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longh\Desktop\X\02_screening\2_Momentums\data\"/>
    </mc:Choice>
  </mc:AlternateContent>
  <xr:revisionPtr revIDLastSave="0" documentId="13_ncr:1_{2969D471-E433-45ED-B21E-4A99693DC1B9}" xr6:coauthVersionLast="47" xr6:coauthVersionMax="47" xr10:uidLastSave="{00000000-0000-0000-0000-000000000000}"/>
  <bookViews>
    <workbookView xWindow="-108" yWindow="-108" windowWidth="30936" windowHeight="16896" firstSheet="1" activeTab="4" xr2:uid="{5BA6BA1B-3C69-4E0E-9843-526B8414B5F1}"/>
  </bookViews>
  <sheets>
    <sheet name="__snloffice" sheetId="3" state="veryHidden" r:id="rId1"/>
    <sheet name="sp500" sheetId="12" r:id="rId2"/>
    <sheet name="sp400" sheetId="11" r:id="rId3"/>
    <sheet name="sp600" sheetId="10" r:id="rId4"/>
    <sheet name="sp1500" sheetId="13" r:id="rId5"/>
    <sheet name="template (2)" sheetId="4" state="hidden" r:id="rId6"/>
    <sheet name="alternative" sheetId="2" state="hidden" r:id="rId7"/>
    <sheet name="template" sheetId="1" state="hidden" r:id="rId8"/>
  </sheets>
  <definedNames>
    <definedName name="_xlnm._FilterDatabase" localSheetId="6" hidden="1">alternative!$A$5:$R$5</definedName>
    <definedName name="_xlnm._FilterDatabase" localSheetId="5" hidden="1">'template (2)'!$A$2:$R$507</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nl__2F9F0C82_69DC_4B77_8FF2_91AAB3B89665_" localSheetId="5" hidden="1">'template (2)'!$A$3:$A$506</definedName>
    <definedName name="snl__4FBAEF90_F71F_43F1_B4A3_832B47226614_" localSheetId="6" hidden="1">alternative!$A$5:$A$508</definedName>
    <definedName name="snl__5C629048_36C4_460D_8312_C4BB20B7785C_" localSheetId="1" hidden="1">'sp500'!$A$1:$A$504</definedName>
    <definedName name="snl__688AF13C_02FA_41CC_9DA4_8BA9D109561E_" localSheetId="4" hidden="1">'sp1500'!$A$1:$A$1507</definedName>
    <definedName name="snl__842B735C_D575_41B0_93F2_F55C55680622_" localSheetId="6" hidden="1">alternative!$K$5:$K$508</definedName>
    <definedName name="snl__AE99896E_1B94_455F_81F9_F457D7C350B7_" localSheetId="3" hidden="1">'sp600'!$A$1:$A$603</definedName>
    <definedName name="snl__B532FCA1_F306_48B6_A346_CCA5FBFB3F8B_" localSheetId="7" hidden="1">template!$G$3:$G$506</definedName>
    <definedName name="snl__BC74DBEE_D275_4C9E_9F68_389C93E94852_" localSheetId="2" hidden="1">'sp400'!$A$1:$A$402</definedName>
    <definedName name="snl__BED3A8AD_DB30_421D_8509_29183487D945_" localSheetId="7" hidden="1">template!$A$3:$A$506</definedName>
    <definedName name="snl__D235E332_85ED_46C9_81E6_40E1B10E3862_" localSheetId="6" hidden="1">alternative!$U$5:$U$508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395" i="13" l="1"/>
  <c r="K1395" i="13"/>
  <c r="L1395" i="13"/>
  <c r="M1395" i="13"/>
  <c r="N1395" i="13"/>
  <c r="O1395" i="13"/>
  <c r="P1395" i="13"/>
  <c r="Q1395" i="13"/>
  <c r="R1395" i="13"/>
  <c r="S1395" i="13"/>
  <c r="T1395" i="13"/>
  <c r="T1396" i="13"/>
  <c r="T1397" i="13"/>
  <c r="T1398" i="13"/>
  <c r="T1399" i="13"/>
  <c r="T1400" i="13"/>
  <c r="T1401" i="13"/>
  <c r="T1402" i="13"/>
  <c r="T1403" i="13"/>
  <c r="T1404" i="13"/>
  <c r="B1405" i="13"/>
  <c r="C1405" i="13"/>
  <c r="D1405" i="13"/>
  <c r="E1405" i="13"/>
  <c r="F1405" i="13"/>
  <c r="G1405" i="13"/>
  <c r="H1405" i="13"/>
  <c r="I1405" i="13"/>
  <c r="J1405" i="13"/>
  <c r="K1405" i="13"/>
  <c r="L1405" i="13"/>
  <c r="M1405" i="13"/>
  <c r="N1405" i="13"/>
  <c r="O1405" i="13"/>
  <c r="P1405" i="13"/>
  <c r="Q1405" i="13"/>
  <c r="R1405" i="13"/>
  <c r="S1405" i="13"/>
  <c r="T1405" i="13"/>
  <c r="T1406" i="13"/>
  <c r="T1407" i="13"/>
  <c r="T1408" i="13"/>
  <c r="T1409" i="13"/>
  <c r="B1410" i="13"/>
  <c r="C1410" i="13"/>
  <c r="D1410" i="13"/>
  <c r="E1410" i="13"/>
  <c r="F1410" i="13"/>
  <c r="G1410" i="13"/>
  <c r="H1410" i="13"/>
  <c r="I1410" i="13"/>
  <c r="J1410" i="13"/>
  <c r="K1410" i="13"/>
  <c r="L1410" i="13"/>
  <c r="M1410" i="13"/>
  <c r="N1410" i="13"/>
  <c r="O1410" i="13"/>
  <c r="P1410" i="13"/>
  <c r="Q1410" i="13"/>
  <c r="R1410" i="13"/>
  <c r="S1410" i="13"/>
  <c r="T1410" i="13"/>
  <c r="B1411" i="13"/>
  <c r="C1411" i="13"/>
  <c r="D1411" i="13"/>
  <c r="E1411" i="13"/>
  <c r="F1411" i="13"/>
  <c r="G1411" i="13"/>
  <c r="H1411" i="13"/>
  <c r="I1411" i="13"/>
  <c r="J1411" i="13"/>
  <c r="K1411" i="13"/>
  <c r="L1411" i="13"/>
  <c r="M1411" i="13"/>
  <c r="N1411" i="13"/>
  <c r="O1411" i="13"/>
  <c r="P1411" i="13"/>
  <c r="Q1411" i="13"/>
  <c r="R1411" i="13"/>
  <c r="S1411" i="13"/>
  <c r="T1411" i="13"/>
  <c r="T1412" i="13"/>
  <c r="T1413" i="13"/>
  <c r="B1414" i="13"/>
  <c r="C1414" i="13"/>
  <c r="D1414" i="13"/>
  <c r="E1414" i="13"/>
  <c r="F1414" i="13"/>
  <c r="G1414" i="13"/>
  <c r="H1414" i="13"/>
  <c r="I1414" i="13"/>
  <c r="J1414" i="13"/>
  <c r="K1414" i="13"/>
  <c r="L1414" i="13"/>
  <c r="M1414" i="13"/>
  <c r="N1414" i="13"/>
  <c r="O1414" i="13"/>
  <c r="P1414" i="13"/>
  <c r="Q1414" i="13"/>
  <c r="R1414" i="13"/>
  <c r="S1414" i="13"/>
  <c r="T1414" i="13"/>
  <c r="B1415" i="13"/>
  <c r="C1415" i="13"/>
  <c r="D1415" i="13"/>
  <c r="E1415" i="13"/>
  <c r="F1415" i="13"/>
  <c r="G1415" i="13"/>
  <c r="H1415" i="13"/>
  <c r="I1415" i="13"/>
  <c r="J1415" i="13"/>
  <c r="K1415" i="13"/>
  <c r="L1415" i="13"/>
  <c r="M1415" i="13"/>
  <c r="N1415" i="13"/>
  <c r="O1415" i="13"/>
  <c r="P1415" i="13"/>
  <c r="Q1415" i="13"/>
  <c r="R1415" i="13"/>
  <c r="S1415" i="13"/>
  <c r="T1415" i="13"/>
  <c r="T1416" i="13"/>
  <c r="B1417" i="13"/>
  <c r="C1417" i="13"/>
  <c r="D1417" i="13"/>
  <c r="E1417" i="13"/>
  <c r="F1417" i="13"/>
  <c r="G1417" i="13"/>
  <c r="H1417" i="13"/>
  <c r="I1417" i="13"/>
  <c r="J1417" i="13"/>
  <c r="K1417" i="13"/>
  <c r="L1417" i="13"/>
  <c r="M1417" i="13"/>
  <c r="N1417" i="13"/>
  <c r="O1417" i="13"/>
  <c r="P1417" i="13"/>
  <c r="Q1417" i="13"/>
  <c r="R1417" i="13"/>
  <c r="S1417" i="13"/>
  <c r="T1417" i="13"/>
  <c r="T1418" i="13"/>
  <c r="B1419" i="13"/>
  <c r="C1419" i="13"/>
  <c r="D1419" i="13"/>
  <c r="E1419" i="13"/>
  <c r="F1419" i="13"/>
  <c r="G1419" i="13"/>
  <c r="H1419" i="13"/>
  <c r="I1419" i="13"/>
  <c r="J1419" i="13"/>
  <c r="K1419" i="13"/>
  <c r="L1419" i="13"/>
  <c r="M1419" i="13"/>
  <c r="N1419" i="13"/>
  <c r="O1419" i="13"/>
  <c r="P1419" i="13"/>
  <c r="Q1419" i="13"/>
  <c r="R1419" i="13"/>
  <c r="S1419" i="13"/>
  <c r="T1419" i="13"/>
  <c r="T1420" i="13"/>
  <c r="T1421" i="13"/>
  <c r="B1422" i="13"/>
  <c r="C1422" i="13"/>
  <c r="D1422" i="13"/>
  <c r="E1422" i="13"/>
  <c r="F1422" i="13"/>
  <c r="G1422" i="13"/>
  <c r="H1422" i="13"/>
  <c r="I1422" i="13"/>
  <c r="J1422" i="13"/>
  <c r="K1422" i="13"/>
  <c r="L1422" i="13"/>
  <c r="M1422" i="13"/>
  <c r="N1422" i="13"/>
  <c r="O1422" i="13"/>
  <c r="P1422" i="13"/>
  <c r="Q1422" i="13"/>
  <c r="R1422" i="13"/>
  <c r="S1422" i="13"/>
  <c r="T1422" i="13"/>
  <c r="T1423" i="13"/>
  <c r="B1424" i="13"/>
  <c r="C1424" i="13"/>
  <c r="D1424" i="13"/>
  <c r="E1424" i="13"/>
  <c r="F1424" i="13"/>
  <c r="G1424" i="13"/>
  <c r="H1424" i="13"/>
  <c r="I1424" i="13"/>
  <c r="J1424" i="13"/>
  <c r="K1424" i="13"/>
  <c r="L1424" i="13"/>
  <c r="M1424" i="13"/>
  <c r="N1424" i="13"/>
  <c r="O1424" i="13"/>
  <c r="P1424" i="13"/>
  <c r="Q1424" i="13"/>
  <c r="R1424" i="13"/>
  <c r="S1424" i="13"/>
  <c r="T1424" i="13"/>
  <c r="T1425" i="13"/>
  <c r="T1426" i="13"/>
  <c r="T1427" i="13"/>
  <c r="T1428" i="13"/>
  <c r="T1429" i="13"/>
  <c r="T1430" i="13"/>
  <c r="B1431" i="13"/>
  <c r="C1431" i="13"/>
  <c r="D1431" i="13"/>
  <c r="E1431" i="13"/>
  <c r="F1431" i="13"/>
  <c r="G1431" i="13"/>
  <c r="H1431" i="13"/>
  <c r="I1431" i="13"/>
  <c r="J1431" i="13"/>
  <c r="K1431" i="13"/>
  <c r="L1431" i="13"/>
  <c r="M1431" i="13"/>
  <c r="N1431" i="13"/>
  <c r="O1431" i="13"/>
  <c r="P1431" i="13"/>
  <c r="Q1431" i="13"/>
  <c r="R1431" i="13"/>
  <c r="S1431" i="13"/>
  <c r="T1431" i="13"/>
  <c r="T1432" i="13"/>
  <c r="T1433" i="13"/>
  <c r="B1434" i="13"/>
  <c r="C1434" i="13"/>
  <c r="D1434" i="13"/>
  <c r="E1434" i="13"/>
  <c r="F1434" i="13"/>
  <c r="G1434" i="13"/>
  <c r="H1434" i="13"/>
  <c r="I1434" i="13"/>
  <c r="J1434" i="13"/>
  <c r="K1434" i="13"/>
  <c r="L1434" i="13"/>
  <c r="M1434" i="13"/>
  <c r="N1434" i="13"/>
  <c r="O1434" i="13"/>
  <c r="P1434" i="13"/>
  <c r="Q1434" i="13"/>
  <c r="R1434" i="13"/>
  <c r="S1434" i="13"/>
  <c r="T1434" i="13"/>
  <c r="T1435" i="13"/>
  <c r="T1436" i="13"/>
  <c r="T1437" i="13"/>
  <c r="T1438" i="13"/>
  <c r="B1439" i="13"/>
  <c r="C1439" i="13"/>
  <c r="D1439" i="13"/>
  <c r="E1439" i="13"/>
  <c r="F1439" i="13"/>
  <c r="G1439" i="13"/>
  <c r="H1439" i="13"/>
  <c r="I1439" i="13"/>
  <c r="J1439" i="13"/>
  <c r="K1439" i="13"/>
  <c r="L1439" i="13"/>
  <c r="M1439" i="13"/>
  <c r="N1439" i="13"/>
  <c r="O1439" i="13"/>
  <c r="P1439" i="13"/>
  <c r="Q1439" i="13"/>
  <c r="R1439" i="13"/>
  <c r="S1439" i="13"/>
  <c r="T1439" i="13"/>
  <c r="T1440" i="13"/>
  <c r="B1441" i="13"/>
  <c r="C1441" i="13"/>
  <c r="D1441" i="13"/>
  <c r="E1441" i="13"/>
  <c r="F1441" i="13"/>
  <c r="G1441" i="13"/>
  <c r="H1441" i="13"/>
  <c r="I1441" i="13"/>
  <c r="J1441" i="13"/>
  <c r="K1441" i="13"/>
  <c r="L1441" i="13"/>
  <c r="M1441" i="13"/>
  <c r="N1441" i="13"/>
  <c r="O1441" i="13"/>
  <c r="P1441" i="13"/>
  <c r="Q1441" i="13"/>
  <c r="R1441" i="13"/>
  <c r="S1441" i="13"/>
  <c r="T1441" i="13"/>
  <c r="B1442" i="13"/>
  <c r="C1442" i="13"/>
  <c r="D1442" i="13"/>
  <c r="E1442" i="13"/>
  <c r="F1442" i="13"/>
  <c r="G1442" i="13"/>
  <c r="H1442" i="13"/>
  <c r="I1442" i="13"/>
  <c r="J1442" i="13"/>
  <c r="K1442" i="13"/>
  <c r="L1442" i="13"/>
  <c r="M1442" i="13"/>
  <c r="N1442" i="13"/>
  <c r="O1442" i="13"/>
  <c r="P1442" i="13"/>
  <c r="Q1442" i="13"/>
  <c r="R1442" i="13"/>
  <c r="S1442" i="13"/>
  <c r="T1442" i="13"/>
  <c r="T1443" i="13"/>
  <c r="T1444" i="13"/>
  <c r="B1445" i="13"/>
  <c r="C1445" i="13"/>
  <c r="D1445" i="13"/>
  <c r="E1445" i="13"/>
  <c r="F1445" i="13"/>
  <c r="G1445" i="13"/>
  <c r="H1445" i="13"/>
  <c r="I1445" i="13"/>
  <c r="J1445" i="13"/>
  <c r="K1445" i="13"/>
  <c r="L1445" i="13"/>
  <c r="M1445" i="13"/>
  <c r="N1445" i="13"/>
  <c r="O1445" i="13"/>
  <c r="P1445" i="13"/>
  <c r="Q1445" i="13"/>
  <c r="R1445" i="13"/>
  <c r="S1445" i="13"/>
  <c r="T1445" i="13"/>
  <c r="T1446" i="13"/>
  <c r="B1447" i="13"/>
  <c r="C1447" i="13"/>
  <c r="D1447" i="13"/>
  <c r="E1447" i="13"/>
  <c r="F1447" i="13"/>
  <c r="G1447" i="13"/>
  <c r="H1447" i="13"/>
  <c r="I1447" i="13"/>
  <c r="J1447" i="13"/>
  <c r="K1447" i="13"/>
  <c r="L1447" i="13"/>
  <c r="M1447" i="13"/>
  <c r="N1447" i="13"/>
  <c r="O1447" i="13"/>
  <c r="P1447" i="13"/>
  <c r="Q1447" i="13"/>
  <c r="R1447" i="13"/>
  <c r="S1447" i="13"/>
  <c r="T1447" i="13"/>
  <c r="B1448" i="13"/>
  <c r="C1448" i="13"/>
  <c r="D1448" i="13"/>
  <c r="E1448" i="13"/>
  <c r="F1448" i="13"/>
  <c r="G1448" i="13"/>
  <c r="H1448" i="13"/>
  <c r="I1448" i="13"/>
  <c r="J1448" i="13"/>
  <c r="K1448" i="13"/>
  <c r="L1448" i="13"/>
  <c r="M1448" i="13"/>
  <c r="N1448" i="13"/>
  <c r="O1448" i="13"/>
  <c r="P1448" i="13"/>
  <c r="Q1448" i="13"/>
  <c r="R1448" i="13"/>
  <c r="S1448" i="13"/>
  <c r="T1448" i="13"/>
  <c r="T1449" i="13"/>
  <c r="T1450" i="13"/>
  <c r="B1451" i="13"/>
  <c r="C1451" i="13"/>
  <c r="D1451" i="13"/>
  <c r="E1451" i="13"/>
  <c r="F1451" i="13"/>
  <c r="G1451" i="13"/>
  <c r="H1451" i="13"/>
  <c r="I1451" i="13"/>
  <c r="J1451" i="13"/>
  <c r="K1451" i="13"/>
  <c r="L1451" i="13"/>
  <c r="M1451" i="13"/>
  <c r="N1451" i="13"/>
  <c r="O1451" i="13"/>
  <c r="P1451" i="13"/>
  <c r="Q1451" i="13"/>
  <c r="R1451" i="13"/>
  <c r="S1451" i="13"/>
  <c r="T1451" i="13"/>
  <c r="B1452" i="13"/>
  <c r="C1452" i="13"/>
  <c r="D1452" i="13"/>
  <c r="E1452" i="13"/>
  <c r="F1452" i="13"/>
  <c r="G1452" i="13"/>
  <c r="H1452" i="13"/>
  <c r="I1452" i="13"/>
  <c r="J1452" i="13"/>
  <c r="K1452" i="13"/>
  <c r="L1452" i="13"/>
  <c r="M1452" i="13"/>
  <c r="N1452" i="13"/>
  <c r="O1452" i="13"/>
  <c r="P1452" i="13"/>
  <c r="Q1452" i="13"/>
  <c r="R1452" i="13"/>
  <c r="S1452" i="13"/>
  <c r="T1452" i="13"/>
  <c r="T1453" i="13"/>
  <c r="T1454" i="13"/>
  <c r="T1455" i="13"/>
  <c r="T1456" i="13"/>
  <c r="T1457" i="13"/>
  <c r="B1458" i="13"/>
  <c r="C1458" i="13"/>
  <c r="D1458" i="13"/>
  <c r="E1458" i="13"/>
  <c r="F1458" i="13"/>
  <c r="G1458" i="13"/>
  <c r="H1458" i="13"/>
  <c r="I1458" i="13"/>
  <c r="J1458" i="13"/>
  <c r="K1458" i="13"/>
  <c r="L1458" i="13"/>
  <c r="M1458" i="13"/>
  <c r="N1458" i="13"/>
  <c r="O1458" i="13"/>
  <c r="P1458" i="13"/>
  <c r="Q1458" i="13"/>
  <c r="R1458" i="13"/>
  <c r="S1458" i="13"/>
  <c r="T1458" i="13"/>
  <c r="B1459" i="13"/>
  <c r="C1459" i="13"/>
  <c r="D1459" i="13"/>
  <c r="E1459" i="13"/>
  <c r="F1459" i="13"/>
  <c r="G1459" i="13"/>
  <c r="H1459" i="13"/>
  <c r="I1459" i="13"/>
  <c r="J1459" i="13"/>
  <c r="K1459" i="13"/>
  <c r="L1459" i="13"/>
  <c r="M1459" i="13"/>
  <c r="N1459" i="13"/>
  <c r="O1459" i="13"/>
  <c r="P1459" i="13"/>
  <c r="Q1459" i="13"/>
  <c r="R1459" i="13"/>
  <c r="S1459" i="13"/>
  <c r="T1459" i="13"/>
  <c r="B1460" i="13"/>
  <c r="C1460" i="13"/>
  <c r="D1460" i="13"/>
  <c r="E1460" i="13"/>
  <c r="F1460" i="13"/>
  <c r="G1460" i="13"/>
  <c r="H1460" i="13"/>
  <c r="I1460" i="13"/>
  <c r="J1460" i="13"/>
  <c r="K1460" i="13"/>
  <c r="L1460" i="13"/>
  <c r="M1460" i="13"/>
  <c r="N1460" i="13"/>
  <c r="O1460" i="13"/>
  <c r="P1460" i="13"/>
  <c r="Q1460" i="13"/>
  <c r="R1460" i="13"/>
  <c r="S1460" i="13"/>
  <c r="T1460" i="13"/>
  <c r="T1461" i="13"/>
  <c r="T1462" i="13"/>
  <c r="B1463" i="13"/>
  <c r="C1463" i="13"/>
  <c r="D1463" i="13"/>
  <c r="E1463" i="13"/>
  <c r="F1463" i="13"/>
  <c r="G1463" i="13"/>
  <c r="H1463" i="13"/>
  <c r="I1463" i="13"/>
  <c r="J1463" i="13"/>
  <c r="K1463" i="13"/>
  <c r="L1463" i="13"/>
  <c r="M1463" i="13"/>
  <c r="N1463" i="13"/>
  <c r="O1463" i="13"/>
  <c r="P1463" i="13"/>
  <c r="Q1463" i="13"/>
  <c r="R1463" i="13"/>
  <c r="S1463" i="13"/>
  <c r="T1463" i="13"/>
  <c r="T1464" i="13"/>
  <c r="T1465" i="13"/>
  <c r="B1466" i="13"/>
  <c r="C1466" i="13"/>
  <c r="D1466" i="13"/>
  <c r="E1466" i="13"/>
  <c r="F1466" i="13"/>
  <c r="G1466" i="13"/>
  <c r="H1466" i="13"/>
  <c r="I1466" i="13"/>
  <c r="J1466" i="13"/>
  <c r="K1466" i="13"/>
  <c r="L1466" i="13"/>
  <c r="M1466" i="13"/>
  <c r="N1466" i="13"/>
  <c r="O1466" i="13"/>
  <c r="P1466" i="13"/>
  <c r="Q1466" i="13"/>
  <c r="R1466" i="13"/>
  <c r="S1466" i="13"/>
  <c r="T1466" i="13"/>
  <c r="B1467" i="13"/>
  <c r="C1467" i="13"/>
  <c r="D1467" i="13"/>
  <c r="E1467" i="13"/>
  <c r="F1467" i="13"/>
  <c r="G1467" i="13"/>
  <c r="H1467" i="13"/>
  <c r="I1467" i="13"/>
  <c r="J1467" i="13"/>
  <c r="K1467" i="13"/>
  <c r="L1467" i="13"/>
  <c r="M1467" i="13"/>
  <c r="N1467" i="13"/>
  <c r="O1467" i="13"/>
  <c r="P1467" i="13"/>
  <c r="Q1467" i="13"/>
  <c r="R1467" i="13"/>
  <c r="S1467" i="13"/>
  <c r="T1467" i="13"/>
  <c r="T1468" i="13"/>
  <c r="T1469" i="13"/>
  <c r="B1470" i="13"/>
  <c r="C1470" i="13"/>
  <c r="D1470" i="13"/>
  <c r="E1470" i="13"/>
  <c r="F1470" i="13"/>
  <c r="G1470" i="13"/>
  <c r="H1470" i="13"/>
  <c r="I1470" i="13"/>
  <c r="J1470" i="13"/>
  <c r="K1470" i="13"/>
  <c r="L1470" i="13"/>
  <c r="M1470" i="13"/>
  <c r="N1470" i="13"/>
  <c r="O1470" i="13"/>
  <c r="P1470" i="13"/>
  <c r="Q1470" i="13"/>
  <c r="R1470" i="13"/>
  <c r="S1470" i="13"/>
  <c r="T1470" i="13"/>
  <c r="T1471" i="13"/>
  <c r="T1472" i="13"/>
  <c r="T1473" i="13"/>
  <c r="B1474" i="13"/>
  <c r="C1474" i="13"/>
  <c r="D1474" i="13"/>
  <c r="E1474" i="13"/>
  <c r="F1474" i="13"/>
  <c r="G1474" i="13"/>
  <c r="H1474" i="13"/>
  <c r="I1474" i="13"/>
  <c r="J1474" i="13"/>
  <c r="K1474" i="13"/>
  <c r="L1474" i="13"/>
  <c r="M1474" i="13"/>
  <c r="N1474" i="13"/>
  <c r="O1474" i="13"/>
  <c r="P1474" i="13"/>
  <c r="Q1474" i="13"/>
  <c r="R1474" i="13"/>
  <c r="S1474" i="13"/>
  <c r="T1474" i="13"/>
  <c r="T1475" i="13"/>
  <c r="T1476" i="13"/>
  <c r="T1477" i="13"/>
  <c r="T1478" i="13"/>
  <c r="T1479" i="13"/>
  <c r="T1480" i="13"/>
  <c r="T1481" i="13"/>
  <c r="T1482" i="13"/>
  <c r="B1483" i="13"/>
  <c r="C1483" i="13"/>
  <c r="D1483" i="13"/>
  <c r="E1483" i="13"/>
  <c r="F1483" i="13"/>
  <c r="G1483" i="13"/>
  <c r="H1483" i="13"/>
  <c r="I1483" i="13"/>
  <c r="J1483" i="13"/>
  <c r="K1483" i="13"/>
  <c r="L1483" i="13"/>
  <c r="M1483" i="13"/>
  <c r="N1483" i="13"/>
  <c r="O1483" i="13"/>
  <c r="P1483" i="13"/>
  <c r="Q1483" i="13"/>
  <c r="R1483" i="13"/>
  <c r="S1483" i="13"/>
  <c r="T1483" i="13"/>
  <c r="T1484" i="13"/>
  <c r="T1485" i="13"/>
  <c r="T1486" i="13"/>
  <c r="T1487" i="13"/>
  <c r="T1488" i="13"/>
  <c r="T1489" i="13"/>
  <c r="B1490" i="13"/>
  <c r="C1490" i="13"/>
  <c r="D1490" i="13"/>
  <c r="E1490" i="13"/>
  <c r="F1490" i="13"/>
  <c r="G1490" i="13"/>
  <c r="H1490" i="13"/>
  <c r="I1490" i="13"/>
  <c r="J1490" i="13"/>
  <c r="K1490" i="13"/>
  <c r="L1490" i="13"/>
  <c r="M1490" i="13"/>
  <c r="N1490" i="13"/>
  <c r="O1490" i="13"/>
  <c r="P1490" i="13"/>
  <c r="Q1490" i="13"/>
  <c r="R1490" i="13"/>
  <c r="S1490" i="13"/>
  <c r="T1490" i="13"/>
  <c r="B1491" i="13"/>
  <c r="C1491" i="13"/>
  <c r="D1491" i="13"/>
  <c r="E1491" i="13"/>
  <c r="F1491" i="13"/>
  <c r="G1491" i="13"/>
  <c r="H1491" i="13"/>
  <c r="I1491" i="13"/>
  <c r="J1491" i="13"/>
  <c r="K1491" i="13"/>
  <c r="L1491" i="13"/>
  <c r="M1491" i="13"/>
  <c r="N1491" i="13"/>
  <c r="O1491" i="13"/>
  <c r="P1491" i="13"/>
  <c r="Q1491" i="13"/>
  <c r="R1491" i="13"/>
  <c r="S1491" i="13"/>
  <c r="T1491" i="13"/>
  <c r="T1492" i="13"/>
  <c r="T1493" i="13"/>
  <c r="T1494" i="13"/>
  <c r="T1495" i="13"/>
  <c r="T1496" i="13"/>
  <c r="B1497" i="13"/>
  <c r="C1497" i="13"/>
  <c r="D1497" i="13"/>
  <c r="E1497" i="13"/>
  <c r="F1497" i="13"/>
  <c r="G1497" i="13"/>
  <c r="H1497" i="13"/>
  <c r="I1497" i="13"/>
  <c r="J1497" i="13"/>
  <c r="K1497" i="13"/>
  <c r="L1497" i="13"/>
  <c r="M1497" i="13"/>
  <c r="N1497" i="13"/>
  <c r="O1497" i="13"/>
  <c r="P1497" i="13"/>
  <c r="Q1497" i="13"/>
  <c r="R1497" i="13"/>
  <c r="S1497" i="13"/>
  <c r="T1497" i="13"/>
  <c r="T1498" i="13"/>
  <c r="T1499" i="13"/>
  <c r="B1500" i="13"/>
  <c r="C1500" i="13"/>
  <c r="D1500" i="13"/>
  <c r="E1500" i="13"/>
  <c r="F1500" i="13"/>
  <c r="G1500" i="13"/>
  <c r="H1500" i="13"/>
  <c r="I1500" i="13"/>
  <c r="J1500" i="13"/>
  <c r="K1500" i="13"/>
  <c r="L1500" i="13"/>
  <c r="M1500" i="13"/>
  <c r="N1500" i="13"/>
  <c r="O1500" i="13"/>
  <c r="P1500" i="13"/>
  <c r="Q1500" i="13"/>
  <c r="R1500" i="13"/>
  <c r="S1500" i="13"/>
  <c r="T1500" i="13"/>
  <c r="B1501" i="13"/>
  <c r="C1501" i="13"/>
  <c r="D1501" i="13"/>
  <c r="E1501" i="13"/>
  <c r="F1501" i="13"/>
  <c r="G1501" i="13"/>
  <c r="H1501" i="13"/>
  <c r="I1501" i="13"/>
  <c r="J1501" i="13"/>
  <c r="K1501" i="13"/>
  <c r="L1501" i="13"/>
  <c r="M1501" i="13"/>
  <c r="N1501" i="13"/>
  <c r="O1501" i="13"/>
  <c r="P1501" i="13"/>
  <c r="Q1501" i="13"/>
  <c r="R1501" i="13"/>
  <c r="S1501" i="13"/>
  <c r="T1501" i="13"/>
  <c r="T1502" i="13"/>
  <c r="B1503" i="13"/>
  <c r="C1503" i="13"/>
  <c r="D1503" i="13"/>
  <c r="E1503" i="13"/>
  <c r="F1503" i="13"/>
  <c r="G1503" i="13"/>
  <c r="H1503" i="13"/>
  <c r="I1503" i="13"/>
  <c r="J1503" i="13"/>
  <c r="K1503" i="13"/>
  <c r="L1503" i="13"/>
  <c r="M1503" i="13"/>
  <c r="N1503" i="13"/>
  <c r="O1503" i="13"/>
  <c r="P1503" i="13"/>
  <c r="Q1503" i="13"/>
  <c r="R1503" i="13"/>
  <c r="S1503" i="13"/>
  <c r="T1503" i="13"/>
  <c r="T1504" i="13"/>
  <c r="B1505" i="13"/>
  <c r="C1505" i="13"/>
  <c r="D1505" i="13"/>
  <c r="E1505" i="13"/>
  <c r="F1505" i="13"/>
  <c r="G1505" i="13"/>
  <c r="H1505" i="13"/>
  <c r="I1505" i="13"/>
  <c r="J1505" i="13"/>
  <c r="K1505" i="13"/>
  <c r="L1505" i="13"/>
  <c r="M1505" i="13"/>
  <c r="N1505" i="13"/>
  <c r="O1505" i="13"/>
  <c r="P1505" i="13"/>
  <c r="Q1505" i="13"/>
  <c r="R1505" i="13"/>
  <c r="S1505" i="13"/>
  <c r="T1505" i="13"/>
  <c r="T1506" i="13"/>
  <c r="T1507" i="13"/>
  <c r="L1251" i="13"/>
  <c r="M1251" i="13"/>
  <c r="N1251" i="13"/>
  <c r="O1251" i="13"/>
  <c r="P1251" i="13"/>
  <c r="Q1251" i="13"/>
  <c r="R1251" i="13"/>
  <c r="S1251" i="13"/>
  <c r="T1251" i="13"/>
  <c r="B1252" i="13"/>
  <c r="C1252" i="13"/>
  <c r="D1252" i="13"/>
  <c r="E1252" i="13"/>
  <c r="F1252" i="13"/>
  <c r="G1252" i="13"/>
  <c r="H1252" i="13"/>
  <c r="I1252" i="13"/>
  <c r="J1252" i="13"/>
  <c r="K1252" i="13"/>
  <c r="L1252" i="13"/>
  <c r="M1252" i="13"/>
  <c r="N1252" i="13"/>
  <c r="O1252" i="13"/>
  <c r="P1252" i="13"/>
  <c r="Q1252" i="13"/>
  <c r="R1252" i="13"/>
  <c r="S1252" i="13"/>
  <c r="T1252" i="13"/>
  <c r="B1253" i="13"/>
  <c r="C1253" i="13"/>
  <c r="D1253" i="13"/>
  <c r="E1253" i="13"/>
  <c r="F1253" i="13"/>
  <c r="G1253" i="13"/>
  <c r="H1253" i="13"/>
  <c r="I1253" i="13"/>
  <c r="J1253" i="13"/>
  <c r="K1253" i="13"/>
  <c r="L1253" i="13"/>
  <c r="M1253" i="13"/>
  <c r="N1253" i="13"/>
  <c r="O1253" i="13"/>
  <c r="P1253" i="13"/>
  <c r="Q1253" i="13"/>
  <c r="R1253" i="13"/>
  <c r="S1253" i="13"/>
  <c r="T1253" i="13"/>
  <c r="T1254" i="13"/>
  <c r="T1255" i="13"/>
  <c r="B1256" i="13"/>
  <c r="C1256" i="13"/>
  <c r="D1256" i="13"/>
  <c r="E1256" i="13"/>
  <c r="F1256" i="13"/>
  <c r="G1256" i="13"/>
  <c r="H1256" i="13"/>
  <c r="I1256" i="13"/>
  <c r="J1256" i="13"/>
  <c r="K1256" i="13"/>
  <c r="L1256" i="13"/>
  <c r="M1256" i="13"/>
  <c r="N1256" i="13"/>
  <c r="O1256" i="13"/>
  <c r="P1256" i="13"/>
  <c r="Q1256" i="13"/>
  <c r="R1256" i="13"/>
  <c r="S1256" i="13"/>
  <c r="T1256" i="13"/>
  <c r="T1257" i="13"/>
  <c r="T1258" i="13"/>
  <c r="B1259" i="13"/>
  <c r="C1259" i="13"/>
  <c r="D1259" i="13"/>
  <c r="E1259" i="13"/>
  <c r="F1259" i="13"/>
  <c r="G1259" i="13"/>
  <c r="H1259" i="13"/>
  <c r="I1259" i="13"/>
  <c r="J1259" i="13"/>
  <c r="K1259" i="13"/>
  <c r="L1259" i="13"/>
  <c r="M1259" i="13"/>
  <c r="N1259" i="13"/>
  <c r="O1259" i="13"/>
  <c r="P1259" i="13"/>
  <c r="Q1259" i="13"/>
  <c r="R1259" i="13"/>
  <c r="S1259" i="13"/>
  <c r="T1259" i="13"/>
  <c r="B1260" i="13"/>
  <c r="C1260" i="13"/>
  <c r="D1260" i="13"/>
  <c r="E1260" i="13"/>
  <c r="F1260" i="13"/>
  <c r="G1260" i="13"/>
  <c r="H1260" i="13"/>
  <c r="I1260" i="13"/>
  <c r="J1260" i="13"/>
  <c r="K1260" i="13"/>
  <c r="L1260" i="13"/>
  <c r="M1260" i="13"/>
  <c r="N1260" i="13"/>
  <c r="O1260" i="13"/>
  <c r="P1260" i="13"/>
  <c r="Q1260" i="13"/>
  <c r="R1260" i="13"/>
  <c r="S1260" i="13"/>
  <c r="T1260" i="13"/>
  <c r="T1261" i="13"/>
  <c r="T1262" i="13"/>
  <c r="T1263" i="13"/>
  <c r="T1264" i="13"/>
  <c r="T1265" i="13"/>
  <c r="B1266" i="13"/>
  <c r="C1266" i="13"/>
  <c r="D1266" i="13"/>
  <c r="E1266" i="13"/>
  <c r="F1266" i="13"/>
  <c r="G1266" i="13"/>
  <c r="H1266" i="13"/>
  <c r="I1266" i="13"/>
  <c r="J1266" i="13"/>
  <c r="K1266" i="13"/>
  <c r="L1266" i="13"/>
  <c r="M1266" i="13"/>
  <c r="N1266" i="13"/>
  <c r="O1266" i="13"/>
  <c r="P1266" i="13"/>
  <c r="Q1266" i="13"/>
  <c r="R1266" i="13"/>
  <c r="S1266" i="13"/>
  <c r="T1266" i="13"/>
  <c r="T1267" i="13"/>
  <c r="T1268" i="13"/>
  <c r="B1269" i="13"/>
  <c r="C1269" i="13"/>
  <c r="D1269" i="13"/>
  <c r="E1269" i="13"/>
  <c r="F1269" i="13"/>
  <c r="G1269" i="13"/>
  <c r="H1269" i="13"/>
  <c r="I1269" i="13"/>
  <c r="J1269" i="13"/>
  <c r="K1269" i="13"/>
  <c r="L1269" i="13"/>
  <c r="M1269" i="13"/>
  <c r="N1269" i="13"/>
  <c r="O1269" i="13"/>
  <c r="P1269" i="13"/>
  <c r="Q1269" i="13"/>
  <c r="R1269" i="13"/>
  <c r="S1269" i="13"/>
  <c r="T1269" i="13"/>
  <c r="T1270" i="13"/>
  <c r="T1271" i="13"/>
  <c r="B1272" i="13"/>
  <c r="C1272" i="13"/>
  <c r="D1272" i="13"/>
  <c r="E1272" i="13"/>
  <c r="F1272" i="13"/>
  <c r="G1272" i="13"/>
  <c r="H1272" i="13"/>
  <c r="I1272" i="13"/>
  <c r="J1272" i="13"/>
  <c r="K1272" i="13"/>
  <c r="L1272" i="13"/>
  <c r="M1272" i="13"/>
  <c r="N1272" i="13"/>
  <c r="O1272" i="13"/>
  <c r="P1272" i="13"/>
  <c r="Q1272" i="13"/>
  <c r="R1272" i="13"/>
  <c r="S1272" i="13"/>
  <c r="T1272" i="13"/>
  <c r="B1273" i="13"/>
  <c r="C1273" i="13"/>
  <c r="D1273" i="13"/>
  <c r="E1273" i="13"/>
  <c r="F1273" i="13"/>
  <c r="G1273" i="13"/>
  <c r="H1273" i="13"/>
  <c r="I1273" i="13"/>
  <c r="J1273" i="13"/>
  <c r="K1273" i="13"/>
  <c r="L1273" i="13"/>
  <c r="M1273" i="13"/>
  <c r="N1273" i="13"/>
  <c r="O1273" i="13"/>
  <c r="P1273" i="13"/>
  <c r="Q1273" i="13"/>
  <c r="R1273" i="13"/>
  <c r="S1273" i="13"/>
  <c r="T1273" i="13"/>
  <c r="T1274" i="13"/>
  <c r="B1275" i="13"/>
  <c r="C1275" i="13"/>
  <c r="D1275" i="13"/>
  <c r="E1275" i="13"/>
  <c r="F1275" i="13"/>
  <c r="G1275" i="13"/>
  <c r="H1275" i="13"/>
  <c r="I1275" i="13"/>
  <c r="J1275" i="13"/>
  <c r="K1275" i="13"/>
  <c r="L1275" i="13"/>
  <c r="M1275" i="13"/>
  <c r="N1275" i="13"/>
  <c r="O1275" i="13"/>
  <c r="P1275" i="13"/>
  <c r="Q1275" i="13"/>
  <c r="R1275" i="13"/>
  <c r="S1275" i="13"/>
  <c r="T1275" i="13"/>
  <c r="T1276" i="13"/>
  <c r="B1277" i="13"/>
  <c r="C1277" i="13"/>
  <c r="D1277" i="13"/>
  <c r="E1277" i="13"/>
  <c r="F1277" i="13"/>
  <c r="G1277" i="13"/>
  <c r="H1277" i="13"/>
  <c r="I1277" i="13"/>
  <c r="J1277" i="13"/>
  <c r="K1277" i="13"/>
  <c r="L1277" i="13"/>
  <c r="M1277" i="13"/>
  <c r="N1277" i="13"/>
  <c r="O1277" i="13"/>
  <c r="P1277" i="13"/>
  <c r="Q1277" i="13"/>
  <c r="R1277" i="13"/>
  <c r="S1277" i="13"/>
  <c r="T1277" i="13"/>
  <c r="B1278" i="13"/>
  <c r="C1278" i="13"/>
  <c r="D1278" i="13"/>
  <c r="E1278" i="13"/>
  <c r="F1278" i="13"/>
  <c r="G1278" i="13"/>
  <c r="H1278" i="13"/>
  <c r="I1278" i="13"/>
  <c r="J1278" i="13"/>
  <c r="K1278" i="13"/>
  <c r="L1278" i="13"/>
  <c r="M1278" i="13"/>
  <c r="N1278" i="13"/>
  <c r="O1278" i="13"/>
  <c r="P1278" i="13"/>
  <c r="Q1278" i="13"/>
  <c r="R1278" i="13"/>
  <c r="S1278" i="13"/>
  <c r="T1278" i="13"/>
  <c r="T1279" i="13"/>
  <c r="T1280" i="13"/>
  <c r="B1281" i="13"/>
  <c r="C1281" i="13"/>
  <c r="D1281" i="13"/>
  <c r="E1281" i="13"/>
  <c r="F1281" i="13"/>
  <c r="G1281" i="13"/>
  <c r="H1281" i="13"/>
  <c r="I1281" i="13"/>
  <c r="J1281" i="13"/>
  <c r="K1281" i="13"/>
  <c r="L1281" i="13"/>
  <c r="M1281" i="13"/>
  <c r="N1281" i="13"/>
  <c r="O1281" i="13"/>
  <c r="P1281" i="13"/>
  <c r="Q1281" i="13"/>
  <c r="R1281" i="13"/>
  <c r="S1281" i="13"/>
  <c r="T1281" i="13"/>
  <c r="B1282" i="13"/>
  <c r="C1282" i="13"/>
  <c r="D1282" i="13"/>
  <c r="E1282" i="13"/>
  <c r="F1282" i="13"/>
  <c r="G1282" i="13"/>
  <c r="H1282" i="13"/>
  <c r="I1282" i="13"/>
  <c r="J1282" i="13"/>
  <c r="K1282" i="13"/>
  <c r="L1282" i="13"/>
  <c r="M1282" i="13"/>
  <c r="N1282" i="13"/>
  <c r="O1282" i="13"/>
  <c r="P1282" i="13"/>
  <c r="Q1282" i="13"/>
  <c r="R1282" i="13"/>
  <c r="S1282" i="13"/>
  <c r="T1282" i="13"/>
  <c r="T1283" i="13"/>
  <c r="T1284" i="13"/>
  <c r="T1285" i="13"/>
  <c r="B1286" i="13"/>
  <c r="C1286" i="13"/>
  <c r="D1286" i="13"/>
  <c r="E1286" i="13"/>
  <c r="F1286" i="13"/>
  <c r="G1286" i="13"/>
  <c r="H1286" i="13"/>
  <c r="I1286" i="13"/>
  <c r="J1286" i="13"/>
  <c r="K1286" i="13"/>
  <c r="L1286" i="13"/>
  <c r="M1286" i="13"/>
  <c r="N1286" i="13"/>
  <c r="O1286" i="13"/>
  <c r="P1286" i="13"/>
  <c r="Q1286" i="13"/>
  <c r="R1286" i="13"/>
  <c r="S1286" i="13"/>
  <c r="T1286" i="13"/>
  <c r="T1287" i="13"/>
  <c r="B1288" i="13"/>
  <c r="C1288" i="13"/>
  <c r="D1288" i="13"/>
  <c r="E1288" i="13"/>
  <c r="F1288" i="13"/>
  <c r="G1288" i="13"/>
  <c r="H1288" i="13"/>
  <c r="I1288" i="13"/>
  <c r="J1288" i="13"/>
  <c r="K1288" i="13"/>
  <c r="L1288" i="13"/>
  <c r="M1288" i="13"/>
  <c r="N1288" i="13"/>
  <c r="O1288" i="13"/>
  <c r="P1288" i="13"/>
  <c r="Q1288" i="13"/>
  <c r="R1288" i="13"/>
  <c r="S1288" i="13"/>
  <c r="T1288" i="13"/>
  <c r="T1289" i="13"/>
  <c r="T1290" i="13"/>
  <c r="T1291" i="13"/>
  <c r="B1292" i="13"/>
  <c r="C1292" i="13"/>
  <c r="D1292" i="13"/>
  <c r="E1292" i="13"/>
  <c r="F1292" i="13"/>
  <c r="G1292" i="13"/>
  <c r="H1292" i="13"/>
  <c r="I1292" i="13"/>
  <c r="J1292" i="13"/>
  <c r="K1292" i="13"/>
  <c r="L1292" i="13"/>
  <c r="M1292" i="13"/>
  <c r="N1292" i="13"/>
  <c r="O1292" i="13"/>
  <c r="P1292" i="13"/>
  <c r="Q1292" i="13"/>
  <c r="R1292" i="13"/>
  <c r="S1292" i="13"/>
  <c r="T1292" i="13"/>
  <c r="B1293" i="13"/>
  <c r="C1293" i="13"/>
  <c r="D1293" i="13"/>
  <c r="E1293" i="13"/>
  <c r="F1293" i="13"/>
  <c r="G1293" i="13"/>
  <c r="H1293" i="13"/>
  <c r="I1293" i="13"/>
  <c r="J1293" i="13"/>
  <c r="K1293" i="13"/>
  <c r="L1293" i="13"/>
  <c r="M1293" i="13"/>
  <c r="N1293" i="13"/>
  <c r="O1293" i="13"/>
  <c r="P1293" i="13"/>
  <c r="Q1293" i="13"/>
  <c r="R1293" i="13"/>
  <c r="S1293" i="13"/>
  <c r="T1293" i="13"/>
  <c r="B1294" i="13"/>
  <c r="C1294" i="13"/>
  <c r="D1294" i="13"/>
  <c r="E1294" i="13"/>
  <c r="F1294" i="13"/>
  <c r="G1294" i="13"/>
  <c r="H1294" i="13"/>
  <c r="I1294" i="13"/>
  <c r="J1294" i="13"/>
  <c r="K1294" i="13"/>
  <c r="L1294" i="13"/>
  <c r="M1294" i="13"/>
  <c r="N1294" i="13"/>
  <c r="O1294" i="13"/>
  <c r="P1294" i="13"/>
  <c r="Q1294" i="13"/>
  <c r="R1294" i="13"/>
  <c r="S1294" i="13"/>
  <c r="T1294" i="13"/>
  <c r="B1295" i="13"/>
  <c r="C1295" i="13"/>
  <c r="D1295" i="13"/>
  <c r="E1295" i="13"/>
  <c r="F1295" i="13"/>
  <c r="G1295" i="13"/>
  <c r="H1295" i="13"/>
  <c r="I1295" i="13"/>
  <c r="J1295" i="13"/>
  <c r="K1295" i="13"/>
  <c r="L1295" i="13"/>
  <c r="M1295" i="13"/>
  <c r="N1295" i="13"/>
  <c r="O1295" i="13"/>
  <c r="P1295" i="13"/>
  <c r="Q1295" i="13"/>
  <c r="R1295" i="13"/>
  <c r="S1295" i="13"/>
  <c r="T1295" i="13"/>
  <c r="T1296" i="13"/>
  <c r="B1297" i="13"/>
  <c r="C1297" i="13"/>
  <c r="D1297" i="13"/>
  <c r="E1297" i="13"/>
  <c r="F1297" i="13"/>
  <c r="G1297" i="13"/>
  <c r="H1297" i="13"/>
  <c r="I1297" i="13"/>
  <c r="J1297" i="13"/>
  <c r="K1297" i="13"/>
  <c r="L1297" i="13"/>
  <c r="M1297" i="13"/>
  <c r="N1297" i="13"/>
  <c r="O1297" i="13"/>
  <c r="P1297" i="13"/>
  <c r="Q1297" i="13"/>
  <c r="R1297" i="13"/>
  <c r="S1297" i="13"/>
  <c r="T1297" i="13"/>
  <c r="T1298" i="13"/>
  <c r="T1299" i="13"/>
  <c r="B1300" i="13"/>
  <c r="C1300" i="13"/>
  <c r="D1300" i="13"/>
  <c r="E1300" i="13"/>
  <c r="F1300" i="13"/>
  <c r="G1300" i="13"/>
  <c r="H1300" i="13"/>
  <c r="I1300" i="13"/>
  <c r="J1300" i="13"/>
  <c r="K1300" i="13"/>
  <c r="L1300" i="13"/>
  <c r="M1300" i="13"/>
  <c r="N1300" i="13"/>
  <c r="O1300" i="13"/>
  <c r="P1300" i="13"/>
  <c r="Q1300" i="13"/>
  <c r="R1300" i="13"/>
  <c r="S1300" i="13"/>
  <c r="T1300" i="13"/>
  <c r="T1301" i="13"/>
  <c r="T1302" i="13"/>
  <c r="T1303" i="13"/>
  <c r="T1304" i="13"/>
  <c r="B1305" i="13"/>
  <c r="C1305" i="13"/>
  <c r="D1305" i="13"/>
  <c r="E1305" i="13"/>
  <c r="F1305" i="13"/>
  <c r="G1305" i="13"/>
  <c r="H1305" i="13"/>
  <c r="I1305" i="13"/>
  <c r="J1305" i="13"/>
  <c r="K1305" i="13"/>
  <c r="L1305" i="13"/>
  <c r="M1305" i="13"/>
  <c r="N1305" i="13"/>
  <c r="O1305" i="13"/>
  <c r="P1305" i="13"/>
  <c r="Q1305" i="13"/>
  <c r="R1305" i="13"/>
  <c r="S1305" i="13"/>
  <c r="T1305" i="13"/>
  <c r="B1306" i="13"/>
  <c r="C1306" i="13"/>
  <c r="D1306" i="13"/>
  <c r="E1306" i="13"/>
  <c r="F1306" i="13"/>
  <c r="G1306" i="13"/>
  <c r="H1306" i="13"/>
  <c r="I1306" i="13"/>
  <c r="J1306" i="13"/>
  <c r="K1306" i="13"/>
  <c r="L1306" i="13"/>
  <c r="M1306" i="13"/>
  <c r="N1306" i="13"/>
  <c r="O1306" i="13"/>
  <c r="P1306" i="13"/>
  <c r="Q1306" i="13"/>
  <c r="R1306" i="13"/>
  <c r="S1306" i="13"/>
  <c r="T1306" i="13"/>
  <c r="B1307" i="13"/>
  <c r="C1307" i="13"/>
  <c r="D1307" i="13"/>
  <c r="E1307" i="13"/>
  <c r="F1307" i="13"/>
  <c r="G1307" i="13"/>
  <c r="H1307" i="13"/>
  <c r="I1307" i="13"/>
  <c r="J1307" i="13"/>
  <c r="K1307" i="13"/>
  <c r="L1307" i="13"/>
  <c r="M1307" i="13"/>
  <c r="N1307" i="13"/>
  <c r="O1307" i="13"/>
  <c r="P1307" i="13"/>
  <c r="Q1307" i="13"/>
  <c r="R1307" i="13"/>
  <c r="S1307" i="13"/>
  <c r="T1307" i="13"/>
  <c r="B1308" i="13"/>
  <c r="C1308" i="13"/>
  <c r="D1308" i="13"/>
  <c r="E1308" i="13"/>
  <c r="F1308" i="13"/>
  <c r="G1308" i="13"/>
  <c r="H1308" i="13"/>
  <c r="I1308" i="13"/>
  <c r="J1308" i="13"/>
  <c r="K1308" i="13"/>
  <c r="L1308" i="13"/>
  <c r="M1308" i="13"/>
  <c r="N1308" i="13"/>
  <c r="O1308" i="13"/>
  <c r="P1308" i="13"/>
  <c r="Q1308" i="13"/>
  <c r="R1308" i="13"/>
  <c r="S1308" i="13"/>
  <c r="T1308" i="13"/>
  <c r="B1309" i="13"/>
  <c r="C1309" i="13"/>
  <c r="D1309" i="13"/>
  <c r="E1309" i="13"/>
  <c r="F1309" i="13"/>
  <c r="G1309" i="13"/>
  <c r="H1309" i="13"/>
  <c r="I1309" i="13"/>
  <c r="J1309" i="13"/>
  <c r="K1309" i="13"/>
  <c r="L1309" i="13"/>
  <c r="M1309" i="13"/>
  <c r="N1309" i="13"/>
  <c r="O1309" i="13"/>
  <c r="P1309" i="13"/>
  <c r="Q1309" i="13"/>
  <c r="R1309" i="13"/>
  <c r="S1309" i="13"/>
  <c r="T1309" i="13"/>
  <c r="B1310" i="13"/>
  <c r="C1310" i="13"/>
  <c r="D1310" i="13"/>
  <c r="E1310" i="13"/>
  <c r="F1310" i="13"/>
  <c r="G1310" i="13"/>
  <c r="H1310" i="13"/>
  <c r="I1310" i="13"/>
  <c r="J1310" i="13"/>
  <c r="K1310" i="13"/>
  <c r="L1310" i="13"/>
  <c r="M1310" i="13"/>
  <c r="N1310" i="13"/>
  <c r="O1310" i="13"/>
  <c r="P1310" i="13"/>
  <c r="Q1310" i="13"/>
  <c r="R1310" i="13"/>
  <c r="S1310" i="13"/>
  <c r="T1310" i="13"/>
  <c r="B1311" i="13"/>
  <c r="C1311" i="13"/>
  <c r="D1311" i="13"/>
  <c r="E1311" i="13"/>
  <c r="F1311" i="13"/>
  <c r="G1311" i="13"/>
  <c r="H1311" i="13"/>
  <c r="I1311" i="13"/>
  <c r="J1311" i="13"/>
  <c r="K1311" i="13"/>
  <c r="L1311" i="13"/>
  <c r="M1311" i="13"/>
  <c r="N1311" i="13"/>
  <c r="O1311" i="13"/>
  <c r="P1311" i="13"/>
  <c r="Q1311" i="13"/>
  <c r="R1311" i="13"/>
  <c r="S1311" i="13"/>
  <c r="T1311" i="13"/>
  <c r="T1312" i="13"/>
  <c r="T1313" i="13"/>
  <c r="B1314" i="13"/>
  <c r="C1314" i="13"/>
  <c r="D1314" i="13"/>
  <c r="E1314" i="13"/>
  <c r="F1314" i="13"/>
  <c r="G1314" i="13"/>
  <c r="H1314" i="13"/>
  <c r="I1314" i="13"/>
  <c r="J1314" i="13"/>
  <c r="K1314" i="13"/>
  <c r="L1314" i="13"/>
  <c r="M1314" i="13"/>
  <c r="N1314" i="13"/>
  <c r="O1314" i="13"/>
  <c r="P1314" i="13"/>
  <c r="Q1314" i="13"/>
  <c r="R1314" i="13"/>
  <c r="S1314" i="13"/>
  <c r="T1314" i="13"/>
  <c r="T1315" i="13"/>
  <c r="T1316" i="13"/>
  <c r="B1317" i="13"/>
  <c r="C1317" i="13"/>
  <c r="D1317" i="13"/>
  <c r="E1317" i="13"/>
  <c r="F1317" i="13"/>
  <c r="G1317" i="13"/>
  <c r="H1317" i="13"/>
  <c r="I1317" i="13"/>
  <c r="J1317" i="13"/>
  <c r="K1317" i="13"/>
  <c r="L1317" i="13"/>
  <c r="M1317" i="13"/>
  <c r="N1317" i="13"/>
  <c r="O1317" i="13"/>
  <c r="P1317" i="13"/>
  <c r="Q1317" i="13"/>
  <c r="R1317" i="13"/>
  <c r="S1317" i="13"/>
  <c r="T1317" i="13"/>
  <c r="B1318" i="13"/>
  <c r="C1318" i="13"/>
  <c r="D1318" i="13"/>
  <c r="E1318" i="13"/>
  <c r="F1318" i="13"/>
  <c r="G1318" i="13"/>
  <c r="H1318" i="13"/>
  <c r="I1318" i="13"/>
  <c r="J1318" i="13"/>
  <c r="K1318" i="13"/>
  <c r="L1318" i="13"/>
  <c r="M1318" i="13"/>
  <c r="N1318" i="13"/>
  <c r="O1318" i="13"/>
  <c r="P1318" i="13"/>
  <c r="Q1318" i="13"/>
  <c r="R1318" i="13"/>
  <c r="S1318" i="13"/>
  <c r="T1318" i="13"/>
  <c r="B1319" i="13"/>
  <c r="C1319" i="13"/>
  <c r="D1319" i="13"/>
  <c r="E1319" i="13"/>
  <c r="F1319" i="13"/>
  <c r="G1319" i="13"/>
  <c r="H1319" i="13"/>
  <c r="I1319" i="13"/>
  <c r="J1319" i="13"/>
  <c r="K1319" i="13"/>
  <c r="L1319" i="13"/>
  <c r="M1319" i="13"/>
  <c r="N1319" i="13"/>
  <c r="O1319" i="13"/>
  <c r="P1319" i="13"/>
  <c r="Q1319" i="13"/>
  <c r="R1319" i="13"/>
  <c r="S1319" i="13"/>
  <c r="T1319" i="13"/>
  <c r="T1320" i="13"/>
  <c r="B1321" i="13"/>
  <c r="C1321" i="13"/>
  <c r="D1321" i="13"/>
  <c r="E1321" i="13"/>
  <c r="F1321" i="13"/>
  <c r="G1321" i="13"/>
  <c r="H1321" i="13"/>
  <c r="I1321" i="13"/>
  <c r="J1321" i="13"/>
  <c r="K1321" i="13"/>
  <c r="L1321" i="13"/>
  <c r="M1321" i="13"/>
  <c r="N1321" i="13"/>
  <c r="O1321" i="13"/>
  <c r="P1321" i="13"/>
  <c r="Q1321" i="13"/>
  <c r="R1321" i="13"/>
  <c r="S1321" i="13"/>
  <c r="T1321" i="13"/>
  <c r="T1322" i="13"/>
  <c r="B1323" i="13"/>
  <c r="C1323" i="13"/>
  <c r="D1323" i="13"/>
  <c r="E1323" i="13"/>
  <c r="F1323" i="13"/>
  <c r="G1323" i="13"/>
  <c r="H1323" i="13"/>
  <c r="I1323" i="13"/>
  <c r="J1323" i="13"/>
  <c r="K1323" i="13"/>
  <c r="L1323" i="13"/>
  <c r="M1323" i="13"/>
  <c r="N1323" i="13"/>
  <c r="O1323" i="13"/>
  <c r="P1323" i="13"/>
  <c r="Q1323" i="13"/>
  <c r="R1323" i="13"/>
  <c r="S1323" i="13"/>
  <c r="T1323" i="13"/>
  <c r="T1324" i="13"/>
  <c r="T1325" i="13"/>
  <c r="B1326" i="13"/>
  <c r="C1326" i="13"/>
  <c r="D1326" i="13"/>
  <c r="E1326" i="13"/>
  <c r="F1326" i="13"/>
  <c r="G1326" i="13"/>
  <c r="H1326" i="13"/>
  <c r="I1326" i="13"/>
  <c r="J1326" i="13"/>
  <c r="K1326" i="13"/>
  <c r="L1326" i="13"/>
  <c r="M1326" i="13"/>
  <c r="N1326" i="13"/>
  <c r="O1326" i="13"/>
  <c r="P1326" i="13"/>
  <c r="Q1326" i="13"/>
  <c r="R1326" i="13"/>
  <c r="S1326" i="13"/>
  <c r="T1326" i="13"/>
  <c r="T1327" i="13"/>
  <c r="B1328" i="13"/>
  <c r="C1328" i="13"/>
  <c r="D1328" i="13"/>
  <c r="E1328" i="13"/>
  <c r="F1328" i="13"/>
  <c r="G1328" i="13"/>
  <c r="H1328" i="13"/>
  <c r="I1328" i="13"/>
  <c r="J1328" i="13"/>
  <c r="K1328" i="13"/>
  <c r="L1328" i="13"/>
  <c r="M1328" i="13"/>
  <c r="N1328" i="13"/>
  <c r="O1328" i="13"/>
  <c r="P1328" i="13"/>
  <c r="Q1328" i="13"/>
  <c r="R1328" i="13"/>
  <c r="S1328" i="13"/>
  <c r="T1328" i="13"/>
  <c r="B1329" i="13"/>
  <c r="C1329" i="13"/>
  <c r="D1329" i="13"/>
  <c r="E1329" i="13"/>
  <c r="F1329" i="13"/>
  <c r="G1329" i="13"/>
  <c r="H1329" i="13"/>
  <c r="I1329" i="13"/>
  <c r="J1329" i="13"/>
  <c r="K1329" i="13"/>
  <c r="L1329" i="13"/>
  <c r="M1329" i="13"/>
  <c r="N1329" i="13"/>
  <c r="O1329" i="13"/>
  <c r="P1329" i="13"/>
  <c r="Q1329" i="13"/>
  <c r="R1329" i="13"/>
  <c r="S1329" i="13"/>
  <c r="T1329" i="13"/>
  <c r="T1330" i="13"/>
  <c r="T1331" i="13"/>
  <c r="B1332" i="13"/>
  <c r="C1332" i="13"/>
  <c r="D1332" i="13"/>
  <c r="E1332" i="13"/>
  <c r="F1332" i="13"/>
  <c r="G1332" i="13"/>
  <c r="H1332" i="13"/>
  <c r="I1332" i="13"/>
  <c r="J1332" i="13"/>
  <c r="K1332" i="13"/>
  <c r="L1332" i="13"/>
  <c r="M1332" i="13"/>
  <c r="N1332" i="13"/>
  <c r="O1332" i="13"/>
  <c r="P1332" i="13"/>
  <c r="Q1332" i="13"/>
  <c r="R1332" i="13"/>
  <c r="S1332" i="13"/>
  <c r="T1332" i="13"/>
  <c r="B1333" i="13"/>
  <c r="C1333" i="13"/>
  <c r="D1333" i="13"/>
  <c r="E1333" i="13"/>
  <c r="F1333" i="13"/>
  <c r="G1333" i="13"/>
  <c r="H1333" i="13"/>
  <c r="I1333" i="13"/>
  <c r="J1333" i="13"/>
  <c r="K1333" i="13"/>
  <c r="L1333" i="13"/>
  <c r="M1333" i="13"/>
  <c r="N1333" i="13"/>
  <c r="O1333" i="13"/>
  <c r="P1333" i="13"/>
  <c r="Q1333" i="13"/>
  <c r="R1333" i="13"/>
  <c r="S1333" i="13"/>
  <c r="T1333" i="13"/>
  <c r="T1334" i="13"/>
  <c r="T1335" i="13"/>
  <c r="T1336" i="13"/>
  <c r="T1337" i="13"/>
  <c r="T1338" i="13"/>
  <c r="T1339" i="13"/>
  <c r="T1340" i="13"/>
  <c r="T1341" i="13"/>
  <c r="T1342" i="13"/>
  <c r="T1343" i="13"/>
  <c r="B1344" i="13"/>
  <c r="C1344" i="13"/>
  <c r="D1344" i="13"/>
  <c r="E1344" i="13"/>
  <c r="F1344" i="13"/>
  <c r="G1344" i="13"/>
  <c r="H1344" i="13"/>
  <c r="I1344" i="13"/>
  <c r="J1344" i="13"/>
  <c r="K1344" i="13"/>
  <c r="L1344" i="13"/>
  <c r="M1344" i="13"/>
  <c r="N1344" i="13"/>
  <c r="O1344" i="13"/>
  <c r="P1344" i="13"/>
  <c r="Q1344" i="13"/>
  <c r="R1344" i="13"/>
  <c r="S1344" i="13"/>
  <c r="T1344" i="13"/>
  <c r="B1345" i="13"/>
  <c r="C1345" i="13"/>
  <c r="D1345" i="13"/>
  <c r="E1345" i="13"/>
  <c r="F1345" i="13"/>
  <c r="G1345" i="13"/>
  <c r="H1345" i="13"/>
  <c r="I1345" i="13"/>
  <c r="J1345" i="13"/>
  <c r="K1345" i="13"/>
  <c r="L1345" i="13"/>
  <c r="M1345" i="13"/>
  <c r="N1345" i="13"/>
  <c r="O1345" i="13"/>
  <c r="P1345" i="13"/>
  <c r="Q1345" i="13"/>
  <c r="R1345" i="13"/>
  <c r="S1345" i="13"/>
  <c r="T1345" i="13"/>
  <c r="B1346" i="13"/>
  <c r="C1346" i="13"/>
  <c r="D1346" i="13"/>
  <c r="E1346" i="13"/>
  <c r="F1346" i="13"/>
  <c r="G1346" i="13"/>
  <c r="H1346" i="13"/>
  <c r="I1346" i="13"/>
  <c r="J1346" i="13"/>
  <c r="K1346" i="13"/>
  <c r="L1346" i="13"/>
  <c r="M1346" i="13"/>
  <c r="N1346" i="13"/>
  <c r="O1346" i="13"/>
  <c r="P1346" i="13"/>
  <c r="Q1346" i="13"/>
  <c r="R1346" i="13"/>
  <c r="S1346" i="13"/>
  <c r="T1346" i="13"/>
  <c r="T1347" i="13"/>
  <c r="T1348" i="13"/>
  <c r="T1349" i="13"/>
  <c r="T1350" i="13"/>
  <c r="T1351" i="13"/>
  <c r="B1352" i="13"/>
  <c r="C1352" i="13"/>
  <c r="D1352" i="13"/>
  <c r="E1352" i="13"/>
  <c r="F1352" i="13"/>
  <c r="G1352" i="13"/>
  <c r="H1352" i="13"/>
  <c r="I1352" i="13"/>
  <c r="J1352" i="13"/>
  <c r="K1352" i="13"/>
  <c r="L1352" i="13"/>
  <c r="M1352" i="13"/>
  <c r="N1352" i="13"/>
  <c r="O1352" i="13"/>
  <c r="P1352" i="13"/>
  <c r="Q1352" i="13"/>
  <c r="R1352" i="13"/>
  <c r="S1352" i="13"/>
  <c r="T1352" i="13"/>
  <c r="T1353" i="13"/>
  <c r="T1354" i="13"/>
  <c r="T1355" i="13"/>
  <c r="T1356" i="13"/>
  <c r="B1357" i="13"/>
  <c r="C1357" i="13"/>
  <c r="D1357" i="13"/>
  <c r="E1357" i="13"/>
  <c r="F1357" i="13"/>
  <c r="G1357" i="13"/>
  <c r="H1357" i="13"/>
  <c r="I1357" i="13"/>
  <c r="J1357" i="13"/>
  <c r="K1357" i="13"/>
  <c r="L1357" i="13"/>
  <c r="M1357" i="13"/>
  <c r="N1357" i="13"/>
  <c r="O1357" i="13"/>
  <c r="P1357" i="13"/>
  <c r="Q1357" i="13"/>
  <c r="R1357" i="13"/>
  <c r="S1357" i="13"/>
  <c r="T1357" i="13"/>
  <c r="T1358" i="13"/>
  <c r="T1359" i="13"/>
  <c r="T1360" i="13"/>
  <c r="T1361" i="13"/>
  <c r="T1362" i="13"/>
  <c r="T1363" i="13"/>
  <c r="B1364" i="13"/>
  <c r="C1364" i="13"/>
  <c r="D1364" i="13"/>
  <c r="E1364" i="13"/>
  <c r="F1364" i="13"/>
  <c r="G1364" i="13"/>
  <c r="H1364" i="13"/>
  <c r="I1364" i="13"/>
  <c r="J1364" i="13"/>
  <c r="K1364" i="13"/>
  <c r="L1364" i="13"/>
  <c r="M1364" i="13"/>
  <c r="N1364" i="13"/>
  <c r="O1364" i="13"/>
  <c r="P1364" i="13"/>
  <c r="Q1364" i="13"/>
  <c r="R1364" i="13"/>
  <c r="S1364" i="13"/>
  <c r="T1364" i="13"/>
  <c r="B1365" i="13"/>
  <c r="C1365" i="13"/>
  <c r="D1365" i="13"/>
  <c r="E1365" i="13"/>
  <c r="F1365" i="13"/>
  <c r="G1365" i="13"/>
  <c r="H1365" i="13"/>
  <c r="I1365" i="13"/>
  <c r="J1365" i="13"/>
  <c r="K1365" i="13"/>
  <c r="L1365" i="13"/>
  <c r="M1365" i="13"/>
  <c r="N1365" i="13"/>
  <c r="O1365" i="13"/>
  <c r="P1365" i="13"/>
  <c r="Q1365" i="13"/>
  <c r="R1365" i="13"/>
  <c r="S1365" i="13"/>
  <c r="T1365" i="13"/>
  <c r="B1366" i="13"/>
  <c r="C1366" i="13"/>
  <c r="D1366" i="13"/>
  <c r="E1366" i="13"/>
  <c r="F1366" i="13"/>
  <c r="G1366" i="13"/>
  <c r="H1366" i="13"/>
  <c r="I1366" i="13"/>
  <c r="J1366" i="13"/>
  <c r="K1366" i="13"/>
  <c r="L1366" i="13"/>
  <c r="M1366" i="13"/>
  <c r="N1366" i="13"/>
  <c r="O1366" i="13"/>
  <c r="P1366" i="13"/>
  <c r="Q1366" i="13"/>
  <c r="R1366" i="13"/>
  <c r="S1366" i="13"/>
  <c r="T1366" i="13"/>
  <c r="T1367" i="13"/>
  <c r="B1368" i="13"/>
  <c r="C1368" i="13"/>
  <c r="D1368" i="13"/>
  <c r="E1368" i="13"/>
  <c r="F1368" i="13"/>
  <c r="G1368" i="13"/>
  <c r="H1368" i="13"/>
  <c r="I1368" i="13"/>
  <c r="J1368" i="13"/>
  <c r="K1368" i="13"/>
  <c r="L1368" i="13"/>
  <c r="M1368" i="13"/>
  <c r="N1368" i="13"/>
  <c r="O1368" i="13"/>
  <c r="P1368" i="13"/>
  <c r="Q1368" i="13"/>
  <c r="R1368" i="13"/>
  <c r="S1368" i="13"/>
  <c r="T1368" i="13"/>
  <c r="B1369" i="13"/>
  <c r="C1369" i="13"/>
  <c r="D1369" i="13"/>
  <c r="E1369" i="13"/>
  <c r="F1369" i="13"/>
  <c r="G1369" i="13"/>
  <c r="H1369" i="13"/>
  <c r="I1369" i="13"/>
  <c r="J1369" i="13"/>
  <c r="K1369" i="13"/>
  <c r="L1369" i="13"/>
  <c r="M1369" i="13"/>
  <c r="N1369" i="13"/>
  <c r="O1369" i="13"/>
  <c r="P1369" i="13"/>
  <c r="Q1369" i="13"/>
  <c r="R1369" i="13"/>
  <c r="S1369" i="13"/>
  <c r="T1369" i="13"/>
  <c r="T1370" i="13"/>
  <c r="T1371" i="13"/>
  <c r="T1372" i="13"/>
  <c r="B1373" i="13"/>
  <c r="C1373" i="13"/>
  <c r="D1373" i="13"/>
  <c r="E1373" i="13"/>
  <c r="F1373" i="13"/>
  <c r="G1373" i="13"/>
  <c r="H1373" i="13"/>
  <c r="I1373" i="13"/>
  <c r="J1373" i="13"/>
  <c r="K1373" i="13"/>
  <c r="L1373" i="13"/>
  <c r="M1373" i="13"/>
  <c r="N1373" i="13"/>
  <c r="O1373" i="13"/>
  <c r="P1373" i="13"/>
  <c r="Q1373" i="13"/>
  <c r="R1373" i="13"/>
  <c r="S1373" i="13"/>
  <c r="T1373" i="13"/>
  <c r="T1374" i="13"/>
  <c r="T1375" i="13"/>
  <c r="T1376" i="13"/>
  <c r="T1377" i="13"/>
  <c r="T1378" i="13"/>
  <c r="B1379" i="13"/>
  <c r="C1379" i="13"/>
  <c r="D1379" i="13"/>
  <c r="E1379" i="13"/>
  <c r="F1379" i="13"/>
  <c r="G1379" i="13"/>
  <c r="H1379" i="13"/>
  <c r="I1379" i="13"/>
  <c r="J1379" i="13"/>
  <c r="K1379" i="13"/>
  <c r="L1379" i="13"/>
  <c r="M1379" i="13"/>
  <c r="N1379" i="13"/>
  <c r="O1379" i="13"/>
  <c r="P1379" i="13"/>
  <c r="Q1379" i="13"/>
  <c r="R1379" i="13"/>
  <c r="S1379" i="13"/>
  <c r="T1379" i="13"/>
  <c r="B1380" i="13"/>
  <c r="C1380" i="13"/>
  <c r="D1380" i="13"/>
  <c r="E1380" i="13"/>
  <c r="F1380" i="13"/>
  <c r="G1380" i="13"/>
  <c r="H1380" i="13"/>
  <c r="I1380" i="13"/>
  <c r="J1380" i="13"/>
  <c r="K1380" i="13"/>
  <c r="L1380" i="13"/>
  <c r="M1380" i="13"/>
  <c r="N1380" i="13"/>
  <c r="O1380" i="13"/>
  <c r="P1380" i="13"/>
  <c r="Q1380" i="13"/>
  <c r="R1380" i="13"/>
  <c r="S1380" i="13"/>
  <c r="T1380" i="13"/>
  <c r="T1381" i="13"/>
  <c r="T1382" i="13"/>
  <c r="T1383" i="13"/>
  <c r="T1384" i="13"/>
  <c r="B1385" i="13"/>
  <c r="C1385" i="13"/>
  <c r="D1385" i="13"/>
  <c r="E1385" i="13"/>
  <c r="F1385" i="13"/>
  <c r="G1385" i="13"/>
  <c r="H1385" i="13"/>
  <c r="I1385" i="13"/>
  <c r="J1385" i="13"/>
  <c r="K1385" i="13"/>
  <c r="L1385" i="13"/>
  <c r="M1385" i="13"/>
  <c r="N1385" i="13"/>
  <c r="O1385" i="13"/>
  <c r="P1385" i="13"/>
  <c r="Q1385" i="13"/>
  <c r="R1385" i="13"/>
  <c r="S1385" i="13"/>
  <c r="T1385" i="13"/>
  <c r="B1386" i="13"/>
  <c r="C1386" i="13"/>
  <c r="D1386" i="13"/>
  <c r="E1386" i="13"/>
  <c r="F1386" i="13"/>
  <c r="G1386" i="13"/>
  <c r="H1386" i="13"/>
  <c r="I1386" i="13"/>
  <c r="J1386" i="13"/>
  <c r="K1386" i="13"/>
  <c r="L1386" i="13"/>
  <c r="M1386" i="13"/>
  <c r="N1386" i="13"/>
  <c r="O1386" i="13"/>
  <c r="P1386" i="13"/>
  <c r="Q1386" i="13"/>
  <c r="R1386" i="13"/>
  <c r="S1386" i="13"/>
  <c r="T1386" i="13"/>
  <c r="T1387" i="13"/>
  <c r="T1388" i="13"/>
  <c r="B1389" i="13"/>
  <c r="C1389" i="13"/>
  <c r="D1389" i="13"/>
  <c r="E1389" i="13"/>
  <c r="F1389" i="13"/>
  <c r="G1389" i="13"/>
  <c r="H1389" i="13"/>
  <c r="I1389" i="13"/>
  <c r="J1389" i="13"/>
  <c r="K1389" i="13"/>
  <c r="L1389" i="13"/>
  <c r="M1389" i="13"/>
  <c r="N1389" i="13"/>
  <c r="O1389" i="13"/>
  <c r="P1389" i="13"/>
  <c r="Q1389" i="13"/>
  <c r="R1389" i="13"/>
  <c r="S1389" i="13"/>
  <c r="T1389" i="13"/>
  <c r="T1390" i="13"/>
  <c r="T1391" i="13"/>
  <c r="T1392" i="13"/>
  <c r="T1393" i="13"/>
  <c r="T1394" i="13"/>
  <c r="B1395" i="13"/>
  <c r="C1395" i="13"/>
  <c r="D1395" i="13"/>
  <c r="E1395" i="13"/>
  <c r="F1395" i="13"/>
  <c r="G1395" i="13"/>
  <c r="H1395" i="13"/>
  <c r="I1395" i="13"/>
  <c r="N1075" i="13"/>
  <c r="O1075" i="13"/>
  <c r="P1075" i="13"/>
  <c r="Q1075" i="13"/>
  <c r="R1075" i="13"/>
  <c r="S1075" i="13"/>
  <c r="T1075" i="13"/>
  <c r="B1076" i="13"/>
  <c r="C1076" i="13"/>
  <c r="D1076" i="13"/>
  <c r="E1076" i="13"/>
  <c r="F1076" i="13"/>
  <c r="G1076" i="13"/>
  <c r="H1076" i="13"/>
  <c r="I1076" i="13"/>
  <c r="J1076" i="13"/>
  <c r="K1076" i="13"/>
  <c r="L1076" i="13"/>
  <c r="M1076" i="13"/>
  <c r="N1076" i="13"/>
  <c r="O1076" i="13"/>
  <c r="P1076" i="13"/>
  <c r="Q1076" i="13"/>
  <c r="R1076" i="13"/>
  <c r="S1076" i="13"/>
  <c r="T1076" i="13"/>
  <c r="B1077" i="13"/>
  <c r="C1077" i="13"/>
  <c r="D1077" i="13"/>
  <c r="E1077" i="13"/>
  <c r="F1077" i="13"/>
  <c r="G1077" i="13"/>
  <c r="H1077" i="13"/>
  <c r="I1077" i="13"/>
  <c r="J1077" i="13"/>
  <c r="K1077" i="13"/>
  <c r="L1077" i="13"/>
  <c r="M1077" i="13"/>
  <c r="N1077" i="13"/>
  <c r="O1077" i="13"/>
  <c r="P1077" i="13"/>
  <c r="Q1077" i="13"/>
  <c r="R1077" i="13"/>
  <c r="S1077" i="13"/>
  <c r="T1077" i="13"/>
  <c r="B1078" i="13"/>
  <c r="C1078" i="13"/>
  <c r="D1078" i="13"/>
  <c r="E1078" i="13"/>
  <c r="F1078" i="13"/>
  <c r="G1078" i="13"/>
  <c r="H1078" i="13"/>
  <c r="I1078" i="13"/>
  <c r="J1078" i="13"/>
  <c r="K1078" i="13"/>
  <c r="L1078" i="13"/>
  <c r="M1078" i="13"/>
  <c r="N1078" i="13"/>
  <c r="O1078" i="13"/>
  <c r="P1078" i="13"/>
  <c r="Q1078" i="13"/>
  <c r="R1078" i="13"/>
  <c r="S1078" i="13"/>
  <c r="T1078" i="13"/>
  <c r="B1079" i="13"/>
  <c r="C1079" i="13"/>
  <c r="D1079" i="13"/>
  <c r="E1079" i="13"/>
  <c r="F1079" i="13"/>
  <c r="G1079" i="13"/>
  <c r="H1079" i="13"/>
  <c r="I1079" i="13"/>
  <c r="J1079" i="13"/>
  <c r="K1079" i="13"/>
  <c r="L1079" i="13"/>
  <c r="M1079" i="13"/>
  <c r="N1079" i="13"/>
  <c r="O1079" i="13"/>
  <c r="P1079" i="13"/>
  <c r="Q1079" i="13"/>
  <c r="R1079" i="13"/>
  <c r="S1079" i="13"/>
  <c r="T1079" i="13"/>
  <c r="T1080" i="13"/>
  <c r="T1081" i="13"/>
  <c r="T1082" i="13"/>
  <c r="T1083" i="13"/>
  <c r="T1084" i="13"/>
  <c r="B1085" i="13"/>
  <c r="C1085" i="13"/>
  <c r="D1085" i="13"/>
  <c r="E1085" i="13"/>
  <c r="F1085" i="13"/>
  <c r="G1085" i="13"/>
  <c r="H1085" i="13"/>
  <c r="I1085" i="13"/>
  <c r="J1085" i="13"/>
  <c r="K1085" i="13"/>
  <c r="L1085" i="13"/>
  <c r="M1085" i="13"/>
  <c r="N1085" i="13"/>
  <c r="O1085" i="13"/>
  <c r="P1085" i="13"/>
  <c r="Q1085" i="13"/>
  <c r="R1085" i="13"/>
  <c r="S1085" i="13"/>
  <c r="T1085" i="13"/>
  <c r="T1086" i="13"/>
  <c r="T1087" i="13"/>
  <c r="B1088" i="13"/>
  <c r="C1088" i="13"/>
  <c r="D1088" i="13"/>
  <c r="E1088" i="13"/>
  <c r="F1088" i="13"/>
  <c r="G1088" i="13"/>
  <c r="H1088" i="13"/>
  <c r="I1088" i="13"/>
  <c r="J1088" i="13"/>
  <c r="K1088" i="13"/>
  <c r="L1088" i="13"/>
  <c r="M1088" i="13"/>
  <c r="N1088" i="13"/>
  <c r="O1088" i="13"/>
  <c r="P1088" i="13"/>
  <c r="Q1088" i="13"/>
  <c r="R1088" i="13"/>
  <c r="S1088" i="13"/>
  <c r="T1088" i="13"/>
  <c r="B1089" i="13"/>
  <c r="C1089" i="13"/>
  <c r="D1089" i="13"/>
  <c r="E1089" i="13"/>
  <c r="F1089" i="13"/>
  <c r="G1089" i="13"/>
  <c r="H1089" i="13"/>
  <c r="I1089" i="13"/>
  <c r="J1089" i="13"/>
  <c r="K1089" i="13"/>
  <c r="L1089" i="13"/>
  <c r="M1089" i="13"/>
  <c r="N1089" i="13"/>
  <c r="O1089" i="13"/>
  <c r="P1089" i="13"/>
  <c r="Q1089" i="13"/>
  <c r="R1089" i="13"/>
  <c r="S1089" i="13"/>
  <c r="T1089" i="13"/>
  <c r="T1090" i="13"/>
  <c r="T1091" i="13"/>
  <c r="T1092" i="13"/>
  <c r="T1093" i="13"/>
  <c r="B1094" i="13"/>
  <c r="C1094" i="13"/>
  <c r="D1094" i="13"/>
  <c r="E1094" i="13"/>
  <c r="F1094" i="13"/>
  <c r="G1094" i="13"/>
  <c r="H1094" i="13"/>
  <c r="I1094" i="13"/>
  <c r="J1094" i="13"/>
  <c r="K1094" i="13"/>
  <c r="L1094" i="13"/>
  <c r="M1094" i="13"/>
  <c r="N1094" i="13"/>
  <c r="O1094" i="13"/>
  <c r="P1094" i="13"/>
  <c r="Q1094" i="13"/>
  <c r="R1094" i="13"/>
  <c r="S1094" i="13"/>
  <c r="T1094" i="13"/>
  <c r="T1095" i="13"/>
  <c r="T1096" i="13"/>
  <c r="B1097" i="13"/>
  <c r="C1097" i="13"/>
  <c r="D1097" i="13"/>
  <c r="E1097" i="13"/>
  <c r="F1097" i="13"/>
  <c r="G1097" i="13"/>
  <c r="H1097" i="13"/>
  <c r="I1097" i="13"/>
  <c r="J1097" i="13"/>
  <c r="K1097" i="13"/>
  <c r="L1097" i="13"/>
  <c r="M1097" i="13"/>
  <c r="N1097" i="13"/>
  <c r="O1097" i="13"/>
  <c r="P1097" i="13"/>
  <c r="Q1097" i="13"/>
  <c r="R1097" i="13"/>
  <c r="S1097" i="13"/>
  <c r="T1097" i="13"/>
  <c r="T1098" i="13"/>
  <c r="T1099" i="13"/>
  <c r="T1100" i="13"/>
  <c r="T1101" i="13"/>
  <c r="B1102" i="13"/>
  <c r="C1102" i="13"/>
  <c r="D1102" i="13"/>
  <c r="E1102" i="13"/>
  <c r="F1102" i="13"/>
  <c r="G1102" i="13"/>
  <c r="H1102" i="13"/>
  <c r="I1102" i="13"/>
  <c r="J1102" i="13"/>
  <c r="K1102" i="13"/>
  <c r="L1102" i="13"/>
  <c r="M1102" i="13"/>
  <c r="N1102" i="13"/>
  <c r="O1102" i="13"/>
  <c r="P1102" i="13"/>
  <c r="Q1102" i="13"/>
  <c r="R1102" i="13"/>
  <c r="S1102" i="13"/>
  <c r="T1102" i="13"/>
  <c r="T1103" i="13"/>
  <c r="T1104" i="13"/>
  <c r="B1105" i="13"/>
  <c r="C1105" i="13"/>
  <c r="D1105" i="13"/>
  <c r="E1105" i="13"/>
  <c r="F1105" i="13"/>
  <c r="G1105" i="13"/>
  <c r="H1105" i="13"/>
  <c r="I1105" i="13"/>
  <c r="J1105" i="13"/>
  <c r="K1105" i="13"/>
  <c r="L1105" i="13"/>
  <c r="M1105" i="13"/>
  <c r="N1105" i="13"/>
  <c r="O1105" i="13"/>
  <c r="P1105" i="13"/>
  <c r="Q1105" i="13"/>
  <c r="R1105" i="13"/>
  <c r="S1105" i="13"/>
  <c r="T1105" i="13"/>
  <c r="B1106" i="13"/>
  <c r="C1106" i="13"/>
  <c r="D1106" i="13"/>
  <c r="E1106" i="13"/>
  <c r="F1106" i="13"/>
  <c r="G1106" i="13"/>
  <c r="H1106" i="13"/>
  <c r="I1106" i="13"/>
  <c r="J1106" i="13"/>
  <c r="K1106" i="13"/>
  <c r="L1106" i="13"/>
  <c r="M1106" i="13"/>
  <c r="N1106" i="13"/>
  <c r="O1106" i="13"/>
  <c r="P1106" i="13"/>
  <c r="Q1106" i="13"/>
  <c r="R1106" i="13"/>
  <c r="S1106" i="13"/>
  <c r="T1106" i="13"/>
  <c r="B1107" i="13"/>
  <c r="C1107" i="13"/>
  <c r="D1107" i="13"/>
  <c r="E1107" i="13"/>
  <c r="F1107" i="13"/>
  <c r="G1107" i="13"/>
  <c r="H1107" i="13"/>
  <c r="I1107" i="13"/>
  <c r="J1107" i="13"/>
  <c r="K1107" i="13"/>
  <c r="L1107" i="13"/>
  <c r="M1107" i="13"/>
  <c r="N1107" i="13"/>
  <c r="O1107" i="13"/>
  <c r="P1107" i="13"/>
  <c r="Q1107" i="13"/>
  <c r="R1107" i="13"/>
  <c r="S1107" i="13"/>
  <c r="T1107" i="13"/>
  <c r="T1108" i="13"/>
  <c r="T1109" i="13"/>
  <c r="T1110" i="13"/>
  <c r="T1111" i="13"/>
  <c r="T1112" i="13"/>
  <c r="B1113" i="13"/>
  <c r="C1113" i="13"/>
  <c r="D1113" i="13"/>
  <c r="E1113" i="13"/>
  <c r="F1113" i="13"/>
  <c r="G1113" i="13"/>
  <c r="H1113" i="13"/>
  <c r="I1113" i="13"/>
  <c r="J1113" i="13"/>
  <c r="K1113" i="13"/>
  <c r="L1113" i="13"/>
  <c r="M1113" i="13"/>
  <c r="N1113" i="13"/>
  <c r="O1113" i="13"/>
  <c r="P1113" i="13"/>
  <c r="Q1113" i="13"/>
  <c r="R1113" i="13"/>
  <c r="S1113" i="13"/>
  <c r="T1113" i="13"/>
  <c r="T1114" i="13"/>
  <c r="B1115" i="13"/>
  <c r="C1115" i="13"/>
  <c r="D1115" i="13"/>
  <c r="E1115" i="13"/>
  <c r="F1115" i="13"/>
  <c r="G1115" i="13"/>
  <c r="H1115" i="13"/>
  <c r="I1115" i="13"/>
  <c r="J1115" i="13"/>
  <c r="K1115" i="13"/>
  <c r="L1115" i="13"/>
  <c r="M1115" i="13"/>
  <c r="N1115" i="13"/>
  <c r="O1115" i="13"/>
  <c r="P1115" i="13"/>
  <c r="Q1115" i="13"/>
  <c r="R1115" i="13"/>
  <c r="S1115" i="13"/>
  <c r="T1115" i="13"/>
  <c r="B1116" i="13"/>
  <c r="C1116" i="13"/>
  <c r="D1116" i="13"/>
  <c r="E1116" i="13"/>
  <c r="F1116" i="13"/>
  <c r="G1116" i="13"/>
  <c r="H1116" i="13"/>
  <c r="I1116" i="13"/>
  <c r="J1116" i="13"/>
  <c r="K1116" i="13"/>
  <c r="L1116" i="13"/>
  <c r="M1116" i="13"/>
  <c r="N1116" i="13"/>
  <c r="O1116" i="13"/>
  <c r="P1116" i="13"/>
  <c r="Q1116" i="13"/>
  <c r="R1116" i="13"/>
  <c r="S1116" i="13"/>
  <c r="T1116" i="13"/>
  <c r="T1117" i="13"/>
  <c r="T1118" i="13"/>
  <c r="T1119" i="13"/>
  <c r="T1120" i="13"/>
  <c r="T1121" i="13"/>
  <c r="B1122" i="13"/>
  <c r="C1122" i="13"/>
  <c r="D1122" i="13"/>
  <c r="E1122" i="13"/>
  <c r="F1122" i="13"/>
  <c r="G1122" i="13"/>
  <c r="H1122" i="13"/>
  <c r="I1122" i="13"/>
  <c r="J1122" i="13"/>
  <c r="K1122" i="13"/>
  <c r="L1122" i="13"/>
  <c r="M1122" i="13"/>
  <c r="N1122" i="13"/>
  <c r="O1122" i="13"/>
  <c r="P1122" i="13"/>
  <c r="Q1122" i="13"/>
  <c r="R1122" i="13"/>
  <c r="S1122" i="13"/>
  <c r="T1122" i="13"/>
  <c r="T1123" i="13"/>
  <c r="T1124" i="13"/>
  <c r="B1125" i="13"/>
  <c r="C1125" i="13"/>
  <c r="D1125" i="13"/>
  <c r="E1125" i="13"/>
  <c r="F1125" i="13"/>
  <c r="G1125" i="13"/>
  <c r="H1125" i="13"/>
  <c r="I1125" i="13"/>
  <c r="J1125" i="13"/>
  <c r="K1125" i="13"/>
  <c r="L1125" i="13"/>
  <c r="M1125" i="13"/>
  <c r="N1125" i="13"/>
  <c r="O1125" i="13"/>
  <c r="P1125" i="13"/>
  <c r="Q1125" i="13"/>
  <c r="R1125" i="13"/>
  <c r="S1125" i="13"/>
  <c r="T1125" i="13"/>
  <c r="B1126" i="13"/>
  <c r="C1126" i="13"/>
  <c r="D1126" i="13"/>
  <c r="E1126" i="13"/>
  <c r="F1126" i="13"/>
  <c r="G1126" i="13"/>
  <c r="H1126" i="13"/>
  <c r="I1126" i="13"/>
  <c r="J1126" i="13"/>
  <c r="K1126" i="13"/>
  <c r="L1126" i="13"/>
  <c r="M1126" i="13"/>
  <c r="N1126" i="13"/>
  <c r="O1126" i="13"/>
  <c r="P1126" i="13"/>
  <c r="Q1126" i="13"/>
  <c r="R1126" i="13"/>
  <c r="S1126" i="13"/>
  <c r="T1126" i="13"/>
  <c r="B1127" i="13"/>
  <c r="C1127" i="13"/>
  <c r="D1127" i="13"/>
  <c r="E1127" i="13"/>
  <c r="F1127" i="13"/>
  <c r="G1127" i="13"/>
  <c r="H1127" i="13"/>
  <c r="I1127" i="13"/>
  <c r="J1127" i="13"/>
  <c r="K1127" i="13"/>
  <c r="L1127" i="13"/>
  <c r="M1127" i="13"/>
  <c r="N1127" i="13"/>
  <c r="O1127" i="13"/>
  <c r="P1127" i="13"/>
  <c r="Q1127" i="13"/>
  <c r="R1127" i="13"/>
  <c r="S1127" i="13"/>
  <c r="T1127" i="13"/>
  <c r="B1128" i="13"/>
  <c r="C1128" i="13"/>
  <c r="D1128" i="13"/>
  <c r="E1128" i="13"/>
  <c r="F1128" i="13"/>
  <c r="G1128" i="13"/>
  <c r="H1128" i="13"/>
  <c r="I1128" i="13"/>
  <c r="J1128" i="13"/>
  <c r="K1128" i="13"/>
  <c r="L1128" i="13"/>
  <c r="M1128" i="13"/>
  <c r="N1128" i="13"/>
  <c r="O1128" i="13"/>
  <c r="P1128" i="13"/>
  <c r="Q1128" i="13"/>
  <c r="R1128" i="13"/>
  <c r="S1128" i="13"/>
  <c r="T1128" i="13"/>
  <c r="T1129" i="13"/>
  <c r="T1130" i="13"/>
  <c r="T1131" i="13"/>
  <c r="B1132" i="13"/>
  <c r="C1132" i="13"/>
  <c r="D1132" i="13"/>
  <c r="E1132" i="13"/>
  <c r="F1132" i="13"/>
  <c r="G1132" i="13"/>
  <c r="H1132" i="13"/>
  <c r="I1132" i="13"/>
  <c r="J1132" i="13"/>
  <c r="K1132" i="13"/>
  <c r="L1132" i="13"/>
  <c r="M1132" i="13"/>
  <c r="N1132" i="13"/>
  <c r="O1132" i="13"/>
  <c r="P1132" i="13"/>
  <c r="Q1132" i="13"/>
  <c r="R1132" i="13"/>
  <c r="S1132" i="13"/>
  <c r="T1132" i="13"/>
  <c r="T1133" i="13"/>
  <c r="T1134" i="13"/>
  <c r="T1135" i="13"/>
  <c r="T1136" i="13"/>
  <c r="B1137" i="13"/>
  <c r="C1137" i="13"/>
  <c r="D1137" i="13"/>
  <c r="E1137" i="13"/>
  <c r="F1137" i="13"/>
  <c r="G1137" i="13"/>
  <c r="H1137" i="13"/>
  <c r="I1137" i="13"/>
  <c r="J1137" i="13"/>
  <c r="K1137" i="13"/>
  <c r="L1137" i="13"/>
  <c r="M1137" i="13"/>
  <c r="N1137" i="13"/>
  <c r="O1137" i="13"/>
  <c r="P1137" i="13"/>
  <c r="Q1137" i="13"/>
  <c r="R1137" i="13"/>
  <c r="S1137" i="13"/>
  <c r="T1137" i="13"/>
  <c r="T1138" i="13"/>
  <c r="T1139" i="13"/>
  <c r="T1140" i="13"/>
  <c r="T1141" i="13"/>
  <c r="T1142" i="13"/>
  <c r="T1143" i="13"/>
  <c r="B1144" i="13"/>
  <c r="C1144" i="13"/>
  <c r="D1144" i="13"/>
  <c r="E1144" i="13"/>
  <c r="F1144" i="13"/>
  <c r="G1144" i="13"/>
  <c r="H1144" i="13"/>
  <c r="I1144" i="13"/>
  <c r="J1144" i="13"/>
  <c r="K1144" i="13"/>
  <c r="L1144" i="13"/>
  <c r="M1144" i="13"/>
  <c r="N1144" i="13"/>
  <c r="O1144" i="13"/>
  <c r="P1144" i="13"/>
  <c r="Q1144" i="13"/>
  <c r="R1144" i="13"/>
  <c r="S1144" i="13"/>
  <c r="T1144" i="13"/>
  <c r="T1145" i="13"/>
  <c r="T1146" i="13"/>
  <c r="T1147" i="13"/>
  <c r="T1148" i="13"/>
  <c r="B1149" i="13"/>
  <c r="C1149" i="13"/>
  <c r="D1149" i="13"/>
  <c r="E1149" i="13"/>
  <c r="F1149" i="13"/>
  <c r="G1149" i="13"/>
  <c r="H1149" i="13"/>
  <c r="I1149" i="13"/>
  <c r="J1149" i="13"/>
  <c r="K1149" i="13"/>
  <c r="L1149" i="13"/>
  <c r="M1149" i="13"/>
  <c r="N1149" i="13"/>
  <c r="O1149" i="13"/>
  <c r="P1149" i="13"/>
  <c r="Q1149" i="13"/>
  <c r="R1149" i="13"/>
  <c r="S1149" i="13"/>
  <c r="T1149" i="13"/>
  <c r="T1150" i="13"/>
  <c r="B1151" i="13"/>
  <c r="C1151" i="13"/>
  <c r="D1151" i="13"/>
  <c r="E1151" i="13"/>
  <c r="F1151" i="13"/>
  <c r="G1151" i="13"/>
  <c r="H1151" i="13"/>
  <c r="I1151" i="13"/>
  <c r="J1151" i="13"/>
  <c r="K1151" i="13"/>
  <c r="L1151" i="13"/>
  <c r="M1151" i="13"/>
  <c r="N1151" i="13"/>
  <c r="O1151" i="13"/>
  <c r="P1151" i="13"/>
  <c r="Q1151" i="13"/>
  <c r="R1151" i="13"/>
  <c r="S1151" i="13"/>
  <c r="T1151" i="13"/>
  <c r="T1152" i="13"/>
  <c r="T1153" i="13"/>
  <c r="T1154" i="13"/>
  <c r="T1155" i="13"/>
  <c r="T1156" i="13"/>
  <c r="B1157" i="13"/>
  <c r="C1157" i="13"/>
  <c r="D1157" i="13"/>
  <c r="E1157" i="13"/>
  <c r="F1157" i="13"/>
  <c r="G1157" i="13"/>
  <c r="H1157" i="13"/>
  <c r="I1157" i="13"/>
  <c r="J1157" i="13"/>
  <c r="K1157" i="13"/>
  <c r="L1157" i="13"/>
  <c r="M1157" i="13"/>
  <c r="N1157" i="13"/>
  <c r="O1157" i="13"/>
  <c r="P1157" i="13"/>
  <c r="Q1157" i="13"/>
  <c r="R1157" i="13"/>
  <c r="S1157" i="13"/>
  <c r="T1157" i="13"/>
  <c r="T1158" i="13"/>
  <c r="T1159" i="13"/>
  <c r="T1160" i="13"/>
  <c r="T1161" i="13"/>
  <c r="B1162" i="13"/>
  <c r="C1162" i="13"/>
  <c r="D1162" i="13"/>
  <c r="E1162" i="13"/>
  <c r="F1162" i="13"/>
  <c r="G1162" i="13"/>
  <c r="H1162" i="13"/>
  <c r="I1162" i="13"/>
  <c r="J1162" i="13"/>
  <c r="K1162" i="13"/>
  <c r="L1162" i="13"/>
  <c r="M1162" i="13"/>
  <c r="N1162" i="13"/>
  <c r="O1162" i="13"/>
  <c r="P1162" i="13"/>
  <c r="Q1162" i="13"/>
  <c r="R1162" i="13"/>
  <c r="S1162" i="13"/>
  <c r="T1162" i="13"/>
  <c r="T1163" i="13"/>
  <c r="T1164" i="13"/>
  <c r="T1165" i="13"/>
  <c r="T1166" i="13"/>
  <c r="B1167" i="13"/>
  <c r="C1167" i="13"/>
  <c r="D1167" i="13"/>
  <c r="E1167" i="13"/>
  <c r="F1167" i="13"/>
  <c r="G1167" i="13"/>
  <c r="H1167" i="13"/>
  <c r="I1167" i="13"/>
  <c r="J1167" i="13"/>
  <c r="K1167" i="13"/>
  <c r="L1167" i="13"/>
  <c r="M1167" i="13"/>
  <c r="N1167" i="13"/>
  <c r="O1167" i="13"/>
  <c r="P1167" i="13"/>
  <c r="Q1167" i="13"/>
  <c r="R1167" i="13"/>
  <c r="S1167" i="13"/>
  <c r="T1167" i="13"/>
  <c r="T1168" i="13"/>
  <c r="T1169" i="13"/>
  <c r="T1170" i="13"/>
  <c r="T1171" i="13"/>
  <c r="T1172" i="13"/>
  <c r="T1173" i="13"/>
  <c r="T1174" i="13"/>
  <c r="T1175" i="13"/>
  <c r="T1176" i="13"/>
  <c r="T1177" i="13"/>
  <c r="B1178" i="13"/>
  <c r="C1178" i="13"/>
  <c r="D1178" i="13"/>
  <c r="E1178" i="13"/>
  <c r="F1178" i="13"/>
  <c r="G1178" i="13"/>
  <c r="H1178" i="13"/>
  <c r="I1178" i="13"/>
  <c r="J1178" i="13"/>
  <c r="K1178" i="13"/>
  <c r="L1178" i="13"/>
  <c r="M1178" i="13"/>
  <c r="N1178" i="13"/>
  <c r="O1178" i="13"/>
  <c r="P1178" i="13"/>
  <c r="Q1178" i="13"/>
  <c r="R1178" i="13"/>
  <c r="S1178" i="13"/>
  <c r="T1178" i="13"/>
  <c r="T1179" i="13"/>
  <c r="T1180" i="13"/>
  <c r="T1181" i="13"/>
  <c r="T1182" i="13"/>
  <c r="T1183" i="13"/>
  <c r="T1184" i="13"/>
  <c r="T1185" i="13"/>
  <c r="T1186" i="13"/>
  <c r="T1187" i="13"/>
  <c r="B1188" i="13"/>
  <c r="C1188" i="13"/>
  <c r="D1188" i="13"/>
  <c r="E1188" i="13"/>
  <c r="F1188" i="13"/>
  <c r="G1188" i="13"/>
  <c r="H1188" i="13"/>
  <c r="I1188" i="13"/>
  <c r="J1188" i="13"/>
  <c r="K1188" i="13"/>
  <c r="L1188" i="13"/>
  <c r="M1188" i="13"/>
  <c r="N1188" i="13"/>
  <c r="O1188" i="13"/>
  <c r="P1188" i="13"/>
  <c r="Q1188" i="13"/>
  <c r="R1188" i="13"/>
  <c r="S1188" i="13"/>
  <c r="T1188" i="13"/>
  <c r="T1189" i="13"/>
  <c r="T1190" i="13"/>
  <c r="T1191" i="13"/>
  <c r="B1192" i="13"/>
  <c r="C1192" i="13"/>
  <c r="D1192" i="13"/>
  <c r="E1192" i="13"/>
  <c r="F1192" i="13"/>
  <c r="G1192" i="13"/>
  <c r="H1192" i="13"/>
  <c r="I1192" i="13"/>
  <c r="J1192" i="13"/>
  <c r="K1192" i="13"/>
  <c r="L1192" i="13"/>
  <c r="M1192" i="13"/>
  <c r="N1192" i="13"/>
  <c r="O1192" i="13"/>
  <c r="P1192" i="13"/>
  <c r="Q1192" i="13"/>
  <c r="R1192" i="13"/>
  <c r="S1192" i="13"/>
  <c r="T1192" i="13"/>
  <c r="B1193" i="13"/>
  <c r="C1193" i="13"/>
  <c r="D1193" i="13"/>
  <c r="E1193" i="13"/>
  <c r="F1193" i="13"/>
  <c r="G1193" i="13"/>
  <c r="H1193" i="13"/>
  <c r="I1193" i="13"/>
  <c r="J1193" i="13"/>
  <c r="K1193" i="13"/>
  <c r="L1193" i="13"/>
  <c r="M1193" i="13"/>
  <c r="N1193" i="13"/>
  <c r="O1193" i="13"/>
  <c r="P1193" i="13"/>
  <c r="Q1193" i="13"/>
  <c r="R1193" i="13"/>
  <c r="S1193" i="13"/>
  <c r="T1193" i="13"/>
  <c r="T1194" i="13"/>
  <c r="T1195" i="13"/>
  <c r="B1196" i="13"/>
  <c r="C1196" i="13"/>
  <c r="D1196" i="13"/>
  <c r="E1196" i="13"/>
  <c r="F1196" i="13"/>
  <c r="G1196" i="13"/>
  <c r="H1196" i="13"/>
  <c r="I1196" i="13"/>
  <c r="J1196" i="13"/>
  <c r="K1196" i="13"/>
  <c r="L1196" i="13"/>
  <c r="M1196" i="13"/>
  <c r="N1196" i="13"/>
  <c r="O1196" i="13"/>
  <c r="P1196" i="13"/>
  <c r="Q1196" i="13"/>
  <c r="R1196" i="13"/>
  <c r="S1196" i="13"/>
  <c r="T1196" i="13"/>
  <c r="T1197" i="13"/>
  <c r="T1198" i="13"/>
  <c r="T1199" i="13"/>
  <c r="T1200" i="13"/>
  <c r="T1201" i="13"/>
  <c r="T1202" i="13"/>
  <c r="B1203" i="13"/>
  <c r="C1203" i="13"/>
  <c r="D1203" i="13"/>
  <c r="E1203" i="13"/>
  <c r="F1203" i="13"/>
  <c r="G1203" i="13"/>
  <c r="H1203" i="13"/>
  <c r="I1203" i="13"/>
  <c r="J1203" i="13"/>
  <c r="K1203" i="13"/>
  <c r="L1203" i="13"/>
  <c r="M1203" i="13"/>
  <c r="N1203" i="13"/>
  <c r="O1203" i="13"/>
  <c r="P1203" i="13"/>
  <c r="Q1203" i="13"/>
  <c r="R1203" i="13"/>
  <c r="S1203" i="13"/>
  <c r="T1203" i="13"/>
  <c r="T1204" i="13"/>
  <c r="T1205" i="13"/>
  <c r="T1206" i="13"/>
  <c r="T1207" i="13"/>
  <c r="T1208" i="13"/>
  <c r="T1209" i="13"/>
  <c r="T1210" i="13"/>
  <c r="T1211" i="13"/>
  <c r="T1212" i="13"/>
  <c r="T1213" i="13"/>
  <c r="T1214" i="13"/>
  <c r="B1215" i="13"/>
  <c r="C1215" i="13"/>
  <c r="D1215" i="13"/>
  <c r="E1215" i="13"/>
  <c r="F1215" i="13"/>
  <c r="G1215" i="13"/>
  <c r="H1215" i="13"/>
  <c r="I1215" i="13"/>
  <c r="J1215" i="13"/>
  <c r="K1215" i="13"/>
  <c r="L1215" i="13"/>
  <c r="M1215" i="13"/>
  <c r="N1215" i="13"/>
  <c r="O1215" i="13"/>
  <c r="P1215" i="13"/>
  <c r="Q1215" i="13"/>
  <c r="R1215" i="13"/>
  <c r="S1215" i="13"/>
  <c r="T1215" i="13"/>
  <c r="B1216" i="13"/>
  <c r="C1216" i="13"/>
  <c r="D1216" i="13"/>
  <c r="E1216" i="13"/>
  <c r="F1216" i="13"/>
  <c r="G1216" i="13"/>
  <c r="H1216" i="13"/>
  <c r="I1216" i="13"/>
  <c r="J1216" i="13"/>
  <c r="K1216" i="13"/>
  <c r="L1216" i="13"/>
  <c r="M1216" i="13"/>
  <c r="N1216" i="13"/>
  <c r="O1216" i="13"/>
  <c r="P1216" i="13"/>
  <c r="Q1216" i="13"/>
  <c r="R1216" i="13"/>
  <c r="S1216" i="13"/>
  <c r="T1216" i="13"/>
  <c r="T1217" i="13"/>
  <c r="B1218" i="13"/>
  <c r="C1218" i="13"/>
  <c r="D1218" i="13"/>
  <c r="E1218" i="13"/>
  <c r="F1218" i="13"/>
  <c r="G1218" i="13"/>
  <c r="H1218" i="13"/>
  <c r="I1218" i="13"/>
  <c r="J1218" i="13"/>
  <c r="K1218" i="13"/>
  <c r="L1218" i="13"/>
  <c r="M1218" i="13"/>
  <c r="N1218" i="13"/>
  <c r="O1218" i="13"/>
  <c r="P1218" i="13"/>
  <c r="Q1218" i="13"/>
  <c r="R1218" i="13"/>
  <c r="S1218" i="13"/>
  <c r="T1218" i="13"/>
  <c r="B1219" i="13"/>
  <c r="C1219" i="13"/>
  <c r="D1219" i="13"/>
  <c r="E1219" i="13"/>
  <c r="F1219" i="13"/>
  <c r="G1219" i="13"/>
  <c r="H1219" i="13"/>
  <c r="I1219" i="13"/>
  <c r="J1219" i="13"/>
  <c r="K1219" i="13"/>
  <c r="L1219" i="13"/>
  <c r="M1219" i="13"/>
  <c r="N1219" i="13"/>
  <c r="O1219" i="13"/>
  <c r="P1219" i="13"/>
  <c r="Q1219" i="13"/>
  <c r="R1219" i="13"/>
  <c r="S1219" i="13"/>
  <c r="T1219" i="13"/>
  <c r="T1220" i="13"/>
  <c r="T1221" i="13"/>
  <c r="T1222" i="13"/>
  <c r="B1223" i="13"/>
  <c r="C1223" i="13"/>
  <c r="D1223" i="13"/>
  <c r="E1223" i="13"/>
  <c r="F1223" i="13"/>
  <c r="G1223" i="13"/>
  <c r="H1223" i="13"/>
  <c r="I1223" i="13"/>
  <c r="J1223" i="13"/>
  <c r="K1223" i="13"/>
  <c r="L1223" i="13"/>
  <c r="M1223" i="13"/>
  <c r="N1223" i="13"/>
  <c r="O1223" i="13"/>
  <c r="P1223" i="13"/>
  <c r="Q1223" i="13"/>
  <c r="R1223" i="13"/>
  <c r="S1223" i="13"/>
  <c r="T1223" i="13"/>
  <c r="T1224" i="13"/>
  <c r="T1225" i="13"/>
  <c r="T1226" i="13"/>
  <c r="T1227" i="13"/>
  <c r="T1228" i="13"/>
  <c r="T1229" i="13"/>
  <c r="B1230" i="13"/>
  <c r="C1230" i="13"/>
  <c r="D1230" i="13"/>
  <c r="E1230" i="13"/>
  <c r="F1230" i="13"/>
  <c r="G1230" i="13"/>
  <c r="H1230" i="13"/>
  <c r="I1230" i="13"/>
  <c r="J1230" i="13"/>
  <c r="K1230" i="13"/>
  <c r="L1230" i="13"/>
  <c r="M1230" i="13"/>
  <c r="N1230" i="13"/>
  <c r="O1230" i="13"/>
  <c r="P1230" i="13"/>
  <c r="Q1230" i="13"/>
  <c r="R1230" i="13"/>
  <c r="S1230" i="13"/>
  <c r="T1230" i="13"/>
  <c r="T1231" i="13"/>
  <c r="T1232" i="13"/>
  <c r="T1233" i="13"/>
  <c r="T1234" i="13"/>
  <c r="T1235" i="13"/>
  <c r="T1236" i="13"/>
  <c r="B1237" i="13"/>
  <c r="C1237" i="13"/>
  <c r="D1237" i="13"/>
  <c r="E1237" i="13"/>
  <c r="F1237" i="13"/>
  <c r="G1237" i="13"/>
  <c r="H1237" i="13"/>
  <c r="I1237" i="13"/>
  <c r="J1237" i="13"/>
  <c r="K1237" i="13"/>
  <c r="L1237" i="13"/>
  <c r="M1237" i="13"/>
  <c r="N1237" i="13"/>
  <c r="O1237" i="13"/>
  <c r="P1237" i="13"/>
  <c r="Q1237" i="13"/>
  <c r="R1237" i="13"/>
  <c r="S1237" i="13"/>
  <c r="T1237" i="13"/>
  <c r="T1238" i="13"/>
  <c r="T1239" i="13"/>
  <c r="T1240" i="13"/>
  <c r="B1241" i="13"/>
  <c r="C1241" i="13"/>
  <c r="D1241" i="13"/>
  <c r="E1241" i="13"/>
  <c r="F1241" i="13"/>
  <c r="G1241" i="13"/>
  <c r="H1241" i="13"/>
  <c r="I1241" i="13"/>
  <c r="J1241" i="13"/>
  <c r="K1241" i="13"/>
  <c r="L1241" i="13"/>
  <c r="M1241" i="13"/>
  <c r="N1241" i="13"/>
  <c r="O1241" i="13"/>
  <c r="P1241" i="13"/>
  <c r="Q1241" i="13"/>
  <c r="R1241" i="13"/>
  <c r="S1241" i="13"/>
  <c r="T1241" i="13"/>
  <c r="B1242" i="13"/>
  <c r="C1242" i="13"/>
  <c r="D1242" i="13"/>
  <c r="E1242" i="13"/>
  <c r="F1242" i="13"/>
  <c r="G1242" i="13"/>
  <c r="H1242" i="13"/>
  <c r="I1242" i="13"/>
  <c r="J1242" i="13"/>
  <c r="K1242" i="13"/>
  <c r="L1242" i="13"/>
  <c r="M1242" i="13"/>
  <c r="N1242" i="13"/>
  <c r="O1242" i="13"/>
  <c r="P1242" i="13"/>
  <c r="Q1242" i="13"/>
  <c r="R1242" i="13"/>
  <c r="S1242" i="13"/>
  <c r="T1242" i="13"/>
  <c r="T1243" i="13"/>
  <c r="B1244" i="13"/>
  <c r="C1244" i="13"/>
  <c r="D1244" i="13"/>
  <c r="E1244" i="13"/>
  <c r="F1244" i="13"/>
  <c r="G1244" i="13"/>
  <c r="H1244" i="13"/>
  <c r="I1244" i="13"/>
  <c r="J1244" i="13"/>
  <c r="K1244" i="13"/>
  <c r="L1244" i="13"/>
  <c r="M1244" i="13"/>
  <c r="N1244" i="13"/>
  <c r="O1244" i="13"/>
  <c r="P1244" i="13"/>
  <c r="Q1244" i="13"/>
  <c r="R1244" i="13"/>
  <c r="S1244" i="13"/>
  <c r="T1244" i="13"/>
  <c r="B1245" i="13"/>
  <c r="C1245" i="13"/>
  <c r="D1245" i="13"/>
  <c r="E1245" i="13"/>
  <c r="F1245" i="13"/>
  <c r="G1245" i="13"/>
  <c r="H1245" i="13"/>
  <c r="I1245" i="13"/>
  <c r="J1245" i="13"/>
  <c r="K1245" i="13"/>
  <c r="L1245" i="13"/>
  <c r="M1245" i="13"/>
  <c r="N1245" i="13"/>
  <c r="O1245" i="13"/>
  <c r="P1245" i="13"/>
  <c r="Q1245" i="13"/>
  <c r="R1245" i="13"/>
  <c r="S1245" i="13"/>
  <c r="T1245" i="13"/>
  <c r="B1246" i="13"/>
  <c r="C1246" i="13"/>
  <c r="D1246" i="13"/>
  <c r="E1246" i="13"/>
  <c r="F1246" i="13"/>
  <c r="G1246" i="13"/>
  <c r="H1246" i="13"/>
  <c r="I1246" i="13"/>
  <c r="J1246" i="13"/>
  <c r="K1246" i="13"/>
  <c r="L1246" i="13"/>
  <c r="M1246" i="13"/>
  <c r="N1246" i="13"/>
  <c r="O1246" i="13"/>
  <c r="P1246" i="13"/>
  <c r="Q1246" i="13"/>
  <c r="R1246" i="13"/>
  <c r="S1246" i="13"/>
  <c r="T1246" i="13"/>
  <c r="B1247" i="13"/>
  <c r="C1247" i="13"/>
  <c r="D1247" i="13"/>
  <c r="E1247" i="13"/>
  <c r="F1247" i="13"/>
  <c r="G1247" i="13"/>
  <c r="H1247" i="13"/>
  <c r="I1247" i="13"/>
  <c r="J1247" i="13"/>
  <c r="K1247" i="13"/>
  <c r="L1247" i="13"/>
  <c r="M1247" i="13"/>
  <c r="N1247" i="13"/>
  <c r="O1247" i="13"/>
  <c r="P1247" i="13"/>
  <c r="Q1247" i="13"/>
  <c r="R1247" i="13"/>
  <c r="S1247" i="13"/>
  <c r="T1247" i="13"/>
  <c r="T1248" i="13"/>
  <c r="T1249" i="13"/>
  <c r="T1250" i="13"/>
  <c r="B1251" i="13"/>
  <c r="C1251" i="13"/>
  <c r="D1251" i="13"/>
  <c r="E1251" i="13"/>
  <c r="F1251" i="13"/>
  <c r="G1251" i="13"/>
  <c r="H1251" i="13"/>
  <c r="I1251" i="13"/>
  <c r="J1251" i="13"/>
  <c r="K1251" i="13"/>
  <c r="E922" i="13"/>
  <c r="F922" i="13"/>
  <c r="G922" i="13"/>
  <c r="H922" i="13"/>
  <c r="I922" i="13"/>
  <c r="J922" i="13"/>
  <c r="K922" i="13"/>
  <c r="L922" i="13"/>
  <c r="M922" i="13"/>
  <c r="N922" i="13"/>
  <c r="O922" i="13"/>
  <c r="P922" i="13"/>
  <c r="Q922" i="13"/>
  <c r="R922" i="13"/>
  <c r="S922" i="13"/>
  <c r="T922" i="13"/>
  <c r="B923" i="13"/>
  <c r="C923" i="13"/>
  <c r="D923" i="13"/>
  <c r="E923" i="13"/>
  <c r="F923" i="13"/>
  <c r="G923" i="13"/>
  <c r="H923" i="13"/>
  <c r="I923" i="13"/>
  <c r="J923" i="13"/>
  <c r="K923" i="13"/>
  <c r="L923" i="13"/>
  <c r="M923" i="13"/>
  <c r="N923" i="13"/>
  <c r="O923" i="13"/>
  <c r="P923" i="13"/>
  <c r="Q923" i="13"/>
  <c r="R923" i="13"/>
  <c r="S923" i="13"/>
  <c r="T923" i="13"/>
  <c r="T924" i="13"/>
  <c r="T925" i="13"/>
  <c r="T926" i="13"/>
  <c r="T927" i="13"/>
  <c r="T928" i="13"/>
  <c r="T929" i="13"/>
  <c r="B930" i="13"/>
  <c r="C930" i="13"/>
  <c r="D930" i="13"/>
  <c r="E930" i="13"/>
  <c r="F930" i="13"/>
  <c r="G930" i="13"/>
  <c r="H930" i="13"/>
  <c r="I930" i="13"/>
  <c r="J930" i="13"/>
  <c r="K930" i="13"/>
  <c r="L930" i="13"/>
  <c r="M930" i="13"/>
  <c r="N930" i="13"/>
  <c r="O930" i="13"/>
  <c r="P930" i="13"/>
  <c r="Q930" i="13"/>
  <c r="R930" i="13"/>
  <c r="S930" i="13"/>
  <c r="T930" i="13"/>
  <c r="B931" i="13"/>
  <c r="C931" i="13"/>
  <c r="D931" i="13"/>
  <c r="E931" i="13"/>
  <c r="F931" i="13"/>
  <c r="G931" i="13"/>
  <c r="H931" i="13"/>
  <c r="I931" i="13"/>
  <c r="J931" i="13"/>
  <c r="K931" i="13"/>
  <c r="L931" i="13"/>
  <c r="M931" i="13"/>
  <c r="N931" i="13"/>
  <c r="O931" i="13"/>
  <c r="P931" i="13"/>
  <c r="Q931" i="13"/>
  <c r="R931" i="13"/>
  <c r="S931" i="13"/>
  <c r="T931" i="13"/>
  <c r="B932" i="13"/>
  <c r="C932" i="13"/>
  <c r="D932" i="13"/>
  <c r="E932" i="13"/>
  <c r="F932" i="13"/>
  <c r="G932" i="13"/>
  <c r="H932" i="13"/>
  <c r="I932" i="13"/>
  <c r="J932" i="13"/>
  <c r="K932" i="13"/>
  <c r="L932" i="13"/>
  <c r="M932" i="13"/>
  <c r="N932" i="13"/>
  <c r="O932" i="13"/>
  <c r="P932" i="13"/>
  <c r="Q932" i="13"/>
  <c r="R932" i="13"/>
  <c r="S932" i="13"/>
  <c r="T932" i="13"/>
  <c r="T933" i="13"/>
  <c r="T934" i="13"/>
  <c r="B935" i="13"/>
  <c r="C935" i="13"/>
  <c r="D935" i="13"/>
  <c r="E935" i="13"/>
  <c r="F935" i="13"/>
  <c r="G935" i="13"/>
  <c r="H935" i="13"/>
  <c r="I935" i="13"/>
  <c r="J935" i="13"/>
  <c r="K935" i="13"/>
  <c r="L935" i="13"/>
  <c r="M935" i="13"/>
  <c r="N935" i="13"/>
  <c r="O935" i="13"/>
  <c r="P935" i="13"/>
  <c r="Q935" i="13"/>
  <c r="R935" i="13"/>
  <c r="S935" i="13"/>
  <c r="T935" i="13"/>
  <c r="T936" i="13"/>
  <c r="B937" i="13"/>
  <c r="C937" i="13"/>
  <c r="D937" i="13"/>
  <c r="E937" i="13"/>
  <c r="F937" i="13"/>
  <c r="G937" i="13"/>
  <c r="H937" i="13"/>
  <c r="I937" i="13"/>
  <c r="J937" i="13"/>
  <c r="K937" i="13"/>
  <c r="L937" i="13"/>
  <c r="M937" i="13"/>
  <c r="N937" i="13"/>
  <c r="O937" i="13"/>
  <c r="P937" i="13"/>
  <c r="Q937" i="13"/>
  <c r="R937" i="13"/>
  <c r="S937" i="13"/>
  <c r="T937" i="13"/>
  <c r="B938" i="13"/>
  <c r="C938" i="13"/>
  <c r="D938" i="13"/>
  <c r="E938" i="13"/>
  <c r="F938" i="13"/>
  <c r="G938" i="13"/>
  <c r="H938" i="13"/>
  <c r="I938" i="13"/>
  <c r="J938" i="13"/>
  <c r="K938" i="13"/>
  <c r="L938" i="13"/>
  <c r="M938" i="13"/>
  <c r="N938" i="13"/>
  <c r="O938" i="13"/>
  <c r="P938" i="13"/>
  <c r="Q938" i="13"/>
  <c r="R938" i="13"/>
  <c r="S938" i="13"/>
  <c r="T938" i="13"/>
  <c r="T939" i="13"/>
  <c r="T940" i="13"/>
  <c r="B941" i="13"/>
  <c r="C941" i="13"/>
  <c r="D941" i="13"/>
  <c r="E941" i="13"/>
  <c r="F941" i="13"/>
  <c r="G941" i="13"/>
  <c r="H941" i="13"/>
  <c r="I941" i="13"/>
  <c r="J941" i="13"/>
  <c r="K941" i="13"/>
  <c r="L941" i="13"/>
  <c r="M941" i="13"/>
  <c r="N941" i="13"/>
  <c r="O941" i="13"/>
  <c r="P941" i="13"/>
  <c r="Q941" i="13"/>
  <c r="R941" i="13"/>
  <c r="S941" i="13"/>
  <c r="T941" i="13"/>
  <c r="T942" i="13"/>
  <c r="B943" i="13"/>
  <c r="C943" i="13"/>
  <c r="D943" i="13"/>
  <c r="E943" i="13"/>
  <c r="F943" i="13"/>
  <c r="G943" i="13"/>
  <c r="H943" i="13"/>
  <c r="I943" i="13"/>
  <c r="J943" i="13"/>
  <c r="K943" i="13"/>
  <c r="L943" i="13"/>
  <c r="M943" i="13"/>
  <c r="N943" i="13"/>
  <c r="O943" i="13"/>
  <c r="P943" i="13"/>
  <c r="Q943" i="13"/>
  <c r="R943" i="13"/>
  <c r="S943" i="13"/>
  <c r="T943" i="13"/>
  <c r="T944" i="13"/>
  <c r="B945" i="13"/>
  <c r="C945" i="13"/>
  <c r="D945" i="13"/>
  <c r="E945" i="13"/>
  <c r="F945" i="13"/>
  <c r="G945" i="13"/>
  <c r="H945" i="13"/>
  <c r="I945" i="13"/>
  <c r="J945" i="13"/>
  <c r="K945" i="13"/>
  <c r="L945" i="13"/>
  <c r="M945" i="13"/>
  <c r="N945" i="13"/>
  <c r="O945" i="13"/>
  <c r="P945" i="13"/>
  <c r="Q945" i="13"/>
  <c r="R945" i="13"/>
  <c r="S945" i="13"/>
  <c r="T945" i="13"/>
  <c r="B946" i="13"/>
  <c r="C946" i="13"/>
  <c r="D946" i="13"/>
  <c r="E946" i="13"/>
  <c r="F946" i="13"/>
  <c r="G946" i="13"/>
  <c r="H946" i="13"/>
  <c r="I946" i="13"/>
  <c r="J946" i="13"/>
  <c r="K946" i="13"/>
  <c r="L946" i="13"/>
  <c r="M946" i="13"/>
  <c r="N946" i="13"/>
  <c r="O946" i="13"/>
  <c r="P946" i="13"/>
  <c r="Q946" i="13"/>
  <c r="R946" i="13"/>
  <c r="S946" i="13"/>
  <c r="T946" i="13"/>
  <c r="T947" i="13"/>
  <c r="T948" i="13"/>
  <c r="T949" i="13"/>
  <c r="B950" i="13"/>
  <c r="C950" i="13"/>
  <c r="D950" i="13"/>
  <c r="E950" i="13"/>
  <c r="F950" i="13"/>
  <c r="G950" i="13"/>
  <c r="H950" i="13"/>
  <c r="I950" i="13"/>
  <c r="J950" i="13"/>
  <c r="K950" i="13"/>
  <c r="L950" i="13"/>
  <c r="M950" i="13"/>
  <c r="N950" i="13"/>
  <c r="O950" i="13"/>
  <c r="P950" i="13"/>
  <c r="Q950" i="13"/>
  <c r="R950" i="13"/>
  <c r="S950" i="13"/>
  <c r="T950" i="13"/>
  <c r="T951" i="13"/>
  <c r="T952" i="13"/>
  <c r="B953" i="13"/>
  <c r="C953" i="13"/>
  <c r="D953" i="13"/>
  <c r="E953" i="13"/>
  <c r="F953" i="13"/>
  <c r="G953" i="13"/>
  <c r="H953" i="13"/>
  <c r="I953" i="13"/>
  <c r="J953" i="13"/>
  <c r="K953" i="13"/>
  <c r="L953" i="13"/>
  <c r="M953" i="13"/>
  <c r="N953" i="13"/>
  <c r="O953" i="13"/>
  <c r="P953" i="13"/>
  <c r="Q953" i="13"/>
  <c r="R953" i="13"/>
  <c r="S953" i="13"/>
  <c r="T953" i="13"/>
  <c r="B954" i="13"/>
  <c r="C954" i="13"/>
  <c r="D954" i="13"/>
  <c r="E954" i="13"/>
  <c r="F954" i="13"/>
  <c r="G954" i="13"/>
  <c r="H954" i="13"/>
  <c r="I954" i="13"/>
  <c r="J954" i="13"/>
  <c r="K954" i="13"/>
  <c r="L954" i="13"/>
  <c r="M954" i="13"/>
  <c r="N954" i="13"/>
  <c r="O954" i="13"/>
  <c r="P954" i="13"/>
  <c r="Q954" i="13"/>
  <c r="R954" i="13"/>
  <c r="S954" i="13"/>
  <c r="T954" i="13"/>
  <c r="T955" i="13"/>
  <c r="T956" i="13"/>
  <c r="B957" i="13"/>
  <c r="C957" i="13"/>
  <c r="D957" i="13"/>
  <c r="E957" i="13"/>
  <c r="F957" i="13"/>
  <c r="G957" i="13"/>
  <c r="H957" i="13"/>
  <c r="I957" i="13"/>
  <c r="J957" i="13"/>
  <c r="K957" i="13"/>
  <c r="L957" i="13"/>
  <c r="M957" i="13"/>
  <c r="N957" i="13"/>
  <c r="O957" i="13"/>
  <c r="P957" i="13"/>
  <c r="Q957" i="13"/>
  <c r="R957" i="13"/>
  <c r="S957" i="13"/>
  <c r="T957" i="13"/>
  <c r="B958" i="13"/>
  <c r="C958" i="13"/>
  <c r="D958" i="13"/>
  <c r="E958" i="13"/>
  <c r="F958" i="13"/>
  <c r="G958" i="13"/>
  <c r="H958" i="13"/>
  <c r="I958" i="13"/>
  <c r="J958" i="13"/>
  <c r="K958" i="13"/>
  <c r="L958" i="13"/>
  <c r="M958" i="13"/>
  <c r="N958" i="13"/>
  <c r="O958" i="13"/>
  <c r="P958" i="13"/>
  <c r="Q958" i="13"/>
  <c r="R958" i="13"/>
  <c r="S958" i="13"/>
  <c r="T958" i="13"/>
  <c r="B959" i="13"/>
  <c r="C959" i="13"/>
  <c r="D959" i="13"/>
  <c r="E959" i="13"/>
  <c r="F959" i="13"/>
  <c r="G959" i="13"/>
  <c r="H959" i="13"/>
  <c r="I959" i="13"/>
  <c r="J959" i="13"/>
  <c r="K959" i="13"/>
  <c r="L959" i="13"/>
  <c r="M959" i="13"/>
  <c r="N959" i="13"/>
  <c r="O959" i="13"/>
  <c r="P959" i="13"/>
  <c r="Q959" i="13"/>
  <c r="R959" i="13"/>
  <c r="S959" i="13"/>
  <c r="T959" i="13"/>
  <c r="B960" i="13"/>
  <c r="C960" i="13"/>
  <c r="D960" i="13"/>
  <c r="E960" i="13"/>
  <c r="F960" i="13"/>
  <c r="G960" i="13"/>
  <c r="H960" i="13"/>
  <c r="I960" i="13"/>
  <c r="J960" i="13"/>
  <c r="K960" i="13"/>
  <c r="L960" i="13"/>
  <c r="M960" i="13"/>
  <c r="N960" i="13"/>
  <c r="O960" i="13"/>
  <c r="P960" i="13"/>
  <c r="Q960" i="13"/>
  <c r="R960" i="13"/>
  <c r="S960" i="13"/>
  <c r="T960" i="13"/>
  <c r="T961" i="13"/>
  <c r="B962" i="13"/>
  <c r="C962" i="13"/>
  <c r="D962" i="13"/>
  <c r="E962" i="13"/>
  <c r="F962" i="13"/>
  <c r="G962" i="13"/>
  <c r="H962" i="13"/>
  <c r="I962" i="13"/>
  <c r="J962" i="13"/>
  <c r="K962" i="13"/>
  <c r="L962" i="13"/>
  <c r="M962" i="13"/>
  <c r="N962" i="13"/>
  <c r="O962" i="13"/>
  <c r="P962" i="13"/>
  <c r="Q962" i="13"/>
  <c r="R962" i="13"/>
  <c r="S962" i="13"/>
  <c r="T962" i="13"/>
  <c r="T963" i="13"/>
  <c r="T964" i="13"/>
  <c r="T965" i="13"/>
  <c r="B966" i="13"/>
  <c r="C966" i="13"/>
  <c r="D966" i="13"/>
  <c r="E966" i="13"/>
  <c r="F966" i="13"/>
  <c r="G966" i="13"/>
  <c r="H966" i="13"/>
  <c r="I966" i="13"/>
  <c r="J966" i="13"/>
  <c r="K966" i="13"/>
  <c r="L966" i="13"/>
  <c r="M966" i="13"/>
  <c r="N966" i="13"/>
  <c r="O966" i="13"/>
  <c r="P966" i="13"/>
  <c r="Q966" i="13"/>
  <c r="R966" i="13"/>
  <c r="S966" i="13"/>
  <c r="T966" i="13"/>
  <c r="T967" i="13"/>
  <c r="T968" i="13"/>
  <c r="T969" i="13"/>
  <c r="T970" i="13"/>
  <c r="T971" i="13"/>
  <c r="T972" i="13"/>
  <c r="B973" i="13"/>
  <c r="C973" i="13"/>
  <c r="D973" i="13"/>
  <c r="E973" i="13"/>
  <c r="F973" i="13"/>
  <c r="G973" i="13"/>
  <c r="H973" i="13"/>
  <c r="I973" i="13"/>
  <c r="J973" i="13"/>
  <c r="K973" i="13"/>
  <c r="L973" i="13"/>
  <c r="M973" i="13"/>
  <c r="N973" i="13"/>
  <c r="O973" i="13"/>
  <c r="P973" i="13"/>
  <c r="Q973" i="13"/>
  <c r="R973" i="13"/>
  <c r="S973" i="13"/>
  <c r="T973" i="13"/>
  <c r="B974" i="13"/>
  <c r="C974" i="13"/>
  <c r="D974" i="13"/>
  <c r="E974" i="13"/>
  <c r="F974" i="13"/>
  <c r="G974" i="13"/>
  <c r="H974" i="13"/>
  <c r="I974" i="13"/>
  <c r="J974" i="13"/>
  <c r="K974" i="13"/>
  <c r="L974" i="13"/>
  <c r="M974" i="13"/>
  <c r="N974" i="13"/>
  <c r="O974" i="13"/>
  <c r="P974" i="13"/>
  <c r="Q974" i="13"/>
  <c r="R974" i="13"/>
  <c r="S974" i="13"/>
  <c r="T974" i="13"/>
  <c r="T975" i="13"/>
  <c r="B976" i="13"/>
  <c r="C976" i="13"/>
  <c r="D976" i="13"/>
  <c r="E976" i="13"/>
  <c r="F976" i="13"/>
  <c r="G976" i="13"/>
  <c r="H976" i="13"/>
  <c r="I976" i="13"/>
  <c r="J976" i="13"/>
  <c r="K976" i="13"/>
  <c r="L976" i="13"/>
  <c r="M976" i="13"/>
  <c r="N976" i="13"/>
  <c r="O976" i="13"/>
  <c r="P976" i="13"/>
  <c r="Q976" i="13"/>
  <c r="R976" i="13"/>
  <c r="S976" i="13"/>
  <c r="T976" i="13"/>
  <c r="T977" i="13"/>
  <c r="T978" i="13"/>
  <c r="T979" i="13"/>
  <c r="B980" i="13"/>
  <c r="C980" i="13"/>
  <c r="D980" i="13"/>
  <c r="E980" i="13"/>
  <c r="F980" i="13"/>
  <c r="G980" i="13"/>
  <c r="H980" i="13"/>
  <c r="I980" i="13"/>
  <c r="J980" i="13"/>
  <c r="K980" i="13"/>
  <c r="L980" i="13"/>
  <c r="M980" i="13"/>
  <c r="N980" i="13"/>
  <c r="O980" i="13"/>
  <c r="P980" i="13"/>
  <c r="Q980" i="13"/>
  <c r="R980" i="13"/>
  <c r="S980" i="13"/>
  <c r="T980" i="13"/>
  <c r="T981" i="13"/>
  <c r="T982" i="13"/>
  <c r="T983" i="13"/>
  <c r="T984" i="13"/>
  <c r="B985" i="13"/>
  <c r="C985" i="13"/>
  <c r="D985" i="13"/>
  <c r="E985" i="13"/>
  <c r="F985" i="13"/>
  <c r="G985" i="13"/>
  <c r="H985" i="13"/>
  <c r="I985" i="13"/>
  <c r="J985" i="13"/>
  <c r="K985" i="13"/>
  <c r="L985" i="13"/>
  <c r="M985" i="13"/>
  <c r="N985" i="13"/>
  <c r="O985" i="13"/>
  <c r="P985" i="13"/>
  <c r="Q985" i="13"/>
  <c r="R985" i="13"/>
  <c r="S985" i="13"/>
  <c r="T985" i="13"/>
  <c r="T986" i="13"/>
  <c r="T987" i="13"/>
  <c r="T988" i="13"/>
  <c r="T989" i="13"/>
  <c r="T990" i="13"/>
  <c r="T991" i="13"/>
  <c r="B992" i="13"/>
  <c r="C992" i="13"/>
  <c r="D992" i="13"/>
  <c r="E992" i="13"/>
  <c r="F992" i="13"/>
  <c r="G992" i="13"/>
  <c r="H992" i="13"/>
  <c r="I992" i="13"/>
  <c r="J992" i="13"/>
  <c r="K992" i="13"/>
  <c r="L992" i="13"/>
  <c r="M992" i="13"/>
  <c r="N992" i="13"/>
  <c r="O992" i="13"/>
  <c r="P992" i="13"/>
  <c r="Q992" i="13"/>
  <c r="R992" i="13"/>
  <c r="S992" i="13"/>
  <c r="T992" i="13"/>
  <c r="T993" i="13"/>
  <c r="T994" i="13"/>
  <c r="B995" i="13"/>
  <c r="C995" i="13"/>
  <c r="D995" i="13"/>
  <c r="E995" i="13"/>
  <c r="F995" i="13"/>
  <c r="G995" i="13"/>
  <c r="H995" i="13"/>
  <c r="I995" i="13"/>
  <c r="J995" i="13"/>
  <c r="K995" i="13"/>
  <c r="L995" i="13"/>
  <c r="M995" i="13"/>
  <c r="N995" i="13"/>
  <c r="O995" i="13"/>
  <c r="P995" i="13"/>
  <c r="Q995" i="13"/>
  <c r="R995" i="13"/>
  <c r="S995" i="13"/>
  <c r="T995" i="13"/>
  <c r="B996" i="13"/>
  <c r="C996" i="13"/>
  <c r="D996" i="13"/>
  <c r="E996" i="13"/>
  <c r="F996" i="13"/>
  <c r="G996" i="13"/>
  <c r="H996" i="13"/>
  <c r="I996" i="13"/>
  <c r="J996" i="13"/>
  <c r="K996" i="13"/>
  <c r="L996" i="13"/>
  <c r="M996" i="13"/>
  <c r="N996" i="13"/>
  <c r="O996" i="13"/>
  <c r="P996" i="13"/>
  <c r="Q996" i="13"/>
  <c r="R996" i="13"/>
  <c r="S996" i="13"/>
  <c r="T996" i="13"/>
  <c r="B997" i="13"/>
  <c r="C997" i="13"/>
  <c r="D997" i="13"/>
  <c r="E997" i="13"/>
  <c r="F997" i="13"/>
  <c r="G997" i="13"/>
  <c r="H997" i="13"/>
  <c r="I997" i="13"/>
  <c r="J997" i="13"/>
  <c r="K997" i="13"/>
  <c r="L997" i="13"/>
  <c r="M997" i="13"/>
  <c r="N997" i="13"/>
  <c r="O997" i="13"/>
  <c r="P997" i="13"/>
  <c r="Q997" i="13"/>
  <c r="R997" i="13"/>
  <c r="S997" i="13"/>
  <c r="T997" i="13"/>
  <c r="T998" i="13"/>
  <c r="T999" i="13"/>
  <c r="T1000" i="13"/>
  <c r="B1001" i="13"/>
  <c r="C1001" i="13"/>
  <c r="D1001" i="13"/>
  <c r="E1001" i="13"/>
  <c r="F1001" i="13"/>
  <c r="G1001" i="13"/>
  <c r="H1001" i="13"/>
  <c r="I1001" i="13"/>
  <c r="J1001" i="13"/>
  <c r="K1001" i="13"/>
  <c r="L1001" i="13"/>
  <c r="M1001" i="13"/>
  <c r="N1001" i="13"/>
  <c r="O1001" i="13"/>
  <c r="P1001" i="13"/>
  <c r="Q1001" i="13"/>
  <c r="R1001" i="13"/>
  <c r="S1001" i="13"/>
  <c r="T1001" i="13"/>
  <c r="T1002" i="13"/>
  <c r="T1003" i="13"/>
  <c r="B1004" i="13"/>
  <c r="C1004" i="13"/>
  <c r="D1004" i="13"/>
  <c r="E1004" i="13"/>
  <c r="F1004" i="13"/>
  <c r="G1004" i="13"/>
  <c r="H1004" i="13"/>
  <c r="I1004" i="13"/>
  <c r="J1004" i="13"/>
  <c r="K1004" i="13"/>
  <c r="L1004" i="13"/>
  <c r="M1004" i="13"/>
  <c r="N1004" i="13"/>
  <c r="O1004" i="13"/>
  <c r="P1004" i="13"/>
  <c r="Q1004" i="13"/>
  <c r="R1004" i="13"/>
  <c r="S1004" i="13"/>
  <c r="T1004" i="13"/>
  <c r="T1005" i="13"/>
  <c r="T1006" i="13"/>
  <c r="T1007" i="13"/>
  <c r="T1008" i="13"/>
  <c r="T1009" i="13"/>
  <c r="B1010" i="13"/>
  <c r="C1010" i="13"/>
  <c r="D1010" i="13"/>
  <c r="E1010" i="13"/>
  <c r="F1010" i="13"/>
  <c r="G1010" i="13"/>
  <c r="H1010" i="13"/>
  <c r="I1010" i="13"/>
  <c r="J1010" i="13"/>
  <c r="K1010" i="13"/>
  <c r="L1010" i="13"/>
  <c r="M1010" i="13"/>
  <c r="N1010" i="13"/>
  <c r="O1010" i="13"/>
  <c r="P1010" i="13"/>
  <c r="Q1010" i="13"/>
  <c r="R1010" i="13"/>
  <c r="S1010" i="13"/>
  <c r="T1010" i="13"/>
  <c r="B1011" i="13"/>
  <c r="C1011" i="13"/>
  <c r="D1011" i="13"/>
  <c r="E1011" i="13"/>
  <c r="F1011" i="13"/>
  <c r="G1011" i="13"/>
  <c r="H1011" i="13"/>
  <c r="I1011" i="13"/>
  <c r="J1011" i="13"/>
  <c r="K1011" i="13"/>
  <c r="L1011" i="13"/>
  <c r="M1011" i="13"/>
  <c r="N1011" i="13"/>
  <c r="O1011" i="13"/>
  <c r="P1011" i="13"/>
  <c r="Q1011" i="13"/>
  <c r="R1011" i="13"/>
  <c r="S1011" i="13"/>
  <c r="T1011" i="13"/>
  <c r="T1012" i="13"/>
  <c r="T1013" i="13"/>
  <c r="B1014" i="13"/>
  <c r="C1014" i="13"/>
  <c r="D1014" i="13"/>
  <c r="E1014" i="13"/>
  <c r="F1014" i="13"/>
  <c r="G1014" i="13"/>
  <c r="H1014" i="13"/>
  <c r="I1014" i="13"/>
  <c r="J1014" i="13"/>
  <c r="K1014" i="13"/>
  <c r="L1014" i="13"/>
  <c r="M1014" i="13"/>
  <c r="N1014" i="13"/>
  <c r="O1014" i="13"/>
  <c r="P1014" i="13"/>
  <c r="Q1014" i="13"/>
  <c r="R1014" i="13"/>
  <c r="S1014" i="13"/>
  <c r="T1014" i="13"/>
  <c r="T1015" i="13"/>
  <c r="T1016" i="13"/>
  <c r="T1017" i="13"/>
  <c r="T1018" i="13"/>
  <c r="T1019" i="13"/>
  <c r="T1020" i="13"/>
  <c r="T1021" i="13"/>
  <c r="T1022" i="13"/>
  <c r="T1023" i="13"/>
  <c r="T1024" i="13"/>
  <c r="B1025" i="13"/>
  <c r="C1025" i="13"/>
  <c r="D1025" i="13"/>
  <c r="E1025" i="13"/>
  <c r="F1025" i="13"/>
  <c r="G1025" i="13"/>
  <c r="H1025" i="13"/>
  <c r="I1025" i="13"/>
  <c r="J1025" i="13"/>
  <c r="K1025" i="13"/>
  <c r="L1025" i="13"/>
  <c r="M1025" i="13"/>
  <c r="N1025" i="13"/>
  <c r="O1025" i="13"/>
  <c r="P1025" i="13"/>
  <c r="Q1025" i="13"/>
  <c r="R1025" i="13"/>
  <c r="S1025" i="13"/>
  <c r="T1025" i="13"/>
  <c r="T1026" i="13"/>
  <c r="B1027" i="13"/>
  <c r="C1027" i="13"/>
  <c r="D1027" i="13"/>
  <c r="E1027" i="13"/>
  <c r="F1027" i="13"/>
  <c r="G1027" i="13"/>
  <c r="H1027" i="13"/>
  <c r="I1027" i="13"/>
  <c r="J1027" i="13"/>
  <c r="K1027" i="13"/>
  <c r="L1027" i="13"/>
  <c r="M1027" i="13"/>
  <c r="N1027" i="13"/>
  <c r="O1027" i="13"/>
  <c r="P1027" i="13"/>
  <c r="Q1027" i="13"/>
  <c r="R1027" i="13"/>
  <c r="S1027" i="13"/>
  <c r="T1027" i="13"/>
  <c r="T1028" i="13"/>
  <c r="T1029" i="13"/>
  <c r="T1030" i="13"/>
  <c r="T1031" i="13"/>
  <c r="B1032" i="13"/>
  <c r="C1032" i="13"/>
  <c r="D1032" i="13"/>
  <c r="E1032" i="13"/>
  <c r="F1032" i="13"/>
  <c r="G1032" i="13"/>
  <c r="H1032" i="13"/>
  <c r="I1032" i="13"/>
  <c r="J1032" i="13"/>
  <c r="K1032" i="13"/>
  <c r="L1032" i="13"/>
  <c r="M1032" i="13"/>
  <c r="N1032" i="13"/>
  <c r="O1032" i="13"/>
  <c r="P1032" i="13"/>
  <c r="Q1032" i="13"/>
  <c r="R1032" i="13"/>
  <c r="S1032" i="13"/>
  <c r="T1032" i="13"/>
  <c r="B1033" i="13"/>
  <c r="C1033" i="13"/>
  <c r="D1033" i="13"/>
  <c r="E1033" i="13"/>
  <c r="F1033" i="13"/>
  <c r="G1033" i="13"/>
  <c r="H1033" i="13"/>
  <c r="I1033" i="13"/>
  <c r="J1033" i="13"/>
  <c r="K1033" i="13"/>
  <c r="L1033" i="13"/>
  <c r="M1033" i="13"/>
  <c r="N1033" i="13"/>
  <c r="O1033" i="13"/>
  <c r="P1033" i="13"/>
  <c r="Q1033" i="13"/>
  <c r="R1033" i="13"/>
  <c r="S1033" i="13"/>
  <c r="T1033" i="13"/>
  <c r="T1034" i="13"/>
  <c r="B1035" i="13"/>
  <c r="C1035" i="13"/>
  <c r="D1035" i="13"/>
  <c r="E1035" i="13"/>
  <c r="F1035" i="13"/>
  <c r="G1035" i="13"/>
  <c r="H1035" i="13"/>
  <c r="I1035" i="13"/>
  <c r="J1035" i="13"/>
  <c r="K1035" i="13"/>
  <c r="L1035" i="13"/>
  <c r="M1035" i="13"/>
  <c r="N1035" i="13"/>
  <c r="O1035" i="13"/>
  <c r="P1035" i="13"/>
  <c r="Q1035" i="13"/>
  <c r="R1035" i="13"/>
  <c r="S1035" i="13"/>
  <c r="T1035" i="13"/>
  <c r="B1036" i="13"/>
  <c r="C1036" i="13"/>
  <c r="D1036" i="13"/>
  <c r="E1036" i="13"/>
  <c r="F1036" i="13"/>
  <c r="G1036" i="13"/>
  <c r="H1036" i="13"/>
  <c r="I1036" i="13"/>
  <c r="J1036" i="13"/>
  <c r="K1036" i="13"/>
  <c r="L1036" i="13"/>
  <c r="M1036" i="13"/>
  <c r="N1036" i="13"/>
  <c r="O1036" i="13"/>
  <c r="P1036" i="13"/>
  <c r="Q1036" i="13"/>
  <c r="R1036" i="13"/>
  <c r="S1036" i="13"/>
  <c r="T1036" i="13"/>
  <c r="T1037" i="13"/>
  <c r="T1038" i="13"/>
  <c r="T1039" i="13"/>
  <c r="T1040" i="13"/>
  <c r="T1041" i="13"/>
  <c r="B1042" i="13"/>
  <c r="C1042" i="13"/>
  <c r="D1042" i="13"/>
  <c r="E1042" i="13"/>
  <c r="F1042" i="13"/>
  <c r="G1042" i="13"/>
  <c r="H1042" i="13"/>
  <c r="I1042" i="13"/>
  <c r="J1042" i="13"/>
  <c r="K1042" i="13"/>
  <c r="L1042" i="13"/>
  <c r="M1042" i="13"/>
  <c r="N1042" i="13"/>
  <c r="O1042" i="13"/>
  <c r="P1042" i="13"/>
  <c r="Q1042" i="13"/>
  <c r="R1042" i="13"/>
  <c r="S1042" i="13"/>
  <c r="T1042" i="13"/>
  <c r="T1043" i="13"/>
  <c r="T1044" i="13"/>
  <c r="T1045" i="13"/>
  <c r="T1046" i="13"/>
  <c r="T1047" i="13"/>
  <c r="T1048" i="13"/>
  <c r="B1049" i="13"/>
  <c r="C1049" i="13"/>
  <c r="D1049" i="13"/>
  <c r="E1049" i="13"/>
  <c r="F1049" i="13"/>
  <c r="G1049" i="13"/>
  <c r="H1049" i="13"/>
  <c r="I1049" i="13"/>
  <c r="J1049" i="13"/>
  <c r="K1049" i="13"/>
  <c r="L1049" i="13"/>
  <c r="M1049" i="13"/>
  <c r="N1049" i="13"/>
  <c r="O1049" i="13"/>
  <c r="P1049" i="13"/>
  <c r="Q1049" i="13"/>
  <c r="R1049" i="13"/>
  <c r="S1049" i="13"/>
  <c r="T1049" i="13"/>
  <c r="T1050" i="13"/>
  <c r="T1051" i="13"/>
  <c r="T1052" i="13"/>
  <c r="T1053" i="13"/>
  <c r="T1054" i="13"/>
  <c r="B1055" i="13"/>
  <c r="C1055" i="13"/>
  <c r="D1055" i="13"/>
  <c r="E1055" i="13"/>
  <c r="F1055" i="13"/>
  <c r="G1055" i="13"/>
  <c r="H1055" i="13"/>
  <c r="I1055" i="13"/>
  <c r="J1055" i="13"/>
  <c r="K1055" i="13"/>
  <c r="L1055" i="13"/>
  <c r="M1055" i="13"/>
  <c r="N1055" i="13"/>
  <c r="O1055" i="13"/>
  <c r="P1055" i="13"/>
  <c r="Q1055" i="13"/>
  <c r="R1055" i="13"/>
  <c r="S1055" i="13"/>
  <c r="T1055" i="13"/>
  <c r="B1056" i="13"/>
  <c r="C1056" i="13"/>
  <c r="D1056" i="13"/>
  <c r="E1056" i="13"/>
  <c r="F1056" i="13"/>
  <c r="G1056" i="13"/>
  <c r="H1056" i="13"/>
  <c r="I1056" i="13"/>
  <c r="J1056" i="13"/>
  <c r="K1056" i="13"/>
  <c r="L1056" i="13"/>
  <c r="M1056" i="13"/>
  <c r="N1056" i="13"/>
  <c r="O1056" i="13"/>
  <c r="P1056" i="13"/>
  <c r="Q1056" i="13"/>
  <c r="R1056" i="13"/>
  <c r="S1056" i="13"/>
  <c r="T1056" i="13"/>
  <c r="T1057" i="13"/>
  <c r="T1058" i="13"/>
  <c r="T1059" i="13"/>
  <c r="T1060" i="13"/>
  <c r="T1061" i="13"/>
  <c r="T1062" i="13"/>
  <c r="B1063" i="13"/>
  <c r="C1063" i="13"/>
  <c r="D1063" i="13"/>
  <c r="E1063" i="13"/>
  <c r="F1063" i="13"/>
  <c r="G1063" i="13"/>
  <c r="H1063" i="13"/>
  <c r="I1063" i="13"/>
  <c r="J1063" i="13"/>
  <c r="K1063" i="13"/>
  <c r="L1063" i="13"/>
  <c r="M1063" i="13"/>
  <c r="N1063" i="13"/>
  <c r="O1063" i="13"/>
  <c r="P1063" i="13"/>
  <c r="Q1063" i="13"/>
  <c r="R1063" i="13"/>
  <c r="S1063" i="13"/>
  <c r="T1063" i="13"/>
  <c r="T1064" i="13"/>
  <c r="T1065" i="13"/>
  <c r="T1066" i="13"/>
  <c r="T1067" i="13"/>
  <c r="T1068" i="13"/>
  <c r="B1069" i="13"/>
  <c r="C1069" i="13"/>
  <c r="D1069" i="13"/>
  <c r="E1069" i="13"/>
  <c r="F1069" i="13"/>
  <c r="G1069" i="13"/>
  <c r="H1069" i="13"/>
  <c r="I1069" i="13"/>
  <c r="J1069" i="13"/>
  <c r="K1069" i="13"/>
  <c r="L1069" i="13"/>
  <c r="M1069" i="13"/>
  <c r="N1069" i="13"/>
  <c r="O1069" i="13"/>
  <c r="P1069" i="13"/>
  <c r="Q1069" i="13"/>
  <c r="R1069" i="13"/>
  <c r="S1069" i="13"/>
  <c r="T1069" i="13"/>
  <c r="T1070" i="13"/>
  <c r="T1071" i="13"/>
  <c r="T1072" i="13"/>
  <c r="T1073" i="13"/>
  <c r="T1074" i="13"/>
  <c r="B1075" i="13"/>
  <c r="C1075" i="13"/>
  <c r="D1075" i="13"/>
  <c r="E1075" i="13"/>
  <c r="F1075" i="13"/>
  <c r="G1075" i="13"/>
  <c r="H1075" i="13"/>
  <c r="I1075" i="13"/>
  <c r="J1075" i="13"/>
  <c r="K1075" i="13"/>
  <c r="L1075" i="13"/>
  <c r="M1075" i="13"/>
  <c r="K774" i="13"/>
  <c r="L774" i="13"/>
  <c r="M774" i="13"/>
  <c r="N774" i="13"/>
  <c r="O774" i="13"/>
  <c r="P774" i="13"/>
  <c r="Q774" i="13"/>
  <c r="R774" i="13"/>
  <c r="S774" i="13"/>
  <c r="T774" i="13"/>
  <c r="T775" i="13"/>
  <c r="B776" i="13"/>
  <c r="C776" i="13"/>
  <c r="D776" i="13"/>
  <c r="E776" i="13"/>
  <c r="F776" i="13"/>
  <c r="G776" i="13"/>
  <c r="H776" i="13"/>
  <c r="I776" i="13"/>
  <c r="J776" i="13"/>
  <c r="K776" i="13"/>
  <c r="L776" i="13"/>
  <c r="M776" i="13"/>
  <c r="N776" i="13"/>
  <c r="O776" i="13"/>
  <c r="P776" i="13"/>
  <c r="Q776" i="13"/>
  <c r="R776" i="13"/>
  <c r="S776" i="13"/>
  <c r="T776" i="13"/>
  <c r="T777" i="13"/>
  <c r="B778" i="13"/>
  <c r="C778" i="13"/>
  <c r="D778" i="13"/>
  <c r="E778" i="13"/>
  <c r="F778" i="13"/>
  <c r="G778" i="13"/>
  <c r="H778" i="13"/>
  <c r="I778" i="13"/>
  <c r="J778" i="13"/>
  <c r="K778" i="13"/>
  <c r="L778" i="13"/>
  <c r="M778" i="13"/>
  <c r="N778" i="13"/>
  <c r="O778" i="13"/>
  <c r="P778" i="13"/>
  <c r="Q778" i="13"/>
  <c r="R778" i="13"/>
  <c r="S778" i="13"/>
  <c r="T778" i="13"/>
  <c r="T779" i="13"/>
  <c r="T780" i="13"/>
  <c r="T781" i="13"/>
  <c r="B782" i="13"/>
  <c r="C782" i="13"/>
  <c r="D782" i="13"/>
  <c r="E782" i="13"/>
  <c r="F782" i="13"/>
  <c r="G782" i="13"/>
  <c r="H782" i="13"/>
  <c r="I782" i="13"/>
  <c r="J782" i="13"/>
  <c r="K782" i="13"/>
  <c r="L782" i="13"/>
  <c r="M782" i="13"/>
  <c r="N782" i="13"/>
  <c r="O782" i="13"/>
  <c r="P782" i="13"/>
  <c r="Q782" i="13"/>
  <c r="R782" i="13"/>
  <c r="S782" i="13"/>
  <c r="T782" i="13"/>
  <c r="T783" i="13"/>
  <c r="T784" i="13"/>
  <c r="T785" i="13"/>
  <c r="T786" i="13"/>
  <c r="B787" i="13"/>
  <c r="C787" i="13"/>
  <c r="D787" i="13"/>
  <c r="E787" i="13"/>
  <c r="F787" i="13"/>
  <c r="G787" i="13"/>
  <c r="H787" i="13"/>
  <c r="I787" i="13"/>
  <c r="J787" i="13"/>
  <c r="K787" i="13"/>
  <c r="L787" i="13"/>
  <c r="M787" i="13"/>
  <c r="N787" i="13"/>
  <c r="O787" i="13"/>
  <c r="P787" i="13"/>
  <c r="Q787" i="13"/>
  <c r="R787" i="13"/>
  <c r="S787" i="13"/>
  <c r="T787" i="13"/>
  <c r="T788" i="13"/>
  <c r="B789" i="13"/>
  <c r="C789" i="13"/>
  <c r="D789" i="13"/>
  <c r="E789" i="13"/>
  <c r="F789" i="13"/>
  <c r="G789" i="13"/>
  <c r="H789" i="13"/>
  <c r="I789" i="13"/>
  <c r="J789" i="13"/>
  <c r="K789" i="13"/>
  <c r="L789" i="13"/>
  <c r="M789" i="13"/>
  <c r="N789" i="13"/>
  <c r="O789" i="13"/>
  <c r="P789" i="13"/>
  <c r="Q789" i="13"/>
  <c r="R789" i="13"/>
  <c r="S789" i="13"/>
  <c r="T789" i="13"/>
  <c r="B790" i="13"/>
  <c r="C790" i="13"/>
  <c r="D790" i="13"/>
  <c r="E790" i="13"/>
  <c r="F790" i="13"/>
  <c r="G790" i="13"/>
  <c r="H790" i="13"/>
  <c r="I790" i="13"/>
  <c r="J790" i="13"/>
  <c r="K790" i="13"/>
  <c r="L790" i="13"/>
  <c r="M790" i="13"/>
  <c r="N790" i="13"/>
  <c r="O790" i="13"/>
  <c r="P790" i="13"/>
  <c r="Q790" i="13"/>
  <c r="R790" i="13"/>
  <c r="S790" i="13"/>
  <c r="T790" i="13"/>
  <c r="T791" i="13"/>
  <c r="T792" i="13"/>
  <c r="T793" i="13"/>
  <c r="T794" i="13"/>
  <c r="T795" i="13"/>
  <c r="T796" i="13"/>
  <c r="T797" i="13"/>
  <c r="B798" i="13"/>
  <c r="C798" i="13"/>
  <c r="D798" i="13"/>
  <c r="E798" i="13"/>
  <c r="F798" i="13"/>
  <c r="G798" i="13"/>
  <c r="H798" i="13"/>
  <c r="I798" i="13"/>
  <c r="J798" i="13"/>
  <c r="K798" i="13"/>
  <c r="L798" i="13"/>
  <c r="M798" i="13"/>
  <c r="N798" i="13"/>
  <c r="O798" i="13"/>
  <c r="P798" i="13"/>
  <c r="Q798" i="13"/>
  <c r="R798" i="13"/>
  <c r="S798" i="13"/>
  <c r="T798" i="13"/>
  <c r="T799" i="13"/>
  <c r="T800" i="13"/>
  <c r="T801" i="13"/>
  <c r="T802" i="13"/>
  <c r="T803" i="13"/>
  <c r="B804" i="13"/>
  <c r="C804" i="13"/>
  <c r="D804" i="13"/>
  <c r="E804" i="13"/>
  <c r="F804" i="13"/>
  <c r="G804" i="13"/>
  <c r="H804" i="13"/>
  <c r="I804" i="13"/>
  <c r="J804" i="13"/>
  <c r="K804" i="13"/>
  <c r="L804" i="13"/>
  <c r="M804" i="13"/>
  <c r="N804" i="13"/>
  <c r="O804" i="13"/>
  <c r="P804" i="13"/>
  <c r="Q804" i="13"/>
  <c r="R804" i="13"/>
  <c r="S804" i="13"/>
  <c r="T804" i="13"/>
  <c r="T805" i="13"/>
  <c r="B806" i="13"/>
  <c r="C806" i="13"/>
  <c r="D806" i="13"/>
  <c r="E806" i="13"/>
  <c r="F806" i="13"/>
  <c r="G806" i="13"/>
  <c r="H806" i="13"/>
  <c r="I806" i="13"/>
  <c r="J806" i="13"/>
  <c r="K806" i="13"/>
  <c r="L806" i="13"/>
  <c r="M806" i="13"/>
  <c r="N806" i="13"/>
  <c r="O806" i="13"/>
  <c r="P806" i="13"/>
  <c r="Q806" i="13"/>
  <c r="R806" i="13"/>
  <c r="S806" i="13"/>
  <c r="T806" i="13"/>
  <c r="B807" i="13"/>
  <c r="C807" i="13"/>
  <c r="D807" i="13"/>
  <c r="E807" i="13"/>
  <c r="F807" i="13"/>
  <c r="G807" i="13"/>
  <c r="H807" i="13"/>
  <c r="I807" i="13"/>
  <c r="J807" i="13"/>
  <c r="K807" i="13"/>
  <c r="L807" i="13"/>
  <c r="M807" i="13"/>
  <c r="N807" i="13"/>
  <c r="O807" i="13"/>
  <c r="P807" i="13"/>
  <c r="Q807" i="13"/>
  <c r="R807" i="13"/>
  <c r="S807" i="13"/>
  <c r="T807" i="13"/>
  <c r="B808" i="13"/>
  <c r="C808" i="13"/>
  <c r="D808" i="13"/>
  <c r="E808" i="13"/>
  <c r="F808" i="13"/>
  <c r="G808" i="13"/>
  <c r="H808" i="13"/>
  <c r="I808" i="13"/>
  <c r="J808" i="13"/>
  <c r="K808" i="13"/>
  <c r="L808" i="13"/>
  <c r="M808" i="13"/>
  <c r="N808" i="13"/>
  <c r="O808" i="13"/>
  <c r="P808" i="13"/>
  <c r="Q808" i="13"/>
  <c r="R808" i="13"/>
  <c r="S808" i="13"/>
  <c r="T808" i="13"/>
  <c r="T809" i="13"/>
  <c r="B810" i="13"/>
  <c r="C810" i="13"/>
  <c r="D810" i="13"/>
  <c r="E810" i="13"/>
  <c r="F810" i="13"/>
  <c r="G810" i="13"/>
  <c r="H810" i="13"/>
  <c r="I810" i="13"/>
  <c r="J810" i="13"/>
  <c r="K810" i="13"/>
  <c r="L810" i="13"/>
  <c r="M810" i="13"/>
  <c r="N810" i="13"/>
  <c r="O810" i="13"/>
  <c r="P810" i="13"/>
  <c r="Q810" i="13"/>
  <c r="R810" i="13"/>
  <c r="S810" i="13"/>
  <c r="T810" i="13"/>
  <c r="T811" i="13"/>
  <c r="B812" i="13"/>
  <c r="C812" i="13"/>
  <c r="D812" i="13"/>
  <c r="E812" i="13"/>
  <c r="F812" i="13"/>
  <c r="G812" i="13"/>
  <c r="H812" i="13"/>
  <c r="I812" i="13"/>
  <c r="J812" i="13"/>
  <c r="K812" i="13"/>
  <c r="L812" i="13"/>
  <c r="M812" i="13"/>
  <c r="N812" i="13"/>
  <c r="O812" i="13"/>
  <c r="P812" i="13"/>
  <c r="Q812" i="13"/>
  <c r="R812" i="13"/>
  <c r="S812" i="13"/>
  <c r="T812" i="13"/>
  <c r="T813" i="13"/>
  <c r="T814" i="13"/>
  <c r="T815" i="13"/>
  <c r="B816" i="13"/>
  <c r="C816" i="13"/>
  <c r="D816" i="13"/>
  <c r="E816" i="13"/>
  <c r="F816" i="13"/>
  <c r="G816" i="13"/>
  <c r="H816" i="13"/>
  <c r="I816" i="13"/>
  <c r="J816" i="13"/>
  <c r="K816" i="13"/>
  <c r="L816" i="13"/>
  <c r="M816" i="13"/>
  <c r="N816" i="13"/>
  <c r="O816" i="13"/>
  <c r="P816" i="13"/>
  <c r="Q816" i="13"/>
  <c r="R816" i="13"/>
  <c r="S816" i="13"/>
  <c r="T816" i="13"/>
  <c r="B817" i="13"/>
  <c r="C817" i="13"/>
  <c r="D817" i="13"/>
  <c r="E817" i="13"/>
  <c r="F817" i="13"/>
  <c r="G817" i="13"/>
  <c r="H817" i="13"/>
  <c r="I817" i="13"/>
  <c r="J817" i="13"/>
  <c r="K817" i="13"/>
  <c r="L817" i="13"/>
  <c r="M817" i="13"/>
  <c r="N817" i="13"/>
  <c r="O817" i="13"/>
  <c r="P817" i="13"/>
  <c r="Q817" i="13"/>
  <c r="R817" i="13"/>
  <c r="S817" i="13"/>
  <c r="T817" i="13"/>
  <c r="T818" i="13"/>
  <c r="T819" i="13"/>
  <c r="T820" i="13"/>
  <c r="T821" i="13"/>
  <c r="T822" i="13"/>
  <c r="T823" i="13"/>
  <c r="T824" i="13"/>
  <c r="T825" i="13"/>
  <c r="T826" i="13"/>
  <c r="B827" i="13"/>
  <c r="C827" i="13"/>
  <c r="D827" i="13"/>
  <c r="E827" i="13"/>
  <c r="F827" i="13"/>
  <c r="G827" i="13"/>
  <c r="H827" i="13"/>
  <c r="I827" i="13"/>
  <c r="J827" i="13"/>
  <c r="K827" i="13"/>
  <c r="L827" i="13"/>
  <c r="M827" i="13"/>
  <c r="N827" i="13"/>
  <c r="O827" i="13"/>
  <c r="P827" i="13"/>
  <c r="Q827" i="13"/>
  <c r="R827" i="13"/>
  <c r="S827" i="13"/>
  <c r="T827" i="13"/>
  <c r="T828" i="13"/>
  <c r="T829" i="13"/>
  <c r="B830" i="13"/>
  <c r="C830" i="13"/>
  <c r="D830" i="13"/>
  <c r="E830" i="13"/>
  <c r="F830" i="13"/>
  <c r="G830" i="13"/>
  <c r="H830" i="13"/>
  <c r="I830" i="13"/>
  <c r="J830" i="13"/>
  <c r="K830" i="13"/>
  <c r="L830" i="13"/>
  <c r="M830" i="13"/>
  <c r="N830" i="13"/>
  <c r="O830" i="13"/>
  <c r="P830" i="13"/>
  <c r="Q830" i="13"/>
  <c r="R830" i="13"/>
  <c r="S830" i="13"/>
  <c r="T830" i="13"/>
  <c r="B831" i="13"/>
  <c r="C831" i="13"/>
  <c r="D831" i="13"/>
  <c r="E831" i="13"/>
  <c r="F831" i="13"/>
  <c r="G831" i="13"/>
  <c r="H831" i="13"/>
  <c r="I831" i="13"/>
  <c r="J831" i="13"/>
  <c r="K831" i="13"/>
  <c r="L831" i="13"/>
  <c r="M831" i="13"/>
  <c r="N831" i="13"/>
  <c r="O831" i="13"/>
  <c r="P831" i="13"/>
  <c r="Q831" i="13"/>
  <c r="R831" i="13"/>
  <c r="S831" i="13"/>
  <c r="T831" i="13"/>
  <c r="T832" i="13"/>
  <c r="B833" i="13"/>
  <c r="C833" i="13"/>
  <c r="D833" i="13"/>
  <c r="E833" i="13"/>
  <c r="F833" i="13"/>
  <c r="G833" i="13"/>
  <c r="H833" i="13"/>
  <c r="I833" i="13"/>
  <c r="J833" i="13"/>
  <c r="K833" i="13"/>
  <c r="L833" i="13"/>
  <c r="M833" i="13"/>
  <c r="N833" i="13"/>
  <c r="O833" i="13"/>
  <c r="P833" i="13"/>
  <c r="Q833" i="13"/>
  <c r="R833" i="13"/>
  <c r="S833" i="13"/>
  <c r="T833" i="13"/>
  <c r="T834" i="13"/>
  <c r="B835" i="13"/>
  <c r="C835" i="13"/>
  <c r="D835" i="13"/>
  <c r="E835" i="13"/>
  <c r="F835" i="13"/>
  <c r="G835" i="13"/>
  <c r="H835" i="13"/>
  <c r="I835" i="13"/>
  <c r="J835" i="13"/>
  <c r="K835" i="13"/>
  <c r="L835" i="13"/>
  <c r="M835" i="13"/>
  <c r="N835" i="13"/>
  <c r="O835" i="13"/>
  <c r="P835" i="13"/>
  <c r="Q835" i="13"/>
  <c r="R835" i="13"/>
  <c r="S835" i="13"/>
  <c r="T835" i="13"/>
  <c r="B836" i="13"/>
  <c r="C836" i="13"/>
  <c r="D836" i="13"/>
  <c r="E836" i="13"/>
  <c r="F836" i="13"/>
  <c r="G836" i="13"/>
  <c r="H836" i="13"/>
  <c r="I836" i="13"/>
  <c r="J836" i="13"/>
  <c r="K836" i="13"/>
  <c r="L836" i="13"/>
  <c r="M836" i="13"/>
  <c r="N836" i="13"/>
  <c r="O836" i="13"/>
  <c r="P836" i="13"/>
  <c r="Q836" i="13"/>
  <c r="R836" i="13"/>
  <c r="S836" i="13"/>
  <c r="T836" i="13"/>
  <c r="T837" i="13"/>
  <c r="T838" i="13"/>
  <c r="T839" i="13"/>
  <c r="B840" i="13"/>
  <c r="C840" i="13"/>
  <c r="D840" i="13"/>
  <c r="E840" i="13"/>
  <c r="F840" i="13"/>
  <c r="G840" i="13"/>
  <c r="H840" i="13"/>
  <c r="I840" i="13"/>
  <c r="J840" i="13"/>
  <c r="K840" i="13"/>
  <c r="L840" i="13"/>
  <c r="M840" i="13"/>
  <c r="N840" i="13"/>
  <c r="O840" i="13"/>
  <c r="P840" i="13"/>
  <c r="Q840" i="13"/>
  <c r="R840" i="13"/>
  <c r="S840" i="13"/>
  <c r="T840" i="13"/>
  <c r="T841" i="13"/>
  <c r="B842" i="13"/>
  <c r="C842" i="13"/>
  <c r="D842" i="13"/>
  <c r="E842" i="13"/>
  <c r="F842" i="13"/>
  <c r="G842" i="13"/>
  <c r="H842" i="13"/>
  <c r="I842" i="13"/>
  <c r="J842" i="13"/>
  <c r="K842" i="13"/>
  <c r="L842" i="13"/>
  <c r="M842" i="13"/>
  <c r="N842" i="13"/>
  <c r="O842" i="13"/>
  <c r="P842" i="13"/>
  <c r="Q842" i="13"/>
  <c r="R842" i="13"/>
  <c r="S842" i="13"/>
  <c r="T842" i="13"/>
  <c r="T843" i="13"/>
  <c r="T844" i="13"/>
  <c r="T845" i="13"/>
  <c r="T846" i="13"/>
  <c r="T847" i="13"/>
  <c r="T848" i="13"/>
  <c r="T849" i="13"/>
  <c r="B850" i="13"/>
  <c r="C850" i="13"/>
  <c r="D850" i="13"/>
  <c r="E850" i="13"/>
  <c r="F850" i="13"/>
  <c r="G850" i="13"/>
  <c r="H850" i="13"/>
  <c r="I850" i="13"/>
  <c r="J850" i="13"/>
  <c r="K850" i="13"/>
  <c r="L850" i="13"/>
  <c r="M850" i="13"/>
  <c r="N850" i="13"/>
  <c r="O850" i="13"/>
  <c r="P850" i="13"/>
  <c r="Q850" i="13"/>
  <c r="R850" i="13"/>
  <c r="S850" i="13"/>
  <c r="T850" i="13"/>
  <c r="B851" i="13"/>
  <c r="C851" i="13"/>
  <c r="D851" i="13"/>
  <c r="E851" i="13"/>
  <c r="F851" i="13"/>
  <c r="G851" i="13"/>
  <c r="H851" i="13"/>
  <c r="I851" i="13"/>
  <c r="J851" i="13"/>
  <c r="K851" i="13"/>
  <c r="L851" i="13"/>
  <c r="M851" i="13"/>
  <c r="N851" i="13"/>
  <c r="O851" i="13"/>
  <c r="P851" i="13"/>
  <c r="Q851" i="13"/>
  <c r="R851" i="13"/>
  <c r="S851" i="13"/>
  <c r="T851" i="13"/>
  <c r="B852" i="13"/>
  <c r="C852" i="13"/>
  <c r="D852" i="13"/>
  <c r="E852" i="13"/>
  <c r="F852" i="13"/>
  <c r="G852" i="13"/>
  <c r="H852" i="13"/>
  <c r="I852" i="13"/>
  <c r="J852" i="13"/>
  <c r="K852" i="13"/>
  <c r="L852" i="13"/>
  <c r="M852" i="13"/>
  <c r="N852" i="13"/>
  <c r="O852" i="13"/>
  <c r="P852" i="13"/>
  <c r="Q852" i="13"/>
  <c r="R852" i="13"/>
  <c r="S852" i="13"/>
  <c r="T852" i="13"/>
  <c r="T853" i="13"/>
  <c r="T854" i="13"/>
  <c r="T855" i="13"/>
  <c r="B856" i="13"/>
  <c r="C856" i="13"/>
  <c r="D856" i="13"/>
  <c r="E856" i="13"/>
  <c r="F856" i="13"/>
  <c r="G856" i="13"/>
  <c r="H856" i="13"/>
  <c r="I856" i="13"/>
  <c r="J856" i="13"/>
  <c r="K856" i="13"/>
  <c r="L856" i="13"/>
  <c r="M856" i="13"/>
  <c r="N856" i="13"/>
  <c r="O856" i="13"/>
  <c r="P856" i="13"/>
  <c r="Q856" i="13"/>
  <c r="R856" i="13"/>
  <c r="S856" i="13"/>
  <c r="T856" i="13"/>
  <c r="B857" i="13"/>
  <c r="C857" i="13"/>
  <c r="D857" i="13"/>
  <c r="E857" i="13"/>
  <c r="F857" i="13"/>
  <c r="G857" i="13"/>
  <c r="H857" i="13"/>
  <c r="I857" i="13"/>
  <c r="J857" i="13"/>
  <c r="K857" i="13"/>
  <c r="L857" i="13"/>
  <c r="M857" i="13"/>
  <c r="N857" i="13"/>
  <c r="O857" i="13"/>
  <c r="P857" i="13"/>
  <c r="Q857" i="13"/>
  <c r="R857" i="13"/>
  <c r="S857" i="13"/>
  <c r="T857" i="13"/>
  <c r="T858" i="13"/>
  <c r="T859" i="13"/>
  <c r="T860" i="13"/>
  <c r="T861" i="13"/>
  <c r="T862" i="13"/>
  <c r="B863" i="13"/>
  <c r="C863" i="13"/>
  <c r="D863" i="13"/>
  <c r="E863" i="13"/>
  <c r="F863" i="13"/>
  <c r="G863" i="13"/>
  <c r="H863" i="13"/>
  <c r="I863" i="13"/>
  <c r="J863" i="13"/>
  <c r="K863" i="13"/>
  <c r="L863" i="13"/>
  <c r="M863" i="13"/>
  <c r="N863" i="13"/>
  <c r="O863" i="13"/>
  <c r="P863" i="13"/>
  <c r="Q863" i="13"/>
  <c r="R863" i="13"/>
  <c r="S863" i="13"/>
  <c r="T863" i="13"/>
  <c r="T864" i="13"/>
  <c r="B865" i="13"/>
  <c r="C865" i="13"/>
  <c r="D865" i="13"/>
  <c r="E865" i="13"/>
  <c r="F865" i="13"/>
  <c r="G865" i="13"/>
  <c r="H865" i="13"/>
  <c r="I865" i="13"/>
  <c r="J865" i="13"/>
  <c r="K865" i="13"/>
  <c r="L865" i="13"/>
  <c r="M865" i="13"/>
  <c r="N865" i="13"/>
  <c r="O865" i="13"/>
  <c r="P865" i="13"/>
  <c r="Q865" i="13"/>
  <c r="R865" i="13"/>
  <c r="S865" i="13"/>
  <c r="T865" i="13"/>
  <c r="B866" i="13"/>
  <c r="C866" i="13"/>
  <c r="D866" i="13"/>
  <c r="E866" i="13"/>
  <c r="F866" i="13"/>
  <c r="G866" i="13"/>
  <c r="H866" i="13"/>
  <c r="I866" i="13"/>
  <c r="J866" i="13"/>
  <c r="K866" i="13"/>
  <c r="L866" i="13"/>
  <c r="M866" i="13"/>
  <c r="N866" i="13"/>
  <c r="O866" i="13"/>
  <c r="P866" i="13"/>
  <c r="Q866" i="13"/>
  <c r="R866" i="13"/>
  <c r="S866" i="13"/>
  <c r="T866" i="13"/>
  <c r="T867" i="13"/>
  <c r="T868" i="13"/>
  <c r="B869" i="13"/>
  <c r="C869" i="13"/>
  <c r="D869" i="13"/>
  <c r="E869" i="13"/>
  <c r="F869" i="13"/>
  <c r="G869" i="13"/>
  <c r="H869" i="13"/>
  <c r="I869" i="13"/>
  <c r="J869" i="13"/>
  <c r="K869" i="13"/>
  <c r="L869" i="13"/>
  <c r="M869" i="13"/>
  <c r="N869" i="13"/>
  <c r="O869" i="13"/>
  <c r="P869" i="13"/>
  <c r="Q869" i="13"/>
  <c r="R869" i="13"/>
  <c r="S869" i="13"/>
  <c r="T869" i="13"/>
  <c r="T870" i="13"/>
  <c r="B871" i="13"/>
  <c r="C871" i="13"/>
  <c r="D871" i="13"/>
  <c r="E871" i="13"/>
  <c r="F871" i="13"/>
  <c r="G871" i="13"/>
  <c r="H871" i="13"/>
  <c r="I871" i="13"/>
  <c r="J871" i="13"/>
  <c r="K871" i="13"/>
  <c r="L871" i="13"/>
  <c r="M871" i="13"/>
  <c r="N871" i="13"/>
  <c r="O871" i="13"/>
  <c r="P871" i="13"/>
  <c r="Q871" i="13"/>
  <c r="R871" i="13"/>
  <c r="S871" i="13"/>
  <c r="T871" i="13"/>
  <c r="B872" i="13"/>
  <c r="C872" i="13"/>
  <c r="D872" i="13"/>
  <c r="E872" i="13"/>
  <c r="F872" i="13"/>
  <c r="G872" i="13"/>
  <c r="H872" i="13"/>
  <c r="I872" i="13"/>
  <c r="J872" i="13"/>
  <c r="K872" i="13"/>
  <c r="L872" i="13"/>
  <c r="M872" i="13"/>
  <c r="N872" i="13"/>
  <c r="O872" i="13"/>
  <c r="P872" i="13"/>
  <c r="Q872" i="13"/>
  <c r="R872" i="13"/>
  <c r="S872" i="13"/>
  <c r="T872" i="13"/>
  <c r="B873" i="13"/>
  <c r="C873" i="13"/>
  <c r="D873" i="13"/>
  <c r="E873" i="13"/>
  <c r="F873" i="13"/>
  <c r="G873" i="13"/>
  <c r="H873" i="13"/>
  <c r="I873" i="13"/>
  <c r="J873" i="13"/>
  <c r="K873" i="13"/>
  <c r="L873" i="13"/>
  <c r="M873" i="13"/>
  <c r="N873" i="13"/>
  <c r="O873" i="13"/>
  <c r="P873" i="13"/>
  <c r="Q873" i="13"/>
  <c r="R873" i="13"/>
  <c r="S873" i="13"/>
  <c r="T873" i="13"/>
  <c r="B874" i="13"/>
  <c r="C874" i="13"/>
  <c r="D874" i="13"/>
  <c r="E874" i="13"/>
  <c r="F874" i="13"/>
  <c r="G874" i="13"/>
  <c r="H874" i="13"/>
  <c r="I874" i="13"/>
  <c r="J874" i="13"/>
  <c r="K874" i="13"/>
  <c r="L874" i="13"/>
  <c r="M874" i="13"/>
  <c r="N874" i="13"/>
  <c r="O874" i="13"/>
  <c r="P874" i="13"/>
  <c r="Q874" i="13"/>
  <c r="R874" i="13"/>
  <c r="S874" i="13"/>
  <c r="T874" i="13"/>
  <c r="T875" i="13"/>
  <c r="T876" i="13"/>
  <c r="T877" i="13"/>
  <c r="T878" i="13"/>
  <c r="T879" i="13"/>
  <c r="T880" i="13"/>
  <c r="B881" i="13"/>
  <c r="C881" i="13"/>
  <c r="D881" i="13"/>
  <c r="E881" i="13"/>
  <c r="F881" i="13"/>
  <c r="G881" i="13"/>
  <c r="H881" i="13"/>
  <c r="I881" i="13"/>
  <c r="J881" i="13"/>
  <c r="K881" i="13"/>
  <c r="L881" i="13"/>
  <c r="M881" i="13"/>
  <c r="N881" i="13"/>
  <c r="O881" i="13"/>
  <c r="P881" i="13"/>
  <c r="Q881" i="13"/>
  <c r="R881" i="13"/>
  <c r="S881" i="13"/>
  <c r="T881" i="13"/>
  <c r="T882" i="13"/>
  <c r="B883" i="13"/>
  <c r="C883" i="13"/>
  <c r="D883" i="13"/>
  <c r="E883" i="13"/>
  <c r="F883" i="13"/>
  <c r="G883" i="13"/>
  <c r="H883" i="13"/>
  <c r="I883" i="13"/>
  <c r="J883" i="13"/>
  <c r="K883" i="13"/>
  <c r="L883" i="13"/>
  <c r="M883" i="13"/>
  <c r="N883" i="13"/>
  <c r="O883" i="13"/>
  <c r="P883" i="13"/>
  <c r="Q883" i="13"/>
  <c r="R883" i="13"/>
  <c r="S883" i="13"/>
  <c r="T883" i="13"/>
  <c r="B884" i="13"/>
  <c r="C884" i="13"/>
  <c r="D884" i="13"/>
  <c r="E884" i="13"/>
  <c r="F884" i="13"/>
  <c r="G884" i="13"/>
  <c r="H884" i="13"/>
  <c r="I884" i="13"/>
  <c r="J884" i="13"/>
  <c r="K884" i="13"/>
  <c r="L884" i="13"/>
  <c r="M884" i="13"/>
  <c r="N884" i="13"/>
  <c r="O884" i="13"/>
  <c r="P884" i="13"/>
  <c r="Q884" i="13"/>
  <c r="R884" i="13"/>
  <c r="S884" i="13"/>
  <c r="T884" i="13"/>
  <c r="B885" i="13"/>
  <c r="C885" i="13"/>
  <c r="D885" i="13"/>
  <c r="E885" i="13"/>
  <c r="F885" i="13"/>
  <c r="G885" i="13"/>
  <c r="H885" i="13"/>
  <c r="I885" i="13"/>
  <c r="J885" i="13"/>
  <c r="K885" i="13"/>
  <c r="L885" i="13"/>
  <c r="M885" i="13"/>
  <c r="N885" i="13"/>
  <c r="O885" i="13"/>
  <c r="P885" i="13"/>
  <c r="Q885" i="13"/>
  <c r="R885" i="13"/>
  <c r="S885" i="13"/>
  <c r="T885" i="13"/>
  <c r="T886" i="13"/>
  <c r="B887" i="13"/>
  <c r="C887" i="13"/>
  <c r="D887" i="13"/>
  <c r="E887" i="13"/>
  <c r="F887" i="13"/>
  <c r="G887" i="13"/>
  <c r="H887" i="13"/>
  <c r="I887" i="13"/>
  <c r="J887" i="13"/>
  <c r="K887" i="13"/>
  <c r="L887" i="13"/>
  <c r="M887" i="13"/>
  <c r="N887" i="13"/>
  <c r="O887" i="13"/>
  <c r="P887" i="13"/>
  <c r="Q887" i="13"/>
  <c r="R887" i="13"/>
  <c r="S887" i="13"/>
  <c r="T887" i="13"/>
  <c r="B888" i="13"/>
  <c r="C888" i="13"/>
  <c r="D888" i="13"/>
  <c r="E888" i="13"/>
  <c r="F888" i="13"/>
  <c r="G888" i="13"/>
  <c r="H888" i="13"/>
  <c r="I888" i="13"/>
  <c r="J888" i="13"/>
  <c r="K888" i="13"/>
  <c r="L888" i="13"/>
  <c r="M888" i="13"/>
  <c r="N888" i="13"/>
  <c r="O888" i="13"/>
  <c r="P888" i="13"/>
  <c r="Q888" i="13"/>
  <c r="R888" i="13"/>
  <c r="S888" i="13"/>
  <c r="T888" i="13"/>
  <c r="T889" i="13"/>
  <c r="B890" i="13"/>
  <c r="C890" i="13"/>
  <c r="D890" i="13"/>
  <c r="E890" i="13"/>
  <c r="F890" i="13"/>
  <c r="G890" i="13"/>
  <c r="H890" i="13"/>
  <c r="I890" i="13"/>
  <c r="J890" i="13"/>
  <c r="K890" i="13"/>
  <c r="L890" i="13"/>
  <c r="M890" i="13"/>
  <c r="N890" i="13"/>
  <c r="O890" i="13"/>
  <c r="P890" i="13"/>
  <c r="Q890" i="13"/>
  <c r="R890" i="13"/>
  <c r="S890" i="13"/>
  <c r="T890" i="13"/>
  <c r="B891" i="13"/>
  <c r="C891" i="13"/>
  <c r="D891" i="13"/>
  <c r="E891" i="13"/>
  <c r="F891" i="13"/>
  <c r="G891" i="13"/>
  <c r="H891" i="13"/>
  <c r="I891" i="13"/>
  <c r="J891" i="13"/>
  <c r="K891" i="13"/>
  <c r="L891" i="13"/>
  <c r="M891" i="13"/>
  <c r="N891" i="13"/>
  <c r="O891" i="13"/>
  <c r="P891" i="13"/>
  <c r="Q891" i="13"/>
  <c r="R891" i="13"/>
  <c r="S891" i="13"/>
  <c r="T891" i="13"/>
  <c r="T892" i="13"/>
  <c r="B893" i="13"/>
  <c r="C893" i="13"/>
  <c r="D893" i="13"/>
  <c r="E893" i="13"/>
  <c r="F893" i="13"/>
  <c r="G893" i="13"/>
  <c r="H893" i="13"/>
  <c r="I893" i="13"/>
  <c r="J893" i="13"/>
  <c r="K893" i="13"/>
  <c r="L893" i="13"/>
  <c r="M893" i="13"/>
  <c r="N893" i="13"/>
  <c r="O893" i="13"/>
  <c r="P893" i="13"/>
  <c r="Q893" i="13"/>
  <c r="R893" i="13"/>
  <c r="S893" i="13"/>
  <c r="T893" i="13"/>
  <c r="T894" i="13"/>
  <c r="B895" i="13"/>
  <c r="C895" i="13"/>
  <c r="D895" i="13"/>
  <c r="E895" i="13"/>
  <c r="F895" i="13"/>
  <c r="G895" i="13"/>
  <c r="H895" i="13"/>
  <c r="I895" i="13"/>
  <c r="J895" i="13"/>
  <c r="K895" i="13"/>
  <c r="L895" i="13"/>
  <c r="M895" i="13"/>
  <c r="N895" i="13"/>
  <c r="O895" i="13"/>
  <c r="P895" i="13"/>
  <c r="Q895" i="13"/>
  <c r="R895" i="13"/>
  <c r="S895" i="13"/>
  <c r="T895" i="13"/>
  <c r="T896" i="13"/>
  <c r="T897" i="13"/>
  <c r="T898" i="13"/>
  <c r="T899" i="13"/>
  <c r="B900" i="13"/>
  <c r="C900" i="13"/>
  <c r="D900" i="13"/>
  <c r="E900" i="13"/>
  <c r="F900" i="13"/>
  <c r="G900" i="13"/>
  <c r="H900" i="13"/>
  <c r="I900" i="13"/>
  <c r="J900" i="13"/>
  <c r="K900" i="13"/>
  <c r="L900" i="13"/>
  <c r="M900" i="13"/>
  <c r="N900" i="13"/>
  <c r="O900" i="13"/>
  <c r="P900" i="13"/>
  <c r="Q900" i="13"/>
  <c r="R900" i="13"/>
  <c r="S900" i="13"/>
  <c r="T900" i="13"/>
  <c r="T901" i="13"/>
  <c r="T902" i="13"/>
  <c r="T903" i="13"/>
  <c r="T904" i="13"/>
  <c r="T905" i="13"/>
  <c r="T906" i="13"/>
  <c r="T907" i="13"/>
  <c r="B908" i="13"/>
  <c r="C908" i="13"/>
  <c r="D908" i="13"/>
  <c r="E908" i="13"/>
  <c r="F908" i="13"/>
  <c r="G908" i="13"/>
  <c r="H908" i="13"/>
  <c r="I908" i="13"/>
  <c r="J908" i="13"/>
  <c r="K908" i="13"/>
  <c r="L908" i="13"/>
  <c r="M908" i="13"/>
  <c r="N908" i="13"/>
  <c r="O908" i="13"/>
  <c r="P908" i="13"/>
  <c r="Q908" i="13"/>
  <c r="R908" i="13"/>
  <c r="S908" i="13"/>
  <c r="T908" i="13"/>
  <c r="T909" i="13"/>
  <c r="T910" i="13"/>
  <c r="T911" i="13"/>
  <c r="T912" i="13"/>
  <c r="T913" i="13"/>
  <c r="T914" i="13"/>
  <c r="T915" i="13"/>
  <c r="T916" i="13"/>
  <c r="T917" i="13"/>
  <c r="T918" i="13"/>
  <c r="T919" i="13"/>
  <c r="T920" i="13"/>
  <c r="T921" i="13"/>
  <c r="B922" i="13"/>
  <c r="C922" i="13"/>
  <c r="D922" i="13"/>
  <c r="C618" i="13"/>
  <c r="D618" i="13"/>
  <c r="E618" i="13"/>
  <c r="F618" i="13"/>
  <c r="G618" i="13"/>
  <c r="H618" i="13"/>
  <c r="I618" i="13"/>
  <c r="J618" i="13"/>
  <c r="K618" i="13"/>
  <c r="L618" i="13"/>
  <c r="M618" i="13"/>
  <c r="N618" i="13"/>
  <c r="O618" i="13"/>
  <c r="P618" i="13"/>
  <c r="Q618" i="13"/>
  <c r="R618" i="13"/>
  <c r="S618" i="13"/>
  <c r="T618" i="13"/>
  <c r="T619" i="13"/>
  <c r="T620" i="13"/>
  <c r="T621" i="13"/>
  <c r="T622" i="13"/>
  <c r="T623" i="13"/>
  <c r="T624" i="13"/>
  <c r="T625" i="13"/>
  <c r="T626" i="13"/>
  <c r="B627" i="13"/>
  <c r="C627" i="13"/>
  <c r="D627" i="13"/>
  <c r="E627" i="13"/>
  <c r="F627" i="13"/>
  <c r="G627" i="13"/>
  <c r="H627" i="13"/>
  <c r="I627" i="13"/>
  <c r="J627" i="13"/>
  <c r="K627" i="13"/>
  <c r="L627" i="13"/>
  <c r="M627" i="13"/>
  <c r="N627" i="13"/>
  <c r="O627" i="13"/>
  <c r="P627" i="13"/>
  <c r="Q627" i="13"/>
  <c r="R627" i="13"/>
  <c r="S627" i="13"/>
  <c r="T627" i="13"/>
  <c r="T628" i="13"/>
  <c r="T629" i="13"/>
  <c r="B630" i="13"/>
  <c r="C630" i="13"/>
  <c r="D630" i="13"/>
  <c r="E630" i="13"/>
  <c r="F630" i="13"/>
  <c r="G630" i="13"/>
  <c r="H630" i="13"/>
  <c r="I630" i="13"/>
  <c r="J630" i="13"/>
  <c r="K630" i="13"/>
  <c r="L630" i="13"/>
  <c r="M630" i="13"/>
  <c r="N630" i="13"/>
  <c r="O630" i="13"/>
  <c r="P630" i="13"/>
  <c r="Q630" i="13"/>
  <c r="R630" i="13"/>
  <c r="S630" i="13"/>
  <c r="T630" i="13"/>
  <c r="T631" i="13"/>
  <c r="T632" i="13"/>
  <c r="T633" i="13"/>
  <c r="T634" i="13"/>
  <c r="B635" i="13"/>
  <c r="C635" i="13"/>
  <c r="D635" i="13"/>
  <c r="E635" i="13"/>
  <c r="F635" i="13"/>
  <c r="G635" i="13"/>
  <c r="H635" i="13"/>
  <c r="I635" i="13"/>
  <c r="J635" i="13"/>
  <c r="K635" i="13"/>
  <c r="L635" i="13"/>
  <c r="M635" i="13"/>
  <c r="N635" i="13"/>
  <c r="O635" i="13"/>
  <c r="P635" i="13"/>
  <c r="Q635" i="13"/>
  <c r="R635" i="13"/>
  <c r="S635" i="13"/>
  <c r="T635" i="13"/>
  <c r="T636" i="13"/>
  <c r="T637" i="13"/>
  <c r="T638" i="13"/>
  <c r="T639" i="13"/>
  <c r="T640" i="13"/>
  <c r="T641" i="13"/>
  <c r="B642" i="13"/>
  <c r="C642" i="13"/>
  <c r="D642" i="13"/>
  <c r="E642" i="13"/>
  <c r="F642" i="13"/>
  <c r="G642" i="13"/>
  <c r="H642" i="13"/>
  <c r="I642" i="13"/>
  <c r="J642" i="13"/>
  <c r="K642" i="13"/>
  <c r="L642" i="13"/>
  <c r="M642" i="13"/>
  <c r="N642" i="13"/>
  <c r="O642" i="13"/>
  <c r="P642" i="13"/>
  <c r="Q642" i="13"/>
  <c r="R642" i="13"/>
  <c r="S642" i="13"/>
  <c r="T642" i="13"/>
  <c r="T643" i="13"/>
  <c r="T644" i="13"/>
  <c r="B645" i="13"/>
  <c r="C645" i="13"/>
  <c r="D645" i="13"/>
  <c r="E645" i="13"/>
  <c r="F645" i="13"/>
  <c r="G645" i="13"/>
  <c r="H645" i="13"/>
  <c r="I645" i="13"/>
  <c r="J645" i="13"/>
  <c r="K645" i="13"/>
  <c r="L645" i="13"/>
  <c r="M645" i="13"/>
  <c r="N645" i="13"/>
  <c r="O645" i="13"/>
  <c r="P645" i="13"/>
  <c r="Q645" i="13"/>
  <c r="R645" i="13"/>
  <c r="S645" i="13"/>
  <c r="T645" i="13"/>
  <c r="B646" i="13"/>
  <c r="C646" i="13"/>
  <c r="D646" i="13"/>
  <c r="E646" i="13"/>
  <c r="F646" i="13"/>
  <c r="G646" i="13"/>
  <c r="H646" i="13"/>
  <c r="I646" i="13"/>
  <c r="J646" i="13"/>
  <c r="K646" i="13"/>
  <c r="L646" i="13"/>
  <c r="M646" i="13"/>
  <c r="N646" i="13"/>
  <c r="O646" i="13"/>
  <c r="P646" i="13"/>
  <c r="Q646" i="13"/>
  <c r="R646" i="13"/>
  <c r="S646" i="13"/>
  <c r="T646" i="13"/>
  <c r="T647" i="13"/>
  <c r="T648" i="13"/>
  <c r="T649" i="13"/>
  <c r="T650" i="13"/>
  <c r="T651" i="13"/>
  <c r="T652" i="13"/>
  <c r="B653" i="13"/>
  <c r="C653" i="13"/>
  <c r="D653" i="13"/>
  <c r="E653" i="13"/>
  <c r="F653" i="13"/>
  <c r="G653" i="13"/>
  <c r="H653" i="13"/>
  <c r="I653" i="13"/>
  <c r="J653" i="13"/>
  <c r="K653" i="13"/>
  <c r="L653" i="13"/>
  <c r="M653" i="13"/>
  <c r="N653" i="13"/>
  <c r="O653" i="13"/>
  <c r="P653" i="13"/>
  <c r="Q653" i="13"/>
  <c r="R653" i="13"/>
  <c r="S653" i="13"/>
  <c r="T653" i="13"/>
  <c r="T654" i="13"/>
  <c r="T655" i="13"/>
  <c r="B656" i="13"/>
  <c r="C656" i="13"/>
  <c r="D656" i="13"/>
  <c r="E656" i="13"/>
  <c r="F656" i="13"/>
  <c r="G656" i="13"/>
  <c r="H656" i="13"/>
  <c r="I656" i="13"/>
  <c r="J656" i="13"/>
  <c r="K656" i="13"/>
  <c r="L656" i="13"/>
  <c r="M656" i="13"/>
  <c r="N656" i="13"/>
  <c r="O656" i="13"/>
  <c r="P656" i="13"/>
  <c r="Q656" i="13"/>
  <c r="R656" i="13"/>
  <c r="S656" i="13"/>
  <c r="T656" i="13"/>
  <c r="T657" i="13"/>
  <c r="B658" i="13"/>
  <c r="C658" i="13"/>
  <c r="D658" i="13"/>
  <c r="E658" i="13"/>
  <c r="F658" i="13"/>
  <c r="G658" i="13"/>
  <c r="H658" i="13"/>
  <c r="I658" i="13"/>
  <c r="J658" i="13"/>
  <c r="K658" i="13"/>
  <c r="L658" i="13"/>
  <c r="M658" i="13"/>
  <c r="N658" i="13"/>
  <c r="O658" i="13"/>
  <c r="P658" i="13"/>
  <c r="Q658" i="13"/>
  <c r="R658" i="13"/>
  <c r="S658" i="13"/>
  <c r="T658" i="13"/>
  <c r="T659" i="13"/>
  <c r="T660" i="13"/>
  <c r="B661" i="13"/>
  <c r="C661" i="13"/>
  <c r="D661" i="13"/>
  <c r="E661" i="13"/>
  <c r="F661" i="13"/>
  <c r="G661" i="13"/>
  <c r="H661" i="13"/>
  <c r="I661" i="13"/>
  <c r="J661" i="13"/>
  <c r="K661" i="13"/>
  <c r="L661" i="13"/>
  <c r="M661" i="13"/>
  <c r="N661" i="13"/>
  <c r="O661" i="13"/>
  <c r="P661" i="13"/>
  <c r="Q661" i="13"/>
  <c r="R661" i="13"/>
  <c r="S661" i="13"/>
  <c r="T661" i="13"/>
  <c r="B662" i="13"/>
  <c r="C662" i="13"/>
  <c r="D662" i="13"/>
  <c r="E662" i="13"/>
  <c r="F662" i="13"/>
  <c r="G662" i="13"/>
  <c r="H662" i="13"/>
  <c r="I662" i="13"/>
  <c r="J662" i="13"/>
  <c r="K662" i="13"/>
  <c r="L662" i="13"/>
  <c r="M662" i="13"/>
  <c r="N662" i="13"/>
  <c r="O662" i="13"/>
  <c r="P662" i="13"/>
  <c r="Q662" i="13"/>
  <c r="R662" i="13"/>
  <c r="S662" i="13"/>
  <c r="T662" i="13"/>
  <c r="T663" i="13"/>
  <c r="B664" i="13"/>
  <c r="C664" i="13"/>
  <c r="D664" i="13"/>
  <c r="E664" i="13"/>
  <c r="F664" i="13"/>
  <c r="G664" i="13"/>
  <c r="H664" i="13"/>
  <c r="I664" i="13"/>
  <c r="J664" i="13"/>
  <c r="K664" i="13"/>
  <c r="L664" i="13"/>
  <c r="M664" i="13"/>
  <c r="N664" i="13"/>
  <c r="O664" i="13"/>
  <c r="P664" i="13"/>
  <c r="Q664" i="13"/>
  <c r="R664" i="13"/>
  <c r="S664" i="13"/>
  <c r="T664" i="13"/>
  <c r="B665" i="13"/>
  <c r="C665" i="13"/>
  <c r="D665" i="13"/>
  <c r="E665" i="13"/>
  <c r="F665" i="13"/>
  <c r="G665" i="13"/>
  <c r="H665" i="13"/>
  <c r="I665" i="13"/>
  <c r="J665" i="13"/>
  <c r="K665" i="13"/>
  <c r="L665" i="13"/>
  <c r="M665" i="13"/>
  <c r="N665" i="13"/>
  <c r="O665" i="13"/>
  <c r="P665" i="13"/>
  <c r="Q665" i="13"/>
  <c r="R665" i="13"/>
  <c r="S665" i="13"/>
  <c r="T665" i="13"/>
  <c r="T666" i="13"/>
  <c r="B667" i="13"/>
  <c r="C667" i="13"/>
  <c r="D667" i="13"/>
  <c r="E667" i="13"/>
  <c r="F667" i="13"/>
  <c r="G667" i="13"/>
  <c r="H667" i="13"/>
  <c r="I667" i="13"/>
  <c r="J667" i="13"/>
  <c r="K667" i="13"/>
  <c r="L667" i="13"/>
  <c r="M667" i="13"/>
  <c r="N667" i="13"/>
  <c r="O667" i="13"/>
  <c r="P667" i="13"/>
  <c r="Q667" i="13"/>
  <c r="R667" i="13"/>
  <c r="S667" i="13"/>
  <c r="T667" i="13"/>
  <c r="B668" i="13"/>
  <c r="C668" i="13"/>
  <c r="D668" i="13"/>
  <c r="E668" i="13"/>
  <c r="F668" i="13"/>
  <c r="G668" i="13"/>
  <c r="H668" i="13"/>
  <c r="I668" i="13"/>
  <c r="J668" i="13"/>
  <c r="K668" i="13"/>
  <c r="L668" i="13"/>
  <c r="M668" i="13"/>
  <c r="N668" i="13"/>
  <c r="O668" i="13"/>
  <c r="P668" i="13"/>
  <c r="Q668" i="13"/>
  <c r="R668" i="13"/>
  <c r="S668" i="13"/>
  <c r="T668" i="13"/>
  <c r="B669" i="13"/>
  <c r="C669" i="13"/>
  <c r="D669" i="13"/>
  <c r="E669" i="13"/>
  <c r="F669" i="13"/>
  <c r="G669" i="13"/>
  <c r="H669" i="13"/>
  <c r="I669" i="13"/>
  <c r="J669" i="13"/>
  <c r="K669" i="13"/>
  <c r="L669" i="13"/>
  <c r="M669" i="13"/>
  <c r="N669" i="13"/>
  <c r="O669" i="13"/>
  <c r="P669" i="13"/>
  <c r="Q669" i="13"/>
  <c r="R669" i="13"/>
  <c r="S669" i="13"/>
  <c r="T669" i="13"/>
  <c r="B670" i="13"/>
  <c r="C670" i="13"/>
  <c r="D670" i="13"/>
  <c r="E670" i="13"/>
  <c r="F670" i="13"/>
  <c r="G670" i="13"/>
  <c r="H670" i="13"/>
  <c r="I670" i="13"/>
  <c r="J670" i="13"/>
  <c r="K670" i="13"/>
  <c r="L670" i="13"/>
  <c r="M670" i="13"/>
  <c r="N670" i="13"/>
  <c r="O670" i="13"/>
  <c r="P670" i="13"/>
  <c r="Q670" i="13"/>
  <c r="R670" i="13"/>
  <c r="S670" i="13"/>
  <c r="T670" i="13"/>
  <c r="T671" i="13"/>
  <c r="T672" i="13"/>
  <c r="T673" i="13"/>
  <c r="T674" i="13"/>
  <c r="T675" i="13"/>
  <c r="B676" i="13"/>
  <c r="C676" i="13"/>
  <c r="D676" i="13"/>
  <c r="E676" i="13"/>
  <c r="F676" i="13"/>
  <c r="G676" i="13"/>
  <c r="H676" i="13"/>
  <c r="I676" i="13"/>
  <c r="J676" i="13"/>
  <c r="K676" i="13"/>
  <c r="L676" i="13"/>
  <c r="M676" i="13"/>
  <c r="N676" i="13"/>
  <c r="O676" i="13"/>
  <c r="P676" i="13"/>
  <c r="Q676" i="13"/>
  <c r="R676" i="13"/>
  <c r="S676" i="13"/>
  <c r="T676" i="13"/>
  <c r="B677" i="13"/>
  <c r="C677" i="13"/>
  <c r="D677" i="13"/>
  <c r="E677" i="13"/>
  <c r="F677" i="13"/>
  <c r="G677" i="13"/>
  <c r="H677" i="13"/>
  <c r="I677" i="13"/>
  <c r="J677" i="13"/>
  <c r="K677" i="13"/>
  <c r="L677" i="13"/>
  <c r="M677" i="13"/>
  <c r="N677" i="13"/>
  <c r="O677" i="13"/>
  <c r="P677" i="13"/>
  <c r="Q677" i="13"/>
  <c r="R677" i="13"/>
  <c r="S677" i="13"/>
  <c r="T677" i="13"/>
  <c r="B678" i="13"/>
  <c r="C678" i="13"/>
  <c r="D678" i="13"/>
  <c r="E678" i="13"/>
  <c r="F678" i="13"/>
  <c r="G678" i="13"/>
  <c r="H678" i="13"/>
  <c r="I678" i="13"/>
  <c r="J678" i="13"/>
  <c r="K678" i="13"/>
  <c r="L678" i="13"/>
  <c r="M678" i="13"/>
  <c r="N678" i="13"/>
  <c r="O678" i="13"/>
  <c r="P678" i="13"/>
  <c r="Q678" i="13"/>
  <c r="R678" i="13"/>
  <c r="S678" i="13"/>
  <c r="T678" i="13"/>
  <c r="T679" i="13"/>
  <c r="T680" i="13"/>
  <c r="T681" i="13"/>
  <c r="B682" i="13"/>
  <c r="C682" i="13"/>
  <c r="D682" i="13"/>
  <c r="E682" i="13"/>
  <c r="F682" i="13"/>
  <c r="G682" i="13"/>
  <c r="H682" i="13"/>
  <c r="I682" i="13"/>
  <c r="J682" i="13"/>
  <c r="K682" i="13"/>
  <c r="L682" i="13"/>
  <c r="M682" i="13"/>
  <c r="N682" i="13"/>
  <c r="O682" i="13"/>
  <c r="P682" i="13"/>
  <c r="Q682" i="13"/>
  <c r="R682" i="13"/>
  <c r="S682" i="13"/>
  <c r="T682" i="13"/>
  <c r="T683" i="13"/>
  <c r="T684" i="13"/>
  <c r="B685" i="13"/>
  <c r="C685" i="13"/>
  <c r="D685" i="13"/>
  <c r="E685" i="13"/>
  <c r="F685" i="13"/>
  <c r="G685" i="13"/>
  <c r="H685" i="13"/>
  <c r="I685" i="13"/>
  <c r="J685" i="13"/>
  <c r="K685" i="13"/>
  <c r="L685" i="13"/>
  <c r="M685" i="13"/>
  <c r="N685" i="13"/>
  <c r="O685" i="13"/>
  <c r="P685" i="13"/>
  <c r="Q685" i="13"/>
  <c r="R685" i="13"/>
  <c r="S685" i="13"/>
  <c r="T685" i="13"/>
  <c r="T686" i="13"/>
  <c r="T687" i="13"/>
  <c r="T688" i="13"/>
  <c r="T689" i="13"/>
  <c r="T690" i="13"/>
  <c r="T691" i="13"/>
  <c r="T692" i="13"/>
  <c r="T693" i="13"/>
  <c r="T694" i="13"/>
  <c r="T695" i="13"/>
  <c r="T696" i="13"/>
  <c r="B697" i="13"/>
  <c r="C697" i="13"/>
  <c r="D697" i="13"/>
  <c r="E697" i="13"/>
  <c r="F697" i="13"/>
  <c r="G697" i="13"/>
  <c r="H697" i="13"/>
  <c r="I697" i="13"/>
  <c r="J697" i="13"/>
  <c r="K697" i="13"/>
  <c r="L697" i="13"/>
  <c r="M697" i="13"/>
  <c r="N697" i="13"/>
  <c r="O697" i="13"/>
  <c r="P697" i="13"/>
  <c r="Q697" i="13"/>
  <c r="R697" i="13"/>
  <c r="S697" i="13"/>
  <c r="T697" i="13"/>
  <c r="T698" i="13"/>
  <c r="T699" i="13"/>
  <c r="B700" i="13"/>
  <c r="C700" i="13"/>
  <c r="D700" i="13"/>
  <c r="E700" i="13"/>
  <c r="F700" i="13"/>
  <c r="G700" i="13"/>
  <c r="H700" i="13"/>
  <c r="I700" i="13"/>
  <c r="J700" i="13"/>
  <c r="K700" i="13"/>
  <c r="L700" i="13"/>
  <c r="M700" i="13"/>
  <c r="N700" i="13"/>
  <c r="O700" i="13"/>
  <c r="P700" i="13"/>
  <c r="Q700" i="13"/>
  <c r="R700" i="13"/>
  <c r="S700" i="13"/>
  <c r="T700" i="13"/>
  <c r="T701" i="13"/>
  <c r="B702" i="13"/>
  <c r="C702" i="13"/>
  <c r="D702" i="13"/>
  <c r="E702" i="13"/>
  <c r="F702" i="13"/>
  <c r="G702" i="13"/>
  <c r="H702" i="13"/>
  <c r="I702" i="13"/>
  <c r="J702" i="13"/>
  <c r="K702" i="13"/>
  <c r="L702" i="13"/>
  <c r="M702" i="13"/>
  <c r="N702" i="13"/>
  <c r="O702" i="13"/>
  <c r="P702" i="13"/>
  <c r="Q702" i="13"/>
  <c r="R702" i="13"/>
  <c r="S702" i="13"/>
  <c r="T702" i="13"/>
  <c r="T703" i="13"/>
  <c r="T704" i="13"/>
  <c r="T705" i="13"/>
  <c r="B706" i="13"/>
  <c r="C706" i="13"/>
  <c r="D706" i="13"/>
  <c r="E706" i="13"/>
  <c r="F706" i="13"/>
  <c r="G706" i="13"/>
  <c r="H706" i="13"/>
  <c r="I706" i="13"/>
  <c r="J706" i="13"/>
  <c r="K706" i="13"/>
  <c r="L706" i="13"/>
  <c r="M706" i="13"/>
  <c r="N706" i="13"/>
  <c r="O706" i="13"/>
  <c r="P706" i="13"/>
  <c r="Q706" i="13"/>
  <c r="R706" i="13"/>
  <c r="S706" i="13"/>
  <c r="T706" i="13"/>
  <c r="B707" i="13"/>
  <c r="C707" i="13"/>
  <c r="D707" i="13"/>
  <c r="E707" i="13"/>
  <c r="F707" i="13"/>
  <c r="G707" i="13"/>
  <c r="H707" i="13"/>
  <c r="I707" i="13"/>
  <c r="J707" i="13"/>
  <c r="K707" i="13"/>
  <c r="L707" i="13"/>
  <c r="M707" i="13"/>
  <c r="N707" i="13"/>
  <c r="O707" i="13"/>
  <c r="P707" i="13"/>
  <c r="Q707" i="13"/>
  <c r="R707" i="13"/>
  <c r="S707" i="13"/>
  <c r="T707" i="13"/>
  <c r="B708" i="13"/>
  <c r="C708" i="13"/>
  <c r="D708" i="13"/>
  <c r="E708" i="13"/>
  <c r="F708" i="13"/>
  <c r="G708" i="13"/>
  <c r="H708" i="13"/>
  <c r="I708" i="13"/>
  <c r="J708" i="13"/>
  <c r="K708" i="13"/>
  <c r="L708" i="13"/>
  <c r="M708" i="13"/>
  <c r="N708" i="13"/>
  <c r="O708" i="13"/>
  <c r="P708" i="13"/>
  <c r="Q708" i="13"/>
  <c r="R708" i="13"/>
  <c r="S708" i="13"/>
  <c r="T708" i="13"/>
  <c r="T709" i="13"/>
  <c r="T710" i="13"/>
  <c r="B711" i="13"/>
  <c r="C711" i="13"/>
  <c r="D711" i="13"/>
  <c r="E711" i="13"/>
  <c r="F711" i="13"/>
  <c r="G711" i="13"/>
  <c r="H711" i="13"/>
  <c r="I711" i="13"/>
  <c r="J711" i="13"/>
  <c r="K711" i="13"/>
  <c r="L711" i="13"/>
  <c r="M711" i="13"/>
  <c r="N711" i="13"/>
  <c r="O711" i="13"/>
  <c r="P711" i="13"/>
  <c r="Q711" i="13"/>
  <c r="R711" i="13"/>
  <c r="S711" i="13"/>
  <c r="T711" i="13"/>
  <c r="B712" i="13"/>
  <c r="C712" i="13"/>
  <c r="D712" i="13"/>
  <c r="E712" i="13"/>
  <c r="F712" i="13"/>
  <c r="G712" i="13"/>
  <c r="H712" i="13"/>
  <c r="I712" i="13"/>
  <c r="J712" i="13"/>
  <c r="K712" i="13"/>
  <c r="L712" i="13"/>
  <c r="M712" i="13"/>
  <c r="N712" i="13"/>
  <c r="O712" i="13"/>
  <c r="P712" i="13"/>
  <c r="Q712" i="13"/>
  <c r="R712" i="13"/>
  <c r="S712" i="13"/>
  <c r="T712" i="13"/>
  <c r="B713" i="13"/>
  <c r="C713" i="13"/>
  <c r="D713" i="13"/>
  <c r="E713" i="13"/>
  <c r="F713" i="13"/>
  <c r="G713" i="13"/>
  <c r="H713" i="13"/>
  <c r="I713" i="13"/>
  <c r="J713" i="13"/>
  <c r="K713" i="13"/>
  <c r="L713" i="13"/>
  <c r="M713" i="13"/>
  <c r="N713" i="13"/>
  <c r="O713" i="13"/>
  <c r="P713" i="13"/>
  <c r="Q713" i="13"/>
  <c r="R713" i="13"/>
  <c r="S713" i="13"/>
  <c r="T713" i="13"/>
  <c r="B714" i="13"/>
  <c r="C714" i="13"/>
  <c r="D714" i="13"/>
  <c r="E714" i="13"/>
  <c r="F714" i="13"/>
  <c r="G714" i="13"/>
  <c r="H714" i="13"/>
  <c r="I714" i="13"/>
  <c r="J714" i="13"/>
  <c r="K714" i="13"/>
  <c r="L714" i="13"/>
  <c r="M714" i="13"/>
  <c r="N714" i="13"/>
  <c r="O714" i="13"/>
  <c r="P714" i="13"/>
  <c r="Q714" i="13"/>
  <c r="R714" i="13"/>
  <c r="S714" i="13"/>
  <c r="T714" i="13"/>
  <c r="T715" i="13"/>
  <c r="B716" i="13"/>
  <c r="C716" i="13"/>
  <c r="D716" i="13"/>
  <c r="E716" i="13"/>
  <c r="F716" i="13"/>
  <c r="G716" i="13"/>
  <c r="H716" i="13"/>
  <c r="I716" i="13"/>
  <c r="J716" i="13"/>
  <c r="K716" i="13"/>
  <c r="L716" i="13"/>
  <c r="M716" i="13"/>
  <c r="N716" i="13"/>
  <c r="O716" i="13"/>
  <c r="P716" i="13"/>
  <c r="Q716" i="13"/>
  <c r="R716" i="13"/>
  <c r="S716" i="13"/>
  <c r="T716" i="13"/>
  <c r="T717" i="13"/>
  <c r="B718" i="13"/>
  <c r="C718" i="13"/>
  <c r="D718" i="13"/>
  <c r="E718" i="13"/>
  <c r="F718" i="13"/>
  <c r="G718" i="13"/>
  <c r="H718" i="13"/>
  <c r="I718" i="13"/>
  <c r="J718" i="13"/>
  <c r="K718" i="13"/>
  <c r="L718" i="13"/>
  <c r="M718" i="13"/>
  <c r="N718" i="13"/>
  <c r="O718" i="13"/>
  <c r="P718" i="13"/>
  <c r="Q718" i="13"/>
  <c r="R718" i="13"/>
  <c r="S718" i="13"/>
  <c r="T718" i="13"/>
  <c r="T719" i="13"/>
  <c r="T720" i="13"/>
  <c r="T721" i="13"/>
  <c r="B722" i="13"/>
  <c r="C722" i="13"/>
  <c r="D722" i="13"/>
  <c r="E722" i="13"/>
  <c r="F722" i="13"/>
  <c r="G722" i="13"/>
  <c r="H722" i="13"/>
  <c r="I722" i="13"/>
  <c r="J722" i="13"/>
  <c r="K722" i="13"/>
  <c r="L722" i="13"/>
  <c r="M722" i="13"/>
  <c r="N722" i="13"/>
  <c r="O722" i="13"/>
  <c r="P722" i="13"/>
  <c r="Q722" i="13"/>
  <c r="R722" i="13"/>
  <c r="S722" i="13"/>
  <c r="T722" i="13"/>
  <c r="B723" i="13"/>
  <c r="C723" i="13"/>
  <c r="D723" i="13"/>
  <c r="E723" i="13"/>
  <c r="F723" i="13"/>
  <c r="G723" i="13"/>
  <c r="H723" i="13"/>
  <c r="I723" i="13"/>
  <c r="J723" i="13"/>
  <c r="K723" i="13"/>
  <c r="L723" i="13"/>
  <c r="M723" i="13"/>
  <c r="N723" i="13"/>
  <c r="O723" i="13"/>
  <c r="P723" i="13"/>
  <c r="Q723" i="13"/>
  <c r="R723" i="13"/>
  <c r="S723" i="13"/>
  <c r="T723" i="13"/>
  <c r="B724" i="13"/>
  <c r="C724" i="13"/>
  <c r="D724" i="13"/>
  <c r="E724" i="13"/>
  <c r="F724" i="13"/>
  <c r="G724" i="13"/>
  <c r="H724" i="13"/>
  <c r="I724" i="13"/>
  <c r="J724" i="13"/>
  <c r="K724" i="13"/>
  <c r="L724" i="13"/>
  <c r="M724" i="13"/>
  <c r="N724" i="13"/>
  <c r="O724" i="13"/>
  <c r="P724" i="13"/>
  <c r="Q724" i="13"/>
  <c r="R724" i="13"/>
  <c r="S724" i="13"/>
  <c r="T724" i="13"/>
  <c r="T725" i="13"/>
  <c r="T726" i="13"/>
  <c r="B727" i="13"/>
  <c r="C727" i="13"/>
  <c r="D727" i="13"/>
  <c r="E727" i="13"/>
  <c r="F727" i="13"/>
  <c r="G727" i="13"/>
  <c r="H727" i="13"/>
  <c r="I727" i="13"/>
  <c r="J727" i="13"/>
  <c r="K727" i="13"/>
  <c r="L727" i="13"/>
  <c r="M727" i="13"/>
  <c r="N727" i="13"/>
  <c r="O727" i="13"/>
  <c r="P727" i="13"/>
  <c r="Q727" i="13"/>
  <c r="R727" i="13"/>
  <c r="S727" i="13"/>
  <c r="T727" i="13"/>
  <c r="T728" i="13"/>
  <c r="T729" i="13"/>
  <c r="T730" i="13"/>
  <c r="T731" i="13"/>
  <c r="T732" i="13"/>
  <c r="T733" i="13"/>
  <c r="T734" i="13"/>
  <c r="T735" i="13"/>
  <c r="B736" i="13"/>
  <c r="C736" i="13"/>
  <c r="D736" i="13"/>
  <c r="E736" i="13"/>
  <c r="F736" i="13"/>
  <c r="G736" i="13"/>
  <c r="H736" i="13"/>
  <c r="I736" i="13"/>
  <c r="J736" i="13"/>
  <c r="K736" i="13"/>
  <c r="L736" i="13"/>
  <c r="M736" i="13"/>
  <c r="N736" i="13"/>
  <c r="O736" i="13"/>
  <c r="P736" i="13"/>
  <c r="Q736" i="13"/>
  <c r="R736" i="13"/>
  <c r="S736" i="13"/>
  <c r="T736" i="13"/>
  <c r="B737" i="13"/>
  <c r="C737" i="13"/>
  <c r="D737" i="13"/>
  <c r="E737" i="13"/>
  <c r="F737" i="13"/>
  <c r="G737" i="13"/>
  <c r="H737" i="13"/>
  <c r="I737" i="13"/>
  <c r="J737" i="13"/>
  <c r="K737" i="13"/>
  <c r="L737" i="13"/>
  <c r="M737" i="13"/>
  <c r="N737" i="13"/>
  <c r="O737" i="13"/>
  <c r="P737" i="13"/>
  <c r="Q737" i="13"/>
  <c r="R737" i="13"/>
  <c r="S737" i="13"/>
  <c r="T737" i="13"/>
  <c r="T738" i="13"/>
  <c r="B739" i="13"/>
  <c r="C739" i="13"/>
  <c r="D739" i="13"/>
  <c r="E739" i="13"/>
  <c r="F739" i="13"/>
  <c r="G739" i="13"/>
  <c r="H739" i="13"/>
  <c r="I739" i="13"/>
  <c r="J739" i="13"/>
  <c r="K739" i="13"/>
  <c r="L739" i="13"/>
  <c r="M739" i="13"/>
  <c r="N739" i="13"/>
  <c r="O739" i="13"/>
  <c r="P739" i="13"/>
  <c r="Q739" i="13"/>
  <c r="R739" i="13"/>
  <c r="S739" i="13"/>
  <c r="T739" i="13"/>
  <c r="B740" i="13"/>
  <c r="C740" i="13"/>
  <c r="D740" i="13"/>
  <c r="E740" i="13"/>
  <c r="F740" i="13"/>
  <c r="G740" i="13"/>
  <c r="H740" i="13"/>
  <c r="I740" i="13"/>
  <c r="J740" i="13"/>
  <c r="K740" i="13"/>
  <c r="L740" i="13"/>
  <c r="M740" i="13"/>
  <c r="N740" i="13"/>
  <c r="O740" i="13"/>
  <c r="P740" i="13"/>
  <c r="Q740" i="13"/>
  <c r="R740" i="13"/>
  <c r="S740" i="13"/>
  <c r="T740" i="13"/>
  <c r="T741" i="13"/>
  <c r="T742" i="13"/>
  <c r="T743" i="13"/>
  <c r="B744" i="13"/>
  <c r="C744" i="13"/>
  <c r="D744" i="13"/>
  <c r="E744" i="13"/>
  <c r="F744" i="13"/>
  <c r="G744" i="13"/>
  <c r="H744" i="13"/>
  <c r="I744" i="13"/>
  <c r="J744" i="13"/>
  <c r="K744" i="13"/>
  <c r="L744" i="13"/>
  <c r="M744" i="13"/>
  <c r="N744" i="13"/>
  <c r="O744" i="13"/>
  <c r="P744" i="13"/>
  <c r="Q744" i="13"/>
  <c r="R744" i="13"/>
  <c r="S744" i="13"/>
  <c r="T744" i="13"/>
  <c r="T745" i="13"/>
  <c r="T746" i="13"/>
  <c r="T747" i="13"/>
  <c r="B748" i="13"/>
  <c r="C748" i="13"/>
  <c r="D748" i="13"/>
  <c r="E748" i="13"/>
  <c r="F748" i="13"/>
  <c r="G748" i="13"/>
  <c r="H748" i="13"/>
  <c r="I748" i="13"/>
  <c r="J748" i="13"/>
  <c r="K748" i="13"/>
  <c r="L748" i="13"/>
  <c r="M748" i="13"/>
  <c r="N748" i="13"/>
  <c r="O748" i="13"/>
  <c r="P748" i="13"/>
  <c r="Q748" i="13"/>
  <c r="R748" i="13"/>
  <c r="S748" i="13"/>
  <c r="T748" i="13"/>
  <c r="B749" i="13"/>
  <c r="C749" i="13"/>
  <c r="D749" i="13"/>
  <c r="E749" i="13"/>
  <c r="F749" i="13"/>
  <c r="G749" i="13"/>
  <c r="H749" i="13"/>
  <c r="I749" i="13"/>
  <c r="J749" i="13"/>
  <c r="K749" i="13"/>
  <c r="L749" i="13"/>
  <c r="M749" i="13"/>
  <c r="N749" i="13"/>
  <c r="O749" i="13"/>
  <c r="P749" i="13"/>
  <c r="Q749" i="13"/>
  <c r="R749" i="13"/>
  <c r="S749" i="13"/>
  <c r="T749" i="13"/>
  <c r="B750" i="13"/>
  <c r="C750" i="13"/>
  <c r="D750" i="13"/>
  <c r="E750" i="13"/>
  <c r="F750" i="13"/>
  <c r="G750" i="13"/>
  <c r="H750" i="13"/>
  <c r="I750" i="13"/>
  <c r="J750" i="13"/>
  <c r="K750" i="13"/>
  <c r="L750" i="13"/>
  <c r="M750" i="13"/>
  <c r="N750" i="13"/>
  <c r="O750" i="13"/>
  <c r="P750" i="13"/>
  <c r="Q750" i="13"/>
  <c r="R750" i="13"/>
  <c r="S750" i="13"/>
  <c r="T750" i="13"/>
  <c r="B751" i="13"/>
  <c r="C751" i="13"/>
  <c r="D751" i="13"/>
  <c r="E751" i="13"/>
  <c r="F751" i="13"/>
  <c r="G751" i="13"/>
  <c r="H751" i="13"/>
  <c r="I751" i="13"/>
  <c r="J751" i="13"/>
  <c r="K751" i="13"/>
  <c r="L751" i="13"/>
  <c r="M751" i="13"/>
  <c r="N751" i="13"/>
  <c r="O751" i="13"/>
  <c r="P751" i="13"/>
  <c r="Q751" i="13"/>
  <c r="R751" i="13"/>
  <c r="S751" i="13"/>
  <c r="T751" i="13"/>
  <c r="T752" i="13"/>
  <c r="B753" i="13"/>
  <c r="C753" i="13"/>
  <c r="D753" i="13"/>
  <c r="E753" i="13"/>
  <c r="F753" i="13"/>
  <c r="G753" i="13"/>
  <c r="H753" i="13"/>
  <c r="I753" i="13"/>
  <c r="J753" i="13"/>
  <c r="K753" i="13"/>
  <c r="L753" i="13"/>
  <c r="M753" i="13"/>
  <c r="N753" i="13"/>
  <c r="O753" i="13"/>
  <c r="P753" i="13"/>
  <c r="Q753" i="13"/>
  <c r="R753" i="13"/>
  <c r="S753" i="13"/>
  <c r="T753" i="13"/>
  <c r="B754" i="13"/>
  <c r="C754" i="13"/>
  <c r="D754" i="13"/>
  <c r="E754" i="13"/>
  <c r="F754" i="13"/>
  <c r="G754" i="13"/>
  <c r="H754" i="13"/>
  <c r="I754" i="13"/>
  <c r="J754" i="13"/>
  <c r="K754" i="13"/>
  <c r="L754" i="13"/>
  <c r="M754" i="13"/>
  <c r="N754" i="13"/>
  <c r="O754" i="13"/>
  <c r="P754" i="13"/>
  <c r="Q754" i="13"/>
  <c r="R754" i="13"/>
  <c r="S754" i="13"/>
  <c r="T754" i="13"/>
  <c r="B755" i="13"/>
  <c r="C755" i="13"/>
  <c r="D755" i="13"/>
  <c r="E755" i="13"/>
  <c r="F755" i="13"/>
  <c r="G755" i="13"/>
  <c r="H755" i="13"/>
  <c r="I755" i="13"/>
  <c r="J755" i="13"/>
  <c r="K755" i="13"/>
  <c r="L755" i="13"/>
  <c r="M755" i="13"/>
  <c r="N755" i="13"/>
  <c r="O755" i="13"/>
  <c r="P755" i="13"/>
  <c r="Q755" i="13"/>
  <c r="R755" i="13"/>
  <c r="S755" i="13"/>
  <c r="T755" i="13"/>
  <c r="T756" i="13"/>
  <c r="T757" i="13"/>
  <c r="T758" i="13"/>
  <c r="B759" i="13"/>
  <c r="C759" i="13"/>
  <c r="D759" i="13"/>
  <c r="E759" i="13"/>
  <c r="F759" i="13"/>
  <c r="G759" i="13"/>
  <c r="H759" i="13"/>
  <c r="I759" i="13"/>
  <c r="J759" i="13"/>
  <c r="K759" i="13"/>
  <c r="L759" i="13"/>
  <c r="M759" i="13"/>
  <c r="N759" i="13"/>
  <c r="O759" i="13"/>
  <c r="P759" i="13"/>
  <c r="Q759" i="13"/>
  <c r="R759" i="13"/>
  <c r="S759" i="13"/>
  <c r="T759" i="13"/>
  <c r="T760" i="13"/>
  <c r="B761" i="13"/>
  <c r="C761" i="13"/>
  <c r="D761" i="13"/>
  <c r="E761" i="13"/>
  <c r="F761" i="13"/>
  <c r="G761" i="13"/>
  <c r="H761" i="13"/>
  <c r="I761" i="13"/>
  <c r="J761" i="13"/>
  <c r="K761" i="13"/>
  <c r="L761" i="13"/>
  <c r="M761" i="13"/>
  <c r="N761" i="13"/>
  <c r="O761" i="13"/>
  <c r="P761" i="13"/>
  <c r="Q761" i="13"/>
  <c r="R761" i="13"/>
  <c r="S761" i="13"/>
  <c r="T761" i="13"/>
  <c r="T762" i="13"/>
  <c r="T763" i="13"/>
  <c r="T764" i="13"/>
  <c r="T765" i="13"/>
  <c r="T766" i="13"/>
  <c r="T767" i="13"/>
  <c r="T768" i="13"/>
  <c r="T769" i="13"/>
  <c r="T770" i="13"/>
  <c r="T771" i="13"/>
  <c r="B772" i="13"/>
  <c r="C772" i="13"/>
  <c r="D772" i="13"/>
  <c r="E772" i="13"/>
  <c r="F772" i="13"/>
  <c r="G772" i="13"/>
  <c r="H772" i="13"/>
  <c r="I772" i="13"/>
  <c r="J772" i="13"/>
  <c r="K772" i="13"/>
  <c r="L772" i="13"/>
  <c r="M772" i="13"/>
  <c r="N772" i="13"/>
  <c r="O772" i="13"/>
  <c r="P772" i="13"/>
  <c r="Q772" i="13"/>
  <c r="R772" i="13"/>
  <c r="S772" i="13"/>
  <c r="T772" i="13"/>
  <c r="T773" i="13"/>
  <c r="B774" i="13"/>
  <c r="C774" i="13"/>
  <c r="D774" i="13"/>
  <c r="E774" i="13"/>
  <c r="F774" i="13"/>
  <c r="G774" i="13"/>
  <c r="H774" i="13"/>
  <c r="I774" i="13"/>
  <c r="J774" i="13"/>
  <c r="C446" i="13"/>
  <c r="D446" i="13"/>
  <c r="E446" i="13"/>
  <c r="F446" i="13"/>
  <c r="G446" i="13"/>
  <c r="H446" i="13"/>
  <c r="I446" i="13"/>
  <c r="J446" i="13"/>
  <c r="K446" i="13"/>
  <c r="L446" i="13"/>
  <c r="M446" i="13"/>
  <c r="N446" i="13"/>
  <c r="O446" i="13"/>
  <c r="P446" i="13"/>
  <c r="Q446" i="13"/>
  <c r="R446" i="13"/>
  <c r="S446" i="13"/>
  <c r="T446" i="13"/>
  <c r="B447" i="13"/>
  <c r="C447" i="13"/>
  <c r="D447" i="13"/>
  <c r="E447" i="13"/>
  <c r="F447" i="13"/>
  <c r="G447" i="13"/>
  <c r="H447" i="13"/>
  <c r="I447" i="13"/>
  <c r="J447" i="13"/>
  <c r="K447" i="13"/>
  <c r="L447" i="13"/>
  <c r="M447" i="13"/>
  <c r="N447" i="13"/>
  <c r="O447" i="13"/>
  <c r="P447" i="13"/>
  <c r="Q447" i="13"/>
  <c r="R447" i="13"/>
  <c r="S447" i="13"/>
  <c r="T447" i="13"/>
  <c r="B448" i="13"/>
  <c r="C448" i="13"/>
  <c r="D448" i="13"/>
  <c r="E448" i="13"/>
  <c r="F448" i="13"/>
  <c r="G448" i="13"/>
  <c r="H448" i="13"/>
  <c r="I448" i="13"/>
  <c r="J448" i="13"/>
  <c r="K448" i="13"/>
  <c r="L448" i="13"/>
  <c r="M448" i="13"/>
  <c r="N448" i="13"/>
  <c r="O448" i="13"/>
  <c r="P448" i="13"/>
  <c r="Q448" i="13"/>
  <c r="R448" i="13"/>
  <c r="S448" i="13"/>
  <c r="T448" i="13"/>
  <c r="B449" i="13"/>
  <c r="C449" i="13"/>
  <c r="D449" i="13"/>
  <c r="E449" i="13"/>
  <c r="F449" i="13"/>
  <c r="G449" i="13"/>
  <c r="H449" i="13"/>
  <c r="I449" i="13"/>
  <c r="J449" i="13"/>
  <c r="K449" i="13"/>
  <c r="L449" i="13"/>
  <c r="M449" i="13"/>
  <c r="N449" i="13"/>
  <c r="O449" i="13"/>
  <c r="P449" i="13"/>
  <c r="Q449" i="13"/>
  <c r="R449" i="13"/>
  <c r="S449" i="13"/>
  <c r="T449" i="13"/>
  <c r="B450" i="13"/>
  <c r="C450" i="13"/>
  <c r="D450" i="13"/>
  <c r="E450" i="13"/>
  <c r="F450" i="13"/>
  <c r="G450" i="13"/>
  <c r="H450" i="13"/>
  <c r="I450" i="13"/>
  <c r="J450" i="13"/>
  <c r="K450" i="13"/>
  <c r="L450" i="13"/>
  <c r="M450" i="13"/>
  <c r="N450" i="13"/>
  <c r="O450" i="13"/>
  <c r="P450" i="13"/>
  <c r="Q450" i="13"/>
  <c r="R450" i="13"/>
  <c r="S450" i="13"/>
  <c r="T450" i="13"/>
  <c r="T451" i="13"/>
  <c r="T452" i="13"/>
  <c r="T453" i="13"/>
  <c r="T454" i="13"/>
  <c r="B455" i="13"/>
  <c r="C455" i="13"/>
  <c r="D455" i="13"/>
  <c r="E455" i="13"/>
  <c r="F455" i="13"/>
  <c r="G455" i="13"/>
  <c r="H455" i="13"/>
  <c r="I455" i="13"/>
  <c r="J455" i="13"/>
  <c r="K455" i="13"/>
  <c r="L455" i="13"/>
  <c r="M455" i="13"/>
  <c r="N455" i="13"/>
  <c r="O455" i="13"/>
  <c r="P455" i="13"/>
  <c r="Q455" i="13"/>
  <c r="R455" i="13"/>
  <c r="S455" i="13"/>
  <c r="T455" i="13"/>
  <c r="T456" i="13"/>
  <c r="T457" i="13"/>
  <c r="T458" i="13"/>
  <c r="T459" i="13"/>
  <c r="T460" i="13"/>
  <c r="T461" i="13"/>
  <c r="T462" i="13"/>
  <c r="T463" i="13"/>
  <c r="B464" i="13"/>
  <c r="C464" i="13"/>
  <c r="D464" i="13"/>
  <c r="E464" i="13"/>
  <c r="F464" i="13"/>
  <c r="G464" i="13"/>
  <c r="H464" i="13"/>
  <c r="I464" i="13"/>
  <c r="J464" i="13"/>
  <c r="K464" i="13"/>
  <c r="L464" i="13"/>
  <c r="M464" i="13"/>
  <c r="N464" i="13"/>
  <c r="O464" i="13"/>
  <c r="P464" i="13"/>
  <c r="Q464" i="13"/>
  <c r="R464" i="13"/>
  <c r="S464" i="13"/>
  <c r="T464" i="13"/>
  <c r="T465" i="13"/>
  <c r="B466" i="13"/>
  <c r="C466" i="13"/>
  <c r="D466" i="13"/>
  <c r="E466" i="13"/>
  <c r="F466" i="13"/>
  <c r="G466" i="13"/>
  <c r="H466" i="13"/>
  <c r="I466" i="13"/>
  <c r="J466" i="13"/>
  <c r="K466" i="13"/>
  <c r="L466" i="13"/>
  <c r="M466" i="13"/>
  <c r="N466" i="13"/>
  <c r="O466" i="13"/>
  <c r="P466" i="13"/>
  <c r="Q466" i="13"/>
  <c r="R466" i="13"/>
  <c r="S466" i="13"/>
  <c r="T466" i="13"/>
  <c r="T467" i="13"/>
  <c r="T468" i="13"/>
  <c r="B469" i="13"/>
  <c r="C469" i="13"/>
  <c r="D469" i="13"/>
  <c r="E469" i="13"/>
  <c r="F469" i="13"/>
  <c r="G469" i="13"/>
  <c r="H469" i="13"/>
  <c r="I469" i="13"/>
  <c r="J469" i="13"/>
  <c r="K469" i="13"/>
  <c r="L469" i="13"/>
  <c r="M469" i="13"/>
  <c r="N469" i="13"/>
  <c r="O469" i="13"/>
  <c r="P469" i="13"/>
  <c r="Q469" i="13"/>
  <c r="R469" i="13"/>
  <c r="S469" i="13"/>
  <c r="T469" i="13"/>
  <c r="B470" i="13"/>
  <c r="C470" i="13"/>
  <c r="D470" i="13"/>
  <c r="E470" i="13"/>
  <c r="F470" i="13"/>
  <c r="G470" i="13"/>
  <c r="H470" i="13"/>
  <c r="I470" i="13"/>
  <c r="J470" i="13"/>
  <c r="K470" i="13"/>
  <c r="L470" i="13"/>
  <c r="M470" i="13"/>
  <c r="N470" i="13"/>
  <c r="O470" i="13"/>
  <c r="P470" i="13"/>
  <c r="Q470" i="13"/>
  <c r="R470" i="13"/>
  <c r="S470" i="13"/>
  <c r="T470" i="13"/>
  <c r="T471" i="13"/>
  <c r="T472" i="13"/>
  <c r="B473" i="13"/>
  <c r="C473" i="13"/>
  <c r="D473" i="13"/>
  <c r="E473" i="13"/>
  <c r="F473" i="13"/>
  <c r="G473" i="13"/>
  <c r="H473" i="13"/>
  <c r="I473" i="13"/>
  <c r="J473" i="13"/>
  <c r="K473" i="13"/>
  <c r="L473" i="13"/>
  <c r="M473" i="13"/>
  <c r="N473" i="13"/>
  <c r="O473" i="13"/>
  <c r="P473" i="13"/>
  <c r="Q473" i="13"/>
  <c r="R473" i="13"/>
  <c r="S473" i="13"/>
  <c r="T473" i="13"/>
  <c r="B474" i="13"/>
  <c r="C474" i="13"/>
  <c r="D474" i="13"/>
  <c r="E474" i="13"/>
  <c r="F474" i="13"/>
  <c r="G474" i="13"/>
  <c r="H474" i="13"/>
  <c r="I474" i="13"/>
  <c r="J474" i="13"/>
  <c r="K474" i="13"/>
  <c r="L474" i="13"/>
  <c r="M474" i="13"/>
  <c r="N474" i="13"/>
  <c r="O474" i="13"/>
  <c r="P474" i="13"/>
  <c r="Q474" i="13"/>
  <c r="R474" i="13"/>
  <c r="S474" i="13"/>
  <c r="T474" i="13"/>
  <c r="B475" i="13"/>
  <c r="C475" i="13"/>
  <c r="D475" i="13"/>
  <c r="E475" i="13"/>
  <c r="F475" i="13"/>
  <c r="G475" i="13"/>
  <c r="H475" i="13"/>
  <c r="I475" i="13"/>
  <c r="J475" i="13"/>
  <c r="K475" i="13"/>
  <c r="L475" i="13"/>
  <c r="M475" i="13"/>
  <c r="N475" i="13"/>
  <c r="O475" i="13"/>
  <c r="P475" i="13"/>
  <c r="Q475" i="13"/>
  <c r="R475" i="13"/>
  <c r="S475" i="13"/>
  <c r="T475" i="13"/>
  <c r="T476" i="13"/>
  <c r="T477" i="13"/>
  <c r="B478" i="13"/>
  <c r="C478" i="13"/>
  <c r="D478" i="13"/>
  <c r="E478" i="13"/>
  <c r="F478" i="13"/>
  <c r="G478" i="13"/>
  <c r="H478" i="13"/>
  <c r="I478" i="13"/>
  <c r="J478" i="13"/>
  <c r="K478" i="13"/>
  <c r="L478" i="13"/>
  <c r="M478" i="13"/>
  <c r="N478" i="13"/>
  <c r="O478" i="13"/>
  <c r="P478" i="13"/>
  <c r="Q478" i="13"/>
  <c r="R478" i="13"/>
  <c r="S478" i="13"/>
  <c r="T478" i="13"/>
  <c r="B479" i="13"/>
  <c r="C479" i="13"/>
  <c r="D479" i="13"/>
  <c r="E479" i="13"/>
  <c r="F479" i="13"/>
  <c r="G479" i="13"/>
  <c r="H479" i="13"/>
  <c r="I479" i="13"/>
  <c r="J479" i="13"/>
  <c r="K479" i="13"/>
  <c r="L479" i="13"/>
  <c r="M479" i="13"/>
  <c r="N479" i="13"/>
  <c r="O479" i="13"/>
  <c r="P479" i="13"/>
  <c r="Q479" i="13"/>
  <c r="R479" i="13"/>
  <c r="S479" i="13"/>
  <c r="T479" i="13"/>
  <c r="T480" i="13"/>
  <c r="T481" i="13"/>
  <c r="T482" i="13"/>
  <c r="T483" i="13"/>
  <c r="T484" i="13"/>
  <c r="B485" i="13"/>
  <c r="C485" i="13"/>
  <c r="D485" i="13"/>
  <c r="E485" i="13"/>
  <c r="F485" i="13"/>
  <c r="G485" i="13"/>
  <c r="H485" i="13"/>
  <c r="I485" i="13"/>
  <c r="J485" i="13"/>
  <c r="K485" i="13"/>
  <c r="L485" i="13"/>
  <c r="M485" i="13"/>
  <c r="N485" i="13"/>
  <c r="O485" i="13"/>
  <c r="P485" i="13"/>
  <c r="Q485" i="13"/>
  <c r="R485" i="13"/>
  <c r="S485" i="13"/>
  <c r="T485" i="13"/>
  <c r="T486" i="13"/>
  <c r="T487" i="13"/>
  <c r="T488" i="13"/>
  <c r="T489" i="13"/>
  <c r="B490" i="13"/>
  <c r="C490" i="13"/>
  <c r="D490" i="13"/>
  <c r="E490" i="13"/>
  <c r="F490" i="13"/>
  <c r="G490" i="13"/>
  <c r="H490" i="13"/>
  <c r="I490" i="13"/>
  <c r="J490" i="13"/>
  <c r="K490" i="13"/>
  <c r="L490" i="13"/>
  <c r="M490" i="13"/>
  <c r="N490" i="13"/>
  <c r="O490" i="13"/>
  <c r="P490" i="13"/>
  <c r="Q490" i="13"/>
  <c r="R490" i="13"/>
  <c r="S490" i="13"/>
  <c r="T490" i="13"/>
  <c r="B491" i="13"/>
  <c r="C491" i="13"/>
  <c r="D491" i="13"/>
  <c r="E491" i="13"/>
  <c r="F491" i="13"/>
  <c r="G491" i="13"/>
  <c r="H491" i="13"/>
  <c r="I491" i="13"/>
  <c r="J491" i="13"/>
  <c r="K491" i="13"/>
  <c r="L491" i="13"/>
  <c r="M491" i="13"/>
  <c r="N491" i="13"/>
  <c r="O491" i="13"/>
  <c r="P491" i="13"/>
  <c r="Q491" i="13"/>
  <c r="R491" i="13"/>
  <c r="S491" i="13"/>
  <c r="T491" i="13"/>
  <c r="B492" i="13"/>
  <c r="C492" i="13"/>
  <c r="D492" i="13"/>
  <c r="E492" i="13"/>
  <c r="F492" i="13"/>
  <c r="G492" i="13"/>
  <c r="H492" i="13"/>
  <c r="I492" i="13"/>
  <c r="J492" i="13"/>
  <c r="K492" i="13"/>
  <c r="L492" i="13"/>
  <c r="M492" i="13"/>
  <c r="N492" i="13"/>
  <c r="O492" i="13"/>
  <c r="P492" i="13"/>
  <c r="Q492" i="13"/>
  <c r="R492" i="13"/>
  <c r="S492" i="13"/>
  <c r="T492" i="13"/>
  <c r="T493" i="13"/>
  <c r="T494" i="13"/>
  <c r="T495" i="13"/>
  <c r="B496" i="13"/>
  <c r="C496" i="13"/>
  <c r="D496" i="13"/>
  <c r="E496" i="13"/>
  <c r="F496" i="13"/>
  <c r="G496" i="13"/>
  <c r="H496" i="13"/>
  <c r="I496" i="13"/>
  <c r="J496" i="13"/>
  <c r="K496" i="13"/>
  <c r="L496" i="13"/>
  <c r="M496" i="13"/>
  <c r="N496" i="13"/>
  <c r="O496" i="13"/>
  <c r="P496" i="13"/>
  <c r="Q496" i="13"/>
  <c r="R496" i="13"/>
  <c r="S496" i="13"/>
  <c r="T496" i="13"/>
  <c r="T497" i="13"/>
  <c r="T498" i="13"/>
  <c r="T499" i="13"/>
  <c r="B500" i="13"/>
  <c r="C500" i="13"/>
  <c r="D500" i="13"/>
  <c r="E500" i="13"/>
  <c r="F500" i="13"/>
  <c r="G500" i="13"/>
  <c r="H500" i="13"/>
  <c r="I500" i="13"/>
  <c r="J500" i="13"/>
  <c r="K500" i="13"/>
  <c r="L500" i="13"/>
  <c r="M500" i="13"/>
  <c r="N500" i="13"/>
  <c r="O500" i="13"/>
  <c r="P500" i="13"/>
  <c r="Q500" i="13"/>
  <c r="R500" i="13"/>
  <c r="S500" i="13"/>
  <c r="T500" i="13"/>
  <c r="B501" i="13"/>
  <c r="C501" i="13"/>
  <c r="D501" i="13"/>
  <c r="E501" i="13"/>
  <c r="F501" i="13"/>
  <c r="G501" i="13"/>
  <c r="H501" i="13"/>
  <c r="I501" i="13"/>
  <c r="J501" i="13"/>
  <c r="K501" i="13"/>
  <c r="L501" i="13"/>
  <c r="M501" i="13"/>
  <c r="N501" i="13"/>
  <c r="O501" i="13"/>
  <c r="P501" i="13"/>
  <c r="Q501" i="13"/>
  <c r="R501" i="13"/>
  <c r="S501" i="13"/>
  <c r="T501" i="13"/>
  <c r="T502" i="13"/>
  <c r="B503" i="13"/>
  <c r="C503" i="13"/>
  <c r="D503" i="13"/>
  <c r="E503" i="13"/>
  <c r="F503" i="13"/>
  <c r="G503" i="13"/>
  <c r="H503" i="13"/>
  <c r="I503" i="13"/>
  <c r="J503" i="13"/>
  <c r="K503" i="13"/>
  <c r="L503" i="13"/>
  <c r="M503" i="13"/>
  <c r="N503" i="13"/>
  <c r="O503" i="13"/>
  <c r="P503" i="13"/>
  <c r="Q503" i="13"/>
  <c r="R503" i="13"/>
  <c r="S503" i="13"/>
  <c r="T503" i="13"/>
  <c r="T504" i="13"/>
  <c r="B505" i="13"/>
  <c r="C505" i="13"/>
  <c r="D505" i="13"/>
  <c r="E505" i="13"/>
  <c r="F505" i="13"/>
  <c r="G505" i="13"/>
  <c r="H505" i="13"/>
  <c r="I505" i="13"/>
  <c r="J505" i="13"/>
  <c r="K505" i="13"/>
  <c r="L505" i="13"/>
  <c r="M505" i="13"/>
  <c r="N505" i="13"/>
  <c r="O505" i="13"/>
  <c r="P505" i="13"/>
  <c r="Q505" i="13"/>
  <c r="R505" i="13"/>
  <c r="S505" i="13"/>
  <c r="T505" i="13"/>
  <c r="T506" i="13"/>
  <c r="T507" i="13"/>
  <c r="B508" i="13"/>
  <c r="C508" i="13"/>
  <c r="D508" i="13"/>
  <c r="E508" i="13"/>
  <c r="F508" i="13"/>
  <c r="G508" i="13"/>
  <c r="H508" i="13"/>
  <c r="I508" i="13"/>
  <c r="J508" i="13"/>
  <c r="K508" i="13"/>
  <c r="L508" i="13"/>
  <c r="M508" i="13"/>
  <c r="N508" i="13"/>
  <c r="O508" i="13"/>
  <c r="P508" i="13"/>
  <c r="Q508" i="13"/>
  <c r="R508" i="13"/>
  <c r="S508" i="13"/>
  <c r="T508" i="13"/>
  <c r="T509" i="13"/>
  <c r="B510" i="13"/>
  <c r="C510" i="13"/>
  <c r="D510" i="13"/>
  <c r="E510" i="13"/>
  <c r="F510" i="13"/>
  <c r="G510" i="13"/>
  <c r="H510" i="13"/>
  <c r="I510" i="13"/>
  <c r="J510" i="13"/>
  <c r="K510" i="13"/>
  <c r="L510" i="13"/>
  <c r="M510" i="13"/>
  <c r="N510" i="13"/>
  <c r="O510" i="13"/>
  <c r="P510" i="13"/>
  <c r="Q510" i="13"/>
  <c r="R510" i="13"/>
  <c r="S510" i="13"/>
  <c r="T510" i="13"/>
  <c r="B511" i="13"/>
  <c r="C511" i="13"/>
  <c r="D511" i="13"/>
  <c r="E511" i="13"/>
  <c r="F511" i="13"/>
  <c r="G511" i="13"/>
  <c r="H511" i="13"/>
  <c r="I511" i="13"/>
  <c r="J511" i="13"/>
  <c r="K511" i="13"/>
  <c r="L511" i="13"/>
  <c r="M511" i="13"/>
  <c r="N511" i="13"/>
  <c r="O511" i="13"/>
  <c r="P511" i="13"/>
  <c r="Q511" i="13"/>
  <c r="R511" i="13"/>
  <c r="S511" i="13"/>
  <c r="T511" i="13"/>
  <c r="B512" i="13"/>
  <c r="C512" i="13"/>
  <c r="D512" i="13"/>
  <c r="E512" i="13"/>
  <c r="F512" i="13"/>
  <c r="G512" i="13"/>
  <c r="H512" i="13"/>
  <c r="I512" i="13"/>
  <c r="J512" i="13"/>
  <c r="K512" i="13"/>
  <c r="L512" i="13"/>
  <c r="M512" i="13"/>
  <c r="N512" i="13"/>
  <c r="O512" i="13"/>
  <c r="P512" i="13"/>
  <c r="Q512" i="13"/>
  <c r="R512" i="13"/>
  <c r="S512" i="13"/>
  <c r="T512" i="13"/>
  <c r="T513" i="13"/>
  <c r="B514" i="13"/>
  <c r="C514" i="13"/>
  <c r="D514" i="13"/>
  <c r="E514" i="13"/>
  <c r="F514" i="13"/>
  <c r="G514" i="13"/>
  <c r="H514" i="13"/>
  <c r="I514" i="13"/>
  <c r="J514" i="13"/>
  <c r="K514" i="13"/>
  <c r="L514" i="13"/>
  <c r="M514" i="13"/>
  <c r="N514" i="13"/>
  <c r="O514" i="13"/>
  <c r="P514" i="13"/>
  <c r="Q514" i="13"/>
  <c r="R514" i="13"/>
  <c r="S514" i="13"/>
  <c r="T514" i="13"/>
  <c r="T515" i="13"/>
  <c r="T516" i="13"/>
  <c r="B517" i="13"/>
  <c r="C517" i="13"/>
  <c r="D517" i="13"/>
  <c r="E517" i="13"/>
  <c r="F517" i="13"/>
  <c r="G517" i="13"/>
  <c r="H517" i="13"/>
  <c r="I517" i="13"/>
  <c r="J517" i="13"/>
  <c r="K517" i="13"/>
  <c r="L517" i="13"/>
  <c r="M517" i="13"/>
  <c r="N517" i="13"/>
  <c r="O517" i="13"/>
  <c r="P517" i="13"/>
  <c r="Q517" i="13"/>
  <c r="R517" i="13"/>
  <c r="S517" i="13"/>
  <c r="T517" i="13"/>
  <c r="T518" i="13"/>
  <c r="B519" i="13"/>
  <c r="C519" i="13"/>
  <c r="D519" i="13"/>
  <c r="E519" i="13"/>
  <c r="F519" i="13"/>
  <c r="G519" i="13"/>
  <c r="H519" i="13"/>
  <c r="I519" i="13"/>
  <c r="J519" i="13"/>
  <c r="K519" i="13"/>
  <c r="L519" i="13"/>
  <c r="M519" i="13"/>
  <c r="N519" i="13"/>
  <c r="O519" i="13"/>
  <c r="P519" i="13"/>
  <c r="Q519" i="13"/>
  <c r="R519" i="13"/>
  <c r="S519" i="13"/>
  <c r="T519" i="13"/>
  <c r="B520" i="13"/>
  <c r="C520" i="13"/>
  <c r="D520" i="13"/>
  <c r="E520" i="13"/>
  <c r="F520" i="13"/>
  <c r="G520" i="13"/>
  <c r="H520" i="13"/>
  <c r="I520" i="13"/>
  <c r="J520" i="13"/>
  <c r="K520" i="13"/>
  <c r="L520" i="13"/>
  <c r="M520" i="13"/>
  <c r="N520" i="13"/>
  <c r="O520" i="13"/>
  <c r="P520" i="13"/>
  <c r="Q520" i="13"/>
  <c r="R520" i="13"/>
  <c r="S520" i="13"/>
  <c r="T520" i="13"/>
  <c r="T521" i="13"/>
  <c r="T522" i="13"/>
  <c r="T523" i="13"/>
  <c r="T524" i="13"/>
  <c r="T525" i="13"/>
  <c r="T526" i="13"/>
  <c r="T527" i="13"/>
  <c r="T528" i="13"/>
  <c r="T529" i="13"/>
  <c r="B530" i="13"/>
  <c r="C530" i="13"/>
  <c r="D530" i="13"/>
  <c r="E530" i="13"/>
  <c r="F530" i="13"/>
  <c r="G530" i="13"/>
  <c r="H530" i="13"/>
  <c r="I530" i="13"/>
  <c r="J530" i="13"/>
  <c r="K530" i="13"/>
  <c r="L530" i="13"/>
  <c r="M530" i="13"/>
  <c r="N530" i="13"/>
  <c r="O530" i="13"/>
  <c r="P530" i="13"/>
  <c r="Q530" i="13"/>
  <c r="R530" i="13"/>
  <c r="S530" i="13"/>
  <c r="T530" i="13"/>
  <c r="T531" i="13"/>
  <c r="B532" i="13"/>
  <c r="C532" i="13"/>
  <c r="D532" i="13"/>
  <c r="E532" i="13"/>
  <c r="F532" i="13"/>
  <c r="G532" i="13"/>
  <c r="H532" i="13"/>
  <c r="I532" i="13"/>
  <c r="J532" i="13"/>
  <c r="K532" i="13"/>
  <c r="L532" i="13"/>
  <c r="M532" i="13"/>
  <c r="N532" i="13"/>
  <c r="O532" i="13"/>
  <c r="P532" i="13"/>
  <c r="Q532" i="13"/>
  <c r="R532" i="13"/>
  <c r="S532" i="13"/>
  <c r="T532" i="13"/>
  <c r="B533" i="13"/>
  <c r="C533" i="13"/>
  <c r="D533" i="13"/>
  <c r="E533" i="13"/>
  <c r="F533" i="13"/>
  <c r="G533" i="13"/>
  <c r="H533" i="13"/>
  <c r="I533" i="13"/>
  <c r="J533" i="13"/>
  <c r="K533" i="13"/>
  <c r="L533" i="13"/>
  <c r="M533" i="13"/>
  <c r="N533" i="13"/>
  <c r="O533" i="13"/>
  <c r="P533" i="13"/>
  <c r="Q533" i="13"/>
  <c r="R533" i="13"/>
  <c r="S533" i="13"/>
  <c r="T533" i="13"/>
  <c r="T534" i="13"/>
  <c r="T535" i="13"/>
  <c r="T536" i="13"/>
  <c r="T537" i="13"/>
  <c r="T538" i="13"/>
  <c r="T539" i="13"/>
  <c r="T540" i="13"/>
  <c r="B541" i="13"/>
  <c r="C541" i="13"/>
  <c r="D541" i="13"/>
  <c r="E541" i="13"/>
  <c r="F541" i="13"/>
  <c r="G541" i="13"/>
  <c r="H541" i="13"/>
  <c r="I541" i="13"/>
  <c r="J541" i="13"/>
  <c r="K541" i="13"/>
  <c r="L541" i="13"/>
  <c r="M541" i="13"/>
  <c r="N541" i="13"/>
  <c r="O541" i="13"/>
  <c r="P541" i="13"/>
  <c r="Q541" i="13"/>
  <c r="R541" i="13"/>
  <c r="S541" i="13"/>
  <c r="T541" i="13"/>
  <c r="T542" i="13"/>
  <c r="B543" i="13"/>
  <c r="C543" i="13"/>
  <c r="D543" i="13"/>
  <c r="E543" i="13"/>
  <c r="F543" i="13"/>
  <c r="G543" i="13"/>
  <c r="H543" i="13"/>
  <c r="I543" i="13"/>
  <c r="J543" i="13"/>
  <c r="K543" i="13"/>
  <c r="L543" i="13"/>
  <c r="M543" i="13"/>
  <c r="N543" i="13"/>
  <c r="O543" i="13"/>
  <c r="P543" i="13"/>
  <c r="Q543" i="13"/>
  <c r="R543" i="13"/>
  <c r="S543" i="13"/>
  <c r="T543" i="13"/>
  <c r="T544" i="13"/>
  <c r="B545" i="13"/>
  <c r="C545" i="13"/>
  <c r="D545" i="13"/>
  <c r="E545" i="13"/>
  <c r="F545" i="13"/>
  <c r="G545" i="13"/>
  <c r="H545" i="13"/>
  <c r="I545" i="13"/>
  <c r="J545" i="13"/>
  <c r="K545" i="13"/>
  <c r="L545" i="13"/>
  <c r="M545" i="13"/>
  <c r="N545" i="13"/>
  <c r="O545" i="13"/>
  <c r="P545" i="13"/>
  <c r="Q545" i="13"/>
  <c r="R545" i="13"/>
  <c r="S545" i="13"/>
  <c r="T545" i="13"/>
  <c r="B546" i="13"/>
  <c r="C546" i="13"/>
  <c r="D546" i="13"/>
  <c r="E546" i="13"/>
  <c r="F546" i="13"/>
  <c r="G546" i="13"/>
  <c r="H546" i="13"/>
  <c r="I546" i="13"/>
  <c r="J546" i="13"/>
  <c r="K546" i="13"/>
  <c r="L546" i="13"/>
  <c r="M546" i="13"/>
  <c r="N546" i="13"/>
  <c r="O546" i="13"/>
  <c r="P546" i="13"/>
  <c r="Q546" i="13"/>
  <c r="R546" i="13"/>
  <c r="S546" i="13"/>
  <c r="T546" i="13"/>
  <c r="T547" i="13"/>
  <c r="T548" i="13"/>
  <c r="T549" i="13"/>
  <c r="T550" i="13"/>
  <c r="B551" i="13"/>
  <c r="C551" i="13"/>
  <c r="D551" i="13"/>
  <c r="E551" i="13"/>
  <c r="F551" i="13"/>
  <c r="G551" i="13"/>
  <c r="H551" i="13"/>
  <c r="I551" i="13"/>
  <c r="J551" i="13"/>
  <c r="K551" i="13"/>
  <c r="L551" i="13"/>
  <c r="M551" i="13"/>
  <c r="N551" i="13"/>
  <c r="O551" i="13"/>
  <c r="P551" i="13"/>
  <c r="Q551" i="13"/>
  <c r="R551" i="13"/>
  <c r="S551" i="13"/>
  <c r="T551" i="13"/>
  <c r="B552" i="13"/>
  <c r="C552" i="13"/>
  <c r="D552" i="13"/>
  <c r="E552" i="13"/>
  <c r="F552" i="13"/>
  <c r="G552" i="13"/>
  <c r="H552" i="13"/>
  <c r="I552" i="13"/>
  <c r="J552" i="13"/>
  <c r="K552" i="13"/>
  <c r="L552" i="13"/>
  <c r="M552" i="13"/>
  <c r="N552" i="13"/>
  <c r="O552" i="13"/>
  <c r="P552" i="13"/>
  <c r="Q552" i="13"/>
  <c r="R552" i="13"/>
  <c r="S552" i="13"/>
  <c r="T552" i="13"/>
  <c r="T553" i="13"/>
  <c r="T554" i="13"/>
  <c r="T555" i="13"/>
  <c r="B556" i="13"/>
  <c r="C556" i="13"/>
  <c r="D556" i="13"/>
  <c r="E556" i="13"/>
  <c r="F556" i="13"/>
  <c r="G556" i="13"/>
  <c r="H556" i="13"/>
  <c r="I556" i="13"/>
  <c r="J556" i="13"/>
  <c r="K556" i="13"/>
  <c r="L556" i="13"/>
  <c r="M556" i="13"/>
  <c r="N556" i="13"/>
  <c r="O556" i="13"/>
  <c r="P556" i="13"/>
  <c r="Q556" i="13"/>
  <c r="R556" i="13"/>
  <c r="S556" i="13"/>
  <c r="T556" i="13"/>
  <c r="B557" i="13"/>
  <c r="C557" i="13"/>
  <c r="D557" i="13"/>
  <c r="E557" i="13"/>
  <c r="F557" i="13"/>
  <c r="G557" i="13"/>
  <c r="H557" i="13"/>
  <c r="I557" i="13"/>
  <c r="J557" i="13"/>
  <c r="K557" i="13"/>
  <c r="L557" i="13"/>
  <c r="M557" i="13"/>
  <c r="N557" i="13"/>
  <c r="O557" i="13"/>
  <c r="P557" i="13"/>
  <c r="Q557" i="13"/>
  <c r="R557" i="13"/>
  <c r="S557" i="13"/>
  <c r="T557" i="13"/>
  <c r="T558" i="13"/>
  <c r="T559" i="13"/>
  <c r="T560" i="13"/>
  <c r="T561" i="13"/>
  <c r="T562" i="13"/>
  <c r="T563" i="13"/>
  <c r="T564" i="13"/>
  <c r="T565" i="13"/>
  <c r="T566" i="13"/>
  <c r="B567" i="13"/>
  <c r="C567" i="13"/>
  <c r="D567" i="13"/>
  <c r="E567" i="13"/>
  <c r="F567" i="13"/>
  <c r="G567" i="13"/>
  <c r="H567" i="13"/>
  <c r="I567" i="13"/>
  <c r="J567" i="13"/>
  <c r="K567" i="13"/>
  <c r="L567" i="13"/>
  <c r="M567" i="13"/>
  <c r="N567" i="13"/>
  <c r="O567" i="13"/>
  <c r="P567" i="13"/>
  <c r="Q567" i="13"/>
  <c r="R567" i="13"/>
  <c r="S567" i="13"/>
  <c r="T567" i="13"/>
  <c r="B568" i="13"/>
  <c r="C568" i="13"/>
  <c r="D568" i="13"/>
  <c r="E568" i="13"/>
  <c r="F568" i="13"/>
  <c r="G568" i="13"/>
  <c r="H568" i="13"/>
  <c r="I568" i="13"/>
  <c r="J568" i="13"/>
  <c r="K568" i="13"/>
  <c r="L568" i="13"/>
  <c r="M568" i="13"/>
  <c r="N568" i="13"/>
  <c r="O568" i="13"/>
  <c r="P568" i="13"/>
  <c r="Q568" i="13"/>
  <c r="R568" i="13"/>
  <c r="S568" i="13"/>
  <c r="T568" i="13"/>
  <c r="T569" i="13"/>
  <c r="T570" i="13"/>
  <c r="B571" i="13"/>
  <c r="C571" i="13"/>
  <c r="D571" i="13"/>
  <c r="E571" i="13"/>
  <c r="F571" i="13"/>
  <c r="G571" i="13"/>
  <c r="H571" i="13"/>
  <c r="I571" i="13"/>
  <c r="J571" i="13"/>
  <c r="K571" i="13"/>
  <c r="L571" i="13"/>
  <c r="M571" i="13"/>
  <c r="N571" i="13"/>
  <c r="O571" i="13"/>
  <c r="P571" i="13"/>
  <c r="Q571" i="13"/>
  <c r="R571" i="13"/>
  <c r="S571" i="13"/>
  <c r="T571" i="13"/>
  <c r="B572" i="13"/>
  <c r="C572" i="13"/>
  <c r="D572" i="13"/>
  <c r="E572" i="13"/>
  <c r="F572" i="13"/>
  <c r="G572" i="13"/>
  <c r="H572" i="13"/>
  <c r="I572" i="13"/>
  <c r="J572" i="13"/>
  <c r="K572" i="13"/>
  <c r="L572" i="13"/>
  <c r="M572" i="13"/>
  <c r="N572" i="13"/>
  <c r="O572" i="13"/>
  <c r="P572" i="13"/>
  <c r="Q572" i="13"/>
  <c r="R572" i="13"/>
  <c r="S572" i="13"/>
  <c r="T572" i="13"/>
  <c r="B573" i="13"/>
  <c r="C573" i="13"/>
  <c r="D573" i="13"/>
  <c r="E573" i="13"/>
  <c r="F573" i="13"/>
  <c r="G573" i="13"/>
  <c r="H573" i="13"/>
  <c r="I573" i="13"/>
  <c r="J573" i="13"/>
  <c r="K573" i="13"/>
  <c r="L573" i="13"/>
  <c r="M573" i="13"/>
  <c r="N573" i="13"/>
  <c r="O573" i="13"/>
  <c r="P573" i="13"/>
  <c r="Q573" i="13"/>
  <c r="R573" i="13"/>
  <c r="S573" i="13"/>
  <c r="T573" i="13"/>
  <c r="B574" i="13"/>
  <c r="C574" i="13"/>
  <c r="D574" i="13"/>
  <c r="E574" i="13"/>
  <c r="F574" i="13"/>
  <c r="G574" i="13"/>
  <c r="H574" i="13"/>
  <c r="I574" i="13"/>
  <c r="J574" i="13"/>
  <c r="K574" i="13"/>
  <c r="L574" i="13"/>
  <c r="M574" i="13"/>
  <c r="N574" i="13"/>
  <c r="O574" i="13"/>
  <c r="P574" i="13"/>
  <c r="Q574" i="13"/>
  <c r="R574" i="13"/>
  <c r="S574" i="13"/>
  <c r="T574" i="13"/>
  <c r="B575" i="13"/>
  <c r="C575" i="13"/>
  <c r="D575" i="13"/>
  <c r="E575" i="13"/>
  <c r="F575" i="13"/>
  <c r="G575" i="13"/>
  <c r="H575" i="13"/>
  <c r="I575" i="13"/>
  <c r="J575" i="13"/>
  <c r="K575" i="13"/>
  <c r="L575" i="13"/>
  <c r="M575" i="13"/>
  <c r="N575" i="13"/>
  <c r="O575" i="13"/>
  <c r="P575" i="13"/>
  <c r="Q575" i="13"/>
  <c r="R575" i="13"/>
  <c r="S575" i="13"/>
  <c r="T575" i="13"/>
  <c r="B576" i="13"/>
  <c r="C576" i="13"/>
  <c r="D576" i="13"/>
  <c r="E576" i="13"/>
  <c r="F576" i="13"/>
  <c r="G576" i="13"/>
  <c r="H576" i="13"/>
  <c r="I576" i="13"/>
  <c r="J576" i="13"/>
  <c r="K576" i="13"/>
  <c r="L576" i="13"/>
  <c r="M576" i="13"/>
  <c r="N576" i="13"/>
  <c r="O576" i="13"/>
  <c r="P576" i="13"/>
  <c r="Q576" i="13"/>
  <c r="R576" i="13"/>
  <c r="S576" i="13"/>
  <c r="T576" i="13"/>
  <c r="B577" i="13"/>
  <c r="C577" i="13"/>
  <c r="D577" i="13"/>
  <c r="E577" i="13"/>
  <c r="F577" i="13"/>
  <c r="G577" i="13"/>
  <c r="H577" i="13"/>
  <c r="I577" i="13"/>
  <c r="J577" i="13"/>
  <c r="K577" i="13"/>
  <c r="L577" i="13"/>
  <c r="M577" i="13"/>
  <c r="N577" i="13"/>
  <c r="O577" i="13"/>
  <c r="P577" i="13"/>
  <c r="Q577" i="13"/>
  <c r="R577" i="13"/>
  <c r="S577" i="13"/>
  <c r="T577" i="13"/>
  <c r="B578" i="13"/>
  <c r="C578" i="13"/>
  <c r="D578" i="13"/>
  <c r="E578" i="13"/>
  <c r="F578" i="13"/>
  <c r="G578" i="13"/>
  <c r="H578" i="13"/>
  <c r="I578" i="13"/>
  <c r="J578" i="13"/>
  <c r="K578" i="13"/>
  <c r="L578" i="13"/>
  <c r="M578" i="13"/>
  <c r="N578" i="13"/>
  <c r="O578" i="13"/>
  <c r="P578" i="13"/>
  <c r="Q578" i="13"/>
  <c r="R578" i="13"/>
  <c r="S578" i="13"/>
  <c r="T578" i="13"/>
  <c r="T579" i="13"/>
  <c r="T580" i="13"/>
  <c r="T581" i="13"/>
  <c r="B582" i="13"/>
  <c r="C582" i="13"/>
  <c r="D582" i="13"/>
  <c r="E582" i="13"/>
  <c r="F582" i="13"/>
  <c r="G582" i="13"/>
  <c r="H582" i="13"/>
  <c r="I582" i="13"/>
  <c r="J582" i="13"/>
  <c r="K582" i="13"/>
  <c r="L582" i="13"/>
  <c r="M582" i="13"/>
  <c r="N582" i="13"/>
  <c r="O582" i="13"/>
  <c r="P582" i="13"/>
  <c r="Q582" i="13"/>
  <c r="R582" i="13"/>
  <c r="S582" i="13"/>
  <c r="T582" i="13"/>
  <c r="T583" i="13"/>
  <c r="T584" i="13"/>
  <c r="T585" i="13"/>
  <c r="B586" i="13"/>
  <c r="C586" i="13"/>
  <c r="D586" i="13"/>
  <c r="E586" i="13"/>
  <c r="F586" i="13"/>
  <c r="G586" i="13"/>
  <c r="H586" i="13"/>
  <c r="I586" i="13"/>
  <c r="J586" i="13"/>
  <c r="K586" i="13"/>
  <c r="L586" i="13"/>
  <c r="M586" i="13"/>
  <c r="N586" i="13"/>
  <c r="O586" i="13"/>
  <c r="P586" i="13"/>
  <c r="Q586" i="13"/>
  <c r="R586" i="13"/>
  <c r="S586" i="13"/>
  <c r="T586" i="13"/>
  <c r="T587" i="13"/>
  <c r="T588" i="13"/>
  <c r="T589" i="13"/>
  <c r="B590" i="13"/>
  <c r="C590" i="13"/>
  <c r="D590" i="13"/>
  <c r="E590" i="13"/>
  <c r="F590" i="13"/>
  <c r="G590" i="13"/>
  <c r="H590" i="13"/>
  <c r="I590" i="13"/>
  <c r="J590" i="13"/>
  <c r="K590" i="13"/>
  <c r="L590" i="13"/>
  <c r="M590" i="13"/>
  <c r="N590" i="13"/>
  <c r="O590" i="13"/>
  <c r="P590" i="13"/>
  <c r="Q590" i="13"/>
  <c r="R590" i="13"/>
  <c r="S590" i="13"/>
  <c r="T590" i="13"/>
  <c r="B591" i="13"/>
  <c r="C591" i="13"/>
  <c r="D591" i="13"/>
  <c r="E591" i="13"/>
  <c r="F591" i="13"/>
  <c r="G591" i="13"/>
  <c r="H591" i="13"/>
  <c r="I591" i="13"/>
  <c r="J591" i="13"/>
  <c r="K591" i="13"/>
  <c r="L591" i="13"/>
  <c r="M591" i="13"/>
  <c r="N591" i="13"/>
  <c r="O591" i="13"/>
  <c r="P591" i="13"/>
  <c r="Q591" i="13"/>
  <c r="R591" i="13"/>
  <c r="S591" i="13"/>
  <c r="T591" i="13"/>
  <c r="T592" i="13"/>
  <c r="T593" i="13"/>
  <c r="B594" i="13"/>
  <c r="C594" i="13"/>
  <c r="D594" i="13"/>
  <c r="E594" i="13"/>
  <c r="F594" i="13"/>
  <c r="G594" i="13"/>
  <c r="H594" i="13"/>
  <c r="I594" i="13"/>
  <c r="J594" i="13"/>
  <c r="K594" i="13"/>
  <c r="L594" i="13"/>
  <c r="M594" i="13"/>
  <c r="N594" i="13"/>
  <c r="O594" i="13"/>
  <c r="P594" i="13"/>
  <c r="Q594" i="13"/>
  <c r="R594" i="13"/>
  <c r="S594" i="13"/>
  <c r="T594" i="13"/>
  <c r="T595" i="13"/>
  <c r="T596" i="13"/>
  <c r="T597" i="13"/>
  <c r="T598" i="13"/>
  <c r="T599" i="13"/>
  <c r="T600" i="13"/>
  <c r="T601" i="13"/>
  <c r="T602" i="13"/>
  <c r="T603" i="13"/>
  <c r="T604" i="13"/>
  <c r="T605" i="13"/>
  <c r="T606" i="13"/>
  <c r="T607" i="13"/>
  <c r="T608" i="13"/>
  <c r="T609" i="13"/>
  <c r="T610" i="13"/>
  <c r="T611" i="13"/>
  <c r="T612" i="13"/>
  <c r="T613" i="13"/>
  <c r="T614" i="13"/>
  <c r="T615" i="13"/>
  <c r="T616" i="13"/>
  <c r="T617" i="13"/>
  <c r="B618" i="13"/>
  <c r="M282" i="13"/>
  <c r="N282" i="13"/>
  <c r="O282" i="13"/>
  <c r="P282" i="13"/>
  <c r="Q282" i="13"/>
  <c r="R282" i="13"/>
  <c r="S282" i="13"/>
  <c r="T282" i="13"/>
  <c r="T283" i="13"/>
  <c r="T284" i="13"/>
  <c r="B285" i="13"/>
  <c r="C285" i="13"/>
  <c r="D285" i="13"/>
  <c r="E285" i="13"/>
  <c r="F285" i="13"/>
  <c r="G285" i="13"/>
  <c r="H285" i="13"/>
  <c r="I285" i="13"/>
  <c r="J285" i="13"/>
  <c r="K285" i="13"/>
  <c r="L285" i="13"/>
  <c r="M285" i="13"/>
  <c r="N285" i="13"/>
  <c r="O285" i="13"/>
  <c r="P285" i="13"/>
  <c r="Q285" i="13"/>
  <c r="R285" i="13"/>
  <c r="S285" i="13"/>
  <c r="T285" i="13"/>
  <c r="T286" i="13"/>
  <c r="B287" i="13"/>
  <c r="C287" i="13"/>
  <c r="D287" i="13"/>
  <c r="E287" i="13"/>
  <c r="F287" i="13"/>
  <c r="G287" i="13"/>
  <c r="H287" i="13"/>
  <c r="I287" i="13"/>
  <c r="J287" i="13"/>
  <c r="K287" i="13"/>
  <c r="L287" i="13"/>
  <c r="M287" i="13"/>
  <c r="N287" i="13"/>
  <c r="O287" i="13"/>
  <c r="P287" i="13"/>
  <c r="Q287" i="13"/>
  <c r="R287" i="13"/>
  <c r="S287" i="13"/>
  <c r="T287" i="13"/>
  <c r="T288" i="13"/>
  <c r="T289" i="13"/>
  <c r="B290" i="13"/>
  <c r="C290" i="13"/>
  <c r="D290" i="13"/>
  <c r="E290" i="13"/>
  <c r="F290" i="13"/>
  <c r="G290" i="13"/>
  <c r="H290" i="13"/>
  <c r="I290" i="13"/>
  <c r="J290" i="13"/>
  <c r="K290" i="13"/>
  <c r="L290" i="13"/>
  <c r="M290" i="13"/>
  <c r="N290" i="13"/>
  <c r="O290" i="13"/>
  <c r="P290" i="13"/>
  <c r="Q290" i="13"/>
  <c r="R290" i="13"/>
  <c r="S290" i="13"/>
  <c r="T290" i="13"/>
  <c r="B291" i="13"/>
  <c r="C291" i="13"/>
  <c r="D291" i="13"/>
  <c r="E291" i="13"/>
  <c r="F291" i="13"/>
  <c r="G291" i="13"/>
  <c r="H291" i="13"/>
  <c r="I291" i="13"/>
  <c r="J291" i="13"/>
  <c r="K291" i="13"/>
  <c r="L291" i="13"/>
  <c r="M291" i="13"/>
  <c r="N291" i="13"/>
  <c r="O291" i="13"/>
  <c r="P291" i="13"/>
  <c r="Q291" i="13"/>
  <c r="R291" i="13"/>
  <c r="S291" i="13"/>
  <c r="T291" i="13"/>
  <c r="T292" i="13"/>
  <c r="T293" i="13"/>
  <c r="B294" i="13"/>
  <c r="C294" i="13"/>
  <c r="D294" i="13"/>
  <c r="E294" i="13"/>
  <c r="F294" i="13"/>
  <c r="G294" i="13"/>
  <c r="H294" i="13"/>
  <c r="I294" i="13"/>
  <c r="J294" i="13"/>
  <c r="K294" i="13"/>
  <c r="L294" i="13"/>
  <c r="M294" i="13"/>
  <c r="N294" i="13"/>
  <c r="O294" i="13"/>
  <c r="P294" i="13"/>
  <c r="Q294" i="13"/>
  <c r="R294" i="13"/>
  <c r="S294" i="13"/>
  <c r="T294" i="13"/>
  <c r="T295" i="13"/>
  <c r="B296" i="13"/>
  <c r="C296" i="13"/>
  <c r="D296" i="13"/>
  <c r="E296" i="13"/>
  <c r="F296" i="13"/>
  <c r="G296" i="13"/>
  <c r="H296" i="13"/>
  <c r="I296" i="13"/>
  <c r="J296" i="13"/>
  <c r="K296" i="13"/>
  <c r="L296" i="13"/>
  <c r="M296" i="13"/>
  <c r="N296" i="13"/>
  <c r="O296" i="13"/>
  <c r="P296" i="13"/>
  <c r="Q296" i="13"/>
  <c r="R296" i="13"/>
  <c r="S296" i="13"/>
  <c r="T296" i="13"/>
  <c r="T297" i="13"/>
  <c r="B298" i="13"/>
  <c r="C298" i="13"/>
  <c r="D298" i="13"/>
  <c r="E298" i="13"/>
  <c r="F298" i="13"/>
  <c r="G298" i="13"/>
  <c r="H298" i="13"/>
  <c r="I298" i="13"/>
  <c r="J298" i="13"/>
  <c r="K298" i="13"/>
  <c r="L298" i="13"/>
  <c r="M298" i="13"/>
  <c r="N298" i="13"/>
  <c r="O298" i="13"/>
  <c r="P298" i="13"/>
  <c r="Q298" i="13"/>
  <c r="R298" i="13"/>
  <c r="S298" i="13"/>
  <c r="T298" i="13"/>
  <c r="B299" i="13"/>
  <c r="C299" i="13"/>
  <c r="D299" i="13"/>
  <c r="E299" i="13"/>
  <c r="F299" i="13"/>
  <c r="G299" i="13"/>
  <c r="H299" i="13"/>
  <c r="I299" i="13"/>
  <c r="J299" i="13"/>
  <c r="K299" i="13"/>
  <c r="L299" i="13"/>
  <c r="M299" i="13"/>
  <c r="N299" i="13"/>
  <c r="O299" i="13"/>
  <c r="P299" i="13"/>
  <c r="Q299" i="13"/>
  <c r="R299" i="13"/>
  <c r="S299" i="13"/>
  <c r="T299" i="13"/>
  <c r="B300" i="13"/>
  <c r="C300" i="13"/>
  <c r="D300" i="13"/>
  <c r="E300" i="13"/>
  <c r="F300" i="13"/>
  <c r="G300" i="13"/>
  <c r="H300" i="13"/>
  <c r="I300" i="13"/>
  <c r="J300" i="13"/>
  <c r="K300" i="13"/>
  <c r="L300" i="13"/>
  <c r="M300" i="13"/>
  <c r="N300" i="13"/>
  <c r="O300" i="13"/>
  <c r="P300" i="13"/>
  <c r="Q300" i="13"/>
  <c r="R300" i="13"/>
  <c r="S300" i="13"/>
  <c r="T300" i="13"/>
  <c r="T301" i="13"/>
  <c r="T302" i="13"/>
  <c r="T303" i="13"/>
  <c r="T304" i="13"/>
  <c r="T305" i="13"/>
  <c r="T306" i="13"/>
  <c r="T307" i="13"/>
  <c r="B308" i="13"/>
  <c r="C308" i="13"/>
  <c r="D308" i="13"/>
  <c r="E308" i="13"/>
  <c r="F308" i="13"/>
  <c r="G308" i="13"/>
  <c r="H308" i="13"/>
  <c r="I308" i="13"/>
  <c r="J308" i="13"/>
  <c r="K308" i="13"/>
  <c r="L308" i="13"/>
  <c r="M308" i="13"/>
  <c r="N308" i="13"/>
  <c r="O308" i="13"/>
  <c r="P308" i="13"/>
  <c r="Q308" i="13"/>
  <c r="R308" i="13"/>
  <c r="S308" i="13"/>
  <c r="T308" i="13"/>
  <c r="B309" i="13"/>
  <c r="C309" i="13"/>
  <c r="D309" i="13"/>
  <c r="E309" i="13"/>
  <c r="F309" i="13"/>
  <c r="G309" i="13"/>
  <c r="H309" i="13"/>
  <c r="I309" i="13"/>
  <c r="J309" i="13"/>
  <c r="K309" i="13"/>
  <c r="L309" i="13"/>
  <c r="M309" i="13"/>
  <c r="N309" i="13"/>
  <c r="O309" i="13"/>
  <c r="P309" i="13"/>
  <c r="Q309" i="13"/>
  <c r="R309" i="13"/>
  <c r="S309" i="13"/>
  <c r="T309" i="13"/>
  <c r="T310" i="13"/>
  <c r="T311" i="13"/>
  <c r="T312" i="13"/>
  <c r="T313" i="13"/>
  <c r="T314" i="13"/>
  <c r="T315" i="13"/>
  <c r="B316" i="13"/>
  <c r="C316" i="13"/>
  <c r="D316" i="13"/>
  <c r="E316" i="13"/>
  <c r="F316" i="13"/>
  <c r="G316" i="13"/>
  <c r="H316" i="13"/>
  <c r="I316" i="13"/>
  <c r="J316" i="13"/>
  <c r="K316" i="13"/>
  <c r="L316" i="13"/>
  <c r="M316" i="13"/>
  <c r="N316" i="13"/>
  <c r="O316" i="13"/>
  <c r="P316" i="13"/>
  <c r="Q316" i="13"/>
  <c r="R316" i="13"/>
  <c r="S316" i="13"/>
  <c r="T316" i="13"/>
  <c r="T317" i="13"/>
  <c r="T318" i="13"/>
  <c r="T319" i="13"/>
  <c r="B320" i="13"/>
  <c r="C320" i="13"/>
  <c r="D320" i="13"/>
  <c r="E320" i="13"/>
  <c r="F320" i="13"/>
  <c r="G320" i="13"/>
  <c r="H320" i="13"/>
  <c r="I320" i="13"/>
  <c r="J320" i="13"/>
  <c r="K320" i="13"/>
  <c r="L320" i="13"/>
  <c r="M320" i="13"/>
  <c r="N320" i="13"/>
  <c r="O320" i="13"/>
  <c r="P320" i="13"/>
  <c r="Q320" i="13"/>
  <c r="R320" i="13"/>
  <c r="S320" i="13"/>
  <c r="T320" i="13"/>
  <c r="T321" i="13"/>
  <c r="T322" i="13"/>
  <c r="T323" i="13"/>
  <c r="B324" i="13"/>
  <c r="C324" i="13"/>
  <c r="D324" i="13"/>
  <c r="E324" i="13"/>
  <c r="F324" i="13"/>
  <c r="G324" i="13"/>
  <c r="H324" i="13"/>
  <c r="I324" i="13"/>
  <c r="J324" i="13"/>
  <c r="K324" i="13"/>
  <c r="L324" i="13"/>
  <c r="M324" i="13"/>
  <c r="N324" i="13"/>
  <c r="O324" i="13"/>
  <c r="P324" i="13"/>
  <c r="Q324" i="13"/>
  <c r="R324" i="13"/>
  <c r="S324" i="13"/>
  <c r="T324" i="13"/>
  <c r="T325" i="13"/>
  <c r="T326" i="13"/>
  <c r="T327" i="13"/>
  <c r="T328" i="13"/>
  <c r="T329" i="13"/>
  <c r="T330" i="13"/>
  <c r="T331" i="13"/>
  <c r="B332" i="13"/>
  <c r="C332" i="13"/>
  <c r="D332" i="13"/>
  <c r="E332" i="13"/>
  <c r="F332" i="13"/>
  <c r="G332" i="13"/>
  <c r="H332" i="13"/>
  <c r="I332" i="13"/>
  <c r="J332" i="13"/>
  <c r="K332" i="13"/>
  <c r="L332" i="13"/>
  <c r="M332" i="13"/>
  <c r="N332" i="13"/>
  <c r="O332" i="13"/>
  <c r="P332" i="13"/>
  <c r="Q332" i="13"/>
  <c r="R332" i="13"/>
  <c r="S332" i="13"/>
  <c r="T332" i="13"/>
  <c r="T333" i="13"/>
  <c r="T334" i="13"/>
  <c r="T335" i="13"/>
  <c r="B336" i="13"/>
  <c r="C336" i="13"/>
  <c r="D336" i="13"/>
  <c r="E336" i="13"/>
  <c r="F336" i="13"/>
  <c r="G336" i="13"/>
  <c r="H336" i="13"/>
  <c r="I336" i="13"/>
  <c r="J336" i="13"/>
  <c r="K336" i="13"/>
  <c r="L336" i="13"/>
  <c r="M336" i="13"/>
  <c r="N336" i="13"/>
  <c r="O336" i="13"/>
  <c r="P336" i="13"/>
  <c r="Q336" i="13"/>
  <c r="R336" i="13"/>
  <c r="S336" i="13"/>
  <c r="T336" i="13"/>
  <c r="B337" i="13"/>
  <c r="C337" i="13"/>
  <c r="D337" i="13"/>
  <c r="E337" i="13"/>
  <c r="F337" i="13"/>
  <c r="G337" i="13"/>
  <c r="H337" i="13"/>
  <c r="I337" i="13"/>
  <c r="J337" i="13"/>
  <c r="K337" i="13"/>
  <c r="L337" i="13"/>
  <c r="M337" i="13"/>
  <c r="N337" i="13"/>
  <c r="O337" i="13"/>
  <c r="P337" i="13"/>
  <c r="Q337" i="13"/>
  <c r="R337" i="13"/>
  <c r="S337" i="13"/>
  <c r="T337" i="13"/>
  <c r="B338" i="13"/>
  <c r="C338" i="13"/>
  <c r="D338" i="13"/>
  <c r="E338" i="13"/>
  <c r="F338" i="13"/>
  <c r="G338" i="13"/>
  <c r="H338" i="13"/>
  <c r="I338" i="13"/>
  <c r="J338" i="13"/>
  <c r="K338" i="13"/>
  <c r="L338" i="13"/>
  <c r="M338" i="13"/>
  <c r="N338" i="13"/>
  <c r="O338" i="13"/>
  <c r="P338" i="13"/>
  <c r="Q338" i="13"/>
  <c r="R338" i="13"/>
  <c r="S338" i="13"/>
  <c r="T338" i="13"/>
  <c r="B339" i="13"/>
  <c r="C339" i="13"/>
  <c r="D339" i="13"/>
  <c r="E339" i="13"/>
  <c r="F339" i="13"/>
  <c r="G339" i="13"/>
  <c r="H339" i="13"/>
  <c r="I339" i="13"/>
  <c r="J339" i="13"/>
  <c r="K339" i="13"/>
  <c r="L339" i="13"/>
  <c r="M339" i="13"/>
  <c r="N339" i="13"/>
  <c r="O339" i="13"/>
  <c r="P339" i="13"/>
  <c r="Q339" i="13"/>
  <c r="R339" i="13"/>
  <c r="S339" i="13"/>
  <c r="T339" i="13"/>
  <c r="B340" i="13"/>
  <c r="C340" i="13"/>
  <c r="D340" i="13"/>
  <c r="E340" i="13"/>
  <c r="F340" i="13"/>
  <c r="G340" i="13"/>
  <c r="H340" i="13"/>
  <c r="I340" i="13"/>
  <c r="J340" i="13"/>
  <c r="K340" i="13"/>
  <c r="L340" i="13"/>
  <c r="M340" i="13"/>
  <c r="N340" i="13"/>
  <c r="O340" i="13"/>
  <c r="P340" i="13"/>
  <c r="Q340" i="13"/>
  <c r="R340" i="13"/>
  <c r="S340" i="13"/>
  <c r="T340" i="13"/>
  <c r="T341" i="13"/>
  <c r="T342" i="13"/>
  <c r="T343" i="13"/>
  <c r="T344" i="13"/>
  <c r="T345" i="13"/>
  <c r="T346" i="13"/>
  <c r="B347" i="13"/>
  <c r="C347" i="13"/>
  <c r="D347" i="13"/>
  <c r="E347" i="13"/>
  <c r="F347" i="13"/>
  <c r="G347" i="13"/>
  <c r="H347" i="13"/>
  <c r="I347" i="13"/>
  <c r="J347" i="13"/>
  <c r="K347" i="13"/>
  <c r="L347" i="13"/>
  <c r="M347" i="13"/>
  <c r="N347" i="13"/>
  <c r="O347" i="13"/>
  <c r="P347" i="13"/>
  <c r="Q347" i="13"/>
  <c r="R347" i="13"/>
  <c r="S347" i="13"/>
  <c r="T347" i="13"/>
  <c r="B348" i="13"/>
  <c r="C348" i="13"/>
  <c r="D348" i="13"/>
  <c r="E348" i="13"/>
  <c r="F348" i="13"/>
  <c r="G348" i="13"/>
  <c r="H348" i="13"/>
  <c r="I348" i="13"/>
  <c r="J348" i="13"/>
  <c r="K348" i="13"/>
  <c r="L348" i="13"/>
  <c r="M348" i="13"/>
  <c r="N348" i="13"/>
  <c r="O348" i="13"/>
  <c r="P348" i="13"/>
  <c r="Q348" i="13"/>
  <c r="R348" i="13"/>
  <c r="S348" i="13"/>
  <c r="T348" i="13"/>
  <c r="T349" i="13"/>
  <c r="B350" i="13"/>
  <c r="C350" i="13"/>
  <c r="D350" i="13"/>
  <c r="E350" i="13"/>
  <c r="F350" i="13"/>
  <c r="G350" i="13"/>
  <c r="H350" i="13"/>
  <c r="I350" i="13"/>
  <c r="J350" i="13"/>
  <c r="K350" i="13"/>
  <c r="L350" i="13"/>
  <c r="M350" i="13"/>
  <c r="N350" i="13"/>
  <c r="O350" i="13"/>
  <c r="P350" i="13"/>
  <c r="Q350" i="13"/>
  <c r="R350" i="13"/>
  <c r="S350" i="13"/>
  <c r="T350" i="13"/>
  <c r="T351" i="13"/>
  <c r="B352" i="13"/>
  <c r="C352" i="13"/>
  <c r="D352" i="13"/>
  <c r="E352" i="13"/>
  <c r="F352" i="13"/>
  <c r="G352" i="13"/>
  <c r="H352" i="13"/>
  <c r="I352" i="13"/>
  <c r="J352" i="13"/>
  <c r="K352" i="13"/>
  <c r="L352" i="13"/>
  <c r="M352" i="13"/>
  <c r="N352" i="13"/>
  <c r="O352" i="13"/>
  <c r="P352" i="13"/>
  <c r="Q352" i="13"/>
  <c r="R352" i="13"/>
  <c r="S352" i="13"/>
  <c r="T352" i="13"/>
  <c r="B353" i="13"/>
  <c r="C353" i="13"/>
  <c r="D353" i="13"/>
  <c r="E353" i="13"/>
  <c r="F353" i="13"/>
  <c r="G353" i="13"/>
  <c r="H353" i="13"/>
  <c r="I353" i="13"/>
  <c r="J353" i="13"/>
  <c r="K353" i="13"/>
  <c r="L353" i="13"/>
  <c r="M353" i="13"/>
  <c r="N353" i="13"/>
  <c r="O353" i="13"/>
  <c r="P353" i="13"/>
  <c r="Q353" i="13"/>
  <c r="R353" i="13"/>
  <c r="S353" i="13"/>
  <c r="T353" i="13"/>
  <c r="B354" i="13"/>
  <c r="C354" i="13"/>
  <c r="D354" i="13"/>
  <c r="E354" i="13"/>
  <c r="F354" i="13"/>
  <c r="G354" i="13"/>
  <c r="H354" i="13"/>
  <c r="I354" i="13"/>
  <c r="J354" i="13"/>
  <c r="K354" i="13"/>
  <c r="L354" i="13"/>
  <c r="M354" i="13"/>
  <c r="N354" i="13"/>
  <c r="O354" i="13"/>
  <c r="P354" i="13"/>
  <c r="Q354" i="13"/>
  <c r="R354" i="13"/>
  <c r="S354" i="13"/>
  <c r="T354" i="13"/>
  <c r="T355" i="13"/>
  <c r="T356" i="13"/>
  <c r="T357" i="13"/>
  <c r="T358" i="13"/>
  <c r="T359" i="13"/>
  <c r="T360" i="13"/>
  <c r="T361" i="13"/>
  <c r="B362" i="13"/>
  <c r="C362" i="13"/>
  <c r="D362" i="13"/>
  <c r="E362" i="13"/>
  <c r="F362" i="13"/>
  <c r="G362" i="13"/>
  <c r="H362" i="13"/>
  <c r="I362" i="13"/>
  <c r="J362" i="13"/>
  <c r="K362" i="13"/>
  <c r="L362" i="13"/>
  <c r="M362" i="13"/>
  <c r="N362" i="13"/>
  <c r="O362" i="13"/>
  <c r="P362" i="13"/>
  <c r="Q362" i="13"/>
  <c r="R362" i="13"/>
  <c r="S362" i="13"/>
  <c r="T362" i="13"/>
  <c r="B363" i="13"/>
  <c r="C363" i="13"/>
  <c r="D363" i="13"/>
  <c r="E363" i="13"/>
  <c r="F363" i="13"/>
  <c r="G363" i="13"/>
  <c r="H363" i="13"/>
  <c r="I363" i="13"/>
  <c r="J363" i="13"/>
  <c r="K363" i="13"/>
  <c r="L363" i="13"/>
  <c r="M363" i="13"/>
  <c r="N363" i="13"/>
  <c r="O363" i="13"/>
  <c r="P363" i="13"/>
  <c r="Q363" i="13"/>
  <c r="R363" i="13"/>
  <c r="S363" i="13"/>
  <c r="T363" i="13"/>
  <c r="T364" i="13"/>
  <c r="T365" i="13"/>
  <c r="T366" i="13"/>
  <c r="B367" i="13"/>
  <c r="C367" i="13"/>
  <c r="D367" i="13"/>
  <c r="E367" i="13"/>
  <c r="F367" i="13"/>
  <c r="G367" i="13"/>
  <c r="H367" i="13"/>
  <c r="I367" i="13"/>
  <c r="J367" i="13"/>
  <c r="K367" i="13"/>
  <c r="L367" i="13"/>
  <c r="M367" i="13"/>
  <c r="N367" i="13"/>
  <c r="O367" i="13"/>
  <c r="P367" i="13"/>
  <c r="Q367" i="13"/>
  <c r="R367" i="13"/>
  <c r="S367" i="13"/>
  <c r="T367" i="13"/>
  <c r="T368" i="13"/>
  <c r="T369" i="13"/>
  <c r="T370" i="13"/>
  <c r="B371" i="13"/>
  <c r="C371" i="13"/>
  <c r="D371" i="13"/>
  <c r="E371" i="13"/>
  <c r="F371" i="13"/>
  <c r="G371" i="13"/>
  <c r="H371" i="13"/>
  <c r="I371" i="13"/>
  <c r="J371" i="13"/>
  <c r="K371" i="13"/>
  <c r="L371" i="13"/>
  <c r="M371" i="13"/>
  <c r="N371" i="13"/>
  <c r="O371" i="13"/>
  <c r="P371" i="13"/>
  <c r="Q371" i="13"/>
  <c r="R371" i="13"/>
  <c r="S371" i="13"/>
  <c r="T371" i="13"/>
  <c r="T372" i="13"/>
  <c r="T373" i="13"/>
  <c r="T374" i="13"/>
  <c r="T375" i="13"/>
  <c r="T376" i="13"/>
  <c r="T377" i="13"/>
  <c r="B378" i="13"/>
  <c r="C378" i="13"/>
  <c r="D378" i="13"/>
  <c r="E378" i="13"/>
  <c r="F378" i="13"/>
  <c r="G378" i="13"/>
  <c r="H378" i="13"/>
  <c r="I378" i="13"/>
  <c r="J378" i="13"/>
  <c r="K378" i="13"/>
  <c r="L378" i="13"/>
  <c r="M378" i="13"/>
  <c r="N378" i="13"/>
  <c r="O378" i="13"/>
  <c r="P378" i="13"/>
  <c r="Q378" i="13"/>
  <c r="R378" i="13"/>
  <c r="S378" i="13"/>
  <c r="T378" i="13"/>
  <c r="T379" i="13"/>
  <c r="T380" i="13"/>
  <c r="B381" i="13"/>
  <c r="C381" i="13"/>
  <c r="D381" i="13"/>
  <c r="E381" i="13"/>
  <c r="F381" i="13"/>
  <c r="G381" i="13"/>
  <c r="H381" i="13"/>
  <c r="I381" i="13"/>
  <c r="J381" i="13"/>
  <c r="K381" i="13"/>
  <c r="L381" i="13"/>
  <c r="M381" i="13"/>
  <c r="N381" i="13"/>
  <c r="O381" i="13"/>
  <c r="P381" i="13"/>
  <c r="Q381" i="13"/>
  <c r="R381" i="13"/>
  <c r="S381" i="13"/>
  <c r="T381" i="13"/>
  <c r="T382" i="13"/>
  <c r="B383" i="13"/>
  <c r="C383" i="13"/>
  <c r="D383" i="13"/>
  <c r="E383" i="13"/>
  <c r="F383" i="13"/>
  <c r="G383" i="13"/>
  <c r="H383" i="13"/>
  <c r="I383" i="13"/>
  <c r="J383" i="13"/>
  <c r="K383" i="13"/>
  <c r="L383" i="13"/>
  <c r="M383" i="13"/>
  <c r="N383" i="13"/>
  <c r="O383" i="13"/>
  <c r="P383" i="13"/>
  <c r="Q383" i="13"/>
  <c r="R383" i="13"/>
  <c r="S383" i="13"/>
  <c r="T383" i="13"/>
  <c r="B384" i="13"/>
  <c r="C384" i="13"/>
  <c r="D384" i="13"/>
  <c r="E384" i="13"/>
  <c r="F384" i="13"/>
  <c r="G384" i="13"/>
  <c r="H384" i="13"/>
  <c r="I384" i="13"/>
  <c r="J384" i="13"/>
  <c r="K384" i="13"/>
  <c r="L384" i="13"/>
  <c r="M384" i="13"/>
  <c r="N384" i="13"/>
  <c r="O384" i="13"/>
  <c r="P384" i="13"/>
  <c r="Q384" i="13"/>
  <c r="R384" i="13"/>
  <c r="S384" i="13"/>
  <c r="T384" i="13"/>
  <c r="T385" i="13"/>
  <c r="T386" i="13"/>
  <c r="B387" i="13"/>
  <c r="C387" i="13"/>
  <c r="D387" i="13"/>
  <c r="E387" i="13"/>
  <c r="F387" i="13"/>
  <c r="G387" i="13"/>
  <c r="H387" i="13"/>
  <c r="I387" i="13"/>
  <c r="J387" i="13"/>
  <c r="K387" i="13"/>
  <c r="L387" i="13"/>
  <c r="M387" i="13"/>
  <c r="N387" i="13"/>
  <c r="O387" i="13"/>
  <c r="P387" i="13"/>
  <c r="Q387" i="13"/>
  <c r="R387" i="13"/>
  <c r="S387" i="13"/>
  <c r="T387" i="13"/>
  <c r="B388" i="13"/>
  <c r="C388" i="13"/>
  <c r="D388" i="13"/>
  <c r="E388" i="13"/>
  <c r="F388" i="13"/>
  <c r="G388" i="13"/>
  <c r="H388" i="13"/>
  <c r="I388" i="13"/>
  <c r="J388" i="13"/>
  <c r="K388" i="13"/>
  <c r="L388" i="13"/>
  <c r="M388" i="13"/>
  <c r="N388" i="13"/>
  <c r="O388" i="13"/>
  <c r="P388" i="13"/>
  <c r="Q388" i="13"/>
  <c r="R388" i="13"/>
  <c r="S388" i="13"/>
  <c r="T388" i="13"/>
  <c r="B389" i="13"/>
  <c r="C389" i="13"/>
  <c r="D389" i="13"/>
  <c r="E389" i="13"/>
  <c r="F389" i="13"/>
  <c r="G389" i="13"/>
  <c r="H389" i="13"/>
  <c r="I389" i="13"/>
  <c r="J389" i="13"/>
  <c r="K389" i="13"/>
  <c r="L389" i="13"/>
  <c r="M389" i="13"/>
  <c r="N389" i="13"/>
  <c r="O389" i="13"/>
  <c r="P389" i="13"/>
  <c r="Q389" i="13"/>
  <c r="R389" i="13"/>
  <c r="S389" i="13"/>
  <c r="T389" i="13"/>
  <c r="B390" i="13"/>
  <c r="C390" i="13"/>
  <c r="D390" i="13"/>
  <c r="E390" i="13"/>
  <c r="F390" i="13"/>
  <c r="G390" i="13"/>
  <c r="H390" i="13"/>
  <c r="I390" i="13"/>
  <c r="J390" i="13"/>
  <c r="K390" i="13"/>
  <c r="L390" i="13"/>
  <c r="M390" i="13"/>
  <c r="N390" i="13"/>
  <c r="O390" i="13"/>
  <c r="P390" i="13"/>
  <c r="Q390" i="13"/>
  <c r="R390" i="13"/>
  <c r="S390" i="13"/>
  <c r="T390" i="13"/>
  <c r="B391" i="13"/>
  <c r="C391" i="13"/>
  <c r="D391" i="13"/>
  <c r="E391" i="13"/>
  <c r="F391" i="13"/>
  <c r="G391" i="13"/>
  <c r="H391" i="13"/>
  <c r="I391" i="13"/>
  <c r="J391" i="13"/>
  <c r="K391" i="13"/>
  <c r="L391" i="13"/>
  <c r="M391" i="13"/>
  <c r="N391" i="13"/>
  <c r="O391" i="13"/>
  <c r="P391" i="13"/>
  <c r="Q391" i="13"/>
  <c r="R391" i="13"/>
  <c r="S391" i="13"/>
  <c r="T391" i="13"/>
  <c r="B392" i="13"/>
  <c r="C392" i="13"/>
  <c r="D392" i="13"/>
  <c r="E392" i="13"/>
  <c r="F392" i="13"/>
  <c r="G392" i="13"/>
  <c r="H392" i="13"/>
  <c r="I392" i="13"/>
  <c r="J392" i="13"/>
  <c r="K392" i="13"/>
  <c r="L392" i="13"/>
  <c r="M392" i="13"/>
  <c r="N392" i="13"/>
  <c r="O392" i="13"/>
  <c r="P392" i="13"/>
  <c r="Q392" i="13"/>
  <c r="R392" i="13"/>
  <c r="S392" i="13"/>
  <c r="T392" i="13"/>
  <c r="T393" i="13"/>
  <c r="T394" i="13"/>
  <c r="B395" i="13"/>
  <c r="C395" i="13"/>
  <c r="D395" i="13"/>
  <c r="E395" i="13"/>
  <c r="F395" i="13"/>
  <c r="G395" i="13"/>
  <c r="H395" i="13"/>
  <c r="I395" i="13"/>
  <c r="J395" i="13"/>
  <c r="K395" i="13"/>
  <c r="L395" i="13"/>
  <c r="M395" i="13"/>
  <c r="N395" i="13"/>
  <c r="O395" i="13"/>
  <c r="P395" i="13"/>
  <c r="Q395" i="13"/>
  <c r="R395" i="13"/>
  <c r="S395" i="13"/>
  <c r="T395" i="13"/>
  <c r="B396" i="13"/>
  <c r="C396" i="13"/>
  <c r="D396" i="13"/>
  <c r="E396" i="13"/>
  <c r="F396" i="13"/>
  <c r="G396" i="13"/>
  <c r="H396" i="13"/>
  <c r="I396" i="13"/>
  <c r="J396" i="13"/>
  <c r="K396" i="13"/>
  <c r="L396" i="13"/>
  <c r="M396" i="13"/>
  <c r="N396" i="13"/>
  <c r="O396" i="13"/>
  <c r="P396" i="13"/>
  <c r="Q396" i="13"/>
  <c r="R396" i="13"/>
  <c r="S396" i="13"/>
  <c r="T396" i="13"/>
  <c r="B397" i="13"/>
  <c r="C397" i="13"/>
  <c r="D397" i="13"/>
  <c r="E397" i="13"/>
  <c r="F397" i="13"/>
  <c r="G397" i="13"/>
  <c r="H397" i="13"/>
  <c r="I397" i="13"/>
  <c r="J397" i="13"/>
  <c r="K397" i="13"/>
  <c r="L397" i="13"/>
  <c r="M397" i="13"/>
  <c r="N397" i="13"/>
  <c r="O397" i="13"/>
  <c r="P397" i="13"/>
  <c r="Q397" i="13"/>
  <c r="R397" i="13"/>
  <c r="S397" i="13"/>
  <c r="T397" i="13"/>
  <c r="T398" i="13"/>
  <c r="T399" i="13"/>
  <c r="T400" i="13"/>
  <c r="B401" i="13"/>
  <c r="C401" i="13"/>
  <c r="D401" i="13"/>
  <c r="E401" i="13"/>
  <c r="F401" i="13"/>
  <c r="G401" i="13"/>
  <c r="H401" i="13"/>
  <c r="I401" i="13"/>
  <c r="J401" i="13"/>
  <c r="K401" i="13"/>
  <c r="L401" i="13"/>
  <c r="M401" i="13"/>
  <c r="N401" i="13"/>
  <c r="O401" i="13"/>
  <c r="P401" i="13"/>
  <c r="Q401" i="13"/>
  <c r="R401" i="13"/>
  <c r="S401" i="13"/>
  <c r="T401" i="13"/>
  <c r="T402" i="13"/>
  <c r="T403" i="13"/>
  <c r="T404" i="13"/>
  <c r="B405" i="13"/>
  <c r="C405" i="13"/>
  <c r="D405" i="13"/>
  <c r="E405" i="13"/>
  <c r="F405" i="13"/>
  <c r="G405" i="13"/>
  <c r="H405" i="13"/>
  <c r="I405" i="13"/>
  <c r="J405" i="13"/>
  <c r="K405" i="13"/>
  <c r="L405" i="13"/>
  <c r="M405" i="13"/>
  <c r="N405" i="13"/>
  <c r="O405" i="13"/>
  <c r="P405" i="13"/>
  <c r="Q405" i="13"/>
  <c r="R405" i="13"/>
  <c r="S405" i="13"/>
  <c r="T405" i="13"/>
  <c r="T406" i="13"/>
  <c r="T407" i="13"/>
  <c r="T408" i="13"/>
  <c r="B409" i="13"/>
  <c r="C409" i="13"/>
  <c r="D409" i="13"/>
  <c r="E409" i="13"/>
  <c r="F409" i="13"/>
  <c r="G409" i="13"/>
  <c r="H409" i="13"/>
  <c r="I409" i="13"/>
  <c r="J409" i="13"/>
  <c r="K409" i="13"/>
  <c r="L409" i="13"/>
  <c r="M409" i="13"/>
  <c r="N409" i="13"/>
  <c r="O409" i="13"/>
  <c r="P409" i="13"/>
  <c r="Q409" i="13"/>
  <c r="R409" i="13"/>
  <c r="S409" i="13"/>
  <c r="T409" i="13"/>
  <c r="B410" i="13"/>
  <c r="C410" i="13"/>
  <c r="D410" i="13"/>
  <c r="E410" i="13"/>
  <c r="F410" i="13"/>
  <c r="G410" i="13"/>
  <c r="H410" i="13"/>
  <c r="I410" i="13"/>
  <c r="J410" i="13"/>
  <c r="K410" i="13"/>
  <c r="L410" i="13"/>
  <c r="M410" i="13"/>
  <c r="N410" i="13"/>
  <c r="O410" i="13"/>
  <c r="P410" i="13"/>
  <c r="Q410" i="13"/>
  <c r="R410" i="13"/>
  <c r="S410" i="13"/>
  <c r="T410" i="13"/>
  <c r="B411" i="13"/>
  <c r="C411" i="13"/>
  <c r="D411" i="13"/>
  <c r="E411" i="13"/>
  <c r="F411" i="13"/>
  <c r="G411" i="13"/>
  <c r="H411" i="13"/>
  <c r="I411" i="13"/>
  <c r="J411" i="13"/>
  <c r="K411" i="13"/>
  <c r="L411" i="13"/>
  <c r="M411" i="13"/>
  <c r="N411" i="13"/>
  <c r="O411" i="13"/>
  <c r="P411" i="13"/>
  <c r="Q411" i="13"/>
  <c r="R411" i="13"/>
  <c r="S411" i="13"/>
  <c r="T411" i="13"/>
  <c r="B412" i="13"/>
  <c r="C412" i="13"/>
  <c r="D412" i="13"/>
  <c r="E412" i="13"/>
  <c r="F412" i="13"/>
  <c r="G412" i="13"/>
  <c r="H412" i="13"/>
  <c r="I412" i="13"/>
  <c r="J412" i="13"/>
  <c r="K412" i="13"/>
  <c r="L412" i="13"/>
  <c r="M412" i="13"/>
  <c r="N412" i="13"/>
  <c r="O412" i="13"/>
  <c r="P412" i="13"/>
  <c r="Q412" i="13"/>
  <c r="R412" i="13"/>
  <c r="S412" i="13"/>
  <c r="T412" i="13"/>
  <c r="T413" i="13"/>
  <c r="T414" i="13"/>
  <c r="T415" i="13"/>
  <c r="T416" i="13"/>
  <c r="T417" i="13"/>
  <c r="T418" i="13"/>
  <c r="B419" i="13"/>
  <c r="C419" i="13"/>
  <c r="D419" i="13"/>
  <c r="E419" i="13"/>
  <c r="F419" i="13"/>
  <c r="G419" i="13"/>
  <c r="H419" i="13"/>
  <c r="I419" i="13"/>
  <c r="J419" i="13"/>
  <c r="K419" i="13"/>
  <c r="L419" i="13"/>
  <c r="M419" i="13"/>
  <c r="N419" i="13"/>
  <c r="O419" i="13"/>
  <c r="P419" i="13"/>
  <c r="Q419" i="13"/>
  <c r="R419" i="13"/>
  <c r="S419" i="13"/>
  <c r="T419" i="13"/>
  <c r="B420" i="13"/>
  <c r="C420" i="13"/>
  <c r="D420" i="13"/>
  <c r="E420" i="13"/>
  <c r="F420" i="13"/>
  <c r="G420" i="13"/>
  <c r="H420" i="13"/>
  <c r="I420" i="13"/>
  <c r="J420" i="13"/>
  <c r="K420" i="13"/>
  <c r="L420" i="13"/>
  <c r="M420" i="13"/>
  <c r="N420" i="13"/>
  <c r="O420" i="13"/>
  <c r="P420" i="13"/>
  <c r="Q420" i="13"/>
  <c r="R420" i="13"/>
  <c r="S420" i="13"/>
  <c r="T420" i="13"/>
  <c r="T421" i="13"/>
  <c r="T422" i="13"/>
  <c r="T423" i="13"/>
  <c r="T424" i="13"/>
  <c r="B425" i="13"/>
  <c r="C425" i="13"/>
  <c r="D425" i="13"/>
  <c r="E425" i="13"/>
  <c r="F425" i="13"/>
  <c r="G425" i="13"/>
  <c r="H425" i="13"/>
  <c r="I425" i="13"/>
  <c r="J425" i="13"/>
  <c r="K425" i="13"/>
  <c r="L425" i="13"/>
  <c r="M425" i="13"/>
  <c r="N425" i="13"/>
  <c r="O425" i="13"/>
  <c r="P425" i="13"/>
  <c r="Q425" i="13"/>
  <c r="R425" i="13"/>
  <c r="S425" i="13"/>
  <c r="T425" i="13"/>
  <c r="B426" i="13"/>
  <c r="C426" i="13"/>
  <c r="D426" i="13"/>
  <c r="E426" i="13"/>
  <c r="F426" i="13"/>
  <c r="G426" i="13"/>
  <c r="H426" i="13"/>
  <c r="I426" i="13"/>
  <c r="J426" i="13"/>
  <c r="K426" i="13"/>
  <c r="L426" i="13"/>
  <c r="M426" i="13"/>
  <c r="N426" i="13"/>
  <c r="O426" i="13"/>
  <c r="P426" i="13"/>
  <c r="Q426" i="13"/>
  <c r="R426" i="13"/>
  <c r="S426" i="13"/>
  <c r="T426" i="13"/>
  <c r="T427" i="13"/>
  <c r="B428" i="13"/>
  <c r="C428" i="13"/>
  <c r="D428" i="13"/>
  <c r="E428" i="13"/>
  <c r="F428" i="13"/>
  <c r="G428" i="13"/>
  <c r="H428" i="13"/>
  <c r="I428" i="13"/>
  <c r="J428" i="13"/>
  <c r="K428" i="13"/>
  <c r="L428" i="13"/>
  <c r="M428" i="13"/>
  <c r="N428" i="13"/>
  <c r="O428" i="13"/>
  <c r="P428" i="13"/>
  <c r="Q428" i="13"/>
  <c r="R428" i="13"/>
  <c r="S428" i="13"/>
  <c r="T428" i="13"/>
  <c r="T429" i="13"/>
  <c r="T430" i="13"/>
  <c r="T431" i="13"/>
  <c r="T432" i="13"/>
  <c r="T433" i="13"/>
  <c r="T434" i="13"/>
  <c r="T435" i="13"/>
  <c r="T436" i="13"/>
  <c r="T437" i="13"/>
  <c r="T438" i="13"/>
  <c r="T439" i="13"/>
  <c r="B440" i="13"/>
  <c r="C440" i="13"/>
  <c r="D440" i="13"/>
  <c r="E440" i="13"/>
  <c r="F440" i="13"/>
  <c r="G440" i="13"/>
  <c r="H440" i="13"/>
  <c r="I440" i="13"/>
  <c r="J440" i="13"/>
  <c r="K440" i="13"/>
  <c r="L440" i="13"/>
  <c r="M440" i="13"/>
  <c r="N440" i="13"/>
  <c r="O440" i="13"/>
  <c r="P440" i="13"/>
  <c r="Q440" i="13"/>
  <c r="R440" i="13"/>
  <c r="S440" i="13"/>
  <c r="T440" i="13"/>
  <c r="B441" i="13"/>
  <c r="C441" i="13"/>
  <c r="D441" i="13"/>
  <c r="E441" i="13"/>
  <c r="F441" i="13"/>
  <c r="G441" i="13"/>
  <c r="H441" i="13"/>
  <c r="I441" i="13"/>
  <c r="J441" i="13"/>
  <c r="K441" i="13"/>
  <c r="L441" i="13"/>
  <c r="M441" i="13"/>
  <c r="N441" i="13"/>
  <c r="O441" i="13"/>
  <c r="P441" i="13"/>
  <c r="Q441" i="13"/>
  <c r="R441" i="13"/>
  <c r="S441" i="13"/>
  <c r="T441" i="13"/>
  <c r="B442" i="13"/>
  <c r="C442" i="13"/>
  <c r="D442" i="13"/>
  <c r="E442" i="13"/>
  <c r="F442" i="13"/>
  <c r="G442" i="13"/>
  <c r="H442" i="13"/>
  <c r="I442" i="13"/>
  <c r="J442" i="13"/>
  <c r="K442" i="13"/>
  <c r="L442" i="13"/>
  <c r="M442" i="13"/>
  <c r="N442" i="13"/>
  <c r="O442" i="13"/>
  <c r="P442" i="13"/>
  <c r="Q442" i="13"/>
  <c r="R442" i="13"/>
  <c r="S442" i="13"/>
  <c r="T442" i="13"/>
  <c r="T443" i="13"/>
  <c r="B444" i="13"/>
  <c r="C444" i="13"/>
  <c r="D444" i="13"/>
  <c r="E444" i="13"/>
  <c r="F444" i="13"/>
  <c r="G444" i="13"/>
  <c r="H444" i="13"/>
  <c r="I444" i="13"/>
  <c r="J444" i="13"/>
  <c r="K444" i="13"/>
  <c r="L444" i="13"/>
  <c r="M444" i="13"/>
  <c r="N444" i="13"/>
  <c r="O444" i="13"/>
  <c r="P444" i="13"/>
  <c r="Q444" i="13"/>
  <c r="R444" i="13"/>
  <c r="S444" i="13"/>
  <c r="T444" i="13"/>
  <c r="T445" i="13"/>
  <c r="B446" i="13"/>
  <c r="C136" i="13"/>
  <c r="D136" i="13"/>
  <c r="E136" i="13"/>
  <c r="F136" i="13"/>
  <c r="G136" i="13"/>
  <c r="H136" i="13"/>
  <c r="I136" i="13"/>
  <c r="J136" i="13"/>
  <c r="K136" i="13"/>
  <c r="L136" i="13"/>
  <c r="M136" i="13"/>
  <c r="N136" i="13"/>
  <c r="O136" i="13"/>
  <c r="P136" i="13"/>
  <c r="Q136" i="13"/>
  <c r="R136" i="13"/>
  <c r="S136" i="13"/>
  <c r="T136" i="13"/>
  <c r="T137" i="13"/>
  <c r="T138" i="13"/>
  <c r="T139" i="13"/>
  <c r="B140" i="13"/>
  <c r="C140" i="13"/>
  <c r="D140" i="13"/>
  <c r="E140" i="13"/>
  <c r="F140" i="13"/>
  <c r="G140" i="13"/>
  <c r="H140" i="13"/>
  <c r="I140" i="13"/>
  <c r="J140" i="13"/>
  <c r="K140" i="13"/>
  <c r="L140" i="13"/>
  <c r="M140" i="13"/>
  <c r="N140" i="13"/>
  <c r="O140" i="13"/>
  <c r="P140" i="13"/>
  <c r="Q140" i="13"/>
  <c r="R140" i="13"/>
  <c r="S140" i="13"/>
  <c r="T140" i="13"/>
  <c r="T141" i="13"/>
  <c r="T142" i="13"/>
  <c r="T143" i="13"/>
  <c r="B144" i="13"/>
  <c r="C144" i="13"/>
  <c r="D144" i="13"/>
  <c r="E144" i="13"/>
  <c r="F144" i="13"/>
  <c r="G144" i="13"/>
  <c r="H144" i="13"/>
  <c r="I144" i="13"/>
  <c r="J144" i="13"/>
  <c r="K144" i="13"/>
  <c r="L144" i="13"/>
  <c r="M144" i="13"/>
  <c r="N144" i="13"/>
  <c r="O144" i="13"/>
  <c r="P144" i="13"/>
  <c r="Q144" i="13"/>
  <c r="R144" i="13"/>
  <c r="S144" i="13"/>
  <c r="T144" i="13"/>
  <c r="B145" i="13"/>
  <c r="C145" i="13"/>
  <c r="D145" i="13"/>
  <c r="E145" i="13"/>
  <c r="F145" i="13"/>
  <c r="G145" i="13"/>
  <c r="H145" i="13"/>
  <c r="I145" i="13"/>
  <c r="J145" i="13"/>
  <c r="K145" i="13"/>
  <c r="L145" i="13"/>
  <c r="M145" i="13"/>
  <c r="N145" i="13"/>
  <c r="O145" i="13"/>
  <c r="P145" i="13"/>
  <c r="Q145" i="13"/>
  <c r="R145" i="13"/>
  <c r="S145" i="13"/>
  <c r="T145" i="13"/>
  <c r="T146" i="13"/>
  <c r="B147" i="13"/>
  <c r="C147" i="13"/>
  <c r="D147" i="13"/>
  <c r="E147" i="13"/>
  <c r="F147" i="13"/>
  <c r="G147" i="13"/>
  <c r="H147" i="13"/>
  <c r="I147" i="13"/>
  <c r="J147" i="13"/>
  <c r="K147" i="13"/>
  <c r="L147" i="13"/>
  <c r="M147" i="13"/>
  <c r="N147" i="13"/>
  <c r="O147" i="13"/>
  <c r="P147" i="13"/>
  <c r="Q147" i="13"/>
  <c r="R147" i="13"/>
  <c r="S147" i="13"/>
  <c r="T147" i="13"/>
  <c r="T148" i="13"/>
  <c r="B149" i="13"/>
  <c r="C149" i="13"/>
  <c r="D149" i="13"/>
  <c r="E149" i="13"/>
  <c r="F149" i="13"/>
  <c r="G149" i="13"/>
  <c r="H149" i="13"/>
  <c r="I149" i="13"/>
  <c r="J149" i="13"/>
  <c r="K149" i="13"/>
  <c r="L149" i="13"/>
  <c r="M149" i="13"/>
  <c r="N149" i="13"/>
  <c r="O149" i="13"/>
  <c r="P149" i="13"/>
  <c r="Q149" i="13"/>
  <c r="R149" i="13"/>
  <c r="S149" i="13"/>
  <c r="T149" i="13"/>
  <c r="B150" i="13"/>
  <c r="C150" i="13"/>
  <c r="D150" i="13"/>
  <c r="E150" i="13"/>
  <c r="F150" i="13"/>
  <c r="G150" i="13"/>
  <c r="H150" i="13"/>
  <c r="I150" i="13"/>
  <c r="J150" i="13"/>
  <c r="K150" i="13"/>
  <c r="L150" i="13"/>
  <c r="M150" i="13"/>
  <c r="N150" i="13"/>
  <c r="O150" i="13"/>
  <c r="P150" i="13"/>
  <c r="Q150" i="13"/>
  <c r="R150" i="13"/>
  <c r="S150" i="13"/>
  <c r="T150" i="13"/>
  <c r="T151" i="13"/>
  <c r="T152" i="13"/>
  <c r="B153" i="13"/>
  <c r="C153" i="13"/>
  <c r="D153" i="13"/>
  <c r="E153" i="13"/>
  <c r="F153" i="13"/>
  <c r="G153" i="13"/>
  <c r="H153" i="13"/>
  <c r="I153" i="13"/>
  <c r="J153" i="13"/>
  <c r="K153" i="13"/>
  <c r="L153" i="13"/>
  <c r="M153" i="13"/>
  <c r="N153" i="13"/>
  <c r="O153" i="13"/>
  <c r="P153" i="13"/>
  <c r="Q153" i="13"/>
  <c r="R153" i="13"/>
  <c r="S153" i="13"/>
  <c r="T153" i="13"/>
  <c r="T154" i="13"/>
  <c r="T155" i="13"/>
  <c r="T156" i="13"/>
  <c r="T157" i="13"/>
  <c r="T158" i="13"/>
  <c r="T159" i="13"/>
  <c r="B160" i="13"/>
  <c r="C160" i="13"/>
  <c r="D160" i="13"/>
  <c r="E160" i="13"/>
  <c r="F160" i="13"/>
  <c r="G160" i="13"/>
  <c r="H160" i="13"/>
  <c r="I160" i="13"/>
  <c r="J160" i="13"/>
  <c r="K160" i="13"/>
  <c r="L160" i="13"/>
  <c r="M160" i="13"/>
  <c r="N160" i="13"/>
  <c r="O160" i="13"/>
  <c r="P160" i="13"/>
  <c r="Q160" i="13"/>
  <c r="R160" i="13"/>
  <c r="S160" i="13"/>
  <c r="T160" i="13"/>
  <c r="T161" i="13"/>
  <c r="T162" i="13"/>
  <c r="T163" i="13"/>
  <c r="T164" i="13"/>
  <c r="T165" i="13"/>
  <c r="B166" i="13"/>
  <c r="C166" i="13"/>
  <c r="D166" i="13"/>
  <c r="E166" i="13"/>
  <c r="F166" i="13"/>
  <c r="G166" i="13"/>
  <c r="H166" i="13"/>
  <c r="I166" i="13"/>
  <c r="J166" i="13"/>
  <c r="K166" i="13"/>
  <c r="L166" i="13"/>
  <c r="M166" i="13"/>
  <c r="N166" i="13"/>
  <c r="O166" i="13"/>
  <c r="P166" i="13"/>
  <c r="Q166" i="13"/>
  <c r="R166" i="13"/>
  <c r="S166" i="13"/>
  <c r="T166" i="13"/>
  <c r="T167" i="13"/>
  <c r="B168" i="13"/>
  <c r="C168" i="13"/>
  <c r="D168" i="13"/>
  <c r="E168" i="13"/>
  <c r="F168" i="13"/>
  <c r="G168" i="13"/>
  <c r="H168" i="13"/>
  <c r="I168" i="13"/>
  <c r="J168" i="13"/>
  <c r="K168" i="13"/>
  <c r="L168" i="13"/>
  <c r="M168" i="13"/>
  <c r="N168" i="13"/>
  <c r="O168" i="13"/>
  <c r="P168" i="13"/>
  <c r="Q168" i="13"/>
  <c r="R168" i="13"/>
  <c r="S168" i="13"/>
  <c r="T168" i="13"/>
  <c r="T169" i="13"/>
  <c r="T170" i="13"/>
  <c r="B171" i="13"/>
  <c r="C171" i="13"/>
  <c r="D171" i="13"/>
  <c r="E171" i="13"/>
  <c r="F171" i="13"/>
  <c r="G171" i="13"/>
  <c r="H171" i="13"/>
  <c r="I171" i="13"/>
  <c r="J171" i="13"/>
  <c r="K171" i="13"/>
  <c r="L171" i="13"/>
  <c r="M171" i="13"/>
  <c r="N171" i="13"/>
  <c r="O171" i="13"/>
  <c r="P171" i="13"/>
  <c r="Q171" i="13"/>
  <c r="R171" i="13"/>
  <c r="S171" i="13"/>
  <c r="T171" i="13"/>
  <c r="T172" i="13"/>
  <c r="T173" i="13"/>
  <c r="T174" i="13"/>
  <c r="T175" i="13"/>
  <c r="T176" i="13"/>
  <c r="B177" i="13"/>
  <c r="C177" i="13"/>
  <c r="D177" i="13"/>
  <c r="E177" i="13"/>
  <c r="F177" i="13"/>
  <c r="G177" i="13"/>
  <c r="H177" i="13"/>
  <c r="I177" i="13"/>
  <c r="J177" i="13"/>
  <c r="K177" i="13"/>
  <c r="L177" i="13"/>
  <c r="M177" i="13"/>
  <c r="N177" i="13"/>
  <c r="O177" i="13"/>
  <c r="P177" i="13"/>
  <c r="Q177" i="13"/>
  <c r="R177" i="13"/>
  <c r="S177" i="13"/>
  <c r="T177" i="13"/>
  <c r="B178" i="13"/>
  <c r="C178" i="13"/>
  <c r="D178" i="13"/>
  <c r="E178" i="13"/>
  <c r="F178" i="13"/>
  <c r="G178" i="13"/>
  <c r="H178" i="13"/>
  <c r="I178" i="13"/>
  <c r="J178" i="13"/>
  <c r="K178" i="13"/>
  <c r="L178" i="13"/>
  <c r="M178" i="13"/>
  <c r="N178" i="13"/>
  <c r="O178" i="13"/>
  <c r="P178" i="13"/>
  <c r="Q178" i="13"/>
  <c r="R178" i="13"/>
  <c r="S178" i="13"/>
  <c r="T178" i="13"/>
  <c r="T179" i="13"/>
  <c r="T180" i="13"/>
  <c r="T181" i="13"/>
  <c r="B182" i="13"/>
  <c r="C182" i="13"/>
  <c r="D182" i="13"/>
  <c r="E182" i="13"/>
  <c r="F182" i="13"/>
  <c r="G182" i="13"/>
  <c r="H182" i="13"/>
  <c r="I182" i="13"/>
  <c r="J182" i="13"/>
  <c r="K182" i="13"/>
  <c r="L182" i="13"/>
  <c r="M182" i="13"/>
  <c r="N182" i="13"/>
  <c r="O182" i="13"/>
  <c r="P182" i="13"/>
  <c r="Q182" i="13"/>
  <c r="R182" i="13"/>
  <c r="S182" i="13"/>
  <c r="T182" i="13"/>
  <c r="T183" i="13"/>
  <c r="T184" i="13"/>
  <c r="B185" i="13"/>
  <c r="C185" i="13"/>
  <c r="D185" i="13"/>
  <c r="E185" i="13"/>
  <c r="F185" i="13"/>
  <c r="G185" i="13"/>
  <c r="H185" i="13"/>
  <c r="I185" i="13"/>
  <c r="J185" i="13"/>
  <c r="K185" i="13"/>
  <c r="L185" i="13"/>
  <c r="M185" i="13"/>
  <c r="N185" i="13"/>
  <c r="O185" i="13"/>
  <c r="P185" i="13"/>
  <c r="Q185" i="13"/>
  <c r="R185" i="13"/>
  <c r="S185" i="13"/>
  <c r="T185" i="13"/>
  <c r="T186" i="13"/>
  <c r="T187" i="13"/>
  <c r="T188" i="13"/>
  <c r="B189" i="13"/>
  <c r="C189" i="13"/>
  <c r="D189" i="13"/>
  <c r="E189" i="13"/>
  <c r="F189" i="13"/>
  <c r="G189" i="13"/>
  <c r="H189" i="13"/>
  <c r="I189" i="13"/>
  <c r="J189" i="13"/>
  <c r="K189" i="13"/>
  <c r="L189" i="13"/>
  <c r="M189" i="13"/>
  <c r="N189" i="13"/>
  <c r="O189" i="13"/>
  <c r="P189" i="13"/>
  <c r="Q189" i="13"/>
  <c r="R189" i="13"/>
  <c r="S189" i="13"/>
  <c r="T189" i="13"/>
  <c r="B190" i="13"/>
  <c r="C190" i="13"/>
  <c r="D190" i="13"/>
  <c r="E190" i="13"/>
  <c r="F190" i="13"/>
  <c r="G190" i="13"/>
  <c r="H190" i="13"/>
  <c r="I190" i="13"/>
  <c r="J190" i="13"/>
  <c r="K190" i="13"/>
  <c r="L190" i="13"/>
  <c r="M190" i="13"/>
  <c r="N190" i="13"/>
  <c r="O190" i="13"/>
  <c r="P190" i="13"/>
  <c r="Q190" i="13"/>
  <c r="R190" i="13"/>
  <c r="S190" i="13"/>
  <c r="T190" i="13"/>
  <c r="T191" i="13"/>
  <c r="T192" i="13"/>
  <c r="T193" i="13"/>
  <c r="T194" i="13"/>
  <c r="T195" i="13"/>
  <c r="T196" i="13"/>
  <c r="T197" i="13"/>
  <c r="B198" i="13"/>
  <c r="C198" i="13"/>
  <c r="D198" i="13"/>
  <c r="E198" i="13"/>
  <c r="F198" i="13"/>
  <c r="G198" i="13"/>
  <c r="H198" i="13"/>
  <c r="I198" i="13"/>
  <c r="J198" i="13"/>
  <c r="K198" i="13"/>
  <c r="L198" i="13"/>
  <c r="M198" i="13"/>
  <c r="N198" i="13"/>
  <c r="O198" i="13"/>
  <c r="P198" i="13"/>
  <c r="Q198" i="13"/>
  <c r="R198" i="13"/>
  <c r="S198" i="13"/>
  <c r="T198" i="13"/>
  <c r="B199" i="13"/>
  <c r="C199" i="13"/>
  <c r="D199" i="13"/>
  <c r="E199" i="13"/>
  <c r="F199" i="13"/>
  <c r="G199" i="13"/>
  <c r="H199" i="13"/>
  <c r="I199" i="13"/>
  <c r="J199" i="13"/>
  <c r="K199" i="13"/>
  <c r="L199" i="13"/>
  <c r="M199" i="13"/>
  <c r="N199" i="13"/>
  <c r="O199" i="13"/>
  <c r="P199" i="13"/>
  <c r="Q199" i="13"/>
  <c r="R199" i="13"/>
  <c r="S199" i="13"/>
  <c r="T199" i="13"/>
  <c r="T200" i="13"/>
  <c r="T201" i="13"/>
  <c r="T202" i="13"/>
  <c r="B203" i="13"/>
  <c r="C203" i="13"/>
  <c r="D203" i="13"/>
  <c r="E203" i="13"/>
  <c r="F203" i="13"/>
  <c r="G203" i="13"/>
  <c r="H203" i="13"/>
  <c r="I203" i="13"/>
  <c r="J203" i="13"/>
  <c r="K203" i="13"/>
  <c r="L203" i="13"/>
  <c r="M203" i="13"/>
  <c r="N203" i="13"/>
  <c r="O203" i="13"/>
  <c r="P203" i="13"/>
  <c r="Q203" i="13"/>
  <c r="R203" i="13"/>
  <c r="S203" i="13"/>
  <c r="T203" i="13"/>
  <c r="T204" i="13"/>
  <c r="B205" i="13"/>
  <c r="C205" i="13"/>
  <c r="D205" i="13"/>
  <c r="E205" i="13"/>
  <c r="F205" i="13"/>
  <c r="G205" i="13"/>
  <c r="H205" i="13"/>
  <c r="I205" i="13"/>
  <c r="J205" i="13"/>
  <c r="K205" i="13"/>
  <c r="L205" i="13"/>
  <c r="M205" i="13"/>
  <c r="N205" i="13"/>
  <c r="O205" i="13"/>
  <c r="P205" i="13"/>
  <c r="Q205" i="13"/>
  <c r="R205" i="13"/>
  <c r="S205" i="13"/>
  <c r="T205" i="13"/>
  <c r="B206" i="13"/>
  <c r="C206" i="13"/>
  <c r="D206" i="13"/>
  <c r="E206" i="13"/>
  <c r="F206" i="13"/>
  <c r="G206" i="13"/>
  <c r="H206" i="13"/>
  <c r="I206" i="13"/>
  <c r="J206" i="13"/>
  <c r="K206" i="13"/>
  <c r="L206" i="13"/>
  <c r="M206" i="13"/>
  <c r="N206" i="13"/>
  <c r="O206" i="13"/>
  <c r="P206" i="13"/>
  <c r="Q206" i="13"/>
  <c r="R206" i="13"/>
  <c r="S206" i="13"/>
  <c r="T206" i="13"/>
  <c r="T207" i="13"/>
  <c r="T208" i="13"/>
  <c r="T209" i="13"/>
  <c r="T210" i="13"/>
  <c r="T211" i="13"/>
  <c r="T212" i="13"/>
  <c r="T213" i="13"/>
  <c r="B214" i="13"/>
  <c r="C214" i="13"/>
  <c r="D214" i="13"/>
  <c r="E214" i="13"/>
  <c r="F214" i="13"/>
  <c r="G214" i="13"/>
  <c r="H214" i="13"/>
  <c r="I214" i="13"/>
  <c r="J214" i="13"/>
  <c r="K214" i="13"/>
  <c r="L214" i="13"/>
  <c r="M214" i="13"/>
  <c r="N214" i="13"/>
  <c r="O214" i="13"/>
  <c r="P214" i="13"/>
  <c r="Q214" i="13"/>
  <c r="R214" i="13"/>
  <c r="S214" i="13"/>
  <c r="T214" i="13"/>
  <c r="T215" i="13"/>
  <c r="T216" i="13"/>
  <c r="B217" i="13"/>
  <c r="C217" i="13"/>
  <c r="D217" i="13"/>
  <c r="E217" i="13"/>
  <c r="F217" i="13"/>
  <c r="G217" i="13"/>
  <c r="H217" i="13"/>
  <c r="I217" i="13"/>
  <c r="J217" i="13"/>
  <c r="K217" i="13"/>
  <c r="L217" i="13"/>
  <c r="M217" i="13"/>
  <c r="N217" i="13"/>
  <c r="O217" i="13"/>
  <c r="P217" i="13"/>
  <c r="Q217" i="13"/>
  <c r="R217" i="13"/>
  <c r="S217" i="13"/>
  <c r="T217" i="13"/>
  <c r="B218" i="13"/>
  <c r="C218" i="13"/>
  <c r="D218" i="13"/>
  <c r="E218" i="13"/>
  <c r="F218" i="13"/>
  <c r="G218" i="13"/>
  <c r="H218" i="13"/>
  <c r="I218" i="13"/>
  <c r="J218" i="13"/>
  <c r="K218" i="13"/>
  <c r="L218" i="13"/>
  <c r="M218" i="13"/>
  <c r="N218" i="13"/>
  <c r="O218" i="13"/>
  <c r="P218" i="13"/>
  <c r="Q218" i="13"/>
  <c r="R218" i="13"/>
  <c r="S218" i="13"/>
  <c r="T218" i="13"/>
  <c r="T219" i="13"/>
  <c r="B220" i="13"/>
  <c r="C220" i="13"/>
  <c r="D220" i="13"/>
  <c r="E220" i="13"/>
  <c r="F220" i="13"/>
  <c r="G220" i="13"/>
  <c r="H220" i="13"/>
  <c r="I220" i="13"/>
  <c r="J220" i="13"/>
  <c r="K220" i="13"/>
  <c r="L220" i="13"/>
  <c r="M220" i="13"/>
  <c r="N220" i="13"/>
  <c r="O220" i="13"/>
  <c r="P220" i="13"/>
  <c r="Q220" i="13"/>
  <c r="R220" i="13"/>
  <c r="S220" i="13"/>
  <c r="T220" i="13"/>
  <c r="B221" i="13"/>
  <c r="C221" i="13"/>
  <c r="D221" i="13"/>
  <c r="E221" i="13"/>
  <c r="F221" i="13"/>
  <c r="G221" i="13"/>
  <c r="H221" i="13"/>
  <c r="I221" i="13"/>
  <c r="J221" i="13"/>
  <c r="K221" i="13"/>
  <c r="L221" i="13"/>
  <c r="M221" i="13"/>
  <c r="N221" i="13"/>
  <c r="O221" i="13"/>
  <c r="P221" i="13"/>
  <c r="Q221" i="13"/>
  <c r="R221" i="13"/>
  <c r="S221" i="13"/>
  <c r="T221" i="13"/>
  <c r="T222" i="13"/>
  <c r="T223" i="13"/>
  <c r="B224" i="13"/>
  <c r="C224" i="13"/>
  <c r="D224" i="13"/>
  <c r="E224" i="13"/>
  <c r="F224" i="13"/>
  <c r="G224" i="13"/>
  <c r="H224" i="13"/>
  <c r="I224" i="13"/>
  <c r="J224" i="13"/>
  <c r="K224" i="13"/>
  <c r="L224" i="13"/>
  <c r="M224" i="13"/>
  <c r="N224" i="13"/>
  <c r="O224" i="13"/>
  <c r="P224" i="13"/>
  <c r="Q224" i="13"/>
  <c r="R224" i="13"/>
  <c r="S224" i="13"/>
  <c r="T224" i="13"/>
  <c r="B225" i="13"/>
  <c r="C225" i="13"/>
  <c r="D225" i="13"/>
  <c r="E225" i="13"/>
  <c r="F225" i="13"/>
  <c r="G225" i="13"/>
  <c r="H225" i="13"/>
  <c r="I225" i="13"/>
  <c r="J225" i="13"/>
  <c r="K225" i="13"/>
  <c r="L225" i="13"/>
  <c r="M225" i="13"/>
  <c r="N225" i="13"/>
  <c r="O225" i="13"/>
  <c r="P225" i="13"/>
  <c r="Q225" i="13"/>
  <c r="R225" i="13"/>
  <c r="S225" i="13"/>
  <c r="T225" i="13"/>
  <c r="T226" i="13"/>
  <c r="T227" i="13"/>
  <c r="B228" i="13"/>
  <c r="C228" i="13"/>
  <c r="D228" i="13"/>
  <c r="E228" i="13"/>
  <c r="F228" i="13"/>
  <c r="G228" i="13"/>
  <c r="H228" i="13"/>
  <c r="I228" i="13"/>
  <c r="J228" i="13"/>
  <c r="K228" i="13"/>
  <c r="L228" i="13"/>
  <c r="M228" i="13"/>
  <c r="N228" i="13"/>
  <c r="O228" i="13"/>
  <c r="P228" i="13"/>
  <c r="Q228" i="13"/>
  <c r="R228" i="13"/>
  <c r="S228" i="13"/>
  <c r="T228" i="13"/>
  <c r="B229" i="13"/>
  <c r="C229" i="13"/>
  <c r="D229" i="13"/>
  <c r="E229" i="13"/>
  <c r="F229" i="13"/>
  <c r="G229" i="13"/>
  <c r="H229" i="13"/>
  <c r="I229" i="13"/>
  <c r="J229" i="13"/>
  <c r="K229" i="13"/>
  <c r="L229" i="13"/>
  <c r="M229" i="13"/>
  <c r="N229" i="13"/>
  <c r="O229" i="13"/>
  <c r="P229" i="13"/>
  <c r="Q229" i="13"/>
  <c r="R229" i="13"/>
  <c r="S229" i="13"/>
  <c r="T229" i="13"/>
  <c r="T230" i="13"/>
  <c r="T231" i="13"/>
  <c r="T232" i="13"/>
  <c r="T233" i="13"/>
  <c r="T234" i="13"/>
  <c r="B235" i="13"/>
  <c r="C235" i="13"/>
  <c r="D235" i="13"/>
  <c r="E235" i="13"/>
  <c r="F235" i="13"/>
  <c r="G235" i="13"/>
  <c r="H235" i="13"/>
  <c r="I235" i="13"/>
  <c r="J235" i="13"/>
  <c r="K235" i="13"/>
  <c r="L235" i="13"/>
  <c r="M235" i="13"/>
  <c r="N235" i="13"/>
  <c r="O235" i="13"/>
  <c r="P235" i="13"/>
  <c r="Q235" i="13"/>
  <c r="R235" i="13"/>
  <c r="S235" i="13"/>
  <c r="T235" i="13"/>
  <c r="B236" i="13"/>
  <c r="C236" i="13"/>
  <c r="D236" i="13"/>
  <c r="E236" i="13"/>
  <c r="F236" i="13"/>
  <c r="G236" i="13"/>
  <c r="H236" i="13"/>
  <c r="I236" i="13"/>
  <c r="J236" i="13"/>
  <c r="K236" i="13"/>
  <c r="L236" i="13"/>
  <c r="M236" i="13"/>
  <c r="N236" i="13"/>
  <c r="O236" i="13"/>
  <c r="P236" i="13"/>
  <c r="Q236" i="13"/>
  <c r="R236" i="13"/>
  <c r="S236" i="13"/>
  <c r="T236" i="13"/>
  <c r="T237" i="13"/>
  <c r="T238" i="13"/>
  <c r="T239" i="13"/>
  <c r="T240" i="13"/>
  <c r="T241" i="13"/>
  <c r="B242" i="13"/>
  <c r="C242" i="13"/>
  <c r="D242" i="13"/>
  <c r="E242" i="13"/>
  <c r="F242" i="13"/>
  <c r="G242" i="13"/>
  <c r="H242" i="13"/>
  <c r="I242" i="13"/>
  <c r="J242" i="13"/>
  <c r="K242" i="13"/>
  <c r="L242" i="13"/>
  <c r="M242" i="13"/>
  <c r="N242" i="13"/>
  <c r="O242" i="13"/>
  <c r="P242" i="13"/>
  <c r="Q242" i="13"/>
  <c r="R242" i="13"/>
  <c r="S242" i="13"/>
  <c r="T242" i="13"/>
  <c r="B243" i="13"/>
  <c r="C243" i="13"/>
  <c r="D243" i="13"/>
  <c r="E243" i="13"/>
  <c r="F243" i="13"/>
  <c r="G243" i="13"/>
  <c r="H243" i="13"/>
  <c r="I243" i="13"/>
  <c r="J243" i="13"/>
  <c r="K243" i="13"/>
  <c r="L243" i="13"/>
  <c r="M243" i="13"/>
  <c r="N243" i="13"/>
  <c r="O243" i="13"/>
  <c r="P243" i="13"/>
  <c r="Q243" i="13"/>
  <c r="R243" i="13"/>
  <c r="S243" i="13"/>
  <c r="T243" i="13"/>
  <c r="T244" i="13"/>
  <c r="T245" i="13"/>
  <c r="B246" i="13"/>
  <c r="C246" i="13"/>
  <c r="D246" i="13"/>
  <c r="E246" i="13"/>
  <c r="F246" i="13"/>
  <c r="G246" i="13"/>
  <c r="H246" i="13"/>
  <c r="I246" i="13"/>
  <c r="J246" i="13"/>
  <c r="K246" i="13"/>
  <c r="L246" i="13"/>
  <c r="M246" i="13"/>
  <c r="N246" i="13"/>
  <c r="O246" i="13"/>
  <c r="P246" i="13"/>
  <c r="Q246" i="13"/>
  <c r="R246" i="13"/>
  <c r="S246" i="13"/>
  <c r="T246" i="13"/>
  <c r="T247" i="13"/>
  <c r="T248" i="13"/>
  <c r="T249" i="13"/>
  <c r="B250" i="13"/>
  <c r="C250" i="13"/>
  <c r="D250" i="13"/>
  <c r="E250" i="13"/>
  <c r="F250" i="13"/>
  <c r="G250" i="13"/>
  <c r="H250" i="13"/>
  <c r="I250" i="13"/>
  <c r="J250" i="13"/>
  <c r="K250" i="13"/>
  <c r="L250" i="13"/>
  <c r="M250" i="13"/>
  <c r="N250" i="13"/>
  <c r="O250" i="13"/>
  <c r="P250" i="13"/>
  <c r="Q250" i="13"/>
  <c r="R250" i="13"/>
  <c r="S250" i="13"/>
  <c r="T250" i="13"/>
  <c r="B251" i="13"/>
  <c r="C251" i="13"/>
  <c r="D251" i="13"/>
  <c r="E251" i="13"/>
  <c r="F251" i="13"/>
  <c r="G251" i="13"/>
  <c r="H251" i="13"/>
  <c r="I251" i="13"/>
  <c r="J251" i="13"/>
  <c r="K251" i="13"/>
  <c r="L251" i="13"/>
  <c r="M251" i="13"/>
  <c r="N251" i="13"/>
  <c r="O251" i="13"/>
  <c r="P251" i="13"/>
  <c r="Q251" i="13"/>
  <c r="R251" i="13"/>
  <c r="S251" i="13"/>
  <c r="T251" i="13"/>
  <c r="T252" i="13"/>
  <c r="B253" i="13"/>
  <c r="C253" i="13"/>
  <c r="D253" i="13"/>
  <c r="E253" i="13"/>
  <c r="F253" i="13"/>
  <c r="G253" i="13"/>
  <c r="H253" i="13"/>
  <c r="I253" i="13"/>
  <c r="J253" i="13"/>
  <c r="K253" i="13"/>
  <c r="L253" i="13"/>
  <c r="M253" i="13"/>
  <c r="N253" i="13"/>
  <c r="O253" i="13"/>
  <c r="P253" i="13"/>
  <c r="Q253" i="13"/>
  <c r="R253" i="13"/>
  <c r="S253" i="13"/>
  <c r="T253" i="13"/>
  <c r="T254" i="13"/>
  <c r="T255" i="13"/>
  <c r="T256" i="13"/>
  <c r="T257" i="13"/>
  <c r="B258" i="13"/>
  <c r="C258" i="13"/>
  <c r="D258" i="13"/>
  <c r="E258" i="13"/>
  <c r="F258" i="13"/>
  <c r="G258" i="13"/>
  <c r="H258" i="13"/>
  <c r="I258" i="13"/>
  <c r="J258" i="13"/>
  <c r="K258" i="13"/>
  <c r="L258" i="13"/>
  <c r="M258" i="13"/>
  <c r="N258" i="13"/>
  <c r="O258" i="13"/>
  <c r="P258" i="13"/>
  <c r="Q258" i="13"/>
  <c r="R258" i="13"/>
  <c r="S258" i="13"/>
  <c r="T258" i="13"/>
  <c r="T259" i="13"/>
  <c r="T260" i="13"/>
  <c r="B261" i="13"/>
  <c r="C261" i="13"/>
  <c r="D261" i="13"/>
  <c r="E261" i="13"/>
  <c r="F261" i="13"/>
  <c r="G261" i="13"/>
  <c r="H261" i="13"/>
  <c r="I261" i="13"/>
  <c r="J261" i="13"/>
  <c r="K261" i="13"/>
  <c r="L261" i="13"/>
  <c r="M261" i="13"/>
  <c r="N261" i="13"/>
  <c r="O261" i="13"/>
  <c r="P261" i="13"/>
  <c r="Q261" i="13"/>
  <c r="R261" i="13"/>
  <c r="S261" i="13"/>
  <c r="T261" i="13"/>
  <c r="B262" i="13"/>
  <c r="C262" i="13"/>
  <c r="D262" i="13"/>
  <c r="E262" i="13"/>
  <c r="F262" i="13"/>
  <c r="G262" i="13"/>
  <c r="H262" i="13"/>
  <c r="I262" i="13"/>
  <c r="J262" i="13"/>
  <c r="K262" i="13"/>
  <c r="L262" i="13"/>
  <c r="M262" i="13"/>
  <c r="N262" i="13"/>
  <c r="O262" i="13"/>
  <c r="P262" i="13"/>
  <c r="Q262" i="13"/>
  <c r="R262" i="13"/>
  <c r="S262" i="13"/>
  <c r="T262" i="13"/>
  <c r="B263" i="13"/>
  <c r="C263" i="13"/>
  <c r="D263" i="13"/>
  <c r="E263" i="13"/>
  <c r="F263" i="13"/>
  <c r="G263" i="13"/>
  <c r="H263" i="13"/>
  <c r="I263" i="13"/>
  <c r="J263" i="13"/>
  <c r="K263" i="13"/>
  <c r="L263" i="13"/>
  <c r="M263" i="13"/>
  <c r="N263" i="13"/>
  <c r="O263" i="13"/>
  <c r="P263" i="13"/>
  <c r="Q263" i="13"/>
  <c r="R263" i="13"/>
  <c r="S263" i="13"/>
  <c r="T263" i="13"/>
  <c r="B264" i="13"/>
  <c r="C264" i="13"/>
  <c r="D264" i="13"/>
  <c r="E264" i="13"/>
  <c r="F264" i="13"/>
  <c r="G264" i="13"/>
  <c r="H264" i="13"/>
  <c r="I264" i="13"/>
  <c r="J264" i="13"/>
  <c r="K264" i="13"/>
  <c r="L264" i="13"/>
  <c r="M264" i="13"/>
  <c r="N264" i="13"/>
  <c r="O264" i="13"/>
  <c r="P264" i="13"/>
  <c r="Q264" i="13"/>
  <c r="R264" i="13"/>
  <c r="S264" i="13"/>
  <c r="T264" i="13"/>
  <c r="T265" i="13"/>
  <c r="B266" i="13"/>
  <c r="C266" i="13"/>
  <c r="D266" i="13"/>
  <c r="E266" i="13"/>
  <c r="F266" i="13"/>
  <c r="G266" i="13"/>
  <c r="H266" i="13"/>
  <c r="I266" i="13"/>
  <c r="J266" i="13"/>
  <c r="K266" i="13"/>
  <c r="L266" i="13"/>
  <c r="M266" i="13"/>
  <c r="N266" i="13"/>
  <c r="O266" i="13"/>
  <c r="P266" i="13"/>
  <c r="Q266" i="13"/>
  <c r="R266" i="13"/>
  <c r="S266" i="13"/>
  <c r="T266" i="13"/>
  <c r="B267" i="13"/>
  <c r="C267" i="13"/>
  <c r="D267" i="13"/>
  <c r="E267" i="13"/>
  <c r="F267" i="13"/>
  <c r="G267" i="13"/>
  <c r="H267" i="13"/>
  <c r="I267" i="13"/>
  <c r="J267" i="13"/>
  <c r="K267" i="13"/>
  <c r="L267" i="13"/>
  <c r="M267" i="13"/>
  <c r="N267" i="13"/>
  <c r="O267" i="13"/>
  <c r="P267" i="13"/>
  <c r="Q267" i="13"/>
  <c r="R267" i="13"/>
  <c r="S267" i="13"/>
  <c r="T267" i="13"/>
  <c r="B268" i="13"/>
  <c r="C268" i="13"/>
  <c r="D268" i="13"/>
  <c r="E268" i="13"/>
  <c r="F268" i="13"/>
  <c r="G268" i="13"/>
  <c r="H268" i="13"/>
  <c r="I268" i="13"/>
  <c r="J268" i="13"/>
  <c r="K268" i="13"/>
  <c r="L268" i="13"/>
  <c r="M268" i="13"/>
  <c r="N268" i="13"/>
  <c r="O268" i="13"/>
  <c r="P268" i="13"/>
  <c r="Q268" i="13"/>
  <c r="R268" i="13"/>
  <c r="S268" i="13"/>
  <c r="T268" i="13"/>
  <c r="T269" i="13"/>
  <c r="T270" i="13"/>
  <c r="T271" i="13"/>
  <c r="T272" i="13"/>
  <c r="T273" i="13"/>
  <c r="T274" i="13"/>
  <c r="T275" i="13"/>
  <c r="T276" i="13"/>
  <c r="B277" i="13"/>
  <c r="C277" i="13"/>
  <c r="D277" i="13"/>
  <c r="E277" i="13"/>
  <c r="F277" i="13"/>
  <c r="G277" i="13"/>
  <c r="H277" i="13"/>
  <c r="I277" i="13"/>
  <c r="J277" i="13"/>
  <c r="K277" i="13"/>
  <c r="L277" i="13"/>
  <c r="M277" i="13"/>
  <c r="N277" i="13"/>
  <c r="O277" i="13"/>
  <c r="P277" i="13"/>
  <c r="Q277" i="13"/>
  <c r="R277" i="13"/>
  <c r="S277" i="13"/>
  <c r="T277" i="13"/>
  <c r="T278" i="13"/>
  <c r="T279" i="13"/>
  <c r="B280" i="13"/>
  <c r="C280" i="13"/>
  <c r="D280" i="13"/>
  <c r="E280" i="13"/>
  <c r="F280" i="13"/>
  <c r="G280" i="13"/>
  <c r="H280" i="13"/>
  <c r="I280" i="13"/>
  <c r="J280" i="13"/>
  <c r="K280" i="13"/>
  <c r="L280" i="13"/>
  <c r="M280" i="13"/>
  <c r="N280" i="13"/>
  <c r="O280" i="13"/>
  <c r="P280" i="13"/>
  <c r="Q280" i="13"/>
  <c r="R280" i="13"/>
  <c r="S280" i="13"/>
  <c r="T280" i="13"/>
  <c r="T281" i="13"/>
  <c r="B282" i="13"/>
  <c r="C282" i="13"/>
  <c r="D282" i="13"/>
  <c r="E282" i="13"/>
  <c r="F282" i="13"/>
  <c r="G282" i="13"/>
  <c r="H282" i="13"/>
  <c r="I282" i="13"/>
  <c r="J282" i="13"/>
  <c r="K282" i="13"/>
  <c r="L282" i="13"/>
  <c r="B2" i="13"/>
  <c r="C2" i="13"/>
  <c r="D2" i="13"/>
  <c r="E2" i="13"/>
  <c r="F2" i="13"/>
  <c r="G2" i="13"/>
  <c r="H2" i="13"/>
  <c r="I2" i="13"/>
  <c r="J2" i="13"/>
  <c r="K2" i="13"/>
  <c r="L2" i="13"/>
  <c r="M2" i="13"/>
  <c r="N2" i="13"/>
  <c r="O2" i="13"/>
  <c r="P2" i="13"/>
  <c r="Q2" i="13"/>
  <c r="R2" i="13"/>
  <c r="S2" i="13"/>
  <c r="T2" i="13"/>
  <c r="B3" i="13"/>
  <c r="C3" i="13"/>
  <c r="D3" i="13"/>
  <c r="E3" i="13"/>
  <c r="F3" i="13"/>
  <c r="G3" i="13"/>
  <c r="H3" i="13"/>
  <c r="I3" i="13"/>
  <c r="J3" i="13"/>
  <c r="K3" i="13"/>
  <c r="L3" i="13"/>
  <c r="M3" i="13"/>
  <c r="N3" i="13"/>
  <c r="O3" i="13"/>
  <c r="P3" i="13"/>
  <c r="Q3" i="13"/>
  <c r="R3" i="13"/>
  <c r="S3" i="13"/>
  <c r="T3" i="13"/>
  <c r="T4" i="13"/>
  <c r="T5" i="13"/>
  <c r="T6" i="13"/>
  <c r="B7" i="13"/>
  <c r="C7" i="13"/>
  <c r="D7" i="13"/>
  <c r="E7" i="13"/>
  <c r="F7" i="13"/>
  <c r="G7" i="13"/>
  <c r="H7" i="13"/>
  <c r="I7" i="13"/>
  <c r="J7" i="13"/>
  <c r="K7" i="13"/>
  <c r="L7" i="13"/>
  <c r="M7" i="13"/>
  <c r="N7" i="13"/>
  <c r="O7" i="13"/>
  <c r="P7" i="13"/>
  <c r="Q7" i="13"/>
  <c r="R7" i="13"/>
  <c r="S7" i="13"/>
  <c r="T7" i="13"/>
  <c r="B8" i="13"/>
  <c r="C8" i="13"/>
  <c r="D8" i="13"/>
  <c r="E8" i="13"/>
  <c r="F8" i="13"/>
  <c r="G8" i="13"/>
  <c r="H8" i="13"/>
  <c r="I8" i="13"/>
  <c r="J8" i="13"/>
  <c r="K8" i="13"/>
  <c r="L8" i="13"/>
  <c r="M8" i="13"/>
  <c r="N8" i="13"/>
  <c r="O8" i="13"/>
  <c r="P8" i="13"/>
  <c r="Q8" i="13"/>
  <c r="R8" i="13"/>
  <c r="S8" i="13"/>
  <c r="T8" i="13"/>
  <c r="T9" i="13"/>
  <c r="T10" i="13"/>
  <c r="T11" i="13"/>
  <c r="T12" i="13"/>
  <c r="T13" i="13"/>
  <c r="T14" i="13"/>
  <c r="T15" i="13"/>
  <c r="B16" i="13"/>
  <c r="C16" i="13"/>
  <c r="D16" i="13"/>
  <c r="E16" i="13"/>
  <c r="F16" i="13"/>
  <c r="G16" i="13"/>
  <c r="H16" i="13"/>
  <c r="I16" i="13"/>
  <c r="J16" i="13"/>
  <c r="K16" i="13"/>
  <c r="L16" i="13"/>
  <c r="M16" i="13"/>
  <c r="N16" i="13"/>
  <c r="O16" i="13"/>
  <c r="P16" i="13"/>
  <c r="Q16" i="13"/>
  <c r="R16" i="13"/>
  <c r="S16" i="13"/>
  <c r="T16" i="13"/>
  <c r="T17" i="13"/>
  <c r="T18" i="13"/>
  <c r="B19" i="13"/>
  <c r="C19" i="13"/>
  <c r="D19" i="13"/>
  <c r="E19" i="13"/>
  <c r="F19" i="13"/>
  <c r="G19" i="13"/>
  <c r="H19" i="13"/>
  <c r="I19" i="13"/>
  <c r="J19" i="13"/>
  <c r="K19" i="13"/>
  <c r="L19" i="13"/>
  <c r="M19" i="13"/>
  <c r="N19" i="13"/>
  <c r="O19" i="13"/>
  <c r="P19" i="13"/>
  <c r="Q19" i="13"/>
  <c r="R19" i="13"/>
  <c r="S19" i="13"/>
  <c r="T19" i="13"/>
  <c r="T20" i="13"/>
  <c r="T21" i="13"/>
  <c r="T22" i="13"/>
  <c r="T23" i="13"/>
  <c r="T24" i="13"/>
  <c r="B25" i="13"/>
  <c r="C25" i="13"/>
  <c r="D25" i="13"/>
  <c r="E25" i="13"/>
  <c r="F25" i="13"/>
  <c r="G25" i="13"/>
  <c r="H25" i="13"/>
  <c r="I25" i="13"/>
  <c r="J25" i="13"/>
  <c r="K25" i="13"/>
  <c r="L25" i="13"/>
  <c r="M25" i="13"/>
  <c r="N25" i="13"/>
  <c r="O25" i="13"/>
  <c r="P25" i="13"/>
  <c r="Q25" i="13"/>
  <c r="R25" i="13"/>
  <c r="S25" i="13"/>
  <c r="T25" i="13"/>
  <c r="T26" i="13"/>
  <c r="T27" i="13"/>
  <c r="T28" i="13"/>
  <c r="T29" i="13"/>
  <c r="B30" i="13"/>
  <c r="C30" i="13"/>
  <c r="D30" i="13"/>
  <c r="E30" i="13"/>
  <c r="F30" i="13"/>
  <c r="G30" i="13"/>
  <c r="H30" i="13"/>
  <c r="I30" i="13"/>
  <c r="J30" i="13"/>
  <c r="K30" i="13"/>
  <c r="L30" i="13"/>
  <c r="M30" i="13"/>
  <c r="N30" i="13"/>
  <c r="O30" i="13"/>
  <c r="P30" i="13"/>
  <c r="Q30" i="13"/>
  <c r="R30" i="13"/>
  <c r="S30" i="13"/>
  <c r="T30" i="13"/>
  <c r="T31" i="13"/>
  <c r="T32" i="13"/>
  <c r="T33" i="13"/>
  <c r="T34" i="13"/>
  <c r="B35" i="13"/>
  <c r="C35" i="13"/>
  <c r="D35" i="13"/>
  <c r="E35" i="13"/>
  <c r="F35" i="13"/>
  <c r="G35" i="13"/>
  <c r="H35" i="13"/>
  <c r="I35" i="13"/>
  <c r="J35" i="13"/>
  <c r="K35" i="13"/>
  <c r="L35" i="13"/>
  <c r="M35" i="13"/>
  <c r="N35" i="13"/>
  <c r="O35" i="13"/>
  <c r="P35" i="13"/>
  <c r="Q35" i="13"/>
  <c r="R35" i="13"/>
  <c r="S35" i="13"/>
  <c r="T35" i="13"/>
  <c r="T36" i="13"/>
  <c r="B37" i="13"/>
  <c r="C37" i="13"/>
  <c r="D37" i="13"/>
  <c r="E37" i="13"/>
  <c r="F37" i="13"/>
  <c r="G37" i="13"/>
  <c r="H37" i="13"/>
  <c r="I37" i="13"/>
  <c r="J37" i="13"/>
  <c r="K37" i="13"/>
  <c r="L37" i="13"/>
  <c r="M37" i="13"/>
  <c r="N37" i="13"/>
  <c r="O37" i="13"/>
  <c r="P37" i="13"/>
  <c r="Q37" i="13"/>
  <c r="R37" i="13"/>
  <c r="S37" i="13"/>
  <c r="T37" i="13"/>
  <c r="T38" i="13"/>
  <c r="T39" i="13"/>
  <c r="T40" i="13"/>
  <c r="B41" i="13"/>
  <c r="C41" i="13"/>
  <c r="D41" i="13"/>
  <c r="E41" i="13"/>
  <c r="F41" i="13"/>
  <c r="G41" i="13"/>
  <c r="H41" i="13"/>
  <c r="I41" i="13"/>
  <c r="J41" i="13"/>
  <c r="K41" i="13"/>
  <c r="L41" i="13"/>
  <c r="M41" i="13"/>
  <c r="N41" i="13"/>
  <c r="O41" i="13"/>
  <c r="P41" i="13"/>
  <c r="Q41" i="13"/>
  <c r="R41" i="13"/>
  <c r="S41" i="13"/>
  <c r="T41" i="13"/>
  <c r="B42" i="13"/>
  <c r="C42" i="13"/>
  <c r="D42" i="13"/>
  <c r="E42" i="13"/>
  <c r="F42" i="13"/>
  <c r="G42" i="13"/>
  <c r="H42" i="13"/>
  <c r="I42" i="13"/>
  <c r="J42" i="13"/>
  <c r="K42" i="13"/>
  <c r="L42" i="13"/>
  <c r="M42" i="13"/>
  <c r="N42" i="13"/>
  <c r="O42" i="13"/>
  <c r="P42" i="13"/>
  <c r="Q42" i="13"/>
  <c r="R42" i="13"/>
  <c r="S42" i="13"/>
  <c r="T42" i="13"/>
  <c r="B43" i="13"/>
  <c r="C43" i="13"/>
  <c r="D43" i="13"/>
  <c r="E43" i="13"/>
  <c r="F43" i="13"/>
  <c r="G43" i="13"/>
  <c r="H43" i="13"/>
  <c r="I43" i="13"/>
  <c r="J43" i="13"/>
  <c r="K43" i="13"/>
  <c r="L43" i="13"/>
  <c r="M43" i="13"/>
  <c r="N43" i="13"/>
  <c r="O43" i="13"/>
  <c r="P43" i="13"/>
  <c r="Q43" i="13"/>
  <c r="R43" i="13"/>
  <c r="S43" i="13"/>
  <c r="T43" i="13"/>
  <c r="T44" i="13"/>
  <c r="T45" i="13"/>
  <c r="T46" i="13"/>
  <c r="T47" i="13"/>
  <c r="B48" i="13"/>
  <c r="C48" i="13"/>
  <c r="D48" i="13"/>
  <c r="E48" i="13"/>
  <c r="F48" i="13"/>
  <c r="G48" i="13"/>
  <c r="H48" i="13"/>
  <c r="I48" i="13"/>
  <c r="J48" i="13"/>
  <c r="K48" i="13"/>
  <c r="L48" i="13"/>
  <c r="M48" i="13"/>
  <c r="N48" i="13"/>
  <c r="O48" i="13"/>
  <c r="P48" i="13"/>
  <c r="Q48" i="13"/>
  <c r="R48" i="13"/>
  <c r="S48" i="13"/>
  <c r="T48" i="13"/>
  <c r="T49" i="13"/>
  <c r="T50" i="13"/>
  <c r="B51" i="13"/>
  <c r="C51" i="13"/>
  <c r="D51" i="13"/>
  <c r="E51" i="13"/>
  <c r="F51" i="13"/>
  <c r="G51" i="13"/>
  <c r="H51" i="13"/>
  <c r="I51" i="13"/>
  <c r="J51" i="13"/>
  <c r="K51" i="13"/>
  <c r="L51" i="13"/>
  <c r="M51" i="13"/>
  <c r="N51" i="13"/>
  <c r="O51" i="13"/>
  <c r="P51" i="13"/>
  <c r="Q51" i="13"/>
  <c r="R51" i="13"/>
  <c r="S51" i="13"/>
  <c r="T51" i="13"/>
  <c r="B52" i="13"/>
  <c r="C52" i="13"/>
  <c r="D52" i="13"/>
  <c r="E52" i="13"/>
  <c r="F52" i="13"/>
  <c r="G52" i="13"/>
  <c r="H52" i="13"/>
  <c r="I52" i="13"/>
  <c r="J52" i="13"/>
  <c r="K52" i="13"/>
  <c r="L52" i="13"/>
  <c r="M52" i="13"/>
  <c r="N52" i="13"/>
  <c r="O52" i="13"/>
  <c r="P52" i="13"/>
  <c r="Q52" i="13"/>
  <c r="R52" i="13"/>
  <c r="S52" i="13"/>
  <c r="T52" i="13"/>
  <c r="T53" i="13"/>
  <c r="T54" i="13"/>
  <c r="B55" i="13"/>
  <c r="C55" i="13"/>
  <c r="D55" i="13"/>
  <c r="E55" i="13"/>
  <c r="F55" i="13"/>
  <c r="G55" i="13"/>
  <c r="H55" i="13"/>
  <c r="I55" i="13"/>
  <c r="J55" i="13"/>
  <c r="K55" i="13"/>
  <c r="L55" i="13"/>
  <c r="M55" i="13"/>
  <c r="N55" i="13"/>
  <c r="O55" i="13"/>
  <c r="P55" i="13"/>
  <c r="Q55" i="13"/>
  <c r="R55" i="13"/>
  <c r="S55" i="13"/>
  <c r="T55" i="13"/>
  <c r="T56" i="13"/>
  <c r="T57" i="13"/>
  <c r="B58" i="13"/>
  <c r="C58" i="13"/>
  <c r="D58" i="13"/>
  <c r="E58" i="13"/>
  <c r="F58" i="13"/>
  <c r="G58" i="13"/>
  <c r="H58" i="13"/>
  <c r="I58" i="13"/>
  <c r="J58" i="13"/>
  <c r="K58" i="13"/>
  <c r="L58" i="13"/>
  <c r="M58" i="13"/>
  <c r="N58" i="13"/>
  <c r="O58" i="13"/>
  <c r="P58" i="13"/>
  <c r="Q58" i="13"/>
  <c r="R58" i="13"/>
  <c r="S58" i="13"/>
  <c r="T58" i="13"/>
  <c r="T59" i="13"/>
  <c r="T60" i="13"/>
  <c r="T61" i="13"/>
  <c r="B62" i="13"/>
  <c r="C62" i="13"/>
  <c r="D62" i="13"/>
  <c r="E62" i="13"/>
  <c r="F62" i="13"/>
  <c r="G62" i="13"/>
  <c r="H62" i="13"/>
  <c r="I62" i="13"/>
  <c r="J62" i="13"/>
  <c r="K62" i="13"/>
  <c r="L62" i="13"/>
  <c r="M62" i="13"/>
  <c r="N62" i="13"/>
  <c r="O62" i="13"/>
  <c r="P62" i="13"/>
  <c r="Q62" i="13"/>
  <c r="R62" i="13"/>
  <c r="S62" i="13"/>
  <c r="T62" i="13"/>
  <c r="B63" i="13"/>
  <c r="C63" i="13"/>
  <c r="D63" i="13"/>
  <c r="E63" i="13"/>
  <c r="F63" i="13"/>
  <c r="G63" i="13"/>
  <c r="H63" i="13"/>
  <c r="I63" i="13"/>
  <c r="J63" i="13"/>
  <c r="K63" i="13"/>
  <c r="L63" i="13"/>
  <c r="M63" i="13"/>
  <c r="N63" i="13"/>
  <c r="O63" i="13"/>
  <c r="P63" i="13"/>
  <c r="Q63" i="13"/>
  <c r="R63" i="13"/>
  <c r="S63" i="13"/>
  <c r="T63" i="13"/>
  <c r="T64" i="13"/>
  <c r="B65" i="13"/>
  <c r="C65" i="13"/>
  <c r="D65" i="13"/>
  <c r="E65" i="13"/>
  <c r="F65" i="13"/>
  <c r="G65" i="13"/>
  <c r="H65" i="13"/>
  <c r="I65" i="13"/>
  <c r="J65" i="13"/>
  <c r="K65" i="13"/>
  <c r="L65" i="13"/>
  <c r="M65" i="13"/>
  <c r="N65" i="13"/>
  <c r="O65" i="13"/>
  <c r="P65" i="13"/>
  <c r="Q65" i="13"/>
  <c r="R65" i="13"/>
  <c r="S65" i="13"/>
  <c r="T65" i="13"/>
  <c r="B66" i="13"/>
  <c r="C66" i="13"/>
  <c r="D66" i="13"/>
  <c r="E66" i="13"/>
  <c r="F66" i="13"/>
  <c r="G66" i="13"/>
  <c r="H66" i="13"/>
  <c r="I66" i="13"/>
  <c r="J66" i="13"/>
  <c r="K66" i="13"/>
  <c r="L66" i="13"/>
  <c r="M66" i="13"/>
  <c r="N66" i="13"/>
  <c r="O66" i="13"/>
  <c r="P66" i="13"/>
  <c r="Q66" i="13"/>
  <c r="R66" i="13"/>
  <c r="S66" i="13"/>
  <c r="T66" i="13"/>
  <c r="T67" i="13"/>
  <c r="B68" i="13"/>
  <c r="C68" i="13"/>
  <c r="D68" i="13"/>
  <c r="E68" i="13"/>
  <c r="F68" i="13"/>
  <c r="G68" i="13"/>
  <c r="H68" i="13"/>
  <c r="I68" i="13"/>
  <c r="J68" i="13"/>
  <c r="K68" i="13"/>
  <c r="L68" i="13"/>
  <c r="M68" i="13"/>
  <c r="N68" i="13"/>
  <c r="O68" i="13"/>
  <c r="P68" i="13"/>
  <c r="Q68" i="13"/>
  <c r="R68" i="13"/>
  <c r="S68" i="13"/>
  <c r="T68" i="13"/>
  <c r="T69" i="13"/>
  <c r="T70" i="13"/>
  <c r="B71" i="13"/>
  <c r="C71" i="13"/>
  <c r="D71" i="13"/>
  <c r="E71" i="13"/>
  <c r="F71" i="13"/>
  <c r="G71" i="13"/>
  <c r="H71" i="13"/>
  <c r="I71" i="13"/>
  <c r="J71" i="13"/>
  <c r="K71" i="13"/>
  <c r="L71" i="13"/>
  <c r="M71" i="13"/>
  <c r="N71" i="13"/>
  <c r="O71" i="13"/>
  <c r="P71" i="13"/>
  <c r="Q71" i="13"/>
  <c r="R71" i="13"/>
  <c r="S71" i="13"/>
  <c r="T71" i="13"/>
  <c r="T72" i="13"/>
  <c r="T73" i="13"/>
  <c r="T74" i="13"/>
  <c r="T75" i="13"/>
  <c r="B76" i="13"/>
  <c r="C76" i="13"/>
  <c r="D76" i="13"/>
  <c r="E76" i="13"/>
  <c r="F76" i="13"/>
  <c r="G76" i="13"/>
  <c r="H76" i="13"/>
  <c r="I76" i="13"/>
  <c r="J76" i="13"/>
  <c r="K76" i="13"/>
  <c r="L76" i="13"/>
  <c r="M76" i="13"/>
  <c r="N76" i="13"/>
  <c r="O76" i="13"/>
  <c r="P76" i="13"/>
  <c r="Q76" i="13"/>
  <c r="R76" i="13"/>
  <c r="S76" i="13"/>
  <c r="T76" i="13"/>
  <c r="B77" i="13"/>
  <c r="C77" i="13"/>
  <c r="D77" i="13"/>
  <c r="E77" i="13"/>
  <c r="F77" i="13"/>
  <c r="G77" i="13"/>
  <c r="H77" i="13"/>
  <c r="I77" i="13"/>
  <c r="J77" i="13"/>
  <c r="K77" i="13"/>
  <c r="L77" i="13"/>
  <c r="M77" i="13"/>
  <c r="N77" i="13"/>
  <c r="O77" i="13"/>
  <c r="P77" i="13"/>
  <c r="Q77" i="13"/>
  <c r="R77" i="13"/>
  <c r="S77" i="13"/>
  <c r="T77" i="13"/>
  <c r="T78" i="13"/>
  <c r="T79" i="13"/>
  <c r="B80" i="13"/>
  <c r="C80" i="13"/>
  <c r="D80" i="13"/>
  <c r="E80" i="13"/>
  <c r="F80" i="13"/>
  <c r="G80" i="13"/>
  <c r="H80" i="13"/>
  <c r="I80" i="13"/>
  <c r="J80" i="13"/>
  <c r="K80" i="13"/>
  <c r="L80" i="13"/>
  <c r="M80" i="13"/>
  <c r="N80" i="13"/>
  <c r="O80" i="13"/>
  <c r="P80" i="13"/>
  <c r="Q80" i="13"/>
  <c r="R80" i="13"/>
  <c r="S80" i="13"/>
  <c r="T80" i="13"/>
  <c r="T81" i="13"/>
  <c r="B82" i="13"/>
  <c r="C82" i="13"/>
  <c r="D82" i="13"/>
  <c r="E82" i="13"/>
  <c r="F82" i="13"/>
  <c r="G82" i="13"/>
  <c r="H82" i="13"/>
  <c r="I82" i="13"/>
  <c r="J82" i="13"/>
  <c r="K82" i="13"/>
  <c r="L82" i="13"/>
  <c r="M82" i="13"/>
  <c r="N82" i="13"/>
  <c r="O82" i="13"/>
  <c r="P82" i="13"/>
  <c r="Q82" i="13"/>
  <c r="R82" i="13"/>
  <c r="S82" i="13"/>
  <c r="T82" i="13"/>
  <c r="B83" i="13"/>
  <c r="C83" i="13"/>
  <c r="D83" i="13"/>
  <c r="E83" i="13"/>
  <c r="F83" i="13"/>
  <c r="G83" i="13"/>
  <c r="H83" i="13"/>
  <c r="I83" i="13"/>
  <c r="J83" i="13"/>
  <c r="K83" i="13"/>
  <c r="L83" i="13"/>
  <c r="M83" i="13"/>
  <c r="N83" i="13"/>
  <c r="O83" i="13"/>
  <c r="P83" i="13"/>
  <c r="Q83" i="13"/>
  <c r="R83" i="13"/>
  <c r="S83" i="13"/>
  <c r="T83" i="13"/>
  <c r="T84" i="13"/>
  <c r="B85" i="13"/>
  <c r="C85" i="13"/>
  <c r="D85" i="13"/>
  <c r="E85" i="13"/>
  <c r="F85" i="13"/>
  <c r="G85" i="13"/>
  <c r="H85" i="13"/>
  <c r="I85" i="13"/>
  <c r="J85" i="13"/>
  <c r="K85" i="13"/>
  <c r="L85" i="13"/>
  <c r="M85" i="13"/>
  <c r="N85" i="13"/>
  <c r="O85" i="13"/>
  <c r="P85" i="13"/>
  <c r="Q85" i="13"/>
  <c r="R85" i="13"/>
  <c r="S85" i="13"/>
  <c r="T85" i="13"/>
  <c r="T86" i="13"/>
  <c r="T87" i="13"/>
  <c r="B88" i="13"/>
  <c r="C88" i="13"/>
  <c r="D88" i="13"/>
  <c r="E88" i="13"/>
  <c r="F88" i="13"/>
  <c r="G88" i="13"/>
  <c r="H88" i="13"/>
  <c r="I88" i="13"/>
  <c r="J88" i="13"/>
  <c r="K88" i="13"/>
  <c r="L88" i="13"/>
  <c r="M88" i="13"/>
  <c r="N88" i="13"/>
  <c r="O88" i="13"/>
  <c r="P88" i="13"/>
  <c r="Q88" i="13"/>
  <c r="R88" i="13"/>
  <c r="S88" i="13"/>
  <c r="T88" i="13"/>
  <c r="B89" i="13"/>
  <c r="C89" i="13"/>
  <c r="D89" i="13"/>
  <c r="E89" i="13"/>
  <c r="F89" i="13"/>
  <c r="G89" i="13"/>
  <c r="H89" i="13"/>
  <c r="I89" i="13"/>
  <c r="J89" i="13"/>
  <c r="K89" i="13"/>
  <c r="L89" i="13"/>
  <c r="M89" i="13"/>
  <c r="N89" i="13"/>
  <c r="O89" i="13"/>
  <c r="P89" i="13"/>
  <c r="Q89" i="13"/>
  <c r="R89" i="13"/>
  <c r="S89" i="13"/>
  <c r="T89" i="13"/>
  <c r="T90" i="13"/>
  <c r="T91" i="13"/>
  <c r="T92" i="13"/>
  <c r="B93" i="13"/>
  <c r="C93" i="13"/>
  <c r="D93" i="13"/>
  <c r="E93" i="13"/>
  <c r="F93" i="13"/>
  <c r="G93" i="13"/>
  <c r="H93" i="13"/>
  <c r="I93" i="13"/>
  <c r="J93" i="13"/>
  <c r="K93" i="13"/>
  <c r="L93" i="13"/>
  <c r="M93" i="13"/>
  <c r="N93" i="13"/>
  <c r="O93" i="13"/>
  <c r="P93" i="13"/>
  <c r="Q93" i="13"/>
  <c r="R93" i="13"/>
  <c r="S93" i="13"/>
  <c r="T93" i="13"/>
  <c r="B94" i="13"/>
  <c r="C94" i="13"/>
  <c r="D94" i="13"/>
  <c r="E94" i="13"/>
  <c r="F94" i="13"/>
  <c r="G94" i="13"/>
  <c r="H94" i="13"/>
  <c r="I94" i="13"/>
  <c r="J94" i="13"/>
  <c r="K94" i="13"/>
  <c r="L94" i="13"/>
  <c r="M94" i="13"/>
  <c r="N94" i="13"/>
  <c r="O94" i="13"/>
  <c r="P94" i="13"/>
  <c r="Q94" i="13"/>
  <c r="R94" i="13"/>
  <c r="S94" i="13"/>
  <c r="T94" i="13"/>
  <c r="T95" i="13"/>
  <c r="T96" i="13"/>
  <c r="B97" i="13"/>
  <c r="C97" i="13"/>
  <c r="D97" i="13"/>
  <c r="E97" i="13"/>
  <c r="F97" i="13"/>
  <c r="G97" i="13"/>
  <c r="H97" i="13"/>
  <c r="I97" i="13"/>
  <c r="J97" i="13"/>
  <c r="K97" i="13"/>
  <c r="L97" i="13"/>
  <c r="M97" i="13"/>
  <c r="N97" i="13"/>
  <c r="O97" i="13"/>
  <c r="P97" i="13"/>
  <c r="Q97" i="13"/>
  <c r="R97" i="13"/>
  <c r="S97" i="13"/>
  <c r="T97" i="13"/>
  <c r="T98" i="13"/>
  <c r="T99" i="13"/>
  <c r="B100" i="13"/>
  <c r="C100" i="13"/>
  <c r="D100" i="13"/>
  <c r="E100" i="13"/>
  <c r="F100" i="13"/>
  <c r="G100" i="13"/>
  <c r="H100" i="13"/>
  <c r="I100" i="13"/>
  <c r="J100" i="13"/>
  <c r="K100" i="13"/>
  <c r="L100" i="13"/>
  <c r="M100" i="13"/>
  <c r="N100" i="13"/>
  <c r="O100" i="13"/>
  <c r="P100" i="13"/>
  <c r="Q100" i="13"/>
  <c r="R100" i="13"/>
  <c r="S100" i="13"/>
  <c r="T100" i="13"/>
  <c r="B101" i="13"/>
  <c r="C101" i="13"/>
  <c r="D101" i="13"/>
  <c r="E101" i="13"/>
  <c r="F101" i="13"/>
  <c r="G101" i="13"/>
  <c r="H101" i="13"/>
  <c r="I101" i="13"/>
  <c r="J101" i="13"/>
  <c r="K101" i="13"/>
  <c r="L101" i="13"/>
  <c r="M101" i="13"/>
  <c r="N101" i="13"/>
  <c r="O101" i="13"/>
  <c r="P101" i="13"/>
  <c r="Q101" i="13"/>
  <c r="R101" i="13"/>
  <c r="S101" i="13"/>
  <c r="T101" i="13"/>
  <c r="T102" i="13"/>
  <c r="T103" i="13"/>
  <c r="B104" i="13"/>
  <c r="C104" i="13"/>
  <c r="D104" i="13"/>
  <c r="E104" i="13"/>
  <c r="F104" i="13"/>
  <c r="G104" i="13"/>
  <c r="H104" i="13"/>
  <c r="I104" i="13"/>
  <c r="J104" i="13"/>
  <c r="K104" i="13"/>
  <c r="L104" i="13"/>
  <c r="M104" i="13"/>
  <c r="N104" i="13"/>
  <c r="O104" i="13"/>
  <c r="P104" i="13"/>
  <c r="Q104" i="13"/>
  <c r="R104" i="13"/>
  <c r="S104" i="13"/>
  <c r="T104" i="13"/>
  <c r="T105" i="13"/>
  <c r="T106" i="13"/>
  <c r="B107" i="13"/>
  <c r="C107" i="13"/>
  <c r="D107" i="13"/>
  <c r="E107" i="13"/>
  <c r="F107" i="13"/>
  <c r="G107" i="13"/>
  <c r="H107" i="13"/>
  <c r="I107" i="13"/>
  <c r="J107" i="13"/>
  <c r="K107" i="13"/>
  <c r="L107" i="13"/>
  <c r="M107" i="13"/>
  <c r="N107" i="13"/>
  <c r="O107" i="13"/>
  <c r="P107" i="13"/>
  <c r="Q107" i="13"/>
  <c r="R107" i="13"/>
  <c r="S107" i="13"/>
  <c r="T107" i="13"/>
  <c r="T108" i="13"/>
  <c r="B109" i="13"/>
  <c r="C109" i="13"/>
  <c r="D109" i="13"/>
  <c r="E109" i="13"/>
  <c r="F109" i="13"/>
  <c r="G109" i="13"/>
  <c r="H109" i="13"/>
  <c r="I109" i="13"/>
  <c r="J109" i="13"/>
  <c r="K109" i="13"/>
  <c r="L109" i="13"/>
  <c r="M109" i="13"/>
  <c r="N109" i="13"/>
  <c r="O109" i="13"/>
  <c r="P109" i="13"/>
  <c r="Q109" i="13"/>
  <c r="R109" i="13"/>
  <c r="S109" i="13"/>
  <c r="T109" i="13"/>
  <c r="T110" i="13"/>
  <c r="B111" i="13"/>
  <c r="C111" i="13"/>
  <c r="D111" i="13"/>
  <c r="E111" i="13"/>
  <c r="F111" i="13"/>
  <c r="G111" i="13"/>
  <c r="H111" i="13"/>
  <c r="I111" i="13"/>
  <c r="J111" i="13"/>
  <c r="K111" i="13"/>
  <c r="L111" i="13"/>
  <c r="M111" i="13"/>
  <c r="N111" i="13"/>
  <c r="O111" i="13"/>
  <c r="P111" i="13"/>
  <c r="Q111" i="13"/>
  <c r="R111" i="13"/>
  <c r="S111" i="13"/>
  <c r="T111" i="13"/>
  <c r="T112" i="13"/>
  <c r="T113" i="13"/>
  <c r="T114" i="13"/>
  <c r="T115" i="13"/>
  <c r="B116" i="13"/>
  <c r="C116" i="13"/>
  <c r="D116" i="13"/>
  <c r="E116" i="13"/>
  <c r="F116" i="13"/>
  <c r="G116" i="13"/>
  <c r="H116" i="13"/>
  <c r="I116" i="13"/>
  <c r="J116" i="13"/>
  <c r="K116" i="13"/>
  <c r="L116" i="13"/>
  <c r="M116" i="13"/>
  <c r="N116" i="13"/>
  <c r="O116" i="13"/>
  <c r="P116" i="13"/>
  <c r="Q116" i="13"/>
  <c r="R116" i="13"/>
  <c r="S116" i="13"/>
  <c r="T116" i="13"/>
  <c r="B117" i="13"/>
  <c r="C117" i="13"/>
  <c r="D117" i="13"/>
  <c r="E117" i="13"/>
  <c r="F117" i="13"/>
  <c r="G117" i="13"/>
  <c r="H117" i="13"/>
  <c r="I117" i="13"/>
  <c r="J117" i="13"/>
  <c r="K117" i="13"/>
  <c r="L117" i="13"/>
  <c r="M117" i="13"/>
  <c r="N117" i="13"/>
  <c r="O117" i="13"/>
  <c r="P117" i="13"/>
  <c r="Q117" i="13"/>
  <c r="R117" i="13"/>
  <c r="S117" i="13"/>
  <c r="T117" i="13"/>
  <c r="T118" i="13"/>
  <c r="T119" i="13"/>
  <c r="T120" i="13"/>
  <c r="B121" i="13"/>
  <c r="C121" i="13"/>
  <c r="D121" i="13"/>
  <c r="E121" i="13"/>
  <c r="F121" i="13"/>
  <c r="G121" i="13"/>
  <c r="H121" i="13"/>
  <c r="I121" i="13"/>
  <c r="J121" i="13"/>
  <c r="K121" i="13"/>
  <c r="L121" i="13"/>
  <c r="M121" i="13"/>
  <c r="N121" i="13"/>
  <c r="O121" i="13"/>
  <c r="P121" i="13"/>
  <c r="Q121" i="13"/>
  <c r="R121" i="13"/>
  <c r="S121" i="13"/>
  <c r="T121" i="13"/>
  <c r="T122" i="13"/>
  <c r="T123" i="13"/>
  <c r="T124" i="13"/>
  <c r="T125" i="13"/>
  <c r="T126" i="13"/>
  <c r="T127" i="13"/>
  <c r="B128" i="13"/>
  <c r="C128" i="13"/>
  <c r="D128" i="13"/>
  <c r="E128" i="13"/>
  <c r="F128" i="13"/>
  <c r="G128" i="13"/>
  <c r="H128" i="13"/>
  <c r="I128" i="13"/>
  <c r="J128" i="13"/>
  <c r="K128" i="13"/>
  <c r="L128" i="13"/>
  <c r="M128" i="13"/>
  <c r="N128" i="13"/>
  <c r="O128" i="13"/>
  <c r="P128" i="13"/>
  <c r="Q128" i="13"/>
  <c r="R128" i="13"/>
  <c r="S128" i="13"/>
  <c r="T128" i="13"/>
  <c r="T129" i="13"/>
  <c r="T130" i="13"/>
  <c r="T131" i="13"/>
  <c r="T132" i="13"/>
  <c r="T133" i="13"/>
  <c r="T134" i="13"/>
  <c r="T135" i="13"/>
  <c r="B136" i="13"/>
  <c r="B4" i="13"/>
  <c r="C4" i="13"/>
  <c r="D4" i="13"/>
  <c r="E4" i="13"/>
  <c r="F4" i="13"/>
  <c r="G4" i="13"/>
  <c r="H4" i="13"/>
  <c r="I4" i="13"/>
  <c r="J4" i="13"/>
  <c r="K4" i="13"/>
  <c r="L4" i="13"/>
  <c r="M4" i="13"/>
  <c r="N4" i="13"/>
  <c r="O4" i="13"/>
  <c r="P4" i="13"/>
  <c r="Q4" i="13"/>
  <c r="R4" i="13"/>
  <c r="S4" i="13"/>
  <c r="B5" i="13"/>
  <c r="C5" i="13"/>
  <c r="D5" i="13"/>
  <c r="E5" i="13"/>
  <c r="F5" i="13"/>
  <c r="G5" i="13"/>
  <c r="H5" i="13"/>
  <c r="I5" i="13"/>
  <c r="J5" i="13"/>
  <c r="K5" i="13"/>
  <c r="L5" i="13"/>
  <c r="M5" i="13"/>
  <c r="N5" i="13"/>
  <c r="O5" i="13"/>
  <c r="P5" i="13"/>
  <c r="Q5" i="13"/>
  <c r="R5" i="13"/>
  <c r="S5" i="13"/>
  <c r="B6" i="13"/>
  <c r="C6" i="13"/>
  <c r="D6" i="13"/>
  <c r="E6" i="13"/>
  <c r="F6" i="13"/>
  <c r="G6" i="13"/>
  <c r="H6" i="13"/>
  <c r="I6" i="13"/>
  <c r="J6" i="13"/>
  <c r="K6" i="13"/>
  <c r="L6" i="13"/>
  <c r="M6" i="13"/>
  <c r="N6" i="13"/>
  <c r="O6" i="13"/>
  <c r="P6" i="13"/>
  <c r="Q6" i="13"/>
  <c r="R6" i="13"/>
  <c r="S6" i="13"/>
  <c r="B9" i="13"/>
  <c r="C9" i="13"/>
  <c r="D9" i="13"/>
  <c r="E9" i="13"/>
  <c r="F9" i="13"/>
  <c r="G9" i="13"/>
  <c r="H9" i="13"/>
  <c r="I9" i="13"/>
  <c r="J9" i="13"/>
  <c r="K9" i="13"/>
  <c r="L9" i="13"/>
  <c r="M9" i="13"/>
  <c r="N9" i="13"/>
  <c r="O9" i="13"/>
  <c r="P9" i="13"/>
  <c r="Q9" i="13"/>
  <c r="R9" i="13"/>
  <c r="S9" i="13"/>
  <c r="B10" i="13"/>
  <c r="C10" i="13"/>
  <c r="D10" i="13"/>
  <c r="E10" i="13"/>
  <c r="F10" i="13"/>
  <c r="G10" i="13"/>
  <c r="H10" i="13"/>
  <c r="I10" i="13"/>
  <c r="J10" i="13"/>
  <c r="K10" i="13"/>
  <c r="L10" i="13"/>
  <c r="M10" i="13"/>
  <c r="N10" i="13"/>
  <c r="O10" i="13"/>
  <c r="P10" i="13"/>
  <c r="Q10" i="13"/>
  <c r="R10" i="13"/>
  <c r="S10" i="13"/>
  <c r="B11" i="13"/>
  <c r="C11" i="13"/>
  <c r="D11" i="13"/>
  <c r="E11" i="13"/>
  <c r="F11" i="13"/>
  <c r="G11" i="13"/>
  <c r="H11" i="13"/>
  <c r="I11" i="13"/>
  <c r="J11" i="13"/>
  <c r="K11" i="13"/>
  <c r="L11" i="13"/>
  <c r="M11" i="13"/>
  <c r="N11" i="13"/>
  <c r="O11" i="13"/>
  <c r="P11" i="13"/>
  <c r="Q11" i="13"/>
  <c r="R11" i="13"/>
  <c r="S11" i="13"/>
  <c r="B12" i="13"/>
  <c r="C12" i="13"/>
  <c r="D12" i="13"/>
  <c r="E12" i="13"/>
  <c r="F12" i="13"/>
  <c r="G12" i="13"/>
  <c r="H12" i="13"/>
  <c r="I12" i="13"/>
  <c r="J12" i="13"/>
  <c r="K12" i="13"/>
  <c r="L12" i="13"/>
  <c r="M12" i="13"/>
  <c r="N12" i="13"/>
  <c r="O12" i="13"/>
  <c r="P12" i="13"/>
  <c r="Q12" i="13"/>
  <c r="R12" i="13"/>
  <c r="S12" i="13"/>
  <c r="B13" i="13"/>
  <c r="C13" i="13"/>
  <c r="D13" i="13"/>
  <c r="E13" i="13"/>
  <c r="F13" i="13"/>
  <c r="G13" i="13"/>
  <c r="H13" i="13"/>
  <c r="I13" i="13"/>
  <c r="J13" i="13"/>
  <c r="K13" i="13"/>
  <c r="L13" i="13"/>
  <c r="M13" i="13"/>
  <c r="N13" i="13"/>
  <c r="O13" i="13"/>
  <c r="P13" i="13"/>
  <c r="Q13" i="13"/>
  <c r="R13" i="13"/>
  <c r="S13" i="13"/>
  <c r="B14" i="13"/>
  <c r="C14" i="13"/>
  <c r="D14" i="13"/>
  <c r="E14" i="13"/>
  <c r="F14" i="13"/>
  <c r="G14" i="13"/>
  <c r="H14" i="13"/>
  <c r="I14" i="13"/>
  <c r="J14" i="13"/>
  <c r="K14" i="13"/>
  <c r="L14" i="13"/>
  <c r="M14" i="13"/>
  <c r="N14" i="13"/>
  <c r="O14" i="13"/>
  <c r="P14" i="13"/>
  <c r="Q14" i="13"/>
  <c r="R14" i="13"/>
  <c r="S14" i="13"/>
  <c r="B15" i="13"/>
  <c r="C15" i="13"/>
  <c r="D15" i="13"/>
  <c r="E15" i="13"/>
  <c r="F15" i="13"/>
  <c r="G15" i="13"/>
  <c r="H15" i="13"/>
  <c r="I15" i="13"/>
  <c r="J15" i="13"/>
  <c r="K15" i="13"/>
  <c r="L15" i="13"/>
  <c r="M15" i="13"/>
  <c r="N15" i="13"/>
  <c r="O15" i="13"/>
  <c r="P15" i="13"/>
  <c r="Q15" i="13"/>
  <c r="R15" i="13"/>
  <c r="S15" i="13"/>
  <c r="B17" i="13"/>
  <c r="C17" i="13"/>
  <c r="D17" i="13"/>
  <c r="E17" i="13"/>
  <c r="F17" i="13"/>
  <c r="G17" i="13"/>
  <c r="H17" i="13"/>
  <c r="I17" i="13"/>
  <c r="J17" i="13"/>
  <c r="K17" i="13"/>
  <c r="L17" i="13"/>
  <c r="M17" i="13"/>
  <c r="N17" i="13"/>
  <c r="O17" i="13"/>
  <c r="P17" i="13"/>
  <c r="Q17" i="13"/>
  <c r="R17" i="13"/>
  <c r="S17" i="13"/>
  <c r="B18" i="13"/>
  <c r="C18" i="13"/>
  <c r="D18" i="13"/>
  <c r="E18" i="13"/>
  <c r="F18" i="13"/>
  <c r="G18" i="13"/>
  <c r="H18" i="13"/>
  <c r="I18" i="13"/>
  <c r="J18" i="13"/>
  <c r="K18" i="13"/>
  <c r="L18" i="13"/>
  <c r="M18" i="13"/>
  <c r="N18" i="13"/>
  <c r="O18" i="13"/>
  <c r="P18" i="13"/>
  <c r="Q18" i="13"/>
  <c r="R18" i="13"/>
  <c r="S18" i="13"/>
  <c r="B20" i="13"/>
  <c r="C20" i="13"/>
  <c r="D20" i="13"/>
  <c r="E20" i="13"/>
  <c r="F20" i="13"/>
  <c r="G20" i="13"/>
  <c r="H20" i="13"/>
  <c r="I20" i="13"/>
  <c r="J20" i="13"/>
  <c r="K20" i="13"/>
  <c r="L20" i="13"/>
  <c r="M20" i="13"/>
  <c r="N20" i="13"/>
  <c r="O20" i="13"/>
  <c r="P20" i="13"/>
  <c r="Q20" i="13"/>
  <c r="R20" i="13"/>
  <c r="S20" i="13"/>
  <c r="B21" i="13"/>
  <c r="C21" i="13"/>
  <c r="D21" i="13"/>
  <c r="E21" i="13"/>
  <c r="F21" i="13"/>
  <c r="G21" i="13"/>
  <c r="H21" i="13"/>
  <c r="I21" i="13"/>
  <c r="J21" i="13"/>
  <c r="K21" i="13"/>
  <c r="L21" i="13"/>
  <c r="M21" i="13"/>
  <c r="N21" i="13"/>
  <c r="O21" i="13"/>
  <c r="P21" i="13"/>
  <c r="Q21" i="13"/>
  <c r="R21" i="13"/>
  <c r="S21" i="13"/>
  <c r="B22" i="13"/>
  <c r="C22" i="13"/>
  <c r="D22" i="13"/>
  <c r="E22" i="13"/>
  <c r="F22" i="13"/>
  <c r="G22" i="13"/>
  <c r="H22" i="13"/>
  <c r="I22" i="13"/>
  <c r="J22" i="13"/>
  <c r="K22" i="13"/>
  <c r="L22" i="13"/>
  <c r="M22" i="13"/>
  <c r="N22" i="13"/>
  <c r="O22" i="13"/>
  <c r="P22" i="13"/>
  <c r="Q22" i="13"/>
  <c r="R22" i="13"/>
  <c r="S22" i="13"/>
  <c r="B23" i="13"/>
  <c r="C23" i="13"/>
  <c r="D23" i="13"/>
  <c r="E23" i="13"/>
  <c r="F23" i="13"/>
  <c r="G23" i="13"/>
  <c r="H23" i="13"/>
  <c r="I23" i="13"/>
  <c r="J23" i="13"/>
  <c r="K23" i="13"/>
  <c r="L23" i="13"/>
  <c r="M23" i="13"/>
  <c r="N23" i="13"/>
  <c r="O23" i="13"/>
  <c r="P23" i="13"/>
  <c r="Q23" i="13"/>
  <c r="R23" i="13"/>
  <c r="S23" i="13"/>
  <c r="B24" i="13"/>
  <c r="C24" i="13"/>
  <c r="D24" i="13"/>
  <c r="E24" i="13"/>
  <c r="F24" i="13"/>
  <c r="G24" i="13"/>
  <c r="H24" i="13"/>
  <c r="I24" i="13"/>
  <c r="J24" i="13"/>
  <c r="K24" i="13"/>
  <c r="L24" i="13"/>
  <c r="M24" i="13"/>
  <c r="N24" i="13"/>
  <c r="O24" i="13"/>
  <c r="P24" i="13"/>
  <c r="Q24" i="13"/>
  <c r="R24" i="13"/>
  <c r="S24" i="13"/>
  <c r="B26" i="13"/>
  <c r="C26" i="13"/>
  <c r="D26" i="13"/>
  <c r="E26" i="13"/>
  <c r="F26" i="13"/>
  <c r="G26" i="13"/>
  <c r="H26" i="13"/>
  <c r="I26" i="13"/>
  <c r="J26" i="13"/>
  <c r="K26" i="13"/>
  <c r="L26" i="13"/>
  <c r="M26" i="13"/>
  <c r="N26" i="13"/>
  <c r="O26" i="13"/>
  <c r="P26" i="13"/>
  <c r="Q26" i="13"/>
  <c r="R26" i="13"/>
  <c r="S26" i="13"/>
  <c r="B27" i="13"/>
  <c r="C27" i="13"/>
  <c r="D27" i="13"/>
  <c r="E27" i="13"/>
  <c r="F27" i="13"/>
  <c r="G27" i="13"/>
  <c r="H27" i="13"/>
  <c r="I27" i="13"/>
  <c r="J27" i="13"/>
  <c r="K27" i="13"/>
  <c r="L27" i="13"/>
  <c r="M27" i="13"/>
  <c r="N27" i="13"/>
  <c r="O27" i="13"/>
  <c r="P27" i="13"/>
  <c r="Q27" i="13"/>
  <c r="R27" i="13"/>
  <c r="S27" i="13"/>
  <c r="B28" i="13"/>
  <c r="C28" i="13"/>
  <c r="D28" i="13"/>
  <c r="E28" i="13"/>
  <c r="F28" i="13"/>
  <c r="G28" i="13"/>
  <c r="H28" i="13"/>
  <c r="I28" i="13"/>
  <c r="J28" i="13"/>
  <c r="K28" i="13"/>
  <c r="L28" i="13"/>
  <c r="M28" i="13"/>
  <c r="N28" i="13"/>
  <c r="O28" i="13"/>
  <c r="P28" i="13"/>
  <c r="Q28" i="13"/>
  <c r="R28" i="13"/>
  <c r="S28" i="13"/>
  <c r="B29" i="13"/>
  <c r="C29" i="13"/>
  <c r="D29" i="13"/>
  <c r="E29" i="13"/>
  <c r="F29" i="13"/>
  <c r="G29" i="13"/>
  <c r="H29" i="13"/>
  <c r="I29" i="13"/>
  <c r="J29" i="13"/>
  <c r="K29" i="13"/>
  <c r="L29" i="13"/>
  <c r="M29" i="13"/>
  <c r="N29" i="13"/>
  <c r="O29" i="13"/>
  <c r="P29" i="13"/>
  <c r="Q29" i="13"/>
  <c r="R29" i="13"/>
  <c r="S29" i="13"/>
  <c r="B31" i="13"/>
  <c r="C31" i="13"/>
  <c r="D31" i="13"/>
  <c r="E31" i="13"/>
  <c r="F31" i="13"/>
  <c r="G31" i="13"/>
  <c r="H31" i="13"/>
  <c r="I31" i="13"/>
  <c r="J31" i="13"/>
  <c r="K31" i="13"/>
  <c r="L31" i="13"/>
  <c r="M31" i="13"/>
  <c r="N31" i="13"/>
  <c r="O31" i="13"/>
  <c r="P31" i="13"/>
  <c r="Q31" i="13"/>
  <c r="R31" i="13"/>
  <c r="S31" i="13"/>
  <c r="B32" i="13"/>
  <c r="C32" i="13"/>
  <c r="D32" i="13"/>
  <c r="E32" i="13"/>
  <c r="F32" i="13"/>
  <c r="G32" i="13"/>
  <c r="H32" i="13"/>
  <c r="I32" i="13"/>
  <c r="J32" i="13"/>
  <c r="K32" i="13"/>
  <c r="L32" i="13"/>
  <c r="M32" i="13"/>
  <c r="N32" i="13"/>
  <c r="O32" i="13"/>
  <c r="P32" i="13"/>
  <c r="Q32" i="13"/>
  <c r="R32" i="13"/>
  <c r="S32" i="13"/>
  <c r="B33" i="13"/>
  <c r="C33" i="13"/>
  <c r="D33" i="13"/>
  <c r="E33" i="13"/>
  <c r="F33" i="13"/>
  <c r="G33" i="13"/>
  <c r="H33" i="13"/>
  <c r="I33" i="13"/>
  <c r="J33" i="13"/>
  <c r="K33" i="13"/>
  <c r="L33" i="13"/>
  <c r="M33" i="13"/>
  <c r="N33" i="13"/>
  <c r="O33" i="13"/>
  <c r="P33" i="13"/>
  <c r="Q33" i="13"/>
  <c r="R33" i="13"/>
  <c r="S33" i="13"/>
  <c r="B34" i="13"/>
  <c r="C34" i="13"/>
  <c r="D34" i="13"/>
  <c r="E34" i="13"/>
  <c r="F34" i="13"/>
  <c r="G34" i="13"/>
  <c r="H34" i="13"/>
  <c r="I34" i="13"/>
  <c r="J34" i="13"/>
  <c r="K34" i="13"/>
  <c r="L34" i="13"/>
  <c r="M34" i="13"/>
  <c r="N34" i="13"/>
  <c r="O34" i="13"/>
  <c r="P34" i="13"/>
  <c r="Q34" i="13"/>
  <c r="R34" i="13"/>
  <c r="S34" i="13"/>
  <c r="B36" i="13"/>
  <c r="C36" i="13"/>
  <c r="D36" i="13"/>
  <c r="E36" i="13"/>
  <c r="F36" i="13"/>
  <c r="G36" i="13"/>
  <c r="H36" i="13"/>
  <c r="I36" i="13"/>
  <c r="J36" i="13"/>
  <c r="K36" i="13"/>
  <c r="L36" i="13"/>
  <c r="M36" i="13"/>
  <c r="N36" i="13"/>
  <c r="O36" i="13"/>
  <c r="P36" i="13"/>
  <c r="Q36" i="13"/>
  <c r="R36" i="13"/>
  <c r="S36" i="13"/>
  <c r="B38" i="13"/>
  <c r="C38" i="13"/>
  <c r="D38" i="13"/>
  <c r="E38" i="13"/>
  <c r="F38" i="13"/>
  <c r="G38" i="13"/>
  <c r="H38" i="13"/>
  <c r="I38" i="13"/>
  <c r="J38" i="13"/>
  <c r="K38" i="13"/>
  <c r="L38" i="13"/>
  <c r="M38" i="13"/>
  <c r="N38" i="13"/>
  <c r="O38" i="13"/>
  <c r="P38" i="13"/>
  <c r="Q38" i="13"/>
  <c r="R38" i="13"/>
  <c r="S38" i="13"/>
  <c r="B39" i="13"/>
  <c r="C39" i="13"/>
  <c r="D39" i="13"/>
  <c r="E39" i="13"/>
  <c r="F39" i="13"/>
  <c r="G39" i="13"/>
  <c r="H39" i="13"/>
  <c r="I39" i="13"/>
  <c r="J39" i="13"/>
  <c r="K39" i="13"/>
  <c r="L39" i="13"/>
  <c r="M39" i="13"/>
  <c r="N39" i="13"/>
  <c r="O39" i="13"/>
  <c r="P39" i="13"/>
  <c r="Q39" i="13"/>
  <c r="R39" i="13"/>
  <c r="S39" i="13"/>
  <c r="B40" i="13"/>
  <c r="C40" i="13"/>
  <c r="D40" i="13"/>
  <c r="E40" i="13"/>
  <c r="F40" i="13"/>
  <c r="G40" i="13"/>
  <c r="H40" i="13"/>
  <c r="I40" i="13"/>
  <c r="J40" i="13"/>
  <c r="K40" i="13"/>
  <c r="L40" i="13"/>
  <c r="M40" i="13"/>
  <c r="N40" i="13"/>
  <c r="O40" i="13"/>
  <c r="P40" i="13"/>
  <c r="Q40" i="13"/>
  <c r="R40" i="13"/>
  <c r="S40" i="13"/>
  <c r="B44" i="13"/>
  <c r="C44" i="13"/>
  <c r="D44" i="13"/>
  <c r="E44" i="13"/>
  <c r="F44" i="13"/>
  <c r="G44" i="13"/>
  <c r="H44" i="13"/>
  <c r="I44" i="13"/>
  <c r="J44" i="13"/>
  <c r="K44" i="13"/>
  <c r="L44" i="13"/>
  <c r="M44" i="13"/>
  <c r="N44" i="13"/>
  <c r="O44" i="13"/>
  <c r="P44" i="13"/>
  <c r="Q44" i="13"/>
  <c r="R44" i="13"/>
  <c r="S44" i="13"/>
  <c r="B45" i="13"/>
  <c r="C45" i="13"/>
  <c r="D45" i="13"/>
  <c r="E45" i="13"/>
  <c r="F45" i="13"/>
  <c r="G45" i="13"/>
  <c r="H45" i="13"/>
  <c r="I45" i="13"/>
  <c r="J45" i="13"/>
  <c r="K45" i="13"/>
  <c r="L45" i="13"/>
  <c r="M45" i="13"/>
  <c r="N45" i="13"/>
  <c r="O45" i="13"/>
  <c r="P45" i="13"/>
  <c r="Q45" i="13"/>
  <c r="R45" i="13"/>
  <c r="S45" i="13"/>
  <c r="B46" i="13"/>
  <c r="C46" i="13"/>
  <c r="D46" i="13"/>
  <c r="E46" i="13"/>
  <c r="F46" i="13"/>
  <c r="G46" i="13"/>
  <c r="H46" i="13"/>
  <c r="I46" i="13"/>
  <c r="J46" i="13"/>
  <c r="K46" i="13"/>
  <c r="L46" i="13"/>
  <c r="M46" i="13"/>
  <c r="N46" i="13"/>
  <c r="O46" i="13"/>
  <c r="P46" i="13"/>
  <c r="Q46" i="13"/>
  <c r="R46" i="13"/>
  <c r="S46" i="13"/>
  <c r="B47" i="13"/>
  <c r="C47" i="13"/>
  <c r="D47" i="13"/>
  <c r="E47" i="13"/>
  <c r="F47" i="13"/>
  <c r="G47" i="13"/>
  <c r="H47" i="13"/>
  <c r="I47" i="13"/>
  <c r="J47" i="13"/>
  <c r="K47" i="13"/>
  <c r="L47" i="13"/>
  <c r="M47" i="13"/>
  <c r="N47" i="13"/>
  <c r="O47" i="13"/>
  <c r="P47" i="13"/>
  <c r="Q47" i="13"/>
  <c r="R47" i="13"/>
  <c r="S47" i="13"/>
  <c r="B49" i="13"/>
  <c r="C49" i="13"/>
  <c r="D49" i="13"/>
  <c r="E49" i="13"/>
  <c r="F49" i="13"/>
  <c r="G49" i="13"/>
  <c r="H49" i="13"/>
  <c r="I49" i="13"/>
  <c r="J49" i="13"/>
  <c r="K49" i="13"/>
  <c r="L49" i="13"/>
  <c r="M49" i="13"/>
  <c r="N49" i="13"/>
  <c r="O49" i="13"/>
  <c r="P49" i="13"/>
  <c r="Q49" i="13"/>
  <c r="R49" i="13"/>
  <c r="S49" i="13"/>
  <c r="B50" i="13"/>
  <c r="C50" i="13"/>
  <c r="D50" i="13"/>
  <c r="E50" i="13"/>
  <c r="F50" i="13"/>
  <c r="G50" i="13"/>
  <c r="H50" i="13"/>
  <c r="I50" i="13"/>
  <c r="J50" i="13"/>
  <c r="K50" i="13"/>
  <c r="L50" i="13"/>
  <c r="M50" i="13"/>
  <c r="N50" i="13"/>
  <c r="O50" i="13"/>
  <c r="P50" i="13"/>
  <c r="Q50" i="13"/>
  <c r="R50" i="13"/>
  <c r="S50" i="13"/>
  <c r="B53" i="13"/>
  <c r="C53" i="13"/>
  <c r="D53" i="13"/>
  <c r="E53" i="13"/>
  <c r="F53" i="13"/>
  <c r="G53" i="13"/>
  <c r="H53" i="13"/>
  <c r="I53" i="13"/>
  <c r="J53" i="13"/>
  <c r="K53" i="13"/>
  <c r="L53" i="13"/>
  <c r="M53" i="13"/>
  <c r="N53" i="13"/>
  <c r="O53" i="13"/>
  <c r="P53" i="13"/>
  <c r="Q53" i="13"/>
  <c r="R53" i="13"/>
  <c r="S53" i="13"/>
  <c r="B54" i="13"/>
  <c r="C54" i="13"/>
  <c r="D54" i="13"/>
  <c r="E54" i="13"/>
  <c r="F54" i="13"/>
  <c r="G54" i="13"/>
  <c r="H54" i="13"/>
  <c r="I54" i="13"/>
  <c r="J54" i="13"/>
  <c r="K54" i="13"/>
  <c r="L54" i="13"/>
  <c r="M54" i="13"/>
  <c r="N54" i="13"/>
  <c r="O54" i="13"/>
  <c r="P54" i="13"/>
  <c r="Q54" i="13"/>
  <c r="R54" i="13"/>
  <c r="S54" i="13"/>
  <c r="B56" i="13"/>
  <c r="C56" i="13"/>
  <c r="D56" i="13"/>
  <c r="E56" i="13"/>
  <c r="F56" i="13"/>
  <c r="G56" i="13"/>
  <c r="H56" i="13"/>
  <c r="I56" i="13"/>
  <c r="J56" i="13"/>
  <c r="K56" i="13"/>
  <c r="L56" i="13"/>
  <c r="M56" i="13"/>
  <c r="N56" i="13"/>
  <c r="O56" i="13"/>
  <c r="P56" i="13"/>
  <c r="Q56" i="13"/>
  <c r="R56" i="13"/>
  <c r="S56" i="13"/>
  <c r="B57" i="13"/>
  <c r="C57" i="13"/>
  <c r="D57" i="13"/>
  <c r="E57" i="13"/>
  <c r="F57" i="13"/>
  <c r="G57" i="13"/>
  <c r="H57" i="13"/>
  <c r="I57" i="13"/>
  <c r="J57" i="13"/>
  <c r="K57" i="13"/>
  <c r="L57" i="13"/>
  <c r="M57" i="13"/>
  <c r="N57" i="13"/>
  <c r="O57" i="13"/>
  <c r="P57" i="13"/>
  <c r="Q57" i="13"/>
  <c r="R57" i="13"/>
  <c r="S57" i="13"/>
  <c r="B59" i="13"/>
  <c r="C59" i="13"/>
  <c r="D59" i="13"/>
  <c r="E59" i="13"/>
  <c r="F59" i="13"/>
  <c r="G59" i="13"/>
  <c r="H59" i="13"/>
  <c r="I59" i="13"/>
  <c r="J59" i="13"/>
  <c r="K59" i="13"/>
  <c r="L59" i="13"/>
  <c r="M59" i="13"/>
  <c r="N59" i="13"/>
  <c r="O59" i="13"/>
  <c r="P59" i="13"/>
  <c r="Q59" i="13"/>
  <c r="R59" i="13"/>
  <c r="S59" i="13"/>
  <c r="B60" i="13"/>
  <c r="C60" i="13"/>
  <c r="D60" i="13"/>
  <c r="E60" i="13"/>
  <c r="F60" i="13"/>
  <c r="G60" i="13"/>
  <c r="H60" i="13"/>
  <c r="I60" i="13"/>
  <c r="J60" i="13"/>
  <c r="K60" i="13"/>
  <c r="L60" i="13"/>
  <c r="M60" i="13"/>
  <c r="N60" i="13"/>
  <c r="O60" i="13"/>
  <c r="P60" i="13"/>
  <c r="Q60" i="13"/>
  <c r="R60" i="13"/>
  <c r="S60" i="13"/>
  <c r="B61" i="13"/>
  <c r="C61" i="13"/>
  <c r="D61" i="13"/>
  <c r="E61" i="13"/>
  <c r="F61" i="13"/>
  <c r="G61" i="13"/>
  <c r="H61" i="13"/>
  <c r="I61" i="13"/>
  <c r="J61" i="13"/>
  <c r="K61" i="13"/>
  <c r="L61" i="13"/>
  <c r="M61" i="13"/>
  <c r="N61" i="13"/>
  <c r="O61" i="13"/>
  <c r="P61" i="13"/>
  <c r="Q61" i="13"/>
  <c r="R61" i="13"/>
  <c r="S61" i="13"/>
  <c r="B64" i="13"/>
  <c r="C64" i="13"/>
  <c r="D64" i="13"/>
  <c r="E64" i="13"/>
  <c r="F64" i="13"/>
  <c r="G64" i="13"/>
  <c r="H64" i="13"/>
  <c r="I64" i="13"/>
  <c r="J64" i="13"/>
  <c r="K64" i="13"/>
  <c r="L64" i="13"/>
  <c r="M64" i="13"/>
  <c r="N64" i="13"/>
  <c r="O64" i="13"/>
  <c r="P64" i="13"/>
  <c r="Q64" i="13"/>
  <c r="R64" i="13"/>
  <c r="S64" i="13"/>
  <c r="B67" i="13"/>
  <c r="C67" i="13"/>
  <c r="D67" i="13"/>
  <c r="E67" i="13"/>
  <c r="F67" i="13"/>
  <c r="G67" i="13"/>
  <c r="H67" i="13"/>
  <c r="I67" i="13"/>
  <c r="J67" i="13"/>
  <c r="K67" i="13"/>
  <c r="L67" i="13"/>
  <c r="M67" i="13"/>
  <c r="N67" i="13"/>
  <c r="O67" i="13"/>
  <c r="P67" i="13"/>
  <c r="Q67" i="13"/>
  <c r="R67" i="13"/>
  <c r="S67" i="13"/>
  <c r="B69" i="13"/>
  <c r="C69" i="13"/>
  <c r="D69" i="13"/>
  <c r="E69" i="13"/>
  <c r="F69" i="13"/>
  <c r="G69" i="13"/>
  <c r="H69" i="13"/>
  <c r="I69" i="13"/>
  <c r="J69" i="13"/>
  <c r="K69" i="13"/>
  <c r="L69" i="13"/>
  <c r="M69" i="13"/>
  <c r="N69" i="13"/>
  <c r="O69" i="13"/>
  <c r="P69" i="13"/>
  <c r="Q69" i="13"/>
  <c r="R69" i="13"/>
  <c r="S69" i="13"/>
  <c r="B70" i="13"/>
  <c r="C70" i="13"/>
  <c r="D70" i="13"/>
  <c r="E70" i="13"/>
  <c r="F70" i="13"/>
  <c r="G70" i="13"/>
  <c r="H70" i="13"/>
  <c r="I70" i="13"/>
  <c r="J70" i="13"/>
  <c r="K70" i="13"/>
  <c r="L70" i="13"/>
  <c r="M70" i="13"/>
  <c r="N70" i="13"/>
  <c r="O70" i="13"/>
  <c r="P70" i="13"/>
  <c r="Q70" i="13"/>
  <c r="R70" i="13"/>
  <c r="S70" i="13"/>
  <c r="B72" i="13"/>
  <c r="C72" i="13"/>
  <c r="D72" i="13"/>
  <c r="E72" i="13"/>
  <c r="F72" i="13"/>
  <c r="G72" i="13"/>
  <c r="H72" i="13"/>
  <c r="I72" i="13"/>
  <c r="J72" i="13"/>
  <c r="K72" i="13"/>
  <c r="L72" i="13"/>
  <c r="M72" i="13"/>
  <c r="N72" i="13"/>
  <c r="O72" i="13"/>
  <c r="P72" i="13"/>
  <c r="Q72" i="13"/>
  <c r="R72" i="13"/>
  <c r="S72" i="13"/>
  <c r="B73" i="13"/>
  <c r="C73" i="13"/>
  <c r="D73" i="13"/>
  <c r="E73" i="13"/>
  <c r="F73" i="13"/>
  <c r="G73" i="13"/>
  <c r="H73" i="13"/>
  <c r="I73" i="13"/>
  <c r="J73" i="13"/>
  <c r="K73" i="13"/>
  <c r="L73" i="13"/>
  <c r="M73" i="13"/>
  <c r="N73" i="13"/>
  <c r="O73" i="13"/>
  <c r="P73" i="13"/>
  <c r="Q73" i="13"/>
  <c r="R73" i="13"/>
  <c r="S73" i="13"/>
  <c r="B74" i="13"/>
  <c r="C74" i="13"/>
  <c r="D74" i="13"/>
  <c r="E74" i="13"/>
  <c r="F74" i="13"/>
  <c r="G74" i="13"/>
  <c r="H74" i="13"/>
  <c r="I74" i="13"/>
  <c r="J74" i="13"/>
  <c r="K74" i="13"/>
  <c r="L74" i="13"/>
  <c r="M74" i="13"/>
  <c r="N74" i="13"/>
  <c r="O74" i="13"/>
  <c r="P74" i="13"/>
  <c r="Q74" i="13"/>
  <c r="R74" i="13"/>
  <c r="S74" i="13"/>
  <c r="B75" i="13"/>
  <c r="C75" i="13"/>
  <c r="D75" i="13"/>
  <c r="E75" i="13"/>
  <c r="F75" i="13"/>
  <c r="G75" i="13"/>
  <c r="H75" i="13"/>
  <c r="I75" i="13"/>
  <c r="J75" i="13"/>
  <c r="K75" i="13"/>
  <c r="L75" i="13"/>
  <c r="M75" i="13"/>
  <c r="N75" i="13"/>
  <c r="O75" i="13"/>
  <c r="P75" i="13"/>
  <c r="Q75" i="13"/>
  <c r="R75" i="13"/>
  <c r="S75" i="13"/>
  <c r="B78" i="13"/>
  <c r="C78" i="13"/>
  <c r="D78" i="13"/>
  <c r="E78" i="13"/>
  <c r="F78" i="13"/>
  <c r="G78" i="13"/>
  <c r="H78" i="13"/>
  <c r="I78" i="13"/>
  <c r="J78" i="13"/>
  <c r="K78" i="13"/>
  <c r="L78" i="13"/>
  <c r="M78" i="13"/>
  <c r="N78" i="13"/>
  <c r="O78" i="13"/>
  <c r="P78" i="13"/>
  <c r="Q78" i="13"/>
  <c r="R78" i="13"/>
  <c r="S78" i="13"/>
  <c r="B79" i="13"/>
  <c r="C79" i="13"/>
  <c r="D79" i="13"/>
  <c r="E79" i="13"/>
  <c r="F79" i="13"/>
  <c r="G79" i="13"/>
  <c r="H79" i="13"/>
  <c r="I79" i="13"/>
  <c r="J79" i="13"/>
  <c r="K79" i="13"/>
  <c r="L79" i="13"/>
  <c r="M79" i="13"/>
  <c r="N79" i="13"/>
  <c r="O79" i="13"/>
  <c r="P79" i="13"/>
  <c r="Q79" i="13"/>
  <c r="R79" i="13"/>
  <c r="S79" i="13"/>
  <c r="B81" i="13"/>
  <c r="C81" i="13"/>
  <c r="D81" i="13"/>
  <c r="E81" i="13"/>
  <c r="F81" i="13"/>
  <c r="G81" i="13"/>
  <c r="H81" i="13"/>
  <c r="I81" i="13"/>
  <c r="J81" i="13"/>
  <c r="K81" i="13"/>
  <c r="L81" i="13"/>
  <c r="M81" i="13"/>
  <c r="N81" i="13"/>
  <c r="O81" i="13"/>
  <c r="P81" i="13"/>
  <c r="Q81" i="13"/>
  <c r="R81" i="13"/>
  <c r="S81" i="13"/>
  <c r="B84" i="13"/>
  <c r="C84" i="13"/>
  <c r="D84" i="13"/>
  <c r="E84" i="13"/>
  <c r="F84" i="13"/>
  <c r="G84" i="13"/>
  <c r="H84" i="13"/>
  <c r="I84" i="13"/>
  <c r="J84" i="13"/>
  <c r="K84" i="13"/>
  <c r="L84" i="13"/>
  <c r="M84" i="13"/>
  <c r="N84" i="13"/>
  <c r="O84" i="13"/>
  <c r="P84" i="13"/>
  <c r="Q84" i="13"/>
  <c r="R84" i="13"/>
  <c r="S84" i="13"/>
  <c r="B86" i="13"/>
  <c r="C86" i="13"/>
  <c r="D86" i="13"/>
  <c r="E86" i="13"/>
  <c r="F86" i="13"/>
  <c r="G86" i="13"/>
  <c r="H86" i="13"/>
  <c r="I86" i="13"/>
  <c r="J86" i="13"/>
  <c r="K86" i="13"/>
  <c r="L86" i="13"/>
  <c r="M86" i="13"/>
  <c r="N86" i="13"/>
  <c r="O86" i="13"/>
  <c r="P86" i="13"/>
  <c r="Q86" i="13"/>
  <c r="R86" i="13"/>
  <c r="S86" i="13"/>
  <c r="B87" i="13"/>
  <c r="C87" i="13"/>
  <c r="D87" i="13"/>
  <c r="E87" i="13"/>
  <c r="F87" i="13"/>
  <c r="G87" i="13"/>
  <c r="H87" i="13"/>
  <c r="I87" i="13"/>
  <c r="J87" i="13"/>
  <c r="K87" i="13"/>
  <c r="L87" i="13"/>
  <c r="M87" i="13"/>
  <c r="N87" i="13"/>
  <c r="O87" i="13"/>
  <c r="P87" i="13"/>
  <c r="Q87" i="13"/>
  <c r="R87" i="13"/>
  <c r="S87" i="13"/>
  <c r="B90" i="13"/>
  <c r="C90" i="13"/>
  <c r="D90" i="13"/>
  <c r="E90" i="13"/>
  <c r="F90" i="13"/>
  <c r="G90" i="13"/>
  <c r="H90" i="13"/>
  <c r="I90" i="13"/>
  <c r="J90" i="13"/>
  <c r="K90" i="13"/>
  <c r="L90" i="13"/>
  <c r="M90" i="13"/>
  <c r="N90" i="13"/>
  <c r="O90" i="13"/>
  <c r="P90" i="13"/>
  <c r="Q90" i="13"/>
  <c r="R90" i="13"/>
  <c r="S90" i="13"/>
  <c r="B91" i="13"/>
  <c r="C91" i="13"/>
  <c r="D91" i="13"/>
  <c r="E91" i="13"/>
  <c r="F91" i="13"/>
  <c r="G91" i="13"/>
  <c r="H91" i="13"/>
  <c r="I91" i="13"/>
  <c r="J91" i="13"/>
  <c r="K91" i="13"/>
  <c r="L91" i="13"/>
  <c r="M91" i="13"/>
  <c r="N91" i="13"/>
  <c r="O91" i="13"/>
  <c r="P91" i="13"/>
  <c r="Q91" i="13"/>
  <c r="R91" i="13"/>
  <c r="S91" i="13"/>
  <c r="B92" i="13"/>
  <c r="C92" i="13"/>
  <c r="D92" i="13"/>
  <c r="E92" i="13"/>
  <c r="F92" i="13"/>
  <c r="G92" i="13"/>
  <c r="H92" i="13"/>
  <c r="I92" i="13"/>
  <c r="J92" i="13"/>
  <c r="K92" i="13"/>
  <c r="L92" i="13"/>
  <c r="M92" i="13"/>
  <c r="N92" i="13"/>
  <c r="O92" i="13"/>
  <c r="P92" i="13"/>
  <c r="Q92" i="13"/>
  <c r="R92" i="13"/>
  <c r="S92" i="13"/>
  <c r="B95" i="13"/>
  <c r="C95" i="13"/>
  <c r="D95" i="13"/>
  <c r="E95" i="13"/>
  <c r="F95" i="13"/>
  <c r="G95" i="13"/>
  <c r="H95" i="13"/>
  <c r="I95" i="13"/>
  <c r="J95" i="13"/>
  <c r="K95" i="13"/>
  <c r="L95" i="13"/>
  <c r="M95" i="13"/>
  <c r="N95" i="13"/>
  <c r="O95" i="13"/>
  <c r="P95" i="13"/>
  <c r="Q95" i="13"/>
  <c r="R95" i="13"/>
  <c r="S95" i="13"/>
  <c r="B96" i="13"/>
  <c r="C96" i="13"/>
  <c r="D96" i="13"/>
  <c r="E96" i="13"/>
  <c r="F96" i="13"/>
  <c r="G96" i="13"/>
  <c r="H96" i="13"/>
  <c r="I96" i="13"/>
  <c r="J96" i="13"/>
  <c r="K96" i="13"/>
  <c r="L96" i="13"/>
  <c r="M96" i="13"/>
  <c r="N96" i="13"/>
  <c r="O96" i="13"/>
  <c r="P96" i="13"/>
  <c r="Q96" i="13"/>
  <c r="R96" i="13"/>
  <c r="S96" i="13"/>
  <c r="B98" i="13"/>
  <c r="C98" i="13"/>
  <c r="D98" i="13"/>
  <c r="E98" i="13"/>
  <c r="F98" i="13"/>
  <c r="G98" i="13"/>
  <c r="H98" i="13"/>
  <c r="I98" i="13"/>
  <c r="J98" i="13"/>
  <c r="K98" i="13"/>
  <c r="L98" i="13"/>
  <c r="M98" i="13"/>
  <c r="N98" i="13"/>
  <c r="O98" i="13"/>
  <c r="P98" i="13"/>
  <c r="Q98" i="13"/>
  <c r="R98" i="13"/>
  <c r="S98" i="13"/>
  <c r="B99" i="13"/>
  <c r="C99" i="13"/>
  <c r="D99" i="13"/>
  <c r="E99" i="13"/>
  <c r="F99" i="13"/>
  <c r="G99" i="13"/>
  <c r="H99" i="13"/>
  <c r="I99" i="13"/>
  <c r="J99" i="13"/>
  <c r="K99" i="13"/>
  <c r="L99" i="13"/>
  <c r="M99" i="13"/>
  <c r="N99" i="13"/>
  <c r="O99" i="13"/>
  <c r="P99" i="13"/>
  <c r="Q99" i="13"/>
  <c r="R99" i="13"/>
  <c r="S99" i="13"/>
  <c r="B102" i="13"/>
  <c r="C102" i="13"/>
  <c r="D102" i="13"/>
  <c r="E102" i="13"/>
  <c r="F102" i="13"/>
  <c r="G102" i="13"/>
  <c r="H102" i="13"/>
  <c r="I102" i="13"/>
  <c r="J102" i="13"/>
  <c r="K102" i="13"/>
  <c r="L102" i="13"/>
  <c r="M102" i="13"/>
  <c r="N102" i="13"/>
  <c r="O102" i="13"/>
  <c r="P102" i="13"/>
  <c r="Q102" i="13"/>
  <c r="R102" i="13"/>
  <c r="S102" i="13"/>
  <c r="B103" i="13"/>
  <c r="C103" i="13"/>
  <c r="D103" i="13"/>
  <c r="E103" i="13"/>
  <c r="F103" i="13"/>
  <c r="G103" i="13"/>
  <c r="H103" i="13"/>
  <c r="I103" i="13"/>
  <c r="J103" i="13"/>
  <c r="K103" i="13"/>
  <c r="L103" i="13"/>
  <c r="M103" i="13"/>
  <c r="N103" i="13"/>
  <c r="O103" i="13"/>
  <c r="P103" i="13"/>
  <c r="Q103" i="13"/>
  <c r="R103" i="13"/>
  <c r="S103" i="13"/>
  <c r="B105" i="13"/>
  <c r="C105" i="13"/>
  <c r="D105" i="13"/>
  <c r="E105" i="13"/>
  <c r="F105" i="13"/>
  <c r="G105" i="13"/>
  <c r="H105" i="13"/>
  <c r="I105" i="13"/>
  <c r="J105" i="13"/>
  <c r="K105" i="13"/>
  <c r="L105" i="13"/>
  <c r="M105" i="13"/>
  <c r="N105" i="13"/>
  <c r="O105" i="13"/>
  <c r="P105" i="13"/>
  <c r="Q105" i="13"/>
  <c r="R105" i="13"/>
  <c r="S105" i="13"/>
  <c r="B106" i="13"/>
  <c r="C106" i="13"/>
  <c r="D106" i="13"/>
  <c r="E106" i="13"/>
  <c r="F106" i="13"/>
  <c r="G106" i="13"/>
  <c r="H106" i="13"/>
  <c r="I106" i="13"/>
  <c r="J106" i="13"/>
  <c r="K106" i="13"/>
  <c r="L106" i="13"/>
  <c r="M106" i="13"/>
  <c r="N106" i="13"/>
  <c r="O106" i="13"/>
  <c r="P106" i="13"/>
  <c r="Q106" i="13"/>
  <c r="R106" i="13"/>
  <c r="S106" i="13"/>
  <c r="B108" i="13"/>
  <c r="C108" i="13"/>
  <c r="D108" i="13"/>
  <c r="E108" i="13"/>
  <c r="F108" i="13"/>
  <c r="G108" i="13"/>
  <c r="H108" i="13"/>
  <c r="I108" i="13"/>
  <c r="J108" i="13"/>
  <c r="K108" i="13"/>
  <c r="L108" i="13"/>
  <c r="M108" i="13"/>
  <c r="N108" i="13"/>
  <c r="O108" i="13"/>
  <c r="P108" i="13"/>
  <c r="Q108" i="13"/>
  <c r="R108" i="13"/>
  <c r="S108" i="13"/>
  <c r="B110" i="13"/>
  <c r="C110" i="13"/>
  <c r="D110" i="13"/>
  <c r="E110" i="13"/>
  <c r="F110" i="13"/>
  <c r="G110" i="13"/>
  <c r="H110" i="13"/>
  <c r="I110" i="13"/>
  <c r="J110" i="13"/>
  <c r="K110" i="13"/>
  <c r="L110" i="13"/>
  <c r="M110" i="13"/>
  <c r="N110" i="13"/>
  <c r="O110" i="13"/>
  <c r="P110" i="13"/>
  <c r="Q110" i="13"/>
  <c r="R110" i="13"/>
  <c r="S110" i="13"/>
  <c r="B112" i="13"/>
  <c r="C112" i="13"/>
  <c r="D112" i="13"/>
  <c r="E112" i="13"/>
  <c r="F112" i="13"/>
  <c r="G112" i="13"/>
  <c r="H112" i="13"/>
  <c r="I112" i="13"/>
  <c r="J112" i="13"/>
  <c r="K112" i="13"/>
  <c r="L112" i="13"/>
  <c r="M112" i="13"/>
  <c r="N112" i="13"/>
  <c r="O112" i="13"/>
  <c r="P112" i="13"/>
  <c r="Q112" i="13"/>
  <c r="R112" i="13"/>
  <c r="S112" i="13"/>
  <c r="B113" i="13"/>
  <c r="C113" i="13"/>
  <c r="D113" i="13"/>
  <c r="E113" i="13"/>
  <c r="F113" i="13"/>
  <c r="G113" i="13"/>
  <c r="H113" i="13"/>
  <c r="I113" i="13"/>
  <c r="J113" i="13"/>
  <c r="K113" i="13"/>
  <c r="L113" i="13"/>
  <c r="M113" i="13"/>
  <c r="N113" i="13"/>
  <c r="O113" i="13"/>
  <c r="P113" i="13"/>
  <c r="Q113" i="13"/>
  <c r="R113" i="13"/>
  <c r="S113" i="13"/>
  <c r="B114" i="13"/>
  <c r="C114" i="13"/>
  <c r="D114" i="13"/>
  <c r="E114" i="13"/>
  <c r="F114" i="13"/>
  <c r="G114" i="13"/>
  <c r="H114" i="13"/>
  <c r="I114" i="13"/>
  <c r="J114" i="13"/>
  <c r="K114" i="13"/>
  <c r="L114" i="13"/>
  <c r="M114" i="13"/>
  <c r="N114" i="13"/>
  <c r="O114" i="13"/>
  <c r="P114" i="13"/>
  <c r="Q114" i="13"/>
  <c r="R114" i="13"/>
  <c r="S114" i="13"/>
  <c r="B115" i="13"/>
  <c r="C115" i="13"/>
  <c r="D115" i="13"/>
  <c r="E115" i="13"/>
  <c r="F115" i="13"/>
  <c r="G115" i="13"/>
  <c r="H115" i="13"/>
  <c r="I115" i="13"/>
  <c r="J115" i="13"/>
  <c r="K115" i="13"/>
  <c r="L115" i="13"/>
  <c r="M115" i="13"/>
  <c r="N115" i="13"/>
  <c r="O115" i="13"/>
  <c r="P115" i="13"/>
  <c r="Q115" i="13"/>
  <c r="R115" i="13"/>
  <c r="S115" i="13"/>
  <c r="B118" i="13"/>
  <c r="C118" i="13"/>
  <c r="D118" i="13"/>
  <c r="E118" i="13"/>
  <c r="F118" i="13"/>
  <c r="G118" i="13"/>
  <c r="H118" i="13"/>
  <c r="I118" i="13"/>
  <c r="J118" i="13"/>
  <c r="K118" i="13"/>
  <c r="L118" i="13"/>
  <c r="M118" i="13"/>
  <c r="N118" i="13"/>
  <c r="O118" i="13"/>
  <c r="P118" i="13"/>
  <c r="Q118" i="13"/>
  <c r="R118" i="13"/>
  <c r="S118" i="13"/>
  <c r="B119" i="13"/>
  <c r="C119" i="13"/>
  <c r="D119" i="13"/>
  <c r="E119" i="13"/>
  <c r="F119" i="13"/>
  <c r="G119" i="13"/>
  <c r="H119" i="13"/>
  <c r="I119" i="13"/>
  <c r="J119" i="13"/>
  <c r="K119" i="13"/>
  <c r="L119" i="13"/>
  <c r="M119" i="13"/>
  <c r="N119" i="13"/>
  <c r="O119" i="13"/>
  <c r="P119" i="13"/>
  <c r="Q119" i="13"/>
  <c r="R119" i="13"/>
  <c r="S119" i="13"/>
  <c r="B120" i="13"/>
  <c r="C120" i="13"/>
  <c r="D120" i="13"/>
  <c r="E120" i="13"/>
  <c r="F120" i="13"/>
  <c r="G120" i="13"/>
  <c r="H120" i="13"/>
  <c r="I120" i="13"/>
  <c r="J120" i="13"/>
  <c r="K120" i="13"/>
  <c r="L120" i="13"/>
  <c r="M120" i="13"/>
  <c r="N120" i="13"/>
  <c r="O120" i="13"/>
  <c r="P120" i="13"/>
  <c r="Q120" i="13"/>
  <c r="R120" i="13"/>
  <c r="S120" i="13"/>
  <c r="B122" i="13"/>
  <c r="C122" i="13"/>
  <c r="D122" i="13"/>
  <c r="E122" i="13"/>
  <c r="F122" i="13"/>
  <c r="G122" i="13"/>
  <c r="H122" i="13"/>
  <c r="I122" i="13"/>
  <c r="J122" i="13"/>
  <c r="K122" i="13"/>
  <c r="L122" i="13"/>
  <c r="M122" i="13"/>
  <c r="N122" i="13"/>
  <c r="O122" i="13"/>
  <c r="P122" i="13"/>
  <c r="Q122" i="13"/>
  <c r="R122" i="13"/>
  <c r="S122" i="13"/>
  <c r="B123" i="13"/>
  <c r="C123" i="13"/>
  <c r="D123" i="13"/>
  <c r="E123" i="13"/>
  <c r="F123" i="13"/>
  <c r="G123" i="13"/>
  <c r="H123" i="13"/>
  <c r="I123" i="13"/>
  <c r="J123" i="13"/>
  <c r="K123" i="13"/>
  <c r="L123" i="13"/>
  <c r="M123" i="13"/>
  <c r="N123" i="13"/>
  <c r="O123" i="13"/>
  <c r="P123" i="13"/>
  <c r="Q123" i="13"/>
  <c r="R123" i="13"/>
  <c r="S123" i="13"/>
  <c r="B124" i="13"/>
  <c r="C124" i="13"/>
  <c r="D124" i="13"/>
  <c r="E124" i="13"/>
  <c r="F124" i="13"/>
  <c r="G124" i="13"/>
  <c r="H124" i="13"/>
  <c r="I124" i="13"/>
  <c r="J124" i="13"/>
  <c r="K124" i="13"/>
  <c r="L124" i="13"/>
  <c r="M124" i="13"/>
  <c r="N124" i="13"/>
  <c r="O124" i="13"/>
  <c r="P124" i="13"/>
  <c r="Q124" i="13"/>
  <c r="R124" i="13"/>
  <c r="S124" i="13"/>
  <c r="B125" i="13"/>
  <c r="C125" i="13"/>
  <c r="D125" i="13"/>
  <c r="E125" i="13"/>
  <c r="F125" i="13"/>
  <c r="G125" i="13"/>
  <c r="H125" i="13"/>
  <c r="I125" i="13"/>
  <c r="J125" i="13"/>
  <c r="K125" i="13"/>
  <c r="L125" i="13"/>
  <c r="M125" i="13"/>
  <c r="N125" i="13"/>
  <c r="O125" i="13"/>
  <c r="P125" i="13"/>
  <c r="Q125" i="13"/>
  <c r="R125" i="13"/>
  <c r="S125" i="13"/>
  <c r="B126" i="13"/>
  <c r="C126" i="13"/>
  <c r="D126" i="13"/>
  <c r="E126" i="13"/>
  <c r="F126" i="13"/>
  <c r="G126" i="13"/>
  <c r="H126" i="13"/>
  <c r="I126" i="13"/>
  <c r="J126" i="13"/>
  <c r="K126" i="13"/>
  <c r="L126" i="13"/>
  <c r="M126" i="13"/>
  <c r="N126" i="13"/>
  <c r="O126" i="13"/>
  <c r="P126" i="13"/>
  <c r="Q126" i="13"/>
  <c r="R126" i="13"/>
  <c r="S126" i="13"/>
  <c r="B127" i="13"/>
  <c r="C127" i="13"/>
  <c r="D127" i="13"/>
  <c r="E127" i="13"/>
  <c r="F127" i="13"/>
  <c r="G127" i="13"/>
  <c r="H127" i="13"/>
  <c r="I127" i="13"/>
  <c r="J127" i="13"/>
  <c r="K127" i="13"/>
  <c r="L127" i="13"/>
  <c r="M127" i="13"/>
  <c r="N127" i="13"/>
  <c r="O127" i="13"/>
  <c r="P127" i="13"/>
  <c r="Q127" i="13"/>
  <c r="R127" i="13"/>
  <c r="S127" i="13"/>
  <c r="B129" i="13"/>
  <c r="C129" i="13"/>
  <c r="D129" i="13"/>
  <c r="E129" i="13"/>
  <c r="F129" i="13"/>
  <c r="G129" i="13"/>
  <c r="H129" i="13"/>
  <c r="I129" i="13"/>
  <c r="J129" i="13"/>
  <c r="K129" i="13"/>
  <c r="L129" i="13"/>
  <c r="M129" i="13"/>
  <c r="N129" i="13"/>
  <c r="O129" i="13"/>
  <c r="P129" i="13"/>
  <c r="Q129" i="13"/>
  <c r="R129" i="13"/>
  <c r="S129" i="13"/>
  <c r="B130" i="13"/>
  <c r="C130" i="13"/>
  <c r="D130" i="13"/>
  <c r="E130" i="13"/>
  <c r="F130" i="13"/>
  <c r="G130" i="13"/>
  <c r="H130" i="13"/>
  <c r="I130" i="13"/>
  <c r="J130" i="13"/>
  <c r="K130" i="13"/>
  <c r="L130" i="13"/>
  <c r="M130" i="13"/>
  <c r="N130" i="13"/>
  <c r="O130" i="13"/>
  <c r="P130" i="13"/>
  <c r="Q130" i="13"/>
  <c r="R130" i="13"/>
  <c r="S130" i="13"/>
  <c r="B131" i="13"/>
  <c r="C131" i="13"/>
  <c r="D131" i="13"/>
  <c r="E131" i="13"/>
  <c r="F131" i="13"/>
  <c r="G131" i="13"/>
  <c r="H131" i="13"/>
  <c r="I131" i="13"/>
  <c r="J131" i="13"/>
  <c r="K131" i="13"/>
  <c r="L131" i="13"/>
  <c r="M131" i="13"/>
  <c r="N131" i="13"/>
  <c r="O131" i="13"/>
  <c r="P131" i="13"/>
  <c r="Q131" i="13"/>
  <c r="R131" i="13"/>
  <c r="S131" i="13"/>
  <c r="B132" i="13"/>
  <c r="C132" i="13"/>
  <c r="D132" i="13"/>
  <c r="E132" i="13"/>
  <c r="F132" i="13"/>
  <c r="G132" i="13"/>
  <c r="H132" i="13"/>
  <c r="I132" i="13"/>
  <c r="J132" i="13"/>
  <c r="K132" i="13"/>
  <c r="L132" i="13"/>
  <c r="M132" i="13"/>
  <c r="N132" i="13"/>
  <c r="O132" i="13"/>
  <c r="P132" i="13"/>
  <c r="Q132" i="13"/>
  <c r="R132" i="13"/>
  <c r="S132" i="13"/>
  <c r="B133" i="13"/>
  <c r="C133" i="13"/>
  <c r="D133" i="13"/>
  <c r="E133" i="13"/>
  <c r="F133" i="13"/>
  <c r="G133" i="13"/>
  <c r="H133" i="13"/>
  <c r="I133" i="13"/>
  <c r="J133" i="13"/>
  <c r="K133" i="13"/>
  <c r="L133" i="13"/>
  <c r="M133" i="13"/>
  <c r="N133" i="13"/>
  <c r="O133" i="13"/>
  <c r="P133" i="13"/>
  <c r="Q133" i="13"/>
  <c r="R133" i="13"/>
  <c r="S133" i="13"/>
  <c r="B134" i="13"/>
  <c r="C134" i="13"/>
  <c r="D134" i="13"/>
  <c r="E134" i="13"/>
  <c r="F134" i="13"/>
  <c r="G134" i="13"/>
  <c r="H134" i="13"/>
  <c r="I134" i="13"/>
  <c r="J134" i="13"/>
  <c r="K134" i="13"/>
  <c r="L134" i="13"/>
  <c r="M134" i="13"/>
  <c r="N134" i="13"/>
  <c r="O134" i="13"/>
  <c r="P134" i="13"/>
  <c r="Q134" i="13"/>
  <c r="R134" i="13"/>
  <c r="S134" i="13"/>
  <c r="B135" i="13"/>
  <c r="C135" i="13"/>
  <c r="D135" i="13"/>
  <c r="E135" i="13"/>
  <c r="F135" i="13"/>
  <c r="G135" i="13"/>
  <c r="H135" i="13"/>
  <c r="I135" i="13"/>
  <c r="J135" i="13"/>
  <c r="K135" i="13"/>
  <c r="L135" i="13"/>
  <c r="M135" i="13"/>
  <c r="N135" i="13"/>
  <c r="O135" i="13"/>
  <c r="P135" i="13"/>
  <c r="Q135" i="13"/>
  <c r="R135" i="13"/>
  <c r="S135" i="13"/>
  <c r="B137" i="13"/>
  <c r="C137" i="13"/>
  <c r="D137" i="13"/>
  <c r="E137" i="13"/>
  <c r="F137" i="13"/>
  <c r="G137" i="13"/>
  <c r="H137" i="13"/>
  <c r="I137" i="13"/>
  <c r="J137" i="13"/>
  <c r="K137" i="13"/>
  <c r="L137" i="13"/>
  <c r="M137" i="13"/>
  <c r="N137" i="13"/>
  <c r="O137" i="13"/>
  <c r="P137" i="13"/>
  <c r="Q137" i="13"/>
  <c r="R137" i="13"/>
  <c r="S137" i="13"/>
  <c r="B138" i="13"/>
  <c r="C138" i="13"/>
  <c r="D138" i="13"/>
  <c r="E138" i="13"/>
  <c r="F138" i="13"/>
  <c r="G138" i="13"/>
  <c r="H138" i="13"/>
  <c r="I138" i="13"/>
  <c r="J138" i="13"/>
  <c r="K138" i="13"/>
  <c r="L138" i="13"/>
  <c r="M138" i="13"/>
  <c r="N138" i="13"/>
  <c r="O138" i="13"/>
  <c r="P138" i="13"/>
  <c r="Q138" i="13"/>
  <c r="R138" i="13"/>
  <c r="S138" i="13"/>
  <c r="B139" i="13"/>
  <c r="C139" i="13"/>
  <c r="D139" i="13"/>
  <c r="E139" i="13"/>
  <c r="F139" i="13"/>
  <c r="G139" i="13"/>
  <c r="H139" i="13"/>
  <c r="I139" i="13"/>
  <c r="J139" i="13"/>
  <c r="K139" i="13"/>
  <c r="L139" i="13"/>
  <c r="M139" i="13"/>
  <c r="N139" i="13"/>
  <c r="O139" i="13"/>
  <c r="P139" i="13"/>
  <c r="Q139" i="13"/>
  <c r="R139" i="13"/>
  <c r="S139" i="13"/>
  <c r="B141" i="13"/>
  <c r="C141" i="13"/>
  <c r="D141" i="13"/>
  <c r="E141" i="13"/>
  <c r="F141" i="13"/>
  <c r="G141" i="13"/>
  <c r="H141" i="13"/>
  <c r="I141" i="13"/>
  <c r="J141" i="13"/>
  <c r="K141" i="13"/>
  <c r="L141" i="13"/>
  <c r="M141" i="13"/>
  <c r="N141" i="13"/>
  <c r="O141" i="13"/>
  <c r="P141" i="13"/>
  <c r="Q141" i="13"/>
  <c r="R141" i="13"/>
  <c r="S141" i="13"/>
  <c r="B142" i="13"/>
  <c r="C142" i="13"/>
  <c r="D142" i="13"/>
  <c r="E142" i="13"/>
  <c r="F142" i="13"/>
  <c r="G142" i="13"/>
  <c r="H142" i="13"/>
  <c r="I142" i="13"/>
  <c r="J142" i="13"/>
  <c r="K142" i="13"/>
  <c r="L142" i="13"/>
  <c r="M142" i="13"/>
  <c r="N142" i="13"/>
  <c r="O142" i="13"/>
  <c r="P142" i="13"/>
  <c r="Q142" i="13"/>
  <c r="R142" i="13"/>
  <c r="S142" i="13"/>
  <c r="B143" i="13"/>
  <c r="C143" i="13"/>
  <c r="D143" i="13"/>
  <c r="E143" i="13"/>
  <c r="F143" i="13"/>
  <c r="G143" i="13"/>
  <c r="H143" i="13"/>
  <c r="I143" i="13"/>
  <c r="J143" i="13"/>
  <c r="K143" i="13"/>
  <c r="L143" i="13"/>
  <c r="M143" i="13"/>
  <c r="N143" i="13"/>
  <c r="O143" i="13"/>
  <c r="P143" i="13"/>
  <c r="Q143" i="13"/>
  <c r="R143" i="13"/>
  <c r="S143" i="13"/>
  <c r="B146" i="13"/>
  <c r="C146" i="13"/>
  <c r="D146" i="13"/>
  <c r="E146" i="13"/>
  <c r="F146" i="13"/>
  <c r="G146" i="13"/>
  <c r="H146" i="13"/>
  <c r="I146" i="13"/>
  <c r="J146" i="13"/>
  <c r="K146" i="13"/>
  <c r="L146" i="13"/>
  <c r="M146" i="13"/>
  <c r="N146" i="13"/>
  <c r="O146" i="13"/>
  <c r="P146" i="13"/>
  <c r="Q146" i="13"/>
  <c r="R146" i="13"/>
  <c r="S146" i="13"/>
  <c r="B148" i="13"/>
  <c r="C148" i="13"/>
  <c r="D148" i="13"/>
  <c r="E148" i="13"/>
  <c r="F148" i="13"/>
  <c r="G148" i="13"/>
  <c r="H148" i="13"/>
  <c r="I148" i="13"/>
  <c r="J148" i="13"/>
  <c r="K148" i="13"/>
  <c r="L148" i="13"/>
  <c r="M148" i="13"/>
  <c r="N148" i="13"/>
  <c r="O148" i="13"/>
  <c r="P148" i="13"/>
  <c r="Q148" i="13"/>
  <c r="R148" i="13"/>
  <c r="S148" i="13"/>
  <c r="B151" i="13"/>
  <c r="C151" i="13"/>
  <c r="D151" i="13"/>
  <c r="E151" i="13"/>
  <c r="F151" i="13"/>
  <c r="G151" i="13"/>
  <c r="H151" i="13"/>
  <c r="I151" i="13"/>
  <c r="J151" i="13"/>
  <c r="K151" i="13"/>
  <c r="L151" i="13"/>
  <c r="M151" i="13"/>
  <c r="N151" i="13"/>
  <c r="O151" i="13"/>
  <c r="P151" i="13"/>
  <c r="Q151" i="13"/>
  <c r="R151" i="13"/>
  <c r="S151" i="13"/>
  <c r="B152" i="13"/>
  <c r="C152" i="13"/>
  <c r="D152" i="13"/>
  <c r="E152" i="13"/>
  <c r="F152" i="13"/>
  <c r="G152" i="13"/>
  <c r="H152" i="13"/>
  <c r="I152" i="13"/>
  <c r="J152" i="13"/>
  <c r="K152" i="13"/>
  <c r="L152" i="13"/>
  <c r="M152" i="13"/>
  <c r="N152" i="13"/>
  <c r="O152" i="13"/>
  <c r="P152" i="13"/>
  <c r="Q152" i="13"/>
  <c r="R152" i="13"/>
  <c r="S152" i="13"/>
  <c r="B154" i="13"/>
  <c r="C154" i="13"/>
  <c r="D154" i="13"/>
  <c r="E154" i="13"/>
  <c r="F154" i="13"/>
  <c r="G154" i="13"/>
  <c r="H154" i="13"/>
  <c r="I154" i="13"/>
  <c r="J154" i="13"/>
  <c r="K154" i="13"/>
  <c r="L154" i="13"/>
  <c r="M154" i="13"/>
  <c r="N154" i="13"/>
  <c r="O154" i="13"/>
  <c r="P154" i="13"/>
  <c r="Q154" i="13"/>
  <c r="R154" i="13"/>
  <c r="S154" i="13"/>
  <c r="B155" i="13"/>
  <c r="C155" i="13"/>
  <c r="D155" i="13"/>
  <c r="E155" i="13"/>
  <c r="F155" i="13"/>
  <c r="G155" i="13"/>
  <c r="H155" i="13"/>
  <c r="I155" i="13"/>
  <c r="J155" i="13"/>
  <c r="K155" i="13"/>
  <c r="L155" i="13"/>
  <c r="M155" i="13"/>
  <c r="N155" i="13"/>
  <c r="O155" i="13"/>
  <c r="P155" i="13"/>
  <c r="Q155" i="13"/>
  <c r="R155" i="13"/>
  <c r="S155" i="13"/>
  <c r="B156" i="13"/>
  <c r="C156" i="13"/>
  <c r="D156" i="13"/>
  <c r="E156" i="13"/>
  <c r="F156" i="13"/>
  <c r="G156" i="13"/>
  <c r="H156" i="13"/>
  <c r="I156" i="13"/>
  <c r="J156" i="13"/>
  <c r="K156" i="13"/>
  <c r="L156" i="13"/>
  <c r="M156" i="13"/>
  <c r="N156" i="13"/>
  <c r="O156" i="13"/>
  <c r="P156" i="13"/>
  <c r="Q156" i="13"/>
  <c r="R156" i="13"/>
  <c r="S156" i="13"/>
  <c r="B157" i="13"/>
  <c r="C157" i="13"/>
  <c r="D157" i="13"/>
  <c r="E157" i="13"/>
  <c r="F157" i="13"/>
  <c r="G157" i="13"/>
  <c r="H157" i="13"/>
  <c r="I157" i="13"/>
  <c r="J157" i="13"/>
  <c r="K157" i="13"/>
  <c r="L157" i="13"/>
  <c r="M157" i="13"/>
  <c r="N157" i="13"/>
  <c r="O157" i="13"/>
  <c r="P157" i="13"/>
  <c r="Q157" i="13"/>
  <c r="R157" i="13"/>
  <c r="S157" i="13"/>
  <c r="B158" i="13"/>
  <c r="C158" i="13"/>
  <c r="D158" i="13"/>
  <c r="E158" i="13"/>
  <c r="F158" i="13"/>
  <c r="G158" i="13"/>
  <c r="H158" i="13"/>
  <c r="I158" i="13"/>
  <c r="J158" i="13"/>
  <c r="K158" i="13"/>
  <c r="L158" i="13"/>
  <c r="M158" i="13"/>
  <c r="N158" i="13"/>
  <c r="O158" i="13"/>
  <c r="P158" i="13"/>
  <c r="Q158" i="13"/>
  <c r="R158" i="13"/>
  <c r="S158" i="13"/>
  <c r="B159" i="13"/>
  <c r="C159" i="13"/>
  <c r="D159" i="13"/>
  <c r="E159" i="13"/>
  <c r="F159" i="13"/>
  <c r="G159" i="13"/>
  <c r="H159" i="13"/>
  <c r="I159" i="13"/>
  <c r="J159" i="13"/>
  <c r="K159" i="13"/>
  <c r="L159" i="13"/>
  <c r="M159" i="13"/>
  <c r="N159" i="13"/>
  <c r="O159" i="13"/>
  <c r="P159" i="13"/>
  <c r="Q159" i="13"/>
  <c r="R159" i="13"/>
  <c r="S159" i="13"/>
  <c r="B161" i="13"/>
  <c r="C161" i="13"/>
  <c r="D161" i="13"/>
  <c r="E161" i="13"/>
  <c r="F161" i="13"/>
  <c r="G161" i="13"/>
  <c r="H161" i="13"/>
  <c r="I161" i="13"/>
  <c r="J161" i="13"/>
  <c r="K161" i="13"/>
  <c r="L161" i="13"/>
  <c r="M161" i="13"/>
  <c r="N161" i="13"/>
  <c r="O161" i="13"/>
  <c r="P161" i="13"/>
  <c r="Q161" i="13"/>
  <c r="R161" i="13"/>
  <c r="S161" i="13"/>
  <c r="B162" i="13"/>
  <c r="C162" i="13"/>
  <c r="D162" i="13"/>
  <c r="E162" i="13"/>
  <c r="F162" i="13"/>
  <c r="G162" i="13"/>
  <c r="H162" i="13"/>
  <c r="I162" i="13"/>
  <c r="J162" i="13"/>
  <c r="K162" i="13"/>
  <c r="L162" i="13"/>
  <c r="M162" i="13"/>
  <c r="N162" i="13"/>
  <c r="O162" i="13"/>
  <c r="P162" i="13"/>
  <c r="Q162" i="13"/>
  <c r="R162" i="13"/>
  <c r="S162" i="13"/>
  <c r="B163" i="13"/>
  <c r="C163" i="13"/>
  <c r="D163" i="13"/>
  <c r="E163" i="13"/>
  <c r="F163" i="13"/>
  <c r="G163" i="13"/>
  <c r="H163" i="13"/>
  <c r="I163" i="13"/>
  <c r="J163" i="13"/>
  <c r="K163" i="13"/>
  <c r="L163" i="13"/>
  <c r="M163" i="13"/>
  <c r="N163" i="13"/>
  <c r="O163" i="13"/>
  <c r="P163" i="13"/>
  <c r="Q163" i="13"/>
  <c r="R163" i="13"/>
  <c r="S163" i="13"/>
  <c r="B164" i="13"/>
  <c r="C164" i="13"/>
  <c r="D164" i="13"/>
  <c r="E164" i="13"/>
  <c r="F164" i="13"/>
  <c r="G164" i="13"/>
  <c r="H164" i="13"/>
  <c r="I164" i="13"/>
  <c r="J164" i="13"/>
  <c r="K164" i="13"/>
  <c r="L164" i="13"/>
  <c r="M164" i="13"/>
  <c r="N164" i="13"/>
  <c r="O164" i="13"/>
  <c r="P164" i="13"/>
  <c r="Q164" i="13"/>
  <c r="R164" i="13"/>
  <c r="S164" i="13"/>
  <c r="B165" i="13"/>
  <c r="C165" i="13"/>
  <c r="D165" i="13"/>
  <c r="E165" i="13"/>
  <c r="F165" i="13"/>
  <c r="G165" i="13"/>
  <c r="H165" i="13"/>
  <c r="I165" i="13"/>
  <c r="J165" i="13"/>
  <c r="K165" i="13"/>
  <c r="L165" i="13"/>
  <c r="M165" i="13"/>
  <c r="N165" i="13"/>
  <c r="O165" i="13"/>
  <c r="P165" i="13"/>
  <c r="Q165" i="13"/>
  <c r="R165" i="13"/>
  <c r="S165" i="13"/>
  <c r="B167" i="13"/>
  <c r="C167" i="13"/>
  <c r="D167" i="13"/>
  <c r="E167" i="13"/>
  <c r="F167" i="13"/>
  <c r="G167" i="13"/>
  <c r="H167" i="13"/>
  <c r="I167" i="13"/>
  <c r="J167" i="13"/>
  <c r="K167" i="13"/>
  <c r="L167" i="13"/>
  <c r="M167" i="13"/>
  <c r="N167" i="13"/>
  <c r="O167" i="13"/>
  <c r="P167" i="13"/>
  <c r="Q167" i="13"/>
  <c r="R167" i="13"/>
  <c r="S167" i="13"/>
  <c r="B169" i="13"/>
  <c r="C169" i="13"/>
  <c r="D169" i="13"/>
  <c r="E169" i="13"/>
  <c r="F169" i="13"/>
  <c r="G169" i="13"/>
  <c r="H169" i="13"/>
  <c r="I169" i="13"/>
  <c r="J169" i="13"/>
  <c r="K169" i="13"/>
  <c r="L169" i="13"/>
  <c r="M169" i="13"/>
  <c r="N169" i="13"/>
  <c r="O169" i="13"/>
  <c r="P169" i="13"/>
  <c r="Q169" i="13"/>
  <c r="R169" i="13"/>
  <c r="S169" i="13"/>
  <c r="B170" i="13"/>
  <c r="C170" i="13"/>
  <c r="D170" i="13"/>
  <c r="E170" i="13"/>
  <c r="F170" i="13"/>
  <c r="G170" i="13"/>
  <c r="H170" i="13"/>
  <c r="I170" i="13"/>
  <c r="J170" i="13"/>
  <c r="K170" i="13"/>
  <c r="L170" i="13"/>
  <c r="M170" i="13"/>
  <c r="N170" i="13"/>
  <c r="O170" i="13"/>
  <c r="P170" i="13"/>
  <c r="Q170" i="13"/>
  <c r="R170" i="13"/>
  <c r="S170" i="13"/>
  <c r="B172" i="13"/>
  <c r="C172" i="13"/>
  <c r="D172" i="13"/>
  <c r="E172" i="13"/>
  <c r="F172" i="13"/>
  <c r="G172" i="13"/>
  <c r="H172" i="13"/>
  <c r="I172" i="13"/>
  <c r="J172" i="13"/>
  <c r="K172" i="13"/>
  <c r="L172" i="13"/>
  <c r="M172" i="13"/>
  <c r="N172" i="13"/>
  <c r="O172" i="13"/>
  <c r="P172" i="13"/>
  <c r="Q172" i="13"/>
  <c r="R172" i="13"/>
  <c r="S172" i="13"/>
  <c r="B173" i="13"/>
  <c r="C173" i="13"/>
  <c r="D173" i="13"/>
  <c r="E173" i="13"/>
  <c r="F173" i="13"/>
  <c r="G173" i="13"/>
  <c r="H173" i="13"/>
  <c r="I173" i="13"/>
  <c r="J173" i="13"/>
  <c r="K173" i="13"/>
  <c r="L173" i="13"/>
  <c r="M173" i="13"/>
  <c r="N173" i="13"/>
  <c r="O173" i="13"/>
  <c r="P173" i="13"/>
  <c r="Q173" i="13"/>
  <c r="R173" i="13"/>
  <c r="S173" i="13"/>
  <c r="B174" i="13"/>
  <c r="C174" i="13"/>
  <c r="D174" i="13"/>
  <c r="E174" i="13"/>
  <c r="F174" i="13"/>
  <c r="G174" i="13"/>
  <c r="H174" i="13"/>
  <c r="I174" i="13"/>
  <c r="J174" i="13"/>
  <c r="K174" i="13"/>
  <c r="L174" i="13"/>
  <c r="M174" i="13"/>
  <c r="N174" i="13"/>
  <c r="O174" i="13"/>
  <c r="P174" i="13"/>
  <c r="Q174" i="13"/>
  <c r="R174" i="13"/>
  <c r="S174" i="13"/>
  <c r="B175" i="13"/>
  <c r="C175" i="13"/>
  <c r="D175" i="13"/>
  <c r="E175" i="13"/>
  <c r="F175" i="13"/>
  <c r="G175" i="13"/>
  <c r="H175" i="13"/>
  <c r="I175" i="13"/>
  <c r="J175" i="13"/>
  <c r="K175" i="13"/>
  <c r="L175" i="13"/>
  <c r="M175" i="13"/>
  <c r="N175" i="13"/>
  <c r="O175" i="13"/>
  <c r="P175" i="13"/>
  <c r="Q175" i="13"/>
  <c r="R175" i="13"/>
  <c r="S175" i="13"/>
  <c r="B176" i="13"/>
  <c r="C176" i="13"/>
  <c r="D176" i="13"/>
  <c r="E176" i="13"/>
  <c r="F176" i="13"/>
  <c r="G176" i="13"/>
  <c r="H176" i="13"/>
  <c r="I176" i="13"/>
  <c r="J176" i="13"/>
  <c r="K176" i="13"/>
  <c r="L176" i="13"/>
  <c r="M176" i="13"/>
  <c r="N176" i="13"/>
  <c r="O176" i="13"/>
  <c r="P176" i="13"/>
  <c r="Q176" i="13"/>
  <c r="R176" i="13"/>
  <c r="S176" i="13"/>
  <c r="B179" i="13"/>
  <c r="C179" i="13"/>
  <c r="D179" i="13"/>
  <c r="E179" i="13"/>
  <c r="F179" i="13"/>
  <c r="G179" i="13"/>
  <c r="H179" i="13"/>
  <c r="I179" i="13"/>
  <c r="J179" i="13"/>
  <c r="K179" i="13"/>
  <c r="L179" i="13"/>
  <c r="M179" i="13"/>
  <c r="N179" i="13"/>
  <c r="O179" i="13"/>
  <c r="P179" i="13"/>
  <c r="Q179" i="13"/>
  <c r="R179" i="13"/>
  <c r="S179" i="13"/>
  <c r="B180" i="13"/>
  <c r="C180" i="13"/>
  <c r="D180" i="13"/>
  <c r="E180" i="13"/>
  <c r="F180" i="13"/>
  <c r="G180" i="13"/>
  <c r="H180" i="13"/>
  <c r="I180" i="13"/>
  <c r="J180" i="13"/>
  <c r="K180" i="13"/>
  <c r="L180" i="13"/>
  <c r="M180" i="13"/>
  <c r="N180" i="13"/>
  <c r="O180" i="13"/>
  <c r="P180" i="13"/>
  <c r="Q180" i="13"/>
  <c r="R180" i="13"/>
  <c r="S180" i="13"/>
  <c r="B181" i="13"/>
  <c r="C181" i="13"/>
  <c r="D181" i="13"/>
  <c r="E181" i="13"/>
  <c r="F181" i="13"/>
  <c r="G181" i="13"/>
  <c r="H181" i="13"/>
  <c r="I181" i="13"/>
  <c r="J181" i="13"/>
  <c r="K181" i="13"/>
  <c r="L181" i="13"/>
  <c r="M181" i="13"/>
  <c r="N181" i="13"/>
  <c r="O181" i="13"/>
  <c r="P181" i="13"/>
  <c r="Q181" i="13"/>
  <c r="R181" i="13"/>
  <c r="S181" i="13"/>
  <c r="B183" i="13"/>
  <c r="C183" i="13"/>
  <c r="D183" i="13"/>
  <c r="E183" i="13"/>
  <c r="F183" i="13"/>
  <c r="G183" i="13"/>
  <c r="H183" i="13"/>
  <c r="I183" i="13"/>
  <c r="J183" i="13"/>
  <c r="K183" i="13"/>
  <c r="L183" i="13"/>
  <c r="M183" i="13"/>
  <c r="N183" i="13"/>
  <c r="O183" i="13"/>
  <c r="P183" i="13"/>
  <c r="Q183" i="13"/>
  <c r="R183" i="13"/>
  <c r="S183" i="13"/>
  <c r="B184" i="13"/>
  <c r="C184" i="13"/>
  <c r="D184" i="13"/>
  <c r="E184" i="13"/>
  <c r="F184" i="13"/>
  <c r="G184" i="13"/>
  <c r="H184" i="13"/>
  <c r="I184" i="13"/>
  <c r="J184" i="13"/>
  <c r="K184" i="13"/>
  <c r="L184" i="13"/>
  <c r="M184" i="13"/>
  <c r="N184" i="13"/>
  <c r="O184" i="13"/>
  <c r="P184" i="13"/>
  <c r="Q184" i="13"/>
  <c r="R184" i="13"/>
  <c r="S184" i="13"/>
  <c r="B186" i="13"/>
  <c r="C186" i="13"/>
  <c r="D186" i="13"/>
  <c r="E186" i="13"/>
  <c r="F186" i="13"/>
  <c r="G186" i="13"/>
  <c r="H186" i="13"/>
  <c r="I186" i="13"/>
  <c r="J186" i="13"/>
  <c r="K186" i="13"/>
  <c r="L186" i="13"/>
  <c r="M186" i="13"/>
  <c r="N186" i="13"/>
  <c r="O186" i="13"/>
  <c r="P186" i="13"/>
  <c r="Q186" i="13"/>
  <c r="R186" i="13"/>
  <c r="S186" i="13"/>
  <c r="B187" i="13"/>
  <c r="C187" i="13"/>
  <c r="D187" i="13"/>
  <c r="E187" i="13"/>
  <c r="F187" i="13"/>
  <c r="G187" i="13"/>
  <c r="H187" i="13"/>
  <c r="I187" i="13"/>
  <c r="J187" i="13"/>
  <c r="K187" i="13"/>
  <c r="L187" i="13"/>
  <c r="M187" i="13"/>
  <c r="N187" i="13"/>
  <c r="O187" i="13"/>
  <c r="P187" i="13"/>
  <c r="Q187" i="13"/>
  <c r="R187" i="13"/>
  <c r="S187" i="13"/>
  <c r="B188" i="13"/>
  <c r="C188" i="13"/>
  <c r="D188" i="13"/>
  <c r="E188" i="13"/>
  <c r="F188" i="13"/>
  <c r="G188" i="13"/>
  <c r="H188" i="13"/>
  <c r="I188" i="13"/>
  <c r="J188" i="13"/>
  <c r="K188" i="13"/>
  <c r="L188" i="13"/>
  <c r="M188" i="13"/>
  <c r="N188" i="13"/>
  <c r="O188" i="13"/>
  <c r="P188" i="13"/>
  <c r="Q188" i="13"/>
  <c r="R188" i="13"/>
  <c r="S188" i="13"/>
  <c r="B191" i="13"/>
  <c r="C191" i="13"/>
  <c r="D191" i="13"/>
  <c r="E191" i="13"/>
  <c r="F191" i="13"/>
  <c r="G191" i="13"/>
  <c r="H191" i="13"/>
  <c r="I191" i="13"/>
  <c r="J191" i="13"/>
  <c r="K191" i="13"/>
  <c r="L191" i="13"/>
  <c r="M191" i="13"/>
  <c r="N191" i="13"/>
  <c r="O191" i="13"/>
  <c r="P191" i="13"/>
  <c r="Q191" i="13"/>
  <c r="R191" i="13"/>
  <c r="S191" i="13"/>
  <c r="B192" i="13"/>
  <c r="C192" i="13"/>
  <c r="D192" i="13"/>
  <c r="E192" i="13"/>
  <c r="F192" i="13"/>
  <c r="G192" i="13"/>
  <c r="H192" i="13"/>
  <c r="I192" i="13"/>
  <c r="J192" i="13"/>
  <c r="K192" i="13"/>
  <c r="L192" i="13"/>
  <c r="M192" i="13"/>
  <c r="N192" i="13"/>
  <c r="O192" i="13"/>
  <c r="P192" i="13"/>
  <c r="Q192" i="13"/>
  <c r="R192" i="13"/>
  <c r="S192" i="13"/>
  <c r="B193" i="13"/>
  <c r="C193" i="13"/>
  <c r="D193" i="13"/>
  <c r="E193" i="13"/>
  <c r="F193" i="13"/>
  <c r="G193" i="13"/>
  <c r="H193" i="13"/>
  <c r="I193" i="13"/>
  <c r="J193" i="13"/>
  <c r="K193" i="13"/>
  <c r="L193" i="13"/>
  <c r="M193" i="13"/>
  <c r="N193" i="13"/>
  <c r="O193" i="13"/>
  <c r="P193" i="13"/>
  <c r="Q193" i="13"/>
  <c r="R193" i="13"/>
  <c r="S193" i="13"/>
  <c r="B194" i="13"/>
  <c r="C194" i="13"/>
  <c r="D194" i="13"/>
  <c r="E194" i="13"/>
  <c r="F194" i="13"/>
  <c r="G194" i="13"/>
  <c r="H194" i="13"/>
  <c r="I194" i="13"/>
  <c r="J194" i="13"/>
  <c r="K194" i="13"/>
  <c r="L194" i="13"/>
  <c r="M194" i="13"/>
  <c r="N194" i="13"/>
  <c r="O194" i="13"/>
  <c r="P194" i="13"/>
  <c r="Q194" i="13"/>
  <c r="R194" i="13"/>
  <c r="S194" i="13"/>
  <c r="B195" i="13"/>
  <c r="C195" i="13"/>
  <c r="D195" i="13"/>
  <c r="E195" i="13"/>
  <c r="F195" i="13"/>
  <c r="G195" i="13"/>
  <c r="H195" i="13"/>
  <c r="I195" i="13"/>
  <c r="J195" i="13"/>
  <c r="K195" i="13"/>
  <c r="L195" i="13"/>
  <c r="M195" i="13"/>
  <c r="N195" i="13"/>
  <c r="O195" i="13"/>
  <c r="P195" i="13"/>
  <c r="Q195" i="13"/>
  <c r="R195" i="13"/>
  <c r="S195" i="13"/>
  <c r="B196" i="13"/>
  <c r="C196" i="13"/>
  <c r="D196" i="13"/>
  <c r="E196" i="13"/>
  <c r="F196" i="13"/>
  <c r="G196" i="13"/>
  <c r="H196" i="13"/>
  <c r="I196" i="13"/>
  <c r="J196" i="13"/>
  <c r="K196" i="13"/>
  <c r="L196" i="13"/>
  <c r="M196" i="13"/>
  <c r="N196" i="13"/>
  <c r="O196" i="13"/>
  <c r="P196" i="13"/>
  <c r="Q196" i="13"/>
  <c r="R196" i="13"/>
  <c r="S196" i="13"/>
  <c r="B197" i="13"/>
  <c r="C197" i="13"/>
  <c r="D197" i="13"/>
  <c r="E197" i="13"/>
  <c r="F197" i="13"/>
  <c r="G197" i="13"/>
  <c r="H197" i="13"/>
  <c r="I197" i="13"/>
  <c r="J197" i="13"/>
  <c r="K197" i="13"/>
  <c r="L197" i="13"/>
  <c r="M197" i="13"/>
  <c r="N197" i="13"/>
  <c r="O197" i="13"/>
  <c r="P197" i="13"/>
  <c r="Q197" i="13"/>
  <c r="R197" i="13"/>
  <c r="S197" i="13"/>
  <c r="B200" i="13"/>
  <c r="C200" i="13"/>
  <c r="D200" i="13"/>
  <c r="E200" i="13"/>
  <c r="F200" i="13"/>
  <c r="G200" i="13"/>
  <c r="H200" i="13"/>
  <c r="I200" i="13"/>
  <c r="J200" i="13"/>
  <c r="K200" i="13"/>
  <c r="L200" i="13"/>
  <c r="M200" i="13"/>
  <c r="N200" i="13"/>
  <c r="O200" i="13"/>
  <c r="P200" i="13"/>
  <c r="Q200" i="13"/>
  <c r="R200" i="13"/>
  <c r="S200" i="13"/>
  <c r="B201" i="13"/>
  <c r="C201" i="13"/>
  <c r="D201" i="13"/>
  <c r="E201" i="13"/>
  <c r="F201" i="13"/>
  <c r="G201" i="13"/>
  <c r="H201" i="13"/>
  <c r="I201" i="13"/>
  <c r="J201" i="13"/>
  <c r="K201" i="13"/>
  <c r="L201" i="13"/>
  <c r="M201" i="13"/>
  <c r="N201" i="13"/>
  <c r="O201" i="13"/>
  <c r="P201" i="13"/>
  <c r="Q201" i="13"/>
  <c r="R201" i="13"/>
  <c r="S201" i="13"/>
  <c r="B202" i="13"/>
  <c r="C202" i="13"/>
  <c r="D202" i="13"/>
  <c r="E202" i="13"/>
  <c r="F202" i="13"/>
  <c r="G202" i="13"/>
  <c r="H202" i="13"/>
  <c r="I202" i="13"/>
  <c r="J202" i="13"/>
  <c r="K202" i="13"/>
  <c r="L202" i="13"/>
  <c r="M202" i="13"/>
  <c r="N202" i="13"/>
  <c r="O202" i="13"/>
  <c r="P202" i="13"/>
  <c r="Q202" i="13"/>
  <c r="R202" i="13"/>
  <c r="S202" i="13"/>
  <c r="B204" i="13"/>
  <c r="C204" i="13"/>
  <c r="D204" i="13"/>
  <c r="E204" i="13"/>
  <c r="F204" i="13"/>
  <c r="G204" i="13"/>
  <c r="H204" i="13"/>
  <c r="I204" i="13"/>
  <c r="J204" i="13"/>
  <c r="K204" i="13"/>
  <c r="L204" i="13"/>
  <c r="M204" i="13"/>
  <c r="N204" i="13"/>
  <c r="O204" i="13"/>
  <c r="P204" i="13"/>
  <c r="Q204" i="13"/>
  <c r="R204" i="13"/>
  <c r="S204" i="13"/>
  <c r="B207" i="13"/>
  <c r="C207" i="13"/>
  <c r="D207" i="13"/>
  <c r="E207" i="13"/>
  <c r="F207" i="13"/>
  <c r="G207" i="13"/>
  <c r="H207" i="13"/>
  <c r="I207" i="13"/>
  <c r="J207" i="13"/>
  <c r="K207" i="13"/>
  <c r="L207" i="13"/>
  <c r="M207" i="13"/>
  <c r="N207" i="13"/>
  <c r="O207" i="13"/>
  <c r="P207" i="13"/>
  <c r="Q207" i="13"/>
  <c r="R207" i="13"/>
  <c r="S207" i="13"/>
  <c r="B208" i="13"/>
  <c r="C208" i="13"/>
  <c r="D208" i="13"/>
  <c r="E208" i="13"/>
  <c r="F208" i="13"/>
  <c r="G208" i="13"/>
  <c r="H208" i="13"/>
  <c r="I208" i="13"/>
  <c r="J208" i="13"/>
  <c r="K208" i="13"/>
  <c r="L208" i="13"/>
  <c r="M208" i="13"/>
  <c r="N208" i="13"/>
  <c r="O208" i="13"/>
  <c r="P208" i="13"/>
  <c r="Q208" i="13"/>
  <c r="R208" i="13"/>
  <c r="S208" i="13"/>
  <c r="B209" i="13"/>
  <c r="C209" i="13"/>
  <c r="D209" i="13"/>
  <c r="E209" i="13"/>
  <c r="F209" i="13"/>
  <c r="G209" i="13"/>
  <c r="H209" i="13"/>
  <c r="I209" i="13"/>
  <c r="J209" i="13"/>
  <c r="K209" i="13"/>
  <c r="L209" i="13"/>
  <c r="M209" i="13"/>
  <c r="N209" i="13"/>
  <c r="O209" i="13"/>
  <c r="P209" i="13"/>
  <c r="Q209" i="13"/>
  <c r="R209" i="13"/>
  <c r="S209" i="13"/>
  <c r="B210" i="13"/>
  <c r="C210" i="13"/>
  <c r="D210" i="13"/>
  <c r="E210" i="13"/>
  <c r="F210" i="13"/>
  <c r="G210" i="13"/>
  <c r="H210" i="13"/>
  <c r="I210" i="13"/>
  <c r="J210" i="13"/>
  <c r="K210" i="13"/>
  <c r="L210" i="13"/>
  <c r="M210" i="13"/>
  <c r="N210" i="13"/>
  <c r="O210" i="13"/>
  <c r="P210" i="13"/>
  <c r="Q210" i="13"/>
  <c r="R210" i="13"/>
  <c r="S210" i="13"/>
  <c r="B211" i="13"/>
  <c r="C211" i="13"/>
  <c r="D211" i="13"/>
  <c r="E211" i="13"/>
  <c r="F211" i="13"/>
  <c r="G211" i="13"/>
  <c r="H211" i="13"/>
  <c r="I211" i="13"/>
  <c r="J211" i="13"/>
  <c r="K211" i="13"/>
  <c r="L211" i="13"/>
  <c r="M211" i="13"/>
  <c r="N211" i="13"/>
  <c r="O211" i="13"/>
  <c r="P211" i="13"/>
  <c r="Q211" i="13"/>
  <c r="R211" i="13"/>
  <c r="S211" i="13"/>
  <c r="B212" i="13"/>
  <c r="C212" i="13"/>
  <c r="D212" i="13"/>
  <c r="E212" i="13"/>
  <c r="F212" i="13"/>
  <c r="G212" i="13"/>
  <c r="H212" i="13"/>
  <c r="I212" i="13"/>
  <c r="J212" i="13"/>
  <c r="K212" i="13"/>
  <c r="L212" i="13"/>
  <c r="M212" i="13"/>
  <c r="N212" i="13"/>
  <c r="O212" i="13"/>
  <c r="P212" i="13"/>
  <c r="Q212" i="13"/>
  <c r="R212" i="13"/>
  <c r="S212" i="13"/>
  <c r="B213" i="13"/>
  <c r="C213" i="13"/>
  <c r="D213" i="13"/>
  <c r="E213" i="13"/>
  <c r="F213" i="13"/>
  <c r="G213" i="13"/>
  <c r="H213" i="13"/>
  <c r="I213" i="13"/>
  <c r="J213" i="13"/>
  <c r="K213" i="13"/>
  <c r="L213" i="13"/>
  <c r="M213" i="13"/>
  <c r="N213" i="13"/>
  <c r="O213" i="13"/>
  <c r="P213" i="13"/>
  <c r="Q213" i="13"/>
  <c r="R213" i="13"/>
  <c r="S213" i="13"/>
  <c r="B215" i="13"/>
  <c r="C215" i="13"/>
  <c r="D215" i="13"/>
  <c r="E215" i="13"/>
  <c r="F215" i="13"/>
  <c r="G215" i="13"/>
  <c r="H215" i="13"/>
  <c r="I215" i="13"/>
  <c r="J215" i="13"/>
  <c r="K215" i="13"/>
  <c r="L215" i="13"/>
  <c r="M215" i="13"/>
  <c r="N215" i="13"/>
  <c r="O215" i="13"/>
  <c r="P215" i="13"/>
  <c r="Q215" i="13"/>
  <c r="R215" i="13"/>
  <c r="S215" i="13"/>
  <c r="B216" i="13"/>
  <c r="C216" i="13"/>
  <c r="D216" i="13"/>
  <c r="E216" i="13"/>
  <c r="F216" i="13"/>
  <c r="G216" i="13"/>
  <c r="H216" i="13"/>
  <c r="I216" i="13"/>
  <c r="J216" i="13"/>
  <c r="K216" i="13"/>
  <c r="L216" i="13"/>
  <c r="M216" i="13"/>
  <c r="N216" i="13"/>
  <c r="O216" i="13"/>
  <c r="P216" i="13"/>
  <c r="Q216" i="13"/>
  <c r="R216" i="13"/>
  <c r="S216" i="13"/>
  <c r="B219" i="13"/>
  <c r="C219" i="13"/>
  <c r="D219" i="13"/>
  <c r="E219" i="13"/>
  <c r="F219" i="13"/>
  <c r="G219" i="13"/>
  <c r="H219" i="13"/>
  <c r="I219" i="13"/>
  <c r="J219" i="13"/>
  <c r="K219" i="13"/>
  <c r="L219" i="13"/>
  <c r="M219" i="13"/>
  <c r="N219" i="13"/>
  <c r="O219" i="13"/>
  <c r="P219" i="13"/>
  <c r="Q219" i="13"/>
  <c r="R219" i="13"/>
  <c r="S219" i="13"/>
  <c r="B222" i="13"/>
  <c r="C222" i="13"/>
  <c r="D222" i="13"/>
  <c r="E222" i="13"/>
  <c r="F222" i="13"/>
  <c r="G222" i="13"/>
  <c r="H222" i="13"/>
  <c r="I222" i="13"/>
  <c r="J222" i="13"/>
  <c r="K222" i="13"/>
  <c r="L222" i="13"/>
  <c r="M222" i="13"/>
  <c r="N222" i="13"/>
  <c r="O222" i="13"/>
  <c r="P222" i="13"/>
  <c r="Q222" i="13"/>
  <c r="R222" i="13"/>
  <c r="S222" i="13"/>
  <c r="B223" i="13"/>
  <c r="C223" i="13"/>
  <c r="D223" i="13"/>
  <c r="E223" i="13"/>
  <c r="F223" i="13"/>
  <c r="G223" i="13"/>
  <c r="H223" i="13"/>
  <c r="I223" i="13"/>
  <c r="J223" i="13"/>
  <c r="K223" i="13"/>
  <c r="L223" i="13"/>
  <c r="M223" i="13"/>
  <c r="N223" i="13"/>
  <c r="O223" i="13"/>
  <c r="P223" i="13"/>
  <c r="Q223" i="13"/>
  <c r="R223" i="13"/>
  <c r="S223" i="13"/>
  <c r="B226" i="13"/>
  <c r="C226" i="13"/>
  <c r="D226" i="13"/>
  <c r="E226" i="13"/>
  <c r="F226" i="13"/>
  <c r="G226" i="13"/>
  <c r="H226" i="13"/>
  <c r="I226" i="13"/>
  <c r="J226" i="13"/>
  <c r="K226" i="13"/>
  <c r="L226" i="13"/>
  <c r="M226" i="13"/>
  <c r="N226" i="13"/>
  <c r="O226" i="13"/>
  <c r="P226" i="13"/>
  <c r="Q226" i="13"/>
  <c r="R226" i="13"/>
  <c r="S226" i="13"/>
  <c r="B227" i="13"/>
  <c r="C227" i="13"/>
  <c r="D227" i="13"/>
  <c r="E227" i="13"/>
  <c r="F227" i="13"/>
  <c r="G227" i="13"/>
  <c r="H227" i="13"/>
  <c r="I227" i="13"/>
  <c r="J227" i="13"/>
  <c r="K227" i="13"/>
  <c r="L227" i="13"/>
  <c r="M227" i="13"/>
  <c r="N227" i="13"/>
  <c r="O227" i="13"/>
  <c r="P227" i="13"/>
  <c r="Q227" i="13"/>
  <c r="R227" i="13"/>
  <c r="S227" i="13"/>
  <c r="B230" i="13"/>
  <c r="C230" i="13"/>
  <c r="D230" i="13"/>
  <c r="E230" i="13"/>
  <c r="F230" i="13"/>
  <c r="G230" i="13"/>
  <c r="H230" i="13"/>
  <c r="I230" i="13"/>
  <c r="J230" i="13"/>
  <c r="K230" i="13"/>
  <c r="L230" i="13"/>
  <c r="M230" i="13"/>
  <c r="N230" i="13"/>
  <c r="O230" i="13"/>
  <c r="P230" i="13"/>
  <c r="Q230" i="13"/>
  <c r="R230" i="13"/>
  <c r="S230" i="13"/>
  <c r="B231" i="13"/>
  <c r="C231" i="13"/>
  <c r="D231" i="13"/>
  <c r="E231" i="13"/>
  <c r="F231" i="13"/>
  <c r="G231" i="13"/>
  <c r="H231" i="13"/>
  <c r="I231" i="13"/>
  <c r="J231" i="13"/>
  <c r="K231" i="13"/>
  <c r="L231" i="13"/>
  <c r="M231" i="13"/>
  <c r="N231" i="13"/>
  <c r="O231" i="13"/>
  <c r="P231" i="13"/>
  <c r="Q231" i="13"/>
  <c r="R231" i="13"/>
  <c r="S231" i="13"/>
  <c r="B232" i="13"/>
  <c r="C232" i="13"/>
  <c r="D232" i="13"/>
  <c r="E232" i="13"/>
  <c r="F232" i="13"/>
  <c r="G232" i="13"/>
  <c r="H232" i="13"/>
  <c r="I232" i="13"/>
  <c r="J232" i="13"/>
  <c r="K232" i="13"/>
  <c r="L232" i="13"/>
  <c r="M232" i="13"/>
  <c r="N232" i="13"/>
  <c r="O232" i="13"/>
  <c r="P232" i="13"/>
  <c r="Q232" i="13"/>
  <c r="R232" i="13"/>
  <c r="S232" i="13"/>
  <c r="B233" i="13"/>
  <c r="C233" i="13"/>
  <c r="D233" i="13"/>
  <c r="E233" i="13"/>
  <c r="F233" i="13"/>
  <c r="G233" i="13"/>
  <c r="H233" i="13"/>
  <c r="I233" i="13"/>
  <c r="J233" i="13"/>
  <c r="K233" i="13"/>
  <c r="L233" i="13"/>
  <c r="M233" i="13"/>
  <c r="N233" i="13"/>
  <c r="O233" i="13"/>
  <c r="P233" i="13"/>
  <c r="Q233" i="13"/>
  <c r="R233" i="13"/>
  <c r="S233" i="13"/>
  <c r="B234" i="13"/>
  <c r="C234" i="13"/>
  <c r="D234" i="13"/>
  <c r="E234" i="13"/>
  <c r="F234" i="13"/>
  <c r="G234" i="13"/>
  <c r="H234" i="13"/>
  <c r="I234" i="13"/>
  <c r="J234" i="13"/>
  <c r="K234" i="13"/>
  <c r="L234" i="13"/>
  <c r="M234" i="13"/>
  <c r="N234" i="13"/>
  <c r="O234" i="13"/>
  <c r="P234" i="13"/>
  <c r="Q234" i="13"/>
  <c r="R234" i="13"/>
  <c r="S234" i="13"/>
  <c r="B237" i="13"/>
  <c r="C237" i="13"/>
  <c r="D237" i="13"/>
  <c r="E237" i="13"/>
  <c r="F237" i="13"/>
  <c r="G237" i="13"/>
  <c r="H237" i="13"/>
  <c r="I237" i="13"/>
  <c r="J237" i="13"/>
  <c r="K237" i="13"/>
  <c r="L237" i="13"/>
  <c r="M237" i="13"/>
  <c r="N237" i="13"/>
  <c r="O237" i="13"/>
  <c r="P237" i="13"/>
  <c r="Q237" i="13"/>
  <c r="R237" i="13"/>
  <c r="S237" i="13"/>
  <c r="B238" i="13"/>
  <c r="C238" i="13"/>
  <c r="D238" i="13"/>
  <c r="E238" i="13"/>
  <c r="F238" i="13"/>
  <c r="G238" i="13"/>
  <c r="H238" i="13"/>
  <c r="I238" i="13"/>
  <c r="J238" i="13"/>
  <c r="K238" i="13"/>
  <c r="L238" i="13"/>
  <c r="M238" i="13"/>
  <c r="N238" i="13"/>
  <c r="O238" i="13"/>
  <c r="P238" i="13"/>
  <c r="Q238" i="13"/>
  <c r="R238" i="13"/>
  <c r="S238" i="13"/>
  <c r="B239" i="13"/>
  <c r="C239" i="13"/>
  <c r="D239" i="13"/>
  <c r="E239" i="13"/>
  <c r="F239" i="13"/>
  <c r="G239" i="13"/>
  <c r="H239" i="13"/>
  <c r="I239" i="13"/>
  <c r="J239" i="13"/>
  <c r="K239" i="13"/>
  <c r="L239" i="13"/>
  <c r="M239" i="13"/>
  <c r="N239" i="13"/>
  <c r="O239" i="13"/>
  <c r="P239" i="13"/>
  <c r="Q239" i="13"/>
  <c r="R239" i="13"/>
  <c r="S239" i="13"/>
  <c r="B240" i="13"/>
  <c r="C240" i="13"/>
  <c r="D240" i="13"/>
  <c r="E240" i="13"/>
  <c r="F240" i="13"/>
  <c r="G240" i="13"/>
  <c r="H240" i="13"/>
  <c r="I240" i="13"/>
  <c r="J240" i="13"/>
  <c r="K240" i="13"/>
  <c r="L240" i="13"/>
  <c r="M240" i="13"/>
  <c r="N240" i="13"/>
  <c r="O240" i="13"/>
  <c r="P240" i="13"/>
  <c r="Q240" i="13"/>
  <c r="R240" i="13"/>
  <c r="S240" i="13"/>
  <c r="B241" i="13"/>
  <c r="C241" i="13"/>
  <c r="D241" i="13"/>
  <c r="E241" i="13"/>
  <c r="F241" i="13"/>
  <c r="G241" i="13"/>
  <c r="H241" i="13"/>
  <c r="I241" i="13"/>
  <c r="J241" i="13"/>
  <c r="K241" i="13"/>
  <c r="L241" i="13"/>
  <c r="M241" i="13"/>
  <c r="N241" i="13"/>
  <c r="O241" i="13"/>
  <c r="P241" i="13"/>
  <c r="Q241" i="13"/>
  <c r="R241" i="13"/>
  <c r="S241" i="13"/>
  <c r="B244" i="13"/>
  <c r="C244" i="13"/>
  <c r="D244" i="13"/>
  <c r="E244" i="13"/>
  <c r="F244" i="13"/>
  <c r="G244" i="13"/>
  <c r="H244" i="13"/>
  <c r="I244" i="13"/>
  <c r="J244" i="13"/>
  <c r="K244" i="13"/>
  <c r="L244" i="13"/>
  <c r="M244" i="13"/>
  <c r="N244" i="13"/>
  <c r="O244" i="13"/>
  <c r="P244" i="13"/>
  <c r="Q244" i="13"/>
  <c r="R244" i="13"/>
  <c r="S244" i="13"/>
  <c r="B245" i="13"/>
  <c r="C245" i="13"/>
  <c r="D245" i="13"/>
  <c r="E245" i="13"/>
  <c r="F245" i="13"/>
  <c r="G245" i="13"/>
  <c r="H245" i="13"/>
  <c r="I245" i="13"/>
  <c r="J245" i="13"/>
  <c r="K245" i="13"/>
  <c r="L245" i="13"/>
  <c r="M245" i="13"/>
  <c r="N245" i="13"/>
  <c r="O245" i="13"/>
  <c r="P245" i="13"/>
  <c r="Q245" i="13"/>
  <c r="R245" i="13"/>
  <c r="S245" i="13"/>
  <c r="B247" i="13"/>
  <c r="C247" i="13"/>
  <c r="D247" i="13"/>
  <c r="E247" i="13"/>
  <c r="F247" i="13"/>
  <c r="G247" i="13"/>
  <c r="H247" i="13"/>
  <c r="I247" i="13"/>
  <c r="J247" i="13"/>
  <c r="K247" i="13"/>
  <c r="L247" i="13"/>
  <c r="M247" i="13"/>
  <c r="N247" i="13"/>
  <c r="O247" i="13"/>
  <c r="P247" i="13"/>
  <c r="Q247" i="13"/>
  <c r="R247" i="13"/>
  <c r="S247" i="13"/>
  <c r="B248" i="13"/>
  <c r="C248" i="13"/>
  <c r="D248" i="13"/>
  <c r="E248" i="13"/>
  <c r="F248" i="13"/>
  <c r="G248" i="13"/>
  <c r="H248" i="13"/>
  <c r="I248" i="13"/>
  <c r="J248" i="13"/>
  <c r="K248" i="13"/>
  <c r="L248" i="13"/>
  <c r="M248" i="13"/>
  <c r="N248" i="13"/>
  <c r="O248" i="13"/>
  <c r="P248" i="13"/>
  <c r="Q248" i="13"/>
  <c r="R248" i="13"/>
  <c r="S248" i="13"/>
  <c r="B249" i="13"/>
  <c r="C249" i="13"/>
  <c r="D249" i="13"/>
  <c r="E249" i="13"/>
  <c r="F249" i="13"/>
  <c r="G249" i="13"/>
  <c r="H249" i="13"/>
  <c r="I249" i="13"/>
  <c r="J249" i="13"/>
  <c r="K249" i="13"/>
  <c r="L249" i="13"/>
  <c r="M249" i="13"/>
  <c r="N249" i="13"/>
  <c r="O249" i="13"/>
  <c r="P249" i="13"/>
  <c r="Q249" i="13"/>
  <c r="R249" i="13"/>
  <c r="S249" i="13"/>
  <c r="B252" i="13"/>
  <c r="C252" i="13"/>
  <c r="D252" i="13"/>
  <c r="E252" i="13"/>
  <c r="F252" i="13"/>
  <c r="G252" i="13"/>
  <c r="H252" i="13"/>
  <c r="I252" i="13"/>
  <c r="J252" i="13"/>
  <c r="K252" i="13"/>
  <c r="L252" i="13"/>
  <c r="M252" i="13"/>
  <c r="N252" i="13"/>
  <c r="O252" i="13"/>
  <c r="P252" i="13"/>
  <c r="Q252" i="13"/>
  <c r="R252" i="13"/>
  <c r="S252" i="13"/>
  <c r="B254" i="13"/>
  <c r="C254" i="13"/>
  <c r="D254" i="13"/>
  <c r="E254" i="13"/>
  <c r="F254" i="13"/>
  <c r="G254" i="13"/>
  <c r="H254" i="13"/>
  <c r="I254" i="13"/>
  <c r="J254" i="13"/>
  <c r="K254" i="13"/>
  <c r="L254" i="13"/>
  <c r="M254" i="13"/>
  <c r="N254" i="13"/>
  <c r="O254" i="13"/>
  <c r="P254" i="13"/>
  <c r="Q254" i="13"/>
  <c r="R254" i="13"/>
  <c r="S254" i="13"/>
  <c r="B255" i="13"/>
  <c r="C255" i="13"/>
  <c r="D255" i="13"/>
  <c r="E255" i="13"/>
  <c r="F255" i="13"/>
  <c r="G255" i="13"/>
  <c r="H255" i="13"/>
  <c r="I255" i="13"/>
  <c r="J255" i="13"/>
  <c r="K255" i="13"/>
  <c r="L255" i="13"/>
  <c r="M255" i="13"/>
  <c r="N255" i="13"/>
  <c r="O255" i="13"/>
  <c r="P255" i="13"/>
  <c r="Q255" i="13"/>
  <c r="R255" i="13"/>
  <c r="S255" i="13"/>
  <c r="B256" i="13"/>
  <c r="C256" i="13"/>
  <c r="D256" i="13"/>
  <c r="E256" i="13"/>
  <c r="F256" i="13"/>
  <c r="G256" i="13"/>
  <c r="H256" i="13"/>
  <c r="I256" i="13"/>
  <c r="J256" i="13"/>
  <c r="K256" i="13"/>
  <c r="L256" i="13"/>
  <c r="M256" i="13"/>
  <c r="N256" i="13"/>
  <c r="O256" i="13"/>
  <c r="P256" i="13"/>
  <c r="Q256" i="13"/>
  <c r="R256" i="13"/>
  <c r="S256" i="13"/>
  <c r="B257" i="13"/>
  <c r="C257" i="13"/>
  <c r="D257" i="13"/>
  <c r="E257" i="13"/>
  <c r="F257" i="13"/>
  <c r="G257" i="13"/>
  <c r="H257" i="13"/>
  <c r="I257" i="13"/>
  <c r="J257" i="13"/>
  <c r="K257" i="13"/>
  <c r="L257" i="13"/>
  <c r="M257" i="13"/>
  <c r="N257" i="13"/>
  <c r="O257" i="13"/>
  <c r="P257" i="13"/>
  <c r="Q257" i="13"/>
  <c r="R257" i="13"/>
  <c r="S257" i="13"/>
  <c r="B259" i="13"/>
  <c r="C259" i="13"/>
  <c r="D259" i="13"/>
  <c r="E259" i="13"/>
  <c r="F259" i="13"/>
  <c r="G259" i="13"/>
  <c r="H259" i="13"/>
  <c r="I259" i="13"/>
  <c r="J259" i="13"/>
  <c r="K259" i="13"/>
  <c r="L259" i="13"/>
  <c r="M259" i="13"/>
  <c r="N259" i="13"/>
  <c r="O259" i="13"/>
  <c r="P259" i="13"/>
  <c r="Q259" i="13"/>
  <c r="R259" i="13"/>
  <c r="S259" i="13"/>
  <c r="B260" i="13"/>
  <c r="C260" i="13"/>
  <c r="D260" i="13"/>
  <c r="E260" i="13"/>
  <c r="F260" i="13"/>
  <c r="G260" i="13"/>
  <c r="H260" i="13"/>
  <c r="I260" i="13"/>
  <c r="J260" i="13"/>
  <c r="K260" i="13"/>
  <c r="L260" i="13"/>
  <c r="M260" i="13"/>
  <c r="N260" i="13"/>
  <c r="O260" i="13"/>
  <c r="P260" i="13"/>
  <c r="Q260" i="13"/>
  <c r="R260" i="13"/>
  <c r="S260" i="13"/>
  <c r="B265" i="13"/>
  <c r="C265" i="13"/>
  <c r="D265" i="13"/>
  <c r="E265" i="13"/>
  <c r="F265" i="13"/>
  <c r="G265" i="13"/>
  <c r="H265" i="13"/>
  <c r="I265" i="13"/>
  <c r="J265" i="13"/>
  <c r="K265" i="13"/>
  <c r="L265" i="13"/>
  <c r="M265" i="13"/>
  <c r="N265" i="13"/>
  <c r="O265" i="13"/>
  <c r="P265" i="13"/>
  <c r="Q265" i="13"/>
  <c r="R265" i="13"/>
  <c r="S265" i="13"/>
  <c r="B269" i="13"/>
  <c r="C269" i="13"/>
  <c r="D269" i="13"/>
  <c r="E269" i="13"/>
  <c r="F269" i="13"/>
  <c r="G269" i="13"/>
  <c r="H269" i="13"/>
  <c r="I269" i="13"/>
  <c r="J269" i="13"/>
  <c r="K269" i="13"/>
  <c r="L269" i="13"/>
  <c r="M269" i="13"/>
  <c r="N269" i="13"/>
  <c r="O269" i="13"/>
  <c r="P269" i="13"/>
  <c r="Q269" i="13"/>
  <c r="R269" i="13"/>
  <c r="S269" i="13"/>
  <c r="B270" i="13"/>
  <c r="C270" i="13"/>
  <c r="D270" i="13"/>
  <c r="E270" i="13"/>
  <c r="F270" i="13"/>
  <c r="G270" i="13"/>
  <c r="H270" i="13"/>
  <c r="I270" i="13"/>
  <c r="J270" i="13"/>
  <c r="K270" i="13"/>
  <c r="L270" i="13"/>
  <c r="M270" i="13"/>
  <c r="N270" i="13"/>
  <c r="O270" i="13"/>
  <c r="P270" i="13"/>
  <c r="Q270" i="13"/>
  <c r="R270" i="13"/>
  <c r="S270" i="13"/>
  <c r="B271" i="13"/>
  <c r="C271" i="13"/>
  <c r="D271" i="13"/>
  <c r="E271" i="13"/>
  <c r="F271" i="13"/>
  <c r="G271" i="13"/>
  <c r="H271" i="13"/>
  <c r="I271" i="13"/>
  <c r="J271" i="13"/>
  <c r="K271" i="13"/>
  <c r="L271" i="13"/>
  <c r="M271" i="13"/>
  <c r="N271" i="13"/>
  <c r="O271" i="13"/>
  <c r="P271" i="13"/>
  <c r="Q271" i="13"/>
  <c r="R271" i="13"/>
  <c r="S271" i="13"/>
  <c r="B272" i="13"/>
  <c r="C272" i="13"/>
  <c r="D272" i="13"/>
  <c r="E272" i="13"/>
  <c r="F272" i="13"/>
  <c r="G272" i="13"/>
  <c r="H272" i="13"/>
  <c r="I272" i="13"/>
  <c r="J272" i="13"/>
  <c r="K272" i="13"/>
  <c r="L272" i="13"/>
  <c r="M272" i="13"/>
  <c r="N272" i="13"/>
  <c r="O272" i="13"/>
  <c r="P272" i="13"/>
  <c r="Q272" i="13"/>
  <c r="R272" i="13"/>
  <c r="S272" i="13"/>
  <c r="B273" i="13"/>
  <c r="C273" i="13"/>
  <c r="D273" i="13"/>
  <c r="E273" i="13"/>
  <c r="F273" i="13"/>
  <c r="G273" i="13"/>
  <c r="H273" i="13"/>
  <c r="I273" i="13"/>
  <c r="J273" i="13"/>
  <c r="K273" i="13"/>
  <c r="L273" i="13"/>
  <c r="M273" i="13"/>
  <c r="N273" i="13"/>
  <c r="O273" i="13"/>
  <c r="P273" i="13"/>
  <c r="Q273" i="13"/>
  <c r="R273" i="13"/>
  <c r="S273" i="13"/>
  <c r="B274" i="13"/>
  <c r="C274" i="13"/>
  <c r="D274" i="13"/>
  <c r="E274" i="13"/>
  <c r="F274" i="13"/>
  <c r="G274" i="13"/>
  <c r="H274" i="13"/>
  <c r="I274" i="13"/>
  <c r="J274" i="13"/>
  <c r="K274" i="13"/>
  <c r="L274" i="13"/>
  <c r="M274" i="13"/>
  <c r="N274" i="13"/>
  <c r="O274" i="13"/>
  <c r="P274" i="13"/>
  <c r="Q274" i="13"/>
  <c r="R274" i="13"/>
  <c r="S274" i="13"/>
  <c r="B275" i="13"/>
  <c r="C275" i="13"/>
  <c r="D275" i="13"/>
  <c r="E275" i="13"/>
  <c r="F275" i="13"/>
  <c r="G275" i="13"/>
  <c r="H275" i="13"/>
  <c r="I275" i="13"/>
  <c r="J275" i="13"/>
  <c r="K275" i="13"/>
  <c r="L275" i="13"/>
  <c r="M275" i="13"/>
  <c r="N275" i="13"/>
  <c r="O275" i="13"/>
  <c r="P275" i="13"/>
  <c r="Q275" i="13"/>
  <c r="R275" i="13"/>
  <c r="S275" i="13"/>
  <c r="B276" i="13"/>
  <c r="C276" i="13"/>
  <c r="D276" i="13"/>
  <c r="E276" i="13"/>
  <c r="F276" i="13"/>
  <c r="G276" i="13"/>
  <c r="H276" i="13"/>
  <c r="I276" i="13"/>
  <c r="J276" i="13"/>
  <c r="K276" i="13"/>
  <c r="L276" i="13"/>
  <c r="M276" i="13"/>
  <c r="N276" i="13"/>
  <c r="O276" i="13"/>
  <c r="P276" i="13"/>
  <c r="Q276" i="13"/>
  <c r="R276" i="13"/>
  <c r="S276" i="13"/>
  <c r="B278" i="13"/>
  <c r="C278" i="13"/>
  <c r="D278" i="13"/>
  <c r="E278" i="13"/>
  <c r="F278" i="13"/>
  <c r="G278" i="13"/>
  <c r="H278" i="13"/>
  <c r="I278" i="13"/>
  <c r="J278" i="13"/>
  <c r="K278" i="13"/>
  <c r="L278" i="13"/>
  <c r="M278" i="13"/>
  <c r="N278" i="13"/>
  <c r="O278" i="13"/>
  <c r="P278" i="13"/>
  <c r="Q278" i="13"/>
  <c r="R278" i="13"/>
  <c r="S278" i="13"/>
  <c r="B279" i="13"/>
  <c r="C279" i="13"/>
  <c r="D279" i="13"/>
  <c r="E279" i="13"/>
  <c r="F279" i="13"/>
  <c r="G279" i="13"/>
  <c r="H279" i="13"/>
  <c r="I279" i="13"/>
  <c r="J279" i="13"/>
  <c r="K279" i="13"/>
  <c r="L279" i="13"/>
  <c r="M279" i="13"/>
  <c r="N279" i="13"/>
  <c r="O279" i="13"/>
  <c r="P279" i="13"/>
  <c r="Q279" i="13"/>
  <c r="R279" i="13"/>
  <c r="S279" i="13"/>
  <c r="B281" i="13"/>
  <c r="C281" i="13"/>
  <c r="D281" i="13"/>
  <c r="E281" i="13"/>
  <c r="F281" i="13"/>
  <c r="G281" i="13"/>
  <c r="H281" i="13"/>
  <c r="I281" i="13"/>
  <c r="J281" i="13"/>
  <c r="K281" i="13"/>
  <c r="L281" i="13"/>
  <c r="M281" i="13"/>
  <c r="N281" i="13"/>
  <c r="O281" i="13"/>
  <c r="P281" i="13"/>
  <c r="Q281" i="13"/>
  <c r="R281" i="13"/>
  <c r="S281" i="13"/>
  <c r="B283" i="13"/>
  <c r="C283" i="13"/>
  <c r="D283" i="13"/>
  <c r="E283" i="13"/>
  <c r="F283" i="13"/>
  <c r="G283" i="13"/>
  <c r="H283" i="13"/>
  <c r="I283" i="13"/>
  <c r="J283" i="13"/>
  <c r="K283" i="13"/>
  <c r="L283" i="13"/>
  <c r="M283" i="13"/>
  <c r="N283" i="13"/>
  <c r="O283" i="13"/>
  <c r="P283" i="13"/>
  <c r="Q283" i="13"/>
  <c r="R283" i="13"/>
  <c r="S283" i="13"/>
  <c r="B284" i="13"/>
  <c r="C284" i="13"/>
  <c r="D284" i="13"/>
  <c r="E284" i="13"/>
  <c r="F284" i="13"/>
  <c r="G284" i="13"/>
  <c r="H284" i="13"/>
  <c r="I284" i="13"/>
  <c r="J284" i="13"/>
  <c r="K284" i="13"/>
  <c r="L284" i="13"/>
  <c r="M284" i="13"/>
  <c r="N284" i="13"/>
  <c r="O284" i="13"/>
  <c r="P284" i="13"/>
  <c r="Q284" i="13"/>
  <c r="R284" i="13"/>
  <c r="S284" i="13"/>
  <c r="B286" i="13"/>
  <c r="C286" i="13"/>
  <c r="D286" i="13"/>
  <c r="E286" i="13"/>
  <c r="F286" i="13"/>
  <c r="G286" i="13"/>
  <c r="H286" i="13"/>
  <c r="I286" i="13"/>
  <c r="J286" i="13"/>
  <c r="K286" i="13"/>
  <c r="L286" i="13"/>
  <c r="M286" i="13"/>
  <c r="N286" i="13"/>
  <c r="O286" i="13"/>
  <c r="P286" i="13"/>
  <c r="Q286" i="13"/>
  <c r="R286" i="13"/>
  <c r="S286" i="13"/>
  <c r="B288" i="13"/>
  <c r="C288" i="13"/>
  <c r="D288" i="13"/>
  <c r="E288" i="13"/>
  <c r="F288" i="13"/>
  <c r="G288" i="13"/>
  <c r="H288" i="13"/>
  <c r="I288" i="13"/>
  <c r="J288" i="13"/>
  <c r="K288" i="13"/>
  <c r="L288" i="13"/>
  <c r="M288" i="13"/>
  <c r="N288" i="13"/>
  <c r="O288" i="13"/>
  <c r="P288" i="13"/>
  <c r="Q288" i="13"/>
  <c r="R288" i="13"/>
  <c r="S288" i="13"/>
  <c r="B289" i="13"/>
  <c r="C289" i="13"/>
  <c r="D289" i="13"/>
  <c r="E289" i="13"/>
  <c r="F289" i="13"/>
  <c r="G289" i="13"/>
  <c r="H289" i="13"/>
  <c r="I289" i="13"/>
  <c r="J289" i="13"/>
  <c r="K289" i="13"/>
  <c r="L289" i="13"/>
  <c r="M289" i="13"/>
  <c r="N289" i="13"/>
  <c r="O289" i="13"/>
  <c r="P289" i="13"/>
  <c r="Q289" i="13"/>
  <c r="R289" i="13"/>
  <c r="S289" i="13"/>
  <c r="B292" i="13"/>
  <c r="C292" i="13"/>
  <c r="D292" i="13"/>
  <c r="E292" i="13"/>
  <c r="F292" i="13"/>
  <c r="G292" i="13"/>
  <c r="H292" i="13"/>
  <c r="I292" i="13"/>
  <c r="J292" i="13"/>
  <c r="K292" i="13"/>
  <c r="L292" i="13"/>
  <c r="M292" i="13"/>
  <c r="N292" i="13"/>
  <c r="O292" i="13"/>
  <c r="P292" i="13"/>
  <c r="Q292" i="13"/>
  <c r="R292" i="13"/>
  <c r="S292" i="13"/>
  <c r="B293" i="13"/>
  <c r="C293" i="13"/>
  <c r="D293" i="13"/>
  <c r="E293" i="13"/>
  <c r="F293" i="13"/>
  <c r="G293" i="13"/>
  <c r="H293" i="13"/>
  <c r="I293" i="13"/>
  <c r="J293" i="13"/>
  <c r="K293" i="13"/>
  <c r="L293" i="13"/>
  <c r="M293" i="13"/>
  <c r="N293" i="13"/>
  <c r="O293" i="13"/>
  <c r="P293" i="13"/>
  <c r="Q293" i="13"/>
  <c r="R293" i="13"/>
  <c r="S293" i="13"/>
  <c r="B295" i="13"/>
  <c r="C295" i="13"/>
  <c r="D295" i="13"/>
  <c r="E295" i="13"/>
  <c r="F295" i="13"/>
  <c r="G295" i="13"/>
  <c r="H295" i="13"/>
  <c r="I295" i="13"/>
  <c r="J295" i="13"/>
  <c r="K295" i="13"/>
  <c r="L295" i="13"/>
  <c r="M295" i="13"/>
  <c r="N295" i="13"/>
  <c r="O295" i="13"/>
  <c r="P295" i="13"/>
  <c r="Q295" i="13"/>
  <c r="R295" i="13"/>
  <c r="S295" i="13"/>
  <c r="B297" i="13"/>
  <c r="C297" i="13"/>
  <c r="D297" i="13"/>
  <c r="E297" i="13"/>
  <c r="F297" i="13"/>
  <c r="G297" i="13"/>
  <c r="H297" i="13"/>
  <c r="I297" i="13"/>
  <c r="J297" i="13"/>
  <c r="K297" i="13"/>
  <c r="L297" i="13"/>
  <c r="M297" i="13"/>
  <c r="N297" i="13"/>
  <c r="O297" i="13"/>
  <c r="P297" i="13"/>
  <c r="Q297" i="13"/>
  <c r="R297" i="13"/>
  <c r="S297" i="13"/>
  <c r="B301" i="13"/>
  <c r="C301" i="13"/>
  <c r="D301" i="13"/>
  <c r="E301" i="13"/>
  <c r="F301" i="13"/>
  <c r="G301" i="13"/>
  <c r="H301" i="13"/>
  <c r="I301" i="13"/>
  <c r="J301" i="13"/>
  <c r="K301" i="13"/>
  <c r="L301" i="13"/>
  <c r="M301" i="13"/>
  <c r="N301" i="13"/>
  <c r="O301" i="13"/>
  <c r="P301" i="13"/>
  <c r="Q301" i="13"/>
  <c r="R301" i="13"/>
  <c r="S301" i="13"/>
  <c r="B302" i="13"/>
  <c r="C302" i="13"/>
  <c r="D302" i="13"/>
  <c r="E302" i="13"/>
  <c r="F302" i="13"/>
  <c r="G302" i="13"/>
  <c r="H302" i="13"/>
  <c r="I302" i="13"/>
  <c r="J302" i="13"/>
  <c r="K302" i="13"/>
  <c r="L302" i="13"/>
  <c r="M302" i="13"/>
  <c r="N302" i="13"/>
  <c r="O302" i="13"/>
  <c r="P302" i="13"/>
  <c r="Q302" i="13"/>
  <c r="R302" i="13"/>
  <c r="S302" i="13"/>
  <c r="B303" i="13"/>
  <c r="C303" i="13"/>
  <c r="D303" i="13"/>
  <c r="E303" i="13"/>
  <c r="F303" i="13"/>
  <c r="G303" i="13"/>
  <c r="H303" i="13"/>
  <c r="I303" i="13"/>
  <c r="J303" i="13"/>
  <c r="K303" i="13"/>
  <c r="L303" i="13"/>
  <c r="M303" i="13"/>
  <c r="N303" i="13"/>
  <c r="O303" i="13"/>
  <c r="P303" i="13"/>
  <c r="Q303" i="13"/>
  <c r="R303" i="13"/>
  <c r="S303" i="13"/>
  <c r="B304" i="13"/>
  <c r="C304" i="13"/>
  <c r="D304" i="13"/>
  <c r="E304" i="13"/>
  <c r="F304" i="13"/>
  <c r="G304" i="13"/>
  <c r="H304" i="13"/>
  <c r="I304" i="13"/>
  <c r="J304" i="13"/>
  <c r="K304" i="13"/>
  <c r="L304" i="13"/>
  <c r="M304" i="13"/>
  <c r="N304" i="13"/>
  <c r="O304" i="13"/>
  <c r="P304" i="13"/>
  <c r="Q304" i="13"/>
  <c r="R304" i="13"/>
  <c r="S304" i="13"/>
  <c r="B305" i="13"/>
  <c r="C305" i="13"/>
  <c r="D305" i="13"/>
  <c r="E305" i="13"/>
  <c r="F305" i="13"/>
  <c r="G305" i="13"/>
  <c r="H305" i="13"/>
  <c r="I305" i="13"/>
  <c r="J305" i="13"/>
  <c r="K305" i="13"/>
  <c r="L305" i="13"/>
  <c r="M305" i="13"/>
  <c r="N305" i="13"/>
  <c r="O305" i="13"/>
  <c r="P305" i="13"/>
  <c r="Q305" i="13"/>
  <c r="R305" i="13"/>
  <c r="S305" i="13"/>
  <c r="B306" i="13"/>
  <c r="C306" i="13"/>
  <c r="D306" i="13"/>
  <c r="E306" i="13"/>
  <c r="F306" i="13"/>
  <c r="G306" i="13"/>
  <c r="H306" i="13"/>
  <c r="I306" i="13"/>
  <c r="J306" i="13"/>
  <c r="K306" i="13"/>
  <c r="L306" i="13"/>
  <c r="M306" i="13"/>
  <c r="N306" i="13"/>
  <c r="O306" i="13"/>
  <c r="P306" i="13"/>
  <c r="Q306" i="13"/>
  <c r="R306" i="13"/>
  <c r="S306" i="13"/>
  <c r="B307" i="13"/>
  <c r="C307" i="13"/>
  <c r="D307" i="13"/>
  <c r="E307" i="13"/>
  <c r="F307" i="13"/>
  <c r="G307" i="13"/>
  <c r="H307" i="13"/>
  <c r="I307" i="13"/>
  <c r="J307" i="13"/>
  <c r="K307" i="13"/>
  <c r="L307" i="13"/>
  <c r="M307" i="13"/>
  <c r="N307" i="13"/>
  <c r="O307" i="13"/>
  <c r="P307" i="13"/>
  <c r="Q307" i="13"/>
  <c r="R307" i="13"/>
  <c r="S307" i="13"/>
  <c r="B310" i="13"/>
  <c r="C310" i="13"/>
  <c r="D310" i="13"/>
  <c r="E310" i="13"/>
  <c r="F310" i="13"/>
  <c r="G310" i="13"/>
  <c r="H310" i="13"/>
  <c r="I310" i="13"/>
  <c r="J310" i="13"/>
  <c r="K310" i="13"/>
  <c r="L310" i="13"/>
  <c r="M310" i="13"/>
  <c r="N310" i="13"/>
  <c r="O310" i="13"/>
  <c r="P310" i="13"/>
  <c r="Q310" i="13"/>
  <c r="R310" i="13"/>
  <c r="S310" i="13"/>
  <c r="B311" i="13"/>
  <c r="C311" i="13"/>
  <c r="D311" i="13"/>
  <c r="E311" i="13"/>
  <c r="F311" i="13"/>
  <c r="G311" i="13"/>
  <c r="H311" i="13"/>
  <c r="I311" i="13"/>
  <c r="J311" i="13"/>
  <c r="K311" i="13"/>
  <c r="L311" i="13"/>
  <c r="M311" i="13"/>
  <c r="N311" i="13"/>
  <c r="O311" i="13"/>
  <c r="P311" i="13"/>
  <c r="Q311" i="13"/>
  <c r="R311" i="13"/>
  <c r="S311" i="13"/>
  <c r="B312" i="13"/>
  <c r="C312" i="13"/>
  <c r="D312" i="13"/>
  <c r="E312" i="13"/>
  <c r="F312" i="13"/>
  <c r="G312" i="13"/>
  <c r="H312" i="13"/>
  <c r="I312" i="13"/>
  <c r="J312" i="13"/>
  <c r="K312" i="13"/>
  <c r="L312" i="13"/>
  <c r="M312" i="13"/>
  <c r="N312" i="13"/>
  <c r="O312" i="13"/>
  <c r="P312" i="13"/>
  <c r="Q312" i="13"/>
  <c r="R312" i="13"/>
  <c r="S312" i="13"/>
  <c r="B313" i="13"/>
  <c r="C313" i="13"/>
  <c r="D313" i="13"/>
  <c r="E313" i="13"/>
  <c r="F313" i="13"/>
  <c r="G313" i="13"/>
  <c r="H313" i="13"/>
  <c r="I313" i="13"/>
  <c r="J313" i="13"/>
  <c r="K313" i="13"/>
  <c r="L313" i="13"/>
  <c r="M313" i="13"/>
  <c r="N313" i="13"/>
  <c r="O313" i="13"/>
  <c r="P313" i="13"/>
  <c r="Q313" i="13"/>
  <c r="R313" i="13"/>
  <c r="S313" i="13"/>
  <c r="B314" i="13"/>
  <c r="C314" i="13"/>
  <c r="D314" i="13"/>
  <c r="E314" i="13"/>
  <c r="F314" i="13"/>
  <c r="G314" i="13"/>
  <c r="H314" i="13"/>
  <c r="I314" i="13"/>
  <c r="J314" i="13"/>
  <c r="K314" i="13"/>
  <c r="L314" i="13"/>
  <c r="M314" i="13"/>
  <c r="N314" i="13"/>
  <c r="O314" i="13"/>
  <c r="P314" i="13"/>
  <c r="Q314" i="13"/>
  <c r="R314" i="13"/>
  <c r="S314" i="13"/>
  <c r="B315" i="13"/>
  <c r="C315" i="13"/>
  <c r="D315" i="13"/>
  <c r="E315" i="13"/>
  <c r="F315" i="13"/>
  <c r="G315" i="13"/>
  <c r="H315" i="13"/>
  <c r="I315" i="13"/>
  <c r="J315" i="13"/>
  <c r="K315" i="13"/>
  <c r="L315" i="13"/>
  <c r="M315" i="13"/>
  <c r="N315" i="13"/>
  <c r="O315" i="13"/>
  <c r="P315" i="13"/>
  <c r="Q315" i="13"/>
  <c r="R315" i="13"/>
  <c r="S315" i="13"/>
  <c r="B317" i="13"/>
  <c r="C317" i="13"/>
  <c r="D317" i="13"/>
  <c r="E317" i="13"/>
  <c r="F317" i="13"/>
  <c r="G317" i="13"/>
  <c r="H317" i="13"/>
  <c r="I317" i="13"/>
  <c r="J317" i="13"/>
  <c r="K317" i="13"/>
  <c r="L317" i="13"/>
  <c r="M317" i="13"/>
  <c r="N317" i="13"/>
  <c r="O317" i="13"/>
  <c r="P317" i="13"/>
  <c r="Q317" i="13"/>
  <c r="R317" i="13"/>
  <c r="S317" i="13"/>
  <c r="B318" i="13"/>
  <c r="C318" i="13"/>
  <c r="D318" i="13"/>
  <c r="E318" i="13"/>
  <c r="F318" i="13"/>
  <c r="G318" i="13"/>
  <c r="H318" i="13"/>
  <c r="I318" i="13"/>
  <c r="J318" i="13"/>
  <c r="K318" i="13"/>
  <c r="L318" i="13"/>
  <c r="M318" i="13"/>
  <c r="N318" i="13"/>
  <c r="O318" i="13"/>
  <c r="P318" i="13"/>
  <c r="Q318" i="13"/>
  <c r="R318" i="13"/>
  <c r="S318" i="13"/>
  <c r="B319" i="13"/>
  <c r="C319" i="13"/>
  <c r="D319" i="13"/>
  <c r="E319" i="13"/>
  <c r="F319" i="13"/>
  <c r="G319" i="13"/>
  <c r="H319" i="13"/>
  <c r="I319" i="13"/>
  <c r="J319" i="13"/>
  <c r="K319" i="13"/>
  <c r="L319" i="13"/>
  <c r="M319" i="13"/>
  <c r="N319" i="13"/>
  <c r="O319" i="13"/>
  <c r="P319" i="13"/>
  <c r="Q319" i="13"/>
  <c r="R319" i="13"/>
  <c r="S319" i="13"/>
  <c r="B321" i="13"/>
  <c r="C321" i="13"/>
  <c r="D321" i="13"/>
  <c r="E321" i="13"/>
  <c r="F321" i="13"/>
  <c r="G321" i="13"/>
  <c r="H321" i="13"/>
  <c r="I321" i="13"/>
  <c r="J321" i="13"/>
  <c r="K321" i="13"/>
  <c r="L321" i="13"/>
  <c r="M321" i="13"/>
  <c r="N321" i="13"/>
  <c r="O321" i="13"/>
  <c r="P321" i="13"/>
  <c r="Q321" i="13"/>
  <c r="R321" i="13"/>
  <c r="S321" i="13"/>
  <c r="B322" i="13"/>
  <c r="C322" i="13"/>
  <c r="D322" i="13"/>
  <c r="E322" i="13"/>
  <c r="F322" i="13"/>
  <c r="G322" i="13"/>
  <c r="H322" i="13"/>
  <c r="I322" i="13"/>
  <c r="J322" i="13"/>
  <c r="K322" i="13"/>
  <c r="L322" i="13"/>
  <c r="M322" i="13"/>
  <c r="N322" i="13"/>
  <c r="O322" i="13"/>
  <c r="P322" i="13"/>
  <c r="Q322" i="13"/>
  <c r="R322" i="13"/>
  <c r="S322" i="13"/>
  <c r="B323" i="13"/>
  <c r="C323" i="13"/>
  <c r="D323" i="13"/>
  <c r="E323" i="13"/>
  <c r="F323" i="13"/>
  <c r="G323" i="13"/>
  <c r="H323" i="13"/>
  <c r="I323" i="13"/>
  <c r="J323" i="13"/>
  <c r="K323" i="13"/>
  <c r="L323" i="13"/>
  <c r="M323" i="13"/>
  <c r="N323" i="13"/>
  <c r="O323" i="13"/>
  <c r="P323" i="13"/>
  <c r="Q323" i="13"/>
  <c r="R323" i="13"/>
  <c r="S323" i="13"/>
  <c r="B325" i="13"/>
  <c r="C325" i="13"/>
  <c r="D325" i="13"/>
  <c r="E325" i="13"/>
  <c r="F325" i="13"/>
  <c r="G325" i="13"/>
  <c r="H325" i="13"/>
  <c r="I325" i="13"/>
  <c r="J325" i="13"/>
  <c r="K325" i="13"/>
  <c r="L325" i="13"/>
  <c r="M325" i="13"/>
  <c r="N325" i="13"/>
  <c r="O325" i="13"/>
  <c r="P325" i="13"/>
  <c r="Q325" i="13"/>
  <c r="R325" i="13"/>
  <c r="S325" i="13"/>
  <c r="B326" i="13"/>
  <c r="C326" i="13"/>
  <c r="D326" i="13"/>
  <c r="E326" i="13"/>
  <c r="F326" i="13"/>
  <c r="G326" i="13"/>
  <c r="H326" i="13"/>
  <c r="I326" i="13"/>
  <c r="J326" i="13"/>
  <c r="K326" i="13"/>
  <c r="L326" i="13"/>
  <c r="M326" i="13"/>
  <c r="N326" i="13"/>
  <c r="O326" i="13"/>
  <c r="P326" i="13"/>
  <c r="Q326" i="13"/>
  <c r="R326" i="13"/>
  <c r="S326" i="13"/>
  <c r="B327" i="13"/>
  <c r="C327" i="13"/>
  <c r="D327" i="13"/>
  <c r="E327" i="13"/>
  <c r="F327" i="13"/>
  <c r="G327" i="13"/>
  <c r="H327" i="13"/>
  <c r="I327" i="13"/>
  <c r="J327" i="13"/>
  <c r="K327" i="13"/>
  <c r="L327" i="13"/>
  <c r="M327" i="13"/>
  <c r="N327" i="13"/>
  <c r="O327" i="13"/>
  <c r="P327" i="13"/>
  <c r="Q327" i="13"/>
  <c r="R327" i="13"/>
  <c r="S327" i="13"/>
  <c r="B328" i="13"/>
  <c r="C328" i="13"/>
  <c r="D328" i="13"/>
  <c r="E328" i="13"/>
  <c r="F328" i="13"/>
  <c r="G328" i="13"/>
  <c r="H328" i="13"/>
  <c r="I328" i="13"/>
  <c r="J328" i="13"/>
  <c r="K328" i="13"/>
  <c r="L328" i="13"/>
  <c r="M328" i="13"/>
  <c r="N328" i="13"/>
  <c r="O328" i="13"/>
  <c r="P328" i="13"/>
  <c r="Q328" i="13"/>
  <c r="R328" i="13"/>
  <c r="S328" i="13"/>
  <c r="B329" i="13"/>
  <c r="C329" i="13"/>
  <c r="D329" i="13"/>
  <c r="E329" i="13"/>
  <c r="F329" i="13"/>
  <c r="G329" i="13"/>
  <c r="H329" i="13"/>
  <c r="I329" i="13"/>
  <c r="J329" i="13"/>
  <c r="K329" i="13"/>
  <c r="L329" i="13"/>
  <c r="M329" i="13"/>
  <c r="N329" i="13"/>
  <c r="O329" i="13"/>
  <c r="P329" i="13"/>
  <c r="Q329" i="13"/>
  <c r="R329" i="13"/>
  <c r="S329" i="13"/>
  <c r="B330" i="13"/>
  <c r="C330" i="13"/>
  <c r="D330" i="13"/>
  <c r="E330" i="13"/>
  <c r="F330" i="13"/>
  <c r="G330" i="13"/>
  <c r="H330" i="13"/>
  <c r="I330" i="13"/>
  <c r="J330" i="13"/>
  <c r="K330" i="13"/>
  <c r="L330" i="13"/>
  <c r="M330" i="13"/>
  <c r="N330" i="13"/>
  <c r="O330" i="13"/>
  <c r="P330" i="13"/>
  <c r="Q330" i="13"/>
  <c r="R330" i="13"/>
  <c r="S330" i="13"/>
  <c r="B331" i="13"/>
  <c r="C331" i="13"/>
  <c r="D331" i="13"/>
  <c r="E331" i="13"/>
  <c r="F331" i="13"/>
  <c r="G331" i="13"/>
  <c r="H331" i="13"/>
  <c r="I331" i="13"/>
  <c r="J331" i="13"/>
  <c r="K331" i="13"/>
  <c r="L331" i="13"/>
  <c r="M331" i="13"/>
  <c r="N331" i="13"/>
  <c r="O331" i="13"/>
  <c r="P331" i="13"/>
  <c r="Q331" i="13"/>
  <c r="R331" i="13"/>
  <c r="S331" i="13"/>
  <c r="B333" i="13"/>
  <c r="C333" i="13"/>
  <c r="D333" i="13"/>
  <c r="E333" i="13"/>
  <c r="F333" i="13"/>
  <c r="G333" i="13"/>
  <c r="H333" i="13"/>
  <c r="I333" i="13"/>
  <c r="J333" i="13"/>
  <c r="K333" i="13"/>
  <c r="L333" i="13"/>
  <c r="M333" i="13"/>
  <c r="N333" i="13"/>
  <c r="O333" i="13"/>
  <c r="P333" i="13"/>
  <c r="Q333" i="13"/>
  <c r="R333" i="13"/>
  <c r="S333" i="13"/>
  <c r="B334" i="13"/>
  <c r="C334" i="13"/>
  <c r="D334" i="13"/>
  <c r="E334" i="13"/>
  <c r="F334" i="13"/>
  <c r="G334" i="13"/>
  <c r="H334" i="13"/>
  <c r="I334" i="13"/>
  <c r="J334" i="13"/>
  <c r="K334" i="13"/>
  <c r="L334" i="13"/>
  <c r="M334" i="13"/>
  <c r="N334" i="13"/>
  <c r="O334" i="13"/>
  <c r="P334" i="13"/>
  <c r="Q334" i="13"/>
  <c r="R334" i="13"/>
  <c r="S334" i="13"/>
  <c r="B335" i="13"/>
  <c r="C335" i="13"/>
  <c r="D335" i="13"/>
  <c r="E335" i="13"/>
  <c r="F335" i="13"/>
  <c r="G335" i="13"/>
  <c r="H335" i="13"/>
  <c r="I335" i="13"/>
  <c r="J335" i="13"/>
  <c r="K335" i="13"/>
  <c r="L335" i="13"/>
  <c r="M335" i="13"/>
  <c r="N335" i="13"/>
  <c r="O335" i="13"/>
  <c r="P335" i="13"/>
  <c r="Q335" i="13"/>
  <c r="R335" i="13"/>
  <c r="S335" i="13"/>
  <c r="B341" i="13"/>
  <c r="C341" i="13"/>
  <c r="D341" i="13"/>
  <c r="E341" i="13"/>
  <c r="F341" i="13"/>
  <c r="G341" i="13"/>
  <c r="H341" i="13"/>
  <c r="I341" i="13"/>
  <c r="J341" i="13"/>
  <c r="K341" i="13"/>
  <c r="L341" i="13"/>
  <c r="M341" i="13"/>
  <c r="N341" i="13"/>
  <c r="O341" i="13"/>
  <c r="P341" i="13"/>
  <c r="Q341" i="13"/>
  <c r="R341" i="13"/>
  <c r="S341" i="13"/>
  <c r="B342" i="13"/>
  <c r="C342" i="13"/>
  <c r="D342" i="13"/>
  <c r="E342" i="13"/>
  <c r="F342" i="13"/>
  <c r="G342" i="13"/>
  <c r="H342" i="13"/>
  <c r="I342" i="13"/>
  <c r="J342" i="13"/>
  <c r="K342" i="13"/>
  <c r="L342" i="13"/>
  <c r="M342" i="13"/>
  <c r="N342" i="13"/>
  <c r="O342" i="13"/>
  <c r="P342" i="13"/>
  <c r="Q342" i="13"/>
  <c r="R342" i="13"/>
  <c r="S342" i="13"/>
  <c r="B343" i="13"/>
  <c r="C343" i="13"/>
  <c r="D343" i="13"/>
  <c r="E343" i="13"/>
  <c r="F343" i="13"/>
  <c r="G343" i="13"/>
  <c r="H343" i="13"/>
  <c r="I343" i="13"/>
  <c r="J343" i="13"/>
  <c r="K343" i="13"/>
  <c r="L343" i="13"/>
  <c r="M343" i="13"/>
  <c r="N343" i="13"/>
  <c r="O343" i="13"/>
  <c r="P343" i="13"/>
  <c r="Q343" i="13"/>
  <c r="R343" i="13"/>
  <c r="S343" i="13"/>
  <c r="B344" i="13"/>
  <c r="C344" i="13"/>
  <c r="D344" i="13"/>
  <c r="E344" i="13"/>
  <c r="F344" i="13"/>
  <c r="G344" i="13"/>
  <c r="H344" i="13"/>
  <c r="I344" i="13"/>
  <c r="J344" i="13"/>
  <c r="K344" i="13"/>
  <c r="L344" i="13"/>
  <c r="M344" i="13"/>
  <c r="N344" i="13"/>
  <c r="O344" i="13"/>
  <c r="P344" i="13"/>
  <c r="Q344" i="13"/>
  <c r="R344" i="13"/>
  <c r="S344" i="13"/>
  <c r="B345" i="13"/>
  <c r="C345" i="13"/>
  <c r="D345" i="13"/>
  <c r="E345" i="13"/>
  <c r="F345" i="13"/>
  <c r="G345" i="13"/>
  <c r="H345" i="13"/>
  <c r="I345" i="13"/>
  <c r="J345" i="13"/>
  <c r="K345" i="13"/>
  <c r="L345" i="13"/>
  <c r="M345" i="13"/>
  <c r="N345" i="13"/>
  <c r="O345" i="13"/>
  <c r="P345" i="13"/>
  <c r="Q345" i="13"/>
  <c r="R345" i="13"/>
  <c r="S345" i="13"/>
  <c r="B346" i="13"/>
  <c r="C346" i="13"/>
  <c r="D346" i="13"/>
  <c r="E346" i="13"/>
  <c r="F346" i="13"/>
  <c r="G346" i="13"/>
  <c r="H346" i="13"/>
  <c r="I346" i="13"/>
  <c r="J346" i="13"/>
  <c r="K346" i="13"/>
  <c r="L346" i="13"/>
  <c r="M346" i="13"/>
  <c r="N346" i="13"/>
  <c r="O346" i="13"/>
  <c r="P346" i="13"/>
  <c r="Q346" i="13"/>
  <c r="R346" i="13"/>
  <c r="S346" i="13"/>
  <c r="B349" i="13"/>
  <c r="C349" i="13"/>
  <c r="D349" i="13"/>
  <c r="E349" i="13"/>
  <c r="F349" i="13"/>
  <c r="G349" i="13"/>
  <c r="H349" i="13"/>
  <c r="I349" i="13"/>
  <c r="J349" i="13"/>
  <c r="K349" i="13"/>
  <c r="L349" i="13"/>
  <c r="M349" i="13"/>
  <c r="N349" i="13"/>
  <c r="O349" i="13"/>
  <c r="P349" i="13"/>
  <c r="Q349" i="13"/>
  <c r="R349" i="13"/>
  <c r="S349" i="13"/>
  <c r="B351" i="13"/>
  <c r="C351" i="13"/>
  <c r="D351" i="13"/>
  <c r="E351" i="13"/>
  <c r="F351" i="13"/>
  <c r="G351" i="13"/>
  <c r="H351" i="13"/>
  <c r="I351" i="13"/>
  <c r="J351" i="13"/>
  <c r="K351" i="13"/>
  <c r="L351" i="13"/>
  <c r="M351" i="13"/>
  <c r="N351" i="13"/>
  <c r="O351" i="13"/>
  <c r="P351" i="13"/>
  <c r="Q351" i="13"/>
  <c r="R351" i="13"/>
  <c r="S351" i="13"/>
  <c r="B355" i="13"/>
  <c r="C355" i="13"/>
  <c r="D355" i="13"/>
  <c r="E355" i="13"/>
  <c r="F355" i="13"/>
  <c r="G355" i="13"/>
  <c r="H355" i="13"/>
  <c r="I355" i="13"/>
  <c r="J355" i="13"/>
  <c r="K355" i="13"/>
  <c r="L355" i="13"/>
  <c r="M355" i="13"/>
  <c r="N355" i="13"/>
  <c r="O355" i="13"/>
  <c r="P355" i="13"/>
  <c r="Q355" i="13"/>
  <c r="R355" i="13"/>
  <c r="S355" i="13"/>
  <c r="B356" i="13"/>
  <c r="C356" i="13"/>
  <c r="D356" i="13"/>
  <c r="E356" i="13"/>
  <c r="F356" i="13"/>
  <c r="G356" i="13"/>
  <c r="H356" i="13"/>
  <c r="I356" i="13"/>
  <c r="J356" i="13"/>
  <c r="K356" i="13"/>
  <c r="L356" i="13"/>
  <c r="M356" i="13"/>
  <c r="N356" i="13"/>
  <c r="O356" i="13"/>
  <c r="P356" i="13"/>
  <c r="Q356" i="13"/>
  <c r="R356" i="13"/>
  <c r="S356" i="13"/>
  <c r="B357" i="13"/>
  <c r="C357" i="13"/>
  <c r="D357" i="13"/>
  <c r="E357" i="13"/>
  <c r="F357" i="13"/>
  <c r="G357" i="13"/>
  <c r="H357" i="13"/>
  <c r="I357" i="13"/>
  <c r="J357" i="13"/>
  <c r="K357" i="13"/>
  <c r="L357" i="13"/>
  <c r="M357" i="13"/>
  <c r="N357" i="13"/>
  <c r="O357" i="13"/>
  <c r="P357" i="13"/>
  <c r="Q357" i="13"/>
  <c r="R357" i="13"/>
  <c r="S357" i="13"/>
  <c r="B358" i="13"/>
  <c r="C358" i="13"/>
  <c r="D358" i="13"/>
  <c r="E358" i="13"/>
  <c r="F358" i="13"/>
  <c r="G358" i="13"/>
  <c r="H358" i="13"/>
  <c r="I358" i="13"/>
  <c r="J358" i="13"/>
  <c r="K358" i="13"/>
  <c r="L358" i="13"/>
  <c r="M358" i="13"/>
  <c r="N358" i="13"/>
  <c r="O358" i="13"/>
  <c r="P358" i="13"/>
  <c r="Q358" i="13"/>
  <c r="R358" i="13"/>
  <c r="S358" i="13"/>
  <c r="B359" i="13"/>
  <c r="C359" i="13"/>
  <c r="D359" i="13"/>
  <c r="E359" i="13"/>
  <c r="F359" i="13"/>
  <c r="G359" i="13"/>
  <c r="H359" i="13"/>
  <c r="I359" i="13"/>
  <c r="J359" i="13"/>
  <c r="K359" i="13"/>
  <c r="L359" i="13"/>
  <c r="M359" i="13"/>
  <c r="N359" i="13"/>
  <c r="O359" i="13"/>
  <c r="P359" i="13"/>
  <c r="Q359" i="13"/>
  <c r="R359" i="13"/>
  <c r="S359" i="13"/>
  <c r="B360" i="13"/>
  <c r="C360" i="13"/>
  <c r="D360" i="13"/>
  <c r="E360" i="13"/>
  <c r="F360" i="13"/>
  <c r="G360" i="13"/>
  <c r="H360" i="13"/>
  <c r="I360" i="13"/>
  <c r="J360" i="13"/>
  <c r="K360" i="13"/>
  <c r="L360" i="13"/>
  <c r="M360" i="13"/>
  <c r="N360" i="13"/>
  <c r="O360" i="13"/>
  <c r="P360" i="13"/>
  <c r="Q360" i="13"/>
  <c r="R360" i="13"/>
  <c r="S360" i="13"/>
  <c r="B361" i="13"/>
  <c r="C361" i="13"/>
  <c r="D361" i="13"/>
  <c r="E361" i="13"/>
  <c r="F361" i="13"/>
  <c r="G361" i="13"/>
  <c r="H361" i="13"/>
  <c r="I361" i="13"/>
  <c r="J361" i="13"/>
  <c r="K361" i="13"/>
  <c r="L361" i="13"/>
  <c r="M361" i="13"/>
  <c r="N361" i="13"/>
  <c r="O361" i="13"/>
  <c r="P361" i="13"/>
  <c r="Q361" i="13"/>
  <c r="R361" i="13"/>
  <c r="S361" i="13"/>
  <c r="B364" i="13"/>
  <c r="C364" i="13"/>
  <c r="D364" i="13"/>
  <c r="E364" i="13"/>
  <c r="F364" i="13"/>
  <c r="G364" i="13"/>
  <c r="H364" i="13"/>
  <c r="I364" i="13"/>
  <c r="J364" i="13"/>
  <c r="K364" i="13"/>
  <c r="L364" i="13"/>
  <c r="M364" i="13"/>
  <c r="N364" i="13"/>
  <c r="O364" i="13"/>
  <c r="P364" i="13"/>
  <c r="Q364" i="13"/>
  <c r="R364" i="13"/>
  <c r="S364" i="13"/>
  <c r="B365" i="13"/>
  <c r="C365" i="13"/>
  <c r="D365" i="13"/>
  <c r="E365" i="13"/>
  <c r="F365" i="13"/>
  <c r="G365" i="13"/>
  <c r="H365" i="13"/>
  <c r="I365" i="13"/>
  <c r="J365" i="13"/>
  <c r="K365" i="13"/>
  <c r="L365" i="13"/>
  <c r="M365" i="13"/>
  <c r="N365" i="13"/>
  <c r="O365" i="13"/>
  <c r="P365" i="13"/>
  <c r="Q365" i="13"/>
  <c r="R365" i="13"/>
  <c r="S365" i="13"/>
  <c r="B366" i="13"/>
  <c r="C366" i="13"/>
  <c r="D366" i="13"/>
  <c r="E366" i="13"/>
  <c r="F366" i="13"/>
  <c r="G366" i="13"/>
  <c r="H366" i="13"/>
  <c r="I366" i="13"/>
  <c r="J366" i="13"/>
  <c r="K366" i="13"/>
  <c r="L366" i="13"/>
  <c r="M366" i="13"/>
  <c r="N366" i="13"/>
  <c r="O366" i="13"/>
  <c r="P366" i="13"/>
  <c r="Q366" i="13"/>
  <c r="R366" i="13"/>
  <c r="S366" i="13"/>
  <c r="B368" i="13"/>
  <c r="C368" i="13"/>
  <c r="D368" i="13"/>
  <c r="E368" i="13"/>
  <c r="F368" i="13"/>
  <c r="G368" i="13"/>
  <c r="H368" i="13"/>
  <c r="I368" i="13"/>
  <c r="J368" i="13"/>
  <c r="K368" i="13"/>
  <c r="L368" i="13"/>
  <c r="M368" i="13"/>
  <c r="N368" i="13"/>
  <c r="O368" i="13"/>
  <c r="P368" i="13"/>
  <c r="Q368" i="13"/>
  <c r="R368" i="13"/>
  <c r="S368" i="13"/>
  <c r="B369" i="13"/>
  <c r="C369" i="13"/>
  <c r="D369" i="13"/>
  <c r="E369" i="13"/>
  <c r="F369" i="13"/>
  <c r="G369" i="13"/>
  <c r="H369" i="13"/>
  <c r="I369" i="13"/>
  <c r="J369" i="13"/>
  <c r="K369" i="13"/>
  <c r="L369" i="13"/>
  <c r="M369" i="13"/>
  <c r="N369" i="13"/>
  <c r="O369" i="13"/>
  <c r="P369" i="13"/>
  <c r="Q369" i="13"/>
  <c r="R369" i="13"/>
  <c r="S369" i="13"/>
  <c r="B370" i="13"/>
  <c r="C370" i="13"/>
  <c r="D370" i="13"/>
  <c r="E370" i="13"/>
  <c r="F370" i="13"/>
  <c r="G370" i="13"/>
  <c r="H370" i="13"/>
  <c r="I370" i="13"/>
  <c r="J370" i="13"/>
  <c r="K370" i="13"/>
  <c r="L370" i="13"/>
  <c r="M370" i="13"/>
  <c r="N370" i="13"/>
  <c r="O370" i="13"/>
  <c r="P370" i="13"/>
  <c r="Q370" i="13"/>
  <c r="R370" i="13"/>
  <c r="S370" i="13"/>
  <c r="B372" i="13"/>
  <c r="C372" i="13"/>
  <c r="D372" i="13"/>
  <c r="E372" i="13"/>
  <c r="F372" i="13"/>
  <c r="G372" i="13"/>
  <c r="H372" i="13"/>
  <c r="I372" i="13"/>
  <c r="J372" i="13"/>
  <c r="K372" i="13"/>
  <c r="L372" i="13"/>
  <c r="M372" i="13"/>
  <c r="N372" i="13"/>
  <c r="O372" i="13"/>
  <c r="P372" i="13"/>
  <c r="Q372" i="13"/>
  <c r="R372" i="13"/>
  <c r="S372" i="13"/>
  <c r="B373" i="13"/>
  <c r="C373" i="13"/>
  <c r="D373" i="13"/>
  <c r="E373" i="13"/>
  <c r="F373" i="13"/>
  <c r="G373" i="13"/>
  <c r="H373" i="13"/>
  <c r="I373" i="13"/>
  <c r="J373" i="13"/>
  <c r="K373" i="13"/>
  <c r="L373" i="13"/>
  <c r="M373" i="13"/>
  <c r="N373" i="13"/>
  <c r="O373" i="13"/>
  <c r="P373" i="13"/>
  <c r="Q373" i="13"/>
  <c r="R373" i="13"/>
  <c r="S373" i="13"/>
  <c r="B374" i="13"/>
  <c r="C374" i="13"/>
  <c r="D374" i="13"/>
  <c r="E374" i="13"/>
  <c r="F374" i="13"/>
  <c r="G374" i="13"/>
  <c r="H374" i="13"/>
  <c r="I374" i="13"/>
  <c r="J374" i="13"/>
  <c r="K374" i="13"/>
  <c r="L374" i="13"/>
  <c r="M374" i="13"/>
  <c r="N374" i="13"/>
  <c r="O374" i="13"/>
  <c r="P374" i="13"/>
  <c r="Q374" i="13"/>
  <c r="R374" i="13"/>
  <c r="S374" i="13"/>
  <c r="B375" i="13"/>
  <c r="C375" i="13"/>
  <c r="D375" i="13"/>
  <c r="E375" i="13"/>
  <c r="F375" i="13"/>
  <c r="G375" i="13"/>
  <c r="H375" i="13"/>
  <c r="I375" i="13"/>
  <c r="J375" i="13"/>
  <c r="K375" i="13"/>
  <c r="L375" i="13"/>
  <c r="M375" i="13"/>
  <c r="N375" i="13"/>
  <c r="O375" i="13"/>
  <c r="P375" i="13"/>
  <c r="Q375" i="13"/>
  <c r="R375" i="13"/>
  <c r="S375" i="13"/>
  <c r="B376" i="13"/>
  <c r="C376" i="13"/>
  <c r="D376" i="13"/>
  <c r="E376" i="13"/>
  <c r="F376" i="13"/>
  <c r="G376" i="13"/>
  <c r="H376" i="13"/>
  <c r="I376" i="13"/>
  <c r="J376" i="13"/>
  <c r="K376" i="13"/>
  <c r="L376" i="13"/>
  <c r="M376" i="13"/>
  <c r="N376" i="13"/>
  <c r="O376" i="13"/>
  <c r="P376" i="13"/>
  <c r="Q376" i="13"/>
  <c r="R376" i="13"/>
  <c r="S376" i="13"/>
  <c r="B377" i="13"/>
  <c r="C377" i="13"/>
  <c r="D377" i="13"/>
  <c r="E377" i="13"/>
  <c r="F377" i="13"/>
  <c r="G377" i="13"/>
  <c r="H377" i="13"/>
  <c r="I377" i="13"/>
  <c r="J377" i="13"/>
  <c r="K377" i="13"/>
  <c r="L377" i="13"/>
  <c r="M377" i="13"/>
  <c r="N377" i="13"/>
  <c r="O377" i="13"/>
  <c r="P377" i="13"/>
  <c r="Q377" i="13"/>
  <c r="R377" i="13"/>
  <c r="S377" i="13"/>
  <c r="B379" i="13"/>
  <c r="C379" i="13"/>
  <c r="D379" i="13"/>
  <c r="E379" i="13"/>
  <c r="F379" i="13"/>
  <c r="G379" i="13"/>
  <c r="H379" i="13"/>
  <c r="I379" i="13"/>
  <c r="J379" i="13"/>
  <c r="K379" i="13"/>
  <c r="L379" i="13"/>
  <c r="M379" i="13"/>
  <c r="N379" i="13"/>
  <c r="O379" i="13"/>
  <c r="P379" i="13"/>
  <c r="Q379" i="13"/>
  <c r="R379" i="13"/>
  <c r="S379" i="13"/>
  <c r="B380" i="13"/>
  <c r="C380" i="13"/>
  <c r="D380" i="13"/>
  <c r="E380" i="13"/>
  <c r="F380" i="13"/>
  <c r="G380" i="13"/>
  <c r="H380" i="13"/>
  <c r="I380" i="13"/>
  <c r="J380" i="13"/>
  <c r="K380" i="13"/>
  <c r="L380" i="13"/>
  <c r="M380" i="13"/>
  <c r="N380" i="13"/>
  <c r="O380" i="13"/>
  <c r="P380" i="13"/>
  <c r="Q380" i="13"/>
  <c r="R380" i="13"/>
  <c r="S380" i="13"/>
  <c r="B382" i="13"/>
  <c r="C382" i="13"/>
  <c r="D382" i="13"/>
  <c r="E382" i="13"/>
  <c r="F382" i="13"/>
  <c r="G382" i="13"/>
  <c r="H382" i="13"/>
  <c r="I382" i="13"/>
  <c r="J382" i="13"/>
  <c r="K382" i="13"/>
  <c r="L382" i="13"/>
  <c r="M382" i="13"/>
  <c r="N382" i="13"/>
  <c r="O382" i="13"/>
  <c r="P382" i="13"/>
  <c r="Q382" i="13"/>
  <c r="R382" i="13"/>
  <c r="S382" i="13"/>
  <c r="B385" i="13"/>
  <c r="C385" i="13"/>
  <c r="D385" i="13"/>
  <c r="E385" i="13"/>
  <c r="F385" i="13"/>
  <c r="G385" i="13"/>
  <c r="H385" i="13"/>
  <c r="I385" i="13"/>
  <c r="J385" i="13"/>
  <c r="K385" i="13"/>
  <c r="L385" i="13"/>
  <c r="M385" i="13"/>
  <c r="N385" i="13"/>
  <c r="O385" i="13"/>
  <c r="P385" i="13"/>
  <c r="Q385" i="13"/>
  <c r="R385" i="13"/>
  <c r="S385" i="13"/>
  <c r="B386" i="13"/>
  <c r="C386" i="13"/>
  <c r="D386" i="13"/>
  <c r="E386" i="13"/>
  <c r="F386" i="13"/>
  <c r="G386" i="13"/>
  <c r="H386" i="13"/>
  <c r="I386" i="13"/>
  <c r="J386" i="13"/>
  <c r="K386" i="13"/>
  <c r="L386" i="13"/>
  <c r="M386" i="13"/>
  <c r="N386" i="13"/>
  <c r="O386" i="13"/>
  <c r="P386" i="13"/>
  <c r="Q386" i="13"/>
  <c r="R386" i="13"/>
  <c r="S386" i="13"/>
  <c r="B393" i="13"/>
  <c r="C393" i="13"/>
  <c r="D393" i="13"/>
  <c r="E393" i="13"/>
  <c r="F393" i="13"/>
  <c r="G393" i="13"/>
  <c r="H393" i="13"/>
  <c r="I393" i="13"/>
  <c r="J393" i="13"/>
  <c r="K393" i="13"/>
  <c r="L393" i="13"/>
  <c r="M393" i="13"/>
  <c r="N393" i="13"/>
  <c r="O393" i="13"/>
  <c r="P393" i="13"/>
  <c r="Q393" i="13"/>
  <c r="R393" i="13"/>
  <c r="S393" i="13"/>
  <c r="B394" i="13"/>
  <c r="C394" i="13"/>
  <c r="D394" i="13"/>
  <c r="E394" i="13"/>
  <c r="F394" i="13"/>
  <c r="G394" i="13"/>
  <c r="H394" i="13"/>
  <c r="I394" i="13"/>
  <c r="J394" i="13"/>
  <c r="K394" i="13"/>
  <c r="L394" i="13"/>
  <c r="M394" i="13"/>
  <c r="N394" i="13"/>
  <c r="O394" i="13"/>
  <c r="P394" i="13"/>
  <c r="Q394" i="13"/>
  <c r="R394" i="13"/>
  <c r="S394" i="13"/>
  <c r="B398" i="13"/>
  <c r="C398" i="13"/>
  <c r="D398" i="13"/>
  <c r="E398" i="13"/>
  <c r="F398" i="13"/>
  <c r="G398" i="13"/>
  <c r="H398" i="13"/>
  <c r="I398" i="13"/>
  <c r="J398" i="13"/>
  <c r="K398" i="13"/>
  <c r="L398" i="13"/>
  <c r="M398" i="13"/>
  <c r="N398" i="13"/>
  <c r="O398" i="13"/>
  <c r="P398" i="13"/>
  <c r="Q398" i="13"/>
  <c r="R398" i="13"/>
  <c r="S398" i="13"/>
  <c r="B399" i="13"/>
  <c r="C399" i="13"/>
  <c r="D399" i="13"/>
  <c r="E399" i="13"/>
  <c r="F399" i="13"/>
  <c r="G399" i="13"/>
  <c r="H399" i="13"/>
  <c r="I399" i="13"/>
  <c r="J399" i="13"/>
  <c r="K399" i="13"/>
  <c r="L399" i="13"/>
  <c r="M399" i="13"/>
  <c r="N399" i="13"/>
  <c r="O399" i="13"/>
  <c r="P399" i="13"/>
  <c r="Q399" i="13"/>
  <c r="R399" i="13"/>
  <c r="S399" i="13"/>
  <c r="B400" i="13"/>
  <c r="C400" i="13"/>
  <c r="D400" i="13"/>
  <c r="E400" i="13"/>
  <c r="F400" i="13"/>
  <c r="G400" i="13"/>
  <c r="H400" i="13"/>
  <c r="I400" i="13"/>
  <c r="J400" i="13"/>
  <c r="K400" i="13"/>
  <c r="L400" i="13"/>
  <c r="M400" i="13"/>
  <c r="N400" i="13"/>
  <c r="O400" i="13"/>
  <c r="P400" i="13"/>
  <c r="Q400" i="13"/>
  <c r="R400" i="13"/>
  <c r="S400" i="13"/>
  <c r="B402" i="13"/>
  <c r="C402" i="13"/>
  <c r="D402" i="13"/>
  <c r="E402" i="13"/>
  <c r="F402" i="13"/>
  <c r="G402" i="13"/>
  <c r="H402" i="13"/>
  <c r="I402" i="13"/>
  <c r="J402" i="13"/>
  <c r="K402" i="13"/>
  <c r="L402" i="13"/>
  <c r="M402" i="13"/>
  <c r="N402" i="13"/>
  <c r="O402" i="13"/>
  <c r="P402" i="13"/>
  <c r="Q402" i="13"/>
  <c r="R402" i="13"/>
  <c r="S402" i="13"/>
  <c r="B403" i="13"/>
  <c r="C403" i="13"/>
  <c r="D403" i="13"/>
  <c r="E403" i="13"/>
  <c r="F403" i="13"/>
  <c r="G403" i="13"/>
  <c r="H403" i="13"/>
  <c r="I403" i="13"/>
  <c r="J403" i="13"/>
  <c r="K403" i="13"/>
  <c r="L403" i="13"/>
  <c r="M403" i="13"/>
  <c r="N403" i="13"/>
  <c r="O403" i="13"/>
  <c r="P403" i="13"/>
  <c r="Q403" i="13"/>
  <c r="R403" i="13"/>
  <c r="S403" i="13"/>
  <c r="B404" i="13"/>
  <c r="C404" i="13"/>
  <c r="D404" i="13"/>
  <c r="E404" i="13"/>
  <c r="F404" i="13"/>
  <c r="G404" i="13"/>
  <c r="H404" i="13"/>
  <c r="I404" i="13"/>
  <c r="J404" i="13"/>
  <c r="K404" i="13"/>
  <c r="L404" i="13"/>
  <c r="M404" i="13"/>
  <c r="N404" i="13"/>
  <c r="O404" i="13"/>
  <c r="P404" i="13"/>
  <c r="Q404" i="13"/>
  <c r="R404" i="13"/>
  <c r="S404" i="13"/>
  <c r="B406" i="13"/>
  <c r="C406" i="13"/>
  <c r="D406" i="13"/>
  <c r="E406" i="13"/>
  <c r="F406" i="13"/>
  <c r="G406" i="13"/>
  <c r="H406" i="13"/>
  <c r="I406" i="13"/>
  <c r="J406" i="13"/>
  <c r="K406" i="13"/>
  <c r="L406" i="13"/>
  <c r="M406" i="13"/>
  <c r="N406" i="13"/>
  <c r="O406" i="13"/>
  <c r="P406" i="13"/>
  <c r="Q406" i="13"/>
  <c r="R406" i="13"/>
  <c r="S406" i="13"/>
  <c r="B407" i="13"/>
  <c r="C407" i="13"/>
  <c r="D407" i="13"/>
  <c r="E407" i="13"/>
  <c r="F407" i="13"/>
  <c r="G407" i="13"/>
  <c r="H407" i="13"/>
  <c r="I407" i="13"/>
  <c r="J407" i="13"/>
  <c r="K407" i="13"/>
  <c r="L407" i="13"/>
  <c r="M407" i="13"/>
  <c r="N407" i="13"/>
  <c r="O407" i="13"/>
  <c r="P407" i="13"/>
  <c r="Q407" i="13"/>
  <c r="R407" i="13"/>
  <c r="S407" i="13"/>
  <c r="B408" i="13"/>
  <c r="C408" i="13"/>
  <c r="D408" i="13"/>
  <c r="E408" i="13"/>
  <c r="F408" i="13"/>
  <c r="G408" i="13"/>
  <c r="H408" i="13"/>
  <c r="I408" i="13"/>
  <c r="J408" i="13"/>
  <c r="K408" i="13"/>
  <c r="L408" i="13"/>
  <c r="M408" i="13"/>
  <c r="N408" i="13"/>
  <c r="O408" i="13"/>
  <c r="P408" i="13"/>
  <c r="Q408" i="13"/>
  <c r="R408" i="13"/>
  <c r="S408" i="13"/>
  <c r="B413" i="13"/>
  <c r="C413" i="13"/>
  <c r="D413" i="13"/>
  <c r="E413" i="13"/>
  <c r="F413" i="13"/>
  <c r="G413" i="13"/>
  <c r="H413" i="13"/>
  <c r="I413" i="13"/>
  <c r="J413" i="13"/>
  <c r="K413" i="13"/>
  <c r="L413" i="13"/>
  <c r="M413" i="13"/>
  <c r="N413" i="13"/>
  <c r="O413" i="13"/>
  <c r="P413" i="13"/>
  <c r="Q413" i="13"/>
  <c r="R413" i="13"/>
  <c r="S413" i="13"/>
  <c r="B414" i="13"/>
  <c r="C414" i="13"/>
  <c r="D414" i="13"/>
  <c r="E414" i="13"/>
  <c r="F414" i="13"/>
  <c r="G414" i="13"/>
  <c r="H414" i="13"/>
  <c r="I414" i="13"/>
  <c r="J414" i="13"/>
  <c r="K414" i="13"/>
  <c r="L414" i="13"/>
  <c r="M414" i="13"/>
  <c r="N414" i="13"/>
  <c r="O414" i="13"/>
  <c r="P414" i="13"/>
  <c r="Q414" i="13"/>
  <c r="R414" i="13"/>
  <c r="S414" i="13"/>
  <c r="B415" i="13"/>
  <c r="C415" i="13"/>
  <c r="D415" i="13"/>
  <c r="E415" i="13"/>
  <c r="F415" i="13"/>
  <c r="G415" i="13"/>
  <c r="H415" i="13"/>
  <c r="I415" i="13"/>
  <c r="J415" i="13"/>
  <c r="K415" i="13"/>
  <c r="L415" i="13"/>
  <c r="M415" i="13"/>
  <c r="N415" i="13"/>
  <c r="O415" i="13"/>
  <c r="P415" i="13"/>
  <c r="Q415" i="13"/>
  <c r="R415" i="13"/>
  <c r="S415" i="13"/>
  <c r="B416" i="13"/>
  <c r="C416" i="13"/>
  <c r="D416" i="13"/>
  <c r="E416" i="13"/>
  <c r="F416" i="13"/>
  <c r="G416" i="13"/>
  <c r="H416" i="13"/>
  <c r="I416" i="13"/>
  <c r="J416" i="13"/>
  <c r="K416" i="13"/>
  <c r="L416" i="13"/>
  <c r="M416" i="13"/>
  <c r="N416" i="13"/>
  <c r="O416" i="13"/>
  <c r="P416" i="13"/>
  <c r="Q416" i="13"/>
  <c r="R416" i="13"/>
  <c r="S416" i="13"/>
  <c r="B417" i="13"/>
  <c r="C417" i="13"/>
  <c r="D417" i="13"/>
  <c r="E417" i="13"/>
  <c r="F417" i="13"/>
  <c r="G417" i="13"/>
  <c r="H417" i="13"/>
  <c r="I417" i="13"/>
  <c r="J417" i="13"/>
  <c r="K417" i="13"/>
  <c r="L417" i="13"/>
  <c r="M417" i="13"/>
  <c r="N417" i="13"/>
  <c r="O417" i="13"/>
  <c r="P417" i="13"/>
  <c r="Q417" i="13"/>
  <c r="R417" i="13"/>
  <c r="S417" i="13"/>
  <c r="B418" i="13"/>
  <c r="C418" i="13"/>
  <c r="D418" i="13"/>
  <c r="E418" i="13"/>
  <c r="F418" i="13"/>
  <c r="G418" i="13"/>
  <c r="H418" i="13"/>
  <c r="I418" i="13"/>
  <c r="J418" i="13"/>
  <c r="K418" i="13"/>
  <c r="L418" i="13"/>
  <c r="M418" i="13"/>
  <c r="N418" i="13"/>
  <c r="O418" i="13"/>
  <c r="P418" i="13"/>
  <c r="Q418" i="13"/>
  <c r="R418" i="13"/>
  <c r="S418" i="13"/>
  <c r="B421" i="13"/>
  <c r="C421" i="13"/>
  <c r="D421" i="13"/>
  <c r="E421" i="13"/>
  <c r="F421" i="13"/>
  <c r="G421" i="13"/>
  <c r="H421" i="13"/>
  <c r="I421" i="13"/>
  <c r="J421" i="13"/>
  <c r="K421" i="13"/>
  <c r="L421" i="13"/>
  <c r="M421" i="13"/>
  <c r="N421" i="13"/>
  <c r="O421" i="13"/>
  <c r="P421" i="13"/>
  <c r="Q421" i="13"/>
  <c r="R421" i="13"/>
  <c r="S421" i="13"/>
  <c r="B422" i="13"/>
  <c r="C422" i="13"/>
  <c r="D422" i="13"/>
  <c r="E422" i="13"/>
  <c r="F422" i="13"/>
  <c r="G422" i="13"/>
  <c r="H422" i="13"/>
  <c r="I422" i="13"/>
  <c r="J422" i="13"/>
  <c r="K422" i="13"/>
  <c r="L422" i="13"/>
  <c r="M422" i="13"/>
  <c r="N422" i="13"/>
  <c r="O422" i="13"/>
  <c r="P422" i="13"/>
  <c r="Q422" i="13"/>
  <c r="R422" i="13"/>
  <c r="S422" i="13"/>
  <c r="B423" i="13"/>
  <c r="C423" i="13"/>
  <c r="D423" i="13"/>
  <c r="E423" i="13"/>
  <c r="F423" i="13"/>
  <c r="G423" i="13"/>
  <c r="H423" i="13"/>
  <c r="I423" i="13"/>
  <c r="J423" i="13"/>
  <c r="K423" i="13"/>
  <c r="L423" i="13"/>
  <c r="M423" i="13"/>
  <c r="N423" i="13"/>
  <c r="O423" i="13"/>
  <c r="P423" i="13"/>
  <c r="Q423" i="13"/>
  <c r="R423" i="13"/>
  <c r="S423" i="13"/>
  <c r="B424" i="13"/>
  <c r="C424" i="13"/>
  <c r="D424" i="13"/>
  <c r="E424" i="13"/>
  <c r="F424" i="13"/>
  <c r="G424" i="13"/>
  <c r="H424" i="13"/>
  <c r="I424" i="13"/>
  <c r="J424" i="13"/>
  <c r="K424" i="13"/>
  <c r="L424" i="13"/>
  <c r="M424" i="13"/>
  <c r="N424" i="13"/>
  <c r="O424" i="13"/>
  <c r="P424" i="13"/>
  <c r="Q424" i="13"/>
  <c r="R424" i="13"/>
  <c r="S424" i="13"/>
  <c r="B427" i="13"/>
  <c r="C427" i="13"/>
  <c r="D427" i="13"/>
  <c r="E427" i="13"/>
  <c r="F427" i="13"/>
  <c r="G427" i="13"/>
  <c r="H427" i="13"/>
  <c r="I427" i="13"/>
  <c r="J427" i="13"/>
  <c r="K427" i="13"/>
  <c r="L427" i="13"/>
  <c r="M427" i="13"/>
  <c r="N427" i="13"/>
  <c r="O427" i="13"/>
  <c r="P427" i="13"/>
  <c r="Q427" i="13"/>
  <c r="R427" i="13"/>
  <c r="S427" i="13"/>
  <c r="B429" i="13"/>
  <c r="C429" i="13"/>
  <c r="D429" i="13"/>
  <c r="E429" i="13"/>
  <c r="F429" i="13"/>
  <c r="G429" i="13"/>
  <c r="H429" i="13"/>
  <c r="I429" i="13"/>
  <c r="J429" i="13"/>
  <c r="K429" i="13"/>
  <c r="L429" i="13"/>
  <c r="M429" i="13"/>
  <c r="N429" i="13"/>
  <c r="O429" i="13"/>
  <c r="P429" i="13"/>
  <c r="Q429" i="13"/>
  <c r="R429" i="13"/>
  <c r="S429" i="13"/>
  <c r="B430" i="13"/>
  <c r="C430" i="13"/>
  <c r="D430" i="13"/>
  <c r="E430" i="13"/>
  <c r="F430" i="13"/>
  <c r="G430" i="13"/>
  <c r="H430" i="13"/>
  <c r="I430" i="13"/>
  <c r="J430" i="13"/>
  <c r="K430" i="13"/>
  <c r="L430" i="13"/>
  <c r="M430" i="13"/>
  <c r="N430" i="13"/>
  <c r="O430" i="13"/>
  <c r="P430" i="13"/>
  <c r="Q430" i="13"/>
  <c r="R430" i="13"/>
  <c r="S430" i="13"/>
  <c r="B431" i="13"/>
  <c r="C431" i="13"/>
  <c r="D431" i="13"/>
  <c r="E431" i="13"/>
  <c r="F431" i="13"/>
  <c r="G431" i="13"/>
  <c r="H431" i="13"/>
  <c r="I431" i="13"/>
  <c r="J431" i="13"/>
  <c r="K431" i="13"/>
  <c r="L431" i="13"/>
  <c r="M431" i="13"/>
  <c r="N431" i="13"/>
  <c r="O431" i="13"/>
  <c r="P431" i="13"/>
  <c r="Q431" i="13"/>
  <c r="R431" i="13"/>
  <c r="S431" i="13"/>
  <c r="B432" i="13"/>
  <c r="C432" i="13"/>
  <c r="D432" i="13"/>
  <c r="E432" i="13"/>
  <c r="F432" i="13"/>
  <c r="G432" i="13"/>
  <c r="H432" i="13"/>
  <c r="I432" i="13"/>
  <c r="J432" i="13"/>
  <c r="K432" i="13"/>
  <c r="L432" i="13"/>
  <c r="M432" i="13"/>
  <c r="N432" i="13"/>
  <c r="O432" i="13"/>
  <c r="P432" i="13"/>
  <c r="Q432" i="13"/>
  <c r="R432" i="13"/>
  <c r="S432" i="13"/>
  <c r="B433" i="13"/>
  <c r="C433" i="13"/>
  <c r="D433" i="13"/>
  <c r="E433" i="13"/>
  <c r="F433" i="13"/>
  <c r="G433" i="13"/>
  <c r="H433" i="13"/>
  <c r="I433" i="13"/>
  <c r="J433" i="13"/>
  <c r="K433" i="13"/>
  <c r="L433" i="13"/>
  <c r="M433" i="13"/>
  <c r="N433" i="13"/>
  <c r="O433" i="13"/>
  <c r="P433" i="13"/>
  <c r="Q433" i="13"/>
  <c r="R433" i="13"/>
  <c r="S433" i="13"/>
  <c r="B434" i="13"/>
  <c r="C434" i="13"/>
  <c r="D434" i="13"/>
  <c r="E434" i="13"/>
  <c r="F434" i="13"/>
  <c r="G434" i="13"/>
  <c r="H434" i="13"/>
  <c r="I434" i="13"/>
  <c r="J434" i="13"/>
  <c r="K434" i="13"/>
  <c r="L434" i="13"/>
  <c r="M434" i="13"/>
  <c r="N434" i="13"/>
  <c r="O434" i="13"/>
  <c r="P434" i="13"/>
  <c r="Q434" i="13"/>
  <c r="R434" i="13"/>
  <c r="S434" i="13"/>
  <c r="B435" i="13"/>
  <c r="C435" i="13"/>
  <c r="D435" i="13"/>
  <c r="E435" i="13"/>
  <c r="F435" i="13"/>
  <c r="G435" i="13"/>
  <c r="H435" i="13"/>
  <c r="I435" i="13"/>
  <c r="J435" i="13"/>
  <c r="K435" i="13"/>
  <c r="L435" i="13"/>
  <c r="M435" i="13"/>
  <c r="N435" i="13"/>
  <c r="O435" i="13"/>
  <c r="P435" i="13"/>
  <c r="Q435" i="13"/>
  <c r="R435" i="13"/>
  <c r="S435" i="13"/>
  <c r="B436" i="13"/>
  <c r="C436" i="13"/>
  <c r="D436" i="13"/>
  <c r="E436" i="13"/>
  <c r="F436" i="13"/>
  <c r="G436" i="13"/>
  <c r="H436" i="13"/>
  <c r="I436" i="13"/>
  <c r="J436" i="13"/>
  <c r="K436" i="13"/>
  <c r="L436" i="13"/>
  <c r="M436" i="13"/>
  <c r="N436" i="13"/>
  <c r="O436" i="13"/>
  <c r="P436" i="13"/>
  <c r="Q436" i="13"/>
  <c r="R436" i="13"/>
  <c r="S436" i="13"/>
  <c r="B437" i="13"/>
  <c r="C437" i="13"/>
  <c r="D437" i="13"/>
  <c r="E437" i="13"/>
  <c r="F437" i="13"/>
  <c r="G437" i="13"/>
  <c r="H437" i="13"/>
  <c r="I437" i="13"/>
  <c r="J437" i="13"/>
  <c r="K437" i="13"/>
  <c r="L437" i="13"/>
  <c r="M437" i="13"/>
  <c r="N437" i="13"/>
  <c r="O437" i="13"/>
  <c r="P437" i="13"/>
  <c r="Q437" i="13"/>
  <c r="R437" i="13"/>
  <c r="S437" i="13"/>
  <c r="B438" i="13"/>
  <c r="C438" i="13"/>
  <c r="D438" i="13"/>
  <c r="E438" i="13"/>
  <c r="F438" i="13"/>
  <c r="G438" i="13"/>
  <c r="H438" i="13"/>
  <c r="I438" i="13"/>
  <c r="J438" i="13"/>
  <c r="K438" i="13"/>
  <c r="L438" i="13"/>
  <c r="M438" i="13"/>
  <c r="N438" i="13"/>
  <c r="O438" i="13"/>
  <c r="P438" i="13"/>
  <c r="Q438" i="13"/>
  <c r="R438" i="13"/>
  <c r="S438" i="13"/>
  <c r="B439" i="13"/>
  <c r="C439" i="13"/>
  <c r="D439" i="13"/>
  <c r="E439" i="13"/>
  <c r="F439" i="13"/>
  <c r="G439" i="13"/>
  <c r="H439" i="13"/>
  <c r="I439" i="13"/>
  <c r="J439" i="13"/>
  <c r="K439" i="13"/>
  <c r="L439" i="13"/>
  <c r="M439" i="13"/>
  <c r="N439" i="13"/>
  <c r="O439" i="13"/>
  <c r="P439" i="13"/>
  <c r="Q439" i="13"/>
  <c r="R439" i="13"/>
  <c r="S439" i="13"/>
  <c r="B443" i="13"/>
  <c r="C443" i="13"/>
  <c r="D443" i="13"/>
  <c r="E443" i="13"/>
  <c r="F443" i="13"/>
  <c r="G443" i="13"/>
  <c r="H443" i="13"/>
  <c r="I443" i="13"/>
  <c r="J443" i="13"/>
  <c r="K443" i="13"/>
  <c r="L443" i="13"/>
  <c r="M443" i="13"/>
  <c r="N443" i="13"/>
  <c r="O443" i="13"/>
  <c r="P443" i="13"/>
  <c r="Q443" i="13"/>
  <c r="R443" i="13"/>
  <c r="S443" i="13"/>
  <c r="B445" i="13"/>
  <c r="C445" i="13"/>
  <c r="D445" i="13"/>
  <c r="E445" i="13"/>
  <c r="F445" i="13"/>
  <c r="G445" i="13"/>
  <c r="H445" i="13"/>
  <c r="I445" i="13"/>
  <c r="J445" i="13"/>
  <c r="K445" i="13"/>
  <c r="L445" i="13"/>
  <c r="M445" i="13"/>
  <c r="N445" i="13"/>
  <c r="O445" i="13"/>
  <c r="P445" i="13"/>
  <c r="Q445" i="13"/>
  <c r="R445" i="13"/>
  <c r="S445" i="13"/>
  <c r="B451" i="13"/>
  <c r="C451" i="13"/>
  <c r="D451" i="13"/>
  <c r="E451" i="13"/>
  <c r="F451" i="13"/>
  <c r="G451" i="13"/>
  <c r="H451" i="13"/>
  <c r="I451" i="13"/>
  <c r="J451" i="13"/>
  <c r="K451" i="13"/>
  <c r="L451" i="13"/>
  <c r="M451" i="13"/>
  <c r="N451" i="13"/>
  <c r="O451" i="13"/>
  <c r="P451" i="13"/>
  <c r="Q451" i="13"/>
  <c r="R451" i="13"/>
  <c r="S451" i="13"/>
  <c r="B452" i="13"/>
  <c r="C452" i="13"/>
  <c r="D452" i="13"/>
  <c r="E452" i="13"/>
  <c r="F452" i="13"/>
  <c r="G452" i="13"/>
  <c r="H452" i="13"/>
  <c r="I452" i="13"/>
  <c r="J452" i="13"/>
  <c r="K452" i="13"/>
  <c r="L452" i="13"/>
  <c r="M452" i="13"/>
  <c r="N452" i="13"/>
  <c r="O452" i="13"/>
  <c r="P452" i="13"/>
  <c r="Q452" i="13"/>
  <c r="R452" i="13"/>
  <c r="S452" i="13"/>
  <c r="B453" i="13"/>
  <c r="C453" i="13"/>
  <c r="D453" i="13"/>
  <c r="E453" i="13"/>
  <c r="F453" i="13"/>
  <c r="G453" i="13"/>
  <c r="H453" i="13"/>
  <c r="I453" i="13"/>
  <c r="J453" i="13"/>
  <c r="K453" i="13"/>
  <c r="L453" i="13"/>
  <c r="M453" i="13"/>
  <c r="N453" i="13"/>
  <c r="O453" i="13"/>
  <c r="P453" i="13"/>
  <c r="Q453" i="13"/>
  <c r="R453" i="13"/>
  <c r="S453" i="13"/>
  <c r="B454" i="13"/>
  <c r="C454" i="13"/>
  <c r="D454" i="13"/>
  <c r="E454" i="13"/>
  <c r="F454" i="13"/>
  <c r="G454" i="13"/>
  <c r="H454" i="13"/>
  <c r="I454" i="13"/>
  <c r="J454" i="13"/>
  <c r="K454" i="13"/>
  <c r="L454" i="13"/>
  <c r="M454" i="13"/>
  <c r="N454" i="13"/>
  <c r="O454" i="13"/>
  <c r="P454" i="13"/>
  <c r="Q454" i="13"/>
  <c r="R454" i="13"/>
  <c r="S454" i="13"/>
  <c r="B456" i="13"/>
  <c r="C456" i="13"/>
  <c r="D456" i="13"/>
  <c r="E456" i="13"/>
  <c r="F456" i="13"/>
  <c r="G456" i="13"/>
  <c r="H456" i="13"/>
  <c r="I456" i="13"/>
  <c r="J456" i="13"/>
  <c r="K456" i="13"/>
  <c r="L456" i="13"/>
  <c r="M456" i="13"/>
  <c r="N456" i="13"/>
  <c r="O456" i="13"/>
  <c r="P456" i="13"/>
  <c r="Q456" i="13"/>
  <c r="R456" i="13"/>
  <c r="S456" i="13"/>
  <c r="B457" i="13"/>
  <c r="C457" i="13"/>
  <c r="D457" i="13"/>
  <c r="E457" i="13"/>
  <c r="F457" i="13"/>
  <c r="G457" i="13"/>
  <c r="H457" i="13"/>
  <c r="I457" i="13"/>
  <c r="J457" i="13"/>
  <c r="K457" i="13"/>
  <c r="L457" i="13"/>
  <c r="M457" i="13"/>
  <c r="N457" i="13"/>
  <c r="O457" i="13"/>
  <c r="P457" i="13"/>
  <c r="Q457" i="13"/>
  <c r="R457" i="13"/>
  <c r="S457" i="13"/>
  <c r="B458" i="13"/>
  <c r="C458" i="13"/>
  <c r="D458" i="13"/>
  <c r="E458" i="13"/>
  <c r="F458" i="13"/>
  <c r="G458" i="13"/>
  <c r="H458" i="13"/>
  <c r="I458" i="13"/>
  <c r="J458" i="13"/>
  <c r="K458" i="13"/>
  <c r="L458" i="13"/>
  <c r="M458" i="13"/>
  <c r="N458" i="13"/>
  <c r="O458" i="13"/>
  <c r="P458" i="13"/>
  <c r="Q458" i="13"/>
  <c r="R458" i="13"/>
  <c r="S458" i="13"/>
  <c r="B459" i="13"/>
  <c r="C459" i="13"/>
  <c r="D459" i="13"/>
  <c r="E459" i="13"/>
  <c r="F459" i="13"/>
  <c r="G459" i="13"/>
  <c r="H459" i="13"/>
  <c r="I459" i="13"/>
  <c r="J459" i="13"/>
  <c r="K459" i="13"/>
  <c r="L459" i="13"/>
  <c r="M459" i="13"/>
  <c r="N459" i="13"/>
  <c r="O459" i="13"/>
  <c r="P459" i="13"/>
  <c r="Q459" i="13"/>
  <c r="R459" i="13"/>
  <c r="S459" i="13"/>
  <c r="B460" i="13"/>
  <c r="C460" i="13"/>
  <c r="D460" i="13"/>
  <c r="E460" i="13"/>
  <c r="F460" i="13"/>
  <c r="G460" i="13"/>
  <c r="H460" i="13"/>
  <c r="I460" i="13"/>
  <c r="J460" i="13"/>
  <c r="K460" i="13"/>
  <c r="L460" i="13"/>
  <c r="M460" i="13"/>
  <c r="N460" i="13"/>
  <c r="O460" i="13"/>
  <c r="P460" i="13"/>
  <c r="Q460" i="13"/>
  <c r="R460" i="13"/>
  <c r="S460" i="13"/>
  <c r="B461" i="13"/>
  <c r="C461" i="13"/>
  <c r="D461" i="13"/>
  <c r="E461" i="13"/>
  <c r="F461" i="13"/>
  <c r="G461" i="13"/>
  <c r="H461" i="13"/>
  <c r="I461" i="13"/>
  <c r="J461" i="13"/>
  <c r="K461" i="13"/>
  <c r="L461" i="13"/>
  <c r="M461" i="13"/>
  <c r="N461" i="13"/>
  <c r="O461" i="13"/>
  <c r="P461" i="13"/>
  <c r="Q461" i="13"/>
  <c r="R461" i="13"/>
  <c r="S461" i="13"/>
  <c r="B462" i="13"/>
  <c r="C462" i="13"/>
  <c r="D462" i="13"/>
  <c r="E462" i="13"/>
  <c r="F462" i="13"/>
  <c r="G462" i="13"/>
  <c r="H462" i="13"/>
  <c r="I462" i="13"/>
  <c r="J462" i="13"/>
  <c r="K462" i="13"/>
  <c r="L462" i="13"/>
  <c r="M462" i="13"/>
  <c r="N462" i="13"/>
  <c r="O462" i="13"/>
  <c r="P462" i="13"/>
  <c r="Q462" i="13"/>
  <c r="R462" i="13"/>
  <c r="S462" i="13"/>
  <c r="B463" i="13"/>
  <c r="C463" i="13"/>
  <c r="D463" i="13"/>
  <c r="E463" i="13"/>
  <c r="F463" i="13"/>
  <c r="G463" i="13"/>
  <c r="H463" i="13"/>
  <c r="I463" i="13"/>
  <c r="J463" i="13"/>
  <c r="K463" i="13"/>
  <c r="L463" i="13"/>
  <c r="M463" i="13"/>
  <c r="N463" i="13"/>
  <c r="O463" i="13"/>
  <c r="P463" i="13"/>
  <c r="Q463" i="13"/>
  <c r="R463" i="13"/>
  <c r="S463" i="13"/>
  <c r="B465" i="13"/>
  <c r="C465" i="13"/>
  <c r="D465" i="13"/>
  <c r="E465" i="13"/>
  <c r="F465" i="13"/>
  <c r="G465" i="13"/>
  <c r="H465" i="13"/>
  <c r="I465" i="13"/>
  <c r="J465" i="13"/>
  <c r="K465" i="13"/>
  <c r="L465" i="13"/>
  <c r="M465" i="13"/>
  <c r="N465" i="13"/>
  <c r="O465" i="13"/>
  <c r="P465" i="13"/>
  <c r="Q465" i="13"/>
  <c r="R465" i="13"/>
  <c r="S465" i="13"/>
  <c r="B467" i="13"/>
  <c r="C467" i="13"/>
  <c r="D467" i="13"/>
  <c r="E467" i="13"/>
  <c r="F467" i="13"/>
  <c r="G467" i="13"/>
  <c r="H467" i="13"/>
  <c r="I467" i="13"/>
  <c r="J467" i="13"/>
  <c r="K467" i="13"/>
  <c r="L467" i="13"/>
  <c r="M467" i="13"/>
  <c r="N467" i="13"/>
  <c r="O467" i="13"/>
  <c r="P467" i="13"/>
  <c r="Q467" i="13"/>
  <c r="R467" i="13"/>
  <c r="S467" i="13"/>
  <c r="B468" i="13"/>
  <c r="C468" i="13"/>
  <c r="D468" i="13"/>
  <c r="E468" i="13"/>
  <c r="F468" i="13"/>
  <c r="G468" i="13"/>
  <c r="H468" i="13"/>
  <c r="I468" i="13"/>
  <c r="J468" i="13"/>
  <c r="K468" i="13"/>
  <c r="L468" i="13"/>
  <c r="M468" i="13"/>
  <c r="N468" i="13"/>
  <c r="O468" i="13"/>
  <c r="P468" i="13"/>
  <c r="Q468" i="13"/>
  <c r="R468" i="13"/>
  <c r="S468" i="13"/>
  <c r="B471" i="13"/>
  <c r="C471" i="13"/>
  <c r="D471" i="13"/>
  <c r="E471" i="13"/>
  <c r="F471" i="13"/>
  <c r="G471" i="13"/>
  <c r="H471" i="13"/>
  <c r="I471" i="13"/>
  <c r="J471" i="13"/>
  <c r="K471" i="13"/>
  <c r="L471" i="13"/>
  <c r="M471" i="13"/>
  <c r="N471" i="13"/>
  <c r="O471" i="13"/>
  <c r="P471" i="13"/>
  <c r="Q471" i="13"/>
  <c r="R471" i="13"/>
  <c r="S471" i="13"/>
  <c r="B472" i="13"/>
  <c r="C472" i="13"/>
  <c r="D472" i="13"/>
  <c r="E472" i="13"/>
  <c r="F472" i="13"/>
  <c r="G472" i="13"/>
  <c r="H472" i="13"/>
  <c r="I472" i="13"/>
  <c r="J472" i="13"/>
  <c r="K472" i="13"/>
  <c r="L472" i="13"/>
  <c r="M472" i="13"/>
  <c r="N472" i="13"/>
  <c r="O472" i="13"/>
  <c r="P472" i="13"/>
  <c r="Q472" i="13"/>
  <c r="R472" i="13"/>
  <c r="S472" i="13"/>
  <c r="B476" i="13"/>
  <c r="C476" i="13"/>
  <c r="D476" i="13"/>
  <c r="E476" i="13"/>
  <c r="F476" i="13"/>
  <c r="G476" i="13"/>
  <c r="H476" i="13"/>
  <c r="I476" i="13"/>
  <c r="J476" i="13"/>
  <c r="K476" i="13"/>
  <c r="L476" i="13"/>
  <c r="M476" i="13"/>
  <c r="N476" i="13"/>
  <c r="O476" i="13"/>
  <c r="P476" i="13"/>
  <c r="Q476" i="13"/>
  <c r="R476" i="13"/>
  <c r="S476" i="13"/>
  <c r="B477" i="13"/>
  <c r="C477" i="13"/>
  <c r="D477" i="13"/>
  <c r="E477" i="13"/>
  <c r="F477" i="13"/>
  <c r="G477" i="13"/>
  <c r="H477" i="13"/>
  <c r="I477" i="13"/>
  <c r="J477" i="13"/>
  <c r="K477" i="13"/>
  <c r="L477" i="13"/>
  <c r="M477" i="13"/>
  <c r="N477" i="13"/>
  <c r="O477" i="13"/>
  <c r="P477" i="13"/>
  <c r="Q477" i="13"/>
  <c r="R477" i="13"/>
  <c r="S477" i="13"/>
  <c r="B480" i="13"/>
  <c r="C480" i="13"/>
  <c r="D480" i="13"/>
  <c r="E480" i="13"/>
  <c r="F480" i="13"/>
  <c r="G480" i="13"/>
  <c r="H480" i="13"/>
  <c r="I480" i="13"/>
  <c r="J480" i="13"/>
  <c r="K480" i="13"/>
  <c r="L480" i="13"/>
  <c r="M480" i="13"/>
  <c r="N480" i="13"/>
  <c r="O480" i="13"/>
  <c r="P480" i="13"/>
  <c r="Q480" i="13"/>
  <c r="R480" i="13"/>
  <c r="S480" i="13"/>
  <c r="B481" i="13"/>
  <c r="C481" i="13"/>
  <c r="D481" i="13"/>
  <c r="E481" i="13"/>
  <c r="F481" i="13"/>
  <c r="G481" i="13"/>
  <c r="H481" i="13"/>
  <c r="I481" i="13"/>
  <c r="J481" i="13"/>
  <c r="K481" i="13"/>
  <c r="L481" i="13"/>
  <c r="M481" i="13"/>
  <c r="N481" i="13"/>
  <c r="O481" i="13"/>
  <c r="P481" i="13"/>
  <c r="Q481" i="13"/>
  <c r="R481" i="13"/>
  <c r="S481" i="13"/>
  <c r="B482" i="13"/>
  <c r="C482" i="13"/>
  <c r="D482" i="13"/>
  <c r="E482" i="13"/>
  <c r="F482" i="13"/>
  <c r="G482" i="13"/>
  <c r="H482" i="13"/>
  <c r="I482" i="13"/>
  <c r="J482" i="13"/>
  <c r="K482" i="13"/>
  <c r="L482" i="13"/>
  <c r="M482" i="13"/>
  <c r="N482" i="13"/>
  <c r="O482" i="13"/>
  <c r="P482" i="13"/>
  <c r="Q482" i="13"/>
  <c r="R482" i="13"/>
  <c r="S482" i="13"/>
  <c r="B483" i="13"/>
  <c r="C483" i="13"/>
  <c r="D483" i="13"/>
  <c r="E483" i="13"/>
  <c r="F483" i="13"/>
  <c r="G483" i="13"/>
  <c r="H483" i="13"/>
  <c r="I483" i="13"/>
  <c r="J483" i="13"/>
  <c r="K483" i="13"/>
  <c r="L483" i="13"/>
  <c r="M483" i="13"/>
  <c r="N483" i="13"/>
  <c r="O483" i="13"/>
  <c r="P483" i="13"/>
  <c r="Q483" i="13"/>
  <c r="R483" i="13"/>
  <c r="S483" i="13"/>
  <c r="B484" i="13"/>
  <c r="C484" i="13"/>
  <c r="D484" i="13"/>
  <c r="E484" i="13"/>
  <c r="F484" i="13"/>
  <c r="G484" i="13"/>
  <c r="H484" i="13"/>
  <c r="I484" i="13"/>
  <c r="J484" i="13"/>
  <c r="K484" i="13"/>
  <c r="L484" i="13"/>
  <c r="M484" i="13"/>
  <c r="N484" i="13"/>
  <c r="O484" i="13"/>
  <c r="P484" i="13"/>
  <c r="Q484" i="13"/>
  <c r="R484" i="13"/>
  <c r="S484" i="13"/>
  <c r="B486" i="13"/>
  <c r="C486" i="13"/>
  <c r="D486" i="13"/>
  <c r="E486" i="13"/>
  <c r="F486" i="13"/>
  <c r="G486" i="13"/>
  <c r="H486" i="13"/>
  <c r="I486" i="13"/>
  <c r="J486" i="13"/>
  <c r="K486" i="13"/>
  <c r="L486" i="13"/>
  <c r="M486" i="13"/>
  <c r="N486" i="13"/>
  <c r="O486" i="13"/>
  <c r="P486" i="13"/>
  <c r="Q486" i="13"/>
  <c r="R486" i="13"/>
  <c r="S486" i="13"/>
  <c r="B487" i="13"/>
  <c r="C487" i="13"/>
  <c r="D487" i="13"/>
  <c r="E487" i="13"/>
  <c r="F487" i="13"/>
  <c r="G487" i="13"/>
  <c r="H487" i="13"/>
  <c r="I487" i="13"/>
  <c r="J487" i="13"/>
  <c r="K487" i="13"/>
  <c r="L487" i="13"/>
  <c r="M487" i="13"/>
  <c r="N487" i="13"/>
  <c r="O487" i="13"/>
  <c r="P487" i="13"/>
  <c r="Q487" i="13"/>
  <c r="R487" i="13"/>
  <c r="S487" i="13"/>
  <c r="B488" i="13"/>
  <c r="C488" i="13"/>
  <c r="D488" i="13"/>
  <c r="E488" i="13"/>
  <c r="F488" i="13"/>
  <c r="G488" i="13"/>
  <c r="H488" i="13"/>
  <c r="I488" i="13"/>
  <c r="J488" i="13"/>
  <c r="K488" i="13"/>
  <c r="L488" i="13"/>
  <c r="M488" i="13"/>
  <c r="N488" i="13"/>
  <c r="O488" i="13"/>
  <c r="P488" i="13"/>
  <c r="Q488" i="13"/>
  <c r="R488" i="13"/>
  <c r="S488" i="13"/>
  <c r="B489" i="13"/>
  <c r="C489" i="13"/>
  <c r="D489" i="13"/>
  <c r="E489" i="13"/>
  <c r="F489" i="13"/>
  <c r="G489" i="13"/>
  <c r="H489" i="13"/>
  <c r="I489" i="13"/>
  <c r="J489" i="13"/>
  <c r="K489" i="13"/>
  <c r="L489" i="13"/>
  <c r="M489" i="13"/>
  <c r="N489" i="13"/>
  <c r="O489" i="13"/>
  <c r="P489" i="13"/>
  <c r="Q489" i="13"/>
  <c r="R489" i="13"/>
  <c r="S489" i="13"/>
  <c r="B493" i="13"/>
  <c r="C493" i="13"/>
  <c r="D493" i="13"/>
  <c r="E493" i="13"/>
  <c r="F493" i="13"/>
  <c r="G493" i="13"/>
  <c r="H493" i="13"/>
  <c r="I493" i="13"/>
  <c r="J493" i="13"/>
  <c r="K493" i="13"/>
  <c r="L493" i="13"/>
  <c r="M493" i="13"/>
  <c r="N493" i="13"/>
  <c r="O493" i="13"/>
  <c r="P493" i="13"/>
  <c r="Q493" i="13"/>
  <c r="R493" i="13"/>
  <c r="S493" i="13"/>
  <c r="B494" i="13"/>
  <c r="C494" i="13"/>
  <c r="D494" i="13"/>
  <c r="E494" i="13"/>
  <c r="F494" i="13"/>
  <c r="G494" i="13"/>
  <c r="H494" i="13"/>
  <c r="I494" i="13"/>
  <c r="J494" i="13"/>
  <c r="K494" i="13"/>
  <c r="L494" i="13"/>
  <c r="M494" i="13"/>
  <c r="N494" i="13"/>
  <c r="O494" i="13"/>
  <c r="P494" i="13"/>
  <c r="Q494" i="13"/>
  <c r="R494" i="13"/>
  <c r="S494" i="13"/>
  <c r="B495" i="13"/>
  <c r="C495" i="13"/>
  <c r="D495" i="13"/>
  <c r="E495" i="13"/>
  <c r="F495" i="13"/>
  <c r="G495" i="13"/>
  <c r="H495" i="13"/>
  <c r="I495" i="13"/>
  <c r="J495" i="13"/>
  <c r="K495" i="13"/>
  <c r="L495" i="13"/>
  <c r="M495" i="13"/>
  <c r="N495" i="13"/>
  <c r="O495" i="13"/>
  <c r="P495" i="13"/>
  <c r="Q495" i="13"/>
  <c r="R495" i="13"/>
  <c r="S495" i="13"/>
  <c r="B497" i="13"/>
  <c r="C497" i="13"/>
  <c r="D497" i="13"/>
  <c r="E497" i="13"/>
  <c r="F497" i="13"/>
  <c r="G497" i="13"/>
  <c r="H497" i="13"/>
  <c r="I497" i="13"/>
  <c r="J497" i="13"/>
  <c r="K497" i="13"/>
  <c r="L497" i="13"/>
  <c r="M497" i="13"/>
  <c r="N497" i="13"/>
  <c r="O497" i="13"/>
  <c r="P497" i="13"/>
  <c r="Q497" i="13"/>
  <c r="R497" i="13"/>
  <c r="S497" i="13"/>
  <c r="B498" i="13"/>
  <c r="C498" i="13"/>
  <c r="D498" i="13"/>
  <c r="E498" i="13"/>
  <c r="F498" i="13"/>
  <c r="G498" i="13"/>
  <c r="H498" i="13"/>
  <c r="I498" i="13"/>
  <c r="J498" i="13"/>
  <c r="K498" i="13"/>
  <c r="L498" i="13"/>
  <c r="M498" i="13"/>
  <c r="N498" i="13"/>
  <c r="O498" i="13"/>
  <c r="P498" i="13"/>
  <c r="Q498" i="13"/>
  <c r="R498" i="13"/>
  <c r="S498" i="13"/>
  <c r="B499" i="13"/>
  <c r="C499" i="13"/>
  <c r="D499" i="13"/>
  <c r="E499" i="13"/>
  <c r="F499" i="13"/>
  <c r="G499" i="13"/>
  <c r="H499" i="13"/>
  <c r="I499" i="13"/>
  <c r="J499" i="13"/>
  <c r="K499" i="13"/>
  <c r="L499" i="13"/>
  <c r="M499" i="13"/>
  <c r="N499" i="13"/>
  <c r="O499" i="13"/>
  <c r="P499" i="13"/>
  <c r="Q499" i="13"/>
  <c r="R499" i="13"/>
  <c r="S499" i="13"/>
  <c r="B502" i="13"/>
  <c r="C502" i="13"/>
  <c r="D502" i="13"/>
  <c r="E502" i="13"/>
  <c r="F502" i="13"/>
  <c r="G502" i="13"/>
  <c r="H502" i="13"/>
  <c r="I502" i="13"/>
  <c r="J502" i="13"/>
  <c r="K502" i="13"/>
  <c r="L502" i="13"/>
  <c r="M502" i="13"/>
  <c r="N502" i="13"/>
  <c r="O502" i="13"/>
  <c r="P502" i="13"/>
  <c r="Q502" i="13"/>
  <c r="R502" i="13"/>
  <c r="S502" i="13"/>
  <c r="B504" i="13"/>
  <c r="C504" i="13"/>
  <c r="D504" i="13"/>
  <c r="E504" i="13"/>
  <c r="F504" i="13"/>
  <c r="G504" i="13"/>
  <c r="H504" i="13"/>
  <c r="I504" i="13"/>
  <c r="J504" i="13"/>
  <c r="K504" i="13"/>
  <c r="L504" i="13"/>
  <c r="M504" i="13"/>
  <c r="N504" i="13"/>
  <c r="O504" i="13"/>
  <c r="P504" i="13"/>
  <c r="Q504" i="13"/>
  <c r="R504" i="13"/>
  <c r="S504" i="13"/>
  <c r="B506" i="13"/>
  <c r="C506" i="13"/>
  <c r="D506" i="13"/>
  <c r="E506" i="13"/>
  <c r="F506" i="13"/>
  <c r="G506" i="13"/>
  <c r="H506" i="13"/>
  <c r="I506" i="13"/>
  <c r="J506" i="13"/>
  <c r="K506" i="13"/>
  <c r="L506" i="13"/>
  <c r="M506" i="13"/>
  <c r="N506" i="13"/>
  <c r="O506" i="13"/>
  <c r="P506" i="13"/>
  <c r="Q506" i="13"/>
  <c r="R506" i="13"/>
  <c r="S506" i="13"/>
  <c r="B507" i="13"/>
  <c r="C507" i="13"/>
  <c r="D507" i="13"/>
  <c r="E507" i="13"/>
  <c r="F507" i="13"/>
  <c r="G507" i="13"/>
  <c r="H507" i="13"/>
  <c r="I507" i="13"/>
  <c r="J507" i="13"/>
  <c r="K507" i="13"/>
  <c r="L507" i="13"/>
  <c r="M507" i="13"/>
  <c r="N507" i="13"/>
  <c r="O507" i="13"/>
  <c r="P507" i="13"/>
  <c r="Q507" i="13"/>
  <c r="R507" i="13"/>
  <c r="S507" i="13"/>
  <c r="B509" i="13"/>
  <c r="C509" i="13"/>
  <c r="D509" i="13"/>
  <c r="E509" i="13"/>
  <c r="F509" i="13"/>
  <c r="G509" i="13"/>
  <c r="H509" i="13"/>
  <c r="I509" i="13"/>
  <c r="J509" i="13"/>
  <c r="K509" i="13"/>
  <c r="L509" i="13"/>
  <c r="M509" i="13"/>
  <c r="N509" i="13"/>
  <c r="O509" i="13"/>
  <c r="P509" i="13"/>
  <c r="Q509" i="13"/>
  <c r="R509" i="13"/>
  <c r="S509" i="13"/>
  <c r="B513" i="13"/>
  <c r="C513" i="13"/>
  <c r="D513" i="13"/>
  <c r="E513" i="13"/>
  <c r="F513" i="13"/>
  <c r="G513" i="13"/>
  <c r="H513" i="13"/>
  <c r="I513" i="13"/>
  <c r="J513" i="13"/>
  <c r="K513" i="13"/>
  <c r="L513" i="13"/>
  <c r="M513" i="13"/>
  <c r="N513" i="13"/>
  <c r="O513" i="13"/>
  <c r="P513" i="13"/>
  <c r="Q513" i="13"/>
  <c r="R513" i="13"/>
  <c r="S513" i="13"/>
  <c r="B515" i="13"/>
  <c r="C515" i="13"/>
  <c r="D515" i="13"/>
  <c r="E515" i="13"/>
  <c r="F515" i="13"/>
  <c r="G515" i="13"/>
  <c r="H515" i="13"/>
  <c r="I515" i="13"/>
  <c r="J515" i="13"/>
  <c r="K515" i="13"/>
  <c r="L515" i="13"/>
  <c r="M515" i="13"/>
  <c r="N515" i="13"/>
  <c r="O515" i="13"/>
  <c r="P515" i="13"/>
  <c r="Q515" i="13"/>
  <c r="R515" i="13"/>
  <c r="S515" i="13"/>
  <c r="B516" i="13"/>
  <c r="C516" i="13"/>
  <c r="D516" i="13"/>
  <c r="E516" i="13"/>
  <c r="F516" i="13"/>
  <c r="G516" i="13"/>
  <c r="H516" i="13"/>
  <c r="I516" i="13"/>
  <c r="J516" i="13"/>
  <c r="K516" i="13"/>
  <c r="L516" i="13"/>
  <c r="M516" i="13"/>
  <c r="N516" i="13"/>
  <c r="O516" i="13"/>
  <c r="P516" i="13"/>
  <c r="Q516" i="13"/>
  <c r="R516" i="13"/>
  <c r="S516" i="13"/>
  <c r="B518" i="13"/>
  <c r="C518" i="13"/>
  <c r="D518" i="13"/>
  <c r="E518" i="13"/>
  <c r="F518" i="13"/>
  <c r="G518" i="13"/>
  <c r="H518" i="13"/>
  <c r="I518" i="13"/>
  <c r="J518" i="13"/>
  <c r="K518" i="13"/>
  <c r="L518" i="13"/>
  <c r="M518" i="13"/>
  <c r="N518" i="13"/>
  <c r="O518" i="13"/>
  <c r="P518" i="13"/>
  <c r="Q518" i="13"/>
  <c r="R518" i="13"/>
  <c r="S518" i="13"/>
  <c r="B521" i="13"/>
  <c r="C521" i="13"/>
  <c r="D521" i="13"/>
  <c r="E521" i="13"/>
  <c r="F521" i="13"/>
  <c r="G521" i="13"/>
  <c r="H521" i="13"/>
  <c r="I521" i="13"/>
  <c r="J521" i="13"/>
  <c r="K521" i="13"/>
  <c r="L521" i="13"/>
  <c r="M521" i="13"/>
  <c r="N521" i="13"/>
  <c r="O521" i="13"/>
  <c r="P521" i="13"/>
  <c r="Q521" i="13"/>
  <c r="R521" i="13"/>
  <c r="S521" i="13"/>
  <c r="B522" i="13"/>
  <c r="C522" i="13"/>
  <c r="D522" i="13"/>
  <c r="E522" i="13"/>
  <c r="F522" i="13"/>
  <c r="G522" i="13"/>
  <c r="H522" i="13"/>
  <c r="I522" i="13"/>
  <c r="J522" i="13"/>
  <c r="K522" i="13"/>
  <c r="L522" i="13"/>
  <c r="M522" i="13"/>
  <c r="N522" i="13"/>
  <c r="O522" i="13"/>
  <c r="P522" i="13"/>
  <c r="Q522" i="13"/>
  <c r="R522" i="13"/>
  <c r="S522" i="13"/>
  <c r="B523" i="13"/>
  <c r="C523" i="13"/>
  <c r="D523" i="13"/>
  <c r="E523" i="13"/>
  <c r="F523" i="13"/>
  <c r="G523" i="13"/>
  <c r="H523" i="13"/>
  <c r="I523" i="13"/>
  <c r="J523" i="13"/>
  <c r="K523" i="13"/>
  <c r="L523" i="13"/>
  <c r="M523" i="13"/>
  <c r="N523" i="13"/>
  <c r="O523" i="13"/>
  <c r="P523" i="13"/>
  <c r="Q523" i="13"/>
  <c r="R523" i="13"/>
  <c r="S523" i="13"/>
  <c r="B524" i="13"/>
  <c r="C524" i="13"/>
  <c r="D524" i="13"/>
  <c r="E524" i="13"/>
  <c r="F524" i="13"/>
  <c r="G524" i="13"/>
  <c r="H524" i="13"/>
  <c r="I524" i="13"/>
  <c r="J524" i="13"/>
  <c r="K524" i="13"/>
  <c r="L524" i="13"/>
  <c r="M524" i="13"/>
  <c r="N524" i="13"/>
  <c r="O524" i="13"/>
  <c r="P524" i="13"/>
  <c r="Q524" i="13"/>
  <c r="R524" i="13"/>
  <c r="S524" i="13"/>
  <c r="B525" i="13"/>
  <c r="C525" i="13"/>
  <c r="D525" i="13"/>
  <c r="E525" i="13"/>
  <c r="F525" i="13"/>
  <c r="G525" i="13"/>
  <c r="H525" i="13"/>
  <c r="I525" i="13"/>
  <c r="J525" i="13"/>
  <c r="K525" i="13"/>
  <c r="L525" i="13"/>
  <c r="M525" i="13"/>
  <c r="N525" i="13"/>
  <c r="O525" i="13"/>
  <c r="P525" i="13"/>
  <c r="Q525" i="13"/>
  <c r="R525" i="13"/>
  <c r="S525" i="13"/>
  <c r="B526" i="13"/>
  <c r="C526" i="13"/>
  <c r="D526" i="13"/>
  <c r="E526" i="13"/>
  <c r="F526" i="13"/>
  <c r="G526" i="13"/>
  <c r="H526" i="13"/>
  <c r="I526" i="13"/>
  <c r="J526" i="13"/>
  <c r="K526" i="13"/>
  <c r="L526" i="13"/>
  <c r="M526" i="13"/>
  <c r="N526" i="13"/>
  <c r="O526" i="13"/>
  <c r="P526" i="13"/>
  <c r="Q526" i="13"/>
  <c r="R526" i="13"/>
  <c r="S526" i="13"/>
  <c r="B527" i="13"/>
  <c r="C527" i="13"/>
  <c r="D527" i="13"/>
  <c r="E527" i="13"/>
  <c r="F527" i="13"/>
  <c r="G527" i="13"/>
  <c r="H527" i="13"/>
  <c r="I527" i="13"/>
  <c r="J527" i="13"/>
  <c r="K527" i="13"/>
  <c r="L527" i="13"/>
  <c r="M527" i="13"/>
  <c r="N527" i="13"/>
  <c r="O527" i="13"/>
  <c r="P527" i="13"/>
  <c r="Q527" i="13"/>
  <c r="R527" i="13"/>
  <c r="S527" i="13"/>
  <c r="B528" i="13"/>
  <c r="C528" i="13"/>
  <c r="D528" i="13"/>
  <c r="E528" i="13"/>
  <c r="F528" i="13"/>
  <c r="G528" i="13"/>
  <c r="H528" i="13"/>
  <c r="I528" i="13"/>
  <c r="J528" i="13"/>
  <c r="K528" i="13"/>
  <c r="L528" i="13"/>
  <c r="M528" i="13"/>
  <c r="N528" i="13"/>
  <c r="O528" i="13"/>
  <c r="P528" i="13"/>
  <c r="Q528" i="13"/>
  <c r="R528" i="13"/>
  <c r="S528" i="13"/>
  <c r="B529" i="13"/>
  <c r="C529" i="13"/>
  <c r="D529" i="13"/>
  <c r="E529" i="13"/>
  <c r="F529" i="13"/>
  <c r="G529" i="13"/>
  <c r="H529" i="13"/>
  <c r="I529" i="13"/>
  <c r="J529" i="13"/>
  <c r="K529" i="13"/>
  <c r="L529" i="13"/>
  <c r="M529" i="13"/>
  <c r="N529" i="13"/>
  <c r="O529" i="13"/>
  <c r="P529" i="13"/>
  <c r="Q529" i="13"/>
  <c r="R529" i="13"/>
  <c r="S529" i="13"/>
  <c r="B531" i="13"/>
  <c r="C531" i="13"/>
  <c r="D531" i="13"/>
  <c r="E531" i="13"/>
  <c r="F531" i="13"/>
  <c r="G531" i="13"/>
  <c r="H531" i="13"/>
  <c r="I531" i="13"/>
  <c r="J531" i="13"/>
  <c r="K531" i="13"/>
  <c r="L531" i="13"/>
  <c r="M531" i="13"/>
  <c r="N531" i="13"/>
  <c r="O531" i="13"/>
  <c r="P531" i="13"/>
  <c r="Q531" i="13"/>
  <c r="R531" i="13"/>
  <c r="S531" i="13"/>
  <c r="B534" i="13"/>
  <c r="C534" i="13"/>
  <c r="D534" i="13"/>
  <c r="E534" i="13"/>
  <c r="F534" i="13"/>
  <c r="G534" i="13"/>
  <c r="H534" i="13"/>
  <c r="I534" i="13"/>
  <c r="J534" i="13"/>
  <c r="K534" i="13"/>
  <c r="L534" i="13"/>
  <c r="M534" i="13"/>
  <c r="N534" i="13"/>
  <c r="O534" i="13"/>
  <c r="P534" i="13"/>
  <c r="Q534" i="13"/>
  <c r="R534" i="13"/>
  <c r="S534" i="13"/>
  <c r="B535" i="13"/>
  <c r="C535" i="13"/>
  <c r="D535" i="13"/>
  <c r="E535" i="13"/>
  <c r="F535" i="13"/>
  <c r="G535" i="13"/>
  <c r="H535" i="13"/>
  <c r="I535" i="13"/>
  <c r="J535" i="13"/>
  <c r="K535" i="13"/>
  <c r="L535" i="13"/>
  <c r="M535" i="13"/>
  <c r="N535" i="13"/>
  <c r="O535" i="13"/>
  <c r="P535" i="13"/>
  <c r="Q535" i="13"/>
  <c r="R535" i="13"/>
  <c r="S535" i="13"/>
  <c r="B536" i="13"/>
  <c r="C536" i="13"/>
  <c r="D536" i="13"/>
  <c r="E536" i="13"/>
  <c r="F536" i="13"/>
  <c r="G536" i="13"/>
  <c r="H536" i="13"/>
  <c r="I536" i="13"/>
  <c r="J536" i="13"/>
  <c r="K536" i="13"/>
  <c r="L536" i="13"/>
  <c r="M536" i="13"/>
  <c r="N536" i="13"/>
  <c r="O536" i="13"/>
  <c r="P536" i="13"/>
  <c r="Q536" i="13"/>
  <c r="R536" i="13"/>
  <c r="S536" i="13"/>
  <c r="B537" i="13"/>
  <c r="C537" i="13"/>
  <c r="D537" i="13"/>
  <c r="E537" i="13"/>
  <c r="F537" i="13"/>
  <c r="G537" i="13"/>
  <c r="H537" i="13"/>
  <c r="I537" i="13"/>
  <c r="J537" i="13"/>
  <c r="K537" i="13"/>
  <c r="L537" i="13"/>
  <c r="M537" i="13"/>
  <c r="N537" i="13"/>
  <c r="O537" i="13"/>
  <c r="P537" i="13"/>
  <c r="Q537" i="13"/>
  <c r="R537" i="13"/>
  <c r="S537" i="13"/>
  <c r="B538" i="13"/>
  <c r="C538" i="13"/>
  <c r="D538" i="13"/>
  <c r="E538" i="13"/>
  <c r="F538" i="13"/>
  <c r="G538" i="13"/>
  <c r="H538" i="13"/>
  <c r="I538" i="13"/>
  <c r="J538" i="13"/>
  <c r="K538" i="13"/>
  <c r="L538" i="13"/>
  <c r="M538" i="13"/>
  <c r="N538" i="13"/>
  <c r="O538" i="13"/>
  <c r="P538" i="13"/>
  <c r="Q538" i="13"/>
  <c r="R538" i="13"/>
  <c r="S538" i="13"/>
  <c r="B539" i="13"/>
  <c r="C539" i="13"/>
  <c r="D539" i="13"/>
  <c r="E539" i="13"/>
  <c r="F539" i="13"/>
  <c r="G539" i="13"/>
  <c r="H539" i="13"/>
  <c r="I539" i="13"/>
  <c r="J539" i="13"/>
  <c r="K539" i="13"/>
  <c r="L539" i="13"/>
  <c r="M539" i="13"/>
  <c r="N539" i="13"/>
  <c r="O539" i="13"/>
  <c r="P539" i="13"/>
  <c r="Q539" i="13"/>
  <c r="R539" i="13"/>
  <c r="S539" i="13"/>
  <c r="B540" i="13"/>
  <c r="C540" i="13"/>
  <c r="D540" i="13"/>
  <c r="E540" i="13"/>
  <c r="F540" i="13"/>
  <c r="G540" i="13"/>
  <c r="H540" i="13"/>
  <c r="I540" i="13"/>
  <c r="J540" i="13"/>
  <c r="K540" i="13"/>
  <c r="L540" i="13"/>
  <c r="M540" i="13"/>
  <c r="N540" i="13"/>
  <c r="O540" i="13"/>
  <c r="P540" i="13"/>
  <c r="Q540" i="13"/>
  <c r="R540" i="13"/>
  <c r="S540" i="13"/>
  <c r="B542" i="13"/>
  <c r="C542" i="13"/>
  <c r="D542" i="13"/>
  <c r="E542" i="13"/>
  <c r="F542" i="13"/>
  <c r="G542" i="13"/>
  <c r="H542" i="13"/>
  <c r="I542" i="13"/>
  <c r="J542" i="13"/>
  <c r="K542" i="13"/>
  <c r="L542" i="13"/>
  <c r="M542" i="13"/>
  <c r="N542" i="13"/>
  <c r="O542" i="13"/>
  <c r="P542" i="13"/>
  <c r="Q542" i="13"/>
  <c r="R542" i="13"/>
  <c r="S542" i="13"/>
  <c r="B544" i="13"/>
  <c r="C544" i="13"/>
  <c r="D544" i="13"/>
  <c r="E544" i="13"/>
  <c r="F544" i="13"/>
  <c r="G544" i="13"/>
  <c r="H544" i="13"/>
  <c r="I544" i="13"/>
  <c r="J544" i="13"/>
  <c r="K544" i="13"/>
  <c r="L544" i="13"/>
  <c r="M544" i="13"/>
  <c r="N544" i="13"/>
  <c r="O544" i="13"/>
  <c r="P544" i="13"/>
  <c r="Q544" i="13"/>
  <c r="R544" i="13"/>
  <c r="S544" i="13"/>
  <c r="B547" i="13"/>
  <c r="C547" i="13"/>
  <c r="D547" i="13"/>
  <c r="E547" i="13"/>
  <c r="F547" i="13"/>
  <c r="G547" i="13"/>
  <c r="H547" i="13"/>
  <c r="I547" i="13"/>
  <c r="J547" i="13"/>
  <c r="K547" i="13"/>
  <c r="L547" i="13"/>
  <c r="M547" i="13"/>
  <c r="N547" i="13"/>
  <c r="O547" i="13"/>
  <c r="P547" i="13"/>
  <c r="Q547" i="13"/>
  <c r="R547" i="13"/>
  <c r="S547" i="13"/>
  <c r="B548" i="13"/>
  <c r="C548" i="13"/>
  <c r="D548" i="13"/>
  <c r="E548" i="13"/>
  <c r="F548" i="13"/>
  <c r="G548" i="13"/>
  <c r="H548" i="13"/>
  <c r="I548" i="13"/>
  <c r="J548" i="13"/>
  <c r="K548" i="13"/>
  <c r="L548" i="13"/>
  <c r="M548" i="13"/>
  <c r="N548" i="13"/>
  <c r="O548" i="13"/>
  <c r="P548" i="13"/>
  <c r="Q548" i="13"/>
  <c r="R548" i="13"/>
  <c r="S548" i="13"/>
  <c r="B549" i="13"/>
  <c r="C549" i="13"/>
  <c r="D549" i="13"/>
  <c r="E549" i="13"/>
  <c r="F549" i="13"/>
  <c r="G549" i="13"/>
  <c r="H549" i="13"/>
  <c r="I549" i="13"/>
  <c r="J549" i="13"/>
  <c r="K549" i="13"/>
  <c r="L549" i="13"/>
  <c r="M549" i="13"/>
  <c r="N549" i="13"/>
  <c r="O549" i="13"/>
  <c r="P549" i="13"/>
  <c r="Q549" i="13"/>
  <c r="R549" i="13"/>
  <c r="S549" i="13"/>
  <c r="B550" i="13"/>
  <c r="C550" i="13"/>
  <c r="D550" i="13"/>
  <c r="E550" i="13"/>
  <c r="F550" i="13"/>
  <c r="G550" i="13"/>
  <c r="H550" i="13"/>
  <c r="I550" i="13"/>
  <c r="J550" i="13"/>
  <c r="K550" i="13"/>
  <c r="L550" i="13"/>
  <c r="M550" i="13"/>
  <c r="N550" i="13"/>
  <c r="O550" i="13"/>
  <c r="P550" i="13"/>
  <c r="Q550" i="13"/>
  <c r="R550" i="13"/>
  <c r="S550" i="13"/>
  <c r="B553" i="13"/>
  <c r="C553" i="13"/>
  <c r="D553" i="13"/>
  <c r="E553" i="13"/>
  <c r="F553" i="13"/>
  <c r="G553" i="13"/>
  <c r="H553" i="13"/>
  <c r="I553" i="13"/>
  <c r="J553" i="13"/>
  <c r="K553" i="13"/>
  <c r="L553" i="13"/>
  <c r="M553" i="13"/>
  <c r="N553" i="13"/>
  <c r="O553" i="13"/>
  <c r="P553" i="13"/>
  <c r="Q553" i="13"/>
  <c r="R553" i="13"/>
  <c r="S553" i="13"/>
  <c r="B554" i="13"/>
  <c r="C554" i="13"/>
  <c r="D554" i="13"/>
  <c r="E554" i="13"/>
  <c r="F554" i="13"/>
  <c r="G554" i="13"/>
  <c r="H554" i="13"/>
  <c r="I554" i="13"/>
  <c r="J554" i="13"/>
  <c r="K554" i="13"/>
  <c r="L554" i="13"/>
  <c r="M554" i="13"/>
  <c r="N554" i="13"/>
  <c r="O554" i="13"/>
  <c r="P554" i="13"/>
  <c r="Q554" i="13"/>
  <c r="R554" i="13"/>
  <c r="S554" i="13"/>
  <c r="B555" i="13"/>
  <c r="C555" i="13"/>
  <c r="D555" i="13"/>
  <c r="E555" i="13"/>
  <c r="F555" i="13"/>
  <c r="G555" i="13"/>
  <c r="H555" i="13"/>
  <c r="I555" i="13"/>
  <c r="J555" i="13"/>
  <c r="K555" i="13"/>
  <c r="L555" i="13"/>
  <c r="M555" i="13"/>
  <c r="N555" i="13"/>
  <c r="O555" i="13"/>
  <c r="P555" i="13"/>
  <c r="Q555" i="13"/>
  <c r="R555" i="13"/>
  <c r="S555" i="13"/>
  <c r="B558" i="13"/>
  <c r="C558" i="13"/>
  <c r="D558" i="13"/>
  <c r="E558" i="13"/>
  <c r="F558" i="13"/>
  <c r="G558" i="13"/>
  <c r="H558" i="13"/>
  <c r="I558" i="13"/>
  <c r="J558" i="13"/>
  <c r="K558" i="13"/>
  <c r="L558" i="13"/>
  <c r="M558" i="13"/>
  <c r="N558" i="13"/>
  <c r="O558" i="13"/>
  <c r="P558" i="13"/>
  <c r="Q558" i="13"/>
  <c r="R558" i="13"/>
  <c r="S558" i="13"/>
  <c r="B559" i="13"/>
  <c r="C559" i="13"/>
  <c r="D559" i="13"/>
  <c r="E559" i="13"/>
  <c r="F559" i="13"/>
  <c r="G559" i="13"/>
  <c r="H559" i="13"/>
  <c r="I559" i="13"/>
  <c r="J559" i="13"/>
  <c r="K559" i="13"/>
  <c r="L559" i="13"/>
  <c r="M559" i="13"/>
  <c r="N559" i="13"/>
  <c r="O559" i="13"/>
  <c r="P559" i="13"/>
  <c r="Q559" i="13"/>
  <c r="R559" i="13"/>
  <c r="S559" i="13"/>
  <c r="B560" i="13"/>
  <c r="C560" i="13"/>
  <c r="D560" i="13"/>
  <c r="E560" i="13"/>
  <c r="F560" i="13"/>
  <c r="G560" i="13"/>
  <c r="H560" i="13"/>
  <c r="I560" i="13"/>
  <c r="J560" i="13"/>
  <c r="K560" i="13"/>
  <c r="L560" i="13"/>
  <c r="M560" i="13"/>
  <c r="N560" i="13"/>
  <c r="O560" i="13"/>
  <c r="P560" i="13"/>
  <c r="Q560" i="13"/>
  <c r="R560" i="13"/>
  <c r="S560" i="13"/>
  <c r="B561" i="13"/>
  <c r="C561" i="13"/>
  <c r="D561" i="13"/>
  <c r="E561" i="13"/>
  <c r="F561" i="13"/>
  <c r="G561" i="13"/>
  <c r="H561" i="13"/>
  <c r="I561" i="13"/>
  <c r="J561" i="13"/>
  <c r="K561" i="13"/>
  <c r="L561" i="13"/>
  <c r="M561" i="13"/>
  <c r="N561" i="13"/>
  <c r="O561" i="13"/>
  <c r="P561" i="13"/>
  <c r="Q561" i="13"/>
  <c r="R561" i="13"/>
  <c r="S561" i="13"/>
  <c r="B562" i="13"/>
  <c r="C562" i="13"/>
  <c r="D562" i="13"/>
  <c r="E562" i="13"/>
  <c r="F562" i="13"/>
  <c r="G562" i="13"/>
  <c r="H562" i="13"/>
  <c r="I562" i="13"/>
  <c r="J562" i="13"/>
  <c r="K562" i="13"/>
  <c r="L562" i="13"/>
  <c r="M562" i="13"/>
  <c r="N562" i="13"/>
  <c r="O562" i="13"/>
  <c r="P562" i="13"/>
  <c r="Q562" i="13"/>
  <c r="R562" i="13"/>
  <c r="S562" i="13"/>
  <c r="B563" i="13"/>
  <c r="C563" i="13"/>
  <c r="D563" i="13"/>
  <c r="E563" i="13"/>
  <c r="F563" i="13"/>
  <c r="G563" i="13"/>
  <c r="H563" i="13"/>
  <c r="I563" i="13"/>
  <c r="J563" i="13"/>
  <c r="K563" i="13"/>
  <c r="L563" i="13"/>
  <c r="M563" i="13"/>
  <c r="N563" i="13"/>
  <c r="O563" i="13"/>
  <c r="P563" i="13"/>
  <c r="Q563" i="13"/>
  <c r="R563" i="13"/>
  <c r="S563" i="13"/>
  <c r="B564" i="13"/>
  <c r="C564" i="13"/>
  <c r="D564" i="13"/>
  <c r="E564" i="13"/>
  <c r="F564" i="13"/>
  <c r="G564" i="13"/>
  <c r="H564" i="13"/>
  <c r="I564" i="13"/>
  <c r="J564" i="13"/>
  <c r="K564" i="13"/>
  <c r="L564" i="13"/>
  <c r="M564" i="13"/>
  <c r="N564" i="13"/>
  <c r="O564" i="13"/>
  <c r="P564" i="13"/>
  <c r="Q564" i="13"/>
  <c r="R564" i="13"/>
  <c r="S564" i="13"/>
  <c r="B565" i="13"/>
  <c r="C565" i="13"/>
  <c r="D565" i="13"/>
  <c r="E565" i="13"/>
  <c r="F565" i="13"/>
  <c r="G565" i="13"/>
  <c r="H565" i="13"/>
  <c r="I565" i="13"/>
  <c r="J565" i="13"/>
  <c r="K565" i="13"/>
  <c r="L565" i="13"/>
  <c r="M565" i="13"/>
  <c r="N565" i="13"/>
  <c r="O565" i="13"/>
  <c r="P565" i="13"/>
  <c r="Q565" i="13"/>
  <c r="R565" i="13"/>
  <c r="S565" i="13"/>
  <c r="B566" i="13"/>
  <c r="C566" i="13"/>
  <c r="D566" i="13"/>
  <c r="E566" i="13"/>
  <c r="F566" i="13"/>
  <c r="G566" i="13"/>
  <c r="H566" i="13"/>
  <c r="I566" i="13"/>
  <c r="J566" i="13"/>
  <c r="K566" i="13"/>
  <c r="L566" i="13"/>
  <c r="M566" i="13"/>
  <c r="N566" i="13"/>
  <c r="O566" i="13"/>
  <c r="P566" i="13"/>
  <c r="Q566" i="13"/>
  <c r="R566" i="13"/>
  <c r="S566" i="13"/>
  <c r="B569" i="13"/>
  <c r="C569" i="13"/>
  <c r="D569" i="13"/>
  <c r="E569" i="13"/>
  <c r="F569" i="13"/>
  <c r="G569" i="13"/>
  <c r="H569" i="13"/>
  <c r="I569" i="13"/>
  <c r="J569" i="13"/>
  <c r="K569" i="13"/>
  <c r="L569" i="13"/>
  <c r="M569" i="13"/>
  <c r="N569" i="13"/>
  <c r="O569" i="13"/>
  <c r="P569" i="13"/>
  <c r="Q569" i="13"/>
  <c r="R569" i="13"/>
  <c r="S569" i="13"/>
  <c r="B570" i="13"/>
  <c r="C570" i="13"/>
  <c r="D570" i="13"/>
  <c r="E570" i="13"/>
  <c r="F570" i="13"/>
  <c r="G570" i="13"/>
  <c r="H570" i="13"/>
  <c r="I570" i="13"/>
  <c r="J570" i="13"/>
  <c r="K570" i="13"/>
  <c r="L570" i="13"/>
  <c r="M570" i="13"/>
  <c r="N570" i="13"/>
  <c r="O570" i="13"/>
  <c r="P570" i="13"/>
  <c r="Q570" i="13"/>
  <c r="R570" i="13"/>
  <c r="S570" i="13"/>
  <c r="B579" i="13"/>
  <c r="C579" i="13"/>
  <c r="D579" i="13"/>
  <c r="E579" i="13"/>
  <c r="F579" i="13"/>
  <c r="G579" i="13"/>
  <c r="H579" i="13"/>
  <c r="I579" i="13"/>
  <c r="J579" i="13"/>
  <c r="K579" i="13"/>
  <c r="L579" i="13"/>
  <c r="M579" i="13"/>
  <c r="N579" i="13"/>
  <c r="O579" i="13"/>
  <c r="P579" i="13"/>
  <c r="Q579" i="13"/>
  <c r="R579" i="13"/>
  <c r="S579" i="13"/>
  <c r="B580" i="13"/>
  <c r="C580" i="13"/>
  <c r="D580" i="13"/>
  <c r="E580" i="13"/>
  <c r="F580" i="13"/>
  <c r="G580" i="13"/>
  <c r="H580" i="13"/>
  <c r="I580" i="13"/>
  <c r="J580" i="13"/>
  <c r="K580" i="13"/>
  <c r="L580" i="13"/>
  <c r="M580" i="13"/>
  <c r="N580" i="13"/>
  <c r="O580" i="13"/>
  <c r="P580" i="13"/>
  <c r="Q580" i="13"/>
  <c r="R580" i="13"/>
  <c r="S580" i="13"/>
  <c r="B581" i="13"/>
  <c r="C581" i="13"/>
  <c r="D581" i="13"/>
  <c r="E581" i="13"/>
  <c r="F581" i="13"/>
  <c r="G581" i="13"/>
  <c r="H581" i="13"/>
  <c r="I581" i="13"/>
  <c r="J581" i="13"/>
  <c r="K581" i="13"/>
  <c r="L581" i="13"/>
  <c r="M581" i="13"/>
  <c r="N581" i="13"/>
  <c r="O581" i="13"/>
  <c r="P581" i="13"/>
  <c r="Q581" i="13"/>
  <c r="R581" i="13"/>
  <c r="S581" i="13"/>
  <c r="B583" i="13"/>
  <c r="C583" i="13"/>
  <c r="D583" i="13"/>
  <c r="E583" i="13"/>
  <c r="F583" i="13"/>
  <c r="G583" i="13"/>
  <c r="H583" i="13"/>
  <c r="I583" i="13"/>
  <c r="J583" i="13"/>
  <c r="K583" i="13"/>
  <c r="L583" i="13"/>
  <c r="M583" i="13"/>
  <c r="N583" i="13"/>
  <c r="O583" i="13"/>
  <c r="P583" i="13"/>
  <c r="Q583" i="13"/>
  <c r="R583" i="13"/>
  <c r="S583" i="13"/>
  <c r="B584" i="13"/>
  <c r="C584" i="13"/>
  <c r="D584" i="13"/>
  <c r="E584" i="13"/>
  <c r="F584" i="13"/>
  <c r="G584" i="13"/>
  <c r="H584" i="13"/>
  <c r="I584" i="13"/>
  <c r="J584" i="13"/>
  <c r="K584" i="13"/>
  <c r="L584" i="13"/>
  <c r="M584" i="13"/>
  <c r="N584" i="13"/>
  <c r="O584" i="13"/>
  <c r="P584" i="13"/>
  <c r="Q584" i="13"/>
  <c r="R584" i="13"/>
  <c r="S584" i="13"/>
  <c r="B585" i="13"/>
  <c r="C585" i="13"/>
  <c r="D585" i="13"/>
  <c r="E585" i="13"/>
  <c r="F585" i="13"/>
  <c r="G585" i="13"/>
  <c r="H585" i="13"/>
  <c r="I585" i="13"/>
  <c r="J585" i="13"/>
  <c r="K585" i="13"/>
  <c r="L585" i="13"/>
  <c r="M585" i="13"/>
  <c r="N585" i="13"/>
  <c r="O585" i="13"/>
  <c r="P585" i="13"/>
  <c r="Q585" i="13"/>
  <c r="R585" i="13"/>
  <c r="S585" i="13"/>
  <c r="B587" i="13"/>
  <c r="C587" i="13"/>
  <c r="D587" i="13"/>
  <c r="E587" i="13"/>
  <c r="F587" i="13"/>
  <c r="G587" i="13"/>
  <c r="H587" i="13"/>
  <c r="I587" i="13"/>
  <c r="J587" i="13"/>
  <c r="K587" i="13"/>
  <c r="L587" i="13"/>
  <c r="M587" i="13"/>
  <c r="N587" i="13"/>
  <c r="O587" i="13"/>
  <c r="P587" i="13"/>
  <c r="Q587" i="13"/>
  <c r="R587" i="13"/>
  <c r="S587" i="13"/>
  <c r="B588" i="13"/>
  <c r="C588" i="13"/>
  <c r="D588" i="13"/>
  <c r="E588" i="13"/>
  <c r="F588" i="13"/>
  <c r="G588" i="13"/>
  <c r="H588" i="13"/>
  <c r="I588" i="13"/>
  <c r="J588" i="13"/>
  <c r="K588" i="13"/>
  <c r="L588" i="13"/>
  <c r="M588" i="13"/>
  <c r="N588" i="13"/>
  <c r="O588" i="13"/>
  <c r="P588" i="13"/>
  <c r="Q588" i="13"/>
  <c r="R588" i="13"/>
  <c r="S588" i="13"/>
  <c r="B589" i="13"/>
  <c r="C589" i="13"/>
  <c r="D589" i="13"/>
  <c r="E589" i="13"/>
  <c r="F589" i="13"/>
  <c r="G589" i="13"/>
  <c r="H589" i="13"/>
  <c r="I589" i="13"/>
  <c r="J589" i="13"/>
  <c r="K589" i="13"/>
  <c r="L589" i="13"/>
  <c r="M589" i="13"/>
  <c r="N589" i="13"/>
  <c r="O589" i="13"/>
  <c r="P589" i="13"/>
  <c r="Q589" i="13"/>
  <c r="R589" i="13"/>
  <c r="S589" i="13"/>
  <c r="B592" i="13"/>
  <c r="C592" i="13"/>
  <c r="D592" i="13"/>
  <c r="E592" i="13"/>
  <c r="F592" i="13"/>
  <c r="G592" i="13"/>
  <c r="H592" i="13"/>
  <c r="I592" i="13"/>
  <c r="J592" i="13"/>
  <c r="K592" i="13"/>
  <c r="L592" i="13"/>
  <c r="M592" i="13"/>
  <c r="N592" i="13"/>
  <c r="O592" i="13"/>
  <c r="P592" i="13"/>
  <c r="Q592" i="13"/>
  <c r="R592" i="13"/>
  <c r="S592" i="13"/>
  <c r="B593" i="13"/>
  <c r="C593" i="13"/>
  <c r="D593" i="13"/>
  <c r="E593" i="13"/>
  <c r="F593" i="13"/>
  <c r="G593" i="13"/>
  <c r="H593" i="13"/>
  <c r="I593" i="13"/>
  <c r="J593" i="13"/>
  <c r="K593" i="13"/>
  <c r="L593" i="13"/>
  <c r="M593" i="13"/>
  <c r="N593" i="13"/>
  <c r="O593" i="13"/>
  <c r="P593" i="13"/>
  <c r="Q593" i="13"/>
  <c r="R593" i="13"/>
  <c r="S593" i="13"/>
  <c r="B595" i="13"/>
  <c r="C595" i="13"/>
  <c r="D595" i="13"/>
  <c r="E595" i="13"/>
  <c r="F595" i="13"/>
  <c r="G595" i="13"/>
  <c r="H595" i="13"/>
  <c r="I595" i="13"/>
  <c r="J595" i="13"/>
  <c r="K595" i="13"/>
  <c r="L595" i="13"/>
  <c r="M595" i="13"/>
  <c r="N595" i="13"/>
  <c r="O595" i="13"/>
  <c r="P595" i="13"/>
  <c r="Q595" i="13"/>
  <c r="R595" i="13"/>
  <c r="S595" i="13"/>
  <c r="B596" i="13"/>
  <c r="C596" i="13"/>
  <c r="D596" i="13"/>
  <c r="E596" i="13"/>
  <c r="F596" i="13"/>
  <c r="G596" i="13"/>
  <c r="H596" i="13"/>
  <c r="I596" i="13"/>
  <c r="J596" i="13"/>
  <c r="K596" i="13"/>
  <c r="L596" i="13"/>
  <c r="M596" i="13"/>
  <c r="N596" i="13"/>
  <c r="O596" i="13"/>
  <c r="P596" i="13"/>
  <c r="Q596" i="13"/>
  <c r="R596" i="13"/>
  <c r="S596" i="13"/>
  <c r="B597" i="13"/>
  <c r="C597" i="13"/>
  <c r="D597" i="13"/>
  <c r="E597" i="13"/>
  <c r="F597" i="13"/>
  <c r="G597" i="13"/>
  <c r="H597" i="13"/>
  <c r="I597" i="13"/>
  <c r="J597" i="13"/>
  <c r="K597" i="13"/>
  <c r="L597" i="13"/>
  <c r="M597" i="13"/>
  <c r="N597" i="13"/>
  <c r="O597" i="13"/>
  <c r="P597" i="13"/>
  <c r="Q597" i="13"/>
  <c r="R597" i="13"/>
  <c r="S597" i="13"/>
  <c r="B598" i="13"/>
  <c r="C598" i="13"/>
  <c r="D598" i="13"/>
  <c r="E598" i="13"/>
  <c r="F598" i="13"/>
  <c r="G598" i="13"/>
  <c r="H598" i="13"/>
  <c r="I598" i="13"/>
  <c r="J598" i="13"/>
  <c r="K598" i="13"/>
  <c r="L598" i="13"/>
  <c r="M598" i="13"/>
  <c r="N598" i="13"/>
  <c r="O598" i="13"/>
  <c r="P598" i="13"/>
  <c r="Q598" i="13"/>
  <c r="R598" i="13"/>
  <c r="S598" i="13"/>
  <c r="B599" i="13"/>
  <c r="C599" i="13"/>
  <c r="D599" i="13"/>
  <c r="E599" i="13"/>
  <c r="F599" i="13"/>
  <c r="G599" i="13"/>
  <c r="H599" i="13"/>
  <c r="I599" i="13"/>
  <c r="J599" i="13"/>
  <c r="K599" i="13"/>
  <c r="L599" i="13"/>
  <c r="M599" i="13"/>
  <c r="N599" i="13"/>
  <c r="O599" i="13"/>
  <c r="P599" i="13"/>
  <c r="Q599" i="13"/>
  <c r="R599" i="13"/>
  <c r="S599" i="13"/>
  <c r="B600" i="13"/>
  <c r="C600" i="13"/>
  <c r="D600" i="13"/>
  <c r="E600" i="13"/>
  <c r="F600" i="13"/>
  <c r="G600" i="13"/>
  <c r="H600" i="13"/>
  <c r="I600" i="13"/>
  <c r="J600" i="13"/>
  <c r="K600" i="13"/>
  <c r="L600" i="13"/>
  <c r="M600" i="13"/>
  <c r="N600" i="13"/>
  <c r="O600" i="13"/>
  <c r="P600" i="13"/>
  <c r="Q600" i="13"/>
  <c r="R600" i="13"/>
  <c r="S600" i="13"/>
  <c r="B601" i="13"/>
  <c r="C601" i="13"/>
  <c r="D601" i="13"/>
  <c r="E601" i="13"/>
  <c r="F601" i="13"/>
  <c r="G601" i="13"/>
  <c r="H601" i="13"/>
  <c r="I601" i="13"/>
  <c r="J601" i="13"/>
  <c r="K601" i="13"/>
  <c r="L601" i="13"/>
  <c r="M601" i="13"/>
  <c r="N601" i="13"/>
  <c r="O601" i="13"/>
  <c r="P601" i="13"/>
  <c r="Q601" i="13"/>
  <c r="R601" i="13"/>
  <c r="S601" i="13"/>
  <c r="B602" i="13"/>
  <c r="C602" i="13"/>
  <c r="D602" i="13"/>
  <c r="E602" i="13"/>
  <c r="F602" i="13"/>
  <c r="G602" i="13"/>
  <c r="H602" i="13"/>
  <c r="I602" i="13"/>
  <c r="J602" i="13"/>
  <c r="K602" i="13"/>
  <c r="L602" i="13"/>
  <c r="M602" i="13"/>
  <c r="N602" i="13"/>
  <c r="O602" i="13"/>
  <c r="P602" i="13"/>
  <c r="Q602" i="13"/>
  <c r="R602" i="13"/>
  <c r="S602" i="13"/>
  <c r="B603" i="13"/>
  <c r="C603" i="13"/>
  <c r="D603" i="13"/>
  <c r="E603" i="13"/>
  <c r="F603" i="13"/>
  <c r="G603" i="13"/>
  <c r="H603" i="13"/>
  <c r="I603" i="13"/>
  <c r="J603" i="13"/>
  <c r="K603" i="13"/>
  <c r="L603" i="13"/>
  <c r="M603" i="13"/>
  <c r="N603" i="13"/>
  <c r="O603" i="13"/>
  <c r="P603" i="13"/>
  <c r="Q603" i="13"/>
  <c r="R603" i="13"/>
  <c r="S603" i="13"/>
  <c r="B604" i="13"/>
  <c r="C604" i="13"/>
  <c r="D604" i="13"/>
  <c r="E604" i="13"/>
  <c r="F604" i="13"/>
  <c r="G604" i="13"/>
  <c r="H604" i="13"/>
  <c r="I604" i="13"/>
  <c r="J604" i="13"/>
  <c r="K604" i="13"/>
  <c r="L604" i="13"/>
  <c r="M604" i="13"/>
  <c r="N604" i="13"/>
  <c r="O604" i="13"/>
  <c r="P604" i="13"/>
  <c r="Q604" i="13"/>
  <c r="R604" i="13"/>
  <c r="S604" i="13"/>
  <c r="B605" i="13"/>
  <c r="C605" i="13"/>
  <c r="D605" i="13"/>
  <c r="E605" i="13"/>
  <c r="F605" i="13"/>
  <c r="G605" i="13"/>
  <c r="H605" i="13"/>
  <c r="I605" i="13"/>
  <c r="J605" i="13"/>
  <c r="K605" i="13"/>
  <c r="L605" i="13"/>
  <c r="M605" i="13"/>
  <c r="N605" i="13"/>
  <c r="O605" i="13"/>
  <c r="P605" i="13"/>
  <c r="Q605" i="13"/>
  <c r="R605" i="13"/>
  <c r="S605" i="13"/>
  <c r="B606" i="13"/>
  <c r="C606" i="13"/>
  <c r="D606" i="13"/>
  <c r="E606" i="13"/>
  <c r="F606" i="13"/>
  <c r="G606" i="13"/>
  <c r="H606" i="13"/>
  <c r="I606" i="13"/>
  <c r="J606" i="13"/>
  <c r="K606" i="13"/>
  <c r="L606" i="13"/>
  <c r="M606" i="13"/>
  <c r="N606" i="13"/>
  <c r="O606" i="13"/>
  <c r="P606" i="13"/>
  <c r="Q606" i="13"/>
  <c r="R606" i="13"/>
  <c r="S606" i="13"/>
  <c r="B607" i="13"/>
  <c r="C607" i="13"/>
  <c r="D607" i="13"/>
  <c r="E607" i="13"/>
  <c r="F607" i="13"/>
  <c r="G607" i="13"/>
  <c r="H607" i="13"/>
  <c r="I607" i="13"/>
  <c r="J607" i="13"/>
  <c r="K607" i="13"/>
  <c r="L607" i="13"/>
  <c r="M607" i="13"/>
  <c r="N607" i="13"/>
  <c r="O607" i="13"/>
  <c r="P607" i="13"/>
  <c r="Q607" i="13"/>
  <c r="R607" i="13"/>
  <c r="S607" i="13"/>
  <c r="B608" i="13"/>
  <c r="C608" i="13"/>
  <c r="D608" i="13"/>
  <c r="E608" i="13"/>
  <c r="F608" i="13"/>
  <c r="G608" i="13"/>
  <c r="H608" i="13"/>
  <c r="I608" i="13"/>
  <c r="J608" i="13"/>
  <c r="K608" i="13"/>
  <c r="L608" i="13"/>
  <c r="M608" i="13"/>
  <c r="N608" i="13"/>
  <c r="O608" i="13"/>
  <c r="P608" i="13"/>
  <c r="Q608" i="13"/>
  <c r="R608" i="13"/>
  <c r="S608" i="13"/>
  <c r="B609" i="13"/>
  <c r="C609" i="13"/>
  <c r="D609" i="13"/>
  <c r="E609" i="13"/>
  <c r="F609" i="13"/>
  <c r="G609" i="13"/>
  <c r="H609" i="13"/>
  <c r="I609" i="13"/>
  <c r="J609" i="13"/>
  <c r="K609" i="13"/>
  <c r="L609" i="13"/>
  <c r="M609" i="13"/>
  <c r="N609" i="13"/>
  <c r="O609" i="13"/>
  <c r="P609" i="13"/>
  <c r="Q609" i="13"/>
  <c r="R609" i="13"/>
  <c r="S609" i="13"/>
  <c r="B610" i="13"/>
  <c r="C610" i="13"/>
  <c r="D610" i="13"/>
  <c r="E610" i="13"/>
  <c r="F610" i="13"/>
  <c r="G610" i="13"/>
  <c r="H610" i="13"/>
  <c r="I610" i="13"/>
  <c r="J610" i="13"/>
  <c r="K610" i="13"/>
  <c r="L610" i="13"/>
  <c r="M610" i="13"/>
  <c r="N610" i="13"/>
  <c r="O610" i="13"/>
  <c r="P610" i="13"/>
  <c r="Q610" i="13"/>
  <c r="R610" i="13"/>
  <c r="S610" i="13"/>
  <c r="B611" i="13"/>
  <c r="C611" i="13"/>
  <c r="D611" i="13"/>
  <c r="E611" i="13"/>
  <c r="F611" i="13"/>
  <c r="G611" i="13"/>
  <c r="H611" i="13"/>
  <c r="I611" i="13"/>
  <c r="J611" i="13"/>
  <c r="K611" i="13"/>
  <c r="L611" i="13"/>
  <c r="M611" i="13"/>
  <c r="N611" i="13"/>
  <c r="O611" i="13"/>
  <c r="P611" i="13"/>
  <c r="Q611" i="13"/>
  <c r="R611" i="13"/>
  <c r="S611" i="13"/>
  <c r="B612" i="13"/>
  <c r="C612" i="13"/>
  <c r="D612" i="13"/>
  <c r="E612" i="13"/>
  <c r="F612" i="13"/>
  <c r="G612" i="13"/>
  <c r="H612" i="13"/>
  <c r="I612" i="13"/>
  <c r="J612" i="13"/>
  <c r="K612" i="13"/>
  <c r="L612" i="13"/>
  <c r="M612" i="13"/>
  <c r="N612" i="13"/>
  <c r="O612" i="13"/>
  <c r="P612" i="13"/>
  <c r="Q612" i="13"/>
  <c r="R612" i="13"/>
  <c r="S612" i="13"/>
  <c r="B613" i="13"/>
  <c r="C613" i="13"/>
  <c r="D613" i="13"/>
  <c r="E613" i="13"/>
  <c r="F613" i="13"/>
  <c r="G613" i="13"/>
  <c r="H613" i="13"/>
  <c r="I613" i="13"/>
  <c r="J613" i="13"/>
  <c r="K613" i="13"/>
  <c r="L613" i="13"/>
  <c r="M613" i="13"/>
  <c r="N613" i="13"/>
  <c r="O613" i="13"/>
  <c r="P613" i="13"/>
  <c r="Q613" i="13"/>
  <c r="R613" i="13"/>
  <c r="S613" i="13"/>
  <c r="B614" i="13"/>
  <c r="C614" i="13"/>
  <c r="D614" i="13"/>
  <c r="E614" i="13"/>
  <c r="F614" i="13"/>
  <c r="G614" i="13"/>
  <c r="H614" i="13"/>
  <c r="I614" i="13"/>
  <c r="J614" i="13"/>
  <c r="K614" i="13"/>
  <c r="L614" i="13"/>
  <c r="M614" i="13"/>
  <c r="N614" i="13"/>
  <c r="O614" i="13"/>
  <c r="P614" i="13"/>
  <c r="Q614" i="13"/>
  <c r="R614" i="13"/>
  <c r="S614" i="13"/>
  <c r="B615" i="13"/>
  <c r="C615" i="13"/>
  <c r="D615" i="13"/>
  <c r="E615" i="13"/>
  <c r="F615" i="13"/>
  <c r="G615" i="13"/>
  <c r="H615" i="13"/>
  <c r="I615" i="13"/>
  <c r="J615" i="13"/>
  <c r="K615" i="13"/>
  <c r="L615" i="13"/>
  <c r="M615" i="13"/>
  <c r="N615" i="13"/>
  <c r="O615" i="13"/>
  <c r="P615" i="13"/>
  <c r="Q615" i="13"/>
  <c r="R615" i="13"/>
  <c r="S615" i="13"/>
  <c r="B616" i="13"/>
  <c r="C616" i="13"/>
  <c r="D616" i="13"/>
  <c r="E616" i="13"/>
  <c r="F616" i="13"/>
  <c r="G616" i="13"/>
  <c r="H616" i="13"/>
  <c r="I616" i="13"/>
  <c r="J616" i="13"/>
  <c r="K616" i="13"/>
  <c r="L616" i="13"/>
  <c r="M616" i="13"/>
  <c r="N616" i="13"/>
  <c r="O616" i="13"/>
  <c r="P616" i="13"/>
  <c r="Q616" i="13"/>
  <c r="R616" i="13"/>
  <c r="S616" i="13"/>
  <c r="B617" i="13"/>
  <c r="C617" i="13"/>
  <c r="D617" i="13"/>
  <c r="E617" i="13"/>
  <c r="F617" i="13"/>
  <c r="G617" i="13"/>
  <c r="H617" i="13"/>
  <c r="I617" i="13"/>
  <c r="J617" i="13"/>
  <c r="K617" i="13"/>
  <c r="L617" i="13"/>
  <c r="M617" i="13"/>
  <c r="N617" i="13"/>
  <c r="O617" i="13"/>
  <c r="P617" i="13"/>
  <c r="Q617" i="13"/>
  <c r="R617" i="13"/>
  <c r="S617" i="13"/>
  <c r="B619" i="13"/>
  <c r="C619" i="13"/>
  <c r="D619" i="13"/>
  <c r="E619" i="13"/>
  <c r="F619" i="13"/>
  <c r="G619" i="13"/>
  <c r="H619" i="13"/>
  <c r="I619" i="13"/>
  <c r="J619" i="13"/>
  <c r="K619" i="13"/>
  <c r="L619" i="13"/>
  <c r="M619" i="13"/>
  <c r="N619" i="13"/>
  <c r="O619" i="13"/>
  <c r="P619" i="13"/>
  <c r="Q619" i="13"/>
  <c r="R619" i="13"/>
  <c r="S619" i="13"/>
  <c r="B620" i="13"/>
  <c r="C620" i="13"/>
  <c r="D620" i="13"/>
  <c r="E620" i="13"/>
  <c r="F620" i="13"/>
  <c r="G620" i="13"/>
  <c r="H620" i="13"/>
  <c r="I620" i="13"/>
  <c r="J620" i="13"/>
  <c r="K620" i="13"/>
  <c r="L620" i="13"/>
  <c r="M620" i="13"/>
  <c r="N620" i="13"/>
  <c r="O620" i="13"/>
  <c r="P620" i="13"/>
  <c r="Q620" i="13"/>
  <c r="R620" i="13"/>
  <c r="S620" i="13"/>
  <c r="B621" i="13"/>
  <c r="C621" i="13"/>
  <c r="D621" i="13"/>
  <c r="E621" i="13"/>
  <c r="F621" i="13"/>
  <c r="G621" i="13"/>
  <c r="H621" i="13"/>
  <c r="I621" i="13"/>
  <c r="J621" i="13"/>
  <c r="K621" i="13"/>
  <c r="L621" i="13"/>
  <c r="M621" i="13"/>
  <c r="N621" i="13"/>
  <c r="O621" i="13"/>
  <c r="P621" i="13"/>
  <c r="Q621" i="13"/>
  <c r="R621" i="13"/>
  <c r="S621" i="13"/>
  <c r="B622" i="13"/>
  <c r="C622" i="13"/>
  <c r="D622" i="13"/>
  <c r="E622" i="13"/>
  <c r="F622" i="13"/>
  <c r="G622" i="13"/>
  <c r="H622" i="13"/>
  <c r="I622" i="13"/>
  <c r="J622" i="13"/>
  <c r="K622" i="13"/>
  <c r="L622" i="13"/>
  <c r="M622" i="13"/>
  <c r="N622" i="13"/>
  <c r="O622" i="13"/>
  <c r="P622" i="13"/>
  <c r="Q622" i="13"/>
  <c r="R622" i="13"/>
  <c r="S622" i="13"/>
  <c r="B623" i="13"/>
  <c r="C623" i="13"/>
  <c r="D623" i="13"/>
  <c r="E623" i="13"/>
  <c r="F623" i="13"/>
  <c r="G623" i="13"/>
  <c r="H623" i="13"/>
  <c r="I623" i="13"/>
  <c r="J623" i="13"/>
  <c r="K623" i="13"/>
  <c r="L623" i="13"/>
  <c r="M623" i="13"/>
  <c r="N623" i="13"/>
  <c r="O623" i="13"/>
  <c r="P623" i="13"/>
  <c r="Q623" i="13"/>
  <c r="R623" i="13"/>
  <c r="S623" i="13"/>
  <c r="B624" i="13"/>
  <c r="C624" i="13"/>
  <c r="D624" i="13"/>
  <c r="E624" i="13"/>
  <c r="F624" i="13"/>
  <c r="G624" i="13"/>
  <c r="H624" i="13"/>
  <c r="I624" i="13"/>
  <c r="J624" i="13"/>
  <c r="K624" i="13"/>
  <c r="L624" i="13"/>
  <c r="M624" i="13"/>
  <c r="N624" i="13"/>
  <c r="O624" i="13"/>
  <c r="P624" i="13"/>
  <c r="Q624" i="13"/>
  <c r="R624" i="13"/>
  <c r="S624" i="13"/>
  <c r="B625" i="13"/>
  <c r="C625" i="13"/>
  <c r="D625" i="13"/>
  <c r="E625" i="13"/>
  <c r="F625" i="13"/>
  <c r="G625" i="13"/>
  <c r="H625" i="13"/>
  <c r="I625" i="13"/>
  <c r="J625" i="13"/>
  <c r="K625" i="13"/>
  <c r="L625" i="13"/>
  <c r="M625" i="13"/>
  <c r="N625" i="13"/>
  <c r="O625" i="13"/>
  <c r="P625" i="13"/>
  <c r="Q625" i="13"/>
  <c r="R625" i="13"/>
  <c r="S625" i="13"/>
  <c r="B626" i="13"/>
  <c r="C626" i="13"/>
  <c r="D626" i="13"/>
  <c r="E626" i="13"/>
  <c r="F626" i="13"/>
  <c r="G626" i="13"/>
  <c r="H626" i="13"/>
  <c r="I626" i="13"/>
  <c r="J626" i="13"/>
  <c r="K626" i="13"/>
  <c r="L626" i="13"/>
  <c r="M626" i="13"/>
  <c r="N626" i="13"/>
  <c r="O626" i="13"/>
  <c r="P626" i="13"/>
  <c r="Q626" i="13"/>
  <c r="R626" i="13"/>
  <c r="S626" i="13"/>
  <c r="B628" i="13"/>
  <c r="C628" i="13"/>
  <c r="D628" i="13"/>
  <c r="E628" i="13"/>
  <c r="F628" i="13"/>
  <c r="G628" i="13"/>
  <c r="H628" i="13"/>
  <c r="I628" i="13"/>
  <c r="J628" i="13"/>
  <c r="K628" i="13"/>
  <c r="L628" i="13"/>
  <c r="M628" i="13"/>
  <c r="N628" i="13"/>
  <c r="O628" i="13"/>
  <c r="P628" i="13"/>
  <c r="Q628" i="13"/>
  <c r="R628" i="13"/>
  <c r="S628" i="13"/>
  <c r="B629" i="13"/>
  <c r="C629" i="13"/>
  <c r="D629" i="13"/>
  <c r="E629" i="13"/>
  <c r="F629" i="13"/>
  <c r="G629" i="13"/>
  <c r="H629" i="13"/>
  <c r="I629" i="13"/>
  <c r="J629" i="13"/>
  <c r="K629" i="13"/>
  <c r="L629" i="13"/>
  <c r="M629" i="13"/>
  <c r="N629" i="13"/>
  <c r="O629" i="13"/>
  <c r="P629" i="13"/>
  <c r="Q629" i="13"/>
  <c r="R629" i="13"/>
  <c r="S629" i="13"/>
  <c r="B631" i="13"/>
  <c r="C631" i="13"/>
  <c r="D631" i="13"/>
  <c r="E631" i="13"/>
  <c r="F631" i="13"/>
  <c r="G631" i="13"/>
  <c r="H631" i="13"/>
  <c r="I631" i="13"/>
  <c r="J631" i="13"/>
  <c r="K631" i="13"/>
  <c r="L631" i="13"/>
  <c r="M631" i="13"/>
  <c r="N631" i="13"/>
  <c r="O631" i="13"/>
  <c r="P631" i="13"/>
  <c r="Q631" i="13"/>
  <c r="R631" i="13"/>
  <c r="S631" i="13"/>
  <c r="B632" i="13"/>
  <c r="C632" i="13"/>
  <c r="D632" i="13"/>
  <c r="E632" i="13"/>
  <c r="F632" i="13"/>
  <c r="G632" i="13"/>
  <c r="H632" i="13"/>
  <c r="I632" i="13"/>
  <c r="J632" i="13"/>
  <c r="K632" i="13"/>
  <c r="L632" i="13"/>
  <c r="M632" i="13"/>
  <c r="N632" i="13"/>
  <c r="O632" i="13"/>
  <c r="P632" i="13"/>
  <c r="Q632" i="13"/>
  <c r="R632" i="13"/>
  <c r="S632" i="13"/>
  <c r="B633" i="13"/>
  <c r="C633" i="13"/>
  <c r="D633" i="13"/>
  <c r="E633" i="13"/>
  <c r="F633" i="13"/>
  <c r="G633" i="13"/>
  <c r="H633" i="13"/>
  <c r="I633" i="13"/>
  <c r="J633" i="13"/>
  <c r="K633" i="13"/>
  <c r="L633" i="13"/>
  <c r="M633" i="13"/>
  <c r="N633" i="13"/>
  <c r="O633" i="13"/>
  <c r="P633" i="13"/>
  <c r="Q633" i="13"/>
  <c r="R633" i="13"/>
  <c r="S633" i="13"/>
  <c r="B634" i="13"/>
  <c r="C634" i="13"/>
  <c r="D634" i="13"/>
  <c r="E634" i="13"/>
  <c r="F634" i="13"/>
  <c r="G634" i="13"/>
  <c r="H634" i="13"/>
  <c r="I634" i="13"/>
  <c r="J634" i="13"/>
  <c r="K634" i="13"/>
  <c r="L634" i="13"/>
  <c r="M634" i="13"/>
  <c r="N634" i="13"/>
  <c r="O634" i="13"/>
  <c r="P634" i="13"/>
  <c r="Q634" i="13"/>
  <c r="R634" i="13"/>
  <c r="S634" i="13"/>
  <c r="B636" i="13"/>
  <c r="C636" i="13"/>
  <c r="D636" i="13"/>
  <c r="E636" i="13"/>
  <c r="F636" i="13"/>
  <c r="G636" i="13"/>
  <c r="H636" i="13"/>
  <c r="I636" i="13"/>
  <c r="J636" i="13"/>
  <c r="K636" i="13"/>
  <c r="L636" i="13"/>
  <c r="M636" i="13"/>
  <c r="N636" i="13"/>
  <c r="O636" i="13"/>
  <c r="P636" i="13"/>
  <c r="Q636" i="13"/>
  <c r="R636" i="13"/>
  <c r="S636" i="13"/>
  <c r="B637" i="13"/>
  <c r="C637" i="13"/>
  <c r="D637" i="13"/>
  <c r="E637" i="13"/>
  <c r="F637" i="13"/>
  <c r="G637" i="13"/>
  <c r="H637" i="13"/>
  <c r="I637" i="13"/>
  <c r="J637" i="13"/>
  <c r="K637" i="13"/>
  <c r="L637" i="13"/>
  <c r="M637" i="13"/>
  <c r="N637" i="13"/>
  <c r="O637" i="13"/>
  <c r="P637" i="13"/>
  <c r="Q637" i="13"/>
  <c r="R637" i="13"/>
  <c r="S637" i="13"/>
  <c r="B638" i="13"/>
  <c r="C638" i="13"/>
  <c r="D638" i="13"/>
  <c r="E638" i="13"/>
  <c r="F638" i="13"/>
  <c r="G638" i="13"/>
  <c r="H638" i="13"/>
  <c r="I638" i="13"/>
  <c r="J638" i="13"/>
  <c r="K638" i="13"/>
  <c r="L638" i="13"/>
  <c r="M638" i="13"/>
  <c r="N638" i="13"/>
  <c r="O638" i="13"/>
  <c r="P638" i="13"/>
  <c r="Q638" i="13"/>
  <c r="R638" i="13"/>
  <c r="S638" i="13"/>
  <c r="B639" i="13"/>
  <c r="C639" i="13"/>
  <c r="D639" i="13"/>
  <c r="E639" i="13"/>
  <c r="F639" i="13"/>
  <c r="G639" i="13"/>
  <c r="H639" i="13"/>
  <c r="I639" i="13"/>
  <c r="J639" i="13"/>
  <c r="K639" i="13"/>
  <c r="L639" i="13"/>
  <c r="M639" i="13"/>
  <c r="N639" i="13"/>
  <c r="O639" i="13"/>
  <c r="P639" i="13"/>
  <c r="Q639" i="13"/>
  <c r="R639" i="13"/>
  <c r="S639" i="13"/>
  <c r="B640" i="13"/>
  <c r="C640" i="13"/>
  <c r="D640" i="13"/>
  <c r="E640" i="13"/>
  <c r="F640" i="13"/>
  <c r="G640" i="13"/>
  <c r="H640" i="13"/>
  <c r="I640" i="13"/>
  <c r="J640" i="13"/>
  <c r="K640" i="13"/>
  <c r="L640" i="13"/>
  <c r="M640" i="13"/>
  <c r="N640" i="13"/>
  <c r="O640" i="13"/>
  <c r="P640" i="13"/>
  <c r="Q640" i="13"/>
  <c r="R640" i="13"/>
  <c r="S640" i="13"/>
  <c r="B641" i="13"/>
  <c r="C641" i="13"/>
  <c r="D641" i="13"/>
  <c r="E641" i="13"/>
  <c r="F641" i="13"/>
  <c r="G641" i="13"/>
  <c r="H641" i="13"/>
  <c r="I641" i="13"/>
  <c r="J641" i="13"/>
  <c r="K641" i="13"/>
  <c r="L641" i="13"/>
  <c r="M641" i="13"/>
  <c r="N641" i="13"/>
  <c r="O641" i="13"/>
  <c r="P641" i="13"/>
  <c r="Q641" i="13"/>
  <c r="R641" i="13"/>
  <c r="S641" i="13"/>
  <c r="B643" i="13"/>
  <c r="C643" i="13"/>
  <c r="D643" i="13"/>
  <c r="E643" i="13"/>
  <c r="F643" i="13"/>
  <c r="G643" i="13"/>
  <c r="H643" i="13"/>
  <c r="I643" i="13"/>
  <c r="J643" i="13"/>
  <c r="K643" i="13"/>
  <c r="L643" i="13"/>
  <c r="M643" i="13"/>
  <c r="N643" i="13"/>
  <c r="O643" i="13"/>
  <c r="P643" i="13"/>
  <c r="Q643" i="13"/>
  <c r="R643" i="13"/>
  <c r="S643" i="13"/>
  <c r="B644" i="13"/>
  <c r="C644" i="13"/>
  <c r="D644" i="13"/>
  <c r="E644" i="13"/>
  <c r="F644" i="13"/>
  <c r="G644" i="13"/>
  <c r="H644" i="13"/>
  <c r="I644" i="13"/>
  <c r="J644" i="13"/>
  <c r="K644" i="13"/>
  <c r="L644" i="13"/>
  <c r="M644" i="13"/>
  <c r="N644" i="13"/>
  <c r="O644" i="13"/>
  <c r="P644" i="13"/>
  <c r="Q644" i="13"/>
  <c r="R644" i="13"/>
  <c r="S644" i="13"/>
  <c r="B647" i="13"/>
  <c r="C647" i="13"/>
  <c r="D647" i="13"/>
  <c r="E647" i="13"/>
  <c r="F647" i="13"/>
  <c r="G647" i="13"/>
  <c r="H647" i="13"/>
  <c r="I647" i="13"/>
  <c r="J647" i="13"/>
  <c r="K647" i="13"/>
  <c r="L647" i="13"/>
  <c r="M647" i="13"/>
  <c r="N647" i="13"/>
  <c r="O647" i="13"/>
  <c r="P647" i="13"/>
  <c r="Q647" i="13"/>
  <c r="R647" i="13"/>
  <c r="S647" i="13"/>
  <c r="B648" i="13"/>
  <c r="C648" i="13"/>
  <c r="D648" i="13"/>
  <c r="E648" i="13"/>
  <c r="F648" i="13"/>
  <c r="G648" i="13"/>
  <c r="H648" i="13"/>
  <c r="I648" i="13"/>
  <c r="J648" i="13"/>
  <c r="K648" i="13"/>
  <c r="L648" i="13"/>
  <c r="M648" i="13"/>
  <c r="N648" i="13"/>
  <c r="O648" i="13"/>
  <c r="P648" i="13"/>
  <c r="Q648" i="13"/>
  <c r="R648" i="13"/>
  <c r="S648" i="13"/>
  <c r="B649" i="13"/>
  <c r="C649" i="13"/>
  <c r="D649" i="13"/>
  <c r="E649" i="13"/>
  <c r="F649" i="13"/>
  <c r="G649" i="13"/>
  <c r="H649" i="13"/>
  <c r="I649" i="13"/>
  <c r="J649" i="13"/>
  <c r="K649" i="13"/>
  <c r="L649" i="13"/>
  <c r="M649" i="13"/>
  <c r="N649" i="13"/>
  <c r="O649" i="13"/>
  <c r="P649" i="13"/>
  <c r="Q649" i="13"/>
  <c r="R649" i="13"/>
  <c r="S649" i="13"/>
  <c r="B650" i="13"/>
  <c r="C650" i="13"/>
  <c r="D650" i="13"/>
  <c r="E650" i="13"/>
  <c r="F650" i="13"/>
  <c r="G650" i="13"/>
  <c r="H650" i="13"/>
  <c r="I650" i="13"/>
  <c r="J650" i="13"/>
  <c r="K650" i="13"/>
  <c r="L650" i="13"/>
  <c r="M650" i="13"/>
  <c r="N650" i="13"/>
  <c r="O650" i="13"/>
  <c r="P650" i="13"/>
  <c r="Q650" i="13"/>
  <c r="R650" i="13"/>
  <c r="S650" i="13"/>
  <c r="B651" i="13"/>
  <c r="C651" i="13"/>
  <c r="D651" i="13"/>
  <c r="E651" i="13"/>
  <c r="F651" i="13"/>
  <c r="G651" i="13"/>
  <c r="H651" i="13"/>
  <c r="I651" i="13"/>
  <c r="J651" i="13"/>
  <c r="K651" i="13"/>
  <c r="L651" i="13"/>
  <c r="M651" i="13"/>
  <c r="N651" i="13"/>
  <c r="O651" i="13"/>
  <c r="P651" i="13"/>
  <c r="Q651" i="13"/>
  <c r="R651" i="13"/>
  <c r="S651" i="13"/>
  <c r="B652" i="13"/>
  <c r="C652" i="13"/>
  <c r="D652" i="13"/>
  <c r="E652" i="13"/>
  <c r="F652" i="13"/>
  <c r="G652" i="13"/>
  <c r="H652" i="13"/>
  <c r="I652" i="13"/>
  <c r="J652" i="13"/>
  <c r="K652" i="13"/>
  <c r="L652" i="13"/>
  <c r="M652" i="13"/>
  <c r="N652" i="13"/>
  <c r="O652" i="13"/>
  <c r="P652" i="13"/>
  <c r="Q652" i="13"/>
  <c r="R652" i="13"/>
  <c r="S652" i="13"/>
  <c r="B654" i="13"/>
  <c r="C654" i="13"/>
  <c r="D654" i="13"/>
  <c r="E654" i="13"/>
  <c r="F654" i="13"/>
  <c r="G654" i="13"/>
  <c r="H654" i="13"/>
  <c r="I654" i="13"/>
  <c r="J654" i="13"/>
  <c r="K654" i="13"/>
  <c r="L654" i="13"/>
  <c r="M654" i="13"/>
  <c r="N654" i="13"/>
  <c r="O654" i="13"/>
  <c r="P654" i="13"/>
  <c r="Q654" i="13"/>
  <c r="R654" i="13"/>
  <c r="S654" i="13"/>
  <c r="B655" i="13"/>
  <c r="C655" i="13"/>
  <c r="D655" i="13"/>
  <c r="E655" i="13"/>
  <c r="F655" i="13"/>
  <c r="G655" i="13"/>
  <c r="H655" i="13"/>
  <c r="I655" i="13"/>
  <c r="J655" i="13"/>
  <c r="K655" i="13"/>
  <c r="L655" i="13"/>
  <c r="M655" i="13"/>
  <c r="N655" i="13"/>
  <c r="O655" i="13"/>
  <c r="P655" i="13"/>
  <c r="Q655" i="13"/>
  <c r="R655" i="13"/>
  <c r="S655" i="13"/>
  <c r="B657" i="13"/>
  <c r="C657" i="13"/>
  <c r="D657" i="13"/>
  <c r="E657" i="13"/>
  <c r="F657" i="13"/>
  <c r="G657" i="13"/>
  <c r="H657" i="13"/>
  <c r="I657" i="13"/>
  <c r="J657" i="13"/>
  <c r="K657" i="13"/>
  <c r="L657" i="13"/>
  <c r="M657" i="13"/>
  <c r="N657" i="13"/>
  <c r="O657" i="13"/>
  <c r="P657" i="13"/>
  <c r="Q657" i="13"/>
  <c r="R657" i="13"/>
  <c r="S657" i="13"/>
  <c r="B659" i="13"/>
  <c r="C659" i="13"/>
  <c r="D659" i="13"/>
  <c r="E659" i="13"/>
  <c r="F659" i="13"/>
  <c r="G659" i="13"/>
  <c r="H659" i="13"/>
  <c r="I659" i="13"/>
  <c r="J659" i="13"/>
  <c r="K659" i="13"/>
  <c r="L659" i="13"/>
  <c r="M659" i="13"/>
  <c r="N659" i="13"/>
  <c r="O659" i="13"/>
  <c r="P659" i="13"/>
  <c r="Q659" i="13"/>
  <c r="R659" i="13"/>
  <c r="S659" i="13"/>
  <c r="B660" i="13"/>
  <c r="C660" i="13"/>
  <c r="D660" i="13"/>
  <c r="E660" i="13"/>
  <c r="F660" i="13"/>
  <c r="G660" i="13"/>
  <c r="H660" i="13"/>
  <c r="I660" i="13"/>
  <c r="J660" i="13"/>
  <c r="K660" i="13"/>
  <c r="L660" i="13"/>
  <c r="M660" i="13"/>
  <c r="N660" i="13"/>
  <c r="O660" i="13"/>
  <c r="P660" i="13"/>
  <c r="Q660" i="13"/>
  <c r="R660" i="13"/>
  <c r="S660" i="13"/>
  <c r="B663" i="13"/>
  <c r="C663" i="13"/>
  <c r="D663" i="13"/>
  <c r="E663" i="13"/>
  <c r="F663" i="13"/>
  <c r="G663" i="13"/>
  <c r="H663" i="13"/>
  <c r="I663" i="13"/>
  <c r="J663" i="13"/>
  <c r="K663" i="13"/>
  <c r="L663" i="13"/>
  <c r="M663" i="13"/>
  <c r="N663" i="13"/>
  <c r="O663" i="13"/>
  <c r="P663" i="13"/>
  <c r="Q663" i="13"/>
  <c r="R663" i="13"/>
  <c r="S663" i="13"/>
  <c r="B666" i="13"/>
  <c r="C666" i="13"/>
  <c r="D666" i="13"/>
  <c r="E666" i="13"/>
  <c r="F666" i="13"/>
  <c r="G666" i="13"/>
  <c r="H666" i="13"/>
  <c r="I666" i="13"/>
  <c r="J666" i="13"/>
  <c r="K666" i="13"/>
  <c r="L666" i="13"/>
  <c r="M666" i="13"/>
  <c r="N666" i="13"/>
  <c r="O666" i="13"/>
  <c r="P666" i="13"/>
  <c r="Q666" i="13"/>
  <c r="R666" i="13"/>
  <c r="S666" i="13"/>
  <c r="B671" i="13"/>
  <c r="C671" i="13"/>
  <c r="D671" i="13"/>
  <c r="E671" i="13"/>
  <c r="F671" i="13"/>
  <c r="G671" i="13"/>
  <c r="H671" i="13"/>
  <c r="I671" i="13"/>
  <c r="J671" i="13"/>
  <c r="K671" i="13"/>
  <c r="L671" i="13"/>
  <c r="M671" i="13"/>
  <c r="N671" i="13"/>
  <c r="O671" i="13"/>
  <c r="P671" i="13"/>
  <c r="Q671" i="13"/>
  <c r="R671" i="13"/>
  <c r="S671" i="13"/>
  <c r="B672" i="13"/>
  <c r="C672" i="13"/>
  <c r="D672" i="13"/>
  <c r="E672" i="13"/>
  <c r="F672" i="13"/>
  <c r="G672" i="13"/>
  <c r="H672" i="13"/>
  <c r="I672" i="13"/>
  <c r="J672" i="13"/>
  <c r="K672" i="13"/>
  <c r="L672" i="13"/>
  <c r="M672" i="13"/>
  <c r="N672" i="13"/>
  <c r="O672" i="13"/>
  <c r="P672" i="13"/>
  <c r="Q672" i="13"/>
  <c r="R672" i="13"/>
  <c r="S672" i="13"/>
  <c r="B673" i="13"/>
  <c r="C673" i="13"/>
  <c r="D673" i="13"/>
  <c r="E673" i="13"/>
  <c r="F673" i="13"/>
  <c r="G673" i="13"/>
  <c r="H673" i="13"/>
  <c r="I673" i="13"/>
  <c r="J673" i="13"/>
  <c r="K673" i="13"/>
  <c r="L673" i="13"/>
  <c r="M673" i="13"/>
  <c r="N673" i="13"/>
  <c r="O673" i="13"/>
  <c r="P673" i="13"/>
  <c r="Q673" i="13"/>
  <c r="R673" i="13"/>
  <c r="S673" i="13"/>
  <c r="B674" i="13"/>
  <c r="C674" i="13"/>
  <c r="D674" i="13"/>
  <c r="E674" i="13"/>
  <c r="F674" i="13"/>
  <c r="G674" i="13"/>
  <c r="H674" i="13"/>
  <c r="I674" i="13"/>
  <c r="J674" i="13"/>
  <c r="K674" i="13"/>
  <c r="L674" i="13"/>
  <c r="M674" i="13"/>
  <c r="N674" i="13"/>
  <c r="O674" i="13"/>
  <c r="P674" i="13"/>
  <c r="Q674" i="13"/>
  <c r="R674" i="13"/>
  <c r="S674" i="13"/>
  <c r="B675" i="13"/>
  <c r="C675" i="13"/>
  <c r="D675" i="13"/>
  <c r="E675" i="13"/>
  <c r="F675" i="13"/>
  <c r="G675" i="13"/>
  <c r="H675" i="13"/>
  <c r="I675" i="13"/>
  <c r="J675" i="13"/>
  <c r="K675" i="13"/>
  <c r="L675" i="13"/>
  <c r="M675" i="13"/>
  <c r="N675" i="13"/>
  <c r="O675" i="13"/>
  <c r="P675" i="13"/>
  <c r="Q675" i="13"/>
  <c r="R675" i="13"/>
  <c r="S675" i="13"/>
  <c r="B679" i="13"/>
  <c r="C679" i="13"/>
  <c r="D679" i="13"/>
  <c r="E679" i="13"/>
  <c r="F679" i="13"/>
  <c r="G679" i="13"/>
  <c r="H679" i="13"/>
  <c r="I679" i="13"/>
  <c r="J679" i="13"/>
  <c r="K679" i="13"/>
  <c r="L679" i="13"/>
  <c r="M679" i="13"/>
  <c r="N679" i="13"/>
  <c r="O679" i="13"/>
  <c r="P679" i="13"/>
  <c r="Q679" i="13"/>
  <c r="R679" i="13"/>
  <c r="S679" i="13"/>
  <c r="B680" i="13"/>
  <c r="C680" i="13"/>
  <c r="D680" i="13"/>
  <c r="E680" i="13"/>
  <c r="F680" i="13"/>
  <c r="G680" i="13"/>
  <c r="H680" i="13"/>
  <c r="I680" i="13"/>
  <c r="J680" i="13"/>
  <c r="K680" i="13"/>
  <c r="L680" i="13"/>
  <c r="M680" i="13"/>
  <c r="N680" i="13"/>
  <c r="O680" i="13"/>
  <c r="P680" i="13"/>
  <c r="Q680" i="13"/>
  <c r="R680" i="13"/>
  <c r="S680" i="13"/>
  <c r="B681" i="13"/>
  <c r="C681" i="13"/>
  <c r="D681" i="13"/>
  <c r="E681" i="13"/>
  <c r="F681" i="13"/>
  <c r="G681" i="13"/>
  <c r="H681" i="13"/>
  <c r="I681" i="13"/>
  <c r="J681" i="13"/>
  <c r="K681" i="13"/>
  <c r="L681" i="13"/>
  <c r="M681" i="13"/>
  <c r="N681" i="13"/>
  <c r="O681" i="13"/>
  <c r="P681" i="13"/>
  <c r="Q681" i="13"/>
  <c r="R681" i="13"/>
  <c r="S681" i="13"/>
  <c r="B683" i="13"/>
  <c r="C683" i="13"/>
  <c r="D683" i="13"/>
  <c r="E683" i="13"/>
  <c r="F683" i="13"/>
  <c r="G683" i="13"/>
  <c r="H683" i="13"/>
  <c r="I683" i="13"/>
  <c r="J683" i="13"/>
  <c r="K683" i="13"/>
  <c r="L683" i="13"/>
  <c r="M683" i="13"/>
  <c r="N683" i="13"/>
  <c r="O683" i="13"/>
  <c r="P683" i="13"/>
  <c r="Q683" i="13"/>
  <c r="R683" i="13"/>
  <c r="S683" i="13"/>
  <c r="B684" i="13"/>
  <c r="C684" i="13"/>
  <c r="D684" i="13"/>
  <c r="E684" i="13"/>
  <c r="F684" i="13"/>
  <c r="G684" i="13"/>
  <c r="H684" i="13"/>
  <c r="I684" i="13"/>
  <c r="J684" i="13"/>
  <c r="K684" i="13"/>
  <c r="L684" i="13"/>
  <c r="M684" i="13"/>
  <c r="N684" i="13"/>
  <c r="O684" i="13"/>
  <c r="P684" i="13"/>
  <c r="Q684" i="13"/>
  <c r="R684" i="13"/>
  <c r="S684" i="13"/>
  <c r="B686" i="13"/>
  <c r="C686" i="13"/>
  <c r="D686" i="13"/>
  <c r="E686" i="13"/>
  <c r="F686" i="13"/>
  <c r="G686" i="13"/>
  <c r="H686" i="13"/>
  <c r="I686" i="13"/>
  <c r="J686" i="13"/>
  <c r="K686" i="13"/>
  <c r="L686" i="13"/>
  <c r="M686" i="13"/>
  <c r="N686" i="13"/>
  <c r="O686" i="13"/>
  <c r="P686" i="13"/>
  <c r="Q686" i="13"/>
  <c r="R686" i="13"/>
  <c r="S686" i="13"/>
  <c r="B687" i="13"/>
  <c r="C687" i="13"/>
  <c r="D687" i="13"/>
  <c r="E687" i="13"/>
  <c r="F687" i="13"/>
  <c r="G687" i="13"/>
  <c r="H687" i="13"/>
  <c r="I687" i="13"/>
  <c r="J687" i="13"/>
  <c r="K687" i="13"/>
  <c r="L687" i="13"/>
  <c r="M687" i="13"/>
  <c r="N687" i="13"/>
  <c r="O687" i="13"/>
  <c r="P687" i="13"/>
  <c r="Q687" i="13"/>
  <c r="R687" i="13"/>
  <c r="S687" i="13"/>
  <c r="B688" i="13"/>
  <c r="C688" i="13"/>
  <c r="D688" i="13"/>
  <c r="E688" i="13"/>
  <c r="F688" i="13"/>
  <c r="G688" i="13"/>
  <c r="H688" i="13"/>
  <c r="I688" i="13"/>
  <c r="J688" i="13"/>
  <c r="K688" i="13"/>
  <c r="L688" i="13"/>
  <c r="M688" i="13"/>
  <c r="N688" i="13"/>
  <c r="O688" i="13"/>
  <c r="P688" i="13"/>
  <c r="Q688" i="13"/>
  <c r="R688" i="13"/>
  <c r="S688" i="13"/>
  <c r="B689" i="13"/>
  <c r="C689" i="13"/>
  <c r="D689" i="13"/>
  <c r="E689" i="13"/>
  <c r="F689" i="13"/>
  <c r="G689" i="13"/>
  <c r="H689" i="13"/>
  <c r="I689" i="13"/>
  <c r="J689" i="13"/>
  <c r="K689" i="13"/>
  <c r="L689" i="13"/>
  <c r="M689" i="13"/>
  <c r="N689" i="13"/>
  <c r="O689" i="13"/>
  <c r="P689" i="13"/>
  <c r="Q689" i="13"/>
  <c r="R689" i="13"/>
  <c r="S689" i="13"/>
  <c r="B690" i="13"/>
  <c r="C690" i="13"/>
  <c r="D690" i="13"/>
  <c r="E690" i="13"/>
  <c r="F690" i="13"/>
  <c r="G690" i="13"/>
  <c r="H690" i="13"/>
  <c r="I690" i="13"/>
  <c r="J690" i="13"/>
  <c r="K690" i="13"/>
  <c r="L690" i="13"/>
  <c r="M690" i="13"/>
  <c r="N690" i="13"/>
  <c r="O690" i="13"/>
  <c r="P690" i="13"/>
  <c r="Q690" i="13"/>
  <c r="R690" i="13"/>
  <c r="S690" i="13"/>
  <c r="B691" i="13"/>
  <c r="C691" i="13"/>
  <c r="D691" i="13"/>
  <c r="E691" i="13"/>
  <c r="F691" i="13"/>
  <c r="G691" i="13"/>
  <c r="H691" i="13"/>
  <c r="I691" i="13"/>
  <c r="J691" i="13"/>
  <c r="K691" i="13"/>
  <c r="L691" i="13"/>
  <c r="M691" i="13"/>
  <c r="N691" i="13"/>
  <c r="O691" i="13"/>
  <c r="P691" i="13"/>
  <c r="Q691" i="13"/>
  <c r="R691" i="13"/>
  <c r="S691" i="13"/>
  <c r="B692" i="13"/>
  <c r="C692" i="13"/>
  <c r="D692" i="13"/>
  <c r="E692" i="13"/>
  <c r="F692" i="13"/>
  <c r="G692" i="13"/>
  <c r="H692" i="13"/>
  <c r="I692" i="13"/>
  <c r="J692" i="13"/>
  <c r="K692" i="13"/>
  <c r="L692" i="13"/>
  <c r="M692" i="13"/>
  <c r="N692" i="13"/>
  <c r="O692" i="13"/>
  <c r="P692" i="13"/>
  <c r="Q692" i="13"/>
  <c r="R692" i="13"/>
  <c r="S692" i="13"/>
  <c r="B693" i="13"/>
  <c r="C693" i="13"/>
  <c r="D693" i="13"/>
  <c r="E693" i="13"/>
  <c r="F693" i="13"/>
  <c r="G693" i="13"/>
  <c r="H693" i="13"/>
  <c r="I693" i="13"/>
  <c r="J693" i="13"/>
  <c r="K693" i="13"/>
  <c r="L693" i="13"/>
  <c r="M693" i="13"/>
  <c r="N693" i="13"/>
  <c r="O693" i="13"/>
  <c r="P693" i="13"/>
  <c r="Q693" i="13"/>
  <c r="R693" i="13"/>
  <c r="S693" i="13"/>
  <c r="B694" i="13"/>
  <c r="C694" i="13"/>
  <c r="D694" i="13"/>
  <c r="E694" i="13"/>
  <c r="F694" i="13"/>
  <c r="G694" i="13"/>
  <c r="H694" i="13"/>
  <c r="I694" i="13"/>
  <c r="J694" i="13"/>
  <c r="K694" i="13"/>
  <c r="L694" i="13"/>
  <c r="M694" i="13"/>
  <c r="N694" i="13"/>
  <c r="O694" i="13"/>
  <c r="P694" i="13"/>
  <c r="Q694" i="13"/>
  <c r="R694" i="13"/>
  <c r="S694" i="13"/>
  <c r="B695" i="13"/>
  <c r="C695" i="13"/>
  <c r="D695" i="13"/>
  <c r="E695" i="13"/>
  <c r="F695" i="13"/>
  <c r="G695" i="13"/>
  <c r="H695" i="13"/>
  <c r="I695" i="13"/>
  <c r="J695" i="13"/>
  <c r="K695" i="13"/>
  <c r="L695" i="13"/>
  <c r="M695" i="13"/>
  <c r="N695" i="13"/>
  <c r="O695" i="13"/>
  <c r="P695" i="13"/>
  <c r="Q695" i="13"/>
  <c r="R695" i="13"/>
  <c r="S695" i="13"/>
  <c r="B696" i="13"/>
  <c r="C696" i="13"/>
  <c r="D696" i="13"/>
  <c r="E696" i="13"/>
  <c r="F696" i="13"/>
  <c r="G696" i="13"/>
  <c r="H696" i="13"/>
  <c r="I696" i="13"/>
  <c r="J696" i="13"/>
  <c r="K696" i="13"/>
  <c r="L696" i="13"/>
  <c r="M696" i="13"/>
  <c r="N696" i="13"/>
  <c r="O696" i="13"/>
  <c r="P696" i="13"/>
  <c r="Q696" i="13"/>
  <c r="R696" i="13"/>
  <c r="S696" i="13"/>
  <c r="B698" i="13"/>
  <c r="C698" i="13"/>
  <c r="D698" i="13"/>
  <c r="E698" i="13"/>
  <c r="F698" i="13"/>
  <c r="G698" i="13"/>
  <c r="H698" i="13"/>
  <c r="I698" i="13"/>
  <c r="J698" i="13"/>
  <c r="K698" i="13"/>
  <c r="L698" i="13"/>
  <c r="M698" i="13"/>
  <c r="N698" i="13"/>
  <c r="O698" i="13"/>
  <c r="P698" i="13"/>
  <c r="Q698" i="13"/>
  <c r="R698" i="13"/>
  <c r="S698" i="13"/>
  <c r="B699" i="13"/>
  <c r="C699" i="13"/>
  <c r="D699" i="13"/>
  <c r="E699" i="13"/>
  <c r="F699" i="13"/>
  <c r="G699" i="13"/>
  <c r="H699" i="13"/>
  <c r="I699" i="13"/>
  <c r="J699" i="13"/>
  <c r="K699" i="13"/>
  <c r="L699" i="13"/>
  <c r="M699" i="13"/>
  <c r="N699" i="13"/>
  <c r="O699" i="13"/>
  <c r="P699" i="13"/>
  <c r="Q699" i="13"/>
  <c r="R699" i="13"/>
  <c r="S699" i="13"/>
  <c r="B701" i="13"/>
  <c r="C701" i="13"/>
  <c r="D701" i="13"/>
  <c r="E701" i="13"/>
  <c r="F701" i="13"/>
  <c r="G701" i="13"/>
  <c r="H701" i="13"/>
  <c r="I701" i="13"/>
  <c r="J701" i="13"/>
  <c r="K701" i="13"/>
  <c r="L701" i="13"/>
  <c r="M701" i="13"/>
  <c r="N701" i="13"/>
  <c r="O701" i="13"/>
  <c r="P701" i="13"/>
  <c r="Q701" i="13"/>
  <c r="R701" i="13"/>
  <c r="S701" i="13"/>
  <c r="B703" i="13"/>
  <c r="C703" i="13"/>
  <c r="D703" i="13"/>
  <c r="E703" i="13"/>
  <c r="F703" i="13"/>
  <c r="G703" i="13"/>
  <c r="H703" i="13"/>
  <c r="I703" i="13"/>
  <c r="J703" i="13"/>
  <c r="K703" i="13"/>
  <c r="L703" i="13"/>
  <c r="M703" i="13"/>
  <c r="N703" i="13"/>
  <c r="O703" i="13"/>
  <c r="P703" i="13"/>
  <c r="Q703" i="13"/>
  <c r="R703" i="13"/>
  <c r="S703" i="13"/>
  <c r="B704" i="13"/>
  <c r="C704" i="13"/>
  <c r="D704" i="13"/>
  <c r="E704" i="13"/>
  <c r="F704" i="13"/>
  <c r="G704" i="13"/>
  <c r="H704" i="13"/>
  <c r="I704" i="13"/>
  <c r="J704" i="13"/>
  <c r="K704" i="13"/>
  <c r="L704" i="13"/>
  <c r="M704" i="13"/>
  <c r="N704" i="13"/>
  <c r="O704" i="13"/>
  <c r="P704" i="13"/>
  <c r="Q704" i="13"/>
  <c r="R704" i="13"/>
  <c r="S704" i="13"/>
  <c r="B705" i="13"/>
  <c r="C705" i="13"/>
  <c r="D705" i="13"/>
  <c r="E705" i="13"/>
  <c r="F705" i="13"/>
  <c r="G705" i="13"/>
  <c r="H705" i="13"/>
  <c r="I705" i="13"/>
  <c r="J705" i="13"/>
  <c r="K705" i="13"/>
  <c r="L705" i="13"/>
  <c r="M705" i="13"/>
  <c r="N705" i="13"/>
  <c r="O705" i="13"/>
  <c r="P705" i="13"/>
  <c r="Q705" i="13"/>
  <c r="R705" i="13"/>
  <c r="S705" i="13"/>
  <c r="B709" i="13"/>
  <c r="C709" i="13"/>
  <c r="D709" i="13"/>
  <c r="E709" i="13"/>
  <c r="F709" i="13"/>
  <c r="G709" i="13"/>
  <c r="H709" i="13"/>
  <c r="I709" i="13"/>
  <c r="J709" i="13"/>
  <c r="K709" i="13"/>
  <c r="L709" i="13"/>
  <c r="M709" i="13"/>
  <c r="N709" i="13"/>
  <c r="O709" i="13"/>
  <c r="P709" i="13"/>
  <c r="Q709" i="13"/>
  <c r="R709" i="13"/>
  <c r="S709" i="13"/>
  <c r="B710" i="13"/>
  <c r="C710" i="13"/>
  <c r="D710" i="13"/>
  <c r="E710" i="13"/>
  <c r="F710" i="13"/>
  <c r="G710" i="13"/>
  <c r="H710" i="13"/>
  <c r="I710" i="13"/>
  <c r="J710" i="13"/>
  <c r="K710" i="13"/>
  <c r="L710" i="13"/>
  <c r="M710" i="13"/>
  <c r="N710" i="13"/>
  <c r="O710" i="13"/>
  <c r="P710" i="13"/>
  <c r="Q710" i="13"/>
  <c r="R710" i="13"/>
  <c r="S710" i="13"/>
  <c r="B715" i="13"/>
  <c r="C715" i="13"/>
  <c r="D715" i="13"/>
  <c r="E715" i="13"/>
  <c r="F715" i="13"/>
  <c r="G715" i="13"/>
  <c r="H715" i="13"/>
  <c r="I715" i="13"/>
  <c r="J715" i="13"/>
  <c r="K715" i="13"/>
  <c r="L715" i="13"/>
  <c r="M715" i="13"/>
  <c r="N715" i="13"/>
  <c r="O715" i="13"/>
  <c r="P715" i="13"/>
  <c r="Q715" i="13"/>
  <c r="R715" i="13"/>
  <c r="S715" i="13"/>
  <c r="B717" i="13"/>
  <c r="C717" i="13"/>
  <c r="D717" i="13"/>
  <c r="E717" i="13"/>
  <c r="F717" i="13"/>
  <c r="G717" i="13"/>
  <c r="H717" i="13"/>
  <c r="I717" i="13"/>
  <c r="J717" i="13"/>
  <c r="K717" i="13"/>
  <c r="L717" i="13"/>
  <c r="M717" i="13"/>
  <c r="N717" i="13"/>
  <c r="O717" i="13"/>
  <c r="P717" i="13"/>
  <c r="Q717" i="13"/>
  <c r="R717" i="13"/>
  <c r="S717" i="13"/>
  <c r="B719" i="13"/>
  <c r="C719" i="13"/>
  <c r="D719" i="13"/>
  <c r="E719" i="13"/>
  <c r="F719" i="13"/>
  <c r="G719" i="13"/>
  <c r="H719" i="13"/>
  <c r="I719" i="13"/>
  <c r="J719" i="13"/>
  <c r="K719" i="13"/>
  <c r="L719" i="13"/>
  <c r="M719" i="13"/>
  <c r="N719" i="13"/>
  <c r="O719" i="13"/>
  <c r="P719" i="13"/>
  <c r="Q719" i="13"/>
  <c r="R719" i="13"/>
  <c r="S719" i="13"/>
  <c r="B720" i="13"/>
  <c r="C720" i="13"/>
  <c r="D720" i="13"/>
  <c r="E720" i="13"/>
  <c r="F720" i="13"/>
  <c r="G720" i="13"/>
  <c r="H720" i="13"/>
  <c r="I720" i="13"/>
  <c r="J720" i="13"/>
  <c r="K720" i="13"/>
  <c r="L720" i="13"/>
  <c r="M720" i="13"/>
  <c r="N720" i="13"/>
  <c r="O720" i="13"/>
  <c r="P720" i="13"/>
  <c r="Q720" i="13"/>
  <c r="R720" i="13"/>
  <c r="S720" i="13"/>
  <c r="B721" i="13"/>
  <c r="C721" i="13"/>
  <c r="D721" i="13"/>
  <c r="E721" i="13"/>
  <c r="F721" i="13"/>
  <c r="G721" i="13"/>
  <c r="H721" i="13"/>
  <c r="I721" i="13"/>
  <c r="J721" i="13"/>
  <c r="K721" i="13"/>
  <c r="L721" i="13"/>
  <c r="M721" i="13"/>
  <c r="N721" i="13"/>
  <c r="O721" i="13"/>
  <c r="P721" i="13"/>
  <c r="Q721" i="13"/>
  <c r="R721" i="13"/>
  <c r="S721" i="13"/>
  <c r="B725" i="13"/>
  <c r="C725" i="13"/>
  <c r="D725" i="13"/>
  <c r="E725" i="13"/>
  <c r="F725" i="13"/>
  <c r="G725" i="13"/>
  <c r="H725" i="13"/>
  <c r="I725" i="13"/>
  <c r="J725" i="13"/>
  <c r="K725" i="13"/>
  <c r="L725" i="13"/>
  <c r="M725" i="13"/>
  <c r="N725" i="13"/>
  <c r="O725" i="13"/>
  <c r="P725" i="13"/>
  <c r="Q725" i="13"/>
  <c r="R725" i="13"/>
  <c r="S725" i="13"/>
  <c r="B726" i="13"/>
  <c r="C726" i="13"/>
  <c r="D726" i="13"/>
  <c r="E726" i="13"/>
  <c r="F726" i="13"/>
  <c r="G726" i="13"/>
  <c r="H726" i="13"/>
  <c r="I726" i="13"/>
  <c r="J726" i="13"/>
  <c r="K726" i="13"/>
  <c r="L726" i="13"/>
  <c r="M726" i="13"/>
  <c r="N726" i="13"/>
  <c r="O726" i="13"/>
  <c r="P726" i="13"/>
  <c r="Q726" i="13"/>
  <c r="R726" i="13"/>
  <c r="S726" i="13"/>
  <c r="B728" i="13"/>
  <c r="C728" i="13"/>
  <c r="D728" i="13"/>
  <c r="E728" i="13"/>
  <c r="F728" i="13"/>
  <c r="G728" i="13"/>
  <c r="H728" i="13"/>
  <c r="I728" i="13"/>
  <c r="J728" i="13"/>
  <c r="K728" i="13"/>
  <c r="L728" i="13"/>
  <c r="M728" i="13"/>
  <c r="N728" i="13"/>
  <c r="O728" i="13"/>
  <c r="P728" i="13"/>
  <c r="Q728" i="13"/>
  <c r="R728" i="13"/>
  <c r="S728" i="13"/>
  <c r="B729" i="13"/>
  <c r="C729" i="13"/>
  <c r="D729" i="13"/>
  <c r="E729" i="13"/>
  <c r="F729" i="13"/>
  <c r="G729" i="13"/>
  <c r="H729" i="13"/>
  <c r="I729" i="13"/>
  <c r="J729" i="13"/>
  <c r="K729" i="13"/>
  <c r="L729" i="13"/>
  <c r="M729" i="13"/>
  <c r="N729" i="13"/>
  <c r="O729" i="13"/>
  <c r="P729" i="13"/>
  <c r="Q729" i="13"/>
  <c r="R729" i="13"/>
  <c r="S729" i="13"/>
  <c r="B730" i="13"/>
  <c r="C730" i="13"/>
  <c r="D730" i="13"/>
  <c r="E730" i="13"/>
  <c r="F730" i="13"/>
  <c r="G730" i="13"/>
  <c r="H730" i="13"/>
  <c r="I730" i="13"/>
  <c r="J730" i="13"/>
  <c r="K730" i="13"/>
  <c r="L730" i="13"/>
  <c r="M730" i="13"/>
  <c r="N730" i="13"/>
  <c r="O730" i="13"/>
  <c r="P730" i="13"/>
  <c r="Q730" i="13"/>
  <c r="R730" i="13"/>
  <c r="S730" i="13"/>
  <c r="B731" i="13"/>
  <c r="C731" i="13"/>
  <c r="D731" i="13"/>
  <c r="E731" i="13"/>
  <c r="F731" i="13"/>
  <c r="G731" i="13"/>
  <c r="H731" i="13"/>
  <c r="I731" i="13"/>
  <c r="J731" i="13"/>
  <c r="K731" i="13"/>
  <c r="L731" i="13"/>
  <c r="M731" i="13"/>
  <c r="N731" i="13"/>
  <c r="O731" i="13"/>
  <c r="P731" i="13"/>
  <c r="Q731" i="13"/>
  <c r="R731" i="13"/>
  <c r="S731" i="13"/>
  <c r="B732" i="13"/>
  <c r="C732" i="13"/>
  <c r="D732" i="13"/>
  <c r="E732" i="13"/>
  <c r="F732" i="13"/>
  <c r="G732" i="13"/>
  <c r="H732" i="13"/>
  <c r="I732" i="13"/>
  <c r="J732" i="13"/>
  <c r="K732" i="13"/>
  <c r="L732" i="13"/>
  <c r="M732" i="13"/>
  <c r="N732" i="13"/>
  <c r="O732" i="13"/>
  <c r="P732" i="13"/>
  <c r="Q732" i="13"/>
  <c r="R732" i="13"/>
  <c r="S732" i="13"/>
  <c r="B733" i="13"/>
  <c r="C733" i="13"/>
  <c r="D733" i="13"/>
  <c r="E733" i="13"/>
  <c r="F733" i="13"/>
  <c r="G733" i="13"/>
  <c r="H733" i="13"/>
  <c r="I733" i="13"/>
  <c r="J733" i="13"/>
  <c r="K733" i="13"/>
  <c r="L733" i="13"/>
  <c r="M733" i="13"/>
  <c r="N733" i="13"/>
  <c r="O733" i="13"/>
  <c r="P733" i="13"/>
  <c r="Q733" i="13"/>
  <c r="R733" i="13"/>
  <c r="S733" i="13"/>
  <c r="B734" i="13"/>
  <c r="C734" i="13"/>
  <c r="D734" i="13"/>
  <c r="E734" i="13"/>
  <c r="F734" i="13"/>
  <c r="G734" i="13"/>
  <c r="H734" i="13"/>
  <c r="I734" i="13"/>
  <c r="J734" i="13"/>
  <c r="K734" i="13"/>
  <c r="L734" i="13"/>
  <c r="M734" i="13"/>
  <c r="N734" i="13"/>
  <c r="O734" i="13"/>
  <c r="P734" i="13"/>
  <c r="Q734" i="13"/>
  <c r="R734" i="13"/>
  <c r="S734" i="13"/>
  <c r="B735" i="13"/>
  <c r="C735" i="13"/>
  <c r="D735" i="13"/>
  <c r="E735" i="13"/>
  <c r="F735" i="13"/>
  <c r="G735" i="13"/>
  <c r="H735" i="13"/>
  <c r="I735" i="13"/>
  <c r="J735" i="13"/>
  <c r="K735" i="13"/>
  <c r="L735" i="13"/>
  <c r="M735" i="13"/>
  <c r="N735" i="13"/>
  <c r="O735" i="13"/>
  <c r="P735" i="13"/>
  <c r="Q735" i="13"/>
  <c r="R735" i="13"/>
  <c r="S735" i="13"/>
  <c r="B738" i="13"/>
  <c r="C738" i="13"/>
  <c r="D738" i="13"/>
  <c r="E738" i="13"/>
  <c r="F738" i="13"/>
  <c r="G738" i="13"/>
  <c r="H738" i="13"/>
  <c r="I738" i="13"/>
  <c r="J738" i="13"/>
  <c r="K738" i="13"/>
  <c r="L738" i="13"/>
  <c r="M738" i="13"/>
  <c r="N738" i="13"/>
  <c r="O738" i="13"/>
  <c r="P738" i="13"/>
  <c r="Q738" i="13"/>
  <c r="R738" i="13"/>
  <c r="S738" i="13"/>
  <c r="B741" i="13"/>
  <c r="C741" i="13"/>
  <c r="D741" i="13"/>
  <c r="E741" i="13"/>
  <c r="F741" i="13"/>
  <c r="G741" i="13"/>
  <c r="H741" i="13"/>
  <c r="I741" i="13"/>
  <c r="J741" i="13"/>
  <c r="K741" i="13"/>
  <c r="L741" i="13"/>
  <c r="M741" i="13"/>
  <c r="N741" i="13"/>
  <c r="O741" i="13"/>
  <c r="P741" i="13"/>
  <c r="Q741" i="13"/>
  <c r="R741" i="13"/>
  <c r="S741" i="13"/>
  <c r="B742" i="13"/>
  <c r="C742" i="13"/>
  <c r="D742" i="13"/>
  <c r="E742" i="13"/>
  <c r="F742" i="13"/>
  <c r="G742" i="13"/>
  <c r="H742" i="13"/>
  <c r="I742" i="13"/>
  <c r="J742" i="13"/>
  <c r="K742" i="13"/>
  <c r="L742" i="13"/>
  <c r="M742" i="13"/>
  <c r="N742" i="13"/>
  <c r="O742" i="13"/>
  <c r="P742" i="13"/>
  <c r="Q742" i="13"/>
  <c r="R742" i="13"/>
  <c r="S742" i="13"/>
  <c r="B743" i="13"/>
  <c r="C743" i="13"/>
  <c r="D743" i="13"/>
  <c r="E743" i="13"/>
  <c r="F743" i="13"/>
  <c r="G743" i="13"/>
  <c r="H743" i="13"/>
  <c r="I743" i="13"/>
  <c r="J743" i="13"/>
  <c r="K743" i="13"/>
  <c r="L743" i="13"/>
  <c r="M743" i="13"/>
  <c r="N743" i="13"/>
  <c r="O743" i="13"/>
  <c r="P743" i="13"/>
  <c r="Q743" i="13"/>
  <c r="R743" i="13"/>
  <c r="S743" i="13"/>
  <c r="B745" i="13"/>
  <c r="C745" i="13"/>
  <c r="D745" i="13"/>
  <c r="E745" i="13"/>
  <c r="F745" i="13"/>
  <c r="G745" i="13"/>
  <c r="H745" i="13"/>
  <c r="I745" i="13"/>
  <c r="J745" i="13"/>
  <c r="K745" i="13"/>
  <c r="L745" i="13"/>
  <c r="M745" i="13"/>
  <c r="N745" i="13"/>
  <c r="O745" i="13"/>
  <c r="P745" i="13"/>
  <c r="Q745" i="13"/>
  <c r="R745" i="13"/>
  <c r="S745" i="13"/>
  <c r="B746" i="13"/>
  <c r="C746" i="13"/>
  <c r="D746" i="13"/>
  <c r="E746" i="13"/>
  <c r="F746" i="13"/>
  <c r="G746" i="13"/>
  <c r="H746" i="13"/>
  <c r="I746" i="13"/>
  <c r="J746" i="13"/>
  <c r="K746" i="13"/>
  <c r="L746" i="13"/>
  <c r="M746" i="13"/>
  <c r="N746" i="13"/>
  <c r="O746" i="13"/>
  <c r="P746" i="13"/>
  <c r="Q746" i="13"/>
  <c r="R746" i="13"/>
  <c r="S746" i="13"/>
  <c r="B747" i="13"/>
  <c r="C747" i="13"/>
  <c r="D747" i="13"/>
  <c r="E747" i="13"/>
  <c r="F747" i="13"/>
  <c r="G747" i="13"/>
  <c r="H747" i="13"/>
  <c r="I747" i="13"/>
  <c r="J747" i="13"/>
  <c r="K747" i="13"/>
  <c r="L747" i="13"/>
  <c r="M747" i="13"/>
  <c r="N747" i="13"/>
  <c r="O747" i="13"/>
  <c r="P747" i="13"/>
  <c r="Q747" i="13"/>
  <c r="R747" i="13"/>
  <c r="S747" i="13"/>
  <c r="B752" i="13"/>
  <c r="C752" i="13"/>
  <c r="D752" i="13"/>
  <c r="E752" i="13"/>
  <c r="F752" i="13"/>
  <c r="G752" i="13"/>
  <c r="H752" i="13"/>
  <c r="I752" i="13"/>
  <c r="J752" i="13"/>
  <c r="K752" i="13"/>
  <c r="L752" i="13"/>
  <c r="M752" i="13"/>
  <c r="N752" i="13"/>
  <c r="O752" i="13"/>
  <c r="P752" i="13"/>
  <c r="Q752" i="13"/>
  <c r="R752" i="13"/>
  <c r="S752" i="13"/>
  <c r="B756" i="13"/>
  <c r="C756" i="13"/>
  <c r="D756" i="13"/>
  <c r="E756" i="13"/>
  <c r="F756" i="13"/>
  <c r="G756" i="13"/>
  <c r="H756" i="13"/>
  <c r="I756" i="13"/>
  <c r="J756" i="13"/>
  <c r="K756" i="13"/>
  <c r="L756" i="13"/>
  <c r="M756" i="13"/>
  <c r="N756" i="13"/>
  <c r="O756" i="13"/>
  <c r="P756" i="13"/>
  <c r="Q756" i="13"/>
  <c r="R756" i="13"/>
  <c r="S756" i="13"/>
  <c r="B757" i="13"/>
  <c r="C757" i="13"/>
  <c r="D757" i="13"/>
  <c r="E757" i="13"/>
  <c r="F757" i="13"/>
  <c r="G757" i="13"/>
  <c r="H757" i="13"/>
  <c r="I757" i="13"/>
  <c r="J757" i="13"/>
  <c r="K757" i="13"/>
  <c r="L757" i="13"/>
  <c r="M757" i="13"/>
  <c r="N757" i="13"/>
  <c r="O757" i="13"/>
  <c r="P757" i="13"/>
  <c r="Q757" i="13"/>
  <c r="R757" i="13"/>
  <c r="S757" i="13"/>
  <c r="B758" i="13"/>
  <c r="C758" i="13"/>
  <c r="D758" i="13"/>
  <c r="E758" i="13"/>
  <c r="F758" i="13"/>
  <c r="G758" i="13"/>
  <c r="H758" i="13"/>
  <c r="I758" i="13"/>
  <c r="J758" i="13"/>
  <c r="K758" i="13"/>
  <c r="L758" i="13"/>
  <c r="M758" i="13"/>
  <c r="N758" i="13"/>
  <c r="O758" i="13"/>
  <c r="P758" i="13"/>
  <c r="Q758" i="13"/>
  <c r="R758" i="13"/>
  <c r="S758" i="13"/>
  <c r="B760" i="13"/>
  <c r="C760" i="13"/>
  <c r="D760" i="13"/>
  <c r="E760" i="13"/>
  <c r="F760" i="13"/>
  <c r="G760" i="13"/>
  <c r="H760" i="13"/>
  <c r="I760" i="13"/>
  <c r="J760" i="13"/>
  <c r="K760" i="13"/>
  <c r="L760" i="13"/>
  <c r="M760" i="13"/>
  <c r="N760" i="13"/>
  <c r="O760" i="13"/>
  <c r="P760" i="13"/>
  <c r="Q760" i="13"/>
  <c r="R760" i="13"/>
  <c r="S760" i="13"/>
  <c r="B762" i="13"/>
  <c r="C762" i="13"/>
  <c r="D762" i="13"/>
  <c r="E762" i="13"/>
  <c r="F762" i="13"/>
  <c r="G762" i="13"/>
  <c r="H762" i="13"/>
  <c r="I762" i="13"/>
  <c r="J762" i="13"/>
  <c r="K762" i="13"/>
  <c r="L762" i="13"/>
  <c r="M762" i="13"/>
  <c r="N762" i="13"/>
  <c r="O762" i="13"/>
  <c r="P762" i="13"/>
  <c r="Q762" i="13"/>
  <c r="R762" i="13"/>
  <c r="S762" i="13"/>
  <c r="B763" i="13"/>
  <c r="C763" i="13"/>
  <c r="D763" i="13"/>
  <c r="E763" i="13"/>
  <c r="F763" i="13"/>
  <c r="G763" i="13"/>
  <c r="H763" i="13"/>
  <c r="I763" i="13"/>
  <c r="J763" i="13"/>
  <c r="K763" i="13"/>
  <c r="L763" i="13"/>
  <c r="M763" i="13"/>
  <c r="N763" i="13"/>
  <c r="O763" i="13"/>
  <c r="P763" i="13"/>
  <c r="Q763" i="13"/>
  <c r="R763" i="13"/>
  <c r="S763" i="13"/>
  <c r="B764" i="13"/>
  <c r="C764" i="13"/>
  <c r="D764" i="13"/>
  <c r="E764" i="13"/>
  <c r="F764" i="13"/>
  <c r="G764" i="13"/>
  <c r="H764" i="13"/>
  <c r="I764" i="13"/>
  <c r="J764" i="13"/>
  <c r="K764" i="13"/>
  <c r="L764" i="13"/>
  <c r="M764" i="13"/>
  <c r="N764" i="13"/>
  <c r="O764" i="13"/>
  <c r="P764" i="13"/>
  <c r="Q764" i="13"/>
  <c r="R764" i="13"/>
  <c r="S764" i="13"/>
  <c r="B765" i="13"/>
  <c r="C765" i="13"/>
  <c r="D765" i="13"/>
  <c r="E765" i="13"/>
  <c r="F765" i="13"/>
  <c r="G765" i="13"/>
  <c r="H765" i="13"/>
  <c r="I765" i="13"/>
  <c r="J765" i="13"/>
  <c r="K765" i="13"/>
  <c r="L765" i="13"/>
  <c r="M765" i="13"/>
  <c r="N765" i="13"/>
  <c r="O765" i="13"/>
  <c r="P765" i="13"/>
  <c r="Q765" i="13"/>
  <c r="R765" i="13"/>
  <c r="S765" i="13"/>
  <c r="B766" i="13"/>
  <c r="C766" i="13"/>
  <c r="D766" i="13"/>
  <c r="E766" i="13"/>
  <c r="F766" i="13"/>
  <c r="G766" i="13"/>
  <c r="H766" i="13"/>
  <c r="I766" i="13"/>
  <c r="J766" i="13"/>
  <c r="K766" i="13"/>
  <c r="L766" i="13"/>
  <c r="M766" i="13"/>
  <c r="N766" i="13"/>
  <c r="O766" i="13"/>
  <c r="P766" i="13"/>
  <c r="Q766" i="13"/>
  <c r="R766" i="13"/>
  <c r="S766" i="13"/>
  <c r="B767" i="13"/>
  <c r="C767" i="13"/>
  <c r="D767" i="13"/>
  <c r="E767" i="13"/>
  <c r="F767" i="13"/>
  <c r="G767" i="13"/>
  <c r="H767" i="13"/>
  <c r="I767" i="13"/>
  <c r="J767" i="13"/>
  <c r="K767" i="13"/>
  <c r="L767" i="13"/>
  <c r="M767" i="13"/>
  <c r="N767" i="13"/>
  <c r="O767" i="13"/>
  <c r="P767" i="13"/>
  <c r="Q767" i="13"/>
  <c r="R767" i="13"/>
  <c r="S767" i="13"/>
  <c r="B768" i="13"/>
  <c r="C768" i="13"/>
  <c r="D768" i="13"/>
  <c r="E768" i="13"/>
  <c r="F768" i="13"/>
  <c r="G768" i="13"/>
  <c r="H768" i="13"/>
  <c r="I768" i="13"/>
  <c r="J768" i="13"/>
  <c r="K768" i="13"/>
  <c r="L768" i="13"/>
  <c r="M768" i="13"/>
  <c r="N768" i="13"/>
  <c r="O768" i="13"/>
  <c r="P768" i="13"/>
  <c r="Q768" i="13"/>
  <c r="R768" i="13"/>
  <c r="S768" i="13"/>
  <c r="B769" i="13"/>
  <c r="C769" i="13"/>
  <c r="D769" i="13"/>
  <c r="E769" i="13"/>
  <c r="F769" i="13"/>
  <c r="G769" i="13"/>
  <c r="H769" i="13"/>
  <c r="I769" i="13"/>
  <c r="J769" i="13"/>
  <c r="K769" i="13"/>
  <c r="L769" i="13"/>
  <c r="M769" i="13"/>
  <c r="N769" i="13"/>
  <c r="O769" i="13"/>
  <c r="P769" i="13"/>
  <c r="Q769" i="13"/>
  <c r="R769" i="13"/>
  <c r="S769" i="13"/>
  <c r="B770" i="13"/>
  <c r="C770" i="13"/>
  <c r="D770" i="13"/>
  <c r="E770" i="13"/>
  <c r="F770" i="13"/>
  <c r="G770" i="13"/>
  <c r="H770" i="13"/>
  <c r="I770" i="13"/>
  <c r="J770" i="13"/>
  <c r="K770" i="13"/>
  <c r="L770" i="13"/>
  <c r="M770" i="13"/>
  <c r="N770" i="13"/>
  <c r="O770" i="13"/>
  <c r="P770" i="13"/>
  <c r="Q770" i="13"/>
  <c r="R770" i="13"/>
  <c r="S770" i="13"/>
  <c r="B771" i="13"/>
  <c r="C771" i="13"/>
  <c r="D771" i="13"/>
  <c r="E771" i="13"/>
  <c r="F771" i="13"/>
  <c r="G771" i="13"/>
  <c r="H771" i="13"/>
  <c r="I771" i="13"/>
  <c r="J771" i="13"/>
  <c r="K771" i="13"/>
  <c r="L771" i="13"/>
  <c r="M771" i="13"/>
  <c r="N771" i="13"/>
  <c r="O771" i="13"/>
  <c r="P771" i="13"/>
  <c r="Q771" i="13"/>
  <c r="R771" i="13"/>
  <c r="S771" i="13"/>
  <c r="B773" i="13"/>
  <c r="C773" i="13"/>
  <c r="D773" i="13"/>
  <c r="E773" i="13"/>
  <c r="F773" i="13"/>
  <c r="G773" i="13"/>
  <c r="H773" i="13"/>
  <c r="I773" i="13"/>
  <c r="J773" i="13"/>
  <c r="K773" i="13"/>
  <c r="L773" i="13"/>
  <c r="M773" i="13"/>
  <c r="N773" i="13"/>
  <c r="O773" i="13"/>
  <c r="P773" i="13"/>
  <c r="Q773" i="13"/>
  <c r="R773" i="13"/>
  <c r="S773" i="13"/>
  <c r="B775" i="13"/>
  <c r="C775" i="13"/>
  <c r="D775" i="13"/>
  <c r="E775" i="13"/>
  <c r="F775" i="13"/>
  <c r="G775" i="13"/>
  <c r="H775" i="13"/>
  <c r="I775" i="13"/>
  <c r="J775" i="13"/>
  <c r="K775" i="13"/>
  <c r="L775" i="13"/>
  <c r="M775" i="13"/>
  <c r="N775" i="13"/>
  <c r="O775" i="13"/>
  <c r="P775" i="13"/>
  <c r="Q775" i="13"/>
  <c r="R775" i="13"/>
  <c r="S775" i="13"/>
  <c r="B777" i="13"/>
  <c r="C777" i="13"/>
  <c r="D777" i="13"/>
  <c r="E777" i="13"/>
  <c r="F777" i="13"/>
  <c r="G777" i="13"/>
  <c r="H777" i="13"/>
  <c r="I777" i="13"/>
  <c r="J777" i="13"/>
  <c r="K777" i="13"/>
  <c r="L777" i="13"/>
  <c r="M777" i="13"/>
  <c r="N777" i="13"/>
  <c r="O777" i="13"/>
  <c r="P777" i="13"/>
  <c r="Q777" i="13"/>
  <c r="R777" i="13"/>
  <c r="S777" i="13"/>
  <c r="B779" i="13"/>
  <c r="C779" i="13"/>
  <c r="D779" i="13"/>
  <c r="E779" i="13"/>
  <c r="F779" i="13"/>
  <c r="G779" i="13"/>
  <c r="H779" i="13"/>
  <c r="I779" i="13"/>
  <c r="J779" i="13"/>
  <c r="K779" i="13"/>
  <c r="L779" i="13"/>
  <c r="M779" i="13"/>
  <c r="N779" i="13"/>
  <c r="O779" i="13"/>
  <c r="P779" i="13"/>
  <c r="Q779" i="13"/>
  <c r="R779" i="13"/>
  <c r="S779" i="13"/>
  <c r="B780" i="13"/>
  <c r="C780" i="13"/>
  <c r="D780" i="13"/>
  <c r="E780" i="13"/>
  <c r="F780" i="13"/>
  <c r="G780" i="13"/>
  <c r="H780" i="13"/>
  <c r="I780" i="13"/>
  <c r="J780" i="13"/>
  <c r="K780" i="13"/>
  <c r="L780" i="13"/>
  <c r="M780" i="13"/>
  <c r="N780" i="13"/>
  <c r="O780" i="13"/>
  <c r="P780" i="13"/>
  <c r="Q780" i="13"/>
  <c r="R780" i="13"/>
  <c r="S780" i="13"/>
  <c r="B781" i="13"/>
  <c r="C781" i="13"/>
  <c r="D781" i="13"/>
  <c r="E781" i="13"/>
  <c r="F781" i="13"/>
  <c r="G781" i="13"/>
  <c r="H781" i="13"/>
  <c r="I781" i="13"/>
  <c r="J781" i="13"/>
  <c r="K781" i="13"/>
  <c r="L781" i="13"/>
  <c r="M781" i="13"/>
  <c r="N781" i="13"/>
  <c r="O781" i="13"/>
  <c r="P781" i="13"/>
  <c r="Q781" i="13"/>
  <c r="R781" i="13"/>
  <c r="S781" i="13"/>
  <c r="B783" i="13"/>
  <c r="C783" i="13"/>
  <c r="D783" i="13"/>
  <c r="E783" i="13"/>
  <c r="F783" i="13"/>
  <c r="G783" i="13"/>
  <c r="H783" i="13"/>
  <c r="I783" i="13"/>
  <c r="J783" i="13"/>
  <c r="K783" i="13"/>
  <c r="L783" i="13"/>
  <c r="M783" i="13"/>
  <c r="N783" i="13"/>
  <c r="O783" i="13"/>
  <c r="P783" i="13"/>
  <c r="Q783" i="13"/>
  <c r="R783" i="13"/>
  <c r="S783" i="13"/>
  <c r="B784" i="13"/>
  <c r="C784" i="13"/>
  <c r="D784" i="13"/>
  <c r="E784" i="13"/>
  <c r="F784" i="13"/>
  <c r="G784" i="13"/>
  <c r="H784" i="13"/>
  <c r="I784" i="13"/>
  <c r="J784" i="13"/>
  <c r="K784" i="13"/>
  <c r="L784" i="13"/>
  <c r="M784" i="13"/>
  <c r="N784" i="13"/>
  <c r="O784" i="13"/>
  <c r="P784" i="13"/>
  <c r="Q784" i="13"/>
  <c r="R784" i="13"/>
  <c r="S784" i="13"/>
  <c r="B785" i="13"/>
  <c r="C785" i="13"/>
  <c r="D785" i="13"/>
  <c r="E785" i="13"/>
  <c r="F785" i="13"/>
  <c r="G785" i="13"/>
  <c r="H785" i="13"/>
  <c r="I785" i="13"/>
  <c r="J785" i="13"/>
  <c r="K785" i="13"/>
  <c r="L785" i="13"/>
  <c r="M785" i="13"/>
  <c r="N785" i="13"/>
  <c r="O785" i="13"/>
  <c r="P785" i="13"/>
  <c r="Q785" i="13"/>
  <c r="R785" i="13"/>
  <c r="S785" i="13"/>
  <c r="B786" i="13"/>
  <c r="C786" i="13"/>
  <c r="D786" i="13"/>
  <c r="E786" i="13"/>
  <c r="F786" i="13"/>
  <c r="G786" i="13"/>
  <c r="H786" i="13"/>
  <c r="I786" i="13"/>
  <c r="J786" i="13"/>
  <c r="K786" i="13"/>
  <c r="L786" i="13"/>
  <c r="M786" i="13"/>
  <c r="N786" i="13"/>
  <c r="O786" i="13"/>
  <c r="P786" i="13"/>
  <c r="Q786" i="13"/>
  <c r="R786" i="13"/>
  <c r="S786" i="13"/>
  <c r="B788" i="13"/>
  <c r="C788" i="13"/>
  <c r="D788" i="13"/>
  <c r="E788" i="13"/>
  <c r="F788" i="13"/>
  <c r="G788" i="13"/>
  <c r="H788" i="13"/>
  <c r="I788" i="13"/>
  <c r="J788" i="13"/>
  <c r="K788" i="13"/>
  <c r="L788" i="13"/>
  <c r="M788" i="13"/>
  <c r="N788" i="13"/>
  <c r="O788" i="13"/>
  <c r="P788" i="13"/>
  <c r="Q788" i="13"/>
  <c r="R788" i="13"/>
  <c r="S788" i="13"/>
  <c r="B791" i="13"/>
  <c r="C791" i="13"/>
  <c r="D791" i="13"/>
  <c r="E791" i="13"/>
  <c r="F791" i="13"/>
  <c r="G791" i="13"/>
  <c r="H791" i="13"/>
  <c r="I791" i="13"/>
  <c r="J791" i="13"/>
  <c r="K791" i="13"/>
  <c r="L791" i="13"/>
  <c r="M791" i="13"/>
  <c r="N791" i="13"/>
  <c r="O791" i="13"/>
  <c r="P791" i="13"/>
  <c r="Q791" i="13"/>
  <c r="R791" i="13"/>
  <c r="S791" i="13"/>
  <c r="B792" i="13"/>
  <c r="C792" i="13"/>
  <c r="D792" i="13"/>
  <c r="E792" i="13"/>
  <c r="F792" i="13"/>
  <c r="G792" i="13"/>
  <c r="H792" i="13"/>
  <c r="I792" i="13"/>
  <c r="J792" i="13"/>
  <c r="K792" i="13"/>
  <c r="L792" i="13"/>
  <c r="M792" i="13"/>
  <c r="N792" i="13"/>
  <c r="O792" i="13"/>
  <c r="P792" i="13"/>
  <c r="Q792" i="13"/>
  <c r="R792" i="13"/>
  <c r="S792" i="13"/>
  <c r="B793" i="13"/>
  <c r="C793" i="13"/>
  <c r="D793" i="13"/>
  <c r="E793" i="13"/>
  <c r="F793" i="13"/>
  <c r="G793" i="13"/>
  <c r="H793" i="13"/>
  <c r="I793" i="13"/>
  <c r="J793" i="13"/>
  <c r="K793" i="13"/>
  <c r="L793" i="13"/>
  <c r="M793" i="13"/>
  <c r="N793" i="13"/>
  <c r="O793" i="13"/>
  <c r="P793" i="13"/>
  <c r="Q793" i="13"/>
  <c r="R793" i="13"/>
  <c r="S793" i="13"/>
  <c r="B794" i="13"/>
  <c r="C794" i="13"/>
  <c r="D794" i="13"/>
  <c r="E794" i="13"/>
  <c r="F794" i="13"/>
  <c r="G794" i="13"/>
  <c r="H794" i="13"/>
  <c r="I794" i="13"/>
  <c r="J794" i="13"/>
  <c r="K794" i="13"/>
  <c r="L794" i="13"/>
  <c r="M794" i="13"/>
  <c r="N794" i="13"/>
  <c r="O794" i="13"/>
  <c r="P794" i="13"/>
  <c r="Q794" i="13"/>
  <c r="R794" i="13"/>
  <c r="S794" i="13"/>
  <c r="B795" i="13"/>
  <c r="C795" i="13"/>
  <c r="D795" i="13"/>
  <c r="E795" i="13"/>
  <c r="F795" i="13"/>
  <c r="G795" i="13"/>
  <c r="H795" i="13"/>
  <c r="I795" i="13"/>
  <c r="J795" i="13"/>
  <c r="K795" i="13"/>
  <c r="L795" i="13"/>
  <c r="M795" i="13"/>
  <c r="N795" i="13"/>
  <c r="O795" i="13"/>
  <c r="P795" i="13"/>
  <c r="Q795" i="13"/>
  <c r="R795" i="13"/>
  <c r="S795" i="13"/>
  <c r="B796" i="13"/>
  <c r="C796" i="13"/>
  <c r="D796" i="13"/>
  <c r="E796" i="13"/>
  <c r="F796" i="13"/>
  <c r="G796" i="13"/>
  <c r="H796" i="13"/>
  <c r="I796" i="13"/>
  <c r="J796" i="13"/>
  <c r="K796" i="13"/>
  <c r="L796" i="13"/>
  <c r="M796" i="13"/>
  <c r="N796" i="13"/>
  <c r="O796" i="13"/>
  <c r="P796" i="13"/>
  <c r="Q796" i="13"/>
  <c r="R796" i="13"/>
  <c r="S796" i="13"/>
  <c r="B797" i="13"/>
  <c r="C797" i="13"/>
  <c r="D797" i="13"/>
  <c r="E797" i="13"/>
  <c r="F797" i="13"/>
  <c r="G797" i="13"/>
  <c r="H797" i="13"/>
  <c r="I797" i="13"/>
  <c r="J797" i="13"/>
  <c r="K797" i="13"/>
  <c r="L797" i="13"/>
  <c r="M797" i="13"/>
  <c r="N797" i="13"/>
  <c r="O797" i="13"/>
  <c r="P797" i="13"/>
  <c r="Q797" i="13"/>
  <c r="R797" i="13"/>
  <c r="S797" i="13"/>
  <c r="B799" i="13"/>
  <c r="C799" i="13"/>
  <c r="D799" i="13"/>
  <c r="E799" i="13"/>
  <c r="F799" i="13"/>
  <c r="G799" i="13"/>
  <c r="H799" i="13"/>
  <c r="I799" i="13"/>
  <c r="J799" i="13"/>
  <c r="K799" i="13"/>
  <c r="L799" i="13"/>
  <c r="M799" i="13"/>
  <c r="N799" i="13"/>
  <c r="O799" i="13"/>
  <c r="P799" i="13"/>
  <c r="Q799" i="13"/>
  <c r="R799" i="13"/>
  <c r="S799" i="13"/>
  <c r="B800" i="13"/>
  <c r="C800" i="13"/>
  <c r="D800" i="13"/>
  <c r="E800" i="13"/>
  <c r="F800" i="13"/>
  <c r="G800" i="13"/>
  <c r="H800" i="13"/>
  <c r="I800" i="13"/>
  <c r="J800" i="13"/>
  <c r="K800" i="13"/>
  <c r="L800" i="13"/>
  <c r="M800" i="13"/>
  <c r="N800" i="13"/>
  <c r="O800" i="13"/>
  <c r="P800" i="13"/>
  <c r="Q800" i="13"/>
  <c r="R800" i="13"/>
  <c r="S800" i="13"/>
  <c r="B801" i="13"/>
  <c r="C801" i="13"/>
  <c r="D801" i="13"/>
  <c r="E801" i="13"/>
  <c r="F801" i="13"/>
  <c r="G801" i="13"/>
  <c r="H801" i="13"/>
  <c r="I801" i="13"/>
  <c r="J801" i="13"/>
  <c r="K801" i="13"/>
  <c r="L801" i="13"/>
  <c r="M801" i="13"/>
  <c r="N801" i="13"/>
  <c r="O801" i="13"/>
  <c r="P801" i="13"/>
  <c r="Q801" i="13"/>
  <c r="R801" i="13"/>
  <c r="S801" i="13"/>
  <c r="B802" i="13"/>
  <c r="C802" i="13"/>
  <c r="D802" i="13"/>
  <c r="E802" i="13"/>
  <c r="F802" i="13"/>
  <c r="G802" i="13"/>
  <c r="H802" i="13"/>
  <c r="I802" i="13"/>
  <c r="J802" i="13"/>
  <c r="K802" i="13"/>
  <c r="L802" i="13"/>
  <c r="M802" i="13"/>
  <c r="N802" i="13"/>
  <c r="O802" i="13"/>
  <c r="P802" i="13"/>
  <c r="Q802" i="13"/>
  <c r="R802" i="13"/>
  <c r="S802" i="13"/>
  <c r="B803" i="13"/>
  <c r="C803" i="13"/>
  <c r="D803" i="13"/>
  <c r="E803" i="13"/>
  <c r="F803" i="13"/>
  <c r="G803" i="13"/>
  <c r="H803" i="13"/>
  <c r="I803" i="13"/>
  <c r="J803" i="13"/>
  <c r="K803" i="13"/>
  <c r="L803" i="13"/>
  <c r="M803" i="13"/>
  <c r="N803" i="13"/>
  <c r="O803" i="13"/>
  <c r="P803" i="13"/>
  <c r="Q803" i="13"/>
  <c r="R803" i="13"/>
  <c r="S803" i="13"/>
  <c r="B805" i="13"/>
  <c r="C805" i="13"/>
  <c r="D805" i="13"/>
  <c r="E805" i="13"/>
  <c r="F805" i="13"/>
  <c r="G805" i="13"/>
  <c r="H805" i="13"/>
  <c r="I805" i="13"/>
  <c r="J805" i="13"/>
  <c r="K805" i="13"/>
  <c r="L805" i="13"/>
  <c r="M805" i="13"/>
  <c r="N805" i="13"/>
  <c r="O805" i="13"/>
  <c r="P805" i="13"/>
  <c r="Q805" i="13"/>
  <c r="R805" i="13"/>
  <c r="S805" i="13"/>
  <c r="B809" i="13"/>
  <c r="C809" i="13"/>
  <c r="D809" i="13"/>
  <c r="E809" i="13"/>
  <c r="F809" i="13"/>
  <c r="G809" i="13"/>
  <c r="H809" i="13"/>
  <c r="I809" i="13"/>
  <c r="J809" i="13"/>
  <c r="K809" i="13"/>
  <c r="L809" i="13"/>
  <c r="M809" i="13"/>
  <c r="N809" i="13"/>
  <c r="O809" i="13"/>
  <c r="P809" i="13"/>
  <c r="Q809" i="13"/>
  <c r="R809" i="13"/>
  <c r="S809" i="13"/>
  <c r="B811" i="13"/>
  <c r="C811" i="13"/>
  <c r="D811" i="13"/>
  <c r="E811" i="13"/>
  <c r="F811" i="13"/>
  <c r="G811" i="13"/>
  <c r="H811" i="13"/>
  <c r="I811" i="13"/>
  <c r="J811" i="13"/>
  <c r="K811" i="13"/>
  <c r="L811" i="13"/>
  <c r="M811" i="13"/>
  <c r="N811" i="13"/>
  <c r="O811" i="13"/>
  <c r="P811" i="13"/>
  <c r="Q811" i="13"/>
  <c r="R811" i="13"/>
  <c r="S811" i="13"/>
  <c r="B813" i="13"/>
  <c r="C813" i="13"/>
  <c r="D813" i="13"/>
  <c r="E813" i="13"/>
  <c r="F813" i="13"/>
  <c r="G813" i="13"/>
  <c r="H813" i="13"/>
  <c r="I813" i="13"/>
  <c r="J813" i="13"/>
  <c r="K813" i="13"/>
  <c r="L813" i="13"/>
  <c r="M813" i="13"/>
  <c r="N813" i="13"/>
  <c r="O813" i="13"/>
  <c r="P813" i="13"/>
  <c r="Q813" i="13"/>
  <c r="R813" i="13"/>
  <c r="S813" i="13"/>
  <c r="B814" i="13"/>
  <c r="C814" i="13"/>
  <c r="D814" i="13"/>
  <c r="E814" i="13"/>
  <c r="F814" i="13"/>
  <c r="G814" i="13"/>
  <c r="H814" i="13"/>
  <c r="I814" i="13"/>
  <c r="J814" i="13"/>
  <c r="K814" i="13"/>
  <c r="L814" i="13"/>
  <c r="M814" i="13"/>
  <c r="N814" i="13"/>
  <c r="O814" i="13"/>
  <c r="P814" i="13"/>
  <c r="Q814" i="13"/>
  <c r="R814" i="13"/>
  <c r="S814" i="13"/>
  <c r="B815" i="13"/>
  <c r="C815" i="13"/>
  <c r="D815" i="13"/>
  <c r="E815" i="13"/>
  <c r="F815" i="13"/>
  <c r="G815" i="13"/>
  <c r="H815" i="13"/>
  <c r="I815" i="13"/>
  <c r="J815" i="13"/>
  <c r="K815" i="13"/>
  <c r="L815" i="13"/>
  <c r="M815" i="13"/>
  <c r="N815" i="13"/>
  <c r="O815" i="13"/>
  <c r="P815" i="13"/>
  <c r="Q815" i="13"/>
  <c r="R815" i="13"/>
  <c r="S815" i="13"/>
  <c r="B818" i="13"/>
  <c r="C818" i="13"/>
  <c r="D818" i="13"/>
  <c r="E818" i="13"/>
  <c r="F818" i="13"/>
  <c r="G818" i="13"/>
  <c r="H818" i="13"/>
  <c r="I818" i="13"/>
  <c r="J818" i="13"/>
  <c r="K818" i="13"/>
  <c r="L818" i="13"/>
  <c r="M818" i="13"/>
  <c r="N818" i="13"/>
  <c r="O818" i="13"/>
  <c r="P818" i="13"/>
  <c r="Q818" i="13"/>
  <c r="R818" i="13"/>
  <c r="S818" i="13"/>
  <c r="B819" i="13"/>
  <c r="C819" i="13"/>
  <c r="D819" i="13"/>
  <c r="E819" i="13"/>
  <c r="F819" i="13"/>
  <c r="G819" i="13"/>
  <c r="H819" i="13"/>
  <c r="I819" i="13"/>
  <c r="J819" i="13"/>
  <c r="K819" i="13"/>
  <c r="L819" i="13"/>
  <c r="M819" i="13"/>
  <c r="N819" i="13"/>
  <c r="O819" i="13"/>
  <c r="P819" i="13"/>
  <c r="Q819" i="13"/>
  <c r="R819" i="13"/>
  <c r="S819" i="13"/>
  <c r="B820" i="13"/>
  <c r="C820" i="13"/>
  <c r="D820" i="13"/>
  <c r="E820" i="13"/>
  <c r="F820" i="13"/>
  <c r="G820" i="13"/>
  <c r="H820" i="13"/>
  <c r="I820" i="13"/>
  <c r="J820" i="13"/>
  <c r="K820" i="13"/>
  <c r="L820" i="13"/>
  <c r="M820" i="13"/>
  <c r="N820" i="13"/>
  <c r="O820" i="13"/>
  <c r="P820" i="13"/>
  <c r="Q820" i="13"/>
  <c r="R820" i="13"/>
  <c r="S820" i="13"/>
  <c r="B821" i="13"/>
  <c r="C821" i="13"/>
  <c r="D821" i="13"/>
  <c r="E821" i="13"/>
  <c r="F821" i="13"/>
  <c r="G821" i="13"/>
  <c r="H821" i="13"/>
  <c r="I821" i="13"/>
  <c r="J821" i="13"/>
  <c r="K821" i="13"/>
  <c r="L821" i="13"/>
  <c r="M821" i="13"/>
  <c r="N821" i="13"/>
  <c r="O821" i="13"/>
  <c r="P821" i="13"/>
  <c r="Q821" i="13"/>
  <c r="R821" i="13"/>
  <c r="S821" i="13"/>
  <c r="B822" i="13"/>
  <c r="C822" i="13"/>
  <c r="D822" i="13"/>
  <c r="E822" i="13"/>
  <c r="F822" i="13"/>
  <c r="G822" i="13"/>
  <c r="H822" i="13"/>
  <c r="I822" i="13"/>
  <c r="J822" i="13"/>
  <c r="K822" i="13"/>
  <c r="L822" i="13"/>
  <c r="M822" i="13"/>
  <c r="N822" i="13"/>
  <c r="O822" i="13"/>
  <c r="P822" i="13"/>
  <c r="Q822" i="13"/>
  <c r="R822" i="13"/>
  <c r="S822" i="13"/>
  <c r="B823" i="13"/>
  <c r="C823" i="13"/>
  <c r="D823" i="13"/>
  <c r="E823" i="13"/>
  <c r="F823" i="13"/>
  <c r="G823" i="13"/>
  <c r="H823" i="13"/>
  <c r="I823" i="13"/>
  <c r="J823" i="13"/>
  <c r="K823" i="13"/>
  <c r="L823" i="13"/>
  <c r="M823" i="13"/>
  <c r="N823" i="13"/>
  <c r="O823" i="13"/>
  <c r="P823" i="13"/>
  <c r="Q823" i="13"/>
  <c r="R823" i="13"/>
  <c r="S823" i="13"/>
  <c r="B824" i="13"/>
  <c r="C824" i="13"/>
  <c r="D824" i="13"/>
  <c r="E824" i="13"/>
  <c r="F824" i="13"/>
  <c r="G824" i="13"/>
  <c r="H824" i="13"/>
  <c r="I824" i="13"/>
  <c r="J824" i="13"/>
  <c r="K824" i="13"/>
  <c r="L824" i="13"/>
  <c r="M824" i="13"/>
  <c r="N824" i="13"/>
  <c r="O824" i="13"/>
  <c r="P824" i="13"/>
  <c r="Q824" i="13"/>
  <c r="R824" i="13"/>
  <c r="S824" i="13"/>
  <c r="B825" i="13"/>
  <c r="C825" i="13"/>
  <c r="D825" i="13"/>
  <c r="E825" i="13"/>
  <c r="F825" i="13"/>
  <c r="G825" i="13"/>
  <c r="H825" i="13"/>
  <c r="I825" i="13"/>
  <c r="J825" i="13"/>
  <c r="K825" i="13"/>
  <c r="L825" i="13"/>
  <c r="M825" i="13"/>
  <c r="N825" i="13"/>
  <c r="O825" i="13"/>
  <c r="P825" i="13"/>
  <c r="Q825" i="13"/>
  <c r="R825" i="13"/>
  <c r="S825" i="13"/>
  <c r="B826" i="13"/>
  <c r="C826" i="13"/>
  <c r="D826" i="13"/>
  <c r="E826" i="13"/>
  <c r="F826" i="13"/>
  <c r="G826" i="13"/>
  <c r="H826" i="13"/>
  <c r="I826" i="13"/>
  <c r="J826" i="13"/>
  <c r="K826" i="13"/>
  <c r="L826" i="13"/>
  <c r="M826" i="13"/>
  <c r="N826" i="13"/>
  <c r="O826" i="13"/>
  <c r="P826" i="13"/>
  <c r="Q826" i="13"/>
  <c r="R826" i="13"/>
  <c r="S826" i="13"/>
  <c r="B828" i="13"/>
  <c r="C828" i="13"/>
  <c r="D828" i="13"/>
  <c r="E828" i="13"/>
  <c r="F828" i="13"/>
  <c r="G828" i="13"/>
  <c r="H828" i="13"/>
  <c r="I828" i="13"/>
  <c r="J828" i="13"/>
  <c r="K828" i="13"/>
  <c r="L828" i="13"/>
  <c r="M828" i="13"/>
  <c r="N828" i="13"/>
  <c r="O828" i="13"/>
  <c r="P828" i="13"/>
  <c r="Q828" i="13"/>
  <c r="R828" i="13"/>
  <c r="S828" i="13"/>
  <c r="B829" i="13"/>
  <c r="C829" i="13"/>
  <c r="D829" i="13"/>
  <c r="E829" i="13"/>
  <c r="F829" i="13"/>
  <c r="G829" i="13"/>
  <c r="H829" i="13"/>
  <c r="I829" i="13"/>
  <c r="J829" i="13"/>
  <c r="K829" i="13"/>
  <c r="L829" i="13"/>
  <c r="M829" i="13"/>
  <c r="N829" i="13"/>
  <c r="O829" i="13"/>
  <c r="P829" i="13"/>
  <c r="Q829" i="13"/>
  <c r="R829" i="13"/>
  <c r="S829" i="13"/>
  <c r="B832" i="13"/>
  <c r="C832" i="13"/>
  <c r="D832" i="13"/>
  <c r="E832" i="13"/>
  <c r="F832" i="13"/>
  <c r="G832" i="13"/>
  <c r="H832" i="13"/>
  <c r="I832" i="13"/>
  <c r="J832" i="13"/>
  <c r="K832" i="13"/>
  <c r="L832" i="13"/>
  <c r="M832" i="13"/>
  <c r="N832" i="13"/>
  <c r="O832" i="13"/>
  <c r="P832" i="13"/>
  <c r="Q832" i="13"/>
  <c r="R832" i="13"/>
  <c r="S832" i="13"/>
  <c r="B834" i="13"/>
  <c r="C834" i="13"/>
  <c r="D834" i="13"/>
  <c r="E834" i="13"/>
  <c r="F834" i="13"/>
  <c r="G834" i="13"/>
  <c r="H834" i="13"/>
  <c r="I834" i="13"/>
  <c r="J834" i="13"/>
  <c r="K834" i="13"/>
  <c r="L834" i="13"/>
  <c r="M834" i="13"/>
  <c r="N834" i="13"/>
  <c r="O834" i="13"/>
  <c r="P834" i="13"/>
  <c r="Q834" i="13"/>
  <c r="R834" i="13"/>
  <c r="S834" i="13"/>
  <c r="B837" i="13"/>
  <c r="C837" i="13"/>
  <c r="D837" i="13"/>
  <c r="E837" i="13"/>
  <c r="F837" i="13"/>
  <c r="G837" i="13"/>
  <c r="H837" i="13"/>
  <c r="I837" i="13"/>
  <c r="J837" i="13"/>
  <c r="K837" i="13"/>
  <c r="L837" i="13"/>
  <c r="M837" i="13"/>
  <c r="N837" i="13"/>
  <c r="O837" i="13"/>
  <c r="P837" i="13"/>
  <c r="Q837" i="13"/>
  <c r="R837" i="13"/>
  <c r="S837" i="13"/>
  <c r="B838" i="13"/>
  <c r="C838" i="13"/>
  <c r="D838" i="13"/>
  <c r="E838" i="13"/>
  <c r="F838" i="13"/>
  <c r="G838" i="13"/>
  <c r="H838" i="13"/>
  <c r="I838" i="13"/>
  <c r="J838" i="13"/>
  <c r="K838" i="13"/>
  <c r="L838" i="13"/>
  <c r="M838" i="13"/>
  <c r="N838" i="13"/>
  <c r="O838" i="13"/>
  <c r="P838" i="13"/>
  <c r="Q838" i="13"/>
  <c r="R838" i="13"/>
  <c r="S838" i="13"/>
  <c r="B839" i="13"/>
  <c r="C839" i="13"/>
  <c r="D839" i="13"/>
  <c r="E839" i="13"/>
  <c r="F839" i="13"/>
  <c r="G839" i="13"/>
  <c r="H839" i="13"/>
  <c r="I839" i="13"/>
  <c r="J839" i="13"/>
  <c r="K839" i="13"/>
  <c r="L839" i="13"/>
  <c r="M839" i="13"/>
  <c r="N839" i="13"/>
  <c r="O839" i="13"/>
  <c r="P839" i="13"/>
  <c r="Q839" i="13"/>
  <c r="R839" i="13"/>
  <c r="S839" i="13"/>
  <c r="B841" i="13"/>
  <c r="C841" i="13"/>
  <c r="D841" i="13"/>
  <c r="E841" i="13"/>
  <c r="F841" i="13"/>
  <c r="G841" i="13"/>
  <c r="H841" i="13"/>
  <c r="I841" i="13"/>
  <c r="J841" i="13"/>
  <c r="K841" i="13"/>
  <c r="L841" i="13"/>
  <c r="M841" i="13"/>
  <c r="N841" i="13"/>
  <c r="O841" i="13"/>
  <c r="P841" i="13"/>
  <c r="Q841" i="13"/>
  <c r="R841" i="13"/>
  <c r="S841" i="13"/>
  <c r="B843" i="13"/>
  <c r="C843" i="13"/>
  <c r="D843" i="13"/>
  <c r="E843" i="13"/>
  <c r="F843" i="13"/>
  <c r="G843" i="13"/>
  <c r="H843" i="13"/>
  <c r="I843" i="13"/>
  <c r="J843" i="13"/>
  <c r="K843" i="13"/>
  <c r="L843" i="13"/>
  <c r="M843" i="13"/>
  <c r="N843" i="13"/>
  <c r="O843" i="13"/>
  <c r="P843" i="13"/>
  <c r="Q843" i="13"/>
  <c r="R843" i="13"/>
  <c r="S843" i="13"/>
  <c r="B844" i="13"/>
  <c r="C844" i="13"/>
  <c r="D844" i="13"/>
  <c r="E844" i="13"/>
  <c r="F844" i="13"/>
  <c r="G844" i="13"/>
  <c r="H844" i="13"/>
  <c r="I844" i="13"/>
  <c r="J844" i="13"/>
  <c r="K844" i="13"/>
  <c r="L844" i="13"/>
  <c r="M844" i="13"/>
  <c r="N844" i="13"/>
  <c r="O844" i="13"/>
  <c r="P844" i="13"/>
  <c r="Q844" i="13"/>
  <c r="R844" i="13"/>
  <c r="S844" i="13"/>
  <c r="B845" i="13"/>
  <c r="C845" i="13"/>
  <c r="D845" i="13"/>
  <c r="E845" i="13"/>
  <c r="F845" i="13"/>
  <c r="G845" i="13"/>
  <c r="H845" i="13"/>
  <c r="I845" i="13"/>
  <c r="J845" i="13"/>
  <c r="K845" i="13"/>
  <c r="L845" i="13"/>
  <c r="M845" i="13"/>
  <c r="N845" i="13"/>
  <c r="O845" i="13"/>
  <c r="P845" i="13"/>
  <c r="Q845" i="13"/>
  <c r="R845" i="13"/>
  <c r="S845" i="13"/>
  <c r="B846" i="13"/>
  <c r="C846" i="13"/>
  <c r="D846" i="13"/>
  <c r="E846" i="13"/>
  <c r="F846" i="13"/>
  <c r="G846" i="13"/>
  <c r="H846" i="13"/>
  <c r="I846" i="13"/>
  <c r="J846" i="13"/>
  <c r="K846" i="13"/>
  <c r="L846" i="13"/>
  <c r="M846" i="13"/>
  <c r="N846" i="13"/>
  <c r="O846" i="13"/>
  <c r="P846" i="13"/>
  <c r="Q846" i="13"/>
  <c r="R846" i="13"/>
  <c r="S846" i="13"/>
  <c r="B847" i="13"/>
  <c r="C847" i="13"/>
  <c r="D847" i="13"/>
  <c r="E847" i="13"/>
  <c r="F847" i="13"/>
  <c r="G847" i="13"/>
  <c r="H847" i="13"/>
  <c r="I847" i="13"/>
  <c r="J847" i="13"/>
  <c r="K847" i="13"/>
  <c r="L847" i="13"/>
  <c r="M847" i="13"/>
  <c r="N847" i="13"/>
  <c r="O847" i="13"/>
  <c r="P847" i="13"/>
  <c r="Q847" i="13"/>
  <c r="R847" i="13"/>
  <c r="S847" i="13"/>
  <c r="B848" i="13"/>
  <c r="C848" i="13"/>
  <c r="D848" i="13"/>
  <c r="E848" i="13"/>
  <c r="F848" i="13"/>
  <c r="G848" i="13"/>
  <c r="H848" i="13"/>
  <c r="I848" i="13"/>
  <c r="J848" i="13"/>
  <c r="K848" i="13"/>
  <c r="L848" i="13"/>
  <c r="M848" i="13"/>
  <c r="N848" i="13"/>
  <c r="O848" i="13"/>
  <c r="P848" i="13"/>
  <c r="Q848" i="13"/>
  <c r="R848" i="13"/>
  <c r="S848" i="13"/>
  <c r="B849" i="13"/>
  <c r="C849" i="13"/>
  <c r="D849" i="13"/>
  <c r="E849" i="13"/>
  <c r="F849" i="13"/>
  <c r="G849" i="13"/>
  <c r="H849" i="13"/>
  <c r="I849" i="13"/>
  <c r="J849" i="13"/>
  <c r="K849" i="13"/>
  <c r="L849" i="13"/>
  <c r="M849" i="13"/>
  <c r="N849" i="13"/>
  <c r="O849" i="13"/>
  <c r="P849" i="13"/>
  <c r="Q849" i="13"/>
  <c r="R849" i="13"/>
  <c r="S849" i="13"/>
  <c r="B853" i="13"/>
  <c r="C853" i="13"/>
  <c r="D853" i="13"/>
  <c r="E853" i="13"/>
  <c r="F853" i="13"/>
  <c r="G853" i="13"/>
  <c r="H853" i="13"/>
  <c r="I853" i="13"/>
  <c r="J853" i="13"/>
  <c r="K853" i="13"/>
  <c r="L853" i="13"/>
  <c r="M853" i="13"/>
  <c r="N853" i="13"/>
  <c r="O853" i="13"/>
  <c r="P853" i="13"/>
  <c r="Q853" i="13"/>
  <c r="R853" i="13"/>
  <c r="S853" i="13"/>
  <c r="B854" i="13"/>
  <c r="C854" i="13"/>
  <c r="D854" i="13"/>
  <c r="E854" i="13"/>
  <c r="F854" i="13"/>
  <c r="G854" i="13"/>
  <c r="H854" i="13"/>
  <c r="I854" i="13"/>
  <c r="J854" i="13"/>
  <c r="K854" i="13"/>
  <c r="L854" i="13"/>
  <c r="M854" i="13"/>
  <c r="N854" i="13"/>
  <c r="O854" i="13"/>
  <c r="P854" i="13"/>
  <c r="Q854" i="13"/>
  <c r="R854" i="13"/>
  <c r="S854" i="13"/>
  <c r="B855" i="13"/>
  <c r="C855" i="13"/>
  <c r="D855" i="13"/>
  <c r="E855" i="13"/>
  <c r="F855" i="13"/>
  <c r="G855" i="13"/>
  <c r="H855" i="13"/>
  <c r="I855" i="13"/>
  <c r="J855" i="13"/>
  <c r="K855" i="13"/>
  <c r="L855" i="13"/>
  <c r="M855" i="13"/>
  <c r="N855" i="13"/>
  <c r="O855" i="13"/>
  <c r="P855" i="13"/>
  <c r="Q855" i="13"/>
  <c r="R855" i="13"/>
  <c r="S855" i="13"/>
  <c r="B858" i="13"/>
  <c r="C858" i="13"/>
  <c r="D858" i="13"/>
  <c r="E858" i="13"/>
  <c r="F858" i="13"/>
  <c r="G858" i="13"/>
  <c r="H858" i="13"/>
  <c r="I858" i="13"/>
  <c r="J858" i="13"/>
  <c r="K858" i="13"/>
  <c r="L858" i="13"/>
  <c r="M858" i="13"/>
  <c r="N858" i="13"/>
  <c r="O858" i="13"/>
  <c r="P858" i="13"/>
  <c r="Q858" i="13"/>
  <c r="R858" i="13"/>
  <c r="S858" i="13"/>
  <c r="B859" i="13"/>
  <c r="C859" i="13"/>
  <c r="D859" i="13"/>
  <c r="E859" i="13"/>
  <c r="F859" i="13"/>
  <c r="G859" i="13"/>
  <c r="H859" i="13"/>
  <c r="I859" i="13"/>
  <c r="J859" i="13"/>
  <c r="K859" i="13"/>
  <c r="L859" i="13"/>
  <c r="M859" i="13"/>
  <c r="N859" i="13"/>
  <c r="O859" i="13"/>
  <c r="P859" i="13"/>
  <c r="Q859" i="13"/>
  <c r="R859" i="13"/>
  <c r="S859" i="13"/>
  <c r="B860" i="13"/>
  <c r="C860" i="13"/>
  <c r="D860" i="13"/>
  <c r="E860" i="13"/>
  <c r="F860" i="13"/>
  <c r="G860" i="13"/>
  <c r="H860" i="13"/>
  <c r="I860" i="13"/>
  <c r="J860" i="13"/>
  <c r="K860" i="13"/>
  <c r="L860" i="13"/>
  <c r="M860" i="13"/>
  <c r="N860" i="13"/>
  <c r="O860" i="13"/>
  <c r="P860" i="13"/>
  <c r="Q860" i="13"/>
  <c r="R860" i="13"/>
  <c r="S860" i="13"/>
  <c r="B861" i="13"/>
  <c r="C861" i="13"/>
  <c r="D861" i="13"/>
  <c r="E861" i="13"/>
  <c r="F861" i="13"/>
  <c r="G861" i="13"/>
  <c r="H861" i="13"/>
  <c r="I861" i="13"/>
  <c r="J861" i="13"/>
  <c r="K861" i="13"/>
  <c r="L861" i="13"/>
  <c r="M861" i="13"/>
  <c r="N861" i="13"/>
  <c r="O861" i="13"/>
  <c r="P861" i="13"/>
  <c r="Q861" i="13"/>
  <c r="R861" i="13"/>
  <c r="S861" i="13"/>
  <c r="B862" i="13"/>
  <c r="C862" i="13"/>
  <c r="D862" i="13"/>
  <c r="E862" i="13"/>
  <c r="F862" i="13"/>
  <c r="G862" i="13"/>
  <c r="H862" i="13"/>
  <c r="I862" i="13"/>
  <c r="J862" i="13"/>
  <c r="K862" i="13"/>
  <c r="L862" i="13"/>
  <c r="M862" i="13"/>
  <c r="N862" i="13"/>
  <c r="O862" i="13"/>
  <c r="P862" i="13"/>
  <c r="Q862" i="13"/>
  <c r="R862" i="13"/>
  <c r="S862" i="13"/>
  <c r="B864" i="13"/>
  <c r="C864" i="13"/>
  <c r="D864" i="13"/>
  <c r="E864" i="13"/>
  <c r="F864" i="13"/>
  <c r="G864" i="13"/>
  <c r="H864" i="13"/>
  <c r="I864" i="13"/>
  <c r="J864" i="13"/>
  <c r="K864" i="13"/>
  <c r="L864" i="13"/>
  <c r="M864" i="13"/>
  <c r="N864" i="13"/>
  <c r="O864" i="13"/>
  <c r="P864" i="13"/>
  <c r="Q864" i="13"/>
  <c r="R864" i="13"/>
  <c r="S864" i="13"/>
  <c r="B867" i="13"/>
  <c r="C867" i="13"/>
  <c r="D867" i="13"/>
  <c r="E867" i="13"/>
  <c r="F867" i="13"/>
  <c r="G867" i="13"/>
  <c r="H867" i="13"/>
  <c r="I867" i="13"/>
  <c r="J867" i="13"/>
  <c r="K867" i="13"/>
  <c r="L867" i="13"/>
  <c r="M867" i="13"/>
  <c r="N867" i="13"/>
  <c r="O867" i="13"/>
  <c r="P867" i="13"/>
  <c r="Q867" i="13"/>
  <c r="R867" i="13"/>
  <c r="S867" i="13"/>
  <c r="B868" i="13"/>
  <c r="C868" i="13"/>
  <c r="D868" i="13"/>
  <c r="E868" i="13"/>
  <c r="F868" i="13"/>
  <c r="G868" i="13"/>
  <c r="H868" i="13"/>
  <c r="I868" i="13"/>
  <c r="J868" i="13"/>
  <c r="K868" i="13"/>
  <c r="L868" i="13"/>
  <c r="M868" i="13"/>
  <c r="N868" i="13"/>
  <c r="O868" i="13"/>
  <c r="P868" i="13"/>
  <c r="Q868" i="13"/>
  <c r="R868" i="13"/>
  <c r="S868" i="13"/>
  <c r="B870" i="13"/>
  <c r="C870" i="13"/>
  <c r="D870" i="13"/>
  <c r="E870" i="13"/>
  <c r="F870" i="13"/>
  <c r="G870" i="13"/>
  <c r="H870" i="13"/>
  <c r="I870" i="13"/>
  <c r="J870" i="13"/>
  <c r="K870" i="13"/>
  <c r="L870" i="13"/>
  <c r="M870" i="13"/>
  <c r="N870" i="13"/>
  <c r="O870" i="13"/>
  <c r="P870" i="13"/>
  <c r="Q870" i="13"/>
  <c r="R870" i="13"/>
  <c r="S870" i="13"/>
  <c r="B875" i="13"/>
  <c r="C875" i="13"/>
  <c r="D875" i="13"/>
  <c r="E875" i="13"/>
  <c r="F875" i="13"/>
  <c r="G875" i="13"/>
  <c r="H875" i="13"/>
  <c r="I875" i="13"/>
  <c r="J875" i="13"/>
  <c r="K875" i="13"/>
  <c r="L875" i="13"/>
  <c r="M875" i="13"/>
  <c r="N875" i="13"/>
  <c r="O875" i="13"/>
  <c r="P875" i="13"/>
  <c r="Q875" i="13"/>
  <c r="R875" i="13"/>
  <c r="S875" i="13"/>
  <c r="B876" i="13"/>
  <c r="C876" i="13"/>
  <c r="D876" i="13"/>
  <c r="E876" i="13"/>
  <c r="F876" i="13"/>
  <c r="G876" i="13"/>
  <c r="H876" i="13"/>
  <c r="I876" i="13"/>
  <c r="J876" i="13"/>
  <c r="K876" i="13"/>
  <c r="L876" i="13"/>
  <c r="M876" i="13"/>
  <c r="N876" i="13"/>
  <c r="O876" i="13"/>
  <c r="P876" i="13"/>
  <c r="Q876" i="13"/>
  <c r="R876" i="13"/>
  <c r="S876" i="13"/>
  <c r="B877" i="13"/>
  <c r="C877" i="13"/>
  <c r="D877" i="13"/>
  <c r="E877" i="13"/>
  <c r="F877" i="13"/>
  <c r="G877" i="13"/>
  <c r="H877" i="13"/>
  <c r="I877" i="13"/>
  <c r="J877" i="13"/>
  <c r="K877" i="13"/>
  <c r="L877" i="13"/>
  <c r="M877" i="13"/>
  <c r="N877" i="13"/>
  <c r="O877" i="13"/>
  <c r="P877" i="13"/>
  <c r="Q877" i="13"/>
  <c r="R877" i="13"/>
  <c r="S877" i="13"/>
  <c r="B878" i="13"/>
  <c r="C878" i="13"/>
  <c r="D878" i="13"/>
  <c r="E878" i="13"/>
  <c r="F878" i="13"/>
  <c r="G878" i="13"/>
  <c r="H878" i="13"/>
  <c r="I878" i="13"/>
  <c r="J878" i="13"/>
  <c r="K878" i="13"/>
  <c r="L878" i="13"/>
  <c r="M878" i="13"/>
  <c r="N878" i="13"/>
  <c r="O878" i="13"/>
  <c r="P878" i="13"/>
  <c r="Q878" i="13"/>
  <c r="R878" i="13"/>
  <c r="S878" i="13"/>
  <c r="B879" i="13"/>
  <c r="C879" i="13"/>
  <c r="D879" i="13"/>
  <c r="E879" i="13"/>
  <c r="F879" i="13"/>
  <c r="G879" i="13"/>
  <c r="H879" i="13"/>
  <c r="I879" i="13"/>
  <c r="J879" i="13"/>
  <c r="K879" i="13"/>
  <c r="L879" i="13"/>
  <c r="M879" i="13"/>
  <c r="N879" i="13"/>
  <c r="O879" i="13"/>
  <c r="P879" i="13"/>
  <c r="Q879" i="13"/>
  <c r="R879" i="13"/>
  <c r="S879" i="13"/>
  <c r="B880" i="13"/>
  <c r="C880" i="13"/>
  <c r="D880" i="13"/>
  <c r="E880" i="13"/>
  <c r="F880" i="13"/>
  <c r="G880" i="13"/>
  <c r="H880" i="13"/>
  <c r="I880" i="13"/>
  <c r="J880" i="13"/>
  <c r="K880" i="13"/>
  <c r="L880" i="13"/>
  <c r="M880" i="13"/>
  <c r="N880" i="13"/>
  <c r="O880" i="13"/>
  <c r="P880" i="13"/>
  <c r="Q880" i="13"/>
  <c r="R880" i="13"/>
  <c r="S880" i="13"/>
  <c r="B882" i="13"/>
  <c r="C882" i="13"/>
  <c r="D882" i="13"/>
  <c r="E882" i="13"/>
  <c r="F882" i="13"/>
  <c r="G882" i="13"/>
  <c r="H882" i="13"/>
  <c r="I882" i="13"/>
  <c r="J882" i="13"/>
  <c r="K882" i="13"/>
  <c r="L882" i="13"/>
  <c r="M882" i="13"/>
  <c r="N882" i="13"/>
  <c r="O882" i="13"/>
  <c r="P882" i="13"/>
  <c r="Q882" i="13"/>
  <c r="R882" i="13"/>
  <c r="S882" i="13"/>
  <c r="B886" i="13"/>
  <c r="C886" i="13"/>
  <c r="D886" i="13"/>
  <c r="E886" i="13"/>
  <c r="F886" i="13"/>
  <c r="G886" i="13"/>
  <c r="H886" i="13"/>
  <c r="I886" i="13"/>
  <c r="J886" i="13"/>
  <c r="K886" i="13"/>
  <c r="L886" i="13"/>
  <c r="M886" i="13"/>
  <c r="N886" i="13"/>
  <c r="O886" i="13"/>
  <c r="P886" i="13"/>
  <c r="Q886" i="13"/>
  <c r="R886" i="13"/>
  <c r="S886" i="13"/>
  <c r="B889" i="13"/>
  <c r="C889" i="13"/>
  <c r="D889" i="13"/>
  <c r="E889" i="13"/>
  <c r="F889" i="13"/>
  <c r="G889" i="13"/>
  <c r="H889" i="13"/>
  <c r="I889" i="13"/>
  <c r="J889" i="13"/>
  <c r="K889" i="13"/>
  <c r="L889" i="13"/>
  <c r="M889" i="13"/>
  <c r="N889" i="13"/>
  <c r="O889" i="13"/>
  <c r="P889" i="13"/>
  <c r="Q889" i="13"/>
  <c r="R889" i="13"/>
  <c r="S889" i="13"/>
  <c r="B892" i="13"/>
  <c r="C892" i="13"/>
  <c r="D892" i="13"/>
  <c r="E892" i="13"/>
  <c r="F892" i="13"/>
  <c r="G892" i="13"/>
  <c r="H892" i="13"/>
  <c r="I892" i="13"/>
  <c r="J892" i="13"/>
  <c r="K892" i="13"/>
  <c r="L892" i="13"/>
  <c r="M892" i="13"/>
  <c r="N892" i="13"/>
  <c r="O892" i="13"/>
  <c r="P892" i="13"/>
  <c r="Q892" i="13"/>
  <c r="R892" i="13"/>
  <c r="S892" i="13"/>
  <c r="B894" i="13"/>
  <c r="C894" i="13"/>
  <c r="D894" i="13"/>
  <c r="E894" i="13"/>
  <c r="F894" i="13"/>
  <c r="G894" i="13"/>
  <c r="H894" i="13"/>
  <c r="I894" i="13"/>
  <c r="J894" i="13"/>
  <c r="K894" i="13"/>
  <c r="L894" i="13"/>
  <c r="M894" i="13"/>
  <c r="N894" i="13"/>
  <c r="O894" i="13"/>
  <c r="P894" i="13"/>
  <c r="Q894" i="13"/>
  <c r="R894" i="13"/>
  <c r="S894" i="13"/>
  <c r="B896" i="13"/>
  <c r="C896" i="13"/>
  <c r="D896" i="13"/>
  <c r="E896" i="13"/>
  <c r="F896" i="13"/>
  <c r="G896" i="13"/>
  <c r="H896" i="13"/>
  <c r="I896" i="13"/>
  <c r="J896" i="13"/>
  <c r="K896" i="13"/>
  <c r="L896" i="13"/>
  <c r="M896" i="13"/>
  <c r="N896" i="13"/>
  <c r="O896" i="13"/>
  <c r="P896" i="13"/>
  <c r="Q896" i="13"/>
  <c r="R896" i="13"/>
  <c r="S896" i="13"/>
  <c r="B897" i="13"/>
  <c r="C897" i="13"/>
  <c r="D897" i="13"/>
  <c r="E897" i="13"/>
  <c r="F897" i="13"/>
  <c r="G897" i="13"/>
  <c r="H897" i="13"/>
  <c r="I897" i="13"/>
  <c r="J897" i="13"/>
  <c r="K897" i="13"/>
  <c r="L897" i="13"/>
  <c r="M897" i="13"/>
  <c r="N897" i="13"/>
  <c r="O897" i="13"/>
  <c r="P897" i="13"/>
  <c r="Q897" i="13"/>
  <c r="R897" i="13"/>
  <c r="S897" i="13"/>
  <c r="B898" i="13"/>
  <c r="C898" i="13"/>
  <c r="D898" i="13"/>
  <c r="E898" i="13"/>
  <c r="F898" i="13"/>
  <c r="G898" i="13"/>
  <c r="H898" i="13"/>
  <c r="I898" i="13"/>
  <c r="J898" i="13"/>
  <c r="K898" i="13"/>
  <c r="L898" i="13"/>
  <c r="M898" i="13"/>
  <c r="N898" i="13"/>
  <c r="O898" i="13"/>
  <c r="P898" i="13"/>
  <c r="Q898" i="13"/>
  <c r="R898" i="13"/>
  <c r="S898" i="13"/>
  <c r="B899" i="13"/>
  <c r="C899" i="13"/>
  <c r="D899" i="13"/>
  <c r="E899" i="13"/>
  <c r="F899" i="13"/>
  <c r="G899" i="13"/>
  <c r="H899" i="13"/>
  <c r="I899" i="13"/>
  <c r="J899" i="13"/>
  <c r="K899" i="13"/>
  <c r="L899" i="13"/>
  <c r="M899" i="13"/>
  <c r="N899" i="13"/>
  <c r="O899" i="13"/>
  <c r="P899" i="13"/>
  <c r="Q899" i="13"/>
  <c r="R899" i="13"/>
  <c r="S899" i="13"/>
  <c r="B901" i="13"/>
  <c r="C901" i="13"/>
  <c r="D901" i="13"/>
  <c r="E901" i="13"/>
  <c r="F901" i="13"/>
  <c r="G901" i="13"/>
  <c r="H901" i="13"/>
  <c r="I901" i="13"/>
  <c r="J901" i="13"/>
  <c r="K901" i="13"/>
  <c r="L901" i="13"/>
  <c r="M901" i="13"/>
  <c r="N901" i="13"/>
  <c r="O901" i="13"/>
  <c r="P901" i="13"/>
  <c r="Q901" i="13"/>
  <c r="R901" i="13"/>
  <c r="S901" i="13"/>
  <c r="B902" i="13"/>
  <c r="C902" i="13"/>
  <c r="D902" i="13"/>
  <c r="E902" i="13"/>
  <c r="F902" i="13"/>
  <c r="G902" i="13"/>
  <c r="H902" i="13"/>
  <c r="I902" i="13"/>
  <c r="J902" i="13"/>
  <c r="K902" i="13"/>
  <c r="L902" i="13"/>
  <c r="M902" i="13"/>
  <c r="N902" i="13"/>
  <c r="O902" i="13"/>
  <c r="P902" i="13"/>
  <c r="Q902" i="13"/>
  <c r="R902" i="13"/>
  <c r="S902" i="13"/>
  <c r="B903" i="13"/>
  <c r="C903" i="13"/>
  <c r="D903" i="13"/>
  <c r="E903" i="13"/>
  <c r="F903" i="13"/>
  <c r="G903" i="13"/>
  <c r="H903" i="13"/>
  <c r="I903" i="13"/>
  <c r="J903" i="13"/>
  <c r="K903" i="13"/>
  <c r="L903" i="13"/>
  <c r="M903" i="13"/>
  <c r="N903" i="13"/>
  <c r="O903" i="13"/>
  <c r="P903" i="13"/>
  <c r="Q903" i="13"/>
  <c r="R903" i="13"/>
  <c r="S903" i="13"/>
  <c r="B904" i="13"/>
  <c r="C904" i="13"/>
  <c r="D904" i="13"/>
  <c r="E904" i="13"/>
  <c r="F904" i="13"/>
  <c r="G904" i="13"/>
  <c r="H904" i="13"/>
  <c r="I904" i="13"/>
  <c r="J904" i="13"/>
  <c r="K904" i="13"/>
  <c r="L904" i="13"/>
  <c r="M904" i="13"/>
  <c r="N904" i="13"/>
  <c r="O904" i="13"/>
  <c r="P904" i="13"/>
  <c r="Q904" i="13"/>
  <c r="R904" i="13"/>
  <c r="S904" i="13"/>
  <c r="B905" i="13"/>
  <c r="C905" i="13"/>
  <c r="D905" i="13"/>
  <c r="E905" i="13"/>
  <c r="F905" i="13"/>
  <c r="G905" i="13"/>
  <c r="H905" i="13"/>
  <c r="I905" i="13"/>
  <c r="J905" i="13"/>
  <c r="K905" i="13"/>
  <c r="L905" i="13"/>
  <c r="M905" i="13"/>
  <c r="N905" i="13"/>
  <c r="O905" i="13"/>
  <c r="P905" i="13"/>
  <c r="Q905" i="13"/>
  <c r="R905" i="13"/>
  <c r="S905" i="13"/>
  <c r="B906" i="13"/>
  <c r="C906" i="13"/>
  <c r="D906" i="13"/>
  <c r="E906" i="13"/>
  <c r="F906" i="13"/>
  <c r="G906" i="13"/>
  <c r="H906" i="13"/>
  <c r="I906" i="13"/>
  <c r="J906" i="13"/>
  <c r="K906" i="13"/>
  <c r="L906" i="13"/>
  <c r="M906" i="13"/>
  <c r="N906" i="13"/>
  <c r="O906" i="13"/>
  <c r="P906" i="13"/>
  <c r="Q906" i="13"/>
  <c r="R906" i="13"/>
  <c r="S906" i="13"/>
  <c r="B907" i="13"/>
  <c r="C907" i="13"/>
  <c r="D907" i="13"/>
  <c r="E907" i="13"/>
  <c r="F907" i="13"/>
  <c r="G907" i="13"/>
  <c r="H907" i="13"/>
  <c r="I907" i="13"/>
  <c r="J907" i="13"/>
  <c r="K907" i="13"/>
  <c r="L907" i="13"/>
  <c r="M907" i="13"/>
  <c r="N907" i="13"/>
  <c r="O907" i="13"/>
  <c r="P907" i="13"/>
  <c r="Q907" i="13"/>
  <c r="R907" i="13"/>
  <c r="S907" i="13"/>
  <c r="B909" i="13"/>
  <c r="C909" i="13"/>
  <c r="D909" i="13"/>
  <c r="E909" i="13"/>
  <c r="F909" i="13"/>
  <c r="G909" i="13"/>
  <c r="H909" i="13"/>
  <c r="I909" i="13"/>
  <c r="J909" i="13"/>
  <c r="K909" i="13"/>
  <c r="L909" i="13"/>
  <c r="M909" i="13"/>
  <c r="N909" i="13"/>
  <c r="O909" i="13"/>
  <c r="P909" i="13"/>
  <c r="Q909" i="13"/>
  <c r="R909" i="13"/>
  <c r="S909" i="13"/>
  <c r="B910" i="13"/>
  <c r="C910" i="13"/>
  <c r="D910" i="13"/>
  <c r="E910" i="13"/>
  <c r="F910" i="13"/>
  <c r="G910" i="13"/>
  <c r="H910" i="13"/>
  <c r="I910" i="13"/>
  <c r="J910" i="13"/>
  <c r="K910" i="13"/>
  <c r="L910" i="13"/>
  <c r="M910" i="13"/>
  <c r="N910" i="13"/>
  <c r="O910" i="13"/>
  <c r="P910" i="13"/>
  <c r="Q910" i="13"/>
  <c r="R910" i="13"/>
  <c r="S910" i="13"/>
  <c r="B911" i="13"/>
  <c r="C911" i="13"/>
  <c r="D911" i="13"/>
  <c r="E911" i="13"/>
  <c r="F911" i="13"/>
  <c r="G911" i="13"/>
  <c r="H911" i="13"/>
  <c r="I911" i="13"/>
  <c r="J911" i="13"/>
  <c r="K911" i="13"/>
  <c r="L911" i="13"/>
  <c r="M911" i="13"/>
  <c r="N911" i="13"/>
  <c r="O911" i="13"/>
  <c r="P911" i="13"/>
  <c r="Q911" i="13"/>
  <c r="R911" i="13"/>
  <c r="S911" i="13"/>
  <c r="B912" i="13"/>
  <c r="C912" i="13"/>
  <c r="D912" i="13"/>
  <c r="E912" i="13"/>
  <c r="F912" i="13"/>
  <c r="G912" i="13"/>
  <c r="H912" i="13"/>
  <c r="I912" i="13"/>
  <c r="J912" i="13"/>
  <c r="K912" i="13"/>
  <c r="L912" i="13"/>
  <c r="M912" i="13"/>
  <c r="N912" i="13"/>
  <c r="O912" i="13"/>
  <c r="P912" i="13"/>
  <c r="Q912" i="13"/>
  <c r="R912" i="13"/>
  <c r="S912" i="13"/>
  <c r="B913" i="13"/>
  <c r="C913" i="13"/>
  <c r="D913" i="13"/>
  <c r="E913" i="13"/>
  <c r="F913" i="13"/>
  <c r="G913" i="13"/>
  <c r="H913" i="13"/>
  <c r="I913" i="13"/>
  <c r="J913" i="13"/>
  <c r="K913" i="13"/>
  <c r="L913" i="13"/>
  <c r="M913" i="13"/>
  <c r="N913" i="13"/>
  <c r="O913" i="13"/>
  <c r="P913" i="13"/>
  <c r="Q913" i="13"/>
  <c r="R913" i="13"/>
  <c r="S913" i="13"/>
  <c r="B914" i="13"/>
  <c r="C914" i="13"/>
  <c r="D914" i="13"/>
  <c r="E914" i="13"/>
  <c r="F914" i="13"/>
  <c r="G914" i="13"/>
  <c r="H914" i="13"/>
  <c r="I914" i="13"/>
  <c r="J914" i="13"/>
  <c r="K914" i="13"/>
  <c r="L914" i="13"/>
  <c r="M914" i="13"/>
  <c r="N914" i="13"/>
  <c r="O914" i="13"/>
  <c r="P914" i="13"/>
  <c r="Q914" i="13"/>
  <c r="R914" i="13"/>
  <c r="S914" i="13"/>
  <c r="B915" i="13"/>
  <c r="C915" i="13"/>
  <c r="D915" i="13"/>
  <c r="E915" i="13"/>
  <c r="F915" i="13"/>
  <c r="G915" i="13"/>
  <c r="H915" i="13"/>
  <c r="I915" i="13"/>
  <c r="J915" i="13"/>
  <c r="K915" i="13"/>
  <c r="L915" i="13"/>
  <c r="M915" i="13"/>
  <c r="N915" i="13"/>
  <c r="O915" i="13"/>
  <c r="P915" i="13"/>
  <c r="Q915" i="13"/>
  <c r="R915" i="13"/>
  <c r="S915" i="13"/>
  <c r="B916" i="13"/>
  <c r="C916" i="13"/>
  <c r="D916" i="13"/>
  <c r="E916" i="13"/>
  <c r="F916" i="13"/>
  <c r="G916" i="13"/>
  <c r="H916" i="13"/>
  <c r="I916" i="13"/>
  <c r="J916" i="13"/>
  <c r="K916" i="13"/>
  <c r="L916" i="13"/>
  <c r="M916" i="13"/>
  <c r="N916" i="13"/>
  <c r="O916" i="13"/>
  <c r="P916" i="13"/>
  <c r="Q916" i="13"/>
  <c r="R916" i="13"/>
  <c r="S916" i="13"/>
  <c r="B917" i="13"/>
  <c r="C917" i="13"/>
  <c r="D917" i="13"/>
  <c r="E917" i="13"/>
  <c r="F917" i="13"/>
  <c r="G917" i="13"/>
  <c r="H917" i="13"/>
  <c r="I917" i="13"/>
  <c r="J917" i="13"/>
  <c r="K917" i="13"/>
  <c r="L917" i="13"/>
  <c r="M917" i="13"/>
  <c r="N917" i="13"/>
  <c r="O917" i="13"/>
  <c r="P917" i="13"/>
  <c r="Q917" i="13"/>
  <c r="R917" i="13"/>
  <c r="S917" i="13"/>
  <c r="B918" i="13"/>
  <c r="C918" i="13"/>
  <c r="D918" i="13"/>
  <c r="E918" i="13"/>
  <c r="F918" i="13"/>
  <c r="G918" i="13"/>
  <c r="H918" i="13"/>
  <c r="I918" i="13"/>
  <c r="J918" i="13"/>
  <c r="K918" i="13"/>
  <c r="L918" i="13"/>
  <c r="M918" i="13"/>
  <c r="N918" i="13"/>
  <c r="O918" i="13"/>
  <c r="P918" i="13"/>
  <c r="Q918" i="13"/>
  <c r="R918" i="13"/>
  <c r="S918" i="13"/>
  <c r="B919" i="13"/>
  <c r="C919" i="13"/>
  <c r="D919" i="13"/>
  <c r="E919" i="13"/>
  <c r="F919" i="13"/>
  <c r="G919" i="13"/>
  <c r="H919" i="13"/>
  <c r="I919" i="13"/>
  <c r="J919" i="13"/>
  <c r="K919" i="13"/>
  <c r="L919" i="13"/>
  <c r="M919" i="13"/>
  <c r="N919" i="13"/>
  <c r="O919" i="13"/>
  <c r="P919" i="13"/>
  <c r="Q919" i="13"/>
  <c r="R919" i="13"/>
  <c r="S919" i="13"/>
  <c r="B920" i="13"/>
  <c r="C920" i="13"/>
  <c r="D920" i="13"/>
  <c r="E920" i="13"/>
  <c r="F920" i="13"/>
  <c r="G920" i="13"/>
  <c r="H920" i="13"/>
  <c r="I920" i="13"/>
  <c r="J920" i="13"/>
  <c r="K920" i="13"/>
  <c r="L920" i="13"/>
  <c r="M920" i="13"/>
  <c r="N920" i="13"/>
  <c r="O920" i="13"/>
  <c r="P920" i="13"/>
  <c r="Q920" i="13"/>
  <c r="R920" i="13"/>
  <c r="S920" i="13"/>
  <c r="B921" i="13"/>
  <c r="C921" i="13"/>
  <c r="D921" i="13"/>
  <c r="E921" i="13"/>
  <c r="F921" i="13"/>
  <c r="G921" i="13"/>
  <c r="H921" i="13"/>
  <c r="I921" i="13"/>
  <c r="J921" i="13"/>
  <c r="K921" i="13"/>
  <c r="L921" i="13"/>
  <c r="M921" i="13"/>
  <c r="N921" i="13"/>
  <c r="O921" i="13"/>
  <c r="P921" i="13"/>
  <c r="Q921" i="13"/>
  <c r="R921" i="13"/>
  <c r="S921" i="13"/>
  <c r="B924" i="13"/>
  <c r="C924" i="13"/>
  <c r="D924" i="13"/>
  <c r="E924" i="13"/>
  <c r="F924" i="13"/>
  <c r="G924" i="13"/>
  <c r="H924" i="13"/>
  <c r="I924" i="13"/>
  <c r="J924" i="13"/>
  <c r="K924" i="13"/>
  <c r="L924" i="13"/>
  <c r="M924" i="13"/>
  <c r="N924" i="13"/>
  <c r="O924" i="13"/>
  <c r="P924" i="13"/>
  <c r="Q924" i="13"/>
  <c r="R924" i="13"/>
  <c r="S924" i="13"/>
  <c r="B925" i="13"/>
  <c r="C925" i="13"/>
  <c r="D925" i="13"/>
  <c r="E925" i="13"/>
  <c r="F925" i="13"/>
  <c r="G925" i="13"/>
  <c r="H925" i="13"/>
  <c r="I925" i="13"/>
  <c r="J925" i="13"/>
  <c r="K925" i="13"/>
  <c r="L925" i="13"/>
  <c r="M925" i="13"/>
  <c r="N925" i="13"/>
  <c r="O925" i="13"/>
  <c r="P925" i="13"/>
  <c r="Q925" i="13"/>
  <c r="R925" i="13"/>
  <c r="S925" i="13"/>
  <c r="B926" i="13"/>
  <c r="C926" i="13"/>
  <c r="D926" i="13"/>
  <c r="E926" i="13"/>
  <c r="F926" i="13"/>
  <c r="G926" i="13"/>
  <c r="H926" i="13"/>
  <c r="I926" i="13"/>
  <c r="J926" i="13"/>
  <c r="K926" i="13"/>
  <c r="L926" i="13"/>
  <c r="M926" i="13"/>
  <c r="N926" i="13"/>
  <c r="O926" i="13"/>
  <c r="P926" i="13"/>
  <c r="Q926" i="13"/>
  <c r="R926" i="13"/>
  <c r="S926" i="13"/>
  <c r="B927" i="13"/>
  <c r="C927" i="13"/>
  <c r="D927" i="13"/>
  <c r="E927" i="13"/>
  <c r="F927" i="13"/>
  <c r="G927" i="13"/>
  <c r="H927" i="13"/>
  <c r="I927" i="13"/>
  <c r="J927" i="13"/>
  <c r="K927" i="13"/>
  <c r="L927" i="13"/>
  <c r="M927" i="13"/>
  <c r="N927" i="13"/>
  <c r="O927" i="13"/>
  <c r="P927" i="13"/>
  <c r="Q927" i="13"/>
  <c r="R927" i="13"/>
  <c r="S927" i="13"/>
  <c r="B928" i="13"/>
  <c r="C928" i="13"/>
  <c r="D928" i="13"/>
  <c r="E928" i="13"/>
  <c r="F928" i="13"/>
  <c r="G928" i="13"/>
  <c r="H928" i="13"/>
  <c r="I928" i="13"/>
  <c r="J928" i="13"/>
  <c r="K928" i="13"/>
  <c r="L928" i="13"/>
  <c r="M928" i="13"/>
  <c r="N928" i="13"/>
  <c r="O928" i="13"/>
  <c r="P928" i="13"/>
  <c r="Q928" i="13"/>
  <c r="R928" i="13"/>
  <c r="S928" i="13"/>
  <c r="B929" i="13"/>
  <c r="C929" i="13"/>
  <c r="D929" i="13"/>
  <c r="E929" i="13"/>
  <c r="F929" i="13"/>
  <c r="G929" i="13"/>
  <c r="H929" i="13"/>
  <c r="I929" i="13"/>
  <c r="J929" i="13"/>
  <c r="K929" i="13"/>
  <c r="L929" i="13"/>
  <c r="M929" i="13"/>
  <c r="N929" i="13"/>
  <c r="O929" i="13"/>
  <c r="P929" i="13"/>
  <c r="Q929" i="13"/>
  <c r="R929" i="13"/>
  <c r="S929" i="13"/>
  <c r="B933" i="13"/>
  <c r="C933" i="13"/>
  <c r="D933" i="13"/>
  <c r="E933" i="13"/>
  <c r="F933" i="13"/>
  <c r="G933" i="13"/>
  <c r="H933" i="13"/>
  <c r="I933" i="13"/>
  <c r="J933" i="13"/>
  <c r="K933" i="13"/>
  <c r="L933" i="13"/>
  <c r="M933" i="13"/>
  <c r="N933" i="13"/>
  <c r="O933" i="13"/>
  <c r="P933" i="13"/>
  <c r="Q933" i="13"/>
  <c r="R933" i="13"/>
  <c r="S933" i="13"/>
  <c r="B934" i="13"/>
  <c r="C934" i="13"/>
  <c r="D934" i="13"/>
  <c r="E934" i="13"/>
  <c r="F934" i="13"/>
  <c r="G934" i="13"/>
  <c r="H934" i="13"/>
  <c r="I934" i="13"/>
  <c r="J934" i="13"/>
  <c r="K934" i="13"/>
  <c r="L934" i="13"/>
  <c r="M934" i="13"/>
  <c r="N934" i="13"/>
  <c r="O934" i="13"/>
  <c r="P934" i="13"/>
  <c r="Q934" i="13"/>
  <c r="R934" i="13"/>
  <c r="S934" i="13"/>
  <c r="B936" i="13"/>
  <c r="C936" i="13"/>
  <c r="D936" i="13"/>
  <c r="E936" i="13"/>
  <c r="F936" i="13"/>
  <c r="G936" i="13"/>
  <c r="H936" i="13"/>
  <c r="I936" i="13"/>
  <c r="J936" i="13"/>
  <c r="K936" i="13"/>
  <c r="L936" i="13"/>
  <c r="M936" i="13"/>
  <c r="N936" i="13"/>
  <c r="O936" i="13"/>
  <c r="P936" i="13"/>
  <c r="Q936" i="13"/>
  <c r="R936" i="13"/>
  <c r="S936" i="13"/>
  <c r="B939" i="13"/>
  <c r="C939" i="13"/>
  <c r="D939" i="13"/>
  <c r="E939" i="13"/>
  <c r="F939" i="13"/>
  <c r="G939" i="13"/>
  <c r="H939" i="13"/>
  <c r="I939" i="13"/>
  <c r="J939" i="13"/>
  <c r="K939" i="13"/>
  <c r="L939" i="13"/>
  <c r="M939" i="13"/>
  <c r="N939" i="13"/>
  <c r="O939" i="13"/>
  <c r="P939" i="13"/>
  <c r="Q939" i="13"/>
  <c r="R939" i="13"/>
  <c r="S939" i="13"/>
  <c r="B940" i="13"/>
  <c r="C940" i="13"/>
  <c r="D940" i="13"/>
  <c r="E940" i="13"/>
  <c r="F940" i="13"/>
  <c r="G940" i="13"/>
  <c r="H940" i="13"/>
  <c r="I940" i="13"/>
  <c r="J940" i="13"/>
  <c r="K940" i="13"/>
  <c r="L940" i="13"/>
  <c r="M940" i="13"/>
  <c r="N940" i="13"/>
  <c r="O940" i="13"/>
  <c r="P940" i="13"/>
  <c r="Q940" i="13"/>
  <c r="R940" i="13"/>
  <c r="S940" i="13"/>
  <c r="B942" i="13"/>
  <c r="C942" i="13"/>
  <c r="D942" i="13"/>
  <c r="E942" i="13"/>
  <c r="F942" i="13"/>
  <c r="G942" i="13"/>
  <c r="H942" i="13"/>
  <c r="I942" i="13"/>
  <c r="J942" i="13"/>
  <c r="K942" i="13"/>
  <c r="L942" i="13"/>
  <c r="M942" i="13"/>
  <c r="N942" i="13"/>
  <c r="O942" i="13"/>
  <c r="P942" i="13"/>
  <c r="Q942" i="13"/>
  <c r="R942" i="13"/>
  <c r="S942" i="13"/>
  <c r="B944" i="13"/>
  <c r="C944" i="13"/>
  <c r="D944" i="13"/>
  <c r="E944" i="13"/>
  <c r="F944" i="13"/>
  <c r="G944" i="13"/>
  <c r="H944" i="13"/>
  <c r="I944" i="13"/>
  <c r="J944" i="13"/>
  <c r="K944" i="13"/>
  <c r="L944" i="13"/>
  <c r="M944" i="13"/>
  <c r="N944" i="13"/>
  <c r="O944" i="13"/>
  <c r="P944" i="13"/>
  <c r="Q944" i="13"/>
  <c r="R944" i="13"/>
  <c r="S944" i="13"/>
  <c r="B947" i="13"/>
  <c r="C947" i="13"/>
  <c r="D947" i="13"/>
  <c r="E947" i="13"/>
  <c r="F947" i="13"/>
  <c r="G947" i="13"/>
  <c r="H947" i="13"/>
  <c r="I947" i="13"/>
  <c r="J947" i="13"/>
  <c r="K947" i="13"/>
  <c r="L947" i="13"/>
  <c r="M947" i="13"/>
  <c r="N947" i="13"/>
  <c r="O947" i="13"/>
  <c r="P947" i="13"/>
  <c r="Q947" i="13"/>
  <c r="R947" i="13"/>
  <c r="S947" i="13"/>
  <c r="B948" i="13"/>
  <c r="C948" i="13"/>
  <c r="D948" i="13"/>
  <c r="E948" i="13"/>
  <c r="F948" i="13"/>
  <c r="G948" i="13"/>
  <c r="H948" i="13"/>
  <c r="I948" i="13"/>
  <c r="J948" i="13"/>
  <c r="K948" i="13"/>
  <c r="L948" i="13"/>
  <c r="M948" i="13"/>
  <c r="N948" i="13"/>
  <c r="O948" i="13"/>
  <c r="P948" i="13"/>
  <c r="Q948" i="13"/>
  <c r="R948" i="13"/>
  <c r="S948" i="13"/>
  <c r="B949" i="13"/>
  <c r="C949" i="13"/>
  <c r="D949" i="13"/>
  <c r="E949" i="13"/>
  <c r="F949" i="13"/>
  <c r="G949" i="13"/>
  <c r="H949" i="13"/>
  <c r="I949" i="13"/>
  <c r="J949" i="13"/>
  <c r="K949" i="13"/>
  <c r="L949" i="13"/>
  <c r="M949" i="13"/>
  <c r="N949" i="13"/>
  <c r="O949" i="13"/>
  <c r="P949" i="13"/>
  <c r="Q949" i="13"/>
  <c r="R949" i="13"/>
  <c r="S949" i="13"/>
  <c r="B951" i="13"/>
  <c r="C951" i="13"/>
  <c r="D951" i="13"/>
  <c r="E951" i="13"/>
  <c r="F951" i="13"/>
  <c r="G951" i="13"/>
  <c r="H951" i="13"/>
  <c r="I951" i="13"/>
  <c r="J951" i="13"/>
  <c r="K951" i="13"/>
  <c r="L951" i="13"/>
  <c r="M951" i="13"/>
  <c r="N951" i="13"/>
  <c r="O951" i="13"/>
  <c r="P951" i="13"/>
  <c r="Q951" i="13"/>
  <c r="R951" i="13"/>
  <c r="S951" i="13"/>
  <c r="B952" i="13"/>
  <c r="C952" i="13"/>
  <c r="D952" i="13"/>
  <c r="E952" i="13"/>
  <c r="F952" i="13"/>
  <c r="G952" i="13"/>
  <c r="H952" i="13"/>
  <c r="I952" i="13"/>
  <c r="J952" i="13"/>
  <c r="K952" i="13"/>
  <c r="L952" i="13"/>
  <c r="M952" i="13"/>
  <c r="N952" i="13"/>
  <c r="O952" i="13"/>
  <c r="P952" i="13"/>
  <c r="Q952" i="13"/>
  <c r="R952" i="13"/>
  <c r="S952" i="13"/>
  <c r="B955" i="13"/>
  <c r="C955" i="13"/>
  <c r="D955" i="13"/>
  <c r="E955" i="13"/>
  <c r="F955" i="13"/>
  <c r="G955" i="13"/>
  <c r="H955" i="13"/>
  <c r="I955" i="13"/>
  <c r="J955" i="13"/>
  <c r="K955" i="13"/>
  <c r="L955" i="13"/>
  <c r="M955" i="13"/>
  <c r="N955" i="13"/>
  <c r="O955" i="13"/>
  <c r="P955" i="13"/>
  <c r="Q955" i="13"/>
  <c r="R955" i="13"/>
  <c r="S955" i="13"/>
  <c r="B956" i="13"/>
  <c r="C956" i="13"/>
  <c r="D956" i="13"/>
  <c r="E956" i="13"/>
  <c r="F956" i="13"/>
  <c r="G956" i="13"/>
  <c r="H956" i="13"/>
  <c r="I956" i="13"/>
  <c r="J956" i="13"/>
  <c r="K956" i="13"/>
  <c r="L956" i="13"/>
  <c r="M956" i="13"/>
  <c r="N956" i="13"/>
  <c r="O956" i="13"/>
  <c r="P956" i="13"/>
  <c r="Q956" i="13"/>
  <c r="R956" i="13"/>
  <c r="S956" i="13"/>
  <c r="B961" i="13"/>
  <c r="C961" i="13"/>
  <c r="D961" i="13"/>
  <c r="E961" i="13"/>
  <c r="F961" i="13"/>
  <c r="G961" i="13"/>
  <c r="H961" i="13"/>
  <c r="I961" i="13"/>
  <c r="J961" i="13"/>
  <c r="K961" i="13"/>
  <c r="L961" i="13"/>
  <c r="M961" i="13"/>
  <c r="N961" i="13"/>
  <c r="O961" i="13"/>
  <c r="P961" i="13"/>
  <c r="Q961" i="13"/>
  <c r="R961" i="13"/>
  <c r="S961" i="13"/>
  <c r="B963" i="13"/>
  <c r="C963" i="13"/>
  <c r="D963" i="13"/>
  <c r="E963" i="13"/>
  <c r="F963" i="13"/>
  <c r="G963" i="13"/>
  <c r="H963" i="13"/>
  <c r="I963" i="13"/>
  <c r="J963" i="13"/>
  <c r="K963" i="13"/>
  <c r="L963" i="13"/>
  <c r="M963" i="13"/>
  <c r="N963" i="13"/>
  <c r="O963" i="13"/>
  <c r="P963" i="13"/>
  <c r="Q963" i="13"/>
  <c r="R963" i="13"/>
  <c r="S963" i="13"/>
  <c r="B964" i="13"/>
  <c r="C964" i="13"/>
  <c r="D964" i="13"/>
  <c r="E964" i="13"/>
  <c r="F964" i="13"/>
  <c r="G964" i="13"/>
  <c r="H964" i="13"/>
  <c r="I964" i="13"/>
  <c r="J964" i="13"/>
  <c r="K964" i="13"/>
  <c r="L964" i="13"/>
  <c r="M964" i="13"/>
  <c r="N964" i="13"/>
  <c r="O964" i="13"/>
  <c r="P964" i="13"/>
  <c r="Q964" i="13"/>
  <c r="R964" i="13"/>
  <c r="S964" i="13"/>
  <c r="B965" i="13"/>
  <c r="C965" i="13"/>
  <c r="D965" i="13"/>
  <c r="E965" i="13"/>
  <c r="F965" i="13"/>
  <c r="G965" i="13"/>
  <c r="H965" i="13"/>
  <c r="I965" i="13"/>
  <c r="J965" i="13"/>
  <c r="K965" i="13"/>
  <c r="L965" i="13"/>
  <c r="M965" i="13"/>
  <c r="N965" i="13"/>
  <c r="O965" i="13"/>
  <c r="P965" i="13"/>
  <c r="Q965" i="13"/>
  <c r="R965" i="13"/>
  <c r="S965" i="13"/>
  <c r="B967" i="13"/>
  <c r="C967" i="13"/>
  <c r="D967" i="13"/>
  <c r="E967" i="13"/>
  <c r="F967" i="13"/>
  <c r="G967" i="13"/>
  <c r="H967" i="13"/>
  <c r="I967" i="13"/>
  <c r="J967" i="13"/>
  <c r="K967" i="13"/>
  <c r="L967" i="13"/>
  <c r="M967" i="13"/>
  <c r="N967" i="13"/>
  <c r="O967" i="13"/>
  <c r="P967" i="13"/>
  <c r="Q967" i="13"/>
  <c r="R967" i="13"/>
  <c r="S967" i="13"/>
  <c r="B968" i="13"/>
  <c r="C968" i="13"/>
  <c r="D968" i="13"/>
  <c r="E968" i="13"/>
  <c r="F968" i="13"/>
  <c r="G968" i="13"/>
  <c r="H968" i="13"/>
  <c r="I968" i="13"/>
  <c r="J968" i="13"/>
  <c r="K968" i="13"/>
  <c r="L968" i="13"/>
  <c r="M968" i="13"/>
  <c r="N968" i="13"/>
  <c r="O968" i="13"/>
  <c r="P968" i="13"/>
  <c r="Q968" i="13"/>
  <c r="R968" i="13"/>
  <c r="S968" i="13"/>
  <c r="B969" i="13"/>
  <c r="C969" i="13"/>
  <c r="D969" i="13"/>
  <c r="E969" i="13"/>
  <c r="F969" i="13"/>
  <c r="G969" i="13"/>
  <c r="H969" i="13"/>
  <c r="I969" i="13"/>
  <c r="J969" i="13"/>
  <c r="K969" i="13"/>
  <c r="L969" i="13"/>
  <c r="M969" i="13"/>
  <c r="N969" i="13"/>
  <c r="O969" i="13"/>
  <c r="P969" i="13"/>
  <c r="Q969" i="13"/>
  <c r="R969" i="13"/>
  <c r="S969" i="13"/>
  <c r="B970" i="13"/>
  <c r="C970" i="13"/>
  <c r="D970" i="13"/>
  <c r="E970" i="13"/>
  <c r="F970" i="13"/>
  <c r="G970" i="13"/>
  <c r="H970" i="13"/>
  <c r="I970" i="13"/>
  <c r="J970" i="13"/>
  <c r="K970" i="13"/>
  <c r="L970" i="13"/>
  <c r="M970" i="13"/>
  <c r="N970" i="13"/>
  <c r="O970" i="13"/>
  <c r="P970" i="13"/>
  <c r="Q970" i="13"/>
  <c r="R970" i="13"/>
  <c r="S970" i="13"/>
  <c r="B971" i="13"/>
  <c r="C971" i="13"/>
  <c r="D971" i="13"/>
  <c r="E971" i="13"/>
  <c r="F971" i="13"/>
  <c r="G971" i="13"/>
  <c r="H971" i="13"/>
  <c r="I971" i="13"/>
  <c r="J971" i="13"/>
  <c r="K971" i="13"/>
  <c r="L971" i="13"/>
  <c r="M971" i="13"/>
  <c r="N971" i="13"/>
  <c r="O971" i="13"/>
  <c r="P971" i="13"/>
  <c r="Q971" i="13"/>
  <c r="R971" i="13"/>
  <c r="S971" i="13"/>
  <c r="B972" i="13"/>
  <c r="C972" i="13"/>
  <c r="D972" i="13"/>
  <c r="E972" i="13"/>
  <c r="F972" i="13"/>
  <c r="G972" i="13"/>
  <c r="H972" i="13"/>
  <c r="I972" i="13"/>
  <c r="J972" i="13"/>
  <c r="K972" i="13"/>
  <c r="L972" i="13"/>
  <c r="M972" i="13"/>
  <c r="N972" i="13"/>
  <c r="O972" i="13"/>
  <c r="P972" i="13"/>
  <c r="Q972" i="13"/>
  <c r="R972" i="13"/>
  <c r="S972" i="13"/>
  <c r="B975" i="13"/>
  <c r="C975" i="13"/>
  <c r="D975" i="13"/>
  <c r="E975" i="13"/>
  <c r="F975" i="13"/>
  <c r="G975" i="13"/>
  <c r="H975" i="13"/>
  <c r="I975" i="13"/>
  <c r="J975" i="13"/>
  <c r="K975" i="13"/>
  <c r="L975" i="13"/>
  <c r="M975" i="13"/>
  <c r="N975" i="13"/>
  <c r="O975" i="13"/>
  <c r="P975" i="13"/>
  <c r="Q975" i="13"/>
  <c r="R975" i="13"/>
  <c r="S975" i="13"/>
  <c r="B977" i="13"/>
  <c r="C977" i="13"/>
  <c r="D977" i="13"/>
  <c r="E977" i="13"/>
  <c r="F977" i="13"/>
  <c r="G977" i="13"/>
  <c r="H977" i="13"/>
  <c r="I977" i="13"/>
  <c r="J977" i="13"/>
  <c r="K977" i="13"/>
  <c r="L977" i="13"/>
  <c r="M977" i="13"/>
  <c r="N977" i="13"/>
  <c r="O977" i="13"/>
  <c r="P977" i="13"/>
  <c r="Q977" i="13"/>
  <c r="R977" i="13"/>
  <c r="S977" i="13"/>
  <c r="B978" i="13"/>
  <c r="C978" i="13"/>
  <c r="D978" i="13"/>
  <c r="E978" i="13"/>
  <c r="F978" i="13"/>
  <c r="G978" i="13"/>
  <c r="H978" i="13"/>
  <c r="I978" i="13"/>
  <c r="J978" i="13"/>
  <c r="K978" i="13"/>
  <c r="L978" i="13"/>
  <c r="M978" i="13"/>
  <c r="N978" i="13"/>
  <c r="O978" i="13"/>
  <c r="P978" i="13"/>
  <c r="Q978" i="13"/>
  <c r="R978" i="13"/>
  <c r="S978" i="13"/>
  <c r="B979" i="13"/>
  <c r="C979" i="13"/>
  <c r="D979" i="13"/>
  <c r="E979" i="13"/>
  <c r="F979" i="13"/>
  <c r="G979" i="13"/>
  <c r="H979" i="13"/>
  <c r="I979" i="13"/>
  <c r="J979" i="13"/>
  <c r="K979" i="13"/>
  <c r="L979" i="13"/>
  <c r="M979" i="13"/>
  <c r="N979" i="13"/>
  <c r="O979" i="13"/>
  <c r="P979" i="13"/>
  <c r="Q979" i="13"/>
  <c r="R979" i="13"/>
  <c r="S979" i="13"/>
  <c r="B981" i="13"/>
  <c r="C981" i="13"/>
  <c r="D981" i="13"/>
  <c r="E981" i="13"/>
  <c r="F981" i="13"/>
  <c r="G981" i="13"/>
  <c r="H981" i="13"/>
  <c r="I981" i="13"/>
  <c r="J981" i="13"/>
  <c r="K981" i="13"/>
  <c r="L981" i="13"/>
  <c r="M981" i="13"/>
  <c r="N981" i="13"/>
  <c r="O981" i="13"/>
  <c r="P981" i="13"/>
  <c r="Q981" i="13"/>
  <c r="R981" i="13"/>
  <c r="S981" i="13"/>
  <c r="B982" i="13"/>
  <c r="C982" i="13"/>
  <c r="D982" i="13"/>
  <c r="E982" i="13"/>
  <c r="F982" i="13"/>
  <c r="G982" i="13"/>
  <c r="H982" i="13"/>
  <c r="I982" i="13"/>
  <c r="J982" i="13"/>
  <c r="K982" i="13"/>
  <c r="L982" i="13"/>
  <c r="M982" i="13"/>
  <c r="N982" i="13"/>
  <c r="O982" i="13"/>
  <c r="P982" i="13"/>
  <c r="Q982" i="13"/>
  <c r="R982" i="13"/>
  <c r="S982" i="13"/>
  <c r="B983" i="13"/>
  <c r="C983" i="13"/>
  <c r="D983" i="13"/>
  <c r="E983" i="13"/>
  <c r="F983" i="13"/>
  <c r="G983" i="13"/>
  <c r="H983" i="13"/>
  <c r="I983" i="13"/>
  <c r="J983" i="13"/>
  <c r="K983" i="13"/>
  <c r="L983" i="13"/>
  <c r="M983" i="13"/>
  <c r="N983" i="13"/>
  <c r="O983" i="13"/>
  <c r="P983" i="13"/>
  <c r="Q983" i="13"/>
  <c r="R983" i="13"/>
  <c r="S983" i="13"/>
  <c r="B984" i="13"/>
  <c r="C984" i="13"/>
  <c r="D984" i="13"/>
  <c r="E984" i="13"/>
  <c r="F984" i="13"/>
  <c r="G984" i="13"/>
  <c r="H984" i="13"/>
  <c r="I984" i="13"/>
  <c r="J984" i="13"/>
  <c r="K984" i="13"/>
  <c r="L984" i="13"/>
  <c r="M984" i="13"/>
  <c r="N984" i="13"/>
  <c r="O984" i="13"/>
  <c r="P984" i="13"/>
  <c r="Q984" i="13"/>
  <c r="R984" i="13"/>
  <c r="S984" i="13"/>
  <c r="B986" i="13"/>
  <c r="C986" i="13"/>
  <c r="D986" i="13"/>
  <c r="E986" i="13"/>
  <c r="F986" i="13"/>
  <c r="G986" i="13"/>
  <c r="H986" i="13"/>
  <c r="I986" i="13"/>
  <c r="J986" i="13"/>
  <c r="K986" i="13"/>
  <c r="L986" i="13"/>
  <c r="M986" i="13"/>
  <c r="N986" i="13"/>
  <c r="O986" i="13"/>
  <c r="P986" i="13"/>
  <c r="Q986" i="13"/>
  <c r="R986" i="13"/>
  <c r="S986" i="13"/>
  <c r="B987" i="13"/>
  <c r="C987" i="13"/>
  <c r="D987" i="13"/>
  <c r="E987" i="13"/>
  <c r="F987" i="13"/>
  <c r="G987" i="13"/>
  <c r="H987" i="13"/>
  <c r="I987" i="13"/>
  <c r="J987" i="13"/>
  <c r="K987" i="13"/>
  <c r="L987" i="13"/>
  <c r="M987" i="13"/>
  <c r="N987" i="13"/>
  <c r="O987" i="13"/>
  <c r="P987" i="13"/>
  <c r="Q987" i="13"/>
  <c r="R987" i="13"/>
  <c r="S987" i="13"/>
  <c r="B988" i="13"/>
  <c r="C988" i="13"/>
  <c r="D988" i="13"/>
  <c r="E988" i="13"/>
  <c r="F988" i="13"/>
  <c r="G988" i="13"/>
  <c r="H988" i="13"/>
  <c r="I988" i="13"/>
  <c r="J988" i="13"/>
  <c r="K988" i="13"/>
  <c r="L988" i="13"/>
  <c r="M988" i="13"/>
  <c r="N988" i="13"/>
  <c r="O988" i="13"/>
  <c r="P988" i="13"/>
  <c r="Q988" i="13"/>
  <c r="R988" i="13"/>
  <c r="S988" i="13"/>
  <c r="B989" i="13"/>
  <c r="C989" i="13"/>
  <c r="D989" i="13"/>
  <c r="E989" i="13"/>
  <c r="F989" i="13"/>
  <c r="G989" i="13"/>
  <c r="H989" i="13"/>
  <c r="I989" i="13"/>
  <c r="J989" i="13"/>
  <c r="K989" i="13"/>
  <c r="L989" i="13"/>
  <c r="M989" i="13"/>
  <c r="N989" i="13"/>
  <c r="O989" i="13"/>
  <c r="P989" i="13"/>
  <c r="Q989" i="13"/>
  <c r="R989" i="13"/>
  <c r="S989" i="13"/>
  <c r="B990" i="13"/>
  <c r="C990" i="13"/>
  <c r="D990" i="13"/>
  <c r="E990" i="13"/>
  <c r="F990" i="13"/>
  <c r="G990" i="13"/>
  <c r="H990" i="13"/>
  <c r="I990" i="13"/>
  <c r="J990" i="13"/>
  <c r="K990" i="13"/>
  <c r="L990" i="13"/>
  <c r="M990" i="13"/>
  <c r="N990" i="13"/>
  <c r="O990" i="13"/>
  <c r="P990" i="13"/>
  <c r="Q990" i="13"/>
  <c r="R990" i="13"/>
  <c r="S990" i="13"/>
  <c r="B991" i="13"/>
  <c r="C991" i="13"/>
  <c r="D991" i="13"/>
  <c r="E991" i="13"/>
  <c r="F991" i="13"/>
  <c r="G991" i="13"/>
  <c r="H991" i="13"/>
  <c r="I991" i="13"/>
  <c r="J991" i="13"/>
  <c r="K991" i="13"/>
  <c r="L991" i="13"/>
  <c r="M991" i="13"/>
  <c r="N991" i="13"/>
  <c r="O991" i="13"/>
  <c r="P991" i="13"/>
  <c r="Q991" i="13"/>
  <c r="R991" i="13"/>
  <c r="S991" i="13"/>
  <c r="B993" i="13"/>
  <c r="C993" i="13"/>
  <c r="D993" i="13"/>
  <c r="E993" i="13"/>
  <c r="F993" i="13"/>
  <c r="G993" i="13"/>
  <c r="H993" i="13"/>
  <c r="I993" i="13"/>
  <c r="J993" i="13"/>
  <c r="K993" i="13"/>
  <c r="L993" i="13"/>
  <c r="M993" i="13"/>
  <c r="N993" i="13"/>
  <c r="O993" i="13"/>
  <c r="P993" i="13"/>
  <c r="Q993" i="13"/>
  <c r="R993" i="13"/>
  <c r="S993" i="13"/>
  <c r="B994" i="13"/>
  <c r="C994" i="13"/>
  <c r="D994" i="13"/>
  <c r="E994" i="13"/>
  <c r="F994" i="13"/>
  <c r="G994" i="13"/>
  <c r="H994" i="13"/>
  <c r="I994" i="13"/>
  <c r="J994" i="13"/>
  <c r="K994" i="13"/>
  <c r="L994" i="13"/>
  <c r="M994" i="13"/>
  <c r="N994" i="13"/>
  <c r="O994" i="13"/>
  <c r="P994" i="13"/>
  <c r="Q994" i="13"/>
  <c r="R994" i="13"/>
  <c r="S994" i="13"/>
  <c r="B998" i="13"/>
  <c r="C998" i="13"/>
  <c r="D998" i="13"/>
  <c r="E998" i="13"/>
  <c r="F998" i="13"/>
  <c r="G998" i="13"/>
  <c r="H998" i="13"/>
  <c r="I998" i="13"/>
  <c r="J998" i="13"/>
  <c r="K998" i="13"/>
  <c r="L998" i="13"/>
  <c r="M998" i="13"/>
  <c r="N998" i="13"/>
  <c r="O998" i="13"/>
  <c r="P998" i="13"/>
  <c r="Q998" i="13"/>
  <c r="R998" i="13"/>
  <c r="S998" i="13"/>
  <c r="B999" i="13"/>
  <c r="C999" i="13"/>
  <c r="D999" i="13"/>
  <c r="E999" i="13"/>
  <c r="F999" i="13"/>
  <c r="G999" i="13"/>
  <c r="H999" i="13"/>
  <c r="I999" i="13"/>
  <c r="J999" i="13"/>
  <c r="K999" i="13"/>
  <c r="L999" i="13"/>
  <c r="M999" i="13"/>
  <c r="N999" i="13"/>
  <c r="O999" i="13"/>
  <c r="P999" i="13"/>
  <c r="Q999" i="13"/>
  <c r="R999" i="13"/>
  <c r="S999" i="13"/>
  <c r="B1000" i="13"/>
  <c r="C1000" i="13"/>
  <c r="D1000" i="13"/>
  <c r="E1000" i="13"/>
  <c r="F1000" i="13"/>
  <c r="G1000" i="13"/>
  <c r="H1000" i="13"/>
  <c r="I1000" i="13"/>
  <c r="J1000" i="13"/>
  <c r="K1000" i="13"/>
  <c r="L1000" i="13"/>
  <c r="M1000" i="13"/>
  <c r="N1000" i="13"/>
  <c r="O1000" i="13"/>
  <c r="P1000" i="13"/>
  <c r="Q1000" i="13"/>
  <c r="R1000" i="13"/>
  <c r="S1000" i="13"/>
  <c r="B1002" i="13"/>
  <c r="C1002" i="13"/>
  <c r="D1002" i="13"/>
  <c r="E1002" i="13"/>
  <c r="F1002" i="13"/>
  <c r="G1002" i="13"/>
  <c r="H1002" i="13"/>
  <c r="I1002" i="13"/>
  <c r="J1002" i="13"/>
  <c r="K1002" i="13"/>
  <c r="L1002" i="13"/>
  <c r="M1002" i="13"/>
  <c r="N1002" i="13"/>
  <c r="O1002" i="13"/>
  <c r="P1002" i="13"/>
  <c r="Q1002" i="13"/>
  <c r="R1002" i="13"/>
  <c r="S1002" i="13"/>
  <c r="B1003" i="13"/>
  <c r="C1003" i="13"/>
  <c r="D1003" i="13"/>
  <c r="E1003" i="13"/>
  <c r="F1003" i="13"/>
  <c r="G1003" i="13"/>
  <c r="H1003" i="13"/>
  <c r="I1003" i="13"/>
  <c r="J1003" i="13"/>
  <c r="K1003" i="13"/>
  <c r="L1003" i="13"/>
  <c r="M1003" i="13"/>
  <c r="N1003" i="13"/>
  <c r="O1003" i="13"/>
  <c r="P1003" i="13"/>
  <c r="Q1003" i="13"/>
  <c r="R1003" i="13"/>
  <c r="S1003" i="13"/>
  <c r="B1005" i="13"/>
  <c r="C1005" i="13"/>
  <c r="D1005" i="13"/>
  <c r="E1005" i="13"/>
  <c r="F1005" i="13"/>
  <c r="G1005" i="13"/>
  <c r="H1005" i="13"/>
  <c r="I1005" i="13"/>
  <c r="J1005" i="13"/>
  <c r="K1005" i="13"/>
  <c r="L1005" i="13"/>
  <c r="M1005" i="13"/>
  <c r="N1005" i="13"/>
  <c r="O1005" i="13"/>
  <c r="P1005" i="13"/>
  <c r="Q1005" i="13"/>
  <c r="R1005" i="13"/>
  <c r="S1005" i="13"/>
  <c r="B1006" i="13"/>
  <c r="C1006" i="13"/>
  <c r="D1006" i="13"/>
  <c r="E1006" i="13"/>
  <c r="F1006" i="13"/>
  <c r="G1006" i="13"/>
  <c r="H1006" i="13"/>
  <c r="I1006" i="13"/>
  <c r="J1006" i="13"/>
  <c r="K1006" i="13"/>
  <c r="L1006" i="13"/>
  <c r="M1006" i="13"/>
  <c r="N1006" i="13"/>
  <c r="O1006" i="13"/>
  <c r="P1006" i="13"/>
  <c r="Q1006" i="13"/>
  <c r="R1006" i="13"/>
  <c r="S1006" i="13"/>
  <c r="B1007" i="13"/>
  <c r="C1007" i="13"/>
  <c r="D1007" i="13"/>
  <c r="E1007" i="13"/>
  <c r="F1007" i="13"/>
  <c r="G1007" i="13"/>
  <c r="H1007" i="13"/>
  <c r="I1007" i="13"/>
  <c r="J1007" i="13"/>
  <c r="K1007" i="13"/>
  <c r="L1007" i="13"/>
  <c r="M1007" i="13"/>
  <c r="N1007" i="13"/>
  <c r="O1007" i="13"/>
  <c r="P1007" i="13"/>
  <c r="Q1007" i="13"/>
  <c r="R1007" i="13"/>
  <c r="S1007" i="13"/>
  <c r="B1008" i="13"/>
  <c r="C1008" i="13"/>
  <c r="D1008" i="13"/>
  <c r="E1008" i="13"/>
  <c r="F1008" i="13"/>
  <c r="G1008" i="13"/>
  <c r="H1008" i="13"/>
  <c r="I1008" i="13"/>
  <c r="J1008" i="13"/>
  <c r="K1008" i="13"/>
  <c r="L1008" i="13"/>
  <c r="M1008" i="13"/>
  <c r="N1008" i="13"/>
  <c r="O1008" i="13"/>
  <c r="P1008" i="13"/>
  <c r="Q1008" i="13"/>
  <c r="R1008" i="13"/>
  <c r="S1008" i="13"/>
  <c r="B1009" i="13"/>
  <c r="C1009" i="13"/>
  <c r="D1009" i="13"/>
  <c r="E1009" i="13"/>
  <c r="F1009" i="13"/>
  <c r="G1009" i="13"/>
  <c r="H1009" i="13"/>
  <c r="I1009" i="13"/>
  <c r="J1009" i="13"/>
  <c r="K1009" i="13"/>
  <c r="L1009" i="13"/>
  <c r="M1009" i="13"/>
  <c r="N1009" i="13"/>
  <c r="O1009" i="13"/>
  <c r="P1009" i="13"/>
  <c r="Q1009" i="13"/>
  <c r="R1009" i="13"/>
  <c r="S1009" i="13"/>
  <c r="B1012" i="13"/>
  <c r="C1012" i="13"/>
  <c r="D1012" i="13"/>
  <c r="E1012" i="13"/>
  <c r="F1012" i="13"/>
  <c r="G1012" i="13"/>
  <c r="H1012" i="13"/>
  <c r="I1012" i="13"/>
  <c r="J1012" i="13"/>
  <c r="K1012" i="13"/>
  <c r="L1012" i="13"/>
  <c r="M1012" i="13"/>
  <c r="N1012" i="13"/>
  <c r="O1012" i="13"/>
  <c r="P1012" i="13"/>
  <c r="Q1012" i="13"/>
  <c r="R1012" i="13"/>
  <c r="S1012" i="13"/>
  <c r="B1013" i="13"/>
  <c r="C1013" i="13"/>
  <c r="D1013" i="13"/>
  <c r="E1013" i="13"/>
  <c r="F1013" i="13"/>
  <c r="G1013" i="13"/>
  <c r="H1013" i="13"/>
  <c r="I1013" i="13"/>
  <c r="J1013" i="13"/>
  <c r="K1013" i="13"/>
  <c r="L1013" i="13"/>
  <c r="M1013" i="13"/>
  <c r="N1013" i="13"/>
  <c r="O1013" i="13"/>
  <c r="P1013" i="13"/>
  <c r="Q1013" i="13"/>
  <c r="R1013" i="13"/>
  <c r="S1013" i="13"/>
  <c r="B1015" i="13"/>
  <c r="C1015" i="13"/>
  <c r="D1015" i="13"/>
  <c r="E1015" i="13"/>
  <c r="F1015" i="13"/>
  <c r="G1015" i="13"/>
  <c r="H1015" i="13"/>
  <c r="I1015" i="13"/>
  <c r="J1015" i="13"/>
  <c r="K1015" i="13"/>
  <c r="L1015" i="13"/>
  <c r="M1015" i="13"/>
  <c r="N1015" i="13"/>
  <c r="O1015" i="13"/>
  <c r="P1015" i="13"/>
  <c r="Q1015" i="13"/>
  <c r="R1015" i="13"/>
  <c r="S1015" i="13"/>
  <c r="B1016" i="13"/>
  <c r="C1016" i="13"/>
  <c r="D1016" i="13"/>
  <c r="E1016" i="13"/>
  <c r="F1016" i="13"/>
  <c r="G1016" i="13"/>
  <c r="H1016" i="13"/>
  <c r="I1016" i="13"/>
  <c r="J1016" i="13"/>
  <c r="K1016" i="13"/>
  <c r="L1016" i="13"/>
  <c r="M1016" i="13"/>
  <c r="N1016" i="13"/>
  <c r="O1016" i="13"/>
  <c r="P1016" i="13"/>
  <c r="Q1016" i="13"/>
  <c r="R1016" i="13"/>
  <c r="S1016" i="13"/>
  <c r="B1017" i="13"/>
  <c r="C1017" i="13"/>
  <c r="D1017" i="13"/>
  <c r="E1017" i="13"/>
  <c r="F1017" i="13"/>
  <c r="G1017" i="13"/>
  <c r="H1017" i="13"/>
  <c r="I1017" i="13"/>
  <c r="J1017" i="13"/>
  <c r="K1017" i="13"/>
  <c r="L1017" i="13"/>
  <c r="M1017" i="13"/>
  <c r="N1017" i="13"/>
  <c r="O1017" i="13"/>
  <c r="P1017" i="13"/>
  <c r="Q1017" i="13"/>
  <c r="R1017" i="13"/>
  <c r="S1017" i="13"/>
  <c r="B1018" i="13"/>
  <c r="C1018" i="13"/>
  <c r="D1018" i="13"/>
  <c r="E1018" i="13"/>
  <c r="F1018" i="13"/>
  <c r="G1018" i="13"/>
  <c r="H1018" i="13"/>
  <c r="I1018" i="13"/>
  <c r="J1018" i="13"/>
  <c r="K1018" i="13"/>
  <c r="L1018" i="13"/>
  <c r="M1018" i="13"/>
  <c r="N1018" i="13"/>
  <c r="O1018" i="13"/>
  <c r="P1018" i="13"/>
  <c r="Q1018" i="13"/>
  <c r="R1018" i="13"/>
  <c r="S1018" i="13"/>
  <c r="B1019" i="13"/>
  <c r="C1019" i="13"/>
  <c r="D1019" i="13"/>
  <c r="E1019" i="13"/>
  <c r="F1019" i="13"/>
  <c r="G1019" i="13"/>
  <c r="H1019" i="13"/>
  <c r="I1019" i="13"/>
  <c r="J1019" i="13"/>
  <c r="K1019" i="13"/>
  <c r="L1019" i="13"/>
  <c r="M1019" i="13"/>
  <c r="N1019" i="13"/>
  <c r="O1019" i="13"/>
  <c r="P1019" i="13"/>
  <c r="Q1019" i="13"/>
  <c r="R1019" i="13"/>
  <c r="S1019" i="13"/>
  <c r="B1020" i="13"/>
  <c r="C1020" i="13"/>
  <c r="D1020" i="13"/>
  <c r="E1020" i="13"/>
  <c r="F1020" i="13"/>
  <c r="G1020" i="13"/>
  <c r="H1020" i="13"/>
  <c r="I1020" i="13"/>
  <c r="J1020" i="13"/>
  <c r="K1020" i="13"/>
  <c r="L1020" i="13"/>
  <c r="M1020" i="13"/>
  <c r="N1020" i="13"/>
  <c r="O1020" i="13"/>
  <c r="P1020" i="13"/>
  <c r="Q1020" i="13"/>
  <c r="R1020" i="13"/>
  <c r="S1020" i="13"/>
  <c r="B1021" i="13"/>
  <c r="C1021" i="13"/>
  <c r="D1021" i="13"/>
  <c r="E1021" i="13"/>
  <c r="F1021" i="13"/>
  <c r="G1021" i="13"/>
  <c r="H1021" i="13"/>
  <c r="I1021" i="13"/>
  <c r="J1021" i="13"/>
  <c r="K1021" i="13"/>
  <c r="L1021" i="13"/>
  <c r="M1021" i="13"/>
  <c r="N1021" i="13"/>
  <c r="O1021" i="13"/>
  <c r="P1021" i="13"/>
  <c r="Q1021" i="13"/>
  <c r="R1021" i="13"/>
  <c r="S1021" i="13"/>
  <c r="B1022" i="13"/>
  <c r="C1022" i="13"/>
  <c r="D1022" i="13"/>
  <c r="E1022" i="13"/>
  <c r="F1022" i="13"/>
  <c r="G1022" i="13"/>
  <c r="H1022" i="13"/>
  <c r="I1022" i="13"/>
  <c r="J1022" i="13"/>
  <c r="K1022" i="13"/>
  <c r="L1022" i="13"/>
  <c r="M1022" i="13"/>
  <c r="N1022" i="13"/>
  <c r="O1022" i="13"/>
  <c r="P1022" i="13"/>
  <c r="Q1022" i="13"/>
  <c r="R1022" i="13"/>
  <c r="S1022" i="13"/>
  <c r="B1023" i="13"/>
  <c r="C1023" i="13"/>
  <c r="D1023" i="13"/>
  <c r="E1023" i="13"/>
  <c r="F1023" i="13"/>
  <c r="G1023" i="13"/>
  <c r="H1023" i="13"/>
  <c r="I1023" i="13"/>
  <c r="J1023" i="13"/>
  <c r="K1023" i="13"/>
  <c r="L1023" i="13"/>
  <c r="M1023" i="13"/>
  <c r="N1023" i="13"/>
  <c r="O1023" i="13"/>
  <c r="P1023" i="13"/>
  <c r="Q1023" i="13"/>
  <c r="R1023" i="13"/>
  <c r="S1023" i="13"/>
  <c r="B1024" i="13"/>
  <c r="C1024" i="13"/>
  <c r="D1024" i="13"/>
  <c r="E1024" i="13"/>
  <c r="F1024" i="13"/>
  <c r="G1024" i="13"/>
  <c r="H1024" i="13"/>
  <c r="I1024" i="13"/>
  <c r="J1024" i="13"/>
  <c r="K1024" i="13"/>
  <c r="L1024" i="13"/>
  <c r="M1024" i="13"/>
  <c r="N1024" i="13"/>
  <c r="O1024" i="13"/>
  <c r="P1024" i="13"/>
  <c r="Q1024" i="13"/>
  <c r="R1024" i="13"/>
  <c r="S1024" i="13"/>
  <c r="B1026" i="13"/>
  <c r="C1026" i="13"/>
  <c r="D1026" i="13"/>
  <c r="E1026" i="13"/>
  <c r="F1026" i="13"/>
  <c r="G1026" i="13"/>
  <c r="H1026" i="13"/>
  <c r="I1026" i="13"/>
  <c r="J1026" i="13"/>
  <c r="K1026" i="13"/>
  <c r="L1026" i="13"/>
  <c r="M1026" i="13"/>
  <c r="N1026" i="13"/>
  <c r="O1026" i="13"/>
  <c r="P1026" i="13"/>
  <c r="Q1026" i="13"/>
  <c r="R1026" i="13"/>
  <c r="S1026" i="13"/>
  <c r="B1028" i="13"/>
  <c r="C1028" i="13"/>
  <c r="D1028" i="13"/>
  <c r="E1028" i="13"/>
  <c r="F1028" i="13"/>
  <c r="G1028" i="13"/>
  <c r="H1028" i="13"/>
  <c r="I1028" i="13"/>
  <c r="J1028" i="13"/>
  <c r="K1028" i="13"/>
  <c r="L1028" i="13"/>
  <c r="M1028" i="13"/>
  <c r="N1028" i="13"/>
  <c r="O1028" i="13"/>
  <c r="P1028" i="13"/>
  <c r="Q1028" i="13"/>
  <c r="R1028" i="13"/>
  <c r="S1028" i="13"/>
  <c r="B1029" i="13"/>
  <c r="C1029" i="13"/>
  <c r="D1029" i="13"/>
  <c r="E1029" i="13"/>
  <c r="F1029" i="13"/>
  <c r="G1029" i="13"/>
  <c r="H1029" i="13"/>
  <c r="I1029" i="13"/>
  <c r="J1029" i="13"/>
  <c r="K1029" i="13"/>
  <c r="L1029" i="13"/>
  <c r="M1029" i="13"/>
  <c r="N1029" i="13"/>
  <c r="O1029" i="13"/>
  <c r="P1029" i="13"/>
  <c r="Q1029" i="13"/>
  <c r="R1029" i="13"/>
  <c r="S1029" i="13"/>
  <c r="B1030" i="13"/>
  <c r="C1030" i="13"/>
  <c r="D1030" i="13"/>
  <c r="E1030" i="13"/>
  <c r="F1030" i="13"/>
  <c r="G1030" i="13"/>
  <c r="H1030" i="13"/>
  <c r="I1030" i="13"/>
  <c r="J1030" i="13"/>
  <c r="K1030" i="13"/>
  <c r="L1030" i="13"/>
  <c r="M1030" i="13"/>
  <c r="N1030" i="13"/>
  <c r="O1030" i="13"/>
  <c r="P1030" i="13"/>
  <c r="Q1030" i="13"/>
  <c r="R1030" i="13"/>
  <c r="S1030" i="13"/>
  <c r="B1031" i="13"/>
  <c r="C1031" i="13"/>
  <c r="D1031" i="13"/>
  <c r="E1031" i="13"/>
  <c r="F1031" i="13"/>
  <c r="G1031" i="13"/>
  <c r="H1031" i="13"/>
  <c r="I1031" i="13"/>
  <c r="J1031" i="13"/>
  <c r="K1031" i="13"/>
  <c r="L1031" i="13"/>
  <c r="M1031" i="13"/>
  <c r="N1031" i="13"/>
  <c r="O1031" i="13"/>
  <c r="P1031" i="13"/>
  <c r="Q1031" i="13"/>
  <c r="R1031" i="13"/>
  <c r="S1031" i="13"/>
  <c r="B1034" i="13"/>
  <c r="C1034" i="13"/>
  <c r="D1034" i="13"/>
  <c r="E1034" i="13"/>
  <c r="F1034" i="13"/>
  <c r="G1034" i="13"/>
  <c r="H1034" i="13"/>
  <c r="I1034" i="13"/>
  <c r="J1034" i="13"/>
  <c r="K1034" i="13"/>
  <c r="L1034" i="13"/>
  <c r="M1034" i="13"/>
  <c r="N1034" i="13"/>
  <c r="O1034" i="13"/>
  <c r="P1034" i="13"/>
  <c r="Q1034" i="13"/>
  <c r="R1034" i="13"/>
  <c r="S1034" i="13"/>
  <c r="B1037" i="13"/>
  <c r="C1037" i="13"/>
  <c r="D1037" i="13"/>
  <c r="E1037" i="13"/>
  <c r="F1037" i="13"/>
  <c r="G1037" i="13"/>
  <c r="H1037" i="13"/>
  <c r="I1037" i="13"/>
  <c r="J1037" i="13"/>
  <c r="K1037" i="13"/>
  <c r="L1037" i="13"/>
  <c r="M1037" i="13"/>
  <c r="N1037" i="13"/>
  <c r="O1037" i="13"/>
  <c r="P1037" i="13"/>
  <c r="Q1037" i="13"/>
  <c r="R1037" i="13"/>
  <c r="S1037" i="13"/>
  <c r="B1038" i="13"/>
  <c r="C1038" i="13"/>
  <c r="D1038" i="13"/>
  <c r="E1038" i="13"/>
  <c r="F1038" i="13"/>
  <c r="G1038" i="13"/>
  <c r="H1038" i="13"/>
  <c r="I1038" i="13"/>
  <c r="J1038" i="13"/>
  <c r="K1038" i="13"/>
  <c r="L1038" i="13"/>
  <c r="M1038" i="13"/>
  <c r="N1038" i="13"/>
  <c r="O1038" i="13"/>
  <c r="P1038" i="13"/>
  <c r="Q1038" i="13"/>
  <c r="R1038" i="13"/>
  <c r="S1038" i="13"/>
  <c r="B1039" i="13"/>
  <c r="C1039" i="13"/>
  <c r="D1039" i="13"/>
  <c r="E1039" i="13"/>
  <c r="F1039" i="13"/>
  <c r="G1039" i="13"/>
  <c r="H1039" i="13"/>
  <c r="I1039" i="13"/>
  <c r="J1039" i="13"/>
  <c r="K1039" i="13"/>
  <c r="L1039" i="13"/>
  <c r="M1039" i="13"/>
  <c r="N1039" i="13"/>
  <c r="O1039" i="13"/>
  <c r="P1039" i="13"/>
  <c r="Q1039" i="13"/>
  <c r="R1039" i="13"/>
  <c r="S1039" i="13"/>
  <c r="B1040" i="13"/>
  <c r="C1040" i="13"/>
  <c r="D1040" i="13"/>
  <c r="E1040" i="13"/>
  <c r="F1040" i="13"/>
  <c r="G1040" i="13"/>
  <c r="H1040" i="13"/>
  <c r="I1040" i="13"/>
  <c r="J1040" i="13"/>
  <c r="K1040" i="13"/>
  <c r="L1040" i="13"/>
  <c r="M1040" i="13"/>
  <c r="N1040" i="13"/>
  <c r="O1040" i="13"/>
  <c r="P1040" i="13"/>
  <c r="Q1040" i="13"/>
  <c r="R1040" i="13"/>
  <c r="S1040" i="13"/>
  <c r="B1041" i="13"/>
  <c r="C1041" i="13"/>
  <c r="D1041" i="13"/>
  <c r="E1041" i="13"/>
  <c r="F1041" i="13"/>
  <c r="G1041" i="13"/>
  <c r="H1041" i="13"/>
  <c r="I1041" i="13"/>
  <c r="J1041" i="13"/>
  <c r="K1041" i="13"/>
  <c r="L1041" i="13"/>
  <c r="M1041" i="13"/>
  <c r="N1041" i="13"/>
  <c r="O1041" i="13"/>
  <c r="P1041" i="13"/>
  <c r="Q1041" i="13"/>
  <c r="R1041" i="13"/>
  <c r="S1041" i="13"/>
  <c r="B1043" i="13"/>
  <c r="C1043" i="13"/>
  <c r="D1043" i="13"/>
  <c r="E1043" i="13"/>
  <c r="F1043" i="13"/>
  <c r="G1043" i="13"/>
  <c r="H1043" i="13"/>
  <c r="I1043" i="13"/>
  <c r="J1043" i="13"/>
  <c r="K1043" i="13"/>
  <c r="L1043" i="13"/>
  <c r="M1043" i="13"/>
  <c r="N1043" i="13"/>
  <c r="O1043" i="13"/>
  <c r="P1043" i="13"/>
  <c r="Q1043" i="13"/>
  <c r="R1043" i="13"/>
  <c r="S1043" i="13"/>
  <c r="B1044" i="13"/>
  <c r="C1044" i="13"/>
  <c r="D1044" i="13"/>
  <c r="E1044" i="13"/>
  <c r="F1044" i="13"/>
  <c r="G1044" i="13"/>
  <c r="H1044" i="13"/>
  <c r="I1044" i="13"/>
  <c r="J1044" i="13"/>
  <c r="K1044" i="13"/>
  <c r="L1044" i="13"/>
  <c r="M1044" i="13"/>
  <c r="N1044" i="13"/>
  <c r="O1044" i="13"/>
  <c r="P1044" i="13"/>
  <c r="Q1044" i="13"/>
  <c r="R1044" i="13"/>
  <c r="S1044" i="13"/>
  <c r="B1045" i="13"/>
  <c r="C1045" i="13"/>
  <c r="D1045" i="13"/>
  <c r="E1045" i="13"/>
  <c r="F1045" i="13"/>
  <c r="G1045" i="13"/>
  <c r="H1045" i="13"/>
  <c r="I1045" i="13"/>
  <c r="J1045" i="13"/>
  <c r="K1045" i="13"/>
  <c r="L1045" i="13"/>
  <c r="M1045" i="13"/>
  <c r="N1045" i="13"/>
  <c r="O1045" i="13"/>
  <c r="P1045" i="13"/>
  <c r="Q1045" i="13"/>
  <c r="R1045" i="13"/>
  <c r="S1045" i="13"/>
  <c r="B1046" i="13"/>
  <c r="C1046" i="13"/>
  <c r="D1046" i="13"/>
  <c r="E1046" i="13"/>
  <c r="F1046" i="13"/>
  <c r="G1046" i="13"/>
  <c r="H1046" i="13"/>
  <c r="I1046" i="13"/>
  <c r="J1046" i="13"/>
  <c r="K1046" i="13"/>
  <c r="L1046" i="13"/>
  <c r="M1046" i="13"/>
  <c r="N1046" i="13"/>
  <c r="O1046" i="13"/>
  <c r="P1046" i="13"/>
  <c r="Q1046" i="13"/>
  <c r="R1046" i="13"/>
  <c r="S1046" i="13"/>
  <c r="B1047" i="13"/>
  <c r="C1047" i="13"/>
  <c r="D1047" i="13"/>
  <c r="E1047" i="13"/>
  <c r="F1047" i="13"/>
  <c r="G1047" i="13"/>
  <c r="H1047" i="13"/>
  <c r="I1047" i="13"/>
  <c r="J1047" i="13"/>
  <c r="K1047" i="13"/>
  <c r="L1047" i="13"/>
  <c r="M1047" i="13"/>
  <c r="N1047" i="13"/>
  <c r="O1047" i="13"/>
  <c r="P1047" i="13"/>
  <c r="Q1047" i="13"/>
  <c r="R1047" i="13"/>
  <c r="S1047" i="13"/>
  <c r="B1048" i="13"/>
  <c r="C1048" i="13"/>
  <c r="D1048" i="13"/>
  <c r="E1048" i="13"/>
  <c r="F1048" i="13"/>
  <c r="G1048" i="13"/>
  <c r="H1048" i="13"/>
  <c r="I1048" i="13"/>
  <c r="J1048" i="13"/>
  <c r="K1048" i="13"/>
  <c r="L1048" i="13"/>
  <c r="M1048" i="13"/>
  <c r="N1048" i="13"/>
  <c r="O1048" i="13"/>
  <c r="P1048" i="13"/>
  <c r="Q1048" i="13"/>
  <c r="R1048" i="13"/>
  <c r="S1048" i="13"/>
  <c r="B1050" i="13"/>
  <c r="C1050" i="13"/>
  <c r="D1050" i="13"/>
  <c r="E1050" i="13"/>
  <c r="F1050" i="13"/>
  <c r="G1050" i="13"/>
  <c r="H1050" i="13"/>
  <c r="I1050" i="13"/>
  <c r="J1050" i="13"/>
  <c r="K1050" i="13"/>
  <c r="L1050" i="13"/>
  <c r="M1050" i="13"/>
  <c r="N1050" i="13"/>
  <c r="O1050" i="13"/>
  <c r="P1050" i="13"/>
  <c r="Q1050" i="13"/>
  <c r="R1050" i="13"/>
  <c r="S1050" i="13"/>
  <c r="B1051" i="13"/>
  <c r="C1051" i="13"/>
  <c r="D1051" i="13"/>
  <c r="E1051" i="13"/>
  <c r="F1051" i="13"/>
  <c r="G1051" i="13"/>
  <c r="H1051" i="13"/>
  <c r="I1051" i="13"/>
  <c r="J1051" i="13"/>
  <c r="K1051" i="13"/>
  <c r="L1051" i="13"/>
  <c r="M1051" i="13"/>
  <c r="N1051" i="13"/>
  <c r="O1051" i="13"/>
  <c r="P1051" i="13"/>
  <c r="Q1051" i="13"/>
  <c r="R1051" i="13"/>
  <c r="S1051" i="13"/>
  <c r="B1052" i="13"/>
  <c r="C1052" i="13"/>
  <c r="D1052" i="13"/>
  <c r="E1052" i="13"/>
  <c r="F1052" i="13"/>
  <c r="G1052" i="13"/>
  <c r="H1052" i="13"/>
  <c r="I1052" i="13"/>
  <c r="J1052" i="13"/>
  <c r="K1052" i="13"/>
  <c r="L1052" i="13"/>
  <c r="M1052" i="13"/>
  <c r="N1052" i="13"/>
  <c r="O1052" i="13"/>
  <c r="P1052" i="13"/>
  <c r="Q1052" i="13"/>
  <c r="R1052" i="13"/>
  <c r="S1052" i="13"/>
  <c r="B1053" i="13"/>
  <c r="C1053" i="13"/>
  <c r="D1053" i="13"/>
  <c r="E1053" i="13"/>
  <c r="F1053" i="13"/>
  <c r="G1053" i="13"/>
  <c r="H1053" i="13"/>
  <c r="I1053" i="13"/>
  <c r="J1053" i="13"/>
  <c r="K1053" i="13"/>
  <c r="L1053" i="13"/>
  <c r="M1053" i="13"/>
  <c r="N1053" i="13"/>
  <c r="O1053" i="13"/>
  <c r="P1053" i="13"/>
  <c r="Q1053" i="13"/>
  <c r="R1053" i="13"/>
  <c r="S1053" i="13"/>
  <c r="B1054" i="13"/>
  <c r="C1054" i="13"/>
  <c r="D1054" i="13"/>
  <c r="E1054" i="13"/>
  <c r="F1054" i="13"/>
  <c r="G1054" i="13"/>
  <c r="H1054" i="13"/>
  <c r="I1054" i="13"/>
  <c r="J1054" i="13"/>
  <c r="K1054" i="13"/>
  <c r="L1054" i="13"/>
  <c r="M1054" i="13"/>
  <c r="N1054" i="13"/>
  <c r="O1054" i="13"/>
  <c r="P1054" i="13"/>
  <c r="Q1054" i="13"/>
  <c r="R1054" i="13"/>
  <c r="S1054" i="13"/>
  <c r="B1057" i="13"/>
  <c r="C1057" i="13"/>
  <c r="D1057" i="13"/>
  <c r="E1057" i="13"/>
  <c r="F1057" i="13"/>
  <c r="G1057" i="13"/>
  <c r="H1057" i="13"/>
  <c r="I1057" i="13"/>
  <c r="J1057" i="13"/>
  <c r="K1057" i="13"/>
  <c r="L1057" i="13"/>
  <c r="M1057" i="13"/>
  <c r="N1057" i="13"/>
  <c r="O1057" i="13"/>
  <c r="P1057" i="13"/>
  <c r="Q1057" i="13"/>
  <c r="R1057" i="13"/>
  <c r="S1057" i="13"/>
  <c r="B1058" i="13"/>
  <c r="C1058" i="13"/>
  <c r="D1058" i="13"/>
  <c r="E1058" i="13"/>
  <c r="F1058" i="13"/>
  <c r="G1058" i="13"/>
  <c r="H1058" i="13"/>
  <c r="I1058" i="13"/>
  <c r="J1058" i="13"/>
  <c r="K1058" i="13"/>
  <c r="L1058" i="13"/>
  <c r="M1058" i="13"/>
  <c r="N1058" i="13"/>
  <c r="O1058" i="13"/>
  <c r="P1058" i="13"/>
  <c r="Q1058" i="13"/>
  <c r="R1058" i="13"/>
  <c r="S1058" i="13"/>
  <c r="B1059" i="13"/>
  <c r="C1059" i="13"/>
  <c r="D1059" i="13"/>
  <c r="E1059" i="13"/>
  <c r="F1059" i="13"/>
  <c r="G1059" i="13"/>
  <c r="H1059" i="13"/>
  <c r="I1059" i="13"/>
  <c r="J1059" i="13"/>
  <c r="K1059" i="13"/>
  <c r="L1059" i="13"/>
  <c r="M1059" i="13"/>
  <c r="N1059" i="13"/>
  <c r="O1059" i="13"/>
  <c r="P1059" i="13"/>
  <c r="Q1059" i="13"/>
  <c r="R1059" i="13"/>
  <c r="S1059" i="13"/>
  <c r="B1060" i="13"/>
  <c r="C1060" i="13"/>
  <c r="D1060" i="13"/>
  <c r="E1060" i="13"/>
  <c r="F1060" i="13"/>
  <c r="G1060" i="13"/>
  <c r="H1060" i="13"/>
  <c r="I1060" i="13"/>
  <c r="J1060" i="13"/>
  <c r="K1060" i="13"/>
  <c r="L1060" i="13"/>
  <c r="M1060" i="13"/>
  <c r="N1060" i="13"/>
  <c r="O1060" i="13"/>
  <c r="P1060" i="13"/>
  <c r="Q1060" i="13"/>
  <c r="R1060" i="13"/>
  <c r="S1060" i="13"/>
  <c r="B1061" i="13"/>
  <c r="C1061" i="13"/>
  <c r="D1061" i="13"/>
  <c r="E1061" i="13"/>
  <c r="F1061" i="13"/>
  <c r="G1061" i="13"/>
  <c r="H1061" i="13"/>
  <c r="I1061" i="13"/>
  <c r="J1061" i="13"/>
  <c r="K1061" i="13"/>
  <c r="L1061" i="13"/>
  <c r="M1061" i="13"/>
  <c r="N1061" i="13"/>
  <c r="O1061" i="13"/>
  <c r="P1061" i="13"/>
  <c r="Q1061" i="13"/>
  <c r="R1061" i="13"/>
  <c r="S1061" i="13"/>
  <c r="B1062" i="13"/>
  <c r="C1062" i="13"/>
  <c r="D1062" i="13"/>
  <c r="E1062" i="13"/>
  <c r="F1062" i="13"/>
  <c r="G1062" i="13"/>
  <c r="H1062" i="13"/>
  <c r="I1062" i="13"/>
  <c r="J1062" i="13"/>
  <c r="K1062" i="13"/>
  <c r="L1062" i="13"/>
  <c r="M1062" i="13"/>
  <c r="N1062" i="13"/>
  <c r="O1062" i="13"/>
  <c r="P1062" i="13"/>
  <c r="Q1062" i="13"/>
  <c r="R1062" i="13"/>
  <c r="S1062" i="13"/>
  <c r="B1064" i="13"/>
  <c r="C1064" i="13"/>
  <c r="D1064" i="13"/>
  <c r="E1064" i="13"/>
  <c r="F1064" i="13"/>
  <c r="G1064" i="13"/>
  <c r="H1064" i="13"/>
  <c r="I1064" i="13"/>
  <c r="J1064" i="13"/>
  <c r="K1064" i="13"/>
  <c r="L1064" i="13"/>
  <c r="M1064" i="13"/>
  <c r="N1064" i="13"/>
  <c r="O1064" i="13"/>
  <c r="P1064" i="13"/>
  <c r="Q1064" i="13"/>
  <c r="R1064" i="13"/>
  <c r="S1064" i="13"/>
  <c r="B1065" i="13"/>
  <c r="C1065" i="13"/>
  <c r="D1065" i="13"/>
  <c r="E1065" i="13"/>
  <c r="F1065" i="13"/>
  <c r="G1065" i="13"/>
  <c r="H1065" i="13"/>
  <c r="I1065" i="13"/>
  <c r="J1065" i="13"/>
  <c r="K1065" i="13"/>
  <c r="L1065" i="13"/>
  <c r="M1065" i="13"/>
  <c r="N1065" i="13"/>
  <c r="O1065" i="13"/>
  <c r="P1065" i="13"/>
  <c r="Q1065" i="13"/>
  <c r="R1065" i="13"/>
  <c r="S1065" i="13"/>
  <c r="B1066" i="13"/>
  <c r="C1066" i="13"/>
  <c r="D1066" i="13"/>
  <c r="E1066" i="13"/>
  <c r="F1066" i="13"/>
  <c r="G1066" i="13"/>
  <c r="H1066" i="13"/>
  <c r="I1066" i="13"/>
  <c r="J1066" i="13"/>
  <c r="K1066" i="13"/>
  <c r="L1066" i="13"/>
  <c r="M1066" i="13"/>
  <c r="N1066" i="13"/>
  <c r="O1066" i="13"/>
  <c r="P1066" i="13"/>
  <c r="Q1066" i="13"/>
  <c r="R1066" i="13"/>
  <c r="S1066" i="13"/>
  <c r="B1067" i="13"/>
  <c r="C1067" i="13"/>
  <c r="D1067" i="13"/>
  <c r="E1067" i="13"/>
  <c r="F1067" i="13"/>
  <c r="G1067" i="13"/>
  <c r="H1067" i="13"/>
  <c r="I1067" i="13"/>
  <c r="J1067" i="13"/>
  <c r="K1067" i="13"/>
  <c r="L1067" i="13"/>
  <c r="M1067" i="13"/>
  <c r="N1067" i="13"/>
  <c r="O1067" i="13"/>
  <c r="P1067" i="13"/>
  <c r="Q1067" i="13"/>
  <c r="R1067" i="13"/>
  <c r="S1067" i="13"/>
  <c r="B1068" i="13"/>
  <c r="C1068" i="13"/>
  <c r="D1068" i="13"/>
  <c r="E1068" i="13"/>
  <c r="F1068" i="13"/>
  <c r="G1068" i="13"/>
  <c r="H1068" i="13"/>
  <c r="I1068" i="13"/>
  <c r="J1068" i="13"/>
  <c r="K1068" i="13"/>
  <c r="L1068" i="13"/>
  <c r="M1068" i="13"/>
  <c r="N1068" i="13"/>
  <c r="O1068" i="13"/>
  <c r="P1068" i="13"/>
  <c r="Q1068" i="13"/>
  <c r="R1068" i="13"/>
  <c r="S1068" i="13"/>
  <c r="B1070" i="13"/>
  <c r="C1070" i="13"/>
  <c r="D1070" i="13"/>
  <c r="E1070" i="13"/>
  <c r="F1070" i="13"/>
  <c r="G1070" i="13"/>
  <c r="H1070" i="13"/>
  <c r="I1070" i="13"/>
  <c r="J1070" i="13"/>
  <c r="K1070" i="13"/>
  <c r="L1070" i="13"/>
  <c r="M1070" i="13"/>
  <c r="N1070" i="13"/>
  <c r="O1070" i="13"/>
  <c r="P1070" i="13"/>
  <c r="Q1070" i="13"/>
  <c r="R1070" i="13"/>
  <c r="S1070" i="13"/>
  <c r="B1071" i="13"/>
  <c r="C1071" i="13"/>
  <c r="D1071" i="13"/>
  <c r="E1071" i="13"/>
  <c r="F1071" i="13"/>
  <c r="G1071" i="13"/>
  <c r="H1071" i="13"/>
  <c r="I1071" i="13"/>
  <c r="J1071" i="13"/>
  <c r="K1071" i="13"/>
  <c r="L1071" i="13"/>
  <c r="M1071" i="13"/>
  <c r="N1071" i="13"/>
  <c r="O1071" i="13"/>
  <c r="P1071" i="13"/>
  <c r="Q1071" i="13"/>
  <c r="R1071" i="13"/>
  <c r="S1071" i="13"/>
  <c r="B1072" i="13"/>
  <c r="C1072" i="13"/>
  <c r="D1072" i="13"/>
  <c r="E1072" i="13"/>
  <c r="F1072" i="13"/>
  <c r="G1072" i="13"/>
  <c r="H1072" i="13"/>
  <c r="I1072" i="13"/>
  <c r="J1072" i="13"/>
  <c r="K1072" i="13"/>
  <c r="L1072" i="13"/>
  <c r="M1072" i="13"/>
  <c r="N1072" i="13"/>
  <c r="O1072" i="13"/>
  <c r="P1072" i="13"/>
  <c r="Q1072" i="13"/>
  <c r="R1072" i="13"/>
  <c r="S1072" i="13"/>
  <c r="B1073" i="13"/>
  <c r="C1073" i="13"/>
  <c r="D1073" i="13"/>
  <c r="E1073" i="13"/>
  <c r="F1073" i="13"/>
  <c r="G1073" i="13"/>
  <c r="H1073" i="13"/>
  <c r="I1073" i="13"/>
  <c r="J1073" i="13"/>
  <c r="K1073" i="13"/>
  <c r="L1073" i="13"/>
  <c r="M1073" i="13"/>
  <c r="N1073" i="13"/>
  <c r="O1073" i="13"/>
  <c r="P1073" i="13"/>
  <c r="Q1073" i="13"/>
  <c r="R1073" i="13"/>
  <c r="S1073" i="13"/>
  <c r="B1074" i="13"/>
  <c r="C1074" i="13"/>
  <c r="D1074" i="13"/>
  <c r="E1074" i="13"/>
  <c r="F1074" i="13"/>
  <c r="G1074" i="13"/>
  <c r="H1074" i="13"/>
  <c r="I1074" i="13"/>
  <c r="J1074" i="13"/>
  <c r="K1074" i="13"/>
  <c r="L1074" i="13"/>
  <c r="M1074" i="13"/>
  <c r="N1074" i="13"/>
  <c r="O1074" i="13"/>
  <c r="P1074" i="13"/>
  <c r="Q1074" i="13"/>
  <c r="R1074" i="13"/>
  <c r="S1074" i="13"/>
  <c r="B1080" i="13"/>
  <c r="C1080" i="13"/>
  <c r="D1080" i="13"/>
  <c r="E1080" i="13"/>
  <c r="F1080" i="13"/>
  <c r="G1080" i="13"/>
  <c r="H1080" i="13"/>
  <c r="I1080" i="13"/>
  <c r="J1080" i="13"/>
  <c r="K1080" i="13"/>
  <c r="L1080" i="13"/>
  <c r="M1080" i="13"/>
  <c r="N1080" i="13"/>
  <c r="O1080" i="13"/>
  <c r="P1080" i="13"/>
  <c r="Q1080" i="13"/>
  <c r="R1080" i="13"/>
  <c r="S1080" i="13"/>
  <c r="B1081" i="13"/>
  <c r="C1081" i="13"/>
  <c r="D1081" i="13"/>
  <c r="E1081" i="13"/>
  <c r="F1081" i="13"/>
  <c r="G1081" i="13"/>
  <c r="H1081" i="13"/>
  <c r="I1081" i="13"/>
  <c r="J1081" i="13"/>
  <c r="K1081" i="13"/>
  <c r="L1081" i="13"/>
  <c r="M1081" i="13"/>
  <c r="N1081" i="13"/>
  <c r="O1081" i="13"/>
  <c r="P1081" i="13"/>
  <c r="Q1081" i="13"/>
  <c r="R1081" i="13"/>
  <c r="S1081" i="13"/>
  <c r="B1082" i="13"/>
  <c r="C1082" i="13"/>
  <c r="D1082" i="13"/>
  <c r="E1082" i="13"/>
  <c r="F1082" i="13"/>
  <c r="G1082" i="13"/>
  <c r="H1082" i="13"/>
  <c r="I1082" i="13"/>
  <c r="J1082" i="13"/>
  <c r="K1082" i="13"/>
  <c r="L1082" i="13"/>
  <c r="M1082" i="13"/>
  <c r="N1082" i="13"/>
  <c r="O1082" i="13"/>
  <c r="P1082" i="13"/>
  <c r="Q1082" i="13"/>
  <c r="R1082" i="13"/>
  <c r="S1082" i="13"/>
  <c r="B1083" i="13"/>
  <c r="C1083" i="13"/>
  <c r="D1083" i="13"/>
  <c r="E1083" i="13"/>
  <c r="F1083" i="13"/>
  <c r="G1083" i="13"/>
  <c r="H1083" i="13"/>
  <c r="I1083" i="13"/>
  <c r="J1083" i="13"/>
  <c r="K1083" i="13"/>
  <c r="L1083" i="13"/>
  <c r="M1083" i="13"/>
  <c r="N1083" i="13"/>
  <c r="O1083" i="13"/>
  <c r="P1083" i="13"/>
  <c r="Q1083" i="13"/>
  <c r="R1083" i="13"/>
  <c r="S1083" i="13"/>
  <c r="B1084" i="13"/>
  <c r="C1084" i="13"/>
  <c r="D1084" i="13"/>
  <c r="E1084" i="13"/>
  <c r="F1084" i="13"/>
  <c r="G1084" i="13"/>
  <c r="H1084" i="13"/>
  <c r="I1084" i="13"/>
  <c r="J1084" i="13"/>
  <c r="K1084" i="13"/>
  <c r="L1084" i="13"/>
  <c r="M1084" i="13"/>
  <c r="N1084" i="13"/>
  <c r="O1084" i="13"/>
  <c r="P1084" i="13"/>
  <c r="Q1084" i="13"/>
  <c r="R1084" i="13"/>
  <c r="S1084" i="13"/>
  <c r="B1086" i="13"/>
  <c r="C1086" i="13"/>
  <c r="D1086" i="13"/>
  <c r="E1086" i="13"/>
  <c r="F1086" i="13"/>
  <c r="G1086" i="13"/>
  <c r="H1086" i="13"/>
  <c r="I1086" i="13"/>
  <c r="J1086" i="13"/>
  <c r="K1086" i="13"/>
  <c r="L1086" i="13"/>
  <c r="M1086" i="13"/>
  <c r="N1086" i="13"/>
  <c r="O1086" i="13"/>
  <c r="P1086" i="13"/>
  <c r="Q1086" i="13"/>
  <c r="R1086" i="13"/>
  <c r="S1086" i="13"/>
  <c r="B1087" i="13"/>
  <c r="C1087" i="13"/>
  <c r="D1087" i="13"/>
  <c r="E1087" i="13"/>
  <c r="F1087" i="13"/>
  <c r="G1087" i="13"/>
  <c r="H1087" i="13"/>
  <c r="I1087" i="13"/>
  <c r="J1087" i="13"/>
  <c r="K1087" i="13"/>
  <c r="L1087" i="13"/>
  <c r="M1087" i="13"/>
  <c r="N1087" i="13"/>
  <c r="O1087" i="13"/>
  <c r="P1087" i="13"/>
  <c r="Q1087" i="13"/>
  <c r="R1087" i="13"/>
  <c r="S1087" i="13"/>
  <c r="B1090" i="13"/>
  <c r="C1090" i="13"/>
  <c r="D1090" i="13"/>
  <c r="E1090" i="13"/>
  <c r="F1090" i="13"/>
  <c r="G1090" i="13"/>
  <c r="H1090" i="13"/>
  <c r="I1090" i="13"/>
  <c r="J1090" i="13"/>
  <c r="K1090" i="13"/>
  <c r="L1090" i="13"/>
  <c r="M1090" i="13"/>
  <c r="N1090" i="13"/>
  <c r="O1090" i="13"/>
  <c r="P1090" i="13"/>
  <c r="Q1090" i="13"/>
  <c r="R1090" i="13"/>
  <c r="S1090" i="13"/>
  <c r="B1091" i="13"/>
  <c r="C1091" i="13"/>
  <c r="D1091" i="13"/>
  <c r="E1091" i="13"/>
  <c r="F1091" i="13"/>
  <c r="G1091" i="13"/>
  <c r="H1091" i="13"/>
  <c r="I1091" i="13"/>
  <c r="J1091" i="13"/>
  <c r="K1091" i="13"/>
  <c r="L1091" i="13"/>
  <c r="M1091" i="13"/>
  <c r="N1091" i="13"/>
  <c r="O1091" i="13"/>
  <c r="P1091" i="13"/>
  <c r="Q1091" i="13"/>
  <c r="R1091" i="13"/>
  <c r="S1091" i="13"/>
  <c r="B1092" i="13"/>
  <c r="C1092" i="13"/>
  <c r="D1092" i="13"/>
  <c r="E1092" i="13"/>
  <c r="F1092" i="13"/>
  <c r="G1092" i="13"/>
  <c r="H1092" i="13"/>
  <c r="I1092" i="13"/>
  <c r="J1092" i="13"/>
  <c r="K1092" i="13"/>
  <c r="L1092" i="13"/>
  <c r="M1092" i="13"/>
  <c r="N1092" i="13"/>
  <c r="O1092" i="13"/>
  <c r="P1092" i="13"/>
  <c r="Q1092" i="13"/>
  <c r="R1092" i="13"/>
  <c r="S1092" i="13"/>
  <c r="B1093" i="13"/>
  <c r="C1093" i="13"/>
  <c r="D1093" i="13"/>
  <c r="E1093" i="13"/>
  <c r="F1093" i="13"/>
  <c r="G1093" i="13"/>
  <c r="H1093" i="13"/>
  <c r="I1093" i="13"/>
  <c r="J1093" i="13"/>
  <c r="K1093" i="13"/>
  <c r="L1093" i="13"/>
  <c r="M1093" i="13"/>
  <c r="N1093" i="13"/>
  <c r="O1093" i="13"/>
  <c r="P1093" i="13"/>
  <c r="Q1093" i="13"/>
  <c r="R1093" i="13"/>
  <c r="S1093" i="13"/>
  <c r="B1095" i="13"/>
  <c r="C1095" i="13"/>
  <c r="D1095" i="13"/>
  <c r="E1095" i="13"/>
  <c r="F1095" i="13"/>
  <c r="G1095" i="13"/>
  <c r="H1095" i="13"/>
  <c r="I1095" i="13"/>
  <c r="J1095" i="13"/>
  <c r="K1095" i="13"/>
  <c r="L1095" i="13"/>
  <c r="M1095" i="13"/>
  <c r="N1095" i="13"/>
  <c r="O1095" i="13"/>
  <c r="P1095" i="13"/>
  <c r="Q1095" i="13"/>
  <c r="R1095" i="13"/>
  <c r="S1095" i="13"/>
  <c r="B1096" i="13"/>
  <c r="C1096" i="13"/>
  <c r="D1096" i="13"/>
  <c r="E1096" i="13"/>
  <c r="F1096" i="13"/>
  <c r="G1096" i="13"/>
  <c r="H1096" i="13"/>
  <c r="I1096" i="13"/>
  <c r="J1096" i="13"/>
  <c r="K1096" i="13"/>
  <c r="L1096" i="13"/>
  <c r="M1096" i="13"/>
  <c r="N1096" i="13"/>
  <c r="O1096" i="13"/>
  <c r="P1096" i="13"/>
  <c r="Q1096" i="13"/>
  <c r="R1096" i="13"/>
  <c r="S1096" i="13"/>
  <c r="B1098" i="13"/>
  <c r="C1098" i="13"/>
  <c r="D1098" i="13"/>
  <c r="E1098" i="13"/>
  <c r="F1098" i="13"/>
  <c r="G1098" i="13"/>
  <c r="H1098" i="13"/>
  <c r="I1098" i="13"/>
  <c r="J1098" i="13"/>
  <c r="K1098" i="13"/>
  <c r="L1098" i="13"/>
  <c r="M1098" i="13"/>
  <c r="N1098" i="13"/>
  <c r="O1098" i="13"/>
  <c r="P1098" i="13"/>
  <c r="Q1098" i="13"/>
  <c r="R1098" i="13"/>
  <c r="S1098" i="13"/>
  <c r="B1099" i="13"/>
  <c r="C1099" i="13"/>
  <c r="D1099" i="13"/>
  <c r="E1099" i="13"/>
  <c r="F1099" i="13"/>
  <c r="G1099" i="13"/>
  <c r="H1099" i="13"/>
  <c r="I1099" i="13"/>
  <c r="J1099" i="13"/>
  <c r="K1099" i="13"/>
  <c r="L1099" i="13"/>
  <c r="M1099" i="13"/>
  <c r="N1099" i="13"/>
  <c r="O1099" i="13"/>
  <c r="P1099" i="13"/>
  <c r="Q1099" i="13"/>
  <c r="R1099" i="13"/>
  <c r="S1099" i="13"/>
  <c r="B1100" i="13"/>
  <c r="C1100" i="13"/>
  <c r="D1100" i="13"/>
  <c r="E1100" i="13"/>
  <c r="F1100" i="13"/>
  <c r="G1100" i="13"/>
  <c r="H1100" i="13"/>
  <c r="I1100" i="13"/>
  <c r="J1100" i="13"/>
  <c r="K1100" i="13"/>
  <c r="L1100" i="13"/>
  <c r="M1100" i="13"/>
  <c r="N1100" i="13"/>
  <c r="O1100" i="13"/>
  <c r="P1100" i="13"/>
  <c r="Q1100" i="13"/>
  <c r="R1100" i="13"/>
  <c r="S1100" i="13"/>
  <c r="B1101" i="13"/>
  <c r="C1101" i="13"/>
  <c r="D1101" i="13"/>
  <c r="E1101" i="13"/>
  <c r="F1101" i="13"/>
  <c r="G1101" i="13"/>
  <c r="H1101" i="13"/>
  <c r="I1101" i="13"/>
  <c r="J1101" i="13"/>
  <c r="K1101" i="13"/>
  <c r="L1101" i="13"/>
  <c r="M1101" i="13"/>
  <c r="N1101" i="13"/>
  <c r="O1101" i="13"/>
  <c r="P1101" i="13"/>
  <c r="Q1101" i="13"/>
  <c r="R1101" i="13"/>
  <c r="S1101" i="13"/>
  <c r="B1103" i="13"/>
  <c r="C1103" i="13"/>
  <c r="D1103" i="13"/>
  <c r="E1103" i="13"/>
  <c r="F1103" i="13"/>
  <c r="G1103" i="13"/>
  <c r="H1103" i="13"/>
  <c r="I1103" i="13"/>
  <c r="J1103" i="13"/>
  <c r="K1103" i="13"/>
  <c r="L1103" i="13"/>
  <c r="M1103" i="13"/>
  <c r="N1103" i="13"/>
  <c r="O1103" i="13"/>
  <c r="P1103" i="13"/>
  <c r="Q1103" i="13"/>
  <c r="R1103" i="13"/>
  <c r="S1103" i="13"/>
  <c r="B1104" i="13"/>
  <c r="C1104" i="13"/>
  <c r="D1104" i="13"/>
  <c r="E1104" i="13"/>
  <c r="F1104" i="13"/>
  <c r="G1104" i="13"/>
  <c r="H1104" i="13"/>
  <c r="I1104" i="13"/>
  <c r="J1104" i="13"/>
  <c r="K1104" i="13"/>
  <c r="L1104" i="13"/>
  <c r="M1104" i="13"/>
  <c r="N1104" i="13"/>
  <c r="O1104" i="13"/>
  <c r="P1104" i="13"/>
  <c r="Q1104" i="13"/>
  <c r="R1104" i="13"/>
  <c r="S1104" i="13"/>
  <c r="B1108" i="13"/>
  <c r="C1108" i="13"/>
  <c r="D1108" i="13"/>
  <c r="E1108" i="13"/>
  <c r="F1108" i="13"/>
  <c r="G1108" i="13"/>
  <c r="H1108" i="13"/>
  <c r="I1108" i="13"/>
  <c r="J1108" i="13"/>
  <c r="K1108" i="13"/>
  <c r="L1108" i="13"/>
  <c r="M1108" i="13"/>
  <c r="N1108" i="13"/>
  <c r="O1108" i="13"/>
  <c r="P1108" i="13"/>
  <c r="Q1108" i="13"/>
  <c r="R1108" i="13"/>
  <c r="S1108" i="13"/>
  <c r="B1109" i="13"/>
  <c r="C1109" i="13"/>
  <c r="D1109" i="13"/>
  <c r="E1109" i="13"/>
  <c r="F1109" i="13"/>
  <c r="G1109" i="13"/>
  <c r="H1109" i="13"/>
  <c r="I1109" i="13"/>
  <c r="J1109" i="13"/>
  <c r="K1109" i="13"/>
  <c r="L1109" i="13"/>
  <c r="M1109" i="13"/>
  <c r="N1109" i="13"/>
  <c r="O1109" i="13"/>
  <c r="P1109" i="13"/>
  <c r="Q1109" i="13"/>
  <c r="R1109" i="13"/>
  <c r="S1109" i="13"/>
  <c r="B1110" i="13"/>
  <c r="C1110" i="13"/>
  <c r="D1110" i="13"/>
  <c r="E1110" i="13"/>
  <c r="F1110" i="13"/>
  <c r="G1110" i="13"/>
  <c r="H1110" i="13"/>
  <c r="I1110" i="13"/>
  <c r="J1110" i="13"/>
  <c r="K1110" i="13"/>
  <c r="L1110" i="13"/>
  <c r="M1110" i="13"/>
  <c r="N1110" i="13"/>
  <c r="O1110" i="13"/>
  <c r="P1110" i="13"/>
  <c r="Q1110" i="13"/>
  <c r="R1110" i="13"/>
  <c r="S1110" i="13"/>
  <c r="B1111" i="13"/>
  <c r="C1111" i="13"/>
  <c r="D1111" i="13"/>
  <c r="E1111" i="13"/>
  <c r="F1111" i="13"/>
  <c r="G1111" i="13"/>
  <c r="H1111" i="13"/>
  <c r="I1111" i="13"/>
  <c r="J1111" i="13"/>
  <c r="K1111" i="13"/>
  <c r="L1111" i="13"/>
  <c r="M1111" i="13"/>
  <c r="N1111" i="13"/>
  <c r="O1111" i="13"/>
  <c r="P1111" i="13"/>
  <c r="Q1111" i="13"/>
  <c r="R1111" i="13"/>
  <c r="S1111" i="13"/>
  <c r="B1112" i="13"/>
  <c r="C1112" i="13"/>
  <c r="D1112" i="13"/>
  <c r="E1112" i="13"/>
  <c r="F1112" i="13"/>
  <c r="G1112" i="13"/>
  <c r="H1112" i="13"/>
  <c r="I1112" i="13"/>
  <c r="J1112" i="13"/>
  <c r="K1112" i="13"/>
  <c r="L1112" i="13"/>
  <c r="M1112" i="13"/>
  <c r="N1112" i="13"/>
  <c r="O1112" i="13"/>
  <c r="P1112" i="13"/>
  <c r="Q1112" i="13"/>
  <c r="R1112" i="13"/>
  <c r="S1112" i="13"/>
  <c r="B1114" i="13"/>
  <c r="C1114" i="13"/>
  <c r="D1114" i="13"/>
  <c r="E1114" i="13"/>
  <c r="F1114" i="13"/>
  <c r="G1114" i="13"/>
  <c r="H1114" i="13"/>
  <c r="I1114" i="13"/>
  <c r="J1114" i="13"/>
  <c r="K1114" i="13"/>
  <c r="L1114" i="13"/>
  <c r="M1114" i="13"/>
  <c r="N1114" i="13"/>
  <c r="O1114" i="13"/>
  <c r="P1114" i="13"/>
  <c r="Q1114" i="13"/>
  <c r="R1114" i="13"/>
  <c r="S1114" i="13"/>
  <c r="B1117" i="13"/>
  <c r="C1117" i="13"/>
  <c r="D1117" i="13"/>
  <c r="E1117" i="13"/>
  <c r="F1117" i="13"/>
  <c r="G1117" i="13"/>
  <c r="H1117" i="13"/>
  <c r="I1117" i="13"/>
  <c r="J1117" i="13"/>
  <c r="K1117" i="13"/>
  <c r="L1117" i="13"/>
  <c r="M1117" i="13"/>
  <c r="N1117" i="13"/>
  <c r="O1117" i="13"/>
  <c r="P1117" i="13"/>
  <c r="Q1117" i="13"/>
  <c r="R1117" i="13"/>
  <c r="S1117" i="13"/>
  <c r="B1118" i="13"/>
  <c r="C1118" i="13"/>
  <c r="D1118" i="13"/>
  <c r="E1118" i="13"/>
  <c r="F1118" i="13"/>
  <c r="G1118" i="13"/>
  <c r="H1118" i="13"/>
  <c r="I1118" i="13"/>
  <c r="J1118" i="13"/>
  <c r="K1118" i="13"/>
  <c r="L1118" i="13"/>
  <c r="M1118" i="13"/>
  <c r="N1118" i="13"/>
  <c r="O1118" i="13"/>
  <c r="P1118" i="13"/>
  <c r="Q1118" i="13"/>
  <c r="R1118" i="13"/>
  <c r="S1118" i="13"/>
  <c r="B1119" i="13"/>
  <c r="C1119" i="13"/>
  <c r="D1119" i="13"/>
  <c r="E1119" i="13"/>
  <c r="F1119" i="13"/>
  <c r="G1119" i="13"/>
  <c r="H1119" i="13"/>
  <c r="I1119" i="13"/>
  <c r="J1119" i="13"/>
  <c r="K1119" i="13"/>
  <c r="L1119" i="13"/>
  <c r="M1119" i="13"/>
  <c r="N1119" i="13"/>
  <c r="O1119" i="13"/>
  <c r="P1119" i="13"/>
  <c r="Q1119" i="13"/>
  <c r="R1119" i="13"/>
  <c r="S1119" i="13"/>
  <c r="B1120" i="13"/>
  <c r="C1120" i="13"/>
  <c r="D1120" i="13"/>
  <c r="E1120" i="13"/>
  <c r="F1120" i="13"/>
  <c r="G1120" i="13"/>
  <c r="H1120" i="13"/>
  <c r="I1120" i="13"/>
  <c r="J1120" i="13"/>
  <c r="K1120" i="13"/>
  <c r="L1120" i="13"/>
  <c r="M1120" i="13"/>
  <c r="N1120" i="13"/>
  <c r="O1120" i="13"/>
  <c r="P1120" i="13"/>
  <c r="Q1120" i="13"/>
  <c r="R1120" i="13"/>
  <c r="S1120" i="13"/>
  <c r="B1121" i="13"/>
  <c r="C1121" i="13"/>
  <c r="D1121" i="13"/>
  <c r="E1121" i="13"/>
  <c r="F1121" i="13"/>
  <c r="G1121" i="13"/>
  <c r="H1121" i="13"/>
  <c r="I1121" i="13"/>
  <c r="J1121" i="13"/>
  <c r="K1121" i="13"/>
  <c r="L1121" i="13"/>
  <c r="M1121" i="13"/>
  <c r="N1121" i="13"/>
  <c r="O1121" i="13"/>
  <c r="P1121" i="13"/>
  <c r="Q1121" i="13"/>
  <c r="R1121" i="13"/>
  <c r="S1121" i="13"/>
  <c r="B1123" i="13"/>
  <c r="C1123" i="13"/>
  <c r="D1123" i="13"/>
  <c r="E1123" i="13"/>
  <c r="F1123" i="13"/>
  <c r="G1123" i="13"/>
  <c r="H1123" i="13"/>
  <c r="I1123" i="13"/>
  <c r="J1123" i="13"/>
  <c r="K1123" i="13"/>
  <c r="L1123" i="13"/>
  <c r="M1123" i="13"/>
  <c r="N1123" i="13"/>
  <c r="O1123" i="13"/>
  <c r="P1123" i="13"/>
  <c r="Q1123" i="13"/>
  <c r="R1123" i="13"/>
  <c r="S1123" i="13"/>
  <c r="B1124" i="13"/>
  <c r="C1124" i="13"/>
  <c r="D1124" i="13"/>
  <c r="E1124" i="13"/>
  <c r="F1124" i="13"/>
  <c r="G1124" i="13"/>
  <c r="H1124" i="13"/>
  <c r="I1124" i="13"/>
  <c r="J1124" i="13"/>
  <c r="K1124" i="13"/>
  <c r="L1124" i="13"/>
  <c r="M1124" i="13"/>
  <c r="N1124" i="13"/>
  <c r="O1124" i="13"/>
  <c r="P1124" i="13"/>
  <c r="Q1124" i="13"/>
  <c r="R1124" i="13"/>
  <c r="S1124" i="13"/>
  <c r="B1129" i="13"/>
  <c r="C1129" i="13"/>
  <c r="D1129" i="13"/>
  <c r="E1129" i="13"/>
  <c r="F1129" i="13"/>
  <c r="G1129" i="13"/>
  <c r="H1129" i="13"/>
  <c r="I1129" i="13"/>
  <c r="J1129" i="13"/>
  <c r="K1129" i="13"/>
  <c r="L1129" i="13"/>
  <c r="M1129" i="13"/>
  <c r="N1129" i="13"/>
  <c r="O1129" i="13"/>
  <c r="P1129" i="13"/>
  <c r="Q1129" i="13"/>
  <c r="R1129" i="13"/>
  <c r="S1129" i="13"/>
  <c r="B1130" i="13"/>
  <c r="C1130" i="13"/>
  <c r="D1130" i="13"/>
  <c r="E1130" i="13"/>
  <c r="F1130" i="13"/>
  <c r="G1130" i="13"/>
  <c r="H1130" i="13"/>
  <c r="I1130" i="13"/>
  <c r="J1130" i="13"/>
  <c r="K1130" i="13"/>
  <c r="L1130" i="13"/>
  <c r="M1130" i="13"/>
  <c r="N1130" i="13"/>
  <c r="O1130" i="13"/>
  <c r="P1130" i="13"/>
  <c r="Q1130" i="13"/>
  <c r="R1130" i="13"/>
  <c r="S1130" i="13"/>
  <c r="B1131" i="13"/>
  <c r="C1131" i="13"/>
  <c r="D1131" i="13"/>
  <c r="E1131" i="13"/>
  <c r="F1131" i="13"/>
  <c r="G1131" i="13"/>
  <c r="H1131" i="13"/>
  <c r="I1131" i="13"/>
  <c r="J1131" i="13"/>
  <c r="K1131" i="13"/>
  <c r="L1131" i="13"/>
  <c r="M1131" i="13"/>
  <c r="N1131" i="13"/>
  <c r="O1131" i="13"/>
  <c r="P1131" i="13"/>
  <c r="Q1131" i="13"/>
  <c r="R1131" i="13"/>
  <c r="S1131" i="13"/>
  <c r="B1133" i="13"/>
  <c r="C1133" i="13"/>
  <c r="D1133" i="13"/>
  <c r="E1133" i="13"/>
  <c r="F1133" i="13"/>
  <c r="G1133" i="13"/>
  <c r="H1133" i="13"/>
  <c r="I1133" i="13"/>
  <c r="J1133" i="13"/>
  <c r="K1133" i="13"/>
  <c r="L1133" i="13"/>
  <c r="M1133" i="13"/>
  <c r="N1133" i="13"/>
  <c r="O1133" i="13"/>
  <c r="P1133" i="13"/>
  <c r="Q1133" i="13"/>
  <c r="R1133" i="13"/>
  <c r="S1133" i="13"/>
  <c r="B1134" i="13"/>
  <c r="C1134" i="13"/>
  <c r="D1134" i="13"/>
  <c r="E1134" i="13"/>
  <c r="F1134" i="13"/>
  <c r="G1134" i="13"/>
  <c r="H1134" i="13"/>
  <c r="I1134" i="13"/>
  <c r="J1134" i="13"/>
  <c r="K1134" i="13"/>
  <c r="L1134" i="13"/>
  <c r="M1134" i="13"/>
  <c r="N1134" i="13"/>
  <c r="O1134" i="13"/>
  <c r="P1134" i="13"/>
  <c r="Q1134" i="13"/>
  <c r="R1134" i="13"/>
  <c r="S1134" i="13"/>
  <c r="B1135" i="13"/>
  <c r="C1135" i="13"/>
  <c r="D1135" i="13"/>
  <c r="E1135" i="13"/>
  <c r="F1135" i="13"/>
  <c r="G1135" i="13"/>
  <c r="H1135" i="13"/>
  <c r="I1135" i="13"/>
  <c r="J1135" i="13"/>
  <c r="K1135" i="13"/>
  <c r="L1135" i="13"/>
  <c r="M1135" i="13"/>
  <c r="N1135" i="13"/>
  <c r="O1135" i="13"/>
  <c r="P1135" i="13"/>
  <c r="Q1135" i="13"/>
  <c r="R1135" i="13"/>
  <c r="S1135" i="13"/>
  <c r="B1136" i="13"/>
  <c r="C1136" i="13"/>
  <c r="D1136" i="13"/>
  <c r="E1136" i="13"/>
  <c r="F1136" i="13"/>
  <c r="G1136" i="13"/>
  <c r="H1136" i="13"/>
  <c r="I1136" i="13"/>
  <c r="J1136" i="13"/>
  <c r="K1136" i="13"/>
  <c r="L1136" i="13"/>
  <c r="M1136" i="13"/>
  <c r="N1136" i="13"/>
  <c r="O1136" i="13"/>
  <c r="P1136" i="13"/>
  <c r="Q1136" i="13"/>
  <c r="R1136" i="13"/>
  <c r="S1136" i="13"/>
  <c r="B1138" i="13"/>
  <c r="C1138" i="13"/>
  <c r="D1138" i="13"/>
  <c r="E1138" i="13"/>
  <c r="F1138" i="13"/>
  <c r="G1138" i="13"/>
  <c r="H1138" i="13"/>
  <c r="I1138" i="13"/>
  <c r="J1138" i="13"/>
  <c r="K1138" i="13"/>
  <c r="L1138" i="13"/>
  <c r="M1138" i="13"/>
  <c r="N1138" i="13"/>
  <c r="O1138" i="13"/>
  <c r="P1138" i="13"/>
  <c r="Q1138" i="13"/>
  <c r="R1138" i="13"/>
  <c r="S1138" i="13"/>
  <c r="B1139" i="13"/>
  <c r="C1139" i="13"/>
  <c r="D1139" i="13"/>
  <c r="E1139" i="13"/>
  <c r="F1139" i="13"/>
  <c r="G1139" i="13"/>
  <c r="H1139" i="13"/>
  <c r="I1139" i="13"/>
  <c r="J1139" i="13"/>
  <c r="K1139" i="13"/>
  <c r="L1139" i="13"/>
  <c r="M1139" i="13"/>
  <c r="N1139" i="13"/>
  <c r="O1139" i="13"/>
  <c r="P1139" i="13"/>
  <c r="Q1139" i="13"/>
  <c r="R1139" i="13"/>
  <c r="S1139" i="13"/>
  <c r="B1140" i="13"/>
  <c r="C1140" i="13"/>
  <c r="D1140" i="13"/>
  <c r="E1140" i="13"/>
  <c r="F1140" i="13"/>
  <c r="G1140" i="13"/>
  <c r="H1140" i="13"/>
  <c r="I1140" i="13"/>
  <c r="J1140" i="13"/>
  <c r="K1140" i="13"/>
  <c r="L1140" i="13"/>
  <c r="M1140" i="13"/>
  <c r="N1140" i="13"/>
  <c r="O1140" i="13"/>
  <c r="P1140" i="13"/>
  <c r="Q1140" i="13"/>
  <c r="R1140" i="13"/>
  <c r="S1140" i="13"/>
  <c r="B1141" i="13"/>
  <c r="C1141" i="13"/>
  <c r="D1141" i="13"/>
  <c r="E1141" i="13"/>
  <c r="F1141" i="13"/>
  <c r="G1141" i="13"/>
  <c r="H1141" i="13"/>
  <c r="I1141" i="13"/>
  <c r="J1141" i="13"/>
  <c r="K1141" i="13"/>
  <c r="L1141" i="13"/>
  <c r="M1141" i="13"/>
  <c r="N1141" i="13"/>
  <c r="O1141" i="13"/>
  <c r="P1141" i="13"/>
  <c r="Q1141" i="13"/>
  <c r="R1141" i="13"/>
  <c r="S1141" i="13"/>
  <c r="B1142" i="13"/>
  <c r="C1142" i="13"/>
  <c r="D1142" i="13"/>
  <c r="E1142" i="13"/>
  <c r="F1142" i="13"/>
  <c r="G1142" i="13"/>
  <c r="H1142" i="13"/>
  <c r="I1142" i="13"/>
  <c r="J1142" i="13"/>
  <c r="K1142" i="13"/>
  <c r="L1142" i="13"/>
  <c r="M1142" i="13"/>
  <c r="N1142" i="13"/>
  <c r="O1142" i="13"/>
  <c r="P1142" i="13"/>
  <c r="Q1142" i="13"/>
  <c r="R1142" i="13"/>
  <c r="S1142" i="13"/>
  <c r="B1143" i="13"/>
  <c r="C1143" i="13"/>
  <c r="D1143" i="13"/>
  <c r="E1143" i="13"/>
  <c r="F1143" i="13"/>
  <c r="G1143" i="13"/>
  <c r="H1143" i="13"/>
  <c r="I1143" i="13"/>
  <c r="J1143" i="13"/>
  <c r="K1143" i="13"/>
  <c r="L1143" i="13"/>
  <c r="M1143" i="13"/>
  <c r="N1143" i="13"/>
  <c r="O1143" i="13"/>
  <c r="P1143" i="13"/>
  <c r="Q1143" i="13"/>
  <c r="R1143" i="13"/>
  <c r="S1143" i="13"/>
  <c r="B1145" i="13"/>
  <c r="C1145" i="13"/>
  <c r="D1145" i="13"/>
  <c r="E1145" i="13"/>
  <c r="F1145" i="13"/>
  <c r="G1145" i="13"/>
  <c r="H1145" i="13"/>
  <c r="I1145" i="13"/>
  <c r="J1145" i="13"/>
  <c r="K1145" i="13"/>
  <c r="L1145" i="13"/>
  <c r="M1145" i="13"/>
  <c r="N1145" i="13"/>
  <c r="O1145" i="13"/>
  <c r="P1145" i="13"/>
  <c r="Q1145" i="13"/>
  <c r="R1145" i="13"/>
  <c r="S1145" i="13"/>
  <c r="B1146" i="13"/>
  <c r="C1146" i="13"/>
  <c r="D1146" i="13"/>
  <c r="E1146" i="13"/>
  <c r="F1146" i="13"/>
  <c r="G1146" i="13"/>
  <c r="H1146" i="13"/>
  <c r="I1146" i="13"/>
  <c r="J1146" i="13"/>
  <c r="K1146" i="13"/>
  <c r="L1146" i="13"/>
  <c r="M1146" i="13"/>
  <c r="N1146" i="13"/>
  <c r="O1146" i="13"/>
  <c r="P1146" i="13"/>
  <c r="Q1146" i="13"/>
  <c r="R1146" i="13"/>
  <c r="S1146" i="13"/>
  <c r="B1147" i="13"/>
  <c r="C1147" i="13"/>
  <c r="D1147" i="13"/>
  <c r="E1147" i="13"/>
  <c r="F1147" i="13"/>
  <c r="G1147" i="13"/>
  <c r="H1147" i="13"/>
  <c r="I1147" i="13"/>
  <c r="J1147" i="13"/>
  <c r="K1147" i="13"/>
  <c r="L1147" i="13"/>
  <c r="M1147" i="13"/>
  <c r="N1147" i="13"/>
  <c r="O1147" i="13"/>
  <c r="P1147" i="13"/>
  <c r="Q1147" i="13"/>
  <c r="R1147" i="13"/>
  <c r="S1147" i="13"/>
  <c r="B1148" i="13"/>
  <c r="C1148" i="13"/>
  <c r="D1148" i="13"/>
  <c r="E1148" i="13"/>
  <c r="F1148" i="13"/>
  <c r="G1148" i="13"/>
  <c r="H1148" i="13"/>
  <c r="I1148" i="13"/>
  <c r="J1148" i="13"/>
  <c r="K1148" i="13"/>
  <c r="L1148" i="13"/>
  <c r="M1148" i="13"/>
  <c r="N1148" i="13"/>
  <c r="O1148" i="13"/>
  <c r="P1148" i="13"/>
  <c r="Q1148" i="13"/>
  <c r="R1148" i="13"/>
  <c r="S1148" i="13"/>
  <c r="B1150" i="13"/>
  <c r="C1150" i="13"/>
  <c r="D1150" i="13"/>
  <c r="E1150" i="13"/>
  <c r="F1150" i="13"/>
  <c r="G1150" i="13"/>
  <c r="H1150" i="13"/>
  <c r="I1150" i="13"/>
  <c r="J1150" i="13"/>
  <c r="K1150" i="13"/>
  <c r="L1150" i="13"/>
  <c r="M1150" i="13"/>
  <c r="N1150" i="13"/>
  <c r="O1150" i="13"/>
  <c r="P1150" i="13"/>
  <c r="Q1150" i="13"/>
  <c r="R1150" i="13"/>
  <c r="S1150" i="13"/>
  <c r="B1152" i="13"/>
  <c r="C1152" i="13"/>
  <c r="D1152" i="13"/>
  <c r="E1152" i="13"/>
  <c r="F1152" i="13"/>
  <c r="G1152" i="13"/>
  <c r="H1152" i="13"/>
  <c r="I1152" i="13"/>
  <c r="J1152" i="13"/>
  <c r="K1152" i="13"/>
  <c r="L1152" i="13"/>
  <c r="M1152" i="13"/>
  <c r="N1152" i="13"/>
  <c r="O1152" i="13"/>
  <c r="P1152" i="13"/>
  <c r="Q1152" i="13"/>
  <c r="R1152" i="13"/>
  <c r="S1152" i="13"/>
  <c r="B1153" i="13"/>
  <c r="C1153" i="13"/>
  <c r="D1153" i="13"/>
  <c r="E1153" i="13"/>
  <c r="F1153" i="13"/>
  <c r="G1153" i="13"/>
  <c r="H1153" i="13"/>
  <c r="I1153" i="13"/>
  <c r="J1153" i="13"/>
  <c r="K1153" i="13"/>
  <c r="L1153" i="13"/>
  <c r="M1153" i="13"/>
  <c r="N1153" i="13"/>
  <c r="O1153" i="13"/>
  <c r="P1153" i="13"/>
  <c r="Q1153" i="13"/>
  <c r="R1153" i="13"/>
  <c r="S1153" i="13"/>
  <c r="B1154" i="13"/>
  <c r="C1154" i="13"/>
  <c r="D1154" i="13"/>
  <c r="E1154" i="13"/>
  <c r="F1154" i="13"/>
  <c r="G1154" i="13"/>
  <c r="H1154" i="13"/>
  <c r="I1154" i="13"/>
  <c r="J1154" i="13"/>
  <c r="K1154" i="13"/>
  <c r="L1154" i="13"/>
  <c r="M1154" i="13"/>
  <c r="N1154" i="13"/>
  <c r="O1154" i="13"/>
  <c r="P1154" i="13"/>
  <c r="Q1154" i="13"/>
  <c r="R1154" i="13"/>
  <c r="S1154" i="13"/>
  <c r="B1155" i="13"/>
  <c r="C1155" i="13"/>
  <c r="D1155" i="13"/>
  <c r="E1155" i="13"/>
  <c r="F1155" i="13"/>
  <c r="G1155" i="13"/>
  <c r="H1155" i="13"/>
  <c r="I1155" i="13"/>
  <c r="J1155" i="13"/>
  <c r="K1155" i="13"/>
  <c r="L1155" i="13"/>
  <c r="M1155" i="13"/>
  <c r="N1155" i="13"/>
  <c r="O1155" i="13"/>
  <c r="P1155" i="13"/>
  <c r="Q1155" i="13"/>
  <c r="R1155" i="13"/>
  <c r="S1155" i="13"/>
  <c r="B1156" i="13"/>
  <c r="C1156" i="13"/>
  <c r="D1156" i="13"/>
  <c r="E1156" i="13"/>
  <c r="F1156" i="13"/>
  <c r="G1156" i="13"/>
  <c r="H1156" i="13"/>
  <c r="I1156" i="13"/>
  <c r="J1156" i="13"/>
  <c r="K1156" i="13"/>
  <c r="L1156" i="13"/>
  <c r="M1156" i="13"/>
  <c r="N1156" i="13"/>
  <c r="O1156" i="13"/>
  <c r="P1156" i="13"/>
  <c r="Q1156" i="13"/>
  <c r="R1156" i="13"/>
  <c r="S1156" i="13"/>
  <c r="B1158" i="13"/>
  <c r="C1158" i="13"/>
  <c r="D1158" i="13"/>
  <c r="E1158" i="13"/>
  <c r="F1158" i="13"/>
  <c r="G1158" i="13"/>
  <c r="H1158" i="13"/>
  <c r="I1158" i="13"/>
  <c r="J1158" i="13"/>
  <c r="K1158" i="13"/>
  <c r="L1158" i="13"/>
  <c r="M1158" i="13"/>
  <c r="N1158" i="13"/>
  <c r="O1158" i="13"/>
  <c r="P1158" i="13"/>
  <c r="Q1158" i="13"/>
  <c r="R1158" i="13"/>
  <c r="S1158" i="13"/>
  <c r="B1159" i="13"/>
  <c r="C1159" i="13"/>
  <c r="D1159" i="13"/>
  <c r="E1159" i="13"/>
  <c r="F1159" i="13"/>
  <c r="G1159" i="13"/>
  <c r="H1159" i="13"/>
  <c r="I1159" i="13"/>
  <c r="J1159" i="13"/>
  <c r="K1159" i="13"/>
  <c r="L1159" i="13"/>
  <c r="M1159" i="13"/>
  <c r="N1159" i="13"/>
  <c r="O1159" i="13"/>
  <c r="P1159" i="13"/>
  <c r="Q1159" i="13"/>
  <c r="R1159" i="13"/>
  <c r="S1159" i="13"/>
  <c r="B1160" i="13"/>
  <c r="C1160" i="13"/>
  <c r="D1160" i="13"/>
  <c r="E1160" i="13"/>
  <c r="F1160" i="13"/>
  <c r="G1160" i="13"/>
  <c r="H1160" i="13"/>
  <c r="I1160" i="13"/>
  <c r="J1160" i="13"/>
  <c r="K1160" i="13"/>
  <c r="L1160" i="13"/>
  <c r="M1160" i="13"/>
  <c r="N1160" i="13"/>
  <c r="O1160" i="13"/>
  <c r="P1160" i="13"/>
  <c r="Q1160" i="13"/>
  <c r="R1160" i="13"/>
  <c r="S1160" i="13"/>
  <c r="B1161" i="13"/>
  <c r="C1161" i="13"/>
  <c r="D1161" i="13"/>
  <c r="E1161" i="13"/>
  <c r="F1161" i="13"/>
  <c r="G1161" i="13"/>
  <c r="H1161" i="13"/>
  <c r="I1161" i="13"/>
  <c r="J1161" i="13"/>
  <c r="K1161" i="13"/>
  <c r="L1161" i="13"/>
  <c r="M1161" i="13"/>
  <c r="N1161" i="13"/>
  <c r="O1161" i="13"/>
  <c r="P1161" i="13"/>
  <c r="Q1161" i="13"/>
  <c r="R1161" i="13"/>
  <c r="S1161" i="13"/>
  <c r="B1163" i="13"/>
  <c r="C1163" i="13"/>
  <c r="D1163" i="13"/>
  <c r="E1163" i="13"/>
  <c r="F1163" i="13"/>
  <c r="G1163" i="13"/>
  <c r="H1163" i="13"/>
  <c r="I1163" i="13"/>
  <c r="J1163" i="13"/>
  <c r="K1163" i="13"/>
  <c r="L1163" i="13"/>
  <c r="M1163" i="13"/>
  <c r="N1163" i="13"/>
  <c r="O1163" i="13"/>
  <c r="P1163" i="13"/>
  <c r="Q1163" i="13"/>
  <c r="R1163" i="13"/>
  <c r="S1163" i="13"/>
  <c r="B1164" i="13"/>
  <c r="C1164" i="13"/>
  <c r="D1164" i="13"/>
  <c r="E1164" i="13"/>
  <c r="F1164" i="13"/>
  <c r="G1164" i="13"/>
  <c r="H1164" i="13"/>
  <c r="I1164" i="13"/>
  <c r="J1164" i="13"/>
  <c r="K1164" i="13"/>
  <c r="L1164" i="13"/>
  <c r="M1164" i="13"/>
  <c r="N1164" i="13"/>
  <c r="O1164" i="13"/>
  <c r="P1164" i="13"/>
  <c r="Q1164" i="13"/>
  <c r="R1164" i="13"/>
  <c r="S1164" i="13"/>
  <c r="B1165" i="13"/>
  <c r="C1165" i="13"/>
  <c r="D1165" i="13"/>
  <c r="E1165" i="13"/>
  <c r="F1165" i="13"/>
  <c r="G1165" i="13"/>
  <c r="H1165" i="13"/>
  <c r="I1165" i="13"/>
  <c r="J1165" i="13"/>
  <c r="K1165" i="13"/>
  <c r="L1165" i="13"/>
  <c r="M1165" i="13"/>
  <c r="N1165" i="13"/>
  <c r="O1165" i="13"/>
  <c r="P1165" i="13"/>
  <c r="Q1165" i="13"/>
  <c r="R1165" i="13"/>
  <c r="S1165" i="13"/>
  <c r="B1166" i="13"/>
  <c r="C1166" i="13"/>
  <c r="D1166" i="13"/>
  <c r="E1166" i="13"/>
  <c r="F1166" i="13"/>
  <c r="G1166" i="13"/>
  <c r="H1166" i="13"/>
  <c r="I1166" i="13"/>
  <c r="J1166" i="13"/>
  <c r="K1166" i="13"/>
  <c r="L1166" i="13"/>
  <c r="M1166" i="13"/>
  <c r="N1166" i="13"/>
  <c r="O1166" i="13"/>
  <c r="P1166" i="13"/>
  <c r="Q1166" i="13"/>
  <c r="R1166" i="13"/>
  <c r="S1166" i="13"/>
  <c r="B1168" i="13"/>
  <c r="C1168" i="13"/>
  <c r="D1168" i="13"/>
  <c r="E1168" i="13"/>
  <c r="F1168" i="13"/>
  <c r="G1168" i="13"/>
  <c r="H1168" i="13"/>
  <c r="I1168" i="13"/>
  <c r="J1168" i="13"/>
  <c r="K1168" i="13"/>
  <c r="L1168" i="13"/>
  <c r="M1168" i="13"/>
  <c r="N1168" i="13"/>
  <c r="O1168" i="13"/>
  <c r="P1168" i="13"/>
  <c r="Q1168" i="13"/>
  <c r="R1168" i="13"/>
  <c r="S1168" i="13"/>
  <c r="B1169" i="13"/>
  <c r="C1169" i="13"/>
  <c r="D1169" i="13"/>
  <c r="E1169" i="13"/>
  <c r="F1169" i="13"/>
  <c r="G1169" i="13"/>
  <c r="H1169" i="13"/>
  <c r="I1169" i="13"/>
  <c r="J1169" i="13"/>
  <c r="K1169" i="13"/>
  <c r="L1169" i="13"/>
  <c r="M1169" i="13"/>
  <c r="N1169" i="13"/>
  <c r="O1169" i="13"/>
  <c r="P1169" i="13"/>
  <c r="Q1169" i="13"/>
  <c r="R1169" i="13"/>
  <c r="S1169" i="13"/>
  <c r="B1170" i="13"/>
  <c r="C1170" i="13"/>
  <c r="D1170" i="13"/>
  <c r="E1170" i="13"/>
  <c r="F1170" i="13"/>
  <c r="G1170" i="13"/>
  <c r="H1170" i="13"/>
  <c r="I1170" i="13"/>
  <c r="J1170" i="13"/>
  <c r="K1170" i="13"/>
  <c r="L1170" i="13"/>
  <c r="M1170" i="13"/>
  <c r="N1170" i="13"/>
  <c r="O1170" i="13"/>
  <c r="P1170" i="13"/>
  <c r="Q1170" i="13"/>
  <c r="R1170" i="13"/>
  <c r="S1170" i="13"/>
  <c r="B1171" i="13"/>
  <c r="C1171" i="13"/>
  <c r="D1171" i="13"/>
  <c r="E1171" i="13"/>
  <c r="F1171" i="13"/>
  <c r="G1171" i="13"/>
  <c r="H1171" i="13"/>
  <c r="I1171" i="13"/>
  <c r="J1171" i="13"/>
  <c r="K1171" i="13"/>
  <c r="L1171" i="13"/>
  <c r="M1171" i="13"/>
  <c r="N1171" i="13"/>
  <c r="O1171" i="13"/>
  <c r="P1171" i="13"/>
  <c r="Q1171" i="13"/>
  <c r="R1171" i="13"/>
  <c r="S1171" i="13"/>
  <c r="B1172" i="13"/>
  <c r="C1172" i="13"/>
  <c r="D1172" i="13"/>
  <c r="E1172" i="13"/>
  <c r="F1172" i="13"/>
  <c r="G1172" i="13"/>
  <c r="H1172" i="13"/>
  <c r="I1172" i="13"/>
  <c r="J1172" i="13"/>
  <c r="K1172" i="13"/>
  <c r="L1172" i="13"/>
  <c r="M1172" i="13"/>
  <c r="N1172" i="13"/>
  <c r="O1172" i="13"/>
  <c r="P1172" i="13"/>
  <c r="Q1172" i="13"/>
  <c r="R1172" i="13"/>
  <c r="S1172" i="13"/>
  <c r="B1173" i="13"/>
  <c r="C1173" i="13"/>
  <c r="D1173" i="13"/>
  <c r="E1173" i="13"/>
  <c r="F1173" i="13"/>
  <c r="G1173" i="13"/>
  <c r="H1173" i="13"/>
  <c r="I1173" i="13"/>
  <c r="J1173" i="13"/>
  <c r="K1173" i="13"/>
  <c r="L1173" i="13"/>
  <c r="M1173" i="13"/>
  <c r="N1173" i="13"/>
  <c r="O1173" i="13"/>
  <c r="P1173" i="13"/>
  <c r="Q1173" i="13"/>
  <c r="R1173" i="13"/>
  <c r="S1173" i="13"/>
  <c r="B1174" i="13"/>
  <c r="C1174" i="13"/>
  <c r="D1174" i="13"/>
  <c r="E1174" i="13"/>
  <c r="F1174" i="13"/>
  <c r="G1174" i="13"/>
  <c r="H1174" i="13"/>
  <c r="I1174" i="13"/>
  <c r="J1174" i="13"/>
  <c r="K1174" i="13"/>
  <c r="L1174" i="13"/>
  <c r="M1174" i="13"/>
  <c r="N1174" i="13"/>
  <c r="O1174" i="13"/>
  <c r="P1174" i="13"/>
  <c r="Q1174" i="13"/>
  <c r="R1174" i="13"/>
  <c r="S1174" i="13"/>
  <c r="B1175" i="13"/>
  <c r="C1175" i="13"/>
  <c r="D1175" i="13"/>
  <c r="E1175" i="13"/>
  <c r="F1175" i="13"/>
  <c r="G1175" i="13"/>
  <c r="H1175" i="13"/>
  <c r="I1175" i="13"/>
  <c r="J1175" i="13"/>
  <c r="K1175" i="13"/>
  <c r="L1175" i="13"/>
  <c r="M1175" i="13"/>
  <c r="N1175" i="13"/>
  <c r="O1175" i="13"/>
  <c r="P1175" i="13"/>
  <c r="Q1175" i="13"/>
  <c r="R1175" i="13"/>
  <c r="S1175" i="13"/>
  <c r="B1176" i="13"/>
  <c r="C1176" i="13"/>
  <c r="D1176" i="13"/>
  <c r="E1176" i="13"/>
  <c r="F1176" i="13"/>
  <c r="G1176" i="13"/>
  <c r="H1176" i="13"/>
  <c r="I1176" i="13"/>
  <c r="J1176" i="13"/>
  <c r="K1176" i="13"/>
  <c r="L1176" i="13"/>
  <c r="M1176" i="13"/>
  <c r="N1176" i="13"/>
  <c r="O1176" i="13"/>
  <c r="P1176" i="13"/>
  <c r="Q1176" i="13"/>
  <c r="R1176" i="13"/>
  <c r="S1176" i="13"/>
  <c r="B1177" i="13"/>
  <c r="C1177" i="13"/>
  <c r="D1177" i="13"/>
  <c r="E1177" i="13"/>
  <c r="F1177" i="13"/>
  <c r="G1177" i="13"/>
  <c r="H1177" i="13"/>
  <c r="I1177" i="13"/>
  <c r="J1177" i="13"/>
  <c r="K1177" i="13"/>
  <c r="L1177" i="13"/>
  <c r="M1177" i="13"/>
  <c r="N1177" i="13"/>
  <c r="O1177" i="13"/>
  <c r="P1177" i="13"/>
  <c r="Q1177" i="13"/>
  <c r="R1177" i="13"/>
  <c r="S1177" i="13"/>
  <c r="B1179" i="13"/>
  <c r="C1179" i="13"/>
  <c r="D1179" i="13"/>
  <c r="E1179" i="13"/>
  <c r="F1179" i="13"/>
  <c r="G1179" i="13"/>
  <c r="H1179" i="13"/>
  <c r="I1179" i="13"/>
  <c r="J1179" i="13"/>
  <c r="K1179" i="13"/>
  <c r="L1179" i="13"/>
  <c r="M1179" i="13"/>
  <c r="N1179" i="13"/>
  <c r="O1179" i="13"/>
  <c r="P1179" i="13"/>
  <c r="Q1179" i="13"/>
  <c r="R1179" i="13"/>
  <c r="S1179" i="13"/>
  <c r="B1180" i="13"/>
  <c r="C1180" i="13"/>
  <c r="D1180" i="13"/>
  <c r="E1180" i="13"/>
  <c r="F1180" i="13"/>
  <c r="G1180" i="13"/>
  <c r="H1180" i="13"/>
  <c r="I1180" i="13"/>
  <c r="J1180" i="13"/>
  <c r="K1180" i="13"/>
  <c r="L1180" i="13"/>
  <c r="M1180" i="13"/>
  <c r="N1180" i="13"/>
  <c r="O1180" i="13"/>
  <c r="P1180" i="13"/>
  <c r="Q1180" i="13"/>
  <c r="R1180" i="13"/>
  <c r="S1180" i="13"/>
  <c r="B1181" i="13"/>
  <c r="C1181" i="13"/>
  <c r="D1181" i="13"/>
  <c r="E1181" i="13"/>
  <c r="F1181" i="13"/>
  <c r="G1181" i="13"/>
  <c r="H1181" i="13"/>
  <c r="I1181" i="13"/>
  <c r="J1181" i="13"/>
  <c r="K1181" i="13"/>
  <c r="L1181" i="13"/>
  <c r="M1181" i="13"/>
  <c r="N1181" i="13"/>
  <c r="O1181" i="13"/>
  <c r="P1181" i="13"/>
  <c r="Q1181" i="13"/>
  <c r="R1181" i="13"/>
  <c r="S1181" i="13"/>
  <c r="B1182" i="13"/>
  <c r="C1182" i="13"/>
  <c r="D1182" i="13"/>
  <c r="E1182" i="13"/>
  <c r="F1182" i="13"/>
  <c r="G1182" i="13"/>
  <c r="H1182" i="13"/>
  <c r="I1182" i="13"/>
  <c r="J1182" i="13"/>
  <c r="K1182" i="13"/>
  <c r="L1182" i="13"/>
  <c r="M1182" i="13"/>
  <c r="N1182" i="13"/>
  <c r="O1182" i="13"/>
  <c r="P1182" i="13"/>
  <c r="Q1182" i="13"/>
  <c r="R1182" i="13"/>
  <c r="S1182" i="13"/>
  <c r="B1183" i="13"/>
  <c r="C1183" i="13"/>
  <c r="D1183" i="13"/>
  <c r="E1183" i="13"/>
  <c r="F1183" i="13"/>
  <c r="G1183" i="13"/>
  <c r="H1183" i="13"/>
  <c r="I1183" i="13"/>
  <c r="J1183" i="13"/>
  <c r="K1183" i="13"/>
  <c r="L1183" i="13"/>
  <c r="M1183" i="13"/>
  <c r="N1183" i="13"/>
  <c r="O1183" i="13"/>
  <c r="P1183" i="13"/>
  <c r="Q1183" i="13"/>
  <c r="R1183" i="13"/>
  <c r="S1183" i="13"/>
  <c r="B1184" i="13"/>
  <c r="C1184" i="13"/>
  <c r="D1184" i="13"/>
  <c r="E1184" i="13"/>
  <c r="F1184" i="13"/>
  <c r="G1184" i="13"/>
  <c r="H1184" i="13"/>
  <c r="I1184" i="13"/>
  <c r="J1184" i="13"/>
  <c r="K1184" i="13"/>
  <c r="L1184" i="13"/>
  <c r="M1184" i="13"/>
  <c r="N1184" i="13"/>
  <c r="O1184" i="13"/>
  <c r="P1184" i="13"/>
  <c r="Q1184" i="13"/>
  <c r="R1184" i="13"/>
  <c r="S1184" i="13"/>
  <c r="B1185" i="13"/>
  <c r="C1185" i="13"/>
  <c r="D1185" i="13"/>
  <c r="E1185" i="13"/>
  <c r="F1185" i="13"/>
  <c r="G1185" i="13"/>
  <c r="H1185" i="13"/>
  <c r="I1185" i="13"/>
  <c r="J1185" i="13"/>
  <c r="K1185" i="13"/>
  <c r="L1185" i="13"/>
  <c r="M1185" i="13"/>
  <c r="N1185" i="13"/>
  <c r="O1185" i="13"/>
  <c r="P1185" i="13"/>
  <c r="Q1185" i="13"/>
  <c r="R1185" i="13"/>
  <c r="S1185" i="13"/>
  <c r="B1186" i="13"/>
  <c r="C1186" i="13"/>
  <c r="D1186" i="13"/>
  <c r="E1186" i="13"/>
  <c r="F1186" i="13"/>
  <c r="G1186" i="13"/>
  <c r="H1186" i="13"/>
  <c r="I1186" i="13"/>
  <c r="J1186" i="13"/>
  <c r="K1186" i="13"/>
  <c r="L1186" i="13"/>
  <c r="M1186" i="13"/>
  <c r="N1186" i="13"/>
  <c r="O1186" i="13"/>
  <c r="P1186" i="13"/>
  <c r="Q1186" i="13"/>
  <c r="R1186" i="13"/>
  <c r="S1186" i="13"/>
  <c r="B1187" i="13"/>
  <c r="C1187" i="13"/>
  <c r="D1187" i="13"/>
  <c r="E1187" i="13"/>
  <c r="F1187" i="13"/>
  <c r="G1187" i="13"/>
  <c r="H1187" i="13"/>
  <c r="I1187" i="13"/>
  <c r="J1187" i="13"/>
  <c r="K1187" i="13"/>
  <c r="L1187" i="13"/>
  <c r="M1187" i="13"/>
  <c r="N1187" i="13"/>
  <c r="O1187" i="13"/>
  <c r="P1187" i="13"/>
  <c r="Q1187" i="13"/>
  <c r="R1187" i="13"/>
  <c r="S1187" i="13"/>
  <c r="B1189" i="13"/>
  <c r="C1189" i="13"/>
  <c r="D1189" i="13"/>
  <c r="E1189" i="13"/>
  <c r="F1189" i="13"/>
  <c r="G1189" i="13"/>
  <c r="H1189" i="13"/>
  <c r="I1189" i="13"/>
  <c r="J1189" i="13"/>
  <c r="K1189" i="13"/>
  <c r="L1189" i="13"/>
  <c r="M1189" i="13"/>
  <c r="N1189" i="13"/>
  <c r="O1189" i="13"/>
  <c r="P1189" i="13"/>
  <c r="Q1189" i="13"/>
  <c r="R1189" i="13"/>
  <c r="S1189" i="13"/>
  <c r="B1190" i="13"/>
  <c r="C1190" i="13"/>
  <c r="D1190" i="13"/>
  <c r="E1190" i="13"/>
  <c r="F1190" i="13"/>
  <c r="G1190" i="13"/>
  <c r="H1190" i="13"/>
  <c r="I1190" i="13"/>
  <c r="J1190" i="13"/>
  <c r="K1190" i="13"/>
  <c r="L1190" i="13"/>
  <c r="M1190" i="13"/>
  <c r="N1190" i="13"/>
  <c r="O1190" i="13"/>
  <c r="P1190" i="13"/>
  <c r="Q1190" i="13"/>
  <c r="R1190" i="13"/>
  <c r="S1190" i="13"/>
  <c r="B1191" i="13"/>
  <c r="C1191" i="13"/>
  <c r="D1191" i="13"/>
  <c r="E1191" i="13"/>
  <c r="F1191" i="13"/>
  <c r="G1191" i="13"/>
  <c r="H1191" i="13"/>
  <c r="I1191" i="13"/>
  <c r="J1191" i="13"/>
  <c r="K1191" i="13"/>
  <c r="L1191" i="13"/>
  <c r="M1191" i="13"/>
  <c r="N1191" i="13"/>
  <c r="O1191" i="13"/>
  <c r="P1191" i="13"/>
  <c r="Q1191" i="13"/>
  <c r="R1191" i="13"/>
  <c r="S1191" i="13"/>
  <c r="B1194" i="13"/>
  <c r="C1194" i="13"/>
  <c r="D1194" i="13"/>
  <c r="E1194" i="13"/>
  <c r="F1194" i="13"/>
  <c r="G1194" i="13"/>
  <c r="H1194" i="13"/>
  <c r="I1194" i="13"/>
  <c r="J1194" i="13"/>
  <c r="K1194" i="13"/>
  <c r="L1194" i="13"/>
  <c r="M1194" i="13"/>
  <c r="N1194" i="13"/>
  <c r="O1194" i="13"/>
  <c r="P1194" i="13"/>
  <c r="Q1194" i="13"/>
  <c r="R1194" i="13"/>
  <c r="S1194" i="13"/>
  <c r="B1195" i="13"/>
  <c r="C1195" i="13"/>
  <c r="D1195" i="13"/>
  <c r="E1195" i="13"/>
  <c r="F1195" i="13"/>
  <c r="G1195" i="13"/>
  <c r="H1195" i="13"/>
  <c r="I1195" i="13"/>
  <c r="J1195" i="13"/>
  <c r="K1195" i="13"/>
  <c r="L1195" i="13"/>
  <c r="M1195" i="13"/>
  <c r="N1195" i="13"/>
  <c r="O1195" i="13"/>
  <c r="P1195" i="13"/>
  <c r="Q1195" i="13"/>
  <c r="R1195" i="13"/>
  <c r="S1195" i="13"/>
  <c r="B1197" i="13"/>
  <c r="C1197" i="13"/>
  <c r="D1197" i="13"/>
  <c r="E1197" i="13"/>
  <c r="F1197" i="13"/>
  <c r="G1197" i="13"/>
  <c r="H1197" i="13"/>
  <c r="I1197" i="13"/>
  <c r="J1197" i="13"/>
  <c r="K1197" i="13"/>
  <c r="L1197" i="13"/>
  <c r="M1197" i="13"/>
  <c r="N1197" i="13"/>
  <c r="O1197" i="13"/>
  <c r="P1197" i="13"/>
  <c r="Q1197" i="13"/>
  <c r="R1197" i="13"/>
  <c r="S1197" i="13"/>
  <c r="B1198" i="13"/>
  <c r="C1198" i="13"/>
  <c r="D1198" i="13"/>
  <c r="E1198" i="13"/>
  <c r="F1198" i="13"/>
  <c r="G1198" i="13"/>
  <c r="H1198" i="13"/>
  <c r="I1198" i="13"/>
  <c r="J1198" i="13"/>
  <c r="K1198" i="13"/>
  <c r="L1198" i="13"/>
  <c r="M1198" i="13"/>
  <c r="N1198" i="13"/>
  <c r="O1198" i="13"/>
  <c r="P1198" i="13"/>
  <c r="Q1198" i="13"/>
  <c r="R1198" i="13"/>
  <c r="S1198" i="13"/>
  <c r="B1199" i="13"/>
  <c r="C1199" i="13"/>
  <c r="D1199" i="13"/>
  <c r="E1199" i="13"/>
  <c r="F1199" i="13"/>
  <c r="G1199" i="13"/>
  <c r="H1199" i="13"/>
  <c r="I1199" i="13"/>
  <c r="J1199" i="13"/>
  <c r="K1199" i="13"/>
  <c r="L1199" i="13"/>
  <c r="M1199" i="13"/>
  <c r="N1199" i="13"/>
  <c r="O1199" i="13"/>
  <c r="P1199" i="13"/>
  <c r="Q1199" i="13"/>
  <c r="R1199" i="13"/>
  <c r="S1199" i="13"/>
  <c r="B1200" i="13"/>
  <c r="C1200" i="13"/>
  <c r="D1200" i="13"/>
  <c r="E1200" i="13"/>
  <c r="F1200" i="13"/>
  <c r="G1200" i="13"/>
  <c r="H1200" i="13"/>
  <c r="I1200" i="13"/>
  <c r="J1200" i="13"/>
  <c r="K1200" i="13"/>
  <c r="L1200" i="13"/>
  <c r="M1200" i="13"/>
  <c r="N1200" i="13"/>
  <c r="O1200" i="13"/>
  <c r="P1200" i="13"/>
  <c r="Q1200" i="13"/>
  <c r="R1200" i="13"/>
  <c r="S1200" i="13"/>
  <c r="B1201" i="13"/>
  <c r="C1201" i="13"/>
  <c r="D1201" i="13"/>
  <c r="E1201" i="13"/>
  <c r="F1201" i="13"/>
  <c r="G1201" i="13"/>
  <c r="H1201" i="13"/>
  <c r="I1201" i="13"/>
  <c r="J1201" i="13"/>
  <c r="K1201" i="13"/>
  <c r="L1201" i="13"/>
  <c r="M1201" i="13"/>
  <c r="N1201" i="13"/>
  <c r="O1201" i="13"/>
  <c r="P1201" i="13"/>
  <c r="Q1201" i="13"/>
  <c r="R1201" i="13"/>
  <c r="S1201" i="13"/>
  <c r="B1202" i="13"/>
  <c r="C1202" i="13"/>
  <c r="D1202" i="13"/>
  <c r="E1202" i="13"/>
  <c r="F1202" i="13"/>
  <c r="G1202" i="13"/>
  <c r="H1202" i="13"/>
  <c r="I1202" i="13"/>
  <c r="J1202" i="13"/>
  <c r="K1202" i="13"/>
  <c r="L1202" i="13"/>
  <c r="M1202" i="13"/>
  <c r="N1202" i="13"/>
  <c r="O1202" i="13"/>
  <c r="P1202" i="13"/>
  <c r="Q1202" i="13"/>
  <c r="R1202" i="13"/>
  <c r="S1202" i="13"/>
  <c r="B1204" i="13"/>
  <c r="C1204" i="13"/>
  <c r="D1204" i="13"/>
  <c r="E1204" i="13"/>
  <c r="F1204" i="13"/>
  <c r="G1204" i="13"/>
  <c r="H1204" i="13"/>
  <c r="I1204" i="13"/>
  <c r="J1204" i="13"/>
  <c r="K1204" i="13"/>
  <c r="L1204" i="13"/>
  <c r="M1204" i="13"/>
  <c r="N1204" i="13"/>
  <c r="O1204" i="13"/>
  <c r="P1204" i="13"/>
  <c r="Q1204" i="13"/>
  <c r="R1204" i="13"/>
  <c r="S1204" i="13"/>
  <c r="B1205" i="13"/>
  <c r="C1205" i="13"/>
  <c r="D1205" i="13"/>
  <c r="E1205" i="13"/>
  <c r="F1205" i="13"/>
  <c r="G1205" i="13"/>
  <c r="H1205" i="13"/>
  <c r="I1205" i="13"/>
  <c r="J1205" i="13"/>
  <c r="K1205" i="13"/>
  <c r="L1205" i="13"/>
  <c r="M1205" i="13"/>
  <c r="N1205" i="13"/>
  <c r="O1205" i="13"/>
  <c r="P1205" i="13"/>
  <c r="Q1205" i="13"/>
  <c r="R1205" i="13"/>
  <c r="S1205" i="13"/>
  <c r="B1206" i="13"/>
  <c r="C1206" i="13"/>
  <c r="D1206" i="13"/>
  <c r="E1206" i="13"/>
  <c r="F1206" i="13"/>
  <c r="G1206" i="13"/>
  <c r="H1206" i="13"/>
  <c r="I1206" i="13"/>
  <c r="J1206" i="13"/>
  <c r="K1206" i="13"/>
  <c r="L1206" i="13"/>
  <c r="M1206" i="13"/>
  <c r="N1206" i="13"/>
  <c r="O1206" i="13"/>
  <c r="P1206" i="13"/>
  <c r="Q1206" i="13"/>
  <c r="R1206" i="13"/>
  <c r="S1206" i="13"/>
  <c r="B1207" i="13"/>
  <c r="C1207" i="13"/>
  <c r="D1207" i="13"/>
  <c r="E1207" i="13"/>
  <c r="F1207" i="13"/>
  <c r="G1207" i="13"/>
  <c r="H1207" i="13"/>
  <c r="I1207" i="13"/>
  <c r="J1207" i="13"/>
  <c r="K1207" i="13"/>
  <c r="L1207" i="13"/>
  <c r="M1207" i="13"/>
  <c r="N1207" i="13"/>
  <c r="O1207" i="13"/>
  <c r="P1207" i="13"/>
  <c r="Q1207" i="13"/>
  <c r="R1207" i="13"/>
  <c r="S1207" i="13"/>
  <c r="B1208" i="13"/>
  <c r="C1208" i="13"/>
  <c r="D1208" i="13"/>
  <c r="E1208" i="13"/>
  <c r="F1208" i="13"/>
  <c r="G1208" i="13"/>
  <c r="H1208" i="13"/>
  <c r="I1208" i="13"/>
  <c r="J1208" i="13"/>
  <c r="K1208" i="13"/>
  <c r="L1208" i="13"/>
  <c r="M1208" i="13"/>
  <c r="N1208" i="13"/>
  <c r="O1208" i="13"/>
  <c r="P1208" i="13"/>
  <c r="Q1208" i="13"/>
  <c r="R1208" i="13"/>
  <c r="S1208" i="13"/>
  <c r="B1209" i="13"/>
  <c r="C1209" i="13"/>
  <c r="D1209" i="13"/>
  <c r="E1209" i="13"/>
  <c r="F1209" i="13"/>
  <c r="G1209" i="13"/>
  <c r="H1209" i="13"/>
  <c r="I1209" i="13"/>
  <c r="J1209" i="13"/>
  <c r="K1209" i="13"/>
  <c r="L1209" i="13"/>
  <c r="M1209" i="13"/>
  <c r="N1209" i="13"/>
  <c r="O1209" i="13"/>
  <c r="P1209" i="13"/>
  <c r="Q1209" i="13"/>
  <c r="R1209" i="13"/>
  <c r="S1209" i="13"/>
  <c r="B1210" i="13"/>
  <c r="C1210" i="13"/>
  <c r="D1210" i="13"/>
  <c r="E1210" i="13"/>
  <c r="F1210" i="13"/>
  <c r="G1210" i="13"/>
  <c r="H1210" i="13"/>
  <c r="I1210" i="13"/>
  <c r="J1210" i="13"/>
  <c r="K1210" i="13"/>
  <c r="L1210" i="13"/>
  <c r="M1210" i="13"/>
  <c r="N1210" i="13"/>
  <c r="O1210" i="13"/>
  <c r="P1210" i="13"/>
  <c r="Q1210" i="13"/>
  <c r="R1210" i="13"/>
  <c r="S1210" i="13"/>
  <c r="B1211" i="13"/>
  <c r="C1211" i="13"/>
  <c r="D1211" i="13"/>
  <c r="E1211" i="13"/>
  <c r="F1211" i="13"/>
  <c r="G1211" i="13"/>
  <c r="H1211" i="13"/>
  <c r="I1211" i="13"/>
  <c r="J1211" i="13"/>
  <c r="K1211" i="13"/>
  <c r="L1211" i="13"/>
  <c r="M1211" i="13"/>
  <c r="N1211" i="13"/>
  <c r="O1211" i="13"/>
  <c r="P1211" i="13"/>
  <c r="Q1211" i="13"/>
  <c r="R1211" i="13"/>
  <c r="S1211" i="13"/>
  <c r="B1212" i="13"/>
  <c r="C1212" i="13"/>
  <c r="D1212" i="13"/>
  <c r="E1212" i="13"/>
  <c r="F1212" i="13"/>
  <c r="G1212" i="13"/>
  <c r="H1212" i="13"/>
  <c r="I1212" i="13"/>
  <c r="J1212" i="13"/>
  <c r="K1212" i="13"/>
  <c r="L1212" i="13"/>
  <c r="M1212" i="13"/>
  <c r="N1212" i="13"/>
  <c r="O1212" i="13"/>
  <c r="P1212" i="13"/>
  <c r="Q1212" i="13"/>
  <c r="R1212" i="13"/>
  <c r="S1212" i="13"/>
  <c r="B1213" i="13"/>
  <c r="C1213" i="13"/>
  <c r="D1213" i="13"/>
  <c r="E1213" i="13"/>
  <c r="F1213" i="13"/>
  <c r="G1213" i="13"/>
  <c r="H1213" i="13"/>
  <c r="I1213" i="13"/>
  <c r="J1213" i="13"/>
  <c r="K1213" i="13"/>
  <c r="L1213" i="13"/>
  <c r="M1213" i="13"/>
  <c r="N1213" i="13"/>
  <c r="O1213" i="13"/>
  <c r="P1213" i="13"/>
  <c r="Q1213" i="13"/>
  <c r="R1213" i="13"/>
  <c r="S1213" i="13"/>
  <c r="B1214" i="13"/>
  <c r="C1214" i="13"/>
  <c r="D1214" i="13"/>
  <c r="E1214" i="13"/>
  <c r="F1214" i="13"/>
  <c r="G1214" i="13"/>
  <c r="H1214" i="13"/>
  <c r="I1214" i="13"/>
  <c r="J1214" i="13"/>
  <c r="K1214" i="13"/>
  <c r="L1214" i="13"/>
  <c r="M1214" i="13"/>
  <c r="N1214" i="13"/>
  <c r="O1214" i="13"/>
  <c r="P1214" i="13"/>
  <c r="Q1214" i="13"/>
  <c r="R1214" i="13"/>
  <c r="S1214" i="13"/>
  <c r="B1217" i="13"/>
  <c r="C1217" i="13"/>
  <c r="D1217" i="13"/>
  <c r="E1217" i="13"/>
  <c r="F1217" i="13"/>
  <c r="G1217" i="13"/>
  <c r="H1217" i="13"/>
  <c r="I1217" i="13"/>
  <c r="J1217" i="13"/>
  <c r="K1217" i="13"/>
  <c r="L1217" i="13"/>
  <c r="M1217" i="13"/>
  <c r="N1217" i="13"/>
  <c r="O1217" i="13"/>
  <c r="P1217" i="13"/>
  <c r="Q1217" i="13"/>
  <c r="R1217" i="13"/>
  <c r="S1217" i="13"/>
  <c r="B1220" i="13"/>
  <c r="C1220" i="13"/>
  <c r="D1220" i="13"/>
  <c r="E1220" i="13"/>
  <c r="F1220" i="13"/>
  <c r="G1220" i="13"/>
  <c r="H1220" i="13"/>
  <c r="I1220" i="13"/>
  <c r="J1220" i="13"/>
  <c r="K1220" i="13"/>
  <c r="L1220" i="13"/>
  <c r="M1220" i="13"/>
  <c r="N1220" i="13"/>
  <c r="O1220" i="13"/>
  <c r="P1220" i="13"/>
  <c r="Q1220" i="13"/>
  <c r="R1220" i="13"/>
  <c r="S1220" i="13"/>
  <c r="B1221" i="13"/>
  <c r="C1221" i="13"/>
  <c r="D1221" i="13"/>
  <c r="E1221" i="13"/>
  <c r="F1221" i="13"/>
  <c r="G1221" i="13"/>
  <c r="H1221" i="13"/>
  <c r="I1221" i="13"/>
  <c r="J1221" i="13"/>
  <c r="K1221" i="13"/>
  <c r="L1221" i="13"/>
  <c r="M1221" i="13"/>
  <c r="N1221" i="13"/>
  <c r="O1221" i="13"/>
  <c r="P1221" i="13"/>
  <c r="Q1221" i="13"/>
  <c r="R1221" i="13"/>
  <c r="S1221" i="13"/>
  <c r="B1222" i="13"/>
  <c r="C1222" i="13"/>
  <c r="D1222" i="13"/>
  <c r="E1222" i="13"/>
  <c r="F1222" i="13"/>
  <c r="G1222" i="13"/>
  <c r="H1222" i="13"/>
  <c r="I1222" i="13"/>
  <c r="J1222" i="13"/>
  <c r="K1222" i="13"/>
  <c r="L1222" i="13"/>
  <c r="M1222" i="13"/>
  <c r="N1222" i="13"/>
  <c r="O1222" i="13"/>
  <c r="P1222" i="13"/>
  <c r="Q1222" i="13"/>
  <c r="R1222" i="13"/>
  <c r="S1222" i="13"/>
  <c r="B1224" i="13"/>
  <c r="C1224" i="13"/>
  <c r="D1224" i="13"/>
  <c r="E1224" i="13"/>
  <c r="F1224" i="13"/>
  <c r="G1224" i="13"/>
  <c r="H1224" i="13"/>
  <c r="I1224" i="13"/>
  <c r="J1224" i="13"/>
  <c r="K1224" i="13"/>
  <c r="L1224" i="13"/>
  <c r="M1224" i="13"/>
  <c r="N1224" i="13"/>
  <c r="O1224" i="13"/>
  <c r="P1224" i="13"/>
  <c r="Q1224" i="13"/>
  <c r="R1224" i="13"/>
  <c r="S1224" i="13"/>
  <c r="B1225" i="13"/>
  <c r="C1225" i="13"/>
  <c r="D1225" i="13"/>
  <c r="E1225" i="13"/>
  <c r="F1225" i="13"/>
  <c r="G1225" i="13"/>
  <c r="H1225" i="13"/>
  <c r="I1225" i="13"/>
  <c r="J1225" i="13"/>
  <c r="K1225" i="13"/>
  <c r="L1225" i="13"/>
  <c r="M1225" i="13"/>
  <c r="N1225" i="13"/>
  <c r="O1225" i="13"/>
  <c r="P1225" i="13"/>
  <c r="Q1225" i="13"/>
  <c r="R1225" i="13"/>
  <c r="S1225" i="13"/>
  <c r="B1226" i="13"/>
  <c r="C1226" i="13"/>
  <c r="D1226" i="13"/>
  <c r="E1226" i="13"/>
  <c r="F1226" i="13"/>
  <c r="G1226" i="13"/>
  <c r="H1226" i="13"/>
  <c r="I1226" i="13"/>
  <c r="J1226" i="13"/>
  <c r="K1226" i="13"/>
  <c r="L1226" i="13"/>
  <c r="M1226" i="13"/>
  <c r="N1226" i="13"/>
  <c r="O1226" i="13"/>
  <c r="P1226" i="13"/>
  <c r="Q1226" i="13"/>
  <c r="R1226" i="13"/>
  <c r="S1226" i="13"/>
  <c r="B1227" i="13"/>
  <c r="C1227" i="13"/>
  <c r="D1227" i="13"/>
  <c r="E1227" i="13"/>
  <c r="F1227" i="13"/>
  <c r="G1227" i="13"/>
  <c r="H1227" i="13"/>
  <c r="I1227" i="13"/>
  <c r="J1227" i="13"/>
  <c r="K1227" i="13"/>
  <c r="L1227" i="13"/>
  <c r="M1227" i="13"/>
  <c r="N1227" i="13"/>
  <c r="O1227" i="13"/>
  <c r="P1227" i="13"/>
  <c r="Q1227" i="13"/>
  <c r="R1227" i="13"/>
  <c r="S1227" i="13"/>
  <c r="B1228" i="13"/>
  <c r="C1228" i="13"/>
  <c r="D1228" i="13"/>
  <c r="E1228" i="13"/>
  <c r="F1228" i="13"/>
  <c r="G1228" i="13"/>
  <c r="H1228" i="13"/>
  <c r="I1228" i="13"/>
  <c r="J1228" i="13"/>
  <c r="K1228" i="13"/>
  <c r="L1228" i="13"/>
  <c r="M1228" i="13"/>
  <c r="N1228" i="13"/>
  <c r="O1228" i="13"/>
  <c r="P1228" i="13"/>
  <c r="Q1228" i="13"/>
  <c r="R1228" i="13"/>
  <c r="S1228" i="13"/>
  <c r="B1229" i="13"/>
  <c r="C1229" i="13"/>
  <c r="D1229" i="13"/>
  <c r="E1229" i="13"/>
  <c r="F1229" i="13"/>
  <c r="G1229" i="13"/>
  <c r="H1229" i="13"/>
  <c r="I1229" i="13"/>
  <c r="J1229" i="13"/>
  <c r="K1229" i="13"/>
  <c r="L1229" i="13"/>
  <c r="M1229" i="13"/>
  <c r="N1229" i="13"/>
  <c r="O1229" i="13"/>
  <c r="P1229" i="13"/>
  <c r="Q1229" i="13"/>
  <c r="R1229" i="13"/>
  <c r="S1229" i="13"/>
  <c r="B1231" i="13"/>
  <c r="C1231" i="13"/>
  <c r="D1231" i="13"/>
  <c r="E1231" i="13"/>
  <c r="F1231" i="13"/>
  <c r="G1231" i="13"/>
  <c r="H1231" i="13"/>
  <c r="I1231" i="13"/>
  <c r="J1231" i="13"/>
  <c r="K1231" i="13"/>
  <c r="L1231" i="13"/>
  <c r="M1231" i="13"/>
  <c r="N1231" i="13"/>
  <c r="O1231" i="13"/>
  <c r="P1231" i="13"/>
  <c r="Q1231" i="13"/>
  <c r="R1231" i="13"/>
  <c r="S1231" i="13"/>
  <c r="B1232" i="13"/>
  <c r="C1232" i="13"/>
  <c r="D1232" i="13"/>
  <c r="E1232" i="13"/>
  <c r="F1232" i="13"/>
  <c r="G1232" i="13"/>
  <c r="H1232" i="13"/>
  <c r="I1232" i="13"/>
  <c r="J1232" i="13"/>
  <c r="K1232" i="13"/>
  <c r="L1232" i="13"/>
  <c r="M1232" i="13"/>
  <c r="N1232" i="13"/>
  <c r="O1232" i="13"/>
  <c r="P1232" i="13"/>
  <c r="Q1232" i="13"/>
  <c r="R1232" i="13"/>
  <c r="S1232" i="13"/>
  <c r="B1233" i="13"/>
  <c r="C1233" i="13"/>
  <c r="D1233" i="13"/>
  <c r="E1233" i="13"/>
  <c r="F1233" i="13"/>
  <c r="G1233" i="13"/>
  <c r="H1233" i="13"/>
  <c r="I1233" i="13"/>
  <c r="J1233" i="13"/>
  <c r="K1233" i="13"/>
  <c r="L1233" i="13"/>
  <c r="M1233" i="13"/>
  <c r="N1233" i="13"/>
  <c r="O1233" i="13"/>
  <c r="P1233" i="13"/>
  <c r="Q1233" i="13"/>
  <c r="R1233" i="13"/>
  <c r="S1233" i="13"/>
  <c r="B1234" i="13"/>
  <c r="C1234" i="13"/>
  <c r="D1234" i="13"/>
  <c r="E1234" i="13"/>
  <c r="F1234" i="13"/>
  <c r="G1234" i="13"/>
  <c r="H1234" i="13"/>
  <c r="I1234" i="13"/>
  <c r="J1234" i="13"/>
  <c r="K1234" i="13"/>
  <c r="L1234" i="13"/>
  <c r="M1234" i="13"/>
  <c r="N1234" i="13"/>
  <c r="O1234" i="13"/>
  <c r="P1234" i="13"/>
  <c r="Q1234" i="13"/>
  <c r="R1234" i="13"/>
  <c r="S1234" i="13"/>
  <c r="B1235" i="13"/>
  <c r="C1235" i="13"/>
  <c r="D1235" i="13"/>
  <c r="E1235" i="13"/>
  <c r="F1235" i="13"/>
  <c r="G1235" i="13"/>
  <c r="H1235" i="13"/>
  <c r="I1235" i="13"/>
  <c r="J1235" i="13"/>
  <c r="K1235" i="13"/>
  <c r="L1235" i="13"/>
  <c r="M1235" i="13"/>
  <c r="N1235" i="13"/>
  <c r="O1235" i="13"/>
  <c r="P1235" i="13"/>
  <c r="Q1235" i="13"/>
  <c r="R1235" i="13"/>
  <c r="S1235" i="13"/>
  <c r="B1236" i="13"/>
  <c r="C1236" i="13"/>
  <c r="D1236" i="13"/>
  <c r="E1236" i="13"/>
  <c r="F1236" i="13"/>
  <c r="G1236" i="13"/>
  <c r="H1236" i="13"/>
  <c r="I1236" i="13"/>
  <c r="J1236" i="13"/>
  <c r="K1236" i="13"/>
  <c r="L1236" i="13"/>
  <c r="M1236" i="13"/>
  <c r="N1236" i="13"/>
  <c r="O1236" i="13"/>
  <c r="P1236" i="13"/>
  <c r="Q1236" i="13"/>
  <c r="R1236" i="13"/>
  <c r="S1236" i="13"/>
  <c r="B1238" i="13"/>
  <c r="C1238" i="13"/>
  <c r="D1238" i="13"/>
  <c r="E1238" i="13"/>
  <c r="F1238" i="13"/>
  <c r="G1238" i="13"/>
  <c r="H1238" i="13"/>
  <c r="I1238" i="13"/>
  <c r="J1238" i="13"/>
  <c r="K1238" i="13"/>
  <c r="L1238" i="13"/>
  <c r="M1238" i="13"/>
  <c r="N1238" i="13"/>
  <c r="O1238" i="13"/>
  <c r="P1238" i="13"/>
  <c r="Q1238" i="13"/>
  <c r="R1238" i="13"/>
  <c r="S1238" i="13"/>
  <c r="B1239" i="13"/>
  <c r="C1239" i="13"/>
  <c r="D1239" i="13"/>
  <c r="E1239" i="13"/>
  <c r="F1239" i="13"/>
  <c r="G1239" i="13"/>
  <c r="H1239" i="13"/>
  <c r="I1239" i="13"/>
  <c r="J1239" i="13"/>
  <c r="K1239" i="13"/>
  <c r="L1239" i="13"/>
  <c r="M1239" i="13"/>
  <c r="N1239" i="13"/>
  <c r="O1239" i="13"/>
  <c r="P1239" i="13"/>
  <c r="Q1239" i="13"/>
  <c r="R1239" i="13"/>
  <c r="S1239" i="13"/>
  <c r="B1240" i="13"/>
  <c r="C1240" i="13"/>
  <c r="D1240" i="13"/>
  <c r="E1240" i="13"/>
  <c r="F1240" i="13"/>
  <c r="G1240" i="13"/>
  <c r="H1240" i="13"/>
  <c r="I1240" i="13"/>
  <c r="J1240" i="13"/>
  <c r="K1240" i="13"/>
  <c r="L1240" i="13"/>
  <c r="M1240" i="13"/>
  <c r="N1240" i="13"/>
  <c r="O1240" i="13"/>
  <c r="P1240" i="13"/>
  <c r="Q1240" i="13"/>
  <c r="R1240" i="13"/>
  <c r="S1240" i="13"/>
  <c r="B1243" i="13"/>
  <c r="C1243" i="13"/>
  <c r="D1243" i="13"/>
  <c r="E1243" i="13"/>
  <c r="F1243" i="13"/>
  <c r="G1243" i="13"/>
  <c r="H1243" i="13"/>
  <c r="I1243" i="13"/>
  <c r="J1243" i="13"/>
  <c r="K1243" i="13"/>
  <c r="L1243" i="13"/>
  <c r="M1243" i="13"/>
  <c r="N1243" i="13"/>
  <c r="O1243" i="13"/>
  <c r="P1243" i="13"/>
  <c r="Q1243" i="13"/>
  <c r="R1243" i="13"/>
  <c r="S1243" i="13"/>
  <c r="B1248" i="13"/>
  <c r="C1248" i="13"/>
  <c r="D1248" i="13"/>
  <c r="E1248" i="13"/>
  <c r="F1248" i="13"/>
  <c r="G1248" i="13"/>
  <c r="H1248" i="13"/>
  <c r="I1248" i="13"/>
  <c r="J1248" i="13"/>
  <c r="K1248" i="13"/>
  <c r="L1248" i="13"/>
  <c r="M1248" i="13"/>
  <c r="N1248" i="13"/>
  <c r="O1248" i="13"/>
  <c r="P1248" i="13"/>
  <c r="Q1248" i="13"/>
  <c r="R1248" i="13"/>
  <c r="S1248" i="13"/>
  <c r="B1249" i="13"/>
  <c r="C1249" i="13"/>
  <c r="D1249" i="13"/>
  <c r="E1249" i="13"/>
  <c r="F1249" i="13"/>
  <c r="G1249" i="13"/>
  <c r="H1249" i="13"/>
  <c r="I1249" i="13"/>
  <c r="J1249" i="13"/>
  <c r="K1249" i="13"/>
  <c r="L1249" i="13"/>
  <c r="M1249" i="13"/>
  <c r="N1249" i="13"/>
  <c r="O1249" i="13"/>
  <c r="P1249" i="13"/>
  <c r="Q1249" i="13"/>
  <c r="R1249" i="13"/>
  <c r="S1249" i="13"/>
  <c r="B1250" i="13"/>
  <c r="C1250" i="13"/>
  <c r="D1250" i="13"/>
  <c r="E1250" i="13"/>
  <c r="F1250" i="13"/>
  <c r="G1250" i="13"/>
  <c r="H1250" i="13"/>
  <c r="I1250" i="13"/>
  <c r="J1250" i="13"/>
  <c r="K1250" i="13"/>
  <c r="L1250" i="13"/>
  <c r="M1250" i="13"/>
  <c r="N1250" i="13"/>
  <c r="O1250" i="13"/>
  <c r="P1250" i="13"/>
  <c r="Q1250" i="13"/>
  <c r="R1250" i="13"/>
  <c r="S1250" i="13"/>
  <c r="B1254" i="13"/>
  <c r="C1254" i="13"/>
  <c r="D1254" i="13"/>
  <c r="E1254" i="13"/>
  <c r="F1254" i="13"/>
  <c r="G1254" i="13"/>
  <c r="H1254" i="13"/>
  <c r="I1254" i="13"/>
  <c r="J1254" i="13"/>
  <c r="K1254" i="13"/>
  <c r="L1254" i="13"/>
  <c r="M1254" i="13"/>
  <c r="N1254" i="13"/>
  <c r="O1254" i="13"/>
  <c r="P1254" i="13"/>
  <c r="Q1254" i="13"/>
  <c r="R1254" i="13"/>
  <c r="S1254" i="13"/>
  <c r="B1255" i="13"/>
  <c r="C1255" i="13"/>
  <c r="D1255" i="13"/>
  <c r="E1255" i="13"/>
  <c r="F1255" i="13"/>
  <c r="G1255" i="13"/>
  <c r="H1255" i="13"/>
  <c r="I1255" i="13"/>
  <c r="J1255" i="13"/>
  <c r="K1255" i="13"/>
  <c r="L1255" i="13"/>
  <c r="M1255" i="13"/>
  <c r="N1255" i="13"/>
  <c r="O1255" i="13"/>
  <c r="P1255" i="13"/>
  <c r="Q1255" i="13"/>
  <c r="R1255" i="13"/>
  <c r="S1255" i="13"/>
  <c r="B1257" i="13"/>
  <c r="C1257" i="13"/>
  <c r="D1257" i="13"/>
  <c r="E1257" i="13"/>
  <c r="F1257" i="13"/>
  <c r="G1257" i="13"/>
  <c r="H1257" i="13"/>
  <c r="I1257" i="13"/>
  <c r="J1257" i="13"/>
  <c r="K1257" i="13"/>
  <c r="L1257" i="13"/>
  <c r="M1257" i="13"/>
  <c r="N1257" i="13"/>
  <c r="O1257" i="13"/>
  <c r="P1257" i="13"/>
  <c r="Q1257" i="13"/>
  <c r="R1257" i="13"/>
  <c r="S1257" i="13"/>
  <c r="B1258" i="13"/>
  <c r="C1258" i="13"/>
  <c r="D1258" i="13"/>
  <c r="E1258" i="13"/>
  <c r="F1258" i="13"/>
  <c r="G1258" i="13"/>
  <c r="H1258" i="13"/>
  <c r="I1258" i="13"/>
  <c r="J1258" i="13"/>
  <c r="K1258" i="13"/>
  <c r="L1258" i="13"/>
  <c r="M1258" i="13"/>
  <c r="N1258" i="13"/>
  <c r="O1258" i="13"/>
  <c r="P1258" i="13"/>
  <c r="Q1258" i="13"/>
  <c r="R1258" i="13"/>
  <c r="S1258" i="13"/>
  <c r="B1261" i="13"/>
  <c r="C1261" i="13"/>
  <c r="D1261" i="13"/>
  <c r="E1261" i="13"/>
  <c r="F1261" i="13"/>
  <c r="G1261" i="13"/>
  <c r="H1261" i="13"/>
  <c r="I1261" i="13"/>
  <c r="J1261" i="13"/>
  <c r="K1261" i="13"/>
  <c r="L1261" i="13"/>
  <c r="M1261" i="13"/>
  <c r="N1261" i="13"/>
  <c r="O1261" i="13"/>
  <c r="P1261" i="13"/>
  <c r="Q1261" i="13"/>
  <c r="R1261" i="13"/>
  <c r="S1261" i="13"/>
  <c r="B1262" i="13"/>
  <c r="C1262" i="13"/>
  <c r="D1262" i="13"/>
  <c r="E1262" i="13"/>
  <c r="F1262" i="13"/>
  <c r="G1262" i="13"/>
  <c r="H1262" i="13"/>
  <c r="I1262" i="13"/>
  <c r="J1262" i="13"/>
  <c r="K1262" i="13"/>
  <c r="L1262" i="13"/>
  <c r="M1262" i="13"/>
  <c r="N1262" i="13"/>
  <c r="O1262" i="13"/>
  <c r="P1262" i="13"/>
  <c r="Q1262" i="13"/>
  <c r="R1262" i="13"/>
  <c r="S1262" i="13"/>
  <c r="B1263" i="13"/>
  <c r="C1263" i="13"/>
  <c r="D1263" i="13"/>
  <c r="E1263" i="13"/>
  <c r="F1263" i="13"/>
  <c r="G1263" i="13"/>
  <c r="H1263" i="13"/>
  <c r="I1263" i="13"/>
  <c r="J1263" i="13"/>
  <c r="K1263" i="13"/>
  <c r="L1263" i="13"/>
  <c r="M1263" i="13"/>
  <c r="N1263" i="13"/>
  <c r="O1263" i="13"/>
  <c r="P1263" i="13"/>
  <c r="Q1263" i="13"/>
  <c r="R1263" i="13"/>
  <c r="S1263" i="13"/>
  <c r="B1264" i="13"/>
  <c r="C1264" i="13"/>
  <c r="D1264" i="13"/>
  <c r="E1264" i="13"/>
  <c r="F1264" i="13"/>
  <c r="G1264" i="13"/>
  <c r="H1264" i="13"/>
  <c r="I1264" i="13"/>
  <c r="J1264" i="13"/>
  <c r="K1264" i="13"/>
  <c r="L1264" i="13"/>
  <c r="M1264" i="13"/>
  <c r="N1264" i="13"/>
  <c r="O1264" i="13"/>
  <c r="P1264" i="13"/>
  <c r="Q1264" i="13"/>
  <c r="R1264" i="13"/>
  <c r="S1264" i="13"/>
  <c r="B1265" i="13"/>
  <c r="C1265" i="13"/>
  <c r="D1265" i="13"/>
  <c r="E1265" i="13"/>
  <c r="F1265" i="13"/>
  <c r="G1265" i="13"/>
  <c r="H1265" i="13"/>
  <c r="I1265" i="13"/>
  <c r="J1265" i="13"/>
  <c r="K1265" i="13"/>
  <c r="L1265" i="13"/>
  <c r="M1265" i="13"/>
  <c r="N1265" i="13"/>
  <c r="O1265" i="13"/>
  <c r="P1265" i="13"/>
  <c r="Q1265" i="13"/>
  <c r="R1265" i="13"/>
  <c r="S1265" i="13"/>
  <c r="B1267" i="13"/>
  <c r="C1267" i="13"/>
  <c r="D1267" i="13"/>
  <c r="E1267" i="13"/>
  <c r="F1267" i="13"/>
  <c r="G1267" i="13"/>
  <c r="H1267" i="13"/>
  <c r="I1267" i="13"/>
  <c r="J1267" i="13"/>
  <c r="K1267" i="13"/>
  <c r="L1267" i="13"/>
  <c r="M1267" i="13"/>
  <c r="N1267" i="13"/>
  <c r="O1267" i="13"/>
  <c r="P1267" i="13"/>
  <c r="Q1267" i="13"/>
  <c r="R1267" i="13"/>
  <c r="S1267" i="13"/>
  <c r="B1268" i="13"/>
  <c r="C1268" i="13"/>
  <c r="D1268" i="13"/>
  <c r="E1268" i="13"/>
  <c r="F1268" i="13"/>
  <c r="G1268" i="13"/>
  <c r="H1268" i="13"/>
  <c r="I1268" i="13"/>
  <c r="J1268" i="13"/>
  <c r="K1268" i="13"/>
  <c r="L1268" i="13"/>
  <c r="M1268" i="13"/>
  <c r="N1268" i="13"/>
  <c r="O1268" i="13"/>
  <c r="P1268" i="13"/>
  <c r="Q1268" i="13"/>
  <c r="R1268" i="13"/>
  <c r="S1268" i="13"/>
  <c r="B1270" i="13"/>
  <c r="C1270" i="13"/>
  <c r="D1270" i="13"/>
  <c r="E1270" i="13"/>
  <c r="F1270" i="13"/>
  <c r="G1270" i="13"/>
  <c r="H1270" i="13"/>
  <c r="I1270" i="13"/>
  <c r="J1270" i="13"/>
  <c r="K1270" i="13"/>
  <c r="L1270" i="13"/>
  <c r="M1270" i="13"/>
  <c r="N1270" i="13"/>
  <c r="O1270" i="13"/>
  <c r="P1270" i="13"/>
  <c r="Q1270" i="13"/>
  <c r="R1270" i="13"/>
  <c r="S1270" i="13"/>
  <c r="B1271" i="13"/>
  <c r="C1271" i="13"/>
  <c r="D1271" i="13"/>
  <c r="E1271" i="13"/>
  <c r="F1271" i="13"/>
  <c r="G1271" i="13"/>
  <c r="H1271" i="13"/>
  <c r="I1271" i="13"/>
  <c r="J1271" i="13"/>
  <c r="K1271" i="13"/>
  <c r="L1271" i="13"/>
  <c r="M1271" i="13"/>
  <c r="N1271" i="13"/>
  <c r="O1271" i="13"/>
  <c r="P1271" i="13"/>
  <c r="Q1271" i="13"/>
  <c r="R1271" i="13"/>
  <c r="S1271" i="13"/>
  <c r="B1274" i="13"/>
  <c r="C1274" i="13"/>
  <c r="D1274" i="13"/>
  <c r="E1274" i="13"/>
  <c r="F1274" i="13"/>
  <c r="G1274" i="13"/>
  <c r="H1274" i="13"/>
  <c r="I1274" i="13"/>
  <c r="J1274" i="13"/>
  <c r="K1274" i="13"/>
  <c r="L1274" i="13"/>
  <c r="M1274" i="13"/>
  <c r="N1274" i="13"/>
  <c r="O1274" i="13"/>
  <c r="P1274" i="13"/>
  <c r="Q1274" i="13"/>
  <c r="R1274" i="13"/>
  <c r="S1274" i="13"/>
  <c r="B1276" i="13"/>
  <c r="C1276" i="13"/>
  <c r="D1276" i="13"/>
  <c r="E1276" i="13"/>
  <c r="F1276" i="13"/>
  <c r="G1276" i="13"/>
  <c r="H1276" i="13"/>
  <c r="I1276" i="13"/>
  <c r="J1276" i="13"/>
  <c r="K1276" i="13"/>
  <c r="L1276" i="13"/>
  <c r="M1276" i="13"/>
  <c r="N1276" i="13"/>
  <c r="O1276" i="13"/>
  <c r="P1276" i="13"/>
  <c r="Q1276" i="13"/>
  <c r="R1276" i="13"/>
  <c r="S1276" i="13"/>
  <c r="B1279" i="13"/>
  <c r="C1279" i="13"/>
  <c r="D1279" i="13"/>
  <c r="E1279" i="13"/>
  <c r="F1279" i="13"/>
  <c r="G1279" i="13"/>
  <c r="H1279" i="13"/>
  <c r="I1279" i="13"/>
  <c r="J1279" i="13"/>
  <c r="K1279" i="13"/>
  <c r="L1279" i="13"/>
  <c r="M1279" i="13"/>
  <c r="N1279" i="13"/>
  <c r="O1279" i="13"/>
  <c r="P1279" i="13"/>
  <c r="Q1279" i="13"/>
  <c r="R1279" i="13"/>
  <c r="S1279" i="13"/>
  <c r="B1280" i="13"/>
  <c r="C1280" i="13"/>
  <c r="D1280" i="13"/>
  <c r="E1280" i="13"/>
  <c r="F1280" i="13"/>
  <c r="G1280" i="13"/>
  <c r="H1280" i="13"/>
  <c r="I1280" i="13"/>
  <c r="J1280" i="13"/>
  <c r="K1280" i="13"/>
  <c r="L1280" i="13"/>
  <c r="M1280" i="13"/>
  <c r="N1280" i="13"/>
  <c r="O1280" i="13"/>
  <c r="P1280" i="13"/>
  <c r="Q1280" i="13"/>
  <c r="R1280" i="13"/>
  <c r="S1280" i="13"/>
  <c r="B1283" i="13"/>
  <c r="C1283" i="13"/>
  <c r="D1283" i="13"/>
  <c r="E1283" i="13"/>
  <c r="F1283" i="13"/>
  <c r="G1283" i="13"/>
  <c r="H1283" i="13"/>
  <c r="I1283" i="13"/>
  <c r="J1283" i="13"/>
  <c r="K1283" i="13"/>
  <c r="L1283" i="13"/>
  <c r="M1283" i="13"/>
  <c r="N1283" i="13"/>
  <c r="O1283" i="13"/>
  <c r="P1283" i="13"/>
  <c r="Q1283" i="13"/>
  <c r="R1283" i="13"/>
  <c r="S1283" i="13"/>
  <c r="B1284" i="13"/>
  <c r="C1284" i="13"/>
  <c r="D1284" i="13"/>
  <c r="E1284" i="13"/>
  <c r="F1284" i="13"/>
  <c r="G1284" i="13"/>
  <c r="H1284" i="13"/>
  <c r="I1284" i="13"/>
  <c r="J1284" i="13"/>
  <c r="K1284" i="13"/>
  <c r="L1284" i="13"/>
  <c r="M1284" i="13"/>
  <c r="N1284" i="13"/>
  <c r="O1284" i="13"/>
  <c r="P1284" i="13"/>
  <c r="Q1284" i="13"/>
  <c r="R1284" i="13"/>
  <c r="S1284" i="13"/>
  <c r="B1285" i="13"/>
  <c r="C1285" i="13"/>
  <c r="D1285" i="13"/>
  <c r="E1285" i="13"/>
  <c r="F1285" i="13"/>
  <c r="G1285" i="13"/>
  <c r="H1285" i="13"/>
  <c r="I1285" i="13"/>
  <c r="J1285" i="13"/>
  <c r="K1285" i="13"/>
  <c r="L1285" i="13"/>
  <c r="M1285" i="13"/>
  <c r="N1285" i="13"/>
  <c r="O1285" i="13"/>
  <c r="P1285" i="13"/>
  <c r="Q1285" i="13"/>
  <c r="R1285" i="13"/>
  <c r="S1285" i="13"/>
  <c r="B1287" i="13"/>
  <c r="C1287" i="13"/>
  <c r="D1287" i="13"/>
  <c r="E1287" i="13"/>
  <c r="F1287" i="13"/>
  <c r="G1287" i="13"/>
  <c r="H1287" i="13"/>
  <c r="I1287" i="13"/>
  <c r="J1287" i="13"/>
  <c r="K1287" i="13"/>
  <c r="L1287" i="13"/>
  <c r="M1287" i="13"/>
  <c r="N1287" i="13"/>
  <c r="O1287" i="13"/>
  <c r="P1287" i="13"/>
  <c r="Q1287" i="13"/>
  <c r="R1287" i="13"/>
  <c r="S1287" i="13"/>
  <c r="B1289" i="13"/>
  <c r="C1289" i="13"/>
  <c r="D1289" i="13"/>
  <c r="E1289" i="13"/>
  <c r="F1289" i="13"/>
  <c r="G1289" i="13"/>
  <c r="H1289" i="13"/>
  <c r="I1289" i="13"/>
  <c r="J1289" i="13"/>
  <c r="K1289" i="13"/>
  <c r="L1289" i="13"/>
  <c r="M1289" i="13"/>
  <c r="N1289" i="13"/>
  <c r="O1289" i="13"/>
  <c r="P1289" i="13"/>
  <c r="Q1289" i="13"/>
  <c r="R1289" i="13"/>
  <c r="S1289" i="13"/>
  <c r="B1290" i="13"/>
  <c r="C1290" i="13"/>
  <c r="D1290" i="13"/>
  <c r="E1290" i="13"/>
  <c r="F1290" i="13"/>
  <c r="G1290" i="13"/>
  <c r="H1290" i="13"/>
  <c r="I1290" i="13"/>
  <c r="J1290" i="13"/>
  <c r="K1290" i="13"/>
  <c r="L1290" i="13"/>
  <c r="M1290" i="13"/>
  <c r="N1290" i="13"/>
  <c r="O1290" i="13"/>
  <c r="P1290" i="13"/>
  <c r="Q1290" i="13"/>
  <c r="R1290" i="13"/>
  <c r="S1290" i="13"/>
  <c r="B1291" i="13"/>
  <c r="C1291" i="13"/>
  <c r="D1291" i="13"/>
  <c r="E1291" i="13"/>
  <c r="F1291" i="13"/>
  <c r="G1291" i="13"/>
  <c r="H1291" i="13"/>
  <c r="I1291" i="13"/>
  <c r="J1291" i="13"/>
  <c r="K1291" i="13"/>
  <c r="L1291" i="13"/>
  <c r="M1291" i="13"/>
  <c r="N1291" i="13"/>
  <c r="O1291" i="13"/>
  <c r="P1291" i="13"/>
  <c r="Q1291" i="13"/>
  <c r="R1291" i="13"/>
  <c r="S1291" i="13"/>
  <c r="B1296" i="13"/>
  <c r="C1296" i="13"/>
  <c r="D1296" i="13"/>
  <c r="E1296" i="13"/>
  <c r="F1296" i="13"/>
  <c r="G1296" i="13"/>
  <c r="H1296" i="13"/>
  <c r="I1296" i="13"/>
  <c r="J1296" i="13"/>
  <c r="K1296" i="13"/>
  <c r="L1296" i="13"/>
  <c r="M1296" i="13"/>
  <c r="N1296" i="13"/>
  <c r="O1296" i="13"/>
  <c r="P1296" i="13"/>
  <c r="Q1296" i="13"/>
  <c r="R1296" i="13"/>
  <c r="S1296" i="13"/>
  <c r="B1298" i="13"/>
  <c r="C1298" i="13"/>
  <c r="D1298" i="13"/>
  <c r="E1298" i="13"/>
  <c r="F1298" i="13"/>
  <c r="G1298" i="13"/>
  <c r="H1298" i="13"/>
  <c r="I1298" i="13"/>
  <c r="J1298" i="13"/>
  <c r="K1298" i="13"/>
  <c r="L1298" i="13"/>
  <c r="M1298" i="13"/>
  <c r="N1298" i="13"/>
  <c r="O1298" i="13"/>
  <c r="P1298" i="13"/>
  <c r="Q1298" i="13"/>
  <c r="R1298" i="13"/>
  <c r="S1298" i="13"/>
  <c r="B1299" i="13"/>
  <c r="C1299" i="13"/>
  <c r="D1299" i="13"/>
  <c r="E1299" i="13"/>
  <c r="F1299" i="13"/>
  <c r="G1299" i="13"/>
  <c r="H1299" i="13"/>
  <c r="I1299" i="13"/>
  <c r="J1299" i="13"/>
  <c r="K1299" i="13"/>
  <c r="L1299" i="13"/>
  <c r="M1299" i="13"/>
  <c r="N1299" i="13"/>
  <c r="O1299" i="13"/>
  <c r="P1299" i="13"/>
  <c r="Q1299" i="13"/>
  <c r="R1299" i="13"/>
  <c r="S1299" i="13"/>
  <c r="B1301" i="13"/>
  <c r="C1301" i="13"/>
  <c r="D1301" i="13"/>
  <c r="E1301" i="13"/>
  <c r="F1301" i="13"/>
  <c r="G1301" i="13"/>
  <c r="H1301" i="13"/>
  <c r="I1301" i="13"/>
  <c r="J1301" i="13"/>
  <c r="K1301" i="13"/>
  <c r="L1301" i="13"/>
  <c r="M1301" i="13"/>
  <c r="N1301" i="13"/>
  <c r="O1301" i="13"/>
  <c r="P1301" i="13"/>
  <c r="Q1301" i="13"/>
  <c r="R1301" i="13"/>
  <c r="S1301" i="13"/>
  <c r="B1302" i="13"/>
  <c r="C1302" i="13"/>
  <c r="D1302" i="13"/>
  <c r="E1302" i="13"/>
  <c r="F1302" i="13"/>
  <c r="G1302" i="13"/>
  <c r="H1302" i="13"/>
  <c r="I1302" i="13"/>
  <c r="J1302" i="13"/>
  <c r="K1302" i="13"/>
  <c r="L1302" i="13"/>
  <c r="M1302" i="13"/>
  <c r="N1302" i="13"/>
  <c r="O1302" i="13"/>
  <c r="P1302" i="13"/>
  <c r="Q1302" i="13"/>
  <c r="R1302" i="13"/>
  <c r="S1302" i="13"/>
  <c r="B1303" i="13"/>
  <c r="C1303" i="13"/>
  <c r="D1303" i="13"/>
  <c r="E1303" i="13"/>
  <c r="F1303" i="13"/>
  <c r="G1303" i="13"/>
  <c r="H1303" i="13"/>
  <c r="I1303" i="13"/>
  <c r="J1303" i="13"/>
  <c r="K1303" i="13"/>
  <c r="L1303" i="13"/>
  <c r="M1303" i="13"/>
  <c r="N1303" i="13"/>
  <c r="O1303" i="13"/>
  <c r="P1303" i="13"/>
  <c r="Q1303" i="13"/>
  <c r="R1303" i="13"/>
  <c r="S1303" i="13"/>
  <c r="B1304" i="13"/>
  <c r="C1304" i="13"/>
  <c r="D1304" i="13"/>
  <c r="E1304" i="13"/>
  <c r="F1304" i="13"/>
  <c r="G1304" i="13"/>
  <c r="H1304" i="13"/>
  <c r="I1304" i="13"/>
  <c r="J1304" i="13"/>
  <c r="K1304" i="13"/>
  <c r="L1304" i="13"/>
  <c r="M1304" i="13"/>
  <c r="N1304" i="13"/>
  <c r="O1304" i="13"/>
  <c r="P1304" i="13"/>
  <c r="Q1304" i="13"/>
  <c r="R1304" i="13"/>
  <c r="S1304" i="13"/>
  <c r="B1312" i="13"/>
  <c r="C1312" i="13"/>
  <c r="D1312" i="13"/>
  <c r="E1312" i="13"/>
  <c r="F1312" i="13"/>
  <c r="G1312" i="13"/>
  <c r="H1312" i="13"/>
  <c r="I1312" i="13"/>
  <c r="J1312" i="13"/>
  <c r="K1312" i="13"/>
  <c r="L1312" i="13"/>
  <c r="M1312" i="13"/>
  <c r="N1312" i="13"/>
  <c r="O1312" i="13"/>
  <c r="P1312" i="13"/>
  <c r="Q1312" i="13"/>
  <c r="R1312" i="13"/>
  <c r="S1312" i="13"/>
  <c r="B1313" i="13"/>
  <c r="C1313" i="13"/>
  <c r="D1313" i="13"/>
  <c r="E1313" i="13"/>
  <c r="F1313" i="13"/>
  <c r="G1313" i="13"/>
  <c r="H1313" i="13"/>
  <c r="I1313" i="13"/>
  <c r="J1313" i="13"/>
  <c r="K1313" i="13"/>
  <c r="L1313" i="13"/>
  <c r="M1313" i="13"/>
  <c r="N1313" i="13"/>
  <c r="O1313" i="13"/>
  <c r="P1313" i="13"/>
  <c r="Q1313" i="13"/>
  <c r="R1313" i="13"/>
  <c r="S1313" i="13"/>
  <c r="B1315" i="13"/>
  <c r="C1315" i="13"/>
  <c r="D1315" i="13"/>
  <c r="E1315" i="13"/>
  <c r="F1315" i="13"/>
  <c r="G1315" i="13"/>
  <c r="H1315" i="13"/>
  <c r="I1315" i="13"/>
  <c r="J1315" i="13"/>
  <c r="K1315" i="13"/>
  <c r="L1315" i="13"/>
  <c r="M1315" i="13"/>
  <c r="N1315" i="13"/>
  <c r="O1315" i="13"/>
  <c r="P1315" i="13"/>
  <c r="Q1315" i="13"/>
  <c r="R1315" i="13"/>
  <c r="S1315" i="13"/>
  <c r="B1316" i="13"/>
  <c r="C1316" i="13"/>
  <c r="D1316" i="13"/>
  <c r="E1316" i="13"/>
  <c r="F1316" i="13"/>
  <c r="G1316" i="13"/>
  <c r="H1316" i="13"/>
  <c r="I1316" i="13"/>
  <c r="J1316" i="13"/>
  <c r="K1316" i="13"/>
  <c r="L1316" i="13"/>
  <c r="M1316" i="13"/>
  <c r="N1316" i="13"/>
  <c r="O1316" i="13"/>
  <c r="P1316" i="13"/>
  <c r="Q1316" i="13"/>
  <c r="R1316" i="13"/>
  <c r="S1316" i="13"/>
  <c r="B1320" i="13"/>
  <c r="C1320" i="13"/>
  <c r="D1320" i="13"/>
  <c r="E1320" i="13"/>
  <c r="F1320" i="13"/>
  <c r="G1320" i="13"/>
  <c r="H1320" i="13"/>
  <c r="I1320" i="13"/>
  <c r="J1320" i="13"/>
  <c r="K1320" i="13"/>
  <c r="L1320" i="13"/>
  <c r="M1320" i="13"/>
  <c r="N1320" i="13"/>
  <c r="O1320" i="13"/>
  <c r="P1320" i="13"/>
  <c r="Q1320" i="13"/>
  <c r="R1320" i="13"/>
  <c r="S1320" i="13"/>
  <c r="B1322" i="13"/>
  <c r="C1322" i="13"/>
  <c r="D1322" i="13"/>
  <c r="E1322" i="13"/>
  <c r="F1322" i="13"/>
  <c r="G1322" i="13"/>
  <c r="H1322" i="13"/>
  <c r="I1322" i="13"/>
  <c r="J1322" i="13"/>
  <c r="K1322" i="13"/>
  <c r="L1322" i="13"/>
  <c r="M1322" i="13"/>
  <c r="N1322" i="13"/>
  <c r="O1322" i="13"/>
  <c r="P1322" i="13"/>
  <c r="Q1322" i="13"/>
  <c r="R1322" i="13"/>
  <c r="S1322" i="13"/>
  <c r="B1324" i="13"/>
  <c r="C1324" i="13"/>
  <c r="D1324" i="13"/>
  <c r="E1324" i="13"/>
  <c r="F1324" i="13"/>
  <c r="G1324" i="13"/>
  <c r="H1324" i="13"/>
  <c r="I1324" i="13"/>
  <c r="J1324" i="13"/>
  <c r="K1324" i="13"/>
  <c r="L1324" i="13"/>
  <c r="M1324" i="13"/>
  <c r="N1324" i="13"/>
  <c r="O1324" i="13"/>
  <c r="P1324" i="13"/>
  <c r="Q1324" i="13"/>
  <c r="R1324" i="13"/>
  <c r="S1324" i="13"/>
  <c r="B1325" i="13"/>
  <c r="C1325" i="13"/>
  <c r="D1325" i="13"/>
  <c r="E1325" i="13"/>
  <c r="F1325" i="13"/>
  <c r="G1325" i="13"/>
  <c r="H1325" i="13"/>
  <c r="I1325" i="13"/>
  <c r="J1325" i="13"/>
  <c r="K1325" i="13"/>
  <c r="L1325" i="13"/>
  <c r="M1325" i="13"/>
  <c r="N1325" i="13"/>
  <c r="O1325" i="13"/>
  <c r="P1325" i="13"/>
  <c r="Q1325" i="13"/>
  <c r="R1325" i="13"/>
  <c r="S1325" i="13"/>
  <c r="B1327" i="13"/>
  <c r="C1327" i="13"/>
  <c r="D1327" i="13"/>
  <c r="E1327" i="13"/>
  <c r="F1327" i="13"/>
  <c r="G1327" i="13"/>
  <c r="H1327" i="13"/>
  <c r="I1327" i="13"/>
  <c r="J1327" i="13"/>
  <c r="K1327" i="13"/>
  <c r="L1327" i="13"/>
  <c r="M1327" i="13"/>
  <c r="N1327" i="13"/>
  <c r="O1327" i="13"/>
  <c r="P1327" i="13"/>
  <c r="Q1327" i="13"/>
  <c r="R1327" i="13"/>
  <c r="S1327" i="13"/>
  <c r="B1330" i="13"/>
  <c r="C1330" i="13"/>
  <c r="D1330" i="13"/>
  <c r="E1330" i="13"/>
  <c r="F1330" i="13"/>
  <c r="G1330" i="13"/>
  <c r="H1330" i="13"/>
  <c r="I1330" i="13"/>
  <c r="J1330" i="13"/>
  <c r="K1330" i="13"/>
  <c r="L1330" i="13"/>
  <c r="M1330" i="13"/>
  <c r="N1330" i="13"/>
  <c r="O1330" i="13"/>
  <c r="P1330" i="13"/>
  <c r="Q1330" i="13"/>
  <c r="R1330" i="13"/>
  <c r="S1330" i="13"/>
  <c r="B1331" i="13"/>
  <c r="C1331" i="13"/>
  <c r="D1331" i="13"/>
  <c r="E1331" i="13"/>
  <c r="F1331" i="13"/>
  <c r="G1331" i="13"/>
  <c r="H1331" i="13"/>
  <c r="I1331" i="13"/>
  <c r="J1331" i="13"/>
  <c r="K1331" i="13"/>
  <c r="L1331" i="13"/>
  <c r="M1331" i="13"/>
  <c r="N1331" i="13"/>
  <c r="O1331" i="13"/>
  <c r="P1331" i="13"/>
  <c r="Q1331" i="13"/>
  <c r="R1331" i="13"/>
  <c r="S1331" i="13"/>
  <c r="B1334" i="13"/>
  <c r="C1334" i="13"/>
  <c r="D1334" i="13"/>
  <c r="E1334" i="13"/>
  <c r="F1334" i="13"/>
  <c r="G1334" i="13"/>
  <c r="H1334" i="13"/>
  <c r="I1334" i="13"/>
  <c r="J1334" i="13"/>
  <c r="K1334" i="13"/>
  <c r="L1334" i="13"/>
  <c r="M1334" i="13"/>
  <c r="N1334" i="13"/>
  <c r="O1334" i="13"/>
  <c r="P1334" i="13"/>
  <c r="Q1334" i="13"/>
  <c r="R1334" i="13"/>
  <c r="S1334" i="13"/>
  <c r="B1335" i="13"/>
  <c r="C1335" i="13"/>
  <c r="D1335" i="13"/>
  <c r="E1335" i="13"/>
  <c r="F1335" i="13"/>
  <c r="G1335" i="13"/>
  <c r="H1335" i="13"/>
  <c r="I1335" i="13"/>
  <c r="J1335" i="13"/>
  <c r="K1335" i="13"/>
  <c r="L1335" i="13"/>
  <c r="M1335" i="13"/>
  <c r="N1335" i="13"/>
  <c r="O1335" i="13"/>
  <c r="P1335" i="13"/>
  <c r="Q1335" i="13"/>
  <c r="R1335" i="13"/>
  <c r="S1335" i="13"/>
  <c r="B1336" i="13"/>
  <c r="C1336" i="13"/>
  <c r="D1336" i="13"/>
  <c r="E1336" i="13"/>
  <c r="F1336" i="13"/>
  <c r="G1336" i="13"/>
  <c r="H1336" i="13"/>
  <c r="I1336" i="13"/>
  <c r="J1336" i="13"/>
  <c r="K1336" i="13"/>
  <c r="L1336" i="13"/>
  <c r="M1336" i="13"/>
  <c r="N1336" i="13"/>
  <c r="O1336" i="13"/>
  <c r="P1336" i="13"/>
  <c r="Q1336" i="13"/>
  <c r="R1336" i="13"/>
  <c r="S1336" i="13"/>
  <c r="B1337" i="13"/>
  <c r="C1337" i="13"/>
  <c r="D1337" i="13"/>
  <c r="E1337" i="13"/>
  <c r="F1337" i="13"/>
  <c r="G1337" i="13"/>
  <c r="H1337" i="13"/>
  <c r="I1337" i="13"/>
  <c r="J1337" i="13"/>
  <c r="K1337" i="13"/>
  <c r="L1337" i="13"/>
  <c r="M1337" i="13"/>
  <c r="N1337" i="13"/>
  <c r="O1337" i="13"/>
  <c r="P1337" i="13"/>
  <c r="Q1337" i="13"/>
  <c r="R1337" i="13"/>
  <c r="S1337" i="13"/>
  <c r="B1338" i="13"/>
  <c r="C1338" i="13"/>
  <c r="D1338" i="13"/>
  <c r="E1338" i="13"/>
  <c r="F1338" i="13"/>
  <c r="G1338" i="13"/>
  <c r="H1338" i="13"/>
  <c r="I1338" i="13"/>
  <c r="J1338" i="13"/>
  <c r="K1338" i="13"/>
  <c r="L1338" i="13"/>
  <c r="M1338" i="13"/>
  <c r="N1338" i="13"/>
  <c r="O1338" i="13"/>
  <c r="P1338" i="13"/>
  <c r="Q1338" i="13"/>
  <c r="R1338" i="13"/>
  <c r="S1338" i="13"/>
  <c r="B1339" i="13"/>
  <c r="C1339" i="13"/>
  <c r="D1339" i="13"/>
  <c r="E1339" i="13"/>
  <c r="F1339" i="13"/>
  <c r="G1339" i="13"/>
  <c r="H1339" i="13"/>
  <c r="I1339" i="13"/>
  <c r="J1339" i="13"/>
  <c r="K1339" i="13"/>
  <c r="L1339" i="13"/>
  <c r="M1339" i="13"/>
  <c r="N1339" i="13"/>
  <c r="O1339" i="13"/>
  <c r="P1339" i="13"/>
  <c r="Q1339" i="13"/>
  <c r="R1339" i="13"/>
  <c r="S1339" i="13"/>
  <c r="B1340" i="13"/>
  <c r="C1340" i="13"/>
  <c r="D1340" i="13"/>
  <c r="E1340" i="13"/>
  <c r="F1340" i="13"/>
  <c r="G1340" i="13"/>
  <c r="H1340" i="13"/>
  <c r="I1340" i="13"/>
  <c r="J1340" i="13"/>
  <c r="K1340" i="13"/>
  <c r="L1340" i="13"/>
  <c r="M1340" i="13"/>
  <c r="N1340" i="13"/>
  <c r="O1340" i="13"/>
  <c r="P1340" i="13"/>
  <c r="Q1340" i="13"/>
  <c r="R1340" i="13"/>
  <c r="S1340" i="13"/>
  <c r="B1341" i="13"/>
  <c r="C1341" i="13"/>
  <c r="D1341" i="13"/>
  <c r="E1341" i="13"/>
  <c r="F1341" i="13"/>
  <c r="G1341" i="13"/>
  <c r="H1341" i="13"/>
  <c r="I1341" i="13"/>
  <c r="J1341" i="13"/>
  <c r="K1341" i="13"/>
  <c r="L1341" i="13"/>
  <c r="M1341" i="13"/>
  <c r="N1341" i="13"/>
  <c r="O1341" i="13"/>
  <c r="P1341" i="13"/>
  <c r="Q1341" i="13"/>
  <c r="R1341" i="13"/>
  <c r="S1341" i="13"/>
  <c r="B1342" i="13"/>
  <c r="C1342" i="13"/>
  <c r="D1342" i="13"/>
  <c r="E1342" i="13"/>
  <c r="F1342" i="13"/>
  <c r="G1342" i="13"/>
  <c r="H1342" i="13"/>
  <c r="I1342" i="13"/>
  <c r="J1342" i="13"/>
  <c r="K1342" i="13"/>
  <c r="L1342" i="13"/>
  <c r="M1342" i="13"/>
  <c r="N1342" i="13"/>
  <c r="O1342" i="13"/>
  <c r="P1342" i="13"/>
  <c r="Q1342" i="13"/>
  <c r="R1342" i="13"/>
  <c r="S1342" i="13"/>
  <c r="B1343" i="13"/>
  <c r="C1343" i="13"/>
  <c r="D1343" i="13"/>
  <c r="E1343" i="13"/>
  <c r="F1343" i="13"/>
  <c r="G1343" i="13"/>
  <c r="H1343" i="13"/>
  <c r="I1343" i="13"/>
  <c r="J1343" i="13"/>
  <c r="K1343" i="13"/>
  <c r="L1343" i="13"/>
  <c r="M1343" i="13"/>
  <c r="N1343" i="13"/>
  <c r="O1343" i="13"/>
  <c r="P1343" i="13"/>
  <c r="Q1343" i="13"/>
  <c r="R1343" i="13"/>
  <c r="S1343" i="13"/>
  <c r="B1347" i="13"/>
  <c r="C1347" i="13"/>
  <c r="D1347" i="13"/>
  <c r="E1347" i="13"/>
  <c r="F1347" i="13"/>
  <c r="G1347" i="13"/>
  <c r="H1347" i="13"/>
  <c r="I1347" i="13"/>
  <c r="J1347" i="13"/>
  <c r="K1347" i="13"/>
  <c r="L1347" i="13"/>
  <c r="M1347" i="13"/>
  <c r="N1347" i="13"/>
  <c r="O1347" i="13"/>
  <c r="P1347" i="13"/>
  <c r="Q1347" i="13"/>
  <c r="R1347" i="13"/>
  <c r="S1347" i="13"/>
  <c r="B1348" i="13"/>
  <c r="C1348" i="13"/>
  <c r="D1348" i="13"/>
  <c r="E1348" i="13"/>
  <c r="F1348" i="13"/>
  <c r="G1348" i="13"/>
  <c r="H1348" i="13"/>
  <c r="I1348" i="13"/>
  <c r="J1348" i="13"/>
  <c r="K1348" i="13"/>
  <c r="L1348" i="13"/>
  <c r="M1348" i="13"/>
  <c r="N1348" i="13"/>
  <c r="O1348" i="13"/>
  <c r="P1348" i="13"/>
  <c r="Q1348" i="13"/>
  <c r="R1348" i="13"/>
  <c r="S1348" i="13"/>
  <c r="B1349" i="13"/>
  <c r="C1349" i="13"/>
  <c r="D1349" i="13"/>
  <c r="E1349" i="13"/>
  <c r="F1349" i="13"/>
  <c r="G1349" i="13"/>
  <c r="H1349" i="13"/>
  <c r="I1349" i="13"/>
  <c r="J1349" i="13"/>
  <c r="K1349" i="13"/>
  <c r="L1349" i="13"/>
  <c r="M1349" i="13"/>
  <c r="N1349" i="13"/>
  <c r="O1349" i="13"/>
  <c r="P1349" i="13"/>
  <c r="Q1349" i="13"/>
  <c r="R1349" i="13"/>
  <c r="S1349" i="13"/>
  <c r="B1350" i="13"/>
  <c r="C1350" i="13"/>
  <c r="D1350" i="13"/>
  <c r="E1350" i="13"/>
  <c r="F1350" i="13"/>
  <c r="G1350" i="13"/>
  <c r="H1350" i="13"/>
  <c r="I1350" i="13"/>
  <c r="J1350" i="13"/>
  <c r="K1350" i="13"/>
  <c r="L1350" i="13"/>
  <c r="M1350" i="13"/>
  <c r="N1350" i="13"/>
  <c r="O1350" i="13"/>
  <c r="P1350" i="13"/>
  <c r="Q1350" i="13"/>
  <c r="R1350" i="13"/>
  <c r="S1350" i="13"/>
  <c r="B1351" i="13"/>
  <c r="C1351" i="13"/>
  <c r="D1351" i="13"/>
  <c r="E1351" i="13"/>
  <c r="F1351" i="13"/>
  <c r="G1351" i="13"/>
  <c r="H1351" i="13"/>
  <c r="I1351" i="13"/>
  <c r="J1351" i="13"/>
  <c r="K1351" i="13"/>
  <c r="L1351" i="13"/>
  <c r="M1351" i="13"/>
  <c r="N1351" i="13"/>
  <c r="O1351" i="13"/>
  <c r="P1351" i="13"/>
  <c r="Q1351" i="13"/>
  <c r="R1351" i="13"/>
  <c r="S1351" i="13"/>
  <c r="B1353" i="13"/>
  <c r="C1353" i="13"/>
  <c r="D1353" i="13"/>
  <c r="E1353" i="13"/>
  <c r="F1353" i="13"/>
  <c r="G1353" i="13"/>
  <c r="H1353" i="13"/>
  <c r="I1353" i="13"/>
  <c r="J1353" i="13"/>
  <c r="K1353" i="13"/>
  <c r="L1353" i="13"/>
  <c r="M1353" i="13"/>
  <c r="N1353" i="13"/>
  <c r="O1353" i="13"/>
  <c r="P1353" i="13"/>
  <c r="Q1353" i="13"/>
  <c r="R1353" i="13"/>
  <c r="S1353" i="13"/>
  <c r="B1354" i="13"/>
  <c r="C1354" i="13"/>
  <c r="D1354" i="13"/>
  <c r="E1354" i="13"/>
  <c r="F1354" i="13"/>
  <c r="G1354" i="13"/>
  <c r="H1354" i="13"/>
  <c r="I1354" i="13"/>
  <c r="J1354" i="13"/>
  <c r="K1354" i="13"/>
  <c r="L1354" i="13"/>
  <c r="M1354" i="13"/>
  <c r="N1354" i="13"/>
  <c r="O1354" i="13"/>
  <c r="P1354" i="13"/>
  <c r="Q1354" i="13"/>
  <c r="R1354" i="13"/>
  <c r="S1354" i="13"/>
  <c r="B1355" i="13"/>
  <c r="C1355" i="13"/>
  <c r="D1355" i="13"/>
  <c r="E1355" i="13"/>
  <c r="F1355" i="13"/>
  <c r="G1355" i="13"/>
  <c r="H1355" i="13"/>
  <c r="I1355" i="13"/>
  <c r="J1355" i="13"/>
  <c r="K1355" i="13"/>
  <c r="L1355" i="13"/>
  <c r="M1355" i="13"/>
  <c r="N1355" i="13"/>
  <c r="O1355" i="13"/>
  <c r="P1355" i="13"/>
  <c r="Q1355" i="13"/>
  <c r="R1355" i="13"/>
  <c r="S1355" i="13"/>
  <c r="B1356" i="13"/>
  <c r="C1356" i="13"/>
  <c r="D1356" i="13"/>
  <c r="E1356" i="13"/>
  <c r="F1356" i="13"/>
  <c r="G1356" i="13"/>
  <c r="H1356" i="13"/>
  <c r="I1356" i="13"/>
  <c r="J1356" i="13"/>
  <c r="K1356" i="13"/>
  <c r="L1356" i="13"/>
  <c r="M1356" i="13"/>
  <c r="N1356" i="13"/>
  <c r="O1356" i="13"/>
  <c r="P1356" i="13"/>
  <c r="Q1356" i="13"/>
  <c r="R1356" i="13"/>
  <c r="S1356" i="13"/>
  <c r="B1358" i="13"/>
  <c r="C1358" i="13"/>
  <c r="D1358" i="13"/>
  <c r="E1358" i="13"/>
  <c r="F1358" i="13"/>
  <c r="G1358" i="13"/>
  <c r="H1358" i="13"/>
  <c r="I1358" i="13"/>
  <c r="J1358" i="13"/>
  <c r="K1358" i="13"/>
  <c r="L1358" i="13"/>
  <c r="M1358" i="13"/>
  <c r="N1358" i="13"/>
  <c r="O1358" i="13"/>
  <c r="P1358" i="13"/>
  <c r="Q1358" i="13"/>
  <c r="R1358" i="13"/>
  <c r="S1358" i="13"/>
  <c r="B1359" i="13"/>
  <c r="C1359" i="13"/>
  <c r="D1359" i="13"/>
  <c r="E1359" i="13"/>
  <c r="F1359" i="13"/>
  <c r="G1359" i="13"/>
  <c r="H1359" i="13"/>
  <c r="I1359" i="13"/>
  <c r="J1359" i="13"/>
  <c r="K1359" i="13"/>
  <c r="L1359" i="13"/>
  <c r="M1359" i="13"/>
  <c r="N1359" i="13"/>
  <c r="O1359" i="13"/>
  <c r="P1359" i="13"/>
  <c r="Q1359" i="13"/>
  <c r="R1359" i="13"/>
  <c r="S1359" i="13"/>
  <c r="B1360" i="13"/>
  <c r="C1360" i="13"/>
  <c r="D1360" i="13"/>
  <c r="E1360" i="13"/>
  <c r="F1360" i="13"/>
  <c r="G1360" i="13"/>
  <c r="H1360" i="13"/>
  <c r="I1360" i="13"/>
  <c r="J1360" i="13"/>
  <c r="K1360" i="13"/>
  <c r="L1360" i="13"/>
  <c r="M1360" i="13"/>
  <c r="N1360" i="13"/>
  <c r="O1360" i="13"/>
  <c r="P1360" i="13"/>
  <c r="Q1360" i="13"/>
  <c r="R1360" i="13"/>
  <c r="S1360" i="13"/>
  <c r="B1361" i="13"/>
  <c r="C1361" i="13"/>
  <c r="D1361" i="13"/>
  <c r="E1361" i="13"/>
  <c r="F1361" i="13"/>
  <c r="G1361" i="13"/>
  <c r="H1361" i="13"/>
  <c r="I1361" i="13"/>
  <c r="J1361" i="13"/>
  <c r="K1361" i="13"/>
  <c r="L1361" i="13"/>
  <c r="M1361" i="13"/>
  <c r="N1361" i="13"/>
  <c r="O1361" i="13"/>
  <c r="P1361" i="13"/>
  <c r="Q1361" i="13"/>
  <c r="R1361" i="13"/>
  <c r="S1361" i="13"/>
  <c r="B1362" i="13"/>
  <c r="C1362" i="13"/>
  <c r="D1362" i="13"/>
  <c r="E1362" i="13"/>
  <c r="F1362" i="13"/>
  <c r="G1362" i="13"/>
  <c r="H1362" i="13"/>
  <c r="I1362" i="13"/>
  <c r="J1362" i="13"/>
  <c r="K1362" i="13"/>
  <c r="L1362" i="13"/>
  <c r="M1362" i="13"/>
  <c r="N1362" i="13"/>
  <c r="O1362" i="13"/>
  <c r="P1362" i="13"/>
  <c r="Q1362" i="13"/>
  <c r="R1362" i="13"/>
  <c r="S1362" i="13"/>
  <c r="B1363" i="13"/>
  <c r="C1363" i="13"/>
  <c r="D1363" i="13"/>
  <c r="E1363" i="13"/>
  <c r="F1363" i="13"/>
  <c r="G1363" i="13"/>
  <c r="H1363" i="13"/>
  <c r="I1363" i="13"/>
  <c r="J1363" i="13"/>
  <c r="K1363" i="13"/>
  <c r="L1363" i="13"/>
  <c r="M1363" i="13"/>
  <c r="N1363" i="13"/>
  <c r="O1363" i="13"/>
  <c r="P1363" i="13"/>
  <c r="Q1363" i="13"/>
  <c r="R1363" i="13"/>
  <c r="S1363" i="13"/>
  <c r="B1367" i="13"/>
  <c r="C1367" i="13"/>
  <c r="D1367" i="13"/>
  <c r="E1367" i="13"/>
  <c r="F1367" i="13"/>
  <c r="G1367" i="13"/>
  <c r="H1367" i="13"/>
  <c r="I1367" i="13"/>
  <c r="J1367" i="13"/>
  <c r="K1367" i="13"/>
  <c r="L1367" i="13"/>
  <c r="M1367" i="13"/>
  <c r="N1367" i="13"/>
  <c r="O1367" i="13"/>
  <c r="P1367" i="13"/>
  <c r="Q1367" i="13"/>
  <c r="R1367" i="13"/>
  <c r="S1367" i="13"/>
  <c r="B1370" i="13"/>
  <c r="C1370" i="13"/>
  <c r="D1370" i="13"/>
  <c r="E1370" i="13"/>
  <c r="F1370" i="13"/>
  <c r="G1370" i="13"/>
  <c r="H1370" i="13"/>
  <c r="I1370" i="13"/>
  <c r="J1370" i="13"/>
  <c r="K1370" i="13"/>
  <c r="L1370" i="13"/>
  <c r="M1370" i="13"/>
  <c r="N1370" i="13"/>
  <c r="O1370" i="13"/>
  <c r="P1370" i="13"/>
  <c r="Q1370" i="13"/>
  <c r="R1370" i="13"/>
  <c r="S1370" i="13"/>
  <c r="B1371" i="13"/>
  <c r="C1371" i="13"/>
  <c r="D1371" i="13"/>
  <c r="E1371" i="13"/>
  <c r="F1371" i="13"/>
  <c r="G1371" i="13"/>
  <c r="H1371" i="13"/>
  <c r="I1371" i="13"/>
  <c r="J1371" i="13"/>
  <c r="K1371" i="13"/>
  <c r="L1371" i="13"/>
  <c r="M1371" i="13"/>
  <c r="N1371" i="13"/>
  <c r="O1371" i="13"/>
  <c r="P1371" i="13"/>
  <c r="Q1371" i="13"/>
  <c r="R1371" i="13"/>
  <c r="S1371" i="13"/>
  <c r="B1372" i="13"/>
  <c r="C1372" i="13"/>
  <c r="D1372" i="13"/>
  <c r="E1372" i="13"/>
  <c r="F1372" i="13"/>
  <c r="G1372" i="13"/>
  <c r="H1372" i="13"/>
  <c r="I1372" i="13"/>
  <c r="J1372" i="13"/>
  <c r="K1372" i="13"/>
  <c r="L1372" i="13"/>
  <c r="M1372" i="13"/>
  <c r="N1372" i="13"/>
  <c r="O1372" i="13"/>
  <c r="P1372" i="13"/>
  <c r="Q1372" i="13"/>
  <c r="R1372" i="13"/>
  <c r="S1372" i="13"/>
  <c r="B1374" i="13"/>
  <c r="C1374" i="13"/>
  <c r="D1374" i="13"/>
  <c r="E1374" i="13"/>
  <c r="F1374" i="13"/>
  <c r="G1374" i="13"/>
  <c r="H1374" i="13"/>
  <c r="I1374" i="13"/>
  <c r="J1374" i="13"/>
  <c r="K1374" i="13"/>
  <c r="L1374" i="13"/>
  <c r="M1374" i="13"/>
  <c r="N1374" i="13"/>
  <c r="O1374" i="13"/>
  <c r="P1374" i="13"/>
  <c r="Q1374" i="13"/>
  <c r="R1374" i="13"/>
  <c r="S1374" i="13"/>
  <c r="B1375" i="13"/>
  <c r="C1375" i="13"/>
  <c r="D1375" i="13"/>
  <c r="E1375" i="13"/>
  <c r="F1375" i="13"/>
  <c r="G1375" i="13"/>
  <c r="H1375" i="13"/>
  <c r="I1375" i="13"/>
  <c r="J1375" i="13"/>
  <c r="K1375" i="13"/>
  <c r="L1375" i="13"/>
  <c r="M1375" i="13"/>
  <c r="N1375" i="13"/>
  <c r="O1375" i="13"/>
  <c r="P1375" i="13"/>
  <c r="Q1375" i="13"/>
  <c r="R1375" i="13"/>
  <c r="S1375" i="13"/>
  <c r="B1376" i="13"/>
  <c r="C1376" i="13"/>
  <c r="D1376" i="13"/>
  <c r="E1376" i="13"/>
  <c r="F1376" i="13"/>
  <c r="G1376" i="13"/>
  <c r="H1376" i="13"/>
  <c r="I1376" i="13"/>
  <c r="J1376" i="13"/>
  <c r="K1376" i="13"/>
  <c r="L1376" i="13"/>
  <c r="M1376" i="13"/>
  <c r="N1376" i="13"/>
  <c r="O1376" i="13"/>
  <c r="P1376" i="13"/>
  <c r="Q1376" i="13"/>
  <c r="R1376" i="13"/>
  <c r="S1376" i="13"/>
  <c r="B1377" i="13"/>
  <c r="C1377" i="13"/>
  <c r="D1377" i="13"/>
  <c r="E1377" i="13"/>
  <c r="F1377" i="13"/>
  <c r="G1377" i="13"/>
  <c r="H1377" i="13"/>
  <c r="I1377" i="13"/>
  <c r="J1377" i="13"/>
  <c r="K1377" i="13"/>
  <c r="L1377" i="13"/>
  <c r="M1377" i="13"/>
  <c r="N1377" i="13"/>
  <c r="O1377" i="13"/>
  <c r="P1377" i="13"/>
  <c r="Q1377" i="13"/>
  <c r="R1377" i="13"/>
  <c r="S1377" i="13"/>
  <c r="B1378" i="13"/>
  <c r="C1378" i="13"/>
  <c r="D1378" i="13"/>
  <c r="E1378" i="13"/>
  <c r="F1378" i="13"/>
  <c r="G1378" i="13"/>
  <c r="H1378" i="13"/>
  <c r="I1378" i="13"/>
  <c r="J1378" i="13"/>
  <c r="K1378" i="13"/>
  <c r="L1378" i="13"/>
  <c r="M1378" i="13"/>
  <c r="N1378" i="13"/>
  <c r="O1378" i="13"/>
  <c r="P1378" i="13"/>
  <c r="Q1378" i="13"/>
  <c r="R1378" i="13"/>
  <c r="S1378" i="13"/>
  <c r="B1381" i="13"/>
  <c r="C1381" i="13"/>
  <c r="D1381" i="13"/>
  <c r="E1381" i="13"/>
  <c r="F1381" i="13"/>
  <c r="G1381" i="13"/>
  <c r="H1381" i="13"/>
  <c r="I1381" i="13"/>
  <c r="J1381" i="13"/>
  <c r="K1381" i="13"/>
  <c r="L1381" i="13"/>
  <c r="M1381" i="13"/>
  <c r="N1381" i="13"/>
  <c r="O1381" i="13"/>
  <c r="P1381" i="13"/>
  <c r="Q1381" i="13"/>
  <c r="R1381" i="13"/>
  <c r="S1381" i="13"/>
  <c r="B1382" i="13"/>
  <c r="C1382" i="13"/>
  <c r="D1382" i="13"/>
  <c r="E1382" i="13"/>
  <c r="F1382" i="13"/>
  <c r="G1382" i="13"/>
  <c r="H1382" i="13"/>
  <c r="I1382" i="13"/>
  <c r="J1382" i="13"/>
  <c r="K1382" i="13"/>
  <c r="L1382" i="13"/>
  <c r="M1382" i="13"/>
  <c r="N1382" i="13"/>
  <c r="O1382" i="13"/>
  <c r="P1382" i="13"/>
  <c r="Q1382" i="13"/>
  <c r="R1382" i="13"/>
  <c r="S1382" i="13"/>
  <c r="B1383" i="13"/>
  <c r="C1383" i="13"/>
  <c r="D1383" i="13"/>
  <c r="E1383" i="13"/>
  <c r="F1383" i="13"/>
  <c r="G1383" i="13"/>
  <c r="H1383" i="13"/>
  <c r="I1383" i="13"/>
  <c r="J1383" i="13"/>
  <c r="K1383" i="13"/>
  <c r="L1383" i="13"/>
  <c r="M1383" i="13"/>
  <c r="N1383" i="13"/>
  <c r="O1383" i="13"/>
  <c r="P1383" i="13"/>
  <c r="Q1383" i="13"/>
  <c r="R1383" i="13"/>
  <c r="S1383" i="13"/>
  <c r="B1384" i="13"/>
  <c r="C1384" i="13"/>
  <c r="D1384" i="13"/>
  <c r="E1384" i="13"/>
  <c r="F1384" i="13"/>
  <c r="G1384" i="13"/>
  <c r="H1384" i="13"/>
  <c r="I1384" i="13"/>
  <c r="J1384" i="13"/>
  <c r="K1384" i="13"/>
  <c r="L1384" i="13"/>
  <c r="M1384" i="13"/>
  <c r="N1384" i="13"/>
  <c r="O1384" i="13"/>
  <c r="P1384" i="13"/>
  <c r="Q1384" i="13"/>
  <c r="R1384" i="13"/>
  <c r="S1384" i="13"/>
  <c r="B1387" i="13"/>
  <c r="C1387" i="13"/>
  <c r="D1387" i="13"/>
  <c r="E1387" i="13"/>
  <c r="F1387" i="13"/>
  <c r="G1387" i="13"/>
  <c r="H1387" i="13"/>
  <c r="I1387" i="13"/>
  <c r="J1387" i="13"/>
  <c r="K1387" i="13"/>
  <c r="L1387" i="13"/>
  <c r="M1387" i="13"/>
  <c r="N1387" i="13"/>
  <c r="O1387" i="13"/>
  <c r="P1387" i="13"/>
  <c r="Q1387" i="13"/>
  <c r="R1387" i="13"/>
  <c r="S1387" i="13"/>
  <c r="B1388" i="13"/>
  <c r="C1388" i="13"/>
  <c r="D1388" i="13"/>
  <c r="E1388" i="13"/>
  <c r="F1388" i="13"/>
  <c r="G1388" i="13"/>
  <c r="H1388" i="13"/>
  <c r="I1388" i="13"/>
  <c r="J1388" i="13"/>
  <c r="K1388" i="13"/>
  <c r="L1388" i="13"/>
  <c r="M1388" i="13"/>
  <c r="N1388" i="13"/>
  <c r="O1388" i="13"/>
  <c r="P1388" i="13"/>
  <c r="Q1388" i="13"/>
  <c r="R1388" i="13"/>
  <c r="S1388" i="13"/>
  <c r="B1390" i="13"/>
  <c r="C1390" i="13"/>
  <c r="D1390" i="13"/>
  <c r="E1390" i="13"/>
  <c r="F1390" i="13"/>
  <c r="G1390" i="13"/>
  <c r="H1390" i="13"/>
  <c r="I1390" i="13"/>
  <c r="J1390" i="13"/>
  <c r="K1390" i="13"/>
  <c r="L1390" i="13"/>
  <c r="M1390" i="13"/>
  <c r="N1390" i="13"/>
  <c r="O1390" i="13"/>
  <c r="P1390" i="13"/>
  <c r="Q1390" i="13"/>
  <c r="R1390" i="13"/>
  <c r="S1390" i="13"/>
  <c r="B1391" i="13"/>
  <c r="C1391" i="13"/>
  <c r="D1391" i="13"/>
  <c r="E1391" i="13"/>
  <c r="F1391" i="13"/>
  <c r="G1391" i="13"/>
  <c r="H1391" i="13"/>
  <c r="I1391" i="13"/>
  <c r="J1391" i="13"/>
  <c r="K1391" i="13"/>
  <c r="L1391" i="13"/>
  <c r="M1391" i="13"/>
  <c r="N1391" i="13"/>
  <c r="O1391" i="13"/>
  <c r="P1391" i="13"/>
  <c r="Q1391" i="13"/>
  <c r="R1391" i="13"/>
  <c r="S1391" i="13"/>
  <c r="B1392" i="13"/>
  <c r="C1392" i="13"/>
  <c r="D1392" i="13"/>
  <c r="E1392" i="13"/>
  <c r="F1392" i="13"/>
  <c r="G1392" i="13"/>
  <c r="H1392" i="13"/>
  <c r="I1392" i="13"/>
  <c r="J1392" i="13"/>
  <c r="K1392" i="13"/>
  <c r="L1392" i="13"/>
  <c r="M1392" i="13"/>
  <c r="N1392" i="13"/>
  <c r="O1392" i="13"/>
  <c r="P1392" i="13"/>
  <c r="Q1392" i="13"/>
  <c r="R1392" i="13"/>
  <c r="S1392" i="13"/>
  <c r="B1393" i="13"/>
  <c r="C1393" i="13"/>
  <c r="D1393" i="13"/>
  <c r="E1393" i="13"/>
  <c r="F1393" i="13"/>
  <c r="G1393" i="13"/>
  <c r="H1393" i="13"/>
  <c r="I1393" i="13"/>
  <c r="J1393" i="13"/>
  <c r="K1393" i="13"/>
  <c r="L1393" i="13"/>
  <c r="M1393" i="13"/>
  <c r="N1393" i="13"/>
  <c r="O1393" i="13"/>
  <c r="P1393" i="13"/>
  <c r="Q1393" i="13"/>
  <c r="R1393" i="13"/>
  <c r="S1393" i="13"/>
  <c r="B1394" i="13"/>
  <c r="C1394" i="13"/>
  <c r="D1394" i="13"/>
  <c r="E1394" i="13"/>
  <c r="F1394" i="13"/>
  <c r="G1394" i="13"/>
  <c r="H1394" i="13"/>
  <c r="I1394" i="13"/>
  <c r="J1394" i="13"/>
  <c r="K1394" i="13"/>
  <c r="L1394" i="13"/>
  <c r="M1394" i="13"/>
  <c r="N1394" i="13"/>
  <c r="O1394" i="13"/>
  <c r="P1394" i="13"/>
  <c r="Q1394" i="13"/>
  <c r="R1394" i="13"/>
  <c r="S1394" i="13"/>
  <c r="B1396" i="13"/>
  <c r="C1396" i="13"/>
  <c r="D1396" i="13"/>
  <c r="E1396" i="13"/>
  <c r="F1396" i="13"/>
  <c r="G1396" i="13"/>
  <c r="H1396" i="13"/>
  <c r="I1396" i="13"/>
  <c r="J1396" i="13"/>
  <c r="K1396" i="13"/>
  <c r="L1396" i="13"/>
  <c r="M1396" i="13"/>
  <c r="N1396" i="13"/>
  <c r="O1396" i="13"/>
  <c r="P1396" i="13"/>
  <c r="Q1396" i="13"/>
  <c r="R1396" i="13"/>
  <c r="S1396" i="13"/>
  <c r="B1397" i="13"/>
  <c r="C1397" i="13"/>
  <c r="D1397" i="13"/>
  <c r="E1397" i="13"/>
  <c r="F1397" i="13"/>
  <c r="G1397" i="13"/>
  <c r="H1397" i="13"/>
  <c r="I1397" i="13"/>
  <c r="J1397" i="13"/>
  <c r="K1397" i="13"/>
  <c r="L1397" i="13"/>
  <c r="M1397" i="13"/>
  <c r="N1397" i="13"/>
  <c r="O1397" i="13"/>
  <c r="P1397" i="13"/>
  <c r="Q1397" i="13"/>
  <c r="R1397" i="13"/>
  <c r="S1397" i="13"/>
  <c r="B1398" i="13"/>
  <c r="C1398" i="13"/>
  <c r="D1398" i="13"/>
  <c r="E1398" i="13"/>
  <c r="F1398" i="13"/>
  <c r="G1398" i="13"/>
  <c r="H1398" i="13"/>
  <c r="I1398" i="13"/>
  <c r="J1398" i="13"/>
  <c r="K1398" i="13"/>
  <c r="L1398" i="13"/>
  <c r="M1398" i="13"/>
  <c r="N1398" i="13"/>
  <c r="O1398" i="13"/>
  <c r="P1398" i="13"/>
  <c r="Q1398" i="13"/>
  <c r="R1398" i="13"/>
  <c r="S1398" i="13"/>
  <c r="B1399" i="13"/>
  <c r="C1399" i="13"/>
  <c r="D1399" i="13"/>
  <c r="E1399" i="13"/>
  <c r="F1399" i="13"/>
  <c r="G1399" i="13"/>
  <c r="H1399" i="13"/>
  <c r="I1399" i="13"/>
  <c r="J1399" i="13"/>
  <c r="K1399" i="13"/>
  <c r="L1399" i="13"/>
  <c r="M1399" i="13"/>
  <c r="N1399" i="13"/>
  <c r="O1399" i="13"/>
  <c r="P1399" i="13"/>
  <c r="Q1399" i="13"/>
  <c r="R1399" i="13"/>
  <c r="S1399" i="13"/>
  <c r="B1400" i="13"/>
  <c r="C1400" i="13"/>
  <c r="D1400" i="13"/>
  <c r="E1400" i="13"/>
  <c r="F1400" i="13"/>
  <c r="G1400" i="13"/>
  <c r="H1400" i="13"/>
  <c r="I1400" i="13"/>
  <c r="J1400" i="13"/>
  <c r="K1400" i="13"/>
  <c r="L1400" i="13"/>
  <c r="M1400" i="13"/>
  <c r="N1400" i="13"/>
  <c r="O1400" i="13"/>
  <c r="P1400" i="13"/>
  <c r="Q1400" i="13"/>
  <c r="R1400" i="13"/>
  <c r="S1400" i="13"/>
  <c r="B1401" i="13"/>
  <c r="C1401" i="13"/>
  <c r="D1401" i="13"/>
  <c r="E1401" i="13"/>
  <c r="F1401" i="13"/>
  <c r="G1401" i="13"/>
  <c r="H1401" i="13"/>
  <c r="I1401" i="13"/>
  <c r="J1401" i="13"/>
  <c r="K1401" i="13"/>
  <c r="L1401" i="13"/>
  <c r="M1401" i="13"/>
  <c r="N1401" i="13"/>
  <c r="O1401" i="13"/>
  <c r="P1401" i="13"/>
  <c r="Q1401" i="13"/>
  <c r="R1401" i="13"/>
  <c r="S1401" i="13"/>
  <c r="B1402" i="13"/>
  <c r="C1402" i="13"/>
  <c r="D1402" i="13"/>
  <c r="E1402" i="13"/>
  <c r="F1402" i="13"/>
  <c r="G1402" i="13"/>
  <c r="H1402" i="13"/>
  <c r="I1402" i="13"/>
  <c r="J1402" i="13"/>
  <c r="K1402" i="13"/>
  <c r="L1402" i="13"/>
  <c r="M1402" i="13"/>
  <c r="N1402" i="13"/>
  <c r="O1402" i="13"/>
  <c r="P1402" i="13"/>
  <c r="Q1402" i="13"/>
  <c r="R1402" i="13"/>
  <c r="S1402" i="13"/>
  <c r="B1403" i="13"/>
  <c r="C1403" i="13"/>
  <c r="D1403" i="13"/>
  <c r="E1403" i="13"/>
  <c r="F1403" i="13"/>
  <c r="G1403" i="13"/>
  <c r="H1403" i="13"/>
  <c r="I1403" i="13"/>
  <c r="J1403" i="13"/>
  <c r="K1403" i="13"/>
  <c r="L1403" i="13"/>
  <c r="M1403" i="13"/>
  <c r="N1403" i="13"/>
  <c r="O1403" i="13"/>
  <c r="P1403" i="13"/>
  <c r="Q1403" i="13"/>
  <c r="R1403" i="13"/>
  <c r="S1403" i="13"/>
  <c r="B1404" i="13"/>
  <c r="C1404" i="13"/>
  <c r="D1404" i="13"/>
  <c r="E1404" i="13"/>
  <c r="F1404" i="13"/>
  <c r="G1404" i="13"/>
  <c r="H1404" i="13"/>
  <c r="I1404" i="13"/>
  <c r="J1404" i="13"/>
  <c r="K1404" i="13"/>
  <c r="L1404" i="13"/>
  <c r="M1404" i="13"/>
  <c r="N1404" i="13"/>
  <c r="O1404" i="13"/>
  <c r="P1404" i="13"/>
  <c r="Q1404" i="13"/>
  <c r="R1404" i="13"/>
  <c r="S1404" i="13"/>
  <c r="B1406" i="13"/>
  <c r="C1406" i="13"/>
  <c r="D1406" i="13"/>
  <c r="E1406" i="13"/>
  <c r="F1406" i="13"/>
  <c r="G1406" i="13"/>
  <c r="H1406" i="13"/>
  <c r="I1406" i="13"/>
  <c r="J1406" i="13"/>
  <c r="K1406" i="13"/>
  <c r="L1406" i="13"/>
  <c r="M1406" i="13"/>
  <c r="N1406" i="13"/>
  <c r="O1406" i="13"/>
  <c r="P1406" i="13"/>
  <c r="Q1406" i="13"/>
  <c r="R1406" i="13"/>
  <c r="S1406" i="13"/>
  <c r="B1407" i="13"/>
  <c r="C1407" i="13"/>
  <c r="D1407" i="13"/>
  <c r="E1407" i="13"/>
  <c r="F1407" i="13"/>
  <c r="G1407" i="13"/>
  <c r="H1407" i="13"/>
  <c r="I1407" i="13"/>
  <c r="J1407" i="13"/>
  <c r="K1407" i="13"/>
  <c r="L1407" i="13"/>
  <c r="M1407" i="13"/>
  <c r="N1407" i="13"/>
  <c r="O1407" i="13"/>
  <c r="P1407" i="13"/>
  <c r="Q1407" i="13"/>
  <c r="R1407" i="13"/>
  <c r="S1407" i="13"/>
  <c r="B1408" i="13"/>
  <c r="C1408" i="13"/>
  <c r="D1408" i="13"/>
  <c r="E1408" i="13"/>
  <c r="F1408" i="13"/>
  <c r="G1408" i="13"/>
  <c r="H1408" i="13"/>
  <c r="I1408" i="13"/>
  <c r="J1408" i="13"/>
  <c r="K1408" i="13"/>
  <c r="L1408" i="13"/>
  <c r="M1408" i="13"/>
  <c r="N1408" i="13"/>
  <c r="O1408" i="13"/>
  <c r="P1408" i="13"/>
  <c r="Q1408" i="13"/>
  <c r="R1408" i="13"/>
  <c r="S1408" i="13"/>
  <c r="B1409" i="13"/>
  <c r="C1409" i="13"/>
  <c r="D1409" i="13"/>
  <c r="E1409" i="13"/>
  <c r="F1409" i="13"/>
  <c r="G1409" i="13"/>
  <c r="H1409" i="13"/>
  <c r="I1409" i="13"/>
  <c r="J1409" i="13"/>
  <c r="K1409" i="13"/>
  <c r="L1409" i="13"/>
  <c r="M1409" i="13"/>
  <c r="N1409" i="13"/>
  <c r="O1409" i="13"/>
  <c r="P1409" i="13"/>
  <c r="Q1409" i="13"/>
  <c r="R1409" i="13"/>
  <c r="S1409" i="13"/>
  <c r="B1412" i="13"/>
  <c r="C1412" i="13"/>
  <c r="D1412" i="13"/>
  <c r="E1412" i="13"/>
  <c r="F1412" i="13"/>
  <c r="G1412" i="13"/>
  <c r="H1412" i="13"/>
  <c r="I1412" i="13"/>
  <c r="J1412" i="13"/>
  <c r="K1412" i="13"/>
  <c r="L1412" i="13"/>
  <c r="M1412" i="13"/>
  <c r="N1412" i="13"/>
  <c r="O1412" i="13"/>
  <c r="P1412" i="13"/>
  <c r="Q1412" i="13"/>
  <c r="R1412" i="13"/>
  <c r="S1412" i="13"/>
  <c r="B1413" i="13"/>
  <c r="C1413" i="13"/>
  <c r="D1413" i="13"/>
  <c r="E1413" i="13"/>
  <c r="F1413" i="13"/>
  <c r="G1413" i="13"/>
  <c r="H1413" i="13"/>
  <c r="I1413" i="13"/>
  <c r="J1413" i="13"/>
  <c r="K1413" i="13"/>
  <c r="L1413" i="13"/>
  <c r="M1413" i="13"/>
  <c r="N1413" i="13"/>
  <c r="O1413" i="13"/>
  <c r="P1413" i="13"/>
  <c r="Q1413" i="13"/>
  <c r="R1413" i="13"/>
  <c r="S1413" i="13"/>
  <c r="B1416" i="13"/>
  <c r="C1416" i="13"/>
  <c r="D1416" i="13"/>
  <c r="E1416" i="13"/>
  <c r="F1416" i="13"/>
  <c r="G1416" i="13"/>
  <c r="H1416" i="13"/>
  <c r="I1416" i="13"/>
  <c r="J1416" i="13"/>
  <c r="K1416" i="13"/>
  <c r="L1416" i="13"/>
  <c r="M1416" i="13"/>
  <c r="N1416" i="13"/>
  <c r="O1416" i="13"/>
  <c r="P1416" i="13"/>
  <c r="Q1416" i="13"/>
  <c r="R1416" i="13"/>
  <c r="S1416" i="13"/>
  <c r="B1418" i="13"/>
  <c r="C1418" i="13"/>
  <c r="D1418" i="13"/>
  <c r="E1418" i="13"/>
  <c r="F1418" i="13"/>
  <c r="G1418" i="13"/>
  <c r="H1418" i="13"/>
  <c r="I1418" i="13"/>
  <c r="J1418" i="13"/>
  <c r="K1418" i="13"/>
  <c r="L1418" i="13"/>
  <c r="M1418" i="13"/>
  <c r="N1418" i="13"/>
  <c r="O1418" i="13"/>
  <c r="P1418" i="13"/>
  <c r="Q1418" i="13"/>
  <c r="R1418" i="13"/>
  <c r="S1418" i="13"/>
  <c r="B1420" i="13"/>
  <c r="C1420" i="13"/>
  <c r="D1420" i="13"/>
  <c r="E1420" i="13"/>
  <c r="F1420" i="13"/>
  <c r="G1420" i="13"/>
  <c r="H1420" i="13"/>
  <c r="I1420" i="13"/>
  <c r="J1420" i="13"/>
  <c r="K1420" i="13"/>
  <c r="L1420" i="13"/>
  <c r="M1420" i="13"/>
  <c r="N1420" i="13"/>
  <c r="O1420" i="13"/>
  <c r="P1420" i="13"/>
  <c r="Q1420" i="13"/>
  <c r="R1420" i="13"/>
  <c r="S1420" i="13"/>
  <c r="B1421" i="13"/>
  <c r="C1421" i="13"/>
  <c r="D1421" i="13"/>
  <c r="E1421" i="13"/>
  <c r="F1421" i="13"/>
  <c r="G1421" i="13"/>
  <c r="H1421" i="13"/>
  <c r="I1421" i="13"/>
  <c r="J1421" i="13"/>
  <c r="K1421" i="13"/>
  <c r="L1421" i="13"/>
  <c r="M1421" i="13"/>
  <c r="N1421" i="13"/>
  <c r="O1421" i="13"/>
  <c r="P1421" i="13"/>
  <c r="Q1421" i="13"/>
  <c r="R1421" i="13"/>
  <c r="S1421" i="13"/>
  <c r="B1423" i="13"/>
  <c r="C1423" i="13"/>
  <c r="D1423" i="13"/>
  <c r="E1423" i="13"/>
  <c r="F1423" i="13"/>
  <c r="G1423" i="13"/>
  <c r="H1423" i="13"/>
  <c r="I1423" i="13"/>
  <c r="J1423" i="13"/>
  <c r="K1423" i="13"/>
  <c r="L1423" i="13"/>
  <c r="M1423" i="13"/>
  <c r="N1423" i="13"/>
  <c r="O1423" i="13"/>
  <c r="P1423" i="13"/>
  <c r="Q1423" i="13"/>
  <c r="R1423" i="13"/>
  <c r="S1423" i="13"/>
  <c r="B1425" i="13"/>
  <c r="C1425" i="13"/>
  <c r="D1425" i="13"/>
  <c r="E1425" i="13"/>
  <c r="F1425" i="13"/>
  <c r="G1425" i="13"/>
  <c r="H1425" i="13"/>
  <c r="I1425" i="13"/>
  <c r="J1425" i="13"/>
  <c r="K1425" i="13"/>
  <c r="L1425" i="13"/>
  <c r="M1425" i="13"/>
  <c r="N1425" i="13"/>
  <c r="O1425" i="13"/>
  <c r="P1425" i="13"/>
  <c r="Q1425" i="13"/>
  <c r="R1425" i="13"/>
  <c r="S1425" i="13"/>
  <c r="B1426" i="13"/>
  <c r="C1426" i="13"/>
  <c r="D1426" i="13"/>
  <c r="E1426" i="13"/>
  <c r="F1426" i="13"/>
  <c r="G1426" i="13"/>
  <c r="H1426" i="13"/>
  <c r="I1426" i="13"/>
  <c r="J1426" i="13"/>
  <c r="K1426" i="13"/>
  <c r="L1426" i="13"/>
  <c r="M1426" i="13"/>
  <c r="N1426" i="13"/>
  <c r="O1426" i="13"/>
  <c r="P1426" i="13"/>
  <c r="Q1426" i="13"/>
  <c r="R1426" i="13"/>
  <c r="S1426" i="13"/>
  <c r="B1427" i="13"/>
  <c r="C1427" i="13"/>
  <c r="D1427" i="13"/>
  <c r="E1427" i="13"/>
  <c r="F1427" i="13"/>
  <c r="G1427" i="13"/>
  <c r="H1427" i="13"/>
  <c r="I1427" i="13"/>
  <c r="J1427" i="13"/>
  <c r="K1427" i="13"/>
  <c r="L1427" i="13"/>
  <c r="M1427" i="13"/>
  <c r="N1427" i="13"/>
  <c r="O1427" i="13"/>
  <c r="P1427" i="13"/>
  <c r="Q1427" i="13"/>
  <c r="R1427" i="13"/>
  <c r="S1427" i="13"/>
  <c r="B1428" i="13"/>
  <c r="C1428" i="13"/>
  <c r="D1428" i="13"/>
  <c r="E1428" i="13"/>
  <c r="F1428" i="13"/>
  <c r="G1428" i="13"/>
  <c r="H1428" i="13"/>
  <c r="I1428" i="13"/>
  <c r="J1428" i="13"/>
  <c r="K1428" i="13"/>
  <c r="L1428" i="13"/>
  <c r="M1428" i="13"/>
  <c r="N1428" i="13"/>
  <c r="O1428" i="13"/>
  <c r="P1428" i="13"/>
  <c r="Q1428" i="13"/>
  <c r="R1428" i="13"/>
  <c r="S1428" i="13"/>
  <c r="B1429" i="13"/>
  <c r="C1429" i="13"/>
  <c r="D1429" i="13"/>
  <c r="E1429" i="13"/>
  <c r="F1429" i="13"/>
  <c r="G1429" i="13"/>
  <c r="H1429" i="13"/>
  <c r="I1429" i="13"/>
  <c r="J1429" i="13"/>
  <c r="K1429" i="13"/>
  <c r="L1429" i="13"/>
  <c r="M1429" i="13"/>
  <c r="N1429" i="13"/>
  <c r="O1429" i="13"/>
  <c r="P1429" i="13"/>
  <c r="Q1429" i="13"/>
  <c r="R1429" i="13"/>
  <c r="S1429" i="13"/>
  <c r="B1430" i="13"/>
  <c r="C1430" i="13"/>
  <c r="D1430" i="13"/>
  <c r="E1430" i="13"/>
  <c r="F1430" i="13"/>
  <c r="G1430" i="13"/>
  <c r="H1430" i="13"/>
  <c r="I1430" i="13"/>
  <c r="J1430" i="13"/>
  <c r="K1430" i="13"/>
  <c r="L1430" i="13"/>
  <c r="M1430" i="13"/>
  <c r="N1430" i="13"/>
  <c r="O1430" i="13"/>
  <c r="P1430" i="13"/>
  <c r="Q1430" i="13"/>
  <c r="R1430" i="13"/>
  <c r="S1430" i="13"/>
  <c r="B1432" i="13"/>
  <c r="C1432" i="13"/>
  <c r="D1432" i="13"/>
  <c r="E1432" i="13"/>
  <c r="F1432" i="13"/>
  <c r="G1432" i="13"/>
  <c r="H1432" i="13"/>
  <c r="I1432" i="13"/>
  <c r="J1432" i="13"/>
  <c r="K1432" i="13"/>
  <c r="L1432" i="13"/>
  <c r="M1432" i="13"/>
  <c r="N1432" i="13"/>
  <c r="O1432" i="13"/>
  <c r="P1432" i="13"/>
  <c r="Q1432" i="13"/>
  <c r="R1432" i="13"/>
  <c r="S1432" i="13"/>
  <c r="B1433" i="13"/>
  <c r="C1433" i="13"/>
  <c r="D1433" i="13"/>
  <c r="E1433" i="13"/>
  <c r="F1433" i="13"/>
  <c r="G1433" i="13"/>
  <c r="H1433" i="13"/>
  <c r="I1433" i="13"/>
  <c r="J1433" i="13"/>
  <c r="K1433" i="13"/>
  <c r="L1433" i="13"/>
  <c r="M1433" i="13"/>
  <c r="N1433" i="13"/>
  <c r="O1433" i="13"/>
  <c r="P1433" i="13"/>
  <c r="Q1433" i="13"/>
  <c r="R1433" i="13"/>
  <c r="S1433" i="13"/>
  <c r="B1435" i="13"/>
  <c r="C1435" i="13"/>
  <c r="D1435" i="13"/>
  <c r="E1435" i="13"/>
  <c r="F1435" i="13"/>
  <c r="G1435" i="13"/>
  <c r="H1435" i="13"/>
  <c r="I1435" i="13"/>
  <c r="J1435" i="13"/>
  <c r="K1435" i="13"/>
  <c r="L1435" i="13"/>
  <c r="M1435" i="13"/>
  <c r="N1435" i="13"/>
  <c r="O1435" i="13"/>
  <c r="P1435" i="13"/>
  <c r="Q1435" i="13"/>
  <c r="R1435" i="13"/>
  <c r="S1435" i="13"/>
  <c r="B1436" i="13"/>
  <c r="C1436" i="13"/>
  <c r="D1436" i="13"/>
  <c r="E1436" i="13"/>
  <c r="F1436" i="13"/>
  <c r="G1436" i="13"/>
  <c r="H1436" i="13"/>
  <c r="I1436" i="13"/>
  <c r="J1436" i="13"/>
  <c r="K1436" i="13"/>
  <c r="L1436" i="13"/>
  <c r="M1436" i="13"/>
  <c r="N1436" i="13"/>
  <c r="O1436" i="13"/>
  <c r="P1436" i="13"/>
  <c r="Q1436" i="13"/>
  <c r="R1436" i="13"/>
  <c r="S1436" i="13"/>
  <c r="B1437" i="13"/>
  <c r="C1437" i="13"/>
  <c r="D1437" i="13"/>
  <c r="E1437" i="13"/>
  <c r="F1437" i="13"/>
  <c r="G1437" i="13"/>
  <c r="H1437" i="13"/>
  <c r="I1437" i="13"/>
  <c r="J1437" i="13"/>
  <c r="K1437" i="13"/>
  <c r="L1437" i="13"/>
  <c r="M1437" i="13"/>
  <c r="N1437" i="13"/>
  <c r="O1437" i="13"/>
  <c r="P1437" i="13"/>
  <c r="Q1437" i="13"/>
  <c r="R1437" i="13"/>
  <c r="S1437" i="13"/>
  <c r="B1438" i="13"/>
  <c r="C1438" i="13"/>
  <c r="D1438" i="13"/>
  <c r="E1438" i="13"/>
  <c r="F1438" i="13"/>
  <c r="G1438" i="13"/>
  <c r="H1438" i="13"/>
  <c r="I1438" i="13"/>
  <c r="J1438" i="13"/>
  <c r="K1438" i="13"/>
  <c r="L1438" i="13"/>
  <c r="M1438" i="13"/>
  <c r="N1438" i="13"/>
  <c r="O1438" i="13"/>
  <c r="P1438" i="13"/>
  <c r="Q1438" i="13"/>
  <c r="R1438" i="13"/>
  <c r="S1438" i="13"/>
  <c r="B1440" i="13"/>
  <c r="C1440" i="13"/>
  <c r="D1440" i="13"/>
  <c r="E1440" i="13"/>
  <c r="F1440" i="13"/>
  <c r="G1440" i="13"/>
  <c r="H1440" i="13"/>
  <c r="I1440" i="13"/>
  <c r="J1440" i="13"/>
  <c r="K1440" i="13"/>
  <c r="L1440" i="13"/>
  <c r="M1440" i="13"/>
  <c r="N1440" i="13"/>
  <c r="O1440" i="13"/>
  <c r="P1440" i="13"/>
  <c r="Q1440" i="13"/>
  <c r="R1440" i="13"/>
  <c r="S1440" i="13"/>
  <c r="B1443" i="13"/>
  <c r="C1443" i="13"/>
  <c r="D1443" i="13"/>
  <c r="E1443" i="13"/>
  <c r="F1443" i="13"/>
  <c r="G1443" i="13"/>
  <c r="H1443" i="13"/>
  <c r="I1443" i="13"/>
  <c r="J1443" i="13"/>
  <c r="K1443" i="13"/>
  <c r="L1443" i="13"/>
  <c r="M1443" i="13"/>
  <c r="N1443" i="13"/>
  <c r="O1443" i="13"/>
  <c r="P1443" i="13"/>
  <c r="Q1443" i="13"/>
  <c r="R1443" i="13"/>
  <c r="S1443" i="13"/>
  <c r="B1444" i="13"/>
  <c r="C1444" i="13"/>
  <c r="D1444" i="13"/>
  <c r="E1444" i="13"/>
  <c r="F1444" i="13"/>
  <c r="G1444" i="13"/>
  <c r="H1444" i="13"/>
  <c r="I1444" i="13"/>
  <c r="J1444" i="13"/>
  <c r="K1444" i="13"/>
  <c r="L1444" i="13"/>
  <c r="M1444" i="13"/>
  <c r="N1444" i="13"/>
  <c r="O1444" i="13"/>
  <c r="P1444" i="13"/>
  <c r="Q1444" i="13"/>
  <c r="R1444" i="13"/>
  <c r="S1444" i="13"/>
  <c r="B1446" i="13"/>
  <c r="C1446" i="13"/>
  <c r="D1446" i="13"/>
  <c r="E1446" i="13"/>
  <c r="F1446" i="13"/>
  <c r="G1446" i="13"/>
  <c r="H1446" i="13"/>
  <c r="I1446" i="13"/>
  <c r="J1446" i="13"/>
  <c r="K1446" i="13"/>
  <c r="L1446" i="13"/>
  <c r="M1446" i="13"/>
  <c r="N1446" i="13"/>
  <c r="O1446" i="13"/>
  <c r="P1446" i="13"/>
  <c r="Q1446" i="13"/>
  <c r="R1446" i="13"/>
  <c r="S1446" i="13"/>
  <c r="B1449" i="13"/>
  <c r="C1449" i="13"/>
  <c r="D1449" i="13"/>
  <c r="E1449" i="13"/>
  <c r="F1449" i="13"/>
  <c r="G1449" i="13"/>
  <c r="H1449" i="13"/>
  <c r="I1449" i="13"/>
  <c r="J1449" i="13"/>
  <c r="K1449" i="13"/>
  <c r="L1449" i="13"/>
  <c r="M1449" i="13"/>
  <c r="N1449" i="13"/>
  <c r="O1449" i="13"/>
  <c r="P1449" i="13"/>
  <c r="Q1449" i="13"/>
  <c r="R1449" i="13"/>
  <c r="S1449" i="13"/>
  <c r="B1450" i="13"/>
  <c r="C1450" i="13"/>
  <c r="D1450" i="13"/>
  <c r="E1450" i="13"/>
  <c r="F1450" i="13"/>
  <c r="G1450" i="13"/>
  <c r="H1450" i="13"/>
  <c r="I1450" i="13"/>
  <c r="J1450" i="13"/>
  <c r="K1450" i="13"/>
  <c r="L1450" i="13"/>
  <c r="M1450" i="13"/>
  <c r="N1450" i="13"/>
  <c r="O1450" i="13"/>
  <c r="P1450" i="13"/>
  <c r="Q1450" i="13"/>
  <c r="R1450" i="13"/>
  <c r="S1450" i="13"/>
  <c r="B1453" i="13"/>
  <c r="C1453" i="13"/>
  <c r="D1453" i="13"/>
  <c r="E1453" i="13"/>
  <c r="F1453" i="13"/>
  <c r="G1453" i="13"/>
  <c r="H1453" i="13"/>
  <c r="I1453" i="13"/>
  <c r="J1453" i="13"/>
  <c r="K1453" i="13"/>
  <c r="L1453" i="13"/>
  <c r="M1453" i="13"/>
  <c r="N1453" i="13"/>
  <c r="O1453" i="13"/>
  <c r="P1453" i="13"/>
  <c r="Q1453" i="13"/>
  <c r="R1453" i="13"/>
  <c r="S1453" i="13"/>
  <c r="B1454" i="13"/>
  <c r="C1454" i="13"/>
  <c r="D1454" i="13"/>
  <c r="E1454" i="13"/>
  <c r="F1454" i="13"/>
  <c r="G1454" i="13"/>
  <c r="H1454" i="13"/>
  <c r="I1454" i="13"/>
  <c r="J1454" i="13"/>
  <c r="K1454" i="13"/>
  <c r="L1454" i="13"/>
  <c r="M1454" i="13"/>
  <c r="N1454" i="13"/>
  <c r="O1454" i="13"/>
  <c r="P1454" i="13"/>
  <c r="Q1454" i="13"/>
  <c r="R1454" i="13"/>
  <c r="S1454" i="13"/>
  <c r="B1455" i="13"/>
  <c r="C1455" i="13"/>
  <c r="D1455" i="13"/>
  <c r="E1455" i="13"/>
  <c r="F1455" i="13"/>
  <c r="G1455" i="13"/>
  <c r="H1455" i="13"/>
  <c r="I1455" i="13"/>
  <c r="J1455" i="13"/>
  <c r="K1455" i="13"/>
  <c r="L1455" i="13"/>
  <c r="M1455" i="13"/>
  <c r="N1455" i="13"/>
  <c r="O1455" i="13"/>
  <c r="P1455" i="13"/>
  <c r="Q1455" i="13"/>
  <c r="R1455" i="13"/>
  <c r="S1455" i="13"/>
  <c r="B1456" i="13"/>
  <c r="C1456" i="13"/>
  <c r="D1456" i="13"/>
  <c r="E1456" i="13"/>
  <c r="F1456" i="13"/>
  <c r="G1456" i="13"/>
  <c r="H1456" i="13"/>
  <c r="I1456" i="13"/>
  <c r="J1456" i="13"/>
  <c r="K1456" i="13"/>
  <c r="L1456" i="13"/>
  <c r="M1456" i="13"/>
  <c r="N1456" i="13"/>
  <c r="O1456" i="13"/>
  <c r="P1456" i="13"/>
  <c r="Q1456" i="13"/>
  <c r="R1456" i="13"/>
  <c r="S1456" i="13"/>
  <c r="B1457" i="13"/>
  <c r="C1457" i="13"/>
  <c r="D1457" i="13"/>
  <c r="E1457" i="13"/>
  <c r="F1457" i="13"/>
  <c r="G1457" i="13"/>
  <c r="H1457" i="13"/>
  <c r="I1457" i="13"/>
  <c r="J1457" i="13"/>
  <c r="K1457" i="13"/>
  <c r="L1457" i="13"/>
  <c r="M1457" i="13"/>
  <c r="N1457" i="13"/>
  <c r="O1457" i="13"/>
  <c r="P1457" i="13"/>
  <c r="Q1457" i="13"/>
  <c r="R1457" i="13"/>
  <c r="S1457" i="13"/>
  <c r="B1461" i="13"/>
  <c r="C1461" i="13"/>
  <c r="D1461" i="13"/>
  <c r="E1461" i="13"/>
  <c r="F1461" i="13"/>
  <c r="G1461" i="13"/>
  <c r="H1461" i="13"/>
  <c r="I1461" i="13"/>
  <c r="J1461" i="13"/>
  <c r="K1461" i="13"/>
  <c r="L1461" i="13"/>
  <c r="M1461" i="13"/>
  <c r="N1461" i="13"/>
  <c r="O1461" i="13"/>
  <c r="P1461" i="13"/>
  <c r="Q1461" i="13"/>
  <c r="R1461" i="13"/>
  <c r="S1461" i="13"/>
  <c r="B1462" i="13"/>
  <c r="C1462" i="13"/>
  <c r="D1462" i="13"/>
  <c r="E1462" i="13"/>
  <c r="F1462" i="13"/>
  <c r="G1462" i="13"/>
  <c r="H1462" i="13"/>
  <c r="I1462" i="13"/>
  <c r="J1462" i="13"/>
  <c r="K1462" i="13"/>
  <c r="L1462" i="13"/>
  <c r="M1462" i="13"/>
  <c r="N1462" i="13"/>
  <c r="O1462" i="13"/>
  <c r="P1462" i="13"/>
  <c r="Q1462" i="13"/>
  <c r="R1462" i="13"/>
  <c r="S1462" i="13"/>
  <c r="B1464" i="13"/>
  <c r="C1464" i="13"/>
  <c r="D1464" i="13"/>
  <c r="E1464" i="13"/>
  <c r="F1464" i="13"/>
  <c r="G1464" i="13"/>
  <c r="H1464" i="13"/>
  <c r="I1464" i="13"/>
  <c r="J1464" i="13"/>
  <c r="K1464" i="13"/>
  <c r="L1464" i="13"/>
  <c r="M1464" i="13"/>
  <c r="N1464" i="13"/>
  <c r="O1464" i="13"/>
  <c r="P1464" i="13"/>
  <c r="Q1464" i="13"/>
  <c r="R1464" i="13"/>
  <c r="S1464" i="13"/>
  <c r="B1465" i="13"/>
  <c r="C1465" i="13"/>
  <c r="D1465" i="13"/>
  <c r="E1465" i="13"/>
  <c r="F1465" i="13"/>
  <c r="G1465" i="13"/>
  <c r="H1465" i="13"/>
  <c r="I1465" i="13"/>
  <c r="J1465" i="13"/>
  <c r="K1465" i="13"/>
  <c r="L1465" i="13"/>
  <c r="M1465" i="13"/>
  <c r="N1465" i="13"/>
  <c r="O1465" i="13"/>
  <c r="P1465" i="13"/>
  <c r="Q1465" i="13"/>
  <c r="R1465" i="13"/>
  <c r="S1465" i="13"/>
  <c r="B1468" i="13"/>
  <c r="C1468" i="13"/>
  <c r="D1468" i="13"/>
  <c r="E1468" i="13"/>
  <c r="F1468" i="13"/>
  <c r="G1468" i="13"/>
  <c r="H1468" i="13"/>
  <c r="I1468" i="13"/>
  <c r="J1468" i="13"/>
  <c r="K1468" i="13"/>
  <c r="L1468" i="13"/>
  <c r="M1468" i="13"/>
  <c r="N1468" i="13"/>
  <c r="O1468" i="13"/>
  <c r="P1468" i="13"/>
  <c r="Q1468" i="13"/>
  <c r="R1468" i="13"/>
  <c r="S1468" i="13"/>
  <c r="B1469" i="13"/>
  <c r="C1469" i="13"/>
  <c r="D1469" i="13"/>
  <c r="E1469" i="13"/>
  <c r="F1469" i="13"/>
  <c r="G1469" i="13"/>
  <c r="H1469" i="13"/>
  <c r="I1469" i="13"/>
  <c r="J1469" i="13"/>
  <c r="K1469" i="13"/>
  <c r="L1469" i="13"/>
  <c r="M1469" i="13"/>
  <c r="N1469" i="13"/>
  <c r="O1469" i="13"/>
  <c r="P1469" i="13"/>
  <c r="Q1469" i="13"/>
  <c r="R1469" i="13"/>
  <c r="S1469" i="13"/>
  <c r="B1471" i="13"/>
  <c r="C1471" i="13"/>
  <c r="D1471" i="13"/>
  <c r="E1471" i="13"/>
  <c r="F1471" i="13"/>
  <c r="G1471" i="13"/>
  <c r="H1471" i="13"/>
  <c r="I1471" i="13"/>
  <c r="J1471" i="13"/>
  <c r="K1471" i="13"/>
  <c r="L1471" i="13"/>
  <c r="M1471" i="13"/>
  <c r="N1471" i="13"/>
  <c r="O1471" i="13"/>
  <c r="P1471" i="13"/>
  <c r="Q1471" i="13"/>
  <c r="R1471" i="13"/>
  <c r="S1471" i="13"/>
  <c r="B1472" i="13"/>
  <c r="C1472" i="13"/>
  <c r="D1472" i="13"/>
  <c r="E1472" i="13"/>
  <c r="F1472" i="13"/>
  <c r="G1472" i="13"/>
  <c r="H1472" i="13"/>
  <c r="I1472" i="13"/>
  <c r="J1472" i="13"/>
  <c r="K1472" i="13"/>
  <c r="L1472" i="13"/>
  <c r="M1472" i="13"/>
  <c r="N1472" i="13"/>
  <c r="O1472" i="13"/>
  <c r="P1472" i="13"/>
  <c r="Q1472" i="13"/>
  <c r="R1472" i="13"/>
  <c r="S1472" i="13"/>
  <c r="B1473" i="13"/>
  <c r="C1473" i="13"/>
  <c r="D1473" i="13"/>
  <c r="E1473" i="13"/>
  <c r="F1473" i="13"/>
  <c r="G1473" i="13"/>
  <c r="H1473" i="13"/>
  <c r="I1473" i="13"/>
  <c r="J1473" i="13"/>
  <c r="K1473" i="13"/>
  <c r="L1473" i="13"/>
  <c r="M1473" i="13"/>
  <c r="N1473" i="13"/>
  <c r="O1473" i="13"/>
  <c r="P1473" i="13"/>
  <c r="Q1473" i="13"/>
  <c r="R1473" i="13"/>
  <c r="S1473" i="13"/>
  <c r="B1475" i="13"/>
  <c r="C1475" i="13"/>
  <c r="D1475" i="13"/>
  <c r="E1475" i="13"/>
  <c r="F1475" i="13"/>
  <c r="G1475" i="13"/>
  <c r="H1475" i="13"/>
  <c r="I1475" i="13"/>
  <c r="J1475" i="13"/>
  <c r="K1475" i="13"/>
  <c r="L1475" i="13"/>
  <c r="M1475" i="13"/>
  <c r="N1475" i="13"/>
  <c r="O1475" i="13"/>
  <c r="P1475" i="13"/>
  <c r="Q1475" i="13"/>
  <c r="R1475" i="13"/>
  <c r="S1475" i="13"/>
  <c r="B1476" i="13"/>
  <c r="C1476" i="13"/>
  <c r="D1476" i="13"/>
  <c r="E1476" i="13"/>
  <c r="F1476" i="13"/>
  <c r="G1476" i="13"/>
  <c r="H1476" i="13"/>
  <c r="I1476" i="13"/>
  <c r="J1476" i="13"/>
  <c r="K1476" i="13"/>
  <c r="L1476" i="13"/>
  <c r="M1476" i="13"/>
  <c r="N1476" i="13"/>
  <c r="O1476" i="13"/>
  <c r="P1476" i="13"/>
  <c r="Q1476" i="13"/>
  <c r="R1476" i="13"/>
  <c r="S1476" i="13"/>
  <c r="B1477" i="13"/>
  <c r="C1477" i="13"/>
  <c r="D1477" i="13"/>
  <c r="E1477" i="13"/>
  <c r="F1477" i="13"/>
  <c r="G1477" i="13"/>
  <c r="H1477" i="13"/>
  <c r="I1477" i="13"/>
  <c r="J1477" i="13"/>
  <c r="K1477" i="13"/>
  <c r="L1477" i="13"/>
  <c r="M1477" i="13"/>
  <c r="N1477" i="13"/>
  <c r="O1477" i="13"/>
  <c r="P1477" i="13"/>
  <c r="Q1477" i="13"/>
  <c r="R1477" i="13"/>
  <c r="S1477" i="13"/>
  <c r="B1478" i="13"/>
  <c r="C1478" i="13"/>
  <c r="D1478" i="13"/>
  <c r="E1478" i="13"/>
  <c r="F1478" i="13"/>
  <c r="G1478" i="13"/>
  <c r="H1478" i="13"/>
  <c r="I1478" i="13"/>
  <c r="J1478" i="13"/>
  <c r="K1478" i="13"/>
  <c r="L1478" i="13"/>
  <c r="M1478" i="13"/>
  <c r="N1478" i="13"/>
  <c r="O1478" i="13"/>
  <c r="P1478" i="13"/>
  <c r="Q1478" i="13"/>
  <c r="R1478" i="13"/>
  <c r="S1478" i="13"/>
  <c r="B1479" i="13"/>
  <c r="C1479" i="13"/>
  <c r="D1479" i="13"/>
  <c r="E1479" i="13"/>
  <c r="F1479" i="13"/>
  <c r="G1479" i="13"/>
  <c r="H1479" i="13"/>
  <c r="I1479" i="13"/>
  <c r="J1479" i="13"/>
  <c r="K1479" i="13"/>
  <c r="L1479" i="13"/>
  <c r="M1479" i="13"/>
  <c r="N1479" i="13"/>
  <c r="O1479" i="13"/>
  <c r="P1479" i="13"/>
  <c r="Q1479" i="13"/>
  <c r="R1479" i="13"/>
  <c r="S1479" i="13"/>
  <c r="B1480" i="13"/>
  <c r="C1480" i="13"/>
  <c r="D1480" i="13"/>
  <c r="E1480" i="13"/>
  <c r="F1480" i="13"/>
  <c r="G1480" i="13"/>
  <c r="H1480" i="13"/>
  <c r="I1480" i="13"/>
  <c r="J1480" i="13"/>
  <c r="K1480" i="13"/>
  <c r="L1480" i="13"/>
  <c r="M1480" i="13"/>
  <c r="N1480" i="13"/>
  <c r="O1480" i="13"/>
  <c r="P1480" i="13"/>
  <c r="Q1480" i="13"/>
  <c r="R1480" i="13"/>
  <c r="S1480" i="13"/>
  <c r="B1481" i="13"/>
  <c r="C1481" i="13"/>
  <c r="D1481" i="13"/>
  <c r="E1481" i="13"/>
  <c r="F1481" i="13"/>
  <c r="G1481" i="13"/>
  <c r="H1481" i="13"/>
  <c r="I1481" i="13"/>
  <c r="J1481" i="13"/>
  <c r="K1481" i="13"/>
  <c r="L1481" i="13"/>
  <c r="M1481" i="13"/>
  <c r="N1481" i="13"/>
  <c r="O1481" i="13"/>
  <c r="P1481" i="13"/>
  <c r="Q1481" i="13"/>
  <c r="R1481" i="13"/>
  <c r="S1481" i="13"/>
  <c r="B1482" i="13"/>
  <c r="C1482" i="13"/>
  <c r="D1482" i="13"/>
  <c r="E1482" i="13"/>
  <c r="F1482" i="13"/>
  <c r="G1482" i="13"/>
  <c r="H1482" i="13"/>
  <c r="I1482" i="13"/>
  <c r="J1482" i="13"/>
  <c r="K1482" i="13"/>
  <c r="L1482" i="13"/>
  <c r="M1482" i="13"/>
  <c r="N1482" i="13"/>
  <c r="O1482" i="13"/>
  <c r="P1482" i="13"/>
  <c r="Q1482" i="13"/>
  <c r="R1482" i="13"/>
  <c r="S1482" i="13"/>
  <c r="B1484" i="13"/>
  <c r="C1484" i="13"/>
  <c r="D1484" i="13"/>
  <c r="E1484" i="13"/>
  <c r="F1484" i="13"/>
  <c r="G1484" i="13"/>
  <c r="H1484" i="13"/>
  <c r="I1484" i="13"/>
  <c r="J1484" i="13"/>
  <c r="K1484" i="13"/>
  <c r="L1484" i="13"/>
  <c r="M1484" i="13"/>
  <c r="N1484" i="13"/>
  <c r="O1484" i="13"/>
  <c r="P1484" i="13"/>
  <c r="Q1484" i="13"/>
  <c r="R1484" i="13"/>
  <c r="S1484" i="13"/>
  <c r="B1485" i="13"/>
  <c r="C1485" i="13"/>
  <c r="D1485" i="13"/>
  <c r="E1485" i="13"/>
  <c r="F1485" i="13"/>
  <c r="G1485" i="13"/>
  <c r="H1485" i="13"/>
  <c r="I1485" i="13"/>
  <c r="J1485" i="13"/>
  <c r="K1485" i="13"/>
  <c r="L1485" i="13"/>
  <c r="M1485" i="13"/>
  <c r="N1485" i="13"/>
  <c r="O1485" i="13"/>
  <c r="P1485" i="13"/>
  <c r="Q1485" i="13"/>
  <c r="R1485" i="13"/>
  <c r="S1485" i="13"/>
  <c r="B1486" i="13"/>
  <c r="C1486" i="13"/>
  <c r="D1486" i="13"/>
  <c r="E1486" i="13"/>
  <c r="F1486" i="13"/>
  <c r="G1486" i="13"/>
  <c r="H1486" i="13"/>
  <c r="I1486" i="13"/>
  <c r="J1486" i="13"/>
  <c r="K1486" i="13"/>
  <c r="L1486" i="13"/>
  <c r="M1486" i="13"/>
  <c r="N1486" i="13"/>
  <c r="O1486" i="13"/>
  <c r="P1486" i="13"/>
  <c r="Q1486" i="13"/>
  <c r="R1486" i="13"/>
  <c r="S1486" i="13"/>
  <c r="B1487" i="13"/>
  <c r="C1487" i="13"/>
  <c r="D1487" i="13"/>
  <c r="E1487" i="13"/>
  <c r="F1487" i="13"/>
  <c r="G1487" i="13"/>
  <c r="H1487" i="13"/>
  <c r="I1487" i="13"/>
  <c r="J1487" i="13"/>
  <c r="K1487" i="13"/>
  <c r="L1487" i="13"/>
  <c r="M1487" i="13"/>
  <c r="N1487" i="13"/>
  <c r="O1487" i="13"/>
  <c r="P1487" i="13"/>
  <c r="Q1487" i="13"/>
  <c r="R1487" i="13"/>
  <c r="S1487" i="13"/>
  <c r="B1488" i="13"/>
  <c r="C1488" i="13"/>
  <c r="D1488" i="13"/>
  <c r="E1488" i="13"/>
  <c r="F1488" i="13"/>
  <c r="G1488" i="13"/>
  <c r="H1488" i="13"/>
  <c r="I1488" i="13"/>
  <c r="J1488" i="13"/>
  <c r="K1488" i="13"/>
  <c r="L1488" i="13"/>
  <c r="M1488" i="13"/>
  <c r="N1488" i="13"/>
  <c r="O1488" i="13"/>
  <c r="P1488" i="13"/>
  <c r="Q1488" i="13"/>
  <c r="R1488" i="13"/>
  <c r="S1488" i="13"/>
  <c r="B1489" i="13"/>
  <c r="C1489" i="13"/>
  <c r="D1489" i="13"/>
  <c r="E1489" i="13"/>
  <c r="F1489" i="13"/>
  <c r="G1489" i="13"/>
  <c r="H1489" i="13"/>
  <c r="I1489" i="13"/>
  <c r="J1489" i="13"/>
  <c r="K1489" i="13"/>
  <c r="L1489" i="13"/>
  <c r="M1489" i="13"/>
  <c r="N1489" i="13"/>
  <c r="O1489" i="13"/>
  <c r="P1489" i="13"/>
  <c r="Q1489" i="13"/>
  <c r="R1489" i="13"/>
  <c r="S1489" i="13"/>
  <c r="B1492" i="13"/>
  <c r="C1492" i="13"/>
  <c r="D1492" i="13"/>
  <c r="E1492" i="13"/>
  <c r="F1492" i="13"/>
  <c r="G1492" i="13"/>
  <c r="H1492" i="13"/>
  <c r="I1492" i="13"/>
  <c r="J1492" i="13"/>
  <c r="K1492" i="13"/>
  <c r="L1492" i="13"/>
  <c r="M1492" i="13"/>
  <c r="N1492" i="13"/>
  <c r="O1492" i="13"/>
  <c r="P1492" i="13"/>
  <c r="Q1492" i="13"/>
  <c r="R1492" i="13"/>
  <c r="S1492" i="13"/>
  <c r="B1493" i="13"/>
  <c r="C1493" i="13"/>
  <c r="D1493" i="13"/>
  <c r="E1493" i="13"/>
  <c r="F1493" i="13"/>
  <c r="G1493" i="13"/>
  <c r="H1493" i="13"/>
  <c r="I1493" i="13"/>
  <c r="J1493" i="13"/>
  <c r="K1493" i="13"/>
  <c r="L1493" i="13"/>
  <c r="M1493" i="13"/>
  <c r="N1493" i="13"/>
  <c r="O1493" i="13"/>
  <c r="P1493" i="13"/>
  <c r="Q1493" i="13"/>
  <c r="R1493" i="13"/>
  <c r="S1493" i="13"/>
  <c r="B1494" i="13"/>
  <c r="C1494" i="13"/>
  <c r="D1494" i="13"/>
  <c r="E1494" i="13"/>
  <c r="F1494" i="13"/>
  <c r="G1494" i="13"/>
  <c r="H1494" i="13"/>
  <c r="I1494" i="13"/>
  <c r="J1494" i="13"/>
  <c r="K1494" i="13"/>
  <c r="L1494" i="13"/>
  <c r="M1494" i="13"/>
  <c r="N1494" i="13"/>
  <c r="O1494" i="13"/>
  <c r="P1494" i="13"/>
  <c r="Q1494" i="13"/>
  <c r="R1494" i="13"/>
  <c r="S1494" i="13"/>
  <c r="B1495" i="13"/>
  <c r="C1495" i="13"/>
  <c r="D1495" i="13"/>
  <c r="E1495" i="13"/>
  <c r="F1495" i="13"/>
  <c r="G1495" i="13"/>
  <c r="H1495" i="13"/>
  <c r="I1495" i="13"/>
  <c r="J1495" i="13"/>
  <c r="K1495" i="13"/>
  <c r="L1495" i="13"/>
  <c r="M1495" i="13"/>
  <c r="N1495" i="13"/>
  <c r="O1495" i="13"/>
  <c r="P1495" i="13"/>
  <c r="Q1495" i="13"/>
  <c r="R1495" i="13"/>
  <c r="S1495" i="13"/>
  <c r="B1496" i="13"/>
  <c r="C1496" i="13"/>
  <c r="D1496" i="13"/>
  <c r="E1496" i="13"/>
  <c r="F1496" i="13"/>
  <c r="G1496" i="13"/>
  <c r="H1496" i="13"/>
  <c r="I1496" i="13"/>
  <c r="J1496" i="13"/>
  <c r="K1496" i="13"/>
  <c r="L1496" i="13"/>
  <c r="M1496" i="13"/>
  <c r="N1496" i="13"/>
  <c r="O1496" i="13"/>
  <c r="P1496" i="13"/>
  <c r="Q1496" i="13"/>
  <c r="R1496" i="13"/>
  <c r="S1496" i="13"/>
  <c r="B1498" i="13"/>
  <c r="C1498" i="13"/>
  <c r="D1498" i="13"/>
  <c r="E1498" i="13"/>
  <c r="F1498" i="13"/>
  <c r="G1498" i="13"/>
  <c r="H1498" i="13"/>
  <c r="I1498" i="13"/>
  <c r="J1498" i="13"/>
  <c r="K1498" i="13"/>
  <c r="L1498" i="13"/>
  <c r="M1498" i="13"/>
  <c r="N1498" i="13"/>
  <c r="O1498" i="13"/>
  <c r="P1498" i="13"/>
  <c r="Q1498" i="13"/>
  <c r="R1498" i="13"/>
  <c r="S1498" i="13"/>
  <c r="B1499" i="13"/>
  <c r="C1499" i="13"/>
  <c r="D1499" i="13"/>
  <c r="E1499" i="13"/>
  <c r="F1499" i="13"/>
  <c r="G1499" i="13"/>
  <c r="H1499" i="13"/>
  <c r="I1499" i="13"/>
  <c r="J1499" i="13"/>
  <c r="K1499" i="13"/>
  <c r="L1499" i="13"/>
  <c r="M1499" i="13"/>
  <c r="N1499" i="13"/>
  <c r="O1499" i="13"/>
  <c r="P1499" i="13"/>
  <c r="Q1499" i="13"/>
  <c r="R1499" i="13"/>
  <c r="S1499" i="13"/>
  <c r="B1502" i="13"/>
  <c r="C1502" i="13"/>
  <c r="D1502" i="13"/>
  <c r="E1502" i="13"/>
  <c r="F1502" i="13"/>
  <c r="G1502" i="13"/>
  <c r="H1502" i="13"/>
  <c r="I1502" i="13"/>
  <c r="J1502" i="13"/>
  <c r="K1502" i="13"/>
  <c r="L1502" i="13"/>
  <c r="M1502" i="13"/>
  <c r="N1502" i="13"/>
  <c r="O1502" i="13"/>
  <c r="P1502" i="13"/>
  <c r="Q1502" i="13"/>
  <c r="R1502" i="13"/>
  <c r="S1502" i="13"/>
  <c r="B1504" i="13"/>
  <c r="C1504" i="13"/>
  <c r="D1504" i="13"/>
  <c r="E1504" i="13"/>
  <c r="F1504" i="13"/>
  <c r="G1504" i="13"/>
  <c r="H1504" i="13"/>
  <c r="I1504" i="13"/>
  <c r="J1504" i="13"/>
  <c r="K1504" i="13"/>
  <c r="L1504" i="13"/>
  <c r="M1504" i="13"/>
  <c r="N1504" i="13"/>
  <c r="O1504" i="13"/>
  <c r="P1504" i="13"/>
  <c r="Q1504" i="13"/>
  <c r="R1504" i="13"/>
  <c r="S1504" i="13"/>
  <c r="B1506" i="13"/>
  <c r="C1506" i="13"/>
  <c r="D1506" i="13"/>
  <c r="E1506" i="13"/>
  <c r="F1506" i="13"/>
  <c r="G1506" i="13"/>
  <c r="H1506" i="13"/>
  <c r="I1506" i="13"/>
  <c r="J1506" i="13"/>
  <c r="K1506" i="13"/>
  <c r="L1506" i="13"/>
  <c r="M1506" i="13"/>
  <c r="N1506" i="13"/>
  <c r="O1506" i="13"/>
  <c r="P1506" i="13"/>
  <c r="Q1506" i="13"/>
  <c r="R1506" i="13"/>
  <c r="S1506" i="13"/>
  <c r="B1507" i="13"/>
  <c r="C1507" i="13"/>
  <c r="D1507" i="13"/>
  <c r="E1507" i="13"/>
  <c r="F1507" i="13"/>
  <c r="G1507" i="13"/>
  <c r="H1507" i="13"/>
  <c r="I1507" i="13"/>
  <c r="J1507" i="13"/>
  <c r="K1507" i="13"/>
  <c r="L1507" i="13"/>
  <c r="M1507" i="13"/>
  <c r="N1507" i="13"/>
  <c r="O1507" i="13"/>
  <c r="P1507" i="13"/>
  <c r="Q1507" i="13"/>
  <c r="R1507" i="13"/>
  <c r="S1507" i="13"/>
  <c r="A1" i="13" a="1"/>
  <c r="A1" i="13"/>
  <c r="B1508" i="13"/>
  <c r="C1508" i="13"/>
  <c r="D1508" i="13"/>
  <c r="E1508" i="13"/>
  <c r="F1508" i="13"/>
  <c r="G1508" i="13"/>
  <c r="H1508" i="13"/>
  <c r="I1508" i="13"/>
  <c r="J1508" i="13"/>
  <c r="K1508" i="13"/>
  <c r="L1508" i="13"/>
  <c r="M1508" i="13"/>
  <c r="N1508" i="13"/>
  <c r="O1508" i="13"/>
  <c r="P1508" i="13"/>
  <c r="Q1508" i="13"/>
  <c r="R1508" i="13"/>
  <c r="S1508" i="13"/>
  <c r="T1508" i="13"/>
  <c r="B1509" i="13"/>
  <c r="C1509" i="13"/>
  <c r="D1509" i="13"/>
  <c r="E1509" i="13"/>
  <c r="F1509" i="13"/>
  <c r="G1509" i="13"/>
  <c r="H1509" i="13"/>
  <c r="I1509" i="13"/>
  <c r="J1509" i="13"/>
  <c r="K1509" i="13"/>
  <c r="L1509" i="13"/>
  <c r="M1509" i="13"/>
  <c r="N1509" i="13"/>
  <c r="O1509" i="13"/>
  <c r="P1509" i="13"/>
  <c r="Q1509" i="13"/>
  <c r="R1509" i="13"/>
  <c r="S1509" i="13"/>
  <c r="T1509" i="13"/>
  <c r="B1510" i="13"/>
  <c r="C1510" i="13"/>
  <c r="D1510" i="13"/>
  <c r="E1510" i="13"/>
  <c r="F1510" i="13"/>
  <c r="G1510" i="13"/>
  <c r="H1510" i="13"/>
  <c r="I1510" i="13"/>
  <c r="J1510" i="13"/>
  <c r="K1510" i="13"/>
  <c r="L1510" i="13"/>
  <c r="M1510" i="13"/>
  <c r="N1510" i="13"/>
  <c r="O1510" i="13"/>
  <c r="P1510" i="13"/>
  <c r="Q1510" i="13"/>
  <c r="R1510" i="13"/>
  <c r="S1510" i="13"/>
  <c r="T1510" i="13"/>
  <c r="B1511" i="13"/>
  <c r="C1511" i="13"/>
  <c r="D1511" i="13"/>
  <c r="E1511" i="13"/>
  <c r="F1511" i="13"/>
  <c r="G1511" i="13"/>
  <c r="H1511" i="13"/>
  <c r="I1511" i="13"/>
  <c r="J1511" i="13"/>
  <c r="K1511" i="13"/>
  <c r="L1511" i="13"/>
  <c r="M1511" i="13"/>
  <c r="N1511" i="13"/>
  <c r="O1511" i="13"/>
  <c r="P1511" i="13"/>
  <c r="Q1511" i="13"/>
  <c r="R1511" i="13"/>
  <c r="S1511" i="13"/>
  <c r="T1511" i="13"/>
  <c r="B1512" i="13"/>
  <c r="C1512" i="13"/>
  <c r="D1512" i="13"/>
  <c r="E1512" i="13"/>
  <c r="F1512" i="13"/>
  <c r="G1512" i="13"/>
  <c r="H1512" i="13"/>
  <c r="I1512" i="13"/>
  <c r="J1512" i="13"/>
  <c r="K1512" i="13"/>
  <c r="L1512" i="13"/>
  <c r="M1512" i="13"/>
  <c r="N1512" i="13"/>
  <c r="O1512" i="13"/>
  <c r="P1512" i="13"/>
  <c r="Q1512" i="13"/>
  <c r="R1512" i="13"/>
  <c r="S1512" i="13"/>
  <c r="T1512" i="13"/>
  <c r="B1513" i="13"/>
  <c r="C1513" i="13"/>
  <c r="D1513" i="13"/>
  <c r="E1513" i="13"/>
  <c r="F1513" i="13"/>
  <c r="G1513" i="13"/>
  <c r="H1513" i="13"/>
  <c r="I1513" i="13"/>
  <c r="J1513" i="13"/>
  <c r="K1513" i="13"/>
  <c r="L1513" i="13"/>
  <c r="M1513" i="13"/>
  <c r="N1513" i="13"/>
  <c r="O1513" i="13"/>
  <c r="P1513" i="13"/>
  <c r="Q1513" i="13"/>
  <c r="R1513" i="13"/>
  <c r="S1513" i="13"/>
  <c r="T1513" i="13"/>
  <c r="K3" i="2"/>
  <c r="K1" i="2"/>
  <c r="U1" i="2"/>
  <c r="B4" i="1" a="1"/>
  <c r="B8" i="1" a="1"/>
  <c r="B12" i="1" a="1"/>
  <c r="B16" i="1" a="1"/>
  <c r="B20" i="1" a="1"/>
  <c r="B24" i="1" a="1"/>
  <c r="B28" i="1" a="1"/>
  <c r="B32" i="1" a="1"/>
  <c r="B36" i="1" a="1"/>
  <c r="B40" i="1" a="1"/>
  <c r="B44" i="1" a="1"/>
  <c r="B48" i="1" a="1"/>
  <c r="B52" i="1" a="1"/>
  <c r="B56" i="1" a="1"/>
  <c r="B60" i="1" a="1"/>
  <c r="B64" i="1" a="1"/>
  <c r="B68" i="1" a="1"/>
  <c r="B72" i="1" a="1"/>
  <c r="B76" i="1" a="1"/>
  <c r="B80" i="1" a="1"/>
  <c r="B84" i="1" a="1"/>
  <c r="B88" i="1" a="1"/>
  <c r="B92" i="1" a="1"/>
  <c r="B96" i="1" a="1"/>
  <c r="B100" i="1" a="1"/>
  <c r="B104" i="1" a="1"/>
  <c r="B108" i="1" a="1"/>
  <c r="B112" i="1" a="1"/>
  <c r="B116" i="1" a="1"/>
  <c r="B120" i="1" a="1"/>
  <c r="B124" i="1" a="1"/>
  <c r="B128" i="1" a="1"/>
  <c r="B132" i="1" a="1"/>
  <c r="B136" i="1" a="1"/>
  <c r="B140" i="1" a="1"/>
  <c r="B144" i="1" a="1"/>
  <c r="B148" i="1" a="1"/>
  <c r="B152" i="1" a="1"/>
  <c r="B156" i="1" a="1"/>
  <c r="B160" i="1" a="1"/>
  <c r="B164" i="1" a="1"/>
  <c r="B168" i="1" a="1"/>
  <c r="B172" i="1" a="1"/>
  <c r="C4" i="1"/>
  <c r="C8" i="1"/>
  <c r="C12" i="1"/>
  <c r="C16" i="1"/>
  <c r="C20" i="1"/>
  <c r="C24" i="1"/>
  <c r="C28" i="1"/>
  <c r="C32" i="1"/>
  <c r="C36" i="1"/>
  <c r="C40" i="1"/>
  <c r="C44" i="1"/>
  <c r="C48" i="1"/>
  <c r="C52" i="1"/>
  <c r="C56" i="1"/>
  <c r="C60" i="1"/>
  <c r="C64" i="1"/>
  <c r="C68" i="1"/>
  <c r="C72" i="1"/>
  <c r="C76" i="1"/>
  <c r="C80" i="1"/>
  <c r="C84" i="1"/>
  <c r="C88" i="1"/>
  <c r="C92" i="1"/>
  <c r="C96" i="1"/>
  <c r="C100" i="1"/>
  <c r="C104" i="1"/>
  <c r="C108" i="1"/>
  <c r="C112" i="1"/>
  <c r="C116" i="1"/>
  <c r="C120" i="1"/>
  <c r="C124" i="1"/>
  <c r="C128" i="1"/>
  <c r="C132" i="1"/>
  <c r="C136" i="1"/>
  <c r="C140" i="1"/>
  <c r="C144" i="1"/>
  <c r="C148" i="1"/>
  <c r="C152" i="1"/>
  <c r="C156" i="1"/>
  <c r="C160" i="1"/>
  <c r="C164" i="1"/>
  <c r="C168" i="1"/>
  <c r="C172" i="1"/>
  <c r="C176" i="1"/>
  <c r="C180" i="1"/>
  <c r="C184" i="1"/>
  <c r="C188" i="1"/>
  <c r="C192" i="1"/>
  <c r="C196" i="1"/>
  <c r="C200" i="1"/>
  <c r="C204" i="1"/>
  <c r="D4" i="1"/>
  <c r="D8" i="1"/>
  <c r="D12" i="1"/>
  <c r="D16" i="1"/>
  <c r="D20" i="1"/>
  <c r="D24" i="1"/>
  <c r="D28" i="1"/>
  <c r="D32" i="1"/>
  <c r="D36" i="1"/>
  <c r="D40" i="1"/>
  <c r="D44" i="1"/>
  <c r="D48" i="1"/>
  <c r="D52" i="1"/>
  <c r="D56" i="1"/>
  <c r="D60" i="1"/>
  <c r="D64" i="1"/>
  <c r="D68" i="1"/>
  <c r="D72" i="1"/>
  <c r="D76" i="1"/>
  <c r="D80" i="1"/>
  <c r="D84" i="1"/>
  <c r="D88" i="1"/>
  <c r="D92" i="1"/>
  <c r="D96" i="1"/>
  <c r="D100" i="1"/>
  <c r="D104" i="1"/>
  <c r="D108" i="1"/>
  <c r="D112" i="1"/>
  <c r="D116" i="1"/>
  <c r="D120" i="1"/>
  <c r="D124" i="1"/>
  <c r="D128" i="1"/>
  <c r="D132" i="1"/>
  <c r="D136" i="1"/>
  <c r="D140" i="1"/>
  <c r="D144" i="1"/>
  <c r="D148" i="1"/>
  <c r="D152" i="1"/>
  <c r="D156" i="1"/>
  <c r="D160" i="1"/>
  <c r="D164" i="1"/>
  <c r="D168" i="1"/>
  <c r="D172" i="1"/>
  <c r="B5" i="1" a="1"/>
  <c r="B9" i="1" a="1"/>
  <c r="B13" i="1" a="1"/>
  <c r="B17" i="1" a="1"/>
  <c r="B21" i="1" a="1"/>
  <c r="B25" i="1" a="1"/>
  <c r="B29" i="1" a="1"/>
  <c r="B33" i="1" a="1"/>
  <c r="B37" i="1" a="1"/>
  <c r="B41" i="1" a="1"/>
  <c r="B45" i="1" a="1"/>
  <c r="B49" i="1" a="1"/>
  <c r="B53" i="1" a="1"/>
  <c r="B57" i="1" a="1"/>
  <c r="B61" i="1" a="1"/>
  <c r="B65" i="1" a="1"/>
  <c r="B69" i="1" a="1"/>
  <c r="B73" i="1" a="1"/>
  <c r="B77" i="1" a="1"/>
  <c r="C5" i="1"/>
  <c r="C9" i="1"/>
  <c r="C13" i="1"/>
  <c r="C17" i="1"/>
  <c r="C21" i="1"/>
  <c r="C25" i="1"/>
  <c r="C29" i="1"/>
  <c r="C33" i="1"/>
  <c r="C37" i="1"/>
  <c r="C41" i="1"/>
  <c r="C45" i="1"/>
  <c r="C49" i="1"/>
  <c r="C53" i="1"/>
  <c r="C57" i="1"/>
  <c r="C61" i="1"/>
  <c r="C65" i="1"/>
  <c r="C69" i="1"/>
  <c r="C73" i="1"/>
  <c r="C77" i="1"/>
  <c r="C81" i="1"/>
  <c r="C85" i="1"/>
  <c r="C89" i="1"/>
  <c r="C93" i="1"/>
  <c r="C97" i="1"/>
  <c r="C101" i="1"/>
  <c r="C105" i="1"/>
  <c r="C109" i="1"/>
  <c r="C113" i="1"/>
  <c r="C117" i="1"/>
  <c r="C121" i="1"/>
  <c r="C125" i="1"/>
  <c r="C129" i="1"/>
  <c r="C133" i="1"/>
  <c r="C137" i="1"/>
  <c r="C141" i="1"/>
  <c r="C145" i="1"/>
  <c r="C149" i="1"/>
  <c r="C153" i="1"/>
  <c r="C157" i="1"/>
  <c r="D5" i="1"/>
  <c r="D9" i="1"/>
  <c r="D13" i="1"/>
  <c r="D17" i="1"/>
  <c r="D21" i="1"/>
  <c r="D25" i="1"/>
  <c r="D29" i="1"/>
  <c r="D33" i="1"/>
  <c r="D37" i="1"/>
  <c r="D41" i="1"/>
  <c r="D45" i="1"/>
  <c r="D49" i="1"/>
  <c r="D53" i="1"/>
  <c r="D57" i="1"/>
  <c r="D61" i="1"/>
  <c r="D65" i="1"/>
  <c r="D69" i="1"/>
  <c r="D73" i="1"/>
  <c r="D77" i="1"/>
  <c r="D81" i="1"/>
  <c r="D85" i="1"/>
  <c r="D89" i="1"/>
  <c r="D93" i="1"/>
  <c r="D97" i="1"/>
  <c r="D101" i="1"/>
  <c r="D105" i="1"/>
  <c r="D109" i="1"/>
  <c r="D113" i="1"/>
  <c r="D117" i="1"/>
  <c r="D121" i="1"/>
  <c r="D125" i="1"/>
  <c r="D129" i="1"/>
  <c r="D133" i="1"/>
  <c r="D137" i="1"/>
  <c r="D141" i="1"/>
  <c r="D145" i="1"/>
  <c r="D149" i="1"/>
  <c r="D153" i="1"/>
  <c r="D157" i="1"/>
  <c r="D161" i="1"/>
  <c r="D165" i="1"/>
  <c r="D169" i="1"/>
  <c r="D173" i="1"/>
  <c r="D177" i="1"/>
  <c r="D181" i="1"/>
  <c r="D185" i="1"/>
  <c r="D189" i="1"/>
  <c r="B6" i="1" a="1"/>
  <c r="B10" i="1" a="1"/>
  <c r="B14" i="1" a="1"/>
  <c r="B18" i="1" a="1"/>
  <c r="B22" i="1" a="1"/>
  <c r="B26" i="1" a="1"/>
  <c r="B30" i="1" a="1"/>
  <c r="B34" i="1" a="1"/>
  <c r="B38" i="1" a="1"/>
  <c r="B42" i="1" a="1"/>
  <c r="B46" i="1" a="1"/>
  <c r="B50" i="1" a="1"/>
  <c r="B54" i="1" a="1"/>
  <c r="B58" i="1" a="1"/>
  <c r="B62" i="1" a="1"/>
  <c r="B66" i="1" a="1"/>
  <c r="B70" i="1" a="1"/>
  <c r="B74" i="1" a="1"/>
  <c r="B78" i="1" a="1"/>
  <c r="B82" i="1" a="1"/>
  <c r="B86" i="1" a="1"/>
  <c r="B90" i="1" a="1"/>
  <c r="B94" i="1" a="1"/>
  <c r="B98" i="1" a="1"/>
  <c r="B102" i="1" a="1"/>
  <c r="B106" i="1" a="1"/>
  <c r="B110" i="1" a="1"/>
  <c r="B114" i="1" a="1"/>
  <c r="B118" i="1" a="1"/>
  <c r="B122" i="1" a="1"/>
  <c r="B126" i="1" a="1"/>
  <c r="B130" i="1" a="1"/>
  <c r="B134" i="1" a="1"/>
  <c r="B138" i="1" a="1"/>
  <c r="B142" i="1" a="1"/>
  <c r="B146" i="1" a="1"/>
  <c r="B150" i="1" a="1"/>
  <c r="B154" i="1" a="1"/>
  <c r="B158" i="1" a="1"/>
  <c r="B162" i="1" a="1"/>
  <c r="B166" i="1" a="1"/>
  <c r="B170" i="1" a="1"/>
  <c r="B174" i="1" a="1"/>
  <c r="B178" i="1" a="1"/>
  <c r="B182" i="1" a="1"/>
  <c r="C6" i="1"/>
  <c r="C10" i="1"/>
  <c r="C14" i="1"/>
  <c r="C18" i="1"/>
  <c r="C22" i="1"/>
  <c r="C26" i="1"/>
  <c r="C30" i="1"/>
  <c r="C34" i="1"/>
  <c r="C38" i="1"/>
  <c r="C42" i="1"/>
  <c r="C46" i="1"/>
  <c r="C50" i="1"/>
  <c r="C54" i="1"/>
  <c r="C58" i="1"/>
  <c r="C62" i="1"/>
  <c r="C66" i="1"/>
  <c r="C70" i="1"/>
  <c r="C74" i="1"/>
  <c r="C78" i="1"/>
  <c r="C82" i="1"/>
  <c r="C86" i="1"/>
  <c r="C90" i="1"/>
  <c r="C94" i="1"/>
  <c r="C98" i="1"/>
  <c r="C102" i="1"/>
  <c r="C106" i="1"/>
  <c r="C110" i="1"/>
  <c r="C114" i="1"/>
  <c r="C118" i="1"/>
  <c r="C122" i="1"/>
  <c r="C126" i="1"/>
  <c r="C130" i="1"/>
  <c r="C134" i="1"/>
  <c r="C138" i="1"/>
  <c r="C142" i="1"/>
  <c r="C146" i="1"/>
  <c r="D6" i="1"/>
  <c r="D10" i="1"/>
  <c r="D14" i="1"/>
  <c r="D18" i="1"/>
  <c r="D22" i="1"/>
  <c r="D26" i="1"/>
  <c r="D30" i="1"/>
  <c r="D34" i="1"/>
  <c r="D38" i="1"/>
  <c r="D42" i="1"/>
  <c r="D46" i="1"/>
  <c r="D50" i="1"/>
  <c r="D54" i="1"/>
  <c r="D58" i="1"/>
  <c r="D62" i="1"/>
  <c r="D66" i="1"/>
  <c r="D70" i="1"/>
  <c r="D74" i="1"/>
  <c r="D78" i="1"/>
  <c r="D82" i="1"/>
  <c r="D86" i="1"/>
  <c r="D90" i="1"/>
  <c r="D94" i="1"/>
  <c r="D98" i="1"/>
  <c r="D102" i="1"/>
  <c r="D106" i="1"/>
  <c r="D110" i="1"/>
  <c r="D114" i="1"/>
  <c r="D118" i="1"/>
  <c r="D122" i="1"/>
  <c r="D126" i="1"/>
  <c r="D130" i="1"/>
  <c r="D134" i="1"/>
  <c r="D138" i="1"/>
  <c r="D142" i="1"/>
  <c r="D146" i="1"/>
  <c r="D150" i="1"/>
  <c r="D154" i="1"/>
  <c r="D158" i="1"/>
  <c r="D162" i="1"/>
  <c r="D166" i="1"/>
  <c r="D170" i="1"/>
  <c r="D174" i="1"/>
  <c r="D178" i="1"/>
  <c r="D182" i="1"/>
  <c r="D186" i="1"/>
  <c r="D190" i="1"/>
  <c r="D194" i="1"/>
  <c r="D198" i="1"/>
  <c r="D202" i="1"/>
  <c r="D206" i="1"/>
  <c r="D210" i="1"/>
  <c r="B7" i="1" a="1"/>
  <c r="B11" i="1" a="1"/>
  <c r="B15" i="1" a="1"/>
  <c r="B19" i="1" a="1"/>
  <c r="B23" i="1" a="1"/>
  <c r="B27" i="1" a="1"/>
  <c r="B31" i="1" a="1"/>
  <c r="B35" i="1" a="1"/>
  <c r="B39" i="1" a="1"/>
  <c r="B43" i="1" a="1"/>
  <c r="B47" i="1" a="1"/>
  <c r="B51" i="1" a="1"/>
  <c r="B55" i="1" a="1"/>
  <c r="B59" i="1" a="1"/>
  <c r="B63" i="1" a="1"/>
  <c r="B67" i="1" a="1"/>
  <c r="B71" i="1" a="1"/>
  <c r="B75" i="1" a="1"/>
  <c r="B79" i="1" a="1"/>
  <c r="B83" i="1" a="1"/>
  <c r="B87" i="1" a="1"/>
  <c r="B91" i="1" a="1"/>
  <c r="B95" i="1" a="1"/>
  <c r="B99" i="1" a="1"/>
  <c r="B103" i="1" a="1"/>
  <c r="B107" i="1" a="1"/>
  <c r="B111" i="1" a="1"/>
  <c r="B115" i="1" a="1"/>
  <c r="B119" i="1" a="1"/>
  <c r="B123" i="1" a="1"/>
  <c r="B127" i="1" a="1"/>
  <c r="B131" i="1" a="1"/>
  <c r="B135" i="1" a="1"/>
  <c r="B139" i="1" a="1"/>
  <c r="B143" i="1" a="1"/>
  <c r="B147" i="1" a="1"/>
  <c r="C7" i="1"/>
  <c r="C11" i="1"/>
  <c r="C15" i="1"/>
  <c r="C19" i="1"/>
  <c r="C23" i="1"/>
  <c r="C27" i="1"/>
  <c r="C31" i="1"/>
  <c r="C35" i="1"/>
  <c r="C39" i="1"/>
  <c r="C43" i="1"/>
  <c r="C47" i="1"/>
  <c r="C51" i="1"/>
  <c r="C55" i="1"/>
  <c r="C59" i="1"/>
  <c r="C63" i="1"/>
  <c r="C67" i="1"/>
  <c r="C71" i="1"/>
  <c r="C75" i="1"/>
  <c r="C79" i="1"/>
  <c r="C83" i="1"/>
  <c r="C87" i="1"/>
  <c r="C91" i="1"/>
  <c r="C95" i="1"/>
  <c r="C99" i="1"/>
  <c r="C103" i="1"/>
  <c r="C107" i="1"/>
  <c r="C111" i="1"/>
  <c r="C115" i="1"/>
  <c r="C119" i="1"/>
  <c r="C123" i="1"/>
  <c r="C127" i="1"/>
  <c r="C131" i="1"/>
  <c r="C135" i="1"/>
  <c r="C139" i="1"/>
  <c r="C143" i="1"/>
  <c r="C147" i="1"/>
  <c r="C151" i="1"/>
  <c r="C155" i="1"/>
  <c r="C159" i="1"/>
  <c r="C163" i="1"/>
  <c r="C167" i="1"/>
  <c r="C171" i="1"/>
  <c r="C175" i="1"/>
  <c r="C179" i="1"/>
  <c r="C183" i="1"/>
  <c r="D7" i="1"/>
  <c r="D11" i="1"/>
  <c r="D15" i="1"/>
  <c r="D19" i="1"/>
  <c r="D23" i="1"/>
  <c r="D27" i="1"/>
  <c r="D31" i="1"/>
  <c r="D35" i="1"/>
  <c r="D39" i="1"/>
  <c r="D43" i="1"/>
  <c r="D47" i="1"/>
  <c r="D51" i="1"/>
  <c r="B97" i="1" a="1"/>
  <c r="B129" i="1" a="1"/>
  <c r="B155" i="1" a="1"/>
  <c r="B169" i="1" a="1"/>
  <c r="D179" i="1"/>
  <c r="D187" i="1"/>
  <c r="C194" i="1"/>
  <c r="B201" i="1" a="1"/>
  <c r="C207" i="1"/>
  <c r="B213" i="1" a="1"/>
  <c r="C218" i="1"/>
  <c r="D223" i="1"/>
  <c r="B229" i="1" a="1"/>
  <c r="C234" i="1"/>
  <c r="D239" i="1"/>
  <c r="B245" i="1" a="1"/>
  <c r="C250" i="1"/>
  <c r="D255" i="1"/>
  <c r="B261" i="1" a="1"/>
  <c r="C266" i="1"/>
  <c r="D271" i="1"/>
  <c r="B277" i="1" a="1"/>
  <c r="C282" i="1"/>
  <c r="D287" i="1"/>
  <c r="B293" i="1" a="1"/>
  <c r="C298" i="1"/>
  <c r="D303" i="1"/>
  <c r="B309" i="1" a="1"/>
  <c r="C314" i="1"/>
  <c r="D319" i="1"/>
  <c r="B325" i="1" a="1"/>
  <c r="C330" i="1"/>
  <c r="D335" i="1"/>
  <c r="B341" i="1" a="1"/>
  <c r="D345" i="1"/>
  <c r="D349" i="1"/>
  <c r="D353" i="1"/>
  <c r="D357" i="1"/>
  <c r="D361" i="1"/>
  <c r="D365" i="1"/>
  <c r="D369" i="1"/>
  <c r="D373" i="1"/>
  <c r="D377" i="1"/>
  <c r="D381" i="1"/>
  <c r="D385" i="1"/>
  <c r="D389" i="1"/>
  <c r="D393" i="1"/>
  <c r="D397" i="1"/>
  <c r="D401" i="1"/>
  <c r="D405" i="1"/>
  <c r="D409" i="1"/>
  <c r="D413" i="1"/>
  <c r="D417" i="1"/>
  <c r="D421" i="1"/>
  <c r="D425" i="1"/>
  <c r="D429" i="1"/>
  <c r="D433" i="1"/>
  <c r="D437" i="1"/>
  <c r="D441" i="1"/>
  <c r="D445" i="1"/>
  <c r="D449" i="1"/>
  <c r="D453" i="1"/>
  <c r="D457" i="1"/>
  <c r="D461" i="1"/>
  <c r="D465" i="1"/>
  <c r="D469" i="1"/>
  <c r="D473" i="1"/>
  <c r="D477" i="1"/>
  <c r="D481" i="1"/>
  <c r="D485" i="1"/>
  <c r="D489" i="1"/>
  <c r="D493" i="1"/>
  <c r="D497" i="1"/>
  <c r="D501" i="1"/>
  <c r="D505" i="1"/>
  <c r="J6" i="1"/>
  <c r="D55" i="1"/>
  <c r="D99" i="1"/>
  <c r="D131" i="1"/>
  <c r="D155" i="1"/>
  <c r="C169" i="1"/>
  <c r="B180" i="1" a="1"/>
  <c r="B188" i="1" a="1"/>
  <c r="B195" i="1" a="1"/>
  <c r="C201" i="1"/>
  <c r="D207" i="1"/>
  <c r="C213" i="1"/>
  <c r="D218" i="1"/>
  <c r="B224" i="1" a="1"/>
  <c r="C229" i="1"/>
  <c r="D234" i="1"/>
  <c r="B240" i="1" a="1"/>
  <c r="C245" i="1"/>
  <c r="D250" i="1"/>
  <c r="B256" i="1" a="1"/>
  <c r="C261" i="1"/>
  <c r="D266" i="1"/>
  <c r="B272" i="1" a="1"/>
  <c r="C277" i="1"/>
  <c r="D282" i="1"/>
  <c r="B288" i="1" a="1"/>
  <c r="C293" i="1"/>
  <c r="D298" i="1"/>
  <c r="B304" i="1" a="1"/>
  <c r="C309" i="1"/>
  <c r="D314" i="1"/>
  <c r="B320" i="1" a="1"/>
  <c r="C325" i="1"/>
  <c r="D330" i="1"/>
  <c r="B336" i="1" a="1"/>
  <c r="C341" i="1"/>
  <c r="B346" i="1" a="1"/>
  <c r="B350" i="1" a="1"/>
  <c r="B354" i="1" a="1"/>
  <c r="B358" i="1" a="1"/>
  <c r="B362" i="1" a="1"/>
  <c r="B366" i="1" a="1"/>
  <c r="B370" i="1" a="1"/>
  <c r="B374" i="1" a="1"/>
  <c r="B378" i="1" a="1"/>
  <c r="B382" i="1" a="1"/>
  <c r="B386" i="1" a="1"/>
  <c r="B390" i="1" a="1"/>
  <c r="B394" i="1" a="1"/>
  <c r="B398" i="1" a="1"/>
  <c r="B402" i="1" a="1"/>
  <c r="B406" i="1" a="1"/>
  <c r="B410" i="1" a="1"/>
  <c r="B414" i="1" a="1"/>
  <c r="B418" i="1" a="1"/>
  <c r="B422" i="1" a="1"/>
  <c r="B426" i="1" a="1"/>
  <c r="B430" i="1" a="1"/>
  <c r="B434" i="1" a="1"/>
  <c r="B438" i="1" a="1"/>
  <c r="B442" i="1" a="1"/>
  <c r="B446" i="1" a="1"/>
  <c r="B450" i="1" a="1"/>
  <c r="B454" i="1" a="1"/>
  <c r="B458" i="1" a="1"/>
  <c r="B462" i="1" a="1"/>
  <c r="B466" i="1" a="1"/>
  <c r="B470" i="1" a="1"/>
  <c r="B474" i="1" a="1"/>
  <c r="B478" i="1" a="1"/>
  <c r="B482" i="1" a="1"/>
  <c r="B486" i="1" a="1"/>
  <c r="B490" i="1" a="1"/>
  <c r="B494" i="1" a="1"/>
  <c r="B498" i="1" a="1"/>
  <c r="B502" i="1" a="1"/>
  <c r="B506" i="1" a="1"/>
  <c r="H7" i="1" a="1"/>
  <c r="H11" i="1" a="1"/>
  <c r="D59" i="1"/>
  <c r="B101" i="1" a="1"/>
  <c r="B133" i="1" a="1"/>
  <c r="B157" i="1" a="1"/>
  <c r="C170" i="1"/>
  <c r="D180" i="1"/>
  <c r="D188" i="1"/>
  <c r="C195" i="1"/>
  <c r="D201" i="1"/>
  <c r="B208" i="1" a="1"/>
  <c r="D213" i="1"/>
  <c r="B219" i="1" a="1"/>
  <c r="C224" i="1"/>
  <c r="D229" i="1"/>
  <c r="B235" i="1" a="1"/>
  <c r="C240" i="1"/>
  <c r="D245" i="1"/>
  <c r="B251" i="1" a="1"/>
  <c r="C256" i="1"/>
  <c r="D261" i="1"/>
  <c r="B267" i="1" a="1"/>
  <c r="C272" i="1"/>
  <c r="D277" i="1"/>
  <c r="B283" i="1" a="1"/>
  <c r="C288" i="1"/>
  <c r="D293" i="1"/>
  <c r="B299" i="1" a="1"/>
  <c r="C304" i="1"/>
  <c r="D309" i="1"/>
  <c r="B315" i="1" a="1"/>
  <c r="C320" i="1"/>
  <c r="D325" i="1"/>
  <c r="B331" i="1" a="1"/>
  <c r="C336" i="1"/>
  <c r="D341" i="1"/>
  <c r="D63" i="1"/>
  <c r="D103" i="1"/>
  <c r="D135" i="1"/>
  <c r="C158" i="1"/>
  <c r="B171" i="1" a="1"/>
  <c r="B181" i="1" a="1"/>
  <c r="B189" i="1" a="1"/>
  <c r="D195" i="1"/>
  <c r="B202" i="1" a="1"/>
  <c r="C208" i="1"/>
  <c r="B214" i="1" a="1"/>
  <c r="C219" i="1"/>
  <c r="D224" i="1"/>
  <c r="B230" i="1" a="1"/>
  <c r="C235" i="1"/>
  <c r="D240" i="1"/>
  <c r="B246" i="1" a="1"/>
  <c r="C251" i="1"/>
  <c r="D256" i="1"/>
  <c r="B262" i="1" a="1"/>
  <c r="C267" i="1"/>
  <c r="D272" i="1"/>
  <c r="B278" i="1" a="1"/>
  <c r="C283" i="1"/>
  <c r="D288" i="1"/>
  <c r="B294" i="1" a="1"/>
  <c r="C299" i="1"/>
  <c r="D304" i="1"/>
  <c r="B310" i="1" a="1"/>
  <c r="C315" i="1"/>
  <c r="D320" i="1"/>
  <c r="B326" i="1" a="1"/>
  <c r="C331" i="1"/>
  <c r="D336" i="1"/>
  <c r="B342" i="1" a="1"/>
  <c r="C346" i="1"/>
  <c r="C350" i="1"/>
  <c r="C354" i="1"/>
  <c r="C358" i="1"/>
  <c r="C362" i="1"/>
  <c r="C366" i="1"/>
  <c r="C370" i="1"/>
  <c r="C374" i="1"/>
  <c r="C378" i="1"/>
  <c r="C382" i="1"/>
  <c r="C386" i="1"/>
  <c r="C390" i="1"/>
  <c r="D67" i="1"/>
  <c r="B105" i="1" a="1"/>
  <c r="B137" i="1" a="1"/>
  <c r="B159" i="1" a="1"/>
  <c r="D171" i="1"/>
  <c r="C181" i="1"/>
  <c r="C189" i="1"/>
  <c r="B196" i="1" a="1"/>
  <c r="C202" i="1"/>
  <c r="D208" i="1"/>
  <c r="C214" i="1"/>
  <c r="D219" i="1"/>
  <c r="B225" i="1" a="1"/>
  <c r="C230" i="1"/>
  <c r="D235" i="1"/>
  <c r="B241" i="1" a="1"/>
  <c r="C246" i="1"/>
  <c r="D251" i="1"/>
  <c r="B257" i="1" a="1"/>
  <c r="C262" i="1"/>
  <c r="D267" i="1"/>
  <c r="B273" i="1" a="1"/>
  <c r="C278" i="1"/>
  <c r="D283" i="1"/>
  <c r="B289" i="1" a="1"/>
  <c r="C294" i="1"/>
  <c r="D299" i="1"/>
  <c r="B305" i="1" a="1"/>
  <c r="C310" i="1"/>
  <c r="D315" i="1"/>
  <c r="B321" i="1" a="1"/>
  <c r="C326" i="1"/>
  <c r="D331" i="1"/>
  <c r="B337" i="1" a="1"/>
  <c r="C342" i="1"/>
  <c r="D346" i="1"/>
  <c r="D350" i="1"/>
  <c r="D354" i="1"/>
  <c r="D358" i="1"/>
  <c r="D362" i="1"/>
  <c r="D366" i="1"/>
  <c r="D370" i="1"/>
  <c r="D374" i="1"/>
  <c r="D378" i="1"/>
  <c r="D382" i="1"/>
  <c r="D386" i="1"/>
  <c r="D390" i="1"/>
  <c r="D394" i="1"/>
  <c r="D398" i="1"/>
  <c r="D402" i="1"/>
  <c r="D406" i="1"/>
  <c r="D410" i="1"/>
  <c r="D414" i="1"/>
  <c r="D418" i="1"/>
  <c r="D422" i="1"/>
  <c r="D426" i="1"/>
  <c r="D430" i="1"/>
  <c r="D434" i="1"/>
  <c r="D438" i="1"/>
  <c r="D442" i="1"/>
  <c r="D446" i="1"/>
  <c r="D450" i="1"/>
  <c r="D454" i="1"/>
  <c r="D458" i="1"/>
  <c r="D462" i="1"/>
  <c r="D466" i="1"/>
  <c r="D470" i="1"/>
  <c r="D474" i="1"/>
  <c r="D71" i="1"/>
  <c r="D107" i="1"/>
  <c r="D139" i="1"/>
  <c r="D159" i="1"/>
  <c r="B173" i="1" a="1"/>
  <c r="C182" i="1"/>
  <c r="B190" i="1" a="1"/>
  <c r="D196" i="1"/>
  <c r="B203" i="1" a="1"/>
  <c r="B209" i="1" a="1"/>
  <c r="D214" i="1"/>
  <c r="B220" i="1" a="1"/>
  <c r="C225" i="1"/>
  <c r="D230" i="1"/>
  <c r="B236" i="1" a="1"/>
  <c r="C241" i="1"/>
  <c r="D246" i="1"/>
  <c r="B252" i="1" a="1"/>
  <c r="C257" i="1"/>
  <c r="D262" i="1"/>
  <c r="B268" i="1" a="1"/>
  <c r="C273" i="1"/>
  <c r="D278" i="1"/>
  <c r="B284" i="1" a="1"/>
  <c r="C289" i="1"/>
  <c r="D294" i="1"/>
  <c r="B300" i="1" a="1"/>
  <c r="C305" i="1"/>
  <c r="D310" i="1"/>
  <c r="B316" i="1" a="1"/>
  <c r="C321" i="1"/>
  <c r="D326" i="1"/>
  <c r="B332" i="1" a="1"/>
  <c r="C337" i="1"/>
  <c r="D342" i="1"/>
  <c r="B347" i="1" a="1"/>
  <c r="B351" i="1" a="1"/>
  <c r="B355" i="1" a="1"/>
  <c r="B359" i="1" a="1"/>
  <c r="B363" i="1" a="1"/>
  <c r="B367" i="1" a="1"/>
  <c r="B371" i="1" a="1"/>
  <c r="B375" i="1" a="1"/>
  <c r="B379" i="1" a="1"/>
  <c r="B383" i="1" a="1"/>
  <c r="B387" i="1" a="1"/>
  <c r="B391" i="1" a="1"/>
  <c r="B395" i="1" a="1"/>
  <c r="B399" i="1" a="1"/>
  <c r="B403" i="1" a="1"/>
  <c r="B407" i="1" a="1"/>
  <c r="B411" i="1" a="1"/>
  <c r="B415" i="1" a="1"/>
  <c r="B419" i="1" a="1"/>
  <c r="B423" i="1" a="1"/>
  <c r="B427" i="1" a="1"/>
  <c r="B431" i="1" a="1"/>
  <c r="B435" i="1" a="1"/>
  <c r="B439" i="1" a="1"/>
  <c r="B443" i="1" a="1"/>
  <c r="B447" i="1" a="1"/>
  <c r="B451" i="1" a="1"/>
  <c r="B455" i="1" a="1"/>
  <c r="B459" i="1" a="1"/>
  <c r="B463" i="1" a="1"/>
  <c r="B467" i="1" a="1"/>
  <c r="B471" i="1" a="1"/>
  <c r="B475" i="1" a="1"/>
  <c r="B479" i="1" a="1"/>
  <c r="B483" i="1" a="1"/>
  <c r="D75" i="1"/>
  <c r="B109" i="1" a="1"/>
  <c r="B141" i="1" a="1"/>
  <c r="B161" i="1" a="1"/>
  <c r="C173" i="1"/>
  <c r="B183" i="1" a="1"/>
  <c r="C190" i="1"/>
  <c r="B197" i="1" a="1"/>
  <c r="C203" i="1"/>
  <c r="C209" i="1"/>
  <c r="B215" i="1" a="1"/>
  <c r="C220" i="1"/>
  <c r="D225" i="1"/>
  <c r="B231" i="1" a="1"/>
  <c r="C236" i="1"/>
  <c r="D241" i="1"/>
  <c r="B247" i="1" a="1"/>
  <c r="C252" i="1"/>
  <c r="D257" i="1"/>
  <c r="B263" i="1" a="1"/>
  <c r="C268" i="1"/>
  <c r="D273" i="1"/>
  <c r="B279" i="1" a="1"/>
  <c r="C284" i="1"/>
  <c r="D289" i="1"/>
  <c r="B295" i="1" a="1"/>
  <c r="C300" i="1"/>
  <c r="D305" i="1"/>
  <c r="B311" i="1" a="1"/>
  <c r="C316" i="1"/>
  <c r="D321" i="1"/>
  <c r="B327" i="1" a="1"/>
  <c r="C332" i="1"/>
  <c r="D337" i="1"/>
  <c r="B343" i="1" a="1"/>
  <c r="D79" i="1"/>
  <c r="D111" i="1"/>
  <c r="D143" i="1"/>
  <c r="C161" i="1"/>
  <c r="C174" i="1"/>
  <c r="D183" i="1"/>
  <c r="B191" i="1" a="1"/>
  <c r="C197" i="1"/>
  <c r="D203" i="1"/>
  <c r="D209" i="1"/>
  <c r="C215" i="1"/>
  <c r="D220" i="1"/>
  <c r="B226" i="1" a="1"/>
  <c r="C231" i="1"/>
  <c r="D236" i="1"/>
  <c r="B242" i="1" a="1"/>
  <c r="C247" i="1"/>
  <c r="D252" i="1"/>
  <c r="B258" i="1" a="1"/>
  <c r="C263" i="1"/>
  <c r="D268" i="1"/>
  <c r="B274" i="1" a="1"/>
  <c r="C279" i="1"/>
  <c r="D284" i="1"/>
  <c r="B290" i="1" a="1"/>
  <c r="C295" i="1"/>
  <c r="D300" i="1"/>
  <c r="B306" i="1" a="1"/>
  <c r="C311" i="1"/>
  <c r="D316" i="1"/>
  <c r="B322" i="1" a="1"/>
  <c r="C327" i="1"/>
  <c r="D332" i="1"/>
  <c r="B338" i="1" a="1"/>
  <c r="C343" i="1"/>
  <c r="C347" i="1"/>
  <c r="C351" i="1"/>
  <c r="C355" i="1"/>
  <c r="C359" i="1"/>
  <c r="C363" i="1"/>
  <c r="C367" i="1"/>
  <c r="C371" i="1"/>
  <c r="C375" i="1"/>
  <c r="C379" i="1"/>
  <c r="C383" i="1"/>
  <c r="C387" i="1"/>
  <c r="C391" i="1"/>
  <c r="C395" i="1"/>
  <c r="C399" i="1"/>
  <c r="C403" i="1"/>
  <c r="C407" i="1"/>
  <c r="C411" i="1"/>
  <c r="C415" i="1"/>
  <c r="C419" i="1"/>
  <c r="C423" i="1"/>
  <c r="C427" i="1"/>
  <c r="C431" i="1"/>
  <c r="C435" i="1"/>
  <c r="C439" i="1"/>
  <c r="C443" i="1"/>
  <c r="C447" i="1"/>
  <c r="B81" i="1" a="1"/>
  <c r="B113" i="1" a="1"/>
  <c r="B145" i="1" a="1"/>
  <c r="C162" i="1"/>
  <c r="B175" i="1" a="1"/>
  <c r="B184" i="1" a="1"/>
  <c r="C191" i="1"/>
  <c r="D197" i="1"/>
  <c r="B204" i="1" a="1"/>
  <c r="B210" i="1" a="1"/>
  <c r="D215" i="1"/>
  <c r="B221" i="1" a="1"/>
  <c r="C226" i="1"/>
  <c r="D231" i="1"/>
  <c r="B237" i="1" a="1"/>
  <c r="C242" i="1"/>
  <c r="D247" i="1"/>
  <c r="B253" i="1" a="1"/>
  <c r="C258" i="1"/>
  <c r="D263" i="1"/>
  <c r="B269" i="1" a="1"/>
  <c r="C274" i="1"/>
  <c r="D279" i="1"/>
  <c r="B285" i="1" a="1"/>
  <c r="C290" i="1"/>
  <c r="D295" i="1"/>
  <c r="B301" i="1" a="1"/>
  <c r="C306" i="1"/>
  <c r="D311" i="1"/>
  <c r="B317" i="1" a="1"/>
  <c r="C322" i="1"/>
  <c r="D327" i="1"/>
  <c r="B333" i="1" a="1"/>
  <c r="C338" i="1"/>
  <c r="D343" i="1"/>
  <c r="D347" i="1"/>
  <c r="D351" i="1"/>
  <c r="D355" i="1"/>
  <c r="D359" i="1"/>
  <c r="D363" i="1"/>
  <c r="D367" i="1"/>
  <c r="D371" i="1"/>
  <c r="D375" i="1"/>
  <c r="D379" i="1"/>
  <c r="D383" i="1"/>
  <c r="D387" i="1"/>
  <c r="D391" i="1"/>
  <c r="D395" i="1"/>
  <c r="D399" i="1"/>
  <c r="D403" i="1"/>
  <c r="D407" i="1"/>
  <c r="D411" i="1"/>
  <c r="D415" i="1"/>
  <c r="D419" i="1"/>
  <c r="D423" i="1"/>
  <c r="D427" i="1"/>
  <c r="D431" i="1"/>
  <c r="D435" i="1"/>
  <c r="D439" i="1"/>
  <c r="D443" i="1"/>
  <c r="D447" i="1"/>
  <c r="D451" i="1"/>
  <c r="D455" i="1"/>
  <c r="D459" i="1"/>
  <c r="D463" i="1"/>
  <c r="D467" i="1"/>
  <c r="D471" i="1"/>
  <c r="D475" i="1"/>
  <c r="D479" i="1"/>
  <c r="D483" i="1"/>
  <c r="D487" i="1"/>
  <c r="D491" i="1"/>
  <c r="D495" i="1"/>
  <c r="D499" i="1"/>
  <c r="D83" i="1"/>
  <c r="D115" i="1"/>
  <c r="D147" i="1"/>
  <c r="B163" i="1" a="1"/>
  <c r="D175" i="1"/>
  <c r="D184" i="1"/>
  <c r="D191" i="1"/>
  <c r="B198" i="1" a="1"/>
  <c r="D204" i="1"/>
  <c r="C210" i="1"/>
  <c r="B216" i="1" a="1"/>
  <c r="C221" i="1"/>
  <c r="D226" i="1"/>
  <c r="B232" i="1" a="1"/>
  <c r="C237" i="1"/>
  <c r="D242" i="1"/>
  <c r="B248" i="1" a="1"/>
  <c r="C253" i="1"/>
  <c r="D258" i="1"/>
  <c r="B264" i="1" a="1"/>
  <c r="C269" i="1"/>
  <c r="D274" i="1"/>
  <c r="B280" i="1" a="1"/>
  <c r="C285" i="1"/>
  <c r="D290" i="1"/>
  <c r="B296" i="1" a="1"/>
  <c r="C301" i="1"/>
  <c r="D306" i="1"/>
  <c r="B312" i="1" a="1"/>
  <c r="C317" i="1"/>
  <c r="D322" i="1"/>
  <c r="B328" i="1" a="1"/>
  <c r="C333" i="1"/>
  <c r="D338" i="1"/>
  <c r="B344" i="1" a="1"/>
  <c r="B348" i="1" a="1"/>
  <c r="B352" i="1" a="1"/>
  <c r="B356" i="1" a="1"/>
  <c r="B360" i="1" a="1"/>
  <c r="B364" i="1" a="1"/>
  <c r="B368" i="1" a="1"/>
  <c r="B372" i="1" a="1"/>
  <c r="B376" i="1" a="1"/>
  <c r="B380" i="1" a="1"/>
  <c r="B384" i="1" a="1"/>
  <c r="B388" i="1" a="1"/>
  <c r="B85" i="1" a="1"/>
  <c r="B117" i="1" a="1"/>
  <c r="B149" i="1" a="1"/>
  <c r="D163" i="1"/>
  <c r="B176" i="1" a="1"/>
  <c r="B185" i="1" a="1"/>
  <c r="B192" i="1" a="1"/>
  <c r="C198" i="1"/>
  <c r="B205" i="1" a="1"/>
  <c r="B211" i="1" a="1"/>
  <c r="C216" i="1"/>
  <c r="D221" i="1"/>
  <c r="B227" i="1" a="1"/>
  <c r="C232" i="1"/>
  <c r="D237" i="1"/>
  <c r="B243" i="1" a="1"/>
  <c r="C248" i="1"/>
  <c r="D253" i="1"/>
  <c r="B259" i="1" a="1"/>
  <c r="C264" i="1"/>
  <c r="D269" i="1"/>
  <c r="B275" i="1" a="1"/>
  <c r="C280" i="1"/>
  <c r="D285" i="1"/>
  <c r="B291" i="1" a="1"/>
  <c r="C296" i="1"/>
  <c r="D301" i="1"/>
  <c r="B307" i="1" a="1"/>
  <c r="C312" i="1"/>
  <c r="D317" i="1"/>
  <c r="B323" i="1" a="1"/>
  <c r="C328" i="1"/>
  <c r="D333" i="1"/>
  <c r="B339" i="1" a="1"/>
  <c r="D87" i="1"/>
  <c r="D119" i="1"/>
  <c r="C150" i="1"/>
  <c r="B165" i="1" a="1"/>
  <c r="D176" i="1"/>
  <c r="C185" i="1"/>
  <c r="D192" i="1"/>
  <c r="B199" i="1" a="1"/>
  <c r="C205" i="1"/>
  <c r="C211" i="1"/>
  <c r="D216" i="1"/>
  <c r="B222" i="1" a="1"/>
  <c r="C227" i="1"/>
  <c r="D232" i="1"/>
  <c r="B238" i="1" a="1"/>
  <c r="C243" i="1"/>
  <c r="D248" i="1"/>
  <c r="B254" i="1" a="1"/>
  <c r="C259" i="1"/>
  <c r="D264" i="1"/>
  <c r="B270" i="1" a="1"/>
  <c r="C275" i="1"/>
  <c r="D280" i="1"/>
  <c r="B286" i="1" a="1"/>
  <c r="C291" i="1"/>
  <c r="D296" i="1"/>
  <c r="B302" i="1" a="1"/>
  <c r="C307" i="1"/>
  <c r="D312" i="1"/>
  <c r="B318" i="1" a="1"/>
  <c r="C323" i="1"/>
  <c r="D328" i="1"/>
  <c r="B334" i="1" a="1"/>
  <c r="C339" i="1"/>
  <c r="C344" i="1"/>
  <c r="C348" i="1"/>
  <c r="C352" i="1"/>
  <c r="C356" i="1"/>
  <c r="C360" i="1"/>
  <c r="C364" i="1"/>
  <c r="C368" i="1"/>
  <c r="C372" i="1"/>
  <c r="C376" i="1"/>
  <c r="C380" i="1"/>
  <c r="C384" i="1"/>
  <c r="C388" i="1"/>
  <c r="C392" i="1"/>
  <c r="C396" i="1"/>
  <c r="C400" i="1"/>
  <c r="C404" i="1"/>
  <c r="B89" i="1" a="1"/>
  <c r="B121" i="1" a="1"/>
  <c r="B151" i="1" a="1"/>
  <c r="C165" i="1"/>
  <c r="B177" i="1" a="1"/>
  <c r="B186" i="1" a="1"/>
  <c r="B193" i="1" a="1"/>
  <c r="C199" i="1"/>
  <c r="D205" i="1"/>
  <c r="D211" i="1"/>
  <c r="B217" i="1" a="1"/>
  <c r="C222" i="1"/>
  <c r="D227" i="1"/>
  <c r="B233" i="1" a="1"/>
  <c r="C238" i="1"/>
  <c r="D243" i="1"/>
  <c r="B249" i="1" a="1"/>
  <c r="C254" i="1"/>
  <c r="D259" i="1"/>
  <c r="B265" i="1" a="1"/>
  <c r="C270" i="1"/>
  <c r="D275" i="1"/>
  <c r="B281" i="1" a="1"/>
  <c r="C286" i="1"/>
  <c r="D291" i="1"/>
  <c r="B297" i="1" a="1"/>
  <c r="C302" i="1"/>
  <c r="D307" i="1"/>
  <c r="B313" i="1" a="1"/>
  <c r="C318" i="1"/>
  <c r="D323" i="1"/>
  <c r="B329" i="1" a="1"/>
  <c r="C334" i="1"/>
  <c r="D339" i="1"/>
  <c r="D344" i="1"/>
  <c r="D348" i="1"/>
  <c r="D352" i="1"/>
  <c r="D356" i="1"/>
  <c r="D360" i="1"/>
  <c r="D364" i="1"/>
  <c r="D368" i="1"/>
  <c r="D372" i="1"/>
  <c r="D376" i="1"/>
  <c r="D380" i="1"/>
  <c r="D384" i="1"/>
  <c r="D388" i="1"/>
  <c r="D392" i="1"/>
  <c r="D396" i="1"/>
  <c r="D400" i="1"/>
  <c r="D404" i="1"/>
  <c r="D408" i="1"/>
  <c r="D412" i="1"/>
  <c r="D416" i="1"/>
  <c r="D420" i="1"/>
  <c r="D424" i="1"/>
  <c r="D428" i="1"/>
  <c r="D432" i="1"/>
  <c r="D436" i="1"/>
  <c r="D440" i="1"/>
  <c r="D444" i="1"/>
  <c r="D448" i="1"/>
  <c r="D452" i="1"/>
  <c r="D456" i="1"/>
  <c r="D460" i="1"/>
  <c r="D464" i="1"/>
  <c r="D468" i="1"/>
  <c r="D472" i="1"/>
  <c r="D476" i="1"/>
  <c r="D480" i="1"/>
  <c r="D91" i="1"/>
  <c r="B93" i="1" a="1"/>
  <c r="D95" i="1"/>
  <c r="D123" i="1"/>
  <c r="D193" i="1"/>
  <c r="C223" i="1"/>
  <c r="D254" i="1"/>
  <c r="D281" i="1"/>
  <c r="D308" i="1"/>
  <c r="B340" i="1" a="1"/>
  <c r="C381" i="1"/>
  <c r="C398" i="1"/>
  <c r="C410" i="1"/>
  <c r="C432" i="1"/>
  <c r="C442" i="1"/>
  <c r="B453" i="1" a="1"/>
  <c r="C461" i="1"/>
  <c r="C471" i="1"/>
  <c r="B480" i="1" a="1"/>
  <c r="B487" i="1" a="1"/>
  <c r="B500" i="1" a="1"/>
  <c r="C505" i="1"/>
  <c r="J8" i="1"/>
  <c r="H14" i="1" a="1"/>
  <c r="J18" i="1"/>
  <c r="J23" i="1"/>
  <c r="J28" i="1"/>
  <c r="J33" i="1"/>
  <c r="I38" i="1"/>
  <c r="I43" i="1"/>
  <c r="I48" i="1"/>
  <c r="I53" i="1"/>
  <c r="H63" i="1" a="1"/>
  <c r="H68" i="1" a="1"/>
  <c r="H73" i="1" a="1"/>
  <c r="H78" i="1" a="1"/>
  <c r="J82" i="1"/>
  <c r="J87" i="1"/>
  <c r="H92" i="1" a="1"/>
  <c r="B125" i="1" a="1"/>
  <c r="B194" i="1" a="1"/>
  <c r="B228" i="1" a="1"/>
  <c r="B255" i="1" a="1"/>
  <c r="B282" i="1" a="1"/>
  <c r="C313" i="1"/>
  <c r="C340" i="1"/>
  <c r="C361" i="1"/>
  <c r="B385" i="1" a="1"/>
  <c r="B400" i="1" a="1"/>
  <c r="B412" i="1" a="1"/>
  <c r="C421" i="1"/>
  <c r="B433" i="1" a="1"/>
  <c r="B444" i="1" a="1"/>
  <c r="C462" i="1"/>
  <c r="B472" i="1" a="1"/>
  <c r="C480" i="1"/>
  <c r="C487" i="1"/>
  <c r="C493" i="1"/>
  <c r="C500" i="1"/>
  <c r="C506" i="1"/>
  <c r="H9" i="1" a="1"/>
  <c r="H19" i="1" a="1"/>
  <c r="H24" i="1" a="1"/>
  <c r="H29" i="1" a="1"/>
  <c r="H34" i="1" a="1"/>
  <c r="J38" i="1"/>
  <c r="J43" i="1"/>
  <c r="J48" i="1"/>
  <c r="J53" i="1"/>
  <c r="I58" i="1"/>
  <c r="I63" i="1"/>
  <c r="I68" i="1"/>
  <c r="I73" i="1"/>
  <c r="H83" i="1" a="1"/>
  <c r="H88" i="1" a="1"/>
  <c r="D127" i="1"/>
  <c r="D199" i="1"/>
  <c r="C228" i="1"/>
  <c r="C255" i="1"/>
  <c r="D286" i="1"/>
  <c r="D313" i="1"/>
  <c r="D340" i="1"/>
  <c r="B365" i="1" a="1"/>
  <c r="B401" i="1" a="1"/>
  <c r="C412" i="1"/>
  <c r="C422" i="1"/>
  <c r="C444" i="1"/>
  <c r="C453" i="1"/>
  <c r="C463" i="1"/>
  <c r="C472" i="1"/>
  <c r="B481" i="1" a="1"/>
  <c r="B488" i="1" a="1"/>
  <c r="C494" i="1"/>
  <c r="D500" i="1"/>
  <c r="D506" i="1"/>
  <c r="I9" i="1"/>
  <c r="I14" i="1"/>
  <c r="I19" i="1"/>
  <c r="I24" i="1"/>
  <c r="I29" i="1"/>
  <c r="H39" i="1" a="1"/>
  <c r="H44" i="1" a="1"/>
  <c r="H49" i="1" a="1"/>
  <c r="H54" i="1" a="1"/>
  <c r="J58" i="1"/>
  <c r="J63" i="1"/>
  <c r="J68" i="1"/>
  <c r="J73" i="1"/>
  <c r="I78" i="1"/>
  <c r="I83" i="1"/>
  <c r="I88" i="1"/>
  <c r="I92" i="1"/>
  <c r="I96" i="1"/>
  <c r="I100" i="1"/>
  <c r="I104" i="1"/>
  <c r="I108" i="1"/>
  <c r="I112" i="1"/>
  <c r="I116" i="1"/>
  <c r="I120" i="1"/>
  <c r="I124" i="1"/>
  <c r="I128" i="1"/>
  <c r="I132" i="1"/>
  <c r="I136" i="1"/>
  <c r="I140" i="1"/>
  <c r="I144" i="1"/>
  <c r="I148" i="1"/>
  <c r="I152" i="1"/>
  <c r="I156" i="1"/>
  <c r="I160" i="1"/>
  <c r="I164" i="1"/>
  <c r="I168" i="1"/>
  <c r="I172" i="1"/>
  <c r="I176" i="1"/>
  <c r="I180" i="1"/>
  <c r="I184" i="1"/>
  <c r="I188" i="1"/>
  <c r="I192" i="1"/>
  <c r="I196" i="1"/>
  <c r="I200" i="1"/>
  <c r="D151" i="1"/>
  <c r="B200" i="1" a="1"/>
  <c r="D228" i="1"/>
  <c r="B260" i="1" a="1"/>
  <c r="B287" i="1" a="1"/>
  <c r="B314" i="1" a="1"/>
  <c r="B345" i="1" a="1"/>
  <c r="C385" i="1"/>
  <c r="B413" i="1" a="1"/>
  <c r="B424" i="1" a="1"/>
  <c r="C433" i="1"/>
  <c r="B445" i="1" a="1"/>
  <c r="C454" i="1"/>
  <c r="B464" i="1" a="1"/>
  <c r="B473" i="1" a="1"/>
  <c r="C488" i="1"/>
  <c r="D494" i="1"/>
  <c r="B501" i="1" a="1"/>
  <c r="H4" i="1" a="1"/>
  <c r="J9" i="1"/>
  <c r="J14" i="1"/>
  <c r="J19" i="1"/>
  <c r="J24" i="1"/>
  <c r="J29" i="1"/>
  <c r="I34" i="1"/>
  <c r="I39" i="1"/>
  <c r="I44" i="1"/>
  <c r="I49" i="1"/>
  <c r="H59" i="1" a="1"/>
  <c r="H64" i="1" a="1"/>
  <c r="H69" i="1" a="1"/>
  <c r="H74" i="1" a="1"/>
  <c r="J78" i="1"/>
  <c r="J83" i="1"/>
  <c r="J88" i="1"/>
  <c r="J92" i="1"/>
  <c r="J96" i="1"/>
  <c r="J100" i="1"/>
  <c r="J104" i="1"/>
  <c r="J108" i="1"/>
  <c r="J112" i="1"/>
  <c r="J116" i="1"/>
  <c r="J120" i="1"/>
  <c r="J124" i="1"/>
  <c r="J128" i="1"/>
  <c r="J132" i="1"/>
  <c r="J136" i="1"/>
  <c r="J140" i="1"/>
  <c r="J144" i="1"/>
  <c r="J148" i="1"/>
  <c r="J152" i="1"/>
  <c r="J156" i="1"/>
  <c r="J160" i="1"/>
  <c r="J164" i="1"/>
  <c r="J168" i="1"/>
  <c r="J172" i="1"/>
  <c r="J176" i="1"/>
  <c r="J180" i="1"/>
  <c r="J184" i="1"/>
  <c r="J188" i="1"/>
  <c r="J192" i="1"/>
  <c r="J196" i="1"/>
  <c r="J200" i="1"/>
  <c r="J204" i="1"/>
  <c r="J208" i="1"/>
  <c r="J212" i="1"/>
  <c r="J216" i="1"/>
  <c r="J220" i="1"/>
  <c r="J224" i="1"/>
  <c r="J228" i="1"/>
  <c r="J232" i="1"/>
  <c r="J236" i="1"/>
  <c r="J240" i="1"/>
  <c r="J244" i="1"/>
  <c r="J248" i="1"/>
  <c r="J252" i="1"/>
  <c r="B153" i="1" a="1"/>
  <c r="D200" i="1"/>
  <c r="C233" i="1"/>
  <c r="C260" i="1"/>
  <c r="C287" i="1"/>
  <c r="D318" i="1"/>
  <c r="C365" i="1"/>
  <c r="B389" i="1" a="1"/>
  <c r="C401" i="1"/>
  <c r="C424" i="1"/>
  <c r="C434" i="1"/>
  <c r="C455" i="1"/>
  <c r="C464" i="1"/>
  <c r="C481" i="1"/>
  <c r="D488" i="1"/>
  <c r="B495" i="1" a="1"/>
  <c r="I4" i="1"/>
  <c r="H10" i="1" a="1"/>
  <c r="H15" i="1" a="1"/>
  <c r="H20" i="1" a="1"/>
  <c r="H25" i="1" a="1"/>
  <c r="H30" i="1" a="1"/>
  <c r="J34" i="1"/>
  <c r="J39" i="1"/>
  <c r="J44" i="1"/>
  <c r="J49" i="1"/>
  <c r="I54" i="1"/>
  <c r="I59" i="1"/>
  <c r="I64" i="1"/>
  <c r="I69" i="1"/>
  <c r="H79" i="1" a="1"/>
  <c r="H84" i="1" a="1"/>
  <c r="H89" i="1" a="1"/>
  <c r="H93" i="1" a="1"/>
  <c r="H97" i="1" a="1"/>
  <c r="H101" i="1" a="1"/>
  <c r="H105" i="1" a="1"/>
  <c r="H109" i="1" a="1"/>
  <c r="H113" i="1" a="1"/>
  <c r="H117" i="1" a="1"/>
  <c r="H121" i="1" a="1"/>
  <c r="H125" i="1" a="1"/>
  <c r="H129" i="1" a="1"/>
  <c r="H133" i="1" a="1"/>
  <c r="H137" i="1" a="1"/>
  <c r="H141" i="1" a="1"/>
  <c r="H145" i="1" a="1"/>
  <c r="H149" i="1" a="1"/>
  <c r="C154" i="1"/>
  <c r="B206" i="1" a="1"/>
  <c r="D233" i="1"/>
  <c r="D260" i="1"/>
  <c r="B292" i="1" a="1"/>
  <c r="B319" i="1" a="1"/>
  <c r="C345" i="1"/>
  <c r="B369" i="1" a="1"/>
  <c r="C402" i="1"/>
  <c r="C413" i="1"/>
  <c r="B425" i="1" a="1"/>
  <c r="B436" i="1" a="1"/>
  <c r="C445" i="1"/>
  <c r="B456" i="1" a="1"/>
  <c r="B465" i="1" a="1"/>
  <c r="C473" i="1"/>
  <c r="C482" i="1"/>
  <c r="B489" i="1" a="1"/>
  <c r="C495" i="1"/>
  <c r="C501" i="1"/>
  <c r="J4" i="1"/>
  <c r="I15" i="1"/>
  <c r="I20" i="1"/>
  <c r="I25" i="1"/>
  <c r="H35" i="1" a="1"/>
  <c r="H40" i="1" a="1"/>
  <c r="H45" i="1" a="1"/>
  <c r="H50" i="1" a="1"/>
  <c r="J54" i="1"/>
  <c r="J59" i="1"/>
  <c r="J64" i="1"/>
  <c r="J69" i="1"/>
  <c r="I74" i="1"/>
  <c r="I79" i="1"/>
  <c r="I84" i="1"/>
  <c r="C166" i="1"/>
  <c r="C206" i="1"/>
  <c r="B234" i="1" a="1"/>
  <c r="C265" i="1"/>
  <c r="C292" i="1"/>
  <c r="C319" i="1"/>
  <c r="B349" i="1" a="1"/>
  <c r="C389" i="1"/>
  <c r="B404" i="1" a="1"/>
  <c r="C414" i="1"/>
  <c r="C436" i="1"/>
  <c r="C446" i="1"/>
  <c r="C456" i="1"/>
  <c r="C474" i="1"/>
  <c r="D482" i="1"/>
  <c r="B496" i="1" a="1"/>
  <c r="C502" i="1"/>
  <c r="H5" i="1" a="1"/>
  <c r="I10" i="1"/>
  <c r="J15" i="1"/>
  <c r="J20" i="1"/>
  <c r="J25" i="1"/>
  <c r="I30" i="1"/>
  <c r="I35" i="1"/>
  <c r="I40" i="1"/>
  <c r="I45" i="1"/>
  <c r="H55" i="1" a="1"/>
  <c r="H60" i="1" a="1"/>
  <c r="H65" i="1" a="1"/>
  <c r="H70" i="1" a="1"/>
  <c r="J74" i="1"/>
  <c r="J79" i="1"/>
  <c r="J84" i="1"/>
  <c r="I89" i="1"/>
  <c r="I93" i="1"/>
  <c r="I97" i="1"/>
  <c r="I101" i="1"/>
  <c r="I105" i="1"/>
  <c r="I109" i="1"/>
  <c r="I113" i="1"/>
  <c r="I117" i="1"/>
  <c r="I121" i="1"/>
  <c r="I125" i="1"/>
  <c r="I129" i="1"/>
  <c r="I133" i="1"/>
  <c r="I137" i="1"/>
  <c r="I141" i="1"/>
  <c r="I145" i="1"/>
  <c r="I149" i="1"/>
  <c r="I153" i="1"/>
  <c r="I157" i="1"/>
  <c r="I161" i="1"/>
  <c r="I165" i="1"/>
  <c r="I169" i="1"/>
  <c r="I173" i="1"/>
  <c r="I177" i="1"/>
  <c r="I181" i="1"/>
  <c r="I185" i="1"/>
  <c r="I189" i="1"/>
  <c r="I193" i="1"/>
  <c r="I197" i="1"/>
  <c r="I201" i="1"/>
  <c r="I205" i="1"/>
  <c r="I209" i="1"/>
  <c r="I213" i="1"/>
  <c r="I217" i="1"/>
  <c r="I221" i="1"/>
  <c r="I225" i="1"/>
  <c r="I229" i="1"/>
  <c r="B167" i="1" a="1"/>
  <c r="B207" i="1" a="1"/>
  <c r="D238" i="1"/>
  <c r="D265" i="1"/>
  <c r="D292" i="1"/>
  <c r="B324" i="1" a="1"/>
  <c r="C369" i="1"/>
  <c r="B392" i="1" a="1"/>
  <c r="B405" i="1" a="1"/>
  <c r="B416" i="1" a="1"/>
  <c r="C425" i="1"/>
  <c r="B437" i="1" a="1"/>
  <c r="B448" i="1" a="1"/>
  <c r="B457" i="1" a="1"/>
  <c r="C465" i="1"/>
  <c r="C475" i="1"/>
  <c r="C483" i="1"/>
  <c r="C489" i="1"/>
  <c r="C496" i="1"/>
  <c r="D502" i="1"/>
  <c r="I5" i="1"/>
  <c r="J10" i="1"/>
  <c r="H16" i="1" a="1"/>
  <c r="H21" i="1" a="1"/>
  <c r="H26" i="1" a="1"/>
  <c r="J30" i="1"/>
  <c r="J35" i="1"/>
  <c r="J40" i="1"/>
  <c r="J45" i="1"/>
  <c r="I50" i="1"/>
  <c r="I55" i="1"/>
  <c r="I60" i="1"/>
  <c r="I65" i="1"/>
  <c r="H75" i="1" a="1"/>
  <c r="H80" i="1" a="1"/>
  <c r="H85" i="1" a="1"/>
  <c r="J89" i="1"/>
  <c r="J93" i="1"/>
  <c r="J97" i="1"/>
  <c r="J101" i="1"/>
  <c r="J105" i="1"/>
  <c r="J109" i="1"/>
  <c r="J113" i="1"/>
  <c r="J117" i="1"/>
  <c r="J121" i="1"/>
  <c r="J125" i="1"/>
  <c r="J129" i="1"/>
  <c r="J133" i="1"/>
  <c r="J137" i="1"/>
  <c r="J141" i="1"/>
  <c r="J145" i="1"/>
  <c r="J149" i="1"/>
  <c r="J153" i="1"/>
  <c r="J157" i="1"/>
  <c r="J161" i="1"/>
  <c r="J165" i="1"/>
  <c r="J169" i="1"/>
  <c r="J173" i="1"/>
  <c r="J177" i="1"/>
  <c r="J181" i="1"/>
  <c r="J185" i="1"/>
  <c r="J189" i="1"/>
  <c r="D167" i="1"/>
  <c r="B212" i="1" a="1"/>
  <c r="B239" i="1" a="1"/>
  <c r="B266" i="1" a="1"/>
  <c r="C297" i="1"/>
  <c r="C324" i="1"/>
  <c r="C349" i="1"/>
  <c r="B373" i="1" a="1"/>
  <c r="B393" i="1" a="1"/>
  <c r="C416" i="1"/>
  <c r="C426" i="1"/>
  <c r="C448" i="1"/>
  <c r="C466" i="1"/>
  <c r="B476" i="1" a="1"/>
  <c r="B484" i="1" a="1"/>
  <c r="C490" i="1"/>
  <c r="D496" i="1"/>
  <c r="B503" i="1" a="1"/>
  <c r="J5" i="1"/>
  <c r="I11" i="1"/>
  <c r="I16" i="1"/>
  <c r="I21" i="1"/>
  <c r="H31" i="1" a="1"/>
  <c r="H36" i="1" a="1"/>
  <c r="H41" i="1" a="1"/>
  <c r="H46" i="1" a="1"/>
  <c r="J50" i="1"/>
  <c r="J55" i="1"/>
  <c r="J60" i="1"/>
  <c r="J65" i="1"/>
  <c r="I70" i="1"/>
  <c r="I75" i="1"/>
  <c r="I80" i="1"/>
  <c r="I85" i="1"/>
  <c r="H90" i="1" a="1"/>
  <c r="H94" i="1" a="1"/>
  <c r="H98" i="1" a="1"/>
  <c r="H102" i="1" a="1"/>
  <c r="H106" i="1" a="1"/>
  <c r="H110" i="1" a="1"/>
  <c r="H114" i="1" a="1"/>
  <c r="H118" i="1" a="1"/>
  <c r="H122" i="1" a="1"/>
  <c r="H126" i="1" a="1"/>
  <c r="H130" i="1" a="1"/>
  <c r="H134" i="1" a="1"/>
  <c r="H138" i="1" a="1"/>
  <c r="H142" i="1" a="1"/>
  <c r="H146" i="1" a="1"/>
  <c r="H150" i="1" a="1"/>
  <c r="H154" i="1" a="1"/>
  <c r="H158" i="1" a="1"/>
  <c r="H162" i="1" a="1"/>
  <c r="H166" i="1" a="1"/>
  <c r="H170" i="1" a="1"/>
  <c r="H174" i="1" a="1"/>
  <c r="H178" i="1" a="1"/>
  <c r="H182" i="1" a="1"/>
  <c r="H186" i="1" a="1"/>
  <c r="H190" i="1" a="1"/>
  <c r="H194" i="1" a="1"/>
  <c r="H198" i="1" a="1"/>
  <c r="H202" i="1" a="1"/>
  <c r="H206" i="1" a="1"/>
  <c r="H210" i="1" a="1"/>
  <c r="H214" i="1" a="1"/>
  <c r="H218" i="1" a="1"/>
  <c r="H222" i="1" a="1"/>
  <c r="H226" i="1" a="1"/>
  <c r="H230" i="1" a="1"/>
  <c r="H234" i="1" a="1"/>
  <c r="H238" i="1" a="1"/>
  <c r="H242" i="1" a="1"/>
  <c r="C177" i="1"/>
  <c r="C212" i="1"/>
  <c r="C239" i="1"/>
  <c r="D270" i="1"/>
  <c r="D297" i="1"/>
  <c r="D324" i="1"/>
  <c r="B353" i="1" a="1"/>
  <c r="C405" i="1"/>
  <c r="B417" i="1" a="1"/>
  <c r="B428" i="1" a="1"/>
  <c r="C437" i="1"/>
  <c r="B449" i="1" a="1"/>
  <c r="C457" i="1"/>
  <c r="C467" i="1"/>
  <c r="C476" i="1"/>
  <c r="C484" i="1"/>
  <c r="D490" i="1"/>
  <c r="B497" i="1" a="1"/>
  <c r="C503" i="1"/>
  <c r="H6" i="1" a="1"/>
  <c r="J11" i="1"/>
  <c r="J16" i="1"/>
  <c r="J21" i="1"/>
  <c r="I26" i="1"/>
  <c r="I31" i="1"/>
  <c r="I36" i="1"/>
  <c r="B179" i="1" a="1"/>
  <c r="C217" i="1"/>
  <c r="C244" i="1"/>
  <c r="C271" i="1"/>
  <c r="D302" i="1"/>
  <c r="D329" i="1"/>
  <c r="C353" i="1"/>
  <c r="B377" i="1" a="1"/>
  <c r="C394" i="1"/>
  <c r="B408" i="1" a="1"/>
  <c r="C417" i="1"/>
  <c r="B429" i="1" a="1"/>
  <c r="B440" i="1" a="1"/>
  <c r="C449" i="1"/>
  <c r="C459" i="1"/>
  <c r="C468" i="1"/>
  <c r="B485" i="1" a="1"/>
  <c r="C491" i="1"/>
  <c r="C497" i="1"/>
  <c r="B504" i="1" a="1"/>
  <c r="I6" i="1"/>
  <c r="I12" i="1"/>
  <c r="I17" i="1"/>
  <c r="H27" i="1" a="1"/>
  <c r="H32" i="1" a="1"/>
  <c r="H37" i="1" a="1"/>
  <c r="H42" i="1" a="1"/>
  <c r="J46" i="1"/>
  <c r="J51" i="1"/>
  <c r="J56" i="1"/>
  <c r="J61" i="1"/>
  <c r="I66" i="1"/>
  <c r="I71" i="1"/>
  <c r="I76" i="1"/>
  <c r="I81" i="1"/>
  <c r="J90" i="1"/>
  <c r="J94" i="1"/>
  <c r="J98" i="1"/>
  <c r="J102" i="1"/>
  <c r="J106" i="1"/>
  <c r="J110" i="1"/>
  <c r="J114" i="1"/>
  <c r="J118" i="1"/>
  <c r="J122" i="1"/>
  <c r="J126" i="1"/>
  <c r="C186" i="1"/>
  <c r="D217" i="1"/>
  <c r="D244" i="1"/>
  <c r="B276" i="1" a="1"/>
  <c r="B303" i="1" a="1"/>
  <c r="B330" i="1" a="1"/>
  <c r="B357" i="1" a="1"/>
  <c r="B396" i="1" a="1"/>
  <c r="C408" i="1"/>
  <c r="C418" i="1"/>
  <c r="C440" i="1"/>
  <c r="C450" i="1"/>
  <c r="B460" i="1" a="1"/>
  <c r="B469" i="1" a="1"/>
  <c r="C477" i="1"/>
  <c r="B492" i="1" a="1"/>
  <c r="C498" i="1"/>
  <c r="C504" i="1"/>
  <c r="I7" i="1"/>
  <c r="J12" i="1"/>
  <c r="J17" i="1"/>
  <c r="I22" i="1"/>
  <c r="I27" i="1"/>
  <c r="I32" i="1"/>
  <c r="I37" i="1"/>
  <c r="H47" i="1" a="1"/>
  <c r="H52" i="1" a="1"/>
  <c r="H57" i="1" a="1"/>
  <c r="H62" i="1" a="1"/>
  <c r="J66" i="1"/>
  <c r="J71" i="1"/>
  <c r="J76" i="1"/>
  <c r="J81" i="1"/>
  <c r="I86" i="1"/>
  <c r="H91" i="1" a="1"/>
  <c r="H95" i="1" a="1"/>
  <c r="H99" i="1" a="1"/>
  <c r="H103" i="1" a="1"/>
  <c r="H107" i="1" a="1"/>
  <c r="H111" i="1" a="1"/>
  <c r="H115" i="1" a="1"/>
  <c r="H119" i="1" a="1"/>
  <c r="H123" i="1" a="1"/>
  <c r="H127" i="1" a="1"/>
  <c r="H131" i="1" a="1"/>
  <c r="H135" i="1" a="1"/>
  <c r="H139" i="1" a="1"/>
  <c r="H143" i="1" a="1"/>
  <c r="H147" i="1" a="1"/>
  <c r="H151" i="1" a="1"/>
  <c r="H155" i="1" a="1"/>
  <c r="H159" i="1" a="1"/>
  <c r="H163" i="1" a="1"/>
  <c r="H167" i="1" a="1"/>
  <c r="C193" i="1"/>
  <c r="B223" i="1" a="1"/>
  <c r="B250" i="1" a="1"/>
  <c r="C281" i="1"/>
  <c r="C308" i="1"/>
  <c r="C335" i="1"/>
  <c r="B361" i="1" a="1"/>
  <c r="C397" i="1"/>
  <c r="C409" i="1"/>
  <c r="B421" i="1" a="1"/>
  <c r="B432" i="1" a="1"/>
  <c r="C441" i="1"/>
  <c r="C452" i="1"/>
  <c r="C470" i="1"/>
  <c r="C479" i="1"/>
  <c r="D486" i="1"/>
  <c r="B493" i="1" a="1"/>
  <c r="C499" i="1"/>
  <c r="I8" i="1"/>
  <c r="J13" i="1"/>
  <c r="I18" i="1"/>
  <c r="I23" i="1"/>
  <c r="I28" i="1"/>
  <c r="I33" i="1"/>
  <c r="H43" i="1" a="1"/>
  <c r="H48" i="1" a="1"/>
  <c r="H53" i="1" a="1"/>
  <c r="H58" i="1" a="1"/>
  <c r="J62" i="1"/>
  <c r="J67" i="1"/>
  <c r="J72" i="1"/>
  <c r="J77" i="1"/>
  <c r="I82" i="1"/>
  <c r="I87" i="1"/>
  <c r="J91" i="1"/>
  <c r="J95" i="1"/>
  <c r="J99" i="1"/>
  <c r="J103" i="1"/>
  <c r="J107" i="1"/>
  <c r="J111" i="1"/>
  <c r="J115" i="1"/>
  <c r="J119" i="1"/>
  <c r="J123" i="1"/>
  <c r="J127" i="1"/>
  <c r="J131" i="1"/>
  <c r="C178" i="1"/>
  <c r="D334" i="1"/>
  <c r="C420" i="1"/>
  <c r="B477" i="1" a="1"/>
  <c r="J7" i="1"/>
  <c r="H33" i="1" a="1"/>
  <c r="H56" i="1" a="1"/>
  <c r="J75" i="1"/>
  <c r="I106" i="1"/>
  <c r="H140" i="1" a="1"/>
  <c r="I150" i="1"/>
  <c r="I158" i="1"/>
  <c r="I166" i="1"/>
  <c r="H180" i="1" a="1"/>
  <c r="I187" i="1"/>
  <c r="J194" i="1"/>
  <c r="H201" i="1" a="1"/>
  <c r="H207" i="1" a="1"/>
  <c r="I212" i="1"/>
  <c r="J218" i="1"/>
  <c r="H224" i="1" a="1"/>
  <c r="I230" i="1"/>
  <c r="I235" i="1"/>
  <c r="H241" i="1" a="1"/>
  <c r="H251" i="1" a="1"/>
  <c r="J255" i="1"/>
  <c r="I260" i="1"/>
  <c r="H265" i="1" a="1"/>
  <c r="J269" i="1"/>
  <c r="J278" i="1"/>
  <c r="J287" i="1"/>
  <c r="I292" i="1"/>
  <c r="H297" i="1" a="1"/>
  <c r="J301" i="1"/>
  <c r="J310" i="1"/>
  <c r="J319" i="1"/>
  <c r="I324" i="1"/>
  <c r="H329" i="1" a="1"/>
  <c r="J333" i="1"/>
  <c r="J342" i="1"/>
  <c r="J351" i="1"/>
  <c r="I356" i="1"/>
  <c r="H361" i="1" a="1"/>
  <c r="J365" i="1"/>
  <c r="J374" i="1"/>
  <c r="J383" i="1"/>
  <c r="I388" i="1"/>
  <c r="H393" i="1" a="1"/>
  <c r="J397" i="1"/>
  <c r="J406" i="1"/>
  <c r="J415" i="1"/>
  <c r="I420" i="1"/>
  <c r="H425" i="1" a="1"/>
  <c r="J429" i="1"/>
  <c r="J438" i="1"/>
  <c r="J447" i="1"/>
  <c r="I452" i="1"/>
  <c r="H457" i="1" a="1"/>
  <c r="J461" i="1"/>
  <c r="J470" i="1"/>
  <c r="J479" i="1"/>
  <c r="I484" i="1"/>
  <c r="H489" i="1" a="1"/>
  <c r="J493" i="1"/>
  <c r="J502" i="1"/>
  <c r="D10" i="2"/>
  <c r="C15" i="2"/>
  <c r="B20" i="2" a="1"/>
  <c r="D24" i="2"/>
  <c r="D33" i="2"/>
  <c r="B187" i="1" a="1"/>
  <c r="B335" i="1" a="1"/>
  <c r="C428" i="1"/>
  <c r="C478" i="1"/>
  <c r="H8" i="1" a="1"/>
  <c r="J36" i="1"/>
  <c r="I56" i="1"/>
  <c r="H76" i="1" a="1"/>
  <c r="I94" i="1"/>
  <c r="I119" i="1"/>
  <c r="I131" i="1"/>
  <c r="J150" i="1"/>
  <c r="J158" i="1"/>
  <c r="J166" i="1"/>
  <c r="I174" i="1"/>
  <c r="H181" i="1" a="1"/>
  <c r="J187" i="1"/>
  <c r="H195" i="1" a="1"/>
  <c r="J201" i="1"/>
  <c r="H213" i="1" a="1"/>
  <c r="H219" i="1" a="1"/>
  <c r="I224" i="1"/>
  <c r="J230" i="1"/>
  <c r="J235" i="1"/>
  <c r="I241" i="1"/>
  <c r="I246" i="1"/>
  <c r="H256" i="1" a="1"/>
  <c r="J260" i="1"/>
  <c r="I265" i="1"/>
  <c r="H270" i="1" a="1"/>
  <c r="I274" i="1"/>
  <c r="H279" i="1" a="1"/>
  <c r="I283" i="1"/>
  <c r="H288" i="1" a="1"/>
  <c r="J292" i="1"/>
  <c r="I297" i="1"/>
  <c r="H302" i="1" a="1"/>
  <c r="I306" i="1"/>
  <c r="H311" i="1" a="1"/>
  <c r="I315" i="1"/>
  <c r="H320" i="1" a="1"/>
  <c r="J324" i="1"/>
  <c r="I329" i="1"/>
  <c r="H334" i="1" a="1"/>
  <c r="I338" i="1"/>
  <c r="H343" i="1" a="1"/>
  <c r="I347" i="1"/>
  <c r="H352" i="1" a="1"/>
  <c r="J356" i="1"/>
  <c r="I361" i="1"/>
  <c r="H366" i="1" a="1"/>
  <c r="I370" i="1"/>
  <c r="H375" i="1" a="1"/>
  <c r="I379" i="1"/>
  <c r="H384" i="1" a="1"/>
  <c r="J388" i="1"/>
  <c r="I393" i="1"/>
  <c r="H398" i="1" a="1"/>
  <c r="I402" i="1"/>
  <c r="H407" i="1" a="1"/>
  <c r="I411" i="1"/>
  <c r="H416" i="1" a="1"/>
  <c r="J420" i="1"/>
  <c r="I425" i="1"/>
  <c r="H430" i="1" a="1"/>
  <c r="I434" i="1"/>
  <c r="H439" i="1" a="1"/>
  <c r="I443" i="1"/>
  <c r="H448" i="1" a="1"/>
  <c r="J452" i="1"/>
  <c r="I457" i="1"/>
  <c r="H462" i="1" a="1"/>
  <c r="I466" i="1"/>
  <c r="H471" i="1" a="1"/>
  <c r="I475" i="1"/>
  <c r="H480" i="1" a="1"/>
  <c r="J484" i="1"/>
  <c r="I489" i="1"/>
  <c r="H494" i="1" a="1"/>
  <c r="I498" i="1"/>
  <c r="H503" i="1" a="1"/>
  <c r="C6" i="2"/>
  <c r="B11" i="2" a="1"/>
  <c r="D15" i="2"/>
  <c r="C20" i="2"/>
  <c r="B25" i="2" a="1"/>
  <c r="C29" i="2"/>
  <c r="B34" i="2" a="1"/>
  <c r="C38" i="2"/>
  <c r="B43" i="2" a="1"/>
  <c r="D47" i="2"/>
  <c r="C52" i="2"/>
  <c r="B57" i="2" a="1"/>
  <c r="C61" i="2"/>
  <c r="B66" i="2" a="1"/>
  <c r="C70" i="2"/>
  <c r="B75" i="2" a="1"/>
  <c r="D79" i="2"/>
  <c r="C187" i="1"/>
  <c r="C429" i="1"/>
  <c r="D478" i="1"/>
  <c r="H12" i="1" a="1"/>
  <c r="J37" i="1"/>
  <c r="I57" i="1"/>
  <c r="H77" i="1" a="1"/>
  <c r="I107" i="1"/>
  <c r="H120" i="1" a="1"/>
  <c r="H132" i="1" a="1"/>
  <c r="I142" i="1"/>
  <c r="J174" i="1"/>
  <c r="H188" i="1" a="1"/>
  <c r="I207" i="1"/>
  <c r="J213" i="1"/>
  <c r="H225" i="1" a="1"/>
  <c r="H231" i="1" a="1"/>
  <c r="H236" i="1" a="1"/>
  <c r="J241" i="1"/>
  <c r="J246" i="1"/>
  <c r="I251" i="1"/>
  <c r="I256" i="1"/>
  <c r="H261" i="1" a="1"/>
  <c r="J265" i="1"/>
  <c r="J274" i="1"/>
  <c r="J283" i="1"/>
  <c r="I288" i="1"/>
  <c r="H293" i="1" a="1"/>
  <c r="J297" i="1"/>
  <c r="J306" i="1"/>
  <c r="J315" i="1"/>
  <c r="I320" i="1"/>
  <c r="H325" i="1" a="1"/>
  <c r="J329" i="1"/>
  <c r="J338" i="1"/>
  <c r="J347" i="1"/>
  <c r="I352" i="1"/>
  <c r="H357" i="1" a="1"/>
  <c r="J361" i="1"/>
  <c r="J370" i="1"/>
  <c r="J379" i="1"/>
  <c r="I384" i="1"/>
  <c r="H389" i="1" a="1"/>
  <c r="J393" i="1"/>
  <c r="J402" i="1"/>
  <c r="J411" i="1"/>
  <c r="I416" i="1"/>
  <c r="H421" i="1" a="1"/>
  <c r="J425" i="1"/>
  <c r="J434" i="1"/>
  <c r="J443" i="1"/>
  <c r="I448" i="1"/>
  <c r="H453" i="1" a="1"/>
  <c r="J457" i="1"/>
  <c r="J466" i="1"/>
  <c r="J475" i="1"/>
  <c r="I480" i="1"/>
  <c r="H485" i="1" a="1"/>
  <c r="J489" i="1"/>
  <c r="J498" i="1"/>
  <c r="D6" i="2"/>
  <c r="C11" i="2"/>
  <c r="B16" i="2" a="1"/>
  <c r="D20" i="2"/>
  <c r="D29" i="2"/>
  <c r="D38" i="2"/>
  <c r="C43" i="2"/>
  <c r="B48" i="2" a="1"/>
  <c r="D52" i="2"/>
  <c r="D61" i="2"/>
  <c r="D70" i="2"/>
  <c r="C75" i="2"/>
  <c r="B80" i="2" a="1"/>
  <c r="D84" i="2"/>
  <c r="D93" i="2"/>
  <c r="D102" i="2"/>
  <c r="C107" i="2"/>
  <c r="B112" i="2" a="1"/>
  <c r="D116" i="2"/>
  <c r="D125" i="2"/>
  <c r="D134" i="2"/>
  <c r="C139" i="2"/>
  <c r="B144" i="2" a="1"/>
  <c r="D148" i="2"/>
  <c r="B153" i="2" a="1"/>
  <c r="C161" i="2"/>
  <c r="C165" i="2"/>
  <c r="C169" i="2"/>
  <c r="C173" i="2"/>
  <c r="D212" i="1"/>
  <c r="C430" i="1"/>
  <c r="D484" i="1"/>
  <c r="H13" i="1" a="1"/>
  <c r="H38" i="1" a="1"/>
  <c r="J57" i="1"/>
  <c r="I77" i="1"/>
  <c r="I95" i="1"/>
  <c r="H108" i="1" a="1"/>
  <c r="J142" i="1"/>
  <c r="I151" i="1"/>
  <c r="I159" i="1"/>
  <c r="I167" i="1"/>
  <c r="H175" i="1" a="1"/>
  <c r="I182" i="1"/>
  <c r="H189" i="1" a="1"/>
  <c r="I195" i="1"/>
  <c r="I202" i="1"/>
  <c r="J207" i="1"/>
  <c r="I219" i="1"/>
  <c r="J225" i="1"/>
  <c r="I236" i="1"/>
  <c r="H247" i="1" a="1"/>
  <c r="J251" i="1"/>
  <c r="J256" i="1"/>
  <c r="I261" i="1"/>
  <c r="H266" i="1" a="1"/>
  <c r="I270" i="1"/>
  <c r="H275" i="1" a="1"/>
  <c r="I279" i="1"/>
  <c r="H284" i="1" a="1"/>
  <c r="J288" i="1"/>
  <c r="I293" i="1"/>
  <c r="H298" i="1" a="1"/>
  <c r="I302" i="1"/>
  <c r="H307" i="1" a="1"/>
  <c r="I311" i="1"/>
  <c r="H316" i="1" a="1"/>
  <c r="J320" i="1"/>
  <c r="I325" i="1"/>
  <c r="H330" i="1" a="1"/>
  <c r="I334" i="1"/>
  <c r="H339" i="1" a="1"/>
  <c r="I343" i="1"/>
  <c r="H348" i="1" a="1"/>
  <c r="J352" i="1"/>
  <c r="I357" i="1"/>
  <c r="H362" i="1" a="1"/>
  <c r="I366" i="1"/>
  <c r="H371" i="1" a="1"/>
  <c r="I375" i="1"/>
  <c r="H380" i="1" a="1"/>
  <c r="J384" i="1"/>
  <c r="I389" i="1"/>
  <c r="H394" i="1" a="1"/>
  <c r="I398" i="1"/>
  <c r="H403" i="1" a="1"/>
  <c r="I407" i="1"/>
  <c r="H412" i="1" a="1"/>
  <c r="J416" i="1"/>
  <c r="I421" i="1"/>
  <c r="H426" i="1" a="1"/>
  <c r="I430" i="1"/>
  <c r="H435" i="1" a="1"/>
  <c r="I439" i="1"/>
  <c r="H444" i="1" a="1"/>
  <c r="J448" i="1"/>
  <c r="I453" i="1"/>
  <c r="H458" i="1" a="1"/>
  <c r="I462" i="1"/>
  <c r="H467" i="1" a="1"/>
  <c r="I471" i="1"/>
  <c r="H476" i="1" a="1"/>
  <c r="J480" i="1"/>
  <c r="I485" i="1"/>
  <c r="H490" i="1" a="1"/>
  <c r="I494" i="1"/>
  <c r="H499" i="1" a="1"/>
  <c r="I503" i="1"/>
  <c r="B7" i="2" a="1"/>
  <c r="D11" i="2"/>
  <c r="C16" i="2"/>
  <c r="B21" i="2" a="1"/>
  <c r="C25" i="2"/>
  <c r="B30" i="2" a="1"/>
  <c r="C34" i="2"/>
  <c r="B39" i="2" a="1"/>
  <c r="D43" i="2"/>
  <c r="C48" i="2"/>
  <c r="B218" i="1" a="1"/>
  <c r="C357" i="1"/>
  <c r="C438" i="1"/>
  <c r="C485" i="1"/>
  <c r="I13" i="1"/>
  <c r="I41" i="1"/>
  <c r="H61" i="1" a="1"/>
  <c r="J80" i="1"/>
  <c r="H96" i="1" a="1"/>
  <c r="I122" i="1"/>
  <c r="I134" i="1"/>
  <c r="J151" i="1"/>
  <c r="J159" i="1"/>
  <c r="J167" i="1"/>
  <c r="J182" i="1"/>
  <c r="J195" i="1"/>
  <c r="J202" i="1"/>
  <c r="H208" i="1" a="1"/>
  <c r="I214" i="1"/>
  <c r="J219" i="1"/>
  <c r="I231" i="1"/>
  <c r="H237" i="1" a="1"/>
  <c r="I242" i="1"/>
  <c r="H252" i="1" a="1"/>
  <c r="H257" i="1" a="1"/>
  <c r="J261" i="1"/>
  <c r="J270" i="1"/>
  <c r="J279" i="1"/>
  <c r="I284" i="1"/>
  <c r="H289" i="1" a="1"/>
  <c r="J293" i="1"/>
  <c r="J302" i="1"/>
  <c r="J311" i="1"/>
  <c r="I316" i="1"/>
  <c r="H321" i="1" a="1"/>
  <c r="J325" i="1"/>
  <c r="J334" i="1"/>
  <c r="J343" i="1"/>
  <c r="I348" i="1"/>
  <c r="H353" i="1" a="1"/>
  <c r="J357" i="1"/>
  <c r="J366" i="1"/>
  <c r="J375" i="1"/>
  <c r="I380" i="1"/>
  <c r="H385" i="1" a="1"/>
  <c r="J389" i="1"/>
  <c r="J398" i="1"/>
  <c r="J407" i="1"/>
  <c r="I412" i="1"/>
  <c r="H417" i="1" a="1"/>
  <c r="J421" i="1"/>
  <c r="J430" i="1"/>
  <c r="J439" i="1"/>
  <c r="I444" i="1"/>
  <c r="H449" i="1" a="1"/>
  <c r="J453" i="1"/>
  <c r="J462" i="1"/>
  <c r="J471" i="1"/>
  <c r="I476" i="1"/>
  <c r="H481" i="1" a="1"/>
  <c r="J485" i="1"/>
  <c r="J494" i="1"/>
  <c r="J503" i="1"/>
  <c r="C7" i="2"/>
  <c r="B12" i="2" a="1"/>
  <c r="D16" i="2"/>
  <c r="D25" i="2"/>
  <c r="D34" i="2"/>
  <c r="C39" i="2"/>
  <c r="B44" i="2" a="1"/>
  <c r="D48" i="2"/>
  <c r="D57" i="2"/>
  <c r="D66" i="2"/>
  <c r="C71" i="2"/>
  <c r="B76" i="2" a="1"/>
  <c r="D80" i="2"/>
  <c r="D89" i="2"/>
  <c r="D98" i="2"/>
  <c r="C103" i="2"/>
  <c r="B108" i="2" a="1"/>
  <c r="D112" i="2"/>
  <c r="D121" i="2"/>
  <c r="D222" i="1"/>
  <c r="C373" i="1"/>
  <c r="B441" i="1" a="1"/>
  <c r="C486" i="1"/>
  <c r="H17" i="1" a="1"/>
  <c r="J41" i="1"/>
  <c r="I61" i="1"/>
  <c r="H81" i="1" a="1"/>
  <c r="I110" i="1"/>
  <c r="J134" i="1"/>
  <c r="I143" i="1"/>
  <c r="H152" i="1" a="1"/>
  <c r="H160" i="1" a="1"/>
  <c r="H168" i="1" a="1"/>
  <c r="I175" i="1"/>
  <c r="H183" i="1" a="1"/>
  <c r="I190" i="1"/>
  <c r="H196" i="1" a="1"/>
  <c r="H203" i="1" a="1"/>
  <c r="I208" i="1"/>
  <c r="J214" i="1"/>
  <c r="H220" i="1" a="1"/>
  <c r="I226" i="1"/>
  <c r="J231" i="1"/>
  <c r="I237" i="1"/>
  <c r="J242" i="1"/>
  <c r="I247" i="1"/>
  <c r="I252" i="1"/>
  <c r="I257" i="1"/>
  <c r="H262" i="1" a="1"/>
  <c r="I266" i="1"/>
  <c r="H271" i="1" a="1"/>
  <c r="I275" i="1"/>
  <c r="H280" i="1" a="1"/>
  <c r="J284" i="1"/>
  <c r="I289" i="1"/>
  <c r="H294" i="1" a="1"/>
  <c r="I298" i="1"/>
  <c r="H303" i="1" a="1"/>
  <c r="I307" i="1"/>
  <c r="B244" i="1" a="1"/>
  <c r="C377" i="1"/>
  <c r="B491" i="1" a="1"/>
  <c r="H18" i="1" a="1"/>
  <c r="I42" i="1"/>
  <c r="H82" i="1" a="1"/>
  <c r="I98" i="1"/>
  <c r="I123" i="1"/>
  <c r="J143" i="1"/>
  <c r="H153" i="1" a="1"/>
  <c r="H161" i="1" a="1"/>
  <c r="H169" i="1" a="1"/>
  <c r="J175" i="1"/>
  <c r="J190" i="1"/>
  <c r="H197" i="1" a="1"/>
  <c r="H209" i="1" a="1"/>
  <c r="H215" i="1" a="1"/>
  <c r="I220" i="1"/>
  <c r="J226" i="1"/>
  <c r="H232" i="1" a="1"/>
  <c r="J237" i="1"/>
  <c r="H243" i="1" a="1"/>
  <c r="J247" i="1"/>
  <c r="H253" i="1" a="1"/>
  <c r="J257" i="1"/>
  <c r="J266" i="1"/>
  <c r="J275" i="1"/>
  <c r="I280" i="1"/>
  <c r="H285" i="1" a="1"/>
  <c r="J289" i="1"/>
  <c r="J298" i="1"/>
  <c r="J307" i="1"/>
  <c r="I312" i="1"/>
  <c r="H317" i="1" a="1"/>
  <c r="J321" i="1"/>
  <c r="J330" i="1"/>
  <c r="J339" i="1"/>
  <c r="I344" i="1"/>
  <c r="H349" i="1" a="1"/>
  <c r="J353" i="1"/>
  <c r="J362" i="1"/>
  <c r="J371" i="1"/>
  <c r="I376" i="1"/>
  <c r="H381" i="1" a="1"/>
  <c r="J385" i="1"/>
  <c r="J394" i="1"/>
  <c r="J403" i="1"/>
  <c r="I408" i="1"/>
  <c r="H413" i="1" a="1"/>
  <c r="J417" i="1"/>
  <c r="J426" i="1"/>
  <c r="J435" i="1"/>
  <c r="I440" i="1"/>
  <c r="H445" i="1" a="1"/>
  <c r="J449" i="1"/>
  <c r="J458" i="1"/>
  <c r="J467" i="1"/>
  <c r="I472" i="1"/>
  <c r="H477" i="1" a="1"/>
  <c r="J481" i="1"/>
  <c r="J490" i="1"/>
  <c r="J499" i="1"/>
  <c r="I504" i="1"/>
  <c r="B8" i="2" a="1"/>
  <c r="D12" i="2"/>
  <c r="D21" i="2"/>
  <c r="D30" i="2"/>
  <c r="C35" i="2"/>
  <c r="B40" i="2" a="1"/>
  <c r="D44" i="2"/>
  <c r="D53" i="2"/>
  <c r="D62" i="2"/>
  <c r="C67" i="2"/>
  <c r="B72" i="2" a="1"/>
  <c r="D76" i="2"/>
  <c r="D85" i="2"/>
  <c r="D94" i="2"/>
  <c r="C249" i="1"/>
  <c r="B381" i="1" a="1"/>
  <c r="C492" i="1"/>
  <c r="J42" i="1"/>
  <c r="I62" i="1"/>
  <c r="I111" i="1"/>
  <c r="H124" i="1" a="1"/>
  <c r="I135" i="1"/>
  <c r="H144" i="1" a="1"/>
  <c r="H176" i="1" a="1"/>
  <c r="I183" i="1"/>
  <c r="H191" i="1" a="1"/>
  <c r="J197" i="1"/>
  <c r="I203" i="1"/>
  <c r="J209" i="1"/>
  <c r="H221" i="1" a="1"/>
  <c r="H227" i="1" a="1"/>
  <c r="I232" i="1"/>
  <c r="H248" i="1" a="1"/>
  <c r="I253" i="1"/>
  <c r="H258" i="1" a="1"/>
  <c r="I262" i="1"/>
  <c r="H267" i="1" a="1"/>
  <c r="I271" i="1"/>
  <c r="H276" i="1" a="1"/>
  <c r="J280" i="1"/>
  <c r="I285" i="1"/>
  <c r="H290" i="1" a="1"/>
  <c r="I294" i="1"/>
  <c r="H299" i="1" a="1"/>
  <c r="I303" i="1"/>
  <c r="H308" i="1" a="1"/>
  <c r="J312" i="1"/>
  <c r="I317" i="1"/>
  <c r="H322" i="1" a="1"/>
  <c r="I326" i="1"/>
  <c r="H331" i="1" a="1"/>
  <c r="I335" i="1"/>
  <c r="H340" i="1" a="1"/>
  <c r="J344" i="1"/>
  <c r="I349" i="1"/>
  <c r="H354" i="1" a="1"/>
  <c r="I358" i="1"/>
  <c r="H363" i="1" a="1"/>
  <c r="I367" i="1"/>
  <c r="H372" i="1" a="1"/>
  <c r="J376" i="1"/>
  <c r="I381" i="1"/>
  <c r="H386" i="1" a="1"/>
  <c r="I390" i="1"/>
  <c r="H395" i="1" a="1"/>
  <c r="I399" i="1"/>
  <c r="H404" i="1" a="1"/>
  <c r="J408" i="1"/>
  <c r="I413" i="1"/>
  <c r="H418" i="1" a="1"/>
  <c r="D249" i="1"/>
  <c r="C393" i="1"/>
  <c r="C451" i="1"/>
  <c r="D492" i="1"/>
  <c r="H22" i="1" a="1"/>
  <c r="H66" i="1" a="1"/>
  <c r="J85" i="1"/>
  <c r="I99" i="1"/>
  <c r="H112" i="1" a="1"/>
  <c r="J135" i="1"/>
  <c r="I154" i="1"/>
  <c r="I162" i="1"/>
  <c r="I170" i="1"/>
  <c r="H177" i="1" a="1"/>
  <c r="J183" i="1"/>
  <c r="J203" i="1"/>
  <c r="I215" i="1"/>
  <c r="J221" i="1"/>
  <c r="H233" i="1" a="1"/>
  <c r="I238" i="1"/>
  <c r="I243" i="1"/>
  <c r="I248" i="1"/>
  <c r="J253" i="1"/>
  <c r="J262" i="1"/>
  <c r="J271" i="1"/>
  <c r="I276" i="1"/>
  <c r="H281" i="1" a="1"/>
  <c r="J285" i="1"/>
  <c r="J294" i="1"/>
  <c r="J303" i="1"/>
  <c r="I308" i="1"/>
  <c r="H313" i="1" a="1"/>
  <c r="J317" i="1"/>
  <c r="J326" i="1"/>
  <c r="J335" i="1"/>
  <c r="I340" i="1"/>
  <c r="H345" i="1" a="1"/>
  <c r="J349" i="1"/>
  <c r="J358" i="1"/>
  <c r="J367" i="1"/>
  <c r="I372" i="1"/>
  <c r="H377" i="1" a="1"/>
  <c r="J381" i="1"/>
  <c r="J390" i="1"/>
  <c r="J399" i="1"/>
  <c r="I404" i="1"/>
  <c r="H409" i="1" a="1"/>
  <c r="J413" i="1"/>
  <c r="J422" i="1"/>
  <c r="J431" i="1"/>
  <c r="I436" i="1"/>
  <c r="H441" i="1" a="1"/>
  <c r="J445" i="1"/>
  <c r="J454" i="1"/>
  <c r="J463" i="1"/>
  <c r="I468" i="1"/>
  <c r="H473" i="1" a="1"/>
  <c r="J477" i="1"/>
  <c r="J486" i="1"/>
  <c r="J495" i="1"/>
  <c r="I500" i="1"/>
  <c r="H505" i="1" a="1"/>
  <c r="D8" i="2"/>
  <c r="D17" i="2"/>
  <c r="D26" i="2"/>
  <c r="C31" i="2"/>
  <c r="B36" i="2" a="1"/>
  <c r="D40" i="2"/>
  <c r="D49" i="2"/>
  <c r="D58" i="2"/>
  <c r="C63" i="2"/>
  <c r="B68" i="2" a="1"/>
  <c r="D72" i="2"/>
  <c r="D81" i="2"/>
  <c r="D90" i="2"/>
  <c r="C95" i="2"/>
  <c r="B271" i="1" a="1"/>
  <c r="B397" i="1" a="1"/>
  <c r="B452" i="1" a="1"/>
  <c r="J22" i="1"/>
  <c r="I46" i="1"/>
  <c r="H86" i="1" a="1"/>
  <c r="H100" i="1" a="1"/>
  <c r="I126" i="1"/>
  <c r="H136" i="1" a="1"/>
  <c r="I146" i="1"/>
  <c r="J154" i="1"/>
  <c r="J162" i="1"/>
  <c r="J170" i="1"/>
  <c r="H184" i="1" a="1"/>
  <c r="I191" i="1"/>
  <c r="I198" i="1"/>
  <c r="H204" i="1" a="1"/>
  <c r="I210" i="1"/>
  <c r="J215" i="1"/>
  <c r="I227" i="1"/>
  <c r="I233" i="1"/>
  <c r="J238" i="1"/>
  <c r="J243" i="1"/>
  <c r="H249" i="1" a="1"/>
  <c r="H254" i="1" a="1"/>
  <c r="I258" i="1"/>
  <c r="H263" i="1" a="1"/>
  <c r="I267" i="1"/>
  <c r="H272" i="1" a="1"/>
  <c r="J276" i="1"/>
  <c r="I281" i="1"/>
  <c r="H286" i="1" a="1"/>
  <c r="I290" i="1"/>
  <c r="H295" i="1" a="1"/>
  <c r="I299" i="1"/>
  <c r="H304" i="1" a="1"/>
  <c r="J308" i="1"/>
  <c r="I313" i="1"/>
  <c r="H318" i="1" a="1"/>
  <c r="I322" i="1"/>
  <c r="H327" i="1" a="1"/>
  <c r="I331" i="1"/>
  <c r="H336" i="1" a="1"/>
  <c r="J340" i="1"/>
  <c r="I345" i="1"/>
  <c r="H350" i="1" a="1"/>
  <c r="I354" i="1"/>
  <c r="H359" i="1" a="1"/>
  <c r="I363" i="1"/>
  <c r="H368" i="1" a="1"/>
  <c r="J372" i="1"/>
  <c r="I377" i="1"/>
  <c r="H382" i="1" a="1"/>
  <c r="I386" i="1"/>
  <c r="H391" i="1" a="1"/>
  <c r="I395" i="1"/>
  <c r="H400" i="1" a="1"/>
  <c r="J404" i="1"/>
  <c r="I409" i="1"/>
  <c r="H414" i="1" a="1"/>
  <c r="I418" i="1"/>
  <c r="H423" i="1" a="1"/>
  <c r="I427" i="1"/>
  <c r="H432" i="1" a="1"/>
  <c r="J436" i="1"/>
  <c r="I441" i="1"/>
  <c r="H446" i="1" a="1"/>
  <c r="I450" i="1"/>
  <c r="H455" i="1" a="1"/>
  <c r="I459" i="1"/>
  <c r="H464" i="1" a="1"/>
  <c r="J468" i="1"/>
  <c r="I473" i="1"/>
  <c r="H478" i="1" a="1"/>
  <c r="I482" i="1"/>
  <c r="H487" i="1" a="1"/>
  <c r="I491" i="1"/>
  <c r="H496" i="1" a="1"/>
  <c r="J500" i="1"/>
  <c r="I505" i="1"/>
  <c r="B9" i="2" a="1"/>
  <c r="D276" i="1"/>
  <c r="C406" i="1"/>
  <c r="C460" i="1"/>
  <c r="B499" i="1" a="1"/>
  <c r="J26" i="1"/>
  <c r="J47" i="1"/>
  <c r="I67" i="1"/>
  <c r="H87" i="1" a="1"/>
  <c r="I102" i="1"/>
  <c r="I127" i="1"/>
  <c r="I138" i="1"/>
  <c r="I155" i="1"/>
  <c r="I163" i="1"/>
  <c r="J178" i="1"/>
  <c r="H192" i="1" a="1"/>
  <c r="H199" i="1" a="1"/>
  <c r="H205" i="1" a="1"/>
  <c r="H211" i="1" a="1"/>
  <c r="I216" i="1"/>
  <c r="J222" i="1"/>
  <c r="H228" i="1" a="1"/>
  <c r="I244" i="1"/>
  <c r="J249" i="1"/>
  <c r="I254" i="1"/>
  <c r="H259" i="1" a="1"/>
  <c r="I263" i="1"/>
  <c r="H268" i="1" a="1"/>
  <c r="J272" i="1"/>
  <c r="I277" i="1"/>
  <c r="H282" i="1" a="1"/>
  <c r="I286" i="1"/>
  <c r="H291" i="1" a="1"/>
  <c r="I295" i="1"/>
  <c r="H300" i="1" a="1"/>
  <c r="J304" i="1"/>
  <c r="I309" i="1"/>
  <c r="H314" i="1" a="1"/>
  <c r="I318" i="1"/>
  <c r="H323" i="1" a="1"/>
  <c r="I327" i="1"/>
  <c r="H332" i="1" a="1"/>
  <c r="J336" i="1"/>
  <c r="I341" i="1"/>
  <c r="H346" i="1" a="1"/>
  <c r="I350" i="1"/>
  <c r="H355" i="1" a="1"/>
  <c r="I359" i="1"/>
  <c r="H364" i="1" a="1"/>
  <c r="J368" i="1"/>
  <c r="I373" i="1"/>
  <c r="H378" i="1" a="1"/>
  <c r="I382" i="1"/>
  <c r="H387" i="1" a="1"/>
  <c r="I391" i="1"/>
  <c r="H396" i="1" a="1"/>
  <c r="J400" i="1"/>
  <c r="I405" i="1"/>
  <c r="H410" i="1" a="1"/>
  <c r="I414" i="1"/>
  <c r="H419" i="1" a="1"/>
  <c r="I423" i="1"/>
  <c r="H428" i="1" a="1"/>
  <c r="J432" i="1"/>
  <c r="I437" i="1"/>
  <c r="H442" i="1" a="1"/>
  <c r="I446" i="1"/>
  <c r="H451" i="1" a="1"/>
  <c r="I455" i="1"/>
  <c r="H460" i="1" a="1"/>
  <c r="J464" i="1"/>
  <c r="I469" i="1"/>
  <c r="H474" i="1" a="1"/>
  <c r="I478" i="1"/>
  <c r="H483" i="1" a="1"/>
  <c r="I487" i="1"/>
  <c r="H492" i="1" a="1"/>
  <c r="J496" i="1"/>
  <c r="I501" i="1"/>
  <c r="H506" i="1" a="1"/>
  <c r="C9" i="2"/>
  <c r="B14" i="2" a="1"/>
  <c r="C18" i="2"/>
  <c r="B23" i="2" a="1"/>
  <c r="D27" i="2"/>
  <c r="C32" i="2"/>
  <c r="B37" i="2" a="1"/>
  <c r="C41" i="2"/>
  <c r="B46" i="2" a="1"/>
  <c r="C50" i="2"/>
  <c r="B55" i="2" a="1"/>
  <c r="D59" i="2"/>
  <c r="C64" i="2"/>
  <c r="B69" i="2" a="1"/>
  <c r="C73" i="2"/>
  <c r="B298" i="1" a="1"/>
  <c r="B409" i="1" a="1"/>
  <c r="B461" i="1" a="1"/>
  <c r="D503" i="1"/>
  <c r="J27" i="1"/>
  <c r="H51" i="1" a="1"/>
  <c r="J70" i="1"/>
  <c r="I115" i="1"/>
  <c r="H128" i="1" a="1"/>
  <c r="J138" i="1"/>
  <c r="I147" i="1"/>
  <c r="J155" i="1"/>
  <c r="J163" i="1"/>
  <c r="I171" i="1"/>
  <c r="H179" i="1" a="1"/>
  <c r="I186" i="1"/>
  <c r="H193" i="1" a="1"/>
  <c r="J205" i="1"/>
  <c r="H217" i="1" a="1"/>
  <c r="H223" i="1" a="1"/>
  <c r="I228" i="1"/>
  <c r="I234" i="1"/>
  <c r="I239" i="1"/>
  <c r="H245" i="1" a="1"/>
  <c r="H250" i="1" a="1"/>
  <c r="J254" i="1"/>
  <c r="J263" i="1"/>
  <c r="I268" i="1"/>
  <c r="H273" i="1" a="1"/>
  <c r="J277" i="1"/>
  <c r="J286" i="1"/>
  <c r="J295" i="1"/>
  <c r="I300" i="1"/>
  <c r="H305" i="1" a="1"/>
  <c r="J309" i="1"/>
  <c r="J318" i="1"/>
  <c r="J327" i="1"/>
  <c r="I332" i="1"/>
  <c r="H337" i="1" a="1"/>
  <c r="J341" i="1"/>
  <c r="J350" i="1"/>
  <c r="J359" i="1"/>
  <c r="C329" i="1"/>
  <c r="B420" i="1" a="1"/>
  <c r="C469" i="1"/>
  <c r="C276" i="1"/>
  <c r="J32" i="1"/>
  <c r="J179" i="1"/>
  <c r="J206" i="1"/>
  <c r="J250" i="1"/>
  <c r="I269" i="1"/>
  <c r="I287" i="1"/>
  <c r="H306" i="1" a="1"/>
  <c r="J322" i="1"/>
  <c r="I337" i="1"/>
  <c r="H365" i="1" a="1"/>
  <c r="H390" i="1" a="1"/>
  <c r="J401" i="1"/>
  <c r="J414" i="1"/>
  <c r="J424" i="1"/>
  <c r="H436" i="1" a="1"/>
  <c r="J446" i="1"/>
  <c r="I456" i="1"/>
  <c r="I467" i="1"/>
  <c r="H488" i="1" a="1"/>
  <c r="H498" i="1" a="1"/>
  <c r="C8" i="2"/>
  <c r="B18" i="2" a="1"/>
  <c r="B27" i="2" a="1"/>
  <c r="C36" i="2"/>
  <c r="C44" i="2"/>
  <c r="D51" i="2"/>
  <c r="C59" i="2"/>
  <c r="C66" i="2"/>
  <c r="B74" i="2" a="1"/>
  <c r="B81" i="2" a="1"/>
  <c r="B87" i="2" a="1"/>
  <c r="B93" i="2" a="1"/>
  <c r="B99" i="2" a="1"/>
  <c r="C104" i="2"/>
  <c r="C109" i="2"/>
  <c r="C114" i="2"/>
  <c r="D119" i="2"/>
  <c r="B125" i="2" a="1"/>
  <c r="B130" i="2" a="1"/>
  <c r="B135" i="2" a="1"/>
  <c r="B140" i="2" a="1"/>
  <c r="B145" i="2" a="1"/>
  <c r="D149" i="2"/>
  <c r="D158" i="2"/>
  <c r="C167" i="2"/>
  <c r="D171" i="2"/>
  <c r="B176" i="2" a="1"/>
  <c r="B180" i="2" a="1"/>
  <c r="B184" i="2" a="1"/>
  <c r="B188" i="2" a="1"/>
  <c r="B192" i="2" a="1"/>
  <c r="B196" i="2" a="1"/>
  <c r="B200" i="2" a="1"/>
  <c r="B204" i="2" a="1"/>
  <c r="B208" i="2" a="1"/>
  <c r="B212" i="2" a="1"/>
  <c r="B216" i="2" a="1"/>
  <c r="B220" i="2" a="1"/>
  <c r="B224" i="2" a="1"/>
  <c r="B228" i="2" a="1"/>
  <c r="B232" i="2" a="1"/>
  <c r="B236" i="2" a="1"/>
  <c r="B240" i="2" a="1"/>
  <c r="B244" i="2" a="1"/>
  <c r="B248" i="2" a="1"/>
  <c r="B252" i="2" a="1"/>
  <c r="B256" i="2" a="1"/>
  <c r="B260" i="2" a="1"/>
  <c r="B264" i="2" a="1"/>
  <c r="B268" i="2" a="1"/>
  <c r="B272" i="2" a="1"/>
  <c r="B276" i="2" a="1"/>
  <c r="B280" i="2" a="1"/>
  <c r="B284" i="2" a="1"/>
  <c r="B288" i="2" a="1"/>
  <c r="B292" i="2" a="1"/>
  <c r="B296" i="2" a="1"/>
  <c r="B300" i="2" a="1"/>
  <c r="B304" i="2" a="1"/>
  <c r="B308" i="2" a="1"/>
  <c r="B312" i="2" a="1"/>
  <c r="B316" i="2" a="1"/>
  <c r="B320" i="2" a="1"/>
  <c r="B324" i="2" a="1"/>
  <c r="B328" i="2" a="1"/>
  <c r="B332" i="2" a="1"/>
  <c r="B336" i="2" a="1"/>
  <c r="B340" i="2" a="1"/>
  <c r="B344" i="2" a="1"/>
  <c r="B348" i="2" a="1"/>
  <c r="B352" i="2" a="1"/>
  <c r="B356" i="2" a="1"/>
  <c r="B360" i="2" a="1"/>
  <c r="B364" i="2" a="1"/>
  <c r="B368" i="2" a="1"/>
  <c r="B372" i="2" a="1"/>
  <c r="B376" i="2" a="1"/>
  <c r="B380" i="2" a="1"/>
  <c r="B384" i="2" a="1"/>
  <c r="B388" i="2" a="1"/>
  <c r="B392" i="2" a="1"/>
  <c r="B396" i="2" a="1"/>
  <c r="B400" i="2" a="1"/>
  <c r="B404" i="2" a="1"/>
  <c r="B408" i="2" a="1"/>
  <c r="B412" i="2" a="1"/>
  <c r="B416" i="2" a="1"/>
  <c r="B420" i="2" a="1"/>
  <c r="B424" i="2" a="1"/>
  <c r="B428" i="2" a="1"/>
  <c r="B432" i="2" a="1"/>
  <c r="B436" i="2" a="1"/>
  <c r="B440" i="2" a="1"/>
  <c r="B444" i="2" a="1"/>
  <c r="C303" i="1"/>
  <c r="I47" i="1"/>
  <c r="I114" i="1"/>
  <c r="H185" i="1" a="1"/>
  <c r="J210" i="1"/>
  <c r="J233" i="1"/>
  <c r="I272" i="1"/>
  <c r="J290" i="1"/>
  <c r="H309" i="1" a="1"/>
  <c r="I323" i="1"/>
  <c r="J337" i="1"/>
  <c r="I351" i="1"/>
  <c r="I365" i="1"/>
  <c r="I378" i="1"/>
  <c r="H402" i="1" a="1"/>
  <c r="H415" i="1" a="1"/>
  <c r="I426" i="1"/>
  <c r="H437" i="1" a="1"/>
  <c r="H447" i="1" a="1"/>
  <c r="J456" i="1"/>
  <c r="H468" i="1" a="1"/>
  <c r="J478" i="1"/>
  <c r="I488" i="1"/>
  <c r="I499" i="1"/>
  <c r="C27" i="2"/>
  <c r="D36" i="2"/>
  <c r="B45" i="2" a="1"/>
  <c r="B52" i="2" a="1"/>
  <c r="B60" i="2" a="1"/>
  <c r="B67" i="2" a="1"/>
  <c r="C81" i="2"/>
  <c r="C87" i="2"/>
  <c r="C99" i="2"/>
  <c r="D104" i="2"/>
  <c r="D109" i="2"/>
  <c r="D114" i="2"/>
  <c r="B120" i="2" a="1"/>
  <c r="C130" i="2"/>
  <c r="C135" i="2"/>
  <c r="C140" i="2"/>
  <c r="B150" i="2" a="1"/>
  <c r="C154" i="2"/>
  <c r="B159" i="2" a="1"/>
  <c r="C163" i="2"/>
  <c r="D167" i="2"/>
  <c r="B172" i="2" a="1"/>
  <c r="G19" i="2"/>
  <c r="G35" i="2"/>
  <c r="G51" i="2"/>
  <c r="G67" i="2"/>
  <c r="G83" i="2"/>
  <c r="G99" i="2"/>
  <c r="G115" i="2"/>
  <c r="G131" i="2"/>
  <c r="G147" i="2"/>
  <c r="G163" i="2"/>
  <c r="G179" i="2"/>
  <c r="G195" i="2"/>
  <c r="G211" i="2"/>
  <c r="G227" i="2"/>
  <c r="G243" i="2"/>
  <c r="G259" i="2"/>
  <c r="G275" i="2"/>
  <c r="G291" i="2"/>
  <c r="G307" i="2"/>
  <c r="G323" i="2"/>
  <c r="B308" i="1" a="1"/>
  <c r="I51" i="1"/>
  <c r="H116" i="1" a="1"/>
  <c r="H156" i="1" a="1"/>
  <c r="J186" i="1"/>
  <c r="I211" i="1"/>
  <c r="J234" i="1"/>
  <c r="H255" i="1" a="1"/>
  <c r="I273" i="1"/>
  <c r="I291" i="1"/>
  <c r="H310" i="1" a="1"/>
  <c r="J323" i="1"/>
  <c r="H338" i="1" a="1"/>
  <c r="I353" i="1"/>
  <c r="H367" i="1" a="1"/>
  <c r="J378" i="1"/>
  <c r="J391" i="1"/>
  <c r="I403" i="1"/>
  <c r="H427" i="1" a="1"/>
  <c r="J437" i="1"/>
  <c r="I458" i="1"/>
  <c r="H469" i="1" a="1"/>
  <c r="H479" i="1" a="1"/>
  <c r="J488" i="1"/>
  <c r="H500" i="1" a="1"/>
  <c r="D9" i="2"/>
  <c r="D18" i="2"/>
  <c r="B28" i="2" a="1"/>
  <c r="C45" i="2"/>
  <c r="B53" i="2" a="1"/>
  <c r="C60" i="2"/>
  <c r="D67" i="2"/>
  <c r="C74" i="2"/>
  <c r="B82" i="2" a="1"/>
  <c r="D87" i="2"/>
  <c r="C93" i="2"/>
  <c r="D99" i="2"/>
  <c r="B105" i="2" a="1"/>
  <c r="B110" i="2" a="1"/>
  <c r="B115" i="2" a="1"/>
  <c r="C120" i="2"/>
  <c r="C125" i="2"/>
  <c r="D130" i="2"/>
  <c r="D135" i="2"/>
  <c r="D140" i="2"/>
  <c r="C145" i="2"/>
  <c r="D154" i="2"/>
  <c r="C159" i="2"/>
  <c r="D163" i="2"/>
  <c r="B168" i="2" a="1"/>
  <c r="C176" i="2"/>
  <c r="C180" i="2"/>
  <c r="C184" i="2"/>
  <c r="C188" i="2"/>
  <c r="C192" i="2"/>
  <c r="C196" i="2"/>
  <c r="C200" i="2"/>
  <c r="C204" i="2"/>
  <c r="C208" i="2"/>
  <c r="C212" i="2"/>
  <c r="C216" i="2"/>
  <c r="C220" i="2"/>
  <c r="C224" i="2"/>
  <c r="C228" i="2"/>
  <c r="C232" i="2"/>
  <c r="C236" i="2"/>
  <c r="C240" i="2"/>
  <c r="C244" i="2"/>
  <c r="C248" i="2"/>
  <c r="C252" i="2"/>
  <c r="C256" i="2"/>
  <c r="C260" i="2"/>
  <c r="C264" i="2"/>
  <c r="C268" i="2"/>
  <c r="C272" i="2"/>
  <c r="C276" i="2"/>
  <c r="C280" i="2"/>
  <c r="C284" i="2"/>
  <c r="C288" i="2"/>
  <c r="C292" i="2"/>
  <c r="C296" i="2"/>
  <c r="C300" i="2"/>
  <c r="C304" i="2"/>
  <c r="C308" i="2"/>
  <c r="C312" i="2"/>
  <c r="C316" i="2"/>
  <c r="C320" i="2"/>
  <c r="C324" i="2"/>
  <c r="C328" i="2"/>
  <c r="C332" i="2"/>
  <c r="C336" i="2"/>
  <c r="C340" i="2"/>
  <c r="C344" i="2"/>
  <c r="C348" i="2"/>
  <c r="C352" i="2"/>
  <c r="C356" i="2"/>
  <c r="C360" i="2"/>
  <c r="C364" i="2"/>
  <c r="C368" i="2"/>
  <c r="C372" i="2"/>
  <c r="C376" i="2"/>
  <c r="C380" i="2"/>
  <c r="C384" i="2"/>
  <c r="I52" i="1"/>
  <c r="H157" i="1" a="1"/>
  <c r="H187" i="1" a="1"/>
  <c r="J211" i="1"/>
  <c r="H235" i="1" a="1"/>
  <c r="J273" i="1"/>
  <c r="J291" i="1"/>
  <c r="H324" i="1" a="1"/>
  <c r="I339" i="1"/>
  <c r="J354" i="1"/>
  <c r="I368" i="1"/>
  <c r="H379" i="1" a="1"/>
  <c r="H392" i="1" a="1"/>
  <c r="H405" i="1" a="1"/>
  <c r="I415" i="1"/>
  <c r="J427" i="1"/>
  <c r="H438" i="1" a="1"/>
  <c r="I447" i="1"/>
  <c r="H459" i="1" a="1"/>
  <c r="J469" i="1"/>
  <c r="I490" i="1"/>
  <c r="H501" i="1" a="1"/>
  <c r="B10" i="2" a="1"/>
  <c r="B19" i="2" a="1"/>
  <c r="C28" i="2"/>
  <c r="C37" i="2"/>
  <c r="D45" i="2"/>
  <c r="C53" i="2"/>
  <c r="D60" i="2"/>
  <c r="C68" i="2"/>
  <c r="D74" i="2"/>
  <c r="B88" i="2" a="1"/>
  <c r="B94" i="2" a="1"/>
  <c r="B100" i="2" a="1"/>
  <c r="C115" i="2"/>
  <c r="D120" i="2"/>
  <c r="B126" i="2" a="1"/>
  <c r="B131" i="2" a="1"/>
  <c r="B136" i="2" a="1"/>
  <c r="B141" i="2" a="1"/>
  <c r="D145" i="2"/>
  <c r="C150" i="2"/>
  <c r="B155" i="2" a="1"/>
  <c r="D159" i="2"/>
  <c r="B164" i="2" a="1"/>
  <c r="C172" i="2"/>
  <c r="D176" i="2"/>
  <c r="D180" i="2"/>
  <c r="D184" i="2"/>
  <c r="D188" i="2"/>
  <c r="D192" i="2"/>
  <c r="D196" i="2"/>
  <c r="D200" i="2"/>
  <c r="D204" i="2"/>
  <c r="D208" i="2"/>
  <c r="D212" i="2"/>
  <c r="D216" i="2"/>
  <c r="D220" i="2"/>
  <c r="D224" i="2"/>
  <c r="D228" i="2"/>
  <c r="D232" i="2"/>
  <c r="D236" i="2"/>
  <c r="D240" i="2"/>
  <c r="D244" i="2"/>
  <c r="D248" i="2"/>
  <c r="D252" i="2"/>
  <c r="D256" i="2"/>
  <c r="D260" i="2"/>
  <c r="D264" i="2"/>
  <c r="D268" i="2"/>
  <c r="D272" i="2"/>
  <c r="D276" i="2"/>
  <c r="D280" i="2"/>
  <c r="D284" i="2"/>
  <c r="D288" i="2"/>
  <c r="D292" i="2"/>
  <c r="D296" i="2"/>
  <c r="D300" i="2"/>
  <c r="D304" i="2"/>
  <c r="D308" i="2"/>
  <c r="D312" i="2"/>
  <c r="D316" i="2"/>
  <c r="D320" i="2"/>
  <c r="D324" i="2"/>
  <c r="D328" i="2"/>
  <c r="D332" i="2"/>
  <c r="D336" i="2"/>
  <c r="D340" i="2"/>
  <c r="D344" i="2"/>
  <c r="D348" i="2"/>
  <c r="D352" i="2"/>
  <c r="D356" i="2"/>
  <c r="J52" i="1"/>
  <c r="I118" i="1"/>
  <c r="H212" i="1" a="1"/>
  <c r="I255" i="1"/>
  <c r="H274" i="1" a="1"/>
  <c r="H292" i="1" a="1"/>
  <c r="I310" i="1"/>
  <c r="H326" i="1" a="1"/>
  <c r="H341" i="1" a="1"/>
  <c r="I355" i="1"/>
  <c r="H369" i="1" a="1"/>
  <c r="J380" i="1"/>
  <c r="I392" i="1"/>
  <c r="J405" i="1"/>
  <c r="I417" i="1"/>
  <c r="I428" i="1"/>
  <c r="I449" i="1"/>
  <c r="J459" i="1"/>
  <c r="H470" i="1" a="1"/>
  <c r="I479" i="1"/>
  <c r="H491" i="1" a="1"/>
  <c r="J501" i="1"/>
  <c r="C19" i="2"/>
  <c r="D28" i="2"/>
  <c r="D37" i="2"/>
  <c r="B54" i="2" a="1"/>
  <c r="B61" i="2" a="1"/>
  <c r="D68" i="2"/>
  <c r="D75" i="2"/>
  <c r="C82" i="2"/>
  <c r="C88" i="2"/>
  <c r="C94" i="2"/>
  <c r="C100" i="2"/>
  <c r="C105" i="2"/>
  <c r="C110" i="2"/>
  <c r="D115" i="2"/>
  <c r="B121" i="2" a="1"/>
  <c r="C126" i="2"/>
  <c r="C131" i="2"/>
  <c r="C136" i="2"/>
  <c r="B146" i="2" a="1"/>
  <c r="D150" i="2"/>
  <c r="C155" i="2"/>
  <c r="B160" i="2" a="1"/>
  <c r="C168" i="2"/>
  <c r="D172" i="2"/>
  <c r="B177" i="2" a="1"/>
  <c r="B181" i="2" a="1"/>
  <c r="B185" i="2" a="1"/>
  <c r="B189" i="2" a="1"/>
  <c r="B193" i="2" a="1"/>
  <c r="B197" i="2" a="1"/>
  <c r="B201" i="2" a="1"/>
  <c r="B205" i="2" a="1"/>
  <c r="B209" i="2" a="1"/>
  <c r="B213" i="2" a="1"/>
  <c r="B217" i="2" a="1"/>
  <c r="B221" i="2" a="1"/>
  <c r="B225" i="2" a="1"/>
  <c r="B229" i="2" a="1"/>
  <c r="B233" i="2" a="1"/>
  <c r="B237" i="2" a="1"/>
  <c r="B241" i="2" a="1"/>
  <c r="B245" i="2" a="1"/>
  <c r="B249" i="2" a="1"/>
  <c r="B253" i="2" a="1"/>
  <c r="B257" i="2" a="1"/>
  <c r="B261" i="2" a="1"/>
  <c r="B265" i="2" a="1"/>
  <c r="B269" i="2" a="1"/>
  <c r="B273" i="2" a="1"/>
  <c r="B277" i="2" a="1"/>
  <c r="B281" i="2" a="1"/>
  <c r="B285" i="2" a="1"/>
  <c r="B289" i="2" a="1"/>
  <c r="B293" i="2" a="1"/>
  <c r="B297" i="2" a="1"/>
  <c r="B301" i="2" a="1"/>
  <c r="B305" i="2" a="1"/>
  <c r="B309" i="2" a="1"/>
  <c r="B313" i="2" a="1"/>
  <c r="B317" i="2" a="1"/>
  <c r="B321" i="2" a="1"/>
  <c r="B325" i="2" a="1"/>
  <c r="B329" i="2" a="1"/>
  <c r="B333" i="2" a="1"/>
  <c r="H67" i="1" a="1"/>
  <c r="J191" i="1"/>
  <c r="H216" i="1" a="1"/>
  <c r="H239" i="1" a="1"/>
  <c r="J258" i="1"/>
  <c r="H277" i="1" a="1"/>
  <c r="H312" i="1" a="1"/>
  <c r="H342" i="1" a="1"/>
  <c r="J355" i="1"/>
  <c r="I369" i="1"/>
  <c r="J392" i="1"/>
  <c r="H406" i="1" a="1"/>
  <c r="J418" i="1"/>
  <c r="J428" i="1"/>
  <c r="I438" i="1"/>
  <c r="H450" i="1" a="1"/>
  <c r="I460" i="1"/>
  <c r="I481" i="1"/>
  <c r="J491" i="1"/>
  <c r="H502" i="1" a="1"/>
  <c r="C10" i="2"/>
  <c r="D19" i="2"/>
  <c r="B29" i="2" a="1"/>
  <c r="B38" i="2" a="1"/>
  <c r="C46" i="2"/>
  <c r="C54" i="2"/>
  <c r="C76" i="2"/>
  <c r="D82" i="2"/>
  <c r="D88" i="2"/>
  <c r="B95" i="2" a="1"/>
  <c r="D100" i="2"/>
  <c r="D105" i="2"/>
  <c r="D110" i="2"/>
  <c r="B116" i="2" a="1"/>
  <c r="C121" i="2"/>
  <c r="D126" i="2"/>
  <c r="D131" i="2"/>
  <c r="D136" i="2"/>
  <c r="C141" i="2"/>
  <c r="B151" i="2" a="1"/>
  <c r="D155" i="2"/>
  <c r="C164" i="2"/>
  <c r="D168" i="2"/>
  <c r="B173" i="2" a="1"/>
  <c r="G7" i="2"/>
  <c r="G23" i="2"/>
  <c r="G39" i="2"/>
  <c r="G55" i="2"/>
  <c r="G71" i="2"/>
  <c r="G87" i="2"/>
  <c r="G103" i="2"/>
  <c r="G119" i="2"/>
  <c r="G135" i="2"/>
  <c r="G151" i="2"/>
  <c r="G167" i="2"/>
  <c r="G183" i="2"/>
  <c r="G199" i="2"/>
  <c r="G215" i="2"/>
  <c r="G231" i="2"/>
  <c r="G247" i="2"/>
  <c r="G263" i="2"/>
  <c r="C458" i="1"/>
  <c r="H71" i="1" a="1"/>
  <c r="H164" i="1" a="1"/>
  <c r="J193" i="1"/>
  <c r="J217" i="1"/>
  <c r="J239" i="1"/>
  <c r="I259" i="1"/>
  <c r="H278" i="1" a="1"/>
  <c r="H296" i="1" a="1"/>
  <c r="J313" i="1"/>
  <c r="H328" i="1" a="1"/>
  <c r="H356" i="1" a="1"/>
  <c r="J369" i="1"/>
  <c r="J382" i="1"/>
  <c r="I394" i="1"/>
  <c r="H429" i="1" a="1"/>
  <c r="H440" i="1" a="1"/>
  <c r="J450" i="1"/>
  <c r="J460" i="1"/>
  <c r="I470" i="1"/>
  <c r="H482" i="1" a="1"/>
  <c r="I492" i="1"/>
  <c r="C12" i="2"/>
  <c r="C21" i="2"/>
  <c r="C30" i="2"/>
  <c r="D46" i="2"/>
  <c r="D54" i="2"/>
  <c r="B62" i="2" a="1"/>
  <c r="C69" i="2"/>
  <c r="B77" i="2" a="1"/>
  <c r="B83" i="2" a="1"/>
  <c r="B89" i="2" a="1"/>
  <c r="D95" i="2"/>
  <c r="B101" i="2" a="1"/>
  <c r="B106" i="2" a="1"/>
  <c r="B111" i="2" a="1"/>
  <c r="C116" i="2"/>
  <c r="B122" i="2" a="1"/>
  <c r="B127" i="2" a="1"/>
  <c r="B132" i="2" a="1"/>
  <c r="B137" i="2" a="1"/>
  <c r="D141" i="2"/>
  <c r="C146" i="2"/>
  <c r="C151" i="2"/>
  <c r="B156" i="2" a="1"/>
  <c r="C160" i="2"/>
  <c r="D164" i="2"/>
  <c r="B169" i="2" a="1"/>
  <c r="C177" i="2"/>
  <c r="C181" i="2"/>
  <c r="C185" i="2"/>
  <c r="C189" i="2"/>
  <c r="C193" i="2"/>
  <c r="C197" i="2"/>
  <c r="C201" i="2"/>
  <c r="C205" i="2"/>
  <c r="C209" i="2"/>
  <c r="C213" i="2"/>
  <c r="C217" i="2"/>
  <c r="C221" i="2"/>
  <c r="C225" i="2"/>
  <c r="C229" i="2"/>
  <c r="C233" i="2"/>
  <c r="C237" i="2"/>
  <c r="C241" i="2"/>
  <c r="C245" i="2"/>
  <c r="C249" i="2"/>
  <c r="C253" i="2"/>
  <c r="C257" i="2"/>
  <c r="C261" i="2"/>
  <c r="C265" i="2"/>
  <c r="C269" i="2"/>
  <c r="C273" i="2"/>
  <c r="C277" i="2"/>
  <c r="C281" i="2"/>
  <c r="C285" i="2"/>
  <c r="C289" i="2"/>
  <c r="C293" i="2"/>
  <c r="C297" i="2"/>
  <c r="C301" i="2"/>
  <c r="C305" i="2"/>
  <c r="C309" i="2"/>
  <c r="C313" i="2"/>
  <c r="C317" i="2"/>
  <c r="C321" i="2"/>
  <c r="C325" i="2"/>
  <c r="C329" i="2"/>
  <c r="C333" i="2"/>
  <c r="C337" i="2"/>
  <c r="C341" i="2"/>
  <c r="C345" i="2"/>
  <c r="C349" i="2"/>
  <c r="C353" i="2"/>
  <c r="C357" i="2"/>
  <c r="C361" i="2"/>
  <c r="C365" i="2"/>
  <c r="C369" i="2"/>
  <c r="C373" i="2"/>
  <c r="B468" i="1" a="1"/>
  <c r="H72" i="1" a="1"/>
  <c r="I130" i="1"/>
  <c r="H165" i="1" a="1"/>
  <c r="H240" i="1" a="1"/>
  <c r="J259" i="1"/>
  <c r="I296" i="1"/>
  <c r="I314" i="1"/>
  <c r="I328" i="1"/>
  <c r="I342" i="1"/>
  <c r="H358" i="1" a="1"/>
  <c r="H370" i="1" a="1"/>
  <c r="H383" i="1" a="1"/>
  <c r="J395" i="1"/>
  <c r="I406" i="1"/>
  <c r="I419" i="1"/>
  <c r="I429" i="1"/>
  <c r="J440" i="1"/>
  <c r="H461" i="1" a="1"/>
  <c r="H472" i="1" a="1"/>
  <c r="J482" i="1"/>
  <c r="J492" i="1"/>
  <c r="I502" i="1"/>
  <c r="B13" i="2" a="1"/>
  <c r="B22" i="2" a="1"/>
  <c r="B31" i="2" a="1"/>
  <c r="D39" i="2"/>
  <c r="B47" i="2" a="1"/>
  <c r="C55" i="2"/>
  <c r="C62" i="2"/>
  <c r="D69" i="2"/>
  <c r="C77" i="2"/>
  <c r="C83" i="2"/>
  <c r="C89" i="2"/>
  <c r="B96" i="2" a="1"/>
  <c r="C111" i="2"/>
  <c r="B117" i="2" a="1"/>
  <c r="C127" i="2"/>
  <c r="C132" i="2"/>
  <c r="B142" i="2" a="1"/>
  <c r="D146" i="2"/>
  <c r="D151" i="2"/>
  <c r="D160" i="2"/>
  <c r="B165" i="2" a="1"/>
  <c r="D173" i="2"/>
  <c r="D177" i="2"/>
  <c r="D181" i="2"/>
  <c r="D185" i="2"/>
  <c r="D189" i="2"/>
  <c r="D193" i="2"/>
  <c r="D197" i="2"/>
  <c r="D201" i="2"/>
  <c r="D205" i="2"/>
  <c r="D209" i="2"/>
  <c r="D213" i="2"/>
  <c r="D217" i="2"/>
  <c r="D221" i="2"/>
  <c r="D225" i="2"/>
  <c r="D229" i="2"/>
  <c r="D233" i="2"/>
  <c r="D237" i="2"/>
  <c r="D241" i="2"/>
  <c r="D245" i="2"/>
  <c r="D249" i="2"/>
  <c r="D253" i="2"/>
  <c r="I72" i="1"/>
  <c r="J130" i="1"/>
  <c r="I194" i="1"/>
  <c r="I218" i="1"/>
  <c r="I240" i="1"/>
  <c r="H260" i="1" a="1"/>
  <c r="I278" i="1"/>
  <c r="J296" i="1"/>
  <c r="J314" i="1"/>
  <c r="J328" i="1"/>
  <c r="H344" i="1" a="1"/>
  <c r="I371" i="1"/>
  <c r="I396" i="1"/>
  <c r="H408" i="1" a="1"/>
  <c r="J419" i="1"/>
  <c r="H431" i="1" a="1"/>
  <c r="J441" i="1"/>
  <c r="I451" i="1"/>
  <c r="I461" i="1"/>
  <c r="J472" i="1"/>
  <c r="H493" i="1" a="1"/>
  <c r="H504" i="1" a="1"/>
  <c r="C13" i="2"/>
  <c r="C22" i="2"/>
  <c r="D31" i="2"/>
  <c r="C40" i="2"/>
  <c r="C47" i="2"/>
  <c r="D55" i="2"/>
  <c r="B63" i="2" a="1"/>
  <c r="B70" i="2" a="1"/>
  <c r="D77" i="2"/>
  <c r="D83" i="2"/>
  <c r="B90" i="2" a="1"/>
  <c r="C96" i="2"/>
  <c r="C101" i="2"/>
  <c r="C106" i="2"/>
  <c r="D111" i="2"/>
  <c r="C117" i="2"/>
  <c r="C122" i="2"/>
  <c r="D127" i="2"/>
  <c r="D132" i="2"/>
  <c r="C137" i="2"/>
  <c r="B147" i="2" a="1"/>
  <c r="B152" i="2" a="1"/>
  <c r="C156" i="2"/>
  <c r="B161" i="2" a="1"/>
  <c r="D169" i="2"/>
  <c r="B174" i="2" a="1"/>
  <c r="B178" i="2" a="1"/>
  <c r="B182" i="2" a="1"/>
  <c r="B186" i="2" a="1"/>
  <c r="B190" i="2" a="1"/>
  <c r="B194" i="2" a="1"/>
  <c r="B198" i="2" a="1"/>
  <c r="B202" i="2" a="1"/>
  <c r="B206" i="2" a="1"/>
  <c r="B210" i="2" a="1"/>
  <c r="B214" i="2" a="1"/>
  <c r="B218" i="2" a="1"/>
  <c r="B222" i="2" a="1"/>
  <c r="B226" i="2" a="1"/>
  <c r="B230" i="2" a="1"/>
  <c r="B234" i="2" a="1"/>
  <c r="B238" i="2" a="1"/>
  <c r="B242" i="2" a="1"/>
  <c r="B246" i="2" a="1"/>
  <c r="B250" i="2" a="1"/>
  <c r="B254" i="2" a="1"/>
  <c r="B258" i="2" a="1"/>
  <c r="B262" i="2" a="1"/>
  <c r="B266" i="2" a="1"/>
  <c r="B270" i="2" a="1"/>
  <c r="B274" i="2" a="1"/>
  <c r="B278" i="2" a="1"/>
  <c r="B282" i="2" a="1"/>
  <c r="B286" i="2" a="1"/>
  <c r="B290" i="2" a="1"/>
  <c r="B294" i="2" a="1"/>
  <c r="B298" i="2" a="1"/>
  <c r="B302" i="2" a="1"/>
  <c r="D498" i="1"/>
  <c r="J86" i="1"/>
  <c r="H171" i="1" a="1"/>
  <c r="J198" i="1"/>
  <c r="I222" i="1"/>
  <c r="H244" i="1" a="1"/>
  <c r="J281" i="1"/>
  <c r="J299" i="1"/>
  <c r="H315" i="1" a="1"/>
  <c r="I330" i="1"/>
  <c r="J345" i="1"/>
  <c r="H360" i="1" a="1"/>
  <c r="H373" i="1" a="1"/>
  <c r="I383" i="1"/>
  <c r="J396" i="1"/>
  <c r="J409" i="1"/>
  <c r="H420" i="1" a="1"/>
  <c r="I431" i="1"/>
  <c r="J451" i="1"/>
  <c r="H463" i="1" a="1"/>
  <c r="J473" i="1"/>
  <c r="I483" i="1"/>
  <c r="I493" i="1"/>
  <c r="J504" i="1"/>
  <c r="D13" i="2"/>
  <c r="D22" i="2"/>
  <c r="B32" i="2" a="1"/>
  <c r="B41" i="2" a="1"/>
  <c r="B49" i="2" a="1"/>
  <c r="B56" i="2" a="1"/>
  <c r="D63" i="2"/>
  <c r="B78" i="2" a="1"/>
  <c r="B84" i="2" a="1"/>
  <c r="C90" i="2"/>
  <c r="D96" i="2"/>
  <c r="D101" i="2"/>
  <c r="D106" i="2"/>
  <c r="C112" i="2"/>
  <c r="D117" i="2"/>
  <c r="D122" i="2"/>
  <c r="B128" i="2" a="1"/>
  <c r="B133" i="2" a="1"/>
  <c r="D137" i="2"/>
  <c r="B505" i="1" a="1"/>
  <c r="I139" i="1"/>
  <c r="H172" i="1" a="1"/>
  <c r="J199" i="1"/>
  <c r="I223" i="1"/>
  <c r="J245" i="1"/>
  <c r="I264" i="1"/>
  <c r="J282" i="1"/>
  <c r="H301" i="1" a="1"/>
  <c r="J332" i="1"/>
  <c r="J346" i="1"/>
  <c r="J360" i="1"/>
  <c r="H374" i="1" a="1"/>
  <c r="J386" i="1"/>
  <c r="I397" i="1"/>
  <c r="I410" i="1"/>
  <c r="I422" i="1"/>
  <c r="H433" i="1" a="1"/>
  <c r="J442" i="1"/>
  <c r="H454" i="1" a="1"/>
  <c r="I464" i="1"/>
  <c r="I474" i="1"/>
  <c r="H484" i="1" a="1"/>
  <c r="I495" i="1"/>
  <c r="C14" i="2"/>
  <c r="D23" i="2"/>
  <c r="B33" i="2" a="1"/>
  <c r="D41" i="2"/>
  <c r="B50" i="2" a="1"/>
  <c r="D56" i="2"/>
  <c r="D64" i="2"/>
  <c r="D71" i="2"/>
  <c r="C78" i="2"/>
  <c r="B85" i="2" a="1"/>
  <c r="C91" i="2"/>
  <c r="D107" i="2"/>
  <c r="C123" i="2"/>
  <c r="D128" i="2"/>
  <c r="C133" i="2"/>
  <c r="B143" i="2" a="1"/>
  <c r="B148" i="2" a="1"/>
  <c r="D152" i="2"/>
  <c r="C157" i="2"/>
  <c r="B162" i="2" a="1"/>
  <c r="C170" i="2"/>
  <c r="D174" i="2"/>
  <c r="D178" i="2"/>
  <c r="D182" i="2"/>
  <c r="D186" i="2"/>
  <c r="D190" i="2"/>
  <c r="D194" i="2"/>
  <c r="D198" i="2"/>
  <c r="D202" i="2"/>
  <c r="D206" i="2"/>
  <c r="D210" i="2"/>
  <c r="D214" i="2"/>
  <c r="D218" i="2"/>
  <c r="D222" i="2"/>
  <c r="D226" i="2"/>
  <c r="D230" i="2"/>
  <c r="D234" i="2"/>
  <c r="D238" i="2"/>
  <c r="D242" i="2"/>
  <c r="D246" i="2"/>
  <c r="D250" i="2"/>
  <c r="D254" i="2"/>
  <c r="D258" i="2"/>
  <c r="D262" i="2"/>
  <c r="D266" i="2"/>
  <c r="D270" i="2"/>
  <c r="D274" i="2"/>
  <c r="D278" i="2"/>
  <c r="D282" i="2"/>
  <c r="D286" i="2"/>
  <c r="D290" i="2"/>
  <c r="D294" i="2"/>
  <c r="D298" i="2"/>
  <c r="D302" i="2"/>
  <c r="D306" i="2"/>
  <c r="D310" i="2"/>
  <c r="D314" i="2"/>
  <c r="D318" i="2"/>
  <c r="D322" i="2"/>
  <c r="D326" i="2"/>
  <c r="D330" i="2"/>
  <c r="D334" i="2"/>
  <c r="D338" i="2"/>
  <c r="D342" i="2"/>
  <c r="D346" i="2"/>
  <c r="D350" i="2"/>
  <c r="D354" i="2"/>
  <c r="D358" i="2"/>
  <c r="D362" i="2"/>
  <c r="D366" i="2"/>
  <c r="D370" i="2"/>
  <c r="D374" i="2"/>
  <c r="D378" i="2"/>
  <c r="D382" i="2"/>
  <c r="D386" i="2"/>
  <c r="D390" i="2"/>
  <c r="D394" i="2"/>
  <c r="D398" i="2"/>
  <c r="D402" i="2"/>
  <c r="D406" i="2"/>
  <c r="D410" i="2"/>
  <c r="D414" i="2"/>
  <c r="D418" i="2"/>
  <c r="I91" i="1"/>
  <c r="J139" i="1"/>
  <c r="H173" i="1" a="1"/>
  <c r="H200" i="1" a="1"/>
  <c r="J223" i="1"/>
  <c r="H246" i="1" a="1"/>
  <c r="J264" i="1"/>
  <c r="H283" i="1" a="1"/>
  <c r="I301" i="1"/>
  <c r="H319" i="1" a="1"/>
  <c r="H333" i="1" a="1"/>
  <c r="H347" i="1" a="1"/>
  <c r="I362" i="1"/>
  <c r="H399" i="1" a="1"/>
  <c r="J410" i="1"/>
  <c r="I433" i="1"/>
  <c r="H443" i="1" a="1"/>
  <c r="I454" i="1"/>
  <c r="H465" i="1" a="1"/>
  <c r="J474" i="1"/>
  <c r="H486" i="1" a="1"/>
  <c r="I496" i="1"/>
  <c r="I506" i="1"/>
  <c r="D14" i="2"/>
  <c r="B24" i="2" a="1"/>
  <c r="B42" i="2" a="1"/>
  <c r="C57" i="2"/>
  <c r="B65" i="2" a="1"/>
  <c r="C72" i="2"/>
  <c r="D78" i="2"/>
  <c r="C85" i="2"/>
  <c r="D91" i="2"/>
  <c r="C97" i="2"/>
  <c r="C102" i="2"/>
  <c r="C108" i="2"/>
  <c r="C113" i="2"/>
  <c r="C118" i="2"/>
  <c r="D123" i="2"/>
  <c r="B129" i="2" a="1"/>
  <c r="D133" i="2"/>
  <c r="C138" i="2"/>
  <c r="C143" i="2"/>
  <c r="C148" i="2"/>
  <c r="D157" i="2"/>
  <c r="C166" i="2"/>
  <c r="D170" i="2"/>
  <c r="B175" i="2" a="1"/>
  <c r="B179" i="2" a="1"/>
  <c r="B183" i="2" a="1"/>
  <c r="J31" i="1"/>
  <c r="H104" i="1" a="1"/>
  <c r="H148" i="1" a="1"/>
  <c r="I179" i="1"/>
  <c r="I206" i="1"/>
  <c r="J229" i="1"/>
  <c r="I250" i="1"/>
  <c r="H269" i="1" a="1"/>
  <c r="J305" i="1"/>
  <c r="I321" i="1"/>
  <c r="I336" i="1"/>
  <c r="H351" i="1" a="1"/>
  <c r="J364" i="1"/>
  <c r="J377" i="1"/>
  <c r="H388" i="1" a="1"/>
  <c r="I401" i="1"/>
  <c r="I424" i="1"/>
  <c r="I435" i="1"/>
  <c r="H456" i="1" a="1"/>
  <c r="H466" i="1" a="1"/>
  <c r="I477" i="1"/>
  <c r="J487" i="1"/>
  <c r="J497" i="1"/>
  <c r="D7" i="2"/>
  <c r="C17" i="2"/>
  <c r="C26" i="2"/>
  <c r="D35" i="2"/>
  <c r="D42" i="2"/>
  <c r="C51" i="2"/>
  <c r="B59" i="2" a="1"/>
  <c r="D65" i="2"/>
  <c r="D73" i="2"/>
  <c r="C80" i="2"/>
  <c r="D86" i="2"/>
  <c r="D92" i="2"/>
  <c r="C98" i="2"/>
  <c r="B104" i="2" a="1"/>
  <c r="C119" i="2"/>
  <c r="D124" i="2"/>
  <c r="D129" i="2"/>
  <c r="C134" i="2"/>
  <c r="D139" i="2"/>
  <c r="D144" i="2"/>
  <c r="C149" i="2"/>
  <c r="B154" i="2" a="1"/>
  <c r="C158" i="2"/>
  <c r="B163" i="2" a="1"/>
  <c r="C171" i="2"/>
  <c r="D175" i="2"/>
  <c r="D179" i="2"/>
  <c r="D183" i="2"/>
  <c r="D187" i="2"/>
  <c r="D191" i="2"/>
  <c r="D195" i="2"/>
  <c r="D199" i="2"/>
  <c r="D203" i="2"/>
  <c r="D207" i="2"/>
  <c r="D211" i="2"/>
  <c r="D215" i="2"/>
  <c r="D219" i="2"/>
  <c r="D223" i="2"/>
  <c r="D227" i="2"/>
  <c r="D231" i="2"/>
  <c r="D235" i="2"/>
  <c r="D239" i="2"/>
  <c r="D243" i="2"/>
  <c r="D247" i="2"/>
  <c r="D251" i="2"/>
  <c r="D255" i="2"/>
  <c r="D259" i="2"/>
  <c r="D263" i="2"/>
  <c r="D267" i="2"/>
  <c r="D271" i="2"/>
  <c r="D275" i="2"/>
  <c r="D504" i="1"/>
  <c r="J227" i="1"/>
  <c r="I319" i="1"/>
  <c r="H397" i="1" a="1"/>
  <c r="B6" i="2" a="1"/>
  <c r="C56" i="2"/>
  <c r="B92" i="2" a="1"/>
  <c r="B119" i="2" a="1"/>
  <c r="C144" i="2"/>
  <c r="D162" i="2"/>
  <c r="C179" i="2"/>
  <c r="C194" i="2"/>
  <c r="B207" i="2" a="1"/>
  <c r="C231" i="2"/>
  <c r="C267" i="2"/>
  <c r="B279" i="2" a="1"/>
  <c r="C287" i="2"/>
  <c r="D297" i="2"/>
  <c r="B338" i="2" a="1"/>
  <c r="B345" i="2" a="1"/>
  <c r="C351" i="2"/>
  <c r="B359" i="2" a="1"/>
  <c r="D365" i="2"/>
  <c r="C371" i="2"/>
  <c r="B378" i="2" a="1"/>
  <c r="C383" i="2"/>
  <c r="C389" i="2"/>
  <c r="C394" i="2"/>
  <c r="D399" i="2"/>
  <c r="C405" i="2"/>
  <c r="C410" i="2"/>
  <c r="D415" i="2"/>
  <c r="C421" i="2"/>
  <c r="B431" i="2" a="1"/>
  <c r="D435" i="2"/>
  <c r="B441" i="2" a="1"/>
  <c r="B446" i="2" a="1"/>
  <c r="C450" i="2"/>
  <c r="B455" i="2" a="1"/>
  <c r="C459" i="2"/>
  <c r="B464" i="2" a="1"/>
  <c r="D468" i="2"/>
  <c r="C473" i="2"/>
  <c r="B478" i="2" a="1"/>
  <c r="C482" i="2"/>
  <c r="B487" i="2" a="1"/>
  <c r="C491" i="2"/>
  <c r="B496" i="2" a="1"/>
  <c r="D500" i="2"/>
  <c r="C505" i="2"/>
  <c r="G10" i="2"/>
  <c r="G28" i="2"/>
  <c r="G46" i="2"/>
  <c r="G64" i="2"/>
  <c r="G82" i="2"/>
  <c r="G101" i="2"/>
  <c r="G120" i="2"/>
  <c r="G138" i="2"/>
  <c r="G156" i="2"/>
  <c r="G174" i="2"/>
  <c r="G192" i="2"/>
  <c r="G210" i="2"/>
  <c r="G229" i="2"/>
  <c r="G248" i="2"/>
  <c r="G266" i="2"/>
  <c r="G283" i="2"/>
  <c r="G300" i="2"/>
  <c r="G317" i="2"/>
  <c r="G334" i="2"/>
  <c r="G350" i="2"/>
  <c r="G366" i="2"/>
  <c r="G382" i="2"/>
  <c r="G398" i="2"/>
  <c r="G414" i="2"/>
  <c r="G430" i="2"/>
  <c r="G446" i="2"/>
  <c r="G462" i="2"/>
  <c r="G478" i="2"/>
  <c r="G494" i="2"/>
  <c r="H23" i="1" a="1"/>
  <c r="H229" i="1" a="1"/>
  <c r="J331" i="1"/>
  <c r="I400" i="1"/>
  <c r="J455" i="1"/>
  <c r="B58" i="2" a="1"/>
  <c r="C92" i="2"/>
  <c r="B123" i="2" a="1"/>
  <c r="C147" i="2"/>
  <c r="D165" i="2"/>
  <c r="B195" i="2" a="1"/>
  <c r="C219" i="2"/>
  <c r="C246" i="2"/>
  <c r="C258" i="2"/>
  <c r="D269" i="2"/>
  <c r="D287" i="2"/>
  <c r="C306" i="2"/>
  <c r="C314" i="2"/>
  <c r="C322" i="2"/>
  <c r="C330" i="2"/>
  <c r="D345" i="2"/>
  <c r="D351" i="2"/>
  <c r="B366" i="2" a="1"/>
  <c r="D371" i="2"/>
  <c r="D383" i="2"/>
  <c r="D389" i="2"/>
  <c r="B395" i="2" a="1"/>
  <c r="C400" i="2"/>
  <c r="D405" i="2"/>
  <c r="B411" i="2" a="1"/>
  <c r="C416" i="2"/>
  <c r="D421" i="2"/>
  <c r="C426" i="2"/>
  <c r="C436" i="2"/>
  <c r="C441" i="2"/>
  <c r="D450" i="2"/>
  <c r="D459" i="2"/>
  <c r="C464" i="2"/>
  <c r="B469" i="2" a="1"/>
  <c r="D473" i="2"/>
  <c r="D482" i="2"/>
  <c r="D491" i="2"/>
  <c r="C496" i="2"/>
  <c r="B501" i="2" a="1"/>
  <c r="H28" i="1" a="1"/>
  <c r="I245" i="1"/>
  <c r="I333" i="1"/>
  <c r="H401" i="1" a="1"/>
  <c r="I463" i="1"/>
  <c r="B15" i="2" a="1"/>
  <c r="C58" i="2"/>
  <c r="B97" i="2" a="1"/>
  <c r="B124" i="2" a="1"/>
  <c r="D147" i="2"/>
  <c r="B166" i="2" a="1"/>
  <c r="C182" i="2"/>
  <c r="C207" i="2"/>
  <c r="C234" i="2"/>
  <c r="B247" i="2" a="1"/>
  <c r="B259" i="2" a="1"/>
  <c r="C279" i="2"/>
  <c r="D289" i="2"/>
  <c r="C298" i="2"/>
  <c r="B307" i="2" a="1"/>
  <c r="B315" i="2" a="1"/>
  <c r="B323" i="2" a="1"/>
  <c r="B331" i="2" a="1"/>
  <c r="C338" i="2"/>
  <c r="B346" i="2" a="1"/>
  <c r="B353" i="2" a="1"/>
  <c r="C359" i="2"/>
  <c r="D372" i="2"/>
  <c r="C378" i="2"/>
  <c r="D384" i="2"/>
  <c r="B390" i="2" a="1"/>
  <c r="D400" i="2"/>
  <c r="B406" i="2" a="1"/>
  <c r="D416" i="2"/>
  <c r="B422" i="2" a="1"/>
  <c r="D426" i="2"/>
  <c r="C431" i="2"/>
  <c r="D436" i="2"/>
  <c r="D441" i="2"/>
  <c r="C446" i="2"/>
  <c r="B451" i="2" a="1"/>
  <c r="C455" i="2"/>
  <c r="B460" i="2" a="1"/>
  <c r="D464" i="2"/>
  <c r="C469" i="2"/>
  <c r="B474" i="2" a="1"/>
  <c r="C478" i="2"/>
  <c r="B483" i="2" a="1"/>
  <c r="C487" i="2"/>
  <c r="B492" i="2" a="1"/>
  <c r="D496" i="2"/>
  <c r="C501" i="2"/>
  <c r="B506" i="2" a="1"/>
  <c r="G12" i="2"/>
  <c r="G30" i="2"/>
  <c r="G48" i="2"/>
  <c r="G66" i="2"/>
  <c r="G85" i="2"/>
  <c r="G104" i="2"/>
  <c r="G122" i="2"/>
  <c r="G140" i="2"/>
  <c r="G158" i="2"/>
  <c r="G176" i="2"/>
  <c r="G194" i="2"/>
  <c r="G213" i="2"/>
  <c r="G232" i="2"/>
  <c r="G250" i="2"/>
  <c r="G268" i="2"/>
  <c r="G285" i="2"/>
  <c r="G302" i="2"/>
  <c r="G319" i="2"/>
  <c r="G336" i="2"/>
  <c r="G352" i="2"/>
  <c r="I90" i="1"/>
  <c r="I249" i="1"/>
  <c r="H335" i="1" a="1"/>
  <c r="I465" i="1"/>
  <c r="B17" i="2" a="1"/>
  <c r="B64" i="2" a="1"/>
  <c r="D97" i="2"/>
  <c r="C124" i="2"/>
  <c r="B149" i="2" a="1"/>
  <c r="D166" i="2"/>
  <c r="C195" i="2"/>
  <c r="C222" i="2"/>
  <c r="B235" i="2" a="1"/>
  <c r="C270" i="2"/>
  <c r="D279" i="2"/>
  <c r="B299" i="2" a="1"/>
  <c r="B339" i="2" a="1"/>
  <c r="D353" i="2"/>
  <c r="D359" i="2"/>
  <c r="C366" i="2"/>
  <c r="B373" i="2" a="1"/>
  <c r="B379" i="2" a="1"/>
  <c r="B385" i="2" a="1"/>
  <c r="C395" i="2"/>
  <c r="B401" i="2" a="1"/>
  <c r="C411" i="2"/>
  <c r="B417" i="2" a="1"/>
  <c r="B427" i="2" a="1"/>
  <c r="D431" i="2"/>
  <c r="B437" i="2" a="1"/>
  <c r="B442" i="2" a="1"/>
  <c r="D446" i="2"/>
  <c r="D455" i="2"/>
  <c r="C460" i="2"/>
  <c r="B465" i="2" a="1"/>
  <c r="D469" i="2"/>
  <c r="D478" i="2"/>
  <c r="D487" i="2"/>
  <c r="C492" i="2"/>
  <c r="B497" i="2" a="1"/>
  <c r="D501" i="2"/>
  <c r="G13" i="2"/>
  <c r="G31" i="2"/>
  <c r="G49" i="2"/>
  <c r="G68" i="2"/>
  <c r="G86" i="2"/>
  <c r="G105" i="2"/>
  <c r="G123" i="2"/>
  <c r="G141" i="2"/>
  <c r="G159" i="2"/>
  <c r="G177" i="2"/>
  <c r="G196" i="2"/>
  <c r="G214" i="2"/>
  <c r="G233" i="2"/>
  <c r="G251" i="2"/>
  <c r="G269" i="2"/>
  <c r="G286" i="2"/>
  <c r="G303" i="2"/>
  <c r="G320" i="2"/>
  <c r="G337" i="2"/>
  <c r="G353" i="2"/>
  <c r="G369" i="2"/>
  <c r="G385" i="2"/>
  <c r="G401" i="2"/>
  <c r="G417" i="2"/>
  <c r="G433" i="2"/>
  <c r="G449" i="2"/>
  <c r="G465" i="2"/>
  <c r="G481" i="2"/>
  <c r="G497" i="2"/>
  <c r="L7" i="2" a="1"/>
  <c r="L11" i="2" a="1"/>
  <c r="L15" i="2" a="1"/>
  <c r="L19" i="2" a="1"/>
  <c r="L23" i="2" a="1"/>
  <c r="L27" i="2" a="1"/>
  <c r="L31" i="2" a="1"/>
  <c r="L35" i="2" a="1"/>
  <c r="L39" i="2" a="1"/>
  <c r="L43" i="2" a="1"/>
  <c r="L47" i="2" a="1"/>
  <c r="L51" i="2" a="1"/>
  <c r="L55" i="2" a="1"/>
  <c r="L59" i="2" a="1"/>
  <c r="L63" i="2" a="1"/>
  <c r="L67" i="2" a="1"/>
  <c r="I346" i="1"/>
  <c r="H411" i="1" a="1"/>
  <c r="J465" i="1"/>
  <c r="C23" i="2"/>
  <c r="B98" i="2" a="1"/>
  <c r="C128" i="2"/>
  <c r="B167" i="2" a="1"/>
  <c r="C183" i="2"/>
  <c r="C210" i="2"/>
  <c r="B223" i="2" a="1"/>
  <c r="C247" i="2"/>
  <c r="C259" i="2"/>
  <c r="B271" i="2" a="1"/>
  <c r="D281" i="2"/>
  <c r="C290" i="2"/>
  <c r="C307" i="2"/>
  <c r="C315" i="2"/>
  <c r="C323" i="2"/>
  <c r="C331" i="2"/>
  <c r="C346" i="2"/>
  <c r="B354" i="2" a="1"/>
  <c r="D360" i="2"/>
  <c r="B367" i="2" a="1"/>
  <c r="D373" i="2"/>
  <c r="C385" i="2"/>
  <c r="C390" i="2"/>
  <c r="D395" i="2"/>
  <c r="C401" i="2"/>
  <c r="C406" i="2"/>
  <c r="D411" i="2"/>
  <c r="C417" i="2"/>
  <c r="C422" i="2"/>
  <c r="C432" i="2"/>
  <c r="I103" i="1"/>
  <c r="H264" i="1" a="1"/>
  <c r="J348" i="1"/>
  <c r="J412" i="1"/>
  <c r="C24" i="2"/>
  <c r="C65" i="2"/>
  <c r="B102" i="2" a="1"/>
  <c r="B170" i="2" a="1"/>
  <c r="C198" i="2"/>
  <c r="B211" i="2" a="1"/>
  <c r="C235" i="2"/>
  <c r="D261" i="2"/>
  <c r="B291" i="2" a="1"/>
  <c r="C299" i="2"/>
  <c r="D307" i="2"/>
  <c r="D315" i="2"/>
  <c r="D323" i="2"/>
  <c r="D331" i="2"/>
  <c r="C339" i="2"/>
  <c r="B347" i="2" a="1"/>
  <c r="B361" i="2" a="1"/>
  <c r="B374" i="2" a="1"/>
  <c r="C379" i="2"/>
  <c r="D385" i="2"/>
  <c r="B391" i="2" a="1"/>
  <c r="C396" i="2"/>
  <c r="D401" i="2"/>
  <c r="B407" i="2" a="1"/>
  <c r="C412" i="2"/>
  <c r="D417" i="2"/>
  <c r="D422" i="2"/>
  <c r="C427" i="2"/>
  <c r="D432" i="2"/>
  <c r="D437" i="2"/>
  <c r="C442" i="2"/>
  <c r="D451" i="2"/>
  <c r="C456" i="2"/>
  <c r="B461" i="2" a="1"/>
  <c r="D465" i="2"/>
  <c r="D474" i="2"/>
  <c r="D483" i="2"/>
  <c r="C488" i="2"/>
  <c r="B493" i="2" a="1"/>
  <c r="D497" i="2"/>
  <c r="D506" i="2"/>
  <c r="G15" i="2"/>
  <c r="G33" i="2"/>
  <c r="G52" i="2"/>
  <c r="G70" i="2"/>
  <c r="G89" i="2"/>
  <c r="G107" i="2"/>
  <c r="G125" i="2"/>
  <c r="G143" i="2"/>
  <c r="G161" i="2"/>
  <c r="G180" i="2"/>
  <c r="G198" i="2"/>
  <c r="G217" i="2"/>
  <c r="G235" i="2"/>
  <c r="G253" i="2"/>
  <c r="G271" i="2"/>
  <c r="G288" i="2"/>
  <c r="G305" i="2"/>
  <c r="G322" i="2"/>
  <c r="G339" i="2"/>
  <c r="G355" i="2"/>
  <c r="G371" i="2"/>
  <c r="G387" i="2"/>
  <c r="G403" i="2"/>
  <c r="G419" i="2"/>
  <c r="G435" i="2"/>
  <c r="G451" i="2"/>
  <c r="G467" i="2"/>
  <c r="G483" i="2"/>
  <c r="G499" i="2"/>
  <c r="M7" i="2"/>
  <c r="M11" i="2"/>
  <c r="M15" i="2"/>
  <c r="M19" i="2"/>
  <c r="M23" i="2"/>
  <c r="M27" i="2"/>
  <c r="M31" i="2"/>
  <c r="M35" i="2"/>
  <c r="M39" i="2"/>
  <c r="M43" i="2"/>
  <c r="M47" i="2"/>
  <c r="M51" i="2"/>
  <c r="J267" i="1"/>
  <c r="H422" i="1" a="1"/>
  <c r="H475" i="1" a="1"/>
  <c r="B26" i="2" a="1"/>
  <c r="B71" i="2" a="1"/>
  <c r="B103" i="2" a="1"/>
  <c r="C129" i="2"/>
  <c r="C152" i="2"/>
  <c r="C186" i="2"/>
  <c r="B199" i="2" a="1"/>
  <c r="C223" i="2"/>
  <c r="C250" i="2"/>
  <c r="C271" i="2"/>
  <c r="C282" i="2"/>
  <c r="D299" i="2"/>
  <c r="D309" i="2"/>
  <c r="D317" i="2"/>
  <c r="D325" i="2"/>
  <c r="D333" i="2"/>
  <c r="D339" i="2"/>
  <c r="C354" i="2"/>
  <c r="D361" i="2"/>
  <c r="C367" i="2"/>
  <c r="D379" i="2"/>
  <c r="B386" i="2" a="1"/>
  <c r="D396" i="2"/>
  <c r="B402" i="2" a="1"/>
  <c r="D412" i="2"/>
  <c r="B418" i="2" a="1"/>
  <c r="B423" i="2" a="1"/>
  <c r="D427" i="2"/>
  <c r="B433" i="2" a="1"/>
  <c r="B438" i="2" a="1"/>
  <c r="D442" i="2"/>
  <c r="C447" i="2"/>
  <c r="B452" i="2" a="1"/>
  <c r="D456" i="2"/>
  <c r="C461" i="2"/>
  <c r="B466" i="2" a="1"/>
  <c r="C470" i="2"/>
  <c r="B475" i="2" a="1"/>
  <c r="C479" i="2"/>
  <c r="B484" i="2" a="1"/>
  <c r="D488" i="2"/>
  <c r="C493" i="2"/>
  <c r="B498" i="2" a="1"/>
  <c r="C502" i="2"/>
  <c r="J146" i="1"/>
  <c r="J268" i="1"/>
  <c r="I360" i="1"/>
  <c r="J423" i="1"/>
  <c r="J476" i="1"/>
  <c r="D32" i="2"/>
  <c r="B73" i="2" a="1"/>
  <c r="D103" i="2"/>
  <c r="C153" i="2"/>
  <c r="B171" i="2" a="1"/>
  <c r="B187" i="2" a="1"/>
  <c r="C211" i="2"/>
  <c r="C238" i="2"/>
  <c r="B251" i="2" a="1"/>
  <c r="C262" i="2"/>
  <c r="D273" i="2"/>
  <c r="B283" i="2" a="1"/>
  <c r="C291" i="2"/>
  <c r="D301" i="2"/>
  <c r="B310" i="2" a="1"/>
  <c r="B318" i="2" a="1"/>
  <c r="B326" i="2" a="1"/>
  <c r="B334" i="2" a="1"/>
  <c r="B341" i="2" a="1"/>
  <c r="C347" i="2"/>
  <c r="B355" i="2" a="1"/>
  <c r="B362" i="2" a="1"/>
  <c r="D367" i="2"/>
  <c r="C374" i="2"/>
  <c r="D380" i="2"/>
  <c r="C391" i="2"/>
  <c r="B397" i="2" a="1"/>
  <c r="C407" i="2"/>
  <c r="B413" i="2" a="1"/>
  <c r="C428" i="2"/>
  <c r="C433" i="2"/>
  <c r="B443" i="2" a="1"/>
  <c r="D447" i="2"/>
  <c r="C452" i="2"/>
  <c r="B457" i="2" a="1"/>
  <c r="D461" i="2"/>
  <c r="D470" i="2"/>
  <c r="D479" i="2"/>
  <c r="C484" i="2"/>
  <c r="B489" i="2" a="1"/>
  <c r="D493" i="2"/>
  <c r="J147" i="1"/>
  <c r="I282" i="1"/>
  <c r="J363" i="1"/>
  <c r="H424" i="1" a="1"/>
  <c r="J483" i="1"/>
  <c r="C33" i="2"/>
  <c r="B107" i="2" a="1"/>
  <c r="B134" i="2" a="1"/>
  <c r="D153" i="2"/>
  <c r="C199" i="2"/>
  <c r="C226" i="2"/>
  <c r="B239" i="2" a="1"/>
  <c r="B263" i="2" a="1"/>
  <c r="D291" i="2"/>
  <c r="D341" i="2"/>
  <c r="D347" i="2"/>
  <c r="D368" i="2"/>
  <c r="B375" i="2" a="1"/>
  <c r="B381" i="2" a="1"/>
  <c r="C386" i="2"/>
  <c r="D391" i="2"/>
  <c r="C397" i="2"/>
  <c r="C402" i="2"/>
  <c r="D407" i="2"/>
  <c r="C413" i="2"/>
  <c r="C418" i="2"/>
  <c r="C423" i="2"/>
  <c r="D428" i="2"/>
  <c r="D433" i="2"/>
  <c r="C438" i="2"/>
  <c r="B448" i="2" a="1"/>
  <c r="D452" i="2"/>
  <c r="C457" i="2"/>
  <c r="B462" i="2" a="1"/>
  <c r="C466" i="2"/>
  <c r="B471" i="2" a="1"/>
  <c r="C475" i="2"/>
  <c r="B480" i="2" a="1"/>
  <c r="D484" i="2"/>
  <c r="C489" i="2"/>
  <c r="B494" i="2" a="1"/>
  <c r="C498" i="2"/>
  <c r="B503" i="2" a="1"/>
  <c r="C507" i="2"/>
  <c r="G18" i="2"/>
  <c r="G37" i="2"/>
  <c r="G56" i="2"/>
  <c r="G74" i="2"/>
  <c r="G92" i="2"/>
  <c r="G110" i="2"/>
  <c r="G128" i="2"/>
  <c r="G146" i="2"/>
  <c r="G165" i="2"/>
  <c r="G184" i="2"/>
  <c r="G202" i="2"/>
  <c r="G220" i="2"/>
  <c r="G238" i="2"/>
  <c r="G256" i="2"/>
  <c r="G274" i="2"/>
  <c r="G292" i="2"/>
  <c r="G309" i="2"/>
  <c r="G326" i="2"/>
  <c r="G342" i="2"/>
  <c r="G358" i="2"/>
  <c r="G374" i="2"/>
  <c r="G390" i="2"/>
  <c r="G406" i="2"/>
  <c r="G422" i="2"/>
  <c r="G438" i="2"/>
  <c r="G454" i="2"/>
  <c r="G470" i="2"/>
  <c r="G486" i="2"/>
  <c r="G502" i="2"/>
  <c r="J171" i="1"/>
  <c r="I364" i="1"/>
  <c r="I432" i="1"/>
  <c r="I486" i="1"/>
  <c r="B35" i="2" a="1"/>
  <c r="D108" i="2"/>
  <c r="D156" i="2"/>
  <c r="C187" i="2"/>
  <c r="C214" i="2"/>
  <c r="B227" i="2" a="1"/>
  <c r="C251" i="2"/>
  <c r="C274" i="2"/>
  <c r="C283" i="2"/>
  <c r="D293" i="2"/>
  <c r="C302" i="2"/>
  <c r="C310" i="2"/>
  <c r="C318" i="2"/>
  <c r="C326" i="2"/>
  <c r="C334" i="2"/>
  <c r="B342" i="2" a="1"/>
  <c r="B349" i="2" a="1"/>
  <c r="C355" i="2"/>
  <c r="C362" i="2"/>
  <c r="B369" i="2" a="1"/>
  <c r="C381" i="2"/>
  <c r="B387" i="2" a="1"/>
  <c r="C392" i="2"/>
  <c r="D397" i="2"/>
  <c r="B403" i="2" a="1"/>
  <c r="C408" i="2"/>
  <c r="D413" i="2"/>
  <c r="B419" i="2" a="1"/>
  <c r="D423" i="2"/>
  <c r="B429" i="2" a="1"/>
  <c r="B434" i="2" a="1"/>
  <c r="D438" i="2"/>
  <c r="C443" i="2"/>
  <c r="C448" i="2"/>
  <c r="B453" i="2" a="1"/>
  <c r="D457" i="2"/>
  <c r="J300" i="1"/>
  <c r="I374" i="1"/>
  <c r="H434" i="1" a="1"/>
  <c r="H495" i="1" a="1"/>
  <c r="C79" i="2"/>
  <c r="B113" i="2" a="1"/>
  <c r="D138" i="2"/>
  <c r="B158" i="2" a="1"/>
  <c r="C190" i="2"/>
  <c r="B203" i="2" a="1"/>
  <c r="C227" i="2"/>
  <c r="C254" i="2"/>
  <c r="D265" i="2"/>
  <c r="D285" i="2"/>
  <c r="C294" i="2"/>
  <c r="C342" i="2"/>
  <c r="B350" i="2" a="1"/>
  <c r="B357" i="2" a="1"/>
  <c r="B370" i="2" a="1"/>
  <c r="D375" i="2"/>
  <c r="B382" i="2" a="1"/>
  <c r="C387" i="2"/>
  <c r="B393" i="2" a="1"/>
  <c r="C403" i="2"/>
  <c r="B409" i="2" a="1"/>
  <c r="C419" i="2"/>
  <c r="D424" i="2"/>
  <c r="D429" i="2"/>
  <c r="C434" i="2"/>
  <c r="C444" i="2"/>
  <c r="B449" i="2" a="1"/>
  <c r="D453" i="2"/>
  <c r="D462" i="2"/>
  <c r="D471" i="2"/>
  <c r="C476" i="2"/>
  <c r="B481" i="2" a="1"/>
  <c r="D485" i="2"/>
  <c r="D494" i="2"/>
  <c r="D503" i="2"/>
  <c r="C508" i="2"/>
  <c r="G22" i="2"/>
  <c r="G41" i="2"/>
  <c r="G59" i="2"/>
  <c r="G77" i="2"/>
  <c r="G95" i="2"/>
  <c r="G113" i="2"/>
  <c r="G132" i="2"/>
  <c r="G150" i="2"/>
  <c r="G169" i="2"/>
  <c r="G187" i="2"/>
  <c r="G205" i="2"/>
  <c r="G223" i="2"/>
  <c r="G241" i="2"/>
  <c r="G260" i="2"/>
  <c r="G278" i="2"/>
  <c r="G295" i="2"/>
  <c r="G312" i="2"/>
  <c r="G329" i="2"/>
  <c r="G345" i="2"/>
  <c r="G361" i="2"/>
  <c r="G377" i="2"/>
  <c r="G393" i="2"/>
  <c r="G409" i="2"/>
  <c r="G425" i="2"/>
  <c r="G441" i="2"/>
  <c r="G457" i="2"/>
  <c r="G473" i="2"/>
  <c r="G489" i="2"/>
  <c r="G505" i="2"/>
  <c r="L9" i="2" a="1"/>
  <c r="L13" i="2" a="1"/>
  <c r="L17" i="2" a="1"/>
  <c r="L21" i="2" a="1"/>
  <c r="L25" i="2" a="1"/>
  <c r="L29" i="2" a="1"/>
  <c r="I199" i="1"/>
  <c r="I304" i="1"/>
  <c r="H376" i="1" a="1"/>
  <c r="I442" i="1"/>
  <c r="H497" i="1" a="1"/>
  <c r="C42" i="2"/>
  <c r="C84" i="2"/>
  <c r="D113" i="2"/>
  <c r="B139" i="2" a="1"/>
  <c r="C175" i="2"/>
  <c r="B191" i="2" a="1"/>
  <c r="C215" i="2"/>
  <c r="C242" i="2"/>
  <c r="B255" i="2" a="1"/>
  <c r="C275" i="2"/>
  <c r="B295" i="2" a="1"/>
  <c r="C303" i="2"/>
  <c r="C311" i="2"/>
  <c r="C319" i="2"/>
  <c r="C327" i="2"/>
  <c r="C335" i="2"/>
  <c r="B343" i="2" a="1"/>
  <c r="D357" i="2"/>
  <c r="C363" i="2"/>
  <c r="D376" i="2"/>
  <c r="D387" i="2"/>
  <c r="C393" i="2"/>
  <c r="C398" i="2"/>
  <c r="D403" i="2"/>
  <c r="C409" i="2"/>
  <c r="C414" i="2"/>
  <c r="D419" i="2"/>
  <c r="B425" i="2" a="1"/>
  <c r="B430" i="2" a="1"/>
  <c r="D434" i="2"/>
  <c r="C439" i="2"/>
  <c r="D444" i="2"/>
  <c r="C449" i="2"/>
  <c r="B454" i="2" a="1"/>
  <c r="C458" i="2"/>
  <c r="B463" i="2" a="1"/>
  <c r="C467" i="2"/>
  <c r="B472" i="2" a="1"/>
  <c r="D476" i="2"/>
  <c r="C481" i="2"/>
  <c r="B486" i="2" a="1"/>
  <c r="C490" i="2"/>
  <c r="B495" i="2" a="1"/>
  <c r="C499" i="2"/>
  <c r="B504" i="2" a="1"/>
  <c r="D508" i="2"/>
  <c r="G24" i="2"/>
  <c r="G42" i="2"/>
  <c r="G60" i="2"/>
  <c r="G78" i="2"/>
  <c r="G96" i="2"/>
  <c r="G114" i="2"/>
  <c r="G133" i="2"/>
  <c r="J387" i="1"/>
  <c r="H452" i="1" a="1"/>
  <c r="J506" i="1"/>
  <c r="B51" i="2" a="1"/>
  <c r="B91" i="2" a="1"/>
  <c r="D118" i="2"/>
  <c r="D143" i="2"/>
  <c r="C162" i="2"/>
  <c r="C206" i="2"/>
  <c r="B219" i="2" a="1"/>
  <c r="C243" i="2"/>
  <c r="D257" i="2"/>
  <c r="C278" i="2"/>
  <c r="D295" i="2"/>
  <c r="B306" i="2" a="1"/>
  <c r="B314" i="2" a="1"/>
  <c r="B322" i="2" a="1"/>
  <c r="B330" i="2" a="1"/>
  <c r="D337" i="2"/>
  <c r="D343" i="2"/>
  <c r="C358" i="2"/>
  <c r="B365" i="2" a="1"/>
  <c r="D377" i="2"/>
  <c r="B389" i="2" a="1"/>
  <c r="C399" i="2"/>
  <c r="B405" i="2" a="1"/>
  <c r="C415" i="2"/>
  <c r="B421" i="2" a="1"/>
  <c r="B426" i="2" a="1"/>
  <c r="D430" i="2"/>
  <c r="C435" i="2"/>
  <c r="D440" i="2"/>
  <c r="D445" i="2"/>
  <c r="D454" i="2"/>
  <c r="D463" i="2"/>
  <c r="C468" i="2"/>
  <c r="B473" i="2" a="1"/>
  <c r="D477" i="2"/>
  <c r="D486" i="2"/>
  <c r="D495" i="2"/>
  <c r="C500" i="2"/>
  <c r="B505" i="2" a="1"/>
  <c r="G9" i="2"/>
  <c r="G27" i="2"/>
  <c r="G45" i="2"/>
  <c r="G63" i="2"/>
  <c r="G81" i="2"/>
  <c r="G100" i="2"/>
  <c r="G118" i="2"/>
  <c r="G137" i="2"/>
  <c r="G155" i="2"/>
  <c r="G173" i="2"/>
  <c r="G191" i="2"/>
  <c r="G209" i="2"/>
  <c r="G228" i="2"/>
  <c r="G246" i="2"/>
  <c r="G265" i="2"/>
  <c r="G282" i="2"/>
  <c r="G299" i="2"/>
  <c r="G316" i="2"/>
  <c r="G333" i="2"/>
  <c r="G349" i="2"/>
  <c r="G365" i="2"/>
  <c r="G381" i="2"/>
  <c r="G397" i="2"/>
  <c r="G413" i="2"/>
  <c r="G429" i="2"/>
  <c r="I178" i="1"/>
  <c r="C49" i="2"/>
  <c r="C178" i="2"/>
  <c r="D303" i="2"/>
  <c r="C343" i="2"/>
  <c r="D381" i="2"/>
  <c r="D409" i="2"/>
  <c r="C454" i="2"/>
  <c r="C485" i="2"/>
  <c r="B499" i="2" a="1"/>
  <c r="G8" i="2"/>
  <c r="G44" i="2"/>
  <c r="G80" i="2"/>
  <c r="G117" i="2"/>
  <c r="G153" i="2"/>
  <c r="G186" i="2"/>
  <c r="G219" i="2"/>
  <c r="G252" i="2"/>
  <c r="G281" i="2"/>
  <c r="G313" i="2"/>
  <c r="G343" i="2"/>
  <c r="G370" i="2"/>
  <c r="G395" i="2"/>
  <c r="G421" i="2"/>
  <c r="G445" i="2"/>
  <c r="G469" i="2"/>
  <c r="G492" i="2"/>
  <c r="N7" i="2"/>
  <c r="M13" i="2"/>
  <c r="N30" i="2"/>
  <c r="M36" i="2"/>
  <c r="M41" i="2"/>
  <c r="N46" i="2"/>
  <c r="M52" i="2"/>
  <c r="L62" i="2" a="1"/>
  <c r="N71" i="2"/>
  <c r="M76" i="2"/>
  <c r="L81" i="2" a="1"/>
  <c r="M85" i="2"/>
  <c r="L90" i="2" a="1"/>
  <c r="Q11" i="2"/>
  <c r="Q27" i="2"/>
  <c r="Q43" i="2"/>
  <c r="Q59" i="2"/>
  <c r="Q75" i="2"/>
  <c r="Q91" i="2"/>
  <c r="Q107" i="2"/>
  <c r="Q123" i="2"/>
  <c r="Q139" i="2"/>
  <c r="Q155" i="2"/>
  <c r="Q171" i="2"/>
  <c r="Q187" i="2"/>
  <c r="Q203" i="2"/>
  <c r="Q219" i="2"/>
  <c r="Q235" i="2"/>
  <c r="Q251" i="2"/>
  <c r="Q267" i="2"/>
  <c r="Q283" i="2"/>
  <c r="Q299" i="2"/>
  <c r="Q315" i="2"/>
  <c r="Q331" i="2"/>
  <c r="Q347" i="2"/>
  <c r="Q363" i="2"/>
  <c r="Q379" i="2"/>
  <c r="Q395" i="2"/>
  <c r="Q411" i="2"/>
  <c r="Q427" i="2"/>
  <c r="Q443" i="2"/>
  <c r="Q459" i="2"/>
  <c r="Q475" i="2"/>
  <c r="Q491" i="2"/>
  <c r="Q507" i="2"/>
  <c r="W9" i="2"/>
  <c r="W13" i="2"/>
  <c r="W17" i="2"/>
  <c r="W21" i="2"/>
  <c r="W25" i="2"/>
  <c r="W29" i="2"/>
  <c r="W33" i="2"/>
  <c r="W37" i="2"/>
  <c r="W41" i="2"/>
  <c r="W45" i="2"/>
  <c r="W49" i="2"/>
  <c r="W53" i="2"/>
  <c r="I204" i="1"/>
  <c r="D50" i="2"/>
  <c r="D305" i="2"/>
  <c r="D349" i="2"/>
  <c r="C382" i="2"/>
  <c r="B410" i="2" a="1"/>
  <c r="C437" i="2"/>
  <c r="B456" i="2" a="1"/>
  <c r="C471" i="2"/>
  <c r="D499" i="2"/>
  <c r="G11" i="2"/>
  <c r="G47" i="2"/>
  <c r="G84" i="2"/>
  <c r="G121" i="2"/>
  <c r="G154" i="2"/>
  <c r="G188" i="2"/>
  <c r="G221" i="2"/>
  <c r="G254" i="2"/>
  <c r="G284" i="2"/>
  <c r="G314" i="2"/>
  <c r="G344" i="2"/>
  <c r="G372" i="2"/>
  <c r="G396" i="2"/>
  <c r="G423" i="2"/>
  <c r="G447" i="2"/>
  <c r="G471" i="2"/>
  <c r="G493" i="2"/>
  <c r="L8" i="2" a="1"/>
  <c r="N13" i="2"/>
  <c r="N19" i="2"/>
  <c r="M25" i="2"/>
  <c r="N36" i="2"/>
  <c r="N41" i="2"/>
  <c r="N52" i="2"/>
  <c r="M57" i="2"/>
  <c r="M62" i="2"/>
  <c r="M67" i="2"/>
  <c r="L72" i="2" a="1"/>
  <c r="N76" i="2"/>
  <c r="N85" i="2"/>
  <c r="M90" i="2"/>
  <c r="M94" i="2"/>
  <c r="M98" i="2"/>
  <c r="M102" i="2"/>
  <c r="M106" i="2"/>
  <c r="M110" i="2"/>
  <c r="M114" i="2"/>
  <c r="M118" i="2"/>
  <c r="M122" i="2"/>
  <c r="M126" i="2"/>
  <c r="M130" i="2"/>
  <c r="M134" i="2"/>
  <c r="M138" i="2"/>
  <c r="M142" i="2"/>
  <c r="M146" i="2"/>
  <c r="M150" i="2"/>
  <c r="M154" i="2"/>
  <c r="M158" i="2"/>
  <c r="M162" i="2"/>
  <c r="M166" i="2"/>
  <c r="M170" i="2"/>
  <c r="M174" i="2"/>
  <c r="M178" i="2"/>
  <c r="M182" i="2"/>
  <c r="M186" i="2"/>
  <c r="M190" i="2"/>
  <c r="M194" i="2"/>
  <c r="M198" i="2"/>
  <c r="M202" i="2"/>
  <c r="M206" i="2"/>
  <c r="M210" i="2"/>
  <c r="M214" i="2"/>
  <c r="M218" i="2"/>
  <c r="M222" i="2"/>
  <c r="M226" i="2"/>
  <c r="M230" i="2"/>
  <c r="M234" i="2"/>
  <c r="M238" i="2"/>
  <c r="M242" i="2"/>
  <c r="M246" i="2"/>
  <c r="M250" i="2"/>
  <c r="M254" i="2"/>
  <c r="M258" i="2"/>
  <c r="M262" i="2"/>
  <c r="M266" i="2"/>
  <c r="M270" i="2"/>
  <c r="M274" i="2"/>
  <c r="M278" i="2"/>
  <c r="M282" i="2"/>
  <c r="M286" i="2"/>
  <c r="M290" i="2"/>
  <c r="M294" i="2"/>
  <c r="M298" i="2"/>
  <c r="M302" i="2"/>
  <c r="M306" i="2"/>
  <c r="M310" i="2"/>
  <c r="M314" i="2"/>
  <c r="M318" i="2"/>
  <c r="M322" i="2"/>
  <c r="M326" i="2"/>
  <c r="M330" i="2"/>
  <c r="M334" i="2"/>
  <c r="M338" i="2"/>
  <c r="M342" i="2"/>
  <c r="M346" i="2"/>
  <c r="M350" i="2"/>
  <c r="M354" i="2"/>
  <c r="M358" i="2"/>
  <c r="M362" i="2"/>
  <c r="M366" i="2"/>
  <c r="M370" i="2"/>
  <c r="M374" i="2"/>
  <c r="M378" i="2"/>
  <c r="M382" i="2"/>
  <c r="M386" i="2"/>
  <c r="M390" i="2"/>
  <c r="M394" i="2"/>
  <c r="M398" i="2"/>
  <c r="M402" i="2"/>
  <c r="M406" i="2"/>
  <c r="M410" i="2"/>
  <c r="M414" i="2"/>
  <c r="M418" i="2"/>
  <c r="M422" i="2"/>
  <c r="M426" i="2"/>
  <c r="M430" i="2"/>
  <c r="M434" i="2"/>
  <c r="M438" i="2"/>
  <c r="M442" i="2"/>
  <c r="M446" i="2"/>
  <c r="M450" i="2"/>
  <c r="M454" i="2"/>
  <c r="M458" i="2"/>
  <c r="M462" i="2"/>
  <c r="B79" i="2" a="1"/>
  <c r="C255" i="2"/>
  <c r="B311" i="2" a="1"/>
  <c r="C350" i="2"/>
  <c r="B383" i="2" a="1"/>
  <c r="B414" i="2" a="1"/>
  <c r="B439" i="2" a="1"/>
  <c r="B458" i="2" a="1"/>
  <c r="C472" i="2"/>
  <c r="C486" i="2"/>
  <c r="B500" i="2" a="1"/>
  <c r="G14" i="2"/>
  <c r="G50" i="2"/>
  <c r="G88" i="2"/>
  <c r="G124" i="2"/>
  <c r="G157" i="2"/>
  <c r="G189" i="2"/>
  <c r="G222" i="2"/>
  <c r="G255" i="2"/>
  <c r="G287" i="2"/>
  <c r="G315" i="2"/>
  <c r="G346" i="2"/>
  <c r="G373" i="2"/>
  <c r="G399" i="2"/>
  <c r="G424" i="2"/>
  <c r="G448" i="2"/>
  <c r="G472" i="2"/>
  <c r="G495" i="2"/>
  <c r="M8" i="2"/>
  <c r="L14" i="2" a="1"/>
  <c r="L20" i="2" a="1"/>
  <c r="N25" i="2"/>
  <c r="N31" i="2"/>
  <c r="L37" i="2" a="1"/>
  <c r="L42" i="2" a="1"/>
  <c r="N47" i="2"/>
  <c r="L53" i="2" a="1"/>
  <c r="N57" i="2"/>
  <c r="N62" i="2"/>
  <c r="N67" i="2"/>
  <c r="M72" i="2"/>
  <c r="L77" i="2" a="1"/>
  <c r="M81" i="2"/>
  <c r="L86" i="2" a="1"/>
  <c r="N90" i="2"/>
  <c r="N94" i="2"/>
  <c r="N98" i="2"/>
  <c r="N102" i="2"/>
  <c r="N106" i="2"/>
  <c r="N110" i="2"/>
  <c r="N114" i="2"/>
  <c r="N118" i="2"/>
  <c r="N122" i="2"/>
  <c r="N126" i="2"/>
  <c r="N130" i="2"/>
  <c r="N134" i="2"/>
  <c r="N138" i="2"/>
  <c r="N142" i="2"/>
  <c r="N146" i="2"/>
  <c r="N150" i="2"/>
  <c r="N154" i="2"/>
  <c r="N158" i="2"/>
  <c r="N162" i="2"/>
  <c r="N166" i="2"/>
  <c r="N170" i="2"/>
  <c r="N174" i="2"/>
  <c r="N178" i="2"/>
  <c r="N182" i="2"/>
  <c r="N186" i="2"/>
  <c r="N190" i="2"/>
  <c r="N194" i="2"/>
  <c r="N198" i="2"/>
  <c r="N202" i="2"/>
  <c r="N206" i="2"/>
  <c r="N210" i="2"/>
  <c r="N214" i="2"/>
  <c r="N218" i="2"/>
  <c r="N222" i="2"/>
  <c r="N226" i="2"/>
  <c r="N230" i="2"/>
  <c r="N234" i="2"/>
  <c r="N238" i="2"/>
  <c r="N242" i="2"/>
  <c r="N246" i="2"/>
  <c r="N250" i="2"/>
  <c r="N254" i="2"/>
  <c r="N258" i="2"/>
  <c r="N262" i="2"/>
  <c r="N266" i="2"/>
  <c r="N270" i="2"/>
  <c r="N274" i="2"/>
  <c r="N278" i="2"/>
  <c r="N282" i="2"/>
  <c r="N286" i="2"/>
  <c r="N290" i="2"/>
  <c r="N294" i="2"/>
  <c r="N298" i="2"/>
  <c r="N302" i="2"/>
  <c r="N306" i="2"/>
  <c r="N310" i="2"/>
  <c r="N314" i="2"/>
  <c r="N318" i="2"/>
  <c r="N322" i="2"/>
  <c r="N326" i="2"/>
  <c r="N330" i="2"/>
  <c r="N334" i="2"/>
  <c r="N338" i="2"/>
  <c r="N342" i="2"/>
  <c r="N346" i="2"/>
  <c r="N350" i="2"/>
  <c r="N354" i="2"/>
  <c r="N358" i="2"/>
  <c r="N362" i="2"/>
  <c r="N366" i="2"/>
  <c r="N370" i="2"/>
  <c r="N374" i="2"/>
  <c r="N378" i="2"/>
  <c r="N382" i="2"/>
  <c r="N386" i="2"/>
  <c r="N390" i="2"/>
  <c r="N394" i="2"/>
  <c r="N398" i="2"/>
  <c r="N402" i="2"/>
  <c r="N406" i="2"/>
  <c r="N410" i="2"/>
  <c r="N414" i="2"/>
  <c r="N418" i="2"/>
  <c r="H287" i="1" a="1"/>
  <c r="B86" i="2" a="1"/>
  <c r="C191" i="2"/>
  <c r="C263" i="2"/>
  <c r="D311" i="2"/>
  <c r="B351" i="2" a="1"/>
  <c r="B415" i="2" a="1"/>
  <c r="D439" i="2"/>
  <c r="D458" i="2"/>
  <c r="D472" i="2"/>
  <c r="B488" i="2" a="1"/>
  <c r="B502" i="2" a="1"/>
  <c r="G16" i="2"/>
  <c r="G53" i="2"/>
  <c r="G90" i="2"/>
  <c r="G126" i="2"/>
  <c r="G160" i="2"/>
  <c r="G190" i="2"/>
  <c r="G224" i="2"/>
  <c r="G257" i="2"/>
  <c r="G289" i="2"/>
  <c r="G318" i="2"/>
  <c r="G347" i="2"/>
  <c r="G375" i="2"/>
  <c r="G400" i="2"/>
  <c r="G426" i="2"/>
  <c r="G450" i="2"/>
  <c r="G474" i="2"/>
  <c r="G496" i="2"/>
  <c r="N8" i="2"/>
  <c r="M14" i="2"/>
  <c r="M20" i="2"/>
  <c r="L26" i="2" a="1"/>
  <c r="L32" i="2" a="1"/>
  <c r="M42" i="2"/>
  <c r="L48" i="2" a="1"/>
  <c r="L58" i="2" a="1"/>
  <c r="L68" i="2" a="1"/>
  <c r="N72" i="2"/>
  <c r="N81" i="2"/>
  <c r="M86" i="2"/>
  <c r="L91" i="2" a="1"/>
  <c r="L95" i="2" a="1"/>
  <c r="L99" i="2" a="1"/>
  <c r="L103" i="2" a="1"/>
  <c r="L107" i="2" a="1"/>
  <c r="L111" i="2" a="1"/>
  <c r="L115" i="2" a="1"/>
  <c r="L119" i="2" a="1"/>
  <c r="L123" i="2" a="1"/>
  <c r="L127" i="2" a="1"/>
  <c r="L131" i="2" a="1"/>
  <c r="L135" i="2" a="1"/>
  <c r="L139" i="2" a="1"/>
  <c r="L143" i="2" a="1"/>
  <c r="L147" i="2" a="1"/>
  <c r="L151" i="2" a="1"/>
  <c r="L155" i="2" a="1"/>
  <c r="L159" i="2" a="1"/>
  <c r="L163" i="2" a="1"/>
  <c r="L167" i="2" a="1"/>
  <c r="L171" i="2" a="1"/>
  <c r="L175" i="2" a="1"/>
  <c r="L179" i="2" a="1"/>
  <c r="L183" i="2" a="1"/>
  <c r="L187" i="2" a="1"/>
  <c r="L191" i="2" a="1"/>
  <c r="L195" i="2" a="1"/>
  <c r="L199" i="2" a="1"/>
  <c r="L203" i="2" a="1"/>
  <c r="L207" i="2" a="1"/>
  <c r="L211" i="2" a="1"/>
  <c r="L215" i="2" a="1"/>
  <c r="L219" i="2" a="1"/>
  <c r="L223" i="2" a="1"/>
  <c r="L227" i="2" a="1"/>
  <c r="L231" i="2" a="1"/>
  <c r="L235" i="2" a="1"/>
  <c r="L239" i="2" a="1"/>
  <c r="L243" i="2" a="1"/>
  <c r="L247" i="2" a="1"/>
  <c r="L251" i="2" a="1"/>
  <c r="L255" i="2" a="1"/>
  <c r="L259" i="2" a="1"/>
  <c r="L263" i="2" a="1"/>
  <c r="L267" i="2" a="1"/>
  <c r="L271" i="2" a="1"/>
  <c r="L275" i="2" a="1"/>
  <c r="L279" i="2" a="1"/>
  <c r="L283" i="2" a="1"/>
  <c r="L287" i="2" a="1"/>
  <c r="L291" i="2" a="1"/>
  <c r="L295" i="2" a="1"/>
  <c r="L299" i="2" a="1"/>
  <c r="L303" i="2" a="1"/>
  <c r="L307" i="2" a="1"/>
  <c r="L311" i="2" a="1"/>
  <c r="L315" i="2" a="1"/>
  <c r="L319" i="2" a="1"/>
  <c r="L323" i="2" a="1"/>
  <c r="L327" i="2" a="1"/>
  <c r="L331" i="2" a="1"/>
  <c r="L335" i="2" a="1"/>
  <c r="L339" i="2" a="1"/>
  <c r="L343" i="2" a="1"/>
  <c r="L347" i="2" a="1"/>
  <c r="L351" i="2" a="1"/>
  <c r="L355" i="2" a="1"/>
  <c r="L359" i="2" a="1"/>
  <c r="L363" i="2" a="1"/>
  <c r="L367" i="2" a="1"/>
  <c r="L371" i="2" a="1"/>
  <c r="L375" i="2" a="1"/>
  <c r="L379" i="2" a="1"/>
  <c r="L383" i="2" a="1"/>
  <c r="L387" i="2" a="1"/>
  <c r="L391" i="2" a="1"/>
  <c r="L395" i="2" a="1"/>
  <c r="L399" i="2" a="1"/>
  <c r="L403" i="2" a="1"/>
  <c r="I305" i="1"/>
  <c r="C86" i="2"/>
  <c r="C202" i="2"/>
  <c r="C266" i="2"/>
  <c r="D313" i="2"/>
  <c r="D355" i="2"/>
  <c r="C388" i="2"/>
  <c r="C440" i="2"/>
  <c r="B459" i="2" a="1"/>
  <c r="C474" i="2"/>
  <c r="D489" i="2"/>
  <c r="D502" i="2"/>
  <c r="G17" i="2"/>
  <c r="G54" i="2"/>
  <c r="G91" i="2"/>
  <c r="G127" i="2"/>
  <c r="G162" i="2"/>
  <c r="G193" i="2"/>
  <c r="G225" i="2"/>
  <c r="G258" i="2"/>
  <c r="G290" i="2"/>
  <c r="G321" i="2"/>
  <c r="G348" i="2"/>
  <c r="G376" i="2"/>
  <c r="G402" i="2"/>
  <c r="G427" i="2"/>
  <c r="G452" i="2"/>
  <c r="G475" i="2"/>
  <c r="G498" i="2"/>
  <c r="N14" i="2"/>
  <c r="N20" i="2"/>
  <c r="M26" i="2"/>
  <c r="M32" i="2"/>
  <c r="M37" i="2"/>
  <c r="N42" i="2"/>
  <c r="M48" i="2"/>
  <c r="M53" i="2"/>
  <c r="M58" i="2"/>
  <c r="M63" i="2"/>
  <c r="M68" i="2"/>
  <c r="L73" i="2" a="1"/>
  <c r="M77" i="2"/>
  <c r="L82" i="2" a="1"/>
  <c r="N86" i="2"/>
  <c r="Q15" i="2"/>
  <c r="Q31" i="2"/>
  <c r="Q47" i="2"/>
  <c r="Q63" i="2"/>
  <c r="Q79" i="2"/>
  <c r="Q95" i="2"/>
  <c r="Q111" i="2"/>
  <c r="Q127" i="2"/>
  <c r="Q143" i="2"/>
  <c r="Q159" i="2"/>
  <c r="Q175" i="2"/>
  <c r="Q191" i="2"/>
  <c r="Q207" i="2"/>
  <c r="Q223" i="2"/>
  <c r="Q239" i="2"/>
  <c r="Q255" i="2"/>
  <c r="Q271" i="2"/>
  <c r="Q287" i="2"/>
  <c r="Q303" i="2"/>
  <c r="Q319" i="2"/>
  <c r="Q335" i="2"/>
  <c r="Q351" i="2"/>
  <c r="Q367" i="2"/>
  <c r="Q383" i="2"/>
  <c r="Q399" i="2"/>
  <c r="Q415" i="2"/>
  <c r="Q431" i="2"/>
  <c r="Q447" i="2"/>
  <c r="Q463" i="2"/>
  <c r="Q479" i="2"/>
  <c r="Q495" i="2"/>
  <c r="W6" i="2"/>
  <c r="W10" i="2"/>
  <c r="W14" i="2"/>
  <c r="W18" i="2"/>
  <c r="W22" i="2"/>
  <c r="W26" i="2"/>
  <c r="W30" i="2"/>
  <c r="W34" i="2"/>
  <c r="W38" i="2"/>
  <c r="W42" i="2"/>
  <c r="W46" i="2"/>
  <c r="W50" i="2"/>
  <c r="W54" i="2"/>
  <c r="W58" i="2"/>
  <c r="W62" i="2"/>
  <c r="J316" i="1"/>
  <c r="B109" i="2" a="1"/>
  <c r="C203" i="2"/>
  <c r="B267" i="2" a="1"/>
  <c r="B319" i="2" a="1"/>
  <c r="B358" i="2" a="1"/>
  <c r="D388" i="2"/>
  <c r="D460" i="2"/>
  <c r="D475" i="2"/>
  <c r="B490" i="2" a="1"/>
  <c r="G20" i="2"/>
  <c r="G57" i="2"/>
  <c r="G93" i="2"/>
  <c r="G129" i="2"/>
  <c r="G164" i="2"/>
  <c r="G197" i="2"/>
  <c r="G226" i="2"/>
  <c r="G261" i="2"/>
  <c r="G293" i="2"/>
  <c r="G324" i="2"/>
  <c r="G351" i="2"/>
  <c r="G378" i="2"/>
  <c r="G404" i="2"/>
  <c r="G428" i="2"/>
  <c r="G453" i="2"/>
  <c r="G476" i="2"/>
  <c r="G500" i="2"/>
  <c r="M9" i="2"/>
  <c r="N26" i="2"/>
  <c r="N32" i="2"/>
  <c r="N37" i="2"/>
  <c r="N48" i="2"/>
  <c r="N53" i="2"/>
  <c r="N58" i="2"/>
  <c r="N63" i="2"/>
  <c r="N68" i="2"/>
  <c r="N77" i="2"/>
  <c r="M82" i="2"/>
  <c r="L87" i="2" a="1"/>
  <c r="M91" i="2"/>
  <c r="M95" i="2"/>
  <c r="M99" i="2"/>
  <c r="M103" i="2"/>
  <c r="M107" i="2"/>
  <c r="M111" i="2"/>
  <c r="M115" i="2"/>
  <c r="M119" i="2"/>
  <c r="M123" i="2"/>
  <c r="M127" i="2"/>
  <c r="M131" i="2"/>
  <c r="M135" i="2"/>
  <c r="M139" i="2"/>
  <c r="M143" i="2"/>
  <c r="M147" i="2"/>
  <c r="M151" i="2"/>
  <c r="M155" i="2"/>
  <c r="M159" i="2"/>
  <c r="M163" i="2"/>
  <c r="M167" i="2"/>
  <c r="M171" i="2"/>
  <c r="M175" i="2"/>
  <c r="M179" i="2"/>
  <c r="M183" i="2"/>
  <c r="M187" i="2"/>
  <c r="M191" i="2"/>
  <c r="M195" i="2"/>
  <c r="M199" i="2"/>
  <c r="M203" i="2"/>
  <c r="M207" i="2"/>
  <c r="M211" i="2"/>
  <c r="M215" i="2"/>
  <c r="M219" i="2"/>
  <c r="M223" i="2"/>
  <c r="M227" i="2"/>
  <c r="M231" i="2"/>
  <c r="M235" i="2"/>
  <c r="M239" i="2"/>
  <c r="M243" i="2"/>
  <c r="M247" i="2"/>
  <c r="M251" i="2"/>
  <c r="M255" i="2"/>
  <c r="M259" i="2"/>
  <c r="M263" i="2"/>
  <c r="M267" i="2"/>
  <c r="M271" i="2"/>
  <c r="M275" i="2"/>
  <c r="M279" i="2"/>
  <c r="M283" i="2"/>
  <c r="M287" i="2"/>
  <c r="M291" i="2"/>
  <c r="M295" i="2"/>
  <c r="M299" i="2"/>
  <c r="M303" i="2"/>
  <c r="M307" i="2"/>
  <c r="M311" i="2"/>
  <c r="M315" i="2"/>
  <c r="M319" i="2"/>
  <c r="M323" i="2"/>
  <c r="M327" i="2"/>
  <c r="M331" i="2"/>
  <c r="M335" i="2"/>
  <c r="M339" i="2"/>
  <c r="M343" i="2"/>
  <c r="M347" i="2"/>
  <c r="M351" i="2"/>
  <c r="M355" i="2"/>
  <c r="M359" i="2"/>
  <c r="M363" i="2"/>
  <c r="M367" i="2"/>
  <c r="M371" i="2"/>
  <c r="M375" i="2"/>
  <c r="M379" i="2"/>
  <c r="M383" i="2"/>
  <c r="M387" i="2"/>
  <c r="M391" i="2"/>
  <c r="M395" i="2"/>
  <c r="M399" i="2"/>
  <c r="M403" i="2"/>
  <c r="M407" i="2"/>
  <c r="M411" i="2"/>
  <c r="M415" i="2"/>
  <c r="M419" i="2"/>
  <c r="M423" i="2"/>
  <c r="M427" i="2"/>
  <c r="J373" i="1"/>
  <c r="B114" i="2" a="1"/>
  <c r="B275" i="2" a="1"/>
  <c r="D319" i="2"/>
  <c r="D392" i="2"/>
  <c r="C420" i="2"/>
  <c r="D443" i="2"/>
  <c r="B476" i="2" a="1"/>
  <c r="D490" i="2"/>
  <c r="C503" i="2"/>
  <c r="G21" i="2"/>
  <c r="G58" i="2"/>
  <c r="G94" i="2"/>
  <c r="G130" i="2"/>
  <c r="G166" i="2"/>
  <c r="G200" i="2"/>
  <c r="G230" i="2"/>
  <c r="G262" i="2"/>
  <c r="G294" i="2"/>
  <c r="G325" i="2"/>
  <c r="G354" i="2"/>
  <c r="G379" i="2"/>
  <c r="G405" i="2"/>
  <c r="G431" i="2"/>
  <c r="G455" i="2"/>
  <c r="G477" i="2"/>
  <c r="G501" i="2"/>
  <c r="N9" i="2"/>
  <c r="N15" i="2"/>
  <c r="M21" i="2"/>
  <c r="L33" i="2" a="1"/>
  <c r="L38" i="2" a="1"/>
  <c r="N43" i="2"/>
  <c r="L49" i="2" a="1"/>
  <c r="L54" i="2" a="1"/>
  <c r="L64" i="2" a="1"/>
  <c r="L69" i="2" a="1"/>
  <c r="M73" i="2"/>
  <c r="L78" i="2" a="1"/>
  <c r="N82" i="2"/>
  <c r="N91" i="2"/>
  <c r="N95" i="2"/>
  <c r="N99" i="2"/>
  <c r="N103" i="2"/>
  <c r="N107" i="2"/>
  <c r="N111" i="2"/>
  <c r="N115" i="2"/>
  <c r="N119" i="2"/>
  <c r="N123" i="2"/>
  <c r="N127" i="2"/>
  <c r="N131" i="2"/>
  <c r="N135" i="2"/>
  <c r="N139" i="2"/>
  <c r="N143" i="2"/>
  <c r="N147" i="2"/>
  <c r="N151" i="2"/>
  <c r="N155" i="2"/>
  <c r="N159" i="2"/>
  <c r="N163" i="2"/>
  <c r="N167" i="2"/>
  <c r="N171" i="2"/>
  <c r="N175" i="2"/>
  <c r="N179" i="2"/>
  <c r="N183" i="2"/>
  <c r="N187" i="2"/>
  <c r="N191" i="2"/>
  <c r="N195" i="2"/>
  <c r="N199" i="2"/>
  <c r="N203" i="2"/>
  <c r="N207" i="2"/>
  <c r="N211" i="2"/>
  <c r="N215" i="2"/>
  <c r="N219" i="2"/>
  <c r="N223" i="2"/>
  <c r="N227" i="2"/>
  <c r="N231" i="2"/>
  <c r="N235" i="2"/>
  <c r="N239" i="2"/>
  <c r="N243" i="2"/>
  <c r="N247" i="2"/>
  <c r="N251" i="2"/>
  <c r="N255" i="2"/>
  <c r="N259" i="2"/>
  <c r="N263" i="2"/>
  <c r="N267" i="2"/>
  <c r="N271" i="2"/>
  <c r="N275" i="2"/>
  <c r="N279" i="2"/>
  <c r="N283" i="2"/>
  <c r="N287" i="2"/>
  <c r="N291" i="2"/>
  <c r="N295" i="2"/>
  <c r="N299" i="2"/>
  <c r="N303" i="2"/>
  <c r="N307" i="2"/>
  <c r="N311" i="2"/>
  <c r="N315" i="2"/>
  <c r="N319" i="2"/>
  <c r="N323" i="2"/>
  <c r="N327" i="2"/>
  <c r="N331" i="2"/>
  <c r="N335" i="2"/>
  <c r="N339" i="2"/>
  <c r="N343" i="2"/>
  <c r="N347" i="2"/>
  <c r="N351" i="2"/>
  <c r="N355" i="2"/>
  <c r="N359" i="2"/>
  <c r="N363" i="2"/>
  <c r="N367" i="2"/>
  <c r="N371" i="2"/>
  <c r="N375" i="2"/>
  <c r="N379" i="2"/>
  <c r="N383" i="2"/>
  <c r="N387" i="2"/>
  <c r="N391" i="2"/>
  <c r="N395" i="2"/>
  <c r="N399" i="2"/>
  <c r="N403" i="2"/>
  <c r="N407" i="2"/>
  <c r="N411" i="2"/>
  <c r="N415" i="2"/>
  <c r="N419" i="2"/>
  <c r="N423" i="2"/>
  <c r="I385" i="1"/>
  <c r="B118" i="2" a="1"/>
  <c r="B215" i="2" a="1"/>
  <c r="D277" i="2"/>
  <c r="D321" i="2"/>
  <c r="B363" i="2" a="1"/>
  <c r="D393" i="2"/>
  <c r="D420" i="2"/>
  <c r="B445" i="2" a="1"/>
  <c r="C462" i="2"/>
  <c r="B477" i="2" a="1"/>
  <c r="B491" i="2" a="1"/>
  <c r="C504" i="2"/>
  <c r="G25" i="2"/>
  <c r="G61" i="2"/>
  <c r="G97" i="2"/>
  <c r="G134" i="2"/>
  <c r="G168" i="2"/>
  <c r="G201" i="2"/>
  <c r="G234" i="2"/>
  <c r="G264" i="2"/>
  <c r="G296" i="2"/>
  <c r="G327" i="2"/>
  <c r="G356" i="2"/>
  <c r="G380" i="2"/>
  <c r="G407" i="2"/>
  <c r="G432" i="2"/>
  <c r="G456" i="2"/>
  <c r="G479" i="2"/>
  <c r="G503" i="2"/>
  <c r="L10" i="2" a="1"/>
  <c r="L16" i="2" a="1"/>
  <c r="N21" i="2"/>
  <c r="N27" i="2"/>
  <c r="M38" i="2"/>
  <c r="L44" i="2" a="1"/>
  <c r="M54" i="2"/>
  <c r="M59" i="2"/>
  <c r="M64" i="2"/>
  <c r="N73" i="2"/>
  <c r="M78" i="2"/>
  <c r="L83" i="2" a="1"/>
  <c r="M87" i="2"/>
  <c r="L92" i="2" a="1"/>
  <c r="L96" i="2" a="1"/>
  <c r="L100" i="2" a="1"/>
  <c r="L104" i="2" a="1"/>
  <c r="L108" i="2" a="1"/>
  <c r="L112" i="2" a="1"/>
  <c r="L116" i="2" a="1"/>
  <c r="L120" i="2" a="1"/>
  <c r="L124" i="2" a="1"/>
  <c r="L128" i="2" a="1"/>
  <c r="L132" i="2" a="1"/>
  <c r="L136" i="2" a="1"/>
  <c r="L140" i="2" a="1"/>
  <c r="L144" i="2" a="1"/>
  <c r="L148" i="2" a="1"/>
  <c r="L152" i="2" a="1"/>
  <c r="L156" i="2" a="1"/>
  <c r="L160" i="2" a="1"/>
  <c r="I387" i="1"/>
  <c r="B138" i="2" a="1"/>
  <c r="B327" i="2" a="1"/>
  <c r="D363" i="2"/>
  <c r="B394" i="2" a="1"/>
  <c r="C424" i="2"/>
  <c r="C445" i="2"/>
  <c r="C477" i="2"/>
  <c r="D492" i="2"/>
  <c r="D504" i="2"/>
  <c r="G26" i="2"/>
  <c r="G62" i="2"/>
  <c r="G98" i="2"/>
  <c r="G136" i="2"/>
  <c r="G170" i="2"/>
  <c r="G203" i="2"/>
  <c r="G236" i="2"/>
  <c r="G267" i="2"/>
  <c r="G297" i="2"/>
  <c r="G328" i="2"/>
  <c r="G357" i="2"/>
  <c r="G383" i="2"/>
  <c r="G408" i="2"/>
  <c r="G434" i="2"/>
  <c r="G458" i="2"/>
  <c r="G480" i="2"/>
  <c r="G504" i="2"/>
  <c r="M10" i="2"/>
  <c r="M16" i="2"/>
  <c r="L22" i="2" a="1"/>
  <c r="L28" i="2" a="1"/>
  <c r="M33" i="2"/>
  <c r="N38" i="2"/>
  <c r="M44" i="2"/>
  <c r="M49" i="2"/>
  <c r="N54" i="2"/>
  <c r="N59" i="2"/>
  <c r="N64" i="2"/>
  <c r="M69" i="2"/>
  <c r="L74" i="2" a="1"/>
  <c r="N78" i="2"/>
  <c r="N87" i="2"/>
  <c r="Q19" i="2"/>
  <c r="Q35" i="2"/>
  <c r="Q51" i="2"/>
  <c r="Q67" i="2"/>
  <c r="Q83" i="2"/>
  <c r="Q99" i="2"/>
  <c r="Q115" i="2"/>
  <c r="Q131" i="2"/>
  <c r="Q147" i="2"/>
  <c r="Q163" i="2"/>
  <c r="Q179" i="2"/>
  <c r="Q195" i="2"/>
  <c r="Q211" i="2"/>
  <c r="Q227" i="2"/>
  <c r="Q243" i="2"/>
  <c r="Q259" i="2"/>
  <c r="Q275" i="2"/>
  <c r="Q291" i="2"/>
  <c r="Q307" i="2"/>
  <c r="Q323" i="2"/>
  <c r="Q339" i="2"/>
  <c r="Q355" i="2"/>
  <c r="Q371" i="2"/>
  <c r="Q387" i="2"/>
  <c r="Q403" i="2"/>
  <c r="Q419" i="2"/>
  <c r="Q435" i="2"/>
  <c r="Q451" i="2"/>
  <c r="J433" i="1"/>
  <c r="C142" i="2"/>
  <c r="C218" i="2"/>
  <c r="D283" i="2"/>
  <c r="D327" i="2"/>
  <c r="D364" i="2"/>
  <c r="B398" i="2" a="1"/>
  <c r="C425" i="2"/>
  <c r="B447" i="2" a="1"/>
  <c r="C463" i="2"/>
  <c r="B479" i="2" a="1"/>
  <c r="D505" i="2"/>
  <c r="G29" i="2"/>
  <c r="G65" i="2"/>
  <c r="G102" i="2"/>
  <c r="G139" i="2"/>
  <c r="G171" i="2"/>
  <c r="G204" i="2"/>
  <c r="G237" i="2"/>
  <c r="G270" i="2"/>
  <c r="G298" i="2"/>
  <c r="G330" i="2"/>
  <c r="G359" i="2"/>
  <c r="G384" i="2"/>
  <c r="G410" i="2"/>
  <c r="G436" i="2"/>
  <c r="G459" i="2"/>
  <c r="G482" i="2"/>
  <c r="G506" i="2"/>
  <c r="N10" i="2"/>
  <c r="N16" i="2"/>
  <c r="M22" i="2"/>
  <c r="M28" i="2"/>
  <c r="N33" i="2"/>
  <c r="N44" i="2"/>
  <c r="N49" i="2"/>
  <c r="L60" i="2" a="1"/>
  <c r="L65" i="2" a="1"/>
  <c r="N69" i="2"/>
  <c r="M74" i="2"/>
  <c r="L79" i="2" a="1"/>
  <c r="M83" i="2"/>
  <c r="L88" i="2" a="1"/>
  <c r="M92" i="2"/>
  <c r="M96" i="2"/>
  <c r="M100" i="2"/>
  <c r="M104" i="2"/>
  <c r="M108" i="2"/>
  <c r="M112" i="2"/>
  <c r="M116" i="2"/>
  <c r="M120" i="2"/>
  <c r="M124" i="2"/>
  <c r="M128" i="2"/>
  <c r="M132" i="2"/>
  <c r="M136" i="2"/>
  <c r="M140" i="2"/>
  <c r="M144" i="2"/>
  <c r="M148" i="2"/>
  <c r="M152" i="2"/>
  <c r="M156" i="2"/>
  <c r="M160" i="2"/>
  <c r="M164" i="2"/>
  <c r="M168" i="2"/>
  <c r="M172" i="2"/>
  <c r="M176" i="2"/>
  <c r="M180" i="2"/>
  <c r="M184" i="2"/>
  <c r="M188" i="2"/>
  <c r="M192" i="2"/>
  <c r="M196" i="2"/>
  <c r="M200" i="2"/>
  <c r="M204" i="2"/>
  <c r="M208" i="2"/>
  <c r="M212" i="2"/>
  <c r="M216" i="2"/>
  <c r="M220" i="2"/>
  <c r="M224" i="2"/>
  <c r="M228" i="2"/>
  <c r="M232" i="2"/>
  <c r="I445" i="1"/>
  <c r="B157" i="2" a="1"/>
  <c r="C230" i="2"/>
  <c r="B287" i="2" a="1"/>
  <c r="B335" i="2" a="1"/>
  <c r="C370" i="2"/>
  <c r="C429" i="2"/>
  <c r="D449" i="2"/>
  <c r="D466" i="2"/>
  <c r="D480" i="2"/>
  <c r="B507" i="2" a="1"/>
  <c r="G34" i="2"/>
  <c r="G72" i="2"/>
  <c r="G108" i="2"/>
  <c r="G144" i="2"/>
  <c r="G175" i="2"/>
  <c r="G207" i="2"/>
  <c r="G240" i="2"/>
  <c r="G273" i="2"/>
  <c r="G304" i="2"/>
  <c r="G332" i="2"/>
  <c r="G362" i="2"/>
  <c r="G388" i="2"/>
  <c r="G412" i="2"/>
  <c r="G439" i="2"/>
  <c r="G461" i="2"/>
  <c r="G485" i="2"/>
  <c r="G508" i="2"/>
  <c r="N11" i="2"/>
  <c r="M17" i="2"/>
  <c r="M34" i="2"/>
  <c r="L40" i="2" a="1"/>
  <c r="M50" i="2"/>
  <c r="N55" i="2"/>
  <c r="N60" i="2"/>
  <c r="M65" i="2"/>
  <c r="M70" i="2"/>
  <c r="L75" i="2" a="1"/>
  <c r="M79" i="2"/>
  <c r="L84" i="2" a="1"/>
  <c r="N88" i="2"/>
  <c r="L93" i="2" a="1"/>
  <c r="L97" i="2" a="1"/>
  <c r="L101" i="2" a="1"/>
  <c r="L105" i="2" a="1"/>
  <c r="L109" i="2" a="1"/>
  <c r="L113" i="2" a="1"/>
  <c r="L117" i="2" a="1"/>
  <c r="L121" i="2" a="1"/>
  <c r="L125" i="2" a="1"/>
  <c r="L129" i="2" a="1"/>
  <c r="L133" i="2" a="1"/>
  <c r="L137" i="2" a="1"/>
  <c r="L141" i="2" a="1"/>
  <c r="L145" i="2" a="1"/>
  <c r="L149" i="2" a="1"/>
  <c r="L153" i="2" a="1"/>
  <c r="L157" i="2" a="1"/>
  <c r="L161" i="2" a="1"/>
  <c r="L165" i="2" a="1"/>
  <c r="L169" i="2" a="1"/>
  <c r="L173" i="2" a="1"/>
  <c r="L177" i="2" a="1"/>
  <c r="L181" i="2" a="1"/>
  <c r="L185" i="2" a="1"/>
  <c r="L189" i="2" a="1"/>
  <c r="L193" i="2" a="1"/>
  <c r="L197" i="2" a="1"/>
  <c r="L201" i="2" a="1"/>
  <c r="I497" i="1"/>
  <c r="D161" i="2"/>
  <c r="C239" i="2"/>
  <c r="B337" i="2" a="1"/>
  <c r="C375" i="2"/>
  <c r="C404" i="2"/>
  <c r="C430" i="2"/>
  <c r="C451" i="2"/>
  <c r="D467" i="2"/>
  <c r="B482" i="2" a="1"/>
  <c r="C497" i="2"/>
  <c r="D507" i="2"/>
  <c r="G38" i="2"/>
  <c r="G75" i="2"/>
  <c r="G111" i="2"/>
  <c r="G148" i="2"/>
  <c r="G181" i="2"/>
  <c r="G212" i="2"/>
  <c r="G244" i="2"/>
  <c r="G277" i="2"/>
  <c r="G308" i="2"/>
  <c r="G338" i="2"/>
  <c r="G364" i="2"/>
  <c r="G391" i="2"/>
  <c r="G416" i="2"/>
  <c r="G442" i="2"/>
  <c r="G464" i="2"/>
  <c r="G488" i="2"/>
  <c r="M6" i="2"/>
  <c r="M12" i="2"/>
  <c r="L18" i="2" a="1"/>
  <c r="L24" i="2" a="1"/>
  <c r="N29" i="2"/>
  <c r="N40" i="2"/>
  <c r="N45" i="2"/>
  <c r="M56" i="2"/>
  <c r="L66" i="2" a="1"/>
  <c r="L71" i="2" a="1"/>
  <c r="M75" i="2"/>
  <c r="L80" i="2" a="1"/>
  <c r="N84" i="2"/>
  <c r="M93" i="2"/>
  <c r="M97" i="2"/>
  <c r="M101" i="2"/>
  <c r="M105" i="2"/>
  <c r="M109" i="2"/>
  <c r="M113" i="2"/>
  <c r="M117" i="2"/>
  <c r="M121" i="2"/>
  <c r="M125" i="2"/>
  <c r="M129" i="2"/>
  <c r="M133" i="2"/>
  <c r="M137" i="2"/>
  <c r="M141" i="2"/>
  <c r="M145" i="2"/>
  <c r="M149" i="2"/>
  <c r="M153" i="2"/>
  <c r="M157" i="2"/>
  <c r="M161" i="2"/>
  <c r="M165" i="2"/>
  <c r="M169" i="2"/>
  <c r="M173" i="2"/>
  <c r="M177" i="2"/>
  <c r="M181" i="2"/>
  <c r="M185" i="2"/>
  <c r="M189" i="2"/>
  <c r="M193" i="2"/>
  <c r="M197" i="2"/>
  <c r="M201" i="2"/>
  <c r="M205" i="2"/>
  <c r="M209" i="2"/>
  <c r="M213" i="2"/>
  <c r="M217" i="2"/>
  <c r="M221" i="2"/>
  <c r="M225" i="2"/>
  <c r="M229" i="2"/>
  <c r="M233" i="2"/>
  <c r="M237" i="2"/>
  <c r="M241" i="2"/>
  <c r="M245" i="2"/>
  <c r="M249" i="2"/>
  <c r="M253" i="2"/>
  <c r="M257" i="2"/>
  <c r="M261" i="2"/>
  <c r="M265" i="2"/>
  <c r="M269" i="2"/>
  <c r="M273" i="2"/>
  <c r="B303" i="2" a="1"/>
  <c r="C377" i="2"/>
  <c r="D408" i="2"/>
  <c r="B435" i="2" a="1"/>
  <c r="B470" i="2" a="1"/>
  <c r="B485" i="2" a="1"/>
  <c r="D498" i="2"/>
  <c r="G6" i="2"/>
  <c r="G43" i="2"/>
  <c r="G79" i="2"/>
  <c r="G116" i="2"/>
  <c r="G152" i="2"/>
  <c r="G185" i="2"/>
  <c r="G218" i="2"/>
  <c r="G249" i="2"/>
  <c r="G280" i="2"/>
  <c r="G311" i="2"/>
  <c r="G341" i="2"/>
  <c r="G368" i="2"/>
  <c r="G394" i="2"/>
  <c r="G420" i="2"/>
  <c r="G444" i="2"/>
  <c r="G468" i="2"/>
  <c r="G491" i="2"/>
  <c r="N18" i="2"/>
  <c r="N24" i="2"/>
  <c r="M30" i="2"/>
  <c r="L36" i="2" a="1"/>
  <c r="M46" i="2"/>
  <c r="L52" i="2" a="1"/>
  <c r="L57" i="2" a="1"/>
  <c r="N61" i="2"/>
  <c r="N66" i="2"/>
  <c r="M71" i="2"/>
  <c r="L76" i="2" a="1"/>
  <c r="N80" i="2"/>
  <c r="N89" i="2"/>
  <c r="L94" i="2" a="1"/>
  <c r="L98" i="2" a="1"/>
  <c r="L102" i="2" a="1"/>
  <c r="L106" i="2" a="1"/>
  <c r="L110" i="2" a="1"/>
  <c r="L114" i="2" a="1"/>
  <c r="L118" i="2" a="1"/>
  <c r="L122" i="2" a="1"/>
  <c r="L126" i="2" a="1"/>
  <c r="L130" i="2" a="1"/>
  <c r="L134" i="2" a="1"/>
  <c r="L138" i="2" a="1"/>
  <c r="L142" i="2" a="1"/>
  <c r="L146" i="2" a="1"/>
  <c r="L150" i="2" a="1"/>
  <c r="L154" i="2" a="1"/>
  <c r="L158" i="2" a="1"/>
  <c r="L162" i="2" a="1"/>
  <c r="L166" i="2" a="1"/>
  <c r="L170" i="2" a="1"/>
  <c r="L174" i="2" a="1"/>
  <c r="L178" i="2" a="1"/>
  <c r="L182" i="2" a="1"/>
  <c r="L186" i="2" a="1"/>
  <c r="L190" i="2" a="1"/>
  <c r="L194" i="2" a="1"/>
  <c r="L198" i="2" a="1"/>
  <c r="L202" i="2" a="1"/>
  <c r="L206" i="2" a="1"/>
  <c r="L210" i="2" a="1"/>
  <c r="L214" i="2" a="1"/>
  <c r="L218" i="2" a="1"/>
  <c r="L222" i="2" a="1"/>
  <c r="L226" i="2" a="1"/>
  <c r="L230" i="2" a="1"/>
  <c r="L234" i="2" a="1"/>
  <c r="L238" i="2" a="1"/>
  <c r="L242" i="2" a="1"/>
  <c r="L246" i="2" a="1"/>
  <c r="L250" i="2" a="1"/>
  <c r="L254" i="2" a="1"/>
  <c r="L258" i="2" a="1"/>
  <c r="L262" i="2" a="1"/>
  <c r="L266" i="2" a="1"/>
  <c r="L270" i="2" a="1"/>
  <c r="L274" i="2" a="1"/>
  <c r="L278" i="2" a="1"/>
  <c r="L282" i="2" a="1"/>
  <c r="L286" i="2" a="1"/>
  <c r="L290" i="2" a="1"/>
  <c r="L294" i="2" a="1"/>
  <c r="L298" i="2" a="1"/>
  <c r="L302" i="2" a="1"/>
  <c r="L306" i="2" a="1"/>
  <c r="L310" i="2" a="1"/>
  <c r="L314" i="2" a="1"/>
  <c r="L318" i="2" a="1"/>
  <c r="L322" i="2" a="1"/>
  <c r="L326" i="2" a="1"/>
  <c r="L330" i="2" a="1"/>
  <c r="L334" i="2" a="1"/>
  <c r="L338" i="2" a="1"/>
  <c r="L342" i="2" a="1"/>
  <c r="L346" i="2" a="1"/>
  <c r="L350" i="2" a="1"/>
  <c r="L354" i="2" a="1"/>
  <c r="L358" i="2" a="1"/>
  <c r="J444" i="1"/>
  <c r="B371" i="2" a="1"/>
  <c r="C483" i="2"/>
  <c r="G142" i="2"/>
  <c r="G306" i="2"/>
  <c r="G443" i="2"/>
  <c r="N22" i="2"/>
  <c r="N50" i="2"/>
  <c r="N75" i="2"/>
  <c r="N100" i="2"/>
  <c r="N141" i="2"/>
  <c r="L164" i="2" a="1"/>
  <c r="L180" i="2" a="1"/>
  <c r="L196" i="2" a="1"/>
  <c r="N221" i="2"/>
  <c r="L236" i="2" a="1"/>
  <c r="N256" i="2"/>
  <c r="L268" i="2" a="1"/>
  <c r="N285" i="2"/>
  <c r="M296" i="2"/>
  <c r="L305" i="2" a="1"/>
  <c r="M313" i="2"/>
  <c r="L324" i="2" a="1"/>
  <c r="N332" i="2"/>
  <c r="N349" i="2"/>
  <c r="M360" i="2"/>
  <c r="M368" i="2"/>
  <c r="M376" i="2"/>
  <c r="M384" i="2"/>
  <c r="M392" i="2"/>
  <c r="M400" i="2"/>
  <c r="L408" i="2" a="1"/>
  <c r="L414" i="2" a="1"/>
  <c r="M421" i="2"/>
  <c r="L428" i="2" a="1"/>
  <c r="N438" i="2"/>
  <c r="L444" i="2" a="1"/>
  <c r="N454" i="2"/>
  <c r="L460" i="2" a="1"/>
  <c r="L470" i="2" a="1"/>
  <c r="L475" i="2" a="1"/>
  <c r="L480" i="2" a="1"/>
  <c r="L485" i="2" a="1"/>
  <c r="N489" i="2"/>
  <c r="N494" i="2"/>
  <c r="N499" i="2"/>
  <c r="N504" i="2"/>
  <c r="Q8" i="2"/>
  <c r="Q28" i="2"/>
  <c r="Q48" i="2"/>
  <c r="Q68" i="2"/>
  <c r="Q87" i="2"/>
  <c r="Q106" i="2"/>
  <c r="Q126" i="2"/>
  <c r="Q146" i="2"/>
  <c r="Q166" i="2"/>
  <c r="Q185" i="2"/>
  <c r="Q205" i="2"/>
  <c r="Q225" i="2"/>
  <c r="Q245" i="2"/>
  <c r="Q264" i="2"/>
  <c r="Q284" i="2"/>
  <c r="Q304" i="2"/>
  <c r="Q324" i="2"/>
  <c r="Q343" i="2"/>
  <c r="Q362" i="2"/>
  <c r="Q382" i="2"/>
  <c r="Q402" i="2"/>
  <c r="Q422" i="2"/>
  <c r="Q441" i="2"/>
  <c r="Q461" i="2"/>
  <c r="Q480" i="2"/>
  <c r="Q498" i="2"/>
  <c r="X7" i="2"/>
  <c r="X16" i="2"/>
  <c r="V26" i="2" a="1"/>
  <c r="X30" i="2"/>
  <c r="X39" i="2"/>
  <c r="X48" i="2"/>
  <c r="X57" i="2"/>
  <c r="V62" i="2" a="1"/>
  <c r="B377" i="2" a="1"/>
  <c r="C494" i="2"/>
  <c r="G145" i="2"/>
  <c r="G310" i="2"/>
  <c r="G460" i="2"/>
  <c r="N23" i="2"/>
  <c r="N51" i="2"/>
  <c r="N121" i="2"/>
  <c r="N144" i="2"/>
  <c r="N164" i="2"/>
  <c r="N180" i="2"/>
  <c r="N196" i="2"/>
  <c r="N209" i="2"/>
  <c r="L224" i="2" a="1"/>
  <c r="M236" i="2"/>
  <c r="N245" i="2"/>
  <c r="L257" i="2" a="1"/>
  <c r="M268" i="2"/>
  <c r="M277" i="2"/>
  <c r="L288" i="2" a="1"/>
  <c r="N296" i="2"/>
  <c r="N313" i="2"/>
  <c r="M324" i="2"/>
  <c r="L333" i="2" a="1"/>
  <c r="M341" i="2"/>
  <c r="L352" i="2" a="1"/>
  <c r="N360" i="2"/>
  <c r="N368" i="2"/>
  <c r="N376" i="2"/>
  <c r="N384" i="2"/>
  <c r="N392" i="2"/>
  <c r="N400" i="2"/>
  <c r="M408" i="2"/>
  <c r="L415" i="2" a="1"/>
  <c r="N421" i="2"/>
  <c r="M428" i="2"/>
  <c r="M433" i="2"/>
  <c r="L439" i="2" a="1"/>
  <c r="M444" i="2"/>
  <c r="M449" i="2"/>
  <c r="L455" i="2" a="1"/>
  <c r="M460" i="2"/>
  <c r="M465" i="2"/>
  <c r="M470" i="2"/>
  <c r="M475" i="2"/>
  <c r="M480" i="2"/>
  <c r="L490" i="2" a="1"/>
  <c r="L495" i="2" a="1"/>
  <c r="L500" i="2" a="1"/>
  <c r="L505" i="2" a="1"/>
  <c r="Q9" i="2"/>
  <c r="Q29" i="2"/>
  <c r="Q49" i="2"/>
  <c r="Q69" i="2"/>
  <c r="Q88" i="2"/>
  <c r="Q108" i="2"/>
  <c r="Q128" i="2"/>
  <c r="Q148" i="2"/>
  <c r="Q167" i="2"/>
  <c r="Q186" i="2"/>
  <c r="Q206" i="2"/>
  <c r="Q226" i="2"/>
  <c r="Q246" i="2"/>
  <c r="Q265" i="2"/>
  <c r="Q285" i="2"/>
  <c r="Q305" i="2"/>
  <c r="Q325" i="2"/>
  <c r="Q344" i="2"/>
  <c r="Q364" i="2"/>
  <c r="Q384" i="2"/>
  <c r="Q404" i="2"/>
  <c r="Q423" i="2"/>
  <c r="Q442" i="2"/>
  <c r="Q462" i="2"/>
  <c r="Q481" i="2"/>
  <c r="Q499" i="2"/>
  <c r="V8" i="2" a="1"/>
  <c r="W12" i="2"/>
  <c r="V17" i="2" a="1"/>
  <c r="X21" i="2"/>
  <c r="J505" i="1"/>
  <c r="B399" i="2" a="1"/>
  <c r="C495" i="2"/>
  <c r="G149" i="2"/>
  <c r="G331" i="2"/>
  <c r="G463" i="2"/>
  <c r="M24" i="2"/>
  <c r="M55" i="2"/>
  <c r="N79" i="2"/>
  <c r="N101" i="2"/>
  <c r="N124" i="2"/>
  <c r="L212" i="2" a="1"/>
  <c r="N224" i="2"/>
  <c r="N236" i="2"/>
  <c r="L248" i="2" a="1"/>
  <c r="N268" i="2"/>
  <c r="N277" i="2"/>
  <c r="M288" i="2"/>
  <c r="L297" i="2" a="1"/>
  <c r="M305" i="2"/>
  <c r="L316" i="2" a="1"/>
  <c r="N324" i="2"/>
  <c r="N341" i="2"/>
  <c r="M352" i="2"/>
  <c r="L361" i="2" a="1"/>
  <c r="L369" i="2" a="1"/>
  <c r="L377" i="2" a="1"/>
  <c r="L385" i="2" a="1"/>
  <c r="L393" i="2" a="1"/>
  <c r="L401" i="2" a="1"/>
  <c r="N408" i="2"/>
  <c r="L416" i="2" a="1"/>
  <c r="L422" i="2" a="1"/>
  <c r="N428" i="2"/>
  <c r="N433" i="2"/>
  <c r="M439" i="2"/>
  <c r="N444" i="2"/>
  <c r="N449" i="2"/>
  <c r="M455" i="2"/>
  <c r="N460" i="2"/>
  <c r="N465" i="2"/>
  <c r="N470" i="2"/>
  <c r="N475" i="2"/>
  <c r="N480" i="2"/>
  <c r="M485" i="2"/>
  <c r="M490" i="2"/>
  <c r="M495" i="2"/>
  <c r="M500" i="2"/>
  <c r="Q10" i="2"/>
  <c r="Q30" i="2"/>
  <c r="Q50" i="2"/>
  <c r="Q70" i="2"/>
  <c r="Q89" i="2"/>
  <c r="Q109" i="2"/>
  <c r="Q129" i="2"/>
  <c r="Q149" i="2"/>
  <c r="Q168" i="2"/>
  <c r="Q188" i="2"/>
  <c r="Q208" i="2"/>
  <c r="Q228" i="2"/>
  <c r="Q247" i="2"/>
  <c r="Q266" i="2"/>
  <c r="Q286" i="2"/>
  <c r="Q306" i="2"/>
  <c r="Q326" i="2"/>
  <c r="Q345" i="2"/>
  <c r="Q365" i="2"/>
  <c r="Q385" i="2"/>
  <c r="Q405" i="2"/>
  <c r="Q424" i="2"/>
  <c r="Q444" i="2"/>
  <c r="Q464" i="2"/>
  <c r="Q482" i="2"/>
  <c r="Q500" i="2"/>
  <c r="X12" i="2"/>
  <c r="V22" i="2" a="1"/>
  <c r="X26" i="2"/>
  <c r="X35" i="2"/>
  <c r="X44" i="2"/>
  <c r="V54" i="2" a="1"/>
  <c r="X62" i="2"/>
  <c r="X66" i="2"/>
  <c r="X70" i="2"/>
  <c r="X74" i="2"/>
  <c r="X78" i="2"/>
  <c r="X82" i="2"/>
  <c r="X86" i="2"/>
  <c r="X90" i="2"/>
  <c r="X94" i="2"/>
  <c r="X98" i="2"/>
  <c r="X102" i="2"/>
  <c r="X106" i="2"/>
  <c r="X110" i="2"/>
  <c r="X114" i="2"/>
  <c r="X118" i="2"/>
  <c r="X122" i="2"/>
  <c r="X126" i="2"/>
  <c r="X130" i="2"/>
  <c r="X134" i="2"/>
  <c r="X138" i="2"/>
  <c r="X142" i="2"/>
  <c r="X146" i="2"/>
  <c r="X150" i="2"/>
  <c r="X154" i="2"/>
  <c r="X158" i="2"/>
  <c r="X162" i="2"/>
  <c r="D142" i="2"/>
  <c r="G172" i="2"/>
  <c r="G335" i="2"/>
  <c r="G466" i="2"/>
  <c r="N28" i="2"/>
  <c r="L56" i="2" a="1"/>
  <c r="M80" i="2"/>
  <c r="N104" i="2"/>
  <c r="N145" i="2"/>
  <c r="N165" i="2"/>
  <c r="N181" i="2"/>
  <c r="N197" i="2"/>
  <c r="N212" i="2"/>
  <c r="L225" i="2" a="1"/>
  <c r="L237" i="2" a="1"/>
  <c r="M248" i="2"/>
  <c r="N257" i="2"/>
  <c r="L269" i="2" a="1"/>
  <c r="L280" i="2" a="1"/>
  <c r="N288" i="2"/>
  <c r="N305" i="2"/>
  <c r="M316" i="2"/>
  <c r="L325" i="2" a="1"/>
  <c r="M333" i="2"/>
  <c r="L344" i="2" a="1"/>
  <c r="N352" i="2"/>
  <c r="L409" i="2" a="1"/>
  <c r="M416" i="2"/>
  <c r="N422" i="2"/>
  <c r="L429" i="2" a="1"/>
  <c r="L434" i="2" a="1"/>
  <c r="N439" i="2"/>
  <c r="L445" i="2" a="1"/>
  <c r="L450" i="2" a="1"/>
  <c r="N455" i="2"/>
  <c r="L461" i="2" a="1"/>
  <c r="L466" i="2" a="1"/>
  <c r="L471" i="2" a="1"/>
  <c r="L476" i="2" a="1"/>
  <c r="L481" i="2" a="1"/>
  <c r="N485" i="2"/>
  <c r="N490" i="2"/>
  <c r="N495" i="2"/>
  <c r="N500" i="2"/>
  <c r="M505" i="2"/>
  <c r="Q12" i="2"/>
  <c r="Q32" i="2"/>
  <c r="Q52" i="2"/>
  <c r="Q71" i="2"/>
  <c r="Q90" i="2"/>
  <c r="Q110" i="2"/>
  <c r="Q130" i="2"/>
  <c r="Q150" i="2"/>
  <c r="Q169" i="2"/>
  <c r="Q189" i="2"/>
  <c r="Q209" i="2"/>
  <c r="Q229" i="2"/>
  <c r="Q248" i="2"/>
  <c r="Q268" i="2"/>
  <c r="Q288" i="2"/>
  <c r="Q308" i="2"/>
  <c r="Q327" i="2"/>
  <c r="D404" i="2"/>
  <c r="C506" i="2"/>
  <c r="G178" i="2"/>
  <c r="G340" i="2"/>
  <c r="G484" i="2"/>
  <c r="M29" i="2"/>
  <c r="N56" i="2"/>
  <c r="N83" i="2"/>
  <c r="N125" i="2"/>
  <c r="N148" i="2"/>
  <c r="L168" i="2" a="1"/>
  <c r="L184" i="2" a="1"/>
  <c r="L200" i="2" a="1"/>
  <c r="L213" i="2" a="1"/>
  <c r="N248" i="2"/>
  <c r="L260" i="2" a="1"/>
  <c r="M280" i="2"/>
  <c r="L289" i="2" a="1"/>
  <c r="M297" i="2"/>
  <c r="L308" i="2" a="1"/>
  <c r="N316" i="2"/>
  <c r="N333" i="2"/>
  <c r="M344" i="2"/>
  <c r="L353" i="2" a="1"/>
  <c r="M361" i="2"/>
  <c r="M369" i="2"/>
  <c r="M377" i="2"/>
  <c r="M385" i="2"/>
  <c r="M393" i="2"/>
  <c r="M401" i="2"/>
  <c r="N416" i="2"/>
  <c r="L423" i="2" a="1"/>
  <c r="N434" i="2"/>
  <c r="L440" i="2" a="1"/>
  <c r="N450" i="2"/>
  <c r="L456" i="2" a="1"/>
  <c r="M466" i="2"/>
  <c r="M471" i="2"/>
  <c r="M476" i="2"/>
  <c r="L486" i="2" a="1"/>
  <c r="L491" i="2" a="1"/>
  <c r="L496" i="2" a="1"/>
  <c r="L501" i="2" a="1"/>
  <c r="N505" i="2"/>
  <c r="Q13" i="2"/>
  <c r="Q33" i="2"/>
  <c r="Q53" i="2"/>
  <c r="Q72" i="2"/>
  <c r="Q92" i="2"/>
  <c r="Q112" i="2"/>
  <c r="Q132" i="2"/>
  <c r="Q151" i="2"/>
  <c r="Q170" i="2"/>
  <c r="Q190" i="2"/>
  <c r="Q210" i="2"/>
  <c r="Q230" i="2"/>
  <c r="Q249" i="2"/>
  <c r="Q269" i="2"/>
  <c r="Q289" i="2"/>
  <c r="Q309" i="2"/>
  <c r="Q328" i="2"/>
  <c r="Q348" i="2"/>
  <c r="Q368" i="2"/>
  <c r="Q388" i="2"/>
  <c r="Q407" i="2"/>
  <c r="Q426" i="2"/>
  <c r="Q446" i="2"/>
  <c r="Q466" i="2"/>
  <c r="Q484" i="2"/>
  <c r="Q502" i="2"/>
  <c r="X8" i="2"/>
  <c r="V18" i="2" a="1"/>
  <c r="X22" i="2"/>
  <c r="X31" i="2"/>
  <c r="X40" i="2"/>
  <c r="V50" i="2" a="1"/>
  <c r="X54" i="2"/>
  <c r="V59" i="2" a="1"/>
  <c r="C174" i="2"/>
  <c r="D425" i="2"/>
  <c r="G182" i="2"/>
  <c r="G360" i="2"/>
  <c r="G487" i="2"/>
  <c r="L30" i="2" a="1"/>
  <c r="M60" i="2"/>
  <c r="M84" i="2"/>
  <c r="N105" i="2"/>
  <c r="N128" i="2"/>
  <c r="N168" i="2"/>
  <c r="N184" i="2"/>
  <c r="N200" i="2"/>
  <c r="N225" i="2"/>
  <c r="N237" i="2"/>
  <c r="L249" i="2" a="1"/>
  <c r="M260" i="2"/>
  <c r="N269" i="2"/>
  <c r="N280" i="2"/>
  <c r="N297" i="2"/>
  <c r="M308" i="2"/>
  <c r="L317" i="2" a="1"/>
  <c r="M325" i="2"/>
  <c r="L336" i="2" a="1"/>
  <c r="N344" i="2"/>
  <c r="N361" i="2"/>
  <c r="N369" i="2"/>
  <c r="N377" i="2"/>
  <c r="N385" i="2"/>
  <c r="N393" i="2"/>
  <c r="N401" i="2"/>
  <c r="M409" i="2"/>
  <c r="L417" i="2" a="1"/>
  <c r="L424" i="2" a="1"/>
  <c r="M429" i="2"/>
  <c r="L435" i="2" a="1"/>
  <c r="M440" i="2"/>
  <c r="M445" i="2"/>
  <c r="L451" i="2" a="1"/>
  <c r="M456" i="2"/>
  <c r="M461" i="2"/>
  <c r="N466" i="2"/>
  <c r="N471" i="2"/>
  <c r="N476" i="2"/>
  <c r="M481" i="2"/>
  <c r="M486" i="2"/>
  <c r="M491" i="2"/>
  <c r="M496" i="2"/>
  <c r="L506" i="2" a="1"/>
  <c r="Q14" i="2"/>
  <c r="Q34" i="2"/>
  <c r="Q54" i="2"/>
  <c r="Q73" i="2"/>
  <c r="Q93" i="2"/>
  <c r="Q113" i="2"/>
  <c r="Q133" i="2"/>
  <c r="Q152" i="2"/>
  <c r="Q172" i="2"/>
  <c r="Q192" i="2"/>
  <c r="Q212" i="2"/>
  <c r="Q231" i="2"/>
  <c r="Q250" i="2"/>
  <c r="Q270" i="2"/>
  <c r="Q290" i="2"/>
  <c r="Q310" i="2"/>
  <c r="Q329" i="2"/>
  <c r="Q349" i="2"/>
  <c r="Q369" i="2"/>
  <c r="Q389" i="2"/>
  <c r="Q408" i="2"/>
  <c r="Q428" i="2"/>
  <c r="Q448" i="2"/>
  <c r="Q467" i="2"/>
  <c r="Q485" i="2"/>
  <c r="Q503" i="2"/>
  <c r="V9" i="2" a="1"/>
  <c r="X13" i="2"/>
  <c r="V23" i="2" a="1"/>
  <c r="W27" i="2"/>
  <c r="V32" i="2" a="1"/>
  <c r="W36" i="2"/>
  <c r="V41" i="2" a="1"/>
  <c r="X45" i="2"/>
  <c r="V55" i="2" a="1"/>
  <c r="W63" i="2"/>
  <c r="W67" i="2"/>
  <c r="B508" i="2" a="1"/>
  <c r="G206" i="2"/>
  <c r="G363" i="2"/>
  <c r="G490" i="2"/>
  <c r="L34" i="2" a="1"/>
  <c r="L61" i="2" a="1"/>
  <c r="L85" i="2" a="1"/>
  <c r="N108" i="2"/>
  <c r="N149" i="2"/>
  <c r="N213" i="2"/>
  <c r="L228" i="2" a="1"/>
  <c r="L240" i="2" a="1"/>
  <c r="N260" i="2"/>
  <c r="L272" i="2" a="1"/>
  <c r="L281" i="2" a="1"/>
  <c r="M289" i="2"/>
  <c r="L300" i="2" a="1"/>
  <c r="N308" i="2"/>
  <c r="N325" i="2"/>
  <c r="M336" i="2"/>
  <c r="L345" i="2" a="1"/>
  <c r="M353" i="2"/>
  <c r="L362" i="2" a="1"/>
  <c r="L370" i="2" a="1"/>
  <c r="L378" i="2" a="1"/>
  <c r="L386" i="2" a="1"/>
  <c r="L394" i="2" a="1"/>
  <c r="L402" i="2" a="1"/>
  <c r="N409" i="2"/>
  <c r="M424" i="2"/>
  <c r="N429" i="2"/>
  <c r="M435" i="2"/>
  <c r="N440" i="2"/>
  <c r="N445" i="2"/>
  <c r="M451" i="2"/>
  <c r="N456" i="2"/>
  <c r="N461" i="2"/>
  <c r="L467" i="2" a="1"/>
  <c r="L472" i="2" a="1"/>
  <c r="L477" i="2" a="1"/>
  <c r="N481" i="2"/>
  <c r="N486" i="2"/>
  <c r="N491" i="2"/>
  <c r="N496" i="2"/>
  <c r="M501" i="2"/>
  <c r="M506" i="2"/>
  <c r="Q16" i="2"/>
  <c r="Q36" i="2"/>
  <c r="Q55" i="2"/>
  <c r="Q74" i="2"/>
  <c r="Q94" i="2"/>
  <c r="Q114" i="2"/>
  <c r="Q134" i="2"/>
  <c r="Q153" i="2"/>
  <c r="Q173" i="2"/>
  <c r="Q193" i="2"/>
  <c r="Q213" i="2"/>
  <c r="Q232" i="2"/>
  <c r="Q252" i="2"/>
  <c r="Q272" i="2"/>
  <c r="Q292" i="2"/>
  <c r="Q311" i="2"/>
  <c r="Q330" i="2"/>
  <c r="Q350" i="2"/>
  <c r="Q370" i="2"/>
  <c r="Q390" i="2"/>
  <c r="Q409" i="2"/>
  <c r="Q429" i="2"/>
  <c r="Q449" i="2"/>
  <c r="Q468" i="2"/>
  <c r="Q486" i="2"/>
  <c r="Q504" i="2"/>
  <c r="V14" i="2" a="1"/>
  <c r="X18" i="2"/>
  <c r="X27" i="2"/>
  <c r="X36" i="2"/>
  <c r="V46" i="2" a="1"/>
  <c r="X50" i="2"/>
  <c r="W59" i="2"/>
  <c r="X63" i="2"/>
  <c r="X67" i="2"/>
  <c r="X71" i="2"/>
  <c r="X75" i="2"/>
  <c r="X79" i="2"/>
  <c r="X83" i="2"/>
  <c r="X87" i="2"/>
  <c r="X91" i="2"/>
  <c r="X95" i="2"/>
  <c r="X99" i="2"/>
  <c r="X103" i="2"/>
  <c r="X107" i="2"/>
  <c r="X111" i="2"/>
  <c r="X115" i="2"/>
  <c r="X119" i="2"/>
  <c r="X123" i="2"/>
  <c r="X127" i="2"/>
  <c r="X131" i="2"/>
  <c r="X135" i="2"/>
  <c r="X139" i="2"/>
  <c r="X143" i="2"/>
  <c r="X147" i="2"/>
  <c r="X151" i="2"/>
  <c r="X155" i="2"/>
  <c r="X159" i="2"/>
  <c r="X163" i="2"/>
  <c r="X167" i="2"/>
  <c r="X171" i="2"/>
  <c r="X175" i="2"/>
  <c r="X179" i="2"/>
  <c r="B231" i="2" a="1"/>
  <c r="G32" i="2"/>
  <c r="G208" i="2"/>
  <c r="G367" i="2"/>
  <c r="G507" i="2"/>
  <c r="N34" i="2"/>
  <c r="M61" i="2"/>
  <c r="M88" i="2"/>
  <c r="N129" i="2"/>
  <c r="N152" i="2"/>
  <c r="N169" i="2"/>
  <c r="B243" i="2" a="1"/>
  <c r="D448" i="2"/>
  <c r="G36" i="2"/>
  <c r="G216" i="2"/>
  <c r="G386" i="2"/>
  <c r="L6" i="2" a="1"/>
  <c r="N35" i="2"/>
  <c r="L89" i="2" a="1"/>
  <c r="N109" i="2"/>
  <c r="N132" i="2"/>
  <c r="L172" i="2" a="1"/>
  <c r="L188" i="2" a="1"/>
  <c r="L204" i="2" a="1"/>
  <c r="N216" i="2"/>
  <c r="L229" i="2" a="1"/>
  <c r="N240" i="2"/>
  <c r="L252" i="2" a="1"/>
  <c r="N272" i="2"/>
  <c r="M281" i="2"/>
  <c r="L292" i="2" a="1"/>
  <c r="N300" i="2"/>
  <c r="N317" i="2"/>
  <c r="M328" i="2"/>
  <c r="L337" i="2" a="1"/>
  <c r="M345" i="2"/>
  <c r="L356" i="2" a="1"/>
  <c r="M364" i="2"/>
  <c r="M372" i="2"/>
  <c r="M380" i="2"/>
  <c r="M388" i="2"/>
  <c r="M396" i="2"/>
  <c r="M404" i="2"/>
  <c r="L411" i="2" a="1"/>
  <c r="N417" i="2"/>
  <c r="L425" i="2" a="1"/>
  <c r="N430" i="2"/>
  <c r="L436" i="2" a="1"/>
  <c r="N446" i="2"/>
  <c r="L452" i="2" a="1"/>
  <c r="N462" i="2"/>
  <c r="N467" i="2"/>
  <c r="N472" i="2"/>
  <c r="M477" i="2"/>
  <c r="M482" i="2"/>
  <c r="M487" i="2"/>
  <c r="M492" i="2"/>
  <c r="L502" i="2" a="1"/>
  <c r="L507" i="2" a="1"/>
  <c r="Q18" i="2"/>
  <c r="Q38" i="2"/>
  <c r="Q57" i="2"/>
  <c r="Q77" i="2"/>
  <c r="Q97" i="2"/>
  <c r="Q117" i="2"/>
  <c r="Q136" i="2"/>
  <c r="Q156" i="2"/>
  <c r="Q176" i="2"/>
  <c r="Q196" i="2"/>
  <c r="Q215" i="2"/>
  <c r="Q234" i="2"/>
  <c r="Q254" i="2"/>
  <c r="Q274" i="2"/>
  <c r="Q294" i="2"/>
  <c r="Q313" i="2"/>
  <c r="Q333" i="2"/>
  <c r="Q353" i="2"/>
  <c r="Q373" i="2"/>
  <c r="Q392" i="2"/>
  <c r="Q412" i="2"/>
  <c r="Q432" i="2"/>
  <c r="Q452" i="2"/>
  <c r="Q470" i="2"/>
  <c r="Q488" i="2"/>
  <c r="Q506" i="2"/>
  <c r="V10" i="2" a="1"/>
  <c r="X14" i="2"/>
  <c r="X23" i="2"/>
  <c r="X32" i="2"/>
  <c r="V42" i="2" a="1"/>
  <c r="X46" i="2"/>
  <c r="X55" i="2"/>
  <c r="V60" i="2" a="1"/>
  <c r="C295" i="2"/>
  <c r="C465" i="2"/>
  <c r="G73" i="2"/>
  <c r="G245" i="2"/>
  <c r="G411" i="2"/>
  <c r="L12" i="2" a="1"/>
  <c r="L41" i="2" a="1"/>
  <c r="L70" i="2" a="1"/>
  <c r="N113" i="2"/>
  <c r="N136" i="2"/>
  <c r="N173" i="2"/>
  <c r="N189" i="2"/>
  <c r="N217" i="2"/>
  <c r="L232" i="2" a="1"/>
  <c r="N241" i="2"/>
  <c r="L253" i="2" a="1"/>
  <c r="M264" i="2"/>
  <c r="N273" i="2"/>
  <c r="M284" i="2"/>
  <c r="L293" i="2" a="1"/>
  <c r="M301" i="2"/>
  <c r="L312" i="2" a="1"/>
  <c r="N320" i="2"/>
  <c r="N337" i="2"/>
  <c r="M348" i="2"/>
  <c r="L357" i="2" a="1"/>
  <c r="N412" i="2"/>
  <c r="L420" i="2" a="1"/>
  <c r="N425" i="2"/>
  <c r="N431" i="2"/>
  <c r="L437" i="2" a="1"/>
  <c r="L442" i="2" a="1"/>
  <c r="N447" i="2"/>
  <c r="L453" i="2" a="1"/>
  <c r="L458" i="2" a="1"/>
  <c r="N463" i="2"/>
  <c r="N468" i="2"/>
  <c r="M473" i="2"/>
  <c r="M478" i="2"/>
  <c r="M483" i="2"/>
  <c r="M488" i="2"/>
  <c r="L498" i="2" a="1"/>
  <c r="L503" i="2" a="1"/>
  <c r="L508" i="2" a="1"/>
  <c r="Q22" i="2"/>
  <c r="Q41" i="2"/>
  <c r="D335" i="2"/>
  <c r="B468" i="2" a="1"/>
  <c r="G106" i="2"/>
  <c r="G276" i="2"/>
  <c r="G418" i="2"/>
  <c r="M45" i="2"/>
  <c r="N96" i="2"/>
  <c r="N137" i="2"/>
  <c r="N160" i="2"/>
  <c r="N176" i="2"/>
  <c r="N192" i="2"/>
  <c r="L208" i="2" a="1"/>
  <c r="N220" i="2"/>
  <c r="L233" i="2" a="1"/>
  <c r="M244" i="2"/>
  <c r="N253" i="2"/>
  <c r="L265" i="2" a="1"/>
  <c r="M276" i="2"/>
  <c r="L285" i="2" a="1"/>
  <c r="M293" i="2"/>
  <c r="L304" i="2" a="1"/>
  <c r="N312" i="2"/>
  <c r="N329" i="2"/>
  <c r="M340" i="2"/>
  <c r="L349" i="2" a="1"/>
  <c r="M357" i="2"/>
  <c r="N365" i="2"/>
  <c r="N373" i="2"/>
  <c r="N381" i="2"/>
  <c r="N389" i="2"/>
  <c r="N397" i="2"/>
  <c r="N405" i="2"/>
  <c r="N420" i="2"/>
  <c r="N426" i="2"/>
  <c r="M432" i="2"/>
  <c r="C480" i="2"/>
  <c r="G109" i="2"/>
  <c r="G279" i="2"/>
  <c r="G437" i="2"/>
  <c r="N17" i="2"/>
  <c r="L46" i="2" a="1"/>
  <c r="N74" i="2"/>
  <c r="N117" i="2"/>
  <c r="N140" i="2"/>
  <c r="N208" i="2"/>
  <c r="L221" i="2" a="1"/>
  <c r="N244" i="2"/>
  <c r="L256" i="2" a="1"/>
  <c r="N276" i="2"/>
  <c r="N293" i="2"/>
  <c r="M304" i="2"/>
  <c r="L313" i="2" a="1"/>
  <c r="M321" i="2"/>
  <c r="L332" i="2" a="1"/>
  <c r="N340" i="2"/>
  <c r="N357" i="2"/>
  <c r="L366" i="2" a="1"/>
  <c r="L374" i="2" a="1"/>
  <c r="L382" i="2" a="1"/>
  <c r="L390" i="2" a="1"/>
  <c r="L398" i="2" a="1"/>
  <c r="L406" i="2" a="1"/>
  <c r="M413" i="2"/>
  <c r="L421" i="2" a="1"/>
  <c r="L427" i="2" a="1"/>
  <c r="N432" i="2"/>
  <c r="N437" i="2"/>
  <c r="M443" i="2"/>
  <c r="N448" i="2"/>
  <c r="N453" i="2"/>
  <c r="M459" i="2"/>
  <c r="N464" i="2"/>
  <c r="M469" i="2"/>
  <c r="M474" i="2"/>
  <c r="M479" i="2"/>
  <c r="M484" i="2"/>
  <c r="L494" i="2" a="1"/>
  <c r="L499" i="2" a="1"/>
  <c r="L504" i="2" a="1"/>
  <c r="Q6" i="2"/>
  <c r="Q25" i="2"/>
  <c r="Q45" i="2"/>
  <c r="Q65" i="2"/>
  <c r="Q85" i="2"/>
  <c r="Q104" i="2"/>
  <c r="Q124" i="2"/>
  <c r="Q144" i="2"/>
  <c r="Q164" i="2"/>
  <c r="Q183" i="2"/>
  <c r="Q202" i="2"/>
  <c r="Q222" i="2"/>
  <c r="Q242" i="2"/>
  <c r="Q262" i="2"/>
  <c r="Q281" i="2"/>
  <c r="Q301" i="2"/>
  <c r="Q321" i="2"/>
  <c r="Q341" i="2"/>
  <c r="Q360" i="2"/>
  <c r="Q380" i="2"/>
  <c r="Q400" i="2"/>
  <c r="Q420" i="2"/>
  <c r="Q439" i="2"/>
  <c r="Q458" i="2"/>
  <c r="Q477" i="2"/>
  <c r="Q496" i="2"/>
  <c r="X11" i="2"/>
  <c r="X20" i="2"/>
  <c r="V30" i="2" a="1"/>
  <c r="X34" i="2"/>
  <c r="X43" i="2"/>
  <c r="X52" i="2"/>
  <c r="W61" i="2"/>
  <c r="X65" i="2"/>
  <c r="X69" i="2"/>
  <c r="X73" i="2"/>
  <c r="X77" i="2"/>
  <c r="X81" i="2"/>
  <c r="X85" i="2"/>
  <c r="X89" i="2"/>
  <c r="X93" i="2"/>
  <c r="X97" i="2"/>
  <c r="X101" i="2"/>
  <c r="X105" i="2"/>
  <c r="X109" i="2"/>
  <c r="X113" i="2"/>
  <c r="X117" i="2"/>
  <c r="X121" i="2"/>
  <c r="X125" i="2"/>
  <c r="X129" i="2"/>
  <c r="X133" i="2"/>
  <c r="X137" i="2"/>
  <c r="D369" i="2"/>
  <c r="D481" i="2"/>
  <c r="G112" i="2"/>
  <c r="G301" i="2"/>
  <c r="G440" i="2"/>
  <c r="M18" i="2"/>
  <c r="L50" i="2" a="1"/>
  <c r="N97" i="2"/>
  <c r="N120" i="2"/>
  <c r="N161" i="2"/>
  <c r="N177" i="2"/>
  <c r="N193" i="2"/>
  <c r="L209" i="2" a="1"/>
  <c r="N233" i="2"/>
  <c r="L245" i="2" a="1"/>
  <c r="M256" i="2"/>
  <c r="N265" i="2"/>
  <c r="L277" i="2" a="1"/>
  <c r="M285" i="2"/>
  <c r="L296" i="2" a="1"/>
  <c r="N304" i="2"/>
  <c r="N321" i="2"/>
  <c r="M332" i="2"/>
  <c r="L341" i="2" a="1"/>
  <c r="M349" i="2"/>
  <c r="L360" i="2" a="1"/>
  <c r="L368" i="2" a="1"/>
  <c r="L376" i="2" a="1"/>
  <c r="L384" i="2" a="1"/>
  <c r="L392" i="2" a="1"/>
  <c r="L400" i="2" a="1"/>
  <c r="L407" i="2" a="1"/>
  <c r="N413" i="2"/>
  <c r="N427" i="2"/>
  <c r="L433" i="2" a="1"/>
  <c r="C286" i="2"/>
  <c r="L217" i="2" a="1"/>
  <c r="N261" i="2"/>
  <c r="L301" i="2" a="1"/>
  <c r="N372" i="2"/>
  <c r="N404" i="2"/>
  <c r="L431" i="2" a="1"/>
  <c r="L447" i="2" a="1"/>
  <c r="N459" i="2"/>
  <c r="N473" i="2"/>
  <c r="N487" i="2"/>
  <c r="M499" i="2"/>
  <c r="Q23" i="2"/>
  <c r="Q76" i="2"/>
  <c r="Q119" i="2"/>
  <c r="Q161" i="2"/>
  <c r="Q204" i="2"/>
  <c r="Q256" i="2"/>
  <c r="Q297" i="2"/>
  <c r="Q340" i="2"/>
  <c r="Q378" i="2"/>
  <c r="Q418" i="2"/>
  <c r="Q457" i="2"/>
  <c r="Q494" i="2"/>
  <c r="W11" i="2"/>
  <c r="W20" i="2"/>
  <c r="V38" i="2" a="1"/>
  <c r="X53" i="2"/>
  <c r="V69" i="2" a="1"/>
  <c r="W75" i="2"/>
  <c r="W81" i="2"/>
  <c r="W88" i="2"/>
  <c r="W94" i="2"/>
  <c r="V101" i="2" a="1"/>
  <c r="W107" i="2"/>
  <c r="W113" i="2"/>
  <c r="W120" i="2"/>
  <c r="W126" i="2"/>
  <c r="V133" i="2" a="1"/>
  <c r="W139" i="2"/>
  <c r="V151" i="2" a="1"/>
  <c r="V157" i="2" a="1"/>
  <c r="W162" i="2"/>
  <c r="W168" i="2"/>
  <c r="W173" i="2"/>
  <c r="X178" i="2"/>
  <c r="V184" i="2" a="1"/>
  <c r="V189" i="2" a="1"/>
  <c r="X193" i="2"/>
  <c r="X198" i="2"/>
  <c r="X203" i="2"/>
  <c r="X208" i="2"/>
  <c r="W213" i="2"/>
  <c r="W218" i="2"/>
  <c r="W223" i="2"/>
  <c r="W228" i="2"/>
  <c r="V238" i="2" a="1"/>
  <c r="V243" i="2" a="1"/>
  <c r="V248" i="2" a="1"/>
  <c r="V253" i="2" a="1"/>
  <c r="X257" i="2"/>
  <c r="X262" i="2"/>
  <c r="X267" i="2"/>
  <c r="X272" i="2"/>
  <c r="W277" i="2"/>
  <c r="W282" i="2"/>
  <c r="W287" i="2"/>
  <c r="W292" i="2"/>
  <c r="V302" i="2" a="1"/>
  <c r="V307" i="2" a="1"/>
  <c r="V312" i="2" a="1"/>
  <c r="V317" i="2" a="1"/>
  <c r="X321" i="2"/>
  <c r="X326" i="2"/>
  <c r="X331" i="2"/>
  <c r="X336" i="2"/>
  <c r="W341" i="2"/>
  <c r="W346" i="2"/>
  <c r="X355" i="2"/>
  <c r="W360" i="2"/>
  <c r="V365" i="2" a="1"/>
  <c r="W369" i="2"/>
  <c r="V374" i="2" a="1"/>
  <c r="X378" i="2"/>
  <c r="X387" i="2"/>
  <c r="W392" i="2"/>
  <c r="V397" i="2" a="1"/>
  <c r="W401" i="2"/>
  <c r="V406" i="2" a="1"/>
  <c r="X410" i="2"/>
  <c r="X419" i="2"/>
  <c r="W424" i="2"/>
  <c r="V429" i="2" a="1"/>
  <c r="W433" i="2"/>
  <c r="V438" i="2" a="1"/>
  <c r="X442" i="2"/>
  <c r="X451" i="2"/>
  <c r="W456" i="2"/>
  <c r="V461" i="2" a="1"/>
  <c r="W465" i="2"/>
  <c r="V470" i="2" a="1"/>
  <c r="X474" i="2"/>
  <c r="V479" i="2" a="1"/>
  <c r="V483" i="2" a="1"/>
  <c r="V487" i="2" a="1"/>
  <c r="V491" i="2" a="1"/>
  <c r="V495" i="2" a="1"/>
  <c r="V499" i="2" a="1"/>
  <c r="V503" i="2" a="1"/>
  <c r="V507" i="2" a="1"/>
  <c r="AA14" i="2"/>
  <c r="AA30" i="2"/>
  <c r="AA46" i="2"/>
  <c r="AA62" i="2"/>
  <c r="AA78" i="2"/>
  <c r="AA94" i="2"/>
  <c r="AA110" i="2"/>
  <c r="AA126" i="2"/>
  <c r="AA142" i="2"/>
  <c r="AA158" i="2"/>
  <c r="AA174" i="2"/>
  <c r="AA190" i="2"/>
  <c r="N12" i="2"/>
  <c r="N153" i="2"/>
  <c r="L264" i="2" a="1"/>
  <c r="M337" i="2"/>
  <c r="L373" i="2" a="1"/>
  <c r="L405" i="2" a="1"/>
  <c r="M431" i="2"/>
  <c r="M447" i="2"/>
  <c r="L462" i="2" a="1"/>
  <c r="L474" i="2" a="1"/>
  <c r="L488" i="2" a="1"/>
  <c r="N501" i="2"/>
  <c r="Q24" i="2"/>
  <c r="Q78" i="2"/>
  <c r="Q120" i="2"/>
  <c r="Q162" i="2"/>
  <c r="Q214" i="2"/>
  <c r="Q257" i="2"/>
  <c r="Q298" i="2"/>
  <c r="Q342" i="2"/>
  <c r="Q381" i="2"/>
  <c r="Q421" i="2"/>
  <c r="Q460" i="2"/>
  <c r="Q497" i="2"/>
  <c r="V12" i="2" a="1"/>
  <c r="V21" i="2" a="1"/>
  <c r="X29" i="2"/>
  <c r="V47" i="2" a="1"/>
  <c r="X61" i="2"/>
  <c r="V76" i="2" a="1"/>
  <c r="V82" i="2" a="1"/>
  <c r="X88" i="2"/>
  <c r="V95" i="2" a="1"/>
  <c r="V108" i="2" a="1"/>
  <c r="V114" i="2" a="1"/>
  <c r="X120" i="2"/>
  <c r="V127" i="2" a="1"/>
  <c r="V140" i="2" a="1"/>
  <c r="W145" i="2"/>
  <c r="W151" i="2"/>
  <c r="V163" i="2" a="1"/>
  <c r="X168" i="2"/>
  <c r="X173" i="2"/>
  <c r="V179" i="2" a="1"/>
  <c r="W184" i="2"/>
  <c r="V194" i="2" a="1"/>
  <c r="V199" i="2" a="1"/>
  <c r="V204" i="2" a="1"/>
  <c r="V209" i="2" a="1"/>
  <c r="X213" i="2"/>
  <c r="X218" i="2"/>
  <c r="X223" i="2"/>
  <c r="X228" i="2"/>
  <c r="W233" i="2"/>
  <c r="W238" i="2"/>
  <c r="W243" i="2"/>
  <c r="W248" i="2"/>
  <c r="V258" i="2" a="1"/>
  <c r="V263" i="2" a="1"/>
  <c r="V268" i="2" a="1"/>
  <c r="V273" i="2" a="1"/>
  <c r="X277" i="2"/>
  <c r="X282" i="2"/>
  <c r="X287" i="2"/>
  <c r="X292" i="2"/>
  <c r="W297" i="2"/>
  <c r="W302" i="2"/>
  <c r="W307" i="2"/>
  <c r="W312" i="2"/>
  <c r="V322" i="2" a="1"/>
  <c r="V327" i="2" a="1"/>
  <c r="V332" i="2" a="1"/>
  <c r="V337" i="2" a="1"/>
  <c r="X341" i="2"/>
  <c r="X346" i="2"/>
  <c r="W351" i="2"/>
  <c r="V356" i="2" a="1"/>
  <c r="X360" i="2"/>
  <c r="X369" i="2"/>
  <c r="W374" i="2"/>
  <c r="V379" i="2" a="1"/>
  <c r="W383" i="2"/>
  <c r="V388" i="2" a="1"/>
  <c r="X392" i="2"/>
  <c r="X401" i="2"/>
  <c r="W406" i="2"/>
  <c r="D329" i="2"/>
  <c r="N39" i="2"/>
  <c r="N156" i="2"/>
  <c r="L220" i="2" a="1"/>
  <c r="N264" i="2"/>
  <c r="N301" i="2"/>
  <c r="L340" i="2" a="1"/>
  <c r="M373" i="2"/>
  <c r="M405" i="2"/>
  <c r="L432" i="2" a="1"/>
  <c r="L448" i="2" a="1"/>
  <c r="L463" i="2" a="1"/>
  <c r="N474" i="2"/>
  <c r="N488" i="2"/>
  <c r="M502" i="2"/>
  <c r="Q26" i="2"/>
  <c r="Q80" i="2"/>
  <c r="Q121" i="2"/>
  <c r="Q165" i="2"/>
  <c r="Q216" i="2"/>
  <c r="Q258" i="2"/>
  <c r="Q300" i="2"/>
  <c r="Q346" i="2"/>
  <c r="Q386" i="2"/>
  <c r="Q425" i="2"/>
  <c r="Q465" i="2"/>
  <c r="Q501" i="2"/>
  <c r="V13" i="2" a="1"/>
  <c r="X38" i="2"/>
  <c r="W55" i="2"/>
  <c r="W69" i="2"/>
  <c r="W76" i="2"/>
  <c r="W82" i="2"/>
  <c r="V89" i="2" a="1"/>
  <c r="W95" i="2"/>
  <c r="W101" i="2"/>
  <c r="W108" i="2"/>
  <c r="W114" i="2"/>
  <c r="V121" i="2" a="1"/>
  <c r="W127" i="2"/>
  <c r="W133" i="2"/>
  <c r="W140" i="2"/>
  <c r="X145" i="2"/>
  <c r="V152" i="2" a="1"/>
  <c r="W157" i="2"/>
  <c r="W163" i="2"/>
  <c r="V169" i="2" a="1"/>
  <c r="V174" i="2" a="1"/>
  <c r="W179" i="2"/>
  <c r="X184" i="2"/>
  <c r="W189" i="2"/>
  <c r="W194" i="2"/>
  <c r="W199" i="2"/>
  <c r="W204" i="2"/>
  <c r="V214" i="2" a="1"/>
  <c r="V219" i="2" a="1"/>
  <c r="V224" i="2" a="1"/>
  <c r="V229" i="2" a="1"/>
  <c r="X233" i="2"/>
  <c r="X238" i="2"/>
  <c r="X243" i="2"/>
  <c r="X248" i="2"/>
  <c r="W253" i="2"/>
  <c r="W258" i="2"/>
  <c r="W263" i="2"/>
  <c r="W268" i="2"/>
  <c r="V278" i="2" a="1"/>
  <c r="V283" i="2" a="1"/>
  <c r="V288" i="2" a="1"/>
  <c r="V293" i="2" a="1"/>
  <c r="X297" i="2"/>
  <c r="X302" i="2"/>
  <c r="X307" i="2"/>
  <c r="X312" i="2"/>
  <c r="W317" i="2"/>
  <c r="W322" i="2"/>
  <c r="W327" i="2"/>
  <c r="W332" i="2"/>
  <c r="V342" i="2" a="1"/>
  <c r="V347" i="2" a="1"/>
  <c r="X351" i="2"/>
  <c r="W356" i="2"/>
  <c r="V361" i="2" a="1"/>
  <c r="W365" i="2"/>
  <c r="V370" i="2" a="1"/>
  <c r="X374" i="2"/>
  <c r="X383" i="2"/>
  <c r="W388" i="2"/>
  <c r="V393" i="2" a="1"/>
  <c r="W397" i="2"/>
  <c r="V402" i="2" a="1"/>
  <c r="X406" i="2"/>
  <c r="X415" i="2"/>
  <c r="W420" i="2"/>
  <c r="V425" i="2" a="1"/>
  <c r="W429" i="2"/>
  <c r="V434" i="2" a="1"/>
  <c r="X438" i="2"/>
  <c r="X447" i="2"/>
  <c r="W452" i="2"/>
  <c r="V457" i="2" a="1"/>
  <c r="W461" i="2"/>
  <c r="V466" i="2" a="1"/>
  <c r="X470" i="2"/>
  <c r="W479" i="2"/>
  <c r="W483" i="2"/>
  <c r="W487" i="2"/>
  <c r="W491" i="2"/>
  <c r="W495" i="2"/>
  <c r="W499" i="2"/>
  <c r="W503" i="2"/>
  <c r="W507" i="2"/>
  <c r="AA16" i="2"/>
  <c r="AA32" i="2"/>
  <c r="AA48" i="2"/>
  <c r="AA64" i="2"/>
  <c r="AA80" i="2"/>
  <c r="AA96" i="2"/>
  <c r="AA112" i="2"/>
  <c r="AA128" i="2"/>
  <c r="AA144" i="2"/>
  <c r="AA160" i="2"/>
  <c r="AA176" i="2"/>
  <c r="AA192" i="2"/>
  <c r="AA208" i="2"/>
  <c r="AA224" i="2"/>
  <c r="B450" i="2" a="1"/>
  <c r="M40" i="2"/>
  <c r="N157" i="2"/>
  <c r="N228" i="2"/>
  <c r="M272" i="2"/>
  <c r="L309" i="2" a="1"/>
  <c r="L380" i="2" a="1"/>
  <c r="L410" i="2" a="1"/>
  <c r="N435" i="2"/>
  <c r="M448" i="2"/>
  <c r="M463" i="2"/>
  <c r="L489" i="2" a="1"/>
  <c r="N502" i="2"/>
  <c r="Q37" i="2"/>
  <c r="Q81" i="2"/>
  <c r="Q122" i="2"/>
  <c r="Q174" i="2"/>
  <c r="Q217" i="2"/>
  <c r="Q260" i="2"/>
  <c r="Q302" i="2"/>
  <c r="Q352" i="2"/>
  <c r="Q391" i="2"/>
  <c r="Q430" i="2"/>
  <c r="Q469" i="2"/>
  <c r="Q505" i="2"/>
  <c r="W23" i="2"/>
  <c r="V31" i="2" a="1"/>
  <c r="V39" i="2" a="1"/>
  <c r="W47" i="2"/>
  <c r="V56" i="2" a="1"/>
  <c r="V63" i="2" a="1"/>
  <c r="V70" i="2" a="1"/>
  <c r="X76" i="2"/>
  <c r="V83" i="2" a="1"/>
  <c r="V96" i="2" a="1"/>
  <c r="V102" i="2" a="1"/>
  <c r="X108" i="2"/>
  <c r="V115" i="2" a="1"/>
  <c r="V128" i="2" a="1"/>
  <c r="V134" i="2" a="1"/>
  <c r="X140" i="2"/>
  <c r="V146" i="2" a="1"/>
  <c r="W152" i="2"/>
  <c r="X157" i="2"/>
  <c r="V164" i="2" a="1"/>
  <c r="W174" i="2"/>
  <c r="V180" i="2" a="1"/>
  <c r="V185" i="2" a="1"/>
  <c r="X189" i="2"/>
  <c r="X194" i="2"/>
  <c r="X199" i="2"/>
  <c r="X204" i="2"/>
  <c r="W209" i="2"/>
  <c r="W214" i="2"/>
  <c r="W219" i="2"/>
  <c r="W224" i="2"/>
  <c r="V234" i="2" a="1"/>
  <c r="V239" i="2" a="1"/>
  <c r="V244" i="2" a="1"/>
  <c r="V249" i="2" a="1"/>
  <c r="X253" i="2"/>
  <c r="X258" i="2"/>
  <c r="X263" i="2"/>
  <c r="X268" i="2"/>
  <c r="W273" i="2"/>
  <c r="W278" i="2"/>
  <c r="W283" i="2"/>
  <c r="W288" i="2"/>
  <c r="V298" i="2" a="1"/>
  <c r="V303" i="2" a="1"/>
  <c r="V308" i="2" a="1"/>
  <c r="V313" i="2" a="1"/>
  <c r="X317" i="2"/>
  <c r="X322" i="2"/>
  <c r="X327" i="2"/>
  <c r="X332" i="2"/>
  <c r="W337" i="2"/>
  <c r="W342" i="2"/>
  <c r="W347" i="2"/>
  <c r="V352" i="2" a="1"/>
  <c r="X356" i="2"/>
  <c r="X365" i="2"/>
  <c r="W370" i="2"/>
  <c r="V375" i="2" a="1"/>
  <c r="W379" i="2"/>
  <c r="V384" i="2" a="1"/>
  <c r="X388" i="2"/>
  <c r="X397" i="2"/>
  <c r="W402" i="2"/>
  <c r="V407" i="2" a="1"/>
  <c r="W411" i="2"/>
  <c r="V416" i="2" a="1"/>
  <c r="X420" i="2"/>
  <c r="X429" i="2"/>
  <c r="W434" i="2"/>
  <c r="V439" i="2" a="1"/>
  <c r="W443" i="2"/>
  <c r="V448" i="2" a="1"/>
  <c r="X452" i="2"/>
  <c r="X461" i="2"/>
  <c r="C453" i="2"/>
  <c r="L45" i="2" a="1"/>
  <c r="N172" i="2"/>
  <c r="L273" i="2" a="1"/>
  <c r="M309" i="2"/>
  <c r="N345" i="2"/>
  <c r="N380" i="2"/>
  <c r="L412" i="2" a="1"/>
  <c r="M436" i="2"/>
  <c r="L449" i="2" a="1"/>
  <c r="L464" i="2" a="1"/>
  <c r="N477" i="2"/>
  <c r="M489" i="2"/>
  <c r="M503" i="2"/>
  <c r="Q39" i="2"/>
  <c r="Q82" i="2"/>
  <c r="Q125" i="2"/>
  <c r="Q177" i="2"/>
  <c r="Q218" i="2"/>
  <c r="Q261" i="2"/>
  <c r="Q312" i="2"/>
  <c r="Q354" i="2"/>
  <c r="Q393" i="2"/>
  <c r="Q433" i="2"/>
  <c r="Q471" i="2"/>
  <c r="Q508" i="2"/>
  <c r="V15" i="2" a="1"/>
  <c r="V24" i="2" a="1"/>
  <c r="W31" i="2"/>
  <c r="W39" i="2"/>
  <c r="X47" i="2"/>
  <c r="V64" i="2" a="1"/>
  <c r="W70" i="2"/>
  <c r="V77" i="2" a="1"/>
  <c r="W83" i="2"/>
  <c r="W89" i="2"/>
  <c r="W96" i="2"/>
  <c r="W102" i="2"/>
  <c r="V109" i="2" a="1"/>
  <c r="W115" i="2"/>
  <c r="W121" i="2"/>
  <c r="W128" i="2"/>
  <c r="W134" i="2"/>
  <c r="V141" i="2" a="1"/>
  <c r="W146" i="2"/>
  <c r="X152" i="2"/>
  <c r="V158" i="2" a="1"/>
  <c r="W164" i="2"/>
  <c r="W169" i="2"/>
  <c r="X174" i="2"/>
  <c r="W180" i="2"/>
  <c r="V190" i="2" a="1"/>
  <c r="V195" i="2" a="1"/>
  <c r="V200" i="2" a="1"/>
  <c r="V205" i="2" a="1"/>
  <c r="X209" i="2"/>
  <c r="X214" i="2"/>
  <c r="X219" i="2"/>
  <c r="X224" i="2"/>
  <c r="W229" i="2"/>
  <c r="W234" i="2"/>
  <c r="W239" i="2"/>
  <c r="W244" i="2"/>
  <c r="V254" i="2" a="1"/>
  <c r="V259" i="2" a="1"/>
  <c r="V264" i="2" a="1"/>
  <c r="V269" i="2" a="1"/>
  <c r="X273" i="2"/>
  <c r="X278" i="2"/>
  <c r="X283" i="2"/>
  <c r="X288" i="2"/>
  <c r="W293" i="2"/>
  <c r="W298" i="2"/>
  <c r="W303" i="2"/>
  <c r="W308" i="2"/>
  <c r="V318" i="2" a="1"/>
  <c r="V323" i="2" a="1"/>
  <c r="V328" i="2" a="1"/>
  <c r="V333" i="2" a="1"/>
  <c r="X337" i="2"/>
  <c r="X342" i="2"/>
  <c r="X347" i="2"/>
  <c r="W352" i="2"/>
  <c r="V357" i="2" a="1"/>
  <c r="W361" i="2"/>
  <c r="V366" i="2" a="1"/>
  <c r="X370" i="2"/>
  <c r="X379" i="2"/>
  <c r="W384" i="2"/>
  <c r="V389" i="2" a="1"/>
  <c r="W393" i="2"/>
  <c r="V398" i="2" a="1"/>
  <c r="X402" i="2"/>
  <c r="X411" i="2"/>
  <c r="W416" i="2"/>
  <c r="V421" i="2" a="1"/>
  <c r="W425" i="2"/>
  <c r="V430" i="2" a="1"/>
  <c r="X434" i="2"/>
  <c r="X443" i="2"/>
  <c r="W448" i="2"/>
  <c r="V453" i="2" a="1"/>
  <c r="W457" i="2"/>
  <c r="V462" i="2" a="1"/>
  <c r="X466" i="2"/>
  <c r="X475" i="2"/>
  <c r="V480" i="2" a="1"/>
  <c r="V484" i="2" a="1"/>
  <c r="V488" i="2" a="1"/>
  <c r="V492" i="2" a="1"/>
  <c r="V496" i="2" a="1"/>
  <c r="V500" i="2" a="1"/>
  <c r="V504" i="2" a="1"/>
  <c r="V508" i="2" a="1"/>
  <c r="AA18" i="2"/>
  <c r="AA34" i="2"/>
  <c r="AA50" i="2"/>
  <c r="AA66" i="2"/>
  <c r="AA82" i="2"/>
  <c r="AA98" i="2"/>
  <c r="AA114" i="2"/>
  <c r="AA130" i="2"/>
  <c r="AA146" i="2"/>
  <c r="AA162" i="2"/>
  <c r="AA178" i="2"/>
  <c r="AA194" i="2"/>
  <c r="AA210" i="2"/>
  <c r="AA226" i="2"/>
  <c r="AA242" i="2"/>
  <c r="AA258" i="2"/>
  <c r="AA274" i="2"/>
  <c r="AA290" i="2"/>
  <c r="B467" i="2" a="1"/>
  <c r="N65" i="2"/>
  <c r="N229" i="2"/>
  <c r="N309" i="2"/>
  <c r="L348" i="2" a="1"/>
  <c r="L381" i="2" a="1"/>
  <c r="M412" i="2"/>
  <c r="N436" i="2"/>
  <c r="N451" i="2"/>
  <c r="M464" i="2"/>
  <c r="L478" i="2" a="1"/>
  <c r="L492" i="2" a="1"/>
  <c r="N503" i="2"/>
  <c r="Q40" i="2"/>
  <c r="Q84" i="2"/>
  <c r="Q135" i="2"/>
  <c r="Q178" i="2"/>
  <c r="Q220" i="2"/>
  <c r="Q263" i="2"/>
  <c r="Q314" i="2"/>
  <c r="Q356" i="2"/>
  <c r="Q394" i="2"/>
  <c r="Q434" i="2"/>
  <c r="Q472" i="2"/>
  <c r="V6" i="2" a="1"/>
  <c r="W32" i="2"/>
  <c r="V40" i="2" a="1"/>
  <c r="V48" i="2" a="1"/>
  <c r="W56" i="2"/>
  <c r="W64" i="2"/>
  <c r="V71" i="2" a="1"/>
  <c r="V84" i="2" a="1"/>
  <c r="V90" i="2" a="1"/>
  <c r="X96" i="2"/>
  <c r="V103" i="2" a="1"/>
  <c r="V116" i="2" a="1"/>
  <c r="V122" i="2" a="1"/>
  <c r="X128" i="2"/>
  <c r="V135" i="2" a="1"/>
  <c r="V147" i="2" a="1"/>
  <c r="V153" i="2" a="1"/>
  <c r="W158" i="2"/>
  <c r="X164" i="2"/>
  <c r="X169" i="2"/>
  <c r="V175" i="2" a="1"/>
  <c r="X180" i="2"/>
  <c r="W185" i="2"/>
  <c r="W190" i="2"/>
  <c r="W195" i="2"/>
  <c r="W200" i="2"/>
  <c r="V210" i="2" a="1"/>
  <c r="V215" i="2" a="1"/>
  <c r="V220" i="2" a="1"/>
  <c r="V225" i="2" a="1"/>
  <c r="X229" i="2"/>
  <c r="X234" i="2"/>
  <c r="X239" i="2"/>
  <c r="X244" i="2"/>
  <c r="W249" i="2"/>
  <c r="W254" i="2"/>
  <c r="W259" i="2"/>
  <c r="W264" i="2"/>
  <c r="V274" i="2" a="1"/>
  <c r="V279" i="2" a="1"/>
  <c r="V284" i="2" a="1"/>
  <c r="V289" i="2" a="1"/>
  <c r="X293" i="2"/>
  <c r="X298" i="2"/>
  <c r="X303" i="2"/>
  <c r="X308" i="2"/>
  <c r="W313" i="2"/>
  <c r="W318" i="2"/>
  <c r="W323" i="2"/>
  <c r="W328" i="2"/>
  <c r="V338" i="2" a="1"/>
  <c r="V343" i="2" a="1"/>
  <c r="V348" i="2" a="1"/>
  <c r="X352" i="2"/>
  <c r="X361" i="2"/>
  <c r="W366" i="2"/>
  <c r="V371" i="2" a="1"/>
  <c r="W375" i="2"/>
  <c r="V380" i="2" a="1"/>
  <c r="X384" i="2"/>
  <c r="X393" i="2"/>
  <c r="W398" i="2"/>
  <c r="V403" i="2" a="1"/>
  <c r="W407" i="2"/>
  <c r="V412" i="2" a="1"/>
  <c r="X416" i="2"/>
  <c r="X425" i="2"/>
  <c r="W430" i="2"/>
  <c r="V435" i="2" a="1"/>
  <c r="W439" i="2"/>
  <c r="V444" i="2" a="1"/>
  <c r="X448" i="2"/>
  <c r="X457" i="2"/>
  <c r="W462" i="2"/>
  <c r="V467" i="2" a="1"/>
  <c r="W471" i="2"/>
  <c r="V476" i="2" a="1"/>
  <c r="AA19" i="2"/>
  <c r="AA35" i="2"/>
  <c r="AA51" i="2"/>
  <c r="G40" i="2"/>
  <c r="M66" i="2"/>
  <c r="L176" i="2" a="1"/>
  <c r="N232" i="2"/>
  <c r="L276" i="2" a="1"/>
  <c r="M312" i="2"/>
  <c r="N348" i="2"/>
  <c r="M381" i="2"/>
  <c r="L413" i="2" a="1"/>
  <c r="M452" i="2"/>
  <c r="L465" i="2" a="1"/>
  <c r="N478" i="2"/>
  <c r="N492" i="2"/>
  <c r="M504" i="2"/>
  <c r="Q42" i="2"/>
  <c r="Q86" i="2"/>
  <c r="Q137" i="2"/>
  <c r="Q180" i="2"/>
  <c r="Q221" i="2"/>
  <c r="Q273" i="2"/>
  <c r="Q316" i="2"/>
  <c r="Q357" i="2"/>
  <c r="Q396" i="2"/>
  <c r="Q436" i="2"/>
  <c r="Q473" i="2"/>
  <c r="W15" i="2"/>
  <c r="W24" i="2"/>
  <c r="V33" i="2" a="1"/>
  <c r="W40" i="2"/>
  <c r="W48" i="2"/>
  <c r="X56" i="2"/>
  <c r="X64" i="2"/>
  <c r="W71" i="2"/>
  <c r="W77" i="2"/>
  <c r="W84" i="2"/>
  <c r="W90" i="2"/>
  <c r="V97" i="2" a="1"/>
  <c r="W103" i="2"/>
  <c r="W109" i="2"/>
  <c r="W116" i="2"/>
  <c r="W122" i="2"/>
  <c r="V129" i="2" a="1"/>
  <c r="W135" i="2"/>
  <c r="W141" i="2"/>
  <c r="W147" i="2"/>
  <c r="V159" i="2" a="1"/>
  <c r="V165" i="2" a="1"/>
  <c r="V170" i="2" a="1"/>
  <c r="W175" i="2"/>
  <c r="V181" i="2" a="1"/>
  <c r="X185" i="2"/>
  <c r="X190" i="2"/>
  <c r="X195" i="2"/>
  <c r="X200" i="2"/>
  <c r="W205" i="2"/>
  <c r="W210" i="2"/>
  <c r="W215" i="2"/>
  <c r="W220" i="2"/>
  <c r="V230" i="2" a="1"/>
  <c r="V235" i="2" a="1"/>
  <c r="V240" i="2" a="1"/>
  <c r="V245" i="2" a="1"/>
  <c r="X249" i="2"/>
  <c r="X254" i="2"/>
  <c r="X259" i="2"/>
  <c r="X264" i="2"/>
  <c r="W269" i="2"/>
  <c r="W274" i="2"/>
  <c r="W279" i="2"/>
  <c r="W284" i="2"/>
  <c r="V294" i="2" a="1"/>
  <c r="V299" i="2" a="1"/>
  <c r="V304" i="2" a="1"/>
  <c r="V309" i="2" a="1"/>
  <c r="X313" i="2"/>
  <c r="X318" i="2"/>
  <c r="X323" i="2"/>
  <c r="X328" i="2"/>
  <c r="W333" i="2"/>
  <c r="W338" i="2"/>
  <c r="W343" i="2"/>
  <c r="W348" i="2"/>
  <c r="V353" i="2" a="1"/>
  <c r="G69" i="2"/>
  <c r="N70" i="2"/>
  <c r="N185" i="2"/>
  <c r="M240" i="2"/>
  <c r="M317" i="2"/>
  <c r="N353" i="2"/>
  <c r="L388" i="2" a="1"/>
  <c r="M417" i="2"/>
  <c r="M437" i="2"/>
  <c r="N452" i="2"/>
  <c r="M467" i="2"/>
  <c r="L479" i="2" a="1"/>
  <c r="L493" i="2" a="1"/>
  <c r="N506" i="2"/>
  <c r="Q44" i="2"/>
  <c r="Q96" i="2"/>
  <c r="Q138" i="2"/>
  <c r="Q181" i="2"/>
  <c r="Q224" i="2"/>
  <c r="Q276" i="2"/>
  <c r="Q317" i="2"/>
  <c r="Q358" i="2"/>
  <c r="Q397" i="2"/>
  <c r="Q437" i="2"/>
  <c r="Q474" i="2"/>
  <c r="X6" i="2"/>
  <c r="X15" i="2"/>
  <c r="X24" i="2"/>
  <c r="X41" i="2"/>
  <c r="V49" i="2" a="1"/>
  <c r="V57" i="2" a="1"/>
  <c r="V65" i="2" a="1"/>
  <c r="V72" i="2" a="1"/>
  <c r="V78" i="2" a="1"/>
  <c r="X84" i="2"/>
  <c r="V91" i="2" a="1"/>
  <c r="V104" i="2" a="1"/>
  <c r="V110" i="2" a="1"/>
  <c r="X116" i="2"/>
  <c r="V123" i="2" a="1"/>
  <c r="V136" i="2" a="1"/>
  <c r="X141" i="2"/>
  <c r="V148" i="2" a="1"/>
  <c r="W153" i="2"/>
  <c r="W159" i="2"/>
  <c r="W170" i="2"/>
  <c r="V176" i="2" a="1"/>
  <c r="V186" i="2" a="1"/>
  <c r="V191" i="2" a="1"/>
  <c r="V196" i="2" a="1"/>
  <c r="V201" i="2" a="1"/>
  <c r="X205" i="2"/>
  <c r="X210" i="2"/>
  <c r="X215" i="2"/>
  <c r="X220" i="2"/>
  <c r="W225" i="2"/>
  <c r="W230" i="2"/>
  <c r="W235" i="2"/>
  <c r="W240" i="2"/>
  <c r="V250" i="2" a="1"/>
  <c r="V255" i="2" a="1"/>
  <c r="V260" i="2" a="1"/>
  <c r="V265" i="2" a="1"/>
  <c r="X269" i="2"/>
  <c r="X274" i="2"/>
  <c r="G239" i="2"/>
  <c r="N92" i="2"/>
  <c r="L284" i="2" a="1"/>
  <c r="M320" i="2"/>
  <c r="N356" i="2"/>
  <c r="L389" i="2" a="1"/>
  <c r="L419" i="2" a="1"/>
  <c r="L441" i="2" a="1"/>
  <c r="M453" i="2"/>
  <c r="M468" i="2"/>
  <c r="L482" i="2" a="1"/>
  <c r="N493" i="2"/>
  <c r="N507" i="2"/>
  <c r="Q56" i="2"/>
  <c r="Q100" i="2"/>
  <c r="Q141" i="2"/>
  <c r="Q184" i="2"/>
  <c r="Q236" i="2"/>
  <c r="Q278" i="2"/>
  <c r="Q320" i="2"/>
  <c r="Q361" i="2"/>
  <c r="Q401" i="2"/>
  <c r="Q440" i="2"/>
  <c r="Q478" i="2"/>
  <c r="W7" i="2"/>
  <c r="W16" i="2"/>
  <c r="X25" i="2"/>
  <c r="V34" i="2" a="1"/>
  <c r="X42" i="2"/>
  <c r="V51" i="2" a="1"/>
  <c r="V58" i="2" a="1"/>
  <c r="W65" i="2"/>
  <c r="X72" i="2"/>
  <c r="V79" i="2" a="1"/>
  <c r="V92" i="2" a="1"/>
  <c r="V98" i="2" a="1"/>
  <c r="X104" i="2"/>
  <c r="V111" i="2" a="1"/>
  <c r="V124" i="2" a="1"/>
  <c r="V130" i="2" a="1"/>
  <c r="X136" i="2"/>
  <c r="W142" i="2"/>
  <c r="X148" i="2"/>
  <c r="V154" i="2" a="1"/>
  <c r="W160" i="2"/>
  <c r="X165" i="2"/>
  <c r="V171" i="2" a="1"/>
  <c r="X176" i="2"/>
  <c r="X181" i="2"/>
  <c r="X186" i="2"/>
  <c r="X191" i="2"/>
  <c r="X196" i="2"/>
  <c r="W201" i="2"/>
  <c r="W206" i="2"/>
  <c r="W211" i="2"/>
  <c r="W216" i="2"/>
  <c r="V226" i="2" a="1"/>
  <c r="V231" i="2" a="1"/>
  <c r="V236" i="2" a="1"/>
  <c r="V241" i="2" a="1"/>
  <c r="X245" i="2"/>
  <c r="X250" i="2"/>
  <c r="X255" i="2"/>
  <c r="X260" i="2"/>
  <c r="W265" i="2"/>
  <c r="W270" i="2"/>
  <c r="W275" i="2"/>
  <c r="W280" i="2"/>
  <c r="V290" i="2" a="1"/>
  <c r="V295" i="2" a="1"/>
  <c r="V300" i="2" a="1"/>
  <c r="V305" i="2" a="1"/>
  <c r="X309" i="2"/>
  <c r="X314" i="2"/>
  <c r="X319" i="2"/>
  <c r="X324" i="2"/>
  <c r="W329" i="2"/>
  <c r="W334" i="2"/>
  <c r="W339" i="2"/>
  <c r="W344" i="2"/>
  <c r="G272" i="2"/>
  <c r="N112" i="2"/>
  <c r="N201" i="2"/>
  <c r="N249" i="2"/>
  <c r="N289" i="2"/>
  <c r="L328" i="2" a="1"/>
  <c r="L364" i="2" a="1"/>
  <c r="L396" i="2" a="1"/>
  <c r="N424" i="2"/>
  <c r="N441" i="2"/>
  <c r="L457" i="2" a="1"/>
  <c r="L483" i="2" a="1"/>
  <c r="L497" i="2" a="1"/>
  <c r="N508" i="2"/>
  <c r="Q60" i="2"/>
  <c r="Q102" i="2"/>
  <c r="Q145" i="2"/>
  <c r="Q197" i="2"/>
  <c r="Q238" i="2"/>
  <c r="Q280" i="2"/>
  <c r="Q332" i="2"/>
  <c r="Q372" i="2"/>
  <c r="Q410" i="2"/>
  <c r="Q450" i="2"/>
  <c r="Q487" i="2"/>
  <c r="X9" i="2"/>
  <c r="V19" i="2" a="1"/>
  <c r="V27" i="2" a="1"/>
  <c r="V35" i="2" a="1"/>
  <c r="X51" i="2"/>
  <c r="X59" i="2"/>
  <c r="W66" i="2"/>
  <c r="V80" i="2" a="1"/>
  <c r="V86" i="2" a="1"/>
  <c r="X92" i="2"/>
  <c r="V99" i="2" a="1"/>
  <c r="V112" i="2" a="1"/>
  <c r="V118" i="2" a="1"/>
  <c r="X124" i="2"/>
  <c r="V131" i="2" a="1"/>
  <c r="W143" i="2"/>
  <c r="V155" i="2" a="1"/>
  <c r="V161" i="2" a="1"/>
  <c r="W166" i="2"/>
  <c r="V172" i="2" a="1"/>
  <c r="W182" i="2"/>
  <c r="W187" i="2"/>
  <c r="W192" i="2"/>
  <c r="V202" i="2" a="1"/>
  <c r="V207" i="2" a="1"/>
  <c r="V212" i="2" a="1"/>
  <c r="V217" i="2" a="1"/>
  <c r="X221" i="2"/>
  <c r="X226" i="2"/>
  <c r="X231" i="2"/>
  <c r="X236" i="2"/>
  <c r="W241" i="2"/>
  <c r="W246" i="2"/>
  <c r="W251" i="2"/>
  <c r="W256" i="2"/>
  <c r="V266" i="2" a="1"/>
  <c r="V271" i="2" a="1"/>
  <c r="V276" i="2" a="1"/>
  <c r="V281" i="2" a="1"/>
  <c r="X285" i="2"/>
  <c r="X290" i="2"/>
  <c r="X295" i="2"/>
  <c r="X300" i="2"/>
  <c r="W305" i="2"/>
  <c r="W310" i="2"/>
  <c r="W315" i="2"/>
  <c r="W320" i="2"/>
  <c r="V330" i="2" a="1"/>
  <c r="V335" i="2" a="1"/>
  <c r="V340" i="2" a="1"/>
  <c r="V345" i="2" a="1"/>
  <c r="X349" i="2"/>
  <c r="W354" i="2"/>
  <c r="V359" i="2" a="1"/>
  <c r="W363" i="2"/>
  <c r="V368" i="2" a="1"/>
  <c r="X372" i="2"/>
  <c r="X381" i="2"/>
  <c r="W386" i="2"/>
  <c r="V391" i="2" a="1"/>
  <c r="W395" i="2"/>
  <c r="V400" i="2" a="1"/>
  <c r="X404" i="2"/>
  <c r="X413" i="2"/>
  <c r="W418" i="2"/>
  <c r="V423" i="2" a="1"/>
  <c r="W427" i="2"/>
  <c r="V432" i="2" a="1"/>
  <c r="X436" i="2"/>
  <c r="X445" i="2"/>
  <c r="W450" i="2"/>
  <c r="V455" i="2" a="1"/>
  <c r="W459" i="2"/>
  <c r="V464" i="2" a="1"/>
  <c r="X468" i="2"/>
  <c r="X477" i="2"/>
  <c r="X481" i="2"/>
  <c r="X485" i="2"/>
  <c r="X489" i="2"/>
  <c r="X493" i="2"/>
  <c r="X497" i="2"/>
  <c r="G389" i="2"/>
  <c r="N204" i="2"/>
  <c r="M252" i="2"/>
  <c r="M292" i="2"/>
  <c r="N328" i="2"/>
  <c r="N364" i="2"/>
  <c r="N396" i="2"/>
  <c r="N442" i="2"/>
  <c r="M457" i="2"/>
  <c r="N469" i="2"/>
  <c r="G392" i="2"/>
  <c r="N116" i="2"/>
  <c r="L205" i="2" a="1"/>
  <c r="N252" i="2"/>
  <c r="N292" i="2"/>
  <c r="L329" i="2" a="1"/>
  <c r="L365" i="2" a="1"/>
  <c r="L397" i="2" a="1"/>
  <c r="M425" i="2"/>
  <c r="L443" i="2" a="1"/>
  <c r="N457" i="2"/>
  <c r="M472" i="2"/>
  <c r="L484" i="2" a="1"/>
  <c r="N497" i="2"/>
  <c r="Q17" i="2"/>
  <c r="Q62" i="2"/>
  <c r="Q105" i="2"/>
  <c r="Q157" i="2"/>
  <c r="Q199" i="2"/>
  <c r="Q241" i="2"/>
  <c r="Q293" i="2"/>
  <c r="Q336" i="2"/>
  <c r="Q375" i="2"/>
  <c r="Q414" i="2"/>
  <c r="Q454" i="2"/>
  <c r="Q490" i="2"/>
  <c r="X10" i="2"/>
  <c r="X19" i="2"/>
  <c r="W28" i="2"/>
  <c r="V36" i="2" a="1"/>
  <c r="V44" i="2" a="1"/>
  <c r="W60" i="2"/>
  <c r="V68" i="2" a="1"/>
  <c r="V74" i="2" a="1"/>
  <c r="X80" i="2"/>
  <c r="V87" i="2" a="1"/>
  <c r="V100" i="2" a="1"/>
  <c r="V106" i="2" a="1"/>
  <c r="X112" i="2"/>
  <c r="V119" i="2" a="1"/>
  <c r="V132" i="2" a="1"/>
  <c r="V138" i="2" a="1"/>
  <c r="W144" i="2"/>
  <c r="X149" i="2"/>
  <c r="V156" i="2" a="1"/>
  <c r="W161" i="2"/>
  <c r="V167" i="2" a="1"/>
  <c r="X172" i="2"/>
  <c r="X177" i="2"/>
  <c r="V183" i="2" a="1"/>
  <c r="V188" i="2" a="1"/>
  <c r="V193" i="2" a="1"/>
  <c r="X197" i="2"/>
  <c r="X202" i="2"/>
  <c r="X207" i="2"/>
  <c r="X212" i="2"/>
  <c r="W217" i="2"/>
  <c r="W222" i="2"/>
  <c r="W227" i="2"/>
  <c r="W232" i="2"/>
  <c r="V242" i="2" a="1"/>
  <c r="V247" i="2" a="1"/>
  <c r="V252" i="2" a="1"/>
  <c r="V257" i="2" a="1"/>
  <c r="X261" i="2"/>
  <c r="X266" i="2"/>
  <c r="X271" i="2"/>
  <c r="X276" i="2"/>
  <c r="W281" i="2"/>
  <c r="W286" i="2"/>
  <c r="W291" i="2"/>
  <c r="W296" i="2"/>
  <c r="V306" i="2" a="1"/>
  <c r="V311" i="2" a="1"/>
  <c r="V316" i="2" a="1"/>
  <c r="V321" i="2" a="1"/>
  <c r="X325" i="2"/>
  <c r="X330" i="2"/>
  <c r="X335" i="2"/>
  <c r="X340" i="2"/>
  <c r="W345" i="2"/>
  <c r="W350" i="2"/>
  <c r="V355" i="2" a="1"/>
  <c r="W359" i="2"/>
  <c r="V364" i="2" a="1"/>
  <c r="X368" i="2"/>
  <c r="X377" i="2"/>
  <c r="W382" i="2"/>
  <c r="G415" i="2"/>
  <c r="N205" i="2"/>
  <c r="M329" i="2"/>
  <c r="M365" i="2"/>
  <c r="M397" i="2"/>
  <c r="L426" i="2" a="1"/>
  <c r="N443" i="2"/>
  <c r="N458" i="2"/>
  <c r="L473" i="2" a="1"/>
  <c r="N484" i="2"/>
  <c r="M498" i="2"/>
  <c r="Q20" i="2"/>
  <c r="Q64" i="2"/>
  <c r="Q116" i="2"/>
  <c r="Q158" i="2"/>
  <c r="Q200" i="2"/>
  <c r="Q244" i="2"/>
  <c r="Q295" i="2"/>
  <c r="Q337" i="2"/>
  <c r="Q376" i="2"/>
  <c r="Q416" i="2"/>
  <c r="Q455" i="2"/>
  <c r="Q492" i="2"/>
  <c r="V11" i="2" a="1"/>
  <c r="V20" i="2" a="1"/>
  <c r="X28" i="2"/>
  <c r="V37" i="2" a="1"/>
  <c r="W44" i="2"/>
  <c r="W52" i="2"/>
  <c r="X60" i="2"/>
  <c r="W68" i="2"/>
  <c r="W74" i="2"/>
  <c r="V81" i="2" a="1"/>
  <c r="W87" i="2"/>
  <c r="W93" i="2"/>
  <c r="W100" i="2"/>
  <c r="W106" i="2"/>
  <c r="V113" i="2" a="1"/>
  <c r="W119" i="2"/>
  <c r="W125" i="2"/>
  <c r="W132" i="2"/>
  <c r="W138" i="2"/>
  <c r="X144" i="2"/>
  <c r="V150" i="2" a="1"/>
  <c r="W156" i="2"/>
  <c r="X161" i="2"/>
  <c r="W167" i="2"/>
  <c r="V173" i="2" a="1"/>
  <c r="V178" i="2" a="1"/>
  <c r="W183" i="2"/>
  <c r="W188" i="2"/>
  <c r="V198" i="2" a="1"/>
  <c r="V203" i="2" a="1"/>
  <c r="V208" i="2" a="1"/>
  <c r="V213" i="2" a="1"/>
  <c r="X217" i="2"/>
  <c r="X222" i="2"/>
  <c r="X227" i="2"/>
  <c r="X232" i="2"/>
  <c r="W237" i="2"/>
  <c r="W242" i="2"/>
  <c r="W247" i="2"/>
  <c r="W252" i="2"/>
  <c r="V262" i="2" a="1"/>
  <c r="V267" i="2" a="1"/>
  <c r="V272" i="2" a="1"/>
  <c r="V277" i="2" a="1"/>
  <c r="X281" i="2"/>
  <c r="X286" i="2"/>
  <c r="X291" i="2"/>
  <c r="X296" i="2"/>
  <c r="W301" i="2"/>
  <c r="W306" i="2"/>
  <c r="W311" i="2"/>
  <c r="W316" i="2"/>
  <c r="V326" i="2" a="1"/>
  <c r="V331" i="2" a="1"/>
  <c r="V336" i="2" a="1"/>
  <c r="V341" i="2" a="1"/>
  <c r="X345" i="2"/>
  <c r="X350" i="2"/>
  <c r="X359" i="2"/>
  <c r="W364" i="2"/>
  <c r="V369" i="2" a="1"/>
  <c r="W373" i="2"/>
  <c r="V378" i="2" a="1"/>
  <c r="X382" i="2"/>
  <c r="X391" i="2"/>
  <c r="W396" i="2"/>
  <c r="V401" i="2" a="1"/>
  <c r="W405" i="2"/>
  <c r="G76" i="2"/>
  <c r="L321" i="2" a="1"/>
  <c r="L459" i="2" a="1"/>
  <c r="Q46" i="2"/>
  <c r="Q233" i="2"/>
  <c r="Q398" i="2"/>
  <c r="V16" i="2" a="1"/>
  <c r="X49" i="2"/>
  <c r="W78" i="2"/>
  <c r="W104" i="2"/>
  <c r="W129" i="2"/>
  <c r="X153" i="2"/>
  <c r="W176" i="2"/>
  <c r="W196" i="2"/>
  <c r="V216" i="2" a="1"/>
  <c r="X235" i="2"/>
  <c r="W255" i="2"/>
  <c r="V275" i="2" a="1"/>
  <c r="W290" i="2"/>
  <c r="X305" i="2"/>
  <c r="W321" i="2"/>
  <c r="X338" i="2"/>
  <c r="V363" i="2" a="1"/>
  <c r="V373" i="2" a="1"/>
  <c r="V385" i="2" a="1"/>
  <c r="V394" i="2" a="1"/>
  <c r="W410" i="2"/>
  <c r="V418" i="2" a="1"/>
  <c r="V426" i="2" a="1"/>
  <c r="X432" i="2"/>
  <c r="W440" i="2"/>
  <c r="V447" i="2" a="1"/>
  <c r="X454" i="2"/>
  <c r="X462" i="2"/>
  <c r="V469" i="2" a="1"/>
  <c r="W475" i="2"/>
  <c r="W481" i="2"/>
  <c r="X498" i="2"/>
  <c r="X504" i="2"/>
  <c r="AA9" i="2"/>
  <c r="AA29" i="2"/>
  <c r="AA53" i="2"/>
  <c r="AA72" i="2"/>
  <c r="AA91" i="2"/>
  <c r="AA111" i="2"/>
  <c r="AA132" i="2"/>
  <c r="AA151" i="2"/>
  <c r="AA170" i="2"/>
  <c r="AA189" i="2"/>
  <c r="AA209" i="2"/>
  <c r="AA228" i="2"/>
  <c r="AA245" i="2"/>
  <c r="AA262" i="2"/>
  <c r="AA279" i="2"/>
  <c r="AA296" i="2"/>
  <c r="AA312" i="2"/>
  <c r="AA328" i="2"/>
  <c r="AA344" i="2"/>
  <c r="AA360" i="2"/>
  <c r="AA376" i="2"/>
  <c r="AA392" i="2"/>
  <c r="AA408" i="2"/>
  <c r="AA424" i="2"/>
  <c r="AA440" i="2"/>
  <c r="AA456" i="2"/>
  <c r="AA472" i="2"/>
  <c r="AA488" i="2"/>
  <c r="AA504" i="2"/>
  <c r="G242" i="2"/>
  <c r="N336" i="2"/>
  <c r="L468" i="2" a="1"/>
  <c r="Q58" i="2"/>
  <c r="Q237" i="2"/>
  <c r="Q406" i="2"/>
  <c r="X17" i="2"/>
  <c r="W51" i="2"/>
  <c r="W79" i="2"/>
  <c r="V105" i="2" a="1"/>
  <c r="W130" i="2"/>
  <c r="W154" i="2"/>
  <c r="V177" i="2" a="1"/>
  <c r="V197" i="2" a="1"/>
  <c r="X216" i="2"/>
  <c r="W236" i="2"/>
  <c r="V256" i="2" a="1"/>
  <c r="X275" i="2"/>
  <c r="V291" i="2" a="1"/>
  <c r="X306" i="2"/>
  <c r="V324" i="2" a="1"/>
  <c r="V339" i="2" a="1"/>
  <c r="W353" i="2"/>
  <c r="X373" i="2"/>
  <c r="W394" i="2"/>
  <c r="W403" i="2"/>
  <c r="V411" i="2" a="1"/>
  <c r="X418" i="2"/>
  <c r="W426" i="2"/>
  <c r="V433" i="2" a="1"/>
  <c r="X440" i="2"/>
  <c r="W447" i="2"/>
  <c r="V463" i="2" a="1"/>
  <c r="W476" i="2"/>
  <c r="V482" i="2" a="1"/>
  <c r="X487" i="2"/>
  <c r="W493" i="2"/>
  <c r="V505" i="2" a="1"/>
  <c r="AA10" i="2"/>
  <c r="AA31" i="2"/>
  <c r="AA54" i="2"/>
  <c r="AA73" i="2"/>
  <c r="AA92" i="2"/>
  <c r="AA113" i="2"/>
  <c r="AA133" i="2"/>
  <c r="AA152" i="2"/>
  <c r="AA171" i="2"/>
  <c r="AA191" i="2"/>
  <c r="AA211" i="2"/>
  <c r="AA229" i="2"/>
  <c r="AA246" i="2"/>
  <c r="AA263" i="2"/>
  <c r="AA280" i="2"/>
  <c r="AA297" i="2"/>
  <c r="AA313" i="2"/>
  <c r="AA329" i="2"/>
  <c r="AA345" i="2"/>
  <c r="AA361" i="2"/>
  <c r="AA377" i="2"/>
  <c r="AA393" i="2"/>
  <c r="AA409" i="2"/>
  <c r="AA425" i="2"/>
  <c r="AA441" i="2"/>
  <c r="AA457" i="2"/>
  <c r="AA473" i="2"/>
  <c r="AA489" i="2"/>
  <c r="AA505" i="2"/>
  <c r="N6" i="2"/>
  <c r="M356" i="2"/>
  <c r="L469" i="2" a="1"/>
  <c r="Q61" i="2"/>
  <c r="Q240" i="2"/>
  <c r="Q413" i="2"/>
  <c r="W19" i="2"/>
  <c r="V52" i="2" a="1"/>
  <c r="W80" i="2"/>
  <c r="W105" i="2"/>
  <c r="W131" i="2"/>
  <c r="W155" i="2"/>
  <c r="W177" i="2"/>
  <c r="W197" i="2"/>
  <c r="V237" i="2" a="1"/>
  <c r="X256" i="2"/>
  <c r="W276" i="2"/>
  <c r="V292" i="2" a="1"/>
  <c r="W324" i="2"/>
  <c r="X339" i="2"/>
  <c r="X353" i="2"/>
  <c r="X363" i="2"/>
  <c r="X375" i="2"/>
  <c r="W385" i="2"/>
  <c r="X394" i="2"/>
  <c r="X403" i="2"/>
  <c r="W412" i="2"/>
  <c r="V419" i="2" a="1"/>
  <c r="X426" i="2"/>
  <c r="V441" i="2" a="1"/>
  <c r="V449" i="2" a="1"/>
  <c r="W455" i="2"/>
  <c r="W469" i="2"/>
  <c r="X476" i="2"/>
  <c r="W488" i="2"/>
  <c r="V494" i="2" a="1"/>
  <c r="X499" i="2"/>
  <c r="AA11" i="2"/>
  <c r="AA33" i="2"/>
  <c r="AA55" i="2"/>
  <c r="AA74" i="2"/>
  <c r="AA93" i="2"/>
  <c r="AA115" i="2"/>
  <c r="AA134" i="2"/>
  <c r="AA153" i="2"/>
  <c r="AA172" i="2"/>
  <c r="AA193" i="2"/>
  <c r="AA212" i="2"/>
  <c r="AA230" i="2"/>
  <c r="AA247" i="2"/>
  <c r="AA264" i="2"/>
  <c r="AA281" i="2"/>
  <c r="AA298" i="2"/>
  <c r="AA314" i="2"/>
  <c r="AA330" i="2"/>
  <c r="AA346" i="2"/>
  <c r="AA362" i="2"/>
  <c r="AA378" i="2"/>
  <c r="AA394" i="2"/>
  <c r="AA410" i="2"/>
  <c r="AA426" i="2"/>
  <c r="AA442" i="2"/>
  <c r="AA458" i="2"/>
  <c r="AA474" i="2"/>
  <c r="AA490" i="2"/>
  <c r="AA506" i="2"/>
  <c r="M89" i="2"/>
  <c r="Q66" i="2"/>
  <c r="Q253" i="2"/>
  <c r="Q417" i="2"/>
  <c r="V53" i="2" a="1"/>
  <c r="V107" i="2" a="1"/>
  <c r="X132" i="2"/>
  <c r="X156" i="2"/>
  <c r="W178" i="2"/>
  <c r="W198" i="2"/>
  <c r="V218" i="2" a="1"/>
  <c r="X237" i="2"/>
  <c r="W257" i="2"/>
  <c r="W294" i="2"/>
  <c r="W309" i="2"/>
  <c r="V325" i="2" a="1"/>
  <c r="W340" i="2"/>
  <c r="V354" i="2" a="1"/>
  <c r="X364" i="2"/>
  <c r="V376" i="2" a="1"/>
  <c r="X385" i="2"/>
  <c r="V395" i="2" a="1"/>
  <c r="V404" i="2" a="1"/>
  <c r="X412" i="2"/>
  <c r="V427" i="2" a="1"/>
  <c r="X433" i="2"/>
  <c r="W441" i="2"/>
  <c r="X455" i="2"/>
  <c r="W463" i="2"/>
  <c r="X469" i="2"/>
  <c r="V477" i="2" a="1"/>
  <c r="W482" i="2"/>
  <c r="X488" i="2"/>
  <c r="W500" i="2"/>
  <c r="W505" i="2"/>
  <c r="AA12" i="2"/>
  <c r="AA36" i="2"/>
  <c r="AA56" i="2"/>
  <c r="AA75" i="2"/>
  <c r="AA95" i="2"/>
  <c r="AA116" i="2"/>
  <c r="AA135" i="2"/>
  <c r="AA154" i="2"/>
  <c r="AA173" i="2"/>
  <c r="AA195" i="2"/>
  <c r="AA213" i="2"/>
  <c r="AA231" i="2"/>
  <c r="AA248" i="2"/>
  <c r="AA265" i="2"/>
  <c r="AA282" i="2"/>
  <c r="AA299" i="2"/>
  <c r="AA315" i="2"/>
  <c r="AA331" i="2"/>
  <c r="AA347" i="2"/>
  <c r="AA363" i="2"/>
  <c r="AA379" i="2"/>
  <c r="AA395" i="2"/>
  <c r="AA411" i="2"/>
  <c r="AA427" i="2"/>
  <c r="AA443" i="2"/>
  <c r="AA459" i="2"/>
  <c r="AA475" i="2"/>
  <c r="AA491" i="2"/>
  <c r="AA507" i="2"/>
  <c r="N93" i="2"/>
  <c r="L372" i="2" a="1"/>
  <c r="N479" i="2"/>
  <c r="Q98" i="2"/>
  <c r="Q277" i="2"/>
  <c r="Q438" i="2"/>
  <c r="V25" i="2" a="1"/>
  <c r="W57" i="2"/>
  <c r="V85" i="2" a="1"/>
  <c r="W110" i="2"/>
  <c r="W136" i="2"/>
  <c r="V160" i="2" a="1"/>
  <c r="W181" i="2"/>
  <c r="V221" i="2" a="1"/>
  <c r="X240" i="2"/>
  <c r="W260" i="2"/>
  <c r="X279" i="2"/>
  <c r="X294" i="2"/>
  <c r="V310" i="2" a="1"/>
  <c r="W325" i="2"/>
  <c r="X354" i="2"/>
  <c r="X366" i="2"/>
  <c r="W376" i="2"/>
  <c r="V386" i="2" a="1"/>
  <c r="W404" i="2"/>
  <c r="V413" i="2" a="1"/>
  <c r="W419" i="2"/>
  <c r="X441" i="2"/>
  <c r="W449" i="2"/>
  <c r="V456" i="2" a="1"/>
  <c r="X463" i="2"/>
  <c r="W470" i="2"/>
  <c r="X482" i="2"/>
  <c r="V489" i="2" a="1"/>
  <c r="W494" i="2"/>
  <c r="X500" i="2"/>
  <c r="X505" i="2"/>
  <c r="AA13" i="2"/>
  <c r="AA37" i="2"/>
  <c r="AA57" i="2"/>
  <c r="AA76" i="2"/>
  <c r="AA97" i="2"/>
  <c r="AA117" i="2"/>
  <c r="AA136" i="2"/>
  <c r="AA155" i="2"/>
  <c r="AA175" i="2"/>
  <c r="AA196" i="2"/>
  <c r="AA214" i="2"/>
  <c r="AA232" i="2"/>
  <c r="AA249" i="2"/>
  <c r="AA266" i="2"/>
  <c r="AA283" i="2"/>
  <c r="AA300" i="2"/>
  <c r="AA316" i="2"/>
  <c r="AA332" i="2"/>
  <c r="AA348" i="2"/>
  <c r="AA364" i="2"/>
  <c r="AA380" i="2"/>
  <c r="AA396" i="2"/>
  <c r="AA412" i="2"/>
  <c r="AA428" i="2"/>
  <c r="AA444" i="2"/>
  <c r="AA460" i="2"/>
  <c r="AA476" i="2"/>
  <c r="AA492" i="2"/>
  <c r="AA508" i="2"/>
  <c r="N133" i="2"/>
  <c r="N388" i="2"/>
  <c r="N482" i="2"/>
  <c r="Q101" i="2"/>
  <c r="Q279" i="2"/>
  <c r="Q445" i="2"/>
  <c r="X58" i="2"/>
  <c r="W85" i="2"/>
  <c r="W111" i="2"/>
  <c r="V137" i="2" a="1"/>
  <c r="X160" i="2"/>
  <c r="V182" i="2" a="1"/>
  <c r="X201" i="2"/>
  <c r="W221" i="2"/>
  <c r="V261" i="2" a="1"/>
  <c r="V280" i="2" a="1"/>
  <c r="W295" i="2"/>
  <c r="X310" i="2"/>
  <c r="W326" i="2"/>
  <c r="X343" i="2"/>
  <c r="W355" i="2"/>
  <c r="V367" i="2" a="1"/>
  <c r="X376" i="2"/>
  <c r="X386" i="2"/>
  <c r="X395" i="2"/>
  <c r="V405" i="2" a="1"/>
  <c r="V420" i="2" a="1"/>
  <c r="X427" i="2"/>
  <c r="W435" i="2"/>
  <c r="V442" i="2" a="1"/>
  <c r="X449" i="2"/>
  <c r="X456" i="2"/>
  <c r="W464" i="2"/>
  <c r="V471" i="2" a="1"/>
  <c r="W477" i="2"/>
  <c r="X494" i="2"/>
  <c r="V501" i="2" a="1"/>
  <c r="V506" i="2" a="1"/>
  <c r="AA15" i="2"/>
  <c r="AA38" i="2"/>
  <c r="AA58" i="2"/>
  <c r="AA77" i="2"/>
  <c r="AA99" i="2"/>
  <c r="AA118" i="2"/>
  <c r="AA137" i="2"/>
  <c r="AA156" i="2"/>
  <c r="AA177" i="2"/>
  <c r="AA197" i="2"/>
  <c r="AA215" i="2"/>
  <c r="AA233" i="2"/>
  <c r="AA250" i="2"/>
  <c r="AA267" i="2"/>
  <c r="AA284" i="2"/>
  <c r="AA301" i="2"/>
  <c r="AA317" i="2"/>
  <c r="AA333" i="2"/>
  <c r="AA349" i="2"/>
  <c r="AA365" i="2"/>
  <c r="AA381" i="2"/>
  <c r="AA397" i="2"/>
  <c r="AA413" i="2"/>
  <c r="AA429" i="2"/>
  <c r="AA445" i="2"/>
  <c r="AA461" i="2"/>
  <c r="AA477" i="2"/>
  <c r="AA493" i="2"/>
  <c r="N188" i="2"/>
  <c r="M389" i="2"/>
  <c r="N483" i="2"/>
  <c r="Q103" i="2"/>
  <c r="Q282" i="2"/>
  <c r="Q453" i="2"/>
  <c r="V28" i="2" a="1"/>
  <c r="W86" i="2"/>
  <c r="W112" i="2"/>
  <c r="W137" i="2"/>
  <c r="X182" i="2"/>
  <c r="W202" i="2"/>
  <c r="V222" i="2" a="1"/>
  <c r="X241" i="2"/>
  <c r="W261" i="2"/>
  <c r="X280" i="2"/>
  <c r="V296" i="2" a="1"/>
  <c r="X311" i="2"/>
  <c r="V329" i="2" a="1"/>
  <c r="V344" i="2" a="1"/>
  <c r="W357" i="2"/>
  <c r="V377" i="2" a="1"/>
  <c r="V387" i="2" a="1"/>
  <c r="V396" i="2" a="1"/>
  <c r="W413" i="2"/>
  <c r="W421" i="2"/>
  <c r="V428" i="2" a="1"/>
  <c r="X435" i="2"/>
  <c r="W442" i="2"/>
  <c r="V450" i="2" a="1"/>
  <c r="V458" i="2" a="1"/>
  <c r="X464" i="2"/>
  <c r="X471" i="2"/>
  <c r="V478" i="2" a="1"/>
  <c r="X483" i="2"/>
  <c r="W489" i="2"/>
  <c r="AA17" i="2"/>
  <c r="AA39" i="2"/>
  <c r="AA59" i="2"/>
  <c r="AA79" i="2"/>
  <c r="AA100" i="2"/>
  <c r="AA119" i="2"/>
  <c r="AA138" i="2"/>
  <c r="AA157" i="2"/>
  <c r="AA179" i="2"/>
  <c r="AA198" i="2"/>
  <c r="AA216" i="2"/>
  <c r="AA234" i="2"/>
  <c r="AA251" i="2"/>
  <c r="AA268" i="2"/>
  <c r="AA285" i="2"/>
  <c r="AA302" i="2"/>
  <c r="AA318" i="2"/>
  <c r="AA334" i="2"/>
  <c r="AA350" i="2"/>
  <c r="AA366" i="2"/>
  <c r="AA382" i="2"/>
  <c r="AA398" i="2"/>
  <c r="AA414" i="2"/>
  <c r="AA430" i="2"/>
  <c r="AA446" i="2"/>
  <c r="AA462" i="2"/>
  <c r="AA478" i="2"/>
  <c r="AA494" i="2"/>
  <c r="L192" i="2" a="1"/>
  <c r="L404" i="2" a="1"/>
  <c r="L487" i="2" a="1"/>
  <c r="Q118" i="2"/>
  <c r="Q296" i="2"/>
  <c r="Q456" i="2"/>
  <c r="V29" i="2" a="1"/>
  <c r="V61" i="2" a="1"/>
  <c r="V88" i="2" a="1"/>
  <c r="V139" i="2" a="1"/>
  <c r="V162" i="2" a="1"/>
  <c r="X183" i="2"/>
  <c r="W203" i="2"/>
  <c r="V223" i="2" a="1"/>
  <c r="X242" i="2"/>
  <c r="W262" i="2"/>
  <c r="V297" i="2" a="1"/>
  <c r="V314" i="2" a="1"/>
  <c r="X344" i="2"/>
  <c r="X357" i="2"/>
  <c r="W367" i="2"/>
  <c r="W377" i="2"/>
  <c r="W387" i="2"/>
  <c r="X396" i="2"/>
  <c r="X405" i="2"/>
  <c r="V414" i="2" a="1"/>
  <c r="X421" i="2"/>
  <c r="W428" i="2"/>
  <c r="V436" i="2" a="1"/>
  <c r="V443" i="2" a="1"/>
  <c r="X450" i="2"/>
  <c r="W458" i="2"/>
  <c r="V465" i="2" a="1"/>
  <c r="V472" i="2" a="1"/>
  <c r="W484" i="2"/>
  <c r="V490" i="2" a="1"/>
  <c r="X495" i="2"/>
  <c r="W501" i="2"/>
  <c r="W506" i="2"/>
  <c r="AA20" i="2"/>
  <c r="AA40" i="2"/>
  <c r="AA60" i="2"/>
  <c r="AA81" i="2"/>
  <c r="AA101" i="2"/>
  <c r="AA120" i="2"/>
  <c r="AA139" i="2"/>
  <c r="AA159" i="2"/>
  <c r="AA180" i="2"/>
  <c r="AA199" i="2"/>
  <c r="AA217" i="2"/>
  <c r="AA235" i="2"/>
  <c r="AA252" i="2"/>
  <c r="AA269" i="2"/>
  <c r="AA286" i="2"/>
  <c r="AA303" i="2"/>
  <c r="AA319" i="2"/>
  <c r="AA335" i="2"/>
  <c r="AA351" i="2"/>
  <c r="AA367" i="2"/>
  <c r="AA383" i="2"/>
  <c r="AA399" i="2"/>
  <c r="AA415" i="2"/>
  <c r="AA431" i="2"/>
  <c r="AA447" i="2"/>
  <c r="AA463" i="2"/>
  <c r="AA479" i="2"/>
  <c r="AA495" i="2"/>
  <c r="L216" i="2" a="1"/>
  <c r="L418" i="2" a="1"/>
  <c r="M493" i="2"/>
  <c r="Q140" i="2"/>
  <c r="Q318" i="2"/>
  <c r="Q476" i="2"/>
  <c r="X33" i="2"/>
  <c r="W91" i="2"/>
  <c r="V117" i="2" a="1"/>
  <c r="V142" i="2" a="1"/>
  <c r="W165" i="2"/>
  <c r="W186" i="2"/>
  <c r="V206" i="2" a="1"/>
  <c r="X225" i="2"/>
  <c r="W245" i="2"/>
  <c r="V282" i="2" a="1"/>
  <c r="W299" i="2"/>
  <c r="W314" i="2"/>
  <c r="X329" i="2"/>
  <c r="V358" i="2" a="1"/>
  <c r="X367" i="2"/>
  <c r="W378" i="2"/>
  <c r="W389" i="2"/>
  <c r="X398" i="2"/>
  <c r="X407" i="2"/>
  <c r="W414" i="2"/>
  <c r="V422" i="2" a="1"/>
  <c r="X428" i="2"/>
  <c r="W436" i="2"/>
  <c r="W444" i="2"/>
  <c r="V451" i="2" a="1"/>
  <c r="X458" i="2"/>
  <c r="W472" i="2"/>
  <c r="W478" i="2"/>
  <c r="X484" i="2"/>
  <c r="W496" i="2"/>
  <c r="X501" i="2"/>
  <c r="X506" i="2"/>
  <c r="AA21" i="2"/>
  <c r="AA41" i="2"/>
  <c r="AA61" i="2"/>
  <c r="AA83" i="2"/>
  <c r="AA102" i="2"/>
  <c r="AA121" i="2"/>
  <c r="AA140" i="2"/>
  <c r="AA161" i="2"/>
  <c r="AA181" i="2"/>
  <c r="AA200" i="2"/>
  <c r="AA218" i="2"/>
  <c r="AA236" i="2"/>
  <c r="AA253" i="2"/>
  <c r="AA270" i="2"/>
  <c r="AA287" i="2"/>
  <c r="AA304" i="2"/>
  <c r="AA320" i="2"/>
  <c r="AA336" i="2"/>
  <c r="AA352" i="2"/>
  <c r="AA368" i="2"/>
  <c r="AA384" i="2"/>
  <c r="AA400" i="2"/>
  <c r="AA416" i="2"/>
  <c r="AA432" i="2"/>
  <c r="AA448" i="2"/>
  <c r="AA464" i="2"/>
  <c r="AA480" i="2"/>
  <c r="AA496" i="2"/>
  <c r="L241" i="2" a="1"/>
  <c r="M420" i="2"/>
  <c r="M494" i="2"/>
  <c r="Q142" i="2"/>
  <c r="Q322" i="2"/>
  <c r="Q483" i="2"/>
  <c r="V66" i="2" a="1"/>
  <c r="W92" i="2"/>
  <c r="W117" i="2"/>
  <c r="V143" i="2" a="1"/>
  <c r="V166" i="2" a="1"/>
  <c r="V187" i="2" a="1"/>
  <c r="X206" i="2"/>
  <c r="W226" i="2"/>
  <c r="V246" i="2" a="1"/>
  <c r="X265" i="2"/>
  <c r="X284" i="2"/>
  <c r="X299" i="2"/>
  <c r="V315" i="2" a="1"/>
  <c r="W330" i="2"/>
  <c r="V346" i="2" a="1"/>
  <c r="W358" i="2"/>
  <c r="W368" i="2"/>
  <c r="W380" i="2"/>
  <c r="X389" i="2"/>
  <c r="V399" i="2" a="1"/>
  <c r="V408" i="2" a="1"/>
  <c r="X414" i="2"/>
  <c r="W422" i="2"/>
  <c r="V437" i="2" a="1"/>
  <c r="X444" i="2"/>
  <c r="V459" i="2" a="1"/>
  <c r="X465" i="2"/>
  <c r="X472" i="2"/>
  <c r="X478" i="2"/>
  <c r="V485" i="2" a="1"/>
  <c r="W490" i="2"/>
  <c r="X496" i="2"/>
  <c r="V502" i="2" a="1"/>
  <c r="AA22" i="2"/>
  <c r="AA42" i="2"/>
  <c r="AA63" i="2"/>
  <c r="AA84" i="2"/>
  <c r="AA103" i="2"/>
  <c r="AA122" i="2"/>
  <c r="AA141" i="2"/>
  <c r="AA163" i="2"/>
  <c r="AA182" i="2"/>
  <c r="AA201" i="2"/>
  <c r="AA219" i="2"/>
  <c r="AA237" i="2"/>
  <c r="AA254" i="2"/>
  <c r="AA271" i="2"/>
  <c r="AA288" i="2"/>
  <c r="AA305" i="2"/>
  <c r="AA321" i="2"/>
  <c r="AA337" i="2"/>
  <c r="AA353" i="2"/>
  <c r="AA369" i="2"/>
  <c r="AA385" i="2"/>
  <c r="AA401" i="2"/>
  <c r="AA417" i="2"/>
  <c r="AA433" i="2"/>
  <c r="AA449" i="2"/>
  <c r="AA465" i="2"/>
  <c r="AA481" i="2"/>
  <c r="AA497" i="2"/>
  <c r="L244" i="2" a="1"/>
  <c r="L430" i="2" a="1"/>
  <c r="M497" i="2"/>
  <c r="Q154" i="2"/>
  <c r="Q334" i="2"/>
  <c r="Q489" i="2"/>
  <c r="W35" i="2"/>
  <c r="V67" i="2" a="1"/>
  <c r="V93" i="2" a="1"/>
  <c r="W118" i="2"/>
  <c r="V144" i="2" a="1"/>
  <c r="X166" i="2"/>
  <c r="X187" i="2"/>
  <c r="W207" i="2"/>
  <c r="V227" i="2" a="1"/>
  <c r="X246" i="2"/>
  <c r="W266" i="2"/>
  <c r="V285" i="2" a="1"/>
  <c r="W300" i="2"/>
  <c r="X315" i="2"/>
  <c r="W331" i="2"/>
  <c r="X348" i="2"/>
  <c r="X358" i="2"/>
  <c r="X380" i="2"/>
  <c r="V390" i="2" a="1"/>
  <c r="W408" i="2"/>
  <c r="V415" i="2" a="1"/>
  <c r="X422" i="2"/>
  <c r="X430" i="2"/>
  <c r="V445" i="2" a="1"/>
  <c r="W451" i="2"/>
  <c r="W466" i="2"/>
  <c r="V473" i="2" a="1"/>
  <c r="X490" i="2"/>
  <c r="V497" i="2" a="1"/>
  <c r="X507" i="2"/>
  <c r="AA23" i="2"/>
  <c r="AA43" i="2"/>
  <c r="AA65" i="2"/>
  <c r="AA85" i="2"/>
  <c r="AA104" i="2"/>
  <c r="AA123" i="2"/>
  <c r="AA143" i="2"/>
  <c r="AA164" i="2"/>
  <c r="AA183" i="2"/>
  <c r="AA202" i="2"/>
  <c r="AA220" i="2"/>
  <c r="AA238" i="2"/>
  <c r="AA255" i="2"/>
  <c r="AA272" i="2"/>
  <c r="AA289" i="2"/>
  <c r="AA306" i="2"/>
  <c r="AA322" i="2"/>
  <c r="AA338" i="2"/>
  <c r="AA354" i="2"/>
  <c r="AA370" i="2"/>
  <c r="AA386" i="2"/>
  <c r="AA402" i="2"/>
  <c r="AA418" i="2"/>
  <c r="AA434" i="2"/>
  <c r="AA450" i="2"/>
  <c r="AA466" i="2"/>
  <c r="AA482" i="2"/>
  <c r="AA498" i="2"/>
  <c r="L261" i="2" a="1"/>
  <c r="L438" i="2" a="1"/>
  <c r="N498" i="2"/>
  <c r="Q160" i="2"/>
  <c r="Q338" i="2"/>
  <c r="Q493" i="2"/>
  <c r="X37" i="2"/>
  <c r="X68" i="2"/>
  <c r="V94" i="2" a="1"/>
  <c r="V120" i="2" a="1"/>
  <c r="V145" i="2" a="1"/>
  <c r="V168" i="2" a="1"/>
  <c r="X188" i="2"/>
  <c r="W208" i="2"/>
  <c r="V228" i="2" a="1"/>
  <c r="X247" i="2"/>
  <c r="W267" i="2"/>
  <c r="W285" i="2"/>
  <c r="V301" i="2" a="1"/>
  <c r="X316" i="2"/>
  <c r="X333" i="2"/>
  <c r="V349" i="2" a="1"/>
  <c r="V381" i="2" a="1"/>
  <c r="W390" i="2"/>
  <c r="W399" i="2"/>
  <c r="X408" i="2"/>
  <c r="W415" i="2"/>
  <c r="V431" i="2" a="1"/>
  <c r="W437" i="2"/>
  <c r="V452" i="2" a="1"/>
  <c r="X459" i="2"/>
  <c r="W473" i="2"/>
  <c r="X479" i="2"/>
  <c r="W485" i="2"/>
  <c r="W502" i="2"/>
  <c r="W508" i="2"/>
  <c r="AA24" i="2"/>
  <c r="AA44" i="2"/>
  <c r="AA67" i="2"/>
  <c r="AA86" i="2"/>
  <c r="AA105" i="2"/>
  <c r="AA124" i="2"/>
  <c r="AA145" i="2"/>
  <c r="AA165" i="2"/>
  <c r="AA184" i="2"/>
  <c r="AA203" i="2"/>
  <c r="AA221" i="2"/>
  <c r="AA239" i="2"/>
  <c r="AA256" i="2"/>
  <c r="AA273" i="2"/>
  <c r="AA291" i="2"/>
  <c r="AA307" i="2"/>
  <c r="AA323" i="2"/>
  <c r="AA339" i="2"/>
  <c r="AA355" i="2"/>
  <c r="AA371" i="2"/>
  <c r="AA387" i="2"/>
  <c r="AA403" i="2"/>
  <c r="AA419" i="2"/>
  <c r="AA435" i="2"/>
  <c r="AA451" i="2"/>
  <c r="AA467" i="2"/>
  <c r="AA483" i="2"/>
  <c r="AA499" i="2"/>
  <c r="N284" i="2"/>
  <c r="L446" i="2" a="1"/>
  <c r="M508" i="2"/>
  <c r="Q194" i="2"/>
  <c r="Q366" i="2"/>
  <c r="W8" i="2"/>
  <c r="V43" i="2" a="1"/>
  <c r="V73" i="2" a="1"/>
  <c r="W98" i="2"/>
  <c r="W124" i="2"/>
  <c r="V149" i="2" a="1"/>
  <c r="W171" i="2"/>
  <c r="V192" i="2" a="1"/>
  <c r="X211" i="2"/>
  <c r="W231" i="2"/>
  <c r="V251" i="2" a="1"/>
  <c r="X270" i="2"/>
  <c r="V287" i="2" a="1"/>
  <c r="W304" i="2"/>
  <c r="W319" i="2"/>
  <c r="X334" i="2"/>
  <c r="W349" i="2"/>
  <c r="V362" i="2" a="1"/>
  <c r="X371" i="2"/>
  <c r="W381" i="2"/>
  <c r="W400" i="2"/>
  <c r="W409" i="2"/>
  <c r="X423" i="2"/>
  <c r="W431" i="2"/>
  <c r="W438" i="2"/>
  <c r="V446" i="2" a="1"/>
  <c r="X453" i="2"/>
  <c r="W460" i="2"/>
  <c r="X467" i="2"/>
  <c r="V474" i="2" a="1"/>
  <c r="X480" i="2"/>
  <c r="W492" i="2"/>
  <c r="V498" i="2" a="1"/>
  <c r="AA6" i="2"/>
  <c r="AA26" i="2"/>
  <c r="AA47" i="2"/>
  <c r="AA69" i="2"/>
  <c r="AA88" i="2"/>
  <c r="AA107" i="2"/>
  <c r="AA127" i="2"/>
  <c r="AA148" i="2"/>
  <c r="AA167" i="2"/>
  <c r="AA186" i="2"/>
  <c r="AA205" i="2"/>
  <c r="AA223" i="2"/>
  <c r="AA241" i="2"/>
  <c r="AA259" i="2"/>
  <c r="AA276" i="2"/>
  <c r="AA293" i="2"/>
  <c r="AA309" i="2"/>
  <c r="AA325" i="2"/>
  <c r="AA341" i="2"/>
  <c r="AA357" i="2"/>
  <c r="AA373" i="2"/>
  <c r="AA389" i="2"/>
  <c r="AA405" i="2"/>
  <c r="AA421" i="2"/>
  <c r="AA437" i="2"/>
  <c r="AA453" i="2"/>
  <c r="AA469" i="2"/>
  <c r="AA485" i="2"/>
  <c r="AA501" i="2"/>
  <c r="L320" i="2" a="1"/>
  <c r="L454" i="2" a="1"/>
  <c r="Q21" i="2"/>
  <c r="Q201" i="2"/>
  <c r="Q377" i="2"/>
  <c r="V45" i="2" a="1"/>
  <c r="V75" i="2" a="1"/>
  <c r="X100" i="2"/>
  <c r="V126" i="2" a="1"/>
  <c r="W150" i="2"/>
  <c r="W193" i="2"/>
  <c r="V233" i="2" a="1"/>
  <c r="X252" i="2"/>
  <c r="W272" i="2"/>
  <c r="X289" i="2"/>
  <c r="X320" i="2"/>
  <c r="W336" i="2"/>
  <c r="V351" i="2" a="1"/>
  <c r="X362" i="2"/>
  <c r="W372" i="2"/>
  <c r="V383" i="2" a="1"/>
  <c r="V392" i="2" a="1"/>
  <c r="V410" i="2" a="1"/>
  <c r="X417" i="2"/>
  <c r="X424" i="2"/>
  <c r="W432" i="2"/>
  <c r="V440" i="2" a="1"/>
  <c r="X446" i="2"/>
  <c r="W454" i="2"/>
  <c r="W468" i="2"/>
  <c r="V475" i="2" a="1"/>
  <c r="X486" i="2"/>
  <c r="V493" i="2" a="1"/>
  <c r="W498" i="2"/>
  <c r="W504" i="2"/>
  <c r="AA8" i="2"/>
  <c r="AA28" i="2"/>
  <c r="AA52" i="2"/>
  <c r="AA71" i="2"/>
  <c r="AA90" i="2"/>
  <c r="AA109" i="2"/>
  <c r="AA131" i="2"/>
  <c r="N281" i="2"/>
  <c r="W97" i="2"/>
  <c r="V270" i="2" a="1"/>
  <c r="W445" i="2"/>
  <c r="W497" i="2"/>
  <c r="AA125" i="2"/>
  <c r="AA227" i="2"/>
  <c r="AA324" i="2"/>
  <c r="AA406" i="2"/>
  <c r="AA487" i="2"/>
  <c r="M300" i="2"/>
  <c r="W99" i="2"/>
  <c r="W271" i="2"/>
  <c r="V382" i="2" a="1"/>
  <c r="W446" i="2"/>
  <c r="AA129" i="2"/>
  <c r="AA240" i="2"/>
  <c r="AA326" i="2"/>
  <c r="AA407" i="2"/>
  <c r="AA500" i="2"/>
  <c r="M441" i="2"/>
  <c r="W123" i="2"/>
  <c r="V286" i="2" a="1"/>
  <c r="X390" i="2"/>
  <c r="W453" i="2"/>
  <c r="X502" i="2"/>
  <c r="AA147" i="2"/>
  <c r="AA243" i="2"/>
  <c r="AA327" i="2"/>
  <c r="AA420" i="2"/>
  <c r="AA502" i="2"/>
  <c r="V125" i="2" a="1"/>
  <c r="W289" i="2"/>
  <c r="W391" i="2"/>
  <c r="V454" i="2" a="1"/>
  <c r="X503" i="2"/>
  <c r="AA149" i="2"/>
  <c r="AA244" i="2"/>
  <c r="AA340" i="2"/>
  <c r="AA422" i="2"/>
  <c r="AA503" i="2"/>
  <c r="M507" i="2"/>
  <c r="W148" i="2"/>
  <c r="X301" i="2"/>
  <c r="X399" i="2"/>
  <c r="V460" i="2" a="1"/>
  <c r="X508" i="2"/>
  <c r="AA150" i="2"/>
  <c r="AA257" i="2"/>
  <c r="AA342" i="2"/>
  <c r="AA423" i="2"/>
  <c r="Q7" i="2"/>
  <c r="W149" i="2"/>
  <c r="X304" i="2"/>
  <c r="X400" i="2"/>
  <c r="X460" i="2"/>
  <c r="AA7" i="2"/>
  <c r="AA166" i="2"/>
  <c r="AA260" i="2"/>
  <c r="AA343" i="2"/>
  <c r="AA436" i="2"/>
  <c r="Q182" i="2"/>
  <c r="X170" i="2"/>
  <c r="V319" i="2" a="1"/>
  <c r="V409" i="2" a="1"/>
  <c r="W467" i="2"/>
  <c r="AA25" i="2"/>
  <c r="AA168" i="2"/>
  <c r="AA261" i="2"/>
  <c r="AA356" i="2"/>
  <c r="AA438" i="2"/>
  <c r="Q198" i="2"/>
  <c r="W172" i="2"/>
  <c r="V320" i="2" a="1"/>
  <c r="X409" i="2"/>
  <c r="V468" i="2" a="1"/>
  <c r="AA27" i="2"/>
  <c r="AA169" i="2"/>
  <c r="AA275" i="2"/>
  <c r="AA358" i="2"/>
  <c r="AA439" i="2"/>
  <c r="Q359" i="2"/>
  <c r="W191" i="2"/>
  <c r="V334" i="2" a="1"/>
  <c r="V417" i="2" a="1"/>
  <c r="X473" i="2"/>
  <c r="AA45" i="2"/>
  <c r="AA185" i="2"/>
  <c r="AA277" i="2"/>
  <c r="AA359" i="2"/>
  <c r="AA452" i="2"/>
  <c r="Q374" i="2"/>
  <c r="X192" i="2"/>
  <c r="W335" i="2"/>
  <c r="W417" i="2"/>
  <c r="W474" i="2"/>
  <c r="AA49" i="2"/>
  <c r="AA187" i="2"/>
  <c r="AA278" i="2"/>
  <c r="AA372" i="2"/>
  <c r="AA454" i="2"/>
  <c r="V7" i="2" a="1"/>
  <c r="V211" i="2" a="1"/>
  <c r="W423" i="2"/>
  <c r="W480" i="2"/>
  <c r="AA68" i="2"/>
  <c r="AA188" i="2"/>
  <c r="AA292" i="2"/>
  <c r="AA374" i="2"/>
  <c r="AA455" i="2"/>
  <c r="W212" i="2"/>
  <c r="V350" i="2" a="1"/>
  <c r="V424" i="2" a="1"/>
  <c r="V481" i="2" a="1"/>
  <c r="AA70" i="2"/>
  <c r="AA204" i="2"/>
  <c r="AA294" i="2"/>
  <c r="AA375" i="2"/>
  <c r="AA468" i="2"/>
  <c r="W73" i="2"/>
  <c r="X251" i="2"/>
  <c r="V372" i="2" a="1"/>
  <c r="X439" i="2"/>
  <c r="X492" i="2"/>
  <c r="AA108" i="2"/>
  <c r="AA225" i="2"/>
  <c r="AA311" i="2"/>
  <c r="AA404" i="2"/>
  <c r="AA486" i="2"/>
  <c r="AA89" i="2"/>
  <c r="W43" i="2"/>
  <c r="AA106" i="2"/>
  <c r="W72" i="2"/>
  <c r="AA206" i="2"/>
  <c r="X230" i="2"/>
  <c r="AA207" i="2"/>
  <c r="V232" i="2" a="1"/>
  <c r="AA222" i="2"/>
  <c r="W250" i="2"/>
  <c r="AA295" i="2"/>
  <c r="V360" i="2" a="1"/>
  <c r="AA308" i="2"/>
  <c r="W362" i="2"/>
  <c r="AA310" i="2"/>
  <c r="W371" i="2"/>
  <c r="AA388" i="2"/>
  <c r="AA390" i="2"/>
  <c r="X437" i="2"/>
  <c r="AA470" i="2"/>
  <c r="V486" i="2" a="1"/>
  <c r="AA471" i="2"/>
  <c r="W486" i="2"/>
  <c r="AA484" i="2"/>
  <c r="X491" i="2"/>
  <c r="AA87" i="2"/>
  <c r="X431" i="2"/>
  <c r="AA391" i="2"/>
  <c r="Q2" i="12"/>
  <c r="O3" i="12"/>
  <c r="M4" i="12"/>
  <c r="K5" i="12"/>
  <c r="I6" i="12"/>
  <c r="G7" i="12"/>
  <c r="S9" i="12"/>
  <c r="Q10" i="12"/>
  <c r="O11" i="12"/>
  <c r="M12" i="12"/>
  <c r="K13" i="12"/>
  <c r="I14" i="12"/>
  <c r="G15" i="12"/>
  <c r="S17" i="12"/>
  <c r="Q18" i="12"/>
  <c r="O19" i="12"/>
  <c r="M20" i="12"/>
  <c r="K21" i="12"/>
  <c r="I22" i="12"/>
  <c r="R2" i="12"/>
  <c r="P3" i="12"/>
  <c r="N4" i="12"/>
  <c r="L5" i="12"/>
  <c r="J6" i="12"/>
  <c r="H7" i="12"/>
  <c r="R10" i="12"/>
  <c r="P11" i="12"/>
  <c r="N12" i="12"/>
  <c r="L13" i="12"/>
  <c r="J14" i="12"/>
  <c r="H15" i="12"/>
  <c r="R18" i="12"/>
  <c r="P19" i="12"/>
  <c r="N20" i="12"/>
  <c r="L21" i="12"/>
  <c r="J22" i="12"/>
  <c r="H23" i="12"/>
  <c r="R26" i="12"/>
  <c r="P27" i="12"/>
  <c r="N28" i="12"/>
  <c r="L29" i="12"/>
  <c r="R3" i="12"/>
  <c r="P4" i="12"/>
  <c r="N5" i="12"/>
  <c r="L6" i="12"/>
  <c r="J7" i="12"/>
  <c r="H8" i="12"/>
  <c r="R11" i="12"/>
  <c r="P12" i="12"/>
  <c r="N13" i="12"/>
  <c r="L14" i="12"/>
  <c r="J15" i="12"/>
  <c r="H16" i="12"/>
  <c r="R19" i="12"/>
  <c r="P20" i="12"/>
  <c r="N21" i="12"/>
  <c r="L22" i="12"/>
  <c r="J23" i="12"/>
  <c r="H24" i="12"/>
  <c r="R27" i="12"/>
  <c r="P28" i="12"/>
  <c r="N29" i="12"/>
  <c r="L30" i="12"/>
  <c r="J31" i="12"/>
  <c r="H32" i="12"/>
  <c r="R35" i="12"/>
  <c r="P36" i="12"/>
  <c r="N37" i="12"/>
  <c r="L38" i="12"/>
  <c r="J39" i="12"/>
  <c r="H40" i="12"/>
  <c r="S3" i="12"/>
  <c r="Q4" i="12"/>
  <c r="O5" i="12"/>
  <c r="M6" i="12"/>
  <c r="K7" i="12"/>
  <c r="I8" i="12"/>
  <c r="G9" i="12"/>
  <c r="S11" i="12"/>
  <c r="Q12" i="12"/>
  <c r="O13" i="12"/>
  <c r="M14" i="12"/>
  <c r="K15" i="12"/>
  <c r="I16" i="12"/>
  <c r="G17" i="12"/>
  <c r="S19" i="12"/>
  <c r="Q20" i="12"/>
  <c r="O21" i="12"/>
  <c r="M22" i="12"/>
  <c r="K23" i="12"/>
  <c r="I24" i="12"/>
  <c r="G25" i="12"/>
  <c r="S27" i="12"/>
  <c r="Q28" i="12"/>
  <c r="O29" i="12"/>
  <c r="M30" i="12"/>
  <c r="K31" i="12"/>
  <c r="I32" i="12"/>
  <c r="G33" i="12"/>
  <c r="S35" i="12"/>
  <c r="Q36" i="12"/>
  <c r="O37" i="12"/>
  <c r="G2" i="12"/>
  <c r="S4" i="12"/>
  <c r="Q5" i="12"/>
  <c r="O6" i="12"/>
  <c r="M7" i="12"/>
  <c r="K8" i="12"/>
  <c r="I9" i="12"/>
  <c r="G10" i="12"/>
  <c r="S12" i="12"/>
  <c r="Q13" i="12"/>
  <c r="O14" i="12"/>
  <c r="M15" i="12"/>
  <c r="K16" i="12"/>
  <c r="I17" i="12"/>
  <c r="G18" i="12"/>
  <c r="S20" i="12"/>
  <c r="Q21" i="12"/>
  <c r="O22" i="12"/>
  <c r="M23" i="12"/>
  <c r="K24" i="12"/>
  <c r="I25" i="12"/>
  <c r="G26" i="12"/>
  <c r="S28" i="12"/>
  <c r="Q29" i="12"/>
  <c r="O30" i="12"/>
  <c r="M31" i="12"/>
  <c r="K32" i="12"/>
  <c r="I33" i="12"/>
  <c r="G34" i="12"/>
  <c r="S36" i="12"/>
  <c r="Q37" i="12"/>
  <c r="O38" i="12"/>
  <c r="K2" i="12"/>
  <c r="I3" i="12"/>
  <c r="G4" i="12"/>
  <c r="S6" i="12"/>
  <c r="Q7" i="12"/>
  <c r="O8" i="12"/>
  <c r="M9" i="12"/>
  <c r="K10" i="12"/>
  <c r="I11" i="12"/>
  <c r="G12" i="12"/>
  <c r="S14" i="12"/>
  <c r="Q15" i="12"/>
  <c r="O16" i="12"/>
  <c r="M17" i="12"/>
  <c r="K18" i="12"/>
  <c r="I19" i="12"/>
  <c r="G20" i="12"/>
  <c r="S22" i="12"/>
  <c r="Q23" i="12"/>
  <c r="O24" i="12"/>
  <c r="M25" i="12"/>
  <c r="K26" i="12"/>
  <c r="I27" i="12"/>
  <c r="G28" i="12"/>
  <c r="S30" i="12"/>
  <c r="Q31" i="12"/>
  <c r="O32" i="12"/>
  <c r="M33" i="12"/>
  <c r="K34" i="12"/>
  <c r="I35" i="12"/>
  <c r="G36" i="12"/>
  <c r="S38" i="12"/>
  <c r="Q39" i="12"/>
  <c r="O40" i="12"/>
  <c r="N2" i="12"/>
  <c r="L3" i="12"/>
  <c r="J4" i="12"/>
  <c r="H5" i="12"/>
  <c r="R8" i="12"/>
  <c r="P9" i="12"/>
  <c r="N10" i="12"/>
  <c r="L11" i="12"/>
  <c r="J12" i="12"/>
  <c r="H13" i="12"/>
  <c r="R16" i="12"/>
  <c r="P17" i="12"/>
  <c r="N18" i="12"/>
  <c r="L19" i="12"/>
  <c r="J20" i="12"/>
  <c r="H21" i="12"/>
  <c r="R24" i="12"/>
  <c r="P25" i="12"/>
  <c r="N26" i="12"/>
  <c r="L27" i="12"/>
  <c r="J28" i="12"/>
  <c r="H29" i="12"/>
  <c r="R32" i="12"/>
  <c r="P33" i="12"/>
  <c r="N34" i="12"/>
  <c r="L35" i="12"/>
  <c r="J36" i="12"/>
  <c r="P2" i="12"/>
  <c r="J2" i="12"/>
  <c r="P5" i="12"/>
  <c r="Q8" i="12"/>
  <c r="J10" i="12"/>
  <c r="M13" i="12"/>
  <c r="P16" i="12"/>
  <c r="I18" i="12"/>
  <c r="J21" i="12"/>
  <c r="L24" i="12"/>
  <c r="R25" i="12"/>
  <c r="H27" i="12"/>
  <c r="O28" i="12"/>
  <c r="I31" i="12"/>
  <c r="P32" i="12"/>
  <c r="H35" i="12"/>
  <c r="M36" i="12"/>
  <c r="R37" i="12"/>
  <c r="R41" i="12"/>
  <c r="P42" i="12"/>
  <c r="N43" i="12"/>
  <c r="L44" i="12"/>
  <c r="J45" i="12"/>
  <c r="H46" i="12"/>
  <c r="R49" i="12"/>
  <c r="P50" i="12"/>
  <c r="N51" i="12"/>
  <c r="L52" i="12"/>
  <c r="J53" i="12"/>
  <c r="H54" i="12"/>
  <c r="R57" i="12"/>
  <c r="P58" i="12"/>
  <c r="N59" i="12"/>
  <c r="L60" i="12"/>
  <c r="J61" i="12"/>
  <c r="H62" i="12"/>
  <c r="R65" i="12"/>
  <c r="P66" i="12"/>
  <c r="N67" i="12"/>
  <c r="L68" i="12"/>
  <c r="J69" i="12"/>
  <c r="H70" i="12"/>
  <c r="R73" i="12"/>
  <c r="P74" i="12"/>
  <c r="N75" i="12"/>
  <c r="L76" i="12"/>
  <c r="J77" i="12"/>
  <c r="H78" i="12"/>
  <c r="R81" i="12"/>
  <c r="P82" i="12"/>
  <c r="N83" i="12"/>
  <c r="L84" i="12"/>
  <c r="J85" i="12"/>
  <c r="H86" i="12"/>
  <c r="R89" i="12"/>
  <c r="P90" i="12"/>
  <c r="N91" i="12"/>
  <c r="L92" i="12"/>
  <c r="J93" i="12"/>
  <c r="H94" i="12"/>
  <c r="R97" i="12"/>
  <c r="P98" i="12"/>
  <c r="N99" i="12"/>
  <c r="L100" i="12"/>
  <c r="J101" i="12"/>
  <c r="H102" i="12"/>
  <c r="R105" i="12"/>
  <c r="P106" i="12"/>
  <c r="N107" i="12"/>
  <c r="L108" i="12"/>
  <c r="J109" i="12"/>
  <c r="H110" i="12"/>
  <c r="R113" i="12"/>
  <c r="P114" i="12"/>
  <c r="N115" i="12"/>
  <c r="L116" i="12"/>
  <c r="J117" i="12"/>
  <c r="H118" i="12"/>
  <c r="R121" i="12"/>
  <c r="P122" i="12"/>
  <c r="N123" i="12"/>
  <c r="L124" i="12"/>
  <c r="J125" i="12"/>
  <c r="H126" i="12"/>
  <c r="R129" i="12"/>
  <c r="P130" i="12"/>
  <c r="N131" i="12"/>
  <c r="L132" i="12"/>
  <c r="J133" i="12"/>
  <c r="H134" i="12"/>
  <c r="R137" i="12"/>
  <c r="P138" i="12"/>
  <c r="N139" i="12"/>
  <c r="L140" i="12"/>
  <c r="J141" i="12"/>
  <c r="H142" i="12"/>
  <c r="R145" i="12"/>
  <c r="P146" i="12"/>
  <c r="N147" i="12"/>
  <c r="L148" i="12"/>
  <c r="J149" i="12"/>
  <c r="H150" i="12"/>
  <c r="R153" i="12"/>
  <c r="P154" i="12"/>
  <c r="N155" i="12"/>
  <c r="L156" i="12"/>
  <c r="J157" i="12"/>
  <c r="H158" i="12"/>
  <c r="R161" i="12"/>
  <c r="P162" i="12"/>
  <c r="N163" i="12"/>
  <c r="L164" i="12"/>
  <c r="J165" i="12"/>
  <c r="H166" i="12"/>
  <c r="R169" i="12"/>
  <c r="P170" i="12"/>
  <c r="N171" i="12"/>
  <c r="L172" i="12"/>
  <c r="J173" i="12"/>
  <c r="H174" i="12"/>
  <c r="R177" i="12"/>
  <c r="P178" i="12"/>
  <c r="N179" i="12"/>
  <c r="L180" i="12"/>
  <c r="J181" i="12"/>
  <c r="H182" i="12"/>
  <c r="R185" i="12"/>
  <c r="P186" i="12"/>
  <c r="N187" i="12"/>
  <c r="L188" i="12"/>
  <c r="J189" i="12"/>
  <c r="H190" i="12"/>
  <c r="R193" i="12"/>
  <c r="P194" i="12"/>
  <c r="N195" i="12"/>
  <c r="L196" i="12"/>
  <c r="J197" i="12"/>
  <c r="H198" i="12"/>
  <c r="R201" i="12"/>
  <c r="P202" i="12"/>
  <c r="N203" i="12"/>
  <c r="L204" i="12"/>
  <c r="J205" i="12"/>
  <c r="H206" i="12"/>
  <c r="R209" i="12"/>
  <c r="P210" i="12"/>
  <c r="N211" i="12"/>
  <c r="L212" i="12"/>
  <c r="J213" i="12"/>
  <c r="H214" i="12"/>
  <c r="R217" i="12"/>
  <c r="P218" i="12"/>
  <c r="N219" i="12"/>
  <c r="L220" i="12"/>
  <c r="J221" i="12"/>
  <c r="H222" i="12"/>
  <c r="R225" i="12"/>
  <c r="P226" i="12"/>
  <c r="N227" i="12"/>
  <c r="L228" i="12"/>
  <c r="J229" i="12"/>
  <c r="H230" i="12"/>
  <c r="R233" i="12"/>
  <c r="P234" i="12"/>
  <c r="N235" i="12"/>
  <c r="L236" i="12"/>
  <c r="J237" i="12"/>
  <c r="H238" i="12"/>
  <c r="L2" i="12"/>
  <c r="R5" i="12"/>
  <c r="I7" i="12"/>
  <c r="S8" i="12"/>
  <c r="L10" i="12"/>
  <c r="P13" i="12"/>
  <c r="Q16" i="12"/>
  <c r="J18" i="12"/>
  <c r="M21" i="12"/>
  <c r="M24" i="12"/>
  <c r="S25" i="12"/>
  <c r="J27" i="12"/>
  <c r="R28" i="12"/>
  <c r="G30" i="12"/>
  <c r="L31" i="12"/>
  <c r="Q32" i="12"/>
  <c r="J35" i="12"/>
  <c r="N36" i="12"/>
  <c r="S37" i="12"/>
  <c r="S41" i="12"/>
  <c r="Q42" i="12"/>
  <c r="O43" i="12"/>
  <c r="M44" i="12"/>
  <c r="K45" i="12"/>
  <c r="I46" i="12"/>
  <c r="G47" i="12"/>
  <c r="S49" i="12"/>
  <c r="Q50" i="12"/>
  <c r="O51" i="12"/>
  <c r="M52" i="12"/>
  <c r="K53" i="12"/>
  <c r="I54" i="12"/>
  <c r="G55" i="12"/>
  <c r="S57" i="12"/>
  <c r="Q58" i="12"/>
  <c r="O59" i="12"/>
  <c r="M60" i="12"/>
  <c r="K61" i="12"/>
  <c r="I62" i="12"/>
  <c r="G63" i="12"/>
  <c r="S65" i="12"/>
  <c r="Q66" i="12"/>
  <c r="O67" i="12"/>
  <c r="M68" i="12"/>
  <c r="K69" i="12"/>
  <c r="I70" i="12"/>
  <c r="G71" i="12"/>
  <c r="S73" i="12"/>
  <c r="Q74" i="12"/>
  <c r="O75" i="12"/>
  <c r="M76" i="12"/>
  <c r="K77" i="12"/>
  <c r="I78" i="12"/>
  <c r="G79" i="12"/>
  <c r="S81" i="12"/>
  <c r="Q82" i="12"/>
  <c r="O83" i="12"/>
  <c r="M84" i="12"/>
  <c r="K85" i="12"/>
  <c r="I86" i="12"/>
  <c r="G87" i="12"/>
  <c r="S89" i="12"/>
  <c r="Q90" i="12"/>
  <c r="O91" i="12"/>
  <c r="M92" i="12"/>
  <c r="K93" i="12"/>
  <c r="I94" i="12"/>
  <c r="G95" i="12"/>
  <c r="M2" i="12"/>
  <c r="H4" i="12"/>
  <c r="S5" i="12"/>
  <c r="L7" i="12"/>
  <c r="M10" i="12"/>
  <c r="R13" i="12"/>
  <c r="I15" i="12"/>
  <c r="S16" i="12"/>
  <c r="L18" i="12"/>
  <c r="P21" i="12"/>
  <c r="N24" i="12"/>
  <c r="K27" i="12"/>
  <c r="H30" i="12"/>
  <c r="N31" i="12"/>
  <c r="S32" i="12"/>
  <c r="K35" i="12"/>
  <c r="O36" i="12"/>
  <c r="R42" i="12"/>
  <c r="P43" i="12"/>
  <c r="N44" i="12"/>
  <c r="L45" i="12"/>
  <c r="J46" i="12"/>
  <c r="H47" i="12"/>
  <c r="R50" i="12"/>
  <c r="P51" i="12"/>
  <c r="N52" i="12"/>
  <c r="L53" i="12"/>
  <c r="J54" i="12"/>
  <c r="H55" i="12"/>
  <c r="R58" i="12"/>
  <c r="P59" i="12"/>
  <c r="N60" i="12"/>
  <c r="L61" i="12"/>
  <c r="J62" i="12"/>
  <c r="H63" i="12"/>
  <c r="R66" i="12"/>
  <c r="P67" i="12"/>
  <c r="N68" i="12"/>
  <c r="L69" i="12"/>
  <c r="J70" i="12"/>
  <c r="H71" i="12"/>
  <c r="R74" i="12"/>
  <c r="P75" i="12"/>
  <c r="N76" i="12"/>
  <c r="L77" i="12"/>
  <c r="J78" i="12"/>
  <c r="H79" i="12"/>
  <c r="R82" i="12"/>
  <c r="P83" i="12"/>
  <c r="N84" i="12"/>
  <c r="O2" i="12"/>
  <c r="I4" i="12"/>
  <c r="N7" i="12"/>
  <c r="O10" i="12"/>
  <c r="H12" i="12"/>
  <c r="S13" i="12"/>
  <c r="L15" i="12"/>
  <c r="M18" i="12"/>
  <c r="R21" i="12"/>
  <c r="G23" i="12"/>
  <c r="P24" i="12"/>
  <c r="M27" i="12"/>
  <c r="I30" i="12"/>
  <c r="O31" i="12"/>
  <c r="H34" i="12"/>
  <c r="M35" i="12"/>
  <c r="R36" i="12"/>
  <c r="S42" i="12"/>
  <c r="Q43" i="12"/>
  <c r="O44" i="12"/>
  <c r="M45" i="12"/>
  <c r="K46" i="12"/>
  <c r="I47" i="12"/>
  <c r="G48" i="12"/>
  <c r="S50" i="12"/>
  <c r="Q51" i="12"/>
  <c r="O52" i="12"/>
  <c r="M53" i="12"/>
  <c r="K54" i="12"/>
  <c r="I55" i="12"/>
  <c r="G56" i="12"/>
  <c r="S58" i="12"/>
  <c r="Q59" i="12"/>
  <c r="O60" i="12"/>
  <c r="M61" i="12"/>
  <c r="K62" i="12"/>
  <c r="I63" i="12"/>
  <c r="G64" i="12"/>
  <c r="S66" i="12"/>
  <c r="Q67" i="12"/>
  <c r="O68" i="12"/>
  <c r="M69" i="12"/>
  <c r="K70" i="12"/>
  <c r="I71" i="12"/>
  <c r="G72" i="12"/>
  <c r="S74" i="12"/>
  <c r="Q75" i="12"/>
  <c r="O76" i="12"/>
  <c r="M77" i="12"/>
  <c r="K78" i="12"/>
  <c r="I79" i="12"/>
  <c r="G80" i="12"/>
  <c r="S82" i="12"/>
  <c r="Q83" i="12"/>
  <c r="O84" i="12"/>
  <c r="M85" i="12"/>
  <c r="K86" i="12"/>
  <c r="I87" i="12"/>
  <c r="G88" i="12"/>
  <c r="S90" i="12"/>
  <c r="Q91" i="12"/>
  <c r="O92" i="12"/>
  <c r="M93" i="12"/>
  <c r="K94" i="12"/>
  <c r="I95" i="12"/>
  <c r="G96" i="12"/>
  <c r="S98" i="12"/>
  <c r="Q99" i="12"/>
  <c r="O100" i="12"/>
  <c r="M101" i="12"/>
  <c r="K102" i="12"/>
  <c r="I103" i="12"/>
  <c r="G104" i="12"/>
  <c r="S106" i="12"/>
  <c r="Q107" i="12"/>
  <c r="O108" i="12"/>
  <c r="M109" i="12"/>
  <c r="K110" i="12"/>
  <c r="I111" i="12"/>
  <c r="G112" i="12"/>
  <c r="S114" i="12"/>
  <c r="Q115" i="12"/>
  <c r="O116" i="12"/>
  <c r="M117" i="12"/>
  <c r="K118" i="12"/>
  <c r="I119" i="12"/>
  <c r="G120" i="12"/>
  <c r="S122" i="12"/>
  <c r="Q123" i="12"/>
  <c r="O124" i="12"/>
  <c r="M125" i="12"/>
  <c r="K126" i="12"/>
  <c r="I127" i="12"/>
  <c r="G128" i="12"/>
  <c r="S130" i="12"/>
  <c r="Q131" i="12"/>
  <c r="O132" i="12"/>
  <c r="M133" i="12"/>
  <c r="K134" i="12"/>
  <c r="I135" i="12"/>
  <c r="G136" i="12"/>
  <c r="S138" i="12"/>
  <c r="Q139" i="12"/>
  <c r="O140" i="12"/>
  <c r="M141" i="12"/>
  <c r="K142" i="12"/>
  <c r="I143" i="12"/>
  <c r="G144" i="12"/>
  <c r="S146" i="12"/>
  <c r="Q147" i="12"/>
  <c r="O148" i="12"/>
  <c r="M149" i="12"/>
  <c r="K150" i="12"/>
  <c r="I151" i="12"/>
  <c r="G152" i="12"/>
  <c r="S154" i="12"/>
  <c r="Q155" i="12"/>
  <c r="O156" i="12"/>
  <c r="M157" i="12"/>
  <c r="K158" i="12"/>
  <c r="I159" i="12"/>
  <c r="G160" i="12"/>
  <c r="S162" i="12"/>
  <c r="Q163" i="12"/>
  <c r="O164" i="12"/>
  <c r="M165" i="12"/>
  <c r="K166" i="12"/>
  <c r="I167" i="12"/>
  <c r="G168" i="12"/>
  <c r="S170" i="12"/>
  <c r="Q171" i="12"/>
  <c r="O172" i="12"/>
  <c r="M173" i="12"/>
  <c r="K174" i="12"/>
  <c r="I175" i="12"/>
  <c r="G176" i="12"/>
  <c r="S178" i="12"/>
  <c r="Q179" i="12"/>
  <c r="O180" i="12"/>
  <c r="M181" i="12"/>
  <c r="K182" i="12"/>
  <c r="I183" i="12"/>
  <c r="G184" i="12"/>
  <c r="S186" i="12"/>
  <c r="Q187" i="12"/>
  <c r="O188" i="12"/>
  <c r="M189" i="12"/>
  <c r="K190" i="12"/>
  <c r="I191" i="12"/>
  <c r="G192" i="12"/>
  <c r="S194" i="12"/>
  <c r="Q195" i="12"/>
  <c r="O196" i="12"/>
  <c r="M197" i="12"/>
  <c r="K198" i="12"/>
  <c r="I199" i="12"/>
  <c r="G200" i="12"/>
  <c r="S202" i="12"/>
  <c r="Q203" i="12"/>
  <c r="O204" i="12"/>
  <c r="M205" i="12"/>
  <c r="K206" i="12"/>
  <c r="I207" i="12"/>
  <c r="G208" i="12"/>
  <c r="S210" i="12"/>
  <c r="Q211" i="12"/>
  <c r="O212" i="12"/>
  <c r="M213" i="12"/>
  <c r="K214" i="12"/>
  <c r="I215" i="12"/>
  <c r="G216" i="12"/>
  <c r="S218" i="12"/>
  <c r="Q219" i="12"/>
  <c r="O220" i="12"/>
  <c r="M221" i="12"/>
  <c r="K222" i="12"/>
  <c r="I223" i="12"/>
  <c r="G224" i="12"/>
  <c r="S2" i="12"/>
  <c r="K4" i="12"/>
  <c r="O7" i="12"/>
  <c r="H9" i="12"/>
  <c r="P10" i="12"/>
  <c r="I12" i="12"/>
  <c r="N15" i="12"/>
  <c r="O18" i="12"/>
  <c r="H20" i="12"/>
  <c r="S21" i="12"/>
  <c r="I23" i="12"/>
  <c r="Q24" i="12"/>
  <c r="H26" i="12"/>
  <c r="N27" i="12"/>
  <c r="J30" i="12"/>
  <c r="P31" i="12"/>
  <c r="I34" i="12"/>
  <c r="N35" i="12"/>
  <c r="R43" i="12"/>
  <c r="P44" i="12"/>
  <c r="N45" i="12"/>
  <c r="L46" i="12"/>
  <c r="J47" i="12"/>
  <c r="H48" i="12"/>
  <c r="R51" i="12"/>
  <c r="P52" i="12"/>
  <c r="N53" i="12"/>
  <c r="L54" i="12"/>
  <c r="J55" i="12"/>
  <c r="H56" i="12"/>
  <c r="R59" i="12"/>
  <c r="P60" i="12"/>
  <c r="N61" i="12"/>
  <c r="L62" i="12"/>
  <c r="J63" i="12"/>
  <c r="H64" i="12"/>
  <c r="R67" i="12"/>
  <c r="P68" i="12"/>
  <c r="N69" i="12"/>
  <c r="L70" i="12"/>
  <c r="J71" i="12"/>
  <c r="H72" i="12"/>
  <c r="R75" i="12"/>
  <c r="P76" i="12"/>
  <c r="N77" i="12"/>
  <c r="L78" i="12"/>
  <c r="J79" i="12"/>
  <c r="H80" i="12"/>
  <c r="R83" i="12"/>
  <c r="P84" i="12"/>
  <c r="N85" i="12"/>
  <c r="L86" i="12"/>
  <c r="J87" i="12"/>
  <c r="H88" i="12"/>
  <c r="R91" i="12"/>
  <c r="P92" i="12"/>
  <c r="N93" i="12"/>
  <c r="L94" i="12"/>
  <c r="J95" i="12"/>
  <c r="H96" i="12"/>
  <c r="R99" i="12"/>
  <c r="P100" i="12"/>
  <c r="N101" i="12"/>
  <c r="L102" i="12"/>
  <c r="J103" i="12"/>
  <c r="H104" i="12"/>
  <c r="R107" i="12"/>
  <c r="P108" i="12"/>
  <c r="N109" i="12"/>
  <c r="L110" i="12"/>
  <c r="J111" i="12"/>
  <c r="H112" i="12"/>
  <c r="R115" i="12"/>
  <c r="P116" i="12"/>
  <c r="N117" i="12"/>
  <c r="L118" i="12"/>
  <c r="J119" i="12"/>
  <c r="H120" i="12"/>
  <c r="R123" i="12"/>
  <c r="P124" i="12"/>
  <c r="N125" i="12"/>
  <c r="L126" i="12"/>
  <c r="J127" i="12"/>
  <c r="H128" i="12"/>
  <c r="R131" i="12"/>
  <c r="P132" i="12"/>
  <c r="N133" i="12"/>
  <c r="L134" i="12"/>
  <c r="J135" i="12"/>
  <c r="H136" i="12"/>
  <c r="R139" i="12"/>
  <c r="P140" i="12"/>
  <c r="N141" i="12"/>
  <c r="L142" i="12"/>
  <c r="J143" i="12"/>
  <c r="H144" i="12"/>
  <c r="R147" i="12"/>
  <c r="P148" i="12"/>
  <c r="N149" i="12"/>
  <c r="L150" i="12"/>
  <c r="J151" i="12"/>
  <c r="H152" i="12"/>
  <c r="R155" i="12"/>
  <c r="P156" i="12"/>
  <c r="N157" i="12"/>
  <c r="L158" i="12"/>
  <c r="J159" i="12"/>
  <c r="H160" i="12"/>
  <c r="R163" i="12"/>
  <c r="P164" i="12"/>
  <c r="N165" i="12"/>
  <c r="L166" i="12"/>
  <c r="J167" i="12"/>
  <c r="H168" i="12"/>
  <c r="R171" i="12"/>
  <c r="P172" i="12"/>
  <c r="N173" i="12"/>
  <c r="L174" i="12"/>
  <c r="J175" i="12"/>
  <c r="H176" i="12"/>
  <c r="R179" i="12"/>
  <c r="P180" i="12"/>
  <c r="N181" i="12"/>
  <c r="L182" i="12"/>
  <c r="J183" i="12"/>
  <c r="H184" i="12"/>
  <c r="R187" i="12"/>
  <c r="P188" i="12"/>
  <c r="N189" i="12"/>
  <c r="L190" i="12"/>
  <c r="J191" i="12"/>
  <c r="H192" i="12"/>
  <c r="R195" i="12"/>
  <c r="L4" i="12"/>
  <c r="P7" i="12"/>
  <c r="J9" i="12"/>
  <c r="S10" i="12"/>
  <c r="K12" i="12"/>
  <c r="O15" i="12"/>
  <c r="H17" i="12"/>
  <c r="P18" i="12"/>
  <c r="I20" i="12"/>
  <c r="L23" i="12"/>
  <c r="S24" i="12"/>
  <c r="I26" i="12"/>
  <c r="O27" i="12"/>
  <c r="K30" i="12"/>
  <c r="R31" i="12"/>
  <c r="J34" i="12"/>
  <c r="O35" i="12"/>
  <c r="G39" i="12"/>
  <c r="G40" i="12"/>
  <c r="G41" i="12"/>
  <c r="S43" i="12"/>
  <c r="Q44" i="12"/>
  <c r="O45" i="12"/>
  <c r="M46" i="12"/>
  <c r="K47" i="12"/>
  <c r="I48" i="12"/>
  <c r="G49" i="12"/>
  <c r="S51" i="12"/>
  <c r="Q52" i="12"/>
  <c r="O53" i="12"/>
  <c r="M54" i="12"/>
  <c r="K55" i="12"/>
  <c r="I56" i="12"/>
  <c r="G57" i="12"/>
  <c r="S59" i="12"/>
  <c r="Q60" i="12"/>
  <c r="O61" i="12"/>
  <c r="M62" i="12"/>
  <c r="K63" i="12"/>
  <c r="I64" i="12"/>
  <c r="G65" i="12"/>
  <c r="S67" i="12"/>
  <c r="Q68" i="12"/>
  <c r="O69" i="12"/>
  <c r="M70" i="12"/>
  <c r="K71" i="12"/>
  <c r="I72" i="12"/>
  <c r="G73" i="12"/>
  <c r="S75" i="12"/>
  <c r="Q76" i="12"/>
  <c r="O77" i="12"/>
  <c r="M78" i="12"/>
  <c r="K79" i="12"/>
  <c r="I80" i="12"/>
  <c r="G81" i="12"/>
  <c r="S83" i="12"/>
  <c r="Q84" i="12"/>
  <c r="O85" i="12"/>
  <c r="M86" i="12"/>
  <c r="K87" i="12"/>
  <c r="I88" i="12"/>
  <c r="G89" i="12"/>
  <c r="S91" i="12"/>
  <c r="Q92" i="12"/>
  <c r="O93" i="12"/>
  <c r="M94" i="12"/>
  <c r="K95" i="12"/>
  <c r="I96" i="12"/>
  <c r="G97" i="12"/>
  <c r="S99" i="12"/>
  <c r="Q100" i="12"/>
  <c r="O101" i="12"/>
  <c r="M102" i="12"/>
  <c r="K103" i="12"/>
  <c r="I104" i="12"/>
  <c r="G105" i="12"/>
  <c r="S107" i="12"/>
  <c r="Q108" i="12"/>
  <c r="O109" i="12"/>
  <c r="M110" i="12"/>
  <c r="K111" i="12"/>
  <c r="I112" i="12"/>
  <c r="G113" i="12"/>
  <c r="S115" i="12"/>
  <c r="Q116" i="12"/>
  <c r="O117" i="12"/>
  <c r="M118" i="12"/>
  <c r="K119" i="12"/>
  <c r="I120" i="12"/>
  <c r="G121" i="12"/>
  <c r="S123" i="12"/>
  <c r="Q124" i="12"/>
  <c r="O125" i="12"/>
  <c r="M126" i="12"/>
  <c r="K127" i="12"/>
  <c r="I128" i="12"/>
  <c r="G129" i="12"/>
  <c r="S131" i="12"/>
  <c r="Q132" i="12"/>
  <c r="O133" i="12"/>
  <c r="M134" i="12"/>
  <c r="K135" i="12"/>
  <c r="I136" i="12"/>
  <c r="G137" i="12"/>
  <c r="S139" i="12"/>
  <c r="Q140" i="12"/>
  <c r="O141" i="12"/>
  <c r="M142" i="12"/>
  <c r="K143" i="12"/>
  <c r="I144" i="12"/>
  <c r="G145" i="12"/>
  <c r="S147" i="12"/>
  <c r="Q148" i="12"/>
  <c r="O149" i="12"/>
  <c r="M150" i="12"/>
  <c r="K151" i="12"/>
  <c r="I152" i="12"/>
  <c r="G153" i="12"/>
  <c r="S155" i="12"/>
  <c r="Q156" i="12"/>
  <c r="O157" i="12"/>
  <c r="M158" i="12"/>
  <c r="K159" i="12"/>
  <c r="I160" i="12"/>
  <c r="G161" i="12"/>
  <c r="S163" i="12"/>
  <c r="Q164" i="12"/>
  <c r="O165" i="12"/>
  <c r="M166" i="12"/>
  <c r="K167" i="12"/>
  <c r="I168" i="12"/>
  <c r="G169" i="12"/>
  <c r="S171" i="12"/>
  <c r="Q172" i="12"/>
  <c r="O173" i="12"/>
  <c r="M174" i="12"/>
  <c r="K175" i="12"/>
  <c r="I176" i="12"/>
  <c r="G177" i="12"/>
  <c r="S179" i="12"/>
  <c r="Q180" i="12"/>
  <c r="O181" i="12"/>
  <c r="M182" i="12"/>
  <c r="O4" i="12"/>
  <c r="G6" i="12"/>
  <c r="R7" i="12"/>
  <c r="K9" i="12"/>
  <c r="L12" i="12"/>
  <c r="P15" i="12"/>
  <c r="J17" i="12"/>
  <c r="S18" i="12"/>
  <c r="K20" i="12"/>
  <c r="N23" i="12"/>
  <c r="J26" i="12"/>
  <c r="Q27" i="12"/>
  <c r="G29" i="12"/>
  <c r="N30" i="12"/>
  <c r="S31" i="12"/>
  <c r="L34" i="12"/>
  <c r="P35" i="12"/>
  <c r="G38" i="12"/>
  <c r="H39" i="12"/>
  <c r="I40" i="12"/>
  <c r="H41" i="12"/>
  <c r="R44" i="12"/>
  <c r="P45" i="12"/>
  <c r="N46" i="12"/>
  <c r="L47" i="12"/>
  <c r="J48" i="12"/>
  <c r="H49" i="12"/>
  <c r="R52" i="12"/>
  <c r="P53" i="12"/>
  <c r="N54" i="12"/>
  <c r="L55" i="12"/>
  <c r="J56" i="12"/>
  <c r="H57" i="12"/>
  <c r="R60" i="12"/>
  <c r="P61" i="12"/>
  <c r="N62" i="12"/>
  <c r="L63" i="12"/>
  <c r="J64" i="12"/>
  <c r="H65" i="12"/>
  <c r="R68" i="12"/>
  <c r="P69" i="12"/>
  <c r="N70" i="12"/>
  <c r="L71" i="12"/>
  <c r="J72" i="12"/>
  <c r="H73" i="12"/>
  <c r="R76" i="12"/>
  <c r="P77" i="12"/>
  <c r="N78" i="12"/>
  <c r="L79" i="12"/>
  <c r="J80" i="12"/>
  <c r="H81" i="12"/>
  <c r="R84" i="12"/>
  <c r="P85" i="12"/>
  <c r="N86" i="12"/>
  <c r="L87" i="12"/>
  <c r="J88" i="12"/>
  <c r="H89" i="12"/>
  <c r="R92" i="12"/>
  <c r="P93" i="12"/>
  <c r="N94" i="12"/>
  <c r="L95" i="12"/>
  <c r="J96" i="12"/>
  <c r="H97" i="12"/>
  <c r="R100" i="12"/>
  <c r="P101" i="12"/>
  <c r="N102" i="12"/>
  <c r="L103" i="12"/>
  <c r="J104" i="12"/>
  <c r="H105" i="12"/>
  <c r="R108" i="12"/>
  <c r="P109" i="12"/>
  <c r="N110" i="12"/>
  <c r="L111" i="12"/>
  <c r="J112" i="12"/>
  <c r="H113" i="12"/>
  <c r="R116" i="12"/>
  <c r="P117" i="12"/>
  <c r="N118" i="12"/>
  <c r="L119" i="12"/>
  <c r="J120" i="12"/>
  <c r="H121" i="12"/>
  <c r="R124" i="12"/>
  <c r="P125" i="12"/>
  <c r="N126" i="12"/>
  <c r="L127" i="12"/>
  <c r="J128" i="12"/>
  <c r="H129" i="12"/>
  <c r="R132" i="12"/>
  <c r="P133" i="12"/>
  <c r="N134" i="12"/>
  <c r="L135" i="12"/>
  <c r="J136" i="12"/>
  <c r="H137" i="12"/>
  <c r="R140" i="12"/>
  <c r="P141" i="12"/>
  <c r="N142" i="12"/>
  <c r="L143" i="12"/>
  <c r="J144" i="12"/>
  <c r="H145" i="12"/>
  <c r="R148" i="12"/>
  <c r="P149" i="12"/>
  <c r="N150" i="12"/>
  <c r="L151" i="12"/>
  <c r="J152" i="12"/>
  <c r="H153" i="12"/>
  <c r="R156" i="12"/>
  <c r="P157" i="12"/>
  <c r="N158" i="12"/>
  <c r="L159" i="12"/>
  <c r="J160" i="12"/>
  <c r="H161" i="12"/>
  <c r="R164" i="12"/>
  <c r="P165" i="12"/>
  <c r="N166" i="12"/>
  <c r="L167" i="12"/>
  <c r="J168" i="12"/>
  <c r="H169" i="12"/>
  <c r="R172" i="12"/>
  <c r="P173" i="12"/>
  <c r="N174" i="12"/>
  <c r="L175" i="12"/>
  <c r="J176" i="12"/>
  <c r="H177" i="12"/>
  <c r="R180" i="12"/>
  <c r="P181" i="12"/>
  <c r="N182" i="12"/>
  <c r="L183" i="12"/>
  <c r="J184" i="12"/>
  <c r="H185" i="12"/>
  <c r="R188" i="12"/>
  <c r="P189" i="12"/>
  <c r="N190" i="12"/>
  <c r="L191" i="12"/>
  <c r="J192" i="12"/>
  <c r="H193" i="12"/>
  <c r="R196" i="12"/>
  <c r="P197" i="12"/>
  <c r="N198" i="12"/>
  <c r="L199" i="12"/>
  <c r="J200" i="12"/>
  <c r="H201" i="12"/>
  <c r="R204" i="12"/>
  <c r="P205" i="12"/>
  <c r="N206" i="12"/>
  <c r="L207" i="12"/>
  <c r="J208" i="12"/>
  <c r="H209" i="12"/>
  <c r="R212" i="12"/>
  <c r="P213" i="12"/>
  <c r="N214" i="12"/>
  <c r="L215" i="12"/>
  <c r="G3" i="12"/>
  <c r="R4" i="12"/>
  <c r="H6" i="12"/>
  <c r="S7" i="12"/>
  <c r="L9" i="12"/>
  <c r="O12" i="12"/>
  <c r="G14" i="12"/>
  <c r="R15" i="12"/>
  <c r="K17" i="12"/>
  <c r="L20" i="12"/>
  <c r="O23" i="12"/>
  <c r="L26" i="12"/>
  <c r="I29" i="12"/>
  <c r="P30" i="12"/>
  <c r="H33" i="12"/>
  <c r="M34" i="12"/>
  <c r="Q35" i="12"/>
  <c r="H38" i="12"/>
  <c r="I39" i="12"/>
  <c r="J40" i="12"/>
  <c r="I41" i="12"/>
  <c r="G42" i="12"/>
  <c r="S44" i="12"/>
  <c r="Q45" i="12"/>
  <c r="O46" i="12"/>
  <c r="M47" i="12"/>
  <c r="K48" i="12"/>
  <c r="I49" i="12"/>
  <c r="G50" i="12"/>
  <c r="S52" i="12"/>
  <c r="Q53" i="12"/>
  <c r="O54" i="12"/>
  <c r="M55" i="12"/>
  <c r="K56" i="12"/>
  <c r="I57" i="12"/>
  <c r="G58" i="12"/>
  <c r="S60" i="12"/>
  <c r="Q61" i="12"/>
  <c r="O62" i="12"/>
  <c r="M63" i="12"/>
  <c r="K64" i="12"/>
  <c r="I65" i="12"/>
  <c r="G66" i="12"/>
  <c r="S68" i="12"/>
  <c r="Q69" i="12"/>
  <c r="O70" i="12"/>
  <c r="M71" i="12"/>
  <c r="K72" i="12"/>
  <c r="I73" i="12"/>
  <c r="G74" i="12"/>
  <c r="S76" i="12"/>
  <c r="Q77" i="12"/>
  <c r="O78" i="12"/>
  <c r="M79" i="12"/>
  <c r="K80" i="12"/>
  <c r="I81" i="12"/>
  <c r="G82" i="12"/>
  <c r="S84" i="12"/>
  <c r="Q85" i="12"/>
  <c r="O86" i="12"/>
  <c r="M87" i="12"/>
  <c r="K88" i="12"/>
  <c r="I89" i="12"/>
  <c r="G90" i="12"/>
  <c r="S92" i="12"/>
  <c r="Q93" i="12"/>
  <c r="O94" i="12"/>
  <c r="M95" i="12"/>
  <c r="K96" i="12"/>
  <c r="I97" i="12"/>
  <c r="G98" i="12"/>
  <c r="S100" i="12"/>
  <c r="Q101" i="12"/>
  <c r="O102" i="12"/>
  <c r="M103" i="12"/>
  <c r="K104" i="12"/>
  <c r="I105" i="12"/>
  <c r="G106" i="12"/>
  <c r="S108" i="12"/>
  <c r="Q109" i="12"/>
  <c r="O110" i="12"/>
  <c r="M111" i="12"/>
  <c r="K112" i="12"/>
  <c r="I113" i="12"/>
  <c r="G114" i="12"/>
  <c r="S116" i="12"/>
  <c r="Q117" i="12"/>
  <c r="O118" i="12"/>
  <c r="M119" i="12"/>
  <c r="K120" i="12"/>
  <c r="I121" i="12"/>
  <c r="G122" i="12"/>
  <c r="S124" i="12"/>
  <c r="Q125" i="12"/>
  <c r="O126" i="12"/>
  <c r="M127" i="12"/>
  <c r="K128" i="12"/>
  <c r="I129" i="12"/>
  <c r="G130" i="12"/>
  <c r="S132" i="12"/>
  <c r="Q133" i="12"/>
  <c r="O134" i="12"/>
  <c r="M135" i="12"/>
  <c r="K136" i="12"/>
  <c r="I137" i="12"/>
  <c r="G138" i="12"/>
  <c r="S140" i="12"/>
  <c r="Q141" i="12"/>
  <c r="O142" i="12"/>
  <c r="M143" i="12"/>
  <c r="K144" i="12"/>
  <c r="I145" i="12"/>
  <c r="G146" i="12"/>
  <c r="S148" i="12"/>
  <c r="Q149" i="12"/>
  <c r="O150" i="12"/>
  <c r="M151" i="12"/>
  <c r="K152" i="12"/>
  <c r="I153" i="12"/>
  <c r="G154" i="12"/>
  <c r="S156" i="12"/>
  <c r="Q157" i="12"/>
  <c r="O158" i="12"/>
  <c r="M159" i="12"/>
  <c r="K160" i="12"/>
  <c r="I161" i="12"/>
  <c r="G162" i="12"/>
  <c r="S164" i="12"/>
  <c r="Q165" i="12"/>
  <c r="O166" i="12"/>
  <c r="M167" i="12"/>
  <c r="K168" i="12"/>
  <c r="I169" i="12"/>
  <c r="G170" i="12"/>
  <c r="S172" i="12"/>
  <c r="Q173" i="12"/>
  <c r="O174" i="12"/>
  <c r="M175" i="12"/>
  <c r="K176" i="12"/>
  <c r="I177" i="12"/>
  <c r="G178" i="12"/>
  <c r="S180" i="12"/>
  <c r="Q181" i="12"/>
  <c r="O182" i="12"/>
  <c r="M183" i="12"/>
  <c r="K184" i="12"/>
  <c r="I185" i="12"/>
  <c r="G186" i="12"/>
  <c r="S188" i="12"/>
  <c r="H3" i="12"/>
  <c r="K6" i="12"/>
  <c r="N9" i="12"/>
  <c r="G11" i="12"/>
  <c r="R12" i="12"/>
  <c r="H14" i="12"/>
  <c r="S15" i="12"/>
  <c r="L17" i="12"/>
  <c r="O20" i="12"/>
  <c r="G22" i="12"/>
  <c r="P23" i="12"/>
  <c r="M26" i="12"/>
  <c r="J29" i="12"/>
  <c r="Q30" i="12"/>
  <c r="J33" i="12"/>
  <c r="O34" i="12"/>
  <c r="G37" i="12"/>
  <c r="I38" i="12"/>
  <c r="K39" i="12"/>
  <c r="K40" i="12"/>
  <c r="J41" i="12"/>
  <c r="H42" i="12"/>
  <c r="R45" i="12"/>
  <c r="P46" i="12"/>
  <c r="N47" i="12"/>
  <c r="L48" i="12"/>
  <c r="J49" i="12"/>
  <c r="H50" i="12"/>
  <c r="R53" i="12"/>
  <c r="P54" i="12"/>
  <c r="N55" i="12"/>
  <c r="L56" i="12"/>
  <c r="J57" i="12"/>
  <c r="H58" i="12"/>
  <c r="R61" i="12"/>
  <c r="P62" i="12"/>
  <c r="N63" i="12"/>
  <c r="L64" i="12"/>
  <c r="J65" i="12"/>
  <c r="H66" i="12"/>
  <c r="R69" i="12"/>
  <c r="P70" i="12"/>
  <c r="N71" i="12"/>
  <c r="L72" i="12"/>
  <c r="J73" i="12"/>
  <c r="H74" i="12"/>
  <c r="R77" i="12"/>
  <c r="P78" i="12"/>
  <c r="N79" i="12"/>
  <c r="L80" i="12"/>
  <c r="J81" i="12"/>
  <c r="H82" i="12"/>
  <c r="R85" i="12"/>
  <c r="P86" i="12"/>
  <c r="N87" i="12"/>
  <c r="L88" i="12"/>
  <c r="J89" i="12"/>
  <c r="H90" i="12"/>
  <c r="R93" i="12"/>
  <c r="P94" i="12"/>
  <c r="N95" i="12"/>
  <c r="L96" i="12"/>
  <c r="J97" i="12"/>
  <c r="H98" i="12"/>
  <c r="R101" i="12"/>
  <c r="P102" i="12"/>
  <c r="N103" i="12"/>
  <c r="L104" i="12"/>
  <c r="J105" i="12"/>
  <c r="H106" i="12"/>
  <c r="R109" i="12"/>
  <c r="P110" i="12"/>
  <c r="N111" i="12"/>
  <c r="L112" i="12"/>
  <c r="J113" i="12"/>
  <c r="H114" i="12"/>
  <c r="R117" i="12"/>
  <c r="P118" i="12"/>
  <c r="N119" i="12"/>
  <c r="L120" i="12"/>
  <c r="J121" i="12"/>
  <c r="H122" i="12"/>
  <c r="R125" i="12"/>
  <c r="P126" i="12"/>
  <c r="N127" i="12"/>
  <c r="L128" i="12"/>
  <c r="J129" i="12"/>
  <c r="H130" i="12"/>
  <c r="R133" i="12"/>
  <c r="P134" i="12"/>
  <c r="N135" i="12"/>
  <c r="L136" i="12"/>
  <c r="J137" i="12"/>
  <c r="H138" i="12"/>
  <c r="R141" i="12"/>
  <c r="P142" i="12"/>
  <c r="N143" i="12"/>
  <c r="L144" i="12"/>
  <c r="J145" i="12"/>
  <c r="H146" i="12"/>
  <c r="R149" i="12"/>
  <c r="P150" i="12"/>
  <c r="N151" i="12"/>
  <c r="L152" i="12"/>
  <c r="J153" i="12"/>
  <c r="H154" i="12"/>
  <c r="R157" i="12"/>
  <c r="P158" i="12"/>
  <c r="N159" i="12"/>
  <c r="L160" i="12"/>
  <c r="J161" i="12"/>
  <c r="H162" i="12"/>
  <c r="R165" i="12"/>
  <c r="P166" i="12"/>
  <c r="N167" i="12"/>
  <c r="L168" i="12"/>
  <c r="J169" i="12"/>
  <c r="H170" i="12"/>
  <c r="R173" i="12"/>
  <c r="P174" i="12"/>
  <c r="N175" i="12"/>
  <c r="L176" i="12"/>
  <c r="J177" i="12"/>
  <c r="H178" i="12"/>
  <c r="R181" i="12"/>
  <c r="P182" i="12"/>
  <c r="N183" i="12"/>
  <c r="L184" i="12"/>
  <c r="J185" i="12"/>
  <c r="H186" i="12"/>
  <c r="J3" i="12"/>
  <c r="N6" i="12"/>
  <c r="O9" i="12"/>
  <c r="H11" i="12"/>
  <c r="K14" i="12"/>
  <c r="N17" i="12"/>
  <c r="G19" i="12"/>
  <c r="R20" i="12"/>
  <c r="H22" i="12"/>
  <c r="R23" i="12"/>
  <c r="H25" i="12"/>
  <c r="O26" i="12"/>
  <c r="K29" i="12"/>
  <c r="R30" i="12"/>
  <c r="K33" i="12"/>
  <c r="P34" i="12"/>
  <c r="H37" i="12"/>
  <c r="J38" i="12"/>
  <c r="L39" i="12"/>
  <c r="L40" i="12"/>
  <c r="K41" i="12"/>
  <c r="I42" i="12"/>
  <c r="G43" i="12"/>
  <c r="S45" i="12"/>
  <c r="Q46" i="12"/>
  <c r="O47" i="12"/>
  <c r="M48" i="12"/>
  <c r="K49" i="12"/>
  <c r="I50" i="12"/>
  <c r="G51" i="12"/>
  <c r="S53" i="12"/>
  <c r="Q54" i="12"/>
  <c r="O55" i="12"/>
  <c r="M56" i="12"/>
  <c r="K57" i="12"/>
  <c r="I58" i="12"/>
  <c r="G59" i="12"/>
  <c r="S61" i="12"/>
  <c r="Q62" i="12"/>
  <c r="O63" i="12"/>
  <c r="M64" i="12"/>
  <c r="K65" i="12"/>
  <c r="I66" i="12"/>
  <c r="G67" i="12"/>
  <c r="S69" i="12"/>
  <c r="Q70" i="12"/>
  <c r="O71" i="12"/>
  <c r="M72" i="12"/>
  <c r="K73" i="12"/>
  <c r="I74" i="12"/>
  <c r="G75" i="12"/>
  <c r="S77" i="12"/>
  <c r="Q78" i="12"/>
  <c r="O79" i="12"/>
  <c r="M80" i="12"/>
  <c r="K81" i="12"/>
  <c r="I82" i="12"/>
  <c r="G83" i="12"/>
  <c r="S85" i="12"/>
  <c r="Q86" i="12"/>
  <c r="O87" i="12"/>
  <c r="M88" i="12"/>
  <c r="K89" i="12"/>
  <c r="I90" i="12"/>
  <c r="G91" i="12"/>
  <c r="S93" i="12"/>
  <c r="Q94" i="12"/>
  <c r="O95" i="12"/>
  <c r="M96" i="12"/>
  <c r="K97" i="12"/>
  <c r="I98" i="12"/>
  <c r="G99" i="12"/>
  <c r="S101" i="12"/>
  <c r="Q102" i="12"/>
  <c r="O103" i="12"/>
  <c r="M104" i="12"/>
  <c r="K105" i="12"/>
  <c r="I106" i="12"/>
  <c r="G107" i="12"/>
  <c r="S109" i="12"/>
  <c r="Q110" i="12"/>
  <c r="O111" i="12"/>
  <c r="M112" i="12"/>
  <c r="K113" i="12"/>
  <c r="I114" i="12"/>
  <c r="G115" i="12"/>
  <c r="S117" i="12"/>
  <c r="Q118" i="12"/>
  <c r="O119" i="12"/>
  <c r="M120" i="12"/>
  <c r="K121" i="12"/>
  <c r="I122" i="12"/>
  <c r="G123" i="12"/>
  <c r="S125" i="12"/>
  <c r="Q126" i="12"/>
  <c r="O127" i="12"/>
  <c r="M128" i="12"/>
  <c r="K129" i="12"/>
  <c r="I130" i="12"/>
  <c r="G131" i="12"/>
  <c r="S133" i="12"/>
  <c r="Q134" i="12"/>
  <c r="O135" i="12"/>
  <c r="M136" i="12"/>
  <c r="K137" i="12"/>
  <c r="I138" i="12"/>
  <c r="G139" i="12"/>
  <c r="K3" i="12"/>
  <c r="P6" i="12"/>
  <c r="G8" i="12"/>
  <c r="Q9" i="12"/>
  <c r="J11" i="12"/>
  <c r="N14" i="12"/>
  <c r="O17" i="12"/>
  <c r="H19" i="12"/>
  <c r="K22" i="12"/>
  <c r="S23" i="12"/>
  <c r="J25" i="12"/>
  <c r="P26" i="12"/>
  <c r="M29" i="12"/>
  <c r="L33" i="12"/>
  <c r="Q34" i="12"/>
  <c r="I37" i="12"/>
  <c r="K38" i="12"/>
  <c r="M39" i="12"/>
  <c r="M40" i="12"/>
  <c r="L41" i="12"/>
  <c r="J42" i="12"/>
  <c r="H43" i="12"/>
  <c r="R46" i="12"/>
  <c r="P47" i="12"/>
  <c r="N48" i="12"/>
  <c r="L49" i="12"/>
  <c r="J50" i="12"/>
  <c r="H51" i="12"/>
  <c r="R54" i="12"/>
  <c r="P55" i="12"/>
  <c r="N56" i="12"/>
  <c r="L57" i="12"/>
  <c r="J58" i="12"/>
  <c r="H59" i="12"/>
  <c r="R62" i="12"/>
  <c r="P63" i="12"/>
  <c r="N64" i="12"/>
  <c r="L65" i="12"/>
  <c r="J66" i="12"/>
  <c r="H67" i="12"/>
  <c r="R70" i="12"/>
  <c r="P71" i="12"/>
  <c r="N72" i="12"/>
  <c r="L73" i="12"/>
  <c r="J74" i="12"/>
  <c r="H75" i="12"/>
  <c r="R78" i="12"/>
  <c r="P79" i="12"/>
  <c r="N80" i="12"/>
  <c r="L81" i="12"/>
  <c r="J82" i="12"/>
  <c r="H83" i="12"/>
  <c r="R86" i="12"/>
  <c r="P87" i="12"/>
  <c r="N88" i="12"/>
  <c r="L89" i="12"/>
  <c r="J90" i="12"/>
  <c r="H91" i="12"/>
  <c r="R94" i="12"/>
  <c r="P95" i="12"/>
  <c r="N96" i="12"/>
  <c r="L97" i="12"/>
  <c r="J98" i="12"/>
  <c r="H99" i="12"/>
  <c r="R102" i="12"/>
  <c r="P103" i="12"/>
  <c r="N104" i="12"/>
  <c r="L105" i="12"/>
  <c r="J106" i="12"/>
  <c r="H107" i="12"/>
  <c r="R110" i="12"/>
  <c r="P111" i="12"/>
  <c r="N112" i="12"/>
  <c r="L113" i="12"/>
  <c r="J114" i="12"/>
  <c r="H115" i="12"/>
  <c r="R118" i="12"/>
  <c r="P119" i="12"/>
  <c r="N120" i="12"/>
  <c r="L121" i="12"/>
  <c r="J122" i="12"/>
  <c r="H123" i="12"/>
  <c r="R126" i="12"/>
  <c r="P127" i="12"/>
  <c r="N128" i="12"/>
  <c r="L129" i="12"/>
  <c r="M3" i="12"/>
  <c r="Q6" i="12"/>
  <c r="J8" i="12"/>
  <c r="R9" i="12"/>
  <c r="K11" i="12"/>
  <c r="P14" i="12"/>
  <c r="G16" i="12"/>
  <c r="Q17" i="12"/>
  <c r="J19" i="12"/>
  <c r="N22" i="12"/>
  <c r="K25" i="12"/>
  <c r="Q26" i="12"/>
  <c r="H28" i="12"/>
  <c r="P29" i="12"/>
  <c r="G32" i="12"/>
  <c r="N33" i="12"/>
  <c r="R34" i="12"/>
  <c r="J37" i="12"/>
  <c r="M38" i="12"/>
  <c r="N39" i="12"/>
  <c r="N40" i="12"/>
  <c r="M41" i="12"/>
  <c r="K42" i="12"/>
  <c r="I43" i="12"/>
  <c r="G44" i="12"/>
  <c r="S46" i="12"/>
  <c r="Q47" i="12"/>
  <c r="O48" i="12"/>
  <c r="M49" i="12"/>
  <c r="K50" i="12"/>
  <c r="I51" i="12"/>
  <c r="G52" i="12"/>
  <c r="S54" i="12"/>
  <c r="Q55" i="12"/>
  <c r="O56" i="12"/>
  <c r="M57" i="12"/>
  <c r="K58" i="12"/>
  <c r="I59" i="12"/>
  <c r="G60" i="12"/>
  <c r="S62" i="12"/>
  <c r="Q63" i="12"/>
  <c r="O64" i="12"/>
  <c r="M65" i="12"/>
  <c r="K66" i="12"/>
  <c r="I67" i="12"/>
  <c r="G68" i="12"/>
  <c r="S70" i="12"/>
  <c r="Q71" i="12"/>
  <c r="O72" i="12"/>
  <c r="M73" i="12"/>
  <c r="K74" i="12"/>
  <c r="I75" i="12"/>
  <c r="G76" i="12"/>
  <c r="S78" i="12"/>
  <c r="Q79" i="12"/>
  <c r="O80" i="12"/>
  <c r="M81" i="12"/>
  <c r="K82" i="12"/>
  <c r="I83" i="12"/>
  <c r="G84" i="12"/>
  <c r="S86" i="12"/>
  <c r="Q87" i="12"/>
  <c r="O88" i="12"/>
  <c r="M89" i="12"/>
  <c r="K90" i="12"/>
  <c r="I91" i="12"/>
  <c r="G92" i="12"/>
  <c r="S94" i="12"/>
  <c r="Q95" i="12"/>
  <c r="O96" i="12"/>
  <c r="M97" i="12"/>
  <c r="K98" i="12"/>
  <c r="I99" i="12"/>
  <c r="G100" i="12"/>
  <c r="S102" i="12"/>
  <c r="Q103" i="12"/>
  <c r="O104" i="12"/>
  <c r="M105" i="12"/>
  <c r="K106" i="12"/>
  <c r="I107" i="12"/>
  <c r="G108" i="12"/>
  <c r="S110" i="12"/>
  <c r="Q111" i="12"/>
  <c r="O112" i="12"/>
  <c r="M113" i="12"/>
  <c r="K114" i="12"/>
  <c r="I115" i="12"/>
  <c r="G116" i="12"/>
  <c r="S118" i="12"/>
  <c r="Q119" i="12"/>
  <c r="O120" i="12"/>
  <c r="M121" i="12"/>
  <c r="K122" i="12"/>
  <c r="I123" i="12"/>
  <c r="G124" i="12"/>
  <c r="S126" i="12"/>
  <c r="Q127" i="12"/>
  <c r="O128" i="12"/>
  <c r="M129" i="12"/>
  <c r="K130" i="12"/>
  <c r="I131" i="12"/>
  <c r="G132" i="12"/>
  <c r="S134" i="12"/>
  <c r="Q135" i="12"/>
  <c r="O136" i="12"/>
  <c r="M137" i="12"/>
  <c r="K138" i="12"/>
  <c r="I139" i="12"/>
  <c r="G140" i="12"/>
  <c r="S142" i="12"/>
  <c r="Q143" i="12"/>
  <c r="O144" i="12"/>
  <c r="M145" i="12"/>
  <c r="K146" i="12"/>
  <c r="I147" i="12"/>
  <c r="G148" i="12"/>
  <c r="S150" i="12"/>
  <c r="Q151" i="12"/>
  <c r="O152" i="12"/>
  <c r="M153" i="12"/>
  <c r="K154" i="12"/>
  <c r="I155" i="12"/>
  <c r="G156" i="12"/>
  <c r="S158" i="12"/>
  <c r="Q159" i="12"/>
  <c r="O160" i="12"/>
  <c r="M161" i="12"/>
  <c r="K162" i="12"/>
  <c r="I163" i="12"/>
  <c r="G164" i="12"/>
  <c r="S166" i="12"/>
  <c r="Q167" i="12"/>
  <c r="O168" i="12"/>
  <c r="M169" i="12"/>
  <c r="K170" i="12"/>
  <c r="I171" i="12"/>
  <c r="G172" i="12"/>
  <c r="S174" i="12"/>
  <c r="Q175" i="12"/>
  <c r="O176" i="12"/>
  <c r="M177" i="12"/>
  <c r="K178" i="12"/>
  <c r="I179" i="12"/>
  <c r="G180" i="12"/>
  <c r="S182" i="12"/>
  <c r="Q183" i="12"/>
  <c r="O184" i="12"/>
  <c r="M185" i="12"/>
  <c r="K186" i="12"/>
  <c r="I187" i="12"/>
  <c r="G188" i="12"/>
  <c r="N3" i="12"/>
  <c r="G5" i="12"/>
  <c r="R6" i="12"/>
  <c r="L8" i="12"/>
  <c r="M11" i="12"/>
  <c r="Q14" i="12"/>
  <c r="J16" i="12"/>
  <c r="R17" i="12"/>
  <c r="K19" i="12"/>
  <c r="P22" i="12"/>
  <c r="L25" i="12"/>
  <c r="S26" i="12"/>
  <c r="I28" i="12"/>
  <c r="R29" i="12"/>
  <c r="J32" i="12"/>
  <c r="O33" i="12"/>
  <c r="S34" i="12"/>
  <c r="H36" i="12"/>
  <c r="K37" i="12"/>
  <c r="N38" i="12"/>
  <c r="O39" i="12"/>
  <c r="P40" i="12"/>
  <c r="N41" i="12"/>
  <c r="L42" i="12"/>
  <c r="J43" i="12"/>
  <c r="H44" i="12"/>
  <c r="R47" i="12"/>
  <c r="P48" i="12"/>
  <c r="N49" i="12"/>
  <c r="L50" i="12"/>
  <c r="J51" i="12"/>
  <c r="H52" i="12"/>
  <c r="R55" i="12"/>
  <c r="P56" i="12"/>
  <c r="N57" i="12"/>
  <c r="L58" i="12"/>
  <c r="J59" i="12"/>
  <c r="H60" i="12"/>
  <c r="R63" i="12"/>
  <c r="P64" i="12"/>
  <c r="N65" i="12"/>
  <c r="L66" i="12"/>
  <c r="J67" i="12"/>
  <c r="H68" i="12"/>
  <c r="R71" i="12"/>
  <c r="P72" i="12"/>
  <c r="N73" i="12"/>
  <c r="L74" i="12"/>
  <c r="J75" i="12"/>
  <c r="H76" i="12"/>
  <c r="R79" i="12"/>
  <c r="P80" i="12"/>
  <c r="N81" i="12"/>
  <c r="L82" i="12"/>
  <c r="J83" i="12"/>
  <c r="H84" i="12"/>
  <c r="R87" i="12"/>
  <c r="P88" i="12"/>
  <c r="N89" i="12"/>
  <c r="L90" i="12"/>
  <c r="J91" i="12"/>
  <c r="H92" i="12"/>
  <c r="R95" i="12"/>
  <c r="P96" i="12"/>
  <c r="N97" i="12"/>
  <c r="L98" i="12"/>
  <c r="J99" i="12"/>
  <c r="H100" i="12"/>
  <c r="R103" i="12"/>
  <c r="P104" i="12"/>
  <c r="N105" i="12"/>
  <c r="L106" i="12"/>
  <c r="J107" i="12"/>
  <c r="H108" i="12"/>
  <c r="R111" i="12"/>
  <c r="P112" i="12"/>
  <c r="N113" i="12"/>
  <c r="L114" i="12"/>
  <c r="J115" i="12"/>
  <c r="H116" i="12"/>
  <c r="R119" i="12"/>
  <c r="P120" i="12"/>
  <c r="N121" i="12"/>
  <c r="L122" i="12"/>
  <c r="J123" i="12"/>
  <c r="H124" i="12"/>
  <c r="R127" i="12"/>
  <c r="P128" i="12"/>
  <c r="N129" i="12"/>
  <c r="L130" i="12"/>
  <c r="J131" i="12"/>
  <c r="H132" i="12"/>
  <c r="R135" i="12"/>
  <c r="P136" i="12"/>
  <c r="N137" i="12"/>
  <c r="L138" i="12"/>
  <c r="J139" i="12"/>
  <c r="H140" i="12"/>
  <c r="R143" i="12"/>
  <c r="P144" i="12"/>
  <c r="N145" i="12"/>
  <c r="L146" i="12"/>
  <c r="J147" i="12"/>
  <c r="H148" i="12"/>
  <c r="R151" i="12"/>
  <c r="P152" i="12"/>
  <c r="N153" i="12"/>
  <c r="L154" i="12"/>
  <c r="J155" i="12"/>
  <c r="H156" i="12"/>
  <c r="R159" i="12"/>
  <c r="P160" i="12"/>
  <c r="N161" i="12"/>
  <c r="L162" i="12"/>
  <c r="J163" i="12"/>
  <c r="H164" i="12"/>
  <c r="R167" i="12"/>
  <c r="P168" i="12"/>
  <c r="N169" i="12"/>
  <c r="L170" i="12"/>
  <c r="J171" i="12"/>
  <c r="H172" i="12"/>
  <c r="R175" i="12"/>
  <c r="Q3" i="12"/>
  <c r="I5" i="12"/>
  <c r="M8" i="12"/>
  <c r="N11" i="12"/>
  <c r="G13" i="12"/>
  <c r="R14" i="12"/>
  <c r="L16" i="12"/>
  <c r="M19" i="12"/>
  <c r="Q22" i="12"/>
  <c r="N25" i="12"/>
  <c r="K28" i="12"/>
  <c r="S29" i="12"/>
  <c r="L32" i="12"/>
  <c r="Q33" i="12"/>
  <c r="I36" i="12"/>
  <c r="L37" i="12"/>
  <c r="P38" i="12"/>
  <c r="P39" i="12"/>
  <c r="Q40" i="12"/>
  <c r="O41" i="12"/>
  <c r="M42" i="12"/>
  <c r="K43" i="12"/>
  <c r="I44" i="12"/>
  <c r="G45" i="12"/>
  <c r="S47" i="12"/>
  <c r="Q48" i="12"/>
  <c r="O49" i="12"/>
  <c r="M50" i="12"/>
  <c r="K51" i="12"/>
  <c r="I52" i="12"/>
  <c r="G53" i="12"/>
  <c r="S55" i="12"/>
  <c r="Q56" i="12"/>
  <c r="O57" i="12"/>
  <c r="M58" i="12"/>
  <c r="K59" i="12"/>
  <c r="I60" i="12"/>
  <c r="G61" i="12"/>
  <c r="S63" i="12"/>
  <c r="Q64" i="12"/>
  <c r="O65" i="12"/>
  <c r="M66" i="12"/>
  <c r="K67" i="12"/>
  <c r="I68" i="12"/>
  <c r="G69" i="12"/>
  <c r="S71" i="12"/>
  <c r="Q72" i="12"/>
  <c r="O73" i="12"/>
  <c r="M74" i="12"/>
  <c r="K75" i="12"/>
  <c r="I76" i="12"/>
  <c r="G77" i="12"/>
  <c r="S79" i="12"/>
  <c r="Q80" i="12"/>
  <c r="O81" i="12"/>
  <c r="M82" i="12"/>
  <c r="K83" i="12"/>
  <c r="I84" i="12"/>
  <c r="G85" i="12"/>
  <c r="S87" i="12"/>
  <c r="Q88" i="12"/>
  <c r="O89" i="12"/>
  <c r="M90" i="12"/>
  <c r="K91" i="12"/>
  <c r="I92" i="12"/>
  <c r="G93" i="12"/>
  <c r="S95" i="12"/>
  <c r="Q96" i="12"/>
  <c r="O97" i="12"/>
  <c r="M98" i="12"/>
  <c r="K99" i="12"/>
  <c r="I100" i="12"/>
  <c r="G101" i="12"/>
  <c r="S103" i="12"/>
  <c r="Q104" i="12"/>
  <c r="O105" i="12"/>
  <c r="M106" i="12"/>
  <c r="K107" i="12"/>
  <c r="I108" i="12"/>
  <c r="G109" i="12"/>
  <c r="S111" i="12"/>
  <c r="Q112" i="12"/>
  <c r="O113" i="12"/>
  <c r="M114" i="12"/>
  <c r="K115" i="12"/>
  <c r="I116" i="12"/>
  <c r="G117" i="12"/>
  <c r="S119" i="12"/>
  <c r="Q120" i="12"/>
  <c r="O121" i="12"/>
  <c r="M122" i="12"/>
  <c r="K123" i="12"/>
  <c r="I124" i="12"/>
  <c r="G125" i="12"/>
  <c r="S127" i="12"/>
  <c r="Q128" i="12"/>
  <c r="O129" i="12"/>
  <c r="M130" i="12"/>
  <c r="K131" i="12"/>
  <c r="I132" i="12"/>
  <c r="G133" i="12"/>
  <c r="S135" i="12"/>
  <c r="Q136" i="12"/>
  <c r="O137" i="12"/>
  <c r="M138" i="12"/>
  <c r="K139" i="12"/>
  <c r="I140" i="12"/>
  <c r="G141" i="12"/>
  <c r="S143" i="12"/>
  <c r="Q144" i="12"/>
  <c r="O145" i="12"/>
  <c r="M146" i="12"/>
  <c r="K147" i="12"/>
  <c r="I148" i="12"/>
  <c r="G149" i="12"/>
  <c r="S151" i="12"/>
  <c r="Q152" i="12"/>
  <c r="O153" i="12"/>
  <c r="M154" i="12"/>
  <c r="K155" i="12"/>
  <c r="I156" i="12"/>
  <c r="G157" i="12"/>
  <c r="S159" i="12"/>
  <c r="Q160" i="12"/>
  <c r="O161" i="12"/>
  <c r="M162" i="12"/>
  <c r="H2" i="12"/>
  <c r="J5" i="12"/>
  <c r="N8" i="12"/>
  <c r="H10" i="12"/>
  <c r="Q11" i="12"/>
  <c r="I13" i="12"/>
  <c r="M16" i="12"/>
  <c r="N19" i="12"/>
  <c r="G21" i="12"/>
  <c r="R22" i="12"/>
  <c r="G24" i="12"/>
  <c r="O25" i="12"/>
  <c r="L28" i="12"/>
  <c r="G31" i="12"/>
  <c r="M32" i="12"/>
  <c r="R33" i="12"/>
  <c r="K36" i="12"/>
  <c r="M37" i="12"/>
  <c r="Q38" i="12"/>
  <c r="R39" i="12"/>
  <c r="R40" i="12"/>
  <c r="P41" i="12"/>
  <c r="N42" i="12"/>
  <c r="L43" i="12"/>
  <c r="J44" i="12"/>
  <c r="H45" i="12"/>
  <c r="R48" i="12"/>
  <c r="P49" i="12"/>
  <c r="N50" i="12"/>
  <c r="L51" i="12"/>
  <c r="J52" i="12"/>
  <c r="H53" i="12"/>
  <c r="R56" i="12"/>
  <c r="P57" i="12"/>
  <c r="N58" i="12"/>
  <c r="L59" i="12"/>
  <c r="J60" i="12"/>
  <c r="H61" i="12"/>
  <c r="R64" i="12"/>
  <c r="P65" i="12"/>
  <c r="N66" i="12"/>
  <c r="L67" i="12"/>
  <c r="J68" i="12"/>
  <c r="H69" i="12"/>
  <c r="R72" i="12"/>
  <c r="P73" i="12"/>
  <c r="N74" i="12"/>
  <c r="L75" i="12"/>
  <c r="J76" i="12"/>
  <c r="H77" i="12"/>
  <c r="R80" i="12"/>
  <c r="P81" i="12"/>
  <c r="N82" i="12"/>
  <c r="L83" i="12"/>
  <c r="J84" i="12"/>
  <c r="H85" i="12"/>
  <c r="R88" i="12"/>
  <c r="P89" i="12"/>
  <c r="N90" i="12"/>
  <c r="L91" i="12"/>
  <c r="J92" i="12"/>
  <c r="H93" i="12"/>
  <c r="R96" i="12"/>
  <c r="P97" i="12"/>
  <c r="N98" i="12"/>
  <c r="L99" i="12"/>
  <c r="J100" i="12"/>
  <c r="H101" i="12"/>
  <c r="R104" i="12"/>
  <c r="P105" i="12"/>
  <c r="N106" i="12"/>
  <c r="L107" i="12"/>
  <c r="J108" i="12"/>
  <c r="H109" i="12"/>
  <c r="R112" i="12"/>
  <c r="P113" i="12"/>
  <c r="N114" i="12"/>
  <c r="L115" i="12"/>
  <c r="J116" i="12"/>
  <c r="H117" i="12"/>
  <c r="I2" i="12"/>
  <c r="M5" i="12"/>
  <c r="P8" i="12"/>
  <c r="I10" i="12"/>
  <c r="J13" i="12"/>
  <c r="N16" i="12"/>
  <c r="H18" i="12"/>
  <c r="Q19" i="12"/>
  <c r="I21" i="12"/>
  <c r="J24" i="12"/>
  <c r="Q25" i="12"/>
  <c r="G27" i="12"/>
  <c r="M28" i="12"/>
  <c r="H31" i="12"/>
  <c r="N32" i="12"/>
  <c r="S33" i="12"/>
  <c r="G35" i="12"/>
  <c r="L36" i="12"/>
  <c r="P37" i="12"/>
  <c r="R38" i="12"/>
  <c r="S39" i="12"/>
  <c r="S40" i="12"/>
  <c r="Q41" i="12"/>
  <c r="O42" i="12"/>
  <c r="M43" i="12"/>
  <c r="K44" i="12"/>
  <c r="I45" i="12"/>
  <c r="G46" i="12"/>
  <c r="S48" i="12"/>
  <c r="Q49" i="12"/>
  <c r="O50" i="12"/>
  <c r="M51" i="12"/>
  <c r="K52" i="12"/>
  <c r="I53" i="12"/>
  <c r="G54" i="12"/>
  <c r="S56" i="12"/>
  <c r="Q57" i="12"/>
  <c r="O58" i="12"/>
  <c r="M59" i="12"/>
  <c r="K60" i="12"/>
  <c r="I61" i="12"/>
  <c r="G62" i="12"/>
  <c r="S64" i="12"/>
  <c r="Q65" i="12"/>
  <c r="O66" i="12"/>
  <c r="M67" i="12"/>
  <c r="K68" i="12"/>
  <c r="I69" i="12"/>
  <c r="G70" i="12"/>
  <c r="S72" i="12"/>
  <c r="Q73" i="12"/>
  <c r="O74" i="12"/>
  <c r="M75" i="12"/>
  <c r="K76" i="12"/>
  <c r="I77" i="12"/>
  <c r="G78" i="12"/>
  <c r="S80" i="12"/>
  <c r="Q81" i="12"/>
  <c r="O82" i="12"/>
  <c r="M83" i="12"/>
  <c r="K84" i="12"/>
  <c r="I85" i="12"/>
  <c r="G86" i="12"/>
  <c r="S88" i="12"/>
  <c r="Q89" i="12"/>
  <c r="O90" i="12"/>
  <c r="M91" i="12"/>
  <c r="K92" i="12"/>
  <c r="I93" i="12"/>
  <c r="G94" i="12"/>
  <c r="S96" i="12"/>
  <c r="Q97" i="12"/>
  <c r="O98" i="12"/>
  <c r="M99" i="12"/>
  <c r="K100" i="12"/>
  <c r="I101" i="12"/>
  <c r="G102" i="12"/>
  <c r="S104" i="12"/>
  <c r="Q105" i="12"/>
  <c r="O106" i="12"/>
  <c r="M107" i="12"/>
  <c r="K108" i="12"/>
  <c r="I109" i="12"/>
  <c r="G110" i="12"/>
  <c r="S112" i="12"/>
  <c r="Q113" i="12"/>
  <c r="O114" i="12"/>
  <c r="M115" i="12"/>
  <c r="K116" i="12"/>
  <c r="I117" i="12"/>
  <c r="G118" i="12"/>
  <c r="S120" i="12"/>
  <c r="Q121" i="12"/>
  <c r="O122" i="12"/>
  <c r="M123" i="12"/>
  <c r="K124" i="12"/>
  <c r="I125" i="12"/>
  <c r="G126" i="12"/>
  <c r="S128" i="12"/>
  <c r="Q129" i="12"/>
  <c r="O130" i="12"/>
  <c r="M131" i="12"/>
  <c r="K132" i="12"/>
  <c r="I133" i="12"/>
  <c r="G134" i="12"/>
  <c r="S136" i="12"/>
  <c r="Q137" i="12"/>
  <c r="O138" i="12"/>
  <c r="M139" i="12"/>
  <c r="K140" i="12"/>
  <c r="I141" i="12"/>
  <c r="G142" i="12"/>
  <c r="S144" i="12"/>
  <c r="Q145" i="12"/>
  <c r="O146" i="12"/>
  <c r="M147" i="12"/>
  <c r="K148" i="12"/>
  <c r="I149" i="12"/>
  <c r="G150" i="12"/>
  <c r="S152" i="12"/>
  <c r="Q153" i="12"/>
  <c r="O154" i="12"/>
  <c r="M155" i="12"/>
  <c r="K156" i="12"/>
  <c r="I157" i="12"/>
  <c r="G158" i="12"/>
  <c r="S160" i="12"/>
  <c r="Q161" i="12"/>
  <c r="O162" i="12"/>
  <c r="M163" i="12"/>
  <c r="K164" i="12"/>
  <c r="I165" i="12"/>
  <c r="G166" i="12"/>
  <c r="S168" i="12"/>
  <c r="Q169" i="12"/>
  <c r="O170" i="12"/>
  <c r="M171" i="12"/>
  <c r="K172" i="12"/>
  <c r="I173" i="12"/>
  <c r="G174" i="12"/>
  <c r="S176" i="12"/>
  <c r="Q177" i="12"/>
  <c r="O178" i="12"/>
  <c r="M179" i="12"/>
  <c r="K180" i="12"/>
  <c r="I181" i="12"/>
  <c r="G182" i="12"/>
  <c r="S184" i="12"/>
  <c r="Q185" i="12"/>
  <c r="O186" i="12"/>
  <c r="M187" i="12"/>
  <c r="K188" i="12"/>
  <c r="I189" i="12"/>
  <c r="G190" i="12"/>
  <c r="S192" i="12"/>
  <c r="Q193" i="12"/>
  <c r="O194" i="12"/>
  <c r="M195" i="12"/>
  <c r="K196" i="12"/>
  <c r="I197" i="12"/>
  <c r="G198" i="12"/>
  <c r="S200" i="12"/>
  <c r="Q201" i="12"/>
  <c r="O202" i="12"/>
  <c r="M203" i="12"/>
  <c r="L85" i="12"/>
  <c r="Q98" i="12"/>
  <c r="S105" i="12"/>
  <c r="N124" i="12"/>
  <c r="P129" i="12"/>
  <c r="H133" i="12"/>
  <c r="R136" i="12"/>
  <c r="S145" i="12"/>
  <c r="N148" i="12"/>
  <c r="O151" i="12"/>
  <c r="J154" i="12"/>
  <c r="H157" i="12"/>
  <c r="R162" i="12"/>
  <c r="H165" i="12"/>
  <c r="P167" i="12"/>
  <c r="J172" i="12"/>
  <c r="R174" i="12"/>
  <c r="G179" i="12"/>
  <c r="R184" i="12"/>
  <c r="N186" i="12"/>
  <c r="J188" i="12"/>
  <c r="G191" i="12"/>
  <c r="M192" i="12"/>
  <c r="P193" i="12"/>
  <c r="I196" i="12"/>
  <c r="N197" i="12"/>
  <c r="Q198" i="12"/>
  <c r="S199" i="12"/>
  <c r="I202" i="12"/>
  <c r="K203" i="12"/>
  <c r="N204" i="12"/>
  <c r="Q205" i="12"/>
  <c r="R206" i="12"/>
  <c r="S207" i="12"/>
  <c r="G211" i="12"/>
  <c r="H212" i="12"/>
  <c r="I213" i="12"/>
  <c r="L214" i="12"/>
  <c r="N215" i="12"/>
  <c r="N216" i="12"/>
  <c r="N217" i="12"/>
  <c r="N218" i="12"/>
  <c r="O219" i="12"/>
  <c r="P220" i="12"/>
  <c r="P221" i="12"/>
  <c r="P222" i="12"/>
  <c r="P223" i="12"/>
  <c r="P224" i="12"/>
  <c r="O225" i="12"/>
  <c r="N226" i="12"/>
  <c r="M227" i="12"/>
  <c r="M228" i="12"/>
  <c r="L229" i="12"/>
  <c r="K230" i="12"/>
  <c r="J231" i="12"/>
  <c r="I232" i="12"/>
  <c r="H233" i="12"/>
  <c r="G234" i="12"/>
  <c r="S239" i="12"/>
  <c r="R240" i="12"/>
  <c r="P241" i="12"/>
  <c r="N242" i="12"/>
  <c r="L243" i="12"/>
  <c r="J244" i="12"/>
  <c r="H245" i="12"/>
  <c r="R248" i="12"/>
  <c r="P249" i="12"/>
  <c r="N250" i="12"/>
  <c r="L251" i="12"/>
  <c r="J252" i="12"/>
  <c r="H253" i="12"/>
  <c r="R256" i="12"/>
  <c r="P257" i="12"/>
  <c r="N258" i="12"/>
  <c r="L259" i="12"/>
  <c r="J260" i="12"/>
  <c r="H261" i="12"/>
  <c r="R264" i="12"/>
  <c r="P265" i="12"/>
  <c r="N266" i="12"/>
  <c r="L267" i="12"/>
  <c r="J268" i="12"/>
  <c r="H269" i="12"/>
  <c r="R272" i="12"/>
  <c r="P273" i="12"/>
  <c r="N274" i="12"/>
  <c r="L275" i="12"/>
  <c r="J276" i="12"/>
  <c r="H277" i="12"/>
  <c r="R280" i="12"/>
  <c r="P281" i="12"/>
  <c r="N282" i="12"/>
  <c r="L283" i="12"/>
  <c r="J284" i="12"/>
  <c r="H285" i="12"/>
  <c r="R288" i="12"/>
  <c r="P289" i="12"/>
  <c r="N290" i="12"/>
  <c r="L291" i="12"/>
  <c r="J292" i="12"/>
  <c r="H293" i="12"/>
  <c r="R296" i="12"/>
  <c r="P297" i="12"/>
  <c r="N298" i="12"/>
  <c r="L299" i="12"/>
  <c r="J300" i="12"/>
  <c r="H301" i="12"/>
  <c r="R304" i="12"/>
  <c r="P305" i="12"/>
  <c r="N306" i="12"/>
  <c r="L307" i="12"/>
  <c r="J308" i="12"/>
  <c r="H309" i="12"/>
  <c r="R312" i="12"/>
  <c r="P313" i="12"/>
  <c r="N314" i="12"/>
  <c r="L315" i="12"/>
  <c r="J316" i="12"/>
  <c r="H317" i="12"/>
  <c r="R320" i="12"/>
  <c r="P321" i="12"/>
  <c r="N322" i="12"/>
  <c r="L323" i="12"/>
  <c r="J324" i="12"/>
  <c r="H325" i="12"/>
  <c r="R328" i="12"/>
  <c r="P329" i="12"/>
  <c r="N330" i="12"/>
  <c r="L331" i="12"/>
  <c r="J332" i="12"/>
  <c r="H333" i="12"/>
  <c r="R336" i="12"/>
  <c r="P337" i="12"/>
  <c r="N338" i="12"/>
  <c r="L339" i="12"/>
  <c r="J340" i="12"/>
  <c r="H341" i="12"/>
  <c r="R344" i="12"/>
  <c r="P345" i="12"/>
  <c r="N346" i="12"/>
  <c r="L347" i="12"/>
  <c r="J348" i="12"/>
  <c r="H349" i="12"/>
  <c r="R352" i="12"/>
  <c r="P353" i="12"/>
  <c r="N354" i="12"/>
  <c r="L355" i="12"/>
  <c r="J356" i="12"/>
  <c r="H357" i="12"/>
  <c r="R360" i="12"/>
  <c r="P361" i="12"/>
  <c r="N362" i="12"/>
  <c r="L363" i="12"/>
  <c r="J364" i="12"/>
  <c r="H365" i="12"/>
  <c r="R368" i="12"/>
  <c r="P369" i="12"/>
  <c r="N370" i="12"/>
  <c r="L371" i="12"/>
  <c r="J372" i="12"/>
  <c r="H373" i="12"/>
  <c r="J86" i="12"/>
  <c r="R98" i="12"/>
  <c r="H125" i="12"/>
  <c r="S129" i="12"/>
  <c r="K133" i="12"/>
  <c r="J140" i="12"/>
  <c r="G143" i="12"/>
  <c r="P151" i="12"/>
  <c r="N154" i="12"/>
  <c r="K157" i="12"/>
  <c r="G163" i="12"/>
  <c r="K165" i="12"/>
  <c r="S167" i="12"/>
  <c r="I170" i="12"/>
  <c r="M172" i="12"/>
  <c r="H179" i="12"/>
  <c r="G181" i="12"/>
  <c r="G183" i="12"/>
  <c r="Q186" i="12"/>
  <c r="M188" i="12"/>
  <c r="H191" i="12"/>
  <c r="N192" i="12"/>
  <c r="S193" i="12"/>
  <c r="G195" i="12"/>
  <c r="J196" i="12"/>
  <c r="O197" i="12"/>
  <c r="R198" i="12"/>
  <c r="G201" i="12"/>
  <c r="J202" i="12"/>
  <c r="L203" i="12"/>
  <c r="P204" i="12"/>
  <c r="R205" i="12"/>
  <c r="S206" i="12"/>
  <c r="G210" i="12"/>
  <c r="H211" i="12"/>
  <c r="I212" i="12"/>
  <c r="K213" i="12"/>
  <c r="M214" i="12"/>
  <c r="O215" i="12"/>
  <c r="O216" i="12"/>
  <c r="O217" i="12"/>
  <c r="O218" i="12"/>
  <c r="P219" i="12"/>
  <c r="Q220" i="12"/>
  <c r="Q221" i="12"/>
  <c r="Q222" i="12"/>
  <c r="Q223" i="12"/>
  <c r="Q224" i="12"/>
  <c r="P225" i="12"/>
  <c r="O226" i="12"/>
  <c r="O227" i="12"/>
  <c r="N228" i="12"/>
  <c r="M229" i="12"/>
  <c r="L230" i="12"/>
  <c r="K231" i="12"/>
  <c r="J232" i="12"/>
  <c r="I233" i="12"/>
  <c r="H234" i="12"/>
  <c r="G235" i="12"/>
  <c r="S240" i="12"/>
  <c r="Q241" i="12"/>
  <c r="O242" i="12"/>
  <c r="M243" i="12"/>
  <c r="K244" i="12"/>
  <c r="I245" i="12"/>
  <c r="G246" i="12"/>
  <c r="S248" i="12"/>
  <c r="Q249" i="12"/>
  <c r="O250" i="12"/>
  <c r="M251" i="12"/>
  <c r="K252" i="12"/>
  <c r="I253" i="12"/>
  <c r="G254" i="12"/>
  <c r="S256" i="12"/>
  <c r="Q257" i="12"/>
  <c r="O258" i="12"/>
  <c r="M259" i="12"/>
  <c r="K260" i="12"/>
  <c r="I261" i="12"/>
  <c r="G262" i="12"/>
  <c r="S264" i="12"/>
  <c r="Q265" i="12"/>
  <c r="O266" i="12"/>
  <c r="M267" i="12"/>
  <c r="K268" i="12"/>
  <c r="I269" i="12"/>
  <c r="G270" i="12"/>
  <c r="S272" i="12"/>
  <c r="Q273" i="12"/>
  <c r="O274" i="12"/>
  <c r="M275" i="12"/>
  <c r="K276" i="12"/>
  <c r="I277" i="12"/>
  <c r="G278" i="12"/>
  <c r="S280" i="12"/>
  <c r="Q281" i="12"/>
  <c r="O282" i="12"/>
  <c r="M283" i="12"/>
  <c r="K284" i="12"/>
  <c r="I285" i="12"/>
  <c r="G286" i="12"/>
  <c r="S288" i="12"/>
  <c r="Q289" i="12"/>
  <c r="O290" i="12"/>
  <c r="M291" i="12"/>
  <c r="K292" i="12"/>
  <c r="I293" i="12"/>
  <c r="G294" i="12"/>
  <c r="S296" i="12"/>
  <c r="Q297" i="12"/>
  <c r="O298" i="12"/>
  <c r="M299" i="12"/>
  <c r="K300" i="12"/>
  <c r="I301" i="12"/>
  <c r="G302" i="12"/>
  <c r="S304" i="12"/>
  <c r="Q305" i="12"/>
  <c r="O306" i="12"/>
  <c r="M307" i="12"/>
  <c r="K308" i="12"/>
  <c r="I309" i="12"/>
  <c r="G310" i="12"/>
  <c r="S312" i="12"/>
  <c r="Q313" i="12"/>
  <c r="O314" i="12"/>
  <c r="M315" i="12"/>
  <c r="K316" i="12"/>
  <c r="I317" i="12"/>
  <c r="G318" i="12"/>
  <c r="S320" i="12"/>
  <c r="Q321" i="12"/>
  <c r="O322" i="12"/>
  <c r="M323" i="12"/>
  <c r="K324" i="12"/>
  <c r="I325" i="12"/>
  <c r="G326" i="12"/>
  <c r="S328" i="12"/>
  <c r="Q329" i="12"/>
  <c r="O330" i="12"/>
  <c r="M331" i="12"/>
  <c r="K332" i="12"/>
  <c r="I333" i="12"/>
  <c r="G334" i="12"/>
  <c r="S336" i="12"/>
  <c r="H87" i="12"/>
  <c r="O99" i="12"/>
  <c r="Q106" i="12"/>
  <c r="S113" i="12"/>
  <c r="R120" i="12"/>
  <c r="K125" i="12"/>
  <c r="L133" i="12"/>
  <c r="M140" i="12"/>
  <c r="H143" i="12"/>
  <c r="I146" i="12"/>
  <c r="Q154" i="12"/>
  <c r="L157" i="12"/>
  <c r="M160" i="12"/>
  <c r="H163" i="12"/>
  <c r="L165" i="12"/>
  <c r="J170" i="12"/>
  <c r="N172" i="12"/>
  <c r="K177" i="12"/>
  <c r="J179" i="12"/>
  <c r="H181" i="12"/>
  <c r="H183" i="12"/>
  <c r="R186" i="12"/>
  <c r="N188" i="12"/>
  <c r="K191" i="12"/>
  <c r="O192" i="12"/>
  <c r="H195" i="12"/>
  <c r="M196" i="12"/>
  <c r="Q197" i="12"/>
  <c r="S198" i="12"/>
  <c r="I201" i="12"/>
  <c r="K202" i="12"/>
  <c r="O203" i="12"/>
  <c r="Q204" i="12"/>
  <c r="S205" i="12"/>
  <c r="H210" i="12"/>
  <c r="I211" i="12"/>
  <c r="J212" i="12"/>
  <c r="L213" i="12"/>
  <c r="O214" i="12"/>
  <c r="P215" i="12"/>
  <c r="P216" i="12"/>
  <c r="P217" i="12"/>
  <c r="Q218" i="12"/>
  <c r="R219" i="12"/>
  <c r="R220" i="12"/>
  <c r="R221" i="12"/>
  <c r="R222" i="12"/>
  <c r="R223" i="12"/>
  <c r="R224" i="12"/>
  <c r="Q225" i="12"/>
  <c r="Q226" i="12"/>
  <c r="P227" i="12"/>
  <c r="O228" i="12"/>
  <c r="N229" i="12"/>
  <c r="M230" i="12"/>
  <c r="L231" i="12"/>
  <c r="K232" i="12"/>
  <c r="J233" i="12"/>
  <c r="I234" i="12"/>
  <c r="H235" i="12"/>
  <c r="G236" i="12"/>
  <c r="R241" i="12"/>
  <c r="P242" i="12"/>
  <c r="N243" i="12"/>
  <c r="L244" i="12"/>
  <c r="J245" i="12"/>
  <c r="H246" i="12"/>
  <c r="R249" i="12"/>
  <c r="P250" i="12"/>
  <c r="N251" i="12"/>
  <c r="L252" i="12"/>
  <c r="J253" i="12"/>
  <c r="H254" i="12"/>
  <c r="R257" i="12"/>
  <c r="P258" i="12"/>
  <c r="N259" i="12"/>
  <c r="L260" i="12"/>
  <c r="J261" i="12"/>
  <c r="H262" i="12"/>
  <c r="R265" i="12"/>
  <c r="P266" i="12"/>
  <c r="N267" i="12"/>
  <c r="L268" i="12"/>
  <c r="J269" i="12"/>
  <c r="H270" i="12"/>
  <c r="R273" i="12"/>
  <c r="P274" i="12"/>
  <c r="N275" i="12"/>
  <c r="L276" i="12"/>
  <c r="J277" i="12"/>
  <c r="H278" i="12"/>
  <c r="R281" i="12"/>
  <c r="P282" i="12"/>
  <c r="N283" i="12"/>
  <c r="L284" i="12"/>
  <c r="J285" i="12"/>
  <c r="H286" i="12"/>
  <c r="R289" i="12"/>
  <c r="P290" i="12"/>
  <c r="N291" i="12"/>
  <c r="L292" i="12"/>
  <c r="J293" i="12"/>
  <c r="H294" i="12"/>
  <c r="R297" i="12"/>
  <c r="P298" i="12"/>
  <c r="N299" i="12"/>
  <c r="L300" i="12"/>
  <c r="J301" i="12"/>
  <c r="H302" i="12"/>
  <c r="R305" i="12"/>
  <c r="P306" i="12"/>
  <c r="N307" i="12"/>
  <c r="L308" i="12"/>
  <c r="J309" i="12"/>
  <c r="H310" i="12"/>
  <c r="R313" i="12"/>
  <c r="P314" i="12"/>
  <c r="N315" i="12"/>
  <c r="L316" i="12"/>
  <c r="J317" i="12"/>
  <c r="H318" i="12"/>
  <c r="R321" i="12"/>
  <c r="P322" i="12"/>
  <c r="N323" i="12"/>
  <c r="L324" i="12"/>
  <c r="J325" i="12"/>
  <c r="H326" i="12"/>
  <c r="R329" i="12"/>
  <c r="P330" i="12"/>
  <c r="N331" i="12"/>
  <c r="L332" i="12"/>
  <c r="J333" i="12"/>
  <c r="H334" i="12"/>
  <c r="R337" i="12"/>
  <c r="P338" i="12"/>
  <c r="N339" i="12"/>
  <c r="L340" i="12"/>
  <c r="J341" i="12"/>
  <c r="H342" i="12"/>
  <c r="P99" i="12"/>
  <c r="R106" i="12"/>
  <c r="L125" i="12"/>
  <c r="J130" i="12"/>
  <c r="L137" i="12"/>
  <c r="N140" i="12"/>
  <c r="O143" i="12"/>
  <c r="J146" i="12"/>
  <c r="H149" i="12"/>
  <c r="R154" i="12"/>
  <c r="S157" i="12"/>
  <c r="N160" i="12"/>
  <c r="K163" i="12"/>
  <c r="S165" i="12"/>
  <c r="M170" i="12"/>
  <c r="G175" i="12"/>
  <c r="L177" i="12"/>
  <c r="K179" i="12"/>
  <c r="K181" i="12"/>
  <c r="K183" i="12"/>
  <c r="G185" i="12"/>
  <c r="Q188" i="12"/>
  <c r="M191" i="12"/>
  <c r="P192" i="12"/>
  <c r="I195" i="12"/>
  <c r="N196" i="12"/>
  <c r="R197" i="12"/>
  <c r="J201" i="12"/>
  <c r="L202" i="12"/>
  <c r="P203" i="12"/>
  <c r="S204" i="12"/>
  <c r="G209" i="12"/>
  <c r="I210" i="12"/>
  <c r="J211" i="12"/>
  <c r="K212" i="12"/>
  <c r="N213" i="12"/>
  <c r="P214" i="12"/>
  <c r="Q215" i="12"/>
  <c r="Q216" i="12"/>
  <c r="Q217" i="12"/>
  <c r="R218" i="12"/>
  <c r="S219" i="12"/>
  <c r="S220" i="12"/>
  <c r="S221" i="12"/>
  <c r="S222" i="12"/>
  <c r="S223" i="12"/>
  <c r="S224" i="12"/>
  <c r="S225" i="12"/>
  <c r="R226" i="12"/>
  <c r="Q227" i="12"/>
  <c r="P228" i="12"/>
  <c r="O229" i="12"/>
  <c r="N230" i="12"/>
  <c r="M231" i="12"/>
  <c r="L232" i="12"/>
  <c r="K233" i="12"/>
  <c r="J234" i="12"/>
  <c r="I235" i="12"/>
  <c r="H236" i="12"/>
  <c r="G237" i="12"/>
  <c r="S241" i="12"/>
  <c r="Q242" i="12"/>
  <c r="O243" i="12"/>
  <c r="M244" i="12"/>
  <c r="K245" i="12"/>
  <c r="I246" i="12"/>
  <c r="G247" i="12"/>
  <c r="S249" i="12"/>
  <c r="Q250" i="12"/>
  <c r="O251" i="12"/>
  <c r="M252" i="12"/>
  <c r="K253" i="12"/>
  <c r="I254" i="12"/>
  <c r="G255" i="12"/>
  <c r="S257" i="12"/>
  <c r="Q258" i="12"/>
  <c r="O259" i="12"/>
  <c r="M260" i="12"/>
  <c r="K261" i="12"/>
  <c r="I262" i="12"/>
  <c r="G263" i="12"/>
  <c r="S265" i="12"/>
  <c r="Q266" i="12"/>
  <c r="O267" i="12"/>
  <c r="M268" i="12"/>
  <c r="K269" i="12"/>
  <c r="I270" i="12"/>
  <c r="G271" i="12"/>
  <c r="S273" i="12"/>
  <c r="Q274" i="12"/>
  <c r="O275" i="12"/>
  <c r="M276" i="12"/>
  <c r="K277" i="12"/>
  <c r="I278" i="12"/>
  <c r="G279" i="12"/>
  <c r="S281" i="12"/>
  <c r="Q282" i="12"/>
  <c r="O283" i="12"/>
  <c r="M284" i="12"/>
  <c r="K285" i="12"/>
  <c r="I286" i="12"/>
  <c r="G287" i="12"/>
  <c r="S289" i="12"/>
  <c r="Q290" i="12"/>
  <c r="O291" i="12"/>
  <c r="M292" i="12"/>
  <c r="K293" i="12"/>
  <c r="I294" i="12"/>
  <c r="G295" i="12"/>
  <c r="S297" i="12"/>
  <c r="Q298" i="12"/>
  <c r="O299" i="12"/>
  <c r="M300" i="12"/>
  <c r="K301" i="12"/>
  <c r="I302" i="12"/>
  <c r="G303" i="12"/>
  <c r="S305" i="12"/>
  <c r="Q306" i="12"/>
  <c r="O307" i="12"/>
  <c r="M308" i="12"/>
  <c r="K309" i="12"/>
  <c r="I310" i="12"/>
  <c r="G311" i="12"/>
  <c r="S313" i="12"/>
  <c r="Q314" i="12"/>
  <c r="O315" i="12"/>
  <c r="M316" i="12"/>
  <c r="K317" i="12"/>
  <c r="I318" i="12"/>
  <c r="G319" i="12"/>
  <c r="S321" i="12"/>
  <c r="Q322" i="12"/>
  <c r="O323" i="12"/>
  <c r="M324" i="12"/>
  <c r="K325" i="12"/>
  <c r="I326" i="12"/>
  <c r="G327" i="12"/>
  <c r="S329" i="12"/>
  <c r="Q330" i="12"/>
  <c r="O331" i="12"/>
  <c r="M332" i="12"/>
  <c r="K333" i="12"/>
  <c r="I334" i="12"/>
  <c r="G335" i="12"/>
  <c r="S337" i="12"/>
  <c r="Q338" i="12"/>
  <c r="O339" i="12"/>
  <c r="M340" i="12"/>
  <c r="K341" i="12"/>
  <c r="I342" i="12"/>
  <c r="G343" i="12"/>
  <c r="S345" i="12"/>
  <c r="Q346" i="12"/>
  <c r="O347" i="12"/>
  <c r="M348" i="12"/>
  <c r="K349" i="12"/>
  <c r="I350" i="12"/>
  <c r="G351" i="12"/>
  <c r="S353" i="12"/>
  <c r="Q354" i="12"/>
  <c r="O355" i="12"/>
  <c r="M356" i="12"/>
  <c r="M100" i="12"/>
  <c r="O107" i="12"/>
  <c r="Q114" i="12"/>
  <c r="N130" i="12"/>
  <c r="P137" i="12"/>
  <c r="P143" i="12"/>
  <c r="N146" i="12"/>
  <c r="K149" i="12"/>
  <c r="G155" i="12"/>
  <c r="R160" i="12"/>
  <c r="L163" i="12"/>
  <c r="N170" i="12"/>
  <c r="H175" i="12"/>
  <c r="N177" i="12"/>
  <c r="L179" i="12"/>
  <c r="L181" i="12"/>
  <c r="O183" i="12"/>
  <c r="K185" i="12"/>
  <c r="G187" i="12"/>
  <c r="N191" i="12"/>
  <c r="Q192" i="12"/>
  <c r="G194" i="12"/>
  <c r="J195" i="12"/>
  <c r="P196" i="12"/>
  <c r="S197" i="12"/>
  <c r="H200" i="12"/>
  <c r="K201" i="12"/>
  <c r="M202" i="12"/>
  <c r="R203" i="12"/>
  <c r="I209" i="12"/>
  <c r="J210" i="12"/>
  <c r="K211" i="12"/>
  <c r="M212" i="12"/>
  <c r="O213" i="12"/>
  <c r="Q214" i="12"/>
  <c r="R215" i="12"/>
  <c r="R216" i="12"/>
  <c r="S217" i="12"/>
  <c r="S226" i="12"/>
  <c r="R227" i="12"/>
  <c r="Q228" i="12"/>
  <c r="P229" i="12"/>
  <c r="O230" i="12"/>
  <c r="N231" i="12"/>
  <c r="M232" i="12"/>
  <c r="L233" i="12"/>
  <c r="K234" i="12"/>
  <c r="J235" i="12"/>
  <c r="I236" i="12"/>
  <c r="H237" i="12"/>
  <c r="G238" i="12"/>
  <c r="G239" i="12"/>
  <c r="R242" i="12"/>
  <c r="P243" i="12"/>
  <c r="N244" i="12"/>
  <c r="L245" i="12"/>
  <c r="J246" i="12"/>
  <c r="H247" i="12"/>
  <c r="R250" i="12"/>
  <c r="P251" i="12"/>
  <c r="N252" i="12"/>
  <c r="L253" i="12"/>
  <c r="J254" i="12"/>
  <c r="H255" i="12"/>
  <c r="R258" i="12"/>
  <c r="P259" i="12"/>
  <c r="N260" i="12"/>
  <c r="L261" i="12"/>
  <c r="J262" i="12"/>
  <c r="H263" i="12"/>
  <c r="R266" i="12"/>
  <c r="P267" i="12"/>
  <c r="N268" i="12"/>
  <c r="L269" i="12"/>
  <c r="J270" i="12"/>
  <c r="H271" i="12"/>
  <c r="R274" i="12"/>
  <c r="P275" i="12"/>
  <c r="N276" i="12"/>
  <c r="L277" i="12"/>
  <c r="J278" i="12"/>
  <c r="H279" i="12"/>
  <c r="R282" i="12"/>
  <c r="P283" i="12"/>
  <c r="N284" i="12"/>
  <c r="L285" i="12"/>
  <c r="J286" i="12"/>
  <c r="H287" i="12"/>
  <c r="R290" i="12"/>
  <c r="P291" i="12"/>
  <c r="N292" i="12"/>
  <c r="L293" i="12"/>
  <c r="J294" i="12"/>
  <c r="H295" i="12"/>
  <c r="R298" i="12"/>
  <c r="P299" i="12"/>
  <c r="N300" i="12"/>
  <c r="L301" i="12"/>
  <c r="J302" i="12"/>
  <c r="H303" i="12"/>
  <c r="R306" i="12"/>
  <c r="P307" i="12"/>
  <c r="N308" i="12"/>
  <c r="L309" i="12"/>
  <c r="J310" i="12"/>
  <c r="H311" i="12"/>
  <c r="R314" i="12"/>
  <c r="P315" i="12"/>
  <c r="N316" i="12"/>
  <c r="L317" i="12"/>
  <c r="N100" i="12"/>
  <c r="P107" i="12"/>
  <c r="R114" i="12"/>
  <c r="P121" i="12"/>
  <c r="I126" i="12"/>
  <c r="Q130" i="12"/>
  <c r="I134" i="12"/>
  <c r="S137" i="12"/>
  <c r="Q146" i="12"/>
  <c r="L149" i="12"/>
  <c r="M152" i="12"/>
  <c r="H155" i="12"/>
  <c r="O163" i="12"/>
  <c r="M168" i="12"/>
  <c r="Q170" i="12"/>
  <c r="G173" i="12"/>
  <c r="O175" i="12"/>
  <c r="O177" i="12"/>
  <c r="O179" i="12"/>
  <c r="S181" i="12"/>
  <c r="P183" i="12"/>
  <c r="L185" i="12"/>
  <c r="H187" i="12"/>
  <c r="I190" i="12"/>
  <c r="O191" i="12"/>
  <c r="R192" i="12"/>
  <c r="H194" i="12"/>
  <c r="K195" i="12"/>
  <c r="Q196" i="12"/>
  <c r="I200" i="12"/>
  <c r="L201" i="12"/>
  <c r="N202" i="12"/>
  <c r="S203" i="12"/>
  <c r="H208" i="12"/>
  <c r="J209" i="12"/>
  <c r="K210" i="12"/>
  <c r="L211" i="12"/>
  <c r="N212" i="12"/>
  <c r="Q213" i="12"/>
  <c r="R214" i="12"/>
  <c r="S215" i="12"/>
  <c r="S216" i="12"/>
  <c r="S227" i="12"/>
  <c r="R228" i="12"/>
  <c r="Q229" i="12"/>
  <c r="P230" i="12"/>
  <c r="O231" i="12"/>
  <c r="N232" i="12"/>
  <c r="M233" i="12"/>
  <c r="L234" i="12"/>
  <c r="K235" i="12"/>
  <c r="J236" i="12"/>
  <c r="I237" i="12"/>
  <c r="I238" i="12"/>
  <c r="H239" i="12"/>
  <c r="G240" i="12"/>
  <c r="S242" i="12"/>
  <c r="Q243" i="12"/>
  <c r="O244" i="12"/>
  <c r="M245" i="12"/>
  <c r="K246" i="12"/>
  <c r="I247" i="12"/>
  <c r="G248" i="12"/>
  <c r="S250" i="12"/>
  <c r="Q251" i="12"/>
  <c r="O252" i="12"/>
  <c r="M253" i="12"/>
  <c r="K254" i="12"/>
  <c r="I255" i="12"/>
  <c r="G256" i="12"/>
  <c r="S258" i="12"/>
  <c r="Q259" i="12"/>
  <c r="O260" i="12"/>
  <c r="M261" i="12"/>
  <c r="K262" i="12"/>
  <c r="I263" i="12"/>
  <c r="G264" i="12"/>
  <c r="S266" i="12"/>
  <c r="Q267" i="12"/>
  <c r="O268" i="12"/>
  <c r="M269" i="12"/>
  <c r="K270" i="12"/>
  <c r="I271" i="12"/>
  <c r="G272" i="12"/>
  <c r="S274" i="12"/>
  <c r="Q275" i="12"/>
  <c r="O276" i="12"/>
  <c r="M277" i="12"/>
  <c r="K278" i="12"/>
  <c r="I279" i="12"/>
  <c r="G280" i="12"/>
  <c r="S282" i="12"/>
  <c r="Q283" i="12"/>
  <c r="O284" i="12"/>
  <c r="M285" i="12"/>
  <c r="K286" i="12"/>
  <c r="I287" i="12"/>
  <c r="G288" i="12"/>
  <c r="S290" i="12"/>
  <c r="Q291" i="12"/>
  <c r="O292" i="12"/>
  <c r="M293" i="12"/>
  <c r="K294" i="12"/>
  <c r="I295" i="12"/>
  <c r="G296" i="12"/>
  <c r="S298" i="12"/>
  <c r="Q299" i="12"/>
  <c r="O300" i="12"/>
  <c r="M301" i="12"/>
  <c r="K302" i="12"/>
  <c r="I303" i="12"/>
  <c r="G304" i="12"/>
  <c r="S306" i="12"/>
  <c r="Q307" i="12"/>
  <c r="O308" i="12"/>
  <c r="M309" i="12"/>
  <c r="K310" i="12"/>
  <c r="I311" i="12"/>
  <c r="G312" i="12"/>
  <c r="S314" i="12"/>
  <c r="Q315" i="12"/>
  <c r="O316" i="12"/>
  <c r="M317" i="12"/>
  <c r="K318" i="12"/>
  <c r="I319" i="12"/>
  <c r="G320" i="12"/>
  <c r="S322" i="12"/>
  <c r="Q323" i="12"/>
  <c r="O324" i="12"/>
  <c r="M325" i="12"/>
  <c r="K326" i="12"/>
  <c r="I327" i="12"/>
  <c r="G328" i="12"/>
  <c r="S330" i="12"/>
  <c r="Q331" i="12"/>
  <c r="O332" i="12"/>
  <c r="M333" i="12"/>
  <c r="K334" i="12"/>
  <c r="I335" i="12"/>
  <c r="G336" i="12"/>
  <c r="S338" i="12"/>
  <c r="Q339" i="12"/>
  <c r="O340" i="12"/>
  <c r="M341" i="12"/>
  <c r="K342" i="12"/>
  <c r="I343" i="12"/>
  <c r="G344" i="12"/>
  <c r="S346" i="12"/>
  <c r="Q347" i="12"/>
  <c r="O348" i="12"/>
  <c r="M349" i="12"/>
  <c r="K350" i="12"/>
  <c r="I351" i="12"/>
  <c r="G352" i="12"/>
  <c r="S354" i="12"/>
  <c r="Q355" i="12"/>
  <c r="O356" i="12"/>
  <c r="M357" i="12"/>
  <c r="K358" i="12"/>
  <c r="I359" i="12"/>
  <c r="G360" i="12"/>
  <c r="S362" i="12"/>
  <c r="Q363" i="12"/>
  <c r="O364" i="12"/>
  <c r="M365" i="12"/>
  <c r="K366" i="12"/>
  <c r="I367" i="12"/>
  <c r="G368" i="12"/>
  <c r="S370" i="12"/>
  <c r="Q371" i="12"/>
  <c r="O372" i="12"/>
  <c r="M373" i="12"/>
  <c r="K374" i="12"/>
  <c r="I375" i="12"/>
  <c r="G376" i="12"/>
  <c r="S378" i="12"/>
  <c r="Q379" i="12"/>
  <c r="O380" i="12"/>
  <c r="M381" i="12"/>
  <c r="K382" i="12"/>
  <c r="I383" i="12"/>
  <c r="G384" i="12"/>
  <c r="S386" i="12"/>
  <c r="Q387" i="12"/>
  <c r="O388" i="12"/>
  <c r="M389" i="12"/>
  <c r="K390" i="12"/>
  <c r="I391" i="12"/>
  <c r="G392" i="12"/>
  <c r="S394" i="12"/>
  <c r="Q395" i="12"/>
  <c r="O396" i="12"/>
  <c r="M397" i="12"/>
  <c r="R90" i="12"/>
  <c r="K101" i="12"/>
  <c r="M108" i="12"/>
  <c r="O115" i="12"/>
  <c r="S121" i="12"/>
  <c r="J126" i="12"/>
  <c r="R130" i="12"/>
  <c r="J134" i="12"/>
  <c r="H141" i="12"/>
  <c r="R146" i="12"/>
  <c r="S149" i="12"/>
  <c r="N152" i="12"/>
  <c r="L155" i="12"/>
  <c r="I158" i="12"/>
  <c r="P163" i="12"/>
  <c r="N168" i="12"/>
  <c r="R170" i="12"/>
  <c r="H173" i="12"/>
  <c r="P175" i="12"/>
  <c r="P177" i="12"/>
  <c r="P179" i="12"/>
  <c r="R183" i="12"/>
  <c r="N185" i="12"/>
  <c r="J187" i="12"/>
  <c r="J190" i="12"/>
  <c r="P191" i="12"/>
  <c r="I194" i="12"/>
  <c r="L195" i="12"/>
  <c r="S196" i="12"/>
  <c r="G199" i="12"/>
  <c r="K200" i="12"/>
  <c r="M201" i="12"/>
  <c r="Q202" i="12"/>
  <c r="G207" i="12"/>
  <c r="I208" i="12"/>
  <c r="K209" i="12"/>
  <c r="L210" i="12"/>
  <c r="M211" i="12"/>
  <c r="P212" i="12"/>
  <c r="R213" i="12"/>
  <c r="S214" i="12"/>
  <c r="S228" i="12"/>
  <c r="R229" i="12"/>
  <c r="Q230" i="12"/>
  <c r="P231" i="12"/>
  <c r="O232" i="12"/>
  <c r="N233" i="12"/>
  <c r="M234" i="12"/>
  <c r="L235" i="12"/>
  <c r="K236" i="12"/>
  <c r="K237" i="12"/>
  <c r="J238" i="12"/>
  <c r="I239" i="12"/>
  <c r="H240" i="12"/>
  <c r="R243" i="12"/>
  <c r="P244" i="12"/>
  <c r="N245" i="12"/>
  <c r="L246" i="12"/>
  <c r="J247" i="12"/>
  <c r="H248" i="12"/>
  <c r="R251" i="12"/>
  <c r="P252" i="12"/>
  <c r="N253" i="12"/>
  <c r="L254" i="12"/>
  <c r="J255" i="12"/>
  <c r="H256" i="12"/>
  <c r="R259" i="12"/>
  <c r="P260" i="12"/>
  <c r="N261" i="12"/>
  <c r="L262" i="12"/>
  <c r="J263" i="12"/>
  <c r="H264" i="12"/>
  <c r="R267" i="12"/>
  <c r="P268" i="12"/>
  <c r="N269" i="12"/>
  <c r="L270" i="12"/>
  <c r="J271" i="12"/>
  <c r="H272" i="12"/>
  <c r="R275" i="12"/>
  <c r="P276" i="12"/>
  <c r="N277" i="12"/>
  <c r="L278" i="12"/>
  <c r="J279" i="12"/>
  <c r="H280" i="12"/>
  <c r="R283" i="12"/>
  <c r="P284" i="12"/>
  <c r="N285" i="12"/>
  <c r="L286" i="12"/>
  <c r="J287" i="12"/>
  <c r="H288" i="12"/>
  <c r="R291" i="12"/>
  <c r="P292" i="12"/>
  <c r="N293" i="12"/>
  <c r="L294" i="12"/>
  <c r="J295" i="12"/>
  <c r="H296" i="12"/>
  <c r="R299" i="12"/>
  <c r="P300" i="12"/>
  <c r="N301" i="12"/>
  <c r="L302" i="12"/>
  <c r="J303" i="12"/>
  <c r="H304" i="12"/>
  <c r="R307" i="12"/>
  <c r="P308" i="12"/>
  <c r="N309" i="12"/>
  <c r="L310" i="12"/>
  <c r="J311" i="12"/>
  <c r="H312" i="12"/>
  <c r="R315" i="12"/>
  <c r="P316" i="12"/>
  <c r="N317" i="12"/>
  <c r="L318" i="12"/>
  <c r="J319" i="12"/>
  <c r="H320" i="12"/>
  <c r="R323" i="12"/>
  <c r="P324" i="12"/>
  <c r="N325" i="12"/>
  <c r="L326" i="12"/>
  <c r="J327" i="12"/>
  <c r="H328" i="12"/>
  <c r="R331" i="12"/>
  <c r="P332" i="12"/>
  <c r="N333" i="12"/>
  <c r="L334" i="12"/>
  <c r="J335" i="12"/>
  <c r="H336" i="12"/>
  <c r="R339" i="12"/>
  <c r="P340" i="12"/>
  <c r="N341" i="12"/>
  <c r="L342" i="12"/>
  <c r="J343" i="12"/>
  <c r="H344" i="12"/>
  <c r="R347" i="12"/>
  <c r="P348" i="12"/>
  <c r="N349" i="12"/>
  <c r="L350" i="12"/>
  <c r="J351" i="12"/>
  <c r="H352" i="12"/>
  <c r="R355" i="12"/>
  <c r="P356" i="12"/>
  <c r="N357" i="12"/>
  <c r="L358" i="12"/>
  <c r="J359" i="12"/>
  <c r="H360" i="12"/>
  <c r="R363" i="12"/>
  <c r="P364" i="12"/>
  <c r="N365" i="12"/>
  <c r="L366" i="12"/>
  <c r="J367" i="12"/>
  <c r="H368" i="12"/>
  <c r="P91" i="12"/>
  <c r="L101" i="12"/>
  <c r="N108" i="12"/>
  <c r="P115" i="12"/>
  <c r="H131" i="12"/>
  <c r="R134" i="12"/>
  <c r="J138" i="12"/>
  <c r="K141" i="12"/>
  <c r="G147" i="12"/>
  <c r="R152" i="12"/>
  <c r="O155" i="12"/>
  <c r="J158" i="12"/>
  <c r="K161" i="12"/>
  <c r="I166" i="12"/>
  <c r="Q168" i="12"/>
  <c r="G171" i="12"/>
  <c r="K173" i="12"/>
  <c r="S175" i="12"/>
  <c r="S177" i="12"/>
  <c r="S183" i="12"/>
  <c r="O185" i="12"/>
  <c r="K187" i="12"/>
  <c r="M190" i="12"/>
  <c r="Q191" i="12"/>
  <c r="J194" i="12"/>
  <c r="O195" i="12"/>
  <c r="H199" i="12"/>
  <c r="L200" i="12"/>
  <c r="N201" i="12"/>
  <c r="R202" i="12"/>
  <c r="H207" i="12"/>
  <c r="K208" i="12"/>
  <c r="L209" i="12"/>
  <c r="M210" i="12"/>
  <c r="O211" i="12"/>
  <c r="Q212" i="12"/>
  <c r="S213" i="12"/>
  <c r="S229" i="12"/>
  <c r="R230" i="12"/>
  <c r="Q231" i="12"/>
  <c r="P232" i="12"/>
  <c r="O233" i="12"/>
  <c r="N234" i="12"/>
  <c r="M235" i="12"/>
  <c r="M236" i="12"/>
  <c r="L237" i="12"/>
  <c r="K238" i="12"/>
  <c r="J239" i="12"/>
  <c r="I240" i="12"/>
  <c r="G241" i="12"/>
  <c r="S243" i="12"/>
  <c r="Q244" i="12"/>
  <c r="O245" i="12"/>
  <c r="M246" i="12"/>
  <c r="K247" i="12"/>
  <c r="I248" i="12"/>
  <c r="G249" i="12"/>
  <c r="S251" i="12"/>
  <c r="Q252" i="12"/>
  <c r="O253" i="12"/>
  <c r="M254" i="12"/>
  <c r="K255" i="12"/>
  <c r="I256" i="12"/>
  <c r="G257" i="12"/>
  <c r="S259" i="12"/>
  <c r="Q260" i="12"/>
  <c r="O261" i="12"/>
  <c r="M262" i="12"/>
  <c r="K263" i="12"/>
  <c r="I264" i="12"/>
  <c r="G265" i="12"/>
  <c r="S267" i="12"/>
  <c r="Q268" i="12"/>
  <c r="O269" i="12"/>
  <c r="M270" i="12"/>
  <c r="K271" i="12"/>
  <c r="I272" i="12"/>
  <c r="G273" i="12"/>
  <c r="S275" i="12"/>
  <c r="Q276" i="12"/>
  <c r="O277" i="12"/>
  <c r="M278" i="12"/>
  <c r="K279" i="12"/>
  <c r="I280" i="12"/>
  <c r="G281" i="12"/>
  <c r="S283" i="12"/>
  <c r="Q284" i="12"/>
  <c r="O285" i="12"/>
  <c r="M286" i="12"/>
  <c r="K287" i="12"/>
  <c r="I288" i="12"/>
  <c r="G289" i="12"/>
  <c r="S291" i="12"/>
  <c r="Q292" i="12"/>
  <c r="O293" i="12"/>
  <c r="M294" i="12"/>
  <c r="K295" i="12"/>
  <c r="I296" i="12"/>
  <c r="G297" i="12"/>
  <c r="S299" i="12"/>
  <c r="Q300" i="12"/>
  <c r="O301" i="12"/>
  <c r="M302" i="12"/>
  <c r="K303" i="12"/>
  <c r="I304" i="12"/>
  <c r="G305" i="12"/>
  <c r="S307" i="12"/>
  <c r="Q308" i="12"/>
  <c r="O309" i="12"/>
  <c r="M310" i="12"/>
  <c r="K311" i="12"/>
  <c r="I312" i="12"/>
  <c r="G313" i="12"/>
  <c r="S315" i="12"/>
  <c r="Q316" i="12"/>
  <c r="O317" i="12"/>
  <c r="M318" i="12"/>
  <c r="K319" i="12"/>
  <c r="I320" i="12"/>
  <c r="G321" i="12"/>
  <c r="S323" i="12"/>
  <c r="Q324" i="12"/>
  <c r="O325" i="12"/>
  <c r="M326" i="12"/>
  <c r="K327" i="12"/>
  <c r="I328" i="12"/>
  <c r="G329" i="12"/>
  <c r="S331" i="12"/>
  <c r="Q332" i="12"/>
  <c r="O333" i="12"/>
  <c r="M334" i="12"/>
  <c r="K335" i="12"/>
  <c r="I336" i="12"/>
  <c r="G337" i="12"/>
  <c r="S339" i="12"/>
  <c r="Q340" i="12"/>
  <c r="O341" i="12"/>
  <c r="M342" i="12"/>
  <c r="N92" i="12"/>
  <c r="I102" i="12"/>
  <c r="K109" i="12"/>
  <c r="M116" i="12"/>
  <c r="N122" i="12"/>
  <c r="G127" i="12"/>
  <c r="L131" i="12"/>
  <c r="N138" i="12"/>
  <c r="L141" i="12"/>
  <c r="M144" i="12"/>
  <c r="H147" i="12"/>
  <c r="P155" i="12"/>
  <c r="Q158" i="12"/>
  <c r="L161" i="12"/>
  <c r="J166" i="12"/>
  <c r="R168" i="12"/>
  <c r="H171" i="12"/>
  <c r="L173" i="12"/>
  <c r="P185" i="12"/>
  <c r="L187" i="12"/>
  <c r="G189" i="12"/>
  <c r="O190" i="12"/>
  <c r="R191" i="12"/>
  <c r="G193" i="12"/>
  <c r="K194" i="12"/>
  <c r="P195" i="12"/>
  <c r="J199" i="12"/>
  <c r="M200" i="12"/>
  <c r="O201" i="12"/>
  <c r="G206" i="12"/>
  <c r="J207" i="12"/>
  <c r="L208" i="12"/>
  <c r="M209" i="12"/>
  <c r="N210" i="12"/>
  <c r="P211" i="12"/>
  <c r="S212" i="12"/>
  <c r="G223" i="12"/>
  <c r="H224" i="12"/>
  <c r="G225" i="12"/>
  <c r="S230" i="12"/>
  <c r="R231" i="12"/>
  <c r="Q232" i="12"/>
  <c r="P233" i="12"/>
  <c r="O234" i="12"/>
  <c r="O235" i="12"/>
  <c r="N236" i="12"/>
  <c r="M237" i="12"/>
  <c r="L238" i="12"/>
  <c r="K239" i="12"/>
  <c r="J240" i="12"/>
  <c r="H241" i="12"/>
  <c r="R244" i="12"/>
  <c r="P245" i="12"/>
  <c r="N246" i="12"/>
  <c r="L247" i="12"/>
  <c r="J248" i="12"/>
  <c r="H249" i="12"/>
  <c r="R252" i="12"/>
  <c r="P253" i="12"/>
  <c r="N254" i="12"/>
  <c r="L255" i="12"/>
  <c r="J256" i="12"/>
  <c r="H257" i="12"/>
  <c r="R260" i="12"/>
  <c r="P261" i="12"/>
  <c r="N262" i="12"/>
  <c r="L263" i="12"/>
  <c r="J264" i="12"/>
  <c r="H265" i="12"/>
  <c r="R268" i="12"/>
  <c r="P269" i="12"/>
  <c r="N270" i="12"/>
  <c r="L271" i="12"/>
  <c r="J272" i="12"/>
  <c r="H273" i="12"/>
  <c r="R276" i="12"/>
  <c r="P277" i="12"/>
  <c r="N278" i="12"/>
  <c r="L279" i="12"/>
  <c r="J280" i="12"/>
  <c r="H281" i="12"/>
  <c r="R284" i="12"/>
  <c r="P285" i="12"/>
  <c r="N286" i="12"/>
  <c r="L287" i="12"/>
  <c r="J288" i="12"/>
  <c r="H289" i="12"/>
  <c r="R292" i="12"/>
  <c r="P293" i="12"/>
  <c r="N294" i="12"/>
  <c r="L295" i="12"/>
  <c r="J296" i="12"/>
  <c r="H297" i="12"/>
  <c r="R300" i="12"/>
  <c r="P301" i="12"/>
  <c r="N302" i="12"/>
  <c r="L303" i="12"/>
  <c r="J304" i="12"/>
  <c r="H305" i="12"/>
  <c r="R308" i="12"/>
  <c r="P309" i="12"/>
  <c r="N310" i="12"/>
  <c r="L311" i="12"/>
  <c r="J312" i="12"/>
  <c r="H313" i="12"/>
  <c r="R316" i="12"/>
  <c r="P317" i="12"/>
  <c r="N318" i="12"/>
  <c r="L319" i="12"/>
  <c r="J320" i="12"/>
  <c r="H321" i="12"/>
  <c r="L93" i="12"/>
  <c r="J102" i="12"/>
  <c r="L109" i="12"/>
  <c r="N116" i="12"/>
  <c r="Q122" i="12"/>
  <c r="H127" i="12"/>
  <c r="O131" i="12"/>
  <c r="G135" i="12"/>
  <c r="Q138" i="12"/>
  <c r="S141" i="12"/>
  <c r="N144" i="12"/>
  <c r="L147" i="12"/>
  <c r="I150" i="12"/>
  <c r="R158" i="12"/>
  <c r="P161" i="12"/>
  <c r="I164" i="12"/>
  <c r="Q166" i="12"/>
  <c r="K171" i="12"/>
  <c r="S173" i="12"/>
  <c r="I178" i="12"/>
  <c r="H180" i="12"/>
  <c r="S185" i="12"/>
  <c r="O187" i="12"/>
  <c r="H189" i="12"/>
  <c r="P190" i="12"/>
  <c r="S191" i="12"/>
  <c r="I193" i="12"/>
  <c r="L194" i="12"/>
  <c r="S195" i="12"/>
  <c r="K199" i="12"/>
  <c r="N200" i="12"/>
  <c r="P201" i="12"/>
  <c r="G205" i="12"/>
  <c r="I206" i="12"/>
  <c r="K207" i="12"/>
  <c r="M208" i="12"/>
  <c r="N209" i="12"/>
  <c r="O210" i="12"/>
  <c r="R211" i="12"/>
  <c r="G217" i="12"/>
  <c r="G218" i="12"/>
  <c r="G219" i="12"/>
  <c r="G220" i="12"/>
  <c r="G221" i="12"/>
  <c r="G222" i="12"/>
  <c r="H223" i="12"/>
  <c r="I224" i="12"/>
  <c r="H225" i="12"/>
  <c r="G226" i="12"/>
  <c r="S231" i="12"/>
  <c r="R232" i="12"/>
  <c r="Q233" i="12"/>
  <c r="Q234" i="12"/>
  <c r="P235" i="12"/>
  <c r="O236" i="12"/>
  <c r="N237" i="12"/>
  <c r="M238" i="12"/>
  <c r="L239" i="12"/>
  <c r="K240" i="12"/>
  <c r="I241" i="12"/>
  <c r="G242" i="12"/>
  <c r="S244" i="12"/>
  <c r="Q245" i="12"/>
  <c r="O246" i="12"/>
  <c r="M247" i="12"/>
  <c r="K248" i="12"/>
  <c r="I249" i="12"/>
  <c r="G250" i="12"/>
  <c r="S252" i="12"/>
  <c r="Q253" i="12"/>
  <c r="O254" i="12"/>
  <c r="M255" i="12"/>
  <c r="K256" i="12"/>
  <c r="I257" i="12"/>
  <c r="G258" i="12"/>
  <c r="S260" i="12"/>
  <c r="Q261" i="12"/>
  <c r="O262" i="12"/>
  <c r="M263" i="12"/>
  <c r="K264" i="12"/>
  <c r="I265" i="12"/>
  <c r="G266" i="12"/>
  <c r="S268" i="12"/>
  <c r="Q269" i="12"/>
  <c r="O270" i="12"/>
  <c r="M271" i="12"/>
  <c r="K272" i="12"/>
  <c r="I273" i="12"/>
  <c r="G274" i="12"/>
  <c r="S276" i="12"/>
  <c r="Q277" i="12"/>
  <c r="O278" i="12"/>
  <c r="M279" i="12"/>
  <c r="K280" i="12"/>
  <c r="I281" i="12"/>
  <c r="G282" i="12"/>
  <c r="S284" i="12"/>
  <c r="Q285" i="12"/>
  <c r="O286" i="12"/>
  <c r="M287" i="12"/>
  <c r="K288" i="12"/>
  <c r="I289" i="12"/>
  <c r="G290" i="12"/>
  <c r="S292" i="12"/>
  <c r="Q293" i="12"/>
  <c r="O294" i="12"/>
  <c r="M295" i="12"/>
  <c r="K296" i="12"/>
  <c r="I297" i="12"/>
  <c r="G298" i="12"/>
  <c r="S300" i="12"/>
  <c r="Q301" i="12"/>
  <c r="O302" i="12"/>
  <c r="M303" i="12"/>
  <c r="K304" i="12"/>
  <c r="I305" i="12"/>
  <c r="G306" i="12"/>
  <c r="S308" i="12"/>
  <c r="Q309" i="12"/>
  <c r="O310" i="12"/>
  <c r="M311" i="12"/>
  <c r="K312" i="12"/>
  <c r="I313" i="12"/>
  <c r="G314" i="12"/>
  <c r="S316" i="12"/>
  <c r="Q317" i="12"/>
  <c r="O318" i="12"/>
  <c r="M319" i="12"/>
  <c r="K320" i="12"/>
  <c r="I321" i="12"/>
  <c r="G322" i="12"/>
  <c r="S324" i="12"/>
  <c r="Q325" i="12"/>
  <c r="O326" i="12"/>
  <c r="M327" i="12"/>
  <c r="K328" i="12"/>
  <c r="I329" i="12"/>
  <c r="G330" i="12"/>
  <c r="S332" i="12"/>
  <c r="Q333" i="12"/>
  <c r="O334" i="12"/>
  <c r="M335" i="12"/>
  <c r="K336" i="12"/>
  <c r="I337" i="12"/>
  <c r="G338" i="12"/>
  <c r="S340" i="12"/>
  <c r="Q341" i="12"/>
  <c r="O342" i="12"/>
  <c r="M343" i="12"/>
  <c r="K344" i="12"/>
  <c r="I345" i="12"/>
  <c r="G346" i="12"/>
  <c r="S348" i="12"/>
  <c r="Q349" i="12"/>
  <c r="O350" i="12"/>
  <c r="M351" i="12"/>
  <c r="K352" i="12"/>
  <c r="I353" i="12"/>
  <c r="G354" i="12"/>
  <c r="S356" i="12"/>
  <c r="Q357" i="12"/>
  <c r="O358" i="12"/>
  <c r="M359" i="12"/>
  <c r="K360" i="12"/>
  <c r="I361" i="12"/>
  <c r="G362" i="12"/>
  <c r="S364" i="12"/>
  <c r="Q365" i="12"/>
  <c r="O366" i="12"/>
  <c r="M367" i="12"/>
  <c r="K368" i="12"/>
  <c r="I369" i="12"/>
  <c r="G370" i="12"/>
  <c r="S372" i="12"/>
  <c r="Q373" i="12"/>
  <c r="O374" i="12"/>
  <c r="J94" i="12"/>
  <c r="G103" i="12"/>
  <c r="I110" i="12"/>
  <c r="K117" i="12"/>
  <c r="R122" i="12"/>
  <c r="P131" i="12"/>
  <c r="H135" i="12"/>
  <c r="R138" i="12"/>
  <c r="R144" i="12"/>
  <c r="O147" i="12"/>
  <c r="J150" i="12"/>
  <c r="K153" i="12"/>
  <c r="S161" i="12"/>
  <c r="J164" i="12"/>
  <c r="R166" i="12"/>
  <c r="L171" i="12"/>
  <c r="J178" i="12"/>
  <c r="I180" i="12"/>
  <c r="I182" i="12"/>
  <c r="P187" i="12"/>
  <c r="K189" i="12"/>
  <c r="Q190" i="12"/>
  <c r="J193" i="12"/>
  <c r="M194" i="12"/>
  <c r="I198" i="12"/>
  <c r="M199" i="12"/>
  <c r="O200" i="12"/>
  <c r="S201" i="12"/>
  <c r="G204" i="12"/>
  <c r="H205" i="12"/>
  <c r="J206" i="12"/>
  <c r="M207" i="12"/>
  <c r="N208" i="12"/>
  <c r="O209" i="12"/>
  <c r="Q210" i="12"/>
  <c r="S211" i="12"/>
  <c r="H216" i="12"/>
  <c r="H217" i="12"/>
  <c r="H218" i="12"/>
  <c r="H219" i="12"/>
  <c r="H220" i="12"/>
  <c r="H221" i="12"/>
  <c r="I222" i="12"/>
  <c r="J223" i="12"/>
  <c r="J224" i="12"/>
  <c r="I225" i="12"/>
  <c r="H226" i="12"/>
  <c r="G227" i="12"/>
  <c r="S232" i="12"/>
  <c r="S233" i="12"/>
  <c r="R234" i="12"/>
  <c r="Q235" i="12"/>
  <c r="P236" i="12"/>
  <c r="O237" i="12"/>
  <c r="N238" i="12"/>
  <c r="M239" i="12"/>
  <c r="L240" i="12"/>
  <c r="J241" i="12"/>
  <c r="H242" i="12"/>
  <c r="R245" i="12"/>
  <c r="P246" i="12"/>
  <c r="N247" i="12"/>
  <c r="L248" i="12"/>
  <c r="J249" i="12"/>
  <c r="H250" i="12"/>
  <c r="R253" i="12"/>
  <c r="P254" i="12"/>
  <c r="N255" i="12"/>
  <c r="L256" i="12"/>
  <c r="J257" i="12"/>
  <c r="H258" i="12"/>
  <c r="R261" i="12"/>
  <c r="P262" i="12"/>
  <c r="N263" i="12"/>
  <c r="L264" i="12"/>
  <c r="J265" i="12"/>
  <c r="H266" i="12"/>
  <c r="R269" i="12"/>
  <c r="P270" i="12"/>
  <c r="N271" i="12"/>
  <c r="L272" i="12"/>
  <c r="J273" i="12"/>
  <c r="H274" i="12"/>
  <c r="R277" i="12"/>
  <c r="P278" i="12"/>
  <c r="N279" i="12"/>
  <c r="L280" i="12"/>
  <c r="J281" i="12"/>
  <c r="H282" i="12"/>
  <c r="R285" i="12"/>
  <c r="P286" i="12"/>
  <c r="N287" i="12"/>
  <c r="L288" i="12"/>
  <c r="J289" i="12"/>
  <c r="H290" i="12"/>
  <c r="R293" i="12"/>
  <c r="P294" i="12"/>
  <c r="N295" i="12"/>
  <c r="L296" i="12"/>
  <c r="J297" i="12"/>
  <c r="H298" i="12"/>
  <c r="R301" i="12"/>
  <c r="P302" i="12"/>
  <c r="N303" i="12"/>
  <c r="L304" i="12"/>
  <c r="J305" i="12"/>
  <c r="H306" i="12"/>
  <c r="R309" i="12"/>
  <c r="P310" i="12"/>
  <c r="N311" i="12"/>
  <c r="L312" i="12"/>
  <c r="J313" i="12"/>
  <c r="H314" i="12"/>
  <c r="R317" i="12"/>
  <c r="P318" i="12"/>
  <c r="N319" i="12"/>
  <c r="L320" i="12"/>
  <c r="J321" i="12"/>
  <c r="H322" i="12"/>
  <c r="R325" i="12"/>
  <c r="P326" i="12"/>
  <c r="N327" i="12"/>
  <c r="L328" i="12"/>
  <c r="J329" i="12"/>
  <c r="H330" i="12"/>
  <c r="R333" i="12"/>
  <c r="P334" i="12"/>
  <c r="N335" i="12"/>
  <c r="L336" i="12"/>
  <c r="J337" i="12"/>
  <c r="H338" i="12"/>
  <c r="R341" i="12"/>
  <c r="P342" i="12"/>
  <c r="N343" i="12"/>
  <c r="L344" i="12"/>
  <c r="J345" i="12"/>
  <c r="H346" i="12"/>
  <c r="R349" i="12"/>
  <c r="P350" i="12"/>
  <c r="N351" i="12"/>
  <c r="L352" i="12"/>
  <c r="J353" i="12"/>
  <c r="H354" i="12"/>
  <c r="R357" i="12"/>
  <c r="H95" i="12"/>
  <c r="H103" i="12"/>
  <c r="J110" i="12"/>
  <c r="L117" i="12"/>
  <c r="L123" i="12"/>
  <c r="P135" i="12"/>
  <c r="H139" i="12"/>
  <c r="P147" i="12"/>
  <c r="Q150" i="12"/>
  <c r="L153" i="12"/>
  <c r="J156" i="12"/>
  <c r="G159" i="12"/>
  <c r="M164" i="12"/>
  <c r="K169" i="12"/>
  <c r="O171" i="12"/>
  <c r="M176" i="12"/>
  <c r="L178" i="12"/>
  <c r="J180" i="12"/>
  <c r="J182" i="12"/>
  <c r="I184" i="12"/>
  <c r="S187" i="12"/>
  <c r="L189" i="12"/>
  <c r="R190" i="12"/>
  <c r="K193" i="12"/>
  <c r="N194" i="12"/>
  <c r="J198" i="12"/>
  <c r="N199" i="12"/>
  <c r="P200" i="12"/>
  <c r="H204" i="12"/>
  <c r="I205" i="12"/>
  <c r="L206" i="12"/>
  <c r="N207" i="12"/>
  <c r="O208" i="12"/>
  <c r="P209" i="12"/>
  <c r="R210" i="12"/>
  <c r="G215" i="12"/>
  <c r="I216" i="12"/>
  <c r="I217" i="12"/>
  <c r="I218" i="12"/>
  <c r="I219" i="12"/>
  <c r="I220" i="12"/>
  <c r="I221" i="12"/>
  <c r="J222" i="12"/>
  <c r="K223" i="12"/>
  <c r="K224" i="12"/>
  <c r="J225" i="12"/>
  <c r="I226" i="12"/>
  <c r="H227" i="12"/>
  <c r="G228" i="12"/>
  <c r="S234" i="12"/>
  <c r="R235" i="12"/>
  <c r="Q236" i="12"/>
  <c r="P237" i="12"/>
  <c r="O238" i="12"/>
  <c r="N239" i="12"/>
  <c r="M240" i="12"/>
  <c r="K241" i="12"/>
  <c r="I242" i="12"/>
  <c r="G243" i="12"/>
  <c r="S245" i="12"/>
  <c r="Q246" i="12"/>
  <c r="O247" i="12"/>
  <c r="M248" i="12"/>
  <c r="K249" i="12"/>
  <c r="I250" i="12"/>
  <c r="G251" i="12"/>
  <c r="S253" i="12"/>
  <c r="Q254" i="12"/>
  <c r="O255" i="12"/>
  <c r="M256" i="12"/>
  <c r="K257" i="12"/>
  <c r="I258" i="12"/>
  <c r="G259" i="12"/>
  <c r="S261" i="12"/>
  <c r="Q262" i="12"/>
  <c r="O263" i="12"/>
  <c r="M264" i="12"/>
  <c r="K265" i="12"/>
  <c r="I266" i="12"/>
  <c r="G267" i="12"/>
  <c r="S269" i="12"/>
  <c r="Q270" i="12"/>
  <c r="O271" i="12"/>
  <c r="M272" i="12"/>
  <c r="K273" i="12"/>
  <c r="I274" i="12"/>
  <c r="G275" i="12"/>
  <c r="S277" i="12"/>
  <c r="Q278" i="12"/>
  <c r="O279" i="12"/>
  <c r="M280" i="12"/>
  <c r="K281" i="12"/>
  <c r="I282" i="12"/>
  <c r="G283" i="12"/>
  <c r="S285" i="12"/>
  <c r="Q286" i="12"/>
  <c r="O287" i="12"/>
  <c r="M288" i="12"/>
  <c r="K289" i="12"/>
  <c r="I290" i="12"/>
  <c r="G291" i="12"/>
  <c r="S293" i="12"/>
  <c r="Q294" i="12"/>
  <c r="O295" i="12"/>
  <c r="M296" i="12"/>
  <c r="K297" i="12"/>
  <c r="I298" i="12"/>
  <c r="G299" i="12"/>
  <c r="S301" i="12"/>
  <c r="Q302" i="12"/>
  <c r="O303" i="12"/>
  <c r="M304" i="12"/>
  <c r="K305" i="12"/>
  <c r="I306" i="12"/>
  <c r="G307" i="12"/>
  <c r="S309" i="12"/>
  <c r="Q310" i="12"/>
  <c r="O311" i="12"/>
  <c r="M312" i="12"/>
  <c r="K313" i="12"/>
  <c r="I314" i="12"/>
  <c r="G315" i="12"/>
  <c r="S317" i="12"/>
  <c r="Q318" i="12"/>
  <c r="O319" i="12"/>
  <c r="M320" i="12"/>
  <c r="K321" i="12"/>
  <c r="I322" i="12"/>
  <c r="G323" i="12"/>
  <c r="S325" i="12"/>
  <c r="Q326" i="12"/>
  <c r="O327" i="12"/>
  <c r="M328" i="12"/>
  <c r="K329" i="12"/>
  <c r="I330" i="12"/>
  <c r="G331" i="12"/>
  <c r="S333" i="12"/>
  <c r="Q334" i="12"/>
  <c r="O335" i="12"/>
  <c r="M336" i="12"/>
  <c r="K337" i="12"/>
  <c r="I338" i="12"/>
  <c r="G339" i="12"/>
  <c r="S341" i="12"/>
  <c r="Q342" i="12"/>
  <c r="O343" i="12"/>
  <c r="M344" i="12"/>
  <c r="K345" i="12"/>
  <c r="I346" i="12"/>
  <c r="G347" i="12"/>
  <c r="S349" i="12"/>
  <c r="Q350" i="12"/>
  <c r="O351" i="12"/>
  <c r="M352" i="12"/>
  <c r="K353" i="12"/>
  <c r="I354" i="12"/>
  <c r="G355" i="12"/>
  <c r="S357" i="12"/>
  <c r="Q358" i="12"/>
  <c r="O359" i="12"/>
  <c r="M360" i="12"/>
  <c r="K361" i="12"/>
  <c r="I362" i="12"/>
  <c r="G363" i="12"/>
  <c r="S365" i="12"/>
  <c r="Q366" i="12"/>
  <c r="O367" i="12"/>
  <c r="M368" i="12"/>
  <c r="G111" i="12"/>
  <c r="I118" i="12"/>
  <c r="O123" i="12"/>
  <c r="J132" i="12"/>
  <c r="L139" i="12"/>
  <c r="I142" i="12"/>
  <c r="R150" i="12"/>
  <c r="P153" i="12"/>
  <c r="M156" i="12"/>
  <c r="H159" i="12"/>
  <c r="I162" i="12"/>
  <c r="N164" i="12"/>
  <c r="L169" i="12"/>
  <c r="P171" i="12"/>
  <c r="N176" i="12"/>
  <c r="M178" i="12"/>
  <c r="M180" i="12"/>
  <c r="Q182" i="12"/>
  <c r="M184" i="12"/>
  <c r="I186" i="12"/>
  <c r="O189" i="12"/>
  <c r="S190" i="12"/>
  <c r="L193" i="12"/>
  <c r="Q194" i="12"/>
  <c r="G197" i="12"/>
  <c r="L198" i="12"/>
  <c r="O199" i="12"/>
  <c r="Q200" i="12"/>
  <c r="G203" i="12"/>
  <c r="I204" i="12"/>
  <c r="K205" i="12"/>
  <c r="M206" i="12"/>
  <c r="O207" i="12"/>
  <c r="P208" i="12"/>
  <c r="Q209" i="12"/>
  <c r="H215" i="12"/>
  <c r="J216" i="12"/>
  <c r="J217" i="12"/>
  <c r="J218" i="12"/>
  <c r="J219" i="12"/>
  <c r="J220" i="12"/>
  <c r="K221" i="12"/>
  <c r="L222" i="12"/>
  <c r="L223" i="12"/>
  <c r="L224" i="12"/>
  <c r="K225" i="12"/>
  <c r="J226" i="12"/>
  <c r="I227" i="12"/>
  <c r="H228" i="12"/>
  <c r="G229" i="12"/>
  <c r="S235" i="12"/>
  <c r="R236" i="12"/>
  <c r="Q237" i="12"/>
  <c r="P238" i="12"/>
  <c r="O239" i="12"/>
  <c r="N240" i="12"/>
  <c r="L241" i="12"/>
  <c r="J242" i="12"/>
  <c r="H243" i="12"/>
  <c r="R246" i="12"/>
  <c r="P247" i="12"/>
  <c r="N248" i="12"/>
  <c r="L249" i="12"/>
  <c r="J250" i="12"/>
  <c r="H251" i="12"/>
  <c r="R254" i="12"/>
  <c r="P255" i="12"/>
  <c r="N256" i="12"/>
  <c r="L257" i="12"/>
  <c r="J258" i="12"/>
  <c r="H259" i="12"/>
  <c r="R262" i="12"/>
  <c r="P263" i="12"/>
  <c r="N264" i="12"/>
  <c r="L265" i="12"/>
  <c r="J266" i="12"/>
  <c r="H267" i="12"/>
  <c r="R270" i="12"/>
  <c r="P271" i="12"/>
  <c r="N272" i="12"/>
  <c r="L273" i="12"/>
  <c r="J274" i="12"/>
  <c r="H275" i="12"/>
  <c r="R278" i="12"/>
  <c r="P279" i="12"/>
  <c r="N280" i="12"/>
  <c r="L281" i="12"/>
  <c r="J282" i="12"/>
  <c r="H283" i="12"/>
  <c r="R286" i="12"/>
  <c r="P287" i="12"/>
  <c r="N288" i="12"/>
  <c r="L289" i="12"/>
  <c r="J290" i="12"/>
  <c r="H291" i="12"/>
  <c r="R294" i="12"/>
  <c r="P295" i="12"/>
  <c r="N296" i="12"/>
  <c r="L297" i="12"/>
  <c r="J298" i="12"/>
  <c r="H299" i="12"/>
  <c r="R302" i="12"/>
  <c r="P303" i="12"/>
  <c r="N304" i="12"/>
  <c r="L305" i="12"/>
  <c r="J306" i="12"/>
  <c r="H307" i="12"/>
  <c r="R310" i="12"/>
  <c r="P311" i="12"/>
  <c r="N312" i="12"/>
  <c r="L313" i="12"/>
  <c r="J314" i="12"/>
  <c r="H315" i="12"/>
  <c r="R318" i="12"/>
  <c r="P319" i="12"/>
  <c r="N320" i="12"/>
  <c r="L321" i="12"/>
  <c r="J322" i="12"/>
  <c r="H323" i="12"/>
  <c r="R326" i="12"/>
  <c r="P327" i="12"/>
  <c r="N328" i="12"/>
  <c r="L329" i="12"/>
  <c r="J330" i="12"/>
  <c r="H331" i="12"/>
  <c r="R334" i="12"/>
  <c r="H111" i="12"/>
  <c r="J118" i="12"/>
  <c r="P123" i="12"/>
  <c r="R128" i="12"/>
  <c r="M132" i="12"/>
  <c r="O139" i="12"/>
  <c r="J142" i="12"/>
  <c r="K145" i="12"/>
  <c r="S153" i="12"/>
  <c r="N156" i="12"/>
  <c r="O159" i="12"/>
  <c r="J162" i="12"/>
  <c r="G167" i="12"/>
  <c r="O169" i="12"/>
  <c r="I174" i="12"/>
  <c r="P176" i="12"/>
  <c r="N178" i="12"/>
  <c r="N180" i="12"/>
  <c r="R182" i="12"/>
  <c r="N184" i="12"/>
  <c r="J186" i="12"/>
  <c r="Q189" i="12"/>
  <c r="I192" i="12"/>
  <c r="M193" i="12"/>
  <c r="R194" i="12"/>
  <c r="H197" i="12"/>
  <c r="M198" i="12"/>
  <c r="P199" i="12"/>
  <c r="R200" i="12"/>
  <c r="H203" i="12"/>
  <c r="J204" i="12"/>
  <c r="L205" i="12"/>
  <c r="O206" i="12"/>
  <c r="P207" i="12"/>
  <c r="Q208" i="12"/>
  <c r="S209" i="12"/>
  <c r="G214" i="12"/>
  <c r="J215" i="12"/>
  <c r="K216" i="12"/>
  <c r="K217" i="12"/>
  <c r="K218" i="12"/>
  <c r="K219" i="12"/>
  <c r="K220" i="12"/>
  <c r="L221" i="12"/>
  <c r="M222" i="12"/>
  <c r="M223" i="12"/>
  <c r="M224" i="12"/>
  <c r="L225" i="12"/>
  <c r="K226" i="12"/>
  <c r="J227" i="12"/>
  <c r="I228" i="12"/>
  <c r="H229" i="12"/>
  <c r="G230" i="12"/>
  <c r="G231" i="12"/>
  <c r="S236" i="12"/>
  <c r="R237" i="12"/>
  <c r="Q238" i="12"/>
  <c r="P239" i="12"/>
  <c r="O240" i="12"/>
  <c r="M241" i="12"/>
  <c r="K242" i="12"/>
  <c r="I243" i="12"/>
  <c r="G244" i="12"/>
  <c r="S246" i="12"/>
  <c r="Q247" i="12"/>
  <c r="O248" i="12"/>
  <c r="M249" i="12"/>
  <c r="K250" i="12"/>
  <c r="I251" i="12"/>
  <c r="G252" i="12"/>
  <c r="S254" i="12"/>
  <c r="Q255" i="12"/>
  <c r="O256" i="12"/>
  <c r="M257" i="12"/>
  <c r="K258" i="12"/>
  <c r="I259" i="12"/>
  <c r="G260" i="12"/>
  <c r="S262" i="12"/>
  <c r="Q263" i="12"/>
  <c r="O264" i="12"/>
  <c r="M265" i="12"/>
  <c r="K266" i="12"/>
  <c r="I267" i="12"/>
  <c r="G268" i="12"/>
  <c r="S270" i="12"/>
  <c r="Q271" i="12"/>
  <c r="O272" i="12"/>
  <c r="M273" i="12"/>
  <c r="K274" i="12"/>
  <c r="I275" i="12"/>
  <c r="G276" i="12"/>
  <c r="S278" i="12"/>
  <c r="Q279" i="12"/>
  <c r="O280" i="12"/>
  <c r="M281" i="12"/>
  <c r="K282" i="12"/>
  <c r="I283" i="12"/>
  <c r="G284" i="12"/>
  <c r="S286" i="12"/>
  <c r="Q287" i="12"/>
  <c r="O288" i="12"/>
  <c r="M289" i="12"/>
  <c r="K290" i="12"/>
  <c r="I291" i="12"/>
  <c r="G292" i="12"/>
  <c r="S294" i="12"/>
  <c r="Q295" i="12"/>
  <c r="O296" i="12"/>
  <c r="M297" i="12"/>
  <c r="K298" i="12"/>
  <c r="I299" i="12"/>
  <c r="G300" i="12"/>
  <c r="S302" i="12"/>
  <c r="Q303" i="12"/>
  <c r="O304" i="12"/>
  <c r="M305" i="12"/>
  <c r="K306" i="12"/>
  <c r="I307" i="12"/>
  <c r="G308" i="12"/>
  <c r="S310" i="12"/>
  <c r="Q311" i="12"/>
  <c r="O312" i="12"/>
  <c r="M313" i="12"/>
  <c r="K314" i="12"/>
  <c r="I315" i="12"/>
  <c r="G316" i="12"/>
  <c r="S318" i="12"/>
  <c r="Q319" i="12"/>
  <c r="O320" i="12"/>
  <c r="M321" i="12"/>
  <c r="K322" i="12"/>
  <c r="I323" i="12"/>
  <c r="G324" i="12"/>
  <c r="S326" i="12"/>
  <c r="Q327" i="12"/>
  <c r="O328" i="12"/>
  <c r="M329" i="12"/>
  <c r="K330" i="12"/>
  <c r="I331" i="12"/>
  <c r="G332" i="12"/>
  <c r="S334" i="12"/>
  <c r="Q335" i="12"/>
  <c r="O336" i="12"/>
  <c r="M337" i="12"/>
  <c r="K338" i="12"/>
  <c r="I339" i="12"/>
  <c r="G340" i="12"/>
  <c r="S342" i="12"/>
  <c r="Q343" i="12"/>
  <c r="O344" i="12"/>
  <c r="M345" i="12"/>
  <c r="K346" i="12"/>
  <c r="I347" i="12"/>
  <c r="G348" i="12"/>
  <c r="S350" i="12"/>
  <c r="Q351" i="12"/>
  <c r="O352" i="12"/>
  <c r="M353" i="12"/>
  <c r="K354" i="12"/>
  <c r="I355" i="12"/>
  <c r="G356" i="12"/>
  <c r="S97" i="12"/>
  <c r="G119" i="12"/>
  <c r="J124" i="12"/>
  <c r="N132" i="12"/>
  <c r="P139" i="12"/>
  <c r="Q142" i="12"/>
  <c r="L145" i="12"/>
  <c r="J148" i="12"/>
  <c r="G151" i="12"/>
  <c r="P159" i="12"/>
  <c r="N162" i="12"/>
  <c r="H167" i="12"/>
  <c r="P169" i="12"/>
  <c r="J174" i="12"/>
  <c r="Q176" i="12"/>
  <c r="Q178" i="12"/>
  <c r="P184" i="12"/>
  <c r="L186" i="12"/>
  <c r="H188" i="12"/>
  <c r="R189" i="12"/>
  <c r="K192" i="12"/>
  <c r="N193" i="12"/>
  <c r="G196" i="12"/>
  <c r="K197" i="12"/>
  <c r="O198" i="12"/>
  <c r="Q199" i="12"/>
  <c r="G202" i="12"/>
  <c r="I203" i="12"/>
  <c r="K204" i="12"/>
  <c r="N205" i="12"/>
  <c r="P206" i="12"/>
  <c r="Q207" i="12"/>
  <c r="R208" i="12"/>
  <c r="G213" i="12"/>
  <c r="I214" i="12"/>
  <c r="K215" i="12"/>
  <c r="L216" i="12"/>
  <c r="L217" i="12"/>
  <c r="L218" i="12"/>
  <c r="L219" i="12"/>
  <c r="M220" i="12"/>
  <c r="N221" i="12"/>
  <c r="N222" i="12"/>
  <c r="N223" i="12"/>
  <c r="N224" i="12"/>
  <c r="M225" i="12"/>
  <c r="L226" i="12"/>
  <c r="K227" i="12"/>
  <c r="J228" i="12"/>
  <c r="I229" i="12"/>
  <c r="I230" i="12"/>
  <c r="H231" i="12"/>
  <c r="G232" i="12"/>
  <c r="S237" i="12"/>
  <c r="R238" i="12"/>
  <c r="Q239" i="12"/>
  <c r="P240" i="12"/>
  <c r="N241" i="12"/>
  <c r="L242" i="12"/>
  <c r="J243" i="12"/>
  <c r="H244" i="12"/>
  <c r="H119" i="12"/>
  <c r="M124" i="12"/>
  <c r="N136" i="12"/>
  <c r="R142" i="12"/>
  <c r="P145" i="12"/>
  <c r="M148" i="12"/>
  <c r="H151" i="12"/>
  <c r="I154" i="12"/>
  <c r="Q162" i="12"/>
  <c r="G165" i="12"/>
  <c r="O167" i="12"/>
  <c r="S169" i="12"/>
  <c r="I172" i="12"/>
  <c r="Q174" i="12"/>
  <c r="R176" i="12"/>
  <c r="R178" i="12"/>
  <c r="Q184" i="12"/>
  <c r="M186" i="12"/>
  <c r="I188" i="12"/>
  <c r="S189" i="12"/>
  <c r="L192" i="12"/>
  <c r="O193" i="12"/>
  <c r="H196" i="12"/>
  <c r="L197" i="12"/>
  <c r="P198" i="12"/>
  <c r="R199" i="12"/>
  <c r="H202" i="12"/>
  <c r="J203" i="12"/>
  <c r="M204" i="12"/>
  <c r="O205" i="12"/>
  <c r="Q206" i="12"/>
  <c r="R207" i="12"/>
  <c r="S208" i="12"/>
  <c r="G212" i="12"/>
  <c r="H213" i="12"/>
  <c r="J214" i="12"/>
  <c r="M215" i="12"/>
  <c r="M216" i="12"/>
  <c r="M217" i="12"/>
  <c r="M218" i="12"/>
  <c r="M219" i="12"/>
  <c r="N220" i="12"/>
  <c r="O221" i="12"/>
  <c r="O222" i="12"/>
  <c r="O223" i="12"/>
  <c r="O224" i="12"/>
  <c r="N225" i="12"/>
  <c r="M226" i="12"/>
  <c r="L227" i="12"/>
  <c r="K228" i="12"/>
  <c r="K229" i="12"/>
  <c r="J230" i="12"/>
  <c r="I231" i="12"/>
  <c r="H232" i="12"/>
  <c r="G233" i="12"/>
  <c r="S238" i="12"/>
  <c r="R239" i="12"/>
  <c r="Q240" i="12"/>
  <c r="O241" i="12"/>
  <c r="M242" i="12"/>
  <c r="K243" i="12"/>
  <c r="I244" i="12"/>
  <c r="G245" i="12"/>
  <c r="S247" i="12"/>
  <c r="Q248" i="12"/>
  <c r="O249" i="12"/>
  <c r="M250" i="12"/>
  <c r="K251" i="12"/>
  <c r="I252" i="12"/>
  <c r="G253" i="12"/>
  <c r="S255" i="12"/>
  <c r="Q256" i="12"/>
  <c r="O257" i="12"/>
  <c r="M258" i="12"/>
  <c r="K259" i="12"/>
  <c r="I260" i="12"/>
  <c r="G261" i="12"/>
  <c r="S263" i="12"/>
  <c r="Q264" i="12"/>
  <c r="O265" i="12"/>
  <c r="M266" i="12"/>
  <c r="K267" i="12"/>
  <c r="I268" i="12"/>
  <c r="G269" i="12"/>
  <c r="S271" i="12"/>
  <c r="Q272" i="12"/>
  <c r="O273" i="12"/>
  <c r="M274" i="12"/>
  <c r="K275" i="12"/>
  <c r="I276" i="12"/>
  <c r="G277" i="12"/>
  <c r="S279" i="12"/>
  <c r="Q280" i="12"/>
  <c r="O281" i="12"/>
  <c r="J259" i="12"/>
  <c r="N273" i="12"/>
  <c r="H292" i="12"/>
  <c r="J299" i="12"/>
  <c r="L306" i="12"/>
  <c r="N313" i="12"/>
  <c r="R319" i="12"/>
  <c r="P323" i="12"/>
  <c r="H327" i="12"/>
  <c r="R330" i="12"/>
  <c r="J334" i="12"/>
  <c r="L337" i="12"/>
  <c r="P339" i="12"/>
  <c r="I344" i="12"/>
  <c r="S347" i="12"/>
  <c r="O349" i="12"/>
  <c r="K351" i="12"/>
  <c r="G353" i="12"/>
  <c r="Q356" i="12"/>
  <c r="G358" i="12"/>
  <c r="L359" i="12"/>
  <c r="Q360" i="12"/>
  <c r="J363" i="12"/>
  <c r="N364" i="12"/>
  <c r="G367" i="12"/>
  <c r="N368" i="12"/>
  <c r="Q369" i="12"/>
  <c r="H374" i="12"/>
  <c r="J375" i="12"/>
  <c r="J376" i="12"/>
  <c r="I377" i="12"/>
  <c r="H378" i="12"/>
  <c r="G379" i="12"/>
  <c r="S384" i="12"/>
  <c r="R385" i="12"/>
  <c r="Q386" i="12"/>
  <c r="P387" i="12"/>
  <c r="P388" i="12"/>
  <c r="O389" i="12"/>
  <c r="N390" i="12"/>
  <c r="M391" i="12"/>
  <c r="L392" i="12"/>
  <c r="K393" i="12"/>
  <c r="J394" i="12"/>
  <c r="I395" i="12"/>
  <c r="H396" i="12"/>
  <c r="G397" i="12"/>
  <c r="R400" i="12"/>
  <c r="P401" i="12"/>
  <c r="N402" i="12"/>
  <c r="L403" i="12"/>
  <c r="J404" i="12"/>
  <c r="H405" i="12"/>
  <c r="R408" i="12"/>
  <c r="P409" i="12"/>
  <c r="N410" i="12"/>
  <c r="L411" i="12"/>
  <c r="J412" i="12"/>
  <c r="H413" i="12"/>
  <c r="R416" i="12"/>
  <c r="P417" i="12"/>
  <c r="N418" i="12"/>
  <c r="L419" i="12"/>
  <c r="J420" i="12"/>
  <c r="H421" i="12"/>
  <c r="R424" i="12"/>
  <c r="P425" i="12"/>
  <c r="N426" i="12"/>
  <c r="L427" i="12"/>
  <c r="J428" i="12"/>
  <c r="H429" i="12"/>
  <c r="R432" i="12"/>
  <c r="P433" i="12"/>
  <c r="N434" i="12"/>
  <c r="L435" i="12"/>
  <c r="J436" i="12"/>
  <c r="H437" i="12"/>
  <c r="R440" i="12"/>
  <c r="P441" i="12"/>
  <c r="N442" i="12"/>
  <c r="L443" i="12"/>
  <c r="J444" i="12"/>
  <c r="H445" i="12"/>
  <c r="R448" i="12"/>
  <c r="P449" i="12"/>
  <c r="N450" i="12"/>
  <c r="L451" i="12"/>
  <c r="J452" i="12"/>
  <c r="H453" i="12"/>
  <c r="R456" i="12"/>
  <c r="P457" i="12"/>
  <c r="N458" i="12"/>
  <c r="L459" i="12"/>
  <c r="J460" i="12"/>
  <c r="H461" i="12"/>
  <c r="R464" i="12"/>
  <c r="P465" i="12"/>
  <c r="N466" i="12"/>
  <c r="L467" i="12"/>
  <c r="J468" i="12"/>
  <c r="H469" i="12"/>
  <c r="R472" i="12"/>
  <c r="P473" i="12"/>
  <c r="N474" i="12"/>
  <c r="L475" i="12"/>
  <c r="J476" i="12"/>
  <c r="H477" i="12"/>
  <c r="R480" i="12"/>
  <c r="P481" i="12"/>
  <c r="N482" i="12"/>
  <c r="L483" i="12"/>
  <c r="J484" i="12"/>
  <c r="H485" i="12"/>
  <c r="R488" i="12"/>
  <c r="P489" i="12"/>
  <c r="N490" i="12"/>
  <c r="L491" i="12"/>
  <c r="J492" i="12"/>
  <c r="H493" i="12"/>
  <c r="R496" i="12"/>
  <c r="P497" i="12"/>
  <c r="N498" i="12"/>
  <c r="L499" i="12"/>
  <c r="J500" i="12"/>
  <c r="H501" i="12"/>
  <c r="R504" i="12"/>
  <c r="B5" i="4" a="1"/>
  <c r="B9" i="4" a="1"/>
  <c r="B13" i="4" a="1"/>
  <c r="B17" i="4" a="1"/>
  <c r="B21" i="4" a="1"/>
  <c r="B25" i="4" a="1"/>
  <c r="B29" i="4" a="1"/>
  <c r="H260" i="12"/>
  <c r="L274" i="12"/>
  <c r="G285" i="12"/>
  <c r="I292" i="12"/>
  <c r="K299" i="12"/>
  <c r="M306" i="12"/>
  <c r="O313" i="12"/>
  <c r="S319" i="12"/>
  <c r="L327" i="12"/>
  <c r="N334" i="12"/>
  <c r="N337" i="12"/>
  <c r="G342" i="12"/>
  <c r="J344" i="12"/>
  <c r="P349" i="12"/>
  <c r="L351" i="12"/>
  <c r="H353" i="12"/>
  <c r="R356" i="12"/>
  <c r="H358" i="12"/>
  <c r="N359" i="12"/>
  <c r="S360" i="12"/>
  <c r="K363" i="12"/>
  <c r="Q364" i="12"/>
  <c r="H367" i="12"/>
  <c r="O368" i="12"/>
  <c r="R369" i="12"/>
  <c r="G373" i="12"/>
  <c r="I374" i="12"/>
  <c r="K375" i="12"/>
  <c r="K376" i="12"/>
  <c r="J377" i="12"/>
  <c r="I378" i="12"/>
  <c r="H379" i="12"/>
  <c r="G380" i="12"/>
  <c r="S385" i="12"/>
  <c r="R386" i="12"/>
  <c r="R387" i="12"/>
  <c r="Q388" i="12"/>
  <c r="P389" i="12"/>
  <c r="O390" i="12"/>
  <c r="N391" i="12"/>
  <c r="M392" i="12"/>
  <c r="L393" i="12"/>
  <c r="K394" i="12"/>
  <c r="J395" i="12"/>
  <c r="I396" i="12"/>
  <c r="H397" i="12"/>
  <c r="G398" i="12"/>
  <c r="S400" i="12"/>
  <c r="Q401" i="12"/>
  <c r="O402" i="12"/>
  <c r="M403" i="12"/>
  <c r="K404" i="12"/>
  <c r="I405" i="12"/>
  <c r="G406" i="12"/>
  <c r="S408" i="12"/>
  <c r="Q409" i="12"/>
  <c r="O410" i="12"/>
  <c r="M411" i="12"/>
  <c r="K412" i="12"/>
  <c r="I413" i="12"/>
  <c r="G414" i="12"/>
  <c r="S416" i="12"/>
  <c r="Q417" i="12"/>
  <c r="O418" i="12"/>
  <c r="M419" i="12"/>
  <c r="K420" i="12"/>
  <c r="I421" i="12"/>
  <c r="G422" i="12"/>
  <c r="S424" i="12"/>
  <c r="Q425" i="12"/>
  <c r="O426" i="12"/>
  <c r="M427" i="12"/>
  <c r="K428" i="12"/>
  <c r="I429" i="12"/>
  <c r="G430" i="12"/>
  <c r="S432" i="12"/>
  <c r="Q433" i="12"/>
  <c r="O434" i="12"/>
  <c r="M435" i="12"/>
  <c r="K436" i="12"/>
  <c r="I437" i="12"/>
  <c r="G438" i="12"/>
  <c r="S440" i="12"/>
  <c r="Q441" i="12"/>
  <c r="O442" i="12"/>
  <c r="M443" i="12"/>
  <c r="K444" i="12"/>
  <c r="I445" i="12"/>
  <c r="G446" i="12"/>
  <c r="S448" i="12"/>
  <c r="Q449" i="12"/>
  <c r="O450" i="12"/>
  <c r="M451" i="12"/>
  <c r="K452" i="12"/>
  <c r="I453" i="12"/>
  <c r="G454" i="12"/>
  <c r="S456" i="12"/>
  <c r="Q457" i="12"/>
  <c r="O458" i="12"/>
  <c r="M459" i="12"/>
  <c r="K460" i="12"/>
  <c r="I461" i="12"/>
  <c r="G462" i="12"/>
  <c r="S464" i="12"/>
  <c r="Q465" i="12"/>
  <c r="O466" i="12"/>
  <c r="M467" i="12"/>
  <c r="K468" i="12"/>
  <c r="I469" i="12"/>
  <c r="G470" i="12"/>
  <c r="S472" i="12"/>
  <c r="Q473" i="12"/>
  <c r="O474" i="12"/>
  <c r="M475" i="12"/>
  <c r="K476" i="12"/>
  <c r="I477" i="12"/>
  <c r="G478" i="12"/>
  <c r="S480" i="12"/>
  <c r="Q481" i="12"/>
  <c r="O482" i="12"/>
  <c r="M483" i="12"/>
  <c r="K484" i="12"/>
  <c r="I485" i="12"/>
  <c r="G486" i="12"/>
  <c r="S488" i="12"/>
  <c r="Q489" i="12"/>
  <c r="O490" i="12"/>
  <c r="J275" i="12"/>
  <c r="H300" i="12"/>
  <c r="J307" i="12"/>
  <c r="L314" i="12"/>
  <c r="H324" i="12"/>
  <c r="R327" i="12"/>
  <c r="J331" i="12"/>
  <c r="O337" i="12"/>
  <c r="J342" i="12"/>
  <c r="N344" i="12"/>
  <c r="J346" i="12"/>
  <c r="P351" i="12"/>
  <c r="L353" i="12"/>
  <c r="H355" i="12"/>
  <c r="I358" i="12"/>
  <c r="P359" i="12"/>
  <c r="H362" i="12"/>
  <c r="M363" i="12"/>
  <c r="R364" i="12"/>
  <c r="K367" i="12"/>
  <c r="P368" i="12"/>
  <c r="S369" i="12"/>
  <c r="G372" i="12"/>
  <c r="I373" i="12"/>
  <c r="J374" i="12"/>
  <c r="L375" i="12"/>
  <c r="L376" i="12"/>
  <c r="K377" i="12"/>
  <c r="J378" i="12"/>
  <c r="I379" i="12"/>
  <c r="H380" i="12"/>
  <c r="G381" i="12"/>
  <c r="S387" i="12"/>
  <c r="R388" i="12"/>
  <c r="Q389" i="12"/>
  <c r="P390" i="12"/>
  <c r="O391" i="12"/>
  <c r="N392" i="12"/>
  <c r="M393" i="12"/>
  <c r="L394" i="12"/>
  <c r="K395" i="12"/>
  <c r="J396" i="12"/>
  <c r="I397" i="12"/>
  <c r="H398" i="12"/>
  <c r="R401" i="12"/>
  <c r="P402" i="12"/>
  <c r="N403" i="12"/>
  <c r="L404" i="12"/>
  <c r="J405" i="12"/>
  <c r="H406" i="12"/>
  <c r="R409" i="12"/>
  <c r="P410" i="12"/>
  <c r="N411" i="12"/>
  <c r="L412" i="12"/>
  <c r="J413" i="12"/>
  <c r="H414" i="12"/>
  <c r="R417" i="12"/>
  <c r="P418" i="12"/>
  <c r="N419" i="12"/>
  <c r="L420" i="12"/>
  <c r="J421" i="12"/>
  <c r="H422" i="12"/>
  <c r="R425" i="12"/>
  <c r="P426" i="12"/>
  <c r="N427" i="12"/>
  <c r="L428" i="12"/>
  <c r="J429" i="12"/>
  <c r="H430" i="12"/>
  <c r="R433" i="12"/>
  <c r="P434" i="12"/>
  <c r="N435" i="12"/>
  <c r="L436" i="12"/>
  <c r="J437" i="12"/>
  <c r="H438" i="12"/>
  <c r="R441" i="12"/>
  <c r="P442" i="12"/>
  <c r="N443" i="12"/>
  <c r="L444" i="12"/>
  <c r="J445" i="12"/>
  <c r="H446" i="12"/>
  <c r="R449" i="12"/>
  <c r="P450" i="12"/>
  <c r="N451" i="12"/>
  <c r="L452" i="12"/>
  <c r="J453" i="12"/>
  <c r="H454" i="12"/>
  <c r="R457" i="12"/>
  <c r="P458" i="12"/>
  <c r="N459" i="12"/>
  <c r="L460" i="12"/>
  <c r="J461" i="12"/>
  <c r="H462" i="12"/>
  <c r="R465" i="12"/>
  <c r="P466" i="12"/>
  <c r="N467" i="12"/>
  <c r="L468" i="12"/>
  <c r="J469" i="12"/>
  <c r="H470" i="12"/>
  <c r="R473" i="12"/>
  <c r="P474" i="12"/>
  <c r="N475" i="12"/>
  <c r="L476" i="12"/>
  <c r="J477" i="12"/>
  <c r="H478" i="12"/>
  <c r="R247" i="12"/>
  <c r="H276" i="12"/>
  <c r="G293" i="12"/>
  <c r="I300" i="12"/>
  <c r="K307" i="12"/>
  <c r="M314" i="12"/>
  <c r="P320" i="12"/>
  <c r="I324" i="12"/>
  <c r="S327" i="12"/>
  <c r="K331" i="12"/>
  <c r="Q337" i="12"/>
  <c r="H340" i="12"/>
  <c r="N342" i="12"/>
  <c r="P344" i="12"/>
  <c r="L346" i="12"/>
  <c r="H348" i="12"/>
  <c r="R351" i="12"/>
  <c r="N353" i="12"/>
  <c r="J355" i="12"/>
  <c r="J358" i="12"/>
  <c r="Q359" i="12"/>
  <c r="J362" i="12"/>
  <c r="N363" i="12"/>
  <c r="G366" i="12"/>
  <c r="L367" i="12"/>
  <c r="Q368" i="12"/>
  <c r="G371" i="12"/>
  <c r="H372" i="12"/>
  <c r="J373" i="12"/>
  <c r="L374" i="12"/>
  <c r="M375" i="12"/>
  <c r="M376" i="12"/>
  <c r="L377" i="12"/>
  <c r="K378" i="12"/>
  <c r="J379" i="12"/>
  <c r="I380" i="12"/>
  <c r="H381" i="12"/>
  <c r="G382" i="12"/>
  <c r="S388" i="12"/>
  <c r="R389" i="12"/>
  <c r="Q390" i="12"/>
  <c r="P391" i="12"/>
  <c r="O392" i="12"/>
  <c r="N393" i="12"/>
  <c r="M394" i="12"/>
  <c r="L395" i="12"/>
  <c r="K396" i="12"/>
  <c r="J397" i="12"/>
  <c r="I398" i="12"/>
  <c r="G399" i="12"/>
  <c r="S401" i="12"/>
  <c r="Q402" i="12"/>
  <c r="O403" i="12"/>
  <c r="M404" i="12"/>
  <c r="K405" i="12"/>
  <c r="I406" i="12"/>
  <c r="G407" i="12"/>
  <c r="S409" i="12"/>
  <c r="Q410" i="12"/>
  <c r="O411" i="12"/>
  <c r="M412" i="12"/>
  <c r="K413" i="12"/>
  <c r="I414" i="12"/>
  <c r="G415" i="12"/>
  <c r="S417" i="12"/>
  <c r="Q418" i="12"/>
  <c r="O419" i="12"/>
  <c r="M420" i="12"/>
  <c r="K421" i="12"/>
  <c r="I422" i="12"/>
  <c r="G423" i="12"/>
  <c r="S425" i="12"/>
  <c r="Q426" i="12"/>
  <c r="O427" i="12"/>
  <c r="M428" i="12"/>
  <c r="K429" i="12"/>
  <c r="I430" i="12"/>
  <c r="G431" i="12"/>
  <c r="S433" i="12"/>
  <c r="Q434" i="12"/>
  <c r="O435" i="12"/>
  <c r="M436" i="12"/>
  <c r="K437" i="12"/>
  <c r="I438" i="12"/>
  <c r="G439" i="12"/>
  <c r="S441" i="12"/>
  <c r="Q442" i="12"/>
  <c r="O443" i="12"/>
  <c r="M444" i="12"/>
  <c r="K445" i="12"/>
  <c r="I446" i="12"/>
  <c r="G447" i="12"/>
  <c r="S449" i="12"/>
  <c r="Q450" i="12"/>
  <c r="O451" i="12"/>
  <c r="M452" i="12"/>
  <c r="K453" i="12"/>
  <c r="I454" i="12"/>
  <c r="G455" i="12"/>
  <c r="S457" i="12"/>
  <c r="Q458" i="12"/>
  <c r="O459" i="12"/>
  <c r="M460" i="12"/>
  <c r="K461" i="12"/>
  <c r="I462" i="12"/>
  <c r="G463" i="12"/>
  <c r="S465" i="12"/>
  <c r="Q466" i="12"/>
  <c r="O467" i="12"/>
  <c r="M468" i="12"/>
  <c r="K469" i="12"/>
  <c r="I470" i="12"/>
  <c r="G471" i="12"/>
  <c r="S473" i="12"/>
  <c r="Q474" i="12"/>
  <c r="O475" i="12"/>
  <c r="M476" i="12"/>
  <c r="K477" i="12"/>
  <c r="I478" i="12"/>
  <c r="G479" i="12"/>
  <c r="S481" i="12"/>
  <c r="Q482" i="12"/>
  <c r="O483" i="12"/>
  <c r="M484" i="12"/>
  <c r="K485" i="12"/>
  <c r="I486" i="12"/>
  <c r="G487" i="12"/>
  <c r="S489" i="12"/>
  <c r="Q490" i="12"/>
  <c r="O491" i="12"/>
  <c r="M492" i="12"/>
  <c r="K493" i="12"/>
  <c r="I494" i="12"/>
  <c r="G495" i="12"/>
  <c r="S497" i="12"/>
  <c r="Q498" i="12"/>
  <c r="O499" i="12"/>
  <c r="M500" i="12"/>
  <c r="K501" i="12"/>
  <c r="I502" i="12"/>
  <c r="G503" i="12"/>
  <c r="D5" i="4"/>
  <c r="D9" i="4"/>
  <c r="D13" i="4"/>
  <c r="D17" i="4"/>
  <c r="D21" i="4"/>
  <c r="D25" i="4"/>
  <c r="D29" i="4"/>
  <c r="D33" i="4"/>
  <c r="D37" i="4"/>
  <c r="D41" i="4"/>
  <c r="D45" i="4"/>
  <c r="D49" i="4"/>
  <c r="P248" i="12"/>
  <c r="H308" i="12"/>
  <c r="J315" i="12"/>
  <c r="Q320" i="12"/>
  <c r="N324" i="12"/>
  <c r="P331" i="12"/>
  <c r="H335" i="12"/>
  <c r="I340" i="12"/>
  <c r="R342" i="12"/>
  <c r="Q344" i="12"/>
  <c r="M346" i="12"/>
  <c r="I348" i="12"/>
  <c r="S351" i="12"/>
  <c r="O353" i="12"/>
  <c r="K355" i="12"/>
  <c r="M358" i="12"/>
  <c r="R359" i="12"/>
  <c r="K362" i="12"/>
  <c r="O363" i="12"/>
  <c r="H366" i="12"/>
  <c r="N367" i="12"/>
  <c r="S368" i="12"/>
  <c r="H371" i="12"/>
  <c r="I372" i="12"/>
  <c r="K373" i="12"/>
  <c r="M374" i="12"/>
  <c r="N375" i="12"/>
  <c r="N376" i="12"/>
  <c r="M377" i="12"/>
  <c r="L378" i="12"/>
  <c r="K379" i="12"/>
  <c r="J380" i="12"/>
  <c r="I381" i="12"/>
  <c r="H382" i="12"/>
  <c r="G383" i="12"/>
  <c r="S389" i="12"/>
  <c r="R390" i="12"/>
  <c r="Q391" i="12"/>
  <c r="P392" i="12"/>
  <c r="O393" i="12"/>
  <c r="N394" i="12"/>
  <c r="M395" i="12"/>
  <c r="L396" i="12"/>
  <c r="K397" i="12"/>
  <c r="J398" i="12"/>
  <c r="H399" i="12"/>
  <c r="R402" i="12"/>
  <c r="P403" i="12"/>
  <c r="N404" i="12"/>
  <c r="L405" i="12"/>
  <c r="J406" i="12"/>
  <c r="H407" i="12"/>
  <c r="R410" i="12"/>
  <c r="P411" i="12"/>
  <c r="N412" i="12"/>
  <c r="L413" i="12"/>
  <c r="J414" i="12"/>
  <c r="H415" i="12"/>
  <c r="R418" i="12"/>
  <c r="P419" i="12"/>
  <c r="N420" i="12"/>
  <c r="L421" i="12"/>
  <c r="J422" i="12"/>
  <c r="H423" i="12"/>
  <c r="R426" i="12"/>
  <c r="P427" i="12"/>
  <c r="N428" i="12"/>
  <c r="L429" i="12"/>
  <c r="J430" i="12"/>
  <c r="H431" i="12"/>
  <c r="R434" i="12"/>
  <c r="P435" i="12"/>
  <c r="N436" i="12"/>
  <c r="L437" i="12"/>
  <c r="J438" i="12"/>
  <c r="H439" i="12"/>
  <c r="R442" i="12"/>
  <c r="P443" i="12"/>
  <c r="N444" i="12"/>
  <c r="L445" i="12"/>
  <c r="J446" i="12"/>
  <c r="H447" i="12"/>
  <c r="R450" i="12"/>
  <c r="P451" i="12"/>
  <c r="N452" i="12"/>
  <c r="L453" i="12"/>
  <c r="J454" i="12"/>
  <c r="H455" i="12"/>
  <c r="R458" i="12"/>
  <c r="P459" i="12"/>
  <c r="N460" i="12"/>
  <c r="L461" i="12"/>
  <c r="J462" i="12"/>
  <c r="H463" i="12"/>
  <c r="R466" i="12"/>
  <c r="P467" i="12"/>
  <c r="N468" i="12"/>
  <c r="L469" i="12"/>
  <c r="J470" i="12"/>
  <c r="H471" i="12"/>
  <c r="R474" i="12"/>
  <c r="P475" i="12"/>
  <c r="N476" i="12"/>
  <c r="L477" i="12"/>
  <c r="J478" i="12"/>
  <c r="H479" i="12"/>
  <c r="R482" i="12"/>
  <c r="P483" i="12"/>
  <c r="N484" i="12"/>
  <c r="L485" i="12"/>
  <c r="J486" i="12"/>
  <c r="H487" i="12"/>
  <c r="R490" i="12"/>
  <c r="P491" i="12"/>
  <c r="N492" i="12"/>
  <c r="L493" i="12"/>
  <c r="J494" i="12"/>
  <c r="H495" i="12"/>
  <c r="R498" i="12"/>
  <c r="P499" i="12"/>
  <c r="N500" i="12"/>
  <c r="L501" i="12"/>
  <c r="J502" i="12"/>
  <c r="H503" i="12"/>
  <c r="G3" i="1" a="1"/>
  <c r="N249" i="12"/>
  <c r="R263" i="12"/>
  <c r="G301" i="12"/>
  <c r="I308" i="12"/>
  <c r="K315" i="12"/>
  <c r="R324" i="12"/>
  <c r="J328" i="12"/>
  <c r="L335" i="12"/>
  <c r="K340" i="12"/>
  <c r="S344" i="12"/>
  <c r="O346" i="12"/>
  <c r="K348" i="12"/>
  <c r="G350" i="12"/>
  <c r="Q353" i="12"/>
  <c r="M355" i="12"/>
  <c r="G357" i="12"/>
  <c r="N358" i="12"/>
  <c r="S359" i="12"/>
  <c r="G361" i="12"/>
  <c r="L362" i="12"/>
  <c r="P363" i="12"/>
  <c r="I366" i="12"/>
  <c r="P367" i="12"/>
  <c r="I371" i="12"/>
  <c r="K372" i="12"/>
  <c r="L373" i="12"/>
  <c r="N374" i="12"/>
  <c r="O375" i="12"/>
  <c r="O376" i="12"/>
  <c r="N377" i="12"/>
  <c r="M378" i="12"/>
  <c r="L379" i="12"/>
  <c r="K380" i="12"/>
  <c r="J381" i="12"/>
  <c r="I382" i="12"/>
  <c r="H383" i="12"/>
  <c r="H384" i="12"/>
  <c r="G385" i="12"/>
  <c r="S390" i="12"/>
  <c r="R391" i="12"/>
  <c r="Q392" i="12"/>
  <c r="P393" i="12"/>
  <c r="O394" i="12"/>
  <c r="N395" i="12"/>
  <c r="M396" i="12"/>
  <c r="L397" i="12"/>
  <c r="K398" i="12"/>
  <c r="I399" i="12"/>
  <c r="G400" i="12"/>
  <c r="S402" i="12"/>
  <c r="Q403" i="12"/>
  <c r="O404" i="12"/>
  <c r="M405" i="12"/>
  <c r="K406" i="12"/>
  <c r="I407" i="12"/>
  <c r="G408" i="12"/>
  <c r="S410" i="12"/>
  <c r="Q411" i="12"/>
  <c r="O412" i="12"/>
  <c r="M413" i="12"/>
  <c r="K414" i="12"/>
  <c r="I415" i="12"/>
  <c r="G416" i="12"/>
  <c r="S418" i="12"/>
  <c r="Q419" i="12"/>
  <c r="O420" i="12"/>
  <c r="M421" i="12"/>
  <c r="K422" i="12"/>
  <c r="I423" i="12"/>
  <c r="G424" i="12"/>
  <c r="S426" i="12"/>
  <c r="Q427" i="12"/>
  <c r="O428" i="12"/>
  <c r="M429" i="12"/>
  <c r="K430" i="12"/>
  <c r="I431" i="12"/>
  <c r="G432" i="12"/>
  <c r="S434" i="12"/>
  <c r="Q435" i="12"/>
  <c r="O436" i="12"/>
  <c r="M437" i="12"/>
  <c r="K438" i="12"/>
  <c r="I439" i="12"/>
  <c r="G440" i="12"/>
  <c r="S442" i="12"/>
  <c r="Q443" i="12"/>
  <c r="O444" i="12"/>
  <c r="M445" i="12"/>
  <c r="K446" i="12"/>
  <c r="I447" i="12"/>
  <c r="G448" i="12"/>
  <c r="S450" i="12"/>
  <c r="Q451" i="12"/>
  <c r="O452" i="12"/>
  <c r="M453" i="12"/>
  <c r="K454" i="12"/>
  <c r="I455" i="12"/>
  <c r="G456" i="12"/>
  <c r="S458" i="12"/>
  <c r="Q459" i="12"/>
  <c r="O460" i="12"/>
  <c r="M461" i="12"/>
  <c r="K462" i="12"/>
  <c r="I463" i="12"/>
  <c r="G464" i="12"/>
  <c r="S466" i="12"/>
  <c r="Q467" i="12"/>
  <c r="O468" i="12"/>
  <c r="M469" i="12"/>
  <c r="K470" i="12"/>
  <c r="I471" i="12"/>
  <c r="G472" i="12"/>
  <c r="S474" i="12"/>
  <c r="Q475" i="12"/>
  <c r="O476" i="12"/>
  <c r="M477" i="12"/>
  <c r="K478" i="12"/>
  <c r="I479" i="12"/>
  <c r="G480" i="12"/>
  <c r="L250" i="12"/>
  <c r="P264" i="12"/>
  <c r="R287" i="12"/>
  <c r="H316" i="12"/>
  <c r="N321" i="12"/>
  <c r="P328" i="12"/>
  <c r="H332" i="12"/>
  <c r="P335" i="12"/>
  <c r="J338" i="12"/>
  <c r="N340" i="12"/>
  <c r="P346" i="12"/>
  <c r="L348" i="12"/>
  <c r="H350" i="12"/>
  <c r="R353" i="12"/>
  <c r="N355" i="12"/>
  <c r="I357" i="12"/>
  <c r="P358" i="12"/>
  <c r="H361" i="12"/>
  <c r="M362" i="12"/>
  <c r="S363" i="12"/>
  <c r="J366" i="12"/>
  <c r="Q367" i="12"/>
  <c r="H370" i="12"/>
  <c r="J371" i="12"/>
  <c r="L372" i="12"/>
  <c r="N373" i="12"/>
  <c r="P374" i="12"/>
  <c r="P375" i="12"/>
  <c r="P376" i="12"/>
  <c r="O377" i="12"/>
  <c r="N378" i="12"/>
  <c r="M379" i="12"/>
  <c r="L380" i="12"/>
  <c r="K381" i="12"/>
  <c r="J382" i="12"/>
  <c r="J383" i="12"/>
  <c r="I384" i="12"/>
  <c r="H385" i="12"/>
  <c r="G386" i="12"/>
  <c r="S391" i="12"/>
  <c r="R392" i="12"/>
  <c r="Q393" i="12"/>
  <c r="P394" i="12"/>
  <c r="O395" i="12"/>
  <c r="N396" i="12"/>
  <c r="N397" i="12"/>
  <c r="L398" i="12"/>
  <c r="J399" i="12"/>
  <c r="H400" i="12"/>
  <c r="R403" i="12"/>
  <c r="P404" i="12"/>
  <c r="N405" i="12"/>
  <c r="L406" i="12"/>
  <c r="J407" i="12"/>
  <c r="H408" i="12"/>
  <c r="R411" i="12"/>
  <c r="P412" i="12"/>
  <c r="N413" i="12"/>
  <c r="L414" i="12"/>
  <c r="J415" i="12"/>
  <c r="H416" i="12"/>
  <c r="R419" i="12"/>
  <c r="P420" i="12"/>
  <c r="N421" i="12"/>
  <c r="L422" i="12"/>
  <c r="J423" i="12"/>
  <c r="H424" i="12"/>
  <c r="R427" i="12"/>
  <c r="P428" i="12"/>
  <c r="N429" i="12"/>
  <c r="L430" i="12"/>
  <c r="J431" i="12"/>
  <c r="H432" i="12"/>
  <c r="R435" i="12"/>
  <c r="P436" i="12"/>
  <c r="N437" i="12"/>
  <c r="L438" i="12"/>
  <c r="J439" i="12"/>
  <c r="H440" i="12"/>
  <c r="R443" i="12"/>
  <c r="P444" i="12"/>
  <c r="N445" i="12"/>
  <c r="L446" i="12"/>
  <c r="J447" i="12"/>
  <c r="H448" i="12"/>
  <c r="R451" i="12"/>
  <c r="P452" i="12"/>
  <c r="N453" i="12"/>
  <c r="L454" i="12"/>
  <c r="J455" i="12"/>
  <c r="H456" i="12"/>
  <c r="R459" i="12"/>
  <c r="P460" i="12"/>
  <c r="N461" i="12"/>
  <c r="L462" i="12"/>
  <c r="J463" i="12"/>
  <c r="H464" i="12"/>
  <c r="R467" i="12"/>
  <c r="P468" i="12"/>
  <c r="N469" i="12"/>
  <c r="L470" i="12"/>
  <c r="J471" i="12"/>
  <c r="H472" i="12"/>
  <c r="R475" i="12"/>
  <c r="P476" i="12"/>
  <c r="N477" i="12"/>
  <c r="L478" i="12"/>
  <c r="J479" i="12"/>
  <c r="H480" i="12"/>
  <c r="R483" i="12"/>
  <c r="P484" i="12"/>
  <c r="N485" i="12"/>
  <c r="L486" i="12"/>
  <c r="J487" i="12"/>
  <c r="H488" i="12"/>
  <c r="R491" i="12"/>
  <c r="P492" i="12"/>
  <c r="N493" i="12"/>
  <c r="L494" i="12"/>
  <c r="J495" i="12"/>
  <c r="H496" i="12"/>
  <c r="R499" i="12"/>
  <c r="P500" i="12"/>
  <c r="N501" i="12"/>
  <c r="L502" i="12"/>
  <c r="J503" i="12"/>
  <c r="H504" i="12"/>
  <c r="A5" i="2" a="1"/>
  <c r="C6" i="4"/>
  <c r="C10" i="4"/>
  <c r="C14" i="4"/>
  <c r="C18" i="4"/>
  <c r="C22" i="4"/>
  <c r="C26" i="4"/>
  <c r="C30" i="4"/>
  <c r="C34" i="4"/>
  <c r="J251" i="12"/>
  <c r="N265" i="12"/>
  <c r="R279" i="12"/>
  <c r="S287" i="12"/>
  <c r="G309" i="12"/>
  <c r="I316" i="12"/>
  <c r="O321" i="12"/>
  <c r="G325" i="12"/>
  <c r="Q328" i="12"/>
  <c r="I332" i="12"/>
  <c r="R335" i="12"/>
  <c r="L338" i="12"/>
  <c r="R340" i="12"/>
  <c r="R346" i="12"/>
  <c r="N348" i="12"/>
  <c r="J350" i="12"/>
  <c r="P355" i="12"/>
  <c r="J357" i="12"/>
  <c r="R358" i="12"/>
  <c r="J361" i="12"/>
  <c r="O362" i="12"/>
  <c r="G365" i="12"/>
  <c r="M366" i="12"/>
  <c r="R367" i="12"/>
  <c r="I370" i="12"/>
  <c r="K371" i="12"/>
  <c r="M372" i="12"/>
  <c r="O373" i="12"/>
  <c r="Q374" i="12"/>
  <c r="Q375" i="12"/>
  <c r="Q376" i="12"/>
  <c r="P377" i="12"/>
  <c r="O378" i="12"/>
  <c r="N379" i="12"/>
  <c r="M380" i="12"/>
  <c r="L381" i="12"/>
  <c r="L382" i="12"/>
  <c r="K383" i="12"/>
  <c r="J384" i="12"/>
  <c r="I385" i="12"/>
  <c r="H386" i="12"/>
  <c r="G387" i="12"/>
  <c r="S392" i="12"/>
  <c r="R393" i="12"/>
  <c r="Q394" i="12"/>
  <c r="P395" i="12"/>
  <c r="P396" i="12"/>
  <c r="O397" i="12"/>
  <c r="M398" i="12"/>
  <c r="K399" i="12"/>
  <c r="I400" i="12"/>
  <c r="G401" i="12"/>
  <c r="S403" i="12"/>
  <c r="Q404" i="12"/>
  <c r="O405" i="12"/>
  <c r="M406" i="12"/>
  <c r="K407" i="12"/>
  <c r="I408" i="12"/>
  <c r="G409" i="12"/>
  <c r="S411" i="12"/>
  <c r="Q412" i="12"/>
  <c r="O413" i="12"/>
  <c r="M414" i="12"/>
  <c r="K415" i="12"/>
  <c r="I416" i="12"/>
  <c r="G417" i="12"/>
  <c r="S419" i="12"/>
  <c r="Q420" i="12"/>
  <c r="O421" i="12"/>
  <c r="M422" i="12"/>
  <c r="K423" i="12"/>
  <c r="I424" i="12"/>
  <c r="G425" i="12"/>
  <c r="S427" i="12"/>
  <c r="Q428" i="12"/>
  <c r="O429" i="12"/>
  <c r="M430" i="12"/>
  <c r="K431" i="12"/>
  <c r="I432" i="12"/>
  <c r="G433" i="12"/>
  <c r="S435" i="12"/>
  <c r="Q436" i="12"/>
  <c r="O437" i="12"/>
  <c r="M438" i="12"/>
  <c r="K439" i="12"/>
  <c r="I440" i="12"/>
  <c r="G441" i="12"/>
  <c r="S443" i="12"/>
  <c r="Q444" i="12"/>
  <c r="O445" i="12"/>
  <c r="M446" i="12"/>
  <c r="K447" i="12"/>
  <c r="I448" i="12"/>
  <c r="G449" i="12"/>
  <c r="S451" i="12"/>
  <c r="Q452" i="12"/>
  <c r="O453" i="12"/>
  <c r="M454" i="12"/>
  <c r="K455" i="12"/>
  <c r="I456" i="12"/>
  <c r="G457" i="12"/>
  <c r="S459" i="12"/>
  <c r="Q460" i="12"/>
  <c r="O461" i="12"/>
  <c r="M462" i="12"/>
  <c r="K463" i="12"/>
  <c r="I464" i="12"/>
  <c r="G465" i="12"/>
  <c r="S467" i="12"/>
  <c r="Q468" i="12"/>
  <c r="O469" i="12"/>
  <c r="M470" i="12"/>
  <c r="K471" i="12"/>
  <c r="I472" i="12"/>
  <c r="G473" i="12"/>
  <c r="S475" i="12"/>
  <c r="Q476" i="12"/>
  <c r="O477" i="12"/>
  <c r="M478" i="12"/>
  <c r="K479" i="12"/>
  <c r="I480" i="12"/>
  <c r="G481" i="12"/>
  <c r="S483" i="12"/>
  <c r="Q484" i="12"/>
  <c r="O485" i="12"/>
  <c r="M486" i="12"/>
  <c r="K487" i="12"/>
  <c r="I488" i="12"/>
  <c r="G489" i="12"/>
  <c r="S491" i="12"/>
  <c r="Q492" i="12"/>
  <c r="O493" i="12"/>
  <c r="M494" i="12"/>
  <c r="K495" i="12"/>
  <c r="I496" i="12"/>
  <c r="G497" i="12"/>
  <c r="S499" i="12"/>
  <c r="Q500" i="12"/>
  <c r="O501" i="12"/>
  <c r="M502" i="12"/>
  <c r="K503" i="12"/>
  <c r="I504" i="12"/>
  <c r="D6" i="4"/>
  <c r="D10" i="4"/>
  <c r="D14" i="4"/>
  <c r="D18" i="4"/>
  <c r="D22" i="4"/>
  <c r="D26" i="4"/>
  <c r="D30" i="4"/>
  <c r="D34" i="4"/>
  <c r="D38" i="4"/>
  <c r="D42" i="4"/>
  <c r="D46" i="4"/>
  <c r="D50" i="4"/>
  <c r="D54" i="4"/>
  <c r="D58" i="4"/>
  <c r="D62" i="4"/>
  <c r="D66" i="4"/>
  <c r="D70" i="4"/>
  <c r="D74" i="4"/>
  <c r="D78" i="4"/>
  <c r="D82" i="4"/>
  <c r="H252" i="12"/>
  <c r="L266" i="12"/>
  <c r="P280" i="12"/>
  <c r="P288" i="12"/>
  <c r="R295" i="12"/>
  <c r="L325" i="12"/>
  <c r="N332" i="12"/>
  <c r="S335" i="12"/>
  <c r="M338" i="12"/>
  <c r="H343" i="12"/>
  <c r="G345" i="12"/>
  <c r="Q348" i="12"/>
  <c r="M350" i="12"/>
  <c r="I352" i="12"/>
  <c r="S355" i="12"/>
  <c r="K357" i="12"/>
  <c r="S358" i="12"/>
  <c r="L361" i="12"/>
  <c r="P362" i="12"/>
  <c r="I365" i="12"/>
  <c r="N366" i="12"/>
  <c r="S367" i="12"/>
  <c r="G369" i="12"/>
  <c r="J370" i="12"/>
  <c r="M371" i="12"/>
  <c r="N372" i="12"/>
  <c r="P373" i="12"/>
  <c r="R374" i="12"/>
  <c r="R375" i="12"/>
  <c r="R376" i="12"/>
  <c r="Q377" i="12"/>
  <c r="P378" i="12"/>
  <c r="O379" i="12"/>
  <c r="N380" i="12"/>
  <c r="N381" i="12"/>
  <c r="M382" i="12"/>
  <c r="L383" i="12"/>
  <c r="K384" i="12"/>
  <c r="J385" i="12"/>
  <c r="I386" i="12"/>
  <c r="H387" i="12"/>
  <c r="G388" i="12"/>
  <c r="S393" i="12"/>
  <c r="R394" i="12"/>
  <c r="R395" i="12"/>
  <c r="Q396" i="12"/>
  <c r="P397" i="12"/>
  <c r="N398" i="12"/>
  <c r="L399" i="12"/>
  <c r="J400" i="12"/>
  <c r="H401" i="12"/>
  <c r="R404" i="12"/>
  <c r="P405" i="12"/>
  <c r="N406" i="12"/>
  <c r="L407" i="12"/>
  <c r="J408" i="12"/>
  <c r="H409" i="12"/>
  <c r="R412" i="12"/>
  <c r="P413" i="12"/>
  <c r="N414" i="12"/>
  <c r="L415" i="12"/>
  <c r="J416" i="12"/>
  <c r="H417" i="12"/>
  <c r="R420" i="12"/>
  <c r="P421" i="12"/>
  <c r="N422" i="12"/>
  <c r="L423" i="12"/>
  <c r="J424" i="12"/>
  <c r="H425" i="12"/>
  <c r="R428" i="12"/>
  <c r="P429" i="12"/>
  <c r="N430" i="12"/>
  <c r="L431" i="12"/>
  <c r="J432" i="12"/>
  <c r="H433" i="12"/>
  <c r="R436" i="12"/>
  <c r="P437" i="12"/>
  <c r="N438" i="12"/>
  <c r="L439" i="12"/>
  <c r="J440" i="12"/>
  <c r="H441" i="12"/>
  <c r="R444" i="12"/>
  <c r="P445" i="12"/>
  <c r="N446" i="12"/>
  <c r="L447" i="12"/>
  <c r="J448" i="12"/>
  <c r="H449" i="12"/>
  <c r="R452" i="12"/>
  <c r="P453" i="12"/>
  <c r="N454" i="12"/>
  <c r="L455" i="12"/>
  <c r="J456" i="12"/>
  <c r="H457" i="12"/>
  <c r="R460" i="12"/>
  <c r="P461" i="12"/>
  <c r="N462" i="12"/>
  <c r="L463" i="12"/>
  <c r="J464" i="12"/>
  <c r="H465" i="12"/>
  <c r="R468" i="12"/>
  <c r="P469" i="12"/>
  <c r="N470" i="12"/>
  <c r="L471" i="12"/>
  <c r="J472" i="12"/>
  <c r="H473" i="12"/>
  <c r="R476" i="12"/>
  <c r="P477" i="12"/>
  <c r="N478" i="12"/>
  <c r="L479" i="12"/>
  <c r="J480" i="12"/>
  <c r="H481" i="12"/>
  <c r="R484" i="12"/>
  <c r="P485" i="12"/>
  <c r="N486" i="12"/>
  <c r="L487" i="12"/>
  <c r="J488" i="12"/>
  <c r="H489" i="12"/>
  <c r="R492" i="12"/>
  <c r="P493" i="12"/>
  <c r="N494" i="12"/>
  <c r="L495" i="12"/>
  <c r="J496" i="12"/>
  <c r="H497" i="12"/>
  <c r="R500" i="12"/>
  <c r="P501" i="12"/>
  <c r="N502" i="12"/>
  <c r="L503" i="12"/>
  <c r="J504" i="12"/>
  <c r="K5" i="2" a="1"/>
  <c r="B7" i="4" a="1"/>
  <c r="B11" i="4" a="1"/>
  <c r="B15" i="4" a="1"/>
  <c r="B19" i="4" a="1"/>
  <c r="B23" i="4" a="1"/>
  <c r="B27" i="4" a="1"/>
  <c r="B31" i="4" a="1"/>
  <c r="B35" i="4" a="1"/>
  <c r="B39" i="4" a="1"/>
  <c r="B43" i="4" a="1"/>
  <c r="B47" i="4" a="1"/>
  <c r="J267" i="12"/>
  <c r="N281" i="12"/>
  <c r="Q288" i="12"/>
  <c r="S295" i="12"/>
  <c r="G317" i="12"/>
  <c r="P325" i="12"/>
  <c r="H329" i="12"/>
  <c r="R332" i="12"/>
  <c r="O338" i="12"/>
  <c r="K343" i="12"/>
  <c r="H345" i="12"/>
  <c r="R348" i="12"/>
  <c r="N350" i="12"/>
  <c r="J352" i="12"/>
  <c r="L357" i="12"/>
  <c r="M361" i="12"/>
  <c r="Q362" i="12"/>
  <c r="J365" i="12"/>
  <c r="P366" i="12"/>
  <c r="H369" i="12"/>
  <c r="K370" i="12"/>
  <c r="N371" i="12"/>
  <c r="P372" i="12"/>
  <c r="R373" i="12"/>
  <c r="S374" i="12"/>
  <c r="S375" i="12"/>
  <c r="S376" i="12"/>
  <c r="R377" i="12"/>
  <c r="Q378" i="12"/>
  <c r="P379" i="12"/>
  <c r="P380" i="12"/>
  <c r="O381" i="12"/>
  <c r="N382" i="12"/>
  <c r="M383" i="12"/>
  <c r="L384" i="12"/>
  <c r="K385" i="12"/>
  <c r="J386" i="12"/>
  <c r="I387" i="12"/>
  <c r="H388" i="12"/>
  <c r="G389" i="12"/>
  <c r="S395" i="12"/>
  <c r="R396" i="12"/>
  <c r="Q397" i="12"/>
  <c r="O398" i="12"/>
  <c r="M399" i="12"/>
  <c r="K400" i="12"/>
  <c r="I401" i="12"/>
  <c r="G402" i="12"/>
  <c r="S404" i="12"/>
  <c r="Q405" i="12"/>
  <c r="O406" i="12"/>
  <c r="M407" i="12"/>
  <c r="K408" i="12"/>
  <c r="I409" i="12"/>
  <c r="G410" i="12"/>
  <c r="S412" i="12"/>
  <c r="H268" i="12"/>
  <c r="L282" i="12"/>
  <c r="N289" i="12"/>
  <c r="P296" i="12"/>
  <c r="R303" i="12"/>
  <c r="L322" i="12"/>
  <c r="N329" i="12"/>
  <c r="J336" i="12"/>
  <c r="R338" i="12"/>
  <c r="G341" i="12"/>
  <c r="L343" i="12"/>
  <c r="L345" i="12"/>
  <c r="H347" i="12"/>
  <c r="R350" i="12"/>
  <c r="N352" i="12"/>
  <c r="J354" i="12"/>
  <c r="O357" i="12"/>
  <c r="I360" i="12"/>
  <c r="N361" i="12"/>
  <c r="R362" i="12"/>
  <c r="G364" i="12"/>
  <c r="K365" i="12"/>
  <c r="R366" i="12"/>
  <c r="J369" i="12"/>
  <c r="L370" i="12"/>
  <c r="O371" i="12"/>
  <c r="Q372" i="12"/>
  <c r="S373" i="12"/>
  <c r="S377" i="12"/>
  <c r="R378" i="12"/>
  <c r="R379" i="12"/>
  <c r="Q380" i="12"/>
  <c r="P381" i="12"/>
  <c r="O382" i="12"/>
  <c r="N383" i="12"/>
  <c r="M384" i="12"/>
  <c r="L385" i="12"/>
  <c r="K386" i="12"/>
  <c r="J387" i="12"/>
  <c r="I388" i="12"/>
  <c r="H389" i="12"/>
  <c r="G390" i="12"/>
  <c r="S396" i="12"/>
  <c r="R397" i="12"/>
  <c r="P398" i="12"/>
  <c r="N399" i="12"/>
  <c r="L400" i="12"/>
  <c r="J401" i="12"/>
  <c r="H402" i="12"/>
  <c r="R405" i="12"/>
  <c r="P406" i="12"/>
  <c r="N407" i="12"/>
  <c r="L408" i="12"/>
  <c r="J409" i="12"/>
  <c r="H410" i="12"/>
  <c r="R413" i="12"/>
  <c r="P414" i="12"/>
  <c r="N415" i="12"/>
  <c r="L416" i="12"/>
  <c r="J417" i="12"/>
  <c r="H418" i="12"/>
  <c r="R421" i="12"/>
  <c r="P422" i="12"/>
  <c r="N423" i="12"/>
  <c r="L424" i="12"/>
  <c r="J425" i="12"/>
  <c r="H426" i="12"/>
  <c r="R429" i="12"/>
  <c r="P430" i="12"/>
  <c r="N431" i="12"/>
  <c r="L432" i="12"/>
  <c r="J433" i="12"/>
  <c r="H434" i="12"/>
  <c r="R437" i="12"/>
  <c r="P438" i="12"/>
  <c r="N439" i="12"/>
  <c r="L440" i="12"/>
  <c r="J441" i="12"/>
  <c r="H442" i="12"/>
  <c r="R445" i="12"/>
  <c r="P446" i="12"/>
  <c r="N447" i="12"/>
  <c r="L448" i="12"/>
  <c r="J449" i="12"/>
  <c r="H450" i="12"/>
  <c r="R453" i="12"/>
  <c r="P454" i="12"/>
  <c r="N455" i="12"/>
  <c r="L456" i="12"/>
  <c r="J457" i="12"/>
  <c r="H458" i="12"/>
  <c r="R461" i="12"/>
  <c r="P462" i="12"/>
  <c r="N463" i="12"/>
  <c r="L464" i="12"/>
  <c r="J465" i="12"/>
  <c r="H466" i="12"/>
  <c r="R469" i="12"/>
  <c r="P470" i="12"/>
  <c r="N471" i="12"/>
  <c r="L472" i="12"/>
  <c r="J473" i="12"/>
  <c r="H474" i="12"/>
  <c r="R477" i="12"/>
  <c r="P478" i="12"/>
  <c r="N479" i="12"/>
  <c r="L480" i="12"/>
  <c r="J481" i="12"/>
  <c r="H482" i="12"/>
  <c r="R485" i="12"/>
  <c r="P486" i="12"/>
  <c r="N487" i="12"/>
  <c r="L488" i="12"/>
  <c r="J489" i="12"/>
  <c r="H490" i="12"/>
  <c r="R493" i="12"/>
  <c r="P494" i="12"/>
  <c r="N495" i="12"/>
  <c r="L496" i="12"/>
  <c r="J497" i="12"/>
  <c r="H498" i="12"/>
  <c r="R501" i="12"/>
  <c r="P502" i="12"/>
  <c r="N503" i="12"/>
  <c r="L504" i="12"/>
  <c r="U5" i="2" a="1"/>
  <c r="C7" i="4"/>
  <c r="C11" i="4"/>
  <c r="C15" i="4"/>
  <c r="C19" i="4"/>
  <c r="C23" i="4"/>
  <c r="C27" i="4"/>
  <c r="C31" i="4"/>
  <c r="C35" i="4"/>
  <c r="C39" i="4"/>
  <c r="C43" i="4"/>
  <c r="C47" i="4"/>
  <c r="C51" i="4"/>
  <c r="C55" i="4"/>
  <c r="C59" i="4"/>
  <c r="C63" i="4"/>
  <c r="C67" i="4"/>
  <c r="C71" i="4"/>
  <c r="C75" i="4"/>
  <c r="C79" i="4"/>
  <c r="C83" i="4"/>
  <c r="C87" i="4"/>
  <c r="C91" i="4"/>
  <c r="C95" i="4"/>
  <c r="C99" i="4"/>
  <c r="C103" i="4"/>
  <c r="C107" i="4"/>
  <c r="C111" i="4"/>
  <c r="C115" i="4"/>
  <c r="C119" i="4"/>
  <c r="M282" i="12"/>
  <c r="O289" i="12"/>
  <c r="Q296" i="12"/>
  <c r="S303" i="12"/>
  <c r="M322" i="12"/>
  <c r="O329" i="12"/>
  <c r="G333" i="12"/>
  <c r="N336" i="12"/>
  <c r="I341" i="12"/>
  <c r="P343" i="12"/>
  <c r="N345" i="12"/>
  <c r="J347" i="12"/>
  <c r="P352" i="12"/>
  <c r="L354" i="12"/>
  <c r="H356" i="12"/>
  <c r="P357" i="12"/>
  <c r="J360" i="12"/>
  <c r="O361" i="12"/>
  <c r="H364" i="12"/>
  <c r="L365" i="12"/>
  <c r="S366" i="12"/>
  <c r="K369" i="12"/>
  <c r="M370" i="12"/>
  <c r="P371" i="12"/>
  <c r="R372" i="12"/>
  <c r="S379" i="12"/>
  <c r="R380" i="12"/>
  <c r="Q381" i="12"/>
  <c r="P382" i="12"/>
  <c r="O383" i="12"/>
  <c r="N384" i="12"/>
  <c r="M385" i="12"/>
  <c r="L386" i="12"/>
  <c r="K387" i="12"/>
  <c r="J388" i="12"/>
  <c r="I389" i="12"/>
  <c r="H390" i="12"/>
  <c r="G391" i="12"/>
  <c r="S397" i="12"/>
  <c r="Q398" i="12"/>
  <c r="O399" i="12"/>
  <c r="M400" i="12"/>
  <c r="K401" i="12"/>
  <c r="I402" i="12"/>
  <c r="G403" i="12"/>
  <c r="S405" i="12"/>
  <c r="Q406" i="12"/>
  <c r="O407" i="12"/>
  <c r="M408" i="12"/>
  <c r="K409" i="12"/>
  <c r="I410" i="12"/>
  <c r="G411" i="12"/>
  <c r="S413" i="12"/>
  <c r="Q414" i="12"/>
  <c r="O415" i="12"/>
  <c r="M416" i="12"/>
  <c r="K417" i="12"/>
  <c r="I418" i="12"/>
  <c r="G419" i="12"/>
  <c r="S421" i="12"/>
  <c r="Q422" i="12"/>
  <c r="O423" i="12"/>
  <c r="M424" i="12"/>
  <c r="K425" i="12"/>
  <c r="I426" i="12"/>
  <c r="G427" i="12"/>
  <c r="S429" i="12"/>
  <c r="Q430" i="12"/>
  <c r="O431" i="12"/>
  <c r="M432" i="12"/>
  <c r="K433" i="12"/>
  <c r="I434" i="12"/>
  <c r="G435" i="12"/>
  <c r="S437" i="12"/>
  <c r="Q438" i="12"/>
  <c r="O439" i="12"/>
  <c r="M440" i="12"/>
  <c r="K441" i="12"/>
  <c r="I442" i="12"/>
  <c r="G443" i="12"/>
  <c r="S445" i="12"/>
  <c r="Q446" i="12"/>
  <c r="O447" i="12"/>
  <c r="M448" i="12"/>
  <c r="K449" i="12"/>
  <c r="I450" i="12"/>
  <c r="G451" i="12"/>
  <c r="S453" i="12"/>
  <c r="Q454" i="12"/>
  <c r="O455" i="12"/>
  <c r="M456" i="12"/>
  <c r="K457" i="12"/>
  <c r="I458" i="12"/>
  <c r="G459" i="12"/>
  <c r="S461" i="12"/>
  <c r="Q462" i="12"/>
  <c r="O463" i="12"/>
  <c r="M464" i="12"/>
  <c r="K465" i="12"/>
  <c r="I466" i="12"/>
  <c r="G467" i="12"/>
  <c r="S469" i="12"/>
  <c r="Q470" i="12"/>
  <c r="O471" i="12"/>
  <c r="M472" i="12"/>
  <c r="K473" i="12"/>
  <c r="I474" i="12"/>
  <c r="G475" i="12"/>
  <c r="S477" i="12"/>
  <c r="R255" i="12"/>
  <c r="J283" i="12"/>
  <c r="L290" i="12"/>
  <c r="N297" i="12"/>
  <c r="P304" i="12"/>
  <c r="R311" i="12"/>
  <c r="J318" i="12"/>
  <c r="R322" i="12"/>
  <c r="J326" i="12"/>
  <c r="L333" i="12"/>
  <c r="P336" i="12"/>
  <c r="H339" i="12"/>
  <c r="L341" i="12"/>
  <c r="R343" i="12"/>
  <c r="O345" i="12"/>
  <c r="K347" i="12"/>
  <c r="G349" i="12"/>
  <c r="Q352" i="12"/>
  <c r="M354" i="12"/>
  <c r="I356" i="12"/>
  <c r="L360" i="12"/>
  <c r="Q361" i="12"/>
  <c r="I364" i="12"/>
  <c r="O365" i="12"/>
  <c r="L369" i="12"/>
  <c r="O370" i="12"/>
  <c r="R371" i="12"/>
  <c r="S380" i="12"/>
  <c r="R381" i="12"/>
  <c r="Q382" i="12"/>
  <c r="P383" i="12"/>
  <c r="O384" i="12"/>
  <c r="N385" i="12"/>
  <c r="M386" i="12"/>
  <c r="L387" i="12"/>
  <c r="K388" i="12"/>
  <c r="J389" i="12"/>
  <c r="I390" i="12"/>
  <c r="H391" i="12"/>
  <c r="H392" i="12"/>
  <c r="G393" i="12"/>
  <c r="R398" i="12"/>
  <c r="P399" i="12"/>
  <c r="N400" i="12"/>
  <c r="L401" i="12"/>
  <c r="J402" i="12"/>
  <c r="H403" i="12"/>
  <c r="R406" i="12"/>
  <c r="P407" i="12"/>
  <c r="N408" i="12"/>
  <c r="L409" i="12"/>
  <c r="J410" i="12"/>
  <c r="H411" i="12"/>
  <c r="R414" i="12"/>
  <c r="P415" i="12"/>
  <c r="N416" i="12"/>
  <c r="L417" i="12"/>
  <c r="J418" i="12"/>
  <c r="H419" i="12"/>
  <c r="R422" i="12"/>
  <c r="P423" i="12"/>
  <c r="N424" i="12"/>
  <c r="L425" i="12"/>
  <c r="J426" i="12"/>
  <c r="H427" i="12"/>
  <c r="R430" i="12"/>
  <c r="P431" i="12"/>
  <c r="N432" i="12"/>
  <c r="L433" i="12"/>
  <c r="J434" i="12"/>
  <c r="H435" i="12"/>
  <c r="R438" i="12"/>
  <c r="P439" i="12"/>
  <c r="N440" i="12"/>
  <c r="L441" i="12"/>
  <c r="J442" i="12"/>
  <c r="H443" i="12"/>
  <c r="R446" i="12"/>
  <c r="P447" i="12"/>
  <c r="N448" i="12"/>
  <c r="L449" i="12"/>
  <c r="J450" i="12"/>
  <c r="H451" i="12"/>
  <c r="R454" i="12"/>
  <c r="P455" i="12"/>
  <c r="N456" i="12"/>
  <c r="L457" i="12"/>
  <c r="J458" i="12"/>
  <c r="H459" i="12"/>
  <c r="R462" i="12"/>
  <c r="P463" i="12"/>
  <c r="N464" i="12"/>
  <c r="L465" i="12"/>
  <c r="J466" i="12"/>
  <c r="H467" i="12"/>
  <c r="R470" i="12"/>
  <c r="P471" i="12"/>
  <c r="N472" i="12"/>
  <c r="L473" i="12"/>
  <c r="J474" i="12"/>
  <c r="H475" i="12"/>
  <c r="R478" i="12"/>
  <c r="P479" i="12"/>
  <c r="N480" i="12"/>
  <c r="L481" i="12"/>
  <c r="J482" i="12"/>
  <c r="H483" i="12"/>
  <c r="R486" i="12"/>
  <c r="P487" i="12"/>
  <c r="N488" i="12"/>
  <c r="L489" i="12"/>
  <c r="J490" i="12"/>
  <c r="H491" i="12"/>
  <c r="R494" i="12"/>
  <c r="P495" i="12"/>
  <c r="N496" i="12"/>
  <c r="L497" i="12"/>
  <c r="J498" i="12"/>
  <c r="H499" i="12"/>
  <c r="R502" i="12"/>
  <c r="P503" i="12"/>
  <c r="N504" i="12"/>
  <c r="B4" i="4" a="1"/>
  <c r="B8" i="4" a="1"/>
  <c r="B12" i="4" a="1"/>
  <c r="B16" i="4" a="1"/>
  <c r="B20" i="4" a="1"/>
  <c r="B24" i="4" a="1"/>
  <c r="B28" i="4" a="1"/>
  <c r="B32" i="4" a="1"/>
  <c r="B36" i="4" a="1"/>
  <c r="B40" i="4" a="1"/>
  <c r="B44" i="4" a="1"/>
  <c r="B48" i="4" a="1"/>
  <c r="B52" i="4" a="1"/>
  <c r="B56" i="4" a="1"/>
  <c r="B60" i="4" a="1"/>
  <c r="B64" i="4" a="1"/>
  <c r="B68" i="4" a="1"/>
  <c r="B72" i="4" a="1"/>
  <c r="B76" i="4" a="1"/>
  <c r="B80" i="4" a="1"/>
  <c r="B84" i="4" a="1"/>
  <c r="P256" i="12"/>
  <c r="K283" i="12"/>
  <c r="M290" i="12"/>
  <c r="O297" i="12"/>
  <c r="Q304" i="12"/>
  <c r="S311" i="12"/>
  <c r="N326" i="12"/>
  <c r="P333" i="12"/>
  <c r="Q336" i="12"/>
  <c r="J339" i="12"/>
  <c r="P341" i="12"/>
  <c r="S343" i="12"/>
  <c r="Q345" i="12"/>
  <c r="M347" i="12"/>
  <c r="I349" i="12"/>
  <c r="S352" i="12"/>
  <c r="O354" i="12"/>
  <c r="K356" i="12"/>
  <c r="G359" i="12"/>
  <c r="N360" i="12"/>
  <c r="R361" i="12"/>
  <c r="K364" i="12"/>
  <c r="P365" i="12"/>
  <c r="I368" i="12"/>
  <c r="M369" i="12"/>
  <c r="P370" i="12"/>
  <c r="S371" i="12"/>
  <c r="S381" i="12"/>
  <c r="R382" i="12"/>
  <c r="Q383" i="12"/>
  <c r="P384" i="12"/>
  <c r="O385" i="12"/>
  <c r="N386" i="12"/>
  <c r="M387" i="12"/>
  <c r="L388" i="12"/>
  <c r="K389" i="12"/>
  <c r="J390" i="12"/>
  <c r="J391" i="12"/>
  <c r="I392" i="12"/>
  <c r="H393" i="12"/>
  <c r="G394" i="12"/>
  <c r="S398" i="12"/>
  <c r="Q399" i="12"/>
  <c r="O400" i="12"/>
  <c r="M401" i="12"/>
  <c r="K402" i="12"/>
  <c r="I403" i="12"/>
  <c r="G404" i="12"/>
  <c r="S406" i="12"/>
  <c r="Q407" i="12"/>
  <c r="O408" i="12"/>
  <c r="M409" i="12"/>
  <c r="K410" i="12"/>
  <c r="I411" i="12"/>
  <c r="G412" i="12"/>
  <c r="S414" i="12"/>
  <c r="Q415" i="12"/>
  <c r="O416" i="12"/>
  <c r="M417" i="12"/>
  <c r="K418" i="12"/>
  <c r="I419" i="12"/>
  <c r="G420" i="12"/>
  <c r="S422" i="12"/>
  <c r="Q423" i="12"/>
  <c r="O424" i="12"/>
  <c r="M425" i="12"/>
  <c r="K426" i="12"/>
  <c r="I427" i="12"/>
  <c r="G428" i="12"/>
  <c r="S430" i="12"/>
  <c r="Q431" i="12"/>
  <c r="O432" i="12"/>
  <c r="M433" i="12"/>
  <c r="K434" i="12"/>
  <c r="I435" i="12"/>
  <c r="G436" i="12"/>
  <c r="S438" i="12"/>
  <c r="Q439" i="12"/>
  <c r="O440" i="12"/>
  <c r="M441" i="12"/>
  <c r="K442" i="12"/>
  <c r="I443" i="12"/>
  <c r="G444" i="12"/>
  <c r="S446" i="12"/>
  <c r="Q447" i="12"/>
  <c r="O448" i="12"/>
  <c r="M449" i="12"/>
  <c r="K450" i="12"/>
  <c r="I451" i="12"/>
  <c r="G452" i="12"/>
  <c r="S454" i="12"/>
  <c r="Q455" i="12"/>
  <c r="O456" i="12"/>
  <c r="M457" i="12"/>
  <c r="K458" i="12"/>
  <c r="I459" i="12"/>
  <c r="G460" i="12"/>
  <c r="S462" i="12"/>
  <c r="Q463" i="12"/>
  <c r="O464" i="12"/>
  <c r="M465" i="12"/>
  <c r="K466" i="12"/>
  <c r="I467" i="12"/>
  <c r="G468" i="12"/>
  <c r="S470" i="12"/>
  <c r="Q471" i="12"/>
  <c r="O472" i="12"/>
  <c r="M473" i="12"/>
  <c r="K474" i="12"/>
  <c r="I475" i="12"/>
  <c r="G476" i="12"/>
  <c r="S478" i="12"/>
  <c r="Q479" i="12"/>
  <c r="O480" i="12"/>
  <c r="M481" i="12"/>
  <c r="K482" i="12"/>
  <c r="I483" i="12"/>
  <c r="G484" i="12"/>
  <c r="S486" i="12"/>
  <c r="Q487" i="12"/>
  <c r="O488" i="12"/>
  <c r="M489" i="12"/>
  <c r="K490" i="12"/>
  <c r="I491" i="12"/>
  <c r="G492" i="12"/>
  <c r="S494" i="12"/>
  <c r="Q495" i="12"/>
  <c r="O496" i="12"/>
  <c r="M497" i="12"/>
  <c r="K498" i="12"/>
  <c r="I499" i="12"/>
  <c r="G500" i="12"/>
  <c r="S502" i="12"/>
  <c r="Q503" i="12"/>
  <c r="O504" i="12"/>
  <c r="N257" i="12"/>
  <c r="R271" i="12"/>
  <c r="H284" i="12"/>
  <c r="J291" i="12"/>
  <c r="L298" i="12"/>
  <c r="N305" i="12"/>
  <c r="P312" i="12"/>
  <c r="J323" i="12"/>
  <c r="L330" i="12"/>
  <c r="K339" i="12"/>
  <c r="R345" i="12"/>
  <c r="N347" i="12"/>
  <c r="J349" i="12"/>
  <c r="P354" i="12"/>
  <c r="L356" i="12"/>
  <c r="H359" i="12"/>
  <c r="O360" i="12"/>
  <c r="S361" i="12"/>
  <c r="H363" i="12"/>
  <c r="L364" i="12"/>
  <c r="R365" i="12"/>
  <c r="J368" i="12"/>
  <c r="N369" i="12"/>
  <c r="Q370" i="12"/>
  <c r="G375" i="12"/>
  <c r="H376" i="12"/>
  <c r="G377" i="12"/>
  <c r="S382" i="12"/>
  <c r="R383" i="12"/>
  <c r="Q384" i="12"/>
  <c r="P385" i="12"/>
  <c r="O386" i="12"/>
  <c r="N387" i="12"/>
  <c r="M388" i="12"/>
  <c r="L389" i="12"/>
  <c r="L390" i="12"/>
  <c r="K391" i="12"/>
  <c r="J392" i="12"/>
  <c r="I393" i="12"/>
  <c r="H394" i="12"/>
  <c r="G395" i="12"/>
  <c r="R399" i="12"/>
  <c r="P400" i="12"/>
  <c r="N401" i="12"/>
  <c r="L402" i="12"/>
  <c r="J403" i="12"/>
  <c r="H404" i="12"/>
  <c r="R407" i="12"/>
  <c r="P408" i="12"/>
  <c r="N409" i="12"/>
  <c r="L410" i="12"/>
  <c r="J411" i="12"/>
  <c r="H412" i="12"/>
  <c r="R415" i="12"/>
  <c r="P416" i="12"/>
  <c r="N417" i="12"/>
  <c r="L418" i="12"/>
  <c r="J419" i="12"/>
  <c r="H420" i="12"/>
  <c r="R423" i="12"/>
  <c r="P424" i="12"/>
  <c r="N425" i="12"/>
  <c r="L426" i="12"/>
  <c r="J427" i="12"/>
  <c r="H428" i="12"/>
  <c r="R431" i="12"/>
  <c r="P432" i="12"/>
  <c r="N433" i="12"/>
  <c r="L434" i="12"/>
  <c r="J435" i="12"/>
  <c r="H436" i="12"/>
  <c r="R439" i="12"/>
  <c r="P440" i="12"/>
  <c r="N441" i="12"/>
  <c r="L442" i="12"/>
  <c r="J443" i="12"/>
  <c r="H444" i="12"/>
  <c r="R447" i="12"/>
  <c r="P448" i="12"/>
  <c r="N449" i="12"/>
  <c r="L450" i="12"/>
  <c r="J451" i="12"/>
  <c r="H452" i="12"/>
  <c r="R455" i="12"/>
  <c r="P456" i="12"/>
  <c r="N457" i="12"/>
  <c r="L458" i="12"/>
  <c r="J459" i="12"/>
  <c r="H460" i="12"/>
  <c r="R463" i="12"/>
  <c r="P464" i="12"/>
  <c r="N465" i="12"/>
  <c r="L466" i="12"/>
  <c r="J467" i="12"/>
  <c r="H468" i="12"/>
  <c r="R471" i="12"/>
  <c r="P472" i="12"/>
  <c r="N473" i="12"/>
  <c r="L474" i="12"/>
  <c r="J475" i="12"/>
  <c r="H476" i="12"/>
  <c r="R479" i="12"/>
  <c r="P480" i="12"/>
  <c r="N481" i="12"/>
  <c r="L482" i="12"/>
  <c r="J483" i="12"/>
  <c r="H484" i="12"/>
  <c r="R487" i="12"/>
  <c r="P488" i="12"/>
  <c r="N489" i="12"/>
  <c r="L490" i="12"/>
  <c r="J491" i="12"/>
  <c r="H492" i="12"/>
  <c r="R495" i="12"/>
  <c r="P496" i="12"/>
  <c r="N497" i="12"/>
  <c r="L498" i="12"/>
  <c r="J499" i="12"/>
  <c r="H500" i="12"/>
  <c r="R503" i="12"/>
  <c r="P504" i="12"/>
  <c r="C4" i="4"/>
  <c r="C8" i="4"/>
  <c r="C12" i="4"/>
  <c r="C16" i="4"/>
  <c r="C20" i="4"/>
  <c r="C24" i="4"/>
  <c r="C28" i="4"/>
  <c r="C32" i="4"/>
  <c r="C36" i="4"/>
  <c r="C40" i="4"/>
  <c r="C44" i="4"/>
  <c r="C48" i="4"/>
  <c r="C52" i="4"/>
  <c r="C56" i="4"/>
  <c r="C60" i="4"/>
  <c r="L258" i="12"/>
  <c r="P272" i="12"/>
  <c r="I284" i="12"/>
  <c r="K291" i="12"/>
  <c r="M298" i="12"/>
  <c r="O305" i="12"/>
  <c r="Q312" i="12"/>
  <c r="H319" i="12"/>
  <c r="K323" i="12"/>
  <c r="M330" i="12"/>
  <c r="H337" i="12"/>
  <c r="M339" i="12"/>
  <c r="P347" i="12"/>
  <c r="L349" i="12"/>
  <c r="H351" i="12"/>
  <c r="R354" i="12"/>
  <c r="N356" i="12"/>
  <c r="K359" i="12"/>
  <c r="P360" i="12"/>
  <c r="I363" i="12"/>
  <c r="M364" i="12"/>
  <c r="L368" i="12"/>
  <c r="O369" i="12"/>
  <c r="R370" i="12"/>
  <c r="G374" i="12"/>
  <c r="H375" i="12"/>
  <c r="I376" i="12"/>
  <c r="H377" i="12"/>
  <c r="G378" i="12"/>
  <c r="S383" i="12"/>
  <c r="R384" i="12"/>
  <c r="Q385" i="12"/>
  <c r="P386" i="12"/>
  <c r="O387" i="12"/>
  <c r="N388" i="12"/>
  <c r="N389" i="12"/>
  <c r="M390" i="12"/>
  <c r="L391" i="12"/>
  <c r="K392" i="12"/>
  <c r="J393" i="12"/>
  <c r="I394" i="12"/>
  <c r="H395" i="12"/>
  <c r="G396" i="12"/>
  <c r="S399" i="12"/>
  <c r="Q400" i="12"/>
  <c r="O401" i="12"/>
  <c r="M402" i="12"/>
  <c r="K403" i="12"/>
  <c r="I404" i="12"/>
  <c r="G405" i="12"/>
  <c r="S407" i="12"/>
  <c r="Q408" i="12"/>
  <c r="O409" i="12"/>
  <c r="M410" i="12"/>
  <c r="K411" i="12"/>
  <c r="I412" i="12"/>
  <c r="G413" i="12"/>
  <c r="S415" i="12"/>
  <c r="Q416" i="12"/>
  <c r="O417" i="12"/>
  <c r="M418" i="12"/>
  <c r="K419" i="12"/>
  <c r="I420" i="12"/>
  <c r="G421" i="12"/>
  <c r="S423" i="12"/>
  <c r="Q424" i="12"/>
  <c r="O425" i="12"/>
  <c r="M426" i="12"/>
  <c r="K427" i="12"/>
  <c r="I428" i="12"/>
  <c r="G429" i="12"/>
  <c r="S431" i="12"/>
  <c r="Q432" i="12"/>
  <c r="O433" i="12"/>
  <c r="M434" i="12"/>
  <c r="K435" i="12"/>
  <c r="I436" i="12"/>
  <c r="G437" i="12"/>
  <c r="S439" i="12"/>
  <c r="Q440" i="12"/>
  <c r="O441" i="12"/>
  <c r="M442" i="12"/>
  <c r="K443" i="12"/>
  <c r="I444" i="12"/>
  <c r="G445" i="12"/>
  <c r="S447" i="12"/>
  <c r="Q448" i="12"/>
  <c r="O449" i="12"/>
  <c r="M450" i="12"/>
  <c r="K451" i="12"/>
  <c r="I452" i="12"/>
  <c r="G453" i="12"/>
  <c r="S455" i="12"/>
  <c r="Q456" i="12"/>
  <c r="O457" i="12"/>
  <c r="M458" i="12"/>
  <c r="K459" i="12"/>
  <c r="I460" i="12"/>
  <c r="G461" i="12"/>
  <c r="S463" i="12"/>
  <c r="Q464" i="12"/>
  <c r="O465" i="12"/>
  <c r="M466" i="12"/>
  <c r="K467" i="12"/>
  <c r="I468" i="12"/>
  <c r="G469" i="12"/>
  <c r="S471" i="12"/>
  <c r="Q472" i="12"/>
  <c r="O473" i="12"/>
  <c r="M474" i="12"/>
  <c r="K475" i="12"/>
  <c r="I476" i="12"/>
  <c r="G477" i="12"/>
  <c r="S479" i="12"/>
  <c r="Q413" i="12"/>
  <c r="G442" i="12"/>
  <c r="K456" i="12"/>
  <c r="O470" i="12"/>
  <c r="Q480" i="12"/>
  <c r="N483" i="12"/>
  <c r="K486" i="12"/>
  <c r="I489" i="12"/>
  <c r="H494" i="12"/>
  <c r="Q496" i="12"/>
  <c r="J501" i="12"/>
  <c r="S503" i="12"/>
  <c r="D15" i="4"/>
  <c r="C33" i="4"/>
  <c r="D48" i="4"/>
  <c r="D60" i="4"/>
  <c r="D65" i="4"/>
  <c r="B71" i="4" a="1"/>
  <c r="D76" i="4"/>
  <c r="D81" i="4"/>
  <c r="D86" i="4"/>
  <c r="B96" i="4" a="1"/>
  <c r="D100" i="4"/>
  <c r="D109" i="4"/>
  <c r="D118" i="4"/>
  <c r="C127" i="4"/>
  <c r="D131" i="4"/>
  <c r="B136" i="4" a="1"/>
  <c r="C140" i="4"/>
  <c r="D144" i="4"/>
  <c r="B149" i="4" a="1"/>
  <c r="C157" i="4"/>
  <c r="D161" i="4"/>
  <c r="B166" i="4" a="1"/>
  <c r="C174" i="4"/>
  <c r="D178" i="4"/>
  <c r="B183" i="4" a="1"/>
  <c r="C191" i="4"/>
  <c r="D195" i="4"/>
  <c r="B200" i="4" a="1"/>
  <c r="B204" i="4" a="1"/>
  <c r="B208" i="4" a="1"/>
  <c r="B212" i="4" a="1"/>
  <c r="B216" i="4" a="1"/>
  <c r="O414" i="12"/>
  <c r="S428" i="12"/>
  <c r="I457" i="12"/>
  <c r="M471" i="12"/>
  <c r="Q483" i="12"/>
  <c r="O486" i="12"/>
  <c r="K489" i="12"/>
  <c r="K494" i="12"/>
  <c r="S496" i="12"/>
  <c r="G499" i="12"/>
  <c r="M501" i="12"/>
  <c r="D16" i="4"/>
  <c r="C25" i="4"/>
  <c r="B34" i="4" a="1"/>
  <c r="C41" i="4"/>
  <c r="B49" i="4" a="1"/>
  <c r="C54" i="4"/>
  <c r="B61" i="4" a="1"/>
  <c r="B66" i="4" a="1"/>
  <c r="B77" i="4" a="1"/>
  <c r="B82" i="4" a="1"/>
  <c r="B87" i="4" a="1"/>
  <c r="D91" i="4"/>
  <c r="C96" i="4"/>
  <c r="B101" i="4" a="1"/>
  <c r="C105" i="4"/>
  <c r="B110" i="4" a="1"/>
  <c r="C114" i="4"/>
  <c r="B119" i="4" a="1"/>
  <c r="C123" i="4"/>
  <c r="D127" i="4"/>
  <c r="B132" i="4" a="1"/>
  <c r="C136" i="4"/>
  <c r="D140" i="4"/>
  <c r="B145" i="4" a="1"/>
  <c r="C153" i="4"/>
  <c r="D157" i="4"/>
  <c r="B162" i="4" a="1"/>
  <c r="C170" i="4"/>
  <c r="D174" i="4"/>
  <c r="B179" i="4" a="1"/>
  <c r="C187" i="4"/>
  <c r="D191" i="4"/>
  <c r="B196" i="4" a="1"/>
  <c r="M415" i="12"/>
  <c r="Q429" i="12"/>
  <c r="G458" i="12"/>
  <c r="K472" i="12"/>
  <c r="Q486" i="12"/>
  <c r="O489" i="12"/>
  <c r="I492" i="12"/>
  <c r="O494" i="12"/>
  <c r="K499" i="12"/>
  <c r="Q501" i="12"/>
  <c r="D7" i="4"/>
  <c r="B26" i="4" a="1"/>
  <c r="B42" i="4" a="1"/>
  <c r="B55" i="4" a="1"/>
  <c r="D71" i="4"/>
  <c r="B92" i="4" a="1"/>
  <c r="D96" i="4"/>
  <c r="D105" i="4"/>
  <c r="D114" i="4"/>
  <c r="D123" i="4"/>
  <c r="B128" i="4" a="1"/>
  <c r="C132" i="4"/>
  <c r="D136" i="4"/>
  <c r="B141" i="4" a="1"/>
  <c r="C149" i="4"/>
  <c r="D153" i="4"/>
  <c r="B158" i="4" a="1"/>
  <c r="C166" i="4"/>
  <c r="D170" i="4"/>
  <c r="B175" i="4" a="1"/>
  <c r="C183" i="4"/>
  <c r="D187" i="4"/>
  <c r="B192" i="4" a="1"/>
  <c r="C196" i="4"/>
  <c r="C200" i="4"/>
  <c r="C204" i="4"/>
  <c r="C208" i="4"/>
  <c r="C212" i="4"/>
  <c r="C216" i="4"/>
  <c r="C220" i="4"/>
  <c r="C224" i="4"/>
  <c r="C228" i="4"/>
  <c r="C232" i="4"/>
  <c r="C236" i="4"/>
  <c r="C240" i="4"/>
  <c r="C244" i="4"/>
  <c r="C248" i="4"/>
  <c r="C252" i="4"/>
  <c r="C256" i="4"/>
  <c r="C260" i="4"/>
  <c r="C264" i="4"/>
  <c r="C268" i="4"/>
  <c r="C272" i="4"/>
  <c r="C276" i="4"/>
  <c r="C280" i="4"/>
  <c r="C284" i="4"/>
  <c r="C288" i="4"/>
  <c r="C292" i="4"/>
  <c r="C296" i="4"/>
  <c r="C300" i="4"/>
  <c r="C304" i="4"/>
  <c r="C308" i="4"/>
  <c r="C312" i="4"/>
  <c r="C316" i="4"/>
  <c r="C320" i="4"/>
  <c r="C324" i="4"/>
  <c r="C328" i="4"/>
  <c r="C332" i="4"/>
  <c r="C336" i="4"/>
  <c r="C340" i="4"/>
  <c r="C344" i="4"/>
  <c r="C348" i="4"/>
  <c r="C352" i="4"/>
  <c r="C356" i="4"/>
  <c r="C360" i="4"/>
  <c r="C364" i="4"/>
  <c r="C368" i="4"/>
  <c r="C372" i="4"/>
  <c r="C376" i="4"/>
  <c r="C380" i="4"/>
  <c r="C384" i="4"/>
  <c r="C388" i="4"/>
  <c r="C392" i="4"/>
  <c r="C396" i="4"/>
  <c r="C400" i="4"/>
  <c r="C404" i="4"/>
  <c r="C408" i="4"/>
  <c r="C412" i="4"/>
  <c r="C416" i="4"/>
  <c r="C420" i="4"/>
  <c r="C424" i="4"/>
  <c r="C428" i="4"/>
  <c r="C432" i="4"/>
  <c r="C436" i="4"/>
  <c r="C440" i="4"/>
  <c r="C444" i="4"/>
  <c r="C448" i="4"/>
  <c r="K416" i="12"/>
  <c r="O430" i="12"/>
  <c r="S444" i="12"/>
  <c r="I473" i="12"/>
  <c r="I481" i="12"/>
  <c r="R489" i="12"/>
  <c r="K492" i="12"/>
  <c r="Q494" i="12"/>
  <c r="M499" i="12"/>
  <c r="S501" i="12"/>
  <c r="G504" i="12"/>
  <c r="D8" i="4"/>
  <c r="C17" i="4"/>
  <c r="C49" i="4"/>
  <c r="C61" i="4"/>
  <c r="C66" i="4"/>
  <c r="C72" i="4"/>
  <c r="C77" i="4"/>
  <c r="C82" i="4"/>
  <c r="D87" i="4"/>
  <c r="C92" i="4"/>
  <c r="B97" i="4" a="1"/>
  <c r="C101" i="4"/>
  <c r="B106" i="4" a="1"/>
  <c r="C110" i="4"/>
  <c r="B115" i="4" a="1"/>
  <c r="D119" i="4"/>
  <c r="B124" i="4" a="1"/>
  <c r="C128" i="4"/>
  <c r="D132" i="4"/>
  <c r="B137" i="4" a="1"/>
  <c r="C145" i="4"/>
  <c r="D149" i="4"/>
  <c r="B154" i="4" a="1"/>
  <c r="C162" i="4"/>
  <c r="D166" i="4"/>
  <c r="B171" i="4" a="1"/>
  <c r="C179" i="4"/>
  <c r="D183" i="4"/>
  <c r="B188" i="4" a="1"/>
  <c r="C192" i="4"/>
  <c r="D196" i="4"/>
  <c r="D200" i="4"/>
  <c r="D204" i="4"/>
  <c r="D208" i="4"/>
  <c r="D212" i="4"/>
  <c r="D216" i="4"/>
  <c r="D220" i="4"/>
  <c r="D224" i="4"/>
  <c r="D228" i="4"/>
  <c r="D232" i="4"/>
  <c r="D236" i="4"/>
  <c r="D240" i="4"/>
  <c r="D244" i="4"/>
  <c r="D248" i="4"/>
  <c r="D252" i="4"/>
  <c r="D256" i="4"/>
  <c r="D260" i="4"/>
  <c r="D264" i="4"/>
  <c r="D268" i="4"/>
  <c r="D272" i="4"/>
  <c r="D276" i="4"/>
  <c r="D280" i="4"/>
  <c r="D284" i="4"/>
  <c r="D288" i="4"/>
  <c r="I417" i="12"/>
  <c r="M431" i="12"/>
  <c r="Q445" i="12"/>
  <c r="G474" i="12"/>
  <c r="K481" i="12"/>
  <c r="I484" i="12"/>
  <c r="L492" i="12"/>
  <c r="I497" i="12"/>
  <c r="N499" i="12"/>
  <c r="K504" i="12"/>
  <c r="B18" i="4" a="1"/>
  <c r="D35" i="4"/>
  <c r="C42" i="4"/>
  <c r="B50" i="4" a="1"/>
  <c r="D55" i="4"/>
  <c r="D61" i="4"/>
  <c r="B67" i="4" a="1"/>
  <c r="D72" i="4"/>
  <c r="D77" i="4"/>
  <c r="B83" i="4" a="1"/>
  <c r="B88" i="4" a="1"/>
  <c r="D92" i="4"/>
  <c r="D101" i="4"/>
  <c r="D110" i="4"/>
  <c r="B120" i="4" a="1"/>
  <c r="C124" i="4"/>
  <c r="D128" i="4"/>
  <c r="B133" i="4" a="1"/>
  <c r="C141" i="4"/>
  <c r="D145" i="4"/>
  <c r="B150" i="4" a="1"/>
  <c r="C158" i="4"/>
  <c r="D162" i="4"/>
  <c r="B167" i="4" a="1"/>
  <c r="C175" i="4"/>
  <c r="D179" i="4"/>
  <c r="B184" i="4" a="1"/>
  <c r="C188" i="4"/>
  <c r="D192" i="4"/>
  <c r="B197" i="4" a="1"/>
  <c r="B201" i="4" a="1"/>
  <c r="B205" i="4" a="1"/>
  <c r="B209" i="4" a="1"/>
  <c r="B213" i="4" a="1"/>
  <c r="B217" i="4" a="1"/>
  <c r="B221" i="4" a="1"/>
  <c r="B225" i="4" a="1"/>
  <c r="B229" i="4" a="1"/>
  <c r="B233" i="4" a="1"/>
  <c r="B237" i="4" a="1"/>
  <c r="B241" i="4" a="1"/>
  <c r="B245" i="4" a="1"/>
  <c r="B249" i="4" a="1"/>
  <c r="B253" i="4" a="1"/>
  <c r="B257" i="4" a="1"/>
  <c r="B261" i="4" a="1"/>
  <c r="B265" i="4" a="1"/>
  <c r="B269" i="4" a="1"/>
  <c r="B273" i="4" a="1"/>
  <c r="B277" i="4" a="1"/>
  <c r="B281" i="4" a="1"/>
  <c r="B285" i="4" a="1"/>
  <c r="B289" i="4" a="1"/>
  <c r="B293" i="4" a="1"/>
  <c r="B297" i="4" a="1"/>
  <c r="B301" i="4" a="1"/>
  <c r="B305" i="4" a="1"/>
  <c r="B309" i="4" a="1"/>
  <c r="B313" i="4" a="1"/>
  <c r="B317" i="4" a="1"/>
  <c r="B321" i="4" a="1"/>
  <c r="B325" i="4" a="1"/>
  <c r="B329" i="4" a="1"/>
  <c r="B333" i="4" a="1"/>
  <c r="B337" i="4" a="1"/>
  <c r="B341" i="4" a="1"/>
  <c r="B345" i="4" a="1"/>
  <c r="B349" i="4" a="1"/>
  <c r="B353" i="4" a="1"/>
  <c r="B357" i="4" a="1"/>
  <c r="B361" i="4" a="1"/>
  <c r="B365" i="4" a="1"/>
  <c r="G418" i="12"/>
  <c r="K432" i="12"/>
  <c r="O446" i="12"/>
  <c r="S460" i="12"/>
  <c r="O481" i="12"/>
  <c r="L484" i="12"/>
  <c r="I487" i="12"/>
  <c r="G490" i="12"/>
  <c r="O492" i="12"/>
  <c r="K497" i="12"/>
  <c r="Q499" i="12"/>
  <c r="G502" i="12"/>
  <c r="M504" i="12"/>
  <c r="C9" i="4"/>
  <c r="D27" i="4"/>
  <c r="D36" i="4"/>
  <c r="D56" i="4"/>
  <c r="B62" i="4" a="1"/>
  <c r="B73" i="4" a="1"/>
  <c r="B78" i="4" a="1"/>
  <c r="C88" i="4"/>
  <c r="B93" i="4" a="1"/>
  <c r="C97" i="4"/>
  <c r="B102" i="4" a="1"/>
  <c r="C106" i="4"/>
  <c r="B111" i="4" a="1"/>
  <c r="D115" i="4"/>
  <c r="C120" i="4"/>
  <c r="D124" i="4"/>
  <c r="B129" i="4" a="1"/>
  <c r="C137" i="4"/>
  <c r="D141" i="4"/>
  <c r="B146" i="4" a="1"/>
  <c r="C154" i="4"/>
  <c r="D158" i="4"/>
  <c r="B163" i="4" a="1"/>
  <c r="C171" i="4"/>
  <c r="D175" i="4"/>
  <c r="B180" i="4" a="1"/>
  <c r="C184" i="4"/>
  <c r="D188" i="4"/>
  <c r="B193" i="4" a="1"/>
  <c r="I433" i="12"/>
  <c r="M447" i="12"/>
  <c r="Q461" i="12"/>
  <c r="R481" i="12"/>
  <c r="O484" i="12"/>
  <c r="M487" i="12"/>
  <c r="I490" i="12"/>
  <c r="S492" i="12"/>
  <c r="O497" i="12"/>
  <c r="H502" i="12"/>
  <c r="Q504" i="12"/>
  <c r="B10" i="4" a="1"/>
  <c r="D28" i="4"/>
  <c r="B37" i="4" a="1"/>
  <c r="D43" i="4"/>
  <c r="C50" i="4"/>
  <c r="B57" i="4" a="1"/>
  <c r="D67" i="4"/>
  <c r="D83" i="4"/>
  <c r="D88" i="4"/>
  <c r="D97" i="4"/>
  <c r="D106" i="4"/>
  <c r="B116" i="4" a="1"/>
  <c r="D120" i="4"/>
  <c r="B125" i="4" a="1"/>
  <c r="C133" i="4"/>
  <c r="D137" i="4"/>
  <c r="B142" i="4" a="1"/>
  <c r="C150" i="4"/>
  <c r="D154" i="4"/>
  <c r="B159" i="4" a="1"/>
  <c r="C167" i="4"/>
  <c r="D171" i="4"/>
  <c r="B176" i="4" a="1"/>
  <c r="C180" i="4"/>
  <c r="D184" i="4"/>
  <c r="B189" i="4" a="1"/>
  <c r="C197" i="4"/>
  <c r="C201" i="4"/>
  <c r="C205" i="4"/>
  <c r="C209" i="4"/>
  <c r="C213" i="4"/>
  <c r="C217" i="4"/>
  <c r="C221" i="4"/>
  <c r="C225" i="4"/>
  <c r="C229" i="4"/>
  <c r="C233" i="4"/>
  <c r="C237" i="4"/>
  <c r="C241" i="4"/>
  <c r="C245" i="4"/>
  <c r="C249" i="4"/>
  <c r="C253" i="4"/>
  <c r="C257" i="4"/>
  <c r="C261" i="4"/>
  <c r="C265" i="4"/>
  <c r="C269" i="4"/>
  <c r="C273" i="4"/>
  <c r="C277" i="4"/>
  <c r="C281" i="4"/>
  <c r="C285" i="4"/>
  <c r="C289" i="4"/>
  <c r="C293" i="4"/>
  <c r="C297" i="4"/>
  <c r="C301" i="4"/>
  <c r="C305" i="4"/>
  <c r="C309" i="4"/>
  <c r="C313" i="4"/>
  <c r="C317" i="4"/>
  <c r="C321" i="4"/>
  <c r="C325" i="4"/>
  <c r="C329" i="4"/>
  <c r="C333" i="4"/>
  <c r="C337" i="4"/>
  <c r="C341" i="4"/>
  <c r="C345" i="4"/>
  <c r="C349" i="4"/>
  <c r="C353" i="4"/>
  <c r="C357" i="4"/>
  <c r="C361" i="4"/>
  <c r="C365" i="4"/>
  <c r="C369" i="4"/>
  <c r="C373" i="4"/>
  <c r="C377" i="4"/>
  <c r="C381" i="4"/>
  <c r="G434" i="12"/>
  <c r="K448" i="12"/>
  <c r="O462" i="12"/>
  <c r="S476" i="12"/>
  <c r="S484" i="12"/>
  <c r="O487" i="12"/>
  <c r="M490" i="12"/>
  <c r="I495" i="12"/>
  <c r="Q497" i="12"/>
  <c r="K502" i="12"/>
  <c r="S504" i="12"/>
  <c r="D19" i="4"/>
  <c r="D44" i="4"/>
  <c r="B51" i="4" a="1"/>
  <c r="C62" i="4"/>
  <c r="C68" i="4"/>
  <c r="C73" i="4"/>
  <c r="C78" i="4"/>
  <c r="C84" i="4"/>
  <c r="B89" i="4" a="1"/>
  <c r="C93" i="4"/>
  <c r="B98" i="4" a="1"/>
  <c r="C102" i="4"/>
  <c r="B107" i="4" a="1"/>
  <c r="D111" i="4"/>
  <c r="C116" i="4"/>
  <c r="B121" i="4" a="1"/>
  <c r="C129" i="4"/>
  <c r="D133" i="4"/>
  <c r="B138" i="4" a="1"/>
  <c r="C146" i="4"/>
  <c r="D150" i="4"/>
  <c r="B155" i="4" a="1"/>
  <c r="C163" i="4"/>
  <c r="D167" i="4"/>
  <c r="B172" i="4" a="1"/>
  <c r="C176" i="4"/>
  <c r="D180" i="4"/>
  <c r="B185" i="4" a="1"/>
  <c r="C193" i="4"/>
  <c r="D197" i="4"/>
  <c r="D201" i="4"/>
  <c r="D205" i="4"/>
  <c r="D209" i="4"/>
  <c r="D213" i="4"/>
  <c r="D217" i="4"/>
  <c r="D221" i="4"/>
  <c r="D225" i="4"/>
  <c r="D229" i="4"/>
  <c r="D233" i="4"/>
  <c r="D237" i="4"/>
  <c r="D241" i="4"/>
  <c r="D245" i="4"/>
  <c r="D249" i="4"/>
  <c r="D253" i="4"/>
  <c r="D257" i="4"/>
  <c r="D261" i="4"/>
  <c r="D265" i="4"/>
  <c r="D269" i="4"/>
  <c r="D273" i="4"/>
  <c r="D277" i="4"/>
  <c r="S420" i="12"/>
  <c r="I449" i="12"/>
  <c r="M463" i="12"/>
  <c r="Q477" i="12"/>
  <c r="G482" i="12"/>
  <c r="S487" i="12"/>
  <c r="P490" i="12"/>
  <c r="G493" i="12"/>
  <c r="M495" i="12"/>
  <c r="R497" i="12"/>
  <c r="I500" i="12"/>
  <c r="O502" i="12"/>
  <c r="A3" i="1" a="1"/>
  <c r="D20" i="4"/>
  <c r="C29" i="4"/>
  <c r="C37" i="4"/>
  <c r="B45" i="4" a="1"/>
  <c r="C57" i="4"/>
  <c r="B63" i="4" a="1"/>
  <c r="D68" i="4"/>
  <c r="D73" i="4"/>
  <c r="B79" i="4" a="1"/>
  <c r="D84" i="4"/>
  <c r="D93" i="4"/>
  <c r="D102" i="4"/>
  <c r="B112" i="4" a="1"/>
  <c r="D116" i="4"/>
  <c r="C125" i="4"/>
  <c r="D129" i="4"/>
  <c r="B134" i="4" a="1"/>
  <c r="C142" i="4"/>
  <c r="D146" i="4"/>
  <c r="B151" i="4" a="1"/>
  <c r="C159" i="4"/>
  <c r="D163" i="4"/>
  <c r="B168" i="4" a="1"/>
  <c r="C172" i="4"/>
  <c r="D176" i="4"/>
  <c r="B181" i="4" a="1"/>
  <c r="C189" i="4"/>
  <c r="D193" i="4"/>
  <c r="B198" i="4" a="1"/>
  <c r="B202" i="4" a="1"/>
  <c r="B206" i="4" a="1"/>
  <c r="B210" i="4" a="1"/>
  <c r="B214" i="4" a="1"/>
  <c r="B218" i="4" a="1"/>
  <c r="B222" i="4" a="1"/>
  <c r="B226" i="4" a="1"/>
  <c r="B230" i="4" a="1"/>
  <c r="B234" i="4" a="1"/>
  <c r="B238" i="4" a="1"/>
  <c r="B242" i="4" a="1"/>
  <c r="Q421" i="12"/>
  <c r="G450" i="12"/>
  <c r="K464" i="12"/>
  <c r="O478" i="12"/>
  <c r="I482" i="12"/>
  <c r="G485" i="12"/>
  <c r="S490" i="12"/>
  <c r="I493" i="12"/>
  <c r="O495" i="12"/>
  <c r="K500" i="12"/>
  <c r="Q502" i="12"/>
  <c r="D11" i="4"/>
  <c r="B30" i="4" a="1"/>
  <c r="B38" i="4" a="1"/>
  <c r="D51" i="4"/>
  <c r="D57" i="4"/>
  <c r="B69" i="4" a="1"/>
  <c r="B74" i="4" a="1"/>
  <c r="B85" i="4" a="1"/>
  <c r="C89" i="4"/>
  <c r="B94" i="4" a="1"/>
  <c r="C98" i="4"/>
  <c r="B103" i="4" a="1"/>
  <c r="D107" i="4"/>
  <c r="C112" i="4"/>
  <c r="B117" i="4" a="1"/>
  <c r="C121" i="4"/>
  <c r="D125" i="4"/>
  <c r="B130" i="4" a="1"/>
  <c r="C138" i="4"/>
  <c r="D142" i="4"/>
  <c r="B147" i="4" a="1"/>
  <c r="C155" i="4"/>
  <c r="D159" i="4"/>
  <c r="B164" i="4" a="1"/>
  <c r="C168" i="4"/>
  <c r="D172" i="4"/>
  <c r="B177" i="4" a="1"/>
  <c r="C185" i="4"/>
  <c r="D189" i="4"/>
  <c r="B194" i="4" a="1"/>
  <c r="O422" i="12"/>
  <c r="S436" i="12"/>
  <c r="I465" i="12"/>
  <c r="Q478" i="12"/>
  <c r="M482" i="12"/>
  <c r="J485" i="12"/>
  <c r="G488" i="12"/>
  <c r="J493" i="12"/>
  <c r="S495" i="12"/>
  <c r="G498" i="12"/>
  <c r="L500" i="12"/>
  <c r="D12" i="4"/>
  <c r="C21" i="4"/>
  <c r="C45" i="4"/>
  <c r="D52" i="4"/>
  <c r="B58" i="4" a="1"/>
  <c r="D63" i="4"/>
  <c r="D79" i="4"/>
  <c r="D89" i="4"/>
  <c r="D98" i="4"/>
  <c r="B108" i="4" a="1"/>
  <c r="D112" i="4"/>
  <c r="D121" i="4"/>
  <c r="B126" i="4" a="1"/>
  <c r="C134" i="4"/>
  <c r="D138" i="4"/>
  <c r="B143" i="4" a="1"/>
  <c r="C151" i="4"/>
  <c r="D155" i="4"/>
  <c r="B160" i="4" a="1"/>
  <c r="C164" i="4"/>
  <c r="D168" i="4"/>
  <c r="B173" i="4" a="1"/>
  <c r="C181" i="4"/>
  <c r="D185" i="4"/>
  <c r="B190" i="4" a="1"/>
  <c r="C198" i="4"/>
  <c r="C202" i="4"/>
  <c r="C206" i="4"/>
  <c r="C210" i="4"/>
  <c r="C214" i="4"/>
  <c r="C218" i="4"/>
  <c r="C222" i="4"/>
  <c r="C226" i="4"/>
  <c r="C230" i="4"/>
  <c r="C234" i="4"/>
  <c r="C238" i="4"/>
  <c r="C242" i="4"/>
  <c r="C246" i="4"/>
  <c r="C250" i="4"/>
  <c r="C254" i="4"/>
  <c r="M423" i="12"/>
  <c r="Q437" i="12"/>
  <c r="G466" i="12"/>
  <c r="M479" i="12"/>
  <c r="P482" i="12"/>
  <c r="M485" i="12"/>
  <c r="K488" i="12"/>
  <c r="G491" i="12"/>
  <c r="M493" i="12"/>
  <c r="I498" i="12"/>
  <c r="O500" i="12"/>
  <c r="B22" i="4" a="1"/>
  <c r="C38" i="4"/>
  <c r="B46" i="4" a="1"/>
  <c r="B53" i="4" a="1"/>
  <c r="C64" i="4"/>
  <c r="C69" i="4"/>
  <c r="C74" i="4"/>
  <c r="C80" i="4"/>
  <c r="C85" i="4"/>
  <c r="B90" i="4" a="1"/>
  <c r="C94" i="4"/>
  <c r="B99" i="4" a="1"/>
  <c r="D103" i="4"/>
  <c r="C108" i="4"/>
  <c r="B113" i="4" a="1"/>
  <c r="C117" i="4"/>
  <c r="B122" i="4" a="1"/>
  <c r="C130" i="4"/>
  <c r="D134" i="4"/>
  <c r="B139" i="4" a="1"/>
  <c r="C147" i="4"/>
  <c r="D151" i="4"/>
  <c r="B156" i="4" a="1"/>
  <c r="C160" i="4"/>
  <c r="D164" i="4"/>
  <c r="B169" i="4" a="1"/>
  <c r="C177" i="4"/>
  <c r="D181" i="4"/>
  <c r="B186" i="4" a="1"/>
  <c r="C194" i="4"/>
  <c r="K424" i="12"/>
  <c r="O438" i="12"/>
  <c r="S452" i="12"/>
  <c r="O479" i="12"/>
  <c r="S482" i="12"/>
  <c r="Q485" i="12"/>
  <c r="M488" i="12"/>
  <c r="K491" i="12"/>
  <c r="Q493" i="12"/>
  <c r="M498" i="12"/>
  <c r="S500" i="12"/>
  <c r="D4" i="4"/>
  <c r="C13" i="4"/>
  <c r="D31" i="4"/>
  <c r="C58" i="4"/>
  <c r="D64" i="4"/>
  <c r="D69" i="4"/>
  <c r="B75" i="4" a="1"/>
  <c r="D80" i="4"/>
  <c r="D85" i="4"/>
  <c r="D94" i="4"/>
  <c r="B104" i="4" a="1"/>
  <c r="D108" i="4"/>
  <c r="D117" i="4"/>
  <c r="C126" i="4"/>
  <c r="D130" i="4"/>
  <c r="B135" i="4" a="1"/>
  <c r="C143" i="4"/>
  <c r="I425" i="12"/>
  <c r="M439" i="12"/>
  <c r="Q453" i="12"/>
  <c r="S485" i="12"/>
  <c r="Q488" i="12"/>
  <c r="M491" i="12"/>
  <c r="S493" i="12"/>
  <c r="G496" i="12"/>
  <c r="O498" i="12"/>
  <c r="I503" i="12"/>
  <c r="B14" i="4" a="1"/>
  <c r="D32" i="4"/>
  <c r="D39" i="4"/>
  <c r="C46" i="4"/>
  <c r="C53" i="4"/>
  <c r="B59" i="4" a="1"/>
  <c r="B65" i="4" a="1"/>
  <c r="B70" i="4" a="1"/>
  <c r="B81" i="4" a="1"/>
  <c r="B86" i="4" a="1"/>
  <c r="C90" i="4"/>
  <c r="B95" i="4" a="1"/>
  <c r="D99" i="4"/>
  <c r="C104" i="4"/>
  <c r="B109" i="4" a="1"/>
  <c r="C113" i="4"/>
  <c r="B118" i="4" a="1"/>
  <c r="C122" i="4"/>
  <c r="D126" i="4"/>
  <c r="B131" i="4" a="1"/>
  <c r="C139" i="4"/>
  <c r="D143" i="4"/>
  <c r="B148" i="4" a="1"/>
  <c r="C152" i="4"/>
  <c r="D156" i="4"/>
  <c r="B161" i="4" a="1"/>
  <c r="C169" i="4"/>
  <c r="D173" i="4"/>
  <c r="B178" i="4" a="1"/>
  <c r="C186" i="4"/>
  <c r="D190" i="4"/>
  <c r="B195" i="4" a="1"/>
  <c r="G426" i="12"/>
  <c r="K440" i="12"/>
  <c r="O454" i="12"/>
  <c r="S468" i="12"/>
  <c r="K480" i="12"/>
  <c r="G483" i="12"/>
  <c r="N491" i="12"/>
  <c r="K496" i="12"/>
  <c r="P498" i="12"/>
  <c r="G501" i="12"/>
  <c r="M503" i="12"/>
  <c r="C5" i="4"/>
  <c r="D23" i="4"/>
  <c r="B33" i="4" a="1"/>
  <c r="D40" i="4"/>
  <c r="D53" i="4"/>
  <c r="D75" i="4"/>
  <c r="D90" i="4"/>
  <c r="B100" i="4" a="1"/>
  <c r="D104" i="4"/>
  <c r="D113" i="4"/>
  <c r="D122" i="4"/>
  <c r="B127" i="4" a="1"/>
  <c r="C135" i="4"/>
  <c r="D139" i="4"/>
  <c r="B144" i="4" a="1"/>
  <c r="C148" i="4"/>
  <c r="D152" i="4"/>
  <c r="B157" i="4" a="1"/>
  <c r="C165" i="4"/>
  <c r="D169" i="4"/>
  <c r="B174" i="4" a="1"/>
  <c r="C182" i="4"/>
  <c r="D186" i="4"/>
  <c r="B191" i="4" a="1"/>
  <c r="C199" i="4"/>
  <c r="C203" i="4"/>
  <c r="C207" i="4"/>
  <c r="C211" i="4"/>
  <c r="C215" i="4"/>
  <c r="C219" i="4"/>
  <c r="C223" i="4"/>
  <c r="C227" i="4"/>
  <c r="C231" i="4"/>
  <c r="C235" i="4"/>
  <c r="C239" i="4"/>
  <c r="C243" i="4"/>
  <c r="C247" i="4"/>
  <c r="C251" i="4"/>
  <c r="C255" i="4"/>
  <c r="C259" i="4"/>
  <c r="C263" i="4"/>
  <c r="C267" i="4"/>
  <c r="C271" i="4"/>
  <c r="C275" i="4"/>
  <c r="C279" i="4"/>
  <c r="C283" i="4"/>
  <c r="C287" i="4"/>
  <c r="C291" i="4"/>
  <c r="C295" i="4"/>
  <c r="C299" i="4"/>
  <c r="C303" i="4"/>
  <c r="C307" i="4"/>
  <c r="C311" i="4"/>
  <c r="C315" i="4"/>
  <c r="C319" i="4"/>
  <c r="C323" i="4"/>
  <c r="C327" i="4"/>
  <c r="C331" i="4"/>
  <c r="C335" i="4"/>
  <c r="C339" i="4"/>
  <c r="C343" i="4"/>
  <c r="D24" i="4"/>
  <c r="B114" i="4" a="1"/>
  <c r="B165" i="4" a="1"/>
  <c r="D198" i="4"/>
  <c r="B219" i="4" a="1"/>
  <c r="B235" i="4" a="1"/>
  <c r="B250" i="4" a="1"/>
  <c r="B262" i="4" a="1"/>
  <c r="D271" i="4"/>
  <c r="C282" i="4"/>
  <c r="B291" i="4" a="1"/>
  <c r="B299" i="4" a="1"/>
  <c r="B307" i="4" a="1"/>
  <c r="B315" i="4" a="1"/>
  <c r="B323" i="4" a="1"/>
  <c r="B331" i="4" a="1"/>
  <c r="B339" i="4" a="1"/>
  <c r="B347" i="4" a="1"/>
  <c r="C354" i="4"/>
  <c r="D361" i="4"/>
  <c r="B368" i="4" a="1"/>
  <c r="D374" i="4"/>
  <c r="B381" i="4" a="1"/>
  <c r="B387" i="4" a="1"/>
  <c r="B393" i="4" a="1"/>
  <c r="D398" i="4"/>
  <c r="D404" i="4"/>
  <c r="C410" i="4"/>
  <c r="B416" i="4" a="1"/>
  <c r="B422" i="4" a="1"/>
  <c r="D427" i="4"/>
  <c r="D433" i="4"/>
  <c r="C439" i="4"/>
  <c r="C445" i="4"/>
  <c r="B451" i="4" a="1"/>
  <c r="C456" i="4"/>
  <c r="D461" i="4"/>
  <c r="B467" i="4" a="1"/>
  <c r="C472" i="4"/>
  <c r="D477" i="4"/>
  <c r="B483" i="4" a="1"/>
  <c r="C488" i="4"/>
  <c r="D493" i="4"/>
  <c r="B499" i="4" a="1"/>
  <c r="C504" i="4"/>
  <c r="J6" i="4"/>
  <c r="H12" i="4" a="1"/>
  <c r="I17" i="4"/>
  <c r="J22" i="4"/>
  <c r="H28" i="4" a="1"/>
  <c r="I33" i="4"/>
  <c r="J38" i="4"/>
  <c r="H44" i="4" a="1"/>
  <c r="I49" i="4"/>
  <c r="J54" i="4"/>
  <c r="H60" i="4" a="1"/>
  <c r="I65" i="4"/>
  <c r="J70" i="4"/>
  <c r="H76" i="4" a="1"/>
  <c r="I81" i="4"/>
  <c r="J86" i="4"/>
  <c r="H92" i="4" a="1"/>
  <c r="I97" i="4"/>
  <c r="J102" i="4"/>
  <c r="H108" i="4" a="1"/>
  <c r="I113" i="4"/>
  <c r="J118" i="4"/>
  <c r="H124" i="4" a="1"/>
  <c r="I129" i="4"/>
  <c r="J134" i="4"/>
  <c r="H140" i="4" a="1"/>
  <c r="I145" i="4"/>
  <c r="J150" i="4"/>
  <c r="H156" i="4" a="1"/>
  <c r="I161" i="4"/>
  <c r="J166" i="4"/>
  <c r="H172" i="4" a="1"/>
  <c r="I177" i="4"/>
  <c r="J182" i="4"/>
  <c r="H188" i="4" a="1"/>
  <c r="I193" i="4"/>
  <c r="J198" i="4"/>
  <c r="H204" i="4" a="1"/>
  <c r="I209" i="4"/>
  <c r="J214" i="4"/>
  <c r="H220" i="4" a="1"/>
  <c r="I225" i="4"/>
  <c r="J229" i="4"/>
  <c r="J233" i="4"/>
  <c r="J237" i="4"/>
  <c r="J241" i="4"/>
  <c r="J245" i="4"/>
  <c r="J249" i="4"/>
  <c r="J253" i="4"/>
  <c r="J257" i="4"/>
  <c r="J261" i="4"/>
  <c r="J265" i="4"/>
  <c r="J269" i="4"/>
  <c r="J273" i="4"/>
  <c r="J277" i="4"/>
  <c r="J281" i="4"/>
  <c r="J285" i="4"/>
  <c r="J289" i="4"/>
  <c r="J293" i="4"/>
  <c r="J297" i="4"/>
  <c r="J301" i="4"/>
  <c r="J305" i="4"/>
  <c r="J309" i="4"/>
  <c r="J313" i="4"/>
  <c r="I441" i="12"/>
  <c r="C118" i="4"/>
  <c r="D165" i="4"/>
  <c r="B199" i="4" a="1"/>
  <c r="D219" i="4"/>
  <c r="D235" i="4"/>
  <c r="D250" i="4"/>
  <c r="C262" i="4"/>
  <c r="B272" i="4" a="1"/>
  <c r="D282" i="4"/>
  <c r="D291" i="4"/>
  <c r="D299" i="4"/>
  <c r="D307" i="4"/>
  <c r="D315" i="4"/>
  <c r="D323" i="4"/>
  <c r="D331" i="4"/>
  <c r="D339" i="4"/>
  <c r="C347" i="4"/>
  <c r="D354" i="4"/>
  <c r="B362" i="4" a="1"/>
  <c r="D368" i="4"/>
  <c r="B375" i="4" a="1"/>
  <c r="D381" i="4"/>
  <c r="C387" i="4"/>
  <c r="C393" i="4"/>
  <c r="B399" i="4" a="1"/>
  <c r="B405" i="4" a="1"/>
  <c r="D410" i="4"/>
  <c r="D416" i="4"/>
  <c r="C422" i="4"/>
  <c r="B428" i="4" a="1"/>
  <c r="B434" i="4" a="1"/>
  <c r="D439" i="4"/>
  <c r="D445" i="4"/>
  <c r="C451" i="4"/>
  <c r="D456" i="4"/>
  <c r="B462" i="4" a="1"/>
  <c r="C467" i="4"/>
  <c r="D472" i="4"/>
  <c r="B478" i="4" a="1"/>
  <c r="C483" i="4"/>
  <c r="D488" i="4"/>
  <c r="B494" i="4" a="1"/>
  <c r="C499" i="4"/>
  <c r="D504" i="4"/>
  <c r="H7" i="4" a="1"/>
  <c r="I12" i="4"/>
  <c r="J17" i="4"/>
  <c r="H23" i="4" a="1"/>
  <c r="I28" i="4"/>
  <c r="J33" i="4"/>
  <c r="H39" i="4" a="1"/>
  <c r="I44" i="4"/>
  <c r="J49" i="4"/>
  <c r="H55" i="4" a="1"/>
  <c r="I60" i="4"/>
  <c r="J65" i="4"/>
  <c r="H71" i="4" a="1"/>
  <c r="I76" i="4"/>
  <c r="J81" i="4"/>
  <c r="H87" i="4" a="1"/>
  <c r="I92" i="4"/>
  <c r="J97" i="4"/>
  <c r="H103" i="4" a="1"/>
  <c r="I108" i="4"/>
  <c r="J113" i="4"/>
  <c r="H119" i="4" a="1"/>
  <c r="I124" i="4"/>
  <c r="J129" i="4"/>
  <c r="H135" i="4" a="1"/>
  <c r="I140" i="4"/>
  <c r="J145" i="4"/>
  <c r="H151" i="4" a="1"/>
  <c r="I156" i="4"/>
  <c r="J161" i="4"/>
  <c r="H167" i="4" a="1"/>
  <c r="M455" i="12"/>
  <c r="B41" i="4" a="1"/>
  <c r="B123" i="4" a="1"/>
  <c r="D199" i="4"/>
  <c r="B220" i="4" a="1"/>
  <c r="B236" i="4" a="1"/>
  <c r="B251" i="4" a="1"/>
  <c r="D262" i="4"/>
  <c r="B274" i="4" a="1"/>
  <c r="B283" i="4" a="1"/>
  <c r="B292" i="4" a="1"/>
  <c r="B300" i="4" a="1"/>
  <c r="B308" i="4" a="1"/>
  <c r="B316" i="4" a="1"/>
  <c r="B324" i="4" a="1"/>
  <c r="B332" i="4" a="1"/>
  <c r="B340" i="4" a="1"/>
  <c r="D347" i="4"/>
  <c r="B355" i="4" a="1"/>
  <c r="C362" i="4"/>
  <c r="B369" i="4" a="1"/>
  <c r="C375" i="4"/>
  <c r="B382" i="4" a="1"/>
  <c r="D387" i="4"/>
  <c r="D393" i="4"/>
  <c r="C399" i="4"/>
  <c r="C405" i="4"/>
  <c r="B411" i="4" a="1"/>
  <c r="B417" i="4" a="1"/>
  <c r="D422" i="4"/>
  <c r="D428" i="4"/>
  <c r="C434" i="4"/>
  <c r="B440" i="4" a="1"/>
  <c r="B446" i="4" a="1"/>
  <c r="D451" i="4"/>
  <c r="B457" i="4" a="1"/>
  <c r="C462" i="4"/>
  <c r="D467" i="4"/>
  <c r="B473" i="4" a="1"/>
  <c r="C478" i="4"/>
  <c r="D483" i="4"/>
  <c r="B489" i="4" a="1"/>
  <c r="C494" i="4"/>
  <c r="D499" i="4"/>
  <c r="B505" i="4" a="1"/>
  <c r="I7" i="4"/>
  <c r="J12" i="4"/>
  <c r="H18" i="4" a="1"/>
  <c r="I23" i="4"/>
  <c r="J28" i="4"/>
  <c r="H34" i="4" a="1"/>
  <c r="I39" i="4"/>
  <c r="J44" i="4"/>
  <c r="H50" i="4" a="1"/>
  <c r="I55" i="4"/>
  <c r="J60" i="4"/>
  <c r="H66" i="4" a="1"/>
  <c r="I71" i="4"/>
  <c r="J76" i="4"/>
  <c r="H82" i="4" a="1"/>
  <c r="I87" i="4"/>
  <c r="J92" i="4"/>
  <c r="H98" i="4" a="1"/>
  <c r="I103" i="4"/>
  <c r="J108" i="4"/>
  <c r="H114" i="4" a="1"/>
  <c r="I119" i="4"/>
  <c r="J124" i="4"/>
  <c r="H130" i="4" a="1"/>
  <c r="I135" i="4"/>
  <c r="J140" i="4"/>
  <c r="H146" i="4" a="1"/>
  <c r="Q469" i="12"/>
  <c r="D47" i="4"/>
  <c r="B170" i="4" a="1"/>
  <c r="D202" i="4"/>
  <c r="D222" i="4"/>
  <c r="D238" i="4"/>
  <c r="D251" i="4"/>
  <c r="B263" i="4" a="1"/>
  <c r="C274" i="4"/>
  <c r="D283" i="4"/>
  <c r="D292" i="4"/>
  <c r="D300" i="4"/>
  <c r="D308" i="4"/>
  <c r="D316" i="4"/>
  <c r="D324" i="4"/>
  <c r="D332" i="4"/>
  <c r="D340" i="4"/>
  <c r="B348" i="4" a="1"/>
  <c r="C355" i="4"/>
  <c r="D362" i="4"/>
  <c r="D369" i="4"/>
  <c r="D375" i="4"/>
  <c r="C382" i="4"/>
  <c r="B388" i="4" a="1"/>
  <c r="B394" i="4" a="1"/>
  <c r="D399" i="4"/>
  <c r="D405" i="4"/>
  <c r="C411" i="4"/>
  <c r="C417" i="4"/>
  <c r="B423" i="4" a="1"/>
  <c r="B429" i="4" a="1"/>
  <c r="D434" i="4"/>
  <c r="D440" i="4"/>
  <c r="C446" i="4"/>
  <c r="B452" i="4" a="1"/>
  <c r="C457" i="4"/>
  <c r="D462" i="4"/>
  <c r="B468" i="4" a="1"/>
  <c r="C473" i="4"/>
  <c r="D478" i="4"/>
  <c r="B484" i="4" a="1"/>
  <c r="C489" i="4"/>
  <c r="D494" i="4"/>
  <c r="B500" i="4" a="1"/>
  <c r="C505" i="4"/>
  <c r="J7" i="4"/>
  <c r="H13" i="4" a="1"/>
  <c r="I18" i="4"/>
  <c r="J23" i="4"/>
  <c r="H29" i="4" a="1"/>
  <c r="I34" i="4"/>
  <c r="J39" i="4"/>
  <c r="H45" i="4" a="1"/>
  <c r="I50" i="4"/>
  <c r="J55" i="4"/>
  <c r="H61" i="4" a="1"/>
  <c r="I66" i="4"/>
  <c r="J71" i="4"/>
  <c r="H77" i="4" a="1"/>
  <c r="I82" i="4"/>
  <c r="J87" i="4"/>
  <c r="H93" i="4" a="1"/>
  <c r="I98" i="4"/>
  <c r="J103" i="4"/>
  <c r="H109" i="4" a="1"/>
  <c r="I114" i="4"/>
  <c r="J119" i="4"/>
  <c r="H125" i="4" a="1"/>
  <c r="I130" i="4"/>
  <c r="J135" i="4"/>
  <c r="H141" i="4" a="1"/>
  <c r="I146" i="4"/>
  <c r="J151" i="4"/>
  <c r="H157" i="4" a="1"/>
  <c r="I162" i="4"/>
  <c r="J167" i="4"/>
  <c r="H173" i="4" a="1"/>
  <c r="I178" i="4"/>
  <c r="J183" i="4"/>
  <c r="H189" i="4" a="1"/>
  <c r="I194" i="4"/>
  <c r="J199" i="4"/>
  <c r="H205" i="4" a="1"/>
  <c r="M480" i="12"/>
  <c r="B54" i="4" a="1"/>
  <c r="C131" i="4"/>
  <c r="C173" i="4"/>
  <c r="B203" i="4" a="1"/>
  <c r="B223" i="4" a="1"/>
  <c r="B239" i="4" a="1"/>
  <c r="B252" i="4" a="1"/>
  <c r="D263" i="4"/>
  <c r="D274" i="4"/>
  <c r="B284" i="4" a="1"/>
  <c r="D293" i="4"/>
  <c r="D301" i="4"/>
  <c r="D309" i="4"/>
  <c r="D317" i="4"/>
  <c r="D325" i="4"/>
  <c r="D333" i="4"/>
  <c r="D341" i="4"/>
  <c r="D348" i="4"/>
  <c r="D355" i="4"/>
  <c r="B363" i="4" a="1"/>
  <c r="B370" i="4" a="1"/>
  <c r="B376" i="4" a="1"/>
  <c r="D382" i="4"/>
  <c r="D388" i="4"/>
  <c r="C394" i="4"/>
  <c r="B400" i="4" a="1"/>
  <c r="B406" i="4" a="1"/>
  <c r="D411" i="4"/>
  <c r="D417" i="4"/>
  <c r="C423" i="4"/>
  <c r="C429" i="4"/>
  <c r="B435" i="4" a="1"/>
  <c r="B441" i="4" a="1"/>
  <c r="D446" i="4"/>
  <c r="C452" i="4"/>
  <c r="D457" i="4"/>
  <c r="B463" i="4" a="1"/>
  <c r="C468" i="4"/>
  <c r="D473" i="4"/>
  <c r="B479" i="4" a="1"/>
  <c r="C484" i="4"/>
  <c r="D489" i="4"/>
  <c r="B495" i="4" a="1"/>
  <c r="C500" i="4"/>
  <c r="D505" i="4"/>
  <c r="H8" i="4" a="1"/>
  <c r="I13" i="4"/>
  <c r="J18" i="4"/>
  <c r="H24" i="4" a="1"/>
  <c r="I29" i="4"/>
  <c r="J34" i="4"/>
  <c r="H40" i="4" a="1"/>
  <c r="I45" i="4"/>
  <c r="J50" i="4"/>
  <c r="H56" i="4" a="1"/>
  <c r="I61" i="4"/>
  <c r="J66" i="4"/>
  <c r="H72" i="4" a="1"/>
  <c r="K483" i="12"/>
  <c r="D59" i="4"/>
  <c r="D135" i="4"/>
  <c r="D203" i="4"/>
  <c r="D223" i="4"/>
  <c r="D239" i="4"/>
  <c r="B254" i="4" a="1"/>
  <c r="B264" i="4" a="1"/>
  <c r="B275" i="4" a="1"/>
  <c r="D285" i="4"/>
  <c r="B294" i="4" a="1"/>
  <c r="B302" i="4" a="1"/>
  <c r="B310" i="4" a="1"/>
  <c r="B318" i="4" a="1"/>
  <c r="B326" i="4" a="1"/>
  <c r="B334" i="4" a="1"/>
  <c r="B342" i="4" a="1"/>
  <c r="D349" i="4"/>
  <c r="B356" i="4" a="1"/>
  <c r="C363" i="4"/>
  <c r="C370" i="4"/>
  <c r="D376" i="4"/>
  <c r="B383" i="4" a="1"/>
  <c r="B389" i="4" a="1"/>
  <c r="D394" i="4"/>
  <c r="D400" i="4"/>
  <c r="C406" i="4"/>
  <c r="B412" i="4" a="1"/>
  <c r="B418" i="4" a="1"/>
  <c r="D423" i="4"/>
  <c r="D429" i="4"/>
  <c r="C435" i="4"/>
  <c r="C441" i="4"/>
  <c r="B447" i="4" a="1"/>
  <c r="D452" i="4"/>
  <c r="B458" i="4" a="1"/>
  <c r="C463" i="4"/>
  <c r="D468" i="4"/>
  <c r="B474" i="4" a="1"/>
  <c r="C479" i="4"/>
  <c r="D484" i="4"/>
  <c r="B490" i="4" a="1"/>
  <c r="C495" i="4"/>
  <c r="D500" i="4"/>
  <c r="B506" i="4" a="1"/>
  <c r="I8" i="4"/>
  <c r="J13" i="4"/>
  <c r="H19" i="4" a="1"/>
  <c r="I24" i="4"/>
  <c r="J29" i="4"/>
  <c r="H35" i="4" a="1"/>
  <c r="I40" i="4"/>
  <c r="J45" i="4"/>
  <c r="H51" i="4" a="1"/>
  <c r="I56" i="4"/>
  <c r="J61" i="4"/>
  <c r="H67" i="4" a="1"/>
  <c r="I72" i="4"/>
  <c r="J77" i="4"/>
  <c r="H83" i="4" a="1"/>
  <c r="I88" i="4"/>
  <c r="J93" i="4"/>
  <c r="H99" i="4" a="1"/>
  <c r="I104" i="4"/>
  <c r="J109" i="4"/>
  <c r="H115" i="4" a="1"/>
  <c r="I120" i="4"/>
  <c r="J125" i="4"/>
  <c r="H131" i="4" a="1"/>
  <c r="I136" i="4"/>
  <c r="J141" i="4"/>
  <c r="H147" i="4" a="1"/>
  <c r="I152" i="4"/>
  <c r="J157" i="4"/>
  <c r="H163" i="4" a="1"/>
  <c r="I168" i="4"/>
  <c r="J173" i="4"/>
  <c r="H179" i="4" a="1"/>
  <c r="I184" i="4"/>
  <c r="J189" i="4"/>
  <c r="H195" i="4" a="1"/>
  <c r="I200" i="4"/>
  <c r="H486" i="12"/>
  <c r="C65" i="4"/>
  <c r="B140" i="4" a="1"/>
  <c r="D177" i="4"/>
  <c r="D206" i="4"/>
  <c r="B224" i="4" a="1"/>
  <c r="B240" i="4" a="1"/>
  <c r="D254" i="4"/>
  <c r="B266" i="4" a="1"/>
  <c r="D275" i="4"/>
  <c r="B286" i="4" a="1"/>
  <c r="C294" i="4"/>
  <c r="C302" i="4"/>
  <c r="C310" i="4"/>
  <c r="C318" i="4"/>
  <c r="C326" i="4"/>
  <c r="C334" i="4"/>
  <c r="C342" i="4"/>
  <c r="B350" i="4" a="1"/>
  <c r="D356" i="4"/>
  <c r="D363" i="4"/>
  <c r="D370" i="4"/>
  <c r="B377" i="4" a="1"/>
  <c r="C383" i="4"/>
  <c r="C389" i="4"/>
  <c r="B395" i="4" a="1"/>
  <c r="B401" i="4" a="1"/>
  <c r="D406" i="4"/>
  <c r="D412" i="4"/>
  <c r="C418" i="4"/>
  <c r="B424" i="4" a="1"/>
  <c r="B430" i="4" a="1"/>
  <c r="D435" i="4"/>
  <c r="D441" i="4"/>
  <c r="C447" i="4"/>
  <c r="B453" i="4" a="1"/>
  <c r="C458" i="4"/>
  <c r="D463" i="4"/>
  <c r="B469" i="4" a="1"/>
  <c r="C474" i="4"/>
  <c r="D479" i="4"/>
  <c r="B485" i="4" a="1"/>
  <c r="C490" i="4"/>
  <c r="D495" i="4"/>
  <c r="B501" i="4" a="1"/>
  <c r="C506" i="4"/>
  <c r="J8" i="4"/>
  <c r="H14" i="4" a="1"/>
  <c r="I19" i="4"/>
  <c r="J24" i="4"/>
  <c r="H30" i="4" a="1"/>
  <c r="I35" i="4"/>
  <c r="J40" i="4"/>
  <c r="H46" i="4" a="1"/>
  <c r="I51" i="4"/>
  <c r="J56" i="4"/>
  <c r="H62" i="4" a="1"/>
  <c r="I67" i="4"/>
  <c r="J72" i="4"/>
  <c r="H78" i="4" a="1"/>
  <c r="I83" i="4"/>
  <c r="J88" i="4"/>
  <c r="H94" i="4" a="1"/>
  <c r="I99" i="4"/>
  <c r="J104" i="4"/>
  <c r="H110" i="4" a="1"/>
  <c r="I115" i="4"/>
  <c r="J120" i="4"/>
  <c r="H126" i="4" a="1"/>
  <c r="I131" i="4"/>
  <c r="J136" i="4"/>
  <c r="H142" i="4" a="1"/>
  <c r="I147" i="4"/>
  <c r="J152" i="4"/>
  <c r="H158" i="4" a="1"/>
  <c r="I163" i="4"/>
  <c r="J168" i="4"/>
  <c r="H174" i="4" a="1"/>
  <c r="I179" i="4"/>
  <c r="J184" i="4"/>
  <c r="H190" i="4" a="1"/>
  <c r="I195" i="4"/>
  <c r="J200" i="4"/>
  <c r="H206" i="4" a="1"/>
  <c r="I211" i="4"/>
  <c r="J216" i="4"/>
  <c r="H222" i="4" a="1"/>
  <c r="C70" i="4"/>
  <c r="C144" i="4"/>
  <c r="C178" i="4"/>
  <c r="B207" i="4" a="1"/>
  <c r="D226" i="4"/>
  <c r="D242" i="4"/>
  <c r="B255" i="4" a="1"/>
  <c r="C266" i="4"/>
  <c r="B276" i="4" a="1"/>
  <c r="C286" i="4"/>
  <c r="D294" i="4"/>
  <c r="D302" i="4"/>
  <c r="D310" i="4"/>
  <c r="D318" i="4"/>
  <c r="D326" i="4"/>
  <c r="D334" i="4"/>
  <c r="D342" i="4"/>
  <c r="C350" i="4"/>
  <c r="D357" i="4"/>
  <c r="B364" i="4" a="1"/>
  <c r="B371" i="4" a="1"/>
  <c r="D377" i="4"/>
  <c r="D383" i="4"/>
  <c r="D389" i="4"/>
  <c r="C395" i="4"/>
  <c r="C401" i="4"/>
  <c r="B407" i="4" a="1"/>
  <c r="B413" i="4" a="1"/>
  <c r="D418" i="4"/>
  <c r="D424" i="4"/>
  <c r="C430" i="4"/>
  <c r="B436" i="4" a="1"/>
  <c r="B442" i="4" a="1"/>
  <c r="D447" i="4"/>
  <c r="C453" i="4"/>
  <c r="D458" i="4"/>
  <c r="B464" i="4" a="1"/>
  <c r="C469" i="4"/>
  <c r="D474" i="4"/>
  <c r="B480" i="4" a="1"/>
  <c r="C485" i="4"/>
  <c r="D490" i="4"/>
  <c r="B496" i="4" a="1"/>
  <c r="C501" i="4"/>
  <c r="D506" i="4"/>
  <c r="H9" i="4" a="1"/>
  <c r="I14" i="4"/>
  <c r="J19" i="4"/>
  <c r="H25" i="4" a="1"/>
  <c r="I30" i="4"/>
  <c r="J35" i="4"/>
  <c r="H41" i="4" a="1"/>
  <c r="I46" i="4"/>
  <c r="J51" i="4"/>
  <c r="H57" i="4" a="1"/>
  <c r="I62" i="4"/>
  <c r="J67" i="4"/>
  <c r="H73" i="4" a="1"/>
  <c r="Q491" i="12"/>
  <c r="C76" i="4"/>
  <c r="D147" i="4"/>
  <c r="B182" i="4" a="1"/>
  <c r="D207" i="4"/>
  <c r="B227" i="4" a="1"/>
  <c r="B243" i="4" a="1"/>
  <c r="D255" i="4"/>
  <c r="D266" i="4"/>
  <c r="B278" i="4" a="1"/>
  <c r="D286" i="4"/>
  <c r="B295" i="4" a="1"/>
  <c r="B303" i="4" a="1"/>
  <c r="B311" i="4" a="1"/>
  <c r="B319" i="4" a="1"/>
  <c r="B327" i="4" a="1"/>
  <c r="B335" i="4" a="1"/>
  <c r="B343" i="4" a="1"/>
  <c r="D350" i="4"/>
  <c r="B358" i="4" a="1"/>
  <c r="D364" i="4"/>
  <c r="C371" i="4"/>
  <c r="B378" i="4" a="1"/>
  <c r="B384" i="4" a="1"/>
  <c r="B390" i="4" a="1"/>
  <c r="D395" i="4"/>
  <c r="D401" i="4"/>
  <c r="C407" i="4"/>
  <c r="C413" i="4"/>
  <c r="B419" i="4" a="1"/>
  <c r="B425" i="4" a="1"/>
  <c r="D430" i="4"/>
  <c r="D436" i="4"/>
  <c r="C442" i="4"/>
  <c r="B448" i="4" a="1"/>
  <c r="D453" i="4"/>
  <c r="B459" i="4" a="1"/>
  <c r="C464" i="4"/>
  <c r="D469" i="4"/>
  <c r="B475" i="4" a="1"/>
  <c r="C480" i="4"/>
  <c r="D485" i="4"/>
  <c r="B491" i="4" a="1"/>
  <c r="C496" i="4"/>
  <c r="D501" i="4"/>
  <c r="H4" i="4" a="1"/>
  <c r="I9" i="4"/>
  <c r="J14" i="4"/>
  <c r="H20" i="4" a="1"/>
  <c r="I25" i="4"/>
  <c r="J30" i="4"/>
  <c r="H36" i="4" a="1"/>
  <c r="I41" i="4"/>
  <c r="J46" i="4"/>
  <c r="H52" i="4" a="1"/>
  <c r="I57" i="4"/>
  <c r="J62" i="4"/>
  <c r="H68" i="4" a="1"/>
  <c r="I73" i="4"/>
  <c r="J78" i="4"/>
  <c r="H84" i="4" a="1"/>
  <c r="I89" i="4"/>
  <c r="J94" i="4"/>
  <c r="H100" i="4" a="1"/>
  <c r="I105" i="4"/>
  <c r="J110" i="4"/>
  <c r="H116" i="4" a="1"/>
  <c r="I121" i="4"/>
  <c r="J126" i="4"/>
  <c r="H132" i="4" a="1"/>
  <c r="I137" i="4"/>
  <c r="J142" i="4"/>
  <c r="H148" i="4" a="1"/>
  <c r="I153" i="4"/>
  <c r="J158" i="4"/>
  <c r="H164" i="4" a="1"/>
  <c r="I169" i="4"/>
  <c r="J174" i="4"/>
  <c r="H180" i="4" a="1"/>
  <c r="I185" i="4"/>
  <c r="J190" i="4"/>
  <c r="H196" i="4" a="1"/>
  <c r="I201" i="4"/>
  <c r="J206" i="4"/>
  <c r="H212" i="4" a="1"/>
  <c r="I217" i="4"/>
  <c r="J222" i="4"/>
  <c r="J227" i="4"/>
  <c r="J231" i="4"/>
  <c r="J235" i="4"/>
  <c r="J239" i="4"/>
  <c r="J243" i="4"/>
  <c r="J247" i="4"/>
  <c r="J251" i="4"/>
  <c r="J255" i="4"/>
  <c r="J259" i="4"/>
  <c r="J263" i="4"/>
  <c r="J267" i="4"/>
  <c r="J271" i="4"/>
  <c r="J275" i="4"/>
  <c r="J279" i="4"/>
  <c r="J283" i="4"/>
  <c r="J287" i="4"/>
  <c r="J291" i="4"/>
  <c r="J295" i="4"/>
  <c r="J299" i="4"/>
  <c r="J303" i="4"/>
  <c r="J307" i="4"/>
  <c r="J311" i="4"/>
  <c r="J315" i="4"/>
  <c r="G494" i="12"/>
  <c r="C81" i="4"/>
  <c r="D148" i="4"/>
  <c r="D182" i="4"/>
  <c r="D210" i="4"/>
  <c r="D227" i="4"/>
  <c r="D243" i="4"/>
  <c r="B256" i="4" a="1"/>
  <c r="B267" i="4" a="1"/>
  <c r="C278" i="4"/>
  <c r="B287" i="4" a="1"/>
  <c r="D295" i="4"/>
  <c r="D303" i="4"/>
  <c r="D311" i="4"/>
  <c r="D319" i="4"/>
  <c r="D327" i="4"/>
  <c r="D335" i="4"/>
  <c r="D343" i="4"/>
  <c r="B351" i="4" a="1"/>
  <c r="C358" i="4"/>
  <c r="D365" i="4"/>
  <c r="D371" i="4"/>
  <c r="C378" i="4"/>
  <c r="D384" i="4"/>
  <c r="C390" i="4"/>
  <c r="B396" i="4" a="1"/>
  <c r="B402" i="4" a="1"/>
  <c r="D407" i="4"/>
  <c r="D413" i="4"/>
  <c r="C419" i="4"/>
  <c r="C425" i="4"/>
  <c r="B431" i="4" a="1"/>
  <c r="B437" i="4" a="1"/>
  <c r="D442" i="4"/>
  <c r="D448" i="4"/>
  <c r="B454" i="4" a="1"/>
  <c r="C459" i="4"/>
  <c r="D464" i="4"/>
  <c r="B470" i="4" a="1"/>
  <c r="C475" i="4"/>
  <c r="D480" i="4"/>
  <c r="B486" i="4" a="1"/>
  <c r="C491" i="4"/>
  <c r="D496" i="4"/>
  <c r="B502" i="4" a="1"/>
  <c r="I4" i="4"/>
  <c r="J9" i="4"/>
  <c r="H15" i="4" a="1"/>
  <c r="I20" i="4"/>
  <c r="J25" i="4"/>
  <c r="H31" i="4" a="1"/>
  <c r="I36" i="4"/>
  <c r="J41" i="4"/>
  <c r="H47" i="4" a="1"/>
  <c r="I52" i="4"/>
  <c r="J57" i="4"/>
  <c r="H63" i="4" a="1"/>
  <c r="I68" i="4"/>
  <c r="J73" i="4"/>
  <c r="H79" i="4" a="1"/>
  <c r="I84" i="4"/>
  <c r="J89" i="4"/>
  <c r="H95" i="4" a="1"/>
  <c r="I100" i="4"/>
  <c r="J105" i="4"/>
  <c r="H111" i="4" a="1"/>
  <c r="I116" i="4"/>
  <c r="J121" i="4"/>
  <c r="H127" i="4" a="1"/>
  <c r="I132" i="4"/>
  <c r="J137" i="4"/>
  <c r="H143" i="4" a="1"/>
  <c r="I148" i="4"/>
  <c r="J153" i="4"/>
  <c r="H159" i="4" a="1"/>
  <c r="I164" i="4"/>
  <c r="J169" i="4"/>
  <c r="H175" i="4" a="1"/>
  <c r="I180" i="4"/>
  <c r="J185" i="4"/>
  <c r="H191" i="4" a="1"/>
  <c r="I196" i="4"/>
  <c r="J201" i="4"/>
  <c r="H207" i="4" a="1"/>
  <c r="I212" i="4"/>
  <c r="J217" i="4"/>
  <c r="H223" i="4" a="1"/>
  <c r="H228" i="4" a="1"/>
  <c r="H232" i="4" a="1"/>
  <c r="H236" i="4" a="1"/>
  <c r="H240" i="4" a="1"/>
  <c r="H244" i="4" a="1"/>
  <c r="M496" i="12"/>
  <c r="C86" i="4"/>
  <c r="B152" i="4" a="1"/>
  <c r="B211" i="4" a="1"/>
  <c r="B228" i="4" a="1"/>
  <c r="B244" i="4" a="1"/>
  <c r="B258" i="4" a="1"/>
  <c r="D267" i="4"/>
  <c r="D278" i="4"/>
  <c r="D287" i="4"/>
  <c r="B296" i="4" a="1"/>
  <c r="B304" i="4" a="1"/>
  <c r="B312" i="4" a="1"/>
  <c r="B320" i="4" a="1"/>
  <c r="B328" i="4" a="1"/>
  <c r="B336" i="4" a="1"/>
  <c r="B344" i="4" a="1"/>
  <c r="C351" i="4"/>
  <c r="D358" i="4"/>
  <c r="B366" i="4" a="1"/>
  <c r="B372" i="4" a="1"/>
  <c r="D378" i="4"/>
  <c r="B385" i="4" a="1"/>
  <c r="D390" i="4"/>
  <c r="D396" i="4"/>
  <c r="C402" i="4"/>
  <c r="B408" i="4" a="1"/>
  <c r="B414" i="4" a="1"/>
  <c r="D419" i="4"/>
  <c r="D425" i="4"/>
  <c r="C431" i="4"/>
  <c r="C437" i="4"/>
  <c r="B443" i="4" a="1"/>
  <c r="B449" i="4" a="1"/>
  <c r="C454" i="4"/>
  <c r="D459" i="4"/>
  <c r="B465" i="4" a="1"/>
  <c r="C470" i="4"/>
  <c r="D475" i="4"/>
  <c r="B481" i="4" a="1"/>
  <c r="C486" i="4"/>
  <c r="D491" i="4"/>
  <c r="B497" i="4" a="1"/>
  <c r="C502" i="4"/>
  <c r="J4" i="4"/>
  <c r="H10" i="4" a="1"/>
  <c r="I15" i="4"/>
  <c r="J20" i="4"/>
  <c r="H26" i="4" a="1"/>
  <c r="I31" i="4"/>
  <c r="J36" i="4"/>
  <c r="H42" i="4" a="1"/>
  <c r="I47" i="4"/>
  <c r="J52" i="4"/>
  <c r="H58" i="4" a="1"/>
  <c r="I63" i="4"/>
  <c r="J68" i="4"/>
  <c r="H74" i="4" a="1"/>
  <c r="I79" i="4"/>
  <c r="J84" i="4"/>
  <c r="H90" i="4" a="1"/>
  <c r="I95" i="4"/>
  <c r="J100" i="4"/>
  <c r="H106" i="4" a="1"/>
  <c r="I111" i="4"/>
  <c r="J116" i="4"/>
  <c r="H122" i="4" a="1"/>
  <c r="I127" i="4"/>
  <c r="J132" i="4"/>
  <c r="H138" i="4" a="1"/>
  <c r="I143" i="4"/>
  <c r="J148" i="4"/>
  <c r="H154" i="4" a="1"/>
  <c r="I159" i="4"/>
  <c r="J164" i="4"/>
  <c r="H170" i="4" a="1"/>
  <c r="I175" i="4"/>
  <c r="J180" i="4"/>
  <c r="H186" i="4" a="1"/>
  <c r="I191" i="4"/>
  <c r="J196" i="4"/>
  <c r="S498" i="12"/>
  <c r="B91" i="4" a="1"/>
  <c r="B153" i="4" a="1"/>
  <c r="B187" i="4" a="1"/>
  <c r="D211" i="4"/>
  <c r="D230" i="4"/>
  <c r="B246" i="4" a="1"/>
  <c r="C258" i="4"/>
  <c r="B268" i="4" a="1"/>
  <c r="B279" i="4" a="1"/>
  <c r="B288" i="4" a="1"/>
  <c r="D296" i="4"/>
  <c r="D304" i="4"/>
  <c r="D312" i="4"/>
  <c r="D320" i="4"/>
  <c r="D328" i="4"/>
  <c r="D336" i="4"/>
  <c r="D344" i="4"/>
  <c r="D351" i="4"/>
  <c r="B359" i="4" a="1"/>
  <c r="C366" i="4"/>
  <c r="D372" i="4"/>
  <c r="B379" i="4" a="1"/>
  <c r="C385" i="4"/>
  <c r="B391" i="4" a="1"/>
  <c r="B397" i="4" a="1"/>
  <c r="D402" i="4"/>
  <c r="D408" i="4"/>
  <c r="C414" i="4"/>
  <c r="B420" i="4" a="1"/>
  <c r="B426" i="4" a="1"/>
  <c r="D431" i="4"/>
  <c r="D437" i="4"/>
  <c r="C443" i="4"/>
  <c r="C449" i="4"/>
  <c r="D454" i="4"/>
  <c r="B460" i="4" a="1"/>
  <c r="C465" i="4"/>
  <c r="D470" i="4"/>
  <c r="B476" i="4" a="1"/>
  <c r="C481" i="4"/>
  <c r="D486" i="4"/>
  <c r="B492" i="4" a="1"/>
  <c r="C497" i="4"/>
  <c r="D502" i="4"/>
  <c r="H5" i="4" a="1"/>
  <c r="I10" i="4"/>
  <c r="J15" i="4"/>
  <c r="H21" i="4" a="1"/>
  <c r="I26" i="4"/>
  <c r="J31" i="4"/>
  <c r="H37" i="4" a="1"/>
  <c r="I42" i="4"/>
  <c r="J47" i="4"/>
  <c r="H53" i="4" a="1"/>
  <c r="I58" i="4"/>
  <c r="J63" i="4"/>
  <c r="H69" i="4" a="1"/>
  <c r="I74" i="4"/>
  <c r="J79" i="4"/>
  <c r="H85" i="4" a="1"/>
  <c r="I90" i="4"/>
  <c r="J95" i="4"/>
  <c r="H101" i="4" a="1"/>
  <c r="I106" i="4"/>
  <c r="J111" i="4"/>
  <c r="H117" i="4" a="1"/>
  <c r="I122" i="4"/>
  <c r="J127" i="4"/>
  <c r="H133" i="4" a="1"/>
  <c r="I138" i="4"/>
  <c r="J143" i="4"/>
  <c r="H149" i="4" a="1"/>
  <c r="I154" i="4"/>
  <c r="J159" i="4"/>
  <c r="H165" i="4" a="1"/>
  <c r="I170" i="4"/>
  <c r="J175" i="4"/>
  <c r="H181" i="4" a="1"/>
  <c r="I186" i="4"/>
  <c r="J191" i="4"/>
  <c r="H197" i="4" a="1"/>
  <c r="I202" i="4"/>
  <c r="J207" i="4"/>
  <c r="H213" i="4" a="1"/>
  <c r="I218" i="4"/>
  <c r="J223" i="4"/>
  <c r="I228" i="4"/>
  <c r="I232" i="4"/>
  <c r="I236" i="4"/>
  <c r="I240" i="4"/>
  <c r="I244" i="4"/>
  <c r="I248" i="4"/>
  <c r="I252" i="4"/>
  <c r="I256" i="4"/>
  <c r="I260" i="4"/>
  <c r="I264" i="4"/>
  <c r="I268" i="4"/>
  <c r="I272" i="4"/>
  <c r="I276" i="4"/>
  <c r="I280" i="4"/>
  <c r="I501" i="12"/>
  <c r="D95" i="4"/>
  <c r="C156" i="4"/>
  <c r="C190" i="4"/>
  <c r="D214" i="4"/>
  <c r="B231" i="4" a="1"/>
  <c r="D246" i="4"/>
  <c r="D258" i="4"/>
  <c r="B270" i="4" a="1"/>
  <c r="D279" i="4"/>
  <c r="D289" i="4"/>
  <c r="D297" i="4"/>
  <c r="D305" i="4"/>
  <c r="D313" i="4"/>
  <c r="D321" i="4"/>
  <c r="D329" i="4"/>
  <c r="D337" i="4"/>
  <c r="D345" i="4"/>
  <c r="B352" i="4" a="1"/>
  <c r="C359" i="4"/>
  <c r="D366" i="4"/>
  <c r="B373" i="4" a="1"/>
  <c r="C379" i="4"/>
  <c r="D385" i="4"/>
  <c r="C391" i="4"/>
  <c r="C397" i="4"/>
  <c r="B403" i="4" a="1"/>
  <c r="B409" i="4" a="1"/>
  <c r="D414" i="4"/>
  <c r="D420" i="4"/>
  <c r="C426" i="4"/>
  <c r="B432" i="4" a="1"/>
  <c r="B438" i="4" a="1"/>
  <c r="D443" i="4"/>
  <c r="D449" i="4"/>
  <c r="B455" i="4" a="1"/>
  <c r="C460" i="4"/>
  <c r="D465" i="4"/>
  <c r="B471" i="4" a="1"/>
  <c r="C476" i="4"/>
  <c r="D481" i="4"/>
  <c r="B487" i="4" a="1"/>
  <c r="C492" i="4"/>
  <c r="D497" i="4"/>
  <c r="B503" i="4" a="1"/>
  <c r="I5" i="4"/>
  <c r="J10" i="4"/>
  <c r="H16" i="4" a="1"/>
  <c r="I21" i="4"/>
  <c r="J26" i="4"/>
  <c r="H32" i="4" a="1"/>
  <c r="I37" i="4"/>
  <c r="J42" i="4"/>
  <c r="H48" i="4" a="1"/>
  <c r="I53" i="4"/>
  <c r="J58" i="4"/>
  <c r="H64" i="4" a="1"/>
  <c r="I69" i="4"/>
  <c r="J74" i="4"/>
  <c r="H80" i="4" a="1"/>
  <c r="I85" i="4"/>
  <c r="J90" i="4"/>
  <c r="H96" i="4" a="1"/>
  <c r="I101" i="4"/>
  <c r="J106" i="4"/>
  <c r="H112" i="4" a="1"/>
  <c r="I117" i="4"/>
  <c r="J122" i="4"/>
  <c r="H128" i="4" a="1"/>
  <c r="I133" i="4"/>
  <c r="J138" i="4"/>
  <c r="H144" i="4" a="1"/>
  <c r="I149" i="4"/>
  <c r="J154" i="4"/>
  <c r="H160" i="4" a="1"/>
  <c r="I165" i="4"/>
  <c r="J170" i="4"/>
  <c r="H176" i="4" a="1"/>
  <c r="I181" i="4"/>
  <c r="J186" i="4"/>
  <c r="H192" i="4" a="1"/>
  <c r="I197" i="4"/>
  <c r="J202" i="4"/>
  <c r="H208" i="4" a="1"/>
  <c r="I213" i="4"/>
  <c r="J218" i="4"/>
  <c r="H224" i="4" a="1"/>
  <c r="J228" i="4"/>
  <c r="J232" i="4"/>
  <c r="J236" i="4"/>
  <c r="J240" i="4"/>
  <c r="J244" i="4"/>
  <c r="J248" i="4"/>
  <c r="J252" i="4"/>
  <c r="J256" i="4"/>
  <c r="J260" i="4"/>
  <c r="J264" i="4"/>
  <c r="J268" i="4"/>
  <c r="J272" i="4"/>
  <c r="J276" i="4"/>
  <c r="J280" i="4"/>
  <c r="J284" i="4"/>
  <c r="J288" i="4"/>
  <c r="J292" i="4"/>
  <c r="J296" i="4"/>
  <c r="J300" i="4"/>
  <c r="J304" i="4"/>
  <c r="J308" i="4"/>
  <c r="J312" i="4"/>
  <c r="J316" i="4"/>
  <c r="O503" i="12"/>
  <c r="C100" i="4"/>
  <c r="B215" i="4" a="1"/>
  <c r="D231" i="4"/>
  <c r="B247" i="4" a="1"/>
  <c r="B259" i="4" a="1"/>
  <c r="C270" i="4"/>
  <c r="B280" i="4" a="1"/>
  <c r="B290" i="4" a="1"/>
  <c r="B298" i="4" a="1"/>
  <c r="B306" i="4" a="1"/>
  <c r="B314" i="4" a="1"/>
  <c r="B322" i="4" a="1"/>
  <c r="B330" i="4" a="1"/>
  <c r="B338" i="4" a="1"/>
  <c r="B346" i="4" a="1"/>
  <c r="D352" i="4"/>
  <c r="D359" i="4"/>
  <c r="B367" i="4" a="1"/>
  <c r="D373" i="4"/>
  <c r="D379" i="4"/>
  <c r="B386" i="4" a="1"/>
  <c r="D391" i="4"/>
  <c r="D397" i="4"/>
  <c r="C403" i="4"/>
  <c r="C409" i="4"/>
  <c r="B415" i="4" a="1"/>
  <c r="B421" i="4" a="1"/>
  <c r="D426" i="4"/>
  <c r="D432" i="4"/>
  <c r="C438" i="4"/>
  <c r="B444" i="4" a="1"/>
  <c r="B450" i="4" a="1"/>
  <c r="C455" i="4"/>
  <c r="D460" i="4"/>
  <c r="B466" i="4" a="1"/>
  <c r="C471" i="4"/>
  <c r="D476" i="4"/>
  <c r="B482" i="4" a="1"/>
  <c r="C487" i="4"/>
  <c r="D492" i="4"/>
  <c r="B498" i="4" a="1"/>
  <c r="C503" i="4"/>
  <c r="J5" i="4"/>
  <c r="H11" i="4" a="1"/>
  <c r="I16" i="4"/>
  <c r="J21" i="4"/>
  <c r="H27" i="4" a="1"/>
  <c r="I32" i="4"/>
  <c r="J37" i="4"/>
  <c r="H43" i="4" a="1"/>
  <c r="I48" i="4"/>
  <c r="J53" i="4"/>
  <c r="H59" i="4" a="1"/>
  <c r="I64" i="4"/>
  <c r="J69" i="4"/>
  <c r="H75" i="4" a="1"/>
  <c r="I80" i="4"/>
  <c r="J85" i="4"/>
  <c r="H91" i="4" a="1"/>
  <c r="I96" i="4"/>
  <c r="J101" i="4"/>
  <c r="H107" i="4" a="1"/>
  <c r="I112" i="4"/>
  <c r="J117" i="4"/>
  <c r="H123" i="4" a="1"/>
  <c r="I128" i="4"/>
  <c r="J133" i="4"/>
  <c r="H139" i="4" a="1"/>
  <c r="I144" i="4"/>
  <c r="J149" i="4"/>
  <c r="H155" i="4" a="1"/>
  <c r="I160" i="4"/>
  <c r="J165" i="4"/>
  <c r="H171" i="4" a="1"/>
  <c r="I176" i="4"/>
  <c r="J181" i="4"/>
  <c r="H187" i="4" a="1"/>
  <c r="I192" i="4"/>
  <c r="J197" i="4"/>
  <c r="H203" i="4" a="1"/>
  <c r="I208" i="4"/>
  <c r="J213" i="4"/>
  <c r="H219" i="4" a="1"/>
  <c r="I224" i="4"/>
  <c r="H229" i="4" a="1"/>
  <c r="H233" i="4" a="1"/>
  <c r="H237" i="4" a="1"/>
  <c r="H241" i="4" a="1"/>
  <c r="H245" i="4" a="1"/>
  <c r="H249" i="4" a="1"/>
  <c r="H253" i="4" a="1"/>
  <c r="H257" i="4" a="1"/>
  <c r="H261" i="4" a="1"/>
  <c r="H265" i="4" a="1"/>
  <c r="B6" i="4" a="1"/>
  <c r="B105" i="4" a="1"/>
  <c r="D160" i="4"/>
  <c r="D194" i="4"/>
  <c r="D215" i="4"/>
  <c r="B232" i="4" a="1"/>
  <c r="D247" i="4"/>
  <c r="D259" i="4"/>
  <c r="D270" i="4"/>
  <c r="D281" i="4"/>
  <c r="C290" i="4"/>
  <c r="C298" i="4"/>
  <c r="C306" i="4"/>
  <c r="C314" i="4"/>
  <c r="C322" i="4"/>
  <c r="C330" i="4"/>
  <c r="C338" i="4"/>
  <c r="C346" i="4"/>
  <c r="D353" i="4"/>
  <c r="B360" i="4" a="1"/>
  <c r="C367" i="4"/>
  <c r="B374" i="4" a="1"/>
  <c r="B380" i="4" a="1"/>
  <c r="C386" i="4"/>
  <c r="B392" i="4" a="1"/>
  <c r="B398" i="4" a="1"/>
  <c r="D403" i="4"/>
  <c r="D409" i="4"/>
  <c r="C415" i="4"/>
  <c r="C421" i="4"/>
  <c r="B427" i="4" a="1"/>
  <c r="B433" i="4" a="1"/>
  <c r="D438" i="4"/>
  <c r="D444" i="4"/>
  <c r="C450" i="4"/>
  <c r="D455" i="4"/>
  <c r="B461" i="4" a="1"/>
  <c r="C466" i="4"/>
  <c r="D471" i="4"/>
  <c r="B477" i="4" a="1"/>
  <c r="C482" i="4"/>
  <c r="D487" i="4"/>
  <c r="B493" i="4" a="1"/>
  <c r="C498" i="4"/>
  <c r="D503" i="4"/>
  <c r="H6" i="4" a="1"/>
  <c r="I11" i="4"/>
  <c r="J16" i="4"/>
  <c r="H22" i="4" a="1"/>
  <c r="I27" i="4"/>
  <c r="J32" i="4"/>
  <c r="H38" i="4" a="1"/>
  <c r="I43" i="4"/>
  <c r="J48" i="4"/>
  <c r="H54" i="4" a="1"/>
  <c r="I59" i="4"/>
  <c r="J64" i="4"/>
  <c r="H70" i="4" a="1"/>
  <c r="I75" i="4"/>
  <c r="J80" i="4"/>
  <c r="H86" i="4" a="1"/>
  <c r="I91" i="4"/>
  <c r="J96" i="4"/>
  <c r="H102" i="4" a="1"/>
  <c r="I107" i="4"/>
  <c r="J112" i="4"/>
  <c r="H118" i="4" a="1"/>
  <c r="I123" i="4"/>
  <c r="J128" i="4"/>
  <c r="H134" i="4" a="1"/>
  <c r="I139" i="4"/>
  <c r="J144" i="4"/>
  <c r="H150" i="4" a="1"/>
  <c r="I155" i="4"/>
  <c r="J160" i="4"/>
  <c r="H166" i="4" a="1"/>
  <c r="I171" i="4"/>
  <c r="J176" i="4"/>
  <c r="H182" i="4" a="1"/>
  <c r="I187" i="4"/>
  <c r="J192" i="4"/>
  <c r="H198" i="4" a="1"/>
  <c r="I203" i="4"/>
  <c r="J208" i="4"/>
  <c r="H214" i="4" a="1"/>
  <c r="I219" i="4"/>
  <c r="J224" i="4"/>
  <c r="D338" i="4"/>
  <c r="B439" i="4" a="1"/>
  <c r="I22" i="4"/>
  <c r="I86" i="4"/>
  <c r="J114" i="4"/>
  <c r="I142" i="4"/>
  <c r="I166" i="4"/>
  <c r="I183" i="4"/>
  <c r="H200" i="4" a="1"/>
  <c r="J211" i="4"/>
  <c r="I222" i="4"/>
  <c r="I231" i="4"/>
  <c r="I239" i="4"/>
  <c r="I247" i="4"/>
  <c r="J254" i="4"/>
  <c r="H269" i="4" a="1"/>
  <c r="H275" i="4" a="1"/>
  <c r="H282" i="4" a="1"/>
  <c r="I287" i="4"/>
  <c r="I293" i="4"/>
  <c r="H299" i="4" a="1"/>
  <c r="H305" i="4" a="1"/>
  <c r="J310" i="4"/>
  <c r="I316" i="4"/>
  <c r="I321" i="4"/>
  <c r="H326" i="4" a="1"/>
  <c r="I330" i="4"/>
  <c r="H335" i="4" a="1"/>
  <c r="J339" i="4"/>
  <c r="J348" i="4"/>
  <c r="I353" i="4"/>
  <c r="H358" i="4" a="1"/>
  <c r="I362" i="4"/>
  <c r="H367" i="4" a="1"/>
  <c r="J371" i="4"/>
  <c r="J380" i="4"/>
  <c r="I385" i="4"/>
  <c r="H390" i="4" a="1"/>
  <c r="I394" i="4"/>
  <c r="H399" i="4" a="1"/>
  <c r="J403" i="4"/>
  <c r="J412" i="4"/>
  <c r="I417" i="4"/>
  <c r="H422" i="4" a="1"/>
  <c r="I426" i="4"/>
  <c r="H431" i="4" a="1"/>
  <c r="J435" i="4"/>
  <c r="J444" i="4"/>
  <c r="I449" i="4"/>
  <c r="H454" i="4" a="1"/>
  <c r="I458" i="4"/>
  <c r="H463" i="4" a="1"/>
  <c r="J467" i="4"/>
  <c r="J476" i="4"/>
  <c r="I481" i="4"/>
  <c r="H486" i="4" a="1"/>
  <c r="I490" i="4"/>
  <c r="H495" i="4" a="1"/>
  <c r="J499" i="4"/>
  <c r="P5" i="4"/>
  <c r="O10" i="4"/>
  <c r="N15" i="4" a="1"/>
  <c r="O19" i="4"/>
  <c r="N24" i="4" a="1"/>
  <c r="P28" i="4"/>
  <c r="P37" i="4"/>
  <c r="O42" i="4"/>
  <c r="N47" i="4" a="1"/>
  <c r="O51" i="4"/>
  <c r="N56" i="4" a="1"/>
  <c r="P60" i="4"/>
  <c r="P69" i="4"/>
  <c r="O74" i="4"/>
  <c r="N79" i="4" a="1"/>
  <c r="O83" i="4"/>
  <c r="N88" i="4" a="1"/>
  <c r="P92" i="4"/>
  <c r="P101" i="4"/>
  <c r="O106" i="4"/>
  <c r="N111" i="4" a="1"/>
  <c r="O115" i="4"/>
  <c r="N120" i="4" a="1"/>
  <c r="P124" i="4"/>
  <c r="P133" i="4"/>
  <c r="O138" i="4"/>
  <c r="N143" i="4" a="1"/>
  <c r="O147" i="4"/>
  <c r="N152" i="4" a="1"/>
  <c r="P156" i="4"/>
  <c r="P165" i="4"/>
  <c r="O170" i="4"/>
  <c r="P174" i="4"/>
  <c r="P178" i="4"/>
  <c r="P182" i="4"/>
  <c r="P186" i="4"/>
  <c r="P190" i="4"/>
  <c r="P194" i="4"/>
  <c r="P198" i="4"/>
  <c r="P202" i="4"/>
  <c r="P206" i="4"/>
  <c r="P210" i="4"/>
  <c r="P214" i="4"/>
  <c r="P218" i="4"/>
  <c r="P222" i="4"/>
  <c r="P226" i="4"/>
  <c r="P230" i="4"/>
  <c r="P234" i="4"/>
  <c r="P238" i="4"/>
  <c r="P242" i="4"/>
  <c r="P246" i="4"/>
  <c r="P250" i="4"/>
  <c r="P254" i="4"/>
  <c r="P258" i="4"/>
  <c r="P262" i="4"/>
  <c r="P266" i="4"/>
  <c r="P270" i="4"/>
  <c r="P274" i="4"/>
  <c r="P278" i="4"/>
  <c r="P282" i="4"/>
  <c r="P286" i="4"/>
  <c r="P290" i="4"/>
  <c r="P294" i="4"/>
  <c r="P298" i="4"/>
  <c r="P302" i="4"/>
  <c r="P306" i="4"/>
  <c r="P310" i="4"/>
  <c r="P314" i="4"/>
  <c r="P318" i="4"/>
  <c r="P322" i="4"/>
  <c r="P326" i="4"/>
  <c r="P330" i="4"/>
  <c r="P334" i="4"/>
  <c r="P338" i="4"/>
  <c r="P342" i="4"/>
  <c r="P346" i="4"/>
  <c r="P350" i="4"/>
  <c r="P354" i="4"/>
  <c r="P358" i="4"/>
  <c r="C109" i="4"/>
  <c r="D346" i="4"/>
  <c r="B445" i="4" a="1"/>
  <c r="J27" i="4"/>
  <c r="H88" i="4" a="1"/>
  <c r="J115" i="4"/>
  <c r="H145" i="4" a="1"/>
  <c r="I167" i="4"/>
  <c r="H184" i="4" a="1"/>
  <c r="H201" i="4" a="1"/>
  <c r="J212" i="4"/>
  <c r="I223" i="4"/>
  <c r="H248" i="4" a="1"/>
  <c r="H255" i="4" a="1"/>
  <c r="I262" i="4"/>
  <c r="I269" i="4"/>
  <c r="I275" i="4"/>
  <c r="H288" i="4" a="1"/>
  <c r="H294" i="4" a="1"/>
  <c r="I299" i="4"/>
  <c r="I305" i="4"/>
  <c r="H311" i="4" a="1"/>
  <c r="H317" i="4" a="1"/>
  <c r="J321" i="4"/>
  <c r="J330" i="4"/>
  <c r="I335" i="4"/>
  <c r="H340" i="4" a="1"/>
  <c r="I344" i="4"/>
  <c r="H349" i="4" a="1"/>
  <c r="J353" i="4"/>
  <c r="J362" i="4"/>
  <c r="I367" i="4"/>
  <c r="H372" i="4" a="1"/>
  <c r="I376" i="4"/>
  <c r="H381" i="4" a="1"/>
  <c r="J385" i="4"/>
  <c r="J394" i="4"/>
  <c r="I399" i="4"/>
  <c r="H404" i="4" a="1"/>
  <c r="I408" i="4"/>
  <c r="H413" i="4" a="1"/>
  <c r="J417" i="4"/>
  <c r="J426" i="4"/>
  <c r="I431" i="4"/>
  <c r="H436" i="4" a="1"/>
  <c r="I440" i="4"/>
  <c r="H445" i="4" a="1"/>
  <c r="J449" i="4"/>
  <c r="J458" i="4"/>
  <c r="I463" i="4"/>
  <c r="H468" i="4" a="1"/>
  <c r="I472" i="4"/>
  <c r="H477" i="4" a="1"/>
  <c r="J481" i="4"/>
  <c r="J490" i="4"/>
  <c r="I495" i="4"/>
  <c r="H500" i="4" a="1"/>
  <c r="I504" i="4"/>
  <c r="N6" i="4" a="1"/>
  <c r="P10" i="4"/>
  <c r="P19" i="4"/>
  <c r="O24" i="4"/>
  <c r="N29" i="4" a="1"/>
  <c r="O33" i="4"/>
  <c r="N38" i="4" a="1"/>
  <c r="P42" i="4"/>
  <c r="P51" i="4"/>
  <c r="O56" i="4"/>
  <c r="N61" i="4" a="1"/>
  <c r="O65" i="4"/>
  <c r="N70" i="4" a="1"/>
  <c r="P74" i="4"/>
  <c r="P83" i="4"/>
  <c r="O88" i="4"/>
  <c r="N93" i="4" a="1"/>
  <c r="O97" i="4"/>
  <c r="N102" i="4" a="1"/>
  <c r="P106" i="4"/>
  <c r="P115" i="4"/>
  <c r="O120" i="4"/>
  <c r="N125" i="4" a="1"/>
  <c r="O129" i="4"/>
  <c r="N134" i="4" a="1"/>
  <c r="P138" i="4"/>
  <c r="P147" i="4"/>
  <c r="O152" i="4"/>
  <c r="N157" i="4" a="1"/>
  <c r="O161" i="4"/>
  <c r="N166" i="4" a="1"/>
  <c r="P170" i="4"/>
  <c r="N175" i="4" a="1"/>
  <c r="N179" i="4" a="1"/>
  <c r="N183" i="4" a="1"/>
  <c r="N187" i="4" a="1"/>
  <c r="N191" i="4" a="1"/>
  <c r="N195" i="4" a="1"/>
  <c r="N199" i="4" a="1"/>
  <c r="N203" i="4" a="1"/>
  <c r="N207" i="4" a="1"/>
  <c r="N211" i="4" a="1"/>
  <c r="N215" i="4" a="1"/>
  <c r="N219" i="4" a="1"/>
  <c r="N223" i="4" a="1"/>
  <c r="N227" i="4" a="1"/>
  <c r="N231" i="4" a="1"/>
  <c r="N235" i="4" a="1"/>
  <c r="N239" i="4" a="1"/>
  <c r="N243" i="4" a="1"/>
  <c r="N247" i="4" a="1"/>
  <c r="N251" i="4" a="1"/>
  <c r="N255" i="4" a="1"/>
  <c r="N259" i="4" a="1"/>
  <c r="N263" i="4" a="1"/>
  <c r="N267" i="4" a="1"/>
  <c r="N271" i="4" a="1"/>
  <c r="N275" i="4" a="1"/>
  <c r="N279" i="4" a="1"/>
  <c r="N283" i="4" a="1"/>
  <c r="N287" i="4" a="1"/>
  <c r="N291" i="4" a="1"/>
  <c r="N295" i="4" a="1"/>
  <c r="N299" i="4" a="1"/>
  <c r="N303" i="4" a="1"/>
  <c r="N307" i="4" a="1"/>
  <c r="N311" i="4" a="1"/>
  <c r="N315" i="4" a="1"/>
  <c r="N319" i="4" a="1"/>
  <c r="N323" i="4" a="1"/>
  <c r="N327" i="4" a="1"/>
  <c r="N331" i="4" a="1"/>
  <c r="N335" i="4" a="1"/>
  <c r="N339" i="4" a="1"/>
  <c r="N343" i="4" a="1"/>
  <c r="N347" i="4" a="1"/>
  <c r="N351" i="4" a="1"/>
  <c r="C161" i="4"/>
  <c r="B354" i="4" a="1"/>
  <c r="D450" i="4"/>
  <c r="H33" i="4" a="1"/>
  <c r="H89" i="4" a="1"/>
  <c r="I118" i="4"/>
  <c r="J146" i="4"/>
  <c r="H168" i="4" a="1"/>
  <c r="H185" i="4" a="1"/>
  <c r="H202" i="4" a="1"/>
  <c r="I214" i="4"/>
  <c r="H225" i="4" a="1"/>
  <c r="I233" i="4"/>
  <c r="I241" i="4"/>
  <c r="I255" i="4"/>
  <c r="J262" i="4"/>
  <c r="H270" i="4" a="1"/>
  <c r="H276" i="4" a="1"/>
  <c r="I282" i="4"/>
  <c r="H300" i="4" a="1"/>
  <c r="H306" i="4" a="1"/>
  <c r="I311" i="4"/>
  <c r="I317" i="4"/>
  <c r="H322" i="4" a="1"/>
  <c r="I326" i="4"/>
  <c r="H331" i="4" a="1"/>
  <c r="J335" i="4"/>
  <c r="J344" i="4"/>
  <c r="I349" i="4"/>
  <c r="H354" i="4" a="1"/>
  <c r="I358" i="4"/>
  <c r="H363" i="4" a="1"/>
  <c r="J367" i="4"/>
  <c r="J376" i="4"/>
  <c r="I381" i="4"/>
  <c r="H386" i="4" a="1"/>
  <c r="I390" i="4"/>
  <c r="H395" i="4" a="1"/>
  <c r="J399" i="4"/>
  <c r="J408" i="4"/>
  <c r="I413" i="4"/>
  <c r="H418" i="4" a="1"/>
  <c r="I422" i="4"/>
  <c r="H427" i="4" a="1"/>
  <c r="J431" i="4"/>
  <c r="J440" i="4"/>
  <c r="I445" i="4"/>
  <c r="H450" i="4" a="1"/>
  <c r="I454" i="4"/>
  <c r="H459" i="4" a="1"/>
  <c r="J463" i="4"/>
  <c r="J472" i="4"/>
  <c r="I477" i="4"/>
  <c r="H482" i="4" a="1"/>
  <c r="I486" i="4"/>
  <c r="H491" i="4" a="1"/>
  <c r="J495" i="4"/>
  <c r="J504" i="4"/>
  <c r="O6" i="4"/>
  <c r="N11" i="4" a="1"/>
  <c r="O15" i="4"/>
  <c r="N20" i="4" a="1"/>
  <c r="P24" i="4"/>
  <c r="P33" i="4"/>
  <c r="O38" i="4"/>
  <c r="N43" i="4" a="1"/>
  <c r="O47" i="4"/>
  <c r="N52" i="4" a="1"/>
  <c r="P56" i="4"/>
  <c r="P65" i="4"/>
  <c r="O70" i="4"/>
  <c r="N75" i="4" a="1"/>
  <c r="O79" i="4"/>
  <c r="N84" i="4" a="1"/>
  <c r="P88" i="4"/>
  <c r="P97" i="4"/>
  <c r="O102" i="4"/>
  <c r="N107" i="4" a="1"/>
  <c r="O111" i="4"/>
  <c r="N116" i="4" a="1"/>
  <c r="P120" i="4"/>
  <c r="P129" i="4"/>
  <c r="O134" i="4"/>
  <c r="N139" i="4" a="1"/>
  <c r="O143" i="4"/>
  <c r="N148" i="4" a="1"/>
  <c r="P152" i="4"/>
  <c r="P161" i="4"/>
  <c r="O166" i="4"/>
  <c r="N171" i="4" a="1"/>
  <c r="Q505" i="12"/>
  <c r="O506" i="12"/>
  <c r="M507" i="12"/>
  <c r="K508" i="12"/>
  <c r="C195" i="4"/>
  <c r="D360" i="4"/>
  <c r="B456" i="4" a="1"/>
  <c r="I38" i="4"/>
  <c r="J91" i="4"/>
  <c r="H120" i="4" a="1"/>
  <c r="J147" i="4"/>
  <c r="H169" i="4" a="1"/>
  <c r="J187" i="4"/>
  <c r="J203" i="4"/>
  <c r="H215" i="4" a="1"/>
  <c r="J225" i="4"/>
  <c r="H234" i="4" a="1"/>
  <c r="H242" i="4" a="1"/>
  <c r="I249" i="4"/>
  <c r="H256" i="4" a="1"/>
  <c r="H263" i="4" a="1"/>
  <c r="J282" i="4"/>
  <c r="I288" i="4"/>
  <c r="I294" i="4"/>
  <c r="H312" i="4" a="1"/>
  <c r="J317" i="4"/>
  <c r="J326" i="4"/>
  <c r="I331" i="4"/>
  <c r="H336" i="4" a="1"/>
  <c r="I340" i="4"/>
  <c r="H345" i="4" a="1"/>
  <c r="J349" i="4"/>
  <c r="J358" i="4"/>
  <c r="I363" i="4"/>
  <c r="H368" i="4" a="1"/>
  <c r="I372" i="4"/>
  <c r="H377" i="4" a="1"/>
  <c r="J381" i="4"/>
  <c r="J390" i="4"/>
  <c r="I395" i="4"/>
  <c r="H400" i="4" a="1"/>
  <c r="I404" i="4"/>
  <c r="H409" i="4" a="1"/>
  <c r="J413" i="4"/>
  <c r="J422" i="4"/>
  <c r="I427" i="4"/>
  <c r="H432" i="4" a="1"/>
  <c r="I436" i="4"/>
  <c r="H441" i="4" a="1"/>
  <c r="J445" i="4"/>
  <c r="J454" i="4"/>
  <c r="I459" i="4"/>
  <c r="H464" i="4" a="1"/>
  <c r="I468" i="4"/>
  <c r="H473" i="4" a="1"/>
  <c r="J477" i="4"/>
  <c r="J486" i="4"/>
  <c r="I491" i="4"/>
  <c r="H496" i="4" a="1"/>
  <c r="I500" i="4"/>
  <c r="H505" i="4" a="1"/>
  <c r="P6" i="4"/>
  <c r="P15" i="4"/>
  <c r="O20" i="4"/>
  <c r="N25" i="4" a="1"/>
  <c r="O29" i="4"/>
  <c r="N34" i="4" a="1"/>
  <c r="P38" i="4"/>
  <c r="P47" i="4"/>
  <c r="O52" i="4"/>
  <c r="N57" i="4" a="1"/>
  <c r="O61" i="4"/>
  <c r="N66" i="4" a="1"/>
  <c r="P70" i="4"/>
  <c r="P79" i="4"/>
  <c r="O84" i="4"/>
  <c r="N89" i="4" a="1"/>
  <c r="O93" i="4"/>
  <c r="N98" i="4" a="1"/>
  <c r="P102" i="4"/>
  <c r="P111" i="4"/>
  <c r="O116" i="4"/>
  <c r="N121" i="4" a="1"/>
  <c r="O125" i="4"/>
  <c r="N130" i="4" a="1"/>
  <c r="P134" i="4"/>
  <c r="P143" i="4"/>
  <c r="O148" i="4"/>
  <c r="N153" i="4" a="1"/>
  <c r="O157" i="4"/>
  <c r="N162" i="4" a="1"/>
  <c r="P166" i="4"/>
  <c r="O175" i="4"/>
  <c r="O179" i="4"/>
  <c r="O183" i="4"/>
  <c r="O187" i="4"/>
  <c r="O191" i="4"/>
  <c r="O195" i="4"/>
  <c r="O199" i="4"/>
  <c r="D218" i="4"/>
  <c r="D367" i="4"/>
  <c r="C461" i="4"/>
  <c r="J43" i="4"/>
  <c r="I93" i="4"/>
  <c r="H121" i="4" a="1"/>
  <c r="I150" i="4"/>
  <c r="J171" i="4"/>
  <c r="I188" i="4"/>
  <c r="I204" i="4"/>
  <c r="I215" i="4"/>
  <c r="H226" i="4" a="1"/>
  <c r="H250" i="4" a="1"/>
  <c r="I263" i="4"/>
  <c r="I270" i="4"/>
  <c r="H277" i="4" a="1"/>
  <c r="H283" i="4" a="1"/>
  <c r="H289" i="4" a="1"/>
  <c r="J294" i="4"/>
  <c r="I300" i="4"/>
  <c r="I306" i="4"/>
  <c r="H318" i="4" a="1"/>
  <c r="I322" i="4"/>
  <c r="H327" i="4" a="1"/>
  <c r="J331" i="4"/>
  <c r="J340" i="4"/>
  <c r="I345" i="4"/>
  <c r="H350" i="4" a="1"/>
  <c r="I354" i="4"/>
  <c r="H359" i="4" a="1"/>
  <c r="J363" i="4"/>
  <c r="J372" i="4"/>
  <c r="I377" i="4"/>
  <c r="H382" i="4" a="1"/>
  <c r="I386" i="4"/>
  <c r="H391" i="4" a="1"/>
  <c r="J395" i="4"/>
  <c r="J404" i="4"/>
  <c r="I409" i="4"/>
  <c r="H414" i="4" a="1"/>
  <c r="I418" i="4"/>
  <c r="H423" i="4" a="1"/>
  <c r="J427" i="4"/>
  <c r="J436" i="4"/>
  <c r="I441" i="4"/>
  <c r="H446" i="4" a="1"/>
  <c r="I450" i="4"/>
  <c r="H455" i="4" a="1"/>
  <c r="J459" i="4"/>
  <c r="J468" i="4"/>
  <c r="I473" i="4"/>
  <c r="H478" i="4" a="1"/>
  <c r="I482" i="4"/>
  <c r="H487" i="4" a="1"/>
  <c r="J491" i="4"/>
  <c r="J500" i="4"/>
  <c r="I505" i="4"/>
  <c r="N7" i="4" a="1"/>
  <c r="O11" i="4"/>
  <c r="N16" i="4" a="1"/>
  <c r="P20" i="4"/>
  <c r="P29" i="4"/>
  <c r="O34" i="4"/>
  <c r="N39" i="4" a="1"/>
  <c r="O43" i="4"/>
  <c r="N48" i="4" a="1"/>
  <c r="P52" i="4"/>
  <c r="P61" i="4"/>
  <c r="O66" i="4"/>
  <c r="N71" i="4" a="1"/>
  <c r="O75" i="4"/>
  <c r="N80" i="4" a="1"/>
  <c r="P84" i="4"/>
  <c r="P93" i="4"/>
  <c r="O98" i="4"/>
  <c r="N103" i="4" a="1"/>
  <c r="O107" i="4"/>
  <c r="N112" i="4" a="1"/>
  <c r="P116" i="4"/>
  <c r="P125" i="4"/>
  <c r="O130" i="4"/>
  <c r="N135" i="4" a="1"/>
  <c r="O139" i="4"/>
  <c r="N144" i="4" a="1"/>
  <c r="P148" i="4"/>
  <c r="P157" i="4"/>
  <c r="O162" i="4"/>
  <c r="N167" i="4" a="1"/>
  <c r="O171" i="4"/>
  <c r="P175" i="4"/>
  <c r="P179" i="4"/>
  <c r="P183" i="4"/>
  <c r="P187" i="4"/>
  <c r="P191" i="4"/>
  <c r="P195" i="4"/>
  <c r="P199" i="4"/>
  <c r="P203" i="4"/>
  <c r="P207" i="4"/>
  <c r="P211" i="4"/>
  <c r="P215" i="4"/>
  <c r="P219" i="4"/>
  <c r="P223" i="4"/>
  <c r="P227" i="4"/>
  <c r="P231" i="4"/>
  <c r="D234" i="4"/>
  <c r="C374" i="4"/>
  <c r="D466" i="4"/>
  <c r="H49" i="4" a="1"/>
  <c r="I94" i="4"/>
  <c r="J123" i="4"/>
  <c r="I151" i="4"/>
  <c r="I172" i="4"/>
  <c r="J188" i="4"/>
  <c r="J204" i="4"/>
  <c r="J215" i="4"/>
  <c r="I226" i="4"/>
  <c r="I234" i="4"/>
  <c r="I242" i="4"/>
  <c r="I257" i="4"/>
  <c r="H264" i="4" a="1"/>
  <c r="J270" i="4"/>
  <c r="I277" i="4"/>
  <c r="I283" i="4"/>
  <c r="I289" i="4"/>
  <c r="H295" i="4" a="1"/>
  <c r="H301" i="4" a="1"/>
  <c r="J306" i="4"/>
  <c r="I312" i="4"/>
  <c r="J322" i="4"/>
  <c r="I327" i="4"/>
  <c r="H332" i="4" a="1"/>
  <c r="I336" i="4"/>
  <c r="H341" i="4" a="1"/>
  <c r="J345" i="4"/>
  <c r="J354" i="4"/>
  <c r="I359" i="4"/>
  <c r="H364" i="4" a="1"/>
  <c r="I368" i="4"/>
  <c r="H373" i="4" a="1"/>
  <c r="J377" i="4"/>
  <c r="J386" i="4"/>
  <c r="I391" i="4"/>
  <c r="H396" i="4" a="1"/>
  <c r="I400" i="4"/>
  <c r="H405" i="4" a="1"/>
  <c r="J409" i="4"/>
  <c r="J418" i="4"/>
  <c r="I423" i="4"/>
  <c r="H428" i="4" a="1"/>
  <c r="I432" i="4"/>
  <c r="H437" i="4" a="1"/>
  <c r="J441" i="4"/>
  <c r="J450" i="4"/>
  <c r="I455" i="4"/>
  <c r="H460" i="4" a="1"/>
  <c r="I464" i="4"/>
  <c r="H469" i="4" a="1"/>
  <c r="J473" i="4"/>
  <c r="J482" i="4"/>
  <c r="I487" i="4"/>
  <c r="H492" i="4" a="1"/>
  <c r="I496" i="4"/>
  <c r="H501" i="4" a="1"/>
  <c r="J505" i="4"/>
  <c r="P11" i="4"/>
  <c r="O16" i="4"/>
  <c r="N21" i="4" a="1"/>
  <c r="O25" i="4"/>
  <c r="N30" i="4" a="1"/>
  <c r="P34" i="4"/>
  <c r="P43" i="4"/>
  <c r="O48" i="4"/>
  <c r="N53" i="4" a="1"/>
  <c r="O57" i="4"/>
  <c r="N62" i="4" a="1"/>
  <c r="P66" i="4"/>
  <c r="P75" i="4"/>
  <c r="O80" i="4"/>
  <c r="N85" i="4" a="1"/>
  <c r="O89" i="4"/>
  <c r="N94" i="4" a="1"/>
  <c r="P98" i="4"/>
  <c r="P107" i="4"/>
  <c r="O112" i="4"/>
  <c r="N117" i="4" a="1"/>
  <c r="O121" i="4"/>
  <c r="B248" i="4" a="1"/>
  <c r="D380" i="4"/>
  <c r="B472" i="4" a="1"/>
  <c r="I54" i="4"/>
  <c r="H97" i="4" a="1"/>
  <c r="I125" i="4"/>
  <c r="H152" i="4" a="1"/>
  <c r="J172" i="4"/>
  <c r="I189" i="4"/>
  <c r="I205" i="4"/>
  <c r="H216" i="4" a="1"/>
  <c r="J226" i="4"/>
  <c r="J234" i="4"/>
  <c r="J242" i="4"/>
  <c r="I250" i="4"/>
  <c r="H258" i="4" a="1"/>
  <c r="H271" i="4" a="1"/>
  <c r="H278" i="4" a="1"/>
  <c r="H284" i="4" a="1"/>
  <c r="H290" i="4" a="1"/>
  <c r="I295" i="4"/>
  <c r="I301" i="4"/>
  <c r="H307" i="4" a="1"/>
  <c r="H313" i="4" a="1"/>
  <c r="I318" i="4"/>
  <c r="H323" i="4" a="1"/>
  <c r="J327" i="4"/>
  <c r="J336" i="4"/>
  <c r="I341" i="4"/>
  <c r="H346" i="4" a="1"/>
  <c r="I350" i="4"/>
  <c r="H355" i="4" a="1"/>
  <c r="J359" i="4"/>
  <c r="J368" i="4"/>
  <c r="I373" i="4"/>
  <c r="H378" i="4" a="1"/>
  <c r="I382" i="4"/>
  <c r="H387" i="4" a="1"/>
  <c r="J391" i="4"/>
  <c r="J400" i="4"/>
  <c r="I405" i="4"/>
  <c r="H410" i="4" a="1"/>
  <c r="I414" i="4"/>
  <c r="H419" i="4" a="1"/>
  <c r="J423" i="4"/>
  <c r="J432" i="4"/>
  <c r="I437" i="4"/>
  <c r="H442" i="4" a="1"/>
  <c r="I446" i="4"/>
  <c r="H451" i="4" a="1"/>
  <c r="J455" i="4"/>
  <c r="J464" i="4"/>
  <c r="I469" i="4"/>
  <c r="H474" i="4" a="1"/>
  <c r="I478" i="4"/>
  <c r="H483" i="4" a="1"/>
  <c r="J487" i="4"/>
  <c r="J496" i="4"/>
  <c r="I501" i="4"/>
  <c r="H506" i="4" a="1"/>
  <c r="O7" i="4"/>
  <c r="N12" i="4" a="1"/>
  <c r="P16" i="4"/>
  <c r="P25" i="4"/>
  <c r="O30" i="4"/>
  <c r="N35" i="4" a="1"/>
  <c r="O39" i="4"/>
  <c r="N44" i="4" a="1"/>
  <c r="P48" i="4"/>
  <c r="P57" i="4"/>
  <c r="O62" i="4"/>
  <c r="N67" i="4" a="1"/>
  <c r="O71" i="4"/>
  <c r="N76" i="4" a="1"/>
  <c r="P80" i="4"/>
  <c r="P89" i="4"/>
  <c r="O94" i="4"/>
  <c r="N99" i="4" a="1"/>
  <c r="O103" i="4"/>
  <c r="N108" i="4" a="1"/>
  <c r="P112" i="4"/>
  <c r="P121" i="4"/>
  <c r="O126" i="4"/>
  <c r="N131" i="4" a="1"/>
  <c r="O135" i="4"/>
  <c r="N140" i="4" a="1"/>
  <c r="P144" i="4"/>
  <c r="P153" i="4"/>
  <c r="O158" i="4"/>
  <c r="N163" i="4" a="1"/>
  <c r="O167" i="4"/>
  <c r="N172" i="4" a="1"/>
  <c r="B260" i="4" a="1"/>
  <c r="D386" i="4"/>
  <c r="C477" i="4"/>
  <c r="J59" i="4"/>
  <c r="J98" i="4"/>
  <c r="I126" i="4"/>
  <c r="H153" i="4" a="1"/>
  <c r="I173" i="4"/>
  <c r="I190" i="4"/>
  <c r="J205" i="4"/>
  <c r="I216" i="4"/>
  <c r="H227" i="4" a="1"/>
  <c r="H235" i="4" a="1"/>
  <c r="H243" i="4" a="1"/>
  <c r="J250" i="4"/>
  <c r="I265" i="4"/>
  <c r="I271" i="4"/>
  <c r="H296" i="4" a="1"/>
  <c r="H302" i="4" a="1"/>
  <c r="I307" i="4"/>
  <c r="I313" i="4"/>
  <c r="J318" i="4"/>
  <c r="I323" i="4"/>
  <c r="H328" i="4" a="1"/>
  <c r="I332" i="4"/>
  <c r="H337" i="4" a="1"/>
  <c r="J341" i="4"/>
  <c r="J350" i="4"/>
  <c r="I355" i="4"/>
  <c r="H360" i="4" a="1"/>
  <c r="I364" i="4"/>
  <c r="H369" i="4" a="1"/>
  <c r="J373" i="4"/>
  <c r="J382" i="4"/>
  <c r="I387" i="4"/>
  <c r="H392" i="4" a="1"/>
  <c r="I396" i="4"/>
  <c r="H401" i="4" a="1"/>
  <c r="J405" i="4"/>
  <c r="J414" i="4"/>
  <c r="I419" i="4"/>
  <c r="H424" i="4" a="1"/>
  <c r="I428" i="4"/>
  <c r="H433" i="4" a="1"/>
  <c r="J437" i="4"/>
  <c r="J446" i="4"/>
  <c r="I451" i="4"/>
  <c r="H456" i="4" a="1"/>
  <c r="I460" i="4"/>
  <c r="H465" i="4" a="1"/>
  <c r="J469" i="4"/>
  <c r="J478" i="4"/>
  <c r="I483" i="4"/>
  <c r="H488" i="4" a="1"/>
  <c r="I492" i="4"/>
  <c r="H497" i="4" a="1"/>
  <c r="J501" i="4"/>
  <c r="P7" i="4"/>
  <c r="O12" i="4"/>
  <c r="N17" i="4" a="1"/>
  <c r="O21" i="4"/>
  <c r="N26" i="4" a="1"/>
  <c r="P30" i="4"/>
  <c r="P39" i="4"/>
  <c r="O44" i="4"/>
  <c r="N49" i="4" a="1"/>
  <c r="O53" i="4"/>
  <c r="N58" i="4" a="1"/>
  <c r="P62" i="4"/>
  <c r="P71" i="4"/>
  <c r="O76" i="4"/>
  <c r="N81" i="4" a="1"/>
  <c r="O85" i="4"/>
  <c r="N90" i="4" a="1"/>
  <c r="P94" i="4"/>
  <c r="P103" i="4"/>
  <c r="O108" i="4"/>
  <c r="N113" i="4" a="1"/>
  <c r="O117" i="4"/>
  <c r="N122" i="4" a="1"/>
  <c r="P126" i="4"/>
  <c r="P135" i="4"/>
  <c r="O140" i="4"/>
  <c r="N145" i="4" a="1"/>
  <c r="O149" i="4"/>
  <c r="N154" i="4" a="1"/>
  <c r="P158" i="4"/>
  <c r="P167" i="4"/>
  <c r="O172" i="4"/>
  <c r="O176" i="4"/>
  <c r="O180" i="4"/>
  <c r="O184" i="4"/>
  <c r="O188" i="4"/>
  <c r="O192" i="4"/>
  <c r="O196" i="4"/>
  <c r="O200" i="4"/>
  <c r="O204" i="4"/>
  <c r="O208" i="4"/>
  <c r="O212" i="4"/>
  <c r="O216" i="4"/>
  <c r="O220" i="4"/>
  <c r="O224" i="4"/>
  <c r="O228" i="4"/>
  <c r="O232" i="4"/>
  <c r="O236" i="4"/>
  <c r="O240" i="4"/>
  <c r="B271" i="4" a="1"/>
  <c r="D392" i="4"/>
  <c r="D482" i="4"/>
  <c r="H65" i="4" a="1"/>
  <c r="J99" i="4"/>
  <c r="H129" i="4" a="1"/>
  <c r="J155" i="4"/>
  <c r="I174" i="4"/>
  <c r="H193" i="4" a="1"/>
  <c r="I206" i="4"/>
  <c r="H217" i="4" a="1"/>
  <c r="I227" i="4"/>
  <c r="I235" i="4"/>
  <c r="I243" i="4"/>
  <c r="H251" i="4" a="1"/>
  <c r="I258" i="4"/>
  <c r="H266" i="4" a="1"/>
  <c r="H272" i="4" a="1"/>
  <c r="I278" i="4"/>
  <c r="I284" i="4"/>
  <c r="I290" i="4"/>
  <c r="H308" i="4" a="1"/>
  <c r="H314" i="4" a="1"/>
  <c r="H319" i="4" a="1"/>
  <c r="J323" i="4"/>
  <c r="J332" i="4"/>
  <c r="I337" i="4"/>
  <c r="H342" i="4" a="1"/>
  <c r="I346" i="4"/>
  <c r="H351" i="4" a="1"/>
  <c r="J355" i="4"/>
  <c r="J364" i="4"/>
  <c r="I369" i="4"/>
  <c r="H374" i="4" a="1"/>
  <c r="I378" i="4"/>
  <c r="H383" i="4" a="1"/>
  <c r="J387" i="4"/>
  <c r="J396" i="4"/>
  <c r="I401" i="4"/>
  <c r="H406" i="4" a="1"/>
  <c r="I410" i="4"/>
  <c r="H415" i="4" a="1"/>
  <c r="J419" i="4"/>
  <c r="J428" i="4"/>
  <c r="I433" i="4"/>
  <c r="H438" i="4" a="1"/>
  <c r="I442" i="4"/>
  <c r="H447" i="4" a="1"/>
  <c r="J451" i="4"/>
  <c r="J460" i="4"/>
  <c r="I465" i="4"/>
  <c r="H470" i="4" a="1"/>
  <c r="I474" i="4"/>
  <c r="H479" i="4" a="1"/>
  <c r="J483" i="4"/>
  <c r="J492" i="4"/>
  <c r="I497" i="4"/>
  <c r="H502" i="4" a="1"/>
  <c r="I506" i="4"/>
  <c r="N8" i="4" a="1"/>
  <c r="P12" i="4"/>
  <c r="P21" i="4"/>
  <c r="O26" i="4"/>
  <c r="N31" i="4" a="1"/>
  <c r="O35" i="4"/>
  <c r="N40" i="4" a="1"/>
  <c r="P44" i="4"/>
  <c r="P53" i="4"/>
  <c r="O58" i="4"/>
  <c r="N63" i="4" a="1"/>
  <c r="O67" i="4"/>
  <c r="N72" i="4" a="1"/>
  <c r="P76" i="4"/>
  <c r="P85" i="4"/>
  <c r="O90" i="4"/>
  <c r="N95" i="4" a="1"/>
  <c r="O99" i="4"/>
  <c r="N104" i="4" a="1"/>
  <c r="P108" i="4"/>
  <c r="P117" i="4"/>
  <c r="O122" i="4"/>
  <c r="N127" i="4" a="1"/>
  <c r="O131" i="4"/>
  <c r="N136" i="4" a="1"/>
  <c r="P140" i="4"/>
  <c r="P149" i="4"/>
  <c r="O154" i="4"/>
  <c r="N159" i="4" a="1"/>
  <c r="O163" i="4"/>
  <c r="N168" i="4" a="1"/>
  <c r="P172" i="4"/>
  <c r="P176" i="4"/>
  <c r="P180" i="4"/>
  <c r="P184" i="4"/>
  <c r="P188" i="4"/>
  <c r="P192" i="4"/>
  <c r="P196" i="4"/>
  <c r="P200" i="4"/>
  <c r="P204" i="4"/>
  <c r="P208" i="4"/>
  <c r="P212" i="4"/>
  <c r="P216" i="4"/>
  <c r="P220" i="4"/>
  <c r="P224" i="4"/>
  <c r="P228" i="4"/>
  <c r="P232" i="4"/>
  <c r="P236" i="4"/>
  <c r="B282" i="4" a="1"/>
  <c r="C398" i="4"/>
  <c r="B488" i="4" a="1"/>
  <c r="I70" i="4"/>
  <c r="I102" i="4"/>
  <c r="J130" i="4"/>
  <c r="J156" i="4"/>
  <c r="H177" i="4" a="1"/>
  <c r="J193" i="4"/>
  <c r="I207" i="4"/>
  <c r="H218" i="4" a="1"/>
  <c r="I251" i="4"/>
  <c r="J258" i="4"/>
  <c r="J278" i="4"/>
  <c r="H285" i="4" a="1"/>
  <c r="J290" i="4"/>
  <c r="I296" i="4"/>
  <c r="I302" i="4"/>
  <c r="I319" i="4"/>
  <c r="H324" i="4" a="1"/>
  <c r="I328" i="4"/>
  <c r="H333" i="4" a="1"/>
  <c r="J337" i="4"/>
  <c r="J346" i="4"/>
  <c r="I351" i="4"/>
  <c r="H356" i="4" a="1"/>
  <c r="I360" i="4"/>
  <c r="H365" i="4" a="1"/>
  <c r="J369" i="4"/>
  <c r="J378" i="4"/>
  <c r="I383" i="4"/>
  <c r="H388" i="4" a="1"/>
  <c r="I392" i="4"/>
  <c r="H397" i="4" a="1"/>
  <c r="J401" i="4"/>
  <c r="J410" i="4"/>
  <c r="I415" i="4"/>
  <c r="H420" i="4" a="1"/>
  <c r="I424" i="4"/>
  <c r="H429" i="4" a="1"/>
  <c r="J433" i="4"/>
  <c r="J442" i="4"/>
  <c r="I447" i="4"/>
  <c r="H452" i="4" a="1"/>
  <c r="I456" i="4"/>
  <c r="H461" i="4" a="1"/>
  <c r="J465" i="4"/>
  <c r="J474" i="4"/>
  <c r="I479" i="4"/>
  <c r="H484" i="4" a="1"/>
  <c r="I488" i="4"/>
  <c r="H493" i="4" a="1"/>
  <c r="J497" i="4"/>
  <c r="J506" i="4"/>
  <c r="O8" i="4"/>
  <c r="N13" i="4" a="1"/>
  <c r="O17" i="4"/>
  <c r="N22" i="4" a="1"/>
  <c r="P26" i="4"/>
  <c r="P35" i="4"/>
  <c r="O40" i="4"/>
  <c r="N45" i="4" a="1"/>
  <c r="O49" i="4"/>
  <c r="N54" i="4" a="1"/>
  <c r="P58" i="4"/>
  <c r="P67" i="4"/>
  <c r="O72" i="4"/>
  <c r="N77" i="4" a="1"/>
  <c r="O81" i="4"/>
  <c r="N86" i="4" a="1"/>
  <c r="P90" i="4"/>
  <c r="P99" i="4"/>
  <c r="O104" i="4"/>
  <c r="N109" i="4" a="1"/>
  <c r="O113" i="4"/>
  <c r="N118" i="4" a="1"/>
  <c r="P122" i="4"/>
  <c r="P131" i="4"/>
  <c r="O136" i="4"/>
  <c r="N141" i="4" a="1"/>
  <c r="O145" i="4"/>
  <c r="N150" i="4" a="1"/>
  <c r="P154" i="4"/>
  <c r="P163" i="4"/>
  <c r="O168" i="4"/>
  <c r="N173" i="4" a="1"/>
  <c r="N177" i="4" a="1"/>
  <c r="N181" i="4" a="1"/>
  <c r="N185" i="4" a="1"/>
  <c r="N189" i="4" a="1"/>
  <c r="N193" i="4" a="1"/>
  <c r="N197" i="4" a="1"/>
  <c r="N201" i="4" a="1"/>
  <c r="N205" i="4" a="1"/>
  <c r="N209" i="4" a="1"/>
  <c r="N213" i="4" a="1"/>
  <c r="N217" i="4" a="1"/>
  <c r="N221" i="4" a="1"/>
  <c r="N225" i="4" a="1"/>
  <c r="N229" i="4" a="1"/>
  <c r="N233" i="4" a="1"/>
  <c r="N237" i="4" a="1"/>
  <c r="N241" i="4" a="1"/>
  <c r="N245" i="4" a="1"/>
  <c r="N249" i="4" a="1"/>
  <c r="N253" i="4" a="1"/>
  <c r="N257" i="4" a="1"/>
  <c r="N261" i="4" a="1"/>
  <c r="N265" i="4" a="1"/>
  <c r="N269" i="4" a="1"/>
  <c r="D290" i="4"/>
  <c r="B404" i="4" a="1"/>
  <c r="C493" i="4"/>
  <c r="J75" i="4"/>
  <c r="H104" i="4" a="1"/>
  <c r="J131" i="4"/>
  <c r="I157" i="4"/>
  <c r="J177" i="4"/>
  <c r="H194" i="4" a="1"/>
  <c r="H209" i="4" a="1"/>
  <c r="J219" i="4"/>
  <c r="I229" i="4"/>
  <c r="I237" i="4"/>
  <c r="I245" i="4"/>
  <c r="H252" i="4" a="1"/>
  <c r="H259" i="4" a="1"/>
  <c r="I266" i="4"/>
  <c r="H273" i="4" a="1"/>
  <c r="H279" i="4" a="1"/>
  <c r="I285" i="4"/>
  <c r="H291" i="4" a="1"/>
  <c r="H297" i="4" a="1"/>
  <c r="J302" i="4"/>
  <c r="I308" i="4"/>
  <c r="I314" i="4"/>
  <c r="J319" i="4"/>
  <c r="J328" i="4"/>
  <c r="I333" i="4"/>
  <c r="H338" i="4" a="1"/>
  <c r="I342" i="4"/>
  <c r="H347" i="4" a="1"/>
  <c r="J351" i="4"/>
  <c r="J360" i="4"/>
  <c r="I365" i="4"/>
  <c r="H370" i="4" a="1"/>
  <c r="I374" i="4"/>
  <c r="H379" i="4" a="1"/>
  <c r="J383" i="4"/>
  <c r="J392" i="4"/>
  <c r="I397" i="4"/>
  <c r="H402" i="4" a="1"/>
  <c r="I406" i="4"/>
  <c r="H411" i="4" a="1"/>
  <c r="J415" i="4"/>
  <c r="J424" i="4"/>
  <c r="I429" i="4"/>
  <c r="H434" i="4" a="1"/>
  <c r="I438" i="4"/>
  <c r="H443" i="4" a="1"/>
  <c r="J447" i="4"/>
  <c r="J456" i="4"/>
  <c r="I461" i="4"/>
  <c r="H466" i="4" a="1"/>
  <c r="I470" i="4"/>
  <c r="H475" i="4" a="1"/>
  <c r="J479" i="4"/>
  <c r="J488" i="4"/>
  <c r="I493" i="4"/>
  <c r="H498" i="4" a="1"/>
  <c r="I502" i="4"/>
  <c r="N4" i="4" a="1"/>
  <c r="P8" i="4"/>
  <c r="P17" i="4"/>
  <c r="O22" i="4"/>
  <c r="N27" i="4" a="1"/>
  <c r="O31" i="4"/>
  <c r="N36" i="4" a="1"/>
  <c r="P40" i="4"/>
  <c r="P49" i="4"/>
  <c r="O54" i="4"/>
  <c r="N59" i="4" a="1"/>
  <c r="O63" i="4"/>
  <c r="N68" i="4" a="1"/>
  <c r="P72" i="4"/>
  <c r="P81" i="4"/>
  <c r="O86" i="4"/>
  <c r="N91" i="4" a="1"/>
  <c r="O95" i="4"/>
  <c r="N100" i="4" a="1"/>
  <c r="P104" i="4"/>
  <c r="P113" i="4"/>
  <c r="O118" i="4"/>
  <c r="N123" i="4" a="1"/>
  <c r="O127" i="4"/>
  <c r="N132" i="4" a="1"/>
  <c r="P136" i="4"/>
  <c r="P145" i="4"/>
  <c r="O150" i="4"/>
  <c r="N155" i="4" a="1"/>
  <c r="O159" i="4"/>
  <c r="N164" i="4" a="1"/>
  <c r="P168" i="4"/>
  <c r="D298" i="4"/>
  <c r="B410" i="4" a="1"/>
  <c r="D498" i="4"/>
  <c r="I77" i="4"/>
  <c r="H105" i="4" a="1"/>
  <c r="I134" i="4"/>
  <c r="I158" i="4"/>
  <c r="H178" i="4" a="1"/>
  <c r="J194" i="4"/>
  <c r="J209" i="4"/>
  <c r="I220" i="4"/>
  <c r="H230" i="4" a="1"/>
  <c r="H238" i="4" a="1"/>
  <c r="H246" i="4" a="1"/>
  <c r="I259" i="4"/>
  <c r="J266" i="4"/>
  <c r="I273" i="4"/>
  <c r="I279" i="4"/>
  <c r="H286" i="4" a="1"/>
  <c r="I291" i="4"/>
  <c r="I297" i="4"/>
  <c r="H303" i="4" a="1"/>
  <c r="H309" i="4" a="1"/>
  <c r="J314" i="4"/>
  <c r="H320" i="4" a="1"/>
  <c r="I324" i="4"/>
  <c r="H329" i="4" a="1"/>
  <c r="J333" i="4"/>
  <c r="J342" i="4"/>
  <c r="I347" i="4"/>
  <c r="H352" i="4" a="1"/>
  <c r="I356" i="4"/>
  <c r="H361" i="4" a="1"/>
  <c r="J365" i="4"/>
  <c r="J374" i="4"/>
  <c r="I379" i="4"/>
  <c r="H384" i="4" a="1"/>
  <c r="I388" i="4"/>
  <c r="H393" i="4" a="1"/>
  <c r="J397" i="4"/>
  <c r="J406" i="4"/>
  <c r="I411" i="4"/>
  <c r="H416" i="4" a="1"/>
  <c r="I420" i="4"/>
  <c r="H425" i="4" a="1"/>
  <c r="J429" i="4"/>
  <c r="J438" i="4"/>
  <c r="I443" i="4"/>
  <c r="H448" i="4" a="1"/>
  <c r="I452" i="4"/>
  <c r="H457" i="4" a="1"/>
  <c r="J461" i="4"/>
  <c r="J470" i="4"/>
  <c r="I475" i="4"/>
  <c r="H480" i="4" a="1"/>
  <c r="I484" i="4"/>
  <c r="H489" i="4" a="1"/>
  <c r="J493" i="4"/>
  <c r="J502" i="4"/>
  <c r="O4" i="4"/>
  <c r="N9" i="4" a="1"/>
  <c r="O13" i="4"/>
  <c r="N18" i="4" a="1"/>
  <c r="P22" i="4"/>
  <c r="P31" i="4"/>
  <c r="O36" i="4"/>
  <c r="N41" i="4" a="1"/>
  <c r="O45" i="4"/>
  <c r="N50" i="4" a="1"/>
  <c r="P54" i="4"/>
  <c r="P63" i="4"/>
  <c r="O68" i="4"/>
  <c r="N73" i="4" a="1"/>
  <c r="O77" i="4"/>
  <c r="N82" i="4" a="1"/>
  <c r="P86" i="4"/>
  <c r="P95" i="4"/>
  <c r="O100" i="4"/>
  <c r="N105" i="4" a="1"/>
  <c r="O109" i="4"/>
  <c r="N114" i="4" a="1"/>
  <c r="P118" i="4"/>
  <c r="P127" i="4"/>
  <c r="D306" i="4"/>
  <c r="D415" i="4"/>
  <c r="B504" i="4" a="1"/>
  <c r="I78" i="4"/>
  <c r="J107" i="4"/>
  <c r="H136" i="4" a="1"/>
  <c r="H161" i="4" a="1"/>
  <c r="J178" i="4"/>
  <c r="J195" i="4"/>
  <c r="H210" i="4" a="1"/>
  <c r="J220" i="4"/>
  <c r="I253" i="4"/>
  <c r="H260" i="4" a="1"/>
  <c r="H267" i="4" a="1"/>
  <c r="H274" i="4" a="1"/>
  <c r="H280" i="4" a="1"/>
  <c r="H292" i="4" a="1"/>
  <c r="H298" i="4" a="1"/>
  <c r="I303" i="4"/>
  <c r="I309" i="4"/>
  <c r="H315" i="4" a="1"/>
  <c r="J324" i="4"/>
  <c r="I329" i="4"/>
  <c r="H334" i="4" a="1"/>
  <c r="I338" i="4"/>
  <c r="H343" i="4" a="1"/>
  <c r="J347" i="4"/>
  <c r="J356" i="4"/>
  <c r="I361" i="4"/>
  <c r="H366" i="4" a="1"/>
  <c r="I370" i="4"/>
  <c r="H375" i="4" a="1"/>
  <c r="J379" i="4"/>
  <c r="J388" i="4"/>
  <c r="I393" i="4"/>
  <c r="H398" i="4" a="1"/>
  <c r="I402" i="4"/>
  <c r="H407" i="4" a="1"/>
  <c r="J411" i="4"/>
  <c r="J420" i="4"/>
  <c r="I425" i="4"/>
  <c r="H430" i="4" a="1"/>
  <c r="I434" i="4"/>
  <c r="H439" i="4" a="1"/>
  <c r="J443" i="4"/>
  <c r="J452" i="4"/>
  <c r="I457" i="4"/>
  <c r="H462" i="4" a="1"/>
  <c r="I466" i="4"/>
  <c r="H471" i="4" a="1"/>
  <c r="J475" i="4"/>
  <c r="J484" i="4"/>
  <c r="I489" i="4"/>
  <c r="H494" i="4" a="1"/>
  <c r="I498" i="4"/>
  <c r="H503" i="4" a="1"/>
  <c r="P4" i="4"/>
  <c r="P13" i="4"/>
  <c r="O18" i="4"/>
  <c r="N23" i="4" a="1"/>
  <c r="O27" i="4"/>
  <c r="N32" i="4" a="1"/>
  <c r="P36" i="4"/>
  <c r="P45" i="4"/>
  <c r="O50" i="4"/>
  <c r="N55" i="4" a="1"/>
  <c r="O59" i="4"/>
  <c r="N64" i="4" a="1"/>
  <c r="P68" i="4"/>
  <c r="P77" i="4"/>
  <c r="O82" i="4"/>
  <c r="N87" i="4" a="1"/>
  <c r="O91" i="4"/>
  <c r="N96" i="4" a="1"/>
  <c r="P100" i="4"/>
  <c r="P109" i="4"/>
  <c r="O114" i="4"/>
  <c r="N119" i="4" a="1"/>
  <c r="O123" i="4"/>
  <c r="N128" i="4" a="1"/>
  <c r="P132" i="4"/>
  <c r="P141" i="4"/>
  <c r="O146" i="4"/>
  <c r="N151" i="4" a="1"/>
  <c r="O155" i="4"/>
  <c r="N160" i="4" a="1"/>
  <c r="P164" i="4"/>
  <c r="P173" i="4"/>
  <c r="P177" i="4"/>
  <c r="P181" i="4"/>
  <c r="P185" i="4"/>
  <c r="P189" i="4"/>
  <c r="P193" i="4"/>
  <c r="P197" i="4"/>
  <c r="P201" i="4"/>
  <c r="P205" i="4"/>
  <c r="P209" i="4"/>
  <c r="P213" i="4"/>
  <c r="P217" i="4"/>
  <c r="P221" i="4"/>
  <c r="P225" i="4"/>
  <c r="P229" i="4"/>
  <c r="P233" i="4"/>
  <c r="P237" i="4"/>
  <c r="P241" i="4"/>
  <c r="P245" i="4"/>
  <c r="P249" i="4"/>
  <c r="P253" i="4"/>
  <c r="P257" i="4"/>
  <c r="P261" i="4"/>
  <c r="P265" i="4"/>
  <c r="P269" i="4"/>
  <c r="P273" i="4"/>
  <c r="P277" i="4"/>
  <c r="P281" i="4"/>
  <c r="D314" i="4"/>
  <c r="D421" i="4"/>
  <c r="I6" i="4"/>
  <c r="H81" i="4" a="1"/>
  <c r="I109" i="4"/>
  <c r="H137" i="4" a="1"/>
  <c r="H162" i="4" a="1"/>
  <c r="J179" i="4"/>
  <c r="I198" i="4"/>
  <c r="I210" i="4"/>
  <c r="H221" i="4" a="1"/>
  <c r="I230" i="4"/>
  <c r="I238" i="4"/>
  <c r="I246" i="4"/>
  <c r="H254" i="4" a="1"/>
  <c r="I267" i="4"/>
  <c r="I286" i="4"/>
  <c r="H304" i="4" a="1"/>
  <c r="H310" i="4" a="1"/>
  <c r="I315" i="4"/>
  <c r="I320" i="4"/>
  <c r="H325" i="4" a="1"/>
  <c r="J329" i="4"/>
  <c r="J338" i="4"/>
  <c r="I343" i="4"/>
  <c r="H348" i="4" a="1"/>
  <c r="I352" i="4"/>
  <c r="H357" i="4" a="1"/>
  <c r="J361" i="4"/>
  <c r="J370" i="4"/>
  <c r="I375" i="4"/>
  <c r="H380" i="4" a="1"/>
  <c r="I384" i="4"/>
  <c r="H389" i="4" a="1"/>
  <c r="J393" i="4"/>
  <c r="J402" i="4"/>
  <c r="I407" i="4"/>
  <c r="H412" i="4" a="1"/>
  <c r="I416" i="4"/>
  <c r="H421" i="4" a="1"/>
  <c r="J425" i="4"/>
  <c r="J434" i="4"/>
  <c r="I439" i="4"/>
  <c r="H444" i="4" a="1"/>
  <c r="I448" i="4"/>
  <c r="H453" i="4" a="1"/>
  <c r="J457" i="4"/>
  <c r="J466" i="4"/>
  <c r="I471" i="4"/>
  <c r="H476" i="4" a="1"/>
  <c r="I480" i="4"/>
  <c r="H485" i="4" a="1"/>
  <c r="J489" i="4"/>
  <c r="J498" i="4"/>
  <c r="I503" i="4"/>
  <c r="N5" i="4" a="1"/>
  <c r="O9" i="4"/>
  <c r="N14" i="4" a="1"/>
  <c r="P18" i="4"/>
  <c r="P27" i="4"/>
  <c r="O32" i="4"/>
  <c r="N37" i="4" a="1"/>
  <c r="O41" i="4"/>
  <c r="N46" i="4" a="1"/>
  <c r="P50" i="4"/>
  <c r="P59" i="4"/>
  <c r="O64" i="4"/>
  <c r="N69" i="4" a="1"/>
  <c r="O73" i="4"/>
  <c r="N78" i="4" a="1"/>
  <c r="P82" i="4"/>
  <c r="P91" i="4"/>
  <c r="O96" i="4"/>
  <c r="N101" i="4" a="1"/>
  <c r="O105" i="4"/>
  <c r="N110" i="4" a="1"/>
  <c r="P114" i="4"/>
  <c r="P123" i="4"/>
  <c r="O128" i="4"/>
  <c r="N133" i="4" a="1"/>
  <c r="O137" i="4"/>
  <c r="N142" i="4" a="1"/>
  <c r="P146" i="4"/>
  <c r="P155" i="4"/>
  <c r="O160" i="4"/>
  <c r="N165" i="4" a="1"/>
  <c r="O169" i="4"/>
  <c r="N174" i="4" a="1"/>
  <c r="N178" i="4" a="1"/>
  <c r="N182" i="4" a="1"/>
  <c r="N186" i="4" a="1"/>
  <c r="N190" i="4" a="1"/>
  <c r="D322" i="4"/>
  <c r="C427" i="4"/>
  <c r="J11" i="4"/>
  <c r="J82" i="4"/>
  <c r="I110" i="4"/>
  <c r="J139" i="4"/>
  <c r="J162" i="4"/>
  <c r="I182" i="4"/>
  <c r="H199" i="4" a="1"/>
  <c r="J210" i="4"/>
  <c r="I221" i="4"/>
  <c r="J230" i="4"/>
  <c r="J238" i="4"/>
  <c r="J246" i="4"/>
  <c r="I261" i="4"/>
  <c r="H268" i="4" a="1"/>
  <c r="I274" i="4"/>
  <c r="H281" i="4" a="1"/>
  <c r="J286" i="4"/>
  <c r="I292" i="4"/>
  <c r="I298" i="4"/>
  <c r="H316" i="4" a="1"/>
  <c r="J320" i="4"/>
  <c r="I325" i="4"/>
  <c r="H330" i="4" a="1"/>
  <c r="I334" i="4"/>
  <c r="H339" i="4" a="1"/>
  <c r="J343" i="4"/>
  <c r="J352" i="4"/>
  <c r="I357" i="4"/>
  <c r="H362" i="4" a="1"/>
  <c r="I366" i="4"/>
  <c r="H371" i="4" a="1"/>
  <c r="J375" i="4"/>
  <c r="J384" i="4"/>
  <c r="I389" i="4"/>
  <c r="H394" i="4" a="1"/>
  <c r="I398" i="4"/>
  <c r="H403" i="4" a="1"/>
  <c r="J407" i="4"/>
  <c r="J416" i="4"/>
  <c r="I421" i="4"/>
  <c r="H426" i="4" a="1"/>
  <c r="I430" i="4"/>
  <c r="H435" i="4" a="1"/>
  <c r="J439" i="4"/>
  <c r="J448" i="4"/>
  <c r="I453" i="4"/>
  <c r="H458" i="4" a="1"/>
  <c r="I462" i="4"/>
  <c r="H467" i="4" a="1"/>
  <c r="J471" i="4"/>
  <c r="J480" i="4"/>
  <c r="I485" i="4"/>
  <c r="H490" i="4" a="1"/>
  <c r="I494" i="4"/>
  <c r="H499" i="4" a="1"/>
  <c r="J503" i="4"/>
  <c r="P9" i="4"/>
  <c r="O14" i="4"/>
  <c r="N19" i="4" a="1"/>
  <c r="O23" i="4"/>
  <c r="N28" i="4" a="1"/>
  <c r="P32" i="4"/>
  <c r="P41" i="4"/>
  <c r="D330" i="4"/>
  <c r="H353" i="4" a="1"/>
  <c r="I499" i="4"/>
  <c r="P55" i="4"/>
  <c r="O92" i="4"/>
  <c r="P128" i="4"/>
  <c r="N147" i="4" a="1"/>
  <c r="O197" i="4"/>
  <c r="N208" i="4" a="1"/>
  <c r="O218" i="4"/>
  <c r="N230" i="4" a="1"/>
  <c r="O239" i="4"/>
  <c r="O246" i="4"/>
  <c r="N254" i="4" a="1"/>
  <c r="P260" i="4"/>
  <c r="N268" i="4" a="1"/>
  <c r="O274" i="4"/>
  <c r="N281" i="4" a="1"/>
  <c r="O287" i="4"/>
  <c r="N293" i="4" a="1"/>
  <c r="O298" i="4"/>
  <c r="P304" i="4"/>
  <c r="O316" i="4"/>
  <c r="N322" i="4" a="1"/>
  <c r="N328" i="4" a="1"/>
  <c r="P333" i="4"/>
  <c r="P339" i="4"/>
  <c r="O345" i="4"/>
  <c r="O351" i="4"/>
  <c r="P356" i="4"/>
  <c r="N362" i="4" a="1"/>
  <c r="P366" i="4"/>
  <c r="P371" i="4"/>
  <c r="P376" i="4"/>
  <c r="P381" i="4"/>
  <c r="O386" i="4"/>
  <c r="O391" i="4"/>
  <c r="O396" i="4"/>
  <c r="O401" i="4"/>
  <c r="N411" i="4" a="1"/>
  <c r="N416" i="4" a="1"/>
  <c r="N421" i="4" a="1"/>
  <c r="N426" i="4" a="1"/>
  <c r="P430" i="4"/>
  <c r="P435" i="4"/>
  <c r="P440" i="4"/>
  <c r="P445" i="4"/>
  <c r="O450" i="4"/>
  <c r="O455" i="4"/>
  <c r="O460" i="4"/>
  <c r="O465" i="4"/>
  <c r="N475" i="4" a="1"/>
  <c r="N480" i="4" a="1"/>
  <c r="N485" i="4" a="1"/>
  <c r="N490" i="4" a="1"/>
  <c r="P494" i="4"/>
  <c r="P499" i="4"/>
  <c r="P504" i="4"/>
  <c r="C433" i="4"/>
  <c r="J274" i="4"/>
  <c r="J357" i="4"/>
  <c r="J430" i="4"/>
  <c r="H504" i="4" a="1"/>
  <c r="N60" i="4" a="1"/>
  <c r="P96" i="4"/>
  <c r="N129" i="4" a="1"/>
  <c r="O165" i="4"/>
  <c r="O182" i="4"/>
  <c r="N198" i="4" a="1"/>
  <c r="O209" i="4"/>
  <c r="O219" i="4"/>
  <c r="P239" i="4"/>
  <c r="O247" i="4"/>
  <c r="O261" i="4"/>
  <c r="O268" i="4"/>
  <c r="O275" i="4"/>
  <c r="O281" i="4"/>
  <c r="P287" i="4"/>
  <c r="O293" i="4"/>
  <c r="O299" i="4"/>
  <c r="N305" i="4" a="1"/>
  <c r="O310" i="4"/>
  <c r="P316" i="4"/>
  <c r="O328" i="4"/>
  <c r="N334" i="4" a="1"/>
  <c r="N340" i="4" a="1"/>
  <c r="P345" i="4"/>
  <c r="P351" i="4"/>
  <c r="N357" i="4" a="1"/>
  <c r="N367" i="4" a="1"/>
  <c r="N372" i="4" a="1"/>
  <c r="N377" i="4" a="1"/>
  <c r="N382" i="4" a="1"/>
  <c r="P386" i="4"/>
  <c r="P391" i="4"/>
  <c r="P396" i="4"/>
  <c r="P401" i="4"/>
  <c r="O406" i="4"/>
  <c r="O411" i="4"/>
  <c r="O416" i="4"/>
  <c r="O421" i="4"/>
  <c r="N431" i="4" a="1"/>
  <c r="N436" i="4" a="1"/>
  <c r="N441" i="4" a="1"/>
  <c r="N446" i="4" a="1"/>
  <c r="P450" i="4"/>
  <c r="P455" i="4"/>
  <c r="P460" i="4"/>
  <c r="P465" i="4"/>
  <c r="O470" i="4"/>
  <c r="O475" i="4"/>
  <c r="O480" i="4"/>
  <c r="O485" i="4"/>
  <c r="N495" i="4" a="1"/>
  <c r="N500" i="4" a="1"/>
  <c r="N505" i="4" a="1"/>
  <c r="N505" i="12"/>
  <c r="M506" i="12"/>
  <c r="L507" i="12"/>
  <c r="L508" i="12"/>
  <c r="J509" i="12"/>
  <c r="H510" i="12"/>
  <c r="O505" i="12"/>
  <c r="N506" i="12"/>
  <c r="N507" i="12"/>
  <c r="M508" i="12"/>
  <c r="I510" i="12"/>
  <c r="G511" i="12"/>
  <c r="O483" i="4"/>
  <c r="H505" i="12"/>
  <c r="P478" i="4"/>
  <c r="Q511" i="12"/>
  <c r="L505" i="12"/>
  <c r="H17" i="4" a="1"/>
  <c r="I281" i="4"/>
  <c r="I435" i="4"/>
  <c r="O5" i="4"/>
  <c r="O60" i="4"/>
  <c r="N97" i="4" a="1"/>
  <c r="P130" i="4"/>
  <c r="N149" i="4" a="1"/>
  <c r="N184" i="4" a="1"/>
  <c r="N210" i="4" a="1"/>
  <c r="N220" i="4" a="1"/>
  <c r="O230" i="4"/>
  <c r="N240" i="4" a="1"/>
  <c r="P247" i="4"/>
  <c r="O254" i="4"/>
  <c r="N262" i="4" a="1"/>
  <c r="P268" i="4"/>
  <c r="P275" i="4"/>
  <c r="N282" i="4" a="1"/>
  <c r="N288" i="4" a="1"/>
  <c r="P293" i="4"/>
  <c r="P299" i="4"/>
  <c r="O305" i="4"/>
  <c r="O311" i="4"/>
  <c r="N317" i="4" a="1"/>
  <c r="O322" i="4"/>
  <c r="P328" i="4"/>
  <c r="O340" i="4"/>
  <c r="N346" i="4" a="1"/>
  <c r="N352" i="4" a="1"/>
  <c r="O357" i="4"/>
  <c r="O362" i="4"/>
  <c r="O367" i="4"/>
  <c r="O372" i="4"/>
  <c r="O377" i="4"/>
  <c r="N387" i="4" a="1"/>
  <c r="N392" i="4" a="1"/>
  <c r="N397" i="4" a="1"/>
  <c r="N402" i="4" a="1"/>
  <c r="P406" i="4"/>
  <c r="P411" i="4"/>
  <c r="P416" i="4"/>
  <c r="P421" i="4"/>
  <c r="O426" i="4"/>
  <c r="O431" i="4"/>
  <c r="O436" i="4"/>
  <c r="O441" i="4"/>
  <c r="N451" i="4" a="1"/>
  <c r="N456" i="4" a="1"/>
  <c r="N461" i="4" a="1"/>
  <c r="N466" i="4" a="1"/>
  <c r="P470" i="4"/>
  <c r="P475" i="4"/>
  <c r="P480" i="4"/>
  <c r="P485" i="4"/>
  <c r="O490" i="4"/>
  <c r="O495" i="4"/>
  <c r="O500" i="4"/>
  <c r="O505" i="4"/>
  <c r="K509" i="12"/>
  <c r="P458" i="4"/>
  <c r="N503" i="4" a="1"/>
  <c r="O355" i="4"/>
  <c r="N405" i="4" a="1"/>
  <c r="I505" i="12"/>
  <c r="G507" i="12"/>
  <c r="S510" i="12"/>
  <c r="J83" i="4"/>
  <c r="H287" i="4" a="1"/>
  <c r="J366" i="4"/>
  <c r="H440" i="4" a="1"/>
  <c r="N10" i="4" a="1"/>
  <c r="P64" i="4"/>
  <c r="O132" i="4"/>
  <c r="P150" i="4"/>
  <c r="N169" i="4" a="1"/>
  <c r="O185" i="4"/>
  <c r="O198" i="4"/>
  <c r="O221" i="4"/>
  <c r="O231" i="4"/>
  <c r="P240" i="4"/>
  <c r="N248" i="4" a="1"/>
  <c r="O255" i="4"/>
  <c r="O269" i="4"/>
  <c r="N276" i="4" a="1"/>
  <c r="O288" i="4"/>
  <c r="N294" i="4" a="1"/>
  <c r="N300" i="4" a="1"/>
  <c r="P305" i="4"/>
  <c r="P311" i="4"/>
  <c r="O317" i="4"/>
  <c r="O323" i="4"/>
  <c r="N329" i="4" a="1"/>
  <c r="O334" i="4"/>
  <c r="P340" i="4"/>
  <c r="O352" i="4"/>
  <c r="P357" i="4"/>
  <c r="P362" i="4"/>
  <c r="P367" i="4"/>
  <c r="P372" i="4"/>
  <c r="P377" i="4"/>
  <c r="O382" i="4"/>
  <c r="O387" i="4"/>
  <c r="O392" i="4"/>
  <c r="O397" i="4"/>
  <c r="N407" i="4" a="1"/>
  <c r="N412" i="4" a="1"/>
  <c r="N417" i="4" a="1"/>
  <c r="N422" i="4" a="1"/>
  <c r="P426" i="4"/>
  <c r="P431" i="4"/>
  <c r="P436" i="4"/>
  <c r="P441" i="4"/>
  <c r="O446" i="4"/>
  <c r="O451" i="4"/>
  <c r="O456" i="4"/>
  <c r="O461" i="4"/>
  <c r="N471" i="4" a="1"/>
  <c r="N476" i="4" a="1"/>
  <c r="N481" i="4" a="1"/>
  <c r="N486" i="4" a="1"/>
  <c r="P490" i="4"/>
  <c r="P495" i="4"/>
  <c r="P500" i="4"/>
  <c r="P505" i="4"/>
  <c r="P505" i="12"/>
  <c r="P506" i="12"/>
  <c r="O507" i="12"/>
  <c r="N508" i="12"/>
  <c r="L509" i="12"/>
  <c r="J510" i="12"/>
  <c r="H511" i="12"/>
  <c r="A1" i="12" a="1"/>
  <c r="R505" i="12"/>
  <c r="Q506" i="12"/>
  <c r="P507" i="12"/>
  <c r="M509" i="12"/>
  <c r="K510" i="12"/>
  <c r="I511" i="12"/>
  <c r="G512" i="12"/>
  <c r="M510" i="12"/>
  <c r="P509" i="12"/>
  <c r="N454" i="4" a="1"/>
  <c r="P349" i="4"/>
  <c r="O385" i="4"/>
  <c r="O434" i="4"/>
  <c r="O444" i="4"/>
  <c r="N469" i="4" a="1"/>
  <c r="O503" i="4"/>
  <c r="H113" i="4" a="1"/>
  <c r="H293" i="4" a="1"/>
  <c r="I371" i="4"/>
  <c r="I444" i="4"/>
  <c r="P14" i="4"/>
  <c r="N65" i="4" a="1"/>
  <c r="O101" i="4"/>
  <c r="O151" i="4"/>
  <c r="P169" i="4"/>
  <c r="N200" i="4" a="1"/>
  <c r="O210" i="4"/>
  <c r="N222" i="4" a="1"/>
  <c r="N232" i="4" a="1"/>
  <c r="O241" i="4"/>
  <c r="O248" i="4"/>
  <c r="P255" i="4"/>
  <c r="O262" i="4"/>
  <c r="N270" i="4" a="1"/>
  <c r="O276" i="4"/>
  <c r="O282" i="4"/>
  <c r="P288" i="4"/>
  <c r="O300" i="4"/>
  <c r="N306" i="4" a="1"/>
  <c r="N312" i="4" a="1"/>
  <c r="P317" i="4"/>
  <c r="P323" i="4"/>
  <c r="O329" i="4"/>
  <c r="O335" i="4"/>
  <c r="N341" i="4" a="1"/>
  <c r="O346" i="4"/>
  <c r="P352" i="4"/>
  <c r="N358" i="4" a="1"/>
  <c r="N363" i="4" a="1"/>
  <c r="N368" i="4" a="1"/>
  <c r="N373" i="4" a="1"/>
  <c r="N378" i="4" a="1"/>
  <c r="P382" i="4"/>
  <c r="P387" i="4"/>
  <c r="P392" i="4"/>
  <c r="P397" i="4"/>
  <c r="O402" i="4"/>
  <c r="O407" i="4"/>
  <c r="O412" i="4"/>
  <c r="O417" i="4"/>
  <c r="N427" i="4" a="1"/>
  <c r="N432" i="4" a="1"/>
  <c r="N437" i="4" a="1"/>
  <c r="N442" i="4" a="1"/>
  <c r="P446" i="4"/>
  <c r="P451" i="4"/>
  <c r="P456" i="4"/>
  <c r="P461" i="4"/>
  <c r="O466" i="4"/>
  <c r="O471" i="4"/>
  <c r="O476" i="4"/>
  <c r="O481" i="4"/>
  <c r="N491" i="4" a="1"/>
  <c r="N496" i="4" a="1"/>
  <c r="N501" i="4" a="1"/>
  <c r="N506" i="4" a="1"/>
  <c r="O508" i="12"/>
  <c r="Q508" i="12"/>
  <c r="O509" i="12"/>
  <c r="K511" i="12"/>
  <c r="I512" i="12"/>
  <c r="L511" i="12"/>
  <c r="P473" i="4"/>
  <c r="P320" i="4"/>
  <c r="O370" i="4"/>
  <c r="N395" i="4" a="1"/>
  <c r="P424" i="4"/>
  <c r="O439" i="4"/>
  <c r="O449" i="4"/>
  <c r="N459" i="4" a="1"/>
  <c r="N474" i="4" a="1"/>
  <c r="P493" i="4"/>
  <c r="M505" i="12"/>
  <c r="I141" i="4"/>
  <c r="J298" i="4"/>
  <c r="H376" i="4" a="1"/>
  <c r="H449" i="4" a="1"/>
  <c r="P105" i="4"/>
  <c r="O133" i="4"/>
  <c r="P151" i="4"/>
  <c r="N170" i="4" a="1"/>
  <c r="O186" i="4"/>
  <c r="O201" i="4"/>
  <c r="O211" i="4"/>
  <c r="O233" i="4"/>
  <c r="N242" i="4" a="1"/>
  <c r="P248" i="4"/>
  <c r="N256" i="4" a="1"/>
  <c r="O263" i="4"/>
  <c r="P276" i="4"/>
  <c r="O283" i="4"/>
  <c r="N289" i="4" a="1"/>
  <c r="O294" i="4"/>
  <c r="P300" i="4"/>
  <c r="O312" i="4"/>
  <c r="N318" i="4" a="1"/>
  <c r="N324" i="4" a="1"/>
  <c r="P329" i="4"/>
  <c r="P335" i="4"/>
  <c r="O341" i="4"/>
  <c r="O347" i="4"/>
  <c r="N353" i="4" a="1"/>
  <c r="O363" i="4"/>
  <c r="O368" i="4"/>
  <c r="O373" i="4"/>
  <c r="N383" i="4" a="1"/>
  <c r="N388" i="4" a="1"/>
  <c r="N393" i="4" a="1"/>
  <c r="N398" i="4" a="1"/>
  <c r="P402" i="4"/>
  <c r="P407" i="4"/>
  <c r="P412" i="4"/>
  <c r="P417" i="4"/>
  <c r="O422" i="4"/>
  <c r="O427" i="4"/>
  <c r="O432" i="4"/>
  <c r="O437" i="4"/>
  <c r="N447" i="4" a="1"/>
  <c r="N452" i="4" a="1"/>
  <c r="N457" i="4" a="1"/>
  <c r="N462" i="4" a="1"/>
  <c r="P466" i="4"/>
  <c r="P471" i="4"/>
  <c r="P476" i="4"/>
  <c r="P481" i="4"/>
  <c r="O486" i="4"/>
  <c r="O491" i="4"/>
  <c r="O496" i="4"/>
  <c r="O501" i="4"/>
  <c r="S505" i="12"/>
  <c r="R506" i="12"/>
  <c r="Q507" i="12"/>
  <c r="P508" i="12"/>
  <c r="N509" i="12"/>
  <c r="L510" i="12"/>
  <c r="J511" i="12"/>
  <c r="H512" i="12"/>
  <c r="R507" i="12"/>
  <c r="R508" i="12"/>
  <c r="O478" i="4"/>
  <c r="G506" i="12"/>
  <c r="O380" i="4"/>
  <c r="P414" i="4"/>
  <c r="G510" i="12"/>
  <c r="J163" i="4"/>
  <c r="I304" i="4"/>
  <c r="I380" i="4"/>
  <c r="J453" i="4"/>
  <c r="P23" i="4"/>
  <c r="O69" i="4"/>
  <c r="N106" i="4" a="1"/>
  <c r="O153" i="4"/>
  <c r="P171" i="4"/>
  <c r="N188" i="4" a="1"/>
  <c r="N202" i="4" a="1"/>
  <c r="N212" i="4" a="1"/>
  <c r="O222" i="4"/>
  <c r="N234" i="4" a="1"/>
  <c r="O249" i="4"/>
  <c r="O256" i="4"/>
  <c r="P263" i="4"/>
  <c r="O270" i="4"/>
  <c r="N277" i="4" a="1"/>
  <c r="P283" i="4"/>
  <c r="O289" i="4"/>
  <c r="O295" i="4"/>
  <c r="N301" i="4" a="1"/>
  <c r="O306" i="4"/>
  <c r="P312" i="4"/>
  <c r="O324" i="4"/>
  <c r="N330" i="4" a="1"/>
  <c r="N336" i="4" a="1"/>
  <c r="P341" i="4"/>
  <c r="P347" i="4"/>
  <c r="O353" i="4"/>
  <c r="O358" i="4"/>
  <c r="P363" i="4"/>
  <c r="P368" i="4"/>
  <c r="P373" i="4"/>
  <c r="O378" i="4"/>
  <c r="O383" i="4"/>
  <c r="O388" i="4"/>
  <c r="O393" i="4"/>
  <c r="N403" i="4" a="1"/>
  <c r="N408" i="4" a="1"/>
  <c r="N413" i="4" a="1"/>
  <c r="N418" i="4" a="1"/>
  <c r="P422" i="4"/>
  <c r="P427" i="4"/>
  <c r="P432" i="4"/>
  <c r="P437" i="4"/>
  <c r="O442" i="4"/>
  <c r="O447" i="4"/>
  <c r="O452" i="4"/>
  <c r="O457" i="4"/>
  <c r="N467" i="4" a="1"/>
  <c r="N472" i="4" a="1"/>
  <c r="N477" i="4" a="1"/>
  <c r="N482" i="4" a="1"/>
  <c r="P486" i="4"/>
  <c r="P491" i="4"/>
  <c r="P496" i="4"/>
  <c r="P501" i="4"/>
  <c r="O506" i="4"/>
  <c r="S506" i="12"/>
  <c r="S507" i="12"/>
  <c r="N510" i="12"/>
  <c r="P468" i="4"/>
  <c r="P511" i="12"/>
  <c r="O332" i="4"/>
  <c r="P365" i="4"/>
  <c r="N410" i="4" a="1"/>
  <c r="P429" i="4"/>
  <c r="N464" i="4" a="1"/>
  <c r="P483" i="4"/>
  <c r="O512" i="12"/>
  <c r="K507" i="12"/>
  <c r="H183" i="4" a="1"/>
  <c r="I310" i="4"/>
  <c r="H385" i="4" a="1"/>
  <c r="O28" i="4"/>
  <c r="P73" i="4"/>
  <c r="O110" i="4"/>
  <c r="N137" i="4" a="1"/>
  <c r="O173" i="4"/>
  <c r="O189" i="4"/>
  <c r="O213" i="4"/>
  <c r="O223" i="4"/>
  <c r="O242" i="4"/>
  <c r="N250" i="4" a="1"/>
  <c r="P256" i="4"/>
  <c r="N264" i="4" a="1"/>
  <c r="O271" i="4"/>
  <c r="O277" i="4"/>
  <c r="N284" i="4" a="1"/>
  <c r="P289" i="4"/>
  <c r="P295" i="4"/>
  <c r="O301" i="4"/>
  <c r="O307" i="4"/>
  <c r="N313" i="4" a="1"/>
  <c r="O318" i="4"/>
  <c r="P324" i="4"/>
  <c r="O336" i="4"/>
  <c r="N342" i="4" a="1"/>
  <c r="N348" i="4" a="1"/>
  <c r="P353" i="4"/>
  <c r="N359" i="4" a="1"/>
  <c r="N364" i="4" a="1"/>
  <c r="N369" i="4" a="1"/>
  <c r="N374" i="4" a="1"/>
  <c r="P378" i="4"/>
  <c r="P383" i="4"/>
  <c r="P388" i="4"/>
  <c r="P393" i="4"/>
  <c r="O398" i="4"/>
  <c r="O403" i="4"/>
  <c r="O408" i="4"/>
  <c r="O413" i="4"/>
  <c r="N423" i="4" a="1"/>
  <c r="N428" i="4" a="1"/>
  <c r="N433" i="4" a="1"/>
  <c r="N438" i="4" a="1"/>
  <c r="P442" i="4"/>
  <c r="P447" i="4"/>
  <c r="P452" i="4"/>
  <c r="P457" i="4"/>
  <c r="O462" i="4"/>
  <c r="O467" i="4"/>
  <c r="O472" i="4"/>
  <c r="O477" i="4"/>
  <c r="N487" i="4" a="1"/>
  <c r="N492" i="4" a="1"/>
  <c r="N497" i="4" a="1"/>
  <c r="N502" i="4" a="1"/>
  <c r="P506" i="4"/>
  <c r="J512" i="12"/>
  <c r="P463" i="4"/>
  <c r="N512" i="12"/>
  <c r="N338" i="4" a="1"/>
  <c r="I199" i="4"/>
  <c r="J389" i="4"/>
  <c r="J462" i="4"/>
  <c r="N33" i="4" a="1"/>
  <c r="N74" i="4" a="1"/>
  <c r="P110" i="4"/>
  <c r="P137" i="4"/>
  <c r="N156" i="4" a="1"/>
  <c r="O202" i="4"/>
  <c r="N214" i="4" a="1"/>
  <c r="N224" i="4" a="1"/>
  <c r="O234" i="4"/>
  <c r="O243" i="4"/>
  <c r="O257" i="4"/>
  <c r="O264" i="4"/>
  <c r="P271" i="4"/>
  <c r="N278" i="4" a="1"/>
  <c r="O284" i="4"/>
  <c r="N290" i="4" a="1"/>
  <c r="N296" i="4" a="1"/>
  <c r="P301" i="4"/>
  <c r="P307" i="4"/>
  <c r="O313" i="4"/>
  <c r="O319" i="4"/>
  <c r="N325" i="4" a="1"/>
  <c r="O330" i="4"/>
  <c r="P336" i="4"/>
  <c r="O348" i="4"/>
  <c r="N354" i="4" a="1"/>
  <c r="O359" i="4"/>
  <c r="O364" i="4"/>
  <c r="O369" i="4"/>
  <c r="N379" i="4" a="1"/>
  <c r="N384" i="4" a="1"/>
  <c r="N389" i="4" a="1"/>
  <c r="N394" i="4" a="1"/>
  <c r="P398" i="4"/>
  <c r="P403" i="4"/>
  <c r="P408" i="4"/>
  <c r="P413" i="4"/>
  <c r="O418" i="4"/>
  <c r="O423" i="4"/>
  <c r="O428" i="4"/>
  <c r="O433" i="4"/>
  <c r="N443" i="4" a="1"/>
  <c r="N448" i="4" a="1"/>
  <c r="N453" i="4" a="1"/>
  <c r="N458" i="4" a="1"/>
  <c r="P462" i="4"/>
  <c r="P467" i="4"/>
  <c r="P472" i="4"/>
  <c r="P477" i="4"/>
  <c r="O482" i="4"/>
  <c r="O487" i="4"/>
  <c r="O492" i="4"/>
  <c r="O497" i="4"/>
  <c r="N507" i="4" a="1"/>
  <c r="S508" i="12"/>
  <c r="Q509" i="12"/>
  <c r="O510" i="12"/>
  <c r="M511" i="12"/>
  <c r="K512" i="12"/>
  <c r="P510" i="12"/>
  <c r="L512" i="12"/>
  <c r="N375" i="4" a="1"/>
  <c r="N380" i="4" a="1"/>
  <c r="N385" i="4" a="1"/>
  <c r="N390" i="4" a="1"/>
  <c r="O414" i="4"/>
  <c r="O488" i="4"/>
  <c r="O498" i="4"/>
  <c r="H506" i="12"/>
  <c r="P512" i="12"/>
  <c r="J507" i="12"/>
  <c r="H211" i="4" a="1"/>
  <c r="H321" i="4" a="1"/>
  <c r="I467" i="4"/>
  <c r="O37" i="4"/>
  <c r="O78" i="4"/>
  <c r="N115" i="4" a="1"/>
  <c r="N138" i="4" a="1"/>
  <c r="O156" i="4"/>
  <c r="O174" i="4"/>
  <c r="O190" i="4"/>
  <c r="O203" i="4"/>
  <c r="O225" i="4"/>
  <c r="O235" i="4"/>
  <c r="P243" i="4"/>
  <c r="O250" i="4"/>
  <c r="N258" i="4" a="1"/>
  <c r="P264" i="4"/>
  <c r="N272" i="4" a="1"/>
  <c r="P284" i="4"/>
  <c r="O296" i="4"/>
  <c r="N302" i="4" a="1"/>
  <c r="N308" i="4" a="1"/>
  <c r="P313" i="4"/>
  <c r="P319" i="4"/>
  <c r="O325" i="4"/>
  <c r="O331" i="4"/>
  <c r="N337" i="4" a="1"/>
  <c r="O342" i="4"/>
  <c r="P348" i="4"/>
  <c r="P359" i="4"/>
  <c r="P364" i="4"/>
  <c r="P369" i="4"/>
  <c r="O374" i="4"/>
  <c r="O379" i="4"/>
  <c r="O384" i="4"/>
  <c r="O389" i="4"/>
  <c r="N399" i="4" a="1"/>
  <c r="N404" i="4" a="1"/>
  <c r="N409" i="4" a="1"/>
  <c r="N414" i="4" a="1"/>
  <c r="P418" i="4"/>
  <c r="P423" i="4"/>
  <c r="P428" i="4"/>
  <c r="P433" i="4"/>
  <c r="O438" i="4"/>
  <c r="O443" i="4"/>
  <c r="O448" i="4"/>
  <c r="O453" i="4"/>
  <c r="N463" i="4" a="1"/>
  <c r="N468" i="4" a="1"/>
  <c r="N473" i="4" a="1"/>
  <c r="N478" i="4" a="1"/>
  <c r="P482" i="4"/>
  <c r="P487" i="4"/>
  <c r="P492" i="4"/>
  <c r="P497" i="4"/>
  <c r="O502" i="4"/>
  <c r="O507" i="4"/>
  <c r="R509" i="12"/>
  <c r="N511" i="12"/>
  <c r="G505" i="12"/>
  <c r="S509" i="12"/>
  <c r="O511" i="12"/>
  <c r="O360" i="4"/>
  <c r="P394" i="4"/>
  <c r="P404" i="4"/>
  <c r="O419" i="4"/>
  <c r="O424" i="4"/>
  <c r="O429" i="4"/>
  <c r="N439" i="4" a="1"/>
  <c r="J221" i="4"/>
  <c r="J325" i="4"/>
  <c r="J398" i="4"/>
  <c r="H472" i="4" a="1"/>
  <c r="N42" i="4" a="1"/>
  <c r="P78" i="4"/>
  <c r="P139" i="4"/>
  <c r="N158" i="4" a="1"/>
  <c r="N176" i="4" a="1"/>
  <c r="N192" i="4" a="1"/>
  <c r="N204" i="4" a="1"/>
  <c r="O214" i="4"/>
  <c r="N226" i="4" a="1"/>
  <c r="P235" i="4"/>
  <c r="N244" i="4" a="1"/>
  <c r="O251" i="4"/>
  <c r="O265" i="4"/>
  <c r="O272" i="4"/>
  <c r="O278" i="4"/>
  <c r="N285" i="4" a="1"/>
  <c r="O290" i="4"/>
  <c r="P296" i="4"/>
  <c r="O308" i="4"/>
  <c r="N314" i="4" a="1"/>
  <c r="N320" i="4" a="1"/>
  <c r="P325" i="4"/>
  <c r="P331" i="4"/>
  <c r="O337" i="4"/>
  <c r="O343" i="4"/>
  <c r="N349" i="4" a="1"/>
  <c r="O354" i="4"/>
  <c r="N360" i="4" a="1"/>
  <c r="N365" i="4" a="1"/>
  <c r="N370" i="4" a="1"/>
  <c r="P374" i="4"/>
  <c r="P379" i="4"/>
  <c r="P384" i="4"/>
  <c r="P389" i="4"/>
  <c r="O394" i="4"/>
  <c r="O399" i="4"/>
  <c r="O404" i="4"/>
  <c r="O409" i="4"/>
  <c r="N419" i="4" a="1"/>
  <c r="N424" i="4" a="1"/>
  <c r="N429" i="4" a="1"/>
  <c r="N434" i="4" a="1"/>
  <c r="P438" i="4"/>
  <c r="P443" i="4"/>
  <c r="P448" i="4"/>
  <c r="P453" i="4"/>
  <c r="O458" i="4"/>
  <c r="O463" i="4"/>
  <c r="O468" i="4"/>
  <c r="O473" i="4"/>
  <c r="N483" i="4" a="1"/>
  <c r="N488" i="4" a="1"/>
  <c r="N493" i="4" a="1"/>
  <c r="N498" i="4" a="1"/>
  <c r="P502" i="4"/>
  <c r="P507" i="4"/>
  <c r="Q510" i="12"/>
  <c r="M512" i="12"/>
  <c r="O365" i="4"/>
  <c r="P399" i="4"/>
  <c r="P409" i="4"/>
  <c r="N444" i="4" a="1"/>
  <c r="N449" i="4" a="1"/>
  <c r="O493" i="4"/>
  <c r="R510" i="12"/>
  <c r="O314" i="4"/>
  <c r="P419" i="4"/>
  <c r="P488" i="4"/>
  <c r="H231" i="4" a="1"/>
  <c r="I403" i="4"/>
  <c r="I476" i="4"/>
  <c r="O46" i="4"/>
  <c r="N83" i="4" a="1"/>
  <c r="O119" i="4"/>
  <c r="O141" i="4"/>
  <c r="P159" i="4"/>
  <c r="O177" i="4"/>
  <c r="O193" i="4"/>
  <c r="O205" i="4"/>
  <c r="O215" i="4"/>
  <c r="N236" i="4" a="1"/>
  <c r="O244" i="4"/>
  <c r="P251" i="4"/>
  <c r="O258" i="4"/>
  <c r="N266" i="4" a="1"/>
  <c r="P272" i="4"/>
  <c r="O279" i="4"/>
  <c r="O285" i="4"/>
  <c r="O291" i="4"/>
  <c r="N297" i="4" a="1"/>
  <c r="O302" i="4"/>
  <c r="P308" i="4"/>
  <c r="O320" i="4"/>
  <c r="N326" i="4" a="1"/>
  <c r="N332" i="4" a="1"/>
  <c r="P337" i="4"/>
  <c r="P343" i="4"/>
  <c r="O349" i="4"/>
  <c r="N355" i="4" a="1"/>
  <c r="H239" i="4" a="1"/>
  <c r="J334" i="4"/>
  <c r="H408" i="4" a="1"/>
  <c r="H481" i="4" a="1"/>
  <c r="P46" i="4"/>
  <c r="P119" i="4"/>
  <c r="O142" i="4"/>
  <c r="P160" i="4"/>
  <c r="N194" i="4" a="1"/>
  <c r="N206" i="4" a="1"/>
  <c r="N216" i="4" a="1"/>
  <c r="O226" i="4"/>
  <c r="O237" i="4"/>
  <c r="P244" i="4"/>
  <c r="N252" i="4" a="1"/>
  <c r="O259" i="4"/>
  <c r="N273" i="4" a="1"/>
  <c r="P279" i="4"/>
  <c r="P285" i="4"/>
  <c r="P291" i="4"/>
  <c r="O297" i="4"/>
  <c r="O303" i="4"/>
  <c r="N309" i="4" a="1"/>
  <c r="N344" i="4" a="1"/>
  <c r="P360" i="4"/>
  <c r="O375" i="4"/>
  <c r="N400" i="4" a="1"/>
  <c r="J508" i="12"/>
  <c r="H247" i="4" a="1"/>
  <c r="I339" i="4"/>
  <c r="I412" i="4"/>
  <c r="J485" i="4"/>
  <c r="N51" i="4" a="1"/>
  <c r="O87" i="4"/>
  <c r="N124" i="4" a="1"/>
  <c r="P142" i="4"/>
  <c r="N161" i="4" a="1"/>
  <c r="O178" i="4"/>
  <c r="O217" i="4"/>
  <c r="O227" i="4"/>
  <c r="N238" i="4" a="1"/>
  <c r="O245" i="4"/>
  <c r="O252" i="4"/>
  <c r="P259" i="4"/>
  <c r="O266" i="4"/>
  <c r="O273" i="4"/>
  <c r="N280" i="4" a="1"/>
  <c r="N286" i="4" a="1"/>
  <c r="N292" i="4" a="1"/>
  <c r="P297" i="4"/>
  <c r="P303" i="4"/>
  <c r="O309" i="4"/>
  <c r="O315" i="4"/>
  <c r="N321" i="4" a="1"/>
  <c r="O326" i="4"/>
  <c r="P332" i="4"/>
  <c r="O344" i="4"/>
  <c r="N350" i="4" a="1"/>
  <c r="P355" i="4"/>
  <c r="N361" i="4" a="1"/>
  <c r="N366" i="4" a="1"/>
  <c r="P370" i="4"/>
  <c r="P375" i="4"/>
  <c r="P380" i="4"/>
  <c r="P385" i="4"/>
  <c r="O390" i="4"/>
  <c r="O395" i="4"/>
  <c r="O400" i="4"/>
  <c r="O405" i="4"/>
  <c r="N415" i="4" a="1"/>
  <c r="N420" i="4" a="1"/>
  <c r="N425" i="4" a="1"/>
  <c r="N430" i="4" a="1"/>
  <c r="P434" i="4"/>
  <c r="P439" i="4"/>
  <c r="P444" i="4"/>
  <c r="P449" i="4"/>
  <c r="O454" i="4"/>
  <c r="O459" i="4"/>
  <c r="O464" i="4"/>
  <c r="O469" i="4"/>
  <c r="N479" i="4" a="1"/>
  <c r="N484" i="4" a="1"/>
  <c r="N489" i="4" a="1"/>
  <c r="N494" i="4" a="1"/>
  <c r="P498" i="4"/>
  <c r="P503" i="4"/>
  <c r="J505" i="12"/>
  <c r="I506" i="12"/>
  <c r="H507" i="12"/>
  <c r="G508" i="12"/>
  <c r="R511" i="12"/>
  <c r="S511" i="12"/>
  <c r="Q512" i="12"/>
  <c r="I508" i="12"/>
  <c r="R512" i="12"/>
  <c r="I509" i="12"/>
  <c r="I254" i="4"/>
  <c r="H344" i="4" a="1"/>
  <c r="H417" i="4" a="1"/>
  <c r="P87" i="4"/>
  <c r="O124" i="4"/>
  <c r="O144" i="4"/>
  <c r="P162" i="4"/>
  <c r="N180" i="4" a="1"/>
  <c r="O194" i="4"/>
  <c r="O206" i="4"/>
  <c r="N218" i="4" a="1"/>
  <c r="N228" i="4" a="1"/>
  <c r="N246" i="4" a="1"/>
  <c r="P252" i="4"/>
  <c r="N260" i="4" a="1"/>
  <c r="O267" i="4"/>
  <c r="N274" i="4" a="1"/>
  <c r="O280" i="4"/>
  <c r="O292" i="4"/>
  <c r="N298" i="4" a="1"/>
  <c r="N304" i="4" a="1"/>
  <c r="P309" i="4"/>
  <c r="P315" i="4"/>
  <c r="O321" i="4"/>
  <c r="O327" i="4"/>
  <c r="N333" i="4" a="1"/>
  <c r="O338" i="4"/>
  <c r="P344" i="4"/>
  <c r="N356" i="4" a="1"/>
  <c r="O361" i="4"/>
  <c r="N371" i="4" a="1"/>
  <c r="N376" i="4" a="1"/>
  <c r="N381" i="4" a="1"/>
  <c r="N386" i="4" a="1"/>
  <c r="P390" i="4"/>
  <c r="P395" i="4"/>
  <c r="P400" i="4"/>
  <c r="P405" i="4"/>
  <c r="O410" i="4"/>
  <c r="O415" i="4"/>
  <c r="O420" i="4"/>
  <c r="O425" i="4"/>
  <c r="N435" i="4" a="1"/>
  <c r="N440" i="4" a="1"/>
  <c r="N445" i="4" a="1"/>
  <c r="N450" i="4" a="1"/>
  <c r="P454" i="4"/>
  <c r="P459" i="4"/>
  <c r="P464" i="4"/>
  <c r="P469" i="4"/>
  <c r="O474" i="4"/>
  <c r="O479" i="4"/>
  <c r="O484" i="4"/>
  <c r="O489" i="4"/>
  <c r="N499" i="4" a="1"/>
  <c r="N504" i="4" a="1"/>
  <c r="K505" i="12"/>
  <c r="J506" i="12"/>
  <c r="I507" i="12"/>
  <c r="H508" i="12"/>
  <c r="G509" i="12"/>
  <c r="H509" i="12"/>
  <c r="S512" i="12"/>
  <c r="H262" i="4" a="1"/>
  <c r="I348" i="4"/>
  <c r="J421" i="4"/>
  <c r="J494" i="4"/>
  <c r="O55" i="4"/>
  <c r="N92" i="4" a="1"/>
  <c r="N126" i="4" a="1"/>
  <c r="N146" i="4" a="1"/>
  <c r="O164" i="4"/>
  <c r="O181" i="4"/>
  <c r="N196" i="4" a="1"/>
  <c r="O207" i="4"/>
  <c r="O229" i="4"/>
  <c r="O238" i="4"/>
  <c r="O253" i="4"/>
  <c r="O260" i="4"/>
  <c r="P267" i="4"/>
  <c r="P280" i="4"/>
  <c r="O286" i="4"/>
  <c r="P292" i="4"/>
  <c r="O304" i="4"/>
  <c r="N310" i="4" a="1"/>
  <c r="N316" i="4" a="1"/>
  <c r="P321" i="4"/>
  <c r="P327" i="4"/>
  <c r="O333" i="4"/>
  <c r="O339" i="4"/>
  <c r="N345" i="4" a="1"/>
  <c r="O350" i="4"/>
  <c r="O356" i="4"/>
  <c r="P361" i="4"/>
  <c r="O366" i="4"/>
  <c r="O371" i="4"/>
  <c r="O376" i="4"/>
  <c r="O381" i="4"/>
  <c r="N391" i="4" a="1"/>
  <c r="N396" i="4" a="1"/>
  <c r="N401" i="4" a="1"/>
  <c r="N406" i="4" a="1"/>
  <c r="P410" i="4"/>
  <c r="P415" i="4"/>
  <c r="P420" i="4"/>
  <c r="P425" i="4"/>
  <c r="O430" i="4"/>
  <c r="O435" i="4"/>
  <c r="O440" i="4"/>
  <c r="O445" i="4"/>
  <c r="N455" i="4" a="1"/>
  <c r="N460" i="4" a="1"/>
  <c r="N465" i="4" a="1"/>
  <c r="N470" i="4" a="1"/>
  <c r="P474" i="4"/>
  <c r="P479" i="4"/>
  <c r="P484" i="4"/>
  <c r="P489" i="4"/>
  <c r="O494" i="4"/>
  <c r="O499" i="4"/>
  <c r="O504" i="4"/>
  <c r="K506" i="12"/>
  <c r="L506" i="12"/>
  <c r="B2" i="12"/>
  <c r="C5" i="12"/>
  <c r="D8" i="12"/>
  <c r="E11" i="12"/>
  <c r="F14" i="12"/>
  <c r="B18" i="12"/>
  <c r="C21" i="12"/>
  <c r="D24" i="12"/>
  <c r="E27" i="12"/>
  <c r="F30" i="12"/>
  <c r="B34" i="12"/>
  <c r="C37" i="12"/>
  <c r="D40" i="12"/>
  <c r="E43" i="12"/>
  <c r="F46" i="12"/>
  <c r="B50" i="12"/>
  <c r="C53" i="12"/>
  <c r="D56" i="12"/>
  <c r="E59" i="12"/>
  <c r="F62" i="12"/>
  <c r="B66" i="12"/>
  <c r="C69" i="12"/>
  <c r="D72" i="12"/>
  <c r="E75" i="12"/>
  <c r="F78" i="12"/>
  <c r="B82" i="12"/>
  <c r="C85" i="12"/>
  <c r="D88" i="12"/>
  <c r="E91" i="12"/>
  <c r="F94" i="12"/>
  <c r="B98" i="12"/>
  <c r="C101" i="12"/>
  <c r="D104" i="12"/>
  <c r="E107" i="12"/>
  <c r="F110" i="12"/>
  <c r="B114" i="12"/>
  <c r="C117" i="12"/>
  <c r="D120" i="12"/>
  <c r="E123" i="12"/>
  <c r="F126" i="12"/>
  <c r="B130" i="12"/>
  <c r="C133" i="12"/>
  <c r="D136" i="12"/>
  <c r="E139" i="12"/>
  <c r="F142" i="12"/>
  <c r="B146" i="12"/>
  <c r="C149" i="12"/>
  <c r="D152" i="12"/>
  <c r="E155" i="12"/>
  <c r="F158" i="12"/>
  <c r="B162" i="12"/>
  <c r="C165" i="12"/>
  <c r="D168" i="12"/>
  <c r="E171" i="12"/>
  <c r="F174" i="12"/>
  <c r="B178" i="12"/>
  <c r="C181" i="12"/>
  <c r="D184" i="12"/>
  <c r="E187" i="12"/>
  <c r="F190" i="12"/>
  <c r="B194" i="12"/>
  <c r="C197" i="12"/>
  <c r="D200" i="12"/>
  <c r="E203" i="12"/>
  <c r="F206" i="12"/>
  <c r="B210" i="12"/>
  <c r="C213" i="12"/>
  <c r="D216" i="12"/>
  <c r="E219" i="12"/>
  <c r="F222" i="12"/>
  <c r="B226" i="12"/>
  <c r="C229" i="12"/>
  <c r="D232" i="12"/>
  <c r="E235" i="12"/>
  <c r="F238" i="12"/>
  <c r="B242" i="12"/>
  <c r="C245" i="12"/>
  <c r="D248" i="12"/>
  <c r="E251" i="12"/>
  <c r="F254" i="12"/>
  <c r="B258" i="12"/>
  <c r="C261" i="12"/>
  <c r="D264" i="12"/>
  <c r="E267" i="12"/>
  <c r="C2" i="12"/>
  <c r="D5" i="12"/>
  <c r="E8" i="12"/>
  <c r="F11" i="12"/>
  <c r="B15" i="12"/>
  <c r="C18" i="12"/>
  <c r="D21" i="12"/>
  <c r="E24" i="12"/>
  <c r="F27" i="12"/>
  <c r="B31" i="12"/>
  <c r="C34" i="12"/>
  <c r="D37" i="12"/>
  <c r="E40" i="12"/>
  <c r="F43" i="12"/>
  <c r="B47" i="12"/>
  <c r="C50" i="12"/>
  <c r="D53" i="12"/>
  <c r="E56" i="12"/>
  <c r="F59" i="12"/>
  <c r="B63" i="12"/>
  <c r="C66" i="12"/>
  <c r="D69" i="12"/>
  <c r="E72" i="12"/>
  <c r="F75" i="12"/>
  <c r="B79" i="12"/>
  <c r="C82" i="12"/>
  <c r="D85" i="12"/>
  <c r="E88" i="12"/>
  <c r="F91" i="12"/>
  <c r="B95" i="12"/>
  <c r="C98" i="12"/>
  <c r="D101" i="12"/>
  <c r="E104" i="12"/>
  <c r="F107" i="12"/>
  <c r="B111" i="12"/>
  <c r="C114" i="12"/>
  <c r="D117" i="12"/>
  <c r="E120" i="12"/>
  <c r="F123" i="12"/>
  <c r="B127" i="12"/>
  <c r="C130" i="12"/>
  <c r="D133" i="12"/>
  <c r="E136" i="12"/>
  <c r="F139" i="12"/>
  <c r="B143" i="12"/>
  <c r="C146" i="12"/>
  <c r="D149" i="12"/>
  <c r="E152" i="12"/>
  <c r="F155" i="12"/>
  <c r="B159" i="12"/>
  <c r="C162" i="12"/>
  <c r="D165" i="12"/>
  <c r="E168" i="12"/>
  <c r="F171" i="12"/>
  <c r="B175" i="12"/>
  <c r="C178" i="12"/>
  <c r="D181" i="12"/>
  <c r="E184" i="12"/>
  <c r="F187" i="12"/>
  <c r="B191" i="12"/>
  <c r="D2" i="12"/>
  <c r="E5" i="12"/>
  <c r="F8" i="12"/>
  <c r="B12" i="12"/>
  <c r="C15" i="12"/>
  <c r="D18" i="12"/>
  <c r="E21" i="12"/>
  <c r="F24" i="12"/>
  <c r="B28" i="12"/>
  <c r="C31" i="12"/>
  <c r="D34" i="12"/>
  <c r="E37" i="12"/>
  <c r="F40" i="12"/>
  <c r="B44" i="12"/>
  <c r="C47" i="12"/>
  <c r="D50" i="12"/>
  <c r="E53" i="12"/>
  <c r="F56" i="12"/>
  <c r="B60" i="12"/>
  <c r="C63" i="12"/>
  <c r="D66" i="12"/>
  <c r="E69" i="12"/>
  <c r="F72" i="12"/>
  <c r="B76" i="12"/>
  <c r="C79" i="12"/>
  <c r="D82" i="12"/>
  <c r="E85" i="12"/>
  <c r="F88" i="12"/>
  <c r="B92" i="12"/>
  <c r="C95" i="12"/>
  <c r="D98" i="12"/>
  <c r="E101" i="12"/>
  <c r="F104" i="12"/>
  <c r="B108" i="12"/>
  <c r="C111" i="12"/>
  <c r="D114" i="12"/>
  <c r="E117" i="12"/>
  <c r="F120" i="12"/>
  <c r="B124" i="12"/>
  <c r="C127" i="12"/>
  <c r="D130" i="12"/>
  <c r="E133" i="12"/>
  <c r="F136" i="12"/>
  <c r="B140" i="12"/>
  <c r="C143" i="12"/>
  <c r="D146" i="12"/>
  <c r="E149" i="12"/>
  <c r="F152" i="12"/>
  <c r="B156" i="12"/>
  <c r="C159" i="12"/>
  <c r="D162" i="12"/>
  <c r="E165" i="12"/>
  <c r="F168" i="12"/>
  <c r="B172" i="12"/>
  <c r="C175" i="12"/>
  <c r="D178" i="12"/>
  <c r="E181" i="12"/>
  <c r="F184" i="12"/>
  <c r="B188" i="12"/>
  <c r="C191" i="12"/>
  <c r="D194" i="12"/>
  <c r="E197" i="12"/>
  <c r="F200" i="12"/>
  <c r="B204" i="12"/>
  <c r="C207" i="12"/>
  <c r="D210" i="12"/>
  <c r="E213" i="12"/>
  <c r="F216" i="12"/>
  <c r="B220" i="12"/>
  <c r="C223" i="12"/>
  <c r="D226" i="12"/>
  <c r="E229" i="12"/>
  <c r="F232" i="12"/>
  <c r="B236" i="12"/>
  <c r="C239" i="12"/>
  <c r="D242" i="12"/>
  <c r="E245" i="12"/>
  <c r="F248" i="12"/>
  <c r="B252" i="12"/>
  <c r="C255" i="12"/>
  <c r="D258" i="12"/>
  <c r="E261" i="12"/>
  <c r="F264" i="12"/>
  <c r="B268" i="12"/>
  <c r="C271" i="12"/>
  <c r="D274" i="12"/>
  <c r="E277" i="12"/>
  <c r="F280" i="12"/>
  <c r="B284" i="12"/>
  <c r="C287" i="12"/>
  <c r="D290" i="12"/>
  <c r="E293" i="12"/>
  <c r="F296" i="12"/>
  <c r="B300" i="12"/>
  <c r="C303" i="12"/>
  <c r="D306" i="12"/>
  <c r="E309" i="12"/>
  <c r="F312" i="12"/>
  <c r="B316" i="12"/>
  <c r="C319" i="12"/>
  <c r="D322" i="12"/>
  <c r="E325" i="12"/>
  <c r="F328" i="12"/>
  <c r="B332" i="12"/>
  <c r="C335" i="12"/>
  <c r="D338" i="12"/>
  <c r="E341" i="12"/>
  <c r="F344" i="12"/>
  <c r="B348" i="12"/>
  <c r="C351" i="12"/>
  <c r="D354" i="12"/>
  <c r="E357" i="12"/>
  <c r="F360" i="12"/>
  <c r="B364" i="12"/>
  <c r="C367" i="12"/>
  <c r="D370" i="12"/>
  <c r="E373" i="12"/>
  <c r="F376" i="12"/>
  <c r="B380" i="12"/>
  <c r="C383" i="12"/>
  <c r="D386" i="12"/>
  <c r="E2" i="12"/>
  <c r="F5" i="12"/>
  <c r="B9" i="12"/>
  <c r="C12" i="12"/>
  <c r="D15" i="12"/>
  <c r="E18" i="12"/>
  <c r="F21" i="12"/>
  <c r="B25" i="12"/>
  <c r="C28" i="12"/>
  <c r="D31" i="12"/>
  <c r="E34" i="12"/>
  <c r="F37" i="12"/>
  <c r="B41" i="12"/>
  <c r="C44" i="12"/>
  <c r="D47" i="12"/>
  <c r="E50" i="12"/>
  <c r="F53" i="12"/>
  <c r="B57" i="12"/>
  <c r="C60" i="12"/>
  <c r="D63" i="12"/>
  <c r="E66" i="12"/>
  <c r="F69" i="12"/>
  <c r="B73" i="12"/>
  <c r="C76" i="12"/>
  <c r="D79" i="12"/>
  <c r="E82" i="12"/>
  <c r="F85" i="12"/>
  <c r="B89" i="12"/>
  <c r="C92" i="12"/>
  <c r="D95" i="12"/>
  <c r="E98" i="12"/>
  <c r="F101" i="12"/>
  <c r="B105" i="12"/>
  <c r="C108" i="12"/>
  <c r="D111" i="12"/>
  <c r="E114" i="12"/>
  <c r="F117" i="12"/>
  <c r="B121" i="12"/>
  <c r="C124" i="12"/>
  <c r="D127" i="12"/>
  <c r="E130" i="12"/>
  <c r="F133" i="12"/>
  <c r="B137" i="12"/>
  <c r="C140" i="12"/>
  <c r="D143" i="12"/>
  <c r="E146" i="12"/>
  <c r="F149" i="12"/>
  <c r="B153" i="12"/>
  <c r="C156" i="12"/>
  <c r="D159" i="12"/>
  <c r="E162" i="12"/>
  <c r="F165" i="12"/>
  <c r="B169" i="12"/>
  <c r="C172" i="12"/>
  <c r="D175" i="12"/>
  <c r="E178" i="12"/>
  <c r="F181" i="12"/>
  <c r="B185" i="12"/>
  <c r="C188" i="12"/>
  <c r="D191" i="12"/>
  <c r="E194" i="12"/>
  <c r="F197" i="12"/>
  <c r="B201" i="12"/>
  <c r="C204" i="12"/>
  <c r="D207" i="12"/>
  <c r="E210" i="12"/>
  <c r="F213" i="12"/>
  <c r="B217" i="12"/>
  <c r="C220" i="12"/>
  <c r="D223" i="12"/>
  <c r="E226" i="12"/>
  <c r="F229" i="12"/>
  <c r="B233" i="12"/>
  <c r="C236" i="12"/>
  <c r="D239" i="12"/>
  <c r="E242" i="12"/>
  <c r="F245" i="12"/>
  <c r="B249" i="12"/>
  <c r="C252" i="12"/>
  <c r="D255" i="12"/>
  <c r="E258" i="12"/>
  <c r="F261" i="12"/>
  <c r="B265" i="12"/>
  <c r="C268" i="12"/>
  <c r="D271" i="12"/>
  <c r="E274" i="12"/>
  <c r="F277" i="12"/>
  <c r="B281" i="12"/>
  <c r="C284" i="12"/>
  <c r="D287" i="12"/>
  <c r="E290" i="12"/>
  <c r="F293" i="12"/>
  <c r="B297" i="12"/>
  <c r="C300" i="12"/>
  <c r="D303" i="12"/>
  <c r="E306" i="12"/>
  <c r="F309" i="12"/>
  <c r="B313" i="12"/>
  <c r="C316" i="12"/>
  <c r="D319" i="12"/>
  <c r="E322" i="12"/>
  <c r="F325" i="12"/>
  <c r="B329" i="12"/>
  <c r="C332" i="12"/>
  <c r="D335" i="12"/>
  <c r="E338" i="12"/>
  <c r="F341" i="12"/>
  <c r="B345" i="12"/>
  <c r="C348" i="12"/>
  <c r="D351" i="12"/>
  <c r="E354" i="12"/>
  <c r="F357" i="12"/>
  <c r="B361" i="12"/>
  <c r="C364" i="12"/>
  <c r="D367" i="12"/>
  <c r="E370" i="12"/>
  <c r="F373" i="12"/>
  <c r="B377" i="12"/>
  <c r="C380" i="12"/>
  <c r="D383" i="12"/>
  <c r="E386" i="12"/>
  <c r="F2" i="12"/>
  <c r="B6" i="12"/>
  <c r="C9" i="12"/>
  <c r="D12" i="12"/>
  <c r="E15" i="12"/>
  <c r="F18" i="12"/>
  <c r="B22" i="12"/>
  <c r="C25" i="12"/>
  <c r="D28" i="12"/>
  <c r="E31" i="12"/>
  <c r="F34" i="12"/>
  <c r="B38" i="12"/>
  <c r="C41" i="12"/>
  <c r="D44" i="12"/>
  <c r="E47" i="12"/>
  <c r="F50" i="12"/>
  <c r="B54" i="12"/>
  <c r="C57" i="12"/>
  <c r="D60" i="12"/>
  <c r="E63" i="12"/>
  <c r="F66" i="12"/>
  <c r="B70" i="12"/>
  <c r="C73" i="12"/>
  <c r="D76" i="12"/>
  <c r="E79" i="12"/>
  <c r="F82" i="12"/>
  <c r="B86" i="12"/>
  <c r="C89" i="12"/>
  <c r="D92" i="12"/>
  <c r="E95" i="12"/>
  <c r="F98" i="12"/>
  <c r="B102" i="12"/>
  <c r="C105" i="12"/>
  <c r="D108" i="12"/>
  <c r="E111" i="12"/>
  <c r="F114" i="12"/>
  <c r="B118" i="12"/>
  <c r="C121" i="12"/>
  <c r="D124" i="12"/>
  <c r="E127" i="12"/>
  <c r="F130" i="12"/>
  <c r="B134" i="12"/>
  <c r="C137" i="12"/>
  <c r="D140" i="12"/>
  <c r="E143" i="12"/>
  <c r="F146" i="12"/>
  <c r="B150" i="12"/>
  <c r="C153" i="12"/>
  <c r="D156" i="12"/>
  <c r="E159" i="12"/>
  <c r="F162" i="12"/>
  <c r="B166" i="12"/>
  <c r="C169" i="12"/>
  <c r="D172" i="12"/>
  <c r="E175" i="12"/>
  <c r="F178" i="12"/>
  <c r="B182" i="12"/>
  <c r="C185" i="12"/>
  <c r="D188" i="12"/>
  <c r="E191" i="12"/>
  <c r="F194" i="12"/>
  <c r="B198" i="12"/>
  <c r="C201" i="12"/>
  <c r="D204" i="12"/>
  <c r="E207" i="12"/>
  <c r="F210" i="12"/>
  <c r="B214" i="12"/>
  <c r="C217" i="12"/>
  <c r="D220" i="12"/>
  <c r="E223" i="12"/>
  <c r="F226" i="12"/>
  <c r="B230" i="12"/>
  <c r="C233" i="12"/>
  <c r="D236" i="12"/>
  <c r="E239" i="12"/>
  <c r="F242" i="12"/>
  <c r="B246" i="12"/>
  <c r="C249" i="12"/>
  <c r="D252" i="12"/>
  <c r="E255" i="12"/>
  <c r="F258" i="12"/>
  <c r="B262" i="12"/>
  <c r="C265" i="12"/>
  <c r="D268" i="12"/>
  <c r="E271" i="12"/>
  <c r="F274" i="12"/>
  <c r="B278" i="12"/>
  <c r="C281" i="12"/>
  <c r="D284" i="12"/>
  <c r="E287" i="12"/>
  <c r="F290" i="12"/>
  <c r="B294" i="12"/>
  <c r="C297" i="12"/>
  <c r="D300" i="12"/>
  <c r="E303" i="12"/>
  <c r="F306" i="12"/>
  <c r="B310" i="12"/>
  <c r="C313" i="12"/>
  <c r="D316" i="12"/>
  <c r="E319" i="12"/>
  <c r="F322" i="12"/>
  <c r="B326" i="12"/>
  <c r="C329" i="12"/>
  <c r="D332" i="12"/>
  <c r="E335" i="12"/>
  <c r="F338" i="12"/>
  <c r="B342" i="12"/>
  <c r="C345" i="12"/>
  <c r="D348" i="12"/>
  <c r="E351" i="12"/>
  <c r="F354" i="12"/>
  <c r="B358" i="12"/>
  <c r="C361" i="12"/>
  <c r="D364" i="12"/>
  <c r="E367" i="12"/>
  <c r="F370" i="12"/>
  <c r="B374" i="12"/>
  <c r="C377" i="12"/>
  <c r="B3" i="12"/>
  <c r="C6" i="12"/>
  <c r="D9" i="12"/>
  <c r="E12" i="12"/>
  <c r="F15" i="12"/>
  <c r="B19" i="12"/>
  <c r="C22" i="12"/>
  <c r="D25" i="12"/>
  <c r="E28" i="12"/>
  <c r="F31" i="12"/>
  <c r="B35" i="12"/>
  <c r="C38" i="12"/>
  <c r="D41" i="12"/>
  <c r="E44" i="12"/>
  <c r="F47" i="12"/>
  <c r="B51" i="12"/>
  <c r="C54" i="12"/>
  <c r="D57" i="12"/>
  <c r="E60" i="12"/>
  <c r="F63" i="12"/>
  <c r="B67" i="12"/>
  <c r="C70" i="12"/>
  <c r="D73" i="12"/>
  <c r="E76" i="12"/>
  <c r="F79" i="12"/>
  <c r="B83" i="12"/>
  <c r="C86" i="12"/>
  <c r="D89" i="12"/>
  <c r="E92" i="12"/>
  <c r="F95" i="12"/>
  <c r="B99" i="12"/>
  <c r="C102" i="12"/>
  <c r="D105" i="12"/>
  <c r="E108" i="12"/>
  <c r="F111" i="12"/>
  <c r="B115" i="12"/>
  <c r="C118" i="12"/>
  <c r="D121" i="12"/>
  <c r="E124" i="12"/>
  <c r="F127" i="12"/>
  <c r="B131" i="12"/>
  <c r="C134" i="12"/>
  <c r="D137" i="12"/>
  <c r="E140" i="12"/>
  <c r="F143" i="12"/>
  <c r="B147" i="12"/>
  <c r="C150" i="12"/>
  <c r="D153" i="12"/>
  <c r="E156" i="12"/>
  <c r="F159" i="12"/>
  <c r="B163" i="12"/>
  <c r="C166" i="12"/>
  <c r="D169" i="12"/>
  <c r="E172" i="12"/>
  <c r="F175" i="12"/>
  <c r="B179" i="12"/>
  <c r="C182" i="12"/>
  <c r="D185" i="12"/>
  <c r="E188" i="12"/>
  <c r="F191" i="12"/>
  <c r="B195" i="12"/>
  <c r="C198" i="12"/>
  <c r="D201" i="12"/>
  <c r="E204" i="12"/>
  <c r="F207" i="12"/>
  <c r="B211" i="12"/>
  <c r="C214" i="12"/>
  <c r="D217" i="12"/>
  <c r="E220" i="12"/>
  <c r="F223" i="12"/>
  <c r="B227" i="12"/>
  <c r="C230" i="12"/>
  <c r="D233" i="12"/>
  <c r="E236" i="12"/>
  <c r="F239" i="12"/>
  <c r="B243" i="12"/>
  <c r="C246" i="12"/>
  <c r="D249" i="12"/>
  <c r="E252" i="12"/>
  <c r="F255" i="12"/>
  <c r="B259" i="12"/>
  <c r="C262" i="12"/>
  <c r="D265" i="12"/>
  <c r="E268" i="12"/>
  <c r="F271" i="12"/>
  <c r="B275" i="12"/>
  <c r="C278" i="12"/>
  <c r="D281" i="12"/>
  <c r="E284" i="12"/>
  <c r="F287" i="12"/>
  <c r="B291" i="12"/>
  <c r="C294" i="12"/>
  <c r="D297" i="12"/>
  <c r="E300" i="12"/>
  <c r="C3" i="12"/>
  <c r="D6" i="12"/>
  <c r="E9" i="12"/>
  <c r="F12" i="12"/>
  <c r="B16" i="12"/>
  <c r="C19" i="12"/>
  <c r="D22" i="12"/>
  <c r="E25" i="12"/>
  <c r="F28" i="12"/>
  <c r="B32" i="12"/>
  <c r="C35" i="12"/>
  <c r="D38" i="12"/>
  <c r="E41" i="12"/>
  <c r="F44" i="12"/>
  <c r="B48" i="12"/>
  <c r="C51" i="12"/>
  <c r="D54" i="12"/>
  <c r="E57" i="12"/>
  <c r="F60" i="12"/>
  <c r="B64" i="12"/>
  <c r="C67" i="12"/>
  <c r="D70" i="12"/>
  <c r="E73" i="12"/>
  <c r="F76" i="12"/>
  <c r="B80" i="12"/>
  <c r="C83" i="12"/>
  <c r="D86" i="12"/>
  <c r="E89" i="12"/>
  <c r="F92" i="12"/>
  <c r="B96" i="12"/>
  <c r="C99" i="12"/>
  <c r="D102" i="12"/>
  <c r="E105" i="12"/>
  <c r="F108" i="12"/>
  <c r="B112" i="12"/>
  <c r="C115" i="12"/>
  <c r="D118" i="12"/>
  <c r="E121" i="12"/>
  <c r="F124" i="12"/>
  <c r="B128" i="12"/>
  <c r="C131" i="12"/>
  <c r="D134" i="12"/>
  <c r="E137" i="12"/>
  <c r="F140" i="12"/>
  <c r="B144" i="12"/>
  <c r="C147" i="12"/>
  <c r="D150" i="12"/>
  <c r="E153" i="12"/>
  <c r="F156" i="12"/>
  <c r="B160" i="12"/>
  <c r="C163" i="12"/>
  <c r="D166" i="12"/>
  <c r="E169" i="12"/>
  <c r="F172" i="12"/>
  <c r="B176" i="12"/>
  <c r="C179" i="12"/>
  <c r="D182" i="12"/>
  <c r="E185" i="12"/>
  <c r="F188" i="12"/>
  <c r="B192" i="12"/>
  <c r="C195" i="12"/>
  <c r="D198" i="12"/>
  <c r="E201" i="12"/>
  <c r="F204" i="12"/>
  <c r="B208" i="12"/>
  <c r="C211" i="12"/>
  <c r="D214" i="12"/>
  <c r="E217" i="12"/>
  <c r="F220" i="12"/>
  <c r="B224" i="12"/>
  <c r="C227" i="12"/>
  <c r="D230" i="12"/>
  <c r="E233" i="12"/>
  <c r="F236" i="12"/>
  <c r="B240" i="12"/>
  <c r="C243" i="12"/>
  <c r="D246" i="12"/>
  <c r="E249" i="12"/>
  <c r="F252" i="12"/>
  <c r="B256" i="12"/>
  <c r="C259" i="12"/>
  <c r="D262" i="12"/>
  <c r="E265" i="12"/>
  <c r="F268" i="12"/>
  <c r="B272" i="12"/>
  <c r="C275" i="12"/>
  <c r="D278" i="12"/>
  <c r="E281" i="12"/>
  <c r="F284" i="12"/>
  <c r="B288" i="12"/>
  <c r="C291" i="12"/>
  <c r="D294" i="12"/>
  <c r="E297" i="12"/>
  <c r="F300" i="12"/>
  <c r="B304" i="12"/>
  <c r="C307" i="12"/>
  <c r="D310" i="12"/>
  <c r="E313" i="12"/>
  <c r="F316" i="12"/>
  <c r="B320" i="12"/>
  <c r="C323" i="12"/>
  <c r="D326" i="12"/>
  <c r="E329" i="12"/>
  <c r="F332" i="12"/>
  <c r="B336" i="12"/>
  <c r="C339" i="12"/>
  <c r="D342" i="12"/>
  <c r="E345" i="12"/>
  <c r="F348" i="12"/>
  <c r="B352" i="12"/>
  <c r="C355" i="12"/>
  <c r="D358" i="12"/>
  <c r="E361" i="12"/>
  <c r="F364" i="12"/>
  <c r="B368" i="12"/>
  <c r="C371" i="12"/>
  <c r="D374" i="12"/>
  <c r="E377" i="12"/>
  <c r="F380" i="12"/>
  <c r="B384" i="12"/>
  <c r="C387" i="12"/>
  <c r="D390" i="12"/>
  <c r="E393" i="12"/>
  <c r="F396" i="12"/>
  <c r="B400" i="12"/>
  <c r="C403" i="12"/>
  <c r="D406" i="12"/>
  <c r="D3" i="12"/>
  <c r="E6" i="12"/>
  <c r="F9" i="12"/>
  <c r="B13" i="12"/>
  <c r="C16" i="12"/>
  <c r="D19" i="12"/>
  <c r="E22" i="12"/>
  <c r="F25" i="12"/>
  <c r="B29" i="12"/>
  <c r="C32" i="12"/>
  <c r="D35" i="12"/>
  <c r="E38" i="12"/>
  <c r="F41" i="12"/>
  <c r="B45" i="12"/>
  <c r="C48" i="12"/>
  <c r="D51" i="12"/>
  <c r="E54" i="12"/>
  <c r="F57" i="12"/>
  <c r="B61" i="12"/>
  <c r="C64" i="12"/>
  <c r="D67" i="12"/>
  <c r="E70" i="12"/>
  <c r="F73" i="12"/>
  <c r="B77" i="12"/>
  <c r="C80" i="12"/>
  <c r="D83" i="12"/>
  <c r="E86" i="12"/>
  <c r="F89" i="12"/>
  <c r="B93" i="12"/>
  <c r="C96" i="12"/>
  <c r="D99" i="12"/>
  <c r="E102" i="12"/>
  <c r="F105" i="12"/>
  <c r="B109" i="12"/>
  <c r="C112" i="12"/>
  <c r="D115" i="12"/>
  <c r="E118" i="12"/>
  <c r="F121" i="12"/>
  <c r="B125" i="12"/>
  <c r="C128" i="12"/>
  <c r="D131" i="12"/>
  <c r="E134" i="12"/>
  <c r="F137" i="12"/>
  <c r="B141" i="12"/>
  <c r="C144" i="12"/>
  <c r="D147" i="12"/>
  <c r="E150" i="12"/>
  <c r="F153" i="12"/>
  <c r="B157" i="12"/>
  <c r="C160" i="12"/>
  <c r="D163" i="12"/>
  <c r="E166" i="12"/>
  <c r="F169" i="12"/>
  <c r="B173" i="12"/>
  <c r="C176" i="12"/>
  <c r="D179" i="12"/>
  <c r="E182" i="12"/>
  <c r="F185" i="12"/>
  <c r="B189" i="12"/>
  <c r="C192" i="12"/>
  <c r="D195" i="12"/>
  <c r="E198" i="12"/>
  <c r="F201" i="12"/>
  <c r="B205" i="12"/>
  <c r="C208" i="12"/>
  <c r="D211" i="12"/>
  <c r="E214" i="12"/>
  <c r="F217" i="12"/>
  <c r="B221" i="12"/>
  <c r="C224" i="12"/>
  <c r="D227" i="12"/>
  <c r="E230" i="12"/>
  <c r="F233" i="12"/>
  <c r="B237" i="12"/>
  <c r="C240" i="12"/>
  <c r="D243" i="12"/>
  <c r="E246" i="12"/>
  <c r="F249" i="12"/>
  <c r="B253" i="12"/>
  <c r="C256" i="12"/>
  <c r="D259" i="12"/>
  <c r="E262" i="12"/>
  <c r="F265" i="12"/>
  <c r="B269" i="12"/>
  <c r="C272" i="12"/>
  <c r="D275" i="12"/>
  <c r="E278" i="12"/>
  <c r="F281" i="12"/>
  <c r="B285" i="12"/>
  <c r="C288" i="12"/>
  <c r="D291" i="12"/>
  <c r="E294" i="12"/>
  <c r="F297" i="12"/>
  <c r="B301" i="12"/>
  <c r="C304" i="12"/>
  <c r="D307" i="12"/>
  <c r="E310" i="12"/>
  <c r="F313" i="12"/>
  <c r="B317" i="12"/>
  <c r="C320" i="12"/>
  <c r="D323" i="12"/>
  <c r="E326" i="12"/>
  <c r="F329" i="12"/>
  <c r="B333" i="12"/>
  <c r="C336" i="12"/>
  <c r="D339" i="12"/>
  <c r="E342" i="12"/>
  <c r="E3" i="12"/>
  <c r="F6" i="12"/>
  <c r="B10" i="12"/>
  <c r="C13" i="12"/>
  <c r="D16" i="12"/>
  <c r="E19" i="12"/>
  <c r="F22" i="12"/>
  <c r="B26" i="12"/>
  <c r="C29" i="12"/>
  <c r="D32" i="12"/>
  <c r="E35" i="12"/>
  <c r="F38" i="12"/>
  <c r="B42" i="12"/>
  <c r="C45" i="12"/>
  <c r="D48" i="12"/>
  <c r="E51" i="12"/>
  <c r="F54" i="12"/>
  <c r="B58" i="12"/>
  <c r="C61" i="12"/>
  <c r="D64" i="12"/>
  <c r="E67" i="12"/>
  <c r="F70" i="12"/>
  <c r="B74" i="12"/>
  <c r="C77" i="12"/>
  <c r="D80" i="12"/>
  <c r="E83" i="12"/>
  <c r="F86" i="12"/>
  <c r="B90" i="12"/>
  <c r="C93" i="12"/>
  <c r="D96" i="12"/>
  <c r="E99" i="12"/>
  <c r="F102" i="12"/>
  <c r="B106" i="12"/>
  <c r="C109" i="12"/>
  <c r="D112" i="12"/>
  <c r="E115" i="12"/>
  <c r="F118" i="12"/>
  <c r="B122" i="12"/>
  <c r="C125" i="12"/>
  <c r="D128" i="12"/>
  <c r="E131" i="12"/>
  <c r="F134" i="12"/>
  <c r="B138" i="12"/>
  <c r="C141" i="12"/>
  <c r="D144" i="12"/>
  <c r="E147" i="12"/>
  <c r="F150" i="12"/>
  <c r="B154" i="12"/>
  <c r="C157" i="12"/>
  <c r="D160" i="12"/>
  <c r="E163" i="12"/>
  <c r="F166" i="12"/>
  <c r="B170" i="12"/>
  <c r="C173" i="12"/>
  <c r="D176" i="12"/>
  <c r="E179" i="12"/>
  <c r="F182" i="12"/>
  <c r="B186" i="12"/>
  <c r="C189" i="12"/>
  <c r="D192" i="12"/>
  <c r="E195" i="12"/>
  <c r="F198" i="12"/>
  <c r="B202" i="12"/>
  <c r="C205" i="12"/>
  <c r="D208" i="12"/>
  <c r="E211" i="12"/>
  <c r="F214" i="12"/>
  <c r="B218" i="12"/>
  <c r="C221" i="12"/>
  <c r="D224" i="12"/>
  <c r="E227" i="12"/>
  <c r="F230" i="12"/>
  <c r="B234" i="12"/>
  <c r="C237" i="12"/>
  <c r="D240" i="12"/>
  <c r="E243" i="12"/>
  <c r="F246" i="12"/>
  <c r="B250" i="12"/>
  <c r="C253" i="12"/>
  <c r="D256" i="12"/>
  <c r="E259" i="12"/>
  <c r="F262" i="12"/>
  <c r="B266" i="12"/>
  <c r="C269" i="12"/>
  <c r="D272" i="12"/>
  <c r="E275" i="12"/>
  <c r="F278" i="12"/>
  <c r="B282" i="12"/>
  <c r="C285" i="12"/>
  <c r="D288" i="12"/>
  <c r="E291" i="12"/>
  <c r="F294" i="12"/>
  <c r="B298" i="12"/>
  <c r="C301" i="12"/>
  <c r="D304" i="12"/>
  <c r="E307" i="12"/>
  <c r="F3" i="12"/>
  <c r="B7" i="12"/>
  <c r="C10" i="12"/>
  <c r="D13" i="12"/>
  <c r="E16" i="12"/>
  <c r="F19" i="12"/>
  <c r="B23" i="12"/>
  <c r="C26" i="12"/>
  <c r="D29" i="12"/>
  <c r="E32" i="12"/>
  <c r="F35" i="12"/>
  <c r="B39" i="12"/>
  <c r="C42" i="12"/>
  <c r="D45" i="12"/>
  <c r="E48" i="12"/>
  <c r="F51" i="12"/>
  <c r="B55" i="12"/>
  <c r="C58" i="12"/>
  <c r="D61" i="12"/>
  <c r="E64" i="12"/>
  <c r="F67" i="12"/>
  <c r="B71" i="12"/>
  <c r="C74" i="12"/>
  <c r="D77" i="12"/>
  <c r="E80" i="12"/>
  <c r="F83" i="12"/>
  <c r="B87" i="12"/>
  <c r="C90" i="12"/>
  <c r="D93" i="12"/>
  <c r="E96" i="12"/>
  <c r="F99" i="12"/>
  <c r="B103" i="12"/>
  <c r="C106" i="12"/>
  <c r="D109" i="12"/>
  <c r="E112" i="12"/>
  <c r="F115" i="12"/>
  <c r="B119" i="12"/>
  <c r="C122" i="12"/>
  <c r="D125" i="12"/>
  <c r="E128" i="12"/>
  <c r="F131" i="12"/>
  <c r="B135" i="12"/>
  <c r="C138" i="12"/>
  <c r="D141" i="12"/>
  <c r="E144" i="12"/>
  <c r="F147" i="12"/>
  <c r="B151" i="12"/>
  <c r="C154" i="12"/>
  <c r="D157" i="12"/>
  <c r="E160" i="12"/>
  <c r="F163" i="12"/>
  <c r="B167" i="12"/>
  <c r="C170" i="12"/>
  <c r="D173" i="12"/>
  <c r="E176" i="12"/>
  <c r="F179" i="12"/>
  <c r="B183" i="12"/>
  <c r="C186" i="12"/>
  <c r="D189" i="12"/>
  <c r="E192" i="12"/>
  <c r="F195" i="12"/>
  <c r="B199" i="12"/>
  <c r="C202" i="12"/>
  <c r="D205" i="12"/>
  <c r="E208" i="12"/>
  <c r="F211" i="12"/>
  <c r="B215" i="12"/>
  <c r="C218" i="12"/>
  <c r="D221" i="12"/>
  <c r="E224" i="12"/>
  <c r="F227" i="12"/>
  <c r="B231" i="12"/>
  <c r="C234" i="12"/>
  <c r="D237" i="12"/>
  <c r="E240" i="12"/>
  <c r="F243" i="12"/>
  <c r="B247" i="12"/>
  <c r="C250" i="12"/>
  <c r="D253" i="12"/>
  <c r="E256" i="12"/>
  <c r="F259" i="12"/>
  <c r="B263" i="12"/>
  <c r="C266" i="12"/>
  <c r="D269" i="12"/>
  <c r="E272" i="12"/>
  <c r="F275" i="12"/>
  <c r="B279" i="12"/>
  <c r="C282" i="12"/>
  <c r="D285" i="12"/>
  <c r="E288" i="12"/>
  <c r="F291" i="12"/>
  <c r="B295" i="12"/>
  <c r="C298" i="12"/>
  <c r="D301" i="12"/>
  <c r="E304" i="12"/>
  <c r="F307" i="12"/>
  <c r="B311" i="12"/>
  <c r="C314" i="12"/>
  <c r="D317" i="12"/>
  <c r="E320" i="12"/>
  <c r="F323" i="12"/>
  <c r="B4" i="12"/>
  <c r="C7" i="12"/>
  <c r="D10" i="12"/>
  <c r="E13" i="12"/>
  <c r="F16" i="12"/>
  <c r="B20" i="12"/>
  <c r="C23" i="12"/>
  <c r="D26" i="12"/>
  <c r="E29" i="12"/>
  <c r="F32" i="12"/>
  <c r="B36" i="12"/>
  <c r="C39" i="12"/>
  <c r="D42" i="12"/>
  <c r="E45" i="12"/>
  <c r="F48" i="12"/>
  <c r="B52" i="12"/>
  <c r="C55" i="12"/>
  <c r="D58" i="12"/>
  <c r="E61" i="12"/>
  <c r="F64" i="12"/>
  <c r="B68" i="12"/>
  <c r="C71" i="12"/>
  <c r="D74" i="12"/>
  <c r="E77" i="12"/>
  <c r="F80" i="12"/>
  <c r="B84" i="12"/>
  <c r="C87" i="12"/>
  <c r="D90" i="12"/>
  <c r="E93" i="12"/>
  <c r="F96" i="12"/>
  <c r="B100" i="12"/>
  <c r="C103" i="12"/>
  <c r="D106" i="12"/>
  <c r="E109" i="12"/>
  <c r="F112" i="12"/>
  <c r="B116" i="12"/>
  <c r="C119" i="12"/>
  <c r="D122" i="12"/>
  <c r="E125" i="12"/>
  <c r="F128" i="12"/>
  <c r="B132" i="12"/>
  <c r="C135" i="12"/>
  <c r="D138" i="12"/>
  <c r="E141" i="12"/>
  <c r="F144" i="12"/>
  <c r="B148" i="12"/>
  <c r="C151" i="12"/>
  <c r="D154" i="12"/>
  <c r="E157" i="12"/>
  <c r="F160" i="12"/>
  <c r="B164" i="12"/>
  <c r="C167" i="12"/>
  <c r="D170" i="12"/>
  <c r="E173" i="12"/>
  <c r="F176" i="12"/>
  <c r="B180" i="12"/>
  <c r="C183" i="12"/>
  <c r="D186" i="12"/>
  <c r="E189" i="12"/>
  <c r="F192" i="12"/>
  <c r="B196" i="12"/>
  <c r="C199" i="12"/>
  <c r="D202" i="12"/>
  <c r="E205" i="12"/>
  <c r="F208" i="12"/>
  <c r="B212" i="12"/>
  <c r="C215" i="12"/>
  <c r="D218" i="12"/>
  <c r="E221" i="12"/>
  <c r="F224" i="12"/>
  <c r="B228" i="12"/>
  <c r="C231" i="12"/>
  <c r="D234" i="12"/>
  <c r="E237" i="12"/>
  <c r="F240" i="12"/>
  <c r="B244" i="12"/>
  <c r="C247" i="12"/>
  <c r="D250" i="12"/>
  <c r="E253" i="12"/>
  <c r="F256" i="12"/>
  <c r="B260" i="12"/>
  <c r="C263" i="12"/>
  <c r="D266" i="12"/>
  <c r="E269" i="12"/>
  <c r="F272" i="12"/>
  <c r="B276" i="12"/>
  <c r="C279" i="12"/>
  <c r="D282" i="12"/>
  <c r="E285" i="12"/>
  <c r="F288" i="12"/>
  <c r="B292" i="12"/>
  <c r="C295" i="12"/>
  <c r="D298" i="12"/>
  <c r="E301" i="12"/>
  <c r="F304" i="12"/>
  <c r="B308" i="12"/>
  <c r="C311" i="12"/>
  <c r="D314" i="12"/>
  <c r="E317" i="12"/>
  <c r="F320" i="12"/>
  <c r="B324" i="12"/>
  <c r="C327" i="12"/>
  <c r="D330" i="12"/>
  <c r="E333" i="12"/>
  <c r="F336" i="12"/>
  <c r="B340" i="12"/>
  <c r="C343" i="12"/>
  <c r="D346" i="12"/>
  <c r="E349" i="12"/>
  <c r="F352" i="12"/>
  <c r="B356" i="12"/>
  <c r="C359" i="12"/>
  <c r="D362" i="12"/>
  <c r="E365" i="12"/>
  <c r="F368" i="12"/>
  <c r="B372" i="12"/>
  <c r="C375" i="12"/>
  <c r="D378" i="12"/>
  <c r="E381" i="12"/>
  <c r="F384" i="12"/>
  <c r="C4" i="12"/>
  <c r="D7" i="12"/>
  <c r="E10" i="12"/>
  <c r="F13" i="12"/>
  <c r="B17" i="12"/>
  <c r="C20" i="12"/>
  <c r="D23" i="12"/>
  <c r="E26" i="12"/>
  <c r="F29" i="12"/>
  <c r="B33" i="12"/>
  <c r="C36" i="12"/>
  <c r="D39" i="12"/>
  <c r="E42" i="12"/>
  <c r="F45" i="12"/>
  <c r="B49" i="12"/>
  <c r="C52" i="12"/>
  <c r="D55" i="12"/>
  <c r="E58" i="12"/>
  <c r="F61" i="12"/>
  <c r="B65" i="12"/>
  <c r="C68" i="12"/>
  <c r="D71" i="12"/>
  <c r="E74" i="12"/>
  <c r="F77" i="12"/>
  <c r="B81" i="12"/>
  <c r="C84" i="12"/>
  <c r="D87" i="12"/>
  <c r="E90" i="12"/>
  <c r="F93" i="12"/>
  <c r="B97" i="12"/>
  <c r="C100" i="12"/>
  <c r="D103" i="12"/>
  <c r="E106" i="12"/>
  <c r="F109" i="12"/>
  <c r="B113" i="12"/>
  <c r="C116" i="12"/>
  <c r="D119" i="12"/>
  <c r="E122" i="12"/>
  <c r="F125" i="12"/>
  <c r="B129" i="12"/>
  <c r="C132" i="12"/>
  <c r="D135" i="12"/>
  <c r="E138" i="12"/>
  <c r="F141" i="12"/>
  <c r="B145" i="12"/>
  <c r="C148" i="12"/>
  <c r="D151" i="12"/>
  <c r="E154" i="12"/>
  <c r="F157" i="12"/>
  <c r="B161" i="12"/>
  <c r="C164" i="12"/>
  <c r="D167" i="12"/>
  <c r="E170" i="12"/>
  <c r="F173" i="12"/>
  <c r="B177" i="12"/>
  <c r="C180" i="12"/>
  <c r="D183" i="12"/>
  <c r="E186" i="12"/>
  <c r="F189" i="12"/>
  <c r="B193" i="12"/>
  <c r="C196" i="12"/>
  <c r="D199" i="12"/>
  <c r="E202" i="12"/>
  <c r="F205" i="12"/>
  <c r="B209" i="12"/>
  <c r="C212" i="12"/>
  <c r="D215" i="12"/>
  <c r="E218" i="12"/>
  <c r="F221" i="12"/>
  <c r="B225" i="12"/>
  <c r="C228" i="12"/>
  <c r="D231" i="12"/>
  <c r="E234" i="12"/>
  <c r="F237" i="12"/>
  <c r="B241" i="12"/>
  <c r="C244" i="12"/>
  <c r="D247" i="12"/>
  <c r="E250" i="12"/>
  <c r="F253" i="12"/>
  <c r="B257" i="12"/>
  <c r="C260" i="12"/>
  <c r="D263" i="12"/>
  <c r="E266" i="12"/>
  <c r="F269" i="12"/>
  <c r="B273" i="12"/>
  <c r="C276" i="12"/>
  <c r="D279" i="12"/>
  <c r="E282" i="12"/>
  <c r="F285" i="12"/>
  <c r="B289" i="12"/>
  <c r="C292" i="12"/>
  <c r="D295" i="12"/>
  <c r="E298" i="12"/>
  <c r="F301" i="12"/>
  <c r="B305" i="12"/>
  <c r="C308" i="12"/>
  <c r="D311" i="12"/>
  <c r="E314" i="12"/>
  <c r="F317" i="12"/>
  <c r="B321" i="12"/>
  <c r="C324" i="12"/>
  <c r="D327" i="12"/>
  <c r="E330" i="12"/>
  <c r="F333" i="12"/>
  <c r="B337" i="12"/>
  <c r="D4" i="12"/>
  <c r="E7" i="12"/>
  <c r="F10" i="12"/>
  <c r="B14" i="12"/>
  <c r="C17" i="12"/>
  <c r="D20" i="12"/>
  <c r="E23" i="12"/>
  <c r="F26" i="12"/>
  <c r="B30" i="12"/>
  <c r="C33" i="12"/>
  <c r="D36" i="12"/>
  <c r="E39" i="12"/>
  <c r="F42" i="12"/>
  <c r="B46" i="12"/>
  <c r="C49" i="12"/>
  <c r="D52" i="12"/>
  <c r="E55" i="12"/>
  <c r="F58" i="12"/>
  <c r="B62" i="12"/>
  <c r="C65" i="12"/>
  <c r="D68" i="12"/>
  <c r="E71" i="12"/>
  <c r="F74" i="12"/>
  <c r="B78" i="12"/>
  <c r="C81" i="12"/>
  <c r="D84" i="12"/>
  <c r="E87" i="12"/>
  <c r="F90" i="12"/>
  <c r="B94" i="12"/>
  <c r="C97" i="12"/>
  <c r="D100" i="12"/>
  <c r="E103" i="12"/>
  <c r="F106" i="12"/>
  <c r="B110" i="12"/>
  <c r="C113" i="12"/>
  <c r="D116" i="12"/>
  <c r="E119" i="12"/>
  <c r="F122" i="12"/>
  <c r="B126" i="12"/>
  <c r="C129" i="12"/>
  <c r="D132" i="12"/>
  <c r="E135" i="12"/>
  <c r="F138" i="12"/>
  <c r="B142" i="12"/>
  <c r="C145" i="12"/>
  <c r="D148" i="12"/>
  <c r="E151" i="12"/>
  <c r="F154" i="12"/>
  <c r="B158" i="12"/>
  <c r="C161" i="12"/>
  <c r="D164" i="12"/>
  <c r="E167" i="12"/>
  <c r="F170" i="12"/>
  <c r="B174" i="12"/>
  <c r="C177" i="12"/>
  <c r="D180" i="12"/>
  <c r="E183" i="12"/>
  <c r="F186" i="12"/>
  <c r="B190" i="12"/>
  <c r="C193" i="12"/>
  <c r="D196" i="12"/>
  <c r="E199" i="12"/>
  <c r="F202" i="12"/>
  <c r="B206" i="12"/>
  <c r="C209" i="12"/>
  <c r="D212" i="12"/>
  <c r="E215" i="12"/>
  <c r="F218" i="12"/>
  <c r="B222" i="12"/>
  <c r="C225" i="12"/>
  <c r="D228" i="12"/>
  <c r="E231" i="12"/>
  <c r="F234" i="12"/>
  <c r="B238" i="12"/>
  <c r="C241" i="12"/>
  <c r="D244" i="12"/>
  <c r="E247" i="12"/>
  <c r="F250" i="12"/>
  <c r="B254" i="12"/>
  <c r="C257" i="12"/>
  <c r="D260" i="12"/>
  <c r="E263" i="12"/>
  <c r="F266" i="12"/>
  <c r="B270" i="12"/>
  <c r="C273" i="12"/>
  <c r="D276" i="12"/>
  <c r="E279" i="12"/>
  <c r="F282" i="12"/>
  <c r="B286" i="12"/>
  <c r="C289" i="12"/>
  <c r="D292" i="12"/>
  <c r="E295" i="12"/>
  <c r="F298" i="12"/>
  <c r="B302" i="12"/>
  <c r="C305" i="12"/>
  <c r="D308" i="12"/>
  <c r="E311" i="12"/>
  <c r="F314" i="12"/>
  <c r="B318" i="12"/>
  <c r="C321" i="12"/>
  <c r="D324" i="12"/>
  <c r="E327" i="12"/>
  <c r="F330" i="12"/>
  <c r="B334" i="12"/>
  <c r="C337" i="12"/>
  <c r="D340" i="12"/>
  <c r="E343" i="12"/>
  <c r="F346" i="12"/>
  <c r="B350" i="12"/>
  <c r="C353" i="12"/>
  <c r="D356" i="12"/>
  <c r="E359" i="12"/>
  <c r="F362" i="12"/>
  <c r="B366" i="12"/>
  <c r="C369" i="12"/>
  <c r="D372" i="12"/>
  <c r="E375" i="12"/>
  <c r="F378" i="12"/>
  <c r="B382" i="12"/>
  <c r="C385" i="12"/>
  <c r="D388" i="12"/>
  <c r="E391" i="12"/>
  <c r="E4" i="12"/>
  <c r="F7" i="12"/>
  <c r="B11" i="12"/>
  <c r="C14" i="12"/>
  <c r="D17" i="12"/>
  <c r="E20" i="12"/>
  <c r="F23" i="12"/>
  <c r="B27" i="12"/>
  <c r="C30" i="12"/>
  <c r="D33" i="12"/>
  <c r="E36" i="12"/>
  <c r="F39" i="12"/>
  <c r="B43" i="12"/>
  <c r="C46" i="12"/>
  <c r="D49" i="12"/>
  <c r="E52" i="12"/>
  <c r="F55" i="12"/>
  <c r="B59" i="12"/>
  <c r="C62" i="12"/>
  <c r="D65" i="12"/>
  <c r="E68" i="12"/>
  <c r="F71" i="12"/>
  <c r="B75" i="12"/>
  <c r="C78" i="12"/>
  <c r="D81" i="12"/>
  <c r="E84" i="12"/>
  <c r="F87" i="12"/>
  <c r="B91" i="12"/>
  <c r="C94" i="12"/>
  <c r="D97" i="12"/>
  <c r="E100" i="12"/>
  <c r="F103" i="12"/>
  <c r="B107" i="12"/>
  <c r="C110" i="12"/>
  <c r="D113" i="12"/>
  <c r="E116" i="12"/>
  <c r="F119" i="12"/>
  <c r="B123" i="12"/>
  <c r="C126" i="12"/>
  <c r="D129" i="12"/>
  <c r="E132" i="12"/>
  <c r="F135" i="12"/>
  <c r="B139" i="12"/>
  <c r="C142" i="12"/>
  <c r="D145" i="12"/>
  <c r="E148" i="12"/>
  <c r="F151" i="12"/>
  <c r="B155" i="12"/>
  <c r="C158" i="12"/>
  <c r="D161" i="12"/>
  <c r="E164" i="12"/>
  <c r="F167" i="12"/>
  <c r="B171" i="12"/>
  <c r="C174" i="12"/>
  <c r="F4" i="12"/>
  <c r="B8" i="12"/>
  <c r="C11" i="12"/>
  <c r="D14" i="12"/>
  <c r="E17" i="12"/>
  <c r="F20" i="12"/>
  <c r="B24" i="12"/>
  <c r="C27" i="12"/>
  <c r="D30" i="12"/>
  <c r="E33" i="12"/>
  <c r="F36" i="12"/>
  <c r="B40" i="12"/>
  <c r="C43" i="12"/>
  <c r="D46" i="12"/>
  <c r="E49" i="12"/>
  <c r="F52" i="12"/>
  <c r="B56" i="12"/>
  <c r="C59" i="12"/>
  <c r="D62" i="12"/>
  <c r="E65" i="12"/>
  <c r="F68" i="12"/>
  <c r="B72" i="12"/>
  <c r="C75" i="12"/>
  <c r="D78" i="12"/>
  <c r="E81" i="12"/>
  <c r="F84" i="12"/>
  <c r="B88" i="12"/>
  <c r="C91" i="12"/>
  <c r="D94" i="12"/>
  <c r="E97" i="12"/>
  <c r="F100" i="12"/>
  <c r="B104" i="12"/>
  <c r="C107" i="12"/>
  <c r="D110" i="12"/>
  <c r="E113" i="12"/>
  <c r="F116" i="12"/>
  <c r="B120" i="12"/>
  <c r="C123" i="12"/>
  <c r="D126" i="12"/>
  <c r="E129" i="12"/>
  <c r="F132" i="12"/>
  <c r="B136" i="12"/>
  <c r="C139" i="12"/>
  <c r="D142" i="12"/>
  <c r="E145" i="12"/>
  <c r="F148" i="12"/>
  <c r="B152" i="12"/>
  <c r="C155" i="12"/>
  <c r="D158" i="12"/>
  <c r="E161" i="12"/>
  <c r="F164" i="12"/>
  <c r="B168" i="12"/>
  <c r="C171" i="12"/>
  <c r="D174" i="12"/>
  <c r="E177" i="12"/>
  <c r="F180" i="12"/>
  <c r="B184" i="12"/>
  <c r="C187" i="12"/>
  <c r="D190" i="12"/>
  <c r="E193" i="12"/>
  <c r="F196" i="12"/>
  <c r="B200" i="12"/>
  <c r="C203" i="12"/>
  <c r="D206" i="12"/>
  <c r="B5" i="12"/>
  <c r="C8" i="12"/>
  <c r="D11" i="12"/>
  <c r="E14" i="12"/>
  <c r="F17" i="12"/>
  <c r="B21" i="12"/>
  <c r="C24" i="12"/>
  <c r="D27" i="12"/>
  <c r="E30" i="12"/>
  <c r="F33" i="12"/>
  <c r="B37" i="12"/>
  <c r="C40" i="12"/>
  <c r="D43" i="12"/>
  <c r="E46" i="12"/>
  <c r="F49" i="12"/>
  <c r="B53" i="12"/>
  <c r="C56" i="12"/>
  <c r="D59" i="12"/>
  <c r="E62" i="12"/>
  <c r="F65" i="12"/>
  <c r="B69" i="12"/>
  <c r="C72" i="12"/>
  <c r="D75" i="12"/>
  <c r="E78" i="12"/>
  <c r="F81" i="12"/>
  <c r="B85" i="12"/>
  <c r="C88" i="12"/>
  <c r="D91" i="12"/>
  <c r="E94" i="12"/>
  <c r="F97" i="12"/>
  <c r="B101" i="12"/>
  <c r="C104" i="12"/>
  <c r="D107" i="12"/>
  <c r="E110" i="12"/>
  <c r="F113" i="12"/>
  <c r="B117" i="12"/>
  <c r="C120" i="12"/>
  <c r="D123" i="12"/>
  <c r="E126" i="12"/>
  <c r="F129" i="12"/>
  <c r="B133" i="12"/>
  <c r="C136" i="12"/>
  <c r="D139" i="12"/>
  <c r="E142" i="12"/>
  <c r="F145" i="12"/>
  <c r="B149" i="12"/>
  <c r="C152" i="12"/>
  <c r="D155" i="12"/>
  <c r="E158" i="12"/>
  <c r="F161" i="12"/>
  <c r="B165" i="12"/>
  <c r="C168" i="12"/>
  <c r="D171" i="12"/>
  <c r="E174" i="12"/>
  <c r="F177" i="12"/>
  <c r="B181" i="12"/>
  <c r="C184" i="12"/>
  <c r="D187" i="12"/>
  <c r="E190" i="12"/>
  <c r="F193" i="12"/>
  <c r="B197" i="12"/>
  <c r="C200" i="12"/>
  <c r="D203" i="12"/>
  <c r="E206" i="12"/>
  <c r="F209" i="12"/>
  <c r="B213" i="12"/>
  <c r="C216" i="12"/>
  <c r="D219" i="12"/>
  <c r="E222" i="12"/>
  <c r="F225" i="12"/>
  <c r="B229" i="12"/>
  <c r="C232" i="12"/>
  <c r="D235" i="12"/>
  <c r="E238" i="12"/>
  <c r="F241" i="12"/>
  <c r="B245" i="12"/>
  <c r="C248" i="12"/>
  <c r="D251" i="12"/>
  <c r="E254" i="12"/>
  <c r="F257" i="12"/>
  <c r="B261" i="12"/>
  <c r="C264" i="12"/>
  <c r="D267" i="12"/>
  <c r="E270" i="12"/>
  <c r="F273" i="12"/>
  <c r="B277" i="12"/>
  <c r="C280" i="12"/>
  <c r="D283" i="12"/>
  <c r="E286" i="12"/>
  <c r="F289" i="12"/>
  <c r="B293" i="12"/>
  <c r="C296" i="12"/>
  <c r="D299" i="12"/>
  <c r="E302" i="12"/>
  <c r="F305" i="12"/>
  <c r="B309" i="12"/>
  <c r="C312" i="12"/>
  <c r="D315" i="12"/>
  <c r="E318" i="12"/>
  <c r="F321" i="12"/>
  <c r="B325" i="12"/>
  <c r="C328" i="12"/>
  <c r="D331" i="12"/>
  <c r="E334" i="12"/>
  <c r="F337" i="12"/>
  <c r="B341" i="12"/>
  <c r="C344" i="12"/>
  <c r="D347" i="12"/>
  <c r="E350" i="12"/>
  <c r="F353" i="12"/>
  <c r="B357" i="12"/>
  <c r="C360" i="12"/>
  <c r="D363" i="12"/>
  <c r="E366" i="12"/>
  <c r="D177" i="12"/>
  <c r="E209" i="12"/>
  <c r="C226" i="12"/>
  <c r="E244" i="12"/>
  <c r="F260" i="12"/>
  <c r="E276" i="12"/>
  <c r="D289" i="12"/>
  <c r="C302" i="12"/>
  <c r="F311" i="12"/>
  <c r="F319" i="12"/>
  <c r="B328" i="12"/>
  <c r="B335" i="12"/>
  <c r="C342" i="12"/>
  <c r="F347" i="12"/>
  <c r="E353" i="12"/>
  <c r="D359" i="12"/>
  <c r="C365" i="12"/>
  <c r="C370" i="12"/>
  <c r="F375" i="12"/>
  <c r="E380" i="12"/>
  <c r="D385" i="12"/>
  <c r="D389" i="12"/>
  <c r="B393" i="12"/>
  <c r="D396" i="12"/>
  <c r="F399" i="12"/>
  <c r="D403" i="12"/>
  <c r="F406" i="12"/>
  <c r="B410" i="12"/>
  <c r="C413" i="12"/>
  <c r="D416" i="12"/>
  <c r="E419" i="12"/>
  <c r="F422" i="12"/>
  <c r="B426" i="12"/>
  <c r="C429" i="12"/>
  <c r="D432" i="12"/>
  <c r="E435" i="12"/>
  <c r="F438" i="12"/>
  <c r="B442" i="12"/>
  <c r="C445" i="12"/>
  <c r="D448" i="12"/>
  <c r="E451" i="12"/>
  <c r="F454" i="12"/>
  <c r="B458" i="12"/>
  <c r="C461" i="12"/>
  <c r="D464" i="12"/>
  <c r="E467" i="12"/>
  <c r="F470" i="12"/>
  <c r="B474" i="12"/>
  <c r="C477" i="12"/>
  <c r="D480" i="12"/>
  <c r="E483" i="12"/>
  <c r="F486" i="12"/>
  <c r="B490" i="12"/>
  <c r="C493" i="12"/>
  <c r="D496" i="12"/>
  <c r="E499" i="12"/>
  <c r="F502" i="12"/>
  <c r="B506" i="12"/>
  <c r="C509" i="12"/>
  <c r="D512" i="12"/>
  <c r="E180" i="12"/>
  <c r="C210" i="12"/>
  <c r="E228" i="12"/>
  <c r="F244" i="12"/>
  <c r="D261" i="12"/>
  <c r="F276" i="12"/>
  <c r="E289" i="12"/>
  <c r="D302" i="12"/>
  <c r="B312" i="12"/>
  <c r="D320" i="12"/>
  <c r="D328" i="12"/>
  <c r="F335" i="12"/>
  <c r="F342" i="12"/>
  <c r="E348" i="12"/>
  <c r="B354" i="12"/>
  <c r="F359" i="12"/>
  <c r="D365" i="12"/>
  <c r="B371" i="12"/>
  <c r="B376" i="12"/>
  <c r="B381" i="12"/>
  <c r="E385" i="12"/>
  <c r="E389" i="12"/>
  <c r="C393" i="12"/>
  <c r="E396" i="12"/>
  <c r="C400" i="12"/>
  <c r="E403" i="12"/>
  <c r="B407" i="12"/>
  <c r="C410" i="12"/>
  <c r="D413" i="12"/>
  <c r="E416" i="12"/>
  <c r="F419" i="12"/>
  <c r="B423" i="12"/>
  <c r="C426" i="12"/>
  <c r="D429" i="12"/>
  <c r="E432" i="12"/>
  <c r="F435" i="12"/>
  <c r="B439" i="12"/>
  <c r="C442" i="12"/>
  <c r="D445" i="12"/>
  <c r="E448" i="12"/>
  <c r="F451" i="12"/>
  <c r="B455" i="12"/>
  <c r="C458" i="12"/>
  <c r="D461" i="12"/>
  <c r="E464" i="12"/>
  <c r="F467" i="12"/>
  <c r="B471" i="12"/>
  <c r="C474" i="12"/>
  <c r="D477" i="12"/>
  <c r="E480" i="12"/>
  <c r="F483" i="12"/>
  <c r="B487" i="12"/>
  <c r="C490" i="12"/>
  <c r="D493" i="12"/>
  <c r="E496" i="12"/>
  <c r="F499" i="12"/>
  <c r="B503" i="12"/>
  <c r="C506" i="12"/>
  <c r="D509" i="12"/>
  <c r="E512" i="12"/>
  <c r="F183" i="12"/>
  <c r="E212" i="12"/>
  <c r="F228" i="12"/>
  <c r="D245" i="12"/>
  <c r="F263" i="12"/>
  <c r="C277" i="12"/>
  <c r="B290" i="12"/>
  <c r="F302" i="12"/>
  <c r="D312" i="12"/>
  <c r="D321" i="12"/>
  <c r="E328" i="12"/>
  <c r="D336" i="12"/>
  <c r="B343" i="12"/>
  <c r="B349" i="12"/>
  <c r="C354" i="12"/>
  <c r="B360" i="12"/>
  <c r="F365" i="12"/>
  <c r="D371" i="12"/>
  <c r="C376" i="12"/>
  <c r="C381" i="12"/>
  <c r="F385" i="12"/>
  <c r="F389" i="12"/>
  <c r="D393" i="12"/>
  <c r="B397" i="12"/>
  <c r="D400" i="12"/>
  <c r="F403" i="12"/>
  <c r="C407" i="12"/>
  <c r="D410" i="12"/>
  <c r="E413" i="12"/>
  <c r="F416" i="12"/>
  <c r="B420" i="12"/>
  <c r="C423" i="12"/>
  <c r="D426" i="12"/>
  <c r="E429" i="12"/>
  <c r="F432" i="12"/>
  <c r="B436" i="12"/>
  <c r="C439" i="12"/>
  <c r="D442" i="12"/>
  <c r="E445" i="12"/>
  <c r="F448" i="12"/>
  <c r="B452" i="12"/>
  <c r="C455" i="12"/>
  <c r="D458" i="12"/>
  <c r="E461" i="12"/>
  <c r="F464" i="12"/>
  <c r="B468" i="12"/>
  <c r="C471" i="12"/>
  <c r="D474" i="12"/>
  <c r="E477" i="12"/>
  <c r="F480" i="12"/>
  <c r="B484" i="12"/>
  <c r="C487" i="12"/>
  <c r="D490" i="12"/>
  <c r="E493" i="12"/>
  <c r="F496" i="12"/>
  <c r="B500" i="12"/>
  <c r="C503" i="12"/>
  <c r="D506" i="12"/>
  <c r="E509" i="12"/>
  <c r="F512" i="12"/>
  <c r="B187" i="12"/>
  <c r="F212" i="12"/>
  <c r="D229" i="12"/>
  <c r="F247" i="12"/>
  <c r="B264" i="12"/>
  <c r="D277" i="12"/>
  <c r="C290" i="12"/>
  <c r="B303" i="12"/>
  <c r="E312" i="12"/>
  <c r="E321" i="12"/>
  <c r="D329" i="12"/>
  <c r="E336" i="12"/>
  <c r="D343" i="12"/>
  <c r="C349" i="12"/>
  <c r="B355" i="12"/>
  <c r="D360" i="12"/>
  <c r="C366" i="12"/>
  <c r="E371" i="12"/>
  <c r="D376" i="12"/>
  <c r="D381" i="12"/>
  <c r="B386" i="12"/>
  <c r="B390" i="12"/>
  <c r="F393" i="12"/>
  <c r="C397" i="12"/>
  <c r="E400" i="12"/>
  <c r="B404" i="12"/>
  <c r="D407" i="12"/>
  <c r="E410" i="12"/>
  <c r="F413" i="12"/>
  <c r="B417" i="12"/>
  <c r="C420" i="12"/>
  <c r="D423" i="12"/>
  <c r="E426" i="12"/>
  <c r="F429" i="12"/>
  <c r="B433" i="12"/>
  <c r="C436" i="12"/>
  <c r="D439" i="12"/>
  <c r="E442" i="12"/>
  <c r="F445" i="12"/>
  <c r="B449" i="12"/>
  <c r="C452" i="12"/>
  <c r="D455" i="12"/>
  <c r="E458" i="12"/>
  <c r="F461" i="12"/>
  <c r="B465" i="12"/>
  <c r="C468" i="12"/>
  <c r="D471" i="12"/>
  <c r="E474" i="12"/>
  <c r="F477" i="12"/>
  <c r="B481" i="12"/>
  <c r="C484" i="12"/>
  <c r="D487" i="12"/>
  <c r="E490" i="12"/>
  <c r="F493" i="12"/>
  <c r="B497" i="12"/>
  <c r="C500" i="12"/>
  <c r="D503" i="12"/>
  <c r="E506" i="12"/>
  <c r="F509" i="12"/>
  <c r="C190" i="12"/>
  <c r="D213" i="12"/>
  <c r="F231" i="12"/>
  <c r="B248" i="12"/>
  <c r="E264" i="12"/>
  <c r="F279" i="12"/>
  <c r="E292" i="12"/>
  <c r="F303" i="12"/>
  <c r="D313" i="12"/>
  <c r="B322" i="12"/>
  <c r="B330" i="12"/>
  <c r="D337" i="12"/>
  <c r="F343" i="12"/>
  <c r="D349" i="12"/>
  <c r="D355" i="12"/>
  <c r="E360" i="12"/>
  <c r="D366" i="12"/>
  <c r="F371" i="12"/>
  <c r="E376" i="12"/>
  <c r="F381" i="12"/>
  <c r="C386" i="12"/>
  <c r="C390" i="12"/>
  <c r="B394" i="12"/>
  <c r="D397" i="12"/>
  <c r="F400" i="12"/>
  <c r="C404" i="12"/>
  <c r="E407" i="12"/>
  <c r="F410" i="12"/>
  <c r="B414" i="12"/>
  <c r="C417" i="12"/>
  <c r="D420" i="12"/>
  <c r="E423" i="12"/>
  <c r="F426" i="12"/>
  <c r="B430" i="12"/>
  <c r="C433" i="12"/>
  <c r="D436" i="12"/>
  <c r="E439" i="12"/>
  <c r="F442" i="12"/>
  <c r="B446" i="12"/>
  <c r="C449" i="12"/>
  <c r="D452" i="12"/>
  <c r="E455" i="12"/>
  <c r="F458" i="12"/>
  <c r="B462" i="12"/>
  <c r="C465" i="12"/>
  <c r="D468" i="12"/>
  <c r="E471" i="12"/>
  <c r="F474" i="12"/>
  <c r="B478" i="12"/>
  <c r="C481" i="12"/>
  <c r="D484" i="12"/>
  <c r="E487" i="12"/>
  <c r="F490" i="12"/>
  <c r="B494" i="12"/>
  <c r="C497" i="12"/>
  <c r="D500" i="12"/>
  <c r="E503" i="12"/>
  <c r="F506" i="12"/>
  <c r="B510" i="12"/>
  <c r="D193" i="12"/>
  <c r="F215" i="12"/>
  <c r="B232" i="12"/>
  <c r="E248" i="12"/>
  <c r="B267" i="12"/>
  <c r="B280" i="12"/>
  <c r="F292" i="12"/>
  <c r="D305" i="12"/>
  <c r="B314" i="12"/>
  <c r="C322" i="12"/>
  <c r="C330" i="12"/>
  <c r="E337" i="12"/>
  <c r="B344" i="12"/>
  <c r="F349" i="12"/>
  <c r="E355" i="12"/>
  <c r="D361" i="12"/>
  <c r="F366" i="12"/>
  <c r="C372" i="12"/>
  <c r="D377" i="12"/>
  <c r="C382" i="12"/>
  <c r="F386" i="12"/>
  <c r="E390" i="12"/>
  <c r="C394" i="12"/>
  <c r="E397" i="12"/>
  <c r="B401" i="12"/>
  <c r="D404" i="12"/>
  <c r="F407" i="12"/>
  <c r="B411" i="12"/>
  <c r="C414" i="12"/>
  <c r="D417" i="12"/>
  <c r="E420" i="12"/>
  <c r="F423" i="12"/>
  <c r="B427" i="12"/>
  <c r="C430" i="12"/>
  <c r="D433" i="12"/>
  <c r="E436" i="12"/>
  <c r="F439" i="12"/>
  <c r="B443" i="12"/>
  <c r="C446" i="12"/>
  <c r="D449" i="12"/>
  <c r="E452" i="12"/>
  <c r="F455" i="12"/>
  <c r="B459" i="12"/>
  <c r="C462" i="12"/>
  <c r="D465" i="12"/>
  <c r="E468" i="12"/>
  <c r="F471" i="12"/>
  <c r="B475" i="12"/>
  <c r="C478" i="12"/>
  <c r="D481" i="12"/>
  <c r="E484" i="12"/>
  <c r="F487" i="12"/>
  <c r="B491" i="12"/>
  <c r="C494" i="12"/>
  <c r="D497" i="12"/>
  <c r="E500" i="12"/>
  <c r="F503" i="12"/>
  <c r="B507" i="12"/>
  <c r="C510" i="12"/>
  <c r="C194" i="12"/>
  <c r="B216" i="12"/>
  <c r="E232" i="12"/>
  <c r="B251" i="12"/>
  <c r="C267" i="12"/>
  <c r="D280" i="12"/>
  <c r="C293" i="12"/>
  <c r="E305" i="12"/>
  <c r="B315" i="12"/>
  <c r="B323" i="12"/>
  <c r="B331" i="12"/>
  <c r="B338" i="12"/>
  <c r="D344" i="12"/>
  <c r="C350" i="12"/>
  <c r="F355" i="12"/>
  <c r="F361" i="12"/>
  <c r="B367" i="12"/>
  <c r="E372" i="12"/>
  <c r="F377" i="12"/>
  <c r="D382" i="12"/>
  <c r="B387" i="12"/>
  <c r="F390" i="12"/>
  <c r="D394" i="12"/>
  <c r="F397" i="12"/>
  <c r="C401" i="12"/>
  <c r="E404" i="12"/>
  <c r="B408" i="12"/>
  <c r="C411" i="12"/>
  <c r="D414" i="12"/>
  <c r="E417" i="12"/>
  <c r="F420" i="12"/>
  <c r="B424" i="12"/>
  <c r="C427" i="12"/>
  <c r="D430" i="12"/>
  <c r="E433" i="12"/>
  <c r="F436" i="12"/>
  <c r="B440" i="12"/>
  <c r="C443" i="12"/>
  <c r="D446" i="12"/>
  <c r="E449" i="12"/>
  <c r="F452" i="12"/>
  <c r="B456" i="12"/>
  <c r="C459" i="12"/>
  <c r="D462" i="12"/>
  <c r="E465" i="12"/>
  <c r="F468" i="12"/>
  <c r="B472" i="12"/>
  <c r="C475" i="12"/>
  <c r="D478" i="12"/>
  <c r="E481" i="12"/>
  <c r="F484" i="12"/>
  <c r="B488" i="12"/>
  <c r="C491" i="12"/>
  <c r="D494" i="12"/>
  <c r="E497" i="12"/>
  <c r="F500" i="12"/>
  <c r="B504" i="12"/>
  <c r="C507" i="12"/>
  <c r="D510" i="12"/>
  <c r="E196" i="12"/>
  <c r="E216" i="12"/>
  <c r="B235" i="12"/>
  <c r="C251" i="12"/>
  <c r="F267" i="12"/>
  <c r="E280" i="12"/>
  <c r="D293" i="12"/>
  <c r="B306" i="12"/>
  <c r="C315" i="12"/>
  <c r="E323" i="12"/>
  <c r="C331" i="12"/>
  <c r="C338" i="12"/>
  <c r="E344" i="12"/>
  <c r="D350" i="12"/>
  <c r="C356" i="12"/>
  <c r="B362" i="12"/>
  <c r="F367" i="12"/>
  <c r="F372" i="12"/>
  <c r="B378" i="12"/>
  <c r="E382" i="12"/>
  <c r="D387" i="12"/>
  <c r="B391" i="12"/>
  <c r="E394" i="12"/>
  <c r="B398" i="12"/>
  <c r="D401" i="12"/>
  <c r="F404" i="12"/>
  <c r="C408" i="12"/>
  <c r="D411" i="12"/>
  <c r="E414" i="12"/>
  <c r="F417" i="12"/>
  <c r="B421" i="12"/>
  <c r="C424" i="12"/>
  <c r="D427" i="12"/>
  <c r="E430" i="12"/>
  <c r="F433" i="12"/>
  <c r="B437" i="12"/>
  <c r="C440" i="12"/>
  <c r="D443" i="12"/>
  <c r="E446" i="12"/>
  <c r="F449" i="12"/>
  <c r="B453" i="12"/>
  <c r="C456" i="12"/>
  <c r="D459" i="12"/>
  <c r="E462" i="12"/>
  <c r="F465" i="12"/>
  <c r="B469" i="12"/>
  <c r="C472" i="12"/>
  <c r="D475" i="12"/>
  <c r="E478" i="12"/>
  <c r="F481" i="12"/>
  <c r="B485" i="12"/>
  <c r="C488" i="12"/>
  <c r="D491" i="12"/>
  <c r="E494" i="12"/>
  <c r="F497" i="12"/>
  <c r="B501" i="12"/>
  <c r="C504" i="12"/>
  <c r="D507" i="12"/>
  <c r="E510" i="12"/>
  <c r="D197" i="12"/>
  <c r="B219" i="12"/>
  <c r="C235" i="12"/>
  <c r="F251" i="12"/>
  <c r="C270" i="12"/>
  <c r="B283" i="12"/>
  <c r="F295" i="12"/>
  <c r="C306" i="12"/>
  <c r="E315" i="12"/>
  <c r="E324" i="12"/>
  <c r="E331" i="12"/>
  <c r="B339" i="12"/>
  <c r="D345" i="12"/>
  <c r="F350" i="12"/>
  <c r="E356" i="12"/>
  <c r="C362" i="12"/>
  <c r="C368" i="12"/>
  <c r="B373" i="12"/>
  <c r="C378" i="12"/>
  <c r="F382" i="12"/>
  <c r="E387" i="12"/>
  <c r="C391" i="12"/>
  <c r="F394" i="12"/>
  <c r="C398" i="12"/>
  <c r="E401" i="12"/>
  <c r="B405" i="12"/>
  <c r="D408" i="12"/>
  <c r="E411" i="12"/>
  <c r="F414" i="12"/>
  <c r="B418" i="12"/>
  <c r="C421" i="12"/>
  <c r="D424" i="12"/>
  <c r="E427" i="12"/>
  <c r="F430" i="12"/>
  <c r="B434" i="12"/>
  <c r="C437" i="12"/>
  <c r="D440" i="12"/>
  <c r="E443" i="12"/>
  <c r="F446" i="12"/>
  <c r="B450" i="12"/>
  <c r="C453" i="12"/>
  <c r="D456" i="12"/>
  <c r="E459" i="12"/>
  <c r="F462" i="12"/>
  <c r="B466" i="12"/>
  <c r="C469" i="12"/>
  <c r="D472" i="12"/>
  <c r="E475" i="12"/>
  <c r="F478" i="12"/>
  <c r="B482" i="12"/>
  <c r="C485" i="12"/>
  <c r="D488" i="12"/>
  <c r="E491" i="12"/>
  <c r="F494" i="12"/>
  <c r="B498" i="12"/>
  <c r="C501" i="12"/>
  <c r="D504" i="12"/>
  <c r="E507" i="12"/>
  <c r="F510" i="12"/>
  <c r="F199" i="12"/>
  <c r="C219" i="12"/>
  <c r="F235" i="12"/>
  <c r="C254" i="12"/>
  <c r="D270" i="12"/>
  <c r="C283" i="12"/>
  <c r="B296" i="12"/>
  <c r="B307" i="12"/>
  <c r="F315" i="12"/>
  <c r="F324" i="12"/>
  <c r="F331" i="12"/>
  <c r="E339" i="12"/>
  <c r="F345" i="12"/>
  <c r="B351" i="12"/>
  <c r="F356" i="12"/>
  <c r="E362" i="12"/>
  <c r="D368" i="12"/>
  <c r="C373" i="12"/>
  <c r="E378" i="12"/>
  <c r="B383" i="12"/>
  <c r="F387" i="12"/>
  <c r="D391" i="12"/>
  <c r="B395" i="12"/>
  <c r="D398" i="12"/>
  <c r="F401" i="12"/>
  <c r="C405" i="12"/>
  <c r="E408" i="12"/>
  <c r="F411" i="12"/>
  <c r="B415" i="12"/>
  <c r="C418" i="12"/>
  <c r="D421" i="12"/>
  <c r="E424" i="12"/>
  <c r="F427" i="12"/>
  <c r="B431" i="12"/>
  <c r="C434" i="12"/>
  <c r="D437" i="12"/>
  <c r="E440" i="12"/>
  <c r="F443" i="12"/>
  <c r="B447" i="12"/>
  <c r="C450" i="12"/>
  <c r="D453" i="12"/>
  <c r="E456" i="12"/>
  <c r="F459" i="12"/>
  <c r="B463" i="12"/>
  <c r="C466" i="12"/>
  <c r="D469" i="12"/>
  <c r="E472" i="12"/>
  <c r="F475" i="12"/>
  <c r="B479" i="12"/>
  <c r="C482" i="12"/>
  <c r="D485" i="12"/>
  <c r="E488" i="12"/>
  <c r="F491" i="12"/>
  <c r="B495" i="12"/>
  <c r="C498" i="12"/>
  <c r="D501" i="12"/>
  <c r="E504" i="12"/>
  <c r="F507" i="12"/>
  <c r="B511" i="12"/>
  <c r="E200" i="12"/>
  <c r="F219" i="12"/>
  <c r="C238" i="12"/>
  <c r="D254" i="12"/>
  <c r="F270" i="12"/>
  <c r="E283" i="12"/>
  <c r="D296" i="12"/>
  <c r="E308" i="12"/>
  <c r="E316" i="12"/>
  <c r="C325" i="12"/>
  <c r="E332" i="12"/>
  <c r="F339" i="12"/>
  <c r="B346" i="12"/>
  <c r="F351" i="12"/>
  <c r="C357" i="12"/>
  <c r="B363" i="12"/>
  <c r="E368" i="12"/>
  <c r="D373" i="12"/>
  <c r="B379" i="12"/>
  <c r="E383" i="12"/>
  <c r="B388" i="12"/>
  <c r="F391" i="12"/>
  <c r="C395" i="12"/>
  <c r="E398" i="12"/>
  <c r="B402" i="12"/>
  <c r="D405" i="12"/>
  <c r="F408" i="12"/>
  <c r="B412" i="12"/>
  <c r="C415" i="12"/>
  <c r="D418" i="12"/>
  <c r="E421" i="12"/>
  <c r="F424" i="12"/>
  <c r="B428" i="12"/>
  <c r="C431" i="12"/>
  <c r="D434" i="12"/>
  <c r="E437" i="12"/>
  <c r="F440" i="12"/>
  <c r="B444" i="12"/>
  <c r="C447" i="12"/>
  <c r="D450" i="12"/>
  <c r="E453" i="12"/>
  <c r="F456" i="12"/>
  <c r="B460" i="12"/>
  <c r="C463" i="12"/>
  <c r="D466" i="12"/>
  <c r="E469" i="12"/>
  <c r="F472" i="12"/>
  <c r="B476" i="12"/>
  <c r="C479" i="12"/>
  <c r="D482" i="12"/>
  <c r="E485" i="12"/>
  <c r="F488" i="12"/>
  <c r="B492" i="12"/>
  <c r="C495" i="12"/>
  <c r="D498" i="12"/>
  <c r="E501" i="12"/>
  <c r="F504" i="12"/>
  <c r="B508" i="12"/>
  <c r="C511" i="12"/>
  <c r="B203" i="12"/>
  <c r="C222" i="12"/>
  <c r="D238" i="12"/>
  <c r="B255" i="12"/>
  <c r="B271" i="12"/>
  <c r="F283" i="12"/>
  <c r="E296" i="12"/>
  <c r="F308" i="12"/>
  <c r="C317" i="12"/>
  <c r="D325" i="12"/>
  <c r="C333" i="12"/>
  <c r="C340" i="12"/>
  <c r="C346" i="12"/>
  <c r="C352" i="12"/>
  <c r="D357" i="12"/>
  <c r="C363" i="12"/>
  <c r="B369" i="12"/>
  <c r="C374" i="12"/>
  <c r="C379" i="12"/>
  <c r="F383" i="12"/>
  <c r="C388" i="12"/>
  <c r="B392" i="12"/>
  <c r="D395" i="12"/>
  <c r="F398" i="12"/>
  <c r="C402" i="12"/>
  <c r="E405" i="12"/>
  <c r="B409" i="12"/>
  <c r="C412" i="12"/>
  <c r="D415" i="12"/>
  <c r="E418" i="12"/>
  <c r="F421" i="12"/>
  <c r="B425" i="12"/>
  <c r="C428" i="12"/>
  <c r="D431" i="12"/>
  <c r="E434" i="12"/>
  <c r="F437" i="12"/>
  <c r="B441" i="12"/>
  <c r="C444" i="12"/>
  <c r="D447" i="12"/>
  <c r="E450" i="12"/>
  <c r="F453" i="12"/>
  <c r="B457" i="12"/>
  <c r="C460" i="12"/>
  <c r="D463" i="12"/>
  <c r="E466" i="12"/>
  <c r="F469" i="12"/>
  <c r="B473" i="12"/>
  <c r="C476" i="12"/>
  <c r="D479" i="12"/>
  <c r="E482" i="12"/>
  <c r="F485" i="12"/>
  <c r="B489" i="12"/>
  <c r="C492" i="12"/>
  <c r="D495" i="12"/>
  <c r="E498" i="12"/>
  <c r="F501" i="12"/>
  <c r="B505" i="12"/>
  <c r="C508" i="12"/>
  <c r="D511" i="12"/>
  <c r="F203" i="12"/>
  <c r="D222" i="12"/>
  <c r="B239" i="12"/>
  <c r="D257" i="12"/>
  <c r="D273" i="12"/>
  <c r="C286" i="12"/>
  <c r="B299" i="12"/>
  <c r="C309" i="12"/>
  <c r="C318" i="12"/>
  <c r="C326" i="12"/>
  <c r="D333" i="12"/>
  <c r="E340" i="12"/>
  <c r="E346" i="12"/>
  <c r="D352" i="12"/>
  <c r="C358" i="12"/>
  <c r="E363" i="12"/>
  <c r="D369" i="12"/>
  <c r="E374" i="12"/>
  <c r="D379" i="12"/>
  <c r="C384" i="12"/>
  <c r="E388" i="12"/>
  <c r="C392" i="12"/>
  <c r="E395" i="12"/>
  <c r="B399" i="12"/>
  <c r="D402" i="12"/>
  <c r="F405" i="12"/>
  <c r="C409" i="12"/>
  <c r="D412" i="12"/>
  <c r="E415" i="12"/>
  <c r="F418" i="12"/>
  <c r="B422" i="12"/>
  <c r="C425" i="12"/>
  <c r="D428" i="12"/>
  <c r="E431" i="12"/>
  <c r="F434" i="12"/>
  <c r="B438" i="12"/>
  <c r="C441" i="12"/>
  <c r="D444" i="12"/>
  <c r="E447" i="12"/>
  <c r="F450" i="12"/>
  <c r="B454" i="12"/>
  <c r="C457" i="12"/>
  <c r="D460" i="12"/>
  <c r="E463" i="12"/>
  <c r="F466" i="12"/>
  <c r="B470" i="12"/>
  <c r="C473" i="12"/>
  <c r="D476" i="12"/>
  <c r="E479" i="12"/>
  <c r="F482" i="12"/>
  <c r="B486" i="12"/>
  <c r="C489" i="12"/>
  <c r="D492" i="12"/>
  <c r="E495" i="12"/>
  <c r="F498" i="12"/>
  <c r="B502" i="12"/>
  <c r="C505" i="12"/>
  <c r="D508" i="12"/>
  <c r="E511" i="12"/>
  <c r="C206" i="12"/>
  <c r="B223" i="12"/>
  <c r="D241" i="12"/>
  <c r="E257" i="12"/>
  <c r="E273" i="12"/>
  <c r="D286" i="12"/>
  <c r="C299" i="12"/>
  <c r="D309" i="12"/>
  <c r="D318" i="12"/>
  <c r="F326" i="12"/>
  <c r="C334" i="12"/>
  <c r="F340" i="12"/>
  <c r="B347" i="12"/>
  <c r="E352" i="12"/>
  <c r="E358" i="12"/>
  <c r="F363" i="12"/>
  <c r="E369" i="12"/>
  <c r="F374" i="12"/>
  <c r="E379" i="12"/>
  <c r="D384" i="12"/>
  <c r="F388" i="12"/>
  <c r="D392" i="12"/>
  <c r="F395" i="12"/>
  <c r="C399" i="12"/>
  <c r="E402" i="12"/>
  <c r="B406" i="12"/>
  <c r="D409" i="12"/>
  <c r="E412" i="12"/>
  <c r="F415" i="12"/>
  <c r="B419" i="12"/>
  <c r="C422" i="12"/>
  <c r="D425" i="12"/>
  <c r="E428" i="12"/>
  <c r="F431" i="12"/>
  <c r="B435" i="12"/>
  <c r="C438" i="12"/>
  <c r="D441" i="12"/>
  <c r="E444" i="12"/>
  <c r="F447" i="12"/>
  <c r="B451" i="12"/>
  <c r="C454" i="12"/>
  <c r="D457" i="12"/>
  <c r="E460" i="12"/>
  <c r="F463" i="12"/>
  <c r="B467" i="12"/>
  <c r="C470" i="12"/>
  <c r="D473" i="12"/>
  <c r="E476" i="12"/>
  <c r="F479" i="12"/>
  <c r="B483" i="12"/>
  <c r="C486" i="12"/>
  <c r="D489" i="12"/>
  <c r="E492" i="12"/>
  <c r="F495" i="12"/>
  <c r="B499" i="12"/>
  <c r="C502" i="12"/>
  <c r="D505" i="12"/>
  <c r="E508" i="12"/>
  <c r="F511" i="12"/>
  <c r="B207" i="12"/>
  <c r="D225" i="12"/>
  <c r="E241" i="12"/>
  <c r="C258" i="12"/>
  <c r="B274" i="12"/>
  <c r="F286" i="12"/>
  <c r="E299" i="12"/>
  <c r="C310" i="12"/>
  <c r="F318" i="12"/>
  <c r="B327" i="12"/>
  <c r="D334" i="12"/>
  <c r="C341" i="12"/>
  <c r="C347" i="12"/>
  <c r="B353" i="12"/>
  <c r="F358" i="12"/>
  <c r="E364" i="12"/>
  <c r="F369" i="12"/>
  <c r="B375" i="12"/>
  <c r="F379" i="12"/>
  <c r="E384" i="12"/>
  <c r="B389" i="12"/>
  <c r="E392" i="12"/>
  <c r="B396" i="12"/>
  <c r="D399" i="12"/>
  <c r="F402" i="12"/>
  <c r="C406" i="12"/>
  <c r="E409" i="12"/>
  <c r="F412" i="12"/>
  <c r="B416" i="12"/>
  <c r="C419" i="12"/>
  <c r="D422" i="12"/>
  <c r="E425" i="12"/>
  <c r="F428" i="12"/>
  <c r="B432" i="12"/>
  <c r="C435" i="12"/>
  <c r="D438" i="12"/>
  <c r="E441" i="12"/>
  <c r="F444" i="12"/>
  <c r="B448" i="12"/>
  <c r="C451" i="12"/>
  <c r="D454" i="12"/>
  <c r="E457" i="12"/>
  <c r="F460" i="12"/>
  <c r="B464" i="12"/>
  <c r="C467" i="12"/>
  <c r="D470" i="12"/>
  <c r="E473" i="12"/>
  <c r="F476" i="12"/>
  <c r="B480" i="12"/>
  <c r="C483" i="12"/>
  <c r="D486" i="12"/>
  <c r="E489" i="12"/>
  <c r="F492" i="12"/>
  <c r="B496" i="12"/>
  <c r="C499" i="12"/>
  <c r="D502" i="12"/>
  <c r="E505" i="12"/>
  <c r="F508" i="12"/>
  <c r="B512" i="12"/>
  <c r="D209" i="12"/>
  <c r="E225" i="12"/>
  <c r="C242" i="12"/>
  <c r="E260" i="12"/>
  <c r="C274" i="12"/>
  <c r="B287" i="12"/>
  <c r="F299" i="12"/>
  <c r="F310" i="12"/>
  <c r="B319" i="12"/>
  <c r="F327" i="12"/>
  <c r="F334" i="12"/>
  <c r="D341" i="12"/>
  <c r="E347" i="12"/>
  <c r="D353" i="12"/>
  <c r="B359" i="12"/>
  <c r="B365" i="12"/>
  <c r="B370" i="12"/>
  <c r="D375" i="12"/>
  <c r="D380" i="12"/>
  <c r="B385" i="12"/>
  <c r="C389" i="12"/>
  <c r="F392" i="12"/>
  <c r="C396" i="12"/>
  <c r="E399" i="12"/>
  <c r="B403" i="12"/>
  <c r="E406" i="12"/>
  <c r="F409" i="12"/>
  <c r="B413" i="12"/>
  <c r="C416" i="12"/>
  <c r="D419" i="12"/>
  <c r="E422" i="12"/>
  <c r="F425" i="12"/>
  <c r="B429" i="12"/>
  <c r="C432" i="12"/>
  <c r="D435" i="12"/>
  <c r="E438" i="12"/>
  <c r="F441" i="12"/>
  <c r="B445" i="12"/>
  <c r="C448" i="12"/>
  <c r="D451" i="12"/>
  <c r="E454" i="12"/>
  <c r="F457" i="12"/>
  <c r="B461" i="12"/>
  <c r="C464" i="12"/>
  <c r="D467" i="12"/>
  <c r="E470" i="12"/>
  <c r="F473" i="12"/>
  <c r="B477" i="12"/>
  <c r="C480" i="12"/>
  <c r="D483" i="12"/>
  <c r="E486" i="12"/>
  <c r="F489" i="12"/>
  <c r="B493" i="12"/>
  <c r="C496" i="12"/>
  <c r="D499" i="12"/>
  <c r="E502" i="12"/>
  <c r="F505" i="12"/>
  <c r="B509" i="12"/>
  <c r="C512" i="12"/>
  <c r="B2" i="10"/>
  <c r="R2" i="10"/>
  <c r="P3" i="10"/>
  <c r="N4" i="10"/>
  <c r="L5" i="10"/>
  <c r="J6" i="10"/>
  <c r="H7" i="10"/>
  <c r="F8" i="10"/>
  <c r="D9" i="10"/>
  <c r="B10" i="10"/>
  <c r="R10" i="10"/>
  <c r="P11" i="10"/>
  <c r="N12" i="10"/>
  <c r="L13" i="10"/>
  <c r="J14" i="10"/>
  <c r="H15" i="10"/>
  <c r="F16" i="10"/>
  <c r="D17" i="10"/>
  <c r="B18" i="10"/>
  <c r="R18" i="10"/>
  <c r="P19" i="10"/>
  <c r="N20" i="10"/>
  <c r="L21" i="10"/>
  <c r="J22" i="10"/>
  <c r="H23" i="10"/>
  <c r="F24" i="10"/>
  <c r="D25" i="10"/>
  <c r="B26" i="10"/>
  <c r="R26" i="10"/>
  <c r="P27" i="10"/>
  <c r="N28" i="10"/>
  <c r="L29" i="10"/>
  <c r="J30" i="10"/>
  <c r="H31" i="10"/>
  <c r="F32" i="10"/>
  <c r="D33" i="10"/>
  <c r="B34" i="10"/>
  <c r="R34" i="10"/>
  <c r="P35" i="10"/>
  <c r="N36" i="10"/>
  <c r="L37" i="10"/>
  <c r="J38" i="10"/>
  <c r="H39" i="10"/>
  <c r="F40" i="10"/>
  <c r="D41" i="10"/>
  <c r="B42" i="10"/>
  <c r="R42" i="10"/>
  <c r="P43" i="10"/>
  <c r="N44" i="10"/>
  <c r="L45" i="10"/>
  <c r="J46" i="10"/>
  <c r="H47" i="10"/>
  <c r="F48" i="10"/>
  <c r="C2" i="10"/>
  <c r="S2" i="10"/>
  <c r="Q3" i="10"/>
  <c r="O4" i="10"/>
  <c r="M5" i="10"/>
  <c r="K6" i="10"/>
  <c r="I7" i="10"/>
  <c r="G8" i="10"/>
  <c r="E9" i="10"/>
  <c r="C10" i="10"/>
  <c r="S10" i="10"/>
  <c r="Q11" i="10"/>
  <c r="O12" i="10"/>
  <c r="M13" i="10"/>
  <c r="K14" i="10"/>
  <c r="I15" i="10"/>
  <c r="G16" i="10"/>
  <c r="E17" i="10"/>
  <c r="C18" i="10"/>
  <c r="S18" i="10"/>
  <c r="Q19" i="10"/>
  <c r="O20" i="10"/>
  <c r="M21" i="10"/>
  <c r="K22" i="10"/>
  <c r="I23" i="10"/>
  <c r="G24" i="10"/>
  <c r="E25" i="10"/>
  <c r="C26" i="10"/>
  <c r="S26" i="10"/>
  <c r="Q27" i="10"/>
  <c r="O28" i="10"/>
  <c r="M29" i="10"/>
  <c r="K30" i="10"/>
  <c r="I31" i="10"/>
  <c r="G32" i="10"/>
  <c r="E33" i="10"/>
  <c r="C34" i="10"/>
  <c r="S34" i="10"/>
  <c r="Q35" i="10"/>
  <c r="O36" i="10"/>
  <c r="M37" i="10"/>
  <c r="K38" i="10"/>
  <c r="I39" i="10"/>
  <c r="G40" i="10"/>
  <c r="E41" i="10"/>
  <c r="C42" i="10"/>
  <c r="S42" i="10"/>
  <c r="Q43" i="10"/>
  <c r="O44" i="10"/>
  <c r="M45" i="10"/>
  <c r="K46" i="10"/>
  <c r="I47" i="10"/>
  <c r="G48" i="10"/>
  <c r="E49" i="10"/>
  <c r="C50" i="10"/>
  <c r="S50" i="10"/>
  <c r="Q51" i="10"/>
  <c r="O52" i="10"/>
  <c r="M53" i="10"/>
  <c r="K54" i="10"/>
  <c r="I55" i="10"/>
  <c r="G56" i="10"/>
  <c r="E57" i="10"/>
  <c r="C58" i="10"/>
  <c r="S58" i="10"/>
  <c r="Q59" i="10"/>
  <c r="O60" i="10"/>
  <c r="M61" i="10"/>
  <c r="K62" i="10"/>
  <c r="I63" i="10"/>
  <c r="G64" i="10"/>
  <c r="E65" i="10"/>
  <c r="C66" i="10"/>
  <c r="S66" i="10"/>
  <c r="Q67" i="10"/>
  <c r="O68" i="10"/>
  <c r="M69" i="10"/>
  <c r="K70" i="10"/>
  <c r="I71" i="10"/>
  <c r="G72" i="10"/>
  <c r="E73" i="10"/>
  <c r="C74" i="10"/>
  <c r="S74" i="10"/>
  <c r="Q75" i="10"/>
  <c r="O76" i="10"/>
  <c r="M77" i="10"/>
  <c r="K78" i="10"/>
  <c r="I79" i="10"/>
  <c r="G80" i="10"/>
  <c r="E81" i="10"/>
  <c r="C82" i="10"/>
  <c r="S82" i="10"/>
  <c r="Q83" i="10"/>
  <c r="O84" i="10"/>
  <c r="M85" i="10"/>
  <c r="K86" i="10"/>
  <c r="I87" i="10"/>
  <c r="G88" i="10"/>
  <c r="E89" i="10"/>
  <c r="C90" i="10"/>
  <c r="S90" i="10"/>
  <c r="Q91" i="10"/>
  <c r="O92" i="10"/>
  <c r="M93" i="10"/>
  <c r="K94" i="10"/>
  <c r="I95" i="10"/>
  <c r="G96" i="10"/>
  <c r="E97" i="10"/>
  <c r="C98" i="10"/>
  <c r="S98" i="10"/>
  <c r="Q99" i="10"/>
  <c r="O100" i="10"/>
  <c r="M101" i="10"/>
  <c r="K102" i="10"/>
  <c r="I103" i="10"/>
  <c r="G104" i="10"/>
  <c r="E105" i="10"/>
  <c r="C106" i="10"/>
  <c r="S106" i="10"/>
  <c r="Q107" i="10"/>
  <c r="D2" i="10"/>
  <c r="B3" i="10"/>
  <c r="R3" i="10"/>
  <c r="P4" i="10"/>
  <c r="N5" i="10"/>
  <c r="L6" i="10"/>
  <c r="J7" i="10"/>
  <c r="H8" i="10"/>
  <c r="F9" i="10"/>
  <c r="D10" i="10"/>
  <c r="B11" i="10"/>
  <c r="R11" i="10"/>
  <c r="P12" i="10"/>
  <c r="N13" i="10"/>
  <c r="L14" i="10"/>
  <c r="J15" i="10"/>
  <c r="H16" i="10"/>
  <c r="F17" i="10"/>
  <c r="D18" i="10"/>
  <c r="B19" i="10"/>
  <c r="R19" i="10"/>
  <c r="P20" i="10"/>
  <c r="N21" i="10"/>
  <c r="L22" i="10"/>
  <c r="J23" i="10"/>
  <c r="H24" i="10"/>
  <c r="F25" i="10"/>
  <c r="D26" i="10"/>
  <c r="B27" i="10"/>
  <c r="R27" i="10"/>
  <c r="P28" i="10"/>
  <c r="N29" i="10"/>
  <c r="L30" i="10"/>
  <c r="J31" i="10"/>
  <c r="H32" i="10"/>
  <c r="F33" i="10"/>
  <c r="D34" i="10"/>
  <c r="B35" i="10"/>
  <c r="R35" i="10"/>
  <c r="P36" i="10"/>
  <c r="N37" i="10"/>
  <c r="L38" i="10"/>
  <c r="J39" i="10"/>
  <c r="H40" i="10"/>
  <c r="F41" i="10"/>
  <c r="D42" i="10"/>
  <c r="B43" i="10"/>
  <c r="R43" i="10"/>
  <c r="P44" i="10"/>
  <c r="N45" i="10"/>
  <c r="L46" i="10"/>
  <c r="J47" i="10"/>
  <c r="H48" i="10"/>
  <c r="F49" i="10"/>
  <c r="D50" i="10"/>
  <c r="B51" i="10"/>
  <c r="R51" i="10"/>
  <c r="P52" i="10"/>
  <c r="N53" i="10"/>
  <c r="L54" i="10"/>
  <c r="J55" i="10"/>
  <c r="H56" i="10"/>
  <c r="F57" i="10"/>
  <c r="D58" i="10"/>
  <c r="B59" i="10"/>
  <c r="R59" i="10"/>
  <c r="P60" i="10"/>
  <c r="N61" i="10"/>
  <c r="L62" i="10"/>
  <c r="J63" i="10"/>
  <c r="H64" i="10"/>
  <c r="F65" i="10"/>
  <c r="D66" i="10"/>
  <c r="B67" i="10"/>
  <c r="R67" i="10"/>
  <c r="P68" i="10"/>
  <c r="N69" i="10"/>
  <c r="L70" i="10"/>
  <c r="J71" i="10"/>
  <c r="H72" i="10"/>
  <c r="F73" i="10"/>
  <c r="D74" i="10"/>
  <c r="B75" i="10"/>
  <c r="R75" i="10"/>
  <c r="P76" i="10"/>
  <c r="N77" i="10"/>
  <c r="L78" i="10"/>
  <c r="J79" i="10"/>
  <c r="H80" i="10"/>
  <c r="F81" i="10"/>
  <c r="D82" i="10"/>
  <c r="B83" i="10"/>
  <c r="R83" i="10"/>
  <c r="P84" i="10"/>
  <c r="N85" i="10"/>
  <c r="L86" i="10"/>
  <c r="J87" i="10"/>
  <c r="H88" i="10"/>
  <c r="F89" i="10"/>
  <c r="D90" i="10"/>
  <c r="B91" i="10"/>
  <c r="R91" i="10"/>
  <c r="P92" i="10"/>
  <c r="N93" i="10"/>
  <c r="L94" i="10"/>
  <c r="J95" i="10"/>
  <c r="H96" i="10"/>
  <c r="F97" i="10"/>
  <c r="D98" i="10"/>
  <c r="B99" i="10"/>
  <c r="R99" i="10"/>
  <c r="P100" i="10"/>
  <c r="N101" i="10"/>
  <c r="L102" i="10"/>
  <c r="J103" i="10"/>
  <c r="H104" i="10"/>
  <c r="F105" i="10"/>
  <c r="D106" i="10"/>
  <c r="E2" i="10"/>
  <c r="C3" i="10"/>
  <c r="S3" i="10"/>
  <c r="Q4" i="10"/>
  <c r="O5" i="10"/>
  <c r="M6" i="10"/>
  <c r="K7" i="10"/>
  <c r="I8" i="10"/>
  <c r="G9" i="10"/>
  <c r="E10" i="10"/>
  <c r="C11" i="10"/>
  <c r="S11" i="10"/>
  <c r="Q12" i="10"/>
  <c r="O13" i="10"/>
  <c r="M14" i="10"/>
  <c r="K15" i="10"/>
  <c r="I16" i="10"/>
  <c r="G17" i="10"/>
  <c r="E18" i="10"/>
  <c r="C19" i="10"/>
  <c r="S19" i="10"/>
  <c r="Q20" i="10"/>
  <c r="O21" i="10"/>
  <c r="M22" i="10"/>
  <c r="K23" i="10"/>
  <c r="I24" i="10"/>
  <c r="G25" i="10"/>
  <c r="E26" i="10"/>
  <c r="C27" i="10"/>
  <c r="S27" i="10"/>
  <c r="Q28" i="10"/>
  <c r="O29" i="10"/>
  <c r="M30" i="10"/>
  <c r="K31" i="10"/>
  <c r="I32" i="10"/>
  <c r="G33" i="10"/>
  <c r="E34" i="10"/>
  <c r="C35" i="10"/>
  <c r="S35" i="10"/>
  <c r="Q36" i="10"/>
  <c r="O37" i="10"/>
  <c r="M38" i="10"/>
  <c r="K39" i="10"/>
  <c r="I40" i="10"/>
  <c r="G41" i="10"/>
  <c r="E42" i="10"/>
  <c r="C43" i="10"/>
  <c r="S43" i="10"/>
  <c r="Q44" i="10"/>
  <c r="O45" i="10"/>
  <c r="M46" i="10"/>
  <c r="K47" i="10"/>
  <c r="I48" i="10"/>
  <c r="G49" i="10"/>
  <c r="E50" i="10"/>
  <c r="C51" i="10"/>
  <c r="S51" i="10"/>
  <c r="Q52" i="10"/>
  <c r="O53" i="10"/>
  <c r="M54" i="10"/>
  <c r="K55" i="10"/>
  <c r="I56" i="10"/>
  <c r="G57" i="10"/>
  <c r="E58" i="10"/>
  <c r="C59" i="10"/>
  <c r="S59" i="10"/>
  <c r="Q60" i="10"/>
  <c r="O61" i="10"/>
  <c r="M62" i="10"/>
  <c r="K63" i="10"/>
  <c r="I64" i="10"/>
  <c r="G65" i="10"/>
  <c r="E66" i="10"/>
  <c r="C67" i="10"/>
  <c r="S67" i="10"/>
  <c r="Q68" i="10"/>
  <c r="O69" i="10"/>
  <c r="M70" i="10"/>
  <c r="K71" i="10"/>
  <c r="I72" i="10"/>
  <c r="G73" i="10"/>
  <c r="E74" i="10"/>
  <c r="C75" i="10"/>
  <c r="S75" i="10"/>
  <c r="Q76" i="10"/>
  <c r="F2" i="10"/>
  <c r="D3" i="10"/>
  <c r="B4" i="10"/>
  <c r="R4" i="10"/>
  <c r="P5" i="10"/>
  <c r="N6" i="10"/>
  <c r="L7" i="10"/>
  <c r="J8" i="10"/>
  <c r="H9" i="10"/>
  <c r="F10" i="10"/>
  <c r="D11" i="10"/>
  <c r="B12" i="10"/>
  <c r="R12" i="10"/>
  <c r="P13" i="10"/>
  <c r="N14" i="10"/>
  <c r="L15" i="10"/>
  <c r="J16" i="10"/>
  <c r="H17" i="10"/>
  <c r="F18" i="10"/>
  <c r="D19" i="10"/>
  <c r="B20" i="10"/>
  <c r="R20" i="10"/>
  <c r="P21" i="10"/>
  <c r="N22" i="10"/>
  <c r="L23" i="10"/>
  <c r="J24" i="10"/>
  <c r="H25" i="10"/>
  <c r="F26" i="10"/>
  <c r="D27" i="10"/>
  <c r="B28" i="10"/>
  <c r="R28" i="10"/>
  <c r="P29" i="10"/>
  <c r="N30" i="10"/>
  <c r="L31" i="10"/>
  <c r="J32" i="10"/>
  <c r="H33" i="10"/>
  <c r="F34" i="10"/>
  <c r="D35" i="10"/>
  <c r="B36" i="10"/>
  <c r="R36" i="10"/>
  <c r="P37" i="10"/>
  <c r="N38" i="10"/>
  <c r="L39" i="10"/>
  <c r="J40" i="10"/>
  <c r="H41" i="10"/>
  <c r="F42" i="10"/>
  <c r="D43" i="10"/>
  <c r="B44" i="10"/>
  <c r="R44" i="10"/>
  <c r="P45" i="10"/>
  <c r="N46" i="10"/>
  <c r="L47" i="10"/>
  <c r="J48" i="10"/>
  <c r="H49" i="10"/>
  <c r="F50" i="10"/>
  <c r="D51" i="10"/>
  <c r="B52" i="10"/>
  <c r="R52" i="10"/>
  <c r="P53" i="10"/>
  <c r="N54" i="10"/>
  <c r="L55" i="10"/>
  <c r="J56" i="10"/>
  <c r="H57" i="10"/>
  <c r="F58" i="10"/>
  <c r="D59" i="10"/>
  <c r="B60" i="10"/>
  <c r="R60" i="10"/>
  <c r="P61" i="10"/>
  <c r="N62" i="10"/>
  <c r="L63" i="10"/>
  <c r="J64" i="10"/>
  <c r="H65" i="10"/>
  <c r="F66" i="10"/>
  <c r="D67" i="10"/>
  <c r="B68" i="10"/>
  <c r="R68" i="10"/>
  <c r="P69" i="10"/>
  <c r="N70" i="10"/>
  <c r="L71" i="10"/>
  <c r="J72" i="10"/>
  <c r="H73" i="10"/>
  <c r="F74" i="10"/>
  <c r="D75" i="10"/>
  <c r="B76" i="10"/>
  <c r="R76" i="10"/>
  <c r="P77" i="10"/>
  <c r="N78" i="10"/>
  <c r="L79" i="10"/>
  <c r="J80" i="10"/>
  <c r="H81" i="10"/>
  <c r="F82" i="10"/>
  <c r="D83" i="10"/>
  <c r="B84" i="10"/>
  <c r="R84" i="10"/>
  <c r="P85" i="10"/>
  <c r="N86" i="10"/>
  <c r="L87" i="10"/>
  <c r="J88" i="10"/>
  <c r="H89" i="10"/>
  <c r="F90" i="10"/>
  <c r="D91" i="10"/>
  <c r="B92" i="10"/>
  <c r="G2" i="10"/>
  <c r="E3" i="10"/>
  <c r="C4" i="10"/>
  <c r="S4" i="10"/>
  <c r="Q5" i="10"/>
  <c r="O6" i="10"/>
  <c r="M7" i="10"/>
  <c r="K8" i="10"/>
  <c r="I9" i="10"/>
  <c r="G10" i="10"/>
  <c r="E11" i="10"/>
  <c r="C12" i="10"/>
  <c r="S12" i="10"/>
  <c r="Q13" i="10"/>
  <c r="O14" i="10"/>
  <c r="M15" i="10"/>
  <c r="K16" i="10"/>
  <c r="I17" i="10"/>
  <c r="G18" i="10"/>
  <c r="E19" i="10"/>
  <c r="C20" i="10"/>
  <c r="S20" i="10"/>
  <c r="Q21" i="10"/>
  <c r="O22" i="10"/>
  <c r="M23" i="10"/>
  <c r="K24" i="10"/>
  <c r="I25" i="10"/>
  <c r="G26" i="10"/>
  <c r="E27" i="10"/>
  <c r="C28" i="10"/>
  <c r="S28" i="10"/>
  <c r="Q29" i="10"/>
  <c r="O30" i="10"/>
  <c r="M31" i="10"/>
  <c r="K32" i="10"/>
  <c r="I33" i="10"/>
  <c r="G34" i="10"/>
  <c r="E35" i="10"/>
  <c r="C36" i="10"/>
  <c r="S36" i="10"/>
  <c r="Q37" i="10"/>
  <c r="O38" i="10"/>
  <c r="M39" i="10"/>
  <c r="K40" i="10"/>
  <c r="I41" i="10"/>
  <c r="G42" i="10"/>
  <c r="E43" i="10"/>
  <c r="C44" i="10"/>
  <c r="S44" i="10"/>
  <c r="Q45" i="10"/>
  <c r="O46" i="10"/>
  <c r="M47" i="10"/>
  <c r="K48" i="10"/>
  <c r="I49" i="10"/>
  <c r="G50" i="10"/>
  <c r="E51" i="10"/>
  <c r="C52" i="10"/>
  <c r="S52" i="10"/>
  <c r="Q53" i="10"/>
  <c r="O54" i="10"/>
  <c r="M55" i="10"/>
  <c r="K56" i="10"/>
  <c r="I57" i="10"/>
  <c r="G58" i="10"/>
  <c r="E59" i="10"/>
  <c r="C60" i="10"/>
  <c r="S60" i="10"/>
  <c r="Q61" i="10"/>
  <c r="O62" i="10"/>
  <c r="M63" i="10"/>
  <c r="K64" i="10"/>
  <c r="I65" i="10"/>
  <c r="G66" i="10"/>
  <c r="E67" i="10"/>
  <c r="C68" i="10"/>
  <c r="S68" i="10"/>
  <c r="Q69" i="10"/>
  <c r="O70" i="10"/>
  <c r="M71" i="10"/>
  <c r="K72" i="10"/>
  <c r="I73" i="10"/>
  <c r="G74" i="10"/>
  <c r="E75" i="10"/>
  <c r="C76" i="10"/>
  <c r="S76" i="10"/>
  <c r="Q77" i="10"/>
  <c r="O78" i="10"/>
  <c r="M79" i="10"/>
  <c r="K80" i="10"/>
  <c r="I81" i="10"/>
  <c r="G82" i="10"/>
  <c r="E83" i="10"/>
  <c r="C84" i="10"/>
  <c r="S84" i="10"/>
  <c r="Q85" i="10"/>
  <c r="O86" i="10"/>
  <c r="M87" i="10"/>
  <c r="K88" i="10"/>
  <c r="I89" i="10"/>
  <c r="G90" i="10"/>
  <c r="E91" i="10"/>
  <c r="C92" i="10"/>
  <c r="S92" i="10"/>
  <c r="Q93" i="10"/>
  <c r="O94" i="10"/>
  <c r="M95" i="10"/>
  <c r="K96" i="10"/>
  <c r="I97" i="10"/>
  <c r="G98" i="10"/>
  <c r="E99" i="10"/>
  <c r="H2" i="10"/>
  <c r="F3" i="10"/>
  <c r="D4" i="10"/>
  <c r="B5" i="10"/>
  <c r="R5" i="10"/>
  <c r="P6" i="10"/>
  <c r="N7" i="10"/>
  <c r="L8" i="10"/>
  <c r="J9" i="10"/>
  <c r="H10" i="10"/>
  <c r="F11" i="10"/>
  <c r="D12" i="10"/>
  <c r="B13" i="10"/>
  <c r="R13" i="10"/>
  <c r="P14" i="10"/>
  <c r="N15" i="10"/>
  <c r="L16" i="10"/>
  <c r="J17" i="10"/>
  <c r="H18" i="10"/>
  <c r="F19" i="10"/>
  <c r="D20" i="10"/>
  <c r="B21" i="10"/>
  <c r="R21" i="10"/>
  <c r="P22" i="10"/>
  <c r="N23" i="10"/>
  <c r="L24" i="10"/>
  <c r="J25" i="10"/>
  <c r="H26" i="10"/>
  <c r="F27" i="10"/>
  <c r="D28" i="10"/>
  <c r="B29" i="10"/>
  <c r="R29" i="10"/>
  <c r="P30" i="10"/>
  <c r="N31" i="10"/>
  <c r="L32" i="10"/>
  <c r="J33" i="10"/>
  <c r="H34" i="10"/>
  <c r="F35" i="10"/>
  <c r="D36" i="10"/>
  <c r="B37" i="10"/>
  <c r="R37" i="10"/>
  <c r="P38" i="10"/>
  <c r="N39" i="10"/>
  <c r="L40" i="10"/>
  <c r="J41" i="10"/>
  <c r="H42" i="10"/>
  <c r="F43" i="10"/>
  <c r="D44" i="10"/>
  <c r="B45" i="10"/>
  <c r="R45" i="10"/>
  <c r="P46" i="10"/>
  <c r="N47" i="10"/>
  <c r="L48" i="10"/>
  <c r="J49" i="10"/>
  <c r="H50" i="10"/>
  <c r="F51" i="10"/>
  <c r="D52" i="10"/>
  <c r="B53" i="10"/>
  <c r="R53" i="10"/>
  <c r="P54" i="10"/>
  <c r="N55" i="10"/>
  <c r="L56" i="10"/>
  <c r="J57" i="10"/>
  <c r="H58" i="10"/>
  <c r="F59" i="10"/>
  <c r="D60" i="10"/>
  <c r="B61" i="10"/>
  <c r="R61" i="10"/>
  <c r="P62" i="10"/>
  <c r="N63" i="10"/>
  <c r="L64" i="10"/>
  <c r="J65" i="10"/>
  <c r="H66" i="10"/>
  <c r="F67" i="10"/>
  <c r="D68" i="10"/>
  <c r="B69" i="10"/>
  <c r="R69" i="10"/>
  <c r="P70" i="10"/>
  <c r="N71" i="10"/>
  <c r="L72" i="10"/>
  <c r="J73" i="10"/>
  <c r="H74" i="10"/>
  <c r="F75" i="10"/>
  <c r="D76" i="10"/>
  <c r="B77" i="10"/>
  <c r="R77" i="10"/>
  <c r="P78" i="10"/>
  <c r="N79" i="10"/>
  <c r="L80" i="10"/>
  <c r="J81" i="10"/>
  <c r="H82" i="10"/>
  <c r="F83" i="10"/>
  <c r="D84" i="10"/>
  <c r="B85" i="10"/>
  <c r="R85" i="10"/>
  <c r="P86" i="10"/>
  <c r="N87" i="10"/>
  <c r="L88" i="10"/>
  <c r="J89" i="10"/>
  <c r="H90" i="10"/>
  <c r="F91" i="10"/>
  <c r="D92" i="10"/>
  <c r="B93" i="10"/>
  <c r="R93" i="10"/>
  <c r="P94" i="10"/>
  <c r="N95" i="10"/>
  <c r="L96" i="10"/>
  <c r="J97" i="10"/>
  <c r="H98" i="10"/>
  <c r="F99" i="10"/>
  <c r="D100" i="10"/>
  <c r="B101" i="10"/>
  <c r="R101" i="10"/>
  <c r="P102" i="10"/>
  <c r="N103" i="10"/>
  <c r="L104" i="10"/>
  <c r="J105" i="10"/>
  <c r="H106" i="10"/>
  <c r="F107" i="10"/>
  <c r="D108" i="10"/>
  <c r="B109" i="10"/>
  <c r="R109" i="10"/>
  <c r="P110" i="10"/>
  <c r="N111" i="10"/>
  <c r="L112" i="10"/>
  <c r="J113" i="10"/>
  <c r="H114" i="10"/>
  <c r="I2" i="10"/>
  <c r="G3" i="10"/>
  <c r="E4" i="10"/>
  <c r="C5" i="10"/>
  <c r="S5" i="10"/>
  <c r="Q6" i="10"/>
  <c r="O7" i="10"/>
  <c r="M8" i="10"/>
  <c r="K9" i="10"/>
  <c r="I10" i="10"/>
  <c r="G11" i="10"/>
  <c r="E12" i="10"/>
  <c r="C13" i="10"/>
  <c r="S13" i="10"/>
  <c r="Q14" i="10"/>
  <c r="O15" i="10"/>
  <c r="M16" i="10"/>
  <c r="K17" i="10"/>
  <c r="I18" i="10"/>
  <c r="G19" i="10"/>
  <c r="E20" i="10"/>
  <c r="C21" i="10"/>
  <c r="S21" i="10"/>
  <c r="Q22" i="10"/>
  <c r="O23" i="10"/>
  <c r="M24" i="10"/>
  <c r="K25" i="10"/>
  <c r="I26" i="10"/>
  <c r="G27" i="10"/>
  <c r="E28" i="10"/>
  <c r="C29" i="10"/>
  <c r="S29" i="10"/>
  <c r="Q30" i="10"/>
  <c r="O31" i="10"/>
  <c r="M32" i="10"/>
  <c r="K33" i="10"/>
  <c r="I34" i="10"/>
  <c r="G35" i="10"/>
  <c r="E36" i="10"/>
  <c r="C37" i="10"/>
  <c r="S37" i="10"/>
  <c r="Q38" i="10"/>
  <c r="O39" i="10"/>
  <c r="M40" i="10"/>
  <c r="K41" i="10"/>
  <c r="I42" i="10"/>
  <c r="G43" i="10"/>
  <c r="E44" i="10"/>
  <c r="C45" i="10"/>
  <c r="S45" i="10"/>
  <c r="Q46" i="10"/>
  <c r="O47" i="10"/>
  <c r="M48" i="10"/>
  <c r="K49" i="10"/>
  <c r="I50" i="10"/>
  <c r="G51" i="10"/>
  <c r="E52" i="10"/>
  <c r="C53" i="10"/>
  <c r="S53" i="10"/>
  <c r="Q54" i="10"/>
  <c r="O55" i="10"/>
  <c r="M56" i="10"/>
  <c r="K57" i="10"/>
  <c r="I58" i="10"/>
  <c r="G59" i="10"/>
  <c r="E60" i="10"/>
  <c r="C61" i="10"/>
  <c r="S61" i="10"/>
  <c r="Q62" i="10"/>
  <c r="O63" i="10"/>
  <c r="M64" i="10"/>
  <c r="K65" i="10"/>
  <c r="I66" i="10"/>
  <c r="G67" i="10"/>
  <c r="E68" i="10"/>
  <c r="C69" i="10"/>
  <c r="S69" i="10"/>
  <c r="Q70" i="10"/>
  <c r="O71" i="10"/>
  <c r="M72" i="10"/>
  <c r="K73" i="10"/>
  <c r="I74" i="10"/>
  <c r="G75" i="10"/>
  <c r="E76" i="10"/>
  <c r="C77" i="10"/>
  <c r="S77" i="10"/>
  <c r="Q78" i="10"/>
  <c r="O79" i="10"/>
  <c r="M80" i="10"/>
  <c r="K81" i="10"/>
  <c r="I82" i="10"/>
  <c r="G83" i="10"/>
  <c r="E84" i="10"/>
  <c r="C85" i="10"/>
  <c r="S85" i="10"/>
  <c r="Q86" i="10"/>
  <c r="O87" i="10"/>
  <c r="M88" i="10"/>
  <c r="J2" i="10"/>
  <c r="H3" i="10"/>
  <c r="F4" i="10"/>
  <c r="D5" i="10"/>
  <c r="B6" i="10"/>
  <c r="R6" i="10"/>
  <c r="P7" i="10"/>
  <c r="N8" i="10"/>
  <c r="L9" i="10"/>
  <c r="J10" i="10"/>
  <c r="H11" i="10"/>
  <c r="F12" i="10"/>
  <c r="D13" i="10"/>
  <c r="B14" i="10"/>
  <c r="R14" i="10"/>
  <c r="P15" i="10"/>
  <c r="N16" i="10"/>
  <c r="L17" i="10"/>
  <c r="J18" i="10"/>
  <c r="H19" i="10"/>
  <c r="F20" i="10"/>
  <c r="D21" i="10"/>
  <c r="B22" i="10"/>
  <c r="R22" i="10"/>
  <c r="P23" i="10"/>
  <c r="N24" i="10"/>
  <c r="L25" i="10"/>
  <c r="J26" i="10"/>
  <c r="H27" i="10"/>
  <c r="F28" i="10"/>
  <c r="D29" i="10"/>
  <c r="B30" i="10"/>
  <c r="R30" i="10"/>
  <c r="P31" i="10"/>
  <c r="N32" i="10"/>
  <c r="L33" i="10"/>
  <c r="J34" i="10"/>
  <c r="H35" i="10"/>
  <c r="F36" i="10"/>
  <c r="D37" i="10"/>
  <c r="B38" i="10"/>
  <c r="R38" i="10"/>
  <c r="P39" i="10"/>
  <c r="N40" i="10"/>
  <c r="L41" i="10"/>
  <c r="J42" i="10"/>
  <c r="H43" i="10"/>
  <c r="F44" i="10"/>
  <c r="D45" i="10"/>
  <c r="B46" i="10"/>
  <c r="R46" i="10"/>
  <c r="P47" i="10"/>
  <c r="N48" i="10"/>
  <c r="L49" i="10"/>
  <c r="J50" i="10"/>
  <c r="H51" i="10"/>
  <c r="F52" i="10"/>
  <c r="D53" i="10"/>
  <c r="B54" i="10"/>
  <c r="R54" i="10"/>
  <c r="P55" i="10"/>
  <c r="N56" i="10"/>
  <c r="L57" i="10"/>
  <c r="J58" i="10"/>
  <c r="H59" i="10"/>
  <c r="F60" i="10"/>
  <c r="D61" i="10"/>
  <c r="B62" i="10"/>
  <c r="R62" i="10"/>
  <c r="P63" i="10"/>
  <c r="N64" i="10"/>
  <c r="L65" i="10"/>
  <c r="J66" i="10"/>
  <c r="H67" i="10"/>
  <c r="F68" i="10"/>
  <c r="D69" i="10"/>
  <c r="B70" i="10"/>
  <c r="R70" i="10"/>
  <c r="P71" i="10"/>
  <c r="N72" i="10"/>
  <c r="L73" i="10"/>
  <c r="J74" i="10"/>
  <c r="H75" i="10"/>
  <c r="F76" i="10"/>
  <c r="D77" i="10"/>
  <c r="B78" i="10"/>
  <c r="R78" i="10"/>
  <c r="P79" i="10"/>
  <c r="N80" i="10"/>
  <c r="L81" i="10"/>
  <c r="J82" i="10"/>
  <c r="H83" i="10"/>
  <c r="F84" i="10"/>
  <c r="D85" i="10"/>
  <c r="B86" i="10"/>
  <c r="R86" i="10"/>
  <c r="P87" i="10"/>
  <c r="N88" i="10"/>
  <c r="L89" i="10"/>
  <c r="J90" i="10"/>
  <c r="H91" i="10"/>
  <c r="F92" i="10"/>
  <c r="D93" i="10"/>
  <c r="K2" i="10"/>
  <c r="I3" i="10"/>
  <c r="G4" i="10"/>
  <c r="E5" i="10"/>
  <c r="C6" i="10"/>
  <c r="S6" i="10"/>
  <c r="Q7" i="10"/>
  <c r="O8" i="10"/>
  <c r="M9" i="10"/>
  <c r="K10" i="10"/>
  <c r="I11" i="10"/>
  <c r="G12" i="10"/>
  <c r="E13" i="10"/>
  <c r="C14" i="10"/>
  <c r="S14" i="10"/>
  <c r="Q15" i="10"/>
  <c r="O16" i="10"/>
  <c r="M17" i="10"/>
  <c r="K18" i="10"/>
  <c r="I19" i="10"/>
  <c r="G20" i="10"/>
  <c r="E21" i="10"/>
  <c r="C22" i="10"/>
  <c r="S22" i="10"/>
  <c r="Q23" i="10"/>
  <c r="O24" i="10"/>
  <c r="M25" i="10"/>
  <c r="K26" i="10"/>
  <c r="I27" i="10"/>
  <c r="G28" i="10"/>
  <c r="E29" i="10"/>
  <c r="C30" i="10"/>
  <c r="S30" i="10"/>
  <c r="Q31" i="10"/>
  <c r="O32" i="10"/>
  <c r="M33" i="10"/>
  <c r="K34" i="10"/>
  <c r="I35" i="10"/>
  <c r="G36" i="10"/>
  <c r="E37" i="10"/>
  <c r="C38" i="10"/>
  <c r="S38" i="10"/>
  <c r="Q39" i="10"/>
  <c r="O40" i="10"/>
  <c r="M41" i="10"/>
  <c r="K42" i="10"/>
  <c r="I43" i="10"/>
  <c r="G44" i="10"/>
  <c r="E45" i="10"/>
  <c r="C46" i="10"/>
  <c r="S46" i="10"/>
  <c r="Q47" i="10"/>
  <c r="O48" i="10"/>
  <c r="M49" i="10"/>
  <c r="K50" i="10"/>
  <c r="I51" i="10"/>
  <c r="G52" i="10"/>
  <c r="E53" i="10"/>
  <c r="C54" i="10"/>
  <c r="S54" i="10"/>
  <c r="Q55" i="10"/>
  <c r="O56" i="10"/>
  <c r="M57" i="10"/>
  <c r="K58" i="10"/>
  <c r="I59" i="10"/>
  <c r="G60" i="10"/>
  <c r="E61" i="10"/>
  <c r="C62" i="10"/>
  <c r="S62" i="10"/>
  <c r="Q63" i="10"/>
  <c r="O64" i="10"/>
  <c r="M65" i="10"/>
  <c r="K66" i="10"/>
  <c r="I67" i="10"/>
  <c r="G68" i="10"/>
  <c r="E69" i="10"/>
  <c r="C70" i="10"/>
  <c r="S70" i="10"/>
  <c r="Q71" i="10"/>
  <c r="O72" i="10"/>
  <c r="M73" i="10"/>
  <c r="K74" i="10"/>
  <c r="I75" i="10"/>
  <c r="G76" i="10"/>
  <c r="E77" i="10"/>
  <c r="C78" i="10"/>
  <c r="S78" i="10"/>
  <c r="Q79" i="10"/>
  <c r="O80" i="10"/>
  <c r="M81" i="10"/>
  <c r="K82" i="10"/>
  <c r="I83" i="10"/>
  <c r="G84" i="10"/>
  <c r="E85" i="10"/>
  <c r="C86" i="10"/>
  <c r="S86" i="10"/>
  <c r="Q87" i="10"/>
  <c r="O88" i="10"/>
  <c r="M89" i="10"/>
  <c r="K90" i="10"/>
  <c r="I91" i="10"/>
  <c r="G92" i="10"/>
  <c r="E93" i="10"/>
  <c r="C94" i="10"/>
  <c r="S94" i="10"/>
  <c r="Q95" i="10"/>
  <c r="L2" i="10"/>
  <c r="J3" i="10"/>
  <c r="H4" i="10"/>
  <c r="F5" i="10"/>
  <c r="D6" i="10"/>
  <c r="B7" i="10"/>
  <c r="R7" i="10"/>
  <c r="P8" i="10"/>
  <c r="N9" i="10"/>
  <c r="L10" i="10"/>
  <c r="J11" i="10"/>
  <c r="H12" i="10"/>
  <c r="F13" i="10"/>
  <c r="D14" i="10"/>
  <c r="B15" i="10"/>
  <c r="R15" i="10"/>
  <c r="P16" i="10"/>
  <c r="N17" i="10"/>
  <c r="L18" i="10"/>
  <c r="J19" i="10"/>
  <c r="H20" i="10"/>
  <c r="F21" i="10"/>
  <c r="D22" i="10"/>
  <c r="B23" i="10"/>
  <c r="R23" i="10"/>
  <c r="P24" i="10"/>
  <c r="N25" i="10"/>
  <c r="L26" i="10"/>
  <c r="J27" i="10"/>
  <c r="H28" i="10"/>
  <c r="F29" i="10"/>
  <c r="D30" i="10"/>
  <c r="B31" i="10"/>
  <c r="R31" i="10"/>
  <c r="P32" i="10"/>
  <c r="N33" i="10"/>
  <c r="L34" i="10"/>
  <c r="J35" i="10"/>
  <c r="H36" i="10"/>
  <c r="F37" i="10"/>
  <c r="D38" i="10"/>
  <c r="B39" i="10"/>
  <c r="R39" i="10"/>
  <c r="P40" i="10"/>
  <c r="N41" i="10"/>
  <c r="L42" i="10"/>
  <c r="J43" i="10"/>
  <c r="H44" i="10"/>
  <c r="F45" i="10"/>
  <c r="D46" i="10"/>
  <c r="B47" i="10"/>
  <c r="M2" i="10"/>
  <c r="K3" i="10"/>
  <c r="I4" i="10"/>
  <c r="G5" i="10"/>
  <c r="E6" i="10"/>
  <c r="C7" i="10"/>
  <c r="S7" i="10"/>
  <c r="Q8" i="10"/>
  <c r="O9" i="10"/>
  <c r="M10" i="10"/>
  <c r="K11" i="10"/>
  <c r="I12" i="10"/>
  <c r="G13" i="10"/>
  <c r="E14" i="10"/>
  <c r="C15" i="10"/>
  <c r="S15" i="10"/>
  <c r="Q16" i="10"/>
  <c r="O17" i="10"/>
  <c r="M18" i="10"/>
  <c r="K19" i="10"/>
  <c r="I20" i="10"/>
  <c r="G21" i="10"/>
  <c r="E22" i="10"/>
  <c r="C23" i="10"/>
  <c r="S23" i="10"/>
  <c r="Q24" i="10"/>
  <c r="O25" i="10"/>
  <c r="M26" i="10"/>
  <c r="K27" i="10"/>
  <c r="I28" i="10"/>
  <c r="G29" i="10"/>
  <c r="E30" i="10"/>
  <c r="C31" i="10"/>
  <c r="S31" i="10"/>
  <c r="Q32" i="10"/>
  <c r="O33" i="10"/>
  <c r="M34" i="10"/>
  <c r="K35" i="10"/>
  <c r="I36" i="10"/>
  <c r="G37" i="10"/>
  <c r="E38" i="10"/>
  <c r="C39" i="10"/>
  <c r="S39" i="10"/>
  <c r="Q40" i="10"/>
  <c r="O41" i="10"/>
  <c r="M42" i="10"/>
  <c r="K43" i="10"/>
  <c r="I44" i="10"/>
  <c r="G45" i="10"/>
  <c r="E46" i="10"/>
  <c r="C47" i="10"/>
  <c r="S47" i="10"/>
  <c r="Q48" i="10"/>
  <c r="O49" i="10"/>
  <c r="M50" i="10"/>
  <c r="K51" i="10"/>
  <c r="I52" i="10"/>
  <c r="G53" i="10"/>
  <c r="E54" i="10"/>
  <c r="C55" i="10"/>
  <c r="S55" i="10"/>
  <c r="Q56" i="10"/>
  <c r="O57" i="10"/>
  <c r="M58" i="10"/>
  <c r="K59" i="10"/>
  <c r="I60" i="10"/>
  <c r="G61" i="10"/>
  <c r="E62" i="10"/>
  <c r="C63" i="10"/>
  <c r="S63" i="10"/>
  <c r="Q64" i="10"/>
  <c r="O65" i="10"/>
  <c r="M66" i="10"/>
  <c r="K67" i="10"/>
  <c r="I68" i="10"/>
  <c r="G69" i="10"/>
  <c r="E70" i="10"/>
  <c r="C71" i="10"/>
  <c r="S71" i="10"/>
  <c r="Q72" i="10"/>
  <c r="O73" i="10"/>
  <c r="M74" i="10"/>
  <c r="K75" i="10"/>
  <c r="I76" i="10"/>
  <c r="G77" i="10"/>
  <c r="E78" i="10"/>
  <c r="C79" i="10"/>
  <c r="S79" i="10"/>
  <c r="Q80" i="10"/>
  <c r="O81" i="10"/>
  <c r="M82" i="10"/>
  <c r="K83" i="10"/>
  <c r="I84" i="10"/>
  <c r="G85" i="10"/>
  <c r="E86" i="10"/>
  <c r="C87" i="10"/>
  <c r="S87" i="10"/>
  <c r="Q88" i="10"/>
  <c r="O89" i="10"/>
  <c r="M90" i="10"/>
  <c r="K91" i="10"/>
  <c r="I92" i="10"/>
  <c r="G93" i="10"/>
  <c r="E94" i="10"/>
  <c r="N2" i="10"/>
  <c r="L3" i="10"/>
  <c r="J4" i="10"/>
  <c r="H5" i="10"/>
  <c r="F6" i="10"/>
  <c r="D7" i="10"/>
  <c r="B8" i="10"/>
  <c r="R8" i="10"/>
  <c r="P9" i="10"/>
  <c r="N10" i="10"/>
  <c r="L11" i="10"/>
  <c r="J12" i="10"/>
  <c r="H13" i="10"/>
  <c r="F14" i="10"/>
  <c r="D15" i="10"/>
  <c r="B16" i="10"/>
  <c r="R16" i="10"/>
  <c r="P17" i="10"/>
  <c r="N18" i="10"/>
  <c r="L19" i="10"/>
  <c r="J20" i="10"/>
  <c r="H21" i="10"/>
  <c r="F22" i="10"/>
  <c r="D23" i="10"/>
  <c r="B24" i="10"/>
  <c r="R24" i="10"/>
  <c r="P25" i="10"/>
  <c r="N26" i="10"/>
  <c r="L27" i="10"/>
  <c r="J28" i="10"/>
  <c r="H29" i="10"/>
  <c r="F30" i="10"/>
  <c r="D31" i="10"/>
  <c r="B32" i="10"/>
  <c r="R32" i="10"/>
  <c r="P33" i="10"/>
  <c r="N34" i="10"/>
  <c r="L35" i="10"/>
  <c r="J36" i="10"/>
  <c r="H37" i="10"/>
  <c r="F38" i="10"/>
  <c r="D39" i="10"/>
  <c r="B40" i="10"/>
  <c r="R40" i="10"/>
  <c r="P41" i="10"/>
  <c r="N42" i="10"/>
  <c r="L43" i="10"/>
  <c r="J44" i="10"/>
  <c r="H45" i="10"/>
  <c r="F46" i="10"/>
  <c r="D47" i="10"/>
  <c r="B48" i="10"/>
  <c r="R48" i="10"/>
  <c r="P49" i="10"/>
  <c r="N50" i="10"/>
  <c r="L51" i="10"/>
  <c r="J52" i="10"/>
  <c r="H53" i="10"/>
  <c r="F54" i="10"/>
  <c r="D55" i="10"/>
  <c r="B56" i="10"/>
  <c r="R56" i="10"/>
  <c r="P57" i="10"/>
  <c r="N58" i="10"/>
  <c r="L59" i="10"/>
  <c r="J60" i="10"/>
  <c r="H61" i="10"/>
  <c r="F62" i="10"/>
  <c r="D63" i="10"/>
  <c r="B64" i="10"/>
  <c r="R64" i="10"/>
  <c r="P65" i="10"/>
  <c r="N66" i="10"/>
  <c r="L67" i="10"/>
  <c r="J68" i="10"/>
  <c r="H69" i="10"/>
  <c r="F70" i="10"/>
  <c r="D71" i="10"/>
  <c r="B72" i="10"/>
  <c r="R72" i="10"/>
  <c r="P73" i="10"/>
  <c r="N74" i="10"/>
  <c r="L75" i="10"/>
  <c r="J76" i="10"/>
  <c r="H77" i="10"/>
  <c r="F78" i="10"/>
  <c r="D79" i="10"/>
  <c r="B80" i="10"/>
  <c r="R80" i="10"/>
  <c r="P81" i="10"/>
  <c r="N82" i="10"/>
  <c r="L83" i="10"/>
  <c r="J84" i="10"/>
  <c r="H85" i="10"/>
  <c r="F86" i="10"/>
  <c r="D87" i="10"/>
  <c r="B88" i="10"/>
  <c r="R88" i="10"/>
  <c r="P89" i="10"/>
  <c r="N90" i="10"/>
  <c r="L91" i="10"/>
  <c r="J92" i="10"/>
  <c r="H93" i="10"/>
  <c r="F94" i="10"/>
  <c r="D95" i="10"/>
  <c r="B96" i="10"/>
  <c r="R96" i="10"/>
  <c r="P97" i="10"/>
  <c r="N98" i="10"/>
  <c r="L99" i="10"/>
  <c r="J100" i="10"/>
  <c r="H101" i="10"/>
  <c r="F102" i="10"/>
  <c r="D103" i="10"/>
  <c r="B104" i="10"/>
  <c r="R104" i="10"/>
  <c r="P105" i="10"/>
  <c r="N106" i="10"/>
  <c r="O2" i="10"/>
  <c r="M3" i="10"/>
  <c r="K4" i="10"/>
  <c r="I5" i="10"/>
  <c r="G6" i="10"/>
  <c r="E7" i="10"/>
  <c r="C8" i="10"/>
  <c r="S8" i="10"/>
  <c r="Q9" i="10"/>
  <c r="O10" i="10"/>
  <c r="M11" i="10"/>
  <c r="K12" i="10"/>
  <c r="I13" i="10"/>
  <c r="G14" i="10"/>
  <c r="E15" i="10"/>
  <c r="C16" i="10"/>
  <c r="S16" i="10"/>
  <c r="Q17" i="10"/>
  <c r="O18" i="10"/>
  <c r="M19" i="10"/>
  <c r="K20" i="10"/>
  <c r="I21" i="10"/>
  <c r="G22" i="10"/>
  <c r="E23" i="10"/>
  <c r="C24" i="10"/>
  <c r="S24" i="10"/>
  <c r="Q25" i="10"/>
  <c r="O26" i="10"/>
  <c r="M27" i="10"/>
  <c r="K28" i="10"/>
  <c r="I29" i="10"/>
  <c r="G30" i="10"/>
  <c r="E31" i="10"/>
  <c r="C32" i="10"/>
  <c r="S32" i="10"/>
  <c r="Q33" i="10"/>
  <c r="O34" i="10"/>
  <c r="M35" i="10"/>
  <c r="K36" i="10"/>
  <c r="I37" i="10"/>
  <c r="G38" i="10"/>
  <c r="E39" i="10"/>
  <c r="C40" i="10"/>
  <c r="S40" i="10"/>
  <c r="Q41" i="10"/>
  <c r="O42" i="10"/>
  <c r="M43" i="10"/>
  <c r="K44" i="10"/>
  <c r="I45" i="10"/>
  <c r="G46" i="10"/>
  <c r="E47" i="10"/>
  <c r="C48" i="10"/>
  <c r="S48" i="10"/>
  <c r="Q49" i="10"/>
  <c r="O50" i="10"/>
  <c r="M51" i="10"/>
  <c r="K52" i="10"/>
  <c r="I53" i="10"/>
  <c r="G54" i="10"/>
  <c r="E55" i="10"/>
  <c r="C56" i="10"/>
  <c r="S56" i="10"/>
  <c r="Q57" i="10"/>
  <c r="O58" i="10"/>
  <c r="M59" i="10"/>
  <c r="K60" i="10"/>
  <c r="I61" i="10"/>
  <c r="G62" i="10"/>
  <c r="E63" i="10"/>
  <c r="C64" i="10"/>
  <c r="S64" i="10"/>
  <c r="Q65" i="10"/>
  <c r="O66" i="10"/>
  <c r="M67" i="10"/>
  <c r="K68" i="10"/>
  <c r="I69" i="10"/>
  <c r="G70" i="10"/>
  <c r="E71" i="10"/>
  <c r="C72" i="10"/>
  <c r="S72" i="10"/>
  <c r="Q73" i="10"/>
  <c r="O74" i="10"/>
  <c r="M75" i="10"/>
  <c r="K76" i="10"/>
  <c r="I77" i="10"/>
  <c r="G78" i="10"/>
  <c r="E79" i="10"/>
  <c r="C80" i="10"/>
  <c r="S80" i="10"/>
  <c r="Q81" i="10"/>
  <c r="O82" i="10"/>
  <c r="M83" i="10"/>
  <c r="K84" i="10"/>
  <c r="I85" i="10"/>
  <c r="G86" i="10"/>
  <c r="E87" i="10"/>
  <c r="C88" i="10"/>
  <c r="S88" i="10"/>
  <c r="Q89" i="10"/>
  <c r="O90" i="10"/>
  <c r="M91" i="10"/>
  <c r="K92" i="10"/>
  <c r="I93" i="10"/>
  <c r="G94" i="10"/>
  <c r="E95" i="10"/>
  <c r="C96" i="10"/>
  <c r="S96" i="10"/>
  <c r="Q97" i="10"/>
  <c r="O98" i="10"/>
  <c r="M99" i="10"/>
  <c r="K100" i="10"/>
  <c r="I101" i="10"/>
  <c r="G102" i="10"/>
  <c r="E103" i="10"/>
  <c r="C104" i="10"/>
  <c r="S104" i="10"/>
  <c r="Q105" i="10"/>
  <c r="O106" i="10"/>
  <c r="M107" i="10"/>
  <c r="P2" i="10"/>
  <c r="N3" i="10"/>
  <c r="L4" i="10"/>
  <c r="J5" i="10"/>
  <c r="H6" i="10"/>
  <c r="F7" i="10"/>
  <c r="D8" i="10"/>
  <c r="B9" i="10"/>
  <c r="R9" i="10"/>
  <c r="P10" i="10"/>
  <c r="N11" i="10"/>
  <c r="L12" i="10"/>
  <c r="J13" i="10"/>
  <c r="H14" i="10"/>
  <c r="F15" i="10"/>
  <c r="D16" i="10"/>
  <c r="B17" i="10"/>
  <c r="R17" i="10"/>
  <c r="P18" i="10"/>
  <c r="N19" i="10"/>
  <c r="L20" i="10"/>
  <c r="J21" i="10"/>
  <c r="H22" i="10"/>
  <c r="F23" i="10"/>
  <c r="D24" i="10"/>
  <c r="B25" i="10"/>
  <c r="R25" i="10"/>
  <c r="P26" i="10"/>
  <c r="N27" i="10"/>
  <c r="L28" i="10"/>
  <c r="J29" i="10"/>
  <c r="H30" i="10"/>
  <c r="F31" i="10"/>
  <c r="D32" i="10"/>
  <c r="B33" i="10"/>
  <c r="R33" i="10"/>
  <c r="P34" i="10"/>
  <c r="N35" i="10"/>
  <c r="L36" i="10"/>
  <c r="J37" i="10"/>
  <c r="H38" i="10"/>
  <c r="F39" i="10"/>
  <c r="D40" i="10"/>
  <c r="B41" i="10"/>
  <c r="R41" i="10"/>
  <c r="P42" i="10"/>
  <c r="N43" i="10"/>
  <c r="L44" i="10"/>
  <c r="J45" i="10"/>
  <c r="H46" i="10"/>
  <c r="F47" i="10"/>
  <c r="D48" i="10"/>
  <c r="B49" i="10"/>
  <c r="R49" i="10"/>
  <c r="P50" i="10"/>
  <c r="N51" i="10"/>
  <c r="L52" i="10"/>
  <c r="J53" i="10"/>
  <c r="H54" i="10"/>
  <c r="F55" i="10"/>
  <c r="D56" i="10"/>
  <c r="B57" i="10"/>
  <c r="R57" i="10"/>
  <c r="P58" i="10"/>
  <c r="N59" i="10"/>
  <c r="L60" i="10"/>
  <c r="J61" i="10"/>
  <c r="H62" i="10"/>
  <c r="F63" i="10"/>
  <c r="D64" i="10"/>
  <c r="B65" i="10"/>
  <c r="R65" i="10"/>
  <c r="P66" i="10"/>
  <c r="N67" i="10"/>
  <c r="L68" i="10"/>
  <c r="J69" i="10"/>
  <c r="H70" i="10"/>
  <c r="F71" i="10"/>
  <c r="D72" i="10"/>
  <c r="B73" i="10"/>
  <c r="R73" i="10"/>
  <c r="Q2" i="10"/>
  <c r="O3" i="10"/>
  <c r="M4" i="10"/>
  <c r="K5" i="10"/>
  <c r="I6" i="10"/>
  <c r="G7" i="10"/>
  <c r="E8" i="10"/>
  <c r="C9" i="10"/>
  <c r="S9" i="10"/>
  <c r="Q10" i="10"/>
  <c r="O11" i="10"/>
  <c r="M12" i="10"/>
  <c r="K13" i="10"/>
  <c r="I14" i="10"/>
  <c r="G15" i="10"/>
  <c r="E16" i="10"/>
  <c r="C17" i="10"/>
  <c r="S17" i="10"/>
  <c r="Q18" i="10"/>
  <c r="O19" i="10"/>
  <c r="M20" i="10"/>
  <c r="K21" i="10"/>
  <c r="I22" i="10"/>
  <c r="G23" i="10"/>
  <c r="E24" i="10"/>
  <c r="C25" i="10"/>
  <c r="S25" i="10"/>
  <c r="Q26" i="10"/>
  <c r="O27" i="10"/>
  <c r="M28" i="10"/>
  <c r="K29" i="10"/>
  <c r="I30" i="10"/>
  <c r="G31" i="10"/>
  <c r="E32" i="10"/>
  <c r="C33" i="10"/>
  <c r="S33" i="10"/>
  <c r="Q34" i="10"/>
  <c r="O35" i="10"/>
  <c r="M36" i="10"/>
  <c r="K37" i="10"/>
  <c r="I38" i="10"/>
  <c r="G39" i="10"/>
  <c r="E40" i="10"/>
  <c r="C41" i="10"/>
  <c r="S41" i="10"/>
  <c r="Q42" i="10"/>
  <c r="O43" i="10"/>
  <c r="M44" i="10"/>
  <c r="K45" i="10"/>
  <c r="I46" i="10"/>
  <c r="G47" i="10"/>
  <c r="E48" i="10"/>
  <c r="C49" i="10"/>
  <c r="S49" i="10"/>
  <c r="Q50" i="10"/>
  <c r="O51" i="10"/>
  <c r="M52" i="10"/>
  <c r="K53" i="10"/>
  <c r="I54" i="10"/>
  <c r="G55" i="10"/>
  <c r="E56" i="10"/>
  <c r="C57" i="10"/>
  <c r="S57" i="10"/>
  <c r="Q58" i="10"/>
  <c r="O59" i="10"/>
  <c r="M60" i="10"/>
  <c r="K61" i="10"/>
  <c r="I62" i="10"/>
  <c r="G63" i="10"/>
  <c r="E64" i="10"/>
  <c r="C65" i="10"/>
  <c r="S65" i="10"/>
  <c r="Q66" i="10"/>
  <c r="O67" i="10"/>
  <c r="M68" i="10"/>
  <c r="K69" i="10"/>
  <c r="I70" i="10"/>
  <c r="G71" i="10"/>
  <c r="E72" i="10"/>
  <c r="C73" i="10"/>
  <c r="S73" i="10"/>
  <c r="Q74" i="10"/>
  <c r="O75" i="10"/>
  <c r="M76" i="10"/>
  <c r="K77" i="10"/>
  <c r="I78" i="10"/>
  <c r="G79" i="10"/>
  <c r="E80" i="10"/>
  <c r="C81" i="10"/>
  <c r="S81" i="10"/>
  <c r="Q82" i="10"/>
  <c r="O83" i="10"/>
  <c r="M84" i="10"/>
  <c r="K85" i="10"/>
  <c r="I86" i="10"/>
  <c r="G87" i="10"/>
  <c r="E88" i="10"/>
  <c r="C89" i="10"/>
  <c r="S89" i="10"/>
  <c r="Q90" i="10"/>
  <c r="O91" i="10"/>
  <c r="M92" i="10"/>
  <c r="R47" i="10"/>
  <c r="H55" i="10"/>
  <c r="J62" i="10"/>
  <c r="L69" i="10"/>
  <c r="P75" i="10"/>
  <c r="R79" i="10"/>
  <c r="J83" i="10"/>
  <c r="B87" i="10"/>
  <c r="E90" i="10"/>
  <c r="R92" i="10"/>
  <c r="Q94" i="10"/>
  <c r="I96" i="10"/>
  <c r="O97" i="10"/>
  <c r="G99" i="10"/>
  <c r="L100" i="10"/>
  <c r="Q101" i="10"/>
  <c r="C103" i="10"/>
  <c r="J104" i="10"/>
  <c r="N105" i="10"/>
  <c r="B107" i="10"/>
  <c r="C108" i="10"/>
  <c r="C109" i="10"/>
  <c r="B110" i="10"/>
  <c r="S110" i="10"/>
  <c r="R111" i="10"/>
  <c r="Q112" i="10"/>
  <c r="P113" i="10"/>
  <c r="O114" i="10"/>
  <c r="M115" i="10"/>
  <c r="K116" i="10"/>
  <c r="I117" i="10"/>
  <c r="G118" i="10"/>
  <c r="E119" i="10"/>
  <c r="C120" i="10"/>
  <c r="S120" i="10"/>
  <c r="Q121" i="10"/>
  <c r="O122" i="10"/>
  <c r="M123" i="10"/>
  <c r="K124" i="10"/>
  <c r="I125" i="10"/>
  <c r="G126" i="10"/>
  <c r="E127" i="10"/>
  <c r="C128" i="10"/>
  <c r="S128" i="10"/>
  <c r="Q129" i="10"/>
  <c r="O130" i="10"/>
  <c r="M131" i="10"/>
  <c r="K132" i="10"/>
  <c r="I133" i="10"/>
  <c r="G134" i="10"/>
  <c r="E135" i="10"/>
  <c r="C136" i="10"/>
  <c r="S136" i="10"/>
  <c r="Q137" i="10"/>
  <c r="O138" i="10"/>
  <c r="M139" i="10"/>
  <c r="K140" i="10"/>
  <c r="I141" i="10"/>
  <c r="G142" i="10"/>
  <c r="E143" i="10"/>
  <c r="C144" i="10"/>
  <c r="S144" i="10"/>
  <c r="Q145" i="10"/>
  <c r="O146" i="10"/>
  <c r="M147" i="10"/>
  <c r="K148" i="10"/>
  <c r="I149" i="10"/>
  <c r="G150" i="10"/>
  <c r="E151" i="10"/>
  <c r="C152" i="10"/>
  <c r="S152" i="10"/>
  <c r="Q153" i="10"/>
  <c r="O154" i="10"/>
  <c r="M155" i="10"/>
  <c r="K156" i="10"/>
  <c r="I157" i="10"/>
  <c r="G158" i="10"/>
  <c r="E159" i="10"/>
  <c r="C160" i="10"/>
  <c r="S160" i="10"/>
  <c r="Q161" i="10"/>
  <c r="O162" i="10"/>
  <c r="M163" i="10"/>
  <c r="K164" i="10"/>
  <c r="I165" i="10"/>
  <c r="G166" i="10"/>
  <c r="E167" i="10"/>
  <c r="C168" i="10"/>
  <c r="S168" i="10"/>
  <c r="Q169" i="10"/>
  <c r="O170" i="10"/>
  <c r="M171" i="10"/>
  <c r="K172" i="10"/>
  <c r="I173" i="10"/>
  <c r="G174" i="10"/>
  <c r="E175" i="10"/>
  <c r="C176" i="10"/>
  <c r="S176" i="10"/>
  <c r="Q177" i="10"/>
  <c r="O178" i="10"/>
  <c r="M179" i="10"/>
  <c r="K180" i="10"/>
  <c r="I181" i="10"/>
  <c r="G182" i="10"/>
  <c r="E183" i="10"/>
  <c r="C184" i="10"/>
  <c r="S184" i="10"/>
  <c r="Q185" i="10"/>
  <c r="O186" i="10"/>
  <c r="M187" i="10"/>
  <c r="K188" i="10"/>
  <c r="I189" i="10"/>
  <c r="G190" i="10"/>
  <c r="E191" i="10"/>
  <c r="C192" i="10"/>
  <c r="S192" i="10"/>
  <c r="Q193" i="10"/>
  <c r="O194" i="10"/>
  <c r="M195" i="10"/>
  <c r="K196" i="10"/>
  <c r="I197" i="10"/>
  <c r="G198" i="10"/>
  <c r="E199" i="10"/>
  <c r="P48" i="10"/>
  <c r="R55" i="10"/>
  <c r="B63" i="10"/>
  <c r="D70" i="10"/>
  <c r="H76" i="10"/>
  <c r="D80" i="10"/>
  <c r="N83" i="10"/>
  <c r="F87" i="10"/>
  <c r="I90" i="10"/>
  <c r="C93" i="10"/>
  <c r="R94" i="10"/>
  <c r="J96" i="10"/>
  <c r="R97" i="10"/>
  <c r="H99" i="10"/>
  <c r="M100" i="10"/>
  <c r="S101" i="10"/>
  <c r="F103" i="10"/>
  <c r="K104" i="10"/>
  <c r="O105" i="10"/>
  <c r="C107" i="10"/>
  <c r="E108" i="10"/>
  <c r="D109" i="10"/>
  <c r="C110" i="10"/>
  <c r="B111" i="10"/>
  <c r="S111" i="10"/>
  <c r="R112" i="10"/>
  <c r="Q113" i="10"/>
  <c r="P114" i="10"/>
  <c r="N115" i="10"/>
  <c r="L116" i="10"/>
  <c r="J117" i="10"/>
  <c r="H118" i="10"/>
  <c r="F119" i="10"/>
  <c r="D120" i="10"/>
  <c r="B121" i="10"/>
  <c r="R121" i="10"/>
  <c r="P122" i="10"/>
  <c r="N123" i="10"/>
  <c r="L124" i="10"/>
  <c r="J125" i="10"/>
  <c r="H126" i="10"/>
  <c r="F127" i="10"/>
  <c r="D128" i="10"/>
  <c r="B129" i="10"/>
  <c r="R129" i="10"/>
  <c r="P130" i="10"/>
  <c r="N131" i="10"/>
  <c r="L132" i="10"/>
  <c r="J133" i="10"/>
  <c r="H134" i="10"/>
  <c r="F135" i="10"/>
  <c r="D136" i="10"/>
  <c r="B137" i="10"/>
  <c r="R137" i="10"/>
  <c r="P138" i="10"/>
  <c r="N139" i="10"/>
  <c r="L140" i="10"/>
  <c r="J141" i="10"/>
  <c r="H142" i="10"/>
  <c r="F143" i="10"/>
  <c r="D144" i="10"/>
  <c r="B145" i="10"/>
  <c r="R145" i="10"/>
  <c r="P146" i="10"/>
  <c r="N147" i="10"/>
  <c r="L148" i="10"/>
  <c r="J149" i="10"/>
  <c r="H150" i="10"/>
  <c r="F151" i="10"/>
  <c r="D152" i="10"/>
  <c r="B153" i="10"/>
  <c r="R153" i="10"/>
  <c r="D49" i="10"/>
  <c r="F56" i="10"/>
  <c r="H63" i="10"/>
  <c r="J70" i="10"/>
  <c r="L76" i="10"/>
  <c r="F80" i="10"/>
  <c r="P83" i="10"/>
  <c r="H87" i="10"/>
  <c r="L90" i="10"/>
  <c r="F93" i="10"/>
  <c r="B95" i="10"/>
  <c r="M96" i="10"/>
  <c r="S97" i="10"/>
  <c r="I99" i="10"/>
  <c r="N100" i="10"/>
  <c r="B102" i="10"/>
  <c r="G103" i="10"/>
  <c r="M104" i="10"/>
  <c r="R105" i="10"/>
  <c r="D107" i="10"/>
  <c r="F108" i="10"/>
  <c r="E109" i="10"/>
  <c r="D110" i="10"/>
  <c r="C111" i="10"/>
  <c r="B112" i="10"/>
  <c r="S112" i="10"/>
  <c r="R113" i="10"/>
  <c r="Q114" i="10"/>
  <c r="O115" i="10"/>
  <c r="M116" i="10"/>
  <c r="K117" i="10"/>
  <c r="I118" i="10"/>
  <c r="G119" i="10"/>
  <c r="E120" i="10"/>
  <c r="C121" i="10"/>
  <c r="S121" i="10"/>
  <c r="Q122" i="10"/>
  <c r="O123" i="10"/>
  <c r="M124" i="10"/>
  <c r="K125" i="10"/>
  <c r="I126" i="10"/>
  <c r="G127" i="10"/>
  <c r="E128" i="10"/>
  <c r="C129" i="10"/>
  <c r="S129" i="10"/>
  <c r="Q130" i="10"/>
  <c r="O131" i="10"/>
  <c r="M132" i="10"/>
  <c r="K133" i="10"/>
  <c r="I134" i="10"/>
  <c r="N49" i="10"/>
  <c r="P56" i="10"/>
  <c r="R63" i="10"/>
  <c r="B71" i="10"/>
  <c r="N76" i="10"/>
  <c r="I80" i="10"/>
  <c r="S83" i="10"/>
  <c r="K87" i="10"/>
  <c r="P90" i="10"/>
  <c r="J93" i="10"/>
  <c r="C95" i="10"/>
  <c r="N96" i="10"/>
  <c r="B98" i="10"/>
  <c r="J99" i="10"/>
  <c r="Q100" i="10"/>
  <c r="C102" i="10"/>
  <c r="H103" i="10"/>
  <c r="N104" i="10"/>
  <c r="S105" i="10"/>
  <c r="E107" i="10"/>
  <c r="G108" i="10"/>
  <c r="F109" i="10"/>
  <c r="E110" i="10"/>
  <c r="D111" i="10"/>
  <c r="C112" i="10"/>
  <c r="B113" i="10"/>
  <c r="S113" i="10"/>
  <c r="R114" i="10"/>
  <c r="P115" i="10"/>
  <c r="N116" i="10"/>
  <c r="L117" i="10"/>
  <c r="J118" i="10"/>
  <c r="H119" i="10"/>
  <c r="F120" i="10"/>
  <c r="D121" i="10"/>
  <c r="B122" i="10"/>
  <c r="R122" i="10"/>
  <c r="P123" i="10"/>
  <c r="N124" i="10"/>
  <c r="L125" i="10"/>
  <c r="J126" i="10"/>
  <c r="H127" i="10"/>
  <c r="F128" i="10"/>
  <c r="D129" i="10"/>
  <c r="B130" i="10"/>
  <c r="R130" i="10"/>
  <c r="P131" i="10"/>
  <c r="N132" i="10"/>
  <c r="L133" i="10"/>
  <c r="J134" i="10"/>
  <c r="H135" i="10"/>
  <c r="F136" i="10"/>
  <c r="D137" i="10"/>
  <c r="B138" i="10"/>
  <c r="R138" i="10"/>
  <c r="P139" i="10"/>
  <c r="N140" i="10"/>
  <c r="L141" i="10"/>
  <c r="J142" i="10"/>
  <c r="H143" i="10"/>
  <c r="F144" i="10"/>
  <c r="D145" i="10"/>
  <c r="B146" i="10"/>
  <c r="R146" i="10"/>
  <c r="P147" i="10"/>
  <c r="N148" i="10"/>
  <c r="L149" i="10"/>
  <c r="J150" i="10"/>
  <c r="H151" i="10"/>
  <c r="F152" i="10"/>
  <c r="D153" i="10"/>
  <c r="B154" i="10"/>
  <c r="R154" i="10"/>
  <c r="P155" i="10"/>
  <c r="N156" i="10"/>
  <c r="L157" i="10"/>
  <c r="J158" i="10"/>
  <c r="H159" i="10"/>
  <c r="F160" i="10"/>
  <c r="D161" i="10"/>
  <c r="B162" i="10"/>
  <c r="R162" i="10"/>
  <c r="P163" i="10"/>
  <c r="N164" i="10"/>
  <c r="L165" i="10"/>
  <c r="B50" i="10"/>
  <c r="D57" i="10"/>
  <c r="F64" i="10"/>
  <c r="H71" i="10"/>
  <c r="F77" i="10"/>
  <c r="P80" i="10"/>
  <c r="H84" i="10"/>
  <c r="R87" i="10"/>
  <c r="R90" i="10"/>
  <c r="K93" i="10"/>
  <c r="F95" i="10"/>
  <c r="O96" i="10"/>
  <c r="E98" i="10"/>
  <c r="K99" i="10"/>
  <c r="R100" i="10"/>
  <c r="D102" i="10"/>
  <c r="K103" i="10"/>
  <c r="O104" i="10"/>
  <c r="B106" i="10"/>
  <c r="G107" i="10"/>
  <c r="H108" i="10"/>
  <c r="G109" i="10"/>
  <c r="F110" i="10"/>
  <c r="E111" i="10"/>
  <c r="D112" i="10"/>
  <c r="C113" i="10"/>
  <c r="B114" i="10"/>
  <c r="S114" i="10"/>
  <c r="Q115" i="10"/>
  <c r="O116" i="10"/>
  <c r="M117" i="10"/>
  <c r="K118" i="10"/>
  <c r="I119" i="10"/>
  <c r="G120" i="10"/>
  <c r="E121" i="10"/>
  <c r="C122" i="10"/>
  <c r="S122" i="10"/>
  <c r="Q123" i="10"/>
  <c r="O124" i="10"/>
  <c r="M125" i="10"/>
  <c r="K126" i="10"/>
  <c r="I127" i="10"/>
  <c r="G128" i="10"/>
  <c r="E129" i="10"/>
  <c r="C130" i="10"/>
  <c r="S130" i="10"/>
  <c r="Q131" i="10"/>
  <c r="O132" i="10"/>
  <c r="M133" i="10"/>
  <c r="K134" i="10"/>
  <c r="I135" i="10"/>
  <c r="G136" i="10"/>
  <c r="E137" i="10"/>
  <c r="C138" i="10"/>
  <c r="S138" i="10"/>
  <c r="Q139" i="10"/>
  <c r="O140" i="10"/>
  <c r="M141" i="10"/>
  <c r="K142" i="10"/>
  <c r="I143" i="10"/>
  <c r="G144" i="10"/>
  <c r="E145" i="10"/>
  <c r="C146" i="10"/>
  <c r="S146" i="10"/>
  <c r="Q147" i="10"/>
  <c r="O148" i="10"/>
  <c r="M149" i="10"/>
  <c r="K150" i="10"/>
  <c r="I151" i="10"/>
  <c r="G152" i="10"/>
  <c r="E153" i="10"/>
  <c r="C154" i="10"/>
  <c r="S154" i="10"/>
  <c r="Q155" i="10"/>
  <c r="O156" i="10"/>
  <c r="M157" i="10"/>
  <c r="K158" i="10"/>
  <c r="I159" i="10"/>
  <c r="G160" i="10"/>
  <c r="E161" i="10"/>
  <c r="C162" i="10"/>
  <c r="S162" i="10"/>
  <c r="Q163" i="10"/>
  <c r="O164" i="10"/>
  <c r="M165" i="10"/>
  <c r="K166" i="10"/>
  <c r="I167" i="10"/>
  <c r="G168" i="10"/>
  <c r="E169" i="10"/>
  <c r="C170" i="10"/>
  <c r="S170" i="10"/>
  <c r="Q171" i="10"/>
  <c r="O172" i="10"/>
  <c r="M173" i="10"/>
  <c r="K174" i="10"/>
  <c r="I175" i="10"/>
  <c r="G176" i="10"/>
  <c r="E177" i="10"/>
  <c r="C178" i="10"/>
  <c r="S178" i="10"/>
  <c r="Q179" i="10"/>
  <c r="O180" i="10"/>
  <c r="M181" i="10"/>
  <c r="K182" i="10"/>
  <c r="I183" i="10"/>
  <c r="G184" i="10"/>
  <c r="E185" i="10"/>
  <c r="C186" i="10"/>
  <c r="S186" i="10"/>
  <c r="Q187" i="10"/>
  <c r="O188" i="10"/>
  <c r="M189" i="10"/>
  <c r="K190" i="10"/>
  <c r="I191" i="10"/>
  <c r="G192" i="10"/>
  <c r="E193" i="10"/>
  <c r="C194" i="10"/>
  <c r="S194" i="10"/>
  <c r="L50" i="10"/>
  <c r="N57" i="10"/>
  <c r="P64" i="10"/>
  <c r="R71" i="10"/>
  <c r="J77" i="10"/>
  <c r="B81" i="10"/>
  <c r="L84" i="10"/>
  <c r="D88" i="10"/>
  <c r="C91" i="10"/>
  <c r="L93" i="10"/>
  <c r="G95" i="10"/>
  <c r="P96" i="10"/>
  <c r="F98" i="10"/>
  <c r="N99" i="10"/>
  <c r="S100" i="10"/>
  <c r="E102" i="10"/>
  <c r="L103" i="10"/>
  <c r="P104" i="10"/>
  <c r="E106" i="10"/>
  <c r="H107" i="10"/>
  <c r="I108" i="10"/>
  <c r="H109" i="10"/>
  <c r="G110" i="10"/>
  <c r="F111" i="10"/>
  <c r="E112" i="10"/>
  <c r="D113" i="10"/>
  <c r="C114" i="10"/>
  <c r="B115" i="10"/>
  <c r="R115" i="10"/>
  <c r="P116" i="10"/>
  <c r="N117" i="10"/>
  <c r="L118" i="10"/>
  <c r="J119" i="10"/>
  <c r="H120" i="10"/>
  <c r="F121" i="10"/>
  <c r="D122" i="10"/>
  <c r="B123" i="10"/>
  <c r="R123" i="10"/>
  <c r="P124" i="10"/>
  <c r="N125" i="10"/>
  <c r="L126" i="10"/>
  <c r="J127" i="10"/>
  <c r="H128" i="10"/>
  <c r="F129" i="10"/>
  <c r="D130" i="10"/>
  <c r="B131" i="10"/>
  <c r="R131" i="10"/>
  <c r="P132" i="10"/>
  <c r="N133" i="10"/>
  <c r="L134" i="10"/>
  <c r="J135" i="10"/>
  <c r="H136" i="10"/>
  <c r="F137" i="10"/>
  <c r="D138" i="10"/>
  <c r="B139" i="10"/>
  <c r="R139" i="10"/>
  <c r="P140" i="10"/>
  <c r="N141" i="10"/>
  <c r="L142" i="10"/>
  <c r="J143" i="10"/>
  <c r="H144" i="10"/>
  <c r="F145" i="10"/>
  <c r="D146" i="10"/>
  <c r="B147" i="10"/>
  <c r="R147" i="10"/>
  <c r="P148" i="10"/>
  <c r="N149" i="10"/>
  <c r="L150" i="10"/>
  <c r="J151" i="10"/>
  <c r="H152" i="10"/>
  <c r="F153" i="10"/>
  <c r="D154" i="10"/>
  <c r="B155" i="10"/>
  <c r="R155" i="10"/>
  <c r="P156" i="10"/>
  <c r="N157" i="10"/>
  <c r="L158" i="10"/>
  <c r="J159" i="10"/>
  <c r="H160" i="10"/>
  <c r="F161" i="10"/>
  <c r="D162" i="10"/>
  <c r="B163" i="10"/>
  <c r="R163" i="10"/>
  <c r="P164" i="10"/>
  <c r="N165" i="10"/>
  <c r="L166" i="10"/>
  <c r="R50" i="10"/>
  <c r="B58" i="10"/>
  <c r="D65" i="10"/>
  <c r="F72" i="10"/>
  <c r="L77" i="10"/>
  <c r="D81" i="10"/>
  <c r="N84" i="10"/>
  <c r="F88" i="10"/>
  <c r="G91" i="10"/>
  <c r="O93" i="10"/>
  <c r="H95" i="10"/>
  <c r="Q96" i="10"/>
  <c r="I98" i="10"/>
  <c r="O99" i="10"/>
  <c r="C101" i="10"/>
  <c r="H102" i="10"/>
  <c r="M103" i="10"/>
  <c r="Q104" i="10"/>
  <c r="F106" i="10"/>
  <c r="I107" i="10"/>
  <c r="J108" i="10"/>
  <c r="I109" i="10"/>
  <c r="H110" i="10"/>
  <c r="G111" i="10"/>
  <c r="F112" i="10"/>
  <c r="E113" i="10"/>
  <c r="D114" i="10"/>
  <c r="C115" i="10"/>
  <c r="S115" i="10"/>
  <c r="Q116" i="10"/>
  <c r="O117" i="10"/>
  <c r="M118" i="10"/>
  <c r="K119" i="10"/>
  <c r="I120" i="10"/>
  <c r="G121" i="10"/>
  <c r="E122" i="10"/>
  <c r="C123" i="10"/>
  <c r="S123" i="10"/>
  <c r="Q124" i="10"/>
  <c r="O125" i="10"/>
  <c r="M126" i="10"/>
  <c r="K127" i="10"/>
  <c r="I128" i="10"/>
  <c r="G129" i="10"/>
  <c r="E130" i="10"/>
  <c r="C131" i="10"/>
  <c r="S131" i="10"/>
  <c r="Q132" i="10"/>
  <c r="O133" i="10"/>
  <c r="M134" i="10"/>
  <c r="K135" i="10"/>
  <c r="I136" i="10"/>
  <c r="G137" i="10"/>
  <c r="E138" i="10"/>
  <c r="C139" i="10"/>
  <c r="S139" i="10"/>
  <c r="Q140" i="10"/>
  <c r="O141" i="10"/>
  <c r="M142" i="10"/>
  <c r="K143" i="10"/>
  <c r="I144" i="10"/>
  <c r="G145" i="10"/>
  <c r="E146" i="10"/>
  <c r="C147" i="10"/>
  <c r="S147" i="10"/>
  <c r="Q148" i="10"/>
  <c r="O149" i="10"/>
  <c r="M150" i="10"/>
  <c r="K151" i="10"/>
  <c r="I152" i="10"/>
  <c r="G153" i="10"/>
  <c r="E154" i="10"/>
  <c r="C155" i="10"/>
  <c r="S155" i="10"/>
  <c r="Q156" i="10"/>
  <c r="O157" i="10"/>
  <c r="M158" i="10"/>
  <c r="K159" i="10"/>
  <c r="I160" i="10"/>
  <c r="G161" i="10"/>
  <c r="E162" i="10"/>
  <c r="C163" i="10"/>
  <c r="S163" i="10"/>
  <c r="Q164" i="10"/>
  <c r="O165" i="10"/>
  <c r="M166" i="10"/>
  <c r="K167" i="10"/>
  <c r="I168" i="10"/>
  <c r="G169" i="10"/>
  <c r="E170" i="10"/>
  <c r="C171" i="10"/>
  <c r="S171" i="10"/>
  <c r="Q172" i="10"/>
  <c r="O173" i="10"/>
  <c r="M174" i="10"/>
  <c r="K175" i="10"/>
  <c r="I176" i="10"/>
  <c r="G177" i="10"/>
  <c r="E178" i="10"/>
  <c r="C179" i="10"/>
  <c r="S179" i="10"/>
  <c r="Q180" i="10"/>
  <c r="O181" i="10"/>
  <c r="M182" i="10"/>
  <c r="K183" i="10"/>
  <c r="I184" i="10"/>
  <c r="G185" i="10"/>
  <c r="E186" i="10"/>
  <c r="C187" i="10"/>
  <c r="S187" i="10"/>
  <c r="Q188" i="10"/>
  <c r="O189" i="10"/>
  <c r="M190" i="10"/>
  <c r="J51" i="10"/>
  <c r="L58" i="10"/>
  <c r="N65" i="10"/>
  <c r="P72" i="10"/>
  <c r="O77" i="10"/>
  <c r="G81" i="10"/>
  <c r="Q84" i="10"/>
  <c r="I88" i="10"/>
  <c r="J91" i="10"/>
  <c r="P93" i="10"/>
  <c r="K95" i="10"/>
  <c r="B97" i="10"/>
  <c r="J98" i="10"/>
  <c r="P99" i="10"/>
  <c r="D101" i="10"/>
  <c r="I102" i="10"/>
  <c r="O103" i="10"/>
  <c r="B105" i="10"/>
  <c r="G106" i="10"/>
  <c r="J107" i="10"/>
  <c r="K108" i="10"/>
  <c r="J109" i="10"/>
  <c r="I110" i="10"/>
  <c r="H111" i="10"/>
  <c r="G112" i="10"/>
  <c r="F113" i="10"/>
  <c r="E114" i="10"/>
  <c r="D115" i="10"/>
  <c r="B116" i="10"/>
  <c r="R116" i="10"/>
  <c r="P117" i="10"/>
  <c r="N118" i="10"/>
  <c r="L119" i="10"/>
  <c r="J120" i="10"/>
  <c r="H121" i="10"/>
  <c r="F122" i="10"/>
  <c r="D123" i="10"/>
  <c r="B124" i="10"/>
  <c r="R124" i="10"/>
  <c r="P125" i="10"/>
  <c r="N126" i="10"/>
  <c r="L127" i="10"/>
  <c r="J128" i="10"/>
  <c r="H129" i="10"/>
  <c r="F130" i="10"/>
  <c r="D131" i="10"/>
  <c r="B132" i="10"/>
  <c r="R132" i="10"/>
  <c r="P133" i="10"/>
  <c r="N134" i="10"/>
  <c r="L135" i="10"/>
  <c r="J136" i="10"/>
  <c r="H137" i="10"/>
  <c r="F138" i="10"/>
  <c r="D139" i="10"/>
  <c r="B140" i="10"/>
  <c r="R140" i="10"/>
  <c r="P141" i="10"/>
  <c r="N142" i="10"/>
  <c r="L143" i="10"/>
  <c r="J144" i="10"/>
  <c r="H145" i="10"/>
  <c r="F146" i="10"/>
  <c r="D147" i="10"/>
  <c r="B148" i="10"/>
  <c r="R148" i="10"/>
  <c r="P149" i="10"/>
  <c r="N150" i="10"/>
  <c r="L151" i="10"/>
  <c r="J152" i="10"/>
  <c r="H153" i="10"/>
  <c r="F154" i="10"/>
  <c r="D155" i="10"/>
  <c r="B156" i="10"/>
  <c r="R156" i="10"/>
  <c r="P157" i="10"/>
  <c r="N158" i="10"/>
  <c r="L159" i="10"/>
  <c r="J160" i="10"/>
  <c r="H161" i="10"/>
  <c r="F162" i="10"/>
  <c r="D163" i="10"/>
  <c r="B164" i="10"/>
  <c r="R164" i="10"/>
  <c r="P165" i="10"/>
  <c r="N166" i="10"/>
  <c r="L167" i="10"/>
  <c r="J168" i="10"/>
  <c r="H169" i="10"/>
  <c r="F170" i="10"/>
  <c r="D171" i="10"/>
  <c r="B172" i="10"/>
  <c r="R172" i="10"/>
  <c r="P173" i="10"/>
  <c r="N174" i="10"/>
  <c r="L175" i="10"/>
  <c r="J176" i="10"/>
  <c r="H177" i="10"/>
  <c r="F178" i="10"/>
  <c r="D179" i="10"/>
  <c r="B180" i="10"/>
  <c r="R180" i="10"/>
  <c r="P181" i="10"/>
  <c r="N182" i="10"/>
  <c r="L183" i="10"/>
  <c r="J184" i="10"/>
  <c r="H185" i="10"/>
  <c r="F186" i="10"/>
  <c r="D187" i="10"/>
  <c r="B188" i="10"/>
  <c r="R188" i="10"/>
  <c r="P189" i="10"/>
  <c r="N190" i="10"/>
  <c r="L191" i="10"/>
  <c r="J192" i="10"/>
  <c r="H193" i="10"/>
  <c r="F194" i="10"/>
  <c r="D195" i="10"/>
  <c r="B196" i="10"/>
  <c r="R196" i="10"/>
  <c r="P197" i="10"/>
  <c r="N198" i="10"/>
  <c r="L199" i="10"/>
  <c r="J200" i="10"/>
  <c r="H201" i="10"/>
  <c r="F202" i="10"/>
  <c r="D203" i="10"/>
  <c r="P51" i="10"/>
  <c r="R58" i="10"/>
  <c r="B66" i="10"/>
  <c r="D73" i="10"/>
  <c r="D78" i="10"/>
  <c r="N81" i="10"/>
  <c r="F85" i="10"/>
  <c r="P88" i="10"/>
  <c r="N91" i="10"/>
  <c r="S93" i="10"/>
  <c r="L95" i="10"/>
  <c r="C97" i="10"/>
  <c r="K98" i="10"/>
  <c r="S99" i="10"/>
  <c r="E101" i="10"/>
  <c r="J102" i="10"/>
  <c r="P103" i="10"/>
  <c r="C105" i="10"/>
  <c r="I106" i="10"/>
  <c r="K107" i="10"/>
  <c r="L108" i="10"/>
  <c r="K109" i="10"/>
  <c r="J110" i="10"/>
  <c r="I111" i="10"/>
  <c r="H112" i="10"/>
  <c r="G113" i="10"/>
  <c r="F114" i="10"/>
  <c r="E115" i="10"/>
  <c r="C116" i="10"/>
  <c r="S116" i="10"/>
  <c r="Q117" i="10"/>
  <c r="O118" i="10"/>
  <c r="M119" i="10"/>
  <c r="K120" i="10"/>
  <c r="I121" i="10"/>
  <c r="G122" i="10"/>
  <c r="E123" i="10"/>
  <c r="C124" i="10"/>
  <c r="S124" i="10"/>
  <c r="Q125" i="10"/>
  <c r="O126" i="10"/>
  <c r="M127" i="10"/>
  <c r="K128" i="10"/>
  <c r="I129" i="10"/>
  <c r="G130" i="10"/>
  <c r="E131" i="10"/>
  <c r="C132" i="10"/>
  <c r="S132" i="10"/>
  <c r="Q133" i="10"/>
  <c r="O134" i="10"/>
  <c r="M135" i="10"/>
  <c r="K136" i="10"/>
  <c r="I137" i="10"/>
  <c r="G138" i="10"/>
  <c r="E139" i="10"/>
  <c r="C140" i="10"/>
  <c r="S140" i="10"/>
  <c r="Q141" i="10"/>
  <c r="O142" i="10"/>
  <c r="M143" i="10"/>
  <c r="K144" i="10"/>
  <c r="I145" i="10"/>
  <c r="G146" i="10"/>
  <c r="E147" i="10"/>
  <c r="C148" i="10"/>
  <c r="S148" i="10"/>
  <c r="Q149" i="10"/>
  <c r="O150" i="10"/>
  <c r="M151" i="10"/>
  <c r="K152" i="10"/>
  <c r="I153" i="10"/>
  <c r="G154" i="10"/>
  <c r="E155" i="10"/>
  <c r="C156" i="10"/>
  <c r="S156" i="10"/>
  <c r="Q157" i="10"/>
  <c r="O158" i="10"/>
  <c r="M159" i="10"/>
  <c r="K160" i="10"/>
  <c r="I161" i="10"/>
  <c r="G162" i="10"/>
  <c r="E163" i="10"/>
  <c r="C164" i="10"/>
  <c r="S164" i="10"/>
  <c r="Q165" i="10"/>
  <c r="O166" i="10"/>
  <c r="M167" i="10"/>
  <c r="K168" i="10"/>
  <c r="I169" i="10"/>
  <c r="G170" i="10"/>
  <c r="E171" i="10"/>
  <c r="C172" i="10"/>
  <c r="S172" i="10"/>
  <c r="Q173" i="10"/>
  <c r="O174" i="10"/>
  <c r="M175" i="10"/>
  <c r="K176" i="10"/>
  <c r="I177" i="10"/>
  <c r="G178" i="10"/>
  <c r="E179" i="10"/>
  <c r="H52" i="10"/>
  <c r="J59" i="10"/>
  <c r="L66" i="10"/>
  <c r="N73" i="10"/>
  <c r="H78" i="10"/>
  <c r="R81" i="10"/>
  <c r="J85" i="10"/>
  <c r="B89" i="10"/>
  <c r="P91" i="10"/>
  <c r="B94" i="10"/>
  <c r="O95" i="10"/>
  <c r="D97" i="10"/>
  <c r="L98" i="10"/>
  <c r="B100" i="10"/>
  <c r="F101" i="10"/>
  <c r="M102" i="10"/>
  <c r="Q103" i="10"/>
  <c r="D105" i="10"/>
  <c r="J106" i="10"/>
  <c r="L107" i="10"/>
  <c r="M108" i="10"/>
  <c r="L109" i="10"/>
  <c r="K110" i="10"/>
  <c r="J111" i="10"/>
  <c r="I112" i="10"/>
  <c r="H113" i="10"/>
  <c r="G114" i="10"/>
  <c r="F115" i="10"/>
  <c r="D116" i="10"/>
  <c r="B117" i="10"/>
  <c r="R117" i="10"/>
  <c r="P118" i="10"/>
  <c r="N119" i="10"/>
  <c r="L120" i="10"/>
  <c r="J121" i="10"/>
  <c r="H122" i="10"/>
  <c r="F123" i="10"/>
  <c r="D124" i="10"/>
  <c r="B125" i="10"/>
  <c r="R125" i="10"/>
  <c r="P126" i="10"/>
  <c r="N127" i="10"/>
  <c r="L128" i="10"/>
  <c r="J129" i="10"/>
  <c r="H130" i="10"/>
  <c r="F131" i="10"/>
  <c r="D132" i="10"/>
  <c r="B133" i="10"/>
  <c r="R133" i="10"/>
  <c r="P134" i="10"/>
  <c r="N135" i="10"/>
  <c r="L136" i="10"/>
  <c r="J137" i="10"/>
  <c r="H138" i="10"/>
  <c r="F139" i="10"/>
  <c r="D140" i="10"/>
  <c r="B141" i="10"/>
  <c r="R141" i="10"/>
  <c r="P142" i="10"/>
  <c r="N143" i="10"/>
  <c r="L144" i="10"/>
  <c r="J145" i="10"/>
  <c r="H146" i="10"/>
  <c r="F147" i="10"/>
  <c r="D148" i="10"/>
  <c r="B149" i="10"/>
  <c r="R149" i="10"/>
  <c r="P150" i="10"/>
  <c r="N151" i="10"/>
  <c r="L152" i="10"/>
  <c r="J153" i="10"/>
  <c r="H154" i="10"/>
  <c r="F155" i="10"/>
  <c r="D156" i="10"/>
  <c r="B157" i="10"/>
  <c r="R157" i="10"/>
  <c r="P158" i="10"/>
  <c r="N159" i="10"/>
  <c r="L160" i="10"/>
  <c r="J161" i="10"/>
  <c r="H162" i="10"/>
  <c r="F163" i="10"/>
  <c r="D164" i="10"/>
  <c r="B165" i="10"/>
  <c r="R165" i="10"/>
  <c r="P166" i="10"/>
  <c r="N167" i="10"/>
  <c r="L168" i="10"/>
  <c r="J169" i="10"/>
  <c r="H170" i="10"/>
  <c r="F171" i="10"/>
  <c r="D172" i="10"/>
  <c r="B173" i="10"/>
  <c r="R173" i="10"/>
  <c r="P174" i="10"/>
  <c r="N175" i="10"/>
  <c r="L176" i="10"/>
  <c r="J177" i="10"/>
  <c r="H178" i="10"/>
  <c r="F179" i="10"/>
  <c r="D180" i="10"/>
  <c r="B181" i="10"/>
  <c r="R181" i="10"/>
  <c r="P182" i="10"/>
  <c r="N183" i="10"/>
  <c r="L184" i="10"/>
  <c r="J185" i="10"/>
  <c r="H186" i="10"/>
  <c r="F187" i="10"/>
  <c r="D188" i="10"/>
  <c r="B189" i="10"/>
  <c r="R189" i="10"/>
  <c r="P190" i="10"/>
  <c r="N52" i="10"/>
  <c r="P59" i="10"/>
  <c r="R66" i="10"/>
  <c r="B74" i="10"/>
  <c r="J78" i="10"/>
  <c r="B82" i="10"/>
  <c r="L85" i="10"/>
  <c r="D89" i="10"/>
  <c r="S91" i="10"/>
  <c r="D94" i="10"/>
  <c r="P95" i="10"/>
  <c r="G97" i="10"/>
  <c r="M98" i="10"/>
  <c r="C100" i="10"/>
  <c r="G101" i="10"/>
  <c r="N102" i="10"/>
  <c r="R103" i="10"/>
  <c r="G105" i="10"/>
  <c r="K106" i="10"/>
  <c r="N107" i="10"/>
  <c r="N108" i="10"/>
  <c r="M109" i="10"/>
  <c r="L110" i="10"/>
  <c r="K111" i="10"/>
  <c r="J112" i="10"/>
  <c r="I113" i="10"/>
  <c r="I114" i="10"/>
  <c r="G115" i="10"/>
  <c r="E116" i="10"/>
  <c r="C117" i="10"/>
  <c r="S117" i="10"/>
  <c r="Q118" i="10"/>
  <c r="O119" i="10"/>
  <c r="M120" i="10"/>
  <c r="K121" i="10"/>
  <c r="I122" i="10"/>
  <c r="G123" i="10"/>
  <c r="E124" i="10"/>
  <c r="C125" i="10"/>
  <c r="S125" i="10"/>
  <c r="Q126" i="10"/>
  <c r="O127" i="10"/>
  <c r="M128" i="10"/>
  <c r="K129" i="10"/>
  <c r="I130" i="10"/>
  <c r="G131" i="10"/>
  <c r="E132" i="10"/>
  <c r="C133" i="10"/>
  <c r="S133" i="10"/>
  <c r="Q134" i="10"/>
  <c r="O135" i="10"/>
  <c r="M136" i="10"/>
  <c r="K137" i="10"/>
  <c r="I138" i="10"/>
  <c r="G139" i="10"/>
  <c r="E140" i="10"/>
  <c r="C141" i="10"/>
  <c r="S141" i="10"/>
  <c r="Q142" i="10"/>
  <c r="O143" i="10"/>
  <c r="M144" i="10"/>
  <c r="K145" i="10"/>
  <c r="I146" i="10"/>
  <c r="G147" i="10"/>
  <c r="E148" i="10"/>
  <c r="C149" i="10"/>
  <c r="S149" i="10"/>
  <c r="Q150" i="10"/>
  <c r="O151" i="10"/>
  <c r="M152" i="10"/>
  <c r="K153" i="10"/>
  <c r="I154" i="10"/>
  <c r="G155" i="10"/>
  <c r="E156" i="10"/>
  <c r="C157" i="10"/>
  <c r="S157" i="10"/>
  <c r="Q158" i="10"/>
  <c r="O159" i="10"/>
  <c r="M160" i="10"/>
  <c r="K161" i="10"/>
  <c r="I162" i="10"/>
  <c r="G163" i="10"/>
  <c r="E164" i="10"/>
  <c r="C165" i="10"/>
  <c r="S165" i="10"/>
  <c r="Q166" i="10"/>
  <c r="O167" i="10"/>
  <c r="M168" i="10"/>
  <c r="K169" i="10"/>
  <c r="I170" i="10"/>
  <c r="G171" i="10"/>
  <c r="E172" i="10"/>
  <c r="C173" i="10"/>
  <c r="S173" i="10"/>
  <c r="Q174" i="10"/>
  <c r="O175" i="10"/>
  <c r="M176" i="10"/>
  <c r="K177" i="10"/>
  <c r="I178" i="10"/>
  <c r="G179" i="10"/>
  <c r="E180" i="10"/>
  <c r="C181" i="10"/>
  <c r="F53" i="10"/>
  <c r="H60" i="10"/>
  <c r="J67" i="10"/>
  <c r="L74" i="10"/>
  <c r="M78" i="10"/>
  <c r="E82" i="10"/>
  <c r="O85" i="10"/>
  <c r="G89" i="10"/>
  <c r="E92" i="10"/>
  <c r="H94" i="10"/>
  <c r="R95" i="10"/>
  <c r="H97" i="10"/>
  <c r="P98" i="10"/>
  <c r="E100" i="10"/>
  <c r="J101" i="10"/>
  <c r="O102" i="10"/>
  <c r="S103" i="10"/>
  <c r="H105" i="10"/>
  <c r="L106" i="10"/>
  <c r="O107" i="10"/>
  <c r="O108" i="10"/>
  <c r="N109" i="10"/>
  <c r="M110" i="10"/>
  <c r="L111" i="10"/>
  <c r="K112" i="10"/>
  <c r="K113" i="10"/>
  <c r="J114" i="10"/>
  <c r="H115" i="10"/>
  <c r="F116" i="10"/>
  <c r="D117" i="10"/>
  <c r="B118" i="10"/>
  <c r="R118" i="10"/>
  <c r="P119" i="10"/>
  <c r="N120" i="10"/>
  <c r="L121" i="10"/>
  <c r="J122" i="10"/>
  <c r="H123" i="10"/>
  <c r="F124" i="10"/>
  <c r="D125" i="10"/>
  <c r="B126" i="10"/>
  <c r="R126" i="10"/>
  <c r="P127" i="10"/>
  <c r="N128" i="10"/>
  <c r="L129" i="10"/>
  <c r="J130" i="10"/>
  <c r="H131" i="10"/>
  <c r="F132" i="10"/>
  <c r="D133" i="10"/>
  <c r="B134" i="10"/>
  <c r="R134" i="10"/>
  <c r="P135" i="10"/>
  <c r="N136" i="10"/>
  <c r="L137" i="10"/>
  <c r="J138" i="10"/>
  <c r="H139" i="10"/>
  <c r="F140" i="10"/>
  <c r="D141" i="10"/>
  <c r="B142" i="10"/>
  <c r="R142" i="10"/>
  <c r="P143" i="10"/>
  <c r="N144" i="10"/>
  <c r="L145" i="10"/>
  <c r="J146" i="10"/>
  <c r="H147" i="10"/>
  <c r="F148" i="10"/>
  <c r="D149" i="10"/>
  <c r="B150" i="10"/>
  <c r="R150" i="10"/>
  <c r="P151" i="10"/>
  <c r="N152" i="10"/>
  <c r="L153" i="10"/>
  <c r="J154" i="10"/>
  <c r="H155" i="10"/>
  <c r="F156" i="10"/>
  <c r="D157" i="10"/>
  <c r="B158" i="10"/>
  <c r="R158" i="10"/>
  <c r="P159" i="10"/>
  <c r="L53" i="10"/>
  <c r="N60" i="10"/>
  <c r="P67" i="10"/>
  <c r="P74" i="10"/>
  <c r="B79" i="10"/>
  <c r="L82" i="10"/>
  <c r="D86" i="10"/>
  <c r="K89" i="10"/>
  <c r="H92" i="10"/>
  <c r="I94" i="10"/>
  <c r="S95" i="10"/>
  <c r="K97" i="10"/>
  <c r="Q98" i="10"/>
  <c r="F100" i="10"/>
  <c r="K101" i="10"/>
  <c r="Q102" i="10"/>
  <c r="D104" i="10"/>
  <c r="I105" i="10"/>
  <c r="M106" i="10"/>
  <c r="P107" i="10"/>
  <c r="P108" i="10"/>
  <c r="O109" i="10"/>
  <c r="N110" i="10"/>
  <c r="M111" i="10"/>
  <c r="M112" i="10"/>
  <c r="L113" i="10"/>
  <c r="K114" i="10"/>
  <c r="I115" i="10"/>
  <c r="G116" i="10"/>
  <c r="E117" i="10"/>
  <c r="C118" i="10"/>
  <c r="S118" i="10"/>
  <c r="Q119" i="10"/>
  <c r="O120" i="10"/>
  <c r="M121" i="10"/>
  <c r="K122" i="10"/>
  <c r="I123" i="10"/>
  <c r="G124" i="10"/>
  <c r="E125" i="10"/>
  <c r="C126" i="10"/>
  <c r="S126" i="10"/>
  <c r="Q127" i="10"/>
  <c r="O128" i="10"/>
  <c r="M129" i="10"/>
  <c r="K130" i="10"/>
  <c r="I131" i="10"/>
  <c r="G132" i="10"/>
  <c r="E133" i="10"/>
  <c r="C134" i="10"/>
  <c r="S134" i="10"/>
  <c r="Q135" i="10"/>
  <c r="O136" i="10"/>
  <c r="M137" i="10"/>
  <c r="K138" i="10"/>
  <c r="I139" i="10"/>
  <c r="G140" i="10"/>
  <c r="E141" i="10"/>
  <c r="C142" i="10"/>
  <c r="S142" i="10"/>
  <c r="Q143" i="10"/>
  <c r="O144" i="10"/>
  <c r="M145" i="10"/>
  <c r="K146" i="10"/>
  <c r="I147" i="10"/>
  <c r="G148" i="10"/>
  <c r="E149" i="10"/>
  <c r="C150" i="10"/>
  <c r="S150" i="10"/>
  <c r="Q151" i="10"/>
  <c r="O152" i="10"/>
  <c r="M153" i="10"/>
  <c r="K154" i="10"/>
  <c r="I155" i="10"/>
  <c r="G156" i="10"/>
  <c r="E157" i="10"/>
  <c r="C158" i="10"/>
  <c r="S158" i="10"/>
  <c r="Q159" i="10"/>
  <c r="O160" i="10"/>
  <c r="M161" i="10"/>
  <c r="K162" i="10"/>
  <c r="I163" i="10"/>
  <c r="G164" i="10"/>
  <c r="E165" i="10"/>
  <c r="C166" i="10"/>
  <c r="S166" i="10"/>
  <c r="Q167" i="10"/>
  <c r="O168" i="10"/>
  <c r="M169" i="10"/>
  <c r="K170" i="10"/>
  <c r="I171" i="10"/>
  <c r="G172" i="10"/>
  <c r="E173" i="10"/>
  <c r="C174" i="10"/>
  <c r="S174" i="10"/>
  <c r="D54" i="10"/>
  <c r="F61" i="10"/>
  <c r="H68" i="10"/>
  <c r="R74" i="10"/>
  <c r="F79" i="10"/>
  <c r="P82" i="10"/>
  <c r="H86" i="10"/>
  <c r="N89" i="10"/>
  <c r="L92" i="10"/>
  <c r="J94" i="10"/>
  <c r="D96" i="10"/>
  <c r="L97" i="10"/>
  <c r="R98" i="10"/>
  <c r="G100" i="10"/>
  <c r="L101" i="10"/>
  <c r="R102" i="10"/>
  <c r="E104" i="10"/>
  <c r="K105" i="10"/>
  <c r="P106" i="10"/>
  <c r="R107" i="10"/>
  <c r="Q108" i="10"/>
  <c r="P109" i="10"/>
  <c r="O110" i="10"/>
  <c r="O111" i="10"/>
  <c r="N112" i="10"/>
  <c r="M113" i="10"/>
  <c r="L114" i="10"/>
  <c r="J115" i="10"/>
  <c r="H116" i="10"/>
  <c r="F117" i="10"/>
  <c r="D118" i="10"/>
  <c r="B119" i="10"/>
  <c r="R119" i="10"/>
  <c r="P120" i="10"/>
  <c r="N121" i="10"/>
  <c r="L122" i="10"/>
  <c r="J123" i="10"/>
  <c r="H124" i="10"/>
  <c r="F125" i="10"/>
  <c r="D126" i="10"/>
  <c r="B127" i="10"/>
  <c r="R127" i="10"/>
  <c r="P128" i="10"/>
  <c r="N129" i="10"/>
  <c r="L130" i="10"/>
  <c r="J131" i="10"/>
  <c r="H132" i="10"/>
  <c r="F133" i="10"/>
  <c r="D134" i="10"/>
  <c r="B135" i="10"/>
  <c r="R135" i="10"/>
  <c r="P136" i="10"/>
  <c r="N137" i="10"/>
  <c r="L138" i="10"/>
  <c r="J139" i="10"/>
  <c r="H140" i="10"/>
  <c r="F141" i="10"/>
  <c r="D142" i="10"/>
  <c r="B143" i="10"/>
  <c r="R143" i="10"/>
  <c r="P144" i="10"/>
  <c r="N145" i="10"/>
  <c r="J54" i="10"/>
  <c r="L61" i="10"/>
  <c r="N68" i="10"/>
  <c r="J75" i="10"/>
  <c r="H79" i="10"/>
  <c r="R82" i="10"/>
  <c r="J86" i="10"/>
  <c r="R89" i="10"/>
  <c r="N92" i="10"/>
  <c r="M94" i="10"/>
  <c r="E96" i="10"/>
  <c r="M97" i="10"/>
  <c r="C99" i="10"/>
  <c r="H100" i="10"/>
  <c r="O101" i="10"/>
  <c r="S102" i="10"/>
  <c r="F104" i="10"/>
  <c r="L105" i="10"/>
  <c r="Q106" i="10"/>
  <c r="S107" i="10"/>
  <c r="R108" i="10"/>
  <c r="Q109" i="10"/>
  <c r="Q110" i="10"/>
  <c r="P111" i="10"/>
  <c r="O112" i="10"/>
  <c r="N113" i="10"/>
  <c r="M114" i="10"/>
  <c r="K115" i="10"/>
  <c r="I116" i="10"/>
  <c r="G117" i="10"/>
  <c r="E118" i="10"/>
  <c r="C119" i="10"/>
  <c r="S119" i="10"/>
  <c r="Q120" i="10"/>
  <c r="O121" i="10"/>
  <c r="M122" i="10"/>
  <c r="K123" i="10"/>
  <c r="I124" i="10"/>
  <c r="G125" i="10"/>
  <c r="E126" i="10"/>
  <c r="C127" i="10"/>
  <c r="S127" i="10"/>
  <c r="Q128" i="10"/>
  <c r="O129" i="10"/>
  <c r="M130" i="10"/>
  <c r="K131" i="10"/>
  <c r="I132" i="10"/>
  <c r="G133" i="10"/>
  <c r="E134" i="10"/>
  <c r="C135" i="10"/>
  <c r="S135" i="10"/>
  <c r="Q136" i="10"/>
  <c r="O137" i="10"/>
  <c r="M138" i="10"/>
  <c r="K139" i="10"/>
  <c r="I140" i="10"/>
  <c r="G141" i="10"/>
  <c r="E142" i="10"/>
  <c r="C143" i="10"/>
  <c r="S143" i="10"/>
  <c r="Q144" i="10"/>
  <c r="O145" i="10"/>
  <c r="M146" i="10"/>
  <c r="K147" i="10"/>
  <c r="I148" i="10"/>
  <c r="G149" i="10"/>
  <c r="E150" i="10"/>
  <c r="C151" i="10"/>
  <c r="S151" i="10"/>
  <c r="Q152" i="10"/>
  <c r="O153" i="10"/>
  <c r="M154" i="10"/>
  <c r="K155" i="10"/>
  <c r="I156" i="10"/>
  <c r="G157" i="10"/>
  <c r="E158" i="10"/>
  <c r="C159" i="10"/>
  <c r="S159" i="10"/>
  <c r="Q160" i="10"/>
  <c r="O161" i="10"/>
  <c r="M162" i="10"/>
  <c r="K163" i="10"/>
  <c r="I164" i="10"/>
  <c r="G165" i="10"/>
  <c r="E166" i="10"/>
  <c r="C167" i="10"/>
  <c r="S167" i="10"/>
  <c r="Q168" i="10"/>
  <c r="O169" i="10"/>
  <c r="M170" i="10"/>
  <c r="K171" i="10"/>
  <c r="I172" i="10"/>
  <c r="G173" i="10"/>
  <c r="E174" i="10"/>
  <c r="C175" i="10"/>
  <c r="S175" i="10"/>
  <c r="Q176" i="10"/>
  <c r="O177" i="10"/>
  <c r="M178" i="10"/>
  <c r="K179" i="10"/>
  <c r="I180" i="10"/>
  <c r="G181" i="10"/>
  <c r="E182" i="10"/>
  <c r="C183" i="10"/>
  <c r="S183" i="10"/>
  <c r="Q184" i="10"/>
  <c r="O185" i="10"/>
  <c r="M186" i="10"/>
  <c r="K187" i="10"/>
  <c r="I188" i="10"/>
  <c r="G189" i="10"/>
  <c r="E190" i="10"/>
  <c r="C191" i="10"/>
  <c r="S191" i="10"/>
  <c r="Q192" i="10"/>
  <c r="O193" i="10"/>
  <c r="M194" i="10"/>
  <c r="K195" i="10"/>
  <c r="B55" i="10"/>
  <c r="D62" i="10"/>
  <c r="F69" i="10"/>
  <c r="N75" i="10"/>
  <c r="K79" i="10"/>
  <c r="C83" i="10"/>
  <c r="M86" i="10"/>
  <c r="B90" i="10"/>
  <c r="Q92" i="10"/>
  <c r="N94" i="10"/>
  <c r="F96" i="10"/>
  <c r="N97" i="10"/>
  <c r="D99" i="10"/>
  <c r="I100" i="10"/>
  <c r="P101" i="10"/>
  <c r="B103" i="10"/>
  <c r="I104" i="10"/>
  <c r="M105" i="10"/>
  <c r="R106" i="10"/>
  <c r="B108" i="10"/>
  <c r="S108" i="10"/>
  <c r="S109" i="10"/>
  <c r="R110" i="10"/>
  <c r="Q111" i="10"/>
  <c r="P112" i="10"/>
  <c r="O113" i="10"/>
  <c r="N114" i="10"/>
  <c r="L115" i="10"/>
  <c r="J116" i="10"/>
  <c r="H117" i="10"/>
  <c r="F118" i="10"/>
  <c r="D119" i="10"/>
  <c r="B120" i="10"/>
  <c r="R120" i="10"/>
  <c r="D135" i="10"/>
  <c r="F142" i="10"/>
  <c r="H148" i="10"/>
  <c r="R152" i="10"/>
  <c r="M156" i="10"/>
  <c r="E160" i="10"/>
  <c r="H163" i="10"/>
  <c r="D166" i="10"/>
  <c r="E168" i="10"/>
  <c r="D170" i="10"/>
  <c r="H172" i="10"/>
  <c r="H174" i="10"/>
  <c r="E176" i="10"/>
  <c r="S177" i="10"/>
  <c r="O179" i="10"/>
  <c r="H181" i="10"/>
  <c r="Q182" i="10"/>
  <c r="E184" i="10"/>
  <c r="M185" i="10"/>
  <c r="B187" i="10"/>
  <c r="J188" i="10"/>
  <c r="S189" i="10"/>
  <c r="G191" i="10"/>
  <c r="K192" i="10"/>
  <c r="M193" i="10"/>
  <c r="Q194" i="10"/>
  <c r="S195" i="10"/>
  <c r="B197" i="10"/>
  <c r="B198" i="10"/>
  <c r="B199" i="10"/>
  <c r="B200" i="10"/>
  <c r="S200" i="10"/>
  <c r="R201" i="10"/>
  <c r="Q202" i="10"/>
  <c r="P203" i="10"/>
  <c r="N204" i="10"/>
  <c r="L205" i="10"/>
  <c r="J206" i="10"/>
  <c r="H207" i="10"/>
  <c r="F208" i="10"/>
  <c r="D209" i="10"/>
  <c r="B210" i="10"/>
  <c r="R210" i="10"/>
  <c r="P211" i="10"/>
  <c r="N212" i="10"/>
  <c r="L213" i="10"/>
  <c r="J214" i="10"/>
  <c r="H215" i="10"/>
  <c r="F216" i="10"/>
  <c r="D217" i="10"/>
  <c r="B218" i="10"/>
  <c r="R218" i="10"/>
  <c r="P219" i="10"/>
  <c r="N220" i="10"/>
  <c r="L221" i="10"/>
  <c r="J222" i="10"/>
  <c r="H223" i="10"/>
  <c r="F224" i="10"/>
  <c r="D225" i="10"/>
  <c r="B226" i="10"/>
  <c r="R226" i="10"/>
  <c r="P227" i="10"/>
  <c r="N228" i="10"/>
  <c r="L229" i="10"/>
  <c r="J230" i="10"/>
  <c r="H231" i="10"/>
  <c r="F232" i="10"/>
  <c r="D233" i="10"/>
  <c r="B234" i="10"/>
  <c r="R234" i="10"/>
  <c r="P235" i="10"/>
  <c r="N236" i="10"/>
  <c r="L237" i="10"/>
  <c r="J238" i="10"/>
  <c r="H239" i="10"/>
  <c r="F240" i="10"/>
  <c r="D241" i="10"/>
  <c r="B242" i="10"/>
  <c r="R242" i="10"/>
  <c r="P243" i="10"/>
  <c r="N244" i="10"/>
  <c r="L245" i="10"/>
  <c r="J246" i="10"/>
  <c r="H247" i="10"/>
  <c r="F248" i="10"/>
  <c r="D249" i="10"/>
  <c r="B250" i="10"/>
  <c r="R250" i="10"/>
  <c r="P251" i="10"/>
  <c r="N252" i="10"/>
  <c r="L253" i="10"/>
  <c r="J254" i="10"/>
  <c r="H255" i="10"/>
  <c r="F256" i="10"/>
  <c r="D257" i="10"/>
  <c r="B258" i="10"/>
  <c r="R258" i="10"/>
  <c r="P259" i="10"/>
  <c r="N260" i="10"/>
  <c r="L261" i="10"/>
  <c r="J262" i="10"/>
  <c r="H263" i="10"/>
  <c r="F264" i="10"/>
  <c r="D265" i="10"/>
  <c r="B266" i="10"/>
  <c r="R266" i="10"/>
  <c r="P267" i="10"/>
  <c r="N268" i="10"/>
  <c r="L269" i="10"/>
  <c r="J270" i="10"/>
  <c r="H271" i="10"/>
  <c r="F272" i="10"/>
  <c r="D273" i="10"/>
  <c r="B274" i="10"/>
  <c r="R274" i="10"/>
  <c r="P121" i="10"/>
  <c r="G135" i="10"/>
  <c r="I142" i="10"/>
  <c r="J148" i="10"/>
  <c r="C153" i="10"/>
  <c r="F157" i="10"/>
  <c r="N160" i="10"/>
  <c r="J163" i="10"/>
  <c r="F166" i="10"/>
  <c r="F168" i="10"/>
  <c r="J170" i="10"/>
  <c r="J172" i="10"/>
  <c r="I174" i="10"/>
  <c r="F176" i="10"/>
  <c r="B178" i="10"/>
  <c r="P179" i="10"/>
  <c r="J181" i="10"/>
  <c r="R182" i="10"/>
  <c r="F184" i="10"/>
  <c r="N185" i="10"/>
  <c r="E187" i="10"/>
  <c r="L188" i="10"/>
  <c r="B190" i="10"/>
  <c r="H191" i="10"/>
  <c r="L192" i="10"/>
  <c r="N193" i="10"/>
  <c r="R194" i="10"/>
  <c r="C196" i="10"/>
  <c r="C197" i="10"/>
  <c r="C198" i="10"/>
  <c r="C199" i="10"/>
  <c r="C200" i="10"/>
  <c r="B201" i="10"/>
  <c r="S201" i="10"/>
  <c r="R202" i="10"/>
  <c r="Q203" i="10"/>
  <c r="O204" i="10"/>
  <c r="M205" i="10"/>
  <c r="K206" i="10"/>
  <c r="I207" i="10"/>
  <c r="G208" i="10"/>
  <c r="E209" i="10"/>
  <c r="C210" i="10"/>
  <c r="S210" i="10"/>
  <c r="Q211" i="10"/>
  <c r="O212" i="10"/>
  <c r="M213" i="10"/>
  <c r="K214" i="10"/>
  <c r="I215" i="10"/>
  <c r="G216" i="10"/>
  <c r="E217" i="10"/>
  <c r="C218" i="10"/>
  <c r="S218" i="10"/>
  <c r="Q219" i="10"/>
  <c r="O220" i="10"/>
  <c r="M221" i="10"/>
  <c r="K222" i="10"/>
  <c r="I223" i="10"/>
  <c r="G224" i="10"/>
  <c r="E225" i="10"/>
  <c r="C226" i="10"/>
  <c r="S226" i="10"/>
  <c r="Q227" i="10"/>
  <c r="O228" i="10"/>
  <c r="M229" i="10"/>
  <c r="K230" i="10"/>
  <c r="I231" i="10"/>
  <c r="G232" i="10"/>
  <c r="E233" i="10"/>
  <c r="C234" i="10"/>
  <c r="S234" i="10"/>
  <c r="Q235" i="10"/>
  <c r="O236" i="10"/>
  <c r="M237" i="10"/>
  <c r="K238" i="10"/>
  <c r="I239" i="10"/>
  <c r="G240" i="10"/>
  <c r="E241" i="10"/>
  <c r="C242" i="10"/>
  <c r="S242" i="10"/>
  <c r="Q243" i="10"/>
  <c r="O244" i="10"/>
  <c r="M245" i="10"/>
  <c r="K246" i="10"/>
  <c r="I247" i="10"/>
  <c r="G248" i="10"/>
  <c r="E249" i="10"/>
  <c r="C250" i="10"/>
  <c r="S250" i="10"/>
  <c r="Q251" i="10"/>
  <c r="O252" i="10"/>
  <c r="M253" i="10"/>
  <c r="K254" i="10"/>
  <c r="I255" i="10"/>
  <c r="G256" i="10"/>
  <c r="E257" i="10"/>
  <c r="C258" i="10"/>
  <c r="S258" i="10"/>
  <c r="Q259" i="10"/>
  <c r="O260" i="10"/>
  <c r="M261" i="10"/>
  <c r="K262" i="10"/>
  <c r="I263" i="10"/>
  <c r="G264" i="10"/>
  <c r="E265" i="10"/>
  <c r="C266" i="10"/>
  <c r="S266" i="10"/>
  <c r="Q267" i="10"/>
  <c r="O268" i="10"/>
  <c r="M269" i="10"/>
  <c r="K270" i="10"/>
  <c r="I271" i="10"/>
  <c r="G272" i="10"/>
  <c r="E273" i="10"/>
  <c r="C274" i="10"/>
  <c r="S274" i="10"/>
  <c r="Q275" i="10"/>
  <c r="O276" i="10"/>
  <c r="M277" i="10"/>
  <c r="K278" i="10"/>
  <c r="I279" i="10"/>
  <c r="N122" i="10"/>
  <c r="B136" i="10"/>
  <c r="D143" i="10"/>
  <c r="M148" i="10"/>
  <c r="N153" i="10"/>
  <c r="H157" i="10"/>
  <c r="P160" i="10"/>
  <c r="L163" i="10"/>
  <c r="H166" i="10"/>
  <c r="H168" i="10"/>
  <c r="L170" i="10"/>
  <c r="L172" i="10"/>
  <c r="J174" i="10"/>
  <c r="H176" i="10"/>
  <c r="D178" i="10"/>
  <c r="R179" i="10"/>
  <c r="K181" i="10"/>
  <c r="S182" i="10"/>
  <c r="H184" i="10"/>
  <c r="P185" i="10"/>
  <c r="G187" i="10"/>
  <c r="M188" i="10"/>
  <c r="C190" i="10"/>
  <c r="J191" i="10"/>
  <c r="M192" i="10"/>
  <c r="P193" i="10"/>
  <c r="B195" i="10"/>
  <c r="D196" i="10"/>
  <c r="D197" i="10"/>
  <c r="D198" i="10"/>
  <c r="D199" i="10"/>
  <c r="D200" i="10"/>
  <c r="C201" i="10"/>
  <c r="B202" i="10"/>
  <c r="S202" i="10"/>
  <c r="R203" i="10"/>
  <c r="P204" i="10"/>
  <c r="N205" i="10"/>
  <c r="L206" i="10"/>
  <c r="J207" i="10"/>
  <c r="H208" i="10"/>
  <c r="F209" i="10"/>
  <c r="D210" i="10"/>
  <c r="B211" i="10"/>
  <c r="R211" i="10"/>
  <c r="P212" i="10"/>
  <c r="N213" i="10"/>
  <c r="L214" i="10"/>
  <c r="J215" i="10"/>
  <c r="H216" i="10"/>
  <c r="F217" i="10"/>
  <c r="D218" i="10"/>
  <c r="B219" i="10"/>
  <c r="R219" i="10"/>
  <c r="P220" i="10"/>
  <c r="N221" i="10"/>
  <c r="L222" i="10"/>
  <c r="J223" i="10"/>
  <c r="H224" i="10"/>
  <c r="F225" i="10"/>
  <c r="D226" i="10"/>
  <c r="B227" i="10"/>
  <c r="R227" i="10"/>
  <c r="P228" i="10"/>
  <c r="N229" i="10"/>
  <c r="L230" i="10"/>
  <c r="J231" i="10"/>
  <c r="H232" i="10"/>
  <c r="F233" i="10"/>
  <c r="D234" i="10"/>
  <c r="B235" i="10"/>
  <c r="R235" i="10"/>
  <c r="P236" i="10"/>
  <c r="N237" i="10"/>
  <c r="L238" i="10"/>
  <c r="J239" i="10"/>
  <c r="H240" i="10"/>
  <c r="F241" i="10"/>
  <c r="D242" i="10"/>
  <c r="B243" i="10"/>
  <c r="R243" i="10"/>
  <c r="P244" i="10"/>
  <c r="N245" i="10"/>
  <c r="L246" i="10"/>
  <c r="J247" i="10"/>
  <c r="H248" i="10"/>
  <c r="F249" i="10"/>
  <c r="D250" i="10"/>
  <c r="B251" i="10"/>
  <c r="R251" i="10"/>
  <c r="P252" i="10"/>
  <c r="N253" i="10"/>
  <c r="L254" i="10"/>
  <c r="J255" i="10"/>
  <c r="H256" i="10"/>
  <c r="F257" i="10"/>
  <c r="D258" i="10"/>
  <c r="B259" i="10"/>
  <c r="R259" i="10"/>
  <c r="P260" i="10"/>
  <c r="N261" i="10"/>
  <c r="L262" i="10"/>
  <c r="J263" i="10"/>
  <c r="H264" i="10"/>
  <c r="F265" i="10"/>
  <c r="D266" i="10"/>
  <c r="B267" i="10"/>
  <c r="R267" i="10"/>
  <c r="P268" i="10"/>
  <c r="N269" i="10"/>
  <c r="L270" i="10"/>
  <c r="J271" i="10"/>
  <c r="H272" i="10"/>
  <c r="F273" i="10"/>
  <c r="D274" i="10"/>
  <c r="B275" i="10"/>
  <c r="R275" i="10"/>
  <c r="P276" i="10"/>
  <c r="N277" i="10"/>
  <c r="L278" i="10"/>
  <c r="J279" i="10"/>
  <c r="H280" i="10"/>
  <c r="F281" i="10"/>
  <c r="D282" i="10"/>
  <c r="B283" i="10"/>
  <c r="R283" i="10"/>
  <c r="P284" i="10"/>
  <c r="L123" i="10"/>
  <c r="E136" i="10"/>
  <c r="G143" i="10"/>
  <c r="F149" i="10"/>
  <c r="P153" i="10"/>
  <c r="J157" i="10"/>
  <c r="R160" i="10"/>
  <c r="N163" i="10"/>
  <c r="I166" i="10"/>
  <c r="N168" i="10"/>
  <c r="N170" i="10"/>
  <c r="M172" i="10"/>
  <c r="L174" i="10"/>
  <c r="N176" i="10"/>
  <c r="J178" i="10"/>
  <c r="C180" i="10"/>
  <c r="L181" i="10"/>
  <c r="B183" i="10"/>
  <c r="K184" i="10"/>
  <c r="R185" i="10"/>
  <c r="H187" i="10"/>
  <c r="N188" i="10"/>
  <c r="D190" i="10"/>
  <c r="K191" i="10"/>
  <c r="N192" i="10"/>
  <c r="R193" i="10"/>
  <c r="C195" i="10"/>
  <c r="E196" i="10"/>
  <c r="E197" i="10"/>
  <c r="E198" i="10"/>
  <c r="F199" i="10"/>
  <c r="E200" i="10"/>
  <c r="D201" i="10"/>
  <c r="C202" i="10"/>
  <c r="B203" i="10"/>
  <c r="S203" i="10"/>
  <c r="Q204" i="10"/>
  <c r="O205" i="10"/>
  <c r="M206" i="10"/>
  <c r="K207" i="10"/>
  <c r="I208" i="10"/>
  <c r="G209" i="10"/>
  <c r="E210" i="10"/>
  <c r="C211" i="10"/>
  <c r="S211" i="10"/>
  <c r="Q212" i="10"/>
  <c r="O213" i="10"/>
  <c r="M214" i="10"/>
  <c r="K215" i="10"/>
  <c r="I216" i="10"/>
  <c r="G217" i="10"/>
  <c r="E218" i="10"/>
  <c r="C219" i="10"/>
  <c r="S219" i="10"/>
  <c r="Q220" i="10"/>
  <c r="O221" i="10"/>
  <c r="M222" i="10"/>
  <c r="K223" i="10"/>
  <c r="I224" i="10"/>
  <c r="G225" i="10"/>
  <c r="E226" i="10"/>
  <c r="C227" i="10"/>
  <c r="S227" i="10"/>
  <c r="Q228" i="10"/>
  <c r="O229" i="10"/>
  <c r="M230" i="10"/>
  <c r="K231" i="10"/>
  <c r="I232" i="10"/>
  <c r="G233" i="10"/>
  <c r="E234" i="10"/>
  <c r="C235" i="10"/>
  <c r="S235" i="10"/>
  <c r="Q236" i="10"/>
  <c r="O237" i="10"/>
  <c r="M238" i="10"/>
  <c r="K239" i="10"/>
  <c r="I240" i="10"/>
  <c r="G241" i="10"/>
  <c r="E242" i="10"/>
  <c r="C243" i="10"/>
  <c r="S243" i="10"/>
  <c r="Q244" i="10"/>
  <c r="O245" i="10"/>
  <c r="M246" i="10"/>
  <c r="K247" i="10"/>
  <c r="I248" i="10"/>
  <c r="G249" i="10"/>
  <c r="E250" i="10"/>
  <c r="C251" i="10"/>
  <c r="S251" i="10"/>
  <c r="Q252" i="10"/>
  <c r="O253" i="10"/>
  <c r="M254" i="10"/>
  <c r="K255" i="10"/>
  <c r="I256" i="10"/>
  <c r="G257" i="10"/>
  <c r="E258" i="10"/>
  <c r="C259" i="10"/>
  <c r="S259" i="10"/>
  <c r="J124" i="10"/>
  <c r="R136" i="10"/>
  <c r="B144" i="10"/>
  <c r="H149" i="10"/>
  <c r="S153" i="10"/>
  <c r="K157" i="10"/>
  <c r="B161" i="10"/>
  <c r="O163" i="10"/>
  <c r="J166" i="10"/>
  <c r="P168" i="10"/>
  <c r="P170" i="10"/>
  <c r="N172" i="10"/>
  <c r="R174" i="10"/>
  <c r="O176" i="10"/>
  <c r="K178" i="10"/>
  <c r="F180" i="10"/>
  <c r="N181" i="10"/>
  <c r="D183" i="10"/>
  <c r="M184" i="10"/>
  <c r="S185" i="10"/>
  <c r="I187" i="10"/>
  <c r="P188" i="10"/>
  <c r="F190" i="10"/>
  <c r="M191" i="10"/>
  <c r="O192" i="10"/>
  <c r="S193" i="10"/>
  <c r="E195" i="10"/>
  <c r="F196" i="10"/>
  <c r="F197" i="10"/>
  <c r="F198" i="10"/>
  <c r="G199" i="10"/>
  <c r="F200" i="10"/>
  <c r="E201" i="10"/>
  <c r="D202" i="10"/>
  <c r="C203" i="10"/>
  <c r="B204" i="10"/>
  <c r="R204" i="10"/>
  <c r="P205" i="10"/>
  <c r="N206" i="10"/>
  <c r="L207" i="10"/>
  <c r="J208" i="10"/>
  <c r="H209" i="10"/>
  <c r="F210" i="10"/>
  <c r="D211" i="10"/>
  <c r="B212" i="10"/>
  <c r="R212" i="10"/>
  <c r="P213" i="10"/>
  <c r="N214" i="10"/>
  <c r="L215" i="10"/>
  <c r="J216" i="10"/>
  <c r="H217" i="10"/>
  <c r="F218" i="10"/>
  <c r="D219" i="10"/>
  <c r="B220" i="10"/>
  <c r="R220" i="10"/>
  <c r="P221" i="10"/>
  <c r="N222" i="10"/>
  <c r="L223" i="10"/>
  <c r="J224" i="10"/>
  <c r="H225" i="10"/>
  <c r="F226" i="10"/>
  <c r="D227" i="10"/>
  <c r="B228" i="10"/>
  <c r="R228" i="10"/>
  <c r="P229" i="10"/>
  <c r="N230" i="10"/>
  <c r="L231" i="10"/>
  <c r="J232" i="10"/>
  <c r="H233" i="10"/>
  <c r="F234" i="10"/>
  <c r="D235" i="10"/>
  <c r="B236" i="10"/>
  <c r="R236" i="10"/>
  <c r="P237" i="10"/>
  <c r="N238" i="10"/>
  <c r="L239" i="10"/>
  <c r="J240" i="10"/>
  <c r="H241" i="10"/>
  <c r="F242" i="10"/>
  <c r="D243" i="10"/>
  <c r="B244" i="10"/>
  <c r="R244" i="10"/>
  <c r="P245" i="10"/>
  <c r="N246" i="10"/>
  <c r="L247" i="10"/>
  <c r="J248" i="10"/>
  <c r="H249" i="10"/>
  <c r="F250" i="10"/>
  <c r="D251" i="10"/>
  <c r="B252" i="10"/>
  <c r="R252" i="10"/>
  <c r="H125" i="10"/>
  <c r="C137" i="10"/>
  <c r="E144" i="10"/>
  <c r="K149" i="10"/>
  <c r="L154" i="10"/>
  <c r="D158" i="10"/>
  <c r="C161" i="10"/>
  <c r="F164" i="10"/>
  <c r="R166" i="10"/>
  <c r="R168" i="10"/>
  <c r="Q170" i="10"/>
  <c r="P172" i="10"/>
  <c r="B175" i="10"/>
  <c r="P176" i="10"/>
  <c r="L178" i="10"/>
  <c r="G180" i="10"/>
  <c r="Q181" i="10"/>
  <c r="F183" i="10"/>
  <c r="N184" i="10"/>
  <c r="B186" i="10"/>
  <c r="J187" i="10"/>
  <c r="S188" i="10"/>
  <c r="H190" i="10"/>
  <c r="N191" i="10"/>
  <c r="P192" i="10"/>
  <c r="B194" i="10"/>
  <c r="F195" i="10"/>
  <c r="G196" i="10"/>
  <c r="G197" i="10"/>
  <c r="H198" i="10"/>
  <c r="H199" i="10"/>
  <c r="G200" i="10"/>
  <c r="F201" i="10"/>
  <c r="E202" i="10"/>
  <c r="E203" i="10"/>
  <c r="C204" i="10"/>
  <c r="S204" i="10"/>
  <c r="Q205" i="10"/>
  <c r="O206" i="10"/>
  <c r="M207" i="10"/>
  <c r="K208" i="10"/>
  <c r="I209" i="10"/>
  <c r="G210" i="10"/>
  <c r="E211" i="10"/>
  <c r="C212" i="10"/>
  <c r="S212" i="10"/>
  <c r="Q213" i="10"/>
  <c r="O214" i="10"/>
  <c r="M215" i="10"/>
  <c r="K216" i="10"/>
  <c r="I217" i="10"/>
  <c r="G218" i="10"/>
  <c r="E219" i="10"/>
  <c r="C220" i="10"/>
  <c r="S220" i="10"/>
  <c r="Q221" i="10"/>
  <c r="O222" i="10"/>
  <c r="M223" i="10"/>
  <c r="K224" i="10"/>
  <c r="I225" i="10"/>
  <c r="G226" i="10"/>
  <c r="E227" i="10"/>
  <c r="C228" i="10"/>
  <c r="S228" i="10"/>
  <c r="Q229" i="10"/>
  <c r="O230" i="10"/>
  <c r="M231" i="10"/>
  <c r="K232" i="10"/>
  <c r="I233" i="10"/>
  <c r="G234" i="10"/>
  <c r="E235" i="10"/>
  <c r="C236" i="10"/>
  <c r="S236" i="10"/>
  <c r="Q237" i="10"/>
  <c r="O238" i="10"/>
  <c r="M239" i="10"/>
  <c r="K240" i="10"/>
  <c r="I241" i="10"/>
  <c r="G242" i="10"/>
  <c r="E243" i="10"/>
  <c r="C244" i="10"/>
  <c r="S244" i="10"/>
  <c r="Q245" i="10"/>
  <c r="O246" i="10"/>
  <c r="M247" i="10"/>
  <c r="K248" i="10"/>
  <c r="I249" i="10"/>
  <c r="G250" i="10"/>
  <c r="E251" i="10"/>
  <c r="C252" i="10"/>
  <c r="S252" i="10"/>
  <c r="Q253" i="10"/>
  <c r="O254" i="10"/>
  <c r="M255" i="10"/>
  <c r="K256" i="10"/>
  <c r="I257" i="10"/>
  <c r="G258" i="10"/>
  <c r="E259" i="10"/>
  <c r="C260" i="10"/>
  <c r="S260" i="10"/>
  <c r="Q261" i="10"/>
  <c r="O262" i="10"/>
  <c r="M263" i="10"/>
  <c r="K264" i="10"/>
  <c r="I265" i="10"/>
  <c r="G266" i="10"/>
  <c r="F126" i="10"/>
  <c r="P137" i="10"/>
  <c r="R144" i="10"/>
  <c r="D150" i="10"/>
  <c r="N154" i="10"/>
  <c r="F158" i="10"/>
  <c r="L161" i="10"/>
  <c r="H164" i="10"/>
  <c r="B167" i="10"/>
  <c r="B169" i="10"/>
  <c r="R170" i="10"/>
  <c r="D173" i="10"/>
  <c r="D175" i="10"/>
  <c r="R176" i="10"/>
  <c r="N178" i="10"/>
  <c r="H180" i="10"/>
  <c r="S181" i="10"/>
  <c r="G183" i="10"/>
  <c r="O184" i="10"/>
  <c r="D186" i="10"/>
  <c r="L187" i="10"/>
  <c r="C189" i="10"/>
  <c r="I190" i="10"/>
  <c r="O191" i="10"/>
  <c r="R192" i="10"/>
  <c r="D194" i="10"/>
  <c r="G195" i="10"/>
  <c r="H196" i="10"/>
  <c r="H197" i="10"/>
  <c r="I198" i="10"/>
  <c r="I199" i="10"/>
  <c r="H200" i="10"/>
  <c r="G201" i="10"/>
  <c r="G202" i="10"/>
  <c r="F203" i="10"/>
  <c r="D204" i="10"/>
  <c r="B205" i="10"/>
  <c r="R205" i="10"/>
  <c r="P206" i="10"/>
  <c r="N207" i="10"/>
  <c r="L208" i="10"/>
  <c r="J209" i="10"/>
  <c r="H210" i="10"/>
  <c r="F211" i="10"/>
  <c r="D212" i="10"/>
  <c r="B213" i="10"/>
  <c r="R213" i="10"/>
  <c r="P214" i="10"/>
  <c r="N215" i="10"/>
  <c r="L216" i="10"/>
  <c r="J217" i="10"/>
  <c r="H218" i="10"/>
  <c r="F219" i="10"/>
  <c r="D220" i="10"/>
  <c r="B221" i="10"/>
  <c r="R221" i="10"/>
  <c r="P222" i="10"/>
  <c r="N223" i="10"/>
  <c r="L224" i="10"/>
  <c r="J225" i="10"/>
  <c r="H226" i="10"/>
  <c r="F227" i="10"/>
  <c r="D228" i="10"/>
  <c r="B229" i="10"/>
  <c r="R229" i="10"/>
  <c r="P230" i="10"/>
  <c r="N231" i="10"/>
  <c r="L232" i="10"/>
  <c r="J233" i="10"/>
  <c r="H234" i="10"/>
  <c r="F235" i="10"/>
  <c r="D236" i="10"/>
  <c r="B237" i="10"/>
  <c r="R237" i="10"/>
  <c r="P238" i="10"/>
  <c r="N239" i="10"/>
  <c r="L240" i="10"/>
  <c r="J241" i="10"/>
  <c r="H242" i="10"/>
  <c r="F243" i="10"/>
  <c r="D244" i="10"/>
  <c r="B245" i="10"/>
  <c r="R245" i="10"/>
  <c r="P246" i="10"/>
  <c r="N247" i="10"/>
  <c r="L248" i="10"/>
  <c r="J249" i="10"/>
  <c r="H250" i="10"/>
  <c r="F251" i="10"/>
  <c r="D252" i="10"/>
  <c r="B253" i="10"/>
  <c r="R253" i="10"/>
  <c r="P254" i="10"/>
  <c r="D127" i="10"/>
  <c r="S137" i="10"/>
  <c r="C145" i="10"/>
  <c r="F150" i="10"/>
  <c r="P154" i="10"/>
  <c r="H158" i="10"/>
  <c r="N161" i="10"/>
  <c r="J164" i="10"/>
  <c r="D167" i="10"/>
  <c r="C169" i="10"/>
  <c r="B171" i="10"/>
  <c r="F173" i="10"/>
  <c r="F175" i="10"/>
  <c r="B177" i="10"/>
  <c r="P178" i="10"/>
  <c r="J180" i="10"/>
  <c r="B182" i="10"/>
  <c r="H183" i="10"/>
  <c r="P184" i="10"/>
  <c r="G186" i="10"/>
  <c r="N187" i="10"/>
  <c r="D189" i="10"/>
  <c r="J190" i="10"/>
  <c r="P191" i="10"/>
  <c r="B193" i="10"/>
  <c r="E194" i="10"/>
  <c r="H195" i="10"/>
  <c r="I196" i="10"/>
  <c r="J197" i="10"/>
  <c r="J198" i="10"/>
  <c r="J199" i="10"/>
  <c r="I200" i="10"/>
  <c r="I201" i="10"/>
  <c r="H202" i="10"/>
  <c r="G203" i="10"/>
  <c r="E204" i="10"/>
  <c r="C205" i="10"/>
  <c r="S205" i="10"/>
  <c r="Q206" i="10"/>
  <c r="O207" i="10"/>
  <c r="M208" i="10"/>
  <c r="K209" i="10"/>
  <c r="I210" i="10"/>
  <c r="G211" i="10"/>
  <c r="E212" i="10"/>
  <c r="C213" i="10"/>
  <c r="S213" i="10"/>
  <c r="Q214" i="10"/>
  <c r="O215" i="10"/>
  <c r="M216" i="10"/>
  <c r="K217" i="10"/>
  <c r="I218" i="10"/>
  <c r="G219" i="10"/>
  <c r="E220" i="10"/>
  <c r="C221" i="10"/>
  <c r="S221" i="10"/>
  <c r="Q222" i="10"/>
  <c r="O223" i="10"/>
  <c r="M224" i="10"/>
  <c r="K225" i="10"/>
  <c r="I226" i="10"/>
  <c r="G227" i="10"/>
  <c r="E228" i="10"/>
  <c r="C229" i="10"/>
  <c r="S229" i="10"/>
  <c r="Q230" i="10"/>
  <c r="O231" i="10"/>
  <c r="M232" i="10"/>
  <c r="K233" i="10"/>
  <c r="I234" i="10"/>
  <c r="G235" i="10"/>
  <c r="E236" i="10"/>
  <c r="C237" i="10"/>
  <c r="S237" i="10"/>
  <c r="Q238" i="10"/>
  <c r="O239" i="10"/>
  <c r="M240" i="10"/>
  <c r="K241" i="10"/>
  <c r="I242" i="10"/>
  <c r="G243" i="10"/>
  <c r="E244" i="10"/>
  <c r="C245" i="10"/>
  <c r="S245" i="10"/>
  <c r="Q246" i="10"/>
  <c r="O247" i="10"/>
  <c r="M248" i="10"/>
  <c r="K249" i="10"/>
  <c r="I250" i="10"/>
  <c r="G251" i="10"/>
  <c r="E252" i="10"/>
  <c r="C253" i="10"/>
  <c r="S253" i="10"/>
  <c r="Q254" i="10"/>
  <c r="O255" i="10"/>
  <c r="M256" i="10"/>
  <c r="K257" i="10"/>
  <c r="I258" i="10"/>
  <c r="G259" i="10"/>
  <c r="E260" i="10"/>
  <c r="C261" i="10"/>
  <c r="S261" i="10"/>
  <c r="Q262" i="10"/>
  <c r="B128" i="10"/>
  <c r="N138" i="10"/>
  <c r="P145" i="10"/>
  <c r="I150" i="10"/>
  <c r="Q154" i="10"/>
  <c r="I158" i="10"/>
  <c r="P161" i="10"/>
  <c r="L164" i="10"/>
  <c r="F167" i="10"/>
  <c r="D169" i="10"/>
  <c r="H171" i="10"/>
  <c r="H173" i="10"/>
  <c r="G175" i="10"/>
  <c r="C177" i="10"/>
  <c r="Q178" i="10"/>
  <c r="L180" i="10"/>
  <c r="C182" i="10"/>
  <c r="J183" i="10"/>
  <c r="R184" i="10"/>
  <c r="I186" i="10"/>
  <c r="O187" i="10"/>
  <c r="E189" i="10"/>
  <c r="L190" i="10"/>
  <c r="Q191" i="10"/>
  <c r="C193" i="10"/>
  <c r="G194" i="10"/>
  <c r="I195" i="10"/>
  <c r="J196" i="10"/>
  <c r="K197" i="10"/>
  <c r="K198" i="10"/>
  <c r="K199" i="10"/>
  <c r="K200" i="10"/>
  <c r="J201" i="10"/>
  <c r="I202" i="10"/>
  <c r="H203" i="10"/>
  <c r="F204" i="10"/>
  <c r="D205" i="10"/>
  <c r="B206" i="10"/>
  <c r="R206" i="10"/>
  <c r="P207" i="10"/>
  <c r="N208" i="10"/>
  <c r="L209" i="10"/>
  <c r="J210" i="10"/>
  <c r="H211" i="10"/>
  <c r="F212" i="10"/>
  <c r="D213" i="10"/>
  <c r="B214" i="10"/>
  <c r="R214" i="10"/>
  <c r="P215" i="10"/>
  <c r="N216" i="10"/>
  <c r="L217" i="10"/>
  <c r="J218" i="10"/>
  <c r="H219" i="10"/>
  <c r="F220" i="10"/>
  <c r="D221" i="10"/>
  <c r="B222" i="10"/>
  <c r="R222" i="10"/>
  <c r="P223" i="10"/>
  <c r="N224" i="10"/>
  <c r="L225" i="10"/>
  <c r="J226" i="10"/>
  <c r="H227" i="10"/>
  <c r="F228" i="10"/>
  <c r="D229" i="10"/>
  <c r="B230" i="10"/>
  <c r="R230" i="10"/>
  <c r="P231" i="10"/>
  <c r="N232" i="10"/>
  <c r="L233" i="10"/>
  <c r="J234" i="10"/>
  <c r="H235" i="10"/>
  <c r="F236" i="10"/>
  <c r="D237" i="10"/>
  <c r="B238" i="10"/>
  <c r="R238" i="10"/>
  <c r="P239" i="10"/>
  <c r="N240" i="10"/>
  <c r="L241" i="10"/>
  <c r="J242" i="10"/>
  <c r="H243" i="10"/>
  <c r="F244" i="10"/>
  <c r="D245" i="10"/>
  <c r="B246" i="10"/>
  <c r="R246" i="10"/>
  <c r="P247" i="10"/>
  <c r="N248" i="10"/>
  <c r="L249" i="10"/>
  <c r="J250" i="10"/>
  <c r="H251" i="10"/>
  <c r="F252" i="10"/>
  <c r="D253" i="10"/>
  <c r="B254" i="10"/>
  <c r="R254" i="10"/>
  <c r="P255" i="10"/>
  <c r="N256" i="10"/>
  <c r="L257" i="10"/>
  <c r="J258" i="10"/>
  <c r="H259" i="10"/>
  <c r="F260" i="10"/>
  <c r="D261" i="10"/>
  <c r="B262" i="10"/>
  <c r="R262" i="10"/>
  <c r="P263" i="10"/>
  <c r="N264" i="10"/>
  <c r="L265" i="10"/>
  <c r="J266" i="10"/>
  <c r="H267" i="10"/>
  <c r="F268" i="10"/>
  <c r="D269" i="10"/>
  <c r="B270" i="10"/>
  <c r="R270" i="10"/>
  <c r="P271" i="10"/>
  <c r="N272" i="10"/>
  <c r="R128" i="10"/>
  <c r="Q138" i="10"/>
  <c r="S145" i="10"/>
  <c r="B151" i="10"/>
  <c r="J155" i="10"/>
  <c r="B159" i="10"/>
  <c r="R161" i="10"/>
  <c r="M164" i="10"/>
  <c r="G167" i="10"/>
  <c r="F169" i="10"/>
  <c r="J171" i="10"/>
  <c r="J173" i="10"/>
  <c r="H175" i="10"/>
  <c r="D177" i="10"/>
  <c r="R178" i="10"/>
  <c r="M180" i="10"/>
  <c r="D182" i="10"/>
  <c r="M183" i="10"/>
  <c r="B185" i="10"/>
  <c r="J186" i="10"/>
  <c r="P187" i="10"/>
  <c r="F189" i="10"/>
  <c r="O190" i="10"/>
  <c r="R191" i="10"/>
  <c r="D193" i="10"/>
  <c r="H194" i="10"/>
  <c r="J195" i="10"/>
  <c r="L196" i="10"/>
  <c r="L197" i="10"/>
  <c r="L198" i="10"/>
  <c r="M199" i="10"/>
  <c r="L200" i="10"/>
  <c r="K201" i="10"/>
  <c r="J202" i="10"/>
  <c r="I203" i="10"/>
  <c r="G204" i="10"/>
  <c r="E205" i="10"/>
  <c r="C206" i="10"/>
  <c r="S206" i="10"/>
  <c r="Q207" i="10"/>
  <c r="O208" i="10"/>
  <c r="M209" i="10"/>
  <c r="K210" i="10"/>
  <c r="I211" i="10"/>
  <c r="G212" i="10"/>
  <c r="E213" i="10"/>
  <c r="C214" i="10"/>
  <c r="S214" i="10"/>
  <c r="Q215" i="10"/>
  <c r="O216" i="10"/>
  <c r="M217" i="10"/>
  <c r="K218" i="10"/>
  <c r="I219" i="10"/>
  <c r="G220" i="10"/>
  <c r="E221" i="10"/>
  <c r="C222" i="10"/>
  <c r="S222" i="10"/>
  <c r="Q223" i="10"/>
  <c r="O224" i="10"/>
  <c r="M225" i="10"/>
  <c r="K226" i="10"/>
  <c r="I227" i="10"/>
  <c r="G228" i="10"/>
  <c r="E229" i="10"/>
  <c r="C230" i="10"/>
  <c r="S230" i="10"/>
  <c r="Q231" i="10"/>
  <c r="O232" i="10"/>
  <c r="M233" i="10"/>
  <c r="K234" i="10"/>
  <c r="I235" i="10"/>
  <c r="G236" i="10"/>
  <c r="P129" i="10"/>
  <c r="L139" i="10"/>
  <c r="L146" i="10"/>
  <c r="D151" i="10"/>
  <c r="L155" i="10"/>
  <c r="D159" i="10"/>
  <c r="S161" i="10"/>
  <c r="D165" i="10"/>
  <c r="H167" i="10"/>
  <c r="L169" i="10"/>
  <c r="L171" i="10"/>
  <c r="K173" i="10"/>
  <c r="J175" i="10"/>
  <c r="F177" i="10"/>
  <c r="B179" i="10"/>
  <c r="N180" i="10"/>
  <c r="F182" i="10"/>
  <c r="O183" i="10"/>
  <c r="C185" i="10"/>
  <c r="K186" i="10"/>
  <c r="R187" i="10"/>
  <c r="H189" i="10"/>
  <c r="Q190" i="10"/>
  <c r="B192" i="10"/>
  <c r="F193" i="10"/>
  <c r="I194" i="10"/>
  <c r="L195" i="10"/>
  <c r="M196" i="10"/>
  <c r="M197" i="10"/>
  <c r="M198" i="10"/>
  <c r="N199" i="10"/>
  <c r="M200" i="10"/>
  <c r="L201" i="10"/>
  <c r="K202" i="10"/>
  <c r="J203" i="10"/>
  <c r="H204" i="10"/>
  <c r="F205" i="10"/>
  <c r="D206" i="10"/>
  <c r="B207" i="10"/>
  <c r="R207" i="10"/>
  <c r="P208" i="10"/>
  <c r="N209" i="10"/>
  <c r="L210" i="10"/>
  <c r="J211" i="10"/>
  <c r="H212" i="10"/>
  <c r="F213" i="10"/>
  <c r="D214" i="10"/>
  <c r="B215" i="10"/>
  <c r="R215" i="10"/>
  <c r="P216" i="10"/>
  <c r="N217" i="10"/>
  <c r="L218" i="10"/>
  <c r="J219" i="10"/>
  <c r="H220" i="10"/>
  <c r="F221" i="10"/>
  <c r="D222" i="10"/>
  <c r="B223" i="10"/>
  <c r="R223" i="10"/>
  <c r="P224" i="10"/>
  <c r="N225" i="10"/>
  <c r="L226" i="10"/>
  <c r="J227" i="10"/>
  <c r="H228" i="10"/>
  <c r="F229" i="10"/>
  <c r="D230" i="10"/>
  <c r="B231" i="10"/>
  <c r="R231" i="10"/>
  <c r="P232" i="10"/>
  <c r="N233" i="10"/>
  <c r="L234" i="10"/>
  <c r="J235" i="10"/>
  <c r="H236" i="10"/>
  <c r="F237" i="10"/>
  <c r="D238" i="10"/>
  <c r="B239" i="10"/>
  <c r="R239" i="10"/>
  <c r="P240" i="10"/>
  <c r="N241" i="10"/>
  <c r="L242" i="10"/>
  <c r="J243" i="10"/>
  <c r="H244" i="10"/>
  <c r="F245" i="10"/>
  <c r="D246" i="10"/>
  <c r="B247" i="10"/>
  <c r="R247" i="10"/>
  <c r="P248" i="10"/>
  <c r="N249" i="10"/>
  <c r="L250" i="10"/>
  <c r="J251" i="10"/>
  <c r="H252" i="10"/>
  <c r="F253" i="10"/>
  <c r="D254" i="10"/>
  <c r="B255" i="10"/>
  <c r="N130" i="10"/>
  <c r="O139" i="10"/>
  <c r="N146" i="10"/>
  <c r="G151" i="10"/>
  <c r="N155" i="10"/>
  <c r="F159" i="10"/>
  <c r="J162" i="10"/>
  <c r="F165" i="10"/>
  <c r="J167" i="10"/>
  <c r="N169" i="10"/>
  <c r="N171" i="10"/>
  <c r="L173" i="10"/>
  <c r="P175" i="10"/>
  <c r="L177" i="10"/>
  <c r="H179" i="10"/>
  <c r="P180" i="10"/>
  <c r="H182" i="10"/>
  <c r="P183" i="10"/>
  <c r="D185" i="10"/>
  <c r="L186" i="10"/>
  <c r="C188" i="10"/>
  <c r="J189" i="10"/>
  <c r="R190" i="10"/>
  <c r="D192" i="10"/>
  <c r="G193" i="10"/>
  <c r="J194" i="10"/>
  <c r="N195" i="10"/>
  <c r="N196" i="10"/>
  <c r="N197" i="10"/>
  <c r="O198" i="10"/>
  <c r="O199" i="10"/>
  <c r="N200" i="10"/>
  <c r="M201" i="10"/>
  <c r="L202" i="10"/>
  <c r="K203" i="10"/>
  <c r="I204" i="10"/>
  <c r="G205" i="10"/>
  <c r="E206" i="10"/>
  <c r="C207" i="10"/>
  <c r="S207" i="10"/>
  <c r="Q208" i="10"/>
  <c r="O209" i="10"/>
  <c r="M210" i="10"/>
  <c r="K211" i="10"/>
  <c r="I212" i="10"/>
  <c r="G213" i="10"/>
  <c r="E214" i="10"/>
  <c r="C215" i="10"/>
  <c r="S215" i="10"/>
  <c r="Q216" i="10"/>
  <c r="O217" i="10"/>
  <c r="M218" i="10"/>
  <c r="K219" i="10"/>
  <c r="I220" i="10"/>
  <c r="G221" i="10"/>
  <c r="E222" i="10"/>
  <c r="C223" i="10"/>
  <c r="S223" i="10"/>
  <c r="Q224" i="10"/>
  <c r="O225" i="10"/>
  <c r="M226" i="10"/>
  <c r="K227" i="10"/>
  <c r="I228" i="10"/>
  <c r="G229" i="10"/>
  <c r="E230" i="10"/>
  <c r="C231" i="10"/>
  <c r="S231" i="10"/>
  <c r="Q232" i="10"/>
  <c r="O233" i="10"/>
  <c r="M234" i="10"/>
  <c r="K235" i="10"/>
  <c r="I236" i="10"/>
  <c r="G237" i="10"/>
  <c r="E238" i="10"/>
  <c r="C239" i="10"/>
  <c r="S239" i="10"/>
  <c r="Q240" i="10"/>
  <c r="O241" i="10"/>
  <c r="M242" i="10"/>
  <c r="K243" i="10"/>
  <c r="I244" i="10"/>
  <c r="G245" i="10"/>
  <c r="E246" i="10"/>
  <c r="C247" i="10"/>
  <c r="S247" i="10"/>
  <c r="Q248" i="10"/>
  <c r="O249" i="10"/>
  <c r="M250" i="10"/>
  <c r="K251" i="10"/>
  <c r="I252" i="10"/>
  <c r="G253" i="10"/>
  <c r="E254" i="10"/>
  <c r="C255" i="10"/>
  <c r="S255" i="10"/>
  <c r="Q256" i="10"/>
  <c r="O257" i="10"/>
  <c r="M258" i="10"/>
  <c r="K259" i="10"/>
  <c r="I260" i="10"/>
  <c r="G261" i="10"/>
  <c r="E262" i="10"/>
  <c r="C263" i="10"/>
  <c r="S263" i="10"/>
  <c r="Q264" i="10"/>
  <c r="O265" i="10"/>
  <c r="M266" i="10"/>
  <c r="K267" i="10"/>
  <c r="I268" i="10"/>
  <c r="G269" i="10"/>
  <c r="E270" i="10"/>
  <c r="C271" i="10"/>
  <c r="S271" i="10"/>
  <c r="Q272" i="10"/>
  <c r="O273" i="10"/>
  <c r="M274" i="10"/>
  <c r="K275" i="10"/>
  <c r="I276" i="10"/>
  <c r="G277" i="10"/>
  <c r="E278" i="10"/>
  <c r="C279" i="10"/>
  <c r="S279" i="10"/>
  <c r="Q280" i="10"/>
  <c r="O281" i="10"/>
  <c r="M282" i="10"/>
  <c r="K283" i="10"/>
  <c r="I284" i="10"/>
  <c r="G285" i="10"/>
  <c r="L131" i="10"/>
  <c r="J140" i="10"/>
  <c r="Q146" i="10"/>
  <c r="R151" i="10"/>
  <c r="O155" i="10"/>
  <c r="G159" i="10"/>
  <c r="L162" i="10"/>
  <c r="H165" i="10"/>
  <c r="P167" i="10"/>
  <c r="P169" i="10"/>
  <c r="O171" i="10"/>
  <c r="N173" i="10"/>
  <c r="Q175" i="10"/>
  <c r="M177" i="10"/>
  <c r="I179" i="10"/>
  <c r="S180" i="10"/>
  <c r="I182" i="10"/>
  <c r="Q183" i="10"/>
  <c r="F185" i="10"/>
  <c r="N186" i="10"/>
  <c r="E188" i="10"/>
  <c r="K189" i="10"/>
  <c r="S190" i="10"/>
  <c r="E192" i="10"/>
  <c r="I193" i="10"/>
  <c r="K194" i="10"/>
  <c r="O195" i="10"/>
  <c r="O196" i="10"/>
  <c r="O197" i="10"/>
  <c r="P198" i="10"/>
  <c r="P199" i="10"/>
  <c r="O200" i="10"/>
  <c r="N201" i="10"/>
  <c r="M202" i="10"/>
  <c r="L203" i="10"/>
  <c r="J204" i="10"/>
  <c r="H205" i="10"/>
  <c r="F206" i="10"/>
  <c r="D207" i="10"/>
  <c r="B208" i="10"/>
  <c r="R208" i="10"/>
  <c r="P209" i="10"/>
  <c r="N210" i="10"/>
  <c r="L211" i="10"/>
  <c r="J212" i="10"/>
  <c r="H213" i="10"/>
  <c r="F214" i="10"/>
  <c r="D215" i="10"/>
  <c r="B216" i="10"/>
  <c r="R216" i="10"/>
  <c r="P217" i="10"/>
  <c r="N218" i="10"/>
  <c r="L219" i="10"/>
  <c r="J220" i="10"/>
  <c r="H221" i="10"/>
  <c r="F222" i="10"/>
  <c r="D223" i="10"/>
  <c r="B224" i="10"/>
  <c r="R224" i="10"/>
  <c r="P225" i="10"/>
  <c r="N226" i="10"/>
  <c r="L227" i="10"/>
  <c r="J228" i="10"/>
  <c r="H229" i="10"/>
  <c r="F230" i="10"/>
  <c r="D231" i="10"/>
  <c r="B232" i="10"/>
  <c r="R232" i="10"/>
  <c r="P233" i="10"/>
  <c r="N234" i="10"/>
  <c r="L235" i="10"/>
  <c r="J236" i="10"/>
  <c r="H237" i="10"/>
  <c r="F238" i="10"/>
  <c r="D239" i="10"/>
  <c r="B240" i="10"/>
  <c r="R240" i="10"/>
  <c r="P241" i="10"/>
  <c r="N242" i="10"/>
  <c r="L243" i="10"/>
  <c r="J244" i="10"/>
  <c r="H245" i="10"/>
  <c r="F246" i="10"/>
  <c r="D247" i="10"/>
  <c r="B248" i="10"/>
  <c r="R248" i="10"/>
  <c r="P249" i="10"/>
  <c r="N250" i="10"/>
  <c r="L251" i="10"/>
  <c r="J252" i="10"/>
  <c r="H253" i="10"/>
  <c r="F254" i="10"/>
  <c r="D255" i="10"/>
  <c r="B256" i="10"/>
  <c r="R256" i="10"/>
  <c r="P257" i="10"/>
  <c r="N258" i="10"/>
  <c r="L259" i="10"/>
  <c r="J260" i="10"/>
  <c r="H261" i="10"/>
  <c r="F262" i="10"/>
  <c r="J132" i="10"/>
  <c r="M140" i="10"/>
  <c r="J147" i="10"/>
  <c r="B152" i="10"/>
  <c r="H156" i="10"/>
  <c r="R159" i="10"/>
  <c r="N162" i="10"/>
  <c r="J165" i="10"/>
  <c r="R167" i="10"/>
  <c r="R169" i="10"/>
  <c r="P171" i="10"/>
  <c r="B174" i="10"/>
  <c r="R175" i="10"/>
  <c r="N177" i="10"/>
  <c r="J179" i="10"/>
  <c r="D181" i="10"/>
  <c r="J182" i="10"/>
  <c r="R183" i="10"/>
  <c r="I185" i="10"/>
  <c r="P186" i="10"/>
  <c r="F188" i="10"/>
  <c r="L189" i="10"/>
  <c r="B191" i="10"/>
  <c r="F192" i="10"/>
  <c r="J193" i="10"/>
  <c r="L194" i="10"/>
  <c r="P195" i="10"/>
  <c r="P196" i="10"/>
  <c r="Q197" i="10"/>
  <c r="Q198" i="10"/>
  <c r="Q199" i="10"/>
  <c r="P200" i="10"/>
  <c r="O201" i="10"/>
  <c r="N202" i="10"/>
  <c r="M203" i="10"/>
  <c r="K204" i="10"/>
  <c r="I205" i="10"/>
  <c r="G206" i="10"/>
  <c r="E207" i="10"/>
  <c r="C208" i="10"/>
  <c r="S208" i="10"/>
  <c r="Q209" i="10"/>
  <c r="O210" i="10"/>
  <c r="M211" i="10"/>
  <c r="K212" i="10"/>
  <c r="I213" i="10"/>
  <c r="G214" i="10"/>
  <c r="E215" i="10"/>
  <c r="C216" i="10"/>
  <c r="S216" i="10"/>
  <c r="Q217" i="10"/>
  <c r="O218" i="10"/>
  <c r="M219" i="10"/>
  <c r="K220" i="10"/>
  <c r="I221" i="10"/>
  <c r="G222" i="10"/>
  <c r="E223" i="10"/>
  <c r="C224" i="10"/>
  <c r="S224" i="10"/>
  <c r="Q225" i="10"/>
  <c r="O226" i="10"/>
  <c r="M227" i="10"/>
  <c r="K228" i="10"/>
  <c r="I229" i="10"/>
  <c r="G230" i="10"/>
  <c r="E231" i="10"/>
  <c r="C232" i="10"/>
  <c r="S232" i="10"/>
  <c r="Q233" i="10"/>
  <c r="O234" i="10"/>
  <c r="M235" i="10"/>
  <c r="K236" i="10"/>
  <c r="I237" i="10"/>
  <c r="G238" i="10"/>
  <c r="E239" i="10"/>
  <c r="C240" i="10"/>
  <c r="S240" i="10"/>
  <c r="Q241" i="10"/>
  <c r="O242" i="10"/>
  <c r="M243" i="10"/>
  <c r="K244" i="10"/>
  <c r="I245" i="10"/>
  <c r="G246" i="10"/>
  <c r="E247" i="10"/>
  <c r="C248" i="10"/>
  <c r="S248" i="10"/>
  <c r="Q249" i="10"/>
  <c r="O250" i="10"/>
  <c r="M251" i="10"/>
  <c r="K252" i="10"/>
  <c r="I253" i="10"/>
  <c r="G254" i="10"/>
  <c r="E255" i="10"/>
  <c r="C256" i="10"/>
  <c r="S256" i="10"/>
  <c r="Q257" i="10"/>
  <c r="O258" i="10"/>
  <c r="M259" i="10"/>
  <c r="K260" i="10"/>
  <c r="I261" i="10"/>
  <c r="G262" i="10"/>
  <c r="E263" i="10"/>
  <c r="C264" i="10"/>
  <c r="S264" i="10"/>
  <c r="Q265" i="10"/>
  <c r="O266" i="10"/>
  <c r="M267" i="10"/>
  <c r="K268" i="10"/>
  <c r="H133" i="10"/>
  <c r="H141" i="10"/>
  <c r="L147" i="10"/>
  <c r="E152" i="10"/>
  <c r="J156" i="10"/>
  <c r="B160" i="10"/>
  <c r="P162" i="10"/>
  <c r="K165" i="10"/>
  <c r="B168" i="10"/>
  <c r="S169" i="10"/>
  <c r="R171" i="10"/>
  <c r="D174" i="10"/>
  <c r="B176" i="10"/>
  <c r="P177" i="10"/>
  <c r="L179" i="10"/>
  <c r="E181" i="10"/>
  <c r="L182" i="10"/>
  <c r="B184" i="10"/>
  <c r="K185" i="10"/>
  <c r="Q186" i="10"/>
  <c r="G188" i="10"/>
  <c r="N189" i="10"/>
  <c r="D191" i="10"/>
  <c r="H192" i="10"/>
  <c r="K193" i="10"/>
  <c r="N194" i="10"/>
  <c r="Q195" i="10"/>
  <c r="Q196" i="10"/>
  <c r="R197" i="10"/>
  <c r="R198" i="10"/>
  <c r="R199" i="10"/>
  <c r="Q200" i="10"/>
  <c r="P201" i="10"/>
  <c r="O202" i="10"/>
  <c r="N203" i="10"/>
  <c r="L204" i="10"/>
  <c r="J205" i="10"/>
  <c r="H206" i="10"/>
  <c r="F207" i="10"/>
  <c r="D208" i="10"/>
  <c r="B209" i="10"/>
  <c r="R209" i="10"/>
  <c r="P210" i="10"/>
  <c r="N211" i="10"/>
  <c r="L212" i="10"/>
  <c r="J213" i="10"/>
  <c r="H214" i="10"/>
  <c r="F215" i="10"/>
  <c r="D216" i="10"/>
  <c r="B217" i="10"/>
  <c r="R217" i="10"/>
  <c r="P218" i="10"/>
  <c r="N219" i="10"/>
  <c r="L220" i="10"/>
  <c r="J221" i="10"/>
  <c r="H222" i="10"/>
  <c r="F223" i="10"/>
  <c r="D224" i="10"/>
  <c r="B225" i="10"/>
  <c r="R225" i="10"/>
  <c r="P226" i="10"/>
  <c r="N227" i="10"/>
  <c r="L228" i="10"/>
  <c r="J229" i="10"/>
  <c r="H230" i="10"/>
  <c r="F231" i="10"/>
  <c r="D232" i="10"/>
  <c r="B233" i="10"/>
  <c r="R233" i="10"/>
  <c r="P234" i="10"/>
  <c r="N235" i="10"/>
  <c r="L236" i="10"/>
  <c r="J237" i="10"/>
  <c r="H238" i="10"/>
  <c r="F239" i="10"/>
  <c r="D240" i="10"/>
  <c r="B241" i="10"/>
  <c r="R241" i="10"/>
  <c r="P242" i="10"/>
  <c r="N243" i="10"/>
  <c r="L244" i="10"/>
  <c r="J245" i="10"/>
  <c r="H246" i="10"/>
  <c r="F247" i="10"/>
  <c r="D248" i="10"/>
  <c r="B249" i="10"/>
  <c r="R249" i="10"/>
  <c r="P250" i="10"/>
  <c r="N251" i="10"/>
  <c r="L252" i="10"/>
  <c r="J253" i="10"/>
  <c r="H254" i="10"/>
  <c r="F255" i="10"/>
  <c r="D256" i="10"/>
  <c r="B257" i="10"/>
  <c r="R257" i="10"/>
  <c r="P258" i="10"/>
  <c r="N259" i="10"/>
  <c r="L260" i="10"/>
  <c r="J261" i="10"/>
  <c r="H262" i="10"/>
  <c r="F263" i="10"/>
  <c r="D264" i="10"/>
  <c r="B265" i="10"/>
  <c r="R265" i="10"/>
  <c r="P266" i="10"/>
  <c r="N267" i="10"/>
  <c r="L268" i="10"/>
  <c r="J269" i="10"/>
  <c r="H270" i="10"/>
  <c r="F271" i="10"/>
  <c r="D272" i="10"/>
  <c r="B273" i="10"/>
  <c r="R273" i="10"/>
  <c r="F134" i="10"/>
  <c r="K141" i="10"/>
  <c r="O147" i="10"/>
  <c r="P152" i="10"/>
  <c r="L156" i="10"/>
  <c r="D160" i="10"/>
  <c r="Q162" i="10"/>
  <c r="B166" i="10"/>
  <c r="D168" i="10"/>
  <c r="B170" i="10"/>
  <c r="F172" i="10"/>
  <c r="F174" i="10"/>
  <c r="D176" i="10"/>
  <c r="R177" i="10"/>
  <c r="N179" i="10"/>
  <c r="F181" i="10"/>
  <c r="O182" i="10"/>
  <c r="D184" i="10"/>
  <c r="L185" i="10"/>
  <c r="R186" i="10"/>
  <c r="H188" i="10"/>
  <c r="Q189" i="10"/>
  <c r="F191" i="10"/>
  <c r="I192" i="10"/>
  <c r="L193" i="10"/>
  <c r="P194" i="10"/>
  <c r="R195" i="10"/>
  <c r="S196" i="10"/>
  <c r="S197" i="10"/>
  <c r="S198" i="10"/>
  <c r="S199" i="10"/>
  <c r="R200" i="10"/>
  <c r="Q201" i="10"/>
  <c r="P202" i="10"/>
  <c r="O203" i="10"/>
  <c r="M204" i="10"/>
  <c r="K205" i="10"/>
  <c r="I206" i="10"/>
  <c r="G207" i="10"/>
  <c r="E208" i="10"/>
  <c r="C209" i="10"/>
  <c r="S209" i="10"/>
  <c r="Q210" i="10"/>
  <c r="O211" i="10"/>
  <c r="M212" i="10"/>
  <c r="K213" i="10"/>
  <c r="I214" i="10"/>
  <c r="G215" i="10"/>
  <c r="E216" i="10"/>
  <c r="C217" i="10"/>
  <c r="S217" i="10"/>
  <c r="Q218" i="10"/>
  <c r="O219" i="10"/>
  <c r="S233" i="10"/>
  <c r="K242" i="10"/>
  <c r="M249" i="10"/>
  <c r="L255" i="10"/>
  <c r="H258" i="10"/>
  <c r="B261" i="10"/>
  <c r="G263" i="10"/>
  <c r="C265" i="10"/>
  <c r="Q266" i="10"/>
  <c r="H268" i="10"/>
  <c r="R269" i="10"/>
  <c r="G271" i="10"/>
  <c r="O272" i="10"/>
  <c r="E274" i="10"/>
  <c r="G275" i="10"/>
  <c r="H276" i="10"/>
  <c r="J277" i="10"/>
  <c r="M278" i="10"/>
  <c r="N279" i="10"/>
  <c r="N280" i="10"/>
  <c r="N281" i="10"/>
  <c r="O282" i="10"/>
  <c r="O283" i="10"/>
  <c r="O284" i="10"/>
  <c r="O285" i="10"/>
  <c r="M286" i="10"/>
  <c r="K287" i="10"/>
  <c r="I288" i="10"/>
  <c r="G289" i="10"/>
  <c r="E290" i="10"/>
  <c r="C291" i="10"/>
  <c r="S291" i="10"/>
  <c r="Q292" i="10"/>
  <c r="O293" i="10"/>
  <c r="M294" i="10"/>
  <c r="K295" i="10"/>
  <c r="I296" i="10"/>
  <c r="G297" i="10"/>
  <c r="E298" i="10"/>
  <c r="C299" i="10"/>
  <c r="S299" i="10"/>
  <c r="Q300" i="10"/>
  <c r="O301" i="10"/>
  <c r="M302" i="10"/>
  <c r="K303" i="10"/>
  <c r="I304" i="10"/>
  <c r="G305" i="10"/>
  <c r="E306" i="10"/>
  <c r="C307" i="10"/>
  <c r="S307" i="10"/>
  <c r="Q308" i="10"/>
  <c r="O309" i="10"/>
  <c r="M310" i="10"/>
  <c r="K311" i="10"/>
  <c r="I312" i="10"/>
  <c r="G313" i="10"/>
  <c r="E314" i="10"/>
  <c r="C315" i="10"/>
  <c r="S315" i="10"/>
  <c r="Q316" i="10"/>
  <c r="O317" i="10"/>
  <c r="M318" i="10"/>
  <c r="K319" i="10"/>
  <c r="I320" i="10"/>
  <c r="G321" i="10"/>
  <c r="E322" i="10"/>
  <c r="C323" i="10"/>
  <c r="S323" i="10"/>
  <c r="Q324" i="10"/>
  <c r="O325" i="10"/>
  <c r="M326" i="10"/>
  <c r="K327" i="10"/>
  <c r="I328" i="10"/>
  <c r="G329" i="10"/>
  <c r="E330" i="10"/>
  <c r="C331" i="10"/>
  <c r="S331" i="10"/>
  <c r="Q332" i="10"/>
  <c r="O333" i="10"/>
  <c r="M334" i="10"/>
  <c r="K335" i="10"/>
  <c r="I336" i="10"/>
  <c r="G337" i="10"/>
  <c r="E338" i="10"/>
  <c r="C339" i="10"/>
  <c r="S339" i="10"/>
  <c r="Q340" i="10"/>
  <c r="O341" i="10"/>
  <c r="M342" i="10"/>
  <c r="K343" i="10"/>
  <c r="I344" i="10"/>
  <c r="G345" i="10"/>
  <c r="E346" i="10"/>
  <c r="C347" i="10"/>
  <c r="S347" i="10"/>
  <c r="Q348" i="10"/>
  <c r="O349" i="10"/>
  <c r="M350" i="10"/>
  <c r="K351" i="10"/>
  <c r="I352" i="10"/>
  <c r="G353" i="10"/>
  <c r="E354" i="10"/>
  <c r="C355" i="10"/>
  <c r="S355" i="10"/>
  <c r="Q356" i="10"/>
  <c r="O357" i="10"/>
  <c r="M358" i="10"/>
  <c r="K359" i="10"/>
  <c r="I360" i="10"/>
  <c r="G361" i="10"/>
  <c r="E362" i="10"/>
  <c r="C363" i="10"/>
  <c r="S363" i="10"/>
  <c r="Q364" i="10"/>
  <c r="O365" i="10"/>
  <c r="M366" i="10"/>
  <c r="K367" i="10"/>
  <c r="I368" i="10"/>
  <c r="G369" i="10"/>
  <c r="E370" i="10"/>
  <c r="C371" i="10"/>
  <c r="S371" i="10"/>
  <c r="Q372" i="10"/>
  <c r="O373" i="10"/>
  <c r="M374" i="10"/>
  <c r="K375" i="10"/>
  <c r="M220" i="10"/>
  <c r="Q234" i="10"/>
  <c r="Q242" i="10"/>
  <c r="S249" i="10"/>
  <c r="N255" i="10"/>
  <c r="K258" i="10"/>
  <c r="E261" i="10"/>
  <c r="K263" i="10"/>
  <c r="G265" i="10"/>
  <c r="C267" i="10"/>
  <c r="J268" i="10"/>
  <c r="S269" i="10"/>
  <c r="K271" i="10"/>
  <c r="P272" i="10"/>
  <c r="F274" i="10"/>
  <c r="H275" i="10"/>
  <c r="J276" i="10"/>
  <c r="K277" i="10"/>
  <c r="N278" i="10"/>
  <c r="O279" i="10"/>
  <c r="O280" i="10"/>
  <c r="P281" i="10"/>
  <c r="P282" i="10"/>
  <c r="P283" i="10"/>
  <c r="Q284" i="10"/>
  <c r="P285" i="10"/>
  <c r="N286" i="10"/>
  <c r="L287" i="10"/>
  <c r="J288" i="10"/>
  <c r="H289" i="10"/>
  <c r="F290" i="10"/>
  <c r="D291" i="10"/>
  <c r="B292" i="10"/>
  <c r="R292" i="10"/>
  <c r="P293" i="10"/>
  <c r="N294" i="10"/>
  <c r="L295" i="10"/>
  <c r="J296" i="10"/>
  <c r="H297" i="10"/>
  <c r="F298" i="10"/>
  <c r="D299" i="10"/>
  <c r="B300" i="10"/>
  <c r="R300" i="10"/>
  <c r="P301" i="10"/>
  <c r="N302" i="10"/>
  <c r="L303" i="10"/>
  <c r="J304" i="10"/>
  <c r="H305" i="10"/>
  <c r="F306" i="10"/>
  <c r="D307" i="10"/>
  <c r="B308" i="10"/>
  <c r="R308" i="10"/>
  <c r="P309" i="10"/>
  <c r="N310" i="10"/>
  <c r="L311" i="10"/>
  <c r="J312" i="10"/>
  <c r="H313" i="10"/>
  <c r="F314" i="10"/>
  <c r="D315" i="10"/>
  <c r="B316" i="10"/>
  <c r="R316" i="10"/>
  <c r="P317" i="10"/>
  <c r="N318" i="10"/>
  <c r="L319" i="10"/>
  <c r="J320" i="10"/>
  <c r="H321" i="10"/>
  <c r="F322" i="10"/>
  <c r="D323" i="10"/>
  <c r="B324" i="10"/>
  <c r="R324" i="10"/>
  <c r="P325" i="10"/>
  <c r="N326" i="10"/>
  <c r="L327" i="10"/>
  <c r="J328" i="10"/>
  <c r="H329" i="10"/>
  <c r="F330" i="10"/>
  <c r="D331" i="10"/>
  <c r="B332" i="10"/>
  <c r="R332" i="10"/>
  <c r="P333" i="10"/>
  <c r="N334" i="10"/>
  <c r="L335" i="10"/>
  <c r="J336" i="10"/>
  <c r="H337" i="10"/>
  <c r="F338" i="10"/>
  <c r="D339" i="10"/>
  <c r="B340" i="10"/>
  <c r="R340" i="10"/>
  <c r="P341" i="10"/>
  <c r="N342" i="10"/>
  <c r="L343" i="10"/>
  <c r="J344" i="10"/>
  <c r="H345" i="10"/>
  <c r="F346" i="10"/>
  <c r="D347" i="10"/>
  <c r="B348" i="10"/>
  <c r="R348" i="10"/>
  <c r="P349" i="10"/>
  <c r="N350" i="10"/>
  <c r="L351" i="10"/>
  <c r="J352" i="10"/>
  <c r="H353" i="10"/>
  <c r="F354" i="10"/>
  <c r="D355" i="10"/>
  <c r="B356" i="10"/>
  <c r="R356" i="10"/>
  <c r="P357" i="10"/>
  <c r="N358" i="10"/>
  <c r="L359" i="10"/>
  <c r="J360" i="10"/>
  <c r="H361" i="10"/>
  <c r="F362" i="10"/>
  <c r="D363" i="10"/>
  <c r="B364" i="10"/>
  <c r="R364" i="10"/>
  <c r="P365" i="10"/>
  <c r="N366" i="10"/>
  <c r="L367" i="10"/>
  <c r="J368" i="10"/>
  <c r="H369" i="10"/>
  <c r="F370" i="10"/>
  <c r="K221" i="10"/>
  <c r="O235" i="10"/>
  <c r="I243" i="10"/>
  <c r="K250" i="10"/>
  <c r="Q255" i="10"/>
  <c r="L258" i="10"/>
  <c r="F261" i="10"/>
  <c r="L263" i="10"/>
  <c r="H265" i="10"/>
  <c r="D267" i="10"/>
  <c r="M268" i="10"/>
  <c r="C270" i="10"/>
  <c r="L271" i="10"/>
  <c r="R272" i="10"/>
  <c r="G274" i="10"/>
  <c r="I275" i="10"/>
  <c r="K276" i="10"/>
  <c r="L277" i="10"/>
  <c r="O278" i="10"/>
  <c r="P279" i="10"/>
  <c r="P280" i="10"/>
  <c r="Q281" i="10"/>
  <c r="Q282" i="10"/>
  <c r="Q283" i="10"/>
  <c r="R284" i="10"/>
  <c r="Q285" i="10"/>
  <c r="O286" i="10"/>
  <c r="M287" i="10"/>
  <c r="K288" i="10"/>
  <c r="I289" i="10"/>
  <c r="G290" i="10"/>
  <c r="E291" i="10"/>
  <c r="C292" i="10"/>
  <c r="S292" i="10"/>
  <c r="Q293" i="10"/>
  <c r="O294" i="10"/>
  <c r="M295" i="10"/>
  <c r="K296" i="10"/>
  <c r="I297" i="10"/>
  <c r="G298" i="10"/>
  <c r="E299" i="10"/>
  <c r="C300" i="10"/>
  <c r="S300" i="10"/>
  <c r="Q301" i="10"/>
  <c r="O302" i="10"/>
  <c r="M303" i="10"/>
  <c r="K304" i="10"/>
  <c r="I305" i="10"/>
  <c r="G306" i="10"/>
  <c r="E307" i="10"/>
  <c r="C308" i="10"/>
  <c r="S308" i="10"/>
  <c r="Q309" i="10"/>
  <c r="O310" i="10"/>
  <c r="M311" i="10"/>
  <c r="K312" i="10"/>
  <c r="I313" i="10"/>
  <c r="G314" i="10"/>
  <c r="E315" i="10"/>
  <c r="C316" i="10"/>
  <c r="S316" i="10"/>
  <c r="Q317" i="10"/>
  <c r="O318" i="10"/>
  <c r="M319" i="10"/>
  <c r="K320" i="10"/>
  <c r="I321" i="10"/>
  <c r="G322" i="10"/>
  <c r="E323" i="10"/>
  <c r="C324" i="10"/>
  <c r="S324" i="10"/>
  <c r="Q325" i="10"/>
  <c r="O326" i="10"/>
  <c r="M327" i="10"/>
  <c r="K328" i="10"/>
  <c r="I329" i="10"/>
  <c r="G330" i="10"/>
  <c r="E331" i="10"/>
  <c r="C332" i="10"/>
  <c r="S332" i="10"/>
  <c r="Q333" i="10"/>
  <c r="O334" i="10"/>
  <c r="M335" i="10"/>
  <c r="K336" i="10"/>
  <c r="I337" i="10"/>
  <c r="G338" i="10"/>
  <c r="E339" i="10"/>
  <c r="C340" i="10"/>
  <c r="S340" i="10"/>
  <c r="Q341" i="10"/>
  <c r="O342" i="10"/>
  <c r="M343" i="10"/>
  <c r="K344" i="10"/>
  <c r="I345" i="10"/>
  <c r="G346" i="10"/>
  <c r="E347" i="10"/>
  <c r="C348" i="10"/>
  <c r="S348" i="10"/>
  <c r="Q349" i="10"/>
  <c r="O350" i="10"/>
  <c r="M351" i="10"/>
  <c r="K352" i="10"/>
  <c r="I353" i="10"/>
  <c r="G354" i="10"/>
  <c r="E355" i="10"/>
  <c r="C356" i="10"/>
  <c r="S356" i="10"/>
  <c r="Q357" i="10"/>
  <c r="O358" i="10"/>
  <c r="M359" i="10"/>
  <c r="K360" i="10"/>
  <c r="I361" i="10"/>
  <c r="G362" i="10"/>
  <c r="E363" i="10"/>
  <c r="C364" i="10"/>
  <c r="S364" i="10"/>
  <c r="Q365" i="10"/>
  <c r="O366" i="10"/>
  <c r="M367" i="10"/>
  <c r="K368" i="10"/>
  <c r="I369" i="10"/>
  <c r="G370" i="10"/>
  <c r="E371" i="10"/>
  <c r="C372" i="10"/>
  <c r="S372" i="10"/>
  <c r="Q373" i="10"/>
  <c r="O374" i="10"/>
  <c r="M375" i="10"/>
  <c r="K376" i="10"/>
  <c r="I377" i="10"/>
  <c r="G378" i="10"/>
  <c r="E379" i="10"/>
  <c r="C380" i="10"/>
  <c r="S380" i="10"/>
  <c r="Q381" i="10"/>
  <c r="O382" i="10"/>
  <c r="M383" i="10"/>
  <c r="K384" i="10"/>
  <c r="I385" i="10"/>
  <c r="G386" i="10"/>
  <c r="E387" i="10"/>
  <c r="C388" i="10"/>
  <c r="I222" i="10"/>
  <c r="M236" i="10"/>
  <c r="O243" i="10"/>
  <c r="Q250" i="10"/>
  <c r="R255" i="10"/>
  <c r="Q258" i="10"/>
  <c r="K261" i="10"/>
  <c r="N263" i="10"/>
  <c r="J265" i="10"/>
  <c r="E267" i="10"/>
  <c r="Q268" i="10"/>
  <c r="D270" i="10"/>
  <c r="M271" i="10"/>
  <c r="S272" i="10"/>
  <c r="H274" i="10"/>
  <c r="J275" i="10"/>
  <c r="L276" i="10"/>
  <c r="O277" i="10"/>
  <c r="P278" i="10"/>
  <c r="Q279" i="10"/>
  <c r="R280" i="10"/>
  <c r="R281" i="10"/>
  <c r="R282" i="10"/>
  <c r="S283" i="10"/>
  <c r="S284" i="10"/>
  <c r="R285" i="10"/>
  <c r="P286" i="10"/>
  <c r="N287" i="10"/>
  <c r="L288" i="10"/>
  <c r="J289" i="10"/>
  <c r="H290" i="10"/>
  <c r="F291" i="10"/>
  <c r="D292" i="10"/>
  <c r="B293" i="10"/>
  <c r="R293" i="10"/>
  <c r="P294" i="10"/>
  <c r="N295" i="10"/>
  <c r="L296" i="10"/>
  <c r="J297" i="10"/>
  <c r="H298" i="10"/>
  <c r="F299" i="10"/>
  <c r="D300" i="10"/>
  <c r="B301" i="10"/>
  <c r="R301" i="10"/>
  <c r="P302" i="10"/>
  <c r="N303" i="10"/>
  <c r="L304" i="10"/>
  <c r="J305" i="10"/>
  <c r="H306" i="10"/>
  <c r="F307" i="10"/>
  <c r="D308" i="10"/>
  <c r="B309" i="10"/>
  <c r="R309" i="10"/>
  <c r="P310" i="10"/>
  <c r="N311" i="10"/>
  <c r="L312" i="10"/>
  <c r="J313" i="10"/>
  <c r="H314" i="10"/>
  <c r="F315" i="10"/>
  <c r="D316" i="10"/>
  <c r="B317" i="10"/>
  <c r="R317" i="10"/>
  <c r="P318" i="10"/>
  <c r="N319" i="10"/>
  <c r="L320" i="10"/>
  <c r="J321" i="10"/>
  <c r="H322" i="10"/>
  <c r="F323" i="10"/>
  <c r="D324" i="10"/>
  <c r="B325" i="10"/>
  <c r="R325" i="10"/>
  <c r="P326" i="10"/>
  <c r="G223" i="10"/>
  <c r="E237" i="10"/>
  <c r="G244" i="10"/>
  <c r="I251" i="10"/>
  <c r="E256" i="10"/>
  <c r="D259" i="10"/>
  <c r="O261" i="10"/>
  <c r="O263" i="10"/>
  <c r="K265" i="10"/>
  <c r="F267" i="10"/>
  <c r="R268" i="10"/>
  <c r="F270" i="10"/>
  <c r="N271" i="10"/>
  <c r="C273" i="10"/>
  <c r="I274" i="10"/>
  <c r="L275" i="10"/>
  <c r="M276" i="10"/>
  <c r="P277" i="10"/>
  <c r="Q278" i="10"/>
  <c r="R279" i="10"/>
  <c r="S280" i="10"/>
  <c r="S281" i="10"/>
  <c r="S282" i="10"/>
  <c r="B284" i="10"/>
  <c r="B285" i="10"/>
  <c r="S285" i="10"/>
  <c r="Q286" i="10"/>
  <c r="O287" i="10"/>
  <c r="M288" i="10"/>
  <c r="K289" i="10"/>
  <c r="I290" i="10"/>
  <c r="G291" i="10"/>
  <c r="E292" i="10"/>
  <c r="C293" i="10"/>
  <c r="S293" i="10"/>
  <c r="Q294" i="10"/>
  <c r="O295" i="10"/>
  <c r="M296" i="10"/>
  <c r="K297" i="10"/>
  <c r="I298" i="10"/>
  <c r="G299" i="10"/>
  <c r="E300" i="10"/>
  <c r="C301" i="10"/>
  <c r="S301" i="10"/>
  <c r="Q302" i="10"/>
  <c r="O303" i="10"/>
  <c r="M304" i="10"/>
  <c r="K305" i="10"/>
  <c r="I306" i="10"/>
  <c r="G307" i="10"/>
  <c r="E308" i="10"/>
  <c r="C309" i="10"/>
  <c r="S309" i="10"/>
  <c r="Q310" i="10"/>
  <c r="O311" i="10"/>
  <c r="M312" i="10"/>
  <c r="K313" i="10"/>
  <c r="I314" i="10"/>
  <c r="G315" i="10"/>
  <c r="E316" i="10"/>
  <c r="C317" i="10"/>
  <c r="S317" i="10"/>
  <c r="Q318" i="10"/>
  <c r="O319" i="10"/>
  <c r="M320" i="10"/>
  <c r="K321" i="10"/>
  <c r="I322" i="10"/>
  <c r="G323" i="10"/>
  <c r="E324" i="10"/>
  <c r="C325" i="10"/>
  <c r="S325" i="10"/>
  <c r="Q326" i="10"/>
  <c r="O327" i="10"/>
  <c r="M328" i="10"/>
  <c r="K329" i="10"/>
  <c r="I330" i="10"/>
  <c r="G331" i="10"/>
  <c r="E332" i="10"/>
  <c r="C333" i="10"/>
  <c r="S333" i="10"/>
  <c r="Q334" i="10"/>
  <c r="O335" i="10"/>
  <c r="M336" i="10"/>
  <c r="K337" i="10"/>
  <c r="I338" i="10"/>
  <c r="G339" i="10"/>
  <c r="E340" i="10"/>
  <c r="C341" i="10"/>
  <c r="S341" i="10"/>
  <c r="Q342" i="10"/>
  <c r="O343" i="10"/>
  <c r="M344" i="10"/>
  <c r="K345" i="10"/>
  <c r="I346" i="10"/>
  <c r="G347" i="10"/>
  <c r="E348" i="10"/>
  <c r="C349" i="10"/>
  <c r="S349" i="10"/>
  <c r="Q350" i="10"/>
  <c r="O351" i="10"/>
  <c r="M352" i="10"/>
  <c r="K353" i="10"/>
  <c r="I354" i="10"/>
  <c r="G355" i="10"/>
  <c r="E356" i="10"/>
  <c r="C357" i="10"/>
  <c r="S357" i="10"/>
  <c r="Q358" i="10"/>
  <c r="O359" i="10"/>
  <c r="M360" i="10"/>
  <c r="K361" i="10"/>
  <c r="I362" i="10"/>
  <c r="G363" i="10"/>
  <c r="E364" i="10"/>
  <c r="C365" i="10"/>
  <c r="S365" i="10"/>
  <c r="Q366" i="10"/>
  <c r="O367" i="10"/>
  <c r="M368" i="10"/>
  <c r="K369" i="10"/>
  <c r="I370" i="10"/>
  <c r="G371" i="10"/>
  <c r="E372" i="10"/>
  <c r="C373" i="10"/>
  <c r="E224" i="10"/>
  <c r="K237" i="10"/>
  <c r="M244" i="10"/>
  <c r="O251" i="10"/>
  <c r="J256" i="10"/>
  <c r="F259" i="10"/>
  <c r="P261" i="10"/>
  <c r="Q263" i="10"/>
  <c r="M265" i="10"/>
  <c r="G267" i="10"/>
  <c r="S268" i="10"/>
  <c r="G270" i="10"/>
  <c r="O271" i="10"/>
  <c r="G273" i="10"/>
  <c r="J274" i="10"/>
  <c r="M275" i="10"/>
  <c r="N276" i="10"/>
  <c r="Q277" i="10"/>
  <c r="R278" i="10"/>
  <c r="B280" i="10"/>
  <c r="B281" i="10"/>
  <c r="B282" i="10"/>
  <c r="C283" i="10"/>
  <c r="C284" i="10"/>
  <c r="C285" i="10"/>
  <c r="B286" i="10"/>
  <c r="R286" i="10"/>
  <c r="P287" i="10"/>
  <c r="N288" i="10"/>
  <c r="L289" i="10"/>
  <c r="J290" i="10"/>
  <c r="H291" i="10"/>
  <c r="F292" i="10"/>
  <c r="D293" i="10"/>
  <c r="B294" i="10"/>
  <c r="R294" i="10"/>
  <c r="P295" i="10"/>
  <c r="N296" i="10"/>
  <c r="L297" i="10"/>
  <c r="J298" i="10"/>
  <c r="H299" i="10"/>
  <c r="F300" i="10"/>
  <c r="D301" i="10"/>
  <c r="B302" i="10"/>
  <c r="R302" i="10"/>
  <c r="P303" i="10"/>
  <c r="N304" i="10"/>
  <c r="L305" i="10"/>
  <c r="J306" i="10"/>
  <c r="H307" i="10"/>
  <c r="F308" i="10"/>
  <c r="D309" i="10"/>
  <c r="B310" i="10"/>
  <c r="R310" i="10"/>
  <c r="P311" i="10"/>
  <c r="N312" i="10"/>
  <c r="L313" i="10"/>
  <c r="J314" i="10"/>
  <c r="H315" i="10"/>
  <c r="F316" i="10"/>
  <c r="D317" i="10"/>
  <c r="B318" i="10"/>
  <c r="R318" i="10"/>
  <c r="P319" i="10"/>
  <c r="N320" i="10"/>
  <c r="L321" i="10"/>
  <c r="J322" i="10"/>
  <c r="H323" i="10"/>
  <c r="F324" i="10"/>
  <c r="D325" i="10"/>
  <c r="B326" i="10"/>
  <c r="R326" i="10"/>
  <c r="P327" i="10"/>
  <c r="N328" i="10"/>
  <c r="L329" i="10"/>
  <c r="J330" i="10"/>
  <c r="H331" i="10"/>
  <c r="F332" i="10"/>
  <c r="D333" i="10"/>
  <c r="B334" i="10"/>
  <c r="R334" i="10"/>
  <c r="P335" i="10"/>
  <c r="N336" i="10"/>
  <c r="L337" i="10"/>
  <c r="J338" i="10"/>
  <c r="H339" i="10"/>
  <c r="F340" i="10"/>
  <c r="D341" i="10"/>
  <c r="B342" i="10"/>
  <c r="R342" i="10"/>
  <c r="P343" i="10"/>
  <c r="N344" i="10"/>
  <c r="L345" i="10"/>
  <c r="J346" i="10"/>
  <c r="H347" i="10"/>
  <c r="F348" i="10"/>
  <c r="D349" i="10"/>
  <c r="B350" i="10"/>
  <c r="R350" i="10"/>
  <c r="P351" i="10"/>
  <c r="N352" i="10"/>
  <c r="L353" i="10"/>
  <c r="J354" i="10"/>
  <c r="H355" i="10"/>
  <c r="F356" i="10"/>
  <c r="D357" i="10"/>
  <c r="B358" i="10"/>
  <c r="R358" i="10"/>
  <c r="P359" i="10"/>
  <c r="N360" i="10"/>
  <c r="C225" i="10"/>
  <c r="C238" i="10"/>
  <c r="E245" i="10"/>
  <c r="G252" i="10"/>
  <c r="L256" i="10"/>
  <c r="I259" i="10"/>
  <c r="R261" i="10"/>
  <c r="R263" i="10"/>
  <c r="N265" i="10"/>
  <c r="I267" i="10"/>
  <c r="B269" i="10"/>
  <c r="I270" i="10"/>
  <c r="Q271" i="10"/>
  <c r="H273" i="10"/>
  <c r="K274" i="10"/>
  <c r="N275" i="10"/>
  <c r="Q276" i="10"/>
  <c r="R277" i="10"/>
  <c r="S278" i="10"/>
  <c r="C280" i="10"/>
  <c r="C281" i="10"/>
  <c r="C282" i="10"/>
  <c r="D283" i="10"/>
  <c r="D284" i="10"/>
  <c r="D285" i="10"/>
  <c r="C286" i="10"/>
  <c r="S286" i="10"/>
  <c r="Q287" i="10"/>
  <c r="O288" i="10"/>
  <c r="M289" i="10"/>
  <c r="K290" i="10"/>
  <c r="I291" i="10"/>
  <c r="G292" i="10"/>
  <c r="E293" i="10"/>
  <c r="C294" i="10"/>
  <c r="S294" i="10"/>
  <c r="Q295" i="10"/>
  <c r="O296" i="10"/>
  <c r="M297" i="10"/>
  <c r="K298" i="10"/>
  <c r="I299" i="10"/>
  <c r="G300" i="10"/>
  <c r="E301" i="10"/>
  <c r="C302" i="10"/>
  <c r="S302" i="10"/>
  <c r="Q303" i="10"/>
  <c r="O304" i="10"/>
  <c r="M305" i="10"/>
  <c r="K306" i="10"/>
  <c r="I307" i="10"/>
  <c r="G308" i="10"/>
  <c r="E309" i="10"/>
  <c r="C310" i="10"/>
  <c r="S310" i="10"/>
  <c r="Q311" i="10"/>
  <c r="O312" i="10"/>
  <c r="M313" i="10"/>
  <c r="K314" i="10"/>
  <c r="I315" i="10"/>
  <c r="G316" i="10"/>
  <c r="E317" i="10"/>
  <c r="C318" i="10"/>
  <c r="S318" i="10"/>
  <c r="Q319" i="10"/>
  <c r="O320" i="10"/>
  <c r="M321" i="10"/>
  <c r="K322" i="10"/>
  <c r="I323" i="10"/>
  <c r="G324" i="10"/>
  <c r="E325" i="10"/>
  <c r="C326" i="10"/>
  <c r="S326" i="10"/>
  <c r="Q327" i="10"/>
  <c r="O328" i="10"/>
  <c r="M329" i="10"/>
  <c r="K330" i="10"/>
  <c r="I331" i="10"/>
  <c r="G332" i="10"/>
  <c r="E333" i="10"/>
  <c r="C334" i="10"/>
  <c r="S334" i="10"/>
  <c r="Q335" i="10"/>
  <c r="O336" i="10"/>
  <c r="M337" i="10"/>
  <c r="K338" i="10"/>
  <c r="I339" i="10"/>
  <c r="G340" i="10"/>
  <c r="E341" i="10"/>
  <c r="C342" i="10"/>
  <c r="S342" i="10"/>
  <c r="Q343" i="10"/>
  <c r="O344" i="10"/>
  <c r="M345" i="10"/>
  <c r="K346" i="10"/>
  <c r="I347" i="10"/>
  <c r="G348" i="10"/>
  <c r="E349" i="10"/>
  <c r="C350" i="10"/>
  <c r="S350" i="10"/>
  <c r="Q351" i="10"/>
  <c r="O352" i="10"/>
  <c r="M353" i="10"/>
  <c r="K354" i="10"/>
  <c r="I355" i="10"/>
  <c r="G356" i="10"/>
  <c r="E357" i="10"/>
  <c r="C358" i="10"/>
  <c r="S358" i="10"/>
  <c r="Q359" i="10"/>
  <c r="O360" i="10"/>
  <c r="M361" i="10"/>
  <c r="K362" i="10"/>
  <c r="S225" i="10"/>
  <c r="I238" i="10"/>
  <c r="K245" i="10"/>
  <c r="M252" i="10"/>
  <c r="O256" i="10"/>
  <c r="J259" i="10"/>
  <c r="C262" i="10"/>
  <c r="B264" i="10"/>
  <c r="P265" i="10"/>
  <c r="J267" i="10"/>
  <c r="C269" i="10"/>
  <c r="M270" i="10"/>
  <c r="R271" i="10"/>
  <c r="I273" i="10"/>
  <c r="L274" i="10"/>
  <c r="O275" i="10"/>
  <c r="R276" i="10"/>
  <c r="S277" i="10"/>
  <c r="B279" i="10"/>
  <c r="D280" i="10"/>
  <c r="D281" i="10"/>
  <c r="E282" i="10"/>
  <c r="E283" i="10"/>
  <c r="E284" i="10"/>
  <c r="E285" i="10"/>
  <c r="D286" i="10"/>
  <c r="B287" i="10"/>
  <c r="R287" i="10"/>
  <c r="P288" i="10"/>
  <c r="N289" i="10"/>
  <c r="L290" i="10"/>
  <c r="J291" i="10"/>
  <c r="H292" i="10"/>
  <c r="F293" i="10"/>
  <c r="D294" i="10"/>
  <c r="B295" i="10"/>
  <c r="R295" i="10"/>
  <c r="P296" i="10"/>
  <c r="N297" i="10"/>
  <c r="L298" i="10"/>
  <c r="J299" i="10"/>
  <c r="H300" i="10"/>
  <c r="F301" i="10"/>
  <c r="D302" i="10"/>
  <c r="B303" i="10"/>
  <c r="R303" i="10"/>
  <c r="P304" i="10"/>
  <c r="N305" i="10"/>
  <c r="L306" i="10"/>
  <c r="J307" i="10"/>
  <c r="H308" i="10"/>
  <c r="F309" i="10"/>
  <c r="D310" i="10"/>
  <c r="B311" i="10"/>
  <c r="R311" i="10"/>
  <c r="P312" i="10"/>
  <c r="N313" i="10"/>
  <c r="L314" i="10"/>
  <c r="J315" i="10"/>
  <c r="H316" i="10"/>
  <c r="F317" i="10"/>
  <c r="D318" i="10"/>
  <c r="B319" i="10"/>
  <c r="R319" i="10"/>
  <c r="P320" i="10"/>
  <c r="N321" i="10"/>
  <c r="L322" i="10"/>
  <c r="J323" i="10"/>
  <c r="H324" i="10"/>
  <c r="F325" i="10"/>
  <c r="D326" i="10"/>
  <c r="B327" i="10"/>
  <c r="R327" i="10"/>
  <c r="P328" i="10"/>
  <c r="N329" i="10"/>
  <c r="L330" i="10"/>
  <c r="J331" i="10"/>
  <c r="H332" i="10"/>
  <c r="F333" i="10"/>
  <c r="D334" i="10"/>
  <c r="B335" i="10"/>
  <c r="R335" i="10"/>
  <c r="P336" i="10"/>
  <c r="N337" i="10"/>
  <c r="L338" i="10"/>
  <c r="J339" i="10"/>
  <c r="H340" i="10"/>
  <c r="F341" i="10"/>
  <c r="D342" i="10"/>
  <c r="B343" i="10"/>
  <c r="R343" i="10"/>
  <c r="P344" i="10"/>
  <c r="N345" i="10"/>
  <c r="L346" i="10"/>
  <c r="J347" i="10"/>
  <c r="H348" i="10"/>
  <c r="F349" i="10"/>
  <c r="D350" i="10"/>
  <c r="B351" i="10"/>
  <c r="R351" i="10"/>
  <c r="P352" i="10"/>
  <c r="N353" i="10"/>
  <c r="L354" i="10"/>
  <c r="J355" i="10"/>
  <c r="H356" i="10"/>
  <c r="F357" i="10"/>
  <c r="D358" i="10"/>
  <c r="B359" i="10"/>
  <c r="R359" i="10"/>
  <c r="P360" i="10"/>
  <c r="N361" i="10"/>
  <c r="L362" i="10"/>
  <c r="J363" i="10"/>
  <c r="H364" i="10"/>
  <c r="F365" i="10"/>
  <c r="D366" i="10"/>
  <c r="B367" i="10"/>
  <c r="R367" i="10"/>
  <c r="P368" i="10"/>
  <c r="N369" i="10"/>
  <c r="L370" i="10"/>
  <c r="J371" i="10"/>
  <c r="Q226" i="10"/>
  <c r="S238" i="10"/>
  <c r="C246" i="10"/>
  <c r="E253" i="10"/>
  <c r="P256" i="10"/>
  <c r="O259" i="10"/>
  <c r="D262" i="10"/>
  <c r="E264" i="10"/>
  <c r="S265" i="10"/>
  <c r="L267" i="10"/>
  <c r="E269" i="10"/>
  <c r="N270" i="10"/>
  <c r="B272" i="10"/>
  <c r="J273" i="10"/>
  <c r="N274" i="10"/>
  <c r="P275" i="10"/>
  <c r="S276" i="10"/>
  <c r="B278" i="10"/>
  <c r="D279" i="10"/>
  <c r="E280" i="10"/>
  <c r="E281" i="10"/>
  <c r="F282" i="10"/>
  <c r="F283" i="10"/>
  <c r="F284" i="10"/>
  <c r="F285" i="10"/>
  <c r="E286" i="10"/>
  <c r="C287" i="10"/>
  <c r="S287" i="10"/>
  <c r="Q288" i="10"/>
  <c r="O289" i="10"/>
  <c r="M290" i="10"/>
  <c r="K291" i="10"/>
  <c r="I292" i="10"/>
  <c r="G293" i="10"/>
  <c r="E294" i="10"/>
  <c r="C295" i="10"/>
  <c r="S295" i="10"/>
  <c r="Q296" i="10"/>
  <c r="O297" i="10"/>
  <c r="M298" i="10"/>
  <c r="K299" i="10"/>
  <c r="I300" i="10"/>
  <c r="G301" i="10"/>
  <c r="E302" i="10"/>
  <c r="C303" i="10"/>
  <c r="S303" i="10"/>
  <c r="Q304" i="10"/>
  <c r="O305" i="10"/>
  <c r="M306" i="10"/>
  <c r="K307" i="10"/>
  <c r="I308" i="10"/>
  <c r="G309" i="10"/>
  <c r="E310" i="10"/>
  <c r="C311" i="10"/>
  <c r="S311" i="10"/>
  <c r="Q312" i="10"/>
  <c r="O313" i="10"/>
  <c r="M314" i="10"/>
  <c r="K315" i="10"/>
  <c r="I316" i="10"/>
  <c r="G317" i="10"/>
  <c r="E318" i="10"/>
  <c r="C319" i="10"/>
  <c r="S319" i="10"/>
  <c r="Q320" i="10"/>
  <c r="O321" i="10"/>
  <c r="M322" i="10"/>
  <c r="K323" i="10"/>
  <c r="I324" i="10"/>
  <c r="G325" i="10"/>
  <c r="E326" i="10"/>
  <c r="C327" i="10"/>
  <c r="S327" i="10"/>
  <c r="Q328" i="10"/>
  <c r="O329" i="10"/>
  <c r="M330" i="10"/>
  <c r="K331" i="10"/>
  <c r="I332" i="10"/>
  <c r="G333" i="10"/>
  <c r="E334" i="10"/>
  <c r="C335" i="10"/>
  <c r="S335" i="10"/>
  <c r="Q336" i="10"/>
  <c r="O337" i="10"/>
  <c r="M338" i="10"/>
  <c r="K339" i="10"/>
  <c r="I340" i="10"/>
  <c r="G341" i="10"/>
  <c r="E342" i="10"/>
  <c r="C343" i="10"/>
  <c r="S343" i="10"/>
  <c r="Q344" i="10"/>
  <c r="O345" i="10"/>
  <c r="M346" i="10"/>
  <c r="K347" i="10"/>
  <c r="I348" i="10"/>
  <c r="G349" i="10"/>
  <c r="E350" i="10"/>
  <c r="C351" i="10"/>
  <c r="S351" i="10"/>
  <c r="Q352" i="10"/>
  <c r="O353" i="10"/>
  <c r="M354" i="10"/>
  <c r="K355" i="10"/>
  <c r="I356" i="10"/>
  <c r="G357" i="10"/>
  <c r="E358" i="10"/>
  <c r="C359" i="10"/>
  <c r="S359" i="10"/>
  <c r="Q360" i="10"/>
  <c r="O361" i="10"/>
  <c r="M362" i="10"/>
  <c r="K363" i="10"/>
  <c r="I364" i="10"/>
  <c r="G365" i="10"/>
  <c r="E366" i="10"/>
  <c r="C367" i="10"/>
  <c r="S367" i="10"/>
  <c r="Q368" i="10"/>
  <c r="O227" i="10"/>
  <c r="G239" i="10"/>
  <c r="I246" i="10"/>
  <c r="K253" i="10"/>
  <c r="C257" i="10"/>
  <c r="B260" i="10"/>
  <c r="I262" i="10"/>
  <c r="I264" i="10"/>
  <c r="E266" i="10"/>
  <c r="O267" i="10"/>
  <c r="F269" i="10"/>
  <c r="O270" i="10"/>
  <c r="C272" i="10"/>
  <c r="K273" i="10"/>
  <c r="O274" i="10"/>
  <c r="S275" i="10"/>
  <c r="B277" i="10"/>
  <c r="C278" i="10"/>
  <c r="E279" i="10"/>
  <c r="F280" i="10"/>
  <c r="G281" i="10"/>
  <c r="G282" i="10"/>
  <c r="G283" i="10"/>
  <c r="G284" i="10"/>
  <c r="H285" i="10"/>
  <c r="F286" i="10"/>
  <c r="D287" i="10"/>
  <c r="B288" i="10"/>
  <c r="R288" i="10"/>
  <c r="P289" i="10"/>
  <c r="N290" i="10"/>
  <c r="L291" i="10"/>
  <c r="J292" i="10"/>
  <c r="H293" i="10"/>
  <c r="F294" i="10"/>
  <c r="D295" i="10"/>
  <c r="B296" i="10"/>
  <c r="R296" i="10"/>
  <c r="P297" i="10"/>
  <c r="N298" i="10"/>
  <c r="L299" i="10"/>
  <c r="J300" i="10"/>
  <c r="H301" i="10"/>
  <c r="F302" i="10"/>
  <c r="D303" i="10"/>
  <c r="B304" i="10"/>
  <c r="R304" i="10"/>
  <c r="P305" i="10"/>
  <c r="N306" i="10"/>
  <c r="L307" i="10"/>
  <c r="J308" i="10"/>
  <c r="H309" i="10"/>
  <c r="F310" i="10"/>
  <c r="D311" i="10"/>
  <c r="B312" i="10"/>
  <c r="R312" i="10"/>
  <c r="P313" i="10"/>
  <c r="N314" i="10"/>
  <c r="L315" i="10"/>
  <c r="J316" i="10"/>
  <c r="H317" i="10"/>
  <c r="F318" i="10"/>
  <c r="D319" i="10"/>
  <c r="B320" i="10"/>
  <c r="R320" i="10"/>
  <c r="P321" i="10"/>
  <c r="N322" i="10"/>
  <c r="L323" i="10"/>
  <c r="J324" i="10"/>
  <c r="H325" i="10"/>
  <c r="F326" i="10"/>
  <c r="D327" i="10"/>
  <c r="B328" i="10"/>
  <c r="R328" i="10"/>
  <c r="P329" i="10"/>
  <c r="N330" i="10"/>
  <c r="L331" i="10"/>
  <c r="J332" i="10"/>
  <c r="H333" i="10"/>
  <c r="F334" i="10"/>
  <c r="D335" i="10"/>
  <c r="B336" i="10"/>
  <c r="R336" i="10"/>
  <c r="P337" i="10"/>
  <c r="N338" i="10"/>
  <c r="L339" i="10"/>
  <c r="J340" i="10"/>
  <c r="H341" i="10"/>
  <c r="F342" i="10"/>
  <c r="D343" i="10"/>
  <c r="B344" i="10"/>
  <c r="R344" i="10"/>
  <c r="P345" i="10"/>
  <c r="N346" i="10"/>
  <c r="L347" i="10"/>
  <c r="J348" i="10"/>
  <c r="H349" i="10"/>
  <c r="F350" i="10"/>
  <c r="D351" i="10"/>
  <c r="B352" i="10"/>
  <c r="R352" i="10"/>
  <c r="P353" i="10"/>
  <c r="N354" i="10"/>
  <c r="L355" i="10"/>
  <c r="J356" i="10"/>
  <c r="H357" i="10"/>
  <c r="F358" i="10"/>
  <c r="D359" i="10"/>
  <c r="B360" i="10"/>
  <c r="R360" i="10"/>
  <c r="P361" i="10"/>
  <c r="N362" i="10"/>
  <c r="L363" i="10"/>
  <c r="J364" i="10"/>
  <c r="H365" i="10"/>
  <c r="M228" i="10"/>
  <c r="Q239" i="10"/>
  <c r="S246" i="10"/>
  <c r="P253" i="10"/>
  <c r="H257" i="10"/>
  <c r="D260" i="10"/>
  <c r="M262" i="10"/>
  <c r="J264" i="10"/>
  <c r="F266" i="10"/>
  <c r="S267" i="10"/>
  <c r="H269" i="10"/>
  <c r="P270" i="10"/>
  <c r="E272" i="10"/>
  <c r="L273" i="10"/>
  <c r="P274" i="10"/>
  <c r="B276" i="10"/>
  <c r="C277" i="10"/>
  <c r="D278" i="10"/>
  <c r="F279" i="10"/>
  <c r="G280" i="10"/>
  <c r="H281" i="10"/>
  <c r="H282" i="10"/>
  <c r="H283" i="10"/>
  <c r="H284" i="10"/>
  <c r="I285" i="10"/>
  <c r="G286" i="10"/>
  <c r="E287" i="10"/>
  <c r="C288" i="10"/>
  <c r="S288" i="10"/>
  <c r="Q289" i="10"/>
  <c r="O290" i="10"/>
  <c r="M291" i="10"/>
  <c r="K292" i="10"/>
  <c r="I293" i="10"/>
  <c r="G294" i="10"/>
  <c r="E295" i="10"/>
  <c r="C296" i="10"/>
  <c r="S296" i="10"/>
  <c r="Q297" i="10"/>
  <c r="O298" i="10"/>
  <c r="M299" i="10"/>
  <c r="K300" i="10"/>
  <c r="I301" i="10"/>
  <c r="G302" i="10"/>
  <c r="E303" i="10"/>
  <c r="C304" i="10"/>
  <c r="S304" i="10"/>
  <c r="Q305" i="10"/>
  <c r="O306" i="10"/>
  <c r="M307" i="10"/>
  <c r="K308" i="10"/>
  <c r="I309" i="10"/>
  <c r="G310" i="10"/>
  <c r="E311" i="10"/>
  <c r="C312" i="10"/>
  <c r="S312" i="10"/>
  <c r="Q313" i="10"/>
  <c r="O314" i="10"/>
  <c r="M315" i="10"/>
  <c r="K316" i="10"/>
  <c r="I317" i="10"/>
  <c r="G318" i="10"/>
  <c r="E319" i="10"/>
  <c r="C320" i="10"/>
  <c r="S320" i="10"/>
  <c r="Q321" i="10"/>
  <c r="O322" i="10"/>
  <c r="M323" i="10"/>
  <c r="K324" i="10"/>
  <c r="I325" i="10"/>
  <c r="G326" i="10"/>
  <c r="E327" i="10"/>
  <c r="C328" i="10"/>
  <c r="S328" i="10"/>
  <c r="Q329" i="10"/>
  <c r="O330" i="10"/>
  <c r="M331" i="10"/>
  <c r="K332" i="10"/>
  <c r="I333" i="10"/>
  <c r="G334" i="10"/>
  <c r="E335" i="10"/>
  <c r="C336" i="10"/>
  <c r="S336" i="10"/>
  <c r="Q337" i="10"/>
  <c r="O338" i="10"/>
  <c r="M339" i="10"/>
  <c r="K340" i="10"/>
  <c r="I341" i="10"/>
  <c r="G342" i="10"/>
  <c r="E343" i="10"/>
  <c r="C344" i="10"/>
  <c r="S344" i="10"/>
  <c r="Q345" i="10"/>
  <c r="O346" i="10"/>
  <c r="M347" i="10"/>
  <c r="K348" i="10"/>
  <c r="I349" i="10"/>
  <c r="G350" i="10"/>
  <c r="E351" i="10"/>
  <c r="C352" i="10"/>
  <c r="S352" i="10"/>
  <c r="Q353" i="10"/>
  <c r="O354" i="10"/>
  <c r="M355" i="10"/>
  <c r="K356" i="10"/>
  <c r="I357" i="10"/>
  <c r="G358" i="10"/>
  <c r="E359" i="10"/>
  <c r="C360" i="10"/>
  <c r="S360" i="10"/>
  <c r="Q361" i="10"/>
  <c r="O362" i="10"/>
  <c r="M363" i="10"/>
  <c r="K364" i="10"/>
  <c r="K229" i="10"/>
  <c r="E240" i="10"/>
  <c r="G247" i="10"/>
  <c r="C254" i="10"/>
  <c r="J257" i="10"/>
  <c r="G260" i="10"/>
  <c r="N262" i="10"/>
  <c r="L264" i="10"/>
  <c r="H266" i="10"/>
  <c r="B268" i="10"/>
  <c r="I269" i="10"/>
  <c r="Q270" i="10"/>
  <c r="I272" i="10"/>
  <c r="M273" i="10"/>
  <c r="Q274" i="10"/>
  <c r="C276" i="10"/>
  <c r="D277" i="10"/>
  <c r="F278" i="10"/>
  <c r="G279" i="10"/>
  <c r="I280" i="10"/>
  <c r="I281" i="10"/>
  <c r="I282" i="10"/>
  <c r="I283" i="10"/>
  <c r="J284" i="10"/>
  <c r="J285" i="10"/>
  <c r="H286" i="10"/>
  <c r="F287" i="10"/>
  <c r="D288" i="10"/>
  <c r="B289" i="10"/>
  <c r="R289" i="10"/>
  <c r="P290" i="10"/>
  <c r="N291" i="10"/>
  <c r="L292" i="10"/>
  <c r="J293" i="10"/>
  <c r="H294" i="10"/>
  <c r="F295" i="10"/>
  <c r="D296" i="10"/>
  <c r="B297" i="10"/>
  <c r="R297" i="10"/>
  <c r="P298" i="10"/>
  <c r="N299" i="10"/>
  <c r="L300" i="10"/>
  <c r="J301" i="10"/>
  <c r="H302" i="10"/>
  <c r="F303" i="10"/>
  <c r="D304" i="10"/>
  <c r="B305" i="10"/>
  <c r="R305" i="10"/>
  <c r="P306" i="10"/>
  <c r="N307" i="10"/>
  <c r="L308" i="10"/>
  <c r="J309" i="10"/>
  <c r="H310" i="10"/>
  <c r="F311" i="10"/>
  <c r="D312" i="10"/>
  <c r="B313" i="10"/>
  <c r="R313" i="10"/>
  <c r="P314" i="10"/>
  <c r="N315" i="10"/>
  <c r="L316" i="10"/>
  <c r="J317" i="10"/>
  <c r="H318" i="10"/>
  <c r="F319" i="10"/>
  <c r="D320" i="10"/>
  <c r="B321" i="10"/>
  <c r="R321" i="10"/>
  <c r="P322" i="10"/>
  <c r="N323" i="10"/>
  <c r="L324" i="10"/>
  <c r="J325" i="10"/>
  <c r="H326" i="10"/>
  <c r="F327" i="10"/>
  <c r="D328" i="10"/>
  <c r="B329" i="10"/>
  <c r="R329" i="10"/>
  <c r="P330" i="10"/>
  <c r="N331" i="10"/>
  <c r="L332" i="10"/>
  <c r="J333" i="10"/>
  <c r="H334" i="10"/>
  <c r="F335" i="10"/>
  <c r="D336" i="10"/>
  <c r="B337" i="10"/>
  <c r="R337" i="10"/>
  <c r="P338" i="10"/>
  <c r="N339" i="10"/>
  <c r="L340" i="10"/>
  <c r="J341" i="10"/>
  <c r="H342" i="10"/>
  <c r="F343" i="10"/>
  <c r="D344" i="10"/>
  <c r="B345" i="10"/>
  <c r="R345" i="10"/>
  <c r="P346" i="10"/>
  <c r="N347" i="10"/>
  <c r="L348" i="10"/>
  <c r="J349" i="10"/>
  <c r="H350" i="10"/>
  <c r="F351" i="10"/>
  <c r="D352" i="10"/>
  <c r="B353" i="10"/>
  <c r="R353" i="10"/>
  <c r="P354" i="10"/>
  <c r="N355" i="10"/>
  <c r="L356" i="10"/>
  <c r="J357" i="10"/>
  <c r="H358" i="10"/>
  <c r="F359" i="10"/>
  <c r="D360" i="10"/>
  <c r="B361" i="10"/>
  <c r="R361" i="10"/>
  <c r="P362" i="10"/>
  <c r="N363" i="10"/>
  <c r="L364" i="10"/>
  <c r="J365" i="10"/>
  <c r="H366" i="10"/>
  <c r="F367" i="10"/>
  <c r="D368" i="10"/>
  <c r="B369" i="10"/>
  <c r="R369" i="10"/>
  <c r="P370" i="10"/>
  <c r="N371" i="10"/>
  <c r="L372" i="10"/>
  <c r="J373" i="10"/>
  <c r="H374" i="10"/>
  <c r="F375" i="10"/>
  <c r="D376" i="10"/>
  <c r="B377" i="10"/>
  <c r="R377" i="10"/>
  <c r="P378" i="10"/>
  <c r="N379" i="10"/>
  <c r="L380" i="10"/>
  <c r="J381" i="10"/>
  <c r="H382" i="10"/>
  <c r="F383" i="10"/>
  <c r="D384" i="10"/>
  <c r="B385" i="10"/>
  <c r="R385" i="10"/>
  <c r="P386" i="10"/>
  <c r="N387" i="10"/>
  <c r="L388" i="10"/>
  <c r="I230" i="10"/>
  <c r="O240" i="10"/>
  <c r="Q247" i="10"/>
  <c r="I254" i="10"/>
  <c r="M257" i="10"/>
  <c r="H260" i="10"/>
  <c r="P262" i="10"/>
  <c r="M264" i="10"/>
  <c r="I266" i="10"/>
  <c r="C268" i="10"/>
  <c r="K269" i="10"/>
  <c r="S270" i="10"/>
  <c r="J272" i="10"/>
  <c r="N273" i="10"/>
  <c r="C275" i="10"/>
  <c r="D276" i="10"/>
  <c r="E277" i="10"/>
  <c r="G278" i="10"/>
  <c r="H279" i="10"/>
  <c r="J280" i="10"/>
  <c r="J281" i="10"/>
  <c r="J282" i="10"/>
  <c r="J283" i="10"/>
  <c r="K284" i="10"/>
  <c r="K285" i="10"/>
  <c r="I286" i="10"/>
  <c r="G287" i="10"/>
  <c r="E288" i="10"/>
  <c r="C289" i="10"/>
  <c r="S289" i="10"/>
  <c r="Q290" i="10"/>
  <c r="O291" i="10"/>
  <c r="M292" i="10"/>
  <c r="K293" i="10"/>
  <c r="I294" i="10"/>
  <c r="G295" i="10"/>
  <c r="E296" i="10"/>
  <c r="C297" i="10"/>
  <c r="S297" i="10"/>
  <c r="Q298" i="10"/>
  <c r="O299" i="10"/>
  <c r="M300" i="10"/>
  <c r="K301" i="10"/>
  <c r="I302" i="10"/>
  <c r="G303" i="10"/>
  <c r="E304" i="10"/>
  <c r="C305" i="10"/>
  <c r="G231" i="10"/>
  <c r="C241" i="10"/>
  <c r="E248" i="10"/>
  <c r="N254" i="10"/>
  <c r="N257" i="10"/>
  <c r="M260" i="10"/>
  <c r="S262" i="10"/>
  <c r="O264" i="10"/>
  <c r="K266" i="10"/>
  <c r="D268" i="10"/>
  <c r="O269" i="10"/>
  <c r="B271" i="10"/>
  <c r="K272" i="10"/>
  <c r="P273" i="10"/>
  <c r="D275" i="10"/>
  <c r="E276" i="10"/>
  <c r="F277" i="10"/>
  <c r="H278" i="10"/>
  <c r="K279" i="10"/>
  <c r="K280" i="10"/>
  <c r="K281" i="10"/>
  <c r="K282" i="10"/>
  <c r="L283" i="10"/>
  <c r="L284" i="10"/>
  <c r="L285" i="10"/>
  <c r="J286" i="10"/>
  <c r="H287" i="10"/>
  <c r="F288" i="10"/>
  <c r="D289" i="10"/>
  <c r="B290" i="10"/>
  <c r="R290" i="10"/>
  <c r="P291" i="10"/>
  <c r="N292" i="10"/>
  <c r="L293" i="10"/>
  <c r="J294" i="10"/>
  <c r="H295" i="10"/>
  <c r="F296" i="10"/>
  <c r="D297" i="10"/>
  <c r="B298" i="10"/>
  <c r="R298" i="10"/>
  <c r="P299" i="10"/>
  <c r="N300" i="10"/>
  <c r="L301" i="10"/>
  <c r="J302" i="10"/>
  <c r="H303" i="10"/>
  <c r="F304" i="10"/>
  <c r="D305" i="10"/>
  <c r="B306" i="10"/>
  <c r="R306" i="10"/>
  <c r="P307" i="10"/>
  <c r="N308" i="10"/>
  <c r="L309" i="10"/>
  <c r="J310" i="10"/>
  <c r="H311" i="10"/>
  <c r="F312" i="10"/>
  <c r="D313" i="10"/>
  <c r="B314" i="10"/>
  <c r="R314" i="10"/>
  <c r="P315" i="10"/>
  <c r="N316" i="10"/>
  <c r="L317" i="10"/>
  <c r="J318" i="10"/>
  <c r="H319" i="10"/>
  <c r="F320" i="10"/>
  <c r="D321" i="10"/>
  <c r="B322" i="10"/>
  <c r="R322" i="10"/>
  <c r="P323" i="10"/>
  <c r="N324" i="10"/>
  <c r="L325" i="10"/>
  <c r="J326" i="10"/>
  <c r="H327" i="10"/>
  <c r="F328" i="10"/>
  <c r="D329" i="10"/>
  <c r="B330" i="10"/>
  <c r="R330" i="10"/>
  <c r="P331" i="10"/>
  <c r="N332" i="10"/>
  <c r="L333" i="10"/>
  <c r="J334" i="10"/>
  <c r="H335" i="10"/>
  <c r="F336" i="10"/>
  <c r="D337" i="10"/>
  <c r="B338" i="10"/>
  <c r="R338" i="10"/>
  <c r="P339" i="10"/>
  <c r="N340" i="10"/>
  <c r="L341" i="10"/>
  <c r="J342" i="10"/>
  <c r="H343" i="10"/>
  <c r="F344" i="10"/>
  <c r="D345" i="10"/>
  <c r="B346" i="10"/>
  <c r="R346" i="10"/>
  <c r="P347" i="10"/>
  <c r="N348" i="10"/>
  <c r="L349" i="10"/>
  <c r="J350" i="10"/>
  <c r="H351" i="10"/>
  <c r="F352" i="10"/>
  <c r="E232" i="10"/>
  <c r="M241" i="10"/>
  <c r="O248" i="10"/>
  <c r="S254" i="10"/>
  <c r="S257" i="10"/>
  <c r="Q260" i="10"/>
  <c r="B263" i="10"/>
  <c r="P264" i="10"/>
  <c r="L266" i="10"/>
  <c r="E268" i="10"/>
  <c r="P269" i="10"/>
  <c r="D271" i="10"/>
  <c r="L272" i="10"/>
  <c r="Q273" i="10"/>
  <c r="E275" i="10"/>
  <c r="F276" i="10"/>
  <c r="H277" i="10"/>
  <c r="I278" i="10"/>
  <c r="L279" i="10"/>
  <c r="L280" i="10"/>
  <c r="L281" i="10"/>
  <c r="L282" i="10"/>
  <c r="M283" i="10"/>
  <c r="M284" i="10"/>
  <c r="M285" i="10"/>
  <c r="K286" i="10"/>
  <c r="I287" i="10"/>
  <c r="G288" i="10"/>
  <c r="E289" i="10"/>
  <c r="C290" i="10"/>
  <c r="S290" i="10"/>
  <c r="Q291" i="10"/>
  <c r="O292" i="10"/>
  <c r="M293" i="10"/>
  <c r="K294" i="10"/>
  <c r="I295" i="10"/>
  <c r="G296" i="10"/>
  <c r="E297" i="10"/>
  <c r="C298" i="10"/>
  <c r="S298" i="10"/>
  <c r="Q299" i="10"/>
  <c r="O300" i="10"/>
  <c r="M301" i="10"/>
  <c r="K302" i="10"/>
  <c r="I303" i="10"/>
  <c r="G304" i="10"/>
  <c r="E305" i="10"/>
  <c r="C306" i="10"/>
  <c r="S306" i="10"/>
  <c r="Q307" i="10"/>
  <c r="O308" i="10"/>
  <c r="M309" i="10"/>
  <c r="K310" i="10"/>
  <c r="I311" i="10"/>
  <c r="G312" i="10"/>
  <c r="E313" i="10"/>
  <c r="C314" i="10"/>
  <c r="S314" i="10"/>
  <c r="Q315" i="10"/>
  <c r="O316" i="10"/>
  <c r="M317" i="10"/>
  <c r="K318" i="10"/>
  <c r="I319" i="10"/>
  <c r="G320" i="10"/>
  <c r="E321" i="10"/>
  <c r="C322" i="10"/>
  <c r="S322" i="10"/>
  <c r="Q323" i="10"/>
  <c r="O324" i="10"/>
  <c r="M325" i="10"/>
  <c r="K326" i="10"/>
  <c r="I327" i="10"/>
  <c r="G328" i="10"/>
  <c r="E329" i="10"/>
  <c r="C330" i="10"/>
  <c r="S330" i="10"/>
  <c r="Q331" i="10"/>
  <c r="O332" i="10"/>
  <c r="M333" i="10"/>
  <c r="K334" i="10"/>
  <c r="I335" i="10"/>
  <c r="C233" i="10"/>
  <c r="S241" i="10"/>
  <c r="C249" i="10"/>
  <c r="G255" i="10"/>
  <c r="F258" i="10"/>
  <c r="R260" i="10"/>
  <c r="D263" i="10"/>
  <c r="R264" i="10"/>
  <c r="N266" i="10"/>
  <c r="G268" i="10"/>
  <c r="Q269" i="10"/>
  <c r="E271" i="10"/>
  <c r="M272" i="10"/>
  <c r="S273" i="10"/>
  <c r="F275" i="10"/>
  <c r="G276" i="10"/>
  <c r="I277" i="10"/>
  <c r="J278" i="10"/>
  <c r="M279" i="10"/>
  <c r="M280" i="10"/>
  <c r="M281" i="10"/>
  <c r="N282" i="10"/>
  <c r="N283" i="10"/>
  <c r="N284" i="10"/>
  <c r="N285" i="10"/>
  <c r="L286" i="10"/>
  <c r="J287" i="10"/>
  <c r="H288" i="10"/>
  <c r="F289" i="10"/>
  <c r="D290" i="10"/>
  <c r="B291" i="10"/>
  <c r="R291" i="10"/>
  <c r="P292" i="10"/>
  <c r="N293" i="10"/>
  <c r="L294" i="10"/>
  <c r="J295" i="10"/>
  <c r="H296" i="10"/>
  <c r="F297" i="10"/>
  <c r="D298" i="10"/>
  <c r="B299" i="10"/>
  <c r="R299" i="10"/>
  <c r="P300" i="10"/>
  <c r="N301" i="10"/>
  <c r="L302" i="10"/>
  <c r="J303" i="10"/>
  <c r="H304" i="10"/>
  <c r="F305" i="10"/>
  <c r="D306" i="10"/>
  <c r="B307" i="10"/>
  <c r="R307" i="10"/>
  <c r="P308" i="10"/>
  <c r="N309" i="10"/>
  <c r="L310" i="10"/>
  <c r="J311" i="10"/>
  <c r="H312" i="10"/>
  <c r="S305" i="10"/>
  <c r="M316" i="10"/>
  <c r="O323" i="10"/>
  <c r="J329" i="10"/>
  <c r="I334" i="10"/>
  <c r="D338" i="10"/>
  <c r="N341" i="10"/>
  <c r="F345" i="10"/>
  <c r="P348" i="10"/>
  <c r="H352" i="10"/>
  <c r="F355" i="10"/>
  <c r="I358" i="10"/>
  <c r="D361" i="10"/>
  <c r="H363" i="10"/>
  <c r="I365" i="10"/>
  <c r="S366" i="10"/>
  <c r="L368" i="10"/>
  <c r="B370" i="10"/>
  <c r="I371" i="10"/>
  <c r="M372" i="10"/>
  <c r="P373" i="10"/>
  <c r="R374" i="10"/>
  <c r="S375" i="10"/>
  <c r="S376" i="10"/>
  <c r="B378" i="10"/>
  <c r="B379" i="10"/>
  <c r="B380" i="10"/>
  <c r="C381" i="10"/>
  <c r="C382" i="10"/>
  <c r="C383" i="10"/>
  <c r="C384" i="10"/>
  <c r="D385" i="10"/>
  <c r="D386" i="10"/>
  <c r="D387" i="10"/>
  <c r="E388" i="10"/>
  <c r="D389" i="10"/>
  <c r="B390" i="10"/>
  <c r="R390" i="10"/>
  <c r="P391" i="10"/>
  <c r="N392" i="10"/>
  <c r="L393" i="10"/>
  <c r="J394" i="10"/>
  <c r="H395" i="10"/>
  <c r="F396" i="10"/>
  <c r="D397" i="10"/>
  <c r="B398" i="10"/>
  <c r="R398" i="10"/>
  <c r="P399" i="10"/>
  <c r="N400" i="10"/>
  <c r="L401" i="10"/>
  <c r="J402" i="10"/>
  <c r="H403" i="10"/>
  <c r="F404" i="10"/>
  <c r="D405" i="10"/>
  <c r="B406" i="10"/>
  <c r="R406" i="10"/>
  <c r="P407" i="10"/>
  <c r="N408" i="10"/>
  <c r="L409" i="10"/>
  <c r="J410" i="10"/>
  <c r="H411" i="10"/>
  <c r="F412" i="10"/>
  <c r="D413" i="10"/>
  <c r="B414" i="10"/>
  <c r="R414" i="10"/>
  <c r="P415" i="10"/>
  <c r="N416" i="10"/>
  <c r="L417" i="10"/>
  <c r="J418" i="10"/>
  <c r="H419" i="10"/>
  <c r="F420" i="10"/>
  <c r="D421" i="10"/>
  <c r="B422" i="10"/>
  <c r="R422" i="10"/>
  <c r="P423" i="10"/>
  <c r="N424" i="10"/>
  <c r="L425" i="10"/>
  <c r="J426" i="10"/>
  <c r="H427" i="10"/>
  <c r="F428" i="10"/>
  <c r="D429" i="10"/>
  <c r="B430" i="10"/>
  <c r="R430" i="10"/>
  <c r="P431" i="10"/>
  <c r="Q306" i="10"/>
  <c r="P316" i="10"/>
  <c r="R323" i="10"/>
  <c r="S329" i="10"/>
  <c r="L334" i="10"/>
  <c r="H338" i="10"/>
  <c r="R341" i="10"/>
  <c r="J345" i="10"/>
  <c r="B349" i="10"/>
  <c r="L352" i="10"/>
  <c r="O355" i="10"/>
  <c r="J358" i="10"/>
  <c r="E361" i="10"/>
  <c r="I363" i="10"/>
  <c r="K365" i="10"/>
  <c r="D367" i="10"/>
  <c r="N368" i="10"/>
  <c r="C370" i="10"/>
  <c r="K371" i="10"/>
  <c r="N372" i="10"/>
  <c r="R373" i="10"/>
  <c r="S374" i="10"/>
  <c r="B376" i="10"/>
  <c r="C377" i="10"/>
  <c r="C378" i="10"/>
  <c r="C379" i="10"/>
  <c r="D380" i="10"/>
  <c r="D381" i="10"/>
  <c r="D382" i="10"/>
  <c r="D383" i="10"/>
  <c r="E384" i="10"/>
  <c r="E385" i="10"/>
  <c r="E386" i="10"/>
  <c r="F387" i="10"/>
  <c r="F388" i="10"/>
  <c r="E389" i="10"/>
  <c r="C390" i="10"/>
  <c r="S390" i="10"/>
  <c r="Q391" i="10"/>
  <c r="O392" i="10"/>
  <c r="M393" i="10"/>
  <c r="K394" i="10"/>
  <c r="I395" i="10"/>
  <c r="G396" i="10"/>
  <c r="E397" i="10"/>
  <c r="C398" i="10"/>
  <c r="S398" i="10"/>
  <c r="Q399" i="10"/>
  <c r="O400" i="10"/>
  <c r="M401" i="10"/>
  <c r="K402" i="10"/>
  <c r="I403" i="10"/>
  <c r="G404" i="10"/>
  <c r="E405" i="10"/>
  <c r="C406" i="10"/>
  <c r="S406" i="10"/>
  <c r="Q407" i="10"/>
  <c r="O408" i="10"/>
  <c r="M409" i="10"/>
  <c r="K410" i="10"/>
  <c r="I411" i="10"/>
  <c r="G412" i="10"/>
  <c r="E413" i="10"/>
  <c r="C414" i="10"/>
  <c r="S414" i="10"/>
  <c r="Q415" i="10"/>
  <c r="O416" i="10"/>
  <c r="M417" i="10"/>
  <c r="K418" i="10"/>
  <c r="I419" i="10"/>
  <c r="G420" i="10"/>
  <c r="E421" i="10"/>
  <c r="C422" i="10"/>
  <c r="S422" i="10"/>
  <c r="Q423" i="10"/>
  <c r="O424" i="10"/>
  <c r="M425" i="10"/>
  <c r="K426" i="10"/>
  <c r="I427" i="10"/>
  <c r="G428" i="10"/>
  <c r="E429" i="10"/>
  <c r="C430" i="10"/>
  <c r="S430" i="10"/>
  <c r="Q431" i="10"/>
  <c r="O432" i="10"/>
  <c r="M433" i="10"/>
  <c r="K434" i="10"/>
  <c r="I435" i="10"/>
  <c r="G436" i="10"/>
  <c r="E437" i="10"/>
  <c r="C438" i="10"/>
  <c r="S438" i="10"/>
  <c r="Q439" i="10"/>
  <c r="O440" i="10"/>
  <c r="M441" i="10"/>
  <c r="K442" i="10"/>
  <c r="I443" i="10"/>
  <c r="O307" i="10"/>
  <c r="K317" i="10"/>
  <c r="M324" i="10"/>
  <c r="D330" i="10"/>
  <c r="P334" i="10"/>
  <c r="Q338" i="10"/>
  <c r="I342" i="10"/>
  <c r="S345" i="10"/>
  <c r="K349" i="10"/>
  <c r="C353" i="10"/>
  <c r="P355" i="10"/>
  <c r="K358" i="10"/>
  <c r="F361" i="10"/>
  <c r="O363" i="10"/>
  <c r="L365" i="10"/>
  <c r="E367" i="10"/>
  <c r="O368" i="10"/>
  <c r="D370" i="10"/>
  <c r="L371" i="10"/>
  <c r="O372" i="10"/>
  <c r="S373" i="10"/>
  <c r="B375" i="10"/>
  <c r="C376" i="10"/>
  <c r="D377" i="10"/>
  <c r="D378" i="10"/>
  <c r="D379" i="10"/>
  <c r="E380" i="10"/>
  <c r="E381" i="10"/>
  <c r="E382" i="10"/>
  <c r="E383" i="10"/>
  <c r="F384" i="10"/>
  <c r="F385" i="10"/>
  <c r="F386" i="10"/>
  <c r="G387" i="10"/>
  <c r="G388" i="10"/>
  <c r="F389" i="10"/>
  <c r="D390" i="10"/>
  <c r="B391" i="10"/>
  <c r="R391" i="10"/>
  <c r="P392" i="10"/>
  <c r="N393" i="10"/>
  <c r="L394" i="10"/>
  <c r="J395" i="10"/>
  <c r="H396" i="10"/>
  <c r="F397" i="10"/>
  <c r="D398" i="10"/>
  <c r="B399" i="10"/>
  <c r="R399" i="10"/>
  <c r="P400" i="10"/>
  <c r="N401" i="10"/>
  <c r="L402" i="10"/>
  <c r="J403" i="10"/>
  <c r="H404" i="10"/>
  <c r="F405" i="10"/>
  <c r="D406" i="10"/>
  <c r="B407" i="10"/>
  <c r="R407" i="10"/>
  <c r="P408" i="10"/>
  <c r="N409" i="10"/>
  <c r="L410" i="10"/>
  <c r="J411" i="10"/>
  <c r="H412" i="10"/>
  <c r="F413" i="10"/>
  <c r="D414" i="10"/>
  <c r="B415" i="10"/>
  <c r="R415" i="10"/>
  <c r="P416" i="10"/>
  <c r="N417" i="10"/>
  <c r="L418" i="10"/>
  <c r="J419" i="10"/>
  <c r="H420" i="10"/>
  <c r="F421" i="10"/>
  <c r="D422" i="10"/>
  <c r="B423" i="10"/>
  <c r="R423" i="10"/>
  <c r="P424" i="10"/>
  <c r="N425" i="10"/>
  <c r="L426" i="10"/>
  <c r="J427" i="10"/>
  <c r="H428" i="10"/>
  <c r="F429" i="10"/>
  <c r="D430" i="10"/>
  <c r="B431" i="10"/>
  <c r="R431" i="10"/>
  <c r="P432" i="10"/>
  <c r="N433" i="10"/>
  <c r="L434" i="10"/>
  <c r="J435" i="10"/>
  <c r="H436" i="10"/>
  <c r="F437" i="10"/>
  <c r="D438" i="10"/>
  <c r="B439" i="10"/>
  <c r="R439" i="10"/>
  <c r="P440" i="10"/>
  <c r="N441" i="10"/>
  <c r="L442" i="10"/>
  <c r="J443" i="10"/>
  <c r="H444" i="10"/>
  <c r="F445" i="10"/>
  <c r="D446" i="10"/>
  <c r="B447" i="10"/>
  <c r="R447" i="10"/>
  <c r="P448" i="10"/>
  <c r="N449" i="10"/>
  <c r="L450" i="10"/>
  <c r="J451" i="10"/>
  <c r="H452" i="10"/>
  <c r="F453" i="10"/>
  <c r="D454" i="10"/>
  <c r="B455" i="10"/>
  <c r="R455" i="10"/>
  <c r="P456" i="10"/>
  <c r="N457" i="10"/>
  <c r="L458" i="10"/>
  <c r="J459" i="10"/>
  <c r="H460" i="10"/>
  <c r="F461" i="10"/>
  <c r="M308" i="10"/>
  <c r="N317" i="10"/>
  <c r="P324" i="10"/>
  <c r="H330" i="10"/>
  <c r="G335" i="10"/>
  <c r="S338" i="10"/>
  <c r="K342" i="10"/>
  <c r="C346" i="10"/>
  <c r="M349" i="10"/>
  <c r="D353" i="10"/>
  <c r="Q355" i="10"/>
  <c r="L358" i="10"/>
  <c r="J361" i="10"/>
  <c r="P363" i="10"/>
  <c r="M365" i="10"/>
  <c r="G367" i="10"/>
  <c r="R368" i="10"/>
  <c r="H370" i="10"/>
  <c r="M371" i="10"/>
  <c r="P372" i="10"/>
  <c r="B374" i="10"/>
  <c r="C375" i="10"/>
  <c r="E376" i="10"/>
  <c r="E377" i="10"/>
  <c r="E378" i="10"/>
  <c r="F379" i="10"/>
  <c r="F380" i="10"/>
  <c r="F381" i="10"/>
  <c r="F382" i="10"/>
  <c r="G383" i="10"/>
  <c r="G384" i="10"/>
  <c r="G385" i="10"/>
  <c r="H386" i="10"/>
  <c r="H387" i="10"/>
  <c r="H388" i="10"/>
  <c r="G389" i="10"/>
  <c r="E390" i="10"/>
  <c r="C391" i="10"/>
  <c r="S391" i="10"/>
  <c r="Q392" i="10"/>
  <c r="O393" i="10"/>
  <c r="M394" i="10"/>
  <c r="K395" i="10"/>
  <c r="I396" i="10"/>
  <c r="G397" i="10"/>
  <c r="E398" i="10"/>
  <c r="C399" i="10"/>
  <c r="S399" i="10"/>
  <c r="Q400" i="10"/>
  <c r="O401" i="10"/>
  <c r="M402" i="10"/>
  <c r="K403" i="10"/>
  <c r="I404" i="10"/>
  <c r="G405" i="10"/>
  <c r="E406" i="10"/>
  <c r="C407" i="10"/>
  <c r="S407" i="10"/>
  <c r="Q408" i="10"/>
  <c r="O409" i="10"/>
  <c r="M410" i="10"/>
  <c r="K411" i="10"/>
  <c r="I412" i="10"/>
  <c r="G413" i="10"/>
  <c r="E414" i="10"/>
  <c r="C415" i="10"/>
  <c r="S415" i="10"/>
  <c r="Q416" i="10"/>
  <c r="O417" i="10"/>
  <c r="M418" i="10"/>
  <c r="K419" i="10"/>
  <c r="I420" i="10"/>
  <c r="G421" i="10"/>
  <c r="E422" i="10"/>
  <c r="C423" i="10"/>
  <c r="S423" i="10"/>
  <c r="Q424" i="10"/>
  <c r="O425" i="10"/>
  <c r="M426" i="10"/>
  <c r="K427" i="10"/>
  <c r="I428" i="10"/>
  <c r="G429" i="10"/>
  <c r="E430" i="10"/>
  <c r="C431" i="10"/>
  <c r="S431" i="10"/>
  <c r="Q432" i="10"/>
  <c r="O433" i="10"/>
  <c r="M434" i="10"/>
  <c r="K435" i="10"/>
  <c r="I436" i="10"/>
  <c r="G437" i="10"/>
  <c r="E438" i="10"/>
  <c r="C439" i="10"/>
  <c r="S439" i="10"/>
  <c r="K309" i="10"/>
  <c r="I318" i="10"/>
  <c r="K325" i="10"/>
  <c r="Q330" i="10"/>
  <c r="J335" i="10"/>
  <c r="B339" i="10"/>
  <c r="L342" i="10"/>
  <c r="D346" i="10"/>
  <c r="N349" i="10"/>
  <c r="E353" i="10"/>
  <c r="R355" i="10"/>
  <c r="P358" i="10"/>
  <c r="L361" i="10"/>
  <c r="Q363" i="10"/>
  <c r="N365" i="10"/>
  <c r="H367" i="10"/>
  <c r="S368" i="10"/>
  <c r="J370" i="10"/>
  <c r="O371" i="10"/>
  <c r="R372" i="10"/>
  <c r="C374" i="10"/>
  <c r="D375" i="10"/>
  <c r="F376" i="10"/>
  <c r="F377" i="10"/>
  <c r="F378" i="10"/>
  <c r="G379" i="10"/>
  <c r="G380" i="10"/>
  <c r="G381" i="10"/>
  <c r="G382" i="10"/>
  <c r="H383" i="10"/>
  <c r="H384" i="10"/>
  <c r="H385" i="10"/>
  <c r="I386" i="10"/>
  <c r="I387" i="10"/>
  <c r="I388" i="10"/>
  <c r="H389" i="10"/>
  <c r="F390" i="10"/>
  <c r="D391" i="10"/>
  <c r="B392" i="10"/>
  <c r="R392" i="10"/>
  <c r="P393" i="10"/>
  <c r="N394" i="10"/>
  <c r="L395" i="10"/>
  <c r="J396" i="10"/>
  <c r="H397" i="10"/>
  <c r="F398" i="10"/>
  <c r="D399" i="10"/>
  <c r="B400" i="10"/>
  <c r="R400" i="10"/>
  <c r="P401" i="10"/>
  <c r="N402" i="10"/>
  <c r="L403" i="10"/>
  <c r="J404" i="10"/>
  <c r="H405" i="10"/>
  <c r="F406" i="10"/>
  <c r="D407" i="10"/>
  <c r="B408" i="10"/>
  <c r="R408" i="10"/>
  <c r="P409" i="10"/>
  <c r="N410" i="10"/>
  <c r="L411" i="10"/>
  <c r="J412" i="10"/>
  <c r="H413" i="10"/>
  <c r="F414" i="10"/>
  <c r="D415" i="10"/>
  <c r="B416" i="10"/>
  <c r="R416" i="10"/>
  <c r="P417" i="10"/>
  <c r="N418" i="10"/>
  <c r="L419" i="10"/>
  <c r="J420" i="10"/>
  <c r="H421" i="10"/>
  <c r="F422" i="10"/>
  <c r="D423" i="10"/>
  <c r="B424" i="10"/>
  <c r="R424" i="10"/>
  <c r="P425" i="10"/>
  <c r="N426" i="10"/>
  <c r="L427" i="10"/>
  <c r="J428" i="10"/>
  <c r="H429" i="10"/>
  <c r="F430" i="10"/>
  <c r="D431" i="10"/>
  <c r="B432" i="10"/>
  <c r="R432" i="10"/>
  <c r="P433" i="10"/>
  <c r="N434" i="10"/>
  <c r="L435" i="10"/>
  <c r="J436" i="10"/>
  <c r="H437" i="10"/>
  <c r="F438" i="10"/>
  <c r="D439" i="10"/>
  <c r="B440" i="10"/>
  <c r="R440" i="10"/>
  <c r="P441" i="10"/>
  <c r="N442" i="10"/>
  <c r="L443" i="10"/>
  <c r="J444" i="10"/>
  <c r="H445" i="10"/>
  <c r="F446" i="10"/>
  <c r="D447" i="10"/>
  <c r="B448" i="10"/>
  <c r="R448" i="10"/>
  <c r="P449" i="10"/>
  <c r="N450" i="10"/>
  <c r="L451" i="10"/>
  <c r="J452" i="10"/>
  <c r="H453" i="10"/>
  <c r="F454" i="10"/>
  <c r="D455" i="10"/>
  <c r="B456" i="10"/>
  <c r="R456" i="10"/>
  <c r="P457" i="10"/>
  <c r="I310" i="10"/>
  <c r="L318" i="10"/>
  <c r="N325" i="10"/>
  <c r="B331" i="10"/>
  <c r="N335" i="10"/>
  <c r="F339" i="10"/>
  <c r="P342" i="10"/>
  <c r="H346" i="10"/>
  <c r="R349" i="10"/>
  <c r="F353" i="10"/>
  <c r="D356" i="10"/>
  <c r="G359" i="10"/>
  <c r="S361" i="10"/>
  <c r="R363" i="10"/>
  <c r="R365" i="10"/>
  <c r="I367" i="10"/>
  <c r="C369" i="10"/>
  <c r="K370" i="10"/>
  <c r="P371" i="10"/>
  <c r="B373" i="10"/>
  <c r="D374" i="10"/>
  <c r="E375" i="10"/>
  <c r="G376" i="10"/>
  <c r="G377" i="10"/>
  <c r="H378" i="10"/>
  <c r="H379" i="10"/>
  <c r="H380" i="10"/>
  <c r="H381" i="10"/>
  <c r="I382" i="10"/>
  <c r="I383" i="10"/>
  <c r="I384" i="10"/>
  <c r="J385" i="10"/>
  <c r="J386" i="10"/>
  <c r="J387" i="10"/>
  <c r="J388" i="10"/>
  <c r="I389" i="10"/>
  <c r="G390" i="10"/>
  <c r="E391" i="10"/>
  <c r="C392" i="10"/>
  <c r="S392" i="10"/>
  <c r="Q393" i="10"/>
  <c r="O394" i="10"/>
  <c r="M395" i="10"/>
  <c r="K396" i="10"/>
  <c r="I397" i="10"/>
  <c r="G398" i="10"/>
  <c r="E399" i="10"/>
  <c r="C400" i="10"/>
  <c r="S400" i="10"/>
  <c r="Q401" i="10"/>
  <c r="O402" i="10"/>
  <c r="M403" i="10"/>
  <c r="K404" i="10"/>
  <c r="I405" i="10"/>
  <c r="G406" i="10"/>
  <c r="E407" i="10"/>
  <c r="C408" i="10"/>
  <c r="S408" i="10"/>
  <c r="Q409" i="10"/>
  <c r="O410" i="10"/>
  <c r="M411" i="10"/>
  <c r="K412" i="10"/>
  <c r="I413" i="10"/>
  <c r="G414" i="10"/>
  <c r="E415" i="10"/>
  <c r="C416" i="10"/>
  <c r="S416" i="10"/>
  <c r="Q417" i="10"/>
  <c r="O418" i="10"/>
  <c r="M419" i="10"/>
  <c r="K420" i="10"/>
  <c r="I421" i="10"/>
  <c r="G422" i="10"/>
  <c r="E423" i="10"/>
  <c r="C424" i="10"/>
  <c r="S424" i="10"/>
  <c r="Q425" i="10"/>
  <c r="O426" i="10"/>
  <c r="M427" i="10"/>
  <c r="K428" i="10"/>
  <c r="I429" i="10"/>
  <c r="G430" i="10"/>
  <c r="E431" i="10"/>
  <c r="C432" i="10"/>
  <c r="S432" i="10"/>
  <c r="Q433" i="10"/>
  <c r="O434" i="10"/>
  <c r="M435" i="10"/>
  <c r="K436" i="10"/>
  <c r="I437" i="10"/>
  <c r="G438" i="10"/>
  <c r="E439" i="10"/>
  <c r="C440" i="10"/>
  <c r="S440" i="10"/>
  <c r="Q441" i="10"/>
  <c r="O442" i="10"/>
  <c r="M443" i="10"/>
  <c r="K444" i="10"/>
  <c r="I445" i="10"/>
  <c r="G446" i="10"/>
  <c r="E447" i="10"/>
  <c r="C448" i="10"/>
  <c r="S448" i="10"/>
  <c r="Q449" i="10"/>
  <c r="O450" i="10"/>
  <c r="M451" i="10"/>
  <c r="K452" i="10"/>
  <c r="I453" i="10"/>
  <c r="G454" i="10"/>
  <c r="E455" i="10"/>
  <c r="C456" i="10"/>
  <c r="S456" i="10"/>
  <c r="Q457" i="10"/>
  <c r="O458" i="10"/>
  <c r="G311" i="10"/>
  <c r="G319" i="10"/>
  <c r="I326" i="10"/>
  <c r="F331" i="10"/>
  <c r="E336" i="10"/>
  <c r="O339" i="10"/>
  <c r="G343" i="10"/>
  <c r="Q346" i="10"/>
  <c r="I350" i="10"/>
  <c r="J353" i="10"/>
  <c r="M356" i="10"/>
  <c r="H359" i="10"/>
  <c r="B362" i="10"/>
  <c r="D364" i="10"/>
  <c r="B366" i="10"/>
  <c r="J367" i="10"/>
  <c r="D369" i="10"/>
  <c r="M370" i="10"/>
  <c r="Q371" i="10"/>
  <c r="D373" i="10"/>
  <c r="E374" i="10"/>
  <c r="G375" i="10"/>
  <c r="H376" i="10"/>
  <c r="H377" i="10"/>
  <c r="I378" i="10"/>
  <c r="I379" i="10"/>
  <c r="I380" i="10"/>
  <c r="I381" i="10"/>
  <c r="J382" i="10"/>
  <c r="J383" i="10"/>
  <c r="J384" i="10"/>
  <c r="K385" i="10"/>
  <c r="K386" i="10"/>
  <c r="K387" i="10"/>
  <c r="K388" i="10"/>
  <c r="J389" i="10"/>
  <c r="H390" i="10"/>
  <c r="F391" i="10"/>
  <c r="D392" i="10"/>
  <c r="B393" i="10"/>
  <c r="R393" i="10"/>
  <c r="P394" i="10"/>
  <c r="N395" i="10"/>
  <c r="L396" i="10"/>
  <c r="J397" i="10"/>
  <c r="H398" i="10"/>
  <c r="F399" i="10"/>
  <c r="D400" i="10"/>
  <c r="B401" i="10"/>
  <c r="R401" i="10"/>
  <c r="P402" i="10"/>
  <c r="N403" i="10"/>
  <c r="L404" i="10"/>
  <c r="J405" i="10"/>
  <c r="H406" i="10"/>
  <c r="F407" i="10"/>
  <c r="D408" i="10"/>
  <c r="B409" i="10"/>
  <c r="R409" i="10"/>
  <c r="P410" i="10"/>
  <c r="N411" i="10"/>
  <c r="L412" i="10"/>
  <c r="J413" i="10"/>
  <c r="H414" i="10"/>
  <c r="F415" i="10"/>
  <c r="D416" i="10"/>
  <c r="B417" i="10"/>
  <c r="R417" i="10"/>
  <c r="P418" i="10"/>
  <c r="N419" i="10"/>
  <c r="L420" i="10"/>
  <c r="J421" i="10"/>
  <c r="H422" i="10"/>
  <c r="F423" i="10"/>
  <c r="D424" i="10"/>
  <c r="B425" i="10"/>
  <c r="R425" i="10"/>
  <c r="P426" i="10"/>
  <c r="N427" i="10"/>
  <c r="L428" i="10"/>
  <c r="J429" i="10"/>
  <c r="H430" i="10"/>
  <c r="F431" i="10"/>
  <c r="D432" i="10"/>
  <c r="B433" i="10"/>
  <c r="R433" i="10"/>
  <c r="P434" i="10"/>
  <c r="N435" i="10"/>
  <c r="L436" i="10"/>
  <c r="J437" i="10"/>
  <c r="H438" i="10"/>
  <c r="F439" i="10"/>
  <c r="D440" i="10"/>
  <c r="B441" i="10"/>
  <c r="R441" i="10"/>
  <c r="P442" i="10"/>
  <c r="N443" i="10"/>
  <c r="L444" i="10"/>
  <c r="J445" i="10"/>
  <c r="H446" i="10"/>
  <c r="F447" i="10"/>
  <c r="D448" i="10"/>
  <c r="B449" i="10"/>
  <c r="R449" i="10"/>
  <c r="P450" i="10"/>
  <c r="N451" i="10"/>
  <c r="L452" i="10"/>
  <c r="J453" i="10"/>
  <c r="H454" i="10"/>
  <c r="F455" i="10"/>
  <c r="D456" i="10"/>
  <c r="B457" i="10"/>
  <c r="R457" i="10"/>
  <c r="P458" i="10"/>
  <c r="N459" i="10"/>
  <c r="L460" i="10"/>
  <c r="J461" i="10"/>
  <c r="H462" i="10"/>
  <c r="F463" i="10"/>
  <c r="D464" i="10"/>
  <c r="B465" i="10"/>
  <c r="R465" i="10"/>
  <c r="P466" i="10"/>
  <c r="N467" i="10"/>
  <c r="E312" i="10"/>
  <c r="J319" i="10"/>
  <c r="L326" i="10"/>
  <c r="O331" i="10"/>
  <c r="G336" i="10"/>
  <c r="Q339" i="10"/>
  <c r="I343" i="10"/>
  <c r="S346" i="10"/>
  <c r="K350" i="10"/>
  <c r="S353" i="10"/>
  <c r="N356" i="10"/>
  <c r="I359" i="10"/>
  <c r="C362" i="10"/>
  <c r="F364" i="10"/>
  <c r="C366" i="10"/>
  <c r="N367" i="10"/>
  <c r="E369" i="10"/>
  <c r="N370" i="10"/>
  <c r="R371" i="10"/>
  <c r="E373" i="10"/>
  <c r="F374" i="10"/>
  <c r="H375" i="10"/>
  <c r="I376" i="10"/>
  <c r="J377" i="10"/>
  <c r="J378" i="10"/>
  <c r="J379" i="10"/>
  <c r="J380" i="10"/>
  <c r="K381" i="10"/>
  <c r="K382" i="10"/>
  <c r="K383" i="10"/>
  <c r="L384" i="10"/>
  <c r="L385" i="10"/>
  <c r="L386" i="10"/>
  <c r="L387" i="10"/>
  <c r="M388" i="10"/>
  <c r="K389" i="10"/>
  <c r="I390" i="10"/>
  <c r="G391" i="10"/>
  <c r="E392" i="10"/>
  <c r="C393" i="10"/>
  <c r="S393" i="10"/>
  <c r="Q394" i="10"/>
  <c r="O395" i="10"/>
  <c r="M396" i="10"/>
  <c r="K397" i="10"/>
  <c r="I398" i="10"/>
  <c r="G399" i="10"/>
  <c r="E400" i="10"/>
  <c r="C401" i="10"/>
  <c r="S401" i="10"/>
  <c r="Q402" i="10"/>
  <c r="O403" i="10"/>
  <c r="M404" i="10"/>
  <c r="K405" i="10"/>
  <c r="I406" i="10"/>
  <c r="G407" i="10"/>
  <c r="E408" i="10"/>
  <c r="C409" i="10"/>
  <c r="S409" i="10"/>
  <c r="Q410" i="10"/>
  <c r="O411" i="10"/>
  <c r="M412" i="10"/>
  <c r="K413" i="10"/>
  <c r="I414" i="10"/>
  <c r="G415" i="10"/>
  <c r="E416" i="10"/>
  <c r="C417" i="10"/>
  <c r="S417" i="10"/>
  <c r="Q418" i="10"/>
  <c r="O419" i="10"/>
  <c r="M420" i="10"/>
  <c r="K421" i="10"/>
  <c r="I422" i="10"/>
  <c r="G423" i="10"/>
  <c r="E424" i="10"/>
  <c r="C425" i="10"/>
  <c r="S425" i="10"/>
  <c r="Q426" i="10"/>
  <c r="O427" i="10"/>
  <c r="M428" i="10"/>
  <c r="K429" i="10"/>
  <c r="I430" i="10"/>
  <c r="G431" i="10"/>
  <c r="E432" i="10"/>
  <c r="C433" i="10"/>
  <c r="S433" i="10"/>
  <c r="Q434" i="10"/>
  <c r="O435" i="10"/>
  <c r="M436" i="10"/>
  <c r="K437" i="10"/>
  <c r="I438" i="10"/>
  <c r="G439" i="10"/>
  <c r="C313" i="10"/>
  <c r="E320" i="10"/>
  <c r="G327" i="10"/>
  <c r="R331" i="10"/>
  <c r="H336" i="10"/>
  <c r="R339" i="10"/>
  <c r="J343" i="10"/>
  <c r="B347" i="10"/>
  <c r="L350" i="10"/>
  <c r="B354" i="10"/>
  <c r="O356" i="10"/>
  <c r="J359" i="10"/>
  <c r="D362" i="10"/>
  <c r="G364" i="10"/>
  <c r="F366" i="10"/>
  <c r="P367" i="10"/>
  <c r="F369" i="10"/>
  <c r="O370" i="10"/>
  <c r="B372" i="10"/>
  <c r="F373" i="10"/>
  <c r="G374" i="10"/>
  <c r="I375" i="10"/>
  <c r="J376" i="10"/>
  <c r="K377" i="10"/>
  <c r="K378" i="10"/>
  <c r="K379" i="10"/>
  <c r="K380" i="10"/>
  <c r="L381" i="10"/>
  <c r="L382" i="10"/>
  <c r="L383" i="10"/>
  <c r="M384" i="10"/>
  <c r="M385" i="10"/>
  <c r="M386" i="10"/>
  <c r="M387" i="10"/>
  <c r="N388" i="10"/>
  <c r="L389" i="10"/>
  <c r="J390" i="10"/>
  <c r="H391" i="10"/>
  <c r="F392" i="10"/>
  <c r="D393" i="10"/>
  <c r="B394" i="10"/>
  <c r="R394" i="10"/>
  <c r="P395" i="10"/>
  <c r="N396" i="10"/>
  <c r="L397" i="10"/>
  <c r="J398" i="10"/>
  <c r="H399" i="10"/>
  <c r="F400" i="10"/>
  <c r="D401" i="10"/>
  <c r="B402" i="10"/>
  <c r="R402" i="10"/>
  <c r="P403" i="10"/>
  <c r="N404" i="10"/>
  <c r="L405" i="10"/>
  <c r="J406" i="10"/>
  <c r="H407" i="10"/>
  <c r="F408" i="10"/>
  <c r="D409" i="10"/>
  <c r="B410" i="10"/>
  <c r="R410" i="10"/>
  <c r="P411" i="10"/>
  <c r="N412" i="10"/>
  <c r="L413" i="10"/>
  <c r="J414" i="10"/>
  <c r="H415" i="10"/>
  <c r="F416" i="10"/>
  <c r="D417" i="10"/>
  <c r="B418" i="10"/>
  <c r="R418" i="10"/>
  <c r="P419" i="10"/>
  <c r="N420" i="10"/>
  <c r="L421" i="10"/>
  <c r="J422" i="10"/>
  <c r="H423" i="10"/>
  <c r="F424" i="10"/>
  <c r="D425" i="10"/>
  <c r="B426" i="10"/>
  <c r="R426" i="10"/>
  <c r="P427" i="10"/>
  <c r="N428" i="10"/>
  <c r="L429" i="10"/>
  <c r="J430" i="10"/>
  <c r="H431" i="10"/>
  <c r="F432" i="10"/>
  <c r="D433" i="10"/>
  <c r="B434" i="10"/>
  <c r="R434" i="10"/>
  <c r="P435" i="10"/>
  <c r="N436" i="10"/>
  <c r="L437" i="10"/>
  <c r="J438" i="10"/>
  <c r="H439" i="10"/>
  <c r="F440" i="10"/>
  <c r="D441" i="10"/>
  <c r="B442" i="10"/>
  <c r="R442" i="10"/>
  <c r="P443" i="10"/>
  <c r="N444" i="10"/>
  <c r="L445" i="10"/>
  <c r="J446" i="10"/>
  <c r="H447" i="10"/>
  <c r="F448" i="10"/>
  <c r="D449" i="10"/>
  <c r="B450" i="10"/>
  <c r="R450" i="10"/>
  <c r="P451" i="10"/>
  <c r="N452" i="10"/>
  <c r="L453" i="10"/>
  <c r="J454" i="10"/>
  <c r="H455" i="10"/>
  <c r="F456" i="10"/>
  <c r="D457" i="10"/>
  <c r="B458" i="10"/>
  <c r="R458" i="10"/>
  <c r="P459" i="10"/>
  <c r="N460" i="10"/>
  <c r="L461" i="10"/>
  <c r="J462" i="10"/>
  <c r="H463" i="10"/>
  <c r="F464" i="10"/>
  <c r="D465" i="10"/>
  <c r="B466" i="10"/>
  <c r="R466" i="10"/>
  <c r="F313" i="10"/>
  <c r="H320" i="10"/>
  <c r="J327" i="10"/>
  <c r="D332" i="10"/>
  <c r="L336" i="10"/>
  <c r="D340" i="10"/>
  <c r="N343" i="10"/>
  <c r="F347" i="10"/>
  <c r="P350" i="10"/>
  <c r="C354" i="10"/>
  <c r="P356" i="10"/>
  <c r="N359" i="10"/>
  <c r="H362" i="10"/>
  <c r="M364" i="10"/>
  <c r="G366" i="10"/>
  <c r="Q367" i="10"/>
  <c r="J369" i="10"/>
  <c r="Q370" i="10"/>
  <c r="D372" i="10"/>
  <c r="G373" i="10"/>
  <c r="I374" i="10"/>
  <c r="J375" i="10"/>
  <c r="L376" i="10"/>
  <c r="L377" i="10"/>
  <c r="L378" i="10"/>
  <c r="L379" i="10"/>
  <c r="M380" i="10"/>
  <c r="M381" i="10"/>
  <c r="M382" i="10"/>
  <c r="N383" i="10"/>
  <c r="N384" i="10"/>
  <c r="N385" i="10"/>
  <c r="N386" i="10"/>
  <c r="O387" i="10"/>
  <c r="O388" i="10"/>
  <c r="M389" i="10"/>
  <c r="K390" i="10"/>
  <c r="I391" i="10"/>
  <c r="G392" i="10"/>
  <c r="E393" i="10"/>
  <c r="C394" i="10"/>
  <c r="S394" i="10"/>
  <c r="Q395" i="10"/>
  <c r="O396" i="10"/>
  <c r="M397" i="10"/>
  <c r="K398" i="10"/>
  <c r="I399" i="10"/>
  <c r="G400" i="10"/>
  <c r="E401" i="10"/>
  <c r="C402" i="10"/>
  <c r="S402" i="10"/>
  <c r="Q403" i="10"/>
  <c r="O404" i="10"/>
  <c r="M405" i="10"/>
  <c r="K406" i="10"/>
  <c r="I407" i="10"/>
  <c r="G408" i="10"/>
  <c r="E409" i="10"/>
  <c r="C410" i="10"/>
  <c r="S410" i="10"/>
  <c r="Q411" i="10"/>
  <c r="O412" i="10"/>
  <c r="M413" i="10"/>
  <c r="K414" i="10"/>
  <c r="I415" i="10"/>
  <c r="G416" i="10"/>
  <c r="E417" i="10"/>
  <c r="C418" i="10"/>
  <c r="S418" i="10"/>
  <c r="Q419" i="10"/>
  <c r="O420" i="10"/>
  <c r="M421" i="10"/>
  <c r="K422" i="10"/>
  <c r="I423" i="10"/>
  <c r="G424" i="10"/>
  <c r="E425" i="10"/>
  <c r="C426" i="10"/>
  <c r="S426" i="10"/>
  <c r="Q427" i="10"/>
  <c r="O428" i="10"/>
  <c r="M429" i="10"/>
  <c r="K430" i="10"/>
  <c r="I431" i="10"/>
  <c r="G432" i="10"/>
  <c r="E433" i="10"/>
  <c r="C434" i="10"/>
  <c r="S434" i="10"/>
  <c r="Q435" i="10"/>
  <c r="O436" i="10"/>
  <c r="M437" i="10"/>
  <c r="K438" i="10"/>
  <c r="I439" i="10"/>
  <c r="G440" i="10"/>
  <c r="E441" i="10"/>
  <c r="C442" i="10"/>
  <c r="S442" i="10"/>
  <c r="Q443" i="10"/>
  <c r="O444" i="10"/>
  <c r="M445" i="10"/>
  <c r="K446" i="10"/>
  <c r="I447" i="10"/>
  <c r="G448" i="10"/>
  <c r="E449" i="10"/>
  <c r="C450" i="10"/>
  <c r="S450" i="10"/>
  <c r="Q451" i="10"/>
  <c r="O452" i="10"/>
  <c r="M453" i="10"/>
  <c r="K454" i="10"/>
  <c r="I455" i="10"/>
  <c r="G456" i="10"/>
  <c r="E457" i="10"/>
  <c r="S313" i="10"/>
  <c r="C321" i="10"/>
  <c r="N327" i="10"/>
  <c r="M332" i="10"/>
  <c r="C337" i="10"/>
  <c r="M340" i="10"/>
  <c r="E344" i="10"/>
  <c r="O347" i="10"/>
  <c r="G351" i="10"/>
  <c r="D354" i="10"/>
  <c r="B357" i="10"/>
  <c r="E360" i="10"/>
  <c r="J362" i="10"/>
  <c r="N364" i="10"/>
  <c r="I366" i="10"/>
  <c r="B368" i="10"/>
  <c r="L369" i="10"/>
  <c r="R370" i="10"/>
  <c r="F372" i="10"/>
  <c r="H373" i="10"/>
  <c r="J374" i="10"/>
  <c r="L375" i="10"/>
  <c r="M376" i="10"/>
  <c r="M377" i="10"/>
  <c r="M378" i="10"/>
  <c r="M379" i="10"/>
  <c r="N380" i="10"/>
  <c r="N381" i="10"/>
  <c r="N382" i="10"/>
  <c r="O383" i="10"/>
  <c r="O384" i="10"/>
  <c r="O385" i="10"/>
  <c r="O386" i="10"/>
  <c r="P387" i="10"/>
  <c r="P388" i="10"/>
  <c r="N389" i="10"/>
  <c r="L390" i="10"/>
  <c r="J391" i="10"/>
  <c r="H392" i="10"/>
  <c r="F393" i="10"/>
  <c r="D394" i="10"/>
  <c r="B395" i="10"/>
  <c r="R395" i="10"/>
  <c r="P396" i="10"/>
  <c r="N397" i="10"/>
  <c r="L398" i="10"/>
  <c r="J399" i="10"/>
  <c r="H400" i="10"/>
  <c r="F401" i="10"/>
  <c r="D402" i="10"/>
  <c r="B403" i="10"/>
  <c r="R403" i="10"/>
  <c r="P404" i="10"/>
  <c r="N405" i="10"/>
  <c r="L406" i="10"/>
  <c r="J407" i="10"/>
  <c r="H408" i="10"/>
  <c r="F409" i="10"/>
  <c r="D410" i="10"/>
  <c r="B411" i="10"/>
  <c r="R411" i="10"/>
  <c r="P412" i="10"/>
  <c r="N413" i="10"/>
  <c r="L414" i="10"/>
  <c r="J415" i="10"/>
  <c r="H416" i="10"/>
  <c r="F417" i="10"/>
  <c r="D418" i="10"/>
  <c r="B419" i="10"/>
  <c r="R419" i="10"/>
  <c r="P420" i="10"/>
  <c r="N421" i="10"/>
  <c r="L422" i="10"/>
  <c r="J423" i="10"/>
  <c r="H424" i="10"/>
  <c r="F425" i="10"/>
  <c r="D426" i="10"/>
  <c r="D314" i="10"/>
  <c r="F321" i="10"/>
  <c r="E328" i="10"/>
  <c r="P332" i="10"/>
  <c r="E337" i="10"/>
  <c r="O340" i="10"/>
  <c r="G344" i="10"/>
  <c r="Q347" i="10"/>
  <c r="I351" i="10"/>
  <c r="H354" i="10"/>
  <c r="K357" i="10"/>
  <c r="F360" i="10"/>
  <c r="Q362" i="10"/>
  <c r="O364" i="10"/>
  <c r="J366" i="10"/>
  <c r="C368" i="10"/>
  <c r="M369" i="10"/>
  <c r="S370" i="10"/>
  <c r="G372" i="10"/>
  <c r="I373" i="10"/>
  <c r="K374" i="10"/>
  <c r="N375" i="10"/>
  <c r="N376" i="10"/>
  <c r="N377" i="10"/>
  <c r="N378" i="10"/>
  <c r="O379" i="10"/>
  <c r="O380" i="10"/>
  <c r="O381" i="10"/>
  <c r="P382" i="10"/>
  <c r="P383" i="10"/>
  <c r="P384" i="10"/>
  <c r="P385" i="10"/>
  <c r="Q386" i="10"/>
  <c r="Q387" i="10"/>
  <c r="Q388" i="10"/>
  <c r="O389" i="10"/>
  <c r="M390" i="10"/>
  <c r="K391" i="10"/>
  <c r="I392" i="10"/>
  <c r="G393" i="10"/>
  <c r="E394" i="10"/>
  <c r="C395" i="10"/>
  <c r="S395" i="10"/>
  <c r="Q396" i="10"/>
  <c r="O397" i="10"/>
  <c r="M398" i="10"/>
  <c r="K399" i="10"/>
  <c r="I400" i="10"/>
  <c r="G401" i="10"/>
  <c r="E402" i="10"/>
  <c r="C403" i="10"/>
  <c r="S403" i="10"/>
  <c r="Q404" i="10"/>
  <c r="O405" i="10"/>
  <c r="M406" i="10"/>
  <c r="K407" i="10"/>
  <c r="I408" i="10"/>
  <c r="G409" i="10"/>
  <c r="E410" i="10"/>
  <c r="C411" i="10"/>
  <c r="S411" i="10"/>
  <c r="Q412" i="10"/>
  <c r="O413" i="10"/>
  <c r="M414" i="10"/>
  <c r="K415" i="10"/>
  <c r="I416" i="10"/>
  <c r="G417" i="10"/>
  <c r="E418" i="10"/>
  <c r="C419" i="10"/>
  <c r="S419" i="10"/>
  <c r="Q420" i="10"/>
  <c r="O421" i="10"/>
  <c r="M422" i="10"/>
  <c r="K423" i="10"/>
  <c r="I424" i="10"/>
  <c r="G425" i="10"/>
  <c r="E426" i="10"/>
  <c r="C427" i="10"/>
  <c r="S427" i="10"/>
  <c r="Q428" i="10"/>
  <c r="O429" i="10"/>
  <c r="M430" i="10"/>
  <c r="K431" i="10"/>
  <c r="I432" i="10"/>
  <c r="G433" i="10"/>
  <c r="E434" i="10"/>
  <c r="C435" i="10"/>
  <c r="S435" i="10"/>
  <c r="Q436" i="10"/>
  <c r="O437" i="10"/>
  <c r="M438" i="10"/>
  <c r="K439" i="10"/>
  <c r="I440" i="10"/>
  <c r="G441" i="10"/>
  <c r="E442" i="10"/>
  <c r="C443" i="10"/>
  <c r="S443" i="10"/>
  <c r="Q444" i="10"/>
  <c r="O445" i="10"/>
  <c r="M446" i="10"/>
  <c r="K447" i="10"/>
  <c r="I448" i="10"/>
  <c r="G449" i="10"/>
  <c r="E450" i="10"/>
  <c r="C451" i="10"/>
  <c r="S451" i="10"/>
  <c r="Q452" i="10"/>
  <c r="O453" i="10"/>
  <c r="M454" i="10"/>
  <c r="K455" i="10"/>
  <c r="I456" i="10"/>
  <c r="G457" i="10"/>
  <c r="E458" i="10"/>
  <c r="C459" i="10"/>
  <c r="S459" i="10"/>
  <c r="Q460" i="10"/>
  <c r="Q314" i="10"/>
  <c r="S321" i="10"/>
  <c r="H328" i="10"/>
  <c r="B333" i="10"/>
  <c r="F337" i="10"/>
  <c r="P340" i="10"/>
  <c r="H344" i="10"/>
  <c r="R347" i="10"/>
  <c r="J351" i="10"/>
  <c r="Q354" i="10"/>
  <c r="L357" i="10"/>
  <c r="G360" i="10"/>
  <c r="R362" i="10"/>
  <c r="P364" i="10"/>
  <c r="K366" i="10"/>
  <c r="E368" i="10"/>
  <c r="O369" i="10"/>
  <c r="B371" i="10"/>
  <c r="H372" i="10"/>
  <c r="K373" i="10"/>
  <c r="L374" i="10"/>
  <c r="O375" i="10"/>
  <c r="O376" i="10"/>
  <c r="O377" i="10"/>
  <c r="O378" i="10"/>
  <c r="P379" i="10"/>
  <c r="P380" i="10"/>
  <c r="P381" i="10"/>
  <c r="Q382" i="10"/>
  <c r="Q383" i="10"/>
  <c r="Q384" i="10"/>
  <c r="Q385" i="10"/>
  <c r="R386" i="10"/>
  <c r="R387" i="10"/>
  <c r="R388" i="10"/>
  <c r="P389" i="10"/>
  <c r="N390" i="10"/>
  <c r="L391" i="10"/>
  <c r="J392" i="10"/>
  <c r="H393" i="10"/>
  <c r="F394" i="10"/>
  <c r="D395" i="10"/>
  <c r="B396" i="10"/>
  <c r="R396" i="10"/>
  <c r="P397" i="10"/>
  <c r="N398" i="10"/>
  <c r="L399" i="10"/>
  <c r="J400" i="10"/>
  <c r="H401" i="10"/>
  <c r="F402" i="10"/>
  <c r="D403" i="10"/>
  <c r="B404" i="10"/>
  <c r="R404" i="10"/>
  <c r="P405" i="10"/>
  <c r="N406" i="10"/>
  <c r="L407" i="10"/>
  <c r="J408" i="10"/>
  <c r="H409" i="10"/>
  <c r="F410" i="10"/>
  <c r="D411" i="10"/>
  <c r="B412" i="10"/>
  <c r="R412" i="10"/>
  <c r="P413" i="10"/>
  <c r="N414" i="10"/>
  <c r="L415" i="10"/>
  <c r="J416" i="10"/>
  <c r="H417" i="10"/>
  <c r="F418" i="10"/>
  <c r="D419" i="10"/>
  <c r="B420" i="10"/>
  <c r="R420" i="10"/>
  <c r="P421" i="10"/>
  <c r="B315" i="10"/>
  <c r="D322" i="10"/>
  <c r="L328" i="10"/>
  <c r="K333" i="10"/>
  <c r="J337" i="10"/>
  <c r="B341" i="10"/>
  <c r="L344" i="10"/>
  <c r="D348" i="10"/>
  <c r="N351" i="10"/>
  <c r="R354" i="10"/>
  <c r="M357" i="10"/>
  <c r="H360" i="10"/>
  <c r="S362" i="10"/>
  <c r="B365" i="10"/>
  <c r="L366" i="10"/>
  <c r="F368" i="10"/>
  <c r="P369" i="10"/>
  <c r="D371" i="10"/>
  <c r="I372" i="10"/>
  <c r="L373" i="10"/>
  <c r="N374" i="10"/>
  <c r="P375" i="10"/>
  <c r="P376" i="10"/>
  <c r="P377" i="10"/>
  <c r="Q378" i="10"/>
  <c r="Q379" i="10"/>
  <c r="Q380" i="10"/>
  <c r="R381" i="10"/>
  <c r="R382" i="10"/>
  <c r="R383" i="10"/>
  <c r="R384" i="10"/>
  <c r="S385" i="10"/>
  <c r="S386" i="10"/>
  <c r="S387" i="10"/>
  <c r="S388" i="10"/>
  <c r="Q389" i="10"/>
  <c r="O390" i="10"/>
  <c r="M391" i="10"/>
  <c r="K392" i="10"/>
  <c r="I393" i="10"/>
  <c r="G394" i="10"/>
  <c r="E395" i="10"/>
  <c r="C396" i="10"/>
  <c r="S396" i="10"/>
  <c r="Q397" i="10"/>
  <c r="O398" i="10"/>
  <c r="M399" i="10"/>
  <c r="K400" i="10"/>
  <c r="I401" i="10"/>
  <c r="G402" i="10"/>
  <c r="E403" i="10"/>
  <c r="C404" i="10"/>
  <c r="S404" i="10"/>
  <c r="Q405" i="10"/>
  <c r="O406" i="10"/>
  <c r="M407" i="10"/>
  <c r="K408" i="10"/>
  <c r="I409" i="10"/>
  <c r="G410" i="10"/>
  <c r="E411" i="10"/>
  <c r="C412" i="10"/>
  <c r="S412" i="10"/>
  <c r="Q413" i="10"/>
  <c r="O414" i="10"/>
  <c r="M415" i="10"/>
  <c r="K416" i="10"/>
  <c r="I417" i="10"/>
  <c r="G418" i="10"/>
  <c r="E419" i="10"/>
  <c r="C420" i="10"/>
  <c r="S420" i="10"/>
  <c r="Q421" i="10"/>
  <c r="O422" i="10"/>
  <c r="M423" i="10"/>
  <c r="K424" i="10"/>
  <c r="I425" i="10"/>
  <c r="G426" i="10"/>
  <c r="E427" i="10"/>
  <c r="C428" i="10"/>
  <c r="S428" i="10"/>
  <c r="Q429" i="10"/>
  <c r="O430" i="10"/>
  <c r="M431" i="10"/>
  <c r="K432" i="10"/>
  <c r="I433" i="10"/>
  <c r="G434" i="10"/>
  <c r="E435" i="10"/>
  <c r="C436" i="10"/>
  <c r="S436" i="10"/>
  <c r="Q437" i="10"/>
  <c r="O438" i="10"/>
  <c r="M439" i="10"/>
  <c r="K440" i="10"/>
  <c r="I441" i="10"/>
  <c r="G442" i="10"/>
  <c r="E443" i="10"/>
  <c r="C444" i="10"/>
  <c r="S444" i="10"/>
  <c r="Q445" i="10"/>
  <c r="O446" i="10"/>
  <c r="M447" i="10"/>
  <c r="K448" i="10"/>
  <c r="I449" i="10"/>
  <c r="G450" i="10"/>
  <c r="E451" i="10"/>
  <c r="C452" i="10"/>
  <c r="S452" i="10"/>
  <c r="Q453" i="10"/>
  <c r="O454" i="10"/>
  <c r="M455" i="10"/>
  <c r="K456" i="10"/>
  <c r="I457" i="10"/>
  <c r="G458" i="10"/>
  <c r="E459" i="10"/>
  <c r="C460" i="10"/>
  <c r="S460" i="10"/>
  <c r="Q461" i="10"/>
  <c r="O462" i="10"/>
  <c r="M463" i="10"/>
  <c r="K464" i="10"/>
  <c r="I465" i="10"/>
  <c r="G466" i="10"/>
  <c r="E467" i="10"/>
  <c r="C468" i="10"/>
  <c r="S468" i="10"/>
  <c r="Q469" i="10"/>
  <c r="O470" i="10"/>
  <c r="O315" i="10"/>
  <c r="Q322" i="10"/>
  <c r="C329" i="10"/>
  <c r="N333" i="10"/>
  <c r="S337" i="10"/>
  <c r="K341" i="10"/>
  <c r="C345" i="10"/>
  <c r="M348" i="10"/>
  <c r="R315" i="10"/>
  <c r="B323" i="10"/>
  <c r="F329" i="10"/>
  <c r="R333" i="10"/>
  <c r="C338" i="10"/>
  <c r="M341" i="10"/>
  <c r="E345" i="10"/>
  <c r="O348" i="10"/>
  <c r="G352" i="10"/>
  <c r="B355" i="10"/>
  <c r="R357" i="10"/>
  <c r="C361" i="10"/>
  <c r="F363" i="10"/>
  <c r="E365" i="10"/>
  <c r="R366" i="10"/>
  <c r="H368" i="10"/>
  <c r="S369" i="10"/>
  <c r="H371" i="10"/>
  <c r="K372" i="10"/>
  <c r="N373" i="10"/>
  <c r="Q374" i="10"/>
  <c r="R375" i="10"/>
  <c r="R376" i="10"/>
  <c r="S377" i="10"/>
  <c r="S378" i="10"/>
  <c r="S379" i="10"/>
  <c r="B381" i="10"/>
  <c r="B382" i="10"/>
  <c r="B383" i="10"/>
  <c r="B384" i="10"/>
  <c r="C385" i="10"/>
  <c r="C386" i="10"/>
  <c r="C387" i="10"/>
  <c r="D388" i="10"/>
  <c r="C389" i="10"/>
  <c r="S389" i="10"/>
  <c r="Q390" i="10"/>
  <c r="O391" i="10"/>
  <c r="M392" i="10"/>
  <c r="K393" i="10"/>
  <c r="I394" i="10"/>
  <c r="G395" i="10"/>
  <c r="E396" i="10"/>
  <c r="C397" i="10"/>
  <c r="S397" i="10"/>
  <c r="Q398" i="10"/>
  <c r="O399" i="10"/>
  <c r="M400" i="10"/>
  <c r="K401" i="10"/>
  <c r="I402" i="10"/>
  <c r="G403" i="10"/>
  <c r="E404" i="10"/>
  <c r="C405" i="10"/>
  <c r="S405" i="10"/>
  <c r="Q406" i="10"/>
  <c r="O407" i="10"/>
  <c r="M408" i="10"/>
  <c r="K409" i="10"/>
  <c r="I410" i="10"/>
  <c r="G411" i="10"/>
  <c r="E412" i="10"/>
  <c r="C413" i="10"/>
  <c r="S413" i="10"/>
  <c r="Q414" i="10"/>
  <c r="O415" i="10"/>
  <c r="M416" i="10"/>
  <c r="K417" i="10"/>
  <c r="I418" i="10"/>
  <c r="G419" i="10"/>
  <c r="E420" i="10"/>
  <c r="C421" i="10"/>
  <c r="S421" i="10"/>
  <c r="Q422" i="10"/>
  <c r="O423" i="10"/>
  <c r="M424" i="10"/>
  <c r="K425" i="10"/>
  <c r="I426" i="10"/>
  <c r="G427" i="10"/>
  <c r="E428" i="10"/>
  <c r="C429" i="10"/>
  <c r="S429" i="10"/>
  <c r="Q430" i="10"/>
  <c r="O431" i="10"/>
  <c r="M432" i="10"/>
  <c r="K433" i="10"/>
  <c r="I434" i="10"/>
  <c r="E352" i="10"/>
  <c r="R378" i="10"/>
  <c r="H394" i="10"/>
  <c r="L408" i="10"/>
  <c r="N422" i="10"/>
  <c r="P428" i="10"/>
  <c r="F433" i="10"/>
  <c r="E436" i="10"/>
  <c r="R438" i="10"/>
  <c r="J441" i="10"/>
  <c r="H443" i="10"/>
  <c r="E445" i="10"/>
  <c r="S446" i="10"/>
  <c r="O448" i="10"/>
  <c r="K450" i="10"/>
  <c r="G452" i="10"/>
  <c r="C454" i="10"/>
  <c r="Q455" i="10"/>
  <c r="M457" i="10"/>
  <c r="F459" i="10"/>
  <c r="J460" i="10"/>
  <c r="O461" i="10"/>
  <c r="Q462" i="10"/>
  <c r="R463" i="10"/>
  <c r="S464" i="10"/>
  <c r="D466" i="10"/>
  <c r="F467" i="10"/>
  <c r="F468" i="10"/>
  <c r="E469" i="10"/>
  <c r="D470" i="10"/>
  <c r="C471" i="10"/>
  <c r="S471" i="10"/>
  <c r="Q472" i="10"/>
  <c r="O473" i="10"/>
  <c r="M474" i="10"/>
  <c r="K475" i="10"/>
  <c r="I476" i="10"/>
  <c r="G477" i="10"/>
  <c r="E478" i="10"/>
  <c r="C479" i="10"/>
  <c r="S479" i="10"/>
  <c r="Q480" i="10"/>
  <c r="O481" i="10"/>
  <c r="M482" i="10"/>
  <c r="K483" i="10"/>
  <c r="I484" i="10"/>
  <c r="G485" i="10"/>
  <c r="E486" i="10"/>
  <c r="C487" i="10"/>
  <c r="S487" i="10"/>
  <c r="Q488" i="10"/>
  <c r="O489" i="10"/>
  <c r="M490" i="10"/>
  <c r="K491" i="10"/>
  <c r="I492" i="10"/>
  <c r="G493" i="10"/>
  <c r="E494" i="10"/>
  <c r="C495" i="10"/>
  <c r="S495" i="10"/>
  <c r="Q496" i="10"/>
  <c r="O497" i="10"/>
  <c r="M498" i="10"/>
  <c r="K499" i="10"/>
  <c r="I500" i="10"/>
  <c r="G501" i="10"/>
  <c r="E502" i="10"/>
  <c r="C503" i="10"/>
  <c r="S503" i="10"/>
  <c r="Q504" i="10"/>
  <c r="O505" i="10"/>
  <c r="M506" i="10"/>
  <c r="K507" i="10"/>
  <c r="I508" i="10"/>
  <c r="G509" i="10"/>
  <c r="E510" i="10"/>
  <c r="C511" i="10"/>
  <c r="S511" i="10"/>
  <c r="Q512" i="10"/>
  <c r="O513" i="10"/>
  <c r="M514" i="10"/>
  <c r="K515" i="10"/>
  <c r="I516" i="10"/>
  <c r="G517" i="10"/>
  <c r="E518" i="10"/>
  <c r="C519" i="10"/>
  <c r="S519" i="10"/>
  <c r="Q520" i="10"/>
  <c r="O521" i="10"/>
  <c r="M522" i="10"/>
  <c r="K523" i="10"/>
  <c r="I524" i="10"/>
  <c r="G525" i="10"/>
  <c r="E526" i="10"/>
  <c r="C527" i="10"/>
  <c r="S527" i="10"/>
  <c r="Q528" i="10"/>
  <c r="O529" i="10"/>
  <c r="M530" i="10"/>
  <c r="K531" i="10"/>
  <c r="I532" i="10"/>
  <c r="G533" i="10"/>
  <c r="E534" i="10"/>
  <c r="C535" i="10"/>
  <c r="S535" i="10"/>
  <c r="Q536" i="10"/>
  <c r="O537" i="10"/>
  <c r="M538" i="10"/>
  <c r="K539" i="10"/>
  <c r="I540" i="10"/>
  <c r="G541" i="10"/>
  <c r="S354" i="10"/>
  <c r="R379" i="10"/>
  <c r="F395" i="10"/>
  <c r="J409" i="10"/>
  <c r="P422" i="10"/>
  <c r="R428" i="10"/>
  <c r="H433" i="10"/>
  <c r="F436" i="10"/>
  <c r="J439" i="10"/>
  <c r="K441" i="10"/>
  <c r="K443" i="10"/>
  <c r="G445" i="10"/>
  <c r="C447" i="10"/>
  <c r="Q448" i="10"/>
  <c r="M450" i="10"/>
  <c r="I452" i="10"/>
  <c r="E454" i="10"/>
  <c r="S455" i="10"/>
  <c r="O457" i="10"/>
  <c r="G459" i="10"/>
  <c r="K460" i="10"/>
  <c r="P461" i="10"/>
  <c r="R462" i="10"/>
  <c r="S463" i="10"/>
  <c r="C465" i="10"/>
  <c r="E466" i="10"/>
  <c r="G467" i="10"/>
  <c r="G468" i="10"/>
  <c r="F469" i="10"/>
  <c r="E470" i="10"/>
  <c r="D471" i="10"/>
  <c r="B472" i="10"/>
  <c r="R472" i="10"/>
  <c r="P473" i="10"/>
  <c r="N474" i="10"/>
  <c r="L475" i="10"/>
  <c r="J476" i="10"/>
  <c r="H477" i="10"/>
  <c r="F478" i="10"/>
  <c r="D479" i="10"/>
  <c r="B480" i="10"/>
  <c r="R480" i="10"/>
  <c r="P481" i="10"/>
  <c r="N482" i="10"/>
  <c r="L483" i="10"/>
  <c r="J484" i="10"/>
  <c r="H485" i="10"/>
  <c r="F486" i="10"/>
  <c r="D487" i="10"/>
  <c r="B488" i="10"/>
  <c r="R488" i="10"/>
  <c r="P489" i="10"/>
  <c r="N490" i="10"/>
  <c r="L491" i="10"/>
  <c r="J492" i="10"/>
  <c r="H493" i="10"/>
  <c r="F494" i="10"/>
  <c r="D495" i="10"/>
  <c r="B496" i="10"/>
  <c r="R496" i="10"/>
  <c r="P497" i="10"/>
  <c r="N498" i="10"/>
  <c r="L499" i="10"/>
  <c r="J500" i="10"/>
  <c r="H501" i="10"/>
  <c r="F502" i="10"/>
  <c r="D503" i="10"/>
  <c r="B504" i="10"/>
  <c r="R504" i="10"/>
  <c r="P505" i="10"/>
  <c r="N506" i="10"/>
  <c r="L507" i="10"/>
  <c r="J508" i="10"/>
  <c r="H509" i="10"/>
  <c r="F510" i="10"/>
  <c r="D511" i="10"/>
  <c r="B512" i="10"/>
  <c r="R512" i="10"/>
  <c r="P513" i="10"/>
  <c r="N514" i="10"/>
  <c r="L515" i="10"/>
  <c r="J516" i="10"/>
  <c r="H517" i="10"/>
  <c r="F518" i="10"/>
  <c r="D519" i="10"/>
  <c r="B520" i="10"/>
  <c r="R520" i="10"/>
  <c r="P521" i="10"/>
  <c r="N522" i="10"/>
  <c r="L523" i="10"/>
  <c r="J524" i="10"/>
  <c r="H525" i="10"/>
  <c r="F526" i="10"/>
  <c r="D527" i="10"/>
  <c r="B528" i="10"/>
  <c r="R528" i="10"/>
  <c r="P529" i="10"/>
  <c r="N530" i="10"/>
  <c r="L531" i="10"/>
  <c r="J532" i="10"/>
  <c r="H533" i="10"/>
  <c r="N357" i="10"/>
  <c r="R380" i="10"/>
  <c r="D396" i="10"/>
  <c r="H410" i="10"/>
  <c r="L423" i="10"/>
  <c r="B429" i="10"/>
  <c r="J433" i="10"/>
  <c r="P436" i="10"/>
  <c r="L439" i="10"/>
  <c r="L441" i="10"/>
  <c r="O443" i="10"/>
  <c r="K445" i="10"/>
  <c r="G447" i="10"/>
  <c r="C449" i="10"/>
  <c r="Q450" i="10"/>
  <c r="M452" i="10"/>
  <c r="I454" i="10"/>
  <c r="E456" i="10"/>
  <c r="S457" i="10"/>
  <c r="H459" i="10"/>
  <c r="M460" i="10"/>
  <c r="R461" i="10"/>
  <c r="S462" i="10"/>
  <c r="B464" i="10"/>
  <c r="E465" i="10"/>
  <c r="F466" i="10"/>
  <c r="H467" i="10"/>
  <c r="H468" i="10"/>
  <c r="G469" i="10"/>
  <c r="F470" i="10"/>
  <c r="E471" i="10"/>
  <c r="C472" i="10"/>
  <c r="S472" i="10"/>
  <c r="Q473" i="10"/>
  <c r="O474" i="10"/>
  <c r="M475" i="10"/>
  <c r="K476" i="10"/>
  <c r="I477" i="10"/>
  <c r="G478" i="10"/>
  <c r="E479" i="10"/>
  <c r="C480" i="10"/>
  <c r="S480" i="10"/>
  <c r="Q481" i="10"/>
  <c r="O482" i="10"/>
  <c r="M483" i="10"/>
  <c r="K484" i="10"/>
  <c r="I485" i="10"/>
  <c r="G486" i="10"/>
  <c r="E487" i="10"/>
  <c r="C488" i="10"/>
  <c r="S488" i="10"/>
  <c r="Q489" i="10"/>
  <c r="O490" i="10"/>
  <c r="M491" i="10"/>
  <c r="K492" i="10"/>
  <c r="I493" i="10"/>
  <c r="G494" i="10"/>
  <c r="E495" i="10"/>
  <c r="C496" i="10"/>
  <c r="S496" i="10"/>
  <c r="Q497" i="10"/>
  <c r="O498" i="10"/>
  <c r="M499" i="10"/>
  <c r="K500" i="10"/>
  <c r="I501" i="10"/>
  <c r="G502" i="10"/>
  <c r="E503" i="10"/>
  <c r="C504" i="10"/>
  <c r="S504" i="10"/>
  <c r="Q505" i="10"/>
  <c r="O506" i="10"/>
  <c r="M507" i="10"/>
  <c r="K508" i="10"/>
  <c r="I509" i="10"/>
  <c r="G510" i="10"/>
  <c r="E511" i="10"/>
  <c r="C512" i="10"/>
  <c r="S512" i="10"/>
  <c r="Q513" i="10"/>
  <c r="O514" i="10"/>
  <c r="M515" i="10"/>
  <c r="K516" i="10"/>
  <c r="I517" i="10"/>
  <c r="G518" i="10"/>
  <c r="E519" i="10"/>
  <c r="C520" i="10"/>
  <c r="S520" i="10"/>
  <c r="Q521" i="10"/>
  <c r="O522" i="10"/>
  <c r="M523" i="10"/>
  <c r="K524" i="10"/>
  <c r="I525" i="10"/>
  <c r="G526" i="10"/>
  <c r="E527" i="10"/>
  <c r="C528" i="10"/>
  <c r="S528" i="10"/>
  <c r="Q529" i="10"/>
  <c r="O530" i="10"/>
  <c r="M531" i="10"/>
  <c r="K532" i="10"/>
  <c r="I533" i="10"/>
  <c r="G534" i="10"/>
  <c r="L360" i="10"/>
  <c r="S381" i="10"/>
  <c r="B397" i="10"/>
  <c r="F411" i="10"/>
  <c r="N423" i="10"/>
  <c r="N429" i="10"/>
  <c r="L433" i="10"/>
  <c r="R436" i="10"/>
  <c r="N439" i="10"/>
  <c r="O441" i="10"/>
  <c r="R443" i="10"/>
  <c r="N445" i="10"/>
  <c r="J447" i="10"/>
  <c r="F449" i="10"/>
  <c r="B451" i="10"/>
  <c r="P452" i="10"/>
  <c r="L454" i="10"/>
  <c r="H456" i="10"/>
  <c r="C458" i="10"/>
  <c r="I459" i="10"/>
  <c r="O460" i="10"/>
  <c r="S461" i="10"/>
  <c r="B463" i="10"/>
  <c r="C464" i="10"/>
  <c r="F465" i="10"/>
  <c r="H466" i="10"/>
  <c r="I467" i="10"/>
  <c r="I468" i="10"/>
  <c r="H469" i="10"/>
  <c r="G470" i="10"/>
  <c r="F471" i="10"/>
  <c r="D472" i="10"/>
  <c r="B473" i="10"/>
  <c r="R473" i="10"/>
  <c r="P474" i="10"/>
  <c r="N475" i="10"/>
  <c r="L476" i="10"/>
  <c r="J477" i="10"/>
  <c r="H478" i="10"/>
  <c r="F479" i="10"/>
  <c r="D480" i="10"/>
  <c r="B481" i="10"/>
  <c r="R481" i="10"/>
  <c r="P482" i="10"/>
  <c r="N483" i="10"/>
  <c r="L484" i="10"/>
  <c r="J485" i="10"/>
  <c r="H486" i="10"/>
  <c r="F487" i="10"/>
  <c r="D488" i="10"/>
  <c r="B489" i="10"/>
  <c r="R489" i="10"/>
  <c r="P490" i="10"/>
  <c r="N491" i="10"/>
  <c r="L492" i="10"/>
  <c r="J493" i="10"/>
  <c r="H494" i="10"/>
  <c r="F495" i="10"/>
  <c r="D496" i="10"/>
  <c r="B497" i="10"/>
  <c r="R497" i="10"/>
  <c r="P498" i="10"/>
  <c r="N499" i="10"/>
  <c r="L500" i="10"/>
  <c r="J501" i="10"/>
  <c r="H502" i="10"/>
  <c r="F503" i="10"/>
  <c r="D504" i="10"/>
  <c r="B505" i="10"/>
  <c r="R505" i="10"/>
  <c r="P506" i="10"/>
  <c r="N507" i="10"/>
  <c r="L508" i="10"/>
  <c r="J509" i="10"/>
  <c r="H510" i="10"/>
  <c r="F511" i="10"/>
  <c r="D512" i="10"/>
  <c r="B513" i="10"/>
  <c r="R513" i="10"/>
  <c r="P514" i="10"/>
  <c r="N515" i="10"/>
  <c r="L516" i="10"/>
  <c r="J517" i="10"/>
  <c r="H518" i="10"/>
  <c r="F519" i="10"/>
  <c r="D520" i="10"/>
  <c r="B521" i="10"/>
  <c r="R521" i="10"/>
  <c r="P522" i="10"/>
  <c r="N523" i="10"/>
  <c r="L524" i="10"/>
  <c r="J525" i="10"/>
  <c r="H526" i="10"/>
  <c r="F527" i="10"/>
  <c r="D528" i="10"/>
  <c r="B529" i="10"/>
  <c r="R529" i="10"/>
  <c r="P530" i="10"/>
  <c r="N531" i="10"/>
  <c r="L532" i="10"/>
  <c r="J533" i="10"/>
  <c r="H534" i="10"/>
  <c r="F535" i="10"/>
  <c r="D536" i="10"/>
  <c r="B537" i="10"/>
  <c r="R537" i="10"/>
  <c r="P538" i="10"/>
  <c r="N539" i="10"/>
  <c r="L540" i="10"/>
  <c r="J541" i="10"/>
  <c r="H542" i="10"/>
  <c r="F543" i="10"/>
  <c r="D544" i="10"/>
  <c r="B545" i="10"/>
  <c r="R545" i="10"/>
  <c r="P546" i="10"/>
  <c r="N547" i="10"/>
  <c r="L548" i="10"/>
  <c r="J549" i="10"/>
  <c r="H550" i="10"/>
  <c r="F551" i="10"/>
  <c r="D552" i="10"/>
  <c r="B553" i="10"/>
  <c r="R553" i="10"/>
  <c r="P554" i="10"/>
  <c r="N555" i="10"/>
  <c r="L556" i="10"/>
  <c r="B363" i="10"/>
  <c r="S382" i="10"/>
  <c r="R397" i="10"/>
  <c r="D412" i="10"/>
  <c r="J424" i="10"/>
  <c r="P429" i="10"/>
  <c r="D434" i="10"/>
  <c r="B437" i="10"/>
  <c r="O439" i="10"/>
  <c r="S441" i="10"/>
  <c r="B444" i="10"/>
  <c r="P445" i="10"/>
  <c r="L447" i="10"/>
  <c r="H449" i="10"/>
  <c r="D451" i="10"/>
  <c r="R452" i="10"/>
  <c r="N454" i="10"/>
  <c r="J456" i="10"/>
  <c r="D458" i="10"/>
  <c r="K459" i="10"/>
  <c r="P460" i="10"/>
  <c r="B462" i="10"/>
  <c r="C463" i="10"/>
  <c r="E464" i="10"/>
  <c r="G465" i="10"/>
  <c r="I466" i="10"/>
  <c r="J467" i="10"/>
  <c r="J468" i="10"/>
  <c r="I469" i="10"/>
  <c r="H470" i="10"/>
  <c r="G471" i="10"/>
  <c r="E472" i="10"/>
  <c r="C473" i="10"/>
  <c r="S473" i="10"/>
  <c r="Q474" i="10"/>
  <c r="O475" i="10"/>
  <c r="M476" i="10"/>
  <c r="K477" i="10"/>
  <c r="I478" i="10"/>
  <c r="G479" i="10"/>
  <c r="E480" i="10"/>
  <c r="C481" i="10"/>
  <c r="S481" i="10"/>
  <c r="Q482" i="10"/>
  <c r="O483" i="10"/>
  <c r="M484" i="10"/>
  <c r="K485" i="10"/>
  <c r="I486" i="10"/>
  <c r="G487" i="10"/>
  <c r="E488" i="10"/>
  <c r="C489" i="10"/>
  <c r="S489" i="10"/>
  <c r="Q490" i="10"/>
  <c r="O491" i="10"/>
  <c r="M492" i="10"/>
  <c r="K493" i="10"/>
  <c r="I494" i="10"/>
  <c r="G495" i="10"/>
  <c r="E496" i="10"/>
  <c r="C497" i="10"/>
  <c r="S497" i="10"/>
  <c r="Q498" i="10"/>
  <c r="O499" i="10"/>
  <c r="M500" i="10"/>
  <c r="K501" i="10"/>
  <c r="I502" i="10"/>
  <c r="G503" i="10"/>
  <c r="E504" i="10"/>
  <c r="C505" i="10"/>
  <c r="S505" i="10"/>
  <c r="Q506" i="10"/>
  <c r="O507" i="10"/>
  <c r="M508" i="10"/>
  <c r="K509" i="10"/>
  <c r="I510" i="10"/>
  <c r="G511" i="10"/>
  <c r="E512" i="10"/>
  <c r="C513" i="10"/>
  <c r="S513" i="10"/>
  <c r="Q514" i="10"/>
  <c r="O515" i="10"/>
  <c r="M516" i="10"/>
  <c r="K517" i="10"/>
  <c r="I518" i="10"/>
  <c r="G519" i="10"/>
  <c r="E520" i="10"/>
  <c r="C521" i="10"/>
  <c r="S521" i="10"/>
  <c r="Q522" i="10"/>
  <c r="O523" i="10"/>
  <c r="M524" i="10"/>
  <c r="K525" i="10"/>
  <c r="I526" i="10"/>
  <c r="G527" i="10"/>
  <c r="E528" i="10"/>
  <c r="C529" i="10"/>
  <c r="S529" i="10"/>
  <c r="Q530" i="10"/>
  <c r="O531" i="10"/>
  <c r="M532" i="10"/>
  <c r="K533" i="10"/>
  <c r="I534" i="10"/>
  <c r="G535" i="10"/>
  <c r="E536" i="10"/>
  <c r="C537" i="10"/>
  <c r="S537" i="10"/>
  <c r="Q538" i="10"/>
  <c r="O539" i="10"/>
  <c r="M540" i="10"/>
  <c r="K541" i="10"/>
  <c r="I542" i="10"/>
  <c r="G543" i="10"/>
  <c r="E544" i="10"/>
  <c r="C545" i="10"/>
  <c r="S545" i="10"/>
  <c r="Q546" i="10"/>
  <c r="O547" i="10"/>
  <c r="M548" i="10"/>
  <c r="K549" i="10"/>
  <c r="I550" i="10"/>
  <c r="G551" i="10"/>
  <c r="D365" i="10"/>
  <c r="S383" i="10"/>
  <c r="P398" i="10"/>
  <c r="B413" i="10"/>
  <c r="L424" i="10"/>
  <c r="R429" i="10"/>
  <c r="F434" i="10"/>
  <c r="C437" i="10"/>
  <c r="P439" i="10"/>
  <c r="D442" i="10"/>
  <c r="D444" i="10"/>
  <c r="R445" i="10"/>
  <c r="N447" i="10"/>
  <c r="J449" i="10"/>
  <c r="F451" i="10"/>
  <c r="B453" i="10"/>
  <c r="P454" i="10"/>
  <c r="L456" i="10"/>
  <c r="F458" i="10"/>
  <c r="L459" i="10"/>
  <c r="R460" i="10"/>
  <c r="C462" i="10"/>
  <c r="D463" i="10"/>
  <c r="G464" i="10"/>
  <c r="H465" i="10"/>
  <c r="J466" i="10"/>
  <c r="K467" i="10"/>
  <c r="K468" i="10"/>
  <c r="J469" i="10"/>
  <c r="I470" i="10"/>
  <c r="H471" i="10"/>
  <c r="F472" i="10"/>
  <c r="D473" i="10"/>
  <c r="B474" i="10"/>
  <c r="R474" i="10"/>
  <c r="P475" i="10"/>
  <c r="N476" i="10"/>
  <c r="L477" i="10"/>
  <c r="J478" i="10"/>
  <c r="H479" i="10"/>
  <c r="F480" i="10"/>
  <c r="D481" i="10"/>
  <c r="B482" i="10"/>
  <c r="R482" i="10"/>
  <c r="P483" i="10"/>
  <c r="N484" i="10"/>
  <c r="L485" i="10"/>
  <c r="J486" i="10"/>
  <c r="H487" i="10"/>
  <c r="F488" i="10"/>
  <c r="D489" i="10"/>
  <c r="B490" i="10"/>
  <c r="R490" i="10"/>
  <c r="P491" i="10"/>
  <c r="N492" i="10"/>
  <c r="L493" i="10"/>
  <c r="J494" i="10"/>
  <c r="H495" i="10"/>
  <c r="F496" i="10"/>
  <c r="D497" i="10"/>
  <c r="B498" i="10"/>
  <c r="R498" i="10"/>
  <c r="P499" i="10"/>
  <c r="N500" i="10"/>
  <c r="L501" i="10"/>
  <c r="J502" i="10"/>
  <c r="H503" i="10"/>
  <c r="F504" i="10"/>
  <c r="D505" i="10"/>
  <c r="B506" i="10"/>
  <c r="R506" i="10"/>
  <c r="P507" i="10"/>
  <c r="N508" i="10"/>
  <c r="L509" i="10"/>
  <c r="J510" i="10"/>
  <c r="H511" i="10"/>
  <c r="F512" i="10"/>
  <c r="D513" i="10"/>
  <c r="B514" i="10"/>
  <c r="R514" i="10"/>
  <c r="P515" i="10"/>
  <c r="N516" i="10"/>
  <c r="L517" i="10"/>
  <c r="J518" i="10"/>
  <c r="H519" i="10"/>
  <c r="F520" i="10"/>
  <c r="D521" i="10"/>
  <c r="B522" i="10"/>
  <c r="R522" i="10"/>
  <c r="P523" i="10"/>
  <c r="N524" i="10"/>
  <c r="L525" i="10"/>
  <c r="J526" i="10"/>
  <c r="H527" i="10"/>
  <c r="F528" i="10"/>
  <c r="D529" i="10"/>
  <c r="P366" i="10"/>
  <c r="S384" i="10"/>
  <c r="N399" i="10"/>
  <c r="R413" i="10"/>
  <c r="H425" i="10"/>
  <c r="L430" i="10"/>
  <c r="H434" i="10"/>
  <c r="D437" i="10"/>
  <c r="E440" i="10"/>
  <c r="F442" i="10"/>
  <c r="E444" i="10"/>
  <c r="S445" i="10"/>
  <c r="O447" i="10"/>
  <c r="K449" i="10"/>
  <c r="G451" i="10"/>
  <c r="C453" i="10"/>
  <c r="Q454" i="10"/>
  <c r="M456" i="10"/>
  <c r="H458" i="10"/>
  <c r="M459" i="10"/>
  <c r="B461" i="10"/>
  <c r="D462" i="10"/>
  <c r="E463" i="10"/>
  <c r="H464" i="10"/>
  <c r="J465" i="10"/>
  <c r="K466" i="10"/>
  <c r="L467" i="10"/>
  <c r="L468" i="10"/>
  <c r="K469" i="10"/>
  <c r="J470" i="10"/>
  <c r="I471" i="10"/>
  <c r="G472" i="10"/>
  <c r="E473" i="10"/>
  <c r="C474" i="10"/>
  <c r="S474" i="10"/>
  <c r="Q475" i="10"/>
  <c r="O476" i="10"/>
  <c r="M477" i="10"/>
  <c r="K478" i="10"/>
  <c r="I479" i="10"/>
  <c r="G480" i="10"/>
  <c r="E481" i="10"/>
  <c r="C482" i="10"/>
  <c r="S482" i="10"/>
  <c r="Q483" i="10"/>
  <c r="O484" i="10"/>
  <c r="M485" i="10"/>
  <c r="K486" i="10"/>
  <c r="I487" i="10"/>
  <c r="G488" i="10"/>
  <c r="E489" i="10"/>
  <c r="C490" i="10"/>
  <c r="S490" i="10"/>
  <c r="Q491" i="10"/>
  <c r="O492" i="10"/>
  <c r="M493" i="10"/>
  <c r="K494" i="10"/>
  <c r="I495" i="10"/>
  <c r="G496" i="10"/>
  <c r="E497" i="10"/>
  <c r="C498" i="10"/>
  <c r="S498" i="10"/>
  <c r="Q499" i="10"/>
  <c r="O500" i="10"/>
  <c r="M501" i="10"/>
  <c r="K502" i="10"/>
  <c r="I503" i="10"/>
  <c r="G504" i="10"/>
  <c r="E505" i="10"/>
  <c r="C506" i="10"/>
  <c r="S506" i="10"/>
  <c r="Q507" i="10"/>
  <c r="O508" i="10"/>
  <c r="M509" i="10"/>
  <c r="K510" i="10"/>
  <c r="I511" i="10"/>
  <c r="G512" i="10"/>
  <c r="E513" i="10"/>
  <c r="C514" i="10"/>
  <c r="S514" i="10"/>
  <c r="Q515" i="10"/>
  <c r="O516" i="10"/>
  <c r="M517" i="10"/>
  <c r="K518" i="10"/>
  <c r="I519" i="10"/>
  <c r="G520" i="10"/>
  <c r="E521" i="10"/>
  <c r="C522" i="10"/>
  <c r="S522" i="10"/>
  <c r="Q523" i="10"/>
  <c r="O524" i="10"/>
  <c r="M525" i="10"/>
  <c r="K526" i="10"/>
  <c r="I527" i="10"/>
  <c r="G528" i="10"/>
  <c r="E529" i="10"/>
  <c r="C530" i="10"/>
  <c r="S530" i="10"/>
  <c r="Q531" i="10"/>
  <c r="O532" i="10"/>
  <c r="M533" i="10"/>
  <c r="K534" i="10"/>
  <c r="I535" i="10"/>
  <c r="G536" i="10"/>
  <c r="E537" i="10"/>
  <c r="C538" i="10"/>
  <c r="G368" i="10"/>
  <c r="B386" i="10"/>
  <c r="L400" i="10"/>
  <c r="P414" i="10"/>
  <c r="J425" i="10"/>
  <c r="N430" i="10"/>
  <c r="J434" i="10"/>
  <c r="N437" i="10"/>
  <c r="H440" i="10"/>
  <c r="H442" i="10"/>
  <c r="F444" i="10"/>
  <c r="B446" i="10"/>
  <c r="P447" i="10"/>
  <c r="L449" i="10"/>
  <c r="H451" i="10"/>
  <c r="D453" i="10"/>
  <c r="R454" i="10"/>
  <c r="N456" i="10"/>
  <c r="I458" i="10"/>
  <c r="O459" i="10"/>
  <c r="C461" i="10"/>
  <c r="E462" i="10"/>
  <c r="G463" i="10"/>
  <c r="I464" i="10"/>
  <c r="K465" i="10"/>
  <c r="L466" i="10"/>
  <c r="M467" i="10"/>
  <c r="M468" i="10"/>
  <c r="L469" i="10"/>
  <c r="K470" i="10"/>
  <c r="J471" i="10"/>
  <c r="H472" i="10"/>
  <c r="F473" i="10"/>
  <c r="D474" i="10"/>
  <c r="B475" i="10"/>
  <c r="R475" i="10"/>
  <c r="P476" i="10"/>
  <c r="N477" i="10"/>
  <c r="L478" i="10"/>
  <c r="J479" i="10"/>
  <c r="H480" i="10"/>
  <c r="F481" i="10"/>
  <c r="D482" i="10"/>
  <c r="B483" i="10"/>
  <c r="R483" i="10"/>
  <c r="P484" i="10"/>
  <c r="N485" i="10"/>
  <c r="L486" i="10"/>
  <c r="J487" i="10"/>
  <c r="H488" i="10"/>
  <c r="F489" i="10"/>
  <c r="D490" i="10"/>
  <c r="B491" i="10"/>
  <c r="R491" i="10"/>
  <c r="P492" i="10"/>
  <c r="N493" i="10"/>
  <c r="L494" i="10"/>
  <c r="J495" i="10"/>
  <c r="H496" i="10"/>
  <c r="F497" i="10"/>
  <c r="D498" i="10"/>
  <c r="B499" i="10"/>
  <c r="R499" i="10"/>
  <c r="P500" i="10"/>
  <c r="N501" i="10"/>
  <c r="L502" i="10"/>
  <c r="J503" i="10"/>
  <c r="H504" i="10"/>
  <c r="F505" i="10"/>
  <c r="D506" i="10"/>
  <c r="B507" i="10"/>
  <c r="R507" i="10"/>
  <c r="P508" i="10"/>
  <c r="N509" i="10"/>
  <c r="L510" i="10"/>
  <c r="J511" i="10"/>
  <c r="H512" i="10"/>
  <c r="F513" i="10"/>
  <c r="D514" i="10"/>
  <c r="B515" i="10"/>
  <c r="R515" i="10"/>
  <c r="P516" i="10"/>
  <c r="N517" i="10"/>
  <c r="L518" i="10"/>
  <c r="J519" i="10"/>
  <c r="H520" i="10"/>
  <c r="F521" i="10"/>
  <c r="D522" i="10"/>
  <c r="B523" i="10"/>
  <c r="R523" i="10"/>
  <c r="P524" i="10"/>
  <c r="N525" i="10"/>
  <c r="L526" i="10"/>
  <c r="J527" i="10"/>
  <c r="H528" i="10"/>
  <c r="F529" i="10"/>
  <c r="D530" i="10"/>
  <c r="B531" i="10"/>
  <c r="R531" i="10"/>
  <c r="P532" i="10"/>
  <c r="N533" i="10"/>
  <c r="L534" i="10"/>
  <c r="J535" i="10"/>
  <c r="H536" i="10"/>
  <c r="F537" i="10"/>
  <c r="D538" i="10"/>
  <c r="B539" i="10"/>
  <c r="R539" i="10"/>
  <c r="P540" i="10"/>
  <c r="N541" i="10"/>
  <c r="L542" i="10"/>
  <c r="J543" i="10"/>
  <c r="H544" i="10"/>
  <c r="F545" i="10"/>
  <c r="D546" i="10"/>
  <c r="Q369" i="10"/>
  <c r="B387" i="10"/>
  <c r="J401" i="10"/>
  <c r="N415" i="10"/>
  <c r="F426" i="10"/>
  <c r="P430" i="10"/>
  <c r="B435" i="10"/>
  <c r="P437" i="10"/>
  <c r="J440" i="10"/>
  <c r="I442" i="10"/>
  <c r="G444" i="10"/>
  <c r="C446" i="10"/>
  <c r="Q447" i="10"/>
  <c r="M449" i="10"/>
  <c r="I451" i="10"/>
  <c r="E453" i="10"/>
  <c r="S454" i="10"/>
  <c r="O456" i="10"/>
  <c r="J458" i="10"/>
  <c r="Q459" i="10"/>
  <c r="D461" i="10"/>
  <c r="F462" i="10"/>
  <c r="I463" i="10"/>
  <c r="J464" i="10"/>
  <c r="L465" i="10"/>
  <c r="M466" i="10"/>
  <c r="O467" i="10"/>
  <c r="N468" i="10"/>
  <c r="M469" i="10"/>
  <c r="L470" i="10"/>
  <c r="K471" i="10"/>
  <c r="I472" i="10"/>
  <c r="G473" i="10"/>
  <c r="E474" i="10"/>
  <c r="C475" i="10"/>
  <c r="S475" i="10"/>
  <c r="Q476" i="10"/>
  <c r="O477" i="10"/>
  <c r="M478" i="10"/>
  <c r="K479" i="10"/>
  <c r="I480" i="10"/>
  <c r="G481" i="10"/>
  <c r="E482" i="10"/>
  <c r="C483" i="10"/>
  <c r="S483" i="10"/>
  <c r="Q484" i="10"/>
  <c r="O485" i="10"/>
  <c r="M486" i="10"/>
  <c r="K487" i="10"/>
  <c r="I488" i="10"/>
  <c r="G489" i="10"/>
  <c r="E490" i="10"/>
  <c r="C491" i="10"/>
  <c r="S491" i="10"/>
  <c r="Q492" i="10"/>
  <c r="O493" i="10"/>
  <c r="M494" i="10"/>
  <c r="K495" i="10"/>
  <c r="I496" i="10"/>
  <c r="G497" i="10"/>
  <c r="E498" i="10"/>
  <c r="C499" i="10"/>
  <c r="S499" i="10"/>
  <c r="Q500" i="10"/>
  <c r="O501" i="10"/>
  <c r="M502" i="10"/>
  <c r="K503" i="10"/>
  <c r="I504" i="10"/>
  <c r="G505" i="10"/>
  <c r="E506" i="10"/>
  <c r="C507" i="10"/>
  <c r="S507" i="10"/>
  <c r="Q508" i="10"/>
  <c r="O509" i="10"/>
  <c r="M510" i="10"/>
  <c r="K511" i="10"/>
  <c r="I512" i="10"/>
  <c r="G513" i="10"/>
  <c r="E514" i="10"/>
  <c r="C515" i="10"/>
  <c r="S515" i="10"/>
  <c r="Q516" i="10"/>
  <c r="O517" i="10"/>
  <c r="M518" i="10"/>
  <c r="K519" i="10"/>
  <c r="I520" i="10"/>
  <c r="G521" i="10"/>
  <c r="E522" i="10"/>
  <c r="C523" i="10"/>
  <c r="S523" i="10"/>
  <c r="F371" i="10"/>
  <c r="B388" i="10"/>
  <c r="H402" i="10"/>
  <c r="L416" i="10"/>
  <c r="H426" i="10"/>
  <c r="J431" i="10"/>
  <c r="D435" i="10"/>
  <c r="R437" i="10"/>
  <c r="L440" i="10"/>
  <c r="J442" i="10"/>
  <c r="I444" i="10"/>
  <c r="E446" i="10"/>
  <c r="S447" i="10"/>
  <c r="O449" i="10"/>
  <c r="K451" i="10"/>
  <c r="G453" i="10"/>
  <c r="C455" i="10"/>
  <c r="Q456" i="10"/>
  <c r="K458" i="10"/>
  <c r="R459" i="10"/>
  <c r="E461" i="10"/>
  <c r="G462" i="10"/>
  <c r="J463" i="10"/>
  <c r="L464" i="10"/>
  <c r="M465" i="10"/>
  <c r="N466" i="10"/>
  <c r="P467" i="10"/>
  <c r="O468" i="10"/>
  <c r="N469" i="10"/>
  <c r="M470" i="10"/>
  <c r="L471" i="10"/>
  <c r="J472" i="10"/>
  <c r="H473" i="10"/>
  <c r="F474" i="10"/>
  <c r="D475" i="10"/>
  <c r="B476" i="10"/>
  <c r="R476" i="10"/>
  <c r="P477" i="10"/>
  <c r="N478" i="10"/>
  <c r="L479" i="10"/>
  <c r="J480" i="10"/>
  <c r="H481" i="10"/>
  <c r="F482" i="10"/>
  <c r="D483" i="10"/>
  <c r="B484" i="10"/>
  <c r="R484" i="10"/>
  <c r="P485" i="10"/>
  <c r="N486" i="10"/>
  <c r="L487" i="10"/>
  <c r="J488" i="10"/>
  <c r="H489" i="10"/>
  <c r="F490" i="10"/>
  <c r="D491" i="10"/>
  <c r="B492" i="10"/>
  <c r="R492" i="10"/>
  <c r="P493" i="10"/>
  <c r="N494" i="10"/>
  <c r="L495" i="10"/>
  <c r="J496" i="10"/>
  <c r="H497" i="10"/>
  <c r="F498" i="10"/>
  <c r="D499" i="10"/>
  <c r="B500" i="10"/>
  <c r="R500" i="10"/>
  <c r="P501" i="10"/>
  <c r="N502" i="10"/>
  <c r="L503" i="10"/>
  <c r="J504" i="10"/>
  <c r="H505" i="10"/>
  <c r="F506" i="10"/>
  <c r="D507" i="10"/>
  <c r="B508" i="10"/>
  <c r="R508" i="10"/>
  <c r="P509" i="10"/>
  <c r="N510" i="10"/>
  <c r="L511" i="10"/>
  <c r="J512" i="10"/>
  <c r="H513" i="10"/>
  <c r="F514" i="10"/>
  <c r="D515" i="10"/>
  <c r="B516" i="10"/>
  <c r="R516" i="10"/>
  <c r="P517" i="10"/>
  <c r="N518" i="10"/>
  <c r="L519" i="10"/>
  <c r="J520" i="10"/>
  <c r="H521" i="10"/>
  <c r="F522" i="10"/>
  <c r="D523" i="10"/>
  <c r="B524" i="10"/>
  <c r="R524" i="10"/>
  <c r="P525" i="10"/>
  <c r="N526" i="10"/>
  <c r="L527" i="10"/>
  <c r="J528" i="10"/>
  <c r="H529" i="10"/>
  <c r="F530" i="10"/>
  <c r="D531" i="10"/>
  <c r="B532" i="10"/>
  <c r="R532" i="10"/>
  <c r="P533" i="10"/>
  <c r="N534" i="10"/>
  <c r="L535" i="10"/>
  <c r="J536" i="10"/>
  <c r="H537" i="10"/>
  <c r="F538" i="10"/>
  <c r="D539" i="10"/>
  <c r="B540" i="10"/>
  <c r="R540" i="10"/>
  <c r="P541" i="10"/>
  <c r="N542" i="10"/>
  <c r="J372" i="10"/>
  <c r="B389" i="10"/>
  <c r="F403" i="10"/>
  <c r="J417" i="10"/>
  <c r="B427" i="10"/>
  <c r="L431" i="10"/>
  <c r="F435" i="10"/>
  <c r="S437" i="10"/>
  <c r="M440" i="10"/>
  <c r="M442" i="10"/>
  <c r="M444" i="10"/>
  <c r="I446" i="10"/>
  <c r="E448" i="10"/>
  <c r="S449" i="10"/>
  <c r="O451" i="10"/>
  <c r="K453" i="10"/>
  <c r="G455" i="10"/>
  <c r="C457" i="10"/>
  <c r="M458" i="10"/>
  <c r="B460" i="10"/>
  <c r="G461" i="10"/>
  <c r="I462" i="10"/>
  <c r="K463" i="10"/>
  <c r="M464" i="10"/>
  <c r="N465" i="10"/>
  <c r="O466" i="10"/>
  <c r="Q467" i="10"/>
  <c r="P468" i="10"/>
  <c r="O469" i="10"/>
  <c r="N470" i="10"/>
  <c r="M471" i="10"/>
  <c r="K472" i="10"/>
  <c r="I473" i="10"/>
  <c r="G474" i="10"/>
  <c r="E475" i="10"/>
  <c r="C476" i="10"/>
  <c r="S476" i="10"/>
  <c r="Q477" i="10"/>
  <c r="O478" i="10"/>
  <c r="M479" i="10"/>
  <c r="K480" i="10"/>
  <c r="I481" i="10"/>
  <c r="G482" i="10"/>
  <c r="E483" i="10"/>
  <c r="C484" i="10"/>
  <c r="S484" i="10"/>
  <c r="Q485" i="10"/>
  <c r="O486" i="10"/>
  <c r="M487" i="10"/>
  <c r="K488" i="10"/>
  <c r="I489" i="10"/>
  <c r="G490" i="10"/>
  <c r="E491" i="10"/>
  <c r="C492" i="10"/>
  <c r="S492" i="10"/>
  <c r="Q493" i="10"/>
  <c r="O494" i="10"/>
  <c r="M495" i="10"/>
  <c r="K496" i="10"/>
  <c r="I497" i="10"/>
  <c r="G498" i="10"/>
  <c r="E499" i="10"/>
  <c r="C500" i="10"/>
  <c r="S500" i="10"/>
  <c r="Q501" i="10"/>
  <c r="O502" i="10"/>
  <c r="M503" i="10"/>
  <c r="K504" i="10"/>
  <c r="I505" i="10"/>
  <c r="G506" i="10"/>
  <c r="E507" i="10"/>
  <c r="C508" i="10"/>
  <c r="S508" i="10"/>
  <c r="Q509" i="10"/>
  <c r="O510" i="10"/>
  <c r="M511" i="10"/>
  <c r="K512" i="10"/>
  <c r="I513" i="10"/>
  <c r="G514" i="10"/>
  <c r="E515" i="10"/>
  <c r="C516" i="10"/>
  <c r="S516" i="10"/>
  <c r="Q517" i="10"/>
  <c r="O518" i="10"/>
  <c r="M519" i="10"/>
  <c r="K520" i="10"/>
  <c r="I521" i="10"/>
  <c r="G522" i="10"/>
  <c r="E523" i="10"/>
  <c r="C524" i="10"/>
  <c r="M373" i="10"/>
  <c r="R389" i="10"/>
  <c r="D404" i="10"/>
  <c r="H418" i="10"/>
  <c r="D427" i="10"/>
  <c r="N431" i="10"/>
  <c r="G435" i="10"/>
  <c r="B438" i="10"/>
  <c r="N440" i="10"/>
  <c r="Q442" i="10"/>
  <c r="P444" i="10"/>
  <c r="L446" i="10"/>
  <c r="H448" i="10"/>
  <c r="D450" i="10"/>
  <c r="R451" i="10"/>
  <c r="N453" i="10"/>
  <c r="J455" i="10"/>
  <c r="F457" i="10"/>
  <c r="N458" i="10"/>
  <c r="D460" i="10"/>
  <c r="H461" i="10"/>
  <c r="K462" i="10"/>
  <c r="L463" i="10"/>
  <c r="N464" i="10"/>
  <c r="O465" i="10"/>
  <c r="Q466" i="10"/>
  <c r="R467" i="10"/>
  <c r="Q468" i="10"/>
  <c r="P469" i="10"/>
  <c r="P470" i="10"/>
  <c r="N471" i="10"/>
  <c r="L472" i="10"/>
  <c r="J473" i="10"/>
  <c r="H474" i="10"/>
  <c r="F475" i="10"/>
  <c r="D476" i="10"/>
  <c r="B477" i="10"/>
  <c r="R477" i="10"/>
  <c r="P478" i="10"/>
  <c r="N479" i="10"/>
  <c r="L480" i="10"/>
  <c r="J481" i="10"/>
  <c r="H482" i="10"/>
  <c r="F483" i="10"/>
  <c r="D484" i="10"/>
  <c r="B485" i="10"/>
  <c r="R485" i="10"/>
  <c r="P486" i="10"/>
  <c r="N487" i="10"/>
  <c r="L488" i="10"/>
  <c r="J489" i="10"/>
  <c r="H490" i="10"/>
  <c r="F491" i="10"/>
  <c r="D492" i="10"/>
  <c r="B493" i="10"/>
  <c r="R493" i="10"/>
  <c r="P494" i="10"/>
  <c r="N495" i="10"/>
  <c r="L496" i="10"/>
  <c r="J497" i="10"/>
  <c r="H498" i="10"/>
  <c r="F499" i="10"/>
  <c r="D500" i="10"/>
  <c r="B501" i="10"/>
  <c r="R501" i="10"/>
  <c r="P502" i="10"/>
  <c r="N503" i="10"/>
  <c r="L504" i="10"/>
  <c r="J505" i="10"/>
  <c r="H506" i="10"/>
  <c r="F507" i="10"/>
  <c r="D508" i="10"/>
  <c r="B509" i="10"/>
  <c r="R509" i="10"/>
  <c r="P510" i="10"/>
  <c r="N511" i="10"/>
  <c r="L512" i="10"/>
  <c r="J513" i="10"/>
  <c r="H514" i="10"/>
  <c r="F515" i="10"/>
  <c r="D516" i="10"/>
  <c r="B517" i="10"/>
  <c r="R517" i="10"/>
  <c r="P518" i="10"/>
  <c r="N519" i="10"/>
  <c r="L520" i="10"/>
  <c r="J521" i="10"/>
  <c r="H522" i="10"/>
  <c r="F523" i="10"/>
  <c r="D524" i="10"/>
  <c r="B525" i="10"/>
  <c r="R525" i="10"/>
  <c r="P526" i="10"/>
  <c r="N527" i="10"/>
  <c r="L528" i="10"/>
  <c r="J529" i="10"/>
  <c r="H530" i="10"/>
  <c r="F531" i="10"/>
  <c r="D532" i="10"/>
  <c r="B533" i="10"/>
  <c r="R533" i="10"/>
  <c r="P534" i="10"/>
  <c r="N535" i="10"/>
  <c r="L536" i="10"/>
  <c r="J537" i="10"/>
  <c r="H538" i="10"/>
  <c r="F539" i="10"/>
  <c r="D540" i="10"/>
  <c r="B541" i="10"/>
  <c r="R541" i="10"/>
  <c r="P542" i="10"/>
  <c r="P374" i="10"/>
  <c r="P390" i="10"/>
  <c r="B405" i="10"/>
  <c r="F419" i="10"/>
  <c r="F427" i="10"/>
  <c r="H432" i="10"/>
  <c r="H435" i="10"/>
  <c r="L438" i="10"/>
  <c r="Q440" i="10"/>
  <c r="B443" i="10"/>
  <c r="R444" i="10"/>
  <c r="N446" i="10"/>
  <c r="J448" i="10"/>
  <c r="F450" i="10"/>
  <c r="B452" i="10"/>
  <c r="P453" i="10"/>
  <c r="L455" i="10"/>
  <c r="H457" i="10"/>
  <c r="Q458" i="10"/>
  <c r="E460" i="10"/>
  <c r="I461" i="10"/>
  <c r="L462" i="10"/>
  <c r="N463" i="10"/>
  <c r="O464" i="10"/>
  <c r="P465" i="10"/>
  <c r="S466" i="10"/>
  <c r="S467" i="10"/>
  <c r="R468" i="10"/>
  <c r="R469" i="10"/>
  <c r="Q470" i="10"/>
  <c r="O471" i="10"/>
  <c r="M472" i="10"/>
  <c r="K473" i="10"/>
  <c r="I474" i="10"/>
  <c r="G475" i="10"/>
  <c r="E476" i="10"/>
  <c r="C477" i="10"/>
  <c r="S477" i="10"/>
  <c r="Q478" i="10"/>
  <c r="O479" i="10"/>
  <c r="M480" i="10"/>
  <c r="K481" i="10"/>
  <c r="I482" i="10"/>
  <c r="G483" i="10"/>
  <c r="E484" i="10"/>
  <c r="C485" i="10"/>
  <c r="S485" i="10"/>
  <c r="Q486" i="10"/>
  <c r="O487" i="10"/>
  <c r="M488" i="10"/>
  <c r="K489" i="10"/>
  <c r="I490" i="10"/>
  <c r="G491" i="10"/>
  <c r="E492" i="10"/>
  <c r="C493" i="10"/>
  <c r="S493" i="10"/>
  <c r="Q494" i="10"/>
  <c r="O495" i="10"/>
  <c r="M496" i="10"/>
  <c r="K497" i="10"/>
  <c r="I498" i="10"/>
  <c r="G499" i="10"/>
  <c r="E500" i="10"/>
  <c r="C501" i="10"/>
  <c r="S501" i="10"/>
  <c r="Q502" i="10"/>
  <c r="O503" i="10"/>
  <c r="M504" i="10"/>
  <c r="K505" i="10"/>
  <c r="I506" i="10"/>
  <c r="G507" i="10"/>
  <c r="E508" i="10"/>
  <c r="C509" i="10"/>
  <c r="S509" i="10"/>
  <c r="Q510" i="10"/>
  <c r="O511" i="10"/>
  <c r="M512" i="10"/>
  <c r="K513" i="10"/>
  <c r="I514" i="10"/>
  <c r="G515" i="10"/>
  <c r="E516" i="10"/>
  <c r="C517" i="10"/>
  <c r="S517" i="10"/>
  <c r="Q518" i="10"/>
  <c r="O519" i="10"/>
  <c r="M520" i="10"/>
  <c r="K521" i="10"/>
  <c r="I522" i="10"/>
  <c r="G523" i="10"/>
  <c r="E524" i="10"/>
  <c r="C525" i="10"/>
  <c r="S525" i="10"/>
  <c r="Q526" i="10"/>
  <c r="O527" i="10"/>
  <c r="M528" i="10"/>
  <c r="K529" i="10"/>
  <c r="I530" i="10"/>
  <c r="G531" i="10"/>
  <c r="E532" i="10"/>
  <c r="C533" i="10"/>
  <c r="S533" i="10"/>
  <c r="Q534" i="10"/>
  <c r="O535" i="10"/>
  <c r="M536" i="10"/>
  <c r="K537" i="10"/>
  <c r="I538" i="10"/>
  <c r="G539" i="10"/>
  <c r="E540" i="10"/>
  <c r="C541" i="10"/>
  <c r="S541" i="10"/>
  <c r="Q542" i="10"/>
  <c r="O543" i="10"/>
  <c r="M544" i="10"/>
  <c r="K545" i="10"/>
  <c r="I546" i="10"/>
  <c r="G547" i="10"/>
  <c r="E548" i="10"/>
  <c r="C549" i="10"/>
  <c r="S549" i="10"/>
  <c r="Q550" i="10"/>
  <c r="O551" i="10"/>
  <c r="M552" i="10"/>
  <c r="Q375" i="10"/>
  <c r="N391" i="10"/>
  <c r="R405" i="10"/>
  <c r="D420" i="10"/>
  <c r="R427" i="10"/>
  <c r="J432" i="10"/>
  <c r="R435" i="10"/>
  <c r="N438" i="10"/>
  <c r="C441" i="10"/>
  <c r="D443" i="10"/>
  <c r="B445" i="10"/>
  <c r="P446" i="10"/>
  <c r="L448" i="10"/>
  <c r="H450" i="10"/>
  <c r="D452" i="10"/>
  <c r="R453" i="10"/>
  <c r="N455" i="10"/>
  <c r="J457" i="10"/>
  <c r="S458" i="10"/>
  <c r="F460" i="10"/>
  <c r="K461" i="10"/>
  <c r="M462" i="10"/>
  <c r="O463" i="10"/>
  <c r="P464" i="10"/>
  <c r="Q465" i="10"/>
  <c r="B467" i="10"/>
  <c r="B468" i="10"/>
  <c r="B469" i="10"/>
  <c r="S469" i="10"/>
  <c r="R470" i="10"/>
  <c r="P471" i="10"/>
  <c r="N472" i="10"/>
  <c r="L473" i="10"/>
  <c r="J474" i="10"/>
  <c r="H475" i="10"/>
  <c r="F476" i="10"/>
  <c r="D477" i="10"/>
  <c r="B478" i="10"/>
  <c r="R478" i="10"/>
  <c r="P479" i="10"/>
  <c r="N480" i="10"/>
  <c r="L481" i="10"/>
  <c r="J482" i="10"/>
  <c r="H483" i="10"/>
  <c r="F484" i="10"/>
  <c r="D485" i="10"/>
  <c r="B486" i="10"/>
  <c r="R486" i="10"/>
  <c r="P487" i="10"/>
  <c r="N488" i="10"/>
  <c r="L489" i="10"/>
  <c r="J490" i="10"/>
  <c r="H491" i="10"/>
  <c r="F492" i="10"/>
  <c r="D493" i="10"/>
  <c r="B494" i="10"/>
  <c r="R494" i="10"/>
  <c r="P495" i="10"/>
  <c r="N496" i="10"/>
  <c r="L497" i="10"/>
  <c r="J498" i="10"/>
  <c r="H499" i="10"/>
  <c r="F500" i="10"/>
  <c r="D501" i="10"/>
  <c r="B502" i="10"/>
  <c r="R502" i="10"/>
  <c r="P503" i="10"/>
  <c r="N504" i="10"/>
  <c r="L505" i="10"/>
  <c r="J506" i="10"/>
  <c r="H507" i="10"/>
  <c r="F508" i="10"/>
  <c r="D509" i="10"/>
  <c r="B510" i="10"/>
  <c r="R510" i="10"/>
  <c r="P511" i="10"/>
  <c r="N512" i="10"/>
  <c r="L513" i="10"/>
  <c r="J514" i="10"/>
  <c r="H515" i="10"/>
  <c r="F516" i="10"/>
  <c r="D517" i="10"/>
  <c r="B518" i="10"/>
  <c r="R518" i="10"/>
  <c r="P519" i="10"/>
  <c r="N520" i="10"/>
  <c r="L521" i="10"/>
  <c r="J522" i="10"/>
  <c r="H523" i="10"/>
  <c r="F524" i="10"/>
  <c r="D525" i="10"/>
  <c r="B526" i="10"/>
  <c r="R526" i="10"/>
  <c r="P527" i="10"/>
  <c r="N528" i="10"/>
  <c r="L529" i="10"/>
  <c r="J530" i="10"/>
  <c r="H531" i="10"/>
  <c r="F532" i="10"/>
  <c r="D533" i="10"/>
  <c r="B534" i="10"/>
  <c r="R534" i="10"/>
  <c r="P535" i="10"/>
  <c r="N536" i="10"/>
  <c r="L537" i="10"/>
  <c r="J538" i="10"/>
  <c r="H539" i="10"/>
  <c r="F540" i="10"/>
  <c r="D541" i="10"/>
  <c r="B542" i="10"/>
  <c r="R542" i="10"/>
  <c r="P543" i="10"/>
  <c r="N544" i="10"/>
  <c r="L545" i="10"/>
  <c r="J546" i="10"/>
  <c r="H547" i="10"/>
  <c r="F548" i="10"/>
  <c r="D549" i="10"/>
  <c r="B550" i="10"/>
  <c r="R550" i="10"/>
  <c r="P551" i="10"/>
  <c r="N552" i="10"/>
  <c r="L553" i="10"/>
  <c r="J554" i="10"/>
  <c r="Q376" i="10"/>
  <c r="L392" i="10"/>
  <c r="P406" i="10"/>
  <c r="B421" i="10"/>
  <c r="B428" i="10"/>
  <c r="L432" i="10"/>
  <c r="B436" i="10"/>
  <c r="P438" i="10"/>
  <c r="F441" i="10"/>
  <c r="F443" i="10"/>
  <c r="C445" i="10"/>
  <c r="Q446" i="10"/>
  <c r="M448" i="10"/>
  <c r="I450" i="10"/>
  <c r="E452" i="10"/>
  <c r="S453" i="10"/>
  <c r="O455" i="10"/>
  <c r="K457" i="10"/>
  <c r="B459" i="10"/>
  <c r="G460" i="10"/>
  <c r="M461" i="10"/>
  <c r="N462" i="10"/>
  <c r="P463" i="10"/>
  <c r="Q464" i="10"/>
  <c r="S465" i="10"/>
  <c r="C467" i="10"/>
  <c r="D468" i="10"/>
  <c r="C469" i="10"/>
  <c r="B470" i="10"/>
  <c r="S470" i="10"/>
  <c r="Q471" i="10"/>
  <c r="O472" i="10"/>
  <c r="M473" i="10"/>
  <c r="K474" i="10"/>
  <c r="I475" i="10"/>
  <c r="G476" i="10"/>
  <c r="E477" i="10"/>
  <c r="C478" i="10"/>
  <c r="S478" i="10"/>
  <c r="Q479" i="10"/>
  <c r="O480" i="10"/>
  <c r="M481" i="10"/>
  <c r="K482" i="10"/>
  <c r="I483" i="10"/>
  <c r="G484" i="10"/>
  <c r="E485" i="10"/>
  <c r="C486" i="10"/>
  <c r="S486" i="10"/>
  <c r="Q487" i="10"/>
  <c r="O488" i="10"/>
  <c r="M489" i="10"/>
  <c r="K490" i="10"/>
  <c r="I491" i="10"/>
  <c r="G492" i="10"/>
  <c r="E493" i="10"/>
  <c r="C494" i="10"/>
  <c r="S494" i="10"/>
  <c r="Q495" i="10"/>
  <c r="O496" i="10"/>
  <c r="M497" i="10"/>
  <c r="K498" i="10"/>
  <c r="I499" i="10"/>
  <c r="G500" i="10"/>
  <c r="E501" i="10"/>
  <c r="C502" i="10"/>
  <c r="S502" i="10"/>
  <c r="Q503" i="10"/>
  <c r="O504" i="10"/>
  <c r="M505" i="10"/>
  <c r="K506" i="10"/>
  <c r="I507" i="10"/>
  <c r="G508" i="10"/>
  <c r="E509" i="10"/>
  <c r="C510" i="10"/>
  <c r="S510" i="10"/>
  <c r="Q511" i="10"/>
  <c r="O512" i="10"/>
  <c r="M513" i="10"/>
  <c r="K514" i="10"/>
  <c r="I515" i="10"/>
  <c r="G516" i="10"/>
  <c r="E517" i="10"/>
  <c r="C518" i="10"/>
  <c r="S518" i="10"/>
  <c r="Q519" i="10"/>
  <c r="O520" i="10"/>
  <c r="M521" i="10"/>
  <c r="K522" i="10"/>
  <c r="I523" i="10"/>
  <c r="G524" i="10"/>
  <c r="E525" i="10"/>
  <c r="C526" i="10"/>
  <c r="S526" i="10"/>
  <c r="Q527" i="10"/>
  <c r="O528" i="10"/>
  <c r="M529" i="10"/>
  <c r="K530" i="10"/>
  <c r="I531" i="10"/>
  <c r="G532" i="10"/>
  <c r="E533" i="10"/>
  <c r="C534" i="10"/>
  <c r="S534" i="10"/>
  <c r="Q535" i="10"/>
  <c r="O536" i="10"/>
  <c r="M537" i="10"/>
  <c r="K538" i="10"/>
  <c r="I539" i="10"/>
  <c r="G540" i="10"/>
  <c r="E541" i="10"/>
  <c r="C542" i="10"/>
  <c r="S542" i="10"/>
  <c r="Q543" i="10"/>
  <c r="O544" i="10"/>
  <c r="M545" i="10"/>
  <c r="K546" i="10"/>
  <c r="I547" i="10"/>
  <c r="G548" i="10"/>
  <c r="Q377" i="10"/>
  <c r="J393" i="10"/>
  <c r="N407" i="10"/>
  <c r="R421" i="10"/>
  <c r="D428" i="10"/>
  <c r="N432" i="10"/>
  <c r="D436" i="10"/>
  <c r="Q438" i="10"/>
  <c r="H441" i="10"/>
  <c r="G443" i="10"/>
  <c r="D445" i="10"/>
  <c r="R446" i="10"/>
  <c r="N448" i="10"/>
  <c r="J450" i="10"/>
  <c r="F452" i="10"/>
  <c r="B454" i="10"/>
  <c r="P455" i="10"/>
  <c r="L457" i="10"/>
  <c r="D459" i="10"/>
  <c r="I460" i="10"/>
  <c r="N461" i="10"/>
  <c r="P462" i="10"/>
  <c r="Q463" i="10"/>
  <c r="R464" i="10"/>
  <c r="C466" i="10"/>
  <c r="D467" i="10"/>
  <c r="E468" i="10"/>
  <c r="D469" i="10"/>
  <c r="C470" i="10"/>
  <c r="B471" i="10"/>
  <c r="R471" i="10"/>
  <c r="P472" i="10"/>
  <c r="N473" i="10"/>
  <c r="L474" i="10"/>
  <c r="J475" i="10"/>
  <c r="H476" i="10"/>
  <c r="F477" i="10"/>
  <c r="D478" i="10"/>
  <c r="B479" i="10"/>
  <c r="R479" i="10"/>
  <c r="P480" i="10"/>
  <c r="N481" i="10"/>
  <c r="L482" i="10"/>
  <c r="J483" i="10"/>
  <c r="H484" i="10"/>
  <c r="F485" i="10"/>
  <c r="D486" i="10"/>
  <c r="B487" i="10"/>
  <c r="R487" i="10"/>
  <c r="P488" i="10"/>
  <c r="N489" i="10"/>
  <c r="L490" i="10"/>
  <c r="J491" i="10"/>
  <c r="H492" i="10"/>
  <c r="F493" i="10"/>
  <c r="D494" i="10"/>
  <c r="B495" i="10"/>
  <c r="R495" i="10"/>
  <c r="P496" i="10"/>
  <c r="N497" i="10"/>
  <c r="L498" i="10"/>
  <c r="J499" i="10"/>
  <c r="H500" i="10"/>
  <c r="F501" i="10"/>
  <c r="D502" i="10"/>
  <c r="B503" i="10"/>
  <c r="R503" i="10"/>
  <c r="P504" i="10"/>
  <c r="N505" i="10"/>
  <c r="L506" i="10"/>
  <c r="J507" i="10"/>
  <c r="N521" i="10"/>
  <c r="I528" i="10"/>
  <c r="C532" i="10"/>
  <c r="E535" i="10"/>
  <c r="N537" i="10"/>
  <c r="P539" i="10"/>
  <c r="O541" i="10"/>
  <c r="K543" i="10"/>
  <c r="R544" i="10"/>
  <c r="G546" i="10"/>
  <c r="M547" i="10"/>
  <c r="R548" i="10"/>
  <c r="D550" i="10"/>
  <c r="H551" i="10"/>
  <c r="I552" i="10"/>
  <c r="J553" i="10"/>
  <c r="K554" i="10"/>
  <c r="J555" i="10"/>
  <c r="I556" i="10"/>
  <c r="H557" i="10"/>
  <c r="F558" i="10"/>
  <c r="D559" i="10"/>
  <c r="B560" i="10"/>
  <c r="R560" i="10"/>
  <c r="P561" i="10"/>
  <c r="N562" i="10"/>
  <c r="L563" i="10"/>
  <c r="J564" i="10"/>
  <c r="H565" i="10"/>
  <c r="F566" i="10"/>
  <c r="D567" i="10"/>
  <c r="B568" i="10"/>
  <c r="R568" i="10"/>
  <c r="P569" i="10"/>
  <c r="N570" i="10"/>
  <c r="L571" i="10"/>
  <c r="J572" i="10"/>
  <c r="H573" i="10"/>
  <c r="F574" i="10"/>
  <c r="D575" i="10"/>
  <c r="B576" i="10"/>
  <c r="R576" i="10"/>
  <c r="P577" i="10"/>
  <c r="N578" i="10"/>
  <c r="L579" i="10"/>
  <c r="J580" i="10"/>
  <c r="H581" i="10"/>
  <c r="F582" i="10"/>
  <c r="D583" i="10"/>
  <c r="B584" i="10"/>
  <c r="R584" i="10"/>
  <c r="P585" i="10"/>
  <c r="N586" i="10"/>
  <c r="L587" i="10"/>
  <c r="J588" i="10"/>
  <c r="H589" i="10"/>
  <c r="F590" i="10"/>
  <c r="D591" i="10"/>
  <c r="B592" i="10"/>
  <c r="R592" i="10"/>
  <c r="P593" i="10"/>
  <c r="N594" i="10"/>
  <c r="L595" i="10"/>
  <c r="J596" i="10"/>
  <c r="H597" i="10"/>
  <c r="F598" i="10"/>
  <c r="D599" i="10"/>
  <c r="B600" i="10"/>
  <c r="R600" i="10"/>
  <c r="P601" i="10"/>
  <c r="N602" i="10"/>
  <c r="L603" i="10"/>
  <c r="H604" i="10"/>
  <c r="F605" i="10"/>
  <c r="D606" i="10"/>
  <c r="B607" i="10"/>
  <c r="R607" i="10"/>
  <c r="P2" i="11"/>
  <c r="N3" i="11"/>
  <c r="L4" i="11"/>
  <c r="J5" i="11"/>
  <c r="H6" i="11"/>
  <c r="F7" i="11"/>
  <c r="D8" i="11"/>
  <c r="B9" i="11"/>
  <c r="R9" i="11"/>
  <c r="P10" i="11"/>
  <c r="N11" i="11"/>
  <c r="L12" i="11"/>
  <c r="J13" i="11"/>
  <c r="H14" i="11"/>
  <c r="F15" i="11"/>
  <c r="D16" i="11"/>
  <c r="B17" i="11"/>
  <c r="R17" i="11"/>
  <c r="P18" i="11"/>
  <c r="N19" i="11"/>
  <c r="L20" i="11"/>
  <c r="J21" i="11"/>
  <c r="H22" i="11"/>
  <c r="F23" i="11"/>
  <c r="D24" i="11"/>
  <c r="B25" i="11"/>
  <c r="R25" i="11"/>
  <c r="P26" i="11"/>
  <c r="N27" i="11"/>
  <c r="L28" i="11"/>
  <c r="J29" i="11"/>
  <c r="H30" i="11"/>
  <c r="F31" i="11"/>
  <c r="D32" i="11"/>
  <c r="B33" i="11"/>
  <c r="H508" i="10"/>
  <c r="L522" i="10"/>
  <c r="K528" i="10"/>
  <c r="H532" i="10"/>
  <c r="H535" i="10"/>
  <c r="P537" i="10"/>
  <c r="Q539" i="10"/>
  <c r="Q541" i="10"/>
  <c r="L543" i="10"/>
  <c r="S544" i="10"/>
  <c r="H546" i="10"/>
  <c r="P547" i="10"/>
  <c r="S548" i="10"/>
  <c r="E550" i="10"/>
  <c r="I551" i="10"/>
  <c r="J552" i="10"/>
  <c r="K553" i="10"/>
  <c r="L554" i="10"/>
  <c r="K555" i="10"/>
  <c r="J556" i="10"/>
  <c r="I557" i="10"/>
  <c r="G558" i="10"/>
  <c r="E559" i="10"/>
  <c r="C560" i="10"/>
  <c r="S560" i="10"/>
  <c r="Q561" i="10"/>
  <c r="O562" i="10"/>
  <c r="M563" i="10"/>
  <c r="K564" i="10"/>
  <c r="I565" i="10"/>
  <c r="G566" i="10"/>
  <c r="E567" i="10"/>
  <c r="C568" i="10"/>
  <c r="S568" i="10"/>
  <c r="Q569" i="10"/>
  <c r="O570" i="10"/>
  <c r="M571" i="10"/>
  <c r="K572" i="10"/>
  <c r="I573" i="10"/>
  <c r="G574" i="10"/>
  <c r="E575" i="10"/>
  <c r="C576" i="10"/>
  <c r="S576" i="10"/>
  <c r="Q577" i="10"/>
  <c r="O578" i="10"/>
  <c r="M579" i="10"/>
  <c r="K580" i="10"/>
  <c r="I581" i="10"/>
  <c r="G582" i="10"/>
  <c r="E583" i="10"/>
  <c r="C584" i="10"/>
  <c r="S584" i="10"/>
  <c r="Q585" i="10"/>
  <c r="O586" i="10"/>
  <c r="M587" i="10"/>
  <c r="K588" i="10"/>
  <c r="I589" i="10"/>
  <c r="G590" i="10"/>
  <c r="E591" i="10"/>
  <c r="C592" i="10"/>
  <c r="S592" i="10"/>
  <c r="Q593" i="10"/>
  <c r="O594" i="10"/>
  <c r="M595" i="10"/>
  <c r="K596" i="10"/>
  <c r="I597" i="10"/>
  <c r="G598" i="10"/>
  <c r="E599" i="10"/>
  <c r="C600" i="10"/>
  <c r="S600" i="10"/>
  <c r="Q601" i="10"/>
  <c r="O602" i="10"/>
  <c r="M603" i="10"/>
  <c r="I604" i="10"/>
  <c r="G605" i="10"/>
  <c r="E606" i="10"/>
  <c r="C607" i="10"/>
  <c r="S607" i="10"/>
  <c r="Q2" i="11"/>
  <c r="O3" i="11"/>
  <c r="M4" i="11"/>
  <c r="K5" i="11"/>
  <c r="I6" i="11"/>
  <c r="G7" i="11"/>
  <c r="E8" i="11"/>
  <c r="C9" i="11"/>
  <c r="S9" i="11"/>
  <c r="Q10" i="11"/>
  <c r="O11" i="11"/>
  <c r="M12" i="11"/>
  <c r="K13" i="11"/>
  <c r="I14" i="11"/>
  <c r="G15" i="11"/>
  <c r="E16" i="11"/>
  <c r="C17" i="11"/>
  <c r="S17" i="11"/>
  <c r="Q18" i="11"/>
  <c r="O19" i="11"/>
  <c r="M20" i="11"/>
  <c r="K21" i="11"/>
  <c r="I22" i="11"/>
  <c r="G23" i="11"/>
  <c r="E24" i="11"/>
  <c r="C25" i="11"/>
  <c r="S25" i="11"/>
  <c r="Q26" i="11"/>
  <c r="O27" i="11"/>
  <c r="M28" i="11"/>
  <c r="F509" i="10"/>
  <c r="J523" i="10"/>
  <c r="P528" i="10"/>
  <c r="N532" i="10"/>
  <c r="K535" i="10"/>
  <c r="Q537" i="10"/>
  <c r="S539" i="10"/>
  <c r="D542" i="10"/>
  <c r="M543" i="10"/>
  <c r="D545" i="10"/>
  <c r="L546" i="10"/>
  <c r="Q547" i="10"/>
  <c r="B549" i="10"/>
  <c r="F550" i="10"/>
  <c r="J551" i="10"/>
  <c r="K552" i="10"/>
  <c r="M553" i="10"/>
  <c r="M554" i="10"/>
  <c r="L555" i="10"/>
  <c r="K556" i="10"/>
  <c r="J557" i="10"/>
  <c r="H558" i="10"/>
  <c r="F559" i="10"/>
  <c r="D560" i="10"/>
  <c r="B561" i="10"/>
  <c r="R561" i="10"/>
  <c r="P562" i="10"/>
  <c r="N563" i="10"/>
  <c r="L564" i="10"/>
  <c r="J565" i="10"/>
  <c r="H566" i="10"/>
  <c r="F567" i="10"/>
  <c r="D568" i="10"/>
  <c r="B569" i="10"/>
  <c r="R569" i="10"/>
  <c r="P570" i="10"/>
  <c r="N571" i="10"/>
  <c r="L572" i="10"/>
  <c r="J573" i="10"/>
  <c r="H574" i="10"/>
  <c r="F575" i="10"/>
  <c r="D576" i="10"/>
  <c r="B577" i="10"/>
  <c r="R577" i="10"/>
  <c r="P578" i="10"/>
  <c r="N579" i="10"/>
  <c r="L580" i="10"/>
  <c r="J581" i="10"/>
  <c r="H582" i="10"/>
  <c r="F583" i="10"/>
  <c r="D584" i="10"/>
  <c r="B585" i="10"/>
  <c r="R585" i="10"/>
  <c r="P586" i="10"/>
  <c r="N587" i="10"/>
  <c r="L588" i="10"/>
  <c r="J589" i="10"/>
  <c r="H590" i="10"/>
  <c r="F591" i="10"/>
  <c r="D592" i="10"/>
  <c r="B593" i="10"/>
  <c r="R593" i="10"/>
  <c r="P594" i="10"/>
  <c r="N595" i="10"/>
  <c r="L596" i="10"/>
  <c r="J597" i="10"/>
  <c r="H598" i="10"/>
  <c r="F599" i="10"/>
  <c r="D600" i="10"/>
  <c r="B601" i="10"/>
  <c r="R601" i="10"/>
  <c r="P602" i="10"/>
  <c r="N603" i="10"/>
  <c r="J604" i="10"/>
  <c r="H605" i="10"/>
  <c r="F606" i="10"/>
  <c r="D607" i="10"/>
  <c r="B2" i="11"/>
  <c r="R2" i="11"/>
  <c r="P3" i="11"/>
  <c r="N4" i="11"/>
  <c r="L5" i="11"/>
  <c r="J6" i="11"/>
  <c r="H7" i="11"/>
  <c r="F8" i="11"/>
  <c r="D9" i="11"/>
  <c r="B10" i="11"/>
  <c r="R10" i="11"/>
  <c r="P11" i="11"/>
  <c r="N12" i="11"/>
  <c r="L13" i="11"/>
  <c r="J14" i="11"/>
  <c r="H15" i="11"/>
  <c r="F16" i="11"/>
  <c r="D17" i="11"/>
  <c r="B18" i="11"/>
  <c r="R18" i="11"/>
  <c r="P19" i="11"/>
  <c r="N20" i="11"/>
  <c r="L21" i="11"/>
  <c r="J22" i="11"/>
  <c r="H23" i="11"/>
  <c r="F24" i="11"/>
  <c r="D25" i="11"/>
  <c r="B26" i="11"/>
  <c r="R26" i="11"/>
  <c r="P27" i="11"/>
  <c r="N28" i="11"/>
  <c r="L29" i="11"/>
  <c r="J30" i="11"/>
  <c r="H31" i="11"/>
  <c r="F32" i="11"/>
  <c r="D33" i="11"/>
  <c r="B34" i="11"/>
  <c r="R34" i="11"/>
  <c r="P35" i="11"/>
  <c r="N36" i="11"/>
  <c r="L37" i="11"/>
  <c r="J38" i="11"/>
  <c r="H39" i="11"/>
  <c r="F40" i="11"/>
  <c r="D41" i="11"/>
  <c r="B42" i="11"/>
  <c r="D510" i="10"/>
  <c r="H524" i="10"/>
  <c r="G529" i="10"/>
  <c r="Q532" i="10"/>
  <c r="M535" i="10"/>
  <c r="B538" i="10"/>
  <c r="C540" i="10"/>
  <c r="E542" i="10"/>
  <c r="N543" i="10"/>
  <c r="E545" i="10"/>
  <c r="M546" i="10"/>
  <c r="R547" i="10"/>
  <c r="E549" i="10"/>
  <c r="G550" i="10"/>
  <c r="K551" i="10"/>
  <c r="L552" i="10"/>
  <c r="N553" i="10"/>
  <c r="N554" i="10"/>
  <c r="M555" i="10"/>
  <c r="M556" i="10"/>
  <c r="K557" i="10"/>
  <c r="I558" i="10"/>
  <c r="G559" i="10"/>
  <c r="E560" i="10"/>
  <c r="C561" i="10"/>
  <c r="S561" i="10"/>
  <c r="Q562" i="10"/>
  <c r="O563" i="10"/>
  <c r="M564" i="10"/>
  <c r="K565" i="10"/>
  <c r="I566" i="10"/>
  <c r="G567" i="10"/>
  <c r="E568" i="10"/>
  <c r="C569" i="10"/>
  <c r="S569" i="10"/>
  <c r="Q570" i="10"/>
  <c r="O571" i="10"/>
  <c r="M572" i="10"/>
  <c r="K573" i="10"/>
  <c r="I574" i="10"/>
  <c r="G575" i="10"/>
  <c r="E576" i="10"/>
  <c r="C577" i="10"/>
  <c r="S577" i="10"/>
  <c r="Q578" i="10"/>
  <c r="O579" i="10"/>
  <c r="M580" i="10"/>
  <c r="K581" i="10"/>
  <c r="I582" i="10"/>
  <c r="G583" i="10"/>
  <c r="E584" i="10"/>
  <c r="C585" i="10"/>
  <c r="S585" i="10"/>
  <c r="Q586" i="10"/>
  <c r="O587" i="10"/>
  <c r="M588" i="10"/>
  <c r="K589" i="10"/>
  <c r="I590" i="10"/>
  <c r="G591" i="10"/>
  <c r="E592" i="10"/>
  <c r="C593" i="10"/>
  <c r="S593" i="10"/>
  <c r="Q594" i="10"/>
  <c r="O595" i="10"/>
  <c r="M596" i="10"/>
  <c r="K597" i="10"/>
  <c r="I598" i="10"/>
  <c r="G599" i="10"/>
  <c r="E600" i="10"/>
  <c r="C601" i="10"/>
  <c r="S601" i="10"/>
  <c r="Q602" i="10"/>
  <c r="O603" i="10"/>
  <c r="K604" i="10"/>
  <c r="I605" i="10"/>
  <c r="G606" i="10"/>
  <c r="E607" i="10"/>
  <c r="C2" i="11"/>
  <c r="S2" i="11"/>
  <c r="Q3" i="11"/>
  <c r="O4" i="11"/>
  <c r="M5" i="11"/>
  <c r="K6" i="11"/>
  <c r="I7" i="11"/>
  <c r="G8" i="11"/>
  <c r="E9" i="11"/>
  <c r="C10" i="11"/>
  <c r="S10" i="11"/>
  <c r="Q11" i="11"/>
  <c r="O12" i="11"/>
  <c r="M13" i="11"/>
  <c r="K14" i="11"/>
  <c r="I15" i="11"/>
  <c r="G16" i="11"/>
  <c r="E17" i="11"/>
  <c r="C18" i="11"/>
  <c r="S18" i="11"/>
  <c r="Q19" i="11"/>
  <c r="O20" i="11"/>
  <c r="M21" i="11"/>
  <c r="K22" i="11"/>
  <c r="I23" i="11"/>
  <c r="G24" i="11"/>
  <c r="E25" i="11"/>
  <c r="C26" i="11"/>
  <c r="S26" i="11"/>
  <c r="Q27" i="11"/>
  <c r="O28" i="11"/>
  <c r="M29" i="11"/>
  <c r="K30" i="11"/>
  <c r="I31" i="11"/>
  <c r="G32" i="11"/>
  <c r="E33" i="11"/>
  <c r="B511" i="10"/>
  <c r="Q524" i="10"/>
  <c r="I529" i="10"/>
  <c r="S532" i="10"/>
  <c r="R535" i="10"/>
  <c r="E538" i="10"/>
  <c r="H540" i="10"/>
  <c r="F542" i="10"/>
  <c r="R543" i="10"/>
  <c r="G545" i="10"/>
  <c r="N546" i="10"/>
  <c r="S547" i="10"/>
  <c r="F549" i="10"/>
  <c r="J550" i="10"/>
  <c r="L551" i="10"/>
  <c r="O552" i="10"/>
  <c r="O553" i="10"/>
  <c r="O554" i="10"/>
  <c r="O555" i="10"/>
  <c r="N556" i="10"/>
  <c r="L557" i="10"/>
  <c r="J558" i="10"/>
  <c r="H559" i="10"/>
  <c r="F560" i="10"/>
  <c r="D561" i="10"/>
  <c r="B562" i="10"/>
  <c r="R562" i="10"/>
  <c r="P563" i="10"/>
  <c r="N564" i="10"/>
  <c r="L565" i="10"/>
  <c r="J566" i="10"/>
  <c r="H567" i="10"/>
  <c r="F568" i="10"/>
  <c r="D569" i="10"/>
  <c r="B570" i="10"/>
  <c r="R570" i="10"/>
  <c r="P571" i="10"/>
  <c r="N572" i="10"/>
  <c r="L573" i="10"/>
  <c r="J574" i="10"/>
  <c r="H575" i="10"/>
  <c r="F576" i="10"/>
  <c r="D577" i="10"/>
  <c r="B578" i="10"/>
  <c r="R578" i="10"/>
  <c r="P579" i="10"/>
  <c r="N580" i="10"/>
  <c r="L581" i="10"/>
  <c r="J582" i="10"/>
  <c r="H583" i="10"/>
  <c r="F584" i="10"/>
  <c r="D585" i="10"/>
  <c r="B586" i="10"/>
  <c r="R586" i="10"/>
  <c r="P587" i="10"/>
  <c r="N588" i="10"/>
  <c r="L589" i="10"/>
  <c r="J590" i="10"/>
  <c r="H591" i="10"/>
  <c r="F592" i="10"/>
  <c r="D593" i="10"/>
  <c r="B594" i="10"/>
  <c r="R594" i="10"/>
  <c r="P595" i="10"/>
  <c r="N596" i="10"/>
  <c r="L597" i="10"/>
  <c r="J598" i="10"/>
  <c r="H599" i="10"/>
  <c r="F600" i="10"/>
  <c r="D601" i="10"/>
  <c r="B602" i="10"/>
  <c r="R602" i="10"/>
  <c r="P603" i="10"/>
  <c r="L604" i="10"/>
  <c r="J605" i="10"/>
  <c r="H606" i="10"/>
  <c r="F607" i="10"/>
  <c r="D2" i="11"/>
  <c r="B3" i="11"/>
  <c r="R3" i="11"/>
  <c r="P4" i="11"/>
  <c r="N5" i="11"/>
  <c r="L6" i="11"/>
  <c r="J7" i="11"/>
  <c r="H8" i="11"/>
  <c r="F9" i="11"/>
  <c r="D10" i="11"/>
  <c r="B11" i="11"/>
  <c r="R11" i="11"/>
  <c r="P12" i="11"/>
  <c r="N13" i="11"/>
  <c r="L14" i="11"/>
  <c r="J15" i="11"/>
  <c r="H16" i="11"/>
  <c r="F17" i="11"/>
  <c r="D18" i="11"/>
  <c r="B19" i="11"/>
  <c r="R19" i="11"/>
  <c r="P20" i="11"/>
  <c r="N21" i="11"/>
  <c r="L22" i="11"/>
  <c r="J23" i="11"/>
  <c r="H24" i="11"/>
  <c r="F25" i="11"/>
  <c r="D26" i="11"/>
  <c r="B27" i="11"/>
  <c r="R27" i="11"/>
  <c r="P28" i="11"/>
  <c r="N29" i="11"/>
  <c r="L30" i="11"/>
  <c r="J31" i="11"/>
  <c r="H32" i="11"/>
  <c r="F33" i="11"/>
  <c r="D34" i="11"/>
  <c r="B35" i="11"/>
  <c r="R35" i="11"/>
  <c r="P36" i="11"/>
  <c r="N37" i="11"/>
  <c r="L38" i="11"/>
  <c r="J39" i="11"/>
  <c r="H40" i="11"/>
  <c r="F41" i="11"/>
  <c r="D42" i="11"/>
  <c r="B43" i="11"/>
  <c r="R43" i="11"/>
  <c r="R511" i="10"/>
  <c r="S524" i="10"/>
  <c r="N529" i="10"/>
  <c r="F533" i="10"/>
  <c r="B536" i="10"/>
  <c r="G538" i="10"/>
  <c r="J540" i="10"/>
  <c r="G542" i="10"/>
  <c r="S543" i="10"/>
  <c r="H545" i="10"/>
  <c r="O546" i="10"/>
  <c r="B548" i="10"/>
  <c r="G549" i="10"/>
  <c r="K550" i="10"/>
  <c r="M551" i="10"/>
  <c r="P552" i="10"/>
  <c r="P553" i="10"/>
  <c r="Q554" i="10"/>
  <c r="P555" i="10"/>
  <c r="O556" i="10"/>
  <c r="M557" i="10"/>
  <c r="K558" i="10"/>
  <c r="I559" i="10"/>
  <c r="G560" i="10"/>
  <c r="E561" i="10"/>
  <c r="C562" i="10"/>
  <c r="S562" i="10"/>
  <c r="Q563" i="10"/>
  <c r="O564" i="10"/>
  <c r="M565" i="10"/>
  <c r="K566" i="10"/>
  <c r="I567" i="10"/>
  <c r="G568" i="10"/>
  <c r="E569" i="10"/>
  <c r="C570" i="10"/>
  <c r="S570" i="10"/>
  <c r="Q571" i="10"/>
  <c r="O572" i="10"/>
  <c r="M573" i="10"/>
  <c r="K574" i="10"/>
  <c r="I575" i="10"/>
  <c r="G576" i="10"/>
  <c r="E577" i="10"/>
  <c r="C578" i="10"/>
  <c r="S578" i="10"/>
  <c r="Q579" i="10"/>
  <c r="O580" i="10"/>
  <c r="M581" i="10"/>
  <c r="K582" i="10"/>
  <c r="I583" i="10"/>
  <c r="G584" i="10"/>
  <c r="E585" i="10"/>
  <c r="C586" i="10"/>
  <c r="S586" i="10"/>
  <c r="Q587" i="10"/>
  <c r="O588" i="10"/>
  <c r="M589" i="10"/>
  <c r="K590" i="10"/>
  <c r="I591" i="10"/>
  <c r="G592" i="10"/>
  <c r="E593" i="10"/>
  <c r="C594" i="10"/>
  <c r="S594" i="10"/>
  <c r="Q595" i="10"/>
  <c r="O596" i="10"/>
  <c r="M597" i="10"/>
  <c r="K598" i="10"/>
  <c r="I599" i="10"/>
  <c r="G600" i="10"/>
  <c r="E601" i="10"/>
  <c r="C602" i="10"/>
  <c r="S602" i="10"/>
  <c r="Q603" i="10"/>
  <c r="M604" i="10"/>
  <c r="K605" i="10"/>
  <c r="I606" i="10"/>
  <c r="G607" i="10"/>
  <c r="E2" i="11"/>
  <c r="C3" i="11"/>
  <c r="S3" i="11"/>
  <c r="Q4" i="11"/>
  <c r="O5" i="11"/>
  <c r="M6" i="11"/>
  <c r="K7" i="11"/>
  <c r="I8" i="11"/>
  <c r="G9" i="11"/>
  <c r="E10" i="11"/>
  <c r="C11" i="11"/>
  <c r="S11" i="11"/>
  <c r="Q12" i="11"/>
  <c r="O13" i="11"/>
  <c r="M14" i="11"/>
  <c r="K15" i="11"/>
  <c r="I16" i="11"/>
  <c r="G17" i="11"/>
  <c r="E18" i="11"/>
  <c r="C19" i="11"/>
  <c r="S19" i="11"/>
  <c r="Q20" i="11"/>
  <c r="O21" i="11"/>
  <c r="M22" i="11"/>
  <c r="K23" i="11"/>
  <c r="I24" i="11"/>
  <c r="G25" i="11"/>
  <c r="E26" i="11"/>
  <c r="C27" i="11"/>
  <c r="S27" i="11"/>
  <c r="Q28" i="11"/>
  <c r="O29" i="11"/>
  <c r="M30" i="11"/>
  <c r="K31" i="11"/>
  <c r="I32" i="11"/>
  <c r="G33" i="11"/>
  <c r="E34" i="11"/>
  <c r="C35" i="11"/>
  <c r="S35" i="11"/>
  <c r="Q36" i="11"/>
  <c r="O37" i="11"/>
  <c r="M38" i="11"/>
  <c r="K39" i="11"/>
  <c r="I40" i="11"/>
  <c r="G41" i="11"/>
  <c r="E42" i="11"/>
  <c r="C43" i="11"/>
  <c r="S43" i="11"/>
  <c r="Q44" i="11"/>
  <c r="O45" i="11"/>
  <c r="P512" i="10"/>
  <c r="F525" i="10"/>
  <c r="B530" i="10"/>
  <c r="L533" i="10"/>
  <c r="C536" i="10"/>
  <c r="L538" i="10"/>
  <c r="K540" i="10"/>
  <c r="J542" i="10"/>
  <c r="B544" i="10"/>
  <c r="I545" i="10"/>
  <c r="R546" i="10"/>
  <c r="C548" i="10"/>
  <c r="H549" i="10"/>
  <c r="L550" i="10"/>
  <c r="N551" i="10"/>
  <c r="Q552" i="10"/>
  <c r="Q553" i="10"/>
  <c r="R554" i="10"/>
  <c r="Q555" i="10"/>
  <c r="P556" i="10"/>
  <c r="N557" i="10"/>
  <c r="L558" i="10"/>
  <c r="J559" i="10"/>
  <c r="H560" i="10"/>
  <c r="F561" i="10"/>
  <c r="D562" i="10"/>
  <c r="B563" i="10"/>
  <c r="R563" i="10"/>
  <c r="P564" i="10"/>
  <c r="N565" i="10"/>
  <c r="L566" i="10"/>
  <c r="J567" i="10"/>
  <c r="H568" i="10"/>
  <c r="F569" i="10"/>
  <c r="D570" i="10"/>
  <c r="B571" i="10"/>
  <c r="R571" i="10"/>
  <c r="P572" i="10"/>
  <c r="N573" i="10"/>
  <c r="L574" i="10"/>
  <c r="J575" i="10"/>
  <c r="H576" i="10"/>
  <c r="F577" i="10"/>
  <c r="D578" i="10"/>
  <c r="B579" i="10"/>
  <c r="R579" i="10"/>
  <c r="P580" i="10"/>
  <c r="N581" i="10"/>
  <c r="L582" i="10"/>
  <c r="J583" i="10"/>
  <c r="H584" i="10"/>
  <c r="F585" i="10"/>
  <c r="D586" i="10"/>
  <c r="B587" i="10"/>
  <c r="R587" i="10"/>
  <c r="P588" i="10"/>
  <c r="N589" i="10"/>
  <c r="L590" i="10"/>
  <c r="J591" i="10"/>
  <c r="H592" i="10"/>
  <c r="F593" i="10"/>
  <c r="D594" i="10"/>
  <c r="B595" i="10"/>
  <c r="R595" i="10"/>
  <c r="P596" i="10"/>
  <c r="N597" i="10"/>
  <c r="L598" i="10"/>
  <c r="J599" i="10"/>
  <c r="H600" i="10"/>
  <c r="F601" i="10"/>
  <c r="D602" i="10"/>
  <c r="B603" i="10"/>
  <c r="R603" i="10"/>
  <c r="N604" i="10"/>
  <c r="L605" i="10"/>
  <c r="J606" i="10"/>
  <c r="H607" i="10"/>
  <c r="F2" i="11"/>
  <c r="D3" i="11"/>
  <c r="B4" i="11"/>
  <c r="R4" i="11"/>
  <c r="P5" i="11"/>
  <c r="N6" i="11"/>
  <c r="L7" i="11"/>
  <c r="J8" i="11"/>
  <c r="H9" i="11"/>
  <c r="F10" i="11"/>
  <c r="D11" i="11"/>
  <c r="B12" i="11"/>
  <c r="R12" i="11"/>
  <c r="P13" i="11"/>
  <c r="N14" i="11"/>
  <c r="L15" i="11"/>
  <c r="J16" i="11"/>
  <c r="H17" i="11"/>
  <c r="F18" i="11"/>
  <c r="D19" i="11"/>
  <c r="B20" i="11"/>
  <c r="R20" i="11"/>
  <c r="P21" i="11"/>
  <c r="N22" i="11"/>
  <c r="L23" i="11"/>
  <c r="J24" i="11"/>
  <c r="H25" i="11"/>
  <c r="F26" i="11"/>
  <c r="D27" i="11"/>
  <c r="B28" i="11"/>
  <c r="R28" i="11"/>
  <c r="P29" i="11"/>
  <c r="N30" i="11"/>
  <c r="L31" i="11"/>
  <c r="J32" i="11"/>
  <c r="H33" i="11"/>
  <c r="F34" i="11"/>
  <c r="D35" i="11"/>
  <c r="B36" i="11"/>
  <c r="R36" i="11"/>
  <c r="P37" i="11"/>
  <c r="N38" i="11"/>
  <c r="L39" i="11"/>
  <c r="J40" i="11"/>
  <c r="H41" i="11"/>
  <c r="F42" i="11"/>
  <c r="D43" i="11"/>
  <c r="B44" i="11"/>
  <c r="R44" i="11"/>
  <c r="P45" i="11"/>
  <c r="N46" i="11"/>
  <c r="N513" i="10"/>
  <c r="O525" i="10"/>
  <c r="E530" i="10"/>
  <c r="O533" i="10"/>
  <c r="F536" i="10"/>
  <c r="N538" i="10"/>
  <c r="N540" i="10"/>
  <c r="K542" i="10"/>
  <c r="C544" i="10"/>
  <c r="J545" i="10"/>
  <c r="S546" i="10"/>
  <c r="D548" i="10"/>
  <c r="I549" i="10"/>
  <c r="M550" i="10"/>
  <c r="Q551" i="10"/>
  <c r="R552" i="10"/>
  <c r="S553" i="10"/>
  <c r="S554" i="10"/>
  <c r="R555" i="10"/>
  <c r="Q556" i="10"/>
  <c r="O557" i="10"/>
  <c r="M558" i="10"/>
  <c r="K559" i="10"/>
  <c r="I560" i="10"/>
  <c r="G561" i="10"/>
  <c r="E562" i="10"/>
  <c r="C563" i="10"/>
  <c r="S563" i="10"/>
  <c r="Q564" i="10"/>
  <c r="O565" i="10"/>
  <c r="M566" i="10"/>
  <c r="K567" i="10"/>
  <c r="I568" i="10"/>
  <c r="G569" i="10"/>
  <c r="E570" i="10"/>
  <c r="C571" i="10"/>
  <c r="S571" i="10"/>
  <c r="Q572" i="10"/>
  <c r="O573" i="10"/>
  <c r="M574" i="10"/>
  <c r="K575" i="10"/>
  <c r="I576" i="10"/>
  <c r="G577" i="10"/>
  <c r="E578" i="10"/>
  <c r="C579" i="10"/>
  <c r="S579" i="10"/>
  <c r="Q580" i="10"/>
  <c r="O581" i="10"/>
  <c r="M582" i="10"/>
  <c r="K583" i="10"/>
  <c r="I584" i="10"/>
  <c r="G585" i="10"/>
  <c r="E586" i="10"/>
  <c r="C587" i="10"/>
  <c r="S587" i="10"/>
  <c r="Q588" i="10"/>
  <c r="O589" i="10"/>
  <c r="M590" i="10"/>
  <c r="K591" i="10"/>
  <c r="I592" i="10"/>
  <c r="G593" i="10"/>
  <c r="E594" i="10"/>
  <c r="C595" i="10"/>
  <c r="S595" i="10"/>
  <c r="Q596" i="10"/>
  <c r="O597" i="10"/>
  <c r="M598" i="10"/>
  <c r="K599" i="10"/>
  <c r="I600" i="10"/>
  <c r="G601" i="10"/>
  <c r="E602" i="10"/>
  <c r="C603" i="10"/>
  <c r="S603" i="10"/>
  <c r="O604" i="10"/>
  <c r="M605" i="10"/>
  <c r="K606" i="10"/>
  <c r="I607" i="10"/>
  <c r="G2" i="11"/>
  <c r="E3" i="11"/>
  <c r="C4" i="11"/>
  <c r="S4" i="11"/>
  <c r="Q5" i="11"/>
  <c r="O6" i="11"/>
  <c r="M7" i="11"/>
  <c r="K8" i="11"/>
  <c r="I9" i="11"/>
  <c r="G10" i="11"/>
  <c r="E11" i="11"/>
  <c r="C12" i="11"/>
  <c r="S12" i="11"/>
  <c r="L514" i="10"/>
  <c r="Q525" i="10"/>
  <c r="G530" i="10"/>
  <c r="Q533" i="10"/>
  <c r="I536" i="10"/>
  <c r="O538" i="10"/>
  <c r="O540" i="10"/>
  <c r="M542" i="10"/>
  <c r="F544" i="10"/>
  <c r="N545" i="10"/>
  <c r="B547" i="10"/>
  <c r="H548" i="10"/>
  <c r="L549" i="10"/>
  <c r="N550" i="10"/>
  <c r="R551" i="10"/>
  <c r="S552" i="10"/>
  <c r="B554" i="10"/>
  <c r="B555" i="10"/>
  <c r="S555" i="10"/>
  <c r="R556" i="10"/>
  <c r="P557" i="10"/>
  <c r="N558" i="10"/>
  <c r="L559" i="10"/>
  <c r="J560" i="10"/>
  <c r="H561" i="10"/>
  <c r="F562" i="10"/>
  <c r="D563" i="10"/>
  <c r="B564" i="10"/>
  <c r="R564" i="10"/>
  <c r="P565" i="10"/>
  <c r="N566" i="10"/>
  <c r="L567" i="10"/>
  <c r="J568" i="10"/>
  <c r="H569" i="10"/>
  <c r="F570" i="10"/>
  <c r="D571" i="10"/>
  <c r="B572" i="10"/>
  <c r="R572" i="10"/>
  <c r="P573" i="10"/>
  <c r="N574" i="10"/>
  <c r="L575" i="10"/>
  <c r="J576" i="10"/>
  <c r="H577" i="10"/>
  <c r="F578" i="10"/>
  <c r="D579" i="10"/>
  <c r="B580" i="10"/>
  <c r="R580" i="10"/>
  <c r="P581" i="10"/>
  <c r="N582" i="10"/>
  <c r="L583" i="10"/>
  <c r="J584" i="10"/>
  <c r="H585" i="10"/>
  <c r="F586" i="10"/>
  <c r="D587" i="10"/>
  <c r="B588" i="10"/>
  <c r="R588" i="10"/>
  <c r="P589" i="10"/>
  <c r="N590" i="10"/>
  <c r="L591" i="10"/>
  <c r="J592" i="10"/>
  <c r="H593" i="10"/>
  <c r="F594" i="10"/>
  <c r="D595" i="10"/>
  <c r="B596" i="10"/>
  <c r="R596" i="10"/>
  <c r="P597" i="10"/>
  <c r="N598" i="10"/>
  <c r="L599" i="10"/>
  <c r="J600" i="10"/>
  <c r="H601" i="10"/>
  <c r="F602" i="10"/>
  <c r="D603" i="10"/>
  <c r="A1" i="10" a="1"/>
  <c r="P604" i="10"/>
  <c r="N605" i="10"/>
  <c r="L606" i="10"/>
  <c r="J607" i="10"/>
  <c r="H2" i="11"/>
  <c r="F3" i="11"/>
  <c r="D4" i="11"/>
  <c r="B5" i="11"/>
  <c r="R5" i="11"/>
  <c r="P6" i="11"/>
  <c r="N7" i="11"/>
  <c r="L8" i="11"/>
  <c r="J9" i="11"/>
  <c r="J515" i="10"/>
  <c r="D526" i="10"/>
  <c r="L530" i="10"/>
  <c r="D534" i="10"/>
  <c r="K536" i="10"/>
  <c r="R538" i="10"/>
  <c r="Q540" i="10"/>
  <c r="O542" i="10"/>
  <c r="G544" i="10"/>
  <c r="O545" i="10"/>
  <c r="C547" i="10"/>
  <c r="I548" i="10"/>
  <c r="M549" i="10"/>
  <c r="O550" i="10"/>
  <c r="S551" i="10"/>
  <c r="C553" i="10"/>
  <c r="C554" i="10"/>
  <c r="C555" i="10"/>
  <c r="B556" i="10"/>
  <c r="S556" i="10"/>
  <c r="Q557" i="10"/>
  <c r="O558" i="10"/>
  <c r="M559" i="10"/>
  <c r="K560" i="10"/>
  <c r="I561" i="10"/>
  <c r="G562" i="10"/>
  <c r="E563" i="10"/>
  <c r="C564" i="10"/>
  <c r="S564" i="10"/>
  <c r="Q565" i="10"/>
  <c r="O566" i="10"/>
  <c r="M567" i="10"/>
  <c r="K568" i="10"/>
  <c r="I569" i="10"/>
  <c r="G570" i="10"/>
  <c r="E571" i="10"/>
  <c r="C572" i="10"/>
  <c r="S572" i="10"/>
  <c r="Q573" i="10"/>
  <c r="O574" i="10"/>
  <c r="M575" i="10"/>
  <c r="K576" i="10"/>
  <c r="I577" i="10"/>
  <c r="G578" i="10"/>
  <c r="E579" i="10"/>
  <c r="C580" i="10"/>
  <c r="S580" i="10"/>
  <c r="Q581" i="10"/>
  <c r="O582" i="10"/>
  <c r="M583" i="10"/>
  <c r="K584" i="10"/>
  <c r="I585" i="10"/>
  <c r="G586" i="10"/>
  <c r="E587" i="10"/>
  <c r="C588" i="10"/>
  <c r="S588" i="10"/>
  <c r="Q589" i="10"/>
  <c r="O590" i="10"/>
  <c r="M591" i="10"/>
  <c r="K592" i="10"/>
  <c r="I593" i="10"/>
  <c r="G594" i="10"/>
  <c r="E595" i="10"/>
  <c r="C596" i="10"/>
  <c r="S596" i="10"/>
  <c r="Q597" i="10"/>
  <c r="O598" i="10"/>
  <c r="M599" i="10"/>
  <c r="K600" i="10"/>
  <c r="I601" i="10"/>
  <c r="G602" i="10"/>
  <c r="E603" i="10"/>
  <c r="Q604" i="10"/>
  <c r="O605" i="10"/>
  <c r="M606" i="10"/>
  <c r="K607" i="10"/>
  <c r="I2" i="11"/>
  <c r="G3" i="11"/>
  <c r="E4" i="11"/>
  <c r="C5" i="11"/>
  <c r="S5" i="11"/>
  <c r="Q6" i="11"/>
  <c r="O7" i="11"/>
  <c r="M8" i="11"/>
  <c r="K9" i="11"/>
  <c r="I10" i="11"/>
  <c r="G11" i="11"/>
  <c r="E12" i="11"/>
  <c r="C13" i="11"/>
  <c r="S13" i="11"/>
  <c r="Q14" i="11"/>
  <c r="O15" i="11"/>
  <c r="M16" i="11"/>
  <c r="K17" i="11"/>
  <c r="I18" i="11"/>
  <c r="G19" i="11"/>
  <c r="E20" i="11"/>
  <c r="C21" i="11"/>
  <c r="S21" i="11"/>
  <c r="Q22" i="11"/>
  <c r="O23" i="11"/>
  <c r="M24" i="11"/>
  <c r="K25" i="11"/>
  <c r="I26" i="11"/>
  <c r="G27" i="11"/>
  <c r="E28" i="11"/>
  <c r="C29" i="11"/>
  <c r="S29" i="11"/>
  <c r="Q30" i="11"/>
  <c r="O31" i="11"/>
  <c r="M32" i="11"/>
  <c r="H516" i="10"/>
  <c r="M526" i="10"/>
  <c r="R530" i="10"/>
  <c r="F534" i="10"/>
  <c r="P536" i="10"/>
  <c r="S538" i="10"/>
  <c r="S540" i="10"/>
  <c r="B543" i="10"/>
  <c r="I544" i="10"/>
  <c r="P545" i="10"/>
  <c r="D547" i="10"/>
  <c r="J548" i="10"/>
  <c r="N549" i="10"/>
  <c r="P550" i="10"/>
  <c r="B552" i="10"/>
  <c r="D553" i="10"/>
  <c r="D554" i="10"/>
  <c r="D555" i="10"/>
  <c r="C556" i="10"/>
  <c r="B557" i="10"/>
  <c r="R557" i="10"/>
  <c r="P558" i="10"/>
  <c r="N559" i="10"/>
  <c r="L560" i="10"/>
  <c r="J561" i="10"/>
  <c r="H562" i="10"/>
  <c r="F563" i="10"/>
  <c r="D564" i="10"/>
  <c r="B565" i="10"/>
  <c r="R565" i="10"/>
  <c r="P566" i="10"/>
  <c r="N567" i="10"/>
  <c r="L568" i="10"/>
  <c r="J569" i="10"/>
  <c r="H570" i="10"/>
  <c r="F571" i="10"/>
  <c r="D572" i="10"/>
  <c r="B573" i="10"/>
  <c r="R573" i="10"/>
  <c r="P574" i="10"/>
  <c r="N575" i="10"/>
  <c r="L576" i="10"/>
  <c r="J577" i="10"/>
  <c r="H578" i="10"/>
  <c r="F579" i="10"/>
  <c r="D580" i="10"/>
  <c r="B581" i="10"/>
  <c r="R581" i="10"/>
  <c r="P582" i="10"/>
  <c r="N583" i="10"/>
  <c r="L584" i="10"/>
  <c r="J585" i="10"/>
  <c r="H586" i="10"/>
  <c r="F587" i="10"/>
  <c r="D588" i="10"/>
  <c r="B589" i="10"/>
  <c r="R589" i="10"/>
  <c r="P590" i="10"/>
  <c r="N591" i="10"/>
  <c r="L592" i="10"/>
  <c r="J593" i="10"/>
  <c r="H594" i="10"/>
  <c r="F595" i="10"/>
  <c r="D596" i="10"/>
  <c r="B597" i="10"/>
  <c r="R597" i="10"/>
  <c r="P598" i="10"/>
  <c r="N599" i="10"/>
  <c r="L600" i="10"/>
  <c r="J601" i="10"/>
  <c r="H602" i="10"/>
  <c r="F603" i="10"/>
  <c r="B604" i="10"/>
  <c r="R604" i="10"/>
  <c r="P605" i="10"/>
  <c r="N606" i="10"/>
  <c r="L607" i="10"/>
  <c r="J2" i="11"/>
  <c r="H3" i="11"/>
  <c r="F4" i="11"/>
  <c r="D5" i="11"/>
  <c r="B6" i="11"/>
  <c r="R6" i="11"/>
  <c r="F517" i="10"/>
  <c r="O526" i="10"/>
  <c r="C531" i="10"/>
  <c r="J534" i="10"/>
  <c r="R536" i="10"/>
  <c r="C539" i="10"/>
  <c r="F541" i="10"/>
  <c r="C543" i="10"/>
  <c r="J544" i="10"/>
  <c r="Q545" i="10"/>
  <c r="E547" i="10"/>
  <c r="K548" i="10"/>
  <c r="O549" i="10"/>
  <c r="S550" i="10"/>
  <c r="C552" i="10"/>
  <c r="E553" i="10"/>
  <c r="E554" i="10"/>
  <c r="E555" i="10"/>
  <c r="D556" i="10"/>
  <c r="C557" i="10"/>
  <c r="S557" i="10"/>
  <c r="Q558" i="10"/>
  <c r="O559" i="10"/>
  <c r="M560" i="10"/>
  <c r="K561" i="10"/>
  <c r="I562" i="10"/>
  <c r="G563" i="10"/>
  <c r="E564" i="10"/>
  <c r="C565" i="10"/>
  <c r="S565" i="10"/>
  <c r="Q566" i="10"/>
  <c r="O567" i="10"/>
  <c r="M568" i="10"/>
  <c r="K569" i="10"/>
  <c r="I570" i="10"/>
  <c r="G571" i="10"/>
  <c r="E572" i="10"/>
  <c r="C573" i="10"/>
  <c r="S573" i="10"/>
  <c r="Q574" i="10"/>
  <c r="O575" i="10"/>
  <c r="M576" i="10"/>
  <c r="K577" i="10"/>
  <c r="I578" i="10"/>
  <c r="G579" i="10"/>
  <c r="E580" i="10"/>
  <c r="C581" i="10"/>
  <c r="S581" i="10"/>
  <c r="Q582" i="10"/>
  <c r="O583" i="10"/>
  <c r="M584" i="10"/>
  <c r="K585" i="10"/>
  <c r="I586" i="10"/>
  <c r="G587" i="10"/>
  <c r="E588" i="10"/>
  <c r="C589" i="10"/>
  <c r="S589" i="10"/>
  <c r="Q590" i="10"/>
  <c r="O591" i="10"/>
  <c r="M592" i="10"/>
  <c r="K593" i="10"/>
  <c r="I594" i="10"/>
  <c r="G595" i="10"/>
  <c r="E596" i="10"/>
  <c r="C597" i="10"/>
  <c r="S597" i="10"/>
  <c r="Q598" i="10"/>
  <c r="O599" i="10"/>
  <c r="M600" i="10"/>
  <c r="K601" i="10"/>
  <c r="I602" i="10"/>
  <c r="G603" i="10"/>
  <c r="C604" i="10"/>
  <c r="S604" i="10"/>
  <c r="Q605" i="10"/>
  <c r="O606" i="10"/>
  <c r="M607" i="10"/>
  <c r="K2" i="11"/>
  <c r="I3" i="11"/>
  <c r="G4" i="11"/>
  <c r="E5" i="11"/>
  <c r="C6" i="11"/>
  <c r="S6" i="11"/>
  <c r="Q7" i="11"/>
  <c r="O8" i="11"/>
  <c r="M9" i="11"/>
  <c r="K10" i="11"/>
  <c r="I11" i="11"/>
  <c r="G12" i="11"/>
  <c r="E13" i="11"/>
  <c r="C14" i="11"/>
  <c r="S14" i="11"/>
  <c r="D518" i="10"/>
  <c r="B527" i="10"/>
  <c r="E531" i="10"/>
  <c r="M534" i="10"/>
  <c r="S536" i="10"/>
  <c r="E539" i="10"/>
  <c r="H541" i="10"/>
  <c r="D543" i="10"/>
  <c r="K544" i="10"/>
  <c r="B546" i="10"/>
  <c r="F547" i="10"/>
  <c r="N548" i="10"/>
  <c r="P549" i="10"/>
  <c r="B551" i="10"/>
  <c r="E552" i="10"/>
  <c r="F553" i="10"/>
  <c r="F554" i="10"/>
  <c r="F555" i="10"/>
  <c r="E556" i="10"/>
  <c r="D557" i="10"/>
  <c r="B558" i="10"/>
  <c r="R558" i="10"/>
  <c r="P559" i="10"/>
  <c r="N560" i="10"/>
  <c r="L561" i="10"/>
  <c r="J562" i="10"/>
  <c r="H563" i="10"/>
  <c r="F564" i="10"/>
  <c r="D565" i="10"/>
  <c r="B566" i="10"/>
  <c r="R566" i="10"/>
  <c r="P567" i="10"/>
  <c r="N568" i="10"/>
  <c r="L569" i="10"/>
  <c r="J570" i="10"/>
  <c r="H571" i="10"/>
  <c r="F572" i="10"/>
  <c r="D573" i="10"/>
  <c r="B574" i="10"/>
  <c r="R574" i="10"/>
  <c r="P575" i="10"/>
  <c r="N576" i="10"/>
  <c r="L577" i="10"/>
  <c r="J578" i="10"/>
  <c r="H579" i="10"/>
  <c r="F580" i="10"/>
  <c r="D581" i="10"/>
  <c r="B582" i="10"/>
  <c r="R582" i="10"/>
  <c r="P583" i="10"/>
  <c r="N584" i="10"/>
  <c r="L585" i="10"/>
  <c r="J586" i="10"/>
  <c r="H587" i="10"/>
  <c r="F588" i="10"/>
  <c r="D589" i="10"/>
  <c r="B590" i="10"/>
  <c r="R590" i="10"/>
  <c r="P591" i="10"/>
  <c r="N592" i="10"/>
  <c r="L593" i="10"/>
  <c r="J594" i="10"/>
  <c r="H595" i="10"/>
  <c r="F596" i="10"/>
  <c r="D597" i="10"/>
  <c r="B598" i="10"/>
  <c r="R598" i="10"/>
  <c r="P599" i="10"/>
  <c r="N600" i="10"/>
  <c r="L601" i="10"/>
  <c r="J602" i="10"/>
  <c r="H603" i="10"/>
  <c r="D604" i="10"/>
  <c r="B605" i="10"/>
  <c r="R605" i="10"/>
  <c r="P606" i="10"/>
  <c r="N607" i="10"/>
  <c r="L2" i="11"/>
  <c r="J3" i="11"/>
  <c r="H4" i="11"/>
  <c r="F5" i="11"/>
  <c r="D6" i="11"/>
  <c r="B7" i="11"/>
  <c r="R7" i="11"/>
  <c r="P8" i="11"/>
  <c r="N9" i="11"/>
  <c r="L10" i="11"/>
  <c r="J11" i="11"/>
  <c r="H12" i="11"/>
  <c r="F13" i="11"/>
  <c r="D14" i="11"/>
  <c r="B15" i="11"/>
  <c r="R15" i="11"/>
  <c r="P16" i="11"/>
  <c r="N17" i="11"/>
  <c r="L18" i="11"/>
  <c r="J19" i="11"/>
  <c r="B519" i="10"/>
  <c r="K527" i="10"/>
  <c r="J531" i="10"/>
  <c r="O534" i="10"/>
  <c r="D537" i="10"/>
  <c r="J539" i="10"/>
  <c r="I541" i="10"/>
  <c r="E543" i="10"/>
  <c r="L544" i="10"/>
  <c r="C546" i="10"/>
  <c r="J547" i="10"/>
  <c r="O548" i="10"/>
  <c r="Q549" i="10"/>
  <c r="C551" i="10"/>
  <c r="F552" i="10"/>
  <c r="G553" i="10"/>
  <c r="G554" i="10"/>
  <c r="G555" i="10"/>
  <c r="F556" i="10"/>
  <c r="E557" i="10"/>
  <c r="C558" i="10"/>
  <c r="S558" i="10"/>
  <c r="Q559" i="10"/>
  <c r="O560" i="10"/>
  <c r="M561" i="10"/>
  <c r="K562" i="10"/>
  <c r="I563" i="10"/>
  <c r="G564" i="10"/>
  <c r="E565" i="10"/>
  <c r="C566" i="10"/>
  <c r="S566" i="10"/>
  <c r="Q567" i="10"/>
  <c r="O568" i="10"/>
  <c r="M569" i="10"/>
  <c r="K570" i="10"/>
  <c r="I571" i="10"/>
  <c r="G572" i="10"/>
  <c r="E573" i="10"/>
  <c r="C574" i="10"/>
  <c r="S574" i="10"/>
  <c r="Q575" i="10"/>
  <c r="O576" i="10"/>
  <c r="M577" i="10"/>
  <c r="K578" i="10"/>
  <c r="I579" i="10"/>
  <c r="G580" i="10"/>
  <c r="E581" i="10"/>
  <c r="C582" i="10"/>
  <c r="S582" i="10"/>
  <c r="Q583" i="10"/>
  <c r="O584" i="10"/>
  <c r="M585" i="10"/>
  <c r="K586" i="10"/>
  <c r="I587" i="10"/>
  <c r="G588" i="10"/>
  <c r="E589" i="10"/>
  <c r="C590" i="10"/>
  <c r="S590" i="10"/>
  <c r="Q591" i="10"/>
  <c r="O592" i="10"/>
  <c r="M593" i="10"/>
  <c r="K594" i="10"/>
  <c r="I595" i="10"/>
  <c r="G596" i="10"/>
  <c r="E597" i="10"/>
  <c r="C598" i="10"/>
  <c r="S598" i="10"/>
  <c r="Q599" i="10"/>
  <c r="O600" i="10"/>
  <c r="M601" i="10"/>
  <c r="K602" i="10"/>
  <c r="I603" i="10"/>
  <c r="E604" i="10"/>
  <c r="C605" i="10"/>
  <c r="S605" i="10"/>
  <c r="Q606" i="10"/>
  <c r="O607" i="10"/>
  <c r="M2" i="11"/>
  <c r="K3" i="11"/>
  <c r="I4" i="11"/>
  <c r="G5" i="11"/>
  <c r="E6" i="11"/>
  <c r="C7" i="11"/>
  <c r="S7" i="11"/>
  <c r="Q8" i="11"/>
  <c r="O9" i="11"/>
  <c r="M10" i="11"/>
  <c r="K11" i="11"/>
  <c r="I12" i="11"/>
  <c r="G13" i="11"/>
  <c r="E14" i="11"/>
  <c r="C15" i="11"/>
  <c r="S15" i="11"/>
  <c r="Q16" i="11"/>
  <c r="O17" i="11"/>
  <c r="M18" i="11"/>
  <c r="K19" i="11"/>
  <c r="I20" i="11"/>
  <c r="G21" i="11"/>
  <c r="E22" i="11"/>
  <c r="C23" i="11"/>
  <c r="S23" i="11"/>
  <c r="Q24" i="11"/>
  <c r="O25" i="11"/>
  <c r="M26" i="11"/>
  <c r="K27" i="11"/>
  <c r="I28" i="11"/>
  <c r="G29" i="11"/>
  <c r="E30" i="11"/>
  <c r="C31" i="11"/>
  <c r="S31" i="11"/>
  <c r="Q32" i="11"/>
  <c r="O33" i="11"/>
  <c r="M34" i="11"/>
  <c r="K35" i="11"/>
  <c r="R519" i="10"/>
  <c r="M527" i="10"/>
  <c r="P531" i="10"/>
  <c r="B535" i="10"/>
  <c r="G537" i="10"/>
  <c r="L539" i="10"/>
  <c r="L541" i="10"/>
  <c r="H543" i="10"/>
  <c r="P544" i="10"/>
  <c r="E546" i="10"/>
  <c r="K547" i="10"/>
  <c r="P548" i="10"/>
  <c r="R549" i="10"/>
  <c r="D551" i="10"/>
  <c r="G552" i="10"/>
  <c r="H553" i="10"/>
  <c r="H554" i="10"/>
  <c r="H555" i="10"/>
  <c r="G556" i="10"/>
  <c r="F557" i="10"/>
  <c r="D558" i="10"/>
  <c r="B559" i="10"/>
  <c r="R559" i="10"/>
  <c r="P560" i="10"/>
  <c r="N561" i="10"/>
  <c r="L562" i="10"/>
  <c r="J563" i="10"/>
  <c r="H564" i="10"/>
  <c r="F565" i="10"/>
  <c r="D566" i="10"/>
  <c r="B567" i="10"/>
  <c r="R567" i="10"/>
  <c r="P568" i="10"/>
  <c r="N569" i="10"/>
  <c r="L570" i="10"/>
  <c r="J571" i="10"/>
  <c r="H572" i="10"/>
  <c r="F573" i="10"/>
  <c r="D574" i="10"/>
  <c r="B575" i="10"/>
  <c r="R575" i="10"/>
  <c r="P576" i="10"/>
  <c r="N577" i="10"/>
  <c r="L578" i="10"/>
  <c r="J579" i="10"/>
  <c r="H580" i="10"/>
  <c r="F581" i="10"/>
  <c r="D582" i="10"/>
  <c r="B583" i="10"/>
  <c r="R583" i="10"/>
  <c r="P584" i="10"/>
  <c r="N585" i="10"/>
  <c r="L586" i="10"/>
  <c r="J587" i="10"/>
  <c r="H588" i="10"/>
  <c r="F589" i="10"/>
  <c r="D590" i="10"/>
  <c r="B591" i="10"/>
  <c r="R591" i="10"/>
  <c r="P592" i="10"/>
  <c r="N593" i="10"/>
  <c r="L594" i="10"/>
  <c r="J595" i="10"/>
  <c r="H596" i="10"/>
  <c r="F597" i="10"/>
  <c r="D598" i="10"/>
  <c r="B599" i="10"/>
  <c r="R599" i="10"/>
  <c r="P600" i="10"/>
  <c r="N601" i="10"/>
  <c r="L602" i="10"/>
  <c r="J603" i="10"/>
  <c r="F604" i="10"/>
  <c r="D605" i="10"/>
  <c r="B606" i="10"/>
  <c r="R606" i="10"/>
  <c r="P607" i="10"/>
  <c r="N2" i="11"/>
  <c r="L3" i="11"/>
  <c r="J4" i="11"/>
  <c r="H5" i="11"/>
  <c r="F6" i="11"/>
  <c r="P520" i="10"/>
  <c r="R527" i="10"/>
  <c r="S531" i="10"/>
  <c r="D535" i="10"/>
  <c r="I537" i="10"/>
  <c r="M539" i="10"/>
  <c r="M541" i="10"/>
  <c r="I543" i="10"/>
  <c r="Q544" i="10"/>
  <c r="F546" i="10"/>
  <c r="L547" i="10"/>
  <c r="Q548" i="10"/>
  <c r="C550" i="10"/>
  <c r="E551" i="10"/>
  <c r="H552" i="10"/>
  <c r="I553" i="10"/>
  <c r="I554" i="10"/>
  <c r="I555" i="10"/>
  <c r="O569" i="10"/>
  <c r="S583" i="10"/>
  <c r="E598" i="10"/>
  <c r="G6" i="11"/>
  <c r="F11" i="11"/>
  <c r="G14" i="11"/>
  <c r="R16" i="11"/>
  <c r="H19" i="11"/>
  <c r="H21" i="11"/>
  <c r="M23" i="11"/>
  <c r="L25" i="11"/>
  <c r="J27" i="11"/>
  <c r="I29" i="11"/>
  <c r="E31" i="11"/>
  <c r="S32" i="11"/>
  <c r="J34" i="11"/>
  <c r="N35" i="11"/>
  <c r="B37" i="11"/>
  <c r="D38" i="11"/>
  <c r="F39" i="11"/>
  <c r="L40" i="11"/>
  <c r="N41" i="11"/>
  <c r="P42" i="11"/>
  <c r="Q43" i="11"/>
  <c r="B45" i="11"/>
  <c r="B46" i="11"/>
  <c r="S46" i="11"/>
  <c r="Q47" i="11"/>
  <c r="O48" i="11"/>
  <c r="M49" i="11"/>
  <c r="K50" i="11"/>
  <c r="I51" i="11"/>
  <c r="G52" i="11"/>
  <c r="E53" i="11"/>
  <c r="C54" i="11"/>
  <c r="S54" i="11"/>
  <c r="Q55" i="11"/>
  <c r="O56" i="11"/>
  <c r="M57" i="11"/>
  <c r="K58" i="11"/>
  <c r="I59" i="11"/>
  <c r="G60" i="11"/>
  <c r="E61" i="11"/>
  <c r="C62" i="11"/>
  <c r="S62" i="11"/>
  <c r="Q63" i="11"/>
  <c r="O64" i="11"/>
  <c r="M65" i="11"/>
  <c r="K66" i="11"/>
  <c r="I67" i="11"/>
  <c r="G68" i="11"/>
  <c r="E69" i="11"/>
  <c r="C70" i="11"/>
  <c r="S70" i="11"/>
  <c r="Q71" i="11"/>
  <c r="O72" i="11"/>
  <c r="M73" i="11"/>
  <c r="K74" i="11"/>
  <c r="I75" i="11"/>
  <c r="G76" i="11"/>
  <c r="E77" i="11"/>
  <c r="C78" i="11"/>
  <c r="S78" i="11"/>
  <c r="Q79" i="11"/>
  <c r="O80" i="11"/>
  <c r="M81" i="11"/>
  <c r="K82" i="11"/>
  <c r="I83" i="11"/>
  <c r="G84" i="11"/>
  <c r="E85" i="11"/>
  <c r="C86" i="11"/>
  <c r="S86" i="11"/>
  <c r="Q87" i="11"/>
  <c r="O88" i="11"/>
  <c r="M89" i="11"/>
  <c r="K90" i="11"/>
  <c r="I91" i="11"/>
  <c r="G92" i="11"/>
  <c r="E93" i="11"/>
  <c r="C94" i="11"/>
  <c r="S94" i="11"/>
  <c r="Q95" i="11"/>
  <c r="O96" i="11"/>
  <c r="M97" i="11"/>
  <c r="K98" i="11"/>
  <c r="I99" i="11"/>
  <c r="G100" i="11"/>
  <c r="E101" i="11"/>
  <c r="C102" i="11"/>
  <c r="S102" i="11"/>
  <c r="Q103" i="11"/>
  <c r="O104" i="11"/>
  <c r="M105" i="11"/>
  <c r="K106" i="11"/>
  <c r="I107" i="11"/>
  <c r="G108" i="11"/>
  <c r="E109" i="11"/>
  <c r="C110" i="11"/>
  <c r="S110" i="11"/>
  <c r="Q111" i="11"/>
  <c r="O112" i="11"/>
  <c r="M113" i="11"/>
  <c r="K114" i="11"/>
  <c r="I115" i="11"/>
  <c r="G116" i="11"/>
  <c r="E117" i="11"/>
  <c r="C118" i="11"/>
  <c r="S118" i="11"/>
  <c r="Q119" i="11"/>
  <c r="O120" i="11"/>
  <c r="M121" i="11"/>
  <c r="K122" i="11"/>
  <c r="I123" i="11"/>
  <c r="G124" i="11"/>
  <c r="E125" i="11"/>
  <c r="C126" i="11"/>
  <c r="S126" i="11"/>
  <c r="Q127" i="11"/>
  <c r="O128" i="11"/>
  <c r="M129" i="11"/>
  <c r="K130" i="11"/>
  <c r="H556" i="10"/>
  <c r="M570" i="10"/>
  <c r="Q584" i="10"/>
  <c r="C599" i="10"/>
  <c r="D7" i="11"/>
  <c r="H11" i="11"/>
  <c r="O14" i="11"/>
  <c r="S16" i="11"/>
  <c r="I19" i="11"/>
  <c r="I21" i="11"/>
  <c r="N23" i="11"/>
  <c r="M25" i="11"/>
  <c r="L27" i="11"/>
  <c r="K29" i="11"/>
  <c r="G31" i="11"/>
  <c r="C33" i="11"/>
  <c r="K34" i="11"/>
  <c r="O35" i="11"/>
  <c r="C37" i="11"/>
  <c r="E38" i="11"/>
  <c r="G39" i="11"/>
  <c r="M40" i="11"/>
  <c r="O41" i="11"/>
  <c r="Q42" i="11"/>
  <c r="C44" i="11"/>
  <c r="C45" i="11"/>
  <c r="C46" i="11"/>
  <c r="B47" i="11"/>
  <c r="R47" i="11"/>
  <c r="P48" i="11"/>
  <c r="N49" i="11"/>
  <c r="L50" i="11"/>
  <c r="J51" i="11"/>
  <c r="H52" i="11"/>
  <c r="F53" i="11"/>
  <c r="D54" i="11"/>
  <c r="B55" i="11"/>
  <c r="R55" i="11"/>
  <c r="P56" i="11"/>
  <c r="N57" i="11"/>
  <c r="L58" i="11"/>
  <c r="J59" i="11"/>
  <c r="H60" i="11"/>
  <c r="F61" i="11"/>
  <c r="D62" i="11"/>
  <c r="B63" i="11"/>
  <c r="R63" i="11"/>
  <c r="P64" i="11"/>
  <c r="N65" i="11"/>
  <c r="L66" i="11"/>
  <c r="J67" i="11"/>
  <c r="H68" i="11"/>
  <c r="F69" i="11"/>
  <c r="D70" i="11"/>
  <c r="B71" i="11"/>
  <c r="R71" i="11"/>
  <c r="P72" i="11"/>
  <c r="N73" i="11"/>
  <c r="L74" i="11"/>
  <c r="J75" i="11"/>
  <c r="H76" i="11"/>
  <c r="F77" i="11"/>
  <c r="D78" i="11"/>
  <c r="B79" i="11"/>
  <c r="R79" i="11"/>
  <c r="P80" i="11"/>
  <c r="N81" i="11"/>
  <c r="L82" i="11"/>
  <c r="J83" i="11"/>
  <c r="H84" i="11"/>
  <c r="F85" i="11"/>
  <c r="D86" i="11"/>
  <c r="B87" i="11"/>
  <c r="R87" i="11"/>
  <c r="P88" i="11"/>
  <c r="N89" i="11"/>
  <c r="L90" i="11"/>
  <c r="J91" i="11"/>
  <c r="H92" i="11"/>
  <c r="F93" i="11"/>
  <c r="D94" i="11"/>
  <c r="B95" i="11"/>
  <c r="R95" i="11"/>
  <c r="P96" i="11"/>
  <c r="N97" i="11"/>
  <c r="L98" i="11"/>
  <c r="J99" i="11"/>
  <c r="H100" i="11"/>
  <c r="F101" i="11"/>
  <c r="D102" i="11"/>
  <c r="B103" i="11"/>
  <c r="R103" i="11"/>
  <c r="P104" i="11"/>
  <c r="N105" i="11"/>
  <c r="L106" i="11"/>
  <c r="J107" i="11"/>
  <c r="H108" i="11"/>
  <c r="F109" i="11"/>
  <c r="D110" i="11"/>
  <c r="B111" i="11"/>
  <c r="R111" i="11"/>
  <c r="P112" i="11"/>
  <c r="N113" i="11"/>
  <c r="L114" i="11"/>
  <c r="J115" i="11"/>
  <c r="H116" i="11"/>
  <c r="F117" i="11"/>
  <c r="D118" i="11"/>
  <c r="B119" i="11"/>
  <c r="R119" i="11"/>
  <c r="P120" i="11"/>
  <c r="N121" i="11"/>
  <c r="L122" i="11"/>
  <c r="J123" i="11"/>
  <c r="H124" i="11"/>
  <c r="G557" i="10"/>
  <c r="K571" i="10"/>
  <c r="O585" i="10"/>
  <c r="S599" i="10"/>
  <c r="E7" i="11"/>
  <c r="L11" i="11"/>
  <c r="P14" i="11"/>
  <c r="I17" i="11"/>
  <c r="L19" i="11"/>
  <c r="Q21" i="11"/>
  <c r="P23" i="11"/>
  <c r="N25" i="11"/>
  <c r="M27" i="11"/>
  <c r="Q29" i="11"/>
  <c r="M31" i="11"/>
  <c r="I33" i="11"/>
  <c r="L34" i="11"/>
  <c r="Q35" i="11"/>
  <c r="D37" i="11"/>
  <c r="F38" i="11"/>
  <c r="I39" i="11"/>
  <c r="N40" i="11"/>
  <c r="P41" i="11"/>
  <c r="R42" i="11"/>
  <c r="D44" i="11"/>
  <c r="D45" i="11"/>
  <c r="D46" i="11"/>
  <c r="C47" i="11"/>
  <c r="S47" i="11"/>
  <c r="Q48" i="11"/>
  <c r="O49" i="11"/>
  <c r="M50" i="11"/>
  <c r="K51" i="11"/>
  <c r="I52" i="11"/>
  <c r="G53" i="11"/>
  <c r="E54" i="11"/>
  <c r="C55" i="11"/>
  <c r="S55" i="11"/>
  <c r="Q56" i="11"/>
  <c r="O57" i="11"/>
  <c r="M58" i="11"/>
  <c r="K59" i="11"/>
  <c r="I60" i="11"/>
  <c r="G61" i="11"/>
  <c r="E62" i="11"/>
  <c r="C63" i="11"/>
  <c r="S63" i="11"/>
  <c r="Q64" i="11"/>
  <c r="O65" i="11"/>
  <c r="M66" i="11"/>
  <c r="K67" i="11"/>
  <c r="I68" i="11"/>
  <c r="G69" i="11"/>
  <c r="E70" i="11"/>
  <c r="C71" i="11"/>
  <c r="S71" i="11"/>
  <c r="Q72" i="11"/>
  <c r="O73" i="11"/>
  <c r="M74" i="11"/>
  <c r="K75" i="11"/>
  <c r="I76" i="11"/>
  <c r="G77" i="11"/>
  <c r="E78" i="11"/>
  <c r="C79" i="11"/>
  <c r="S79" i="11"/>
  <c r="Q80" i="11"/>
  <c r="O81" i="11"/>
  <c r="M82" i="11"/>
  <c r="K83" i="11"/>
  <c r="I84" i="11"/>
  <c r="G85" i="11"/>
  <c r="E86" i="11"/>
  <c r="C87" i="11"/>
  <c r="S87" i="11"/>
  <c r="Q88" i="11"/>
  <c r="O89" i="11"/>
  <c r="M90" i="11"/>
  <c r="K91" i="11"/>
  <c r="I92" i="11"/>
  <c r="G93" i="11"/>
  <c r="E94" i="11"/>
  <c r="C95" i="11"/>
  <c r="S95" i="11"/>
  <c r="Q96" i="11"/>
  <c r="O97" i="11"/>
  <c r="M98" i="11"/>
  <c r="K99" i="11"/>
  <c r="I100" i="11"/>
  <c r="G101" i="11"/>
  <c r="E102" i="11"/>
  <c r="C103" i="11"/>
  <c r="S103" i="11"/>
  <c r="Q104" i="11"/>
  <c r="O105" i="11"/>
  <c r="M106" i="11"/>
  <c r="K107" i="11"/>
  <c r="I108" i="11"/>
  <c r="G109" i="11"/>
  <c r="E110" i="11"/>
  <c r="C111" i="11"/>
  <c r="S111" i="11"/>
  <c r="Q112" i="11"/>
  <c r="O113" i="11"/>
  <c r="M114" i="11"/>
  <c r="K115" i="11"/>
  <c r="I116" i="11"/>
  <c r="G117" i="11"/>
  <c r="E118" i="11"/>
  <c r="C119" i="11"/>
  <c r="S119" i="11"/>
  <c r="Q120" i="11"/>
  <c r="O121" i="11"/>
  <c r="M122" i="11"/>
  <c r="K123" i="11"/>
  <c r="I124" i="11"/>
  <c r="G125" i="11"/>
  <c r="E126" i="11"/>
  <c r="C127" i="11"/>
  <c r="S127" i="11"/>
  <c r="Q128" i="11"/>
  <c r="O129" i="11"/>
  <c r="M130" i="11"/>
  <c r="K131" i="11"/>
  <c r="I132" i="11"/>
  <c r="E558" i="10"/>
  <c r="I572" i="10"/>
  <c r="M586" i="10"/>
  <c r="Q600" i="10"/>
  <c r="P7" i="11"/>
  <c r="M11" i="11"/>
  <c r="R14" i="11"/>
  <c r="J17" i="11"/>
  <c r="M19" i="11"/>
  <c r="R21" i="11"/>
  <c r="Q23" i="11"/>
  <c r="P25" i="11"/>
  <c r="C28" i="11"/>
  <c r="R29" i="11"/>
  <c r="N31" i="11"/>
  <c r="J33" i="11"/>
  <c r="N34" i="11"/>
  <c r="C36" i="11"/>
  <c r="E37" i="11"/>
  <c r="G38" i="11"/>
  <c r="M39" i="11"/>
  <c r="O40" i="11"/>
  <c r="Q41" i="11"/>
  <c r="S42" i="11"/>
  <c r="E44" i="11"/>
  <c r="E45" i="11"/>
  <c r="E46" i="11"/>
  <c r="D47" i="11"/>
  <c r="B48" i="11"/>
  <c r="R48" i="11"/>
  <c r="P49" i="11"/>
  <c r="N50" i="11"/>
  <c r="L51" i="11"/>
  <c r="J52" i="11"/>
  <c r="H53" i="11"/>
  <c r="F54" i="11"/>
  <c r="D55" i="11"/>
  <c r="B56" i="11"/>
  <c r="R56" i="11"/>
  <c r="P57" i="11"/>
  <c r="N58" i="11"/>
  <c r="L59" i="11"/>
  <c r="J60" i="11"/>
  <c r="H61" i="11"/>
  <c r="F62" i="11"/>
  <c r="D63" i="11"/>
  <c r="B64" i="11"/>
  <c r="R64" i="11"/>
  <c r="P65" i="11"/>
  <c r="N66" i="11"/>
  <c r="L67" i="11"/>
  <c r="J68" i="11"/>
  <c r="H69" i="11"/>
  <c r="F70" i="11"/>
  <c r="D71" i="11"/>
  <c r="B72" i="11"/>
  <c r="R72" i="11"/>
  <c r="P73" i="11"/>
  <c r="N74" i="11"/>
  <c r="L75" i="11"/>
  <c r="J76" i="11"/>
  <c r="H77" i="11"/>
  <c r="F78" i="11"/>
  <c r="D79" i="11"/>
  <c r="B80" i="11"/>
  <c r="R80" i="11"/>
  <c r="P81" i="11"/>
  <c r="N82" i="11"/>
  <c r="L83" i="11"/>
  <c r="J84" i="11"/>
  <c r="H85" i="11"/>
  <c r="F86" i="11"/>
  <c r="D87" i="11"/>
  <c r="B88" i="11"/>
  <c r="R88" i="11"/>
  <c r="P89" i="11"/>
  <c r="N90" i="11"/>
  <c r="L91" i="11"/>
  <c r="J92" i="11"/>
  <c r="H93" i="11"/>
  <c r="F94" i="11"/>
  <c r="D95" i="11"/>
  <c r="B96" i="11"/>
  <c r="R96" i="11"/>
  <c r="P97" i="11"/>
  <c r="N98" i="11"/>
  <c r="L99" i="11"/>
  <c r="J100" i="11"/>
  <c r="H101" i="11"/>
  <c r="F102" i="11"/>
  <c r="D103" i="11"/>
  <c r="B104" i="11"/>
  <c r="R104" i="11"/>
  <c r="P105" i="11"/>
  <c r="N106" i="11"/>
  <c r="L107" i="11"/>
  <c r="J108" i="11"/>
  <c r="H109" i="11"/>
  <c r="F110" i="11"/>
  <c r="D111" i="11"/>
  <c r="B112" i="11"/>
  <c r="R112" i="11"/>
  <c r="P113" i="11"/>
  <c r="N114" i="11"/>
  <c r="L115" i="11"/>
  <c r="J116" i="11"/>
  <c r="H117" i="11"/>
  <c r="F118" i="11"/>
  <c r="D119" i="11"/>
  <c r="B120" i="11"/>
  <c r="R120" i="11"/>
  <c r="P121" i="11"/>
  <c r="N122" i="11"/>
  <c r="L123" i="11"/>
  <c r="J124" i="11"/>
  <c r="H125" i="11"/>
  <c r="F126" i="11"/>
  <c r="D127" i="11"/>
  <c r="B128" i="11"/>
  <c r="R128" i="11"/>
  <c r="P129" i="11"/>
  <c r="N130" i="11"/>
  <c r="C559" i="10"/>
  <c r="G573" i="10"/>
  <c r="K587" i="10"/>
  <c r="O601" i="10"/>
  <c r="B8" i="11"/>
  <c r="D12" i="11"/>
  <c r="D15" i="11"/>
  <c r="L17" i="11"/>
  <c r="C20" i="11"/>
  <c r="B22" i="11"/>
  <c r="R23" i="11"/>
  <c r="Q25" i="11"/>
  <c r="D28" i="11"/>
  <c r="B30" i="11"/>
  <c r="P31" i="11"/>
  <c r="K33" i="11"/>
  <c r="O34" i="11"/>
  <c r="D36" i="11"/>
  <c r="F37" i="11"/>
  <c r="H38" i="11"/>
  <c r="N39" i="11"/>
  <c r="P40" i="11"/>
  <c r="R41" i="11"/>
  <c r="E43" i="11"/>
  <c r="F44" i="11"/>
  <c r="F45" i="11"/>
  <c r="F46" i="11"/>
  <c r="E47" i="11"/>
  <c r="C48" i="11"/>
  <c r="S48" i="11"/>
  <c r="Q49" i="11"/>
  <c r="O50" i="11"/>
  <c r="M51" i="11"/>
  <c r="K52" i="11"/>
  <c r="I53" i="11"/>
  <c r="G54" i="11"/>
  <c r="E55" i="11"/>
  <c r="C56" i="11"/>
  <c r="S56" i="11"/>
  <c r="Q57" i="11"/>
  <c r="O58" i="11"/>
  <c r="M59" i="11"/>
  <c r="K60" i="11"/>
  <c r="I61" i="11"/>
  <c r="G62" i="11"/>
  <c r="E63" i="11"/>
  <c r="C64" i="11"/>
  <c r="S64" i="11"/>
  <c r="Q65" i="11"/>
  <c r="O66" i="11"/>
  <c r="M67" i="11"/>
  <c r="K68" i="11"/>
  <c r="I69" i="11"/>
  <c r="G70" i="11"/>
  <c r="E71" i="11"/>
  <c r="C72" i="11"/>
  <c r="S72" i="11"/>
  <c r="Q73" i="11"/>
  <c r="O74" i="11"/>
  <c r="M75" i="11"/>
  <c r="K76" i="11"/>
  <c r="I77" i="11"/>
  <c r="G78" i="11"/>
  <c r="E79" i="11"/>
  <c r="C80" i="11"/>
  <c r="S80" i="11"/>
  <c r="Q81" i="11"/>
  <c r="O82" i="11"/>
  <c r="M83" i="11"/>
  <c r="K84" i="11"/>
  <c r="I85" i="11"/>
  <c r="G86" i="11"/>
  <c r="E87" i="11"/>
  <c r="C88" i="11"/>
  <c r="S88" i="11"/>
  <c r="Q89" i="11"/>
  <c r="O90" i="11"/>
  <c r="M91" i="11"/>
  <c r="K92" i="11"/>
  <c r="I93" i="11"/>
  <c r="G94" i="11"/>
  <c r="E95" i="11"/>
  <c r="C96" i="11"/>
  <c r="S96" i="11"/>
  <c r="Q97" i="11"/>
  <c r="O98" i="11"/>
  <c r="M99" i="11"/>
  <c r="K100" i="11"/>
  <c r="I101" i="11"/>
  <c r="G102" i="11"/>
  <c r="E103" i="11"/>
  <c r="C104" i="11"/>
  <c r="S104" i="11"/>
  <c r="Q105" i="11"/>
  <c r="O106" i="11"/>
  <c r="M107" i="11"/>
  <c r="K108" i="11"/>
  <c r="I109" i="11"/>
  <c r="G110" i="11"/>
  <c r="E111" i="11"/>
  <c r="C112" i="11"/>
  <c r="S112" i="11"/>
  <c r="Q113" i="11"/>
  <c r="O114" i="11"/>
  <c r="M115" i="11"/>
  <c r="K116" i="11"/>
  <c r="I117" i="11"/>
  <c r="G118" i="11"/>
  <c r="E119" i="11"/>
  <c r="C120" i="11"/>
  <c r="S120" i="11"/>
  <c r="Q121" i="11"/>
  <c r="O122" i="11"/>
  <c r="M123" i="11"/>
  <c r="K124" i="11"/>
  <c r="I125" i="11"/>
  <c r="G126" i="11"/>
  <c r="E127" i="11"/>
  <c r="C128" i="11"/>
  <c r="S128" i="11"/>
  <c r="Q129" i="11"/>
  <c r="S559" i="10"/>
  <c r="E574" i="10"/>
  <c r="I588" i="10"/>
  <c r="M602" i="10"/>
  <c r="C8" i="11"/>
  <c r="F12" i="11"/>
  <c r="E15" i="11"/>
  <c r="M17" i="11"/>
  <c r="D20" i="11"/>
  <c r="C22" i="11"/>
  <c r="B24" i="11"/>
  <c r="G26" i="11"/>
  <c r="F28" i="11"/>
  <c r="C30" i="11"/>
  <c r="Q31" i="11"/>
  <c r="L33" i="11"/>
  <c r="P34" i="11"/>
  <c r="E36" i="11"/>
  <c r="G37" i="11"/>
  <c r="I38" i="11"/>
  <c r="O39" i="11"/>
  <c r="Q40" i="11"/>
  <c r="S41" i="11"/>
  <c r="F43" i="11"/>
  <c r="G44" i="11"/>
  <c r="G45" i="11"/>
  <c r="G46" i="11"/>
  <c r="F47" i="11"/>
  <c r="D48" i="11"/>
  <c r="B49" i="11"/>
  <c r="R49" i="11"/>
  <c r="P50" i="11"/>
  <c r="N51" i="11"/>
  <c r="L52" i="11"/>
  <c r="J53" i="11"/>
  <c r="H54" i="11"/>
  <c r="F55" i="11"/>
  <c r="D56" i="11"/>
  <c r="B57" i="11"/>
  <c r="R57" i="11"/>
  <c r="P58" i="11"/>
  <c r="N59" i="11"/>
  <c r="L60" i="11"/>
  <c r="J61" i="11"/>
  <c r="H62" i="11"/>
  <c r="F63" i="11"/>
  <c r="D64" i="11"/>
  <c r="B65" i="11"/>
  <c r="R65" i="11"/>
  <c r="P66" i="11"/>
  <c r="N67" i="11"/>
  <c r="L68" i="11"/>
  <c r="J69" i="11"/>
  <c r="H70" i="11"/>
  <c r="F71" i="11"/>
  <c r="D72" i="11"/>
  <c r="B73" i="11"/>
  <c r="R73" i="11"/>
  <c r="P74" i="11"/>
  <c r="N75" i="11"/>
  <c r="L76" i="11"/>
  <c r="J77" i="11"/>
  <c r="H78" i="11"/>
  <c r="F79" i="11"/>
  <c r="D80" i="11"/>
  <c r="B81" i="11"/>
  <c r="R81" i="11"/>
  <c r="P82" i="11"/>
  <c r="N83" i="11"/>
  <c r="L84" i="11"/>
  <c r="J85" i="11"/>
  <c r="H86" i="11"/>
  <c r="F87" i="11"/>
  <c r="D88" i="11"/>
  <c r="B89" i="11"/>
  <c r="R89" i="11"/>
  <c r="P90" i="11"/>
  <c r="N91" i="11"/>
  <c r="L92" i="11"/>
  <c r="J93" i="11"/>
  <c r="H94" i="11"/>
  <c r="F95" i="11"/>
  <c r="D96" i="11"/>
  <c r="B97" i="11"/>
  <c r="R97" i="11"/>
  <c r="P98" i="11"/>
  <c r="N99" i="11"/>
  <c r="L100" i="11"/>
  <c r="J101" i="11"/>
  <c r="H102" i="11"/>
  <c r="F103" i="11"/>
  <c r="D104" i="11"/>
  <c r="B105" i="11"/>
  <c r="R105" i="11"/>
  <c r="P106" i="11"/>
  <c r="N107" i="11"/>
  <c r="L108" i="11"/>
  <c r="J109" i="11"/>
  <c r="H110" i="11"/>
  <c r="F111" i="11"/>
  <c r="D112" i="11"/>
  <c r="B113" i="11"/>
  <c r="R113" i="11"/>
  <c r="P114" i="11"/>
  <c r="N115" i="11"/>
  <c r="L116" i="11"/>
  <c r="J117" i="11"/>
  <c r="H118" i="11"/>
  <c r="F119" i="11"/>
  <c r="D120" i="11"/>
  <c r="B121" i="11"/>
  <c r="R121" i="11"/>
  <c r="P122" i="11"/>
  <c r="N123" i="11"/>
  <c r="L124" i="11"/>
  <c r="J125" i="11"/>
  <c r="H126" i="11"/>
  <c r="F127" i="11"/>
  <c r="D128" i="11"/>
  <c r="B129" i="11"/>
  <c r="R129" i="11"/>
  <c r="P130" i="11"/>
  <c r="N131" i="11"/>
  <c r="L132" i="11"/>
  <c r="J133" i="11"/>
  <c r="Q560" i="10"/>
  <c r="C575" i="10"/>
  <c r="G589" i="10"/>
  <c r="K603" i="10"/>
  <c r="N8" i="11"/>
  <c r="J12" i="11"/>
  <c r="M15" i="11"/>
  <c r="P17" i="11"/>
  <c r="F20" i="11"/>
  <c r="D22" i="11"/>
  <c r="C24" i="11"/>
  <c r="H26" i="11"/>
  <c r="G28" i="11"/>
  <c r="D30" i="11"/>
  <c r="R31" i="11"/>
  <c r="M33" i="11"/>
  <c r="Q34" i="11"/>
  <c r="F36" i="11"/>
  <c r="H37" i="11"/>
  <c r="K38" i="11"/>
  <c r="P39" i="11"/>
  <c r="R40" i="11"/>
  <c r="C42" i="11"/>
  <c r="G43" i="11"/>
  <c r="H44" i="11"/>
  <c r="H45" i="11"/>
  <c r="H46" i="11"/>
  <c r="G47" i="11"/>
  <c r="E48" i="11"/>
  <c r="C49" i="11"/>
  <c r="S49" i="11"/>
  <c r="Q50" i="11"/>
  <c r="O51" i="11"/>
  <c r="M52" i="11"/>
  <c r="K53" i="11"/>
  <c r="I54" i="11"/>
  <c r="G55" i="11"/>
  <c r="E56" i="11"/>
  <c r="C57" i="11"/>
  <c r="S57" i="11"/>
  <c r="Q58" i="11"/>
  <c r="O59" i="11"/>
  <c r="M60" i="11"/>
  <c r="K61" i="11"/>
  <c r="I62" i="11"/>
  <c r="G63" i="11"/>
  <c r="E64" i="11"/>
  <c r="C65" i="11"/>
  <c r="S65" i="11"/>
  <c r="Q66" i="11"/>
  <c r="O67" i="11"/>
  <c r="M68" i="11"/>
  <c r="K69" i="11"/>
  <c r="I70" i="11"/>
  <c r="G71" i="11"/>
  <c r="E72" i="11"/>
  <c r="C73" i="11"/>
  <c r="S73" i="11"/>
  <c r="Q74" i="11"/>
  <c r="O75" i="11"/>
  <c r="M76" i="11"/>
  <c r="K77" i="11"/>
  <c r="I78" i="11"/>
  <c r="G79" i="11"/>
  <c r="E80" i="11"/>
  <c r="C81" i="11"/>
  <c r="S81" i="11"/>
  <c r="Q82" i="11"/>
  <c r="O83" i="11"/>
  <c r="M84" i="11"/>
  <c r="K85" i="11"/>
  <c r="I86" i="11"/>
  <c r="G87" i="11"/>
  <c r="E88" i="11"/>
  <c r="C89" i="11"/>
  <c r="S89" i="11"/>
  <c r="Q90" i="11"/>
  <c r="O91" i="11"/>
  <c r="M92" i="11"/>
  <c r="K93" i="11"/>
  <c r="I94" i="11"/>
  <c r="G95" i="11"/>
  <c r="E96" i="11"/>
  <c r="C97" i="11"/>
  <c r="S97" i="11"/>
  <c r="Q98" i="11"/>
  <c r="O99" i="11"/>
  <c r="M100" i="11"/>
  <c r="K101" i="11"/>
  <c r="I102" i="11"/>
  <c r="G103" i="11"/>
  <c r="E104" i="11"/>
  <c r="C105" i="11"/>
  <c r="S105" i="11"/>
  <c r="Q106" i="11"/>
  <c r="O107" i="11"/>
  <c r="M108" i="11"/>
  <c r="K109" i="11"/>
  <c r="I110" i="11"/>
  <c r="G111" i="11"/>
  <c r="E112" i="11"/>
  <c r="C113" i="11"/>
  <c r="S113" i="11"/>
  <c r="Q114" i="11"/>
  <c r="O115" i="11"/>
  <c r="M116" i="11"/>
  <c r="K117" i="11"/>
  <c r="I118" i="11"/>
  <c r="G119" i="11"/>
  <c r="E120" i="11"/>
  <c r="C121" i="11"/>
  <c r="S121" i="11"/>
  <c r="Q122" i="11"/>
  <c r="O123" i="11"/>
  <c r="M124" i="11"/>
  <c r="K125" i="11"/>
  <c r="I126" i="11"/>
  <c r="G127" i="11"/>
  <c r="E128" i="11"/>
  <c r="C129" i="11"/>
  <c r="S129" i="11"/>
  <c r="Q130" i="11"/>
  <c r="O131" i="11"/>
  <c r="M132" i="11"/>
  <c r="O561" i="10"/>
  <c r="S575" i="10"/>
  <c r="E590" i="10"/>
  <c r="G604" i="10"/>
  <c r="R8" i="11"/>
  <c r="K12" i="11"/>
  <c r="N15" i="11"/>
  <c r="Q17" i="11"/>
  <c r="G20" i="11"/>
  <c r="F22" i="11"/>
  <c r="K24" i="11"/>
  <c r="J26" i="11"/>
  <c r="H28" i="11"/>
  <c r="F30" i="11"/>
  <c r="B32" i="11"/>
  <c r="N33" i="11"/>
  <c r="S34" i="11"/>
  <c r="G36" i="11"/>
  <c r="I37" i="11"/>
  <c r="O38" i="11"/>
  <c r="Q39" i="11"/>
  <c r="S40" i="11"/>
  <c r="G42" i="11"/>
  <c r="H43" i="11"/>
  <c r="I44" i="11"/>
  <c r="I45" i="11"/>
  <c r="I46" i="11"/>
  <c r="H47" i="11"/>
  <c r="F48" i="11"/>
  <c r="D49" i="11"/>
  <c r="B50" i="11"/>
  <c r="R50" i="11"/>
  <c r="P51" i="11"/>
  <c r="N52" i="11"/>
  <c r="L53" i="11"/>
  <c r="J54" i="11"/>
  <c r="H55" i="11"/>
  <c r="F56" i="11"/>
  <c r="D57" i="11"/>
  <c r="B58" i="11"/>
  <c r="R58" i="11"/>
  <c r="P59" i="11"/>
  <c r="N60" i="11"/>
  <c r="L61" i="11"/>
  <c r="J62" i="11"/>
  <c r="H63" i="11"/>
  <c r="F64" i="11"/>
  <c r="D65" i="11"/>
  <c r="B66" i="11"/>
  <c r="R66" i="11"/>
  <c r="P67" i="11"/>
  <c r="N68" i="11"/>
  <c r="L69" i="11"/>
  <c r="J70" i="11"/>
  <c r="H71" i="11"/>
  <c r="F72" i="11"/>
  <c r="D73" i="11"/>
  <c r="B74" i="11"/>
  <c r="R74" i="11"/>
  <c r="P75" i="11"/>
  <c r="N76" i="11"/>
  <c r="L77" i="11"/>
  <c r="J78" i="11"/>
  <c r="H79" i="11"/>
  <c r="F80" i="11"/>
  <c r="D81" i="11"/>
  <c r="B82" i="11"/>
  <c r="R82" i="11"/>
  <c r="P83" i="11"/>
  <c r="N84" i="11"/>
  <c r="L85" i="11"/>
  <c r="J86" i="11"/>
  <c r="H87" i="11"/>
  <c r="F88" i="11"/>
  <c r="D89" i="11"/>
  <c r="B90" i="11"/>
  <c r="R90" i="11"/>
  <c r="P91" i="11"/>
  <c r="N92" i="11"/>
  <c r="L93" i="11"/>
  <c r="J94" i="11"/>
  <c r="H95" i="11"/>
  <c r="F96" i="11"/>
  <c r="D97" i="11"/>
  <c r="B98" i="11"/>
  <c r="R98" i="11"/>
  <c r="P99" i="11"/>
  <c r="N100" i="11"/>
  <c r="L101" i="11"/>
  <c r="J102" i="11"/>
  <c r="H103" i="11"/>
  <c r="F104" i="11"/>
  <c r="D105" i="11"/>
  <c r="B106" i="11"/>
  <c r="R106" i="11"/>
  <c r="P107" i="11"/>
  <c r="N108" i="11"/>
  <c r="L109" i="11"/>
  <c r="J110" i="11"/>
  <c r="H111" i="11"/>
  <c r="F112" i="11"/>
  <c r="D113" i="11"/>
  <c r="B114" i="11"/>
  <c r="R114" i="11"/>
  <c r="P115" i="11"/>
  <c r="N116" i="11"/>
  <c r="L117" i="11"/>
  <c r="J118" i="11"/>
  <c r="H119" i="11"/>
  <c r="F120" i="11"/>
  <c r="D121" i="11"/>
  <c r="B122" i="11"/>
  <c r="R122" i="11"/>
  <c r="P123" i="11"/>
  <c r="N124" i="11"/>
  <c r="L125" i="11"/>
  <c r="J126" i="11"/>
  <c r="H127" i="11"/>
  <c r="F128" i="11"/>
  <c r="D129" i="11"/>
  <c r="B130" i="11"/>
  <c r="R130" i="11"/>
  <c r="P131" i="11"/>
  <c r="N132" i="11"/>
  <c r="L133" i="11"/>
  <c r="J134" i="11"/>
  <c r="H135" i="11"/>
  <c r="F136" i="11"/>
  <c r="M562" i="10"/>
  <c r="Q576" i="10"/>
  <c r="C591" i="10"/>
  <c r="E605" i="10"/>
  <c r="S8" i="11"/>
  <c r="B13" i="11"/>
  <c r="P15" i="11"/>
  <c r="G18" i="11"/>
  <c r="H20" i="11"/>
  <c r="G22" i="11"/>
  <c r="L24" i="11"/>
  <c r="K26" i="11"/>
  <c r="J28" i="11"/>
  <c r="G30" i="11"/>
  <c r="C32" i="11"/>
  <c r="P33" i="11"/>
  <c r="E35" i="11"/>
  <c r="H36" i="11"/>
  <c r="J37" i="11"/>
  <c r="P38" i="11"/>
  <c r="R39" i="11"/>
  <c r="B41" i="11"/>
  <c r="H42" i="11"/>
  <c r="I43" i="11"/>
  <c r="J44" i="11"/>
  <c r="J45" i="11"/>
  <c r="J46" i="11"/>
  <c r="I47" i="11"/>
  <c r="G48" i="11"/>
  <c r="E49" i="11"/>
  <c r="C50" i="11"/>
  <c r="S50" i="11"/>
  <c r="Q51" i="11"/>
  <c r="O52" i="11"/>
  <c r="M53" i="11"/>
  <c r="K54" i="11"/>
  <c r="I55" i="11"/>
  <c r="G56" i="11"/>
  <c r="E57" i="11"/>
  <c r="C58" i="11"/>
  <c r="S58" i="11"/>
  <c r="Q59" i="11"/>
  <c r="O60" i="11"/>
  <c r="M61" i="11"/>
  <c r="K62" i="11"/>
  <c r="I63" i="11"/>
  <c r="G64" i="11"/>
  <c r="E65" i="11"/>
  <c r="C66" i="11"/>
  <c r="S66" i="11"/>
  <c r="Q67" i="11"/>
  <c r="O68" i="11"/>
  <c r="M69" i="11"/>
  <c r="K70" i="11"/>
  <c r="I71" i="11"/>
  <c r="G72" i="11"/>
  <c r="E73" i="11"/>
  <c r="C74" i="11"/>
  <c r="S74" i="11"/>
  <c r="Q75" i="11"/>
  <c r="O76" i="11"/>
  <c r="M77" i="11"/>
  <c r="K78" i="11"/>
  <c r="I79" i="11"/>
  <c r="G80" i="11"/>
  <c r="E81" i="11"/>
  <c r="C82" i="11"/>
  <c r="S82" i="11"/>
  <c r="Q83" i="11"/>
  <c r="O84" i="11"/>
  <c r="M85" i="11"/>
  <c r="K86" i="11"/>
  <c r="I87" i="11"/>
  <c r="G88" i="11"/>
  <c r="E89" i="11"/>
  <c r="C90" i="11"/>
  <c r="S90" i="11"/>
  <c r="Q91" i="11"/>
  <c r="O92" i="11"/>
  <c r="M93" i="11"/>
  <c r="K94" i="11"/>
  <c r="I95" i="11"/>
  <c r="G96" i="11"/>
  <c r="E97" i="11"/>
  <c r="C98" i="11"/>
  <c r="S98" i="11"/>
  <c r="Q99" i="11"/>
  <c r="O100" i="11"/>
  <c r="M101" i="11"/>
  <c r="K102" i="11"/>
  <c r="I103" i="11"/>
  <c r="G104" i="11"/>
  <c r="E105" i="11"/>
  <c r="C106" i="11"/>
  <c r="S106" i="11"/>
  <c r="Q107" i="11"/>
  <c r="O108" i="11"/>
  <c r="M109" i="11"/>
  <c r="K110" i="11"/>
  <c r="I111" i="11"/>
  <c r="G112" i="11"/>
  <c r="E113" i="11"/>
  <c r="C114" i="11"/>
  <c r="S114" i="11"/>
  <c r="Q115" i="11"/>
  <c r="O116" i="11"/>
  <c r="M117" i="11"/>
  <c r="K118" i="11"/>
  <c r="I119" i="11"/>
  <c r="G120" i="11"/>
  <c r="E121" i="11"/>
  <c r="C122" i="11"/>
  <c r="S122" i="11"/>
  <c r="Q123" i="11"/>
  <c r="O124" i="11"/>
  <c r="M125" i="11"/>
  <c r="K563" i="10"/>
  <c r="O577" i="10"/>
  <c r="S591" i="10"/>
  <c r="C606" i="10"/>
  <c r="L9" i="11"/>
  <c r="D13" i="11"/>
  <c r="Q15" i="11"/>
  <c r="H18" i="11"/>
  <c r="J20" i="11"/>
  <c r="O22" i="11"/>
  <c r="N24" i="11"/>
  <c r="L26" i="11"/>
  <c r="K28" i="11"/>
  <c r="I30" i="11"/>
  <c r="E32" i="11"/>
  <c r="Q33" i="11"/>
  <c r="F35" i="11"/>
  <c r="I36" i="11"/>
  <c r="K37" i="11"/>
  <c r="Q38" i="11"/>
  <c r="S39" i="11"/>
  <c r="C41" i="11"/>
  <c r="I42" i="11"/>
  <c r="J43" i="11"/>
  <c r="K44" i="11"/>
  <c r="K45" i="11"/>
  <c r="K46" i="11"/>
  <c r="J47" i="11"/>
  <c r="H48" i="11"/>
  <c r="F49" i="11"/>
  <c r="D50" i="11"/>
  <c r="B51" i="11"/>
  <c r="R51" i="11"/>
  <c r="P52" i="11"/>
  <c r="N53" i="11"/>
  <c r="L54" i="11"/>
  <c r="J55" i="11"/>
  <c r="H56" i="11"/>
  <c r="F57" i="11"/>
  <c r="D58" i="11"/>
  <c r="B59" i="11"/>
  <c r="R59" i="11"/>
  <c r="P60" i="11"/>
  <c r="N61" i="11"/>
  <c r="L62" i="11"/>
  <c r="J63" i="11"/>
  <c r="H64" i="11"/>
  <c r="F65" i="11"/>
  <c r="D66" i="11"/>
  <c r="B67" i="11"/>
  <c r="R67" i="11"/>
  <c r="P68" i="11"/>
  <c r="N69" i="11"/>
  <c r="L70" i="11"/>
  <c r="J71" i="11"/>
  <c r="H72" i="11"/>
  <c r="F73" i="11"/>
  <c r="D74" i="11"/>
  <c r="B75" i="11"/>
  <c r="R75" i="11"/>
  <c r="P76" i="11"/>
  <c r="N77" i="11"/>
  <c r="L78" i="11"/>
  <c r="J79" i="11"/>
  <c r="H80" i="11"/>
  <c r="F81" i="11"/>
  <c r="D82" i="11"/>
  <c r="B83" i="11"/>
  <c r="R83" i="11"/>
  <c r="P84" i="11"/>
  <c r="N85" i="11"/>
  <c r="L86" i="11"/>
  <c r="J87" i="11"/>
  <c r="H88" i="11"/>
  <c r="F89" i="11"/>
  <c r="D90" i="11"/>
  <c r="B91" i="11"/>
  <c r="R91" i="11"/>
  <c r="P92" i="11"/>
  <c r="N93" i="11"/>
  <c r="L94" i="11"/>
  <c r="J95" i="11"/>
  <c r="H96" i="11"/>
  <c r="F97" i="11"/>
  <c r="D98" i="11"/>
  <c r="B99" i="11"/>
  <c r="R99" i="11"/>
  <c r="P100" i="11"/>
  <c r="N101" i="11"/>
  <c r="L102" i="11"/>
  <c r="J103" i="11"/>
  <c r="H104" i="11"/>
  <c r="F105" i="11"/>
  <c r="D106" i="11"/>
  <c r="B107" i="11"/>
  <c r="R107" i="11"/>
  <c r="P108" i="11"/>
  <c r="N109" i="11"/>
  <c r="L110" i="11"/>
  <c r="J111" i="11"/>
  <c r="H112" i="11"/>
  <c r="F113" i="11"/>
  <c r="D114" i="11"/>
  <c r="B115" i="11"/>
  <c r="R115" i="11"/>
  <c r="P116" i="11"/>
  <c r="N117" i="11"/>
  <c r="L118" i="11"/>
  <c r="J119" i="11"/>
  <c r="H120" i="11"/>
  <c r="F121" i="11"/>
  <c r="D122" i="11"/>
  <c r="B123" i="11"/>
  <c r="R123" i="11"/>
  <c r="P124" i="11"/>
  <c r="N125" i="11"/>
  <c r="L126" i="11"/>
  <c r="J127" i="11"/>
  <c r="H128" i="11"/>
  <c r="F129" i="11"/>
  <c r="D130" i="11"/>
  <c r="B131" i="11"/>
  <c r="R131" i="11"/>
  <c r="P132" i="11"/>
  <c r="N133" i="11"/>
  <c r="L134" i="11"/>
  <c r="I564" i="10"/>
  <c r="M578" i="10"/>
  <c r="Q592" i="10"/>
  <c r="S606" i="10"/>
  <c r="P9" i="11"/>
  <c r="H13" i="11"/>
  <c r="B16" i="11"/>
  <c r="J18" i="11"/>
  <c r="K20" i="11"/>
  <c r="P22" i="11"/>
  <c r="O24" i="11"/>
  <c r="N26" i="11"/>
  <c r="S28" i="11"/>
  <c r="O30" i="11"/>
  <c r="K32" i="11"/>
  <c r="R33" i="11"/>
  <c r="G35" i="11"/>
  <c r="J36" i="11"/>
  <c r="M37" i="11"/>
  <c r="R38" i="11"/>
  <c r="B40" i="11"/>
  <c r="E41" i="11"/>
  <c r="J42" i="11"/>
  <c r="K43" i="11"/>
  <c r="L44" i="11"/>
  <c r="L45" i="11"/>
  <c r="L46" i="11"/>
  <c r="K47" i="11"/>
  <c r="I48" i="11"/>
  <c r="G49" i="11"/>
  <c r="E50" i="11"/>
  <c r="C51" i="11"/>
  <c r="S51" i="11"/>
  <c r="Q52" i="11"/>
  <c r="O53" i="11"/>
  <c r="M54" i="11"/>
  <c r="K55" i="11"/>
  <c r="I56" i="11"/>
  <c r="G57" i="11"/>
  <c r="E58" i="11"/>
  <c r="C59" i="11"/>
  <c r="S59" i="11"/>
  <c r="Q60" i="11"/>
  <c r="O61" i="11"/>
  <c r="M62" i="11"/>
  <c r="K63" i="11"/>
  <c r="I64" i="11"/>
  <c r="G65" i="11"/>
  <c r="E66" i="11"/>
  <c r="C67" i="11"/>
  <c r="S67" i="11"/>
  <c r="Q68" i="11"/>
  <c r="O69" i="11"/>
  <c r="M70" i="11"/>
  <c r="K71" i="11"/>
  <c r="I72" i="11"/>
  <c r="G73" i="11"/>
  <c r="E74" i="11"/>
  <c r="C75" i="11"/>
  <c r="S75" i="11"/>
  <c r="Q76" i="11"/>
  <c r="O77" i="11"/>
  <c r="M78" i="11"/>
  <c r="K79" i="11"/>
  <c r="I80" i="11"/>
  <c r="G81" i="11"/>
  <c r="E82" i="11"/>
  <c r="C83" i="11"/>
  <c r="S83" i="11"/>
  <c r="Q84" i="11"/>
  <c r="O85" i="11"/>
  <c r="M86" i="11"/>
  <c r="K87" i="11"/>
  <c r="I88" i="11"/>
  <c r="G89" i="11"/>
  <c r="E90" i="11"/>
  <c r="C91" i="11"/>
  <c r="S91" i="11"/>
  <c r="Q92" i="11"/>
  <c r="O93" i="11"/>
  <c r="M94" i="11"/>
  <c r="K95" i="11"/>
  <c r="I96" i="11"/>
  <c r="G97" i="11"/>
  <c r="E98" i="11"/>
  <c r="C99" i="11"/>
  <c r="S99" i="11"/>
  <c r="Q100" i="11"/>
  <c r="O101" i="11"/>
  <c r="M102" i="11"/>
  <c r="K103" i="11"/>
  <c r="I104" i="11"/>
  <c r="G105" i="11"/>
  <c r="E106" i="11"/>
  <c r="C107" i="11"/>
  <c r="S107" i="11"/>
  <c r="Q108" i="11"/>
  <c r="O109" i="11"/>
  <c r="M110" i="11"/>
  <c r="K111" i="11"/>
  <c r="I112" i="11"/>
  <c r="G113" i="11"/>
  <c r="E114" i="11"/>
  <c r="C115" i="11"/>
  <c r="S115" i="11"/>
  <c r="Q116" i="11"/>
  <c r="O117" i="11"/>
  <c r="M118" i="11"/>
  <c r="K119" i="11"/>
  <c r="I120" i="11"/>
  <c r="G121" i="11"/>
  <c r="E122" i="11"/>
  <c r="C123" i="11"/>
  <c r="S123" i="11"/>
  <c r="Q124" i="11"/>
  <c r="O125" i="11"/>
  <c r="M126" i="11"/>
  <c r="K127" i="11"/>
  <c r="I128" i="11"/>
  <c r="G129" i="11"/>
  <c r="E130" i="11"/>
  <c r="C131" i="11"/>
  <c r="G565" i="10"/>
  <c r="K579" i="10"/>
  <c r="O593" i="10"/>
  <c r="Q607" i="10"/>
  <c r="Q9" i="11"/>
  <c r="I13" i="11"/>
  <c r="C16" i="11"/>
  <c r="K18" i="11"/>
  <c r="S20" i="11"/>
  <c r="R22" i="11"/>
  <c r="P24" i="11"/>
  <c r="O26" i="11"/>
  <c r="B29" i="11"/>
  <c r="P30" i="11"/>
  <c r="L32" i="11"/>
  <c r="S33" i="11"/>
  <c r="E566" i="10"/>
  <c r="I580" i="10"/>
  <c r="M594" i="10"/>
  <c r="O2" i="11"/>
  <c r="H10" i="11"/>
  <c r="Q13" i="11"/>
  <c r="K16" i="11"/>
  <c r="N18" i="11"/>
  <c r="B21" i="11"/>
  <c r="S22" i="11"/>
  <c r="R24" i="11"/>
  <c r="E27" i="11"/>
  <c r="D29" i="11"/>
  <c r="R30" i="11"/>
  <c r="N32" i="11"/>
  <c r="C34" i="11"/>
  <c r="I35" i="11"/>
  <c r="L36" i="11"/>
  <c r="R37" i="11"/>
  <c r="B39" i="11"/>
  <c r="D40" i="11"/>
  <c r="J41" i="11"/>
  <c r="L42" i="11"/>
  <c r="M43" i="11"/>
  <c r="N44" i="11"/>
  <c r="N45" i="11"/>
  <c r="O46" i="11"/>
  <c r="M47" i="11"/>
  <c r="K48" i="11"/>
  <c r="I49" i="11"/>
  <c r="G50" i="11"/>
  <c r="E51" i="11"/>
  <c r="C52" i="11"/>
  <c r="S52" i="11"/>
  <c r="Q53" i="11"/>
  <c r="O54" i="11"/>
  <c r="M55" i="11"/>
  <c r="K56" i="11"/>
  <c r="I57" i="11"/>
  <c r="G58" i="11"/>
  <c r="E59" i="11"/>
  <c r="C60" i="11"/>
  <c r="S60" i="11"/>
  <c r="Q61" i="11"/>
  <c r="O62" i="11"/>
  <c r="M63" i="11"/>
  <c r="K64" i="11"/>
  <c r="I65" i="11"/>
  <c r="G66" i="11"/>
  <c r="E67" i="11"/>
  <c r="C68" i="11"/>
  <c r="S68" i="11"/>
  <c r="Q69" i="11"/>
  <c r="O70" i="11"/>
  <c r="M71" i="11"/>
  <c r="K72" i="11"/>
  <c r="I73" i="11"/>
  <c r="G74" i="11"/>
  <c r="E75" i="11"/>
  <c r="C76" i="11"/>
  <c r="S76" i="11"/>
  <c r="Q77" i="11"/>
  <c r="O78" i="11"/>
  <c r="M79" i="11"/>
  <c r="K80" i="11"/>
  <c r="I81" i="11"/>
  <c r="G82" i="11"/>
  <c r="E83" i="11"/>
  <c r="C84" i="11"/>
  <c r="S84" i="11"/>
  <c r="Q85" i="11"/>
  <c r="O86" i="11"/>
  <c r="M87" i="11"/>
  <c r="K88" i="11"/>
  <c r="I89" i="11"/>
  <c r="G90" i="11"/>
  <c r="E91" i="11"/>
  <c r="C92" i="11"/>
  <c r="S92" i="11"/>
  <c r="Q93" i="11"/>
  <c r="O94" i="11"/>
  <c r="M95" i="11"/>
  <c r="K96" i="11"/>
  <c r="I97" i="11"/>
  <c r="G98" i="11"/>
  <c r="E99" i="11"/>
  <c r="C100" i="11"/>
  <c r="S100" i="11"/>
  <c r="Q101" i="11"/>
  <c r="O102" i="11"/>
  <c r="M103" i="11"/>
  <c r="K104" i="11"/>
  <c r="I105" i="11"/>
  <c r="G106" i="11"/>
  <c r="E107" i="11"/>
  <c r="C108" i="11"/>
  <c r="S108" i="11"/>
  <c r="Q109" i="11"/>
  <c r="O110" i="11"/>
  <c r="M111" i="11"/>
  <c r="K112" i="11"/>
  <c r="I113" i="11"/>
  <c r="G114" i="11"/>
  <c r="E115" i="11"/>
  <c r="C116" i="11"/>
  <c r="S116" i="11"/>
  <c r="Q117" i="11"/>
  <c r="O118" i="11"/>
  <c r="M119" i="11"/>
  <c r="K120" i="11"/>
  <c r="I121" i="11"/>
  <c r="G122" i="11"/>
  <c r="E123" i="11"/>
  <c r="C124" i="11"/>
  <c r="S124" i="11"/>
  <c r="Q125" i="11"/>
  <c r="O126" i="11"/>
  <c r="M127" i="11"/>
  <c r="K128" i="11"/>
  <c r="I129" i="11"/>
  <c r="G130" i="11"/>
  <c r="E131" i="11"/>
  <c r="C132" i="11"/>
  <c r="S132" i="11"/>
  <c r="Q133" i="11"/>
  <c r="O134" i="11"/>
  <c r="M135" i="11"/>
  <c r="C567" i="10"/>
  <c r="G581" i="10"/>
  <c r="K595" i="10"/>
  <c r="M3" i="11"/>
  <c r="J10" i="11"/>
  <c r="R13" i="11"/>
  <c r="L16" i="11"/>
  <c r="O18" i="11"/>
  <c r="D21" i="11"/>
  <c r="B23" i="11"/>
  <c r="S24" i="11"/>
  <c r="F27" i="11"/>
  <c r="E29" i="11"/>
  <c r="S30" i="11"/>
  <c r="O32" i="11"/>
  <c r="G34" i="11"/>
  <c r="J35" i="11"/>
  <c r="M36" i="11"/>
  <c r="S37" i="11"/>
  <c r="C39" i="11"/>
  <c r="E40" i="11"/>
  <c r="K41" i="11"/>
  <c r="M42" i="11"/>
  <c r="N43" i="11"/>
  <c r="O44" i="11"/>
  <c r="Q45" i="11"/>
  <c r="P46" i="11"/>
  <c r="N47" i="11"/>
  <c r="L48" i="11"/>
  <c r="J49" i="11"/>
  <c r="H50" i="11"/>
  <c r="F51" i="11"/>
  <c r="D52" i="11"/>
  <c r="B53" i="11"/>
  <c r="R53" i="11"/>
  <c r="P54" i="11"/>
  <c r="N55" i="11"/>
  <c r="L56" i="11"/>
  <c r="J57" i="11"/>
  <c r="H58" i="11"/>
  <c r="F59" i="11"/>
  <c r="D60" i="11"/>
  <c r="B61" i="11"/>
  <c r="R61" i="11"/>
  <c r="P62" i="11"/>
  <c r="N63" i="11"/>
  <c r="L64" i="11"/>
  <c r="J65" i="11"/>
  <c r="H66" i="11"/>
  <c r="F67" i="11"/>
  <c r="D68" i="11"/>
  <c r="B69" i="11"/>
  <c r="R69" i="11"/>
  <c r="P70" i="11"/>
  <c r="N71" i="11"/>
  <c r="L72" i="11"/>
  <c r="J73" i="11"/>
  <c r="H74" i="11"/>
  <c r="S567" i="10"/>
  <c r="E582" i="10"/>
  <c r="I596" i="10"/>
  <c r="K4" i="11"/>
  <c r="N10" i="11"/>
  <c r="B14" i="11"/>
  <c r="N16" i="11"/>
  <c r="E19" i="11"/>
  <c r="E21" i="11"/>
  <c r="D23" i="11"/>
  <c r="I25" i="11"/>
  <c r="H27" i="11"/>
  <c r="F29" i="11"/>
  <c r="B31" i="11"/>
  <c r="P32" i="11"/>
  <c r="H34" i="11"/>
  <c r="L35" i="11"/>
  <c r="O36" i="11"/>
  <c r="B38" i="11"/>
  <c r="D39" i="11"/>
  <c r="G40" i="11"/>
  <c r="L41" i="11"/>
  <c r="N42" i="11"/>
  <c r="O43" i="11"/>
  <c r="P44" i="11"/>
  <c r="R45" i="11"/>
  <c r="Q46" i="11"/>
  <c r="O47" i="11"/>
  <c r="M48" i="11"/>
  <c r="K49" i="11"/>
  <c r="I50" i="11"/>
  <c r="G51" i="11"/>
  <c r="E52" i="11"/>
  <c r="C53" i="11"/>
  <c r="S53" i="11"/>
  <c r="Q54" i="11"/>
  <c r="O55" i="11"/>
  <c r="M56" i="11"/>
  <c r="K57" i="11"/>
  <c r="I58" i="11"/>
  <c r="G59" i="11"/>
  <c r="E60" i="11"/>
  <c r="C61" i="11"/>
  <c r="S61" i="11"/>
  <c r="Q62" i="11"/>
  <c r="O63" i="11"/>
  <c r="M64" i="11"/>
  <c r="K65" i="11"/>
  <c r="I66" i="11"/>
  <c r="G67" i="11"/>
  <c r="E68" i="11"/>
  <c r="C69" i="11"/>
  <c r="S69" i="11"/>
  <c r="Q70" i="11"/>
  <c r="O71" i="11"/>
  <c r="M72" i="11"/>
  <c r="K73" i="11"/>
  <c r="I74" i="11"/>
  <c r="G75" i="11"/>
  <c r="E76" i="11"/>
  <c r="C77" i="11"/>
  <c r="S77" i="11"/>
  <c r="Q78" i="11"/>
  <c r="O79" i="11"/>
  <c r="M80" i="11"/>
  <c r="K81" i="11"/>
  <c r="I82" i="11"/>
  <c r="G83" i="11"/>
  <c r="E84" i="11"/>
  <c r="C85" i="11"/>
  <c r="S85" i="11"/>
  <c r="Q86" i="11"/>
  <c r="O87" i="11"/>
  <c r="M88" i="11"/>
  <c r="K89" i="11"/>
  <c r="I90" i="11"/>
  <c r="G91" i="11"/>
  <c r="E92" i="11"/>
  <c r="C93" i="11"/>
  <c r="S93" i="11"/>
  <c r="Q94" i="11"/>
  <c r="O95" i="11"/>
  <c r="M96" i="11"/>
  <c r="K97" i="11"/>
  <c r="I98" i="11"/>
  <c r="G99" i="11"/>
  <c r="E100" i="11"/>
  <c r="C101" i="11"/>
  <c r="S101" i="11"/>
  <c r="Q102" i="11"/>
  <c r="O103" i="11"/>
  <c r="M104" i="11"/>
  <c r="K105" i="11"/>
  <c r="I106" i="11"/>
  <c r="G107" i="11"/>
  <c r="E108" i="11"/>
  <c r="C109" i="11"/>
  <c r="S109" i="11"/>
  <c r="Q110" i="11"/>
  <c r="O111" i="11"/>
  <c r="M112" i="11"/>
  <c r="K113" i="11"/>
  <c r="I114" i="11"/>
  <c r="G115" i="11"/>
  <c r="E116" i="11"/>
  <c r="C117" i="11"/>
  <c r="S117" i="11"/>
  <c r="Q118" i="11"/>
  <c r="O119" i="11"/>
  <c r="M120" i="11"/>
  <c r="K121" i="11"/>
  <c r="I122" i="11"/>
  <c r="G123" i="11"/>
  <c r="E124" i="11"/>
  <c r="C125" i="11"/>
  <c r="S125" i="11"/>
  <c r="Q126" i="11"/>
  <c r="O127" i="11"/>
  <c r="M128" i="11"/>
  <c r="K129" i="11"/>
  <c r="I130" i="11"/>
  <c r="G131" i="11"/>
  <c r="Q568" i="10"/>
  <c r="H35" i="11"/>
  <c r="M44" i="11"/>
  <c r="B52" i="11"/>
  <c r="D59" i="11"/>
  <c r="F66" i="11"/>
  <c r="H73" i="11"/>
  <c r="N78" i="11"/>
  <c r="F83" i="11"/>
  <c r="P87" i="11"/>
  <c r="R92" i="11"/>
  <c r="J97" i="11"/>
  <c r="B102" i="11"/>
  <c r="D107" i="11"/>
  <c r="N111" i="11"/>
  <c r="F116" i="11"/>
  <c r="H121" i="11"/>
  <c r="P125" i="11"/>
  <c r="L128" i="11"/>
  <c r="F131" i="11"/>
  <c r="O132" i="11"/>
  <c r="S133" i="11"/>
  <c r="B135" i="11"/>
  <c r="B136" i="11"/>
  <c r="S136" i="11"/>
  <c r="Q137" i="11"/>
  <c r="O138" i="11"/>
  <c r="M139" i="11"/>
  <c r="K140" i="11"/>
  <c r="I141" i="11"/>
  <c r="G142" i="11"/>
  <c r="E143" i="11"/>
  <c r="C144" i="11"/>
  <c r="S144" i="11"/>
  <c r="Q145" i="11"/>
  <c r="O146" i="11"/>
  <c r="M147" i="11"/>
  <c r="K148" i="11"/>
  <c r="I149" i="11"/>
  <c r="G150" i="11"/>
  <c r="E151" i="11"/>
  <c r="C152" i="11"/>
  <c r="S152" i="11"/>
  <c r="Q153" i="11"/>
  <c r="O154" i="11"/>
  <c r="M155" i="11"/>
  <c r="K156" i="11"/>
  <c r="I157" i="11"/>
  <c r="G158" i="11"/>
  <c r="E159" i="11"/>
  <c r="C160" i="11"/>
  <c r="S160" i="11"/>
  <c r="Q161" i="11"/>
  <c r="O162" i="11"/>
  <c r="M163" i="11"/>
  <c r="K164" i="11"/>
  <c r="I165" i="11"/>
  <c r="G166" i="11"/>
  <c r="E167" i="11"/>
  <c r="C168" i="11"/>
  <c r="S168" i="11"/>
  <c r="Q169" i="11"/>
  <c r="O170" i="11"/>
  <c r="M171" i="11"/>
  <c r="K172" i="11"/>
  <c r="I173" i="11"/>
  <c r="G174" i="11"/>
  <c r="E175" i="11"/>
  <c r="C176" i="11"/>
  <c r="S176" i="11"/>
  <c r="Q177" i="11"/>
  <c r="O178" i="11"/>
  <c r="M179" i="11"/>
  <c r="K180" i="11"/>
  <c r="I181" i="11"/>
  <c r="G182" i="11"/>
  <c r="E183" i="11"/>
  <c r="C184" i="11"/>
  <c r="S184" i="11"/>
  <c r="Q185" i="11"/>
  <c r="O186" i="11"/>
  <c r="M187" i="11"/>
  <c r="K188" i="11"/>
  <c r="I189" i="11"/>
  <c r="G190" i="11"/>
  <c r="E191" i="11"/>
  <c r="C192" i="11"/>
  <c r="S192" i="11"/>
  <c r="Q193" i="11"/>
  <c r="O194" i="11"/>
  <c r="M195" i="11"/>
  <c r="K196" i="11"/>
  <c r="I197" i="11"/>
  <c r="G198" i="11"/>
  <c r="E199" i="11"/>
  <c r="C200" i="11"/>
  <c r="S200" i="11"/>
  <c r="Q201" i="11"/>
  <c r="O202" i="11"/>
  <c r="M203" i="11"/>
  <c r="K204" i="11"/>
  <c r="I205" i="11"/>
  <c r="G206" i="11"/>
  <c r="E207" i="11"/>
  <c r="C208" i="11"/>
  <c r="S208" i="11"/>
  <c r="Q209" i="11"/>
  <c r="O210" i="11"/>
  <c r="M211" i="11"/>
  <c r="K212" i="11"/>
  <c r="I213" i="11"/>
  <c r="G214" i="11"/>
  <c r="E215" i="11"/>
  <c r="C216" i="11"/>
  <c r="S216" i="11"/>
  <c r="Q217" i="11"/>
  <c r="O218" i="11"/>
  <c r="M219" i="11"/>
  <c r="K220" i="11"/>
  <c r="C583" i="10"/>
  <c r="M35" i="11"/>
  <c r="S44" i="11"/>
  <c r="F52" i="11"/>
  <c r="H59" i="11"/>
  <c r="J66" i="11"/>
  <c r="L73" i="11"/>
  <c r="P78" i="11"/>
  <c r="H83" i="11"/>
  <c r="J88" i="11"/>
  <c r="B93" i="11"/>
  <c r="L97" i="11"/>
  <c r="N102" i="11"/>
  <c r="F107" i="11"/>
  <c r="P111" i="11"/>
  <c r="R116" i="11"/>
  <c r="J121" i="11"/>
  <c r="R125" i="11"/>
  <c r="N128" i="11"/>
  <c r="H131" i="11"/>
  <c r="Q132" i="11"/>
  <c r="B134" i="11"/>
  <c r="C135" i="11"/>
  <c r="C136" i="11"/>
  <c r="B137" i="11"/>
  <c r="R137" i="11"/>
  <c r="P138" i="11"/>
  <c r="N139" i="11"/>
  <c r="L140" i="11"/>
  <c r="J141" i="11"/>
  <c r="H142" i="11"/>
  <c r="F143" i="11"/>
  <c r="D144" i="11"/>
  <c r="B145" i="11"/>
  <c r="R145" i="11"/>
  <c r="P146" i="11"/>
  <c r="N147" i="11"/>
  <c r="L148" i="11"/>
  <c r="J149" i="11"/>
  <c r="H150" i="11"/>
  <c r="F151" i="11"/>
  <c r="D152" i="11"/>
  <c r="B153" i="11"/>
  <c r="R153" i="11"/>
  <c r="P154" i="11"/>
  <c r="N155" i="11"/>
  <c r="L156" i="11"/>
  <c r="J157" i="11"/>
  <c r="H158" i="11"/>
  <c r="F159" i="11"/>
  <c r="D160" i="11"/>
  <c r="B161" i="11"/>
  <c r="R161" i="11"/>
  <c r="P162" i="11"/>
  <c r="N163" i="11"/>
  <c r="L164" i="11"/>
  <c r="J165" i="11"/>
  <c r="H166" i="11"/>
  <c r="F167" i="11"/>
  <c r="D168" i="11"/>
  <c r="B169" i="11"/>
  <c r="R169" i="11"/>
  <c r="P170" i="11"/>
  <c r="N171" i="11"/>
  <c r="L172" i="11"/>
  <c r="J173" i="11"/>
  <c r="H174" i="11"/>
  <c r="F175" i="11"/>
  <c r="D176" i="11"/>
  <c r="B177" i="11"/>
  <c r="R177" i="11"/>
  <c r="P178" i="11"/>
  <c r="N179" i="11"/>
  <c r="L180" i="11"/>
  <c r="J181" i="11"/>
  <c r="H182" i="11"/>
  <c r="F183" i="11"/>
  <c r="D184" i="11"/>
  <c r="B185" i="11"/>
  <c r="R185" i="11"/>
  <c r="P186" i="11"/>
  <c r="N187" i="11"/>
  <c r="L188" i="11"/>
  <c r="J189" i="11"/>
  <c r="H190" i="11"/>
  <c r="F191" i="11"/>
  <c r="D192" i="11"/>
  <c r="B193" i="11"/>
  <c r="R193" i="11"/>
  <c r="P194" i="11"/>
  <c r="N195" i="11"/>
  <c r="L196" i="11"/>
  <c r="J197" i="11"/>
  <c r="H198" i="11"/>
  <c r="F199" i="11"/>
  <c r="D200" i="11"/>
  <c r="B201" i="11"/>
  <c r="R201" i="11"/>
  <c r="P202" i="11"/>
  <c r="N203" i="11"/>
  <c r="L204" i="11"/>
  <c r="J205" i="11"/>
  <c r="H206" i="11"/>
  <c r="F207" i="11"/>
  <c r="D208" i="11"/>
  <c r="B209" i="11"/>
  <c r="R209" i="11"/>
  <c r="P210" i="11"/>
  <c r="N211" i="11"/>
  <c r="L212" i="11"/>
  <c r="J213" i="11"/>
  <c r="H214" i="11"/>
  <c r="F215" i="11"/>
  <c r="D216" i="11"/>
  <c r="B217" i="11"/>
  <c r="R217" i="11"/>
  <c r="P218" i="11"/>
  <c r="N219" i="11"/>
  <c r="L220" i="11"/>
  <c r="J221" i="11"/>
  <c r="H222" i="11"/>
  <c r="F223" i="11"/>
  <c r="D224" i="11"/>
  <c r="B225" i="11"/>
  <c r="R225" i="11"/>
  <c r="P226" i="11"/>
  <c r="N227" i="11"/>
  <c r="G597" i="10"/>
  <c r="K36" i="11"/>
  <c r="M45" i="11"/>
  <c r="R52" i="11"/>
  <c r="B60" i="11"/>
  <c r="D67" i="11"/>
  <c r="F74" i="11"/>
  <c r="R78" i="11"/>
  <c r="B84" i="11"/>
  <c r="L88" i="11"/>
  <c r="D93" i="11"/>
  <c r="F98" i="11"/>
  <c r="P102" i="11"/>
  <c r="H107" i="11"/>
  <c r="J112" i="11"/>
  <c r="B117" i="11"/>
  <c r="L121" i="11"/>
  <c r="B126" i="11"/>
  <c r="P128" i="11"/>
  <c r="I131" i="11"/>
  <c r="R132" i="11"/>
  <c r="C134" i="11"/>
  <c r="D135" i="11"/>
  <c r="D136" i="11"/>
  <c r="C137" i="11"/>
  <c r="S137" i="11"/>
  <c r="Q138" i="11"/>
  <c r="O139" i="11"/>
  <c r="M140" i="11"/>
  <c r="K141" i="11"/>
  <c r="I142" i="11"/>
  <c r="G143" i="11"/>
  <c r="E144" i="11"/>
  <c r="C145" i="11"/>
  <c r="S145" i="11"/>
  <c r="Q146" i="11"/>
  <c r="O147" i="11"/>
  <c r="M148" i="11"/>
  <c r="K149" i="11"/>
  <c r="I150" i="11"/>
  <c r="G151" i="11"/>
  <c r="E152" i="11"/>
  <c r="C153" i="11"/>
  <c r="S153" i="11"/>
  <c r="Q154" i="11"/>
  <c r="O155" i="11"/>
  <c r="M156" i="11"/>
  <c r="K157" i="11"/>
  <c r="I158" i="11"/>
  <c r="G159" i="11"/>
  <c r="E160" i="11"/>
  <c r="C161" i="11"/>
  <c r="S161" i="11"/>
  <c r="Q162" i="11"/>
  <c r="O163" i="11"/>
  <c r="M164" i="11"/>
  <c r="K165" i="11"/>
  <c r="I166" i="11"/>
  <c r="G167" i="11"/>
  <c r="E168" i="11"/>
  <c r="C169" i="11"/>
  <c r="S169" i="11"/>
  <c r="Q170" i="11"/>
  <c r="O171" i="11"/>
  <c r="M172" i="11"/>
  <c r="K173" i="11"/>
  <c r="I174" i="11"/>
  <c r="G175" i="11"/>
  <c r="E176" i="11"/>
  <c r="C177" i="11"/>
  <c r="S177" i="11"/>
  <c r="Q178" i="11"/>
  <c r="O179" i="11"/>
  <c r="M180" i="11"/>
  <c r="K181" i="11"/>
  <c r="I182" i="11"/>
  <c r="G183" i="11"/>
  <c r="E184" i="11"/>
  <c r="C185" i="11"/>
  <c r="S185" i="11"/>
  <c r="Q186" i="11"/>
  <c r="O187" i="11"/>
  <c r="M188" i="11"/>
  <c r="K189" i="11"/>
  <c r="I190" i="11"/>
  <c r="G191" i="11"/>
  <c r="E192" i="11"/>
  <c r="C193" i="11"/>
  <c r="S193" i="11"/>
  <c r="Q194" i="11"/>
  <c r="O195" i="11"/>
  <c r="M196" i="11"/>
  <c r="K197" i="11"/>
  <c r="I198" i="11"/>
  <c r="G199" i="11"/>
  <c r="E200" i="11"/>
  <c r="C201" i="11"/>
  <c r="S201" i="11"/>
  <c r="Q202" i="11"/>
  <c r="O203" i="11"/>
  <c r="M204" i="11"/>
  <c r="K205" i="11"/>
  <c r="I206" i="11"/>
  <c r="G207" i="11"/>
  <c r="E208" i="11"/>
  <c r="C209" i="11"/>
  <c r="S209" i="11"/>
  <c r="Q210" i="11"/>
  <c r="O211" i="11"/>
  <c r="M212" i="11"/>
  <c r="K213" i="11"/>
  <c r="I214" i="11"/>
  <c r="G215" i="11"/>
  <c r="E216" i="11"/>
  <c r="C217" i="11"/>
  <c r="S217" i="11"/>
  <c r="Q218" i="11"/>
  <c r="O219" i="11"/>
  <c r="M220" i="11"/>
  <c r="K221" i="11"/>
  <c r="I5" i="11"/>
  <c r="S36" i="11"/>
  <c r="S45" i="11"/>
  <c r="D53" i="11"/>
  <c r="F60" i="11"/>
  <c r="H67" i="11"/>
  <c r="J74" i="11"/>
  <c r="L79" i="11"/>
  <c r="D84" i="11"/>
  <c r="N88" i="11"/>
  <c r="P93" i="11"/>
  <c r="H98" i="11"/>
  <c r="R102" i="11"/>
  <c r="B108" i="11"/>
  <c r="L112" i="11"/>
  <c r="D117" i="11"/>
  <c r="F122" i="11"/>
  <c r="D126" i="11"/>
  <c r="E129" i="11"/>
  <c r="J131" i="11"/>
  <c r="B133" i="11"/>
  <c r="D134" i="11"/>
  <c r="E135" i="11"/>
  <c r="E136" i="11"/>
  <c r="D137" i="11"/>
  <c r="B138" i="11"/>
  <c r="R138" i="11"/>
  <c r="P139" i="11"/>
  <c r="N140" i="11"/>
  <c r="L141" i="11"/>
  <c r="J142" i="11"/>
  <c r="H143" i="11"/>
  <c r="F144" i="11"/>
  <c r="D145" i="11"/>
  <c r="B146" i="11"/>
  <c r="R146" i="11"/>
  <c r="P147" i="11"/>
  <c r="N148" i="11"/>
  <c r="L149" i="11"/>
  <c r="J150" i="11"/>
  <c r="H151" i="11"/>
  <c r="F152" i="11"/>
  <c r="D153" i="11"/>
  <c r="B154" i="11"/>
  <c r="R154" i="11"/>
  <c r="P155" i="11"/>
  <c r="N156" i="11"/>
  <c r="L157" i="11"/>
  <c r="J158" i="11"/>
  <c r="H159" i="11"/>
  <c r="F160" i="11"/>
  <c r="D161" i="11"/>
  <c r="B162" i="11"/>
  <c r="R162" i="11"/>
  <c r="P163" i="11"/>
  <c r="N164" i="11"/>
  <c r="L165" i="11"/>
  <c r="J166" i="11"/>
  <c r="H167" i="11"/>
  <c r="F168" i="11"/>
  <c r="D169" i="11"/>
  <c r="B170" i="11"/>
  <c r="R170" i="11"/>
  <c r="P171" i="11"/>
  <c r="N172" i="11"/>
  <c r="L173" i="11"/>
  <c r="J174" i="11"/>
  <c r="H175" i="11"/>
  <c r="F176" i="11"/>
  <c r="D177" i="11"/>
  <c r="B178" i="11"/>
  <c r="R178" i="11"/>
  <c r="P179" i="11"/>
  <c r="N180" i="11"/>
  <c r="L181" i="11"/>
  <c r="J182" i="11"/>
  <c r="H183" i="11"/>
  <c r="F184" i="11"/>
  <c r="D185" i="11"/>
  <c r="B186" i="11"/>
  <c r="R186" i="11"/>
  <c r="P187" i="11"/>
  <c r="N188" i="11"/>
  <c r="L189" i="11"/>
  <c r="J190" i="11"/>
  <c r="H191" i="11"/>
  <c r="F192" i="11"/>
  <c r="D193" i="11"/>
  <c r="B194" i="11"/>
  <c r="R194" i="11"/>
  <c r="P195" i="11"/>
  <c r="N196" i="11"/>
  <c r="L197" i="11"/>
  <c r="J198" i="11"/>
  <c r="H199" i="11"/>
  <c r="F200" i="11"/>
  <c r="D201" i="11"/>
  <c r="B202" i="11"/>
  <c r="R202" i="11"/>
  <c r="P203" i="11"/>
  <c r="N204" i="11"/>
  <c r="L205" i="11"/>
  <c r="J206" i="11"/>
  <c r="H207" i="11"/>
  <c r="F208" i="11"/>
  <c r="D209" i="11"/>
  <c r="B210" i="11"/>
  <c r="R210" i="11"/>
  <c r="P211" i="11"/>
  <c r="N212" i="11"/>
  <c r="L213" i="11"/>
  <c r="J214" i="11"/>
  <c r="H215" i="11"/>
  <c r="F216" i="11"/>
  <c r="D217" i="11"/>
  <c r="B218" i="11"/>
  <c r="R218" i="11"/>
  <c r="P219" i="11"/>
  <c r="N220" i="11"/>
  <c r="L221" i="11"/>
  <c r="J222" i="11"/>
  <c r="H223" i="11"/>
  <c r="F224" i="11"/>
  <c r="D225" i="11"/>
  <c r="B226" i="11"/>
  <c r="R226" i="11"/>
  <c r="O10" i="11"/>
  <c r="Q37" i="11"/>
  <c r="M46" i="11"/>
  <c r="P53" i="11"/>
  <c r="R60" i="11"/>
  <c r="B68" i="11"/>
  <c r="D75" i="11"/>
  <c r="N79" i="11"/>
  <c r="F84" i="11"/>
  <c r="H89" i="11"/>
  <c r="R93" i="11"/>
  <c r="J98" i="11"/>
  <c r="L103" i="11"/>
  <c r="D108" i="11"/>
  <c r="N112" i="11"/>
  <c r="P117" i="11"/>
  <c r="H122" i="11"/>
  <c r="K126" i="11"/>
  <c r="H129" i="11"/>
  <c r="L131" i="11"/>
  <c r="C133" i="11"/>
  <c r="E134" i="11"/>
  <c r="F135" i="11"/>
  <c r="G136" i="11"/>
  <c r="E137" i="11"/>
  <c r="C138" i="11"/>
  <c r="S138" i="11"/>
  <c r="Q139" i="11"/>
  <c r="O140" i="11"/>
  <c r="M141" i="11"/>
  <c r="K142" i="11"/>
  <c r="I143" i="11"/>
  <c r="G144" i="11"/>
  <c r="E145" i="11"/>
  <c r="C146" i="11"/>
  <c r="S146" i="11"/>
  <c r="Q147" i="11"/>
  <c r="O148" i="11"/>
  <c r="M149" i="11"/>
  <c r="K150" i="11"/>
  <c r="I151" i="11"/>
  <c r="G152" i="11"/>
  <c r="E153" i="11"/>
  <c r="C154" i="11"/>
  <c r="S154" i="11"/>
  <c r="Q155" i="11"/>
  <c r="O156" i="11"/>
  <c r="M157" i="11"/>
  <c r="K158" i="11"/>
  <c r="I159" i="11"/>
  <c r="G160" i="11"/>
  <c r="E161" i="11"/>
  <c r="C162" i="11"/>
  <c r="S162" i="11"/>
  <c r="Q163" i="11"/>
  <c r="O164" i="11"/>
  <c r="M165" i="11"/>
  <c r="K166" i="11"/>
  <c r="I167" i="11"/>
  <c r="G168" i="11"/>
  <c r="E169" i="11"/>
  <c r="C170" i="11"/>
  <c r="S170" i="11"/>
  <c r="Q171" i="11"/>
  <c r="O172" i="11"/>
  <c r="M173" i="11"/>
  <c r="K174" i="11"/>
  <c r="I175" i="11"/>
  <c r="G176" i="11"/>
  <c r="E177" i="11"/>
  <c r="C178" i="11"/>
  <c r="S178" i="11"/>
  <c r="Q179" i="11"/>
  <c r="O180" i="11"/>
  <c r="M181" i="11"/>
  <c r="K182" i="11"/>
  <c r="I183" i="11"/>
  <c r="G184" i="11"/>
  <c r="E185" i="11"/>
  <c r="C186" i="11"/>
  <c r="S186" i="11"/>
  <c r="Q187" i="11"/>
  <c r="O188" i="11"/>
  <c r="M189" i="11"/>
  <c r="K190" i="11"/>
  <c r="I191" i="11"/>
  <c r="G192" i="11"/>
  <c r="E193" i="11"/>
  <c r="C194" i="11"/>
  <c r="S194" i="11"/>
  <c r="Q195" i="11"/>
  <c r="O196" i="11"/>
  <c r="M197" i="11"/>
  <c r="K198" i="11"/>
  <c r="I199" i="11"/>
  <c r="G200" i="11"/>
  <c r="E201" i="11"/>
  <c r="C202" i="11"/>
  <c r="S202" i="11"/>
  <c r="Q203" i="11"/>
  <c r="O204" i="11"/>
  <c r="M205" i="11"/>
  <c r="K206" i="11"/>
  <c r="I207" i="11"/>
  <c r="G208" i="11"/>
  <c r="E209" i="11"/>
  <c r="C210" i="11"/>
  <c r="S210" i="11"/>
  <c r="Q211" i="11"/>
  <c r="O212" i="11"/>
  <c r="M213" i="11"/>
  <c r="K214" i="11"/>
  <c r="I215" i="11"/>
  <c r="G216" i="11"/>
  <c r="E217" i="11"/>
  <c r="C218" i="11"/>
  <c r="S218" i="11"/>
  <c r="Q219" i="11"/>
  <c r="O220" i="11"/>
  <c r="M221" i="11"/>
  <c r="K222" i="11"/>
  <c r="I223" i="11"/>
  <c r="G224" i="11"/>
  <c r="E225" i="11"/>
  <c r="C226" i="11"/>
  <c r="F14" i="11"/>
  <c r="C38" i="11"/>
  <c r="R46" i="11"/>
  <c r="B54" i="11"/>
  <c r="D61" i="11"/>
  <c r="F68" i="11"/>
  <c r="F75" i="11"/>
  <c r="P79" i="11"/>
  <c r="R84" i="11"/>
  <c r="J89" i="11"/>
  <c r="B94" i="11"/>
  <c r="D99" i="11"/>
  <c r="N103" i="11"/>
  <c r="F108" i="11"/>
  <c r="H113" i="11"/>
  <c r="R117" i="11"/>
  <c r="J122" i="11"/>
  <c r="N126" i="11"/>
  <c r="J129" i="11"/>
  <c r="M131" i="11"/>
  <c r="D133" i="11"/>
  <c r="F134" i="11"/>
  <c r="G135" i="11"/>
  <c r="H136" i="11"/>
  <c r="F137" i="11"/>
  <c r="D138" i="11"/>
  <c r="B139" i="11"/>
  <c r="R139" i="11"/>
  <c r="P140" i="11"/>
  <c r="N141" i="11"/>
  <c r="L142" i="11"/>
  <c r="J143" i="11"/>
  <c r="H144" i="11"/>
  <c r="F145" i="11"/>
  <c r="D146" i="11"/>
  <c r="B147" i="11"/>
  <c r="R147" i="11"/>
  <c r="P148" i="11"/>
  <c r="N149" i="11"/>
  <c r="L150" i="11"/>
  <c r="J151" i="11"/>
  <c r="H152" i="11"/>
  <c r="F153" i="11"/>
  <c r="D154" i="11"/>
  <c r="B155" i="11"/>
  <c r="R155" i="11"/>
  <c r="P156" i="11"/>
  <c r="N157" i="11"/>
  <c r="L158" i="11"/>
  <c r="J159" i="11"/>
  <c r="H160" i="11"/>
  <c r="F161" i="11"/>
  <c r="D162" i="11"/>
  <c r="B163" i="11"/>
  <c r="R163" i="11"/>
  <c r="P164" i="11"/>
  <c r="N165" i="11"/>
  <c r="L166" i="11"/>
  <c r="J167" i="11"/>
  <c r="H168" i="11"/>
  <c r="F169" i="11"/>
  <c r="D170" i="11"/>
  <c r="B171" i="11"/>
  <c r="R171" i="11"/>
  <c r="P172" i="11"/>
  <c r="N173" i="11"/>
  <c r="L174" i="11"/>
  <c r="J175" i="11"/>
  <c r="H176" i="11"/>
  <c r="F177" i="11"/>
  <c r="D178" i="11"/>
  <c r="B179" i="11"/>
  <c r="R179" i="11"/>
  <c r="P180" i="11"/>
  <c r="N181" i="11"/>
  <c r="L182" i="11"/>
  <c r="J183" i="11"/>
  <c r="H184" i="11"/>
  <c r="F185" i="11"/>
  <c r="D186" i="11"/>
  <c r="B187" i="11"/>
  <c r="R187" i="11"/>
  <c r="P188" i="11"/>
  <c r="N189" i="11"/>
  <c r="L190" i="11"/>
  <c r="J191" i="11"/>
  <c r="H192" i="11"/>
  <c r="F193" i="11"/>
  <c r="D194" i="11"/>
  <c r="B195" i="11"/>
  <c r="R195" i="11"/>
  <c r="P196" i="11"/>
  <c r="N197" i="11"/>
  <c r="L198" i="11"/>
  <c r="J199" i="11"/>
  <c r="H200" i="11"/>
  <c r="F201" i="11"/>
  <c r="D202" i="11"/>
  <c r="B203" i="11"/>
  <c r="R203" i="11"/>
  <c r="P204" i="11"/>
  <c r="N205" i="11"/>
  <c r="L206" i="11"/>
  <c r="J207" i="11"/>
  <c r="H208" i="11"/>
  <c r="F209" i="11"/>
  <c r="D210" i="11"/>
  <c r="B211" i="11"/>
  <c r="R211" i="11"/>
  <c r="P212" i="11"/>
  <c r="N213" i="11"/>
  <c r="L214" i="11"/>
  <c r="J215" i="11"/>
  <c r="H216" i="11"/>
  <c r="F217" i="11"/>
  <c r="D218" i="11"/>
  <c r="B219" i="11"/>
  <c r="R219" i="11"/>
  <c r="P220" i="11"/>
  <c r="N221" i="11"/>
  <c r="L222" i="11"/>
  <c r="O16" i="11"/>
  <c r="S38" i="11"/>
  <c r="L47" i="11"/>
  <c r="N54" i="11"/>
  <c r="P61" i="11"/>
  <c r="R68" i="11"/>
  <c r="H75" i="11"/>
  <c r="J80" i="11"/>
  <c r="B85" i="11"/>
  <c r="L89" i="11"/>
  <c r="N94" i="11"/>
  <c r="F99" i="11"/>
  <c r="P103" i="11"/>
  <c r="R108" i="11"/>
  <c r="J113" i="11"/>
  <c r="B118" i="11"/>
  <c r="D123" i="11"/>
  <c r="P126" i="11"/>
  <c r="L129" i="11"/>
  <c r="Q131" i="11"/>
  <c r="E133" i="11"/>
  <c r="G134" i="11"/>
  <c r="I135" i="11"/>
  <c r="I136" i="11"/>
  <c r="G137" i="11"/>
  <c r="E138" i="11"/>
  <c r="C139" i="11"/>
  <c r="S139" i="11"/>
  <c r="Q140" i="11"/>
  <c r="O141" i="11"/>
  <c r="M142" i="11"/>
  <c r="K143" i="11"/>
  <c r="I144" i="11"/>
  <c r="G145" i="11"/>
  <c r="E146" i="11"/>
  <c r="C147" i="11"/>
  <c r="S147" i="11"/>
  <c r="Q148" i="11"/>
  <c r="O149" i="11"/>
  <c r="M150" i="11"/>
  <c r="K151" i="11"/>
  <c r="I152" i="11"/>
  <c r="G153" i="11"/>
  <c r="E154" i="11"/>
  <c r="C155" i="11"/>
  <c r="S155" i="11"/>
  <c r="Q156" i="11"/>
  <c r="O157" i="11"/>
  <c r="M158" i="11"/>
  <c r="K159" i="11"/>
  <c r="I160" i="11"/>
  <c r="G161" i="11"/>
  <c r="E162" i="11"/>
  <c r="C163" i="11"/>
  <c r="S163" i="11"/>
  <c r="Q164" i="11"/>
  <c r="O165" i="11"/>
  <c r="M166" i="11"/>
  <c r="K167" i="11"/>
  <c r="I168" i="11"/>
  <c r="G169" i="11"/>
  <c r="E170" i="11"/>
  <c r="C171" i="11"/>
  <c r="S171" i="11"/>
  <c r="Q172" i="11"/>
  <c r="O173" i="11"/>
  <c r="M174" i="11"/>
  <c r="K175" i="11"/>
  <c r="I176" i="11"/>
  <c r="G177" i="11"/>
  <c r="E178" i="11"/>
  <c r="C179" i="11"/>
  <c r="S179" i="11"/>
  <c r="Q180" i="11"/>
  <c r="O181" i="11"/>
  <c r="M182" i="11"/>
  <c r="K183" i="11"/>
  <c r="I184" i="11"/>
  <c r="G185" i="11"/>
  <c r="E186" i="11"/>
  <c r="C187" i="11"/>
  <c r="S187" i="11"/>
  <c r="Q188" i="11"/>
  <c r="O189" i="11"/>
  <c r="M190" i="11"/>
  <c r="K191" i="11"/>
  <c r="I192" i="11"/>
  <c r="G193" i="11"/>
  <c r="E194" i="11"/>
  <c r="C195" i="11"/>
  <c r="S195" i="11"/>
  <c r="Q196" i="11"/>
  <c r="O197" i="11"/>
  <c r="M198" i="11"/>
  <c r="K199" i="11"/>
  <c r="I200" i="11"/>
  <c r="G201" i="11"/>
  <c r="E202" i="11"/>
  <c r="C203" i="11"/>
  <c r="S203" i="11"/>
  <c r="Q204" i="11"/>
  <c r="O205" i="11"/>
  <c r="M206" i="11"/>
  <c r="K207" i="11"/>
  <c r="I208" i="11"/>
  <c r="G209" i="11"/>
  <c r="E210" i="11"/>
  <c r="C211" i="11"/>
  <c r="S211" i="11"/>
  <c r="Q212" i="11"/>
  <c r="O213" i="11"/>
  <c r="M214" i="11"/>
  <c r="K215" i="11"/>
  <c r="I216" i="11"/>
  <c r="G217" i="11"/>
  <c r="E218" i="11"/>
  <c r="C219" i="11"/>
  <c r="S219" i="11"/>
  <c r="F19" i="11"/>
  <c r="E39" i="11"/>
  <c r="P47" i="11"/>
  <c r="R54" i="11"/>
  <c r="B62" i="11"/>
  <c r="D69" i="11"/>
  <c r="B76" i="11"/>
  <c r="L80" i="11"/>
  <c r="D85" i="11"/>
  <c r="F90" i="11"/>
  <c r="P94" i="11"/>
  <c r="H99" i="11"/>
  <c r="J104" i="11"/>
  <c r="B109" i="11"/>
  <c r="L113" i="11"/>
  <c r="N118" i="11"/>
  <c r="F123" i="11"/>
  <c r="R126" i="11"/>
  <c r="N129" i="11"/>
  <c r="S131" i="11"/>
  <c r="F133" i="11"/>
  <c r="H134" i="11"/>
  <c r="J135" i="11"/>
  <c r="J136" i="11"/>
  <c r="H137" i="11"/>
  <c r="F138" i="11"/>
  <c r="D139" i="11"/>
  <c r="B140" i="11"/>
  <c r="R140" i="11"/>
  <c r="P141" i="11"/>
  <c r="N142" i="11"/>
  <c r="L143" i="11"/>
  <c r="J144" i="11"/>
  <c r="H145" i="11"/>
  <c r="F146" i="11"/>
  <c r="D147" i="11"/>
  <c r="B148" i="11"/>
  <c r="R148" i="11"/>
  <c r="P149" i="11"/>
  <c r="N150" i="11"/>
  <c r="L151" i="11"/>
  <c r="J152" i="11"/>
  <c r="H153" i="11"/>
  <c r="F154" i="11"/>
  <c r="D155" i="11"/>
  <c r="B156" i="11"/>
  <c r="R156" i="11"/>
  <c r="P157" i="11"/>
  <c r="N158" i="11"/>
  <c r="L159" i="11"/>
  <c r="J160" i="11"/>
  <c r="H161" i="11"/>
  <c r="F162" i="11"/>
  <c r="D163" i="11"/>
  <c r="B164" i="11"/>
  <c r="R164" i="11"/>
  <c r="P165" i="11"/>
  <c r="N166" i="11"/>
  <c r="L167" i="11"/>
  <c r="J168" i="11"/>
  <c r="H169" i="11"/>
  <c r="F170" i="11"/>
  <c r="D171" i="11"/>
  <c r="B172" i="11"/>
  <c r="R172" i="11"/>
  <c r="P173" i="11"/>
  <c r="N174" i="11"/>
  <c r="L175" i="11"/>
  <c r="J176" i="11"/>
  <c r="H177" i="11"/>
  <c r="F178" i="11"/>
  <c r="D179" i="11"/>
  <c r="B180" i="11"/>
  <c r="R180" i="11"/>
  <c r="P181" i="11"/>
  <c r="N182" i="11"/>
  <c r="L183" i="11"/>
  <c r="J184" i="11"/>
  <c r="H185" i="11"/>
  <c r="F186" i="11"/>
  <c r="D187" i="11"/>
  <c r="B188" i="11"/>
  <c r="R188" i="11"/>
  <c r="P189" i="11"/>
  <c r="N190" i="11"/>
  <c r="L191" i="11"/>
  <c r="J192" i="11"/>
  <c r="H193" i="11"/>
  <c r="F194" i="11"/>
  <c r="D195" i="11"/>
  <c r="B196" i="11"/>
  <c r="R196" i="11"/>
  <c r="P197" i="11"/>
  <c r="N198" i="11"/>
  <c r="L199" i="11"/>
  <c r="J200" i="11"/>
  <c r="H201" i="11"/>
  <c r="F202" i="11"/>
  <c r="D203" i="11"/>
  <c r="B204" i="11"/>
  <c r="R204" i="11"/>
  <c r="P205" i="11"/>
  <c r="N206" i="11"/>
  <c r="L207" i="11"/>
  <c r="J208" i="11"/>
  <c r="H209" i="11"/>
  <c r="F210" i="11"/>
  <c r="D211" i="11"/>
  <c r="B212" i="11"/>
  <c r="R212" i="11"/>
  <c r="P213" i="11"/>
  <c r="N214" i="11"/>
  <c r="L215" i="11"/>
  <c r="J216" i="11"/>
  <c r="H217" i="11"/>
  <c r="F218" i="11"/>
  <c r="D219" i="11"/>
  <c r="B220" i="11"/>
  <c r="F21" i="11"/>
  <c r="C40" i="11"/>
  <c r="J48" i="11"/>
  <c r="L55" i="11"/>
  <c r="N62" i="11"/>
  <c r="P69" i="11"/>
  <c r="D76" i="11"/>
  <c r="N80" i="11"/>
  <c r="P85" i="11"/>
  <c r="H90" i="11"/>
  <c r="R94" i="11"/>
  <c r="B100" i="11"/>
  <c r="L104" i="11"/>
  <c r="D109" i="11"/>
  <c r="F114" i="11"/>
  <c r="P118" i="11"/>
  <c r="H123" i="11"/>
  <c r="B127" i="11"/>
  <c r="C130" i="11"/>
  <c r="B132" i="11"/>
  <c r="G133" i="11"/>
  <c r="I134" i="11"/>
  <c r="K135" i="11"/>
  <c r="K136" i="11"/>
  <c r="I137" i="11"/>
  <c r="G138" i="11"/>
  <c r="E139" i="11"/>
  <c r="C140" i="11"/>
  <c r="S140" i="11"/>
  <c r="Q141" i="11"/>
  <c r="O142" i="11"/>
  <c r="M143" i="11"/>
  <c r="K144" i="11"/>
  <c r="I145" i="11"/>
  <c r="G146" i="11"/>
  <c r="E147" i="11"/>
  <c r="C148" i="11"/>
  <c r="S148" i="11"/>
  <c r="Q149" i="11"/>
  <c r="O150" i="11"/>
  <c r="M151" i="11"/>
  <c r="K152" i="11"/>
  <c r="I153" i="11"/>
  <c r="G154" i="11"/>
  <c r="E155" i="11"/>
  <c r="C156" i="11"/>
  <c r="S156" i="11"/>
  <c r="Q157" i="11"/>
  <c r="O158" i="11"/>
  <c r="M159" i="11"/>
  <c r="K160" i="11"/>
  <c r="I161" i="11"/>
  <c r="G162" i="11"/>
  <c r="E163" i="11"/>
  <c r="C164" i="11"/>
  <c r="S164" i="11"/>
  <c r="Q165" i="11"/>
  <c r="O166" i="11"/>
  <c r="M167" i="11"/>
  <c r="K168" i="11"/>
  <c r="I169" i="11"/>
  <c r="G170" i="11"/>
  <c r="E171" i="11"/>
  <c r="C172" i="11"/>
  <c r="S172" i="11"/>
  <c r="Q173" i="11"/>
  <c r="O174" i="11"/>
  <c r="M175" i="11"/>
  <c r="K176" i="11"/>
  <c r="I177" i="11"/>
  <c r="G178" i="11"/>
  <c r="E179" i="11"/>
  <c r="C180" i="11"/>
  <c r="S180" i="11"/>
  <c r="Q181" i="11"/>
  <c r="O182" i="11"/>
  <c r="M183" i="11"/>
  <c r="K184" i="11"/>
  <c r="I185" i="11"/>
  <c r="G186" i="11"/>
  <c r="E187" i="11"/>
  <c r="C188" i="11"/>
  <c r="S188" i="11"/>
  <c r="Q189" i="11"/>
  <c r="O190" i="11"/>
  <c r="M191" i="11"/>
  <c r="K192" i="11"/>
  <c r="I193" i="11"/>
  <c r="G194" i="11"/>
  <c r="E195" i="11"/>
  <c r="C196" i="11"/>
  <c r="S196" i="11"/>
  <c r="Q197" i="11"/>
  <c r="O198" i="11"/>
  <c r="M199" i="11"/>
  <c r="K200" i="11"/>
  <c r="I201" i="11"/>
  <c r="G202" i="11"/>
  <c r="E203" i="11"/>
  <c r="C204" i="11"/>
  <c r="S204" i="11"/>
  <c r="Q205" i="11"/>
  <c r="O206" i="11"/>
  <c r="M207" i="11"/>
  <c r="K208" i="11"/>
  <c r="I209" i="11"/>
  <c r="G210" i="11"/>
  <c r="E211" i="11"/>
  <c r="C212" i="11"/>
  <c r="S212" i="11"/>
  <c r="Q213" i="11"/>
  <c r="O214" i="11"/>
  <c r="M215" i="11"/>
  <c r="K216" i="11"/>
  <c r="I217" i="11"/>
  <c r="G218" i="11"/>
  <c r="E219" i="11"/>
  <c r="C220" i="11"/>
  <c r="S220" i="11"/>
  <c r="Q221" i="11"/>
  <c r="O222" i="11"/>
  <c r="M223" i="11"/>
  <c r="K224" i="11"/>
  <c r="I225" i="11"/>
  <c r="G226" i="11"/>
  <c r="E227" i="11"/>
  <c r="E23" i="11"/>
  <c r="K40" i="11"/>
  <c r="N48" i="11"/>
  <c r="P55" i="11"/>
  <c r="R62" i="11"/>
  <c r="B70" i="11"/>
  <c r="F76" i="11"/>
  <c r="H81" i="11"/>
  <c r="R85" i="11"/>
  <c r="J90" i="11"/>
  <c r="L95" i="11"/>
  <c r="D100" i="11"/>
  <c r="N104" i="11"/>
  <c r="P109" i="11"/>
  <c r="H114" i="11"/>
  <c r="R118" i="11"/>
  <c r="B124" i="11"/>
  <c r="I127" i="11"/>
  <c r="F130" i="11"/>
  <c r="D132" i="11"/>
  <c r="H133" i="11"/>
  <c r="K134" i="11"/>
  <c r="L135" i="11"/>
  <c r="L136" i="11"/>
  <c r="J137" i="11"/>
  <c r="H138" i="11"/>
  <c r="F139" i="11"/>
  <c r="D140" i="11"/>
  <c r="B141" i="11"/>
  <c r="R141" i="11"/>
  <c r="P142" i="11"/>
  <c r="N143" i="11"/>
  <c r="L144" i="11"/>
  <c r="J145" i="11"/>
  <c r="H146" i="11"/>
  <c r="F147" i="11"/>
  <c r="D148" i="11"/>
  <c r="B149" i="11"/>
  <c r="R149" i="11"/>
  <c r="P150" i="11"/>
  <c r="N151" i="11"/>
  <c r="L152" i="11"/>
  <c r="J153" i="11"/>
  <c r="H154" i="11"/>
  <c r="F155" i="11"/>
  <c r="D156" i="11"/>
  <c r="B157" i="11"/>
  <c r="R157" i="11"/>
  <c r="P158" i="11"/>
  <c r="N159" i="11"/>
  <c r="L160" i="11"/>
  <c r="J161" i="11"/>
  <c r="H162" i="11"/>
  <c r="F163" i="11"/>
  <c r="D164" i="11"/>
  <c r="B165" i="11"/>
  <c r="R165" i="11"/>
  <c r="P166" i="11"/>
  <c r="N167" i="11"/>
  <c r="L168" i="11"/>
  <c r="J169" i="11"/>
  <c r="H170" i="11"/>
  <c r="F171" i="11"/>
  <c r="D172" i="11"/>
  <c r="B173" i="11"/>
  <c r="R173" i="11"/>
  <c r="P174" i="11"/>
  <c r="N175" i="11"/>
  <c r="L176" i="11"/>
  <c r="J177" i="11"/>
  <c r="H178" i="11"/>
  <c r="F179" i="11"/>
  <c r="D180" i="11"/>
  <c r="B181" i="11"/>
  <c r="R181" i="11"/>
  <c r="P182" i="11"/>
  <c r="N183" i="11"/>
  <c r="L184" i="11"/>
  <c r="J185" i="11"/>
  <c r="H186" i="11"/>
  <c r="F187" i="11"/>
  <c r="D188" i="11"/>
  <c r="B189" i="11"/>
  <c r="R189" i="11"/>
  <c r="P190" i="11"/>
  <c r="N191" i="11"/>
  <c r="L192" i="11"/>
  <c r="J193" i="11"/>
  <c r="H194" i="11"/>
  <c r="F195" i="11"/>
  <c r="D196" i="11"/>
  <c r="B197" i="11"/>
  <c r="R197" i="11"/>
  <c r="P198" i="11"/>
  <c r="N199" i="11"/>
  <c r="L200" i="11"/>
  <c r="J201" i="11"/>
  <c r="H202" i="11"/>
  <c r="F203" i="11"/>
  <c r="D204" i="11"/>
  <c r="B205" i="11"/>
  <c r="R205" i="11"/>
  <c r="P206" i="11"/>
  <c r="N207" i="11"/>
  <c r="L208" i="11"/>
  <c r="J209" i="11"/>
  <c r="H210" i="11"/>
  <c r="F211" i="11"/>
  <c r="D212" i="11"/>
  <c r="B213" i="11"/>
  <c r="R213" i="11"/>
  <c r="P214" i="11"/>
  <c r="N215" i="11"/>
  <c r="L216" i="11"/>
  <c r="J25" i="11"/>
  <c r="I41" i="11"/>
  <c r="H49" i="11"/>
  <c r="J56" i="11"/>
  <c r="L63" i="11"/>
  <c r="N70" i="11"/>
  <c r="R76" i="11"/>
  <c r="J81" i="11"/>
  <c r="B86" i="11"/>
  <c r="D91" i="11"/>
  <c r="N95" i="11"/>
  <c r="F100" i="11"/>
  <c r="H105" i="11"/>
  <c r="R109" i="11"/>
  <c r="J114" i="11"/>
  <c r="L119" i="11"/>
  <c r="D124" i="11"/>
  <c r="L127" i="11"/>
  <c r="H130" i="11"/>
  <c r="E132" i="11"/>
  <c r="I133" i="11"/>
  <c r="M134" i="11"/>
  <c r="N135" i="11"/>
  <c r="M136" i="11"/>
  <c r="K137" i="11"/>
  <c r="I138" i="11"/>
  <c r="G139" i="11"/>
  <c r="E140" i="11"/>
  <c r="C141" i="11"/>
  <c r="S141" i="11"/>
  <c r="Q142" i="11"/>
  <c r="O143" i="11"/>
  <c r="M144" i="11"/>
  <c r="K145" i="11"/>
  <c r="I146" i="11"/>
  <c r="G147" i="11"/>
  <c r="E148" i="11"/>
  <c r="C149" i="11"/>
  <c r="S149" i="11"/>
  <c r="Q150" i="11"/>
  <c r="O151" i="11"/>
  <c r="M152" i="11"/>
  <c r="K153" i="11"/>
  <c r="I154" i="11"/>
  <c r="G155" i="11"/>
  <c r="E156" i="11"/>
  <c r="C157" i="11"/>
  <c r="S157" i="11"/>
  <c r="Q158" i="11"/>
  <c r="O159" i="11"/>
  <c r="M160" i="11"/>
  <c r="K161" i="11"/>
  <c r="I162" i="11"/>
  <c r="G163" i="11"/>
  <c r="E164" i="11"/>
  <c r="C165" i="11"/>
  <c r="S165" i="11"/>
  <c r="Q166" i="11"/>
  <c r="O167" i="11"/>
  <c r="M168" i="11"/>
  <c r="K169" i="11"/>
  <c r="I170" i="11"/>
  <c r="G171" i="11"/>
  <c r="E172" i="11"/>
  <c r="C173" i="11"/>
  <c r="S173" i="11"/>
  <c r="Q174" i="11"/>
  <c r="O175" i="11"/>
  <c r="M176" i="11"/>
  <c r="K177" i="11"/>
  <c r="I178" i="11"/>
  <c r="G179" i="11"/>
  <c r="E180" i="11"/>
  <c r="C181" i="11"/>
  <c r="S181" i="11"/>
  <c r="Q182" i="11"/>
  <c r="O183" i="11"/>
  <c r="M184" i="11"/>
  <c r="K185" i="11"/>
  <c r="I186" i="11"/>
  <c r="G187" i="11"/>
  <c r="E188" i="11"/>
  <c r="C189" i="11"/>
  <c r="S189" i="11"/>
  <c r="Q190" i="11"/>
  <c r="O191" i="11"/>
  <c r="M192" i="11"/>
  <c r="K193" i="11"/>
  <c r="I194" i="11"/>
  <c r="G195" i="11"/>
  <c r="E196" i="11"/>
  <c r="C197" i="11"/>
  <c r="S197" i="11"/>
  <c r="Q198" i="11"/>
  <c r="I27" i="11"/>
  <c r="M41" i="11"/>
  <c r="L49" i="11"/>
  <c r="N56" i="11"/>
  <c r="P63" i="11"/>
  <c r="R70" i="11"/>
  <c r="B77" i="11"/>
  <c r="L81" i="11"/>
  <c r="N86" i="11"/>
  <c r="F91" i="11"/>
  <c r="P95" i="11"/>
  <c r="R100" i="11"/>
  <c r="J105" i="11"/>
  <c r="B110" i="11"/>
  <c r="D115" i="11"/>
  <c r="N119" i="11"/>
  <c r="F124" i="11"/>
  <c r="N127" i="11"/>
  <c r="J130" i="11"/>
  <c r="F132" i="11"/>
  <c r="K133" i="11"/>
  <c r="N134" i="11"/>
  <c r="O135" i="11"/>
  <c r="N136" i="11"/>
  <c r="L137" i="11"/>
  <c r="J138" i="11"/>
  <c r="H139" i="11"/>
  <c r="F140" i="11"/>
  <c r="D141" i="11"/>
  <c r="B142" i="11"/>
  <c r="R142" i="11"/>
  <c r="P143" i="11"/>
  <c r="N144" i="11"/>
  <c r="L145" i="11"/>
  <c r="J146" i="11"/>
  <c r="H147" i="11"/>
  <c r="F148" i="11"/>
  <c r="D149" i="11"/>
  <c r="B150" i="11"/>
  <c r="R150" i="11"/>
  <c r="P151" i="11"/>
  <c r="N152" i="11"/>
  <c r="L153" i="11"/>
  <c r="J154" i="11"/>
  <c r="H155" i="11"/>
  <c r="F156" i="11"/>
  <c r="D157" i="11"/>
  <c r="B158" i="11"/>
  <c r="R158" i="11"/>
  <c r="P159" i="11"/>
  <c r="N160" i="11"/>
  <c r="L161" i="11"/>
  <c r="J162" i="11"/>
  <c r="H163" i="11"/>
  <c r="F164" i="11"/>
  <c r="D165" i="11"/>
  <c r="B166" i="11"/>
  <c r="R166" i="11"/>
  <c r="P167" i="11"/>
  <c r="N168" i="11"/>
  <c r="L169" i="11"/>
  <c r="J170" i="11"/>
  <c r="H171" i="11"/>
  <c r="F172" i="11"/>
  <c r="D173" i="11"/>
  <c r="B174" i="11"/>
  <c r="R174" i="11"/>
  <c r="P175" i="11"/>
  <c r="N176" i="11"/>
  <c r="L177" i="11"/>
  <c r="J178" i="11"/>
  <c r="H179" i="11"/>
  <c r="F180" i="11"/>
  <c r="D181" i="11"/>
  <c r="B182" i="11"/>
  <c r="R182" i="11"/>
  <c r="P183" i="11"/>
  <c r="N184" i="11"/>
  <c r="L185" i="11"/>
  <c r="J186" i="11"/>
  <c r="H187" i="11"/>
  <c r="F188" i="11"/>
  <c r="D189" i="11"/>
  <c r="B190" i="11"/>
  <c r="R190" i="11"/>
  <c r="P191" i="11"/>
  <c r="N192" i="11"/>
  <c r="L193" i="11"/>
  <c r="J194" i="11"/>
  <c r="H195" i="11"/>
  <c r="F196" i="11"/>
  <c r="D197" i="11"/>
  <c r="B198" i="11"/>
  <c r="R198" i="11"/>
  <c r="P199" i="11"/>
  <c r="N200" i="11"/>
  <c r="L201" i="11"/>
  <c r="J202" i="11"/>
  <c r="H203" i="11"/>
  <c r="F204" i="11"/>
  <c r="D205" i="11"/>
  <c r="B206" i="11"/>
  <c r="R206" i="11"/>
  <c r="P207" i="11"/>
  <c r="N208" i="11"/>
  <c r="L209" i="11"/>
  <c r="J210" i="11"/>
  <c r="H211" i="11"/>
  <c r="F212" i="11"/>
  <c r="D213" i="11"/>
  <c r="B214" i="11"/>
  <c r="R214" i="11"/>
  <c r="P215" i="11"/>
  <c r="N216" i="11"/>
  <c r="L217" i="11"/>
  <c r="J218" i="11"/>
  <c r="H219" i="11"/>
  <c r="F220" i="11"/>
  <c r="D221" i="11"/>
  <c r="B222" i="11"/>
  <c r="R222" i="11"/>
  <c r="P223" i="11"/>
  <c r="N224" i="11"/>
  <c r="L225" i="11"/>
  <c r="J226" i="11"/>
  <c r="H227" i="11"/>
  <c r="H29" i="11"/>
  <c r="K42" i="11"/>
  <c r="F50" i="11"/>
  <c r="H57" i="11"/>
  <c r="J64" i="11"/>
  <c r="L71" i="11"/>
  <c r="D77" i="11"/>
  <c r="F82" i="11"/>
  <c r="P86" i="11"/>
  <c r="H91" i="11"/>
  <c r="J96" i="11"/>
  <c r="B101" i="11"/>
  <c r="L105" i="11"/>
  <c r="N110" i="11"/>
  <c r="F115" i="11"/>
  <c r="P119" i="11"/>
  <c r="R124" i="11"/>
  <c r="P127" i="11"/>
  <c r="L130" i="11"/>
  <c r="G132" i="11"/>
  <c r="M133" i="11"/>
  <c r="P134" i="11"/>
  <c r="P135" i="11"/>
  <c r="O136" i="11"/>
  <c r="M137" i="11"/>
  <c r="K138" i="11"/>
  <c r="I139" i="11"/>
  <c r="G140" i="11"/>
  <c r="E141" i="11"/>
  <c r="C142" i="11"/>
  <c r="S142" i="11"/>
  <c r="Q143" i="11"/>
  <c r="O144" i="11"/>
  <c r="M145" i="11"/>
  <c r="K146" i="11"/>
  <c r="I147" i="11"/>
  <c r="G148" i="11"/>
  <c r="E149" i="11"/>
  <c r="C150" i="11"/>
  <c r="S150" i="11"/>
  <c r="Q151" i="11"/>
  <c r="O152" i="11"/>
  <c r="M153" i="11"/>
  <c r="K154" i="11"/>
  <c r="I155" i="11"/>
  <c r="G156" i="11"/>
  <c r="E157" i="11"/>
  <c r="C158" i="11"/>
  <c r="S158" i="11"/>
  <c r="Q159" i="11"/>
  <c r="O160" i="11"/>
  <c r="M161" i="11"/>
  <c r="K162" i="11"/>
  <c r="I163" i="11"/>
  <c r="G164" i="11"/>
  <c r="E165" i="11"/>
  <c r="C166" i="11"/>
  <c r="S166" i="11"/>
  <c r="Q167" i="11"/>
  <c r="O168" i="11"/>
  <c r="M169" i="11"/>
  <c r="K170" i="11"/>
  <c r="I171" i="11"/>
  <c r="G172" i="11"/>
  <c r="E173" i="11"/>
  <c r="C174" i="11"/>
  <c r="S174" i="11"/>
  <c r="Q175" i="11"/>
  <c r="O176" i="11"/>
  <c r="M177" i="11"/>
  <c r="K178" i="11"/>
  <c r="I179" i="11"/>
  <c r="G180" i="11"/>
  <c r="E181" i="11"/>
  <c r="C182" i="11"/>
  <c r="S182" i="11"/>
  <c r="Q183" i="11"/>
  <c r="O184" i="11"/>
  <c r="M185" i="11"/>
  <c r="K186" i="11"/>
  <c r="I187" i="11"/>
  <c r="G188" i="11"/>
  <c r="E189" i="11"/>
  <c r="C190" i="11"/>
  <c r="S190" i="11"/>
  <c r="Q191" i="11"/>
  <c r="O192" i="11"/>
  <c r="M193" i="11"/>
  <c r="K194" i="11"/>
  <c r="I195" i="11"/>
  <c r="G196" i="11"/>
  <c r="E197" i="11"/>
  <c r="C198" i="11"/>
  <c r="S198" i="11"/>
  <c r="Q199" i="11"/>
  <c r="O200" i="11"/>
  <c r="M201" i="11"/>
  <c r="K202" i="11"/>
  <c r="I203" i="11"/>
  <c r="G204" i="11"/>
  <c r="E205" i="11"/>
  <c r="C206" i="11"/>
  <c r="S206" i="11"/>
  <c r="Q207" i="11"/>
  <c r="O208" i="11"/>
  <c r="M209" i="11"/>
  <c r="K210" i="11"/>
  <c r="I211" i="11"/>
  <c r="G212" i="11"/>
  <c r="E213" i="11"/>
  <c r="C214" i="11"/>
  <c r="S214" i="11"/>
  <c r="Q215" i="11"/>
  <c r="O216" i="11"/>
  <c r="M217" i="11"/>
  <c r="K218" i="11"/>
  <c r="I219" i="11"/>
  <c r="G220" i="11"/>
  <c r="D31" i="11"/>
  <c r="O42" i="11"/>
  <c r="J50" i="11"/>
  <c r="L57" i="11"/>
  <c r="N64" i="11"/>
  <c r="P71" i="11"/>
  <c r="P77" i="11"/>
  <c r="H82" i="11"/>
  <c r="R86" i="11"/>
  <c r="B92" i="11"/>
  <c r="L96" i="11"/>
  <c r="D101" i="11"/>
  <c r="F106" i="11"/>
  <c r="P110" i="11"/>
  <c r="H115" i="11"/>
  <c r="J120" i="11"/>
  <c r="B125" i="11"/>
  <c r="R127" i="11"/>
  <c r="O130" i="11"/>
  <c r="H132" i="11"/>
  <c r="O133" i="11"/>
  <c r="Q134" i="11"/>
  <c r="Q135" i="11"/>
  <c r="P136" i="11"/>
  <c r="N137" i="11"/>
  <c r="L138" i="11"/>
  <c r="J139" i="11"/>
  <c r="H140" i="11"/>
  <c r="F141" i="11"/>
  <c r="D142" i="11"/>
  <c r="B143" i="11"/>
  <c r="R143" i="11"/>
  <c r="P144" i="11"/>
  <c r="N145" i="11"/>
  <c r="L146" i="11"/>
  <c r="J147" i="11"/>
  <c r="H148" i="11"/>
  <c r="F149" i="11"/>
  <c r="D150" i="11"/>
  <c r="B151" i="11"/>
  <c r="R151" i="11"/>
  <c r="P152" i="11"/>
  <c r="N153" i="11"/>
  <c r="L154" i="11"/>
  <c r="J155" i="11"/>
  <c r="H156" i="11"/>
  <c r="F157" i="11"/>
  <c r="D158" i="11"/>
  <c r="B159" i="11"/>
  <c r="R159" i="11"/>
  <c r="P160" i="11"/>
  <c r="N161" i="11"/>
  <c r="L162" i="11"/>
  <c r="J163" i="11"/>
  <c r="H164" i="11"/>
  <c r="F165" i="11"/>
  <c r="D166" i="11"/>
  <c r="B167" i="11"/>
  <c r="R167" i="11"/>
  <c r="P168" i="11"/>
  <c r="N169" i="11"/>
  <c r="L170" i="11"/>
  <c r="J171" i="11"/>
  <c r="H172" i="11"/>
  <c r="F173" i="11"/>
  <c r="D174" i="11"/>
  <c r="B175" i="11"/>
  <c r="R175" i="11"/>
  <c r="P176" i="11"/>
  <c r="N177" i="11"/>
  <c r="L178" i="11"/>
  <c r="J179" i="11"/>
  <c r="H180" i="11"/>
  <c r="F181" i="11"/>
  <c r="D182" i="11"/>
  <c r="B183" i="11"/>
  <c r="R183" i="11"/>
  <c r="P184" i="11"/>
  <c r="N185" i="11"/>
  <c r="L186" i="11"/>
  <c r="J187" i="11"/>
  <c r="H188" i="11"/>
  <c r="F189" i="11"/>
  <c r="D190" i="11"/>
  <c r="B191" i="11"/>
  <c r="R191" i="11"/>
  <c r="P192" i="11"/>
  <c r="N193" i="11"/>
  <c r="L194" i="11"/>
  <c r="J195" i="11"/>
  <c r="H196" i="11"/>
  <c r="F197" i="11"/>
  <c r="I34" i="11"/>
  <c r="R32" i="11"/>
  <c r="N87" i="11"/>
  <c r="F125" i="11"/>
  <c r="P137" i="11"/>
  <c r="R144" i="11"/>
  <c r="B152" i="11"/>
  <c r="D159" i="11"/>
  <c r="F166" i="11"/>
  <c r="H173" i="11"/>
  <c r="J180" i="11"/>
  <c r="L187" i="11"/>
  <c r="N194" i="11"/>
  <c r="B200" i="11"/>
  <c r="L203" i="11"/>
  <c r="D207" i="11"/>
  <c r="N210" i="11"/>
  <c r="F214" i="11"/>
  <c r="O217" i="11"/>
  <c r="J220" i="11"/>
  <c r="E222" i="11"/>
  <c r="L223" i="11"/>
  <c r="Q224" i="11"/>
  <c r="E226" i="11"/>
  <c r="I227" i="11"/>
  <c r="H228" i="11"/>
  <c r="F229" i="11"/>
  <c r="D230" i="11"/>
  <c r="B231" i="11"/>
  <c r="R231" i="11"/>
  <c r="P232" i="11"/>
  <c r="N233" i="11"/>
  <c r="L234" i="11"/>
  <c r="J235" i="11"/>
  <c r="H236" i="11"/>
  <c r="F237" i="11"/>
  <c r="D238" i="11"/>
  <c r="B239" i="11"/>
  <c r="R239" i="11"/>
  <c r="P240" i="11"/>
  <c r="N241" i="11"/>
  <c r="L242" i="11"/>
  <c r="J243" i="11"/>
  <c r="H244" i="11"/>
  <c r="F245" i="11"/>
  <c r="D246" i="11"/>
  <c r="B247" i="11"/>
  <c r="R247" i="11"/>
  <c r="P248" i="11"/>
  <c r="N249" i="11"/>
  <c r="L250" i="11"/>
  <c r="J251" i="11"/>
  <c r="H252" i="11"/>
  <c r="F253" i="11"/>
  <c r="D254" i="11"/>
  <c r="B255" i="11"/>
  <c r="R255" i="11"/>
  <c r="P256" i="11"/>
  <c r="N257" i="11"/>
  <c r="L258" i="11"/>
  <c r="J259" i="11"/>
  <c r="H260" i="11"/>
  <c r="F261" i="11"/>
  <c r="D262" i="11"/>
  <c r="B263" i="11"/>
  <c r="R263" i="11"/>
  <c r="P264" i="11"/>
  <c r="N265" i="11"/>
  <c r="L266" i="11"/>
  <c r="J267" i="11"/>
  <c r="H268" i="11"/>
  <c r="F269" i="11"/>
  <c r="D270" i="11"/>
  <c r="B271" i="11"/>
  <c r="R271" i="11"/>
  <c r="P272" i="11"/>
  <c r="N273" i="11"/>
  <c r="L274" i="11"/>
  <c r="J275" i="11"/>
  <c r="H276" i="11"/>
  <c r="F277" i="11"/>
  <c r="D278" i="11"/>
  <c r="B279" i="11"/>
  <c r="R279" i="11"/>
  <c r="P280" i="11"/>
  <c r="N281" i="11"/>
  <c r="L282" i="11"/>
  <c r="J283" i="11"/>
  <c r="H284" i="11"/>
  <c r="F285" i="11"/>
  <c r="D286" i="11"/>
  <c r="B287" i="11"/>
  <c r="R287" i="11"/>
  <c r="P288" i="11"/>
  <c r="N289" i="11"/>
  <c r="L290" i="11"/>
  <c r="J291" i="11"/>
  <c r="H292" i="11"/>
  <c r="L43" i="11"/>
  <c r="D92" i="11"/>
  <c r="G128" i="11"/>
  <c r="M138" i="11"/>
  <c r="O145" i="11"/>
  <c r="Q152" i="11"/>
  <c r="S159" i="11"/>
  <c r="C167" i="11"/>
  <c r="E174" i="11"/>
  <c r="G181" i="11"/>
  <c r="I188" i="11"/>
  <c r="K195" i="11"/>
  <c r="M200" i="11"/>
  <c r="E204" i="11"/>
  <c r="O207" i="11"/>
  <c r="G211" i="11"/>
  <c r="Q214" i="11"/>
  <c r="P217" i="11"/>
  <c r="Q220" i="11"/>
  <c r="F222" i="11"/>
  <c r="N223" i="11"/>
  <c r="R224" i="11"/>
  <c r="F226" i="11"/>
  <c r="J227" i="11"/>
  <c r="I228" i="11"/>
  <c r="G229" i="11"/>
  <c r="E230" i="11"/>
  <c r="C231" i="11"/>
  <c r="S231" i="11"/>
  <c r="Q232" i="11"/>
  <c r="O233" i="11"/>
  <c r="M234" i="11"/>
  <c r="K235" i="11"/>
  <c r="I236" i="11"/>
  <c r="G237" i="11"/>
  <c r="E238" i="11"/>
  <c r="C239" i="11"/>
  <c r="S239" i="11"/>
  <c r="Q240" i="11"/>
  <c r="O241" i="11"/>
  <c r="M242" i="11"/>
  <c r="K243" i="11"/>
  <c r="I244" i="11"/>
  <c r="G245" i="11"/>
  <c r="E246" i="11"/>
  <c r="C247" i="11"/>
  <c r="S247" i="11"/>
  <c r="Q248" i="11"/>
  <c r="O249" i="11"/>
  <c r="M250" i="11"/>
  <c r="K251" i="11"/>
  <c r="I252" i="11"/>
  <c r="G253" i="11"/>
  <c r="E254" i="11"/>
  <c r="C255" i="11"/>
  <c r="S255" i="11"/>
  <c r="Q256" i="11"/>
  <c r="O257" i="11"/>
  <c r="M258" i="11"/>
  <c r="K259" i="11"/>
  <c r="I260" i="11"/>
  <c r="G261" i="11"/>
  <c r="E262" i="11"/>
  <c r="C263" i="11"/>
  <c r="S263" i="11"/>
  <c r="Q264" i="11"/>
  <c r="O265" i="11"/>
  <c r="M266" i="11"/>
  <c r="K267" i="11"/>
  <c r="I268" i="11"/>
  <c r="G269" i="11"/>
  <c r="E270" i="11"/>
  <c r="C271" i="11"/>
  <c r="S271" i="11"/>
  <c r="Q272" i="11"/>
  <c r="O273" i="11"/>
  <c r="M274" i="11"/>
  <c r="K275" i="11"/>
  <c r="I276" i="11"/>
  <c r="G277" i="11"/>
  <c r="E278" i="11"/>
  <c r="C279" i="11"/>
  <c r="S279" i="11"/>
  <c r="Q280" i="11"/>
  <c r="O281" i="11"/>
  <c r="M282" i="11"/>
  <c r="K283" i="11"/>
  <c r="I284" i="11"/>
  <c r="G285" i="11"/>
  <c r="E286" i="11"/>
  <c r="C287" i="11"/>
  <c r="S287" i="11"/>
  <c r="Q288" i="11"/>
  <c r="O289" i="11"/>
  <c r="M290" i="11"/>
  <c r="K291" i="11"/>
  <c r="I292" i="11"/>
  <c r="G293" i="11"/>
  <c r="E294" i="11"/>
  <c r="C295" i="11"/>
  <c r="S295" i="11"/>
  <c r="Q296" i="11"/>
  <c r="O297" i="11"/>
  <c r="M298" i="11"/>
  <c r="K299" i="11"/>
  <c r="I300" i="11"/>
  <c r="G301" i="11"/>
  <c r="E302" i="11"/>
  <c r="C303" i="11"/>
  <c r="S303" i="11"/>
  <c r="Q304" i="11"/>
  <c r="O305" i="11"/>
  <c r="M306" i="11"/>
  <c r="K307" i="11"/>
  <c r="I308" i="11"/>
  <c r="G309" i="11"/>
  <c r="E310" i="11"/>
  <c r="C311" i="11"/>
  <c r="S311" i="11"/>
  <c r="Q312" i="11"/>
  <c r="O313" i="11"/>
  <c r="M314" i="11"/>
  <c r="K315" i="11"/>
  <c r="I316" i="11"/>
  <c r="G317" i="11"/>
  <c r="E318" i="11"/>
  <c r="C319" i="11"/>
  <c r="S319" i="11"/>
  <c r="Q320" i="11"/>
  <c r="O321" i="11"/>
  <c r="M322" i="11"/>
  <c r="P43" i="11"/>
  <c r="F92" i="11"/>
  <c r="J128" i="11"/>
  <c r="N138" i="11"/>
  <c r="P145" i="11"/>
  <c r="R152" i="11"/>
  <c r="B160" i="11"/>
  <c r="D167" i="11"/>
  <c r="F174" i="11"/>
  <c r="H181" i="11"/>
  <c r="J188" i="11"/>
  <c r="L195" i="11"/>
  <c r="P200" i="11"/>
  <c r="H204" i="11"/>
  <c r="R207" i="11"/>
  <c r="J211" i="11"/>
  <c r="B215" i="11"/>
  <c r="H218" i="11"/>
  <c r="R220" i="11"/>
  <c r="G222" i="11"/>
  <c r="O223" i="11"/>
  <c r="S224" i="11"/>
  <c r="H226" i="11"/>
  <c r="K227" i="11"/>
  <c r="J228" i="11"/>
  <c r="H229" i="11"/>
  <c r="F230" i="11"/>
  <c r="D231" i="11"/>
  <c r="B232" i="11"/>
  <c r="R232" i="11"/>
  <c r="P233" i="11"/>
  <c r="N234" i="11"/>
  <c r="L235" i="11"/>
  <c r="J236" i="11"/>
  <c r="H237" i="11"/>
  <c r="F238" i="11"/>
  <c r="D239" i="11"/>
  <c r="B240" i="11"/>
  <c r="R240" i="11"/>
  <c r="P241" i="11"/>
  <c r="N242" i="11"/>
  <c r="L243" i="11"/>
  <c r="J244" i="11"/>
  <c r="H245" i="11"/>
  <c r="F246" i="11"/>
  <c r="D247" i="11"/>
  <c r="B248" i="11"/>
  <c r="R248" i="11"/>
  <c r="P249" i="11"/>
  <c r="N250" i="11"/>
  <c r="L251" i="11"/>
  <c r="J252" i="11"/>
  <c r="H253" i="11"/>
  <c r="F254" i="11"/>
  <c r="D255" i="11"/>
  <c r="B256" i="11"/>
  <c r="R256" i="11"/>
  <c r="P257" i="11"/>
  <c r="N258" i="11"/>
  <c r="L259" i="11"/>
  <c r="J260" i="11"/>
  <c r="H261" i="11"/>
  <c r="F262" i="11"/>
  <c r="D263" i="11"/>
  <c r="B264" i="11"/>
  <c r="R264" i="11"/>
  <c r="P265" i="11"/>
  <c r="N266" i="11"/>
  <c r="L267" i="11"/>
  <c r="J268" i="11"/>
  <c r="H269" i="11"/>
  <c r="F270" i="11"/>
  <c r="D271" i="11"/>
  <c r="B272" i="11"/>
  <c r="R272" i="11"/>
  <c r="P273" i="11"/>
  <c r="N274" i="11"/>
  <c r="L275" i="11"/>
  <c r="J276" i="11"/>
  <c r="H277" i="11"/>
  <c r="F278" i="11"/>
  <c r="D279" i="11"/>
  <c r="B280" i="11"/>
  <c r="R280" i="11"/>
  <c r="P281" i="11"/>
  <c r="N282" i="11"/>
  <c r="L283" i="11"/>
  <c r="J284" i="11"/>
  <c r="H285" i="11"/>
  <c r="F286" i="11"/>
  <c r="D287" i="11"/>
  <c r="B288" i="11"/>
  <c r="R288" i="11"/>
  <c r="P289" i="11"/>
  <c r="N290" i="11"/>
  <c r="L291" i="11"/>
  <c r="J292" i="11"/>
  <c r="H293" i="11"/>
  <c r="F294" i="11"/>
  <c r="D295" i="11"/>
  <c r="B296" i="11"/>
  <c r="R296" i="11"/>
  <c r="P297" i="11"/>
  <c r="N298" i="11"/>
  <c r="L299" i="11"/>
  <c r="J300" i="11"/>
  <c r="H301" i="11"/>
  <c r="F302" i="11"/>
  <c r="D303" i="11"/>
  <c r="B304" i="11"/>
  <c r="R304" i="11"/>
  <c r="P305" i="11"/>
  <c r="N306" i="11"/>
  <c r="L307" i="11"/>
  <c r="J308" i="11"/>
  <c r="H309" i="11"/>
  <c r="F310" i="11"/>
  <c r="D311" i="11"/>
  <c r="B312" i="11"/>
  <c r="R312" i="11"/>
  <c r="P313" i="11"/>
  <c r="N314" i="11"/>
  <c r="L315" i="11"/>
  <c r="J316" i="11"/>
  <c r="H317" i="11"/>
  <c r="F318" i="11"/>
  <c r="D319" i="11"/>
  <c r="B320" i="11"/>
  <c r="R320" i="11"/>
  <c r="P321" i="11"/>
  <c r="D51" i="11"/>
  <c r="N96" i="11"/>
  <c r="S130" i="11"/>
  <c r="K139" i="11"/>
  <c r="M146" i="11"/>
  <c r="O153" i="11"/>
  <c r="Q160" i="11"/>
  <c r="S167" i="11"/>
  <c r="C175" i="11"/>
  <c r="E182" i="11"/>
  <c r="G189" i="11"/>
  <c r="I196" i="11"/>
  <c r="Q200" i="11"/>
  <c r="I204" i="11"/>
  <c r="S207" i="11"/>
  <c r="K211" i="11"/>
  <c r="C215" i="11"/>
  <c r="I218" i="11"/>
  <c r="B221" i="11"/>
  <c r="I222" i="11"/>
  <c r="Q223" i="11"/>
  <c r="C225" i="11"/>
  <c r="I226" i="11"/>
  <c r="L227" i="11"/>
  <c r="K228" i="11"/>
  <c r="I229" i="11"/>
  <c r="G230" i="11"/>
  <c r="E231" i="11"/>
  <c r="C232" i="11"/>
  <c r="S232" i="11"/>
  <c r="Q233" i="11"/>
  <c r="O234" i="11"/>
  <c r="M235" i="11"/>
  <c r="K236" i="11"/>
  <c r="I237" i="11"/>
  <c r="G238" i="11"/>
  <c r="E239" i="11"/>
  <c r="C240" i="11"/>
  <c r="S240" i="11"/>
  <c r="Q241" i="11"/>
  <c r="O242" i="11"/>
  <c r="M243" i="11"/>
  <c r="K244" i="11"/>
  <c r="I245" i="11"/>
  <c r="G246" i="11"/>
  <c r="E247" i="11"/>
  <c r="C248" i="11"/>
  <c r="S248" i="11"/>
  <c r="Q249" i="11"/>
  <c r="O250" i="11"/>
  <c r="M251" i="11"/>
  <c r="K252" i="11"/>
  <c r="I253" i="11"/>
  <c r="G254" i="11"/>
  <c r="E255" i="11"/>
  <c r="C256" i="11"/>
  <c r="S256" i="11"/>
  <c r="Q257" i="11"/>
  <c r="O258" i="11"/>
  <c r="M259" i="11"/>
  <c r="K260" i="11"/>
  <c r="I261" i="11"/>
  <c r="G262" i="11"/>
  <c r="E263" i="11"/>
  <c r="C264" i="11"/>
  <c r="S264" i="11"/>
  <c r="Q265" i="11"/>
  <c r="O266" i="11"/>
  <c r="M267" i="11"/>
  <c r="K268" i="11"/>
  <c r="I269" i="11"/>
  <c r="G270" i="11"/>
  <c r="E271" i="11"/>
  <c r="C272" i="11"/>
  <c r="S272" i="11"/>
  <c r="Q273" i="11"/>
  <c r="O274" i="11"/>
  <c r="M275" i="11"/>
  <c r="K276" i="11"/>
  <c r="I277" i="11"/>
  <c r="G278" i="11"/>
  <c r="E279" i="11"/>
  <c r="C280" i="11"/>
  <c r="S280" i="11"/>
  <c r="Q281" i="11"/>
  <c r="O282" i="11"/>
  <c r="M283" i="11"/>
  <c r="K284" i="11"/>
  <c r="I285" i="11"/>
  <c r="G286" i="11"/>
  <c r="E287" i="11"/>
  <c r="C288" i="11"/>
  <c r="S288" i="11"/>
  <c r="Q289" i="11"/>
  <c r="O290" i="11"/>
  <c r="M291" i="11"/>
  <c r="K292" i="11"/>
  <c r="I293" i="11"/>
  <c r="G294" i="11"/>
  <c r="E295" i="11"/>
  <c r="C296" i="11"/>
  <c r="S296" i="11"/>
  <c r="Q297" i="11"/>
  <c r="O298" i="11"/>
  <c r="M299" i="11"/>
  <c r="K300" i="11"/>
  <c r="I301" i="11"/>
  <c r="G302" i="11"/>
  <c r="E303" i="11"/>
  <c r="C304" i="11"/>
  <c r="S304" i="11"/>
  <c r="Q305" i="11"/>
  <c r="O306" i="11"/>
  <c r="M307" i="11"/>
  <c r="K308" i="11"/>
  <c r="I309" i="11"/>
  <c r="G310" i="11"/>
  <c r="E311" i="11"/>
  <c r="C312" i="11"/>
  <c r="S312" i="11"/>
  <c r="Q313" i="11"/>
  <c r="O314" i="11"/>
  <c r="M315" i="11"/>
  <c r="K316" i="11"/>
  <c r="I317" i="11"/>
  <c r="G318" i="11"/>
  <c r="E319" i="11"/>
  <c r="C320" i="11"/>
  <c r="H51" i="11"/>
  <c r="H97" i="11"/>
  <c r="D131" i="11"/>
  <c r="L139" i="11"/>
  <c r="N146" i="11"/>
  <c r="P153" i="11"/>
  <c r="R160" i="11"/>
  <c r="B168" i="11"/>
  <c r="D175" i="11"/>
  <c r="F182" i="11"/>
  <c r="H189" i="11"/>
  <c r="J196" i="11"/>
  <c r="R200" i="11"/>
  <c r="J204" i="11"/>
  <c r="B208" i="11"/>
  <c r="L211" i="11"/>
  <c r="D215" i="11"/>
  <c r="L218" i="11"/>
  <c r="C221" i="11"/>
  <c r="M222" i="11"/>
  <c r="R223" i="11"/>
  <c r="F225" i="11"/>
  <c r="K226" i="11"/>
  <c r="M227" i="11"/>
  <c r="L228" i="11"/>
  <c r="J229" i="11"/>
  <c r="H230" i="11"/>
  <c r="F231" i="11"/>
  <c r="D232" i="11"/>
  <c r="B233" i="11"/>
  <c r="R233" i="11"/>
  <c r="P234" i="11"/>
  <c r="N235" i="11"/>
  <c r="L236" i="11"/>
  <c r="J237" i="11"/>
  <c r="H238" i="11"/>
  <c r="F239" i="11"/>
  <c r="D240" i="11"/>
  <c r="B241" i="11"/>
  <c r="R241" i="11"/>
  <c r="P242" i="11"/>
  <c r="N243" i="11"/>
  <c r="L244" i="11"/>
  <c r="J245" i="11"/>
  <c r="H246" i="11"/>
  <c r="F247" i="11"/>
  <c r="D248" i="11"/>
  <c r="B249" i="11"/>
  <c r="R249" i="11"/>
  <c r="P250" i="11"/>
  <c r="N251" i="11"/>
  <c r="L252" i="11"/>
  <c r="J253" i="11"/>
  <c r="H254" i="11"/>
  <c r="F255" i="11"/>
  <c r="D256" i="11"/>
  <c r="B257" i="11"/>
  <c r="R257" i="11"/>
  <c r="P258" i="11"/>
  <c r="N259" i="11"/>
  <c r="L260" i="11"/>
  <c r="J261" i="11"/>
  <c r="H262" i="11"/>
  <c r="F263" i="11"/>
  <c r="D264" i="11"/>
  <c r="B265" i="11"/>
  <c r="R265" i="11"/>
  <c r="P266" i="11"/>
  <c r="N267" i="11"/>
  <c r="L268" i="11"/>
  <c r="J269" i="11"/>
  <c r="H270" i="11"/>
  <c r="F271" i="11"/>
  <c r="D272" i="11"/>
  <c r="B273" i="11"/>
  <c r="R273" i="11"/>
  <c r="P274" i="11"/>
  <c r="N275" i="11"/>
  <c r="L276" i="11"/>
  <c r="J277" i="11"/>
  <c r="H278" i="11"/>
  <c r="F279" i="11"/>
  <c r="D280" i="11"/>
  <c r="B281" i="11"/>
  <c r="R281" i="11"/>
  <c r="P282" i="11"/>
  <c r="N283" i="11"/>
  <c r="L284" i="11"/>
  <c r="J285" i="11"/>
  <c r="H286" i="11"/>
  <c r="F287" i="11"/>
  <c r="D288" i="11"/>
  <c r="B289" i="11"/>
  <c r="R289" i="11"/>
  <c r="P290" i="11"/>
  <c r="N291" i="11"/>
  <c r="L292" i="11"/>
  <c r="J293" i="11"/>
  <c r="H294" i="11"/>
  <c r="F295" i="11"/>
  <c r="D296" i="11"/>
  <c r="B297" i="11"/>
  <c r="R297" i="11"/>
  <c r="P298" i="11"/>
  <c r="N299" i="11"/>
  <c r="L300" i="11"/>
  <c r="J301" i="11"/>
  <c r="H302" i="11"/>
  <c r="F303" i="11"/>
  <c r="D304" i="11"/>
  <c r="B305" i="11"/>
  <c r="R305" i="11"/>
  <c r="F58" i="11"/>
  <c r="P101" i="11"/>
  <c r="J132" i="11"/>
  <c r="I140" i="11"/>
  <c r="K147" i="11"/>
  <c r="M154" i="11"/>
  <c r="O161" i="11"/>
  <c r="Q168" i="11"/>
  <c r="S175" i="11"/>
  <c r="C183" i="11"/>
  <c r="E190" i="11"/>
  <c r="G197" i="11"/>
  <c r="K201" i="11"/>
  <c r="C205" i="11"/>
  <c r="M208" i="11"/>
  <c r="E212" i="11"/>
  <c r="O215" i="11"/>
  <c r="M218" i="11"/>
  <c r="E221" i="11"/>
  <c r="N222" i="11"/>
  <c r="S223" i="11"/>
  <c r="G225" i="11"/>
  <c r="L226" i="11"/>
  <c r="O227" i="11"/>
  <c r="M228" i="11"/>
  <c r="K229" i="11"/>
  <c r="I230" i="11"/>
  <c r="G231" i="11"/>
  <c r="E232" i="11"/>
  <c r="C233" i="11"/>
  <c r="S233" i="11"/>
  <c r="Q234" i="11"/>
  <c r="O235" i="11"/>
  <c r="M236" i="11"/>
  <c r="K237" i="11"/>
  <c r="I238" i="11"/>
  <c r="G239" i="11"/>
  <c r="E240" i="11"/>
  <c r="C241" i="11"/>
  <c r="S241" i="11"/>
  <c r="Q242" i="11"/>
  <c r="O243" i="11"/>
  <c r="M244" i="11"/>
  <c r="K245" i="11"/>
  <c r="I246" i="11"/>
  <c r="G247" i="11"/>
  <c r="E248" i="11"/>
  <c r="C249" i="11"/>
  <c r="S249" i="11"/>
  <c r="Q250" i="11"/>
  <c r="O251" i="11"/>
  <c r="M252" i="11"/>
  <c r="K253" i="11"/>
  <c r="I254" i="11"/>
  <c r="G255" i="11"/>
  <c r="E256" i="11"/>
  <c r="C257" i="11"/>
  <c r="S257" i="11"/>
  <c r="Q258" i="11"/>
  <c r="O259" i="11"/>
  <c r="M260" i="11"/>
  <c r="K261" i="11"/>
  <c r="I262" i="11"/>
  <c r="G263" i="11"/>
  <c r="E264" i="11"/>
  <c r="C265" i="11"/>
  <c r="S265" i="11"/>
  <c r="Q266" i="11"/>
  <c r="O267" i="11"/>
  <c r="M268" i="11"/>
  <c r="K269" i="11"/>
  <c r="I270" i="11"/>
  <c r="G271" i="11"/>
  <c r="E272" i="11"/>
  <c r="C273" i="11"/>
  <c r="S273" i="11"/>
  <c r="Q274" i="11"/>
  <c r="O275" i="11"/>
  <c r="M276" i="11"/>
  <c r="K277" i="11"/>
  <c r="I278" i="11"/>
  <c r="G279" i="11"/>
  <c r="E280" i="11"/>
  <c r="C281" i="11"/>
  <c r="S281" i="11"/>
  <c r="Q282" i="11"/>
  <c r="O283" i="11"/>
  <c r="M284" i="11"/>
  <c r="K285" i="11"/>
  <c r="I286" i="11"/>
  <c r="G287" i="11"/>
  <c r="E288" i="11"/>
  <c r="C289" i="11"/>
  <c r="S289" i="11"/>
  <c r="Q290" i="11"/>
  <c r="J58" i="11"/>
  <c r="R101" i="11"/>
  <c r="K132" i="11"/>
  <c r="J140" i="11"/>
  <c r="L147" i="11"/>
  <c r="N154" i="11"/>
  <c r="P161" i="11"/>
  <c r="R168" i="11"/>
  <c r="B176" i="11"/>
  <c r="D183" i="11"/>
  <c r="F190" i="11"/>
  <c r="H197" i="11"/>
  <c r="N201" i="11"/>
  <c r="F205" i="11"/>
  <c r="P208" i="11"/>
  <c r="H212" i="11"/>
  <c r="R215" i="11"/>
  <c r="N218" i="11"/>
  <c r="F221" i="11"/>
  <c r="P222" i="11"/>
  <c r="B224" i="11"/>
  <c r="H225" i="11"/>
  <c r="M226" i="11"/>
  <c r="P227" i="11"/>
  <c r="N228" i="11"/>
  <c r="L229" i="11"/>
  <c r="J230" i="11"/>
  <c r="H231" i="11"/>
  <c r="F232" i="11"/>
  <c r="D233" i="11"/>
  <c r="B234" i="11"/>
  <c r="R234" i="11"/>
  <c r="P235" i="11"/>
  <c r="N236" i="11"/>
  <c r="L237" i="11"/>
  <c r="J238" i="11"/>
  <c r="H239" i="11"/>
  <c r="F240" i="11"/>
  <c r="D241" i="11"/>
  <c r="B242" i="11"/>
  <c r="R242" i="11"/>
  <c r="P243" i="11"/>
  <c r="N244" i="11"/>
  <c r="L245" i="11"/>
  <c r="J246" i="11"/>
  <c r="H247" i="11"/>
  <c r="F248" i="11"/>
  <c r="D249" i="11"/>
  <c r="B250" i="11"/>
  <c r="R250" i="11"/>
  <c r="P251" i="11"/>
  <c r="N252" i="11"/>
  <c r="L253" i="11"/>
  <c r="J254" i="11"/>
  <c r="H255" i="11"/>
  <c r="F256" i="11"/>
  <c r="D257" i="11"/>
  <c r="B258" i="11"/>
  <c r="R258" i="11"/>
  <c r="P259" i="11"/>
  <c r="N260" i="11"/>
  <c r="L261" i="11"/>
  <c r="J262" i="11"/>
  <c r="H263" i="11"/>
  <c r="F264" i="11"/>
  <c r="D265" i="11"/>
  <c r="B266" i="11"/>
  <c r="R266" i="11"/>
  <c r="P267" i="11"/>
  <c r="N268" i="11"/>
  <c r="L269" i="11"/>
  <c r="J270" i="11"/>
  <c r="H271" i="11"/>
  <c r="F272" i="11"/>
  <c r="D273" i="11"/>
  <c r="B274" i="11"/>
  <c r="R274" i="11"/>
  <c r="P275" i="11"/>
  <c r="N276" i="11"/>
  <c r="L277" i="11"/>
  <c r="J278" i="11"/>
  <c r="H279" i="11"/>
  <c r="F280" i="11"/>
  <c r="D281" i="11"/>
  <c r="B282" i="11"/>
  <c r="R282" i="11"/>
  <c r="P283" i="11"/>
  <c r="N284" i="11"/>
  <c r="L285" i="11"/>
  <c r="J286" i="11"/>
  <c r="H287" i="11"/>
  <c r="F288" i="11"/>
  <c r="D289" i="11"/>
  <c r="B290" i="11"/>
  <c r="H65" i="11"/>
  <c r="H106" i="11"/>
  <c r="P133" i="11"/>
  <c r="G141" i="11"/>
  <c r="I148" i="11"/>
  <c r="K155" i="11"/>
  <c r="M162" i="11"/>
  <c r="O169" i="11"/>
  <c r="Q176" i="11"/>
  <c r="S183" i="11"/>
  <c r="C191" i="11"/>
  <c r="D198" i="11"/>
  <c r="O201" i="11"/>
  <c r="G205" i="11"/>
  <c r="Q208" i="11"/>
  <c r="I212" i="11"/>
  <c r="S215" i="11"/>
  <c r="F219" i="11"/>
  <c r="G221" i="11"/>
  <c r="Q222" i="11"/>
  <c r="C224" i="11"/>
  <c r="J225" i="11"/>
  <c r="N226" i="11"/>
  <c r="Q227" i="11"/>
  <c r="O228" i="11"/>
  <c r="M229" i="11"/>
  <c r="K230" i="11"/>
  <c r="I231" i="11"/>
  <c r="G232" i="11"/>
  <c r="E233" i="11"/>
  <c r="C234" i="11"/>
  <c r="S234" i="11"/>
  <c r="Q235" i="11"/>
  <c r="O236" i="11"/>
  <c r="M237" i="11"/>
  <c r="K238" i="11"/>
  <c r="I239" i="11"/>
  <c r="G240" i="11"/>
  <c r="E241" i="11"/>
  <c r="C242" i="11"/>
  <c r="S242" i="11"/>
  <c r="Q243" i="11"/>
  <c r="O244" i="11"/>
  <c r="M245" i="11"/>
  <c r="K246" i="11"/>
  <c r="I247" i="11"/>
  <c r="G248" i="11"/>
  <c r="E249" i="11"/>
  <c r="C250" i="11"/>
  <c r="S250" i="11"/>
  <c r="Q251" i="11"/>
  <c r="O252" i="11"/>
  <c r="M253" i="11"/>
  <c r="K254" i="11"/>
  <c r="I255" i="11"/>
  <c r="G256" i="11"/>
  <c r="E257" i="11"/>
  <c r="C258" i="11"/>
  <c r="S258" i="11"/>
  <c r="Q259" i="11"/>
  <c r="O260" i="11"/>
  <c r="M261" i="11"/>
  <c r="K262" i="11"/>
  <c r="I263" i="11"/>
  <c r="G264" i="11"/>
  <c r="E265" i="11"/>
  <c r="C266" i="11"/>
  <c r="S266" i="11"/>
  <c r="Q267" i="11"/>
  <c r="O268" i="11"/>
  <c r="M269" i="11"/>
  <c r="K270" i="11"/>
  <c r="I271" i="11"/>
  <c r="G272" i="11"/>
  <c r="E273" i="11"/>
  <c r="C274" i="11"/>
  <c r="S274" i="11"/>
  <c r="Q275" i="11"/>
  <c r="O276" i="11"/>
  <c r="M277" i="11"/>
  <c r="K278" i="11"/>
  <c r="I279" i="11"/>
  <c r="G280" i="11"/>
  <c r="E281" i="11"/>
  <c r="C282" i="11"/>
  <c r="S282" i="11"/>
  <c r="Q283" i="11"/>
  <c r="O284" i="11"/>
  <c r="M285" i="11"/>
  <c r="K286" i="11"/>
  <c r="I287" i="11"/>
  <c r="G288" i="11"/>
  <c r="E289" i="11"/>
  <c r="C290" i="11"/>
  <c r="S290" i="11"/>
  <c r="Q291" i="11"/>
  <c r="O292" i="11"/>
  <c r="M293" i="11"/>
  <c r="L65" i="11"/>
  <c r="J106" i="11"/>
  <c r="R133" i="11"/>
  <c r="H141" i="11"/>
  <c r="J148" i="11"/>
  <c r="L155" i="11"/>
  <c r="N162" i="11"/>
  <c r="P169" i="11"/>
  <c r="R176" i="11"/>
  <c r="B184" i="11"/>
  <c r="D191" i="11"/>
  <c r="E198" i="11"/>
  <c r="P201" i="11"/>
  <c r="H205" i="11"/>
  <c r="R208" i="11"/>
  <c r="J212" i="11"/>
  <c r="B216" i="11"/>
  <c r="G219" i="11"/>
  <c r="H221" i="11"/>
  <c r="S222" i="11"/>
  <c r="E224" i="11"/>
  <c r="K225" i="11"/>
  <c r="O226" i="11"/>
  <c r="R227" i="11"/>
  <c r="P228" i="11"/>
  <c r="N229" i="11"/>
  <c r="L230" i="11"/>
  <c r="J231" i="11"/>
  <c r="H232" i="11"/>
  <c r="F233" i="11"/>
  <c r="D234" i="11"/>
  <c r="B235" i="11"/>
  <c r="R235" i="11"/>
  <c r="P236" i="11"/>
  <c r="N237" i="11"/>
  <c r="L238" i="11"/>
  <c r="J239" i="11"/>
  <c r="H240" i="11"/>
  <c r="F241" i="11"/>
  <c r="D242" i="11"/>
  <c r="B243" i="11"/>
  <c r="R243" i="11"/>
  <c r="P244" i="11"/>
  <c r="N245" i="11"/>
  <c r="L246" i="11"/>
  <c r="J247" i="11"/>
  <c r="H248" i="11"/>
  <c r="F249" i="11"/>
  <c r="D250" i="11"/>
  <c r="B251" i="11"/>
  <c r="R251" i="11"/>
  <c r="P252" i="11"/>
  <c r="N253" i="11"/>
  <c r="L254" i="11"/>
  <c r="J255" i="11"/>
  <c r="H256" i="11"/>
  <c r="F257" i="11"/>
  <c r="D258" i="11"/>
  <c r="B259" i="11"/>
  <c r="R259" i="11"/>
  <c r="P260" i="11"/>
  <c r="N261" i="11"/>
  <c r="L262" i="11"/>
  <c r="J263" i="11"/>
  <c r="H264" i="11"/>
  <c r="F265" i="11"/>
  <c r="D266" i="11"/>
  <c r="B267" i="11"/>
  <c r="R267" i="11"/>
  <c r="P268" i="11"/>
  <c r="N269" i="11"/>
  <c r="L270" i="11"/>
  <c r="J271" i="11"/>
  <c r="H272" i="11"/>
  <c r="F273" i="11"/>
  <c r="D274" i="11"/>
  <c r="B275" i="11"/>
  <c r="R275" i="11"/>
  <c r="P276" i="11"/>
  <c r="N277" i="11"/>
  <c r="L278" i="11"/>
  <c r="J279" i="11"/>
  <c r="H280" i="11"/>
  <c r="F281" i="11"/>
  <c r="D282" i="11"/>
  <c r="B283" i="11"/>
  <c r="R283" i="11"/>
  <c r="P284" i="11"/>
  <c r="N285" i="11"/>
  <c r="L286" i="11"/>
  <c r="J287" i="11"/>
  <c r="H288" i="11"/>
  <c r="F289" i="11"/>
  <c r="D290" i="11"/>
  <c r="B291" i="11"/>
  <c r="R291" i="11"/>
  <c r="P292" i="11"/>
  <c r="N293" i="11"/>
  <c r="L294" i="11"/>
  <c r="J295" i="11"/>
  <c r="H296" i="11"/>
  <c r="F297" i="11"/>
  <c r="D298" i="11"/>
  <c r="B299" i="11"/>
  <c r="R299" i="11"/>
  <c r="J72" i="11"/>
  <c r="R110" i="11"/>
  <c r="R134" i="11"/>
  <c r="E142" i="11"/>
  <c r="G149" i="11"/>
  <c r="I156" i="11"/>
  <c r="K163" i="11"/>
  <c r="M170" i="11"/>
  <c r="O177" i="11"/>
  <c r="Q184" i="11"/>
  <c r="S191" i="11"/>
  <c r="F198" i="11"/>
  <c r="I202" i="11"/>
  <c r="S205" i="11"/>
  <c r="K209" i="11"/>
  <c r="C213" i="11"/>
  <c r="M216" i="11"/>
  <c r="J219" i="11"/>
  <c r="I221" i="11"/>
  <c r="B223" i="11"/>
  <c r="H224" i="11"/>
  <c r="M225" i="11"/>
  <c r="Q226" i="11"/>
  <c r="S227" i="11"/>
  <c r="Q228" i="11"/>
  <c r="O229" i="11"/>
  <c r="M230" i="11"/>
  <c r="K231" i="11"/>
  <c r="I232" i="11"/>
  <c r="G233" i="11"/>
  <c r="E234" i="11"/>
  <c r="C235" i="11"/>
  <c r="S235" i="11"/>
  <c r="Q236" i="11"/>
  <c r="O237" i="11"/>
  <c r="M238" i="11"/>
  <c r="K239" i="11"/>
  <c r="I240" i="11"/>
  <c r="G241" i="11"/>
  <c r="E242" i="11"/>
  <c r="C243" i="11"/>
  <c r="S243" i="11"/>
  <c r="Q244" i="11"/>
  <c r="O245" i="11"/>
  <c r="M246" i="11"/>
  <c r="K247" i="11"/>
  <c r="I248" i="11"/>
  <c r="G249" i="11"/>
  <c r="E250" i="11"/>
  <c r="C251" i="11"/>
  <c r="S251" i="11"/>
  <c r="Q252" i="11"/>
  <c r="O253" i="11"/>
  <c r="M254" i="11"/>
  <c r="N72" i="11"/>
  <c r="L111" i="11"/>
  <c r="S134" i="11"/>
  <c r="F142" i="11"/>
  <c r="H149" i="11"/>
  <c r="J156" i="11"/>
  <c r="L163" i="11"/>
  <c r="N170" i="11"/>
  <c r="P177" i="11"/>
  <c r="R184" i="11"/>
  <c r="B192" i="11"/>
  <c r="B199" i="11"/>
  <c r="L202" i="11"/>
  <c r="D206" i="11"/>
  <c r="N209" i="11"/>
  <c r="F213" i="11"/>
  <c r="P216" i="11"/>
  <c r="K219" i="11"/>
  <c r="O221" i="11"/>
  <c r="C223" i="11"/>
  <c r="I224" i="11"/>
  <c r="N225" i="11"/>
  <c r="S226" i="11"/>
  <c r="B228" i="11"/>
  <c r="R228" i="11"/>
  <c r="P229" i="11"/>
  <c r="N230" i="11"/>
  <c r="L231" i="11"/>
  <c r="J232" i="11"/>
  <c r="H233" i="11"/>
  <c r="F234" i="11"/>
  <c r="D235" i="11"/>
  <c r="B236" i="11"/>
  <c r="R236" i="11"/>
  <c r="P237" i="11"/>
  <c r="N238" i="11"/>
  <c r="L239" i="11"/>
  <c r="J240" i="11"/>
  <c r="H241" i="11"/>
  <c r="F242" i="11"/>
  <c r="D243" i="11"/>
  <c r="B244" i="11"/>
  <c r="R244" i="11"/>
  <c r="P245" i="11"/>
  <c r="N246" i="11"/>
  <c r="L247" i="11"/>
  <c r="J248" i="11"/>
  <c r="H249" i="11"/>
  <c r="F250" i="11"/>
  <c r="D251" i="11"/>
  <c r="B252" i="11"/>
  <c r="R252" i="11"/>
  <c r="P253" i="11"/>
  <c r="N254" i="11"/>
  <c r="L255" i="11"/>
  <c r="J256" i="11"/>
  <c r="H257" i="11"/>
  <c r="F258" i="11"/>
  <c r="D259" i="11"/>
  <c r="B260" i="11"/>
  <c r="R260" i="11"/>
  <c r="P261" i="11"/>
  <c r="N262" i="11"/>
  <c r="L263" i="11"/>
  <c r="J264" i="11"/>
  <c r="H265" i="11"/>
  <c r="F266" i="11"/>
  <c r="D267" i="11"/>
  <c r="B268" i="11"/>
  <c r="R268" i="11"/>
  <c r="P269" i="11"/>
  <c r="N270" i="11"/>
  <c r="L271" i="11"/>
  <c r="J272" i="11"/>
  <c r="H273" i="11"/>
  <c r="F274" i="11"/>
  <c r="D275" i="11"/>
  <c r="B276" i="11"/>
  <c r="R276" i="11"/>
  <c r="R77" i="11"/>
  <c r="B116" i="11"/>
  <c r="R135" i="11"/>
  <c r="C143" i="11"/>
  <c r="E150" i="11"/>
  <c r="G157" i="11"/>
  <c r="I164" i="11"/>
  <c r="K171" i="11"/>
  <c r="M178" i="11"/>
  <c r="O185" i="11"/>
  <c r="Q192" i="11"/>
  <c r="C199" i="11"/>
  <c r="M202" i="11"/>
  <c r="E206" i="11"/>
  <c r="O209" i="11"/>
  <c r="G213" i="11"/>
  <c r="Q216" i="11"/>
  <c r="L219" i="11"/>
  <c r="P221" i="11"/>
  <c r="D223" i="11"/>
  <c r="J224" i="11"/>
  <c r="O225" i="11"/>
  <c r="B227" i="11"/>
  <c r="C228" i="11"/>
  <c r="S228" i="11"/>
  <c r="Q229" i="11"/>
  <c r="O230" i="11"/>
  <c r="M231" i="11"/>
  <c r="K232" i="11"/>
  <c r="I233" i="11"/>
  <c r="G234" i="11"/>
  <c r="E235" i="11"/>
  <c r="C236" i="11"/>
  <c r="S236" i="11"/>
  <c r="Q237" i="11"/>
  <c r="O238" i="11"/>
  <c r="M239" i="11"/>
  <c r="K240" i="11"/>
  <c r="I241" i="11"/>
  <c r="G242" i="11"/>
  <c r="E243" i="11"/>
  <c r="C244" i="11"/>
  <c r="S244" i="11"/>
  <c r="Q245" i="11"/>
  <c r="O246" i="11"/>
  <c r="M247" i="11"/>
  <c r="K248" i="11"/>
  <c r="I249" i="11"/>
  <c r="G250" i="11"/>
  <c r="E251" i="11"/>
  <c r="C252" i="11"/>
  <c r="S252" i="11"/>
  <c r="Q253" i="11"/>
  <c r="O254" i="11"/>
  <c r="M255" i="11"/>
  <c r="K256" i="11"/>
  <c r="I257" i="11"/>
  <c r="G258" i="11"/>
  <c r="E259" i="11"/>
  <c r="C260" i="11"/>
  <c r="S260" i="11"/>
  <c r="Q261" i="11"/>
  <c r="O262" i="11"/>
  <c r="M263" i="11"/>
  <c r="K264" i="11"/>
  <c r="I265" i="11"/>
  <c r="G266" i="11"/>
  <c r="E267" i="11"/>
  <c r="C268" i="11"/>
  <c r="S268" i="11"/>
  <c r="Q269" i="11"/>
  <c r="O270" i="11"/>
  <c r="M271" i="11"/>
  <c r="K272" i="11"/>
  <c r="I273" i="11"/>
  <c r="G274" i="11"/>
  <c r="E275" i="11"/>
  <c r="C276" i="11"/>
  <c r="S276" i="11"/>
  <c r="Q277" i="11"/>
  <c r="O278" i="11"/>
  <c r="M279" i="11"/>
  <c r="K280" i="11"/>
  <c r="I281" i="11"/>
  <c r="G282" i="11"/>
  <c r="E283" i="11"/>
  <c r="C284" i="11"/>
  <c r="S284" i="11"/>
  <c r="Q285" i="11"/>
  <c r="O286" i="11"/>
  <c r="J82" i="11"/>
  <c r="L120" i="11"/>
  <c r="Q136" i="11"/>
  <c r="S143" i="11"/>
  <c r="C151" i="11"/>
  <c r="E158" i="11"/>
  <c r="G165" i="11"/>
  <c r="I172" i="11"/>
  <c r="K179" i="11"/>
  <c r="M186" i="11"/>
  <c r="O193" i="11"/>
  <c r="O199" i="11"/>
  <c r="G203" i="11"/>
  <c r="Q206" i="11"/>
  <c r="I210" i="11"/>
  <c r="S213" i="11"/>
  <c r="J217" i="11"/>
  <c r="E220" i="11"/>
  <c r="S221" i="11"/>
  <c r="G223" i="11"/>
  <c r="M224" i="11"/>
  <c r="Q225" i="11"/>
  <c r="D227" i="11"/>
  <c r="E228" i="11"/>
  <c r="C229" i="11"/>
  <c r="S229" i="11"/>
  <c r="Q230" i="11"/>
  <c r="O231" i="11"/>
  <c r="M232" i="11"/>
  <c r="K233" i="11"/>
  <c r="I234" i="11"/>
  <c r="G235" i="11"/>
  <c r="E236" i="11"/>
  <c r="C237" i="11"/>
  <c r="S237" i="11"/>
  <c r="Q238" i="11"/>
  <c r="O239" i="11"/>
  <c r="M240" i="11"/>
  <c r="K241" i="11"/>
  <c r="I242" i="11"/>
  <c r="G243" i="11"/>
  <c r="E244" i="11"/>
  <c r="C245" i="11"/>
  <c r="S245" i="11"/>
  <c r="Q246" i="11"/>
  <c r="O247" i="11"/>
  <c r="M248" i="11"/>
  <c r="K249" i="11"/>
  <c r="I250" i="11"/>
  <c r="G251" i="11"/>
  <c r="E252" i="11"/>
  <c r="C253" i="11"/>
  <c r="S253" i="11"/>
  <c r="Q254" i="11"/>
  <c r="O255" i="11"/>
  <c r="M256" i="11"/>
  <c r="K257" i="11"/>
  <c r="I258" i="11"/>
  <c r="G259" i="11"/>
  <c r="E260" i="11"/>
  <c r="C261" i="11"/>
  <c r="S261" i="11"/>
  <c r="Q262" i="11"/>
  <c r="O263" i="11"/>
  <c r="M264" i="11"/>
  <c r="K265" i="11"/>
  <c r="I266" i="11"/>
  <c r="G267" i="11"/>
  <c r="E268" i="11"/>
  <c r="C269" i="11"/>
  <c r="S269" i="11"/>
  <c r="Q270" i="11"/>
  <c r="O271" i="11"/>
  <c r="M272" i="11"/>
  <c r="K273" i="11"/>
  <c r="I274" i="11"/>
  <c r="G275" i="11"/>
  <c r="E276" i="11"/>
  <c r="C277" i="11"/>
  <c r="S277" i="11"/>
  <c r="Q278" i="11"/>
  <c r="O279" i="11"/>
  <c r="M280" i="11"/>
  <c r="K281" i="11"/>
  <c r="I282" i="11"/>
  <c r="G283" i="11"/>
  <c r="E284" i="11"/>
  <c r="C285" i="11"/>
  <c r="S285" i="11"/>
  <c r="Q286" i="11"/>
  <c r="O287" i="11"/>
  <c r="M288" i="11"/>
  <c r="K289" i="11"/>
  <c r="I290" i="11"/>
  <c r="G291" i="11"/>
  <c r="E292" i="11"/>
  <c r="C293" i="11"/>
  <c r="S293" i="11"/>
  <c r="Q294" i="11"/>
  <c r="O295" i="11"/>
  <c r="M296" i="11"/>
  <c r="K297" i="11"/>
  <c r="I298" i="11"/>
  <c r="G299" i="11"/>
  <c r="E300" i="11"/>
  <c r="C301" i="11"/>
  <c r="S301" i="11"/>
  <c r="Q302" i="11"/>
  <c r="O303" i="11"/>
  <c r="M304" i="11"/>
  <c r="K305" i="11"/>
  <c r="I306" i="11"/>
  <c r="G307" i="11"/>
  <c r="E308" i="11"/>
  <c r="C309" i="11"/>
  <c r="S309" i="11"/>
  <c r="Q310" i="11"/>
  <c r="O311" i="11"/>
  <c r="M312" i="11"/>
  <c r="K313" i="11"/>
  <c r="I314" i="11"/>
  <c r="G315" i="11"/>
  <c r="E316" i="11"/>
  <c r="C317" i="11"/>
  <c r="S317" i="11"/>
  <c r="D83" i="11"/>
  <c r="N120" i="11"/>
  <c r="R136" i="11"/>
  <c r="B144" i="11"/>
  <c r="D151" i="11"/>
  <c r="F158" i="11"/>
  <c r="H165" i="11"/>
  <c r="J172" i="11"/>
  <c r="L179" i="11"/>
  <c r="N186" i="11"/>
  <c r="P193" i="11"/>
  <c r="R199" i="11"/>
  <c r="J203" i="11"/>
  <c r="B207" i="11"/>
  <c r="L210" i="11"/>
  <c r="D214" i="11"/>
  <c r="K217" i="11"/>
  <c r="H220" i="11"/>
  <c r="C222" i="11"/>
  <c r="J223" i="11"/>
  <c r="O224" i="11"/>
  <c r="S225" i="11"/>
  <c r="F227" i="11"/>
  <c r="F228" i="11"/>
  <c r="D229" i="11"/>
  <c r="B230" i="11"/>
  <c r="R230" i="11"/>
  <c r="P231" i="11"/>
  <c r="N232" i="11"/>
  <c r="L233" i="11"/>
  <c r="J234" i="11"/>
  <c r="H235" i="11"/>
  <c r="F236" i="11"/>
  <c r="D237" i="11"/>
  <c r="B238" i="11"/>
  <c r="R238" i="11"/>
  <c r="P239" i="11"/>
  <c r="N240" i="11"/>
  <c r="L241" i="11"/>
  <c r="J242" i="11"/>
  <c r="H243" i="11"/>
  <c r="F244" i="11"/>
  <c r="D245" i="11"/>
  <c r="B246" i="11"/>
  <c r="R246" i="11"/>
  <c r="P247" i="11"/>
  <c r="N248" i="11"/>
  <c r="L249" i="11"/>
  <c r="J250" i="11"/>
  <c r="H251" i="11"/>
  <c r="F252" i="11"/>
  <c r="D253" i="11"/>
  <c r="B254" i="11"/>
  <c r="R254" i="11"/>
  <c r="P255" i="11"/>
  <c r="N256" i="11"/>
  <c r="L257" i="11"/>
  <c r="J258" i="11"/>
  <c r="H259" i="11"/>
  <c r="F260" i="11"/>
  <c r="D261" i="11"/>
  <c r="B262" i="11"/>
  <c r="R262" i="11"/>
  <c r="P263" i="11"/>
  <c r="N264" i="11"/>
  <c r="L265" i="11"/>
  <c r="J266" i="11"/>
  <c r="H267" i="11"/>
  <c r="F268" i="11"/>
  <c r="D269" i="11"/>
  <c r="B270" i="11"/>
  <c r="R270" i="11"/>
  <c r="P271" i="11"/>
  <c r="N272" i="11"/>
  <c r="L273" i="11"/>
  <c r="J274" i="11"/>
  <c r="H275" i="11"/>
  <c r="F276" i="11"/>
  <c r="D277" i="11"/>
  <c r="B278" i="11"/>
  <c r="R278" i="11"/>
  <c r="P279" i="11"/>
  <c r="N280" i="11"/>
  <c r="L281" i="11"/>
  <c r="J282" i="11"/>
  <c r="H283" i="11"/>
  <c r="F284" i="11"/>
  <c r="D285" i="11"/>
  <c r="B286" i="11"/>
  <c r="R286" i="11"/>
  <c r="P287" i="11"/>
  <c r="N288" i="11"/>
  <c r="L289" i="11"/>
  <c r="J290" i="11"/>
  <c r="H291" i="11"/>
  <c r="F292" i="11"/>
  <c r="D293" i="11"/>
  <c r="B294" i="11"/>
  <c r="R294" i="11"/>
  <c r="P295" i="11"/>
  <c r="N296" i="11"/>
  <c r="L297" i="11"/>
  <c r="J298" i="11"/>
  <c r="H299" i="11"/>
  <c r="F300" i="11"/>
  <c r="D301" i="11"/>
  <c r="B302" i="11"/>
  <c r="R302" i="11"/>
  <c r="L87" i="11"/>
  <c r="D125" i="11"/>
  <c r="O137" i="11"/>
  <c r="Q144" i="11"/>
  <c r="S151" i="11"/>
  <c r="C159" i="11"/>
  <c r="E166" i="11"/>
  <c r="G173" i="11"/>
  <c r="I180" i="11"/>
  <c r="K187" i="11"/>
  <c r="M194" i="11"/>
  <c r="S199" i="11"/>
  <c r="K203" i="11"/>
  <c r="C207" i="11"/>
  <c r="M210" i="11"/>
  <c r="E214" i="11"/>
  <c r="N217" i="11"/>
  <c r="I220" i="11"/>
  <c r="D222" i="11"/>
  <c r="K223" i="11"/>
  <c r="P224" i="11"/>
  <c r="D226" i="11"/>
  <c r="G227" i="11"/>
  <c r="G228" i="11"/>
  <c r="E229" i="11"/>
  <c r="C230" i="11"/>
  <c r="S230" i="11"/>
  <c r="Q231" i="11"/>
  <c r="O232" i="11"/>
  <c r="M233" i="11"/>
  <c r="K234" i="11"/>
  <c r="I235" i="11"/>
  <c r="G236" i="11"/>
  <c r="E237" i="11"/>
  <c r="C238" i="11"/>
  <c r="S238" i="11"/>
  <c r="Q239" i="11"/>
  <c r="O240" i="11"/>
  <c r="M241" i="11"/>
  <c r="K242" i="11"/>
  <c r="I243" i="11"/>
  <c r="G244" i="11"/>
  <c r="E245" i="11"/>
  <c r="C246" i="11"/>
  <c r="S246" i="11"/>
  <c r="Q247" i="11"/>
  <c r="O248" i="11"/>
  <c r="M249" i="11"/>
  <c r="K250" i="11"/>
  <c r="I251" i="11"/>
  <c r="G252" i="11"/>
  <c r="E253" i="11"/>
  <c r="C254" i="11"/>
  <c r="S254" i="11"/>
  <c r="Q255" i="11"/>
  <c r="O256" i="11"/>
  <c r="M257" i="11"/>
  <c r="K258" i="11"/>
  <c r="I259" i="11"/>
  <c r="G260" i="11"/>
  <c r="E261" i="11"/>
  <c r="C262" i="11"/>
  <c r="S262" i="11"/>
  <c r="Q263" i="11"/>
  <c r="O264" i="11"/>
  <c r="M265" i="11"/>
  <c r="K266" i="11"/>
  <c r="I267" i="11"/>
  <c r="G268" i="11"/>
  <c r="E269" i="11"/>
  <c r="C270" i="11"/>
  <c r="S270" i="11"/>
  <c r="Q271" i="11"/>
  <c r="O272" i="11"/>
  <c r="M273" i="11"/>
  <c r="K274" i="11"/>
  <c r="I275" i="11"/>
  <c r="G276" i="11"/>
  <c r="E277" i="11"/>
  <c r="C278" i="11"/>
  <c r="S278" i="11"/>
  <c r="Q279" i="11"/>
  <c r="O280" i="11"/>
  <c r="M281" i="11"/>
  <c r="K282" i="11"/>
  <c r="I283" i="11"/>
  <c r="G284" i="11"/>
  <c r="E285" i="11"/>
  <c r="C286" i="11"/>
  <c r="S286" i="11"/>
  <c r="Q287" i="11"/>
  <c r="O288" i="11"/>
  <c r="M289" i="11"/>
  <c r="K290" i="11"/>
  <c r="I291" i="11"/>
  <c r="G292" i="11"/>
  <c r="E293" i="11"/>
  <c r="C294" i="11"/>
  <c r="S294" i="11"/>
  <c r="Q295" i="11"/>
  <c r="O296" i="11"/>
  <c r="M297" i="11"/>
  <c r="K298" i="11"/>
  <c r="I299" i="11"/>
  <c r="G300" i="11"/>
  <c r="E301" i="11"/>
  <c r="C302" i="11"/>
  <c r="S302" i="11"/>
  <c r="Q303" i="11"/>
  <c r="O304" i="11"/>
  <c r="M305" i="11"/>
  <c r="K306" i="11"/>
  <c r="I307" i="11"/>
  <c r="G308" i="11"/>
  <c r="E309" i="11"/>
  <c r="C310" i="11"/>
  <c r="S310" i="11"/>
  <c r="Q311" i="11"/>
  <c r="O312" i="11"/>
  <c r="M313" i="11"/>
  <c r="K314" i="11"/>
  <c r="I315" i="11"/>
  <c r="G316" i="11"/>
  <c r="E317" i="11"/>
  <c r="C318" i="11"/>
  <c r="S318" i="11"/>
  <c r="Q319" i="11"/>
  <c r="B78" i="11"/>
  <c r="R216" i="11"/>
  <c r="D236" i="11"/>
  <c r="H250" i="11"/>
  <c r="S259" i="11"/>
  <c r="C267" i="11"/>
  <c r="E274" i="11"/>
  <c r="N279" i="11"/>
  <c r="Q284" i="11"/>
  <c r="L288" i="11"/>
  <c r="S291" i="11"/>
  <c r="R293" i="11"/>
  <c r="N295" i="11"/>
  <c r="J297" i="11"/>
  <c r="F299" i="11"/>
  <c r="S300" i="11"/>
  <c r="M302" i="11"/>
  <c r="F304" i="11"/>
  <c r="J305" i="11"/>
  <c r="S306" i="11"/>
  <c r="D308" i="11"/>
  <c r="L309" i="11"/>
  <c r="O310" i="11"/>
  <c r="E312" i="11"/>
  <c r="H313" i="11"/>
  <c r="P314" i="11"/>
  <c r="S315" i="11"/>
  <c r="F317" i="11"/>
  <c r="L318" i="11"/>
  <c r="N319" i="11"/>
  <c r="P320" i="11"/>
  <c r="R321" i="11"/>
  <c r="Q322" i="11"/>
  <c r="O323" i="11"/>
  <c r="M324" i="11"/>
  <c r="K325" i="11"/>
  <c r="I326" i="11"/>
  <c r="G327" i="11"/>
  <c r="E328" i="11"/>
  <c r="C329" i="11"/>
  <c r="S329" i="11"/>
  <c r="Q330" i="11"/>
  <c r="O331" i="11"/>
  <c r="M332" i="11"/>
  <c r="K333" i="11"/>
  <c r="I334" i="11"/>
  <c r="G335" i="11"/>
  <c r="E336" i="11"/>
  <c r="C337" i="11"/>
  <c r="S337" i="11"/>
  <c r="Q338" i="11"/>
  <c r="O339" i="11"/>
  <c r="M340" i="11"/>
  <c r="K341" i="11"/>
  <c r="I342" i="11"/>
  <c r="G343" i="11"/>
  <c r="E344" i="11"/>
  <c r="C345" i="11"/>
  <c r="S345" i="11"/>
  <c r="Q346" i="11"/>
  <c r="O347" i="11"/>
  <c r="M348" i="11"/>
  <c r="K349" i="11"/>
  <c r="I350" i="11"/>
  <c r="G351" i="11"/>
  <c r="E352" i="11"/>
  <c r="C353" i="11"/>
  <c r="S353" i="11"/>
  <c r="Q354" i="11"/>
  <c r="O355" i="11"/>
  <c r="M356" i="11"/>
  <c r="K357" i="11"/>
  <c r="I358" i="11"/>
  <c r="G359" i="11"/>
  <c r="E360" i="11"/>
  <c r="C361" i="11"/>
  <c r="S361" i="11"/>
  <c r="Q362" i="11"/>
  <c r="O363" i="11"/>
  <c r="M364" i="11"/>
  <c r="K365" i="11"/>
  <c r="I366" i="11"/>
  <c r="G367" i="11"/>
  <c r="E368" i="11"/>
  <c r="C369" i="11"/>
  <c r="S369" i="11"/>
  <c r="Q370" i="11"/>
  <c r="O371" i="11"/>
  <c r="M372" i="11"/>
  <c r="K373" i="11"/>
  <c r="I374" i="11"/>
  <c r="G375" i="11"/>
  <c r="E376" i="11"/>
  <c r="C377" i="11"/>
  <c r="S377" i="11"/>
  <c r="Q378" i="11"/>
  <c r="O379" i="11"/>
  <c r="M380" i="11"/>
  <c r="K381" i="11"/>
  <c r="I382" i="11"/>
  <c r="G383" i="11"/>
  <c r="E384" i="11"/>
  <c r="C385" i="11"/>
  <c r="S385" i="11"/>
  <c r="Q386" i="11"/>
  <c r="O387" i="11"/>
  <c r="M388" i="11"/>
  <c r="K389" i="11"/>
  <c r="I390" i="11"/>
  <c r="G391" i="11"/>
  <c r="E392" i="11"/>
  <c r="C393" i="11"/>
  <c r="S393" i="11"/>
  <c r="Q394" i="11"/>
  <c r="D116" i="11"/>
  <c r="D220" i="11"/>
  <c r="B237" i="11"/>
  <c r="F251" i="11"/>
  <c r="D260" i="11"/>
  <c r="F267" i="11"/>
  <c r="H274" i="11"/>
  <c r="I280" i="11"/>
  <c r="R284" i="11"/>
  <c r="G289" i="11"/>
  <c r="B292" i="11"/>
  <c r="D294" i="11"/>
  <c r="R295" i="11"/>
  <c r="N297" i="11"/>
  <c r="J299" i="11"/>
  <c r="B301" i="11"/>
  <c r="N302" i="11"/>
  <c r="G304" i="11"/>
  <c r="L305" i="11"/>
  <c r="B307" i="11"/>
  <c r="F308" i="11"/>
  <c r="M309" i="11"/>
  <c r="P310" i="11"/>
  <c r="F312" i="11"/>
  <c r="I313" i="11"/>
  <c r="Q314" i="11"/>
  <c r="B316" i="11"/>
  <c r="J317" i="11"/>
  <c r="M318" i="11"/>
  <c r="O319" i="11"/>
  <c r="S320" i="11"/>
  <c r="S321" i="11"/>
  <c r="R322" i="11"/>
  <c r="P323" i="11"/>
  <c r="N324" i="11"/>
  <c r="L325" i="11"/>
  <c r="J326" i="11"/>
  <c r="H327" i="11"/>
  <c r="F328" i="11"/>
  <c r="D329" i="11"/>
  <c r="B330" i="11"/>
  <c r="R330" i="11"/>
  <c r="P331" i="11"/>
  <c r="N332" i="11"/>
  <c r="L333" i="11"/>
  <c r="J334" i="11"/>
  <c r="H335" i="11"/>
  <c r="F336" i="11"/>
  <c r="D337" i="11"/>
  <c r="B338" i="11"/>
  <c r="R338" i="11"/>
  <c r="P339" i="11"/>
  <c r="N340" i="11"/>
  <c r="L341" i="11"/>
  <c r="J342" i="11"/>
  <c r="H343" i="11"/>
  <c r="F344" i="11"/>
  <c r="D345" i="11"/>
  <c r="B346" i="11"/>
  <c r="R346" i="11"/>
  <c r="P347" i="11"/>
  <c r="N348" i="11"/>
  <c r="L349" i="11"/>
  <c r="J350" i="11"/>
  <c r="H351" i="11"/>
  <c r="F352" i="11"/>
  <c r="D353" i="11"/>
  <c r="B354" i="11"/>
  <c r="R354" i="11"/>
  <c r="P355" i="11"/>
  <c r="N356" i="11"/>
  <c r="L357" i="11"/>
  <c r="J358" i="11"/>
  <c r="H359" i="11"/>
  <c r="F360" i="11"/>
  <c r="D361" i="11"/>
  <c r="B362" i="11"/>
  <c r="R362" i="11"/>
  <c r="P363" i="11"/>
  <c r="N364" i="11"/>
  <c r="L365" i="11"/>
  <c r="J366" i="11"/>
  <c r="H367" i="11"/>
  <c r="F368" i="11"/>
  <c r="D369" i="11"/>
  <c r="B370" i="11"/>
  <c r="R370" i="11"/>
  <c r="P371" i="11"/>
  <c r="N372" i="11"/>
  <c r="L373" i="11"/>
  <c r="J374" i="11"/>
  <c r="H375" i="11"/>
  <c r="F376" i="11"/>
  <c r="D377" i="11"/>
  <c r="B378" i="11"/>
  <c r="R378" i="11"/>
  <c r="P379" i="11"/>
  <c r="N380" i="11"/>
  <c r="L381" i="11"/>
  <c r="J382" i="11"/>
  <c r="H383" i="11"/>
  <c r="F384" i="11"/>
  <c r="D385" i="11"/>
  <c r="B386" i="11"/>
  <c r="R386" i="11"/>
  <c r="P387" i="11"/>
  <c r="N388" i="11"/>
  <c r="L389" i="11"/>
  <c r="J390" i="11"/>
  <c r="H391" i="11"/>
  <c r="F392" i="11"/>
  <c r="D393" i="11"/>
  <c r="B394" i="11"/>
  <c r="R394" i="11"/>
  <c r="P395" i="11"/>
  <c r="N396" i="11"/>
  <c r="L397" i="11"/>
  <c r="J398" i="11"/>
  <c r="H399" i="11"/>
  <c r="F400" i="11"/>
  <c r="D401" i="11"/>
  <c r="B402" i="11"/>
  <c r="R402" i="11"/>
  <c r="N403" i="11"/>
  <c r="L404" i="11"/>
  <c r="J405" i="11"/>
  <c r="H406" i="11"/>
  <c r="S135" i="11"/>
  <c r="R221" i="11"/>
  <c r="R237" i="11"/>
  <c r="D252" i="11"/>
  <c r="Q260" i="11"/>
  <c r="S267" i="11"/>
  <c r="C275" i="11"/>
  <c r="J280" i="11"/>
  <c r="B285" i="11"/>
  <c r="H289" i="11"/>
  <c r="C292" i="11"/>
  <c r="I294" i="11"/>
  <c r="E296" i="11"/>
  <c r="S297" i="11"/>
  <c r="O299" i="11"/>
  <c r="F301" i="11"/>
  <c r="O302" i="11"/>
  <c r="H304" i="11"/>
  <c r="N305" i="11"/>
  <c r="C307" i="11"/>
  <c r="H308" i="11"/>
  <c r="N309" i="11"/>
  <c r="R310" i="11"/>
  <c r="G312" i="11"/>
  <c r="J313" i="11"/>
  <c r="R314" i="11"/>
  <c r="C316" i="11"/>
  <c r="K317" i="11"/>
  <c r="N318" i="11"/>
  <c r="P319" i="11"/>
  <c r="B321" i="11"/>
  <c r="B322" i="11"/>
  <c r="S322" i="11"/>
  <c r="Q323" i="11"/>
  <c r="O324" i="11"/>
  <c r="M325" i="11"/>
  <c r="K326" i="11"/>
  <c r="I327" i="11"/>
  <c r="G328" i="11"/>
  <c r="E329" i="11"/>
  <c r="C330" i="11"/>
  <c r="S330" i="11"/>
  <c r="Q331" i="11"/>
  <c r="O332" i="11"/>
  <c r="M333" i="11"/>
  <c r="K334" i="11"/>
  <c r="I335" i="11"/>
  <c r="G336" i="11"/>
  <c r="E337" i="11"/>
  <c r="C338" i="11"/>
  <c r="S338" i="11"/>
  <c r="Q339" i="11"/>
  <c r="O340" i="11"/>
  <c r="M341" i="11"/>
  <c r="K342" i="11"/>
  <c r="I343" i="11"/>
  <c r="G344" i="11"/>
  <c r="E345" i="11"/>
  <c r="C346" i="11"/>
  <c r="S346" i="11"/>
  <c r="Q347" i="11"/>
  <c r="O348" i="11"/>
  <c r="M349" i="11"/>
  <c r="K350" i="11"/>
  <c r="I351" i="11"/>
  <c r="G352" i="11"/>
  <c r="E353" i="11"/>
  <c r="C354" i="11"/>
  <c r="S354" i="11"/>
  <c r="Q355" i="11"/>
  <c r="O356" i="11"/>
  <c r="M357" i="11"/>
  <c r="K358" i="11"/>
  <c r="I359" i="11"/>
  <c r="G360" i="11"/>
  <c r="E361" i="11"/>
  <c r="C362" i="11"/>
  <c r="S362" i="11"/>
  <c r="Q363" i="11"/>
  <c r="O364" i="11"/>
  <c r="M365" i="11"/>
  <c r="K366" i="11"/>
  <c r="I367" i="11"/>
  <c r="G368" i="11"/>
  <c r="E369" i="11"/>
  <c r="C370" i="11"/>
  <c r="S370" i="11"/>
  <c r="Q371" i="11"/>
  <c r="O372" i="11"/>
  <c r="M373" i="11"/>
  <c r="K374" i="11"/>
  <c r="I375" i="11"/>
  <c r="G376" i="11"/>
  <c r="E377" i="11"/>
  <c r="C378" i="11"/>
  <c r="S378" i="11"/>
  <c r="Q379" i="11"/>
  <c r="O380" i="11"/>
  <c r="M381" i="11"/>
  <c r="K382" i="11"/>
  <c r="I383" i="11"/>
  <c r="G384" i="11"/>
  <c r="E385" i="11"/>
  <c r="C386" i="11"/>
  <c r="S386" i="11"/>
  <c r="Q387" i="11"/>
  <c r="O388" i="11"/>
  <c r="M389" i="11"/>
  <c r="K390" i="11"/>
  <c r="I391" i="11"/>
  <c r="G392" i="11"/>
  <c r="E393" i="11"/>
  <c r="C394" i="11"/>
  <c r="S394" i="11"/>
  <c r="Q395" i="11"/>
  <c r="O396" i="11"/>
  <c r="M397" i="11"/>
  <c r="K398" i="11"/>
  <c r="I399" i="11"/>
  <c r="G400" i="11"/>
  <c r="D143" i="11"/>
  <c r="E223" i="11"/>
  <c r="P238" i="11"/>
  <c r="B253" i="11"/>
  <c r="B261" i="11"/>
  <c r="D268" i="11"/>
  <c r="F275" i="11"/>
  <c r="L280" i="11"/>
  <c r="O285" i="11"/>
  <c r="I289" i="11"/>
  <c r="D292" i="11"/>
  <c r="J294" i="11"/>
  <c r="F296" i="11"/>
  <c r="B298" i="11"/>
  <c r="P299" i="11"/>
  <c r="K301" i="11"/>
  <c r="P302" i="11"/>
  <c r="I304" i="11"/>
  <c r="S305" i="11"/>
  <c r="D307" i="11"/>
  <c r="L308" i="11"/>
  <c r="O309" i="11"/>
  <c r="B311" i="11"/>
  <c r="H312" i="11"/>
  <c r="L313" i="11"/>
  <c r="S314" i="11"/>
  <c r="D316" i="11"/>
  <c r="L317" i="11"/>
  <c r="O318" i="11"/>
  <c r="R319" i="11"/>
  <c r="C321" i="11"/>
  <c r="C322" i="11"/>
  <c r="B323" i="11"/>
  <c r="R323" i="11"/>
  <c r="P324" i="11"/>
  <c r="N325" i="11"/>
  <c r="L326" i="11"/>
  <c r="J327" i="11"/>
  <c r="H328" i="11"/>
  <c r="F329" i="11"/>
  <c r="D330" i="11"/>
  <c r="B331" i="11"/>
  <c r="R331" i="11"/>
  <c r="P332" i="11"/>
  <c r="N333" i="11"/>
  <c r="L334" i="11"/>
  <c r="J335" i="11"/>
  <c r="H336" i="11"/>
  <c r="F337" i="11"/>
  <c r="D338" i="11"/>
  <c r="B339" i="11"/>
  <c r="R339" i="11"/>
  <c r="P340" i="11"/>
  <c r="N341" i="11"/>
  <c r="L342" i="11"/>
  <c r="J343" i="11"/>
  <c r="H344" i="11"/>
  <c r="F345" i="11"/>
  <c r="D346" i="11"/>
  <c r="B347" i="11"/>
  <c r="R347" i="11"/>
  <c r="P348" i="11"/>
  <c r="N349" i="11"/>
  <c r="L350" i="11"/>
  <c r="J351" i="11"/>
  <c r="H352" i="11"/>
  <c r="F353" i="11"/>
  <c r="D354" i="11"/>
  <c r="B355" i="11"/>
  <c r="R355" i="11"/>
  <c r="P356" i="11"/>
  <c r="N357" i="11"/>
  <c r="L358" i="11"/>
  <c r="J359" i="11"/>
  <c r="H360" i="11"/>
  <c r="F361" i="11"/>
  <c r="D362" i="11"/>
  <c r="B363" i="11"/>
  <c r="R363" i="11"/>
  <c r="P364" i="11"/>
  <c r="N365" i="11"/>
  <c r="L366" i="11"/>
  <c r="J367" i="11"/>
  <c r="H368" i="11"/>
  <c r="F369" i="11"/>
  <c r="D370" i="11"/>
  <c r="B371" i="11"/>
  <c r="R371" i="11"/>
  <c r="P372" i="11"/>
  <c r="N373" i="11"/>
  <c r="L374" i="11"/>
  <c r="J375" i="11"/>
  <c r="H376" i="11"/>
  <c r="F377" i="11"/>
  <c r="D378" i="11"/>
  <c r="B379" i="11"/>
  <c r="R379" i="11"/>
  <c r="F150" i="11"/>
  <c r="L224" i="11"/>
  <c r="N239" i="11"/>
  <c r="R253" i="11"/>
  <c r="O261" i="11"/>
  <c r="Q268" i="11"/>
  <c r="S275" i="11"/>
  <c r="G281" i="11"/>
  <c r="P285" i="11"/>
  <c r="J289" i="11"/>
  <c r="M292" i="11"/>
  <c r="K294" i="11"/>
  <c r="G296" i="11"/>
  <c r="C298" i="11"/>
  <c r="Q299" i="11"/>
  <c r="L301" i="11"/>
  <c r="B303" i="11"/>
  <c r="J304" i="11"/>
  <c r="B306" i="11"/>
  <c r="E307" i="11"/>
  <c r="M308" i="11"/>
  <c r="P309" i="11"/>
  <c r="F311" i="11"/>
  <c r="I312" i="11"/>
  <c r="N313" i="11"/>
  <c r="B315" i="11"/>
  <c r="F316" i="11"/>
  <c r="M317" i="11"/>
  <c r="P318" i="11"/>
  <c r="D320" i="11"/>
  <c r="D321" i="11"/>
  <c r="D322" i="11"/>
  <c r="C323" i="11"/>
  <c r="S323" i="11"/>
  <c r="Q324" i="11"/>
  <c r="O325" i="11"/>
  <c r="M326" i="11"/>
  <c r="K327" i="11"/>
  <c r="I328" i="11"/>
  <c r="G329" i="11"/>
  <c r="E330" i="11"/>
  <c r="C331" i="11"/>
  <c r="S331" i="11"/>
  <c r="Q332" i="11"/>
  <c r="O333" i="11"/>
  <c r="M334" i="11"/>
  <c r="K335" i="11"/>
  <c r="I336" i="11"/>
  <c r="G337" i="11"/>
  <c r="E338" i="11"/>
  <c r="C339" i="11"/>
  <c r="S339" i="11"/>
  <c r="Q340" i="11"/>
  <c r="O341" i="11"/>
  <c r="M342" i="11"/>
  <c r="K343" i="11"/>
  <c r="I344" i="11"/>
  <c r="G345" i="11"/>
  <c r="E346" i="11"/>
  <c r="C347" i="11"/>
  <c r="S347" i="11"/>
  <c r="Q348" i="11"/>
  <c r="O349" i="11"/>
  <c r="M350" i="11"/>
  <c r="K351" i="11"/>
  <c r="I352" i="11"/>
  <c r="G353" i="11"/>
  <c r="E354" i="11"/>
  <c r="C355" i="11"/>
  <c r="S355" i="11"/>
  <c r="Q356" i="11"/>
  <c r="O357" i="11"/>
  <c r="M358" i="11"/>
  <c r="K359" i="11"/>
  <c r="I360" i="11"/>
  <c r="G361" i="11"/>
  <c r="E362" i="11"/>
  <c r="C363" i="11"/>
  <c r="S363" i="11"/>
  <c r="Q364" i="11"/>
  <c r="O365" i="11"/>
  <c r="M366" i="11"/>
  <c r="K367" i="11"/>
  <c r="I368" i="11"/>
  <c r="G369" i="11"/>
  <c r="E370" i="11"/>
  <c r="C371" i="11"/>
  <c r="S371" i="11"/>
  <c r="Q372" i="11"/>
  <c r="O373" i="11"/>
  <c r="M374" i="11"/>
  <c r="K375" i="11"/>
  <c r="I376" i="11"/>
  <c r="G377" i="11"/>
  <c r="E378" i="11"/>
  <c r="C379" i="11"/>
  <c r="S379" i="11"/>
  <c r="Q380" i="11"/>
  <c r="O381" i="11"/>
  <c r="M382" i="11"/>
  <c r="K383" i="11"/>
  <c r="I384" i="11"/>
  <c r="G385" i="11"/>
  <c r="E386" i="11"/>
  <c r="C387" i="11"/>
  <c r="S387" i="11"/>
  <c r="Q388" i="11"/>
  <c r="O389" i="11"/>
  <c r="M390" i="11"/>
  <c r="K391" i="11"/>
  <c r="I392" i="11"/>
  <c r="G393" i="11"/>
  <c r="E394" i="11"/>
  <c r="C395" i="11"/>
  <c r="S395" i="11"/>
  <c r="Q396" i="11"/>
  <c r="H157" i="11"/>
  <c r="P225" i="11"/>
  <c r="L240" i="11"/>
  <c r="P254" i="11"/>
  <c r="R261" i="11"/>
  <c r="B269" i="11"/>
  <c r="D276" i="11"/>
  <c r="H281" i="11"/>
  <c r="R285" i="11"/>
  <c r="E290" i="11"/>
  <c r="N292" i="11"/>
  <c r="M294" i="11"/>
  <c r="I296" i="11"/>
  <c r="E298" i="11"/>
  <c r="S299" i="11"/>
  <c r="M301" i="11"/>
  <c r="G303" i="11"/>
  <c r="K304" i="11"/>
  <c r="C306" i="11"/>
  <c r="F307" i="11"/>
  <c r="N308" i="11"/>
  <c r="Q309" i="11"/>
  <c r="G311" i="11"/>
  <c r="J312" i="11"/>
  <c r="R313" i="11"/>
  <c r="C315" i="11"/>
  <c r="H316" i="11"/>
  <c r="N317" i="11"/>
  <c r="Q318" i="11"/>
  <c r="E320" i="11"/>
  <c r="E321" i="11"/>
  <c r="E322" i="11"/>
  <c r="D323" i="11"/>
  <c r="B324" i="11"/>
  <c r="R324" i="11"/>
  <c r="P325" i="11"/>
  <c r="N326" i="11"/>
  <c r="L327" i="11"/>
  <c r="J328" i="11"/>
  <c r="H329" i="11"/>
  <c r="F330" i="11"/>
  <c r="D331" i="11"/>
  <c r="B332" i="11"/>
  <c r="R332" i="11"/>
  <c r="P333" i="11"/>
  <c r="N334" i="11"/>
  <c r="L335" i="11"/>
  <c r="J336" i="11"/>
  <c r="H337" i="11"/>
  <c r="F338" i="11"/>
  <c r="D339" i="11"/>
  <c r="B340" i="11"/>
  <c r="R340" i="11"/>
  <c r="P341" i="11"/>
  <c r="N342" i="11"/>
  <c r="L343" i="11"/>
  <c r="J344" i="11"/>
  <c r="H345" i="11"/>
  <c r="F346" i="11"/>
  <c r="D347" i="11"/>
  <c r="B348" i="11"/>
  <c r="R348" i="11"/>
  <c r="P349" i="11"/>
  <c r="N350" i="11"/>
  <c r="L351" i="11"/>
  <c r="J352" i="11"/>
  <c r="H353" i="11"/>
  <c r="F354" i="11"/>
  <c r="D355" i="11"/>
  <c r="B356" i="11"/>
  <c r="R356" i="11"/>
  <c r="P357" i="11"/>
  <c r="N358" i="11"/>
  <c r="L359" i="11"/>
  <c r="J360" i="11"/>
  <c r="H361" i="11"/>
  <c r="F362" i="11"/>
  <c r="D363" i="11"/>
  <c r="B364" i="11"/>
  <c r="R364" i="11"/>
  <c r="P365" i="11"/>
  <c r="N366" i="11"/>
  <c r="L367" i="11"/>
  <c r="J368" i="11"/>
  <c r="H369" i="11"/>
  <c r="F370" i="11"/>
  <c r="D371" i="11"/>
  <c r="B372" i="11"/>
  <c r="R372" i="11"/>
  <c r="P373" i="11"/>
  <c r="N374" i="11"/>
  <c r="L375" i="11"/>
  <c r="J376" i="11"/>
  <c r="H377" i="11"/>
  <c r="F378" i="11"/>
  <c r="D379" i="11"/>
  <c r="B380" i="11"/>
  <c r="R380" i="11"/>
  <c r="P381" i="11"/>
  <c r="N382" i="11"/>
  <c r="L383" i="11"/>
  <c r="J384" i="11"/>
  <c r="H385" i="11"/>
  <c r="F386" i="11"/>
  <c r="D387" i="11"/>
  <c r="B388" i="11"/>
  <c r="R388" i="11"/>
  <c r="P389" i="11"/>
  <c r="N390" i="11"/>
  <c r="L391" i="11"/>
  <c r="J392" i="11"/>
  <c r="H393" i="11"/>
  <c r="F394" i="11"/>
  <c r="D395" i="11"/>
  <c r="B396" i="11"/>
  <c r="R396" i="11"/>
  <c r="P397" i="11"/>
  <c r="N398" i="11"/>
  <c r="L399" i="11"/>
  <c r="J400" i="11"/>
  <c r="H401" i="11"/>
  <c r="F402" i="11"/>
  <c r="J164" i="11"/>
  <c r="C227" i="11"/>
  <c r="J241" i="11"/>
  <c r="K255" i="11"/>
  <c r="M262" i="11"/>
  <c r="O269" i="11"/>
  <c r="Q276" i="11"/>
  <c r="J281" i="11"/>
  <c r="M286" i="11"/>
  <c r="F290" i="11"/>
  <c r="Q292" i="11"/>
  <c r="N294" i="11"/>
  <c r="J296" i="11"/>
  <c r="F298" i="11"/>
  <c r="B300" i="11"/>
  <c r="N301" i="11"/>
  <c r="H303" i="11"/>
  <c r="L304" i="11"/>
  <c r="D306" i="11"/>
  <c r="H307" i="11"/>
  <c r="O308" i="11"/>
  <c r="R309" i="11"/>
  <c r="H311" i="11"/>
  <c r="K312" i="11"/>
  <c r="S313" i="11"/>
  <c r="D315" i="11"/>
  <c r="L316" i="11"/>
  <c r="O317" i="11"/>
  <c r="R318" i="11"/>
  <c r="F320" i="11"/>
  <c r="F321" i="11"/>
  <c r="F322" i="11"/>
  <c r="E323" i="11"/>
  <c r="C324" i="11"/>
  <c r="S324" i="11"/>
  <c r="Q325" i="11"/>
  <c r="O326" i="11"/>
  <c r="M327" i="11"/>
  <c r="K328" i="11"/>
  <c r="I329" i="11"/>
  <c r="G330" i="11"/>
  <c r="E331" i="11"/>
  <c r="C332" i="11"/>
  <c r="S332" i="11"/>
  <c r="Q333" i="11"/>
  <c r="O334" i="11"/>
  <c r="M335" i="11"/>
  <c r="K336" i="11"/>
  <c r="I337" i="11"/>
  <c r="G338" i="11"/>
  <c r="E339" i="11"/>
  <c r="C340" i="11"/>
  <c r="S340" i="11"/>
  <c r="Q341" i="11"/>
  <c r="O342" i="11"/>
  <c r="M343" i="11"/>
  <c r="K344" i="11"/>
  <c r="I345" i="11"/>
  <c r="G346" i="11"/>
  <c r="E347" i="11"/>
  <c r="C348" i="11"/>
  <c r="S348" i="11"/>
  <c r="Q349" i="11"/>
  <c r="O350" i="11"/>
  <c r="M351" i="11"/>
  <c r="K352" i="11"/>
  <c r="I353" i="11"/>
  <c r="G354" i="11"/>
  <c r="E355" i="11"/>
  <c r="C356" i="11"/>
  <c r="S356" i="11"/>
  <c r="Q357" i="11"/>
  <c r="O358" i="11"/>
  <c r="M359" i="11"/>
  <c r="K360" i="11"/>
  <c r="I361" i="11"/>
  <c r="G362" i="11"/>
  <c r="E363" i="11"/>
  <c r="C364" i="11"/>
  <c r="S364" i="11"/>
  <c r="Q365" i="11"/>
  <c r="O366" i="11"/>
  <c r="M367" i="11"/>
  <c r="K368" i="11"/>
  <c r="I369" i="11"/>
  <c r="G370" i="11"/>
  <c r="E371" i="11"/>
  <c r="C372" i="11"/>
  <c r="S372" i="11"/>
  <c r="Q373" i="11"/>
  <c r="O374" i="11"/>
  <c r="L171" i="11"/>
  <c r="D228" i="11"/>
  <c r="H242" i="11"/>
  <c r="N255" i="11"/>
  <c r="P262" i="11"/>
  <c r="R269" i="11"/>
  <c r="B277" i="11"/>
  <c r="E282" i="11"/>
  <c r="N286" i="11"/>
  <c r="G290" i="11"/>
  <c r="R292" i="11"/>
  <c r="O294" i="11"/>
  <c r="K296" i="11"/>
  <c r="G298" i="11"/>
  <c r="C300" i="11"/>
  <c r="O301" i="11"/>
  <c r="I303" i="11"/>
  <c r="N304" i="11"/>
  <c r="E306" i="11"/>
  <c r="J307" i="11"/>
  <c r="P308" i="11"/>
  <c r="B310" i="11"/>
  <c r="I311" i="11"/>
  <c r="L312" i="11"/>
  <c r="B314" i="11"/>
  <c r="E315" i="11"/>
  <c r="M316" i="11"/>
  <c r="P317" i="11"/>
  <c r="B319" i="11"/>
  <c r="G320" i="11"/>
  <c r="G321" i="11"/>
  <c r="G322" i="11"/>
  <c r="F323" i="11"/>
  <c r="D324" i="11"/>
  <c r="B325" i="11"/>
  <c r="R325" i="11"/>
  <c r="P326" i="11"/>
  <c r="N327" i="11"/>
  <c r="L328" i="11"/>
  <c r="J329" i="11"/>
  <c r="H330" i="11"/>
  <c r="F331" i="11"/>
  <c r="D332" i="11"/>
  <c r="B333" i="11"/>
  <c r="R333" i="11"/>
  <c r="P334" i="11"/>
  <c r="N335" i="11"/>
  <c r="L336" i="11"/>
  <c r="J337" i="11"/>
  <c r="H338" i="11"/>
  <c r="F339" i="11"/>
  <c r="D340" i="11"/>
  <c r="B341" i="11"/>
  <c r="R341" i="11"/>
  <c r="P342" i="11"/>
  <c r="N343" i="11"/>
  <c r="L344" i="11"/>
  <c r="J345" i="11"/>
  <c r="H346" i="11"/>
  <c r="F347" i="11"/>
  <c r="D348" i="11"/>
  <c r="B349" i="11"/>
  <c r="R349" i="11"/>
  <c r="P350" i="11"/>
  <c r="N351" i="11"/>
  <c r="L352" i="11"/>
  <c r="J353" i="11"/>
  <c r="H354" i="11"/>
  <c r="F355" i="11"/>
  <c r="N178" i="11"/>
  <c r="B229" i="11"/>
  <c r="F243" i="11"/>
  <c r="I256" i="11"/>
  <c r="K263" i="11"/>
  <c r="M270" i="11"/>
  <c r="O277" i="11"/>
  <c r="F282" i="11"/>
  <c r="P286" i="11"/>
  <c r="H290" i="11"/>
  <c r="S292" i="11"/>
  <c r="P294" i="11"/>
  <c r="L296" i="11"/>
  <c r="H298" i="11"/>
  <c r="D300" i="11"/>
  <c r="P301" i="11"/>
  <c r="J303" i="11"/>
  <c r="P304" i="11"/>
  <c r="F306" i="11"/>
  <c r="N307" i="11"/>
  <c r="Q308" i="11"/>
  <c r="D310" i="11"/>
  <c r="J311" i="11"/>
  <c r="N312" i="11"/>
  <c r="C314" i="11"/>
  <c r="F315" i="11"/>
  <c r="N316" i="11"/>
  <c r="Q317" i="11"/>
  <c r="F319" i="11"/>
  <c r="H320" i="11"/>
  <c r="H321" i="11"/>
  <c r="H322" i="11"/>
  <c r="G323" i="11"/>
  <c r="E324" i="11"/>
  <c r="C325" i="11"/>
  <c r="S325" i="11"/>
  <c r="Q326" i="11"/>
  <c r="O327" i="11"/>
  <c r="M328" i="11"/>
  <c r="K329" i="11"/>
  <c r="I330" i="11"/>
  <c r="G331" i="11"/>
  <c r="E332" i="11"/>
  <c r="C333" i="11"/>
  <c r="S333" i="11"/>
  <c r="Q334" i="11"/>
  <c r="O335" i="11"/>
  <c r="M336" i="11"/>
  <c r="K337" i="11"/>
  <c r="I338" i="11"/>
  <c r="G339" i="11"/>
  <c r="E340" i="11"/>
  <c r="C341" i="11"/>
  <c r="S341" i="11"/>
  <c r="Q342" i="11"/>
  <c r="O343" i="11"/>
  <c r="M344" i="11"/>
  <c r="K345" i="11"/>
  <c r="I346" i="11"/>
  <c r="G347" i="11"/>
  <c r="E348" i="11"/>
  <c r="C349" i="11"/>
  <c r="S349" i="11"/>
  <c r="Q350" i="11"/>
  <c r="O351" i="11"/>
  <c r="M352" i="11"/>
  <c r="K353" i="11"/>
  <c r="I354" i="11"/>
  <c r="G355" i="11"/>
  <c r="E356" i="11"/>
  <c r="C357" i="11"/>
  <c r="S357" i="11"/>
  <c r="Q358" i="11"/>
  <c r="O359" i="11"/>
  <c r="M360" i="11"/>
  <c r="K361" i="11"/>
  <c r="I362" i="11"/>
  <c r="G363" i="11"/>
  <c r="E364" i="11"/>
  <c r="C365" i="11"/>
  <c r="S365" i="11"/>
  <c r="Q366" i="11"/>
  <c r="P185" i="11"/>
  <c r="R229" i="11"/>
  <c r="D244" i="11"/>
  <c r="L256" i="11"/>
  <c r="N263" i="11"/>
  <c r="P270" i="11"/>
  <c r="P277" i="11"/>
  <c r="H282" i="11"/>
  <c r="K287" i="11"/>
  <c r="R290" i="11"/>
  <c r="B293" i="11"/>
  <c r="B295" i="11"/>
  <c r="P296" i="11"/>
  <c r="L298" i="11"/>
  <c r="H300" i="11"/>
  <c r="Q301" i="11"/>
  <c r="K303" i="11"/>
  <c r="C305" i="11"/>
  <c r="G306" i="11"/>
  <c r="O307" i="11"/>
  <c r="R308" i="11"/>
  <c r="H310" i="11"/>
  <c r="K311" i="11"/>
  <c r="P312" i="11"/>
  <c r="D314" i="11"/>
  <c r="H315" i="11"/>
  <c r="O316" i="11"/>
  <c r="R317" i="11"/>
  <c r="G319" i="11"/>
  <c r="I320" i="11"/>
  <c r="I321" i="11"/>
  <c r="I322" i="11"/>
  <c r="H323" i="11"/>
  <c r="F324" i="11"/>
  <c r="D325" i="11"/>
  <c r="B326" i="11"/>
  <c r="R326" i="11"/>
  <c r="P327" i="11"/>
  <c r="N328" i="11"/>
  <c r="L329" i="11"/>
  <c r="J330" i="11"/>
  <c r="H331" i="11"/>
  <c r="F332" i="11"/>
  <c r="D333" i="11"/>
  <c r="B334" i="11"/>
  <c r="R334" i="11"/>
  <c r="P335" i="11"/>
  <c r="N336" i="11"/>
  <c r="L337" i="11"/>
  <c r="J338" i="11"/>
  <c r="H339" i="11"/>
  <c r="F340" i="11"/>
  <c r="D341" i="11"/>
  <c r="B342" i="11"/>
  <c r="R342" i="11"/>
  <c r="P343" i="11"/>
  <c r="N344" i="11"/>
  <c r="L345" i="11"/>
  <c r="J346" i="11"/>
  <c r="H347" i="11"/>
  <c r="F348" i="11"/>
  <c r="D349" i="11"/>
  <c r="B350" i="11"/>
  <c r="R350" i="11"/>
  <c r="P351" i="11"/>
  <c r="N352" i="11"/>
  <c r="L353" i="11"/>
  <c r="J354" i="11"/>
  <c r="H355" i="11"/>
  <c r="F356" i="11"/>
  <c r="D357" i="11"/>
  <c r="B358" i="11"/>
  <c r="R358" i="11"/>
  <c r="P359" i="11"/>
  <c r="N360" i="11"/>
  <c r="L361" i="11"/>
  <c r="J362" i="11"/>
  <c r="H363" i="11"/>
  <c r="F364" i="11"/>
  <c r="D365" i="11"/>
  <c r="B366" i="11"/>
  <c r="R366" i="11"/>
  <c r="P367" i="11"/>
  <c r="N368" i="11"/>
  <c r="L369" i="11"/>
  <c r="J370" i="11"/>
  <c r="H371" i="11"/>
  <c r="F372" i="11"/>
  <c r="D373" i="11"/>
  <c r="B374" i="11"/>
  <c r="R374" i="11"/>
  <c r="P375" i="11"/>
  <c r="N376" i="11"/>
  <c r="L377" i="11"/>
  <c r="J378" i="11"/>
  <c r="H379" i="11"/>
  <c r="F380" i="11"/>
  <c r="D381" i="11"/>
  <c r="B382" i="11"/>
  <c r="R382" i="11"/>
  <c r="P383" i="11"/>
  <c r="N384" i="11"/>
  <c r="L385" i="11"/>
  <c r="J386" i="11"/>
  <c r="H387" i="11"/>
  <c r="F388" i="11"/>
  <c r="D389" i="11"/>
  <c r="B390" i="11"/>
  <c r="R390" i="11"/>
  <c r="P391" i="11"/>
  <c r="N392" i="11"/>
  <c r="L393" i="11"/>
  <c r="J394" i="11"/>
  <c r="H395" i="11"/>
  <c r="F396" i="11"/>
  <c r="D397" i="11"/>
  <c r="B398" i="11"/>
  <c r="R398" i="11"/>
  <c r="P399" i="11"/>
  <c r="N400" i="11"/>
  <c r="L401" i="11"/>
  <c r="J402" i="11"/>
  <c r="F403" i="11"/>
  <c r="D404" i="11"/>
  <c r="B405" i="11"/>
  <c r="R405" i="11"/>
  <c r="P406" i="11"/>
  <c r="R192" i="11"/>
  <c r="P230" i="11"/>
  <c r="B245" i="11"/>
  <c r="G257" i="11"/>
  <c r="I264" i="11"/>
  <c r="K271" i="11"/>
  <c r="R277" i="11"/>
  <c r="C283" i="11"/>
  <c r="L287" i="11"/>
  <c r="C291" i="11"/>
  <c r="F293" i="11"/>
  <c r="G295" i="11"/>
  <c r="C297" i="11"/>
  <c r="Q298" i="11"/>
  <c r="M300" i="11"/>
  <c r="R301" i="11"/>
  <c r="L303" i="11"/>
  <c r="D305" i="11"/>
  <c r="H306" i="11"/>
  <c r="P307" i="11"/>
  <c r="S308" i="11"/>
  <c r="I310" i="11"/>
  <c r="L311" i="11"/>
  <c r="B313" i="11"/>
  <c r="E314" i="11"/>
  <c r="J315" i="11"/>
  <c r="P316" i="11"/>
  <c r="B318" i="11"/>
  <c r="H319" i="11"/>
  <c r="J320" i="11"/>
  <c r="J321" i="11"/>
  <c r="J322" i="11"/>
  <c r="I323" i="11"/>
  <c r="G324" i="11"/>
  <c r="E325" i="11"/>
  <c r="C326" i="11"/>
  <c r="S326" i="11"/>
  <c r="Q327" i="11"/>
  <c r="O328" i="11"/>
  <c r="M329" i="11"/>
  <c r="K330" i="11"/>
  <c r="I331" i="11"/>
  <c r="G332" i="11"/>
  <c r="E333" i="11"/>
  <c r="C334" i="11"/>
  <c r="S334" i="11"/>
  <c r="Q335" i="11"/>
  <c r="O336" i="11"/>
  <c r="M337" i="11"/>
  <c r="K338" i="11"/>
  <c r="I339" i="11"/>
  <c r="G340" i="11"/>
  <c r="E341" i="11"/>
  <c r="C342" i="11"/>
  <c r="S342" i="11"/>
  <c r="Q343" i="11"/>
  <c r="O344" i="11"/>
  <c r="M345" i="11"/>
  <c r="K346" i="11"/>
  <c r="I347" i="11"/>
  <c r="G348" i="11"/>
  <c r="E349" i="11"/>
  <c r="C350" i="11"/>
  <c r="S350" i="11"/>
  <c r="Q351" i="11"/>
  <c r="O352" i="11"/>
  <c r="M353" i="11"/>
  <c r="K354" i="11"/>
  <c r="I355" i="11"/>
  <c r="G356" i="11"/>
  <c r="E357" i="11"/>
  <c r="C358" i="11"/>
  <c r="S358" i="11"/>
  <c r="Q359" i="11"/>
  <c r="O360" i="11"/>
  <c r="M361" i="11"/>
  <c r="K362" i="11"/>
  <c r="I363" i="11"/>
  <c r="G364" i="11"/>
  <c r="E365" i="11"/>
  <c r="C366" i="11"/>
  <c r="S366" i="11"/>
  <c r="Q367" i="11"/>
  <c r="O368" i="11"/>
  <c r="M369" i="11"/>
  <c r="K370" i="11"/>
  <c r="I371" i="11"/>
  <c r="G372" i="11"/>
  <c r="E373" i="11"/>
  <c r="C374" i="11"/>
  <c r="S374" i="11"/>
  <c r="Q375" i="11"/>
  <c r="O376" i="11"/>
  <c r="M377" i="11"/>
  <c r="K378" i="11"/>
  <c r="I379" i="11"/>
  <c r="G380" i="11"/>
  <c r="D199" i="11"/>
  <c r="N231" i="11"/>
  <c r="R245" i="11"/>
  <c r="J257" i="11"/>
  <c r="L264" i="11"/>
  <c r="N271" i="11"/>
  <c r="M278" i="11"/>
  <c r="D283" i="11"/>
  <c r="M287" i="11"/>
  <c r="D291" i="11"/>
  <c r="K293" i="11"/>
  <c r="H295" i="11"/>
  <c r="D297" i="11"/>
  <c r="R298" i="11"/>
  <c r="N300" i="11"/>
  <c r="D302" i="11"/>
  <c r="M303" i="11"/>
  <c r="E305" i="11"/>
  <c r="J306" i="11"/>
  <c r="Q307" i="11"/>
  <c r="B309" i="11"/>
  <c r="J310" i="11"/>
  <c r="M311" i="11"/>
  <c r="C313" i="11"/>
  <c r="F314" i="11"/>
  <c r="N315" i="11"/>
  <c r="Q316" i="11"/>
  <c r="D318" i="11"/>
  <c r="I319" i="11"/>
  <c r="K320" i="11"/>
  <c r="K321" i="11"/>
  <c r="K322" i="11"/>
  <c r="J323" i="11"/>
  <c r="H324" i="11"/>
  <c r="F325" i="11"/>
  <c r="D326" i="11"/>
  <c r="B327" i="11"/>
  <c r="R327" i="11"/>
  <c r="P328" i="11"/>
  <c r="N329" i="11"/>
  <c r="L330" i="11"/>
  <c r="J331" i="11"/>
  <c r="H332" i="11"/>
  <c r="F333" i="11"/>
  <c r="D334" i="11"/>
  <c r="B335" i="11"/>
  <c r="R335" i="11"/>
  <c r="P336" i="11"/>
  <c r="N337" i="11"/>
  <c r="L338" i="11"/>
  <c r="J339" i="11"/>
  <c r="H340" i="11"/>
  <c r="F341" i="11"/>
  <c r="D342" i="11"/>
  <c r="B343" i="11"/>
  <c r="R343" i="11"/>
  <c r="P344" i="11"/>
  <c r="N345" i="11"/>
  <c r="L346" i="11"/>
  <c r="J347" i="11"/>
  <c r="H348" i="11"/>
  <c r="F349" i="11"/>
  <c r="D350" i="11"/>
  <c r="B351" i="11"/>
  <c r="R351" i="11"/>
  <c r="P352" i="11"/>
  <c r="N353" i="11"/>
  <c r="L354" i="11"/>
  <c r="J355" i="11"/>
  <c r="H356" i="11"/>
  <c r="F357" i="11"/>
  <c r="D358" i="11"/>
  <c r="B359" i="11"/>
  <c r="R359" i="11"/>
  <c r="P360" i="11"/>
  <c r="N361" i="11"/>
  <c r="L362" i="11"/>
  <c r="J363" i="11"/>
  <c r="H364" i="11"/>
  <c r="F365" i="11"/>
  <c r="D366" i="11"/>
  <c r="B367" i="11"/>
  <c r="R367" i="11"/>
  <c r="P368" i="11"/>
  <c r="N369" i="11"/>
  <c r="L370" i="11"/>
  <c r="J371" i="11"/>
  <c r="H372" i="11"/>
  <c r="F373" i="11"/>
  <c r="D374" i="11"/>
  <c r="B375" i="11"/>
  <c r="R375" i="11"/>
  <c r="P376" i="11"/>
  <c r="N377" i="11"/>
  <c r="L378" i="11"/>
  <c r="N202" i="11"/>
  <c r="L232" i="11"/>
  <c r="P246" i="11"/>
  <c r="E258" i="11"/>
  <c r="G265" i="11"/>
  <c r="I272" i="11"/>
  <c r="N278" i="11"/>
  <c r="F283" i="11"/>
  <c r="N287" i="11"/>
  <c r="E291" i="11"/>
  <c r="L293" i="11"/>
  <c r="I295" i="11"/>
  <c r="E297" i="11"/>
  <c r="S298" i="11"/>
  <c r="O300" i="11"/>
  <c r="I302" i="11"/>
  <c r="N303" i="11"/>
  <c r="F305" i="11"/>
  <c r="L306" i="11"/>
  <c r="R307" i="11"/>
  <c r="D309" i="11"/>
  <c r="K310" i="11"/>
  <c r="N311" i="11"/>
  <c r="D313" i="11"/>
  <c r="G314" i="11"/>
  <c r="O315" i="11"/>
  <c r="R316" i="11"/>
  <c r="H318" i="11"/>
  <c r="J319" i="11"/>
  <c r="L320" i="11"/>
  <c r="L321" i="11"/>
  <c r="L322" i="11"/>
  <c r="K323" i="11"/>
  <c r="I324" i="11"/>
  <c r="G325" i="11"/>
  <c r="E326" i="11"/>
  <c r="C327" i="11"/>
  <c r="S327" i="11"/>
  <c r="Q328" i="11"/>
  <c r="O329" i="11"/>
  <c r="M330" i="11"/>
  <c r="K331" i="11"/>
  <c r="I332" i="11"/>
  <c r="G333" i="11"/>
  <c r="E334" i="11"/>
  <c r="C335" i="11"/>
  <c r="S335" i="11"/>
  <c r="Q336" i="11"/>
  <c r="O337" i="11"/>
  <c r="M338" i="11"/>
  <c r="K339" i="11"/>
  <c r="I340" i="11"/>
  <c r="G341" i="11"/>
  <c r="E342" i="11"/>
  <c r="C343" i="11"/>
  <c r="S343" i="11"/>
  <c r="Q344" i="11"/>
  <c r="O345" i="11"/>
  <c r="M346" i="11"/>
  <c r="K347" i="11"/>
  <c r="I348" i="11"/>
  <c r="G349" i="11"/>
  <c r="E350" i="11"/>
  <c r="C351" i="11"/>
  <c r="S351" i="11"/>
  <c r="Q352" i="11"/>
  <c r="O353" i="11"/>
  <c r="M354" i="11"/>
  <c r="K355" i="11"/>
  <c r="I356" i="11"/>
  <c r="G357" i="11"/>
  <c r="E358" i="11"/>
  <c r="C359" i="11"/>
  <c r="S359" i="11"/>
  <c r="Q360" i="11"/>
  <c r="O361" i="11"/>
  <c r="M362" i="11"/>
  <c r="K363" i="11"/>
  <c r="I364" i="11"/>
  <c r="G365" i="11"/>
  <c r="E366" i="11"/>
  <c r="C367" i="11"/>
  <c r="S367" i="11"/>
  <c r="Q368" i="11"/>
  <c r="O369" i="11"/>
  <c r="M370" i="11"/>
  <c r="K371" i="11"/>
  <c r="I372" i="11"/>
  <c r="G373" i="11"/>
  <c r="E374" i="11"/>
  <c r="F206" i="11"/>
  <c r="J233" i="11"/>
  <c r="N247" i="11"/>
  <c r="H258" i="11"/>
  <c r="J265" i="11"/>
  <c r="L272" i="11"/>
  <c r="P278" i="11"/>
  <c r="S283" i="11"/>
  <c r="I288" i="11"/>
  <c r="F291" i="11"/>
  <c r="O293" i="11"/>
  <c r="K295" i="11"/>
  <c r="G297" i="11"/>
  <c r="C299" i="11"/>
  <c r="P300" i="11"/>
  <c r="J302" i="11"/>
  <c r="P303" i="11"/>
  <c r="G305" i="11"/>
  <c r="P306" i="11"/>
  <c r="S307" i="11"/>
  <c r="F309" i="11"/>
  <c r="L310" i="11"/>
  <c r="P311" i="11"/>
  <c r="E313" i="11"/>
  <c r="H314" i="11"/>
  <c r="P315" i="11"/>
  <c r="S316" i="11"/>
  <c r="I318" i="11"/>
  <c r="K319" i="11"/>
  <c r="M320" i="11"/>
  <c r="M321" i="11"/>
  <c r="N322" i="11"/>
  <c r="L323" i="11"/>
  <c r="J324" i="11"/>
  <c r="H325" i="11"/>
  <c r="F326" i="11"/>
  <c r="D327" i="11"/>
  <c r="B328" i="11"/>
  <c r="R328" i="11"/>
  <c r="P329" i="11"/>
  <c r="N330" i="11"/>
  <c r="L331" i="11"/>
  <c r="J332" i="11"/>
  <c r="H333" i="11"/>
  <c r="F334" i="11"/>
  <c r="D335" i="11"/>
  <c r="B336" i="11"/>
  <c r="R336" i="11"/>
  <c r="P337" i="11"/>
  <c r="N338" i="11"/>
  <c r="L339" i="11"/>
  <c r="J340" i="11"/>
  <c r="H341" i="11"/>
  <c r="F342" i="11"/>
  <c r="D343" i="11"/>
  <c r="B344" i="11"/>
  <c r="R344" i="11"/>
  <c r="P345" i="11"/>
  <c r="N346" i="11"/>
  <c r="L347" i="11"/>
  <c r="J348" i="11"/>
  <c r="H349" i="11"/>
  <c r="F350" i="11"/>
  <c r="D351" i="11"/>
  <c r="B352" i="11"/>
  <c r="R352" i="11"/>
  <c r="P353" i="11"/>
  <c r="N354" i="11"/>
  <c r="L355" i="11"/>
  <c r="J356" i="11"/>
  <c r="H357" i="11"/>
  <c r="F358" i="11"/>
  <c r="D359" i="11"/>
  <c r="B360" i="11"/>
  <c r="R360" i="11"/>
  <c r="P361" i="11"/>
  <c r="N362" i="11"/>
  <c r="L363" i="11"/>
  <c r="J364" i="11"/>
  <c r="H365" i="11"/>
  <c r="F366" i="11"/>
  <c r="D367" i="11"/>
  <c r="B368" i="11"/>
  <c r="R368" i="11"/>
  <c r="P369" i="11"/>
  <c r="N370" i="11"/>
  <c r="L371" i="11"/>
  <c r="J372" i="11"/>
  <c r="H373" i="11"/>
  <c r="F374" i="11"/>
  <c r="D375" i="11"/>
  <c r="B376" i="11"/>
  <c r="R376" i="11"/>
  <c r="P377" i="11"/>
  <c r="N378" i="11"/>
  <c r="L379" i="11"/>
  <c r="J380" i="11"/>
  <c r="H381" i="11"/>
  <c r="F382" i="11"/>
  <c r="D383" i="11"/>
  <c r="B384" i="11"/>
  <c r="R384" i="11"/>
  <c r="P385" i="11"/>
  <c r="N386" i="11"/>
  <c r="L387" i="11"/>
  <c r="J388" i="11"/>
  <c r="H389" i="11"/>
  <c r="F390" i="11"/>
  <c r="D391" i="11"/>
  <c r="B392" i="11"/>
  <c r="R392" i="11"/>
  <c r="P393" i="11"/>
  <c r="N394" i="11"/>
  <c r="L395" i="11"/>
  <c r="J396" i="11"/>
  <c r="H397" i="11"/>
  <c r="F398" i="11"/>
  <c r="H213" i="11"/>
  <c r="F235" i="11"/>
  <c r="J249" i="11"/>
  <c r="F259" i="11"/>
  <c r="H266" i="11"/>
  <c r="J273" i="11"/>
  <c r="L279" i="11"/>
  <c r="D284" i="11"/>
  <c r="K288" i="11"/>
  <c r="P291" i="11"/>
  <c r="Q293" i="11"/>
  <c r="M295" i="11"/>
  <c r="I297" i="11"/>
  <c r="E299" i="11"/>
  <c r="R300" i="11"/>
  <c r="L302" i="11"/>
  <c r="E304" i="11"/>
  <c r="I305" i="11"/>
  <c r="R306" i="11"/>
  <c r="C308" i="11"/>
  <c r="K309" i="11"/>
  <c r="N310" i="11"/>
  <c r="D312" i="11"/>
  <c r="G313" i="11"/>
  <c r="L314" i="11"/>
  <c r="R315" i="11"/>
  <c r="D317" i="11"/>
  <c r="K318" i="11"/>
  <c r="M319" i="11"/>
  <c r="O320" i="11"/>
  <c r="Q321" i="11"/>
  <c r="P322" i="11"/>
  <c r="N323" i="11"/>
  <c r="L324" i="11"/>
  <c r="J325" i="11"/>
  <c r="H326" i="11"/>
  <c r="F327" i="11"/>
  <c r="D328" i="11"/>
  <c r="B329" i="11"/>
  <c r="R329" i="11"/>
  <c r="P330" i="11"/>
  <c r="N331" i="11"/>
  <c r="L332" i="11"/>
  <c r="J333" i="11"/>
  <c r="H334" i="11"/>
  <c r="F335" i="11"/>
  <c r="D336" i="11"/>
  <c r="B337" i="11"/>
  <c r="R337" i="11"/>
  <c r="P338" i="11"/>
  <c r="N339" i="11"/>
  <c r="L340" i="11"/>
  <c r="J341" i="11"/>
  <c r="H342" i="11"/>
  <c r="F343" i="11"/>
  <c r="D344" i="11"/>
  <c r="B345" i="11"/>
  <c r="R345" i="11"/>
  <c r="P346" i="11"/>
  <c r="N347" i="11"/>
  <c r="L348" i="11"/>
  <c r="J349" i="11"/>
  <c r="H350" i="11"/>
  <c r="F351" i="11"/>
  <c r="D352" i="11"/>
  <c r="B353" i="11"/>
  <c r="R353" i="11"/>
  <c r="P354" i="11"/>
  <c r="N355" i="11"/>
  <c r="L356" i="11"/>
  <c r="J357" i="11"/>
  <c r="H358" i="11"/>
  <c r="F359" i="11"/>
  <c r="D360" i="11"/>
  <c r="B361" i="11"/>
  <c r="R361" i="11"/>
  <c r="P362" i="11"/>
  <c r="N363" i="11"/>
  <c r="L364" i="11"/>
  <c r="J365" i="11"/>
  <c r="H366" i="11"/>
  <c r="F367" i="11"/>
  <c r="D368" i="11"/>
  <c r="B369" i="11"/>
  <c r="R369" i="11"/>
  <c r="P209" i="11"/>
  <c r="R303" i="11"/>
  <c r="M323" i="11"/>
  <c r="Q337" i="11"/>
  <c r="C352" i="11"/>
  <c r="S360" i="11"/>
  <c r="O367" i="11"/>
  <c r="D372" i="11"/>
  <c r="F375" i="11"/>
  <c r="O377" i="11"/>
  <c r="C380" i="11"/>
  <c r="N381" i="11"/>
  <c r="E383" i="11"/>
  <c r="P384" i="11"/>
  <c r="I386" i="11"/>
  <c r="C388" i="11"/>
  <c r="J389" i="11"/>
  <c r="C391" i="11"/>
  <c r="O392" i="11"/>
  <c r="H394" i="11"/>
  <c r="O395" i="11"/>
  <c r="F397" i="11"/>
  <c r="L398" i="11"/>
  <c r="O399" i="11"/>
  <c r="R400" i="11"/>
  <c r="S401" i="11"/>
  <c r="S403" i="11"/>
  <c r="S404" i="11"/>
  <c r="B406" i="11"/>
  <c r="B407" i="11"/>
  <c r="R407" i="11"/>
  <c r="P408" i="11"/>
  <c r="N409" i="11"/>
  <c r="L410" i="11"/>
  <c r="H234" i="11"/>
  <c r="H305" i="11"/>
  <c r="K324" i="11"/>
  <c r="O338" i="11"/>
  <c r="S352" i="11"/>
  <c r="J361" i="11"/>
  <c r="C368" i="11"/>
  <c r="E372" i="11"/>
  <c r="M375" i="11"/>
  <c r="Q377" i="11"/>
  <c r="D380" i="11"/>
  <c r="Q381" i="11"/>
  <c r="F383" i="11"/>
  <c r="Q384" i="11"/>
  <c r="K386" i="11"/>
  <c r="D388" i="11"/>
  <c r="N389" i="11"/>
  <c r="E391" i="11"/>
  <c r="P392" i="11"/>
  <c r="I394" i="11"/>
  <c r="R395" i="11"/>
  <c r="G397" i="11"/>
  <c r="M398" i="11"/>
  <c r="Q399" i="11"/>
  <c r="S400" i="11"/>
  <c r="C402" i="11"/>
  <c r="B403" i="11"/>
  <c r="B404" i="11"/>
  <c r="C405" i="11"/>
  <c r="C406" i="11"/>
  <c r="C407" i="11"/>
  <c r="S407" i="11"/>
  <c r="Q408" i="11"/>
  <c r="O409" i="11"/>
  <c r="M410" i="11"/>
  <c r="L248" i="11"/>
  <c r="Q306" i="11"/>
  <c r="I325" i="11"/>
  <c r="M339" i="11"/>
  <c r="Q353" i="11"/>
  <c r="Q361" i="11"/>
  <c r="L368" i="11"/>
  <c r="K372" i="11"/>
  <c r="N375" i="11"/>
  <c r="R377" i="11"/>
  <c r="E380" i="11"/>
  <c r="R381" i="11"/>
  <c r="J383" i="11"/>
  <c r="S384" i="11"/>
  <c r="L386" i="11"/>
  <c r="E388" i="11"/>
  <c r="Q389" i="11"/>
  <c r="F391" i="11"/>
  <c r="Q392" i="11"/>
  <c r="K394" i="11"/>
  <c r="C396" i="11"/>
  <c r="I397" i="11"/>
  <c r="O398" i="11"/>
  <c r="R399" i="11"/>
  <c r="B401" i="11"/>
  <c r="D402" i="11"/>
  <c r="C403" i="11"/>
  <c r="C404" i="11"/>
  <c r="D405" i="11"/>
  <c r="D406" i="11"/>
  <c r="D407" i="11"/>
  <c r="B408" i="11"/>
  <c r="R408" i="11"/>
  <c r="P409" i="11"/>
  <c r="N410" i="11"/>
  <c r="C259" i="11"/>
  <c r="B308" i="11"/>
  <c r="G326" i="11"/>
  <c r="K340" i="11"/>
  <c r="O354" i="11"/>
  <c r="H362" i="11"/>
  <c r="M368" i="11"/>
  <c r="L372" i="11"/>
  <c r="O375" i="11"/>
  <c r="G378" i="11"/>
  <c r="H380" i="11"/>
  <c r="S381" i="11"/>
  <c r="M383" i="11"/>
  <c r="B385" i="11"/>
  <c r="M386" i="11"/>
  <c r="G388" i="11"/>
  <c r="R389" i="11"/>
  <c r="J391" i="11"/>
  <c r="S392" i="11"/>
  <c r="L394" i="11"/>
  <c r="D396" i="11"/>
  <c r="J397" i="11"/>
  <c r="P398" i="11"/>
  <c r="S399" i="11"/>
  <c r="C401" i="11"/>
  <c r="E402" i="11"/>
  <c r="D403" i="11"/>
  <c r="E404" i="11"/>
  <c r="E405" i="11"/>
  <c r="E406" i="11"/>
  <c r="E407" i="11"/>
  <c r="C408" i="11"/>
  <c r="S408" i="11"/>
  <c r="Q409" i="11"/>
  <c r="O410" i="11"/>
  <c r="E266" i="11"/>
  <c r="J309" i="11"/>
  <c r="E327" i="11"/>
  <c r="I341" i="11"/>
  <c r="M355" i="11"/>
  <c r="O362" i="11"/>
  <c r="S368" i="11"/>
  <c r="B373" i="11"/>
  <c r="S375" i="11"/>
  <c r="H378" i="11"/>
  <c r="I380" i="11"/>
  <c r="C382" i="11"/>
  <c r="N383" i="11"/>
  <c r="F385" i="11"/>
  <c r="O386" i="11"/>
  <c r="H388" i="11"/>
  <c r="S389" i="11"/>
  <c r="M391" i="11"/>
  <c r="B393" i="11"/>
  <c r="M394" i="11"/>
  <c r="E396" i="11"/>
  <c r="K397" i="11"/>
  <c r="Q398" i="11"/>
  <c r="B400" i="11"/>
  <c r="E401" i="11"/>
  <c r="G402" i="11"/>
  <c r="E403" i="11"/>
  <c r="F404" i="11"/>
  <c r="F405" i="11"/>
  <c r="F406" i="11"/>
  <c r="F407" i="11"/>
  <c r="D408" i="11"/>
  <c r="B409" i="11"/>
  <c r="R409" i="11"/>
  <c r="P410" i="11"/>
  <c r="G273" i="11"/>
  <c r="M310" i="11"/>
  <c r="C328" i="11"/>
  <c r="G342" i="11"/>
  <c r="D356" i="11"/>
  <c r="F363" i="11"/>
  <c r="J369" i="11"/>
  <c r="C373" i="11"/>
  <c r="C376" i="11"/>
  <c r="I378" i="11"/>
  <c r="K380" i="11"/>
  <c r="D382" i="11"/>
  <c r="O383" i="11"/>
  <c r="I385" i="11"/>
  <c r="P386" i="11"/>
  <c r="I388" i="11"/>
  <c r="C390" i="11"/>
  <c r="N391" i="11"/>
  <c r="F393" i="11"/>
  <c r="O394" i="11"/>
  <c r="G396" i="11"/>
  <c r="N397" i="11"/>
  <c r="S398" i="11"/>
  <c r="C400" i="11"/>
  <c r="F401" i="11"/>
  <c r="H402" i="11"/>
  <c r="G403" i="11"/>
  <c r="G404" i="11"/>
  <c r="G405" i="11"/>
  <c r="G406" i="11"/>
  <c r="G407" i="11"/>
  <c r="E408" i="11"/>
  <c r="C409" i="11"/>
  <c r="S409" i="11"/>
  <c r="Q410" i="11"/>
  <c r="K279" i="11"/>
  <c r="R311" i="11"/>
  <c r="S328" i="11"/>
  <c r="E343" i="11"/>
  <c r="K356" i="11"/>
  <c r="M363" i="11"/>
  <c r="K369" i="11"/>
  <c r="I373" i="11"/>
  <c r="D376" i="11"/>
  <c r="M378" i="11"/>
  <c r="L380" i="11"/>
  <c r="E382" i="11"/>
  <c r="Q383" i="11"/>
  <c r="J385" i="11"/>
  <c r="B387" i="11"/>
  <c r="K388" i="11"/>
  <c r="D390" i="11"/>
  <c r="O391" i="11"/>
  <c r="I393" i="11"/>
  <c r="P394" i="11"/>
  <c r="H396" i="11"/>
  <c r="O397" i="11"/>
  <c r="B399" i="11"/>
  <c r="D400" i="11"/>
  <c r="G401" i="11"/>
  <c r="I402" i="11"/>
  <c r="H403" i="11"/>
  <c r="H404" i="11"/>
  <c r="H405" i="11"/>
  <c r="I406" i="11"/>
  <c r="H407" i="11"/>
  <c r="F408" i="11"/>
  <c r="D409" i="11"/>
  <c r="B410" i="11"/>
  <c r="R410" i="11"/>
  <c r="B284" i="11"/>
  <c r="F313" i="11"/>
  <c r="Q329" i="11"/>
  <c r="C344" i="11"/>
  <c r="B357" i="11"/>
  <c r="D364" i="11"/>
  <c r="Q369" i="11"/>
  <c r="J373" i="11"/>
  <c r="K376" i="11"/>
  <c r="O378" i="11"/>
  <c r="P380" i="11"/>
  <c r="G382" i="11"/>
  <c r="R383" i="11"/>
  <c r="K385" i="11"/>
  <c r="E387" i="11"/>
  <c r="L388" i="11"/>
  <c r="E390" i="11"/>
  <c r="Q391" i="11"/>
  <c r="J393" i="11"/>
  <c r="B395" i="11"/>
  <c r="I396" i="11"/>
  <c r="Q397" i="11"/>
  <c r="C399" i="11"/>
  <c r="E400" i="11"/>
  <c r="I401" i="11"/>
  <c r="K402" i="11"/>
  <c r="I403" i="11"/>
  <c r="I404" i="11"/>
  <c r="I405" i="11"/>
  <c r="J406" i="11"/>
  <c r="I407" i="11"/>
  <c r="G408" i="11"/>
  <c r="E409" i="11"/>
  <c r="C410" i="11"/>
  <c r="S410" i="11"/>
  <c r="J288" i="11"/>
  <c r="J314" i="11"/>
  <c r="O330" i="11"/>
  <c r="S344" i="11"/>
  <c r="I357" i="11"/>
  <c r="K364" i="11"/>
  <c r="H370" i="11"/>
  <c r="R373" i="11"/>
  <c r="L376" i="11"/>
  <c r="P378" i="11"/>
  <c r="S380" i="11"/>
  <c r="H382" i="11"/>
  <c r="S383" i="11"/>
  <c r="M385" i="11"/>
  <c r="F387" i="11"/>
  <c r="P388" i="11"/>
  <c r="G390" i="11"/>
  <c r="R391" i="11"/>
  <c r="K393" i="11"/>
  <c r="E395" i="11"/>
  <c r="K396" i="11"/>
  <c r="R397" i="11"/>
  <c r="D399" i="11"/>
  <c r="H400" i="11"/>
  <c r="J401" i="11"/>
  <c r="L402" i="11"/>
  <c r="J403" i="11"/>
  <c r="J404" i="11"/>
  <c r="K405" i="11"/>
  <c r="K406" i="11"/>
  <c r="J407" i="11"/>
  <c r="H408" i="11"/>
  <c r="F409" i="11"/>
  <c r="D410" i="11"/>
  <c r="O291" i="11"/>
  <c r="Q315" i="11"/>
  <c r="M331" i="11"/>
  <c r="Q345" i="11"/>
  <c r="R357" i="11"/>
  <c r="B365" i="11"/>
  <c r="I370" i="11"/>
  <c r="S373" i="11"/>
  <c r="M376" i="11"/>
  <c r="E379" i="11"/>
  <c r="B381" i="11"/>
  <c r="L382" i="11"/>
  <c r="C384" i="11"/>
  <c r="N385" i="11"/>
  <c r="G387" i="11"/>
  <c r="S388" i="11"/>
  <c r="H390" i="11"/>
  <c r="S391" i="11"/>
  <c r="M393" i="11"/>
  <c r="F395" i="11"/>
  <c r="L396" i="11"/>
  <c r="S397" i="11"/>
  <c r="E399" i="11"/>
  <c r="I400" i="11"/>
  <c r="K401" i="11"/>
  <c r="M402" i="11"/>
  <c r="K403" i="11"/>
  <c r="K404" i="11"/>
  <c r="L405" i="11"/>
  <c r="L406" i="11"/>
  <c r="K407" i="11"/>
  <c r="I408" i="11"/>
  <c r="G409" i="11"/>
  <c r="E410" i="11"/>
  <c r="P293" i="11"/>
  <c r="B317" i="11"/>
  <c r="K332" i="11"/>
  <c r="O346" i="11"/>
  <c r="G358" i="11"/>
  <c r="I365" i="11"/>
  <c r="O370" i="11"/>
  <c r="G374" i="11"/>
  <c r="Q376" i="11"/>
  <c r="F379" i="11"/>
  <c r="C381" i="11"/>
  <c r="O382" i="11"/>
  <c r="D384" i="11"/>
  <c r="O385" i="11"/>
  <c r="I387" i="11"/>
  <c r="B389" i="11"/>
  <c r="L390" i="11"/>
  <c r="C392" i="11"/>
  <c r="N393" i="11"/>
  <c r="G395" i="11"/>
  <c r="M396" i="11"/>
  <c r="C398" i="11"/>
  <c r="F399" i="11"/>
  <c r="K400" i="11"/>
  <c r="M401" i="11"/>
  <c r="N402" i="11"/>
  <c r="L403" i="11"/>
  <c r="M404" i="11"/>
  <c r="M405" i="11"/>
  <c r="M406" i="11"/>
  <c r="L407" i="11"/>
  <c r="J408" i="11"/>
  <c r="H409" i="11"/>
  <c r="F410" i="11"/>
  <c r="L295" i="11"/>
  <c r="J318" i="11"/>
  <c r="I333" i="11"/>
  <c r="M347" i="11"/>
  <c r="P358" i="11"/>
  <c r="R365" i="11"/>
  <c r="P370" i="11"/>
  <c r="H374" i="11"/>
  <c r="S376" i="11"/>
  <c r="G379" i="11"/>
  <c r="E381" i="11"/>
  <c r="P382" i="11"/>
  <c r="H384" i="11"/>
  <c r="Q385" i="11"/>
  <c r="J387" i="11"/>
  <c r="C389" i="11"/>
  <c r="O390" i="11"/>
  <c r="D392" i="11"/>
  <c r="O393" i="11"/>
  <c r="I395" i="11"/>
  <c r="P396" i="11"/>
  <c r="D398" i="11"/>
  <c r="G399" i="11"/>
  <c r="L400" i="11"/>
  <c r="N401" i="11"/>
  <c r="O402" i="11"/>
  <c r="M403" i="11"/>
  <c r="N404" i="11"/>
  <c r="N405" i="11"/>
  <c r="N406" i="11"/>
  <c r="M407" i="11"/>
  <c r="K408" i="11"/>
  <c r="I409" i="11"/>
  <c r="G410" i="11"/>
  <c r="H297" i="11"/>
  <c r="L319" i="11"/>
  <c r="G334" i="11"/>
  <c r="K348" i="11"/>
  <c r="E359" i="11"/>
  <c r="G366" i="11"/>
  <c r="F371" i="11"/>
  <c r="P374" i="11"/>
  <c r="B377" i="11"/>
  <c r="J379" i="11"/>
  <c r="F381" i="11"/>
  <c r="Q382" i="11"/>
  <c r="K384" i="11"/>
  <c r="R385" i="11"/>
  <c r="K387" i="11"/>
  <c r="E389" i="11"/>
  <c r="P390" i="11"/>
  <c r="H392" i="11"/>
  <c r="Q393" i="11"/>
  <c r="J395" i="11"/>
  <c r="S396" i="11"/>
  <c r="E398" i="11"/>
  <c r="J399" i="11"/>
  <c r="M400" i="11"/>
  <c r="O401" i="11"/>
  <c r="P402" i="11"/>
  <c r="O403" i="11"/>
  <c r="O404" i="11"/>
  <c r="O405" i="11"/>
  <c r="O406" i="11"/>
  <c r="N407" i="11"/>
  <c r="L408" i="11"/>
  <c r="J409" i="11"/>
  <c r="H410" i="11"/>
  <c r="D299" i="11"/>
  <c r="N320" i="11"/>
  <c r="E335" i="11"/>
  <c r="I349" i="11"/>
  <c r="N359" i="11"/>
  <c r="P366" i="11"/>
  <c r="G371" i="11"/>
  <c r="Q374" i="11"/>
  <c r="I377" i="11"/>
  <c r="K379" i="11"/>
  <c r="G381" i="11"/>
  <c r="S382" i="11"/>
  <c r="L384" i="11"/>
  <c r="D386" i="11"/>
  <c r="M387" i="11"/>
  <c r="F389" i="11"/>
  <c r="Q390" i="11"/>
  <c r="K392" i="11"/>
  <c r="R393" i="11"/>
  <c r="K395" i="11"/>
  <c r="B397" i="11"/>
  <c r="G398" i="11"/>
  <c r="K399" i="11"/>
  <c r="O400" i="11"/>
  <c r="P401" i="11"/>
  <c r="Q402" i="11"/>
  <c r="P403" i="11"/>
  <c r="P404" i="11"/>
  <c r="P405" i="11"/>
  <c r="Q406" i="11"/>
  <c r="O407" i="11"/>
  <c r="M408" i="11"/>
  <c r="K409" i="11"/>
  <c r="I410" i="11"/>
  <c r="Q300" i="11"/>
  <c r="N321" i="11"/>
  <c r="C336" i="11"/>
  <c r="G350" i="11"/>
  <c r="C360" i="11"/>
  <c r="E367" i="11"/>
  <c r="M371" i="11"/>
  <c r="C375" i="11"/>
  <c r="J377" i="11"/>
  <c r="M379" i="11"/>
  <c r="I381" i="11"/>
  <c r="B383" i="11"/>
  <c r="M384" i="11"/>
  <c r="G386" i="11"/>
  <c r="N387" i="11"/>
  <c r="G389" i="11"/>
  <c r="S390" i="11"/>
  <c r="L392" i="11"/>
  <c r="D394" i="11"/>
  <c r="M395" i="11"/>
  <c r="C397" i="11"/>
  <c r="H398" i="11"/>
  <c r="M399" i="11"/>
  <c r="P400" i="11"/>
  <c r="Q401" i="11"/>
  <c r="S402" i="11"/>
  <c r="Q403" i="11"/>
  <c r="Q404" i="11"/>
  <c r="Q405" i="11"/>
  <c r="R406" i="11"/>
  <c r="P407" i="11"/>
  <c r="N408" i="11"/>
  <c r="L409" i="11"/>
  <c r="J410" i="11"/>
  <c r="K302" i="11"/>
  <c r="O322" i="11"/>
  <c r="S336" i="11"/>
  <c r="E351" i="11"/>
  <c r="L360" i="11"/>
  <c r="N367" i="11"/>
  <c r="N371" i="11"/>
  <c r="E375" i="11"/>
  <c r="K377" i="11"/>
  <c r="N379" i="11"/>
  <c r="J381" i="11"/>
  <c r="C383" i="11"/>
  <c r="O384" i="11"/>
  <c r="H386" i="11"/>
  <c r="R387" i="11"/>
  <c r="I389" i="11"/>
  <c r="B391" i="11"/>
  <c r="M392" i="11"/>
  <c r="G394" i="11"/>
  <c r="N395" i="11"/>
  <c r="E397" i="11"/>
  <c r="I398" i="11"/>
  <c r="N399" i="11"/>
  <c r="Q400" i="11"/>
  <c r="R401" i="11"/>
  <c r="A1" i="11" a="1"/>
  <c r="R403" i="11"/>
  <c r="R404" i="11"/>
  <c r="S405" i="11"/>
  <c r="S406" i="11"/>
  <c r="Q407" i="11"/>
  <c r="O408" i="11"/>
  <c r="M409" i="11"/>
  <c r="K410" i="11"/>
  <c r="A1" i="11" l="1"/>
  <c r="A1" i="10"/>
  <c r="N470" i="4"/>
  <c r="N465" i="4"/>
  <c r="N460" i="4"/>
  <c r="N455" i="4"/>
  <c r="N406" i="4"/>
  <c r="N401" i="4"/>
  <c r="N396" i="4"/>
  <c r="N391" i="4"/>
  <c r="N345" i="4"/>
  <c r="N316" i="4"/>
  <c r="N310" i="4"/>
  <c r="N196" i="4"/>
  <c r="N146" i="4"/>
  <c r="N126" i="4"/>
  <c r="N92" i="4"/>
  <c r="H262" i="4"/>
  <c r="N504" i="4"/>
  <c r="N499" i="4"/>
  <c r="N450" i="4"/>
  <c r="N445" i="4"/>
  <c r="N440" i="4"/>
  <c r="N435" i="4"/>
  <c r="N386" i="4"/>
  <c r="N381" i="4"/>
  <c r="N376" i="4"/>
  <c r="N371" i="4"/>
  <c r="N356" i="4"/>
  <c r="N333" i="4"/>
  <c r="N304" i="4"/>
  <c r="N298" i="4"/>
  <c r="N274" i="4"/>
  <c r="N260" i="4"/>
  <c r="N246" i="4"/>
  <c r="N228" i="4"/>
  <c r="N218" i="4"/>
  <c r="N180" i="4"/>
  <c r="H417" i="4"/>
  <c r="H344" i="4"/>
  <c r="N494" i="4"/>
  <c r="N489" i="4"/>
  <c r="N484" i="4"/>
  <c r="N479" i="4"/>
  <c r="N430" i="4"/>
  <c r="N425" i="4"/>
  <c r="N420" i="4"/>
  <c r="N415" i="4"/>
  <c r="N366" i="4"/>
  <c r="N361" i="4"/>
  <c r="N350" i="4"/>
  <c r="N321" i="4"/>
  <c r="N292" i="4"/>
  <c r="N286" i="4"/>
  <c r="N280" i="4"/>
  <c r="N238" i="4"/>
  <c r="N161" i="4"/>
  <c r="N124" i="4"/>
  <c r="N51" i="4"/>
  <c r="H247" i="4"/>
  <c r="N400" i="4"/>
  <c r="N344" i="4"/>
  <c r="N309" i="4"/>
  <c r="N273" i="4"/>
  <c r="N252" i="4"/>
  <c r="N216" i="4"/>
  <c r="N206" i="4"/>
  <c r="N194" i="4"/>
  <c r="H481" i="4"/>
  <c r="H408" i="4"/>
  <c r="H239" i="4"/>
  <c r="N355" i="4"/>
  <c r="N332" i="4"/>
  <c r="N326" i="4"/>
  <c r="N297" i="4"/>
  <c r="N266" i="4"/>
  <c r="N236" i="4"/>
  <c r="N83" i="4"/>
  <c r="H231" i="4"/>
  <c r="N449" i="4"/>
  <c r="N444" i="4"/>
  <c r="N498" i="4"/>
  <c r="N493" i="4"/>
  <c r="N488" i="4"/>
  <c r="N483" i="4"/>
  <c r="N434" i="4"/>
  <c r="N429" i="4"/>
  <c r="N424" i="4"/>
  <c r="N419" i="4"/>
  <c r="N370" i="4"/>
  <c r="N365" i="4"/>
  <c r="N360" i="4"/>
  <c r="N349" i="4"/>
  <c r="N320" i="4"/>
  <c r="N314" i="4"/>
  <c r="N285" i="4"/>
  <c r="N244" i="4"/>
  <c r="N226" i="4"/>
  <c r="N204" i="4"/>
  <c r="N192" i="4"/>
  <c r="N176" i="4"/>
  <c r="N158" i="4"/>
  <c r="N42" i="4"/>
  <c r="H472" i="4"/>
  <c r="N439" i="4"/>
  <c r="N478" i="4"/>
  <c r="N473" i="4"/>
  <c r="N468" i="4"/>
  <c r="N463" i="4"/>
  <c r="N414" i="4"/>
  <c r="N409" i="4"/>
  <c r="N404" i="4"/>
  <c r="N399" i="4"/>
  <c r="N337" i="4"/>
  <c r="N308" i="4"/>
  <c r="N302" i="4"/>
  <c r="N272" i="4"/>
  <c r="N258" i="4"/>
  <c r="N138" i="4"/>
  <c r="N115" i="4"/>
  <c r="H321" i="4"/>
  <c r="H211" i="4"/>
  <c r="N390" i="4"/>
  <c r="N385" i="4"/>
  <c r="N380" i="4"/>
  <c r="N375" i="4"/>
  <c r="N507" i="4"/>
  <c r="N458" i="4"/>
  <c r="N453" i="4"/>
  <c r="N448" i="4"/>
  <c r="N443" i="4"/>
  <c r="N394" i="4"/>
  <c r="N389" i="4"/>
  <c r="N384" i="4"/>
  <c r="N379" i="4"/>
  <c r="N354" i="4"/>
  <c r="N325" i="4"/>
  <c r="N296" i="4"/>
  <c r="N290" i="4"/>
  <c r="N278" i="4"/>
  <c r="N224" i="4"/>
  <c r="N214" i="4"/>
  <c r="N156" i="4"/>
  <c r="N74" i="4"/>
  <c r="N33" i="4"/>
  <c r="N338" i="4"/>
  <c r="N502" i="4"/>
  <c r="N497" i="4"/>
  <c r="N492" i="4"/>
  <c r="N487" i="4"/>
  <c r="N438" i="4"/>
  <c r="N433" i="4"/>
  <c r="N428" i="4"/>
  <c r="N423" i="4"/>
  <c r="N374" i="4"/>
  <c r="N369" i="4"/>
  <c r="N364" i="4"/>
  <c r="N359" i="4"/>
  <c r="N348" i="4"/>
  <c r="N342" i="4"/>
  <c r="N313" i="4"/>
  <c r="N284" i="4"/>
  <c r="N264" i="4"/>
  <c r="N250" i="4"/>
  <c r="N137" i="4"/>
  <c r="H385" i="4"/>
  <c r="H183" i="4"/>
  <c r="N464" i="4"/>
  <c r="N410" i="4"/>
  <c r="N482" i="4"/>
  <c r="N477" i="4"/>
  <c r="N472" i="4"/>
  <c r="N467" i="4"/>
  <c r="N418" i="4"/>
  <c r="N413" i="4"/>
  <c r="N408" i="4"/>
  <c r="N403" i="4"/>
  <c r="N336" i="4"/>
  <c r="N330" i="4"/>
  <c r="N301" i="4"/>
  <c r="N277" i="4"/>
  <c r="N234" i="4"/>
  <c r="N212" i="4"/>
  <c r="N202" i="4"/>
  <c r="N188" i="4"/>
  <c r="N106" i="4"/>
  <c r="N462" i="4"/>
  <c r="N457" i="4"/>
  <c r="N452" i="4"/>
  <c r="N447" i="4"/>
  <c r="N398" i="4"/>
  <c r="N393" i="4"/>
  <c r="N388" i="4"/>
  <c r="N383" i="4"/>
  <c r="N353" i="4"/>
  <c r="N324" i="4"/>
  <c r="N318" i="4"/>
  <c r="N289" i="4"/>
  <c r="N256" i="4"/>
  <c r="N242" i="4"/>
  <c r="N170" i="4"/>
  <c r="H449" i="4"/>
  <c r="H376" i="4"/>
  <c r="N474" i="4"/>
  <c r="N459" i="4"/>
  <c r="N395" i="4"/>
  <c r="N506" i="4"/>
  <c r="N501" i="4"/>
  <c r="N496" i="4"/>
  <c r="N491" i="4"/>
  <c r="N442" i="4"/>
  <c r="N437" i="4"/>
  <c r="N432" i="4"/>
  <c r="N427" i="4"/>
  <c r="N378" i="4"/>
  <c r="N373" i="4"/>
  <c r="N368" i="4"/>
  <c r="N363" i="4"/>
  <c r="N358" i="4"/>
  <c r="N341" i="4"/>
  <c r="N312" i="4"/>
  <c r="N306" i="4"/>
  <c r="N270" i="4"/>
  <c r="N232" i="4"/>
  <c r="N222" i="4"/>
  <c r="N200" i="4"/>
  <c r="N65" i="4"/>
  <c r="H293" i="4"/>
  <c r="H113" i="4"/>
  <c r="N469" i="4"/>
  <c r="N454" i="4"/>
  <c r="A1" i="12"/>
  <c r="N486" i="4"/>
  <c r="N481" i="4"/>
  <c r="N476" i="4"/>
  <c r="N471" i="4"/>
  <c r="N422" i="4"/>
  <c r="N417" i="4"/>
  <c r="N412" i="4"/>
  <c r="N407" i="4"/>
  <c r="N329" i="4"/>
  <c r="N300" i="4"/>
  <c r="N294" i="4"/>
  <c r="N276" i="4"/>
  <c r="N248" i="4"/>
  <c r="N169" i="4"/>
  <c r="N10" i="4"/>
  <c r="H440" i="4"/>
  <c r="H287" i="4"/>
  <c r="N405" i="4"/>
  <c r="N503" i="4"/>
  <c r="N466" i="4"/>
  <c r="N461" i="4"/>
  <c r="N456" i="4"/>
  <c r="N451" i="4"/>
  <c r="N402" i="4"/>
  <c r="N397" i="4"/>
  <c r="N392" i="4"/>
  <c r="N387" i="4"/>
  <c r="N352" i="4"/>
  <c r="N346" i="4"/>
  <c r="N317" i="4"/>
  <c r="N288" i="4"/>
  <c r="N282" i="4"/>
  <c r="N262" i="4"/>
  <c r="N240" i="4"/>
  <c r="N220" i="4"/>
  <c r="N210" i="4"/>
  <c r="N184" i="4"/>
  <c r="N149" i="4"/>
  <c r="N97" i="4"/>
  <c r="O508" i="4"/>
  <c r="H17" i="4"/>
  <c r="N505" i="4"/>
  <c r="N500" i="4"/>
  <c r="N495" i="4"/>
  <c r="N446" i="4"/>
  <c r="N441" i="4"/>
  <c r="N436" i="4"/>
  <c r="N431" i="4"/>
  <c r="N382" i="4"/>
  <c r="N377" i="4"/>
  <c r="N372" i="4"/>
  <c r="N367" i="4"/>
  <c r="N357" i="4"/>
  <c r="N340" i="4"/>
  <c r="N334" i="4"/>
  <c r="N305" i="4"/>
  <c r="N198" i="4"/>
  <c r="N129" i="4"/>
  <c r="N60" i="4"/>
  <c r="H504" i="4"/>
  <c r="N490" i="4"/>
  <c r="N485" i="4"/>
  <c r="N480" i="4"/>
  <c r="N475" i="4"/>
  <c r="N426" i="4"/>
  <c r="N421" i="4"/>
  <c r="N416" i="4"/>
  <c r="N411" i="4"/>
  <c r="N362" i="4"/>
  <c r="N328" i="4"/>
  <c r="N322" i="4"/>
  <c r="N293" i="4"/>
  <c r="N281" i="4"/>
  <c r="N268" i="4"/>
  <c r="N254" i="4"/>
  <c r="N230" i="4"/>
  <c r="N208" i="4"/>
  <c r="N147" i="4"/>
  <c r="H353" i="4"/>
  <c r="N28" i="4"/>
  <c r="N19" i="4"/>
  <c r="H499" i="4"/>
  <c r="H490" i="4"/>
  <c r="H467" i="4"/>
  <c r="H458" i="4"/>
  <c r="H435" i="4"/>
  <c r="H426" i="4"/>
  <c r="H403" i="4"/>
  <c r="H394" i="4"/>
  <c r="H371" i="4"/>
  <c r="H362" i="4"/>
  <c r="H339" i="4"/>
  <c r="H330" i="4"/>
  <c r="H316" i="4"/>
  <c r="H281" i="4"/>
  <c r="H268" i="4"/>
  <c r="H199" i="4"/>
  <c r="N190" i="4"/>
  <c r="N186" i="4"/>
  <c r="N182" i="4"/>
  <c r="N178" i="4"/>
  <c r="N174" i="4"/>
  <c r="N165" i="4"/>
  <c r="N142" i="4"/>
  <c r="N133" i="4"/>
  <c r="N110" i="4"/>
  <c r="N101" i="4"/>
  <c r="N78" i="4"/>
  <c r="N69" i="4"/>
  <c r="N46" i="4"/>
  <c r="N37" i="4"/>
  <c r="N14" i="4"/>
  <c r="N5" i="4"/>
  <c r="H485" i="4"/>
  <c r="H476" i="4"/>
  <c r="H453" i="4"/>
  <c r="H444" i="4"/>
  <c r="H421" i="4"/>
  <c r="H412" i="4"/>
  <c r="H389" i="4"/>
  <c r="H380" i="4"/>
  <c r="H357" i="4"/>
  <c r="H348" i="4"/>
  <c r="H325" i="4"/>
  <c r="H310" i="4"/>
  <c r="H304" i="4"/>
  <c r="H254" i="4"/>
  <c r="H221" i="4"/>
  <c r="H162" i="4"/>
  <c r="H137" i="4"/>
  <c r="H81" i="4"/>
  <c r="N160" i="4"/>
  <c r="N151" i="4"/>
  <c r="N128" i="4"/>
  <c r="N119" i="4"/>
  <c r="N96" i="4"/>
  <c r="N87" i="4"/>
  <c r="N64" i="4"/>
  <c r="N55" i="4"/>
  <c r="N32" i="4"/>
  <c r="N23" i="4"/>
  <c r="H503" i="4"/>
  <c r="H494" i="4"/>
  <c r="H471" i="4"/>
  <c r="H462" i="4"/>
  <c r="H439" i="4"/>
  <c r="H430" i="4"/>
  <c r="H407" i="4"/>
  <c r="H398" i="4"/>
  <c r="H375" i="4"/>
  <c r="H366" i="4"/>
  <c r="H343" i="4"/>
  <c r="H334" i="4"/>
  <c r="H315" i="4"/>
  <c r="H298" i="4"/>
  <c r="H292" i="4"/>
  <c r="H280" i="4"/>
  <c r="H274" i="4"/>
  <c r="H267" i="4"/>
  <c r="H260" i="4"/>
  <c r="H210" i="4"/>
  <c r="H161" i="4"/>
  <c r="H136" i="4"/>
  <c r="B504" i="4"/>
  <c r="N114" i="4"/>
  <c r="N105" i="4"/>
  <c r="N82" i="4"/>
  <c r="N73" i="4"/>
  <c r="N50" i="4"/>
  <c r="N41" i="4"/>
  <c r="N18" i="4"/>
  <c r="N9" i="4"/>
  <c r="H489" i="4"/>
  <c r="H480" i="4"/>
  <c r="H457" i="4"/>
  <c r="H448" i="4"/>
  <c r="H425" i="4"/>
  <c r="H416" i="4"/>
  <c r="H393" i="4"/>
  <c r="H384" i="4"/>
  <c r="H361" i="4"/>
  <c r="H352" i="4"/>
  <c r="H329" i="4"/>
  <c r="H320" i="4"/>
  <c r="H309" i="4"/>
  <c r="H303" i="4"/>
  <c r="H286" i="4"/>
  <c r="H246" i="4"/>
  <c r="H238" i="4"/>
  <c r="H230" i="4"/>
  <c r="H178" i="4"/>
  <c r="H105" i="4"/>
  <c r="B410" i="4"/>
  <c r="N164" i="4"/>
  <c r="N155" i="4"/>
  <c r="N132" i="4"/>
  <c r="N123" i="4"/>
  <c r="N100" i="4"/>
  <c r="N91" i="4"/>
  <c r="N68" i="4"/>
  <c r="N59" i="4"/>
  <c r="N36" i="4"/>
  <c r="N27" i="4"/>
  <c r="N4" i="4"/>
  <c r="H498" i="4"/>
  <c r="H475" i="4"/>
  <c r="H466" i="4"/>
  <c r="H443" i="4"/>
  <c r="H434" i="4"/>
  <c r="H411" i="4"/>
  <c r="H402" i="4"/>
  <c r="H379" i="4"/>
  <c r="H370" i="4"/>
  <c r="H347" i="4"/>
  <c r="H338" i="4"/>
  <c r="H297" i="4"/>
  <c r="H291" i="4"/>
  <c r="H279" i="4"/>
  <c r="H273" i="4"/>
  <c r="H259" i="4"/>
  <c r="H252" i="4"/>
  <c r="H209" i="4"/>
  <c r="H194" i="4"/>
  <c r="H104" i="4"/>
  <c r="B404" i="4"/>
  <c r="N269" i="4"/>
  <c r="N265" i="4"/>
  <c r="N261" i="4"/>
  <c r="N257" i="4"/>
  <c r="N253" i="4"/>
  <c r="N249" i="4"/>
  <c r="N245" i="4"/>
  <c r="N241" i="4"/>
  <c r="N237" i="4"/>
  <c r="N233" i="4"/>
  <c r="N229" i="4"/>
  <c r="N225" i="4"/>
  <c r="N221" i="4"/>
  <c r="N217" i="4"/>
  <c r="N213" i="4"/>
  <c r="N209" i="4"/>
  <c r="N205" i="4"/>
  <c r="N201" i="4"/>
  <c r="N197" i="4"/>
  <c r="N193" i="4"/>
  <c r="N189" i="4"/>
  <c r="N185" i="4"/>
  <c r="N181" i="4"/>
  <c r="N177" i="4"/>
  <c r="N173" i="4"/>
  <c r="N150" i="4"/>
  <c r="N141" i="4"/>
  <c r="N118" i="4"/>
  <c r="N109" i="4"/>
  <c r="N86" i="4"/>
  <c r="N77" i="4"/>
  <c r="N54" i="4"/>
  <c r="N45" i="4"/>
  <c r="N22" i="4"/>
  <c r="N13" i="4"/>
  <c r="H493" i="4"/>
  <c r="H484" i="4"/>
  <c r="H461" i="4"/>
  <c r="H452" i="4"/>
  <c r="H429" i="4"/>
  <c r="H420" i="4"/>
  <c r="H397" i="4"/>
  <c r="H388" i="4"/>
  <c r="H365" i="4"/>
  <c r="H356" i="4"/>
  <c r="H333" i="4"/>
  <c r="H324" i="4"/>
  <c r="H285" i="4"/>
  <c r="H218" i="4"/>
  <c r="H177" i="4"/>
  <c r="B488" i="4"/>
  <c r="B282" i="4"/>
  <c r="N168" i="4"/>
  <c r="N159" i="4"/>
  <c r="N136" i="4"/>
  <c r="N127" i="4"/>
  <c r="N104" i="4"/>
  <c r="N95" i="4"/>
  <c r="N72" i="4"/>
  <c r="N63" i="4"/>
  <c r="N40" i="4"/>
  <c r="N31" i="4"/>
  <c r="N8" i="4"/>
  <c r="H502" i="4"/>
  <c r="H479" i="4"/>
  <c r="H470" i="4"/>
  <c r="H447" i="4"/>
  <c r="H438" i="4"/>
  <c r="H415" i="4"/>
  <c r="H406" i="4"/>
  <c r="H383" i="4"/>
  <c r="H374" i="4"/>
  <c r="H351" i="4"/>
  <c r="H342" i="4"/>
  <c r="H319" i="4"/>
  <c r="H314" i="4"/>
  <c r="H308" i="4"/>
  <c r="H272" i="4"/>
  <c r="H266" i="4"/>
  <c r="H251" i="4"/>
  <c r="H217" i="4"/>
  <c r="H193" i="4"/>
  <c r="H129" i="4"/>
  <c r="H65" i="4"/>
  <c r="B271" i="4"/>
  <c r="N154" i="4"/>
  <c r="N145" i="4"/>
  <c r="N122" i="4"/>
  <c r="N113" i="4"/>
  <c r="N90" i="4"/>
  <c r="N81" i="4"/>
  <c r="N58" i="4"/>
  <c r="N49" i="4"/>
  <c r="N26" i="4"/>
  <c r="N17" i="4"/>
  <c r="H497" i="4"/>
  <c r="H488" i="4"/>
  <c r="H465" i="4"/>
  <c r="H456" i="4"/>
  <c r="H433" i="4"/>
  <c r="H424" i="4"/>
  <c r="H401" i="4"/>
  <c r="H392" i="4"/>
  <c r="H369" i="4"/>
  <c r="H360" i="4"/>
  <c r="H337" i="4"/>
  <c r="H328" i="4"/>
  <c r="H302" i="4"/>
  <c r="H296" i="4"/>
  <c r="H243" i="4"/>
  <c r="H235" i="4"/>
  <c r="H227" i="4"/>
  <c r="H153" i="4"/>
  <c r="B260" i="4"/>
  <c r="N172" i="4"/>
  <c r="N163" i="4"/>
  <c r="N140" i="4"/>
  <c r="N131" i="4"/>
  <c r="N108" i="4"/>
  <c r="N99" i="4"/>
  <c r="N76" i="4"/>
  <c r="N67" i="4"/>
  <c r="N44" i="4"/>
  <c r="N35" i="4"/>
  <c r="N12" i="4"/>
  <c r="H506" i="4"/>
  <c r="H483" i="4"/>
  <c r="H474" i="4"/>
  <c r="H451" i="4"/>
  <c r="H442" i="4"/>
  <c r="H419" i="4"/>
  <c r="H410" i="4"/>
  <c r="H387" i="4"/>
  <c r="H378" i="4"/>
  <c r="H355" i="4"/>
  <c r="H346" i="4"/>
  <c r="H323" i="4"/>
  <c r="H313" i="4"/>
  <c r="H307" i="4"/>
  <c r="H290" i="4"/>
  <c r="H284" i="4"/>
  <c r="H278" i="4"/>
  <c r="H271" i="4"/>
  <c r="H258" i="4"/>
  <c r="H216" i="4"/>
  <c r="H152" i="4"/>
  <c r="H97" i="4"/>
  <c r="B472" i="4"/>
  <c r="B248" i="4"/>
  <c r="N117" i="4"/>
  <c r="N94" i="4"/>
  <c r="N85" i="4"/>
  <c r="N62" i="4"/>
  <c r="N53" i="4"/>
  <c r="N30" i="4"/>
  <c r="N21" i="4"/>
  <c r="H501" i="4"/>
  <c r="H492" i="4"/>
  <c r="H469" i="4"/>
  <c r="H460" i="4"/>
  <c r="H437" i="4"/>
  <c r="H428" i="4"/>
  <c r="H405" i="4"/>
  <c r="H396" i="4"/>
  <c r="H373" i="4"/>
  <c r="H364" i="4"/>
  <c r="H341" i="4"/>
  <c r="H332" i="4"/>
  <c r="H301" i="4"/>
  <c r="H295" i="4"/>
  <c r="H264" i="4"/>
  <c r="H49" i="4"/>
  <c r="N167" i="4"/>
  <c r="N144" i="4"/>
  <c r="N135" i="4"/>
  <c r="N112" i="4"/>
  <c r="N103" i="4"/>
  <c r="N80" i="4"/>
  <c r="N71" i="4"/>
  <c r="N48" i="4"/>
  <c r="N39" i="4"/>
  <c r="N16" i="4"/>
  <c r="N7" i="4"/>
  <c r="H487" i="4"/>
  <c r="H478" i="4"/>
  <c r="H455" i="4"/>
  <c r="H446" i="4"/>
  <c r="H423" i="4"/>
  <c r="H414" i="4"/>
  <c r="H391" i="4"/>
  <c r="H382" i="4"/>
  <c r="H359" i="4"/>
  <c r="H350" i="4"/>
  <c r="H327" i="4"/>
  <c r="H318" i="4"/>
  <c r="H289" i="4"/>
  <c r="H283" i="4"/>
  <c r="H277" i="4"/>
  <c r="H250" i="4"/>
  <c r="H226" i="4"/>
  <c r="H121" i="4"/>
  <c r="N162" i="4"/>
  <c r="N153" i="4"/>
  <c r="N130" i="4"/>
  <c r="N121" i="4"/>
  <c r="N98" i="4"/>
  <c r="N89" i="4"/>
  <c r="N66" i="4"/>
  <c r="N57" i="4"/>
  <c r="N34" i="4"/>
  <c r="N25" i="4"/>
  <c r="H505" i="4"/>
  <c r="H496" i="4"/>
  <c r="H473" i="4"/>
  <c r="H464" i="4"/>
  <c r="H441" i="4"/>
  <c r="H432" i="4"/>
  <c r="H409" i="4"/>
  <c r="H400" i="4"/>
  <c r="H377" i="4"/>
  <c r="H368" i="4"/>
  <c r="H345" i="4"/>
  <c r="H336" i="4"/>
  <c r="H312" i="4"/>
  <c r="H263" i="4"/>
  <c r="H256" i="4"/>
  <c r="H242" i="4"/>
  <c r="H234" i="4"/>
  <c r="H215" i="4"/>
  <c r="H169" i="4"/>
  <c r="H120" i="4"/>
  <c r="B456" i="4"/>
  <c r="N171" i="4"/>
  <c r="N148" i="4"/>
  <c r="N139" i="4"/>
  <c r="N116" i="4"/>
  <c r="N107" i="4"/>
  <c r="N84" i="4"/>
  <c r="N75" i="4"/>
  <c r="N52" i="4"/>
  <c r="N43" i="4"/>
  <c r="N20" i="4"/>
  <c r="N11" i="4"/>
  <c r="H491" i="4"/>
  <c r="H482" i="4"/>
  <c r="H459" i="4"/>
  <c r="H450" i="4"/>
  <c r="H427" i="4"/>
  <c r="H418" i="4"/>
  <c r="H395" i="4"/>
  <c r="H386" i="4"/>
  <c r="H363" i="4"/>
  <c r="H354" i="4"/>
  <c r="H331" i="4"/>
  <c r="H322" i="4"/>
  <c r="H306" i="4"/>
  <c r="H300" i="4"/>
  <c r="H276" i="4"/>
  <c r="H270" i="4"/>
  <c r="H225" i="4"/>
  <c r="H202" i="4"/>
  <c r="H185" i="4"/>
  <c r="H168" i="4"/>
  <c r="H89" i="4"/>
  <c r="H33" i="4"/>
  <c r="B354" i="4"/>
  <c r="N351" i="4"/>
  <c r="N347" i="4"/>
  <c r="N343" i="4"/>
  <c r="N339" i="4"/>
  <c r="N335" i="4"/>
  <c r="N331" i="4"/>
  <c r="N327" i="4"/>
  <c r="N323" i="4"/>
  <c r="N319" i="4"/>
  <c r="N315" i="4"/>
  <c r="N311" i="4"/>
  <c r="N307" i="4"/>
  <c r="N303" i="4"/>
  <c r="N299" i="4"/>
  <c r="N295" i="4"/>
  <c r="N291" i="4"/>
  <c r="N287" i="4"/>
  <c r="N283" i="4"/>
  <c r="N279" i="4"/>
  <c r="N275" i="4"/>
  <c r="N271" i="4"/>
  <c r="N267" i="4"/>
  <c r="N263" i="4"/>
  <c r="N259" i="4"/>
  <c r="N255" i="4"/>
  <c r="N251" i="4"/>
  <c r="N247" i="4"/>
  <c r="N243" i="4"/>
  <c r="N239" i="4"/>
  <c r="N235" i="4"/>
  <c r="N231" i="4"/>
  <c r="N227" i="4"/>
  <c r="N223" i="4"/>
  <c r="N219" i="4"/>
  <c r="N215" i="4"/>
  <c r="N211" i="4"/>
  <c r="N207" i="4"/>
  <c r="N203" i="4"/>
  <c r="N199" i="4"/>
  <c r="N195" i="4"/>
  <c r="N191" i="4"/>
  <c r="N187" i="4"/>
  <c r="N183" i="4"/>
  <c r="N179" i="4"/>
  <c r="N175" i="4"/>
  <c r="N166" i="4"/>
  <c r="N157" i="4"/>
  <c r="N134" i="4"/>
  <c r="N125" i="4"/>
  <c r="N102" i="4"/>
  <c r="N93" i="4"/>
  <c r="N70" i="4"/>
  <c r="N61" i="4"/>
  <c r="N38" i="4"/>
  <c r="N29" i="4"/>
  <c r="N6" i="4"/>
  <c r="H500" i="4"/>
  <c r="H477" i="4"/>
  <c r="H468" i="4"/>
  <c r="H445" i="4"/>
  <c r="H436" i="4"/>
  <c r="H413" i="4"/>
  <c r="H404" i="4"/>
  <c r="H381" i="4"/>
  <c r="H372" i="4"/>
  <c r="H349" i="4"/>
  <c r="H340" i="4"/>
  <c r="H317" i="4"/>
  <c r="H311" i="4"/>
  <c r="H294" i="4"/>
  <c r="H288" i="4"/>
  <c r="H255" i="4"/>
  <c r="H248" i="4"/>
  <c r="H201" i="4"/>
  <c r="H184" i="4"/>
  <c r="H145" i="4"/>
  <c r="H88" i="4"/>
  <c r="B445" i="4"/>
  <c r="N152" i="4"/>
  <c r="N143" i="4"/>
  <c r="N120" i="4"/>
  <c r="N111" i="4"/>
  <c r="N88" i="4"/>
  <c r="N79" i="4"/>
  <c r="N56" i="4"/>
  <c r="N47" i="4"/>
  <c r="N24" i="4"/>
  <c r="N15" i="4"/>
  <c r="H495" i="4"/>
  <c r="H486" i="4"/>
  <c r="H463" i="4"/>
  <c r="H454" i="4"/>
  <c r="H431" i="4"/>
  <c r="H422" i="4"/>
  <c r="H399" i="4"/>
  <c r="H390" i="4"/>
  <c r="H367" i="4"/>
  <c r="H358" i="4"/>
  <c r="H335" i="4"/>
  <c r="H326" i="4"/>
  <c r="H305" i="4"/>
  <c r="H299" i="4"/>
  <c r="H282" i="4"/>
  <c r="H275" i="4"/>
  <c r="H269" i="4"/>
  <c r="H200" i="4"/>
  <c r="B439" i="4"/>
  <c r="H214" i="4"/>
  <c r="H198" i="4"/>
  <c r="H182" i="4"/>
  <c r="H166" i="4"/>
  <c r="H150" i="4"/>
  <c r="H134" i="4"/>
  <c r="H118" i="4"/>
  <c r="H102" i="4"/>
  <c r="H86" i="4"/>
  <c r="H70" i="4"/>
  <c r="H54" i="4"/>
  <c r="H38" i="4"/>
  <c r="H22" i="4"/>
  <c r="H6" i="4"/>
  <c r="B493" i="4"/>
  <c r="B477" i="4"/>
  <c r="B461" i="4"/>
  <c r="B433" i="4"/>
  <c r="B427" i="4"/>
  <c r="B398" i="4"/>
  <c r="B392" i="4"/>
  <c r="B380" i="4"/>
  <c r="B374" i="4"/>
  <c r="B360" i="4"/>
  <c r="B232" i="4"/>
  <c r="B105" i="4"/>
  <c r="B6" i="4"/>
  <c r="H265" i="4"/>
  <c r="H261" i="4"/>
  <c r="H257" i="4"/>
  <c r="H253" i="4"/>
  <c r="H249" i="4"/>
  <c r="H245" i="4"/>
  <c r="H241" i="4"/>
  <c r="H237" i="4"/>
  <c r="H233" i="4"/>
  <c r="H229" i="4"/>
  <c r="H219" i="4"/>
  <c r="H203" i="4"/>
  <c r="H187" i="4"/>
  <c r="H171" i="4"/>
  <c r="H155" i="4"/>
  <c r="H139" i="4"/>
  <c r="H123" i="4"/>
  <c r="H107" i="4"/>
  <c r="H91" i="4"/>
  <c r="H75" i="4"/>
  <c r="H59" i="4"/>
  <c r="H43" i="4"/>
  <c r="H27" i="4"/>
  <c r="H11" i="4"/>
  <c r="B498" i="4"/>
  <c r="B482" i="4"/>
  <c r="B466" i="4"/>
  <c r="B450" i="4"/>
  <c r="B444" i="4"/>
  <c r="B421" i="4"/>
  <c r="B415" i="4"/>
  <c r="B386" i="4"/>
  <c r="B367" i="4"/>
  <c r="B346" i="4"/>
  <c r="B338" i="4"/>
  <c r="B330" i="4"/>
  <c r="B322" i="4"/>
  <c r="B314" i="4"/>
  <c r="B306" i="4"/>
  <c r="B298" i="4"/>
  <c r="B290" i="4"/>
  <c r="B280" i="4"/>
  <c r="B259" i="4"/>
  <c r="B247" i="4"/>
  <c r="B215" i="4"/>
  <c r="H224" i="4"/>
  <c r="H208" i="4"/>
  <c r="H192" i="4"/>
  <c r="H176" i="4"/>
  <c r="H160" i="4"/>
  <c r="H144" i="4"/>
  <c r="H128" i="4"/>
  <c r="H112" i="4"/>
  <c r="H96" i="4"/>
  <c r="H80" i="4"/>
  <c r="H64" i="4"/>
  <c r="H48" i="4"/>
  <c r="H32" i="4"/>
  <c r="H16" i="4"/>
  <c r="B503" i="4"/>
  <c r="B487" i="4"/>
  <c r="B471" i="4"/>
  <c r="B455" i="4"/>
  <c r="B438" i="4"/>
  <c r="B432" i="4"/>
  <c r="B409" i="4"/>
  <c r="B403" i="4"/>
  <c r="B373" i="4"/>
  <c r="B352" i="4"/>
  <c r="B270" i="4"/>
  <c r="B231" i="4"/>
  <c r="H213" i="4"/>
  <c r="H197" i="4"/>
  <c r="H181" i="4"/>
  <c r="H165" i="4"/>
  <c r="H149" i="4"/>
  <c r="H133" i="4"/>
  <c r="H117" i="4"/>
  <c r="H101" i="4"/>
  <c r="H85" i="4"/>
  <c r="H69" i="4"/>
  <c r="H53" i="4"/>
  <c r="H37" i="4"/>
  <c r="H21" i="4"/>
  <c r="H5" i="4"/>
  <c r="B492" i="4"/>
  <c r="B476" i="4"/>
  <c r="B460" i="4"/>
  <c r="B426" i="4"/>
  <c r="B420" i="4"/>
  <c r="B397" i="4"/>
  <c r="B391" i="4"/>
  <c r="B379" i="4"/>
  <c r="B359" i="4"/>
  <c r="B288" i="4"/>
  <c r="B279" i="4"/>
  <c r="B268" i="4"/>
  <c r="B246" i="4"/>
  <c r="B187" i="4"/>
  <c r="B153" i="4"/>
  <c r="B91" i="4"/>
  <c r="H186" i="4"/>
  <c r="H170" i="4"/>
  <c r="H154" i="4"/>
  <c r="H138" i="4"/>
  <c r="H122" i="4"/>
  <c r="H106" i="4"/>
  <c r="H90" i="4"/>
  <c r="H74" i="4"/>
  <c r="H58" i="4"/>
  <c r="H42" i="4"/>
  <c r="H26" i="4"/>
  <c r="H10" i="4"/>
  <c r="B497" i="4"/>
  <c r="B481" i="4"/>
  <c r="B465" i="4"/>
  <c r="B449" i="4"/>
  <c r="B443" i="4"/>
  <c r="B414" i="4"/>
  <c r="B408" i="4"/>
  <c r="B385" i="4"/>
  <c r="B372" i="4"/>
  <c r="B366" i="4"/>
  <c r="B344" i="4"/>
  <c r="B336" i="4"/>
  <c r="B328" i="4"/>
  <c r="B320" i="4"/>
  <c r="B312" i="4"/>
  <c r="B304" i="4"/>
  <c r="B296" i="4"/>
  <c r="B258" i="4"/>
  <c r="B244" i="4"/>
  <c r="B228" i="4"/>
  <c r="B211" i="4"/>
  <c r="B152" i="4"/>
  <c r="H244" i="4"/>
  <c r="H240" i="4"/>
  <c r="H236" i="4"/>
  <c r="H232" i="4"/>
  <c r="H228" i="4"/>
  <c r="H223" i="4"/>
  <c r="H207" i="4"/>
  <c r="H191" i="4"/>
  <c r="H175" i="4"/>
  <c r="H159" i="4"/>
  <c r="H143" i="4"/>
  <c r="H127" i="4"/>
  <c r="H111" i="4"/>
  <c r="H95" i="4"/>
  <c r="H79" i="4"/>
  <c r="H63" i="4"/>
  <c r="H47" i="4"/>
  <c r="H31" i="4"/>
  <c r="H15" i="4"/>
  <c r="I507" i="4"/>
  <c r="B502" i="4"/>
  <c r="B486" i="4"/>
  <c r="B470" i="4"/>
  <c r="B454" i="4"/>
  <c r="B437" i="4"/>
  <c r="B431" i="4"/>
  <c r="B402" i="4"/>
  <c r="B396" i="4"/>
  <c r="B351" i="4"/>
  <c r="B287" i="4"/>
  <c r="B267" i="4"/>
  <c r="B256" i="4"/>
  <c r="H212" i="4"/>
  <c r="H196" i="4"/>
  <c r="H180" i="4"/>
  <c r="H164" i="4"/>
  <c r="H148" i="4"/>
  <c r="H132" i="4"/>
  <c r="H116" i="4"/>
  <c r="H100" i="4"/>
  <c r="H84" i="4"/>
  <c r="H68" i="4"/>
  <c r="H52" i="4"/>
  <c r="H36" i="4"/>
  <c r="H20" i="4"/>
  <c r="H4" i="4"/>
  <c r="B491" i="4"/>
  <c r="B475" i="4"/>
  <c r="B459" i="4"/>
  <c r="B448" i="4"/>
  <c r="B425" i="4"/>
  <c r="B419" i="4"/>
  <c r="B390" i="4"/>
  <c r="B384" i="4"/>
  <c r="B378" i="4"/>
  <c r="B358" i="4"/>
  <c r="B343" i="4"/>
  <c r="B335" i="4"/>
  <c r="B327" i="4"/>
  <c r="B319" i="4"/>
  <c r="B311" i="4"/>
  <c r="B303" i="4"/>
  <c r="B295" i="4"/>
  <c r="B278" i="4"/>
  <c r="B243" i="4"/>
  <c r="B227" i="4"/>
  <c r="B182" i="4"/>
  <c r="H73" i="4"/>
  <c r="H57" i="4"/>
  <c r="H41" i="4"/>
  <c r="H25" i="4"/>
  <c r="H9" i="4"/>
  <c r="B496" i="4"/>
  <c r="B480" i="4"/>
  <c r="B464" i="4"/>
  <c r="B442" i="4"/>
  <c r="B436" i="4"/>
  <c r="B413" i="4"/>
  <c r="B407" i="4"/>
  <c r="B371" i="4"/>
  <c r="B364" i="4"/>
  <c r="B276" i="4"/>
  <c r="B255" i="4"/>
  <c r="B207" i="4"/>
  <c r="H222" i="4"/>
  <c r="H206" i="4"/>
  <c r="H190" i="4"/>
  <c r="H174" i="4"/>
  <c r="H158" i="4"/>
  <c r="H142" i="4"/>
  <c r="H126" i="4"/>
  <c r="H110" i="4"/>
  <c r="H94" i="4"/>
  <c r="H78" i="4"/>
  <c r="H62" i="4"/>
  <c r="H46" i="4"/>
  <c r="H30" i="4"/>
  <c r="H14" i="4"/>
  <c r="B501" i="4"/>
  <c r="B485" i="4"/>
  <c r="B469" i="4"/>
  <c r="B453" i="4"/>
  <c r="B430" i="4"/>
  <c r="B424" i="4"/>
  <c r="B401" i="4"/>
  <c r="B395" i="4"/>
  <c r="B377" i="4"/>
  <c r="B350" i="4"/>
  <c r="B286" i="4"/>
  <c r="B266" i="4"/>
  <c r="B240" i="4"/>
  <c r="B224" i="4"/>
  <c r="B140" i="4"/>
  <c r="H195" i="4"/>
  <c r="H179" i="4"/>
  <c r="H163" i="4"/>
  <c r="H147" i="4"/>
  <c r="H131" i="4"/>
  <c r="H115" i="4"/>
  <c r="H99" i="4"/>
  <c r="H83" i="4"/>
  <c r="H67" i="4"/>
  <c r="H51" i="4"/>
  <c r="H35" i="4"/>
  <c r="H19" i="4"/>
  <c r="B506" i="4"/>
  <c r="B490" i="4"/>
  <c r="B474" i="4"/>
  <c r="B458" i="4"/>
  <c r="B447" i="4"/>
  <c r="B418" i="4"/>
  <c r="B412" i="4"/>
  <c r="B389" i="4"/>
  <c r="B383" i="4"/>
  <c r="B356" i="4"/>
  <c r="B342" i="4"/>
  <c r="B334" i="4"/>
  <c r="B326" i="4"/>
  <c r="B318" i="4"/>
  <c r="B310" i="4"/>
  <c r="B302" i="4"/>
  <c r="B294" i="4"/>
  <c r="B275" i="4"/>
  <c r="B264" i="4"/>
  <c r="B254" i="4"/>
  <c r="H72" i="4"/>
  <c r="H56" i="4"/>
  <c r="H40" i="4"/>
  <c r="H24" i="4"/>
  <c r="H8" i="4"/>
  <c r="B495" i="4"/>
  <c r="B479" i="4"/>
  <c r="B463" i="4"/>
  <c r="B441" i="4"/>
  <c r="B435" i="4"/>
  <c r="B406" i="4"/>
  <c r="B400" i="4"/>
  <c r="B376" i="4"/>
  <c r="B370" i="4"/>
  <c r="B363" i="4"/>
  <c r="B284" i="4"/>
  <c r="B252" i="4"/>
  <c r="B239" i="4"/>
  <c r="B223" i="4"/>
  <c r="B203" i="4"/>
  <c r="B54" i="4"/>
  <c r="H205" i="4"/>
  <c r="H189" i="4"/>
  <c r="H173" i="4"/>
  <c r="H157" i="4"/>
  <c r="H141" i="4"/>
  <c r="H125" i="4"/>
  <c r="H109" i="4"/>
  <c r="H93" i="4"/>
  <c r="H77" i="4"/>
  <c r="H61" i="4"/>
  <c r="H45" i="4"/>
  <c r="H29" i="4"/>
  <c r="H13" i="4"/>
  <c r="B500" i="4"/>
  <c r="B484" i="4"/>
  <c r="B468" i="4"/>
  <c r="B452" i="4"/>
  <c r="B429" i="4"/>
  <c r="B423" i="4"/>
  <c r="B394" i="4"/>
  <c r="B388" i="4"/>
  <c r="B348" i="4"/>
  <c r="B263" i="4"/>
  <c r="B170" i="4"/>
  <c r="H146" i="4"/>
  <c r="H130" i="4"/>
  <c r="H114" i="4"/>
  <c r="H98" i="4"/>
  <c r="H82" i="4"/>
  <c r="H66" i="4"/>
  <c r="H50" i="4"/>
  <c r="H34" i="4"/>
  <c r="H18" i="4"/>
  <c r="B505" i="4"/>
  <c r="B489" i="4"/>
  <c r="B473" i="4"/>
  <c r="B457" i="4"/>
  <c r="B446" i="4"/>
  <c r="B440" i="4"/>
  <c r="B417" i="4"/>
  <c r="B411" i="4"/>
  <c r="B382" i="4"/>
  <c r="B369" i="4"/>
  <c r="B355" i="4"/>
  <c r="B340" i="4"/>
  <c r="B332" i="4"/>
  <c r="B324" i="4"/>
  <c r="B316" i="4"/>
  <c r="B308" i="4"/>
  <c r="B300" i="4"/>
  <c r="B292" i="4"/>
  <c r="B283" i="4"/>
  <c r="B274" i="4"/>
  <c r="B251" i="4"/>
  <c r="B236" i="4"/>
  <c r="B220" i="4"/>
  <c r="B123" i="4"/>
  <c r="B41" i="4"/>
  <c r="H167" i="4"/>
  <c r="H151" i="4"/>
  <c r="H135" i="4"/>
  <c r="H119" i="4"/>
  <c r="H103" i="4"/>
  <c r="H87" i="4"/>
  <c r="H71" i="4"/>
  <c r="H55" i="4"/>
  <c r="H39" i="4"/>
  <c r="H23" i="4"/>
  <c r="H7" i="4"/>
  <c r="B494" i="4"/>
  <c r="B478" i="4"/>
  <c r="B462" i="4"/>
  <c r="B434" i="4"/>
  <c r="B428" i="4"/>
  <c r="B405" i="4"/>
  <c r="B399" i="4"/>
  <c r="B375" i="4"/>
  <c r="B362" i="4"/>
  <c r="B272" i="4"/>
  <c r="B199" i="4"/>
  <c r="H220" i="4"/>
  <c r="H204" i="4"/>
  <c r="H188" i="4"/>
  <c r="H172" i="4"/>
  <c r="H156" i="4"/>
  <c r="H140" i="4"/>
  <c r="H124" i="4"/>
  <c r="H108" i="4"/>
  <c r="H92" i="4"/>
  <c r="H76" i="4"/>
  <c r="H60" i="4"/>
  <c r="H44" i="4"/>
  <c r="H28" i="4"/>
  <c r="H12" i="4"/>
  <c r="B499" i="4"/>
  <c r="B483" i="4"/>
  <c r="B467" i="4"/>
  <c r="B451" i="4"/>
  <c r="B422" i="4"/>
  <c r="B416" i="4"/>
  <c r="B393" i="4"/>
  <c r="B387" i="4"/>
  <c r="B381" i="4"/>
  <c r="B368" i="4"/>
  <c r="B347" i="4"/>
  <c r="B339" i="4"/>
  <c r="B331" i="4"/>
  <c r="B323" i="4"/>
  <c r="B315" i="4"/>
  <c r="B307" i="4"/>
  <c r="B299" i="4"/>
  <c r="B291" i="4"/>
  <c r="B262" i="4"/>
  <c r="B250" i="4"/>
  <c r="B235" i="4"/>
  <c r="B219" i="4"/>
  <c r="B165" i="4"/>
  <c r="B114" i="4"/>
  <c r="B191" i="4"/>
  <c r="B174" i="4"/>
  <c r="B157" i="4"/>
  <c r="B144" i="4"/>
  <c r="B127" i="4"/>
  <c r="B100" i="4"/>
  <c r="B33" i="4"/>
  <c r="B195" i="4"/>
  <c r="B178" i="4"/>
  <c r="B161" i="4"/>
  <c r="B148" i="4"/>
  <c r="B131" i="4"/>
  <c r="B118" i="4"/>
  <c r="B109" i="4"/>
  <c r="B95" i="4"/>
  <c r="B86" i="4"/>
  <c r="B81" i="4"/>
  <c r="B70" i="4"/>
  <c r="B65" i="4"/>
  <c r="B59" i="4"/>
  <c r="B14" i="4"/>
  <c r="B135" i="4"/>
  <c r="B104" i="4"/>
  <c r="B75" i="4"/>
  <c r="B186" i="4"/>
  <c r="B169" i="4"/>
  <c r="B156" i="4"/>
  <c r="B139" i="4"/>
  <c r="B122" i="4"/>
  <c r="B113" i="4"/>
  <c r="B99" i="4"/>
  <c r="B90" i="4"/>
  <c r="B53" i="4"/>
  <c r="B46" i="4"/>
  <c r="B22" i="4"/>
  <c r="B190" i="4"/>
  <c r="B173" i="4"/>
  <c r="B160" i="4"/>
  <c r="B143" i="4"/>
  <c r="B126" i="4"/>
  <c r="B108" i="4"/>
  <c r="B58" i="4"/>
  <c r="B194" i="4"/>
  <c r="B177" i="4"/>
  <c r="B164" i="4"/>
  <c r="B147" i="4"/>
  <c r="B130" i="4"/>
  <c r="B117" i="4"/>
  <c r="B103" i="4"/>
  <c r="B94" i="4"/>
  <c r="B85" i="4"/>
  <c r="B74" i="4"/>
  <c r="B69" i="4"/>
  <c r="B38" i="4"/>
  <c r="B30" i="4"/>
  <c r="B242" i="4"/>
  <c r="B238" i="4"/>
  <c r="B234" i="4"/>
  <c r="B230" i="4"/>
  <c r="B226" i="4"/>
  <c r="B222" i="4"/>
  <c r="B218" i="4"/>
  <c r="B214" i="4"/>
  <c r="B210" i="4"/>
  <c r="B206" i="4"/>
  <c r="B202" i="4"/>
  <c r="B198" i="4"/>
  <c r="B181" i="4"/>
  <c r="B168" i="4"/>
  <c r="B151" i="4"/>
  <c r="B134" i="4"/>
  <c r="B112" i="4"/>
  <c r="B79" i="4"/>
  <c r="B63" i="4"/>
  <c r="B45" i="4"/>
  <c r="A3" i="1"/>
  <c r="B185" i="4"/>
  <c r="B172" i="4"/>
  <c r="B155" i="4"/>
  <c r="B138" i="4"/>
  <c r="B121" i="4"/>
  <c r="B107" i="4"/>
  <c r="B98" i="4"/>
  <c r="B89" i="4"/>
  <c r="B51" i="4"/>
  <c r="B189" i="4"/>
  <c r="B176" i="4"/>
  <c r="B159" i="4"/>
  <c r="B142" i="4"/>
  <c r="B125" i="4"/>
  <c r="B116" i="4"/>
  <c r="B57" i="4"/>
  <c r="B37" i="4"/>
  <c r="B10" i="4"/>
  <c r="B193" i="4"/>
  <c r="B180" i="4"/>
  <c r="B163" i="4"/>
  <c r="B146" i="4"/>
  <c r="B129" i="4"/>
  <c r="B111" i="4"/>
  <c r="B102" i="4"/>
  <c r="B93" i="4"/>
  <c r="B78" i="4"/>
  <c r="B73" i="4"/>
  <c r="B62" i="4"/>
  <c r="B365" i="4"/>
  <c r="B361" i="4"/>
  <c r="B357" i="4"/>
  <c r="B353" i="4"/>
  <c r="B349" i="4"/>
  <c r="B345" i="4"/>
  <c r="B341" i="4"/>
  <c r="B337" i="4"/>
  <c r="B333" i="4"/>
  <c r="B329" i="4"/>
  <c r="B325" i="4"/>
  <c r="B321" i="4"/>
  <c r="B317" i="4"/>
  <c r="B313" i="4"/>
  <c r="B309" i="4"/>
  <c r="B305" i="4"/>
  <c r="B301" i="4"/>
  <c r="B297" i="4"/>
  <c r="B293" i="4"/>
  <c r="B289" i="4"/>
  <c r="B285" i="4"/>
  <c r="B281" i="4"/>
  <c r="B277" i="4"/>
  <c r="B273" i="4"/>
  <c r="B269" i="4"/>
  <c r="B265" i="4"/>
  <c r="B261" i="4"/>
  <c r="B257" i="4"/>
  <c r="B253" i="4"/>
  <c r="B249" i="4"/>
  <c r="B245" i="4"/>
  <c r="B241" i="4"/>
  <c r="B237" i="4"/>
  <c r="B233" i="4"/>
  <c r="B229" i="4"/>
  <c r="B225" i="4"/>
  <c r="B221" i="4"/>
  <c r="B217" i="4"/>
  <c r="B213" i="4"/>
  <c r="B209" i="4"/>
  <c r="B205" i="4"/>
  <c r="B201" i="4"/>
  <c r="B197" i="4"/>
  <c r="B184" i="4"/>
  <c r="B167" i="4"/>
  <c r="B150" i="4"/>
  <c r="B133" i="4"/>
  <c r="B120" i="4"/>
  <c r="B88" i="4"/>
  <c r="B83" i="4"/>
  <c r="B67" i="4"/>
  <c r="B50" i="4"/>
  <c r="B18" i="4"/>
  <c r="B188" i="4"/>
  <c r="B171" i="4"/>
  <c r="B154" i="4"/>
  <c r="B137" i="4"/>
  <c r="B124" i="4"/>
  <c r="B115" i="4"/>
  <c r="B106" i="4"/>
  <c r="B97" i="4"/>
  <c r="B192" i="4"/>
  <c r="B175" i="4"/>
  <c r="B158" i="4"/>
  <c r="B141" i="4"/>
  <c r="B128" i="4"/>
  <c r="B92" i="4"/>
  <c r="B55" i="4"/>
  <c r="B42" i="4"/>
  <c r="B26" i="4"/>
  <c r="B196" i="4"/>
  <c r="B179" i="4"/>
  <c r="B162" i="4"/>
  <c r="B145" i="4"/>
  <c r="B132" i="4"/>
  <c r="B119" i="4"/>
  <c r="B110" i="4"/>
  <c r="B101" i="4"/>
  <c r="B87" i="4"/>
  <c r="B82" i="4"/>
  <c r="B77" i="4"/>
  <c r="B66" i="4"/>
  <c r="B61" i="4"/>
  <c r="B49" i="4"/>
  <c r="B34" i="4"/>
  <c r="B216" i="4"/>
  <c r="B212" i="4"/>
  <c r="B208" i="4"/>
  <c r="B204" i="4"/>
  <c r="B200" i="4"/>
  <c r="B183" i="4"/>
  <c r="B166" i="4"/>
  <c r="B149" i="4"/>
  <c r="B136" i="4"/>
  <c r="B96" i="4"/>
  <c r="B71" i="4"/>
  <c r="C507" i="4"/>
  <c r="B84" i="4"/>
  <c r="B80" i="4"/>
  <c r="B76" i="4"/>
  <c r="B72" i="4"/>
  <c r="B68" i="4"/>
  <c r="B64" i="4"/>
  <c r="B60" i="4"/>
  <c r="B56" i="4"/>
  <c r="B52" i="4"/>
  <c r="B48" i="4"/>
  <c r="B44" i="4"/>
  <c r="B40" i="4"/>
  <c r="B36" i="4"/>
  <c r="B32" i="4"/>
  <c r="B28" i="4"/>
  <c r="B24" i="4"/>
  <c r="B20" i="4"/>
  <c r="B16" i="4"/>
  <c r="B12" i="4"/>
  <c r="B8" i="4"/>
  <c r="B4" i="4"/>
  <c r="U5" i="2"/>
  <c r="B47" i="4"/>
  <c r="B43" i="4"/>
  <c r="B39" i="4"/>
  <c r="B35" i="4"/>
  <c r="B31" i="4"/>
  <c r="B27" i="4"/>
  <c r="B23" i="4"/>
  <c r="B19" i="4"/>
  <c r="B15" i="4"/>
  <c r="B11" i="4"/>
  <c r="B7" i="4"/>
  <c r="K5" i="2"/>
  <c r="A5" i="2"/>
  <c r="G3" i="1"/>
  <c r="B29" i="4"/>
  <c r="B25" i="4"/>
  <c r="B21" i="4"/>
  <c r="B17" i="4"/>
  <c r="B13" i="4"/>
  <c r="B9" i="4"/>
  <c r="B5" i="4"/>
  <c r="V486" i="2"/>
  <c r="V360" i="2"/>
  <c r="V232" i="2"/>
  <c r="V372" i="2"/>
  <c r="V481" i="2"/>
  <c r="V424" i="2"/>
  <c r="V350" i="2"/>
  <c r="V211" i="2"/>
  <c r="V7" i="2"/>
  <c r="V417" i="2"/>
  <c r="V334" i="2"/>
  <c r="V468" i="2"/>
  <c r="V320" i="2"/>
  <c r="V409" i="2"/>
  <c r="V319" i="2"/>
  <c r="V460" i="2"/>
  <c r="V454" i="2"/>
  <c r="V125" i="2"/>
  <c r="V286" i="2"/>
  <c r="V382" i="2"/>
  <c r="V270" i="2"/>
  <c r="V493" i="2"/>
  <c r="V475" i="2"/>
  <c r="V440" i="2"/>
  <c r="V410" i="2"/>
  <c r="V392" i="2"/>
  <c r="V383" i="2"/>
  <c r="V351" i="2"/>
  <c r="V233" i="2"/>
  <c r="V126" i="2"/>
  <c r="V75" i="2"/>
  <c r="V45" i="2"/>
  <c r="L454" i="2"/>
  <c r="L320" i="2"/>
  <c r="V498" i="2"/>
  <c r="V474" i="2"/>
  <c r="V446" i="2"/>
  <c r="V362" i="2"/>
  <c r="V287" i="2"/>
  <c r="V251" i="2"/>
  <c r="V192" i="2"/>
  <c r="V149" i="2"/>
  <c r="V73" i="2"/>
  <c r="V43" i="2"/>
  <c r="L446" i="2"/>
  <c r="V452" i="2"/>
  <c r="V431" i="2"/>
  <c r="V381" i="2"/>
  <c r="V349" i="2"/>
  <c r="V301" i="2"/>
  <c r="V228" i="2"/>
  <c r="V168" i="2"/>
  <c r="V145" i="2"/>
  <c r="V120" i="2"/>
  <c r="V94" i="2"/>
  <c r="L438" i="2"/>
  <c r="L261" i="2"/>
  <c r="V497" i="2"/>
  <c r="V473" i="2"/>
  <c r="V445" i="2"/>
  <c r="V415" i="2"/>
  <c r="V390" i="2"/>
  <c r="V285" i="2"/>
  <c r="V227" i="2"/>
  <c r="V144" i="2"/>
  <c r="V93" i="2"/>
  <c r="V67" i="2"/>
  <c r="L430" i="2"/>
  <c r="L244" i="2"/>
  <c r="V502" i="2"/>
  <c r="V485" i="2"/>
  <c r="V459" i="2"/>
  <c r="V437" i="2"/>
  <c r="V408" i="2"/>
  <c r="V399" i="2"/>
  <c r="V346" i="2"/>
  <c r="V315" i="2"/>
  <c r="V246" i="2"/>
  <c r="V187" i="2"/>
  <c r="V166" i="2"/>
  <c r="V143" i="2"/>
  <c r="V66" i="2"/>
  <c r="L241" i="2"/>
  <c r="V451" i="2"/>
  <c r="V422" i="2"/>
  <c r="V358" i="2"/>
  <c r="V282" i="2"/>
  <c r="V206" i="2"/>
  <c r="V142" i="2"/>
  <c r="V117" i="2"/>
  <c r="L418" i="2"/>
  <c r="L216" i="2"/>
  <c r="V490" i="2"/>
  <c r="V472" i="2"/>
  <c r="V465" i="2"/>
  <c r="V443" i="2"/>
  <c r="V436" i="2"/>
  <c r="V414" i="2"/>
  <c r="V314" i="2"/>
  <c r="V297" i="2"/>
  <c r="V223" i="2"/>
  <c r="V162" i="2"/>
  <c r="V139" i="2"/>
  <c r="V88" i="2"/>
  <c r="V61" i="2"/>
  <c r="V29" i="2"/>
  <c r="L487" i="2"/>
  <c r="L404" i="2"/>
  <c r="L192" i="2"/>
  <c r="V478" i="2"/>
  <c r="V458" i="2"/>
  <c r="V450" i="2"/>
  <c r="V428" i="2"/>
  <c r="V396" i="2"/>
  <c r="V387" i="2"/>
  <c r="V377" i="2"/>
  <c r="V344" i="2"/>
  <c r="V329" i="2"/>
  <c r="V296" i="2"/>
  <c r="V222" i="2"/>
  <c r="V28" i="2"/>
  <c r="V506" i="2"/>
  <c r="V501" i="2"/>
  <c r="V471" i="2"/>
  <c r="V442" i="2"/>
  <c r="V420" i="2"/>
  <c r="V405" i="2"/>
  <c r="V367" i="2"/>
  <c r="V280" i="2"/>
  <c r="V261" i="2"/>
  <c r="V182" i="2"/>
  <c r="V137" i="2"/>
  <c r="V489" i="2"/>
  <c r="V456" i="2"/>
  <c r="V413" i="2"/>
  <c r="V386" i="2"/>
  <c r="V310" i="2"/>
  <c r="V221" i="2"/>
  <c r="V160" i="2"/>
  <c r="V85" i="2"/>
  <c r="V25" i="2"/>
  <c r="L372" i="2"/>
  <c r="V477" i="2"/>
  <c r="V427" i="2"/>
  <c r="V404" i="2"/>
  <c r="V395" i="2"/>
  <c r="V376" i="2"/>
  <c r="V354" i="2"/>
  <c r="V325" i="2"/>
  <c r="V218" i="2"/>
  <c r="V107" i="2"/>
  <c r="V53" i="2"/>
  <c r="V494" i="2"/>
  <c r="V449" i="2"/>
  <c r="V441" i="2"/>
  <c r="V419" i="2"/>
  <c r="V292" i="2"/>
  <c r="V237" i="2"/>
  <c r="V52" i="2"/>
  <c r="L469" i="2"/>
  <c r="V505" i="2"/>
  <c r="V482" i="2"/>
  <c r="V463" i="2"/>
  <c r="V433" i="2"/>
  <c r="V411" i="2"/>
  <c r="V339" i="2"/>
  <c r="V324" i="2"/>
  <c r="V291" i="2"/>
  <c r="V256" i="2"/>
  <c r="V197" i="2"/>
  <c r="V177" i="2"/>
  <c r="V105" i="2"/>
  <c r="L468" i="2"/>
  <c r="V469" i="2"/>
  <c r="V447" i="2"/>
  <c r="V426" i="2"/>
  <c r="V418" i="2"/>
  <c r="V394" i="2"/>
  <c r="V385" i="2"/>
  <c r="V373" i="2"/>
  <c r="V363" i="2"/>
  <c r="V275" i="2"/>
  <c r="V216" i="2"/>
  <c r="V16" i="2"/>
  <c r="L459" i="2"/>
  <c r="L321" i="2"/>
  <c r="V401" i="2"/>
  <c r="V378" i="2"/>
  <c r="V369" i="2"/>
  <c r="V341" i="2"/>
  <c r="V336" i="2"/>
  <c r="V331" i="2"/>
  <c r="V326" i="2"/>
  <c r="V277" i="2"/>
  <c r="V272" i="2"/>
  <c r="V267" i="2"/>
  <c r="V262" i="2"/>
  <c r="V213" i="2"/>
  <c r="V208" i="2"/>
  <c r="V203" i="2"/>
  <c r="V198" i="2"/>
  <c r="V178" i="2"/>
  <c r="V173" i="2"/>
  <c r="V150" i="2"/>
  <c r="V113" i="2"/>
  <c r="V81" i="2"/>
  <c r="V37" i="2"/>
  <c r="V20" i="2"/>
  <c r="V11" i="2"/>
  <c r="L473" i="2"/>
  <c r="L426" i="2"/>
  <c r="V364" i="2"/>
  <c r="V355" i="2"/>
  <c r="V321" i="2"/>
  <c r="V316" i="2"/>
  <c r="V311" i="2"/>
  <c r="V306" i="2"/>
  <c r="V257" i="2"/>
  <c r="V252" i="2"/>
  <c r="V247" i="2"/>
  <c r="V242" i="2"/>
  <c r="V193" i="2"/>
  <c r="V188" i="2"/>
  <c r="V183" i="2"/>
  <c r="V167" i="2"/>
  <c r="V156" i="2"/>
  <c r="V138" i="2"/>
  <c r="V132" i="2"/>
  <c r="V119" i="2"/>
  <c r="V106" i="2"/>
  <c r="V100" i="2"/>
  <c r="V87" i="2"/>
  <c r="V74" i="2"/>
  <c r="V68" i="2"/>
  <c r="V44" i="2"/>
  <c r="V36" i="2"/>
  <c r="L484" i="2"/>
  <c r="L443" i="2"/>
  <c r="L397" i="2"/>
  <c r="L365" i="2"/>
  <c r="L329" i="2"/>
  <c r="L205" i="2"/>
  <c r="V464" i="2"/>
  <c r="V455" i="2"/>
  <c r="V432" i="2"/>
  <c r="V423" i="2"/>
  <c r="V400" i="2"/>
  <c r="V391" i="2"/>
  <c r="V368" i="2"/>
  <c r="V359" i="2"/>
  <c r="V345" i="2"/>
  <c r="V340" i="2"/>
  <c r="V335" i="2"/>
  <c r="V330" i="2"/>
  <c r="V281" i="2"/>
  <c r="V276" i="2"/>
  <c r="V271" i="2"/>
  <c r="V266" i="2"/>
  <c r="V217" i="2"/>
  <c r="V212" i="2"/>
  <c r="V207" i="2"/>
  <c r="V202" i="2"/>
  <c r="V172" i="2"/>
  <c r="V161" i="2"/>
  <c r="V155" i="2"/>
  <c r="V131" i="2"/>
  <c r="V118" i="2"/>
  <c r="V112" i="2"/>
  <c r="V99" i="2"/>
  <c r="V86" i="2"/>
  <c r="V80" i="2"/>
  <c r="V35" i="2"/>
  <c r="V27" i="2"/>
  <c r="V19" i="2"/>
  <c r="L497" i="2"/>
  <c r="L483" i="2"/>
  <c r="L457" i="2"/>
  <c r="L396" i="2"/>
  <c r="L364" i="2"/>
  <c r="L328" i="2"/>
  <c r="V305" i="2"/>
  <c r="V300" i="2"/>
  <c r="V295" i="2"/>
  <c r="V290" i="2"/>
  <c r="V241" i="2"/>
  <c r="V236" i="2"/>
  <c r="V231" i="2"/>
  <c r="V226" i="2"/>
  <c r="V171" i="2"/>
  <c r="V154" i="2"/>
  <c r="V130" i="2"/>
  <c r="V124" i="2"/>
  <c r="V111" i="2"/>
  <c r="V98" i="2"/>
  <c r="V92" i="2"/>
  <c r="V79" i="2"/>
  <c r="V58" i="2"/>
  <c r="V51" i="2"/>
  <c r="V34" i="2"/>
  <c r="L482" i="2"/>
  <c r="L441" i="2"/>
  <c r="L419" i="2"/>
  <c r="L389" i="2"/>
  <c r="L284" i="2"/>
  <c r="V265" i="2"/>
  <c r="V260" i="2"/>
  <c r="V255" i="2"/>
  <c r="V250" i="2"/>
  <c r="V201" i="2"/>
  <c r="V196" i="2"/>
  <c r="V191" i="2"/>
  <c r="V186" i="2"/>
  <c r="V176" i="2"/>
  <c r="V148" i="2"/>
  <c r="V136" i="2"/>
  <c r="V123" i="2"/>
  <c r="V110" i="2"/>
  <c r="V104" i="2"/>
  <c r="V91" i="2"/>
  <c r="V78" i="2"/>
  <c r="V72" i="2"/>
  <c r="V65" i="2"/>
  <c r="V57" i="2"/>
  <c r="V49" i="2"/>
  <c r="L493" i="2"/>
  <c r="L479" i="2"/>
  <c r="L388" i="2"/>
  <c r="V353" i="2"/>
  <c r="V309" i="2"/>
  <c r="V304" i="2"/>
  <c r="V299" i="2"/>
  <c r="V294" i="2"/>
  <c r="V245" i="2"/>
  <c r="V240" i="2"/>
  <c r="V235" i="2"/>
  <c r="V230" i="2"/>
  <c r="V181" i="2"/>
  <c r="V170" i="2"/>
  <c r="V165" i="2"/>
  <c r="V159" i="2"/>
  <c r="V129" i="2"/>
  <c r="V97" i="2"/>
  <c r="V33" i="2"/>
  <c r="L465" i="2"/>
  <c r="L413" i="2"/>
  <c r="L276" i="2"/>
  <c r="L176" i="2"/>
  <c r="V476" i="2"/>
  <c r="V467" i="2"/>
  <c r="V444" i="2"/>
  <c r="V435" i="2"/>
  <c r="V412" i="2"/>
  <c r="V403" i="2"/>
  <c r="V380" i="2"/>
  <c r="V371" i="2"/>
  <c r="V348" i="2"/>
  <c r="V343" i="2"/>
  <c r="V338" i="2"/>
  <c r="V289" i="2"/>
  <c r="V284" i="2"/>
  <c r="V279" i="2"/>
  <c r="V274" i="2"/>
  <c r="V225" i="2"/>
  <c r="V220" i="2"/>
  <c r="V215" i="2"/>
  <c r="V210" i="2"/>
  <c r="V175" i="2"/>
  <c r="V153" i="2"/>
  <c r="V147" i="2"/>
  <c r="V135" i="2"/>
  <c r="V122" i="2"/>
  <c r="V116" i="2"/>
  <c r="V103" i="2"/>
  <c r="V90" i="2"/>
  <c r="V84" i="2"/>
  <c r="V71" i="2"/>
  <c r="V48" i="2"/>
  <c r="V40" i="2"/>
  <c r="V6" i="2"/>
  <c r="L492" i="2"/>
  <c r="L478" i="2"/>
  <c r="L381" i="2"/>
  <c r="L348" i="2"/>
  <c r="B467" i="2"/>
  <c r="V508" i="2"/>
  <c r="V504" i="2"/>
  <c r="V500" i="2"/>
  <c r="V496" i="2"/>
  <c r="V492" i="2"/>
  <c r="V488" i="2"/>
  <c r="V484" i="2"/>
  <c r="V480" i="2"/>
  <c r="V462" i="2"/>
  <c r="V453" i="2"/>
  <c r="V430" i="2"/>
  <c r="V421" i="2"/>
  <c r="V398" i="2"/>
  <c r="V389" i="2"/>
  <c r="V366" i="2"/>
  <c r="V357" i="2"/>
  <c r="V333" i="2"/>
  <c r="V328" i="2"/>
  <c r="V323" i="2"/>
  <c r="V318" i="2"/>
  <c r="V269" i="2"/>
  <c r="V264" i="2"/>
  <c r="V259" i="2"/>
  <c r="V254" i="2"/>
  <c r="V205" i="2"/>
  <c r="V200" i="2"/>
  <c r="V195" i="2"/>
  <c r="V190" i="2"/>
  <c r="V158" i="2"/>
  <c r="V141" i="2"/>
  <c r="V109" i="2"/>
  <c r="V77" i="2"/>
  <c r="V64" i="2"/>
  <c r="V24" i="2"/>
  <c r="V15" i="2"/>
  <c r="L464" i="2"/>
  <c r="L449" i="2"/>
  <c r="L412" i="2"/>
  <c r="L273" i="2"/>
  <c r="L45" i="2"/>
  <c r="V448" i="2"/>
  <c r="V439" i="2"/>
  <c r="V416" i="2"/>
  <c r="V407" i="2"/>
  <c r="V384" i="2"/>
  <c r="V375" i="2"/>
  <c r="V352" i="2"/>
  <c r="V313" i="2"/>
  <c r="V308" i="2"/>
  <c r="V303" i="2"/>
  <c r="V298" i="2"/>
  <c r="V249" i="2"/>
  <c r="V244" i="2"/>
  <c r="V239" i="2"/>
  <c r="V234" i="2"/>
  <c r="V185" i="2"/>
  <c r="V180" i="2"/>
  <c r="V164" i="2"/>
  <c r="V146" i="2"/>
  <c r="V134" i="2"/>
  <c r="V128" i="2"/>
  <c r="V115" i="2"/>
  <c r="V102" i="2"/>
  <c r="V96" i="2"/>
  <c r="V83" i="2"/>
  <c r="V70" i="2"/>
  <c r="V63" i="2"/>
  <c r="V56" i="2"/>
  <c r="V39" i="2"/>
  <c r="V31" i="2"/>
  <c r="L489" i="2"/>
  <c r="L410" i="2"/>
  <c r="L380" i="2"/>
  <c r="L309" i="2"/>
  <c r="B450" i="2"/>
  <c r="V466" i="2"/>
  <c r="V457" i="2"/>
  <c r="V434" i="2"/>
  <c r="V425" i="2"/>
  <c r="V402" i="2"/>
  <c r="V393" i="2"/>
  <c r="V370" i="2"/>
  <c r="V361" i="2"/>
  <c r="V347" i="2"/>
  <c r="V342" i="2"/>
  <c r="V293" i="2"/>
  <c r="V288" i="2"/>
  <c r="V283" i="2"/>
  <c r="V278" i="2"/>
  <c r="V229" i="2"/>
  <c r="V224" i="2"/>
  <c r="V219" i="2"/>
  <c r="V214" i="2"/>
  <c r="V174" i="2"/>
  <c r="V169" i="2"/>
  <c r="V152" i="2"/>
  <c r="V121" i="2"/>
  <c r="V89" i="2"/>
  <c r="V13" i="2"/>
  <c r="L463" i="2"/>
  <c r="L448" i="2"/>
  <c r="L432" i="2"/>
  <c r="L340" i="2"/>
  <c r="L220" i="2"/>
  <c r="V388" i="2"/>
  <c r="V379" i="2"/>
  <c r="V356" i="2"/>
  <c r="V337" i="2"/>
  <c r="V332" i="2"/>
  <c r="V327" i="2"/>
  <c r="V322" i="2"/>
  <c r="V273" i="2"/>
  <c r="V268" i="2"/>
  <c r="V263" i="2"/>
  <c r="V258" i="2"/>
  <c r="V209" i="2"/>
  <c r="V204" i="2"/>
  <c r="V199" i="2"/>
  <c r="V194" i="2"/>
  <c r="V179" i="2"/>
  <c r="V163" i="2"/>
  <c r="V140" i="2"/>
  <c r="V127" i="2"/>
  <c r="V114" i="2"/>
  <c r="V108" i="2"/>
  <c r="V95" i="2"/>
  <c r="V82" i="2"/>
  <c r="V76" i="2"/>
  <c r="V47" i="2"/>
  <c r="V21" i="2"/>
  <c r="V12" i="2"/>
  <c r="L488" i="2"/>
  <c r="L474" i="2"/>
  <c r="L462" i="2"/>
  <c r="L405" i="2"/>
  <c r="L373" i="2"/>
  <c r="L264" i="2"/>
  <c r="V507" i="2"/>
  <c r="V503" i="2"/>
  <c r="V499" i="2"/>
  <c r="V495" i="2"/>
  <c r="V491" i="2"/>
  <c r="V487" i="2"/>
  <c r="V483" i="2"/>
  <c r="V479" i="2"/>
  <c r="V470" i="2"/>
  <c r="V461" i="2"/>
  <c r="V438" i="2"/>
  <c r="V429" i="2"/>
  <c r="V406" i="2"/>
  <c r="V397" i="2"/>
  <c r="V374" i="2"/>
  <c r="V365" i="2"/>
  <c r="V317" i="2"/>
  <c r="V312" i="2"/>
  <c r="V307" i="2"/>
  <c r="V302" i="2"/>
  <c r="V253" i="2"/>
  <c r="V248" i="2"/>
  <c r="V243" i="2"/>
  <c r="V238" i="2"/>
  <c r="V189" i="2"/>
  <c r="V184" i="2"/>
  <c r="V157" i="2"/>
  <c r="V151" i="2"/>
  <c r="V133" i="2"/>
  <c r="V101" i="2"/>
  <c r="V69" i="2"/>
  <c r="V38" i="2"/>
  <c r="L447" i="2"/>
  <c r="L431" i="2"/>
  <c r="L301" i="2"/>
  <c r="L217" i="2"/>
  <c r="L433" i="2"/>
  <c r="L407" i="2"/>
  <c r="L400" i="2"/>
  <c r="L392" i="2"/>
  <c r="L384" i="2"/>
  <c r="L376" i="2"/>
  <c r="L368" i="2"/>
  <c r="L360" i="2"/>
  <c r="L341" i="2"/>
  <c r="L296" i="2"/>
  <c r="L277" i="2"/>
  <c r="L245" i="2"/>
  <c r="L209" i="2"/>
  <c r="L50" i="2"/>
  <c r="V30" i="2"/>
  <c r="Q509" i="2"/>
  <c r="L504" i="2"/>
  <c r="L499" i="2"/>
  <c r="L494" i="2"/>
  <c r="L427" i="2"/>
  <c r="L421" i="2"/>
  <c r="L406" i="2"/>
  <c r="L398" i="2"/>
  <c r="L390" i="2"/>
  <c r="L382" i="2"/>
  <c r="L374" i="2"/>
  <c r="L366" i="2"/>
  <c r="L332" i="2"/>
  <c r="L313" i="2"/>
  <c r="L256" i="2"/>
  <c r="L221" i="2"/>
  <c r="L46" i="2"/>
  <c r="L349" i="2"/>
  <c r="L304" i="2"/>
  <c r="L285" i="2"/>
  <c r="L265" i="2"/>
  <c r="L233" i="2"/>
  <c r="L208" i="2"/>
  <c r="B468" i="2"/>
  <c r="L508" i="2"/>
  <c r="L503" i="2"/>
  <c r="L498" i="2"/>
  <c r="L458" i="2"/>
  <c r="L453" i="2"/>
  <c r="L442" i="2"/>
  <c r="L437" i="2"/>
  <c r="L420" i="2"/>
  <c r="L357" i="2"/>
  <c r="L312" i="2"/>
  <c r="L293" i="2"/>
  <c r="L253" i="2"/>
  <c r="L232" i="2"/>
  <c r="L70" i="2"/>
  <c r="L41" i="2"/>
  <c r="L12" i="2"/>
  <c r="V60" i="2"/>
  <c r="V42" i="2"/>
  <c r="V10" i="2"/>
  <c r="L507" i="2"/>
  <c r="L502" i="2"/>
  <c r="L452" i="2"/>
  <c r="L436" i="2"/>
  <c r="L425" i="2"/>
  <c r="L411" i="2"/>
  <c r="L356" i="2"/>
  <c r="L337" i="2"/>
  <c r="L292" i="2"/>
  <c r="L252" i="2"/>
  <c r="L229" i="2"/>
  <c r="L204" i="2"/>
  <c r="L188" i="2"/>
  <c r="L172" i="2"/>
  <c r="L89" i="2"/>
  <c r="L6" i="2"/>
  <c r="L509" i="2" s="1"/>
  <c r="B243" i="2"/>
  <c r="B231" i="2"/>
  <c r="V46" i="2"/>
  <c r="V14" i="2"/>
  <c r="L477" i="2"/>
  <c r="L472" i="2"/>
  <c r="L467" i="2"/>
  <c r="L402" i="2"/>
  <c r="L394" i="2"/>
  <c r="L386" i="2"/>
  <c r="L378" i="2"/>
  <c r="L370" i="2"/>
  <c r="L362" i="2"/>
  <c r="L345" i="2"/>
  <c r="L300" i="2"/>
  <c r="L281" i="2"/>
  <c r="L272" i="2"/>
  <c r="L240" i="2"/>
  <c r="L228" i="2"/>
  <c r="L85" i="2"/>
  <c r="L61" i="2"/>
  <c r="L34" i="2"/>
  <c r="B508" i="2"/>
  <c r="V55" i="2"/>
  <c r="V41" i="2"/>
  <c r="V32" i="2"/>
  <c r="V23" i="2"/>
  <c r="V9" i="2"/>
  <c r="L506" i="2"/>
  <c r="L451" i="2"/>
  <c r="L435" i="2"/>
  <c r="L424" i="2"/>
  <c r="L417" i="2"/>
  <c r="L336" i="2"/>
  <c r="L317" i="2"/>
  <c r="L249" i="2"/>
  <c r="L30" i="2"/>
  <c r="V59" i="2"/>
  <c r="V50" i="2"/>
  <c r="V18" i="2"/>
  <c r="L501" i="2"/>
  <c r="L496" i="2"/>
  <c r="L491" i="2"/>
  <c r="L486" i="2"/>
  <c r="L456" i="2"/>
  <c r="L440" i="2"/>
  <c r="L423" i="2"/>
  <c r="L353" i="2"/>
  <c r="L308" i="2"/>
  <c r="L289" i="2"/>
  <c r="L260" i="2"/>
  <c r="L213" i="2"/>
  <c r="L200" i="2"/>
  <c r="L184" i="2"/>
  <c r="L168" i="2"/>
  <c r="L481" i="2"/>
  <c r="L476" i="2"/>
  <c r="L471" i="2"/>
  <c r="L466" i="2"/>
  <c r="L461" i="2"/>
  <c r="L450" i="2"/>
  <c r="L445" i="2"/>
  <c r="L434" i="2"/>
  <c r="L429" i="2"/>
  <c r="L409" i="2"/>
  <c r="L344" i="2"/>
  <c r="L325" i="2"/>
  <c r="L280" i="2"/>
  <c r="L269" i="2"/>
  <c r="L237" i="2"/>
  <c r="L225" i="2"/>
  <c r="L56" i="2"/>
  <c r="V54" i="2"/>
  <c r="V22" i="2"/>
  <c r="L422" i="2"/>
  <c r="L416" i="2"/>
  <c r="L401" i="2"/>
  <c r="L393" i="2"/>
  <c r="L385" i="2"/>
  <c r="L377" i="2"/>
  <c r="L369" i="2"/>
  <c r="L361" i="2"/>
  <c r="L316" i="2"/>
  <c r="L297" i="2"/>
  <c r="L248" i="2"/>
  <c r="L212" i="2"/>
  <c r="B399" i="2"/>
  <c r="V17" i="2"/>
  <c r="V8" i="2"/>
  <c r="L505" i="2"/>
  <c r="L500" i="2"/>
  <c r="L495" i="2"/>
  <c r="L490" i="2"/>
  <c r="L455" i="2"/>
  <c r="L439" i="2"/>
  <c r="L415" i="2"/>
  <c r="L352" i="2"/>
  <c r="L333" i="2"/>
  <c r="L288" i="2"/>
  <c r="L257" i="2"/>
  <c r="L224" i="2"/>
  <c r="B377" i="2"/>
  <c r="V62" i="2"/>
  <c r="V26" i="2"/>
  <c r="L485" i="2"/>
  <c r="L480" i="2"/>
  <c r="L475" i="2"/>
  <c r="L470" i="2"/>
  <c r="L460" i="2"/>
  <c r="L444" i="2"/>
  <c r="L428" i="2"/>
  <c r="L414" i="2"/>
  <c r="L408" i="2"/>
  <c r="L324" i="2"/>
  <c r="L305" i="2"/>
  <c r="L268" i="2"/>
  <c r="L236" i="2"/>
  <c r="L196" i="2"/>
  <c r="L180" i="2"/>
  <c r="L164" i="2"/>
  <c r="B371" i="2"/>
  <c r="L358" i="2"/>
  <c r="L354" i="2"/>
  <c r="L350" i="2"/>
  <c r="L346" i="2"/>
  <c r="L342" i="2"/>
  <c r="L338" i="2"/>
  <c r="L334" i="2"/>
  <c r="L330" i="2"/>
  <c r="L326" i="2"/>
  <c r="L322" i="2"/>
  <c r="L318" i="2"/>
  <c r="L314" i="2"/>
  <c r="L310" i="2"/>
  <c r="L306" i="2"/>
  <c r="L302" i="2"/>
  <c r="L298" i="2"/>
  <c r="L294" i="2"/>
  <c r="L290" i="2"/>
  <c r="L286" i="2"/>
  <c r="L282" i="2"/>
  <c r="L278" i="2"/>
  <c r="L274" i="2"/>
  <c r="L270" i="2"/>
  <c r="L266" i="2"/>
  <c r="L262" i="2"/>
  <c r="L258" i="2"/>
  <c r="L254" i="2"/>
  <c r="L250" i="2"/>
  <c r="L246" i="2"/>
  <c r="L242" i="2"/>
  <c r="L238" i="2"/>
  <c r="L234" i="2"/>
  <c r="L230" i="2"/>
  <c r="L226" i="2"/>
  <c r="L222" i="2"/>
  <c r="L218" i="2"/>
  <c r="L214" i="2"/>
  <c r="L210" i="2"/>
  <c r="L206" i="2"/>
  <c r="L202" i="2"/>
  <c r="L198" i="2"/>
  <c r="L194" i="2"/>
  <c r="L190" i="2"/>
  <c r="L186" i="2"/>
  <c r="L182" i="2"/>
  <c r="L178" i="2"/>
  <c r="L174" i="2"/>
  <c r="L170" i="2"/>
  <c r="L166" i="2"/>
  <c r="L162" i="2"/>
  <c r="L158" i="2"/>
  <c r="L154" i="2"/>
  <c r="L150" i="2"/>
  <c r="L146" i="2"/>
  <c r="L142" i="2"/>
  <c r="L138" i="2"/>
  <c r="L134" i="2"/>
  <c r="L130" i="2"/>
  <c r="L126" i="2"/>
  <c r="L122" i="2"/>
  <c r="L118" i="2"/>
  <c r="L114" i="2"/>
  <c r="L110" i="2"/>
  <c r="L106" i="2"/>
  <c r="L102" i="2"/>
  <c r="L98" i="2"/>
  <c r="L94" i="2"/>
  <c r="L76" i="2"/>
  <c r="L57" i="2"/>
  <c r="L52" i="2"/>
  <c r="L36" i="2"/>
  <c r="B485" i="2"/>
  <c r="B470" i="2"/>
  <c r="B435" i="2"/>
  <c r="B303" i="2"/>
  <c r="L80" i="2"/>
  <c r="L71" i="2"/>
  <c r="L66" i="2"/>
  <c r="L24" i="2"/>
  <c r="L18" i="2"/>
  <c r="M509" i="2"/>
  <c r="B482" i="2"/>
  <c r="B337" i="2"/>
  <c r="L201" i="2"/>
  <c r="L197" i="2"/>
  <c r="L193" i="2"/>
  <c r="L189" i="2"/>
  <c r="L185" i="2"/>
  <c r="L181" i="2"/>
  <c r="L177" i="2"/>
  <c r="L173" i="2"/>
  <c r="L169" i="2"/>
  <c r="L165" i="2"/>
  <c r="L161" i="2"/>
  <c r="L157" i="2"/>
  <c r="L153" i="2"/>
  <c r="L149" i="2"/>
  <c r="L145" i="2"/>
  <c r="L141" i="2"/>
  <c r="L137" i="2"/>
  <c r="L133" i="2"/>
  <c r="L129" i="2"/>
  <c r="L125" i="2"/>
  <c r="L121" i="2"/>
  <c r="L117" i="2"/>
  <c r="L113" i="2"/>
  <c r="L109" i="2"/>
  <c r="L105" i="2"/>
  <c r="L101" i="2"/>
  <c r="L97" i="2"/>
  <c r="L93" i="2"/>
  <c r="L84" i="2"/>
  <c r="L75" i="2"/>
  <c r="L40" i="2"/>
  <c r="B507" i="2"/>
  <c r="B335" i="2"/>
  <c r="B287" i="2"/>
  <c r="B157" i="2"/>
  <c r="L88" i="2"/>
  <c r="L79" i="2"/>
  <c r="L65" i="2"/>
  <c r="L60" i="2"/>
  <c r="B479" i="2"/>
  <c r="B447" i="2"/>
  <c r="B398" i="2"/>
  <c r="L74" i="2"/>
  <c r="L28" i="2"/>
  <c r="L22" i="2"/>
  <c r="B394" i="2"/>
  <c r="B327" i="2"/>
  <c r="B138" i="2"/>
  <c r="L160" i="2"/>
  <c r="L156" i="2"/>
  <c r="L152" i="2"/>
  <c r="L148" i="2"/>
  <c r="L144" i="2"/>
  <c r="L140" i="2"/>
  <c r="L136" i="2"/>
  <c r="L132" i="2"/>
  <c r="L128" i="2"/>
  <c r="L124" i="2"/>
  <c r="L120" i="2"/>
  <c r="L116" i="2"/>
  <c r="L112" i="2"/>
  <c r="L108" i="2"/>
  <c r="L104" i="2"/>
  <c r="L100" i="2"/>
  <c r="L96" i="2"/>
  <c r="L92" i="2"/>
  <c r="L83" i="2"/>
  <c r="L44" i="2"/>
  <c r="L16" i="2"/>
  <c r="L10" i="2"/>
  <c r="B491" i="2"/>
  <c r="B477" i="2"/>
  <c r="B445" i="2"/>
  <c r="B363" i="2"/>
  <c r="B215" i="2"/>
  <c r="B118" i="2"/>
  <c r="L78" i="2"/>
  <c r="L69" i="2"/>
  <c r="L64" i="2"/>
  <c r="L54" i="2"/>
  <c r="L49" i="2"/>
  <c r="L38" i="2"/>
  <c r="L33" i="2"/>
  <c r="B476" i="2"/>
  <c r="B275" i="2"/>
  <c r="B114" i="2"/>
  <c r="L87" i="2"/>
  <c r="B490" i="2"/>
  <c r="B358" i="2"/>
  <c r="B319" i="2"/>
  <c r="B267" i="2"/>
  <c r="B109" i="2"/>
  <c r="L82" i="2"/>
  <c r="L73" i="2"/>
  <c r="B459" i="2"/>
  <c r="L403" i="2"/>
  <c r="L399" i="2"/>
  <c r="L395" i="2"/>
  <c r="L391" i="2"/>
  <c r="L387" i="2"/>
  <c r="L383" i="2"/>
  <c r="L379" i="2"/>
  <c r="L375" i="2"/>
  <c r="L371" i="2"/>
  <c r="L367" i="2"/>
  <c r="L363" i="2"/>
  <c r="L359" i="2"/>
  <c r="L355" i="2"/>
  <c r="L351" i="2"/>
  <c r="L347" i="2"/>
  <c r="L343" i="2"/>
  <c r="L339" i="2"/>
  <c r="L335" i="2"/>
  <c r="L331" i="2"/>
  <c r="L327" i="2"/>
  <c r="L323" i="2"/>
  <c r="L319" i="2"/>
  <c r="L315" i="2"/>
  <c r="L311" i="2"/>
  <c r="L307" i="2"/>
  <c r="L303" i="2"/>
  <c r="L299" i="2"/>
  <c r="L295" i="2"/>
  <c r="L291" i="2"/>
  <c r="L287" i="2"/>
  <c r="L283" i="2"/>
  <c r="L279" i="2"/>
  <c r="L275" i="2"/>
  <c r="L271" i="2"/>
  <c r="L267" i="2"/>
  <c r="L263" i="2"/>
  <c r="L259" i="2"/>
  <c r="L255" i="2"/>
  <c r="L251" i="2"/>
  <c r="L247" i="2"/>
  <c r="L243" i="2"/>
  <c r="L239" i="2"/>
  <c r="L235" i="2"/>
  <c r="L231" i="2"/>
  <c r="L227" i="2"/>
  <c r="L223" i="2"/>
  <c r="L219" i="2"/>
  <c r="L215" i="2"/>
  <c r="L211" i="2"/>
  <c r="L207" i="2"/>
  <c r="L203" i="2"/>
  <c r="L199" i="2"/>
  <c r="L195" i="2"/>
  <c r="L191" i="2"/>
  <c r="L187" i="2"/>
  <c r="L183" i="2"/>
  <c r="L179" i="2"/>
  <c r="L175" i="2"/>
  <c r="L171" i="2"/>
  <c r="L167" i="2"/>
  <c r="L163" i="2"/>
  <c r="L159" i="2"/>
  <c r="L155" i="2"/>
  <c r="L151" i="2"/>
  <c r="L147" i="2"/>
  <c r="L143" i="2"/>
  <c r="L139" i="2"/>
  <c r="L135" i="2"/>
  <c r="L131" i="2"/>
  <c r="L127" i="2"/>
  <c r="L123" i="2"/>
  <c r="L119" i="2"/>
  <c r="L115" i="2"/>
  <c r="L111" i="2"/>
  <c r="L107" i="2"/>
  <c r="L103" i="2"/>
  <c r="L99" i="2"/>
  <c r="L95" i="2"/>
  <c r="L91" i="2"/>
  <c r="L68" i="2"/>
  <c r="L58" i="2"/>
  <c r="L48" i="2"/>
  <c r="L32" i="2"/>
  <c r="L26" i="2"/>
  <c r="B502" i="2"/>
  <c r="B488" i="2"/>
  <c r="B415" i="2"/>
  <c r="B351" i="2"/>
  <c r="B86" i="2"/>
  <c r="H287" i="1"/>
  <c r="L86" i="2"/>
  <c r="L77" i="2"/>
  <c r="L53" i="2"/>
  <c r="L42" i="2"/>
  <c r="L37" i="2"/>
  <c r="L20" i="2"/>
  <c r="L14" i="2"/>
  <c r="B500" i="2"/>
  <c r="B458" i="2"/>
  <c r="B439" i="2"/>
  <c r="B414" i="2"/>
  <c r="B383" i="2"/>
  <c r="B311" i="2"/>
  <c r="B79" i="2"/>
  <c r="L72" i="2"/>
  <c r="L8" i="2"/>
  <c r="B456" i="2"/>
  <c r="B410" i="2"/>
  <c r="L90" i="2"/>
  <c r="L81" i="2"/>
  <c r="L62" i="2"/>
  <c r="B499" i="2"/>
  <c r="B505" i="2"/>
  <c r="B473" i="2"/>
  <c r="B426" i="2"/>
  <c r="B421" i="2"/>
  <c r="B405" i="2"/>
  <c r="B389" i="2"/>
  <c r="B365" i="2"/>
  <c r="B330" i="2"/>
  <c r="B322" i="2"/>
  <c r="B314" i="2"/>
  <c r="B306" i="2"/>
  <c r="B219" i="2"/>
  <c r="B91" i="2"/>
  <c r="B51" i="2"/>
  <c r="H452" i="1"/>
  <c r="B504" i="2"/>
  <c r="B495" i="2"/>
  <c r="B486" i="2"/>
  <c r="B472" i="2"/>
  <c r="B463" i="2"/>
  <c r="B454" i="2"/>
  <c r="B430" i="2"/>
  <c r="B425" i="2"/>
  <c r="B343" i="2"/>
  <c r="B295" i="2"/>
  <c r="B255" i="2"/>
  <c r="B191" i="2"/>
  <c r="B139" i="2"/>
  <c r="H497" i="1"/>
  <c r="H376" i="1"/>
  <c r="L29" i="2"/>
  <c r="L25" i="2"/>
  <c r="L21" i="2"/>
  <c r="L17" i="2"/>
  <c r="L13" i="2"/>
  <c r="L9" i="2"/>
  <c r="B481" i="2"/>
  <c r="B449" i="2"/>
  <c r="B409" i="2"/>
  <c r="B393" i="2"/>
  <c r="B382" i="2"/>
  <c r="B370" i="2"/>
  <c r="B357" i="2"/>
  <c r="B350" i="2"/>
  <c r="B203" i="2"/>
  <c r="B158" i="2"/>
  <c r="B113" i="2"/>
  <c r="H495" i="1"/>
  <c r="H434" i="1"/>
  <c r="B453" i="2"/>
  <c r="B434" i="2"/>
  <c r="B429" i="2"/>
  <c r="B419" i="2"/>
  <c r="B403" i="2"/>
  <c r="B387" i="2"/>
  <c r="B369" i="2"/>
  <c r="B349" i="2"/>
  <c r="B342" i="2"/>
  <c r="B227" i="2"/>
  <c r="B35" i="2"/>
  <c r="B503" i="2"/>
  <c r="B494" i="2"/>
  <c r="B480" i="2"/>
  <c r="B471" i="2"/>
  <c r="B462" i="2"/>
  <c r="B448" i="2"/>
  <c r="B381" i="2"/>
  <c r="B375" i="2"/>
  <c r="B263" i="2"/>
  <c r="B239" i="2"/>
  <c r="B134" i="2"/>
  <c r="B107" i="2"/>
  <c r="H424" i="1"/>
  <c r="B489" i="2"/>
  <c r="B457" i="2"/>
  <c r="B443" i="2"/>
  <c r="B413" i="2"/>
  <c r="B397" i="2"/>
  <c r="B362" i="2"/>
  <c r="B355" i="2"/>
  <c r="B341" i="2"/>
  <c r="B334" i="2"/>
  <c r="B326" i="2"/>
  <c r="B318" i="2"/>
  <c r="B310" i="2"/>
  <c r="B283" i="2"/>
  <c r="B251" i="2"/>
  <c r="B187" i="2"/>
  <c r="B171" i="2"/>
  <c r="B73" i="2"/>
  <c r="B498" i="2"/>
  <c r="B484" i="2"/>
  <c r="B475" i="2"/>
  <c r="B466" i="2"/>
  <c r="B452" i="2"/>
  <c r="B438" i="2"/>
  <c r="B433" i="2"/>
  <c r="B423" i="2"/>
  <c r="B418" i="2"/>
  <c r="B402" i="2"/>
  <c r="B386" i="2"/>
  <c r="B199" i="2"/>
  <c r="B103" i="2"/>
  <c r="B71" i="2"/>
  <c r="B26" i="2"/>
  <c r="H475" i="1"/>
  <c r="H422" i="1"/>
  <c r="B493" i="2"/>
  <c r="B461" i="2"/>
  <c r="B407" i="2"/>
  <c r="B391" i="2"/>
  <c r="B374" i="2"/>
  <c r="B361" i="2"/>
  <c r="B347" i="2"/>
  <c r="B291" i="2"/>
  <c r="B211" i="2"/>
  <c r="B170" i="2"/>
  <c r="B102" i="2"/>
  <c r="H264" i="1"/>
  <c r="B367" i="2"/>
  <c r="B354" i="2"/>
  <c r="B271" i="2"/>
  <c r="B223" i="2"/>
  <c r="B167" i="2"/>
  <c r="B98" i="2"/>
  <c r="H411" i="1"/>
  <c r="L67" i="2"/>
  <c r="L63" i="2"/>
  <c r="L59" i="2"/>
  <c r="L55" i="2"/>
  <c r="L51" i="2"/>
  <c r="L47" i="2"/>
  <c r="L43" i="2"/>
  <c r="L39" i="2"/>
  <c r="L35" i="2"/>
  <c r="L31" i="2"/>
  <c r="L27" i="2"/>
  <c r="L23" i="2"/>
  <c r="L19" i="2"/>
  <c r="L15" i="2"/>
  <c r="L11" i="2"/>
  <c r="L7" i="2"/>
  <c r="B497" i="2"/>
  <c r="B465" i="2"/>
  <c r="B442" i="2"/>
  <c r="B437" i="2"/>
  <c r="B427" i="2"/>
  <c r="B417" i="2"/>
  <c r="B401" i="2"/>
  <c r="B385" i="2"/>
  <c r="B379" i="2"/>
  <c r="B373" i="2"/>
  <c r="B339" i="2"/>
  <c r="B299" i="2"/>
  <c r="B235" i="2"/>
  <c r="B149" i="2"/>
  <c r="B64" i="2"/>
  <c r="B17" i="2"/>
  <c r="H335" i="1"/>
  <c r="B506" i="2"/>
  <c r="B492" i="2"/>
  <c r="B483" i="2"/>
  <c r="B474" i="2"/>
  <c r="B460" i="2"/>
  <c r="B451" i="2"/>
  <c r="B422" i="2"/>
  <c r="B406" i="2"/>
  <c r="B390" i="2"/>
  <c r="B353" i="2"/>
  <c r="B346" i="2"/>
  <c r="B331" i="2"/>
  <c r="B323" i="2"/>
  <c r="B315" i="2"/>
  <c r="B307" i="2"/>
  <c r="B259" i="2"/>
  <c r="B247" i="2"/>
  <c r="B166" i="2"/>
  <c r="B124" i="2"/>
  <c r="B97" i="2"/>
  <c r="B15" i="2"/>
  <c r="H401" i="1"/>
  <c r="H28" i="1"/>
  <c r="B501" i="2"/>
  <c r="B469" i="2"/>
  <c r="B411" i="2"/>
  <c r="B395" i="2"/>
  <c r="B366" i="2"/>
  <c r="B195" i="2"/>
  <c r="B123" i="2"/>
  <c r="B58" i="2"/>
  <c r="H229" i="1"/>
  <c r="H23" i="1"/>
  <c r="B496" i="2"/>
  <c r="B487" i="2"/>
  <c r="B478" i="2"/>
  <c r="B464" i="2"/>
  <c r="B455" i="2"/>
  <c r="B446" i="2"/>
  <c r="B441" i="2"/>
  <c r="B431" i="2"/>
  <c r="B378" i="2"/>
  <c r="B359" i="2"/>
  <c r="B345" i="2"/>
  <c r="B338" i="2"/>
  <c r="B279" i="2"/>
  <c r="B207" i="2"/>
  <c r="B119" i="2"/>
  <c r="B92" i="2"/>
  <c r="B6" i="2"/>
  <c r="H397" i="1"/>
  <c r="B163" i="2"/>
  <c r="B154" i="2"/>
  <c r="B104" i="2"/>
  <c r="B59" i="2"/>
  <c r="H466" i="1"/>
  <c r="H456" i="1"/>
  <c r="H388" i="1"/>
  <c r="H351" i="1"/>
  <c r="H269" i="1"/>
  <c r="H148" i="1"/>
  <c r="H104" i="1"/>
  <c r="B183" i="2"/>
  <c r="B179" i="2"/>
  <c r="B175" i="2"/>
  <c r="B129" i="2"/>
  <c r="B65" i="2"/>
  <c r="B42" i="2"/>
  <c r="B24" i="2"/>
  <c r="H486" i="1"/>
  <c r="H465" i="1"/>
  <c r="H443" i="1"/>
  <c r="H399" i="1"/>
  <c r="H347" i="1"/>
  <c r="H333" i="1"/>
  <c r="H319" i="1"/>
  <c r="H283" i="1"/>
  <c r="H246" i="1"/>
  <c r="H200" i="1"/>
  <c r="H173" i="1"/>
  <c r="B162" i="2"/>
  <c r="B148" i="2"/>
  <c r="B143" i="2"/>
  <c r="B85" i="2"/>
  <c r="B50" i="2"/>
  <c r="B33" i="2"/>
  <c r="H484" i="1"/>
  <c r="H454" i="1"/>
  <c r="H433" i="1"/>
  <c r="H374" i="1"/>
  <c r="H301" i="1"/>
  <c r="H172" i="1"/>
  <c r="B505" i="1"/>
  <c r="B133" i="2"/>
  <c r="B128" i="2"/>
  <c r="B84" i="2"/>
  <c r="B78" i="2"/>
  <c r="B56" i="2"/>
  <c r="B49" i="2"/>
  <c r="B41" i="2"/>
  <c r="B32" i="2"/>
  <c r="H463" i="1"/>
  <c r="H420" i="1"/>
  <c r="H373" i="1"/>
  <c r="H360" i="1"/>
  <c r="H315" i="1"/>
  <c r="H244" i="1"/>
  <c r="H171" i="1"/>
  <c r="B302" i="2"/>
  <c r="B298" i="2"/>
  <c r="B294" i="2"/>
  <c r="B290" i="2"/>
  <c r="B286" i="2"/>
  <c r="B282" i="2"/>
  <c r="B278" i="2"/>
  <c r="B274" i="2"/>
  <c r="B270" i="2"/>
  <c r="B266" i="2"/>
  <c r="B262" i="2"/>
  <c r="B258" i="2"/>
  <c r="B254" i="2"/>
  <c r="B250" i="2"/>
  <c r="B246" i="2"/>
  <c r="B242" i="2"/>
  <c r="B238" i="2"/>
  <c r="B234" i="2"/>
  <c r="B230" i="2"/>
  <c r="B226" i="2"/>
  <c r="B222" i="2"/>
  <c r="B218" i="2"/>
  <c r="B214" i="2"/>
  <c r="B210" i="2"/>
  <c r="B206" i="2"/>
  <c r="B202" i="2"/>
  <c r="B198" i="2"/>
  <c r="B194" i="2"/>
  <c r="B190" i="2"/>
  <c r="B186" i="2"/>
  <c r="B182" i="2"/>
  <c r="B178" i="2"/>
  <c r="B174" i="2"/>
  <c r="B161" i="2"/>
  <c r="B152" i="2"/>
  <c r="B147" i="2"/>
  <c r="B90" i="2"/>
  <c r="B70" i="2"/>
  <c r="B63" i="2"/>
  <c r="H504" i="1"/>
  <c r="H493" i="1"/>
  <c r="H431" i="1"/>
  <c r="H408" i="1"/>
  <c r="H344" i="1"/>
  <c r="H260" i="1"/>
  <c r="B165" i="2"/>
  <c r="B142" i="2"/>
  <c r="B117" i="2"/>
  <c r="B96" i="2"/>
  <c r="B47" i="2"/>
  <c r="B31" i="2"/>
  <c r="B22" i="2"/>
  <c r="B13" i="2"/>
  <c r="H472" i="1"/>
  <c r="H461" i="1"/>
  <c r="H383" i="1"/>
  <c r="H370" i="1"/>
  <c r="H358" i="1"/>
  <c r="H240" i="1"/>
  <c r="H165" i="1"/>
  <c r="H72" i="1"/>
  <c r="B468" i="1"/>
  <c r="B169" i="2"/>
  <c r="B156" i="2"/>
  <c r="B137" i="2"/>
  <c r="B132" i="2"/>
  <c r="B127" i="2"/>
  <c r="B122" i="2"/>
  <c r="B111" i="2"/>
  <c r="B106" i="2"/>
  <c r="B101" i="2"/>
  <c r="B89" i="2"/>
  <c r="B83" i="2"/>
  <c r="B77" i="2"/>
  <c r="B62" i="2"/>
  <c r="H482" i="1"/>
  <c r="H440" i="1"/>
  <c r="H429" i="1"/>
  <c r="H356" i="1"/>
  <c r="H328" i="1"/>
  <c r="H296" i="1"/>
  <c r="H278" i="1"/>
  <c r="H164" i="1"/>
  <c r="H71" i="1"/>
  <c r="B173" i="2"/>
  <c r="B151" i="2"/>
  <c r="B116" i="2"/>
  <c r="B95" i="2"/>
  <c r="B38" i="2"/>
  <c r="B29" i="2"/>
  <c r="H502" i="1"/>
  <c r="H450" i="1"/>
  <c r="H406" i="1"/>
  <c r="H342" i="1"/>
  <c r="H312" i="1"/>
  <c r="H277" i="1"/>
  <c r="H239" i="1"/>
  <c r="H216" i="1"/>
  <c r="H67" i="1"/>
  <c r="B333" i="2"/>
  <c r="B329" i="2"/>
  <c r="B325" i="2"/>
  <c r="B321" i="2"/>
  <c r="B317" i="2"/>
  <c r="B313" i="2"/>
  <c r="B309" i="2"/>
  <c r="B305" i="2"/>
  <c r="B301" i="2"/>
  <c r="B297" i="2"/>
  <c r="B293" i="2"/>
  <c r="B289" i="2"/>
  <c r="B285" i="2"/>
  <c r="B281" i="2"/>
  <c r="B277" i="2"/>
  <c r="B273" i="2"/>
  <c r="B269" i="2"/>
  <c r="B265" i="2"/>
  <c r="B261" i="2"/>
  <c r="B257" i="2"/>
  <c r="B253" i="2"/>
  <c r="B249" i="2"/>
  <c r="B245" i="2"/>
  <c r="B241" i="2"/>
  <c r="B237" i="2"/>
  <c r="B233" i="2"/>
  <c r="B229" i="2"/>
  <c r="B225" i="2"/>
  <c r="B221" i="2"/>
  <c r="B217" i="2"/>
  <c r="B213" i="2"/>
  <c r="B209" i="2"/>
  <c r="B205" i="2"/>
  <c r="B201" i="2"/>
  <c r="B197" i="2"/>
  <c r="B193" i="2"/>
  <c r="B189" i="2"/>
  <c r="B185" i="2"/>
  <c r="B181" i="2"/>
  <c r="B177" i="2"/>
  <c r="B160" i="2"/>
  <c r="B146" i="2"/>
  <c r="B121" i="2"/>
  <c r="B61" i="2"/>
  <c r="B54" i="2"/>
  <c r="H491" i="1"/>
  <c r="H470" i="1"/>
  <c r="H369" i="1"/>
  <c r="H341" i="1"/>
  <c r="H326" i="1"/>
  <c r="H292" i="1"/>
  <c r="H274" i="1"/>
  <c r="H212" i="1"/>
  <c r="B164" i="2"/>
  <c r="B155" i="2"/>
  <c r="B141" i="2"/>
  <c r="B136" i="2"/>
  <c r="B131" i="2"/>
  <c r="B126" i="2"/>
  <c r="B100" i="2"/>
  <c r="B94" i="2"/>
  <c r="B88" i="2"/>
  <c r="B19" i="2"/>
  <c r="B10" i="2"/>
  <c r="H501" i="1"/>
  <c r="H459" i="1"/>
  <c r="H438" i="1"/>
  <c r="H405" i="1"/>
  <c r="H392" i="1"/>
  <c r="H379" i="1"/>
  <c r="H324" i="1"/>
  <c r="H235" i="1"/>
  <c r="H187" i="1"/>
  <c r="H157" i="1"/>
  <c r="B168" i="2"/>
  <c r="B115" i="2"/>
  <c r="B110" i="2"/>
  <c r="B105" i="2"/>
  <c r="B82" i="2"/>
  <c r="B53" i="2"/>
  <c r="B28" i="2"/>
  <c r="H500" i="1"/>
  <c r="H479" i="1"/>
  <c r="H469" i="1"/>
  <c r="H427" i="1"/>
  <c r="H367" i="1"/>
  <c r="H338" i="1"/>
  <c r="H310" i="1"/>
  <c r="H255" i="1"/>
  <c r="H156" i="1"/>
  <c r="H116" i="1"/>
  <c r="B308" i="1"/>
  <c r="B172" i="2"/>
  <c r="B159" i="2"/>
  <c r="B150" i="2"/>
  <c r="B120" i="2"/>
  <c r="B67" i="2"/>
  <c r="B60" i="2"/>
  <c r="B52" i="2"/>
  <c r="B45" i="2"/>
  <c r="H468" i="1"/>
  <c r="H447" i="1"/>
  <c r="H437" i="1"/>
  <c r="H415" i="1"/>
  <c r="H402" i="1"/>
  <c r="H309" i="1"/>
  <c r="H185" i="1"/>
  <c r="B444" i="2"/>
  <c r="B440" i="2"/>
  <c r="B436" i="2"/>
  <c r="B432" i="2"/>
  <c r="B428" i="2"/>
  <c r="B424" i="2"/>
  <c r="B420" i="2"/>
  <c r="B416" i="2"/>
  <c r="B412" i="2"/>
  <c r="B408" i="2"/>
  <c r="B404" i="2"/>
  <c r="B400" i="2"/>
  <c r="B396" i="2"/>
  <c r="B392" i="2"/>
  <c r="B388" i="2"/>
  <c r="B384" i="2"/>
  <c r="B380" i="2"/>
  <c r="B376" i="2"/>
  <c r="B372" i="2"/>
  <c r="B368" i="2"/>
  <c r="B364" i="2"/>
  <c r="B360" i="2"/>
  <c r="B356" i="2"/>
  <c r="B352" i="2"/>
  <c r="B348" i="2"/>
  <c r="B344" i="2"/>
  <c r="B340" i="2"/>
  <c r="B336" i="2"/>
  <c r="B332" i="2"/>
  <c r="B328" i="2"/>
  <c r="B324" i="2"/>
  <c r="B320" i="2"/>
  <c r="B316" i="2"/>
  <c r="B312" i="2"/>
  <c r="B308" i="2"/>
  <c r="B304" i="2"/>
  <c r="B300" i="2"/>
  <c r="B296" i="2"/>
  <c r="B292" i="2"/>
  <c r="B288" i="2"/>
  <c r="B284" i="2"/>
  <c r="B280" i="2"/>
  <c r="B276" i="2"/>
  <c r="B272" i="2"/>
  <c r="B268" i="2"/>
  <c r="B264" i="2"/>
  <c r="B260" i="2"/>
  <c r="B256" i="2"/>
  <c r="B252" i="2"/>
  <c r="B248" i="2"/>
  <c r="B244" i="2"/>
  <c r="B240" i="2"/>
  <c r="B236" i="2"/>
  <c r="B232" i="2"/>
  <c r="B228" i="2"/>
  <c r="B224" i="2"/>
  <c r="B220" i="2"/>
  <c r="B216" i="2"/>
  <c r="B212" i="2"/>
  <c r="B208" i="2"/>
  <c r="B204" i="2"/>
  <c r="B200" i="2"/>
  <c r="B196" i="2"/>
  <c r="B192" i="2"/>
  <c r="B188" i="2"/>
  <c r="B184" i="2"/>
  <c r="B180" i="2"/>
  <c r="B176" i="2"/>
  <c r="B145" i="2"/>
  <c r="B140" i="2"/>
  <c r="B135" i="2"/>
  <c r="B130" i="2"/>
  <c r="B125" i="2"/>
  <c r="B99" i="2"/>
  <c r="B93" i="2"/>
  <c r="B87" i="2"/>
  <c r="B81" i="2"/>
  <c r="B74" i="2"/>
  <c r="B27" i="2"/>
  <c r="B18" i="2"/>
  <c r="H498" i="1"/>
  <c r="H488" i="1"/>
  <c r="H436" i="1"/>
  <c r="H390" i="1"/>
  <c r="H365" i="1"/>
  <c r="H306" i="1"/>
  <c r="B420" i="1"/>
  <c r="H337" i="1"/>
  <c r="H305" i="1"/>
  <c r="H273" i="1"/>
  <c r="H250" i="1"/>
  <c r="H245" i="1"/>
  <c r="H223" i="1"/>
  <c r="H217" i="1"/>
  <c r="H193" i="1"/>
  <c r="H179" i="1"/>
  <c r="H128" i="1"/>
  <c r="H51" i="1"/>
  <c r="B461" i="1"/>
  <c r="B409" i="1"/>
  <c r="B298" i="1"/>
  <c r="B69" i="2"/>
  <c r="B55" i="2"/>
  <c r="B46" i="2"/>
  <c r="B37" i="2"/>
  <c r="B23" i="2"/>
  <c r="B14" i="2"/>
  <c r="H506" i="1"/>
  <c r="H492" i="1"/>
  <c r="H483" i="1"/>
  <c r="H474" i="1"/>
  <c r="H460" i="1"/>
  <c r="H451" i="1"/>
  <c r="H442" i="1"/>
  <c r="H428" i="1"/>
  <c r="H419" i="1"/>
  <c r="H410" i="1"/>
  <c r="H396" i="1"/>
  <c r="H387" i="1"/>
  <c r="H378" i="1"/>
  <c r="H364" i="1"/>
  <c r="H355" i="1"/>
  <c r="H346" i="1"/>
  <c r="H332" i="1"/>
  <c r="H323" i="1"/>
  <c r="H314" i="1"/>
  <c r="H300" i="1"/>
  <c r="H291" i="1"/>
  <c r="H282" i="1"/>
  <c r="H268" i="1"/>
  <c r="H259" i="1"/>
  <c r="H228" i="1"/>
  <c r="H211" i="1"/>
  <c r="H205" i="1"/>
  <c r="H199" i="1"/>
  <c r="H192" i="1"/>
  <c r="H87" i="1"/>
  <c r="B499" i="1"/>
  <c r="B9" i="2"/>
  <c r="H496" i="1"/>
  <c r="H487" i="1"/>
  <c r="H478" i="1"/>
  <c r="H464" i="1"/>
  <c r="H455" i="1"/>
  <c r="H446" i="1"/>
  <c r="H432" i="1"/>
  <c r="H423" i="1"/>
  <c r="H414" i="1"/>
  <c r="H400" i="1"/>
  <c r="H391" i="1"/>
  <c r="H382" i="1"/>
  <c r="H368" i="1"/>
  <c r="H359" i="1"/>
  <c r="H350" i="1"/>
  <c r="H336" i="1"/>
  <c r="H327" i="1"/>
  <c r="H318" i="1"/>
  <c r="H304" i="1"/>
  <c r="H295" i="1"/>
  <c r="H286" i="1"/>
  <c r="H272" i="1"/>
  <c r="H263" i="1"/>
  <c r="H254" i="1"/>
  <c r="H249" i="1"/>
  <c r="H204" i="1"/>
  <c r="H184" i="1"/>
  <c r="H136" i="1"/>
  <c r="H100" i="1"/>
  <c r="H86" i="1"/>
  <c r="B452" i="1"/>
  <c r="B397" i="1"/>
  <c r="B271" i="1"/>
  <c r="B68" i="2"/>
  <c r="B36" i="2"/>
  <c r="H505" i="1"/>
  <c r="H473" i="1"/>
  <c r="H441" i="1"/>
  <c r="H409" i="1"/>
  <c r="H377" i="1"/>
  <c r="H345" i="1"/>
  <c r="H313" i="1"/>
  <c r="H281" i="1"/>
  <c r="H233" i="1"/>
  <c r="H177" i="1"/>
  <c r="H112" i="1"/>
  <c r="H66" i="1"/>
  <c r="H22" i="1"/>
  <c r="H418" i="1"/>
  <c r="H404" i="1"/>
  <c r="H395" i="1"/>
  <c r="H386" i="1"/>
  <c r="H372" i="1"/>
  <c r="H363" i="1"/>
  <c r="H354" i="1"/>
  <c r="H340" i="1"/>
  <c r="H331" i="1"/>
  <c r="H322" i="1"/>
  <c r="H308" i="1"/>
  <c r="H299" i="1"/>
  <c r="H290" i="1"/>
  <c r="H276" i="1"/>
  <c r="H267" i="1"/>
  <c r="H258" i="1"/>
  <c r="H248" i="1"/>
  <c r="H227" i="1"/>
  <c r="H221" i="1"/>
  <c r="H191" i="1"/>
  <c r="H176" i="1"/>
  <c r="H144" i="1"/>
  <c r="H124" i="1"/>
  <c r="B381" i="1"/>
  <c r="B72" i="2"/>
  <c r="B40" i="2"/>
  <c r="B8" i="2"/>
  <c r="H477" i="1"/>
  <c r="H445" i="1"/>
  <c r="H413" i="1"/>
  <c r="H381" i="1"/>
  <c r="H349" i="1"/>
  <c r="H317" i="1"/>
  <c r="H285" i="1"/>
  <c r="H253" i="1"/>
  <c r="H243" i="1"/>
  <c r="H232" i="1"/>
  <c r="H215" i="1"/>
  <c r="H209" i="1"/>
  <c r="H197" i="1"/>
  <c r="H169" i="1"/>
  <c r="H161" i="1"/>
  <c r="H153" i="1"/>
  <c r="H82" i="1"/>
  <c r="H18" i="1"/>
  <c r="B491" i="1"/>
  <c r="B244" i="1"/>
  <c r="H303" i="1"/>
  <c r="H294" i="1"/>
  <c r="H280" i="1"/>
  <c r="H271" i="1"/>
  <c r="H262" i="1"/>
  <c r="H220" i="1"/>
  <c r="H203" i="1"/>
  <c r="H196" i="1"/>
  <c r="H183" i="1"/>
  <c r="H168" i="1"/>
  <c r="H160" i="1"/>
  <c r="H152" i="1"/>
  <c r="H81" i="1"/>
  <c r="H17" i="1"/>
  <c r="B441" i="1"/>
  <c r="B108" i="2"/>
  <c r="B76" i="2"/>
  <c r="B44" i="2"/>
  <c r="B12" i="2"/>
  <c r="H481" i="1"/>
  <c r="H449" i="1"/>
  <c r="H417" i="1"/>
  <c r="H385" i="1"/>
  <c r="H353" i="1"/>
  <c r="H321" i="1"/>
  <c r="H289" i="1"/>
  <c r="H257" i="1"/>
  <c r="H252" i="1"/>
  <c r="H237" i="1"/>
  <c r="H208" i="1"/>
  <c r="H96" i="1"/>
  <c r="H61" i="1"/>
  <c r="B218" i="1"/>
  <c r="B39" i="2"/>
  <c r="B30" i="2"/>
  <c r="B21" i="2"/>
  <c r="B7" i="2"/>
  <c r="H499" i="1"/>
  <c r="H490" i="1"/>
  <c r="H476" i="1"/>
  <c r="H467" i="1"/>
  <c r="H458" i="1"/>
  <c r="H444" i="1"/>
  <c r="H435" i="1"/>
  <c r="H426" i="1"/>
  <c r="H412" i="1"/>
  <c r="H403" i="1"/>
  <c r="H394" i="1"/>
  <c r="H380" i="1"/>
  <c r="H371" i="1"/>
  <c r="H362" i="1"/>
  <c r="H348" i="1"/>
  <c r="H339" i="1"/>
  <c r="H330" i="1"/>
  <c r="H316" i="1"/>
  <c r="H307" i="1"/>
  <c r="H298" i="1"/>
  <c r="H284" i="1"/>
  <c r="H275" i="1"/>
  <c r="H266" i="1"/>
  <c r="H247" i="1"/>
  <c r="H189" i="1"/>
  <c r="H175" i="1"/>
  <c r="H108" i="1"/>
  <c r="H38" i="1"/>
  <c r="H13" i="1"/>
  <c r="B153" i="2"/>
  <c r="B144" i="2"/>
  <c r="B112" i="2"/>
  <c r="B80" i="2"/>
  <c r="B48" i="2"/>
  <c r="B16" i="2"/>
  <c r="H485" i="1"/>
  <c r="H453" i="1"/>
  <c r="H421" i="1"/>
  <c r="H389" i="1"/>
  <c r="H357" i="1"/>
  <c r="H325" i="1"/>
  <c r="H293" i="1"/>
  <c r="H261" i="1"/>
  <c r="H236" i="1"/>
  <c r="H231" i="1"/>
  <c r="H225" i="1"/>
  <c r="H188" i="1"/>
  <c r="H132" i="1"/>
  <c r="H120" i="1"/>
  <c r="H77" i="1"/>
  <c r="H12" i="1"/>
  <c r="B75" i="2"/>
  <c r="B66" i="2"/>
  <c r="B57" i="2"/>
  <c r="B43" i="2"/>
  <c r="B34" i="2"/>
  <c r="B25" i="2"/>
  <c r="B11" i="2"/>
  <c r="H503" i="1"/>
  <c r="H494" i="1"/>
  <c r="H480" i="1"/>
  <c r="H471" i="1"/>
  <c r="H462" i="1"/>
  <c r="H448" i="1"/>
  <c r="H439" i="1"/>
  <c r="H430" i="1"/>
  <c r="H416" i="1"/>
  <c r="H407" i="1"/>
  <c r="H398" i="1"/>
  <c r="H384" i="1"/>
  <c r="H375" i="1"/>
  <c r="H366" i="1"/>
  <c r="H352" i="1"/>
  <c r="H343" i="1"/>
  <c r="H334" i="1"/>
  <c r="H320" i="1"/>
  <c r="H311" i="1"/>
  <c r="H302" i="1"/>
  <c r="H288" i="1"/>
  <c r="H279" i="1"/>
  <c r="H270" i="1"/>
  <c r="H256" i="1"/>
  <c r="H219" i="1"/>
  <c r="H213" i="1"/>
  <c r="H195" i="1"/>
  <c r="H181" i="1"/>
  <c r="H76" i="1"/>
  <c r="H8" i="1"/>
  <c r="B335" i="1"/>
  <c r="B187" i="1"/>
  <c r="B20" i="2"/>
  <c r="H489" i="1"/>
  <c r="H457" i="1"/>
  <c r="H425" i="1"/>
  <c r="H393" i="1"/>
  <c r="H361" i="1"/>
  <c r="H329" i="1"/>
  <c r="H297" i="1"/>
  <c r="H265" i="1"/>
  <c r="H251" i="1"/>
  <c r="H241" i="1"/>
  <c r="H224" i="1"/>
  <c r="H207" i="1"/>
  <c r="H201" i="1"/>
  <c r="H180" i="1"/>
  <c r="H140" i="1"/>
  <c r="H56" i="1"/>
  <c r="H33" i="1"/>
  <c r="B477" i="1"/>
  <c r="H58" i="1"/>
  <c r="H53" i="1"/>
  <c r="H48" i="1"/>
  <c r="H43" i="1"/>
  <c r="B493" i="1"/>
  <c r="B432" i="1"/>
  <c r="B421" i="1"/>
  <c r="B361" i="1"/>
  <c r="B250" i="1"/>
  <c r="B223" i="1"/>
  <c r="H167" i="1"/>
  <c r="H163" i="1"/>
  <c r="H159" i="1"/>
  <c r="H155" i="1"/>
  <c r="H151" i="1"/>
  <c r="H147" i="1"/>
  <c r="H143" i="1"/>
  <c r="H139" i="1"/>
  <c r="H135" i="1"/>
  <c r="H131" i="1"/>
  <c r="H127" i="1"/>
  <c r="H123" i="1"/>
  <c r="H119" i="1"/>
  <c r="H115" i="1"/>
  <c r="H111" i="1"/>
  <c r="H107" i="1"/>
  <c r="H103" i="1"/>
  <c r="H99" i="1"/>
  <c r="H95" i="1"/>
  <c r="H91" i="1"/>
  <c r="H62" i="1"/>
  <c r="H57" i="1"/>
  <c r="H52" i="1"/>
  <c r="H47" i="1"/>
  <c r="B492" i="1"/>
  <c r="B469" i="1"/>
  <c r="B460" i="1"/>
  <c r="B396" i="1"/>
  <c r="B357" i="1"/>
  <c r="B330" i="1"/>
  <c r="B303" i="1"/>
  <c r="B276" i="1"/>
  <c r="H42" i="1"/>
  <c r="H37" i="1"/>
  <c r="H32" i="1"/>
  <c r="H27" i="1"/>
  <c r="B504" i="1"/>
  <c r="B485" i="1"/>
  <c r="B440" i="1"/>
  <c r="B429" i="1"/>
  <c r="B408" i="1"/>
  <c r="B377" i="1"/>
  <c r="B179" i="1"/>
  <c r="H6" i="1"/>
  <c r="B497" i="1"/>
  <c r="B449" i="1"/>
  <c r="B428" i="1"/>
  <c r="B417" i="1"/>
  <c r="B353" i="1"/>
  <c r="H242" i="1"/>
  <c r="H238" i="1"/>
  <c r="H234" i="1"/>
  <c r="H230" i="1"/>
  <c r="H226" i="1"/>
  <c r="H222" i="1"/>
  <c r="H218" i="1"/>
  <c r="H214" i="1"/>
  <c r="H210" i="1"/>
  <c r="H206" i="1"/>
  <c r="H202" i="1"/>
  <c r="H198" i="1"/>
  <c r="H194" i="1"/>
  <c r="H190" i="1"/>
  <c r="H186" i="1"/>
  <c r="H182" i="1"/>
  <c r="H178" i="1"/>
  <c r="H174" i="1"/>
  <c r="H170" i="1"/>
  <c r="H166" i="1"/>
  <c r="H162" i="1"/>
  <c r="H158" i="1"/>
  <c r="H154" i="1"/>
  <c r="H150" i="1"/>
  <c r="H146" i="1"/>
  <c r="H142" i="1"/>
  <c r="H138" i="1"/>
  <c r="H134" i="1"/>
  <c r="H130" i="1"/>
  <c r="H126" i="1"/>
  <c r="H122" i="1"/>
  <c r="H118" i="1"/>
  <c r="H114" i="1"/>
  <c r="H110" i="1"/>
  <c r="H106" i="1"/>
  <c r="H102" i="1"/>
  <c r="H98" i="1"/>
  <c r="H94" i="1"/>
  <c r="H90" i="1"/>
  <c r="H46" i="1"/>
  <c r="H41" i="1"/>
  <c r="H36" i="1"/>
  <c r="H31" i="1"/>
  <c r="B503" i="1"/>
  <c r="B484" i="1"/>
  <c r="B476" i="1"/>
  <c r="B393" i="1"/>
  <c r="B373" i="1"/>
  <c r="B266" i="1"/>
  <c r="B239" i="1"/>
  <c r="B212" i="1"/>
  <c r="H85" i="1"/>
  <c r="H80" i="1"/>
  <c r="H75" i="1"/>
  <c r="H26" i="1"/>
  <c r="H21" i="1"/>
  <c r="H16" i="1"/>
  <c r="B457" i="1"/>
  <c r="B448" i="1"/>
  <c r="B437" i="1"/>
  <c r="B416" i="1"/>
  <c r="B405" i="1"/>
  <c r="B392" i="1"/>
  <c r="B324" i="1"/>
  <c r="B207" i="1"/>
  <c r="B167" i="1"/>
  <c r="H70" i="1"/>
  <c r="H65" i="1"/>
  <c r="H60" i="1"/>
  <c r="H55" i="1"/>
  <c r="H5" i="1"/>
  <c r="B496" i="1"/>
  <c r="B404" i="1"/>
  <c r="B349" i="1"/>
  <c r="B234" i="1"/>
  <c r="H50" i="1"/>
  <c r="H45" i="1"/>
  <c r="H40" i="1"/>
  <c r="H35" i="1"/>
  <c r="B489" i="1"/>
  <c r="B465" i="1"/>
  <c r="B456" i="1"/>
  <c r="B436" i="1"/>
  <c r="B425" i="1"/>
  <c r="B369" i="1"/>
  <c r="B319" i="1"/>
  <c r="B292" i="1"/>
  <c r="B206" i="1"/>
  <c r="H149" i="1"/>
  <c r="H145" i="1"/>
  <c r="H141" i="1"/>
  <c r="H137" i="1"/>
  <c r="H133" i="1"/>
  <c r="H129" i="1"/>
  <c r="H125" i="1"/>
  <c r="H121" i="1"/>
  <c r="H117" i="1"/>
  <c r="H113" i="1"/>
  <c r="H109" i="1"/>
  <c r="H105" i="1"/>
  <c r="H101" i="1"/>
  <c r="H97" i="1"/>
  <c r="H93" i="1"/>
  <c r="H89" i="1"/>
  <c r="H84" i="1"/>
  <c r="H79" i="1"/>
  <c r="H30" i="1"/>
  <c r="H25" i="1"/>
  <c r="H20" i="1"/>
  <c r="H15" i="1"/>
  <c r="H10" i="1"/>
  <c r="B495" i="1"/>
  <c r="B389" i="1"/>
  <c r="B153" i="1"/>
  <c r="H74" i="1"/>
  <c r="H69" i="1"/>
  <c r="H64" i="1"/>
  <c r="H59" i="1"/>
  <c r="H4" i="1"/>
  <c r="B501" i="1"/>
  <c r="B473" i="1"/>
  <c r="B464" i="1"/>
  <c r="B445" i="1"/>
  <c r="B424" i="1"/>
  <c r="B413" i="1"/>
  <c r="B345" i="1"/>
  <c r="B314" i="1"/>
  <c r="B287" i="1"/>
  <c r="B260" i="1"/>
  <c r="B200" i="1"/>
  <c r="H54" i="1"/>
  <c r="H49" i="1"/>
  <c r="H44" i="1"/>
  <c r="H39" i="1"/>
  <c r="B488" i="1"/>
  <c r="B481" i="1"/>
  <c r="B401" i="1"/>
  <c r="B365" i="1"/>
  <c r="H88" i="1"/>
  <c r="H83" i="1"/>
  <c r="H34" i="1"/>
  <c r="H29" i="1"/>
  <c r="H24" i="1"/>
  <c r="H19" i="1"/>
  <c r="H9" i="1"/>
  <c r="B472" i="1"/>
  <c r="B444" i="1"/>
  <c r="B433" i="1"/>
  <c r="B412" i="1"/>
  <c r="B400" i="1"/>
  <c r="B385" i="1"/>
  <c r="B282" i="1"/>
  <c r="B255" i="1"/>
  <c r="B228" i="1"/>
  <c r="B194" i="1"/>
  <c r="B125" i="1"/>
  <c r="H92" i="1"/>
  <c r="H78" i="1"/>
  <c r="H73" i="1"/>
  <c r="H68" i="1"/>
  <c r="H63" i="1"/>
  <c r="H14" i="1"/>
  <c r="B500" i="1"/>
  <c r="B487" i="1"/>
  <c r="B480" i="1"/>
  <c r="B453" i="1"/>
  <c r="B340" i="1"/>
  <c r="B93" i="1"/>
  <c r="B329" i="1"/>
  <c r="B313" i="1"/>
  <c r="B297" i="1"/>
  <c r="B281" i="1"/>
  <c r="B265" i="1"/>
  <c r="B249" i="1"/>
  <c r="B233" i="1"/>
  <c r="B217" i="1"/>
  <c r="B193" i="1"/>
  <c r="B186" i="1"/>
  <c r="B177" i="1"/>
  <c r="B151" i="1"/>
  <c r="B121" i="1"/>
  <c r="B89" i="1"/>
  <c r="B334" i="1"/>
  <c r="B318" i="1"/>
  <c r="B302" i="1"/>
  <c r="B286" i="1"/>
  <c r="B270" i="1"/>
  <c r="B254" i="1"/>
  <c r="B238" i="1"/>
  <c r="B222" i="1"/>
  <c r="B199" i="1"/>
  <c r="B165" i="1"/>
  <c r="B339" i="1"/>
  <c r="B323" i="1"/>
  <c r="B307" i="1"/>
  <c r="B291" i="1"/>
  <c r="B275" i="1"/>
  <c r="B259" i="1"/>
  <c r="B243" i="1"/>
  <c r="B227" i="1"/>
  <c r="B211" i="1"/>
  <c r="B205" i="1"/>
  <c r="B192" i="1"/>
  <c r="B185" i="1"/>
  <c r="B176" i="1"/>
  <c r="B149" i="1"/>
  <c r="B117" i="1"/>
  <c r="B85" i="1"/>
  <c r="B388" i="1"/>
  <c r="B384" i="1"/>
  <c r="B380" i="1"/>
  <c r="B376" i="1"/>
  <c r="B372" i="1"/>
  <c r="B368" i="1"/>
  <c r="B364" i="1"/>
  <c r="B360" i="1"/>
  <c r="B356" i="1"/>
  <c r="B352" i="1"/>
  <c r="B348" i="1"/>
  <c r="B344" i="1"/>
  <c r="B328" i="1"/>
  <c r="B312" i="1"/>
  <c r="B296" i="1"/>
  <c r="B280" i="1"/>
  <c r="B264" i="1"/>
  <c r="B248" i="1"/>
  <c r="B232" i="1"/>
  <c r="B216" i="1"/>
  <c r="B198" i="1"/>
  <c r="B163" i="1"/>
  <c r="B333" i="1"/>
  <c r="B317" i="1"/>
  <c r="B301" i="1"/>
  <c r="B285" i="1"/>
  <c r="B269" i="1"/>
  <c r="B253" i="1"/>
  <c r="B237" i="1"/>
  <c r="B221" i="1"/>
  <c r="B210" i="1"/>
  <c r="B204" i="1"/>
  <c r="B184" i="1"/>
  <c r="B175" i="1"/>
  <c r="B145" i="1"/>
  <c r="B113" i="1"/>
  <c r="B81" i="1"/>
  <c r="B338" i="1"/>
  <c r="B322" i="1"/>
  <c r="B306" i="1"/>
  <c r="B290" i="1"/>
  <c r="B274" i="1"/>
  <c r="B258" i="1"/>
  <c r="B242" i="1"/>
  <c r="B226" i="1"/>
  <c r="B191" i="1"/>
  <c r="B343" i="1"/>
  <c r="B327" i="1"/>
  <c r="B311" i="1"/>
  <c r="B295" i="1"/>
  <c r="B279" i="1"/>
  <c r="B263" i="1"/>
  <c r="B247" i="1"/>
  <c r="B231" i="1"/>
  <c r="B215" i="1"/>
  <c r="B197" i="1"/>
  <c r="B183" i="1"/>
  <c r="B161" i="1"/>
  <c r="B141" i="1"/>
  <c r="B109" i="1"/>
  <c r="B483" i="1"/>
  <c r="B479" i="1"/>
  <c r="B475" i="1"/>
  <c r="B471" i="1"/>
  <c r="B467" i="1"/>
  <c r="B463" i="1"/>
  <c r="B459" i="1"/>
  <c r="B455" i="1"/>
  <c r="B451" i="1"/>
  <c r="B447" i="1"/>
  <c r="B443" i="1"/>
  <c r="B439" i="1"/>
  <c r="B435" i="1"/>
  <c r="B431" i="1"/>
  <c r="B427" i="1"/>
  <c r="B423" i="1"/>
  <c r="B419" i="1"/>
  <c r="B415" i="1"/>
  <c r="B411" i="1"/>
  <c r="B407" i="1"/>
  <c r="B403" i="1"/>
  <c r="B399" i="1"/>
  <c r="B395" i="1"/>
  <c r="B391" i="1"/>
  <c r="B387" i="1"/>
  <c r="B383" i="1"/>
  <c r="B379" i="1"/>
  <c r="B375" i="1"/>
  <c r="B371" i="1"/>
  <c r="B367" i="1"/>
  <c r="B363" i="1"/>
  <c r="B359" i="1"/>
  <c r="B355" i="1"/>
  <c r="B351" i="1"/>
  <c r="B347" i="1"/>
  <c r="B332" i="1"/>
  <c r="B316" i="1"/>
  <c r="B300" i="1"/>
  <c r="B284" i="1"/>
  <c r="B268" i="1"/>
  <c r="B252" i="1"/>
  <c r="B236" i="1"/>
  <c r="B220" i="1"/>
  <c r="B209" i="1"/>
  <c r="B203" i="1"/>
  <c r="B190" i="1"/>
  <c r="B173" i="1"/>
  <c r="B337" i="1"/>
  <c r="B321" i="1"/>
  <c r="B305" i="1"/>
  <c r="B289" i="1"/>
  <c r="B273" i="1"/>
  <c r="B257" i="1"/>
  <c r="B241" i="1"/>
  <c r="B225" i="1"/>
  <c r="B196" i="1"/>
  <c r="B159" i="1"/>
  <c r="B137" i="1"/>
  <c r="B105" i="1"/>
  <c r="B342" i="1"/>
  <c r="B326" i="1"/>
  <c r="B310" i="1"/>
  <c r="B294" i="1"/>
  <c r="B278" i="1"/>
  <c r="B262" i="1"/>
  <c r="B246" i="1"/>
  <c r="B230" i="1"/>
  <c r="B214" i="1"/>
  <c r="B202" i="1"/>
  <c r="B189" i="1"/>
  <c r="B181" i="1"/>
  <c r="B171" i="1"/>
  <c r="B331" i="1"/>
  <c r="B315" i="1"/>
  <c r="B299" i="1"/>
  <c r="B283" i="1"/>
  <c r="B267" i="1"/>
  <c r="B251" i="1"/>
  <c r="B235" i="1"/>
  <c r="B219" i="1"/>
  <c r="B208" i="1"/>
  <c r="B157" i="1"/>
  <c r="B133" i="1"/>
  <c r="B101" i="1"/>
  <c r="H11" i="1"/>
  <c r="H7" i="1"/>
  <c r="B506" i="1"/>
  <c r="B502" i="1"/>
  <c r="B498" i="1"/>
  <c r="B494" i="1"/>
  <c r="B490" i="1"/>
  <c r="B486" i="1"/>
  <c r="B482" i="1"/>
  <c r="B478" i="1"/>
  <c r="B474" i="1"/>
  <c r="B470" i="1"/>
  <c r="B466" i="1"/>
  <c r="B462" i="1"/>
  <c r="B458" i="1"/>
  <c r="B454" i="1"/>
  <c r="B450" i="1"/>
  <c r="B446" i="1"/>
  <c r="B442" i="1"/>
  <c r="B438" i="1"/>
  <c r="B434" i="1"/>
  <c r="B430" i="1"/>
  <c r="B426" i="1"/>
  <c r="B422" i="1"/>
  <c r="B418" i="1"/>
  <c r="B414" i="1"/>
  <c r="B410" i="1"/>
  <c r="B406" i="1"/>
  <c r="B402" i="1"/>
  <c r="B398" i="1"/>
  <c r="B394" i="1"/>
  <c r="B390" i="1"/>
  <c r="B386" i="1"/>
  <c r="B382" i="1"/>
  <c r="B378" i="1"/>
  <c r="B374" i="1"/>
  <c r="B370" i="1"/>
  <c r="B366" i="1"/>
  <c r="B362" i="1"/>
  <c r="B358" i="1"/>
  <c r="B354" i="1"/>
  <c r="B350" i="1"/>
  <c r="B346" i="1"/>
  <c r="B336" i="1"/>
  <c r="B320" i="1"/>
  <c r="B304" i="1"/>
  <c r="B288" i="1"/>
  <c r="B272" i="1"/>
  <c r="B256" i="1"/>
  <c r="B240" i="1"/>
  <c r="B224" i="1"/>
  <c r="B195" i="1"/>
  <c r="B188" i="1"/>
  <c r="B180" i="1"/>
  <c r="B341" i="1"/>
  <c r="B325" i="1"/>
  <c r="B309" i="1"/>
  <c r="B293" i="1"/>
  <c r="B277" i="1"/>
  <c r="B261" i="1"/>
  <c r="B245" i="1"/>
  <c r="B229" i="1"/>
  <c r="B213" i="1"/>
  <c r="B201" i="1"/>
  <c r="B169" i="1"/>
  <c r="B155" i="1"/>
  <c r="B129" i="1"/>
  <c r="B97" i="1"/>
  <c r="B147" i="1"/>
  <c r="B143" i="1"/>
  <c r="B139" i="1"/>
  <c r="B135" i="1"/>
  <c r="B131" i="1"/>
  <c r="B127" i="1"/>
  <c r="B123" i="1"/>
  <c r="B119" i="1"/>
  <c r="B115" i="1"/>
  <c r="B111" i="1"/>
  <c r="B107" i="1"/>
  <c r="B103" i="1"/>
  <c r="B99" i="1"/>
  <c r="B95" i="1"/>
  <c r="B91" i="1"/>
  <c r="B87" i="1"/>
  <c r="B83" i="1"/>
  <c r="B79" i="1"/>
  <c r="B75" i="1"/>
  <c r="B71" i="1"/>
  <c r="B67" i="1"/>
  <c r="B63" i="1"/>
  <c r="B59" i="1"/>
  <c r="B55" i="1"/>
  <c r="B51" i="1"/>
  <c r="B47" i="1"/>
  <c r="B43" i="1"/>
  <c r="B39" i="1"/>
  <c r="B35" i="1"/>
  <c r="B31" i="1"/>
  <c r="B27" i="1"/>
  <c r="B23" i="1"/>
  <c r="B19" i="1"/>
  <c r="B15" i="1"/>
  <c r="B11" i="1"/>
  <c r="B7" i="1"/>
  <c r="B182" i="1"/>
  <c r="B178" i="1"/>
  <c r="B174" i="1"/>
  <c r="B170" i="1"/>
  <c r="B166" i="1"/>
  <c r="B162" i="1"/>
  <c r="B158" i="1"/>
  <c r="B154" i="1"/>
  <c r="B150" i="1"/>
  <c r="B146" i="1"/>
  <c r="B142" i="1"/>
  <c r="B138" i="1"/>
  <c r="B134" i="1"/>
  <c r="B130" i="1"/>
  <c r="B126" i="1"/>
  <c r="B122" i="1"/>
  <c r="B118" i="1"/>
  <c r="B114" i="1"/>
  <c r="B110" i="1"/>
  <c r="B106" i="1"/>
  <c r="B102" i="1"/>
  <c r="B98" i="1"/>
  <c r="B94" i="1"/>
  <c r="B90" i="1"/>
  <c r="B86" i="1"/>
  <c r="B82" i="1"/>
  <c r="B78" i="1"/>
  <c r="B74" i="1"/>
  <c r="B70" i="1"/>
  <c r="B66" i="1"/>
  <c r="B62" i="1"/>
  <c r="B58" i="1"/>
  <c r="B54" i="1"/>
  <c r="B50" i="1"/>
  <c r="B46" i="1"/>
  <c r="B42" i="1"/>
  <c r="B38" i="1"/>
  <c r="B34" i="1"/>
  <c r="B30" i="1"/>
  <c r="B26" i="1"/>
  <c r="B22" i="1"/>
  <c r="B18" i="1"/>
  <c r="B14" i="1"/>
  <c r="B10" i="1"/>
  <c r="B6" i="1"/>
  <c r="B77" i="1"/>
  <c r="B73" i="1"/>
  <c r="B69" i="1"/>
  <c r="B65" i="1"/>
  <c r="B61" i="1"/>
  <c r="B57" i="1"/>
  <c r="B53" i="1"/>
  <c r="B49" i="1"/>
  <c r="B45" i="1"/>
  <c r="B41" i="1"/>
  <c r="B37" i="1"/>
  <c r="B33" i="1"/>
  <c r="B29" i="1"/>
  <c r="B25" i="1"/>
  <c r="B21" i="1"/>
  <c r="B17" i="1"/>
  <c r="B13" i="1"/>
  <c r="B9" i="1"/>
  <c r="B5" i="1"/>
  <c r="B172" i="1"/>
  <c r="B168" i="1"/>
  <c r="B164" i="1"/>
  <c r="B160" i="1"/>
  <c r="B156" i="1"/>
  <c r="B152" i="1"/>
  <c r="B148" i="1"/>
  <c r="B144" i="1"/>
  <c r="B140" i="1"/>
  <c r="B136" i="1"/>
  <c r="B132" i="1"/>
  <c r="B128" i="1"/>
  <c r="B124" i="1"/>
  <c r="B120" i="1"/>
  <c r="B116" i="1"/>
  <c r="B112" i="1"/>
  <c r="B108" i="1"/>
  <c r="B104" i="1"/>
  <c r="B100" i="1"/>
  <c r="B96" i="1"/>
  <c r="B92" i="1"/>
  <c r="B88" i="1"/>
  <c r="B84" i="1"/>
  <c r="B80" i="1"/>
  <c r="B76" i="1"/>
  <c r="B72" i="1"/>
  <c r="B68" i="1"/>
  <c r="B64" i="1"/>
  <c r="B60" i="1"/>
  <c r="B56" i="1"/>
  <c r="B52" i="1"/>
  <c r="B48" i="1"/>
  <c r="B44" i="1"/>
  <c r="B40" i="1"/>
  <c r="B36" i="1"/>
  <c r="B32" i="1"/>
  <c r="B28" i="1"/>
  <c r="B24" i="1"/>
  <c r="B20" i="1"/>
  <c r="B16" i="1"/>
  <c r="B12" i="1"/>
  <c r="B8" i="1"/>
  <c r="B4" i="1"/>
  <c r="F512" i="4"/>
  <c r="B509" i="2"/>
  <c r="J512" i="2" s="1"/>
  <c r="C509" i="2"/>
  <c r="J514" i="2" s="1"/>
  <c r="U3" i="2"/>
  <c r="X2" i="2"/>
  <c r="AA509" i="2"/>
  <c r="AB21" i="2" s="1"/>
  <c r="W509" i="2"/>
  <c r="T514" i="2" s="1"/>
  <c r="V509" i="2"/>
  <c r="T512" i="2" s="1"/>
  <c r="H507" i="4" l="1"/>
  <c r="B507" i="4"/>
  <c r="N508" i="4"/>
  <c r="G512" i="4"/>
  <c r="AB499" i="2"/>
  <c r="AB483" i="2"/>
  <c r="AB467" i="2"/>
  <c r="AB451" i="2"/>
  <c r="AB435" i="2"/>
  <c r="AB419" i="2"/>
  <c r="AB403" i="2"/>
  <c r="AB387" i="2"/>
  <c r="AB371" i="2"/>
  <c r="AB355" i="2"/>
  <c r="AB339" i="2"/>
  <c r="AB323" i="2"/>
  <c r="AB307" i="2"/>
  <c r="AB291" i="2"/>
  <c r="AB275" i="2"/>
  <c r="AB259" i="2"/>
  <c r="AB243" i="2"/>
  <c r="AB227" i="2"/>
  <c r="AB211" i="2"/>
  <c r="AB195" i="2"/>
  <c r="AB179" i="2"/>
  <c r="AB163" i="2"/>
  <c r="AB147" i="2"/>
  <c r="AB131" i="2"/>
  <c r="AB115" i="2"/>
  <c r="AB99" i="2"/>
  <c r="AB83" i="2"/>
  <c r="AB67" i="2"/>
  <c r="AB51" i="2"/>
  <c r="AB35" i="2"/>
  <c r="AB19" i="2"/>
  <c r="AB20" i="2"/>
  <c r="AB498" i="2"/>
  <c r="AB482" i="2"/>
  <c r="AB466" i="2"/>
  <c r="AB450" i="2"/>
  <c r="AB434" i="2"/>
  <c r="AB418" i="2"/>
  <c r="AB402" i="2"/>
  <c r="AB386" i="2"/>
  <c r="AB370" i="2"/>
  <c r="AB354" i="2"/>
  <c r="AB338" i="2"/>
  <c r="AB322" i="2"/>
  <c r="AB306" i="2"/>
  <c r="AB290" i="2"/>
  <c r="AB274" i="2"/>
  <c r="AB258" i="2"/>
  <c r="AB242" i="2"/>
  <c r="AB226" i="2"/>
  <c r="AB210" i="2"/>
  <c r="AB194" i="2"/>
  <c r="AB178" i="2"/>
  <c r="AB162" i="2"/>
  <c r="AB146" i="2"/>
  <c r="AB130" i="2"/>
  <c r="AB114" i="2"/>
  <c r="AB98" i="2"/>
  <c r="AB82" i="2"/>
  <c r="AB66" i="2"/>
  <c r="AB50" i="2"/>
  <c r="AB34" i="2"/>
  <c r="AB18" i="2"/>
  <c r="AB484" i="2"/>
  <c r="AB36" i="2"/>
  <c r="AB497" i="2"/>
  <c r="AB481" i="2"/>
  <c r="AB465" i="2"/>
  <c r="AB449" i="2"/>
  <c r="AB433" i="2"/>
  <c r="AB417" i="2"/>
  <c r="AB401" i="2"/>
  <c r="AB385" i="2"/>
  <c r="AB369" i="2"/>
  <c r="AB353" i="2"/>
  <c r="AB337" i="2"/>
  <c r="AB321" i="2"/>
  <c r="AB305" i="2"/>
  <c r="AB289" i="2"/>
  <c r="AB273" i="2"/>
  <c r="AB257" i="2"/>
  <c r="AB241" i="2"/>
  <c r="AB225" i="2"/>
  <c r="AB209" i="2"/>
  <c r="AB193" i="2"/>
  <c r="AB177" i="2"/>
  <c r="AB161" i="2"/>
  <c r="AB145" i="2"/>
  <c r="AB129" i="2"/>
  <c r="AB113" i="2"/>
  <c r="AB97" i="2"/>
  <c r="AB81" i="2"/>
  <c r="AB65" i="2"/>
  <c r="AB49" i="2"/>
  <c r="AB33" i="2"/>
  <c r="AB17" i="2"/>
  <c r="AB432" i="2"/>
  <c r="AB352" i="2"/>
  <c r="AB304" i="2"/>
  <c r="AB256" i="2"/>
  <c r="AB224" i="2"/>
  <c r="AB192" i="2"/>
  <c r="AB160" i="2"/>
  <c r="AB128" i="2"/>
  <c r="AB96" i="2"/>
  <c r="AB64" i="2"/>
  <c r="AB16" i="2"/>
  <c r="AB495" i="2"/>
  <c r="AB447" i="2"/>
  <c r="AB399" i="2"/>
  <c r="AB351" i="2"/>
  <c r="AB303" i="2"/>
  <c r="AB255" i="2"/>
  <c r="AB207" i="2"/>
  <c r="AB159" i="2"/>
  <c r="AB111" i="2"/>
  <c r="AB79" i="2"/>
  <c r="AB31" i="2"/>
  <c r="AB494" i="2"/>
  <c r="AB462" i="2"/>
  <c r="AB446" i="2"/>
  <c r="AB430" i="2"/>
  <c r="AB414" i="2"/>
  <c r="AB398" i="2"/>
  <c r="AB382" i="2"/>
  <c r="AB366" i="2"/>
  <c r="AB350" i="2"/>
  <c r="AB334" i="2"/>
  <c r="AB318" i="2"/>
  <c r="AB302" i="2"/>
  <c r="AB286" i="2"/>
  <c r="AB270" i="2"/>
  <c r="AB254" i="2"/>
  <c r="AB238" i="2"/>
  <c r="AB222" i="2"/>
  <c r="AB206" i="2"/>
  <c r="AB190" i="2"/>
  <c r="AB174" i="2"/>
  <c r="AB158" i="2"/>
  <c r="AB142" i="2"/>
  <c r="AB126" i="2"/>
  <c r="AB110" i="2"/>
  <c r="AB94" i="2"/>
  <c r="AB78" i="2"/>
  <c r="AB62" i="2"/>
  <c r="AB46" i="2"/>
  <c r="AB30" i="2"/>
  <c r="AB14" i="2"/>
  <c r="AB500" i="2"/>
  <c r="AB452" i="2"/>
  <c r="AB388" i="2"/>
  <c r="AB356" i="2"/>
  <c r="AB276" i="2"/>
  <c r="AB228" i="2"/>
  <c r="AB180" i="2"/>
  <c r="AB100" i="2"/>
  <c r="AB480" i="2"/>
  <c r="AB384" i="2"/>
  <c r="AB336" i="2"/>
  <c r="AB320" i="2"/>
  <c r="AB272" i="2"/>
  <c r="AB240" i="2"/>
  <c r="AB208" i="2"/>
  <c r="AB176" i="2"/>
  <c r="AB144" i="2"/>
  <c r="AB112" i="2"/>
  <c r="AB80" i="2"/>
  <c r="AB48" i="2"/>
  <c r="AB32" i="2"/>
  <c r="AB479" i="2"/>
  <c r="AB431" i="2"/>
  <c r="AB383" i="2"/>
  <c r="AB335" i="2"/>
  <c r="AB287" i="2"/>
  <c r="AB223" i="2"/>
  <c r="AB175" i="2"/>
  <c r="AB127" i="2"/>
  <c r="AB47" i="2"/>
  <c r="AB493" i="2"/>
  <c r="AB445" i="2"/>
  <c r="AB429" i="2"/>
  <c r="AB413" i="2"/>
  <c r="AB397" i="2"/>
  <c r="AB381" i="2"/>
  <c r="AB365" i="2"/>
  <c r="AB349" i="2"/>
  <c r="AB333" i="2"/>
  <c r="AB317" i="2"/>
  <c r="AB301" i="2"/>
  <c r="AB285" i="2"/>
  <c r="AB269" i="2"/>
  <c r="AB253" i="2"/>
  <c r="AB237" i="2"/>
  <c r="AB221" i="2"/>
  <c r="AB205" i="2"/>
  <c r="AB189" i="2"/>
  <c r="AB173" i="2"/>
  <c r="AB157" i="2"/>
  <c r="AB141" i="2"/>
  <c r="AB125" i="2"/>
  <c r="AB109" i="2"/>
  <c r="AB93" i="2"/>
  <c r="AB77" i="2"/>
  <c r="AB61" i="2"/>
  <c r="AB45" i="2"/>
  <c r="AB29" i="2"/>
  <c r="AB13" i="2"/>
  <c r="AB461" i="2"/>
  <c r="AB508" i="2"/>
  <c r="AB492" i="2"/>
  <c r="AB476" i="2"/>
  <c r="AB460" i="2"/>
  <c r="AB444" i="2"/>
  <c r="AB428" i="2"/>
  <c r="AB412" i="2"/>
  <c r="AB396" i="2"/>
  <c r="AB380" i="2"/>
  <c r="AB364" i="2"/>
  <c r="AB348" i="2"/>
  <c r="AB332" i="2"/>
  <c r="AB316" i="2"/>
  <c r="AB300" i="2"/>
  <c r="AB284" i="2"/>
  <c r="AB268" i="2"/>
  <c r="AB252" i="2"/>
  <c r="AB236" i="2"/>
  <c r="AB220" i="2"/>
  <c r="AB204" i="2"/>
  <c r="AB188" i="2"/>
  <c r="AB172" i="2"/>
  <c r="AB156" i="2"/>
  <c r="AB140" i="2"/>
  <c r="AB124" i="2"/>
  <c r="AB108" i="2"/>
  <c r="AB92" i="2"/>
  <c r="AB76" i="2"/>
  <c r="AB60" i="2"/>
  <c r="AB44" i="2"/>
  <c r="AB28" i="2"/>
  <c r="AB12" i="2"/>
  <c r="AB463" i="2"/>
  <c r="AB415" i="2"/>
  <c r="AB367" i="2"/>
  <c r="AB319" i="2"/>
  <c r="AB271" i="2"/>
  <c r="AB239" i="2"/>
  <c r="AB191" i="2"/>
  <c r="AB143" i="2"/>
  <c r="AB95" i="2"/>
  <c r="AB63" i="2"/>
  <c r="AB15" i="2"/>
  <c r="AB478" i="2"/>
  <c r="AB477" i="2"/>
  <c r="AB507" i="2"/>
  <c r="AB491" i="2"/>
  <c r="AB475" i="2"/>
  <c r="AB459" i="2"/>
  <c r="AB443" i="2"/>
  <c r="AB427" i="2"/>
  <c r="AB411" i="2"/>
  <c r="AB395" i="2"/>
  <c r="AB379" i="2"/>
  <c r="AB363" i="2"/>
  <c r="AB347" i="2"/>
  <c r="AB331" i="2"/>
  <c r="AB315" i="2"/>
  <c r="AB299" i="2"/>
  <c r="AB283" i="2"/>
  <c r="AB267" i="2"/>
  <c r="AB251" i="2"/>
  <c r="AB235" i="2"/>
  <c r="AB219" i="2"/>
  <c r="AB203" i="2"/>
  <c r="AB187" i="2"/>
  <c r="AB171" i="2"/>
  <c r="AB155" i="2"/>
  <c r="AB139" i="2"/>
  <c r="AB123" i="2"/>
  <c r="AB107" i="2"/>
  <c r="AB91" i="2"/>
  <c r="AB75" i="2"/>
  <c r="AB59" i="2"/>
  <c r="AB43" i="2"/>
  <c r="AB27" i="2"/>
  <c r="AB11" i="2"/>
  <c r="AB420" i="2"/>
  <c r="AB260" i="2"/>
  <c r="AB132" i="2"/>
  <c r="AB368" i="2"/>
  <c r="AB426" i="2"/>
  <c r="AB330" i="2"/>
  <c r="AB234" i="2"/>
  <c r="AB154" i="2"/>
  <c r="AB26" i="2"/>
  <c r="AB468" i="2"/>
  <c r="AB292" i="2"/>
  <c r="AB84" i="2"/>
  <c r="AB416" i="2"/>
  <c r="AB506" i="2"/>
  <c r="AB410" i="2"/>
  <c r="AB314" i="2"/>
  <c r="AB202" i="2"/>
  <c r="AB58" i="2"/>
  <c r="AB489" i="2"/>
  <c r="AB473" i="2"/>
  <c r="AB457" i="2"/>
  <c r="AB441" i="2"/>
  <c r="AB425" i="2"/>
  <c r="AB409" i="2"/>
  <c r="AB393" i="2"/>
  <c r="AB377" i="2"/>
  <c r="AB361" i="2"/>
  <c r="AB345" i="2"/>
  <c r="AB329" i="2"/>
  <c r="AB313" i="2"/>
  <c r="AB297" i="2"/>
  <c r="AB281" i="2"/>
  <c r="AB265" i="2"/>
  <c r="AB249" i="2"/>
  <c r="AB233" i="2"/>
  <c r="AB217" i="2"/>
  <c r="AB201" i="2"/>
  <c r="AB185" i="2"/>
  <c r="AB169" i="2"/>
  <c r="AB153" i="2"/>
  <c r="AB137" i="2"/>
  <c r="AB121" i="2"/>
  <c r="AB105" i="2"/>
  <c r="AB89" i="2"/>
  <c r="AB73" i="2"/>
  <c r="AB57" i="2"/>
  <c r="AB41" i="2"/>
  <c r="AB25" i="2"/>
  <c r="AB9" i="2"/>
  <c r="AB308" i="2"/>
  <c r="AB68" i="2"/>
  <c r="AB448" i="2"/>
  <c r="AB490" i="2"/>
  <c r="AB378" i="2"/>
  <c r="AB282" i="2"/>
  <c r="AB122" i="2"/>
  <c r="AB505" i="2"/>
  <c r="AB504" i="2"/>
  <c r="AB488" i="2"/>
  <c r="AB472" i="2"/>
  <c r="AB456" i="2"/>
  <c r="AB440" i="2"/>
  <c r="AB424" i="2"/>
  <c r="AB408" i="2"/>
  <c r="AB392" i="2"/>
  <c r="AB376" i="2"/>
  <c r="AB360" i="2"/>
  <c r="AB344" i="2"/>
  <c r="AB328" i="2"/>
  <c r="AB312" i="2"/>
  <c r="AB296" i="2"/>
  <c r="AB280" i="2"/>
  <c r="AB264" i="2"/>
  <c r="AB248" i="2"/>
  <c r="AB232" i="2"/>
  <c r="AB216" i="2"/>
  <c r="AB200" i="2"/>
  <c r="AB184" i="2"/>
  <c r="AB168" i="2"/>
  <c r="AB152" i="2"/>
  <c r="AB136" i="2"/>
  <c r="AB120" i="2"/>
  <c r="AB104" i="2"/>
  <c r="AB88" i="2"/>
  <c r="AB72" i="2"/>
  <c r="AB56" i="2"/>
  <c r="AB40" i="2"/>
  <c r="AB24" i="2"/>
  <c r="AB8" i="2"/>
  <c r="AB340" i="2"/>
  <c r="AB52" i="2"/>
  <c r="AB464" i="2"/>
  <c r="AB458" i="2"/>
  <c r="AB218" i="2"/>
  <c r="AB503" i="2"/>
  <c r="AB487" i="2"/>
  <c r="AB471" i="2"/>
  <c r="AB455" i="2"/>
  <c r="AB439" i="2"/>
  <c r="AB423" i="2"/>
  <c r="AB407" i="2"/>
  <c r="AB391" i="2"/>
  <c r="AB375" i="2"/>
  <c r="AB359" i="2"/>
  <c r="AB343" i="2"/>
  <c r="AB327" i="2"/>
  <c r="AB311" i="2"/>
  <c r="AB295" i="2"/>
  <c r="AB279" i="2"/>
  <c r="AB263" i="2"/>
  <c r="AB247" i="2"/>
  <c r="AB231" i="2"/>
  <c r="AB215" i="2"/>
  <c r="AB199" i="2"/>
  <c r="AB183" i="2"/>
  <c r="AB167" i="2"/>
  <c r="AB151" i="2"/>
  <c r="AB135" i="2"/>
  <c r="AB119" i="2"/>
  <c r="AB103" i="2"/>
  <c r="AB87" i="2"/>
  <c r="AB71" i="2"/>
  <c r="AB55" i="2"/>
  <c r="AB39" i="2"/>
  <c r="AB23" i="2"/>
  <c r="AB7" i="2"/>
  <c r="AB436" i="2"/>
  <c r="AB372" i="2"/>
  <c r="AB324" i="2"/>
  <c r="AB244" i="2"/>
  <c r="AB212" i="2"/>
  <c r="AB196" i="2"/>
  <c r="AB164" i="2"/>
  <c r="AB116" i="2"/>
  <c r="AB496" i="2"/>
  <c r="AB400" i="2"/>
  <c r="AB288" i="2"/>
  <c r="AB474" i="2"/>
  <c r="AB442" i="2"/>
  <c r="AB394" i="2"/>
  <c r="AB362" i="2"/>
  <c r="AB346" i="2"/>
  <c r="AB298" i="2"/>
  <c r="AB250" i="2"/>
  <c r="AB186" i="2"/>
  <c r="AB170" i="2"/>
  <c r="AB138" i="2"/>
  <c r="AB106" i="2"/>
  <c r="AB90" i="2"/>
  <c r="AB74" i="2"/>
  <c r="AB42" i="2"/>
  <c r="AB10" i="2"/>
  <c r="AB502" i="2"/>
  <c r="AB486" i="2"/>
  <c r="AB470" i="2"/>
  <c r="AB454" i="2"/>
  <c r="AB438" i="2"/>
  <c r="AB422" i="2"/>
  <c r="AB406" i="2"/>
  <c r="AB390" i="2"/>
  <c r="AB374" i="2"/>
  <c r="AB358" i="2"/>
  <c r="AB342" i="2"/>
  <c r="AB326" i="2"/>
  <c r="AB310" i="2"/>
  <c r="AB294" i="2"/>
  <c r="AB278" i="2"/>
  <c r="AB262" i="2"/>
  <c r="AB246" i="2"/>
  <c r="AB230" i="2"/>
  <c r="AB214" i="2"/>
  <c r="AB198" i="2"/>
  <c r="AB182" i="2"/>
  <c r="AB166" i="2"/>
  <c r="AB150" i="2"/>
  <c r="AB134" i="2"/>
  <c r="AB118" i="2"/>
  <c r="AB102" i="2"/>
  <c r="AB86" i="2"/>
  <c r="AB70" i="2"/>
  <c r="AB54" i="2"/>
  <c r="AB38" i="2"/>
  <c r="AB22" i="2"/>
  <c r="AB6" i="2"/>
  <c r="AB404" i="2"/>
  <c r="AB148" i="2"/>
  <c r="AB266" i="2"/>
  <c r="AB501" i="2"/>
  <c r="AB485" i="2"/>
  <c r="AB469" i="2"/>
  <c r="AB453" i="2"/>
  <c r="AB437" i="2"/>
  <c r="AB421" i="2"/>
  <c r="AB405" i="2"/>
  <c r="AB389" i="2"/>
  <c r="AB373" i="2"/>
  <c r="AB357" i="2"/>
  <c r="AB341" i="2"/>
  <c r="AB325" i="2"/>
  <c r="AB309" i="2"/>
  <c r="AB293" i="2"/>
  <c r="AB277" i="2"/>
  <c r="AB261" i="2"/>
  <c r="AB245" i="2"/>
  <c r="AB229" i="2"/>
  <c r="AB213" i="2"/>
  <c r="AB197" i="2"/>
  <c r="AB181" i="2"/>
  <c r="AB165" i="2"/>
  <c r="AB149" i="2"/>
  <c r="AB133" i="2"/>
  <c r="AB117" i="2"/>
  <c r="AB101" i="2"/>
  <c r="AB85" i="2"/>
  <c r="AB69" i="2"/>
  <c r="AB53" i="2"/>
  <c r="AB37" i="2"/>
  <c r="Q507" i="4"/>
  <c r="R507" i="4" s="1"/>
  <c r="Q24" i="4"/>
  <c r="Q4" i="4"/>
  <c r="Q18" i="4"/>
  <c r="Q32" i="4"/>
  <c r="Q74" i="4"/>
  <c r="Q187" i="4"/>
  <c r="Q26" i="4"/>
  <c r="Q40" i="4"/>
  <c r="Q122" i="4"/>
  <c r="Q193" i="4"/>
  <c r="R193" i="4" s="1"/>
  <c r="Q9" i="4"/>
  <c r="R9" i="4" s="1"/>
  <c r="Q14" i="4"/>
  <c r="Q34" i="4"/>
  <c r="Q48" i="4"/>
  <c r="Q86" i="4"/>
  <c r="Q94" i="4"/>
  <c r="Q150" i="4"/>
  <c r="Q42" i="4"/>
  <c r="Q56" i="4"/>
  <c r="Q50" i="4"/>
  <c r="Q64" i="4"/>
  <c r="Q58" i="4"/>
  <c r="Q72" i="4"/>
  <c r="Q118" i="4"/>
  <c r="Q154" i="4"/>
  <c r="Q12" i="4"/>
  <c r="Q16" i="4"/>
  <c r="Q66" i="4"/>
  <c r="Q90" i="4"/>
  <c r="Q199" i="4"/>
  <c r="R199" i="4" s="1"/>
  <c r="Q258" i="4"/>
  <c r="Q269" i="4"/>
  <c r="Q378" i="4"/>
  <c r="Q158" i="4"/>
  <c r="Q286" i="4"/>
  <c r="Q392" i="4"/>
  <c r="Q98" i="4"/>
  <c r="Q130" i="4"/>
  <c r="Q162" i="4"/>
  <c r="Q184" i="4"/>
  <c r="Q250" i="4"/>
  <c r="Q397" i="4"/>
  <c r="Q13" i="4"/>
  <c r="R13" i="4" s="1"/>
  <c r="Q102" i="4"/>
  <c r="Q134" i="4"/>
  <c r="Q166" i="4"/>
  <c r="Q185" i="4"/>
  <c r="Q346" i="4"/>
  <c r="Q30" i="4"/>
  <c r="Q46" i="4"/>
  <c r="Q54" i="4"/>
  <c r="Q62" i="4"/>
  <c r="Q70" i="4"/>
  <c r="Q78" i="4"/>
  <c r="Q106" i="4"/>
  <c r="Q138" i="4"/>
  <c r="Q170" i="4"/>
  <c r="Q181" i="4"/>
  <c r="Q190" i="4"/>
  <c r="Q196" i="4"/>
  <c r="R196" i="4" s="1"/>
  <c r="Q222" i="4"/>
  <c r="Q242" i="4"/>
  <c r="Q126" i="4"/>
  <c r="Q188" i="4"/>
  <c r="Q22" i="4"/>
  <c r="Q38" i="4"/>
  <c r="Q8" i="4"/>
  <c r="R8" i="4" s="1"/>
  <c r="Q20" i="4"/>
  <c r="Q28" i="4"/>
  <c r="Q36" i="4"/>
  <c r="Q44" i="4"/>
  <c r="Q52" i="4"/>
  <c r="Q60" i="4"/>
  <c r="Q68" i="4"/>
  <c r="Q76" i="4"/>
  <c r="Q110" i="4"/>
  <c r="Q142" i="4"/>
  <c r="Q174" i="4"/>
  <c r="Q182" i="4"/>
  <c r="Q191" i="4"/>
  <c r="Q318" i="4"/>
  <c r="Q6" i="4"/>
  <c r="R6" i="4" s="1"/>
  <c r="Q5" i="4"/>
  <c r="Q10" i="4"/>
  <c r="Q82" i="4"/>
  <c r="Q114" i="4"/>
  <c r="Q146" i="4"/>
  <c r="Q178" i="4"/>
  <c r="Q224" i="4"/>
  <c r="R224" i="4" s="1"/>
  <c r="Q234" i="4"/>
  <c r="Q266" i="4"/>
  <c r="Q7" i="4"/>
  <c r="R7" i="4" s="1"/>
  <c r="Q11" i="4"/>
  <c r="R11" i="4" s="1"/>
  <c r="Q15" i="4"/>
  <c r="Q19" i="4"/>
  <c r="R19" i="4" s="1"/>
  <c r="Q23" i="4"/>
  <c r="R23" i="4" s="1"/>
  <c r="Q27" i="4"/>
  <c r="R27" i="4" s="1"/>
  <c r="Q31" i="4"/>
  <c r="R31" i="4" s="1"/>
  <c r="Q35" i="4"/>
  <c r="R35" i="4" s="1"/>
  <c r="Q39" i="4"/>
  <c r="R39" i="4" s="1"/>
  <c r="Q43" i="4"/>
  <c r="Q47" i="4"/>
  <c r="R47" i="4" s="1"/>
  <c r="Q51" i="4"/>
  <c r="R51" i="4" s="1"/>
  <c r="Q55" i="4"/>
  <c r="R55" i="4" s="1"/>
  <c r="Q59" i="4"/>
  <c r="Q63" i="4"/>
  <c r="R63" i="4" s="1"/>
  <c r="Q67" i="4"/>
  <c r="R67" i="4" s="1"/>
  <c r="Q71" i="4"/>
  <c r="R71" i="4" s="1"/>
  <c r="Q75" i="4"/>
  <c r="R75" i="4" s="1"/>
  <c r="Q79" i="4"/>
  <c r="R79" i="4" s="1"/>
  <c r="Q83" i="4"/>
  <c r="Q87" i="4"/>
  <c r="Q91" i="4"/>
  <c r="Q95" i="4"/>
  <c r="Q99" i="4"/>
  <c r="Q103" i="4"/>
  <c r="Q107" i="4"/>
  <c r="Q111" i="4"/>
  <c r="Q115" i="4"/>
  <c r="Q119" i="4"/>
  <c r="Q123" i="4"/>
  <c r="Q127" i="4"/>
  <c r="Q131" i="4"/>
  <c r="Q135" i="4"/>
  <c r="R135" i="4" s="1"/>
  <c r="Q139" i="4"/>
  <c r="Q143" i="4"/>
  <c r="Q147" i="4"/>
  <c r="Q151" i="4"/>
  <c r="R151" i="4" s="1"/>
  <c r="Q155" i="4"/>
  <c r="Q159" i="4"/>
  <c r="Q163" i="4"/>
  <c r="Q167" i="4"/>
  <c r="R167" i="4" s="1"/>
  <c r="Q171" i="4"/>
  <c r="Q175" i="4"/>
  <c r="R175" i="4" s="1"/>
  <c r="Q179" i="4"/>
  <c r="Q202" i="4"/>
  <c r="R202" i="4" s="1"/>
  <c r="Q205" i="4"/>
  <c r="R205" i="4" s="1"/>
  <c r="Q208" i="4"/>
  <c r="Q211" i="4"/>
  <c r="Q216" i="4"/>
  <c r="R216" i="4" s="1"/>
  <c r="Q218" i="4"/>
  <c r="Q226" i="4"/>
  <c r="Q290" i="4"/>
  <c r="Q326" i="4"/>
  <c r="Q393" i="4"/>
  <c r="Q444" i="4"/>
  <c r="Q210" i="4"/>
  <c r="R210" i="4" s="1"/>
  <c r="Q213" i="4"/>
  <c r="R213" i="4" s="1"/>
  <c r="Q220" i="4"/>
  <c r="Q229" i="4"/>
  <c r="R229" i="4" s="1"/>
  <c r="Q237" i="4"/>
  <c r="R237" i="4" s="1"/>
  <c r="Q245" i="4"/>
  <c r="R245" i="4" s="1"/>
  <c r="Q253" i="4"/>
  <c r="R253" i="4" s="1"/>
  <c r="Q261" i="4"/>
  <c r="R261" i="4" s="1"/>
  <c r="Q273" i="4"/>
  <c r="R273" i="4" s="1"/>
  <c r="Q350" i="4"/>
  <c r="Q419" i="4"/>
  <c r="Q198" i="4"/>
  <c r="Q201" i="4"/>
  <c r="R201" i="4" s="1"/>
  <c r="Q204" i="4"/>
  <c r="R204" i="4" s="1"/>
  <c r="Q207" i="4"/>
  <c r="Q270" i="4"/>
  <c r="Q277" i="4"/>
  <c r="R277" i="4" s="1"/>
  <c r="Q424" i="4"/>
  <c r="Q17" i="4"/>
  <c r="R17" i="4" s="1"/>
  <c r="Q21" i="4"/>
  <c r="Q25" i="4"/>
  <c r="R25" i="4" s="1"/>
  <c r="Q29" i="4"/>
  <c r="R29" i="4" s="1"/>
  <c r="Q33" i="4"/>
  <c r="Q37" i="4"/>
  <c r="R37" i="4" s="1"/>
  <c r="Q41" i="4"/>
  <c r="R41" i="4" s="1"/>
  <c r="Q45" i="4"/>
  <c r="R45" i="4" s="1"/>
  <c r="Q49" i="4"/>
  <c r="R49" i="4" s="1"/>
  <c r="Q53" i="4"/>
  <c r="R53" i="4" s="1"/>
  <c r="Q57" i="4"/>
  <c r="R57" i="4" s="1"/>
  <c r="Q61" i="4"/>
  <c r="R61" i="4" s="1"/>
  <c r="Q65" i="4"/>
  <c r="R65" i="4" s="1"/>
  <c r="Q69" i="4"/>
  <c r="R69" i="4" s="1"/>
  <c r="Q73" i="4"/>
  <c r="R73" i="4" s="1"/>
  <c r="Q77" i="4"/>
  <c r="R77" i="4" s="1"/>
  <c r="Q81" i="4"/>
  <c r="R81" i="4" s="1"/>
  <c r="Q85" i="4"/>
  <c r="R85" i="4" s="1"/>
  <c r="Q89" i="4"/>
  <c r="Q93" i="4"/>
  <c r="Q97" i="4"/>
  <c r="R97" i="4" s="1"/>
  <c r="Q101" i="4"/>
  <c r="R101" i="4" s="1"/>
  <c r="Q105" i="4"/>
  <c r="R105" i="4" s="1"/>
  <c r="Q109" i="4"/>
  <c r="R109" i="4" s="1"/>
  <c r="Q113" i="4"/>
  <c r="R113" i="4" s="1"/>
  <c r="Q117" i="4"/>
  <c r="R117" i="4" s="1"/>
  <c r="Q121" i="4"/>
  <c r="R121" i="4" s="1"/>
  <c r="Q125" i="4"/>
  <c r="R125" i="4" s="1"/>
  <c r="Q129" i="4"/>
  <c r="R129" i="4" s="1"/>
  <c r="Q133" i="4"/>
  <c r="R133" i="4" s="1"/>
  <c r="Q137" i="4"/>
  <c r="Q141" i="4"/>
  <c r="R141" i="4" s="1"/>
  <c r="Q145" i="4"/>
  <c r="R145" i="4" s="1"/>
  <c r="Q149" i="4"/>
  <c r="R149" i="4" s="1"/>
  <c r="Q153" i="4"/>
  <c r="R153" i="4" s="1"/>
  <c r="Q157" i="4"/>
  <c r="R157" i="4" s="1"/>
  <c r="Q161" i="4"/>
  <c r="Q165" i="4"/>
  <c r="R165" i="4" s="1"/>
  <c r="Q169" i="4"/>
  <c r="R169" i="4" s="1"/>
  <c r="Q173" i="4"/>
  <c r="R173" i="4" s="1"/>
  <c r="Q177" i="4"/>
  <c r="R177" i="4" s="1"/>
  <c r="Q186" i="4"/>
  <c r="Q189" i="4"/>
  <c r="R189" i="4" s="1"/>
  <c r="Q192" i="4"/>
  <c r="Q195" i="4"/>
  <c r="R195" i="4" s="1"/>
  <c r="Q217" i="4"/>
  <c r="Q225" i="4"/>
  <c r="R225" i="4" s="1"/>
  <c r="Q274" i="4"/>
  <c r="R274" i="4" s="1"/>
  <c r="Q281" i="4"/>
  <c r="R281" i="4" s="1"/>
  <c r="Q292" i="4"/>
  <c r="Q383" i="4"/>
  <c r="Q180" i="4"/>
  <c r="R180" i="4" s="1"/>
  <c r="Q183" i="4"/>
  <c r="R183" i="4" s="1"/>
  <c r="Q206" i="4"/>
  <c r="R206" i="4" s="1"/>
  <c r="Q209" i="4"/>
  <c r="R209" i="4" s="1"/>
  <c r="Q212" i="4"/>
  <c r="R212" i="4" s="1"/>
  <c r="Q221" i="4"/>
  <c r="R221" i="4" s="1"/>
  <c r="Q230" i="4"/>
  <c r="R230" i="4" s="1"/>
  <c r="Q238" i="4"/>
  <c r="Q246" i="4"/>
  <c r="R246" i="4" s="1"/>
  <c r="Q254" i="4"/>
  <c r="Q262" i="4"/>
  <c r="R262" i="4" s="1"/>
  <c r="Q278" i="4"/>
  <c r="R278" i="4" s="1"/>
  <c r="Q285" i="4"/>
  <c r="Q302" i="4"/>
  <c r="Q492" i="4"/>
  <c r="Q80" i="4"/>
  <c r="R80" i="4" s="1"/>
  <c r="Q84" i="4"/>
  <c r="Q88" i="4"/>
  <c r="R88" i="4" s="1"/>
  <c r="Q92" i="4"/>
  <c r="R92" i="4" s="1"/>
  <c r="Q96" i="4"/>
  <c r="R96" i="4" s="1"/>
  <c r="Q100" i="4"/>
  <c r="Q104" i="4"/>
  <c r="R104" i="4" s="1"/>
  <c r="Q108" i="4"/>
  <c r="R108" i="4" s="1"/>
  <c r="Q112" i="4"/>
  <c r="R112" i="4" s="1"/>
  <c r="Q116" i="4"/>
  <c r="Q120" i="4"/>
  <c r="R120" i="4" s="1"/>
  <c r="Q124" i="4"/>
  <c r="R124" i="4" s="1"/>
  <c r="Q128" i="4"/>
  <c r="R128" i="4" s="1"/>
  <c r="Q132" i="4"/>
  <c r="Q136" i="4"/>
  <c r="R136" i="4" s="1"/>
  <c r="Q140" i="4"/>
  <c r="R140" i="4" s="1"/>
  <c r="Q144" i="4"/>
  <c r="R144" i="4" s="1"/>
  <c r="Q148" i="4"/>
  <c r="Q152" i="4"/>
  <c r="R152" i="4" s="1"/>
  <c r="Q156" i="4"/>
  <c r="R156" i="4" s="1"/>
  <c r="Q160" i="4"/>
  <c r="R160" i="4" s="1"/>
  <c r="Q164" i="4"/>
  <c r="Q168" i="4"/>
  <c r="R168" i="4" s="1"/>
  <c r="Q172" i="4"/>
  <c r="R172" i="4" s="1"/>
  <c r="Q176" i="4"/>
  <c r="R176" i="4" s="1"/>
  <c r="Q194" i="4"/>
  <c r="Q197" i="4"/>
  <c r="R197" i="4" s="1"/>
  <c r="Q200" i="4"/>
  <c r="Q203" i="4"/>
  <c r="R203" i="4" s="1"/>
  <c r="Q214" i="4"/>
  <c r="R214" i="4" s="1"/>
  <c r="Q233" i="4"/>
  <c r="R233" i="4" s="1"/>
  <c r="Q241" i="4"/>
  <c r="Q249" i="4"/>
  <c r="R249" i="4" s="1"/>
  <c r="Q257" i="4"/>
  <c r="R257" i="4" s="1"/>
  <c r="Q265" i="4"/>
  <c r="R265" i="4" s="1"/>
  <c r="Q282" i="4"/>
  <c r="Q289" i="4"/>
  <c r="R289" i="4" s="1"/>
  <c r="Q310" i="4"/>
  <c r="Q408" i="4"/>
  <c r="Q432" i="4"/>
  <c r="Q334" i="4"/>
  <c r="Q342" i="4"/>
  <c r="Q370" i="4"/>
  <c r="Q308" i="4"/>
  <c r="Q316" i="4"/>
  <c r="Q324" i="4"/>
  <c r="Q332" i="4"/>
  <c r="Q340" i="4"/>
  <c r="Q374" i="4"/>
  <c r="Q406" i="4"/>
  <c r="Q228" i="4"/>
  <c r="Q232" i="4"/>
  <c r="R232" i="4" s="1"/>
  <c r="Q236" i="4"/>
  <c r="Q240" i="4"/>
  <c r="R240" i="4" s="1"/>
  <c r="Q244" i="4"/>
  <c r="Q248" i="4"/>
  <c r="Q252" i="4"/>
  <c r="Q256" i="4"/>
  <c r="R256" i="4" s="1"/>
  <c r="Q260" i="4"/>
  <c r="Q264" i="4"/>
  <c r="R264" i="4" s="1"/>
  <c r="Q268" i="4"/>
  <c r="Q272" i="4"/>
  <c r="R272" i="4" s="1"/>
  <c r="Q276" i="4"/>
  <c r="R276" i="4" s="1"/>
  <c r="Q280" i="4"/>
  <c r="R280" i="4" s="1"/>
  <c r="Q284" i="4"/>
  <c r="R284" i="4" s="1"/>
  <c r="Q288" i="4"/>
  <c r="R288" i="4" s="1"/>
  <c r="Q294" i="4"/>
  <c r="Q306" i="4"/>
  <c r="Q314" i="4"/>
  <c r="Q322" i="4"/>
  <c r="Q330" i="4"/>
  <c r="Q338" i="4"/>
  <c r="Q354" i="4"/>
  <c r="Q414" i="4"/>
  <c r="R414" i="4" s="1"/>
  <c r="Q426" i="4"/>
  <c r="Q460" i="4"/>
  <c r="Q476" i="4"/>
  <c r="Q291" i="4"/>
  <c r="Q296" i="4"/>
  <c r="Q304" i="4"/>
  <c r="Q312" i="4"/>
  <c r="Q320" i="4"/>
  <c r="Q328" i="4"/>
  <c r="Q336" i="4"/>
  <c r="Q358" i="4"/>
  <c r="Q448" i="4"/>
  <c r="Q215" i="4"/>
  <c r="Q219" i="4"/>
  <c r="R219" i="4" s="1"/>
  <c r="Q223" i="4"/>
  <c r="R223" i="4" s="1"/>
  <c r="Q227" i="4"/>
  <c r="R227" i="4" s="1"/>
  <c r="Q231" i="4"/>
  <c r="R231" i="4" s="1"/>
  <c r="Q235" i="4"/>
  <c r="R235" i="4" s="1"/>
  <c r="Q239" i="4"/>
  <c r="Q243" i="4"/>
  <c r="R243" i="4" s="1"/>
  <c r="Q247" i="4"/>
  <c r="R247" i="4" s="1"/>
  <c r="Q251" i="4"/>
  <c r="R251" i="4" s="1"/>
  <c r="Q255" i="4"/>
  <c r="Q259" i="4"/>
  <c r="R259" i="4" s="1"/>
  <c r="Q263" i="4"/>
  <c r="R263" i="4" s="1"/>
  <c r="Q267" i="4"/>
  <c r="R267" i="4" s="1"/>
  <c r="Q271" i="4"/>
  <c r="Q275" i="4"/>
  <c r="R275" i="4" s="1"/>
  <c r="Q279" i="4"/>
  <c r="R279" i="4" s="1"/>
  <c r="Q283" i="4"/>
  <c r="R283" i="4" s="1"/>
  <c r="Q287" i="4"/>
  <c r="Q298" i="4"/>
  <c r="Q362" i="4"/>
  <c r="R362" i="4" s="1"/>
  <c r="Q399" i="4"/>
  <c r="Q415" i="4"/>
  <c r="Q464" i="4"/>
  <c r="Q300" i="4"/>
  <c r="R300" i="4" s="1"/>
  <c r="Q366" i="4"/>
  <c r="Q381" i="4"/>
  <c r="Q390" i="4"/>
  <c r="Q480" i="4"/>
  <c r="Q496" i="4"/>
  <c r="Q295" i="4"/>
  <c r="R295" i="4" s="1"/>
  <c r="Q299" i="4"/>
  <c r="Q303" i="4"/>
  <c r="R303" i="4" s="1"/>
  <c r="Q307" i="4"/>
  <c r="R307" i="4" s="1"/>
  <c r="Q311" i="4"/>
  <c r="Q315" i="4"/>
  <c r="R315" i="4" s="1"/>
  <c r="Q319" i="4"/>
  <c r="R319" i="4" s="1"/>
  <c r="Q323" i="4"/>
  <c r="R323" i="4" s="1"/>
  <c r="Q327" i="4"/>
  <c r="R327" i="4" s="1"/>
  <c r="Q331" i="4"/>
  <c r="R331" i="4" s="1"/>
  <c r="Q335" i="4"/>
  <c r="R335" i="4" s="1"/>
  <c r="Q339" i="4"/>
  <c r="R339" i="4" s="1"/>
  <c r="Q343" i="4"/>
  <c r="Q347" i="4"/>
  <c r="Q351" i="4"/>
  <c r="Q355" i="4"/>
  <c r="Q359" i="4"/>
  <c r="Q363" i="4"/>
  <c r="Q367" i="4"/>
  <c r="Q371" i="4"/>
  <c r="Q375" i="4"/>
  <c r="Q379" i="4"/>
  <c r="Q386" i="4"/>
  <c r="Q388" i="4"/>
  <c r="R388" i="4" s="1"/>
  <c r="Q395" i="4"/>
  <c r="Q402" i="4"/>
  <c r="R402" i="4" s="1"/>
  <c r="Q404" i="4"/>
  <c r="Q410" i="4"/>
  <c r="Q423" i="4"/>
  <c r="Q431" i="4"/>
  <c r="Q385" i="4"/>
  <c r="R385" i="4" s="1"/>
  <c r="Q401" i="4"/>
  <c r="Q411" i="4"/>
  <c r="R411" i="4" s="1"/>
  <c r="Q435" i="4"/>
  <c r="R435" i="4" s="1"/>
  <c r="Q440" i="4"/>
  <c r="Q456" i="4"/>
  <c r="Q472" i="4"/>
  <c r="Q488" i="4"/>
  <c r="Q504" i="4"/>
  <c r="Q293" i="4"/>
  <c r="Q297" i="4"/>
  <c r="R297" i="4" s="1"/>
  <c r="Q301" i="4"/>
  <c r="R301" i="4" s="1"/>
  <c r="Q305" i="4"/>
  <c r="R305" i="4" s="1"/>
  <c r="Q309" i="4"/>
  <c r="Q313" i="4"/>
  <c r="R313" i="4" s="1"/>
  <c r="Q317" i="4"/>
  <c r="Q321" i="4"/>
  <c r="R321" i="4" s="1"/>
  <c r="Q325" i="4"/>
  <c r="Q329" i="4"/>
  <c r="Q333" i="4"/>
  <c r="Q337" i="4"/>
  <c r="Q341" i="4"/>
  <c r="Q345" i="4"/>
  <c r="R345" i="4" s="1"/>
  <c r="Q349" i="4"/>
  <c r="Q353" i="4"/>
  <c r="Q357" i="4"/>
  <c r="R357" i="4" s="1"/>
  <c r="Q361" i="4"/>
  <c r="R361" i="4" s="1"/>
  <c r="Q365" i="4"/>
  <c r="Q369" i="4"/>
  <c r="R369" i="4" s="1"/>
  <c r="Q373" i="4"/>
  <c r="R373" i="4" s="1"/>
  <c r="Q377" i="4"/>
  <c r="Q380" i="4"/>
  <c r="R380" i="4" s="1"/>
  <c r="Q387" i="4"/>
  <c r="R387" i="4" s="1"/>
  <c r="Q394" i="4"/>
  <c r="R394" i="4" s="1"/>
  <c r="Q396" i="4"/>
  <c r="Q403" i="4"/>
  <c r="R403" i="4" s="1"/>
  <c r="Q407" i="4"/>
  <c r="R407" i="4" s="1"/>
  <c r="Q420" i="4"/>
  <c r="Q427" i="4"/>
  <c r="R427" i="4" s="1"/>
  <c r="Q436" i="4"/>
  <c r="Q389" i="4"/>
  <c r="R389" i="4" s="1"/>
  <c r="Q416" i="4"/>
  <c r="Q422" i="4"/>
  <c r="R422" i="4" s="1"/>
  <c r="Q430" i="4"/>
  <c r="Q452" i="4"/>
  <c r="R452" i="4" s="1"/>
  <c r="Q468" i="4"/>
  <c r="Q484" i="4"/>
  <c r="Q500" i="4"/>
  <c r="Q344" i="4"/>
  <c r="Q348" i="4"/>
  <c r="Q352" i="4"/>
  <c r="Q356" i="4"/>
  <c r="Q360" i="4"/>
  <c r="Q364" i="4"/>
  <c r="Q368" i="4"/>
  <c r="Q372" i="4"/>
  <c r="Q376" i="4"/>
  <c r="Q382" i="4"/>
  <c r="R382" i="4" s="1"/>
  <c r="Q384" i="4"/>
  <c r="R384" i="4" s="1"/>
  <c r="Q391" i="4"/>
  <c r="R391" i="4" s="1"/>
  <c r="Q398" i="4"/>
  <c r="Q400" i="4"/>
  <c r="R400" i="4" s="1"/>
  <c r="Q412" i="4"/>
  <c r="Q418" i="4"/>
  <c r="R418" i="4" s="1"/>
  <c r="Q428" i="4"/>
  <c r="Q439" i="4"/>
  <c r="R439" i="4" s="1"/>
  <c r="Q443" i="4"/>
  <c r="R443" i="4" s="1"/>
  <c r="Q447" i="4"/>
  <c r="R447" i="4" s="1"/>
  <c r="Q451" i="4"/>
  <c r="Q455" i="4"/>
  <c r="R455" i="4" s="1"/>
  <c r="Q459" i="4"/>
  <c r="R459" i="4" s="1"/>
  <c r="Q463" i="4"/>
  <c r="R463" i="4" s="1"/>
  <c r="Q467" i="4"/>
  <c r="Q471" i="4"/>
  <c r="R471" i="4" s="1"/>
  <c r="Q475" i="4"/>
  <c r="R475" i="4" s="1"/>
  <c r="Q479" i="4"/>
  <c r="Q483" i="4"/>
  <c r="Q487" i="4"/>
  <c r="R487" i="4" s="1"/>
  <c r="Q491" i="4"/>
  <c r="R491" i="4" s="1"/>
  <c r="Q495" i="4"/>
  <c r="R495" i="4" s="1"/>
  <c r="Q499" i="4"/>
  <c r="Q503" i="4"/>
  <c r="R503" i="4" s="1"/>
  <c r="Q434" i="4"/>
  <c r="R434" i="4" s="1"/>
  <c r="Q438" i="4"/>
  <c r="Q442" i="4"/>
  <c r="Q446" i="4"/>
  <c r="Q450" i="4"/>
  <c r="Q454" i="4"/>
  <c r="Q458" i="4"/>
  <c r="Q462" i="4"/>
  <c r="Q466" i="4"/>
  <c r="R466" i="4" s="1"/>
  <c r="Q470" i="4"/>
  <c r="Q474" i="4"/>
  <c r="Q478" i="4"/>
  <c r="Q482" i="4"/>
  <c r="R482" i="4" s="1"/>
  <c r="Q486" i="4"/>
  <c r="Q490" i="4"/>
  <c r="Q494" i="4"/>
  <c r="Q498" i="4"/>
  <c r="R498" i="4" s="1"/>
  <c r="Q502" i="4"/>
  <c r="Q506" i="4"/>
  <c r="Q405" i="4"/>
  <c r="R405" i="4" s="1"/>
  <c r="Q409" i="4"/>
  <c r="R409" i="4" s="1"/>
  <c r="Q413" i="4"/>
  <c r="Q417" i="4"/>
  <c r="R417" i="4" s="1"/>
  <c r="Q421" i="4"/>
  <c r="R421" i="4" s="1"/>
  <c r="Q425" i="4"/>
  <c r="R425" i="4" s="1"/>
  <c r="Q429" i="4"/>
  <c r="R429" i="4" s="1"/>
  <c r="Q433" i="4"/>
  <c r="R433" i="4" s="1"/>
  <c r="Q437" i="4"/>
  <c r="R437" i="4" s="1"/>
  <c r="Q441" i="4"/>
  <c r="R441" i="4" s="1"/>
  <c r="Q445" i="4"/>
  <c r="Q449" i="4"/>
  <c r="R449" i="4" s="1"/>
  <c r="Q453" i="4"/>
  <c r="R453" i="4" s="1"/>
  <c r="Q457" i="4"/>
  <c r="R457" i="4" s="1"/>
  <c r="Q461" i="4"/>
  <c r="Q465" i="4"/>
  <c r="R465" i="4" s="1"/>
  <c r="Q469" i="4"/>
  <c r="R469" i="4" s="1"/>
  <c r="Q473" i="4"/>
  <c r="R473" i="4" s="1"/>
  <c r="Q477" i="4"/>
  <c r="Q481" i="4"/>
  <c r="R481" i="4" s="1"/>
  <c r="Q485" i="4"/>
  <c r="R485" i="4" s="1"/>
  <c r="Q489" i="4"/>
  <c r="R489" i="4" s="1"/>
  <c r="Q493" i="4"/>
  <c r="Q497" i="4"/>
  <c r="R497" i="4" s="1"/>
  <c r="Q501" i="4"/>
  <c r="R501" i="4" s="1"/>
  <c r="Q505" i="4"/>
  <c r="R505" i="4" s="1"/>
  <c r="K455" i="4"/>
  <c r="L455" i="4" s="1"/>
  <c r="K448" i="4"/>
  <c r="K440" i="4"/>
  <c r="K333" i="4"/>
  <c r="K506" i="4"/>
  <c r="K502" i="4"/>
  <c r="L502" i="4" s="1"/>
  <c r="K498" i="4"/>
  <c r="L498" i="4" s="1"/>
  <c r="K494" i="4"/>
  <c r="K488" i="4"/>
  <c r="K485" i="4"/>
  <c r="K482" i="4"/>
  <c r="K476" i="4"/>
  <c r="K474" i="4"/>
  <c r="L474" i="4" s="1"/>
  <c r="K461" i="4"/>
  <c r="L461" i="4" s="1"/>
  <c r="K451" i="4"/>
  <c r="L451" i="4" s="1"/>
  <c r="K444" i="4"/>
  <c r="K374" i="4"/>
  <c r="K491" i="4"/>
  <c r="L491" i="4" s="1"/>
  <c r="K478" i="4"/>
  <c r="K465" i="4"/>
  <c r="L465" i="4" s="1"/>
  <c r="K463" i="4"/>
  <c r="L463" i="4" s="1"/>
  <c r="K447" i="4"/>
  <c r="K372" i="4"/>
  <c r="K358" i="4"/>
  <c r="K329" i="4"/>
  <c r="L329" i="4" s="1"/>
  <c r="K470" i="4"/>
  <c r="L470" i="4" s="1"/>
  <c r="K499" i="4"/>
  <c r="K469" i="4"/>
  <c r="K467" i="4"/>
  <c r="L467" i="4" s="1"/>
  <c r="K443" i="4"/>
  <c r="L443" i="4" s="1"/>
  <c r="K356" i="4"/>
  <c r="K342" i="4"/>
  <c r="K492" i="4"/>
  <c r="K489" i="4"/>
  <c r="K486" i="4"/>
  <c r="K483" i="4"/>
  <c r="L483" i="4" s="1"/>
  <c r="K473" i="4"/>
  <c r="K471" i="4"/>
  <c r="K340" i="4"/>
  <c r="K472" i="4"/>
  <c r="L472" i="4" s="1"/>
  <c r="K480" i="4"/>
  <c r="L480" i="4" s="1"/>
  <c r="K503" i="4"/>
  <c r="K495" i="4"/>
  <c r="L495" i="4" s="1"/>
  <c r="K504" i="4"/>
  <c r="K500" i="4"/>
  <c r="L500" i="4" s="1"/>
  <c r="K496" i="4"/>
  <c r="L496" i="4" s="1"/>
  <c r="K481" i="4"/>
  <c r="K477" i="4"/>
  <c r="K475" i="4"/>
  <c r="L475" i="4" s="1"/>
  <c r="K460" i="4"/>
  <c r="K484" i="4"/>
  <c r="L484" i="4" s="1"/>
  <c r="K479" i="4"/>
  <c r="K464" i="4"/>
  <c r="K462" i="4"/>
  <c r="K456" i="4"/>
  <c r="K365" i="4"/>
  <c r="K505" i="4"/>
  <c r="L505" i="4" s="1"/>
  <c r="K501" i="4"/>
  <c r="L501" i="4" s="1"/>
  <c r="K497" i="4"/>
  <c r="L497" i="4" s="1"/>
  <c r="K493" i="4"/>
  <c r="L493" i="4" s="1"/>
  <c r="K490" i="4"/>
  <c r="L490" i="4" s="1"/>
  <c r="K487" i="4"/>
  <c r="L487" i="4" s="1"/>
  <c r="K468" i="4"/>
  <c r="L468" i="4" s="1"/>
  <c r="K466" i="4"/>
  <c r="L466" i="4" s="1"/>
  <c r="K459" i="4"/>
  <c r="K452" i="4"/>
  <c r="L452" i="4" s="1"/>
  <c r="K349" i="4"/>
  <c r="L349" i="4" s="1"/>
  <c r="K458" i="4"/>
  <c r="L458" i="4" s="1"/>
  <c r="K454" i="4"/>
  <c r="K450" i="4"/>
  <c r="L450" i="4" s="1"/>
  <c r="K446" i="4"/>
  <c r="L446" i="4" s="1"/>
  <c r="K442" i="4"/>
  <c r="K438" i="4"/>
  <c r="K434" i="4"/>
  <c r="K430" i="4"/>
  <c r="K426" i="4"/>
  <c r="K422" i="4"/>
  <c r="K418" i="4"/>
  <c r="L418" i="4" s="1"/>
  <c r="K414" i="4"/>
  <c r="K410" i="4"/>
  <c r="K406" i="4"/>
  <c r="K402" i="4"/>
  <c r="L402" i="4" s="1"/>
  <c r="K398" i="4"/>
  <c r="K394" i="4"/>
  <c r="K390" i="4"/>
  <c r="K386" i="4"/>
  <c r="L386" i="4" s="1"/>
  <c r="K380" i="4"/>
  <c r="L380" i="4" s="1"/>
  <c r="K377" i="4"/>
  <c r="K370" i="4"/>
  <c r="K368" i="4"/>
  <c r="K361" i="4"/>
  <c r="K354" i="4"/>
  <c r="K352" i="4"/>
  <c r="K345" i="4"/>
  <c r="L345" i="4" s="1"/>
  <c r="K338" i="4"/>
  <c r="K336" i="4"/>
  <c r="K321" i="4"/>
  <c r="K296" i="4"/>
  <c r="K439" i="4"/>
  <c r="K435" i="4"/>
  <c r="L435" i="4" s="1"/>
  <c r="K431" i="4"/>
  <c r="L431" i="4" s="1"/>
  <c r="K427" i="4"/>
  <c r="K423" i="4"/>
  <c r="L423" i="4" s="1"/>
  <c r="K419" i="4"/>
  <c r="L419" i="4" s="1"/>
  <c r="K415" i="4"/>
  <c r="L415" i="4" s="1"/>
  <c r="K411" i="4"/>
  <c r="K407" i="4"/>
  <c r="L407" i="4" s="1"/>
  <c r="K403" i="4"/>
  <c r="L403" i="4" s="1"/>
  <c r="K399" i="4"/>
  <c r="L399" i="4" s="1"/>
  <c r="K395" i="4"/>
  <c r="K391" i="4"/>
  <c r="L391" i="4" s="1"/>
  <c r="K387" i="4"/>
  <c r="L387" i="4" s="1"/>
  <c r="K326" i="4"/>
  <c r="K318" i="4"/>
  <c r="K280" i="4"/>
  <c r="L280" i="4" s="1"/>
  <c r="K384" i="4"/>
  <c r="L384" i="4" s="1"/>
  <c r="K381" i="4"/>
  <c r="L381" i="4" s="1"/>
  <c r="K378" i="4"/>
  <c r="K373" i="4"/>
  <c r="K366" i="4"/>
  <c r="K364" i="4"/>
  <c r="L364" i="4" s="1"/>
  <c r="K357" i="4"/>
  <c r="K350" i="4"/>
  <c r="K348" i="4"/>
  <c r="K341" i="4"/>
  <c r="L341" i="4" s="1"/>
  <c r="K334" i="4"/>
  <c r="K332" i="4"/>
  <c r="K262" i="4"/>
  <c r="K436" i="4"/>
  <c r="L436" i="4" s="1"/>
  <c r="K432" i="4"/>
  <c r="L432" i="4" s="1"/>
  <c r="K428" i="4"/>
  <c r="L428" i="4" s="1"/>
  <c r="K424" i="4"/>
  <c r="K420" i="4"/>
  <c r="L420" i="4" s="1"/>
  <c r="K416" i="4"/>
  <c r="L416" i="4" s="1"/>
  <c r="K412" i="4"/>
  <c r="L412" i="4" s="1"/>
  <c r="K408" i="4"/>
  <c r="K404" i="4"/>
  <c r="L404" i="4" s="1"/>
  <c r="K400" i="4"/>
  <c r="L400" i="4" s="1"/>
  <c r="K396" i="4"/>
  <c r="L396" i="4" s="1"/>
  <c r="K392" i="4"/>
  <c r="K388" i="4"/>
  <c r="L388" i="4" s="1"/>
  <c r="K330" i="4"/>
  <c r="K204" i="4"/>
  <c r="K376" i="4"/>
  <c r="L376" i="4" s="1"/>
  <c r="K369" i="4"/>
  <c r="K362" i="4"/>
  <c r="K360" i="4"/>
  <c r="L360" i="4" s="1"/>
  <c r="K353" i="4"/>
  <c r="L353" i="4" s="1"/>
  <c r="K346" i="4"/>
  <c r="K344" i="4"/>
  <c r="L344" i="4" s="1"/>
  <c r="K337" i="4"/>
  <c r="L337" i="4" s="1"/>
  <c r="K325" i="4"/>
  <c r="K317" i="4"/>
  <c r="K187" i="4"/>
  <c r="K457" i="4"/>
  <c r="L457" i="4" s="1"/>
  <c r="K453" i="4"/>
  <c r="L453" i="4" s="1"/>
  <c r="K449" i="4"/>
  <c r="K445" i="4"/>
  <c r="L445" i="4" s="1"/>
  <c r="K441" i="4"/>
  <c r="L441" i="4" s="1"/>
  <c r="K437" i="4"/>
  <c r="L437" i="4" s="1"/>
  <c r="K433" i="4"/>
  <c r="L433" i="4" s="1"/>
  <c r="K429" i="4"/>
  <c r="L429" i="4" s="1"/>
  <c r="K425" i="4"/>
  <c r="L425" i="4" s="1"/>
  <c r="K421" i="4"/>
  <c r="L421" i="4" s="1"/>
  <c r="K417" i="4"/>
  <c r="L417" i="4" s="1"/>
  <c r="K413" i="4"/>
  <c r="L413" i="4" s="1"/>
  <c r="K409" i="4"/>
  <c r="L409" i="4" s="1"/>
  <c r="K405" i="4"/>
  <c r="L405" i="4" s="1"/>
  <c r="K401" i="4"/>
  <c r="L401" i="4" s="1"/>
  <c r="K397" i="4"/>
  <c r="L397" i="4" s="1"/>
  <c r="K393" i="4"/>
  <c r="L393" i="4" s="1"/>
  <c r="K389" i="4"/>
  <c r="L389" i="4" s="1"/>
  <c r="K385" i="4"/>
  <c r="L385" i="4" s="1"/>
  <c r="K382" i="4"/>
  <c r="K322" i="4"/>
  <c r="K314" i="4"/>
  <c r="K305" i="4"/>
  <c r="L305" i="4" s="1"/>
  <c r="K302" i="4"/>
  <c r="K299" i="4"/>
  <c r="L299" i="4" s="1"/>
  <c r="K294" i="4"/>
  <c r="K287" i="4"/>
  <c r="K285" i="4"/>
  <c r="K278" i="4"/>
  <c r="L278" i="4" s="1"/>
  <c r="K266" i="4"/>
  <c r="L266" i="4" s="1"/>
  <c r="K264" i="4"/>
  <c r="K254" i="4"/>
  <c r="L254" i="4" s="1"/>
  <c r="K246" i="4"/>
  <c r="L246" i="4" s="1"/>
  <c r="K238" i="4"/>
  <c r="L238" i="4" s="1"/>
  <c r="K223" i="4"/>
  <c r="K215" i="4"/>
  <c r="K202" i="4"/>
  <c r="K383" i="4"/>
  <c r="L383" i="4" s="1"/>
  <c r="K379" i="4"/>
  <c r="K375" i="4"/>
  <c r="L375" i="4" s="1"/>
  <c r="K371" i="4"/>
  <c r="K367" i="4"/>
  <c r="L367" i="4" s="1"/>
  <c r="K363" i="4"/>
  <c r="K359" i="4"/>
  <c r="L359" i="4" s="1"/>
  <c r="K355" i="4"/>
  <c r="K351" i="4"/>
  <c r="L351" i="4" s="1"/>
  <c r="K347" i="4"/>
  <c r="L347" i="4" s="1"/>
  <c r="K343" i="4"/>
  <c r="L343" i="4" s="1"/>
  <c r="K339" i="4"/>
  <c r="L339" i="4" s="1"/>
  <c r="K335" i="4"/>
  <c r="L335" i="4" s="1"/>
  <c r="K331" i="4"/>
  <c r="K327" i="4"/>
  <c r="K323" i="4"/>
  <c r="K319" i="4"/>
  <c r="K315" i="4"/>
  <c r="K311" i="4"/>
  <c r="K308" i="4"/>
  <c r="L308" i="4" s="1"/>
  <c r="K292" i="4"/>
  <c r="K276" i="4"/>
  <c r="K270" i="4"/>
  <c r="K268" i="4"/>
  <c r="K210" i="4"/>
  <c r="K297" i="4"/>
  <c r="L297" i="4" s="1"/>
  <c r="K290" i="4"/>
  <c r="K283" i="4"/>
  <c r="L283" i="4" s="1"/>
  <c r="K281" i="4"/>
  <c r="K274" i="4"/>
  <c r="L274" i="4" s="1"/>
  <c r="K272" i="4"/>
  <c r="K259" i="4"/>
  <c r="K251" i="4"/>
  <c r="K243" i="4"/>
  <c r="L243" i="4" s="1"/>
  <c r="K234" i="4"/>
  <c r="K214" i="4"/>
  <c r="K179" i="4"/>
  <c r="K328" i="4"/>
  <c r="L328" i="4" s="1"/>
  <c r="K324" i="4"/>
  <c r="L324" i="4" s="1"/>
  <c r="K320" i="4"/>
  <c r="L320" i="4" s="1"/>
  <c r="K316" i="4"/>
  <c r="L316" i="4" s="1"/>
  <c r="K312" i="4"/>
  <c r="L312" i="4" s="1"/>
  <c r="K309" i="4"/>
  <c r="L309" i="4" s="1"/>
  <c r="K306" i="4"/>
  <c r="K303" i="4"/>
  <c r="L303" i="4" s="1"/>
  <c r="K300" i="4"/>
  <c r="K288" i="4"/>
  <c r="K295" i="4"/>
  <c r="K293" i="4"/>
  <c r="K286" i="4"/>
  <c r="K279" i="4"/>
  <c r="K277" i="4"/>
  <c r="K263" i="4"/>
  <c r="L263" i="4" s="1"/>
  <c r="K258" i="4"/>
  <c r="L258" i="4" s="1"/>
  <c r="K250" i="4"/>
  <c r="L250" i="4" s="1"/>
  <c r="K242" i="4"/>
  <c r="L242" i="4" s="1"/>
  <c r="K217" i="4"/>
  <c r="L217" i="4" s="1"/>
  <c r="K208" i="4"/>
  <c r="K313" i="4"/>
  <c r="L313" i="4" s="1"/>
  <c r="K301" i="4"/>
  <c r="L301" i="4" s="1"/>
  <c r="K298" i="4"/>
  <c r="L298" i="4" s="1"/>
  <c r="K284" i="4"/>
  <c r="K267" i="4"/>
  <c r="K212" i="4"/>
  <c r="L212" i="4" s="1"/>
  <c r="K171" i="4"/>
  <c r="K310" i="4"/>
  <c r="L310" i="4" s="1"/>
  <c r="K307" i="4"/>
  <c r="L307" i="4" s="1"/>
  <c r="K304" i="4"/>
  <c r="L304" i="4" s="1"/>
  <c r="K291" i="4"/>
  <c r="L291" i="4" s="1"/>
  <c r="K289" i="4"/>
  <c r="L289" i="4" s="1"/>
  <c r="K282" i="4"/>
  <c r="L282" i="4" s="1"/>
  <c r="K275" i="4"/>
  <c r="L275" i="4" s="1"/>
  <c r="K271" i="4"/>
  <c r="L271" i="4" s="1"/>
  <c r="K255" i="4"/>
  <c r="L255" i="4" s="1"/>
  <c r="K247" i="4"/>
  <c r="L247" i="4" s="1"/>
  <c r="K239" i="4"/>
  <c r="L239" i="4" s="1"/>
  <c r="K220" i="4"/>
  <c r="L220" i="4" s="1"/>
  <c r="K227" i="4"/>
  <c r="L227" i="4" s="1"/>
  <c r="K224" i="4"/>
  <c r="K221" i="4"/>
  <c r="L221" i="4" s="1"/>
  <c r="K218" i="4"/>
  <c r="K206" i="4"/>
  <c r="L206" i="4" s="1"/>
  <c r="K191" i="4"/>
  <c r="L191" i="4" s="1"/>
  <c r="K189" i="4"/>
  <c r="L189" i="4" s="1"/>
  <c r="K94" i="4"/>
  <c r="K260" i="4"/>
  <c r="L260" i="4" s="1"/>
  <c r="K256" i="4"/>
  <c r="K252" i="4"/>
  <c r="L252" i="4" s="1"/>
  <c r="K248" i="4"/>
  <c r="L248" i="4" s="1"/>
  <c r="K244" i="4"/>
  <c r="L244" i="4" s="1"/>
  <c r="K240" i="4"/>
  <c r="K236" i="4"/>
  <c r="L236" i="4" s="1"/>
  <c r="K233" i="4"/>
  <c r="K230" i="4"/>
  <c r="L230" i="4" s="1"/>
  <c r="K213" i="4"/>
  <c r="K195" i="4"/>
  <c r="L195" i="4" s="1"/>
  <c r="K193" i="4"/>
  <c r="L193" i="4" s="1"/>
  <c r="K181" i="4"/>
  <c r="K173" i="4"/>
  <c r="L173" i="4" s="1"/>
  <c r="K109" i="4"/>
  <c r="K92" i="4"/>
  <c r="K219" i="4"/>
  <c r="L219" i="4" s="1"/>
  <c r="K216" i="4"/>
  <c r="L216" i="4" s="1"/>
  <c r="K211" i="4"/>
  <c r="K199" i="4"/>
  <c r="K197" i="4"/>
  <c r="L197" i="4" s="1"/>
  <c r="K186" i="4"/>
  <c r="K178" i="4"/>
  <c r="L178" i="4" s="1"/>
  <c r="K170" i="4"/>
  <c r="K167" i="4"/>
  <c r="K162" i="4"/>
  <c r="K121" i="4"/>
  <c r="K107" i="4"/>
  <c r="K273" i="4"/>
  <c r="L273" i="4" s="1"/>
  <c r="K269" i="4"/>
  <c r="L269" i="4" s="1"/>
  <c r="K265" i="4"/>
  <c r="L265" i="4" s="1"/>
  <c r="K261" i="4"/>
  <c r="L261" i="4" s="1"/>
  <c r="K257" i="4"/>
  <c r="L257" i="4" s="1"/>
  <c r="K253" i="4"/>
  <c r="L253" i="4" s="1"/>
  <c r="K249" i="4"/>
  <c r="L249" i="4" s="1"/>
  <c r="K245" i="4"/>
  <c r="L245" i="4" s="1"/>
  <c r="K241" i="4"/>
  <c r="L241" i="4" s="1"/>
  <c r="K237" i="4"/>
  <c r="L237" i="4" s="1"/>
  <c r="K231" i="4"/>
  <c r="L231" i="4" s="1"/>
  <c r="K228" i="4"/>
  <c r="L228" i="4" s="1"/>
  <c r="K225" i="4"/>
  <c r="K222" i="4"/>
  <c r="L222" i="4" s="1"/>
  <c r="K209" i="4"/>
  <c r="L209" i="4" s="1"/>
  <c r="K203" i="4"/>
  <c r="K201" i="4"/>
  <c r="L201" i="4" s="1"/>
  <c r="K188" i="4"/>
  <c r="L188" i="4" s="1"/>
  <c r="K183" i="4"/>
  <c r="K175" i="4"/>
  <c r="K207" i="4"/>
  <c r="L207" i="4" s="1"/>
  <c r="K205" i="4"/>
  <c r="L205" i="4" s="1"/>
  <c r="K192" i="4"/>
  <c r="L192" i="4" s="1"/>
  <c r="K190" i="4"/>
  <c r="K166" i="4"/>
  <c r="K118" i="4"/>
  <c r="L118" i="4" s="1"/>
  <c r="K196" i="4"/>
  <c r="L196" i="4" s="1"/>
  <c r="K194" i="4"/>
  <c r="K185" i="4"/>
  <c r="K177" i="4"/>
  <c r="K169" i="4"/>
  <c r="K82" i="4"/>
  <c r="K235" i="4"/>
  <c r="L235" i="4" s="1"/>
  <c r="K232" i="4"/>
  <c r="L232" i="4" s="1"/>
  <c r="K229" i="4"/>
  <c r="L229" i="4" s="1"/>
  <c r="K226" i="4"/>
  <c r="L226" i="4" s="1"/>
  <c r="K200" i="4"/>
  <c r="L200" i="4" s="1"/>
  <c r="K198" i="4"/>
  <c r="L198" i="4" s="1"/>
  <c r="K182" i="4"/>
  <c r="L182" i="4" s="1"/>
  <c r="K174" i="4"/>
  <c r="L174" i="4" s="1"/>
  <c r="K165" i="4"/>
  <c r="L165" i="4" s="1"/>
  <c r="K161" i="4"/>
  <c r="L161" i="4" s="1"/>
  <c r="K157" i="4"/>
  <c r="K153" i="4"/>
  <c r="L153" i="4" s="1"/>
  <c r="K149" i="4"/>
  <c r="L149" i="4" s="1"/>
  <c r="K145" i="4"/>
  <c r="L145" i="4" s="1"/>
  <c r="K141" i="4"/>
  <c r="K137" i="4"/>
  <c r="L137" i="4" s="1"/>
  <c r="K133" i="4"/>
  <c r="L133" i="4" s="1"/>
  <c r="K130" i="4"/>
  <c r="K127" i="4"/>
  <c r="L127" i="4" s="1"/>
  <c r="K124" i="4"/>
  <c r="K111" i="4"/>
  <c r="K98" i="4"/>
  <c r="K96" i="4"/>
  <c r="L96" i="4" s="1"/>
  <c r="K116" i="4"/>
  <c r="K102" i="4"/>
  <c r="K100" i="4"/>
  <c r="L100" i="4" s="1"/>
  <c r="K87" i="4"/>
  <c r="K79" i="4"/>
  <c r="K158" i="4"/>
  <c r="L158" i="4" s="1"/>
  <c r="K154" i="4"/>
  <c r="K150" i="4"/>
  <c r="K146" i="4"/>
  <c r="K142" i="4"/>
  <c r="L142" i="4" s="1"/>
  <c r="K138" i="4"/>
  <c r="K134" i="4"/>
  <c r="K125" i="4"/>
  <c r="L125" i="4" s="1"/>
  <c r="K122" i="4"/>
  <c r="L122" i="4" s="1"/>
  <c r="K119" i="4"/>
  <c r="L119" i="4" s="1"/>
  <c r="K114" i="4"/>
  <c r="K106" i="4"/>
  <c r="L106" i="4" s="1"/>
  <c r="K104" i="4"/>
  <c r="K89" i="4"/>
  <c r="L89" i="4" s="1"/>
  <c r="K81" i="4"/>
  <c r="K131" i="4"/>
  <c r="K128" i="4"/>
  <c r="L128" i="4" s="1"/>
  <c r="K112" i="4"/>
  <c r="K110" i="4"/>
  <c r="K108" i="4"/>
  <c r="L108" i="4" s="1"/>
  <c r="K93" i="4"/>
  <c r="K91" i="4"/>
  <c r="L91" i="4" s="1"/>
  <c r="K86" i="4"/>
  <c r="L86" i="4" s="1"/>
  <c r="K78" i="4"/>
  <c r="L78" i="4" s="1"/>
  <c r="K71" i="4"/>
  <c r="K163" i="4"/>
  <c r="K159" i="4"/>
  <c r="K155" i="4"/>
  <c r="K151" i="4"/>
  <c r="K147" i="4"/>
  <c r="K143" i="4"/>
  <c r="K139" i="4"/>
  <c r="K135" i="4"/>
  <c r="L135" i="4" s="1"/>
  <c r="K117" i="4"/>
  <c r="K97" i="4"/>
  <c r="K95" i="4"/>
  <c r="K75" i="4"/>
  <c r="K129" i="4"/>
  <c r="L129" i="4" s="1"/>
  <c r="K126" i="4"/>
  <c r="L126" i="4" s="1"/>
  <c r="K123" i="4"/>
  <c r="L123" i="4" s="1"/>
  <c r="K120" i="4"/>
  <c r="K101" i="4"/>
  <c r="K99" i="4"/>
  <c r="L99" i="4" s="1"/>
  <c r="K83" i="4"/>
  <c r="K74" i="4"/>
  <c r="L74" i="4" s="1"/>
  <c r="K184" i="4"/>
  <c r="L184" i="4" s="1"/>
  <c r="K180" i="4"/>
  <c r="K176" i="4"/>
  <c r="L176" i="4" s="1"/>
  <c r="K172" i="4"/>
  <c r="L172" i="4" s="1"/>
  <c r="K168" i="4"/>
  <c r="L168" i="4" s="1"/>
  <c r="K164" i="4"/>
  <c r="K160" i="4"/>
  <c r="L160" i="4" s="1"/>
  <c r="K156" i="4"/>
  <c r="L156" i="4" s="1"/>
  <c r="K152" i="4"/>
  <c r="L152" i="4" s="1"/>
  <c r="K148" i="4"/>
  <c r="K144" i="4"/>
  <c r="L144" i="4" s="1"/>
  <c r="K140" i="4"/>
  <c r="L140" i="4" s="1"/>
  <c r="K136" i="4"/>
  <c r="L136" i="4" s="1"/>
  <c r="K132" i="4"/>
  <c r="L132" i="4" s="1"/>
  <c r="K115" i="4"/>
  <c r="L115" i="4" s="1"/>
  <c r="K113" i="4"/>
  <c r="K105" i="4"/>
  <c r="L105" i="4" s="1"/>
  <c r="K103" i="4"/>
  <c r="L103" i="4" s="1"/>
  <c r="K90" i="4"/>
  <c r="L90" i="4" s="1"/>
  <c r="K85" i="4"/>
  <c r="L85" i="4" s="1"/>
  <c r="K77" i="4"/>
  <c r="L77" i="4" s="1"/>
  <c r="K67" i="4"/>
  <c r="L67" i="4" s="1"/>
  <c r="K63" i="4"/>
  <c r="K59" i="4"/>
  <c r="K55" i="4"/>
  <c r="K51" i="4"/>
  <c r="L51" i="4" s="1"/>
  <c r="K47" i="4"/>
  <c r="K43" i="4"/>
  <c r="K39" i="4"/>
  <c r="K35" i="4"/>
  <c r="L35" i="4" s="1"/>
  <c r="K31" i="4"/>
  <c r="K27" i="4"/>
  <c r="K23" i="4"/>
  <c r="K19" i="4"/>
  <c r="L19" i="4" s="1"/>
  <c r="K15" i="4"/>
  <c r="K11" i="4"/>
  <c r="K7" i="4"/>
  <c r="K88" i="4"/>
  <c r="L88" i="4" s="1"/>
  <c r="K84" i="4"/>
  <c r="K80" i="4"/>
  <c r="L80" i="4" s="1"/>
  <c r="K76" i="4"/>
  <c r="K72" i="4"/>
  <c r="L72" i="4" s="1"/>
  <c r="K68" i="4"/>
  <c r="K64" i="4"/>
  <c r="K60" i="4"/>
  <c r="K56" i="4"/>
  <c r="L56" i="4" s="1"/>
  <c r="K52" i="4"/>
  <c r="K48" i="4"/>
  <c r="K44" i="4"/>
  <c r="K40" i="4"/>
  <c r="L40" i="4" s="1"/>
  <c r="K36" i="4"/>
  <c r="K32" i="4"/>
  <c r="K28" i="4"/>
  <c r="K24" i="4"/>
  <c r="L24" i="4" s="1"/>
  <c r="K20" i="4"/>
  <c r="K16" i="4"/>
  <c r="K12" i="4"/>
  <c r="K8" i="4"/>
  <c r="L8" i="4" s="1"/>
  <c r="K73" i="4"/>
  <c r="L73" i="4" s="1"/>
  <c r="K69" i="4"/>
  <c r="K65" i="4"/>
  <c r="L65" i="4" s="1"/>
  <c r="K61" i="4"/>
  <c r="K57" i="4"/>
  <c r="L57" i="4" s="1"/>
  <c r="K53" i="4"/>
  <c r="K49" i="4"/>
  <c r="L49" i="4" s="1"/>
  <c r="K45" i="4"/>
  <c r="L45" i="4" s="1"/>
  <c r="K41" i="4"/>
  <c r="L41" i="4" s="1"/>
  <c r="K37" i="4"/>
  <c r="K33" i="4"/>
  <c r="L33" i="4" s="1"/>
  <c r="K29" i="4"/>
  <c r="L29" i="4" s="1"/>
  <c r="K25" i="4"/>
  <c r="L25" i="4" s="1"/>
  <c r="K21" i="4"/>
  <c r="K17" i="4"/>
  <c r="L17" i="4" s="1"/>
  <c r="K13" i="4"/>
  <c r="L13" i="4" s="1"/>
  <c r="K9" i="4"/>
  <c r="L9" i="4" s="1"/>
  <c r="K5" i="4"/>
  <c r="K70" i="4"/>
  <c r="L70" i="4" s="1"/>
  <c r="K66" i="4"/>
  <c r="L66" i="4" s="1"/>
  <c r="K62" i="4"/>
  <c r="L62" i="4" s="1"/>
  <c r="K58" i="4"/>
  <c r="L58" i="4" s="1"/>
  <c r="K54" i="4"/>
  <c r="L54" i="4" s="1"/>
  <c r="K50" i="4"/>
  <c r="L50" i="4" s="1"/>
  <c r="K46" i="4"/>
  <c r="L46" i="4" s="1"/>
  <c r="K42" i="4"/>
  <c r="L42" i="4" s="1"/>
  <c r="K38" i="4"/>
  <c r="L38" i="4" s="1"/>
  <c r="K34" i="4"/>
  <c r="L34" i="4" s="1"/>
  <c r="K30" i="4"/>
  <c r="L30" i="4" s="1"/>
  <c r="K26" i="4"/>
  <c r="L26" i="4" s="1"/>
  <c r="K22" i="4"/>
  <c r="L22" i="4" s="1"/>
  <c r="K18" i="4"/>
  <c r="L18" i="4" s="1"/>
  <c r="K14" i="4"/>
  <c r="L14" i="4" s="1"/>
  <c r="K10" i="4"/>
  <c r="L10" i="4" s="1"/>
  <c r="K6" i="4"/>
  <c r="L6" i="4" s="1"/>
  <c r="E11" i="4"/>
  <c r="E27" i="4"/>
  <c r="E37" i="4"/>
  <c r="E17" i="4"/>
  <c r="E7" i="4"/>
  <c r="E23" i="4"/>
  <c r="E33" i="4"/>
  <c r="E21" i="4"/>
  <c r="E13" i="4"/>
  <c r="E29" i="4"/>
  <c r="E39" i="4"/>
  <c r="E19" i="4"/>
  <c r="E5" i="4"/>
  <c r="E9" i="4"/>
  <c r="E25" i="4"/>
  <c r="E35" i="4"/>
  <c r="E15" i="4"/>
  <c r="E31" i="4"/>
  <c r="E70" i="4"/>
  <c r="E45" i="4"/>
  <c r="F45" i="4" s="1"/>
  <c r="E48" i="4"/>
  <c r="E61" i="4"/>
  <c r="E64" i="4"/>
  <c r="E81" i="4"/>
  <c r="E171" i="4"/>
  <c r="F171" i="4" s="1"/>
  <c r="E49" i="4"/>
  <c r="E52" i="4"/>
  <c r="E65" i="4"/>
  <c r="E68" i="4"/>
  <c r="E75" i="4"/>
  <c r="E92" i="4"/>
  <c r="E189" i="4"/>
  <c r="E203" i="4"/>
  <c r="E51" i="4"/>
  <c r="E82" i="4"/>
  <c r="K4" i="4"/>
  <c r="E4" i="4"/>
  <c r="E6" i="4"/>
  <c r="E8" i="4"/>
  <c r="E10" i="4"/>
  <c r="F10" i="4" s="1"/>
  <c r="E12" i="4"/>
  <c r="E14" i="4"/>
  <c r="F14" i="4" s="1"/>
  <c r="E16" i="4"/>
  <c r="E18" i="4"/>
  <c r="F18" i="4" s="1"/>
  <c r="E20" i="4"/>
  <c r="E22" i="4"/>
  <c r="E24" i="4"/>
  <c r="E26" i="4"/>
  <c r="F26" i="4" s="1"/>
  <c r="E28" i="4"/>
  <c r="E30" i="4"/>
  <c r="E32" i="4"/>
  <c r="E34" i="4"/>
  <c r="F34" i="4" s="1"/>
  <c r="E36" i="4"/>
  <c r="E38" i="4"/>
  <c r="F38" i="4" s="1"/>
  <c r="E40" i="4"/>
  <c r="E43" i="4"/>
  <c r="E46" i="4"/>
  <c r="F46" i="4" s="1"/>
  <c r="E59" i="4"/>
  <c r="E62" i="4"/>
  <c r="F62" i="4" s="1"/>
  <c r="E76" i="4"/>
  <c r="F76" i="4" s="1"/>
  <c r="E90" i="4"/>
  <c r="E91" i="4"/>
  <c r="F91" i="4" s="1"/>
  <c r="E140" i="4"/>
  <c r="E143" i="4"/>
  <c r="E207" i="4"/>
  <c r="E80" i="4"/>
  <c r="E83" i="4"/>
  <c r="E42" i="4"/>
  <c r="F42" i="4" s="1"/>
  <c r="E58" i="4"/>
  <c r="F58" i="4" s="1"/>
  <c r="E53" i="4"/>
  <c r="F53" i="4" s="1"/>
  <c r="E56" i="4"/>
  <c r="E69" i="4"/>
  <c r="F69" i="4" s="1"/>
  <c r="E72" i="4"/>
  <c r="E77" i="4"/>
  <c r="E88" i="4"/>
  <c r="E89" i="4"/>
  <c r="F89" i="4" s="1"/>
  <c r="E134" i="4"/>
  <c r="E137" i="4"/>
  <c r="E54" i="4"/>
  <c r="E67" i="4"/>
  <c r="E55" i="4"/>
  <c r="E74" i="4"/>
  <c r="F74" i="4" s="1"/>
  <c r="E47" i="4"/>
  <c r="F47" i="4" s="1"/>
  <c r="E50" i="4"/>
  <c r="E63" i="4"/>
  <c r="F63" i="4" s="1"/>
  <c r="E66" i="4"/>
  <c r="E78" i="4"/>
  <c r="F78" i="4" s="1"/>
  <c r="E86" i="4"/>
  <c r="F86" i="4" s="1"/>
  <c r="E87" i="4"/>
  <c r="F87" i="4" s="1"/>
  <c r="E71" i="4"/>
  <c r="F71" i="4" s="1"/>
  <c r="E41" i="4"/>
  <c r="F41" i="4" s="1"/>
  <c r="E44" i="4"/>
  <c r="E57" i="4"/>
  <c r="F57" i="4" s="1"/>
  <c r="E60" i="4"/>
  <c r="E73" i="4"/>
  <c r="F73" i="4" s="1"/>
  <c r="E79" i="4"/>
  <c r="F79" i="4" s="1"/>
  <c r="E84" i="4"/>
  <c r="E85" i="4"/>
  <c r="E159" i="4"/>
  <c r="F159" i="4" s="1"/>
  <c r="E131" i="4"/>
  <c r="F131" i="4" s="1"/>
  <c r="E144" i="4"/>
  <c r="F144" i="4" s="1"/>
  <c r="E147" i="4"/>
  <c r="F147" i="4" s="1"/>
  <c r="E157" i="4"/>
  <c r="E163" i="4"/>
  <c r="E167" i="4"/>
  <c r="F167" i="4" s="1"/>
  <c r="E173" i="4"/>
  <c r="E229" i="4"/>
  <c r="E93" i="4"/>
  <c r="E95" i="4"/>
  <c r="E97" i="4"/>
  <c r="E99" i="4"/>
  <c r="F99" i="4" s="1"/>
  <c r="E101" i="4"/>
  <c r="E103" i="4"/>
  <c r="F103" i="4" s="1"/>
  <c r="E105" i="4"/>
  <c r="F105" i="4" s="1"/>
  <c r="E107" i="4"/>
  <c r="E109" i="4"/>
  <c r="E111" i="4"/>
  <c r="F111" i="4" s="1"/>
  <c r="E113" i="4"/>
  <c r="F113" i="4" s="1"/>
  <c r="E115" i="4"/>
  <c r="F115" i="4" s="1"/>
  <c r="E117" i="4"/>
  <c r="F117" i="4" s="1"/>
  <c r="E119" i="4"/>
  <c r="F119" i="4" s="1"/>
  <c r="E121" i="4"/>
  <c r="F121" i="4" s="1"/>
  <c r="E123" i="4"/>
  <c r="E125" i="4"/>
  <c r="F125" i="4" s="1"/>
  <c r="E127" i="4"/>
  <c r="E129" i="4"/>
  <c r="E138" i="4"/>
  <c r="E141" i="4"/>
  <c r="F141" i="4" s="1"/>
  <c r="E155" i="4"/>
  <c r="E175" i="4"/>
  <c r="E187" i="4"/>
  <c r="F187" i="4" s="1"/>
  <c r="E132" i="4"/>
  <c r="E135" i="4"/>
  <c r="F135" i="4" s="1"/>
  <c r="E148" i="4"/>
  <c r="E153" i="4"/>
  <c r="F153" i="4" s="1"/>
  <c r="E177" i="4"/>
  <c r="E193" i="4"/>
  <c r="F193" i="4" s="1"/>
  <c r="E232" i="4"/>
  <c r="E142" i="4"/>
  <c r="F142" i="4" s="1"/>
  <c r="E145" i="4"/>
  <c r="E151" i="4"/>
  <c r="F151" i="4" s="1"/>
  <c r="E179" i="4"/>
  <c r="F179" i="4" s="1"/>
  <c r="E185" i="4"/>
  <c r="F185" i="4" s="1"/>
  <c r="E282" i="4"/>
  <c r="E136" i="4"/>
  <c r="F136" i="4" s="1"/>
  <c r="E139" i="4"/>
  <c r="E149" i="4"/>
  <c r="F149" i="4" s="1"/>
  <c r="E161" i="4"/>
  <c r="F161" i="4" s="1"/>
  <c r="E165" i="4"/>
  <c r="E169" i="4"/>
  <c r="F169" i="4" s="1"/>
  <c r="E181" i="4"/>
  <c r="F181" i="4" s="1"/>
  <c r="E94" i="4"/>
  <c r="E96" i="4"/>
  <c r="F96" i="4" s="1"/>
  <c r="E98" i="4"/>
  <c r="E100" i="4"/>
  <c r="F100" i="4" s="1"/>
  <c r="E102" i="4"/>
  <c r="F102" i="4" s="1"/>
  <c r="E104" i="4"/>
  <c r="F104" i="4" s="1"/>
  <c r="E106" i="4"/>
  <c r="F106" i="4" s="1"/>
  <c r="E108" i="4"/>
  <c r="F108" i="4" s="1"/>
  <c r="E110" i="4"/>
  <c r="F110" i="4" s="1"/>
  <c r="E112" i="4"/>
  <c r="F112" i="4" s="1"/>
  <c r="E114" i="4"/>
  <c r="F114" i="4" s="1"/>
  <c r="E116" i="4"/>
  <c r="F116" i="4" s="1"/>
  <c r="E118" i="4"/>
  <c r="E120" i="4"/>
  <c r="F120" i="4" s="1"/>
  <c r="E122" i="4"/>
  <c r="E124" i="4"/>
  <c r="F124" i="4" s="1"/>
  <c r="E126" i="4"/>
  <c r="E128" i="4"/>
  <c r="F128" i="4" s="1"/>
  <c r="E130" i="4"/>
  <c r="E133" i="4"/>
  <c r="F133" i="4" s="1"/>
  <c r="E146" i="4"/>
  <c r="E183" i="4"/>
  <c r="E191" i="4"/>
  <c r="E205" i="4"/>
  <c r="E194" i="4"/>
  <c r="E201" i="4"/>
  <c r="E233" i="4"/>
  <c r="E199" i="4"/>
  <c r="F199" i="4" s="1"/>
  <c r="E195" i="4"/>
  <c r="F195" i="4" s="1"/>
  <c r="E197" i="4"/>
  <c r="E150" i="4"/>
  <c r="F150" i="4" s="1"/>
  <c r="E152" i="4"/>
  <c r="F152" i="4" s="1"/>
  <c r="E154" i="4"/>
  <c r="F154" i="4" s="1"/>
  <c r="E156" i="4"/>
  <c r="F156" i="4" s="1"/>
  <c r="E158" i="4"/>
  <c r="F158" i="4" s="1"/>
  <c r="E160" i="4"/>
  <c r="F160" i="4" s="1"/>
  <c r="E162" i="4"/>
  <c r="E164" i="4"/>
  <c r="E166" i="4"/>
  <c r="F166" i="4" s="1"/>
  <c r="E168" i="4"/>
  <c r="F168" i="4" s="1"/>
  <c r="E170" i="4"/>
  <c r="E172" i="4"/>
  <c r="E174" i="4"/>
  <c r="F174" i="4" s="1"/>
  <c r="E176" i="4"/>
  <c r="F176" i="4" s="1"/>
  <c r="E178" i="4"/>
  <c r="F178" i="4" s="1"/>
  <c r="E180" i="4"/>
  <c r="F180" i="4" s="1"/>
  <c r="E182" i="4"/>
  <c r="F182" i="4" s="1"/>
  <c r="E184" i="4"/>
  <c r="E186" i="4"/>
  <c r="F186" i="4" s="1"/>
  <c r="E188" i="4"/>
  <c r="E190" i="4"/>
  <c r="F190" i="4" s="1"/>
  <c r="E192" i="4"/>
  <c r="E209" i="4"/>
  <c r="E278" i="4"/>
  <c r="E320" i="4"/>
  <c r="E226" i="4"/>
  <c r="E271" i="4"/>
  <c r="F271" i="4" s="1"/>
  <c r="E273" i="4"/>
  <c r="E196" i="4"/>
  <c r="F196" i="4" s="1"/>
  <c r="E198" i="4"/>
  <c r="F198" i="4" s="1"/>
  <c r="E200" i="4"/>
  <c r="F200" i="4" s="1"/>
  <c r="E202" i="4"/>
  <c r="F202" i="4" s="1"/>
  <c r="E204" i="4"/>
  <c r="F204" i="4" s="1"/>
  <c r="E206" i="4"/>
  <c r="E208" i="4"/>
  <c r="F208" i="4" s="1"/>
  <c r="E210" i="4"/>
  <c r="F210" i="4" s="1"/>
  <c r="E212" i="4"/>
  <c r="F212" i="4" s="1"/>
  <c r="E214" i="4"/>
  <c r="E216" i="4"/>
  <c r="E218" i="4"/>
  <c r="E220" i="4"/>
  <c r="E222" i="4"/>
  <c r="E224" i="4"/>
  <c r="E227" i="4"/>
  <c r="F227" i="4" s="1"/>
  <c r="E230" i="4"/>
  <c r="E235" i="4"/>
  <c r="F235" i="4" s="1"/>
  <c r="E231" i="4"/>
  <c r="F231" i="4" s="1"/>
  <c r="E237" i="4"/>
  <c r="E268" i="4"/>
  <c r="E270" i="4"/>
  <c r="F270" i="4" s="1"/>
  <c r="E306" i="4"/>
  <c r="E225" i="4"/>
  <c r="E228" i="4"/>
  <c r="F228" i="4" s="1"/>
  <c r="E279" i="4"/>
  <c r="E211" i="4"/>
  <c r="F211" i="4" s="1"/>
  <c r="E213" i="4"/>
  <c r="F213" i="4" s="1"/>
  <c r="E215" i="4"/>
  <c r="F215" i="4" s="1"/>
  <c r="E217" i="4"/>
  <c r="F217" i="4" s="1"/>
  <c r="E219" i="4"/>
  <c r="F219" i="4" s="1"/>
  <c r="E221" i="4"/>
  <c r="F221" i="4" s="1"/>
  <c r="E223" i="4"/>
  <c r="F223" i="4" s="1"/>
  <c r="E267" i="4"/>
  <c r="E280" i="4"/>
  <c r="E328" i="4"/>
  <c r="E239" i="4"/>
  <c r="E241" i="4"/>
  <c r="E243" i="4"/>
  <c r="F243" i="4" s="1"/>
  <c r="E245" i="4"/>
  <c r="E247" i="4"/>
  <c r="E249" i="4"/>
  <c r="E251" i="4"/>
  <c r="F251" i="4" s="1"/>
  <c r="E253" i="4"/>
  <c r="E255" i="4"/>
  <c r="F255" i="4" s="1"/>
  <c r="E257" i="4"/>
  <c r="F257" i="4" s="1"/>
  <c r="E259" i="4"/>
  <c r="F259" i="4" s="1"/>
  <c r="E261" i="4"/>
  <c r="E263" i="4"/>
  <c r="F263" i="4" s="1"/>
  <c r="E265" i="4"/>
  <c r="E274" i="4"/>
  <c r="E281" i="4"/>
  <c r="F281" i="4" s="1"/>
  <c r="E283" i="4"/>
  <c r="F283" i="4" s="1"/>
  <c r="E287" i="4"/>
  <c r="E275" i="4"/>
  <c r="F275" i="4" s="1"/>
  <c r="E318" i="4"/>
  <c r="E272" i="4"/>
  <c r="E276" i="4"/>
  <c r="F276" i="4" s="1"/>
  <c r="E234" i="4"/>
  <c r="E236" i="4"/>
  <c r="E238" i="4"/>
  <c r="F238" i="4" s="1"/>
  <c r="E240" i="4"/>
  <c r="F240" i="4" s="1"/>
  <c r="E242" i="4"/>
  <c r="E244" i="4"/>
  <c r="E246" i="4"/>
  <c r="F246" i="4" s="1"/>
  <c r="E248" i="4"/>
  <c r="F248" i="4" s="1"/>
  <c r="E250" i="4"/>
  <c r="E252" i="4"/>
  <c r="E254" i="4"/>
  <c r="F254" i="4" s="1"/>
  <c r="E256" i="4"/>
  <c r="F256" i="4" s="1"/>
  <c r="E258" i="4"/>
  <c r="E260" i="4"/>
  <c r="E262" i="4"/>
  <c r="F262" i="4" s="1"/>
  <c r="E264" i="4"/>
  <c r="F264" i="4" s="1"/>
  <c r="E266" i="4"/>
  <c r="E269" i="4"/>
  <c r="E277" i="4"/>
  <c r="F277" i="4" s="1"/>
  <c r="E285" i="4"/>
  <c r="E289" i="4"/>
  <c r="E309" i="4"/>
  <c r="E312" i="4"/>
  <c r="E319" i="4"/>
  <c r="E367" i="4"/>
  <c r="E284" i="4"/>
  <c r="F284" i="4" s="1"/>
  <c r="E286" i="4"/>
  <c r="F286" i="4" s="1"/>
  <c r="E288" i="4"/>
  <c r="F288" i="4" s="1"/>
  <c r="E290" i="4"/>
  <c r="F290" i="4" s="1"/>
  <c r="E292" i="4"/>
  <c r="E294" i="4"/>
  <c r="E296" i="4"/>
  <c r="F296" i="4" s="1"/>
  <c r="E298" i="4"/>
  <c r="F298" i="4" s="1"/>
  <c r="E300" i="4"/>
  <c r="E302" i="4"/>
  <c r="F302" i="4" s="1"/>
  <c r="E304" i="4"/>
  <c r="F304" i="4" s="1"/>
  <c r="E313" i="4"/>
  <c r="E307" i="4"/>
  <c r="E310" i="4"/>
  <c r="F310" i="4" s="1"/>
  <c r="E314" i="4"/>
  <c r="E311" i="4"/>
  <c r="F311" i="4" s="1"/>
  <c r="E315" i="4"/>
  <c r="E322" i="4"/>
  <c r="E364" i="4"/>
  <c r="E291" i="4"/>
  <c r="F291" i="4" s="1"/>
  <c r="E293" i="4"/>
  <c r="F293" i="4" s="1"/>
  <c r="E295" i="4"/>
  <c r="F295" i="4" s="1"/>
  <c r="E297" i="4"/>
  <c r="F297" i="4" s="1"/>
  <c r="E299" i="4"/>
  <c r="F299" i="4" s="1"/>
  <c r="E301" i="4"/>
  <c r="F301" i="4" s="1"/>
  <c r="E303" i="4"/>
  <c r="F303" i="4" s="1"/>
  <c r="E305" i="4"/>
  <c r="F305" i="4" s="1"/>
  <c r="E308" i="4"/>
  <c r="E316" i="4"/>
  <c r="E321" i="4"/>
  <c r="E324" i="4"/>
  <c r="E317" i="4"/>
  <c r="F317" i="4" s="1"/>
  <c r="E326" i="4"/>
  <c r="F326" i="4" s="1"/>
  <c r="E368" i="4"/>
  <c r="F368" i="4" s="1"/>
  <c r="E371" i="4"/>
  <c r="E362" i="4"/>
  <c r="E365" i="4"/>
  <c r="E372" i="4"/>
  <c r="E416" i="4"/>
  <c r="E359" i="4"/>
  <c r="F359" i="4" s="1"/>
  <c r="E454" i="4"/>
  <c r="E323" i="4"/>
  <c r="E325" i="4"/>
  <c r="E327" i="4"/>
  <c r="F327" i="4" s="1"/>
  <c r="E329" i="4"/>
  <c r="E331" i="4"/>
  <c r="E333" i="4"/>
  <c r="E335" i="4"/>
  <c r="F335" i="4" s="1"/>
  <c r="E337" i="4"/>
  <c r="E339" i="4"/>
  <c r="E341" i="4"/>
  <c r="E343" i="4"/>
  <c r="F343" i="4" s="1"/>
  <c r="E345" i="4"/>
  <c r="E347" i="4"/>
  <c r="E349" i="4"/>
  <c r="E351" i="4"/>
  <c r="F351" i="4" s="1"/>
  <c r="E353" i="4"/>
  <c r="E355" i="4"/>
  <c r="E357" i="4"/>
  <c r="E366" i="4"/>
  <c r="E369" i="4"/>
  <c r="E360" i="4"/>
  <c r="E363" i="4"/>
  <c r="E440" i="4"/>
  <c r="E370" i="4"/>
  <c r="E419" i="4"/>
  <c r="E330" i="4"/>
  <c r="F330" i="4" s="1"/>
  <c r="E332" i="4"/>
  <c r="E334" i="4"/>
  <c r="F334" i="4" s="1"/>
  <c r="E336" i="4"/>
  <c r="E338" i="4"/>
  <c r="F338" i="4" s="1"/>
  <c r="E340" i="4"/>
  <c r="E342" i="4"/>
  <c r="F342" i="4" s="1"/>
  <c r="E344" i="4"/>
  <c r="E346" i="4"/>
  <c r="F346" i="4" s="1"/>
  <c r="E348" i="4"/>
  <c r="E350" i="4"/>
  <c r="F350" i="4" s="1"/>
  <c r="E352" i="4"/>
  <c r="E354" i="4"/>
  <c r="F354" i="4" s="1"/>
  <c r="E356" i="4"/>
  <c r="E358" i="4"/>
  <c r="F358" i="4" s="1"/>
  <c r="E361" i="4"/>
  <c r="F361" i="4" s="1"/>
  <c r="E413" i="4"/>
  <c r="E420" i="4"/>
  <c r="E427" i="4"/>
  <c r="E428" i="4"/>
  <c r="F428" i="4" s="1"/>
  <c r="E435" i="4"/>
  <c r="E436" i="4"/>
  <c r="F436" i="4" s="1"/>
  <c r="E438" i="4"/>
  <c r="E444" i="4"/>
  <c r="E487" i="4"/>
  <c r="E373" i="4"/>
  <c r="F373" i="4" s="1"/>
  <c r="E375" i="4"/>
  <c r="E377" i="4"/>
  <c r="F377" i="4" s="1"/>
  <c r="E379" i="4"/>
  <c r="F379" i="4" s="1"/>
  <c r="E381" i="4"/>
  <c r="E383" i="4"/>
  <c r="E385" i="4"/>
  <c r="F385" i="4" s="1"/>
  <c r="E387" i="4"/>
  <c r="E389" i="4"/>
  <c r="F389" i="4" s="1"/>
  <c r="E391" i="4"/>
  <c r="E393" i="4"/>
  <c r="F393" i="4" s="1"/>
  <c r="E395" i="4"/>
  <c r="E397" i="4"/>
  <c r="F397" i="4" s="1"/>
  <c r="E399" i="4"/>
  <c r="E401" i="4"/>
  <c r="E403" i="4"/>
  <c r="E405" i="4"/>
  <c r="F405" i="4" s="1"/>
  <c r="E407" i="4"/>
  <c r="E409" i="4"/>
  <c r="E411" i="4"/>
  <c r="E499" i="4"/>
  <c r="E414" i="4"/>
  <c r="E417" i="4"/>
  <c r="E421" i="4"/>
  <c r="E422" i="4"/>
  <c r="E429" i="4"/>
  <c r="E430" i="4"/>
  <c r="F430" i="4" s="1"/>
  <c r="E447" i="4"/>
  <c r="E463" i="4"/>
  <c r="E479" i="4"/>
  <c r="E451" i="4"/>
  <c r="E471" i="4"/>
  <c r="E491" i="4"/>
  <c r="E418" i="4"/>
  <c r="E423" i="4"/>
  <c r="E424" i="4"/>
  <c r="E431" i="4"/>
  <c r="F431" i="4" s="1"/>
  <c r="E432" i="4"/>
  <c r="E503" i="4"/>
  <c r="E374" i="4"/>
  <c r="E376" i="4"/>
  <c r="F376" i="4" s="1"/>
  <c r="E378" i="4"/>
  <c r="E380" i="4"/>
  <c r="F380" i="4" s="1"/>
  <c r="E382" i="4"/>
  <c r="F382" i="4" s="1"/>
  <c r="E384" i="4"/>
  <c r="F384" i="4" s="1"/>
  <c r="E386" i="4"/>
  <c r="F386" i="4" s="1"/>
  <c r="E388" i="4"/>
  <c r="F388" i="4" s="1"/>
  <c r="E390" i="4"/>
  <c r="E392" i="4"/>
  <c r="F392" i="4" s="1"/>
  <c r="E394" i="4"/>
  <c r="E396" i="4"/>
  <c r="F396" i="4" s="1"/>
  <c r="E398" i="4"/>
  <c r="E400" i="4"/>
  <c r="F400" i="4" s="1"/>
  <c r="E402" i="4"/>
  <c r="E404" i="4"/>
  <c r="F404" i="4" s="1"/>
  <c r="E406" i="4"/>
  <c r="E408" i="4"/>
  <c r="F408" i="4" s="1"/>
  <c r="E410" i="4"/>
  <c r="E412" i="4"/>
  <c r="F412" i="4" s="1"/>
  <c r="E415" i="4"/>
  <c r="F415" i="4" s="1"/>
  <c r="E442" i="4"/>
  <c r="F442" i="4" s="1"/>
  <c r="E483" i="4"/>
  <c r="E425" i="4"/>
  <c r="E426" i="4"/>
  <c r="E433" i="4"/>
  <c r="F433" i="4" s="1"/>
  <c r="E434" i="4"/>
  <c r="E495" i="4"/>
  <c r="E445" i="4"/>
  <c r="F445" i="4" s="1"/>
  <c r="E448" i="4"/>
  <c r="E437" i="4"/>
  <c r="E439" i="4"/>
  <c r="E441" i="4"/>
  <c r="E443" i="4"/>
  <c r="F443" i="4" s="1"/>
  <c r="E455" i="4"/>
  <c r="F455" i="4" s="1"/>
  <c r="E458" i="4"/>
  <c r="E465" i="4"/>
  <c r="F465" i="4" s="1"/>
  <c r="E449" i="4"/>
  <c r="F449" i="4" s="1"/>
  <c r="E452" i="4"/>
  <c r="E446" i="4"/>
  <c r="E459" i="4"/>
  <c r="E467" i="4"/>
  <c r="E477" i="4"/>
  <c r="E481" i="4"/>
  <c r="F481" i="4" s="1"/>
  <c r="E485" i="4"/>
  <c r="E489" i="4"/>
  <c r="F489" i="4" s="1"/>
  <c r="E493" i="4"/>
  <c r="E497" i="4"/>
  <c r="F497" i="4" s="1"/>
  <c r="E501" i="4"/>
  <c r="E505" i="4"/>
  <c r="F505" i="4" s="1"/>
  <c r="E453" i="4"/>
  <c r="E456" i="4"/>
  <c r="F456" i="4" s="1"/>
  <c r="E450" i="4"/>
  <c r="F450" i="4" s="1"/>
  <c r="E461" i="4"/>
  <c r="F461" i="4" s="1"/>
  <c r="E469" i="4"/>
  <c r="F469" i="4" s="1"/>
  <c r="E475" i="4"/>
  <c r="E457" i="4"/>
  <c r="F457" i="4" s="1"/>
  <c r="E473" i="4"/>
  <c r="E460" i="4"/>
  <c r="F460" i="4" s="1"/>
  <c r="E462" i="4"/>
  <c r="E464" i="4"/>
  <c r="F464" i="4" s="1"/>
  <c r="E466" i="4"/>
  <c r="E468" i="4"/>
  <c r="F468" i="4" s="1"/>
  <c r="E470" i="4"/>
  <c r="F470" i="4" s="1"/>
  <c r="E472" i="4"/>
  <c r="F472" i="4" s="1"/>
  <c r="E474" i="4"/>
  <c r="E476" i="4"/>
  <c r="F476" i="4" s="1"/>
  <c r="E478" i="4"/>
  <c r="E480" i="4"/>
  <c r="F480" i="4" s="1"/>
  <c r="E482" i="4"/>
  <c r="E484" i="4"/>
  <c r="F484" i="4" s="1"/>
  <c r="E486" i="4"/>
  <c r="E488" i="4"/>
  <c r="F488" i="4" s="1"/>
  <c r="E490" i="4"/>
  <c r="E492" i="4"/>
  <c r="F492" i="4" s="1"/>
  <c r="E494" i="4"/>
  <c r="E496" i="4"/>
  <c r="F496" i="4" s="1"/>
  <c r="E498" i="4"/>
  <c r="E500" i="4"/>
  <c r="F500" i="4" s="1"/>
  <c r="E502" i="4"/>
  <c r="E504" i="4"/>
  <c r="F504" i="4" s="1"/>
  <c r="E506" i="4"/>
  <c r="N2" i="2"/>
  <c r="U2" i="2" s="1"/>
  <c r="D2" i="2"/>
  <c r="R7" i="2"/>
  <c r="S7" i="2" s="1"/>
  <c r="R8" i="2"/>
  <c r="S8" i="2" s="1"/>
  <c r="R9" i="2"/>
  <c r="S9" i="2" s="1"/>
  <c r="R10" i="2"/>
  <c r="S10" i="2" s="1"/>
  <c r="R11" i="2"/>
  <c r="S11" i="2" s="1"/>
  <c r="R12" i="2"/>
  <c r="S12" i="2" s="1"/>
  <c r="R13" i="2"/>
  <c r="S13" i="2" s="1"/>
  <c r="R14" i="2"/>
  <c r="S14" i="2" s="1"/>
  <c r="R15" i="2"/>
  <c r="S15" i="2" s="1"/>
  <c r="R16" i="2"/>
  <c r="S16" i="2" s="1"/>
  <c r="R17" i="2"/>
  <c r="S17" i="2" s="1"/>
  <c r="R18" i="2"/>
  <c r="S18" i="2" s="1"/>
  <c r="R19" i="2"/>
  <c r="S19" i="2" s="1"/>
  <c r="R20" i="2"/>
  <c r="S20" i="2" s="1"/>
  <c r="R21" i="2"/>
  <c r="S21" i="2" s="1"/>
  <c r="R22" i="2"/>
  <c r="S22" i="2" s="1"/>
  <c r="R23" i="2"/>
  <c r="S23" i="2" s="1"/>
  <c r="R24" i="2"/>
  <c r="S24" i="2" s="1"/>
  <c r="R25" i="2"/>
  <c r="S25" i="2" s="1"/>
  <c r="R26" i="2"/>
  <c r="S26" i="2" s="1"/>
  <c r="R27" i="2"/>
  <c r="S27" i="2" s="1"/>
  <c r="R28" i="2"/>
  <c r="S28" i="2" s="1"/>
  <c r="R29" i="2"/>
  <c r="S29" i="2" s="1"/>
  <c r="R30" i="2"/>
  <c r="S30" i="2" s="1"/>
  <c r="R31" i="2"/>
  <c r="S31" i="2" s="1"/>
  <c r="R32" i="2"/>
  <c r="S32" i="2" s="1"/>
  <c r="R33" i="2"/>
  <c r="S33" i="2" s="1"/>
  <c r="R34" i="2"/>
  <c r="S34" i="2" s="1"/>
  <c r="R35" i="2"/>
  <c r="S35" i="2" s="1"/>
  <c r="R36" i="2"/>
  <c r="S36" i="2" s="1"/>
  <c r="R37" i="2"/>
  <c r="S37" i="2" s="1"/>
  <c r="R38" i="2"/>
  <c r="S38" i="2" s="1"/>
  <c r="R39" i="2"/>
  <c r="S39" i="2" s="1"/>
  <c r="R40" i="2"/>
  <c r="S40" i="2" s="1"/>
  <c r="R41" i="2"/>
  <c r="S41" i="2" s="1"/>
  <c r="R42" i="2"/>
  <c r="S42" i="2" s="1"/>
  <c r="R43" i="2"/>
  <c r="S43" i="2" s="1"/>
  <c r="R44" i="2"/>
  <c r="S44" i="2" s="1"/>
  <c r="R45" i="2"/>
  <c r="S45" i="2" s="1"/>
  <c r="R46" i="2"/>
  <c r="S46" i="2" s="1"/>
  <c r="R47" i="2"/>
  <c r="S47" i="2" s="1"/>
  <c r="R48" i="2"/>
  <c r="S48" i="2" s="1"/>
  <c r="R49" i="2"/>
  <c r="S49" i="2" s="1"/>
  <c r="R50" i="2"/>
  <c r="S50" i="2" s="1"/>
  <c r="R51" i="2"/>
  <c r="S51" i="2" s="1"/>
  <c r="R52" i="2"/>
  <c r="S52" i="2" s="1"/>
  <c r="R53" i="2"/>
  <c r="S53" i="2" s="1"/>
  <c r="R54" i="2"/>
  <c r="S54" i="2" s="1"/>
  <c r="R55" i="2"/>
  <c r="S55" i="2" s="1"/>
  <c r="R56" i="2"/>
  <c r="S56" i="2" s="1"/>
  <c r="R57" i="2"/>
  <c r="S57" i="2" s="1"/>
  <c r="R58" i="2"/>
  <c r="S58" i="2" s="1"/>
  <c r="R59" i="2"/>
  <c r="S59" i="2" s="1"/>
  <c r="R60" i="2"/>
  <c r="S60" i="2" s="1"/>
  <c r="R61" i="2"/>
  <c r="S61" i="2" s="1"/>
  <c r="R62" i="2"/>
  <c r="S62" i="2" s="1"/>
  <c r="R63" i="2"/>
  <c r="S63" i="2" s="1"/>
  <c r="R64" i="2"/>
  <c r="S64" i="2" s="1"/>
  <c r="R65" i="2"/>
  <c r="S65" i="2" s="1"/>
  <c r="R66" i="2"/>
  <c r="S66" i="2" s="1"/>
  <c r="R67" i="2"/>
  <c r="S67" i="2" s="1"/>
  <c r="R68" i="2"/>
  <c r="S68" i="2" s="1"/>
  <c r="R69" i="2"/>
  <c r="S69" i="2" s="1"/>
  <c r="R70" i="2"/>
  <c r="S70" i="2" s="1"/>
  <c r="R71" i="2"/>
  <c r="S71" i="2" s="1"/>
  <c r="R72" i="2"/>
  <c r="S72" i="2" s="1"/>
  <c r="R73" i="2"/>
  <c r="S73" i="2" s="1"/>
  <c r="R74" i="2"/>
  <c r="S74" i="2" s="1"/>
  <c r="R75" i="2"/>
  <c r="S75" i="2" s="1"/>
  <c r="R76" i="2"/>
  <c r="S76" i="2" s="1"/>
  <c r="R77" i="2"/>
  <c r="S77" i="2" s="1"/>
  <c r="R78" i="2"/>
  <c r="S78" i="2" s="1"/>
  <c r="R79" i="2"/>
  <c r="S79" i="2" s="1"/>
  <c r="R80" i="2"/>
  <c r="S80" i="2" s="1"/>
  <c r="R81" i="2"/>
  <c r="S81" i="2" s="1"/>
  <c r="R82" i="2"/>
  <c r="S82" i="2" s="1"/>
  <c r="R83" i="2"/>
  <c r="S83" i="2" s="1"/>
  <c r="R84" i="2"/>
  <c r="S84" i="2" s="1"/>
  <c r="R85" i="2"/>
  <c r="S85" i="2" s="1"/>
  <c r="R86" i="2"/>
  <c r="S86" i="2" s="1"/>
  <c r="R87" i="2"/>
  <c r="S87" i="2" s="1"/>
  <c r="R88" i="2"/>
  <c r="S88" i="2" s="1"/>
  <c r="R89" i="2"/>
  <c r="S89" i="2" s="1"/>
  <c r="R90" i="2"/>
  <c r="S90" i="2" s="1"/>
  <c r="R91" i="2"/>
  <c r="S91" i="2" s="1"/>
  <c r="R92" i="2"/>
  <c r="S92" i="2" s="1"/>
  <c r="R93" i="2"/>
  <c r="S93" i="2" s="1"/>
  <c r="R94" i="2"/>
  <c r="S94" i="2" s="1"/>
  <c r="R95" i="2"/>
  <c r="S95" i="2" s="1"/>
  <c r="R96" i="2"/>
  <c r="S96" i="2" s="1"/>
  <c r="R97" i="2"/>
  <c r="S97" i="2" s="1"/>
  <c r="R98" i="2"/>
  <c r="S98" i="2" s="1"/>
  <c r="R99" i="2"/>
  <c r="S99" i="2" s="1"/>
  <c r="R100" i="2"/>
  <c r="S100" i="2" s="1"/>
  <c r="R101" i="2"/>
  <c r="S101" i="2" s="1"/>
  <c r="R102" i="2"/>
  <c r="S102" i="2" s="1"/>
  <c r="R103" i="2"/>
  <c r="S103" i="2" s="1"/>
  <c r="R104" i="2"/>
  <c r="S104" i="2" s="1"/>
  <c r="R105" i="2"/>
  <c r="S105" i="2" s="1"/>
  <c r="R106" i="2"/>
  <c r="S106" i="2" s="1"/>
  <c r="R107" i="2"/>
  <c r="S107" i="2" s="1"/>
  <c r="R108" i="2"/>
  <c r="S108" i="2" s="1"/>
  <c r="R109" i="2"/>
  <c r="S109" i="2" s="1"/>
  <c r="R110" i="2"/>
  <c r="S110" i="2" s="1"/>
  <c r="R111" i="2"/>
  <c r="S111" i="2" s="1"/>
  <c r="R112" i="2"/>
  <c r="S112" i="2" s="1"/>
  <c r="R113" i="2"/>
  <c r="S113" i="2" s="1"/>
  <c r="R114" i="2"/>
  <c r="S114" i="2" s="1"/>
  <c r="R115" i="2"/>
  <c r="S115" i="2" s="1"/>
  <c r="R116" i="2"/>
  <c r="S116" i="2" s="1"/>
  <c r="R117" i="2"/>
  <c r="S117" i="2" s="1"/>
  <c r="R118" i="2"/>
  <c r="S118" i="2" s="1"/>
  <c r="R119" i="2"/>
  <c r="S119" i="2" s="1"/>
  <c r="R120" i="2"/>
  <c r="S120" i="2" s="1"/>
  <c r="R121" i="2"/>
  <c r="S121" i="2" s="1"/>
  <c r="R122" i="2"/>
  <c r="S122" i="2" s="1"/>
  <c r="R123" i="2"/>
  <c r="S123" i="2" s="1"/>
  <c r="R124" i="2"/>
  <c r="S124" i="2" s="1"/>
  <c r="R125" i="2"/>
  <c r="S125" i="2" s="1"/>
  <c r="R126" i="2"/>
  <c r="S126" i="2" s="1"/>
  <c r="R127" i="2"/>
  <c r="S127" i="2" s="1"/>
  <c r="R128" i="2"/>
  <c r="S128" i="2" s="1"/>
  <c r="R129" i="2"/>
  <c r="S129" i="2" s="1"/>
  <c r="R130" i="2"/>
  <c r="S130" i="2" s="1"/>
  <c r="R131" i="2"/>
  <c r="S131" i="2" s="1"/>
  <c r="R132" i="2"/>
  <c r="S132" i="2" s="1"/>
  <c r="R133" i="2"/>
  <c r="S133" i="2" s="1"/>
  <c r="R134" i="2"/>
  <c r="S134" i="2" s="1"/>
  <c r="R135" i="2"/>
  <c r="S135" i="2" s="1"/>
  <c r="R136" i="2"/>
  <c r="S136" i="2" s="1"/>
  <c r="R137" i="2"/>
  <c r="S137" i="2" s="1"/>
  <c r="R138" i="2"/>
  <c r="S138" i="2" s="1"/>
  <c r="R139" i="2"/>
  <c r="S139" i="2" s="1"/>
  <c r="R140" i="2"/>
  <c r="S140" i="2" s="1"/>
  <c r="R141" i="2"/>
  <c r="S141" i="2" s="1"/>
  <c r="R142" i="2"/>
  <c r="S142" i="2" s="1"/>
  <c r="R143" i="2"/>
  <c r="S143" i="2" s="1"/>
  <c r="R144" i="2"/>
  <c r="S144" i="2" s="1"/>
  <c r="R145" i="2"/>
  <c r="S145" i="2" s="1"/>
  <c r="R146" i="2"/>
  <c r="S146" i="2" s="1"/>
  <c r="R147" i="2"/>
  <c r="S147" i="2" s="1"/>
  <c r="R148" i="2"/>
  <c r="S148" i="2" s="1"/>
  <c r="R149" i="2"/>
  <c r="S149" i="2" s="1"/>
  <c r="R150" i="2"/>
  <c r="S150" i="2" s="1"/>
  <c r="R151" i="2"/>
  <c r="S151" i="2" s="1"/>
  <c r="R152" i="2"/>
  <c r="S152" i="2" s="1"/>
  <c r="R153" i="2"/>
  <c r="S153" i="2" s="1"/>
  <c r="R154" i="2"/>
  <c r="S154" i="2" s="1"/>
  <c r="R155" i="2"/>
  <c r="S155" i="2" s="1"/>
  <c r="R156" i="2"/>
  <c r="S156" i="2" s="1"/>
  <c r="R157" i="2"/>
  <c r="S157" i="2" s="1"/>
  <c r="R158" i="2"/>
  <c r="S158" i="2" s="1"/>
  <c r="R159" i="2"/>
  <c r="S159" i="2" s="1"/>
  <c r="R160" i="2"/>
  <c r="S160" i="2" s="1"/>
  <c r="R161" i="2"/>
  <c r="S161" i="2" s="1"/>
  <c r="R162" i="2"/>
  <c r="S162" i="2" s="1"/>
  <c r="R163" i="2"/>
  <c r="S163" i="2" s="1"/>
  <c r="R164" i="2"/>
  <c r="S164" i="2" s="1"/>
  <c r="R165" i="2"/>
  <c r="S165" i="2" s="1"/>
  <c r="R166" i="2"/>
  <c r="S166" i="2" s="1"/>
  <c r="R167" i="2"/>
  <c r="S167" i="2" s="1"/>
  <c r="R168" i="2"/>
  <c r="S168" i="2" s="1"/>
  <c r="R169" i="2"/>
  <c r="S169" i="2" s="1"/>
  <c r="R170" i="2"/>
  <c r="S170" i="2" s="1"/>
  <c r="R171" i="2"/>
  <c r="S171" i="2" s="1"/>
  <c r="R172" i="2"/>
  <c r="S172" i="2" s="1"/>
  <c r="R173" i="2"/>
  <c r="S173" i="2" s="1"/>
  <c r="R174" i="2"/>
  <c r="S174" i="2" s="1"/>
  <c r="R175" i="2"/>
  <c r="S175" i="2" s="1"/>
  <c r="R176" i="2"/>
  <c r="S176" i="2" s="1"/>
  <c r="R177" i="2"/>
  <c r="S177" i="2" s="1"/>
  <c r="R178" i="2"/>
  <c r="S178" i="2" s="1"/>
  <c r="R179" i="2"/>
  <c r="S179" i="2" s="1"/>
  <c r="R180" i="2"/>
  <c r="S180" i="2" s="1"/>
  <c r="R181" i="2"/>
  <c r="S181" i="2" s="1"/>
  <c r="R182" i="2"/>
  <c r="S182" i="2" s="1"/>
  <c r="R183" i="2"/>
  <c r="S183" i="2" s="1"/>
  <c r="R184" i="2"/>
  <c r="S184" i="2" s="1"/>
  <c r="R185" i="2"/>
  <c r="S185" i="2" s="1"/>
  <c r="R186" i="2"/>
  <c r="S186" i="2" s="1"/>
  <c r="R187" i="2"/>
  <c r="S187" i="2" s="1"/>
  <c r="R188" i="2"/>
  <c r="S188" i="2" s="1"/>
  <c r="R189" i="2"/>
  <c r="S189" i="2" s="1"/>
  <c r="R190" i="2"/>
  <c r="S190" i="2" s="1"/>
  <c r="R191" i="2"/>
  <c r="S191" i="2" s="1"/>
  <c r="R192" i="2"/>
  <c r="S192" i="2" s="1"/>
  <c r="R193" i="2"/>
  <c r="S193" i="2" s="1"/>
  <c r="R194" i="2"/>
  <c r="S194" i="2" s="1"/>
  <c r="R195" i="2"/>
  <c r="S195" i="2" s="1"/>
  <c r="R196" i="2"/>
  <c r="S196" i="2" s="1"/>
  <c r="R197" i="2"/>
  <c r="S197" i="2" s="1"/>
  <c r="R198" i="2"/>
  <c r="S198" i="2" s="1"/>
  <c r="R199" i="2"/>
  <c r="S199" i="2" s="1"/>
  <c r="R200" i="2"/>
  <c r="S200" i="2" s="1"/>
  <c r="R201" i="2"/>
  <c r="S201" i="2" s="1"/>
  <c r="R202" i="2"/>
  <c r="S202" i="2" s="1"/>
  <c r="R203" i="2"/>
  <c r="S203" i="2" s="1"/>
  <c r="R204" i="2"/>
  <c r="S204" i="2" s="1"/>
  <c r="R205" i="2"/>
  <c r="S205" i="2" s="1"/>
  <c r="R206" i="2"/>
  <c r="S206" i="2" s="1"/>
  <c r="R207" i="2"/>
  <c r="S207" i="2" s="1"/>
  <c r="R208" i="2"/>
  <c r="S208" i="2" s="1"/>
  <c r="R209" i="2"/>
  <c r="S209" i="2" s="1"/>
  <c r="R210" i="2"/>
  <c r="S210" i="2" s="1"/>
  <c r="R211" i="2"/>
  <c r="S211" i="2" s="1"/>
  <c r="R212" i="2"/>
  <c r="S212" i="2" s="1"/>
  <c r="R213" i="2"/>
  <c r="S213" i="2" s="1"/>
  <c r="R214" i="2"/>
  <c r="S214" i="2" s="1"/>
  <c r="R215" i="2"/>
  <c r="S215" i="2" s="1"/>
  <c r="R216" i="2"/>
  <c r="S216" i="2" s="1"/>
  <c r="R217" i="2"/>
  <c r="S217" i="2" s="1"/>
  <c r="R218" i="2"/>
  <c r="S218" i="2" s="1"/>
  <c r="R219" i="2"/>
  <c r="S219" i="2" s="1"/>
  <c r="R220" i="2"/>
  <c r="S220" i="2" s="1"/>
  <c r="R221" i="2"/>
  <c r="S221" i="2" s="1"/>
  <c r="R222" i="2"/>
  <c r="S222" i="2" s="1"/>
  <c r="R223" i="2"/>
  <c r="S223" i="2" s="1"/>
  <c r="R224" i="2"/>
  <c r="S224" i="2" s="1"/>
  <c r="R225" i="2"/>
  <c r="S225" i="2" s="1"/>
  <c r="R226" i="2"/>
  <c r="S226" i="2" s="1"/>
  <c r="R227" i="2"/>
  <c r="S227" i="2" s="1"/>
  <c r="R228" i="2"/>
  <c r="S228" i="2" s="1"/>
  <c r="R229" i="2"/>
  <c r="S229" i="2" s="1"/>
  <c r="R230" i="2"/>
  <c r="S230" i="2" s="1"/>
  <c r="R231" i="2"/>
  <c r="S231" i="2" s="1"/>
  <c r="R232" i="2"/>
  <c r="S232" i="2" s="1"/>
  <c r="R233" i="2"/>
  <c r="S233" i="2" s="1"/>
  <c r="R234" i="2"/>
  <c r="S234" i="2" s="1"/>
  <c r="R235" i="2"/>
  <c r="S235" i="2" s="1"/>
  <c r="R236" i="2"/>
  <c r="S236" i="2" s="1"/>
  <c r="R237" i="2"/>
  <c r="S237" i="2" s="1"/>
  <c r="R238" i="2"/>
  <c r="S238" i="2" s="1"/>
  <c r="R239" i="2"/>
  <c r="S239" i="2" s="1"/>
  <c r="R240" i="2"/>
  <c r="S240" i="2" s="1"/>
  <c r="R241" i="2"/>
  <c r="S241" i="2" s="1"/>
  <c r="R242" i="2"/>
  <c r="S242" i="2" s="1"/>
  <c r="R243" i="2"/>
  <c r="S243" i="2" s="1"/>
  <c r="R244" i="2"/>
  <c r="S244" i="2" s="1"/>
  <c r="R245" i="2"/>
  <c r="S245" i="2" s="1"/>
  <c r="R246" i="2"/>
  <c r="S246" i="2" s="1"/>
  <c r="R247" i="2"/>
  <c r="S247" i="2" s="1"/>
  <c r="R248" i="2"/>
  <c r="S248" i="2" s="1"/>
  <c r="R249" i="2"/>
  <c r="S249" i="2" s="1"/>
  <c r="R250" i="2"/>
  <c r="S250" i="2" s="1"/>
  <c r="R251" i="2"/>
  <c r="S251" i="2" s="1"/>
  <c r="R252" i="2"/>
  <c r="S252" i="2" s="1"/>
  <c r="R253" i="2"/>
  <c r="S253" i="2" s="1"/>
  <c r="R254" i="2"/>
  <c r="S254" i="2" s="1"/>
  <c r="R255" i="2"/>
  <c r="S255" i="2" s="1"/>
  <c r="R256" i="2"/>
  <c r="S256" i="2" s="1"/>
  <c r="R257" i="2"/>
  <c r="S257" i="2" s="1"/>
  <c r="R258" i="2"/>
  <c r="S258" i="2" s="1"/>
  <c r="R259" i="2"/>
  <c r="S259" i="2" s="1"/>
  <c r="R260" i="2"/>
  <c r="S260" i="2" s="1"/>
  <c r="R261" i="2"/>
  <c r="S261" i="2" s="1"/>
  <c r="R262" i="2"/>
  <c r="S262" i="2" s="1"/>
  <c r="R263" i="2"/>
  <c r="S263" i="2" s="1"/>
  <c r="R264" i="2"/>
  <c r="S264" i="2" s="1"/>
  <c r="R265" i="2"/>
  <c r="S265" i="2" s="1"/>
  <c r="R266" i="2"/>
  <c r="S266" i="2" s="1"/>
  <c r="R267" i="2"/>
  <c r="S267" i="2" s="1"/>
  <c r="R268" i="2"/>
  <c r="S268" i="2" s="1"/>
  <c r="R269" i="2"/>
  <c r="S269" i="2" s="1"/>
  <c r="R270" i="2"/>
  <c r="S270" i="2" s="1"/>
  <c r="R271" i="2"/>
  <c r="S271" i="2" s="1"/>
  <c r="R272" i="2"/>
  <c r="S272" i="2" s="1"/>
  <c r="R273" i="2"/>
  <c r="S273" i="2" s="1"/>
  <c r="R274" i="2"/>
  <c r="S274" i="2" s="1"/>
  <c r="R275" i="2"/>
  <c r="S275" i="2" s="1"/>
  <c r="R276" i="2"/>
  <c r="S276" i="2" s="1"/>
  <c r="R277" i="2"/>
  <c r="S277" i="2" s="1"/>
  <c r="R278" i="2"/>
  <c r="S278" i="2" s="1"/>
  <c r="R279" i="2"/>
  <c r="S279" i="2" s="1"/>
  <c r="R280" i="2"/>
  <c r="S280" i="2" s="1"/>
  <c r="R281" i="2"/>
  <c r="S281" i="2" s="1"/>
  <c r="R282" i="2"/>
  <c r="S282" i="2" s="1"/>
  <c r="R283" i="2"/>
  <c r="S283" i="2" s="1"/>
  <c r="R284" i="2"/>
  <c r="S284" i="2" s="1"/>
  <c r="R285" i="2"/>
  <c r="S285" i="2" s="1"/>
  <c r="R286" i="2"/>
  <c r="S286" i="2" s="1"/>
  <c r="R287" i="2"/>
  <c r="S287" i="2" s="1"/>
  <c r="R288" i="2"/>
  <c r="S288" i="2" s="1"/>
  <c r="R289" i="2"/>
  <c r="S289" i="2" s="1"/>
  <c r="R290" i="2"/>
  <c r="S290" i="2" s="1"/>
  <c r="R291" i="2"/>
  <c r="S291" i="2" s="1"/>
  <c r="R292" i="2"/>
  <c r="S292" i="2" s="1"/>
  <c r="R293" i="2"/>
  <c r="S293" i="2" s="1"/>
  <c r="R294" i="2"/>
  <c r="S294" i="2" s="1"/>
  <c r="R295" i="2"/>
  <c r="S295" i="2" s="1"/>
  <c r="R296" i="2"/>
  <c r="S296" i="2" s="1"/>
  <c r="R297" i="2"/>
  <c r="S297" i="2" s="1"/>
  <c r="R298" i="2"/>
  <c r="S298" i="2" s="1"/>
  <c r="R299" i="2"/>
  <c r="S299" i="2" s="1"/>
  <c r="R300" i="2"/>
  <c r="S300" i="2" s="1"/>
  <c r="R301" i="2"/>
  <c r="S301" i="2" s="1"/>
  <c r="R302" i="2"/>
  <c r="S302" i="2" s="1"/>
  <c r="R303" i="2"/>
  <c r="S303" i="2" s="1"/>
  <c r="R304" i="2"/>
  <c r="S304" i="2" s="1"/>
  <c r="R305" i="2"/>
  <c r="S305" i="2" s="1"/>
  <c r="R306" i="2"/>
  <c r="S306" i="2" s="1"/>
  <c r="R307" i="2"/>
  <c r="S307" i="2" s="1"/>
  <c r="R308" i="2"/>
  <c r="S308" i="2" s="1"/>
  <c r="R309" i="2"/>
  <c r="S309" i="2" s="1"/>
  <c r="R310" i="2"/>
  <c r="S310" i="2" s="1"/>
  <c r="R311" i="2"/>
  <c r="S311" i="2" s="1"/>
  <c r="R312" i="2"/>
  <c r="S312" i="2" s="1"/>
  <c r="R313" i="2"/>
  <c r="S313" i="2" s="1"/>
  <c r="R314" i="2"/>
  <c r="S314" i="2" s="1"/>
  <c r="R315" i="2"/>
  <c r="S315" i="2" s="1"/>
  <c r="R316" i="2"/>
  <c r="S316" i="2" s="1"/>
  <c r="R317" i="2"/>
  <c r="S317" i="2" s="1"/>
  <c r="R318" i="2"/>
  <c r="S318" i="2" s="1"/>
  <c r="R319" i="2"/>
  <c r="S319" i="2" s="1"/>
  <c r="R320" i="2"/>
  <c r="S320" i="2" s="1"/>
  <c r="R321" i="2"/>
  <c r="S321" i="2" s="1"/>
  <c r="R322" i="2"/>
  <c r="S322" i="2" s="1"/>
  <c r="R323" i="2"/>
  <c r="S323" i="2" s="1"/>
  <c r="R324" i="2"/>
  <c r="S324" i="2" s="1"/>
  <c r="R325" i="2"/>
  <c r="S325" i="2" s="1"/>
  <c r="R326" i="2"/>
  <c r="S326" i="2" s="1"/>
  <c r="R327" i="2"/>
  <c r="S327" i="2" s="1"/>
  <c r="R328" i="2"/>
  <c r="S328" i="2" s="1"/>
  <c r="R329" i="2"/>
  <c r="S329" i="2" s="1"/>
  <c r="R330" i="2"/>
  <c r="S330" i="2" s="1"/>
  <c r="R331" i="2"/>
  <c r="S331" i="2" s="1"/>
  <c r="R332" i="2"/>
  <c r="S332" i="2" s="1"/>
  <c r="R333" i="2"/>
  <c r="S333" i="2" s="1"/>
  <c r="R334" i="2"/>
  <c r="S334" i="2" s="1"/>
  <c r="R335" i="2"/>
  <c r="S335" i="2" s="1"/>
  <c r="R336" i="2"/>
  <c r="S336" i="2" s="1"/>
  <c r="R337" i="2"/>
  <c r="S337" i="2" s="1"/>
  <c r="R338" i="2"/>
  <c r="S338" i="2" s="1"/>
  <c r="R339" i="2"/>
  <c r="S339" i="2" s="1"/>
  <c r="R340" i="2"/>
  <c r="S340" i="2" s="1"/>
  <c r="R341" i="2"/>
  <c r="S341" i="2" s="1"/>
  <c r="R342" i="2"/>
  <c r="S342" i="2" s="1"/>
  <c r="R343" i="2"/>
  <c r="S343" i="2" s="1"/>
  <c r="R344" i="2"/>
  <c r="S344" i="2" s="1"/>
  <c r="R345" i="2"/>
  <c r="S345" i="2" s="1"/>
  <c r="R346" i="2"/>
  <c r="S346" i="2" s="1"/>
  <c r="R347" i="2"/>
  <c r="S347" i="2" s="1"/>
  <c r="R348" i="2"/>
  <c r="S348" i="2" s="1"/>
  <c r="R349" i="2"/>
  <c r="S349" i="2" s="1"/>
  <c r="R350" i="2"/>
  <c r="S350" i="2" s="1"/>
  <c r="R351" i="2"/>
  <c r="S351" i="2" s="1"/>
  <c r="R352" i="2"/>
  <c r="S352" i="2" s="1"/>
  <c r="R353" i="2"/>
  <c r="S353" i="2" s="1"/>
  <c r="R354" i="2"/>
  <c r="S354" i="2" s="1"/>
  <c r="R355" i="2"/>
  <c r="S355" i="2" s="1"/>
  <c r="R356" i="2"/>
  <c r="S356" i="2" s="1"/>
  <c r="R357" i="2"/>
  <c r="S357" i="2" s="1"/>
  <c r="R358" i="2"/>
  <c r="S358" i="2" s="1"/>
  <c r="R359" i="2"/>
  <c r="S359" i="2" s="1"/>
  <c r="R360" i="2"/>
  <c r="S360" i="2" s="1"/>
  <c r="R361" i="2"/>
  <c r="S361" i="2" s="1"/>
  <c r="R362" i="2"/>
  <c r="S362" i="2" s="1"/>
  <c r="R363" i="2"/>
  <c r="S363" i="2" s="1"/>
  <c r="R364" i="2"/>
  <c r="S364" i="2" s="1"/>
  <c r="R365" i="2"/>
  <c r="S365" i="2" s="1"/>
  <c r="R366" i="2"/>
  <c r="S366" i="2" s="1"/>
  <c r="R367" i="2"/>
  <c r="S367" i="2" s="1"/>
  <c r="R368" i="2"/>
  <c r="S368" i="2" s="1"/>
  <c r="R369" i="2"/>
  <c r="S369" i="2" s="1"/>
  <c r="R370" i="2"/>
  <c r="S370" i="2" s="1"/>
  <c r="R371" i="2"/>
  <c r="S371" i="2" s="1"/>
  <c r="R372" i="2"/>
  <c r="S372" i="2" s="1"/>
  <c r="R373" i="2"/>
  <c r="S373" i="2" s="1"/>
  <c r="R374" i="2"/>
  <c r="S374" i="2" s="1"/>
  <c r="R375" i="2"/>
  <c r="S375" i="2" s="1"/>
  <c r="R376" i="2"/>
  <c r="S376" i="2" s="1"/>
  <c r="R377" i="2"/>
  <c r="S377" i="2" s="1"/>
  <c r="R378" i="2"/>
  <c r="S378" i="2" s="1"/>
  <c r="R379" i="2"/>
  <c r="S379" i="2" s="1"/>
  <c r="R380" i="2"/>
  <c r="S380" i="2" s="1"/>
  <c r="R381" i="2"/>
  <c r="S381" i="2" s="1"/>
  <c r="R382" i="2"/>
  <c r="S382" i="2" s="1"/>
  <c r="R383" i="2"/>
  <c r="S383" i="2" s="1"/>
  <c r="R384" i="2"/>
  <c r="S384" i="2" s="1"/>
  <c r="R385" i="2"/>
  <c r="S385" i="2" s="1"/>
  <c r="R386" i="2"/>
  <c r="S386" i="2" s="1"/>
  <c r="R387" i="2"/>
  <c r="S387" i="2" s="1"/>
  <c r="R388" i="2"/>
  <c r="S388" i="2" s="1"/>
  <c r="R389" i="2"/>
  <c r="S389" i="2" s="1"/>
  <c r="R390" i="2"/>
  <c r="S390" i="2" s="1"/>
  <c r="R391" i="2"/>
  <c r="S391" i="2" s="1"/>
  <c r="R392" i="2"/>
  <c r="S392" i="2" s="1"/>
  <c r="R393" i="2"/>
  <c r="S393" i="2" s="1"/>
  <c r="R394" i="2"/>
  <c r="S394" i="2" s="1"/>
  <c r="R395" i="2"/>
  <c r="S395" i="2" s="1"/>
  <c r="R396" i="2"/>
  <c r="S396" i="2" s="1"/>
  <c r="R397" i="2"/>
  <c r="S397" i="2" s="1"/>
  <c r="R398" i="2"/>
  <c r="S398" i="2" s="1"/>
  <c r="R399" i="2"/>
  <c r="S399" i="2" s="1"/>
  <c r="R400" i="2"/>
  <c r="S400" i="2" s="1"/>
  <c r="R401" i="2"/>
  <c r="S401" i="2" s="1"/>
  <c r="R402" i="2"/>
  <c r="S402" i="2" s="1"/>
  <c r="R403" i="2"/>
  <c r="S403" i="2" s="1"/>
  <c r="R404" i="2"/>
  <c r="S404" i="2" s="1"/>
  <c r="R405" i="2"/>
  <c r="S405" i="2" s="1"/>
  <c r="R406" i="2"/>
  <c r="S406" i="2" s="1"/>
  <c r="R407" i="2"/>
  <c r="S407" i="2" s="1"/>
  <c r="R408" i="2"/>
  <c r="S408" i="2" s="1"/>
  <c r="R409" i="2"/>
  <c r="S409" i="2" s="1"/>
  <c r="R410" i="2"/>
  <c r="S410" i="2" s="1"/>
  <c r="R411" i="2"/>
  <c r="S411" i="2" s="1"/>
  <c r="R412" i="2"/>
  <c r="S412" i="2" s="1"/>
  <c r="R413" i="2"/>
  <c r="S413" i="2" s="1"/>
  <c r="R414" i="2"/>
  <c r="S414" i="2" s="1"/>
  <c r="R415" i="2"/>
  <c r="S415" i="2" s="1"/>
  <c r="R416" i="2"/>
  <c r="S416" i="2" s="1"/>
  <c r="R417" i="2"/>
  <c r="S417" i="2" s="1"/>
  <c r="R418" i="2"/>
  <c r="S418" i="2" s="1"/>
  <c r="R419" i="2"/>
  <c r="S419" i="2" s="1"/>
  <c r="R420" i="2"/>
  <c r="S420" i="2" s="1"/>
  <c r="R421" i="2"/>
  <c r="S421" i="2" s="1"/>
  <c r="R422" i="2"/>
  <c r="S422" i="2" s="1"/>
  <c r="R423" i="2"/>
  <c r="S423" i="2" s="1"/>
  <c r="R424" i="2"/>
  <c r="S424" i="2" s="1"/>
  <c r="R425" i="2"/>
  <c r="S425" i="2" s="1"/>
  <c r="R426" i="2"/>
  <c r="S426" i="2" s="1"/>
  <c r="R427" i="2"/>
  <c r="S427" i="2" s="1"/>
  <c r="R428" i="2"/>
  <c r="S428" i="2" s="1"/>
  <c r="R429" i="2"/>
  <c r="S429" i="2" s="1"/>
  <c r="R430" i="2"/>
  <c r="S430" i="2" s="1"/>
  <c r="R431" i="2"/>
  <c r="S431" i="2" s="1"/>
  <c r="R432" i="2"/>
  <c r="S432" i="2" s="1"/>
  <c r="R433" i="2"/>
  <c r="S433" i="2" s="1"/>
  <c r="R434" i="2"/>
  <c r="S434" i="2" s="1"/>
  <c r="R435" i="2"/>
  <c r="S435" i="2" s="1"/>
  <c r="R436" i="2"/>
  <c r="S436" i="2" s="1"/>
  <c r="R437" i="2"/>
  <c r="S437" i="2" s="1"/>
  <c r="R438" i="2"/>
  <c r="S438" i="2" s="1"/>
  <c r="R439" i="2"/>
  <c r="S439" i="2" s="1"/>
  <c r="R440" i="2"/>
  <c r="S440" i="2" s="1"/>
  <c r="R441" i="2"/>
  <c r="S441" i="2" s="1"/>
  <c r="R442" i="2"/>
  <c r="S442" i="2" s="1"/>
  <c r="R443" i="2"/>
  <c r="S443" i="2" s="1"/>
  <c r="R444" i="2"/>
  <c r="S444" i="2" s="1"/>
  <c r="R445" i="2"/>
  <c r="S445" i="2" s="1"/>
  <c r="R446" i="2"/>
  <c r="S446" i="2" s="1"/>
  <c r="R447" i="2"/>
  <c r="S447" i="2" s="1"/>
  <c r="R448" i="2"/>
  <c r="S448" i="2" s="1"/>
  <c r="R449" i="2"/>
  <c r="S449" i="2" s="1"/>
  <c r="R450" i="2"/>
  <c r="S450" i="2" s="1"/>
  <c r="R451" i="2"/>
  <c r="S451" i="2" s="1"/>
  <c r="R452" i="2"/>
  <c r="S452" i="2" s="1"/>
  <c r="R453" i="2"/>
  <c r="S453" i="2" s="1"/>
  <c r="R454" i="2"/>
  <c r="S454" i="2" s="1"/>
  <c r="R455" i="2"/>
  <c r="S455" i="2" s="1"/>
  <c r="R456" i="2"/>
  <c r="S456" i="2" s="1"/>
  <c r="R457" i="2"/>
  <c r="S457" i="2" s="1"/>
  <c r="R458" i="2"/>
  <c r="S458" i="2" s="1"/>
  <c r="R459" i="2"/>
  <c r="S459" i="2" s="1"/>
  <c r="R460" i="2"/>
  <c r="S460" i="2" s="1"/>
  <c r="R461" i="2"/>
  <c r="S461" i="2" s="1"/>
  <c r="R462" i="2"/>
  <c r="S462" i="2" s="1"/>
  <c r="R463" i="2"/>
  <c r="S463" i="2" s="1"/>
  <c r="R464" i="2"/>
  <c r="S464" i="2" s="1"/>
  <c r="R465" i="2"/>
  <c r="S465" i="2" s="1"/>
  <c r="R466" i="2"/>
  <c r="S466" i="2" s="1"/>
  <c r="R467" i="2"/>
  <c r="S467" i="2" s="1"/>
  <c r="R468" i="2"/>
  <c r="S468" i="2" s="1"/>
  <c r="R469" i="2"/>
  <c r="S469" i="2" s="1"/>
  <c r="R470" i="2"/>
  <c r="S470" i="2" s="1"/>
  <c r="R471" i="2"/>
  <c r="S471" i="2" s="1"/>
  <c r="R472" i="2"/>
  <c r="S472" i="2" s="1"/>
  <c r="R473" i="2"/>
  <c r="S473" i="2" s="1"/>
  <c r="R474" i="2"/>
  <c r="S474" i="2" s="1"/>
  <c r="R475" i="2"/>
  <c r="S475" i="2" s="1"/>
  <c r="R476" i="2"/>
  <c r="S476" i="2" s="1"/>
  <c r="R477" i="2"/>
  <c r="S477" i="2" s="1"/>
  <c r="R478" i="2"/>
  <c r="S478" i="2" s="1"/>
  <c r="R479" i="2"/>
  <c r="S479" i="2" s="1"/>
  <c r="R480" i="2"/>
  <c r="S480" i="2" s="1"/>
  <c r="R481" i="2"/>
  <c r="S481" i="2" s="1"/>
  <c r="R482" i="2"/>
  <c r="S482" i="2" s="1"/>
  <c r="R483" i="2"/>
  <c r="S483" i="2" s="1"/>
  <c r="R484" i="2"/>
  <c r="S484" i="2" s="1"/>
  <c r="R485" i="2"/>
  <c r="S485" i="2" s="1"/>
  <c r="R486" i="2"/>
  <c r="S486" i="2" s="1"/>
  <c r="R487" i="2"/>
  <c r="S487" i="2" s="1"/>
  <c r="R488" i="2"/>
  <c r="S488" i="2" s="1"/>
  <c r="R489" i="2"/>
  <c r="S489" i="2" s="1"/>
  <c r="R490" i="2"/>
  <c r="S490" i="2" s="1"/>
  <c r="R491" i="2"/>
  <c r="S491" i="2" s="1"/>
  <c r="R492" i="2"/>
  <c r="S492" i="2" s="1"/>
  <c r="R493" i="2"/>
  <c r="S493" i="2" s="1"/>
  <c r="R494" i="2"/>
  <c r="S494" i="2" s="1"/>
  <c r="R495" i="2"/>
  <c r="S495" i="2" s="1"/>
  <c r="R496" i="2"/>
  <c r="S496" i="2" s="1"/>
  <c r="R497" i="2"/>
  <c r="S497" i="2" s="1"/>
  <c r="R498" i="2"/>
  <c r="S498" i="2" s="1"/>
  <c r="R499" i="2"/>
  <c r="S499" i="2" s="1"/>
  <c r="R500" i="2"/>
  <c r="S500" i="2" s="1"/>
  <c r="R501" i="2"/>
  <c r="S501" i="2" s="1"/>
  <c r="R502" i="2"/>
  <c r="S502" i="2" s="1"/>
  <c r="R503" i="2"/>
  <c r="S503" i="2" s="1"/>
  <c r="R504" i="2"/>
  <c r="S504" i="2" s="1"/>
  <c r="R505" i="2"/>
  <c r="S505" i="2" s="1"/>
  <c r="R506" i="2"/>
  <c r="S506" i="2" s="1"/>
  <c r="R507" i="2"/>
  <c r="S507" i="2" s="1"/>
  <c r="R508" i="2"/>
  <c r="S508" i="2" s="1"/>
  <c r="R6" i="2"/>
  <c r="S6" i="2" s="1"/>
  <c r="G509" i="2"/>
  <c r="H16" i="2" s="1"/>
  <c r="G510" i="4" l="1"/>
  <c r="F510" i="4"/>
  <c r="H446" i="2"/>
  <c r="H174" i="2"/>
  <c r="H30" i="2"/>
  <c r="H159" i="2"/>
  <c r="H6" i="2"/>
  <c r="H493" i="2"/>
  <c r="H477" i="2"/>
  <c r="H461" i="2"/>
  <c r="H445" i="2"/>
  <c r="H429" i="2"/>
  <c r="H413" i="2"/>
  <c r="H397" i="2"/>
  <c r="H381" i="2"/>
  <c r="H365" i="2"/>
  <c r="H349" i="2"/>
  <c r="H333" i="2"/>
  <c r="H317" i="2"/>
  <c r="H301" i="2"/>
  <c r="H285" i="2"/>
  <c r="H269" i="2"/>
  <c r="H253" i="2"/>
  <c r="H237" i="2"/>
  <c r="H221" i="2"/>
  <c r="H205" i="2"/>
  <c r="H189" i="2"/>
  <c r="H173" i="2"/>
  <c r="H157" i="2"/>
  <c r="H141" i="2"/>
  <c r="H125" i="2"/>
  <c r="H109" i="2"/>
  <c r="H93" i="2"/>
  <c r="H77" i="2"/>
  <c r="H61" i="2"/>
  <c r="H45" i="2"/>
  <c r="H29" i="2"/>
  <c r="H13" i="2"/>
  <c r="H255" i="2"/>
  <c r="H508" i="2"/>
  <c r="H492" i="2"/>
  <c r="H476" i="2"/>
  <c r="H460" i="2"/>
  <c r="H444" i="2"/>
  <c r="H428" i="2"/>
  <c r="H412" i="2"/>
  <c r="H396" i="2"/>
  <c r="H380" i="2"/>
  <c r="H364" i="2"/>
  <c r="H348" i="2"/>
  <c r="H332" i="2"/>
  <c r="H316" i="2"/>
  <c r="H300" i="2"/>
  <c r="H284" i="2"/>
  <c r="H268" i="2"/>
  <c r="H252" i="2"/>
  <c r="H236" i="2"/>
  <c r="H220" i="2"/>
  <c r="H204" i="2"/>
  <c r="H188" i="2"/>
  <c r="H172" i="2"/>
  <c r="H156" i="2"/>
  <c r="H140" i="2"/>
  <c r="H124" i="2"/>
  <c r="H108" i="2"/>
  <c r="H92" i="2"/>
  <c r="H76" i="2"/>
  <c r="H60" i="2"/>
  <c r="H44" i="2"/>
  <c r="H28" i="2"/>
  <c r="H12" i="2"/>
  <c r="H495" i="2"/>
  <c r="H302" i="2"/>
  <c r="H62" i="2"/>
  <c r="H491" i="2"/>
  <c r="H459" i="2"/>
  <c r="H443" i="2"/>
  <c r="H427" i="2"/>
  <c r="H411" i="2"/>
  <c r="H395" i="2"/>
  <c r="H379" i="2"/>
  <c r="H363" i="2"/>
  <c r="H347" i="2"/>
  <c r="H331" i="2"/>
  <c r="H315" i="2"/>
  <c r="H299" i="2"/>
  <c r="H283" i="2"/>
  <c r="H267" i="2"/>
  <c r="H251" i="2"/>
  <c r="H235" i="2"/>
  <c r="H219" i="2"/>
  <c r="H203" i="2"/>
  <c r="H187" i="2"/>
  <c r="H171" i="2"/>
  <c r="H155" i="2"/>
  <c r="H139" i="2"/>
  <c r="H123" i="2"/>
  <c r="H107" i="2"/>
  <c r="H91" i="2"/>
  <c r="H75" i="2"/>
  <c r="H59" i="2"/>
  <c r="H43" i="2"/>
  <c r="H27" i="2"/>
  <c r="H11" i="2"/>
  <c r="R5" i="4"/>
  <c r="Q508" i="4"/>
  <c r="H399" i="2"/>
  <c r="H334" i="2"/>
  <c r="H46" i="2"/>
  <c r="H458" i="2"/>
  <c r="H442" i="2"/>
  <c r="H426" i="2"/>
  <c r="H410" i="2"/>
  <c r="H394" i="2"/>
  <c r="H378" i="2"/>
  <c r="H362" i="2"/>
  <c r="H346" i="2"/>
  <c r="H330" i="2"/>
  <c r="H314" i="2"/>
  <c r="H298" i="2"/>
  <c r="H282" i="2"/>
  <c r="H266" i="2"/>
  <c r="H250" i="2"/>
  <c r="H234" i="2"/>
  <c r="H218" i="2"/>
  <c r="H202" i="2"/>
  <c r="H186" i="2"/>
  <c r="H170" i="2"/>
  <c r="H154" i="2"/>
  <c r="H138" i="2"/>
  <c r="H122" i="2"/>
  <c r="H106" i="2"/>
  <c r="H90" i="2"/>
  <c r="H74" i="2"/>
  <c r="H58" i="2"/>
  <c r="H42" i="2"/>
  <c r="H26" i="2"/>
  <c r="H10" i="2"/>
  <c r="E507" i="4"/>
  <c r="H463" i="2"/>
  <c r="H319" i="2"/>
  <c r="H207" i="2"/>
  <c r="H95" i="2"/>
  <c r="H31" i="2"/>
  <c r="H462" i="2"/>
  <c r="H238" i="2"/>
  <c r="H94" i="2"/>
  <c r="H474" i="2"/>
  <c r="H505" i="2"/>
  <c r="H489" i="2"/>
  <c r="H473" i="2"/>
  <c r="H457" i="2"/>
  <c r="H441" i="2"/>
  <c r="H425" i="2"/>
  <c r="H409" i="2"/>
  <c r="H393" i="2"/>
  <c r="H377" i="2"/>
  <c r="H361" i="2"/>
  <c r="H345" i="2"/>
  <c r="H329" i="2"/>
  <c r="H313" i="2"/>
  <c r="H297" i="2"/>
  <c r="H281" i="2"/>
  <c r="H265" i="2"/>
  <c r="H249" i="2"/>
  <c r="H233" i="2"/>
  <c r="H217" i="2"/>
  <c r="H201" i="2"/>
  <c r="H185" i="2"/>
  <c r="H169" i="2"/>
  <c r="H153" i="2"/>
  <c r="H137" i="2"/>
  <c r="H121" i="2"/>
  <c r="H105" i="2"/>
  <c r="H89" i="2"/>
  <c r="H73" i="2"/>
  <c r="H57" i="2"/>
  <c r="H41" i="2"/>
  <c r="H25" i="2"/>
  <c r="H9" i="2"/>
  <c r="K507" i="4"/>
  <c r="H447" i="2"/>
  <c r="H303" i="2"/>
  <c r="H127" i="2"/>
  <c r="H478" i="2"/>
  <c r="H286" i="2"/>
  <c r="H110" i="2"/>
  <c r="H475" i="2"/>
  <c r="H504" i="2"/>
  <c r="H488" i="2"/>
  <c r="H472" i="2"/>
  <c r="H456" i="2"/>
  <c r="H440" i="2"/>
  <c r="H424" i="2"/>
  <c r="H408" i="2"/>
  <c r="H392" i="2"/>
  <c r="H376" i="2"/>
  <c r="H360" i="2"/>
  <c r="H344" i="2"/>
  <c r="H328" i="2"/>
  <c r="H312" i="2"/>
  <c r="H296" i="2"/>
  <c r="H280" i="2"/>
  <c r="H264" i="2"/>
  <c r="H248" i="2"/>
  <c r="H232" i="2"/>
  <c r="H216" i="2"/>
  <c r="H200" i="2"/>
  <c r="H184" i="2"/>
  <c r="H168" i="2"/>
  <c r="H152" i="2"/>
  <c r="H136" i="2"/>
  <c r="H120" i="2"/>
  <c r="H104" i="2"/>
  <c r="H88" i="2"/>
  <c r="H72" i="2"/>
  <c r="H56" i="2"/>
  <c r="H40" i="2"/>
  <c r="H24" i="2"/>
  <c r="H8" i="2"/>
  <c r="H367" i="2"/>
  <c r="H223" i="2"/>
  <c r="H111" i="2"/>
  <c r="H414" i="2"/>
  <c r="H318" i="2"/>
  <c r="H206" i="2"/>
  <c r="H126" i="2"/>
  <c r="H507" i="2"/>
  <c r="H506" i="2"/>
  <c r="H503" i="2"/>
  <c r="H487" i="2"/>
  <c r="H471" i="2"/>
  <c r="H455" i="2"/>
  <c r="H439" i="2"/>
  <c r="H423" i="2"/>
  <c r="H407" i="2"/>
  <c r="H391" i="2"/>
  <c r="H375" i="2"/>
  <c r="H359" i="2"/>
  <c r="H343" i="2"/>
  <c r="H327" i="2"/>
  <c r="H311" i="2"/>
  <c r="H295" i="2"/>
  <c r="H279" i="2"/>
  <c r="H263" i="2"/>
  <c r="H247" i="2"/>
  <c r="H231" i="2"/>
  <c r="H215" i="2"/>
  <c r="H199" i="2"/>
  <c r="H183" i="2"/>
  <c r="H167" i="2"/>
  <c r="H151" i="2"/>
  <c r="H135" i="2"/>
  <c r="H119" i="2"/>
  <c r="H103" i="2"/>
  <c r="H87" i="2"/>
  <c r="H71" i="2"/>
  <c r="H55" i="2"/>
  <c r="H39" i="2"/>
  <c r="H23" i="2"/>
  <c r="H7" i="2"/>
  <c r="H431" i="2"/>
  <c r="H335" i="2"/>
  <c r="H239" i="2"/>
  <c r="H175" i="2"/>
  <c r="H63" i="2"/>
  <c r="H430" i="2"/>
  <c r="H490" i="2"/>
  <c r="H502" i="2"/>
  <c r="H486" i="2"/>
  <c r="H470" i="2"/>
  <c r="H454" i="2"/>
  <c r="H438" i="2"/>
  <c r="H422" i="2"/>
  <c r="H406" i="2"/>
  <c r="H390" i="2"/>
  <c r="H374" i="2"/>
  <c r="H358" i="2"/>
  <c r="H342" i="2"/>
  <c r="H326" i="2"/>
  <c r="H310" i="2"/>
  <c r="H294" i="2"/>
  <c r="H278" i="2"/>
  <c r="H262" i="2"/>
  <c r="H246" i="2"/>
  <c r="H230" i="2"/>
  <c r="H214" i="2"/>
  <c r="H198" i="2"/>
  <c r="H182" i="2"/>
  <c r="H166" i="2"/>
  <c r="H150" i="2"/>
  <c r="H134" i="2"/>
  <c r="H118" i="2"/>
  <c r="H102" i="2"/>
  <c r="H86" i="2"/>
  <c r="H70" i="2"/>
  <c r="H54" i="2"/>
  <c r="H38" i="2"/>
  <c r="H22" i="2"/>
  <c r="H366" i="2"/>
  <c r="H254" i="2"/>
  <c r="H142" i="2"/>
  <c r="H501" i="2"/>
  <c r="I501" i="2" s="1"/>
  <c r="H485" i="2"/>
  <c r="H469" i="2"/>
  <c r="H453" i="2"/>
  <c r="H437" i="2"/>
  <c r="H421" i="2"/>
  <c r="H405" i="2"/>
  <c r="H389" i="2"/>
  <c r="H373" i="2"/>
  <c r="H357" i="2"/>
  <c r="H341" i="2"/>
  <c r="H325" i="2"/>
  <c r="H309" i="2"/>
  <c r="H293" i="2"/>
  <c r="H277" i="2"/>
  <c r="H261" i="2"/>
  <c r="H245" i="2"/>
  <c r="H229" i="2"/>
  <c r="H213" i="2"/>
  <c r="H197" i="2"/>
  <c r="H181" i="2"/>
  <c r="H165" i="2"/>
  <c r="H149" i="2"/>
  <c r="H133" i="2"/>
  <c r="H117" i="2"/>
  <c r="H101" i="2"/>
  <c r="H85" i="2"/>
  <c r="H69" i="2"/>
  <c r="H53" i="2"/>
  <c r="H37" i="2"/>
  <c r="H21" i="2"/>
  <c r="H350" i="2"/>
  <c r="H222" i="2"/>
  <c r="H158" i="2"/>
  <c r="H500" i="2"/>
  <c r="I500" i="2" s="1"/>
  <c r="H468" i="2"/>
  <c r="H452" i="2"/>
  <c r="H436" i="2"/>
  <c r="H420" i="2"/>
  <c r="H404" i="2"/>
  <c r="H388" i="2"/>
  <c r="H372" i="2"/>
  <c r="H356" i="2"/>
  <c r="H340" i="2"/>
  <c r="H324" i="2"/>
  <c r="H308" i="2"/>
  <c r="H292" i="2"/>
  <c r="H276" i="2"/>
  <c r="H260" i="2"/>
  <c r="H244" i="2"/>
  <c r="H228" i="2"/>
  <c r="H212" i="2"/>
  <c r="H196" i="2"/>
  <c r="H180" i="2"/>
  <c r="H164" i="2"/>
  <c r="H148" i="2"/>
  <c r="H132" i="2"/>
  <c r="H116" i="2"/>
  <c r="H100" i="2"/>
  <c r="H84" i="2"/>
  <c r="H68" i="2"/>
  <c r="H52" i="2"/>
  <c r="H36" i="2"/>
  <c r="H20" i="2"/>
  <c r="H351" i="2"/>
  <c r="S509" i="2"/>
  <c r="H270" i="2"/>
  <c r="H78" i="2"/>
  <c r="H484" i="2"/>
  <c r="H499" i="2"/>
  <c r="H483" i="2"/>
  <c r="H467" i="2"/>
  <c r="H451" i="2"/>
  <c r="H435" i="2"/>
  <c r="H419" i="2"/>
  <c r="H403" i="2"/>
  <c r="H387" i="2"/>
  <c r="H371" i="2"/>
  <c r="H355" i="2"/>
  <c r="H339" i="2"/>
  <c r="H323" i="2"/>
  <c r="H307" i="2"/>
  <c r="H291" i="2"/>
  <c r="H275" i="2"/>
  <c r="H259" i="2"/>
  <c r="H243" i="2"/>
  <c r="H227" i="2"/>
  <c r="H211" i="2"/>
  <c r="H195" i="2"/>
  <c r="H179" i="2"/>
  <c r="H163" i="2"/>
  <c r="H147" i="2"/>
  <c r="H131" i="2"/>
  <c r="H115" i="2"/>
  <c r="H99" i="2"/>
  <c r="H83" i="2"/>
  <c r="H67" i="2"/>
  <c r="H51" i="2"/>
  <c r="H35" i="2"/>
  <c r="H19" i="2"/>
  <c r="H398" i="2"/>
  <c r="H482" i="2"/>
  <c r="H466" i="2"/>
  <c r="H450" i="2"/>
  <c r="H434" i="2"/>
  <c r="H418" i="2"/>
  <c r="H402" i="2"/>
  <c r="H386" i="2"/>
  <c r="H370" i="2"/>
  <c r="H354" i="2"/>
  <c r="H338" i="2"/>
  <c r="H322" i="2"/>
  <c r="H306" i="2"/>
  <c r="H290" i="2"/>
  <c r="H274" i="2"/>
  <c r="H258" i="2"/>
  <c r="H242" i="2"/>
  <c r="H226" i="2"/>
  <c r="H210" i="2"/>
  <c r="H194" i="2"/>
  <c r="H178" i="2"/>
  <c r="H162" i="2"/>
  <c r="H146" i="2"/>
  <c r="H130" i="2"/>
  <c r="H114" i="2"/>
  <c r="H98" i="2"/>
  <c r="H82" i="2"/>
  <c r="H66" i="2"/>
  <c r="H50" i="2"/>
  <c r="H34" i="2"/>
  <c r="H18" i="2"/>
  <c r="H415" i="2"/>
  <c r="H271" i="2"/>
  <c r="H143" i="2"/>
  <c r="H15" i="2"/>
  <c r="H382" i="2"/>
  <c r="H190" i="2"/>
  <c r="H14" i="2"/>
  <c r="H498" i="2"/>
  <c r="H497" i="2"/>
  <c r="I497" i="2" s="1"/>
  <c r="H481" i="2"/>
  <c r="H465" i="2"/>
  <c r="H449" i="2"/>
  <c r="H433" i="2"/>
  <c r="H417" i="2"/>
  <c r="H401" i="2"/>
  <c r="H385" i="2"/>
  <c r="H369" i="2"/>
  <c r="H353" i="2"/>
  <c r="H337" i="2"/>
  <c r="H321" i="2"/>
  <c r="H305" i="2"/>
  <c r="H289" i="2"/>
  <c r="H273" i="2"/>
  <c r="H257" i="2"/>
  <c r="H241" i="2"/>
  <c r="H225" i="2"/>
  <c r="H209" i="2"/>
  <c r="H193" i="2"/>
  <c r="H177" i="2"/>
  <c r="H161" i="2"/>
  <c r="H145" i="2"/>
  <c r="H129" i="2"/>
  <c r="H113" i="2"/>
  <c r="H97" i="2"/>
  <c r="H81" i="2"/>
  <c r="H65" i="2"/>
  <c r="H49" i="2"/>
  <c r="H33" i="2"/>
  <c r="H17" i="2"/>
  <c r="H479" i="2"/>
  <c r="H383" i="2"/>
  <c r="H287" i="2"/>
  <c r="H191" i="2"/>
  <c r="H79" i="2"/>
  <c r="H47" i="2"/>
  <c r="H494" i="2"/>
  <c r="H496" i="2"/>
  <c r="I496" i="2" s="1"/>
  <c r="H480" i="2"/>
  <c r="H464" i="2"/>
  <c r="H448" i="2"/>
  <c r="H432" i="2"/>
  <c r="H416" i="2"/>
  <c r="H400" i="2"/>
  <c r="H384" i="2"/>
  <c r="H368" i="2"/>
  <c r="H352" i="2"/>
  <c r="H336" i="2"/>
  <c r="H320" i="2"/>
  <c r="H304" i="2"/>
  <c r="H288" i="2"/>
  <c r="H272" i="2"/>
  <c r="H256" i="2"/>
  <c r="H240" i="2"/>
  <c r="H224" i="2"/>
  <c r="H208" i="2"/>
  <c r="H192" i="2"/>
  <c r="H176" i="2"/>
  <c r="H160" i="2"/>
  <c r="H144" i="2"/>
  <c r="H128" i="2"/>
  <c r="H112" i="2"/>
  <c r="H96" i="2"/>
  <c r="H80" i="2"/>
  <c r="H64" i="2"/>
  <c r="H48" i="2"/>
  <c r="H32" i="2"/>
  <c r="K2" i="2"/>
  <c r="R170" i="4"/>
  <c r="R70" i="4"/>
  <c r="R185" i="4"/>
  <c r="R98" i="4"/>
  <c r="R58" i="4"/>
  <c r="R34" i="4"/>
  <c r="R40" i="4"/>
  <c r="R450" i="4"/>
  <c r="R368" i="4"/>
  <c r="R352" i="4"/>
  <c r="R341" i="4"/>
  <c r="R325" i="4"/>
  <c r="R309" i="4"/>
  <c r="R293" i="4"/>
  <c r="R456" i="4"/>
  <c r="R371" i="4"/>
  <c r="R355" i="4"/>
  <c r="R496" i="4"/>
  <c r="R399" i="4"/>
  <c r="R338" i="4"/>
  <c r="R306" i="4"/>
  <c r="R260" i="4"/>
  <c r="R244" i="4"/>
  <c r="R228" i="4"/>
  <c r="R370" i="4"/>
  <c r="R310" i="4"/>
  <c r="R285" i="4"/>
  <c r="R292" i="4"/>
  <c r="R217" i="4"/>
  <c r="R186" i="4"/>
  <c r="R198" i="4"/>
  <c r="R226" i="4"/>
  <c r="R494" i="4"/>
  <c r="R478" i="4"/>
  <c r="R462" i="4"/>
  <c r="R358" i="4"/>
  <c r="R312" i="4"/>
  <c r="R332" i="4"/>
  <c r="R119" i="4"/>
  <c r="R103" i="4"/>
  <c r="R87" i="4"/>
  <c r="R178" i="4"/>
  <c r="R38" i="4"/>
  <c r="R506" i="4"/>
  <c r="R483" i="4"/>
  <c r="R365" i="4"/>
  <c r="R349" i="4"/>
  <c r="R372" i="4"/>
  <c r="R356" i="4"/>
  <c r="R430" i="4"/>
  <c r="R436" i="4"/>
  <c r="R329" i="4"/>
  <c r="R412" i="4"/>
  <c r="R476" i="4"/>
  <c r="R270" i="4"/>
  <c r="R52" i="4"/>
  <c r="R20" i="4"/>
  <c r="R468" i="4"/>
  <c r="R416" i="4"/>
  <c r="R420" i="4"/>
  <c r="R410" i="4"/>
  <c r="R386" i="4"/>
  <c r="R366" i="4"/>
  <c r="R320" i="4"/>
  <c r="R460" i="4"/>
  <c r="R294" i="4"/>
  <c r="R340" i="4"/>
  <c r="R308" i="4"/>
  <c r="R238" i="4"/>
  <c r="R161" i="4"/>
  <c r="R33" i="4"/>
  <c r="R393" i="4"/>
  <c r="R171" i="4"/>
  <c r="R155" i="4"/>
  <c r="R139" i="4"/>
  <c r="R123" i="4"/>
  <c r="R107" i="4"/>
  <c r="R91" i="4"/>
  <c r="R59" i="4"/>
  <c r="R43" i="4"/>
  <c r="R82" i="4"/>
  <c r="R191" i="4"/>
  <c r="R30" i="4"/>
  <c r="R378" i="4"/>
  <c r="R26" i="4"/>
  <c r="R446" i="4"/>
  <c r="R364" i="4"/>
  <c r="R348" i="4"/>
  <c r="R353" i="4"/>
  <c r="R337" i="4"/>
  <c r="R504" i="4"/>
  <c r="R440" i="4"/>
  <c r="R404" i="4"/>
  <c r="R367" i="4"/>
  <c r="R351" i="4"/>
  <c r="R480" i="4"/>
  <c r="R426" i="4"/>
  <c r="R330" i="4"/>
  <c r="R406" i="4"/>
  <c r="R342" i="4"/>
  <c r="R282" i="4"/>
  <c r="R241" i="4"/>
  <c r="R492" i="4"/>
  <c r="R218" i="4"/>
  <c r="R10" i="4"/>
  <c r="R182" i="4"/>
  <c r="R76" i="4"/>
  <c r="R44" i="4"/>
  <c r="R138" i="4"/>
  <c r="R62" i="4"/>
  <c r="R166" i="4"/>
  <c r="R184" i="4"/>
  <c r="R269" i="4"/>
  <c r="R16" i="4"/>
  <c r="R14" i="4"/>
  <c r="R215" i="4"/>
  <c r="R93" i="4"/>
  <c r="R424" i="4"/>
  <c r="R326" i="4"/>
  <c r="R174" i="4"/>
  <c r="R242" i="4"/>
  <c r="R397" i="4"/>
  <c r="R392" i="4"/>
  <c r="R258" i="4"/>
  <c r="R12" i="4"/>
  <c r="R150" i="4"/>
  <c r="R32" i="4"/>
  <c r="R490" i="4"/>
  <c r="R474" i="4"/>
  <c r="R458" i="4"/>
  <c r="R442" i="4"/>
  <c r="R499" i="4"/>
  <c r="R467" i="4"/>
  <c r="R451" i="4"/>
  <c r="R398" i="4"/>
  <c r="R376" i="4"/>
  <c r="R360" i="4"/>
  <c r="R344" i="4"/>
  <c r="R333" i="4"/>
  <c r="R317" i="4"/>
  <c r="R488" i="4"/>
  <c r="R431" i="4"/>
  <c r="R379" i="4"/>
  <c r="R363" i="4"/>
  <c r="R347" i="4"/>
  <c r="R299" i="4"/>
  <c r="R298" i="4"/>
  <c r="R322" i="4"/>
  <c r="R268" i="4"/>
  <c r="R252" i="4"/>
  <c r="R236" i="4"/>
  <c r="R334" i="4"/>
  <c r="R200" i="4"/>
  <c r="R68" i="4"/>
  <c r="R36" i="4"/>
  <c r="R22" i="4"/>
  <c r="R222" i="4"/>
  <c r="R106" i="4"/>
  <c r="R54" i="4"/>
  <c r="R134" i="4"/>
  <c r="R162" i="4"/>
  <c r="R286" i="4"/>
  <c r="R154" i="4"/>
  <c r="R94" i="4"/>
  <c r="R187" i="4"/>
  <c r="R18" i="4"/>
  <c r="R428" i="4"/>
  <c r="R500" i="4"/>
  <c r="R448" i="4"/>
  <c r="R336" i="4"/>
  <c r="R304" i="4"/>
  <c r="R324" i="4"/>
  <c r="R254" i="4"/>
  <c r="R137" i="4"/>
  <c r="R89" i="4"/>
  <c r="R207" i="4"/>
  <c r="R419" i="4"/>
  <c r="R290" i="4"/>
  <c r="R211" i="4"/>
  <c r="R179" i="4"/>
  <c r="R163" i="4"/>
  <c r="R147" i="4"/>
  <c r="R131" i="4"/>
  <c r="R115" i="4"/>
  <c r="R99" i="4"/>
  <c r="R83" i="4"/>
  <c r="R266" i="4"/>
  <c r="R146" i="4"/>
  <c r="R142" i="4"/>
  <c r="R346" i="4"/>
  <c r="R56" i="4"/>
  <c r="R86" i="4"/>
  <c r="R74" i="4"/>
  <c r="R4" i="4"/>
  <c r="R502" i="4"/>
  <c r="R486" i="4"/>
  <c r="R470" i="4"/>
  <c r="R454" i="4"/>
  <c r="R438" i="4"/>
  <c r="R479" i="4"/>
  <c r="R377" i="4"/>
  <c r="R472" i="4"/>
  <c r="R423" i="4"/>
  <c r="R395" i="4"/>
  <c r="R375" i="4"/>
  <c r="R359" i="4"/>
  <c r="R343" i="4"/>
  <c r="R311" i="4"/>
  <c r="R390" i="4"/>
  <c r="R464" i="4"/>
  <c r="R296" i="4"/>
  <c r="R354" i="4"/>
  <c r="R314" i="4"/>
  <c r="R248" i="4"/>
  <c r="R374" i="4"/>
  <c r="R432" i="4"/>
  <c r="R194" i="4"/>
  <c r="R302" i="4"/>
  <c r="R383" i="4"/>
  <c r="R192" i="4"/>
  <c r="R350" i="4"/>
  <c r="R220" i="4"/>
  <c r="R208" i="4"/>
  <c r="R60" i="4"/>
  <c r="R28" i="4"/>
  <c r="R188" i="4"/>
  <c r="R190" i="4"/>
  <c r="R78" i="4"/>
  <c r="R46" i="4"/>
  <c r="R102" i="4"/>
  <c r="R250" i="4"/>
  <c r="R130" i="4"/>
  <c r="R90" i="4"/>
  <c r="R118" i="4"/>
  <c r="R64" i="4"/>
  <c r="R42" i="4"/>
  <c r="R122" i="4"/>
  <c r="R493" i="4"/>
  <c r="R477" i="4"/>
  <c r="R461" i="4"/>
  <c r="R445" i="4"/>
  <c r="R413" i="4"/>
  <c r="R484" i="4"/>
  <c r="R396" i="4"/>
  <c r="R401" i="4"/>
  <c r="R381" i="4"/>
  <c r="R415" i="4"/>
  <c r="R287" i="4"/>
  <c r="R271" i="4"/>
  <c r="R255" i="4"/>
  <c r="R239" i="4"/>
  <c r="R328" i="4"/>
  <c r="R291" i="4"/>
  <c r="R316" i="4"/>
  <c r="R408" i="4"/>
  <c r="R164" i="4"/>
  <c r="R148" i="4"/>
  <c r="R132" i="4"/>
  <c r="R116" i="4"/>
  <c r="R100" i="4"/>
  <c r="R84" i="4"/>
  <c r="R21" i="4"/>
  <c r="R444" i="4"/>
  <c r="R159" i="4"/>
  <c r="R143" i="4"/>
  <c r="R127" i="4"/>
  <c r="R111" i="4"/>
  <c r="R95" i="4"/>
  <c r="R15" i="4"/>
  <c r="R234" i="4"/>
  <c r="R114" i="4"/>
  <c r="R318" i="4"/>
  <c r="R110" i="4"/>
  <c r="R126" i="4"/>
  <c r="R181" i="4"/>
  <c r="R158" i="4"/>
  <c r="R66" i="4"/>
  <c r="R72" i="4"/>
  <c r="R50" i="4"/>
  <c r="R48" i="4"/>
  <c r="R24" i="4"/>
  <c r="L16" i="4"/>
  <c r="L32" i="4"/>
  <c r="L48" i="4"/>
  <c r="L64" i="4"/>
  <c r="L11" i="4"/>
  <c r="L27" i="4"/>
  <c r="L43" i="4"/>
  <c r="L59" i="4"/>
  <c r="L120" i="4"/>
  <c r="L95" i="4"/>
  <c r="L143" i="4"/>
  <c r="L159" i="4"/>
  <c r="L87" i="4"/>
  <c r="L111" i="4"/>
  <c r="L194" i="4"/>
  <c r="L190" i="4"/>
  <c r="L162" i="4"/>
  <c r="L213" i="4"/>
  <c r="L267" i="4"/>
  <c r="L279" i="4"/>
  <c r="L300" i="4"/>
  <c r="L276" i="4"/>
  <c r="L319" i="4"/>
  <c r="L285" i="4"/>
  <c r="L382" i="4"/>
  <c r="L362" i="4"/>
  <c r="L204" i="4"/>
  <c r="L350" i="4"/>
  <c r="L373" i="4"/>
  <c r="L326" i="4"/>
  <c r="L352" i="4"/>
  <c r="L503" i="4"/>
  <c r="L372" i="4"/>
  <c r="L333" i="4"/>
  <c r="L83" i="4"/>
  <c r="L97" i="4"/>
  <c r="L131" i="4"/>
  <c r="L114" i="4"/>
  <c r="L134" i="4"/>
  <c r="L150" i="4"/>
  <c r="L141" i="4"/>
  <c r="L157" i="4"/>
  <c r="L169" i="4"/>
  <c r="L175" i="4"/>
  <c r="L203" i="4"/>
  <c r="L167" i="4"/>
  <c r="L171" i="4"/>
  <c r="L214" i="4"/>
  <c r="L259" i="4"/>
  <c r="L202" i="4"/>
  <c r="L287" i="4"/>
  <c r="L449" i="4"/>
  <c r="L332" i="4"/>
  <c r="L395" i="4"/>
  <c r="L411" i="4"/>
  <c r="L427" i="4"/>
  <c r="L354" i="4"/>
  <c r="L394" i="4"/>
  <c r="L410" i="4"/>
  <c r="L426" i="4"/>
  <c r="L442" i="4"/>
  <c r="L342" i="4"/>
  <c r="L469" i="4"/>
  <c r="L447" i="4"/>
  <c r="L494" i="4"/>
  <c r="L20" i="4"/>
  <c r="L36" i="4"/>
  <c r="L52" i="4"/>
  <c r="L68" i="4"/>
  <c r="L84" i="4"/>
  <c r="L15" i="4"/>
  <c r="L31" i="4"/>
  <c r="L47" i="4"/>
  <c r="L63" i="4"/>
  <c r="L148" i="4"/>
  <c r="L164" i="4"/>
  <c r="L180" i="4"/>
  <c r="L147" i="4"/>
  <c r="L163" i="4"/>
  <c r="L93" i="4"/>
  <c r="L81" i="4"/>
  <c r="L124" i="4"/>
  <c r="L170" i="4"/>
  <c r="L199" i="4"/>
  <c r="L92" i="4"/>
  <c r="L218" i="4"/>
  <c r="L284" i="4"/>
  <c r="L286" i="4"/>
  <c r="L306" i="4"/>
  <c r="L290" i="4"/>
  <c r="L210" i="4"/>
  <c r="L292" i="4"/>
  <c r="L323" i="4"/>
  <c r="L355" i="4"/>
  <c r="L371" i="4"/>
  <c r="L215" i="4"/>
  <c r="L317" i="4"/>
  <c r="L346" i="4"/>
  <c r="L369" i="4"/>
  <c r="L334" i="4"/>
  <c r="L357" i="4"/>
  <c r="L378" i="4"/>
  <c r="L296" i="4"/>
  <c r="L336" i="4"/>
  <c r="L377" i="4"/>
  <c r="L479" i="4"/>
  <c r="L460" i="4"/>
  <c r="L471" i="4"/>
  <c r="L356" i="4"/>
  <c r="L499" i="4"/>
  <c r="L440" i="4"/>
  <c r="L61" i="4"/>
  <c r="L138" i="4"/>
  <c r="L154" i="4"/>
  <c r="L177" i="4"/>
  <c r="L183" i="4"/>
  <c r="L211" i="4"/>
  <c r="L109" i="4"/>
  <c r="L94" i="4"/>
  <c r="L234" i="4"/>
  <c r="L272" i="4"/>
  <c r="L264" i="4"/>
  <c r="L294" i="4"/>
  <c r="L330" i="4"/>
  <c r="L338" i="4"/>
  <c r="L361" i="4"/>
  <c r="L398" i="4"/>
  <c r="L414" i="4"/>
  <c r="L430" i="4"/>
  <c r="L365" i="4"/>
  <c r="L473" i="4"/>
  <c r="L374" i="4"/>
  <c r="L476" i="4"/>
  <c r="L448" i="4"/>
  <c r="L151" i="4"/>
  <c r="L71" i="4"/>
  <c r="L102" i="4"/>
  <c r="L130" i="4"/>
  <c r="L233" i="4"/>
  <c r="L224" i="4"/>
  <c r="L208" i="4"/>
  <c r="L311" i="4"/>
  <c r="L327" i="4"/>
  <c r="L223" i="4"/>
  <c r="L314" i="4"/>
  <c r="L325" i="4"/>
  <c r="L340" i="4"/>
  <c r="L444" i="4"/>
  <c r="L482" i="4"/>
  <c r="L75" i="4"/>
  <c r="L98" i="4"/>
  <c r="L185" i="4"/>
  <c r="L293" i="4"/>
  <c r="L434" i="4"/>
  <c r="L456" i="4"/>
  <c r="L486" i="4"/>
  <c r="L485" i="4"/>
  <c r="L12" i="4"/>
  <c r="L28" i="4"/>
  <c r="L44" i="4"/>
  <c r="L60" i="4"/>
  <c r="L76" i="4"/>
  <c r="L7" i="4"/>
  <c r="L23" i="4"/>
  <c r="L39" i="4"/>
  <c r="L55" i="4"/>
  <c r="L113" i="4"/>
  <c r="L101" i="4"/>
  <c r="L117" i="4"/>
  <c r="L139" i="4"/>
  <c r="L155" i="4"/>
  <c r="L110" i="4"/>
  <c r="L79" i="4"/>
  <c r="L116" i="4"/>
  <c r="L225" i="4"/>
  <c r="L107" i="4"/>
  <c r="L186" i="4"/>
  <c r="L295" i="4"/>
  <c r="L268" i="4"/>
  <c r="L315" i="4"/>
  <c r="L331" i="4"/>
  <c r="L363" i="4"/>
  <c r="L379" i="4"/>
  <c r="L302" i="4"/>
  <c r="L322" i="4"/>
  <c r="L366" i="4"/>
  <c r="L318" i="4"/>
  <c r="L321" i="4"/>
  <c r="L368" i="4"/>
  <c r="L459" i="4"/>
  <c r="L462" i="4"/>
  <c r="L477" i="4"/>
  <c r="L504" i="4"/>
  <c r="L489" i="4"/>
  <c r="L488" i="4"/>
  <c r="L5" i="4"/>
  <c r="L21" i="4"/>
  <c r="L37" i="4"/>
  <c r="L53" i="4"/>
  <c r="L69" i="4"/>
  <c r="L112" i="4"/>
  <c r="L104" i="4"/>
  <c r="L146" i="4"/>
  <c r="L82" i="4"/>
  <c r="L166" i="4"/>
  <c r="L121" i="4"/>
  <c r="L181" i="4"/>
  <c r="L240" i="4"/>
  <c r="L256" i="4"/>
  <c r="L277" i="4"/>
  <c r="L288" i="4"/>
  <c r="L179" i="4"/>
  <c r="L251" i="4"/>
  <c r="L281" i="4"/>
  <c r="L270" i="4"/>
  <c r="L187" i="4"/>
  <c r="L392" i="4"/>
  <c r="L408" i="4"/>
  <c r="L424" i="4"/>
  <c r="L262" i="4"/>
  <c r="L348" i="4"/>
  <c r="L439" i="4"/>
  <c r="L370" i="4"/>
  <c r="L390" i="4"/>
  <c r="L406" i="4"/>
  <c r="L422" i="4"/>
  <c r="L438" i="4"/>
  <c r="L454" i="4"/>
  <c r="L464" i="4"/>
  <c r="L481" i="4"/>
  <c r="L492" i="4"/>
  <c r="L358" i="4"/>
  <c r="L478" i="4"/>
  <c r="L506" i="4"/>
  <c r="F378" i="4"/>
  <c r="F441" i="4"/>
  <c r="F269" i="4"/>
  <c r="F260" i="4"/>
  <c r="F252" i="4"/>
  <c r="F244" i="4"/>
  <c r="F60" i="4"/>
  <c r="F44" i="4"/>
  <c r="F429" i="4"/>
  <c r="F409" i="4"/>
  <c r="F401" i="4"/>
  <c r="F370" i="4"/>
  <c r="F322" i="4"/>
  <c r="F314" i="4"/>
  <c r="F312" i="4"/>
  <c r="F285" i="4"/>
  <c r="F306" i="4"/>
  <c r="F170" i="4"/>
  <c r="F381" i="4"/>
  <c r="F438" i="4"/>
  <c r="F363" i="4"/>
  <c r="F308" i="4"/>
  <c r="F367" i="4"/>
  <c r="F247" i="4"/>
  <c r="F239" i="4"/>
  <c r="F224" i="4"/>
  <c r="F216" i="4"/>
  <c r="F143" i="4"/>
  <c r="F51" i="4"/>
  <c r="F473" i="4"/>
  <c r="F446" i="4"/>
  <c r="F495" i="4"/>
  <c r="F425" i="4"/>
  <c r="F483" i="4"/>
  <c r="F424" i="4"/>
  <c r="F422" i="4"/>
  <c r="F427" i="4"/>
  <c r="F371" i="4"/>
  <c r="F321" i="4"/>
  <c r="F307" i="4"/>
  <c r="F279" i="4"/>
  <c r="F97" i="4"/>
  <c r="F163" i="4"/>
  <c r="F67" i="4"/>
  <c r="F203" i="4"/>
  <c r="F55" i="4"/>
  <c r="F90" i="4"/>
  <c r="F98" i="4"/>
  <c r="F127" i="4"/>
  <c r="F95" i="4"/>
  <c r="F157" i="4"/>
  <c r="F173" i="4"/>
  <c r="F88" i="4"/>
  <c r="F59" i="4"/>
  <c r="F43" i="4"/>
  <c r="F506" i="4"/>
  <c r="F498" i="4"/>
  <c r="F490" i="4"/>
  <c r="F482" i="4"/>
  <c r="F474" i="4"/>
  <c r="F466" i="4"/>
  <c r="F452" i="4"/>
  <c r="F458" i="4"/>
  <c r="F434" i="4"/>
  <c r="F410" i="4"/>
  <c r="F402" i="4"/>
  <c r="F394" i="4"/>
  <c r="F423" i="4"/>
  <c r="F479" i="4"/>
  <c r="F421" i="4"/>
  <c r="F411" i="4"/>
  <c r="F403" i="4"/>
  <c r="F395" i="4"/>
  <c r="F387" i="4"/>
  <c r="F487" i="4"/>
  <c r="F360" i="4"/>
  <c r="F357" i="4"/>
  <c r="F349" i="4"/>
  <c r="F341" i="4"/>
  <c r="F333" i="4"/>
  <c r="F325" i="4"/>
  <c r="F364" i="4"/>
  <c r="F319" i="4"/>
  <c r="F289" i="4"/>
  <c r="F261" i="4"/>
  <c r="F253" i="4"/>
  <c r="F245" i="4"/>
  <c r="F328" i="4"/>
  <c r="F268" i="4"/>
  <c r="F222" i="4"/>
  <c r="F214" i="4"/>
  <c r="F206" i="4"/>
  <c r="F165" i="4"/>
  <c r="F66" i="4"/>
  <c r="F50" i="4"/>
  <c r="F54" i="4"/>
  <c r="F72" i="4"/>
  <c r="F56" i="4"/>
  <c r="F207" i="4"/>
  <c r="F40" i="4"/>
  <c r="F32" i="4"/>
  <c r="F24" i="4"/>
  <c r="F16" i="4"/>
  <c r="F8" i="4"/>
  <c r="L4" i="4"/>
  <c r="F189" i="4"/>
  <c r="F35" i="4"/>
  <c r="F19" i="4"/>
  <c r="F33" i="4"/>
  <c r="F501" i="4"/>
  <c r="F485" i="4"/>
  <c r="F459" i="4"/>
  <c r="F432" i="4"/>
  <c r="F451" i="4"/>
  <c r="F463" i="4"/>
  <c r="F435" i="4"/>
  <c r="F413" i="4"/>
  <c r="F356" i="4"/>
  <c r="F348" i="4"/>
  <c r="F340" i="4"/>
  <c r="F332" i="4"/>
  <c r="F365" i="4"/>
  <c r="F316" i="4"/>
  <c r="F294" i="4"/>
  <c r="F236" i="4"/>
  <c r="F274" i="4"/>
  <c r="F225" i="4"/>
  <c r="F226" i="4"/>
  <c r="F278" i="4"/>
  <c r="F188" i="4"/>
  <c r="F172" i="4"/>
  <c r="F164" i="4"/>
  <c r="F201" i="4"/>
  <c r="F205" i="4"/>
  <c r="F191" i="4"/>
  <c r="F146" i="4"/>
  <c r="F130" i="4"/>
  <c r="F122" i="4"/>
  <c r="F68" i="4"/>
  <c r="F52" i="4"/>
  <c r="F81" i="4"/>
  <c r="F64" i="4"/>
  <c r="F48" i="4"/>
  <c r="F31" i="4"/>
  <c r="F355" i="4"/>
  <c r="F347" i="4"/>
  <c r="F339" i="4"/>
  <c r="F331" i="4"/>
  <c r="F323" i="4"/>
  <c r="F220" i="4"/>
  <c r="F30" i="4"/>
  <c r="F22" i="4"/>
  <c r="F6" i="4"/>
  <c r="F92" i="4"/>
  <c r="F25" i="4"/>
  <c r="F39" i="4"/>
  <c r="F23" i="4"/>
  <c r="F17" i="4"/>
  <c r="F453" i="4"/>
  <c r="F467" i="4"/>
  <c r="F439" i="4"/>
  <c r="F447" i="4"/>
  <c r="F417" i="4"/>
  <c r="F369" i="4"/>
  <c r="F362" i="4"/>
  <c r="F315" i="4"/>
  <c r="F300" i="4"/>
  <c r="F292" i="4"/>
  <c r="F309" i="4"/>
  <c r="F266" i="4"/>
  <c r="F258" i="4"/>
  <c r="F250" i="4"/>
  <c r="F242" i="4"/>
  <c r="F234" i="4"/>
  <c r="F272" i="4"/>
  <c r="F280" i="4"/>
  <c r="F267" i="4"/>
  <c r="F237" i="4"/>
  <c r="F230" i="4"/>
  <c r="F209" i="4"/>
  <c r="F162" i="4"/>
  <c r="F183" i="4"/>
  <c r="F139" i="4"/>
  <c r="F145" i="4"/>
  <c r="F232" i="4"/>
  <c r="F148" i="4"/>
  <c r="F132" i="4"/>
  <c r="F175" i="4"/>
  <c r="F155" i="4"/>
  <c r="F109" i="4"/>
  <c r="F101" i="4"/>
  <c r="F93" i="4"/>
  <c r="F85" i="4"/>
  <c r="F137" i="4"/>
  <c r="F83" i="4"/>
  <c r="F65" i="4"/>
  <c r="F49" i="4"/>
  <c r="F61" i="4"/>
  <c r="F15" i="4"/>
  <c r="F29" i="4"/>
  <c r="F502" i="4"/>
  <c r="F494" i="4"/>
  <c r="F486" i="4"/>
  <c r="F478" i="4"/>
  <c r="F462" i="4"/>
  <c r="F448" i="4"/>
  <c r="F406" i="4"/>
  <c r="F398" i="4"/>
  <c r="F390" i="4"/>
  <c r="F374" i="4"/>
  <c r="F418" i="4"/>
  <c r="F407" i="4"/>
  <c r="F399" i="4"/>
  <c r="F391" i="4"/>
  <c r="F383" i="4"/>
  <c r="F375" i="4"/>
  <c r="F444" i="4"/>
  <c r="F420" i="4"/>
  <c r="F353" i="4"/>
  <c r="F345" i="4"/>
  <c r="F337" i="4"/>
  <c r="F329" i="4"/>
  <c r="F454" i="4"/>
  <c r="F372" i="4"/>
  <c r="F313" i="4"/>
  <c r="F287" i="4"/>
  <c r="F265" i="4"/>
  <c r="F249" i="4"/>
  <c r="F241" i="4"/>
  <c r="F218" i="4"/>
  <c r="F233" i="4"/>
  <c r="F194" i="4"/>
  <c r="F177" i="4"/>
  <c r="F138" i="4"/>
  <c r="F229" i="4"/>
  <c r="F84" i="4"/>
  <c r="F134" i="4"/>
  <c r="F36" i="4"/>
  <c r="F28" i="4"/>
  <c r="F20" i="4"/>
  <c r="F12" i="4"/>
  <c r="F4" i="4"/>
  <c r="F75" i="4"/>
  <c r="F70" i="4"/>
  <c r="F9" i="4"/>
  <c r="F7" i="4"/>
  <c r="F37" i="4"/>
  <c r="F475" i="4"/>
  <c r="F493" i="4"/>
  <c r="F477" i="4"/>
  <c r="F437" i="4"/>
  <c r="F491" i="4"/>
  <c r="F414" i="4"/>
  <c r="F352" i="4"/>
  <c r="F344" i="4"/>
  <c r="F336" i="4"/>
  <c r="F419" i="4"/>
  <c r="F366" i="4"/>
  <c r="F318" i="4"/>
  <c r="F192" i="4"/>
  <c r="F184" i="4"/>
  <c r="F197" i="4"/>
  <c r="F126" i="4"/>
  <c r="F118" i="4"/>
  <c r="F94" i="4"/>
  <c r="F123" i="4"/>
  <c r="F107" i="4"/>
  <c r="F77" i="4"/>
  <c r="F80" i="4"/>
  <c r="F5" i="4"/>
  <c r="F13" i="4"/>
  <c r="F27" i="4"/>
  <c r="F426" i="4"/>
  <c r="F503" i="4"/>
  <c r="F499" i="4"/>
  <c r="F440" i="4"/>
  <c r="F416" i="4"/>
  <c r="F324" i="4"/>
  <c r="F273" i="4"/>
  <c r="F82" i="4"/>
  <c r="F21" i="4"/>
  <c r="F11" i="4"/>
  <c r="F471" i="4"/>
  <c r="F320" i="4"/>
  <c r="F282" i="4"/>
  <c r="F129" i="4"/>
  <c r="F140" i="4"/>
  <c r="AC482" i="2"/>
  <c r="Y472" i="2"/>
  <c r="AC469" i="2"/>
  <c r="Y450" i="2"/>
  <c r="Z450" i="2" s="1"/>
  <c r="Y436" i="2"/>
  <c r="Y417" i="2"/>
  <c r="Y407" i="2"/>
  <c r="Y504" i="2"/>
  <c r="Z504" i="2" s="1"/>
  <c r="Y496" i="2"/>
  <c r="Z496" i="2" s="1"/>
  <c r="AC490" i="2"/>
  <c r="AC489" i="2"/>
  <c r="AC487" i="2"/>
  <c r="AC486" i="2"/>
  <c r="AC485" i="2"/>
  <c r="AC484" i="2"/>
  <c r="Y473" i="2"/>
  <c r="Z473" i="2" s="1"/>
  <c r="AC466" i="2"/>
  <c r="Y465" i="2"/>
  <c r="Z465" i="2" s="1"/>
  <c r="Y457" i="2"/>
  <c r="AC453" i="2"/>
  <c r="AC411" i="2"/>
  <c r="Y351" i="2"/>
  <c r="AC493" i="2"/>
  <c r="Y448" i="2"/>
  <c r="AC507" i="2"/>
  <c r="Y503" i="2"/>
  <c r="AC499" i="2"/>
  <c r="Y495" i="2"/>
  <c r="AC481" i="2"/>
  <c r="Y480" i="2"/>
  <c r="AC476" i="2"/>
  <c r="Y474" i="2"/>
  <c r="Z474" i="2" s="1"/>
  <c r="AC470" i="2"/>
  <c r="Y462" i="2"/>
  <c r="Y385" i="2"/>
  <c r="AC506" i="2"/>
  <c r="Y502" i="2"/>
  <c r="Z502" i="2" s="1"/>
  <c r="AC498" i="2"/>
  <c r="Y494" i="2"/>
  <c r="Z494" i="2" s="1"/>
  <c r="Y481" i="2"/>
  <c r="Z481" i="2" s="1"/>
  <c r="Y475" i="2"/>
  <c r="AC471" i="2"/>
  <c r="Y466" i="2"/>
  <c r="Y451" i="2"/>
  <c r="AC446" i="2"/>
  <c r="Y415" i="2"/>
  <c r="Z415" i="2" s="1"/>
  <c r="Y505" i="2"/>
  <c r="Z505" i="2" s="1"/>
  <c r="Y497" i="2"/>
  <c r="Z497" i="2" s="1"/>
  <c r="AC508" i="2"/>
  <c r="Y501" i="2"/>
  <c r="AC500" i="2"/>
  <c r="AC497" i="2"/>
  <c r="Y493" i="2"/>
  <c r="AC492" i="2"/>
  <c r="AC488" i="2"/>
  <c r="Y486" i="2"/>
  <c r="Y485" i="2"/>
  <c r="Y484" i="2"/>
  <c r="Y483" i="2"/>
  <c r="Y482" i="2"/>
  <c r="AC463" i="2"/>
  <c r="Y458" i="2"/>
  <c r="Z458" i="2" s="1"/>
  <c r="AC424" i="2"/>
  <c r="AC419" i="2"/>
  <c r="AC404" i="2"/>
  <c r="AC501" i="2"/>
  <c r="Y508" i="2"/>
  <c r="Z508" i="2" s="1"/>
  <c r="AC504" i="2"/>
  <c r="Y500" i="2"/>
  <c r="Z500" i="2" s="1"/>
  <c r="AC496" i="2"/>
  <c r="Y492" i="2"/>
  <c r="Z492" i="2" s="1"/>
  <c r="Y491" i="2"/>
  <c r="Y490" i="2"/>
  <c r="Z490" i="2" s="1"/>
  <c r="Y489" i="2"/>
  <c r="Y488" i="2"/>
  <c r="AC479" i="2"/>
  <c r="AC477" i="2"/>
  <c r="Y470" i="2"/>
  <c r="Y467" i="2"/>
  <c r="AC461" i="2"/>
  <c r="AC437" i="2"/>
  <c r="Y428" i="2"/>
  <c r="AC317" i="2"/>
  <c r="Y507" i="2"/>
  <c r="Z507" i="2" s="1"/>
  <c r="AC503" i="2"/>
  <c r="Y499" i="2"/>
  <c r="Z499" i="2" s="1"/>
  <c r="AC495" i="2"/>
  <c r="Y477" i="2"/>
  <c r="AC473" i="2"/>
  <c r="AC468" i="2"/>
  <c r="Y456" i="2"/>
  <c r="AC452" i="2"/>
  <c r="AC432" i="2"/>
  <c r="Y423" i="2"/>
  <c r="AC413" i="2"/>
  <c r="Y306" i="2"/>
  <c r="Y506" i="2"/>
  <c r="Z506" i="2" s="1"/>
  <c r="AC505" i="2"/>
  <c r="AC502" i="2"/>
  <c r="Y498" i="2"/>
  <c r="Z498" i="2" s="1"/>
  <c r="AC494" i="2"/>
  <c r="Y478" i="2"/>
  <c r="AC474" i="2"/>
  <c r="Y464" i="2"/>
  <c r="Z464" i="2" s="1"/>
  <c r="AC462" i="2"/>
  <c r="Y459" i="2"/>
  <c r="Z459" i="2" s="1"/>
  <c r="AC455" i="2"/>
  <c r="Y449" i="2"/>
  <c r="AC445" i="2"/>
  <c r="Y435" i="2"/>
  <c r="Z435" i="2" s="1"/>
  <c r="AC431" i="2"/>
  <c r="Y429" i="2"/>
  <c r="AC425" i="2"/>
  <c r="Y416" i="2"/>
  <c r="AC412" i="2"/>
  <c r="Y400" i="2"/>
  <c r="Z400" i="2" s="1"/>
  <c r="Y343" i="2"/>
  <c r="AC335" i="2"/>
  <c r="Y326" i="2"/>
  <c r="Y316" i="2"/>
  <c r="Y304" i="2"/>
  <c r="Y285" i="2"/>
  <c r="Y397" i="2"/>
  <c r="Y391" i="2"/>
  <c r="Y377" i="2"/>
  <c r="Z377" i="2" s="1"/>
  <c r="AC373" i="2"/>
  <c r="AC363" i="2"/>
  <c r="AC491" i="2"/>
  <c r="Y487" i="2"/>
  <c r="Z487" i="2" s="1"/>
  <c r="AC483" i="2"/>
  <c r="Y479" i="2"/>
  <c r="Z479" i="2" s="1"/>
  <c r="AC478" i="2"/>
  <c r="Y471" i="2"/>
  <c r="Z471" i="2" s="1"/>
  <c r="AC467" i="2"/>
  <c r="Y463" i="2"/>
  <c r="Z463" i="2" s="1"/>
  <c r="AC459" i="2"/>
  <c r="Y455" i="2"/>
  <c r="Z455" i="2" s="1"/>
  <c r="AC454" i="2"/>
  <c r="Y447" i="2"/>
  <c r="Z447" i="2" s="1"/>
  <c r="AC439" i="2"/>
  <c r="Y437" i="2"/>
  <c r="Z437" i="2" s="1"/>
  <c r="AC433" i="2"/>
  <c r="Y424" i="2"/>
  <c r="Z424" i="2" s="1"/>
  <c r="Y411" i="2"/>
  <c r="AC408" i="2"/>
  <c r="Y404" i="2"/>
  <c r="Y401" i="2"/>
  <c r="AC395" i="2"/>
  <c r="Y393" i="2"/>
  <c r="AC387" i="2"/>
  <c r="AC458" i="2"/>
  <c r="Y454" i="2"/>
  <c r="AC450" i="2"/>
  <c r="Y446" i="2"/>
  <c r="AC441" i="2"/>
  <c r="Y431" i="2"/>
  <c r="Z431" i="2" s="1"/>
  <c r="AC427" i="2"/>
  <c r="Y425" i="2"/>
  <c r="AC421" i="2"/>
  <c r="Y412" i="2"/>
  <c r="Y408" i="2"/>
  <c r="Z408" i="2" s="1"/>
  <c r="Y332" i="2"/>
  <c r="Z332" i="2" s="1"/>
  <c r="Y469" i="2"/>
  <c r="Z469" i="2" s="1"/>
  <c r="AC465" i="2"/>
  <c r="Y461" i="2"/>
  <c r="Z461" i="2" s="1"/>
  <c r="AC460" i="2"/>
  <c r="AC457" i="2"/>
  <c r="Y453" i="2"/>
  <c r="Z453" i="2" s="1"/>
  <c r="AC449" i="2"/>
  <c r="Y445" i="2"/>
  <c r="Z445" i="2" s="1"/>
  <c r="AC444" i="2"/>
  <c r="Y432" i="2"/>
  <c r="Z432" i="2" s="1"/>
  <c r="AC428" i="2"/>
  <c r="AC420" i="2"/>
  <c r="Y419" i="2"/>
  <c r="AC415" i="2"/>
  <c r="Y413" i="2"/>
  <c r="Y405" i="2"/>
  <c r="Y383" i="2"/>
  <c r="AC339" i="2"/>
  <c r="AC480" i="2"/>
  <c r="Y476" i="2"/>
  <c r="AC475" i="2"/>
  <c r="AC472" i="2"/>
  <c r="Y468" i="2"/>
  <c r="Z468" i="2" s="1"/>
  <c r="AC464" i="2"/>
  <c r="Y460" i="2"/>
  <c r="Z460" i="2" s="1"/>
  <c r="AC456" i="2"/>
  <c r="Y452" i="2"/>
  <c r="Z452" i="2" s="1"/>
  <c r="AC451" i="2"/>
  <c r="AC448" i="2"/>
  <c r="Y444" i="2"/>
  <c r="Z444" i="2" s="1"/>
  <c r="AC443" i="2"/>
  <c r="AC440" i="2"/>
  <c r="Y439" i="2"/>
  <c r="AC435" i="2"/>
  <c r="Y433" i="2"/>
  <c r="Z433" i="2" s="1"/>
  <c r="AC429" i="2"/>
  <c r="Y420" i="2"/>
  <c r="AC416" i="2"/>
  <c r="Y409" i="2"/>
  <c r="Z409" i="2" s="1"/>
  <c r="AC403" i="2"/>
  <c r="AC392" i="2"/>
  <c r="Y367" i="2"/>
  <c r="AC338" i="2"/>
  <c r="AC447" i="2"/>
  <c r="Y443" i="2"/>
  <c r="Z443" i="2" s="1"/>
  <c r="AC442" i="2"/>
  <c r="Y441" i="2"/>
  <c r="Z441" i="2" s="1"/>
  <c r="Y440" i="2"/>
  <c r="AC436" i="2"/>
  <c r="Y427" i="2"/>
  <c r="Z427" i="2" s="1"/>
  <c r="AC423" i="2"/>
  <c r="Y421" i="2"/>
  <c r="AC417" i="2"/>
  <c r="AC400" i="2"/>
  <c r="Y399" i="2"/>
  <c r="Z399" i="2" s="1"/>
  <c r="AC397" i="2"/>
  <c r="Y396" i="2"/>
  <c r="Z396" i="2" s="1"/>
  <c r="Y375" i="2"/>
  <c r="AC371" i="2"/>
  <c r="Y359" i="2"/>
  <c r="AC328" i="2"/>
  <c r="Y438" i="2"/>
  <c r="Z438" i="2" s="1"/>
  <c r="AC434" i="2"/>
  <c r="Y430" i="2"/>
  <c r="Z430" i="2" s="1"/>
  <c r="AC426" i="2"/>
  <c r="Y422" i="2"/>
  <c r="Z422" i="2" s="1"/>
  <c r="AC418" i="2"/>
  <c r="Y414" i="2"/>
  <c r="Z414" i="2" s="1"/>
  <c r="AC410" i="2"/>
  <c r="Y406" i="2"/>
  <c r="Z406" i="2" s="1"/>
  <c r="AC405" i="2"/>
  <c r="AC402" i="2"/>
  <c r="Y398" i="2"/>
  <c r="Z398" i="2" s="1"/>
  <c r="AC394" i="2"/>
  <c r="Y390" i="2"/>
  <c r="Z390" i="2" s="1"/>
  <c r="AC389" i="2"/>
  <c r="Y382" i="2"/>
  <c r="Z382" i="2" s="1"/>
  <c r="AC381" i="2"/>
  <c r="Y374" i="2"/>
  <c r="Z374" i="2" s="1"/>
  <c r="AC370" i="2"/>
  <c r="Y366" i="2"/>
  <c r="Z366" i="2" s="1"/>
  <c r="AC362" i="2"/>
  <c r="Y358" i="2"/>
  <c r="Z358" i="2" s="1"/>
  <c r="AC354" i="2"/>
  <c r="Y350" i="2"/>
  <c r="Z350" i="2" s="1"/>
  <c r="AC346" i="2"/>
  <c r="Y342" i="2"/>
  <c r="Z342" i="2" s="1"/>
  <c r="Y333" i="2"/>
  <c r="AC329" i="2"/>
  <c r="Y320" i="2"/>
  <c r="Y313" i="2"/>
  <c r="AC284" i="2"/>
  <c r="Y389" i="2"/>
  <c r="AC385" i="2"/>
  <c r="Y381" i="2"/>
  <c r="AC377" i="2"/>
  <c r="Y373" i="2"/>
  <c r="AC369" i="2"/>
  <c r="Y365" i="2"/>
  <c r="AC361" i="2"/>
  <c r="Y357" i="2"/>
  <c r="Y349" i="2"/>
  <c r="AC345" i="2"/>
  <c r="Y341" i="2"/>
  <c r="Y334" i="2"/>
  <c r="Y321" i="2"/>
  <c r="AC318" i="2"/>
  <c r="Y310" i="2"/>
  <c r="Y294" i="2"/>
  <c r="Y272" i="2"/>
  <c r="Z272" i="2" s="1"/>
  <c r="Y388" i="2"/>
  <c r="AC384" i="2"/>
  <c r="Y380" i="2"/>
  <c r="AC379" i="2"/>
  <c r="AC376" i="2"/>
  <c r="Y372" i="2"/>
  <c r="AC368" i="2"/>
  <c r="Y364" i="2"/>
  <c r="Y356" i="2"/>
  <c r="AC355" i="2"/>
  <c r="Y348" i="2"/>
  <c r="AC347" i="2"/>
  <c r="AC344" i="2"/>
  <c r="Y340" i="2"/>
  <c r="AC337" i="2"/>
  <c r="AC336" i="2"/>
  <c r="Y328" i="2"/>
  <c r="Z328" i="2" s="1"/>
  <c r="AC324" i="2"/>
  <c r="Y322" i="2"/>
  <c r="Y314" i="2"/>
  <c r="Z314" i="2" s="1"/>
  <c r="AC308" i="2"/>
  <c r="Y296" i="2"/>
  <c r="Y284" i="2"/>
  <c r="Y262" i="2"/>
  <c r="AC407" i="2"/>
  <c r="Y403" i="2"/>
  <c r="Z403" i="2" s="1"/>
  <c r="AC399" i="2"/>
  <c r="Y395" i="2"/>
  <c r="AC391" i="2"/>
  <c r="Y387" i="2"/>
  <c r="Z387" i="2" s="1"/>
  <c r="AC386" i="2"/>
  <c r="Y379" i="2"/>
  <c r="AC378" i="2"/>
  <c r="AC375" i="2"/>
  <c r="Y371" i="2"/>
  <c r="Z371" i="2" s="1"/>
  <c r="Y363" i="2"/>
  <c r="AC359" i="2"/>
  <c r="Y355" i="2"/>
  <c r="AC351" i="2"/>
  <c r="Y347" i="2"/>
  <c r="Y339" i="2"/>
  <c r="Y338" i="2"/>
  <c r="Y337" i="2"/>
  <c r="Y336" i="2"/>
  <c r="Y329" i="2"/>
  <c r="Z329" i="2" s="1"/>
  <c r="AC325" i="2"/>
  <c r="AC312" i="2"/>
  <c r="AC300" i="2"/>
  <c r="Y298" i="2"/>
  <c r="Y271" i="2"/>
  <c r="Y239" i="2"/>
  <c r="Y208" i="2"/>
  <c r="Y442" i="2"/>
  <c r="Z442" i="2" s="1"/>
  <c r="AC438" i="2"/>
  <c r="Y434" i="2"/>
  <c r="Z434" i="2" s="1"/>
  <c r="AC430" i="2"/>
  <c r="Y426" i="2"/>
  <c r="Z426" i="2" s="1"/>
  <c r="AC422" i="2"/>
  <c r="Y418" i="2"/>
  <c r="Z418" i="2" s="1"/>
  <c r="AC414" i="2"/>
  <c r="Y410" i="2"/>
  <c r="Z410" i="2" s="1"/>
  <c r="AC409" i="2"/>
  <c r="AC406" i="2"/>
  <c r="Y402" i="2"/>
  <c r="Z402" i="2" s="1"/>
  <c r="AC401" i="2"/>
  <c r="AC398" i="2"/>
  <c r="Y394" i="2"/>
  <c r="AC393" i="2"/>
  <c r="AC390" i="2"/>
  <c r="Y386" i="2"/>
  <c r="AC382" i="2"/>
  <c r="Y378" i="2"/>
  <c r="AC374" i="2"/>
  <c r="Y370" i="2"/>
  <c r="AC366" i="2"/>
  <c r="Y362" i="2"/>
  <c r="AC358" i="2"/>
  <c r="Y354" i="2"/>
  <c r="AC353" i="2"/>
  <c r="AC350" i="2"/>
  <c r="Y346" i="2"/>
  <c r="AC342" i="2"/>
  <c r="AC332" i="2"/>
  <c r="Y330" i="2"/>
  <c r="AC326" i="2"/>
  <c r="Y318" i="2"/>
  <c r="AC315" i="2"/>
  <c r="Y308" i="2"/>
  <c r="AC302" i="2"/>
  <c r="Y286" i="2"/>
  <c r="Y283" i="2"/>
  <c r="Y270" i="2"/>
  <c r="Y369" i="2"/>
  <c r="Z369" i="2" s="1"/>
  <c r="AC365" i="2"/>
  <c r="Y361" i="2"/>
  <c r="Z361" i="2" s="1"/>
  <c r="AC360" i="2"/>
  <c r="AC357" i="2"/>
  <c r="Y353" i="2"/>
  <c r="Z353" i="2" s="1"/>
  <c r="AC352" i="2"/>
  <c r="AC349" i="2"/>
  <c r="Y345" i="2"/>
  <c r="Z345" i="2" s="1"/>
  <c r="AC341" i="2"/>
  <c r="AC333" i="2"/>
  <c r="Y324" i="2"/>
  <c r="AC320" i="2"/>
  <c r="AC316" i="2"/>
  <c r="AC306" i="2"/>
  <c r="AC290" i="2"/>
  <c r="Y288" i="2"/>
  <c r="AC396" i="2"/>
  <c r="Y392" i="2"/>
  <c r="Z392" i="2" s="1"/>
  <c r="AC388" i="2"/>
  <c r="Y384" i="2"/>
  <c r="Z384" i="2" s="1"/>
  <c r="AC383" i="2"/>
  <c r="AC380" i="2"/>
  <c r="Y376" i="2"/>
  <c r="Z376" i="2" s="1"/>
  <c r="AC372" i="2"/>
  <c r="Y368" i="2"/>
  <c r="Z368" i="2" s="1"/>
  <c r="AC367" i="2"/>
  <c r="AC364" i="2"/>
  <c r="Y360" i="2"/>
  <c r="Z360" i="2" s="1"/>
  <c r="AC356" i="2"/>
  <c r="Y352" i="2"/>
  <c r="Z352" i="2" s="1"/>
  <c r="AC348" i="2"/>
  <c r="Y344" i="2"/>
  <c r="Z344" i="2" s="1"/>
  <c r="AC343" i="2"/>
  <c r="AC340" i="2"/>
  <c r="AC334" i="2"/>
  <c r="Y325" i="2"/>
  <c r="AC321" i="2"/>
  <c r="Y312" i="2"/>
  <c r="Z312" i="2" s="1"/>
  <c r="AC310" i="2"/>
  <c r="AC309" i="2"/>
  <c r="Y302" i="2"/>
  <c r="Y290" i="2"/>
  <c r="Z290" i="2" s="1"/>
  <c r="Y282" i="2"/>
  <c r="Z282" i="2" s="1"/>
  <c r="Y335" i="2"/>
  <c r="Z335" i="2" s="1"/>
  <c r="AC331" i="2"/>
  <c r="Y327" i="2"/>
  <c r="Z327" i="2" s="1"/>
  <c r="AC323" i="2"/>
  <c r="Y319" i="2"/>
  <c r="Y311" i="2"/>
  <c r="AC307" i="2"/>
  <c r="Y303" i="2"/>
  <c r="AC299" i="2"/>
  <c r="Y295" i="2"/>
  <c r="AC294" i="2"/>
  <c r="AC291" i="2"/>
  <c r="Y287" i="2"/>
  <c r="AC286" i="2"/>
  <c r="Y280" i="2"/>
  <c r="Y279" i="2"/>
  <c r="Y278" i="2"/>
  <c r="Z278" i="2" s="1"/>
  <c r="Y277" i="2"/>
  <c r="Y276" i="2"/>
  <c r="Y275" i="2"/>
  <c r="Y274" i="2"/>
  <c r="Z274" i="2" s="1"/>
  <c r="AC267" i="2"/>
  <c r="Y246" i="2"/>
  <c r="Y207" i="2"/>
  <c r="AC188" i="2"/>
  <c r="Y263" i="2"/>
  <c r="Y260" i="2"/>
  <c r="Z260" i="2" s="1"/>
  <c r="Y255" i="2"/>
  <c r="Y231" i="2"/>
  <c r="Z231" i="2" s="1"/>
  <c r="AC227" i="2"/>
  <c r="AC223" i="2"/>
  <c r="Y206" i="2"/>
  <c r="Y187" i="2"/>
  <c r="Z187" i="2" s="1"/>
  <c r="Y317" i="2"/>
  <c r="Z317" i="2" s="1"/>
  <c r="AC313" i="2"/>
  <c r="Y309" i="2"/>
  <c r="Z309" i="2" s="1"/>
  <c r="AC305" i="2"/>
  <c r="Y301" i="2"/>
  <c r="Z301" i="2" s="1"/>
  <c r="AC297" i="2"/>
  <c r="Y293" i="2"/>
  <c r="Z293" i="2" s="1"/>
  <c r="AC292" i="2"/>
  <c r="AC289" i="2"/>
  <c r="AC264" i="2"/>
  <c r="AC259" i="2"/>
  <c r="Y238" i="2"/>
  <c r="Y205" i="2"/>
  <c r="Y300" i="2"/>
  <c r="Y292" i="2"/>
  <c r="Z292" i="2" s="1"/>
  <c r="Y264" i="2"/>
  <c r="Z264" i="2" s="1"/>
  <c r="Y204" i="2"/>
  <c r="Y195" i="2"/>
  <c r="Y331" i="2"/>
  <c r="Z331" i="2" s="1"/>
  <c r="AC330" i="2"/>
  <c r="AC327" i="2"/>
  <c r="Y323" i="2"/>
  <c r="Z323" i="2" s="1"/>
  <c r="AC322" i="2"/>
  <c r="AC319" i="2"/>
  <c r="Y315" i="2"/>
  <c r="Z315" i="2" s="1"/>
  <c r="AC314" i="2"/>
  <c r="AC311" i="2"/>
  <c r="Y307" i="2"/>
  <c r="Z307" i="2" s="1"/>
  <c r="AC303" i="2"/>
  <c r="Y299" i="2"/>
  <c r="Z299" i="2" s="1"/>
  <c r="AC298" i="2"/>
  <c r="AC295" i="2"/>
  <c r="Y291" i="2"/>
  <c r="Z291" i="2" s="1"/>
  <c r="AC287" i="2"/>
  <c r="AC276" i="2"/>
  <c r="AC275" i="2"/>
  <c r="AC274" i="2"/>
  <c r="AC273" i="2"/>
  <c r="AC270" i="2"/>
  <c r="AC268" i="2"/>
  <c r="AC265" i="2"/>
  <c r="Y252" i="2"/>
  <c r="Y247" i="2"/>
  <c r="Y230" i="2"/>
  <c r="Z230" i="2" s="1"/>
  <c r="Y203" i="2"/>
  <c r="AC283" i="2"/>
  <c r="AC282" i="2"/>
  <c r="AC281" i="2"/>
  <c r="AC279" i="2"/>
  <c r="AC278" i="2"/>
  <c r="Y268" i="2"/>
  <c r="Y261" i="2"/>
  <c r="AC256" i="2"/>
  <c r="Y254" i="2"/>
  <c r="AC251" i="2"/>
  <c r="AC243" i="2"/>
  <c r="Y305" i="2"/>
  <c r="Z305" i="2" s="1"/>
  <c r="AC304" i="2"/>
  <c r="AC301" i="2"/>
  <c r="Y297" i="2"/>
  <c r="Z297" i="2" s="1"/>
  <c r="AC296" i="2"/>
  <c r="AC293" i="2"/>
  <c r="Y289" i="2"/>
  <c r="Z289" i="2" s="1"/>
  <c r="AC288" i="2"/>
  <c r="AC271" i="2"/>
  <c r="Y269" i="2"/>
  <c r="Z269" i="2" s="1"/>
  <c r="Y209" i="2"/>
  <c r="AC257" i="2"/>
  <c r="Y253" i="2"/>
  <c r="Y245" i="2"/>
  <c r="Y237" i="2"/>
  <c r="Y229" i="2"/>
  <c r="AC224" i="2"/>
  <c r="Y217" i="2"/>
  <c r="Z217" i="2" s="1"/>
  <c r="Y216" i="2"/>
  <c r="Y215" i="2"/>
  <c r="Y214" i="2"/>
  <c r="Y213" i="2"/>
  <c r="Z213" i="2" s="1"/>
  <c r="Y212" i="2"/>
  <c r="Y211" i="2"/>
  <c r="AC185" i="2"/>
  <c r="Y184" i="2"/>
  <c r="Y167" i="2"/>
  <c r="Y244" i="2"/>
  <c r="Z244" i="2" s="1"/>
  <c r="Y236" i="2"/>
  <c r="Z236" i="2" s="1"/>
  <c r="AC235" i="2"/>
  <c r="Y228" i="2"/>
  <c r="Z228" i="2" s="1"/>
  <c r="AC226" i="2"/>
  <c r="Y225" i="2"/>
  <c r="Y224" i="2"/>
  <c r="Z224" i="2" s="1"/>
  <c r="Y223" i="2"/>
  <c r="Y222" i="2"/>
  <c r="Y221" i="2"/>
  <c r="Y220" i="2"/>
  <c r="Z220" i="2" s="1"/>
  <c r="Y219" i="2"/>
  <c r="AC199" i="2"/>
  <c r="Y191" i="2"/>
  <c r="AC189" i="2"/>
  <c r="Y181" i="2"/>
  <c r="Z181" i="2" s="1"/>
  <c r="AC173" i="2"/>
  <c r="Y267" i="2"/>
  <c r="AC266" i="2"/>
  <c r="AC263" i="2"/>
  <c r="Y259" i="2"/>
  <c r="AC258" i="2"/>
  <c r="AC255" i="2"/>
  <c r="Y251" i="2"/>
  <c r="AC250" i="2"/>
  <c r="AC247" i="2"/>
  <c r="Y243" i="2"/>
  <c r="AC242" i="2"/>
  <c r="AC239" i="2"/>
  <c r="Y235" i="2"/>
  <c r="AC234" i="2"/>
  <c r="Y227" i="2"/>
  <c r="Y197" i="2"/>
  <c r="Y185" i="2"/>
  <c r="Z185" i="2" s="1"/>
  <c r="AC179" i="2"/>
  <c r="Y176" i="2"/>
  <c r="Z176" i="2" s="1"/>
  <c r="Y266" i="2"/>
  <c r="Z266" i="2" s="1"/>
  <c r="AC262" i="2"/>
  <c r="Y258" i="2"/>
  <c r="AC254" i="2"/>
  <c r="Y250" i="2"/>
  <c r="AC249" i="2"/>
  <c r="AC246" i="2"/>
  <c r="Y242" i="2"/>
  <c r="Z242" i="2" s="1"/>
  <c r="AC241" i="2"/>
  <c r="AC238" i="2"/>
  <c r="Y234" i="2"/>
  <c r="AC233" i="2"/>
  <c r="AC230" i="2"/>
  <c r="AC205" i="2"/>
  <c r="AC202" i="2"/>
  <c r="AC201" i="2"/>
  <c r="Y198" i="2"/>
  <c r="AC194" i="2"/>
  <c r="Y192" i="2"/>
  <c r="AC183" i="2"/>
  <c r="Y169" i="2"/>
  <c r="AC285" i="2"/>
  <c r="Y281" i="2"/>
  <c r="Z281" i="2" s="1"/>
  <c r="AC280" i="2"/>
  <c r="AC277" i="2"/>
  <c r="Y273" i="2"/>
  <c r="Z273" i="2" s="1"/>
  <c r="AC272" i="2"/>
  <c r="AC269" i="2"/>
  <c r="Y265" i="2"/>
  <c r="Z265" i="2" s="1"/>
  <c r="AC261" i="2"/>
  <c r="Y257" i="2"/>
  <c r="Z257" i="2" s="1"/>
  <c r="AC253" i="2"/>
  <c r="Y249" i="2"/>
  <c r="Z249" i="2" s="1"/>
  <c r="AC248" i="2"/>
  <c r="AC245" i="2"/>
  <c r="Y241" i="2"/>
  <c r="Z241" i="2" s="1"/>
  <c r="AC240" i="2"/>
  <c r="AC237" i="2"/>
  <c r="Y233" i="2"/>
  <c r="AC232" i="2"/>
  <c r="AC229" i="2"/>
  <c r="AC213" i="2"/>
  <c r="AC212" i="2"/>
  <c r="AC211" i="2"/>
  <c r="AC210" i="2"/>
  <c r="AC209" i="2"/>
  <c r="AC208" i="2"/>
  <c r="Y199" i="2"/>
  <c r="Z199" i="2" s="1"/>
  <c r="AC195" i="2"/>
  <c r="Y193" i="2"/>
  <c r="Z193" i="2" s="1"/>
  <c r="Y189" i="2"/>
  <c r="Y179" i="2"/>
  <c r="AC177" i="2"/>
  <c r="AC163" i="2"/>
  <c r="AC260" i="2"/>
  <c r="Y256" i="2"/>
  <c r="Z256" i="2" s="1"/>
  <c r="AC252" i="2"/>
  <c r="Y248" i="2"/>
  <c r="Z248" i="2" s="1"/>
  <c r="AC244" i="2"/>
  <c r="Y240" i="2"/>
  <c r="AC236" i="2"/>
  <c r="Y232" i="2"/>
  <c r="Z232" i="2" s="1"/>
  <c r="AC231" i="2"/>
  <c r="AC228" i="2"/>
  <c r="AC221" i="2"/>
  <c r="AC220" i="2"/>
  <c r="AC219" i="2"/>
  <c r="AC218" i="2"/>
  <c r="AC216" i="2"/>
  <c r="AC215" i="2"/>
  <c r="Y200" i="2"/>
  <c r="Z200" i="2" s="1"/>
  <c r="AC196" i="2"/>
  <c r="Y177" i="2"/>
  <c r="Z177" i="2" s="1"/>
  <c r="Y77" i="2"/>
  <c r="AC207" i="2"/>
  <c r="AC204" i="2"/>
  <c r="AC203" i="2"/>
  <c r="Y201" i="2"/>
  <c r="Z201" i="2" s="1"/>
  <c r="AC197" i="2"/>
  <c r="AC191" i="2"/>
  <c r="Y183" i="2"/>
  <c r="Z183" i="2" s="1"/>
  <c r="AC181" i="2"/>
  <c r="AC180" i="2"/>
  <c r="Y175" i="2"/>
  <c r="Z175" i="2" s="1"/>
  <c r="AC171" i="2"/>
  <c r="Y190" i="2"/>
  <c r="Z190" i="2" s="1"/>
  <c r="AC186" i="2"/>
  <c r="Y182" i="2"/>
  <c r="Z182" i="2" s="1"/>
  <c r="AC178" i="2"/>
  <c r="Y174" i="2"/>
  <c r="Z174" i="2" s="1"/>
  <c r="AC170" i="2"/>
  <c r="Y166" i="2"/>
  <c r="Z166" i="2" s="1"/>
  <c r="AC162" i="2"/>
  <c r="AC160" i="2"/>
  <c r="AC159" i="2"/>
  <c r="AC158" i="2"/>
  <c r="Y146" i="2"/>
  <c r="AC142" i="2"/>
  <c r="Y87" i="2"/>
  <c r="Y173" i="2"/>
  <c r="AC169" i="2"/>
  <c r="Y165" i="2"/>
  <c r="Z165" i="2" s="1"/>
  <c r="AC147" i="2"/>
  <c r="Y138" i="2"/>
  <c r="AC200" i="2"/>
  <c r="Y196" i="2"/>
  <c r="Z196" i="2" s="1"/>
  <c r="AC192" i="2"/>
  <c r="Y188" i="2"/>
  <c r="AC187" i="2"/>
  <c r="AC184" i="2"/>
  <c r="Y180" i="2"/>
  <c r="Z180" i="2" s="1"/>
  <c r="AC176" i="2"/>
  <c r="Y172" i="2"/>
  <c r="Z172" i="2" s="1"/>
  <c r="AC168" i="2"/>
  <c r="Y164" i="2"/>
  <c r="Z164" i="2" s="1"/>
  <c r="AC157" i="2"/>
  <c r="Y156" i="2"/>
  <c r="AC150" i="2"/>
  <c r="Y149" i="2"/>
  <c r="Y130" i="2"/>
  <c r="Y171" i="2"/>
  <c r="Z171" i="2" s="1"/>
  <c r="AC167" i="2"/>
  <c r="Y163" i="2"/>
  <c r="AC161" i="2"/>
  <c r="Y159" i="2"/>
  <c r="Z159" i="2" s="1"/>
  <c r="Y158" i="2"/>
  <c r="Y157" i="2"/>
  <c r="AC154" i="2"/>
  <c r="AC153" i="2"/>
  <c r="Y122" i="2"/>
  <c r="Y93" i="2"/>
  <c r="Y71" i="2"/>
  <c r="Y226" i="2"/>
  <c r="Z226" i="2" s="1"/>
  <c r="AC225" i="2"/>
  <c r="AC222" i="2"/>
  <c r="Y218" i="2"/>
  <c r="Z218" i="2" s="1"/>
  <c r="AC217" i="2"/>
  <c r="AC214" i="2"/>
  <c r="Y210" i="2"/>
  <c r="Z210" i="2" s="1"/>
  <c r="AC206" i="2"/>
  <c r="Y202" i="2"/>
  <c r="Z202" i="2" s="1"/>
  <c r="AC198" i="2"/>
  <c r="Y194" i="2"/>
  <c r="Z194" i="2" s="1"/>
  <c r="AC193" i="2"/>
  <c r="AC190" i="2"/>
  <c r="Y186" i="2"/>
  <c r="AC182" i="2"/>
  <c r="Y178" i="2"/>
  <c r="Z178" i="2" s="1"/>
  <c r="AC174" i="2"/>
  <c r="Y170" i="2"/>
  <c r="AC166" i="2"/>
  <c r="Y162" i="2"/>
  <c r="Z162" i="2" s="1"/>
  <c r="Y161" i="2"/>
  <c r="Z161" i="2" s="1"/>
  <c r="Y150" i="2"/>
  <c r="AC145" i="2"/>
  <c r="Y114" i="2"/>
  <c r="Z114" i="2" s="1"/>
  <c r="Y28" i="2"/>
  <c r="AC165" i="2"/>
  <c r="AC155" i="2"/>
  <c r="Y143" i="2"/>
  <c r="Z143" i="2" s="1"/>
  <c r="AC134" i="2"/>
  <c r="Y106" i="2"/>
  <c r="Z106" i="2" s="1"/>
  <c r="AC175" i="2"/>
  <c r="AC172" i="2"/>
  <c r="Y168" i="2"/>
  <c r="Z168" i="2" s="1"/>
  <c r="AC164" i="2"/>
  <c r="Y154" i="2"/>
  <c r="Z154" i="2" s="1"/>
  <c r="Y151" i="2"/>
  <c r="Z151" i="2" s="1"/>
  <c r="AC126" i="2"/>
  <c r="Y98" i="2"/>
  <c r="Z98" i="2" s="1"/>
  <c r="Y153" i="2"/>
  <c r="Z153" i="2" s="1"/>
  <c r="AC152" i="2"/>
  <c r="AC149" i="2"/>
  <c r="Y145" i="2"/>
  <c r="Z145" i="2" s="1"/>
  <c r="AC141" i="2"/>
  <c r="Y137" i="2"/>
  <c r="Z137" i="2" s="1"/>
  <c r="AC133" i="2"/>
  <c r="Y129" i="2"/>
  <c r="Z129" i="2" s="1"/>
  <c r="AC125" i="2"/>
  <c r="Y121" i="2"/>
  <c r="Z121" i="2" s="1"/>
  <c r="AC117" i="2"/>
  <c r="Y113" i="2"/>
  <c r="Z113" i="2" s="1"/>
  <c r="AC109" i="2"/>
  <c r="Y105" i="2"/>
  <c r="Z105" i="2" s="1"/>
  <c r="AC101" i="2"/>
  <c r="Y97" i="2"/>
  <c r="Z97" i="2" s="1"/>
  <c r="Y84" i="2"/>
  <c r="Y81" i="2"/>
  <c r="Y68" i="2"/>
  <c r="AC48" i="2"/>
  <c r="Y20" i="2"/>
  <c r="Y160" i="2"/>
  <c r="Z160" i="2" s="1"/>
  <c r="AC156" i="2"/>
  <c r="Y152" i="2"/>
  <c r="Z152" i="2" s="1"/>
  <c r="AC148" i="2"/>
  <c r="Y144" i="2"/>
  <c r="Z144" i="2" s="1"/>
  <c r="AC140" i="2"/>
  <c r="Y136" i="2"/>
  <c r="Z136" i="2" s="1"/>
  <c r="Y128" i="2"/>
  <c r="Z128" i="2" s="1"/>
  <c r="AC124" i="2"/>
  <c r="Y120" i="2"/>
  <c r="Z120" i="2" s="1"/>
  <c r="Y112" i="2"/>
  <c r="Z112" i="2" s="1"/>
  <c r="Y104" i="2"/>
  <c r="Z104" i="2" s="1"/>
  <c r="Y96" i="2"/>
  <c r="Z96" i="2" s="1"/>
  <c r="Y95" i="2"/>
  <c r="Y88" i="2"/>
  <c r="AC72" i="2"/>
  <c r="Y12" i="2"/>
  <c r="AC139" i="2"/>
  <c r="Y135" i="2"/>
  <c r="AC131" i="2"/>
  <c r="Y127" i="2"/>
  <c r="AC123" i="2"/>
  <c r="Y119" i="2"/>
  <c r="AC118" i="2"/>
  <c r="AC115" i="2"/>
  <c r="Y111" i="2"/>
  <c r="AC110" i="2"/>
  <c r="AC107" i="2"/>
  <c r="Y103" i="2"/>
  <c r="AC102" i="2"/>
  <c r="AC99" i="2"/>
  <c r="AC91" i="2"/>
  <c r="Y89" i="2"/>
  <c r="Z89" i="2" s="1"/>
  <c r="Y85" i="2"/>
  <c r="AC75" i="2"/>
  <c r="Y72" i="2"/>
  <c r="AC67" i="2"/>
  <c r="Y60" i="2"/>
  <c r="Y142" i="2"/>
  <c r="Z142" i="2" s="1"/>
  <c r="AC138" i="2"/>
  <c r="Y134" i="2"/>
  <c r="AC130" i="2"/>
  <c r="Y126" i="2"/>
  <c r="Z126" i="2" s="1"/>
  <c r="AC122" i="2"/>
  <c r="Y118" i="2"/>
  <c r="AC114" i="2"/>
  <c r="Y110" i="2"/>
  <c r="Z110" i="2" s="1"/>
  <c r="AC106" i="2"/>
  <c r="Y102" i="2"/>
  <c r="AC98" i="2"/>
  <c r="AC92" i="2"/>
  <c r="AC73" i="2"/>
  <c r="Y63" i="2"/>
  <c r="AC59" i="2"/>
  <c r="AC24" i="2"/>
  <c r="Y141" i="2"/>
  <c r="AC137" i="2"/>
  <c r="Y133" i="2"/>
  <c r="AC132" i="2"/>
  <c r="AC129" i="2"/>
  <c r="Y125" i="2"/>
  <c r="AC121" i="2"/>
  <c r="Y117" i="2"/>
  <c r="AC116" i="2"/>
  <c r="AC113" i="2"/>
  <c r="Y109" i="2"/>
  <c r="AC108" i="2"/>
  <c r="AC105" i="2"/>
  <c r="Y101" i="2"/>
  <c r="AC100" i="2"/>
  <c r="AC97" i="2"/>
  <c r="AC80" i="2"/>
  <c r="Y79" i="2"/>
  <c r="AC76" i="2"/>
  <c r="Y52" i="2"/>
  <c r="AC16" i="2"/>
  <c r="Y148" i="2"/>
  <c r="Z148" i="2" s="1"/>
  <c r="AC144" i="2"/>
  <c r="Y140" i="2"/>
  <c r="Z140" i="2" s="1"/>
  <c r="AC136" i="2"/>
  <c r="Y132" i="2"/>
  <c r="Z132" i="2" s="1"/>
  <c r="AC128" i="2"/>
  <c r="Y124" i="2"/>
  <c r="Z124" i="2" s="1"/>
  <c r="AC120" i="2"/>
  <c r="Y116" i="2"/>
  <c r="Z116" i="2" s="1"/>
  <c r="AC112" i="2"/>
  <c r="Y108" i="2"/>
  <c r="Z108" i="2" s="1"/>
  <c r="AC104" i="2"/>
  <c r="Y100" i="2"/>
  <c r="Z100" i="2" s="1"/>
  <c r="AC96" i="2"/>
  <c r="Y91" i="2"/>
  <c r="AC84" i="2"/>
  <c r="AC83" i="2"/>
  <c r="Y76" i="2"/>
  <c r="Y73" i="2"/>
  <c r="Z73" i="2" s="1"/>
  <c r="Y55" i="2"/>
  <c r="Y44" i="2"/>
  <c r="AC8" i="2"/>
  <c r="Y155" i="2"/>
  <c r="Z155" i="2" s="1"/>
  <c r="AC151" i="2"/>
  <c r="Y147" i="2"/>
  <c r="Z147" i="2" s="1"/>
  <c r="AC146" i="2"/>
  <c r="AC143" i="2"/>
  <c r="Y139" i="2"/>
  <c r="Z139" i="2" s="1"/>
  <c r="AC135" i="2"/>
  <c r="Y131" i="2"/>
  <c r="Z131" i="2" s="1"/>
  <c r="AC127" i="2"/>
  <c r="Y123" i="2"/>
  <c r="Z123" i="2" s="1"/>
  <c r="AC119" i="2"/>
  <c r="Y115" i="2"/>
  <c r="Z115" i="2" s="1"/>
  <c r="AC111" i="2"/>
  <c r="Y107" i="2"/>
  <c r="Z107" i="2" s="1"/>
  <c r="AC103" i="2"/>
  <c r="Y99" i="2"/>
  <c r="Z99" i="2" s="1"/>
  <c r="AC95" i="2"/>
  <c r="Y92" i="2"/>
  <c r="AC88" i="2"/>
  <c r="AC81" i="2"/>
  <c r="Y80" i="2"/>
  <c r="Y36" i="2"/>
  <c r="Z36" i="2" s="1"/>
  <c r="AC87" i="2"/>
  <c r="Y83" i="2"/>
  <c r="Z83" i="2" s="1"/>
  <c r="AC79" i="2"/>
  <c r="Y75" i="2"/>
  <c r="Z75" i="2" s="1"/>
  <c r="AC71" i="2"/>
  <c r="Y67" i="2"/>
  <c r="Z67" i="2" s="1"/>
  <c r="AC63" i="2"/>
  <c r="Y59" i="2"/>
  <c r="Z59" i="2" s="1"/>
  <c r="AC55" i="2"/>
  <c r="Y51" i="2"/>
  <c r="Z51" i="2" s="1"/>
  <c r="AC47" i="2"/>
  <c r="Y43" i="2"/>
  <c r="Z43" i="2" s="1"/>
  <c r="AC39" i="2"/>
  <c r="Y35" i="2"/>
  <c r="Z35" i="2" s="1"/>
  <c r="Y27" i="2"/>
  <c r="Z27" i="2" s="1"/>
  <c r="AC23" i="2"/>
  <c r="Y19" i="2"/>
  <c r="Z19" i="2" s="1"/>
  <c r="AC15" i="2"/>
  <c r="Y11" i="2"/>
  <c r="AC7" i="2"/>
  <c r="AC94" i="2"/>
  <c r="Y90" i="2"/>
  <c r="AC89" i="2"/>
  <c r="AC86" i="2"/>
  <c r="Y82" i="2"/>
  <c r="AC78" i="2"/>
  <c r="Y74" i="2"/>
  <c r="Z74" i="2" s="1"/>
  <c r="AC70" i="2"/>
  <c r="Y66" i="2"/>
  <c r="AC62" i="2"/>
  <c r="Y58" i="2"/>
  <c r="AC54" i="2"/>
  <c r="Y50" i="2"/>
  <c r="AC46" i="2"/>
  <c r="Y42" i="2"/>
  <c r="Y34" i="2"/>
  <c r="Y26" i="2"/>
  <c r="Y18" i="2"/>
  <c r="AC14" i="2"/>
  <c r="Y10" i="2"/>
  <c r="Y65" i="2"/>
  <c r="Z65" i="2" s="1"/>
  <c r="AC64" i="2"/>
  <c r="Y57" i="2"/>
  <c r="Z57" i="2" s="1"/>
  <c r="AC56" i="2"/>
  <c r="AC53" i="2"/>
  <c r="Y49" i="2"/>
  <c r="Z49" i="2" s="1"/>
  <c r="Y41" i="2"/>
  <c r="AC40" i="2"/>
  <c r="Y33" i="2"/>
  <c r="Z33" i="2" s="1"/>
  <c r="AC32" i="2"/>
  <c r="AC29" i="2"/>
  <c r="Y25" i="2"/>
  <c r="AC21" i="2"/>
  <c r="Y17" i="2"/>
  <c r="Z17" i="2" s="1"/>
  <c r="AC13" i="2"/>
  <c r="Y9" i="2"/>
  <c r="Y64" i="2"/>
  <c r="AC60" i="2"/>
  <c r="Y56" i="2"/>
  <c r="AC52" i="2"/>
  <c r="Y48" i="2"/>
  <c r="AC44" i="2"/>
  <c r="Y40" i="2"/>
  <c r="AC36" i="2"/>
  <c r="Y32" i="2"/>
  <c r="Z32" i="2" s="1"/>
  <c r="AC31" i="2"/>
  <c r="Y24" i="2"/>
  <c r="AC20" i="2"/>
  <c r="Y16" i="2"/>
  <c r="Z16" i="2" s="1"/>
  <c r="Y8" i="2"/>
  <c r="AC51" i="2"/>
  <c r="Y47" i="2"/>
  <c r="Z47" i="2" s="1"/>
  <c r="AC43" i="2"/>
  <c r="Y39" i="2"/>
  <c r="Z39" i="2" s="1"/>
  <c r="AC38" i="2"/>
  <c r="AC35" i="2"/>
  <c r="Y31" i="2"/>
  <c r="Z31" i="2" s="1"/>
  <c r="AC30" i="2"/>
  <c r="AC27" i="2"/>
  <c r="Y23" i="2"/>
  <c r="Z23" i="2" s="1"/>
  <c r="AC22" i="2"/>
  <c r="AC19" i="2"/>
  <c r="Y15" i="2"/>
  <c r="Z15" i="2" s="1"/>
  <c r="AC11" i="2"/>
  <c r="Y7" i="2"/>
  <c r="Z7" i="2" s="1"/>
  <c r="Y94" i="2"/>
  <c r="Z94" i="2" s="1"/>
  <c r="AC93" i="2"/>
  <c r="AC90" i="2"/>
  <c r="Y86" i="2"/>
  <c r="Z86" i="2" s="1"/>
  <c r="AC85" i="2"/>
  <c r="AC82" i="2"/>
  <c r="Y78" i="2"/>
  <c r="Z78" i="2" s="1"/>
  <c r="AC77" i="2"/>
  <c r="AC74" i="2"/>
  <c r="Y70" i="2"/>
  <c r="Z70" i="2" s="1"/>
  <c r="AC69" i="2"/>
  <c r="AC66" i="2"/>
  <c r="Y62" i="2"/>
  <c r="Z62" i="2" s="1"/>
  <c r="AC61" i="2"/>
  <c r="AC58" i="2"/>
  <c r="Y54" i="2"/>
  <c r="Z54" i="2" s="1"/>
  <c r="AC50" i="2"/>
  <c r="Y46" i="2"/>
  <c r="Z46" i="2" s="1"/>
  <c r="AC45" i="2"/>
  <c r="AC42" i="2"/>
  <c r="Y38" i="2"/>
  <c r="Z38" i="2" s="1"/>
  <c r="AC37" i="2"/>
  <c r="AC34" i="2"/>
  <c r="Y30" i="2"/>
  <c r="Z30" i="2" s="1"/>
  <c r="AC26" i="2"/>
  <c r="Y22" i="2"/>
  <c r="Z22" i="2" s="1"/>
  <c r="AC18" i="2"/>
  <c r="Y14" i="2"/>
  <c r="Z14" i="2" s="1"/>
  <c r="AC10" i="2"/>
  <c r="Y69" i="2"/>
  <c r="Z69" i="2" s="1"/>
  <c r="AC68" i="2"/>
  <c r="AC65" i="2"/>
  <c r="Y61" i="2"/>
  <c r="Z61" i="2" s="1"/>
  <c r="AC57" i="2"/>
  <c r="Y53" i="2"/>
  <c r="Z53" i="2" s="1"/>
  <c r="AC49" i="2"/>
  <c r="Y45" i="2"/>
  <c r="Z45" i="2" s="1"/>
  <c r="AC41" i="2"/>
  <c r="Y37" i="2"/>
  <c r="Z37" i="2" s="1"/>
  <c r="AC33" i="2"/>
  <c r="Y29" i="2"/>
  <c r="Z29" i="2" s="1"/>
  <c r="AC28" i="2"/>
  <c r="AC25" i="2"/>
  <c r="Y21" i="2"/>
  <c r="Z21" i="2" s="1"/>
  <c r="AC17" i="2"/>
  <c r="Y13" i="2"/>
  <c r="Z13" i="2" s="1"/>
  <c r="AC12" i="2"/>
  <c r="AC9" i="2"/>
  <c r="Y6" i="2"/>
  <c r="AC6" i="2"/>
  <c r="O508" i="2"/>
  <c r="O507" i="2"/>
  <c r="O506" i="2"/>
  <c r="P506" i="2" s="1"/>
  <c r="O505" i="2"/>
  <c r="P505" i="2" s="1"/>
  <c r="O504" i="2"/>
  <c r="O503" i="2"/>
  <c r="P503" i="2" s="1"/>
  <c r="O502" i="2"/>
  <c r="O501" i="2"/>
  <c r="P501" i="2" s="1"/>
  <c r="O500" i="2"/>
  <c r="O499" i="2"/>
  <c r="O498" i="2"/>
  <c r="P498" i="2" s="1"/>
  <c r="O497" i="2"/>
  <c r="P497" i="2" s="1"/>
  <c r="O496" i="2"/>
  <c r="P496" i="2" s="1"/>
  <c r="E508" i="2"/>
  <c r="I504" i="2"/>
  <c r="E500" i="2"/>
  <c r="E501" i="2"/>
  <c r="F501" i="2" s="1"/>
  <c r="E507" i="2"/>
  <c r="F507" i="2" s="1"/>
  <c r="I503" i="2"/>
  <c r="E499" i="2"/>
  <c r="I502" i="2"/>
  <c r="E498" i="2"/>
  <c r="F498" i="2" s="1"/>
  <c r="E497" i="2"/>
  <c r="E504" i="2"/>
  <c r="E496" i="2"/>
  <c r="F496" i="2" s="1"/>
  <c r="I505" i="2"/>
  <c r="I508" i="2"/>
  <c r="I507" i="2"/>
  <c r="E503" i="2"/>
  <c r="F503" i="2" s="1"/>
  <c r="I499" i="2"/>
  <c r="E506" i="2"/>
  <c r="F506" i="2" s="1"/>
  <c r="E505" i="2"/>
  <c r="I506" i="2"/>
  <c r="E502" i="2"/>
  <c r="F502" i="2" s="1"/>
  <c r="I498" i="2"/>
  <c r="D507" i="4" l="1"/>
  <c r="F507" i="4"/>
  <c r="Z6" i="2"/>
  <c r="Y509" i="2"/>
  <c r="P508" i="4"/>
  <c r="R508" i="4"/>
  <c r="J507" i="4"/>
  <c r="L507" i="4"/>
  <c r="AC509" i="2"/>
  <c r="Z8" i="2"/>
  <c r="Z25" i="2"/>
  <c r="Z41" i="2"/>
  <c r="Z44" i="2"/>
  <c r="Z102" i="2"/>
  <c r="Z48" i="2"/>
  <c r="Z64" i="2"/>
  <c r="Z9" i="2"/>
  <c r="Z60" i="2"/>
  <c r="Z56" i="2"/>
  <c r="Z11" i="2"/>
  <c r="Z134" i="2"/>
  <c r="Z80" i="2"/>
  <c r="Z40" i="2"/>
  <c r="Z118" i="2"/>
  <c r="Z24" i="2"/>
  <c r="Z101" i="2"/>
  <c r="Z117" i="2"/>
  <c r="Z133" i="2"/>
  <c r="Z63" i="2"/>
  <c r="Z72" i="2"/>
  <c r="Z95" i="2"/>
  <c r="Z68" i="2"/>
  <c r="Z150" i="2"/>
  <c r="Z122" i="2"/>
  <c r="Z158" i="2"/>
  <c r="Z130" i="2"/>
  <c r="Z138" i="2"/>
  <c r="Z233" i="2"/>
  <c r="Z223" i="2"/>
  <c r="Z167" i="2"/>
  <c r="Z216" i="2"/>
  <c r="Z268" i="2"/>
  <c r="Z252" i="2"/>
  <c r="Z300" i="2"/>
  <c r="Z238" i="2"/>
  <c r="Z298" i="2"/>
  <c r="Z310" i="2"/>
  <c r="Z334" i="2"/>
  <c r="Z420" i="2"/>
  <c r="Z454" i="2"/>
  <c r="Z411" i="2"/>
  <c r="Z343" i="2"/>
  <c r="Z429" i="2"/>
  <c r="Z423" i="2"/>
  <c r="Z467" i="2"/>
  <c r="Z491" i="2"/>
  <c r="Z483" i="2"/>
  <c r="Z448" i="2"/>
  <c r="Z407" i="2"/>
  <c r="Z346" i="2"/>
  <c r="Z362" i="2"/>
  <c r="Z378" i="2"/>
  <c r="Z394" i="2"/>
  <c r="Z391" i="2"/>
  <c r="Z428" i="2"/>
  <c r="Z470" i="2"/>
  <c r="Z484" i="2"/>
  <c r="Z417" i="2"/>
  <c r="Z18" i="2"/>
  <c r="Z34" i="2"/>
  <c r="Z50" i="2"/>
  <c r="Z66" i="2"/>
  <c r="Z82" i="2"/>
  <c r="Z81" i="2"/>
  <c r="Z146" i="2"/>
  <c r="Z189" i="2"/>
  <c r="Z198" i="2"/>
  <c r="Z235" i="2"/>
  <c r="Z251" i="2"/>
  <c r="Z267" i="2"/>
  <c r="Z191" i="2"/>
  <c r="Z225" i="2"/>
  <c r="Z184" i="2"/>
  <c r="Z229" i="2"/>
  <c r="Z245" i="2"/>
  <c r="Z209" i="2"/>
  <c r="Z203" i="2"/>
  <c r="Z275" i="2"/>
  <c r="Z295" i="2"/>
  <c r="Z311" i="2"/>
  <c r="Z288" i="2"/>
  <c r="Z308" i="2"/>
  <c r="Z330" i="2"/>
  <c r="Z208" i="2"/>
  <c r="Z347" i="2"/>
  <c r="Z363" i="2"/>
  <c r="Z379" i="2"/>
  <c r="Z395" i="2"/>
  <c r="Z262" i="2"/>
  <c r="Z348" i="2"/>
  <c r="Z364" i="2"/>
  <c r="Z380" i="2"/>
  <c r="Z341" i="2"/>
  <c r="Z357" i="2"/>
  <c r="Z373" i="2"/>
  <c r="Z389" i="2"/>
  <c r="Z421" i="2"/>
  <c r="Z440" i="2"/>
  <c r="Z476" i="2"/>
  <c r="Z383" i="2"/>
  <c r="Z419" i="2"/>
  <c r="Z425" i="2"/>
  <c r="Z393" i="2"/>
  <c r="Z397" i="2"/>
  <c r="Z449" i="2"/>
  <c r="Z477" i="2"/>
  <c r="Z485" i="2"/>
  <c r="Z493" i="2"/>
  <c r="Z475" i="2"/>
  <c r="Z436" i="2"/>
  <c r="Z55" i="2"/>
  <c r="Z52" i="2"/>
  <c r="Z103" i="2"/>
  <c r="Z119" i="2"/>
  <c r="Z135" i="2"/>
  <c r="Z20" i="2"/>
  <c r="Z84" i="2"/>
  <c r="Z28" i="2"/>
  <c r="Z149" i="2"/>
  <c r="Z173" i="2"/>
  <c r="Z234" i="2"/>
  <c r="Z250" i="2"/>
  <c r="Z211" i="2"/>
  <c r="Z246" i="2"/>
  <c r="Z276" i="2"/>
  <c r="Z239" i="2"/>
  <c r="Z336" i="2"/>
  <c r="Z313" i="2"/>
  <c r="Z333" i="2"/>
  <c r="Z285" i="2"/>
  <c r="Z456" i="2"/>
  <c r="Z486" i="2"/>
  <c r="Z503" i="2"/>
  <c r="Z91" i="2"/>
  <c r="Z109" i="2"/>
  <c r="Z125" i="2"/>
  <c r="Z141" i="2"/>
  <c r="Z85" i="2"/>
  <c r="Z169" i="2"/>
  <c r="Z219" i="2"/>
  <c r="Z212" i="2"/>
  <c r="Z254" i="2"/>
  <c r="Z205" i="2"/>
  <c r="Z255" i="2"/>
  <c r="Z277" i="2"/>
  <c r="Z270" i="2"/>
  <c r="Z271" i="2"/>
  <c r="Z337" i="2"/>
  <c r="Z284" i="2"/>
  <c r="Z322" i="2"/>
  <c r="Z294" i="2"/>
  <c r="Z321" i="2"/>
  <c r="Z359" i="2"/>
  <c r="Z367" i="2"/>
  <c r="Z446" i="2"/>
  <c r="Z401" i="2"/>
  <c r="Z304" i="2"/>
  <c r="Z416" i="2"/>
  <c r="Z306" i="2"/>
  <c r="Z451" i="2"/>
  <c r="Z385" i="2"/>
  <c r="Z480" i="2"/>
  <c r="Z71" i="2"/>
  <c r="Z163" i="2"/>
  <c r="Z197" i="2"/>
  <c r="Z324" i="2"/>
  <c r="Z283" i="2"/>
  <c r="Z354" i="2"/>
  <c r="Z370" i="2"/>
  <c r="Z386" i="2"/>
  <c r="Z338" i="2"/>
  <c r="Z404" i="2"/>
  <c r="Z316" i="2"/>
  <c r="Z488" i="2"/>
  <c r="Z462" i="2"/>
  <c r="Z10" i="2"/>
  <c r="Z26" i="2"/>
  <c r="Z42" i="2"/>
  <c r="Z58" i="2"/>
  <c r="Z90" i="2"/>
  <c r="Z92" i="2"/>
  <c r="Z76" i="2"/>
  <c r="Z12" i="2"/>
  <c r="Z88" i="2"/>
  <c r="Z93" i="2"/>
  <c r="Z156" i="2"/>
  <c r="Z188" i="2"/>
  <c r="Z87" i="2"/>
  <c r="Z179" i="2"/>
  <c r="Z227" i="2"/>
  <c r="Z243" i="2"/>
  <c r="Z259" i="2"/>
  <c r="Z221" i="2"/>
  <c r="Z214" i="2"/>
  <c r="Z237" i="2"/>
  <c r="Z253" i="2"/>
  <c r="Z261" i="2"/>
  <c r="Z195" i="2"/>
  <c r="Z206" i="2"/>
  <c r="Z207" i="2"/>
  <c r="Z279" i="2"/>
  <c r="Z287" i="2"/>
  <c r="Z303" i="2"/>
  <c r="Z319" i="2"/>
  <c r="Z302" i="2"/>
  <c r="Z325" i="2"/>
  <c r="Z286" i="2"/>
  <c r="Z318" i="2"/>
  <c r="Z339" i="2"/>
  <c r="Z355" i="2"/>
  <c r="Z296" i="2"/>
  <c r="Z340" i="2"/>
  <c r="Z356" i="2"/>
  <c r="Z372" i="2"/>
  <c r="Z388" i="2"/>
  <c r="Z349" i="2"/>
  <c r="Z365" i="2"/>
  <c r="Z381" i="2"/>
  <c r="Z320" i="2"/>
  <c r="Z405" i="2"/>
  <c r="Z412" i="2"/>
  <c r="Z326" i="2"/>
  <c r="Z489" i="2"/>
  <c r="Z501" i="2"/>
  <c r="Z457" i="2"/>
  <c r="Z472" i="2"/>
  <c r="Z79" i="2"/>
  <c r="Z111" i="2"/>
  <c r="Z127" i="2"/>
  <c r="Z170" i="2"/>
  <c r="Z186" i="2"/>
  <c r="Z157" i="2"/>
  <c r="Z77" i="2"/>
  <c r="Z240" i="2"/>
  <c r="Z192" i="2"/>
  <c r="Z258" i="2"/>
  <c r="Z222" i="2"/>
  <c r="Z215" i="2"/>
  <c r="Z247" i="2"/>
  <c r="Z204" i="2"/>
  <c r="Z263" i="2"/>
  <c r="Z280" i="2"/>
  <c r="Z375" i="2"/>
  <c r="Z439" i="2"/>
  <c r="Z413" i="2"/>
  <c r="Z478" i="2"/>
  <c r="Z482" i="2"/>
  <c r="Z466" i="2"/>
  <c r="Z495" i="2"/>
  <c r="Z351" i="2"/>
  <c r="P504" i="2"/>
  <c r="P499" i="2"/>
  <c r="P507" i="2"/>
  <c r="P508" i="2"/>
  <c r="P500" i="2"/>
  <c r="P502" i="2"/>
  <c r="F504" i="2"/>
  <c r="F508" i="2"/>
  <c r="F497" i="2"/>
  <c r="F499" i="2"/>
  <c r="F500" i="2"/>
  <c r="F505" i="2"/>
  <c r="Z509" i="2" l="1"/>
  <c r="X509" i="2"/>
  <c r="F511" i="4"/>
  <c r="G511" i="4"/>
  <c r="G509" i="4"/>
  <c r="F509" i="4"/>
  <c r="I7" i="2"/>
  <c r="I15" i="2"/>
  <c r="I30" i="2"/>
  <c r="I38" i="2"/>
  <c r="I46" i="2"/>
  <c r="I54" i="2"/>
  <c r="I62" i="2"/>
  <c r="I70" i="2"/>
  <c r="I78" i="2"/>
  <c r="I86" i="2"/>
  <c r="I94" i="2"/>
  <c r="I102" i="2"/>
  <c r="I110" i="2"/>
  <c r="I118" i="2"/>
  <c r="I126" i="2"/>
  <c r="I134" i="2"/>
  <c r="I142" i="2"/>
  <c r="I150" i="2"/>
  <c r="I158" i="2"/>
  <c r="I166" i="2"/>
  <c r="I174" i="2"/>
  <c r="I182" i="2"/>
  <c r="I190" i="2"/>
  <c r="I197" i="2"/>
  <c r="I204" i="2"/>
  <c r="I212" i="2"/>
  <c r="I220" i="2"/>
  <c r="I227" i="2"/>
  <c r="I235" i="2"/>
  <c r="I242" i="2"/>
  <c r="I250" i="2"/>
  <c r="I258" i="2"/>
  <c r="I266" i="2"/>
  <c r="I274" i="2"/>
  <c r="I282" i="2"/>
  <c r="I290" i="2"/>
  <c r="I297" i="2"/>
  <c r="I304" i="2"/>
  <c r="I312" i="2"/>
  <c r="I319" i="2"/>
  <c r="I327" i="2"/>
  <c r="I335" i="2"/>
  <c r="I343" i="2"/>
  <c r="I351" i="2"/>
  <c r="I359" i="2"/>
  <c r="I366" i="2"/>
  <c r="I374" i="2"/>
  <c r="I381" i="2"/>
  <c r="I389" i="2"/>
  <c r="I396" i="2"/>
  <c r="I404" i="2"/>
  <c r="I411" i="2"/>
  <c r="I419" i="2"/>
  <c r="I427" i="2"/>
  <c r="I435" i="2"/>
  <c r="I443" i="2"/>
  <c r="I451" i="2"/>
  <c r="I459" i="2"/>
  <c r="I467" i="2"/>
  <c r="I475" i="2"/>
  <c r="I483" i="2"/>
  <c r="I491" i="2"/>
  <c r="I492" i="2"/>
  <c r="I495" i="2"/>
  <c r="I13" i="2"/>
  <c r="I60" i="2"/>
  <c r="I108" i="2"/>
  <c r="I140" i="2"/>
  <c r="I180" i="2"/>
  <c r="I210" i="2"/>
  <c r="I248" i="2"/>
  <c r="I288" i="2"/>
  <c r="I333" i="2"/>
  <c r="I364" i="2"/>
  <c r="I410" i="2"/>
  <c r="I449" i="2"/>
  <c r="I8" i="2"/>
  <c r="I16" i="2"/>
  <c r="I23" i="2"/>
  <c r="I31" i="2"/>
  <c r="I39" i="2"/>
  <c r="I47" i="2"/>
  <c r="I55" i="2"/>
  <c r="I63" i="2"/>
  <c r="I71" i="2"/>
  <c r="I79" i="2"/>
  <c r="I87" i="2"/>
  <c r="I95" i="2"/>
  <c r="I103" i="2"/>
  <c r="I111" i="2"/>
  <c r="I119" i="2"/>
  <c r="I127" i="2"/>
  <c r="I135" i="2"/>
  <c r="I143" i="2"/>
  <c r="I151" i="2"/>
  <c r="I159" i="2"/>
  <c r="I167" i="2"/>
  <c r="I175" i="2"/>
  <c r="I183" i="2"/>
  <c r="I191" i="2"/>
  <c r="I198" i="2"/>
  <c r="I205" i="2"/>
  <c r="I213" i="2"/>
  <c r="I221" i="2"/>
  <c r="I228" i="2"/>
  <c r="I243" i="2"/>
  <c r="I251" i="2"/>
  <c r="I259" i="2"/>
  <c r="I267" i="2"/>
  <c r="I275" i="2"/>
  <c r="I283" i="2"/>
  <c r="I291" i="2"/>
  <c r="I298" i="2"/>
  <c r="I305" i="2"/>
  <c r="I313" i="2"/>
  <c r="I320" i="2"/>
  <c r="I328" i="2"/>
  <c r="I336" i="2"/>
  <c r="I344" i="2"/>
  <c r="I352" i="2"/>
  <c r="I360" i="2"/>
  <c r="I367" i="2"/>
  <c r="I375" i="2"/>
  <c r="I382" i="2"/>
  <c r="I397" i="2"/>
  <c r="I405" i="2"/>
  <c r="I412" i="2"/>
  <c r="I420" i="2"/>
  <c r="I428" i="2"/>
  <c r="I436" i="2"/>
  <c r="I444" i="2"/>
  <c r="I452" i="2"/>
  <c r="I460" i="2"/>
  <c r="I468" i="2"/>
  <c r="I476" i="2"/>
  <c r="I484" i="2"/>
  <c r="I21" i="2"/>
  <c r="I92" i="2"/>
  <c r="I132" i="2"/>
  <c r="I164" i="2"/>
  <c r="I233" i="2"/>
  <c r="I280" i="2"/>
  <c r="I325" i="2"/>
  <c r="I372" i="2"/>
  <c r="I425" i="2"/>
  <c r="I473" i="2"/>
  <c r="I37" i="2"/>
  <c r="I69" i="2"/>
  <c r="I93" i="2"/>
  <c r="I133" i="2"/>
  <c r="I165" i="2"/>
  <c r="I196" i="2"/>
  <c r="I219" i="2"/>
  <c r="I241" i="2"/>
  <c r="I265" i="2"/>
  <c r="I9" i="2"/>
  <c r="I17" i="2"/>
  <c r="I24" i="2"/>
  <c r="I32" i="2"/>
  <c r="I40" i="2"/>
  <c r="I48" i="2"/>
  <c r="I56" i="2"/>
  <c r="I64" i="2"/>
  <c r="I72" i="2"/>
  <c r="I80" i="2"/>
  <c r="I88" i="2"/>
  <c r="I96" i="2"/>
  <c r="I104" i="2"/>
  <c r="I112" i="2"/>
  <c r="I120" i="2"/>
  <c r="I128" i="2"/>
  <c r="I136" i="2"/>
  <c r="I144" i="2"/>
  <c r="I152" i="2"/>
  <c r="I160" i="2"/>
  <c r="I168" i="2"/>
  <c r="I176" i="2"/>
  <c r="I184" i="2"/>
  <c r="I192" i="2"/>
  <c r="I199" i="2"/>
  <c r="I206" i="2"/>
  <c r="I214" i="2"/>
  <c r="I229" i="2"/>
  <c r="I236" i="2"/>
  <c r="I244" i="2"/>
  <c r="I252" i="2"/>
  <c r="I260" i="2"/>
  <c r="I268" i="2"/>
  <c r="I276" i="2"/>
  <c r="I284" i="2"/>
  <c r="I292" i="2"/>
  <c r="I306" i="2"/>
  <c r="I314" i="2"/>
  <c r="I321" i="2"/>
  <c r="I329" i="2"/>
  <c r="I337" i="2"/>
  <c r="I345" i="2"/>
  <c r="I353" i="2"/>
  <c r="I368" i="2"/>
  <c r="I376" i="2"/>
  <c r="I383" i="2"/>
  <c r="I390" i="2"/>
  <c r="I398" i="2"/>
  <c r="I406" i="2"/>
  <c r="I413" i="2"/>
  <c r="I421" i="2"/>
  <c r="I429" i="2"/>
  <c r="I437" i="2"/>
  <c r="I445" i="2"/>
  <c r="I453" i="2"/>
  <c r="I461" i="2"/>
  <c r="I469" i="2"/>
  <c r="I477" i="2"/>
  <c r="I485" i="2"/>
  <c r="I493" i="2"/>
  <c r="I494" i="2"/>
  <c r="I487" i="2"/>
  <c r="I44" i="2"/>
  <c r="I52" i="2"/>
  <c r="I68" i="2"/>
  <c r="I100" i="2"/>
  <c r="I116" i="2"/>
  <c r="I156" i="2"/>
  <c r="I188" i="2"/>
  <c r="I218" i="2"/>
  <c r="I256" i="2"/>
  <c r="I295" i="2"/>
  <c r="I310" i="2"/>
  <c r="I357" i="2"/>
  <c r="I387" i="2"/>
  <c r="I417" i="2"/>
  <c r="I457" i="2"/>
  <c r="I481" i="2"/>
  <c r="I22" i="2"/>
  <c r="I101" i="2"/>
  <c r="I157" i="2"/>
  <c r="I203" i="2"/>
  <c r="I10" i="2"/>
  <c r="I18" i="2"/>
  <c r="I25" i="2"/>
  <c r="I33" i="2"/>
  <c r="I41" i="2"/>
  <c r="I49" i="2"/>
  <c r="I57" i="2"/>
  <c r="I65" i="2"/>
  <c r="I73" i="2"/>
  <c r="I81" i="2"/>
  <c r="I89" i="2"/>
  <c r="I97" i="2"/>
  <c r="I105" i="2"/>
  <c r="I113" i="2"/>
  <c r="I121" i="2"/>
  <c r="I129" i="2"/>
  <c r="I137" i="2"/>
  <c r="I145" i="2"/>
  <c r="I153" i="2"/>
  <c r="I161" i="2"/>
  <c r="I169" i="2"/>
  <c r="I177" i="2"/>
  <c r="I185" i="2"/>
  <c r="I193" i="2"/>
  <c r="I200" i="2"/>
  <c r="I207" i="2"/>
  <c r="I215" i="2"/>
  <c r="I222" i="2"/>
  <c r="I230" i="2"/>
  <c r="I237" i="2"/>
  <c r="I245" i="2"/>
  <c r="I253" i="2"/>
  <c r="I261" i="2"/>
  <c r="I269" i="2"/>
  <c r="I277" i="2"/>
  <c r="I285" i="2"/>
  <c r="I293" i="2"/>
  <c r="I299" i="2"/>
  <c r="I307" i="2"/>
  <c r="I322" i="2"/>
  <c r="I330" i="2"/>
  <c r="I338" i="2"/>
  <c r="I346" i="2"/>
  <c r="I354" i="2"/>
  <c r="I361" i="2"/>
  <c r="I369" i="2"/>
  <c r="I377" i="2"/>
  <c r="I384" i="2"/>
  <c r="I391" i="2"/>
  <c r="I399" i="2"/>
  <c r="I407" i="2"/>
  <c r="I414" i="2"/>
  <c r="I422" i="2"/>
  <c r="I430" i="2"/>
  <c r="I438" i="2"/>
  <c r="I446" i="2"/>
  <c r="I454" i="2"/>
  <c r="I462" i="2"/>
  <c r="I470" i="2"/>
  <c r="I478" i="2"/>
  <c r="I486" i="2"/>
  <c r="I28" i="2"/>
  <c r="I84" i="2"/>
  <c r="I148" i="2"/>
  <c r="I202" i="2"/>
  <c r="I240" i="2"/>
  <c r="I264" i="2"/>
  <c r="I302" i="2"/>
  <c r="I349" i="2"/>
  <c r="I394" i="2"/>
  <c r="I441" i="2"/>
  <c r="I489" i="2"/>
  <c r="I53" i="2"/>
  <c r="I77" i="2"/>
  <c r="I117" i="2"/>
  <c r="I141" i="2"/>
  <c r="I181" i="2"/>
  <c r="I211" i="2"/>
  <c r="I257" i="2"/>
  <c r="I11" i="2"/>
  <c r="I19" i="2"/>
  <c r="I26" i="2"/>
  <c r="I34" i="2"/>
  <c r="I42" i="2"/>
  <c r="I50" i="2"/>
  <c r="I58" i="2"/>
  <c r="I66" i="2"/>
  <c r="I74" i="2"/>
  <c r="I82" i="2"/>
  <c r="I90" i="2"/>
  <c r="I98" i="2"/>
  <c r="I106" i="2"/>
  <c r="I114" i="2"/>
  <c r="I122" i="2"/>
  <c r="I130" i="2"/>
  <c r="I138" i="2"/>
  <c r="I146" i="2"/>
  <c r="I154" i="2"/>
  <c r="I162" i="2"/>
  <c r="I170" i="2"/>
  <c r="I178" i="2"/>
  <c r="I186" i="2"/>
  <c r="I194" i="2"/>
  <c r="I201" i="2"/>
  <c r="I208" i="2"/>
  <c r="I216" i="2"/>
  <c r="I223" i="2"/>
  <c r="I231" i="2"/>
  <c r="I238" i="2"/>
  <c r="I246" i="2"/>
  <c r="I254" i="2"/>
  <c r="I262" i="2"/>
  <c r="I270" i="2"/>
  <c r="I278" i="2"/>
  <c r="I286" i="2"/>
  <c r="I300" i="2"/>
  <c r="I308" i="2"/>
  <c r="I315" i="2"/>
  <c r="I323" i="2"/>
  <c r="I331" i="2"/>
  <c r="I339" i="2"/>
  <c r="I347" i="2"/>
  <c r="I355" i="2"/>
  <c r="I362" i="2"/>
  <c r="I370" i="2"/>
  <c r="I378" i="2"/>
  <c r="I385" i="2"/>
  <c r="I392" i="2"/>
  <c r="I400" i="2"/>
  <c r="I408" i="2"/>
  <c r="I415" i="2"/>
  <c r="I423" i="2"/>
  <c r="I431" i="2"/>
  <c r="I439" i="2"/>
  <c r="I447" i="2"/>
  <c r="I455" i="2"/>
  <c r="I463" i="2"/>
  <c r="I471" i="2"/>
  <c r="I479" i="2"/>
  <c r="I36" i="2"/>
  <c r="I76" i="2"/>
  <c r="I124" i="2"/>
  <c r="I172" i="2"/>
  <c r="I225" i="2"/>
  <c r="I272" i="2"/>
  <c r="I317" i="2"/>
  <c r="I380" i="2"/>
  <c r="I433" i="2"/>
  <c r="I45" i="2"/>
  <c r="I109" i="2"/>
  <c r="I173" i="2"/>
  <c r="I226" i="2"/>
  <c r="I281" i="2"/>
  <c r="I12" i="2"/>
  <c r="I20" i="2"/>
  <c r="I27" i="2"/>
  <c r="I35" i="2"/>
  <c r="I43" i="2"/>
  <c r="I51" i="2"/>
  <c r="I59" i="2"/>
  <c r="I67" i="2"/>
  <c r="I75" i="2"/>
  <c r="I83" i="2"/>
  <c r="I91" i="2"/>
  <c r="I99" i="2"/>
  <c r="I107" i="2"/>
  <c r="I115" i="2"/>
  <c r="I123" i="2"/>
  <c r="I131" i="2"/>
  <c r="I139" i="2"/>
  <c r="I147" i="2"/>
  <c r="I155" i="2"/>
  <c r="I163" i="2"/>
  <c r="I171" i="2"/>
  <c r="I179" i="2"/>
  <c r="I187" i="2"/>
  <c r="I195" i="2"/>
  <c r="I209" i="2"/>
  <c r="I217" i="2"/>
  <c r="I224" i="2"/>
  <c r="I232" i="2"/>
  <c r="I239" i="2"/>
  <c r="I247" i="2"/>
  <c r="I255" i="2"/>
  <c r="I263" i="2"/>
  <c r="I271" i="2"/>
  <c r="I279" i="2"/>
  <c r="I287" i="2"/>
  <c r="I294" i="2"/>
  <c r="I301" i="2"/>
  <c r="I309" i="2"/>
  <c r="I316" i="2"/>
  <c r="I324" i="2"/>
  <c r="I332" i="2"/>
  <c r="I340" i="2"/>
  <c r="I348" i="2"/>
  <c r="I356" i="2"/>
  <c r="I363" i="2"/>
  <c r="I371" i="2"/>
  <c r="I379" i="2"/>
  <c r="I386" i="2"/>
  <c r="I393" i="2"/>
  <c r="I401" i="2"/>
  <c r="I409" i="2"/>
  <c r="I416" i="2"/>
  <c r="I424" i="2"/>
  <c r="I432" i="2"/>
  <c r="I440" i="2"/>
  <c r="I448" i="2"/>
  <c r="I456" i="2"/>
  <c r="I464" i="2"/>
  <c r="I472" i="2"/>
  <c r="I480" i="2"/>
  <c r="I488" i="2"/>
  <c r="I341" i="2"/>
  <c r="I402" i="2"/>
  <c r="I465" i="2"/>
  <c r="I29" i="2"/>
  <c r="I61" i="2"/>
  <c r="I85" i="2"/>
  <c r="I125" i="2"/>
  <c r="I149" i="2"/>
  <c r="I189" i="2"/>
  <c r="I234" i="2"/>
  <c r="I273" i="2"/>
  <c r="I249" i="2"/>
  <c r="I342" i="2"/>
  <c r="I403" i="2"/>
  <c r="I466" i="2"/>
  <c r="I418" i="2"/>
  <c r="I303" i="2"/>
  <c r="I490" i="2"/>
  <c r="I434" i="2"/>
  <c r="I442" i="2"/>
  <c r="I450" i="2"/>
  <c r="I395" i="2"/>
  <c r="I289" i="2"/>
  <c r="I350" i="2"/>
  <c r="I474" i="2"/>
  <c r="I365" i="2"/>
  <c r="I373" i="2"/>
  <c r="I318" i="2"/>
  <c r="I326" i="2"/>
  <c r="I334" i="2"/>
  <c r="I296" i="2"/>
  <c r="I358" i="2"/>
  <c r="I482" i="2"/>
  <c r="I426" i="2"/>
  <c r="I311" i="2"/>
  <c r="I388" i="2"/>
  <c r="I14" i="2"/>
  <c r="I458" i="2"/>
  <c r="I6" i="2" l="1"/>
  <c r="I509" i="2" s="1"/>
  <c r="I507" i="1"/>
  <c r="H507" i="1"/>
  <c r="C507" i="1"/>
  <c r="B507" i="1"/>
  <c r="O6" i="2" l="1"/>
  <c r="O14" i="2"/>
  <c r="O18" i="2"/>
  <c r="O29" i="2"/>
  <c r="O45" i="2"/>
  <c r="E47" i="2"/>
  <c r="F47" i="2" s="1"/>
  <c r="O70" i="2"/>
  <c r="E210" i="2"/>
  <c r="E25" i="2"/>
  <c r="O39" i="2"/>
  <c r="P39" i="2" s="1"/>
  <c r="E41" i="2"/>
  <c r="E44" i="2"/>
  <c r="O50" i="2"/>
  <c r="E55" i="2"/>
  <c r="O58" i="2"/>
  <c r="E76" i="2"/>
  <c r="E84" i="2"/>
  <c r="E92" i="2"/>
  <c r="O239" i="2"/>
  <c r="E6" i="2"/>
  <c r="E8" i="2"/>
  <c r="E10" i="2"/>
  <c r="E16" i="2"/>
  <c r="E18" i="2"/>
  <c r="E20" i="2"/>
  <c r="F20" i="2" s="1"/>
  <c r="E22" i="2"/>
  <c r="O33" i="2"/>
  <c r="E35" i="2"/>
  <c r="O36" i="2"/>
  <c r="E38" i="2"/>
  <c r="O62" i="2"/>
  <c r="E64" i="2"/>
  <c r="O68" i="2"/>
  <c r="O76" i="2"/>
  <c r="O84" i="2"/>
  <c r="O92" i="2"/>
  <c r="O95" i="2"/>
  <c r="O98" i="2"/>
  <c r="O118" i="2"/>
  <c r="E144" i="2"/>
  <c r="O247" i="2"/>
  <c r="O16" i="2"/>
  <c r="O134" i="2"/>
  <c r="O23" i="2"/>
  <c r="O42" i="2"/>
  <c r="E54" i="2"/>
  <c r="F54" i="2" s="1"/>
  <c r="E61" i="2"/>
  <c r="E68" i="2"/>
  <c r="O130" i="2"/>
  <c r="E12" i="2"/>
  <c r="F12" i="2" s="1"/>
  <c r="E14" i="2"/>
  <c r="O27" i="2"/>
  <c r="P27" i="2" s="1"/>
  <c r="E29" i="2"/>
  <c r="F29" i="2" s="1"/>
  <c r="O30" i="2"/>
  <c r="E32" i="2"/>
  <c r="F32" i="2" s="1"/>
  <c r="O43" i="2"/>
  <c r="P43" i="2" s="1"/>
  <c r="E45" i="2"/>
  <c r="F45" i="2" s="1"/>
  <c r="O46" i="2"/>
  <c r="P46" i="2" s="1"/>
  <c r="E48" i="2"/>
  <c r="F48" i="2" s="1"/>
  <c r="E49" i="2"/>
  <c r="O52" i="2"/>
  <c r="P52" i="2" s="1"/>
  <c r="E56" i="2"/>
  <c r="F56" i="2" s="1"/>
  <c r="E57" i="2"/>
  <c r="E66" i="2"/>
  <c r="F66" i="2" s="1"/>
  <c r="E74" i="2"/>
  <c r="E82" i="2"/>
  <c r="E90" i="2"/>
  <c r="O114" i="2"/>
  <c r="E140" i="2"/>
  <c r="F140" i="2" s="1"/>
  <c r="E188" i="2"/>
  <c r="E216" i="2"/>
  <c r="O20" i="2"/>
  <c r="O32" i="2"/>
  <c r="E62" i="2"/>
  <c r="O78" i="2"/>
  <c r="E28" i="2"/>
  <c r="F28" i="2" s="1"/>
  <c r="O7" i="2"/>
  <c r="O9" i="2"/>
  <c r="O17" i="2"/>
  <c r="P17" i="2" s="1"/>
  <c r="E23" i="2"/>
  <c r="F23" i="2" s="1"/>
  <c r="O37" i="2"/>
  <c r="P37" i="2" s="1"/>
  <c r="E39" i="2"/>
  <c r="O40" i="2"/>
  <c r="E42" i="2"/>
  <c r="F42" i="2" s="1"/>
  <c r="E60" i="2"/>
  <c r="F60" i="2" s="1"/>
  <c r="O64" i="2"/>
  <c r="O66" i="2"/>
  <c r="P66" i="2" s="1"/>
  <c r="O74" i="2"/>
  <c r="O82" i="2"/>
  <c r="O90" i="2"/>
  <c r="E128" i="2"/>
  <c r="F128" i="2" s="1"/>
  <c r="E260" i="2"/>
  <c r="E31" i="2"/>
  <c r="O26" i="2"/>
  <c r="O13" i="2"/>
  <c r="O15" i="2"/>
  <c r="O19" i="2"/>
  <c r="P19" i="2" s="1"/>
  <c r="E26" i="2"/>
  <c r="F26" i="2" s="1"/>
  <c r="O31" i="2"/>
  <c r="E33" i="2"/>
  <c r="F33" i="2" s="1"/>
  <c r="O34" i="2"/>
  <c r="P34" i="2" s="1"/>
  <c r="E36" i="2"/>
  <c r="F36" i="2" s="1"/>
  <c r="O47" i="2"/>
  <c r="E50" i="2"/>
  <c r="F50" i="2" s="1"/>
  <c r="E51" i="2"/>
  <c r="O54" i="2"/>
  <c r="P54" i="2" s="1"/>
  <c r="E58" i="2"/>
  <c r="F58" i="2" s="1"/>
  <c r="E59" i="2"/>
  <c r="E63" i="2"/>
  <c r="E72" i="2"/>
  <c r="F72" i="2" s="1"/>
  <c r="E80" i="2"/>
  <c r="F80" i="2" s="1"/>
  <c r="E88" i="2"/>
  <c r="O99" i="2"/>
  <c r="E124" i="2"/>
  <c r="F124" i="2" s="1"/>
  <c r="O191" i="2"/>
  <c r="O263" i="2"/>
  <c r="O10" i="2"/>
  <c r="O86" i="2"/>
  <c r="O183" i="2"/>
  <c r="O11" i="2"/>
  <c r="P11" i="2" s="1"/>
  <c r="O21" i="2"/>
  <c r="P21" i="2" s="1"/>
  <c r="O24" i="2"/>
  <c r="E7" i="2"/>
  <c r="E9" i="2"/>
  <c r="E11" i="2"/>
  <c r="E13" i="2"/>
  <c r="F13" i="2" s="1"/>
  <c r="E15" i="2"/>
  <c r="E17" i="2"/>
  <c r="E19" i="2"/>
  <c r="E21" i="2"/>
  <c r="F21" i="2" s="1"/>
  <c r="O25" i="2"/>
  <c r="P25" i="2" s="1"/>
  <c r="E27" i="2"/>
  <c r="F27" i="2" s="1"/>
  <c r="O28" i="2"/>
  <c r="E30" i="2"/>
  <c r="F30" i="2" s="1"/>
  <c r="O41" i="2"/>
  <c r="P41" i="2" s="1"/>
  <c r="E43" i="2"/>
  <c r="F43" i="2" s="1"/>
  <c r="O44" i="2"/>
  <c r="P44" i="2" s="1"/>
  <c r="E46" i="2"/>
  <c r="F46" i="2" s="1"/>
  <c r="O60" i="2"/>
  <c r="P60" i="2" s="1"/>
  <c r="E65" i="2"/>
  <c r="O72" i="2"/>
  <c r="O80" i="2"/>
  <c r="O88" i="2"/>
  <c r="E97" i="2"/>
  <c r="E100" i="2"/>
  <c r="E112" i="2"/>
  <c r="O8" i="2"/>
  <c r="O12" i="2"/>
  <c r="P12" i="2" s="1"/>
  <c r="O22" i="2"/>
  <c r="E34" i="2"/>
  <c r="F34" i="2" s="1"/>
  <c r="E24" i="2"/>
  <c r="O35" i="2"/>
  <c r="P35" i="2" s="1"/>
  <c r="E37" i="2"/>
  <c r="F37" i="2" s="1"/>
  <c r="O38" i="2"/>
  <c r="E40" i="2"/>
  <c r="O48" i="2"/>
  <c r="P48" i="2" s="1"/>
  <c r="E52" i="2"/>
  <c r="F52" i="2" s="1"/>
  <c r="E53" i="2"/>
  <c r="O56" i="2"/>
  <c r="P56" i="2" s="1"/>
  <c r="E70" i="2"/>
  <c r="E78" i="2"/>
  <c r="F78" i="2" s="1"/>
  <c r="E86" i="2"/>
  <c r="E108" i="2"/>
  <c r="O286" i="2"/>
  <c r="E94" i="2"/>
  <c r="E110" i="2"/>
  <c r="O116" i="2"/>
  <c r="E126" i="2"/>
  <c r="O132" i="2"/>
  <c r="E142" i="2"/>
  <c r="E197" i="2"/>
  <c r="O200" i="2"/>
  <c r="P200" i="2" s="1"/>
  <c r="E215" i="2"/>
  <c r="O237" i="2"/>
  <c r="O93" i="2"/>
  <c r="P93" i="2" s="1"/>
  <c r="E95" i="2"/>
  <c r="O96" i="2"/>
  <c r="E98" i="2"/>
  <c r="E102" i="2"/>
  <c r="E106" i="2"/>
  <c r="O112" i="2"/>
  <c r="E122" i="2"/>
  <c r="O128" i="2"/>
  <c r="E138" i="2"/>
  <c r="O144" i="2"/>
  <c r="E148" i="2"/>
  <c r="E204" i="2"/>
  <c r="O207" i="2"/>
  <c r="O230" i="2"/>
  <c r="O49" i="2"/>
  <c r="O51" i="2"/>
  <c r="P51" i="2" s="1"/>
  <c r="O53" i="2"/>
  <c r="P53" i="2" s="1"/>
  <c r="O55" i="2"/>
  <c r="O57" i="2"/>
  <c r="P57" i="2" s="1"/>
  <c r="O59" i="2"/>
  <c r="P59" i="2" s="1"/>
  <c r="O61" i="2"/>
  <c r="P61" i="2" s="1"/>
  <c r="O63" i="2"/>
  <c r="O65" i="2"/>
  <c r="O67" i="2"/>
  <c r="P67" i="2" s="1"/>
  <c r="O69" i="2"/>
  <c r="P69" i="2" s="1"/>
  <c r="O71" i="2"/>
  <c r="O73" i="2"/>
  <c r="P73" i="2" s="1"/>
  <c r="O75" i="2"/>
  <c r="P75" i="2" s="1"/>
  <c r="O77" i="2"/>
  <c r="P77" i="2" s="1"/>
  <c r="O79" i="2"/>
  <c r="O81" i="2"/>
  <c r="P81" i="2" s="1"/>
  <c r="O83" i="2"/>
  <c r="P83" i="2" s="1"/>
  <c r="O85" i="2"/>
  <c r="P85" i="2" s="1"/>
  <c r="O87" i="2"/>
  <c r="O89" i="2"/>
  <c r="P89" i="2" s="1"/>
  <c r="O91" i="2"/>
  <c r="P91" i="2" s="1"/>
  <c r="E104" i="2"/>
  <c r="F104" i="2" s="1"/>
  <c r="O110" i="2"/>
  <c r="E120" i="2"/>
  <c r="O126" i="2"/>
  <c r="E136" i="2"/>
  <c r="F136" i="2" s="1"/>
  <c r="O142" i="2"/>
  <c r="E182" i="2"/>
  <c r="O198" i="2"/>
  <c r="E212" i="2"/>
  <c r="E223" i="2"/>
  <c r="O232" i="2"/>
  <c r="E253" i="2"/>
  <c r="E267" i="2"/>
  <c r="O97" i="2"/>
  <c r="E99" i="2"/>
  <c r="F99" i="2" s="1"/>
  <c r="O100" i="2"/>
  <c r="P100" i="2" s="1"/>
  <c r="O108" i="2"/>
  <c r="E118" i="2"/>
  <c r="F118" i="2" s="1"/>
  <c r="O124" i="2"/>
  <c r="E134" i="2"/>
  <c r="F134" i="2" s="1"/>
  <c r="O140" i="2"/>
  <c r="O185" i="2"/>
  <c r="P185" i="2" s="1"/>
  <c r="E67" i="2"/>
  <c r="F67" i="2" s="1"/>
  <c r="E69" i="2"/>
  <c r="F69" i="2" s="1"/>
  <c r="E71" i="2"/>
  <c r="F71" i="2" s="1"/>
  <c r="E73" i="2"/>
  <c r="F73" i="2" s="1"/>
  <c r="E75" i="2"/>
  <c r="F75" i="2" s="1"/>
  <c r="E77" i="2"/>
  <c r="F77" i="2" s="1"/>
  <c r="E79" i="2"/>
  <c r="F79" i="2" s="1"/>
  <c r="E81" i="2"/>
  <c r="F81" i="2" s="1"/>
  <c r="E83" i="2"/>
  <c r="F83" i="2" s="1"/>
  <c r="E85" i="2"/>
  <c r="F85" i="2" s="1"/>
  <c r="E87" i="2"/>
  <c r="F87" i="2" s="1"/>
  <c r="E89" i="2"/>
  <c r="F89" i="2" s="1"/>
  <c r="E91" i="2"/>
  <c r="F91" i="2" s="1"/>
  <c r="E93" i="2"/>
  <c r="F93" i="2" s="1"/>
  <c r="O94" i="2"/>
  <c r="E96" i="2"/>
  <c r="F96" i="2" s="1"/>
  <c r="O101" i="2"/>
  <c r="O106" i="2"/>
  <c r="E116" i="2"/>
  <c r="O122" i="2"/>
  <c r="E132" i="2"/>
  <c r="O138" i="2"/>
  <c r="E202" i="2"/>
  <c r="O205" i="2"/>
  <c r="O102" i="2"/>
  <c r="O104" i="2"/>
  <c r="E114" i="2"/>
  <c r="F114" i="2" s="1"/>
  <c r="O120" i="2"/>
  <c r="P120" i="2" s="1"/>
  <c r="E130" i="2"/>
  <c r="F130" i="2" s="1"/>
  <c r="O136" i="2"/>
  <c r="E146" i="2"/>
  <c r="F146" i="2" s="1"/>
  <c r="E150" i="2"/>
  <c r="F150" i="2" s="1"/>
  <c r="E190" i="2"/>
  <c r="O193" i="2"/>
  <c r="P193" i="2" s="1"/>
  <c r="E219" i="2"/>
  <c r="O245" i="2"/>
  <c r="O146" i="2"/>
  <c r="O148" i="2"/>
  <c r="O150" i="2"/>
  <c r="O152" i="2"/>
  <c r="O154" i="2"/>
  <c r="O156" i="2"/>
  <c r="O158" i="2"/>
  <c r="O160" i="2"/>
  <c r="O162" i="2"/>
  <c r="O164" i="2"/>
  <c r="O166" i="2"/>
  <c r="O168" i="2"/>
  <c r="O170" i="2"/>
  <c r="O172" i="2"/>
  <c r="O174" i="2"/>
  <c r="O176" i="2"/>
  <c r="O178" i="2"/>
  <c r="O180" i="2"/>
  <c r="O184" i="2"/>
  <c r="E189" i="2"/>
  <c r="F189" i="2" s="1"/>
  <c r="O192" i="2"/>
  <c r="E196" i="2"/>
  <c r="O199" i="2"/>
  <c r="E203" i="2"/>
  <c r="F203" i="2" s="1"/>
  <c r="O206" i="2"/>
  <c r="E211" i="2"/>
  <c r="O213" i="2"/>
  <c r="P213" i="2" s="1"/>
  <c r="O217" i="2"/>
  <c r="E225" i="2"/>
  <c r="E230" i="2"/>
  <c r="E237" i="2"/>
  <c r="F237" i="2" s="1"/>
  <c r="E245" i="2"/>
  <c r="F245" i="2" s="1"/>
  <c r="E287" i="2"/>
  <c r="E152" i="2"/>
  <c r="F152" i="2" s="1"/>
  <c r="E154" i="2"/>
  <c r="F154" i="2" s="1"/>
  <c r="E156" i="2"/>
  <c r="F156" i="2" s="1"/>
  <c r="E158" i="2"/>
  <c r="F158" i="2" s="1"/>
  <c r="E160" i="2"/>
  <c r="F160" i="2" s="1"/>
  <c r="E162" i="2"/>
  <c r="F162" i="2" s="1"/>
  <c r="E164" i="2"/>
  <c r="F164" i="2" s="1"/>
  <c r="E166" i="2"/>
  <c r="F166" i="2" s="1"/>
  <c r="E168" i="2"/>
  <c r="F168" i="2" s="1"/>
  <c r="E170" i="2"/>
  <c r="F170" i="2" s="1"/>
  <c r="E172" i="2"/>
  <c r="F172" i="2" s="1"/>
  <c r="E174" i="2"/>
  <c r="F174" i="2" s="1"/>
  <c r="E176" i="2"/>
  <c r="F176" i="2" s="1"/>
  <c r="E178" i="2"/>
  <c r="F178" i="2" s="1"/>
  <c r="E180" i="2"/>
  <c r="F180" i="2" s="1"/>
  <c r="O181" i="2"/>
  <c r="E183" i="2"/>
  <c r="O186" i="2"/>
  <c r="P186" i="2" s="1"/>
  <c r="E191" i="2"/>
  <c r="F191" i="2" s="1"/>
  <c r="O194" i="2"/>
  <c r="P194" i="2" s="1"/>
  <c r="E198" i="2"/>
  <c r="O201" i="2"/>
  <c r="P201" i="2" s="1"/>
  <c r="E205" i="2"/>
  <c r="F205" i="2" s="1"/>
  <c r="O208" i="2"/>
  <c r="P208" i="2" s="1"/>
  <c r="E221" i="2"/>
  <c r="F221" i="2" s="1"/>
  <c r="E228" i="2"/>
  <c r="F228" i="2" s="1"/>
  <c r="E243" i="2"/>
  <c r="F243" i="2" s="1"/>
  <c r="E251" i="2"/>
  <c r="E254" i="2"/>
  <c r="F254" i="2" s="1"/>
  <c r="O257" i="2"/>
  <c r="E261" i="2"/>
  <c r="F261" i="2" s="1"/>
  <c r="O274" i="2"/>
  <c r="E289" i="2"/>
  <c r="E184" i="2"/>
  <c r="F184" i="2" s="1"/>
  <c r="O187" i="2"/>
  <c r="P187" i="2" s="1"/>
  <c r="E192" i="2"/>
  <c r="F192" i="2" s="1"/>
  <c r="O195" i="2"/>
  <c r="P195" i="2" s="1"/>
  <c r="E199" i="2"/>
  <c r="F199" i="2" s="1"/>
  <c r="E206" i="2"/>
  <c r="F206" i="2" s="1"/>
  <c r="O209" i="2"/>
  <c r="E214" i="2"/>
  <c r="F214" i="2" s="1"/>
  <c r="E218" i="2"/>
  <c r="O219" i="2"/>
  <c r="E222" i="2"/>
  <c r="F222" i="2" s="1"/>
  <c r="O228" i="2"/>
  <c r="P228" i="2" s="1"/>
  <c r="O243" i="2"/>
  <c r="O251" i="2"/>
  <c r="E283" i="2"/>
  <c r="O290" i="2"/>
  <c r="O103" i="2"/>
  <c r="P103" i="2" s="1"/>
  <c r="O105" i="2"/>
  <c r="P105" i="2" s="1"/>
  <c r="O107" i="2"/>
  <c r="P107" i="2" s="1"/>
  <c r="O109" i="2"/>
  <c r="P109" i="2" s="1"/>
  <c r="O111" i="2"/>
  <c r="O113" i="2"/>
  <c r="P113" i="2" s="1"/>
  <c r="O115" i="2"/>
  <c r="P115" i="2" s="1"/>
  <c r="O117" i="2"/>
  <c r="P117" i="2" s="1"/>
  <c r="O119" i="2"/>
  <c r="P119" i="2" s="1"/>
  <c r="O121" i="2"/>
  <c r="O123" i="2"/>
  <c r="P123" i="2" s="1"/>
  <c r="O125" i="2"/>
  <c r="P125" i="2" s="1"/>
  <c r="O127" i="2"/>
  <c r="P127" i="2" s="1"/>
  <c r="O129" i="2"/>
  <c r="P129" i="2" s="1"/>
  <c r="O131" i="2"/>
  <c r="P131" i="2" s="1"/>
  <c r="O133" i="2"/>
  <c r="P133" i="2" s="1"/>
  <c r="O135" i="2"/>
  <c r="P135" i="2" s="1"/>
  <c r="O137" i="2"/>
  <c r="P137" i="2" s="1"/>
  <c r="O139" i="2"/>
  <c r="P139" i="2" s="1"/>
  <c r="O141" i="2"/>
  <c r="P141" i="2" s="1"/>
  <c r="O143" i="2"/>
  <c r="O145" i="2"/>
  <c r="P145" i="2" s="1"/>
  <c r="O147" i="2"/>
  <c r="P147" i="2" s="1"/>
  <c r="O149" i="2"/>
  <c r="P149" i="2" s="1"/>
  <c r="O151" i="2"/>
  <c r="O153" i="2"/>
  <c r="P153" i="2" s="1"/>
  <c r="O155" i="2"/>
  <c r="P155" i="2" s="1"/>
  <c r="O157" i="2"/>
  <c r="P157" i="2" s="1"/>
  <c r="O159" i="2"/>
  <c r="O161" i="2"/>
  <c r="P161" i="2" s="1"/>
  <c r="O163" i="2"/>
  <c r="P163" i="2" s="1"/>
  <c r="O165" i="2"/>
  <c r="P165" i="2" s="1"/>
  <c r="O167" i="2"/>
  <c r="O169" i="2"/>
  <c r="P169" i="2" s="1"/>
  <c r="O171" i="2"/>
  <c r="P171" i="2" s="1"/>
  <c r="O173" i="2"/>
  <c r="P173" i="2" s="1"/>
  <c r="O175" i="2"/>
  <c r="O177" i="2"/>
  <c r="P177" i="2" s="1"/>
  <c r="O179" i="2"/>
  <c r="P179" i="2" s="1"/>
  <c r="E185" i="2"/>
  <c r="O188" i="2"/>
  <c r="P188" i="2" s="1"/>
  <c r="E193" i="2"/>
  <c r="E200" i="2"/>
  <c r="O202" i="2"/>
  <c r="P202" i="2" s="1"/>
  <c r="E207" i="2"/>
  <c r="O210" i="2"/>
  <c r="P210" i="2" s="1"/>
  <c r="O211" i="2"/>
  <c r="P211" i="2" s="1"/>
  <c r="O215" i="2"/>
  <c r="P215" i="2" s="1"/>
  <c r="O221" i="2"/>
  <c r="P221" i="2" s="1"/>
  <c r="E224" i="2"/>
  <c r="F224" i="2" s="1"/>
  <c r="E226" i="2"/>
  <c r="F226" i="2" s="1"/>
  <c r="E234" i="2"/>
  <c r="F234" i="2" s="1"/>
  <c r="E241" i="2"/>
  <c r="F241" i="2" s="1"/>
  <c r="E249" i="2"/>
  <c r="F249" i="2" s="1"/>
  <c r="E262" i="2"/>
  <c r="O265" i="2"/>
  <c r="P265" i="2" s="1"/>
  <c r="E181" i="2"/>
  <c r="F181" i="2" s="1"/>
  <c r="O182" i="2"/>
  <c r="E186" i="2"/>
  <c r="F186" i="2" s="1"/>
  <c r="O189" i="2"/>
  <c r="P189" i="2" s="1"/>
  <c r="E194" i="2"/>
  <c r="O196" i="2"/>
  <c r="E201" i="2"/>
  <c r="F201" i="2" s="1"/>
  <c r="O203" i="2"/>
  <c r="P203" i="2" s="1"/>
  <c r="E208" i="2"/>
  <c r="E213" i="2"/>
  <c r="F213" i="2" s="1"/>
  <c r="E217" i="2"/>
  <c r="F217" i="2" s="1"/>
  <c r="E220" i="2"/>
  <c r="O222" i="2"/>
  <c r="O226" i="2"/>
  <c r="O234" i="2"/>
  <c r="O241" i="2"/>
  <c r="O249" i="2"/>
  <c r="O255" i="2"/>
  <c r="E259" i="2"/>
  <c r="O270" i="2"/>
  <c r="O292" i="2"/>
  <c r="O369" i="2"/>
  <c r="P369" i="2" s="1"/>
  <c r="E101" i="2"/>
  <c r="F101" i="2" s="1"/>
  <c r="E103" i="2"/>
  <c r="F103" i="2" s="1"/>
  <c r="E105" i="2"/>
  <c r="F105" i="2" s="1"/>
  <c r="E107" i="2"/>
  <c r="F107" i="2" s="1"/>
  <c r="E109" i="2"/>
  <c r="F109" i="2" s="1"/>
  <c r="E111" i="2"/>
  <c r="F111" i="2" s="1"/>
  <c r="E113" i="2"/>
  <c r="F113" i="2" s="1"/>
  <c r="E115" i="2"/>
  <c r="F115" i="2" s="1"/>
  <c r="E117" i="2"/>
  <c r="F117" i="2" s="1"/>
  <c r="E119" i="2"/>
  <c r="F119" i="2" s="1"/>
  <c r="E121" i="2"/>
  <c r="F121" i="2" s="1"/>
  <c r="E123" i="2"/>
  <c r="F123" i="2" s="1"/>
  <c r="E125" i="2"/>
  <c r="F125" i="2" s="1"/>
  <c r="E127" i="2"/>
  <c r="F127" i="2" s="1"/>
  <c r="E129" i="2"/>
  <c r="F129" i="2" s="1"/>
  <c r="E131" i="2"/>
  <c r="F131" i="2" s="1"/>
  <c r="E133" i="2"/>
  <c r="F133" i="2" s="1"/>
  <c r="E135" i="2"/>
  <c r="F135" i="2" s="1"/>
  <c r="E137" i="2"/>
  <c r="F137" i="2" s="1"/>
  <c r="E139" i="2"/>
  <c r="F139" i="2" s="1"/>
  <c r="E141" i="2"/>
  <c r="F141" i="2" s="1"/>
  <c r="E143" i="2"/>
  <c r="F143" i="2" s="1"/>
  <c r="E145" i="2"/>
  <c r="F145" i="2" s="1"/>
  <c r="E147" i="2"/>
  <c r="F147" i="2" s="1"/>
  <c r="E149" i="2"/>
  <c r="F149" i="2" s="1"/>
  <c r="E151" i="2"/>
  <c r="F151" i="2" s="1"/>
  <c r="E153" i="2"/>
  <c r="F153" i="2" s="1"/>
  <c r="E155" i="2"/>
  <c r="F155" i="2" s="1"/>
  <c r="E157" i="2"/>
  <c r="F157" i="2" s="1"/>
  <c r="E159" i="2"/>
  <c r="F159" i="2" s="1"/>
  <c r="E161" i="2"/>
  <c r="F161" i="2" s="1"/>
  <c r="E163" i="2"/>
  <c r="F163" i="2" s="1"/>
  <c r="E165" i="2"/>
  <c r="F165" i="2" s="1"/>
  <c r="E167" i="2"/>
  <c r="F167" i="2" s="1"/>
  <c r="E169" i="2"/>
  <c r="F169" i="2" s="1"/>
  <c r="E171" i="2"/>
  <c r="F171" i="2" s="1"/>
  <c r="E173" i="2"/>
  <c r="F173" i="2" s="1"/>
  <c r="E175" i="2"/>
  <c r="F175" i="2" s="1"/>
  <c r="E177" i="2"/>
  <c r="F177" i="2" s="1"/>
  <c r="E179" i="2"/>
  <c r="F179" i="2" s="1"/>
  <c r="E187" i="2"/>
  <c r="O190" i="2"/>
  <c r="P190" i="2" s="1"/>
  <c r="E195" i="2"/>
  <c r="O197" i="2"/>
  <c r="O204" i="2"/>
  <c r="P204" i="2" s="1"/>
  <c r="E209" i="2"/>
  <c r="O224" i="2"/>
  <c r="P224" i="2" s="1"/>
  <c r="E232" i="2"/>
  <c r="E239" i="2"/>
  <c r="E247" i="2"/>
  <c r="F247" i="2" s="1"/>
  <c r="O252" i="2"/>
  <c r="P252" i="2" s="1"/>
  <c r="E271" i="2"/>
  <c r="O256" i="2"/>
  <c r="O264" i="2"/>
  <c r="P264" i="2" s="1"/>
  <c r="O272" i="2"/>
  <c r="E285" i="2"/>
  <c r="O288" i="2"/>
  <c r="P288" i="2" s="1"/>
  <c r="E314" i="2"/>
  <c r="F314" i="2" s="1"/>
  <c r="O258" i="2"/>
  <c r="P258" i="2" s="1"/>
  <c r="O266" i="2"/>
  <c r="P266" i="2" s="1"/>
  <c r="O268" i="2"/>
  <c r="P268" i="2" s="1"/>
  <c r="E273" i="2"/>
  <c r="O276" i="2"/>
  <c r="O302" i="2"/>
  <c r="P302" i="2" s="1"/>
  <c r="O331" i="2"/>
  <c r="P331" i="2" s="1"/>
  <c r="O212" i="2"/>
  <c r="P212" i="2" s="1"/>
  <c r="O214" i="2"/>
  <c r="P214" i="2" s="1"/>
  <c r="O216" i="2"/>
  <c r="O218" i="2"/>
  <c r="P218" i="2" s="1"/>
  <c r="O220" i="2"/>
  <c r="P220" i="2" s="1"/>
  <c r="O223" i="2"/>
  <c r="P223" i="2" s="1"/>
  <c r="O225" i="2"/>
  <c r="O227" i="2"/>
  <c r="P227" i="2" s="1"/>
  <c r="O229" i="2"/>
  <c r="P229" i="2" s="1"/>
  <c r="O231" i="2"/>
  <c r="O233" i="2"/>
  <c r="P233" i="2" s="1"/>
  <c r="O235" i="2"/>
  <c r="O236" i="2"/>
  <c r="P236" i="2" s="1"/>
  <c r="O238" i="2"/>
  <c r="O240" i="2"/>
  <c r="P240" i="2" s="1"/>
  <c r="O242" i="2"/>
  <c r="P242" i="2" s="1"/>
  <c r="O244" i="2"/>
  <c r="P244" i="2" s="1"/>
  <c r="O246" i="2"/>
  <c r="P246" i="2" s="1"/>
  <c r="O248" i="2"/>
  <c r="P248" i="2" s="1"/>
  <c r="O250" i="2"/>
  <c r="E255" i="2"/>
  <c r="E256" i="2"/>
  <c r="F256" i="2" s="1"/>
  <c r="O259" i="2"/>
  <c r="E263" i="2"/>
  <c r="F263" i="2" s="1"/>
  <c r="E264" i="2"/>
  <c r="F264" i="2" s="1"/>
  <c r="E275" i="2"/>
  <c r="O278" i="2"/>
  <c r="P278" i="2" s="1"/>
  <c r="O296" i="2"/>
  <c r="E252" i="2"/>
  <c r="F252" i="2" s="1"/>
  <c r="O253" i="2"/>
  <c r="O260" i="2"/>
  <c r="E277" i="2"/>
  <c r="O280" i="2"/>
  <c r="P280" i="2" s="1"/>
  <c r="E393" i="2"/>
  <c r="E227" i="2"/>
  <c r="F227" i="2" s="1"/>
  <c r="E229" i="2"/>
  <c r="E231" i="2"/>
  <c r="F231" i="2" s="1"/>
  <c r="E233" i="2"/>
  <c r="E235" i="2"/>
  <c r="F235" i="2" s="1"/>
  <c r="E236" i="2"/>
  <c r="E238" i="2"/>
  <c r="F238" i="2" s="1"/>
  <c r="E240" i="2"/>
  <c r="E242" i="2"/>
  <c r="F242" i="2" s="1"/>
  <c r="E244" i="2"/>
  <c r="E246" i="2"/>
  <c r="F246" i="2" s="1"/>
  <c r="E248" i="2"/>
  <c r="E250" i="2"/>
  <c r="F250" i="2" s="1"/>
  <c r="E257" i="2"/>
  <c r="F257" i="2" s="1"/>
  <c r="E258" i="2"/>
  <c r="O261" i="2"/>
  <c r="P261" i="2" s="1"/>
  <c r="E265" i="2"/>
  <c r="F265" i="2" s="1"/>
  <c r="E266" i="2"/>
  <c r="F266" i="2" s="1"/>
  <c r="E279" i="2"/>
  <c r="O282" i="2"/>
  <c r="P282" i="2" s="1"/>
  <c r="O254" i="2"/>
  <c r="O262" i="2"/>
  <c r="P262" i="2" s="1"/>
  <c r="E268" i="2"/>
  <c r="F268" i="2" s="1"/>
  <c r="E269" i="2"/>
  <c r="E281" i="2"/>
  <c r="O284" i="2"/>
  <c r="P284" i="2" s="1"/>
  <c r="E294" i="2"/>
  <c r="F294" i="2" s="1"/>
  <c r="O297" i="2"/>
  <c r="O323" i="2"/>
  <c r="E340" i="2"/>
  <c r="E290" i="2"/>
  <c r="O291" i="2"/>
  <c r="P291" i="2" s="1"/>
  <c r="E295" i="2"/>
  <c r="F295" i="2" s="1"/>
  <c r="O298" i="2"/>
  <c r="P298" i="2" s="1"/>
  <c r="O300" i="2"/>
  <c r="P300" i="2" s="1"/>
  <c r="E305" i="2"/>
  <c r="O332" i="2"/>
  <c r="O363" i="2"/>
  <c r="E296" i="2"/>
  <c r="O293" i="2"/>
  <c r="P293" i="2" s="1"/>
  <c r="E297" i="2"/>
  <c r="E303" i="2"/>
  <c r="E304" i="2"/>
  <c r="E307" i="2"/>
  <c r="E318" i="2"/>
  <c r="F318" i="2" s="1"/>
  <c r="O333" i="2"/>
  <c r="E342" i="2"/>
  <c r="E352" i="2"/>
  <c r="O373" i="2"/>
  <c r="E445" i="2"/>
  <c r="E270" i="2"/>
  <c r="F270" i="2" s="1"/>
  <c r="E272" i="2"/>
  <c r="F272" i="2" s="1"/>
  <c r="E274" i="2"/>
  <c r="F274" i="2" s="1"/>
  <c r="E276" i="2"/>
  <c r="E278" i="2"/>
  <c r="E280" i="2"/>
  <c r="F280" i="2" s="1"/>
  <c r="E282" i="2"/>
  <c r="E284" i="2"/>
  <c r="E286" i="2"/>
  <c r="F286" i="2" s="1"/>
  <c r="E288" i="2"/>
  <c r="O289" i="2"/>
  <c r="P289" i="2" s="1"/>
  <c r="E291" i="2"/>
  <c r="F291" i="2" s="1"/>
  <c r="E298" i="2"/>
  <c r="E301" i="2"/>
  <c r="E302" i="2"/>
  <c r="E309" i="2"/>
  <c r="E292" i="2"/>
  <c r="F292" i="2" s="1"/>
  <c r="O294" i="2"/>
  <c r="P294" i="2" s="1"/>
  <c r="E299" i="2"/>
  <c r="E300" i="2"/>
  <c r="E311" i="2"/>
  <c r="F311" i="2" s="1"/>
  <c r="E319" i="2"/>
  <c r="O322" i="2"/>
  <c r="E326" i="2"/>
  <c r="E348" i="2"/>
  <c r="O409" i="2"/>
  <c r="P409" i="2" s="1"/>
  <c r="O267" i="2"/>
  <c r="P267" i="2" s="1"/>
  <c r="O269" i="2"/>
  <c r="O271" i="2"/>
  <c r="O273" i="2"/>
  <c r="P273" i="2" s="1"/>
  <c r="O275" i="2"/>
  <c r="P275" i="2" s="1"/>
  <c r="O277" i="2"/>
  <c r="O279" i="2"/>
  <c r="O281" i="2"/>
  <c r="P281" i="2" s="1"/>
  <c r="O283" i="2"/>
  <c r="P283" i="2" s="1"/>
  <c r="O285" i="2"/>
  <c r="O287" i="2"/>
  <c r="E293" i="2"/>
  <c r="O295" i="2"/>
  <c r="P295" i="2" s="1"/>
  <c r="O315" i="2"/>
  <c r="P315" i="2" s="1"/>
  <c r="O330" i="2"/>
  <c r="O299" i="2"/>
  <c r="O301" i="2"/>
  <c r="P301" i="2" s="1"/>
  <c r="O303" i="2"/>
  <c r="O305" i="2"/>
  <c r="P305" i="2" s="1"/>
  <c r="O307" i="2"/>
  <c r="O309" i="2"/>
  <c r="O311" i="2"/>
  <c r="E316" i="2"/>
  <c r="F316" i="2" s="1"/>
  <c r="E317" i="2"/>
  <c r="O320" i="2"/>
  <c r="E324" i="2"/>
  <c r="E325" i="2"/>
  <c r="E330" i="2"/>
  <c r="O336" i="2"/>
  <c r="O337" i="2"/>
  <c r="O346" i="2"/>
  <c r="P346" i="2" s="1"/>
  <c r="O350" i="2"/>
  <c r="O360" i="2"/>
  <c r="E361" i="2"/>
  <c r="E371" i="2"/>
  <c r="O388" i="2"/>
  <c r="O391" i="2"/>
  <c r="E313" i="2"/>
  <c r="O314" i="2"/>
  <c r="O321" i="2"/>
  <c r="P321" i="2" s="1"/>
  <c r="E328" i="2"/>
  <c r="O334" i="2"/>
  <c r="O335" i="2"/>
  <c r="P335" i="2" s="1"/>
  <c r="E344" i="2"/>
  <c r="O361" i="2"/>
  <c r="E363" i="2"/>
  <c r="E365" i="2"/>
  <c r="E378" i="2"/>
  <c r="E402" i="2"/>
  <c r="O304" i="2"/>
  <c r="P304" i="2" s="1"/>
  <c r="O306" i="2"/>
  <c r="O308" i="2"/>
  <c r="P308" i="2" s="1"/>
  <c r="O310" i="2"/>
  <c r="P310" i="2" s="1"/>
  <c r="O312" i="2"/>
  <c r="P312" i="2" s="1"/>
  <c r="O316" i="2"/>
  <c r="P316" i="2" s="1"/>
  <c r="E320" i="2"/>
  <c r="F320" i="2" s="1"/>
  <c r="E321" i="2"/>
  <c r="O324" i="2"/>
  <c r="P324" i="2" s="1"/>
  <c r="O328" i="2"/>
  <c r="O329" i="2"/>
  <c r="E338" i="2"/>
  <c r="F338" i="2" s="1"/>
  <c r="O344" i="2"/>
  <c r="O348" i="2"/>
  <c r="O352" i="2"/>
  <c r="E354" i="2"/>
  <c r="F354" i="2" s="1"/>
  <c r="E368" i="2"/>
  <c r="F368" i="2" s="1"/>
  <c r="O317" i="2"/>
  <c r="P317" i="2" s="1"/>
  <c r="O325" i="2"/>
  <c r="P325" i="2" s="1"/>
  <c r="O326" i="2"/>
  <c r="O327" i="2"/>
  <c r="E336" i="2"/>
  <c r="F336" i="2" s="1"/>
  <c r="O342" i="2"/>
  <c r="O343" i="2"/>
  <c r="O354" i="2"/>
  <c r="E356" i="2"/>
  <c r="F356" i="2" s="1"/>
  <c r="E372" i="2"/>
  <c r="F372" i="2" s="1"/>
  <c r="O404" i="2"/>
  <c r="O433" i="2"/>
  <c r="E306" i="2"/>
  <c r="F306" i="2" s="1"/>
  <c r="E308" i="2"/>
  <c r="E310" i="2"/>
  <c r="E312" i="2"/>
  <c r="F312" i="2" s="1"/>
  <c r="O313" i="2"/>
  <c r="E315" i="2"/>
  <c r="O318" i="2"/>
  <c r="E322" i="2"/>
  <c r="E323" i="2"/>
  <c r="E334" i="2"/>
  <c r="F334" i="2" s="1"/>
  <c r="O340" i="2"/>
  <c r="O341" i="2"/>
  <c r="E346" i="2"/>
  <c r="E350" i="2"/>
  <c r="F350" i="2" s="1"/>
  <c r="O356" i="2"/>
  <c r="E358" i="2"/>
  <c r="O366" i="2"/>
  <c r="E377" i="2"/>
  <c r="E438" i="2"/>
  <c r="O319" i="2"/>
  <c r="P319" i="2" s="1"/>
  <c r="E332" i="2"/>
  <c r="O338" i="2"/>
  <c r="O339" i="2"/>
  <c r="O358" i="2"/>
  <c r="E360" i="2"/>
  <c r="F360" i="2" s="1"/>
  <c r="O370" i="2"/>
  <c r="E391" i="2"/>
  <c r="E423" i="2"/>
  <c r="F423" i="2" s="1"/>
  <c r="O459" i="2"/>
  <c r="O364" i="2"/>
  <c r="E366" i="2"/>
  <c r="F366" i="2" s="1"/>
  <c r="O367" i="2"/>
  <c r="E369" i="2"/>
  <c r="F369" i="2" s="1"/>
  <c r="O375" i="2"/>
  <c r="E379" i="2"/>
  <c r="E380" i="2"/>
  <c r="O393" i="2"/>
  <c r="E395" i="2"/>
  <c r="F395" i="2" s="1"/>
  <c r="O400" i="2"/>
  <c r="P400" i="2" s="1"/>
  <c r="O410" i="2"/>
  <c r="O440" i="2"/>
  <c r="O453" i="2"/>
  <c r="O473" i="2"/>
  <c r="O487" i="2"/>
  <c r="O345" i="2"/>
  <c r="O347" i="2"/>
  <c r="O349" i="2"/>
  <c r="P349" i="2" s="1"/>
  <c r="O351" i="2"/>
  <c r="P351" i="2" s="1"/>
  <c r="O353" i="2"/>
  <c r="O355" i="2"/>
  <c r="P355" i="2" s="1"/>
  <c r="O357" i="2"/>
  <c r="P357" i="2" s="1"/>
  <c r="O359" i="2"/>
  <c r="P359" i="2" s="1"/>
  <c r="O362" i="2"/>
  <c r="P362" i="2" s="1"/>
  <c r="E382" i="2"/>
  <c r="O395" i="2"/>
  <c r="E397" i="2"/>
  <c r="E401" i="2"/>
  <c r="O413" i="2"/>
  <c r="E448" i="2"/>
  <c r="O463" i="2"/>
  <c r="E488" i="2"/>
  <c r="O368" i="2"/>
  <c r="E370" i="2"/>
  <c r="F370" i="2" s="1"/>
  <c r="O371" i="2"/>
  <c r="P371" i="2" s="1"/>
  <c r="E373" i="2"/>
  <c r="E374" i="2"/>
  <c r="O377" i="2"/>
  <c r="P377" i="2" s="1"/>
  <c r="O382" i="2"/>
  <c r="E384" i="2"/>
  <c r="F384" i="2" s="1"/>
  <c r="O397" i="2"/>
  <c r="E399" i="2"/>
  <c r="F399" i="2" s="1"/>
  <c r="O417" i="2"/>
  <c r="E327" i="2"/>
  <c r="F327" i="2" s="1"/>
  <c r="E329" i="2"/>
  <c r="F329" i="2" s="1"/>
  <c r="E331" i="2"/>
  <c r="F331" i="2" s="1"/>
  <c r="E333" i="2"/>
  <c r="F333" i="2" s="1"/>
  <c r="E335" i="2"/>
  <c r="F335" i="2" s="1"/>
  <c r="E337" i="2"/>
  <c r="E339" i="2"/>
  <c r="F339" i="2" s="1"/>
  <c r="E341" i="2"/>
  <c r="F341" i="2" s="1"/>
  <c r="E343" i="2"/>
  <c r="F343" i="2" s="1"/>
  <c r="E345" i="2"/>
  <c r="E347" i="2"/>
  <c r="E349" i="2"/>
  <c r="E351" i="2"/>
  <c r="F351" i="2" s="1"/>
  <c r="E353" i="2"/>
  <c r="E355" i="2"/>
  <c r="E357" i="2"/>
  <c r="E359" i="2"/>
  <c r="F359" i="2" s="1"/>
  <c r="E362" i="2"/>
  <c r="E364" i="2"/>
  <c r="O365" i="2"/>
  <c r="P365" i="2" s="1"/>
  <c r="E367" i="2"/>
  <c r="F367" i="2" s="1"/>
  <c r="O384" i="2"/>
  <c r="E386" i="2"/>
  <c r="F386" i="2" s="1"/>
  <c r="O399" i="2"/>
  <c r="E406" i="2"/>
  <c r="O408" i="2"/>
  <c r="P408" i="2" s="1"/>
  <c r="O414" i="2"/>
  <c r="O421" i="2"/>
  <c r="P421" i="2" s="1"/>
  <c r="O442" i="2"/>
  <c r="O491" i="2"/>
  <c r="O372" i="2"/>
  <c r="P372" i="2" s="1"/>
  <c r="E375" i="2"/>
  <c r="E376" i="2"/>
  <c r="F376" i="2" s="1"/>
  <c r="O379" i="2"/>
  <c r="P379" i="2" s="1"/>
  <c r="O386" i="2"/>
  <c r="E388" i="2"/>
  <c r="F388" i="2" s="1"/>
  <c r="O403" i="2"/>
  <c r="P403" i="2" s="1"/>
  <c r="O418" i="2"/>
  <c r="O406" i="2"/>
  <c r="P406" i="2" s="1"/>
  <c r="O407" i="2"/>
  <c r="E411" i="2"/>
  <c r="E415" i="2"/>
  <c r="E419" i="2"/>
  <c r="F419" i="2" s="1"/>
  <c r="O423" i="2"/>
  <c r="E425" i="2"/>
  <c r="E446" i="2"/>
  <c r="E449" i="2"/>
  <c r="O454" i="2"/>
  <c r="E458" i="2"/>
  <c r="E470" i="2"/>
  <c r="E474" i="2"/>
  <c r="O374" i="2"/>
  <c r="P374" i="2" s="1"/>
  <c r="O376" i="2"/>
  <c r="O378" i="2"/>
  <c r="P378" i="2" s="1"/>
  <c r="O380" i="2"/>
  <c r="O381" i="2"/>
  <c r="P381" i="2" s="1"/>
  <c r="O383" i="2"/>
  <c r="P383" i="2" s="1"/>
  <c r="O385" i="2"/>
  <c r="O387" i="2"/>
  <c r="O389" i="2"/>
  <c r="O390" i="2"/>
  <c r="O392" i="2"/>
  <c r="P392" i="2" s="1"/>
  <c r="O394" i="2"/>
  <c r="P394" i="2" s="1"/>
  <c r="O396" i="2"/>
  <c r="P396" i="2" s="1"/>
  <c r="O398" i="2"/>
  <c r="P398" i="2" s="1"/>
  <c r="O405" i="2"/>
  <c r="P405" i="2" s="1"/>
  <c r="O412" i="2"/>
  <c r="O416" i="2"/>
  <c r="P416" i="2" s="1"/>
  <c r="O420" i="2"/>
  <c r="O425" i="2"/>
  <c r="E427" i="2"/>
  <c r="F427" i="2" s="1"/>
  <c r="O441" i="2"/>
  <c r="E462" i="2"/>
  <c r="E400" i="2"/>
  <c r="F400" i="2" s="1"/>
  <c r="O401" i="2"/>
  <c r="E403" i="2"/>
  <c r="O411" i="2"/>
  <c r="O415" i="2"/>
  <c r="O419" i="2"/>
  <c r="O427" i="2"/>
  <c r="E429" i="2"/>
  <c r="F429" i="2" s="1"/>
  <c r="O434" i="2"/>
  <c r="E437" i="2"/>
  <c r="O489" i="2"/>
  <c r="E381" i="2"/>
  <c r="E383" i="2"/>
  <c r="F383" i="2" s="1"/>
  <c r="E385" i="2"/>
  <c r="F385" i="2" s="1"/>
  <c r="E387" i="2"/>
  <c r="F387" i="2" s="1"/>
  <c r="E389" i="2"/>
  <c r="E390" i="2"/>
  <c r="F390" i="2" s="1"/>
  <c r="E392" i="2"/>
  <c r="F392" i="2" s="1"/>
  <c r="E394" i="2"/>
  <c r="F394" i="2" s="1"/>
  <c r="E396" i="2"/>
  <c r="E398" i="2"/>
  <c r="F398" i="2" s="1"/>
  <c r="E404" i="2"/>
  <c r="F404" i="2" s="1"/>
  <c r="E409" i="2"/>
  <c r="F409" i="2" s="1"/>
  <c r="E410" i="2"/>
  <c r="O429" i="2"/>
  <c r="P429" i="2" s="1"/>
  <c r="E431" i="2"/>
  <c r="E447" i="2"/>
  <c r="O452" i="2"/>
  <c r="O455" i="2"/>
  <c r="O471" i="2"/>
  <c r="O475" i="2"/>
  <c r="E486" i="2"/>
  <c r="E490" i="2"/>
  <c r="O402" i="2"/>
  <c r="E405" i="2"/>
  <c r="F405" i="2" s="1"/>
  <c r="E407" i="2"/>
  <c r="F407" i="2" s="1"/>
  <c r="E408" i="2"/>
  <c r="F408" i="2" s="1"/>
  <c r="E413" i="2"/>
  <c r="F413" i="2" s="1"/>
  <c r="E417" i="2"/>
  <c r="E421" i="2"/>
  <c r="O431" i="2"/>
  <c r="E433" i="2"/>
  <c r="E472" i="2"/>
  <c r="O435" i="2"/>
  <c r="E439" i="2"/>
  <c r="E440" i="2"/>
  <c r="O443" i="2"/>
  <c r="P443" i="2" s="1"/>
  <c r="O450" i="2"/>
  <c r="P450" i="2" s="1"/>
  <c r="O451" i="2"/>
  <c r="P451" i="2" s="1"/>
  <c r="E457" i="2"/>
  <c r="F457" i="2" s="1"/>
  <c r="E461" i="2"/>
  <c r="F461" i="2" s="1"/>
  <c r="E476" i="2"/>
  <c r="F476" i="2" s="1"/>
  <c r="O477" i="2"/>
  <c r="P477" i="2" s="1"/>
  <c r="E492" i="2"/>
  <c r="O493" i="2"/>
  <c r="P493" i="2" s="1"/>
  <c r="O422" i="2"/>
  <c r="O424" i="2"/>
  <c r="P424" i="2" s="1"/>
  <c r="O426" i="2"/>
  <c r="P426" i="2" s="1"/>
  <c r="O428" i="2"/>
  <c r="O430" i="2"/>
  <c r="P430" i="2" s="1"/>
  <c r="O432" i="2"/>
  <c r="O436" i="2"/>
  <c r="P436" i="2" s="1"/>
  <c r="O444" i="2"/>
  <c r="P444" i="2" s="1"/>
  <c r="O448" i="2"/>
  <c r="O449" i="2"/>
  <c r="E456" i="2"/>
  <c r="F456" i="2" s="1"/>
  <c r="E460" i="2"/>
  <c r="E464" i="2"/>
  <c r="E478" i="2"/>
  <c r="O479" i="2"/>
  <c r="P479" i="2" s="1"/>
  <c r="E494" i="2"/>
  <c r="O495" i="2"/>
  <c r="E434" i="2"/>
  <c r="F434" i="2" s="1"/>
  <c r="O437" i="2"/>
  <c r="E441" i="2"/>
  <c r="E442" i="2"/>
  <c r="O445" i="2"/>
  <c r="P445" i="2" s="1"/>
  <c r="O446" i="2"/>
  <c r="O447" i="2"/>
  <c r="P447" i="2" s="1"/>
  <c r="E454" i="2"/>
  <c r="F454" i="2" s="1"/>
  <c r="E455" i="2"/>
  <c r="O465" i="2"/>
  <c r="E480" i="2"/>
  <c r="O481" i="2"/>
  <c r="E412" i="2"/>
  <c r="F412" i="2" s="1"/>
  <c r="E414" i="2"/>
  <c r="E416" i="2"/>
  <c r="F416" i="2" s="1"/>
  <c r="E418" i="2"/>
  <c r="F418" i="2" s="1"/>
  <c r="E420" i="2"/>
  <c r="F420" i="2" s="1"/>
  <c r="E422" i="2"/>
  <c r="F422" i="2" s="1"/>
  <c r="E424" i="2"/>
  <c r="F424" i="2" s="1"/>
  <c r="E426" i="2"/>
  <c r="E428" i="2"/>
  <c r="F428" i="2" s="1"/>
  <c r="E430" i="2"/>
  <c r="F430" i="2" s="1"/>
  <c r="E432" i="2"/>
  <c r="F432" i="2" s="1"/>
  <c r="O438" i="2"/>
  <c r="E452" i="2"/>
  <c r="F452" i="2" s="1"/>
  <c r="E453" i="2"/>
  <c r="F453" i="2" s="1"/>
  <c r="O457" i="2"/>
  <c r="O461" i="2"/>
  <c r="P461" i="2" s="1"/>
  <c r="E466" i="2"/>
  <c r="O467" i="2"/>
  <c r="E482" i="2"/>
  <c r="O483" i="2"/>
  <c r="E435" i="2"/>
  <c r="F435" i="2" s="1"/>
  <c r="E436" i="2"/>
  <c r="F436" i="2" s="1"/>
  <c r="O439" i="2"/>
  <c r="P439" i="2" s="1"/>
  <c r="E443" i="2"/>
  <c r="F443" i="2" s="1"/>
  <c r="E444" i="2"/>
  <c r="F444" i="2" s="1"/>
  <c r="E450" i="2"/>
  <c r="F450" i="2" s="1"/>
  <c r="E451" i="2"/>
  <c r="E459" i="2"/>
  <c r="E463" i="2"/>
  <c r="E468" i="2"/>
  <c r="O469" i="2"/>
  <c r="E484" i="2"/>
  <c r="O485" i="2"/>
  <c r="E465" i="2"/>
  <c r="F465" i="2" s="1"/>
  <c r="E467" i="2"/>
  <c r="F467" i="2" s="1"/>
  <c r="E469" i="2"/>
  <c r="F469" i="2" s="1"/>
  <c r="E471" i="2"/>
  <c r="F471" i="2" s="1"/>
  <c r="E473" i="2"/>
  <c r="F473" i="2" s="1"/>
  <c r="E475" i="2"/>
  <c r="E477" i="2"/>
  <c r="F477" i="2" s="1"/>
  <c r="E479" i="2"/>
  <c r="F479" i="2" s="1"/>
  <c r="E481" i="2"/>
  <c r="E483" i="2"/>
  <c r="F483" i="2" s="1"/>
  <c r="E485" i="2"/>
  <c r="F485" i="2" s="1"/>
  <c r="E487" i="2"/>
  <c r="F487" i="2" s="1"/>
  <c r="E489" i="2"/>
  <c r="F489" i="2" s="1"/>
  <c r="E491" i="2"/>
  <c r="E493" i="2"/>
  <c r="F493" i="2" s="1"/>
  <c r="E495" i="2"/>
  <c r="O456" i="2"/>
  <c r="P456" i="2" s="1"/>
  <c r="O458" i="2"/>
  <c r="P458" i="2" s="1"/>
  <c r="O460" i="2"/>
  <c r="P460" i="2" s="1"/>
  <c r="O462" i="2"/>
  <c r="O464" i="2"/>
  <c r="P464" i="2" s="1"/>
  <c r="O466" i="2"/>
  <c r="P466" i="2" s="1"/>
  <c r="O468" i="2"/>
  <c r="P468" i="2" s="1"/>
  <c r="O470" i="2"/>
  <c r="P470" i="2" s="1"/>
  <c r="O472" i="2"/>
  <c r="P472" i="2" s="1"/>
  <c r="O474" i="2"/>
  <c r="P474" i="2" s="1"/>
  <c r="O476" i="2"/>
  <c r="P476" i="2" s="1"/>
  <c r="O478" i="2"/>
  <c r="P478" i="2" s="1"/>
  <c r="O480" i="2"/>
  <c r="P480" i="2" s="1"/>
  <c r="O482" i="2"/>
  <c r="P482" i="2" s="1"/>
  <c r="O484" i="2"/>
  <c r="P484" i="2" s="1"/>
  <c r="O486" i="2"/>
  <c r="P486" i="2" s="1"/>
  <c r="O488" i="2"/>
  <c r="P488" i="2" s="1"/>
  <c r="O490" i="2"/>
  <c r="P490" i="2" s="1"/>
  <c r="O492" i="2"/>
  <c r="P492" i="2" s="1"/>
  <c r="O494" i="2"/>
  <c r="P494" i="2" s="1"/>
  <c r="E509" i="2" l="1"/>
  <c r="O509" i="2"/>
  <c r="P94" i="2"/>
  <c r="P329" i="2"/>
  <c r="P33" i="2"/>
  <c r="F484" i="2"/>
  <c r="F459" i="2"/>
  <c r="P425" i="2"/>
  <c r="P303" i="2"/>
  <c r="P49" i="2"/>
  <c r="F102" i="2"/>
  <c r="P99" i="2"/>
  <c r="F63" i="2"/>
  <c r="F51" i="2"/>
  <c r="F31" i="2"/>
  <c r="F39" i="2"/>
  <c r="F281" i="2"/>
  <c r="P29" i="2"/>
  <c r="F309" i="2"/>
  <c r="F59" i="2"/>
  <c r="F468" i="2"/>
  <c r="P418" i="2"/>
  <c r="P364" i="2"/>
  <c r="F301" i="2"/>
  <c r="F269" i="2"/>
  <c r="F273" i="2"/>
  <c r="F190" i="2"/>
  <c r="P205" i="2"/>
  <c r="P96" i="2"/>
  <c r="P28" i="2"/>
  <c r="P7" i="2"/>
  <c r="P20" i="2"/>
  <c r="P62" i="2"/>
  <c r="F35" i="2"/>
  <c r="P442" i="2"/>
  <c r="F317" i="2"/>
  <c r="P333" i="2"/>
  <c r="P256" i="2"/>
  <c r="P151" i="2"/>
  <c r="F198" i="2"/>
  <c r="P71" i="2"/>
  <c r="P250" i="2"/>
  <c r="P235" i="2"/>
  <c r="P272" i="2"/>
  <c r="P449" i="2"/>
  <c r="P422" i="2"/>
  <c r="F472" i="2"/>
  <c r="P434" i="2"/>
  <c r="P338" i="2"/>
  <c r="F285" i="2"/>
  <c r="P270" i="2"/>
  <c r="P385" i="2"/>
  <c r="F362" i="2"/>
  <c r="F276" i="2"/>
  <c r="F290" i="2"/>
  <c r="F259" i="2"/>
  <c r="P226" i="2"/>
  <c r="F25" i="2"/>
  <c r="F481" i="2"/>
  <c r="F417" i="2"/>
  <c r="F447" i="2"/>
  <c r="P30" i="2"/>
  <c r="F8" i="2"/>
  <c r="F431" i="2"/>
  <c r="P419" i="2"/>
  <c r="P401" i="2"/>
  <c r="P389" i="2"/>
  <c r="P454" i="2"/>
  <c r="P225" i="2"/>
  <c r="F41" i="2"/>
  <c r="P481" i="2"/>
  <c r="F490" i="2"/>
  <c r="F495" i="2"/>
  <c r="F463" i="2"/>
  <c r="P467" i="2"/>
  <c r="F414" i="2"/>
  <c r="F480" i="2"/>
  <c r="P437" i="2"/>
  <c r="F478" i="2"/>
  <c r="P432" i="2"/>
  <c r="F440" i="2"/>
  <c r="F486" i="2"/>
  <c r="P412" i="2"/>
  <c r="F449" i="2"/>
  <c r="F374" i="2"/>
  <c r="P462" i="2"/>
  <c r="P471" i="2"/>
  <c r="F494" i="2"/>
  <c r="P431" i="2"/>
  <c r="P438" i="2"/>
  <c r="P465" i="2"/>
  <c r="P495" i="2"/>
  <c r="F464" i="2"/>
  <c r="P448" i="2"/>
  <c r="P411" i="2"/>
  <c r="F474" i="2"/>
  <c r="F491" i="2"/>
  <c r="F475" i="2"/>
  <c r="P483" i="2"/>
  <c r="F426" i="2"/>
  <c r="F455" i="2"/>
  <c r="F442" i="2"/>
  <c r="P485" i="2"/>
  <c r="F466" i="2"/>
  <c r="P446" i="2"/>
  <c r="F439" i="2"/>
  <c r="F433" i="2"/>
  <c r="P475" i="2"/>
  <c r="F410" i="2"/>
  <c r="F437" i="2"/>
  <c r="P415" i="2"/>
  <c r="P387" i="2"/>
  <c r="P380" i="2"/>
  <c r="F446" i="2"/>
  <c r="F375" i="2"/>
  <c r="P414" i="2"/>
  <c r="P384" i="2"/>
  <c r="F364" i="2"/>
  <c r="F357" i="2"/>
  <c r="F349" i="2"/>
  <c r="P417" i="2"/>
  <c r="F373" i="2"/>
  <c r="F448" i="2"/>
  <c r="F382" i="2"/>
  <c r="P353" i="2"/>
  <c r="P345" i="2"/>
  <c r="P339" i="2"/>
  <c r="P366" i="2"/>
  <c r="F346" i="2"/>
  <c r="F323" i="2"/>
  <c r="P313" i="2"/>
  <c r="P344" i="2"/>
  <c r="P306" i="2"/>
  <c r="P314" i="2"/>
  <c r="F371" i="2"/>
  <c r="F325" i="2"/>
  <c r="F293" i="2"/>
  <c r="F298" i="2"/>
  <c r="F278" i="2"/>
  <c r="F297" i="2"/>
  <c r="P332" i="2"/>
  <c r="F244" i="2"/>
  <c r="F236" i="2"/>
  <c r="F229" i="2"/>
  <c r="P253" i="2"/>
  <c r="P259" i="2"/>
  <c r="P238" i="2"/>
  <c r="P231" i="2"/>
  <c r="P216" i="2"/>
  <c r="F209" i="2"/>
  <c r="F195" i="2"/>
  <c r="P292" i="2"/>
  <c r="P234" i="2"/>
  <c r="P209" i="2"/>
  <c r="F251" i="2"/>
  <c r="P217" i="2"/>
  <c r="P176" i="2"/>
  <c r="P168" i="2"/>
  <c r="P160" i="2"/>
  <c r="P152" i="2"/>
  <c r="P245" i="2"/>
  <c r="F116" i="2"/>
  <c r="F223" i="2"/>
  <c r="P142" i="2"/>
  <c r="P110" i="2"/>
  <c r="P207" i="2"/>
  <c r="F138" i="2"/>
  <c r="F106" i="2"/>
  <c r="F94" i="2"/>
  <c r="F86" i="2"/>
  <c r="P22" i="2"/>
  <c r="F100" i="2"/>
  <c r="F65" i="2"/>
  <c r="F15" i="2"/>
  <c r="F7" i="2"/>
  <c r="P64" i="2"/>
  <c r="P40" i="2"/>
  <c r="F188" i="2"/>
  <c r="F74" i="2"/>
  <c r="P130" i="2"/>
  <c r="P76" i="2"/>
  <c r="P239" i="2"/>
  <c r="F55" i="2"/>
  <c r="P45" i="2"/>
  <c r="F415" i="2"/>
  <c r="P410" i="2"/>
  <c r="F391" i="2"/>
  <c r="P341" i="2"/>
  <c r="F322" i="2"/>
  <c r="P433" i="2"/>
  <c r="F313" i="2"/>
  <c r="F324" i="2"/>
  <c r="P311" i="2"/>
  <c r="P330" i="2"/>
  <c r="P287" i="2"/>
  <c r="P279" i="2"/>
  <c r="P271" i="2"/>
  <c r="F348" i="2"/>
  <c r="F300" i="2"/>
  <c r="F445" i="2"/>
  <c r="P254" i="2"/>
  <c r="F239" i="2"/>
  <c r="P196" i="2"/>
  <c r="P182" i="2"/>
  <c r="P121" i="2"/>
  <c r="P251" i="2"/>
  <c r="P199" i="2"/>
  <c r="P184" i="2"/>
  <c r="P65" i="2"/>
  <c r="F204" i="2"/>
  <c r="P237" i="2"/>
  <c r="F142" i="2"/>
  <c r="F110" i="2"/>
  <c r="P286" i="2"/>
  <c r="F97" i="2"/>
  <c r="P90" i="2"/>
  <c r="P78" i="2"/>
  <c r="P118" i="2"/>
  <c r="F18" i="2"/>
  <c r="F355" i="2"/>
  <c r="F347" i="2"/>
  <c r="P382" i="2"/>
  <c r="P413" i="2"/>
  <c r="P487" i="2"/>
  <c r="F380" i="2"/>
  <c r="P370" i="2"/>
  <c r="P340" i="2"/>
  <c r="P327" i="2"/>
  <c r="F378" i="2"/>
  <c r="F361" i="2"/>
  <c r="P337" i="2"/>
  <c r="F299" i="2"/>
  <c r="F284" i="2"/>
  <c r="P373" i="2"/>
  <c r="F307" i="2"/>
  <c r="F279" i="2"/>
  <c r="F275" i="2"/>
  <c r="F271" i="2"/>
  <c r="F207" i="2"/>
  <c r="F193" i="2"/>
  <c r="F289" i="2"/>
  <c r="P174" i="2"/>
  <c r="P166" i="2"/>
  <c r="P158" i="2"/>
  <c r="P150" i="2"/>
  <c r="F219" i="2"/>
  <c r="P138" i="2"/>
  <c r="P106" i="2"/>
  <c r="F212" i="2"/>
  <c r="P128" i="2"/>
  <c r="P88" i="2"/>
  <c r="P10" i="2"/>
  <c r="F62" i="2"/>
  <c r="F14" i="2"/>
  <c r="P42" i="2"/>
  <c r="P16" i="2"/>
  <c r="P98" i="2"/>
  <c r="P68" i="2"/>
  <c r="F16" i="2"/>
  <c r="F92" i="2"/>
  <c r="P428" i="2"/>
  <c r="F492" i="2"/>
  <c r="P435" i="2"/>
  <c r="F421" i="2"/>
  <c r="P455" i="2"/>
  <c r="F396" i="2"/>
  <c r="F389" i="2"/>
  <c r="F381" i="2"/>
  <c r="F462" i="2"/>
  <c r="P420" i="2"/>
  <c r="F470" i="2"/>
  <c r="F411" i="2"/>
  <c r="F406" i="2"/>
  <c r="P368" i="2"/>
  <c r="F401" i="2"/>
  <c r="P473" i="2"/>
  <c r="F379" i="2"/>
  <c r="P367" i="2"/>
  <c r="F332" i="2"/>
  <c r="F438" i="2"/>
  <c r="F358" i="2"/>
  <c r="F310" i="2"/>
  <c r="P404" i="2"/>
  <c r="P354" i="2"/>
  <c r="P326" i="2"/>
  <c r="F321" i="2"/>
  <c r="F365" i="2"/>
  <c r="P334" i="2"/>
  <c r="P360" i="2"/>
  <c r="P336" i="2"/>
  <c r="P309" i="2"/>
  <c r="P285" i="2"/>
  <c r="P277" i="2"/>
  <c r="P269" i="2"/>
  <c r="F326" i="2"/>
  <c r="F352" i="2"/>
  <c r="F305" i="2"/>
  <c r="F340" i="2"/>
  <c r="F277" i="2"/>
  <c r="F255" i="2"/>
  <c r="F232" i="2"/>
  <c r="P255" i="2"/>
  <c r="F208" i="2"/>
  <c r="F194" i="2"/>
  <c r="P175" i="2"/>
  <c r="P167" i="2"/>
  <c r="P159" i="2"/>
  <c r="P143" i="2"/>
  <c r="P111" i="2"/>
  <c r="P243" i="2"/>
  <c r="P274" i="2"/>
  <c r="F183" i="2"/>
  <c r="F287" i="2"/>
  <c r="F230" i="2"/>
  <c r="F211" i="2"/>
  <c r="F196" i="2"/>
  <c r="P136" i="2"/>
  <c r="P104" i="2"/>
  <c r="P124" i="2"/>
  <c r="P198" i="2"/>
  <c r="P87" i="2"/>
  <c r="P79" i="2"/>
  <c r="P63" i="2"/>
  <c r="P55" i="2"/>
  <c r="P132" i="2"/>
  <c r="F53" i="2"/>
  <c r="P263" i="2"/>
  <c r="F88" i="2"/>
  <c r="P15" i="2"/>
  <c r="P82" i="2"/>
  <c r="P32" i="2"/>
  <c r="P114" i="2"/>
  <c r="F49" i="2"/>
  <c r="F68" i="2"/>
  <c r="P95" i="2"/>
  <c r="F38" i="2"/>
  <c r="F84" i="2"/>
  <c r="P50" i="2"/>
  <c r="F210" i="2"/>
  <c r="P18" i="2"/>
  <c r="P469" i="2"/>
  <c r="F451" i="2"/>
  <c r="F482" i="2"/>
  <c r="P457" i="2"/>
  <c r="F441" i="2"/>
  <c r="F460" i="2"/>
  <c r="P402" i="2"/>
  <c r="P452" i="2"/>
  <c r="P489" i="2"/>
  <c r="P427" i="2"/>
  <c r="P441" i="2"/>
  <c r="P390" i="2"/>
  <c r="P376" i="2"/>
  <c r="F425" i="2"/>
  <c r="P407" i="2"/>
  <c r="P386" i="2"/>
  <c r="P399" i="2"/>
  <c r="F353" i="2"/>
  <c r="F345" i="2"/>
  <c r="F337" i="2"/>
  <c r="F488" i="2"/>
  <c r="F397" i="2"/>
  <c r="P453" i="2"/>
  <c r="P356" i="2"/>
  <c r="P318" i="2"/>
  <c r="P343" i="2"/>
  <c r="P352" i="2"/>
  <c r="F363" i="2"/>
  <c r="P320" i="2"/>
  <c r="P322" i="2"/>
  <c r="F302" i="2"/>
  <c r="F282" i="2"/>
  <c r="F342" i="2"/>
  <c r="F304" i="2"/>
  <c r="F296" i="2"/>
  <c r="P323" i="2"/>
  <c r="F258" i="2"/>
  <c r="F248" i="2"/>
  <c r="F240" i="2"/>
  <c r="F233" i="2"/>
  <c r="F393" i="2"/>
  <c r="P296" i="2"/>
  <c r="P276" i="2"/>
  <c r="F187" i="2"/>
  <c r="P249" i="2"/>
  <c r="P222" i="2"/>
  <c r="P219" i="2"/>
  <c r="P181" i="2"/>
  <c r="P180" i="2"/>
  <c r="P172" i="2"/>
  <c r="P164" i="2"/>
  <c r="P156" i="2"/>
  <c r="P148" i="2"/>
  <c r="F132" i="2"/>
  <c r="P101" i="2"/>
  <c r="P97" i="2"/>
  <c r="P126" i="2"/>
  <c r="F122" i="2"/>
  <c r="F98" i="2"/>
  <c r="F215" i="2"/>
  <c r="F70" i="2"/>
  <c r="F40" i="2"/>
  <c r="F24" i="2"/>
  <c r="P8" i="2"/>
  <c r="P80" i="2"/>
  <c r="F19" i="2"/>
  <c r="F11" i="2"/>
  <c r="P24" i="2"/>
  <c r="P183" i="2"/>
  <c r="P191" i="2"/>
  <c r="P47" i="2"/>
  <c r="P31" i="2"/>
  <c r="P13" i="2"/>
  <c r="F260" i="2"/>
  <c r="P9" i="2"/>
  <c r="F90" i="2"/>
  <c r="P23" i="2"/>
  <c r="P92" i="2"/>
  <c r="F64" i="2"/>
  <c r="P36" i="2"/>
  <c r="F10" i="2"/>
  <c r="F76" i="2"/>
  <c r="P14" i="2"/>
  <c r="F403" i="2"/>
  <c r="F458" i="2"/>
  <c r="P423" i="2"/>
  <c r="P491" i="2"/>
  <c r="P395" i="2"/>
  <c r="F308" i="2"/>
  <c r="P342" i="2"/>
  <c r="F402" i="2"/>
  <c r="P361" i="2"/>
  <c r="F328" i="2"/>
  <c r="P391" i="2"/>
  <c r="P350" i="2"/>
  <c r="F330" i="2"/>
  <c r="P307" i="2"/>
  <c r="P299" i="2"/>
  <c r="F319" i="2"/>
  <c r="F303" i="2"/>
  <c r="P297" i="2"/>
  <c r="F220" i="2"/>
  <c r="P290" i="2"/>
  <c r="F218" i="2"/>
  <c r="F225" i="2"/>
  <c r="P206" i="2"/>
  <c r="P192" i="2"/>
  <c r="P102" i="2"/>
  <c r="F267" i="2"/>
  <c r="F148" i="2"/>
  <c r="F126" i="2"/>
  <c r="F108" i="2"/>
  <c r="P38" i="2"/>
  <c r="P86" i="2"/>
  <c r="P74" i="2"/>
  <c r="F57" i="2"/>
  <c r="F61" i="2"/>
  <c r="P134" i="2"/>
  <c r="P247" i="2"/>
  <c r="F22" i="2"/>
  <c r="F44" i="2"/>
  <c r="P397" i="2"/>
  <c r="P463" i="2"/>
  <c r="P347" i="2"/>
  <c r="P440" i="2"/>
  <c r="P393" i="2"/>
  <c r="P375" i="2"/>
  <c r="P459" i="2"/>
  <c r="P358" i="2"/>
  <c r="F377" i="2"/>
  <c r="F315" i="2"/>
  <c r="P348" i="2"/>
  <c r="P328" i="2"/>
  <c r="P388" i="2"/>
  <c r="F288" i="2"/>
  <c r="P363" i="2"/>
  <c r="P260" i="2"/>
  <c r="P197" i="2"/>
  <c r="P241" i="2"/>
  <c r="F200" i="2"/>
  <c r="F185" i="2"/>
  <c r="F283" i="2"/>
  <c r="P257" i="2"/>
  <c r="P178" i="2"/>
  <c r="P170" i="2"/>
  <c r="P162" i="2"/>
  <c r="P154" i="2"/>
  <c r="P146" i="2"/>
  <c r="F202" i="2"/>
  <c r="P122" i="2"/>
  <c r="F253" i="2"/>
  <c r="F120" i="2"/>
  <c r="P230" i="2"/>
  <c r="P144" i="2"/>
  <c r="P112" i="2"/>
  <c r="F95" i="2"/>
  <c r="F197" i="2"/>
  <c r="F112" i="2"/>
  <c r="P72" i="2"/>
  <c r="F17" i="2"/>
  <c r="F9" i="2"/>
  <c r="P26" i="2"/>
  <c r="F82" i="2"/>
  <c r="P84" i="2"/>
  <c r="F6" i="2"/>
  <c r="P70" i="2"/>
  <c r="P6" i="2"/>
  <c r="F344" i="2"/>
  <c r="F262" i="2"/>
  <c r="P140" i="2"/>
  <c r="P108" i="2"/>
  <c r="P232" i="2"/>
  <c r="F182" i="2"/>
  <c r="P116" i="2"/>
  <c r="F216" i="2"/>
  <c r="F144" i="2"/>
  <c r="P58" i="2"/>
  <c r="P509" i="2" l="1"/>
  <c r="T513" i="2" s="1"/>
  <c r="N509" i="2"/>
  <c r="T511" i="2" s="1"/>
  <c r="D509" i="2"/>
  <c r="F509" i="2"/>
  <c r="P2" i="2"/>
  <c r="F2" i="2"/>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4" i="1"/>
  <c r="J511" i="2" l="1"/>
  <c r="J513" i="2"/>
  <c r="E507" i="1"/>
  <c r="K54" i="1"/>
  <c r="K26" i="1"/>
  <c r="K29" i="1"/>
  <c r="K32" i="1"/>
  <c r="K39" i="1"/>
  <c r="K79" i="1"/>
  <c r="L79" i="1" s="1"/>
  <c r="K95" i="1"/>
  <c r="K9" i="1"/>
  <c r="K43" i="1"/>
  <c r="K62" i="1"/>
  <c r="K84" i="1"/>
  <c r="K100" i="1"/>
  <c r="K14" i="1"/>
  <c r="K20" i="1"/>
  <c r="K23" i="1"/>
  <c r="K34" i="1"/>
  <c r="K50" i="1"/>
  <c r="L50" i="1" s="1"/>
  <c r="K52" i="1"/>
  <c r="K60" i="1"/>
  <c r="K80" i="1"/>
  <c r="K96" i="1"/>
  <c r="K112" i="1"/>
  <c r="K6" i="1"/>
  <c r="K41" i="1"/>
  <c r="K109" i="1"/>
  <c r="K17" i="1"/>
  <c r="K5" i="1"/>
  <c r="K8" i="1"/>
  <c r="L8" i="1" s="1"/>
  <c r="K11" i="1"/>
  <c r="K36" i="1"/>
  <c r="L36" i="1" s="1"/>
  <c r="K46" i="1"/>
  <c r="L46" i="1" s="1"/>
  <c r="K48" i="1"/>
  <c r="L48" i="1" s="1"/>
  <c r="K55" i="1"/>
  <c r="K63" i="1"/>
  <c r="K66" i="1"/>
  <c r="L66" i="1" s="1"/>
  <c r="K75" i="1"/>
  <c r="K91" i="1"/>
  <c r="K126" i="1"/>
  <c r="K12" i="1"/>
  <c r="K25" i="1"/>
  <c r="K28" i="1"/>
  <c r="L28" i="1" s="1"/>
  <c r="K31" i="1"/>
  <c r="K38" i="1"/>
  <c r="K42" i="1"/>
  <c r="K44" i="1"/>
  <c r="L44" i="1" s="1"/>
  <c r="K58" i="1"/>
  <c r="L58" i="1" s="1"/>
  <c r="K76" i="1"/>
  <c r="K92" i="1"/>
  <c r="K103" i="1"/>
  <c r="K22" i="1"/>
  <c r="L22" i="1" s="1"/>
  <c r="K10" i="1"/>
  <c r="K13" i="1"/>
  <c r="L13" i="1" s="1"/>
  <c r="K16" i="1"/>
  <c r="K19" i="1"/>
  <c r="L19" i="1" s="1"/>
  <c r="K33" i="1"/>
  <c r="K40" i="1"/>
  <c r="L40" i="1" s="1"/>
  <c r="K67" i="1"/>
  <c r="L67" i="1" s="1"/>
  <c r="K71" i="1"/>
  <c r="L71" i="1" s="1"/>
  <c r="K87" i="1"/>
  <c r="L87" i="1" s="1"/>
  <c r="K15" i="1"/>
  <c r="K30" i="1"/>
  <c r="K49" i="1"/>
  <c r="K51" i="1"/>
  <c r="L51" i="1" s="1"/>
  <c r="K56" i="1"/>
  <c r="K64" i="1"/>
  <c r="K72" i="1"/>
  <c r="K88" i="1"/>
  <c r="K106" i="1"/>
  <c r="K4" i="1"/>
  <c r="K7" i="1"/>
  <c r="L7" i="1" s="1"/>
  <c r="K18" i="1"/>
  <c r="K21" i="1"/>
  <c r="K24" i="1"/>
  <c r="K27" i="1"/>
  <c r="K35" i="1"/>
  <c r="K37" i="1"/>
  <c r="K45" i="1"/>
  <c r="K47" i="1"/>
  <c r="K59" i="1"/>
  <c r="K68" i="1"/>
  <c r="K83" i="1"/>
  <c r="K99" i="1"/>
  <c r="K133" i="1"/>
  <c r="K140" i="1"/>
  <c r="K142" i="1"/>
  <c r="K149" i="1"/>
  <c r="K159" i="1"/>
  <c r="K162" i="1"/>
  <c r="K195" i="1"/>
  <c r="K123" i="1"/>
  <c r="L123" i="1" s="1"/>
  <c r="K166" i="1"/>
  <c r="K221" i="1"/>
  <c r="K70" i="1"/>
  <c r="L70" i="1" s="1"/>
  <c r="K74" i="1"/>
  <c r="K78" i="1"/>
  <c r="L78" i="1" s="1"/>
  <c r="K82" i="1"/>
  <c r="L82" i="1" s="1"/>
  <c r="K86" i="1"/>
  <c r="K90" i="1"/>
  <c r="L90" i="1" s="1"/>
  <c r="K94" i="1"/>
  <c r="K98" i="1"/>
  <c r="K102" i="1"/>
  <c r="L102" i="1" s="1"/>
  <c r="K111" i="1"/>
  <c r="K114" i="1"/>
  <c r="L114" i="1" s="1"/>
  <c r="K117" i="1"/>
  <c r="L117" i="1" s="1"/>
  <c r="K120" i="1"/>
  <c r="L120" i="1" s="1"/>
  <c r="K128" i="1"/>
  <c r="L128" i="1" s="1"/>
  <c r="K130" i="1"/>
  <c r="K137" i="1"/>
  <c r="K144" i="1"/>
  <c r="K146" i="1"/>
  <c r="K152" i="1"/>
  <c r="L152" i="1" s="1"/>
  <c r="K157" i="1"/>
  <c r="K198" i="1"/>
  <c r="K286" i="1"/>
  <c r="K105" i="1"/>
  <c r="L105" i="1" s="1"/>
  <c r="K108" i="1"/>
  <c r="L108" i="1" s="1"/>
  <c r="K150" i="1"/>
  <c r="K160" i="1"/>
  <c r="L160" i="1" s="1"/>
  <c r="K163" i="1"/>
  <c r="L163" i="1" s="1"/>
  <c r="K224" i="1"/>
  <c r="K238" i="1"/>
  <c r="K53" i="1"/>
  <c r="L53" i="1" s="1"/>
  <c r="K57" i="1"/>
  <c r="L57" i="1" s="1"/>
  <c r="K61" i="1"/>
  <c r="K65" i="1"/>
  <c r="L65" i="1" s="1"/>
  <c r="K69" i="1"/>
  <c r="K73" i="1"/>
  <c r="L73" i="1" s="1"/>
  <c r="K77" i="1"/>
  <c r="K81" i="1"/>
  <c r="K85" i="1"/>
  <c r="K89" i="1"/>
  <c r="L89" i="1" s="1"/>
  <c r="K93" i="1"/>
  <c r="K97" i="1"/>
  <c r="K101" i="1"/>
  <c r="K119" i="1"/>
  <c r="L119" i="1" s="1"/>
  <c r="K122" i="1"/>
  <c r="L122" i="1" s="1"/>
  <c r="K125" i="1"/>
  <c r="L125" i="1" s="1"/>
  <c r="K132" i="1"/>
  <c r="L132" i="1" s="1"/>
  <c r="K134" i="1"/>
  <c r="K141" i="1"/>
  <c r="L141" i="1" s="1"/>
  <c r="K148" i="1"/>
  <c r="L148" i="1" s="1"/>
  <c r="K153" i="1"/>
  <c r="K155" i="1"/>
  <c r="L155" i="1" s="1"/>
  <c r="K189" i="1"/>
  <c r="K107" i="1"/>
  <c r="K110" i="1"/>
  <c r="L110" i="1" s="1"/>
  <c r="K113" i="1"/>
  <c r="L113" i="1" s="1"/>
  <c r="K116" i="1"/>
  <c r="L116" i="1" s="1"/>
  <c r="K161" i="1"/>
  <c r="K181" i="1"/>
  <c r="K302" i="1"/>
  <c r="K104" i="1"/>
  <c r="L104" i="1" s="1"/>
  <c r="K129" i="1"/>
  <c r="L129" i="1" s="1"/>
  <c r="K136" i="1"/>
  <c r="L136" i="1" s="1"/>
  <c r="K138" i="1"/>
  <c r="K145" i="1"/>
  <c r="K156" i="1"/>
  <c r="K158" i="1"/>
  <c r="L158" i="1" s="1"/>
  <c r="K192" i="1"/>
  <c r="K115" i="1"/>
  <c r="K118" i="1"/>
  <c r="L118" i="1" s="1"/>
  <c r="K121" i="1"/>
  <c r="K124" i="1"/>
  <c r="K270" i="1"/>
  <c r="K151" i="1"/>
  <c r="K154" i="1"/>
  <c r="K177" i="1"/>
  <c r="L177" i="1" s="1"/>
  <c r="K180" i="1"/>
  <c r="K183" i="1"/>
  <c r="K186" i="1"/>
  <c r="K209" i="1"/>
  <c r="L209" i="1" s="1"/>
  <c r="K212" i="1"/>
  <c r="K215" i="1"/>
  <c r="K218" i="1"/>
  <c r="K233" i="1"/>
  <c r="K240" i="1"/>
  <c r="K261" i="1"/>
  <c r="L261" i="1" s="1"/>
  <c r="K127" i="1"/>
  <c r="K131" i="1"/>
  <c r="L131" i="1" s="1"/>
  <c r="K135" i="1"/>
  <c r="K139" i="1"/>
  <c r="K143" i="1"/>
  <c r="L143" i="1" s="1"/>
  <c r="K147" i="1"/>
  <c r="K165" i="1"/>
  <c r="L165" i="1" s="1"/>
  <c r="K168" i="1"/>
  <c r="L168" i="1" s="1"/>
  <c r="K171" i="1"/>
  <c r="L171" i="1" s="1"/>
  <c r="K174" i="1"/>
  <c r="L174" i="1" s="1"/>
  <c r="K197" i="1"/>
  <c r="L197" i="1" s="1"/>
  <c r="K200" i="1"/>
  <c r="L200" i="1" s="1"/>
  <c r="K203" i="1"/>
  <c r="L203" i="1" s="1"/>
  <c r="K206" i="1"/>
  <c r="L206" i="1" s="1"/>
  <c r="K226" i="1"/>
  <c r="K242" i="1"/>
  <c r="K250" i="1"/>
  <c r="K258" i="1"/>
  <c r="K266" i="1"/>
  <c r="K282" i="1"/>
  <c r="K298" i="1"/>
  <c r="K327" i="1"/>
  <c r="K333" i="1"/>
  <c r="K185" i="1"/>
  <c r="K188" i="1"/>
  <c r="L188" i="1" s="1"/>
  <c r="K191" i="1"/>
  <c r="K194" i="1"/>
  <c r="K217" i="1"/>
  <c r="K220" i="1"/>
  <c r="L220" i="1" s="1"/>
  <c r="K223" i="1"/>
  <c r="K228" i="1"/>
  <c r="K237" i="1"/>
  <c r="K244" i="1"/>
  <c r="K253" i="1"/>
  <c r="L253" i="1" s="1"/>
  <c r="K262" i="1"/>
  <c r="K334" i="1"/>
  <c r="K340" i="1"/>
  <c r="K173" i="1"/>
  <c r="K176" i="1"/>
  <c r="L176" i="1" s="1"/>
  <c r="K179" i="1"/>
  <c r="L179" i="1" s="1"/>
  <c r="K182" i="1"/>
  <c r="L182" i="1" s="1"/>
  <c r="K205" i="1"/>
  <c r="K208" i="1"/>
  <c r="L208" i="1" s="1"/>
  <c r="K211" i="1"/>
  <c r="L211" i="1" s="1"/>
  <c r="K214" i="1"/>
  <c r="L214" i="1" s="1"/>
  <c r="K230" i="1"/>
  <c r="K246" i="1"/>
  <c r="K278" i="1"/>
  <c r="K294" i="1"/>
  <c r="K164" i="1"/>
  <c r="K167" i="1"/>
  <c r="L167" i="1" s="1"/>
  <c r="K170" i="1"/>
  <c r="L170" i="1" s="1"/>
  <c r="K193" i="1"/>
  <c r="K196" i="1"/>
  <c r="K199" i="1"/>
  <c r="L199" i="1" s="1"/>
  <c r="K202" i="1"/>
  <c r="L202" i="1" s="1"/>
  <c r="K225" i="1"/>
  <c r="K232" i="1"/>
  <c r="L232" i="1" s="1"/>
  <c r="K241" i="1"/>
  <c r="K387" i="1"/>
  <c r="K445" i="1"/>
  <c r="K184" i="1"/>
  <c r="L184" i="1" s="1"/>
  <c r="K187" i="1"/>
  <c r="L187" i="1" s="1"/>
  <c r="K190" i="1"/>
  <c r="K213" i="1"/>
  <c r="K216" i="1"/>
  <c r="L216" i="1" s="1"/>
  <c r="K219" i="1"/>
  <c r="L219" i="1" s="1"/>
  <c r="K222" i="1"/>
  <c r="K234" i="1"/>
  <c r="K254" i="1"/>
  <c r="K274" i="1"/>
  <c r="K290" i="1"/>
  <c r="K306" i="1"/>
  <c r="K330" i="1"/>
  <c r="K336" i="1"/>
  <c r="K169" i="1"/>
  <c r="L169" i="1" s="1"/>
  <c r="K172" i="1"/>
  <c r="L172" i="1" s="1"/>
  <c r="K175" i="1"/>
  <c r="K178" i="1"/>
  <c r="K201" i="1"/>
  <c r="L201" i="1" s="1"/>
  <c r="K204" i="1"/>
  <c r="L204" i="1" s="1"/>
  <c r="K207" i="1"/>
  <c r="K210" i="1"/>
  <c r="K229" i="1"/>
  <c r="L229" i="1" s="1"/>
  <c r="K236" i="1"/>
  <c r="L236" i="1" s="1"/>
  <c r="K245" i="1"/>
  <c r="K249" i="1"/>
  <c r="K257" i="1"/>
  <c r="K331" i="1"/>
  <c r="K337" i="1"/>
  <c r="K227" i="1"/>
  <c r="K231" i="1"/>
  <c r="K235" i="1"/>
  <c r="L235" i="1" s="1"/>
  <c r="K239" i="1"/>
  <c r="L239" i="1" s="1"/>
  <c r="K243" i="1"/>
  <c r="K247" i="1"/>
  <c r="K251" i="1"/>
  <c r="K255" i="1"/>
  <c r="K259" i="1"/>
  <c r="K263" i="1"/>
  <c r="K267" i="1"/>
  <c r="K271" i="1"/>
  <c r="K275" i="1"/>
  <c r="K279" i="1"/>
  <c r="K283" i="1"/>
  <c r="K287" i="1"/>
  <c r="K291" i="1"/>
  <c r="K295" i="1"/>
  <c r="K299" i="1"/>
  <c r="K303" i="1"/>
  <c r="K307" i="1"/>
  <c r="K319" i="1"/>
  <c r="K322" i="1"/>
  <c r="K325" i="1"/>
  <c r="K328" i="1"/>
  <c r="K351" i="1"/>
  <c r="L351" i="1" s="1"/>
  <c r="K354" i="1"/>
  <c r="K357" i="1"/>
  <c r="K360" i="1"/>
  <c r="K366" i="1"/>
  <c r="K383" i="1"/>
  <c r="K435" i="1"/>
  <c r="K467" i="1"/>
  <c r="K310" i="1"/>
  <c r="L310" i="1" s="1"/>
  <c r="K313" i="1"/>
  <c r="K316" i="1"/>
  <c r="K339" i="1"/>
  <c r="K342" i="1"/>
  <c r="L342" i="1" s="1"/>
  <c r="K345" i="1"/>
  <c r="L345" i="1" s="1"/>
  <c r="K348" i="1"/>
  <c r="K362" i="1"/>
  <c r="L362" i="1" s="1"/>
  <c r="K371" i="1"/>
  <c r="K393" i="1"/>
  <c r="K409" i="1"/>
  <c r="K437" i="1"/>
  <c r="K469" i="1"/>
  <c r="K359" i="1"/>
  <c r="L359" i="1" s="1"/>
  <c r="K384" i="1"/>
  <c r="K403" i="1"/>
  <c r="K418" i="1"/>
  <c r="K427" i="1"/>
  <c r="K459" i="1"/>
  <c r="K472" i="1"/>
  <c r="K315" i="1"/>
  <c r="K318" i="1"/>
  <c r="K321" i="1"/>
  <c r="K324" i="1"/>
  <c r="K347" i="1"/>
  <c r="K350" i="1"/>
  <c r="K353" i="1"/>
  <c r="K356" i="1"/>
  <c r="K367" i="1"/>
  <c r="K380" i="1"/>
  <c r="K394" i="1"/>
  <c r="L394" i="1" s="1"/>
  <c r="K399" i="1"/>
  <c r="K411" i="1"/>
  <c r="K429" i="1"/>
  <c r="K461" i="1"/>
  <c r="K265" i="1"/>
  <c r="L265" i="1" s="1"/>
  <c r="K269" i="1"/>
  <c r="L269" i="1" s="1"/>
  <c r="K273" i="1"/>
  <c r="K277" i="1"/>
  <c r="L277" i="1" s="1"/>
  <c r="K281" i="1"/>
  <c r="L281" i="1" s="1"/>
  <c r="K285" i="1"/>
  <c r="L285" i="1" s="1"/>
  <c r="K289" i="1"/>
  <c r="L289" i="1" s="1"/>
  <c r="K293" i="1"/>
  <c r="K297" i="1"/>
  <c r="L297" i="1" s="1"/>
  <c r="K301" i="1"/>
  <c r="K305" i="1"/>
  <c r="K309" i="1"/>
  <c r="L309" i="1" s="1"/>
  <c r="K312" i="1"/>
  <c r="L312" i="1" s="1"/>
  <c r="K335" i="1"/>
  <c r="K338" i="1"/>
  <c r="L338" i="1" s="1"/>
  <c r="K341" i="1"/>
  <c r="L341" i="1" s="1"/>
  <c r="K344" i="1"/>
  <c r="L344" i="1" s="1"/>
  <c r="K363" i="1"/>
  <c r="K390" i="1"/>
  <c r="K420" i="1"/>
  <c r="L420" i="1" s="1"/>
  <c r="K451" i="1"/>
  <c r="K479" i="1"/>
  <c r="K323" i="1"/>
  <c r="L323" i="1" s="1"/>
  <c r="K326" i="1"/>
  <c r="K329" i="1"/>
  <c r="L329" i="1" s="1"/>
  <c r="K332" i="1"/>
  <c r="K355" i="1"/>
  <c r="L355" i="1" s="1"/>
  <c r="K358" i="1"/>
  <c r="K375" i="1"/>
  <c r="K400" i="1"/>
  <c r="K453" i="1"/>
  <c r="L453" i="1" s="1"/>
  <c r="K484" i="1"/>
  <c r="K248" i="1"/>
  <c r="L248" i="1" s="1"/>
  <c r="K252" i="1"/>
  <c r="L252" i="1" s="1"/>
  <c r="K256" i="1"/>
  <c r="L256" i="1" s="1"/>
  <c r="K260" i="1"/>
  <c r="L260" i="1" s="1"/>
  <c r="K264" i="1"/>
  <c r="L264" i="1" s="1"/>
  <c r="K268" i="1"/>
  <c r="K272" i="1"/>
  <c r="L272" i="1" s="1"/>
  <c r="K276" i="1"/>
  <c r="K280" i="1"/>
  <c r="L280" i="1" s="1"/>
  <c r="K284" i="1"/>
  <c r="K288" i="1"/>
  <c r="L288" i="1" s="1"/>
  <c r="K292" i="1"/>
  <c r="K296" i="1"/>
  <c r="L296" i="1" s="1"/>
  <c r="K300" i="1"/>
  <c r="K304" i="1"/>
  <c r="L304" i="1" s="1"/>
  <c r="K308" i="1"/>
  <c r="K311" i="1"/>
  <c r="L311" i="1" s="1"/>
  <c r="K314" i="1"/>
  <c r="K317" i="1"/>
  <c r="K320" i="1"/>
  <c r="L320" i="1" s="1"/>
  <c r="K343" i="1"/>
  <c r="L343" i="1" s="1"/>
  <c r="K346" i="1"/>
  <c r="K349" i="1"/>
  <c r="K352" i="1"/>
  <c r="L352" i="1" s="1"/>
  <c r="K406" i="1"/>
  <c r="K443" i="1"/>
  <c r="K496" i="1"/>
  <c r="K361" i="1"/>
  <c r="L361" i="1" s="1"/>
  <c r="K365" i="1"/>
  <c r="L365" i="1" s="1"/>
  <c r="K369" i="1"/>
  <c r="L369" i="1" s="1"/>
  <c r="K373" i="1"/>
  <c r="K377" i="1"/>
  <c r="K385" i="1"/>
  <c r="L385" i="1" s="1"/>
  <c r="K392" i="1"/>
  <c r="K401" i="1"/>
  <c r="K405" i="1"/>
  <c r="K407" i="1"/>
  <c r="L407" i="1" s="1"/>
  <c r="K422" i="1"/>
  <c r="K424" i="1"/>
  <c r="K432" i="1"/>
  <c r="L432" i="1" s="1"/>
  <c r="K440" i="1"/>
  <c r="K448" i="1"/>
  <c r="L448" i="1" s="1"/>
  <c r="K456" i="1"/>
  <c r="K464" i="1"/>
  <c r="K476" i="1"/>
  <c r="K480" i="1"/>
  <c r="K364" i="1"/>
  <c r="L364" i="1" s="1"/>
  <c r="K368" i="1"/>
  <c r="K372" i="1"/>
  <c r="L372" i="1" s="1"/>
  <c r="K376" i="1"/>
  <c r="K389" i="1"/>
  <c r="K396" i="1"/>
  <c r="K414" i="1"/>
  <c r="K416" i="1"/>
  <c r="L416" i="1" s="1"/>
  <c r="K430" i="1"/>
  <c r="L430" i="1" s="1"/>
  <c r="K438" i="1"/>
  <c r="L438" i="1" s="1"/>
  <c r="K446" i="1"/>
  <c r="L446" i="1" s="1"/>
  <c r="K454" i="1"/>
  <c r="K462" i="1"/>
  <c r="K470" i="1"/>
  <c r="K491" i="1"/>
  <c r="L491" i="1" s="1"/>
  <c r="K500" i="1"/>
  <c r="K379" i="1"/>
  <c r="K382" i="1"/>
  <c r="L382" i="1" s="1"/>
  <c r="K391" i="1"/>
  <c r="K398" i="1"/>
  <c r="L398" i="1" s="1"/>
  <c r="K410" i="1"/>
  <c r="K412" i="1"/>
  <c r="L412" i="1" s="1"/>
  <c r="K425" i="1"/>
  <c r="L425" i="1" s="1"/>
  <c r="K433" i="1"/>
  <c r="K441" i="1"/>
  <c r="L441" i="1" s="1"/>
  <c r="K449" i="1"/>
  <c r="K457" i="1"/>
  <c r="L457" i="1" s="1"/>
  <c r="K465" i="1"/>
  <c r="K492" i="1"/>
  <c r="L492" i="1" s="1"/>
  <c r="K408" i="1"/>
  <c r="L408" i="1" s="1"/>
  <c r="K421" i="1"/>
  <c r="L421" i="1" s="1"/>
  <c r="K423" i="1"/>
  <c r="L423" i="1" s="1"/>
  <c r="K428" i="1"/>
  <c r="K436" i="1"/>
  <c r="L436" i="1" s="1"/>
  <c r="K444" i="1"/>
  <c r="K452" i="1"/>
  <c r="L452" i="1" s="1"/>
  <c r="K460" i="1"/>
  <c r="K468" i="1"/>
  <c r="L468" i="1" s="1"/>
  <c r="K474" i="1"/>
  <c r="L474" i="1" s="1"/>
  <c r="K487" i="1"/>
  <c r="K386" i="1"/>
  <c r="L386" i="1" s="1"/>
  <c r="K395" i="1"/>
  <c r="L395" i="1" s="1"/>
  <c r="K402" i="1"/>
  <c r="L402" i="1" s="1"/>
  <c r="K404" i="1"/>
  <c r="L404" i="1" s="1"/>
  <c r="K417" i="1"/>
  <c r="K419" i="1"/>
  <c r="K431" i="1"/>
  <c r="K439" i="1"/>
  <c r="L439" i="1" s="1"/>
  <c r="K447" i="1"/>
  <c r="K455" i="1"/>
  <c r="L455" i="1" s="1"/>
  <c r="K463" i="1"/>
  <c r="K471" i="1"/>
  <c r="L471" i="1" s="1"/>
  <c r="K478" i="1"/>
  <c r="K488" i="1"/>
  <c r="K504" i="1"/>
  <c r="K370" i="1"/>
  <c r="L370" i="1" s="1"/>
  <c r="K374" i="1"/>
  <c r="L374" i="1" s="1"/>
  <c r="K378" i="1"/>
  <c r="L378" i="1" s="1"/>
  <c r="K381" i="1"/>
  <c r="L381" i="1" s="1"/>
  <c r="K388" i="1"/>
  <c r="K397" i="1"/>
  <c r="K413" i="1"/>
  <c r="L413" i="1" s="1"/>
  <c r="K415" i="1"/>
  <c r="K426" i="1"/>
  <c r="L426" i="1" s="1"/>
  <c r="K434" i="1"/>
  <c r="K442" i="1"/>
  <c r="L442" i="1" s="1"/>
  <c r="K450" i="1"/>
  <c r="K458" i="1"/>
  <c r="L458" i="1" s="1"/>
  <c r="K466" i="1"/>
  <c r="K475" i="1"/>
  <c r="L475" i="1" s="1"/>
  <c r="K483" i="1"/>
  <c r="K495" i="1"/>
  <c r="L495" i="1" s="1"/>
  <c r="K499" i="1"/>
  <c r="K503" i="1"/>
  <c r="K482" i="1"/>
  <c r="K486" i="1"/>
  <c r="L486" i="1" s="1"/>
  <c r="K490" i="1"/>
  <c r="L490" i="1" s="1"/>
  <c r="K494" i="1"/>
  <c r="K498" i="1"/>
  <c r="K502" i="1"/>
  <c r="K506" i="1"/>
  <c r="K473" i="1"/>
  <c r="K477" i="1"/>
  <c r="L477" i="1" s="1"/>
  <c r="K481" i="1"/>
  <c r="L481" i="1" s="1"/>
  <c r="K485" i="1"/>
  <c r="K489" i="1"/>
  <c r="L489" i="1" s="1"/>
  <c r="K493" i="1"/>
  <c r="K497" i="1"/>
  <c r="L497" i="1" s="1"/>
  <c r="K501" i="1"/>
  <c r="K505" i="1"/>
  <c r="L505" i="1" s="1"/>
  <c r="K507" i="1" l="1"/>
  <c r="F507" i="1"/>
  <c r="D507" i="1"/>
  <c r="L493" i="1"/>
  <c r="L463" i="1"/>
  <c r="L376" i="1"/>
  <c r="L373" i="1"/>
  <c r="L388" i="1"/>
  <c r="L350" i="1"/>
  <c r="L318" i="1"/>
  <c r="L290" i="1"/>
  <c r="L225" i="1"/>
  <c r="L193" i="1"/>
  <c r="L223" i="1"/>
  <c r="L191" i="1"/>
  <c r="L93" i="1"/>
  <c r="L77" i="1"/>
  <c r="L61" i="1"/>
  <c r="L111" i="1"/>
  <c r="L35" i="1"/>
  <c r="L38" i="1"/>
  <c r="L473" i="1"/>
  <c r="L494" i="1"/>
  <c r="L483" i="1"/>
  <c r="L450" i="1"/>
  <c r="L415" i="1"/>
  <c r="L488" i="1"/>
  <c r="L419" i="1"/>
  <c r="L449" i="1"/>
  <c r="L391" i="1"/>
  <c r="L470" i="1"/>
  <c r="L480" i="1"/>
  <c r="L456" i="1"/>
  <c r="L424" i="1"/>
  <c r="L300" i="1"/>
  <c r="L284" i="1"/>
  <c r="L268" i="1"/>
  <c r="L479" i="1"/>
  <c r="L293" i="1"/>
  <c r="L380" i="1"/>
  <c r="L347" i="1"/>
  <c r="L315" i="1"/>
  <c r="L243" i="1"/>
  <c r="L227" i="1"/>
  <c r="L249" i="1"/>
  <c r="L234" i="1"/>
  <c r="L230" i="1"/>
  <c r="L205" i="1"/>
  <c r="L173" i="1"/>
  <c r="L127" i="1"/>
  <c r="L233" i="1"/>
  <c r="L124" i="1"/>
  <c r="L86" i="1"/>
  <c r="L55" i="1"/>
  <c r="L478" i="1"/>
  <c r="L460" i="1"/>
  <c r="L462" i="1"/>
  <c r="L368" i="1"/>
  <c r="L451" i="1"/>
  <c r="L335" i="1"/>
  <c r="L305" i="1"/>
  <c r="L273" i="1"/>
  <c r="L210" i="1"/>
  <c r="L178" i="1"/>
  <c r="L244" i="1"/>
  <c r="L139" i="1"/>
  <c r="L145" i="1"/>
  <c r="L98" i="1"/>
  <c r="L25" i="1"/>
  <c r="L52" i="1"/>
  <c r="L485" i="1"/>
  <c r="L447" i="1"/>
  <c r="L428" i="1"/>
  <c r="L487" i="1"/>
  <c r="L332" i="1"/>
  <c r="L348" i="1"/>
  <c r="L316" i="1"/>
  <c r="L207" i="1"/>
  <c r="L175" i="1"/>
  <c r="L222" i="1"/>
  <c r="L190" i="1"/>
  <c r="L115" i="1"/>
  <c r="L107" i="1"/>
  <c r="L101" i="1"/>
  <c r="L85" i="1"/>
  <c r="L69" i="1"/>
  <c r="L144" i="1"/>
  <c r="L83" i="1"/>
  <c r="L24" i="1"/>
  <c r="L15" i="1"/>
  <c r="L75" i="1"/>
  <c r="L11" i="1"/>
  <c r="L20" i="1"/>
  <c r="L501" i="1"/>
  <c r="L502" i="1"/>
  <c r="L466" i="1"/>
  <c r="L434" i="1"/>
  <c r="L465" i="1"/>
  <c r="L433" i="1"/>
  <c r="L500" i="1"/>
  <c r="L454" i="1"/>
  <c r="L476" i="1"/>
  <c r="L440" i="1"/>
  <c r="L377" i="1"/>
  <c r="L308" i="1"/>
  <c r="L292" i="1"/>
  <c r="L276" i="1"/>
  <c r="L484" i="1"/>
  <c r="L301" i="1"/>
  <c r="L427" i="1"/>
  <c r="L313" i="1"/>
  <c r="L299" i="1"/>
  <c r="L283" i="1"/>
  <c r="L267" i="1"/>
  <c r="L251" i="1"/>
  <c r="L237" i="1"/>
  <c r="L135" i="1"/>
  <c r="L94" i="1"/>
  <c r="L166" i="1"/>
  <c r="L21" i="1"/>
  <c r="L4" i="1"/>
  <c r="L16" i="1"/>
  <c r="L306" i="1"/>
  <c r="L431" i="1"/>
  <c r="L444" i="1"/>
  <c r="L464" i="1"/>
  <c r="L353" i="1"/>
  <c r="L321" i="1"/>
  <c r="L196" i="1"/>
  <c r="L164" i="1"/>
  <c r="L228" i="1"/>
  <c r="L194" i="1"/>
  <c r="L147" i="1"/>
  <c r="L137" i="1"/>
  <c r="L74" i="1"/>
  <c r="L37" i="1"/>
  <c r="L498" i="1"/>
  <c r="L403" i="1"/>
  <c r="L469" i="1"/>
  <c r="L339" i="1"/>
  <c r="L467" i="1"/>
  <c r="L354" i="1"/>
  <c r="L322" i="1"/>
  <c r="L295" i="1"/>
  <c r="L279" i="1"/>
  <c r="L263" i="1"/>
  <c r="L247" i="1"/>
  <c r="L231" i="1"/>
  <c r="L257" i="1"/>
  <c r="L213" i="1"/>
  <c r="L445" i="1"/>
  <c r="L246" i="1"/>
  <c r="L240" i="1"/>
  <c r="L212" i="1"/>
  <c r="L180" i="1"/>
  <c r="L270" i="1"/>
  <c r="L189" i="1"/>
  <c r="L224" i="1"/>
  <c r="L157" i="1"/>
  <c r="L162" i="1"/>
  <c r="L49" i="1"/>
  <c r="L33" i="1"/>
  <c r="L10" i="1"/>
  <c r="L42" i="1"/>
  <c r="L126" i="1"/>
  <c r="L63" i="1"/>
  <c r="L17" i="1"/>
  <c r="L34" i="1"/>
  <c r="L100" i="1"/>
  <c r="L95" i="1"/>
  <c r="L482" i="1"/>
  <c r="L504" i="1"/>
  <c r="L401" i="1"/>
  <c r="L443" i="1"/>
  <c r="L319" i="1"/>
  <c r="L387" i="1"/>
  <c r="L262" i="1"/>
  <c r="L250" i="1"/>
  <c r="L156" i="1"/>
  <c r="L302" i="1"/>
  <c r="L159" i="1"/>
  <c r="L133" i="1"/>
  <c r="L59" i="1"/>
  <c r="L88" i="1"/>
  <c r="L76" i="1"/>
  <c r="L84" i="1"/>
  <c r="L390" i="1"/>
  <c r="L461" i="1"/>
  <c r="L437" i="1"/>
  <c r="L435" i="1"/>
  <c r="L307" i="1"/>
  <c r="L291" i="1"/>
  <c r="L275" i="1"/>
  <c r="L259" i="1"/>
  <c r="L298" i="1"/>
  <c r="L130" i="1"/>
  <c r="L31" i="1"/>
  <c r="L6" i="1"/>
  <c r="L60" i="1"/>
  <c r="L62" i="1"/>
  <c r="L32" i="1"/>
  <c r="L503" i="1"/>
  <c r="L417" i="1"/>
  <c r="L396" i="1"/>
  <c r="L422" i="1"/>
  <c r="L392" i="1"/>
  <c r="L406" i="1"/>
  <c r="L349" i="1"/>
  <c r="L317" i="1"/>
  <c r="L400" i="1"/>
  <c r="L367" i="1"/>
  <c r="L472" i="1"/>
  <c r="L384" i="1"/>
  <c r="L409" i="1"/>
  <c r="L245" i="1"/>
  <c r="L274" i="1"/>
  <c r="L217" i="1"/>
  <c r="L185" i="1"/>
  <c r="L242" i="1"/>
  <c r="L121" i="1"/>
  <c r="L286" i="1"/>
  <c r="L149" i="1"/>
  <c r="L99" i="1"/>
  <c r="L47" i="1"/>
  <c r="L72" i="1"/>
  <c r="L91" i="1"/>
  <c r="L109" i="1"/>
  <c r="L112" i="1"/>
  <c r="L29" i="1"/>
  <c r="L410" i="1"/>
  <c r="L346" i="1"/>
  <c r="L314" i="1"/>
  <c r="L363" i="1"/>
  <c r="L429" i="1"/>
  <c r="L459" i="1"/>
  <c r="L383" i="1"/>
  <c r="L303" i="1"/>
  <c r="L287" i="1"/>
  <c r="L271" i="1"/>
  <c r="L255" i="1"/>
  <c r="L337" i="1"/>
  <c r="L336" i="1"/>
  <c r="L294" i="1"/>
  <c r="L282" i="1"/>
  <c r="L181" i="1"/>
  <c r="L134" i="1"/>
  <c r="L150" i="1"/>
  <c r="L198" i="1"/>
  <c r="L146" i="1"/>
  <c r="L221" i="1"/>
  <c r="L195" i="1"/>
  <c r="L45" i="1"/>
  <c r="L27" i="1"/>
  <c r="L64" i="1"/>
  <c r="L30" i="1"/>
  <c r="L96" i="1"/>
  <c r="L23" i="1"/>
  <c r="L43" i="1"/>
  <c r="L26" i="1"/>
  <c r="L506" i="1"/>
  <c r="L499" i="1"/>
  <c r="L379" i="1"/>
  <c r="L389" i="1"/>
  <c r="L375" i="1"/>
  <c r="L393" i="1"/>
  <c r="L366" i="1"/>
  <c r="L331" i="1"/>
  <c r="L330" i="1"/>
  <c r="L241" i="1"/>
  <c r="L340" i="1"/>
  <c r="L226" i="1"/>
  <c r="L142" i="1"/>
  <c r="L411" i="1"/>
  <c r="L360" i="1"/>
  <c r="L328" i="1"/>
  <c r="L278" i="1"/>
  <c r="L334" i="1"/>
  <c r="L333" i="1"/>
  <c r="L266" i="1"/>
  <c r="L218" i="1"/>
  <c r="L186" i="1"/>
  <c r="L154" i="1"/>
  <c r="L138" i="1"/>
  <c r="L161" i="1"/>
  <c r="L153" i="1"/>
  <c r="L140" i="1"/>
  <c r="L56" i="1"/>
  <c r="L103" i="1"/>
  <c r="L80" i="1"/>
  <c r="L14" i="1"/>
  <c r="L9" i="1"/>
  <c r="L397" i="1"/>
  <c r="L414" i="1"/>
  <c r="L405" i="1"/>
  <c r="L496" i="1"/>
  <c r="L358" i="1"/>
  <c r="L326" i="1"/>
  <c r="L399" i="1"/>
  <c r="L356" i="1"/>
  <c r="L324" i="1"/>
  <c r="L418" i="1"/>
  <c r="L371" i="1"/>
  <c r="L357" i="1"/>
  <c r="L325" i="1"/>
  <c r="L254" i="1"/>
  <c r="L327" i="1"/>
  <c r="L258" i="1"/>
  <c r="L215" i="1"/>
  <c r="L183" i="1"/>
  <c r="L151" i="1"/>
  <c r="L192" i="1"/>
  <c r="L97" i="1"/>
  <c r="L81" i="1"/>
  <c r="L238" i="1"/>
  <c r="L68" i="1"/>
  <c r="L18" i="1"/>
  <c r="L106" i="1"/>
  <c r="L92" i="1"/>
  <c r="L12" i="1"/>
  <c r="L5" i="1"/>
  <c r="L41" i="1"/>
  <c r="L39" i="1"/>
  <c r="L54" i="1"/>
  <c r="F4" i="1"/>
  <c r="J507" i="1" l="1"/>
  <c r="L507" i="1"/>
  <c r="F482" i="1"/>
  <c r="F376" i="1"/>
  <c r="F504" i="1"/>
  <c r="F500" i="1"/>
  <c r="F488" i="1"/>
  <c r="F467" i="1"/>
  <c r="F456" i="1"/>
  <c r="F438" i="1"/>
  <c r="F423" i="1"/>
  <c r="F440" i="1"/>
  <c r="F499" i="1"/>
  <c r="F486" i="1"/>
  <c r="F485" i="1"/>
  <c r="F501" i="1"/>
  <c r="F489" i="1"/>
  <c r="F492" i="1"/>
  <c r="F419" i="1"/>
  <c r="F496" i="1"/>
  <c r="F459" i="1"/>
  <c r="F505" i="1"/>
  <c r="F476" i="1"/>
  <c r="F498" i="1"/>
  <c r="F506" i="1"/>
  <c r="F502" i="1"/>
  <c r="F479" i="1"/>
  <c r="F470" i="1"/>
  <c r="F493" i="1"/>
  <c r="F490" i="1"/>
  <c r="F466" i="1"/>
  <c r="F267" i="1"/>
  <c r="F503" i="1"/>
  <c r="F475" i="1"/>
  <c r="F462" i="1"/>
  <c r="F443" i="1"/>
  <c r="F460" i="1"/>
  <c r="F424" i="1"/>
  <c r="F412" i="1"/>
  <c r="F380" i="1"/>
  <c r="F446" i="1"/>
  <c r="F432" i="1"/>
  <c r="F415" i="1"/>
  <c r="F408" i="1"/>
  <c r="F404" i="1"/>
  <c r="F400" i="1"/>
  <c r="F396" i="1"/>
  <c r="F392" i="1"/>
  <c r="F388" i="1"/>
  <c r="F384" i="1"/>
  <c r="F183" i="1"/>
  <c r="F464" i="1"/>
  <c r="F435" i="1"/>
  <c r="F420" i="1"/>
  <c r="F428" i="1"/>
  <c r="F187" i="1"/>
  <c r="F416" i="1"/>
  <c r="F434" i="1"/>
  <c r="F430" i="1"/>
  <c r="F422" i="1"/>
  <c r="F370" i="1"/>
  <c r="F366" i="1"/>
  <c r="F362" i="1"/>
  <c r="F358" i="1"/>
  <c r="F354" i="1"/>
  <c r="F350" i="1"/>
  <c r="F346" i="1"/>
  <c r="F342" i="1"/>
  <c r="F338" i="1"/>
  <c r="F334" i="1"/>
  <c r="F330" i="1"/>
  <c r="F326" i="1"/>
  <c r="F322" i="1"/>
  <c r="F318" i="1"/>
  <c r="F314" i="1"/>
  <c r="F310" i="1"/>
  <c r="F306" i="1"/>
  <c r="F302" i="1"/>
  <c r="F298" i="1"/>
  <c r="F294" i="1"/>
  <c r="F268" i="1"/>
  <c r="F265" i="1"/>
  <c r="F239" i="1"/>
  <c r="F319" i="1"/>
  <c r="F315" i="1"/>
  <c r="F311" i="1"/>
  <c r="F307" i="1"/>
  <c r="F303" i="1"/>
  <c r="F299" i="1"/>
  <c r="F295" i="1"/>
  <c r="F271" i="1"/>
  <c r="F235" i="1"/>
  <c r="F292" i="1"/>
  <c r="F289" i="1"/>
  <c r="F260" i="1"/>
  <c r="F257" i="1"/>
  <c r="F240" i="1"/>
  <c r="F231" i="1"/>
  <c r="F227" i="1"/>
  <c r="F175" i="1"/>
  <c r="F372" i="1"/>
  <c r="F368" i="1"/>
  <c r="F364" i="1"/>
  <c r="F360" i="1"/>
  <c r="F356" i="1"/>
  <c r="F352" i="1"/>
  <c r="F348" i="1"/>
  <c r="F344" i="1"/>
  <c r="F340" i="1"/>
  <c r="F336" i="1"/>
  <c r="F332" i="1"/>
  <c r="F328" i="1"/>
  <c r="F324" i="1"/>
  <c r="F320" i="1"/>
  <c r="F316" i="1"/>
  <c r="F312" i="1"/>
  <c r="F308" i="1"/>
  <c r="F304" i="1"/>
  <c r="F300" i="1"/>
  <c r="F296" i="1"/>
  <c r="F263" i="1"/>
  <c r="F275" i="1"/>
  <c r="F243" i="1"/>
  <c r="F195" i="1"/>
  <c r="F179" i="1"/>
  <c r="F264" i="1"/>
  <c r="F261" i="1"/>
  <c r="F218" i="1"/>
  <c r="F215" i="1"/>
  <c r="F198" i="1"/>
  <c r="F166" i="1"/>
  <c r="F232" i="1"/>
  <c r="F224" i="1"/>
  <c r="F163" i="1"/>
  <c r="F155" i="1"/>
  <c r="F147" i="1"/>
  <c r="F139" i="1"/>
  <c r="F52" i="1"/>
  <c r="F170" i="1"/>
  <c r="F233" i="1"/>
  <c r="F229" i="1"/>
  <c r="F222" i="1"/>
  <c r="F219" i="1"/>
  <c r="F167" i="1"/>
  <c r="F100" i="1"/>
  <c r="F44" i="1"/>
  <c r="F159" i="1"/>
  <c r="F151" i="1"/>
  <c r="F143" i="1"/>
  <c r="F135" i="1"/>
  <c r="F223" i="1"/>
  <c r="F202" i="1"/>
  <c r="F171" i="1"/>
  <c r="F112" i="1"/>
  <c r="F40" i="1"/>
  <c r="F126" i="1"/>
  <c r="F68" i="1"/>
  <c r="F162" i="1"/>
  <c r="F158" i="1"/>
  <c r="F154" i="1"/>
  <c r="F150" i="1"/>
  <c r="F146" i="1"/>
  <c r="F142" i="1"/>
  <c r="F138" i="1"/>
  <c r="F134" i="1"/>
  <c r="F120" i="1"/>
  <c r="F64" i="1"/>
  <c r="F122" i="1"/>
  <c r="F92" i="1"/>
  <c r="F60" i="1"/>
  <c r="F56" i="1"/>
  <c r="F48" i="1"/>
  <c r="F22" i="1"/>
  <c r="F18" i="1"/>
  <c r="F14" i="1"/>
  <c r="F10" i="1"/>
  <c r="F6" i="1"/>
  <c r="F11" i="1"/>
  <c r="F7" i="1"/>
  <c r="F36" i="1"/>
  <c r="F32" i="1"/>
  <c r="F28" i="1"/>
  <c r="F24" i="1"/>
  <c r="F20" i="1"/>
  <c r="F16" i="1"/>
  <c r="F12" i="1"/>
  <c r="F8" i="1"/>
  <c r="F21" i="1"/>
  <c r="F17" i="1"/>
  <c r="F13" i="1"/>
  <c r="F9" i="1"/>
  <c r="F5" i="1"/>
  <c r="F494" i="1"/>
  <c r="F484" i="1"/>
  <c r="F472" i="1"/>
  <c r="F478" i="1"/>
  <c r="F497" i="1"/>
  <c r="F480" i="1"/>
  <c r="F463" i="1"/>
  <c r="F474" i="1"/>
  <c r="F461" i="1"/>
  <c r="F429" i="1"/>
  <c r="F426" i="1"/>
  <c r="F406" i="1"/>
  <c r="F398" i="1"/>
  <c r="F390" i="1"/>
  <c r="F382" i="1"/>
  <c r="F363" i="1"/>
  <c r="F288" i="1"/>
  <c r="F481" i="1"/>
  <c r="F458" i="1"/>
  <c r="F487" i="1"/>
  <c r="F468" i="1"/>
  <c r="F455" i="1"/>
  <c r="F452" i="1"/>
  <c r="F444" i="1"/>
  <c r="F437" i="1"/>
  <c r="F425" i="1"/>
  <c r="F374" i="1"/>
  <c r="F495" i="1"/>
  <c r="F477" i="1"/>
  <c r="F457" i="1"/>
  <c r="F439" i="1"/>
  <c r="F431" i="1"/>
  <c r="F411" i="1"/>
  <c r="F347" i="1"/>
  <c r="F454" i="1"/>
  <c r="F451" i="1"/>
  <c r="F410" i="1"/>
  <c r="F402" i="1"/>
  <c r="F394" i="1"/>
  <c r="F386" i="1"/>
  <c r="F378" i="1"/>
  <c r="F276" i="1"/>
  <c r="F447" i="1"/>
  <c r="F442" i="1"/>
  <c r="F491" i="1"/>
  <c r="F471" i="1"/>
  <c r="F448" i="1"/>
  <c r="F436" i="1"/>
  <c r="F418" i="1"/>
  <c r="F414" i="1"/>
  <c r="F245" i="1"/>
  <c r="F469" i="1"/>
  <c r="F433" i="1"/>
  <c r="F427" i="1"/>
  <c r="F331" i="1"/>
  <c r="F228" i="1"/>
  <c r="F483" i="1"/>
  <c r="F453" i="1"/>
  <c r="F450" i="1"/>
  <c r="F251" i="1"/>
  <c r="F473" i="1"/>
  <c r="F441" i="1"/>
  <c r="F413" i="1"/>
  <c r="F377" i="1"/>
  <c r="F375" i="1"/>
  <c r="F369" i="1"/>
  <c r="F353" i="1"/>
  <c r="F337" i="1"/>
  <c r="F321" i="1"/>
  <c r="F305" i="1"/>
  <c r="F256" i="1"/>
  <c r="F244" i="1"/>
  <c r="F359" i="1"/>
  <c r="F343" i="1"/>
  <c r="F327" i="1"/>
  <c r="F287" i="1"/>
  <c r="F281" i="1"/>
  <c r="F221" i="1"/>
  <c r="F190" i="1"/>
  <c r="F465" i="1"/>
  <c r="F421" i="1"/>
  <c r="F409" i="1"/>
  <c r="F405" i="1"/>
  <c r="F401" i="1"/>
  <c r="F397" i="1"/>
  <c r="F393" i="1"/>
  <c r="F389" i="1"/>
  <c r="F385" i="1"/>
  <c r="F381" i="1"/>
  <c r="F379" i="1"/>
  <c r="F365" i="1"/>
  <c r="F349" i="1"/>
  <c r="F333" i="1"/>
  <c r="F317" i="1"/>
  <c r="F301" i="1"/>
  <c r="F291" i="1"/>
  <c r="F286" i="1"/>
  <c r="F280" i="1"/>
  <c r="F255" i="1"/>
  <c r="F249" i="1"/>
  <c r="F220" i="1"/>
  <c r="F445" i="1"/>
  <c r="F407" i="1"/>
  <c r="F403" i="1"/>
  <c r="F399" i="1"/>
  <c r="F395" i="1"/>
  <c r="F391" i="1"/>
  <c r="F387" i="1"/>
  <c r="F383" i="1"/>
  <c r="F371" i="1"/>
  <c r="F355" i="1"/>
  <c r="F339" i="1"/>
  <c r="F323" i="1"/>
  <c r="F285" i="1"/>
  <c r="F279" i="1"/>
  <c r="F269" i="1"/>
  <c r="F259" i="1"/>
  <c r="F254" i="1"/>
  <c r="F248" i="1"/>
  <c r="F237" i="1"/>
  <c r="F207" i="1"/>
  <c r="F361" i="1"/>
  <c r="F345" i="1"/>
  <c r="F329" i="1"/>
  <c r="F313" i="1"/>
  <c r="F297" i="1"/>
  <c r="F273" i="1"/>
  <c r="F253" i="1"/>
  <c r="F247" i="1"/>
  <c r="F236" i="1"/>
  <c r="F417" i="1"/>
  <c r="F367" i="1"/>
  <c r="F351" i="1"/>
  <c r="F335" i="1"/>
  <c r="F284" i="1"/>
  <c r="F241" i="1"/>
  <c r="F449" i="1"/>
  <c r="F373" i="1"/>
  <c r="F357" i="1"/>
  <c r="F341" i="1"/>
  <c r="F325" i="1"/>
  <c r="F309" i="1"/>
  <c r="F293" i="1"/>
  <c r="F283" i="1"/>
  <c r="F277" i="1"/>
  <c r="F272" i="1"/>
  <c r="F252" i="1"/>
  <c r="F266" i="1"/>
  <c r="F225" i="1"/>
  <c r="F217" i="1"/>
  <c r="F214" i="1"/>
  <c r="F211" i="1"/>
  <c r="F199" i="1"/>
  <c r="F186" i="1"/>
  <c r="F182" i="1"/>
  <c r="F278" i="1"/>
  <c r="F246" i="1"/>
  <c r="F205" i="1"/>
  <c r="F103" i="1"/>
  <c r="F290" i="1"/>
  <c r="F258" i="1"/>
  <c r="F238" i="1"/>
  <c r="F72" i="1"/>
  <c r="F270" i="1"/>
  <c r="F234" i="1"/>
  <c r="F216" i="1"/>
  <c r="F213" i="1"/>
  <c r="F210" i="1"/>
  <c r="F204" i="1"/>
  <c r="F201" i="1"/>
  <c r="F93" i="1"/>
  <c r="F282" i="1"/>
  <c r="F250" i="1"/>
  <c r="F230" i="1"/>
  <c r="F226" i="1"/>
  <c r="F174" i="1"/>
  <c r="F130" i="1"/>
  <c r="F47" i="1"/>
  <c r="F262" i="1"/>
  <c r="F212" i="1"/>
  <c r="F200" i="1"/>
  <c r="F191" i="1"/>
  <c r="F274" i="1"/>
  <c r="F242" i="1"/>
  <c r="F206" i="1"/>
  <c r="F203" i="1"/>
  <c r="F194" i="1"/>
  <c r="F178" i="1"/>
  <c r="F208" i="1"/>
  <c r="F192" i="1"/>
  <c r="F188" i="1"/>
  <c r="F184" i="1"/>
  <c r="F180" i="1"/>
  <c r="F176" i="1"/>
  <c r="F172" i="1"/>
  <c r="F160" i="1"/>
  <c r="F152" i="1"/>
  <c r="F144" i="1"/>
  <c r="F136" i="1"/>
  <c r="F88" i="1"/>
  <c r="F71" i="1"/>
  <c r="F197" i="1"/>
  <c r="F165" i="1"/>
  <c r="F157" i="1"/>
  <c r="F149" i="1"/>
  <c r="F141" i="1"/>
  <c r="F133" i="1"/>
  <c r="F116" i="1"/>
  <c r="F77" i="1"/>
  <c r="F101" i="1"/>
  <c r="F76" i="1"/>
  <c r="F69" i="1"/>
  <c r="F209" i="1"/>
  <c r="F193" i="1"/>
  <c r="F169" i="1"/>
  <c r="F128" i="1"/>
  <c r="F124" i="1"/>
  <c r="F110" i="1"/>
  <c r="F96" i="1"/>
  <c r="F189" i="1"/>
  <c r="F185" i="1"/>
  <c r="F181" i="1"/>
  <c r="F177" i="1"/>
  <c r="F173" i="1"/>
  <c r="F164" i="1"/>
  <c r="F156" i="1"/>
  <c r="F148" i="1"/>
  <c r="F140" i="1"/>
  <c r="F132" i="1"/>
  <c r="F95" i="1"/>
  <c r="F62" i="1"/>
  <c r="F161" i="1"/>
  <c r="F153" i="1"/>
  <c r="F145" i="1"/>
  <c r="F137" i="1"/>
  <c r="F104" i="1"/>
  <c r="F80" i="1"/>
  <c r="F74" i="1"/>
  <c r="F61" i="1"/>
  <c r="F55" i="1"/>
  <c r="F196" i="1"/>
  <c r="F168" i="1"/>
  <c r="F131" i="1"/>
  <c r="F118" i="1"/>
  <c r="F108" i="1"/>
  <c r="F84" i="1"/>
  <c r="F54" i="1"/>
  <c r="F27" i="1"/>
  <c r="F129" i="1"/>
  <c r="F107" i="1"/>
  <c r="F105" i="1"/>
  <c r="F90" i="1"/>
  <c r="F57" i="1"/>
  <c r="F50" i="1"/>
  <c r="F43" i="1"/>
  <c r="F31" i="1"/>
  <c r="F127" i="1"/>
  <c r="F111" i="1"/>
  <c r="F109" i="1"/>
  <c r="F94" i="1"/>
  <c r="F85" i="1"/>
  <c r="F82" i="1"/>
  <c r="F79" i="1"/>
  <c r="F53" i="1"/>
  <c r="F46" i="1"/>
  <c r="F39" i="1"/>
  <c r="F35" i="1"/>
  <c r="F26" i="1"/>
  <c r="F125" i="1"/>
  <c r="F115" i="1"/>
  <c r="F113" i="1"/>
  <c r="F98" i="1"/>
  <c r="F87" i="1"/>
  <c r="F73" i="1"/>
  <c r="F70" i="1"/>
  <c r="F67" i="1"/>
  <c r="F49" i="1"/>
  <c r="F42" i="1"/>
  <c r="F30" i="1"/>
  <c r="F123" i="1"/>
  <c r="F119" i="1"/>
  <c r="F117" i="1"/>
  <c r="F102" i="1"/>
  <c r="F63" i="1"/>
  <c r="F45" i="1"/>
  <c r="F38" i="1"/>
  <c r="F34" i="1"/>
  <c r="F25" i="1"/>
  <c r="F121" i="1"/>
  <c r="F106" i="1"/>
  <c r="F91" i="1"/>
  <c r="F89" i="1"/>
  <c r="F81" i="1"/>
  <c r="F78" i="1"/>
  <c r="F75" i="1"/>
  <c r="F66" i="1"/>
  <c r="F59" i="1"/>
  <c r="F41" i="1"/>
  <c r="F29" i="1"/>
  <c r="F15" i="1"/>
  <c r="F37" i="1"/>
  <c r="F33" i="1"/>
  <c r="F19" i="1"/>
  <c r="F114" i="1"/>
  <c r="F99" i="1"/>
  <c r="F97" i="1"/>
  <c r="F86" i="1"/>
  <c r="F83" i="1"/>
  <c r="F65" i="1"/>
  <c r="F58" i="1"/>
  <c r="F51" i="1"/>
  <c r="F2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<sst xmlns="http://schemas.openxmlformats.org/spreadsheetml/2006/main" count="7292" uniqueCount="2171">
  <si>
    <t>CY2023</t>
  </si>
  <si>
    <t>Revenuue</t>
  </si>
  <si>
    <t>Shares</t>
  </si>
  <si>
    <t>EPS</t>
  </si>
  <si>
    <t>NI</t>
  </si>
  <si>
    <t>NI Margin</t>
  </si>
  <si>
    <t>NYSE:MMM</t>
  </si>
  <si>
    <t>NYSE:AOS</t>
  </si>
  <si>
    <t>NYSE:ABT</t>
  </si>
  <si>
    <t>NYSE:ABBV</t>
  </si>
  <si>
    <t>NYSE:ACN</t>
  </si>
  <si>
    <t>NasdaqGS:ADBE</t>
  </si>
  <si>
    <t>NasdaqGS:AMD</t>
  </si>
  <si>
    <t>NYSE:AFL</t>
  </si>
  <si>
    <t>NYSE:A</t>
  </si>
  <si>
    <t>NYSE:APD</t>
  </si>
  <si>
    <t>NasdaqGS:ABNB</t>
  </si>
  <si>
    <t>NasdaqGS:AKAM</t>
  </si>
  <si>
    <t>NYSE:ALB</t>
  </si>
  <si>
    <t>NYSE:ARE</t>
  </si>
  <si>
    <t>NasdaqGS:ALGN</t>
  </si>
  <si>
    <t>NYSE:ALLE</t>
  </si>
  <si>
    <t>NasdaqGS:LNT</t>
  </si>
  <si>
    <t>NasdaqGS:GOOG</t>
  </si>
  <si>
    <t>NasdaqGS:GOOGL</t>
  </si>
  <si>
    <t>NYSE:MO</t>
  </si>
  <si>
    <t>NasdaqGS:AMZN</t>
  </si>
  <si>
    <t>NYSE:AMCR</t>
  </si>
  <si>
    <t>NYSE:AEE</t>
  </si>
  <si>
    <t>NasdaqGS:AEP</t>
  </si>
  <si>
    <t>NYSE:AXP</t>
  </si>
  <si>
    <t>NYSE:AIG</t>
  </si>
  <si>
    <t>NYSE:AMT</t>
  </si>
  <si>
    <t>NYSE:AWK</t>
  </si>
  <si>
    <t>NYSE:AMP</t>
  </si>
  <si>
    <t>NYSE:AME</t>
  </si>
  <si>
    <t>NasdaqGS:AMGN</t>
  </si>
  <si>
    <t>NYSE:APH</t>
  </si>
  <si>
    <t>NasdaqGS:ADI</t>
  </si>
  <si>
    <t>NasdaqGS:ANSS</t>
  </si>
  <si>
    <t>NYSE:AON</t>
  </si>
  <si>
    <t>NasdaqGS:APA</t>
  </si>
  <si>
    <t>NYSE:APO</t>
  </si>
  <si>
    <t>NasdaqGS:AAPL</t>
  </si>
  <si>
    <t>NasdaqGS:AMAT</t>
  </si>
  <si>
    <t>NYSE:APTV</t>
  </si>
  <si>
    <t>NasdaqGS:ACGL</t>
  </si>
  <si>
    <t>NYSE:ADM</t>
  </si>
  <si>
    <t>NYSE:ANET</t>
  </si>
  <si>
    <t>NYSE:AJG</t>
  </si>
  <si>
    <t>NYSE:AIZ</t>
  </si>
  <si>
    <t>NYSE:T</t>
  </si>
  <si>
    <t>NYSE:ATO</t>
  </si>
  <si>
    <t>NasdaqGS:ADSK</t>
  </si>
  <si>
    <t>NasdaqGS:ADP</t>
  </si>
  <si>
    <t>NYSE:AZO</t>
  </si>
  <si>
    <t>NYSE:AVB</t>
  </si>
  <si>
    <t>NYSE:AVY</t>
  </si>
  <si>
    <t>NasdaqGS:AXON</t>
  </si>
  <si>
    <t>NasdaqGS:BKR</t>
  </si>
  <si>
    <t>NYSE:BALL</t>
  </si>
  <si>
    <t>NYSE:BAC</t>
  </si>
  <si>
    <t>NYSE:BAX</t>
  </si>
  <si>
    <t>NYSE:BDX</t>
  </si>
  <si>
    <t>NYSE:BRK.B</t>
  </si>
  <si>
    <t>NYSE:BBY</t>
  </si>
  <si>
    <t>NasdaqGS:TECH</t>
  </si>
  <si>
    <t>NasdaqGS:BIIB</t>
  </si>
  <si>
    <t>NYSE:BLK</t>
  </si>
  <si>
    <t>NYSE:BX</t>
  </si>
  <si>
    <t>NasdaqGS:BKNG</t>
  </si>
  <si>
    <t>NYSE:BWA</t>
  </si>
  <si>
    <t>NYSE:BSX</t>
  </si>
  <si>
    <t>NYSE:BMY</t>
  </si>
  <si>
    <t>NasdaqGS:AVGO</t>
  </si>
  <si>
    <t>NYSE:BR</t>
  </si>
  <si>
    <t>NYSE:BRO</t>
  </si>
  <si>
    <t>NYSE:BF.B</t>
  </si>
  <si>
    <t>NYSE:BLDR</t>
  </si>
  <si>
    <t>NYSE:BG</t>
  </si>
  <si>
    <t>NYSE:BXP</t>
  </si>
  <si>
    <t>NasdaqGS:CHRW</t>
  </si>
  <si>
    <t>NasdaqGS:CDNS</t>
  </si>
  <si>
    <t>NasdaqGS:CZR</t>
  </si>
  <si>
    <t>NYSE:CPT</t>
  </si>
  <si>
    <t>NYSE:COF</t>
  </si>
  <si>
    <t>NYSE:CAH</t>
  </si>
  <si>
    <t>NYSE:KMX</t>
  </si>
  <si>
    <t>NYSE:CCL</t>
  </si>
  <si>
    <t>NYSE:CARR</t>
  </si>
  <si>
    <t>NYSE:CAT</t>
  </si>
  <si>
    <t>BATS:CBOE</t>
  </si>
  <si>
    <t>NYSE:CBRE</t>
  </si>
  <si>
    <t>NasdaqGS:CDW</t>
  </si>
  <si>
    <t>NYSE:CE</t>
  </si>
  <si>
    <t>NYSE:COR</t>
  </si>
  <si>
    <t>NYSE:CNC</t>
  </si>
  <si>
    <t>NYSE:CNP</t>
  </si>
  <si>
    <t>NYSE:CF</t>
  </si>
  <si>
    <t>NYSE:CRL</t>
  </si>
  <si>
    <t>NasdaqGS:CHTR</t>
  </si>
  <si>
    <t>NYSE:CVX</t>
  </si>
  <si>
    <t>NYSE:CMG</t>
  </si>
  <si>
    <t>NYSE:CB</t>
  </si>
  <si>
    <t>NYSE:CHD</t>
  </si>
  <si>
    <t>NasdaqGS:CINF</t>
  </si>
  <si>
    <t>NasdaqGS:CTAS</t>
  </si>
  <si>
    <t>NasdaqGS:CSCO</t>
  </si>
  <si>
    <t>NYSE:C</t>
  </si>
  <si>
    <t>NYSE:CFG</t>
  </si>
  <si>
    <t>NasdaqGS:CME</t>
  </si>
  <si>
    <t>NYSE:CMS</t>
  </si>
  <si>
    <t>NasdaqGS:CTSH</t>
  </si>
  <si>
    <t>NYSE:CL</t>
  </si>
  <si>
    <t>NasdaqGS:CMCSA</t>
  </si>
  <si>
    <t>NYSE:CAG</t>
  </si>
  <si>
    <t>NYSE:COP</t>
  </si>
  <si>
    <t>NYSE:ED</t>
  </si>
  <si>
    <t>NYSE:STZ</t>
  </si>
  <si>
    <t>NasdaqGS:CEG</t>
  </si>
  <si>
    <t>NasdaqGS:CPRT</t>
  </si>
  <si>
    <t>NYSE:GLW</t>
  </si>
  <si>
    <t>NYSE:CPAY</t>
  </si>
  <si>
    <t>NYSE:CTVA</t>
  </si>
  <si>
    <t>NasdaqGS:CSGP</t>
  </si>
  <si>
    <t>NasdaqGS:COST</t>
  </si>
  <si>
    <t>NYSE:CTRA</t>
  </si>
  <si>
    <t>NasdaqGS:CRWD</t>
  </si>
  <si>
    <t>NYSE:CCI</t>
  </si>
  <si>
    <t>NasdaqGS:CSX</t>
  </si>
  <si>
    <t>NYSE:CMI</t>
  </si>
  <si>
    <t>NYSE:CVS</t>
  </si>
  <si>
    <t>NYSE:DHI</t>
  </si>
  <si>
    <t>NYSE:DHR</t>
  </si>
  <si>
    <t>NYSE:DRI</t>
  </si>
  <si>
    <t>NYSE:DVA</t>
  </si>
  <si>
    <t>NYSE:DAY</t>
  </si>
  <si>
    <t>NYSE:DECK</t>
  </si>
  <si>
    <t>NYSE:DE</t>
  </si>
  <si>
    <t>NYSE:DELL</t>
  </si>
  <si>
    <t>NYSE:DAL</t>
  </si>
  <si>
    <t>NYSE:DVN</t>
  </si>
  <si>
    <t>NasdaqGS:DXCM</t>
  </si>
  <si>
    <t>NasdaqGS:FANG</t>
  </si>
  <si>
    <t>NYSE:DLR</t>
  </si>
  <si>
    <t>NYSE:DFS</t>
  </si>
  <si>
    <t>NYSE:DG</t>
  </si>
  <si>
    <t>NasdaqGS:DLTR</t>
  </si>
  <si>
    <t>NYSE:D</t>
  </si>
  <si>
    <t>NasdaqGS:DPZ</t>
  </si>
  <si>
    <t>NYSE:DOV</t>
  </si>
  <si>
    <t>NYSE:DOW</t>
  </si>
  <si>
    <t>NYSE:DTE</t>
  </si>
  <si>
    <t>NYSE:DUK</t>
  </si>
  <si>
    <t>NYSE:DD</t>
  </si>
  <si>
    <t>NYSE:EMN</t>
  </si>
  <si>
    <t>NYSE:ETN</t>
  </si>
  <si>
    <t>NasdaqGS:EBAY</t>
  </si>
  <si>
    <t>NYSE:ECL</t>
  </si>
  <si>
    <t>NYSE:EIX</t>
  </si>
  <si>
    <t>NYSE:EW</t>
  </si>
  <si>
    <t>NasdaqGS:EA</t>
  </si>
  <si>
    <t>NYSE:ELV</t>
  </si>
  <si>
    <t>NYSE:LLY</t>
  </si>
  <si>
    <t>NYSE:EMR</t>
  </si>
  <si>
    <t>NasdaqGM:ENPH</t>
  </si>
  <si>
    <t>NYSE:ETR</t>
  </si>
  <si>
    <t>NYSE:EOG</t>
  </si>
  <si>
    <t>NYSE:EPAM</t>
  </si>
  <si>
    <t>NYSE:EQT</t>
  </si>
  <si>
    <t>NYSE:EFX</t>
  </si>
  <si>
    <t>NasdaqGS:EQIX</t>
  </si>
  <si>
    <t>NYSE:EQR</t>
  </si>
  <si>
    <t>NasdaqGS:ERIE</t>
  </si>
  <si>
    <t>NYSE:ESS</t>
  </si>
  <si>
    <t>NYSE:EG</t>
  </si>
  <si>
    <t>NasdaqGS:EVRG</t>
  </si>
  <si>
    <t>NYSE:ES</t>
  </si>
  <si>
    <t>NasdaqGS:EXC</t>
  </si>
  <si>
    <t>NasdaqGS:EXPE</t>
  </si>
  <si>
    <t>NYSE:EXPD</t>
  </si>
  <si>
    <t>NYSE:EXR</t>
  </si>
  <si>
    <t>NYSE:XOM</t>
  </si>
  <si>
    <t>NasdaqGS:FFIV</t>
  </si>
  <si>
    <t>NYSE:FDS</t>
  </si>
  <si>
    <t>NYSE:FICO</t>
  </si>
  <si>
    <t>NasdaqGS:FAST</t>
  </si>
  <si>
    <t>NYSE:FRT</t>
  </si>
  <si>
    <t>NYSE:FDX</t>
  </si>
  <si>
    <t>NYSE:FIS</t>
  </si>
  <si>
    <t>NasdaqGS:FITB</t>
  </si>
  <si>
    <t>NasdaqGS:FSLR</t>
  </si>
  <si>
    <t>NYSE:FE</t>
  </si>
  <si>
    <t>NYSE:FI</t>
  </si>
  <si>
    <t>NYSE:FMC</t>
  </si>
  <si>
    <t>NYSE:F</t>
  </si>
  <si>
    <t>NasdaqGS:FTNT</t>
  </si>
  <si>
    <t>NYSE:FTV</t>
  </si>
  <si>
    <t>NasdaqGS:FOX</t>
  </si>
  <si>
    <t>NasdaqGS:FOXA</t>
  </si>
  <si>
    <t>NYSE:BEN</t>
  </si>
  <si>
    <t>NYSE:FCX</t>
  </si>
  <si>
    <t>NYSE:GRMN</t>
  </si>
  <si>
    <t>NYSE:IT</t>
  </si>
  <si>
    <t>NasdaqGS:GEHC</t>
  </si>
  <si>
    <t>NYSE:GEV</t>
  </si>
  <si>
    <t>NasdaqGS:GEN</t>
  </si>
  <si>
    <t>NYSE:GNRC</t>
  </si>
  <si>
    <t>NYSE:GD</t>
  </si>
  <si>
    <t>NYSE:GE</t>
  </si>
  <si>
    <t>NYSE:GIS</t>
  </si>
  <si>
    <t>NYSE:GM</t>
  </si>
  <si>
    <t>NYSE:GPC</t>
  </si>
  <si>
    <t>NasdaqGS:GILD</t>
  </si>
  <si>
    <t>NYSE:GPN</t>
  </si>
  <si>
    <t>NYSE:GL</t>
  </si>
  <si>
    <t>NYSE:GDDY</t>
  </si>
  <si>
    <t>NYSE:HAL</t>
  </si>
  <si>
    <t>NasdaqGS:HAS</t>
  </si>
  <si>
    <t>NYSE:HCA</t>
  </si>
  <si>
    <t>NYSE:DOC</t>
  </si>
  <si>
    <t>NasdaqGS:HSIC</t>
  </si>
  <si>
    <t>NYSE:HES</t>
  </si>
  <si>
    <t>NYSE:HPE</t>
  </si>
  <si>
    <t>NYSE:HLT</t>
  </si>
  <si>
    <t>NasdaqGS:HOLX</t>
  </si>
  <si>
    <t>NasdaqGS:HON</t>
  </si>
  <si>
    <t>NYSE:HRL</t>
  </si>
  <si>
    <t>NasdaqGS:HST</t>
  </si>
  <si>
    <t>NYSE:HWM</t>
  </si>
  <si>
    <t>NYSE:HPQ</t>
  </si>
  <si>
    <t>NYSE:HUBB</t>
  </si>
  <si>
    <t>NYSE:HUM</t>
  </si>
  <si>
    <t>NasdaqGS:HBAN</t>
  </si>
  <si>
    <t>NYSE:HII</t>
  </si>
  <si>
    <t>NYSE:IEX</t>
  </si>
  <si>
    <t>NasdaqGS:IDXX</t>
  </si>
  <si>
    <t>NYSE:ITW</t>
  </si>
  <si>
    <t>NasdaqGS:INCY</t>
  </si>
  <si>
    <t>NYSE:IR</t>
  </si>
  <si>
    <t>NasdaqGS:PODD</t>
  </si>
  <si>
    <t>NasdaqGS:INTC</t>
  </si>
  <si>
    <t>NYSE:ICE</t>
  </si>
  <si>
    <t>NYSE:IBM</t>
  </si>
  <si>
    <t>NYSE:IFF</t>
  </si>
  <si>
    <t>NYSE:IP</t>
  </si>
  <si>
    <t>NasdaqGS:INTU</t>
  </si>
  <si>
    <t>NasdaqGS:ISRG</t>
  </si>
  <si>
    <t>NYSE:IVZ</t>
  </si>
  <si>
    <t>NYSE:INVH</t>
  </si>
  <si>
    <t>NYSE:IQV</t>
  </si>
  <si>
    <t>NYSE:IRM</t>
  </si>
  <si>
    <t>NasdaqGS:JBHT</t>
  </si>
  <si>
    <t>NYSE:JBL</t>
  </si>
  <si>
    <t>NasdaqGS:JKHY</t>
  </si>
  <si>
    <t>NYSE:J</t>
  </si>
  <si>
    <t>NYSE:JNJ</t>
  </si>
  <si>
    <t>NYSE:JCI</t>
  </si>
  <si>
    <t>NYSE:JPM</t>
  </si>
  <si>
    <t>NYSE:JNPR</t>
  </si>
  <si>
    <t>NYSE:K</t>
  </si>
  <si>
    <t>NYSE:KVUE</t>
  </si>
  <si>
    <t>NasdaqGS:KDP</t>
  </si>
  <si>
    <t>NYSE:KEY</t>
  </si>
  <si>
    <t>NYSE:KEYS</t>
  </si>
  <si>
    <t>NYSE:KMB</t>
  </si>
  <si>
    <t>NYSE:KIM</t>
  </si>
  <si>
    <t>NYSE:KMI</t>
  </si>
  <si>
    <t>NYSE:KKR</t>
  </si>
  <si>
    <t>NasdaqGS:KLAC</t>
  </si>
  <si>
    <t>NYSE:LHX</t>
  </si>
  <si>
    <t>NYSE:LH</t>
  </si>
  <si>
    <t>NasdaqGS:LRCX</t>
  </si>
  <si>
    <t>NYSE:LW</t>
  </si>
  <si>
    <t>NYSE:LVS</t>
  </si>
  <si>
    <t>NYSE:LDOS</t>
  </si>
  <si>
    <t>NYSE:LEN</t>
  </si>
  <si>
    <t>NYSE:LII</t>
  </si>
  <si>
    <t>NasdaqGS:LIN</t>
  </si>
  <si>
    <t>NYSE:LYV</t>
  </si>
  <si>
    <t>NasdaqGS:LKQ</t>
  </si>
  <si>
    <t>NYSE:LMT</t>
  </si>
  <si>
    <t>NYSE:L</t>
  </si>
  <si>
    <t>NYSE:LOW</t>
  </si>
  <si>
    <t>NasdaqGS:LULU</t>
  </si>
  <si>
    <t>NYSE:LYB</t>
  </si>
  <si>
    <t>NYSE:MTB</t>
  </si>
  <si>
    <t>NYSE:MPC</t>
  </si>
  <si>
    <t>NasdaqGS:MKTX</t>
  </si>
  <si>
    <t>NasdaqGS:MAR</t>
  </si>
  <si>
    <t>NYSE:MMC</t>
  </si>
  <si>
    <t>NYSE:MLM</t>
  </si>
  <si>
    <t>NYSE:MAS</t>
  </si>
  <si>
    <t>NYSE:MA</t>
  </si>
  <si>
    <t>NasdaqGS:MTCH</t>
  </si>
  <si>
    <t>NYSE:MKC</t>
  </si>
  <si>
    <t>NYSE:MCD</t>
  </si>
  <si>
    <t>NYSE:MCK</t>
  </si>
  <si>
    <t>NYSE:MDT</t>
  </si>
  <si>
    <t>NYSE:MRK</t>
  </si>
  <si>
    <t>NasdaqGS:META</t>
  </si>
  <si>
    <t>NYSE:MET</t>
  </si>
  <si>
    <t>NYSE:MTD</t>
  </si>
  <si>
    <t>NYSE:MGM</t>
  </si>
  <si>
    <t>NasdaqGS:MCHP</t>
  </si>
  <si>
    <t>NasdaqGS:MU</t>
  </si>
  <si>
    <t>NasdaqGS:MSFT</t>
  </si>
  <si>
    <t>NYSE:MAA</t>
  </si>
  <si>
    <t>NasdaqGS:MRNA</t>
  </si>
  <si>
    <t>NYSE:MHK</t>
  </si>
  <si>
    <t>NYSE:MOH</t>
  </si>
  <si>
    <t>NYSE:TAP</t>
  </si>
  <si>
    <t>NasdaqGS:MDLZ</t>
  </si>
  <si>
    <t>NasdaqGS:MPWR</t>
  </si>
  <si>
    <t>NasdaqGS:MNST</t>
  </si>
  <si>
    <t>NYSE:MCO</t>
  </si>
  <si>
    <t>NYSE:MS</t>
  </si>
  <si>
    <t>NYSE:MSI</t>
  </si>
  <si>
    <t>NYSE:MSCI</t>
  </si>
  <si>
    <t>NasdaqGS:NDAQ</t>
  </si>
  <si>
    <t>NasdaqGS:NTAP</t>
  </si>
  <si>
    <t>NasdaqGS:NFLX</t>
  </si>
  <si>
    <t>NYSE:NEM</t>
  </si>
  <si>
    <t>NasdaqGS:NWS</t>
  </si>
  <si>
    <t>NasdaqGS:NWSA</t>
  </si>
  <si>
    <t>NYSE:NEE</t>
  </si>
  <si>
    <t>NYSE:NKE</t>
  </si>
  <si>
    <t>NYSE:NI</t>
  </si>
  <si>
    <t>NasdaqGS:NDSN</t>
  </si>
  <si>
    <t>NYSE:NSC</t>
  </si>
  <si>
    <t>NasdaqGS:NTRS</t>
  </si>
  <si>
    <t>NYSE:NOC</t>
  </si>
  <si>
    <t>NYSE:NCLH</t>
  </si>
  <si>
    <t>NYSE:NRG</t>
  </si>
  <si>
    <t>NYSE:NUE</t>
  </si>
  <si>
    <t>NasdaqGS:NVDA</t>
  </si>
  <si>
    <t>NYSE:NVR</t>
  </si>
  <si>
    <t>NasdaqGS:NXPI</t>
  </si>
  <si>
    <t>NasdaqGS:ORLY</t>
  </si>
  <si>
    <t>NYSE:OXY</t>
  </si>
  <si>
    <t>NasdaqGS:ODFL</t>
  </si>
  <si>
    <t>NYSE:OMC</t>
  </si>
  <si>
    <t>NasdaqGS:ON</t>
  </si>
  <si>
    <t>NYSE:OKE</t>
  </si>
  <si>
    <t>NYSE:ORCL</t>
  </si>
  <si>
    <t>NYSE:OTIS</t>
  </si>
  <si>
    <t>NasdaqGS:PCAR</t>
  </si>
  <si>
    <t>NYSE:PKG</t>
  </si>
  <si>
    <t>NasdaqGS:PLTR</t>
  </si>
  <si>
    <t>NasdaqGS:PANW</t>
  </si>
  <si>
    <t>NasdaqGS:PARA</t>
  </si>
  <si>
    <t>NYSE:PH</t>
  </si>
  <si>
    <t>NasdaqGS:PAYX</t>
  </si>
  <si>
    <t>NYSE:PAYC</t>
  </si>
  <si>
    <t>NasdaqGS:PYPL</t>
  </si>
  <si>
    <t>NYSE:PNR</t>
  </si>
  <si>
    <t>NasdaqGS:PEP</t>
  </si>
  <si>
    <t>NYSE:PFE</t>
  </si>
  <si>
    <t>NYSE:PCG</t>
  </si>
  <si>
    <t>NYSE:PM</t>
  </si>
  <si>
    <t>NYSE:PSX</t>
  </si>
  <si>
    <t>NYSE:PNW</t>
  </si>
  <si>
    <t>NasdaqGS:POOL</t>
  </si>
  <si>
    <t>NYSE:PPG</t>
  </si>
  <si>
    <t>NYSE:PPL</t>
  </si>
  <si>
    <t>NasdaqGS:PFG</t>
  </si>
  <si>
    <t>NYSE:PLD</t>
  </si>
  <si>
    <t>NYSE:PRU</t>
  </si>
  <si>
    <t>NasdaqGS:PTC</t>
  </si>
  <si>
    <t>NYSE:PEG</t>
  </si>
  <si>
    <t>NYSE:PSA</t>
  </si>
  <si>
    <t>NYSE:PHM</t>
  </si>
  <si>
    <t>NasdaqGS:QCOM</t>
  </si>
  <si>
    <t>NYSE:PWR</t>
  </si>
  <si>
    <t>NYSE:DGX</t>
  </si>
  <si>
    <t>NYSE:RL</t>
  </si>
  <si>
    <t>NYSE:RJF</t>
  </si>
  <si>
    <t>NYSE:O</t>
  </si>
  <si>
    <t>NasdaqGS:REG</t>
  </si>
  <si>
    <t>NasdaqGS:REGN</t>
  </si>
  <si>
    <t>NYSE:RF</t>
  </si>
  <si>
    <t>NYSE:RSG</t>
  </si>
  <si>
    <t>NYSE:RMD</t>
  </si>
  <si>
    <t>NYSE:RVTY</t>
  </si>
  <si>
    <t>NYSE:ROK</t>
  </si>
  <si>
    <t>NYSE:ROL</t>
  </si>
  <si>
    <t>NasdaqGS:ROP</t>
  </si>
  <si>
    <t>NasdaqGS:ROST</t>
  </si>
  <si>
    <t>NYSE:RCL</t>
  </si>
  <si>
    <t>NYSE:RTX</t>
  </si>
  <si>
    <t>NYSE:SPGI</t>
  </si>
  <si>
    <t>NYSE:CRM</t>
  </si>
  <si>
    <t>NasdaqGS:SBAC</t>
  </si>
  <si>
    <t>NYSE:SLB</t>
  </si>
  <si>
    <t>NasdaqGS:STX</t>
  </si>
  <si>
    <t>NYSE:SRE</t>
  </si>
  <si>
    <t>NYSE:NOW</t>
  </si>
  <si>
    <t>NYSE:SPG</t>
  </si>
  <si>
    <t>NasdaqGS:SWKS</t>
  </si>
  <si>
    <t>NYSE:SW</t>
  </si>
  <si>
    <t>NYSE:SNA</t>
  </si>
  <si>
    <t>NYSE:SOLV</t>
  </si>
  <si>
    <t>NYSE:LUV</t>
  </si>
  <si>
    <t>NYSE:SWK</t>
  </si>
  <si>
    <t>NasdaqGS:SBUX</t>
  </si>
  <si>
    <t>NYSE:STT</t>
  </si>
  <si>
    <t>NasdaqGS:STLD</t>
  </si>
  <si>
    <t>NYSE:STE</t>
  </si>
  <si>
    <t>NYSE:SYK</t>
  </si>
  <si>
    <t>NasdaqGS:SMCI</t>
  </si>
  <si>
    <t>NYSE:SYF</t>
  </si>
  <si>
    <t>NasdaqGS:SNPS</t>
  </si>
  <si>
    <t>NYSE:SYY</t>
  </si>
  <si>
    <t>NasdaqGS:TMUS</t>
  </si>
  <si>
    <t>NasdaqGS:TROW</t>
  </si>
  <si>
    <t>NasdaqGS:TTWO</t>
  </si>
  <si>
    <t>NYSE:TPR</t>
  </si>
  <si>
    <t>NYSE:TRGP</t>
  </si>
  <si>
    <t>NYSE:TGT</t>
  </si>
  <si>
    <t>NYSE:TEL</t>
  </si>
  <si>
    <t>NYSE:TDY</t>
  </si>
  <si>
    <t>NYSE:TFX</t>
  </si>
  <si>
    <t>NasdaqGS:TER</t>
  </si>
  <si>
    <t>NasdaqGS:TSLA</t>
  </si>
  <si>
    <t>NasdaqGS:TXN</t>
  </si>
  <si>
    <t>NYSE:TPL</t>
  </si>
  <si>
    <t>NYSE:TXT</t>
  </si>
  <si>
    <t>NYSE:AES</t>
  </si>
  <si>
    <t>NYSE:ALL</t>
  </si>
  <si>
    <t>NYSE:BK</t>
  </si>
  <si>
    <t>NYSE:BA</t>
  </si>
  <si>
    <t>NasdaqGS:CPB</t>
  </si>
  <si>
    <t>NYSE:SCHW</t>
  </si>
  <si>
    <t>NYSE:CI</t>
  </si>
  <si>
    <t>NYSE:CLX</t>
  </si>
  <si>
    <t>NYSE:KO</t>
  </si>
  <si>
    <t>NasdaqGS:COO</t>
  </si>
  <si>
    <t>NYSE:EL</t>
  </si>
  <si>
    <t>NYSE:GS</t>
  </si>
  <si>
    <t>NYSE:HIG</t>
  </si>
  <si>
    <t>NYSE:HSY</t>
  </si>
  <si>
    <t>NYSE:HD</t>
  </si>
  <si>
    <t>NYSE:IPG</t>
  </si>
  <si>
    <t>NYSE:SJM</t>
  </si>
  <si>
    <t>NasdaqGS:KHC</t>
  </si>
  <si>
    <t>NYSE:KR</t>
  </si>
  <si>
    <t>NYSE:MOS</t>
  </si>
  <si>
    <t>NYSE:PNC</t>
  </si>
  <si>
    <t>NYSE:PG</t>
  </si>
  <si>
    <t>NYSE:PGR</t>
  </si>
  <si>
    <t>NYSE:SHW</t>
  </si>
  <si>
    <t>NYSE:SO</t>
  </si>
  <si>
    <t>NYSE:TJX</t>
  </si>
  <si>
    <t>NYSE:TRV</t>
  </si>
  <si>
    <t>NYSE:DIS</t>
  </si>
  <si>
    <t>NYSE:WMB</t>
  </si>
  <si>
    <t>NYSE:TMO</t>
  </si>
  <si>
    <t>NasdaqGS:TSCO</t>
  </si>
  <si>
    <t>NYSE:TT</t>
  </si>
  <si>
    <t>NYSE:TDG</t>
  </si>
  <si>
    <t>NasdaqGS:TRMB</t>
  </si>
  <si>
    <t>NYSE:TFC</t>
  </si>
  <si>
    <t>NYSE:TYL</t>
  </si>
  <si>
    <t>NYSE:TSN</t>
  </si>
  <si>
    <t>NYSE:USB</t>
  </si>
  <si>
    <t>NYSE:UBER</t>
  </si>
  <si>
    <t>NYSE:UDR</t>
  </si>
  <si>
    <t>NasdaqGS:ULTA</t>
  </si>
  <si>
    <t>NYSE:UNP</t>
  </si>
  <si>
    <t>NasdaqGS:UAL</t>
  </si>
  <si>
    <t>NYSE:UPS</t>
  </si>
  <si>
    <t>NYSE:URI</t>
  </si>
  <si>
    <t>NYSE:UNH</t>
  </si>
  <si>
    <t>NYSE:UHS</t>
  </si>
  <si>
    <t>NYSE:VLO</t>
  </si>
  <si>
    <t>NYSE:VTR</t>
  </si>
  <si>
    <t>NYSE:VLTO</t>
  </si>
  <si>
    <t>NasdaqGS:VRSN</t>
  </si>
  <si>
    <t>NasdaqGS:VRSK</t>
  </si>
  <si>
    <t>NYSE:VZ</t>
  </si>
  <si>
    <t>NasdaqGS:VRTX</t>
  </si>
  <si>
    <t>NasdaqGS:VTRS</t>
  </si>
  <si>
    <t>NYSE:VICI</t>
  </si>
  <si>
    <t>NYSE:V</t>
  </si>
  <si>
    <t>NYSE:VST</t>
  </si>
  <si>
    <t>NYSE:VMC</t>
  </si>
  <si>
    <t>NYSE:WRB</t>
  </si>
  <si>
    <t>NYSE:GWW</t>
  </si>
  <si>
    <t>NasdaqGS:WBA</t>
  </si>
  <si>
    <t>NYSE:WMT</t>
  </si>
  <si>
    <t>NasdaqGS:WBD</t>
  </si>
  <si>
    <t>NYSE:WM</t>
  </si>
  <si>
    <t>NYSE:WAT</t>
  </si>
  <si>
    <t>NYSE:WEC</t>
  </si>
  <si>
    <t>NYSE:WFC</t>
  </si>
  <si>
    <t>NYSE:WELL</t>
  </si>
  <si>
    <t>NYSE:WST</t>
  </si>
  <si>
    <t>NasdaqGS:WDC</t>
  </si>
  <si>
    <t>NYSE:WAB</t>
  </si>
  <si>
    <t>NYSE:WY</t>
  </si>
  <si>
    <t>NasdaqGS:WTW</t>
  </si>
  <si>
    <t>NasdaqGS:WDAY</t>
  </si>
  <si>
    <t>NasdaqGS:WYNN</t>
  </si>
  <si>
    <t>NasdaqGS:XEL</t>
  </si>
  <si>
    <t>NYSE:XYL</t>
  </si>
  <si>
    <t>NYSE:YUM</t>
  </si>
  <si>
    <t>NasdaqGS:ZBRA</t>
  </si>
  <si>
    <t>NYSE:ZBH</t>
  </si>
  <si>
    <t>NYSE:ZTS</t>
  </si>
  <si>
    <t>CY2022</t>
  </si>
  <si>
    <t>market_cap</t>
  </si>
  <si>
    <t>Share</t>
  </si>
  <si>
    <t>aggregation</t>
  </si>
  <si>
    <t>simple Avg</t>
  </si>
  <si>
    <t>weighted Avg</t>
  </si>
  <si>
    <t>CY2021</t>
  </si>
  <si>
    <t>MMM</t>
  </si>
  <si>
    <t>AOS</t>
  </si>
  <si>
    <t>ABT</t>
  </si>
  <si>
    <t>ABBV</t>
  </si>
  <si>
    <t>ACN</t>
  </si>
  <si>
    <t>ADBE</t>
  </si>
  <si>
    <t>AMD</t>
  </si>
  <si>
    <t>AES</t>
  </si>
  <si>
    <t>AFL</t>
  </si>
  <si>
    <t>A</t>
  </si>
  <si>
    <t>APD</t>
  </si>
  <si>
    <t>ABNB</t>
  </si>
  <si>
    <t>AKAM</t>
  </si>
  <si>
    <t>ALB</t>
  </si>
  <si>
    <t>ARE</t>
  </si>
  <si>
    <t>ALGN</t>
  </si>
  <si>
    <t>ALLE</t>
  </si>
  <si>
    <t>LNT</t>
  </si>
  <si>
    <t>ALL</t>
  </si>
  <si>
    <t>GOOGL</t>
  </si>
  <si>
    <t>GOOG</t>
  </si>
  <si>
    <t>MO</t>
  </si>
  <si>
    <t>AMZN</t>
  </si>
  <si>
    <t>AMCR</t>
  </si>
  <si>
    <t>AEE</t>
  </si>
  <si>
    <t>AAL</t>
  </si>
  <si>
    <t>AEP</t>
  </si>
  <si>
    <t>AXP</t>
  </si>
  <si>
    <t>AIG</t>
  </si>
  <si>
    <t>AMT</t>
  </si>
  <si>
    <t>AWK</t>
  </si>
  <si>
    <t>AMP</t>
  </si>
  <si>
    <t>AME</t>
  </si>
  <si>
    <t>AMGN</t>
  </si>
  <si>
    <t>APH</t>
  </si>
  <si>
    <t>ADI</t>
  </si>
  <si>
    <t>ANSS</t>
  </si>
  <si>
    <t>AON</t>
  </si>
  <si>
    <t>APA</t>
  </si>
  <si>
    <t>AAPL</t>
  </si>
  <si>
    <t>AMAT</t>
  </si>
  <si>
    <t>APTV</t>
  </si>
  <si>
    <t>ACGL</t>
  </si>
  <si>
    <t>ADM</t>
  </si>
  <si>
    <t>ANET</t>
  </si>
  <si>
    <t>AJG</t>
  </si>
  <si>
    <t>AIZ</t>
  </si>
  <si>
    <t>T</t>
  </si>
  <si>
    <t>ATO</t>
  </si>
  <si>
    <t>ADSK</t>
  </si>
  <si>
    <t>ADP</t>
  </si>
  <si>
    <t>AZO</t>
  </si>
  <si>
    <t>AVB</t>
  </si>
  <si>
    <t>AVY</t>
  </si>
  <si>
    <t>AXON</t>
  </si>
  <si>
    <t>BKR</t>
  </si>
  <si>
    <t>BALL</t>
  </si>
  <si>
    <t>BAC</t>
  </si>
  <si>
    <t>BK</t>
  </si>
  <si>
    <t>BBWI</t>
  </si>
  <si>
    <t>BAX</t>
  </si>
  <si>
    <t>BDX</t>
  </si>
  <si>
    <t>BRK.B</t>
  </si>
  <si>
    <t>BBY</t>
  </si>
  <si>
    <t>BIO</t>
  </si>
  <si>
    <t>TECH</t>
  </si>
  <si>
    <t>BIIB</t>
  </si>
  <si>
    <t>BLK</t>
  </si>
  <si>
    <t>BX</t>
  </si>
  <si>
    <t>BA</t>
  </si>
  <si>
    <t>BKNG</t>
  </si>
  <si>
    <t>BWA</t>
  </si>
  <si>
    <t>BXP</t>
  </si>
  <si>
    <t>BSX</t>
  </si>
  <si>
    <t>BMY</t>
  </si>
  <si>
    <t>AVGO</t>
  </si>
  <si>
    <t>BR</t>
  </si>
  <si>
    <t>BRO</t>
  </si>
  <si>
    <t>BF.B</t>
  </si>
  <si>
    <t>BG</t>
  </si>
  <si>
    <t>CDNS</t>
  </si>
  <si>
    <t>CZR</t>
  </si>
  <si>
    <t>CPT</t>
  </si>
  <si>
    <t>CPB</t>
  </si>
  <si>
    <t>COF</t>
  </si>
  <si>
    <t>CAH</t>
  </si>
  <si>
    <t>KMX</t>
  </si>
  <si>
    <t>CCL</t>
  </si>
  <si>
    <t>CARR</t>
  </si>
  <si>
    <t>CTLT</t>
  </si>
  <si>
    <t>CAT</t>
  </si>
  <si>
    <t>CBOE</t>
  </si>
  <si>
    <t>CBRE</t>
  </si>
  <si>
    <t>CDW</t>
  </si>
  <si>
    <t>CE</t>
  </si>
  <si>
    <t>COR</t>
  </si>
  <si>
    <t>CNC</t>
  </si>
  <si>
    <t>CNP</t>
  </si>
  <si>
    <t>CF</t>
  </si>
  <si>
    <t>CHRW</t>
  </si>
  <si>
    <t>CRL</t>
  </si>
  <si>
    <t>SCHW</t>
  </si>
  <si>
    <t>CHTR</t>
  </si>
  <si>
    <t>CVX</t>
  </si>
  <si>
    <t>CMG</t>
  </si>
  <si>
    <t>CB</t>
  </si>
  <si>
    <t>CHD</t>
  </si>
  <si>
    <t>CI</t>
  </si>
  <si>
    <t>CINF</t>
  </si>
  <si>
    <t>CTAS</t>
  </si>
  <si>
    <t>CSCO</t>
  </si>
  <si>
    <t>C</t>
  </si>
  <si>
    <t>CFG</t>
  </si>
  <si>
    <t>CLX</t>
  </si>
  <si>
    <t>CME</t>
  </si>
  <si>
    <t>CMS</t>
  </si>
  <si>
    <t>KO</t>
  </si>
  <si>
    <t>CTSH</t>
  </si>
  <si>
    <t>CL</t>
  </si>
  <si>
    <t>CMCSA</t>
  </si>
  <si>
    <t>CMA</t>
  </si>
  <si>
    <t>CAG</t>
  </si>
  <si>
    <t>COP</t>
  </si>
  <si>
    <t>ED</t>
  </si>
  <si>
    <t>STZ</t>
  </si>
  <si>
    <t>CEG</t>
  </si>
  <si>
    <t>COO</t>
  </si>
  <si>
    <t>CPRT</t>
  </si>
  <si>
    <t>GLW</t>
  </si>
  <si>
    <t>CPAY</t>
  </si>
  <si>
    <t>CTVA</t>
  </si>
  <si>
    <t>CSGP</t>
  </si>
  <si>
    <t>COST</t>
  </si>
  <si>
    <t>CTRA</t>
  </si>
  <si>
    <t>CCI</t>
  </si>
  <si>
    <t>CSX</t>
  </si>
  <si>
    <t>CMI</t>
  </si>
  <si>
    <t>CVS</t>
  </si>
  <si>
    <t>DHR</t>
  </si>
  <si>
    <t>DRI</t>
  </si>
  <si>
    <t>DVA</t>
  </si>
  <si>
    <t>DAY</t>
  </si>
  <si>
    <t>DE</t>
  </si>
  <si>
    <t>DAL</t>
  </si>
  <si>
    <t>DVN</t>
  </si>
  <si>
    <t>DXCM</t>
  </si>
  <si>
    <t>FANG</t>
  </si>
  <si>
    <t>DLR</t>
  </si>
  <si>
    <t>DFS</t>
  </si>
  <si>
    <t>DG</t>
  </si>
  <si>
    <t>DLTR</t>
  </si>
  <si>
    <t>D</t>
  </si>
  <si>
    <t>DPZ</t>
  </si>
  <si>
    <t>DOV</t>
  </si>
  <si>
    <t>DOW</t>
  </si>
  <si>
    <t>DHI</t>
  </si>
  <si>
    <t>DTE</t>
  </si>
  <si>
    <t>DUK</t>
  </si>
  <si>
    <t>DD</t>
  </si>
  <si>
    <t>EMN</t>
  </si>
  <si>
    <t>ETN</t>
  </si>
  <si>
    <t>EBAY</t>
  </si>
  <si>
    <t>ECL</t>
  </si>
  <si>
    <t>EIX</t>
  </si>
  <si>
    <t>EW</t>
  </si>
  <si>
    <t>EA</t>
  </si>
  <si>
    <t>ELV</t>
  </si>
  <si>
    <t>LLY</t>
  </si>
  <si>
    <t>EMR</t>
  </si>
  <si>
    <t>ENPH</t>
  </si>
  <si>
    <t>ETR</t>
  </si>
  <si>
    <t>EOG</t>
  </si>
  <si>
    <t>EPAM</t>
  </si>
  <si>
    <t>EQT</t>
  </si>
  <si>
    <t>EFX</t>
  </si>
  <si>
    <t>EQIX</t>
  </si>
  <si>
    <t>EQR</t>
  </si>
  <si>
    <t>ESS</t>
  </si>
  <si>
    <t>EL</t>
  </si>
  <si>
    <t>ETSY</t>
  </si>
  <si>
    <t>EG</t>
  </si>
  <si>
    <t>EVRG</t>
  </si>
  <si>
    <t>ES</t>
  </si>
  <si>
    <t>EXC</t>
  </si>
  <si>
    <t>EXPE</t>
  </si>
  <si>
    <t>EXPD</t>
  </si>
  <si>
    <t>EXR</t>
  </si>
  <si>
    <t>XOM</t>
  </si>
  <si>
    <t>FFIV</t>
  </si>
  <si>
    <t>FDS</t>
  </si>
  <si>
    <t>FICO</t>
  </si>
  <si>
    <t>FAST</t>
  </si>
  <si>
    <t>FRT</t>
  </si>
  <si>
    <t>FDX</t>
  </si>
  <si>
    <t>FIS</t>
  </si>
  <si>
    <t>FITB</t>
  </si>
  <si>
    <t>FSLR</t>
  </si>
  <si>
    <t>FE</t>
  </si>
  <si>
    <t>FI</t>
  </si>
  <si>
    <t>FMC</t>
  </si>
  <si>
    <t>F</t>
  </si>
  <si>
    <t>FTNT</t>
  </si>
  <si>
    <t>FTV</t>
  </si>
  <si>
    <t>FOXA</t>
  </si>
  <si>
    <t>FOX</t>
  </si>
  <si>
    <t>BEN</t>
  </si>
  <si>
    <t>FCX</t>
  </si>
  <si>
    <t>GRMN</t>
  </si>
  <si>
    <t>IT</t>
  </si>
  <si>
    <t>GE</t>
  </si>
  <si>
    <t>GEHC</t>
  </si>
  <si>
    <t>GEN</t>
  </si>
  <si>
    <t>GNRC</t>
  </si>
  <si>
    <t>GD</t>
  </si>
  <si>
    <t>GIS</t>
  </si>
  <si>
    <t>GM</t>
  </si>
  <si>
    <t>GPC</t>
  </si>
  <si>
    <t>GILD</t>
  </si>
  <si>
    <t>GPN</t>
  </si>
  <si>
    <t>GL</t>
  </si>
  <si>
    <t>GS</t>
  </si>
  <si>
    <t>HAL</t>
  </si>
  <si>
    <t>HIG</t>
  </si>
  <si>
    <t>HAS</t>
  </si>
  <si>
    <t>HCA</t>
  </si>
  <si>
    <t>DOC</t>
  </si>
  <si>
    <t>HSIC</t>
  </si>
  <si>
    <t>HSY</t>
  </si>
  <si>
    <t>HES</t>
  </si>
  <si>
    <t>HPE</t>
  </si>
  <si>
    <t>HLT</t>
  </si>
  <si>
    <t>HOLX</t>
  </si>
  <si>
    <t>HD</t>
  </si>
  <si>
    <t>HON</t>
  </si>
  <si>
    <t>HRL</t>
  </si>
  <si>
    <t>HST</t>
  </si>
  <si>
    <t>HWM</t>
  </si>
  <si>
    <t>HPQ</t>
  </si>
  <si>
    <t>HUBB</t>
  </si>
  <si>
    <t>HUM</t>
  </si>
  <si>
    <t>HBAN</t>
  </si>
  <si>
    <t>HII</t>
  </si>
  <si>
    <t>IBM</t>
  </si>
  <si>
    <t>IEX</t>
  </si>
  <si>
    <t>IDXX</t>
  </si>
  <si>
    <t>ITW</t>
  </si>
  <si>
    <t>ILMN</t>
  </si>
  <si>
    <t>INCY</t>
  </si>
  <si>
    <t>IR</t>
  </si>
  <si>
    <t>PODD</t>
  </si>
  <si>
    <t>INTC</t>
  </si>
  <si>
    <t>ICE</t>
  </si>
  <si>
    <t>IFF</t>
  </si>
  <si>
    <t>IP</t>
  </si>
  <si>
    <t>IPG</t>
  </si>
  <si>
    <t>INTU</t>
  </si>
  <si>
    <t>ISRG</t>
  </si>
  <si>
    <t>IVZ</t>
  </si>
  <si>
    <t>INVH</t>
  </si>
  <si>
    <t>IQV</t>
  </si>
  <si>
    <t>IRM</t>
  </si>
  <si>
    <t>JBHT</t>
  </si>
  <si>
    <t>JKHY</t>
  </si>
  <si>
    <t>J</t>
  </si>
  <si>
    <t>JNJ</t>
  </si>
  <si>
    <t>JCI</t>
  </si>
  <si>
    <t>JPM</t>
  </si>
  <si>
    <t>JNPR</t>
  </si>
  <si>
    <t>K</t>
  </si>
  <si>
    <t>KVUE</t>
  </si>
  <si>
    <t>KDP</t>
  </si>
  <si>
    <t>KEY</t>
  </si>
  <si>
    <t>KEYS</t>
  </si>
  <si>
    <t>KMB</t>
  </si>
  <si>
    <t>KIM</t>
  </si>
  <si>
    <t>KMI</t>
  </si>
  <si>
    <t>KLAC</t>
  </si>
  <si>
    <t>KHC</t>
  </si>
  <si>
    <t>KR</t>
  </si>
  <si>
    <t>LHX</t>
  </si>
  <si>
    <t>LH</t>
  </si>
  <si>
    <t>LRCX</t>
  </si>
  <si>
    <t>LW</t>
  </si>
  <si>
    <t>LVS</t>
  </si>
  <si>
    <t>LDOS</t>
  </si>
  <si>
    <t>LEN</t>
  </si>
  <si>
    <t>LIN</t>
  </si>
  <si>
    <t>LYV</t>
  </si>
  <si>
    <t>LKQ</t>
  </si>
  <si>
    <t>LMT</t>
  </si>
  <si>
    <t>L</t>
  </si>
  <si>
    <t>LOW</t>
  </si>
  <si>
    <t>LULU</t>
  </si>
  <si>
    <t>LYB</t>
  </si>
  <si>
    <t>MTB</t>
  </si>
  <si>
    <t>MRO</t>
  </si>
  <si>
    <t>MPC</t>
  </si>
  <si>
    <t>MKTX</t>
  </si>
  <si>
    <t>MAR</t>
  </si>
  <si>
    <t>MMC</t>
  </si>
  <si>
    <t>MLM</t>
  </si>
  <si>
    <t>MAS</t>
  </si>
  <si>
    <t>MA</t>
  </si>
  <si>
    <t>MTCH</t>
  </si>
  <si>
    <t>MKC</t>
  </si>
  <si>
    <t>MCD</t>
  </si>
  <si>
    <t>MCK</t>
  </si>
  <si>
    <t>MDT</t>
  </si>
  <si>
    <t>MRK</t>
  </si>
  <si>
    <t>META</t>
  </si>
  <si>
    <t>MET</t>
  </si>
  <si>
    <t>MTD</t>
  </si>
  <si>
    <t>MGM</t>
  </si>
  <si>
    <t>MCHP</t>
  </si>
  <si>
    <t>MU</t>
  </si>
  <si>
    <t>MSFT</t>
  </si>
  <si>
    <t>MAA</t>
  </si>
  <si>
    <t>MRNA</t>
  </si>
  <si>
    <t>MHK</t>
  </si>
  <si>
    <t>MOH</t>
  </si>
  <si>
    <t>TAP</t>
  </si>
  <si>
    <t>MDLZ</t>
  </si>
  <si>
    <t>MPWR</t>
  </si>
  <si>
    <t>MNST</t>
  </si>
  <si>
    <t>MCO</t>
  </si>
  <si>
    <t>MS</t>
  </si>
  <si>
    <t>MOS</t>
  </si>
  <si>
    <t>MSI</t>
  </si>
  <si>
    <t>MSCI</t>
  </si>
  <si>
    <t>NDAQ</t>
  </si>
  <si>
    <t>NTAP</t>
  </si>
  <si>
    <t>NFLX</t>
  </si>
  <si>
    <t>NEM</t>
  </si>
  <si>
    <t>NWSA</t>
  </si>
  <si>
    <t>NWS</t>
  </si>
  <si>
    <t>NEE</t>
  </si>
  <si>
    <t>NKE</t>
  </si>
  <si>
    <t>NDSN</t>
  </si>
  <si>
    <t>NSC</t>
  </si>
  <si>
    <t>NTRS</t>
  </si>
  <si>
    <t>NOC</t>
  </si>
  <si>
    <t>NCLH</t>
  </si>
  <si>
    <t>NRG</t>
  </si>
  <si>
    <t>NUE</t>
  </si>
  <si>
    <t>NVDA</t>
  </si>
  <si>
    <t>NVR</t>
  </si>
  <si>
    <t>NXPI</t>
  </si>
  <si>
    <t>ORLY</t>
  </si>
  <si>
    <t>OXY</t>
  </si>
  <si>
    <t>ODFL</t>
  </si>
  <si>
    <t>OMC</t>
  </si>
  <si>
    <t>ON</t>
  </si>
  <si>
    <t>OKE</t>
  </si>
  <si>
    <t>ORCL</t>
  </si>
  <si>
    <t>OTIS</t>
  </si>
  <si>
    <t>PCAR</t>
  </si>
  <si>
    <t>PKG</t>
  </si>
  <si>
    <t>PANW</t>
  </si>
  <si>
    <t>PARA</t>
  </si>
  <si>
    <t>PH</t>
  </si>
  <si>
    <t>PAYX</t>
  </si>
  <si>
    <t>PAYC</t>
  </si>
  <si>
    <t>PYPL</t>
  </si>
  <si>
    <t>PNR</t>
  </si>
  <si>
    <t>PEP</t>
  </si>
  <si>
    <t>PFE</t>
  </si>
  <si>
    <t>PCG</t>
  </si>
  <si>
    <t>PM</t>
  </si>
  <si>
    <t>PSX</t>
  </si>
  <si>
    <t>PNW</t>
  </si>
  <si>
    <t>PNC</t>
  </si>
  <si>
    <t>POOL</t>
  </si>
  <si>
    <t>PPG</t>
  </si>
  <si>
    <t>PPL</t>
  </si>
  <si>
    <t>PFG</t>
  </si>
  <si>
    <t>PG</t>
  </si>
  <si>
    <t>PGR</t>
  </si>
  <si>
    <t>PLD</t>
  </si>
  <si>
    <t>PRU</t>
  </si>
  <si>
    <t>PEG</t>
  </si>
  <si>
    <t>PTC</t>
  </si>
  <si>
    <t>PSA</t>
  </si>
  <si>
    <t>PHM</t>
  </si>
  <si>
    <t>QRVO</t>
  </si>
  <si>
    <t>PWR</t>
  </si>
  <si>
    <t>QCOM</t>
  </si>
  <si>
    <t>DGX</t>
  </si>
  <si>
    <t>RL</t>
  </si>
  <si>
    <t>RJF</t>
  </si>
  <si>
    <t>RTX</t>
  </si>
  <si>
    <t>O</t>
  </si>
  <si>
    <t>REG</t>
  </si>
  <si>
    <t>REGN</t>
  </si>
  <si>
    <t>RF</t>
  </si>
  <si>
    <t>RSG</t>
  </si>
  <si>
    <t>RMD</t>
  </si>
  <si>
    <t>RVTY</t>
  </si>
  <si>
    <t>RHI</t>
  </si>
  <si>
    <t>ROK</t>
  </si>
  <si>
    <t>ROL</t>
  </si>
  <si>
    <t>ROP</t>
  </si>
  <si>
    <t>ROST</t>
  </si>
  <si>
    <t>RCL</t>
  </si>
  <si>
    <t>SPGI</t>
  </si>
  <si>
    <t>CRM</t>
  </si>
  <si>
    <t>SBAC</t>
  </si>
  <si>
    <t>SLB</t>
  </si>
  <si>
    <t>STX</t>
  </si>
  <si>
    <t>SRE</t>
  </si>
  <si>
    <t>NOW</t>
  </si>
  <si>
    <t>SHW</t>
  </si>
  <si>
    <t>SPG</t>
  </si>
  <si>
    <t>SWKS</t>
  </si>
  <si>
    <t>SJM</t>
  </si>
  <si>
    <t>SNA</t>
  </si>
  <si>
    <t>SO</t>
  </si>
  <si>
    <t>LUV</t>
  </si>
  <si>
    <t>SWK</t>
  </si>
  <si>
    <t>SBUX</t>
  </si>
  <si>
    <t>STT</t>
  </si>
  <si>
    <t>STLD</t>
  </si>
  <si>
    <t>STE</t>
  </si>
  <si>
    <t>SYK</t>
  </si>
  <si>
    <t>SYF</t>
  </si>
  <si>
    <t>SNPS</t>
  </si>
  <si>
    <t>SYY</t>
  </si>
  <si>
    <t>TMUS</t>
  </si>
  <si>
    <t>TROW</t>
  </si>
  <si>
    <t>TTWO</t>
  </si>
  <si>
    <t>TPR</t>
  </si>
  <si>
    <t>TRGP</t>
  </si>
  <si>
    <t>TGT</t>
  </si>
  <si>
    <t>TEL</t>
  </si>
  <si>
    <t>TDY</t>
  </si>
  <si>
    <t>TFX</t>
  </si>
  <si>
    <t>TER</t>
  </si>
  <si>
    <t>TSLA</t>
  </si>
  <si>
    <t>TXN</t>
  </si>
  <si>
    <t>TXT</t>
  </si>
  <si>
    <t>TMO</t>
  </si>
  <si>
    <t>TJX</t>
  </si>
  <si>
    <t>TSCO</t>
  </si>
  <si>
    <t>TT</t>
  </si>
  <si>
    <t>TDG</t>
  </si>
  <si>
    <t>TRV</t>
  </si>
  <si>
    <t>TRMB</t>
  </si>
  <si>
    <t>TFC</t>
  </si>
  <si>
    <t>TYL</t>
  </si>
  <si>
    <t>TSN</t>
  </si>
  <si>
    <t>USB</t>
  </si>
  <si>
    <t>UDR</t>
  </si>
  <si>
    <t>ULTA</t>
  </si>
  <si>
    <t>UNP</t>
  </si>
  <si>
    <t>UAL</t>
  </si>
  <si>
    <t>UPS</t>
  </si>
  <si>
    <t>URI</t>
  </si>
  <si>
    <t>UNH</t>
  </si>
  <si>
    <t>UHS</t>
  </si>
  <si>
    <t>VLO</t>
  </si>
  <si>
    <t>VTR</t>
  </si>
  <si>
    <t>VLTO</t>
  </si>
  <si>
    <t>VRSN</t>
  </si>
  <si>
    <t>VRSK</t>
  </si>
  <si>
    <t>VZ</t>
  </si>
  <si>
    <t>VRTX</t>
  </si>
  <si>
    <t>VTRS</t>
  </si>
  <si>
    <t>VICI</t>
  </si>
  <si>
    <t>V</t>
  </si>
  <si>
    <t>VMC</t>
  </si>
  <si>
    <t>WRB</t>
  </si>
  <si>
    <t>GWW</t>
  </si>
  <si>
    <t>WAB</t>
  </si>
  <si>
    <t>WBA</t>
  </si>
  <si>
    <t>WMT</t>
  </si>
  <si>
    <t>DIS</t>
  </si>
  <si>
    <t>WBD</t>
  </si>
  <si>
    <t>WM</t>
  </si>
  <si>
    <t>WAT</t>
  </si>
  <si>
    <t>WEC</t>
  </si>
  <si>
    <t>WFC</t>
  </si>
  <si>
    <t>WELL</t>
  </si>
  <si>
    <t>WST</t>
  </si>
  <si>
    <t>WDC</t>
  </si>
  <si>
    <t>WRK</t>
  </si>
  <si>
    <t>WY</t>
  </si>
  <si>
    <t>WMB</t>
  </si>
  <si>
    <t>WTW</t>
  </si>
  <si>
    <t>WYNN</t>
  </si>
  <si>
    <t>XEL</t>
  </si>
  <si>
    <t>XYL</t>
  </si>
  <si>
    <t>YUM</t>
  </si>
  <si>
    <t>ZBRA</t>
  </si>
  <si>
    <t>ZBH</t>
  </si>
  <si>
    <t>ZTS</t>
  </si>
  <si>
    <t>PXD</t>
  </si>
  <si>
    <t>XRAY</t>
  </si>
  <si>
    <t>VFC</t>
  </si>
  <si>
    <t>WHR</t>
  </si>
  <si>
    <t>ZION</t>
  </si>
  <si>
    <t>SEE</t>
  </si>
  <si>
    <t>ALK</t>
  </si>
  <si>
    <t>SEDG</t>
  </si>
  <si>
    <t>OGN</t>
  </si>
  <si>
    <t>DXC</t>
  </si>
  <si>
    <t>LNC</t>
  </si>
  <si>
    <t>NWL</t>
  </si>
  <si>
    <t>AAP</t>
  </si>
  <si>
    <t>DISH</t>
  </si>
  <si>
    <t>LUMN</t>
  </si>
  <si>
    <t>VNO</t>
  </si>
  <si>
    <t>MBC</t>
  </si>
  <si>
    <t>Rev</t>
  </si>
  <si>
    <t>Margin</t>
  </si>
  <si>
    <t>Sector</t>
  </si>
  <si>
    <t>Industry Group</t>
  </si>
  <si>
    <t>Industry</t>
  </si>
  <si>
    <t>Primary Industry</t>
  </si>
  <si>
    <t>NAICS Code</t>
  </si>
  <si>
    <t>Topics</t>
  </si>
  <si>
    <t>IO_Share</t>
  </si>
  <si>
    <t>NYSE:ATEN</t>
  </si>
  <si>
    <t>NYSE:AIR</t>
  </si>
  <si>
    <t>NYSE:ABM</t>
  </si>
  <si>
    <t>NasdaqGS:ASO</t>
  </si>
  <si>
    <t>NasdaqGS:ACAD</t>
  </si>
  <si>
    <t>NYSE:AKR</t>
  </si>
  <si>
    <t>NYSE:AAMI</t>
  </si>
  <si>
    <t>NasdaqGS:ACIW</t>
  </si>
  <si>
    <t>NasdaqCM:AHCO</t>
  </si>
  <si>
    <t>NasdaqGS:ADUS</t>
  </si>
  <si>
    <t>NasdaqGS:ADEA</t>
  </si>
  <si>
    <t>NYSE:ADNT</t>
  </si>
  <si>
    <t>NasdaqGM:ADMA</t>
  </si>
  <si>
    <t>NYSE:ATGE</t>
  </si>
  <si>
    <t>NYSE:AAP</t>
  </si>
  <si>
    <t>NasdaqGS:AEIS</t>
  </si>
  <si>
    <t>NYSE:ASIX</t>
  </si>
  <si>
    <t>NasdaqGS:AVAV</t>
  </si>
  <si>
    <t>NasdaqGS:AGYS</t>
  </si>
  <si>
    <t>NYSE:AL</t>
  </si>
  <si>
    <t>NYSE:ALG</t>
  </si>
  <si>
    <t>NasdaqGS:ALRM</t>
  </si>
  <si>
    <t>NYSE:ALK</t>
  </si>
  <si>
    <t>NYSE:AIN</t>
  </si>
  <si>
    <t>NYSE:ALEX</t>
  </si>
  <si>
    <t>NasdaqGS:ALKS</t>
  </si>
  <si>
    <t>NasdaqGS:ALGT</t>
  </si>
  <si>
    <t>NasdaqGS:AOSL</t>
  </si>
  <si>
    <t>NYSE:AMR</t>
  </si>
  <si>
    <t>NYSE:AMBC</t>
  </si>
  <si>
    <t>NYSE:AMTM</t>
  </si>
  <si>
    <t>NYSE:AAT</t>
  </si>
  <si>
    <t>NYSE:AXL</t>
  </si>
  <si>
    <t>NYSE:AEO</t>
  </si>
  <si>
    <t>NYSE:AWR</t>
  </si>
  <si>
    <t>NasdaqGS:AMWD</t>
  </si>
  <si>
    <t>NYSE:ABCB</t>
  </si>
  <si>
    <t>NasdaqGS:AMSF</t>
  </si>
  <si>
    <t>NYSE:AMN</t>
  </si>
  <si>
    <t>NasdaqGS:AMPH</t>
  </si>
  <si>
    <t>NasdaqGM:ANIP</t>
  </si>
  <si>
    <t>NasdaqGS:APOG</t>
  </si>
  <si>
    <t>NYSE:ARI</t>
  </si>
  <si>
    <t>NYSE:APLE</t>
  </si>
  <si>
    <t>NYSE:ABR</t>
  </si>
  <si>
    <t>NasdaqGS:ARCB</t>
  </si>
  <si>
    <t>NYSE:AROC</t>
  </si>
  <si>
    <t>NYSE:ACA</t>
  </si>
  <si>
    <t>NYSE:RCUS</t>
  </si>
  <si>
    <t>NYSE:ARLO</t>
  </si>
  <si>
    <t>NYSE:AHH</t>
  </si>
  <si>
    <t>NYSE:ARR</t>
  </si>
  <si>
    <t>NYSE:AWI</t>
  </si>
  <si>
    <t>NasdaqGS:ARWR</t>
  </si>
  <si>
    <t>NYSE:APAM</t>
  </si>
  <si>
    <t>NYSE:AORT</t>
  </si>
  <si>
    <t>NYSE:ABG</t>
  </si>
  <si>
    <t>NYSE:AGO</t>
  </si>
  <si>
    <t>NasdaqGS:ASTE</t>
  </si>
  <si>
    <t>NasdaqCM:ASTH</t>
  </si>
  <si>
    <t>NYSE:ATI</t>
  </si>
  <si>
    <t>NYSE:AUB</t>
  </si>
  <si>
    <t>NYSE:AESI</t>
  </si>
  <si>
    <t>NYSE:AVNS</t>
  </si>
  <si>
    <t>NYSE:AVA</t>
  </si>
  <si>
    <t>NasdaqGS:ACLS</t>
  </si>
  <si>
    <t>NYSE:AX</t>
  </si>
  <si>
    <t>NasdaqGS:AZTA</t>
  </si>
  <si>
    <t>NYSE:AZZ</t>
  </si>
  <si>
    <t>NYSE:BGS</t>
  </si>
  <si>
    <t>NYSE:BMI</t>
  </si>
  <si>
    <t>NasdaqGS:BCPC</t>
  </si>
  <si>
    <t>NYSE:BANC</t>
  </si>
  <si>
    <t>NasdaqGS:BANF</t>
  </si>
  <si>
    <t>NYSE:BOH</t>
  </si>
  <si>
    <t>NYSE:BKU</t>
  </si>
  <si>
    <t>NasdaqGS:BANR</t>
  </si>
  <si>
    <t>NYSE:BBWI</t>
  </si>
  <si>
    <t>NYSE:BHE</t>
  </si>
  <si>
    <t>NYSE:BHLB</t>
  </si>
  <si>
    <t>NasdaqGS:BGC</t>
  </si>
  <si>
    <t>NasdaqCM:BLFS</t>
  </si>
  <si>
    <t>NasdaqGS:BJRI</t>
  </si>
  <si>
    <t>NasdaqGS:BL</t>
  </si>
  <si>
    <t>NYSE:BXMT</t>
  </si>
  <si>
    <t>NasdaqGS:BLMN</t>
  </si>
  <si>
    <t>NYSE:BCC</t>
  </si>
  <si>
    <t>NYSE:BOOT</t>
  </si>
  <si>
    <t>NYSE:BOX</t>
  </si>
  <si>
    <t>NYSE:BRC</t>
  </si>
  <si>
    <t>NYSE:BDN</t>
  </si>
  <si>
    <t>NYSE:BFH</t>
  </si>
  <si>
    <t>NYSE:EAT</t>
  </si>
  <si>
    <t>NYSE:VTOL</t>
  </si>
  <si>
    <t>NasdaqGS:BRKL</t>
  </si>
  <si>
    <t>NYSE:CABO</t>
  </si>
  <si>
    <t>NYSE:WHD</t>
  </si>
  <si>
    <t>NasdaqGS:CALM</t>
  </si>
  <si>
    <t>NYSE:CAL</t>
  </si>
  <si>
    <t>NYSE:CRC</t>
  </si>
  <si>
    <t>NYSE:CWT</t>
  </si>
  <si>
    <t>NYSE:CALX</t>
  </si>
  <si>
    <t>NasdaqGS:CFFN</t>
  </si>
  <si>
    <t>NYSE:CTRE</t>
  </si>
  <si>
    <t>NasdaqGS:CARG</t>
  </si>
  <si>
    <t>NYSE:CARS</t>
  </si>
  <si>
    <t>NYSE:CRI</t>
  </si>
  <si>
    <t>NasdaqCM:CPRX</t>
  </si>
  <si>
    <t>NasdaqGS:CATY</t>
  </si>
  <si>
    <t>NasdaqGS:CVCO</t>
  </si>
  <si>
    <t>NYSE:CSR</t>
  </si>
  <si>
    <t>NasdaqGS:CENT</t>
  </si>
  <si>
    <t>NasdaqGS:CENT.A</t>
  </si>
  <si>
    <t>NYSE:CPF</t>
  </si>
  <si>
    <t>NasdaqGS:CENX</t>
  </si>
  <si>
    <t>NYSE:CCS</t>
  </si>
  <si>
    <t>NasdaqGS:CERT</t>
  </si>
  <si>
    <t>NasdaqGS:CEVA</t>
  </si>
  <si>
    <t>NYSE:SKY</t>
  </si>
  <si>
    <t>NYSE:CPK</t>
  </si>
  <si>
    <t>NYSE:CNK</t>
  </si>
  <si>
    <t>NasdaqGS:CHCO</t>
  </si>
  <si>
    <t>NYSE:YOU</t>
  </si>
  <si>
    <t>NYSE:CWEN</t>
  </si>
  <si>
    <t>NYSE:CWEN.A</t>
  </si>
  <si>
    <t>NasdaqGS:CCOI</t>
  </si>
  <si>
    <t>NYSE:CNS</t>
  </si>
  <si>
    <t>NasdaqGS:COHU</t>
  </si>
  <si>
    <t>NasdaqGS:COLL</t>
  </si>
  <si>
    <t>NYSE:CBU</t>
  </si>
  <si>
    <t>NYSE:CRK</t>
  </si>
  <si>
    <t>NYSE:CON</t>
  </si>
  <si>
    <t>NYSE:CNMD</t>
  </si>
  <si>
    <t>NasdaqCM:CORT</t>
  </si>
  <si>
    <t>NYSE:CLB</t>
  </si>
  <si>
    <t>NYSE:CNR</t>
  </si>
  <si>
    <t>NYSE:CXW</t>
  </si>
  <si>
    <t>NasdaqGS:CRSR</t>
  </si>
  <si>
    <t>NasdaqGS:CRVL</t>
  </si>
  <si>
    <t>NasdaqGS:CBRL</t>
  </si>
  <si>
    <t>NYSE:CRGY</t>
  </si>
  <si>
    <t>NasdaqGS:CSGS</t>
  </si>
  <si>
    <t>NasdaqGS:CSWI</t>
  </si>
  <si>
    <t>NYSE:CTS</t>
  </si>
  <si>
    <t>NYSE:CURB</t>
  </si>
  <si>
    <t>NYSE:CWK</t>
  </si>
  <si>
    <t>NYSE:CUBI</t>
  </si>
  <si>
    <t>NasdaqGS:CVBF</t>
  </si>
  <si>
    <t>NYSE:CVI</t>
  </si>
  <si>
    <t>NasdaqGS:CTKB</t>
  </si>
  <si>
    <t>NYSE:DAN</t>
  </si>
  <si>
    <t>NasdaqGS:PLAY</t>
  </si>
  <si>
    <t>NYSE:DLX</t>
  </si>
  <si>
    <t>NYSE:DRH</t>
  </si>
  <si>
    <t>NasdaqGS:DGII</t>
  </si>
  <si>
    <t>NYSE:DOCN</t>
  </si>
  <si>
    <t>NasdaqGS:DCOM</t>
  </si>
  <si>
    <t>NasdaqGS:DIOD</t>
  </si>
  <si>
    <t>NYSE:DNOW</t>
  </si>
  <si>
    <t>NYSE:DFIN</t>
  </si>
  <si>
    <t>NYSE:LPG</t>
  </si>
  <si>
    <t>NasdaqGS:DORM</t>
  </si>
  <si>
    <t>NYSE:DV</t>
  </si>
  <si>
    <t>NYSE:DEI</t>
  </si>
  <si>
    <t>NYSE:DFH</t>
  </si>
  <si>
    <t>NYSE:DXC</t>
  </si>
  <si>
    <t>NasdaqGS:DXPE</t>
  </si>
  <si>
    <t>NYSE:DY</t>
  </si>
  <si>
    <t>NasdaqGS:DVAX</t>
  </si>
  <si>
    <t>NasdaqCM:EGBN</t>
  </si>
  <si>
    <t>NYSE:DEA</t>
  </si>
  <si>
    <t>NasdaqGS:SATS</t>
  </si>
  <si>
    <t>NYSE:EPC</t>
  </si>
  <si>
    <t>NYSE:EFC</t>
  </si>
  <si>
    <t>NYSE:ELME</t>
  </si>
  <si>
    <t>NasdaqGS:EMBC</t>
  </si>
  <si>
    <t>NYSE:EIG</t>
  </si>
  <si>
    <t>NasdaqGS:ECPG</t>
  </si>
  <si>
    <t>NYSE:ENR</t>
  </si>
  <si>
    <t>NYSE:EPAC</t>
  </si>
  <si>
    <t>NYSE:ENVA</t>
  </si>
  <si>
    <t>NYSE:ENOV</t>
  </si>
  <si>
    <t>NYSE:NPO</t>
  </si>
  <si>
    <t>NYSE:NVRI</t>
  </si>
  <si>
    <t>NasdaqGS:PLUS</t>
  </si>
  <si>
    <t>NYSE:ESE</t>
  </si>
  <si>
    <t>NYSE:EPRT</t>
  </si>
  <si>
    <t>NYSE:ETD</t>
  </si>
  <si>
    <t>NasdaqGS:ETSY</t>
  </si>
  <si>
    <t>NYSE:EVTC</t>
  </si>
  <si>
    <t>NYSE:ECG</t>
  </si>
  <si>
    <t>NasdaqGM:EXPI</t>
  </si>
  <si>
    <t>NasdaqGS:EXTR</t>
  </si>
  <si>
    <t>NasdaqGS:EZPW</t>
  </si>
  <si>
    <t>NYSE:FBK</t>
  </si>
  <si>
    <t>NYSE:FSS</t>
  </si>
  <si>
    <t>NasdaqGS:FBNC</t>
  </si>
  <si>
    <t>NYSE:FBP</t>
  </si>
  <si>
    <t>NYSE:FCF</t>
  </si>
  <si>
    <t>NasdaqGS:FFBC</t>
  </si>
  <si>
    <t>NasdaqGS:FHB</t>
  </si>
  <si>
    <t>NYSE:FL</t>
  </si>
  <si>
    <t>NasdaqGS:FORM</t>
  </si>
  <si>
    <t>NasdaqGS:FTRE</t>
  </si>
  <si>
    <t>NasdaqGS:FWRD</t>
  </si>
  <si>
    <t>NYSE:FCPT</t>
  </si>
  <si>
    <t>NasdaqGS:FOXF</t>
  </si>
  <si>
    <t>NYSE:FBRT</t>
  </si>
  <si>
    <t>NasdaqGS:FELE</t>
  </si>
  <si>
    <t>NYSE:FDP</t>
  </si>
  <si>
    <t>NasdaqGS:FTDR</t>
  </si>
  <si>
    <t>NasdaqGM:FLGT</t>
  </si>
  <si>
    <t>NasdaqGS:FULT</t>
  </si>
  <si>
    <t>NasdaqGS:GIII</t>
  </si>
  <si>
    <t>NYSE:GTES</t>
  </si>
  <si>
    <t>NasdaqGS:THRM</t>
  </si>
  <si>
    <t>NYSE:GNW</t>
  </si>
  <si>
    <t>NYSE:GTY</t>
  </si>
  <si>
    <t>NasdaqGS:ROCK</t>
  </si>
  <si>
    <t>NYSE:GKOS</t>
  </si>
  <si>
    <t>NYSE:GNL</t>
  </si>
  <si>
    <t>NYSE:GMS</t>
  </si>
  <si>
    <t>NasdaqGS:GOGO</t>
  </si>
  <si>
    <t>NasdaqGM:GDEN</t>
  </si>
  <si>
    <t>NasdaqGS:GSHD</t>
  </si>
  <si>
    <t>NYSE:GVA</t>
  </si>
  <si>
    <t>NYSE:GRBK</t>
  </si>
  <si>
    <t>NYSE:GDOT</t>
  </si>
  <si>
    <t>NasdaqGS:GPRE</t>
  </si>
  <si>
    <t>NasdaqCM:GDYN</t>
  </si>
  <si>
    <t>NYSE:GFF</t>
  </si>
  <si>
    <t>NasdaqGS:GO</t>
  </si>
  <si>
    <t>NYSE:GPI</t>
  </si>
  <si>
    <t>NYSE:GES</t>
  </si>
  <si>
    <t>NYSE:FUL</t>
  </si>
  <si>
    <t>NYSE:HASI</t>
  </si>
  <si>
    <t>NYSE:HBI</t>
  </si>
  <si>
    <t>NasdaqGS:HAFC</t>
  </si>
  <si>
    <t>NasdaqGS:HLIT</t>
  </si>
  <si>
    <t>NasdaqGM:HRMY</t>
  </si>
  <si>
    <t>NasdaqGS:HWKN</t>
  </si>
  <si>
    <t>NYSE:HAYW</t>
  </si>
  <si>
    <t>NYSE:HCI</t>
  </si>
  <si>
    <t>NasdaqGS:HCSG</t>
  </si>
  <si>
    <t>NasdaqGS:HSTM</t>
  </si>
  <si>
    <t>NasdaqGS:HTLD</t>
  </si>
  <si>
    <t>NasdaqGS:HSII</t>
  </si>
  <si>
    <t>NasdaqGS:HELE</t>
  </si>
  <si>
    <t>NYSE:HLX</t>
  </si>
  <si>
    <t>NYSE:HP</t>
  </si>
  <si>
    <t>NasdaqGS:HFWA</t>
  </si>
  <si>
    <t>NasdaqGS:HTZ</t>
  </si>
  <si>
    <t>NYSE:HIW</t>
  </si>
  <si>
    <t>NYSE:HI</t>
  </si>
  <si>
    <t>NYSE:HTH</t>
  </si>
  <si>
    <t>NYSE:HIMS</t>
  </si>
  <si>
    <t>NYSE:HNI</t>
  </si>
  <si>
    <t>NasdaqGS:HOPE</t>
  </si>
  <si>
    <t>NYSE:HMN</t>
  </si>
  <si>
    <t>NasdaqGS:HUBG</t>
  </si>
  <si>
    <t>NasdaqGS:IAC</t>
  </si>
  <si>
    <t>NasdaqGS:ICHR</t>
  </si>
  <si>
    <t>NasdaqGS:ICUI</t>
  </si>
  <si>
    <t>NasdaqGS:PI</t>
  </si>
  <si>
    <t>NasdaqGS:NARI</t>
  </si>
  <si>
    <t>NasdaqGS:INDB</t>
  </si>
  <si>
    <t>NYSE:NGVT</t>
  </si>
  <si>
    <t>NasdaqGS:IOSP</t>
  </si>
  <si>
    <t>NYSE:IIPR</t>
  </si>
  <si>
    <t>NYSE:INVX</t>
  </si>
  <si>
    <t>NasdaqGS:INVA</t>
  </si>
  <si>
    <t>NasdaqGS:NSIT</t>
  </si>
  <si>
    <t>NYSE:INSP</t>
  </si>
  <si>
    <t>NYSE:IBP</t>
  </si>
  <si>
    <t>NYSE:IIIN</t>
  </si>
  <si>
    <t>NYSE:ITGR</t>
  </si>
  <si>
    <t>NasdaqGS:IART</t>
  </si>
  <si>
    <t>NasdaqGS:IDCC</t>
  </si>
  <si>
    <t>NasdaqGS:TILE</t>
  </si>
  <si>
    <t>NYSE:INSW</t>
  </si>
  <si>
    <t>NasdaqGS:IPAR</t>
  </si>
  <si>
    <t>NasdaqGS:ITRI</t>
  </si>
  <si>
    <t>NasdaqGS:JJSF</t>
  </si>
  <si>
    <t>NasdaqGS:JACK</t>
  </si>
  <si>
    <t>NYSE:JXN</t>
  </si>
  <si>
    <t>NYSE:JBGS</t>
  </si>
  <si>
    <t>NYSE:JBTM</t>
  </si>
  <si>
    <t>NasdaqGS:JBLU</t>
  </si>
  <si>
    <t>NasdaqGS:JBSS</t>
  </si>
  <si>
    <t>NYSE:WLY</t>
  </si>
  <si>
    <t>NasdaqGS:KALU</t>
  </si>
  <si>
    <t>NYSE:KMT</t>
  </si>
  <si>
    <t>NYSE:KW</t>
  </si>
  <si>
    <t>NYSE:KREF</t>
  </si>
  <si>
    <t>NYSE:KN</t>
  </si>
  <si>
    <t>NYSE:KSS</t>
  </si>
  <si>
    <t>NYSE:KTB</t>
  </si>
  <si>
    <t>NYSE:KOP</t>
  </si>
  <si>
    <t>NYSE:KFY</t>
  </si>
  <si>
    <t>NasdaqGS:KRYS</t>
  </si>
  <si>
    <t>NasdaqGS:KLIC</t>
  </si>
  <si>
    <t>NYSE:LZB</t>
  </si>
  <si>
    <t>NasdaqGS:LKFN</t>
  </si>
  <si>
    <t>NYSE:LCII</t>
  </si>
  <si>
    <t>NYSE:LEG</t>
  </si>
  <si>
    <t>NasdaqGM:LMAT</t>
  </si>
  <si>
    <t>NasdaqGS:LESL</t>
  </si>
  <si>
    <t>NasdaqGS:LGIH</t>
  </si>
  <si>
    <t>NYSE:LBRT</t>
  </si>
  <si>
    <t>NasdaqGM:LGND</t>
  </si>
  <si>
    <t>NYSE:LNC</t>
  </si>
  <si>
    <t>NYSE:LNN</t>
  </si>
  <si>
    <t>NasdaqGS:LQDT</t>
  </si>
  <si>
    <t>NYSE:RAMP</t>
  </si>
  <si>
    <t>NYSE:LTC</t>
  </si>
  <si>
    <t>NYSE:LUMN</t>
  </si>
  <si>
    <t>NYSE:LXP</t>
  </si>
  <si>
    <t>NYSE:MHO</t>
  </si>
  <si>
    <t>NYSE:MSGS</t>
  </si>
  <si>
    <t>NYSE:MGY</t>
  </si>
  <si>
    <t>NasdaqCM:MARA</t>
  </si>
  <si>
    <t>NYSE:MMI</t>
  </si>
  <si>
    <t>NYSE:HZO</t>
  </si>
  <si>
    <t>NasdaqGS:MRTN</t>
  </si>
  <si>
    <t>NYSE:MBC</t>
  </si>
  <si>
    <t>NYSE:MTRN</t>
  </si>
  <si>
    <t>NYSE:MATV</t>
  </si>
  <si>
    <t>NYSE:MATX</t>
  </si>
  <si>
    <t>NasdaqGS:MATW</t>
  </si>
  <si>
    <t>NasdaqGS:MXL</t>
  </si>
  <si>
    <t>NYSE:MDU</t>
  </si>
  <si>
    <t>NYSE:MPW</t>
  </si>
  <si>
    <t>NYSE:MCY</t>
  </si>
  <si>
    <t>NasdaqGS:MRCY</t>
  </si>
  <si>
    <t>NasdaqGS:MMSI</t>
  </si>
  <si>
    <t>NYSE:MTH</t>
  </si>
  <si>
    <t>NasdaqGS:MLAB</t>
  </si>
  <si>
    <t>NYSE:MTUS</t>
  </si>
  <si>
    <t>NasdaqGS:MGEE</t>
  </si>
  <si>
    <t>NasdaqGS:MGPI</t>
  </si>
  <si>
    <t>NasdaqGS:MSEX</t>
  </si>
  <si>
    <t>NasdaqGS:MLKN</t>
  </si>
  <si>
    <t>NYSE:MTX</t>
  </si>
  <si>
    <t>NasdaqGS:MCW</t>
  </si>
  <si>
    <t>NYSE:MC</t>
  </si>
  <si>
    <t>NasdaqGS:MCRI</t>
  </si>
  <si>
    <t>NasdaqGS:MNRO</t>
  </si>
  <si>
    <t>NYSE:MOG.A</t>
  </si>
  <si>
    <t>NYSE:MP</t>
  </si>
  <si>
    <t>NasdaqCM:COOP</t>
  </si>
  <si>
    <t>NasdaqGS:MYRG</t>
  </si>
  <si>
    <t>NasdaqGS:MYGN</t>
  </si>
  <si>
    <t>NYSE:NABL</t>
  </si>
  <si>
    <t>NYSE:NBR</t>
  </si>
  <si>
    <t>NYSE:NBHC</t>
  </si>
  <si>
    <t>NasdaqGS:FIZZ</t>
  </si>
  <si>
    <t>NYSEAM:NHC</t>
  </si>
  <si>
    <t>NYSE:NPK</t>
  </si>
  <si>
    <t>NasdaqGS:EYE</t>
  </si>
  <si>
    <t>NasdaqGS:NAVI</t>
  </si>
  <si>
    <t>NasdaqGS:NBTB</t>
  </si>
  <si>
    <t>NYSE:NATL</t>
  </si>
  <si>
    <t>NYSE:VYX</t>
  </si>
  <si>
    <t>NasdaqCM:NEO</t>
  </si>
  <si>
    <t>NasdaqGS:NTCT</t>
  </si>
  <si>
    <t>NasdaqGS:NYMT</t>
  </si>
  <si>
    <t>NasdaqGS:NWL</t>
  </si>
  <si>
    <t>NYSE:NXRT</t>
  </si>
  <si>
    <t>NasdaqGM:NMIH</t>
  </si>
  <si>
    <t>NYSE:NOG</t>
  </si>
  <si>
    <t>NasdaqGS:NWBI</t>
  </si>
  <si>
    <t>NYSE:NWN</t>
  </si>
  <si>
    <t>NasdaqGS:NVEE</t>
  </si>
  <si>
    <t>NYSE:OI</t>
  </si>
  <si>
    <t>NYSE:OII</t>
  </si>
  <si>
    <t>NYSE:OFG</t>
  </si>
  <si>
    <t>NasdaqGS:OMCL</t>
  </si>
  <si>
    <t>NYSE:KAR</t>
  </si>
  <si>
    <t>NYSE:OGN</t>
  </si>
  <si>
    <t>NasdaqGS:OSIS</t>
  </si>
  <si>
    <t>NasdaqGS:OTTR</t>
  </si>
  <si>
    <t>NYSE:OUT</t>
  </si>
  <si>
    <t>NYSE:OMI</t>
  </si>
  <si>
    <t>NYSE:OXM</t>
  </si>
  <si>
    <t>NasdaqGS:PPBI</t>
  </si>
  <si>
    <t>NasdaqGS:PCRX</t>
  </si>
  <si>
    <t>NasdaqGS:PLMR</t>
  </si>
  <si>
    <t>NasdaqGS:PZZA</t>
  </si>
  <si>
    <t>NYSE:PARR</t>
  </si>
  <si>
    <t>NYSEAM:PRK</t>
  </si>
  <si>
    <t>NasdaqGS:CASH</t>
  </si>
  <si>
    <t>NasdaqGS:PATK</t>
  </si>
  <si>
    <t>NasdaqGS:PDCO</t>
  </si>
  <si>
    <t>NasdaqGS:PTEN</t>
  </si>
  <si>
    <t>NasdaqGM:PAYO</t>
  </si>
  <si>
    <t>NasdaqGS:CNXN</t>
  </si>
  <si>
    <t>NasdaqGS:PDFS</t>
  </si>
  <si>
    <t>NYSE:BTU</t>
  </si>
  <si>
    <t>NYSE:PEB</t>
  </si>
  <si>
    <t>NYSE:MD</t>
  </si>
  <si>
    <t>NasdaqGS:PENG</t>
  </si>
  <si>
    <t>NasdaqGS:PENN</t>
  </si>
  <si>
    <t>NYSE:PMT</t>
  </si>
  <si>
    <t>NasdaqGS:PRDO</t>
  </si>
  <si>
    <t>NasdaqGM:PAHC</t>
  </si>
  <si>
    <t>NasdaqGS:PECO</t>
  </si>
  <si>
    <t>NYSE:PHIN</t>
  </si>
  <si>
    <t>NasdaqGS:PLAB</t>
  </si>
  <si>
    <t>NYSE:PIPR</t>
  </si>
  <si>
    <t>NYSE:PBI</t>
  </si>
  <si>
    <t>NYSE:PJT</t>
  </si>
  <si>
    <t>NasdaqGS:PLXS</t>
  </si>
  <si>
    <t>NasdaqGS:POWL</t>
  </si>
  <si>
    <t>NasdaqGS:PRAA</t>
  </si>
  <si>
    <t>NasdaqGS:PFBC</t>
  </si>
  <si>
    <t>NasdaqGS:PINC</t>
  </si>
  <si>
    <t>NYSE:PBH</t>
  </si>
  <si>
    <t>NasdaqGS:PSMT</t>
  </si>
  <si>
    <t>NasdaqGS:PRVA</t>
  </si>
  <si>
    <t>NYSE:PRA</t>
  </si>
  <si>
    <t>NYSE:PRG</t>
  </si>
  <si>
    <t>NasdaqGS:PRGS</t>
  </si>
  <si>
    <t>NasdaqGS:PGNY</t>
  </si>
  <si>
    <t>NYSE:PUMP</t>
  </si>
  <si>
    <t>NasdaqGM:PTGX</t>
  </si>
  <si>
    <t>NYSE:PRLB</t>
  </si>
  <si>
    <t>NYSE:PFS</t>
  </si>
  <si>
    <t>NYSE:PRSU</t>
  </si>
  <si>
    <t>NasdaqGS:QRVO</t>
  </si>
  <si>
    <t>NYSE:KWR</t>
  </si>
  <si>
    <t>NYSE:NX</t>
  </si>
  <si>
    <t>NasdaqGS:QDEL</t>
  </si>
  <si>
    <t>NasdaqGS:QNST</t>
  </si>
  <si>
    <t>NYSE:RDN</t>
  </si>
  <si>
    <t>NasdaqGM:RDNT</t>
  </si>
  <si>
    <t>NYSE:RC</t>
  </si>
  <si>
    <t>NYSE:RWT</t>
  </si>
  <si>
    <t>NYSE:RNST</t>
  </si>
  <si>
    <t>NYSE:REZI</t>
  </si>
  <si>
    <t>NasdaqGS:ROIC</t>
  </si>
  <si>
    <t>NYSE:REX</t>
  </si>
  <si>
    <t>NYSE:RHI</t>
  </si>
  <si>
    <t>NYSE:ROG</t>
  </si>
  <si>
    <t>NYSE:RES</t>
  </si>
  <si>
    <t>NasdaqGS:RUSH.A</t>
  </si>
  <si>
    <t>NYSE:RXO</t>
  </si>
  <si>
    <t>NasdaqGS:STBA</t>
  </si>
  <si>
    <t>NasdaqGS:SABR</t>
  </si>
  <si>
    <t>NYSE:SAFE</t>
  </si>
  <si>
    <t>NasdaqGS:SAFT</t>
  </si>
  <si>
    <t>NYSE:SBH</t>
  </si>
  <si>
    <t>NasdaqGS:SANM</t>
  </si>
  <si>
    <t>NYSE:BFS</t>
  </si>
  <si>
    <t>NasdaqGS:SCSC</t>
  </si>
  <si>
    <t>NYSE:SNDR</t>
  </si>
  <si>
    <t>NasdaqGS:SCHL</t>
  </si>
  <si>
    <t>NasdaqGS:SDGR</t>
  </si>
  <si>
    <t>NasdaqGS:SBCF</t>
  </si>
  <si>
    <t>NYSE:SEE</t>
  </si>
  <si>
    <t>NYSE:SEM</t>
  </si>
  <si>
    <t>NasdaqGS:SMTC</t>
  </si>
  <si>
    <t>NYSE:SXT</t>
  </si>
  <si>
    <t>NYSE:SFBS</t>
  </si>
  <si>
    <t>NYSE:SHAK</t>
  </si>
  <si>
    <t>NasdaqGS:SHEN</t>
  </si>
  <si>
    <t>NasdaqGS:SCVL</t>
  </si>
  <si>
    <t>NYSE:SSTK</t>
  </si>
  <si>
    <t>NYSE:SIG</t>
  </si>
  <si>
    <t>NasdaqGS:SFNC</t>
  </si>
  <si>
    <t>NasdaqGS:SLP</t>
  </si>
  <si>
    <t>NYSE:SPNT</t>
  </si>
  <si>
    <t>NYSE:SITC</t>
  </si>
  <si>
    <t>NasdaqGM:SITM</t>
  </si>
  <si>
    <t>NYSE:FUN</t>
  </si>
  <si>
    <t>NasdaqGS:SJW</t>
  </si>
  <si>
    <t>NasdaqGS:SKYW</t>
  </si>
  <si>
    <t>NYSE:SLG</t>
  </si>
  <si>
    <t>NYSE:SM</t>
  </si>
  <si>
    <t>NasdaqGS:SEDG</t>
  </si>
  <si>
    <t>NYSE:SWI</t>
  </si>
  <si>
    <t>NYSE:SAH</t>
  </si>
  <si>
    <t>NasdaqGS:SONO</t>
  </si>
  <si>
    <t>NYSE:SBSI</t>
  </si>
  <si>
    <t>NasdaqGS:SPTN</t>
  </si>
  <si>
    <t>NYSE:CXM</t>
  </si>
  <si>
    <t>NasdaqGS:SPSC</t>
  </si>
  <si>
    <t>NYSE:SPXC</t>
  </si>
  <si>
    <t>NasdaqGM:STAA</t>
  </si>
  <si>
    <t>NYSE:SMP</t>
  </si>
  <si>
    <t>NYSE:SXI</t>
  </si>
  <si>
    <t>NYSE:STEL</t>
  </si>
  <si>
    <t>NYSE:SCL</t>
  </si>
  <si>
    <t>NasdaqGS:STEP</t>
  </si>
  <si>
    <t>NasdaqGS:SHOO</t>
  </si>
  <si>
    <t>NYSE:STC</t>
  </si>
  <si>
    <t>NasdaqGS:SNEX</t>
  </si>
  <si>
    <t>NasdaqGS:STRA</t>
  </si>
  <si>
    <t>NYSE:LRN</t>
  </si>
  <si>
    <t>NYSE:RGR</t>
  </si>
  <si>
    <t>NYSE:INN</t>
  </si>
  <si>
    <t>NasdaqGS:SNCY</t>
  </si>
  <si>
    <t>NYSE:SXC</t>
  </si>
  <si>
    <t>NasdaqGS:RUN</t>
  </si>
  <si>
    <t>NYSE:SHO</t>
  </si>
  <si>
    <t>NasdaqGM:SUPN</t>
  </si>
  <si>
    <t>NYSE:SLVM</t>
  </si>
  <si>
    <t>NYSE:TALO</t>
  </si>
  <si>
    <t>NasdaqGM:TNDM</t>
  </si>
  <si>
    <t>NYSE:SKT</t>
  </si>
  <si>
    <t>NasdaqGS:TTGT</t>
  </si>
  <si>
    <t>NYSE:TGNA</t>
  </si>
  <si>
    <t>NYSE:TDS</t>
  </si>
  <si>
    <t>NYSE:TNC</t>
  </si>
  <si>
    <t>NYSE:TRNO</t>
  </si>
  <si>
    <t>NasdaqCM:TGTX</t>
  </si>
  <si>
    <t>NasdaqGS:ANDE</t>
  </si>
  <si>
    <t>NasdaqGS:TBBK</t>
  </si>
  <si>
    <t>NYSE:BKE</t>
  </si>
  <si>
    <t>NasdaqGS:CAKE</t>
  </si>
  <si>
    <t>NasdaqGS:CHEF</t>
  </si>
  <si>
    <t>NYSE:GEO</t>
  </si>
  <si>
    <t>NYSE:GBX</t>
  </si>
  <si>
    <t>NasdaqGS:HAIN</t>
  </si>
  <si>
    <t>NYSE:MAC</t>
  </si>
  <si>
    <t>NasdaqGS:ODP</t>
  </si>
  <si>
    <t>NasdaqCM:SMPL</t>
  </si>
  <si>
    <t>NYSE:JOE</t>
  </si>
  <si>
    <t>NasdaqCM:THRY</t>
  </si>
  <si>
    <t>NYSE:TDW</t>
  </si>
  <si>
    <t>NYSE:TWI</t>
  </si>
  <si>
    <t>NYSEAM:TMP</t>
  </si>
  <si>
    <t>NYSE:TR</t>
  </si>
  <si>
    <t>NYSE:MODG</t>
  </si>
  <si>
    <t>NasdaqGM:TMDX</t>
  </si>
  <si>
    <t>NYSE:THS</t>
  </si>
  <si>
    <t>NYSE:TPH</t>
  </si>
  <si>
    <t>NYSE:TRN</t>
  </si>
  <si>
    <t>NasdaqGS:TRIP</t>
  </si>
  <si>
    <t>NasdaqGS:TFIN</t>
  </si>
  <si>
    <t>NYSE:TGI</t>
  </si>
  <si>
    <t>NasdaqGM:TRUP</t>
  </si>
  <si>
    <t>NasdaqGS:TRST</t>
  </si>
  <si>
    <t>NasdaqGS:TRMK</t>
  </si>
  <si>
    <t>NasdaqGS:TTMI</t>
  </si>
  <si>
    <t>NYSE:TWO</t>
  </si>
  <si>
    <t>NYSE:USPH</t>
  </si>
  <si>
    <t>NasdaqCM:UFPT</t>
  </si>
  <si>
    <t>NasdaqGS:UCTT</t>
  </si>
  <si>
    <t>NYSE:UNF</t>
  </si>
  <si>
    <t>NYSE:UCB</t>
  </si>
  <si>
    <t>NasdaqGS:UFCS</t>
  </si>
  <si>
    <t>NYSE:UNFI</t>
  </si>
  <si>
    <t>NasdaqGS:UNIT</t>
  </si>
  <si>
    <t>NYSE:UTL</t>
  </si>
  <si>
    <t>NYSE:UVV</t>
  </si>
  <si>
    <t>NYSE:UHT</t>
  </si>
  <si>
    <t>NasdaqGS:UPBD</t>
  </si>
  <si>
    <t>NYSE:UE</t>
  </si>
  <si>
    <t>NasdaqGS:URBN</t>
  </si>
  <si>
    <t>NYSE:USNA</t>
  </si>
  <si>
    <t>NYSE:VFC</t>
  </si>
  <si>
    <t>NasdaqGS:VECO</t>
  </si>
  <si>
    <t>NasdaqGM:VCEL</t>
  </si>
  <si>
    <t>NYSE:VRE</t>
  </si>
  <si>
    <t>NasdaqGM:VBTX</t>
  </si>
  <si>
    <t>NasdaqCM:VRRM</t>
  </si>
  <si>
    <t>NYSE:VSTS</t>
  </si>
  <si>
    <t>NasdaqGS:VSAT</t>
  </si>
  <si>
    <t>NasdaqGS:VIAV</t>
  </si>
  <si>
    <t>NasdaqGS:VICR</t>
  </si>
  <si>
    <t>NYSE:VSCO</t>
  </si>
  <si>
    <t>NasdaqGS:VIR</t>
  </si>
  <si>
    <t>NasdaqGS:VIRT</t>
  </si>
  <si>
    <t>NYSE:VRTS</t>
  </si>
  <si>
    <t>NYSE:VSH</t>
  </si>
  <si>
    <t>NYSE:VTLE</t>
  </si>
  <si>
    <t>NYSE:WNC</t>
  </si>
  <si>
    <t>NasdaqGS:WAFD</t>
  </si>
  <si>
    <t>NYSE:WD</t>
  </si>
  <si>
    <t>NYSE:HCC</t>
  </si>
  <si>
    <t>NasdaqGS:WDFC</t>
  </si>
  <si>
    <t>NasdaqGS:WERN</t>
  </si>
  <si>
    <t>NasdaqGS:WABC</t>
  </si>
  <si>
    <t>NYSE:WSR</t>
  </si>
  <si>
    <t>NYSE:WGO</t>
  </si>
  <si>
    <t>NYSE:WT</t>
  </si>
  <si>
    <t>NYSE:KLG</t>
  </si>
  <si>
    <t>NYSE:WOLF</t>
  </si>
  <si>
    <t>NYSE:WWW</t>
  </si>
  <si>
    <t>NasdaqGS:WRLD</t>
  </si>
  <si>
    <t>NYSE:WKC</t>
  </si>
  <si>
    <t>NYSE:WOR</t>
  </si>
  <si>
    <t>NYSE:WS</t>
  </si>
  <si>
    <t>NasdaqGS:WSFS</t>
  </si>
  <si>
    <t>NasdaqGM:XNCR</t>
  </si>
  <si>
    <t>NYSE:XHR</t>
  </si>
  <si>
    <t>NasdaqGS:XRX</t>
  </si>
  <si>
    <t>NasdaqCM:XPEL</t>
  </si>
  <si>
    <t>NYSE:YELP</t>
  </si>
  <si>
    <t>NasdaqGS:ZD</t>
  </si>
  <si>
    <t>NYSE:ZWS</t>
  </si>
  <si>
    <t>S&amp;P_Credit_Rating</t>
  </si>
  <si>
    <t>Credit_Outlook</t>
  </si>
  <si>
    <t>Rating_Action</t>
  </si>
  <si>
    <t>Date_Credit_Review</t>
  </si>
  <si>
    <t>Date_Last_Review</t>
  </si>
  <si>
    <t>Date_Outlook</t>
  </si>
  <si>
    <t>NasdaqGS:AAON</t>
  </si>
  <si>
    <t>NYSE:ANF</t>
  </si>
  <si>
    <t>NasdaqGS:ACHC</t>
  </si>
  <si>
    <t>NYSE:AYI</t>
  </si>
  <si>
    <t>NYSE:WMS</t>
  </si>
  <si>
    <t>NYSE:ACM</t>
  </si>
  <si>
    <t>NYSE:AMG</t>
  </si>
  <si>
    <t>NYSE:AGCO</t>
  </si>
  <si>
    <t>NYSE:ADC</t>
  </si>
  <si>
    <t>NYSE:AA</t>
  </si>
  <si>
    <t>NasdaqGS:ALGM</t>
  </si>
  <si>
    <t>NYSE:ALE</t>
  </si>
  <si>
    <t>NYSE:ALLY</t>
  </si>
  <si>
    <t>NasdaqGS:ALTR</t>
  </si>
  <si>
    <t>NasdaqGS:AMED</t>
  </si>
  <si>
    <t>NasdaqGS:AAL</t>
  </si>
  <si>
    <t>NYSE:AFG</t>
  </si>
  <si>
    <t>NYSE:AMH</t>
  </si>
  <si>
    <t>NasdaqGS:AMKR</t>
  </si>
  <si>
    <t>NYSE:NLY</t>
  </si>
  <si>
    <t>NYSE:AM</t>
  </si>
  <si>
    <t>NYSE:AR</t>
  </si>
  <si>
    <t>NasdaqGM:APPF</t>
  </si>
  <si>
    <t>NYSE:AIT</t>
  </si>
  <si>
    <t>NYSE:ATR</t>
  </si>
  <si>
    <t>NYSE:ARMK</t>
  </si>
  <si>
    <t>NYSE:ALTM</t>
  </si>
  <si>
    <t>NYSE:ARW</t>
  </si>
  <si>
    <t>NYSE:ASGN</t>
  </si>
  <si>
    <t>NYSE:ASH</t>
  </si>
  <si>
    <t>NasdaqGS:AZPN</t>
  </si>
  <si>
    <t>NYSE:ASB</t>
  </si>
  <si>
    <t>NYSE:ALV</t>
  </si>
  <si>
    <t>NYSE:AN</t>
  </si>
  <si>
    <t>NYSE:AVTR</t>
  </si>
  <si>
    <t>NYSE:AVNT</t>
  </si>
  <si>
    <t>NasdaqGS:CAR</t>
  </si>
  <si>
    <t>NasdaqGS:AVT</t>
  </si>
  <si>
    <t>NYSE:AXTA</t>
  </si>
  <si>
    <t>NasdaqGS:OZK</t>
  </si>
  <si>
    <t>NYSE:BDC</t>
  </si>
  <si>
    <t>NYSE:BRBR</t>
  </si>
  <si>
    <t>NYSE:BERY</t>
  </si>
  <si>
    <t>NYSE:BILL</t>
  </si>
  <si>
    <t>NYSE:BIO</t>
  </si>
  <si>
    <t>NasdaqGS:BMRN</t>
  </si>
  <si>
    <t>NYSE:BJ</t>
  </si>
  <si>
    <t>NYSE:BKH</t>
  </si>
  <si>
    <t>NasdaqGS:BLKB</t>
  </si>
  <si>
    <t>NYSE:BYD</t>
  </si>
  <si>
    <t>NasdaqGS:BHF</t>
  </si>
  <si>
    <t>NYSE:BRX</t>
  </si>
  <si>
    <t>NasdaqGS:BRKR</t>
  </si>
  <si>
    <t>NYSE:BC</t>
  </si>
  <si>
    <t>NYSE:BURL</t>
  </si>
  <si>
    <t>NYSE:BWXT</t>
  </si>
  <si>
    <t>NYSE:CBT</t>
  </si>
  <si>
    <t>NYSE:CACI</t>
  </si>
  <si>
    <t>NYSE:CADE</t>
  </si>
  <si>
    <t>NYSE:CPRI</t>
  </si>
  <si>
    <t>NYSE:CSL</t>
  </si>
  <si>
    <t>NYSE:CRS</t>
  </si>
  <si>
    <t>NasdaqGS:CASY</t>
  </si>
  <si>
    <t>NasdaqCM:CELH</t>
  </si>
  <si>
    <t>NasdaqGS:CHX</t>
  </si>
  <si>
    <t>NYSE:GTLS</t>
  </si>
  <si>
    <t>NYSE:CHE</t>
  </si>
  <si>
    <t>NYSE:CHWY</t>
  </si>
  <si>
    <t>NYSE:CHH</t>
  </si>
  <si>
    <t>NasdaqGS:CHRD</t>
  </si>
  <si>
    <t>NasdaqGS:CHDN</t>
  </si>
  <si>
    <t>NYSE:CIEN</t>
  </si>
  <si>
    <t>NasdaqGS:CRUS</t>
  </si>
  <si>
    <t>NYSE:CIVI</t>
  </si>
  <si>
    <t>NYSE:CLH</t>
  </si>
  <si>
    <t>NYSE:CLF</t>
  </si>
  <si>
    <t>NYSE:CNH</t>
  </si>
  <si>
    <t>NYSE:CNO</t>
  </si>
  <si>
    <t>NYSE:CNX</t>
  </si>
  <si>
    <t>NasdaqGS:COKE</t>
  </si>
  <si>
    <t>NasdaqGS:CGNX</t>
  </si>
  <si>
    <t>NYSE:COHR</t>
  </si>
  <si>
    <t>NasdaqGS:COLB</t>
  </si>
  <si>
    <t>NasdaqGS:COLM</t>
  </si>
  <si>
    <t>NYSE:CMA</t>
  </si>
  <si>
    <t>NYSE:FIX</t>
  </si>
  <si>
    <t>NasdaqGS:CBSH</t>
  </si>
  <si>
    <t>NYSE:CMC</t>
  </si>
  <si>
    <t>NasdaqGS:CVLT</t>
  </si>
  <si>
    <t>NasdaqGS:CNXC</t>
  </si>
  <si>
    <t>NYSE:CDP</t>
  </si>
  <si>
    <t>NYSE:CNM</t>
  </si>
  <si>
    <t>NYSE:COTY</t>
  </si>
  <si>
    <t>NYSE:CUZ</t>
  </si>
  <si>
    <t>NYSE:CR</t>
  </si>
  <si>
    <t>NYSE:CXT</t>
  </si>
  <si>
    <t>NasdaqGS:CROX</t>
  </si>
  <si>
    <t>NYSE:CCK</t>
  </si>
  <si>
    <t>NYSE:CUBE</t>
  </si>
  <si>
    <t>NYSE:CFR</t>
  </si>
  <si>
    <t>NYSE:CW</t>
  </si>
  <si>
    <t>NasdaqGS:CYTK</t>
  </si>
  <si>
    <t>NYSE:DAR</t>
  </si>
  <si>
    <t>NasdaqGS:XRAY</t>
  </si>
  <si>
    <t>NYSE:DKS</t>
  </si>
  <si>
    <t>NasdaqGS:DOCU</t>
  </si>
  <si>
    <t>NYSE:DLB</t>
  </si>
  <si>
    <t>NYSE:DCI</t>
  </si>
  <si>
    <t>NYSE:DOCS</t>
  </si>
  <si>
    <t>NasdaqGS:DBX</t>
  </si>
  <si>
    <t>NYSE:DTM</t>
  </si>
  <si>
    <t>NasdaqGS:DUOL</t>
  </si>
  <si>
    <t>NYSE:DT</t>
  </si>
  <si>
    <t>NYSE:ELF</t>
  </si>
  <si>
    <t>NYSE:EXP</t>
  </si>
  <si>
    <t>NasdaqGS:EWBC</t>
  </si>
  <si>
    <t>NYSE:EGP</t>
  </si>
  <si>
    <t>NYSE:EME</t>
  </si>
  <si>
    <t>NYSE:EHC</t>
  </si>
  <si>
    <t>NYSE:ENS</t>
  </si>
  <si>
    <t>NYSE:NVST</t>
  </si>
  <si>
    <t>NYSE:EPR</t>
  </si>
  <si>
    <t>NYSE:EQH</t>
  </si>
  <si>
    <t>NYSE:ELS</t>
  </si>
  <si>
    <t>NYSE:ESAB</t>
  </si>
  <si>
    <t>NYSE:ESNT</t>
  </si>
  <si>
    <t>NYSE:WTRG</t>
  </si>
  <si>
    <t>NasdaqGS:EEFT</t>
  </si>
  <si>
    <t>NYSE:EVR</t>
  </si>
  <si>
    <t>NasdaqGS:EXEL</t>
  </si>
  <si>
    <t>NasdaqGS:EXLS</t>
  </si>
  <si>
    <t>NasdaqGS:EXE</t>
  </si>
  <si>
    <t>NasdaqGS:EXPO</t>
  </si>
  <si>
    <t>NYSE:FNB</t>
  </si>
  <si>
    <t>NYSE:FN</t>
  </si>
  <si>
    <t>NYSE:FHI</t>
  </si>
  <si>
    <t>NYSE:FNF</t>
  </si>
  <si>
    <t>NYSE:FAF</t>
  </si>
  <si>
    <t>NasdaqGS:FFIN</t>
  </si>
  <si>
    <t>NYSE:FHN</t>
  </si>
  <si>
    <t>NYSE:FR</t>
  </si>
  <si>
    <t>NasdaqGS:FCFS</t>
  </si>
  <si>
    <t>NasdaqGS:FIVE</t>
  </si>
  <si>
    <t>NYSE:FLG</t>
  </si>
  <si>
    <t>NasdaqGS:FLEX</t>
  </si>
  <si>
    <t>NYSE:FND</t>
  </si>
  <si>
    <t>NYSE:FLO</t>
  </si>
  <si>
    <t>NYSE:FLS</t>
  </si>
  <si>
    <t>NYSE:FLR</t>
  </si>
  <si>
    <t>NYSE:FBIN</t>
  </si>
  <si>
    <t>NasdaqGS:FYBR</t>
  </si>
  <si>
    <t>NYSE:FCN</t>
  </si>
  <si>
    <t>NYSE:GME</t>
  </si>
  <si>
    <t>NasdaqGS:GLPI</t>
  </si>
  <si>
    <t>NYSE:GATX</t>
  </si>
  <si>
    <t>NYSE:G</t>
  </si>
  <si>
    <t>NasdaqGS:GNTX</t>
  </si>
  <si>
    <t>NYSE:GBCI</t>
  </si>
  <si>
    <t>NYSE:GMED</t>
  </si>
  <si>
    <t>NYSE:GGG</t>
  </si>
  <si>
    <t>NYSE:GHC</t>
  </si>
  <si>
    <t>NasdaqGS:LOPE</t>
  </si>
  <si>
    <t>NYSE:GPK</t>
  </si>
  <si>
    <t>NYSE:GEF</t>
  </si>
  <si>
    <t>NYSE:GWRE</t>
  </si>
  <si>
    <t>NYSE:GXO</t>
  </si>
  <si>
    <t>NYSE:HRB</t>
  </si>
  <si>
    <t>NYSE:HAE</t>
  </si>
  <si>
    <t>NasdaqGS:HALO</t>
  </si>
  <si>
    <t>NasdaqGS:HLNE</t>
  </si>
  <si>
    <t>NasdaqGS:HWC</t>
  </si>
  <si>
    <t>NYSE:HOG</t>
  </si>
  <si>
    <t>NYSE:HR</t>
  </si>
  <si>
    <t>NasdaqGS:HQY</t>
  </si>
  <si>
    <t>NYSE:HXL</t>
  </si>
  <si>
    <t>NYSE:DINO</t>
  </si>
  <si>
    <t>NYSE:HGV</t>
  </si>
  <si>
    <t>NYSE:HOMB</t>
  </si>
  <si>
    <t>NYSE:HLI</t>
  </si>
  <si>
    <t>NYSE:H</t>
  </si>
  <si>
    <t>NYSE:IDA</t>
  </si>
  <si>
    <t>NasdaqGS:ILMN</t>
  </si>
  <si>
    <t>NYSE:IRT</t>
  </si>
  <si>
    <t>NYSE:INGR</t>
  </si>
  <si>
    <t>NYSE:NSP</t>
  </si>
  <si>
    <t>NasdaqGS:IBKR</t>
  </si>
  <si>
    <t>NasdaqGS:IBOC</t>
  </si>
  <si>
    <t>NasdaqGS:IPGP</t>
  </si>
  <si>
    <t>NasdaqGS:IRDM</t>
  </si>
  <si>
    <t>NYSE:ITT</t>
  </si>
  <si>
    <t>NYSE:JHG</t>
  </si>
  <si>
    <t>NasdaqGS:JAZZ</t>
  </si>
  <si>
    <t>NYSE:JEF</t>
  </si>
  <si>
    <t>NYSE:JLL</t>
  </si>
  <si>
    <t>NYSE:KBH</t>
  </si>
  <si>
    <t>NYSE:KBR</t>
  </si>
  <si>
    <t>NYSE:KMPR</t>
  </si>
  <si>
    <t>NYSE:KRC</t>
  </si>
  <si>
    <t>NYSE:KNSL</t>
  </si>
  <si>
    <t>NYSE:KEX</t>
  </si>
  <si>
    <t>NYSE:KRG</t>
  </si>
  <si>
    <t>NYSE:KNF</t>
  </si>
  <si>
    <t>NYSE:KNX</t>
  </si>
  <si>
    <t>NYSE:KD</t>
  </si>
  <si>
    <t>NasdaqGS:LAMR</t>
  </si>
  <si>
    <t>NasdaqGS:LANC</t>
  </si>
  <si>
    <t>NasdaqGS:LSTR</t>
  </si>
  <si>
    <t>NasdaqGM:LNTH</t>
  </si>
  <si>
    <t>NasdaqGS:LSCC</t>
  </si>
  <si>
    <t>NYSE:LEA</t>
  </si>
  <si>
    <t>NasdaqGS:LNW</t>
  </si>
  <si>
    <t>NasdaqGS:LECO</t>
  </si>
  <si>
    <t>NYSE:LAD</t>
  </si>
  <si>
    <t>NasdaqGS:LFUS</t>
  </si>
  <si>
    <t>NasdaqGS:LIVN</t>
  </si>
  <si>
    <t>NYSE:LPX</t>
  </si>
  <si>
    <t>NasdaqGS:LITE</t>
  </si>
  <si>
    <t>NasdaqGS:MTSI</t>
  </si>
  <si>
    <t>NYSE:M</t>
  </si>
  <si>
    <t>NasdaqGS:MANH</t>
  </si>
  <si>
    <t>NYSE:MAN</t>
  </si>
  <si>
    <t>NasdaqGS:CART</t>
  </si>
  <si>
    <t>NYSE:VAC</t>
  </si>
  <si>
    <t>NasdaqGS:MASI</t>
  </si>
  <si>
    <t>NYSE:MTZ</t>
  </si>
  <si>
    <t>NYSE:MTDR</t>
  </si>
  <si>
    <t>NasdaqGS:MAT</t>
  </si>
  <si>
    <t>NYSE:MMS</t>
  </si>
  <si>
    <t>NasdaqGS:MEDP</t>
  </si>
  <si>
    <t>NYSE:MTG</t>
  </si>
  <si>
    <t>NasdaqGS:MKSI</t>
  </si>
  <si>
    <t>NasdaqGS:MORN</t>
  </si>
  <si>
    <t>NYSE:MSA</t>
  </si>
  <si>
    <t>NYSE:MSM</t>
  </si>
  <si>
    <t>NYSE:MLI</t>
  </si>
  <si>
    <t>NYSE:MUR</t>
  </si>
  <si>
    <t>NYSE:MUSA</t>
  </si>
  <si>
    <t>NYSE:NFG</t>
  </si>
  <si>
    <t>NYSE:NSA</t>
  </si>
  <si>
    <t>NasdaqGS:NEOG</t>
  </si>
  <si>
    <t>NasdaqGS:NBIX</t>
  </si>
  <si>
    <t>NYSE:NJR</t>
  </si>
  <si>
    <t>NYSE:NEU</t>
  </si>
  <si>
    <t>NasdaqGS:NXST</t>
  </si>
  <si>
    <t>NasdaqGS:NXT</t>
  </si>
  <si>
    <t>NYSE:NNN</t>
  </si>
  <si>
    <t>NYSE:JWN</t>
  </si>
  <si>
    <t>NasdaqGS:NWE</t>
  </si>
  <si>
    <t>NYSE:NOV</t>
  </si>
  <si>
    <t>NasdaqGS:NOVT</t>
  </si>
  <si>
    <t>NYSE:NVT</t>
  </si>
  <si>
    <t>NYSE:OGE</t>
  </si>
  <si>
    <t>NasdaqGS:ONB</t>
  </si>
  <si>
    <t>NYSE:ORI</t>
  </si>
  <si>
    <t>NYSE:OLN</t>
  </si>
  <si>
    <t>NasdaqGM:OLLI</t>
  </si>
  <si>
    <t>NYSE:OHI</t>
  </si>
  <si>
    <t>NYSE:OGS</t>
  </si>
  <si>
    <t>NYSE:ONTO</t>
  </si>
  <si>
    <t>NasdaqGS:OPCH</t>
  </si>
  <si>
    <t>NYSE:ORA</t>
  </si>
  <si>
    <t>NYSE:OSK</t>
  </si>
  <si>
    <t>NYSE:OVV</t>
  </si>
  <si>
    <t>NYSE:OC</t>
  </si>
  <si>
    <t>NYSE:PK</t>
  </si>
  <si>
    <t>NYSE:PSN</t>
  </si>
  <si>
    <t>NasdaqGS:PCTY</t>
  </si>
  <si>
    <t>NYSE:PBF</t>
  </si>
  <si>
    <t>NYSE:PAG</t>
  </si>
  <si>
    <t>NYSE:PEN</t>
  </si>
  <si>
    <t>NYSE:PFGC</t>
  </si>
  <si>
    <t>NYSE:PR</t>
  </si>
  <si>
    <t>NYSE:PRGO</t>
  </si>
  <si>
    <t>NasdaqGS:PPC</t>
  </si>
  <si>
    <t>NasdaqGS:PNFP</t>
  </si>
  <si>
    <t>NYSE:PLNT</t>
  </si>
  <si>
    <t>NYSE:PII</t>
  </si>
  <si>
    <t>NYSE:POR</t>
  </si>
  <si>
    <t>NYSE:POST</t>
  </si>
  <si>
    <t>NasdaqGS:PCH</t>
  </si>
  <si>
    <t>NasdaqGS:POWI</t>
  </si>
  <si>
    <t>NYSE:PRI</t>
  </si>
  <si>
    <t>NYSE:PB</t>
  </si>
  <si>
    <t>NYSE:PSTG</t>
  </si>
  <si>
    <t>NYSE:PVH</t>
  </si>
  <si>
    <t>NasdaqGS:QLYS</t>
  </si>
  <si>
    <t>NasdaqGS:RMBS</t>
  </si>
  <si>
    <t>NYSE:RRC</t>
  </si>
  <si>
    <t>NYSE:RYN</t>
  </si>
  <si>
    <t>NYSE:RBA</t>
  </si>
  <si>
    <t>NYSE:RBC</t>
  </si>
  <si>
    <t>NYSE:RRX</t>
  </si>
  <si>
    <t>NYSE:RGA</t>
  </si>
  <si>
    <t>NYSE:RS</t>
  </si>
  <si>
    <t>NYSE:RNR</t>
  </si>
  <si>
    <t>NasdaqGS:RGEN</t>
  </si>
  <si>
    <t>NYSE:REXR</t>
  </si>
  <si>
    <t>NYSE:RH</t>
  </si>
  <si>
    <t>NYSE:RLI</t>
  </si>
  <si>
    <t>NasdaqGS:ROIV</t>
  </si>
  <si>
    <t>NasdaqGS:RGLD</t>
  </si>
  <si>
    <t>NYSE:RPM</t>
  </si>
  <si>
    <t>NYSE:RYAN</t>
  </si>
  <si>
    <t>NYSE:R</t>
  </si>
  <si>
    <t>NasdaqGS:SBRA</t>
  </si>
  <si>
    <t>NasdaqGS:SAIA</t>
  </si>
  <si>
    <t>NasdaqGS:SRPT</t>
  </si>
  <si>
    <t>NasdaqGS:SAIC</t>
  </si>
  <si>
    <t>NasdaqGS:SEIC</t>
  </si>
  <si>
    <t>NasdaqGS:SIGI</t>
  </si>
  <si>
    <t>NYSE:ST</t>
  </si>
  <si>
    <t>NYSE:SCI</t>
  </si>
  <si>
    <t>NYSE:FOUR</t>
  </si>
  <si>
    <t>NYSE:SLGN</t>
  </si>
  <si>
    <t>NasdaqGS:SLAB</t>
  </si>
  <si>
    <t>NYSE:SSD</t>
  </si>
  <si>
    <t>NYSE:SKX</t>
  </si>
  <si>
    <t>NasdaqGS:SLM</t>
  </si>
  <si>
    <t>NYSE:SON</t>
  </si>
  <si>
    <t>NasdaqGS:SHC</t>
  </si>
  <si>
    <t>NYSE:SSB</t>
  </si>
  <si>
    <t>NYSE:SWX</t>
  </si>
  <si>
    <t>NYSE:SR</t>
  </si>
  <si>
    <t>NasdaqGS:SFM</t>
  </si>
  <si>
    <t>NYSE:STAG</t>
  </si>
  <si>
    <t>NYSE:STWD</t>
  </si>
  <si>
    <t>NYSE:SF</t>
  </si>
  <si>
    <t>NasdaqGS:SYNA</t>
  </si>
  <si>
    <t>NYSE:SNV</t>
  </si>
  <si>
    <t>NYSE:TMHC</t>
  </si>
  <si>
    <t>NYSE:SNX</t>
  </si>
  <si>
    <t>NYSE:TPX</t>
  </si>
  <si>
    <t>NYSE:THC</t>
  </si>
  <si>
    <t>NYSE:TDC</t>
  </si>
  <si>
    <t>NYSE:TEX</t>
  </si>
  <si>
    <t>NasdaqGS:TTEK</t>
  </si>
  <si>
    <t>NasdaqGS:TCBI</t>
  </si>
  <si>
    <t>NasdaqGS:TXRH</t>
  </si>
  <si>
    <t>NYSE:SAM</t>
  </si>
  <si>
    <t>NYSE:BCO</t>
  </si>
  <si>
    <t>NasdaqGS:CG</t>
  </si>
  <si>
    <t>NYSE:CC</t>
  </si>
  <si>
    <t>NasdaqGS:ENSG</t>
  </si>
  <si>
    <t>NYSE:GAP</t>
  </si>
  <si>
    <t>NasdaqGS:GT</t>
  </si>
  <si>
    <t>NYSE:THG</t>
  </si>
  <si>
    <t>NasdaqGS:MIDD</t>
  </si>
  <si>
    <t>NYSE:NYT</t>
  </si>
  <si>
    <t>NYSE:SMG</t>
  </si>
  <si>
    <t>NYSE:TKR</t>
  </si>
  <si>
    <t>NYSE:TTC</t>
  </si>
  <si>
    <t>NasdaqGS:WEN</t>
  </si>
  <si>
    <t>NYSE:WU</t>
  </si>
  <si>
    <t>NYSE:THO</t>
  </si>
  <si>
    <t>NYSE:TKO</t>
  </si>
  <si>
    <t>NYSE:TOL</t>
  </si>
  <si>
    <t>NYSE:BLD</t>
  </si>
  <si>
    <t>NYSE:TNL</t>
  </si>
  <si>
    <t>NYSE:TREX</t>
  </si>
  <si>
    <t>NYSE:TXNM</t>
  </si>
  <si>
    <t>NasdaqGS:UFPI</t>
  </si>
  <si>
    <t>NYSE:UGI</t>
  </si>
  <si>
    <t>NasdaqGS:UMBF</t>
  </si>
  <si>
    <t>NYSE:UA</t>
  </si>
  <si>
    <t>NYSE:UAA</t>
  </si>
  <si>
    <t>NasdaqGS:UBSI</t>
  </si>
  <si>
    <t>NYSE:X</t>
  </si>
  <si>
    <t>NasdaqGS:UTHR</t>
  </si>
  <si>
    <t>NasdaqGS:OLED</t>
  </si>
  <si>
    <t>NYSE:UNM</t>
  </si>
  <si>
    <t>NYSE:USFD</t>
  </si>
  <si>
    <t>NYSE:MTN</t>
  </si>
  <si>
    <t>NYSE:VAL</t>
  </si>
  <si>
    <t>NasdaqGS:VLY</t>
  </si>
  <si>
    <t>NYSE:VMI</t>
  </si>
  <si>
    <t>NYSE:VVV</t>
  </si>
  <si>
    <t>NasdaqGS:VNOM</t>
  </si>
  <si>
    <t>NasdaqGS:VC</t>
  </si>
  <si>
    <t>NYSE:VNT</t>
  </si>
  <si>
    <t>NYSE:VNO</t>
  </si>
  <si>
    <t>NYSE:VOYA</t>
  </si>
  <si>
    <t>NYSE:WPC</t>
  </si>
  <si>
    <t>NasdaqGS:WMG</t>
  </si>
  <si>
    <t>NYSE:WSO</t>
  </si>
  <si>
    <t>NYSE:WTS</t>
  </si>
  <si>
    <t>NasdaqGS:WFRD</t>
  </si>
  <si>
    <t>NYSE:WBS</t>
  </si>
  <si>
    <t>NYSE:WCC</t>
  </si>
  <si>
    <t>NYSE:WAL</t>
  </si>
  <si>
    <t>NYSE:WLK</t>
  </si>
  <si>
    <t>NYSE:WEX</t>
  </si>
  <si>
    <t>NYSE:WHR</t>
  </si>
  <si>
    <t>NYSE:WSM</t>
  </si>
  <si>
    <t>NasdaqGS:WING</t>
  </si>
  <si>
    <t>NasdaqGS:WTFC</t>
  </si>
  <si>
    <t>NasdaqGS:WWD</t>
  </si>
  <si>
    <t>NYSE:WH</t>
  </si>
  <si>
    <t>NYSE:XPO</t>
  </si>
  <si>
    <t>NYSE:YETI</t>
  </si>
  <si>
    <t>NasdaqGS:ZION</t>
  </si>
  <si>
    <t>NasdaqGS:ZI</t>
  </si>
  <si>
    <t>NYSE:MRP</t>
  </si>
  <si>
    <t>IPO_Date</t>
  </si>
  <si>
    <t>Avg_wkly_vol_over_1M / Shares Out</t>
  </si>
  <si>
    <t>Avg_wkly_vol_over_3M / Shares Out</t>
  </si>
  <si>
    <t>Avg_Daily_vol_over_1m / one-year avg daily_vol</t>
  </si>
  <si>
    <t>Avg_Daily_vol_over_3m / one-year avg daily_vol</t>
  </si>
  <si>
    <t>NYSE:GOLF</t>
  </si>
  <si>
    <t>Business_profile</t>
  </si>
  <si>
    <t>允䅁䅁婁䅁䍁䅁䅁䅁允䅂䅁䅋䅁䍁䅍兓佂䙁䅙兑䵂䕁䅫䅒杁䕁䅍睔乂䙁䅁兑佂䙁䅫䅉䩂䕁䅑䅁湂杁䅁杋䅁䍁䅧兓畂䡁䅙兙獂䝁䅫䅚杁䙁䅍䅤桂䡁䅉䅤杁䙁䅉兙畂䝁䅳克䅁䉁䕅䅁獁䅁䅁免硁䑁䅅䅉瑁䍁䅁睑祂䝁䄸䅣杁䙁䅁杣療䝁䅑兤橂䡁䅑兡療䝁䄴䅁㡄䅄䅁䅑䅁䑁䅅免祁䑁䅍免睁䍁䅁兌杁䕁䅍䅡灂䝁䅍睡求䝁䄴䅉䙂䝁䅣睚杁䙁䅁杣療䝁䅑兤橂䡁䅑兡療䝁䄴䅁㕃充䅁杆䅁䑁䅅杍癁䑁䅍䅍癁䑁䅉䅍祁䑁䅍䅁䍁杁䅁杆䅁䑁䅅杍癁䑁䅍免癁䑁䅉䅍祁䑁䅅䅁䙁杁䅁杆䅁䑁䅅杍癁䑁䅍免癁䑁䅉䅍祁䑁䅉䅁䑁杁䅁杂䅁䑁䅅䅒䅁䵁卙䅁䝁䅁䅁免乂䅁䅁䉹䅉䅁䅙䅁硁䙁䅫䅁佄杅䅁杆䅁䑁䅉䅍祁䑁䅅兌睁䑁䅅兌睁䑁䅅䅁噁䅂䅁杆䅁䑁䅉䅍祁䑁䅑兌睁䑁䅅兌睁䑁䅅䅁啁䅂䅁杆䅁䑁䅉䅍祁䑁䅕兌睁䑁䅅兌睁䑁䅅䅁偁䅂䅁杏䅁䑁䅉免硁䍁䅁兌杁䕁䄸兡獂䍁䅁兙畂䝁䅑䅉䡂䝁䅅督杁䕁䅕䅥あ䡁䅉兙橂䡁䅑兡療䝁䄴䅁穄元䅁䅐䅁䑁䅉免硁䑁䅅䅉瑁䍁䅁睔灂䝁䅷䅉桂䝁䄴䅚杁䕁䅣兙穂䍁䅁兒㑂䡁䅑杣桂䝁䅍䅤灂䝁䄸杢䅁䡁䝯䅁䥂䅁䅁杍硁䑁䅅免祁䑁䅁䅉瑁䍁䅁睑祂䡁䅕䅚求䍁䅁䅕求䡁䅑杣療䝁䅷党ㅂ䝁䄰䅉䙂䡁䅧䅤祂䝁䅅睙あ䝁䅫睢畂䅁䅁睱䅫䕁䅁䅁祁䑁䅅免硁䑁䅍䅍杁䍁䄰䅉佂䝁䅅䅤ㅂ䡁䅉兙獂䍁䅁睒桂䡁䅍䅉䙂䡁䅧䅤祂䝁䅅睙あ䝁䅫睢畂䅁䅁兦䅧䍁䅧䅁祁䑁䅅杍硁䑁䅅䅉瑁䍁䅁睑療䝁䅅䅢杁䕁䄰兡畂䝁䅫杢湂䅁䅁硪䅅䕁䅉䅁祁䑁䅅杍硁䑁䅅兎杁䍁䄰䅉噂䝁䄴䅚求䡁䅉睚祂䝁䄸兤畂䝁䅑䅉䑂䝁䄸兙獂䍁䅁兔灂䝁䄴兡畂䝁䅣䅁剄充䅁䅍䅁䑁䅉免祁䑁䅉䅉瑁䍁䅁兔求䡁䅑兙獂䍁䅁睔祂䝁䅕䅉乂䝁䅫杢灂䝁䄴睚䅁偁䭣䅁兂䅁䅁杍硁䑁䅉杍祁䑁䅁䅉瑁䍁䅁睒療䝁䅷䅚杁䕁䄸杣求䍁䅁兙畂䝁䅑䅉呂䝁䅫䅢㉂䝁䅕杣杁䕁䄸杣求䍁䅁兔灂䝁䄴兡畂䝁䅣䅁䩃䅃䅁杘䅁䑁䅉免祁䑁䅉睍睁䍁䅁兌杁䕁䅍睢睂䡁䅁党祂䍁䅷䅉佂䝁䅫睙牂䝁䅕䅢獁䍁䅁䅔求䝁䅅䅚獁䍁䅁兙畂䝁䅑䅉慂䝁䅫杢橂䍁䅁兔灂䝁䄴兡畂䝁䅣䅁坂元䅁䅙䅁䑁䅉免祁䑁䅍䅉瑁䍁䅁杔療䝁䄴兢求䡁䅑兙獂䝁䅷兡橂䍁䅁兔灂䝁䄴党祂䝁䅅䅢杁䕁䄰兡畂䝁䅫杢湂䍁䅁兙畂䝁䅑䅉剂䡁䅕兙祂䡁䅉入灂䝁䄴睚䅁偁䥁䅁㙂䅁䅁杍硁䑁䅉睍硁䑁䅫䅉瑁䍁䅁睔あ䝁䅧党祂䍁䅁睑祂䡁䅕督潂䝁䅕䅚杁䝁䅅杢歂䍁䅁村祂䝁䄸睡求䝁䄴䅉呂䡁䅑睢畂䝁䅕䅉乂䝁䅫杢灂䝁䄴睚杁䝁䅅杢歂䍁䅁兕ㅂ䝁䅅杣祂䡁䅫兡畂䝁䅣䅁䡃权䅁䅓䅁䑁䅉免穁䑁䅅免硁䍁䅁兌杁䕁䅑杣灂䝁䅷䅢灂䝁䄴睚杁䕁䄸兡獂䍁䅁兙畂䝁䅑䅉䡂䝁䅅督杁䙁䅣党獂䝁䅷督䅁䱁䥫䅁畂䅁䅁杍硁䑁䅍免硁䑁䅉䅉瑁䍁䅁睕ㅂ䡁䅁䅣療䡁䅉䅤杁䕁䅅睙あ䝁䅫杤灂䡁䅑兡求䡁䅍䅉浂䝁䄸杣杁䕁䄸兡獂䍁䅁兙畂䝁䅑䅉䡂䝁䅅督杁䕁䄸䅣求䡁䅉兙あ䝁䅫睢畂䡁䅍䅁杁元䅁杬䅁䑁䅉免穁䑁䅅免ㅁ䍁䅁兌杁䙁䅍兤睂䡁䅁睢祂䡁䅑䅉䉂䝁䅍䅤灂䡁䅙兡あ䝁䅫党穂䍁䅁杚療䡁䅉䅉佂䝁䄸杢瑂䝁䅕䅤桂䝁䅷䅢灂䝁䅍䅉乂䝁䅫杢求䡁䅉兙獂䡁䅍䅉潁䝁䅕䅥橂䝁䅕䅣あ䍁䅁杒ㅂ䝁䅕䅢穂䍁䅫䅉乂䝁䅫杢灂䝁䄴睚䅁䵁䵷䅁䅃䅁䅁杍祁䑁䅅免杁䍁䄰䅉䙂䝁䅷党橂䡁䅑杣灂䝁䅍䅉兂䝁䄸睤求䡁䅉䅉䡂䝁䅕杢求䡁䅉兙あ䝁䅫睢畂䍁䅷䅉啂䡁䅉兙畂䡁䅍兢灂䡁䅍督灂䝁䄸杢杁䝁䅅杢歂䍁䅁䅒灂䡁䅍䅤祂䝁䅫杙ㅂ䡁䅑兡療䝁䄴䅁捃杂䅁䅒䅁䑁䅉杍硁䑁䅅免杁䍁䄰䅉䙂䝁䅷党橂䡁䅑杣灂䝁䅍䅉兂䝁䄸睤求䡁䅉䅉䡂䝁䅕杢求䡁䅉兙あ䝁䅫睢畂䅁䅁睍䅙䙁䅷䅁祁䑁䅉免硁䑁䅅李杁䍁䄰䅉䡂䝁䅕睢あ䝁䅧党祂䝁䄰兙獂䍁䅁兒獂䝁䅕睙あ䡁䅉兡橂䍁䅁䅕療䡁䅣党祂䍁䅁睒求䝁䄴党祂䝁䅅䅤灂䝁䄸杢䅁䭁䜰䅁卂䅁䅁杍祁䑁䅅免硁䑁䅧䅉瑁䍁䅁睔あ䝁䅧党祂䍁䅁兒獂䝁䅕睙あ䡁䅉兡橂䍁䅁䅕療䡁䅣党祂䍁䅁睒求䝁䄴党祂䝁䅅䅤灂䝁䄸杢䅁䝁䭳䅁⭂䅁䅁杍祁䑁䅅免祁䍁䅁兌杁䕁䅕䅢求䝁䅍䅤祂䝁䅫睙杁䙁䅁睢㍂䝁䅕杣杁䙁䅑杣桂䝁䄴督瑂䝁䅫督穂䝁䅫睢畂䍁䅷䅉䑂䝁䄸杢あ䡁䅉睢獂䍁䅷䅉桂䝁䄴䅚杁䕁䅑兡穂䡁䅑杣灂䝁䅉兤あ䝁䅫睢畂䅁䅁杗䅫䕁䅯䅁祁䑁䅉免硁䑁䅉杍杁䍁䄰䅉䙂䝁䅷党橂䡁䅑杣灂䝁䅍䅉兂䝁䄸睤求䡁䅉䅉䕂䝁䅫督あ䡁䅉兡楂䡁䅕䅤灂䝁䄸杢䅁佁䨰䅁䅂䅁䅁杍祁䑁䅅杍杁䍁䄰䅉佂䝁䅅䅤ㅂ䡁䅉兙獂䍁䅁睒桂䡁䅍䅉䕂䝁䅫督あ䡁䅉兡楂䡁䅕䅤灂䝁䄸杢䅁乁䡳䅁䕂䅁䅁杍祁䑁䅅杍硁䑁䅁䅉瑁䍁䅁杔桂䡁䅑兤祂䝁䅅䅢杁䕁䅣兙穂䍁䅁䅒灂䡁䅍䅤祂䝁䅫杙ㅂ䡁䅑兡療䝁䄴䅁煁䅃䅁䅗䅁䑁䅉杍硁䑁䅍免杁䍁䄰䅉塂䝁䅅䅤求䡁䅉䅉呂䡁䅕䅣睂䝁䅷入杁䝁䅅杢歂䍁䅁兓祂䡁䅉兡湂䝁䅅䅤灂䝁䄸杢杁䙁䅍入穂䡁䅑党瑂䡁䅍䅁扁䅅䅁杗䅁䑁䅉杍硁䑁䅍免睁䍁䅁兌杁䙁䅣兙あ䝁䅕杣杁䙁䅍兤睂䡁䅁䅢㕂䍁䅁兙畂䝁䅑䅉䩂䡁䅉杣灂䝁䅣兙あ䝁䅫睢畂䍁䅁睕㕂䡁䅍䅤求䝁䄰督䅁佁䡍䅁卂䅁䅁杍穁䑁䅙免杁䍁䄰䅉卂䝁䅕督灂䝁䅑党畂䡁䅑兡桂䝁䅷䅉䍂䡁䅕兡獂䝁䅑兡畂䝁䅣䅉䑂䝁䄸杢穂䡁䅑杣ㅂ䝁䅍䅤灂䝁䄸杢䅁䕁䥁䅁啂䅁䅁杍穁䑁䅙免硁䍁䅁兌杁䙁䅉党穂䝁䅫䅚求䝁䄴䅤灂䝁䅅䅢杁䕁䅉兤灂䝁䅷䅚灂䝁䄴睚杁䕁䅍睢畂䡁䅍䅤祂䡁䅕睙あ䝁䅫睢畂䅁䅁䅮䅧䩁䅙䅁祁䑁䅍李硁䑁䅅兎杁䍁䄰䅉佂䝁䅕睤杁䙁䅍兡畂䝁䅣䅢求䍁䄰杒桂䝁䄰兡獂䡁䅫䅉䥂䝁䄸兤穂䝁䅫杢湂䍁䅁睑療䝁䄴督あ䡁䅉兤橂䡁䅑兡療䝁䄴䅉潁䝁䅕䅥橂䝁䅕䅣あ䍁䅁杒療䡁䅉兌呂䝁䅅䅢求䍁䅁村ㅂ䝁䅫䅢歂䝁䅕杣穂䍁䅫䅁䩄充䅁杫䅁䑁䅉睍㉁䑁䅅免㉁䍁䅁兌杁䕁䄴党㍂䍁䅁兔ㅂ䝁䅷䅤灂䝁䅙兙瑂䝁䅫䅢㕂䍁䅁䅓療䡁䅕督灂䝁䄴睚杁䕁䅍睢畂䡁䅍䅤祂䡁䅕睙あ䝁䅫睢畂䍁䅁䅋求䡁䅧睙求䡁䅁䅤杁䕁䅙睢祂䍁䄰睕桂䝁䅷党杁䕁䅉兤灂䝁䅷䅚求䡁䅉督灁䅁䅁朷䅣䕁䄴䅁祁䑁䅍李硁䑁䅅睎杁䍁䄰䅉佂䝁䅕睤杁䕁䅧睢ㅂ䡁䅍兡畂䝁䅣䅉䝂䝁䄸杣瑁䙁䅍兙獂䝁䅕䅉䍂䡁䅕兡獂䝁䅑党祂䡁䅍䅁䉄元䅁杘䅁䑁䅉睍㍁䍁䅁兌杁䕁䅧党桂䡁䅙入杁䝁䅅杢歂䍁䅁睑灂䡁䅙兡獂䍁䅁兒畂䝁䅣兡畂䝁䅕党祂䝁䅫杢湂䍁䅁睑療䝁䄴督あ䡁䅉兤橂䡁䅑兡療䝁䄴䅁㥂䅅䅁䅬䅁䑁䅉睍㍁䑁䅅睍睁䍁䅁兌杁䙁䅁睢㍂䝁䅕杣杁䝁䅅杢歂䍁䅁睑療䝁䄰兢ㅂ䝁䄴兡橂䝁䅅䅤灂䝁䄸杢杁䕁䅷兡畂䝁䅕䅉桂䝁䄴䅚杁䙁䅉党獂䝁䅅䅤求䝁䅑䅉呂䡁䅑杣ㅂ䝁䅍䅤ㅂ䡁䅉党穂䍁䅁睑療䝁䄴督あ䡁䅉兤橂䡁䅑兡療䝁䄴䅁奂䅃䅁䅚䅁䑁䅉睍㍁䑁䅍免睁䍁䅁兌杁䕁䅧兡湂䝁䅧睤桂䡁䅫䅌杁䙁䅍䅤祂䝁䅕党あ䍁䅷䅉桂䝁䄴䅚杁䕁䅉杣灂䝁䅑睚求䍁䅁睑療䝁䄴督あ䡁䅉兤橂䡁䅑兡療䝁䄴䅁婁䅄䅁䅒䅁䑁䅉睍㑁䍁䅁兌杁䙁䅍䅣求䝁䅍兡桂䝁䅷䅤㕂䍁䅁䅖祂䝁䅅䅚求䍁䅁睑療䝁䄴䅤祂䝁䅅睙あ䝁䄸杣穂䅁䅁眷䅙䩁䅑䅁祁䑁䅍䅏祁䑁䅅䅍杁䍁䄰䅉䙂䝁䅷党橂䡁䅑杣灂䝁䅍兙獂䍁䅁睑療䝁䄴䅤祂䝁䅅睙あ䝁䄸杣穂䍁䅁兙畂䝁䅑䅉偂䡁䅑䅡求䡁䅉䅉塂䝁䅫杣灂䝁䄴睚杁䕁䅫杢穂䡁䅑兙獂䝁䅷兙あ䝁䅫睢畂䍁䅁睑療䝁䄴䅤祂䝁䅅睙あ䝁䄸杣穂䅁䅁睱䅣䑁䅉䅁穁䑁䅅免杁䍁䄰䅉䝂䝁䄸睢歂䍁䅁兔桂䝁䄴兤浂䝁䅅睙あ䡁䅕杣灂䝁䄴睚䅁䵁䡁䅁䍂䅁䅁睍硁䑁䅅杍杁䍁䄰䅉䡂䡁䅉兙灂䝁䄴䅉桂䝁䄴䅚杁䕁䄸兡獂䡁䅍党求䝁䅑䅉乂䝁䅫䅢獂䝁䅫杢湂䅁䅁儫䅧䙁䅁䅁穁䑁䅅免祁䑁䅍䅍杁䍁䄰䅉䍂䡁䅉党桂䝁䅳杚桂䡁䅍䅤杁䕁䅍党祂䝁䅕兙獂䍁䅁兔桂䝁䄴兤浂䝁䅅睙あ䡁䅕杣灂䝁䄴睚䅁䱁即䅁煂䅁䅁睍硁䑁䅅睍杁䍁䄰䅉呂䡁䅕睚桂䡁䅉䅉桂䝁䄴䅚杁䕁䅍睢畂䝁䅙党橂䡁䅑兡療䝁䄴党祂䡁䅫䅉兂䡁䅉睢歂䡁䅕睙あ䍁䅁兔桂䝁䄴兤浂䝁䅅睙あ䡁䅕杣灂䝁䄴睚䅁偁具䅁歂䅁䅁睍硁䑁䅅睍ㅁ䍁䅁兌杁䕁䅍䅡療䝁䅍睢獂䝁䅅䅤求䍁䅁兙畂䝁䅑䅉䑂䝁䄸杢浂䝁䅕睙あ䝁䅫睢畂䝁䅕杣㕂䍁䅁兔桂䝁䄴兤浂䝁䅅睙あ䡁䅕杣灂䝁䄴睚䅁䱁䭫䅁あ䅁䅁睍硁䑁䅅䅎硁䑁䅅䅉瑁䍁䅁杒祂䝁䄸来求䝁䄴䅉䝂䡁䅉兤灂䡁䅑䅌杁䕁䅯兤灂䝁䅍党獁䍁䅁兙畂䝁䅑䅉坂䝁䅕睚求䡁䅑兙楂䝁䅷党杁䕁䄰兙畂䡁䅕杚桂䝁䅍䅤ㅂ䡁䅉兡畂䝁䅣䅁㥁权䅁䅤䅁䑁䅍免硁䑁䅑杍杁䍁䄰䅉䝂䡁䅉兤灂䡁䅑䅉桂䝁䄴䅚杁䙁䅙党湂䝁䅕䅤桂䝁䅉䅢求䍁䅁睑桂䝁䄴杢灂䝁䄴睚獁䍁䅁䅕灂䝁䅍睡獂䝁䅫杢湂䍁䅷䅉桂䝁䄴䅚杁䕁䅑杣㕂䝁䅫杢湂䅁䅁桰䅅䙁䅙䅁穁䑁䅅免㉁䑁䅅䅉瑁䍁䅁兑畂䝁䅫兢桂䝁䅷䅉呂䝁䅷兙ㅂ䝁䅣䅡あ䝁䅕杣灂䝁䄴睚杁䝁䅅杢歂䍁䅁䅕祂䝁䄸睙求䡁䅍督灂䝁䄴睚䅁䵁䭧䅁捂䅁䅁睍硁䑁䅅李硁䑁䅅䅉瑁䍁䅁兑畂䝁䅫兢桂䝁䅷䅉潁䝁䅕䅥橂䝁䅕䅣あ䍁䅁䅕療䡁䅕䅢あ䡁䅉入灁䍁䅁睕獂䝁䅅兤湂䝁䅧䅤求䡁䅉兡畂䝁䅣䅁扁权䅁䅏䅁䑁䅍免硁䑁䅙免ㅁ䍁䅁兌杁䙁䅁睢ㅂ䝁䅷䅤祂䡁䅫䅉兂䡁䅉睢橂䝁䅕督穂䝁䅫杢湂䅁䅁睅䅣䙁䅙䅁穁䑁䅅免㑁䍁䅁兌杁䕁䅉兙牂䝁䅕杣灂䝁䅕督杁䝁䅅杢歂䍁䅁䅖療䡁䅉䅤灂䝁䅷䅢桂䍁䅁兔桂䝁䄴兤浂䝁䅅睙あ䡁䅕杣灂䝁䄴睚䅁䭁䡍䅁敂䅁䅁睍硁䑁䅅䅏硁䍁䅁兌杁䕁䅉杣求䝁䅅䅚杁䝁䅅杢歂䍁䅁村桂䝁䅳党祂䡁䅫䅉兂䡁䅉睢歂䡁䅕睙あ䍁䅁兔桂䝁䄴兤浂䝁䅅睙あ䡁䅕杣灂䝁䄴睚䅁䍁单䅁啂䅁䅁睍硁䑁䅅䅏祁䑁䅅䅉瑁䍁䅁睑療䝁䄸睡灂䝁䅕䅉桂䝁䄴䅚杁䕁䅍杣桂䝁䅍睡求䡁䅉䅉乂䝁䅅杢ㅂ䝁䅙兙橂䡁䅑兤祂䝁䅫杢湂䅁䅁䅅䅫䕁䅁䅁穁䑁䅅免㕁䍁䅁兌杁䕁䄸䅤潂䝁䅕杣杁䕁䅙睢療䝁䅑䅉乂䝁䅅杢ㅂ䝁䅙兙橂䡁䅑兤祂䝁䅫杢湂䅁䅁睵䅯䕁䅉䅁穁䑁䅅免㕁䑁䅅䅉瑁䍁䅁睕畂䝁䅅睙牂䍁䅁杒療䝁䄸䅚杁䕁䄰兙畂䡁䅕杚桂䝁䅍䅤ㅂ䡁䅉兡畂䝁䅣䅁穁权䅁䅔䅁䑁䅍免硁䑁䅫杍睁䍁䅁兌杁䕁䅍睢浂䝁䅙党求䍁䅁兙畂䝁䅑䅉啂䝁䅕兙杁䕁䄰兙畂䡁䅕杚桂䝁䅍䅤ㅂ䡁䅉兡畂䝁䅣䅁瑄䅃䅁杗䅁䑁䅍免硁䑁䅫䅎杁䍁䄰䅉呂䝁䅕兙穂䝁䄸杢灂䝁䄴睚杁䝁䅅杢歂䍁䅁䅒祂䝁䅕督穂䝁䅫杢湂䍁䅁兔桂䝁䄴兤浂䝁䅅睙あ䡁䅕杣灂䝁䄴睚䅁䕁䭕䅁䭂䅁䅁睍硁䑁䅅兏㕁䍁䅁兌杁䕁䅅䅢獂䍁䅁睔あ䝁䅧党祂䍁䅁杒療䝁䄸䅚杁䕁䄰兙畂䡁䅕杚桂䝁䅍䅤ㅂ䡁䅉兡畂䝁䅣䅁祁䅃䅁䅐䅁䑁䅍免祁䑁䅅䅉瑁䍁䅁村求䡁䅙党祂䝁䅅睚求䍁䅁兔桂䝁䄴兤浂䝁䅅睙あ䡁䅕杣灂䝁䄴睚䅁䭁䨴䅁卂䅁䅁睍硁䑁䅉免硁䍁䅁兌杁䙁䅍睢浂䡁䅑䅉䕂䡁䅉兡畂䝁䅳䅉桂䝁䄴䅚杁䕁䅫睙求䍁䅁兔桂䝁䄴兤浂䝁䅅睙あ䡁䅕杣灂䝁䄴睚䅁䩁䠸䅁䕂䅁䅁睍硁䑁䅉免硁䑁䅅䅉瑁䍁䅁睕療䝁䅙䅤杁䕁䅑杣灂䝁䄴睡杁䕁䄰兙畂䡁䅕杚桂䝁䅍䅤ㅂ䡁䅉兡畂䝁䅣䅁䱃睂䅁杊䅁䑁䅍免祁䑁䅅杍睁䍁䅁兌杁䕁䅉杣求䡁䅣党祂䝁䅫党穂䅁䅁內䅣䍁䅷䅁穁䑁䅅杍硁䑁䅑䅍杁䍁䄰䅉䕂䝁䅫督あ䝁䅫䅢獂䝁䅕杣灂䝁䅕督䅁䝁䩫䅁⭁䅁䅁睍硁䑁䅉杍穁䑁䅁䅉瑁䍁䅁䅖療䝁䅉兙橂䝁䅍睢杁䕁䄰兙畂䡁䅕杚桂䝁䅍䅤ㅂ䡁䅉兡畂䝁䅣䅁婁元䅁䅐䅁䑁䅍免ぁ䑁䅅免睁䍁䅁兌杁䕁䅍兙祂䡁䅁党あ䍁䅁兙畂䝁䅑䅉卂䡁䅕睚杁䕁䄰兡獂䝁䅷督䅁䕁䬰䅁㑁䅁䅁睍硁䑁䅕䅉瑁䍁䅁兑睂䡁䅁兙祂䝁䅕䅢杁䕁䄰兙畂䡁䅕杚桂䝁䅍䅤ㅂ䡁䅉兡畂䝁䅣䅁䵂睂䅁材䅁䑁䅍免㉁䑁䅉免杁䍁䄰䅉䝂䝁䄸睢あ䡁䅣党桂䡁䅉䅉乂䝁䅅杢ㅂ䝁䅙兙橂䡁䅑兤祂䝁䅫杢湂䅁䅁睬䅧䕁䅁䅁穁䑁䅅李祁䑁䅅䅍杁䍁䄰䅉䝂䝁䄸睢あ䡁䅣党桂䡁䅉䅉乂䝁䅅杢ㅂ䝁䅙兙橂䡁䅑兤祂䝁䅫杢湂䅁䅁睷䅣䡁䅁䅁穁䑁䅅李㕁䑁䅫䅍杁䍁䄰䅉偂䡁䅑䅡求䡁䅉䅉䵂䝁䅕兙あ䝁䅧党祂䍁䅁兙畂䝁䅑䅉䉂䝁䅷䅢灂䝁䅕䅚杁䙁䅁杣療䝁䅑兤橂䡁䅑䅉乂䝁䅅杢ㅂ䝁䅙兙橂䡁䅑兤祂䝁䅫杢湂䅁䅁䅮䅯䕁䅉䅁穁䑁䅉免杁䍁䄰䅉塂䝁䄸睢歂䍁䅁䅕祂䝁䄸䅚ㅂ䝁䅍䅤杁䕁䄰兙畂䡁䅕杚桂䝁䅍䅤ㅂ䡁䅉兡畂䝁䅣䅁婃杂䅁杚䅁䑁䅍杍硁䑁䅉免硁䍁䅁兌杁䕁䅧兙祂䝁䅑睤療䝁䄸䅚杁䙁䅙党畂䝁䅕党祂䍁䅁兙畂䝁䅑䅉兂䝁䅷入㍂䝁䄸睢歂䍁䅁兔桂䝁䄴兤浂䝁䅅睙あ䡁䅕杣灂䝁䄴睚䅁䥁䭉䅁浂䅁䅁睍祁䑁䅅兏㕁䑁䅉䅉瑁䍁䅁䅕祂䝁䅕杚桂䝁䅉杣灂䝁䅍兙あ䝁䅕䅚杁䙁䅣睢療䝁䅑䅉䍂䡁䅕兡獂䝁䅑兡畂䝁䅣䅉乂䝁䅅杢ㅂ䝁䅙兙橂䡁䅑兤祂䝁䅫杢湂䅁䅁来䅫䡁䅧䅁穁䑁䅉免㕁䑁䅫兏杁䍁䄰䅉䉂䝁䅷䅢杁䕁䄸䅤潂䝁䅕杣杁䕁䄰兡穂䝁䅍党獂䝁䅷兙畂䝁䅕睢ㅂ䡁䅍䅉塂䝁䄸睢歂䍁䅁䅕祂䝁䄸䅚ㅂ䝁䅍䅤杁䕁䄰兙畂䡁䅕杚桂䝁䅍䅤ㅂ䡁䅉兡畂䝁䅣䅁ㅃ䅃䅁杋䅁䑁䅍杍祁䑁䅅杍睁䍁䅁兌杁䙁䅁兙睂䝁䅕杣杁䕁䄰兡獂䝁䅷督䅁䥁卙䅁ぁ䅁䅁睍祁䑁䅉免穁䑁䅁䅉瑁䍁䅁䅕桂䡁䅁党祂䝁䅉睢桂䡁䅉䅚杁䕁䄰兡獂䝁䅷督䅁䝁䭉䅁慂䅁䅁睍祁䑁䅉杍杁䍁䄰䅉䑂䝁䄸杢㉂䝁䅕杣あ䝁䅕䅚杁䙁䅁兙睂䝁䅕杣杁䙁䅁杣療䝁䅑兤橂䡁䅑䅉乂䝁䅅杢ㅂ䝁䅙兙橂䡁䅑兤祂䝁䅫杢湂䅁䅁睺䅧䙁䅙䅁穁䑁䅉杍祁䑁䅅䅉瑁䍁䅁䅕桂䡁䅁党祂䝁䅉睢桂䡁䅉䅚杁䕁䅍睢畂䡁䅑兙灂䝁䄴党祂䍁䅁兔桂䝁䄴兤浂䝁䅅睙あ䡁䅕杣灂䝁䄴睚䅁䑁䝕䅁㡂䅁䅁睍祁䑁䅉杍祁䑁䅁䅉瑁䍁䅁䅕桂䡁䅁党祂䍁䅁村桂䝁䅣䅉桂䝁䄴䅚杁䕁䅍睢桂䡁䅑党歂䍁䅁兙畂䝁䅑䅉啂䡁䅉党桂䡁䅑党歂䍁䅁䅕桂䡁䅁党祂䍁䅁兔桂䝁䄴兤浂䝁䅅睙あ䡁䅕杣灂䝁䄴睚䅁䙁䩷䅁捂䅁䅁睍祁䑁䅉杍㕁䑁䅅䅉瑁䍁䅁睕桂䝁䄴兡あ䝁䅅杣㕂䍁䅁䅕桂䡁䅁党祂䍁䅁䅕祂䝁䄸䅚ㅂ䝁䅍䅤杁䕁䄰兙畂䡁䅕杚桂䝁䅍䅤ㅂ䡁䅉兡畂䝁䅣䅁㉁权䅁杉䅁䑁䅍杍穁䑁䅅免杁䍁䄰䅉兂䡁䅉兡畂䡁䅑兡畂䝁䅣䅁晄充䅁杢䅁䑁䅍杍穁䑁䅅免硁䍁䅁兌杁䕁䅍睢瑂䝁䄰党祂䝁䅍兡桂䝁䅷䅉兂䡁䅉兡畂䡁䅑兡畂䝁䅣䅉潁䝁䅕䅥橂䝁䅕䅣あ䍁䅁睕橂䡁䅉党求䝁䄴䅉桂䝁䄴䅚杁䕁䅉睢療䝁䅳督灁䅁䅁兹䅷䑁䅷䅁穁䑁䅉䅎硁䑁䅅䅍杁䍁䄰䅉兂䝁䅕䅤祂䝁䄸䅢求䡁䅕兢杁䙁䅉党浂䝁䅫杢求䡁䅉兡求䡁䅍䅁坃睂䅁杪䅁䑁䅍杍ぁ䑁䅅杍杁䍁䄰䅉䉂䡁䅍䅣潂䝁䅅䅢あ䍁䅁䅕桂䡁䅙兡畂䝁䅣䅌杁䙁䅉睢療䝁䅙兡畂䝁䅣䅌杁䝁䅅杢歂䍁䅁睕桂䡁䅑兤祂䝁䅅䅤求䝁䅑䅉乂䝁䅅䅤求䡁䅉兡桂䝁䅷督杁䕁䄰兙畂䡁䅕杚桂䝁䅍䅤ㅂ䡁䅉兡畂䝁䅣䅁䅃睂䅁䅣䅁䑁䅍杍ぁ䑁䅅兏杁䍁䄰䅉偂䡁䅑䅡求䡁䅉䅉兂䝁䅕䅤祂䝁䄸䅢求䡁䅕兢杁䝁䅅杢歂䍁䅁睑療䝁䅅䅢杁䙁䅁杣療䝁䅑兤橂䡁䅑督杁䕁䄰兙畂䡁䅕杚桂䝁䅍䅤ㅂ䡁䅉兡畂䝁䅣䅁㝁充䅁杏䅁䑁䅍杍ㅁ䍁䅁兌杁䕁䅍䅡求䝁䄰兡橂䝁䅅䅢杁䕁䄰兙畂䡁䅕杚桂䝁䅍䅤ㅂ䡁䅉兡畂䝁䅣䅁瑂杂䅁䅓䅁䑁䅍杍ㅁ䑁䅅䅉瑁䍁䅁村桂䡁䅍兡橂䍁䅁睑潂䝁䅕兢灂䝁䅍兙獂䍁䅁兔桂䝁䄴兤浂䝁䅅睙あ䡁䅕杣灂䝁䄴睚䅁䍁䝅䅁䵂䅁䅁睍祁䑁䅕免祁䑁䅁䅉瑁䍁䅁兓畂䝁䅑兤穂䡁䅑杣灂䝁䅅䅢杁䕁䅣兙穂䍁䅁兔桂䝁䄴兤浂䝁䅅睙あ䡁䅕杣灂䝁䄴睚䅁佁䥍䅁煂䅁䅁睍祁䑁䅕免㑁䍁䅁兌杁䕁䄸䅤潂䝁䅕杣杁䕁䅉兙穂䝁䅫睙杁䕁䅫杢療䡁䅉睚桂䝁䄴兡橂䍁䅁睑潂䝁䅕兢灂䝁䅍兙獂䍁䅁兔桂䝁䄴兤浂䝁䅅睙あ䡁䅕杣灂䝁䄴睚䅁䥁䝅䅁獂䅁䅁睍祁䑁䅕免㑁䑁䅁䅉瑁䍁䅁睔あ䝁䅧党祂䍁䅁村桂䡁䅍兡橂䍁䅁兓畂䝁䄸杣湂䝁䅅杢灂䝁䅍䅉䑂䝁䅧党瑂䝁䅫睙桂䝁䅷䅉乂䝁䅅杢ㅂ䝁䅙兙橂䡁䅑兤祂䝁䅫杢湂䅁䅁刵䅅䝁䅙䅁穁䑁䅉兎硁䑁䅫䅉瑁䍁䅁睔あ䝁䅧党祂䍁䅁村桂䡁䅍兡橂䍁䅁睔祂䝁䅣兙畂䝁䅫睙杁䕁䅍䅡求䝁䄰兡橂䝁䅅䅢杁䕁䄰兙畂䡁䅕杚桂䝁䅍䅤ㅂ䡁䅉兡畂䝁䅣䅁歁兄䅁䅣䅁䑁䅍杍ㅁ䑁䅅兏㕁䍁䅁兌杁䕁䅅䅢獂䍁䅁睔あ䝁䅧党祂䍁䅁村桂䡁䅍兡橂䍁䅁睔祂䝁䅣兙畂䝁䅫睙杁䕁䅍䅡求䝁䄰兡橂䝁䅅䅢杁䕁䄰兙畂䡁䅕杚桂䝁䅍䅤ㅂ䡁䅉兡畂䝁䅣䅁煁权䅁䅷䅁䑁䅍杍ㅁ䑁䅉䅉瑁䍁䅁杕求䡁䅍兡畂䍁䅷䅉呂䡁䅫杢あ䝁䅧党あ䝁䅫睙杁䙁䅉兤楂䝁䅉党祂䍁䅷䅉桂䝁䄴䅚杁䕁䅅杣あ䝁䅫杚灂䝁䅍兡桂䝁䅷䅉桂䝁䄴䅚杁䙁䅍入畂䡁䅑䅡求䡁䅑兡橂䍁䅁杒灂䝁䅉党祂䡁䅍䅉桂䝁䄴䅚杁䕁䅙兡獂䝁䅅兢求䝁䄴䅤穂䍁䅁兔桂䝁䄴兤浂䝁䅅睙あ䡁䅕杣灂䝁䄴睚䅁䕁䭉䅁浂䅁䅁睍祁䑁䅕杍硁䑁䅅䅉瑁䍁䅁䅕獂䝁䅅督あ䝁䅫睙穂䍁䅁兔桂䡁䅑党祂䝁䅫兙獂䍁䅁兙畂䝁䅑䅉卂䝁䅕督灂䝁䄴䅉乂䝁䅅杢ㅂ䝁䅙兙橂䡁䅑兤祂䝁䅫杢湂䅁䅁杬䄴䩁䅧䅁穁䑁䅉兎穁䍁䅁兌杁䙁䅁党穂䡁䅑兡橂䝁䅫䅚求䍁䅷䅉䝂䝁䅕杣あ䝁䅫䅢灂䡁䅯党祂䍁䅷䅉桂䝁䄴䅚杁䕁䄸䅤潂䝁䅕杣杁䕁䅅睚祂䝁䅫睙ㅂ䝁䅷䅤ㅂ䡁䅉兙獂䍁䅁睑潂䝁䅕兢灂䝁䅍兙獂䍁䅁兔桂䝁䄴兤浂䝁䅅睙あ䡁䅕杣灂䝁䄴睚䅁乁䡅䅁慂䅁䅁睍祁䑁䅕睍硁䍁䅁兌杁䕁䅙党祂䡁䅑兡獂䝁䅫来求䡁䅉䅉桂䝁䄴䅚杁䕁䅍睢瑂䡁䅁睢穂䡁䅑䅉乂䝁䅅杢ㅂ䝁䅙兙橂䡁䅑兤祂䝁䅫杢湂䅁䅁睧䅫䙁䅷䅁穁䑁䅉兎穁䑁䅅免杁䍁䄰䅉佂䝁䅫䅤祂䝁䄸睚求䝁䄴睢ㅂ䡁䅍䅉䝂䝁䅕杣あ䝁䅫䅢灂䡁䅯党祂䍁䅁兔桂䝁䄴兤浂䝁䅅睙あ䡁䅕杣灂䝁䄴睚䅁䩁䩧䅁歂䅁䅁睍祁䑁䅕䅎硁䑁䅉䅉瑁䍁䅁䅕潂䝁䅅杣瑂䝁䅅睙求䡁䅕䅤灂䝁䅍兙獂䍁䅁䅕祂䝁䅕䅣桂䡁䅉兙あ䝁䅫睢畂䍁䅁兔桂䝁䄴兤浂䝁䅅睙あ䡁䅕杣灂䝁䄴睚䅁偁䝑䅁㡂䅁䅁睍祁䑁䅕䅎硁䑁䅑䅉瑁䍁䅁村灂䝁䄸䅢療䝁䅣兡橂䝁䅅䅢杁䙁䅁杣療䝁䅑兤橂䡁䅑䅉潁䝁䅕䅥橂䝁䅕䅣あ䍁䅁䅒灂䝁䅅睚畂䝁䄸督あ䝁䅫睙灁䍁䅁兔桂䝁䄴兤浂䝁䅅睙あ䡁䅕杣灂䝁䄴睚䅁䑁䝳䅁卂䅁䅁睍祁䑁䅕兎硁䑁䅁䅉瑁䍁䅁䅕桂䝁䅫杢あ䍁䅁兙畂䝁䅑䅉䑂䝁䄸兙あ䝁䅫杢湂䍁䅁兔桂䝁䄴兤浂䝁䅅睙あ䡁䅕杣灂䝁䄴睚䅁偁䜴䅁䅂䅁䅁睍祁䑁䅕兎祁䑁䅁䅉瑁䍁䅁兑歂䝁䅧党穂䝁䅫杤求䍁䅁兔桂䝁䄴兤浂䝁䅅睙あ䡁䅕杣灂䝁䄴睚䅁䡁丸䅁䭃䅁䅁睍祁䑁䅕李杁䍁䄰䅉呂䝁䄸兙睂䍁䅷䅉䑂䝁䅷党桂䝁䄴兡畂䝁䅣䅉䑂䝁䄸兢睂䝁䄸兤畂䝁䅑䅌杁䝁䅅杢歂䍁䅁䅖療䝁䅫䅢求䡁䅑䅉兂䡁䅉党睂䝁䅅杣桂䡁䅑兡療䝁䄴䅉乂䝁䅅杢ㅂ䝁䅙兙橂䡁䅑兤祂䝁䅫杢湂䅁䅁䅷䅯䝁䅁䅁穁䑁䅉兎㉁䑁䅅免杁䍁䄰䅉呂䝁䄸兙睂䍁䅁兙畂䝁䅑䅉偂䡁䅑䅡求䡁䅉䅉䕂䝁䅕䅤求䡁䅉睚求䝁䄴䅤杁䕁䄰兙畂䡁䅕杚桂䝁䅍䅤ㅂ䡁䅉兡畂䝁䅣䅁ㅁ元䅁䅣䅁䑁䅍杍ㅁ䑁䅙免祁䍁䅁兌杁䙁䅁睢獂䝁䅫督潂䍁䅁兙畂䝁䅑䅉偂䡁䅑䅡求䡁䅉䅉呂䝁䅅杢灂䡁䅑兙あ䝁䅫睢畂䍁䅁睒療䝁䄸䅚杁䕁䄰兙畂䡁䅕杚桂䝁䅍䅤ㅂ䡁䅉兡畂䝁䅣䅁佄元䅁䅗䅁䑁䅍杍ㅁ䑁䅙免穁䍁䅁兌杁䙁䅍兤祂䝁䅙兙橂䝁䅕䅉䉂䝁䅍䅤灂䡁䅙党杁䕁䅅睚求䝁䄴䅤杁䕁䄰兙畂䡁䅕杚桂䝁䅍䅤ㅂ䡁䅉兡畂䝁䅣䅁⽂杅䅁䅖䅁䑁䅍杍ㅁ䑁䅙杍睁䍁䅁兌杁䙁䅑睢灂䝁䅷党あ䍁䅁䅕祂䝁䅕䅣桂䡁䅉兙あ䝁䅫睢畂䍁䅁兔桂䝁䄴兤浂䝁䅅睙あ䡁䅕杣灂䝁䄴睚䅁䱁䝷䅁䵂䅁䅁睍祁䑁䅙免杁䍁䄰䅉兂䝁䅷兙穂䡁䅑兡橂䡁䅍䅉兂䡁䅉睢歂䡁䅕睙あ䍁䅁兔桂䝁䄴兤浂䝁䅅睙あ䡁䅕杣灂䝁䄴睚䅁䙁䡍䅁歃䅁䅁睍祁䑁䅙免硁䍁䅁兌杁䙁䅁䅢桂䡁䅍䅤灂䝁䅍督杁䙁䅁兙橂䝁䅳兙湂䝁䅫杢湂䍁䅁兔桂䡁䅑党祂䝁䅫兙獂䡁䅍䅉桂䝁䄴䅚杁䙁䅕杢獂䝁䅅兢灂䝁䄴兙あ䝁䅕䅚杁䕁䅙兡獂䝁䄰䅉桂䝁䄴䅚杁䙁䅍䅡求䝁䅕䅤杁䕁䄰兙畂䡁䅕杚桂䝁䅍䅤ㅂ䡁䅉兡畂䝁䅣䅁灂杅䅁䅢䅁䑁䅍杍㉁䑁䅅杍祁䍁䅁兌杁䙁䅁䅢桂䡁䅍䅤灂䝁䅍督杁䙁䅁兡睂䝁䅕䅉桂䝁䄴䅚杁䙁䅁兡睂䝁䅕䅉䝂䝁䅫䅤あ䝁䅫杢湂䍁䅁兔桂䝁䄴兤浂䝁䅅睙あ䡁䅕杣灂䝁䄴睚䅁䥁䝕䅁歂䅁䅁睍祁䑁䅙免㕁䑁䅫䅉瑁䍁䅁兑獂䝁䅷䅉偂䡁䅑䅡求䡁䅉䅉兂䝁䅷兙穂䡁䅑兡橂䡁䅍䅉兂䡁䅉睢歂䡁䅕睙あ䍁䅁兔桂䝁䄴兤浂䝁䅅睙あ䡁䅕杣灂䝁䄴睚䅁䅁䠸䅁㉁䅁䅁睍祁䑁䅙杍硁䍁䅁兌杁䙁䅑兡祂䝁䅕䅉乂䝁䅅杢ㅂ䝁䅙兙橂䡁䅑兤祂䝁䅫杢湂䅁䅁䅱䅧䕁䄴䅁穁䑁䅉睎祁䑁䅅睍杁䍁䄰䅉䡂䝁䅷兙穂䡁䅍䅉䑂䝁䄸杢あ䝁䅅兡畂䝁䅕杣杁䕁䄰兙畂䡁䅕杚桂䝁䅍䅤ㅂ䡁䅉兡畂䝁䅣䅁㍃睄䅁来䅁䑁䅍杍㍁䑁䅉免ㅁ䍁䅁兌杁䕁䅣䅢桂䡁䅍督杁䙁䅁杣療䝁䅑兤橂䡁䅑䅉乂䝁䅅杢ㅂ䝁䅙兙橂䡁䅑兤祂䝁䅫杢湂䍁䅁兔桂䝁䅑党杁䝁䄸杚杁䙁䅁兤祂䝁䅍䅡桂䡁䅍党歂䍁䅁睒獂䝁䅅督穂䅁䅁桬䅅䑁䅷䅁穁䑁䅉睎穁䑁䅅䅍杁䍁䄰䅉䑂䝁䅕兢求䝁䄴䅤杁䕁䄰兙畂䡁䅕杚桂䝁䅍䅤ㅂ䡁䅉兡畂䝁䅣䅁噄睂䅁䅘䅁䑁䅍杍㍁䑁䅍兏睁䍁䅁兌杁䕁䄸䅤潂䝁䅕杣杁䕁䅍睢畂䝁䅍杣求䡁䅑党杁䙁䅁杣療䝁䅑兤橂䡁䅑䅉乂䝁䅅杢ㅂ䝁䅙兙橂䡁䅑兤祂䝁䅫杢湂䅁䅁兪䅙䡁䅑䅁穁䑁䅍免硁䑁䅅䅉瑁䍁䅁兓祂䝁䄸杢杁䝁䅅杢歂䍁䅁睕あ䝁䅕党獂䍁䅁兔灂䝁䅷䅢穂䍁䅁兙畂䝁䅑䅉䝂䝁䅕杣祂䝁䄸兙獂䝁䅷睢㕂䍁䅁兔桂䝁䄴兤浂䝁䅅睙あ䡁䅕杣灂䝁䄴睚䅁䱁䥣䅁㉂䅁䅁睍穁䑁䅅免硁䑁䅁䅉瑁䍁䅁兓祂䝁䄸杢杁䝁䅅杢歂䍁䅁睕あ䝁䅕党獂䍁䅁兔灂䝁䅷䅢穂䍁䅁兙畂䝁䅑䅉䝂䝁䅕杣祂䝁䄸兙獂䝁䅷睢㕂䍁䅁兔桂䝁䄴兤浂䝁䅅睙あ䡁䅕杣灂䝁䄴睚䅁䥁䡕䅁睂䅁䅁睍穁䑁䅅杍杁䍁䄰䅉呂䡁䅑党求䝁䅷䅉兂䡁䅉睢歂䡁䅕睙あ䍁䅁兔桂䝁䄴兤浂䝁䅅睙あ䡁䅕杣灂䝁䄴睚杁䝁䅙杣療䝁䄰䅉兂䡁䅕杣橂䝁䅧兙穂䝁䅕䅚杁䙁䅍䅤求䝁䅕䅢䅁䭁䡑䅁獂䅁䅁睍穁䑁䅅睍杁䍁䄰䅉䉂䝁䅷兤瑂䝁䅫杢桂䍁䅁兙畂䝁䅑䅉䉂䝁䅷兤瑂䝁䅫杢ㅂ䝁䄰䅉兂䡁䅉睢歂䡁䅕睙あ䝁䅫睢畂䍁䅁兙畂䝁䅑䅉兂䡁䅉睢橂䝁䅕督穂䝁䅫杢湂䅁䅁兩䅙䝁䄴䅁穁䑁䅍免穁䑁䅅䅉瑁䍁䅁兑獂䡁䅕兢灂䝁䄴兙杁䝁䅅杢歂䍁䅁兑獂䡁䅕兢灂䝁䄴兤瑂䍁䅁䅕祂䝁䄸䅚ㅂ䝁䅍䅤灂䝁䄸杢杁䝁䅅杢歂䍁䅁䅕祂䝁䄸睙求䡁䅍督灂䝁䄴睚䅁䍁即䅁䥃䅁䅁睍穁䑁䅅䅎杁䍁䄰䅉佂䝁䄸杢浂䝁䅕杣祂䝁䄸兤穂䍁䅁兔求䡁䅑兙獂䍁䅁䅋求䡁䅧睙求䡁䅁䅤杁䕁䅅䅢ㅂ䝁䄰兡畂䡁䅕兢灁䍁䅁䅕祂䝁䄸䅚ㅂ䝁䅍䅤灂䝁䄸杢杁䝁䅅杢歂䍁䅁䅕祂䝁䄸睙求䡁䅍督灂䝁䄴睚䅁䍁䤴䅁䕃䅁䅁睍穁䑁䅅䅎硁䑁䅁䅉瑁䍁䅁杔療䝁䄴杚求䡁䅉杣療䡁䅕督杁䕁䄰党あ䝁䅅䅢杁䍁䅧党㑂䝁䅍党睂䡁䅑䅉䉂䝁䅷兤瑂䝁䅫杢ㅂ䝁䄰克杁䙁䅍兢求䝁䅷䅤灂䝁䄴睚杁䝁䅅杢歂䍁䅁杕求䝁䅙兡畂䝁䅫杢湂䅁䅁桓䅁䙁䅯䅁穁䑁䅍杍杁䍁䄰䅉䝂䝁䅅杙祂䝁䅫睙桂䡁䅑党歂䍁䅁兔求䡁䅑兙獂䍁䅁䅕祂䝁䄸䅚ㅂ䝁䅍䅤杁䕁䄰兙畂䡁䅕杚桂䝁䅍䅤ㅂ䡁䅉兡畂䝁䅣䅁䍃䅃䅁杖䅁䑁䅍睍祁䑁䅉免杁䍁䄰䅉䑂䡁䅕䅤獂䝁䅕杣㕂䍁䅁兙畂䝁䅑䅉䥂䝁䅅杢歂䡁䅑睢療䝁䅷䅉乂䝁䅅杢ㅂ䝁䅙兙橂䡁䅑兤祂䝁䅫杢湂䅁䅁睦䅯䡁䅉䅁穁䑁䅍杍穁䍁䅁兌杁䕁䅅杣橂䝁䅧兡あ䝁䅕睙あ䡁䅕杣桂䝁䅷䅉桂䝁䄴䅚杁䙁䅍䅤祂䡁䅕睙あ䡁䅕杣桂䝁䅷䅉乂䝁䅕䅤桂䝁䅷督杁䕁䄰兙畂䡁䅕杚桂䝁䅍䅤ㅂ䡁䅉兡畂䝁䅣䅁楂睄䅁杚䅁䑁䅍睍祁䑁䅍免祁䍁䅁兌杁䕁䅙兙楂䡁䅉兡橂䝁䅅䅤求䝁䅑䅉呂䡁䅑杣ㅂ䝁䅍䅤ㅂ䡁䅉兙獂䍁䅁兔求䡁䅑兙獂䍁䅁兔桂䝁䄴兤浂䝁䅅睙あ䡁䅕杣灂䝁䄴睚䅁䥁䥯䅁慂䅁䅁睍穁䑁䅉睍祁䑁䅅䅉瑁䍁䅁兔求䡁䅑兙獂䍁䅁睖灂䝁䄴䅚療䡁䅣䅉桂䝁䄴䅚杁䕁䅑睢療䡁䅉䅉乂䝁䅅杢ㅂ䝁䅙兙橂䡁䅑兤祂䝁䅫杢湂䅁䅁兵䅷䙁䅁䅁穁䑁䅍杍穁䑁䅉杍杁䍁䄰䅉呂䝁䅧党求䡁䅑䅉乂䝁䅕䅤桂䝁䅷䅉塂䝁䄸杣牂䍁䅁兔桂䝁䄴兤浂䝁䅅睙あ䡁䅕杣灂䝁䄴睚䅁䩁到䅁畂䅁䅁睍穁䑁䅉䅎硁䑁䅁䅉瑁䍁䅁䅕療䡁䅣党祂䍁䅁村療䝁䅫䅢求䡁䅉䅉桂䝁䄴䅚杁䕁䅧党桂䡁䅑䅉䙂䡁䅧睙潂䝁䅅杢湂䝁䅕杣杁䕁䄰兙畂䡁䅕杚桂䝁䅍䅤ㅂ䡁䅉兡畂䝁䅣䅁䑃杂䅁䅮䅁䑁䅍睍祁䑁䅑睍杁䍁䄰䅉乂䝁䅕䅤桂䝁䅷䅉䑂䝁䅅杢獁䍁䅁村療䡁䅧䅌杁䝁䅅杢歂䍁䅁睔あ䝁䅧党祂䍁䅁兔求䡁䅑兙獂䍁䅁睑療䝁䄴䅤桂䝁䅫杢求䡁䅉䅉潁䕁䅷兡湂䝁䅧䅤杁䕁䅣兙ㅂ䝁䅣党灁䍁䅁兔桂䝁䄴兤浂䝁䅅睙あ䡁䅕杣灂䝁䄴睚䅁䅁䡑䅁䍂䅁䅁睍穁䑁䅉䅎穁䑁䅅䅉瑁䍁䅁兔求䡁䅑兙獂䍁䅁睑桂䝁䄴䅉乂䝁䅅杢ㅂ䝁䅙兙橂䡁䅑兤祂䝁䅫杢湂䅁䅁公䅧䙁䅯䅁穁䑁䅍杍ぁ䑁䅍兏杁䍁䄰䅉偂䡁䅑䅡求䡁䅉䅉乂䝁䅕䅤桂䝁䅷䅉䑂䝁䄸杢あ䝁䅅兡畂䝁䅕杣杁䕁䄰兙畂䡁䅕杚桂䝁䅍䅤ㅂ䡁䅉兡畂䝁䅣䅁䕄睂䅁䅑䅁䑁䅍睍祁䑁䅕免睁䍁䅁兌杁䕁䅧兙祂䝁䅑睤桂䡁䅉党杁䕁䄰兙畂䡁䅕杚桂䝁䅍䅤ㅂ䡁䅉兡畂䝁䅣䅁剁元䅁条䅁䑁䅍睍祁䑁䅙免㑁䍁䅁兌杁䕁䄸䅤潂䝁䅕杣杁䕁䅙兙楂䡁䅉兡橂䝁䅅䅤求䝁䅑䅉塂䝁䅫杣求䍁䅁䅕祂䝁䄸䅚ㅂ䝁䅍䅤杁䕁䄰兙畂䡁䅕杚桂䝁䅍䅤ㅂ䡁䅉兡畂䝁䅣䅁楁杅䅁䅤䅁䑁䅍睍祁䑁䅫免祁䍁䅁兌杁䕁䅙䅢ㅂ䝁䅫䅚杁䙁䅁睢㍂䝁䅕杣杁䙁䅙兙獂䡁䅙党杁䝁䅅杢歂䍁䅁䅓療䡁䅍党杁䕁䅙兡あ䡁䅑兡畂䝁䅣䅉乂䝁䅅杢ㅂ䝁䅙兙橂䡁䅑兤祂䝁䅫杢湂䅁䅁睚䅯䡁䅉䅁穁䑁䅍杍㕁䑁䅅睍杁䍁䄰䅉兂䝁䅷兤瑂䝁䅉兡畂䝁䅣䅉䝂䝁䅫䅥あ䡁䅕杣求䍁䅁杒灂䡁䅑䅤灂䝁䄴睚杁䝁䅅杢歂䍁䅁䅖祂䝁䅫兢杁䕁䄰兙畂䡁䅕杚桂䝁䅍䅤ㅂ䡁䅉兡畂䝁䅣䅁䭁元䅁杣䅁䑁䅍睍祁䑁䅫兏杁䍁䄰䅉䉂䝁䅷䅢杁䕁䄸䅤潂䝁䅕杣杁䕁䅙兙楂䡁䅉兡橂䝁䅅䅤求䝁䅑䅉乂䝁䅕䅤桂䝁䅷䅉兂䡁䅉睢歂䡁䅕睙あ䍁䅁兔桂䝁䄴兤浂䝁䅅睙あ䡁䅕杣灂䝁䄴睚䅁䅁䥙䅁敂䅁䅁睍穁䑁䅉兏㕁䑁䅅䅉瑁䍁䅁村桂䝁䅷䅢杁䝁䅅杢歂䍁䅁杕療䝁䅷䅢求䡁䅉䅉䍂䝁䅕兙祂䝁䅫杢湂䍁䅁兔桂䝁䄴兤浂䝁䅅睙あ䡁䅕杣灂䝁䄴睚䅁䙁䠰䅁慂䅁䅁睍穁䑁䅉兏㕁䑁䅉䅉瑁䍁䅁睕瑂䝁䅅䅢獂䍁䅁兑祂䝁䄰督杁䕁䅅兢瑂䡁䅕杢灂䡁䅑兡療䝁䄴䅉乂䝁䅅杢ㅂ䝁䅙兙橂䡁䅑兤祂䝁䅫杢湂䅁䅁䈷䅁䥁䅷䅁穁䑁䅍杍㕁䑁䅫䅎杁䍁䄰䅉呂䝁䄰兙獂䝁䅷䅉䉂䡁䅉兢穂䍁䅷䅉偂䡁䅉䅚畂䝁䅅杢橂䝁䅕䅌杁䝁䅅杢歂䍁䅁睔祂䝁䅑杢桂䝁䄴睙求䍁䅁兑橂䝁䅍党穂䡁䅍睢祂䝁䅫党穂䍁䅁兔桂䝁䄴兤浂䝁䅅睙あ䡁䅕杣灂䝁䄴睚䅁䅁䩣䅁㡁䅁䅁睍穁䑁䅍䅉瑁䍁䅁兔桂䝁䅍䅡灂䝁䄴党祂䡁䅫䅉乂䝁䅅杢ㅂ䝁䅙兙橂䡁䅑兤祂䝁䅫杢湂䅁䅁䄱䅫䝁䅧䅁穁䑁䅍睍硁䑁䅅免杁䍁䄰䅉䝂䝁䅅杣瑂䍁䅁兔桂䝁䅍䅡灂䝁䄴党祂䡁䅫䅉桂䝁䄴䅚杁䕁䅕兣ㅂ䝁䅫䅣瑂䝁䅕杢あ䍁䅁兔桂䝁䄴兤浂䝁䅅睙あ䡁䅕杣灂䝁䄴睚䅁䑁䝯䅁捂䅁䅁睍穁䑁䅍免祁䑁䅁䅉瑁䍁䅁睑療䝁䄴督あ䡁䅉兤橂䡁䅑兡療䝁䄴䅉乂䝁䅅睙潂䝁䅫杢求䡁䅉入杁䕁䄰兙畂䡁䅕杚桂䝁䅍䅤ㅂ䡁䅉兡畂䝁䅣䅁䭃元䅁杧䅁䑁䅍睍穁䑁䅅睍祁䍁䅁兌杁䕁䄸兡獂䍁䅁兙畂䝁䅑䅉䡂䝁䅅督杁䕁䅙兡求䝁䅷䅚杁䕁䄰兙橂䝁䅧兡畂䝁䅕杣㕂䍁䅁兙畂䝁䅑䅉䙂䡁䅅兤灂䡁䅁兢求䝁䄴䅤杁䕁䄰兙畂䡁䅕杚桂䝁䅍䅤ㅂ䡁䅉兡畂䝁䅣䅁牂睂䅁杖䅁䑁䅍睍穁䑁䅉䅎杁䍁䄰䅉䩂䝁䄴䅚ㅂ䡁䅍䅤祂䝁䅫兙獂䍁䅁兔桂䝁䅍䅡灂䝁䄴党祂䡁䅫䅉乂䝁䅅杢ㅂ䝁䅙兙橂䡁䅑兤祂䝁䅫杢湂䅁䅁儹䄰䙁䅷䅁穁䑁䅍睍祁䑁䅑免杁䍁䄰䅉䝂䝁䄸睢歂䍁䅁䅕祂䝁䄸䅚ㅂ䝁䅍䅤杁䕁䄰兙橂䝁䅧兡畂䝁䅕杣㕂䍁䅁兔桂䝁䄴兤浂䝁䅅睙あ䡁䅕杣灂䝁䄴睚䅁䍁卣䅁敂䅁䅁睍穁䑁䅍杍ぁ䑁䅉䅉瑁䍁䅁睕求䝁䄰兡橂䝁䄸杢歂䡁䅕睙あ䝁䄸杣杁䕁䄰兙橂䝁䅧兡畂䝁䅕杣㕂䍁䅁兔桂䝁䄴兤浂䝁䅅睙あ䡁䅕杣灂䝁䄴睚䅁䍁䨰䅁䅃䅁䅁睍穁䑁䅍睍硁䍁䅁兌杁䕁䅍睢瑂䝁䄰党祂䝁䅍兡桂䝁䅷䅉桂䝁䄴䅚杁䙁䅍党祂䡁䅙兡橂䝁䅕䅉䩂䝁䄴䅚ㅂ䡁䅍䅤祂䡁䅫䅉乂䝁䅅睙潂䝁䅫杢求䡁䅉入杁䕁䄰兙畂䡁䅕杚桂䝁䅍䅤ㅂ䡁䅉兡畂䝁䅣䅁煃䅃䅁杧䅁䑁䅍睍穁䑁䅍免睁䍁䅁兌杁䕁䅍睢瑂䝁䄰党祂䝁䅍兡桂䝁䅷䅉桂䝁䄴䅚杁䙁䅍党祂䡁䅙兡橂䝁䅕䅉䩂䝁䄴䅚ㅂ䡁䅍䅤祂䡁䅫䅉乂䝁䅅睙潂䝁䅫杢求䡁䅉入杁䕁䄰兙畂䡁䅕杚桂䝁䅍䅤ㅂ䡁䅉兡畂䝁䅣䅁⭃睂䅁䅹䅁䑁䅍睍穁䑁䅑䅉瑁䍁䅁杖求䝁䄴䅤灂䝁䅷兙あ䝁䅫睢畂䍁䅷䅉䥂䝁䅕兙あ䝁䅫杢湂䍁䅷䅉䉂䝁䅫杣瑁䕁䅍睢畂䝁䅑兡あ䝁䅫睢畂䝁䅫杢湂䍁䅷䅉桂䝁䄴䅚杁䕁䅍睢瑂䝁䄰党祂䝁䅍兡桂䝁䅷䅉卂䝁䅕杚祂䝁䅫睚求䡁䅉兙あ䝁䅫睢畂䍁䅁兒硂䡁䅕兡睂䝁䄰党畂䡁䅑䅉乂䝁䅅杢ㅂ䝁䅙兙橂䡁䅑兤祂䝁䅫杢湂䅁䅁砱䅅䵁䅯䅁穁䑁䅍睍ぁ䑁䅅䅉瑁䍁䅁杖求䝁䄴䅤灂䝁䅷兙あ䝁䅫睢畂䍁䅷䅉䥂䝁䅕兙あ䝁䅫杢湂䍁䅷䅉䉂䝁䅫杣瑁䕁䅍睢畂䝁䅑兡あ䝁䅫睢畂䝁䅫杢湂䍁䅷䅉桂䝁䄴䅚杁䕁䅍睢瑂䝁䄰党祂䝁䅍兡桂䝁䅷䅉卂䝁䅕杚祂䝁䅫睚求䡁䅉兙あ䝁䅫睢畂䍁䅁兒硂䡁䅕兡睂䝁䄰党畂䡁䅑䅉乂䝁䅅杢ㅂ䝁䅙兙橂䡁䅑兤祂䝁䅫杢湂䅁䅁儹䅫偁䅯䅁穁䑁䅍睍ぁ䑁䅅兎杁䍁䄰䅉䉂䝁䅫杣瑁䕁䅍睢畂䝁䅑兡あ䝁䅫睢畂䝁䅫杢湂䍁䅁兙畂䝁䅑䅉塂䝁䅅杣瑂䍁䅁兑灂䡁䅉䅉䥂䝁䅕兙あ䝁䅫杢湂䍁䅁兒硂䡁䅕兡睂䝁䄰党畂䡁䅑䅉桂䝁䄴䅚杁䕁䅍睢瑂䝁䄰党祂䝁䅍兡桂䝁䅷䅉桂䝁䄴䅚杁䕁䅫杢歂䡁䅕督あ䡁䅉兡桂䝁䅷䅉卂䝁䅕杚祂䝁䅫睚求䡁䅉兙あ䝁䅫睢畂䍁䅁兒硂䡁䅕兡睂䝁䄰党畂䡁䅑䅉乂䝁䅅杢ㅂ䝁䅙兙橂䡁䅑兤祂䝁䅫杢湂䅁䅁睌䅙䙁䅧䅁穁䑁䅍睍ㅁ䍁䅁兌杁䕁䄰党あ䝁䅅䅢㍂䝁䄸杣牂䝁䅫杢湂䍁䅁兔桂䝁䅍䅡灂䝁䄴党祂䡁䅫䅉乂䝁䅅杢ㅂ䝁䅙兙橂䡁䅑兤祂䝁䅫杢湂䅁䅁䅶䅣䙁䅯䅁穁䑁䅍睍ㅁ䑁䅅䅉瑁䍁䅁兔求䡁䅑兙獂䡁䅣睢祂䝁䅳兡畂䝁䅣䅉乂䝁䅅睙潂䝁䅫杢求䡁䅉入杁䕁䄰兙畂䡁䅕杚桂䝁䅍䅤ㅂ䡁䅉兡畂䝁䅣䅁獁杅䅁䅫䅁䑁䅍睍穁䑁䅙免杁䍁䄰䅉䙂䝁䄴睚灂䝁䄴党獁䍁䅁䅖ㅂ䡁䅉杙灂䝁䄴党獁䍁䅁兙畂䝁䅑䅉兂䝁䄸睤求䡁䅉䅉啂䡁䅉兙畂䡁䅍兢灂䡁䅍督灂䝁䄸杢杁䕁䅕兣ㅂ䝁䅫䅣瑂䝁䅕杢あ䍁䅁兔桂䝁䄴兤浂䝁䅅睙あ䡁䅕杣灂䝁䄴睚䅁䥁余䅁捂䅁䅁睍穁䑁䅍李硁䑁䅧䅉瑁䍁䅁睔あ䝁䅧党祂䍁䅁兒畂䝁䅣兡畂䝁䅕䅉䙂䡁䅅兤灂䡁䅁兢求䝁䄴䅤杁䕁䄰兙畂䡁䅕杚桂䝁䅍䅤ㅂ䡁䅉兡畂䝁䅣䅁晃元䅁条䅁䑁䅍睍穁䑁䅫䅉瑁䍁䅁睔あ䝁䅧党祂䍁䅁睒求䝁䄴党祂䝁䅅䅢杁䙁䅁兤祂䡁䅁睢穂䝁䅕䅉乂䝁䅅睙潂䝁䅫杢求䡁䅉入杁䕁䄰兙畂䡁䅕杚桂䝁䅍䅤ㅂ䡁䅉兡畂䝁䅣䅁潂元䅁䅬䅁䑁䅍睍穁䑁䅫免ぁ䍁䅁兌杁䕁䄰党桂䡁䅍兤祂䝁䅫杢湂䍁䅷䅉䕂䝁䅫督睂䝁䅕杢穂䝁䅫杢湂䍁䅷䅉桂䝁䄴䅚杁䕁䄸䅤潂䝁䅕杣杁䙁䅁兤瑂䡁䅁兡畂䝁䅣䅉䙂䡁䅅兤灂䡁䅁兢求䝁䄴䅤杁䕁䄰兙畂䡁䅕杚桂䝁䅍䅤ㅂ䡁䅉兡畂䝁䅣䅁㝄睂䅁䅚䅁䑁䅍睍穁䑁䅫杍杁䍁䄰䅉乂䝁䅅䅤求䡁䅉兡桂䝁䅷䅉䥂䝁䅅杢歂䝁䅷兡畂䝁䅣䅉䙂䡁䅅兤灂䡁䅁兢求䝁䄴䅤杁䕁䄰兙畂䡁䅕杚桂䝁䅍䅤ㅂ䡁䅉兡畂䝁䅣䅁桃䅃䅁䅡䅁䑁䅍睍穁䑁䅫杍硁䍁䅁兌杁䕁䅕䅢求䡁䅙兙あ䝁䄸杣杁䝁䅅杢歂䍁䅁兔療䡁䅙兡畂䝁䅣䅉呂䡁䅑兙灂䡁䅉睤桂䡁䅫䅉乂䝁䅅杢ㅂ䝁䅙兙橂䡁䅑兤祂䝁䅫杢湂䅁䅁睘䅯䝁䄴䅁穁䑁䅍睍㕁䑁䅫杍杁䍁䄰䅉塂䝁䅕䅢歂䝁䅫杢湂䍁䅁兙畂䝁䅑䅉呂䝁䄸䅢歂䝁䅕杣灂䝁䄴睚杁䕁䅕兣ㅂ䝁䅫䅣瑂䝁䅕杢あ䍁䅁兔桂䝁䄴兤浂䝁䅅睙あ䡁䅕杣灂䝁䄴睚䅁佁䝫䅁千䅁䅁睍穁䑁䅍兏㕁䑁䅧䅉瑁䍁䅁兑獂䝁䅷䅉偂䡁䅑䅡求䡁䅉䅉乂䝁䅫督橂䝁䅕䅢獂䝁䅅杢求䝁䄸兤穂䍁䅁睒求䝁䄴党祂䝁䅅䅢杁䙁䅁兤祂䡁䅁睢穂䝁䅕䅉乂䝁䅅睙潂䝁䅫杢求䡁䅉入杁䕁䄰兙畂䡁䅕杚桂䝁䅍䅤ㅂ䡁䅉兡畂䝁䅣䅁塂睂䅁䅡䅁䑁䅍睍ぁ䍁䅁兌杁䕁䅍睢瑂䡁䅁兤あ䝁䅕杣杁䝁䅅杢歂䍁䅁兒獂䝁䅕睙あ䡁䅉睢畂䝁䅫睙杁䙁䅁杣療䝁䅑兤橂䡁䅑䅉乂䝁䅅杢ㅂ䝁䅙兙橂䡁䅑兤祂䝁䅫杢湂䅁䅁䉫䅁䡁䅁䅁穁䑁䅍䅎硁䑁䅅䅉瑁䍁䅁睑療䝁䄰䅣ㅂ䡁䅑党祂䍁䅁兙畂䝁䅑䅉兂䝁䅕杣灂䡁䅁䅡求䡁䅉兙獂䍁䅁兒硂䡁䅕兡睂䝁䄰党畂䡁䅑䅉乂䝁䅅杢ㅂ䝁䅙兙橂䡁䅑兤祂䝁䅫杢湂䅁䅁䅑䅫䙁䄴䅁穁䑁䅍䅎硁䑁䅅杍杁䍁䄰䅉䑂䝁䄸兢睂䡁䅕䅤求䡁䅉䅉呂䡁䅑睢祂䝁䅅睚求䍁䅁䅒求䡁䅙兡橂䝁䅕䅉乂䝁䅅杢ㅂ䝁䅙兙橂䡁䅑兤祂䝁䅫杢湂䅁䅁睥䅧䙁䅷䅁穁䑁䅍䅎祁䍁䅁兌杁䕁䅍睢瑂䝁䄰兤畂䝁䅫睙桂䡁䅑兡療䝁䄴督杁䕁䅕兣ㅂ䝁䅫䅣瑂䝁䅕杢あ䍁䅁兔桂䝁䄴兤浂䝁䅅睙あ䡁䅕杣灂䝁䄴睚䅁䅁䩳䅁⭃䅁䅁睍穁䑁䅑杍祁䑁䅁䅉瑁䍁䅁杕桂䝁䅑兡療䍁䅁兙畂䝁䅑䅉啂䝁䅕䅢求䡁䅙兡穂䝁䅫睢畂䍁䅁村祂䝁䄸兙歂䝁䅍兙穂䡁䅑兡畂䝁䅣䅉桂䝁䄴䅚杁䙁䅣兡祂䝁䅕䅢求䡁䅍督杁䕁䅍睢瑂䝁䄰兤畂䝁䅫睙桂䡁䅑兡療䝁䄴督杁䕁䅕兣ㅂ䝁䅫䅣瑂䝁䅕杢あ䍁䅁兔桂䝁䄴兤浂䝁䅅睙あ䡁䅕杣灂䝁䄴睚䅁䑁䩫䅁獂䅁䅁睍穁䑁䅑杍㕁䑁䅁䅉瑁䍁䅁睔あ䝁䅧党祂䍁䅁睑療䝁䄰兢ㅂ䝁䄴兡橂䝁䅅䅤灂䝁䄸杢穂䍁䅁兒硂䡁䅕兡睂䝁䄰党畂䡁䅑䅉乂䝁䅅杢ㅂ䝁䅙兙橂䡁䅑兤祂䝁䅫杢湂䅁䅁杚䅣䝁䅉䅁穁䑁䅍䅎穁䑁䅅䅍杁䍁䄰䅉䉂䡁䅕䅚灂䝁䄸䅉桂䝁䄴䅚杁䙁䅙兡歂䝁䅕睢杁䕁䅕兣ㅂ䝁䅫䅣瑂䝁䅕杢あ䍁䅁兔桂䝁䄴兤浂䝁䅅睙あ䡁䅕杣灂䝁䄴睚䅁䝁儴䅁䕃䅁䅁睍穁䑁䅑䅎杁䍁䄰䅉呂䝁䅕兢灂䝁䅍睢畂䝁䅑兤橂䡁䅑睢祂䍁䅁兙畂䝁䅑䅉偂䡁䅑䅡求䡁䅉䅉䙂䝁䅷党橂䡁䅑杣療䝁䄴兡橂䍁䅁睑療䝁䄰䅣療䝁䄴党畂䡁䅑䅉乂䝁䅅杢ㅂ䝁䅙兙橂䡁䅑兤祂䝁䅫杢湂䅁䅁杔䅧䥁䅙䅁穁䑁䅍䅎ぁ䑁䅅䅉瑁䍁䅁睕求䝁䄰兡橂䝁䄸杢歂䡁䅕睙あ䝁䄸杣杁䝁䅅杢歂䍁䅁睔あ䝁䅧党祂䍁䅁兒獂䝁䅕睙あ䡁䅉睢畂䝁䅫睙杁䕁䅍睢瑂䡁䅁睢畂䝁䅕杢あ䍁䅁兔桂䝁䄴兤浂䝁䅅睙あ䡁䅕杣灂䝁䄴睚䅁䥁䡑䅁歂䅁䅁睍穁䑁䅑䅎硁䑁䅉䅉瑁䍁䅁村桂䡁䅉党杁䙁䅁杣灂䝁䄴䅤求䝁䅑䅉䑂䝁䅫杣橂䡁䅕兡あ䍁䅁村療䝁䅅杣歂䍁䅁兔桂䝁䄴兤浂䝁䅅睙あ䡁䅕杣灂䝁䄴睚䅁偁䡫䅁睂䅁䅁睍穁䑁䅑䅎硁䑁䅍䅉瑁䍁䅁睕求䝁䄰兡橂䝁䄸杢歂䡁䅕睙あ䝁䄸杣杁䝁䅅杢歂䍁䅁杕求䝁䅷兙あ䝁䅕䅚杁䕁䅑党㉂䝁䅫睙求䍁䅁兔桂䝁䄴兤浂䝁䅅睙あ䡁䅕杣灂䝁䄴睚䅁䥁䝙䅁奂䅁䅁睍穁䑁䅑䅎硁䑁䅣䅉瑁䍁䅁兒獂䝁䅕睙あ䡁䅉睢畂䝁䅫睙杁䕁䅍睢畂䝁䄴党橂䡁䅑睢祂䍁䅁兔桂䝁䄴兤浂䝁䅅睙あ䡁䅕杣灂䝁䄴睚䅁偁䥯䅁歂䅁䅁睍穁䑁䅑䅎硁䑁䅫䅉瑁䍁䅁睔あ䝁䅧党祂䍁䅁兒獂䝁䅕睙あ䡁䅉睢畂䝁䅫睙杁䕁䅍睢瑂䡁䅁睢畂䝁䅕杢あ䍁䅁兔桂䝁䄴兤浂䝁䅅睙あ䡁䅕杣灂䝁䄴睚䅁䕁䡯䅁畃䅁䅁睍穁䑁䅑兎硁䍁䅁兌杁䕁䄴兙㉂䝁䅫睚桂䡁䅑兡療䝁䄴兙獂䍁䅷䅉乂䝁䅕兙穂䡁䅕杣灂䝁䄴睚獁䍁䅁兒獂䝁䅕睙あ䡁䅉睢瑂䝁䅕䅚灂䝁䅍兙獂䍁䅷䅉桂䝁䄴䅚杁䕁䅍睢畂䡁䅑杣療䝁䅷䅉䩂䝁䄴督あ䡁䅉兤瑂䝁䅕杢あ䡁䅍䅉乂䝁䅅杢ㅂ䝁䅙兙橂䡁䅑兤祂䝁䅫杢湂䅁䅁儵䅙䥁䄴䅁穁䑁䅍䅎ㅁ䑁䅅䅍杁䍁䄰䅉䙂䝁䅷党橂䡁䅑杣療䝁䄰党歂䝁䅫睙桂䝁䅷䅉桂䝁䄴䅚杁䕁䅕䅢求䝁䅍䅤祂䝁䄸䅤潂䝁䅕杣桂䡁䅁党ㅂ䡁䅑兡橂䍁䅁兑睂䡁䅁兙祂䝁䅅䅤ㅂ䡁䅍䅉乂䝁䅅杢ㅂ䝁䅙兙橂䡁䅑兤祂䝁䅫杢湂䅁䅁杺䅧佁䅉䅁穁䑁䅍䅎ㅁ䑁䅅免杁䍁䄰䅉呂䝁䅕兙祂䝁䅍䅡獁䍁䅁䅒求䡁䅑党橂䡁䅑兡療䝁䄴䅌杁䕁䄴兙㉂䝁䅫睚桂䡁䅑兡療䝁䄴䅌杁䕁䅣兤灂䝁䅑兙畂䝁䅍党獁䍁䅁兑求䡁䅉睢畂䝁䅅兤あ䝁䅫睙桂䝁䅷䅌杁䝁䅅杢歂䍁䅁杔桂䡁䅕䅤灂䝁䅍兙獂䍁䅁睕㕂䡁䅍䅤求䝁䄰䅉桂䝁䄴䅚杁䕁䅫杢穂䡁䅑杣ㅂ䝁䄰党畂䡁䅑䅉乂䝁䅅杢ㅂ䝁䅙兙橂䡁䅑兤祂䝁䅫杢湂䅁䅁睐䅫䅁䉁䅁穁䑁䅍䅎ㅁ䑁䅅睍杁䍁䄰䅉䩂䝁䄴督あ䡁䅉兤瑂䝁䅕杢あ䡁䅍䅉桂䝁䄴䅚杁䙁䅉党獂䝁䅅䅤求䝁䅑䅉兂䡁䅉睢歂䡁䅕睙あ䡁䅍䅉乂䝁䅅杢ㅂ䝁䅙兙橂䡁䅑兤祂䝁䅫杢湂䍁䅁杚療䡁䅉䅉乂䝁䅕兙穂䡁䅕杣灂䝁䄴睚獁䍁䅁䅒灂䡁䅍䅣獂䝁䅅入灂䝁䄴睚獁䍁䅁兙畂䝁䅑䅉䑂䝁䄸杢あ䡁䅉睢獂䝁䅷兡畂䝁䅣䅉䩂䝁䄴䅚ㅂ䡁䅍䅤祂䝁䅫兙獂䍁䅁䅕祂䝁䄸睙求䡁䅍督杁䙁䅙兙祂䝁䅫兙楂䝁䅷党穂䅁䅁杦䅙䥁䅑䅁穁䑁䅍䅎ㅁ䑁䅅䅎杁䍁䄰䅉啂䝁䄸䅤桂䝁䅷兡㙂䝁䅫杢湂䍁䅁杒獂䡁䅕兡歂䍁䅁兔求䡁䅑党祂䍁䅁兙畂䝁䅑䅉䑂䝁䄸兤畂䡁䅑兡畂䝁䅣䅉䕂䝁䅕杤灂䝁䅍党杁䕁䄰兙畂䡁䅕杚桂䝁䅍䅤ㅂ䡁䅉兡畂䝁䅣䅁⽁睂䅁杶䅁䑁䅍睍ぁ䑁䅕免ㅁ䍁䅁兌杁䕁䅫杢穂䡁䅑杣ㅂ䝁䄰党畂䡁䅑䅉乂䝁䅅杢ㅂ䝁䅙兙橂䡁䅑兤祂䝁䅫杢湂䍁䅁杚療䡁䅉䅉乂䝁䅕兙穂䡁䅕杣灂䝁䄴睚杁䝁䅅杢歂䍁䅁䅖求䡁䅍䅤灂䝁䄴睚杁䕁䅕䅢求䝁䅍䅤祂䝁䅫睙灂䡁䅑入杁䝁䅅杢歂䍁䅁兒獂䝁䅕睙あ䡁䅉兡橂䝁䅅䅢杁䙁䅍兡湂䝁䄴兙獂䡁䅍䅁捂䅃䅁䅣䅁䑁䅍睍ぁ䑁䅕免㉁䍁䅁兌杁䕁䅅杢桂䝁䅷入あ䝁䅫睙桂䝁䅷䅉䵂䝁䅅杙療䡁䅉兙あ䝁䄸杣㕂䍁䅁兓畂䡁䅍䅤祂䡁䅕兢求䝁䄴䅤杁䕁䄰兙畂䡁䅕杚桂䝁䅍䅤ㅂ䡁䅉兡畂䝁䅣䅁䕂睂䅁杗䅁䑁䅍睍ぁ䑁䅕免㍁䍁䅁兌杁䕁䅫杣祂䝁䅅䅚灂䝁䅅䅤灂䝁䄸杢杁䕁䅅䅣睂䝁䅅杣桂䡁䅑兤穂䍁䅁兔桂䝁䄴兤浂䝁䅅睙あ䡁䅕杣灂䝁䄴睚䅁䉁䭫䅁㡂䅁䅁睍穁䑁䅑兎硁䑁䅫䅉瑁䍁䅁睔あ䝁䅧党祂䍁䅁兔求䝁䅅督ㅂ䡁䅉兡畂䝁䅣䅉桂䝁䄴䅚杁䕁䅍睢畂䡁䅑杣療䝁䅷䅢灂䝁䄴睚杁䕁䅑党㉂䝁䅫睙求䍁䅁兔桂䝁䄴兤浂䝁䅅睙あ䡁䅕杣灂䝁䄴睚䅁䉁䥕䅁䝃䅁䅁睍穁䑁䅕䅉瑁䍁䅁兒獂䝁䅕睙あ䡁䅉兡橂䝁䅅䅢杁䕁䅕兣ㅂ䝁䅫䅣瑂䝁䅕杢あ䍁䅷䅉䉂䡁䅁䅣獂䝁䅫兙畂䝁䅍党獁䍁䅁兙畂䝁䅑䅉䑂䝁䄸兢睂䝁䄸杢求䝁䄴䅤杁䕁䄰兙畂䡁䅕杚桂䝁䅍䅤ㅂ䡁䅉兡畂䝁䅣䅁䉁权䅁杙䅁䑁䅍睍ㅁ䑁䅅䅉瑁䍁䅁兒獂䝁䅕睙あ䡁䅉兡橂䍁䅁䅔灂䝁䅣䅡あ䝁䅫杢湂䍁䅁兒硂䡁䅕兡睂䝁䄰党畂䡁䅑䅉乂䝁䅅杢ㅂ䝁䅙兙橂䡁䅑兤祂䝁䅫杢湂䅁䅁內䅫䝁䅑䅁穁䑁䅍兎硁䑁䅍䅉瑁䍁䅁兒獂䝁䅕睙あ䡁䅉兡橂䍁䅁䅔灂䝁䅣䅡あ䝁䅫杢湂䍁䅁兒硂䡁䅕兡睂䝁䄰党畂䡁䅑䅉乂䝁䅅杢ㅂ䝁䅙兙橂䡁䅑兤祂䝁䅫杢湂䅁䅁入䅙䱁䅙䅁穁䑁䅍兎硁䑁䅍杍杁䍁䄰䅉䑂䝁䄸兢瑂䝁䅕杣橂䝁䅫兙獂䍁䅷䅉䩂䝁䄴䅚ㅂ䡁䅍䅤祂䝁䅫兙獂䍁䅷䅉桂䝁䄴䅚杁䕁䅫杢穂䡁䅑兡あ䡁䅕䅤灂䝁䄸杢桂䝁䅷䅉䙂䝁䅷党橂䡁䅑杣灂䝁䅍䅉䵂䝁䅫睚潂䡁䅑兡畂䝁䅣䅉䝂䝁䅫䅥あ䡁䅕杣求䍁䅁兔桂䝁䄴兤浂䝁䅅睙あ䡁䅕杣灂䝁䄴睚䅁䱁兣䅁卂䅁䅁睍穁䑁䅕杍杁䍁䄰䅉䥂䝁䄸兤穂䝁䅕䅡療䝁䅷䅚杁䕁䅅䅣睂䝁䅷兡桂䝁䄴睙求䍁䅁兔桂䝁䄴兤浂䝁䅅睙あ䡁䅕杣灂䝁䄴睚䅁䵁䥍䅁啂䅁䅁睍穁䑁䅕睍杁䍁䄰䅉䙂䝁䅷党橂䡁䅑杣灂䝁䅍兙獂䍁䅁兒硂䡁䅕兡睂䝁䄰党畂䡁䅑䅉乂䝁䅅杢ㅂ䝁䅙兙橂䡁䅑兤祂䝁䅫杢湂䅁䅁杢䅧䙁䅙䅁穁䑁䅍兎穁䑁䅅䅉瑁䍁䅁兒獂䝁䅕睙あ䡁䅉兡橂䝁䅅䅢杁䕁䅕兣ㅂ䝁䅫䅣瑂䝁䅕杢あ䍁䅁兔桂䝁䄴兤浂䝁䅅睙あ䡁䅕杣灂䝁䄴睚䅁乁䩫䅁坂䅁䅁睍穁䑁䅕睍硁䑁䅉䅉瑁䍁䅁兔療䡁䅑睢祂䍁䅁兙畂䝁䅑䅉䡂䝁䅕杢求䡁䅉兙あ䝁䄸杣杁䕁䄰兙畂䡁䅕杚桂䝁䅍䅤ㅂ䡁䅉兡畂䝁䅣䅁㝁䅃䅁䅥䅁䑁䅍睍ㅁ䑁䅍免穁䍁䅁兌杁䙁䅍睤灂䡁䅑睙潂䝁䅣党桂䡁䅉䅉桂䝁䄴䅚杁䙁䅍睤灂䡁䅑睙潂䝁䅉睢桂䡁䅉䅚杁䕁䅅䅣睂䝁䅅杣桂䡁䅑兤穂䍁䅁兔桂䝁䄴兤浂䝁䅅睙あ䡁䅕杣灂䝁䄴睚䅁佁偑䅁潂䅁䅁睍穁䑁䅕睍硁䑁䅑䅉瑁䍁䅁杕求䝁䅷兙㕂䍁䅁兙畂䝁䅑䅉䩂䝁䄴䅚ㅂ䡁䅍䅤祂䝁䅫兙獂䍁䅁睑療䝁䄴䅤祂䝁䄸䅢杁䕁䄰兙畂䡁䅕杚桂䝁䅍䅤ㅂ䡁䅉兡畂䝁䅣䅁㍂权䅁䅐䅁䑁䅍睍ㅁ䑁䅫免杁䍁䄰䅉䍂䝁䅅䅤あ䝁䅕杣㕂䍁䅁兔桂䝁䄴兤浂䝁䅅睙あ䡁䅕杣灂䝁䄴睚䅁乁䠰䅁⭁䅁䅁睍穁䑁䅕兏硁䑁䅁䅉瑁䍁䅁村桂䡁䅑䅤求䡁䅉入杁䕁䄰兙畂䡁䅕杚桂䝁䅍䅤ㅂ䡁䅉兡畂䝁䅣䅁婃充䅁䅰䅁䑁䅍睍ㅁ䑁䅫兏㕁䍁䅁兌杁䕁䅅䅢獂䍁䅁睔あ䝁䅧党祂䍁䅁兔灂䡁䅍睙求䝁䅷䅢桂䝁䄴党療䡁䅕督杁䕁䅕䅢求䝁䅍䅤祂䝁䅫睙桂䝁䅷䅉䙂䡁䅅兤灂䡁䅁兢求䝁䄴䅤杁䝁䅅杢歂䍁䅁睑療䝁䄰䅣療䝁䄴党畂䡁䅑䅉乂䝁䅅杢ㅂ䝁䅙兙橂䡁䅑兤祂䝁䅫杢湂䅁䅁杇䅧䡁䄴䅁穁䑁䅍李硁䑁䅅䅍杁䍁䄰䅉䉂䡁䅕䅤療䝁䄰睢楂䝁䅫䅢求䍁䅁兙畂䝁䅑䅉䵂䝁䅫睚潂䡁䅑䅉䕂䡁䅕䅤㕂䍁䅁兔療䡁䅑睢祂䍁䅁杖求䝁䅧兡橂䝁䅷党杁䕁䄰兙畂䡁䅕杚桂䝁䅍䅤ㅂ䡁䅉兡畂䝁䅣䅁元睂䅁䅕䅁䑁䅍睍㉁䑁䅅杍睁䍁䅁兌杁䕁䅧党桂䡁䅙入杁䕁䅑兤あ䡁䅫䅉啂䡁䅉兤橂䝁䅳䅉乂䝁䅅杢ㅂ䝁䅙兙橂䡁䅑兤祂䝁䅫杢湂䅁䅁具䅙䝁䅯䅁穁䑁䅍李祁䑁䅅䅉瑁䍁䅁兔療䡁䅑睢祂䍁䅁杖求䝁䅧兡橂䝁䅷党杁䕁䅉睢歂䡁䅫䅉桂䝁䄴䅚杁䙁䅑杣桂䝁䅫䅢求䡁䅉䅉乂䝁䅅杢ㅂ䝁䅙兙橂䡁䅑兤祂䝁䅫杢湂䅁䅁䉵䅉䕁䅯䅁穁䑁䅍李祁䑁䅅杍杁䍁䄰䅉啂䡁䅉兤橂䝁䅳䅉啂䡁䅉兙灂䝁䅷党祂䍁䅁兔桂䝁䄴兤浂䝁䅅睙あ䡁䅕杣灂䝁䄴睚䅁䱁卍䅁楂䅁䅁睍穁䑁䅙杍硁䑁䅑䅉瑁䍁䅁䅖祂䝁䅅杤求䝁䅷䅉啂䡁䅉兙灂䝁䅷党祂䍁䅁兙畂䝁䅑䅉䑂䝁䅅兢睂䝁䅕杣杁䕁䄰兙畂䡁䅕杚桂䝁䅍䅤ㅂ䡁䅉兡畂䝁䅣䅁祃䅃䅁杕䅁䑁䅍睍㉁䑁䅍䅉瑁䍁䅁兔療䡁䅑睢祂䍁䅁杖求䝁䅧兡橂䝁䅷党杁䙁䅁兙祂䡁䅑督杁䕁䄰兙畂䡁䅕杚桂䝁䅍䅤ㅂ䡁䅉兡畂䝁䅣䅁奃睂䅁杙䅁䑁䅍睍㉁䑁䅍兏睁䍁䅁兌杁䕁䄸䅤潂䝁䅕杣杁䕁䄰睢あ䝁䄸杣杁䙁䅙党潂䝁䅫睙獂䝁䅕䅉兂䝁䅅杣あ䡁䅍䅉乂䝁䅅杢ㅂ䝁䅙兙橂䡁䅑兤祂䝁䅫杢湂䅁䅁䅎䅣䝁䅉䅁穁䑁䅍李ぁ䍁䅁兌杁䕁䅅党祂䝁䄸督睂䝁䅅睙求䍁䅁䅕祂䝁䄸䅚ㅂ䝁䅍䅤杁䝁䅅杢歂䍁䅁䅕桂䡁䅉䅤穂䍁䅁兔桂䝁䄴兤浂䝁䅅睙あ䡁䅕杣灂䝁䄴睚䅁䡁䡷䅁歂䅁䅁睍穁䑁䅙䅎硁䍁䅁兌杁䕁䅅党祂䝁䄸督睂䝁䅅睙求䍁䅁䅕祂䝁䄸䅚ㅂ䝁䅍䅤杁䝁䅅杢歂䍁䅁䅕桂䡁䅉䅤穂䍁䅁兔桂䝁䄴兤浂䝁䅅睙あ䡁䅕杣灂䝁䄴睚䅁䉁䤸䅁䅂䅁䅁睍穁䑁䅙䅎硁䑁䅅䅉瑁䍁䅁兑灂䡁䅉睙祂䝁䅅杚あ䍁䅁兔桂䝁䄴兤浂䝁䅅睙あ䡁䅕杣灂䝁䄴睚䅁佁䩣䅁䥃䅁䅁睍穁䑁䅙䅎硁䑁䅍䅉瑁䍁䅁睔あ䝁䅧党祂䍁䅁兑灂䡁䅉睙祂䝁䅅杚あ䍁䅁䅕桂䡁䅉䅤穂䍁䅁兙畂䝁䅑䅉䉂䡁䅕䅥灂䝁䅷兡桂䡁䅉入杁䕁䅕兣ㅂ䝁䅫䅣瑂䝁䅕杢あ䍁䅁兔桂䝁䄴兤浂䝁䅅睙あ䡁䅕杣灂䝁䄴睚䅁䱁䬰䅁捂䅁䅁睍穁䑁䅙兎硁䑁䅁䅉瑁䍁䅁杕桂䝁䅫䅢祂䝁䄸兙歂䍁䅁杕療䝁䅷䅢灂䝁䄴睚杁䙁䅍䅤療䝁䅍睡杁䕁䄰兙畂䡁䅕杚桂䝁䅍䅤ㅂ䡁䅉兡畂䝁䅣䅁奄权䅁材䅁䑁䅍睍㉁䑁䅙免杁䍁䄰䅉呂䝁䅧兡睂䍁䅁兙畂䝁䅑䅉䍂䝁䄸兙あ䍁䅁村ㅂ䝁䅫䅢歂䝁䅫杢湂䅁䅁兑䅣䕁䅯䅁穁䑁䅍李㉁䑁䅅免杁䍁䄰䅉呂䝁䅧兡睂䍁䅁村ㅂ䝁䅫䅢歂䝁䅫杢湂䍁䅁兙畂䝁䅑䅉卂䝁䅕䅣桂䝁䅫杣灂䝁䄴睚䅁䍁䭅䅁獂䅁䅁睍穁䑁䅙兏㕁䑁䅅䅉瑁䍁䅁兔療䡁䅑睢祂䝁䅍入橂䝁䅷党獁䍁䅁村灂䝁䅍入橂䝁䅷党獁䍁䅁兙畂䝁䅑䅉兂䝁䅅杣あ䡁䅍䅉乂䝁䅅杢ㅂ䝁䅙兙橂䡁䅑兤祂䝁䅫杢湂䅁䅁睱䅙䡁䅙䅁穁䑁䅍睎硁䑁䅅䅍杁䍁䄰䅉塂䝁䄸睢歂䍁䅁睓灂䡁䅑睙潂䝁䅕杢杁䕁䅍兙楂䝁䅫杢求䡁䅑䅉桂䝁䄴䅚杁䕁䅍睢ㅂ䝁䄴䅤求䡁䅉䅤療䡁䅁䅉乂䝁䅅杢ㅂ䝁䅙兙橂䡁䅑兤祂䝁䅫杢湂䅁䅁剨䅁䡁䅧䅁穁䑁䅍睎硁䑁䅉䅉瑁䍁䅁䅓療䡁䅕督求䝁䅧睢獂䝁䅑䅉桂䝁䄴䅚杁䕁䅫杢穂䡁䅑兡あ䡁䅕䅤灂䝁䄸杢桂䝁䅷䅉䝂䡁䅕杣畂䝁䅫䅤ㅂ䡁䅉党杁䕁䄰兙畂䡁䅕杚桂䝁䅍䅤ㅂ䡁䅉兡畂䝁䅣䅁橄充䅁杢䅁䑁䅍睍㍁䑁䅅杍硁䍁䅁兌杁䙁䅕䅣潂䝁䄸䅢穂䡁䅑党祂䝁䅕䅚杁䕁䅧睢ㅂ䡁䅍党潂䝁䄸䅢歂䍁䅁杒ㅂ䡁䅉杢灂䡁䅑兤祂䝁䅕䅉乂䝁䅅杢ㅂ䝁䅙兙橂䡁䅑兤祂䝁䅫杢湂䅁䅁䄯䄸䡁䅙䅁穁䑁䅍睎祁䍁䅁兌杁䕁䄸杚浂䝁䅫睙求䍁䅁杒ㅂ䡁䅉杢灂䡁䅑兤祂䝁䅕䅉潁䝁䅫杢橂䝁䅷兤歂䝁䅫杢湂䍁䅁杒灂䡁䅧䅤ㅂ䡁䅉党穂䍁䅫䅉乂䝁䅅杢ㅂ䝁䅙兙橂䡁䅑兤祂䝁䅫杢湂䅁䅁睖䅷䡁䅧䅁穁䑁䅍睎祁䑁䅅䅉瑁䍁䅁睔浂䝁䅙兡橂䝁䅕䅉䝂䡁䅕杣畂䝁䅫䅤ㅂ䡁䅉党杁䍁䅧兡畂䝁䅍䅢ㅂ䝁䅑兡畂䝁䅣䅉䝂䝁䅫䅥あ䡁䅕杣求䡁䅍克杁䕁䄰兙畂䡁䅕杚桂䝁䅍䅤ㅂ䡁䅉兡畂䝁䅣䅁桄䅅䅁䅑䅁䑁䅍睍㍁䑁䅫免睁䍁䅁兌杁䕁䄰兙あ䡁䅑杣求䡁䅍督杁䕁䄰兙畂䡁䅕杚桂䝁䅍䅤ㅂ䡁䅉兡畂䝁䅣䅁晃䅃䅁䅡䅁䑁䅍睍㕁䑁䅅䅉瑁䍁䅁兔求䝁䅑兡橂䝁䅅䅢杁䕁䅕兣ㅂ䝁䅫䅣瑂䝁䅕杢あ䍁䅁兙畂䝁䅑䅉呂䡁䅕䅣睂䝁䅷兡求䡁䅍䅉乂䝁䅅杢ㅂ䝁䅙兙橂䡁䅑兤祂䝁䅫杢湂䅁䅁䅲䄸䝁䅯䅁穁䑁䅍兏硁䑁䅅䅉瑁䍁䅁兔求䝁䅑兡橂䝁䅅䅢杁䕁䅕兣ㅂ䝁䅫䅣瑂䝁䅕杢あ䍁䅁兙畂䝁䅑䅉呂䡁䅕䅣睂䝁䅷兡求䡁䅍䅉乂䝁䅅杢ㅂ䝁䅙兙橂䡁䅑兤祂䝁䅫杢湂䅁䅁关䅣䝁䄴䅁穁䑁䅍兏硁䑁䅅杍杁䍁䄰䅉呂䡁䅕杣湂䝁䅫睙桂䝁䅷䅉桂䝁䄴䅚杁䕁䄰党歂䝁䅫睙桂䝁䅷䅉䩂䝁䄴督あ䡁䅉兤瑂䝁䅕杢あ䍁䅁兔桂䝁䄴兤浂䝁䅅睙あ䡁䅕杣灂䝁䄴睚䅁偁䝫䅁畂䅁䅁睍穁䑁䅫免硁䑁䅍䅉瑁䍁䅁睕ㅂ䡁䅉睚灂䝁䅍兙獂䍁䅁兑睂䡁䅁䅢灂䝁䅅杢橂䝁䅕䅉桂䝁䄴䅚杁䙁䅍兤睂䡁䅁䅢灂䝁䅕督杁䕁䄰兙畂䡁䅕杚桂䝁䅍䅤ㅂ䡁䅉兡畂䝁䅣䅁䙄杂䅁条䅁䑁䅍睍㕁䑁䅅免ぁ䍁䅁兌杁䕁䅑党畂䡁䅑兙獂䍁䅁兒硂䡁䅕兡睂䝁䄰党畂䡁䅑䅉桂䝁䄴䅚杁䙁䅍兤睂䡁䅁䅢灂䝁䅕督杁䕁䄰兙畂䡁䅕杚桂䝁䅍䅤ㅂ䡁䅉兡畂䝁䅣䅁䑃睂䅁䅕䅁䑁䅍睍㕁䑁䅅免ㅁ䍁䅁兌杁䕁䄸䅣潂䡁䅑䅡桂䝁䅷兢灂䝁䅍䅉䡂䝁䄸睢歂䡁䅍䅉乂䝁䅅杢ㅂ䝁䅙兙橂䡁䅑兤祂䝁䅫杢湂䅁䅁杴䅯䝁䅑䅁穁䑁䅍兏㕁䑁䅉䅉瑁䍁䅁睕睂䝁䄸杣あ䝁䅫杢湂䍁䅁兙畂䝁䅑䅉䉂䡁䅑䅡獂䝁䅕䅤灂䝁䅍䅉䡂䝁䄸睢歂䡁䅍䅉乂䝁䅅杢ㅂ䝁䅙兙橂䡁䅑兤祂䝁䅫杢湂䅁䅁䉆䅉䝁䅙䅁穁䑁䅍兏㕁䑁䅉䅍杁䍁䄰䅉呂䡁䅁睢祂䡁䅑兡畂䝁䅣䅉桂䝁䄴䅚杁䕁䅅䅤潂䝁䅷党あ䝁䅫睙杁䕁䅣睢療䝁䅑督杁䕁䄰兙畂䡁䅕杚桂䝁䅍䅤ㅂ䡁䅉兡畂䝁䅣䅁奁睂䅁䅖䅁䑁䅍睍㕁䑁䅫睍杁䍁䄰䅉䕂䝁䄸䅢獂䍁䅷䅉啂䝁䄸入獁䍁䅁兙畂䝁䅑䅉䡂䝁䅅兢求䍁䅁兔桂䝁䄴兤浂䝁䅅睙あ䡁䅕杣灂䝁䄴睚䅁乁䝑䅁坂䅁䅁睍穁䑁䅫兏穁䑁䅁䅉瑁䍁䅁䅒療䝁䅷䅢獁䍁䅁䅖療䡁䅫䅌杁䝁䅅杢歂䍁䅁睒桂䝁䄰党杁䕁䄰兙畂䡁䅕杚桂䝁䅍䅤ㅂ䡁䅉兡畂䝁䅣䅁晄元䅁杤䅁䑁䅍睍㕁䑁䅫兏硁䍁䅁兌杁䕁䅣兙穂䝁䅳党あ䍁䅷䅉兂䝁䅅睙牂䝁䅫杢湂䍁䅷䅉桂䝁䄴䅚杁䙁䅍党桂䝁䅷兡畂䝁䅣䅉䕂䝁䅕杤灂䝁䅍党杁䕁䄰兙畂䡁䅕杚桂䝁䅍䅤ㅂ䡁䅉兡畂䝁䅣䅁㑄充䅁杘䅁䑁䅍睍㕁䑁䅫兏㕁䍁䅁兌杁䕁䅅䅢獂䍁䅁睔あ䝁䅧党祂䍁䅁兔灂䡁䅍睙求䝁䅷䅢桂䝁䄴党療䡁䅕督杁䕁䄰兙畂䡁䅕杚桂䝁䅍䅤ㅂ䡁䅉兡畂䝁䅣䅁剂睂䅁䅇䅁䑁䅍䅒杁䙁䅁杣灂䝁䄴䅤灂䝁䄴睚䅁䥁临䅁䝁䅁䅁睍乂䅁䅁剹䅉䥁乧䅁穁䕁䄰䅉䑂䝁䄸兢睂䝁䅅杢㕂䍁䅁䅣祂䝁䄸杤灂䝁䅑党穂䍁䅁䅚灂䡁䅙党祂䡁䅍兡浂䝁䅫党歂䍁䅁䅤求䝁䅍䅡畂䝁䄸䅢療䝁䅣入杁䡁䅍党祂䡁䅙兡橂䝁䅕督杁䝁䅫杢杁䡁䅑䅡求䍁䅁兑瑂䝁䅕杣灂䝁䅍兙穂䍁䅷䅉あ䝁䅧党杁䕁䅅督灂䝁䅅䅉兂䝁䅅睙灂䝁䅙兡橂䍁䅷䅉䙂䡁䅕杣療䡁䅁党獁䍁䅁䅤潂䝁䅕䅉乂䝁䅫䅚歂䝁䅷党杁䕁䅕兙穂䡁䅑䅌杁䕁䅅杚祂䝁䅫睙桂䍁䅷䅉桂䝁䄴䅚杁䝁䅫杢あ䝁䅕杣畂䝁䅅䅤灂䝁䄸杢桂䝁䅷䅢㕂䍁䄴䅉䩂䡁䅑䅉療䡁䅁党祂䝁䅅䅤求䡁䅍䅉あ䝁䅧杣療䡁䅕睚潂䍁䅁䅤潂䡁䅉党求䍁䅁督求䝁䅣兢求䝁䄴䅤穂䑁䅯䅉呂䝁䅅杚求䡁䅑入杁䝁䅅杢歂䍁䅁兓畂䝁䅑兤穂䡁䅑杣灂䝁䅅䅢獁䍁䅁䅖祂䝁䅅杢穂䡁䅁睢祂䡁䅑兙あ䝁䅫睢畂䍁䅁兙畂䝁䅑䅉䙂䝁䅷党橂䡁䅑杣療䝁䄴兡橂䡁䅍䅌杁䝁䅅杢歂䍁䅁睑療䝁䄴督ㅂ䝁䄰党祂䍁䄴䅉啂䝁䅧党杁䙁䅍兙浂䝁䅕䅤㕂䍁䅁兙畂䝁䅑䅉䩂䝁䄴䅚ㅂ䡁䅍䅤祂䝁䅫兙獂䍁䅁督求䝁䅣兢求䝁䄴䅤杁䝁䄸杚浂䝁䅕杣穂䍁䅁兡畂䝁䅑兤穂䡁䅑杣灂䝁䅅䅢杁䝁䅅杙祂䝁䅅督灂䡁䅙党穂䍁䅁兙畂䝁䅑䅉浂䝁䅫杢灂䡁䅍䅡灂䝁䄴睚杁䝁䅙睢祂䍁䅁兢求䡁䅑兙獂䡁䅣睢祂䝁䅳兡畂䝁䅣䅉桂䡁䅁䅣獂䝁䅫睙桂䡁䅑兡療䝁䄴督㝁䍁䅁兙ㅂ䡁䅑睢楂䝁䄸䅚㕂䍁䅁杣求䡁䅁兙灂䡁䅉䅉穂䝁䄸䅢ㅂ䡁䅑兡療䝁䄴督㝁䍁䅁兡畂䝁䅑兤穂䡁䅑杣灂䝁䅅䅢杁䡁䅍䅣求䝁䅍兡桂䝁䅷䅤㕂䍁䅁䅣祂䝁䄸䅚ㅂ䝁䅍䅤穂䍁䅷䅉穂䡁䅕睙潂䍁䅁兙穂䍁䅁䅣求䡁䅉督療䝁䄴兙獂䍁䅁䅡㕂䝁䅣兡求䝁䄴党杁䡁䅁杣療䝁䅑兤橂䡁䅑督獁䍁䅁兢桂䡁䅍睡灂䝁䄴睚獁䍁䅁兙畂䝁䅑䅉睂䝁䅅睙牂䝁䅅睚灂䝁䄴睚杁䝁䄰兙あ䝁䅕杣灂䝁䅅䅢穂䑁䅳䅉求䝁䅷党橂䡁䅑杣灂䝁䅍兙獂䍁䅁䅣祂䝁䄸䅚ㅂ䝁䅍䅤穂䍁䅁兙畂䝁䅑䅉瑂䝁䅅䅤求䡁䅉兡桂䝁䅷督杁䝁䅙睢祂䍁䅁睙療䝁䄴督あ䡁䅉兤橂䡁䅑兡療䝁䄴䅉桂䝁䄴䅚杁䝁䄰兙灂䝁䄴䅤求䝁䄴兙畂䝁䅍党獁䍁䅁䅣療䡁䅣党祂䍁䅁䅚灂䡁䅍䅤祂䝁䅫杙ㅂ䡁䅑兡療䝁䄴䅌杁䝁䅅杢歂䍁䅁党獂䝁䅕睙あ䡁䅉兡橂䝁䅅䅢杁䝁䄸杣灂䝁䅣兡畂䝁䅅䅢杁䝁䅕兣ㅂ䝁䅫䅣瑂䝁䅕杢あ䍁䅁兢桂䝁䄴兤浂䝁䅅睙あ䡁䅕杣求䡁䅉督㝁䍁䅁督あ䡁䅉兤橂䡁䅑兤祂䝁䅅䅢杁䝁䅅䅚潂䝁䅕督灂䡁䅙党穂䍁䅁兙畂䝁䅑䅉あ䝁䅅䅣求䡁䅍睏杁䡁䅉党穂䡁䅁兡祂䝁䅅䅤療䡁䅉入獁䍁䅁䅡求䝁䅅杣灂䝁䄴睚獁䍁䅁党㕂䝁䅕䅌杁䝁䅅杢歂䍁䅁杚桂䝁䅷䅢杁䡁䅁杣療䡁䅑党橂䡁䅑兡療䝁䄴䅉穂䝁䄸䅢ㅂ䡁䅑兡療䝁䄴督㝁䍁䅁兙畂䝁䅑䅉畂䝁䅅䅤ㅂ䡁䅉兙獂䍁䅁兙畂䝁䅑䅉橂䝁䄸䅢療䡁䅉兌橂䝁䄸兙あ䝁䅕䅚杁䝁䄰兡畂䝁䅕杣桂䝁䅷䅉湂䡁䅉兙畂䡁䅕䅢求䡁䅍䅉浂䝁䄸杣杁䡁䅍䅡灂䝁䄴睚獂䝁䅕督畁䍁䅁䅖潂䝁䅕䅉啂䡁䅉兙畂䡁䅍䅣療䡁䅉䅤桂䡁䅑兡療䝁䄴䅉桂䝁䄴䅚杁䕁䅕䅢求䝁䅍䅤祂䝁䄸杢灂䝁䅍督杁䡁䅍党湂䝁䄰党畂䡁䅑䅉睂䡁䅉睢㉂䝁䅫䅚求䡁䅍䅉橂䝁䅕杣桂䝁䄰兡橂䍁䅁督療䝁䅷兤あ䝁䅫睢畂䡁䅍睏杁䝁䅅䅤あ䝁䅅睙潂䝁䄰党畂䡁䅑睌楂䝁䄸杢歂䝁䅫杢湂䍁䅷䅉浂䝁䅫䅢瑂䡁䅍䅌杁䡁䅍睢ㅂ䝁䄴䅚獁䍁䅁兙畂䝁䅑䅉あ䝁䅕兢睂䝁䅕杣桂䡁䅑兤祂䝁䅕䅉瑂䝁䅅杢桂䝁䅣党瑂䝁䅕杢あ䍁䅁杚療䡁䅉䅉あ䡁䅉兙畂䡁䅍䅣療䡁䅉䅤桂䡁䅑兡療䝁䄴䅉㉂䝁䅕䅡灂䝁䅍䅢求䡁䅍睏杁䝁䅙睢祂䝁䄰兙あ䍁䅁睚祂䝁䅅䅣潂䝁䅫睙杁䝁䅙兡獂䝁䄰督杁䝁䅙睢祂䍁䅁兙歂䡁䅙党祂䡁䅑兡穂䝁䅫杢湂䍁䅁兙畂䝁䅑䅉浂䝁䅷党求䡁䅑䅉穂䝁䅫睚畂䝁䅅睚求䑁䅳䅉祂䝁䅕杚獂䝁䅕睙あ䝁䅫杤求䍁䅁督灂䝁䅣杢桂䝁䅣党杁䝁䅙睢祂䍁䅁䅡灂䝁䅣䅡㍂䝁䅅入杁䝁䅅杢歂䍁䅁杤求䝁䅧兡橂䝁䅷党杁䡁䅍兙浂䝁䅕䅤㕂䑁䅳䅉獂䝁䅫睚潂䡁䅑䅉瑂䝁䅅杢桂䝁䅣党瑂䝁䅕杢あ䍁䅁杚灂䝁䅷兢穂䍁䅁兙畂䝁䅑䅉求䝁䅷党橂䡁䅑杣療䝁䄴兡橂䡁䅍䅉桂䡁䅍督求䝁䄰杙獂䡁䅫䅉穂䝁䄸䅢ㅂ䡁䅑兡療䝁䄴督㝁䍁䅁睙潂䝁䅫䅣杁䡁䅁兙橂䝁䅳兙湂䝁䅫杢湂䍁䅁兙畂䝁䅑䅉灂䝁䄴䅤求䡁䅉睙療䝁䄴杢求䝁䅍䅤灂䝁䄸杢杁䡁䅍睢獂䡁䅕䅤灂䝁䄸杢穂䑁䅳䅉穂䝁䅕兢灂䝁䅍睢畂䝁䅑兤橂䡁䅑睢祂䍁䅁䅣祂䝁䄸䅚ㅂ䝁䅍䅤灂䝁䄸杢杁䝁䄰兙あ䝁䅕杣灂䝁䅅䅢穂䑁䅳䅉桂䝁䄴䅚杁䝁䅑兙あ䝁䅅䅉橂䝁䅕杢あ䝁䅕杣杁䡁䅍睢獂䡁䅕䅤灂䝁䄸杢穂䍁䄴䅉啂䝁䅧党杁䕁䅍睢畂䡁䅍兤瑂䝁䅕杣杁䡁䅍党湂䝁䄰党畂䡁䅑䅉療䝁䅙杚求䡁䅉督杁䝁䅍䅢求䝁䅅杢灂䝁䄴睚杁䡁䅁杣療䝁䅑兤橂䡁䅑督杁䝁䅙睢祂䍁䅁䅤潂䝁䅕䅉潂䝁䄸兢求䑁䅳䅉橂䝁䄸杢穂䡁䅕兢求䡁䅉䅉桂䝁䅫杣杁䡁䅅兤桂䝁䅷兡あ䡁䅫䅉睂䡁䅉睢歂䡁䅕睙あ䡁䅍睏杁䡁䅁兡橂䡁䅑兤祂䝁䅕䅉潂䝁䅅杢湂䝁䅫杢湂䍁䅁兙橂䝁䅍党穂䡁䅍睢祂䝁䅫党穂䑁䅳䅉祂䝁䅕䅤桂䝁䅫䅢杁䝁䅅杙祂䝁䅅督灂䡁䅙党穂䍁䅷䅉睂䝁䅅兡畂䡁䅑䅉桂䝁䅍睙求䡁䅍督療䡁䅉兡求䡁䅍䅌杁䝁䅅杢歂䍁䅁督桂䝁䅙党あ䡁䅫䅉睂䡁䅉睢歂䡁䅕睙あ䡁䅍睏杁䡁䅍䅤桂䡁䅑兡療䝁䄴党祂䡁䅫䅉桂䝁䄴䅚杁䝁䄸杚浂䝁䅫睙求䍁䅁䅣祂䝁䄸䅚ㅂ䝁䅍䅤穂䑁䅳䅉桂䡁䅕䅤療䝁䄰睢あ䝁䅫杤求䍁䅁兙睂䡁䅁党桂䡁䅉兙畂䝁䅍党杁䡁䅁杣療䝁䅑兤橂䡁䅑督㝁䍁䅁兙畂䝁䅑䅉橂䝁䄸杢穂䡁䅕兢求䡁䅉䅉楂䝁䅅杢歂䝁䅅睚求䡁䅍䅌杁䡁䅑兙睂䝁䅕督獁䍁䅁杙祂䝁䅅睙求䡁䅍䅌杁䝁䅅杢歂䍁䅁督ㅂ䡁䅁䅣療䡁䅉䅤穂䍁䄴䅉啂䝁䅧党杁䝁䅍睢瑂䡁䅁兙畂䡁䅫䅉療䝁䅙杚求䡁䅉督杁䝁䅫䅤穂䍁䅁䅣祂䝁䄸䅚ㅂ䝁䅍䅤穂䍁䅁䅤潂䡁䅉睢ㅂ䝁䅣䅡杁䝁䅕兌橂䝁䄸兢瑂䝁䅕杣橂䝁䅕䅉桂䝁䄴䅚杁䡁䅑杣桂䝁䅑兡あ䝁䅫睢畂䝁䅅䅢杁䡁䅣䅡療䝁䅷党穂䝁䅅䅢求䡁䅉督獁䍁䅁杣求䡁䅑兙灂䝁䅷党祂䡁䅍䅌杁䝁䅯睢楂䝁䅉党祂䡁䅍䅌杁䝁䅑兡穂䡁䅑杣灂䝁䅉兤あ䝁䄸杣穂䍁䅷䅉桂䝁䄴䅚杁䝁䅑党桂䝁䅷党祂䡁䅍䅌杁䝁䅅督杁䡁䅣党獂䝁䅷䅉桂䡁䅍䅉歂䝁䅫杣求䝁䅍䅤獂䡁䅫䅉あ䝁䄸䅉ㅂ䡁䅍党祂䡁䅍杌杁䑁䅍兔杁䕁䅍睢瑂䡁䅁兙畂䡁䅫䅉㍂䝁䅅督杁䝁䅙睢ㅂ䝁䄴䅚求䝁䅑䅉灂䝁䄴䅉硁䑁䅫䅍祁䍁䅁兙畂䝁䅑䅉灂䡁䅍䅉潂䝁䅕兙歂䡁䅅兤桂䡁䅉䅤求䡁䅉党歂䍁䅁兡畂䍁䅁睕桂䝁䅫杢あ䍁䅁䅕桂䡁䅕䅢獁䍁䅁兔灂䝁䄴杢求䡁䅍睢あ䝁䅅杌䅁乁即䅁啂䅁䅁䅎祁䑁䅍䅉瑁䍁䅁兔求䡁䅉睙潂䝁䅅杢あ䍁䅁睖潂䝁䄸䅢求䡁䅍兙獂䝁䅕杣穂䍁䅷䅉䕂䡁䅕杣桂䝁䅉䅢求䍁䅁睒療䝁䄸䅚穂䅁䅁杺䅯䩁䄴䅁ぁ䑁䅉睍硁䍁䅁兌杁䕁䄰睢あ䝁䄸杣杁䙁䅙党潂䝁䅫睙獂䝁䅕䅉桂䝁䄴䅚杁䕁䄰睢あ䝁䄸杣杁䙁䅙党潂䝁䅫睙獂䝁䅕䅉兂䝁䅅杣あ䡁䅍䅉桂䝁䄴䅚杁䙁䅍兤睂䡁䅁䅢灂䝁䅕督杁䕁䄰党祂䝁䅍䅡桂䝁䄴䅤杁䙁䅣䅡療䝁䅷党穂䝁䅅䅢求䡁䅉督䅁䙁䩧䅁䝃䅁䅁䅎祁䑁䅍免祁䑁䅁䅉瑁䍁䅁兔療䡁䅑睢祂䍁䅁杖求䝁䅧兡橂䝁䅷党杁䙁䅍兤睂䡁䅁䅢灂䝁䅕督杁䝁䅅杢歂䍁䅁杔求䡁䅣䅉兂䝁䅅杣あ䡁䅍䅉乂䝁䅕杣橂䝁䅧兙畂䡁䅑䅉塂䝁䅧睢獂䝁䅕督桂䝁䅷党祂䡁䅍䅁佁权䅁䅫䅁䑁䅑杍穁䑁䅍免睁䍁䅁兌杁䕁䅷兤瑂䝁䅉党祂䍁䅷䅉兂䝁䅷入㍂䝁䄸睢歂䍁䅷䅉乂䝁䅫䅢獂䡁䅣睢祂䝁䅳䅌杁䝁䅅杢歂䍁䅁睖療䝁䄸䅚杁䙁䅁兙畂䝁䅕䅢杁䕁䄰党祂䝁䅍䅡桂䝁䄴䅤杁䙁䅣䅡療䝁䅷党穂䝁䅅䅢求䡁䅉督䅁䙁兑䅁獃䅁䅁䅎祁䑁䅍䅎穁䑁䅁䅉瑁䍁䅁睑療䝁䄰䅣ㅂ䡁䅑党祂䍁䅁兙畂䝁䅑䅉䑂䝁䄸兢睂䡁䅕䅤求䡁䅉䅉兂䝁䅕杣灂䡁䅁䅡求䡁䅉兙獂䍁䅁兒硂䡁䅕兡睂䝁䄰党畂䡁䅑䅉桂䝁䄴䅚杁䙁䅍睢浂䡁䅑睤桂䡁䅉党杁䕁䄰党祂䝁䅍䅡桂䝁䄴䅤杁䙁䅣䅡療䝁䅷党穂䝁䅅䅢求䡁䅉督䅁䩁䤴䅁浃䅁䅁䅎祁䑁䅍䅎ㅁ䑁䅁䅉瑁䍁䅁兔求䝁䅑兡橂䝁䅅䅢獁䍁䅁䅒求䝁䄴䅤桂䝁䅷䅌杁䝁䅅杢歂䍁䅁䅓療䡁䅍䅣灂䡁䅑兙獂䍁䅁兒硂䡁䅕兡睂䝁䄰党畂䡁䅑䅉桂䝁䄴䅚杁䙁䅍兤睂䡁䅁䅢灂䝁䅕督杁䕁䄰党祂䝁䅍䅡桂䝁䄴䅤杁䙁䅣䅡療䝁䅷党穂䝁䅅䅢求䡁䅉督䅁䅁䨴䅁卄䅁䅁䅎祁䑁䅍李硁䑁䅁䅉瑁䍁䅁兒獂䝁䅕睙あ䡁䅉兡橂䝁䅅䅢杁䕁䅅䅣睂䝁䅅杣桂䡁䅑兤穂䍁䅁兙畂䝁䅑䅉䙂䡁䅅兤灂䡁䅁兢求䝁䄴䅤獁䍁䅁睖灂䡁䅉兡畂䝁䅣䅉呂䡁䅕䅣睂䝁䅷兡求䡁䅍䅌杁䝁䅅杢歂䍁䅁杕求䝁䅷兙あ䝁䅕䅚杁䕁䅕兣ㅂ䝁䅫䅣瑂䝁䅕杢あ䍁䅁兔求䡁䅉睙潂䝁䅅杢あ䍁䅁睖潂䝁䄸䅢求䡁䅍兙獂䝁䅕杣穂䅁䅁具䅧䥁䅙䅁ぁ䑁䅉睍㉁䑁䅫䅍杁䍁䄰䅉偂䡁䅑䅡求䡁䅉䅉䙂䝁䅷党橂䡁䅑杣療䝁䄴兡橂䍁䅁䅕桂䡁䅉䅤穂䍁䅁兙畂䝁䅑䅉䙂䡁䅅兤灂䡁䅁兢求䝁䄴䅤杁䕁䄰党祂䝁䅍䅡桂䝁䄴䅤杁䙁䅣䅡療䝁䅷党穂䝁䅅䅢求䡁䅉督䅁䝁䝧䅁獃䅁䅁䅎祁䑁䅍睎杁䍁䄰䅉䥂䝁䅅杣歂䡁䅣兙祂䝁䅕䅌杁䝁䅅杢歂䍁䅁䅕獂䡁䅕兢楂䝁䅫杢湂䍁䅁兙畂䝁䅑䅉䥂䝁䅕兙あ䝁䅫杢湂䍁䅁兒硂䡁䅕兡睂䝁䄰党畂䡁䅑䅉桂䝁䄴䅚杁䙁䅍兤睂䡁䅁䅢灂䝁䅕督杁䕁䄰党祂䝁䅍䅡桂䝁䄴䅤杁䙁䅣䅡療䝁䅷党穂䝁䅅䅢求䡁䅉督䅁䭁䡉䅁䵂䅁䅁䅎祁䑁䅍睎硁䍁䅁兌杁䕁䅧兙祂䝁䅑睤桂䡁䅉党杁䕁䄰党祂䝁䅍䅡桂䝁䄴䅤杁䙁䅣䅡療䝁䅷党穂䝁䅅䅢求䡁䅉督䅁偁䩙䅁⭂䅁䅁䅎祁䑁䅍䅏杁䍁䄰䅉乂䝁䅅睙潂䝁䅫杢求䡁䅉入獁䍁䅁兒硂䡁䅕兡睂䝁䄰党畂䡁䅑䅌杁䝁䅅杢歂䍁䅁睕ㅂ䡁䅁䅣獂䝁䅫党穂䍁䅁兔求䡁䅉睙潂䝁䅅杢あ䍁䅁睖潂䝁䄸䅢求䡁䅍兙獂䝁䅕杣穂䅁䅁兂䅣䥁䅁䅁ぁ䑁䅉睍㑁䑁䅍䅉瑁䍁䅁兓畂䝁䅑兤穂䡁䅑杣灂䝁䅅䅢杁䕁䄰兙橂䝁䅧兡畂䝁䅕杣㕂䍁䅁兙畂䝁䅑䅉䙂䡁䅅兤灂䡁䅁兢求䝁䄴䅤杁䕁䄰党祂䝁䅍䅡桂䝁䄴䅤杁䙁䅣䅡療䝁䅷党穂䝁䅅䅢求䡁䅉督䅁乁佉䅁䍃䅁䅁䅎祁䑁䅍䅏穁䑁䅁䅉瑁䍁䅁兓畂䝁䅑兤穂䡁䅑杣灂䝁䅅䅢杁䕁䄰兙橂䝁䅧兡畂䝁䅕杣㕂䍁䅁兙畂䝁䅑䅉䙂䡁䅅兤灂䡁䅁兢求䝁䄴䅤杁䕁䄰党祂䝁䅍䅡桂䝁䄴䅤杁䙁䅣䅡療䝁䅷党穂䝁䅅䅢求䡁䅉督䅁䝁䥅䅁坃䅁䅁䅎祁䑁䅍兏硁䑁䅁䅉瑁䍁䅁睕睂䝁䄸杣あ䝁䅫杢湂䍁䅁兙畂䝁䅑䅉卂䝁䅕睙祂䝁䅕兙あ䝁䅫睢畂䝁䅅䅢杁䕁䅣睢療䝁䅑督杁䝁䅅杢歂䍁䅁睕ㅂ䡁䅁䅣獂䝁䅫党穂䍁䅁兔求䡁䅉睙潂䝁䅅杢あ䍁䅁睖潂䝁䄸䅢求䡁䅍兙獂䝁䅕杣穂䅁䅁元䅫䡁䅧䅁ぁ䑁䅉䅎祁䑁䅅䅍杁䍁䄰䅉䕂䡁䅉兤湂䡁䅍䅉桂䝁䄴䅚杁䕁䅑杣ㅂ䝁䅣睚灂䡁䅍䅤穂䍁䅣䅉呂䡁䅕杢歂䡁䅉兡求䡁䅍䅉乂䝁䅕杣橂䝁䅧兙畂䡁䅑䅉塂䝁䅧睢獂䝁䅕督桂䝁䅷党祂䡁䅍䅁啃元䅁䅣䅁䑁䅑杍ぁ䑁䅑䅉瑁䍁䅁睒祂䝁䄸睙求䡁䅉入杁䝁䅅杢歂䍁䅁杕求䝁䅷兙あ䝁䅕䅚杁䙁䅁杣療䝁䅑兤橂䡁䅑䅉乂䝁䅕杣橂䝁䅧兙畂䡁䅑䅉塂䝁䅧睢獂䝁䅕督桂䝁䅷党祂䡁䅍䅁湄睂䅁杚䅁䑁䅑杍ぁ䑁䅑免睁䍁䅁兌杁䕁䅣党畂䝁䅕杣桂䝁䅷䅉䵂䝁䅫杢求䍁䅁睒祂䝁䄸睙求䡁䅉入杁䕁䄰党祂䝁䅍䅡桂䝁䄴䅤杁䙁䅣䅡療䝁䅷党穂䝁䅅䅢求䡁䅉督䅁䡁卫䅁䥄䅁䅁䅎祁䑁䅑睎祁䑁䅁䅉瑁䍁䅁䅕求䡁䅑杣療䝁䅷党ㅂ䝁䄰䅉桂䝁䄴䅚杁䙁䅁党あ䡁䅉睢獂䝁䅕兤瑂䍁䅁䅕祂䝁䄸䅚ㅂ䝁䅍䅤穂䍁䅁兔求䡁䅉睙潂䝁䅅杢あ䍁䅁睖潂䝁䄸䅢求䡁䅍兙獂䝁䅕杣穂䍁䅁䅋求䡁䅧睙求䡁䅁䅤杁䕁䅉兤獂䝁䅳䅉呂䡁䅑兙あ䝁䅫睢畂䡁䅍䅉桂䝁䄴䅚杁䙁䅑党祂䝁䄰兡畂䝁䅅䅢穂䍁䅫䅁㡃杅䅁杋䅁䑁䅑䅎瑁䑁䅑兎杁䍁䄰䅉卂䝁䅕䅤桂䝁䅫䅢杁䙁䅑杣桂䝁䅑党䅁䉁䩯䅁䵂䅁䅁䅎ぁ䑁䅅䅉瑁䍁䅁兔療䡁䅑睢祂䍁䅁杖求䝁䅧兡橂䝁䅷党杁䝁䅅杢歂䍁䅁䅕桂䡁䅉䅤穂䍁䅁䅒求䝁䅅䅢求䡁䅉督䅁䉁免䅁ぁ䅁䅁䅎ぁ䑁䅅免杁䍁䄰䅉䉂䡁䅕䅤療䝁䄰睢楂䝁䅫䅢求䍁䅁䅒求䝁䅅䅢求䡁䅉督䅁䑁䡣䅁獁䅁䅁䅎ぁ䑁䅅杍祁䑁䅉䅉瑁䍁䅁村療䝁䅅䅤杁䕁䅑党桂䝁䅷党祂䡁䅍䅁㍄杄䅁杣䅁䑁䅑䅎硁䑁䅍䅉瑁䍁䅁兑ㅂ䡁䅑睢瑂䝁䄸䅤灂䡁䅙党杁䙁䅁兙祂䡁䅑督獁䍁䅁兑橂䝁䅍党穂䡁䅍睢祂䝁䅫党穂䍁䅷䅉桂䝁䄴䅚杁䙁䅑兡祂䝁䅕䅉卂䝁䅕䅤桂䝁䅫䅢求䡁䅉督䅁䍁儴䅁潂䅁䅁䅎ぁ䑁䅅睍穁䑁䅁䅉瑁䍁䅁兑ㅂ䡁䅑睢瑂䝁䄸䅤灂䡁䅙党杁䙁䅁兙祂䡁䅑督杁䝁䅅杢歂䍁䅁兑橂䝁䅍党穂䡁䅍睢祂䝁䅫党穂䍁䅁杕求䡁䅑兙灂䝁䅷党祂䡁䅍䅁癁䅃䅁䅨䅁䑁䅑䅎ぁ䍁䅁兌杁䕁䅉兤灂䝁䅷䅚灂䝁䄴睚杁䕁䄰兙あ䝁䅕杣灂䝁䅅䅢杁䝁䅅杢歂䍁䅁睒桂䡁䅉䅚求䝁䄴䅉䙂䡁䅅兤灂䡁䅁兢求䝁䄴䅤杁䝁䅅杢歂䍁䅁睕ㅂ䡁䅁䅣獂䝁䅫党穂䍁䅁䅒求䝁䅅䅢求䡁䅉督䅁䕁䭁䅁捂䅁䅁䅎ぁ䑁䅑免杁䍁䄰䅉䍂䡁䅕兡獂䝁䅑兡畂䝁䅣䅉乂䝁䅅䅤求䡁䅉兡桂䝁䅷䅉桂䝁䄴䅚杁䙁䅍兤睂䡁䅁䅢灂䝁䅕督杁䕁䅑党桂䝁䅷党祂䡁䅍䅁䩃睂䅁杕䅁䑁䅑䅎ㅁ䑁䅅䅉瑁䍁䅁睒祂䝁䄸睙求䡁䅉入杁䝁䅅杢歂䍁䅁睑療䝁䄴杤求䝁䄴兡求䝁䄴睙求䍁䅁杕求䡁䅑兙灂䝁䅷党祂䡁䅍䅁噂䅃䅁杯䅁䑁䅑䅎ㅁ䑁䅅免睁䍁䅁兌杁䙁䅍兤睂䝁䅕杣瑂䝁䅅杣牂䝁䅕䅤穂䍁䅁兙畂䝁䅑䅉偂䡁䅑䅡求䡁䅉䅉䡂䡁䅉睢橂䝁䅕杣㕂䍁䅁杕求䡁䅑兙灂䝁䅷党祂䡁䅍䅉潁䝁䅕䅥橂䝁䅕䅣あ䍁䅁睑療䝁䄴杤求䝁䄴兡求䝁䄴睙求䍁䅁杕求䡁䅑兙灂䝁䅷党祂䡁䅍克䅁䭁䭣䅁⭁䅁䅁䅎ぁ䑁䅕免穁䑁䅅䅉瑁䍁䅁睑療䝁䄴杤求䝁䄴兡求䝁䄴睙求䍁䅁杕求䡁䅑兙灂䝁䅷党祂䡁䅍䅁⭂睂䅁䅫䅁䑁䅑䅎㕁䍁䅁兌杁䕁䅙兤祂䝁䄴兡あ䡁䅕杣求䍁䅷䅉䥂䝁䄸兢求䍁䅁杒ㅂ䡁䅉杢灂䡁䅍䅡灂䝁䄴睚穂䍁䅷䅉䙂䝁䅷党橂䡁䅑杣療䝁䄴兡橂䡁䅍䅌杁䝁䅅杢歂䍁䅁兑睂䡁䅁䅢灂䝁䅅杢橂䝁䅕䅉卂䝁䅕䅤桂䝁䅫䅢求䡁䅉督䅁䵁䥑䅁杂䅁䅁䅎ぁ䑁䅫免杁䍁䄰䅉䝂䡁䅕杣畂䝁䅫䅤ㅂ䡁䅉党杁䝁䅅杢歂䍁䅁䅓療䝁䄰党杁䕁䅙兤祂䝁䄴兡穂䝁䅧兡畂䝁䅣督杁䙁䅉党あ䝁䅅兡獂䝁䅕杣穂䅁䅁兰䅯䑁䅯䅁ぁ䑁䅑兏硁䑁䅅䅍杁䍁䄰䅉䝂䡁䅕杣畂䝁䅫䅤ㅂ䡁䅉党杁䙁䅉党あ䝁䅅兡獂䝁䅕杣穂䅁䅁入䅣䙁䅯䅁ぁ䑁䅑兏祁䑁䅅䅍杁䍁䄰䅉䙂䝁䅷党橂䡁䅑杣療䝁䄴兡橂䡁䅍䅉桂䝁䄴䅚杁䕁䅅䅣睂䝁䅷兡桂䝁䄴睙求䍁䅁杕求䡁䅑兙灂䝁䅷党祂䡁䅍䅁䱁睂䅁李䅁䑁䅑兎ㅁ䑁䅅免睁䍁䅁兌杁䕁䅑党睂䝁䅅杣あ䝁䄰党畂䡁䅑䅉呂䡁䅑睢祂䝁䅕督䅁䩁䡷䅁敃䅁䅁䅎ㅁ䑁䅕杍硁䍁䅁兌杁䙁䅣兙祂䝁䅕䅡療䡁䅕督求䍁䅁睑獂䡁䅕杙穂䍁䅷䅉呂䡁䅕䅣求䡁䅉睙求䝁䄴䅤求䡁䅉督獁䍁䅁兙畂䝁䅑䅉偂䡁䅑䅡求䡁䅉䅉䡂䝁䅕杢求䡁䅉兙獂䍁䅁兔求䡁䅉睙潂䝁䅅杢歂䝁䅫督求䍁䅁杕求䡁䅑兙灂䝁䅷党祂䡁䅍䅁㕃元䅁䅖䅁䑁䅑兎ㅁ䑁䅉免硁䍁䅁兌杁䙁䅣兙祂䝁䅕䅡療䡁䅕督求䍁䅁睑獂䡁䅕杙穂䍁䅁兙畂䝁䅑䅉呂䡁䅕䅣求䡁䅉睙求䝁䄴䅤求䡁䅉督䅁䙁䡫䅁楂䅁䅁䅎ㅁ䑁䅕杍硁䑁䅫䅉瑁䍁䅁兑獂䝁䅷䅉偂䡁䅑䅡求䡁䅉䅉䡂䝁䅕杢求䡁䅉兙獂䍁䅁兔求䡁䅉睙潂䝁䅅杢歂䝁䅫督求䍁䅁杕求䡁䅑兙灂䝁䅷党祂䡁䅍䅁睃睂䅁杔䅁䑁䅑兎㉁䑁䅅免睁䍁䅁兌杁䙁䅁䅡桂䡁䅉兢桂䝁䅍兡求䡁䅍䅉桂䝁䄴䅚杁䕁䅑杣ㅂ䝁䅣䅉卂䝁䅕䅤桂䝁䅫䅢求䡁䅉督䅁乁䭷䅁㉂䅁䅁䅎ㅁ䑁䅙免祁䑁䅁䅉瑁䍁䅁睑療䡁䅍兢求䡁䅑兡橂䡁䅍䅌杁䕁䅉党桂䡁䅕䅤㕂䍁䅁睕ㅂ䡁䅁䅣獂䝁䅫党穂䍁䅷䅉桂䝁䄴䅚杁䙁䅁党祂䝁䅙兤瑂䝁䅕䅉卂䝁䅕䅤桂䝁䅫䅢求䡁䅉督䅁䩁䭣䅁䍂䅁䅁䅎ㅁ䑁䅙免穁䑁䅁䅉瑁䍁䅁睔睂䡁䅑兡橂䝁䅅䅢杁䕁䅣睢療䝁䅑督杁䙁䅉党あ䝁䅅兡獂䝁䅕杣穂䅁䅁䉑䅉䙁䅧䅁ぁ䑁䅕李硁䑁䅫免杁䍁䄰䅉䝂䝁䄸睢歂䍁䅁䅋䥂䝁䅕兙獂䡁䅑䅡灁䍁䅁睕ㅂ䡁䅁䅣獂䝁䅕兢求䝁䄴䅤杁䙁䅉党あ䝁䅅兡獂䝁䅕杣穂䅁䅁眵䅙䝁䅙䅁ぁ䑁䅕睎硁䑁䅅䅍杁䍁䄰䅉䡂䝁䅅督療䝁䅷兡畂䝁䅕䅉呂䡁䅑兙あ䝁䅫睢畂䡁䅍䅉㍂䝁䅫䅤潂䍁䅁睑療䝁䄴杤求䝁䄴兡求䝁䄴睙求䍁䅁睕あ䝁䄸杣求䡁䅍䅁䭁睂䅁䅨䅁䑁䅑兎㑁䍁䅁兌杁䕁䅍䅢療䡁䅑䅡灂䝁䄴睚獁䍁䅁睑獂䝁䄸䅤潂䝁䅫杢湂䍁䅁兑橂䝁䅍党穂䡁䅍睢祂䝁䅫党穂䍁䅷䅉呂䝁䅧睢求䍁䅷䅉桂䝁䄴䅚杁䕁䅯党㍂䝁䅕䅢祂䡁䅫䅉卂䝁䅕䅤桂䝁䅫䅢求䡁䅉督䅁䡁䡍䅁浂䅁䅁䅎ㅁ䑁䅧免杁䍁䄰䅉䑂䝁䅷睢あ䝁䅧兡畂䝁䅣䅉桂䝁䄴䅚杁䕁䅍䅢療䡁䅑䅡灂䝁䄴睚杁䕁䅅睙橂䝁䅕督穂䝁䄸杣灂䝁䅕督杁䙁䅉党あ䝁䅅兡獂䝁䅕杣穂䅁䅁睪䅯䝁䅯䅁ぁ䑁䅕䅏硁䑁䅅䅍杁䍁䄰䅉䑂䝁䅷睢あ䝁䅧兡畂䝁䅣䅉桂䝁䄴䅚杁䕁䅍䅢療䡁䅑䅡灂䝁䄴睚杁䕁䅅睙橂䝁䅕督穂䝁䄸杣灂䝁䅕督杁䙁䅉党あ䝁䅅兡獂䝁䅕杣穂䅁䅁睖䅙䑁䅁䅁ぁ䑁䅕䅏祁䑁䅅䅍杁䍁䄰䅉呂䝁䅧睢求䍁䅁杕求䡁䅑兙灂䝁䅷党祂䡁䅍䅁牄䅄䅁李䅁䑁䅑兎㑁䑁䅍免睁䍁䅁兌杁䕁䅯党㍂䝁䅕䅢祂䡁䅫䅉卂䝁䅕䅤桂䝁䅫䅢求䡁䅉督䅁䝁匰䅁䕂䅁䅁䅎ㅁ䑁䅫免硁䑁䅁䅉瑁䍁䅁睕睂䝁䄸杣あ䝁䅫杢湂䍁䅁睒療䝁䄸䅚穂䍁䅁杕求䡁䅑兙灂䝁䅷党祂䡁䅍䅁䩁睂䅁䅚䅁䑁䅑兎㕁䑁䅑免睁䍁䅁兌杁䕁䄸杚浂䝁䅫睙求䍁䅁睕ㅂ䡁䅁䅣獂䝁䅫党穂䍁䅁兙畂䝁䅑䅉呂䡁䅑兙あ䝁䅫睢畂䝁䅕杣㕂䍁䅁杕求䡁䅑兙灂䝁䅷党祂䡁䅍䅁潃睃䅁杓䅁䑁䅑䅏硁䑁䅅免杁䍁䄰䅉呂䝁䅍䅡求䝁䅑兤獂䝁䅕䅚杁䕁䅅兡祂䍁䅁䅖祂䝁䅅杢穂䡁䅁睢祂䡁䅑兙あ䝁䅫睢畂䅁䅁朰䅙䝁䅁䅁ぁ䑁䅧免硁䑁䅅免杁䍁䄰䅉呂䝁䅍䅡求䝁䅑兤獂䝁䅕䅚杁䙁䅁兙穂䡁䅍党畂䝁䅣党祂䍁䅁兑灂䡁䅉䅉啂䡁䅉兙畂䡁䅍䅣療䡁䅉䅤桂䡁䅑兡療䝁䄴䅁卂元䅁杏䅁䑁䅑䅏祁䑁䅅免硁䍁䅁兌杁䕁䅷兡畂䝁䅕兌䥂䝁䅅兤獂䍁䅁杕桂䝁䅫䅢祂䝁䄸兙歂䡁䅍䅁佃元䅁李䅁䑁䅑䅏穁䍁䅁兌杁䙁䅣兙あ䝁䅕杣杁䙁䅑杣桂䝁䄴督睂䝁䄸杣あ䝁䅅䅤灂䝁䄸杢䅁䡁䡅䅁卂䅁䅁䅎㑁䑁䅍免硁䑁䅅䅉瑁䍁䅁䅒求䝁䅕䅣杁䙁䅍党桂䍁䅁杒祂䝁䅕兡湂䝁䅧䅤杁䙁䅑杣桂䝁䄴督睂䝁䄸杣あ䝁䅅䅤灂䝁䄸杢䅁䉁乫䅁坂䅁䅁䅎㑁䑁䅍免硁䑁䅉䅉瑁䍁䅁䅒求䝁䅕䅣杁䙁䅍党桂䍁䅁䅕桂䡁䅍督求䝁䄴睚求䡁䅉䅉啂䡁䅉兙畂䡁䅍䅣療䡁䅉䅤桂䡁䅑兡療䝁䄴䅁㥃元䅁李䅁䑁䅑䅏ぁ䍁䅁兌杁䙁䅑杣ㅂ䝁䅍睡杁䙁䅑杣桂䝁䄴督睂䝁䄸杣あ䝁䅅䅤灂䝁䄸杢䅁䕁䥍䅁䅂䅁䅁䅎㑁䑁䅑免杁䍁䄰䅉䡂䝁䅕杢求䡁䅉兙獂䍁䅁杒祂䝁䅕兡湂䝁䅧䅤杁䙁䅑杣ㅂ䝁䅍睡灂䝁䄴睚䅁䙁䬰䅁杂䅁䅁䅎㑁䑁䅑免祁䍁䅁兌杁䕁䅣党畂䝁䅕杣桂䝁䅷䅉䝂䡁䅉党灂䝁䅣䅡あ䍁䅁䅖祂䡁䅕睙牂䝁䅫杢湂䍁䅷䅉䵂䝁䄸杢湂䍁䄰䅒灂䡁䅍䅤桂䝁䄴睙求䅁䅁杦䅫䡁䅧䅁ぁ䑁䅧䅎硁䑁䅉免杁䍁䄰䅉䡂䝁䅕杢求䡁䅉兙獂䍁䅁杒祂䝁䅕兡湂䝁䅧䅤杁䙁䅑杣ㅂ䝁䅍睡灂䝁䄴睚獁䍁䅁䅔療䝁䄴睚瑁䕁䅑兡穂䡁䅑兙畂䝁䅍党獁䍁䅁䅖祂䡁䅕睙牂䝁䅷睢桂䝁䅑䅁㑂睂䅁䅪䅁䑁䅑䅏ぁ䑁䅅杍祁䍁䅁兌杁䕁䅣党畂䝁䅕杣桂䝁䅷䅉䝂䡁䅉党灂䝁䅣䅡あ䍁䅁䅖祂䡁䅕睙牂䝁䅫杢湂䍁䅷䅉䵂䝁䄸杢湂䍁䄰䅒灂䡁䅍䅤桂䝁䄴睙求䍁䅷䅉䵂䝁䅕督穂䍁䅁䅖潂䝁䅅杢杁䙁䅑杣ㅂ䝁䅍睡獂䝁䄸兙歂䅁䅁儵䅣䕁䄴䅁ぁ䑁䅧兎穁䑁䅅䅍杁䍁䄰䅉啂䝁䅅䅥灂䍁䅁兙畂䝁䅑䅉卂䝁䅫䅚求䡁䅍䅡桂䡁䅉兡畂䝁䅣䅉呂䝁䅕杣㉂䝁䅫睙求䡁䅍䅁瑃权䅁䅐䅁䑁䅑䅏㉁䍁䅁兌杁䙁䅁兡睂䝁䅕䅢灂䝁䄴党杁䙁䅑杣桂䝁䄴督睂䝁䄸杣あ䝁䅅䅤灂䝁䄸杢䅁䡁䩷䅁敂䅁䅁䅎㑁䑁䅙杍硁䍁䅁兌杁䙁䅁兡睂䝁䅕䅢灂䝁䄴党杁䙁䅑杣桂䝁䄴督睂䝁䄸杣あ䝁䅅䅤灂䝁䄸杢杁䝁䄸杚杁䕁䄴兙あ䡁䅕杣桂䝁䅷䅉䡂䝁䅅督䅁偁䝅䅁杂䅁䅁䅎㑁䑁䅙杍硁䑁䅁䅉瑁䍁䅁䅕灂䡁䅁党獂䝁䅫杢求䍁䅁䅖祂䝁䅅杢穂䡁䅁睢祂䡁䅑兙あ䝁䅫睢畂䍁䅁睢浂䍁䅁杔桂䡁䅑兤祂䝁䅅䅢杁䕁䅣兙穂䅁䅁兙䅣䝁䅷䅁ぁ䑁䅧睎祁䑁䅅䅍杁䍁䄰䅉呂䝁䅍党畂䝁䅫睙杁䝁䅅杢歂䍁䅁睕灂䝁䅣䅡あ䡁䅍党求䝁䅫杢湂䍁䅁䅖祂䝁䅅杢穂䡁䅁睢祂䡁䅑兙あ䝁䅫睢畂䍁䅷䅉塂䝁䅅䅤求䡁䅉䅁䙃元䅁杣䅁䑁䅑䅏㑁䑁䅅兏睁䍁䅁兌杁䕁䄸䅤潂䝁䅕杣杁䙁䅍兤睂䡁䅁睢祂䡁䅑䅉䉂䝁䅍䅤灂䡁䅙兡あ䝁䅫党穂䍁䅁杚療䡁䅉䅉䉂䝁䅫杣杁䙁䅑杣桂䝁䄴督睂䝁䄸杣あ䝁䅅䅤灂䝁䄸杢䅁䡁到䅁潂䅁䅁䅎㑁䑁䅧杍硁䑁䅁䅉瑁䍁䅁睕ㅂ䡁䅁䅣療䡁䅉䅤杁䕁䅅睙あ䝁䅫杤灂䡁䅑兡求䡁䅍䅉浂䝁䄸杣杁䙁䅉兙灂䝁䅷䅉啂䡁䅉兙畂䡁䅍䅣療䡁䅉䅤桂䡁䅑兡療䝁䄴䅁䥄睂䅁䅗䅁䑁䅑䅏㑁䑁䅕免睁䍁䅁兌杁䕁䅙杣求䝁䅫睚潂䡁䅑䅉啂䡁䅉兙畂䡁䅍䅣療䡁䅉䅤桂䡁䅑兡療䝁䄴䅉䉂䡁䅉杣桂䝁䄴睚求䝁䄰党畂䡁䅑䅁癄元䅁杘䅁䑁䅑兏祁䑁䅅免杁䍁䄰䅉䑂䝁䄸兤祂䝁䅫党祂䡁䅍䅉桂䝁䄴䅚杁䕁䅕䅥睂䡁䅉党穂䡁䅍䅉䕂䝁䅕䅢灂䡁䅙党祂䡁䅫䅉呂䝁䅕杣㉂䝁䅫睙求䡁䅍䅁潃权䅁䅙䅁䑁䅑兏祁䑁䅅免睁䍁䅁兌杁䕁䅍睢ㅂ䡁䅉兡求䡁䅉督杁䝁䅅杢歂䍁䅁兒㑂䡁䅁杣求䡁䅍督杁䕁䅑党獂䝁䅫杤求䡁䅉入杁䙁䅍党祂䡁䅙兡橂䝁䅕督䅁䱁䩯䅁佂䅁䅁䅎㕁䑁䅍免㕁䑁䅁䅉瑁䍁䅁睔あ䝁䅧党祂䍁䅁睖桂䡁䅉党潂䝁䄸兤穂䝁䅫杢湂䍁䅁兙畂䝁䅑䅉呂䡁䅑睢祂䝁䅅睚求䅁䅁䅍䅯䝁䅧䅁ㅁ䑁䅅杍杁䍁䄰䅉乂䝁䄸䅤灂䝁䄸杢杁䙁䅁兡橂䡁䅑兤祂䝁䅕䅉桂䝁䄴䅚杁䙁䅍睢ㅂ䝁䄴䅚杁䙁䅉党橂䝁䄸杣歂䝁䅫杢湂䍁䅁兓畂䝁䅑兤穂䡁䅑杣灂䝁䅕督䅁䥁䬴䅁慂䅁䅁兎硁䑁䅉免硁䑁䅁䅉瑁䍁䅁兔療䡁䅑兡療䝁䄴䅉兂䝁䅫睙あ䡁䅕杣求䍁䅁兙畂䝁䅑䅉坂䝁䅫䅚求䝁䄸䅉兂䡁䅉睢歂䡁䅕睙あ䝁䅫睢畂䅁䅁杕䅯䙁䅧䅁ㅁ䑁䅅杍硁䑁䅍䅉瑁䍁䅁兔療䡁䅑兡療䝁䄴䅉兂䝁䅫睙あ䡁䅕杣求䍁䅁兙畂䝁䅑䅉坂䝁䅫䅚求䝁䄸䅉䙂䡁䅧䅡灂䝁䅉兡あ䝁䅫睢畂䅁䅁具䅳䕁䅑䅁ㅁ䑁䅅杍祁䍁䅁兌杁䙁䅍睢ㅂ䝁䄴䅚杁䙁䅉党橂䝁䄸杣歂䝁䅫杢湂䍁䅁兓畂䝁䅑兤穂䡁䅑杣灂䝁䅕督䅁䱁䥷䅁㙂䅁䅁兎硁䑁䅍免杁䍁䄰䅉佂䝁䅕睤穂䡁䅁兙睂䝁䅕杣獁䍁䅁䅕求䡁䅉兡療䝁䅑兡橂䝁䅅䅢獁䍁䅁村療䝁䄸睡獁䍁䅁兙畂䝁䅑䅉䕂䝁䅫杣求䝁䅍䅤療䡁䅉入杁䙁䅁兤楂䝁䅷兡穂䝁䅧党祂䡁䅍䅁煄䅄䅁䅐䅁䑁䅕免穁䑁䅅免睁䍁䅁兌杁䕁䄴党㍂䡁䅍䅣桂䡁䅁党祂䍁䅁䅕ㅂ䝁䅉䅢灂䡁䅍䅡求䡁䅉督䅁䭁䤰䅁⭁䅁䅁兎硁䑁䅍免祁䑁䅁䅉瑁䍁䅁䅕求䡁䅉兡療䝁䅑兡橂䝁䅅䅢杁䙁䅁兤楂䝁䅷兡穂䝁䅧党祂䡁䅍䅁煁杅䅁李䅁䑁䅕免穁䑁䅉䅉瑁䍁䅁睕療䝁䅙䅤㍂䝁䅅杣求䍁䅁䅕ㅂ䝁䅉䅢灂䡁䅍䅡求䡁䅉督䅁偁䩑䅁㑁䅁䅁兎硁䑁䅍杍硁䍁䅁兌杁䙁䅍睢浂䡁䅑睤桂䡁䅉党杁䙁䅁兤楂䝁䅷兡穂䝁䅧党祂䡁䅍䅁偄睂䅁杏䅁䑁䅕免穁䑁䅉免睁䍁䅁兌杁䙁䅍睢浂䡁䅑睤桂䡁䅉党杁䙁䅁兤楂䝁䅷兡穂䝁䅧党祂䡁䅍䅁㑁杂䅁杕䅁䑁䅕免㉁䑁䅅杍杁䍁䄰䅉啂䝁䅕䅢求䡁䅙兡穂䝁䅫睢畂䍁䅁村祂䝁䄸兙歂䝁䅍兙穂䡁䅑兡畂䝁䅣䅉呂䡁䅑兙あ䝁䅫睢畂䡁䅍䅁䩃杅䅁䅖䅁䑁䅕免㉁䑁䅅杍睁䍁䅁兌杁䙁䅑党獂䝁䅕杤灂䡁䅍兡療䝁䄴䅉䍂䡁䅉睢桂䝁䅑睙桂䡁䅍䅤灂䝁䄴睚杁䙁䅍䅤桂䡁䅑兡療䝁䄴督䅁䥁䡷䅁杄䅁䅁兎硁䑁䅙杍硁䑁䅁䅉瑁䍁䅁兔求䝁䅑兡桂䍁䅁睕あ䡁䅉党桂䝁䄰兡畂䝁䅣䅉䕂䝁䅫督あ䡁䅉兡楂䡁䅕䅤灂䝁䄸杢杁䙁䅍党祂䡁䅙兡橂䝁䅕督獁䍁䅁睕療䝁䅍兡桂䝁䅷䅉佂䝁䅕䅤㍂䝁䄸杣牂䡁䅍䅌杁䝁䅅杢歂䍁䅁睔あ䝁䅧党祂䍁䅁兔求䝁䅑兡桂䍁䅁杔求䡁䅑睤療䡁䅉睡穂䍁䅁兙畂䝁䅑䅉䑂䝁䄸杢あ䝁䅕杢あ䍁䅁䅕祂䝁䄸杤灂䝁䅑党祂䡁䅍䅁噁元䅁杍䅁䑁䅕免㍁䍁䅁兌杁䙁䅑党獂䝁䅕睙療䝁䄰兢ㅂ䝁䄴兡橂䝁䅅䅤灂䝁䄸杢穂䅁䅁儱䅯䩁䅑䅁ㅁ䑁䅅睎硁䑁䅅䅉瑁䍁䅁睖灂䡁䅉党歂䍁䅁兙畂䝁䅑䅉塂䝁䅫杣求䝁䅷党穂䡁䅍䅉啂䝁䅕䅢求䝁䅍睢瑂䝁䄰兤畂䝁䅫睙桂䡁䅑兡療䝁䄴督杁䕁䅍兙祂䡁䅉兡求䡁䅉督杁䍁䅧党㑂䝁䅍党睂䡁䅑䅉呂䝁䅅䅤求䝁䅷䅢灂䡁䅑党灁䅁䅁睕䅫䙁䅙䅁ㅁ䑁䅅睎硁䑁䅅免杁䍁䄰䅉塂䝁䅫杣求䝁䅑䅉啂䝁䅕䅢求䝁䅍睢瑂䝁䄰兤畂䝁䅫睙桂䡁䅑兡療䝁䄴督杁䕁䅍兙祂䡁䅉兡求䡁䅉督䅁䅁䥑䅁䍃䅁䅁兎硁䑁䅣免硁䑁䅉䅉瑁䍁䅁睖灂䡁䅉党獂䝁䅕督穂䍁䅁䅖求䝁䅷党橂䝁䄸兢瑂䡁䅕杢灂䝁䅍兙あ䝁䅫睢畂䡁䅍䅉䑂䝁䅅杣祂䝁䅫党祂䡁䅍䅉潁䝁䅕䅥橂䝁䅕䅣あ䍁䅁睕桂䡁䅑党獂䝁䅷兡あ䝁䅕克䅁乁䥍䅁䵂䅁䅁兎硁䑁䅣免祁䑁䅅䅉瑁䍁䅁䅖求䝁䅷党橂䝁䄸兢瑂䡁䅕杢灂䝁䅍兙あ䝁䅫睢畂䡁䅍䅉卂䝁䅕督求䝁䅷䅢求䡁䅉督䅁䙁䭁䅁䵂䅁䅁兎硁䑁䅣䅎硁䑁䅁䅉瑁䍁䅁睕桂䡁䅑党獂䝁䅷兡あ䝁䅕䅉啂䝁䅕䅢求䝁䅍睢瑂䝁䄰兤畂䝁䅫睙桂䡁䅑兡療䝁䄴督䅁䑁䥕䅁䵂䅁䅁兎硁䑁䅣䅏硁䑁䅁䅉瑁䍁䅁兑獂䝁䅷䅉偂䡁䅑䅡求䡁䅉䅉啂䝁䅕䅢求䝁䅍睢瑂䝁䄰兤畂䝁䅫睙桂䡁䅑兡療䝁䄴督䅁䡁䭳䅁㙃䅁䅁兎硁䑁䅧䅉瑁䍁䅁睑療䝁䄰䅣ㅂ䡁䅑兡畂䝁䅣䅉䩂䝁䄴杚祂䝁䅅督あ䡁䅉兤橂䡁䅑兤祂䝁䅕䅉兂䡁䅉睢㉂䝁䅫䅚求䡁䅉督獁䍁䅁䅒桂䡁䅑兙杁䙁䅁杣療䝁䅍党穂䡁䅍兡畂䝁䅣䅌杁䙁䅣党楂䍁䅁䅓療䡁䅍䅤灂䝁䄴睚獁䍁䅁兙畂䝁䅑䅉卂䝁䅕䅢桂䡁䅑党歂䍁䅁睕求䡁䅉杤灂䝁䅍党穂䅁䅁剱䅉䵁䅁䅁ㅁ䑁䅅䅏祁䑁䅅䅍杁䍁䄰䅉䑂䝁䄸兢睂䡁䅕䅤灂䝁䄴睚杁䕁䅫杢浂䡁䅉兙穂䡁䅑杣ㅂ䝁䅍䅤ㅂ䡁䅉党杁䙁䅁杣療䡁䅙兡歂䝁䅕杣穂䍁䅷䅉䕂䝁䅅䅤桂䍁䅁䅕祂䝁䄸睙求䡁䅍督灂䝁䄴睚獁䍁䅁睖求䝁䅉䅉䥂䝁䄸督あ䝁䅫杢湂䍁䅷䅉桂䝁䄴䅚杁䙁䅉党獂䝁䅅䅤求䝁䅑䅉呂䝁䅕杣㉂䝁䅫睙求䡁䅍䅁奄杂䅁䅮䅁䑁䅕免㕁䍁䅁兌杁䙁䅣党楂䍁䅁睕求䝁䅅杣橂䝁䅧䅉兂䝁䄸杣あ䝁䅅䅢穂䍁䅷䅉䵂䝁䅫杙祂䝁䅅杣灂䝁䅕督獁䍁䅁兑祂䝁䅍䅡灂䡁䅙党穂䍁䅷䅉桂䝁䄴䅚杁䕁䄸䅤潂䝁䅕杣杁䕁䅫杢浂䝁䄸杣瑂䝁䅅䅤灂䝁䄸杢杁䙁䅍党祂䡁䅙兡橂䝁䅕督䅁乁䩙䅁敃䅁䅁兎硁䑁䅫杍杁䍁䄰䅉塂䝁䅕杙杁䙁䅍党桂䡁䅉睙潂䍁䅁䅕療䡁䅉䅤桂䝁䅷督獁䍁䅁䅔灂䝁䅉杣桂䡁䅉兡求䡁䅍䅌杁䕁䅅杣橂䝁䅧兡㉂䝁䅕督獁䍁䅁兙畂䝁䅑䅉偂䡁䅑䅡求䡁䅉䅉䩂䝁䄴杚療䡁䅉兢桂䡁䅑兡療䝁䄴䅉呂䝁䅕杣㉂䝁䅫睙求䡁䅍䅁权杄䅁杦䅁䑁䅕免㕁䑁䅉兏睁䍁䅁兌杁䙁䅣党楂䍁䅁睕求䝁䅅杣橂䝁䅧䅉兂䝁䄸杣あ䝁䅅䅢穂䍁䅁兙畂䝁䅑䅉䉂䝁䅷䅢杁䕁䄸䅤潂䝁䅕杣杁䕁䅫杢浂䝁䄸杣瑂䝁䅅䅤灂䝁䄸杢杁䙁䅍党祂䡁䅙兡橂䝁䅕督䅁䵁䥯䅁浂䅁䅁兎祁䑁䅉䅉瑁䍁䅁睑祂䝁䅕䅚灂䡁䅑䅉䩂䝁䄴䅤求䡁䅉兢求䝁䅑兡桂䡁䅑兡療䝁䄴䅉桂䝁䄴䅚杁䙁䅉党獂䝁䅅䅤求䝁䅑䅉䉂䝁䅍䅤灂䡁䅙兡あ䝁䅫党穂䅁䅁典䅧䑁䅙䅁ㅁ䑁䅉杍硁䑁䅅䅉瑁䍁䅁睑療䝁䄰兢求䡁䅉睙灂䝁䅅䅢杁䕁䅉兙畂䝁䅳兡畂䝁䅣䅁䅄䅃䅁䅏䅁䑁䅕杍祁䑁䅅免睁䍁䅁兌杁䕁䅍睢瑂䝁䄰党祂䝁䅍兡桂䝁䅷䅉䍂䝁䅅杢牂䝁䅫杢湂䅁䅁䅔䅙䩁䅉䅁ㅁ䑁䅉杍硁䑁䅧䅍杁䍁䄰䅉呂䝁䅅杤灂䝁䄴睚穂䍁䅁兓畂䡁䅍䅤灂䡁䅑兤あ䝁䅫睢畂䡁䅍䅉桂䝁䄴䅚杁䕁䄸䅤潂䝁䅕杣杁䕁䅑党睂䝁䄸督灂䡁䅑睢祂䡁䅫䅉䑂䡁䅉党歂䝁䅫䅤杁䕁䅫杢あ䝁䅕杣瑂䝁䅕䅚灂䝁䅅䅤灂䝁䄸杢䅁偁䡙䅁坂䅁䅁兎祁䑁䅉杍杁䍁䄰䅉佂䝁䄸杢歂䝁䅕䅣療䡁䅍兡あ䝁䄸杣㕂䍁䅁睑祂䝁䅕䅚灂䡁䅑䅉䩂䝁䄴䅤求䡁䅉兢求䝁䅑兡桂䡁䅑兡療䝁䄴䅁奃䅃䅁杏䅁䑁䅕杍祁䑁䅉免睁䍁䅁兌杁䕁䅍杣求䝁䅑兡あ䍁䅁睑桂䡁䅉䅚杁䕁䅫督穂䡁䅕兡畂䝁䅣䅁䍃元䅁䅎䅁䑁䅕杍祁䑁䅉兏硁䍁䅁兌杁䕁䅍睢畂䡁䅍兤瑂䝁䅕杣杁䕁䅷党畂䝁䅑兡畂䝁䅣䅁㙃杂䅁䅏䅁䑁䅕杍祁䑁䅉兏祁䍁䅁兌杁䙁䅉党桂䝁䅷䅉䙂䡁䅍䅤桂䡁䅑党杁䕁䅍杣求䝁䅑兡あ䅁䅁䅕䄸䱁䅧䅁ㅁ䑁䅉杍祁䑁䅫兏杁䍁䄰䅉䩂䝁䄴䅤求䡁䅉杢桂䡁䅑兡療䝁䄴兙獂䍁䅷䅉呂䝁䅕睙療䝁䄴䅚桂䡁䅉入杁䕁䄰兙祂䝁䅳党あ䍁䅷䅉桂䝁䄴䅚杁䕁䅅䅢獂䍁䅁睔あ䝁䅧党祂䍁䅁杔療䝁䄴䅚求䡁䅁睢穂䝁䅫䅤療䡁䅉入杁䕁䅍杣求䝁䅑兡あ䍁䅁兓畂䡁䅑党祂䝁䄰党歂䝁䅫兙あ䝁䅫睢畂䅁䅁公䅯䭁䅉䅁ㅁ䑁䅉杍穁䑁䅉䅉瑁䍁䅁杒灂䝁䄴兙畂䝁䅍兡桂䝁䅷䅉啂䡁䅉兙畂䡁䅍兙橂䡁䅑兡療䝁䄴督杁䙁䅁杣療䝁䅍党穂䡁䅍兡畂䝁䅣䅌杁䙁䅉党穂䝁䅕杣㉂䝁䅕䅌杁䝁䅅杢歂䍁䅁睑獂䝁䅕兙祂䝁䅫杢湂䝁䅧睢ㅂ䡁䅍党杁䕁䅅睙あ䝁䅫杤灂䡁䅑兡求䡁䅍䅁慄睄䅁䅰䅁䑁䅕杍祁䑁䅍杍睁䍁䅁兌杁䕁䅙兡畂䝁䅅杢橂䝁䅫兙獂䍁䅁䅖祂䝁䅅杢穂䝁䅅睙あ䝁䅫睢畂䡁䅍䅉兂䡁䅉睢橂䝁䅕督穂䝁䅫杢湂䍁䅷䅉卂䝁䅕督求䡁䅉杤求䍁䅷䅉桂䝁䄴䅚杁䕁䅍䅢求䝁䅅杣灂䝁䄴睚潂䝁䄸兤穂䝁䅕䅉䉂䝁䅍䅤灂䡁䅙兡あ䝁䅫党穂䅁䅁睭䅙䱁䅷䅁ㅁ䑁䅉睍杁䍁䄰䅉呂䝁䅕睙ㅂ䡁䅉兡あ䝁䅫党穂䍁䅷䅉䑂䝁䄸兢瑂䝁䄸䅚灂䡁䅑入杁䕁䅍睢畂䡁䅑杣桂䝁䅍䅤穂䍁䅷䅉桂䝁䄴䅚杁䕁䄸䅤潂䝁䅕杣杁䕁䅙兡畂䝁䅅杢橂䝁䅫兙獂䍁䅁兓畂䡁䅙党穂䡁䅑兢求䝁䄴䅤穂䍁䅁兙畂䝁䅑䅉卂䝁䅕䅢桂䡁䅑党歂䍁䅁兑橂䡁䅑兡㉂䝁䅫䅤灂䝁䅕督䅁䡁䭯䅁佃䅁䅁兎祁䑁䅍免杁䍁䄰䅉呂䝁䅕睙ㅂ䡁䅉兡あ䝁䅫党穂䍁䅁兙畂䝁䅑䅉䑂䝁䄸兢瑂䝁䄸䅚灂䡁䅑入杁䕁䅍睢畂䡁䅑杣桂䝁䅍䅤穂䍁䅁兓畂䡁䅑党祂䝁䄰党歂䝁䅫兙あ䝁䅫睢畂䍁䅁兙畂䝁䅑䅉䍂䡁䅉睢牂䝁䅕杣桂䝁䅣党䅁佁䡧䅁あ䅁䅁兎祁䑁䅍免ㅁ䑁䅁䅉瑁䍁䅁兓畂䡁䅙党穂䡁䅑兢求䝁䄴䅤杁䕁䅉兙畂䝁䅳兡畂䝁䅣䅉桂䝁䄴䅚杁䙁䅍党橂䡁䅕杣灂䡁䅑兡求䡁䅍䅉䩂䝁䄴䅤求䡁䅉兢求䝁䅑兡桂䡁䅑兡療䝁䄴䅁癃睂䅁䅗䅁䑁䅕杍穁䑁䅉免睁䍁䅁兌杁䙁䅍党橂䡁䅕杣灂䡁䅑兡求䡁䅍䅉桂䝁䄴䅚杁䕁䅍睢瑂䝁䄰睢歂䝁䅫䅤㕂䍁䅁兒㑂䝁䅍䅡桂䝁䄴睚求䡁䅍䅁汄䅃䅁杗䅁䑁䅕杍穁䑁䅫䅉瑁䍁䅁睔あ䝁䅧党祂䍁䅁杒灂䝁䄴兙畂䝁䅍兡桂䝁䅷䅉䩂䝁䄴杤求䡁䅍䅤瑂䝁䅕杢あ䍁䅁兑橂䡁䅑兡㉂䝁䅫䅤灂䝁䅕督䅁䭁䩅䅁潂䅁䅁兎祁䑁䅍兏ぁ䑁䅁䅉瑁䍁䅁䅕療䡁䅉䅤浂䝁䄸䅢灂䝁䄸䅉乂䝁䅅杢桂䝁䅣党瑂䝁䅕杢あ䍁䅁兙畂䝁䅑䅉䩂䝁䄴杤求䡁䅍䅤瑂䝁䅕杢あ䍁䅁兑歂䡁䅙兡橂䝁䅕䅁⭁睂䅁杢䅁䑁䅕杍穁䑁䅫兏㕁䍁䅁兌杁䕁䄰兡穂䝁䅍党獂䝁䅷兙畂䝁䅕睢ㅂ䡁䅍䅉䝂䝁䅫杢桂䝁䄴睙灂䝁䅅䅢杁䕁䅫杢㉂䝁䅕督あ䝁䄰党畂䡁䅑䅉䉂䝁䅍䅤灂䡁䅙兡あ䝁䅫党穂䅁䅁䅲䅯䑁䅑䅁ㅁ䑁䅉䅎硁䍁䅁兌杁䕁䅫杢穂䡁䅕杣桂䝁䄴睙求䍁䅁睑桂䡁䅉杣灂䝁䅕杣穂䅁䅁全䅧䡁䅧䅁ㅁ䑁䅉䅎硁䑁䅅䅉瑁䍁䅁䅒灂䡁䅉党橂䡁䅑䅉䵂䝁䅫杚求䍁䅷䅉䥂䝁䅕兙獂䡁䅑䅡獁䍁䅁兙畂䝁䅑䅉乂䝁䅕䅚灂䝁䅍兙獂䍁䅁兓畂䡁䅍兤祂䝁䅅杢橂䝁䅕䅉䑂䝁䅅杣祂䝁䅫党祂䡁䅍䅁㉁杂䅁䅕䅁䑁䅕杍ぁ䑁䅅免穁䍁䅁兌杁䕁䅑兡祂䝁䅕睙あ䍁䅁䅔灂䝁䅙党杁䕁䅫杢穂䡁䅕杣桂䝁䄴睙求䍁䅁睑桂䡁䅉杣灂䝁䅕杣穂䅁䅁李䅣䝁䅷䅁ㅁ䑁䅉䅎硁䑁䅅䅎杁䍁䄰䅉䕂䝁䅫杣求䝁䅍䅤杁䕁䅧党桂䝁䅷䅤潂䍁䅁兙畂䝁䅑䅉乂䝁䅕䅚灂䝁䅍兙獂䍁䅁兓畂䡁䅍兤祂䝁䅅杢橂䝁䅕䅉䑂䝁䅅杣祂䝁䅫党祂䡁䅍䅁祃杂䅁杣䅁䑁䅕杍ぁ䑁䅅杍㉁䍁䅁兌杁䕁䅑兡祂䝁䅕睙あ䍁䅁䅕祂䝁䄸䅣求䡁䅉䅤㕂䍁䅁兙畂䝁䅑䅉䑂䝁䅅督ㅂ䝁䅅䅢あ䡁䅫䅉䩂䝁䄴督ㅂ䡁䅉兙畂䝁䅍党杁䕁䅍兙祂䡁䅉兡求䡁䅉督䅁乁䝳䅁卂䅁䅁兎祁䑁䅑免祁䑁䅣䅉瑁䍁䅁䅒灂䡁䅉党橂䡁䅑䅉啂䝁䅫䅤獂䝁䅕䅉䩂䝁䄴督ㅂ䡁䅉兙畂䝁䅍党杁䕁䅍兙祂䡁䅉兡求䡁䅉督䅁佁䠸䅁奃䅁䅁兎祁䑁䅑免祁䑁䅧䅉瑁䍁䅁睔あ䝁䅧党祂䍁䅁䅒灂䡁䅉党橂䡁䅑䅉䩂䝁䄴督ㅂ䡁䅉兙畂䝁䅍党杁䍁䅧党㑂䝁䅍党睂䡁䅑䅉䵂䝁䅫杚求䍁䅷䅉䥂䝁䅕兙獂䡁䅑䅡獁䍁䅁兙畂䝁䅑䅉乂䝁䅕䅚灂䝁䅍兙獂䍁䅫䅉䑂䝁䅅杣祂䝁䅫党祂䡁䅍䅁敄䅃䅁杏䅁䑁䅕杍ぁ䑁䅅睍杁䍁䄰䅉卂䝁䅕兡畂䡁䅍兤祂䝁䅅杢橂䝁䅕䅉䑂䝁䅅杣祂䝁䅫党祂䡁䅍䅁䑃䅃䅁䅐䅁䑁䅕杍ぁ䑁䅅睍睁䍁䅁兌杁䙁䅉党灂䝁䄴督ㅂ䡁䅉兙畂䝁䅍党杁䕁䅍兙祂䡁䅉兡求䡁䅉督䅁䥁䥅䅁坂䅁䅁兎祁䑁䅑杍硁䑁䅁䅉瑁䍁䅁兓畂䡁䅍兤祂䝁䅅杢橂䝁䅕䅉䉂䝁䅣党畂䝁䅍兡求䡁䅍䅉桂䝁䄴䅚杁䕁䅉杣療䝁䅳党祂䝁䅅睚求䡁䅍䅁䱃䅃䅁䅙䅁䑁䅕杍ぁ䑁䅉兏㑁䍁䅁兌杁䕁䅅䅢獂䍁䅁睔あ䝁䅧党祂䍁䅁兓畂䡁䅍兤祂䝁䅅杢橂䝁䅕䅉卂䝁䅕䅢桂䡁䅑党歂䍁䅁兑橂䡁䅑兡㉂䝁䅫䅤灂䝁䅕督䅁䍁䩯䅁兂䅁䅁兎祁䑁䅕兏杁䍁䄰䅉偂䡁䅑䅡求䡁䅉䅉䩂䝁䄴杤求䡁䅍䅤瑂䝁䅕杢あ䍁䅁䅕療䝁䄸䅢穂䍁䅁兙畂䝁䅑䅉䝂䡁䅕杢歂䡁䅍䅁流杅䅁杒䅁䑁䅕杍ㅁ䑁䅫免睁䍁䅁兌杁䕁䄸䅣求䝁䄴兌䙂䝁䄴䅚杁䕁䅫杢㉂䝁䅕督あ䝁䄰党畂䡁䅑䅉䝂䡁䅕杢歂䡁䅍䅁歂杂䅁村䅁䑁䅕杍ㅁ䑁䅫兏杁䍁䄰䅉偂䡁䅑䅡求䡁䅉䅉䝂䝁䅫杢桂䝁䄴睙灂䝁䅅䅢杁䙁䅙党潂䝁䅫睙獂䝁䅕督䅁䩁剧䅁䕂䅁䅁兎祁䑁䅕兏㕁䑁䅁䅉瑁䍁䅁睔あ䝁䅧党祂䍁䅁杒灂䝁䄴兙畂䝁䅍兡桂䝁䅷䅉坂䝁䅕䅡灂䝁䅍䅢求䡁䅍䅁坃杂䅁䅃䅁䑁䅕杍塂䅁䅁硸䅉䍁䅑䅁ㅁ䑁䅍免杁䍁䄰䅉卂䝁䅕兙獂䍁䅁兒穂䡁䅑兙あ䝁䅕䅁偃元䅁䅐䅁䑁䅕睍硁䑁䅅䅉瑁䍁䅁䅔求䡁䅍督療䡁䅉督杁䝁䄸杚杁䙁䅉党桂䝁䅷䅉䙂䡁䅍䅤桂䡁䅑党䅁䕁䥣䅁睂䅁䅁兎穁䑁䅅免硁䑁䅁䅉瑁䍁䅁䅔求䡁䅍督療䡁䅉督杁䝁䄸杚杁䙁䅉党穂䝁䅫䅚求䝁䄴䅤灂䝁䅅䅢杁䕁䅉兤灂䝁䅷䅚灂䝁䄴睚穂䍁䅁兙畂䝁䅑䅉䕂䡁䅣党獂䝁䅷兡畂䝁䅣督䅁䕁䜴䅁䭃䅁䅁兎穁䑁䅅免祁䑁䅁䅉瑁䍁䅁䅔求䡁䅍督療䡁䅉督杁䝁䄸杚杁䕁䄴睢畂䡁䅉党穂䝁䅫䅚求䝁䄴䅤灂䝁䅅䅢杁䕁䅉兤灂䝁䅷䅚灂䝁䄴睚穂䍁䅁䅋求䡁䅧睙求䡁䅁䅤杁䕁䄰兡畂䝁䅫睤桂䡁䅉党潂䝁䄸兤穂䝁䅕督灁䅁䅁兤䅧䡁䅑䅁ㅁ䑁䅍免硁䑁䅍䅍杁䍁䄰䅉䵂䝁䅕督穂䝁䄸杣穂䍁䅁睢浂䍁䅁兔灂䝁䄴兡㍂䝁䅅杣求䝁䅧睢ㅂ䡁䅍党穂䍁䅁兙畂䝁䅑䅉呂䝁䅕䅢浂䍁䄰睕あ䝁䄸杣桂䝁䅣党杁䙁䅕杢灂䡁䅑督䅁偁䩅䅁敂䅁䅁兎穁䑁䅅免㕁䑁䅁䅉瑁䍁䅁䅔求䡁䅍督療䡁䅉督杁䝁䄸杚杁䕁䄸䅤潂䝁䅕杣杁䙁䅉党桂䝁䅷䅉䙂䡁䅍䅤桂䡁䅑党杁䙁䅁杣療䡁䅁党祂䡁䅑入䅁䉁䬴䅁浂䅁䅁兎穁䑁䅅杍硁䑁䅁䅉瑁䍁䅁睔浂䝁䅙兡橂䝁䅕督杁䝁䄸杚杁䙁䅉党桂䝁䅷䅉䙂䡁䅍䅤桂䡁䅑党杁䕁䅅睚求䝁䄴䅤穂䍁䅁兙畂䝁䅑䅉䍂䡁䅉睢牂䝁䅕杣穂䅁䅁朰䅣䙁䅉䅁ㅁ䑁䅍免穁䍁䅁兌杁䕁䅅睙あ䝁䅫杤灂䡁䅑兡求䡁䅍䅉卂䝁䅕䅢桂䡁䅑党歂䍁䅁䅤療䍁䅁杕求䝁䅅䅢杁䕁䅕督あ䝁䅅䅤求䅁䅁剖䅅䙁䅑䅁ㅁ䑁䅍免穁䑁䅅杍杁䍁䄰䅉佂䝁䄸杢祂䝁䅕督灂䝁䅑党畂䡁䅑兡桂䝁䅷䅉兂䡁䅉睢睂䝁䅕杣あ䡁䅫䅉乂䝁䅅杢桂䝁䅣党祂䡁䅍䅁元元䅁杘䅁䑁䅕睍祁䑁䅅䅉瑁䍁䅁兑ㅂ䡁䅑睢瑂䝁䄸䅤灂䡁䅙党杁䕁䅕兣ㅂ䝁䅫䅣瑂䝁䅕杢あ䍁䅁杕求䝁䄴䅤桂䝁䅷䅉桂䝁䄴䅚杁䕁䅷党桂䡁䅍兡畂䝁䅣䅁佃䅃䅁䅐䅁䑁䅕睍祁䑁䅅免硁䍁䅁兌杁䙁䅁兙穂䡁䅍党畂䝁䅣党祂䍁䅁睑桂䡁䅉䅉卂䝁䅕杢あ䝁䅅䅢䅁乁䝍䅁㙁䅁䅁兎穁䑁䅉杍杁䍁䄰䅉䑂䝁䄸杢穂䡁䅕兢求䡁䅉䅉䡂䝁䄸睢歂䡁䅍䅉卂䝁䅕杢あ䝁䅅䅢䅁䭁卉䅁兂䅁䅁兎穁䑁䅉杍㑁䑁䅅䅉瑁䍁䅁杒療䡁䅉兢桂䝁䅷䅉塂䝁䅕兙祂䍁䅁兙畂䝁䅑䅉䑂䝁䄸督あ䡁䅕兢求䍁䅁杕求䝁䄴䅤桂䝁䅷䅁瑃杅䅁東䅁䑁䅕睍祁䑁䅑免硁䍁䅁兌杁䕁䅍睢瑂䝁䄰党祂䝁䅍兡桂䝁䅷䅉䉂䝁䅫杣獁䍁䅁杕桂䝁䅫䅢獁䍁䅁兙畂䝁䅑䅉塂䝁䅅䅤求䡁䅉䅉啂䡁䅉兙畂䡁䅍䅣療䡁䅉䅤桂䡁䅑兡療䝁䄴䅉䙂䡁䅅兤灂䡁䅁兢求䝁䄴䅤杁䙁䅉党畂䡁䅑兙獂䍁䅁兙畂䝁䅑䅉䵂䝁䅕兙穂䝁䅫杢湂䅁䅁杢䅙䭁䅧䅁ㅁ䑁䅍杍ぁ䑁䅫䅍杁䍁䄰䅉偂䡁䅑䅡求䡁䅉䅉䑂䝁䄸兢瑂䝁䅕杣橂䝁䅫兙獂䍁䅁兙畂䝁䅑䅉䩂䝁䄴䅚ㅂ䡁䅍䅤祂䝁䅫兙獂䍁䅁兔桂䝁䅍䅡灂䝁䄴党祂䡁䅫䅉桂䝁䄴䅚杁䕁䅕兣ㅂ䝁䅫䅣瑂䝁䅕杢あ䍁䅁杕求䝁䄴䅤桂䝁䅷䅉桂䝁䄴䅚杁䕁䅷党桂䡁䅍兡畂䝁䅣䅁偄权䅁杢䅁䑁䅕䅎硁䍁䅁兌杁䙁䅁杣療䝁䅙党穂䡁䅍兡療䝁䄴兙獂䍁䅷䅉呂䝁䅍兡求䝁䄴䅤灂䝁䅙兡橂䍁䅷䅉桂䝁䄴䅚杁䙁䅑党橂䝁䅧杢灂䝁䅍兙獂䍁䅁睕求䡁䅉杤灂䝁䅍党穂䅁䅁䅓䅧䕁䅑䅁ㅁ䑁䅑免祁䑁䅅睍杁䍁䄰䅉啂䝁䅅䅥杁䙁䅁杣求䡁䅁兙祂䝁䅅䅤灂䝁䄸杢杁䙁䅍党祂䡁䅙兡橂䝁䅕督䅁䉁䥫䅁ぁ䅁䅁兎ぁ䑁䅅杍硁䑁䅑䅉瑁䍁䅁䅕桂䡁䅫杣療䝁䅷䅢杁䙁䅍党祂䡁䅙兡橂䝁䅕督䅁佁䥷䅁睂䅁䅁兎ぁ䑁䅅睍杁䍁䄰䅉䉂䡁䅉睙潂䝁䅫䅤求䝁䅍䅤ㅂ䡁䅉兙獂䍁䅷䅉䙂䝁䄴睚灂䝁䄴党求䡁䅉兡畂䝁䅣䅌杁䝁䅅杢歂䍁䅁杕求䝁䅷兙あ䝁䅕䅚杁䙁䅍党祂䡁䅙兡橂䝁䅕督䅁䕁单䅁㡁䅁䅁兎ぁ䑁䅅睍穁䑁䅁䅉瑁䍁䅁兒畂䝁䅣兡畂䝁䅕党祂䝁䅫杢湂䍁䅁睕求䡁䅉杤灂䝁䅍党穂䅁䅁睑䅙䝁䅧䅁ㅁ䑁䅑免ㅁ䍁䅁兌杁䕁䅍睢瑂䡁䅁兤あ䝁䅕杣杁䙁䅍入穂䡁䅑党瑂䡁䅍䅉䕂䝁䅕督灂䝁䅣杢杁䝁䅅杢歂䍁䅁杕求䝁䅷兙あ䝁䅕䅚杁䙁䅍党祂䡁䅙兡橂䝁䅕督䅁䅁即䅁煂䅁䅁兎ぁ䑁䅅兎硁䍁䅁兌杁䕁䅍睢瑂䡁䅁兤あ䝁䅕杣杁䙁䅍入穂䡁䅑党瑂䡁䅍䅉䕂䝁䅕督灂䝁䅣杢杁䝁䅅杢歂䍁䅁杕求䝁䅷兙あ䝁䅕䅚杁䙁䅍党祂䡁䅙兡橂䝁䅕督䅁偁䝧䅁捂䅁䅁兎ぁ䑁䅅兎硁䑁䅅䅉瑁䍁䅁睑ㅂ䡁䅍䅤療䝁䄰䅉䑂䝁䄸兢睂䡁䅕䅤求䡁䅉䅉兂䡁䅉睢湂䡁䅉兙瑂䝁䄰兡畂䝁䅣䅉呂䝁䅕杣㉂䝁䅫睙求䡁䅍䅁噄䅃䅁䅖䅁䑁䅕䅎硁䑁䅕免祁䍁䅁兌杁䕁䅍睢瑂䡁䅁兤あ䝁䅕杣杁䙁䅍入穂䡁䅑党瑂䡁䅍䅉䕂䝁䅕督灂䝁䅣杢杁䙁䅍党祂䡁䅙兡橂䝁䅕督䅁䙁䡷䅁佂䅁䅁兎ぁ䑁䅅李硁䍁䅁兌杁䕁䄰兙畂䝁䅅睚求䝁䄰党畂䡁䅑䅉䑂䝁䄸杢穂䡁䅕䅢あ䝁䅫杢湂䍁䅁睕求䡁䅉杤灂䝁䅍党穂䅁䅁䅃䅧䩁䅷䅁ㅁ䑁䅑免㉁䑁䅅免杁䍁䄰䅉䉂䝁䅑兢灂䝁䄴兡穂䡁䅑杣桂䡁䅑兡㉂䝁䅕䅉乂䝁䅅杢桂䝁䅣党瑂䝁䅕杢あ䍁䅁兙畂䝁䅑䅉䡂䝁䅕杢求䡁䅉兙獂䍁䅁兔桂䝁䄴兙湂䝁䅕兢求䝁䄴䅤杁䕁䅍睢畂䡁䅍兤獂䡁䅑兡畂䝁䅣䅉呂䝁䅕杣㉂䝁䅫睙求䡁䅍䅁塁元䅁杗䅁䑁䅕䅎硁䑁䅙免祁䍁䅁兌杁䕁䅧兤瑂䝁䅅杢杁䙁䅉党穂䝁䄸兤祂䝁䅍党穂䍁䅁睑療䝁䄴督ㅂ䝁䅷䅤灂䝁䄴睚杁䙁䅍党祂䡁䅙兡橂䝁䅕督䅁䅁到䅁㑂䅁䅁兎ぁ䑁䅅李㕁䑁䅁䅉瑁䍁䅁睔あ䝁䅧党祂䍁䅁睕橂䝁䅫党畂䡁䅑兡浂䝁䅫睙杁䝁䅅杢歂䍁䅁䅖求䝁䅍䅡畂䝁䅫睙桂䝁䅷䅉䑂䝁䄸杢穂䡁䅕䅢あ䝁䅫杢湂䍁䅁睕求䡁䅉杤灂䝁䅍党穂䅁䅁睙䅣䭁䅉䅁ㅁ䑁䅑免㍁䑁䅅䅉瑁䍁䅁杕求䡁䅍党桂䡁䅉睙潂䍁䅁兙畂䝁䅑䅉䕂䝁䅕杤求䝁䅷睢睂䝁䄰党畂䡁䅑䅉灂䝁䄴䅉あ䝁䅧党杁䙁䅁䅡㕂䡁䅍兡橂䝁䅅䅢獁䍁䅁兒畂䝁䅣兡畂䝁䅕党祂䝁䅫杢湂䍁䅷䅉桂䝁䄴䅚杁䕁䅷兡浂䝁䅕䅉呂䝁䅍兡求䝁䄴睙求䡁䅍䅁㝁睂䅁䅮䅁䑁䅕䅎硁䑁䅣免ぁ䍁䅁兌杁䙁䅉党穂䝁䅕兙祂䝁䅍䅡杁䝁䅅杢歂䍁䅁䅒求䡁䅙党獂䝁䄸䅣瑂䝁䅕杢あ䍁䅁兡畂䍁䅁村灂䝁䄸䅤求䝁䅍䅡畂䝁䄸䅢療䝁䅣入杁䍁䅧党㑂䝁䅍党睂䡁䅑䅉佂䝁䅅杢療䝁䅉兡療䡁䅑党橂䝁䅧杢療䝁䅷睢湂䡁䅫克䅁䝁䡁䅁㑄䅁䅁兎ぁ䑁䅅睎硁䑁䅕䅉瑁䍁䅁杕求䡁䅍党桂䡁䅉睙潂䍁䅁兙畂䝁䅑䅉䕂䝁䅕杤求䝁䅷睢睂䝁䄰党畂䡁䅑䅉灂䝁䄴䅉あ䝁䅧党杁䙁䅁䅡㕂䡁䅍兡橂䝁䅅䅢獁䍁䅁兒畂䝁䅣兡畂䝁䅕党祂䝁䅫杢湂䍁䅷䅉桂䝁䄴䅚杁䕁䅷兡浂䝁䅕䅉呂䝁䅍兡求䝁䄴睙求䡁䅍䅉潁䝁䅕䅥橂䝁䅕䅣あ䍁䅁杔桂䝁䄴睢あ䝁䅕睙潂䝁䄴睢獂䝁䄸睚㕂䍁䅁兙畂䝁䅑䅉䍂䝁䅫睢あ䝁䅕睙潂䝁䄴睢獂䝁䄸睚㕂䍁䅫䅁獂睂䅁杤䅁䑁䅕䅎硁䑁䅧䅉瑁䍁䅁兑歂䡁䅙党祂䡁䅑兡穂䝁䅫杢湂䍁䅷䅉兂䡁䅕杙獂䝁䅫睙杁䙁䅉党獂䝁䅅䅤灂䝁䄸杢穂䍁䅷䅉桂䝁䄴䅚杁䙁䅉党獂䝁䅅䅤求䝁䅑䅉呂䝁䅕杣㉂䝁䅫睙求䡁䅍䅁䑁睄䅁䅐䅁䑁䅕䅎硁䑁䅧免睁䍁䅁兌杁䕁䅅䅚㉂䝁䅕杣あ䝁䅫督灂䝁䄴睚杁䕁䅅睚求䝁䄴睙灂䝁䅕督䅁䕁䩫䅁杂䅁䅁兎ぁ䑁䅅䅏ㅁ䑁䅁䅉瑁䍁䅁兓畂䝁䅑睢療䡁䅉䅉桂䝁䄴䅚杁䕁䄸兤あ䝁䅑睢療䡁䅉䅉䕂䝁䅫督睂䝁䅷兙㕂䍁䅁兑歂䡁䅙党祂䡁䅑兡穂䝁䅫杢湂䅁䅁硓䅉䙁䅙䅁ㅁ䑁䅕免硁䑁䅅免杁䍁䄰䅉偂䝁䅙杚灂䝁䅍党穂䍁䅁睢浂䍁䅁村桂䝁䄴睡杁䕁䅧睢獂䝁䅑兡畂䝁䅣䅉䑂䝁䄸兢睂䝁䅅杢灂䝁䅕督䅁䡁券䅁奂䅁䅁兎ㅁ䑁䅅免硁䑁䅉䅉瑁䍁䅁睔浂䝁䅙兡橂䝁䅕督杁䝁䄸杚杁䕁䄸䅤潂䝁䅕杣杁䕁䅧睢獂䝁䅑兡畂䝁䅣䅉䑂䝁䄸兢睂䝁䅅杢灂䝁䅕督䅁䝁䩯䅁䭂䅁䅁兎㉁䑁䅅杍硁䑁䅁䅉瑁䍁䅁杒桂䝁䅍兡獂䝁䅫䅤灂䝁䅕督杁䙁䅍兤睂䡁䅁睢祂䡁䅑䅉呂䝁䅕杣㉂䝁䅫睙求䡁䅍䅁元杅䅁李䅁䑁䅕李硁䑁䅍䅉瑁䍁䅁兒瑂䡁䅁䅢療䡁䅫兢求䝁䄴䅤杁䙁䅍党祂䡁䅙兡橂䝁䅕督䅁䍁䡕䅁佂䅁䅁兎㉁䑁䅅睍硁䑁䅅䅉瑁䍁䅁兒瑂䡁䅁䅢療䡁䅫兢求䝁䄴䅤杁䙁䅁䅢桂䝁䅍党瑂䝁䅕杢あ䍁䅁兑湂䝁䅕杢橂䝁䅫党穂䅁䅁睕䅧䙁䅯䅁ㅁ䑁䅙免穁䑁䅍䅍杁䍁䄰䅉兂䡁䅉睢浂䝁䅕督穂䝁䅫睢畂䝁䅅䅢杁䕁䅕兢睂䝁䅷睢㕂䝁䅕杣杁䕁䄸杣湂䝁䅅杢灂䡁䅯兙あ䝁䅫睢畂䡁䅍䅁穁䅃䅁村䅁䑁䅕李硁䑁䅑䅉瑁䍁䅁村ㅂ䡁䅍兡畂䝁䅕督穂䍁䅁睕ㅂ䡁䅁䅣療䡁䅉䅤杁䙁䅍党祂䡁䅙兡橂䝁䅕督䅁䙁匸䅁睁䅁䅁兎㉁䑁䅅䅎ㅁ䑁䅁䅉瑁䍁䅁睑祂䝁䅕䅚灂䡁䅑䅉䍂䡁䅕杣求䝁䅅兤穂䅁䅁睘䅧䙁䅯䅁ㅁ䑁䅙免ぁ䑁䅫兏杁䍁䄰䅉䉂䝁䅷䅢杁䕁䄸䅤潂䝁䅕杣杁䕁䅉兤穂䝁䅫杢求䡁䅍督杁䙁䅍兤睂䡁䅁睢祂䡁䅑䅉呂䝁䅕杣㉂䝁䅫睙求䡁䅍䅁⽂䅃䅁杍䅁䑁䅕李硁䑁䅕免睁䍁䅁兌杁䙁䅑杣桂䡁䅙党獂䍁䅁兑湂䝁䅕杢橂䝁䅫党穂䅁䅁儯䅧䡁䄴䅁ㅁ䑁䅙免ㅁ䑁䅫兏杁䍁䄰䅉䉂䝁䅷䅢杁䕁䄸䅤潂䝁䅕杣杁䙁䅑杣桂䡁䅙党獂䍁䅁兑祂䡁䅉兙畂䝁䅣党瑂䝁䅕杢あ䍁䅁兙畂䝁䅑䅉卂䝁䅕督求䡁䅉杤桂䡁䅑兡療䝁䄴䅉呂䝁䅕杣㉂䝁䅫睙求䡁䅍䅁䙂元䅁杖䅁䑁䅕李硁䑁䅙䅉瑁䍁䅁兓畂䡁䅙党穂䡁䅑兡湂䝁䅅䅤灂䝁䄸杢杁䝁䅅杢歂䍁䅁睕求䝁䅍兤祂䝁䅫䅤㕂䍁䅁睕求䡁䅉杤灂䝁䅍党穂䅁䅁刱䅅䑁䅷䅁ㅁ䑁䅙免㉁䑁䅅睍杁䍁䄰䅉䉂䡁䅉兢療䡁䅉党歂䍁䅁睑桂䡁䅉䅉呂䝁䅕杣㉂䝁䅫睙求䡁䅍䅁穄杂䅁杖䅁䑁䅕李硁䑁䅣䅉瑁䍁䅁睕求䡁䅉杤灂䝁䅍党穂䍁䅁䅤療䍁䅁村ㅂ䝁䅫䅢歂䝁䅫杢湂䡁䅍䅉桂䝁䄴䅚杁䕁䅑睤求䝁䅷䅢灂䝁䄴睚穂䅁䅁桯䅁䝁䅉䅁ㅁ䑁䅙免㍁䑁䅅䅍杁䍁䄰䅉䙂䡁䅧䅤求䡁䅉兢灂䝁䄴兙あ䝁䅫杢湂䍁䅁兙畂䝁䅑䅉兂䝁䅕督あ䍁䅁睑療䝁䄴䅤祂䝁䄸䅢杁䙁䅍党祂䡁䅙兡橂䝁䅕督䅁䑁䩁䅁浂䅁䅁兎㉁䑁䅅睎㕁䑁䅁䅉瑁䍁䅁睔あ䝁䅧党祂䍁䅁睕求䡁䅉杤灂䝁䅍党穂䍁䅁䅤療䍁䅁村ㅂ䝁䅫䅢歂䝁䅫杢湂䡁䅍䅉桂䝁䄴䅚杁䕁䅑睤求䝁䅷䅢灂䝁䄴睚穂䅁䅁䅷䄸䕁䅧䅁ㅁ䑁䅙免㕁䑁䅫䅍杁䍁䄰䅉䉂䝁䅷䅢杁䕁䄸䅤潂䝁䅕杣杁䙁䅍兤睂䡁䅁睢祂䡁䅑䅉呂䝁䅕杣㉂䝁䅫睙求䡁䅍䅁权元䅁䅙䅁䑁䅕李祁䍁䅁兌杁䙁䅣兙穂䡁䅑党杁䕁䄰兙畂䝁䅅睚求䝁䄰党畂䡁䅑䅉桂䝁䄴䅚杁䙁䅉党瑂䝁䅕䅚灂䝁䅅䅤灂䝁䄸杢杁䙁䅍党祂䡁䅙兡橂䝁䅕督䅁䩁䠴䅁祁䅁䅁兎㉁䑁䅉免硁䍁䅁兌杁䙁䅣兙穂䡁䅑党杁䕁䅍睢獂䝁䅷党橂䡁䅑兡療䝁䄴䅁ㅂ权䅁杓䅁䑁䅕李祁䑁䅉免杁䍁䄰䅉塂䝁䅅督あ䝁䅕䅉啂䡁䅉党桂䡁䅑兢求䝁䄴䅤杁䝁䅅杢歂䍁䅁䅒灂䡁䅍䅣療䡁䅍兙獂䅁䅁䅸䅯偁䅙䅁ㅁ䕁䅣睏杁䕁䅕䅚湂䝁䅕䅉䑂䝁䄸兢睂䡁䅕䅤灂䝁䄴睚㝁䍁䅁兒畂䡁䅑党祂䡁䅁杣灂䡁䅍党杁䙁䅙睢灂䡁䅁䅉桂䝁䄴䅚杁䙁䅑党獂䝁䅕䅣潂䝁䄸杢㕂䑁䅳䅉佂䝁䅕䅤㍂䝁䄸杣牂䍁䅁村桂䝁䅍睡楂䝁䄸杢求䑁䅳䅉佂䝁䅕䅤㍂䝁䄸杣牂䍁䅁睕求䝁䅍兤祂䝁䅫䅤㕂䑁䅳䅉呂䙁䅍䅔杁䙁䅙䅕佂䡁䅍睏杁䙁䅕䅤灂䝁䅷兡あ䡁䅫䅉呂䝁䅍兙獂䝁䅕䅉呂䝁䄸䅢桂䡁䅉睏杁䙁䅙睢䩂䙁䅁䅁呄䅇䅁䅎䅁䑁䅙免杁䍁䄰䅉䙂䝁䅑兤橂䝁䅅䅤灂䝁䄸杢桂䝁䅷䅉呂䝁䅕杣㉂䝁䅫睙求䡁䅍䅁佁䅃䅁李䅁䑁䅙免硁䍁䅁兌杁䕁䅕䅚ㅂ䝁䅍兙あ䝁䅫睢畂䝁䅅䅢杁䙁䅍党祂䡁䅙兡橂䝁䅕督䅁乁䡍䅁あ䅁䅁李硁䑁䅅睍硁䑁䅁䅉瑁䍁䅁睑療䝁䅷䅢求䝁䅣党穂䍁䅷䅉噂䝁䄴兡㉂䝁䅕杣穂䝁䅫䅤灂䝁䅕督獁䍁䅁兙畂䝁䅑䅉兂䡁䅉睢浂䝁䅕督穂䝁䅫睢畂䝁䅅䅢杁䙁䅍睙潂䝁䄸睢獂䡁䅍䅁噂杅䅁䅔䅁䑁䅙免硁䑁䅣免睁䍁䅁兌杁䕁䅕䅚ㅂ䝁䅍兙あ䝁䅫睢畂䝁䅅䅢杁䙁䅍兤睂䡁䅁睢祂䡁䅑䅉呂䝁䅕杣㉂䝁䅫睙求䡁䅍䅁权睂䅁杔䅁䑁䅙杍杁䍁䄰䅉䥂䝁䅕兙獂䡁䅑䅡杁䕁䅍兙祂䝁䅕䅉桂䝁䄴䅚杁䙁䅍睢橂䝁䅫兙獂䍁䅁兑穂䡁䅍兡穂䡁䅑兙畂䝁䅍党䅁䵁䩁䅁䵂䅁䅁李祁䑁䅅䅉瑁䍁䅁兑瑂䝁䅉兤獂䝁䅅䅤療䡁䅉入杁䕁䅧党桂䝁䅷䅤潂䍁䅁睑桂䡁䅉党杁䙁䅍党祂䡁䅙兡橂䝁䅕督䅁䅁偁䅁䕃䅁䅁李祁䑁䅅免硁䑁䅅䅉瑁䍁䅁睔浂䝁䅙兡橂䝁䅕督杁䝁䄸杚杁䙁䅁䅡㕂䡁䅍兡橂䝁䅫兙畂䡁䅍䅉潁䝁䅕䅥橂䝁䅕䅣あ䍁䅁兔求䝁䄴䅤桂䝁䅷䅉䥂䝁䅕兙獂䡁䅑䅡杁䙁䅍䅣求䝁䅍兡桂䝁䅷兡穂䡁䅑督灁䅁䅁硍䅁䑁䄴䅁㉁䑁䅉免ぁ䍁䅁兌杁䕁䄸兤あ䡁䅁兙あ䝁䅫党畂䡁䅑䅉䑂䝁䅅杣求䍁䅁睑求䝁䄴䅤求䡁䅉督䅁䙁匴䅁㙁䅁䅁李祁䑁䅅䅎㕁䑁䅅䅉瑁䍁䅁䅓乂䕁䄸䅉乂䝁䅕䅚灂䝁䅍兙獂䍁䅁睑求䝁䄴䅤求䡁䅉督䅁䍁䥣䅁䍂䅁䅁李祁䑁䅅䅎㕁䑁䅉䅉瑁䍁䅁睓灂䝁䅑杢求䡁䅫䅉䕂䝁䅫兙獂䡁䅫督灂䡁䅍䅉䑂䝁䅕杢あ䝁䅕杣穂䅁䅁杸䅫䙁䅙䅁㉁䑁䅉免ぁ䑁䅫䅏杁䍁䄰䅉䉂䝁䅷䅢杁䕁䄸䅤潂䝁䅕杣杁䕁䄸兤あ䡁䅁兙あ</t>
  </si>
  <si>
    <t>䝁䅫党畂䡁䅑䅉䑂䝁䅅杣求䍁䅁睑求䝁䄴䅤求䡁䅉督䅁乁䡫䅁㡁䅁䅁李祁䑁䅅兎硁䑁䅅䅉瑁䍁䅁兔求䝁䅑兡橂䝁䅅䅢杁䕁䅷兙楂䝁䄸杣桂䡁䅑睢祂䝁䅫党穂䅁䅁眱䅧䕁䅧䅁㉁䑁䅉免ㅁ䑁䅅杍杁䍁䄰䅉䕂䝁䅫兙湂䝁䄴睢穂䡁䅑兡橂䍁䅁兓瑂䝁䅅睚灂䝁䄴睚杁䕁䅍党畂䡁䅑党祂䡁䅍䅁橂杅䅁杒䅁䑁䅙杍硁䑁䅙免睁䍁䅁兌杁䕁䅧睢瑂䝁䅕䅉䥂䝁䅕兙獂䡁䅑䅡杁䕁䅍兙祂䝁䅕䅉呂䝁䅕杣㉂䝁䅫睙求䡁䅍䅁䥄杂䅁䅉䅁䑁䅙杍祁䍁䅁兌杁䕁䅧睢穂䡁䅁兡あ䝁䅅䅢穂䅁䅁睚䅙䝁䅁䅁㉁䑁䅉杍硁䑁䅅䅍杁䍁䄰䅉䡂䝁䅕杢求䡁䅉兙獂䍁䅁兔求䝁䅑兡橂䝁䅅䅢杁䝁䅅杢歂䍁䅁睕ㅂ䡁䅉睚灂䝁䅍兙獂䍁䅁䅓療䡁䅍䅣灂䡁䅑兙獂䡁䅍䅁婃权䅁䅪䅁䑁䅙杍祁䑁䅍免睁䍁䅁兌杁䙁䅍䅣求䝁䅍兡桂䝁䅷䅤㕂䍁䅁䅋求䡁䅧睙求䡁䅁䅤杁䙁䅁督㕂䝁䅍䅡灂䝁䅅䅤祂䝁䅫睙杁䝁䅅杢歂䍁䅁睕ㅂ䝁䅉督あ䝁䅅杢橂䝁䅕䅉䉂䝁䅉兤穂䝁䅕克杁䕁䅧睢穂䡁䅁兡あ䝁䅅䅢穂䅁䅁睘䄴䙁䅷䅁㉁䑁䅉睍杁䍁䄰䅉佂䡁䅕杣穂䝁䅫杢湂䍁䅁兙畂䝁䅑䅉卂䝁䅕督灂䝁䅑党畂䡁䅑兡桂䝁䅷䅉䑂䝁䅅杣求䍁䅁杒桂䝁䅍兡獂䝁䅫䅤灂䝁䅕督䅁䭁䥣䅁㡂䅁䅁李祁䑁䅍免硁䑁䅁䅉瑁䍁䅁杔ㅂ䡁䅉督灂䝁䄴睚杁䕁䅍兙祂䝁䅕䅉䝂䝁䅅睙灂䝁䅷兡あ䝁䅫党穂䍁䅁䅋呂䝁䅳兡獂䝁䅷党歂䍁䅁杔ㅂ䡁䅉督灂䝁䄴睚杁䕁䅙兙橂䝁䅫䅢灂䡁䅑兡求䡁䅍克䅁䑁匴䅁䍂䅁䅁睎硁䑁䅅免杁䍁䄰䅉兂䝁䅕杣浂䝁䄸杣瑂䝁䅫杢湂䍁䅁兑祂䡁䅑督杁䕁䅍睢瑂䡁䅁兙畂䝁䅫党穂䅁䅁眲䅧䕁䅁䅁㍁䑁䅅免祁䑁䅅兏杁䍁䄰䅉偂䡁䅑䅡求䡁䅉䅉呂䡁䅁党橂䡁䅑兙あ䝁䄸杣杁䙁䅍䅣療䡁䅉䅤穂䅁䅁剆䅉䭁䅑䅁㍁䑁䅅免穁䑁䅅䅍杁䍁䄰䅉兂䡁䅉睢瑂䝁䄸䅤求䡁䅉督杁䝁䄸杚杁䙁䅁党祂䝁䅙睢祂䝁䄰兡畂䝁䅣䅉䉂䡁䅉䅤穂䍁䅷䅉呂䡁䅁睢祂䡁䅑督獁䍁䅁兙畂䝁䅑䅉呂䝁䅫兢灂䝁䅷兙祂䍁䅁兒㉂䝁䅕杢あ䡁䅍䅉㍂䝁䅫䅤潂䍁䅁杒桂䝁䅍兡獂䝁䅫䅤灂䝁䅕督䅁偁䡕䅁煂䅁䅁睎硁䑁䅍䅉瑁䍁䅁兑瑂䡁䅕督求䝁䄰党畂䡁䅑䅌杁䕁䅣兙瑂䝁䅉䅢灂䝁䄴睚獁䍁䅁兙畂䝁䅑䅉卂䝁䅕睙祂䝁䅕兙あ䝁䅫睢畂䍁䅁兓畂䝁䅑兤穂䡁䅑杣灂䝁䅕督䅁䝁䡕䅁䝂䅁䅁睎硁䑁䅍免硁䑁䅁䅉瑁䍁䅁兑瑂䡁䅕督求䝁䄰党畂䡁䅑䅉桂䝁䄴䅚杁䙁䅑䅡求䝁䄰党杁䙁䅁兙祂䝁䅳督䅁䝁匸䅁㉁䅁䅁睎硁䑁䅍杍杁䍁䄰䅉䡂䝁䅅兢楂䝁䅷兡畂䝁䅣䅉䩂䝁䄴䅚ㅂ䡁䅍䅤祂䝁䅫党穂䅁䅁䅬䅣䙁䅁䅁㍁䑁䅅睍祁䑁䅅䅍杁䍁䄰䅉䑂䝁䅅督灂䝁䄴睢穂䍁䅁䅋求䡁䅧睙求䡁䅁䅤杁䕁䅍兙穂䝁䅫杢療䍁䅁䅓療䡁䅑党獂䡁䅍克䅁䡁䡳䅁楂䅁䅁睎硁䑁䅍兏杁䍁䄰䅉偂䡁䅑䅡求䡁䅉䅉䉂䝁䄰兤穂䝁䅕兢求䝁䄴䅤杁䝁䅅杢歂䍁䅁杕求䝁䅍杣求䝁䅅䅤灂䝁䄸杢杁䕁䅫杢歂䡁䅕督あ䡁䅉兡求䡁䅍䅁䝃䅃䅁杙䅁䑁䅣免穁䑁䅫䅎睁䍁䅁兌杁䕁䅙兡あ䝁䄴党穂䡁䅍䅉桂䝁䄴䅚杁䙁䅉党橂䡁䅉党桂䡁䅑兡療䝁䄴兙獂䍁䅁睕睂䝁䄸杣あ䡁䅍䅉䑂䝁䅕杢あ䝁䅕杣穂䅁䅁免䅙䍁䅧䅁㍁䑁䅉免杁䍁䄰䅉䉂䝁䅍睙療䝁䄰兢療䝁䅑兙あ䝁䅫睢畂䅁䅁䅌䅧䝁䅑䅁㍁䑁䅉免硁䑁䅅䅍杁䍁䄰䅉䥂䝁䄸䅤求䝁䅷督杁䍁䅧党㑂䝁䅍党睂䡁䅑䅉䑂䝁䅅督灂䝁䄴睢杁䕁䅧睢あ䝁䅕䅢穂䍁䅫䅉桂䝁䄴䅚杁䕁䄰睢あ䝁䅕䅢穂䅁䅁兪䅣䍁䄴䅁㍁䑁䅉免硁䑁䅉䅍杁䍁䄰䅉䑂䝁䅅督灂䝁䄴睢杁䕁䅧睢あ䝁䅕䅢穂䅁䅁䅧䅫䙁䅧䅁㍁䑁䅉杍ㅁ䑁䅅䅉瑁䍁䅁杕求䡁䅍䅤桂䡁䅕杣桂䝁䄴䅤穂䍁䅁兙畂䝁䅑䅉偂䡁䅑䅡求䡁䅉䅉䙂䝁䅅䅤灂䝁䄴睚杁䙁䅁䅢桂䝁䅍党穂䅁䅁睆䅣䕁䅑䅁㍁䑁䅉杍ㅁ䑁䅅免杁䍁䄰䅉䝂䡁䅕䅢獂䍁䄰睕求䡁䅉杤灂䝁䅍党杁䙁䅉党穂䡁䅑兙ㅂ䡁䅉兙畂䡁䅑督䅁䵁䩑䅁䭂䅁䅁睎祁䑁䅉兎硁䑁䅍䅉瑁䍁䅁䅔灂䝁䄰兡あ䝁䅕䅚瑁䙁䅍党祂䡁䅙兡橂䝁䅕䅉卂䝁䅕督あ䝁䅅兤祂䝁䅅杢あ䡁䅍䅁允睂䅁䅘䅁䑁䅣杍祁䑁䅕免ㅁ䍁䅁兌杁䙁䅍杢桂䝁䅍睡杁䝁䅅杢歂䍁䅁杔療䝁䄴兙獂䝁䅍睢潂䝁䄸䅢灂䝁䅍䅉䍂䝁䅕杤求䡁䅉兙湂䝁䅕䅉䍂䝁䅅杣穂䅁䅁杢䅯䑁䅯䅁㑁䑁䅅免杁䍁䄰䅉卂䝁䅕䅣桂䝁䅫杣杁䝁䅅杢歂䍁䅁兔桂䝁䅫杢あ䝁䅕杢桂䝁䄴睙求䅁䅁硡䅅䍁䅧䅁㑁䑁䅅免硁䑁䅫杍杁䍁䄰䅉䑂䝁䅅杣杁䙁䅣兙穂䝁䅧党穂䅁䅁硑䅅䙁䅧䅁㑁䑁䅅杍祁䑁䅅䅍杁䍁䄰䅉䝂䡁䅕杢求䡁䅉兙獂䍁䅁䅓療䝁䄰党穂䍁䅁兙畂䝁䅑䅉䝂䡁䅕杢求䡁䅉兙獂䍁䅁睕求䡁䅉杤灂䝁䅍党穂䅁䅁睫䅧䙁䅁䅁㑁䑁䅅杍穁䍁䅁兌杁䕁䅑杣㕂䝁䅍䅢求䝁䅅杢灂䝁䄴睚杁䝁䅅杢歂䍁䅁䅔桂䡁䅕杢歂䡁䅉入杁䙁䅍党祂䡁䅙兡橂䝁䅕督䅁䭁十䅁畁䅁䅁兏㕁䑁䅫兏㍁䑁䅣䅉瑁䍁䅁睑療䝁䄴睚獂䝁䄸兢求䡁䅉兙あ䝁䅕督䅁䉁䰸䅁䵂䅁䅁兏㕁䑁䅫兏㕁䑁䅁䅉瑁䍁䅁杔療䝁䄴兌偂䡁䅁党祂䝁䅅䅤灂䝁䄴睚杁䕁䅕督あ䝁䅅杙獂䝁䅫督潂䝁䄰党畂䡁䅑督䅁䑁䡅䅁䕁䅁䅁兑䅁䑁䌰䅁䝁䅁䅁兑牁䅁䅁䅡䅳䅁䅙䅁䉂䍁䄰䅁⭁睃䅁䅹䅳䕁䅅杌杁䕁䄸杌杁䙁䅍兢灂䡁䅑䅡杁䕁䅍睢祂䡁䅁睢祂䝁䅅䅤灂䝁䄸杢杁䝁䄰兙畂䡁䅕杚桂䝁䅍䅤ㅂ䡁䅉党穂䍁䅁兙畂䝁䅑䅉瑂䝁䅅杣牂䝁䅕䅤穂䍁䅁杣求䡁䅍兡歂䝁䅕杢あ䝁䅫兙獂䍁䅁兙畂䝁䅑䅉橂䝁䄸兢瑂䝁䅕杣橂䝁䅫兙獂䍁䅁睚桂䡁䅍䅉桂䝁䄴䅚杁䝁䅕䅢求䝁䅍䅤祂䝁䅫睙杁䡁䅣兙あ䝁䅕杣杁䝁䅧党桂䡁䅑党祂䡁䅍䅌杁䝁䅉睢灂䝁䅷党祂䡁䅍䅌杁䝁䅧党桂䡁䅑䅉睂䡁䅕兢睂䡁䅍䅌杁䡁䅑兙畂䝁䅳督獁䍁䅁兙畂䝁䅑䅉㍂䝁䅅䅤求䡁䅉䅉あ䡁䅉党桂䡁䅑兢求䝁䄴䅤杁䡁䅁杣療䝁䅑兤橂䡁䅑督杁䝁䅫杢杁䕁䄴睢祂䡁䅑䅡杁䕁䅅兢求䡁䅉兡橂䝁䅅䅌杁䕁䅍䅡灂䝁䄴兙獁䍁䅁兒ㅂ䡁䅉睢睂䝁䅕䅌杁䝁䅅杢歂䍁䅁兓畂䝁䅑兡桂䍁䄴䅉啂䝁䅧党杁䝁䅍睢瑂䡁䅁兙畂䡁䅫䅉療䝁䅙杚求䡁䅉督杁䡁䅣兙あ䝁䅕杣杁䝁䅧党桂䡁䅑党祂䡁䅍䅉浂䝁䄸杣杁䡁䅉党穂䝁䅫䅚求䝁䄴睙求䡁䅍䅌杁䡁䅉党穂䡁䅑兙ㅂ䡁䅉兙畂䡁䅑督獁䍁䅁䅡療䡁䅑党獂䡁䅍䅌杁䝁䄸杚浂䝁䅫睙求䍁䅁杙ㅂ䝁䅫䅢歂䝁䅫杢湂䡁䅍䅌杁䝁䅷兙ㅂ䝁䄴䅚祂䝁䅫党穂䍁䅷䅉橂䝁䅅杣杁䡁䅣兙穂䝁䅧党穂䍁䅷䅉桂䝁䄴䅚杁䡁䅍兢桂䝁䅷䅢杁䝁䅉兤穂䝁䅫杢求䡁䅍督求䡁䅍睏杁䝁䅉睢灂䝁䅷党祂䡁䅍䅉浂䝁䄸杣杁䝁䅧睢穂䡁䅁兡あ䝁䅅䅢穂䍁䅷䅉穂䝁䅍䅡療䝁䄸䅢穂䍁䅷䅉潂䝁䄸䅤求䝁䅷督獁䍁䅁兙畂䝁䅑䅉療䡁䅑䅡求䡁䅉䅉獂䝁䅅杣湂䝁䅕䅉橂䝁䄸兢瑂䝁䅕杣橂䝁䅫兙獂䍁䅁杙ㅂ䝁䅫䅢歂䝁䅫杢湂䡁䅍䅌杁䝁䅅督杁䡁䅣党獂䝁䅷䅉桂䡁䅍䅉潂䝁䄸兢求䡁䅍䅌杁䝁䅅䅣桂䡁䅉䅤瑂䝁䅕杢あ䡁䅍䅌杁䝁䅅杢歂䍁䅁睙療䝁䄴䅚療䝁䄰兡畂䝁䅫兤瑂䡁䅍睏杁䝁䅅杢歂䍁䅁睤桂䡁䅑党祂䍁䅁䅤祂䝁䅕兙あ䝁䄰党畂䡁䅑䅉睂䡁䅉睢歂䡁䅕睙あ䡁䅍䅉橂䝁䄸兢睂䡁䅉兡穂䝁䅫杢湂䍁䅁䅣療䝁䅫杢あ䍁䄰睢浂䍁䄰党畂䡁䅑杣㕂䍁䅁睤桂䡁䅑党祂䍁䅁督療䝁䅙䅤求䝁䄴党祂䡁䅍䅌杁䡁䅣党獂䝁䅷䅉㍂䝁䅅䅤求䡁䅉䅉穂䝁䄸䅢ㅂ䡁䅑兡療䝁䄴督獁䍁䅁兙畂䝁䅑䅉㍂䝁䅧睢獂䝁䅕兌潂䝁䄸兢求䍁䅁睤桂䡁䅑党祂䍁䅁杚灂䝁䅷䅤祂䝁䅅䅤灂䝁䄸杢杁䡁䅁杣療䝁䅑兤橂䡁䅑督獁䍁䅁兙畂䝁䅑䅉睂䝁䄸兡畂䡁䅑兌療䝁䅙兌ㅂ䡁䅍党杁䝁䅍兙祂䝁䅉睢畂䍁䅁兙畂䝁䅑䅉祂䝁䅕杤求䡁䅉督求䍁䅁睢穂䝁䄰睢穂䝁䅫督杁䡁䅁杣療䝁䅑兤橂䡁䅑督杁䝁䅙睢祂䍁䅁杣求䡁䅍兡歂䝁䅕杢橂䝁䅕督獁䍁䅁杣求䡁䅍䅤桂䡁䅕杣桂䝁䄴䅤穂䍁䅷䅉潂䝁䄸䅤求䝁䅷督獁䍁䅁兙畂䝁䅑䅉療䝁䅙杚灂䝁䅍党穂䍁䄴䅉䩂䡁䅑䅉桂䝁䅷督療䍁䅁䅣祂䝁䄸杤灂䝁䅑党穂䍁䅁睙療䝁䄰兢求䡁䅉睙灂䝁䅅䅢杁䡁䅣兙あ䝁䅕杣杁䡁䅑杣求䝁䅅䅤瑂䝁䅕杢あ䍁䅁兙畂䝁䅑䅉浂䝁䅫䅢あ䡁䅉兙あ䝁䅫睢畂䍁䅁䅣祂䝁䄸䅚ㅂ䝁䅍䅤穂䑁䅳䅉求䡁䅧䅣桂䝁䄴督灂䝁䄸杢杁䡁䅑兙畂䝁䅳督獁䍁䅁睙療䝁䄰兢求䡁䅉睙灂䝁䅅䅢杁䡁䅍睢獂䝁䅅杣杁䡁䅣兙あ䝁䅕杣杁䝁䅧党桂䡁䅑兡畂䝁䅣䅉穂䡁䅫督あ䝁䅕兢穂䍁䅷䅉穂䡁䅣兡瑂䝁䄰兡畂䝁䅣䅉睂䝁䄸睢獂䍁䅁兙畂䝁䅑䅉穂䡁䅁兙杁䝁䅧党桂䡁䅑党祂䡁䅍䅌杁䝁䅅杢歂䍁䅁杣求䝁䅷兙あ䝁䅕䅚杁䡁䅁杣療䝁䅑兤橂䡁䅑督杁䝁䅅杢歂䍁䅁䅣桂䡁䅉䅤穂䑁䅳䅉桂䝁䄴䅚杁䝁䅕䅢求䝁䅍䅤祂䝁䅫睙杁䡁䅣兙獂䝁䅷兌潂䡁䅕杢湂䍁䅷䅉湂䝁䅅督杁䡁䅑兙畂䝁䅳䅢求䡁䅍督獁䍁䅁睙療䝁䄰杙灂䍁䄰杙療䝁䅫䅢求䡁䅉䅌杁䝁䅅杢歂䍁䅁䅡求䝁䅅䅤杁䡁䅁兤瑂䡁䅁䅉桂䝁䄴䅚杁䡁䅍睢獂䝁䅅杣杁䡁䅣兙あ䝁䅕杣杁䝁䅧党桂䡁䅑党祂䡁䅍杌杁䙁䅑䅡求䍁䅁睙療䝁䄰䅣桂䝁䄴入杁䝁䄸杚浂䝁䅕杣穂䍁䅁兡あ䡁䅍䅉睂䡁䅉睢歂䡁䅕睙あ䡁䅍䅉ㅂ䝁䄴䅚求䡁䅉䅉あ䝁䅧党杁䕁䅅杌杁䕁䄸杌杁䙁䅍兢灂䡁䅑䅡獁䍁䅁睕あ䝁䅅䅤求䍁䅷䅉䵂䝁䄸睙潂䝁䅫杢㉂䝁䅅杣獁䍁䅁䅓桂䝁䅣兤求䍁䅷䅉塂䝁䅅䅤求䡁䅉兌卂䝁䅫睚潂䡁䅑䅌杁䕁䄰兙穂䡁䅑党祂䍁䅁睖桂䡁䅑党祂䍁䅷䅉䉂䡁䅑䅢桂䝁䄴䅤灂䝁䅍䅉䝂䝁䅫䅢あ䝁䅕杣獁䍁䅁兙畂䝁䅑䅉塂䝁䅅䅤求䡁䅉䅉啂䝁䅕睙杁䝁䅉杣桂䝁䄴䅚穂䍁䄴䅉䩂䡁䅑䅉歂䝁䅫督あ䡁䅉兡楂䡁䅕䅤求䡁䅍䅉灂䡁䅑督杁䡁䅁杣療䝁䅑兤橂䡁䅑督杁䡁䅑䅡祂䝁䄸兤湂䝁䅧䅉灂䝁䄴䅚求䡁䅁党畂䝁䅑党畂䡁䅑䅉㍂䝁䅧睢獂䝁䅕督桂䝁䅷党杁䡁䅁䅢ㅂ䝁䄰杙灂䝁䄴睚杁䝁䅑兡穂䡁䅑杣灂䝁䅉兤あ䝁䄸杣穂䍁䅷䅉桂䡁䅍䅉㍂䝁䅕䅢獂䍁䅁兙穂䍁䅁䅤療䍁䅁杣求䡁䅑兙灂䝁䅷䅉橂䝁䅧兙畂䝁䄴党獂䡁䅍䅉橂䝁䄸杢穂䝁䅫督あ䝁䅫杢湂䍁䅁睢浂䍁䅁䅡桂䡁䅉䅚㍂䝁䅅杣求䍁䅁兙畂䝁䅑䅉潂䝁䄸兢求䍁䅁睙求䝁䄴䅤求䡁䅉䅉橂䝁䅧兙灂䝁䄴督獁䍁䅁兙畂䝁䅑䅉瑂䝁䅅杢ㅂ䝁䅙兙橂䡁䅑兤祂䝁䅕杣杁䡁䅉党睂䡁䅉党穂䝁䅕杢あ䝁䅅䅤灂䡁䅙党杁䝁䅙兡祂䝁䄰督㝁䍁䅁兙畂䝁䅑䅉療䝁䅙杚求䡁䅉督杁䕁䅅兣ㅂ䝁䅅督桂䝁䄴兙杁䝁䅉杣桂䝁䄴䅚求䝁䅑䅉睂䡁䅉睢歂䡁䅕睙あ䡁䅍䅉歂䝁䅫杣求䝁䅍䅤獂䡁䅫䅉あ䝁䄸䅉橂䝁䄸杢穂䡁䅕兢求䡁䅉督杁䡁䅑䅡祂䝁䄸兤湂䝁䅧䅉求䍁䄰睙療䝁䄰兢求䡁䅉睙求䍁䅁睙潂䝁䅅杢畂䝁䅕䅢穂䍁䄴䅉䉂䍁䄴䅉偂䍁䄴䅉呂䝁䄰兡あ䝁䅧䅉䑂䝁䄸杣睂䝁䄸杣桂䡁䅑兡療䝁䄴䅉㍂䝁䅅督杁䝁䅙睢ㅂ䝁䄴䅚求䝁䅑䅉灂䝁䄴䅉硁䑁䅧睎ぁ䍁䅁兙畂䝁䅑䅉灂䡁䅍䅉潂䝁䅕兙歂䡁䅅兤桂䡁䅉䅤求䡁䅉党歂䍁䅁兡畂䍁䅁兔灂䝁䅷睤桂䡁䅕睡求䝁䅕䅌杁䙁䅣兡穂䝁䅍睢畂䡁䅍兡畂䍁䄴䅁硄杅䅁杮䄸䕁䅅免睁䍁䅁杔求䡁䅑睤療䡁䅉睡穂䍁䅷䅉䩂䝁䄴睙畁䍁䅁䅣祂䝁䄸杤灂䝁䅑党穂䍁䅁杢求䡁䅑睤療䡁䅉睡灂䝁䄴睚杁䡁䅍睢獂䡁䅕䅤灂䝁䄸杢穂䍁䅁兡畂䍁䅁䅤潂䝁䅕䅉䉂䝁䄰党祂䝁䅫睙桂䡁䅍䅌杁䕁䅯兙睂䝁䅅杢獁䍁䅁杣求䡁䅍䅤杁䝁䄸杚杁䕁䅅督灂䝁䅅䅉兂䝁䅅睙灂䝁䅙兡橂䍁䅷䅉䙂䡁䅕杣療䡁䅁党獁䍁䅁䅤潂䝁䅕䅉乂䝁䅫䅚歂䝁䅷党杁䕁䅕兙穂䡁䅑䅌杁䝁䅅杢歂䍁䅁兑浂䡁䅉兡橂䝁䅅杌杁䙁䅑䅡求䍁䅁睙療䝁䄰䅣桂䝁䄴入杁䝁䄸杚浂䝁䅕杣穂䍁䅁䅖潂䡁䅕杢歂䝁䅕杣杁䕁䅅䅣睂䝁䅷兡橂䝁䅅䅤灂䝁䄸杢杁䕁䅑党獂䝁䅫杤求䡁䅉入杁䕁䅍睢畂䡁䅑杣療䝁䅷䅢求䡁䅉䅉あ䝁䅧兙あ䍁䅁䅣祂䝁䄸杤灂䝁䅑党穂䍁䅁兙歂䡁䅙兙畂䝁䅍党歂䍁䅁督求䡁䅉杤求䡁䅉䅉獂䝁䄸兙歂䍁䅁杙桂䝁䅷兙畂䝁䅍兡畂䝁䅣睏杁䙁䅑䅡ㅂ䝁䄴䅚求䡁䅉䅉䑂䝁䅅杣祂䝁䅫党祂䍁䅁睒祂䝁䅅䅚求䍁䅁杔求䡁䅑睤療䡁䅉睡灂䝁䄴睚獁䍁䅁睤潂䝁䅫睙潂䍁䅁䅣祂䝁䄸杤灂䝁䅑党穂䍁䅁督あ䝁䅅杢歂䝁䅅杣歂䡁䅍兌橂䝁䄸兢睂䝁䅷兡桂䝁䄴䅤杁䝁䅅䅚歂䡁䅉党穂䡁䅍䅉桂䝁䄴䅚杁䡁䅁杣療䡁䅑睢橂䝁䄸䅢杁䡁䅑杣桂䝁䄴督獂䝁䅅䅤灂䝁䄸杢杁䡁䅍党祂䡁䅙兡橂䝁䅕督杁䝁䅉党あ䡁䅣党求䝁䄴䅉㉂䝁䅅杣㕂䝁䅫杢湂䍁䅁䅤㕂䡁䅁党穂䍁䅁睢浂䍁䅁兡畂䡁䅑党祂䝁䄴党あ䍁䅁䅣祂䝁䄸䅤療䝁䅍睢獂䍁䅁兙歂䝁䅑杣求䡁䅍督求䡁䅍睏杁䙁䅑䅡ㅂ䝁䄴䅚求䡁䅉䅉呂䝁䅕睙ㅂ䡁䅉党杁䙁䅍睢橂䝁䅳党あ䡁䅍䅉䵂䝁䅅入求䡁䅉䅉潁䙁䅍睕䵂䍁䅫䅉䩂䝁䄴督灂䝁䅣䅡あ䍁䅁䅤潂䝁䅅䅤杁䝁䅑党橂䡁䅉入睂䡁䅑督杁䙁䅍睕䵂䍁䄰党畂䝁䅍杣㕂䡁䅁䅤求䝁䅑䅉あ䡁䅉兙浂䝁䅙兡橂䍁䅁兙畂䝁䅑䅉浂䝁䄸杣㍂䝁䅅杣歂䡁䅍䅉灂䡁䅑䅉あ䝁䄸䅉桂䍁䅁䅤潂䝁䅫杣歂䍁䄰䅣桂䡁䅉䅤㕂䍁䅁督求䝁䅍兤祂䝁䅫䅤㕂䍁䅁䅚求䡁䅙兡橂䝁䅕䅉浂䝁䄸杣杁䝁䅑党求䡁䅁䅉睂䝁䅅睙牂䝁䅕䅤杁䝁䅫杢穂䡁䅁党橂䡁䅑兡療䝁䄴睏杁䝁䅅杢歂䍁䅁䅖潂䡁䅕杢歂䝁䅕杣杁䕁䅍睢畂䡁䅙党祂䝁䅣党畂䡁䅑䅉䝂䝁䅫杣求䡁䅣兙獂䝁䅷䅌杁䡁䅣䅡灂䝁䅍䅡杁䝁䅅䅚歂䡁䅉党穂䡁䅍党穂䍁䅁兢ㅂ䝁䅷䅤灂䡁䅁䅢求䍁䅁睙祂䝁䅫䅤灂䝁䅍兙獂䍁䅁督求䝁䅍兤祂䝁䅫䅤㕂䍁䅁睙桂䡁䅁兙楂䝁䅫䅢灂䡁䅑兡求䡁䅍䅉灂䝁䄴䅉療䝁䄴党杁䡁䅁兙橂䝁䅳兙湂䝁䅕杌杁䕁䅫䅤杁䝁䅅䅢穂䝁䄸䅉睂䡁䅉睢㉂䝁䅫䅚求䡁䅍䅉灂䝁䄴䅤求䝁䅷䅢灂䝁䅣党畂䡁䅑䅉瑂䝁䅅杢桂䝁䅣党瑂䝁䅕杢あ䍁䅁兙畂䝁䅑䅉桂䡁䅕䅤療䝁䄰兙あ䝁䅫睢畂䍁䅁䅤療䝁䄸䅢杁䝁䅍睢瑂䡁䅁杣灂䡁䅍兡畂䝁䅣䅉潂䝁䅅杣瑂䝁䄸杢㕂䍁䅁睙療䝁䄴䅤祂䝁䄸䅢獂䝁䅕杣杁䡁䅑䅡桂䡁䅑䅉睂䡁䅉睢㉂䝁䅫䅚求䡁䅍䅉灂䝁䄴䅤求䝁䅷䅢灂䝁䅣党畂䡁䅑䅉瑂䝁䅅杢桂䝁䅣党瑂䝁䅕杢あ䍁䅷䅉桂䡁䅕䅤療䝁䄰兙あ䝁䅫睢畂䍁䅷䅉桂䝁䄴䅚杁䝁䅅杢桂䝁䅷入あ䝁䅫睙穂䍁䅁杚療䡁䅉䅉穂䝁䅕睙ㅂ䡁䅉党杁䝁䅅䅣睂䝁䅷兡橂䝁䅅䅤灂䝁䄸杢杁䝁䅑党獂䝁䅫杤求䡁䅉入畁䍁䅁兓畂䍁䅁兙歂䝁䅑兡あ䝁䅫睢畂䍁䅷䅉あ䝁䅧党杁䝁䅍睢瑂䡁䅁兙畂䡁䅫䅉療䝁䅙杚求䡁䅉督杁䕁䅅免睁䍁䅁䅒求䝁䅙党畂䝁䅑䅉啂䝁䅧杣求䝁䅅䅤杁䕁䅍睢畂䡁䅑杣療䝁䅷䅌杁䝁䅅䅉穂䡁䅑兙畂䝁䅑兙獂䝁䄸杢求䍁䅁睕桂䝁䅅睕杁䡁䅁䅢桂䡁䅑杚療䡁䅉兢㝁䍁䅁兑硁䑁䅁䅉䕂䝁䅕杚求䝁䄴䅚杁䕁䄸杣橂䝁䅧党穂䡁䅑杣桂䡁䅑睢祂䍁䅁䅣祂䝁䄸杤灂䝁䅑党穂䍁䅁兙杁䝁䅍党畂䡁䅑杣桂䝁䅷兡㙂䝁䅕䅚杁䡁䅁睢灂䝁䄴䅤杁䝁䄸杚杁䝁䅍睢畂䡁䅑杣療䝁䅷䅉浂䝁䄸杣杁䡁䅍党桂䝁䄰䅢求䡁䅍督杁䝁䅑兡穂䡁䅑杣灂䝁䅉兤あ䝁䅕䅚杁䝁䅑党畂䝁䅫兙獂䍁䅁睢浂䍁䅁督求䡁䅉杤灂䝁䅍党杁䍁䅧䅒䕂䝁䄸睕灁䍁䅁䅚求䝁䅙党畂䡁䅍党杁䝁䄰兙畂䝁䅅睚求䝁䄰党畂䡁䅑䅉桂䝁䄴䅚杁䝁䅕䅥求䝁䅍兤あ䝁䅫睢畂䑁䅳䅉䉂䑁䅅䅍杁䕁䅑党浂䝁䅕杢歂䍁䅁䅒求䡁䅑党橂䡁䅑睢祂䍁䅷䅉桂䍁䅁杔求䡁䅑杚獂䝁䄸睤獁䍁䅁睕浂䝁䅷睢㍂䍁䅷䅉䩂䙁䅁杒䩂䙁䅧兌楂䝁䅅督求䝁䅑䅉䕂䕁䅑睢呂䍁䅁䅚求䡁䅑党橂䡁䅑睢祂䍁䅁兤穂䝁䅕䅚杁䡁䅑睢杁䝁䅕兙穂䝁䅫䅢㕂䍁䅁兢桂䝁䄴兙湂䝁䅕䅉あ䝁䅧党杁䡁䅍睙桂䝁䅷党杁䝁䅅杢歂䍁䅁䅡求䡁䅑党祂䝁䄸睚求䝁䄴睢ㅂ䡁䅍䅉畂䝁䅅䅤ㅂ䡁䅉党杁䝁䄸杚杁䙁䅍䅕杁䝁䄴党あ䡁䅣睢祂䝁䅳督㝁䍁䅁兙畂䝁䅑䅉䉂䑁䅅䅍杁䕁䅑党浂䝁䅕杢歂䍁䅁兔灂䡁䅑兡湂䝁䅅䅤療䡁䅉䅌杁䝁䅅䅉睂䡁䅉党橂䝁䅫督灂䝁䄸杢獁䍁䅁兙ㅂ䡁䅑睢瑂䝁䅅䅤求䝁䅑䅌杁䡁䅍睙桂䝁䅷兙楂䝁䅷党獁䍁䅁兙畂䝁䅑䅉灂䝁䄴䅤求䝁䅷䅢灂䝁䅣党畂䡁䅑䅉䕂䕁䅑睢呂䍁䅁兢灂䡁䅑兡湂䝁䅅䅤灂䝁䄸杢杁䡁䅍睢獂䡁䅕䅤灂䝁䄸杢畁䍁䅁兓あ䍁䅁䅚求䝁䅷兡㉂䝁䅕杣穂䍁䅁兡あ䡁䅍䅉穂䝁䄸䅢ㅂ䡁䅑兡療䝁䄴督杁䝁䅫杢杁䝁䄸䅣あ䝁䅫兢灂䡁䅯党歂䍁䅁䅡桂䡁䅉䅚㍂䝁䅅杣求䍁䅁兙睂䡁䅁䅢灂䝁䅅杢橂䝁䅕督獁䍁䅁杙桂䡁䅉党杁䝁䄰党あ䝁䅅䅢杁䡁䅍睢浂䡁䅑睤桂䡁䅉党獁䍁䅁睙療䝁䄴䅤桂䝁䅫杢求䡁䅉兡㙂䝁䅕䅚杁䡁䅍睢浂䡁䅑睤桂䡁䅉党獁䍁䅁杤灂䡁䅉䅤ㅂ䝁䅅䅢杁䝁䅅䅣睂䝁䅷兡桂䝁䄴睙求䡁䅍䅌杁䝁䅅杢歂䍁䅁睙獂䝁䄸兤歂䍁䄰杢桂䡁䅑兡㉂䝁䅕䅉穂䝁䄸杚あ䡁䅣兙祂䝁䅕䅉浂䝁䄸杣瑂䡁䅍杌杁䙁䅑䅡求䍁䅁睙療䝁䄰䅣桂䝁䄴入杁䡁䅍党祂䡁䅙党穂䍁䅁睙獂䝁䄸兤歂䍁䅁䅣祂䝁䄸杤灂䝁䅑党祂䡁䅍睏杁䝁䅍䅢療䡁䅕䅚獁䍁䅁䅤求䝁䅷党橂䝁䄸兢瑂䡁䅕杢灂䝁䅍兙あ䝁䅫睢畂䡁䅍䅌杁䝁䅅杢歂䍁䅁兢ㅂ䝁䅷䅤灂䡁䅁䅢求䍁䅁督㕂䡁䅍䅤求䝁䄰䅉桂䝁䄴䅚杁䝁䅍兙楂䝁䅷党杁䡁䅍党祂䡁䅙兡橂䝁䅕䅉睂䡁䅉睢㉂䝁䅫䅚求䡁䅉督㝁䍁䅁睚療䡁䅙党祂䝁䄴兢求䝁䄴䅤杁䝁䄸杣湂䝁䅅杢灂䡁䅯兙あ䝁䅫睢畂䡁䅍睏杁䝁䅅杢歂䍁䅁党畂䡁䅑党祂䡁䅁杣灂䡁䅍党穂䍁䅁兡畂䍁䅁䅤潂䝁䅕䅉あ䝁䅕䅢求䝁䅍睢瑂䝁䄰兤畂䝁䅫睙桂䡁䅑兡療䝁䄴督獁䍁䅁䅤求䝁䅍䅡畂䝁䄸䅢療䝁䅣入獁䍁䅁兡畂䝁䅑兤穂䡁䅑杣灂䝁䅅䅢獁䍁䅁睚療䡁䅙党祂䝁䄴兢求䝁䄴䅤獁䍁䅁杣求䡁䅑兙灂䝁䅷䅌杁䝁䅙兡畂䝁䅅杢橂䝁䅫兙獂䍁䅷䅉湂䝁䅅兢灂䝁䄴睚獁䍁䅁兙畂䝁䅑䅉求䝁䅑兤橂䝁䅅䅤灂䝁䄸杢杁䝁䅫杢歂䡁䅕督あ䡁䅉兡求䡁䅍杌杁䕁䅫䅤杁䝁䄰兙祂䝁䅳党あ䡁䅍䅉灂䡁䅑督杁䡁䅁杣療䝁䅑兤橂䡁䅑督杁䡁䅑䅡祂䝁䄸兤湂䝁䅧䅉穂䝁䅅䅢求䡁䅍䅉療䡁䅉睚桂䝁䄴兡㙂䝁䅅䅤灂䝁䄸杢穂䑁䅳䅉桂䝁䄴䅚杁䝁䅑兡穂䡁䅑杣灂䝁䅉兤あ䝁䅫睢畂䍁䅁睙潂䝁䅅杢畂䝁䅕䅢杁䡁䅁兙祂䡁䅑杢求䡁䅉督獁䍁䅁督ㅂ䝁䅍䅡杁䝁䅅督杁䝁䅑兡穂䡁䅑杣灂䝁䅉兤あ䝁䄸杣穂䍁䅷䅉㉂䝁䅅䅢ㅂ䝁䅕䅉桂䝁䅑䅚求䝁䅑䅉祂䝁䅕督求䝁䅷䅢求䡁䅉督獁䍁䅁兙畂䝁䅑䅉穂䡁䅫督あ䝁䅕兢杁䝁䅫杢あ䝁䅕睚祂䝁䅅䅤療䡁䅉督畁䍁䅁兑硁䑁䅁䅉佂䝁䅕䅤㍂䝁䄸杣牂䡁䅍䅌杁䕁䅫杢橂䍁䄴䅉㍂䝁䅅督杁䝁䅫杢橂䝁䄸杣睂䝁䄸杣桂䡁䅑党歂䍁䅁兡畂䍁䅁杍睁䑁䅁䅎杁䝁䅅杢歂䍁䅁兡穂䍁䅁䅡求䝁䅅䅚硂䡁䅕兙祂䡁䅑党祂䝁䅕䅚杁䝁䅫杢杁䙁䅍兙畂䍁䅁杓療䡁䅍党獁䍁䅁睑桂䝁䅷兡浂䝁䄸杣畂䝁䅫兙畁䅁䅁䈳䅉䅁䅙䅁䉂䕁䅅䅁晃䅄䅁䅃䅁䕁䅅兑牁䅁䅁杸䅳䅁䅧䅁䉂䕁䅅兌䅁䑁䱍䅁䥁䅁䅁兑䉂䕁䅅䅁䕂睄䅁䅃䅁䕁䅅兑䵂䅁䅁睺䅉䍁䡙䅁䉂䕁䅅睔佂䍁䅷䅉䩂䝁䄴睙畁䍁䅷䅉あ䝁䄸睚求䡁䅑䅡求䡁䅉䅉㍂䝁䅫䅤潂䍁䅁兡あ䡁䅍䅉穂䡁䅕杙穂䝁䅫䅚灂䝁䅅杣灂䝁䅕督獁䍁䅁党畂䝁䅣兙湂䝁䅕督杁䝁䅫杢杁䝁䅕杢湂䝁䅫杢求䝁䅕杣灂䝁䄴睚獁䍁䅁兢桂䝁䄴兤浂䝁䅅睙あ䡁䅕杣灂䝁䄴睚獁䍁䅁兢桂䡁䅉睡求䡁䅑兡畂䝁䅣䅌杁䝁䅅杢歂䍁䅁督求䝁䅷䅢灂䝁䄴睚杁䝁䅅兡祂䍁䅁睙療䝁䄴䅚灂䡁䅑兡療䝁䄴兡畂䝁䅣䅉桂䝁䄴䅚杁䝁䅧党桂䡁䅑兡畂䝁䅣䅉求䡁䅅兤灂䡁䅁兢求䝁䄴䅤杁䝁䅫杢杁䡁䅑䅡求䍁䅁兖畂䝁䅫䅤求䝁䅑䅉呂䡁䅑兙あ䝁䅕督杁䝁䅅杢歂䍁䅁睑桂䝁䄴兙歂䝁䅅杌杁䙁䅑䅡求䍁䅁睙療䝁䄰䅣桂䝁䄴入杁䝁䄸䅣求䡁䅉兙あ䝁䅕督杁䡁䅑䅡祂䝁䄸兤湂䝁䅧䅉あ䝁䅧杣求䝁䅕䅉穂䝁䅕睚瑂䝁䅕杢あ䡁䅍杏杁䕁䅅兑偂䕁䄴䅉偂䝁䅳䅢桂䝁䅧睢瑂䝁䅅䅌杁䕁䅅兑偂䕁䄴䅉䑂䝁䄸兡獂䍁䅁䅕祂䝁䄸䅚ㅂ䝁䅍䅤穂䍁䅷䅉桂䝁䄴䅚杁䕁䅉兑呂䙁䅧杌杁䕁䅫䅤杁䝁䄸杚浂䝁䅕杣穂䍁䅁杣療䝁䄸杚あ䝁䄸䅣杁䡁䅕杢灂䡁䅑督獁䍁䅁䅚桂䡁䅑兙杁䝁䅍党畂䡁䅑党祂䍁䅁睙療䝁䄸䅢灂䝁䄴睚杁䡁䅍睢獂䡁䅕䅤灂䝁䄸杢穂䍁䅷䅉橂䝁䅷党桂䝁䄴杣療䝁䄸兢杁䡁䅍入穂䡁䅑党瑂䡁䅍䅌杁䝁䅍䅡灂䝁䅷䅢求䡁䅉督獁䍁䅁䅣桂䝁䅍睡桂䝁䅣党歂䍁䅁睢ㅂ䡁䅑䅚療䝁䄸杣杁䝁䄰党橂䝁䅧兙畂䝁䅫睙桂䝁䅷䅉祂䝁䄸睢瑂䡁䅍䅌杁䝁䅅兡祂䍁䅁䅡桂䝁䄴䅚獂䝁䅫杢湂䍁䅁兤畂䝁䅫䅤穂䍁䅷䅉瑂䝁䅅睡求䡁䅕䅣杁䝁䅅兡祂䍁䅁兤畂䝁䅫䅤穂䍁䅷䅉求䝁䄴党祂䝁䅣入杁䡁䅉党橂䝁䄸杤求䡁䅉入杁䡁䅕杢灂䡁䅑督獁䍁䅁睙療䝁䄴䅚求䝁䄴督灂䝁䄴睚杁䡁䅕杢灂䡁䅑督獁䍁䅁睚求䝁䄸䅤潂䝁䅕杣瑂䝁䅅䅢癁䡁䅣兙あ䝁䅕杣瑁䡁䅍睢ㅂ䡁䅉睙求䍁䅁䅡求䝁䅅䅤杁䡁䅁兤瑂䡁䅁督獁䍁䅁睙療䝁䅫䅢穂䍁䅷䅉桂䝁䄴䅚杁䝁䅍睢畂䡁䅑杣療䝁䅷督畁䍁䅁䅖潂䝁䅕䅉橂䝁䄸兢睂䝁䅅杢㕂䍁䅁兢桂䡁䅉睡求䡁䅑督杁䝁䅅杢歂䍁䅁督求䝁䅷䅢穂䍁䅁兡あ䡁䅍䅉睂䡁䅉睢歂䡁䅕睙あ䡁䅍䅉あ䝁䄸䅉祂䝁䅕䅤桂䝁䅫䅢獁䍁䅁兢桂䝁䄴兤浂䝁䅅睙あ䡁䅕杣灂䝁䄴睚獁䍁䅁党歂䡁䅕睙桂䡁䅑兡療䝁䄴兙獂䍁䅷䅉獂䝁䄸䅚湂䝁䅫杢湂䍁䅷䅉穂䡁䅕䅣求䡁䅉兢桂䡁䅉睡求䡁䅑䅌杁䝁䅑兙あ䝁䅅䅉橂䝁䅕杢あ䝁䅕杣穂䍁䅷䅉瑂䝁䅕䅚灂䝁䅍兙獂䍁䅁兙畂䝁䅑䅉睂䝁䅧兙祂䝁䄰兙橂䝁䅕兤あ䝁䅫睙桂䝁䅷䅌杁䝁䅅杢歂䍁䅁睢あ䝁䅧党祂䍁䅁睙療䝁䄰兢求䡁䅉睙灂䝁䅅䅢杁䝁䅫杢歂䡁䅕督あ䡁䅉兡求䡁䅍杌杁䕁䅫䅤杁䡁䅍党獂䝁䅷督杁䝁䅫䅤穂䍁䅁䅣祂䝁䄸䅚ㅂ䝁䅍䅤穂䍁䅁䅤潂䡁䅉睢ㅂ䝁䅣䅡杁䝁䅅䅉畂䝁䅕䅤㍂䝁䄸杣牂䍁䅁睢浂䍁䅁兡畂䝁䅑党睂䝁䅕杢歂䝁䅕杢あ䍁䅁兢桂䝁䄴兤浂䝁䅅睙あ䡁䅕杣求䡁䅉䅉祂䝁䅕䅣祂䝁䅕督求䝁䄴䅤桂䡁䅑兡㉂䝁䅕䅉療䡁䅉睚桂䝁䄴兡㙂䝁䅅䅤灂䝁䄸杢穂䍁䅁兙畂䝁䅑䅉灂䝁䄴䅤求䡁䅉杢桂䝁䅷䅉穂䝁䅅䅢求䡁䅍䅉浂䝁䄸杣橂䝁䅕䅌杁䝁䅅督杁䡁䅣党獂䝁䅷䅉桂䡁䅍䅉療䝁䄴䅢灂䝁䄴党畁䍁䅁䅖潂䝁䅕䅉橂䝁䄸兢睂䝁䅅杢㕂䍁䅁睤桂䡁䅍䅉灂䝁䄴睙療䡁䅉䅣療䡁䅉兙あ䝁䅕䅚杁䝁䅫杢杁䑁䅅兏㑁䑁䅣䅉桂䝁䄴䅚杁䝁䅫督杁䝁䅉兙穂䝁䅕䅚杁䝁䅫杢杁䙁䅑兤獂䡁䅍兙獁䍁䅁睔牂䝁䅷兙潂䝁䄸兢桂䍁䄴䅁䑁睅䅁䅃䅁䕁䅅兑兂䅁䅁睭䅍䅁䅯䅁䉂䕁䅅䅕䵂䅁䅁儫䅉䡁偷䅁䉂䕁䅅杕杁䕁䅍睢祂䡁䅁杌杁䡁䅁杣療䡁䅙兡歂䝁䅕督杁䡁䅁杣療䝁䅑兤橂䡁䅑督杁䝁䅅杢歂䍁䅁督求䡁䅉杤灂䝁䅍党穂䍁䅁䅤療䍁䅁睙療䝁䄰兢求䡁䅉睙灂䝁䅅䅢杁䝁䅅杤灂䝁䅅䅤灂䝁䄸杢獁䍁䅁睚療䡁䅙党祂䝁䄴兢求䝁䄴䅤獁䍁䅁兙畂䝁䅑䅉歂䝁䅕杚求䝁䄴督求䍁䅁兢桂䡁䅉睡求䡁䅑督杁䡁䅣睢祂䝁䅷䅚㍂䝁䅫䅚求䍁䄴䅉啂䝁䅧党杁䙁䅁兙祂䡁䅑督杁䙁䅍兤睂䡁䅁䅢㕂䍁䅁督求䝁䅣兢求䝁䄴䅤杁䝁䅷党桂䡁䅍党穂䍁䅁兙畂䝁䅑䅉穂䝁䅕䅢獂䡁䅍䅉桂䝁䅫杣橂䡁䅉兙浂䡁䅑䅉橂䝁䄸兢睂䝁䄸杢求䝁䄴䅤穂䍁䅁兙畂䝁䅑䅉祂䝁䅕䅣獂䝁䅅睙求䝁䄰党畂䡁䅑䅉睂䝁䅅杣あ䡁䅍杌杁䙁䅑䅡求䍁䅁杕求䡁䅁兙灂䡁䅉䅉流䍁䅁兒畂䝁䅣兡畂䝁䅕党祂䝁䅫杢湂䍁䅁督求䝁䅣兢求䝁䄴䅤杁䡁䅁杣療䡁䅙兡歂䝁䅕督杁䝁䅅兡祂䝁䅙杣桂䝁䄰党杁䝁䄰兙灂䝁䄴䅤求䝁䄴兙畂䝁䅍党杁䡁䅍党祂䡁䅙兡橂䝁䅕督獁䍁䅁督ㅂ䝁䅍䅡杁䝁䅅督杁䝁䅅兡祂䝁䅙杣桂䝁䄰党杁䝁䅫杢穂䡁䅁党橂䡁䅑兡療䝁䄴䅌杁䡁䅁兙灂䝁䄴䅤灂䝁䄴睚獁䍁䅁䅢灂䝁䄴党杁䝁䄰兙灂䝁䄴䅤求䝁䄴兙畂䝁䅍党獁䍁䅁兙灂䡁䅉杚祂䝁䅅兢求䍁䅁兢療䝁䅑兡浂䝁䅫睙桂䡁䅑兡療䝁䄴䅌杁䡁䅍䅤祂䡁䅕睙あ䡁䅕杣桂䝁䅷䅉祂䝁䅕䅣桂䝁䅫杣獁䍁䅁兙㉂䝁䅫睢畂䝁䅫睙穂䍁䅁督求䡁䅉杤灂䝁䅍党杁䝁䅅杢歂䍁䅁兡畂䡁䅍䅤桂䝁䅷䅢桂䡁䅑兡療䝁䄴䅌杁䝁䅕䅥あ䝁䅕杣灂䝁䄸杣杁䝁䅅杢歂䍁䅁兡畂䡁䅑党祂䝁䅫睢祂䍁䅁杣求䝁䅙兤祂䝁䅉兡穂䝁䅧兢求䝁䄴䅤獁䍁䅁兙畂䝁䅑䅉求䝁䄴睚灂䝁䄴党求䡁䅉兡畂䝁䅣䅉桂䝁䄴䅚杁䡁䅍兤睂䡁䅁睢祂䡁䅑䅉穂䝁䅕杣㉂䝁䅫睙求䡁䅍睏杁䝁䅍睢瑂䡁䅁睢畂䝁䅕杢あ䍁䅁杣求䡁䅁兙灂䡁䅉䅉穂䝁䅕杣㉂䝁䅫睙求䡁䅍䅉橂䝁䄸兢睂䡁䅉兡穂䝁䅫杢湂䍁䅁兢桂䝁䅫杢あ䝁䅕杢桂䝁䄴睙求䍁䅷䅉祂䝁䅕䅣桂䝁䅫杣獁䍁䅁兙畂䝁䅑䅉療䡁䅙党祂䝁䅧兙ㅂ䝁䅷䅉潁䕁䄰杕偂䍁䅫䅉穂䝁䅕杣㉂䝁䅫睙求䡁䅍䅌杁䝁䅕杢湂䝁䅫杢求䍁䅁兙畂䝁䅑䅉桂䝁䅫杣浂䡁䅉兙瑂䝁䅕䅉桂䝁䅍睙求䡁䅍督療䡁䅉兡求䡁䅍䅌杁䝁䅅杢歂䍁䅁兡畂䡁䅑党祂䝁䅫睢祂䍁䅁杣求䝁䅙兤祂䝁䅉兡穂䝁䅧兢求䝁䄴䅤㝁䍁䅁兙畂䝁䅑䅉獂䝁䅅杢歂䝁䅫杢湂䍁䅁睚求䝁䅅杣杁䝁䄸杤求䡁䅉䅡桂䡁䅕䅢杁䡁䅍党祂䡁䅙兡橂䝁䅕督獁䍁䅁兡畂䝁䅍䅢ㅂ䝁䅑兡畂䝁䅣䅉祂䝁䅕䅣桂䝁䅫杣杁䡁䅍党祂䡁䅙兡橂䝁䅕督杁䝁䄸杢杁䡁䅣䅡求䝁䅕䅢穂䍁䅁兙畂䝁䅑䅉楂䡁䅉兙牂䝁䅕督畁䍁䅁䅖潂䝁䅫督杁䡁䅍党湂䝁䄰党畂䡁䅑䅉桂䝁䅷督療䍁䅁䅚求䡁䅙党獂䝁䄸䅣穂䍁䅁督睂䝁䅕睙灂䝁䅙兡橂䍁䅁兙灂䡁䅉睙祂䝁䅅杚あ䍁䅁睙療䝁䄰䅣療䝁䄴党畂䡁䅑督杁䝁䅅杢歂䍁䅁䅣桂䡁䅉䅤穂䑁䅳䅉桂䝁䄴䅚杁䝁䅑党穂䝁䅫睚畂䡁䅍䅉睂䡁䅉睢睂䡁䅉兡求䡁䅑兙祂䡁䅫䅉歂䝁䅕督灂䝁䅣杢桂䡁䅑党歂䍁䅁党畂䝁䅣兡畂䝁䅕党祂䝁䅫杢湂䍁䅁杣求䡁䅁杣求䡁䅍党畂䡁䅑兙あ䝁䅫杤求䍁䅁杣求䡁䅁兙灂䡁䅉督畁䍁䅁䅖潂䝁䅕䅉䩂䝁䄴䅤求䝁䅣杣桂䡁䅑党歂䍁䅁睕療䝁䅷兤あ䝁䅫睢畂䡁䅍䅉穂䝁䅕睚瑂䝁䅕杢あ䍁䅁党畂䝁䅣兙湂䝁䅕督杁䝁䅫杢杁䡁䅑䅡求䍁䅁杚獂䝁䅕党あ䍁䅁兢桂䝁䄴兙湂䝁䅕兢求䝁䄴䅤杁䝁䅅杢歂䍁䅁睢睂䝁䅕杣桂䡁䅑兡療䝁䄴䅉療䝁䅙䅉橂䡁䅕督あ䝁䄸兢求䡁䅉兌療䡁䅣杢求䝁䅑䅉桂䝁䅫杣橂䡁䅉兙浂䡁䅑睏杁䡁䅁杣療䡁䅙兡穂䝁䅫睢畂䍁䅁睢浂䍁䅁督ㅂ䡁䅁䅣獂䡁䅫䅉橂䝁䅧兙灂䝁䄴䅉獂䝁䄸睚灂䡁䅍䅤灂䝁䅍督杁䡁䅍党祂䡁䅙兡橂䝁䅕督獁䍁䅁督ㅂ䝁䅍䅡杁䝁䅅督杁䝁䄰兙あ䝁䅕杣灂䝁䅅䅢杁䡁䅁䅢桂䝁䄴杢灂䝁䄴睚獁䍁䅁督療䡁䅕杣橂䝁䅫杢湂䍁䅷䅉獂䝁䄸睚灂䡁䅍䅤灂䝁䅍督獁䍁䅁兡畂䝁䅙睢祂䝁䄰兙あ䝁䅫睢畂䍁䅁兙畂䝁䅑䅉睂䡁䅉睢湂䡁䅉兙瑂䍁䅁兢桂䝁䄴兙湂䝁䅕兢求䝁䄴䅤獁䍁䅁兙畂䝁䅑䅉睂䝁䅅杣あ䡁䅍䅉桂䝁䄴䅚杁䝁䅍睢瑂䡁䅁睢畂䝁䅕杢あ䍁䅁杣求䡁䅁兙灂䡁䅉䅉桂䝁䄴䅚杁䝁䄸杤求䡁䅉䅡桂䡁䅕䅢杁䡁䅍党祂䡁䅙兡橂䝁䅕督㝁䍁䅁兙畂䝁䅑䅉浂䝁䅷兡湂䝁䅧䅤杁䝁䅧睢ㅂ䡁䅉䅉橂䝁䄸兢睂䝁䄸杢求䝁䄴䅤杁䝁䅫杢㉂䝁䅕杢あ䝁䄸杣㕂䍁䅁兙畂䝁䅑䅉祂䝁䅕䅣桂䝁䅫杣杁䡁䅍党祂䡁䅙兡橂䝁䅕督畁䍁䅁兓畂䍁䅁兙歂䝁䅑兡あ䝁䅫睢畂䍁䅷䅉あ䝁䅧党杁䡁䅍党湂䝁䄰党畂䡁䅑䅉睂䡁䅉睢㉂䝁䅫䅚求䡁䅍䅉灂䝁䄴䅤求䝁䅣杣桂䡁䅑党歂䍁䅁督療䝁䅙䅤㍂䝁䅅杣求䍁䅁督療䝁䅷兤あ䝁䅫睢畂䡁䅍䅉橂䝁䄸兢睂䡁䅉兡穂䝁䅫杢湂䍁䅁䅖祂䝁䅅䅥獁䍁䅁兙杁䝁䅍䅢療䡁䅕䅚瑁䝁䅉兙穂䝁䅕䅚杁䝁䅕䅢求䝁䅍䅤祂䝁䄸杢灂䝁䅍䅉求䝁䄴䅤求䡁䅉䅣祂䝁䅫督求䍁䅁杣求䡁䅍睢ㅂ䡁䅉睙求䍁䅁䅣獂䝁䅅䅤浂䝁䄸杣瑂䍁䅷䅉桂䡁䅍䅉㍂䝁䅕䅢獂䍁䅁兙穂䍁䅁兙杁䡁䅍兤灂䡁䅑党杁䝁䄸杚杁䡁䅁兙睂䝁䅕杣獂䝁䅕督穂䍁䅁兢療䝁䅉兡獂䝁䅫䅤㕂䍁䅁兙睂䡁䅁督杁䝁䅙睢祂䍁䅁兙ㅂ䡁䅑睢瑂䝁䅅䅤灂䝁䄴睚杁䕁䄰杕偂䍁䅁睤療䡁䅉睡浂䝁䅷睢㍂䡁䅍杌杁䙁䅑䅡求䍁䅁兒㑂䡁䅁党歂䝁䅫䅤灂䝁䄸杢桂䡁䅉入杁䙁䅍党祂䡁䅙兡橂䝁䅕督杁䡁䅍党湂䝁䄰党畂䡁䅑䅉歂䝁䅕督灂䝁䅣杢穂䍁䅷䅉瑂䝁䅅杢ㅂ䝁䅙兙橂䡁䅑兤祂䝁䅕督獁䍁䅁兙畂䝁䅑䅉祂䝁䅕䅣桂䝁䅫杣穂䍁䅁䅤祂䝁䅅杢穂䡁䅁睢祂䡁䅑兙あ䝁䅫睢畂䍁䅁䅣桂䝁䅷䅢求䡁䅑督㝁䍁䅁兙畂䝁䅑䅉橂䝁䄸杢あ䝁䅅兡畂䝁䅕杣穂䍁䅁兙畂䝁䅑䅉穂䝁䅧党獂䡁䅑党祂䡁䅍䅉浂䝁䄸杣杁䝁䄰兡獂䝁䅫䅤桂䡁䅉入杁䝁䅅杢歂䍁䅁䅡ㅂ䝁䄰兙畂䝁䅫䅤桂䡁䅉兡桂䝁䄴䅉あ䝁䅅睙あ䝁䅫睙桂䝁䅷䅉歂䝁䅕䅣獂䝁䄸入瑂䝁䅕杢あ䍁䅁兙橂䡁䅑兡㉂䝁䅫䅤灂䝁䅕督獁䍁䅁兡畂䝁䅍䅢ㅂ䝁䅑兡畂䝁䅣䅉桂䡁䅉兢療䡁䅉兡求䡁䅍䅌杁䡁䅍兤睂䡁䅁䅢㕂䍁䅁兙畂䝁䅑䅉睂䝁䅅杣あ䡁䅍䅉穂䡁䅑睢祂䝁䅅睚求䍁䅷䅉祂䝁䅕杚祂䝁䅫睚求䡁䅉兙あ䝁䅫睢畂䍁䅁督㕂䡁䅍䅤求䝁䄰督獁䍁䅁䅤桂䝁䅍䅤灂䝁䅍兙獂䍁䅁睢睂䝁䅕杣桂䡁䅑兡療䝁䄴䅉橂䝁䅕杢あ䝁䅕杣穂䍁䅷䅉楂䡁䅉兡求䝁䅙兡畂䝁䅣䅉祂䝁䄸睢瑂䡁䅍䅌杁䝁䅷兙ㅂ䝁䄴䅚祂䡁䅫䅉桂䝁䄴䅚杁䝁䅳兡あ䝁䅍䅡求䝁䄴䅉浂䝁䅅睙灂䝁䅷兡あ䝁䅫党穂䍁䅷䅉㍂䝁䅅䅤求䡁䅉䅉あ䡁䅉党桂䡁䅑兢求䝁䄴䅤獁䍁䅁兙畂䝁䅑䅉穂䝁䅷党求䡁䅁兡畂䝁䅣䅉硂䡁䅕兙祂䡁䅑党祂䡁䅍䅌杁䝁䅅督杁䡁䅣党獂䝁䅷䅉桂䡁䅍䅉求䝁䄴睚桂䝁䅣党穂䍁䅁兡畂䍁䅁䅣祂䝁䄸杤灂䡁䅍兡療䝁䄴䅉療䝁䅙䅉求䝁䄴睚灂䝁䄴党求䡁䅉兡畂䝁䅣䅌杁䝁䅑党穂䝁䅫睚畂䍁䅷䅉桂䝁䄴䅚杁䡁䅍入穂䡁䅑党瑂䍁䅁兡畂䡁䅑党湂䡁䅉兙あ䝁䅫睢畂䍁䅁督求䡁䅉杤灂䝁䅍党穂䍁䅁杚療䡁䅉䅉穂䡁䅁党橂䝁䅫兙獂䝁䅫来求䝁䅑䅉橂䝁䄸兢瑂䝁䅅杢歂䍁䅁兙畂䝁䅑䅉橂䝁䄸杢あ䡁䅉睢獂䍁䅁督㕂䡁䅍䅤求䝁䄰督畁䍁䅁兑䉂䙁䅉䅉䑂䝁䄸杣睂䍁䄴䅉㍂䝁䅅督杁䝁䅙睢ㅂ䝁䄴䅚求䝁䅑䅉灂䝁䄴䅉硁䑁䅫兎硁䍁䅁兙畂䝁䅑䅉灂䡁䅍䅉潂䝁䅕兙歂䡁䅅兤桂䡁䅉䅤求䡁䅉党歂䍁䅁兡畂䍁䅁睖療䝁䄸䅚杁䕁䅑兙獂䝁䅕䅌杁䕁䅫䅢獂䝁䅫杢療䝁䅫督畁䅁䅁䉅䅍䅁䅯䅁䉂䕁䅉村坂䅁䅁杍䅉偁䭁䅁䉂䕁䅉兔杁䕁䅫杢歂䡁䅕督あ䡁䅉兡求䡁䅍䅉䩂䝁䄴睙療䡁䅉䅣療䡁䅉兙あ䝁䅕䅚獁䍁䅁䅤潂䡁䅉睢ㅂ䝁䅣䅡杁䝁䅫䅤穂䍁䅁督ㅂ䝁䅉督灂䝁䅑兡桂䡁䅉兡求䡁䅍䅌杁䝁䅕杢湂䝁䅅睚求䡁䅍䅉灂䝁䄴䅉あ䝁䅧党杁䡁䅁杣療䡁䅙兡穂䝁䅫睢畂䍁䅁睢浂䍁䅁兡畂䡁䅑党湂䡁䅉兙あ䝁䅕䅚杁䝁䅙兙橂䝁䅫䅢灂䡁䅑入獁䍁䅁兡畂䝁䅙杣桂䡁䅍䅤祂䡁䅕睙あ䡁䅕杣求䍁䅷䅉桂䝁䄴䅚杁䝁䄰睢楂䝁䅫䅢灂䡁䅑入杁䡁䅍睢獂䡁䅕䅤灂䝁䄸杢穂䍁䅁兡畂䍁䅁䅤潂䝁䅕䅉噂䝁䄴兡あ䝁䅕䅚杁䙁䅍䅤桂䡁䅑党穂䍁䅁兙畂䝁䅑䅉灂䝁䄴䅤求䡁䅉杢桂䡁䅑兡療䝁䄴兙獂䝁䅷入畁䍁䅁兓あ䍁䅁睢睂䝁䅕杣桂䡁䅑党穂䍁䅁䅤潂䡁䅉睢ㅂ䝁䅣䅡杁䕁䅉兤穂䝁䅫杢求䡁䅍督杁䍁䅙䅉䩂䝁䄴䅚ㅂ䡁䅍䅤祂䡁䅫䅌杁䕁䄰兙畂䡁䅕杚桂䝁䅍䅤ㅂ䡁䅉兡畂䝁䅣䅉流䍁䅁䅒灂䡁䅍䅤祂䝁䅫杙ㅂ䡁䅑兡療䝁䄴䅌杁䕁䅕䅚ㅂ䝁䅍兙あ䝁䅫睢畂䍁䅷䅉䉂䡁䅙兡桂䡁䅑兡療䝁䄴䅌杁䝁䅅杢歂䍁䅁䅖求䝁䅍䅡畂䝁䅫睙桂䝁䅷䅉呂䝁䄸䅢ㅂ䡁䅑兡療䝁䄴督杁䡁䅍党湂䝁䄰党畂䡁䅑督畁䍁䅁䅖潂䝁䅕䅉橂䝁䄸兢睂䝁䅅杢㕂䍁䅁睢浂䝁䅙党祂䡁䅍䅉煂䝁䅅杢灂䡁䅑睢祂䝁䅫兙獂䍁䅷䅉浂䝁䅅睙灂䝁䅷兡あ䝁䅫党穂䍁䅁党畂䝁䅣兡畂䝁䅕党祂䝁䅫杢湂䍁䅷䅉桂䝁䄴䅚杁䡁䅁兙祂䝁䅳兡畂䝁䅣䅉穂䝁䅕杣㉂䝁䅫睙求䡁䅍䅉浂䝁䄸杣杁䝁䅍睢瑂䝁䄰党祂䝁䅍兡桂䝁䅷䅉祂䝁䅕兙獂䍁䅁党穂䡁䅑兙あ䝁䅕䅉睂䡁䅉睢睂䝁䅕杣あ䝁䅫党穂䍁䅷䅉灂䝁䄴睙獂䡁䅕䅚灂䝁䄴睚杁䝁䅍睢祂䡁䅁睢祂䝁䅅䅤求䍁䅁睢浂䝁䅙兡橂䝁䅕督杁䝁䅙睢祂䍁䅁䅡灂䝁䅣䅡杁䡁䅑党橂䝁䅧䅉橂䝁䅷兡求䝁䄴䅤穂䍁䅷䅉穂䡁䅁睢祂䡁䅑督杁䝁䅅杢歂䍁䅁党畂䡁䅑党祂䡁䅑兙灂䝁䄴兢求䝁䄴䅤杁䡁䅙党畂䡁䅕党穂䍁䅷䅉桂䝁䄴䅚杁䡁䅑杣桂䝁䅑兡あ䝁䅫睢畂䝁䅅䅢杁䝁䅧睢穂䡁䅁兡あ䝁䅅䅢穂䍁䅁兙畂䝁䅑䅉畂䝁䄸杢瑁䝁䅅睙ㅂ䡁䅑党杁䝁䅧党桂䝁䅷䅤潂䝁䅍兙祂䝁䅕䅉浂䝁䅅睙灂䝁䅷兡あ䝁䅫党穂䑁䅳䅉桂䝁䄴䅚杁䡁䅙党潂䝁䅫睙獂䝁䅕䅉瑂䝁䅅兡畂䡁䅑党畂䝁䅅杢橂䝁䅕䅉桂䝁䄴䅚杁䝁䄸䅤潂䝁䅕杣杁䡁䅍党祂䡁䅙兡橂䝁䅕督杁䡁䅑睢杁䡁䅉党畂䡁䅑兙獂䍁䅁睙桂䡁䅉䅉睂䡁䅉睢㉂䝁䅫䅚求䡁䅉督畁䍁䅁兓あ䍁䅁兙獂䡁䅍睢杁䝁䄸杚浂䝁䅕杣穂䍁䅁兡畂䡁䅑党湂䡁䅉兙あ䝁䅕䅚杁䝁䅙兙橂䝁䅫䅢灂䡁䅑入杁䡁䅍党祂䡁䅙兡橂䝁䅕督獁䍁䅁党畂䝁䅣兡畂䝁䅕党祂䝁䅫杢湂䍁䅷䅉桂䝁䄴䅚杁䝁䄸䅤潂䝁䅕杣杁䡁䅍䅣求䝁䅍兡桂䝁䅷兡㙂䝁䅕䅚杁䡁䅍党祂䡁䅙兡橂䝁䅕督杁䝁䅫杢杁䡁䅙兙祂䝁䅫睢ㅂ䡁䅍䅉あ䡁䅫䅣求䡁䅍䅉療䝁䅙䅉瑂䝁䅅杢ㅂ䝁䅙兙橂䡁䅑兤祂䝁䅫杢湂䍁䅷䅉歂䝁䅫督あ䡁䅉兡楂䡁䅕䅤灂䝁䄸杢獁䍁䅁兙畂䝁䅑䅉歂䝁䅅䅤桂䍁䅁睙求䝁䄴䅤求䡁䅉䅉浂䝁䅅睙灂䝁䅷兡あ䝁䅫党穂䍁䄴䅉䩂䝁䄴䅉桂䝁䅑䅚灂䡁䅑兡療䝁䄴䅌杁䡁䅑䅡求䍁䅁睙療䝁䄰䅣桂䝁䄴入杁䝁䅑党獂䝁䅫杤求䡁䅉督杁䝁䅍兤穂䡁䅑睢歂䝁䅫兙獂䍁䅁兙畂䝁䅑䅉獂䝁䅅杢歂䡁䅍睙桂䡁䅁兡畂䝁䅣䅉桂䝁䄴䅚杁䝁䅣杣療䡁䅕杢歂䡁䅍䅉浂䝁䄸杣杁䡁䅁兤楂䝁䅷兡橂䍁䅁督橂䝁䅧睢療䝁䅷䅉歂䝁䅫督あ䡁䅉兡橂䡁䅑督獁䍁䅁䅣祂䝁䅫杤桂䡁䅑党杁䡁䅍睙潂䝁䄸睢獂䡁䅍䅌杁䝁䅍睢獂䝁䅷党湂䝁䅕督獁䍁䅁兙畂䝁䅑䅉ㅂ䝁䄴兡㉂䝁䅕杣穂䝁䅫䅤灂䝁䅕督畁䍁䅁杒ㅂ䡁䅉䅤潂䝁䅕杣獁䍁䅁兡あ䍁䅁督ㅂ䡁䅁䅣療䡁䅉䅤穂䍁䅁兙灂䡁䅉䅢灂䝁䄴党穂䍁䅁兙畂䝁䅑䅉桂䝁䅫杣睂䝁䄸杣あ䡁䅍䅉㍂䝁䅫䅤潂䍁䅁督求䡁䅉杤灂䝁䅍党穂䍁䅁睙療䝁䄰䅣祂䝁䅫督灂䝁䄴睚杁䡁䅁兙穂䡁䅍党畂䝁䅣党祂䍁䅁兙穂䡁䅍兡穂䡁䅑兙畂䝁䅍党獁䍁䅁睙桂䡁䅑党祂䝁䅫杢湂䍁䅁䅢療䝁䅣兡穂䡁䅑兡橂䡁䅍䅌杁䝁䅅兡祂䍁䅁睙桂䝁䅉兡畂䍁䅁兢桂䝁䅫杢あ䝁䅕杢桂䝁䄴睙求䍁䅷䅉桂䝁䄴䅚杁䡁䅑杣桂䝁䄴督睂䝁䄸杣あ䝁䅅䅤灂䝁䄸杢杁䡁䅍党祂䡁䅙兡橂䝁䅕督畁䍁䅁兑歂䝁䅑兡あ䝁䅫睢畂䝁䅅䅢獂䡁䅫䅌杁䡁䅑䅡求䍁䅁睙療䝁䄰䅣桂䝁䄴入杁䡁䅁杣療䡁䅙兡歂䝁䅕督杁䝁䅙兙橂䝁䅫䅢灂䡁䅑入杁䝁䅫杢浂䡁䅉兙穂䡁䅑杣ㅂ䝁䅍䅤ㅂ䡁䅉党獁䍁䅁兢求䝁䅍䅡桂䝁䄴兡橂䝁䅅䅢杁䝁䅅杢歂䍁䅁党獂䝁䅕睙あ䡁䅉兡橂䝁䅅䅢杁䡁䅍党祂䡁䅙兡橂䝁䅕督㝁䍁䅁兙畂䝁䅑䅉求䝁䅷党橂䡁䅑杣灂䝁䅍䅉㉂䝁䅕䅡灂䝁䅍䅢求䍁䅁䅣療䡁䅣党祂䍁䅁兙畂䝁䅑䅉瑂䝁䅫睙祂䝁䄸睚祂䝁䅫䅚杁䡁䅍入穂䡁䅑党瑂䡁䅍䅉歂䝁䅕督灂䝁䅣杢獁䍁䅁兡畂䡁䅍䅤桂䝁䅷䅢桂䡁䅑兡療䝁䄴䅌杁䝁䅅杢歂䍁䅁兢桂䝁䅫杢あ䝁䅕杢桂䝁䄴睙求䍁䅁督求䡁䅉杤灂䝁䅍党穂䍁䄴䅉䉂䕁䅉兔杁䕁䅫杢歂䡁䅕督あ䡁䅉兡求䡁䅍䅉䩂䝁䄴睙療䡁䅉䅣療䡁䅉兙あ䝁䅕䅚杁䡁䅣兙穂䍁䅁杚療䡁䅕杢歂䝁䅕䅚杁䝁䅫杢杁䑁䅅兏睁䑁䅫䅉桂䝁䄴䅚杁䝁䅫督杁䝁䅧党桂䝁䅑兣ㅂ䝁䅅杣あ䝁䅕杣求䝁䅑䅉灂䝁䄴䅉佂䝁䅕睤杁䙁䅫睢祂䝁䅳䅌杁䕁䄴党㍂䍁䅁兗療䡁䅉睡畁䅁䅁剏䅍䅁䅯䅁䉂䕁䅉兔䕂䅁䅁元䅑䅁䅯䅁䉂䕁䅉杔䍂䅁䅁充䅉䅁䅧䅁䉂䕁䅉䅖䅁䅁䍙䅁䅂䅄䅁兑䑂䕁䅅䅒䩂䕁䅅䅉兂䝁䅧兙祂䝁䄰兙橂䝁䅕兤あ䝁䅫睙桂䝁䅷督杁䕁䅫杢橂䍁䄴䅌杁䝁䅅䅉楂䝁䅫睢睂䝁䅧兙祂䝁䄰兙橂䝁䅕兤あ䝁䅫睙桂䝁䅷䅉橂䝁䄸兢睂䝁䅅杢㕂䍁䅷䅉浂䝁䄸睙ㅂ䡁䅍党穂䍁䅁睢畂䍁䅁䅤潂䝁䅕䅉歂䝁䅕杤求䝁䅷睢睂䝁䄰党畂䡁䅑䅉桂䝁䄴䅚杁䝁䅍睢瑂䝁䄰党祂䝁䅍兡桂䝁䅷兡㙂䝁䅅䅤灂䝁䄸杢杁䝁䅫杢畂䝁䄸杤桂䡁䅑兡㉂䝁䅕䅉瑂䝁䅕䅚灂䝁䅍兡畂䝁䅕督杁䡁䅑䅡桂䡁䅑䅉桂䝁䅑䅚祂䝁䅕督穂䍁䅁兤畂䝁䄰党あ䍁䅁兢求䝁䅑兡橂䝁䅅䅢杁䝁䄴党求䝁䅑督杁䝁䅫杢杁䝁䅍党畂䡁䅑杣桂䝁䅷䅉畂䝁䅕杣㉂䝁䄸兤穂䍁䅁督㕂䡁䅍䅤求䝁䄰䅉潁䕁䅍杔呂䍁䅫䅉歂䝁䅫督療䡁䅉䅚求䡁䅉督杁䝁䅅杢歂䍁䅁杣桂䡁䅉党杁䝁䅑兡穂䝁䅕兙穂䝁䅕督杁䝁䅫杢杁䡁䅑䅡求䍁䅁兖畂䝁䅫䅤求䝁䅑䅉呂䡁䅑兙あ䝁䅕督畁䍁䅁䅖潂䝁䅕䅉橂䝁䄸兢睂䝁䅅杢㕂䍁䅁睢浂䝁䅙党祂䡁䅍䅉佂䙁䅕䅕䵂䕁䅅杗䩂䕁䅑䅉潁䡁䅁兡瑂䝁䅅杤桂䝁䄴督求䡁䅉兡畂䍁䅫䅉浂䝁䄸杣杁䡁䅑䅡求䍁䅁䅤祂䝁䅕兙あ䝁䄰党畂䡁䅑䅉療䝁䅙䅉潂䝁䅅䅢獂䡁䅕睙灂䝁䄴兙あ䝁䅫睢畂䡁䅍䅉桂䝁䄴䅚杁䝁䅑党獂䡁䅕督灂䝁䄸杢穂䍁䅁兙穂䡁䅍睢橂䝁䅫兙あ䝁䅕䅚杁䡁䅣兡あ䝁䅧䅉兂䝁䅅杣牂䝁䅫杢穂䝁䄸杢婁䡉䅍䅉歂䝁䅫督求䝁䅅督求䍁䅁䅣穂䡁䅫睙潂䝁䄸督灂䡁䅍睏杁䝁䅅杢歂䍁䅁䅒䉂䙁䅫村噂䕁䅕䅌杁䝁䅅䅉畂䝁䄸杤求䝁䅷䅉穂䡁䅫杢あ䝁䅧党あ䝁䅫睙杁䝁䅅杢桂䝁䅷睢湂䍁䅁睢浂䍁䅁䅤潂䝁䅕䅉桂䝁䄰兡畂䝁䄸兌あ䝁䅕杣瑂䝁䅫杢桂䝁䅷䅉あ䡁䅉兡睂䝁䅕䅣あ䝁䅫䅚求䍁䅁睢浂䍁䅁兡畂䡁䅍兤獂䝁䅫杢瑁䝁䅷兡牂䝁䅕䅉湂䡁䅉睢㍂䡁䅑䅡杁䝁䅙兙橂䡁䅑睢祂䍁䅁免杁䝁䅙睢祂䍁䅁䅤祂䝁䅕兙あ䝁䄰党畂䡁䅑䅉療䝁䅙䅉卂䝁䅕䅤あ䍁䅁睕㕂䝁䄴䅚祂䝁䄸兢求䍁䄴䅉䩂䡁䅑䅉桂䝁䅷督療䍁䅁䅚求䡁䅙党獂䝁䄸䅣穂䍁䅁䅕灂䝁䄰兙㉂䝁䅅杢穂䝁䅕杣灂䝁䄴䅉あ䝁䅧兙あ䍁䅁兡穂䍁䅁兡畂䍁䅁䅕潂䝁䅅督求䍁䅁兓䩂䕁䅫䅉䉂䕁䅑杖䉂䕁䄴睑䙂䍁䄰杍杁䡁䅍䅤ㅂ䝁䅑入杁䡁䅑睢杁䡁䅑杣求䝁䅅䅤杁䡁䅑䅡求䍁䅁杢求䝁䅣兙あ䝁䅫杤求䍁䅁督㕂䝁䄰䅣あ䝁䄸兢穂䍁䅁睢浂䍁䅁督橂䝁䅧兡㙂䝁䄸䅣潂䡁䅉党畂䝁䅫兙㝁䍁䅁兑䑂䙁䅁兌硁䑁䅁免杁䡁䅣䅡灂䡁䅧䅡杁䝁䅫督杁䝁䅫杢杁䙁䅁䅡桂䡁䅍党杁䕁䅫兓䩂䍁䅁杚療䡁䅉䅉あ䝁䅧党杁䡁䅑杣求䝁䅅䅤瑂䝁䅕杢あ䍁䅁睢浂䍁䅁䅡㕂䡁䅁党祂䡁䅁䅡桂䝁䅣兡桂䍁䅁兡畂䍁䅁䅕祂䝁䅅䅚求䡁䅉兌塂䝁䅫䅢獂䝁䅫䅉穂䡁䅫杢歂䡁䅉睢瑂䝁䅕睏杁䕁䅅睑兂䍁䄰杍睁䑁䅑䅉㍂䝁䅧兡橂䝁䅧䅉灂䡁䅍䅉灂䝁䄴䅉兂䝁䅧兙穂䝁䅕䅉䩂䕁䅫䅉浂䝁䄸杣杁䡁䅑䅡求䍁䅁䅤祂䝁䅕兙あ䝁䄰党畂䡁䅑䅉療䝁䅙䅉䉂䝁䅷来潂䝁䅕兡瑂䝁䅕杣婁䡉䅍䅉歂䝁䅫督求䝁䅅督求䍁䅁䅣穂䡁䅫睙潂䝁䄸督灂䡁䅍睏杁䕁䅅睑兂䍁䄰杍ㅁ䑁䅫免杁䡁䅑䅡桂䡁䅑䅉灂䡁䅍䅉灂䝁䄴䅉兂䝁䅧兙穂䝁䅕䅉䩂䍁䅁杚療䡁䅉䅉卂䝁䅕䅤あ䍁䅁督㕂䝁䄴䅚祂䝁䄸兢求䍁䅁兙畂䝁䅑䅉䝂䡁䅉兙湂䝁䅫䅢求䍁䅁䅗杁䡁䅍入畂䝁䅑杣療䝁䄰党㝁䍁䅁䅣祂䝁䅕睙獂䝁䅫杢灂䝁䅍兙獂䍁䅁兙畂䡁䅑兡穂䝁䅕杢穂䝁䅕䅉療䝁䅷兡湂䝁䄸杢ㅂ䝁䅍䅢求䝁䄸䅤灂䝁䅑党杁䡁䅁杣療䝁䅣杣桂䝁䄰督㝁䍁䅁兙畂䝁䅑䅉療䡁䅑䅡求䡁䅉䅉睂䡁䅉睢湂䡁䅉兙瑂䡁䅍䅉浂䝁䄸杣杁䝁䄴党ㅂ䡁䅉睢睂䡁䅍入橂䝁䅧兡桂䡁䅑杣灂䝁䅍䅉穂䡁䅫兢睂䡁䅑睢瑂䡁䅍杌杁䕁䅫䅤杁䝁䅧兙穂䍁䅁兙杁䝁䅷兡橂䝁䅕杢穂䝁䅕䅉桂䝁䅣杣求䝁䅕兢求䝁䄴䅤杁䡁䅣兡あ䝁䅧䅉佂䝁䅕兤祂䝁䅕杢杁䙁䅁䅡桂䡁䅉兢桂䝁䅍党ㅂ䡁䅑兡橂䝁䅅䅢穂䍁䅁䅔灂䝁䄰兡あ䝁䅕䅚杁䡁䅑睢杁䝁䅑党㉂䝁䅕䅢療䡁䅁䅉桂䝁䄴䅚杁䝁䅍睢瑂䝁䄰党祂䝁䅍兡桂䝁䅷兡㙂䝁䅕䅉あ䡁䅉睢浂䝁䅫杢求䡁䅑兡歂䝁䅕䅉浂䝁䄸杣杁䙁䅉党あ䡁䅑䅉穂䡁䅫杢歂䡁䅉睢瑂䝁䅕䅉桂䝁䄴䅚杁䝁䄸䅤潂䝁䅕杣杁䝁䅫杢歂䝁䅫睙桂䡁䅑兡療䝁䄴督㝁䍁䅁兙畂䝁䅑䅉桂䍁䅁䅢灂䝁䅍党畂䡁䅍党杁䝁䅅杢歂䍁䅁睙療䝁䅷䅢桂䝁䅉睢祂䝁䅅䅤灂䝁䄸杢杁䝁䅅睚祂䝁䅕党瑂䝁䅕杢あ䍁䅁睤灂䡁䅑䅡杁䙁䅍䅤療䝁䅳党杁䙁䅑䅡求䡁䅉兙睂䝁䅕兤あ䝁䅫睙穂䍁䅷䅉䩂䝁䄴睙畁䍁䅁䅤療䍁䅁䅚灂䡁䅍睙療䡁䅙党祂䍁䅷䅉歂䝁䅕杤求䝁䅷睢睂䍁䅁兙畂䝁䅑䅉橂䝁䄸兢瑂䝁䅕杣橂䝁䅫兙獂䝁䅫来求䍁䅁杢療䡁䅙党獂䍁䅁杕佂䕁䅅兌楂䝁䅅督求䝁䅑䅉瑂䝁䅕䅚灂䝁䅍兡畂䝁䅕督杁䝁䅙睢祂䍁䅁䅤潂䝁䅕䅉睂䝁䄸䅤求䝁䄴䅤灂䝁䅅䅢杁䡁䅑杣求䝁䅅䅤瑂䝁䅕杢あ䍁䅁睢浂䍁䅁督求䡁䅙党祂䝁䅕䅉桂䝁䄴䅚杁䡁䅉兙祂䝁䅕䅉湂䝁䅕杢求䡁䅑兡橂䍁䅁杢求䡁䅕杣療䝁䅑党㉂䝁䅕䅢療䡁䅁兢求䝁䄴䅤桂䝁䅷䅉歂䝁䅫督求䝁䅅督求䡁䅍䅉療䝁䅙䅉あ䝁䅧党杁䕁䅍杔呂䍁䄴䅉啂䝁䅧党杁䝁䅍睢瑂䡁䅁兙畂䡁䅫䅉㍂䝁䅅督杁䝁䅙睢祂䝁䄰党祂䝁䅷入杁䝁䅳杢療䡁䅣杢杁䝁䅅督杁䙁䅉党橂䝁䅕䅣あ䝁䄸杣杁䙁䅑党橂䝁䅧杢療䝁䅷睢湂䝁䅫党穂䍁䅷䅉䩂䝁䄴睙畁䍁䅁兙畂䝁䅑䅉橂䝁䅧兙畂䝁䅣党歂䍁䅁兡あ䡁䅍䅉畂䝁䅅兢求䍁䅁兑䑂䕁䅅䅒䩂䕁䅅䅉兂䝁䅧兙祂䝁䄰兙橂䝁䅕兤あ䝁䅫睙桂䝁䅷督杁䕁䅫杢橂䍁䄴䅉灂䝁䄴䅉硁䑁䅫兏㍁䍁䄴䅉䉂䕁䅍兑䕂䕁䅫兑杁䙁䅁䅡桂䡁䅉兢桂䝁䅍党ㅂ䡁䅑兡橂䝁䅅䅢穂䍁䅁兓畂䝁䅍杌杁䡁䅣兙穂䍁䅁兡畂䝁䅍睢祂䡁䅁睢祂䝁䅅䅤求䝁䅑䅉灂䝁䄴䅉硁䑁䅫兏穁䍁䅁兙畂䝁䅑䅉灂䡁䅍䅉潂䝁䅕兙歂䡁䅅兤桂䡁䅉䅤求䡁䅉党歂䍁䅁兡畂䍁䅁睕桂䝁䄴䅉䕂䝁䅫党湂䝁䄸䅌杁䕁䅍兙獂䝁䅫杚療䡁䅉杢灂䝁䅅杌䅁䙁呕䅁䭁䅁䅁兑䑂䕁䅣䅔䅁䅁䑙䅁奄杄䅁兑䑂䕁䅫䅉塂䝁䄸杣獂䝁䅑睤灂䝁䅑党獁䍁䅁兓畂䝁䅍杌獁䍁䅁兙杁䡁䅍睢浂䡁䅑睤桂䡁䅉党杁䝁䅍睢瑂䡁䅁兙畂䡁䅫䅌杁䝁䅑党㉂䝁䅕䅢療䡁䅁督獁䍁䅁兢桂䡁䅉睡求䡁䅑督獁䍁䅁兡畂䡁䅍䅤桂䝁䅷䅢穂䍁䅷䅉桂䝁䄴䅚杁䡁䅍兤睂䡁䅁睢祂䡁䅑督杁䝁䅅䅉祂䝁䅅杢湂䝁䅕䅉療䝁䅙䅉穂䝁䄸杚あ䡁䅣兙祂䝁䅕䅉睂䡁䅉睢歂䡁䅕睙あ䡁䅍䅉桂䝁䄴䅚杁䡁䅍睢獂䡁䅕䅤灂䝁䄸杢穂䍁䅁杚療䡁䅉䅉浂䝁䅅睙灂䝁䅷兡あ䝁䅅䅤灂䝁䄴睚杁䝁䅑兡湂䝁䅫䅤桂䝁䅷䅉睂䝁䅅入瑂䝁䅕杢あ䡁䅍䅉灂䝁䄴䅉あ䝁䅧党杁䙁䅕杢灂䡁䅑党歂䍁䅁睕あ䝁䅅䅤求䡁䅍䅉桂䝁䄴䅚杁䝁䅫杢あ䝁䅕杣畂䝁䅅䅤灂䝁䄸杢桂䝁䅷䅢㕂䍁䄴䅉啂䝁䅧党杁䝁䅍睢瑂䡁䅁兙畂䡁䅫䅉療䡁䅁党祂䝁䅅䅤求䡁䅍䅉灂䝁䄴䅉あ䝁䅧杣求䝁䅕䅉穂䝁䅕睚瑂䝁䅕杢あ䡁䅍杏杁䕁䅉兙畂䝁䅳督獁䍁䅁兔求䡁䅉睙潂䝁䅅杢あ䡁䅍䅌杁䝁䅅杢歂䍁䅁村灂䝁䅷䅢求䡁䅉督畁䍁䅁䅖潂䝁䅕䅉橂䝁䄸兢睂䝁䅅杢㕂䍁䅁睢浂䝁䅙党祂䡁䅍䅉䉂䕁䅍兓杁䕁䅅睙硂䡁䅕兡祂䝁䅫杢湂䍁䅷䅉桂䍁䅁督療䝁䅷兤あ䝁䅫睢畂䍁䅁䅤療䍁䅁䅣祂䝁䄸睙求䡁䅍督杁䝁䅍杣求䝁䅑兡あ䍁䅷䅉歂䝁䅕杙灂䡁䅑䅌杁䝁䅅杢歂䍁䅁䅣祂䝁䅕䅣桂䝁䅫䅚杁䝁䅍兙祂䝁䅑䅉あ䡁䅉兙畂䡁䅍兙橂䡁䅑兡療䝁䄴督獁䍁䅁䅚求䝁䅷兡㉂䝁䅕杣杁䝁䅑兡湂䝁䅫䅤桂䝁䅷䅉灂䝁䄴杢療䡁䅙兙あ䝁䅫睢畂䍁䅷䅉桂䝁䄴䅚杁䝁䅙杣桂䡁䅕䅚杁䡁䅁杣求䡁䅙党畂䡁䅑兡療䝁䄴睏杁䕁䅅睑䩂䍁䅁兓穂䡁䅍兤灂䝁䄴睚獁䍁䅁兙杁䝁䅑兡湂䝁䅫䅤桂䝁䅷䅉睂䝁䅅入瑂䝁䅕杢あ䍁䅁兡穂䡁䅍兤灂䝁䄴睚杁䡁䅍睢獂䡁䅕䅤灂䝁䄸杢杁䝁䅙睢祂䍁䅁杢求䡁䅣䅉睂䝁䅅入瑂䝁䅕杢あ䍁䅁睢浂䝁䅙党祂䝁䅫杢湂䑁䅳䅉桂䝁䄴䅚杁䕁䅅睑䩂䍁䅁兒畂䡁䅑党祂䡁䅁杣灂䡁䅍党杁䙁䅁兙㕂䝁䄰党畂䡁䅑督杁䙁䅁䅢桂䡁䅑杚療䡁䅉兢杁䡁䅑䅡桂䡁䅑䅉睂䡁䅉睢㉂䝁䅫䅚求䡁䅍䅉睂䝁䅅入瑂䝁䅕杢あ䍁䅁䅣祂䝁䄸睙求䡁䅍督灂䝁䄴睚杁䝁䅅杢歂䍁䅁睢祂䝁䅍䅡求䡁䅍䅤祂䝁䅅䅤灂䝁䄸杢杁䝁䅍兙睂䝁䅅杙灂䝁䅷兡あ䝁䅫党穂䍁䅁杚療䡁䅉䅉歂䝁䅫睚灂䡁䅑兙獂䍁䅁䅣桂䡁䅫兢求䝁䄴䅤穂䍁䄴䅉䩂䡁䅑䅉桂䝁䅷督療䍁䅁䅣祂䝁䄸杤灂䝁䅑党穂䍁䅁兑䑂䕁䅫䅉䵂䝁䄸睤杁䙁䅙兙獂䡁䅕党杁䙁䅉党桂䝁䅷兌啂䝁䅫兢求䍁䅁䅕桂䡁䅫兢求䝁䄴䅤穂䍁䅷䅉桂䍁䅁䅣獂䝁䅅䅤浂䝁䄸杣瑂䍁䅁杚療䡁䅉䅉睂䡁䅉睢橂䝁䅕督穂䝁䅫杢湂䍁䅁杣求䝁䅅䅢瑁䡁䅑兡瑂䝁䅕䅉睂䝁䅅入瑂䝁䅕杢あ䡁䅍睏杁䝁䅅杢歂䍁䅁兑䑂䕁䅫䅉䥂䝁䅫睚潂䍁䅁杖桂䝁䅷兤求䍁䅁杕求䝁䅅䅢瑁䙁䅑兡瑂䝁䅕䅉兂䝁䅅入瑂䝁䅕杢あ䡁䅍䅌杁䝁䅅䅉睂䝁䅅入瑂䝁䅕杢あ䡁䅍䅉求䝁䄴睚灂䝁䄴党杁䡁䅑䅡桂䡁䅑䅉療䝁䅙杚求䡁䅉督杁䝁䄰兤獂䡁䅑兡瑁䝁䅉兙畂䝁䅳䅌杁䝁䄰兤獂䡁䅑兡瑁䝁䅍兤祂䡁䅉党畂䝁䅍入獁䍁䅁杍ぁ䡁䅧睎杁䡁䅁兙㕂䝁䄰党畂䡁䅑䅉睂䡁䅉睢橂䝁䅕督穂䝁䅫杢湂䍁䅷䅉桂䝁䄴䅚杁䙁䅍睖䩂䕁䅙䅖杁䝁䄰党穂䡁䅍兙湂䝁䅫杢湂䍁䄴䅉䩂䝁䄴䅉桂䝁䅑䅚灂䡁䅑兡療䝁䄴䅌杁䡁䅑䅡求䍁䅁睙療䝁䄰䅣桂䝁䄴入杁䝁䄸杚浂䝁䅕杣穂䍁䅁兑䑂䕁䅫䅉兂䝁䅅入瑂䝁䅕杢あ䡁䅍䅉偂䡁䅉睙潂䝁䅕督あ䡁䅉兙あ䝁䅫睢畂䍁䅁䅕獂䝁䅅䅤浂䝁䄸杣瑂䍁䅁杚療䡁䅉䅉療䡁䅁䅤灂䝁䄰兡㙂䝁䅫杢湂䍁䅁䅣桂䡁䅫兢求䝁䄴䅤穂䑁䅳䅉療䝁䄰杢灂䍁䄰睙潂䝁䅅杢畂䝁䅕䅢杁䡁䅁兙㕂䝁䄰党畂䡁䅑䅉睂䝁䅷兙あ䝁䅙睢祂䝁䄰睏杁䕁䅅睑䩂䍁䅁杒祂䝁䅅兤歂䍁䅁兔桂䝁䄴兙湂䝁䅕兢求䝁䄴䅤獁䍁䅁兙杁䡁䅉党桂䝁䅷兌あ䝁䅫兢求䍁䅁兙睂䡁䅁杣療䝁䅅睙潂䍁䅁䅤療䍁䅁杚祂䝁䅅兤歂䍁䅁兢桂䝁䄴兙湂䝁䅕兢求䝁䄴䅤㝁䍁䅁兙畂䝁䅑䅉䉂䕁䅍兓杁䙁䅍䅣求䝁䅕䅚睂䝁䅅入獁䍁䅁兙畂䍁䅁兡畂䡁䅑党湂䡁䅉兙あ䝁䅕䅚杁䡁䅍兤灂䡁䅑党杁䝁䄸杚杁䝁䅑兡湂䝁䅫䅤桂䝁䅷䅉楂䝁䅫䅢獂䝁䅫杢湂䍁䅷䅉睂䝁䅅入瑂䝁䅕杢あ䍁䅷䅉歂䝁䅫督楂䡁䅕杣穂䝁䅕兢求䝁䄴䅤獁䍁䅁兙畂䝁䅑䅉橂䝁䄸兢瑂䡁䅕杢灂䝁䅍兙あ䝁䅫睢畂䍁䅁督求䡁䅉杤灂䝁䅍党穂䍁䄴䅉啂䝁䅧党杁䝁䅍睢瑂䡁䅁兙畂䡁䅫䅉療䝁䅙杚求䡁䅉督杁䝁䅕䅢求䝁䅍䅤祂䝁䄸杢灂䝁䅍䅉楂䝁䅫䅢獂䍁䅁䅣祂䝁䅕督求䝁䄴䅤瑂䝁䅕杢あ䍁䅁兙畂䝁䅑䅉睂䝁䅅入瑂䝁䅕杢あ䍁䅁督求䡁䅉杤灂䝁䅍党穂䍁䅁䅤療䍁䅁睙療䝁䄴督ㅂ䝁䄰党祂䍁䅁杚灂䝁䄴兙畂䝁䅍党獁䍁䅁兡畂䡁䅍兤祂䝁䅅杢橂䝁䅕䅌杁䝁䅧党桂䝁䅷䅤潂䝁䅍兙祂䝁䅕䅌杁䝁䅧兡湂䝁䅧党祂䍁䅁党歂䡁䅕睙桂䡁䅑兡療䝁䄴䅌杁䡁䅕䅤灂䝁䅷兡あ䡁䅫䅌杁䝁䅣睢㉂䝁䅕杣畂䝁䄰党畂䡁䅑䅌杁䡁䅑党獂䝁䅕睙療䝁䄰兢ㅂ䝁䄴兡橂䝁䅅䅤灂䝁䄸杢穂䍁䅷䅉桂䝁䄴䅚杁䝁䄰睢祂䡁䅑睚桂䝁䅣党杁䡁䅍党橂䡁䅑睢祂䡁䅍睏杁䝁䅫兢睂䝁䅷党瑂䝁䅕杢あ䝁䅅䅤灂䝁䄸杢杁䡁䅍党祂䡁䅙兡橂䝁䅕督獁䍁䅁兡畂䝁䅍䅢ㅂ䝁䅑党杁䡁䅁杣療䝁䅑兤橂䡁䅑䅉灂䝁䄴督あ䝁䅅䅢獂䝁䅅䅤灂䝁䄸杢穂䍁䅁兙畂䝁䅑䅉橂䝁䄸杢浂䝁䅫睚ㅂ䡁䅉兙あ䝁䅫睢畂䡁䅍䅌杁䝁䅅杢歂䍁䅁睙ㅂ䡁䅍䅤療䝁䄰䅉穂䝁䄸杚あ䡁䅣兙祂䝁䅕䅉瑂䝁䄸䅚灂䝁䅙兡橂䝁䅅䅤灂䝁䄸杢穂䑁䅳䅉桂䝁䄴䅚杁䝁䅉兤穂䝁䅫杢求䡁䅍督杁䝁䅅杢歂䍁䅁䅤求䝁䅍䅡畂䝁䅫睙桂䝁䅷䅉橂䝁䄸杢穂䡁䅕䅢あ䝁䅅杢橂䡁䅫䅌杁䝁䄸杢瑁䡁䅍兡あ䝁䅕䅉穂䡁䅕䅣睂䝁䄸杣あ䍁䅷䅉睂䡁䅉睢歂䡁䅕睙あ䍁䅁党歂䡁䅕睙桂䡁䅑兡療䝁䄴䅌杁䝁䅅杢歂䍁䅁䅤求䡁䅍䅤灂䝁䄴睚杁䡁䅍党祂䡁䅙兡橂䝁䅕督獁䍁䅁兙穂䍁䅁睤求䝁䅷䅢杁䝁䅅督杁䝁䅑兡穂䡁䅑杣灂䝁䅉兤あ䝁䅕督杁䝁䄸杣杁䝁䅅睙あ䡁䅍䅉桂䡁䅍䅉桂䍁䅁督桂䝁䅷党穂䍁䅁兙湂䝁䅕杢あ䍁䅁杚療䡁䅉䅉穂䝁䄸杚あ䡁䅣兙祂䝁䅕䅉歂䝁䅕杤求䝁䅷睢睂䝁䅕䅚杁䝁䅉入杁䡁䅑䅡灂䡁䅉䅚杁䡁䅁兙祂䡁䅑兡求䡁䅍杌杁䕁䅫䅤杁䝁䄰兙祂䝁䅳党あ䡁䅍䅉灂䡁䅑督杁䡁䅁杣療䝁䅑兤橂䡁䅑督杁䡁䅕杢歂䝁䅕杣杁䡁䅑䅡求䍁䅁兑䑂䕁䅫䅉塂䝁䄸杣獂䝁䅑睤灂䝁䅑党杁䝁䅉杣桂䝁䄴䅚畁䍁䅁䅖潂䝁䅕䅉橂䝁䄸兢睂䝁䅅杢㕂䍁䅁睤桂䡁䅍䅉浂䝁䄸杣瑂䝁䅕杣獂䡁䅫䅉牂䝁䄴睢㍂䝁䄴䅉桂䡁䅍䅉啂䡁䅉兙畂䡁䅍兙橂䡁䅑兡療䝁䄴䅉呂䡁䅫督あ䝁䅕兢穂䍁䅁兑祂䝁䅍䅡灂䡁䅑党橂䡁䅑督獁䍁䅁兓畂䝁䅍杌杁䝁䅅杢歂䍁䅁睙潂䝁䅅杢湂䝁䅕䅚杁䝁䅫䅤穂䍁䅁杢桂䝁䄰党杁䡁䅑睢杁䕁䅅睑䩂䍁䅁睖療䡁䅉䅢歂䡁䅣兡歂䝁䅕䅌杁䕁䅫杢橂䍁䄴䅉灂䝁䄴䅉䭂䡁䅕䅢㕂䍁䅁杍睁䑁䅁睎畁䍁䅁䅖潂䝁䅕䅉橂䝁䄸兢睂䝁䅅杢㕂䍁䅁睤桂䡁䅍䅉浂䝁䄸兤畂䝁䅑党歂䍁䅁兡畂䍁䅁免㕁䑁䅣兎杁䝁䅅杢歂䍁䅁兡穂䍁䅁杙桂䡁䅍党歂䍁䅁兡畂䍁䅁兒獂䝁䅳䅡療䡁䅉杢獁䍁䅁杔求䝁䅉杣桂䡁䅍睡桂䍁䄴䅁㑂睅䅁䅃䅁䕁䅅睑佂䅁䅁杔䅉䅁䅯䅁䉂䕁䅑村䙂䅁䅁䅗䅉䅁䅧䅁䉂䕁䅑兓䅁䅁䑍䅁䥁䅁䅁兑䕂䕁䄰䅁噁睁䅁杋䅧䕁䅅䅒乂䕁䅅䅉䍂䝁䅫睢獂䝁䄸睚灂䝁䅍督獁䍁䅁兓畂䝁䅍杌獁䍁䅁兙杁䝁䅉兡療䡁䅁䅡桂䡁䅉兢桂䝁䅍党ㅂ䡁䅑兡橂䝁䅅䅢杁䝁䅍睢瑂䡁䅁兙畂䡁䅫䅌杁䝁䅕杢湂䝁䅅睚求䡁䅍䅉灂䝁䄴䅉歂䝁䅕杤求䝁䅷睢睂䝁䅫杢湂䍁䅷䅉瑂䝁䅅杢ㅂ䝁䅙兙橂䡁䅑兤祂䝁䅫杢湂䍁䅷䅉桂䝁䄴䅚杁䝁䄰兙祂䝁䅳党あ䝁䅫杢湂䍁䅁督睂䝁䅕睙灂䝁䅅䅢あ䡁䅫䅉睂䝁䅷兙穂䝁䄰兙瑁䝁䅑党祂䝁䅫杤求䝁䅑䅉楂䝁䅫睢獂䝁䄸睚灂䝁䅍督杁䝁䅙睢祂䍁䅁䅤潂䝁䅕䅉あ䡁䅉党桂䡁䅑兢求䝁䄴䅤杁䝁䄸杚杁䝁䅫兢瑂䡁䅕杢求䍁䅁䅚求䝁䅙兡橂䝁䅫党畂䝁䅍兡求䡁䅍䅉桂䝁䄴䅚杁䝁䅫杢浂䝁䅕睙あ䝁䅫睢ㅂ䡁䅍䅉歂䝁䅫督求䝁䅅督求䡁䅍䅉灂䝁䄴䅉あ䝁䅧党杁䙁䅕杢灂䡁䅑党歂䍁䅁睕あ䝁䅅䅤求䡁䅍䅉桂䝁䄴䅚杁䝁䅫杢あ䝁䅕杣畂䝁䅅䅤灂䝁䄸杢桂䝁䅷䅢㕂䍁䄴䅉啂䝁䅧党杁䝁䅍睢瑂䡁䅁兙畂䡁䅫䅉療䝁䅙杚求䡁䅉督杁䕁䅉兓坂䕁䅫睒䉂䕁䄰䅌杁䝁䅅杢杁䝁䅫杢あ䡁䅉兙㉂䝁䅕杢療䡁䅕督杁䝁䅫兢瑂䡁䅕杢求䍁䅁睚獂䝁䄸杙ㅂ䝁䅷兡畂䍁䅁䅋䩂䙁䅙兓䡂䍁䅫䅉睂䡁䅉睢歂䡁䅕睙あ䍁䅁兡畂䝁䅑兡橂䝁䅅䅤求䝁䅑䅉浂䝁䄸杣杁䡁䅑䅡求䍁䅁䅤祂䝁䅕兙あ䝁䄰党畂䡁䅑䅉療䝁䅙䅉睂䡁䅉兡瑂䝁䅅杣㕂䍁䅁䅡ㅂ䝁䄰睢祂䝁䅅䅢杁䝁䅫兢瑂䡁䅕杢療䝁䅑党浂䝁䅫睙灂䝁䅕杢橂䡁䅫䅉潁䙁䅁兓灁䑁䅳䅉䉂䙁䅍睑䙂䕁䄴兓坂䍁䅷䅉桂䝁䄴䅉䩂䙁䅙兓䡂䍁䅁䅣祂䝁䄸䅚ㅂ䝁䅍䅤杁䝁䅙睢祂䍁䅁䅤潂䝁䅕䅉あ䡁䅉党桂䡁䅑兢求䝁䄴䅤杁䝁䄸杚杁䙁䅁兓㝁䍁䅁兙畂䝁䅑䅉佂䝁䅅杙灂䍁䄰䅓䍂䍁䅁杚療䡁䅉䅉あ䝁䅧党杁䡁䅑杣求䝁䅅䅤瑂䝁䅕杢あ䍁䅁睢浂䍁䅁兙橂䡁䅕䅤求䍁䅁党㑂䡁䅁睢穂䡁䅕杣求䍁䅁䅤療䍁䅁杙獂䝁䄸睢歂䍁䅁睙療䝁䄴䅤桂䝁䅫杢灂䝁䄴睚杁䕁䅧党睂䝁䅅䅤灂䡁䅑兡穂䍁䅁村杁䡁䅍兤祂䝁䅙兙橂䝁䅕䅉桂䝁䄴䅤灂䝁䅣党畂䍁䅁兙畂䝁䅑䅉療䡁䅑䅡求䡁䅉䅉獂䝁䅫督あ䝁䅕䅚杁䝁䅕䅥睂䝁䄸督ㅂ䡁䅉党穂䍁䅁䅤療䍁䅁䅓求䡁䅁兙あ䝁䅫䅤灂䡁䅍䅉䍂䍁䄴䅉䩂䡁䅑䅉歂䝁䅕杤求䝁䅷睢睂䡁䅍䅉桂䍁䅁䅣灂䡁䅁党獂䝁䅫杢求䍁䅁睢浂䍁䅁䅣獂䝁䅅督瑂䝁䅅兌歂䝁䅕杣灂䡁䅙党歂䍁䅁䅤潂䝁䅕杣桂䡁䅁党ㅂ䡁䅑兡橂䡁䅍䅌杁䝁䅫杢橂䝁䅷兤歂䝁䅫杢湂䍁䅁䅣祂䝁䄸䅚ㅂ䝁䅍䅤穂䍁䅁杣求䝁䅷兙あ䝁䅕䅚杁䡁䅑睢杁䡁䅑䅡求䍁䅁兢求䡁䅑䅡療䝁䅑督杁䝁䄸杚杁䡁䅑杣求䝁䅅䅤瑂䝁䅕杢あ䍁䅁兙畂䝁䅑䅉睂䡁䅉党㉂䝁䅕杢あ䝁䅫睢畂䍁䅁睢浂䍁䅁睕畁䍁䅁䅣畂䝁䅕兤瑂䝁䄸杢灂䝁䅅䅉灂䝁䄴杚求䝁䅍䅤灂䝁䄸杢杁䝁䅙睢祂䍁䅁兙畂䍁䅁兡瑂䝁䄰兤畂䝁䄸睚獂䝁䄸杙ㅂ䝁䅷兡畂䍁䄴䅉䩂䝁䄴䅉桂䝁䅑䅚灂䡁䅑兡療䝁䄴䅌杁䝁䅫䅤杁䝁䄸䅣求䡁䅉兙あ䝁䅕督杁䡁䅍睢ㅂ䡁䅉睙求䍁䅁䅣獂䝁䅅督瑂䝁䅅䅉橂䝁䄸䅢獂䝁䅕睙あ䝁䅫睢畂䍁䅁杚桂䝁䅍兡獂䝁䅫䅤灂䝁䅕督畁䍁䅁䅖潂䝁䅕䅉橂䝁䄸兢睂䝁䅅杢㕂䍁䅁督求䝁䅷䅢穂䍁䅁兡あ䡁䅍䅉睂䡁䅉睢歂䡁䅕睙あ䡁䅍䅉あ䝁䅧杣療䡁䅕睚潂䍁䅁兡畂䝁䅑党睂䝁䅕杢歂䝁䅕杢あ䍁䅁䅚灂䡁䅍䅤祂䝁䅫杙ㅂ䡁䅑睢祂䡁䅍䅌杁䝁䅑杣ㅂ䝁䅣䅉㍂䝁䅧睢獂䝁䅕督桂䝁䅷党祂䡁䅍䅌杁䡁䅍䅣求䝁䅍兡桂䝁䅷䅤㕂䍁䅁䅣潂䝁䅅杣瑂䝁䅅睙灂䝁䅕督獁䍁䅁兙畂䝁䅑䅉療䡁䅑䅡求䡁䅉䅉桂䝁䅷䅤求䡁䅉杢桂䡁䅑党杁䡁䅍兡あ䝁䅕䅉睂䡁䅉睢㉂䝁䅫䅚求䡁䅉督畁䍁䅁兑䕂䕁䄰兑杁䕁䅉兡療䝁䅷睢湂䝁䅫睙穂䍁䅷䅉䩂䝁䄴睙畁䍁䅁睤桂䡁䅍䅉灂䝁䄴睙療䡁䅉䅣療䡁䅉兙あ䝁䅕䅚杁䝁䅫杢杁䑁䅉䅍睁䑁䅑䅉桂䝁䄴䅚杁䝁䅫督杁䝁䅧党桂䝁䅑兣ㅂ䝁䅅杣あ䝁䅕杣求䝁䅑䅉灂䝁䄴䅉卂䝁䅅兢穂䝁䅕入獁䍁䅁杔求䡁䅣䅉䭂䝁䅕杣穂䝁䅕入畁䅁䅁硩䅍䅁䅧䅁䉂䕁䅑䅕䅁䭁䍉䅁䭁䅁䅁兑䕂䙁䅍睓䅁䝁䍷䅁䵁杂䅁兑䙂䕁䅍睔乂䍁䅷䅉あ䝁䄸睚求䡁䅑䅡求䡁䅉䅉㍂䝁䅫䅤潂䍁䅁兡あ䡁䅍䅉穂䡁䅕杙穂䝁䅫䅚灂䝁䅅杣灂䝁䅕督獁䍁䅁䅣祂䝁䄸杤灂䝁䅑党穂䍁䅁䅣祂䝁䄸杚求䡁䅍督灂䝁䄸杢桂䝁䅷䅉灂䝁䄴杚祂䝁䅅督あ䡁䅉兤橂䡁䅑兤祂䝁䅕䅉橂䝁䄸杢穂䡁䅕䅢あ䝁䅫杢湂䍁䅁督求䡁䅉杤灂䝁䅍党穂䍁䅁杚療䡁䅉䅉湂䝁䄸杤求䡁䅉杢瑂䝁䅕杢あ䡁䅍䅌杁䝁䅉兤穂䝁䅫杢求䡁䅍督求䡁䅍䅌杁䝁䅅杢歂䍁䅁睢祂䝁䅣兙畂䝁䅫来桂䡁䅑兡療䝁䄴督杁䡁䅣睢祂䝁䅷䅚㍂䝁䅫䅚求䍁䄴䅉䩂䡁䅑䅉療䡁䅁党祂䝁䅅䅤求䡁䅍䅉灂䝁䄴䅉あ䝁䅧杣求䝁䅕䅉穂䝁䅕睚瑂䝁䅕杢あ䡁䅍杏杁䕁䅅兢求䡁䅉兡橂䝁䅅督獁䍁䅁兓畂䡁䅑党祂䝁䄴兙あ䝁䅫睢畂䝁䅅䅢獁䍁䅁兙畂䝁䅑䅉䉂䕁䅕睑偂䕁䄰䅉䑂䝁䅅䅣灂䡁䅑兙獂䍁䄴䅉啂䝁䅧党杁䝁䅍睢瑂䡁䅁兙畂䡁䅫䅉療䝁䅙杚求䡁䅉督杁䝁䅅䅚㉂䝁䅫督療䡁䅉入獁䍁䅁䅣獂䝁䅅杢畂䝁䅫杢湂䍁䅷䅉橂䝁䄸杢穂䡁䅕䅢あ䝁䅫杢湂䍁䅷䅉桂䡁䅉睙潂䝁䅫䅤求䝁䅍䅤ㅂ䡁䅉兙獂䍁䅁兙畂䝁䅑䅉求䝁䄴睚灂䝁䄴党求䡁䅉兡畂䝁䅣䅉歂䝁䅕督灂䝁䅣杢獁䍁䅁睙療䝁䄴督あ䡁䅉兤橂䡁䅑兡療䝁䄴䅉桂䝁䄴䅚杁䡁䅁杣療䝁䅣杣桂䝁䄰䅉瑂䝁䅅杢桂䝁䅣党瑂䝁䅕杢あ䍁䅷䅉桂䝁䄴䅚杁䝁䅫杢㉂䝁䅕督あ䝁䄰党畂䡁䅑䅉桂䝁䄴䅚杁䝁䅑党㉂䝁䅕䅢療䡁䅁兢求䝁䄴䅤杁䡁䅍党祂䡁䅙兡橂䝁䅕督杁䡁䅑睢杁䡁䅁兤楂䝁䅷兡橂䍁䅁兙畂䝁䅑䅉睂䡁䅉兡㉂䝁䅅䅤求䍁䅁睙獂䝁䅫党畂䡁䅑督畁䍁䅁兓あ䍁䅁兡穂䍁䅁兙獂䡁䅍睢杁䝁䅫杢㉂䝁䄸䅢㉂䝁䅕䅚杁䝁䅫杢杁䡁䅑䅡求䍁䅁兡畂䡁䅙党穂䡁䅑兢求䝁䄴䅤杁䝁䅅杢歂䍁䅁䅚求䡁䅙党獂䝁䄸䅣瑂䝁䅕杢あ䍁䅁睢浂䍁䅁杣求䝁䅅䅢杁䝁䅕督あ䝁䅅䅤求䍁䅁䅣祂䝁䄸条求䝁䅍䅤穂䍁䄴䅉啂䝁䅧党杁䝁䅍睢瑂䡁䅁兙畂䡁䅫䅉穂䝁䅕杣㉂䝁䅕督杁䡁䅑杣桂䝁䄴督睂䝁䄸杣あ䝁䅅䅤灂䝁䄸杢獁䍁䅁睤桂䡁䅑党祂䍁䅷䅉浂䝁䅅睙灂䝁䅷兡あ䝁䅫党穂䍁䅷䅉求䝁䄴杤灂䡁䅉睢畂䝁䄰党畂䡁䅑兙獂䍁䅷䅉桂䝁䄴䅚杁䝁䅕杢求䡁䅉睚㕂䍁䅁督求䝁䅍䅤療䡁䅉督畁䍁䅁䅖潂䝁䅕䅉橂䝁䄸兢睂䝁䅅杢㕂䍁䅁睤桂䡁䅍䅉浂䝁䄸杣瑂䝁䅕杣獂䡁䅫䅉牂䝁䄴睢㍂䝁䄴䅉桂䡁䅍䅉䉂䕁䅕睑偂䕁䄰䅉啂䝁䅕睙潂䝁䄴睢獂䝁䄸睚㕂䍁䅁睑療䡁䅉䅣療䡁䅉兙あ䝁䅫睢畂䍁䅁兙畂䝁䅑䅉橂䝁䅧兙畂䝁䅣党歂䍁䅁兡あ䡁䅍䅉畂䝁䅅兢求䍁䅁䅤療䍁䅁兑䙂䕁䅍睔乂䍁䅁兡畂䍁䅁杓桂䝁䄴兤桂䡁䅉入杁䑁䅉䅍硁䑁䅕杌杁䕁䅅兒䑂䕁䄸兔杁䡁䅣兙穂䍁䅁兡畂䝁䅍睢祂䡁䅁睢祂䝁䅅䅤求䝁䅑䅉灂䝁䄴䅉硁䑁䅫䅏睁䍁䅁兙畂䝁䅑䅉灂䡁䅍䅉潂䝁䅕兙歂䡁䅅兤桂䡁䅉䅤求䡁䅉党歂䍁䅁兡畂䍁䅁䅒桂䝁䅷䅢桂䡁䅍䅌杁䙁䅑党㑂䝁䅅督畁䅁䅁桏䅍䅁䅧䅁䉂䕁䅕兒䅁䵁䍍䅁䥁䅁䅁兑䙂䙁䅁䅁塄杁䅁䅃䅁䕁䅅兒呂䅁䅁兎䅉䅁䅧䅁䉂䕁䅙䅔䅁䡁䍅䅁坃睄䅁兑䡂䕁䅍睔杁䕁䅍睢祂䡁䅁睢祂䝁䅅䅤灂䝁䄸杢杁䝁䄰兙畂䡁䅕杚桂䝁䅍䅤ㅂ䡁䅉党穂䍁䅁兙畂䝁䅑䅉歂䝁䅫督あ䡁䅉兡楂䡁䅕䅤求䡁䅍䅉桂䝁䅣杣灂䝁䅍兤獂䡁䅑兤祂䝁䅅䅢杁䝁䅕兣ㅂ䝁䅫䅣瑂䝁䅕杢あ䍁䅁兙畂䝁䅑䅉祂䝁䅕䅢桂䡁䅑党歂䍁䅁杣求䡁䅁䅢桂䝁䅍党瑂䝁䅕杢あ䍁䅁䅣桂䡁䅉䅤穂䍁䅁睤療䡁䅉䅢歂䡁䅣兡歂䝁䅕杌杁䕁䅫䅤杁䝁䄸杚浂䝁䅕杣穂䍁䅁䅡療䡁䅉督求䡁䅁睢㍂䝁䅕杣杁䡁䅑杣桂䝁䅍䅤療䡁䅉督杁䝁䅙睢祂䍁䅁杣療䡁䅣䅉橂䡁䅉睢睂䍁䅁䅣祂䝁䄸䅚ㅂ䝁䅍䅤灂䝁䄸杢獁䍁䅁督療䝁䅫䅢杁䝁䅍兤獂䡁䅑兡㉂䝁䅅䅤灂䝁䄸杢獁䍁䅁䅣獂䝁䅅杢あ䝁䅫杢湂䍁䅷䅉獂䝁䅅杢歂䍁䅁䅢求䡁䅙党獂䝁䅫杢湂䍁䅷䅉穂䝁䅕党歂䝁䅫杢湂䍁䅷䅉桂䝁䄴䅚杁䝁䅍睢瑂䝁䄰党祂䝁䅍兡桂䝁䅷䅉潂䝁䅅入杁䝁䄸䅣求䡁䅉兙あ䝁䅫睢畂䡁䅍睏杁䡁䅕䅤灂䝁䅷兡あ䡁䅫䅉あ䡁䅉兙橂䡁䅑睢祂䡁䅍䅉浂䝁䄸杣杁䡁䅍兢桂䝁䅷䅢瑁䍁䅁兙畂䝁䅑䅉瑂䝁䅕䅚灂䡁䅕兢瑁䡁䅍兡㙂䝁䅕䅚杁䝁䅙兙祂䝁䄰督獁䍁䅁兙穂䍁䅁睤求䝁䅷䅢杁䝁䅅督杁䝁䅙睢祂䍁䅁䅚桂䝁䅫杣㕂䍁䅷䅉獂䝁䅫杤求䡁䅍䅤療䝁䅍睡獁䍁䅁睢祂䝁䅍䅡桂䡁䅉䅚穂䍁䅷䅉桂䝁䄴䅚杁䡁䅙兡畂䝁䅕入桂䡁䅉䅚穂䑁䅳䅉桂䝁䄴䅚杁䝁䅍睢瑂䡁䅁兙橂䡁䅑䅉あ䡁䅉兙橂䡁䅑睢祂䡁䅍䅉浂䝁䄸杣杁䡁䅍兢桂䝁䅷䅢杁䝁䅙兙祂䝁䄰督獁䍁䅁督睂䝁䅕睙灂䝁䅅䅢あ䡁䅫䅉桂䝁䅣杣灂䝁䅍兤獂䡁䅑兤祂䝁䅅䅢杁䝁䅫杢歂䡁䅕督あ䡁䅉兡求䡁䅍䅌杁䝁䅷兙畂䝁䅑督橂䝁䅅䅣灂䝁䄴睚獁䍁䅁党硂䡁䅕党穂䡁䅑杣灂䝁䅅杢獁䍁䅁兙畂䝁䅑䅉祂䝁䅕督灂䝁䅑党畂䡁䅑兡桂䝁䅷䅉ㅂ䡁䅍党穂䍁䄴䅉啂䝁䅧党杁䝁䅍睢瑂䡁䅁兙畂䡁䅫䅉桂䝁䅷督療䍁䅁䅣祂䝁䄸杤灂䝁䅑党穂䍁䅁睚祂䝁䅅兡畂䍁䅁督あ䝁䄸杣桂䝁䅣党杁䝁䅉兡畂䡁䅍䅉桂䝁䄴䅚杁䡁䅉党獂䝁䅅䅤求䝁䅑䅉歂䡁䅉入灂䝁䄴睚杁䝁䅅杢歂䍁䅁䅡桂䝁䄴䅚獂䝁䅫杢湂䍁䅁党硂䡁䅕兡睂䝁䄰党畂䡁䅑䅉穂䡁䅫督あ䝁䅕兢穂䑁䅳䅉穂䝁䅕党歂䍁䄰䅣祂䝁䄸睙求䡁䅍督灂䝁䄴睚杁䡁䅍入穂䡁䅑党瑂䡁䅍睏杁䡁䅍睤灂䝁䄴党杁䝁䅅杢歂䍁䅁䅣療䡁䅕䅢あ䡁䅉入杁䝁䅙党求䝁䅑䅉穂䡁䅑睢祂䝁䅅睚求䍁䅁兙畂䝁䅑䅉歂䝁䅕䅢灂䡁䅙党祂䡁䅫睏杁䡁䅙党畂䡁䅑兡獂䝁䅅䅤灂䝁䄸杢杁䝁䅅杢歂䍁䅁睤桂䡁䅑党祂䝁䅫杢湂䍁䅁督㕂䡁䅍䅤求䝁䄰督㝁䍁䅁兙畂䝁䅑䅉求䝁䅣睚杁䡁䅁杣療䝁䅑兤橂䡁䅑兡療䝁䄴䅉穂䡁䅫督あ䝁䅕兢穂䍁䅁兙畂䝁䅑䅉楂䡁䅉睢灂䝁䅷党祂䍁䅁䅣祂䝁䄸䅚ㅂ䝁䅍䅤灂䝁䄸杢杁䝁䅕兣ㅂ䝁䅫䅣瑂䝁䅕杢あ䍁䄴䅉䩂䝁䄴䅉桂䝁䅑䅚灂䡁䅑兡療䝁䄴䅌杁䝁䅫䅤杁䝁䄸杚浂䝁䅕杣穂䍁䅁杣療䡁䅕杢歂䍁䅁兙畂䝁䅑䅉祂䝁䅕睙あ䝁䅅杢湂䡁䅕䅢桂䡁䅉䅉楂䝁䅅䅢求䡁䅉督獁䍁䅁䅢療䝁䅅䅚求䡁䅉䅉㍂䝁䅅睚療䝁䄴督獁䍁䅁督求䝁䅷杚瑁䡁䅁杣療䡁䅁党獂䝁䅷党歂䍁䅁睤灂䝁䄴䅚祂䝁䄸睤求䡁䅉督獁䍁䅁杚療䡁䅉兙湂䝁䅕䅉潂䝁䅅杣㉂䝁䅕督あ䝁䅕杣穂䍁䅷䅉歂䝁䅫督橂䍁䅁兢療䡁䅣党祂䡁䅍䅌杁䡁䅍䅣祂䝁䅕兙歂䝁䅕杣穂䍁䅷䅉祂䝁䅅睡求䡁䅍䅌杁䡁䅑党歂䝁䅑党祂䡁䅍䅌杁䝁䅅杢歂䍁䅁兢療䡁䅣党祂䍁䅁睙療䝁䄴䅚灂䡁䅑兡療䝁䄴党祂䡁䅍䅉浂䝁䄸杣杁䝁䅧兙祂䡁䅙党穂䡁䅑兡畂䝁䅣䅉桂䝁䄴䅚杁䡁䅁兙橂䝁䅳兙湂䝁䅫杢湂䍁䅁杤求䝁䅣党あ䝁䅅䅤灂䡁䅙党杁䝁䅙党求䝁䅑督杁䡁䅕督求䝁䅑䅉灂䝁䄴䅉あ䝁䅧党杁䝁䅉党求䝁䅙䅉橂䝁䅅䅤あ䝁䅷党獁䍁䅁䅚桂䝁䅫杣㕂䍁䅷䅉潂䝁䄸杣穂䝁䅕䅌杁䝁䅅杢歂䍁䅁杣求䝁䄴党㍂䝁䅅杙獂䝁䅕䅉浂䡁䅕党獂䍁䅁兡畂䝁䅑兤穂䡁䅑杣灂䝁䅕督畁䍁䅁杒ㅂ䡁䅉䅤潂䝁䅕杣獁䍁䅁䅤潂䝁䅕䅉橂䝁䄸兢睂䝁䅅杢㕂䍁䅁䅣祂䝁䄸杤灂䝁䅑党穂䍁䅁兡瑂䡁䅁䅢求䝁䄰党畂䡁䅑督獁䍁䅁兡畂䝁䅍䅢ㅂ䝁䅑兡畂䝁䅣䅉歂䝁䅫督橂䍁䅁䅡桂䡁䅉杣療䡁䅣督杁䝁䅷党㉂䝁䅕䅢灂䝁䄴睚杁䡁䅍党求䝁䅑䅉楂䝁䅕䅚穂䍁䅁兙畂䝁䅑䅉瑂䝁䅫䅥灂䝁䄴睚杁䝁䅍䅡求䝁䄰兡橂䝁䅅䅢穂䍁䅁睤灂䡁䅑䅡杁䡁䅑䅡求䍁䅁督療䝁䅫䅢穂䑁䅳䅉潂䝁䅕兙㉂䡁䅫䅉あ䝁䅫䅢獂䝁䅅睚求䍁䅁䅤療䍁䅁杙祂䝁䅕兙牂䍁䅁兤睂䍁䅁督療䝁䅫䅢杁䝁䅅杢歂䍁䅁兢灂䡁䅧䅉橂䡁䅉睢睂䍁䅁杣求䡁䅍兡歂䡁䅕党杁䝁䅫杢あ䝁䄸䅉あ䝁䄸䅣穂䝁䄸兡獂䑁䅳䅉浂䝁䅫党獂䝁䅑䅉橂䡁䅕䅢あ䝁䅫杤桂䡁䅑睢祂䡁䅍䅉あ䝁䅧兙あ䍁䅁䅣祂䝁䅕䅣桂䡁䅉党杁䡁䅍兢療䝁䄸䅤潂䍁䅁督求䝁䅕䅚杁䝁䅉党歂䍁䅁兙畂䝁䅑䅉歂䝁䅕督あ䡁䅉睢㕂䍁䅁睤求䝁䅕䅚穂䑁䅳䅉歂䡁䅉兡獂䝁䅷督杁䝁䅙睢祂䍁䅁督瑂䝁䅅䅢獂䍁䅁睚祂䝁䅅兡畂䍁䅁督求䝁䅕䅚灂䝁䄴睚㝁䍁䅁䅣獂䝁䅅杢あ䝁䅕杣穂䍁䅁兙畂䝁䅑䅉療䡁䅑䅡求䡁䅉䅉睂䝁䅷兙畂䡁䅑兡畂䝁䅣䅉求䡁䅅兤灂䡁䅁兢求䝁䄴䅤㝁䍁䅁兙畂䝁䅑䅉獂䝁䄸兙歂䝁䅕杣穂䍁䄴䅉䉂䝁䅑䅚灂䡁䅑兡療䝁䄴兙獂䝁䅷入獁䍁䅁兡あ䍁䅁睢浂䝁䅙党祂䡁䅍䅉橂䝁䄸兢楂䝁䅫杢求䡁䅍䅉浂䝁䄸杣杁䝁䅧兙祂䡁䅙党穂䡁䅑兡畂䝁䅣䅉湂䡁䅉兙灂䝁䄴䅉橂䡁䅉睢睂䡁䅍䅌杁䡁䅍兤橂䝁䅧䅉桂䡁䅍䅉橂䝁䄸杣畂䍁䅷䅉㍂䝁䅧党桂䡁䅑䅌杁䡁䅍睢㕂䝁䅉党桂䝁䄴督獁䍁䅁兙畂䝁䅑䅉祂䝁䅫睙求䑁䅳䅉桂䝁䄴䅚杁䝁䅅䅣睂䝁䅷兡橂䝁䅅䅤灂䝁䄸杢杁䝁䅕兣ㅂ䝁䅫䅣瑂䝁䅕杢あ䍁䅷䅉穂䡁䅕睙潂䍁䅁兙穂䍁䅁督求䝁䅷杚瑁䡁䅁杣療䡁䅁党獂䝁䅷党歂䍁䅷䅉あ䝁䅧杣求䝁䅕兌杁䝁䅅杢歂䍁䅁杚療䡁䅕杣瑁䡁䅣䅡求䝁䅕䅢求䝁䅑䅉㉂䝁䅕䅡灂䝁䅍䅢求䡁䅍䅌杁䝁䅅杢歂䍁䅁杣求䝁䅷兙あ䝁䅕䅚杁䝁䅕兣ㅂ䝁䅫䅣瑂䝁䅕杢あ䍁䅁杚療䡁䅉䅉獂䝁䅫兣ㅂ䝁䅫䅚杁䝁䅅杢歂䍁䅁䅚祂䡁䅫䅉浂䝁䅕杣あ䝁䅫䅢灂䡁䅯党祂䡁䅍䅉桂䝁䄴䅚杁䝁䅍杣療䡁䅁䅉睂䡁䅉睢あ䝁䅕睙あ䝁䅫睢畂䍁䅁睙潂䝁䅕兢灂䝁䅍兙獂䡁䅍䅌杁䝁䅅杢歂䍁䅁杚療䡁䅉䅉桂䝁䅙䅤求䡁䅉䅉橂䡁䅉睢睂䡁䅍䅉求䝁䄰党祂䝁䅣党杁䝁䅙杣療䝁䄰䅉あ䝁䅧党杁䝁䅣杣療䡁䅕杢歂䍁䅷䅉桂䡁䅍䅉㍂䝁䅕䅢獂䍁䅁兙穂䍁䅁䅣祂䝁䄸䅚ㅂ䝁䅍党穂䍁䅁䅚灂䝁䅕督求䝁䅷䅉求䝁䄴睚灂䝁䄴党穂䍁䅷䅉湂䝁䅕兙祂䡁䅍䅌杁䝁䅅杢歂䍁䅁睚求䝁䄴党祂䝁䅅䅤灂䝁䄴睚杁䡁䅍党あ䡁䅍杌杁䙁䅑䅡求䍁䅁睙療䝁䄰䅣桂䝁䄴入杁䝁䄰兙祂䝁䅳党あ䡁䅍䅉灂䡁䅑督杁䡁䅁杣療䝁䅑兤橂䡁䅑督杁䡁䅕杢歂䝁䅕杣杁䡁䅑䅡求䍁䅁杒求䝁䄴䅚あ䍁䅷䅉䡂䙁䅍兓獁䍁䅁兔桂䡁䅍督求䡁䅫䅉䝂䝁䅕杣湂䡁䅕督療䝁䄴䅌杁䙁䅁杣求䝁䅍兡穂䝁䅫睢畂䍁䅁䅕獂䝁䅅杢あ䝁䅫杢湂䍁䅷䅉桂䝁䄴䅚杁䙁䅙兙獂䡁䅑杣桂䍁䅁杙祂䝁䅅杢歂䡁䅍䅉あ䝁䅧杣療䡁䅕睚潂䍁䅁兙杁䝁䄴党あ䡁䅣睢祂䝁䅳䅉療䝁䅙䅉灂䝁䄴䅚求䡁䅁党畂䝁䅑党畂䡁䅑䅉歂䝁䅕兙獂䝁䅕杣穂䍁䅁兙畂䝁䅑䅉歂䝁䅫督あ䡁䅉兡楂䡁䅕䅤療䡁䅉督畁䍁䅁兑䡂䕁䅍睔杁䕁䅍睢祂䡁䅁睢祂䝁䅅䅤灂䝁䄸杢杁䡁䅣兙穂䍁䅁杚療䡁䅕杢歂䝁䅕䅚杁䝁䅫杢杁䑁䅅兏㕁䑁䅁䅉桂䝁䄴䅚杁䝁䅫督杁䝁䅧党桂䝁䅑兣ㅂ䝁䅅杣あ䝁䅕杣求䝁䅑䅉灂䝁䄴䅉䕂䡁䅕䅢ㅂ䡁䅑䅡獁䍁䅁睒求䝁䄸杣湂䝁䅫兙畁䅁䅁核䅉䅁䅧䅁䉂䕁䅫睒䅁佁䍕䅁䥁䅁䅁兑䩂䙁䅯䅁䭁杁䅁䅃䅁䕁䅅杓䡂䅁䅁共䅉䅁䅯䅁䉂䕁䅳兑乂䅁䅁睈䅉䅁䅧䅁䉂䕁䅷村䅁䅁䍷䅁䭁䅁䅁兑䵂䕁䅣杔䅁䍁䍅䅁䥁䅁䅁兑䵂䕁䅳䅁䅄睁䅁䅃䅁䕁䅅䅔䵂䅁䅁杭䅉䅁䅯䅁䉂䕁䅷䅔䙂䅁䅁杤䅉䉁䱙䅁䉂䕁䅷䅔䙂䙁䅑兒獁䍁䅁兓畂䝁䅍杌杁䝁䄸䅣求䡁䅉兙あ䝁䅕督杁䝁䅅督杁䝁䅅杢杁䝁䅕杢求䡁䅉睚㕂䍁䅁睙療䝁䄰䅣桂䝁䄴入畁䍁䅁䅖潂䝁䅕䅉橂䝁䄸兢睂䝁䅅杢㕂䍁䅁睢睂䝁䅕杣桂䡁䅑党穂䍁䅁兡畂䍁䅁䅤㍂䝁䄸䅉穂䝁䅕睚瑂䝁䅕杢あ䡁䅍䅌杁䙁䅉党湂䡁䅕䅢桂䡁䅑党歂䍁䅁睔睂䝁䅕杣桂䡁䅑兡療䝁䄴督杁䝁䅅杢歂䍁䅁兑䵂䕁䅷兒啂䕁䅕䅉䑂䝁䅷党桂䝁䄴䅉䙂䝁䄴党祂䝁䅣入畁䍁䅁兓あ䍁䅁睚求䝁䄴党祂䝁䅅䅤求䡁䅍䅉求䝁䅷党橂䡁䅑杣灂䝁䅍兡あ䡁䅫䅉浂䡁䅉睢瑂䍁䅁睙療䝁䅅䅢瑁䝁䅙兡祂䝁䅕䅚獁䍁䅁杙灂䝁䄸兢桂䡁䅍督杁䝁䅍睢瑁䝁䅙兡祂䝁䅕䅚癁䝁䄴兙あ䡁䅕杣桂䝁䅷䅉湂䝁䅅督獁䍁䅁䅡㕂䝁䅑杣療䍁䅷䅉㍂䝁䅫杢歂䍁䅷䅉桂䝁䄴䅚杁䡁䅍睢獂䝁䅅杣畁䍁䅁䅖潂䝁䅕䅉橂䝁䄸兢睂䝁䅅杢㕂䍁䅁兙獂䡁䅍睢杁䡁䅁杣療䡁䅙兡歂䝁䅕督杁䡁䅉党湂䡁䅕䅢桂䡁䅑党歂䍁䅁兤あ䝁䅫䅢灂䡁䅑入杁䝁䅕䅢求䝁䅍䅤祂䝁䅫睙杁䡁䅍党祂䡁䅙兡橂䝁䅕督杁䝁䅫杢杁䝁䄴睢祂䡁䅑䅡求䝁䅅督あ䝁䅕杣畂䍁䅁兔灂䝁䄴杢求䡁䅍睢あ䝁䅅䅉あ䝁䄸䅉桂䡁䅁䅣祂䝁䄸䅥灂䝁䄰兙あ䝁䅕䅢㕂䍁䅁免ㅁ䑁䅁䅌睁䑁䅁䅍杁䡁䅉党あ䝁䅅兡獂䍁䅁睙ㅂ䡁䅍䅤療䝁䄰党祂䡁䅍䅉桂䝁䄴䅚杁䑁䅅䅎杁䝁䄴睢畂䍁䄰兙浂䝁䅙兡獂䝁䅫兙あ䝁䅕䅚杁䝁䄰兤畂䝁䅫睙灂䡁䅁兙獂䍁䅁睙ㅂ䡁䅍䅤療䝁䄰党祂䡁䅍䅉灂䝁䄴䅉乂䝁䅫杢畂䝁䅕督療䡁䅑兙㝁䍁䅁兙畂䝁䅑䅉祂䝁䅕睚ㅂ䝁䅷兙あ䝁䅕䅚杁䡁䅕䅤灂䝁䅷兡あ䡁䅫䅉求䝁䅷党橂䡁䅑杣灂䝁䅍䅌杁䝁䄴兙あ䡁䅕杣桂䝁䅷䅉湂䝁䅅督獁䍁䅁兙畂䝁䅑䅉㍂䝁䅅䅤求䡁䅉䅉穂䝁䅕杣㉂䝁䅫睙求䡁䅍䅉灂䝁䄴䅉畂䝁䄸杣あ䝁䅧睤求䡁䅍䅤求䡁䅉杢杁䙁䅣兡穂䝁䅍睢畂䡁䅍兡畂䍁䅁䅤療䍁䅁兙睂䡁䅁杣療䡁䅧兡瑂䝁䅅䅤求䝁䅷入杁䑁䅅兎獁䑁䅁䅍睁䍁䅁党獂䝁䅕睙あ䡁䅉兡橂䍁䅁睙ㅂ䡁䅍䅤療䝁䄰党祂䡁䅍䅌杁䑁䅅睍獁䑁䅁䅍睁䍁䅁杢桂䡁䅑兤祂䝁䅅䅢杁䝁䅣兙穂䍁䅁睙ㅂ䡁䅍䅤療䝁䄰党祂䡁䅍䅌杁䝁䅅杢歂䍁䅁免睁䍁䅷䅍睁䑁䅁䅉㍂䝁䅅䅤求䡁䅉䅉橂䡁䅕督あ䝁䄸兢求䡁䅉督畁䍁䅁兓畂䍁䅁兙歂䝁䅑兡あ䝁䅫睢畂䍁䅷䅉灂䡁䅑䅉療䡁䅣杢穂䍁䅁兙畂䝁䅑䅉瑂䝁䅅兡畂䡁䅑兙灂䝁䄴督杁䝁䅕䅢求䝁䅍䅤祂䝁䅫睙杁䡁䅑杣桂䝁䄴督瑂䝁䅫督穂䝁䅫睢畂䍁䅁兙穂䡁䅍党あ䡁䅍䅉灂䝁䄴䅉塂䝁䅫督橂䝁䄸杢穂䝁䅫杢獁䍁䅁兔灂䝁䅍䅡灂䝁䅣兙畂䍁䅷䅉乂䝁䅫杢畂䝁䅕督療䡁䅑兙獁䍁䅁兙畂䝁䅑䅉䩂䝁䅷䅢灂䝁䄴睢灂䡁䅍杌杁䕁䅙兤祂䡁䅑䅡求䡁䅉䅌杁䡁䅑䅡求䍁䅁睙療䝁䄰䅣桂䝁䄴入杁䝁䅙睢橂䡁䅕督求䡁䅍䅉療䝁䄴䅉桂䝁䅍兣ㅂ䝁䅫杣灂䝁䄴睚獁䍁䅁䅚求䡁䅙党獂䝁䄸䅣灂䝁䄴睚獁䍁䅁兙畂䝁䅑䅉療䡁䅁党祂䝁䅅䅤灂䝁䄴睚杁䝁䅍䅢求䝁䅅杢杁䝁䅅杢歂䍁䅁杣求䝁䄴党㍂䝁䅅杙獂䝁䅕䅉求䝁䄴党祂䝁䅣入杁䡁䅁杣療䝁䅯党橂䡁䅑督㝁䍁䅁兙畂䝁䅑䅉療䡁䅣杢穂䍁䅷䅉歂䝁䅕杤求䝁䅷睢睂䡁䅍䅌杁䝁䅅杢歂䍁䅁睢睂䝁䅕杣桂䡁䅑党穂䍁䅁兙睂䡁䅁杣療䡁䅧兡瑂䝁䅅䅤求䝁䅷入杁䑁䅅䅌㉁䑁䅁䅍杁䝁䄰党湂䝁䅅睤桂䡁䅑䅤穂䍁䅁睢浂䍁䅁睤灂䝁䄴䅚杁䝁䅕杢求䡁䅉睚㕂䍁䅁睚求䝁䄴党祂䝁䅅䅤灂䝁䄸杢杁䝁䅙兙橂䝁䅫䅢灂䡁䅑入獁䍁䅁兙穂䍁䅁睤求䝁䅷䅢杁䝁䅅督杁䝁䅫杢㉂䝁䄸䅢㉂䝁䅕䅚杁䝁䅫杢杁䡁䅑䅡求䍁䅁睙療䝁䅅䅢杁䝁䄰兡畂䝁䅫杢湂䍁䅁睢睂䝁䅕杣桂䡁䅑兡療䝁䄴督杁䝁䅫杢杁䕁䄴睢祂䡁䅑䅡杁䕁䅑兙牂䝁䄸䅤桂䍁䅁兙畂䝁䅑䅉祂䝁䅕兙獂䍁䅁党穂䡁䅑兙あ䝁䅕䅉灂䝁䄴杤求䡁䅍䅤瑂䝁䅕杢あ䍁䅁兙橂䡁䅑兡㉂䝁䅫䅤灂䝁䅕督杁䝁䅫杢杁䕁䅙䅢療䡁䅉兡歂䝁䅅杌杁䕁䅫䅤杁䝁䄸睤畂䡁䅍䅉桂䝁䄴䅚杁䝁䄸䅣求䡁䅉兙あ䝁䅕督杁䑁䅅兎ぁ䍁䅁督ㅂ䝁䅉督あ䝁䅅䅤灂䝁䄸杢穂䍁䅁睤灂䡁䅑䅡杁䝁䅅䅉あ䝁䄸䅤桂䝁䅷䅉橂䝁䅅䅣桂䝁䅍兡あ䡁䅫䅉療䝁䅙䅉硁䑁䅁䅌㉁䑁䅑睎杁䝁䄰党湂䝁䅅杤療䝁䅷䅤瑁䝁䅅兢睂䝁䅕杣求䡁䅍杌杁䙁䅑䅡求䍁䅁睙療䝁䄰䅣桂䝁䄴入杁䡁䅍党祂䡁䅙党穂䍁䅁䅤桂䝁䅍睢畂䝁䅫䅤求䍁䅁兢灂䝁䄴兡畂䝁䅣䅌杁䡁䅁兙睂䝁䅕杣獁䍁䅁䅣ㅂ䝁䅷䅣杁䝁䅅杢歂䍁䅁督求䝁䅍睢畂䝁䅑兙祂䡁䅫䅉㍂䝁䄸睢歂䍁䅁䅣祂䝁䄸䅚ㅂ䝁䅍䅤穂䍁䅷䅉睂䝁䅫䅣求䝁䅷兡畂䝁䅕䅌杁䝁䅅杢歂䍁䅁睢あ䝁䅧党祂䍁䅁兡畂䝁䅑兤穂䡁䅑杣灂䝁䅕督畁䍁䅁䅖潂䝁䅕䅉橂䝁䄸兢睂䝁䅅杢㕂䍁䅁睤桂䡁䅍䅉浂䝁䄸杣瑂䝁䅕杣獂䡁䅫䅉牂䝁䄴睢㍂䝁䄴䅉桂䡁䅍䅉乂䝁䅫杢畂䝁䅕督療䡁䅑兙杁䙁䅁睢㍂䝁䅕杣獁䍁䅁兓畂䝁䅍杌杁䝁䅅杢歂䍁䅁睙潂䝁䅅杢湂䝁䅕䅚杁䝁䅫䅤穂䍁䅁杢桂䝁䄰党杁䡁䅑睢杁䕁䅅䅔䵂䕁䅕䅖䙂䍁䅷䅉䩂䝁䄴睙畁䍁䅁兡畂䍁䅁兔桂䡁䅫䅉祁䑁䅁䅍硁䍁䄴䅉䉂䕁䅷䅔䙂䙁䅑兒獁䍁䅁兓畂䝁䅍杌杁䡁䅣兙穂䍁䅁兡畂䝁䅍睢祂䡁䅁睢祂䝁䅅䅤求䝁䅑䅉灂䝁䄴䅉硁䑁䅫䅍㉁䍁䅁兙畂䝁䅑䅉灂䡁䅍䅉潂䝁䅕兙歂䡁䅅兤桂䡁䅉䅤求䡁䅉党歂䍁䅁兡畂䍁䅁䅒ㅂ䝁䅷兤あ䝁䅧䅌杁䕁䄰兡畂䝁䄴党穂䝁䄸䅤桂䍁䄴䅁䵁䅆䅁权䅁䕁䅅兔䉂䙁䅑䅁歁睁䅁权䅁䕁䅅兔䑂䙁䅉䅁㙃杁䅁䅃䅁䕁䅅兔䕂䅁䅁兡䅉䅁䅧䅁䉂䕁䄰兒䅁䥁䌴䅁䍃䅂䅁兑乂䕁䅕杕䩂䙁䅍兑䝂䕁䅕䅌杁䕁䅫杢橂䍁䄴䅌杁䝁䅅杢杁䝁䅫杢穂䡁䅕杣桂䝁䄴睙求䍁䅁䅡療䝁䅷䅚灂䝁䄴睚杁䝁䅍睢瑂䡁䅁兙畂䡁䅫䅌杁䡁䅕杢歂䝁䅕杣㍂䡁䅉兡あ䝁䅕督杁䡁䅣睢祂䝁䅳党祂䡁䅍升杁䝁䅍睢瑂䡁䅁党畂䡁䅍兙あ䝁䅫睢畂䍁䅁兡畂䡁䅍兤祂䝁䅅杢橂䝁䅕䅉灂䝁䄴䅉あ䝁䅧党杁䙁䅕杢灂䡁䅑党歂䍁䅁睕あ䝁䅅䅤求䡁䅍杌杁䙁䅑䅡求䍁䅁睙療䝁䄰䅣桂䝁䄴入杁䡁䅁杣療䡁䅙兡歂䝁䅕督杁䝁䅉党畂䝁䅕杚灂䡁䅑督杁䡁䅑睢杁䝁䅫杢煂䡁䅕杣求䝁䅑䅉求䝁䄰䅣獂䝁䄸入求䝁䅕督杁䝁䅙睢祂䍁䅁䅤求䝁䄰䅣療䡁䅉兙祂䡁䅫䅉療䡁䅉䅉睂䝁䅕杣瑂䝁䅅杢求䝁䄴䅤杁䝁䅑兡穂䝁䅅杙灂䝁䅷兡あ䡁䅫䅌杁䝁䅑党桂䡁䅑䅡獁䍁䅁兙畂䝁䅑䅉瑂䝁䅕䅚灂䝁䅍兙獂䍁䅁兙畂䝁䅑䅉潂䝁䄸督睂䝁䅫䅤桂䝁䅷䅉求䡁䅧䅣求䝁䄴督求䡁䅍杌杁䕁䅫䅤杁䡁䅍党獂䝁䅷督杁䝁䅫䅤穂䍁䅁䅣祂䝁䄸䅚ㅂ䝁䅍䅤穂䍁䅁䅤潂䡁䅉睢ㅂ䝁䅣䅡杁䡁䅉党あ䝁䅅兡獂䍁䅁兙畂䝁䅑䅉㍂䝁䅧睢獂䝁䅕督桂䝁䅷党杁䝁䅉杣療䝁䅳党祂䡁䅍䅉桂䝁䄴䅚杁䝁䅅睚求䝁䄴䅤穂䑁䅳䅉桂䝁䄴䅚杁䡁䅍兢桂䝁䅷䅢杁䝁䅅杢歂䍁䅁兢灂䝁䅑兌穂䝁䅫来求䝁䅑䅉求䝁䄰䅣獂䝁䄸入求䡁䅉督杁䝁䅕杢湂䝁䅅睚求䝁䅑䅉灂䝁䄴䅉潂䝁䅅来桂䡁䅉䅚療䡁䅕督杁䝁䅫杢歂䡁䅕督あ䡁䅉兡求䡁䅍䅌杁䝁䅫杢橂䝁䅷兤歂䝁䅫杢湂䍁䅁睙療䝁䄴督あ䡁䅉兤橂䡁䅑兡療䝁䄴䅌杁䡁䅑杣ㅂ䝁䅍睡灂䝁䄴睚獁䍁䅁䅢療䝁䅣睚灂䝁䄴睚杁䝁䅅杢歂䍁䅁䅢ㅂ䝁䄰杙求䡁䅉䅌杁䝁䅅睚祂䝁䅫睙ㅂ䝁䅷䅤ㅂ䡁䅉党獁䍁䅁兢桂䝁䄴兤浂䝁䅅睙あ䡁䅕杣灂䝁䄴睚獁䍁䅁䅤求䝁䅷党橂䝁䄸兢瑂䡁䅕杢灂䝁䅍兙あ䝁䅫睢畂䡁䅍䅌杁䝁䅅杢歂䍁䅁兢桂䡁䅉兡あ䝁䅫兢求䍁䄴䅉䉂䕁䄰兒卂䕁䅫睕䉂䕁䅙兒獁䍁䅁兓畂䝁䅍杌杁䡁䅣兙穂䍁䅁兡畂䝁䅍睢祂䡁䅁睢祂䝁䅅䅤求䝁䅑䅉灂䝁䄴䅉硁䑁䅫䅏ㅁ䍁䅁兙畂䝁䅑䅉灂䡁䅍䅉楂䝁䅅督求䝁䅑䅉灂䝁䄴䅉䕂䝁䅕杕灂䝁䅑䅚求䡁䅉䅌杁䕁䅷睢ㅂ䝁䅫督灂䝁䅅杢桂䍁䄴䅁煃睅䅁䅥䄸䕁䅅兔䙂䙁䅑兒䱂䍁䅷䅉䩂䝁䄴睙畁䍁䅁兢桂䝁䄴兤浂䝁䅅睙あ䡁䅕杣求䡁䅍䅉桂䝁䄴䅚杁䡁䅍党獂䝁䅷督杁䝁䅕䅢求䝁䅍䅤祂䝁䄸杢灂䝁䅍䅉灂䝁䄴督あ䡁䅉兤瑂䝁䅕杢あ䡁䅍䅉桂䝁䄴䅚杁䝁䅕䅢求䝁䅍䅤祂䝁䄸兢求䝁䅍䅡桂䝁䄴兡橂䝁䅅䅢杁䝁䅑党㉂䝁䅫睙求䡁䅍䅉灂䝁䄴䅉あ䝁䅧党杁䕁䄴睢祂䡁䅑䅡杁䕁䅅兢求䡁䅉兡橂䝁䅅䅌杁䕁䅕兤祂䝁䄸䅣求䍁䅷䅉䉂䡁䅍兡桂䍁䅷䅉桂䝁䄴䅚杁䙁䅍睢ㅂ䡁䅑䅡杁䕁䅅兢求䡁䅉兡橂䝁䅅䅌杁䝁䅅杢歂䍁䅁兡畂䡁䅑党祂䝁䄴兙あ䝁䅫睢畂䝁䅅䅢獂䡁䅫杌杁䙁䅑䅡求䍁䅁睙療䝁䄰䅣桂䝁䄴入婁䡉䅍䅉䙂䕁䅫睒杁䡁䅍党湂䝁䄰党畂䡁䅑䅉療䝁䅙杚求䡁䅉督杁䝁䅅䅚㉂䝁䅅杢橂䝁䅕䅚杁䝁䅫杢穂䡁䅑杣ㅂ䝁䄰党畂䡁䅑督杁䝁䅙睢祂䍁䅁䅤潂䝁䅕䅉睂䡁䅉睢橂䝁䅕督穂䍁䅷䅉桂䝁䅕杣療䡁䅍䅣桂䝁䅍党獁䍁䅁䅣療䡁䅣党祂䍁䅷䅉桂䝁䄴䅚杁䝁䅫杢歂䡁䅕督あ䡁䅉兡桂䝁䅷䅉瑂䝁䅅杣牂䝁䅕䅤穂䑁䅳䅉睂䡁䅉睢橂䝁䅕督穂䍁䅁兙畂䝁䅑䅉桂䝁䄴兙獂䡁䅫䅤灂䝁䅍兙獂䍁䅁兡畂䡁䅍䅤祂䡁䅕兢求䝁䄴䅤穂䍁䅁杚療䡁䅉䅉あ䝁䅧党杁䝁䄸兡獂䍁䅁兙畂䝁䅑䅉湂䝁䅅督獁䍁䅁䅣求䡁䅑杣療䝁䅍䅡求䝁䄰兡橂䝁䅅䅢獁䍁䅁䅣潂䝁䅅杣瑂䝁䅅睙求䡁䅕䅤灂䝁䅍兙獂䍁䅷䅉穂䝁䅕兢灂䝁䅍睢畂䝁䅑兤橂䡁䅑睢祂䍁䅷䅉桂䡁䅕䅤療䝁䄰兙あ䝁䅫睢畂䍁䅷䅉桂䝁䄴䅚杁䝁䅙睢療䝁䅑䅉桂䝁䄴䅚杁䝁䅉党㉂䝁䅕杣桂䝁䅣党杁䝁䅫杢歂䡁䅕督あ䡁䅉兡求䡁䅍睏杁䝁䅫杢穂䡁䅑杣ㅂ䝁䄰党畂䡁䅑督杁䡁䅑睢杁䡁䅑䅡求䍁䅁䅢桂䝁䅉睢祂䝁䅅䅤療䡁䅉入杁䝁䅕兣ㅂ䝁䅫䅣瑂䝁䅕杢あ䍁䅷䅉ㅂ䝁䅷䅤祂䝁䅅兌睂䡁䅉党橂䝁䅫督灂䝁䄸杢杁䝁䄰兙畂䡁䅕杚桂䝁䅍䅤ㅂ䡁䅉兡畂䝁䅣䅌杁䝁䄰党歂䝁䅫睙桂䝁䅷䅌杁䝁䅅杢歂䍁䅁䅤求䡁䅍䅤杁䝁䅅杢歂䍁䅁兢求䝁䅅督ㅂ䡁䅉党瑂䝁䅕杢あ䍁䅁兢桂䡁䅉睡求䡁䅑督㝁䍁䅁䅣療䡁䅣党祂䍁䅁兣ㅂ䝁䅅䅢灂䡁䅑入杁䝁䄰睢畂䝁䅫䅤療䡁䅉兡畂䝁䅣䅉桂䝁䄴䅚杁䝁䅍䅉歂䝁䅕杤灂䝁䅍党穂䍁䅷䅉ㅂ䝁䄴兡畂䡁䅑党祂䡁䅉兤睂䡁䅑兡楂䝁䅷党杁䡁䅁睢㍂䝁䅕杣杁䡁䅍兤睂䡁䅁䅢灂䝁䅕督獁䍁䅁䅣祂䝁䄸睚祂䝁䅅兢瑂䝁䅅杙獂䝁䅕䅉睂䝁䄸睤求䡁䅉䅉桂䝁䄴䅚杁䝁䅕䅢求䝁䅍䅤祂䝁䄸兢桂䝁䅣杢求䡁䅑兡橂䍁䅁睙療䝁䄰䅣桂䡁䅑兡楂䝁䅫䅢灂䡁䅑入杁䡁䅑党穂䡁䅑䅉求䡁䅅兤灂䡁䅁兢求䝁䄴䅤獁䍁䅁兙畂䝁䅑䅉穂䝁䅕杢穂䝁䄸杣穂䍁䅁杚療䡁䅉䅉湂䝁䅅督杁䡁䅑兤祂䝁䅉兡畂䝁䅕督杁䝁䅅杢歂䍁䅁䅚桂䡁䅍䅡楂䝁䄸兙祂䝁䅑䅉灂䝁䄴督あ䡁䅉兤瑂䝁䅕杢あ䡁䅍睏杁䝁䅧党桂䡁䅙入杁䡁䅑杣ㅂ䝁䅍睡穂䍁䅷䅉灂䝁䄴督あ䡁䅉兤瑂䝁䅕杢あ䝁䅅䅤灂䝁䄸杢獁䍁䅁兙畂䝁䅑䅉橂䝁䄸杢あ䡁䅉睢獂䡁䅍䅉浂䝁䄸杣杁䡁䅑䅡求䍁䅁杚療䝁䄸䅚杁䝁䅅杢歂䍁䅁杙求䡁䅙党祂䝁䅅睚求䍁䅁兡畂䝁䅑兤穂䡁䅑杣灂䝁䅕督㝁䍁䅁兙畂䝁䅑䅉桂䝁䅫杣橂䡁䅉兙浂䡁䅑䅉桂䝁䄴䅚杁䝁䅕杢湂䝁䅫杢求䍁䅁督求䝁䄴督療䡁䅉督獁䍁䅁䅣療䡁䅣党祂䍁䅁督ㅂ䡁䅁䅣獂䝁䅫党穂䍁䅷䅉求䝁䄰杙求䝁䅑䅚求䝁䅑䅉橂䝁䄸兢睂䡁䅕䅤灂䝁䄴睚獁䍁䅁兢療䝁䄴兡あ䝁䄸杣灂䝁䄴睚獁䍁䅁杚ㅂ䝁䅕䅢杁䝁䅅杢歂䍁䅁杚獂䡁䅕兡歂䍁䅁兢求䝁䅅督ㅂ䡁䅉党瑂䝁䅕杢あ䍁䅷䅉桂䝁䄴䅚杁䝁䅑兙あ䝁䅅䅉桂䝁䅍兣ㅂ䝁䅫督灂䡁䅑兡療䝁䄴䅉穂䡁䅫督あ䝁䅕兢穂䍁䅁杚療䡁䅉䅉桂䝁䅕杣療䡁䅍䅣桂䝁䅍党杁䝁䅅杢歂䍁䅁䅚求䝁䅙党畂䡁䅍党杁䝁䅫杢歂䡁䅕督あ䡁䅉入畁䍁䅁兓あ䡁䅍䅉䙂䕁䄰睒杁䡁䅍党湂䝁䄰党畂䡁䅑䅉療䝁䅙杚求䡁䅉督杁䝁䅕杢湂䝁䅫杢求䝁䅕杣求䝁䅑䅉瑂䝁䅕䅚灂䝁䅍兙獂䍁䅁睙療䝁䄰䅣療䝁䄴党畂䡁䅑督杁䝁䅅杢歂䍁䅁䅚求䡁䅙兡橂䝁䅕督獁䍁䅁兙ㅂ䡁䅑睢瑂䝁䅅䅤灂䝁䄸杢杁䡁䅍睢獂䡁䅕䅤灂䝁䄸杢穂䍁䅷䅉あ䝁䅧党祂䝁䄰兙獂䍁䅁兢桂䝁䄴兙湂䝁䅕兢求䝁䄴䅤杁䡁䅍入穂䡁䅑党瑂䡁䅍䅌杁䡁䅍䅣求䝁䅍兡桂䝁䅷䅤㕂䍁䅁兢求䡁䅑兙獂䡁䅍䅌杁䝁䅅杢歂䍁䅁党獂䝁䅕睙あ䡁䅉兡橂䝁䅅䅢杁䝁䅫杢あ䝁䅕杣橂䝁䄸杢畂䝁䅕睙あ䡁䅍睏杁䡁䅍兡畂䝁䅣䅢求䍁䄰兤穂䝁䅕䅉桂䝁䄴䅚杁䝁䅍睢畂䡁䅍兤瑂䝁䅅杙獂䝁䅕䅉穂䡁䅕杣湂䝁䅫睙桂䝁䅷䅉灂䝁䄴督あ䡁䅉兤瑂䝁䅕杢あ䡁䅍䅌杁䝁䅫兢睂䝁䅷兙畂䡁䅑兙楂䝁䅷党杁䝁䅍睢瑂䡁䅁睢畂䝁䅕杢あ䡁䅍䅌杁䝁䅅杢歂䍁䅁䅚祂䡁䅕睚杁䝁䅑党獂䝁䅫杤求䡁䅉入杁䡁䅍入穂䡁䅑党瑂䡁䅍睏杁䝁䅕杢湂䝁䅫杢求䝁䅕杣求䝁䅑䅉求䝁䅷党橂䡁䅑杣灂䝁䅍兙獂䍁䅁睙療䝁䄴杢求䝁䅍䅤療䡁䅉督杁䝁䅅杢歂䍁䅁党獂䝁䅕睙あ䡁䅉睢畂䝁䅫睙穂䍁䅁䅣桂䝁䅍睡桂䝁䅣兡畂䝁䅣䅉あ䝁䄸䅉睂䡁䅉睢あ䝁䅕睙あ䍁䅁督求䝁䄴督灂䡁䅑兡㉂䝁䅕䅉歂䝁䅕杤灂䝁䅍党穂䍁䅁兙畂䝁䅑䅉瑂䝁䅫督穂䝁䅫睢畂䍁䄰睙祂䝁䅫䅤灂䝁䅍兙獂䍁䅁党獂䝁䅕睙あ䡁䅉睢畂䝁䅫睙穂䑁䅳䅉睂䡁䅉党橂䝁䅫督灂䝁䄸杢杁䝁䄰睢あ䝁䅫睢畂䍁䅁睙療䝁䄴䅤祂䝁䄸䅢杁䡁䅁杣療䝁䅑兤橂䡁䅑督杁䝁䅙睢祂䍁䅁䅚桂䡁䅑兙杁䡁䅍䅤療䡁䅉兙湂䝁䅕䅌杁䝁䄰党歂䝁䅫睙桂䝁䅷䅉歂䝁䅕杤灂䝁䅍党穂䍁䅷䅉楂䡁䅕督灂䝁䄴党穂䡁䅍䅉求䡁䅅兤灂䡁䅁兢求䝁䄴䅤獁䍁䅁兙畂䝁䅑䅉桂䡁䅕䅤療䝁䄰兙あ䝁䅫睢畂䑁䅳䅉潂䝁䅫睚潂䍁䄰䅣ㅂ䡁䅉兡あ䡁䅫䅉睂䝁䄸睤歂䝁䅕杣求䝁䅑䅉瑂䝁䅕䅤桂䝁䅷督獁䍁䅁督あ䡁䅉兡睂䡁䅍䅉桂䝁䄴䅚杁䝁䅙睢灂䝁䅷督獁䍁䅁督睂䝁䅕睙灂䝁䅅䅢あ䡁䅫䅉橂䝁䅷兙歂䍁䅁兢求䡁䅑兙獂䡁䅍䅌杁䝁䅅杢歂䍁䅁兢求䡁䅑兙獂䍁䅁兢桂䡁䅑杣灂䡁䅧䅉橂䝁䄸兢睂䝁䄸督灂䡁䅑党穂䑁䅳䅉瑂䝁䄸䅤療䡁䅉兌楂䝁䅷睢㍂䝁䅕杣杁䡁䅍入穂䡁䅑党瑂䡁䅍䅉桂䝁䄴䅚杁䝁䅧党桂䡁䅑䅉求䡁䅧睙潂䝁䅅杢湂䝁䅕杣穂䍁䅁杚療䡁䅉䅉あ䝁䅧党祂䝁䄰兙獂䍁䅁兢桂䝁䄴兙湂䝁䅕兢求䝁䄴䅤獁䍁䅁兢灂䝁䅷兡あ䝁䅅杣㕂䍁䅁兙畂䝁䅑䅉橂䝁䄸兢瑂䝁䅕杣橂䝁䅫兙獂䍁䅁兙灂䡁䅉睙祂䝁䅅杚あ䍁䅷䅉桂䝁䄴䅚杁䝁䄰兡獂䝁䅫䅤桂䡁䅉入杁䝁䅣杣療䡁䅕杢歂䍁䅁杤求䝁䅧兡橂䝁䅷党穂䑁䅳䅉瑂䝁䄸䅤療䡁䅉督杁䝁䅙睢祂䍁䅁睙療䝁䄰兢求䡁䅉睙灂䝁䅅䅢杁䝁䅅䅣睂䝁䅷兡桂䝁䄴睙求䡁䅍䅌杁䝁䅙睢療䝁䅑䅉桂䝁䄴䅚杁䝁䅉党㉂䝁䅕杣桂䝁䅣党杁䝁䄰兙橂䝁䅧兡畂䝁䅕督獁䍁䅁䅡㕂䝁䅑杣桂䡁䅕䅢灂䝁䅍䅉睂䡁䅕兢睂䡁䅍䅌杁䝁䅅杢歂䍁䅁兡畂䝁䅑兤穂䡁䅑杣灂䝁䅅䅢杁䝁䅉䅢療䡁䅣党祂䡁䅍睏杁䝁䅅杢歂䍁䅁睢睂䝁䅕杣桂䡁䅑党穂䍁䅁兙杁䝁䄴党あ䡁䅣睢祂䝁䅳䅉療䝁䅙䅉桂䡁䅙兡桂䡁䅑兡療䝁䄴䅉瑂䝁䅅兡畂䡁䅑党畂䝁䅅杢橂䝁䅕䅌杁䡁䅉党睂䝁䅅兡祂䍁䅷䅉桂䝁䄴䅚杁䝁䄸杤求䡁䅉䅡桂䡁䅕䅢杁䝁䅙兙橂䝁䅫䅢灂䡁䅑兡求䡁䅍杌杁䕁䅅兔䙂䙁䅑兒䱂䍁䅷䅉䩂䝁䄴睙畁䍁䅁睤桂䡁䅍䅉灂䝁䄴睙療䡁䅉䅣療䡁䅉兙あ䝁䅕䅚杁䝁䅫杢杁䑁䅅兏穁䑁䅁䅉桂䝁䄴䅚杁䝁䅫督杁䝁䅧党桂䝁䅑兣ㅂ䝁䅅杣あ䝁䅕杣求䝁䅑䅉灂䝁䄴䅉䍂䝁䅕杣㍂䡁䅫杢獁䍁䅁䅕求䝁䄴杢穂䡁䅫䅢㉂䝁䅅杢灂䝁䅅杌䅁䙁唰䅁䭁䅁䅁兑乂䕁䅣杔䅁䙁䍑䅁佄杂䅁兑乂䕁䅧䅉潁䕁䄴兗呂䕁䅕杏杁䕁䅅兔䥂䍁䅫䅉灂䡁䅍䅉桂䍁䅁䅢求䝁䅅䅚灂䝁䄴睚杁䝁䅷兙祂䝁䅣党瑁䡁䅍睙桂䝁䅷党杁䝁䅫杢あ䝁䅕睚祂䝁䅅䅤求䝁䅑䅉療䡁䅣杢求䡁䅉䅌杁䝁䄸䅣求䡁䅉兙あ䝁䄸杣杁䝁䅅杢歂䍁䅁䅚求䡁䅙党獂䝁䄸䅣求䡁䅉䅉療䝁䅙䅉穂䝁䅫杢湂䝁䅷党瑁䝁䅙兙瑂䝁䅫䅢㕂䍁䅁杣求䝁䄴䅤桂䝁䅷䅉潂䝁䄸兢求䡁䅍杌杁䙁䅣党婁䡉䅉党杁䝁䅅杢杁䝁䅫杢あ䝁䅕杣畂䝁䅅䅢獂䡁䅫䅉瑂䝁䅅杢桂䝁䅣党歂䍁䅁兔桂䡁䅉入獂䝁䅅杢歂䍁䅁杣求䝁䅅䅢杁䝁䅕督あ䝁䅅䅤求䍁䅁兡畂䡁䅙党穂䡁䅑兢求䝁䄴䅤杁䡁䅑杣ㅂ䡁䅍䅤杁䍁䅧杕䙂䕁䅫䅖灁䍁䅁杚療䝁䅍兤穂䝁䅕䅚杁䝁䄸杢杁䝁䅅睙硂䡁䅕兡祂䝁䅫杢湂䍁䅷䅉歂䝁䅕杤求䝁䅷睢睂䝁䅫杢湂䍁䅷䅉祂䝁䅕杢療䡁䅙兙あ䝁䅫杢湂䍁䅷䅉獂䝁䅕兙穂䝁䅫杢湂䍁䅁兙畂䝁䅑䅉瑂䝁䅅杢桂䝁䅣兡畂䝁䅣䅉潂䝁䄸兢求䡁䅍䅉桂䡁䅍䅉祂䝁䅕杢あ䝁䅅䅢杁䡁䅁杣療䡁䅁党祂䡁䅑兡求䡁䅍杌杁䕁䄸兤祂䍁䅁睚療䝁䅅䅢杁䝁䅫督杁䡁䅑睢杁䡁䅍兡瑂䡁䅁䅢灂䝁䅙入杁䡁䅑䅡求䍁䅁党㑂䡁䅁党祂䝁䅫党畂䝁䅍党杁䝁䄸杚杁䝁䅷党桂䡁䅍兡畂䝁䅣䅉桂䍁䅁䅡療䝁䄰党杁䝁䅅杢歂䍁䅁䅚求䝁䅷兡㉂䝁䅕杣杁䡁䅁党桂䝁䅍党杁䝁䄸杚杁䝁䄰兡畂䝁䅑䅉あ䝁䄸䅉潂䝁䄸兤穂䝁䅕䅡療䝁䅷䅚穂䍁䅁兙橂䡁䅉睢穂䡁䅍䅉あ䝁䅧党杁䝁䅍睢ㅂ䝁䄴䅤祂䡁䅫杌杁䕁䅫杢杁䡁䅉党橂䝁䅕杢あ䍁䅁入求䝁䅅杣穂䍁䅷䅉㍂䝁䅕升㉂䝁䅕䅉楂䝁䅕党畂䍁䅁杢桂䝁䄰党歂䍁䅁睢畂䝁䅕䅉療䝁䅙䅉䝂䝁䄸杣あ䡁䅕杢求䉁杫督杁䑁䅉䅍祁䑁䅍䅉䍂䝁䅕督あ䍁䅁睖療䡁䅉睡睂䝁䅷兙橂䝁䅕督杁䝁䅫杢杁䙁䅉党桂䝁䅷䅉䙂䡁䅍䅤桂䡁䅑党獁䍁䅁兙杁䑁䅉䅍祁䑁䅑䅉䡂䡁䅉党桂䡁䅑䅉兂䝁䅷兙橂䝁䅕䅉あ䝁䄸䅉塂䝁䄸杣牂䍁䅷䅉桂䍁䅁杍睁䑁䅉睍杁䕁䄰睢穂䡁䅑䅉䵂䝁䄸杤求䝁䅑䅉塂䝁䄸杣牂䡁䅁䅢桂䝁䅍党獁䍁䅁兙杁䑁䅉䅍祁䑁䅍䅉啂䝁䄸䅣杁䙁䅕杌呂䍁䄴䅉䥂䝁䄸兢求䝁䅉兤灂䝁䅷䅚求䡁䅉䅉楂䡁䅫䅉䍂䡁䅕兡獂䝁䅑党祂䑁䅅䅍睁䍁䅷䅉桂䝁䄴䅚杁䝁䄸杢求䍁䅁睢浂䍁䅁兑瑂䝁䅕杣灂䝁䅍兙婁䡉䅍䅉乂䝁䄸督あ䍁䅁杕求䡁䅍䅣療䝁䄴督灂䝁䅉䅢求䍁䅁睑療䝁䄰䅣桂䝁䄴兡求䡁䅍䅉祁䑁䅁杍ぁ䍁䅁兙畂䝁䅑䅉乂䝁䄸督あ䍁䅁䅖祂䡁䅕督あ䡁䅣睢祂䡁䅑䅡㕂䍁䅁睑療䝁䄰䅣桂䝁䄴兡求䡁䅍䅉灂䝁䄴䅉䉂䝁䄰党祂䝁䅫睙桂䍁䅁杍睁䑁䅉䅎杁䝁䅉入杁䕁䄴党㍂䡁䅍睤求䝁䅕睡杁䝁䅅杢歂䍁䅁睕あ䝁䅅䅤灂䡁䅍䅤桂䍁䅁兓畂䝁䅍杌杁䕁䅅督杁䝁䄸杚杁䕁䄰兙祂䝁䅍䅡杁䑁䅍免獁䍁䅁杍睁䑁䅉䅎獁䍁䅁睤求䍁䅁睢㍂䝁䄴党歂䍁䅁杢求䝁䅅杣獂䡁䅫䅉㉁䑁䅁䅌睁䑁䅁䅍杁䡁䅍兡畂䝁䅣䅢求䍁䄰杚桂䝁䄰兡獂䡁䅫䅉睂䡁䅉睢睂䝁䅕杣あ䝁䅫党穂䍁䅁兡畂䍁䅁䅤潂䝁䅕䅉呂䝁䄸兤あ䝁䅧党桂䡁䅍䅤獁䍁䅁兔灂䝁䅑睤求䡁䅍䅤獁䍁䅁睕療䡁䅕䅤潂䡁䅣党穂䡁䅑䅉桂䝁䄴䅚杁䕁䄰睢ㅂ䝁䄴䅤桂䝁䅫杢杁䙁䅣党穂䡁䅑䅉祂䝁䅕睚灂䝁䄸杢穂䍁䅁睢浂䍁䅁䅤潂䝁䅕䅉噂䝁䄴兡あ䝁䅕䅚杁䙁䅍䅤桂䡁䅑党穂䍁䄴䅁穁䅆䅁䅴䅯䕁䅅兔佂䍁䅁䅓求䝁䅅䅢あ䝁䅧睙桂䡁䅉党杁䙁䅍党祂䡁䅙兡橂䝁䅕督獁䍁䅁兓畂䝁䅍杌杁䡁䅁杣療䡁䅙兡歂䝁䅕督杁䝁䅧党桂䝁䅷䅤潂䝁䅍兙祂䝁䅕䅉㍂䝁䄸杣牂䝁䅙睢祂䝁䅍党杁䡁䅍睢獂䡁䅕䅤灂䝁䄸杢穂䍁䅁兙畂䝁䅑䅉穂䡁䅑兙浂䝁䅙兡畂䝁䅣䅉穂䝁䅕杣㉂䝁䅫睙求䡁䅍䅉あ䝁䄸䅉潂䝁䅕兙獂䡁䅑䅡橂䝁䅅杣求䍁䅁杚桂䝁䅍兡獂䝁䅫䅤灂䝁䅕督杁䝁䅫杢杁䡁䅑䅡求䍁䅁兖畂䝁䅫䅤求䝁䅑䅉呂䡁䅑兙あ䝁䅕督畁䍁䅁兓あ䍁䅁睢睂䝁䅕杣桂䡁䅑党穂䍁䅁䅤潂䡁䅉睢ㅂ䝁䅣䅡杁䡁䅑䅡祂䝁䅕党杁䡁䅍党湂䝁䄰党畂䡁䅑督㙁䍁䅁杔ㅂ䡁䅉督求䍁䅁兙畂䝁䅑䅉䉂䝁䅷䅢灂䝁䅕䅚杁䙁䅍睢獂䡁䅕䅤灂䝁䄸杢穂䍁䅷䅉兂䝁䅧入穂䝁䅫睙灂䝁䅅杢杁䝁䅅杢歂䍁䅁䅔求䝁䅅䅚求䡁䅉督潂䝁䅫䅣杁䙁䅍睢獂䡁䅕䅤灂䝁䄸杢穂䍁䅷䅉桂䝁䄴䅚杁䙁䅑党橂䝁䅧杢療䝁䅷睢湂䡁䅫䅉桂䝁䄴䅚杁䙁䅣睢祂䝁䅳杚療䡁䅉睙求䍁䅁睕療䝁䅷兤あ䝁䅫睢畂䡁䅍杌杁䙁䅑䅡求䍁䅁杔ㅂ䡁䅉督求䍁䅁兙畂䝁䅑䅉䉂䝁䅷䅢灂䝁䅕䅚杁䙁䅍睢獂䡁䅕䅤灂䝁䄸杢穂䍁䅁督求䝁䅣兢求䝁䄴䅤杁䝁䄸杚浂䝁䅕杣穂䍁䅁䅤祂䝁䅅杤求䝁䅷䅉畂䡁䅕杣穂䝁䅕䅉穂䡁䅑兙浂䝁䅙兡畂䝁䅣䅌杁䝁䅷兙楂䝁䄸杣杁䝁䅑兡穂䡁䅉兤睂䡁䅑兡療䝁䄴䅉穂䡁䅑兙浂䝁䅙兡畂䝁䅣䅌杁䝁䅷睢橂䝁䅅䅢杁䡁䅍䅤桂䝁䅙杚灂䝁䄴睚獁䍁䅁兡畂䡁䅑党祂䝁䄴兙あ䝁䅫睢畂䝁䅅䅢杁䝁䄴兤祂䡁䅍党杁䝁䅅杢歂䍁䅁兙獂䝁䅷兡求䝁䅑䅉睂䝁䅕杣瑂䝁䅅杢求䝁䄴䅤杁䡁䅁䅢桂䝁䅍党瑂䝁䅕杢あ䍁䅷䅉桂䝁䄴䅚杁䝁䅅䅢獂䝁䅫党歂䍁䅁督あ䝁䅅杚浂䝁䅫杢湂䍁䅁督療䝁䅷兤あ䝁䅫睢畂䡁䅍杌杁䙁䅑䅡求䍁䅁䅕潂䡁䅫督灂䝁䅍兡桂䝁䄴䅉桂䝁䄴䅚杁䕁䅷党桂䝁䅑党祂䡁䅍䅡灂䡁䅁䅉呂䝁䄸䅢ㅂ䡁䅑兡療䝁䄴督杁䡁䅍党湂䝁䄰党畂䡁䅑䅉睂䡁䅉睢㉂䝁䅫䅚求䡁䅍䅉獂䝁䄸睙ㅂ䝁䄰䅉あ䝁䅕杢求䝁䄴督杁䡁䅍䅤桂䝁䅙杚灂䝁䄴睚獁䍁䅁䅡求䝁䅅䅢あ䝁䅧睙桂䡁䅉党杁䝁䅫杢あ䝁䅕杣灂䝁䄰䅉獂䝁䅕兙歂䝁䅕杣穂䝁䅧兡睂䍁䅁督あ䝁䅅杚浂䝁䅫杢湂䍁䅷䅉求䡁䅧党橂䡁䅕䅤灂䡁䅙党杁䡁䅍党桂䡁䅉睙潂䍁䅷䅉桂䝁䄴䅚杁䡁䅁䅡㕂䡁䅍兡橂䝁䅫兙畂䍁䅁䅣求䡁䅉兢桂䝁䄴党畂䡁䅑䅉睂䝁䅷兙橂䝁䅕兢求䝁䄴䅤杁䡁䅍睢獂䡁䅕䅤灂䝁䄸杢穂䍁䄴䅉啂䝁䅧党杁䙁䅑党橂䝁䅧杢療䝁䅷睢湂䡁䅫䅉桂䝁䄴䅚杁䙁䅣睢祂䝁䅳杚療䡁䅉睙求䍁䅁睕療䝁䅷兤あ䝁䅫睢畂䡁䅍䅉穂䝁䅕睚瑂䝁䅕杢あ䍁䅁睢浂䝁䅙党祂䡁䅍䅉獂䝁䅅杢湂䡁䅕兙湂䝁䅕䅉穂䝁䅕杣㉂䝁䅫睙求䡁䅍䅌杁䡁䅙党畂䝁䅑睢祂䍁䅁兢桂䝁䄴兙湂䝁䅕兢求䝁䄴䅤杁䡁䅍入穂䡁䅑党瑂䡁䅍䅌杁䡁䅣睢祂䝁䅳杚療䡁䅉睙求䍁䅁睢睂䡁䅑兡瑂䝁䅫来桂䡁䅑兡療䝁䄴䅌杁䝁䅅杢歂䍁䅁睢ㅂ䡁䅑督療䡁䅕杣橂䝁䅕䅚杁䡁䅍睢獂䡁䅕䅤灂䝁䄸杢穂䍁䄴䅉啂䝁䅧党杁䝁䅍睢瑂䡁䅁兙畂䡁䅫䅉桂䝁䅷督療䍁䅁䅣祂䝁䄸杤灂䝁䅑党穂䍁䅁兙獂䝁䅷兡求䝁䅑䅉潂䝁䅕兙獂䡁䅑䅡杁䡁䅁杣療䝁䅙党穂䡁䅍兡療䝁䄴兙獂䡁䅍䅌杁䡁䅍兤橂䝁䅧䅉桂䡁䅍䅉睂䝁䅧入穂䝁䅫睙桂䝁䅷䅉あ䝁䅧党祂䝁䅅䅣灂䡁䅍䅤穂䍁䅷䅉祂䝁䅕督睂䝁䅫杣桂䡁䅑睢祂䡁䅫䅉あ䝁䅧党祂䝁䅅䅣灂䡁䅍䅤穂䍁䅷䅉療䝁䅍睙ㅂ䡁䅁兙あ䝁䅫睢畂䝁䅅䅢杁䡁䅑䅡求䡁䅉兙睂䝁䅫督あ䡁䅍䅌杁䝁䄰党歂䝁䅫睙桂䝁䅷䅉桂䝁䄴䅚杁䡁䅉兙歂䝁䅫睢獂䝁䄸睚㕂䍁䅁䅤求䝁䅍䅡畂䝁䄸䅢療䝁䅣兡穂䡁䅑督獁䍁䅁䅢桂䝁䅉䅉あ䝁䅕睙潂䝁䄴兡橂䝁䅫兙畂䡁䅍䅌杁䡁䅍䅣求䝁䅕睙潂䍁䅁䅣桂䡁䅑䅡療䝁䅷睢湂䝁䅫督あ䡁䅍䅌杁䡁䅉党潂䝁䅅杙灂䝁䅷兡あ䝁䅅䅤灂䝁䄸杢杁䝁䅅督穂䝁䅫督あ䝁䅅杢あ䡁䅍䅌杁䝁䅅杢歂䍁䅁䅣潂䝁䅅杣瑂䝁䅅睙灂䡁䅍䅤穂䍁䄴䅉䩂䡁䅑䅉療䝁䅙杚求䡁䅉督杁䝁䅫䅤穂䍁䅁督求䡁䅉杤灂䝁䅍党穂䍁䅁兤畂䝁䅑党祂䍁䅁䅤潂䝁䅕䅉楂䡁䅉兙畂䝁䅑督獁䍁䅁兡畂䝁䅍䅢ㅂ䝁䅑兡畂䝁䅣䅉䉂䕁䄰杔杁䕁䅧党桂䝁䅷䅤潂䝁䅍兙祂䝁䅕䅌杁䕁䄴兤祂䡁䅍党浂䝁䅫杢歂䝁䅕杣穂䍁䅷䅉䥂䝁䅕兙獂䡁䅑䅡呂䝁䄸兤祂䝁䅍党杁䕁䅣䅢療䝁䅉兙獂䍁䅁睕あ䝁䅅杚浂䝁䅫杢湂䍁䅷䅉偂䉁杫睒祂䝁䅅䅚㕂䍁䅁䅕求䡁䅫䅤療䝁䄴䅉䩂䝁䄴䅤求䡁䅉杢桂䡁䅑兡療䝁䄴兙獂䍁䅷䅉䑂䝁䄸杢畂䝁䅕䅤灂䝁䅍督獁䍁䅁兔求䝁䅑兡橂䝁䅅䅢杁䙁䅍党桂䡁䅉睙潂䍁䅁兓畂䡁䅑党祂䝁䄴兙あ䝁䅫睢畂䝁䅅䅢獁䍁䅁䅒卂䙁䅣䅉䥂䝁䅕兙獂䡁䅑䅡橂䝁䅅杣求䍁䅁睕あ䝁䅅杚浂䝁䅫杢湂䍁䅷䅉桂䝁䄴䅚杁䕁䅉杌䙂䍁䄴䅉呂䝁䄰兡あ䝁䅧杌杁䕁䅅兔佂䍁䅁䅓求䝁䅅䅢あ䝁䅧睙桂䡁䅉党杁䙁䅍党祂䡁䅙兡橂䝁䅕督獁䍁䅁兓畂䝁䅍杌杁䡁䅣兙穂䍁䅁杚療䡁䅕杢歂䝁䅕䅚杁䝁䅫杢杁䑁䅅兏㑁䑁䅕䅉桂䝁䄴䅚杁䝁䅫督杁䝁䅧党桂䝁䅑兣ㅂ䝁䅅杣あ䝁䅕杣求䝁䅑䅉灂䝁䄴䅉䕂䝁䅅䅢獂䝁䅅督獁䍁䅁䅖求䡁䅧兙穂䍁䄴䅁杂䅆䅁䅃䅁䕁䅅兔兂䅁䅁党䅉䅁䅧䅁䉂䕁䄰䅖䅁佁䌴䅁䭁䅁䅁兑乂䙁䅯杔䅁䙁䍯䅁䭁䅁䅁兑佂䕁䅕䅖䅁偁䍧䅁ぁ兂䅁兑佂䕁䅫䅉兂䝁䅧兙祂䝁䄰兙橂䝁䅕兤あ䝁䅫睙桂䝁䅷督獁䍁䅁兓畂䝁䅍杌獁䍁䅁兙杁䝁䅉兡療䡁䅁䅡桂䡁䅉兢桂䝁䅍党ㅂ䡁䅑兡橂䝁䅅䅢杁䝁䅍睢瑂䡁䅁兙畂䡁䅫䅌杁䝁䅑党㉂䝁䅕䅢療䡁䅁督獁䍁䅁兢桂䝁䄴兤浂䝁䅅睙あ䡁䅕杣求䡁䅍䅌杁䝁䅅杢歂䍁䅁兢桂䡁䅉睡求䡁䅑督杁䝁䅉杣桂䝁䄴䅚求䝁䅑䅉桂䝁䄴䅚杁䝁䅣党畂䝁䅕杣灂䝁䅍䅉睂䡁䅉党穂䝁䅍杣灂䡁䅁䅤灂䝁䄸杢杁䡁䅁䅡桂䡁䅉兢桂䝁䅍党ㅂ䡁䅑兡橂䝁䅅䅢穂䍁䅁兡畂䍁䅁䅤潂䝁䅕䅉噂䝁䄴兡あ䝁䅕䅚杁䙁䅍䅤桂䡁䅑党穂䍁䅁兙畂䝁䅑䅉䑂䝁䅅杢桂䝁䅑兙畁䍁䅁䅖潂䝁䅕䅉橂䝁䄸兢睂䝁䅅杢㕂䍁䅁兢桂䝁䄴兤浂䝁䅅睙あ䡁䅕杣求䡁䅍䅉療䡁䅉兙獂䍁䅁督療䝁䅷兡歂䍁䅁䅚療䡁䅍党杁䡁䅁杣療䝁䅑兤橂䡁䅑督㝁䍁䅁督求䝁䄰兡瑁䡁䅍睢獂䝁䅫䅚穂䍁䅷䅉獂䝁䅫兣ㅂ䝁䅫䅚穂䍁䅷䅉桂䝁䄴䅚杁䡁䅑睢睂䝁䅫睙桂䝁䅷督㝁䍁䅁睙療䝁䄴䅤祂䝁䄸䅢獂䝁䅕䅚杁䡁䅍兤楂䡁䅍䅤桂䝁䄴睙求䡁䅍睏杁䝁䅅杢歂䍁䅁䅣療䡁䅑党畂䡁䅑䅉睂䡁䅉睢歂䡁䅕睙あ䡁䅍䅌杁䝁䅅督杁䡁䅣党獂䝁䅷䅉桂䡁䅍䅉睂䝁䅕杣浂䝁䄸杣瑂䡁䅍䅉橂䝁䄸杢あ䡁䅉兙橂䡁䅑䅉歂䝁䅕杤求䝁䅷睢睂䝁䄰党畂䡁䅑䅉桂䝁䄴䅚杁䝁䄰兙畂䡁䅕杚桂䝁䅍䅤ㅂ䡁䅉兡畂䝁䅣䅉療䝁䅙䅉睂䝁䅧兙祂䝁䄰兙橂䝁䅕兤あ䝁䅫睙桂䝁䅷䅉睂䡁䅉睢歂䡁䅕睙あ䡁䅍杌杁䕁䅫䅤杁䝁䄰兙祂䝁䅳党あ䡁䅍䅉灂䡁䅑督杁䡁䅁杣療䝁䅑兤橂䡁䅑督杁䡁䅑䅡祂䝁䄸兤湂䝁䅧䅉祂䝁䅕䅤桂䝁䅫䅢杁䡁䅁䅡桂䡁䅉兢桂䝁䅍入杁䝁䅍䅡桂䝁䅫杢穂䍁䅷䅉㍂䝁䅧睢獂䝁䅕督桂䝁䅷党祂䡁䅍䅌杁䝁䅑兡穂䡁䅑杣灂䝁䅉兤あ䝁䄸杣穂䍁䅁兙畂䝁䅑䅉瑂䝁䅅兡獂䍁䅁睢祂䝁䅑党祂䍁䅁䅣潂䝁䅅杣瑂䝁䅅睙灂䝁䅕督獁䍁䅁睚祂䝁䄸兤睂䍁䅁䅣ㅂ䡁䅉睙潂䝁䅅督灂䝁䄴睚杁䝁䄸杣湂䝁䅅杢灂䡁䅯兙あ䝁䅫睢畂䡁䅍䅌杁䡁䅍䅣求䝁䅍兡桂䝁䅷䅤㕂䍁䅁䅣潂䝁䅅杣瑂䝁䅅睙灂䝁䅕督獁䍁䅁兙畂䝁䅑䅉潂䝁䄸督睂䝁䅫䅤桂䝁䅷督畁䍁䅁兑佂䕁䅫䅉兂䝁䅧兙祂䝁䄰兙橂䝁䅕兤あ䝁䅫睙桂䝁䅷督獁䍁䅁兓畂䝁䅍杌杁䡁䅣兙穂䍁䅁兡畂䝁䅍睢祂䡁䅁睢祂䝁䅅䅤求䝁䅑䅉灂䝁䄴䅉祁䑁䅁䅍硁䍁䅁兙畂䝁䅑䅉灂䡁䅍䅉潂䝁䅕兙歂䡁䅅兤桂䡁䅉䅤求䡁䅉党歂䍁䅁兡畂䍁䅁村桂䡁䅕䅚求䡁䅑䅤求䍁䅷䅉乂䝁䅫杢畂䝁䅕督療䡁䅑兙畁䅁䅁硍䅍䅁䅯䅁䉂䕁䄴睕呂䅁䅁䅃䅍䵁临䅁䉂䕁䄴睕婂䙁䅍䅌杁䕁䅫杢橂䍁䄴䅉歂䝁䅕杤求䝁䅷睢睂䡁䅍䅉桂䝁䄴䅚杁䝁䄰兙祂䝁䅳党あ䡁䅍䅉求䝁䄴睚灂䝁䄴党求䡁䅉兡畂䝁䅣䅉穂䝁䅫兢ㅂ䝁䅷兙あ䝁䅫睢畂䍁䅁督療䝁䅙䅤㍂䝁䅅杣求䍁䅁兙畂䝁䅑䅉穂䝁䅕杣㉂䝁䅫睙求䡁䅍䅉浂䝁䄸杣杁䝁䅕杢湂䝁䅫杢求䝁䅕杣穂䍁䅷䅉歂䝁䅕督灂䝁䅣杢求䡁䅉督獁䍁䅁杣求䡁䅍党桂䡁䅉睙潂䝁䅕杣穂䍁䅷䅉桂䝁䄴䅚杁䡁䅍䅤ㅂ䝁䅑党畂䡁䅑督杁䝁䅫杢杁䡁䅑䅡求䍁䅁兖畂䝁䅫䅤求䝁䅑䅉呂䡁䅑兙あ䝁䅕督獁䍁䅁杓桂䡁䅁兙畂䍁䅷䅉䡂䝁䅕杣瑂䝁䅅杢㕂䍁䅷䅉䑂䝁䅧兡畂䝁䅅䅌杁䕁䅧睢畂䝁䅣䅉䱂䝁䄸杢湂䍁䅷䅉呂䝁䄸兤あ䝁䅧䅉䱂䝁䄸杣求䝁䅅䅌杁䡁䅉党穂䡁䅑䅉療䝁䅙䅉䙂䡁䅕杣療䡁䅁党獁䍁䅁䅤潂䝁䅕䅉乂䝁䅫䅚歂䝁䅷党杁䕁䅕兙穂䡁䅑䅌杁䕁䅅杚祂䝁䅫睙桂䍁䅷䅉桂䝁䄴䅚杁䝁䅫杢あ䝁䅕杣畂䝁䅅䅤灂䝁䄸杢桂䝁䅷䅢㕂䍁䄴䅉䩂䡁䅑䅉療䝁䅙杚求䡁䅉督杁䡁䅍䅤祂䡁䅕睙あ䡁䅕杣桂䝁䅷䅉桂䝁䄴兙獂䡁䅫督灂䡁䅍䅉睂䡁䅉睢歂䡁䅕睙あ䍁䅁督ㅂ䝁䅫䅤求䍁䅁䅤潂䝁䅅䅤杁䡁䅁杣療䡁䅙兡歂䝁䅕督杁䡁䅍兡瑂䡁䅕䅢桂䡁䅑兡療䝁䄴䅉あ䝁䄸睢獂䡁䅍䅉浂䝁䄸杣杁䡁䅁杣療䝁䅑兤橂䡁䅑䅉歂䝁䅕督灂䝁䅣杢杁䝁䅅杢歂䍁䅁睢睂䡁䅑兡瑂䝁䅫来桂䡁䅑兡療䝁䄴睏杁䡁䅑䅡求䍁䅁兑畂䡁䅍入穂䍁䅁兔求䝁䅍䅡桂䝁䄴兡橂䝁䅅䅢杁䡁䅁杣療䝁䅑兤橂䡁䅑䅌杁䝁䅅杢杁䝁䅕䅢求䝁䄰党畂䡁䅑䅉桂䝁䄴兙獂䡁䅫督灂䡁䅍䅉穂䝁䄸杚あ䡁䅣兙祂䝁䅕睏杁䕁䅷睕瑁䕁䅑兗佂䕁䅅䅉穂䝁䄸䅢㉂䝁䅕杣杁䝁䅙睢祂䍁䅁兢ㅂ䝁䅷䅤灂䡁䅁䅡㕂䡁䅍兡橂䡁䅍䅉穂䝁䅫兢ㅂ䝁䅷兙あ䝁䅫睢畂䑁䅳䅉桂䝁䄴䅚杁䡁䅁睢㍂䝁䅕杣杁䝁䅅杢桂䝁䅷入穂䝁䅫督杁䝁䅅杢歂䍁䅁睢睂䡁䅑兡瑂䝁䅫来桂䡁䅑兡療䝁䄴䅉穂䝁䄸杚あ䡁䅣兙祂䝁䅕䅉穂䡁䅕兡あ䝁䅕杌杁䙁䅑䅡求䍁䅁睙療䝁䄰䅣桂䝁䄴入杁䝁䅅䅢穂䝁䄸䅉療䝁䅙杚求䡁䅉督杁䝁䅕䅢求䝁䅍䅤祂䝁䄸杢灂䝁䅍督杁䡁䅁杣療䝁䅑兤橂䡁䅑䅉穂䡁䅕兡あ䝁䅕䅉あ䝁䅧兙あ䍁䅁䅣祂䝁䄸杤灂䝁䅑党穂䍁䅁党獂䝁䅕睙あ䡁䅉睢瑂䝁䅅睚畂䝁䅕䅤灂䝁䅍䅉浂䝁䅫党獂䝁䅑䅉穂䝁䅫兢ㅂ䝁䅷兙あ䝁䅫睢畂䍁䅁督療䝁䅙䅤㍂䝁䅅杣求䍁䅁杚療䡁䅉䅉歂䝁䅕督灂䝁䅣杢灂䝁䄴睚杁䝁䅕䅢求䝁䅍䅤祂䝁䄸杢灂䝁䅍䅉桂䝁䄴䅚杁䝁䅕䅢求䝁䅍䅤祂䝁䄸兢求䝁䅍䅡桂䝁䄴兡橂䝁䅅䅢杁䡁䅁杣療䝁䅑兤橂䡁䅑督㝁䍁䅁兑畂䡁䅍入穂䍁䅁䅓灂䝁䅣䅡杁䕁䅙杣求䡁䅅兤求䝁䄴睙㕂䍁䅁睕あ䡁䅉兤橂䡁䅑兤祂䝁䅕䅉呂䝁䅫兢ㅂ䝁䅷兙あ䝁䄸杣杁䡁䅁杣療䝁䅑兤橂䡁䅑䅉浂䝁䄸杣杁䡁䅉兙歂䝁䅫睢杁䝁䅙杣求䡁䅅兤求䝁䄴睙㕂䍁䅁兙畂䝁䅑䅉瑂䝁䅫睙祂䝁䄸睤桂䡁䅙党杁䝁䅑党穂䝁䅫睚畂䑁䅳䅉呂䕁䅍兑䕂䕁䅕䅉睂䡁䅉睢歂䡁䅕睙あ䍁䅁督ㅂ䝁䅫䅤求䍁䅷䅉桂䍁䅁督療䝁䅷兤あ䝁䅫睢畂䍁䅁杚療䡁䅉䅉求䝁䄰杙求䝁䅑䅚求䝁䅑䅉穂䝁䄸杚あ䡁䅣兙祂䝁䅕䅉穂䝁䅫兢ㅂ䝁䅷兙あ䝁䅫</t>
  </si>
  <si>
    <t>睢畂䍁䅷䅉橂䝁䄸䅚求䍁䅁䅣祂䝁䄸䅚ㅂ䝁䅍䅤灂䝁䄸杢獁䍁䅁兙畂䝁䅑䅉桂䡁䅕䅤療䝁䄰兙あ䝁䅕䅚杁䝁䅍党祂䡁䅑兡浂䝁䅫睙桂䡁䅑兡療䝁䄴睏杁䝁䅙䅢ㅂ䝁䅫䅚穂䍁䅁䅣祂䝁䄸䅚ㅂ䝁䅍䅤杁䡁䅍兤灂䡁䅑党杁䡁䅑䅡桂䡁䅑䅉求䝁䄴兙楂䝁䅷党穂䍁䅁兢療䝁䅑党獂䝁䅫杢湂䍁䅁睢浂䍁䅁杚獂䡁䅕兡歂䍁䅁杚獂䝁䄸睤杁䝁䅅杢歂䍁䅁睢あ䝁䅧党祂䍁䅁杣求䝁䅷兙あ䝁䅕䅚杁䡁䅁䅡㕂䡁䅍兡橂䝁䅅䅢杁䡁䅁䅡求䝁䄴睢瑂䝁䅕杢桂䑁䅳䅉䉂䝁䄴督㕂䡁䅍䅉䝂䝁䅷兤求䝁䄴䅤杁䝁䅍睢瑂䡁䅁兤あ䝁䅅䅤灂䝁䄸杢桂䝁䅷䅉浂䝁䅷兤灂䝁䅑䅉歂䡁䅫杢桂䝁䄰兡橂䡁䅍䅉穂䝁䄸杚あ䡁䅣兙祂䝁䅕䅉睂䝁䅅睙牂䝁䅅睚求䑁䅳䅉䉂䝁䄴督㕂䡁䅍䅉卂䝁䅕䅚䥂䝁䅅睤牂䍁䄰睕䑂䍁䅁杚療䡁䅉䅉求䝁䅷党橂䡁䅑杣療䝁䄴兡橂䍁䅁䅚求䡁䅍兡湂䝁䄴䅉桂䡁䅕䅤療䝁䄰兙あ䝁䅫睢畂䑁䅳䅉䉂䝁䄴督㕂䡁䅍䅉偂䡁䅁䅤灂䝁䅍督杁䡁䅍睢浂䡁䅑睤桂䡁䅉党㝁䍁䅁兙畂䝁䅑䅉瑂䝁䅫督穂䝁䅫睢畂䍁䄰督灂䝁䄰兤獂䝁䅅䅤灂䝁䄸杢獁䍁䅁兢療䝁䅑党獂䝁䅫杢湂䍁䅷䅉あ䝁䅕督あ䝁䅫杢湂䍁䅷䅉桂䝁䄴䅚杁䝁䅅杢桂䝁䅷入穂䝁䅫督杁䡁䅍睢浂䡁䅑睤桂䡁䅉党畁䍁䅁兓畂䍁䅁兙歂䝁䅑兡あ䝁䅫睢畂䍁䅷䅉灂䡁䅑䅉療䝁䅙杚求䡁䅉督杁䕁䅅杢穂䡁䅫督杁䕁䅣杣桂䝁䄴䅤桂䍁䅁兔䩂䍁䅁督㕂䡁䅍䅤求䝁䄰䅉浂䝁䄸杣杁䝁䄰兙あ䝁䅕杣灂䝁䅅䅢穂䍁䅁兡畂䝁䅙睢祂䝁䄰兙あ䝁䅫睢畂䍁䅁兢桂䝁䄴兙湂䝁䅕兢求䝁䄴䅤㝁䍁䅁兑畂䡁䅍入穂䍁䅁睒祂䝁䅅杢あ䝁䅅䅉呂䝁䅕䅢求䝁䅍䅤療䡁䅉䅉あ䝁䅕睙潂䝁䄴睢獂䝁䄸睚㕂䍁䅁杚療䡁䅉䅉瑂䝁䅅䅤求䡁䅉兡桂䝁䅷督杁䡁䅍党獂䝁䅕睙あ䝁䅫睢畂䍁䅁兙畂䝁䅑䅉湂䡁䅉兙睂䝁䅧兡橂䝁䅅䅢杁䝁䅅杢桂䝁䅷入穂䝁䅫督㝁䍁䅁睑䙂䙁䅍䅉䙂䝁䅑兤兂䝁䅅睙牂䍁䅁䅣祂䝁䄸䅚ㅂ䝁䅍䅤獁䍁䅁兙杁䡁䅍党あ䍁䅁睢浂䍁䅁䅤求䝁䅅睙潂䝁䅫杢湂䍁䅁杣求䡁䅍睢ㅂ䡁䅉睙求䡁䅍睏杁䕁䅣杣桂䝁䄴䅤桂䍁䅁兔桂䡁䅑党祂䝁䅫兙獂䡁䅍䅉䕂䝁䅅䅤桂䍁䅁杚療䡁䅉䅉呂䝁䅫兢ㅂ䝁䅷兙あ䝁䅫睢畂䑁䅳䅉䉂䝁䄴督㕂䡁䅍䅉䵂䡁䅕兢求䡁䅉兡橂䝁䅅䅢杁䡁䅁杣療䝁䅑兤橂䡁䅑䅌杁䝁䅅䅉睂䝁䅧睢あ䝁䄸杢灂䝁䅍督杁䡁䅍兡瑂䡁䅕䅢桂䡁䅑兡療䝁䄴䅉穂䝁䄸杚あ䡁䅣兙祂䝁䅕䅉穂䝁䄸䅢ㅂ䡁䅑兡療䝁䄴睏杁䡁䅍兙浂䝁䅕䅤㕂䍁䄰睙求䡁䅉䅤灂䝁䅙兡求䝁䅑䅉求䝁䄰杙求䝁䅑䅚求䝁䅑䅉穂䝁䄸杚あ䡁䅣兙祂䝁䅕䅉穂䝁䄸䅢ㅂ䡁䅑兡療䝁䄴督㝁䍁䅁䅒灂䡁䅍睙療䡁䅙党祂䡁䅫䅉睂䡁䅉睢歂䡁䅕睙あ䍁䅁杚桂䝁䄰兡獂䡁䅫䅉浂䝁䄸杣杁䡁䅕督求䍁䅁兡畂䍁䅁䅤潂䝁䅕䅉穂䝁䅫兢ㅂ䝁䅷兙あ䝁䅫睢畂䍁䅁睢浂䍁䅁䅣祂䝁䄸䅚ㅂ䝁䅍䅤杁䝁䅑党穂䝁䅫睚畂䑁䅳䅉桂䝁䅍兙歂䝁䅕兢灂䝁䅍䅉睂䡁䅉睢歂䡁䅕睙あ䍁䅁督ㅂ䝁䅫䅤求䍁䅁杚療䡁䅉䅉祂䝁䅕督求䝁䅅杣橂䝁䅧䅉桂䝁䄴䅚杁䡁䅑党桂䝁䅍䅡灂䝁䄴睚杁䡁䅍党あ䡁䅑兡畂䝁䅣督畁䍁䅁兑佂䙁䅍兗呂䍁䅷䅉䩂䝁䄴睙畁䍁䅁睤桂䡁䅍䅉浂䝁䄸兤畂䝁䅑党歂䍁䅁兡畂䍁䅁免㕁䑁䅣䅍杁䝁䅅杢歂䍁䅁兡穂䍁䅁䅡求䝁䅅䅚硂䡁䅕兙祂䡁䅑党祂䝁䅕䅚杁䝁䅫杢杁䕁䅍兙畂䝁䄸杢穂䝁䅉兤祂䝁䅣䅌杁䙁䅁党畂䝁䄴督㕂䝁䅷杤桂䝁䄴兡桂䍁䄴䅁ぁ䅆䅁䅃䅁䕁䅅睔佂䅁䅁䅶䅉䅁䅧䅁䉂䕁䄸睕䅁䅁䌴䅁䥁䅁䅁兑兂䕁䅅䅁塁睁䅁杢䅍䕁䅅䅕䉂䍁䅁睑療䡁䅉䅣療䡁䅉兙あ䝁䅫睢畂䍁䅷䅉桂䝁䄴䅉灂䝁䄴䅚求䡁䅁党畂䝁䅑党畂䡁䅑䅉求䝁䄴党祂䝁䅣入杁䝁䅍睢瑂䡁䅁兙畂䡁䅫䅌杁䝁䅕䅥睂䝁䅷睢祂䝁䅕督杁䝁䅙睢祂䍁䅷䅉歂䝁䅕杤求䝁䅷睢睂䡁䅍䅌杁䝁䅅杢歂䍁䅁䅣祂䝁䄸䅚ㅂ䝁䅍党穂䍁䅁杢桂䡁䅑兤祂䝁䅅䅢杁䝁䅣兙穂䍁䅷䅉橂䡁䅉兤歂䝁䅕䅉療䝁䅫䅢獁䍁䅁兙畂䝁䅑䅉畂䝁䅅䅤ㅂ䡁䅉兙獂䍁䅁睚桂䡁䅍䅉獂䝁䅫兣ㅂ䝁䅫䅚穂䍁䄴䅉䩂䡁䅑䅉潂䝁䅅督杁䝁䄸兡獂䍁䅁兙畂䝁䅑䅉湂䝁䅅督杁䝁䄸䅣求䡁䅉兙あ䝁䅫睢畂䡁䅍䅉灂䝁䄴䅉あ䝁䅧党杁䙁䅕杢灂䡁䅑党歂䍁䅁睕あ䝁䅅䅤求䡁䅍䅌杁䕁䅕睚㕂䡁䅁䅤獁䍁䅁兙畂䝁䅑䅉佂䝁䄸杣あ䝁䅧䅉呂䝁䅕兙畁䍁䅁䅖潂䝁䅕䅉橂䝁䄸兢睂䝁䅅杢㕂䍁䅁兙獂䡁䅍睢杁䝁䅧兙穂䍁䅁党㑂䡁䅁䅢療䡁䅉兙あ䝁䅫睢畂䍁䅁兙畂䝁䅑䅉桂䡁䅁䅣祂䝁䅅兡穂䝁䅅䅢杁䝁䅅睙あ䝁䅫杤灂䡁䅑兡求䡁䅍䅉灂䝁䄴䅉呂䡁䅕杣灂䝁䄴兙瑂䝁䅕䅌杁䝁䅅督杁䡁䅣党獂䝁䅷䅉桂䡁䅍䅉潂䝁䄸䅢歂䡁䅍䅉灂䝁䄴䅤求䡁䅉党穂䡁䅑督杁䝁䅫杢杁䡁䅁杣療䝁䅯党橂䡁䅑督杁䝁䅷睢橂䝁䅅䅤求䝁䅑䅉灂䝁䄴䅉噂䡁䅉兤湂䡁䅕兙㕂䍁䅁兙畂䝁䅑䅉灂䝁䄴䅤求䡁䅉杢桂䡁䅑兡療䝁䄴兙獂䝁䅷入畁䍁䅁兑兂䕁䅅䅉䑂䝁䄸杣睂䝁䄸杣桂䡁䅑兡療䝁䄴䅉㍂䝁䅅督杁䝁䅫杢橂䝁䄸杣睂䝁䄸杣桂䡁䅑党歂䍁䅁兡畂䍁䅁免㕁䑁䅕䅎杁䝁䅅杢歂䍁䅁兡穂䍁䅁䅡求䝁䅅䅚硂䡁䅕兙祂䡁䅑党祂䝁䅕䅚杁䝁䅫杢杁䕁䅧睢ㅂ䡁䅍䅤療䝁䄴䅌杁䙁䅑党㑂䝁䅅督畁䅁䅁桤䅑䅁䅧䅁䉂䙁䅁䅒䅁䡁䌸䅁䥁䅁䅁兑兂䕁䅧䅁㥄杁䅁䅃䅁䕁䅅䅕偂䅁䅁兇䅑䅁䅯䅁䉂䙁䅁䅖坂䅁䅁䅥䅉䅁䅧䅁䉂䙁䅉兒䅁䕁䍁䅁流杂䅁兑卂䕁䄰睔噂䙁䅉䅉卂䝁䅕督灂䝁䅑党畂䡁䅑兡桂䝁䅷䅉卂䕁䅕兓啂䍁䅷䅉䩂䝁䄴睙畁䍁䅁兡畂䡁䅙党穂䡁䅑督杁䝁䅫杢杁䡁䅉党穂䝁䅫䅚求䝁䄴䅤灂䝁䅅䅢杁䝁䄰睢祂䡁䅑睚桂䝁䅣党瑁䝁䅉兙橂䝁䅳党歂䍁䅁督求䝁䅍兤祂䝁䅫䅤灂䝁䅕督杁䍁䅧兔䍂䙁䅍克杁䝁䅫杢杁䡁䅑䅡求䍁䅁兖畂䝁䅫䅤求䝁䅑䅉呂䡁䅑兙あ䝁䅕督畁䍁䅁兓あ䡁䅍䅉穂䝁䅕睙ㅂ䡁䅉兡あ䝁䅫党穂䍁䅁䅣療䡁䅉䅤浂䝁䄸䅢灂䝁䄸䅉睂䡁䅉兡瑂䝁䅅杣灂䝁䅷入杁䝁䅍睢畂䡁䅍兡穂䡁䅑督杁䝁䄸杚杁䡁䅑䅡求䍁䅁兖畂䝁䅫䅤求䝁䅑䅉呂䡁䅑兙あ䝁䅕督杁䕁䅣睢㉂䝁䅕杣畂䝁䄰党畂䡁䅑兌穂䡁䅁睢畂䡁䅍睢祂䝁䅕䅚杁䝁䅕杢あ䝁䅫䅤㕂䍁䅣督杁䍁䅧睒呂䕁䅕克杁䝁䅅杢歂䍁䅁䅤潂䝁䅕䅉䡂䝁䄸杤求䡁䅉杢瑂䝁䅕杢あ䍁䅁杔桂䡁䅑兡療䝁䄴兙獂䍁䅁兔療䡁䅉䅤湂䝁䅅睚求䍁䅁兑歂䝁䄰兡畂䝁䅫督あ䡁䅉兙あ䝁䅫睢畂䉁杫督杁䝁䅫督穂䡁䅕党歂䍁䅁睢祂䍁䅁睚ㅂ䝁䅅杣桂䝁䄴䅤求䝁䅕䅚杁䡁䅍党橂䡁䅕杣灂䡁䅑兡求䡁䅍䅉楂䝁䅅睙牂䝁䅕䅚杁䝁䅉入杁䝁䅙兡㑂䝁䅕䅚杁䡁䅉兙あ䝁䅕䅌杁䝁䅧入楂䡁䅉兡歂䍁䅁兙歂䝁䅯兤穂䡁䅑兙楂䝁䅷党杁䡁䅉兙あ䝁䅕䅌杁䝁䅅杢歂䍁䅁兙歂䝁䅯兤穂䡁䅑兙楂䝁䅷党瑁䡁䅉兙あ䝁䅕䅉潂䝁䄸兢求䍁䅁䅢療䝁䅅杢穂䑁䅳䅉桂䝁䄴䅚杁䡁䅕杢穂䝁䅕睙ㅂ䡁䅉党歂䍁䅁杢療䡁䅑党穂䍁䅁兙畂䝁䅑䅉楂䝁䄸杢歂䡁䅍䅉灂䡁䅍督ㅂ䝁䅕䅚杁䝁䅉入杁䡁䅑䅡求䍁䅁睒呂䕁䅕䅉桂䝁䄴䅚杁䡁䅑䅡求䍁䅁兖畂䝁䅫䅤求䝁䅑䅉呂䡁䅑兙あ䝁䅕督杁䡁䅑杣求䝁䅅督ㅂ䡁䅉兡求䡁䅍䅌杁䝁䅅督杁䡁䅣党獂䝁䅷䅉桂䡁䅍䅉瑂䝁䄸杢求䡁䅫䅉瑂䝁䅅杣牂䝁䅕䅤杁䝁䅫杢穂䡁䅑杣ㅂ䝁䄰党畂䡁䅑督畁䍁䅁䅖潂䝁䅕䅉橂䝁䄸兢睂䝁䅅杢㕂䍁䅁䅡桂䡁䅍䅉求䝁䅷党橂䡁䅑党歂䍁䅁䅤療䍁䅁杙求䍁䅁䅤桂䡁䅧党歂䍁䅁兙穂䍁䅁兙杁䡁䅉党桂䝁䅷䅉求䡁䅍䅤桂䡁䅑党杁䝁䅫杢㉂䝁䅕督あ䝁䄰党畂䡁䅑䅉あ䡁䅉兤穂䡁䅑杌杁䕁䅅督杁䝁䅅䅉祂䝁䅕督ㅂ䝁䅷䅤獁䍁䅁兡あ䍁䅁睤療䡁䅕䅢歂䍁䅁杢療䡁䅑䅉楂䝁䅕䅉穂䡁䅕杙煂䝁䅕睙あ䍁䅁䅤療䍁䅁睙療䡁䅉䅣療䡁䅉兙あ䝁䅕䅉灂䝁䄴睙療䝁䄰党杁䡁䅑兙㑂䍁䅁睢畂䍁䅁䅤潂䝁䅅䅤杁䡁䅁睢祂䡁䅑兡療䝁䄴䅉療䝁䅙䅉灂䡁䅑督杁䝁䄴党あ䍁䅁兡畂䝁䅍睢瑂䝁䅕䅉あ䝁䅧兙あ䍁䅁兡穂䍁䅁䅚灂䡁䅍䅤祂䝁䅫杙ㅂ䡁䅑党歂䍁䅁䅤療䍁䅁督潂䝁䅅杣求䝁䅧睢獂䝁䅑党祂䡁䅍杌杁䕁䅅杕乂䕁䄸兖卂䍁䅁杕求䡁䅍兡歂䝁䅕杢あ䝁䅫兙獂䍁䅁杕䙂䕁䅫䅖獁䍁䅁兓畂䝁䅍杌杁䡁䅣兙穂䍁䅁兡畂䝁䅍睢祂䡁䅁睢祂䝁䅅䅤求䝁䅑䅉灂䝁䄴䅉祁䑁䅁䅍㑁䍁䅁兙畂䝁䅑䅉灂䡁䅍䅉楂䝁䅅督求䝁䅑䅉灂䝁䄴䅉坂䝁䅕杣療䍁䅁村求䝁䅅睙潂䍁䅷䅉䝂䝁䅷睢祂䝁䅫䅚桂䍁䄴䅁煃䅆䅁䅧䅫䕁䅅睕䡂䕁䄴䅉䩂䝁䄴睙療䡁䅉䅣療䡁䅉兙あ䝁䅕䅚杁䝁䅕杢湂䝁䅅睚求䡁䅍䅉灂䝁䄴䅉あ䝁䅧党杁䡁䅁杣療䡁䅙兡穂䝁䅫睢畂䍁䅁睢浂䍁䅁兡畂䝁䅙睢祂䝁䄰兙あ䝁䅫睢畂䍁䅁䅤求䝁䅍䅡畂䝁䄸䅢療䝁䅣入杁䍁䅧兓啂䍁䅫䅉穂䝁䅕杣㉂䝁䅫睙求䡁䅍䅉桂䝁䄴䅚杁䡁䅍睢獂䡁䅕䅤灂䝁䄸杢穂䍁䅁兡畂䍁䅁䅤潂䝁䅕䅉あ䝁䅕睙潂䝁䄴睢獂䝁䄸睚㕂䍁䅷䅉歂䝁䅫睚灂䡁䅑兙獂䍁䅷䅉桂䝁䄴䅚杁䝁䅍杣求䝁䅅䅤灂䡁䅙党杁䝁䅙兡求䝁䅷䅚穂䍁䅁杚療䡁䅉䅉橂䝁䄸兢瑂䝁䅕杣橂䝁䅫兙獂䍁䅁兙畂䝁䅑䅉湂䝁䄸杤求䡁䅉杢瑂䝁䅕杢あ䍁䅁督求䝁䅍䅤療䡁䅉督杁䝁䅫杢杁䡁䅑䅡求䍁䅁兖畂䝁䅫䅤求䝁䅑䅉呂䡁䅑兙あ䝁䅕督獁䍁䅁睑桂䝁䄴兙歂䝁䅅䅌杁䝁䅅杢歂䍁䅁兒ㅂ䡁䅉睢睂䝁䅕杌杁䕁䅫䅤杁䝁䄸䅣求䡁䅉兙あ䝁䅕督杁䡁䅑䅡祂䝁䄸兤湂䝁䅧䅉あ䡁䅣睢杁䡁䅍党湂䝁䄰党畂䡁䅑督㙁䍁䅁睑療䝁䄰兢求䡁䅉睙灂䝁䅅䅢杁䝁䅅杢歂䍁䅁杒求䝁䅑党祂䝁䅅䅢杁䕁䅣睢㉂䝁䅕杣畂䝁䄰党畂䡁䅑杌杁䙁䅑䅡求䍁䅁睑療䝁䄰兢求䡁䅉睙灂䝁䅅䅢杁䙁䅍党湂䝁䄰党畂䡁䅑䅉睂䡁䅉睢㉂䝁䅫䅚求䡁䅍䅉橂䝁䄸杢穂䡁䅕䅢あ䝁䅫杢湂䍁䅷䅉橂䡁䅉党桂䡁䅑兡㉂䝁䅕䅉歂䝁䅫睚灂䡁䅑兙獂䍁䅁兢桂䡁䅉睡求䡁䅑兡畂䝁䅣䅌杁䝁䅅杢歂䍁䅁䅣求䡁䅉兢桂䝁䄴党畂䡁䅑䅉睂䝁䅷兙橂䝁䅕兢求䝁䄴䅤杁䡁䅍党祂䡁䅙兡橂䝁䅕督杁䡁䅁杣灂䝁䄰兙祂䝁䅫䅢㕂䍁䅁䅤療䍁䅁党畂䡁䅑党祂䡁䅁杣灂䡁䅍党杁䝁䅍䅢灂䝁䅕杢あ䡁䅍杌杁䙁䅑䅡灂䡁䅍䅉穂䝁䅕睚瑂䝁䅕杢あ䍁䅁兙獂䡁䅍睢杁䝁䄸杚浂䝁䅕杣穂䍁䅁睤療䡁䅉睡浂䝁䄸杣橂䝁䅕䅉瑂䝁䄸杙灂䝁䅷兡㙂䝁䅅䅤灂䝁䄸杢獁䍁䅁兢療䝁䅑党祂䝁䄴䅉求䝁䄴䅤求䡁䅉䅣祂䝁䅫督求䍁䅷䅉桂䝁䄴䅚杁䝁䅑兡湂䝁䅫䅤桂䝁䅷䅉灂䝁䄴杢療䡁䅙兙あ䝁䅫睢畂䍁䅁兓啂䍁䅁睙療䝁䄴督ㅂ䝁䅷䅤灂䝁䄴睚杁䡁䅍党祂䡁䅙兡橂䝁䅕督㝁䍁䅁兙畂䝁䅑䅉橂䝁䅷睢ㅂ䝁䅑䅌杁䝁䅑兙あ䝁䅅䅉桂䝁䄴䅚杁䝁䅅杢桂䝁䅷入あ䝁䅫睙穂䍁䅷䅉桂䝁䄴䅚杁䝁䅑兡湂䝁䅫䅤桂䝁䅷䅉あ䡁䅉兙畂䡁䅍杚療䡁䅉兢桂䡁䅑兡療䝁䄴䅉穂䝁䄸䅢ㅂ䡁䅑兡療䝁䄴督畁䍁䅁䅖潂䝁䅕䅉䝂䝁䅕䅚求䡁䅉兙獂䍁䅁睒療䡁䅙党祂䝁䄴兢求䝁䄴䅤杁䙁䅍党湂䝁䄰党畂䡁䅑䅉睂䡁䅉睢㉂䝁䅫䅚求䡁䅍䅉瑂䝁䅫督穂䝁䅫睢畂䍁䄰睙祂䝁䅫䅤灂䝁䅍兙獂䍁䅁督療䝁䅷兤あ䝁䅫睢畂䡁䅍䅉あ䝁䄸䅉あ䝁䅧党杁䝁䅑党睂䝁䅅杣あ䝁䄰党畂䡁䅑䅉療䝁䅙䅉歂䝁䅕杚求䝁䄴督求䍁䅷䅉灂䝁䄴䅤求䝁䅷䅢灂䝁䅣党畂䝁䅍党杁䝁䅍睢瑂䝁䄰兤畂䝁䅫䅤灂䝁䅕督獁䍁䅁兙畂䝁䅑䅉浂䝁䅕䅚求䡁䅉兙獂䍁䅁睙灂䡁䅙兡獂䝁䅫兙畂䍁䅁兙湂䝁䅕杢橂䝁䅫党穂䍁䄴䅉啂䝁䅧兡穂䍁䅁督求䝁䅣兢求䝁䄴䅤杁䝁䄸杚浂䝁䅕杣穂䍁䅁睙獂䝁䄸兤歂䍁䅷䅉橂䡁䅫杙求䡁䅉督求䝁䅍兤祂䝁䅫䅤㕂䍁䅷䅉桂䡁䅉䅤灂䝁䅙兡橂䝁䅫兙獂䍁䅁兡畂䡁䅑党獂䝁䅷兡湂䝁䅕杢橂䝁䅕䅌杁䝁䄰兙橂䝁䅧兡畂䝁䅕䅉獂䝁䅕兙祂䝁䄴兡畂䝁䅣䅌杁䝁䅅䅣睂䝁䅷兡橂䝁䅅䅤灂䝁䄸杢杁䝁䅅杢歂䍁䅁兓啂䍁䅁兢療䝁䅑党祂䝁䄴兡㙂䝁䅅䅤灂䝁䄸杢獁䍁䅁兙畂䝁䅑䅉穂䝁䅍兡求䝁䄴睙求䍁䅁兙畂䝁䅑䅉求䝁䄴睚灂䝁䄴党求䡁䅉兡畂䝁䅣䅉穂䝁䄸䅢ㅂ䡁䅑兡療䝁䄴督畁䍁䅁兓あ䍁䅁䅡桂䡁䅍䅉桂䍁䅁督あ䡁䅉兙あ䝁䅕睚灂䝁䅍䅉睂䝁䅅杣あ䝁䄴党祂䡁䅍䅡灂䡁䅁䅉㍂䝁䅫䅤潂䍁䅁䅤潂䝁䅕䅉佂䝁䅅䅤灂䝁䄸杢桂䝁䅷䅉呂䝁䅕睙ㅂ䡁䅉兡あ䡁䅫䅉䉂䝁䅣党畂䝁䅍入杁䕁䅍入楂䝁䅕杣穂䝁䅕睙ㅂ䡁䅉兡あ䡁䅫䅉䑂䝁䄸䅢獂䝁䅅杙療䡁䅉兙あ䝁䅫睢畂䍁䅁睑求䝁䄴䅤求䡁䅉杌杁䙁䅑䅡求䍁䅁睙療䝁䄰䅣桂䝁䄴入杁䡁䅣兙穂䍁䅁杚療䡁䅉兢求䡁䅉䅢㕂䍁䅁睡畂䝁䄸睤畂䍁䅁兙穂䍁䅁睔畂䍁䅁兑穂䡁䅍兡湂䝁䄴兢求䝁䄴䅤獁䍁䅁兓畂䝁䅍杌杁䝁䅅杢歂䍁䅁睙潂䝁䅅杢湂䝁䅕䅚杁䝁䅫䅤穂䍁䅁杢桂䝁䄰党杁䡁䅑睢杁䕁䅅睕䡂䕁䄴䅉䩂䝁䄴睙療䡁䅉䅣療䡁䅉兙あ䝁䅕䅚杁䝁䅫杢杁䕁䅅䅣祂䝁䅫䅢杁䑁䅉䅍硁䑁䅧杌杁䕁䅅睕䡂䕁䄴䅉䩂䝁䄴睙療䡁䅉䅣療䡁䅉兙あ䝁䅕䅚杁䡁䅣兙穂䍁䅁杚療䡁䅕杢歂䝁䅕䅚杁䝁䅫杢杁䑁䅅兏㑁䑁䅕䅉桂䝁䄴䅚杁䝁䅫督杁䝁䅉兙穂䝁䅕䅚杁䝁䅫杢杁䕁䅣䅢求䝁䄴䅉䉂䝁䅷䅢求䝁䄴䅌杁䙁䅙兡祂䝁䅣兡畂䝁䅫兙畁䅁䅁桵䅑䅁䵯䅁䉂䙁䅑杊啂䍁䅁兓畂䝁䅍杌杁䡁䅁杣療䡁䅙兡歂䝁䅕督杁䡁䅑党獂䝁䅕睙療䝁䄰兢ㅂ䝁䄴兡橂䝁䅅䅤灂䝁䄸杢穂䍁䅁兙畂䝁䅑䅉あ䝁䅕睙潂䝁䄴睢獂䝁䄸睚㕂䍁䅁督求䡁䅉杤灂䝁䅍党穂䍁䅁睤療䡁䅉䅢歂䡁䅣兡歂䝁䅕杌杁䙁䅑䅡求䍁䅁睙療䝁䄰䅣桂䝁䄴入杁䝁䄸䅣求䡁䅉兙あ䝁䅕督杁䡁䅑䅡祂䝁䄸兤湂䝁䅧䅉あ䡁䅣睢杁䡁䅍党湂䝁䄰党畂䡁䅑督獁䍁䅁睑療䝁䄰兢ㅂ䝁䄴兡橂䝁䅅䅤灂䝁䄸杢穂䍁䅁兙畂䝁䅑䅉䵂䝁䅅䅤灂䝁䄴䅉䉂䝁䄰党祂䝁䅫睙桂䍁䄴䅉啂䝁䅧党杁䕁䅍睢瑂䝁䄰兤畂䝁䅫睙桂䡁䅑兡療䝁䄴督杁䡁䅍党湂䝁䄰党畂䡁䅑䅉療䝁䅙杚求䡁䅉督杁䡁䅣兡祂䝁䅕䅢求䡁䅍督杁䡁䅙睢灂䝁䅍党杁䝁䅅杢歂䍁䅁䅚桂䡁䅑兙杁䝁䅍睢瑂䝁䄰兤畂䝁䅫睙桂䡁䅑兡療䝁䄴督杁䡁䅍党祂䡁䅙兡橂䝁䅕督㝁䍁䅁兙畂䝁䅑䅉穂䝁䅕䅢獂䡁䅍䅉潂䝁䅅杢歂䡁䅍党あ䡁䅍䅌杁䡁䅣兡祂䝁䅕䅢求䡁䅍督杁䝁䅑兙あ䝁䅅䅉橂䝁䅅杣歂䡁䅍䅌杁䡁䅣兡祂䝁䅕䅢求䡁䅍督杁䝁䅍睢瑂䡁䅁兤あ䝁䅫杢湂䍁䅁䅚求䡁䅙兡橂䝁䅕督獁䍁䅁睙桂䡁䅉杣㕂䝁䅫杢湂䍁䅁睙桂䡁䅍党穂䍁䄸䅣祂䝁䄸䅤求䝁䅍䅤灂䡁䅙党杁䝁䅍睢㉂䝁䅕杣穂䍁䅷䅉桂䝁䄴䅚杁䡁䅣兡祂䝁䅕䅢求䡁䅍督杁䝁䅍䅡桂䡁䅉睚求䡁䅉督杁䡁䅑䅡祂䝁䄸兤湂䝁䅧䅉灂䡁䅑督杁䝁䄸睤畂䍁䅁睙療䝁䄰䅣桂䝁䄴入瑁䝁䄸睤畂䝁䅕䅚杁䡁䅍䅤療䡁䅉党穂䍁䅷䅉桂䝁䅣党畂䡁䅑督獁䍁䅁兙畂䝁䅑䅉あ䝁䅧兡祂䝁䅑兌睂䝁䅅杣あ䡁䅫䅉祂䝁䅕䅤桂䝁䅫䅢杁䡁䅍䅤療䡁䅉党穂䍁䄴䅉䩂䡁䅑䅉桂䝁䅷督療䍁䅁䅣祂䝁䄸杤灂䝁䅑党穂䍁䅁兑啂䍁䅙䅖杁䕁䅑党歂䝁䅫睙桂䡁䅑党歂䍁䅁兓畂䡁䅑党祂䝁䄴党あ䍁䅷䅉浂䝁䅫杙求䡁䅉䅉求䡁䅑䅡求䡁䅉杢求䡁䅑䅉桂䝁䄴䅚杁䝁䅉杣療䝁䅅䅚楂䝁䅅杢歂䍁䅷䅉浂䝁䅫䅥求䝁䅑䅉㍂䝁䅫杣求䝁䅷党穂䡁䅍䅌杁䝁䅅杢歂䍁䅁䅡療䡁䅍䅤求䝁䅑䅉桂䝁䄴䅚杁䝁䄰兙畂䝁䅅睚求䝁䅑䅉睂䡁䅉睢浂䝁䅕督穂䝁䅫睢畂䝁䅅䅢杁䡁䅍党祂䡁䅙兡橂䝁䅕督㝁䍁䅁兙畂䝁䅑䅉橂䝁䄸䅣睂䝁䅕杣瑁䝁䅉兙穂䝁䅕䅚杁䡁䅙睢灂䝁䅍党杁䝁䅅杢歂䍁䅁䅚桂䡁䅑兙獁䍁䅁杖灂䡁䅉䅤ㅂ䝁䅅䅢杁䙁䅁杣灂䡁䅙兙あ䝁䅕䅉佂䝁䅕䅤㍂䝁䄸杣牂䡁䅍䅉潁䙁䅙䅕佂䍁䅫䅌杁䡁䅣䅡療䝁䅷党穂䝁䅅䅢求䍁䅷䅉療䡁䅕䅤穂䝁䄸兤祂䝁䅍兡畂䝁䅣䅌杁䝁䅅杢歂䍁䅁兓兂䍁䅷䅉桂䡁䅍䅉㍂䝁䅕䅢獂䍁䅁兙穂䍁䅁睙ㅂ䡁䅍䅤療䝁䄰党祂䍁䅁䅣祂䝁䅕兢灂䡁䅍党穂䍁䅁党硂䡁䅕兡睂䝁䄰党畂䡁䅑䅉浂䝁䄸杣杁䝁䄰兤獂䡁䅑兡畂䝁䅅䅤灂䝁䄸杢桂䝁䅷䅉橂䝁䄸杣睂䝁䄸杣桂䡁䅑兡療䝁䄴督獁䍁䅁督瑂䝁䅅䅢獂䍁䅁兙畂䝁䅑䅉瑂䝁䅫䅚瑁䡁䅍兡㙂䝁䅕䅚杁䝁䅉兤穂䝁䅫杢求䡁䅍督求䡁䅍䅌杁䝁䅣睢㉂䝁䅕杣畂䝁䄰党畂䡁䅑兙獂䍁䅷䅉桂䝁䄴䅚杁䡁䅣䅡療䝁䅷党穂䝁䅅䅢求䍁䅁睙ㅂ䡁䅍䅤療䝁䄰党祂䡁䅍杌杁䕁䅫杢杁䝁䅅䅚歂䝁䅫䅤灂䝁䄸杢獁䍁䅁䅤潂䝁䅫督杁䡁䅍党湂䝁䄰党畂䡁䅑䅉療䝁䅙杚求䡁䅉督杁䝁䅉杣療䝁䅅䅚楂䝁䅅杢歂䍁䅁督求䡁䅉杤灂䝁䅍党穂䍁䅷䅉灂䝁䄴睙獂䡁䅕䅚灂䝁䄴睚杁䝁䅙兡楂䝁䅕杣杁䝁䅍睢畂䝁䄴党橂䡁䅑兡療䝁䄴督獁䍁䅁䅢求䝁䅣兙橂䡁䅫䅉あ䝁䅕䅢求䡁䅁䅡療䝁䄴入杁䡁䅙睢灂䝁䅍党杁䝁䅍睢瑂䝁䄰兤畂䝁䅫睙桂䡁䅑兡療䝁䄴䅉穂䝁䅕杣㉂䝁䅫睙求䡁䅍䅌杁䝁䅅杢歂䍁䅁睢あ䝁䅧党祂䍁䅁杖療䕁䅫䅕杁䡁䅍党祂䡁䅙兡橂䝁䅕督杁䝁䅅杢歂䍁䅁党硂䡁䅕兡睂䝁䄰党畂䡁䅑䅉あ䝁䄸䅉祂䝁䅕督灂䝁䅑党畂䡁䅑兡桂䝁䅷䅉橂䡁䅕督あ䝁䄸兢求䡁䅉督畁䍁䅁䅖潂䝁䅫督杁䡁䅍党湂䝁䄰党畂䡁䅑䅉瑂䝁䅅杣牂䝁䅕䅤穂䍁䅁兡あ䡁䅍䅉橂䝁䄸兢瑂䡁䅕杢灂䝁䅍兙あ䝁䅫睢畂䡁䅍䅉穂䝁䅕杣㉂䝁䅫睙求䡁䅍䅉桂䝁䄴䅚杁䡁䅁杣療䝁䅑兤橂䡁䅑督杁䡁䅕杢歂䝁䅕杣杁䡁䅑䅡求䍁䅁兑啂䍁䅙䅖獁䍁䅁兑啂䍁䅙䅖杁䕁䅉兤穂䝁䅫杢求䡁䅍督獁䍁䅁睑祂䝁䅫睙牂䝁䅕䅤獁䍁䅁兑啂䍁䅙䅖杁䙁䅁杕䙂䙁䅁兑䩂䕁䅑䅌杁䕁䅅䅖流䙁䅑䅉䝂䝁䅫杙求䡁䅉䅌杁䝁䅅杢歂䍁䅁兑啂䍁䅙䅖杁䕁䅫杢あ䝁䅕杣畂䝁䅕䅤杁䕁䅅兡祂䍁䅁杙祂䝁䅅杢歂䍁䅁杢桂䝁䄰党穂䍁䄴䅉啂䝁䅧党杁䕁䅷兙あ䝁䅫杢杁䕁䅅兢求䡁䅉兡橂䝁䅅䅉穂䝁䅕睚瑂䝁䅕杢あ䍁䅁䅣祂䝁䄸杤灂䝁䅑党穂䍁䅁䅣療䡁䅍䅤睂䝁䅅兡歂䍁䅁兙畂䝁䅑䅉睂䡁䅉党睂䝁䅅兡歂䍁䅁睤灂䡁䅉党獂䝁䅕督穂䍁䅁督求䡁䅉杤灂䝁䅍党穂䍁䅁兡畂䍁䅁兔求䡁䅧兡橂䝁䄸䅉ㅂ䝁䄴䅚求䡁䅉䅉あ䝁䅧党杁䕁䅅䅖流䙁䅑䅉桂䝁䄴䅚杁䙁䅕杢求䝁䅙睢畂䍁䅁杙祂䝁䅅杢歂䍁䅁杢桂䝁䄰党穂䍁䅷䅉桂䡁䅍䅉㍂䝁䅕䅢獂䍁䅁兙穂䍁䅁督求䝁䅷䅢穂䍁䅁督瑂䝁䅅杣あ䡁䅁䅡療䝁䄴党穂䍁䅁䅤潂䡁䅉睢ㅂ䝁䅣䅡杁䝁䅫䅤穂䍁䅁督あ䝁䄸杣求䡁䅍䅌杁䝁䅅睚求䝁䄴䅤穂䍁䅁兙畂䝁䅑䅉あ䝁䅧兡祂䝁䅑兌睂䝁䅅杣あ䡁䅫䅉祂䝁䅕䅤桂䝁䅫䅢杁䡁䅍䅤療䡁䅉党穂䍁䄴䅉啂䝁䅧党杁䝁䅍睢瑂䡁䅁兙畂䡁䅫䅉㍂䝁䅅督杁䝁䅙睢祂䝁䄰党祂䝁䅷入杁䝁䅳杢療䡁䅣杢杁䝁䅅督杁䙁䅍村䑂䍁䅁睑療䝁䄰兢ㅂ䝁䄴兡橂䝁䅅䅤灂䝁䄸杢穂䍁䅁兓畂䝁䅍杌杁䝁䅅杢歂䍁䅁睙潂䝁䅅杢湂䝁䅕䅚杁䝁䅫䅤穂䍁䅁杢桂䝁䄰党杁䡁䅑睢杁䕁䅅䅖流䙁䅑䅉䩂䝁䄴睙畁䍁䅁兡畂䍁䅁杍睁䑁䅁兎畁䍁䅁兑啂䍁䅙䅖杁䕁䅫杢橂䍁䄴䅉㍂䝁䅅督杁䝁䅫杢橂䝁䄸杣睂䝁䄸杣桂䡁䅑党歂䍁䅁兡畂䍁䅁免㕁䑁䅧睍杁䝁䅅杢歂䍁䅁兡穂䍁䅁杙桂䡁䅍党歂䍁䅁兡畂䍁䅁䅒桂䝁䅷䅢桂䡁䅍䅌杁䙁䅑党㑂䝁䅅督畁䅁䅁剺䅑䙁䩯䅁䉂䙁䅑兓杁䕁䅫杢橂䍁䄴䅉睂䡁䅉睢歂䡁䅕睙求䡁䅍䅉桂䝁䄴䅚杁䡁䅍党獂䝁䅷督杁䡁䅍䅣求䝁䅍兡桂䝁䅷䅤㕂䍁䅁兢桂䡁䅑党祂䝁䅫兙獂䡁䅍䅉桂䝁䄴䅚杁䝁䅍睢瑂䡁䅁䅢求䡁䅧䅉橂䝁䄸兢睂䝁䄸杢求䝁䄴䅤穂䍁䅁睤療䡁䅉䅢歂䡁䅣兡歂䝁䅕杌杁䕁䅫䅤杁䝁䄸䅣求䡁䅉兙あ䝁䅕督杁䝁䅫杢杁䡁䅑睤療䍁䅁督求䝁䅣兢求䝁䄴䅤穂䑁䅯䅉䥂䝁䅫睚潂䍁䅁䅕求䡁䅉杚療䡁䅉兢桂䝁䄴睙求䍁䅁兔桂䡁䅑党祂䝁䅫兙獂䡁䅍䅉流䍁䅁睑療䝁䄰䅣療䝁䄴党畂䡁䅑督杁䍁䅧䅓兂䕁䄰睑灁䍁䅁兙畂䝁䅑䅉䉂䝁䅑杤桂䝁䄴睙求䝁䅑䅉䉂䝁䅷䅢療䡁䅫督杁䍁䅙䅉呂䝁䄸䅢ㅂ䡁䅑兡療䝁䄴督杁䍁䅧兑䉂䍁䅙睕灁䍁䄴䅉啂䝁䅧党杁䕁䅧䅕乂䕁䅍䅉穂䝁䅕睚瑂䝁䅕杢あ䍁䅁䅣祂䝁䄸䅚ㅂ䝁䅍党穂䍁䅁杤桂䡁䅉兡療䡁䅕督杁䝁䄰兙あ䝁䅕杣灂䝁䅅䅢穂䍁䅷䅉灂䝁䄴睙獂䡁䅕䅚灂䝁䄴睚杁䡁䅑兡あ䝁䅅杢灂䡁䅕兢杁䝁䅅杢歂䍁䅁䅤灂䡁䅑兙畂䝁䅫兤瑂䍁䄰杙桂䡁䅍党歂䍁䅁兙獂䝁䅷睢㕂䡁䅍䅌杁䝁䄴兡橂䝁䅳党獂䍁䄰䅉桂䝁䄴䅚杁䝁䅍睢楂䝁䅅䅢あ䍁䄰杙桂䡁䅍党歂䍁䅁兙獂䝁䅷睢㕂䡁䅍䅉桂䝁䄴䅚杁䡁䅍兤睂䝁䅕杣桂䝁䅷䅢療䡁䅫督獁䍁䅁兢求䡁䅑兙獂䝁䅷兡橂䍁䅁䅣療䡁䅣䅚求䡁䅉䅉桂䝁䅷䅢療䡁䅫督獁䍁䅁兙歂䡁䅙兙畂䝁䅍党歂䍁䅁䅣療䡁䅣䅚求䡁䅉䅉桂䝁䅷䅢療䡁䅫督杁䝁䅅杢歂䍁䅁睢あ䝁䅧党祂䍁䅁督睂䝁䅕睙灂䝁䅅䅢あ䡁䅫䅉瑂䝁䅅䅤求䡁䅉兡桂䝁䅷督獁䍁䅁兡畂䍁䅁䅢療䝁䄴睚杁䡁䅁杣療䝁䅑兤橂䡁䅑䅉浂䝁䄸杣瑂䡁䅍䅌杁䡁䅍兤橂䝁䅧䅉桂䡁䅍䅉灂䝁䄴睚療䡁䅑䅌杁䝁䅉兡獂䝁䅷党あ䍁䅷䅉楂䝁䅅杣獁䍁䅁杣療䝁䅑䅌杁䡁䅣兡祂䝁䅕䅌杁䡁䅍䅡桂䡁䅁党穂䍁䅁兙畂䝁䅑䅉祂䝁䅕睙あ䝁䅅杢湂䝁䅷党穂䍁䅷䅉桂䝁䄴䅚杁䡁䅍党桂䝁䄰䅢求䡁䅍督杁䡁䅑兤楂䝁䅕督獁䍁䅁兙穂䍁䅁睤求䝁䅷䅢杁䝁䅅督杁䡁䅁杣求䝁䅍兡穂䝁䅫睢畂䍁䅁杚療䡁䅉睚灂䝁䄴睚穂䍁䅷䅉橂䝁䄸兢睂䝁䄸杢求䝁䄴䅤穂䍁䅷䅉桂䝁䄴䅚杁䝁䄰兙橂䝁䅧兡畂䝁䅕䅚杁䡁䅁兙祂䡁䅑督畁䍁䅁䅖潂䝁䅕䅉䉂䕁䅅杊呂䍁䅁督求䝁䅣兢求䝁䄴䅤杁䡁䅁杣療䝁䅑兤橂䝁䅕督杁䡁䅯兡祂䝁䅍睢畂䝁䅫兤瑂䍁䅁兙畂䝁䅑䅉祂䝁䅕䅢桂䡁䅑党歂䍁䅁兙獂䝁䅷睢㕂䡁䅍䅌杁䝁䅫杢橂䝁䅷兤歂䝁䅫杢湂䍁䅁䅡桂䝁䅙杢灂䡁䅕兢杁䝁䅅杢歂䍁䅁杢灂䝁䄸杙灂䡁䅕兢獁䍁䅁杢灂䝁䅍睡求䝁䅷兌楂䝁䅅督求䝁䅑䅉桂䝁䅷䅢療䡁䅫督獁䍁䅁䅤灂䡁䅑兙畂䝁䅫兤瑂䍁䅁兙畂䝁䅑䅉あ䝁䅫䅤桂䝁䄴兡ㅂ䝁䄰兌楂䝁䅅督求䝁䅑䅉桂䝁䅷䅢療䡁䅫督獁䍁䅁兙畂䝁䅑䅉穂䡁䅁党橂䝁䅫兙獂䡁䅑入杁䝁䅅䅢獂䝁䄸入穂䍁䅁兡畂䍁䅁兙杁䡁䅙兙祂䝁䅫党あ䡁䅫䅉療䝁䅙䅉浂䝁䄸杣瑂䡁䅍䅌杁䡁䅍兤橂䝁䅧䅉桂䡁䅍䅉睂䝁䅷兙あ䝁䅕䅌杁䡁䅍䅡求䝁䅕䅤獁䍁䅁兙畂䝁䅑䅉睂䡁䅉党橂䝁䅫督灂䝁䄸杢杁䡁䅉睢獂䝁䅷党歂䍁䅁督あ䡁䅉兡睂䍁䅁䅣祂䝁䄸䅚ㅂ䝁䅍䅤穂䍁䄴䅉䩂䡁䅑䅉桂䝁䅷督療䍁䅁䅣祂䝁䄸杤灂䝁䅑党穂䍁䅁䅡療䡁䅑兌祂䝁䄸䅢獂䝁䅫杢湂䍁䅁睙療䝁䄴杤求䡁䅉督灂䝁䄸杢杁䡁䅍党祂䡁䅙兡橂䝁䅕督獁䍁䅁兡畂䝁䅍䅢ㅂ䝁䅑兡畂䝁䅣䅉橂䝁䅅杣楂䝁䄸杢杁䡁䅍䅤求䝁䅕䅢杁䡁䅁杣療䝁䅑兤橂䡁䅑督畁䍁䅁兑啂䕁䅫䅉䩂䝁䄴睙畁䍁䅁督求䡁䅉杤求䡁䅍䅉あ䝁䄸䅉桂䝁䅕杣療䡁䅍䅣桂䝁䅍党杁䝁䅅杢歂䍁䅁䅚求䝁䅙党畂䡁䅍党獁䍁䅁党畂䝁䅕杣湂䡁䅫䅌杁䝁䅅兤あ䝁䄸兢療䡁䅑兡㉂䝁䅕䅌杁䝁䅍睢畂䡁䅍䅤祂䡁䅕睙あ䝁䅫睢畂䍁䅁兙畂䝁䅑䅉瑂䝁䅫杢灂䝁䄴睚獁䍁䅁杚療䝁䄸䅚杁䝁䅕兣ㅂ䝁䅫䅣瑂䝁䅕杢あ䍁䅁兙畂䝁䅑䅉桂䡁䅁䅣獂䝁䅫兙畂䝁䅍党穂䍁䅷䅉桂䝁䄴䅚杁䝁䄰党歂䝁䅫睙桂䝁䅷䅉瑂䝁䅅杣牂䝁䅕䅤穂䍁䄴䅉啂䝁䅧党杁䝁䅍睢瑂䡁䅁兙畂䡁䅫䅉㍂䝁䅅督杁䝁䅙睢祂䝁䄰党祂䝁䅷入杁䝁䅳杢療䡁䅣杢杁䝁䅅督杁䕁䅅䅢獂䝁䅕睚潂䝁䅕杢㕂䍁䅁䅖求䝁䅍䅡畂䝁䄸䅢療䝁䅣兡求䡁䅍䅉䩂䝁䄴睙療䡁䅉䅣療䡁䅉兙あ䝁䅕䅚畁䍁䅁兑啂䕁䅫䅉䩂䝁䄴睙畁䍁䅁睤桂䡁䅍䅉灂䝁䄴睙療䡁䅉䅣療䡁䅉兙あ䝁䅕䅚杁䝁䅫杢杁䑁䅅兏㕁䑁䅙䅉桂䝁䄴䅚杁䝁䅫督杁䝁䅧党桂䝁䅑兣ㅂ䝁䅅杣あ䝁䅕杣求䝁䅑䅉灂䝁䄴䅉䕂䝁䅅䅢獂䝁䅅督獁䍁䅁䅖求䡁䅧兙穂䍁䄴䅁塃䅆䅁䅃䅁䕁䅅䅖偂䅁䅁兏䅍䅁䅯䅁䉂䙁䅑杖䩂䅁䅁兩䅉䅁䅧䅁䉂䙁䅙村䅁䩁䍉䅁䭁䅁䅁兑坂䕁䅣睔䅁佁䍙䅁䥁䅁䅁兑坂䙁䅫䅁䉂睁䅁䅃䅁䕁䅅睖䱂䅁䅁儸䅉䅁䅯䅁䉂䙁䅧睔佂䅁䅁睃䅉䅁䅧䅁䉂䙁䅧䅕䅁䵁䍫䅁䥁䅁䅁兑慂䕁䄸䅁䍃杁䅁杤䅙䕁䅅杗慂䍁䅁兓畂䝁䅍杌杁䡁䅁杣療䡁䅙兡歂䝁䅕督杁䝁䅧睢あ䍁䄰䅚灂䡁䅁䅉湂䝁䅅䅢㉂䝁䅅杢灂䡁䅯兡畂䝁䅣䅉桂䝁䄴䅚杁䝁䅍睢灂䝁䅷䅉橂䝁䄸兙あ䝁䅫杢湂䍁䅁督療䝁䅷兤あ䝁䅫睢畂䡁䅍䅉灂䝁䄴䅉佂䝁䄸杣あ䝁䅧䅉䉂䝁䄰党祂䝁䅫睙桂䍁䄴䅉䩂䡁䅑䅉療䝁䅙杚求䡁䅉督杁䝁䄰党あ䝁䅅䅢杁䝁䅙兡畂䝁䅫督潂䝁䅫杢湂䍁䅁督療䝁䅷兤あ䝁䅫睢畂䡁䅍䅉浂䝁䄸杣杁䝁䅍睢祂䡁䅉睢穂䝁䅫睢畂䍁䅁䅣祂䝁䄸䅤求䝁䅍䅤灂䝁䄸杢獁䍁䅁兡畂䝁䅍䅢ㅂ䝁䅑兡畂䝁䅣䅉潂䝁䄸䅤瑁䝁䅑兡睂䍁䅁睚桂䝁䅷杤桂䝁䄴兡㙂䝁䅫杢湂䍁䅷䅉穂䡁䅁兡畂䍁䅁睚桂䝁䅷杤桂䝁䄴兡㙂䝁䅫杢湂䍁䅷䅉睂䝁䄸睤歂䝁䅕杣杁䝁䅍睢桂䡁䅑兡畂䝁䅣䅌杁䝁䅅杢療䝁䅑兡㙂䝁䅫杢湂䍁䅷䅉桂䝁䄴䅚杁䡁䅁䅢桂䡁䅑兡畂䝁䅣䅉あ䝁䄸䅉穂䡁䅑党求䝁䅷䅉浂䝁䅅杙祂䝁䅫睙桂䡁䅑兡療䝁䄴䅉桂䝁䄴䅚杁䝁䄸䅤潂䝁䅕杣杁䝁䅫杢歂䡁䅕督あ䡁䅉兡求䡁䅍䅌杁䝁䅅督杁䡁䅣党獂䝁䅷䅉桂䡁䅍䅉あ䝁䄸䅉浂䝁䅅杙祂䝁䅫睙桂䡁䅑睢祂䡁䅍䅉療䡁䅉䅉瑂䝁䅅杢ㅂ䝁䅙兙橂䡁䅑兤祂䝁䅕杣穂䍁䅁䅤潂䝁䅅䅤杁䡁䅁杣療䡁䅙兡歂䝁䅕䅉穂䝁䅕杣㉂䝁䅫睙求䡁䅍䅉あ䝁䄸䅉あ䝁䅧党杁䡁䅑杣桂䝁䄴督瑂䝁䅫督穂䝁䅫睢畂䍁䅁兙畂䝁䅑䅉歂䝁䅫督あ䡁䅉兡楂䡁䅕䅤灂䝁䄸杢獁䍁䅁杙祂䝁䅫䅚湂䝁䅕䅉桂䝁䄴䅚杁䝁䅧兡湂䝁䅧睤桂䡁䅫䅌杁䡁䅁党あ䡁䅉睢橂䝁䅧党瑂䝁䅫睙桂䝁䅷䅌杁䝁䅅杢歂䍁䅁睚求䝁䄴党祂䝁䅅䅢杁䝁䅫杢歂䡁䅕督あ䡁䅉兡桂䝁䅷䅉瑂䝁䅅杣牂䝁䅕䅤穂䑁䅳䅉桂䝁䄴䅚杁䝁䄸杣灂䝁䅣兡畂䝁䅅䅢杁䝁䅕兣ㅂ䝁䅫䅣瑂䝁䅕杢あ䍁䅁兢桂䝁䄴兤浂䝁䅅睙あ䡁䅕杣求䡁䅉督畁䍁䅁兓あ䍁䅁兙獂䡁䅍睢杁䡁䅁杣療䡁䅙兡歂䝁䅕督杁䝁䅅党穂䡁䅑䅡求䡁䅑兡橂䍁䅁兙畂䝁䅑䅉橂䝁䄸杣祂䝁䄸督灂䝁䄸杢杁䡁䅁杣療䡁䅑党橂䡁䅑兡㉂䝁䅕䅉橂䝁䄸兙あ䝁䅫杢湂䡁䅍䅉桂䝁䄴䅚杁䡁䅉党獂䝁䅅䅤求䝁䅑䅉㉂䝁䅅䅢ㅂ䝁䅕兌桂䝁䅑䅚求䝁䅑䅉穂䝁䅕杣㉂䝁䅫睙求䡁䅍䅉浂䝁䄸杣杁䡁䅍䅤求䝁䅕䅢杁䝁䅅杢歂䍁䅁兙獂䡁䅕兢灂䝁䄴兤瑂䍁䅁睙療䝁䅫䅢杁䡁䅁杣灂䝁䄰兙祂䝁䅫䅢㕂䍁䅁督求䡁䅉杤灂䝁䄴睚杁䡁䅑䅡求䍁䅁睙療䝁䄴督あ䡁䅉兤橂䡁䅑兡療䝁䄴睏杁䝁䅅䅣睂䝁䅷兡桂䝁䄴睙求䑁䅳䅉潂䝁䅕兙あ䝁䅫杢湂䍁䅷䅉㉂䝁䅕杢あ䝁䅫䅢桂䡁䅑兡療䝁䄴䅌杁䝁䅅杢歂䍁䅁兙灂䡁䅉䅉橂䝁䄸杢歂䝁䅫䅤灂䝁䄸杢灂䝁䄴睚㝁䍁䅁睙療䝁䄴䅤桂䝁䅫杢求䡁䅉睏杁䡁䅑杣桂䝁䄴督睂䝁䄸杣あ䝁䅅䅤灂䝁䄸杢㝁䍁䅁兙畂䝁䅑䅉療䡁䅑䅡求䡁䅉䅉求䝁䄴䅚杁䝁䄰兙祂䝁䅳党あ䡁䅍杌杁䙁䅑䅡求䍁䅁睙療䝁䄰䅣桂䝁䄴入杁䡁䅣兙穂䍁䅁兡畂䝁䅍睢祂䡁䅁睢祂䝁䅅䅤求䝁䅑䅉灂䝁䄴䅉硁䑁䅫兎㉁䍁䅁兙畂䝁䅑䅉灂䡁䅍䅉潂䝁䅕兙歂䡁䅅兤桂䡁䅉䅤求䡁䅉党歂䍁䅁兡畂䍁䅁杒療䡁䅉䅤杁䙁䅣睢祂䡁䅑䅡獁䍁䅁䅖求䡁䅧兙穂䍁䄴䅁畄䅆䅁术䅷䕁䅅杙楂䙁䅙兡求䍁䅁兓畂䝁䅍杌獁䍁䅁兙杁䡁䅉党穂䝁䅕兙祂䝁䅍䅡瑁䝁䅉兙穂䝁䅕䅚杁䝁䅉兡療䡁䅁䅡桂䡁䅉兢桂䝁䅍党ㅂ䡁䅑兡橂䝁䅅䅢杁䝁䅍睢瑂䡁䅁兙畂䡁䅫䅌杁䝁䅕杢湂䝁䅅睚求䡁䅍䅉灂䝁䄴䅉あ䝁䅧党杁䡁䅉党穂䝁䅕兙祂䝁䅍䅡杁䝁䅅杢歂䍁䅁䅚求䡁䅙党獂䝁䄸䅣瑂䝁䅕杢あ䍁䅷䅉瑂䝁䅅杢ㅂ䝁䅙兙橂䡁䅑兤祂䝁䅕䅌杁䝁䅍睢瑂䝁䄰党祂䝁䅍兡桂䝁䅷兡㙂䝁䅅䅤灂䝁䄸杢獁䍁䅁兙畂䝁䅑䅉穂䝁䅅䅢求䍁䅁睢浂䍁䅁兢求䝁䅑兡橂䝁䅫杢求䡁䅍䅉桂䝁䄴䅚杁䡁䅑䅡求䡁䅉兙睂䝁䅫党穂䍁䅁睤療䡁䅉䅢歂䡁䅣兡歂䝁䅕杌杁䙁䅑䅡求䍁䅁睙療䝁䄰䅣桂䝁䄴入杁䝁䄸杚浂䝁䅕杣穂䍁䅁䅓ㅂ䝁䄰兡祂䝁䅅䅌杁䝁䅅杢杁䝁䅫杢煂䝁䅕睙あ䝁䅫睢畂䍁䅁杚療䡁䅉䅉桂䡁䅕䅤療䝁䅫兢瑂䡁䅕杢求䍁䅁兙畂䝁䅑䅉灂䝁䄴䅤求䡁䅍䅤灂䝁䄴兙獂䍁䅁村求䝁䅧眵求䡁䅑睊穂䍁䅁䅚灂䡁䅍党桂䡁䅍党穂䍁䅷䅉湂䝁䅕杢求䡁䅉兙獂䝁䅫来求䝁䅑䅉睂䡁䅕督あ䡁䅕䅢桂䡁䅉䅉睂䡁䅍睢祂䝁䅫兙穂䝁䅫督獁䍁䅁兙畂䝁䅑䅉睂䡁䅫睢歂䝁䅕杣瑂䝁䅅䅉湂䝁䅅杢湂䡁䅉党畂䝁䄸督ㅂ䝁䄰睏杁䙁䅍睡㕂䡁䅉兡㙂䝁䅫䅉あ䝁䄸䅉あ䡁䅉党桂䡁䅑䅉桂䡁䅕䅤療䝁䅫兢瑂䡁䅕杢求䍁䅁䅚灂䡁䅍党桂䡁䅍党穂䍁䅷䅉求䡁䅉入あ䝁䅧杣療䝁䅑党祂䝁䄰兡橂䍁䅁䅣穂䝁䄸杣灂䝁䅅督灂䡁䅍䅌杁䝁䅣党畂䝁䅕杣桂䝁䅷兡㙂䝁䅕䅚杁䡁䅁兤穂䡁䅑兤獂䝁䅅杣杁䡁䅁督療䡁䅉兡桂䡁䅍兡穂䍁䅷䅉桂䝁䄴䅚杁䡁䅁兙獂䝁䄰睢睂䝁䅷兙畂䡁䅑兙祂䍁䅁䅣ㅂ䡁䅍䅤ㅂ䝁䅷睢穂䝁䅫督㝁䍁䅁杕灂䝁䄴杤療䡁䅅䅉あ䝁䄸䅉あ䡁䅉党桂䡁䅑䅉灂䝁䄴杚獂䝁䅅兢瑂䝁䅅䅤療䡁䅉入杁䝁䅑兡穂䝁䅕兙穂䝁䅕督㝁䍁䅁兓瑂䝁䅉杣ㅂ䡁䅙兡橂䝁䅅䅉浂䝁䄸杣杁䡁䅑䅡求䍁䅁䅤祂䝁䅕兙あ䝁䄰党畂䡁䅑䅉療䝁䅙䅉桂䝁䅑兤獂䡁䅑䅉睂䝁䅅䅤灂䝁䅕杢あ䡁䅍䅉㍂䝁䅫䅤潂䍁䅁杙獂䝁䄸睢歂䍁䅁睙桂䝁䄴睙求䡁䅉督㝁䍁䅁杖求䝁䄴睙獂䝁䅕䅥あ䝁䅅睌坂䝁䅕杢橂䝁䅷入㑂䡁䅑睢杁䡁䅑睢杁䡁䅑杣求䝁䅅䅤杁䝁䅉䅢療䝁䄸䅚杁䝁䅍兙畂䝁䅍党祂䡁䅍睏杁䕁䅕䅢桂䝁䅧党祂䝁䅕䅉あ䝁䄸䅉あ䡁䅉党桂䡁䅑䅉㉂䝁䅅杣灂䝁䄸兤穂䍁䅁睙桂䝁䄴睙求䡁䅉睏杁䝁䅅杢歂䍁䅁兒睂䝁䅳兡畂䝁䅷入杁䡁䅑睢杁䡁䅑杣求䝁䅅䅤杁䝁䅷入瑂䡁䅁䅡療䝁䄰兙畁䍁䅁兓あ䍁䅁兙獂䡁䅍睢杁䡁䅁杣療䡁䅙兡歂䝁䅕督杁䝁䅙兙橂䝁䅫兙獂䍁䅁兡畂䝁䅯党橂䡁䅑兙楂䝁䅷党穂䍁䅷䅉睂䝁䅷兙穂䡁䅑兡橂䡁䅍䅉桂䝁䄴䅚杁䡁䅉党湂䝁䅕杢求䡁䅉兙あ䝁䅫杤求䍁䅁兢求䝁䅑兡橂䝁䅫杢求䍁䅷䅉楂䝁䄸䅚㕂䍁䅁睙療䝁䄴䅤療䡁䅕杣灂䝁䄴睚獁䍁䅁兙畂䝁䅑䅉穂䝁䅳兡畂䝁䅍兙祂䝁䅕䅉睂䡁䅉睢歂䡁䅕睙あ䡁䅍睏杁䝁䅉睢あ䝁䄸䅥杁䡁䅑䅡求䡁䅉兙睂䝁䅕兤あ䝁䅫睙杁䡁䅑睢杁䡁䅑杣求䝁䅅䅤杁䝁䄴党ㅂ䡁䅉睢獂䝁䄸睚灂䝁䅍䅉歂䝁䅫督求䝁䅅督求䡁䅍睏杁䙁䅙杣桂䡁䅫䅢桂䡁䅉䅉あ䝁䄸䅉あ䡁䅉党桂䡁䅑䅉穂䝁䅍䅡灂䡁䅯睢睂䝁䅧杣求䝁䄴兡桂䍁䅷䅉楂䝁䅫䅣療䝁䅷兙祂䍁䅁䅚灂䡁䅍睢祂䝁䅑党祂䍁䅷䅉桂䝁䄴䅚杁䝁䅑党睂䡁䅉党穂䡁䅍兡㉂䝁䅕䅉歂䝁䅫督療䡁䅉䅚求䡁䅉睏杁䕁䅑兤療䡁䅁兙杁䝁䅅杢歂䍁䅁䅒ㅂ䝁䄸䅚療䡁䅁兙杁䡁䅑睢杁䡁䅑杣求䝁䅅䅤杁䙁䅁兙祂䝁䅳兡畂䡁䅍睢畂䍁䅣督杁䝁䅑兡穂䝁䅕兙穂䝁䅕睏杁䙁䅕杙祂䝁䅕䅢㉂䡁䅫䅉あ䝁䄸䅉あ䡁䅉党桂䡁䅑䅉瑂䝁䅫睚祂䝁䅅兡畂䝁䅕睏杁䝁䅅杢歂䍁䅁兕ㅂ䝁䅷兡睂䡁䅑兙杁䝁䅙睢祂䍁䅁党睂䝁䅫督療䝁䅑兡橂䍁䅁兙畂䝁䅑䅉橂䝁䅧杣療䝁䄴兡橂䍁䅁兢灂䝁䅣杣桂䝁䅫杢求䍁䅷䅉桂䡁䅍䅉㍂䝁䅕䅢獂䍁䅁兙穂䍁䅁睢あ䝁䅧党祂䍁䅁杢求䡁䅕杣療䡁䅍睙灂䝁䅕杢橂䝁䅕䅉睂䡁䅉睢歂䡁䅕睙あ䡁䅍杌杁䕁䅫杢杁䝁䅅䅚歂䝁䅫䅤灂䝁䄸杢獁䍁䅁䅤潂䝁䅕䅉橂䝁䄸兢睂䝁䅅杢㕂䍁䅁睢浂䝁䅙党祂䡁䅍䅉偂䡁䅯兤祂䝁䅑党㑂䍁䅁杚療䡁䅉䅉求䡁䅫党杁䝁䅑兡穂䝁䅕兙穂䝁䅕督㝁䍁䅁䅔ㅂ䝁䄰兡湂䝁䅅杢癁䕁䅣兙畂䝁䅙睢祂䡁䅑䅉桂䝁䄴䅚杁䕁䅅䅢睂䝁䅧兙湂䝁䅅杢癁䕁䅍睢瑂䝁䅉兡湂䝁䅅杢杁䝁䅙睢祂䍁䅁䅤潂䝁䅕䅉祂䝁䅕䅚ㅂ䝁䅍䅤灂䝁䄸杢杁䝁䄸杚杁䝁䅕䅢求䡁䅙兙あ䝁䅕䅚杁䝁䅫杢あ䡁䅉兙療䝁䅍兤獂䝁䅅杣杁䡁䅁杣求䡁䅍督ㅂ䡁䅉党杁䝁䅫杢杁䡁䅁兙あ䝁䅫党畂䡁䅑督杁䡁䅣兡あ䝁䅧䅉療䡁䅁党畂䍁䅁兙畂䝁䅣䅢求䍁䅁睚獂䝁䅅兤橂䝁䄸兢桂䍁䅁睢祂䍁䅁睢橂䡁䅕䅢桂䡁䅉䅉潂䡁䅫䅣求䡁䅉䅤求䝁䄴督灂䝁䄸杢㝁䍁䅁杕求䡁䅍䅤桂䡁䅍兡穂䍁䅁䅤療䍁䅁兡畂䝁䅍杣求䝁䅅督求䍁䅁䅤求䝁䅅杣杁䡁䅁杣療䝁䅑兤橂䡁䅑兡療䝁䄴睏杁䝁䅅杢歂䍁䅁睢あ䝁䅧党祂䍁䅁党㕂䝁䅕䅉橂䝁䅅杣求䍁䅁䅣祂䝁䄸䅚ㅂ䝁䅍䅤穂䍁䄴䅉䝂䡁䅕杣あ䝁䅧党祂䍁䅷䅉灂䡁䅑䅉睂䡁䅉睢㉂䝁䅫䅚求䡁䅍䅉乂䝁䅅杤㕂䡁䅉党あ䍁䄸兔桂䡁䅙兡祂䝁䅕䅤杁䡁䅑睢杁䡁䅑杣求䝁䅅䅤杁䝁䅍䅡祂䝁䄸杢灂䝁䅍䅉潂䝁䅕䅣桂䡁䅑兡あ䝁䅫督杁䕁䅍䅉㉂䝁䅫杣ㅂ䡁䅍䅉湂䝁䅕杢療䡁䅑入睂䝁䅕䅉硁䍁䄰李杁䝁䅫杢浂䝁䅕睙あ䝁䅫睢畂䑁䅳䅉䑂䡁䅉党療䝁䄴䅌杁䝁䅅䅉睂䝁䅅杢橂䡁䅉党桂䡁䅑兡橂䍁䅁党畂䡁䅯入瑂䝁䅕䅉あ䝁䅧党祂䝁䅅䅣㕂䑁䅳䅉桂䝁䄴䅚杁䕁䅷兡畂䡁䅯党穂䡁䅍睌䑂䝁䄸杢穂䡁䅑党獂䝁䅷兙杁䡁䅑睢杁䡁䅑杣求䝁䅅䅤杁䝁䅫杣祂䝁䅫䅤桂䝁䅉䅢求䍁䅁杙療䡁䅣党獂䍁䅁督㕂䝁䄴䅚祂䝁䄸兢求䍁䅁睤灂䡁䅑䅡杁䝁䅍睢畂䡁䅍䅤灂䡁䅁兙あ䝁䅫睢畂䍁䅁兙畂䝁䅑䅉橂䝁䅧杣療䝁䄴兡橂䍁䅁兡歂䝁䅫睢睂䝁䅅䅤潂䝁䅫睙杁䝁䅍睢畂䡁䅍䅤灂䡁䅁兙あ䝁䅫睢畂䍁䄴䅉啂䝁䅧党杁䝁䅍睢瑂䡁䅁兙畂䡁䅫䅉㍂䝁䅅督杁䝁䅫杢橂䝁䄸杣睂䝁䄸杣桂䡁䅑党歂䍁䅁兡畂䍁䅁杍睁䑁䅅杍杁䝁䅅杢歂䍁䅁兡穂䍁䅁䅡求䝁䅅䅚硂䡁䅕兙祂䡁䅑党祂䝁䅕䅚杁䝁䅫杢杁䕁䄴睢祂䡁䅑䅡杁䕁䅍䅡灂䝁䅍兙湂䝁䄸䅌杁䕁䅫䅢獂䝁䅫杢療䝁䅫督畁䅁䅁剋䅍䩁偁䅁䉂䝁䅉杙療䡁䅑䅤杁䕁䅷兙楂䝁䄸杣桂䡁䅑睢祂䝁䅫党穂䍁䅷䅉あ䝁䄸睚求䡁䅑䅡求䡁䅉䅉㍂䝁䅫䅤潂䍁䅁兡あ䡁䅍䅉穂䡁䅕杙穂䝁䅫䅚灂䝁䅅杣灂䝁䅕督獁䍁䅁䅚灂䡁䅍睙療䡁䅙党祂䡁䅍䅌杁䝁䅑党㉂䝁䅕䅢療䡁䅁督獁䍁䅁兢桂䝁䄴兤浂䝁䅅睙あ䡁䅕杣求䡁䅍䅌杁䝁䅅杢歂䍁䅁督求䝁䅷䅢穂䍁䅁䅡求䝁䅅䅢あ䝁䅧䅉橂䝁䅅杣求䍁䅁䅣祂䝁䄸䅚ㅂ䝁䅍䅤穂䍁䅁睤療䡁䅉䅢歂䡁䅣兡歂䝁䅕杌杁䕁䅫䅤杁䝁䄸䅣求䡁䅉兙あ䝁䅕督杁䝁䅫杢杁䝁䅙睢ㅂ䡁䅉䅉穂䝁䅕睚瑂䝁䅕杢あ䡁䅍杏杁䕁䅕督あ䝁䅅杙獂䝁䅫督潂䝁䅕䅚杁䙁䅁䅡桂䡁䅉兢桂䝁䅍党ㅂ䡁䅑兡橂䝁䅅䅢杁䙁䅁杣療䝁䅑兤橂䡁䅑督獁䍁䅁䅒灂䝁䅅睚畂䝁䄸督あ䝁䅫睙杁䙁䅁杣療䝁䅑兤橂䡁䅑督獁䍁䅁杔ㅂ䡁䅑杣灂䡁䅑兡療䝁䄴兙獂䍁䅁䅕祂䝁䄸䅚ㅂ䝁䅍䅤穂䍁䅷䅉桂䝁䄴䅚杁䕁䄰党歂䝁䅫睙桂䝁䅷䅉䕂䝁䅕杤灂䝁䅍党穂䍁䄴䅉啂䝁䅧党杁䝁䅍睢瑂䡁䅁兙畂䡁䅫䅉睂䡁䅉睢㉂䝁䅫䅚求䡁䅍䅉湂䝁䅕杢求䡁䅉兡橂䍁䅁䅣潂䝁䅅杣瑂䝁䅅睙求䡁䅕䅤灂䝁䅍兙獂䡁䅍䅉浂䝁䄸杣杁䡁䅑䅡求䍁䅁䅤祂䝁䅕兙あ䝁䄰党畂䡁䅑䅉療䝁䅙䅉睂䝁䅅杢橂䡁䅉党桂䡁䅑兡橂䍁䅁党㑂䝁䄸睙祂䝁䅫杢求䍁䅁兡畂䡁䅍兤浂䝁䅙兡橂䝁䅫党畂䝁䅍入獁䍁䅁兡祂䡁䅉兡あ䝁䅅杙獂䝁䅕䅉楂䝁䄸睤求䝁䅷䅉穂䡁䅫杢歂䡁䅉睢瑂䝁䅕䅉療䡁䅉䅉楂䝁䅫䅢灂䝁䅅杣㕂䍁䅁督睂䝁䅅督瑂䍁䅷䅉灂䝁䄴䅤祂䝁䅅䅡求䡁䅁兙あ䝁䅫睙杁䝁䅍䅡療䝁䅷党穂䡁䅑兙穂䝁䅫督杁䝁䄸杣杁䝁䅑党睂䡁䅉党穂䡁䅍兡㉂䝁䅕䅉穂䡁䅫兢睂䡁䅑睢瑂䡁䅍䅌杁䝁䅣入畂䝁䅕睙療䝁䅷睢湂䝁䅫睙桂䝁䅷䅉歂䝁䅫督療䡁䅉䅚求䡁䅉䅌杁䝁䅧睢祂䝁䄰睢畂䝁䅕䅉祂䝁䅕䅣獂䝁䅅睙求䝁䄰党畂䡁䅑䅉あ䝁䅧党祂䝁䅅䅣㕂䍁䅷䅉歂䡁䅫督獂䝁䅫䅣灂䝁䅑党瑂䝁䅫兙獁䍁䅁䅡㕂䡁䅁党祂䡁䅑党畂䡁䅍兡療䝁䄴䅌杁䝁䅧入睂䝁䄸䅤潂䡁䅫杣療䝁䅫䅚灂䡁䅍兢獁䍁䅁兔灄䝁䄴兡潄䡁䅉党湁䡁䅍䅉歂䝁䅫督求䝁䅅督求䍁䅁兙畂䝁䅑䅉㉂䝁䅕督あ䝁䅫杙ㅂ䝁䅷兙祂䍁䅁杤求䡁䅉䅤灂䝁䅣睢獁䍁䅁䅣桂䝁䅫杢獁䍁䅁杚求䡁䅙党祂䍁䅷䅉灂䝁䄴杚獂䝁䅅兢瑂䝁䅅䅤灂䝁䄸杢獁䍁䅁兙畂䝁䅑䅉瑂䝁䅫睚祂䝁䅅兡畂䝁䅕䅌杁䝁䅅督杁䡁䅣党獂䝁䅷䅉桂䡁䅍䅉睂䡁䅉睢㉂䝁䅫䅚求䡁䅍䅉桂䝁䄴䅤灂䍁䄰兡畂䝁䅙党橂䡁䅑兡㉂䝁䅕䅉橂䝁䅷兙祂䝁䅫䅤潂䡁䅉睢瑂䡁䅫睙灂䝁䄴䅌杁䝁䅫杢浂䝁䅷兤求䝁䄴来桂䍁䅁杤桂䝁䅍睙灂䝁䄴党獁䍁䅁兙畂䝁䅑䅉睂䡁䅉睢歂䡁䅕睙あ䡁䅍䅉あ䝁䄸䅉祂䝁䅕睚ㅂ䝁䅷兙あ䝁䅕䅉睂䝁䅧入穂䝁䅫睢獂䝁䄸睚灂䝁䅍兙獂䍁䅁杣潂䡁䅫䅤潂䝁䄰䅉療䝁䅙䅉あ䝁䅧党杁䝁䅍睢獂䝁䄸杢畁䍁䅁兓あ䍁䅁兙獂䡁䅍睢杁䝁䄸杚浂䝁䅕杣穂䍁䅁䅢桂䝁䅉睢祂䝁䅅䅤療䡁䅉入杁䝁䅅杢歂䍁䅁䅤祂䝁䅅杢穂䝁䅙兤穂䝁䅫睢畂䍁䅁兢求䝁䅑兡橂䝁䅫杢求䍁䅁督㕂䡁䅍䅤求䝁䄰督杁䝁䅫杢杁䡁䅑䅡求䍁䅁兙祂䝁䅕兙穂䍁䅁睢浂䍁䅁兡瑂䝁䄰兤畂䝁䄸兙穂䡁䅍兙㕂䍁䅷䅉橂䝁䅷兡畂䝁䅫睙桂䝁䅷䅉橂䝁䅧党瑂䝁䅫督あ䡁䅉入獁䍁䅁䅡求䝁䄰兙あ䝁䄸䅢療䝁䅣入獁䍁䅁兙畂䝁䅑䅉あ䡁䅉兙畂䡁䅍杚ㅂ䡁䅍兡療䝁䄴睏杁䝁䄰睢獂䝁䅕睙ㅂ䝁䅷兙祂䍁䅁䅚灂䝁䅅睚畂䝁䄸督あ䝁䅫睙穂䍁䅁䅣療䝁䅷入瑂䝁䅕杣桂䡁䅍党杁䝁䅍䅡桂䝁䅫杢杁䡁䅉党桂䝁䅍䅤灂䝁䄸杢杁䝁䅫杢穂䡁䅑杣ㅂ䝁䄰党畂䡁䅑䅉穂䡁䅫督あ䝁䅕兢穂䍁䅁䅤潂䝁䅅䅤杁䝁䅅兤あ䝁䄸兢桂䡁䅑党杁䡁䅑䅡求䍁䅁党㑂䡁䅑杣桂䝁䅍䅤灂䝁䄸杢獁䍁䅁䅣ㅂ䡁䅉兡浂䝁䅫睙桂䡁䅑兡療䝁䄴䅌杁䝁䅅杢歂䍁䅁䅣祂䝁䅕䅣桂䡁䅉兙あ䝁䅫睢畂䍁䅁睢浂䍁䅁䅒佂䕁䅅䅉桂䝁䄴䅚杁䙁䅉杔䉂䍁䅁杚祂䝁䄸兢杁䡁䅁兙あ䝁䅫党畂䡁䅑䅉穂䝁䅅兢睂䝁䅷党穂䍁䅷䅉桂䝁䄴䅚杁䝁䅑党あ䝁䅕睙あ䍁䅁兙畂䝁䅑䅉瑂䝁䅕兙穂䡁䅕杣求䍁䅁兡畂䝁䅙党橂䡁䅑兡療䡁䅕督杁䝁䅅睚求䝁䄴䅤穂䑁䅳䅉睂䝁䄸兡畂䡁䅑䅉療䝁䅙䅉橂䝁䅅杣求䍁䅁督㕂䡁䅍䅤求䝁䄰督㝁䍁䅁睙桂䡁䅉䅤祂䝁䅫䅚湂䝁䅕督杁䝁䅙睢祂䍁䅁䅤求䡁䅍䅤灂䝁䄴睚杁䝁䅉䅢療䝁䄸䅚杁䝁䅣兙穂䍁䅷䅉橂䝁䅧党瑂䝁䅫督あ䡁䅉入獁䍁䅁党獂䝁䅕睙あ䡁䅉睢獂䡁䅫䅤求䡁䅍䅌杁䝁䅍睢桂䝁䅣兤獂䝁䅅䅤灂䝁䄸杢獁䍁䅁兙畂䝁䅑䅉灂䝁䄰兢ㅂ䝁䄴睢桂䡁䅍督桂䡁䅫睏杁䡁䅉兙睂䝁䅫䅚杁䝁䅑兡桂䝁䅣杢療䡁䅍䅤灂䝁䅍督杁䝁䅷兙あ䝁䅕杣桂䝁䅷䅉浂䝁䅷睢㍂䍁䅁䅤求䡁䅍䅤灂䝁䄴睚杁䡁䅁杣療䝁䅑兤橂䡁䅑督㝁䍁䅁兢療䝁䅷党橂䡁䅕䅢桂䡁䅉䅉睂䝁䄸兡畂䡁䅑兌療䝁䅙兌橂䝁䅅杣求䍁䅁䅤求䡁䅍䅤灂䝁䄴睚杁䝁䅙睢祂䍁䅁䅓䩂䙁䅙䅌杁䙁䅍兑卂䙁䅍兌䑂䝁䄸杖瑁䑁䅉䅌杁䝁䅫杢浂䝁䅷兤求䝁䄴来桂䍁䅁兑杁䝁䅅杢歂䍁䅁村獁䍁䅁杕呂䙁䅙䅌杁䝁䅅杢歂䍁䅁督あ䡁䅉党睂䍁䅁兑㝁䍁䅁睙桂䡁䅉䅚灂䝁䄸兢求䡁䅑兙楂䝁䄸䅢灂䝁䅍䅉あ䝁䅕督あ䍁䅁督㕂䡁䅍䅤求䝁䄰督㝁䍁䅁䅚祂䡁䅕睚杁䝁䅅杢歂䍁䅁兙獂䝁䅍睢潂䝁䄸䅢杁䡁䅑党穂䡁䅑䅌杁䝁䅅杢歂䍁䅁杣求䝁䄰睢あ䝁䅕䅉睂䝁䅅䅤灂䝁䅕杢あ䍁䅁兢療䝁䄴兡あ䝁䄸杣灂䝁䄴睚杁䝁䅅杢歂䍁䅁睙療䝁䄴督ㅂ䝁䄰党祂䍁䅁督求䝁䅷杚瑁䡁䅑党穂䡁䅑䅉穂䡁䅫督あ䝁䅕兢穂䑁䅳䅉桂䝁䄴䅚杁䝁䅫杢浂䝁䄸杣瑂䝁䅅䅤灂䝁䅍督杁䝁䅅杢歂䍁䅁兙ㅂ䡁䅑睢瑂䝁䅅䅤灂䝁䄸杢杁䡁䅍睢獂䡁䅕䅤灂䝁䄸杢穂䍁䅁杚療䡁䅉䅉獂䝁䅅杙療䡁䅉兙あ䝁䄸杣灂䝁䅕督畁䍁䅁兓畂䍁䅁兙歂䝁䅑兡あ䝁䅫睢畂䍁䅷䅉あ䝁䅧党杁䝁䅍睢瑂䡁䅁兙畂䡁䅫䅉睂䡁䅉睢㉂䝁䅫䅚求䡁䅍䅉睂䝁䅕䅚灂䝁䅅䅤祂䝁䅫睙杁䝁䅅杢歂䍁䅁兙歂䡁䅕䅢あ䍁䅁杢ㅂ䡁䅑杣灂䡁䅑兡療䝁䄴兙獂䍁䅁䅣祂䝁䄸䅚ㅂ䝁䅍䅤穂䑁䅳䅉祂䝁䅧入あ䝁䅧兢杁䝁䄰兙畂䝁䅅睚求䝁䄰党畂䡁䅑䅌杁䝁䅕䅢求䝁䅍䅤祂䝁䄸䅣潂䡁䅫督灂䝁䄸䅢療䝁䅣入獁䍁䅁䅡求䝁䅅杣あ䍁䅁杚桂䝁䅫䅢ㅂ䡁䅉党獁䍁䅁杤桂䡁䅍睙ㅂ䝁䅷兙祂䍁䅷䅉桂䝁䄴䅚杁䡁䅍䅤祂䡁䅕睙あ䡁䅕杣桂䝁䅷䅉潂䝁䅕兙祂䡁䅑䅉歂䝁䅕杤灂䝁䅍党穂䍁䅁杚療䡁䅉䅉あ䝁䅧党杁䡁䅑杣求䝁䅅䅤瑂䝁䅕杢あ䍁䅁睢浂䍁䅁睙桂䡁䅉䅚灂䝁䄸杤桂䡁䅍睙ㅂ䝁䅷兙祂䍁䅁䅚灂䡁䅍党桂䡁䅍党穂䑁䅳䅉歂䝁䅫兙楂䝁䅕䅤求䡁䅍䅉橂䝁䅅杣求䍁䅁䅣祂䝁䄸䅚ㅂ䝁䅍䅤穂䍁䅷䅉穂䡁䅕睙潂䍁䅁兙穂䍁䅁睚獂䡁䅕睙療䡁䅍党杁䝁䅅杢歂䍁䅁杙獂䝁䄸睢歂䍁䅁睚獂䡁䅕睙療䡁䅍党杁䝁䄰睢畂䝁䅫䅤療䡁䅉兡畂䝁䅣䅉穂䡁䅫督あ䝁䅕兢穂䑁䅳䅉桂䝁䄴䅚杁䝁䄴党ㅂ䡁䅉睢瑂䝁䄸䅚ㅂ䝁䅷兙あ䝁䅫睢畂䍁䅁䅚求䡁䅙兡橂䝁䅕督杁䝁䅙睢祂䍁䅁䅤潂䝁䅕䅉瑂䝁䅅杢桂䝁䅣党瑂䝁䅕杢あ䍁䅁睢浂䍁䅁睙潂䡁䅉睢畂䝁䅫睙杁䡁䅁兙灂䝁䄴䅉桂䝁䄴䅚杁䝁䄰睢㉂䝁䅕兢求䝁䄴䅤杁䝁䅑兡穂䝁䄸杣歂䝁䅕杣穂䍁䄴䅉䉂䝁䅉杙療䡁䅑䅤杁䕁䅷兙楂䝁䄸杣桂䡁䅑睢祂䝁䅫党穂䍁䅁睤桂䡁䅍䅉浂䝁䄸兤畂䝁䅑党歂䍁䅁兡畂䍁䅁免㑁䑁䅧䅏杁䝁䅅杢歂䍁䅁兡穂䍁䅁杙桂䡁䅍党歂䍁䅁兡畂䍁䅁杔療䡁䅉䅤潂䍁䅁睑潂䝁䅫睙桂䝁䅣睢獁䍁䅁兓獂䝁䅷兡畂䝁䄸兡穂䍁䄴䅁敄杅䅁䅫䅑䕁䅅杙求䡁䅉睙祂䝁䄸兢楂䝁䅫党杁䍁䅙䅉䝂䝁䅫䅤橂䝁䅧䅉䑂䝁䄸杌獁䍁䅁䅤潂䡁䅉睢ㅂ䝁䅣䅡杁䝁䅫䅤穂䍁䅁督ㅂ䝁䅉督灂䝁䅑兡桂䡁䅉兡求䡁䅍䅌杁䝁䄸䅣求䡁䅉兙あ䝁䅕督杁䝁䅅督杁䝁䅅杢杁䝁䄸兢畂䝁䅫睙潂䝁䅅杢畂䝁䅕䅢杁䡁䅉党あ䝁䅅兡獂䝁䅕杣杁䝁䅫杢杁䡁䅑䅡求䍁䅁兖畂䝁䅫䅤求䝁䅑䅉呂䡁䅑兙あ䝁䅕督獁䍁䅁兒ㅂ䡁䅉睢睂䝁䅕䅌杁䡁䅑䅡求䍁䅁兔灂䝁䅑䅚獂䝁䅕䅉䙂䝁䅅督あ䍁䅷䅉䉂䡁䅍兡桂䍁䅷䅉あ䝁䅧党杁䕁䅅督灂䝁䅅兌兂䝁䅅睙灂䝁䅙兡橂䍁䅷䅉䑂䝁䅅杢桂䝁䅑兙獁䍁䅁兙畂䝁䅑䅉灂䝁䄴䅤求䡁䅉杢桂䡁䅑兡療䝁䄴兙獂䝁䅷入畁䍁䅁䅖潂䝁䅕䅉橂䝁䄸兢睂䝁䅅杢㕂䍁䅁睢浂䝁䅙党祂䡁䅍䅉桂䝁䄴䅉桂䡁䅍督療䡁䅉䅤瑂䝁䅕杢あ䍁䅁睢浂䍁䅁兙睂䡁䅁兙祂䝁䅕䅢獁䍁䅁䅣求䡁䅉督療䝁䄴兙獂䍁䅁睙桂䡁䅉党杁䡁䅁杣療䝁䅑兤橂䡁䅑督獁䍁䅁兙畂䝁䅑䅉桂䝁䅍睙求䡁䅍督療䡁䅉兡求䡁䅍䅉浂䝁䄸杣杁䝁䄰党畂䍁䅷䅉㍂䝁䄸兢求䝁䄴䅌杁䝁䅅杢歂䍁䅁睡灂䝁䅑督杁䡁䅕杢歂䝁䅕杣杁䡁䅑䅡求䍁䅁兑楂䝁䅕杣橂䡁䅉睢瑂䝁䅉兡求䍁䅁杊杁䕁䅙兡あ䝁䅍䅡獁䍁䅁兙楂䝁䅕杣橂䡁䅉睢瑂䝁䅉兡求䍁䅁睡灂䝁䅑督獁䍁䅁䅓療䝁䅷䅢灂䡁䅍䅤求䡁䅉䅌杁䝁䅅杢歂䍁䅁睒灂䝁䅷䅢㕂䍁䅁䅓灂䝁䅍睡穂䍁䅁杙祂䝁䅅杢歂䡁䅍杌杁䕁䅫䅤杁䡁䅍党獂䝁䅷督杁䡁䅁杣療䝁䅑兤橂䡁䅑督杁䡁䅑䅡祂䝁䄸兤湂䝁䅧䅉灂䡁䅑督杁䡁䅍䅤療䡁䅉党穂䍁䅷䅉㉂䝁䅅杣灂䝁䄸兤穂䍁䅁睤潂䝁䄸䅢求䡁䅍兙獂䝁䅕杌杁䝁䅙杣桂䝁䄴睙潂䝁䅫督求䍁䅷䅉桂䝁䄴䅚杁䝁䅷兡橂䝁䅕杢穂䝁䅫杢湂䍁䅁兙祂䡁䅉兙畂䝁䅣党瑂䝁䅕杢あ䡁䅍䅌杁䝁䅅督杁䡁䅣党獂䝁䅷䅉桂䡁䅍䅉求䍁䄰睙療䝁䄰兢求䡁䅉睙求䍁䅁䅣獂䝁䅅䅤浂䝁䄸杣瑂䡁䅍杌杁䙁䅑䅡求䍁䅁睙療䝁䄰䅣桂䝁䄴入杁䡁䅣兙穂䍁䅁杚療䡁䅕杢歂䝁䅕䅚杁䝁䅫杢杁䑁䅅䅏㕁䑁䅉䅉桂䝁䄴䅚杁䝁䅫督杁䝁䅧党桂䝁䅑兣ㅂ䝁䅅杣あ䝁䅕杣求䝁䅑䅉灂䝁䄴䅉佂䝁䅕睤杁䕁䅅䅢楂䝁䅅杢㕂䍁䅷䅉偂䝁䅧兡療䍁䄴䅁䝁睅䅁杈䄸䕁䅅睙桂䝁䅑党瑂䡁䅫䅉呂䡁䅁睢祂䡁䅑督杁䝁䅅杢歂䍁䅁睔ㅂ䡁䅑䅚療䝁䄸杣穂䍁䅷䅉䩂䝁䄴睙畁䍁䅷䅉あ䝁䅧杣療䡁䅕睚潂䍁䅁兡あ䡁䅍䅉穂䡁䅕杙穂䝁䅫䅚灂䝁䅅杣灂䝁䅕督獁䍁䅁睢睂䝁䅕杣桂䡁䅑党穂䍁䅁兙穂䍁䅁兙杁䡁䅍䅣療䡁䅉䅤灂䝁䄴睚杁䝁䅣睢療䝁䅑督杁䝁䅅杢歂䍁䅁睢ㅂ䡁䅑䅚療䝁䄸杣杁䡁䅉党橂䡁䅉党桂䡁䅑兡療䝁䄴兙獂䍁䅁杣求䡁䅑兙灂䝁䅷党祂䍁䅁兡畂䍁䅁䅤潂䝁䅕䅉噂䝁䄴兡あ䝁䅕䅚杁䙁䅍䅤桂䡁䅑党穂䍁䄴䅉啂䝁䅧党杁䝁䅍睢瑂䡁䅁兙畂䡁䅫䅉療䡁䅕䅤歂䝁䄸睢祂䍁䅁䅚灂䡁䅙兡穂䝁䅫睢畂䍁䅁睙療䝁䄰䅣祂䝁䅫督求䡁䅍䅉橂䝁䅅兢睂䝁䅫杢湂䍁䅁䅣祂䝁䄸䅚ㅂ䝁䅍䅤穂䍁䅷䅉穂䡁䅕睙潂䍁䅁兙穂䍁䅁睙療䝁䄸䅢求䡁䅉督杁䝁䅅杢歂䍁䅁䅚祂䝁䅫杢牂䡁䅣兙祂䝁䅕䅌杁䝁䅅杢歂䍁䅁睙桂䝁䄰䅣灂䝁䄴睚杁䝁䅅睙橂䝁䅕督穂䝁䄸杣灂䝁䅕督杁䝁䅅杢歂䍁䅁党硂䡁䅕兡睂䝁䄰党畂䡁䅑䅌㝁䍁䅁杚灂䡁䅍䅡灂䝁䄴睚杁䡁䅁杣療䝁䅑兤橂䡁䅑督獁䍁䅁兡畂䝁䅍䅢ㅂ䝁䅑兡畂䝁䅣䅉瑂䝁䅅杣灂䝁䄴党杁䝁䅕兣ㅂ䝁䅫䅣瑂䝁䅕杢あ䍁䅁兙畂䝁䅑䅉浂䝁䅫督潂䝁䅫杢湂䍁䅁杣療䝁䅑督獁䍁䅁杣求䝁䅕䅢穂䍁䅷䅉桂䝁䄴䅚杁䝁䅉兙灂䡁䅑督杁䝁䅅杢歂䍁䅁党硂䡁䅕兡睂䝁䄰党畂䡁䅑睏杁䝁䅅杢歂䍁䅁䅡ㅂ䝁䄴䅤灂䝁䄴睚杁䡁䅁杣療䝁䅑兤橂䡁䅑督獁䍁䅁睤潂䝁䅫睙潂䍁䅁兡畂䝁䅍䅢ㅂ䝁䅑党穂䍁䅁杚灂䡁䅉党桂䡁䅉兢穂䍁䅷䅉桂䝁䄰兢ㅂ䝁䄴兡あ䝁䅫睢畂䍁䅷䅉桂䡁䅉睙潂䝁䅕杣㕂䍁䅁兙畂䝁䅑䅉桂䡁䅉睙潂䝁䅕杣㕂䍁䅁党硂䡁䅕兡睂䝁䄰党畂䡁䅑䅌杁䝁䅍兙瑂䝁䄸兤浂䝁䅷兙湂䝁䅕䅉桂䡁䅁䅣桂䡁䅉党獂䍁䅷䅉㍂䝁䅅䅚求䡁䅉督獁䍁䅁督潂䝁䄸睢あ䝁䅫杢湂䍁䅁兙橂䝁䅍党穂䡁䅍睢祂䝁䅫党穂䍁䅷䅉湂䡁䅕杢杁䡁䅍兙浂䝁䅕督獁䍁䅁睢睂䡁䅑兡橂䡁䅍䅌杁䝁䅅兡祂䝁䅣兤畂䡁䅍䅌杁䝁䅅杢歂䍁䅁䅡ㅂ䝁䄴䅤灂䝁䄴睚杁䝁䅕兣ㅂ䝁䅫䅣瑂䝁䅕杢あ䍁䄴䅉䩂䡁䅑督杁䡁䅍䅣療䡁䅉䅤穂䍁䅁兙畂䝁䅑䅉祂䝁䅕睙祂䝁䅕兙あ䝁䅫睢畂䍁䅁䅚灂䡁䅙兡穂䝁䅫睢畂䍁䅁睢浂䝁䅙党祂䡁䅍䅉浂䝁䅫䅤畂䝁䅕督穂䍁䅁党硂䡁䅕兡睂䝁䄰党畂䡁䅑䅌杁䝁䅙兡あ䝁䄴党穂䡁䅍䅉桂䝁䅍睙求䡁䅍督療䡁䅉兡求䡁䅍䅌杁䝁䅅杢歂䍁䅁杢ㅂ䡁䅑杣灂䡁䅑兡療䝁䄴䅉穂䡁䅕䅣睂䝁䅷兡求䡁䅍睏杁䡁䅑党桂䝁䄰䅉桂䝁䄴䅚杁䡁䅍䅣求䝁䅍兡桂䝁䅷䅤㕂䍁䅁督睂䝁䄸杣あ䡁䅍䅉求䡁䅅兤灂䡁䅁兢求䝁䄴䅤獁䍁䅁兡畂䝁䅍䅢ㅂ䝁䅑兡畂䝁䅣䅉楂䝁䅅督求䝁䅉兙獂䝁䅷䅌杁䝁䅙睢療䡁䅑杙桂䝁䅷䅢獁䍁䅁杙桂䡁䅍睡求䡁䅑杙桂䝁䅷䅢獁䍁䅁督療䝁䅍睙求䡁䅉䅌杁䝁䅣睢獂䝁䅙䅌杁䡁䅉兙橂䝁䅳党あ䍁䅁督睂䝁䄸杣あ䡁䅍䅌杁䡁䅙睢獂䝁䅷党㕂䝁䅉兙獂䝁䅷䅌杁䝁䅉兙橂䝁䅳䅣桂䝁䅍睡穂䍁䅷䅉桂䝁䄴䅚杁䡁䅍䅣療䡁䅉䅤穂䍁䅁杙桂䝁䅣督㝁䍁䅁杣求䝁䅍杣求䝁䅅䅤灂䝁䄸杢杁䡁䅁杣療䝁䅑兤橂䡁䅑督獁䍁䅁睤潂䝁䅫睙潂䍁䅁兡畂䝁䅍䅢ㅂ䝁䅑党穂䍁䅁䅣桂䡁䅑兡療䍁䅁杚ㅂ䡁䅉杢灂䡁䅑兤祂䝁䅕䅌杁䝁䄸兤あ䝁䅑睢療䡁䅉䅉橂䝁䄸睢牂䝁䅫杢湂䍁䅷䅉あ䡁䅉兙瑂䡁䅁睢獂䝁䅫杢求䡁䅍䅌杁䡁䅁䅢桂䡁䅫䅉穂䝁䅕䅤穂䍁䅷䅉㍂䝁䅅䅤求䡁䅉督睂䝁䄸杣あ䡁䅍䅌杁䝁䅅杢歂䍁䅁䅣求䡁䅑䅉求䡁䅅兤灂䡁䅁兢求䝁䄴䅤獁䍁䅁兙穂䍁䅁睤求䝁䅷䅢杁䝁䅅督杁䡁䅣䅡求䝁䅕䅢求䝁䅑䅉湂䝁䄸睢歂䡁䅍䅉灂䝁䄴睙獂䡁䅕䅚灂䝁䄴睚杁䝁䅉兡橂䡁䅫睙獂䝁䅕督獁䍁䅁督牂䝁䅅䅤求䝁䅉睢桂䡁䅉䅚穂䍁䅷䅉桂䝁䄴䅚杁䝁䄸䅤潂䝁䅕杣杁䡁䅉兡歂䝁䅕兌療䝁䄴䅉あ䝁䄸入穂䑁䅳䅉桂䝁䄴䅚杁䝁䅕䅢求䝁䅍䅤祂䝁䄸杢灂䝁䅍督杁䝁䅅杢歂䍁䅁睤桂䡁䅑睙潂䝁䅕督獁䍁䅁兙穂䍁䅁睤求䝁䅷䅢杁䝁䅅督杁䝁䅙杣療䝁䄴䅤瑁䝁䅕杢歂䍁䅁䅣祂䝁䄸䅚ㅂ䝁䅍䅤穂䍁䅷䅉穂䡁䅕睙潂䍁䅁兙穂䍁䅁睙療䝁䄴督ㅂ䝁䄰兙楂䝁䅷党穂䍁䅷䅉楂䝁䅅䅤あ䝁䅕杣灂䝁䅕督獁䍁䅁党あ䝁䅍杌杁䙁䅑䅡求䍁䅁睙療䝁䄰䅣桂䝁䄴入婁䡉䅍䅉桂䡁䅁䅣桂䡁䅉党獂䍁䅁䅚灂䡁䅙兡穂䝁䅫睢畂䍁䅁䅣祂䝁䄸杤灂䝁䅑党穂䍁䅁睢ㅂ䡁䅑䅚療䝁䄸杣杁䝁䅅杢歂䍁䅁督求䝁䅅督療䝁䄴兙獂䍁䅁兙睂䡁䅁兙祂䝁䅕䅢獁䍁䅁䅚求䝁䄴兡瑂䍁䅷䅉㍂䝁䄸杣牂䍁䅁兙睂䡁䅁兙祂䝁䅕䅢獁䍁䅁睚祂䝁䅅䅣潂䝁䅫睙杁䡁䅑兌穂䝁䅧兡祂䡁䅑督獁䍁䅁兙畂䝁䅑䅉桂䝁䅍睙求䡁䅍督療䡁䅉兡求䡁䅍睏杁䝁䅉睢㕂䡁䅍䅉桂䝁䄴䅚杁䝁䅣兡祂䝁䅷督杁䝁䄸兤あ䝁䅑睢療䡁䅉䅌杁䝁䅅杢歂䍁䅁兙あ䝁䅧䅢求䡁䅑兡橂䍁䅁兙睂䡁䅁兙祂䝁䅕䅢㝁䍁䅁督睂䝁䄸杣あ䝁䅫杢湂䍁䅁兙畂䝁䅑䅉浂䝁䅫䅤畂䝁䅕督穂䍁䅁兙睂䡁䅁兙祂䝁䅕䅢㝁䍁䅁兙畂䝁䅑䅉睂䡁䅉睢浂䝁䅕督穂䝁䅫睢畂䝁䅅䅢杁䝁䅅杢歂䍁䅁睙療䝁䅷䅢求䝁䅣兡桂䡁䅑党杁䡁䅑党桂䝁䄰䅉獂䝁䅫睙求䝁䄴督求䝁䅑䅉桂䡁䅁䅣桂䡁䅉党獂䍁䅁兙畂䝁䅑䅉桂䝁䅍睙求䡁䅍督療䡁䅉兡求䡁䅍杌杁䕁䅫䅤穂䍁䅁杚療䝁䄸䅤㍂䝁䅕兙祂䍁䅁䅚灂䡁䅙兡穂䝁䅫睢畂䍁䅁睢浂䝁䅙党祂䡁䅍䅉橂䝁䅅督ㅂ䝁䅅䅢杁䡁䅍䅡療䝁䅕督獁䍁䅁督獂䝁䅫䅣睂䝁䅕杣穂䍁䅷䅉穂䝁䅕兙穂䝁䄸杢桂䝁䅷䅉浂䝁䄸睢あ䡁䅣党桂䡁䅉䅌杁䝁䅅杢歂䍁䅁督療䝁䅍睡穂䑁䅳䅉㍂䝁䄸杣牂䍁䅁兙畂䝁䅑䅉㍂䝁䅕督あ䝁䅕杣畂䍁䅁杙療䝁䄸䅤穂䍁䅷䅉穂䝁䅧睢求䡁䅍䅌杁䝁䅅杢歂䍁䅁䅡ㅂ䝁䄴䅤灂䝁䄴睚杁䝁䅙睢療䡁䅑睤求䝁䅅杣㝁䍁䅁杙療䡁䅫督杁䝁䅅杢歂䍁䅁睚灂䡁䅉䅢穂䍁䅁杚療䝁䄸䅤㍂䝁䅕兙祂䑁䅳䅉桂䡁䅑䅡獂䝁䅕䅤灂䝁䅍䅉浂䝁䄸睢あ䡁䅣党桂䡁䅉䅌杁䡁䅍兤橂䝁䅧䅉桂䡁䅍䅉祂䡁䅕杢畂䝁䅫杢湂䍁䅁督潂䝁䄸党穂䍁䅷䅉桂䡁䅑䅡獂䝁䅕䅤灂䝁䅍䅉獂䝁䅫杚求䡁䅍䅤㕂䝁䅷党獁䍁䅁兙畂䝁䅑䅉あ䡁䅉兙灂䝁䄴兡畂䝁䅣䅉穂䝁䅧睢求䡁䅍睏杁䝁䅅杢歂䍁䅁䅤求䝁䅅兢杁䝁䅅杢歂䍁䅁督睂䝁䅕睙灂䝁䅅䅢あ䡁䅫䅉穂䡁䅁睢祂䡁䅑督杁䝁䅙睢療䡁䅑睤求䝁䅅杣獁䍁䅁兙畂䝁䅑䅉穂䝁䅷兡歂䝁䅕督畁䍁䅁䅖潂䝁䅕䅉橂䝁䄸兢睂䝁䅅杢㕂䍁䅁督求䝁䅷䅢穂䍁䅁兡あ䡁䅍䅉睂䡁䅉睢歂䡁䅕睙あ䡁䅍䅉ㅂ䝁䄴䅚求䡁䅉䅉あ䝁䅧党杁䕁䅅睙桂䝁䅑党瑂䡁䅫䅉呂䡁䅁睢祂䡁䅑督杁䍁䅳䅉偂䡁䅕䅤歂䝁䄸睢祂䡁䅍䅌杁䕁䄰兙湂䝁䅕䅢獂䝁䅅杢杁䕁䄸兤あ䝁䅑睢療䡁䅉督獁䍁䅁村䑂䕁䅣䅌杁䕁䄸睊祂䝁䅅睚求䝁䄸兤穂䍁䅷䅉䡂䝁䅅兢求䍁䅁睖灂䝁䄴杢求䡁䅉䅌杁䕁䄸兤あ䝁䅑睢療䡁䅉䅉䡂䝁䄸兤祂䝁䄰党あ䍁䅷䅉桂䝁䄴䅚杁䕁䅙杣求䝁䅕䅢㕂䍁䅁杙祂䝁䅅杢歂䍁䅁杢桂䝁䄰党穂䍁䄴䅉䉂䝁䅍兙歂䝁䅕兢㕂䍁䅁睕睂䝁䄸杣あ䡁䅍䅉桂䝁䄴䅚杁䕁䄸兤あ䝁䅑睢療䡁䅉督獁䍁䅁兓畂䝁䅍杌杁䡁䅣兙穂䍁䅁杚療䡁䅕杢歂䝁䅕䅚杁䝁䅫杢杁䑁䅅兏穁䑁䅧䅉桂䝁䄴䅚杁䝁䅫督杁䝁䅧党桂䝁䅑兣ㅂ䝁䅅杣あ䝁䅕杣求䝁䅑䅉灂䝁䄴䅉䱂䝁䅅䅤㕂䍁䅷䅉啂䝁䅕䅥桂䡁䅍杌䅁䕁呙䅁楃䅂䅁兑橂䝁䅅䅚灂䝁䅅䅉䥂䝁䅕兙獂䡁䅑䅡橂䝁䅅杣求䍁䅁睑療䝁䄰䅣桂䝁䄴入獁䍁䅁兓畂䝁䅍杌杁䡁䅁杣療䡁䅙兡歂䝁䅕督杁䝁䅉党潂䝁䅅杤灂䝁䄸杣桂䝁䅷䅉潂䝁䅕兙獂䡁䅑䅡橂䝁䅅杣求䍁䅁督求䡁䅉杤灂䝁䅍党穂䍁䅁兡畂䍁䅁䅤潂䝁䅕䅉噂䝁䄴兡あ䝁䅕䅚杁䙁䅍䅤桂䡁䅑党穂䍁䅁兙畂䝁䅑䅉兂䡁䅕党祂䡁䅑睢杁䙁䅉兡橂䝁䄸杌杁䙁䅑䅡求䍁䅁睙療䝁䄰䅣桂䝁䄴入杁䝁䅑党㉂䝁䅕䅢療䡁䅁督杁䝁䅅杢歂䍁䅁睢睂䝁䅕杣桂䡁䅑党穂䍁䅁兙橂䡁䅕䅤求䍁䅁兡畂䡁䅁兙あ䝁䅫党畂䡁䅑䅉睂䡁䅍入橂䝁䅧兡桂䡁䅑杣灂䝁䅍䅉浂䝁䅅睙灂䝁䅷兡あ䝁䅫党穂䍁䅷䅉穂䡁䅁党橂䝁䅫兙獂䡁䅑入杁䡁䅑杣求䝁䅅䅤瑂䝁䅕杢あ䍁䅁杚桂䝁䅍兡獂䝁䅫䅤灂䝁䅕督杁䝁䅍睢瑂䡁䅁杣灂䡁䅍兡畂䝁䅣䅉祂䝁䅕督灂䝁䅑党畂䡁䅑兡桂䝁䅷䅉祂䝁䅕睙療䡁䅙党祂䡁䅫䅉浂䝁䅅睙灂䝁䅷兡あ䝁䅫党穂䍁䅁兙畂䝁䅑䅉求䝁䅅䅤灂䝁䄴睚杁䝁䅑兡穂䝁䄸杣歂䝁䅕杣杁䝁䅙兙橂䝁䅫䅢灂䡁䅑兡求䡁䅍䅌杁䝁䅍睢瑂䡁䅁杣求䝁䅧党畂䡁䅍兡㉂䝁䅕䅉あ䡁䅉党桂䡁䅑兢求䝁䄴䅤杁䝁䅍党畂䡁䅑党祂䡁䅍䅌杁䝁䅅杢歂䍁䅁杣求䡁䅍兡歂䝁䅕杢あ䝁䅫兙獂䍁䅁䅤祂䝁䅕兙あ䝁䄰党畂䡁䅑䅉橂䝁䅕杢あ䝁䅕杣穂䍁䅷䅉桂䡁䅍䅉㍂䝁䅕䅢獂䍁䅁兙穂䍁䅁杚桂䝁䅍兡獂䝁䅫䅤灂䝁䅕督杁䝁䄸杚浂䝁䅕杣灂䝁䄴睚杁䝁䄸兤あ䡁䅁兙あ䝁䅫党畂䡁䅑䅉楂䝁䅕䅡桂䡁䅙兡療䡁䅉兙獂䍁䅁䅡求䝁䅅䅢あ䝁䅧睙桂䡁䅉党杁䡁䅍党祂䡁䅙兡橂䝁䅕督杁䝁䅙睢祂䍁䅁䅤潂䝁䅕䅉楂䝁䅕䅡桂䡁䅙兡療䡁䅉兙獂䍁䅁䅡求䝁䅅䅢あ䝁䅧睙桂䡁䅉党杁䝁䅅杢歂䍁䅁杣求䝁䅍睢㉂䝁䅕杣㕂䍁䅁杢求䝁䅕䅚穂䍁䅁睢浂䍁䅁睙療䝁䄰兢ㅂ䝁䄴兡あ䝁䅫党穂䍁䄴䅉䉂䝁䅍兙歂䝁䅫兙杁䕁䅧党桂䝁䅷䅤潂䝁䅍兙祂䝁䅕䅉䑂䝁䄸兢睂䝁䅅杢㕂䍁䅷䅉䩂䝁䄴睙畁䍁䅁睤桂䡁䅍䅉浂䝁䄸兤畂䝁䅑党歂䍁䅁兡畂䍁䅁杍睁䑁䅁兎杁䝁䅅杢歂䍁䅁兡穂䍁䅁䅡求䝁䅅䅚硂䡁䅕兙祂䡁䅑党祂䝁䅕䅚杁䝁䅫杢杁䕁䅙杣桂䝁䄴睡獂䝁䅫杢獁䍁䅁䅖求䝁䄴杢求䡁䅍督求䝁䅕杌䅁䕁呯䅁㉂䅂䅁兑橂䝁䅅䅚灂䝁䅅䅉卂䝁䅕兙獂䡁䅑入杁䙁䅑杣ㅂ䡁䅍䅤杁䝁䅫督杁䝁䅅杢杁䝁䅕兣ㅂ䝁䅫䅤㕂䍁䅁杣求䝁䅅䅢杁䝁䅕督あ䝁䅅䅤求䍁䅁兡畂䡁䅙党穂䡁䅑兢求䝁䄴䅤杁䡁䅑杣ㅂ䡁䅍䅤杁䝁䅙睢橂䡁䅕督求䝁䅑䅉療䝁䄴䅉歂䝁䅕䅢灂䡁䅙党祂䝁䅫杢湂䍁䅁䅢療䝁䄴睚瑁䡁䅑党祂䝁䄰䅌杁䡁䅁杣療䝁䅙兡あ䝁䅅杙獂䝁䅕䅉湂䡁䅉睢㍂䡁䅑䅡杁䡁䅙兡桂䍁䅁兡あ䡁䅍䅉歂䡁䅕兙獂䍁䅁祅杁䕁䅍睢祂䝁䅕䅉兂䝁䄸杣あ䝁䅙睢獂䝁䅫睢杁䝁䅅杢歂䍁䅁杒ㅂ䝁䄴䅚杁䉁杍䅉療䡁䅁党祂䝁䅅䅤灂䝁䄴睚杁䡁䅁䅢桂䡁䅑杚療䡁䅉兢穂䍁䅁兙畂䝁䅑䅉灂䡁䅑督杁䝁䅑兡穂䝁䅍兡睂䝁䅷兡畂䝁䅕䅚獁䍁䅁䅢療䝁䅍兙あ䝁䅫睢畂䍁䄰䅚祂䝁䅫杤求䝁䄴䅉灂䝁䄴杤求䡁䅍䅤瑂䝁䅕杢あ䍁䅁督あ䡁䅉兙あ䝁䅕睚㕂䍁䄴䅉䉂䝁䅍兙歂䝁䅫兙杁䙁䅉党桂䝁䅷䅤㕂䍁䅁䅖祂䡁䅕督あ䍁䅁兡穂䍁䅁兙橂䝁䅍睢瑂䡁䅁䅢灂䡁䅍䅡灂䝁䄴睚杁䡁䅑䅡灂䡁䅍䅉湂䝁䄸兙獂䍁䅁杙㕂䍁䅁杙ㅂ䝁䅫䅢歂䝁䅫杢湂䍁䅁兙杁䝁䅉党穂䡁䅑兌灂䝁䄴兌橂䝁䅷兙穂䡁䅍䅉橂䝁䄸杣求䍁䅁杣求䝁䅅䅢杁䝁䅕督あ䝁䅅䅤求䍁䅁䅣療䡁䅉䅤浂䝁䄸䅢灂䝁䄸䅉㍂䝁䅫䅤潂䍁䅁兢求䝁䅅杢灂䝁䄴睚浂䡁䅕䅢杁䝁䅍睢畂䝁䅍党畂䡁䅑杣桂䡁䅑兡療䝁䄴督杁䝁䄸杚杁䝁䅅督穂䝁䅕䅤穂䍁䅁兡畂䍁䅁䅤潂䝁䅕䅉畂䝁䅅䅤灂䝁䄸杢婁䡉䅍䅉瑂䝁䄸督あ䍁䅁䅚㕂䝁䄴兙瑂䝁䅫睙杁䝁䅍睢祂䡁䅉兡歂䝁䄸杣穂䑁䅳䅉瑂䝁䅅睡灂䝁䄴睚杁䡁䅁杣療䝁䅙兡あ䝁䅅杙獂䝁䅕䅉療䡁䅁䅣療䡁䅉䅤ㅂ䝁䄴兡穂䡁䅑兡橂䍁䅁兙畂䝁䅑䅉㉂䝁䅅䅢ㅂ䝁䅕兌桂䝁䅑䅚杁䝁䅫杢㉂䝁䅕督あ䝁䄰党畂䡁䅑督杁䡁䅑䅡祂䝁䄸兤湂䝁䅧䅉灂䡁䅑督杁䡁䅍党祂䝁䅫党穂䍁䅁睢浂䍁䅁䅚灂䡁䅍睙祂䝁䅕䅤灂䝁䄸杢桂䡁䅉入獁䍁䅁兡畂䡁䅍䅤灂䡁䅑兤あ䝁䅫睢畂䝁䅅䅢杁䝁䅙兤畂䝁䅑督㝁䍁䅁兙畂䝁䅑䅉瑂䝁䅅兡畂䡁䅑兙灂䝁䄴兡畂䝁䅣䅉桂䍁䅁督あ䡁䅉睢畂䝁䅣䅉楂䝁䅅䅢桂䝁䄴睙求䍁䅁督潂䝁䅕党あ䍁䄴䅁奂睅䅁䅕䅣䕁䅅睙橂䝁䅕杢あ䡁䅕杣求䍁䅁䅣獂䝁䅍䅉睂䡁䅉睢㉂䝁䅫䅚求䡁䅍䅉穂䡁䅑杣桂䡁䅑党湂䡁䅫䅉桂䝁䄴䅚杁䝁䅍睢畂䡁䅍兤獂䡁䅑兡畂䝁䅣䅌杁䝁䅫杢歂䡁䅕督あ䡁䅉入杁䙁䅧䅌杁䡁䅍睢畂䝁䅣䅌杁䝁䅅杢歂䍁䅁䅤求䝁䅍䅡畂䝁䄸䅢療䝁䅣入杁䝁䅅杢歂䍁䅁睢睂䝁䅕杣桂䡁䅑兡療䝁䄴䅉穂䝁䅕杣㉂䝁䅫睙求䡁䅍䅉灂䝁䄴䅉佂䝁䄸杣あ䝁䅧䅉䉂䝁䄰党祂䝁䅫睙桂䍁䅷䅉䙂䡁䅕杣療䡁䅁党獁䍁䅁䅤潂䝁䅕䅉乂䝁䅫䅚歂䝁䅷党杁䕁䅕兙穂䡁䅑䅌杁䕁䅅杚祂䝁䅫睙桂䍁䅷䅉桂䝁䄴䅚杁䝁䅫杢あ䝁䅕杣畂䝁䅅䅤灂䝁䄸杢桂䝁䅷䅢㕂䍁䄴䅉䩂䡁䅑䅉療䝁䅙杚求䡁䅉督杁䡁䅍入穂䡁䅑党瑂䡁䅍䅉灂䝁䄴䅤求䝁䅣杣桂䡁䅑兡療䝁䄴䅉桂䝁䄴䅚杁䝁䅅䅣睂䝁䅷兡橂䝁䅅䅤灂䝁䄸杢杁䝁䄰兙畂䝁䅅睚求䝁䄰党畂䡁䅑睏杁䡁䅍党橂䡁䅕杣灂䡁䅑入㝁䍁䅁兡畂䡁䅑党獂䝁䅷兡湂䝁䅕杢あ䍁䅁䅣獂䝁䅅䅤浂䝁䄸杣瑂䑁䅳䅉灂䝁䄴杚祂䝁䅅督あ䡁䅉兤橂䡁䅑兤祂䝁䅕睏杁䡁䅍睢浂䡁䅑睤桂䡁䅉党杁䝁䅕杢湂䝁䅫杢求䝁䅕杣灂䝁䄴睚㝁䍁䅁䅚桂䡁䅑兙杁䝁䅅杢歂䍁䅁兑䩂䑁䅳䅉桂䝁䄴䅚杁䝁䅅兤あ䝁䄸兢桂䡁䅑兡療䝁䄴䅉穂䝁䅕杣㉂䝁䅫睙求䡁䅍杌杁䙁䅑䅡求䍁䅁睙療䝁䄰䅣桂䝁䄴入杁䝁䅅䅢穂䝁䄸䅉療䡁䅁党祂䝁䅅䅤求䡁䅍䅉楂䡁䅕督灂䝁䄴党穂䡁䅍䅉睂䡁䅉睢橂䝁䅕督穂䝁䅕督㝁䍁䅁兙畂䝁䅑䅉歂䝁䅕督灂䝁䅣杢穂䍁䅷䅉瑂䝁䅅杢ㅂ䝁䅙兙橂䡁䅑兤祂䝁䅕督獁䍁䅁兙畂䝁䅑䅉桂䡁䅍督求䝁䄰杙獂䝁䅕督杁䝁䅅兤あ䝁䄸兢桂䡁䅑兡療䝁䄴䅉求䡁䅅兤灂䡁䅁兢求䝁䄴䅤獁䍁䅁杣療䝁䅉睢あ䝁䅫睙穂䍁䅷䅉桂䝁䄴䅚杁䝁䄸䅤潂䝁䅕杣杁䝁䅍睢瑂䝁䄰党祂䝁䅍兡桂䝁䅷䅉潂䝁䅅杣歂䡁䅣兙祂䝁䅕䅉睂䡁䅉睢歂䡁䅕睙あ䡁䅍杌杁䕁䅫䅤杁䡁䅍党祂䡁䅙党穂䍁䅁睙療䝁䄰兢ㅂ䝁䄴兡橂䝁䅅䅤灂䝁䄸杢穂䍁䅷䅉瑂䝁䅕䅚灂䝁䅅䅌杁䝁䅅杢歂䍁䅁䅤求䝁䅍䅡畂䝁䄸䅢療䝁䅣入㝁䍁䅁杙桂䝁䄴睡灂䝁䄴睚杁䝁䅅杢歂䍁䅁睙桂䡁䅁兡あ䝁䅅䅢杁䝁䄰兙祂䝁䅳党あ䡁䅍䅌杁䝁䅅杢歂䍁䅁兡畂䡁䅍兤祂䝁䅅杢橂䝁䅕睏杁䝁䅧党桂䝁䅷䅤潂䍁䅁兙畂䝁䅑䅉睂䡁䅕杙獂䝁䅫睙杁䡁䅍党祂䡁䅙兡橂䝁䅕睏杁䝁䅍睢畂䡁䅍兤瑂䝁䅕杣杁䝁䅣睢療䝁䅑督獁䍁䅁杣求䡁䅑兙灂䝁䅷䅌杁䡁䅑杣桂䡁䅙党獂䍁䅁督求䡁䅉杤灂䝁䅍党穂䑁䅳䅉灂䝁䄴䅚ㅂ䡁䅍䅤祂䝁䅫兙獂䑁䅳䅉獂䝁䅫杚求䍁䅁督橂䝁䅫党畂䝁䅍党㝁䍁䅁睙潂䝁䅕兢灂䝁䅍兙獂䡁䅍䅌杁䝁䄴兙あ䡁䅕杣桂䝁䅷䅉祂䝁䅕督療䡁䅕杣橂䝁䅕督獁䍁䅁党畂䝁䅕杣湂䡁䅫䅌杁䝁䅅杢歂䍁䅁兤あ䝁䅫䅢灂䡁䅑兡求䡁䅍䅉穂䝁䅕睙あ䝁䄸杣穂䍁䄴䅉䩂䡁䅑䅉潂䝁䅅督杁䝁䅍睢獂䝁䅷兙楂䝁䄸杣桂䡁䅑兡療䝁䄴䅉桂䝁䅣杣求䝁䅕兢求䝁䄴䅤杁䡁䅣兡あ䝁䅧䅉䱂䡁䅫睢あ䝁䄸䅉噂䝁䄴兡㉂䝁䅕杣穂䝁䅫䅤㕂䍁䅁䅤療䍁䅁兙歂䡁䅙兙畂䝁䅍党杁䝁䅷党桂䡁䅉杢灂䝁䄴睚獁䍁䅁杣求䡁䅍党桂䡁䅉睙潂䍁䅷䅉桂䝁䄴䅚杁䝁䅫杢畂䝁䄸杤桂䡁䅑兡療䝁䄴䅉灂䝁䄴䅉潂䡁䅕兢桂䝁䄴兌橂䝁䅕杢あ䝁䅕杣求䝁䅑䅉杁䕁䅅兓畁䍁䅁䅖潂䝁䅕䅉橂䝁䄸兢睂䝁䅅杢㕂䍁䅁睤桂䡁䅍䅉浂䝁䄸兤畂䝁䅑党歂䍁䅁兡畂䍁䅁免㕁䑁䅕免杁䝁䅅杢歂䍁䅁兡穂䍁䅁杙桂䡁䅍党歂䍁䅁兡畂䍁䅁䅒ㅂ䝁䅉䅢灂䝁䄴䅌杁䕁䅫杣求䝁䅷兙畂䝁䅑杌䅁䡁呅䅁㡃䅄䅁兑橂䡁䅕兡あ䡁䅫䅉䍂䡁䅉兙畂䝁䅑督獁䍁䅁兓畂䝁䅍杌杁䡁䅁杣療䡁䅙兡歂䝁䅕督杁䝁䅷兡湂䝁䅧䅤灂䝁䄴睚獁䍁䅁䅢灂䝁䅣䅡あ䝁䅫杢湂䍁䅁睙療䝁䄴䅤祂䝁䄸䅢穂䍁䅷䅉楂䡁䅕兡獂䝁䅑兡畂䝁䅣䅉瑂䝁䅅杢桂䝁䅣党瑂䝁䅕杢あ䍁䅁督㕂䡁䅍䅤求䝁䄰䅌杁䝁䅷睢橂䝁䅅䅤灂䝁䄸杢瑁䝁䅅睤桂䡁䅉党杁䝁䅅䅣睂䝁䅷兡橂䝁䅅䅤灂䝁䄸杢穂䍁䅁兡畂䍁䅁䅤潂䝁䅕䅉噂䝁䄴兡あ䝁䅕䅚杁䙁䅍䅤桂䡁䅑党穂䍁䅁兙畂䝁䅑䅉灂䝁䄴䅤求䡁䅉杢桂䡁䅑兡療䝁䄴兙獂䝁䅷入畁䍁䅁䅖潂䝁䅕䅉橂䝁䄸兢睂䝁䅅杢㕂䍁䅁睢睂䝁䅕杣桂䡁䅑党穂䍁䅁兡畂䍁䅁䅤㍂䝁䄸䅉穂䝁䅕睚瑂䝁䅕杢あ䡁䅍䅌杁䕁䅅睙ㅂ䝁䅫䅤㕂䍁䅁村祂䝁䅅杢歂䡁䅍䅉䵂䝁䅫睚潂䡁䅑兡畂䝁䅣䅉桂䝁䄴䅚杁䕁䅷兡湂䝁䅧䅤灂䝁䄴睚杁䕁䅍睢畂䡁䅑杣療䝁䅷督杁䍁䅧兑䍂䕁䅷克㝁䍁䅁兙畂䝁䅑䅉あ䝁䅧党杁䕁䅫杢あ䝁䅕䅢獂䝁䅫睚求䝁䄴䅤杁䙁䅍䅣桂䝁䅍党穂䍁䅁睒祂䝁䄸兤睂䍁䅁䅋䩂䙁䅍睒灁䍁䄴䅉啂䝁䅧党杁䕁䅅村䵂䍁䅁督求䝁䅣兢求䝁䄴䅤杁䡁䅁杣療䡁䅙兡歂䝁䅕督杁䝁䅍睢瑂䝁䄰党祂䝁䅍兡桂䝁䅷䅌杁䝁䅅杣橂䝁䅧兡あ䝁䅕睙あ䡁䅕杣桂䝁䅷䅌杁䝁䅅杢歂䍁䅁督睂䝁䅕睙灂䝁䅅䅢あ䡁䅫䅉獂䝁䅫睚潂䡁䅑兡畂䝁䅣䅉穂䝁䄸䅢ㅂ䡁䅑兡療䝁䄴督獁䍁䅁兙穂䍁䅁睤求䝁䅷䅢杁䝁䅅督杁䝁䅷兡湂䝁䅧䅤灂䝁䄴睚杁䝁䅍睢畂䡁䅑杣療䝁䅷督杁䝁䅅杢歂䍁䅁睙療䝁䄰䅣療䝁䄴党畂䡁䅑督杁䝁䅙睢祂䍁䅁杤桂䡁䅉兡療䡁䅕督杁䝁䅫杢歂䝁䄸睢祂䍁䅁兙畂䝁䅑䅉療䡁䅕䅤歂䝁䄸睢祂䍁䅁兙睂䡁䅁䅢灂䝁䅍兙あ䝁䅫睢畂䡁䅍䅉ㅂ䝁䄴䅚求䡁䅉䅉あ䝁䅧党杁䕁䅅兌䵂䝁䅫睚潂䡁䅑䅌杁䕁䅅睙ㅂ䝁䅷兤㑂䍁䅷䅉䉂䝁䄰党祂䝁䅫睙桂䝁䄴䅉䙂䝁䅷党橂䡁䅑杣灂䝁䅍䅉䵂䝁䅫睚潂䡁䅑兡畂䝁䅣䅌杁䕁䅍入橂䝁䅷睢畂䝁䅕䅌杁䕁䅑兙祂䝁䅳䅉あ䝁䄸䅉䵂䝁䅫睚潂䡁䅑䅌杁䝁䅕䅢歂䝁䄸䅔䙂䕁䅑䅌杁䕁䅕兤祂䝁䅕睡桂䍁䅷䅉䡂䝁䄸䅤潂䝁䅅兢獁䍁䅁䅓求䝁䅅䅢あ䝁䅧睙桂䡁䅉党杁䕁䅷兡湂䝁䅧䅤灂䝁䄴睚獁䍁䅁䅓療䝁䅷睢睂䝁䅧兙畂䝁䅕䅌杁䕁䅧入歂䡁䅉党獂䍁䅷䅉䩂䕁䄸䅖䉂䍁䅷䅉䭂䡁䅕杢療䍁䅷䅉䵂䝁䅫䅤潂䝁䄸杢灂䝁䅅䅉䵂䝁䅫睚潂䡁䅑兡畂䝁䅣䅌杁䕁䅷兤瑂䝁䅫杢桂䝁䅫杣求䍁䅁䅔䙂䕁䅑䅌杁䕁䅷兤瑂䝁䅫杢灂䡁䅍䅌杁䕁䄰兙祂䝁䅳䅉䉂䡁䅉睙潂䝁䅫䅤求䝁䅍䅤ㅂ䡁䅉兙獂䍁䅁䅔灂䝁䅣䅡あ䝁䅫杢湂䍁䅷䅉畂䕁䅷兡湂䝁䅧䅤獁䍁䅁睔兂䙁䅑睔啂䙁䅉睔佂䕁䅫睑獁䍁䅁䅕求䝁䅕杣獂䝁䅕督穂䍁䅷䅉卂䕁䅕䅔偂䕁䅍䅉塂䝁䅫杣灂䝁䄴睚杁䙁䅍睢獂䡁䅕䅤灂䝁䄸杢穂䍁䅷䅉桂䝁䄴䅚杁䙁䅍党畂䡁䅍睢祂䍁䅁睕㍂䝁䅫䅤橂䝁䅧杌杁䙁䅑䅡灂䡁䅍䅉穂䝁䅕睚瑂䝁䅕杢あ䍁䅁督求䡁䅉杤求䡁䅍䅉求䝁䅷党橂䡁䅑杣灂䝁䅍兙獂䍁䅁䅚灂䡁䅍䅤祂䝁䅫杙ㅂ䡁䅑睢祂䡁䅍䅌杁䡁䅉党あ䝁䅅兡獂䍁䅁䅡療䝁䄰党杁䝁䅫兢睂䡁䅉睢㉂䝁䅕兢求䝁䄴䅤杁䝁䅍党畂䡁䅑党祂䡁䅍䅌杁䝁䅕䅢求䝁䅍䅤祂䝁䅫睙杁䡁䅕䅤灂䝁䅷兡あ䝁䅫党穂䍁䅷䅉橂䝁䄸杣睂䝁䄸杣桂䡁䅑党杁䝁䅅睙橂䝁䄸兤畂䡁䅑督獁䍁䅁睢祂䝁䅫睚灂䝁䄴兙獂䍁䅁党硂䡁䅕兡睂䝁䄰党畂䡁䅑䅉瑂䝁䅅杢ㅂ䝁䅙兙橂䡁䅑兤祂䝁䅕杣穂䍁䅷䅉歂䝁䅫睚灂䡁䅑兙獂䍁䅁杣求䡁䅑兙灂䝁䅷党祂䡁䅍䅌杁䝁䅷兡湂䝁䅧䅤灂䝁䄴睚杁䡁䅍䅡療䡁䅣杣療䝁䄸兢穂䍁䅷䅉桂䝁䄴䅚杁䝁䅕杢求䡁䅉睚㕂䍁䅁督求䡁䅉杤灂䝁䅍党杁䝁䅍睢瑂䡁䅁兙畂䝁䅫党穂䍁䄴䅉啂䝁䅧党杁䕁䅫睕䡂䍁䅁督求䝁䅣兢求䝁䄴䅤杁䝁䄸杚浂䝁䅕杣穂䍁䅁杙ㅂ䝁䅫䅢歂䝁䅫杢湂䍁䅁兢桂䝁䄴兙湂䝁䅕兢求䝁䄴䅤杁䡁䅍睢獂䡁䅕䅤灂䝁䄸杢穂䍁䅷䅉穂䡁䅕睙潂䍁䅁兙穂䍁䅁䅣祂䝁䄸䅚ㅂ䝁䅍䅤穂䍁䅁杚療䡁䅉䅉橂䝁䄸杢あ䡁䅉睢獂䝁䅷兡畂䝁䅣䅉潂䝁䅕兙あ䝁䅫杢湂䍁䅷䅉㉂䝁䅕杢あ䝁䅫䅢桂䡁䅑兡療䝁䄴䅌杁䝁䅅兡祂䍁䅁睙療䝁䄴䅚灂䡁䅑兡療䝁䄴兡畂䝁䅣䅌杁䝁䅷兡湂䝁䅧䅤灂䝁䄴睚獁䍁䅁督潂䝁䅅䅚求䡁䅍䅌杁䡁䅉党浂䡁䅉兡湂䝁䅕杣桂䡁䅑兡療䝁䄴䅌杁䝁䅅杢歂䍁䅁杙ㅂ䝁䅫䅢歂䝁䅫杢湂䍁䅁兙橂䝁䅍党穂䡁䅍䅉あ䝁䅧兙あ䍁䅁䅚求䝁䅷兡㉂䝁䅕杣杁䝁䅕杢歂䍁䄰䅤療䍁䄰党畂䝁䅑䅉療䡁䅁䅤灂䝁䄰兡㙂䝁䅅䅤灂䝁䄸杢杁䝁䄸杚杁䡁䅑䅡療䡁䅍党杁䝁䅉兤灂䝁䅷䅚灂䝁䄴睚杁䡁䅍入穂䡁䅑党瑂䡁䅍睏杁䝁䅅杢歂䍁䅁杙ㅂ䝁䅫䅢歂䝁䅫杢湂䍁䅁兢桂䝁䄴兙湂䝁䅕兢求䝁䄴䅤杁䡁䅍睢浂䡁䅑睤桂䡁䅉党杁䡁䅑䅡桂䡁䅑䅉求䝁䄴䅡桂䝁䄴睙求䡁䅍䅉楂䡁䅕兡獂䝁䅑兡畂䝁䅣䅉穂䡁䅫督あ䝁䅕兢杁䝁䄰兙畂䝁䅅睚求䝁䄰党畂䡁䅑䅉桂䝁䄴䅚杁䝁䅅兤あ䝁䄸兢桂䡁䅑党穂䍁䅁䅢桂䝁䅉睢祂䍁䅁兡畂䡁䅑党畂䡁䅍兡㉂䝁䅕䅉あ䝁䅅督牂䡁䅍杌杁䙁䅑䅡灂䡁䅍䅉穂䝁䅕睚瑂䝁䅕杢あ䍁䅁督求䡁䅉杤求䡁䅍䅉穂䡁䅫督あ䝁䅕兢杁䝁䅫杢あ䝁䅕睚祂䝁䅅䅤療䡁䅉督獁䍁䅁兙穂䍁䅁睤求䝁䅷䅢杁䝁䅅督杁䡁䅉党あ䝁䅅兡獂䍁䅁督あ䝁䄸杣求䡁䅍䅌杁䝁䅅兡祂䡁䅁睢祂䡁䅑督獁䍁䅁兙畂䝁䅑䅉求䝁䄴䅤求䡁䅉䅣祂䝁䅫督求䍁䅁睙桂䝁䄰䅣ㅂ䡁䅍党穂䍁䄴䅉䩂䡁䅑䅉療䝁䅙杚求䡁䅉督杁䝁䅫䅤穂䍁䅁䅣祂䝁䄸䅚ㅂ䝁䅍䅤穂䍁䅁兙畂䝁䅑䅉穂䝁䄸䅢ㅂ䡁䅑兡療䝁䄴督杁䡁䅕杢歂䝁䅕杣杁䡁䅑䅡求䍁䅁兑あ䡁䅉兡ㅂ䡁䅍䅌杁䕁䅑兡穂䡁䅑党橂䝁䅧䅉䑂䝁䄸杢あ䡁䅉睢獂䡁䅍䅌杁䝁䅅杢歂䍁䅁睓䙂䑁䅉䅉啂䝁䅧党祂䝁䄰䅉呂䝁䄸䅢ㅂ䡁䅑兡療䝁䄴督杁䝁䅉杣桂䝁䄴䅚穂䍁䄴䅉䉂䝁䅍兤灂䡁䅑入杁䕁䅉杣桂䝁䄴䅚穂䍁䅷䅉䩂䝁䄴睙畁䍁䅁睤桂䡁䅍䅉灂䝁䄴睙療䡁䅉䅣療䡁䅉兙あ䝁䅕䅚杁䝁䅫杢杁䑁䅉䅍睁䑁䅅䅉桂䝁䄴䅚杁䝁䅫督杁䝁䅧党桂䝁䅑兣ㅂ䝁䅅杣あ䝁䅕杣求䝁䅑䅉灂䝁䄴䅉䉂䡁䅑䅢桂䝁䄴䅤桂䍁䅷䅉䡂䝁䅕睢祂䝁䅣兡桂䍁䄴䅁ㅁ睅䅁杲䅫䕁䅅睙ㅂ䡁䅍䅡畂䝁䅕䅤杁䕁䅧睢獂䝁䅑兡畂䝁䅣督杁䕁䅍睢祂䡁䅁杌杁䝁䅑党穂䝁䅫睚畂䡁䅍䅌杁䝁䅑党㉂䝁䅕䅢療䡁䅁督獁䍁䅁兢桂䝁䄴兤浂䝁䅅睙あ䡁䅕杣求䡁䅍䅌杁䝁䅅杢歂䍁䅁䅚灂䡁䅍䅤祂䝁䅫杙ㅂ䡁䅑党穂䍁䅁睚療䝁䅷杚杁䡁䅁杣療䝁䅑兤橂䡁䅑督杁䝁䅫杢杁䡁䅑䅡求䍁䅁兖畂䝁䅫䅤求䝁䅑䅉呂䡁䅑兙あ䝁䅕督獁䍁䅁兒ㅂ䡁䅉睢睂䝁䅕䅌杁䡁䅑䅡求䍁䅁兔灂䝁䅑䅚獂䝁䅕䅉䙂䝁䅅督あ䍁䅷䅉䉂䝁䅙杣灂䝁䅍兙獁䍁䅁杓桂䡁䅁兙畂䍁䅷䅉䱂䝁䄸杣求䝁䅅䅌杁䝁䅅杢歂䍁䅁兡畂䡁䅑党祂䝁䄴兙あ䝁䅫睢畂䝁䅅䅢獂䡁䅫杌杁䙁䅑䅡求䍁䅁睙療䝁䄰䅣桂䝁䄴入杁䝁䄸䅣求䡁䅉兙あ䝁䅕督杁䡁䅑䅡祂䝁䄸兤湂䝁䅧䅉浂䝁䄸兤祂䍁䅁督求䝁䅣兢求䝁䄴䅤穂䑁䅯䅉啂䝁䅫䅤獂䝁䅕兡穂䡁䅑䅉䡂䝁䄸䅢浂䍁䅁村桂䝁䅷䅢穂䍁䅷䅉啂䝁䅫䅤獂䝁䅕兡穂䡁䅑䅉䡂䝁䄸䅢浂䍁䅁睑獂䡁䅕杙穂䍁䅷䅉啂䝁䅫䅤獂䝁䅕兡穂䡁䅑䅉䡂䝁䄸䅢浂䍁䅁睒求䝁䅅杣獁䍁䅁兙畂䝁䅑䅉䝂䝁䄸睢あ䕁䅯睢㕂䍁䅁睒療䝁䅷杚杁䙁䅣党桂䡁䅉杌杁䕁䅫䅤杁䝁䄸杚浂䝁䅕杣穂䍁䅁睚療䝁䅷杚杁䝁䅉兙獂䝁䅷督杁䡁䅕杢歂䝁䅕杣杁䡁䅑䅡求䍁䅁䅖灂䡁䅑䅢求䝁䅫督あ䍁䅁杙祂䝁䅅杢歂䑁䅳䅉湂䝁䄸䅢浂䍁䅁睙獂䡁䅕杙穂䍁䅷䅉穂䡁䅕睙潂䍁䅁兙穂䍁䅁䅚祂䝁䅫杤求䡁䅉督獁䍁䅁杚桂䝁䅫杣㍂䝁䅅入穂䍁䅷䅉潂䡁䅫杙祂䝁䅫䅚穂䍁䅷䅉桂䝁䄴䅚杁䝁䅫杣療䝁䄴督杁䡁䅕杢歂䝁䅕杣杁䡁䅑䅡求䍁䅁䅖灂䡁䅑䅢求䝁䅫督あ䍁䅁杙祂䝁䅅杢歂䑁䅳䅉㍂䝁䅕䅚湂䝁䅕督杁䡁䅕杢歂䝁䅕杣杁䡁䅑䅡求䍁䅁杖療䝁䅳党㕂䍁䅁䅒求䡁䅍兡湂䝁䄴䅉楂䡁䅉兙畂䝁䅑睏杁䝁䅅杢歂䍁䅁䅣ㅂ䡁䅑䅤求䡁䅉督杁䡁䅕杢歂䝁䅕杣杁䡁䅑䅡求䍁䅁睕橂䝁䄸䅤あ䡁䅫䅉䑂䝁䅅兢求䡁䅉睢畂䍁䅁杙祂䝁䅅杢歂䍁䄴䅉啂䝁䅧党杁䝁䅍睢瑂䡁䅁兙畂䡁䅫䅉桂䝁䅷督療䍁䅁䅣祂䝁䄸杤灂䝁䅑党穂䍁䅁睚療䝁䅷杚杁䝁䅉兙湂䡁䅍䅌杁䝁䅧党桂䝁䅑睤求䝁䅅杣獁䍁䅁睚療䝁䅷杚杁䝁䅣䅢療䡁䅙党穂䍁䅷䅉あ䡁䅉兙㉂䝁䅕䅢杁䡁䅁杣療䝁䅑兤橂䡁䅑督獁䍁䅁兙畂䝁䅑䅉療䡁䅑䅡求䡁䅉䅉湂䝁䄸䅢浂䍁䅁兙橂䝁䅍党穂䡁䅍睢祂䝁䅫党穂䍁䄴䅉䩂䝁䄴䅉桂䝁䅑䅚灂䡁䅑兡療䝁䄴䅌杁䝁䅫䅤杁䝁䄸杚浂䝁䅕杣穂䍁䅁睚療䝁䅷杚杁䡁䅍䅡療䝁䅕督獁䍁䅁睚獂䝁䄸杤求䡁䅍䅌杁䝁䅣睢獂䝁䅙䅉療䡁䅕䅤求䡁䅉睤求䝁䅅杣獁䍁䅁兙畂䝁䅑䅉瑂䝁䅕杢婁䡉䅍䅉桂䝁䄴䅚杁䡁䅣睢瑂䝁䅕杢婁䡉䅍䅉湂䝁䄸䅢浂䍁䅁兙睂䡁䅁兙祂䝁䅕䅢杁䡁䅕杢歂䝁䅕杣杁䡁䅑䅡求䍁䅁杒療䝁䄸䅤䭂䝁䄸入杁䝁䅉杣桂䝁䄴䅚㝁䍁䅁兙畂䝁䅑䅉穂䝁䅳兡獁䍁䅁睚療䝁䅷杚獁䍁䅁兙畂䝁䅑䅉獂䝁䅫杚求䡁䅍䅤㕂䝁䅷党杁䝁䅅䅣睂䝁䅅杣求䝁䅷䅉ㅂ䝁䄴䅚求䡁䅉䅉あ䝁䅧党杁䕁䅳杓噂䙁䅍䅉楂䡁䅉兙畂䝁䅑䅉畂䝁䅅兢求䍁䄴䅉䩂䡁䅑䅉穂䝁䅕䅢獂䡁䅍䅉灂䡁䅑督杁䡁䅁杣療䝁䅑兤橂䡁䅑督杁䡁䅑䅡祂䝁䄸兤湂䝁䅧䅉療䝁䄴兌橂䝁䄸兤祂䡁䅍党杁䝁䅣睢獂䝁䅙䅉穂䝁䅧睢睂䡁䅍䅉桂䝁䄴䅚杁䝁䅣睢獂䝁䅙䅉穂䡁䅁党橂䝁䅫兙獂䡁䅑入杁䡁䅉党あ䝁䅅兡獂䝁䅕杣穂䍁䅷䅉桂䡁䅍䅉㍂䝁䅕䅢獂䍁䅁兙穂䍁䅁䅤潂䡁䅉睢ㅂ䝁䅣䅡杁䡁䅉党睂䡁䅉党穂䝁䅕杢あ䝁䅅䅤灂䡁䅙党穂䍁䅷䅉療䡁䅑䅡求䡁䅉䅉祂䝁䅕䅤桂䝁䅫䅢求䡁䅉督獁䍁䅁兙畂䝁䅑䅉療䝁䄴䅢灂䝁䄴党畁䍁䅁䅖潂䝁䅕䅉橂䝁䄸兢睂䝁䅅杢㕂䍁䅁睤桂䡁䅍䅉浂䝁䄸杣瑂䝁䅕杣獂䡁䅫䅉牂䝁䄴睢㍂䝁䄴䅉桂䡁䅍䅉䉂䝁䅷党㑂䝁䅅杢歂䡁䅉兡桂䍁䅁䅓療䝁䅷䅚灂䝁䄴睚穂䍁䅁睑療䡁䅉䅣畁䍁䅁兙畂䝁䅑䅉橂䝁䅧兙畂䝁䅣党歂䍁䅁兡あ䡁䅍䅉畂䝁䅅兢求䍁䅁䅤療䍁䅁兑橂䡁䅕督潂䝁䄴党あ䍁䅁䅓療䝁䅷䅚灂䝁䄴睚穂䍁䅁睑療䡁䅉䅣畁䍁䅁兡畂䍁䅁兔桂䡁䅉睙潂䍁䅁杍睁䑁䅅李畁䍁䅁兑橂䡁䅕督潂䝁䄴党あ䍁䅁䅓療䝁䅷䅚灂䝁䄴睚穂䍁䅁睑療䡁䅉䅣畁䍁䅁睤桂䡁䅍䅉浂䝁䄸兤畂䝁䅑党歂䍁䅁兡畂䍁䅁免㕁䑁䅅䅍杁䝁䅅杢歂䍁䅁兡穂䍁䅁䅡求䝁䅅䅚硂䡁䅕兙祂䡁䅑党祂䝁䅕䅚杁䝁䅫杢杁䕁䅙兙灂䡁䅉䅡桂䡁䅙党畂䍁䅷䅉乂䝁䅅督穂䝁䅅睙潂䡁䅕督求䡁䅑䅤穂䍁䄴䅉䉂䝁䅍兤穂䝁䅧杢求䡁䅑䅉䥂䝁䄸䅢歂䝁䅫杢湂䡁䅍䅉䑂䝁䄸杣睂䍁䄴䅉灂䡁䅍䅉桂䍁䅁督ㅂ䝁䅉督灂䝁䅑兡桂䡁䅉入杁䝁䄸杚杁䕁䅙兓䵂䕁䅅䅉䥂䝁䄸䅢歂䝁䅫杢湂䡁䅍䅉䑂䝁䄸杣睂䝁䄸杣桂䡁䅑兡療䝁䄴杌䅁䥁呅䅁啁允䅁兑歂䍁䅁杔求䡁䅑睤療䡁䅉睡㝁䍁䅁兑歂䍁䅁䅖桂䡁䅉睚求䡁䅑兡畂䝁䅣睏杁䕁䅍睢畂䡁䅑党畂䡁䅑䅉䑂䡁䅉党桂䡁䅑兡療䝁䄴睏杁䕁䅍兤穂䡁䅑睢瑂䝁䅕杣杁䕁䅅杢桂䝁䅷入あ䝁䅫睙穂䑁䅳䅉䑂䡁䅕督あ䝁䄸兢求䡁䅉䅉卂䝁䅕䅢桂䡁䅑兡療䝁䄴督潂䝁䅫䅣杁䕁䄰兙畂䝁䅅睚求䝁䄰党畂䡁䅑睏杁䕁䅑兡湂䝁䅫䅤桂䝁䅷䅉乂䝁䅕䅚灂䝁䅅睏杁䙁䅍睢橂䝁䅫兙獂䍁䅁兔求䝁䅑兡桂䍁䅁兑歂䡁䅙党祂䡁䅑兡穂䝁䅫杢湂䅁䅁刯䅧佁䅙䅁䉂䝁䅑䅉佂䝁䅕䅤㍂䝁䄸杣牂䑁䅳䅉䕂䝁䅅䅤桂䍁䅁兓畂䡁䅑党湂䡁䅉兙あ䝁䅫睢畂䑁䅳䅉乂䝁䅅杣牂䝁䅕䅤灂䝁䄴睚杁䕁䅅兤あ䝁䄸兢桂䡁䅑兡療䝁䄴睏杁䕁䅍兤穂䡁䅑睢瑂䝁䅕杣杁䕁䅅杢桂䝁䅷入あ䝁䅫睙穂䑁䅳䅉䉂䝁䅑䅉啂䝁䅅杣湂䝁䅕䅤灂䝁䄴睚㝁䍁䅁兑歂䍁䅁兒㑂䝁䅍䅡桂䝁䄴睚求䑁䅳䅉䍂䡁䅉兙畂䝁䅑䅉乂䝁䅅杣牂䝁䅕䅤灂䝁䄴睚䅁佁剣䅁䭄䅁䅁兑歂䍁䅁杔求䡁䅑睤療䡁䅉睡㝁䍁䅁䅒灂䝁䅣兡あ䝁䅅䅢杁䕁䄰党歂䝁䅫兙㝁䍁䅁兔桂䡁䅉睡求䡁䅑兡畂䝁䅣䅉䉂䡁䅕䅤療䝁䄰兙あ䝁䅫睢畂䑁䅳䅉呂䝁䄸睙灂䝁䅅䅢杁䕁䄰党歂䝁䅫兙杁䕁䅅䅚㉂䝁䅕杣あ䝁䅫督灂䝁䄴睚㝁䍁䅁兑歂䍁䅁䅖桂䡁䅉睚求䡁䅑兡畂䝁䅣睏杁䕁䅅䅚杁䕁䅕䅥橂䝁䅧兙畂䝁䅣党䅁䭁佅䅁允允䅁兑歂䍁䅁杔求䡁䅑睤療䡁䅉睡㝁䍁䅁䅒灂䝁䅣兡あ䝁䅅䅢杁䕁䄰党歂䝁䅫兙㝁䍁䅁兔桂䡁䅉睡求䡁䅑兡畂䝁䅣䅉䉂䡁䅕䅤療䝁䄰兙あ䝁䅫睢畂䑁䅳䅉呂䝁䄸睙灂䝁䅅䅢杁䕁䄰党歂䝁䅫兙杁䕁䅅䅚㉂䝁䅕杣あ䝁䅫督灂䝁䄴睚㝁䍁䅁睑ㅂ䡁䅍䅤療䝁䄰党祂䍁䅁兑畂䝁䅅䅢㕂䡁䅑兡橂䡁䅍睏杁䕁䅅䅚杁䙁䅑兙祂䝁䅣党あ䝁䅫杢湂䑁䅳䅉呂䝁䅕兙祂䝁䅍䅡杁䕁䅕杢湂䝁䅫杢求䍁䅁睔睂䡁䅑兡瑂䝁䅫来桂䡁䅑兡療䝁䄴䅁坂睄䅁䅌䅅䕁䅅䅚杁䕁䄴党あ䡁䅣睢祂䝁䅳睏杁䕁䅑兡湂䝁䅫䅤桂䝁䅷䅉乂䝁䅕䅚灂䝁䅅睏杁䕁䄰兙祂䝁䅳党あ䝁䅫杢湂䍁䅁兑ㅂ䡁䅑睢瑂䝁䅅䅤灂䝁䄸杢㝁䍁䅁睕療䝁䅍兡桂䝁䅷䅉乂䝁䅕䅚灂䝁䅅䅉䉂䝁䅑杤求䡁䅉䅤灂䡁䅍兡畂䝁䅣睏杁䕁䅍兤穂䡁䅑睢瑂䝁䅕杣杁䙁䅉党獂䝁䅅䅤灂䝁䄸杢穂䝁䅧兡睂䍁䅁兔桂䝁䄴兙湂䝁䅕兢求䝁䄴䅤㝁䍁䅁兑歂䍁䅁䅖桂䡁䅉睚求䡁䅑兡畂䝁䅣睏杁䙁䅍党桂䡁䅉睙潂䍁䅁兒畂䝁䅣兡畂䝁䅕䅉偂䡁䅁䅤灂䝁䄰兡㙂䝁䅅䅤灂䝁䄸杢䅁䉁䱉䅁啁允䅁兑歂䍁䅁杔求䡁䅑睤療䡁䅉睡㝁䍁䅁䅒灂䝁䅣兡あ䝁䅅䅢杁䕁䄰党歂䝁䅫兙㝁䍁䅁睕療䝁䅍兡桂䝁䅷䅉乂䝁䅕䅚灂䝁䅅䅉䉂䝁䅑杤求䡁䅉䅤灂䡁䅍兡畂䝁䅣睏杁䕁䅍兤穂䡁䅑睢瑂䝁䅕杣杁䙁䅉党獂䝁䅅䅤灂䝁䄸杢穂䝁䅧兡睂䍁䅁兔桂䝁䄴兙湂䝁䅕兢求䝁䄴䅤㝁䍁䅁睑ㅂ䡁䅍䅤療䝁䄰党祂䍁䅁兑畂䝁䅅䅢㕂䡁䅑兡橂䡁䅍睏杁䕁䅅䅚杁䙁䅑兙祂䝁䅣党あ䝁䅫杢湂䑁䅳䅉䑂䝁䄸杢あ䝁䅕杢あ䍁䅁睑祂䝁䅕兙あ䝁䅫睢畂䅁䅁硷䅉乁䅑䅁䉂䝁䅑䅉佂䝁䅕䅤㍂䝁䄸杣牂䑁䅳䅉䕂䝁䅫睚灂䡁䅑兙獂䍁䅁兔求䝁䅑兡桂䑁䅳䅉坂䝁䅫䅚求䝁䄸䅉呂䡁䅑杣求䝁䅅兢灂䝁䄴睚㝁䍁䅁杖灂䝁䅑党療䍁䅁兑歂䡁䅙党祂䡁䅑兡穂䝁䅫杢湂䑁䅳䅉兂䝁䄸䅚橂䝁䅅督あ䑁䅳䅉呂䡁䅑杣求䝁䅅兢灂䝁䄴睚杁䕁䄰党歂䝁䅫兙㝁䍁䅁睑療䝁䄴䅤求䝁䄴䅤杁䕁䅍杣求䝁䅅䅤灂䝁䄸杢䅁䥁卯䅁䅁允䅁兑歂䍁䅁杔求䡁䅑睤療䡁䅉睡㝁䍁䅁兔桂䡁䅉睡求䡁䅑兡畂䝁䅣䅉䉂䡁䅕䅤療䝁䄰兙あ䝁䅫睢畂䑁䅳䅉呂䝁䄸睙灂䝁䅅䅢杁䕁䄰党歂䝁䅫兙杁䕁䅅䅚㉂䝁䅕杣あ䝁䅫督灂䝁䄴睚㝁䍁䅁睑ㅂ䡁䅍䅤療䝁䄰党祂䍁䅁兑畂䝁䅅䅢㕂䡁䅑兡橂䡁䅍睏杁䕁䅅䅚杁䙁䅑兙祂䝁䅣党あ䝁䅫杢湂䑁䅳䅉䍂䡁䅉兙畂䝁䅑䅉乂䝁䅅杣牂䝁䅕䅤灂䝁䄴睚㝁䍁䅁睑療䝁䄴䅤求䝁䄴䅤杁䕁䅍杣求䝁䅅䅤灂䝁䄸杢䅁䱁䭯䅁䭁允䅁兑歂䍁䅁杔求䡁䅑睤療䡁䅉睡㝁䍁䅁睕療䝁䅍兡桂䝁䅷䅉乂䝁䅕䅚灂䝁䅅䅉䉂䝁䅑杤求䡁䅉䅤灂䡁䅍兡畂䝁䅣睏杁䙁䅍睢橂䝁䅫兙獂䍁䅁杔求䡁䅑睤療䡁䅉睡灂䝁䄴睚杁䝁䅅杢歂䍁䅁睑療䝁䅷䅢桂䝁䅉睢祂䝁䅅䅤灂䝁䄸杢㝁䍁䅁兑歂䍁䅁䅖桂䡁䅉睚求䡁䅑兡畂䝁䅣睏杁䙁䅙兡歂䝁䅕睢杁䕁䅅䅚㉂䝁䅕杣あ䝁䅫督灂䝁䄴睚㝁䍁䅁村祂䝁䅅杢歂䍁䅁兔桂䡁䅉睡求䡁䅑兡畂䝁䅣睏杁䙁䅁睢歂䝁䅍兙穂䡁䅑䅁畃䅃䅁䄸䅁䕁䅅䅚杁䕁䄴党あ䡁䅣睢祂䝁䅳睏杁䙁䅍睢橂䝁䅫兙獂䍁䅁兔求䝁䅑兡桂䍁䅁兔桂䡁䅉睡求䡁䅑兡畂䝁䅣睏杁䕁䅍兤穂䡁䅑睢瑂䝁䅕杣杁䕁䅅杢桂䝁䅷入あ䝁䅫睙穂䑁䅳䅉䉂䝁䅑䅉啂䝁䅅杣湂䝁䅕䅤灂䝁䄴睚㝁䍁䅁䅖求䡁䅧䅤杁䕁䅅杢桂䝁䅷入あ䝁䅫睙穂䑁䅳䅉䍂䡁䅉兙畂䝁䅑䅉乂䝁䅅杣牂䝁䅕䅤灂䝁䄴睚㝁䍁䅁睑療䝁䄴䅤求䝁䄴䅤杁䕁䅍杣求䝁䅅䅤灂䝁䄸杢䅁䅁䭧䅁歄䅁䅁兑歂䍁䅁杔求䡁䅑睤療䡁䅉睡㝁䍁䅁杖灂䝁䅑党療䍁䅁睕あ䡁䅉党桂䝁䄰兡畂䝁䅣睏杁䕁䅍䅢療䡁䅕䅚杁䕁䅫杢浂䡁䅉兙穂䡁䅑杣ㅂ䝁䅍䅤ㅂ䡁䅉党㝁䍁䅁睕あ䡁䅉党桂䝁䄰兡畂䝁䅣䅉乂䝁䅕䅚灂䝁䅅睏杁䙁䅙兡歂䝁䅕睢瑁䝁䄸杢瑁䕁䅑党瑂䝁䅅杢歂䍁䅁睕求䡁䅉杤求䡁䅉督㝁䍁䅁杔求䡁䅑睤療䡁䅉睡杁䙁䅍党橂䡁䅕杣灂䡁䅑入㝁䍁䅁兎䡂䅁䅁共䅫䍁䩙䅁䉂䝁䅑兙睂䡁䅑䅓求䝁䅅䅢あ䝁䅧䅉䑂䝁䄸杣睂䍁䄴䅌杁䡁䅑睢湂䝁䅕䅤潂䝁䅕杣杁䡁䅣兡あ䝁䅧䅉灂䡁䅑督杁䡁䅍兤楂䡁䅍兡歂䝁䅫兙祂䝁䅫党穂䍁䅷䅉穂䝁䅕䅢獂䡁䅍䅉潂䝁䄸兢求䍁䅁兢求䝁䅑兡橂䝁䅅䅢杁䝁䅕兣ㅂ䝁䅫䅣瑂䝁䅕杢あ䍁䅁䅋䥂䕁䄰兒灁䍁䅷䅉瑂䝁䅕䅚灂䝁䅍兙獂䍁䅁督ㅂ䡁䅁䅣獂䝁䅫党穂䍁䅷䅉桂䝁䄴䅚杁䝁䅧睢瑂䝁䅕䅉桂䝁䄴䅚杁䡁䅉党獂䝁䅅䅤求䝁䅑䅉穂䝁䅕杣㉂䝁䅫睙求䡁䅍䅉灂䝁䄴䅉あ䝁䅧党杁䙁䅕杢灂䡁䅑党歂䍁䅁睕あ䝁䅅䅤求䡁䅍杌杁䙁䅑䅡求䍁䅁睙療䝁䄰䅣桂䝁䄴入杁䡁䅁杣療䡁䅙兡歂䝁䅕督杁䡁䅍䅢求䝁䅕䅣杁䡁䅑䅡求䡁䅉兙睂䡁䅫䅉求䡁䅅兤灂䡁䅁兢求䝁䄴䅤獁䍁䅁督ㅂ䡁䅁䅣獂䝁䅫党穂䍁䅷䅉桂䝁䄴䅚杁䡁䅉党獂䝁䅅䅤求䝁䅑䅉穂䝁䅕杣㉂䝁䅫睙求䡁䅍䅌杁䡁䅍兤橂䝁䅧䅉桂䡁䅍䅉䑂䙁䅁兑兂䍁䅁兙畂䝁䅑䅉楂䝁䅫兌兂䕁䅅䅕杁䡁䅍党祂䡁䅙兡橂䝁䅕督杁䡁䅑睢杁䝁䅫杢歂䝁䅫杤灂䝁䅑兤桂䝁䅷督杁䡁䅍兤浂䝁䅙党祂䝁䅫杢湂䍁䅁杚祂䝁䄸兢杁䝁䄸杙穂䡁䅑杣ㅂ䝁䅍䅤灂䡁䅙党杁䡁䅍䅢求䝁䅕䅣杁䝁䅅䅣畂䝁䅕兙㝁䍁䅁兢求䝁䅑兡橂䝁䅅䅢杁䝁䅑党㉂䝁䅫睙求䡁䅍䅉桂䝁䄴䅚杁䡁䅍兤睂䡁䅁䅢灂䝁䅕督獁䍁䅁兡畂䝁䅍䅢ㅂ䝁䅑兡畂䝁䅣䅉橂䝁䄸杢あ䝁䅫杢ㅂ䝁䄸兤穂䍁䅁睚獂䡁䅕睙療䡁䅍党杁䝁䄰睢畂䝁䅫䅤療䡁䅉督杁䝁䅅杢歂䍁䅁兡畂䡁䅍兤獂䝁䅫杢杁䡁䅁兤瑂䡁䅁督杁䝁䅙睢祂䍁䅁䅤潂䝁䅕䅉あ䡁䅉党桂䡁䅑兢求䝁䄴䅤杁䝁䄸杚杁䝁䅑兡桂䝁䅉党あ䝁䅕督㝁䍁䅁䅓乂䕁䅕䅉あ䝁䄸䅉睂䝁䅅䅤灂䝁䅕杢あ䡁䅍䅉歂䝁䅫督橂䝁䅧兙祂䝁䅣党歂䍁䅁杚祂䝁䄸兢杁䝁䅅睙ㅂ䡁䅑党杁䝁䅍兙祂䝁䅕䅉桂䝁䄴䅚杁䝁䄸䅤潂䝁䅕杣杁䝁䅙兙橂䝁䅫䅢灂䡁䅑兡求䡁䅍睏杁䝁䄸䅥㕂䝁䅣党畂䍁䅁兙畂䝁䅑䅉祂䝁䅕䅢桂䡁䅑党歂䍁䅁睙潂䡁䅉睢畂䝁䅫睙杁䡁䅑䅡求䡁䅉兙睂䡁䅫䅉穂䝁䅕杣㉂䝁䅫睙求䡁䅍䅉灂䝁䄴䅉あ䝁䅧党杁䝁䅧睢瑂䝁䅕睏杁䝁䅅杢歂䍁䅁睢あ䝁䅧党祂䍁䅁䅓乂䕁䅕䅉歂䝁䅕杤灂䝁䅍党穂䍁䅁兙畂䝁䅑䅉穂䡁䅕䅣睂䝁䅷兡求䡁䅍䅉療䝁䄴䅉楂䝁䅕䅡桂䝁䅷杚杁䝁䄸杚杁䝁䅍䅡祂䝁䄸杢灂䝁䅍兙獂䝁䅷入杁䝁䅫䅢獂䍁䅁䅣桂䡁䅑兡求䝁䄴䅤穂䍁䅁睤灂䡁䅑䅡杁䡁䅣睢ㅂ䝁䄴䅚杁䝁䅍兙祂䝁䅕䅌杁䡁䅕杣療䝁䅷睢湂䝁䅫睙桂䝁䅷䅌杁䝁䅫杢橂䝁䄸杢あ䝁䅫杢求䝁䄴睙求䍁䅷䅉療䡁䅍䅤療䝁䄰入獁䍁䅁兙畂䝁䅑䅉畂䡁䅕䅤祂䝁䅫䅤灂䝁䄸杢桂䝁䅷䅉穂䡁䅕䅣睂䝁䅷入杁䝁䄴党求䝁䅑督畁䍁䅁兓あ䍁䅁兙獂䡁䅍睢杁䝁䄸杚浂䝁䅕杣穂䍁䅁睤潂䝁䅕党獂䝁䅍䅡桂䝁䅫杣穂䍁䅷䅉潂䝁䄸督睂䝁䅫䅤桂䝁䅷䅉楂䝁䅕䅚穂䍁䅷䅉療䡁䅧入湂䝁䅕杢杁䝁䅍睢畂䝁䅍党畂䡁䅑杣桂䡁䅑睢祂䡁䅍䅌杁䕁䅍䅕䉂䙁䅁䅉瑂䝁䅅督牂䡁䅍䅉桂䝁䄴䅚杁䡁䅉党獂䝁䅅䅤求䝁䅑䅉穂䡁䅕䅣睂䝁䅷兡求䡁䅍䅌杁䡁䅣睢ㅂ䝁䄴䅚杁䝁䅍兙祂䝁䅕䅉穂䡁䅕䅣睂䝁䅷兡求䡁䅍䅌杁䝁䅑兡桂䝁䅉党あ䝁䅕督杁䝁䄰兙畂䝁䅅睚求䝁䄰党畂䡁䅑䅉穂䡁䅕䅣睂䝁䅷兡求䡁䅍䅌杁䡁䅣䅡求䝁䅕䅢橂䝁䅧兙灂䡁䅉䅉橂䡁䅕督潂䝁䅫睢畂䍁䅁兙橂䝁䅍党穂䡁䅍睢祂䝁䅫党穂䍁䅷䅉療䡁䅉䅤潂䝁䄸䅣求䝁䅑兡橂䍁䅁杙祂䝁䅅睙灂䝁䄴睚獁䍁䅁杙祂䝁䅕兙穂䡁䅑䅉睂䡁䅕兢睂䡁䅍䅉桂䝁䄴䅚杁䡁䅍兤睂䡁䅁䅢灂䝁䅕督獁䍁䅁睤桂䝁䅷睡求䡁䅉督獁䍁䅁睙療䝁䄰兢療䝁䅑党穂䍁䅁兙畂䝁䅑䅉橂䝁䅅杢求䡁䅍䅌杁䝁䅅杢歂䍁䅁杢ㅂ䡁䅑杣灂䡁䅑兡療䝁䄴兙獂䍁䅁兙畂䝁䅑䅉灂䝁䄴睙療䝁䄴䅤灂䝁䄴党畂䝁䅍党杁䡁䅍兤睂䡁䅁䅢灂䝁䅕督畁䍁䅁䅖潂䝁䅕䅉橂䝁䄸兢睂䝁䅅杢㕂䍁䅁督求䡁䅉杤灂䝁䅍党穂䍁䅁杙求䝁䄴党浂䝁䅫睙灂䝁䅅杣灂䝁䅕督杁䝁䄸杚杁䕁䄰党歂䝁䅫睙桂䡁䅉党獁䍁䅁兔求䝁䅑兡橂䝁䅅兡歂䍁䅷䅉桂䝁䄴䅚杁䝁䅍睢瑂䝁䄰党祂䝁䅍兡桂䝁䅷䅉灂䝁䄴督ㅂ䡁䅉兙畂䝁䅍党杁䡁䅁兙㕂䝁䄸杣穂䍁䄴䅉啂䝁䅧党杁䝁䅍睢瑂䡁䅁兙畂䡁䅫䅉灂䡁䅍䅉潂䝁䅕兙歂䡁䅅兤桂䡁䅉䅤求䡁䅉党歂䍁䅁兡畂䍁䅁䅕獂䡁䅫兢療䡁䅕䅤潂䍁䅁兔求䝁䅕䅤灂䝁䄴睚獁䍁䅁䅕求䝁䄴杢穂䡁䅫䅢㉂䝁䅅杢灂䝁䅅杌䅁䙁呣䅁权䅁䅁兑歂䝁䅑兡橂䡁䅑兡療䝁䄴睏杁䕁䅍党畂䡁䅑杣桂䝁䅷䅉佂䝁䅕杣㉂䝁䄸兤穂䍁䅁睕㕂䡁䅍䅤求䝁䄰睏杁䕁䄴党ㅂ䡁䅉睢獂䝁䄸睚㕂䑁䅳䅉兂䡁䅍入橂䝁䅧兡桂䡁䅑杣㕂䑁䅳䅉䕂䝁䅫睚灂䡁䅑兙獂䍁䅁兔求䝁䄴䅤桂䝁䅷䅉䥂䝁䅕兙獂䡁䅑䅡䅁䝁䝳䅁睂䅁䅁兑歂䝁䅑兡橂䡁䅑兡療䝁䄴睏杁䕁䅍䅡祂䝁䄸杢灂䝁䅍䅉䕂䝁䅫督求䝁䅅督求䡁䅍睏杁䕁䄴党ㅂ䡁䅉睢獂䝁䄸睚㕂䑁䅳䅉兂䝁䅅兡畂䍁䅁兔桂䝁䄴兙湂䝁䅕兢求䝁䄴䅤䅁佁偙䅁䅂䅁䅁兑歂䝁䅑兡橂䡁䅑兡療䝁䄴睏杁䕁䅑党祂䝁䄰兙あ䝁䄸䅢療䝁䅣入㝁䍁䅁兑獂䝁䅷党祂䝁䅣入䅁䑁䭑䅁楄元䅁兑歂䝁䅑兤穂䍁䅁䅓療䝁䄰党䑂䝁䅅杣求䍁䅁睑療䡁䅉䅣療䡁䅉兙あ䝁䅫睢畂䍁䅷䅉あ䝁䄸睚求䡁䅑䅡求䡁䅉䅉㍂䝁䅫䅤潂䍁䅁兡あ䡁䅍䅉穂䡁䅕杙穂䝁䅫䅚灂䝁䅅杣灂䝁䅕督獁䍁䅁䅣祂䝁䄸杤灂䝁䅑党穂䍁䅁䅣求䡁䅉督療䝁䄴兙獂䍁䅁睙桂䡁䅉党杁䡁䅍党祂䡁䅙兡橂䝁䅕督杁䡁䅑睢杁䝁䅕䅢歂䝁䅕杣獂䡁䅫䅌杁䝁䅍䅡祂䝁䄸杢灂䝁䅍兙獂䝁䅷入杁䝁䅫䅢獂䍁䅷䅉歂䝁䅫督桂䝁䅉䅢求䝁䅑䅉睂䝁䅕杣穂䝁䄸杢穂䍁䅷䅉桂䝁䄴䅚杁䝁䅫杢歂䝁䅫杤灂䝁䅑兤桂䝁䅷督杁䡁䅣䅡療䍁䅁兙祂䝁䅕䅉桂䡁䅑䅉祂䝁䅫督牂䍁䅁睢浂䍁䅁䅡療䡁䅍䅣灂䡁䅑兙獂䝁䅫来桂䡁䅑兡療䝁䄴䅉療䡁䅉䅉灂䝁䄴督あ䝁䅫䅤ㅂ䡁䅑兡療䝁䄴兙獂䝁䅫来桂䡁䅑兡療䝁䄴䅉灂䝁䄴䅉あ䝁䅧党杁䙁䅕杢灂䡁䅑党歂䍁䅁睕あ䝁䅅䅤求䡁䅍杌杁䙁䅑䅡求䍁䅁睙療䝁䄰䅣桂䝁䄴入杁䝁䄸䅣求䡁䅉兙あ䝁䅕督杁䡁䅑䅡祂䝁䄸兤湂䝁䅧䅉あ䝁䅧杣求䝁䅕䅉穂䝁䅕睚瑂䝁䅕杢あ䡁䅍杏杁䙁䅁党祂䡁䅍睢畂䝁䅅䅢杁䕁䅍兙祂䝁䅕䅌杁䕁䅧睢穂䡁䅁兡橂䝁䅕䅌杁䝁䅅杢歂䍁䅁䅓療䝁䄰党杁䕁䅧党桂䝁䅷䅤潂䍁䄴䅉啂䝁䅧党杁䙁䅁党祂䡁䅍睢畂䝁䅅䅢杁䕁䅍兙祂䝁䅕䅉穂䝁䅕睚瑂䝁䅕杢あ䍁䅁䅣祂䝁䄸杤灂䝁䅑党穂䍁䅁杢療䝁䄴兌瑂䝁䅕䅚灂䝁䅍兙獂䍁䅁兙穂䡁䅍兡穂䡁䅑兙畂䝁䅍党杁䡁䅣兡あ䝁䅧䅉桂䝁䅍䅤灂䡁䅙兡あ䝁䅫党穂䍁䅁睢浂䍁䅁䅚桂䝁䅫䅢㕂䍁䅁䅢灂䡁䅙兡畂䝁䅣杌杁䙁䅑䅡灂䡁䅍䅉穂䝁䅕睚瑂䝁䅕杢あ䍁䅁睢浂䝁䅙党祂䡁䅍䅉穂䝁䅕杣㉂䝁䅫睙求䡁䅍䅉あ䝁䅧兙あ䍁䅁兡畂䝁䅍䅢ㅂ䝁䅑党杁䝁䅅督穂䝁䅫督あ䝁䅅杢橂䝁䅕䅉㍂䝁䅫䅤潂䍁䅁杙桂䡁䅑䅡灂䝁䄴睚獁䍁䅁睚祂䝁䄸睢瑂䝁䅫杢湂䍁䅷䅉療䡁䅉兙獂䍁䅁睙桂䡁䅉党獁䍁䅁杚求䝁䅕䅚灂䝁䄴睚杁䝁䅅杢歂䍁䅁䅚祂䝁䅕督穂䝁䅫杢湂䍁䅷䅉瑂䝁䅕䅚灂䝁䅍兙あ䝁䅫睢畂䍁䅁杣求䝁䄰兡畂䝁䅑党祂䡁䅍䅌杁䝁䄰党桂䝁䅷䅉睂䝁䅷兙畂䝁䄴兡畂䝁䅣䅉桂䝁䄴䅚杁䡁䅁杣求䡁䅁兙祂䝁䅅䅤灂䝁䄸杢獁䍁䅁䅡療䡁䅕督求䝁䅳党求䡁䅁兡畂䝁䅣䅌杁䝁䅅杢歂䍁䅁䅤祂䝁䅅杢穂䡁䅁睢祂䡁䅑兙あ䝁䅫睢畂䍁䅁督求䡁䅉杤灂䝁䅍党穂䍁䄴䅉啂䝁䅧党杁䕁䅧睢穂䡁䅁兡橂䝁䅕䅉穂䝁䅕睚瑂䝁䅕杢あ䍁䅁䅣祂䝁䄸杤灂䝁䅑党穂䍁䅁䅣桂䝁䅷䅢灂䝁䅅䅤灂䡁䅙党杁䝁䄴兤祂䡁䅍兡畂䝁䅣䅉橂䝁䅅杣求䍁䅷䅉穂䝁䄸睙灂䝁䅅䅢杁䡁䅣睢祂䝁䅳䅌杁䡁䅍䅣灂䡁䅉兡あ䡁䅕兙獂䍁䅁睙療䡁䅕杢穂䝁䅕䅢灂䝁䄴睚獁䍁䅁䅡療䝁䄰党瑂䝁䅅睡求䡁䅉䅌杁䝁䅅杢歂䍁䅁杙求䡁䅉党桂䡁䅙党瑂䝁䅕杢あ䍁䅁睙療䡁䅕杢穂䝁䅕䅢灂䝁䄴睚杁䡁䅍党祂䡁䅙兡橂䝁䅕督杁䝁䅙睢祂䍁䅁䅣求䝁䄸䅣獂䝁䅕䅉㍂䝁䅧睢杁䝁䅅杣求䍁䅁䅤求䡁䅉兢灂䝁䄴兙獂䝁䅷入杁䝁䅫䅢獂䍁䅷䅉桂䡁䅍䅉㍂䝁䅕䅢獂䍁䅁兙穂䍁䅁杣求䝁䅷兙あ䝁䅕䅚杁䡁䅍党祂䡁䅙兡橂䝁䅕督杁䝁䅙睢祂䍁䅁䅤潂䝁䅕兡祂䍁䅁杚桂䝁䄰兡獂䝁䅫党穂䍁䄴䅉啂䝁䅧党杁䕁䅧睢瑂䝁䅕䅉䥂䝁䅕兙獂䡁䅑䅡杁䡁䅍党湂䝁䄰党畂䡁䅑䅉療䝁䅙杚求䡁䅉督杁䡁䅍睡灂䝁䅷䅢求䝁䅑䅉畂䡁䅕杣穂䝁䅫杢湂䍁䅁兙畂䝁䅑䅉睂䝁䅧入穂䝁䅫睙桂䝁䅷䅌杁䝁䄸睙橂䡁䅕䅣桂䡁䅑兡療䝁䄴兙獂䍁䅷䅉桂䝁䄴䅚杁䡁䅍䅣求䝁䅕睙潂䍁䅁䅤潂䝁䅕杣桂䡁䅁入杁䝁䅙睢祂䍁䅁䅤潂䝁䅕䅉灂䝁䄴䅚灂䡁䅙兡歂䡁䅕兙獂䡁䅍䅉㍂䝁䅧睢杁䡁䅉党硂䡁䅕兡祂䝁䅕督杁䝁䅅督穂䝁䅫督あ䝁䅅杢橂䝁䅕䅉歂䡁䅕杣灂䝁䄴睚杁䝁䅅杢杁䝁䅫䅢獂䝁䄴党穂䡁䅍䅉療䡁䅉䅉桂䝁䅙䅤求䡁䅉䅉潂䝁䄸督睂䝁䅫䅤桂䝁䅷兡㙂䝁䅅䅤灂䝁䄸杢畁䍁䅁䅖潂䝁䅕䅉橂䝁䄸兢睂䝁䅅杢㕂䉁杫督杁䡁䅁兙㕂䝁䄸杣杁䝁䅍䅢灂䝁䅕杢あ䡁䅍䅉灂䝁䄴睙獂䡁䅕䅚求䍁䅁杚求䝁䅑党祂䝁䅅䅢獁䍁䅁督あ䝁䅅䅤求䍁䅷䅉桂䝁䄴䅚杁䝁䅷睢橂䝁䅅䅢杁䝁䅣睢㉂䝁䅕杣畂䝁䄰党畂䡁䅑兙獂䍁䅁兙湂䝁䅕杢橂䝁䅫党穂䑁䅳䅉瑂䝁䅅杢桂䝁䅣党歂䍁䅁睙桂䡁䅉党杁䝁䄸杣湂䝁䅅杢灂䡁䅯兙あ䝁䅫睢畂䡁䅍睏杁䝁䅍睢瑂䝁䄰党祂䝁䅍兡桂䝁䅷䅉灂䝁䄴督ㅂ䡁䅉党祂䡁䅍睏杁䝁䅅杢歂䍁䅁䅣祂䝁䅫杤桂䡁䅑党杁䝁䅫杢歂䝁䅫杤灂䝁䅑兤桂䝁䅷督畁䍁䅁兑歂䝁䅑兤穂䍁䅁䅓療䝁䄰党䑂䝁䅅杣求䍁䅁睑療䡁䅉䅣療䡁䅉兙あ䝁䅫睢畂䍁䅁睤桂䡁䅍䅉浂䝁䄸兤畂䝁䅑党歂䍁䅁兡畂䍁䅁免㕁䑁䅣兏杁䝁䅅杢歂䍁䅁兡穂䍁䅁䅡求䝁䅅䅚硂䡁䅕兙祂䡁䅑党祂䝁䅕䅚杁䝁䅫杢杁䕁䅙杣灂䡁䅍睙療䍁䅷䅉啂䝁䅕䅥桂䡁䅍杌䅁䍁吸䅁䅂睃䅁兑歂䝁䅕兡桂䍁䅁兓畂䝁䅍杌獁䍁䅁䅤療䝁䅣党あ䝁䅧党祂䍁䅁睤灂䡁䅑䅡杁䝁䅫䅤穂䍁䅁督ㅂ䝁䅉督灂䝁䅑兡桂䡁䅉兡求䡁䅍䅌杁䝁䄸䅣求䡁䅉兙あ䝁䅕督杁䝁䅅督杁䝁䅅䅉瑂䝁䅕䅚灂䝁䅅䅉桂䝁䄴䅚杁䡁䅍党瑂䝁䅫睙療䝁䄴䅚ㅂ䝁䅍䅤療䡁䅉䅉灂䝁䄴䅤求䝁䅷䅢求䝁䅍䅤ㅂ䝁䅅䅢杁䡁䅁杣療䡁䅁党祂䡁䅑入杁䝁䅷兡橂䝁䅕杢穂䝁䅫杢湂䍁䅁睙療䝁䄰䅣桂䝁䄴入杁䝁䅫杢杁䡁䅑䅡求䍁䅁兖畂䝁䅫䅤求䝁䅑䅉呂䡁䅑兙あ䝁䅕督獁䍁䅁睑桂䝁䄴兙歂䝁䅅䅌杁䕁䅅督灂䝁䅅䅌杁䕁䅕兤祂䝁䄸䅣求䍁䅷䅉あ䝁䅧党杁䕁䄰兡歂䝁䅑䅢求䍁䅁兒桂䡁䅍䅤獁䍁䅁兙畂䝁䅑䅉灂䝁䄴䅤求䡁䅉杢桂䡁䅑兡療䝁䄴兙獂䝁䅷入畁䍁䅁䅖潂䝁䅕䅉橂䝁䄸兢睂䝁䅅杢㕂䍁䅁䅢灂䝁䅍党畂䡁䅍党穂䍁䅁兡あ䡁䅍䅉睂䝁䅅䅤求䝁䄴䅤杁䡁䅁睢祂䡁䅑杚療䝁䅷兡療䡁䅍䅉桂䝁䅍杣療䡁䅍督杁䡁䅙兙祂䝁䅫睢ㅂ䡁䅍䅉瑂䝁䅅杣牂䝁䅕䅤穂䍁䅷䅉灂䝁䄴睙獂䡁䅕䅚灂䝁䄴睚杁䝁䄰兤獂䡁䅑兡橂䝁䅧兙畂䝁䄴党獂䍁䅁杤灂䝁䅑党療䍁䅁䅣祂䝁䄸睚祂䝁䅅兢瑂䝁䅫杢湂䍁䅁䅚灂䡁䅍䅤祂䝁䅫杙ㅂ䡁䅑睢祂䡁䅍䅉橂䝁䄸兢睂䡁䅉兡穂䝁䅫杢湂䍁䅁睙桂䝁䅉䅢求䍁䅷䅉穂䝁䅅䅤求䝁䅷䅢灂䡁䅑党獁䍁䅁兙畂䝁䅑䅉あ䝁䅕䅢求䝁䅍睢瑂䝁䄰兤畂䝁䅫睙桂䡁䅑兡療䝁䄴督杁䡁䅑党獂䝁䅕杤灂䡁䅍兡療䝁䄴䅉睂䡁䅉睢㉂䝁䅫䅚求䡁䅉督杁䡁䅑䅡桂䡁䅑䅉桂䝁䅣睚祂䝁䅕睚桂䡁䅑党杁䝁䅅杢歂䍁䅁䅚灂䡁䅍䅤祂䝁䅫杙ㅂ䡁䅑党杁䝁䅷兡畂䝁䅕兙祂䍁䅁睙療䝁䄴䅤求䝁䄴䅤杁䝁䄸杤求䡁䅉䅉畂䝁䅕䅤㍂䝁䄸杣牂䡁䅍䅌杁䝁䅅督杁䡁䅣党獂䝁䅷䅉桂䡁䅍䅉あ䝁䅕䅢求䡁䅙兡穂䝁䅫睢畂䍁䅁䅣祂䝁䄸杤灂䝁䅑党祂䡁䅍䅉あ䝁䅧兙あ䍁䅁兙湂䝁䅣杣求䝁䅣兙あ䝁䅕䅉桂䝁䄴䅚杁䡁䅍䅤祂䝁䅕兙瑂䍁䅁䅢灂䝁䄴党桂䡁䅉䅉橂䝁䄸杢あ䝁䅕杢あ䍁䅁睢㉂䝁䅕杣杁䝁䅉杣療䝁䅅䅚楂䝁䅅杢歂䍁䅁杢求䡁䅑睤療䡁䅉睡穂䑁䅳䅉療䡁䅙党祂䍁䄰䅤潂䝁䅕兌あ䝁䄸䅣杁䡁䅙兡歂䝁䅕睢杁䡁䅍党祂䡁䅙兡橂䝁䅕䅉睂䡁䅉睢㉂䝁䅫䅚求䡁䅉督杁䝁䅅杢歂䍁䅁督療䝁䅍兡桂䝁䅷䅉瑂䝁䅕䅚灂䝁䅅䅉橂䝁䄸兢睂䝁䅅杢灂䝁䅕督獁䍁䅁督ㅂ䝁䅍䅡杁䝁䅅督杁䡁䅍兤楂䡁䅍睙祂䝁䅫䅣あ䝁䅫睢畂䍁䅁杤灂䝁䅑党療䍁䄰睢畂䍁䄰䅚求䝁䄰兙畂䝁䅑䅉桂䝁䄴䅚杁䝁䅅䅚㉂䝁䅕杣あ䝁䅫督灂䝁䄴睚瑁䡁䅍兤睂䡁䅁睢祂䡁䅑党歂䍁䅁督あ䡁䅉党桂䝁䄰兡畂䝁䅣䅉穂䝁䅕杣㉂䝁䅫睙求䍁䅁䅣祂䝁䄸杤灂䝁䅑党祂䡁䅍䅌杁䝁䅅督杁䡁䅣党獂䝁䅷䅉桂䡁䅍䅉橂䝁䄸杢あ䝁䅕杢あ䍁䅁䅣祂䝁䄸杤灂䝁䅑党祂䡁䅍䅌杁䝁䄴党あ䡁䅣睢祂䝁䅳督獁䍁䅁兙畂䝁䅑䅉瑂䝁䅕䅚灂䝁䅅䅉橂䝁䄸兢睂䝁䅅杢灂䝁䅕督畁䍁䅁兓あ䍁䅁兙獂䡁䅍睢杁䝁䅷兡橂䝁䅕杢穂䝁䅕督杁䝁䅍睢畂䡁䅍兤瑂䝁䅕杣杁䝁䅕䅢求䝁䅍䅤祂䝁䄸杢灂䝁䅍督杁䝁䄰兙畂䡁䅕杚桂䝁䅍䅤ㅂ䡁䅉党祂䡁䅍䅌杁䡁䅣䅡灂䝁䅍䅡杁䝁䅫杢橂䝁䅷兤歂䝁䅕督杁䡁䅁杣療䝁䅑兤橂䝁䅕杣穂䍁䅁睢浂䍁䅁督瑂䝁䅅杣あ䍁䅁䅤求䝁䅷党㉂䝁䅫督灂䝁䄸杢穂䍁䅷䅉穂䡁䅑杣求䝁䅅兢灂䝁䄴睚杁䝁䄰党歂䝁䅫兙杁䝁䅑党㉂䝁䅫睙求䡁䅍䅌杁䡁䅙兡歂䝁䅕睢杁䝁䅣兙瑂䝁䅕䅉橂䝁䄸杢穂䝁䄸䅢求䡁䅍䅌杁䝁䄰睢楂䝁䅫䅢求䍁䅁䅚求䡁䅙兡橂䝁䅕督獁䍁䅁睙療䝁䄴䅤求䝁䄴䅤杁䡁䅍䅤療䡁䅉兙湂䝁䅕䅉歂䝁䅕杤灂䝁䅍党穂䍁䅷䅉桂䝁䄴䅚杁䝁䄸䅤潂䝁䅕杣杁䝁䅍睢畂䝁䄴党橂䡁䅑党歂䍁䅁兢求䝁䅑兡桂䍁䅁䅚求䡁䅙兡橂䝁䅕督㝁䍁䅁督求䝁䄰兡橂䝁䄸杢歂䡁䅕睙あ䝁䄸杣穂䍁䅷䅉灂䝁䄴睙獂䡁䅕䅚灂䝁䄴睚杁䡁䅁杣療䡁䅙兡歂䝁䅕杣穂䍁䅁睢浂䍁䅁督求䝁䄴督療䡁䅉督獁䍁䅁杣桂䝁䅑兡療䍁䅁杚祂䝁䅕兣ㅂ䝁䅕杢橂䡁䅫䅉橂䝁䄸兢睂䝁䄸杢求䝁䄴䅤穂䍁䅷䅉瑂䝁䅕兢療䡁䅉入獁䍁䅁兙畂䝁䅑䅉獂䝁䄸睚灂䝁䅍䅉歂䝁䅕杤灂䝁䅍党穂䑁䅳䅉桂䝁䄴䅚杁䡁䅍睢橂䝁䅫兙獂䍁䅁兢求䝁䅑兡桂䍁䅁睙療䝁䄰䅣桂䝁䄴兡求䡁䅍䅉あ䝁䅧兙あ䍁䅁兙獂䝁䅷睢㍂䍁䅁兤穂䝁䅕杣穂䍁䅁䅤療䍁䅁督あ䡁䅉党桂䝁䄰䅉桂䝁䄴䅚杁䡁䅕䅣獂䝁䄸兙歂䍁䅁兤穂䝁䅕杣瑁䝁䅣党畂䝁䅕杣桂䡁䅑党歂䍁䅁睙療䝁䄴䅤求䝁䄴䅤畁䍁䅁䅖潂䝁䅕䅉橂䝁䄸兢睂䝁䅅杢㕂䍁䅁䅢灂䝁䅍党畂䡁䅍党穂䍁䅁兡あ䡁䅍䅉灂䝁䄴杢療䡁䅙兙あ䝁䅫睢畂䡁䅍䅉ㅂ䝁䄴䅚求䡁䅉䅉あ䝁䅧党杁䕁䅅䅚求䝁䅫兙杁䝁䅉杣桂䝁䄴䅚杁䝁䄴兙瑂䝁䅕杌杁䕁䅅䅚求䝁䅫兙杁䕁䅫杢橂䍁䄴䅉㍂䝁䅅督杁䝁䅙睢祂䝁䄰党祂䝁䅷入杁䝁䅳杢療䡁䅣杢杁䝁䅅督杁䙁䅧䅣求䡁䅉兡杁䕁䅍睢祂䡁䅁睢祂䝁䅅䅤灂䝁䄸杢杁䝁䅅杢歂䍁䅁睙潂䝁䅅杢湂䝁䅕䅚杁䝁䅫䅤穂䍁䅁杢桂䝁䄰党杁䡁䅑睢杁䕁䅅䅚求䝁䅫兙杁䕁䅫杢橂䍁䄴䅉灂䝁䄴䅉䕂䝁䅕睙求䝁䄰杙求䡁䅉䅉祁䑁䅁免㕁䍁䄴䅉啂䝁䅧党杁䝁䅍睢瑂䡁䅁兙畂䡁䅫䅉㍂䝁䅅督杁䝁䅫杢橂䝁䄸杣睂䝁䄸杣桂䡁䅑党歂䍁䅁兡畂䍁䅁杍睁䑁䅅兏杁䝁䅅杢歂䍁䅁兡穂䍁䅁䅡求䝁䅅䅚硂䡁䅕兙祂䡁䅑党祂䝁䅕䅚杁䝁䅫杢杁䙁䅍兙畂䍁䅁杓療䡁䅍党獁䍁䅁睑桂䝁䅷兡浂䝁䄸杣畂䝁䅫兙畁䅁䅁䉪䅍䍁䕧䅁䉂䝁䅑兡求䝁䄴䅤杁䡁䅁䅢橂䍁䅁党畂䝁䅣兙湂䝁䅕督杁䝁䅫杢杁䡁䅑䅡求䍁䅁䅚求䡁䅍兡湂䝁䄴䅌杁䝁䅑党㉂䝁䅕䅢療䡁䅁兢求䝁䄴䅤獁䍁䅁兢桂䝁䄴兤浂䝁䅅睙あ䡁䅕杣求䍁䅷䅉桂䝁䄴䅚杁䝁䄰兙祂䝁䅳党あ䍁䅁睢浂䍁䅁督求䝁䅅䅤灂䝁䄴睚杁䡁䅍入穂䡁䅑党瑂䡁䅍䅉桂䝁䄴䅚杁䝁䅍睢瑂䡁䅁睢畂䝁䅕杢あ䡁䅍䅉浂䝁䄸杣杁䡁䅁兙穂䡁䅍党畂䝁䅣党祂䍁䅁睙桂䡁䅉督獁䍁䅁睙療䝁䄰兢求䡁䅉睙灂䝁䅅䅢杁䡁䅙党潂䝁䅫睙獂䝁䅕督獁䍁䅁兙畂䝁䅑䅉獂䝁䅫睚潂䡁䅑䅉あ䡁䅉兤橂䝁䅳督畁䍁䅁䅖潂䝁䅕䅉橂䝁䄸兢睂䝁䅅杢㕂䉁杫督杁䝁䅅兤あ䝁䄸兢療䡁䅑兡㉂䝁䅕䅉穂䝁䅕兙あ䝁䅫杢湂䍁䅁督療䝁䅷兤あ䝁䅫睢畂䡁䅍䅉灂䝁䄴睙獂䡁䅕䅚求䍁䅁睙療䝁䄰䅣獂䝁䅕䅤求䍁䅁督求䝁䅅䅤灂䝁䄴睚杁䡁䅍入穂䡁䅑党瑂䡁䅍䅌杁䝁䄰党橂䝁䅧兙畂䝁䅫督瑂䡁䅍䅌杁䝁䅙杣桂䝁䄰党穂䍁䅷䅉浂䝁䄸兙瑂䡁䅍䅌杁䝁䅧党桂䝁䅑䅉祂䝁䅕督あ䡁䅉兙灂䝁䄴䅤穂䍁䅷䅉桂䡁䅉兢祂䝁䅕督あ䡁䅍䅌杁䝁䅅杢歂䍁䅁䅤祂䝁䅫兢杁䝁䅍睢㉂䝁䅕杣穂䍁䄴䅉䩂䡁䅑䅉穂䝁䅕杣㉂䝁䅕督杁䝁䅅兤あ䝁䄸兢療䡁䅑兡㉂䝁䅕䅉療䡁䅉兡湂䝁䅫杢桂䝁䅷䅉求䡁䅅兤灂䡁䅁兢求䝁䄴䅤杁䝁䄰兙畂䡁䅕杚桂䝁䅍䅤ㅂ䡁䅉党祂䡁䅍䅉灂䝁䄴䅉佂䝁䄸杣あ䝁䅧䅉䉂䝁䄰党祂䝁䅫睙桂䍁䅁兙畂䝁䅑䅉呂䝁䄸兤あ䝁䅧䅉䉂䝁䄰党祂䝁䅫睙桂䑁䅳䅉䙂䡁䅕杣療䡁䅁党獁䍁䅁兔灂䝁䅑䅚獂䝁䅕䅉䙂䝁䅅督あ䍁䅷䅉桂䝁䄴䅚杁䕁䅅杚祂䝁䅫睙桂䑁䅳䅉桂䝁䄴䅚杁䡁䅑䅡求䍁䅁兑穂䝁䅫兙杁䙁䅁兙橂䝁䅫杚灂䝁䅍睌䑂䝁䅧兡畂䝁䅅杌杁䕁䅅䅚灂䝁䅕杢あ䍁䅁䅣獂䝁䅍䅉㍂䝁䅅督杁䝁䅫杢橂䝁䄸杣睂䝁䄸杣桂䡁䅑党歂䍁䅁兡畂䍁䅁杍睁䑁䅅李杁䝁䅅杢歂䍁䅁兡穂䍁䅁杙桂䡁䅍党歂䍁䅁兡畂䍁䅁䅒ㅂ䝁䅉䅢灂䝁䄴䅌杁䕁䅫杣求䝁䅷兙畂䝁䅑杌䅁䩁呁䅁祄充䅁兑歂䝁䄸杙求䍁䅁兓畂䝁䅍杌獁䍁䅁䅤療䝁䅣党あ䝁䅧党祂䍁䅁睤灂䡁䅑䅡杁䝁䅫䅤穂䍁䅁督ㅂ䝁䅉督灂䝁䅑兡桂䡁䅉兡求䡁䅍䅌杁䝁䄸䅣求䡁䅉兙あ䝁䅕督杁䝁䅅督杁䝁䅅䅉あ䝁䅕睙潂䝁䄴睢獂䝁䄸睚㕂䍁䅁睙療䝁䄰䅣桂䝁䄴入杁䡁䅣睢祂䝁䅷䅚㍂䝁䅫䅚求䍁䄴䅉䩂䡁䅑䅉療䡁䅁党祂䝁䅅䅤求䡁䅍䅉あ䝁䅧杣療䡁䅕睚潂䍁䅁䅤潂䡁䅉党求䍁䅁督求䝁䅣兢求䝁䄴䅤穂䑁䅯䅉䕂䝁䅫睚灂䡁䅑兙獂䍁䅁兔求䝁䅑兡桂䍁䅷䅉䕂䝁䅫睚灂䡁䅑兙獂䍁䅁兒㑂䡁䅁党祂䝁䅫党畂䝁䅍党獁䍁䅁兙畂䝁䅑䅉兂䡁䅕杙獂䝁䅫督潂䝁䅫杢湂䍁䅁兙畂䝁䅑䅉䉂䝁䅑杤求䡁䅉䅤灂䡁䅍兡畂䝁䅣杌杁䙁䅑䅡求䍁䅁䅒灂䝁䅣兡あ䝁䅅䅢杁䕁䄰党歂䝁䅫兙杁䡁䅍党湂䝁䄰党畂䡁䅑䅉療䝁䅙杚求䡁䅉督杁䡁䅁杣療䝁䅑兤橂䡁䅑督杁䝁䅅杢歂䍁䅁督求䡁䅉杤灂䝁䅍党穂䍁䅁䅤潂䝁䅅䅤杁䝁䅕杢桂䝁䅉䅢求䍁䅁兡畂䝁䅑兡㉂䝁䅫䅚ㅂ䝁䅅䅢穂䍁䅷䅉あ</t>
  </si>
  <si>
    <t>䝁䅕兙瑂䡁䅍䅌杁䝁䅅杢歂䍁䅁党畂䡁䅑党祂䡁䅁杣灂䡁䅍党穂䍁䅁䅤療䍁䅁睙祂䝁䅕兙あ䝁䅕䅌杁䡁䅁兤楂䝁䅷兡穂䝁䅧䅌杁䝁䅅杢歂䍁䅁䅣祂䝁䄸兢療䡁䅑党杁䝁䅍睢畂䡁䅑党畂䡁䅑睏杁䝁䅅杢歂䍁䅁䅒療䝁䅍兤瑂䝁䅕杢あ䍁䅁睑獂䝁䄸兤歂䍁䅷䅉桂䍁䅁睙獂䝁䄸兤歂䍁䄰杙桂䡁䅍党歂䍁䅁䅚療䝁䅍兤瑂䝁䅕杢あ䍁䅁督求䡁䅉杤灂䝁䅍党穂䍁䅁䅣獂䝁䅅䅤浂䝁䄸杣瑂䍁䄴䅉䩂䡁䅑督杁䝁䅙䅢桂䝁䅣督潂䝁䅫䅣杁䡁䅁杣療䝁䅑兤橂䡁䅑䅉灂䡁䅍䅉䑂䡁䅉党桂䡁䅑兡㉂䝁䅕䅉䑂䝁䅷睢ㅂ䝁䅑䅌杁䝁䅅䅉穂䡁䅕杙穂䝁䅍杣灂䡁䅁䅤灂䝁䄸杢杁䡁䅍党祂䡁䅙兡橂䝁䅕䅉あ䝁䅧兙あ䍁䅁兙獂䝁䅷睢㍂䡁䅍䅉穂䡁䅕杙穂䝁䅍杣灂䝁䅉党祂䡁䅍䅉あ䝁䄸䅉ㅂ䡁䅍党杁䝁䅫䅤穂䍁䅁睙祂䝁䅕兙あ䝁䅫杤求䍁䅁䅣祂䝁䄸䅚ㅂ䝁䅍䅤穂䍁䅁兙畂䝁䅑䅉桂䡁䅁䅣獂䝁䅫睙桂䡁䅑兡療䝁䄴督杁䍁䅧兙睂䡁䅁督灁䍁䅁兡畂䡁䅑党湂䡁䅉兙あ䝁䅕䅚杁䡁䅣兡あ䝁䅧䅉橂䝁䅷睢ㅂ䝁䅑兌歂䝁䅕䅢灂䡁䅙党祂䝁䅕䅚杁䡁䅍党祂䡁䅙兡橂䝁䅕督杁䝁䅅睙祂䝁䄸督穂䍁䅁杤桂䡁䅉兡療䡁䅕督杁䡁䅍兤祂䝁䅙兙橂䝁䅕督杁䝁䅅杢歂䍁䅁䅣獂䝁䅅䅤浂䝁䄸杣瑂䡁䅍杌杁䙁䅑䅡灂䡁䅍䅉穂䝁䅕睚瑂䝁䅕杢あ䍁䅁督求䡁䅉杤求䡁䅍䅉睂䝁䅧睢あ䝁䄸睚祂䝁䅅䅣潂䝁䅕杣穂䍁䅷䅉㉂䝁䅫䅚求䝁䄸䅉求䝁䅑兡あ䝁䄸杣穂䍁䅷䅉湂䡁䅉兙睂䝁䅧兡橂䍁䅁兙畂䝁䅑䅉求䡁䅧䅣求䡁䅉兡求䝁䄴睙求䍁䅁䅚求䡁䅍兡湂䝁䄴党祂䡁䅍䅌杁䝁䅅杢歂䍁䅁睚桂䝁䄰党杁䝁䅑党㉂䝁䅕䅢療䡁䅁党祂䡁䅍睏杁䝁䅍睢畂䡁䅑党畂䡁䅑䅉橂䡁䅉党桂䡁䅑睢祂䡁䅍䅌杁䡁䅍䅤ㅂ䝁䅑党畂䡁䅑督獁䍁䅁兢桂䡁䅉睡求䡁䅑党祂䡁䅍䅌杁䝁䅅杢歂䍁䅁睡畂䝁䄸睤獂䝁䅕䅚湂䝁䅕䅉㍂䝁䄸杣牂䝁䅕杣穂䑁䅳䅉桂䝁䄴䅚杁䝁䅍睢畂䡁䅍兤瑂䝁䅕杣穂䍁䄴䅉啂䝁䅧党杁䕁䅑兡湂䝁䅫䅤桂䝁䅷䅉䙂䡁䅧䅣求䡁䅉兡求䝁䄴睙求䍁䅁督求䝁䅣兢求䝁䄴䅤杁䡁䅁杣療䡁䅙兡歂䝁䅕督杁䝁䅅杢杁䝁䅫杢あ䝁䅕睚祂䝁䅅䅤求䝁䅑䅉睂䝁䅷兙あ䝁䅙睢祂䝁䄰䅉桂䝁䄴䅚杁䡁䅍党あ䍁䅁睢浂䍁䅁䅣祂䝁䄸䅚ㅂ䝁䅍䅤穂䍁䅷䅉穂䝁䅕杣㉂䝁䅫睙求䡁䅍䅌杁䝁䅅杢歂䍁䅁督療䝁䅷兤あ䝁䅫睢畂䡁䅍䅉あ䝁䅧兙あ䍁䅁党畂䝁䅅杙獂䝁䅕䅉楂䡁䅉兙畂䝁䅑督杁䝁䅅杢歂䍁䅁杙ㅂ䡁䅍兡畂䝁䅕督穂䝁䅕督杁䡁䅑睢杁䝁䅍杣求䝁䅅䅤求䍁䅷䅉瑂䝁䅅杢桂䝁䅣党獁䍁䅁党㑂䝁䅕睙ㅂ䡁䅑党獁䍁䅁兢求䝁䅅督ㅂ䡁䅉党獁䍁䅁兢療䝁䄴党あ䝁䅫来求䍁䅷䅉桂䝁䄴䅚杁䝁䄸䅣あ䝁䅫兢灂䡁䅯党杁䝁䅍兤穂䡁䅑睢瑂䝁䅕杣杁䝁䅕䅥睂䝁䅕杣灂䝁䅕杢橂䝁䅕督杁䝁䅙杣療䝁䄰䅉桂䝁䄴兙獂䡁䅫䅤灂䝁䅍督杁䡁䅑睢杁䝁䅍睢瑂䝁䄰党祂䝁䅍党畁䍁䅁䅖潂䝁䅫督杁䡁䅍党湂䝁䄰党畂䡁䅑䅉穂䝁䅕杣㉂䝁䅕督杁䝁䄰兙祂䝁䅳党あ䝁䅕杣穂䍁䅷䅉桂䝁䅑杤求䡁䅉䅤灂䡁䅍党祂䡁䅍䅌杁䝁䅅睚求䝁䄴睙灂䝁䅕督獁䍁䅁䅣ㅂ䝁䅉䅢灂䡁䅍䅡求䡁䅉督獁䍁䅁兢求䡁䅉睙潂䝁䅅杢歂䝁䅫督求䡁䅉督獁䍁䅁兢求䡁䅉睙潂䝁䅅杢あ䡁䅍䅌杁䡁䅣党楂䍁䅁兙畂䝁䅅䅢㕂䡁䅍䅤穂䍁䅷䅉歂䝁䅅䅤桂䍁䅁督橂䝁䅫党畂䡁䅑兡穂䡁䅑督獁䍁䅁䅚求䡁䅙党獂䝁䄸䅣求䡁䅉督獁䍁䅁兙畂䝁䅑䅉求䡁䅧党橂䡁䅕䅤灂䡁䅙党穂䍁䅁兙橂䡁䅉睢穂䡁䅍䅉あ䝁䅧党杁䕁䅍兌穂䡁䅕兡あ䝁䅕杌杁䙁䅑䅡求䍁䅁䅕ㅂ䝁䅉䅢灂䡁䅍䅡灂䝁䄴睚杁䝁䅅杢歂䍁䅁兑歂䡁䅙党祂䡁䅑兡穂䝁䅫杢湂䍁䅁督求䝁䅣兢求䝁䄴䅤杁䝁䄸杚浂䝁䅕杣穂䍁䅁䅣祂䝁䄸䅚ㅂ䝁䅍䅤穂䍁䅁兙畂䝁䅑䅉穂䝁䅕杣㉂䝁䅫睙求䡁䅍䅌杁䡁䅍兤橂䝁䅧䅉桂䡁䅍䅉求䍁䄰䅢求䝁䅅杣畂䝁䅫杢湂䍁䅁督療䝁䅷兤あ䝁䅫睢畂䡁䅍䅌杁䡁䅑党橂䝁䅧杢灂䝁䅍兙獂䍁䅁䅚療䝁䅍兤瑂䝁䅕杢あ䍁䅁䅣ㅂ䝁䅉䅢灂䡁䅍䅡灂䝁䄴睚獁䍁䅁睤求䝁䅉䅉橂䝁䄸杢浂䝁䅕杣求䝁䄴睙灂䝁䄴睚獁䍁䅁䅚療䝁䅍兤瑂䝁䅕杢あ䍁䅁兙畂䝁䅑䅉浂䝁䄸杣瑂䡁䅍䅉睂䝁䅷兙あ䝁䅙睢祂䝁䄰䅌杁䡁䅣党楂䍁䅁兙睂䡁䅁䅢灂䝁䅍兙あ䝁䅫睢畂䍁䅁䅚求䡁䅙党獂䝁䄸䅣瑂䝁䅕杢あ䍁䅷䅉桂䝁䄴䅚杁䝁䅧兡湂䝁䅧兌求䝁䄴䅚杁䡁䅁杣灂䝁䄴䅤灂䝁䄴睚獁䍁䅁兙穂䍁䅁睤求䝁䅷䅢杁䝁䅅督杁䕁䅅䅚療䝁䅉党杁䕁䅅䅚㉂䝁䅕杣あ䝁䅫督灂䝁䄴睚杁䝁䄸杚浂䝁䅕杣灂䝁䄴睚穂䍁䄴䅉䩂䡁䅑䅉睂䡁䅉睢㉂䝁䅫䅚求䡁䅍䅉橂䝁䄸杢穂䡁䅕䅢あ䝁䅫杢湂䍁䅷䅉あ䡁䅉兙灂䝁䄴兡畂䝁䅣䅌杁䝁䅍兤穂䡁䅑睢瑂䝁䅕杣杁䝁䄰兙畂䝁䅅睚求䝁䄰党畂䡁䅑䅌杁䡁䅑党橂䝁䅧杢灂䝁䅍兙獂䍁䅁督ㅂ䡁䅁䅣療䡁䅉䅤獁䍁䅁兙畂䝁䅑䅉獂䝁䅕兙祂䝁䄴兡畂䝁䅣䅉穂䝁䅕杣㉂䝁䅫睙求䡁䅍杌杁䙁䅑䅡求䍁䅁睙療䝁䄰䅣桂䝁䄴入杁䝁䄸杚浂䝁䅕杣穂䍁䅁兡あ䡁䅍䅉穂䝁䄸䅢ㅂ䡁䅑兡療䝁䄴督杁䝁䅑兡祂䝁䅕睙あ䝁䅷入杁䡁䅑睢杁䝁䅕杢あ䝁䅕杣睂䡁䅉兡穂䝁䅕䅉橂䡁䅕督あ䝁䄸兢求䡁䅉督杁䡁䅑䅡祂䝁䄸兤湂䝁䅧䅉灂䡁䅑督杁䡁䅍兙獂䝁䅕督杁䝁䅙睢祂䝁䅍党杁䝁䅅杢歂䍁䅁䅢療䝁䅍兙獂䍁䅁杚灂䝁䅕䅢歂䍁䅁睢浂䝁䅙兡橂䝁䅕督獁䍁䅁兙畂䝁䅑䅉歂䝁䅫杣求䝁䅍䅤獂䡁䅫䅉あ䝁䄸䅉楂䡁䅕督灂䝁䄴党穂䡁䅍党穂䍁䅁兙畂䝁䅑䅉橂䝁䄸杢穂䡁䅕兢求䡁䅉督獁䍁䅁兙穂䍁䅁睤求䝁䅷䅢杁䝁䅅督杁䝁䅷兡橂䝁䅕杢穂䝁䅕督杁䝁䅫䅤穂䍁䅁䅣祂䝁䄸䅚ㅂ䝁䅍䅤穂䍁䅁䅤療䍁䅁党畂䝁䅑兌ㅂ䡁䅍党祂䍁䅁睙ㅂ䡁䅍䅤療䝁䄰党祂䡁䅍䅉あ䝁䅧杣療䡁䅕睚潂䍁䅁兙睂䡁䅁䅉穂䡁䅑睢祂䝁䅕督杁䝁䅅杢歂䍁䅁睤求䝁䅉督灂䡁䅑党杁䝁䅅䅤杁䝁䅅䅚療䝁䅉党畁䝁䅍睢瑂䍁䄴䅉䩂䡁䅑䅉瑂䝁䅅杣牂䝁䅕䅤穂䍁䅁兙畂䝁䅑䅉歂䝁䅫督あ䡁䅉兡楂䡁䅕䅤求䡁䅍䅉灂䡁䅑督杁䡁䅁杣療䝁䅑兤橂䡁䅑督杁䡁䅑䅡祂䝁䄸兤湂䝁䅧䅉穂䝁䅅䅢求䡁䅍䅉橂䝁䅧兙畂䝁䄴党獂䡁䅍䅌杁䝁䅫杢橂䝁䅷兤歂䝁䅫杢湂䍁䅁䅚灂䡁䅍䅤祂䝁䅫杙ㅂ䡁䅑睢祂䡁䅍䅌杁䡁䅉党あ䝁䅅兡獂䝁䅕杣穂䍁䅷䅉穂䝁䄸杚あ䡁䅣兙祂䝁䅕䅉歂䝁䅕杤求䝁䅷睢睂䝁䅕杣穂䍁䅷䅉瑂䝁䄸杙灂䝁䅷党杁䝁䅅䅣睂䍁䅁督あ䝁䄸杣求䡁䅍䅌杁䡁䅍入穂䡁䅑党瑂䡁䅍䅉灂䝁䄴䅤求䝁䅣杣桂䡁䅑睢祂䡁䅍䅌杁䝁䅫杢歂䝁䅕䅣求䝁䄴䅚求䝁䄴䅤杁䡁䅍睢浂䡁䅑睤桂䡁䅉党杁䡁䅙党畂䝁䅑睢祂䡁䅍䅌杁䡁䅙兙獂䡁䅕党瑁䝁䅅䅚歂䝁䅕䅚杁䡁䅉党穂䝁䅕䅢獂䝁䅕杣穂䍁䅷䅉桂䝁䄴䅚杁䝁䄸杣灂䝁䅣兡畂䝁䅅䅢杁䝁䅕兣ㅂ䝁䅫䅣瑂䝁䅕杢あ䍁䅁兙畂䝁䅑䅉潂䝁䅅杣歂䡁䅣兙祂䝁䅕䅉瑂䝁䅅杢ㅂ䝁䅙兙橂䡁䅑兤祂䝁䅕杣穂䍁䄴䅉啂䝁䅧党杁䝁䅍睢瑂䡁䅁兙畂䡁䅫䅉㍂䝁䅅督杁䝁䅙睢祂䝁䄰党祂䝁䅷入杁䝁䅳杢療䡁䅣杢杁䝁䅅督杁䕁䅅䅚療䝁䅉党杁䙁䅍入穂䡁䅑党瑂䡁䅍䅉䩂䝁䄴睙療䡁䅉䅣療䡁䅉兙あ䝁䅕䅚杁䝁䅅杢歂䍁䅁睙潂䝁䅅杢湂䝁䅕䅚杁䝁䅫䅤穂䍁䅁杢桂䝁䄰党杁䡁䅑睢杁䕁䅅䅚療䝁䅉党杁䕁䅫杢橂䍁䄴䅉灂䝁䄴䅉偂䝁䅍䅤療䝁䅉党祂䍁䅁杍睁䑁䅅䅏畁䍁䅁兑歂䝁䄸杙求䍁䅁兓畂䝁䅍杌杁䡁䅣兙穂䍁䅁杚療䡁䅕杢歂䝁䅕䅚杁䝁䅫杢杁䑁䅅兏㑁䑁䅉䅉桂䝁䄴䅚杁䝁䅫督杁䝁䅧党桂䝁䅑兣ㅂ䝁䅅杣あ䝁䅕杣求䝁䅑䅉灂䝁䄴䅉呂䝁䅅杢杁䕁䅯睢穂䝁䅕䅌杁䕁䅍兙獂䝁䅫杚療䡁䅉杢灂䝁䅅杌䅁䅁味䅁䵃睂䅁兑歂䡁䅑兙獂䝁䅕兢杁䕁䅣䅢療䝁䅉兙獂䍁䅁兒歂䡁䅕睙桂䡁䅑兡療䝁䄴䅉䩂䝁䄴睙畁䍁䅁党畂䝁䅣兙湂䝁䅕督杁䝁䅫杢杁䡁䅑䅡求䍁䅁䅣祂䝁䄸杤灂䡁䅍兡療䝁䄴䅉療䝁䅙䅉㍂䝁䄸杣牂䝁䅙睢祂䝁䅍党杁䡁䅍睢獂䡁䅕䅤灂䝁䄸杢穂䍁䅁睤療䡁䅉䅢歂䡁䅣兡歂䝁䅕杌杁䕁䅫䅤杁䝁䄸䅣求䡁䅉兙あ䝁䅕督杁䡁䅑䅡祂䝁䄸兤湂䝁䅧䅉あ䝁䅧杣求䝁䅕䅉穂䝁䅕睚瑂䝁䅕杢あ䡁䅍杏杁䕁䅍䅡桂䝁䄰杙求䡁䅉䅢桂䝁䅫杢獁䍁䅁睖桂䝁䅷䅚求䝁䄴䅌杁䝁䅅杢歂䍁䅁兔求䝁䅑兡橂䝁䅅䅢杁䝁䅅杢歂䍁䅁杖求䡁䅑党祂䝁䅫杢桂䡁䅉入畁䍁䅁䅖潂䝁䅕䅉橂䝁䄸兢睂䝁䅅杢㕂䍁䅁睢浂䝁䅙党祂䡁䅍䅉歂䝁䅕睚祂䝁䅕党杁䝁䅅杢歂䍁䅁杢療䝁䄴兌歂䝁䅕睚祂䝁䅕党杁䡁䅁杣療䝁䅣杣桂䝁䄰督獁䍁䅁兡畂䝁䅍䅢ㅂ䝁䅑兡畂䝁䅣䅉楂䝁䅅睙潂䝁䅕䅢療䡁䅉升穂䍁䅷䅉瑂䝁䅅督あ䝁䅕杣婁䡉䅍䅌杁䝁䅅杢歂䍁䅁䅚療䝁䅍䅤療䡁䅉兙獂䍁䅁䅚求䝁䅣杣求䝁䅕督獁䍁䅁兙穂䍁䅁睤求䝁䅷䅢杁䝁䅅督杁䝁䄸杢獂䝁䅫杢求䍁䅁睙求䡁䅉䅤灂䝁䅙兡橂䝁䅅䅤求䡁䅍䅉灂䝁䄴䅉あ䝁䅧党杁䝁䄰党歂䝁䅫睙桂䝁䅷䅌杁䝁䄴兤祂䡁䅍兡畂䝁䅣䅌杁䝁䅧党桂䝁䅷䅤潂䍁䅁䅣祂䝁䄸杚求䡁䅍督灂䝁䄸杢穂䍁䅁兙畂䝁䅑䅉㉂䝁䅕䅤求䡁䅉兡畂䝁䅅杣㕂䍁䅁䅣療䡁䅍䅤穂䝁䅕睙療䝁䄴䅚桂䡁䅉入杁䝁䅕䅚ㅂ䝁䅍兙あ䝁䅫睢畂䍁䅷䅉橂䝁䄸兤畂䡁䅍党獂䝁䅫杢湂䍁䅷䅉楂䡁䅕督灂䝁䄴党穂䡁䅍䅌杁䡁䅁督㕂䝁䅍䅡療䝁䅷睢湂䡁䅫䅌杁䡁䅁兤楂䝁䅷兡橂䍁䅁䅡求䝁䅅䅢あ䝁䅧䅌杁䡁䅍睢橂䝁䅫兙獂䍁䅁睤療䡁䅉睡杁䝁䅅杢歂䍁䅁䅡ㅂ䝁䄰兙畂䍁䅁督求䡁䅉杤灂䝁䅍党穂䍁䅷䅉睂䡁䅕杙獂䝁䅫睙杁䝁䅅䅚瑂䝁䅫杢灂䡁䅍䅤祂䝁䅅䅤灂䝁䄸杢杁䝁䅅杢歂䍁䅁䅣ㅂ䝁䅉䅢灂䝁䅍䅉睂䝁䄸䅢灂䝁䅍入獁䍁䅁兙畂䝁䅑䅉橂䡁䅉兡瑂䝁䅫杢桂䝁䅷䅉煂䡁䅕督あ䝁䅫睙求䍁䅁兡畂䝁䅑兤穂䡁䅑杣灂䝁䅕督畁䍁䅁兓あ䍁䅁睢睂䝁䅕杣桂䡁䅑党穂䍁䅁睑潂䝁䅅兢楂䝁䅕杣獂䝁䅅兡畂䍁䅁兖畂䝁䅫杤求䡁䅉督灂䡁䅑入獁䍁䅁睖桂䝁䅷䅚求䝁䄴䅉噂䝁䄴兡㉂䝁䅕杣穂䝁䅫䅤㕂䍁䅷䅉䉂䝁䄰党祂䝁䅫睙桂䝁䄴䅉噂䝁䄴兡㉂䝁䅕杣穂䝁䅫䅤㕂䍁䅁睢浂䍁䅁䅤潂䝁䅕䅉䑂䝁䅅杣灂䝁䅉杙求䝁䅅杢杁䙁䅍睙潂䝁䄸睢獂䍁䅁睢浂䍁䅁兔求䝁䅑兡橂䝁䅫杢求䍁䅷䅉卂䝁䄸督穂䍁䅁兖畂䝁䅫杤求䡁䅉督灂䡁䅑入杁䙁䅍睙潂䝁䄸睢獂䍁䅁睢浂䍁䅁兔求䝁䅑兡橂䝁䅫杢求䍁䅷䅉桂䝁䄴䅚杁䙁䅉睢穂䡁䅍䅉噂䝁䄴兡㉂䝁䅕杣穂䝁䅫䅤㕂䍁䅁睕橂䝁䅧睢療䝁䅷䅉療䝁䅙䅉坂䝁䅕䅤求䡁䅉兡畂䝁䅅杣㕂䍁䅁兔求䝁䅑兡橂䝁䅫杢求䍁䄴䅉啂䝁䅧党杁䝁䅍睢瑂䡁䅁兙畂䡁䅫䅉㍂䝁䅅督杁䝁䅙睢祂䝁䄰党祂䝁䅷入杁䝁䅳杢療䡁䅣杢杁䝁䅅督杁䕁䅑党坂䡁䅉入杁䕁䅕䅚ㅂ䝁䅍兙あ䝁䅫睢畂䍁䅁睒祂䝁䄸兤睂䍁䅁兓畂䝁䅍杌杁䝁䅅杢歂䍁䅁睙潂䝁䅅杢湂䝁䅕䅚杁䝁䅫䅤穂䍁䅁杢桂䝁䄰党杁䡁䅑睢杁䕁䅅䅚あ䝁䅅䅢求䝁䄰䅉䡂䝁䅷睢楂䝁䅅䅢杁䕁䅕䅚ㅂ䝁䅍兙あ䝁䅫睢畂䍁䅁兓畂䝁䅍杌杁䝁䅫杢杁䕁䄰兙㕂䍁䅁杍睁䑁䅅睎畁䍁䅁兑歂䡁䅑兙獂䝁䅕兢杁䕁䅣䅢療䝁䅉兙獂䍁䅁兒歂䡁䅕睙桂䡁䅑兡療䝁䄴䅉䩂䝁䄴睙畁䍁䅁睤桂䡁䅍䅉灂䝁䄴睙療䡁䅉䅣療䡁䅉兙あ䝁䅕䅚杁䝁䅫杢杁䑁䅅兏㑁䑁䅣䅉桂䝁䄴䅚杁䝁䅫督杁䝁䅉兙穂䝁䅕䅚杁䝁䅫杢杁䕁䅍䅡灂䝁䅍兙湂䝁䄸䅌杁䕁䅫䅢獂䝁䅫杢療䝁䅫督畁䅁䅁䉣䅍䉁䤴䅁䉂䝁䅑杤桂䝁䄴睕灂䡁䅧䅉䩂䝁䄴睙畁䍁䅁党畂䝁䅣兙湂䝁䅕督杁䝁䅫杢杁䡁䅑䅡求䍁䅁兢桂䝁䄴兤浂䝁䅅睙あ䡁䅕杣求䍁䅁兙畂䝁䅑䅉穂䝁䅅䅢求䍁䅁睢浂䍁䅁䅣療䝁䅷入瑂䝁䅕杣杁䡁䅉党穂䝁䅫杢穂䍁䅁兡畂䍁䅁䅤潂䝁䅕䅉噂䝁䄴兡あ䝁䅕䅚杁䙁䅍䅤桂䡁䅑党穂䍁䅁兙畂䝁䅑䅉灂䝁䄴䅤求䡁䅉杢桂䡁䅑兡療䝁䄴兙獂䝁䅷入畁䍁䅁兓あ䍁䅁睢浂䝁䅙党祂䡁䅍䅉佂䡁䅫䅢療䝁䄴䅉㉁䍁䅷䅉桂䍁䅁䅣療䝁䅷入瑂䝁䅕杣杁䡁䅉党穂䝁䅫杢獁䍁䅁睤潂䝁䅫睙潂䍁䅁兡穂䍁䅁兙杁䡁䅍入畂䡁䅑䅡求䡁䅑兡橂䍁䅁兢桂䡁䅑党祂䝁䅫兙獂䍁䅁兤穂䝁䅕䅚杁䡁䅑睢杁䡁䅁杣療䝁䅑兤橂䝁䅕䅉浂䝁䅫杙求䡁䅉督獁䍁䅁杚灂䝁䅷兙瑂䝁䅕杢あ䡁䅍䅌杁䝁䅕杢湂䝁䅫杢求䝁䅕杣求䝁䅑䅉睂䝁䅷兙穂䡁䅑兡橂䡁䅍䅌杁䝁䅅杢歂䍁䅁杚灂䝁䅷兢穂䍁䄴䅉啂䝁䅧党杁䝁䅍睢瑂䡁䅁兙畂䡁䅫䅉桂䝁䅷督療䍁䅁䅣祂䝁䄸杤灂䝁䅑党穂䍁䅁睙桂䡁䅁杣療䝁䅷兙橂䡁䅑兙瑂䍁䅁䅤療䍁䅁兢桂䝁䄴兤浂䝁䅅睙あ䡁䅕杣求䍁䅁䅣療䝁䅷入瑂䝁䅕杣杁䡁䅉党穂䝁䅫杢穂䑁䅳䅉桂䝁䄰兢療䝁䄴兡ㅂ䝁䄰䅉穂䡁䅕䅢浂䝁䅅䅤求䍁䅁杚求䡁䅉䅤灂䝁䅷兡㙂䝁䅕杣穂䍁䅁䅤療䍁䅁䅚灂䡁䅍䅤祂䝁䅫杙ㅂ䡁䅑睢祂䡁䅍䅌杁䝁䅙兙祂䝁䄰䅉橂䝁䄸睢睂䝁䅕杣桂䡁䅑兡㉂䝁䅕督獁䍁䅁兙畂䝁䅑䅉祂䝁䅕䅤桂䝁䅫䅢求䡁䅉督㝁䍁䅁兙畂䝁䅑䅉桂䝁䅍党あ䝁䄸杢求䍁䅁䅤潂䝁䅅䅤杁䝁䅅杣求䍁䅁兤穂䝁䅕䅚杁䝁䅫杢杁䡁䅑䅡求䍁䅁䅣祂䝁䄸䅚ㅂ䝁䅍䅤灂䝁䄸杢杁䝁䄸杚杁䝁䅅䅚潂䝁䅕督灂䡁䅙党穂䍁䅷䅉睂䝁䅅兡畂䡁䅑督獁䍁䅁睙療䝁䅅䅤灂䝁䄴睚穂䍁䅷䅉穂䝁䄸䅢㉂䝁䅕杢あ䡁䅍䅌杁䝁䅧党祂䝁䅉兡橂䝁䅫䅚求䡁䅍䅌杁䝁䅅杢歂䍁䅁党畂䝁䅣兡畂䝁䅕党祂䝁䅕䅚杁䡁䅁䅢桂䡁䅍䅤灂䝁䅍䅉祂䝁䅕督灂䝁䄴督獁䍁䅁兙穂䍁䅁睤求䝁䅷䅢杁䝁䅅督杁䝁䄸䅤潂䝁䅕杣杁䝁䅫杢あ䝁䅕杣瑂䝁䅕䅚灂䝁䅅䅤求䍁䅁睙潂䝁䅕兢灂䝁䅍兙獂䡁䅍䅌杁䝁䅫杢橂䝁䅷兤歂䝁䅫杢湂䍁䅁䅣潂䝁䅕杢療䝁䅷䅌杁䝁䄰睢畂䝁䄸兡穂䝁䄸䅣祂䝁䄸䅣㕂䝁䅷兙瑂䝁䅫杢求䍁䅷䅉歂䝁䅫䅣祂䝁䄸䅣㕂䝁䅷兙瑂䝁䅫杢求䍁䅷䅉瑂䝁䄸杢療䝁䅅䅢獂䡁䅫䅢桂䝁䄰兡畂䝁䅕䅌杁䝁䅅䅢睂䝁䅧兙瑁䝁䄰党あ䝁䅧入獂䡁䅍䅤㕂䡁䅉党畂䝁䅕䅌杁䝁䅍入橂䝁䅷睢潂䝁䅕䅥桂䝁䄴睢畂䝁䅕䅌杁䝁䄰党あ䝁䅧入獂䍁䅁党あ䝁䅧入獂䍁䅁睡求䡁䅑睢㑂䝁䅫兢求䍁䅷䅉桂䝁䅍党あ䝁䅅䅢歂䝁䅕䅡㕂䝁䅑党杁䝁䄸䅥灂䝁䄰党獁䍁䅁杍瑁䡁䅁党畂䡁䅑兙畂䝁䄸杢求䍁䅁睢㑂䝁䅫兢求䍁䅷䅉橂䡁䅫睙獂䝁䄸䅡求䡁䅧兙畂䝁䄸䅢獁䍁䅁督ㅂ䝁䅷杚ㅂ䡁䅉兡橂䍁䅁兙橂䝁䅫䅚獁䍁䅁兙瑂䝁䄰睢畂䝁䅫兙獁䍁䅁兙畂䝁䅑䅉橂䝁䅅杣楂䝁䄸杢杁䝁䅑兡療䡁䅧兡歂䝁䅕杌杁䕁䅫䅤杁䝁䄸杚浂䝁䅕杣穂䍁䅁兡あ䡁䅍䅉睂䡁䅉睢歂䡁䅕睙あ䡁䅍䅉ㅂ䝁䄴䅚求䡁䅉䅉あ䝁䅧党杁䕁䅅党湂䝁䅫督獁䍁䅁睑桂䡁䅁杣桂䝁䄴䅌杁䙁䅍兤獂䝁䅙兌佂䍁䅷䅉佂䝁䅅䅚療䝁䄴党獁䍁䅁杔桂䡁䅧睢獂䍁䅷䅉桂䝁䄴䅚杁䕁䅕杗瑁䕁䅉䅢療䡁䅧䅉楂䡁䅉兙畂䝁䅑督畁䍁䅁䅖潂䝁䅕䅉橂䝁䄸兢睂䝁䅅杢㕂䍁䅁督求䝁䅷䅢穂䍁䅁兡あ䡁䅍䅉睂䡁䅉睢歂䡁䅕睙あ䡁䅍䅉歂䝁䅫杣求䝁䅍䅤獂䡁䅫䅌杁䝁䅅督杁䡁䅣党獂䝁䅷䅉桂䡁䅍䅉あ䝁䅧杣療䡁䅕睚潂䍁䅁䅚灂䡁䅍䅤祂䝁䅫杙ㅂ䡁䅑睢祂䡁䅍杌杁䕁䅅䅚㉂䝁䅅杢呂䝁䅫䅥杁䕁䅫杢橂䍁䄴䅉㍂䝁䅅督杁䝁䅫杢橂䝁䄸杣睂䝁䄸杣桂䡁䅑党歂䍁䅁兡畂䍁䅁杍睁䑁䅅李杁䝁䅅杢歂䍁䅁兡穂䍁䅁䅡求䝁䅅䅚硂䡁䅕兙祂䡁䅑党祂䝁䅕䅚杁䝁䅫杢杁䙁䅁兙祂䡁䅍兡睂䡁䅁兙畂䡁䅫䅌杁䕁䄴党㍂䍁䅁杓求䡁䅉督求䡁䅫杌䅁佁单䅁い杄䅁兑歂䡁䅙兙畂䝁䅍党杁䕁䅅兤あ䝁䄸䅉兂䝁䅅杣あ䡁䅍䅌杁䕁䅫杢橂䍁䄴䅉睂䡁䅉睢㉂䝁䅫䅚求䡁䅍䅉桂䡁䅕䅤療䝁䄰睢あ䝁䅫杤求䍁䅁杣求䡁䅁䅢桂䝁䅍党瑂䝁䅕杢あ䍁䅁䅣桂䡁䅉䅤穂䍁䅷䅉桂䝁䅍睙求䡁䅍督療䡁䅉兡求䡁䅍䅌杁䝁䅉兙あ䡁䅑党祂䝁䅫党穂䍁䅷䅉桂䝁䄴䅚杁䝁䄰兙灂䝁䄴䅤求䝁䄴兙畂䝁䅍党杁䝁䅫䅤求䝁䄰督杁䝁䅙睢祂䍁䅁䅚療䝁䄰党穂䡁䅑兡橂䍁䅁兙畂䝁䅑䅉灂䝁䄰䅣療䡁䅉䅤求䝁䅑䅉橂䝁䅅杣穂䍁䅷䅉㉂䝁䅅杢穂䍁䅷䅉穂䡁䅁睢祂䡁䅑䅉ㅂ䡁䅑兡獂䝁䅫䅤㕂䍁䅁杤求䝁䅧兡橂䝁䅷党穂䍁䅷䅉桂䝁䄴䅚杁䝁䅷兡湂䝁䅧䅤杁䝁䅅杢歂䍁䅁䅡求䝁䅅杤㕂䍁䅁䅚ㅂ䡁䅑入杁䡁䅑杣ㅂ䝁䅍睡穂䍁䄴䅉啂䝁䅧党杁䝁䅍睢瑂䡁䅁兙畂䡁䅫䅉療䝁䅙杚求䡁䅉督杁䝁䅉兙あ䡁䅑党祂䡁䅫䅉桂䝁䅍睙求䡁䅍督療䡁䅉兡求䡁䅍睏杁䝁䅉党獂䡁䅑督杁䝁䅅杢歂䍁䅁䅡療䡁䅍党穂䑁䅳䅉楂䡁䅉兙牂䝁䅕督杁䝁䅅杢歂䍁䅁杙祂䝁䅅睡求䍁䅁䅣桂䝁䅑督㝁䍁䅁睙潂䝁䅅督穂䝁䅫督杁䝁䅅杢歂䍁䅁睙獂䝁䅫兢桂䡁䅑党杁䝁䅍睢畂䡁䅑杣療䝁䅷䅉睂䝁䅅杣あ䡁䅍睏杁䝁䅍䅢ㅂ䡁䅑睙潂䝁䅕督杁䝁䅅杢歂䍁䅁䅚祂䝁䅫杤求䍁䅁督潂䝁䅅杚あ䡁䅍睏杁䝁䅕杢湂䝁䅫杢求䡁䅍䅉桂䝁䄴䅚杁䝁䅕杢湂䝁䅫杢求䍁䅁䅣桂䡁䅉䅤穂䑁䅳䅉求䡁䅧䅡桂䡁䅕督あ䍁䅁督㕂䡁䅍䅤求䝁䄰督杁䝁䅅杢歂䍁䅁䅣桂䡁䅉䅤穂䑁䅳䅉潂䡁䅕杙杁䝁䅅督穂䝁䅕兢楂䝁䅷兡求䡁䅍睏杁䝁䅫睚畂䝁䅫䅤灂䝁䄸杢杁䝁䅍睢瑂䡁䅁睢畂䝁䅕杢あ䡁䅍䅉桂䝁䄴䅚杁䡁䅣兡祂䝁䅕督㝁䍁䅁杣桂䝁䅑兡桂䡁䅑睢祂䡁䅍䅉桂䝁䄴䅚杁䝁䅍睢療䝁䅷兡畂䝁䅣䅉睂䝁䅅杣あ䡁䅍睏杁䡁䅍䅤桂䡁䅉䅤求䡁䅉督杁䝁䅅杢歂䍁䅁兙獂䡁䅑党祂䝁䄴兙あ䝁䄸杣穂䑁䅳䅉桂䝁䄴䅚杁䡁䅍䅤求䝁䅕杣灂䝁䄴睚杁䝁䅅杢歂䍁䅁兙獂䝁䅫睚畂䝁䄰党畂䡁䅑䅉睂䝁䅅杣あ䡁䅍杌杁䕁䅫䅤杁䝁䅅䅢穂䝁䄸䅉療䝁䅙杚求䡁䅉督杁䝁䅅兡祂䍁䅁睙療䝁䄴䅚灂䡁䅑兡療䝁䄴兡畂䝁䅣䅉橂䝁䅧党瑂䝁䅫睙桂䝁䅷督杁䝁䅅杢歂䍁䅁兙橂䝁䅍党穂䡁䅍睢祂䝁䅫党穂䑁䅳䅉桂䝁䅫杣杁䝁䅙杣求䡁䅍䅡求䝁䄴党祂䡁䅍睏杁䝁䅅杢あ䝁䅫杚祂䝁䅕党㙂䝁䅕䅉桂䝁䄴䅚杁䡁䅣兙穂䝁䅧党祂䍁䅁杚獂䡁䅕兡歂䡁䅍睏杁䝁䅕䅢求䝁䅍䅤祂䝁䅫睙桂䝁䅷䅉㍂䝁䅫杣求䡁䅍䅉桂䝁䄴䅚杁䝁䅙兤穂䝁䅕督㝁䍁䅁党獂䝁䅕睙あ䡁䅉睢畂䝁䅫睙穂䑁䅳䅉浂䝁䅷睢療䡁䅉䅉瑂䝁䅅䅤穂䍁䅷䅉穂䝁䅕兙あ䍁䅁睙療䡁䅙党祂䡁䅍䅌杁䝁䅅杢歂䍁䅁兡畂䡁䅑党祂䝁䅫睢祂䍁䅁兙橂䝁䅍党穂䡁䅍睢祂䝁䅫党穂䑁䅳䅉潂䝁䅅杢歂䍁䅁兙畂䝁䅑䅉穂䡁䅁党橂䝁䅫兙獂䡁䅑入杁䡁䅑睢療䝁䅷督㝁䍁䅁䅢灂䝁䅣䅡あ䝁䅫杢湂䍁䅁䅣祂䝁䄸䅚ㅂ䝁䅍䅤穂䑁䅳䅉睂䝁䅕杣浂䝁䄸杣瑂䝁䅅杢橂䝁䅕䅉睂䝁䅅杣あ䡁䅍睏杁䡁䅍党桂䝁䅷兙畂䡁䅑督獁䍁䅁兙歂䝁䅧党穂䝁䅫杤求䡁䅍䅌杁䝁䅅杢歂䍁䅁睙療䝁䄰䅣療䡁䅕杢歂䡁䅍睏杁䡁䅑兡祂䝁䅕䅉祂䝁䅕䅣桂䝁䅫杣杁䝁䅅睙橂䝁䅕督穂䝁䄸杣灂䝁䅕督㝁䍁䅁杤求䝁䄴䅤杁䡁䅍䅡桂䝁䅑党穂䍁䅷䅉瑂䝁䅫杣祂䝁䄸杣穂䍁䅁兙畂䝁䅑䅉求䡁䅧䅤求䡁䅉兡療䡁䅉䅉桂䝁䅍睙求䡁䅍督療䡁䅉兡求䡁䅍睏杁䡁䅣兙穂䝁䅧党穂䍁䅷䅉㍂䝁䅅䅥求䡁䅍䅉桂䝁䄴䅚杁䝁䅍䅢求䝁䅅杢灂䝁䄴睚杁䡁䅍兤睂䡁䅁䅢灂䝁䅕督㝁䍁䅁兙畂䝁䅑䅉㍂䝁䅫䅣求䡁䅉䅉楂䝁䅷兙歂䝁䅕督畁䍁䅁兓畂䍁䅁兙歂䝁䅑兡あ䝁䅫睢畂䍁䅷䅉あ䝁䅧党杁䝁䅍睢瑂䡁䅁兙畂䡁䅫䅉療䝁䅙杚求䡁䅉督杁䝁䅅兡祂䍁䅁杚灂䝁䅷䅤求䡁䅉督㝁䍁䅁杚ㅂ䝁䅕䅢杁䝁䅅杢歂䍁䅁睢灂䝁䅷䅉桂䝁䅑䅚灂䡁䅑兡㉂䝁䅕督㝁䍁䅁杚ㅂ䝁䅕䅢杁䝁䅙兡獂䡁䅑党祂䡁䅍睏杁䝁䅣杣求䝁䅅督求䍁䅁兙畂䝁䅑䅉獂䡁䅕杙祂䝁䅫睙桂䝁䄴䅤穂䑁䅳䅉瑂䝁䄸䅤療䡁䅉䅉療䝁䅫䅢穂䑁䅳䅉療䝁䅫䅢杁䝁䅙兡獂䡁䅑党祂䡁䅍䅌杁䡁䅁兙祂䡁䅑䅉橂䝁䅷党桂䝁䄴党祂䡁䅍䅉桂䝁䄴䅚杁䡁䅑杣求䝁䅅䅤瑂䝁䅕杢あ䡁䅍睏杁䝁䅅杢歂䍁䅁䅤祂䝁䅅杢穂䝁䄰兡穂䡁䅍兡療䝁䄴䅉浂䝁䅷兤灂䝁䅑督杁䝁䅙睢祂䍁䅁党畂䝁䅣兡畂䝁䅕䅉瑂䝁䅅兡畂䡁䅑党畂䝁䅅杢橂䝁䅕杌杁䕁䅙兤祂䡁䅑䅡求䡁䅉䅌杁䝁䅫䅤杁䝁䄸杚浂䝁䅕杣穂䍁䅁杙桂䡁䅑䅤求䡁䅉入杁䝁䅅杢歂䍁䅁睤灂䡁䅁党祂䍁䅁兡畂䡁䅍䅤桂䝁䅷䅢桂䡁䅑兡療䝁䄴睏杁䝁䅕杢湂䝁䅫杢求䍁䅁䅢灂䝁䅣䅡あ䍁䅁督橂䝁䅅杢畂䝁䅫杢湂䍁䅁兙畂䝁䅑䅉橂䝁䅧党橂䝁䅳兡畂䝁䅣睏杁䝁䅕䅢求䝁䅍䅤祂䝁䅫睙桂䝁䅷䅉穂䡁䅫督あ䝁䅕兢杁䡁䅑党穂䡁䅑兡畂䝁䅣䅌杁䝁䅫杢橂䝁䅷兤歂䝁䅫杢湂䍁䅁杙桂䡁䅑䅤求䡁䅉兡求䡁䅍䅌杁䡁䅍䅤桂䡁䅉䅤求䡁䅉督獁䍁䅁兙畂䝁䅑䅉桂䝁䅷䅤求䡁䅉杢桂䡁䅑睢祂䡁䅍睏杁䝁䄸兡獂䍁䅁兙畂䝁䅑䅉楂䝁䅅䅤あ䝁䅕杣㕂䍁䅁杣求䝁䅍入橂䝁䅷兡畂䝁䅣睏杁䝁䅅杢歂䍁䅁䅢療䝁䅅杢求䡁䅉䅉あ䝁䄸睢獂䍁䅁䅣祂䝁䄸睚祂䝁䅅兢杁䡁䅍党祂䡁䅙兡橂䝁䅕督畁䍁䅁兑歂䝁䅑兡あ䝁䅫睢畂䝁䅅䅢獂䡁䅫䅌杁䡁䅑䅡求䍁䅁睙療䝁䄰䅣桂䝁䄴入杁䡁䅍党獂䝁䅷督杁䝁䅫䅤穂䍁䅁䅣祂䝁䄸䅚ㅂ䝁䅍䅤穂䍁䅁䅤潂䡁䅉睢ㅂ䝁䅣䅡杁䝁䅫䅤穂䍁䅁睤求䝁䅉督灂䡁䅑党畁䍁䅁兓あ䍁䅁督求䡁䅉杤求䡁䅍䅉睂䡁䅉睢浂䝁䅕督穂䝁䅫睢畂䝁䅅䅢杁䝁䅫杢穂䡁䅑兙獂䝁䅷党祂䡁䅍䅉桂䝁䄴䅚杁䝁䅑睢瑁䝁䅫䅤瑁䡁䅫睢ㅂ䡁䅉督求䝁䅷杚杁䝁䅍兤穂䡁䅑睢瑂䝁䅕杣穂䍁䄴䅉啂䝁䅧党杁䝁䅍睢瑂䡁䅁兙畂䡁䅫䅉療䡁䅁党祂䝁䅅䅤求䡁䅍䅉穂䡁䅑睢祂䝁䅕督杁䡁䅕杢歂䝁䅕杣杁䡁䅑䅡求䍁䅁兑歂䡁䅙兙畂䝁䅍党杁䕁䅅兤あ䝁䄸䅉兂䝁䅅杣あ䡁䅍䅉桂䝁䄴䅚杁䕁䅍兙祂䡁䅅兤求䡁䅍䅤杁䝁䄴兙瑂䝁䅕督獁䍁䅁兙穂䍁䅁睤求䝁䅷䅢杁䝁䅅督杁䝁䅉杣桂䝁䄴睙潂䝁䅕督杁䡁䅕杢歂䝁䅕杣杁䡁䅑䅡求䍁䅁睖療䡁䅉䅢歂䡁䅁兙橂䍁䅁杢桂䝁䄰党畁䍁䅁䅖潂䝁䅕䅉橂䝁䄸兢睂䝁䅅杢㕂䍁䅁䅡桂䡁䅍䅉穂䡁䅑睢祂䝁䅕督杁䝁䅫杢杁䡁䅑䅡求䍁䅁兖畂䝁䅫䅤求䝁䅑䅉呂䡁䅑兙あ䝁䅕督獁䍁䅁䅕ㅂ䝁䅕杣あ䝁䄸䅉卂䝁䅫睙療䍁䅷䅉あ䝁䅧党杁䙁䅕杌呂䍁䄴䅉坂䝁䅫杣湂䝁䅫杢杁䕁䅫督獂䝁䅅杢歂䡁䅍䅌杁䝁䅅杢歂䍁䅁睑桂䝁䄴兙歂䝁䅅睏杁䝁䅅杢歂䍁䅁兡畂䝁䅑党睂䝁䅕杢歂䝁䅕杢あ䝁䅷入杁䝁䄸睤畂䝁䅕䅚杁䕁䅍兙祂䡁䅅兤求䡁䅍䅤杁䝁䅉杣桂䝁䄴䅚求䝁䅑䅉穂䡁䅑睢祂䝁䅕督杁䝁䅫杢杁䕁䄰党㑂䝁䅫睙療䍁䅁兙畂䝁䅑䅉㉂䝁䅅杣灂䝁䄸兤穂䍁䅁睑桂䡁䅉兡楂䝁䅉党桂䝁䄴䅉䩂䡁䅍䅢桂䝁䄴䅚穂䍁䄴䅉䉂䝁䅑杤桂䝁䄴睙求䍁䅁兑ㅂ䡁䅑睢杁䙁䅁兙祂䡁䅑督獁䍁䅁兓畂䝁䅍杌杁䡁䅣兙穂䍁䅁杚療䡁䅕杢歂䝁䅕䅚杁䝁䅫杢杁䑁䅅兏祁䑁䅫䅉桂䝁䄴䅚杁䝁䅫督杁䝁䅉兙穂䝁䅕䅚杁䝁䅫杢杁䙁䅉兙獂䝁䅕兡湂䝁䅧䅌杁䕁䄴睢祂䡁䅑䅡杁䕁䅍兙祂䝁䄸䅢灂䝁䄴兙畁䅁䅁硅䅍䑁䱷䅁䉂䝁䅑杤桂䝁䄴睙求䝁䅑䅉䕂䡁䅉兙灂䝁䄴兙湂䝁䅕䅉呂䡁䅫督あ䝁䅕兢穂䍁䅷䅉䩂䝁䄴睙畁䍁䅁䅚求䡁䅍兡湂䝁䄴督獁䍁䅁兢桂䝁䄴兤浂䝁䅅睙あ䡁䅕杣求䡁䅍䅌杁䝁䅅杢歂䍁䅁兢桂䡁䅉睡求䡁䅑督杁䡁䅑䅡求䡁䅉兢療䡁䅁䅢桂䡁䅍䅤灂䝁䅍䅉橂䝁䄸杣祂䡁䅕睚桂䡁䅑党歂䍁䅁䅣灂䡁䅁党穂䍁䅁兙畂䝁䅑䅉祂䝁䅕䅢桂䡁䅑党歂䍁䅁睤桂䡁䅑党祂䍁䅁兢桂䝁䄴兙湂䝁䅕兢求䝁䄴䅤杁䡁䅁杣療䝁䅑兤橂䡁䅑督杁䝁䅫杢杁䕁䄴睢祂䡁䅑䅡杁䕁䅅兢求䡁䅉兡橂䝁䅅䅉桂䝁䄴䅚杁䝁䅫杢あ䝁䅕杣畂䝁䅅䅤灂䝁䄸杢桂䝁䅷䅢㕂䍁䄴䅉啂䝁䅧党杁䝁䅍睢瑂䡁䅁兙畂䡁䅫䅉療䡁䅁党祂䝁䅅䅤求䡁䅍䅉あ䝁䅧杣療䡁䅕睚潂䍁䅁䅕灂䡁䅁党獁䍁䅁兓畂䡁䅑党祂䝁䄴兙あ䝁䅫睢畂䝁䅅䅢獁䍁䅁兓畂䝁䅙兡獂䡁䅑杣桂䡁䅑睢祂䍁䅷䅉桂䝁䄴䅚杁䕁䅅䅢獂䝁䅫党歂䍁䅁䅕祂䝁䄸䅚ㅂ䝁䅍䅤穂䍁䅁杊杁䕁䄸䅤潂䝁䅕杣杁䡁䅍党湂䝁䄰党畂䡁䅑督畁䍁䅁兓あ䍁䅁睢浂䝁䅙党祂䡁䅍䅉穂䝁䅫杢湂䝁䅷党獁䍁䅁䅚療䡁䅕杙獂䝁䅕䅌杁䝁䅅杢歂䍁䅁䅤祂䝁䅫䅣獂䝁䅕䅉㍂䝁䅅䅢獂䍁䅁睙療䡁䅉杣ㅂ䝁䅣兙あ䝁䅕䅚杁䡁䅁睢獂䡁䅫䅣祂䝁䄸䅣㕂䝁䅷党畂䝁䅕䅉桂䝁䄴䅚杁䡁䅁睢獂䡁䅫党あ䝁䅧入獂䝁䅕杢求䍁䅁䅣灂䡁䅁党穂䑁䅳䅉睂䝁䅷兙穂䡁䅑兡橂䍁䅁䅢求䝁䅅睙潂䝁䅙兡求䝁䅷䅚杁䝁䅍䅡桂䝁䄰杙求䡁䅉督杁䝁䅅杢歂䍁䅁督㕂䡁䅍䅤求䝁䄰督㝁䍁䅁兒慂䝁䅙䅢療䡁䅣䅉穂䡁䅫杢あ䝁䅧党あ䝁䅫睙杁䝁䅅睚湂䡁䅉党湂䝁䅅䅤求䍁䅁杙ㅂ䝁䄴䅚獂䝁䅕督㝁䍁䅁睤桂䡁䅍䅤求䡁䅣兙あ䝁䅕杣杁䡁䅁兤祂䝁䅫杚灂䝁䅍兙あ䝁䅫睢畂䍁䅁䅤潂䡁䅉睢ㅂ䝁䅣䅡杁䝁䄰党橂䝁䅧兙畂䝁䅫睙桂䝁䅷䅉桂䝁䅕杣桂䡁䅑兡療䝁䄴䅉㍂䝁䅅督あ䝁䅕睤桂䡁䅑党祂䍁䅁杚療䡁䅉䅉祂䝁䅕督灂䝁䅑党畂䡁䅑兡桂䝁䅷䅉桂䝁䄴䅚杁䝁䅍睢瑂䝁䄰党祂䝁䅍兡桂䝁䅷䅉穂䡁䅫督あ䝁䅕兢穂䑁䅳䅉穂䝁䅕䅣あ䝁䅫睙杁䡁䅑兙畂䝁䅳督杁䝁䅅杢歂䍁䅁兙橂䝁䅍党穂䡁䅍睢祂䝁䅫党穂䑁䅳䅉橂䝁䄸兢楂䝁䅫杢求䝁䅑䅉あ䡁䅉党桂䡁䅑兢求䝁䄴䅤杁䝁䅅杢歂䍁䅁䅚灂䡁䅍䅣求䡁䅉督桂䝁䅷䅉穂䡁䅫督あ䝁䅕兢穂䍁䅷䅉灂䝁䄴睙獂䡁䅕䅚灂䝁䄴睚杁䝁䅅䅚㉂䝁䅅杢橂䝁䅕䅚杁䝁䅕杢㉂䝁䅫杣療䍁䄰督求䡁䅁䅤灂䝁䅍䅉桂䝁䄴䅚杁䝁䅅䅚㉂䝁䅅杢橂䝁䅕䅚杁䡁䅑杣求䝁䅅䅤瑂䝁䅕杢あ䍁䅁䅢求䝁䅅睙潂䝁䅙兡求䝁䅷䅚杁䡁䅍入穂䡁䅑党瑂䡁䅍睏杁䝁䅅杢歂䍁䅁兙獂䝁䅷兡求䝁䅑䅉睂䡁䅉睢歂䡁䅕睙あ䡁䅍䅌杁䝁䅫杢橂䝁䅷兤歂䝁䅫杢湂䍁䅁督あ䝁䄸杣瑂䍁䅁杣求䡁䅑党畂䡁䅑兡療䝁䄴睌歂䝁䅕䅤求䝁䄴䅤灂䝁䄸杢杁䝁䅅杢歂䍁䅁督求䡁䅁䅤灂䝁䅍䅉橂䝁䅧兙瑂䝁䅉党祂䡁䅍䅌杁䡁䅁睢獂䡁䅫杤灂䝁䄴入獂䍁䅁睙潂䝁䅷睢祂䝁䅫䅚求䍁䅁䅚祂䝁䅅兡畂䝁䅅睚求䍁䅁督あ䡁䅉兤橂䡁䅑兤祂䝁䅕督獁䍁䅁杚灂䡁䅑䅤灂䝁䄴睚穂䍁䅷䅉桂䝁䄴䅚杁䡁䅣兙あ䝁䅕杣杁䡁䅅兤桂䝁䅷兡あ䡁䅫䅉浂䝁䅫䅢あ䝁䅕杣穂䍁䅁兙畂䝁䅑䅉穂䝁䅕䅣桂䡁䅉兙あ䝁䄸杣穂䍁䄴䅉啂䝁䅧党杁䝁䅍睢瑂䡁䅁兙畂䡁䅫䅉桂䝁䅷督療䍁䅁䅣ㅂ䡁䅉睙潂䝁䅅督求䡁䅍䅉桂䝁䄴䅚杁䝁䅑兡穂䡁䅑杣灂䝁䅉兤あ䝁䅕督杁䝁䅍睢畂䡁䅍䅤祂䡁䅕睙あ䝁䅫睢畂䍁䅁杚桂䝁䅉杣灂䝁䅍督杁䝁䅅杢歂䍁䅁睢あ䝁䅧党祂䍁䅁睚求䝁䄸督㕂䝁䄴䅤潂䝁䅕䅤灂䝁䅍䅉睂䡁䅉睢歂䡁䅕睙あ䡁䅍䅉浂䝁䄸杣杁䡁䅍睢灂䝁䅷䅉穂䡁䅑兙楂䝁䅫䅢灂䡁䅯兙あ䝁䅫睢畂䍁䅷䅉祂䝁䅕兡畂䝁䅙睢祂䝁䅍党瑂䝁䅕杢あ䍁䅷䅉浂䝁䅫䅢あ䡁䅉兙あ䝁䅫睢畂䍁䅷䅉穂䝁䅕䅣桂䡁䅉兙あ䝁䅫睢畂䍁䅷䅉求䡁䅉睢穂䝁䅫睢畂䍁䅁睙療䝁䄴䅤祂䝁䄸䅢獁䍁䅁兙畂䝁䅑䅉穂䡁䅕杙瑁䡁䅍兤祂䝁䅙兙橂䝁䅕䅉歂䡁䅉兙灂䝁䄴兙湂䝁䅕䅌杁䝁䅅督杁䡁䅣党獂䝁䅷䅉桂䡁䅍䅉歂䡁䅉兙灂䝁䄴兙湂䝁䅕䅉湂䡁䅉兙あ䝁䅕督杁䝁䅅杢歂䍁䅁睢あ䝁䅧党祂䍁䅁䅣祂䝁䄸䅚ㅂ䝁䅍䅤穂䍁䄴䅉䩂䝁䄴䅉桂䝁䅑䅚灂䡁䅑兡療䝁䄴䅌杁䝁䅫䅤杁䡁䅁杣療䡁䅙兡歂䝁䅕督杁䙁䅁杖䑂䍁䅁䅡ㅂ䝁䅉督獁䍁䅁杣ㅂ䝁䅉杙求䡁䅉䅉穂䝁䅷党求䡁䅙党穂䍁䅷䅉桂䝁䄴䅚杁䡁䅍䅤桂䝁䅫杢獂䝁䅕督穂䍁䄰督あ䝁䅕党獂䍁䅁杙桂䝁䄴䅚穂䍁䄴䅉啂䝁䅧党杁䝁䅍睢瑂䡁䅁兙畂䡁䅫䅉療䝁䅙杚求䡁䅉督杁䝁䅫䅤穂䍁䅁䅣祂䝁䄸䅚ㅂ䝁䅍䅤穂䍁䅁杚療䡁䅉䅉畂䝁䄸杢瑁䡁䅉党穂䝁䅫䅚求䝁䄴䅤灂䝁䅅䅢獁䍁䅁杣求䡁䅍兡歂䝁䅕杢あ䝁䅫兙獂䍁䅷䅉桂䝁䅣杣灂䝁䅍兤獂䡁䅑兤祂䝁䅕䅌杁䝁䅅杢歂䍁䅁兡畂䝁䅙杣桂䡁䅍䅤祂䡁䅕睙あ䡁䅕杣求䍁䅁兙睂䡁䅁䅢灂䝁䅍兙あ䝁䅫睢畂䡁䅍䅉あ䝁䅧杣療䡁䅕睚潂䍁䅁兙杁䝁䄴党あ䡁䅣睢祂䝁䅳䅉療䝁䅙䅉歂䝁䅫督あ䡁䅉兡楂䡁䅕䅤灂䝁䄸杢杁䝁䅍党畂䡁䅑党祂䡁䅍杌杁䕁䅅䅚㉂䝁䅅杢橂䝁䅕䅚杁䕁䅑杣桂䝁䅫杢桂䝁䅣党杁䙁䅍入穂䡁䅑党瑂䡁䅍䅌杁䕁䅫杢橂䍁䄴䅉灂䝁䄴睙療䡁䅉䅣療䡁䅉兙あ䝁䅕䅚杁䝁䅫杢杁䑁䅅兏㉁䑁䅙䅉桂䝁䄴䅚杁䝁䅫督杁䝁䅧党桂䝁䅑兣ㅂ䝁䅅杣あ䝁䅕杣求䝁䅑䅉灂䝁䄴䅉䥂䝁䅫䅢獂䝁䅫兙祂䝁䅑䅌杁䕁䄸䅡灂䝁䄸杌䅁䩁呉䅁䕄䅃䅁兑歂䡁䅙兙畂䝁䅍党歂䍁䅁兒畂䝁䅕杣湂䡁䅫䅉䩂䝁䄴䅚ㅂ䡁䅍䅤祂䝁䅫党穂䍁䅷䅉䩂䝁䄴睙畁䍁䅁䅣祂䝁䄸杤灂䝁䅑党穂䍁䅁䅣祂䝁䅕睙灂䡁䅍兡療䝁䄴䅉睂䝁䄸睤求䡁䅉䅉橂䝁䄸杢㉂䝁䅕杣穂䝁䅫睢畂䍁䅷䅉瑂䝁䅕兙穂䡁䅕杣求䝁䄰党畂䡁䅑䅌杁䝁䅅杢歂䍁䅁睙療䝁䄴䅤祂䝁䄸䅢杁䡁䅍睢獂䡁䅕䅤灂䝁䄸杢穂䍁䅁兡畂䍁䅁䅤潂䝁䅕䅉噂䝁䄴兡あ䝁䅕䅚杁䙁䅍䅤桂䡁䅑党穂䍁䅁兙畂䝁䅑䅉灂䝁䄴䅤求䡁䅉杢桂䡁䅑兡療䝁䄴兙獂䝁䅷入畁䍁䅁䅖潂䝁䅕䅉橂䝁䄸兢睂䝁䅅杢㕂䉁杫督杁䡁䅁䅢桂䡁䅍兢桂䍁䅁䅣療䡁䅣党祂䍁䅁䅣祂䝁䄸䅚ㅂ䝁䅍䅤穂䍁䅁睢浂䝁䅙党祂䍁䅁督療䝁䅷兤あ䝁䅫睢畂䡁䅍䅉あ䝁䄸䅉求䝁䄴兙楂䝁䅷党杁䝁䅫杢畂䝁䄸杤桂䡁䅑兡療䝁䄴䅉浂䝁䄸杣杁䡁䅍党瑂䝁䅫睙療䝁䄴䅚ㅂ䝁䅍䅤療䡁䅉䅉桂䝁䄴䅚杁䡁䅑䅡灂䝁䄴䅉浂䝁䅫䅢瑂䍁䅁䅣獂䝁䅅督瑂䝁䅅䅉睂䡁䅉睢橂䝁䅕督穂䝁䅕督獁䍁䅁督ㅂ䝁䅍䅡杁䝁䅅督杁䝁䅑杣㕂䍁䅁党あ䝁䅍䅡杁䝁䅅杢歂䍁䅁䅚求䡁䅁睢穂䝁䅫䅤灂䝁䄸杢畁䍁䅁兓あ䍁䅁兙獂䡁䅍睢杁䡁䅁杣療䡁䅙兡歂䝁䅕督杁䝁䅧兡湂䝁䅧䅉桂䝁䄴䅚杁䝁䅷睢㍂䍁䅁杤療䝁䅷䅤桂䝁䅣党杁䡁䅁睢㍂䝁䅕杣杁䡁䅁杣療䝁䅑兤橂䡁䅑督杁䡁䅕督求䝁䅑䅉灂䝁䄴䅉桂䍁䅁杣桂䝁䄴睚求䍁䅁睢浂䍁䅁兙睂䡁䅁䅢灂䝁䅍兙あ䝁䅫睢畂䡁䅍䅌杁䡁䅍兤橂䝁䅧䅉桂䡁䅍䅉穂䝁䅕兢灂䝁䅍睢畂䝁䅑兤橂䡁䅑睢祂䍁䅁党硂䡁䅕兡睂䝁䄰党畂䡁䅑䅌杁䝁䅫杢歂䡁䅕督あ䡁䅉兡桂䝁䅷䅉睂䡁䅉睢歂䡁䅕睙あ䝁䅫睢畂䍁䅷䅉瑂䝁䅕䅚灂䝁䅍兙獂䍁䅁兙畂䝁䅑䅉獂䝁䅫杚求䍁䅁督橂䝁䅫党畂䝁䅍党杁䝁䅕兣ㅂ䝁䅫䅣瑂䝁䅕杢あ䍁䅷䅉歂䝁䅅䅤桂䍁䅁睙求䝁䄴䅤求䡁䅉督杁䝁䅍睢瑂䡁䅁兤あ䝁䅫杢湂䍁䅷䅉畂䝁䅕䅤㍂䝁䄸杣牂䝁䅫杢湂䍁䅷䅉桂䝁䄴䅚杁䡁䅑党獂䝁䅕睙療䝁䄰兢ㅂ䝁䄴兡橂䝁䅅䅤灂䝁䄸杢穂䍁䄴䅉䩂䝁䄴䅉桂䝁䅑䅚灂䡁䅑兡療䝁䄴䅌杁䡁䅑䅡求䍁䅁睙療䝁䄰䅣桂䝁䄴入杁䡁䅍兤睂䡁䅁䅢灂䝁䅕督杁䡁䅍党畂䡁䅍兡畂䝁䅣䅌杁䝁䅍睢畂䡁䅑杣療䝁䅷督獁䍁䅁兙畂䝁䅑䅉灂䝁䄴督あ䡁䅉兤瑂䝁䅕杢あ䝁䅅䅤灂䝁䄸杢杁䡁䅁杣療䝁䅑兤橂䡁䅑督杁䝁䅙睢祂䍁䅁兙歂䡁䅙兙畂䝁䅍党歂䍁䅁兢求䝁䅅督ㅂ䡁䅉党瑂䝁䅕杢あ䍁䅁兙畂䝁䅑䅉橂䝁䅅䅢灂䝁䅉杣桂䡁䅑兡療䝁䄴䅉療䝁䅙䅉睂䝁䄸睤求䡁䅉䅉桂䝁䄴䅚杁䡁䅑党瑂䡁䅁党祂䝁䅅䅤ㅂ䡁䅉党畁䍁䅁杒ㅂ䡁䅉䅤潂䝁䅕杣獁䍁䅁䅤潂䝁䅕䅉橂䝁䄸兢睂䝁䅅杢㕂䍁䅁䅣祂䝁䄸杤灂䝁䅑党穂䍁䅁睙桂䝁䅷兡楂䡁䅉兙あ䝁䅫睢畂䍁䅷䅉橂䝁䄸杢㉂䝁䅕杣穂䝁䅫睢畂䡁䅍䅌杁䡁䅕䅣湂䡁䅉兙歂䝁䅕督獁䍁䅁兙畂䝁䅑䅉祂䝁䅕杚ㅂ䡁䅉杙灂䡁䅍䅡瑂䝁䅕杢あ䡁䅍䅉桂䝁䄴䅚杁䡁䅕督求䝁䅑䅉求䡁䅅兤灂䡁䅁兢求䝁䄴䅤杁䡁䅑睢杁䝁䅍睢瑂䡁䅁兙畂䝁䅫党穂䍁䅷䅉桂䡁䅍䅉㍂䝁䅕䅢獂䍁䅁兙穂䍁䅁杣求䡁䅁兙灂䡁䅉䅉穂䝁䅕杣㉂䝁䅫睙求䡁䅍杌杁䕁䅙兤祂䡁䅑䅡求䡁䅉䅌杁䝁䅫䅤杁䝁䄸杚浂䝁䅕杣穂䍁䅁睤桂䡁䅉杣桂䝁䄴䅤㕂䍁䅁兙畂䝁䅑䅉桂䝁䅙䅤求䡁䅉兌瑂䝁䅅杣牂䝁䅕䅤杁䡁䅉党睂䝁䅅兡祂䍁䅁督求䡁䅉杤灂䝁䅍党穂䍁䄴䅉䩂䡁䅑䅉療䝁䅙杚求䡁䅉督杁䝁䅫䅤穂䍁䅁䅣祂䝁䄸䅚ㅂ䝁䅍䅤穂䍁䅁䅤潂䡁䅉睢ㅂ䝁䅣䅡杁䝁䅅䅉歂䝁䅫杣求䝁䅍䅤杁䡁䅍兙獂䝁䅕督杁䝁䅙睢祂䝁䅍党獁䍁䅁兡畂䝁䅑党睂䝁䅕杢歂䝁䅕杢あ䍁䅁督桂䝁䅷党穂䍁䅁杣求䡁䅁杣求䡁䅍党畂䡁䅑兙あ䝁䅫杤求䡁䅍䅌杁䝁䅍䅡桂䝁䄴杢求䝁䅷䅉睂䝁䅅杣あ䝁䄴党祂䡁䅍䅌杁䝁䅅杢歂䍁䅁䅚灂䡁䅍䅤祂䝁䅫杙ㅂ䡁䅑睢祂䡁䅍杌杁䕁䅅䅚㉂䝁䅅杢橂䝁䅕䅚杁䕁䅕杢求䡁䅉睚㕂䍁䅁兓畂䝁䅑兤穂䡁䅑杣灂䝁䅕督獁䍁䅁兓畂䝁䅍杌杁䡁䅣兙穂䍁䅁兡畂䝁䅍睢祂䡁䅁睢祂䝁䅅䅤求䝁䅑䅉灂䝁䄴䅉硁䑁䅫䅏硁䍁䅁兙畂䝁䅑䅉灂䡁䅍䅉潂䝁䅕兙歂䡁䅅兤桂䡁䅉䅤求䡁䅉党歂䍁䅁兡畂䍁䅁䅒求䝁䄴杤求䡁䅉䅌杁䕁䅍睢獂䝁䄸杣桂䝁䅑睢畁䅁䅁硬䅍䩁倴䅁䉂䝁䅑杤桂䝁䄴睙求䝁䅑䅉乂䝁䅫睙祂䝁䄸䅉䕂䝁䅕杤灂䝁䅍党穂䍁䅷䅉䩂䝁䄴睙畁䍁䅁睢睂䝁䅕杣桂䡁䅑党穂䍁䅁兙穂䍁䅁兙杁䡁䅍党瑂䝁䅫睙療䝁䄴䅚ㅂ䝁䅍䅤療䡁䅉䅉橂䝁䄸兢睂䝁䅅杢㕂䍁䅁睤療䡁䅉䅢歂䡁䅣兡歂䝁䅕杌杁䕁䅫䅤杁䝁䄸䅣求䡁䅉兙あ䝁䅕督杁䡁䅑䅡祂䝁䄸兤湂䝁䅧䅉浂䝁䄸兤祂䍁䅁督求䝁䅣兢求䝁䄴䅤穂䑁䅯䅉䕂䝁䅅䅤桂䍁䅁睑求䝁䄴䅤求䡁䅉䅌杁䕁䅍䅢灂䝁䅕杢あ䍁䅷䅉䡂䝁䅅兢灂䝁䄴睚獁䍁䅁兙畂䝁䅑䅉䙂䝁䄰杙求䝁䅑䅚求䝁䅑杌杁䙁䅑䅡求䍁䅁睙療䝁䄰䅣桂䝁䄴入杁䝁䄸杚浂䝁䅕杣穂䍁䅁兙祂䡁䅑兡浂䝁䅫睙灂䝁䅅䅢杁䝁䅫杢あ䝁䅕䅢獂䝁䅫睚求䝁䄴睙求䍁䅁䅋䉂䕁䅫克杁䝁䅅睙橂䝁䅕䅢求䡁䅉兙あ䝁䄸杣穂䍁䅷䅉㑂䑁䅧李杁䝁䄰兡橂䡁䅉睢睂䡁䅉睢橂䝁䅕督穂䝁䄸杣穂䍁䅷䅉桂䝁䄴䅚杁䝁䅣杣桂䡁䅁䅡灂䝁䅍督杁䡁䅁杣療䝁䅍党穂䡁䅍兡畂䝁䅣䅉ㅂ䝁䄴兡あ䡁䅍䅉潁䕁䅣䅕噂䡁䅍克杁䝁䅅督杁䡁䅍䅤桂䝁䄴䅚桂䝁䅷睢畂䝁䅕䅉歂䝁䅕杤灂䝁䅍党穂䍁䅁睢祂䍁䅁兙穂䍁䅁兡畂䝁䅍睢祂䡁䅁睢祂䝁䅅䅤求䝁䅑䅉灂䝁䄴䅤療䍁䅁兙橂䝁䅍党獂䝁䅕杣桂䡁䅑党歂䍁䅁䅣祂䝁䄸睙求䡁䅍督灂䝁䄴睚杁䡁䅕杢灂䡁䅑督獁䍁䅁睙潂䝁䅫䅣穂䝁䅕䅤穂䍁䅷䅉桂䝁䄴䅚杁䝁䅑兙あ䝁䅅䅉橂䝁䅕杢あ䝁䅕杣杁䝁䅅杢歂䍁䅁䅣祂䝁䄸杚求䡁䅍督灂䝁䄸杢桂䝁䅷䅉䡂䙁䅁兖穂䑁䅳䅉桂䝁䄴䅚杁䝁䅕兢楂䝁䅕䅚歂䝁䅕䅚杁䡁䅁杣療䝁䅍党穂䡁䅍睢祂䡁䅍䅉桂䝁䄴䅚杁䡁䅍党瑂䝁䅫兌橂䡁䅕督あ䝁䄸兢杁䡁䅍入穂䡁䅑党瑂䍁䄰睢畂䍁䄰睙潂䝁䅫䅣杁䍁䅧睕療䕁䅍克杁䡁䅁杣療䝁䅑兤橂䡁䅑督獁䍁䅁兢灂䝁䅍杣療䡁䅁杣療䝁䅍党穂䡁䅍睢祂䍁䅁兙畂䝁䅑䅉呂䝁䄸睑杁䝁䅑党㉂䝁䅕䅢療䡁䅁兢求䝁䄴䅤杁䡁䅍党祂䡁䅙兡橂䝁䅕督杁䝁䅅杢歂䍁䅁䅤求䝁䅍䅡畂䝁䄸䅢療䝁䅣入獁䍁䅁䅚桂䡁䅑兙杁䡁䅁杣療䝁䅍党穂䡁䅍兡畂䝁䅣䅉ㅂ䝁䄴兡あ䡁䅍䅌杁䝁䅙兡求䝁䅷䅚杁䡁䅁杣療䝁䅣杣桂䝁䄰兢桂䝁䅉䅢求䍁䅁睚桂䡁䅑党杁䝁䅅杣祂䝁䅅入穂䍁䅁䅋䝂䙁䅁睒䉂䍁䅫䅌杁䡁䅍入穂䡁䅑党瑂䍁䅁睢畂䍁䅁兢療䝁䅑兤獂䝁䅕督獁䍁䅁督瑂䝁䅅杣あ䍁䅁杢求䡁䅑睤療䡁䅉睡杁䝁䅫杢あ䝁䅕杣浂䝁䅅睙求䍁䅁睙桂䡁䅉䅚穂䍁䅷䅉桂䝁䄴䅚杁䝁䅅䅚桂䡁䅁䅤灂䡁䅙党杁䙁䅍睢䑂䍁䅁䅣祂䝁䄸䅚ㅂ䝁䅍䅤穂䍁䄴䅉䩂䡁䅑䅉睂䡁䅉睢㉂䝁䅫䅚求䡁䅍䅉睂䡁䅉睢橂䝁䅕督穂䝁䄸杣穂䍁䅁兤畂䝁䅑党祂䍁䅁䅤潂䝁䅕䅉䉂䕁䄰䅒杁䙁䅉入㙂䝁䅕杢獁䍁䅁兑乂䕁䅑䅉卂䡁䅫来求䝁䄴䅉䉂䕁䅫䅌杁䕁䅅兔䕂䍁䅁杕㕂䡁䅯党畂䍁䅁䅕卂䕁䄸䅌杁䕁䅅兔䕂䍁䅁杕㕂䡁䅯党畂䍁䅁䅖潂䡁䅉党桂䝁䅑杣灂䡁䅁䅣求䡁䅉䅌杁䕁䅅兔䕂䍁䅁杕㕂䡁䅯党畂䍁䅁䅖潂䡁䅉党桂䝁䅑杣灂䡁䅁䅣求䡁䅉䅉兂䙁䅉睔獁䍁䅁兑乂䕁䅑䅉䉂䡁䅑䅡獂䝁䄸杢獁䍁䅁兙畂䝁䅑䅉䉂䕁䄰䅒杁䙁䅁杕偂䍁䅁兑瑁䙁䅍党祂䝁䅫党穂䍁䅁杙祂䝁䅅杢歂䡁䅍睏杁䝁䅣杣桂䡁䅁䅡灂䝁䅍督杁䡁䅕杢歂䝁䅕杣杁䡁䅑䅡求䍁䅁兑乂䕁䅑䅉卂䝁䅅䅚求䝁䄸杢杁䝁䅣杣桂䡁䅁䅡灂䝁䅍督杁䝁䅅杢歂䍁䅁兑乂䕁䅑䅉䙂䝁䄰杙求䝁䅑䅚求䝁䅑䅉卂䝁䅅䅚求䝁䄸杢杁䝁䅣杣桂䡁䅁䅡灂䝁䅍督㝁䍁䅁兙畂䝁䅑䅉睂䡁䅉睢浂䝁䅕督穂䝁䅫睢畂䝁䅅䅢杁䝁䅣杣桂䡁䅁䅡灂䝁䅍督杁䡁䅕杢歂䝁䅕杣杁䡁䅑䅡求䍁䅁兑乂䕁䅑䅉卂䝁䅅䅚求䝁䄸杢杁䙁䅁杣療䍁䅁睚祂䝁䅅䅣潂䝁䅫睙穂䍁䅁杙祂䝁䅅杢歂䍁䄴䅉啂䝁䅧党杁䝁䅍睢瑂䡁䅁兙畂䡁䅫䅉療䝁䅙杚求䡁䅉督杁䝁䅑兙あ䝁䅅䅉橂䝁䅕杢あ䝁䅕杣杁䝁䅣杣桂䡁䅁䅡灂䝁䅍督杁䡁䅕杢歂䝁䅕杣杁䡁䅑䅡求䍁䅁兑乂䕁䅑䅉䩂䝁䄴督あ䝁䅫杢橂䡁䅑䅉桂䝁䅍睙求䝁䅷党祂䝁䅅䅤療䡁䅉督杁䝁䅅杢歂䍁䅁杕桂䝁䅑党療䝁䄴䅉兂䙁䅉睔杁䙁䅙兌穂䝁䅕杣灂䝁䅕督杁䝁䅉杣桂䝁䄴䅚穂䑁䅳䅉穂䝁䅕杣㉂䝁䅕杣杁䝁䄰兡橂䡁䅉睢睂䡁䅉睢橂䝁䅕督穂䝁䄸杣穂䍁䅁兤畂䝁䅑党祂䍁䅁䅤潂䝁䅕䅉䉂䕁䄰䅒杁䕁䅕䅕婂䕁䅍䅉楂䡁䅉兙畂䝁䅑睏杁䝁䅷睢㍂䍁䅁䅣療䡁䅣党祂䍁䅁督療䝁䅷兤あ䝁䅫睢畂䡁䅍䅉ㅂ䝁䄴䅚求䡁䅉䅉あ䝁䅧党杁䕁䅅兔䕂䍁䅁兑あ䝁䅧䅢療䝁䄴䅌杁䕁䅅兔䕂䍁䅁睒求䝁䄸䅚求䍁䅷䅉䉂䕁䄰䅒杁䙁䅉入㙂䝁䅕杢獁䍁䅁兑乂䕁䅑䅉䙂䙁䅁兗䑂䍁䅷䅉桂䝁䄴䅚杁䕁䅅兔䕂䍁䅁杕瑁䙁䅍党祂䝁䅫党穂䍁䅁兙畂䝁䅑䅉䡂䍁䄰睕求䡁䅉兡求䡁䅍䅉楂䡁䅉兙畂䝁䅑督㝁䍁䅁杒兂䕁䅣兑杁䡁䅁杣療䝁䅑兤橂䡁䅑督杁䡁䅕杢歂䝁䅕杣杁䡁䅑䅡求䍁䅁杖灂䡁䅉䅤求䡁䅧兌㉁䍁䅷䅉坂䝁䅫杣あ䝁䅕䅥瑁䑁䅣䅌杁䙁䅙兡祂䡁䅑党㑂䍁䅁兖獂䡁䅑杣桂䙁䅍睙桂䝁䅷党牁䍁䅷䅉䱂䝁䅫杢あ䝁䅕䅥瑁䑁䅣䅌杁䕁䅳兡畂䡁䅑党㑂䍁䅁兖獂䡁䅑杣桂䙁䅍睙桂䝁䅷党獁䍁䅁睓灂䝁䄴䅤求䡁䅧䅉噂䝁䅷䅤祂䝁䅅睕橂䝁䅅䅢求䍁䅳䅌杁䕁䅅杣あ䝁䅫䅥瑁䑁䅣䅌杁䕁䅅杣あ䝁䅫䅥杁䙁䅕䅢あ䡁䅉兙呂䝁䅍兙獂䝁䅕睋獁䍁䅁睕睂䝁䅅杣あ䝁䅅杢瑁䑁䅙䅌杁䝁䅅杢歂䍁䅁睕睂䝁䅅杣あ䝁䅅杢瑁䑁䅣䅉楂䡁䅉兙畂䝁䅑督㝁䍁䅁兙歂䝁䅅䅣あ䝁䅫杤求䍁䅁睕偂䕁䅍督杁䡁䅕杢歂䝁䅕杣杁䡁䅑䅡求䍁䅁杗㕂䝁䄴兣瑁䑁䅣䅍睁䑁䅁䅌杁䙁䅯入畂䡁䅅䅉噂䝁䅷䅤祂䝁䅅睕橂䝁䅅䅢求䍁䅳䅉乂䙁䅁睕療䕁䅍䅌杁䙁䅯入畂䡁䅅䅉噂䝁䅷䅤祂䝁䅅睕橂䝁䅅䅢求䍁䅳䅉卂䕁䅙睕療䕁䅍督獁䍁䅁杖求䡁䅉督桂䝁䅷䅉䥂䕁䅉兔獁䍁䅁杖求䡁䅉督桂䝁䅷䅉兂䡁䅉党瑂䝁䅫兤瑂䍁䅷䅉坂䝁䅕杣穂䝁䅅䅢杁䙁䅁杣灂䝁䄰党獁䍁䅁杖求䡁䅉督桂䝁䅷䅉䉂䕁䅫䅉䑂䝁䄸杣求䍁䅷䅉坂䝁䅕杣穂䝁䅅䅢杁䕁䅅兓杁䕁䅕䅚湂䝁䅕䅌杁䙁䅙兡あ䝁䅫督獁䍁䅁兙畂䝁䅑䅉坂䝁䅫杤桂䝁䅑睢杁䝁䅉杣桂䝁䄴䅚穂䑁䅳䅉桂䝁䄴䅚杁䝁䅍睢瑂䡁䅁兤あ䝁䅕䅉桂䝁䄴䅚杁䝁䄴党あ䡁䅣睢祂䝁䅳䅉桂䝁䅍睙求䝁䅷党祂䝁䅅䅤灂䝁䄸杢杁䝁䅉睢桂䡁䅉䅚杁䡁䅁杣療䝁䅑兤橂䡁䅑督杁䡁䅕杢歂䝁䅕杣杁䡁䅑䅡求䍁䅁兑獂䡁䅙党療䍁䅁兙畂䝁䅑䅉兂䝁䅕杢穂䝁䅅杢歂䝁䄸䅉楂䡁䅉兙畂䝁䅑督畁䍁䅁兓あ䍁䅁督求䡁䅉杤求䡁䅍䅉療䡁䅉兡湂䝁䅫杢桂䝁䅷䅉求䡁䅅兤灂䡁䅁兢求䝁䄴䅤杁䝁䅅杢歂䍁䅁䅚求䡁䅍兡湂䝁䄴䅉瑂䝁䅅杢ㅂ䝁䅙兙橂䡁䅑兤祂䝁䅕杣穂䍁䅷䅉睂䡁䅕杙獂䝁䅫睙杁䝁䅍䅢療䡁䅕䅚杁䡁䅍党祂䡁䅙兡橂䝁䅕䅉睂䡁䅉睢㉂䝁䅫䅚求䡁䅉督獁䍁䅁督㕂䡁䅍䅤求䝁䄰䅉灂䝁䄴䅤求䝁䅣杣桂䡁䅑睢祂䡁䅍䅌杁䝁䅫杢歂䝁䅕䅣求䝁䄴䅚求䝁䄴䅤杁䝁䅑兡穂䡁䅑杣灂䝁䅉兤あ䝁䄸杣穂䍁䅷䅉桂䝁䄴䅚杁䝁䅅䅚歂䍁䄰兡畂䍁䄰杙療䝁䅅杣歂䍁䅁兢桂䝁䄴兤浂䝁䅅睙あ䡁䅕杣求䡁䅉督杁䡁䅑䅡祂䝁䄸兤湂䝁䅧䅉灂䡁䅑督杁䝁䅑兡祂䝁䅕睙あ䍁䅁督桂䝁䅷党穂䍁䅁杚療䡁䅉睙求䍁䅁兙畂䝁䅑䅉穂䝁䅅䅢求䡁䅍䅉祂䝁䅕䅣祂䝁䅕督求䝁䄴䅤桂䡁䅑兡㉂䝁䅕督畁䍁䅁䅖潂䝁䅕䅉橂䝁䄸兢睂䝁䅅杢㕂䍁䅁睤桂䡁䅍䅉灂䝁䄴睙療䡁䅉䅣療䡁䅉兙あ䝁䅕䅚杁䝁䅫杢杁䑁䅅兏㉁䑁䅫䅉桂䝁䄴䅚杁䝁䅫督杁䝁䅧党桂䝁䅑兣ㅂ䝁䅅杣あ䝁䅕杣求䝁䅑䅉灂䝁䄴䅉呂䝁䅅杢あ䝁䅅䅉䑂䝁䅷兙祂䝁䅅䅌杁䕁䅍兙獂䝁䅫杚療䡁䅉杢灂䝁䅅杌䅁䭁呍䅁䕂䅁䅁兑歂䡁䅙党畂䡁䅑兤祂䝁䅕䅉啂䡁䅉兙㉂䝁䅕䅢㝁䍁䅁村ㅂ䡁䅍兡畂䝁䅕督穂䍁䅁䅖祂䝁䅅杤求䝁䅷䅁䵄睄䅁䅩䅁䕁䅅䅚㉂䝁䅕杢あ䡁䅕杣求䍁䅁䅖祂䝁䅅杤求䝁䅷睏杁䕁䅉兤穂䝁䅫杢求䡁䅍督杁䙁䅑杣桂䡁䅙党獂䑁䅳䅉䑂䡁䅕督あ䝁䄸兢求䡁䅉䅉卂䝁䅕䅢桂䡁䅑兡療䝁䄴督潂䝁䅫䅣杁䕁䄰兙畂䝁䅅睚求䝁䄰党畂䡁䅑䅁䉃权䅁杈䅅䕁䅅䅚㉂䝁䅕杢あ䡁䅕杣求䍁䅁䅖祂䝁䅅杤求䝁䅷睏杁䕁䅉兤穂䝁䅫杢求䡁䅍督杁䙁䅑杣桂䡁䅙党獂䑁䅳䅉䕂䝁䅫睚灂䡁䅑兙獂䍁䅁兔求䝁䅑兡桂䑁䅳䅉䵂䝁䄸睙桂䡁䅑兡療䝁䄴䅉䍂䝁䅅督求䝁䅑䅉呂䝁䅕杣㉂䝁䅫睙求䡁䅍睏杁䙁䅑睢ㅂ䡁䅉兡穂䝁䄰睏杁䙁䅑杣桂䡁䅙党獂䍁䅁兑橂䝁䅍睢瑂䝁䄰睢歂䝁䅅䅤灂䝁䄸杢穂䑁䅳䅉呂䝁䄸睙灂䝁䅅䅢杁䕁䄴党あ䡁䅣睢祂䝁䅳兡畂䝁䅣䅉桂䝁䄴䅚杁䕁䅍睢獂䝁䅷兙楂䝁䄸杣桂䡁䅑兡療䝁䄴䅁捃杅䅁䅲䅁䕁䅅䅚㉂䝁䅕杢あ䡁䅕杣求䍁䅁䅖祂䝁䅅杤求䝁䅷睏杁䕁䅉兤穂䝁䅫杢求䡁䅍督杁䙁䅑杣桂䡁䅙党獂䑁䅳䅉䝂䝁䅷党求䡁䅑䅉乂䝁䅅杢桂䝁䅣党瑂䝁䅕杢あ䑁䅳䅉兂䝁䅅督穂䝁䅕杢湂䝁䅕杣杁䕁䅅兡祂䝁䅍杣桂䝁䅙䅤杁䕁䄰兙畂䡁䅕杚桂䝁䅍䅤ㅂ䡁䅉兡畂䝁䅣䅁瑁睆䅁杶䅁䕁䅅䅚㉂䝁䅕杢あ䡁䅕杣求䍁䅁䅖祂䝁䅅杤求䝁䅷睏杁䕁䅉兤穂䝁䅫杢求䡁䅍督杁䙁䅑杣桂䡁䅙党獂䑁䅳䅉䝂䝁䅷党求䡁䅑䅉乂䝁䅅杢桂䝁䅣党瑂䝁䅕杢あ䑁䅳䅉啂䝁䄸兤祂䝁䅫督瑂䑁䅳䅉兂䝁䅅督穂䝁䅕杢湂䝁䅕杣杁䕁䅅兡祂䝁䅍杣桂䝁䅙䅤杁䕁䄰兙畂䡁䅕杚桂䝁䅍䅤ㅂ䡁䅉兡畂䝁䅣䅁湃兄䅁䅨䅁䕁䅅䅚㉂䝁䅕杢あ䡁䅕杣求䍁䅁䅖祂䝁䅅杤求䝁䅷睏杁䕁䅉兤穂䝁䅫杢求䡁䅍督杁䙁䅑杣桂䡁䅙党獂䑁䅳䅉啂䝁䄸兤祂䝁䅫督瑂䑁䅳䅉啂䡁䅉兙㉂䝁䅕䅢杁䕁䅅睙橂䝁䄸兢瑂䝁䄸䅚桂䡁䅑兡療䝁䄴督䅁䅁䤰䅁浃䅁䅁兑歂䡁䅙党畂䡁䅑兤祂䝁䅕䅉啂䡁䅉兙㉂䝁䅕䅢㝁䍁䅁村ㅂ䡁䅍兡畂䝁䅕督穂䍁䅁䅖祂䝁䅅杤求䝁䅷睏杁䙁䅑睢ㅂ䡁䅉兡穂䝁䄰睏杁䙁䅑杣桂䡁䅙党獂䍁䅁兑橂䝁䅍睢瑂䝁䄰睢歂䝁䅅䅤灂䝁䄸杢穂䑁䅳䅉䍂䡁䅉兙畂䝁䅑䅉乂䝁䅅杣牂䝁䅕䅤灂䝁䄴睚䅁䑁估䅁楄䅁䅁兑歂䡁䅙党畂䡁䅑兤祂䝁䅕䅉啂䡁䅉兙㉂䝁䅕䅢㝁䍁䅁村ㅂ䡁䅍兡畂䝁䅕督穂䍁䅁䅖祂䝁䅅杤求䝁䅷睏杁䙁䅑睢ㅂ䡁䅉兡穂䝁䄰睏杁䙁䅑杣桂䡁䅙党獂䍁䅁兑橂䝁䅍睢瑂䝁䄰睢歂䝁䅅䅤灂䝁䄸杢穂䑁䅳䅉䑂䝁䅅杣杁䙁䅍䅡桂䡁䅉兡畂䝁䅣睏杁䙁䅁兙穂䡁䅍党畂䝁䅣党祂䍁䅁兑灂䡁䅉睙祂䝁䅅杚あ䍁䅁兔桂䝁䄴兤浂䝁䅅睙あ䡁䅕杣灂䝁䄴睚䅁䥁到䅁㙃䅁䅁兑歂䡁䅙党畂䡁䅑兤祂䝁䅕䅉啂䡁䅉兙㉂䝁䅕䅢㝁䍁䅁村ㅂ䡁䅍兡畂䝁䅕督穂䍁䅁䅖祂䝁䅅杤求䝁䅷睏杁䙁䅑睢ㅂ䡁䅉兡穂䝁䄰睏杁䙁䅑杣桂䡁䅙党獂䍁䅁兑橂䝁䅍睢瑂䝁䄰睢歂䝁䅅䅤灂䝁䄸杢穂䑁䅳䅉䑂䝁䄸䅢獂䝁䅅杙療䡁䅉兙あ䝁䅫杤求䍁䅁睑療䝁䄴督ㅂ䝁䄰䅣あ䝁䅫睢畂䅁䅁术䅧䭁䅙䅁䉂䝁䅑杤求䝁䄴䅤ㅂ䡁䅉党杁䙁䅑杣桂䡁䅙党獂䑁䅳䅉䍂䡁䅕督灂䝁䄴党穂䡁䅍䅉啂䡁䅉兙㉂䝁䅕䅢㝁䍁䅁䅖療䡁䅕杣灂䡁䅍兢㝁䍁䅁䅖祂䝁䅅杤求䝁䅷䅉䉂䝁䅍睙療䝁䄰兢療䝁䅑兙あ䝁䅫睢畂䡁䅍睏杁䙁䅙兙橂䝁䅅䅤灂䝁䄸杢杁䙁䅉党畂䡁䅑兙獂䅁䅁睖䅧䩁䅑䅁䉂䝁䅑杤求䝁䄴䅤ㅂ䡁䅉党杁䙁䅑杣桂䡁䅙党獂䑁䅳䅉䍂䡁䅕督灂䝁䄴党穂䡁䅍䅉啂䡁䅉兙㉂䝁䅕䅢㝁䍁䅁䅖祂䝁䅅杤求䝁䅷䅉䉂䝁䅍睙療䝁䄰兢療䝁䅑兙あ䝁䅫睢畂䡁䅍睏杁䙁䅙兙橂䝁䅅䅤灂䝁䄸杢杁䙁䅉党畂䡁䅑兙獂䅁䅁睐䅧䭁䄴䅁䉂䝁䅑杤求䝁䄴䅤ㅂ䡁䅉党杁䙁䅑杣桂䡁䅙党獂䑁䅳䅉䍂䡁䅕督灂䝁䄴党穂䡁䅍䅉啂䡁䅉兙㉂䝁䅕䅢㝁䍁䅁䅖祂䝁䅅杤求䝁䅷䅉䉂䝁䅍睙療䝁䄰兢療䝁䅑兙あ䝁䅫睢畂䡁䅍睏杁䙁䅙兙橂䝁䅅䅤灂䝁䄸杢杁䙁䅉党畂䡁䅑兙獂䑁䅳䅉䑂䝁䅅杣杁䙁䅍䅡桂䡁䅉兡畂䝁䅣䅁橂元䅁杸䅁䕁䅅䅚㉂䝁䅕杢あ䡁䅕杣求䍁䅁䅖祂䝁䅅杤求䝁䅷睏杁䕁䅕杢㉂䝁䅫杣療䝁䄴兢求䝁䄴䅤桂䝁䅷䅉䙂䝁䄴睚灂䝁䄴党求䡁䅉兡畂䝁䅣睏杁䕁䄰兙祂䝁䅫杢求䍁䅁䅖祂䝁䅅杢穂䡁䅁睢祂䡁䅑兙あ䝁䅫睢畂䑁䅳䅉啂䝁䄸兤祂䝁䅫督瑂䑁䅳䅉啂䡁䅉兙㉂䝁䅕䅢杁䕁䅅睙橂䝁䄸兢瑂䝁䄸䅚桂䡁䅑兡療䝁䄴督䅁䥁䩙䅁楂䅁䅁兑歂䡁䅙党畂䡁䅑兤祂䝁䅕䅉啂䡁䅉兙㉂䝁䅕䅢㝁䍁䅁䅖療䡁䅕杣灂䡁䅍兢㝁䍁䅁䅖祂䝁䅅杤求䝁䅷䅉䉂䝁䅍睙療䝁䄰兢療䝁䅑兙あ䝁䅫睢畂䡁䅍䅁㑃䅃䅁䅨䅁䕁䅅䅚㉂䝁䅕杢あ䡁䅕杣求䍁䅁䅖祂䝁䅅杤求䝁䅷睏杁䙁䅑睢ㅂ䡁䅉兡穂䝁䄰睏杁䙁䅑杣桂䡁䅙党獂䍁䅁兑橂䝁䅍睢瑂䝁䄰睢歂䝁䅅䅤灂䝁䄸杢穂䑁䅳䅉坂䝁䅅睙桂䡁䅑兡療䝁䄴䅉卂䝁䅕杢あ䝁䅅䅢䅁䍁䤰䅁奁䅁䅁兑歂䡁䅙党祂䡁䅑兡穂䝁䅫杢湂䅁䅁兩䅫䥁䥑䅁䉂䝁䅕杣療䙁䅙兡祂䝁䄸杢瑂䝁䅕杢あ䍁䅷䅉䩂䝁䄴睙畁䍁䅁䅚求䡁䅍兡湂䝁䄴督獁䍁䅁䅚求䡁䅙党獂䝁䄸䅣穂䍁䅷䅉睂䡁䅉睢歂䡁䅕睙求䡁䅍䅌杁䝁䅑党獂䝁䅫杤求䡁䅉督獁䍁䅁兙畂䝁䅑䅉穂䡁䅕䅣睂䝁䄸杣あ䡁䅍䅉桂䍁䅁䅣療䡁䅉䅤浂䝁䄸䅢灂䝁䄸䅉療䝁䅙䅉祂䝁䄸杙療䡁䅑兡橂䍁䅁督㕂䡁䅍䅤求䝁䄰督杁䝁䅅杢歂䍁䅁杣求䝁䅷兙あ䝁䅕䅚杁䡁䅍党祂䡁䅙兡橂䝁䅕督杁䝁䅙睢祂䍁䅁睚療䡁䅙党祂䝁䄴兢求䝁䄴䅤杁䝁䅅睚求䝁䄴睙灂䝁䅕督杁䝁䅅杢歂䍁䅁杙ㅂ䡁䅍兡畂䝁䅕督穂䝁䅕督杁䝁䅫杢杁䡁䅑䅡求䍁䅁兖畂䝁䅫䅤求䝁䅑䅉呂䡁䅑兙あ䝁䅕督杁䝁䅅杢歂䍁䅁兡畂䡁䅑党祂䝁䄴兙あ䝁䅫睢畂䝁䅅䅢獂䡁䅫杌杁䕁䅫䅤杁䝁䄸䅣求䡁䅉兙あ䝁䅕督杁䡁䅑䅡祂䝁䄸兤湂䝁䅧䅉噂䝁䄴睑祂䝁䅕睤求䝁䅑䅉呂䡁䅫督あ䝁䅕兢穂䍁䅁䅋噂䡁䅧睕灁䑁䅳䅉䵂䝁䄸兡あ䝁䅕杣灂䝁䄴睚杁䕁䄰兤畂䝁䅫䅤灂䝁䄸杢杁䙁䅍入穂䡁䅑党瑂䡁䅍䅉潁䕁䅷兔呂䍁䅫睏杁䝁䅅杢歂䍁䅁䅤潂䝁䅕䅉乂䝁䅅睙䑂䡁䅉党桂䝁䅑入杁䙁䅣睢祂䝁䅳督杁䍁䅧兔塂䍁䅫䅉穂䝁䅕睚瑂䝁䅕杢あ䡁䅍杌杁䙁䅑䅡求䍁䅁睙療䝁䄰䅣桂䝁䄴入杁䡁䅍兤睂䡁䅁䅢灂䝁䅕督杁䡁䅕杢橂䡁䅉党㍂䝁䅕䅚杁䝁䅅兡祂䝁䅍杣桂䝁䅙䅤杁䝁䅅杢歂䍁䅁睚祂䝁䄸兤畂䝁䅑䅉祂䝁䄸杙療䡁䅑䅉穂䡁䅫督あ䝁䅕兢穂䍁䅷䅉獂䝁䄸兡あ䝁䅕杣灂䝁䄴睚杁䝁䄰兤畂䝁䅫䅤灂䝁䄸杢穂䍁䅁督㕂䡁䅍䅤求䝁䄰督獁䍁䅁兙畂䝁䅑䅉祂䝁䅕䅢桂䡁䅑党歂䍁䅁督求䡁䅉杤灂䝁䅍党穂䍁䅁䅣祂䝁䅫兢桂䡁䅉兡獂䡁䅫䅉あ䝁䄸䅉療䡁䅉睚桂䝁䄴兡㙂䝁䅅䅤灂䝁䄸杢穂䍁䅁睤灂䡁䅑䅡灂䝁䄴䅉あ䝁䅧党杁䙁䅕杌呂䍁䄴䅉䕂䝁䅕䅣桂䡁䅉䅤瑂䝁䅕杢あ䍁䅁睢浂䍁䅁䅒求䝁䅙党畂䡁䅍党獁䍁䅁睢あ䝁䅧党祂䍁䅁杚求䝁䅑党祂䝁䅅䅢杁䝁䅅睚求䝁䄴睙灂䝁䅕督獁䍁䅁兙畂䝁䅑䅉あ䝁䄸䅉灂䝁䄴䅤求䡁䅉杢桂䡁䅑兡療䝁䄴兙獂䍁䅁兙獂䝁䅷兡求䝁䅑䅉湂䝁䄸杤求䡁䅉杢瑂䝁䅕杢あ䡁䅍杌杁䕁䅫䅤杁䝁䅅䅢穂䝁䄸䅉療䝁䅙杚求䡁䅉督杁䝁䅅兡祂䝁䅉睢祂䝁䄴党杁䡁䅁䅢桂䡁䅑杚療䡁䅉兢穂䍁䅷䅉睂䝁䅅入獂䝁䄸兙歂䡁䅍䅉桂䝁䄴䅚杁䡁䅁兙㕂䝁䅷睢桂䝁䅑䅉灂䝁䄴䅤求䝁䅣杣桂䡁䅑兡療䝁䄴䅌杁䝁䅣杣療䡁䅕杢歂䍁䅁睙療䝁䄴䅤祂䝁䄸䅢杁䡁䅍入穂䡁䅑党瑂䡁䅍䅌杁䝁䅅杢歂䍁䅁睚祂䝁䄸兤畂䝁䅑䅉穂䡁䅕䅣睂䝁䄸杣あ䍁䅁党硂䡁䅕兡睂䝁䄰党畂䡁䅑䅉桂䝁䄴䅚杁䝁䄸䅤潂䝁䅕杣杁䝁䅫䅤求䝁䄰督杁䝁䅅杢歂䍁䅁督求䡁䅉杤灂䝁䅍党穂䍁䅁杣求䝁䅷兙あ䝁䅕䅚杁䡁䅑睢杁䡁䅕杢瑂䝁䅅杢畂䝁䅕䅚杁䝁䅅兡祂䝁䅍杣桂䝁䅙䅤杁䡁䅍入穂䡁䅑党瑂䡁䅍杌杁䕁䅫杢杁䝁䅅䅚歂䝁䅫䅤灂䝁䄸杢獁䍁䅁䅤潂䝁䅕䅉橂䝁䄸兢睂䝁䅅杢㕂䍁䅁睢浂䝁䅙党祂䡁䅍䅉穂䝁䄰兙獂䝁䅷䅉噂䕁䅅睕杁䡁䅁杣療䝁䅑兤橂䡁䅑督獁䍁䅁兡畂䝁䅍䅢ㅂ䝁䅑兡畂䝁䅣䅉あ䡁䅉兙灂䝁䄴兡畂䝁䅣䅌杁䡁䅍䅣桂䡁䅉党杁䡁䅁兙祂䡁䅑督獁䍁䅁䅣祂䝁䄸䅚ㅂ䝁䅍䅤杁䡁䅉党睂䝁䅅兡祂䍁䅷䅉睂䡁䅉睢歂䡁䅕睙あ䍁䅁杣求䡁䅁䅢桂䝁䅍党瑂䝁䅕杢あ䍁䅷䅉瑂䝁䅅兡畂䡁䅑党畂䝁䅅杢橂䝁䅕䅌杁䝁䅅杢歂䍁䅁兤睂䝁䅣杣桂䝁䅑党杁䡁䅍党祂䡁䅙兡橂䝁䅕督畁䍁䅁杒ㅂ䡁䅉䅤潂䝁䅕杣獁䍁䅁兡あ䍁䅁䅚求䡁䅙党獂䝁䄸䅣穂䍁䅁兢桂䡁䅉督杁䕁䅧党獂䝁䅫睙療䡁䅁䅤求䡁䅉督杁䝁䅅杢歂䍁䅁䅡灂䝁䅣䅡瑁䝁䅅䅢あ䝁䅫䅤ㅂ䝁䅑党杁䡁䅁督求䡁䅕䅚療䍁䄰督桂䡁䅑党獂䝁䅷兡あ䝁䅕䅉噂䕁䅅睕杁䡁䅍入穂䡁䅑党瑂䡁䅍杌杁䕁䅅党祂䝁䄸杖灂䡁䅉睢畂䝁䄰党畂䡁䅑䅌杁䕁䅫杢橂䍁䄴䅉㍂䝁䅅督杁䝁䅫杢橂䝁䄸杣睂䝁䄸杣桂䡁䅑党歂䍁䅁兡畂䍁䅁免㕁䑁䅣免杁䝁䅅杢歂䍁䅁兡穂䍁䅁䅡求䝁䅅䅚硂䡁䅕兙祂䡁䅑党祂䝁䅕䅚杁䝁䅫杢杁䕁䅅杣獂䝁䅫杢湂䡁䅑睢畂䍁䅷䅉坂䝁䅫杣湂䝁䅫杢灂䝁䅅杌䅁䱁呣䅁獁䅁䅁兑求䡁䅉睢穂䡁䅁兙橂䝁䅕䅉桂䝁䄴䅚杁䕁䅑党浂䝁䅕杢穂䝁䅕䅁楃杂䅁杅䅳䕁䅅杚浂䝁䅫䅢灂䝁䅅䅤求䝁䅑䅉乂䝁䅅杢桂䝁䅣党祂䡁䅍䅉䡂䡁䅉睢ㅂ䡁䅁䅌杁䕁䅫杢橂䍁䄴䅌杁䡁䅑䅡祂䝁䄸兤湂䝁䅧䅉灂䡁䅑督杁䝁䅅杚浂䝁䅫䅢灂䝁䅅䅤求䡁䅍䅌杁䝁䄸䅣求䡁䅉兙あ䝁䅕督杁䝁䅅督杁䝁䅅杢杁䝁䅫杢㉂䝁䅕督あ䝁䄰党畂䡁䅑䅉瑂䝁䅅杢桂䝁䅣党瑂䝁䅕杢あ䍁䅁睙療䝁䄰䅣桂䝁䄴入杁䡁䅁杣療䡁䅙兡歂䝁䅫杢湂䍁䅁兡畂䡁䅙党穂䡁䅑兢求䝁䄴䅤杁䝁䄰兙畂䝁䅅睚求䝁䄰党畂䡁䅑䅉穂䝁䅕杣㉂䝁䅫睙求䡁䅍䅉あ䝁䄸䅉瑂䡁䅕䅤ㅂ䝁䅅䅢杁䝁䅙兤畂䝁䅑督獁䍁䅁兡畂䡁䅍䅤灂䡁䅑兤あ䝁䅫睢畂䝁䅅䅢杁䝁䅍䅢灂䝁䅕杢あ䡁䅍䅌祂䝁䅕䅤桂䝁䅫䅢穂䍁䅁兙畂䝁䅑䅉潂䝁䅫睚潂䍁䅁杢求䡁䅑䅉㍂䝁䄸杣あ䝁䅧䅉灂䝁䄴䅚灂䡁䅙兡歂䡁䅕兙獂䡁䅍䅉灂䝁䄴䅉あ䝁䅧党杁䙁䅕杢灂䡁䅑党歂䍁䅁睕あ䝁䅅䅤求䡁䅍杌杁䕁䅫䅤杁䡁䅁杣療䡁䅙兡歂䝁䅕督杁䝁䅅䅚㉂䝁䅫督療䡁䅉入杁䝁䄸杣杁䡁䅍兤楂䍁䄰兙歂䡁䅙兡穂䝁䄸杣㕂䍁䅁督求䡁䅉杤灂䝁䅍党穂䍁䅁䅤療䍁䅁兢ㅂ䡁䅑兤桂䝁䅷䅉浂䡁䅕杢歂䡁䅍杌杁䙁䅑䅡求䡁䅍党杁䝁䅙兤畂䝁䅑督杁䝁䅅杣求䍁䅁䅚灂䡁䅍䅤祂䝁䅫杙ㅂ䡁䅑党歂䍁䅁䅤療䍁䅁杣求䡁䅑兙灂䝁䅷䅌杁䝁䅧兡湂䝁䅧䅉畂䝁䅕䅤杁䡁䅣睢祂䡁䅑䅡杁䝁䅅杢歂䍁䅁兡畂䡁䅍䅤灂䡁䅑兤あ䝁䅫睢畂䝁䅅䅢杁䝁䅍䅢灂䝁䅕杢あ䡁䅍䅉歂䝁䅫杣求䝁䅍䅤獂䡁䅫䅉桂䝁䄴䅚杁䡁䅑䅡祂䝁䄸兤湂䝁䅧䅉灂䝁䄴䅤求䡁䅉兢求䝁䅑兡桂䡁䅉兡求䡁䅍䅌杁䝁䅫杢橂䝁䅷兤歂䝁䅫杢湂䍁䅁兡畂䝁䅑党睂䝁䅕杢歂䝁䅕杢あ䍁䅁兡畂䡁䅙党穂䡁䅑兢求䝁䄴䅤杁䝁䅅䅚㉂䝁䅫督療䡁䅉督獁䍁䅁杣求䡁䅑兡祂䝁䅕兢求䝁䄴䅤杁䡁䅁䅢桂䝁䄴䅉穂䡁䅁睢畂䡁䅍睢祂䡁䅍䅌杁䝁䅉杣療䝁䅳党祂䍁䄰䅚求䝁䅅䅢求䡁䅉督獁䍁䅁兢桂䝁䅯睢祂䍁䅁杚ㅂ䝁䄴䅚杁䝁䄰兙祂䝁䅳党あ䡁䅁䅢桂䝁䅍党穂䍁䅷䅉桂䝁䄴䅚杁䝁䅉兙畂䝁䅳䅉あ䡁䅉兤穂䡁䅑䅉歂䝁䅕䅣桂䡁䅉䅤瑂䝁䅕杢あ䡁䅍杌杁䙁䅑䅡求䍁䅁睙療䝁䄰䅣桂䝁䄴入杁䝁䅅䅢穂䝁䄸䅉療䝁䅙杚求䡁䅉督杁䝁䅫杢㉂䝁䅕督あ䝁䄰党畂䡁䅑䅉睂䡁䅉睢歂䡁䅕睙あ䡁䅍䅉灂䝁䄴䅉㉂䝁䅅杣灂䝁䄸兤穂䍁䅁兡畂䡁䅙党穂䡁䅑兢求䝁䄴䅤杁䡁䅍䅤㕂䝁䅷党穂䍁䅁兡畂䍁䅁䅤潂䝁䅕䅉灂䝁䄴督あ䝁䅫䅤ㅂ䡁䅑兡療䝁䄴兙獂䍁䅁䅚灂䡁䅍䅤祂䝁䅫杙ㅂ䡁䅑兡療䝁䄴䅉橂䝁䅧兙畂䝁䄴党獂䍁䅷䅉灂䝁䄴睙獂䡁䅕䅚灂䝁䄴睚杁䡁䅍兢桂䝁䅷䅢獁䍁䅁督瑂䝁䅅䅢獂䍁䄸兢灂䝁䅑䅌杁䝁䄰兡歂䍁䅷䅉桂䝁䄴䅚杁䝁䅷兙祂䝁䅣党杁䝁䅍兙睂䝁䅫䅤桂䝁䅷兡㙂䝁䅅䅤灂䝁䄸杢杁䡁䅙兙獂䡁䅕党杁䝁䅅杢歂䍁䅁睚祂䝁䄸睤あ䝁䅧䅉求䡁䅅兤灂䡁䅑入獁䍁䅁兙畂䝁䅑䅉求䝁䄰党祂䝁䅣兡畂䝁䅣䅉瑂䝁䅅杣牂䝁䅕䅤穂䍁䄴䅉䩂䝁䄴䅉桂䝁䅑䅚灂䡁䅑兡療䝁䄴䅌杁䝁䅫䅤杁䝁䄸杚浂䝁䅕杣穂䍁䅁兣ㅂ䝁䅅杢あ䝁䅫䅤桂䡁䅑兡㉂䝁䅕䅌杁䝁䅅䅢あ䝁䅕杣畂䝁䅅䅤灂䡁䅙党獁䍁䅁兙畂䝁䅑䅉浂䝁䅫䅥求䝁䅑䅉灂䝁䄴睙療䝁䄰党杁䡁䅁杣療䝁䅑兤橂䡁䅑督獁䍁䅁兙畂䝁䅑䅉瑂䝁䅅杢桂䝁䅣党穂䍁䅁兙穂䡁䅍党あ䡁䅍䅉浂䝁䄸杣杁䝁䅙睢ㅂ䝁䄴䅚桂䡁䅑兡療䝁䄴督杁䝁䅅杢歂䍁䅁党畂䝁䅑睢㍂䝁䄰党畂䡁䅑督獁䍁䅁䅚求䝁䅙兡畂䝁䅕䅚杁䝁䅉党畂䝁䅕杚灂䡁䅑䅌杁䝁䅅杢歂䍁䅁䅚求䝁䅙兡畂䝁䅕䅚杁䝁䅍睢畂䡁䅑杣灂䝁䅉兤あ䝁䅫睢畂䍁䅁䅣獂䝁䅅杢穂䍁䅁杚療䡁䅉䅉橂䝁䄸杣睂䝁䄸杣桂䡁䅑兡療䝁䄴督杁䝁䅅杢歂䍁䅁兢ㅂ䝁䄴兡橂䝁䅫䅣桂䝁䅷兡あ䝁䅫党穂䍁䄴䅉䉂䝁䅙杚灂䝁䅷兡桂䡁䅑党歂䍁䅁兔桂䝁䄴兙湂䝁䅕杣穂䍁䅁睒祂䝁䄸兤睂䍁䅁䅣祂䝁䄸杤灂䝁䅑党穂䍁䅁兡畂䡁䅙党穂䡁䅑兢求䝁䄴䅤杁䝁䄰兙畂䝁䅅睚求䝁䄰党畂䡁䅑䅉療䡁䅉䅉橂䡁䅕督あ䝁䄸兢灂䡁䅯党歂䍁䅁兡畂䡁䅙党穂䡁䅑兢求䝁䄴䅤杁䝁䅍睢ㅂ䝁䄴督求䝁䅷兡畂䝁䅣䅉桂䝁䄴䅚杁䝁䅙兡歂䡁䅕睙灂䝁䅅杣㕂䍁䅁督求䡁䅉杤灂䝁䅍党穂䍁䄴䅉䉂䝁䅙杚灂䝁䅷兡桂䡁䅑党歂䍁䅁兔桂䝁䄴兙湂䝁䅕杣穂䍁䅁睒祂䝁䄸兤睂䍁䅷䅉䩂䝁䄴睙畁䍁䅁睤桂䡁䅍䅉浂䝁䄸杣瑂䝁䅕䅚杁䝁䅫杢杁䑁䅅兏㕁䑁䅍䅉桂䝁䄴䅚杁䝁䅫督杁䝁䅉兙穂䝁䅕䅚杁䝁䅫杢杁䙁䅣党穂䡁䅑䅉兂䝁䅅䅢瑂䍁䅁村求䝁䅅睙潂䍁䅷䅉䝂䝁䅷睢祂䝁䅫䅚桂䍁䅁睤灂䡁䅑䅡杁䝁䅅䅚歂䝁䅫䅤灂䝁䄸杢桂䝁䅷䅉療䝁䅙杚灂䝁䅍党穂䍁䅁兡畂䍁䅁䅕祂䝁䅫䅚求䡁䅍䅉䑂䡁䅉睢穂䡁䅍兡畂䝁䅣䅌杁䕁䄰兙穂䡁䅍兙橂䝁䅧兤穂䝁䅕䅤あ䡁䅍睏杁䙁䅍䅤桂䝁䄰杚療䡁䅉䅚獁䍁䅁睑療䝁䄴杢求䝁䅍䅤灂䝁䅍兤あ䑁䅳䅉䵂䝁䄸杢歂䝁䄸杢獁䍁䅁兖畂䝁䅫䅤求䝁䅑䅉䱂䝁䅫杢湂䝁䅑睢瑂䑁䅳䅉䕂䡁䅕杙桂䝁䅫䅌杁䙁䅕杢灂䡁䅑党歂䍁䅁兑祂䝁䅅杙杁䕁䅕兢灂䡁䅉兙あ䝁䅕督㝁䍁䅁睕㕂䝁䅑杢求䡁䅫䅌杁䕁䅅兤穂䡁䅑杣桂䝁䅷兡桂䑁䅳䅉䥂䝁䄸杢湂䍁䅁睓療䝁䄴睚㝁䍁䅁䅖療䝁䅳入療䍁䅷䅉䭂䝁䅅䅣桂䝁䄴䅌杁䙁䅯兤祂䝁䅫睙潂䍁䅷䅉呂䡁䅣兡あ䡁䅯党祂䝁䅷兙畂䝁䅑䅉桂䝁䄴䅚杁䕁䅑党獂䝁䅅睤桂䡁䅉党畁䅁䅁桪䅍䥁䝉䅁䉂䝁䅙䅢桂䝁䅍䅉䩂䝁䄴睙療䡁䅉䅣療䡁䅉兙あ䝁䅕䅚獁䍁䅁䅤潂䡁䅉睢ㅂ䝁䅣䅡杁䝁䅫䅤穂䍁䅁督ㅂ䝁䅉督灂䝁䅑兡桂䡁䅉兡求䡁䅍䅌杁䡁䅁杣療䡁䅙兡歂䝁䅕督杁䡁䅍兤睂䡁䅁䅢求䝁䄰党畂䡁䅑兙獂䍁䅁䅡求䝁䅅䅢あ䝁䅧䅉桂䝁䄴䅚杁䝁䅷兡浂䝁䅕䅉灂䝁䄴督ㅂ䡁䅉兙畂䝁䅍党杁䡁䅁杣療䝁䅑兤橂䡁䅑督畁䍁䅁䅖潂䝁䅕䅉橂䝁䄸兢睂䝁䅅杢㕂䍁䅁睢睂䝁䅕杣桂䡁䅑党穂䍁䅁䅤潂䡁䅉睢ㅂ䝁䅣䅡杁䕁䅅杚獂䝁䅅睙杁䕁䅯兙睂䝁䅅杢杁䝁䅅杢歂䍁䅁兑浂䝁䅷兙橂䍁䅁兖畁䙁䅍杌杁䡁䅍党湂䝁䄰党畂䡁䅑督畁䍁䅁䅖潂䝁䅕䅉䉂䝁䅙䅢桂䝁䅍䅉䭂䝁䅅䅣桂䝁䄴䅉穂䝁䅕睚瑂䝁䅕杢あ䍁䅁睢浂䝁䅙党祂䡁䅍䅉橂䝁䅅杢橂䝁䅕杣獁䍁䅁兢求䝁䅑兡橂䝁䅅䅢獁䍁䅁杢ㅂ䡁䅉督灂䝁䄴睚杁䝁䅍兙祂䝁䅕䅌杁䡁䅣睢祂䝁䅳䅉獂䝁䅕兙㉂䝁䅕䅌杁䕁䅣兓䝂䙁䅑䅌杁䝁䅅杢歂䍁䅁睤潂䝁䄸䅢求䍁䅁兙畂䝁䅑䅉あ䝁䅕杣瑂䍁䅁䅢灂䝁䅙党杁䝁䅫杢穂䡁䅕杣桂䝁䄴睙求䍁䅁䅣祂䝁䄸䅚ㅂ䝁䅍䅤穂䍁䅷䅉桂䡁䅍䅉㍂䝁䅕䅢獂䍁䅁兙穂䍁䅁睖䉂䙁䅫睕杁䝁䅅杢歂䍁䅁睙潂䝁䅫䅢歂䍁䅁党畂䝁䅑睢㍂䝁䄰党畂䡁䅑䅉睂䝁䅷兙畂䡁䅍䅉ㅂ䝁䄴䅚求䡁䅉䅉穂䝁䅅杤灂䝁䄴睚杁䡁䅑入睂䝁䅕䅉灂䝁䄴督ㅂ䡁䅉兙畂䝁䅍党杁䡁䅁杣療䝁䅑兤橂䡁䅑督杁䝁䅫杢杁䕁䅯兙睂䝁䅅杢畁䍁䅁䅖潂䝁䅕䅉䉂䝁䅙䅢桂䝁䅍䅉噂䍁䄴睕畁䍁䅁督求䝁䅣兢求䝁䄴䅤杁䡁䅁杣療䡁䅙兡歂䝁䅕督杁䝁䅍兙畂䝁䅍党祂䍁䅷䅉桂䝁䅍睙灂䝁䅑党畂䡁䅑䅌杁䡁䅍䅡療䡁䅉䅤瑁䡁䅑党祂䝁䄰䅉歂䝁䅫督桂䝁䅉兡獂䝁䅫䅤㕂䍁䅷䅉橂䡁䅉兡あ䝁䅫睙桂䝁䅷䅉灂䝁䅷䅢畂䝁䅕督穂䍁䅷䅉潂䝁䄸督睂䝁䅫䅤桂䝁䅷䅉灂䝁䄴䅚求䝁䄰杢灂䡁䅑入獁䍁䅁䅚求䝁䄴䅤桂䝁䅷䅌杁䡁䅙兡穂䝁䅫睢畂䍁䅷䅉獂䝁䄸杢湂䍁䄰䅤求䡁䅉兢杁䝁䅍兙祂䝁䅕䅉桂䝁䄴䅚杁䝁䅑兡穂䝁䅅杙灂䝁䅷兡あ䡁䅫䅌杁䝁䅅杢歂䍁䅁䅤求䡁䅉兢杁䝁䅅杢歂䍁䅁睤潂䝁䄸䅢求䍁䅁䅢灂䝁䅙党杁䝁䅫杢穂䡁䅕杣桂䝁䄴睙求䍁䅁䅣祂䝁䄸䅚ㅂ䝁䅍䅤穂䍁䅁兡畂䍁䅁䅤潂䝁䅕䅉噂䝁䄴兡あ䝁䅕䅚杁䙁䅍䅤桂䡁䅑党穂䍁䄴䅉䩂䡁䅑䅉穂䝁䅕䅢獂䡁䅍䅉灂䡁䅑督杁䡁䅁杣療䝁䅑兤橂䡁䅑督杁䡁䅑䅡祂䝁䄸兤湂䝁䅧䅉穂䝁䅅䅢求䡁䅍䅉桂䡁䅍督療䝁䅍兡桂䡁䅑党穂䍁䅷䅉楂䡁䅉睢牂䝁䅕杣穂䍁䅷䅉灂䝁䄴䅚求䡁䅁党畂䝁䅑党畂䡁䅑䅉橂䝁䄸杣睂䝁䄸杣桂䡁䅑党杁䝁䅅睚求䝁䄴睙灂䝁䅕督獁䍁䅁兡畂䝁䅑兡㉂䝁䅫䅚ㅂ䝁䅅䅢杁䝁䅅睚求䝁䄴睙灂䝁䅕督獁䍁䅁兙畂䝁䅑䅉桂䝁䅙杚灂䝁䅷兡桂䡁䅑党歂䍁䅁睙療䡁䅉䅣療䡁䅉兙あ䝁䅕䅉桂䝁䅣党畂䝁䅍兡求䡁䅍杌杁䕁䅅杚獂䝁䅅睙杁䕁䅫杢橂䝁䄸杣睂䝁䄸杣桂䡁䅑党歂䍁䅁睤桂䡁䅍䅉浂䝁䄸兤畂䝁䅑党歂䍁䅁兡畂䍁䅁免㕁䑁䅕兎杁䝁䅅杢歂䍁䅁兡穂䍁䅁䅡求䝁䅅䅚硂䡁䅕兙祂䡁䅑党祂䝁䅕䅚杁䝁䅫杢杁䕁䅍睢獂䡁䅕兢楂䡁䅕督獁䍁䅁睒求䝁䄸杣湂䝁䅫兙畁䅁䅁䉶䅍䙁佉䅁䉂䝁䅣兡獂䝁䅕杢あ䍁䅁䅖求䝁䅍䅡畂䝁䄸䅢療䝁䅣兡求䡁䅍䅌杁䕁䅫杢橂䍁䄴䅉睂䡁䅉睢㉂䝁䅫䅚求䡁䅍䅉桂䡁䅁䅣獂䝁䅫睙桂䡁䅑兡療䝁䄴䅉浂䝁䄸睙ㅂ䡁䅍党歂䍁䅁督療䝁䅷兤あ䝁䅫睢畂䡁䅍䅉あ䝁䄸䅉あ䝁䅧党杁䝁䅷兡浂䝁䅕䅉穂䝁䅍兡求䝁䄴睙求䡁䅍䅌杁䝁䅑兡桂䝁䅣杢療䡁䅍䅤灂䝁䅍督獁䍁䅁兙畂䝁䅑䅉桂䡁䅁䅣獂䝁䅫党歂䍁䅁睙潂䝁䅕兢灂䝁䅍兙獂䍁䅁兢桂䡁䅉睡求䡁䅑督杁䡁䅣睢祂䝁䅷䅚㍂䝁䅫䅚求䍁䄴䅉啂䝁䅧党杁䝁䅍睢瑂䡁䅁兙畂䡁䅫䅉療䡁䅁党祂䝁䅅䅤求䡁䅍䅉灂䝁䄴䅉あ䝁䅧杣求䝁䅕䅉穂䝁䅕睚瑂䝁䅕杢あ䡁䅍杏杁䕁䅷兡浂䝁䅕䅉呂䝁䅍兡求䝁䄴睙求䡁䅍䅉桂䝁䄴䅚杁䕁䅅䅣睂䝁䅷兡求䝁䅑䅉乂䝁䅅杣牂䝁䅕䅤穂䍁䅷䅉䕂䝁䅫兙湂䝁䄴睢穂䡁䅑兡橂䡁䅍䅉桂䝁䄴䅚杁䕁䅣党畂䝁䄸兢灂䝁䅍督獁䍁䅁兙畂䝁䅑䅉䉂䝁䅣兡獂䝁䅕杢あ䍁䅁睑祂䝁䄸督穂䕁䅷兙楂䍁䄴䅉啂䝁䅧党杁䕁䅷兡浂䝁䅕䅉呂䝁䅍兡求䝁䄴睙求䡁䅍䅉桂䝁䄴䅚杁䕁䅅䅣睂䝁䅷兡求䝁䅑䅉乂䝁䅅杣牂䝁䅕䅤穂䍁䅁督求䝁䅣兢求䝁䄴䅤杁䝁䄸杚浂䝁䅕杣穂䍁䅁䅢灂䡁䅅兤灂䝁䅑䅉橂䝁䅧杣療䝁䄰兙あ䝁䄸睚祂䝁䅅䅣潂䡁䅫䅉穂䡁䅫督あ䝁䅕兢穂䍁䅁兙畂䝁䅑䅉橂䝁䄸兢睂䝁䄸杢求䝁䄴䅤穂䑁䅳䅉獂䝁䅫兣ㅂ䝁䅫䅚杁䝁䅍䅡祂䝁䄸兢桂䡁䅑睢湂䡁䅉兙睂䝁䅧入杁䝁䄰兙穂䡁䅍䅉穂䡁䅁党橂䡁䅑杣療䝁䄰党あ䡁䅉入杁䡁䅍入穂䡁䅑党瑂䡁䅍睏杁䝁䅣兙穂䍁䅁睙潂䡁䅉睢瑂䝁䅅䅤療䝁䅣杣桂䡁䅁䅡㕂䍁䅁督㕂䡁䅍䅤求䝁䄰督杁䝁䅅杢歂䍁䅁睙療䝁䄰䅣療䝁䄴党畂䡁䅑督㝁䍁䅁睚桂䡁䅍䅉橂䝁䅧杣療䝁䄰兙あ䝁䄸睚祂䝁䅅䅣潂䡁䅫䅉瑂䝁䅅督穂䍁䅁督睂䝁䅕睙あ䡁䅉睢瑂䝁䅕䅤祂䡁䅫䅉穂䡁䅫督あ䝁䅕兢穂䑁䅳䅉灂䝁䄴䅚ㅂ䝁䅍䅤灂䡁䅙党獂䡁䅫䅉橂䝁䄸兤睂䝁䅷党歂䍁䅁䅣獂䝁䅅督瑂䝁䅅䅉瑂䝁䅅督穂䍁䅁督睂䝁䅕睙あ䡁䅉睢瑂䝁䅕䅤祂䡁䅫䅉灂䝁䄴督あ䡁䅉兤瑂䝁䅕杢あ䡁䅍睏杁䝁䅅䅤療䝁䄰兡橂䍁䅁兙楂䡁䅍睢祂䡁䅁䅤灂䝁䄸杢杁䝁䅫杢穂䡁䅑杣ㅂ䝁䄰党畂䡁䅑督㝁䍁䅁兢灂䝁䅍杣療䡁䅣兙㉂䝁䅕䅉睂䝁䅷兙穂䝁䄰兙瑁䝁䅅䅤療䝁䄰兡橂䍁䅁党瑂䝁䅫督穂䝁䅫睢畂䍁䅁督睂䝁䅕睙あ䡁䅉睢瑂䝁䅕䅤祂䡁䅫䅉灂䝁䄴督あ䡁䅉兤瑂䝁䅕杢あ䡁䅍睏杁䝁䅫杢歂䡁䅕睙あ䝁䅫杤求䝁䅷入杁䝁䅍睢ㅂ䡁䅁䅢求䝁䅑䅉睂䝁䅷兙穂䝁䄰兙杁䝁䄸䅣あ䝁䅫睙桂䝁䅷䅉求䝁䄰兡穂䡁䅍兡療䝁䄴䅉穂䡁䅁党橂䡁䅑杣療䝁䄰党あ䡁䅉入杁䝁䅫杢穂䡁䅑杣ㅂ䝁䄰党畂䡁䅑督㝁䍁䅁杣桂䝁䄰兙畂䍁䅁督睂䝁䅕睙あ䡁䅉睢穂䝁䅍睢睂䡁䅫睏杁䝁䅷兙楂䝁䄸杣桂䡁䅑睢祂䡁䅫䅉穂䝁䄸杚あ䡁䅣兙祂䝁䅕睏杁䝁䅫杢浂䝁䄸杣瑂䝁䅅䅤灂䝁䄸杢杁䝁䄰兙畂䝁䅅睚求䝁䄰党畂䡁䅑䅉桂䝁䄴䅚杁䝁䅅杢桂䝁䅷入あ䝁䅫睙穂䑁䅳䅉獂䝁䅅杙療䡁䅉兙あ䝁䄸杣㕂䍁䅁兙ㅂ䡁䅑睢瑂䝁䅅䅤灂䝁䄸杢杁䝁䅅杢歂䍁䅁杣療䝁䅉睢あ䝁䅫睙杁䡁䅍入穂䡁䅑党瑂䡁䅍睏杁䝁䅑兡穂䡁䅍睢獂䡁䅕䅤灂䝁䄸杢杁䡁䅑党穂䡁䅑兡畂䝁䅣睏杁䝁䅅杢歂䍁䅁杤桂䝁䅍兤ㅂ䝁䄰䅉睂䡁䅕兢睂䡁䅍䅌杁䝁䅅杢歂䍁䅁兢求䝁䅅督ㅂ䡁䅉党瑂䝁䅕杢あ䍁䅁䅤求䝁䅍䅡畂䝁䄸䅢療䝁䅣兡求䡁䅍杌杁䙁䅑䅡灂䡁䅍䅉穂䝁䅕睚瑂䝁䅕杢あ䍁䅁兙獂䡁䅍睢杁䝁䄸杚浂䝁䅕杣穂䍁䅁睒䑂䍁䅁兙畂䝁䅑䅉䵂䕁䅍䅉橂䝁䄸䅢ㅂ䝁䄰杢穂䍁䅷䅉穂䝁䅅兢睂䝁䅷党杁䡁䅁杣求䡁䅁兙祂䝁䅅䅤灂䝁䄸杢杁䡁䅁杣療䝁䅑兤橂䡁䅑督獁䍁䅁睙ㅂ䡁䅍䅤療䝁䄰䅉橂䝁䅧党瑂䝁䅫督あ䡁䅉兡求䡁䅍䅌杁䝁䅅杢歂䍁䅁䅢桂䝁䅉睢祂䝁䅅䅤療䡁䅉入杁䝁䅫杢穂䡁䅑杣ㅂ䝁䄰党畂䡁䅑䅉穂䡁䅕䅣睂䝁䅷兡求䡁䅍杌杁䙁䅑䅡求䍁䅁䅒灂䝁䅅睚畂䝁䄸督あ䝁䅫睙穂䍁䅁兙畂䝁䅑䅉䡂䝁䅕杢療䝁䄰兡橂䡁䅍䅉穂䝁䅕睚瑂䝁䅕杢あ䍁䅁䅣祂䝁䄸杤灂䝁䅑党穂䍁䅁睚求䝁䄴睢瑂䝁䅫睙穂䍁䅷䅉橂䝁䄸杢あ䡁䅉兙橂䡁䅑䅉瑂䝁䅅杢ㅂ䝁䅙兙橂䡁䅑兤祂䝁䅫杢湂䍁䅁兙畂䝁䅑䅉祂䝁䅕督求䝁䅅杣橂䝁䅧䅉桂䝁䄴䅚杁䝁䅑党㉂䝁䅕䅢療䡁䅁兢求䝁䄴䅤獁䍁䅁䅣桂䡁䅑䅡療䝁䅷睢湂䡁䅫䅌杁䝁䅍睢瑂䡁䅁兙畂䝁䅫睢畂䍁䅁䅚灂䝁䅅睚畂䝁䄸督あ䝁䅫睙穂䍁䅷䅉祂䝁䅕兙湂䝁䅕杢あ䍁䅁䅣桂䡁䅉䅤畂䝁䅕杣穂䝁䅧兡睂䍁䅷䅉桂䝁䄴䅚杁䝁䅉兡療䝁䄰睢獂䝁䅕睙ㅂ䝁䅷兙祂䍁䅁兙畂䝁䅅䅢㕂䡁䅍兡穂䍁䅁杙ㅂ䡁䅍兡畂䝁䅕督穂䝁䅕督㝁䍁䅁兙畂䝁䅑䅉橂䝁䅕䅢獂䍁䅁兙畂䝁䅅䅢㕂䡁䅍兡穂䍁䅁䅣獂䝁䅅䅤求䍁䅁杙桂䡁䅍党歂䍁䅁兙穂䡁䅍兙㕂䡁䅍䅌杁䝁䅙䅢療䡁䅣䅉橂䡁䅫䅤療䝁䄰党あ䝁䅕杣穂䍁䅷䅉祂䝁䅕兙獂䍁䄰䅤灂䝁䄰党杁䝁䅍党獂䝁䅷䅉桂䝁䄴兙獂䡁䅫来求䡁䅉督獁䍁䅁睙求䝁䅷䅢杁䝁䅫兢桂䝁䅣兡畂䝁䅣䅉穂䡁䅫督あ䝁䅕兢穂䍁䅷䅉瑂䝁䅫睙祂䝁䄸䅣獂䝁䅅䅤求䍁䅁杣求䝁䅅䅚求䡁䅉督獁䍁䅁兙畂䝁䅑䅉祂䝁䅕䅢桂䡁䅑党歂䍁䅁睙療䝁䄴督ㅂ䝁䄰兙楂䝁䅷党穂䍁䄴䅉啂䝁䅧党杁䕁䅅睚灂䝁䅷党畂䡁䅑䅉䑂䡁䅉睢穂䡁䅍䅔桂䝁䅉䅉穂䝁䅕睚瑂䝁䅕杢あ䍁䅁䅣祂䝁䄸杤灂䝁䅑党穂䍁䅁杤桂䡁䅉兡療䡁䅕督杁䡁䅍党祂䡁䅙兡橂䝁䅕督獁䍁䅁兡畂䝁䅍䅢ㅂ䝁䅑兡畂䝁䅣䅉祂䝁䅕䅣桂䝁䅫杣穂䍁䅷䅉睂䝁䅅杣あ䡁䅍䅌杁䝁䄰兙灂䝁䄴䅤求䝁䄴兙畂䝁䅍党獁䍁䅁兡畂䡁䅍䅤桂䝁䅷䅢桂䡁䅑兡療䝁䄴督獁䍁䅁䅤祂䝁䅅兡畂䝁䅫杢湂䍁䅷䅉橂䝁䄸兢睂䝁䅷兡桂䝁䄴睙求䍁䅁督ㅂ䡁䅁䅣療䡁䅉䅤獁䍁䅁督療䝁䅙䅤㍂䝁䅅杣求䍁䅁兙穂䍁䅁兙杁䡁䅍党祂䡁䅙兡橂䝁䅕䅌杁䝁䅅督穂䝁䅕䅤杁䝁䄰兙畂䝁䅅睚求䝁䄰党畂䡁䅑䅌杁䝁䅅杢歂䍁䅁睙療䝁䄴督ㅂ䝁䅷䅤灂䝁䄴睚杁䡁䅍党祂䡁䅙兡橂䝁䅕督畁䍁䅁䅖潂䝁䅕䅉橂䝁䄸兢睂䝁䅅杢㕂䍁䅁兢桂䡁䅉睡求䡁䅑督杁䝁䅫䅤穂䍁䅁䅣祂䝁䄸䅚ㅂ䝁䅍䅤穂䍁䅁䅤潂䡁䅉睢ㅂ䝁䅣䅡杁䝁䅑兡祂䝁䅕睙あ䍁䅁督桂䝁䅷党穂䍁䅷䅉歂䝁䅫督あ䡁䅉兡楂䡁䅕䅤療䡁䅉督獁䍁䅁杣求䡁䅍党獂䝁䅷党祂䡁䅍䅌杁䝁䄰兙畂䡁䅕杚桂䝁䅍䅤ㅂ䡁䅉党祂䍁䅣督杁䡁䅉党睂䡁䅉党穂䝁䅕杢あ䝁䅅䅤灂䡁䅙党穂䍁䅷䅉桂䝁䄴䅚杁䝁䅕䅢求䝁䅍䅤祂䝁䄸杢灂䝁䅍䅉橂䝁䄸兢瑂䝁䅕杣橂䝁䅕杌杁䕁䅅睚灂䝁䅷党畂䡁䅑䅉啂䝁䅕睙潂䝁䄴睢獂䝁䄸睚灂䝁䅕督獁䍁䅁兓畂䝁䅍杌杁䡁䅣兙穂䍁䅁兡畂䝁䅍睢祂䡁䅁睢祂䝁䅅䅤求䝁䅑䅉灂䝁䄴䅉硁䑁䅫兏㕁䍁䅁兙畂䝁䅑䅉灂䡁䅍䅉潂䝁䅕兙歂䡁䅅兤桂䡁䅉䅤求䡁䅉党歂䍁䅁兡畂䍁䅁睕桂䝁䄴䅤桂䍁䅁睑獂䝁䅅杣桂䍁䅷䅉䑂䝁䅅䅢灂䝁䅙睢祂䝁䄴兡桂䍁䄴䅁䕄睅䅁䅑䄸䕁䅅睚灂䝁䅷入穂䡁䅫督獁䍁䅁兓畂䝁䅍杌杁䝁䄸䅣求䡁䅉兙あ䝁䅕督杁䝁䅅督杁䝁䅅䅉歂䝁䅕杤求䝁䅷睢睂䝁䅕杣杁䝁䅅杢歂䍁䅁兢桂䡁䅉睡求䡁䅑党祂䍁䅁睢浂䍁䅁督療䝁䅙䅤㍂䝁䅅杣求䍁䄰党畂䝁䅅杙獂䝁䅕䅚杁䡁䅍睢獂䡁䅕䅤灂䝁䄸杢穂䍁䅁兙畂䝁䅑䅉穂䝁䅕杣㉂䝁䅫睙求䡁䅍䅉あ䝁䄸䅉あ䝁䅧党杁䝁䅧睢穂䡁䅁兡あ䝁䅅䅢灂䡁䅑入杁䝁䅫杢歂䡁䅕督あ䡁䅉入杁䝁䅫杢杁䕁䄴睢祂䡁䅑䅡杁䕁䅅兢求䡁䅉兡橂䝁䅅䅌杁䕁䅕兤祂䝁䄸䅣求䍁䅷䅉あ䝁䅧党杁䕁䅅督灂䝁䅅兌兂䝁䅅睙灂䝁䅙兡橂䍁䅷䅉桂䝁䄴䅚杁䕁䅫杢歂䝁䅫兙畁䍁䅁兓あ䍁䅁睢浂䝁䅙党祂䡁䅍䅉穂䝁䄸杚あ䡁䅣兙祂䝁䅕䅉穂䝁䄸䅢ㅂ䡁䅑兡療䝁䄴督杁䝁䅙兤獂䝁䅷入杁䝁䅫杢あ䝁䅕睚祂䝁䅅䅤求䝁䅑䅉㍂䝁䅫䅤潂䍁䅁䅤潂䝁䅫杣歂䍁䅁䅣桂䡁䅉䅤㕂䍁䅁䅡桂䡁䅉䅚㍂䝁䅅杣求䍁䅁兙畂䝁䅑䅉療䡁䅁党祂䝁䅅䅤灂䝁䄴睚杁䡁䅍入穂䡁䅑党瑂䡁䅍睏杁䝁䅍䅢療䡁䅕䅚杁䝁䅅䅣睂䝁䅷兡橂䝁䅅䅤灂䝁䄸杢穂䍁䅷䅉穂䡁䅕䅣睂䝁䄸杣あ䍁䅷䅉桂䝁䄴䅚杁䝁䄰兙灂䝁䄴䅤求䝁䄴兙畂䝁䅍党㝁䍁䅁督ㅂ䝁䅉督橂䡁䅉兡睂䡁䅑兡療䝁䄴䅉桂䝁䄴䅚杁䝁䄰兙灂䝁䄴䅤求䝁䄴兙畂䝁䅍党㝁䍁䅁兙畂䝁䅑䅉睂䡁䅉睢浂䝁䅕督穂䝁䅫睢畂䝁䅅䅢杁䡁䅍党祂䡁䅙兡橂䝁䅕督畁䍁䅁䅖潂䝁䅕䅉橂䝁䄸兢睂䝁䅅杢㕂䉁杫督杁䝁䅧睢穂䡁䅁兡あ䝁䅅䅢灂䡁䅑入杁䡁䅍睢浂䡁䅑睤桂䡁䅉党杁䡁䅍睢獂䡁䅕䅤灂䝁䄸杢穂䍁䅁兡畂䝁䅍䅢ㅂ䝁䅑党杁䝁䅧睢穂䡁䅁兡あ䝁䅅䅢灂䡁䅑入杁䝁䅕䅥睂䝁䅕杣灂䝁䅕杢橂䝁䅕䅉橂䝁䅷睢ㅂ䝁䅑䅉療䝁䅙杚求䡁䅉督杁䡁䅍睢獂䡁䅕䅤灂䝁䄸杢杁䝁䅕睙療䡁䅍入穂䡁䅑党瑂䡁䅍䅉あ䝁䅧兙あ䍁䅁睙療䝁䄰杙灂䝁䄴党杁䝁䅍睢祂䝁䅕䅉療䡁䅁党祂䝁䅅䅤灂䝁䄸杢桂䝁䅷䅉穂䡁䅫督あ䝁䅕兢穂䍁䅁杚療䡁䅉䅉睂䡁䅉睢睂䝁䅕杣あ䡁䅫䅉瑂䝁䅅杢桂䝁䅣党瑂䝁䅕杢あ䍁䅷䅉睂䝁䄸兡畂䡁䅑兌療䝁䅙兌穂䝁䅅䅢求䍁䅁䅋兂䕁䄸睕灁䍁䅷䅉桂䝁䄴䅚杁䝁䅫杢㉂䝁䅕杢あ䝁䄸杣㕂䍁䅁兙畂䝁䅑䅉睂䡁䅉睢橂䡁䅕杣求䝁䄰党畂䡁䅑睏杁䝁䅅杢歂䍁䅁䅓療䡁䅍䅣灂䡁䅑兙獂䝁䅫䅤㕂䍁䅁睕療䝁䅷兤あ䝁䅫睢畂䍁䅁睕あ䡁䅕䅚灂䝁䄸督畁䍁䅁兓あ䡁䅍䅉浂䝁䄸睢歂䍁䅁兙畂䝁䅑䅉楂䝁䅕杤求䡁䅉兙湂䝁䅕䅉求䝁䅍睢穂䡁䅫督あ䝁䅕兢杁䡁䅍睢獂䡁䅕䅤灂䝁䄸杢穂䍁䅁睙療䝁䄰䅣祂䝁䅫督求䍁䅁兓畂䝁䅙睢䡂䝁䅕杢求䡁䅍兡穂䍁䅁䅕偂䙁䅍睏杁䕁䅫睒杁䕁䅳兡療䡁䅍睡㝁䍁䅁兓䡂䍁䅁杒獂䝁䅕䅥㝁䍁䅁兓䡂䍁䅁睓䕂䙁䅍睏杁䕁䅫睒杁䕁䄸杢䕂䝁䅕兢桂䝁䄴䅚㝁䍁䅁兓䡂䍁䅁杒獂䡁䅫睏杁䕁䅫睒杁䙁䅅兤灂䝁䅍睡杁䙁䅁兙㕂䑁䅳䅉䩂䕁䅣䅉呂䝁䄰兙祂䡁䅑䅉乂䝁䅕杢ㅂ䑁䅳䅉䩂䕁䅣䅉䕂䝁䅫睚灂䡁䅑兙獂䍁䅁兔求䝁䄴兤杁䕁䅉睢桂䡁䅉䅚㝁䍁䅁兓䡂䍁䅁䅕桂䝁䄴睔睂䡁䅑兡橂䍁䅁兑䩂䍁䄰䅣療䡁䅣党祂䝁䅕䅚杁䡁䅍党獂䝁䅙兌橂䝁䅧党橂䝁䅳睢ㅂ䡁䅑䅉牂䝁䅫睢穂䝁䅳睏杁䙁䅁兙㕂䍁䅷䅉桂䍁䅁䅣桂䡁䅫兢求䝁䄴䅤杁䡁䅁杣療䝁䅍党穂䡁䅍兡畂䝁䅣䅉穂䝁䄸䅢ㅂ䡁䅑兡療䝁䄴睏杁䝁䅕睑桂䡁䅍䅡杁䝁䅙睢祂䍁䅁睙桂䡁䅍䅡獂䝁䅕督穂䍁䅁䅤求䝁䄴䅚求䡁䅉睏杁䝁䅣兡浂䡁䅑䅉橂䝁䅅杣歂䍁䅁督療䝁䅷兤あ䝁䅫睢畂䑁䅳䅉桂䝁䄴䅚杁䕁䅅杢桂䝁䅷入㙂䝁䅕䅌杁䝁䅅䅉橂䝁䅷睢ㅂ䝁䅑兌楂䝁䅅督求䝁䅑䅉歂䝁䅅䅤桂䍁䅁兙畂䝁䅅䅢㕂䡁䅑兡橂䍁䅁䅣獂䝁䅅䅤浂䝁䄸杣瑂䍁䄴䅉啂䝁䅧党杁䝁䅍睢瑂䡁䅁兙畂䡁䅫升穂䍁䅁兡畂䡁䅙党畂䡁䅑睢祂䡁䅫䅉桂䝁䄴䅚杁䡁䅁杣療䝁䅍兤祂䝁䅕兢求䝁䄴䅤杁䝁䅕睙療䡁䅍入穂䡁䅑党瑂䍁䅁督療䝁䅷兤あ䝁䅫睢畂䡁䅍䅉灂䝁䄴睙獂䡁䅕䅚求䍁䅁兒桂䡁䅑党橂䍁䅁督療䝁䅷兤あ䝁䅫睢畂䍁䅁兙畂䝁䅑䅉呂䡁䅑杣桂䡁䅑䅤療䝁䄴䅉塂䝁䅅杣祂䝁䅕杢杁䙁䅍入穂䡁䅑党瑂䑁䅳䅉䵂䕁䄰睕獁䍁䅁兙杁䝁䄸杢瑁䡁䅁杣求䝁䄰兡穂䝁䅕䅉療䡁䅉䅉潂䝁䄸督あ䝁䅕䅚獁䍁䅁睤求䝁䅉䅉桂䝁䄴䅚杁䝁䄰睢楂䝁䅫䅢求䍁䄰党畂䝁䅅杙獂䝁䅕䅚杁䙁䅁兔呂䍁䅁督療䝁䅷兤あ䝁䅫睢畂䑁䅳䅉坂䝁䅕杣穂䝁䅅䅌杁䝁䅅䅉潂䝁䄸督睂䝁䅫䅤桂䝁䅷兡あ䡁䅫䅉穂䝁䄸䅢ㅂ䡁䅑兡療䝁䄴睏杁䝁䅅杢歂䍁䅁睕あ䝁䅅入獁䍁䅁兙杁䝁䅍䅢療䡁䅕䅚瑁䝁䄴兙あ䝁䅫杤求䍁䅁睕桂䝁䅅睕杁䡁䅁杣療䡁䅁党祂䡁䅑入杁䝁䄰兙畂䝁䅅睚求䝁䄰党畂䡁䅑䅉穂䡁䅫督あ䝁䅕兢畁䍁䅁兓あ䡁䅍䅉潂䝁䄸督睂䝁䅫䅤桂䝁䅷兡あ䡁䅫䅉桂䝁䄴䅚杁䝁䅷党灂䡁䅍兤祂䝁䅕䅉桂䝁䄴䅚杁䝁䅕䅥睂䝁䅕杣灂䝁䅕杢橂䝁䅕䅉求䝁䄴䅡桂䝁䄴睙求䡁䅉䅉穂䝁䄸䅢ㅂ䡁䅑兡療䝁䄴督杁䝁䅍睢瑂䡁䅁杣灂䡁䅍党杁䕁䅉睢療䝁䅳䅌杁䕁䅕䅥睂䡁䅉党穂䡁䅍䅉䱂䝁䅫睢穂䝁䅳䅉桂䝁䄴䅚杁䕁䅕䅥睂䡁䅉党穂䡁䅍䅉乂䝁䄸杙灂䝁䅷党杁䝁䅙睢祂䍁䅁睙潂䝁䅕睙牂䍁䄰兡畂䍁䅁兙畂䝁䅑䅉橂䝁䅧党橂䝁䅳兌療䡁䅕䅤㝁䍁䅁睕睂䝁䅅䅉穂䝁䄸杚あ䡁䅣兙祂䝁䅕睏杁䕁䅣睢獂䝁䅙睏杁䙁䅍兙獂䝁䅕督杁䍁䅙䅉䑂䝁䅅䅤求䡁䅉兡畂䝁䅣睏杁䙁䅍党祂䡁䅙兡橂䝁䅕睏杁䕁䅅兤あ䝁䅧睢祂䝁䅫来求䑁䅳䅉䕂䝁䅅䅤桂䕁䄰兙湂䝁䅫杢求䑁䅳䅉卂䝁䅕督求䡁䅉杤求䍁䅁督療䝁䅷兤あ䝁䅫睢畂䑁䅳䅉䕂䝁䅫睚灂䡁䅑兙獂䍁䅁兔桂䡁䅉睡求䡁䅑兡畂䝁䅣䅉穂䝁䄸䅢ㅂ䡁䅑兡療䝁䄴睏杁䙁䅉党あ䝁䅅兡獂䍁䅁䅕偂䙁䅍䅉穂䝁䄸䅢ㅂ䡁䅑兡療䝁䄴睏杁䕁䅍党畂䡁䅑杣桂䝁䅷䅉卂䝁䅕督求䡁䅉杤桂䡁䅑兡療䝁䄴督㝁䍁䅁䅔療䡁䅫兙獂䡁䅑入杁䍁䅙䅉兂䡁䅉睢瑂䝁䄸䅤灂䝁䄸杢穂䑁䅳䅉乂䝁䅕兢楂䝁䅕杣穂䝁䅧兡睂䑁䅳䅉卂䝁䅕督灂䝁䅑党畂䝁䅍党杁䕁䄰兙畂䝁䅅睚求䝁䄰党畂䡁䅑睏杁䝁䅅杢歂䍁䅁睒ㅂ䝁䅕督あ䍁䅁兑睂䡁䅁杌杁䕁䅫䅤杁䡁䅍党祂䡁䅙党穂䍁䅁䅡療䡁䅑党獂䡁䅍䅌杁䡁䅉党穂䝁䄸杣あ䡁䅍䅉桂䝁䄴䅚杁䝁䅍杣ㅂ䝁䅫督求䍁䅁䅢灂䝁䄴党穂䍁䅷䅉橂䝁䅅督灂䝁䄴睢穂䍁䅷䅉橂䝁䄸杣睂䝁䄸杣桂䡁䅑党杁䝁䅙睢療䝁䅑䅉穂䝁䅕杣㉂䝁䅫睙求䍁䅁兢桂䝁䄴兙湂䝁䅕兢求䝁䄴䅤獁䍁䅁杣求䡁䅍䅤桂䡁䅕杣桂䝁䄴䅤穂䍁䅷䅉ㅂ䝁䄴兡㉂䝁䅕杣穂䝁䅫䅤灂䝁䅕督獁䍁䅁督あ䝁䅅䅚灂䡁䅕兢穂䍁䅷䅉桂䝁䄴䅚杁䝁䅧党桂䝁䅷䅤潂䝁䅍兙祂䝁䅕杌杁䙁䅑䅡求䍁䅁睙療䝁䄰䅣桂䝁䄴入杁䡁䅣兙穂䍁䅁杚療䡁䅉兢求䡁䅉䅢㕂䍁䅁睡畂䝁䄸睤畂䍁䅁兙穂䍁䅁䅕灂䝁䄸杢求䝁䅕杣瑁䙁䅍䅤桂䝁䄴䅚桂䡁䅉䅚杁䕁䅕䅢求䝁䅍䅤祂䝁䄸杢灂䝁䅍督獁䍁䅁兓畂䝁䅍杌杁䝁䅅杢歂䍁䅁睙潂䝁䅅杢湂䝁䅕䅚杁䝁䅫䅤穂䍁䅁杢桂䝁䄰党杁䡁䅑睢杁䕁䅅睚灂䝁䅷入穂䡁䅫督獁䍁䅁兓畂䝁䅍杌杁䝁䅫杢杁䑁䅉䅍睁䑁䅍杌杁䕁䅅睚灂䝁䅷入穂䡁䅫督獁䍁䅁兓畂䝁䅍杌杁䡁䅣兙穂䍁䅁杚療䡁䅕杢歂䝁䅕䅚杁䝁䅫杢杁䑁䅅兏穁䑁䅉䅉桂䝁䄴䅚杁䝁䅫督杁䝁䅧党桂䝁䅑兣ㅂ䝁䅅杣あ䝁䅕杣求䝁䅑䅉灂䝁䄴䅉䉂䝁䅷䅣潂䝁䅅杣求䡁䅑䅤桂䍁䅷䅉䡂䝁䅕睢祂䝁䅣兡桂䍁䄴䅁剄睅䅁朴䅍䕁䅅睚祂䝁䅕党杁䙁䅉党桂䝁䅷䅤㕂䍁䅁睑療䡁䅉䅣療䡁䅉兙あ䝁䅫睢畂䍁䅁兡穂䍁䅁兙杁䡁䅁兤楂䝁䅷兡橂䝁䅷入杁䡁䅑杣桂䝁䅑党歂䍁䅁杣求䝁䅅䅢杁䝁䅕督あ䝁䅅䅤求䍁䅁兡畂䡁䅙党穂䡁䅑兢求䝁䄴䅤杁䡁䅑杣ㅂ䡁䅍䅤杁䡁䅑䅡桂䡁䅑䅉灂䡁䅍䅉卂䕁䅕䅖䥂䕁䅫杔䱂䕁䅫杔䡂䍁䅁杕䙂䙁䅑兑䩂䕁䅷䅉あ䝁䅧杣療䡁䅕睚潂䍁䅁䅤潂䝁䅕䅉桂䝁䅍兣ㅂ䝁䅫督灂䡁䅑兡療䝁䄴䅉桂䝁䄴䅚杁䝁䅑党㉂䝁䅕䅢療䡁䅁兢求䝁䄴䅤杁䝁䄸杚杁䡁䅁杣療䡁䅁党祂䡁䅑兡求䡁䅍䅉畂䝁䅕䅤杁䝁䅷党桂䡁䅍党歂䍁䅁䅤療䍁䅁兡畂䝁䅑兤穂䡁䅑杣㕂䍁䄰䅢求䝁䅅䅚灂䝁䄴睚獁䍁䅁睢瑂䝁䄴兡瑁䝁䅍䅡桂䝁䄴杢求䝁䅷䅉祂䝁䅕䅤桂䝁䅫䅢杁䡁䅑党畂䝁䅅杢あ䡁䅍杌杁䕁䅅督杁䝁䄸杚杁䙁䅍党睂䡁䅑党瑂䝁䅉党祂䍁䅁睍睁䍁䅷䅉祁䑁䅁杍ぁ䍁䅷䅉あ䝁䅧党杁䕁䅍睢瑂䡁䅁兙畂䡁䅫䅉療䡁䅣杢求䝁䅑䅉桂䝁䄴䅚杁䝁䄸䅣求䡁䅉兙あ䝁䅕䅚杁䝁䅅䅉睂䝁䄸杣あ䝁䅙睢獂䝁䅫睢杁䝁䄸杚杁䑁䅉䅌祁䑁䅣免杁䡁䅁杣療䡁䅁党祂䡁䅑兡求䡁䅍䅌杁䝁䅷睢橂䝁䅅䅤求䝁䅑䅉灂䝁䄴䅉ぁ䑁䅫䅉穂䡁䅑兙あ䝁䅕督杁䝁䅅杢歂䍁䅁睙療䝁䄴䅤桂䝁䅫杢灂䝁䄴睚杁䝁䅅䅣睂䡁䅉睢㑂䝁䅫兢桂䡁䅑党獂䡁䅫䅉ぁ䑁䅣杌祁䍁䅁兢灂䝁䅷䅢灂䝁䄸杢杁䡁䅍兣ㅂ䝁䅅杣求䍁䅁杚求䝁䅕䅤杁䝁䄸杚杁䝁䅣杣療䡁䅍督杁䝁䅷党桂䡁䅍兙楂䝁䅷党杁䝁䅅杣求䝁䅅杌杁䙁䅑䅡求䍁䅁睑療䝁䄰䅣桂䝁䄴入湁䡁䅍䅉橂䝁䄸兢瑂䝁䄸杢杁䡁䅍䅤療䝁䅍睡杁䝁䅫督杁䝁䅷兡穂䡁䅑党歂䍁䅁睢畂䍁䅁䅤潂䝁䅕䅉佂䝁䅕睤杁䙁䅫睢祂䝁䅳䅉呂䡁䅑睢橂䝁䅳䅉䙂䡁䅧睙潂䝁䅅杢湂䝁䅕䅉ㅂ䝁䄴䅚求䡁䅉䅉あ䝁䅧党杁䡁䅍入瑂䝁䅉睢獂䍁䅁杉䉂䕁䅑睑楁䍁䄴䅁䭁睅䅁杒䅁䕁䅅睚祂䝁䅫睙ㅂ䝁䅷䅤ㅂ䡁䅉兙獂䍁䅁䅕祂䝁䄸䅚ㅂ䝁䅍䅤穂䍁䅁兙畂䝁䅑䅉呂䝁䅕杣㉂䝁䅫睙求䡁䅍䅁楄杂䅁䅑䅁䕁䅅睚祂䝁䅫睙ㅂ䝁䅷䅤ㅂ䡁䅉兙獂䍁䅁兙畂䝁䅑䅉䝂䝁䅅杣瑂䍁䅁兔桂䝁䅍䅡灂䝁䄴党祂䡁䅫䅁求杂䅁䅎䅁䕁䅅兡祂䍁䅁杒祂䝁䅕兡湂䝁䅧䅤杁䝁䅅杢歂䍁䅁䅔療䝁䅣兡穂䡁䅑兡橂䡁䅍䅁坁䅃䅁䅱䅑䕁䅅兡祂䍁䅁䅔求䝁䅅督求䍁䅁睑療䡁䅉䅣療䡁䅉兙あ䝁䅫睢畂䍁䅷䅉桂䝁䄴䅉桂䝁䅫杣橂䡁䅉兙浂䡁䅑䅉獂䝁䅕兙穂䝁䅫杢湂䍁䅁睙療䝁䄰䅣桂䝁䄴入獁䍁䅁党畂䝁䅣兙湂䝁䅕督杁䝁䅫杢杁䡁䅑䅡求䍁䅁䅣ㅂ䡁䅉睙潂䝁䅅督求䍁䅁兙畂䝁䅑䅉獂䝁䅕兙穂䝁䅫杢湂䍁䅁睢浂䍁䅁睙療䝁䄰兢求䡁䅉睙灂䝁䅅䅢杁䝁䅯党あ䍁䅁兙灂䡁䅉睙祂䝁䅅杚あ䍁䅁䅤療䍁䅁兙灂䡁䅉䅢灂䝁䄴党穂䍁䅁睤療䡁䅉䅢歂䡁䅣兡歂䝁䅕杌杁䕁䅫䅤杁䡁䅍党獂䝁䅷督杁䝁䅅兡祂䝁䅍杣桂䝁䅙䅤杁䝁䅙杣療䝁䄰䅉灂䡁䅑督杁䝁䅙䅢求䝁䅕䅤杁䡁䅑睢杁䡁䅑䅡灂䡁䅉䅚杁䡁䅁兙祂䡁䅑兡求䡁䅍䅌杁䝁䅫杢橂䝁䅷兤歂䝁䅫杢湂䍁䅁睢あ䝁䅧党祂䍁䅁䅢求䝁䅅督灂䝁䄴睚杁䝁䅍睢瑂䡁䅁兙畂䝁䅫党穂䍁䅷䅉浂䝁䅫杢桂䝁䄴睙灂䝁䅅䅢杁䡁䅍党祂䡁䅙兡橂䝁䅕督杁䝁䅍睢瑂䡁䅁兙畂䝁䅫党穂䍁䅷䅉桂䝁䅫杣獂䝁䅫杢求䡁䅍䅌杁䝁䅅杢歂䍁䅁睢あ䝁䅧党祂䍁䅁兡畂䡁䅙党穂䡁䅑睢祂䡁䅍杌杁䙁䅑䅡求䍁䅁睙療䝁䄰䅣桂䝁䄴入杁䡁䅁杣療䡁䅙兡歂䝁䅕督杁䝁䅙䅢求䝁䅕䅤杁䝁䄰兙畂䝁䅅睚求䝁䄰党畂䡁䅑䅉穂䝁䅕杣㉂䝁䅫睙求䡁䅍䅉あ䝁䄸䅉灂䝁䄴杤求䡁䅍䅤療䡁䅉督杁䝁䅅杢歂䍁䅁睢㍂䝁䄴党祂䡁䅍䅉療䝁䅙䅉桂䝁䅫杣橂䡁䅉兙浂䡁䅑䅉睂䝁䄸杣あ䝁䅙睢獂䝁䅫睢穂䍁䄴䅉䉂䡁䅍䅉療䝁䅙䅉䕂䝁䅕睙求䝁䄰杙求䡁䅉䅉穁䑁䅅䅌杁䑁䅉䅍祁䑁䅍䅌杁䝁䅫䅤杁䝁䄸睤畂䝁䅕䅚杁䝁䅅䅉浂䝁䅷党求䡁䅑䅉療䝁䅙䅉ぁ䑁䅙睍杁䝁䅅兡祂䝁䅍杣桂䝁䅙䅤獁䍁䅁兡畂䝁䅍䅢ㅂ䝁䅑兡畂䝁䅣䅉穁䑁䅑兎杁䝁䄴兙祂䡁䅉睢㍂䝁䅉睢歂䡁䅫䅉桂䝁䅫杣橂䡁䅉兙浂䡁䅑䅉桂䝁䄴䅚杁䑁䅅免㑁䍁䅁睤灂䝁䅑党楂䝁䄸䅚㕂䍁䅁兙灂䡁䅉睙祂䝁䅅杚あ䍁䄴䅉䉂䝁䅫杣杁䕁䅷党桂䡁䅍党杁䕁䅍睢祂䡁䅁睢祂䝁䅅䅤灂䝁䄸杢杁䡁䅣兙穂䍁䅁兡畂䝁䅍睢祂䡁䅁睢祂䝁䅅䅤求䝁䅑䅉灂䝁䄴䅉祁䑁䅁免睁䍁䅁兙畂䝁䅑䅉灂䡁䅍䅉潂䝁䅕兙歂䡁䅅兤桂䡁䅉䅤求䡁䅉党歂䍁䅁兡畂䍁䅁䅔療䡁䅍䅉䉂䝁䄴睚求䝁䅷党穂䍁䅷䅉䑂䝁䅅䅢灂䝁䅙睢祂䝁䄴兡桂䍁䄴䅁捄睅䅁䅎䅙䕁䅅兡祂䍁䅁䅕祂䝁䄸䅚ㅂ䝁䅍䅤穂䍁䅁兙畂䝁䅑䅉䑂䝁䅧党瑂䝁䅫睙桂䝁䅷督獁䍁䅁兓畂䝁䅍杌杁䡁䅁杣療䡁䅙兡歂䝁䅕督杁䝁䅅䅤瑂䝁䄸督睂䝁䅧党祂䝁䅫睙杁䝁䅣兙穂䝁䅕督獁䍁䅁䅣祂䝁䄸睙求䡁䅍督杁䝁䅅杢歂䍁䅁督睂䝁䅕睙灂䝁䅅䅢あ䡁䅫䅉湂䝁䅅督求䡁䅍䅌杁䝁䅕兣ㅂ䝁䅫䅣瑂䝁䅕杢あ䍁䅷䅉桂䝁䄴䅚杁䡁䅉党獂䝁䅅䅤求䝁䅑䅉穂䝁䅕杣㉂䝁䅫睙求䡁䅍䅉灂䝁䄴䅉あ䝁䅧党杁䕁䅅兢求䡁䅉兡橂䝁䅅督獁䍁䅁兑穂䝁䅫兙獁䍁䅁兒ㅂ䡁䅉睢睂䝁䅕䅌杁䡁䅑䅡求䍁䅁兔灂䝁䅑䅚獂䝁䅕䅉䙂䝁䅅督あ䍁䅷䅉䩂䝁䄴䅚灂䝁䅅䅌杁䝁䅅杢歂䍁䅁兡畂䡁䅑党祂䝁䄴兙あ䝁䅫睢畂䝁䅅䅢獂䡁䅫杌杁䙁䅑䅡求䍁䅁睙療䝁䄰䅣桂䝁䄴入杁䡁䅁杣療䝁䅑兤橂䝁䅕督杁䝁䅅䅤瑂䝁䄸督睂䝁䅧党祂䝁䅫睙杁䝁䅣兙穂䝁䅕督獁䍁䅁兡畂䝁䅍䅢ㅂ䝁䅑兡畂䝁䅣䅉療䡁䅧入湂䝁䅕杢獁䍁䅁杢灂䡁䅑杣療䝁䅣党畂䍁䅷䅉桂䝁䄴䅚杁䝁䅅杣湂䝁䄸杢㝁䍁䅁䅣祂䝁䄸睙求䡁䅍督杁䝁䅣兙穂䝁䅕督獁䍁䅁督ㅂ䝁䅍䅡杁䝁䅅督杁䝁䅧入歂䡁䅉睢湂䝁䅕杢獁䍁䅁䅡求䝁䅷兡ㅂ䝁䄰䅌杁䝁䅍兙祂䝁䅉睢畂䍁䅁䅚灂䝁䄸䅥灂䝁䅑党獁䍁䅁睙桂䡁䅉杙療䝁䄴䅉瑂䝁䄸杢療䡁䅧兡歂䝁䅕䅌杁䝁䅅杢歂䍁䅁督㕂䝁䄴睚桂䡁䅍睏杁䝁䅅杢歂䍁䅁督睂䝁䅕睙灂䝁䅅䅢あ䡁䅫䅉湂䝁䅅督求䡁䅍䅉浂䝁䄸杣杁䝁䅍兤穂䡁䅑睢瑂䝁䅕杣穂䍁䅁兡畂䍁䅁杤桂䡁䅉兡療䡁䅕督杁䝁䅫杢歂䡁䅕督あ䡁䅉兡求䡁䅍䅌杁䝁䅫杢橂䝁䅷兤歂䝁䅫杢湂䍁䅁杣求䝁䅙兡畂䝁䅫杢湂䍁䅷䅉橂䝁䅧党瑂䝁䅫睙桂䝁䅷䅌杁䝁䄰兙畂䡁䅕杚桂䝁䅍䅤ㅂ䡁䅉兡畂䝁䅣䅌杁䝁䅕䅢求䝁䅍䅤祂䝁䄸杢灂䝁䅍督獁䍁䅁党畂䝁䅕杣湂䡁䅫䅉睂䡁䅉睢歂䡁䅕睙あ䝁䅫睢畂䍁䅷䅉瑂䝁䅕䅚灂䝁䅍兙獂䍁䅷䅉浂䝁䄸睢歂䍁䅷䅉桂䝁䄴䅚杁䝁䄰党あ䝁䅅䅢穂䍁䄴䅉䩂䡁䅑䅉桂䝁䅷督療䍁䅁䅚求䡁䅍兡湂䝁䄴督杁䝁䅅杢歂䍁䅁兢桂䝁䄴兤浂䝁䅅睙あ䡁䅕杣求䡁䅍䅉求䡁䅅兤灂䡁䅁兢求䝁䄴䅤杁䝁䅙睢祂䍁䅁兙灂䡁䅉䅉穂䝁䅕䅣桂䡁䅉兙あ䝁䅫睢畂䍁䅷䅉潂䡁䅫䅚祂䝁䄸睙桂䡁䅉杙療䝁䄴䅉祂䝁䅕睙療䡁䅙党祂䡁䅫䅉桂䝁䄴䅚杁䡁䅁兤祂䝁䅫杚灂䝁䅍兙あ䝁䅫睢畂䍁䅷䅉畂䝁䅅䅤ㅂ䡁䅉兙獂䍁䅁睚桂䡁䅍䅉獂䝁䅫兣ㅂ䝁䅕杚桂䝁䅍䅤灂䝁䄸杢獁䍁䅁兙畂䝁䅑䅉獂䝁䅫兣ㅂ䝁䅫䅚杁䝁䅧党獂䝁䅫兤瑂䍁䅁兙畂䝁䅑䅉獂䝁䅫兣ㅂ䝁䅫䅚杁䝁䅧入歂䡁䅉睢湂䝁䅕杢杁䡁䅑杣桂䝁䄴督睂䝁䄸杣あ䍁䅁兙畂䝁䅑䅉穂䡁䅑睢祂䝁䅅睚求䍁䄴䅉啂䝁䅧党杁䝁䅍睢瑂䡁䅁兙畂䡁䅫䅉㍂䝁䅅督杁䝁䅙睢ㅂ䝁䄴䅚求䝁䅑䅉灂䝁䄴䅉硁䑁䅫䅎睁䍁䅁兙畂䝁䅑䅉灂䡁䅍䅉潂䝁䅕兙歂䡁䅅兤桂䡁䅉䅤求䡁䅉党歂䍁䅁兡畂䍁䅁兑獂䝁䅷党畂䡁䅑睢㍂䝁䄴䅌杁䙁䅁党畂䝁䄴督㕂䝁䅷杤桂䝁䄴兡桂䍁䄴䅁敄睅䅁東䅍䕁䅅兡祂䝁䅉杢楂䍁䅷䅉䩂䝁䄴睙畁䍁䅷䅉あ䝁䄸睚求䡁䅑䅡求䡁䅉䅉㍂䝁䅫䅤潂䍁䅁兡あ䡁䅍䅉穂䡁䅕杙穂䝁䅫䅚灂䝁䅅杣灂䝁䅕督獁䍁䅁睢睂䝁䅕杣桂䡁䅑党穂䍁䅁兙杁䡁䅁䅢桂䡁䅑杚療䡁䅉兢杁䡁䅑䅡桂䡁䅑䅉求䝁䄴兙楂䝁䅷党穂䍁䅁䅡療䡁䅍䅤穂䍁䅁䅤療䍁䅁睢浂䝁䅙党祂䍁䅁督あ䝁䅅入穂䍁䅁兙畂䝁䅑䅉求䡁䅧䅣求䡁䅉兡求䝁䄴睙求䡁䅍䅉あ䝁䄸䅉湂䡁䅕党穂䡁䅑督杁䡁䅣睢祂䝁䅷䅚㍂䝁䅫䅚求䍁䄴䅉䩂䡁䅑督杁䝁䄰兙祂䝁䅳党あ䡁䅁䅢桂䝁䅍党杁䝁䅍睢畂䝁䄴党橂䡁䅑督杁䝁䅧睢穂䡁䅑督杁䝁䅅杢歂䍁䅁睚ㅂ䝁䅕督あ䡁䅍䅉療䝁䄴䅢灂䝁䄴党杁䝁䄸杣杁䡁䅑䅡祂䝁䄸兤湂䝁䅧䅉瑂䝁䄸杙灂䝁䅷党杁䝁䅑党㉂䝁䅫睙求䡁䅍䅉あ䝁䄸䅉楂䝁䄸睢牂䍁䅁督睂䝁䅅睙求䡁䅍䅉桂䝁䄴䅚杁䝁䅕䅥睂䝁䅕杣灂䝁䅕杢橂䝁䅕督畁䍁䅁兓あ䍁䅁兙獂䡁䅍睢杁䝁䄸杚浂䝁䅕杣穂䍁䅁睚灂䝁䅙䅤杁䝁䅍兙祂䝁䅑督畁䍁䅁䅖潂䝁䅕䅉橂䝁䄸兢睂䝁䅅杢㕂䍁䅁睤桂䡁䅍䅉浂䝁䄸杣瑂䝁䅕杣獂䡁䅫䅉牂䝁䄴睢㍂䝁䄴䅉桂䡁䅍䅉䉂䝁䅫杣䍂䝁䅕䅚杁䍁䅙䅉䍂䡁䅉党桂䝁䅳杚桂䡁䅍䅤獁䍁䅁兓畂䝁䅍杌杁䝁䅅杢歂䍁䅁睙潂䝁䅅杢湂䝁䅕䅚杁䝁䅫䅤穂䍁䅁杢桂䝁䄰党杁䡁䅑睢杁䕁䅅兡祂䝁䅉杢楂䍁䅷䅉䩂䝁䄴睙畁䍁䅁兡畂䍁䅁杔療䡁䅙党瑂䝁䅉党祂䍁䅁杍睁䑁䅅䅍畁䍁䅁兑灂䡁䅉杙畂䝁䅉䅌杁䕁䅫杢橂䍁䄴䅉㍂䝁䅅督杁䝁䅙睢ㅂ䝁䄴䅚求䝁䅑䅉灂䝁䄴䅉祁䑁䅁䅍㍁䍁䅁兙畂䝁䅑䅉灂䡁䅍䅉潂䝁䅕兙歂䡁䅅兤桂䡁䅉䅤求䡁䅉党歂䍁䅁兡畂䍁䅁睕桂䝁䄴䅉䝂䡁䅉兙畂䝁䅍兡穂䝁䅍睢獁䍁䅁睑桂䝁䅷兡浂䝁䄸杣畂䝁䅫兙畁䅁䅁䈴䅍䅁䩑䅁䉂䝁䅳兙瑂䝁䅅兡杁䙁䅑党橂䝁䅧杢療䝁䅷睢湂䝁䅫党穂䍁䅷䅉䩂䝁䄴睙畁䍁䅁䅣祂䝁䄸杤灂䝁䅑党穂䍁䅁睙獂䝁䄸兤歂䍁䅁睙療䝁䄰䅣ㅂ䡁䅑兡畂䝁䅣䅌杁䡁䅍党橂䡁䅕杣灂䡁䅑入獁䍁䅁兙畂䝁䅑䅉橂䝁䄸杢あ䝁䅕杢あ䍁䅁䅚求䝁䅷兡㉂䝁䅕杣㕂䍁䅁督求䡁䅉杤灂䝁䅍党穂䍁䅁兡畂䍁䅁䅤潂䝁䅕䅉噂䝁䄴兡あ䝁䅕䅚杁䙁䅍䅤桂䡁䅑党穂䍁䅁兙畂䝁䅑䅉灂䝁䄴䅤求䡁䅉杢桂䡁䅑兡療䝁䄴兙獂䝁䅷入畁䍁䅁䅖潂䝁䅕䅉橂䝁䄸兢睂䝁䅅杢㕂䍁䅁睢浂䝁䅙党祂䡁䅍䅉橂䝁䅷睢ㅂ䝁䅑䅉穂䝁䄸䅢ㅂ䡁䅑兡療䝁䄴督杁䡁䅑睢杁䝁䅳党求䡁䅁䅉灂䝁䄴杚祂䝁䅅督あ䡁䅉兤橂䡁䅑兤祂䝁䅕䅌杁䡁䅣党楂䡁䅍兡あ䝁䅕督獁䍁䅁兙睂䡁䅁䅢灂䝁䅍兙あ䝁䅫睢畂䡁䅍䅌杁䝁䅅䅣睂䝁䅷兡橂䝁䅅䅤灂䝁䄸杢杁䡁䅁杣療䝁䅣杣桂䝁䄰兢灂䝁䄴睚杁䝁䅫杢あ䝁䅕杣浂䝁䅅睙求䡁䅍䅌杁䝁䅅杢歂䍁䅁兤穂䝁䅕杣穂䍁䅁督桂䝁䅙党杁䝁䅙杣療䝁䄰䅉㉂䝁䅅杣灂䝁䄸兤穂䍁䅁睙㕂䝁䅉党祂䝁䅅䅤あ䝁䅅睙牂䡁䅍䅉桂䝁䄴䅚杁䝁䄸杢獂䝁䅫杢求䍁䅁䅤潂䡁䅉党桂䡁䅑督杁䡁䅣䅡灂䝁䅷党杁䝁䅕杢潂䝁䅅杢橂䝁䅫杢湂䍁䅁䅣求䡁䅉杚療䡁䅉兢桂䝁䄴睙求䍁䄴䅉䩂䡁䅑䅉桂䝁䅷督療䍁䅁䅣祂䝁䄸杤灂䝁䅑党穂䍁䅁睤求䝁䅉䅉桂䝁䄴䅚杁䝁䄰睢楂䝁䅫䅢求䍁䅁䅣求䡁䅉杚療䡁䅉兢桂䝁䄴睙求䍁䅁督療䝁䅷兤あ䝁䅫睢畂䡁䅍䅉あ䝁䄸䅉求䝁䄴兙楂䝁䅷党杁䝁䅑入畂䝁䅅兢灂䝁䅍䅉㍂䝁䅕杙穂䝁䅫䅤求䡁䅍䅉桂䝁䄴䅚杁䝁䅅䅣睂䝁䅷兡橂䝁䅅䅤灂䝁䄸杢穂䑁䅳䅉瑂䝁䅕䅚灂䝁䅅䅉歂䝁䅕䅢灂䡁䅙党祂䡁䅫䅉穂䝁䄸䅢ㅂ䡁䅑兡療䝁䄴督獁䍁䅁兡畂䝁䅍䅢ㅂ䝁䅑兡畂䝁䅣䅉㉂䝁䅫䅚求䝁䄸䅉穂䡁䅑杣求䝁䅅兢灂䝁䄴睚杁䝁䅅杢歂䍁䅁杤灂䝁䅑党療䍁䅁䅣獂䝁䅅入求䡁䅉䅉穂䝁䅕杣㉂䝁䅫睙求䡁䅍䅌杁䝁䅣兙瑂䝁䅕䅉桂䝁䄴䅚杁䡁䅍睢浂䡁䅑睤桂䡁䅉党杁䝁䅑党獂䝁䅫杤求䡁䅉入獁䍁䅁杙祂䝁䄸兙歂䝁䅍兙穂䡁䅑䅉療䡁䅁党祂䝁䅅䅤灂䝁䄸杢穂䍁䅷䅉桂䡁䅕䅤潂䝁䄸杣灂䡁䅑兙あ䝁䅫杤求䍁䅁䅚療䝁䄰兙灂䝁䄴䅉畂䝁䅅兢求䍁䅁督㕂䡁䅍䅤求䝁䄰䅌杁䡁䅉党穂䝁䄸䅢ㅂ䡁䅑兡療䝁䄴䅌杁䝁䅅杢歂䍁䅁䅚桂䡁䅑兙杁䝁䅅杢歂䍁䅁兙畂䝁䅅䅢㕂䡁䅑兡橂䡁䅍睏杁䝁䅅杢歂䍁䅁睙獂䝁䄸兤歂䍁䅁睙療䝁䄰䅣ㅂ䡁䅑兡畂䝁䅣䅉穂䝁䅕杣㉂䝁䅫睙求䡁䅍䅌杁䡁䅍兤橂䝁䅧䅉桂䡁䅍䅉橂䝁䄸兢睂䡁䅕䅤求䍁䅷䅉穂䡁䅑睢祂䝁䅅睚求䍁䅷䅉畂䝁䅕䅤㍂䝁䄸杣牂䝁䅫杢湂䍁䅷䅉歂䝁䅅䅤桂䝁䅉兙穂䝁䅕䅌杁䝁䅅杢歂䍁䅁睙療䝁䄴䅤桂䝁䅫杢求䡁䅉䅉瑂䝁䅅杢桂䝁䅣党瑂䝁䅕杢あ䍁䅁督求䡁䅉杤灂䝁䅍党穂䍁䅁䅤療䍁䅁杙ㅂ䝁䅫䅢歂䍁䅷䅉歂䝁䅕䅣獂䝁䄸入獁䍁䅁兙畂䝁䅑䅉穂䝁䅕睙ㅂ䡁䅉党杁䝁䅅䅣睂䝁䅷兡橂䝁䅅䅤灂䝁䄸杢穂䍁䅁兙畂䝁䅑䅉㍂䝁䄸杣牂䝁䅷睢桂䝁䅑督畁䍁䅁兓畂䍁䅁兙歂䝁䅑兡あ䝁䅫睢畂䍁䅷䅉あ䝁䅧党杁䝁䅍睢瑂䡁䅁兙畂䡁䅫䅉療䝁䅙杚求䡁䅉督杁䝁䅍睢畂䡁䅑党畂䡁䅑䅉歂䝁䅕䅢灂䡁䅙党祂䡁䅫䅉穂䝁䄸䅢ㅂ䡁䅑兡療䝁䄴督㝁䍁䅁兙畂䝁䅑䅉桂䝁䄴䅉桂䡁䅉杣桂䡁䅫䅉療䝁䅙䅉穂䝁䅕杣㉂䝁䅫睙求䍁䅁兙畂䝁䅑䅉穂䡁䅕䅣睂䝁䄸杣あ䍁䅁䅤療䍁䅁兙穂䡁䅍兡穂䡁䅑䅉橂䡁䅕督あ䝁䄸兢求䡁䅉督杁䡁䅣兡あ䝁䅧䅉灂䝁䄴䅤求䝁䅣杣桂䡁䅑兡畂䝁䅣䅌杁䝁䅍睢畂䝁䅙兡湂䡁䅕杣灂䝁䄴睚獁䍁䅁睢睂䡁䅑兡瑂䝁䅫来灂䝁䄴睚獁䍁䅁兙畂䝁䅑䅉瑂䝁䅅杢桂䝁䅣兡畂䝁䅣䅉灂䡁䅑督杁䝁䄸杚浂䝁䅕杣灂䝁䄴睚穂䍁䄴䅉䩂䡁䅑䅉穂䝁䅕䅢獂䡁䅍䅉灂䡁䅑督杁䡁䅍睢獂䡁䅕䅤灂䝁䄸杢穂䍁䅁䅤潂䡁䅉睢ㅂ䝁䅣䅡杁䡁䅙兙祂䝁䅫睢ㅂ䡁䅍䅉橂䝁䅧兙畂䝁䄴党獂䍁䅁䅣桂䡁䅉䅤畂䝁䅕杣穂䍁䄴䅉䉂䝁䅳兙瑂䝁䅅兡杁䙁䅑党橂䝁䅧杢療䝁䅷睢湂䝁䅫党穂䍁䅷䅉䩂䝁䄴睙畁䍁䅁睤桂䡁䅍䅉灂䝁䄴睙療䡁䅉䅣療䡁䅉兙あ䝁䅕䅚杁䝁䅫杢杁䑁䅅兏㕁䑁䅧䅉桂䝁䄴䅚杁䝁䅫督杁䝁䅧党桂䝁䅑兣ㅂ䝁䅅杣あ䝁䅕杣求䝁䅑䅉灂䝁䄴䅉䑂䝁䅅兢楂䡁䅉兡歂䝁䅣党獁䍁䅁兔桂䡁䅍督桂䝁䅍䅡ㅂ䡁䅍党あ䡁䅑督畁䅁䅁䈵䅍䩁偙䅁䉂䝁䅷兙瑂䝁䄸䅉䡂䡁䅉睢ㅂ䡁䅁䅉䩂䝁䄴睙畁䍁䅁䅚求䡁䅍兡湂䝁䄴督獁䍁䅁兢桂䝁䄴兤浂䝁䅅睙あ䡁䅕杣求䡁䅍䅌杁䝁䅑兡穂䡁䅑杣灂䝁䅉兤あ䝁䅕督獁䍁䅁兙畂䝁䅑䅉穂䝁䅕杣㉂䝁䅫睙求䡁䅍䅉㉂䝁䅕睚求䡁䅑兙あ䝁䅫睢畂䍁䅁兢桂䝁䄴兙湂䝁䅕兢求䝁䄴䅤杁䝁䅅杢歂䍁䅁兡畂䝁䅙杣桂䡁䅍䅤祂䡁䅕睙あ䡁䅕杣求䍁䅁兢桂䝁䅫杢あ䝁䅕杢桂䝁䄴睙求䍁䅁党硂䡁䅕兡睂䝁䄰党畂䡁䅑䅉浂䝁䄸杣杁䝁䅣睢㉂䝁䅕杣畂䝁䄰党畂䡁䅑兙獂䍁䅷䅉灂䝁䄴䅚ㅂ䡁䅍䅤祂䝁䅫兙獂䍁䅷䅉桂䝁䄴䅚杁䝁䅅睚祂䝁䅫睙ㅂ䝁䅷䅤ㅂ䡁䅉兙獂䍁䅁兤穂䝁䅕督杁䡁䅣睢祂䝁䅷䅚㍂䝁䅫䅚求䍁䄴䅉䩂䡁䅑䅉療䡁䅁党祂䝁䅅䅤求䡁䅍䅉あ䝁䅧杣療䡁䅕睚潂䍁䅁䅤㍂䝁䄸䅉穂䝁䅕睚瑂䝁䅕杢あ䡁䅍䅌杁䙁䅙党湂䝁䅕䅤桂䡁䅑兡療䝁䄴䅉乂䝁䅅杢桂䝁䅣党瑂䝁䅕杢あ䍁䅁兙畂䝁䅑䅉䩂䝁䄴䅚ㅂ䡁䅍䅤祂䝁䅫兙獂䍁䅁兒硂䡁䅕兡睂䝁䄰党畂䡁䅑杌杁䕁䅫䅤穂䍁䅁杖求䝁䅣党あ䝁䅅䅤灂䝁䄸杢杁䕁䄰兙畂䝁䅅睚求䝁䄰党畂䡁䅑䅉䕂䝁䅫杤灂䡁䅍兡療䝁䄴䅉穂䝁䅕睚瑂䝁䅕杢あ䍁䅁睢浂䝁䅙党祂䡁䅍䅉潂䡁䅫䅚祂䝁䅅兤獂䝁䅫睙桂䝁䅷䅢㕂䍁䄰䅣療䡁䅣党祂䝁䅕䅚杁䝁䅅杢歂䍁䅁䅤祂䝁䅅睙あ䝁䄸杣杁䍁䄰䅉桂䝁䄴䅚杁䝁䄸杚浂䍁䄰杣療䝁䅅䅚杁䝁䅍䅡桂䡁䅍督灂䡁䅍䅉瑂䝁䄸兤畂䡁䅑党歂䍁䅁兢療䡁䅣党祂䡁䅍䅌杁䝁䄸䅤潂䝁䅕杣杁䝁䅍兤あ䡁䅑党祂䡁䅍䅉桂䝁䄴䅚杁䡁䅉党睂䝁䅷兙橂䝁䅕兢求䝁䄴䅤杁䡁䅁兙祂䡁䅑督杁䝁䅙睢祂䍁䅁䅡求䝁䅅杤㕂䍁䄰䅚ㅂ䡁䅑入杁䝁䅅杢歂䍁䅁兡畂䡁䅑党畂䡁䅍兡㉂䝁䅕䅉ㅂ䡁䅍党穂䍁䅁兙畂䝁䅑䅉潂䝁䅕兙㉂䡁䅫䅉歂䡁䅕䅤㕂䍁䅷䅉あ䡁䅉兙橂䡁䅑睢祂䍁䄰䅉桂䝁䄴䅚杁䡁䅑杣ㅂ䝁䅍睡瑁䝁䄰睢ㅂ䝁䄴䅤求䝁䅑䅉瑂䝁䄸睤灂䝁䄴睚杁䝁䅅杢歂䍁䅁杤求䝁䅣党あ䝁䅅䅤灂䝁䄸杢杁䝁䄰兙灂䝁䄴䅤求䝁䄴兙畂䝁䅍党杁䝁䅕兣ㅂ䝁䅫䅣瑂䝁䅕杢あ䍁䅷䅉桂䝁䄴䅚杁䡁䅉党睂䝁䅷兙橂䝁䅕兢求䝁䄴䅤杁䡁䅁兙祂䡁䅑督畁䍁䅁䅖潂䝁䅫督杁䡁䅍党湂䝁䄰党畂䡁䅑䅉桂䝁䅷督療䍁䅁䅣祂䝁䄸杤灂䝁䅑党穂䍁䅁杣療䡁䅑兙祂䡁䅫䅉桂䝁䄴䅚杁䝁䅙兡畂䝁䅫督潂䝁䅫杢湂䍁䅁兢療䡁䅣党祂䡁䅍䅌杁䝁䅙䅢桂䝁䅫䅢杁䝁䅅杢歂䍁䅁䅚灂䡁䅍睙杁䝁䄰睢㍂䝁䅕杣穂䍁䅷䅉浂䡁䅉睢畂䡁䅑兌求䝁䄴䅚杁䝁䅷睢桂䝁䅑党祂䡁䅍䅌杁䝁䅉兙橂䝁䅳䅡療䝁䅕督獁䍁䅁杣療䡁䅑兙祂䡁䅫䅉あ䝁䅫䅢獂䝁䅕杣穂䍁䅷䅉睂䝁䄸督あ䝁䅧睢獂䝁䅕䅉歂䝁䅫睚湂䝁䅕杣穂䍁䅷䅉穂䝁䅍杣桂䡁䅁党祂䍁䅁杙獂䝁䅅䅚求䡁䅍䅉桂䝁䄴䅚杁䡁䅉党睂䝁䅷兙橂䝁䅕兢求䝁䄴䅤杁䡁䅁兙祂䡁䅑督獁䍁䅁来求䡁䅉睢杁䡁䅑兤祂䝁䄴䅉祂䝁䅅䅚灂䡁䅕督杁䝁䄰睢㍂䝁䅕杣穂䍁䅷䅉橂䡁䅕䅤あ䝁䅫杢湂䍁䅁䅣桂䡁䅉䅤穂䍁䅷䅉睂䝁䅷兙灂䝁䄴䅉桂䝁䄴䅚杁䝁䅧兙祂䝁䅑兌浂䝁䅅睙求䝁䅑䅉祂䝁䅕䅣獂䝁䅅睙求䝁䄰党畂䡁䅑䅉あ䝁䅫䅢獂䝁䅅睚求䍁䅁䅤療䝁䄸䅢穂䍁䅷䅉歂䝁䅫督橂䍁䅁杙獂䝁䅅䅚求䡁䅍䅌杁䝁䅅杢歂䍁䅁杚求䡁䅉䅤灂䝁䅷兡㙂䝁䅕杣杁䝁䅅䅣睂䝁䅷兡橂䝁䅅䅤灂䝁䄸杢杁䝁䅍睢瑂䡁䅁睢畂䝁䅕杢あ䡁䅍睏杁䝁䅅杚あ䝁䅕杣瑂䝁䅅杣牂䝁䅕䅤杁䝁䅅睚祂䝁䅫睙ㅂ䝁䅷䅤ㅂ䡁䅉兙獂䍁䅁䅣桂䡁䅉䅤穂䍁䅷䅉潂䝁䅕兙㉂䡁䅫兌歂䡁䅕䅤㕂䍁䅁兢求䝁䅍䅡桂䝁䄴兡橂䝁䅅䅢杁䡁䅉睢あ䝁䅅杣㕂䍁䅁兢療䡁䅣党祂䡁䅍䅌杁䡁䅍杢療䡁䅣䅉楂䝁䅷睢㍂䝁䅕杣穂䍁䅷䅉祂䝁䄸睙牂䍁䅁杣求䝁䄰睢㉂䝁䅅䅢杁䝁䅕兣ㅂ䝁䅫䅣瑂䝁䅕杢あ䍁䅷䅉あ䡁䅉兙橂䡁䅑睢祂䍁䅁兙あ䡁䅑兙橂䝁䅧兢求䝁䄴䅤穂䍁䅷䅉桂䝁䅣杣灂䝁䅍兤獂䡁䅑兤祂䝁䅅䅢杁䝁䅫兢睂䝁䅷党瑂䝁䅕杢あ䡁䅍䅌杁䝁䅧入歂䡁䅉兙ㅂ䝁䅷兡橂䍁䅁兙畂䝁䅑䅉楂䝁䄸睢瑂䍁䄰兢療䡁䅕杢あ䝁䅕䅚杁䝁䅧党歂䝁䅣党杁䝁䅅杢歂䍁䅁睚祂䝁䅅督穂䍁䅁睙ㅂ䡁䅑䅤求䡁䅉督獁䍁䅁䅡求䝁䅑睚求䡁䅉睢㍂䍁䅁睙ㅂ䡁䅑䅤求䡁䅉督獁䍁䅁兡畂䝁䅑兤穂䡁䅑杣灂䝁䅅䅢杁䝁䅣杣桂䡁䅍督杁䝁䄰睢㍂䝁䅕杣穂䍁䅷䅉桂䝁䅣杣灂䝁䅍兤獂䡁䅑兤祂䝁䅅䅢杁䡁䅍党求䝁䅑杙求䝁䅑䅉睂䡁䅉党睂䝁䅅杣桂䡁䅑兡療䝁䄴䅉橂䡁䅕䅢あ䝁䅫杤桂䡁䅑睢祂䡁䅍䅌杁䡁䅍党獂䝁䅙兌睂䡁䅉睢睂䝁䅕䅢獂䝁䅕䅚杁䡁䅍䅣祂䝁䅅入求䡁䅉督杁䝁䅅杢歂䍁䅁兢ㅂ䝁䅷䅤灂䍁䄰䅚祂䝁䅫杤求䍁䅁䅢療䝁䅅䅚瑁䝁䅍兙祂䡁䅉入灂䝁䄴睚杁䡁䅙党潂䝁䅫睙獂䝁䅕督獁䍁䅁兙畂䝁䅑䅉橂䡁䅕䅤あ䝁䅫杢湂䍁䅁杙獂䝁䅅䅚求䡁䅍杌杁䙁䅑䅡求䍁䅁睙療䝁䄰䅣桂䝁䄴入婁䡉䅍䅉䩂䝁䄴䅚ㅂ䡁䅍䅤祂䝁䅫兙獂䍁䅁兒硂䡁䅕兡睂䝁䄰党畂䡁䅑䅉䕂䝁䅫杤灂䡁䅍兡療䝁䄴䅉穂䝁䅕睚瑂䝁䅕杢あ䍁䅁睢浂䝁䅙党祂䡁䅍䅉あ䡁䅉兤橂䝁䅳兌瑂䝁䄸兤畂䡁䅑党歂䍁䅁兙灂䡁䅉䅉㉂䝁䅅睙ㅂ䡁䅕兢獁䍁䅁兢求䝁䅍䅡桂䝁䄴兡橂䝁䅅䅢杁䝁䅉杣療䝁䄸兢獁䍁䅁兙畂䝁䅑䅉祂䝁䅕睚求䝁䄴党祂䝁䅅䅤灂䡁䅙党杁䝁䅅兡祂䍁䅁督㍂䝁䅕党睂䝁䅕杣穂䍁䅷䅉睂䝁䄸䅤潂䝁䄸䅢求䍁䅁䅣桂䡁䅑睙潂䝁䅕杣穂䍁䅷䅉獂䝁䅕兙浂䍁䅁睙療䝁䅷䅢求䝁䅍䅤灂䝁䄸杢杁䝁䅕兣ㅂ䝁䅫䅣瑂䝁䅕杢あ䍁䅁兙畂䝁䅑䅉祂䝁䅕䅣獂䝁䅅睙求䝁䄰党畂䡁䅑䅉楂䡁䅉睢療䝁䄰督獁䍁䅁䅣桂䡁䅉睡灂䝁䄴睚杁䝁䅷睢あ䍁䅁兙畂䝁䅑䅉穂䡁䅑杣求䝁䅕䅤杁䡁䅍睤求䝁䅕䅣求䡁䅉督獁䍁䅁党㑂䝁䅍兙㉂䝁䅅䅤療䡁䅉督獁䍁䅁睙桂䡁䅑睙潂䍁䅁杙桂䡁䅍兡畂䍁䅁睙獂䝁䅕兙畂䝁䅕杣穂䍁䅷䅉桂䝁䄴䅚杁䡁䅉睢桂䝁䅑睤桂䡁䅫䅉歂䝁䅕杙祂䝁䅫督杁䡁䅙兙橂䡁䅕兤瑂䍁䅁督㕂䡁䅍䅤求䝁䄰督獁䍁䅁兙穂䍁䅁睤求䝁䅷䅢杁䝁䅅督杁䡁䅑杣ㅂ䝁䅍睡瑁䝁䄰睢ㅂ䝁䄴䅤求䝁䅑䅉㉂䝁䅅睙ㅂ䡁䅕兢杁䝁䄰兙橂䝁䅧兡畂䝁䅕督獁䍁䅁睙療䝁䄰杙灂䝁䄴兙あ䝁䅫睢畂䍁䅁督求䡁䅣党祂䍁䅁睙獂䝁䅕兙畂䝁䅕杣穂䍁䅷䅉桂䝁䄴䅚杁䝁䅧入歂䡁䅉睢杁䝁䅕䅥橂䝁䅅杤桂䡁䅑睢祂䡁䅍杌杁䙁䅑䅡灂䡁䅍䅉穂䝁䅕睚瑂䝁䅕杢あ䍁䅁兙獂䡁䅍睢杁䝁䄸杚浂䝁䅕杣穂䍁䅁兡橂䝁䅕䅉橂䝁䄸杢あ䡁䅉睢獂䍁䅁䅣祂䝁䄸䅚ㅂ䝁䅍䅤穂䍁䅷䅉穂䝁䄴睢㍂䡁䅁䅢療䡁䅣督杁䝁䅅杢歂䍁䅁䅡求䝁䅅杤㕂䍁䅁䅚ㅂ䡁䅑入杁䡁䅍杢療䡁䅣䅉祂䝁䅕兢療䡁䅙兙獂䍁䅁党硂䡁䅕兡睂䝁䄰党畂䡁䅑䅌杁䝁䅧兡あ䝁䅍䅡求䡁䅍䅌杁䝁䅅䅤あ䝁䅅睙潂䝁䄰党畂䡁䅑督獁䍁䅁兙畂䝁䅑䅉湂䡁䅉兙歂䝁䅕杣穂䑁䅳䅉桂䝁䄴䅚杁䡁䅁兤楂䝁䅷兡橂䍁䅁睤療䡁䅉睡穂䍁䅁兙畂䝁䅑䅉祂䡁䅕杢㍂䝁䅅入杁䝁䄰兙灂䝁䄴䅤求䝁䄴兙畂䝁䅍党杁䡁䅁杣療䝁䅑兤橂䡁䅑督獁䍁䅁䅣桂䡁䅉䅤穂䍁䅷䅉桂䝁䄴䅚杁䡁䅍党祂䡁䅙兡橂䝁䅕督獁䍁䅁兙畂䝁䅑䅉潂䝁䅫睚潂䍁䅁䅣祂䝁䅕督穂䡁䅕杣求䍁䅁睙獂䝁䅕兙畂䝁䅫杢湂䍁䅁督㕂䡁䅍䅤求䝁䄰督杁䝁䅅杢歂䍁䅁䅤祂䝁䅕杢橂䝁䅧党祂䡁䅍</t>
  </si>
  <si>
    <t>杌杁䙁䅑䅡求䍁䅁睙療䝁䄰䅣桂䝁䄴入杁䡁䅣兙穂䍁䅁杚療䡁䅕杢歂䝁䅕䅚杁䝁䅫杢杁䑁䅅兏ㅁ䑁䅕䅉桂䝁䄴䅚杁䝁䅫督杁䝁䅧党桂䝁䅑兣ㅂ䝁䅅杣あ䝁䅕杣求䝁䅑䅉灂䝁䄴䅉呂䝁䅕睚ㅂ䝁䅫杢獁䍁䅁䅖求䡁䅧兙穂䍁䄴䅁慄睅䅁朷䄸䕁䅅䅢桂䡁䅉兢畁䝁䅍睢瑂䍁䅁䅓療䝁䅷䅚灂䝁䄴睚穂䍁䅷䅉䩂䝁䄴睙畁䍁䅁䅣祂䝁䄸杤灂䝁䅑党穂䍁䅁杤桂䡁䅉兡療䡁䅕督杁䕁䅫杢あ䝁䅕杣畂䝁䅕䅤杁䝁䄸杚杁䙁䅑䅡灂䝁䄴睚穂䍁䅁䅋䩂䝁䄸䅖灁䍁䅁兙畂䝁䅑䅉穂䝁䄸䅢ㅂ䡁䅑兡療䝁䄴督杁䝁䅙睢祂䍁䅁杣求䡁䅍兡歂䝁䅕杢あ䝁䅫兙獂䍁䅷䅉瑂䡁䅕䅢あ䝁䅫兌浂䝁䅅兢灂䝁䅷入獁䍁䅁督瑂䝁䅅䅢獂䍁䅁杙ㅂ䡁䅍兡畂䝁䅕督穂䍁䅷䅉桂䝁䄴䅚杁䝁䅕杢あ䝁䅕杣睂䡁䅉兡穂䝁䅕䅉橂䝁䄸兢瑂䝁䅕杣橂䝁䅫兙獂䍁䅁兢桂䡁䅉睡求䡁䅑督杁䝁䅫杢杁䕁䄴睢祂䡁䅑䅡杁䕁䅅兢求䡁䅉兡橂䝁䅅䅉桂䝁䄴䅚杁䝁䅫杢あ䝁䅕杣畂䝁䅅䅤灂䝁䄸杢桂䝁䅷䅢㕂䍁䄴䅉啂䝁䅧党杁䝁䅍睢瑂䡁䅁兙畂䡁䅫䅉療䡁䅁党祂䝁䅅䅤求䡁䅍䅉あ䝁䅧杣療䡁䅕睚潂䍁䅁䅤㍂䝁䄸䅉穂䝁䅕睚瑂䝁䅕杢あ䡁䅍䅌杁䕁䅅䅢桂䡁䅉兢畁䝁䅍睢瑂䍁䅁兙畂䝁䅑䅉偂䡁䅑䅡求䡁䅉杌杁䕁䅫䅤杁䝁䄸杚浂䝁䅕杣穂䍁䅁督療䝁䅷兤あ䝁䅫睢畂䡁䅍䅉あ䝁䄸䅉橂䝁䄸杢あ䡁䅉睢獂䍁䅁兙畂䝁䅑䅉瑂䝁䄸杢灂䡁䅑睢祂䍁䅁督求䝁䅍兤祂䝁䅫䅤㕂䍁䅁督㕂䡁䅍䅤求䝁䄰督獁䍁䅁兙穂䍁䅁睤求䝁䅷䅢杁䝁䅅督杁䡁䅑睢杁䕁䅫睢啂䍁䅁䅚求䡁䅙兡橂䝁䅕督獁䍁䅁兡畂䝁䅍䅢ㅂ䝁䅑兡畂䝁䅣䅉歂䝁䄸睢祂䍁䅁䅢療䝁䅍睡穂䍁䅷䅉湂䝁䅅杣桂䝁䅣党杁䝁䅑睢療䡁䅉督獁䍁䅁䅤潂䝁䅕杣瑂䝁䄸督あ䝁䅅䅤穂䍁䅷䅉桂䝁䄴䅚杁䡁䅙兡歂䝁䅕睢杁䝁䅍兙瑂䝁䅕杣桂䡁䅍睏杁䝁䅅杢歂䍁䅁杤灂䝁䅑党療䍁䅁兢療䝁䄴兡あ䝁䄸杣灂䝁䄴睚杁䝁䅅杢歂䍁䅁兙畂䝁䅅䅢㕂䡁䅑兡橂䡁䅍䅉穂䝁䄸䅢ㅂ䡁䅑兡療䝁䄴督獁䍁䅁督ㅂ䝁䅍䅡杁䝁䅅督杁䡁䅙兡歂䝁䅕睢杁䝁䅅杢桂䝁䅷入あ䝁䅫睙穂䍁䅷䅉求䡁䅍睙桂䝁䅷兙あ䝁䅕䅚杁䝁䅕杤求䝁䄴䅤穂䍁䅷䅉㉂䝁䅫䅚求䝁䄸䅉歂䝁䄸睢祂䝁䅉党獂䝁䅷督獁䍁䅁兡畂䡁䅑党獂䝁䅷兡湂䝁䅕杢あ䍁䅁兡畂䡁䅑党湂䡁䅉兙あ䝁䅫睢畂䍁䅷䅉獂䝁䅫杤求䍁䅁督あ䡁䅉党桂䝁䄰兡畂䝁䅣䅌杁䡁䅍党橂䡁䅕杣求䍁䅁睙獂䝁䄸兤歂䍁䅁督あ䝁䄸杣桂䝁䅣党獁䍁䅁兙畂䝁䅑䅉㉂䝁䅫䅚求䝁䄸䅉桂䝁䅷党祂䡁䅑督畁䍁䅁䅖潂䝁䅕䅉橂䝁䄸兢睂䝁䅅杢㕂䍁䅁兙獂䡁䅍睢杁䡁䅁杣療䡁䅙兡歂䝁䅕督杁䡁䅍睙求䝁䄴党穂䍁䅷䅉㉂䝁䅫䅚求䝁䄸䅉桂䝁䄴兙獂䡁䅫䅤灂䝁䅍督杁䡁䅑杣灂䝁䅣睚求䡁䅉督獁䍁䅁䅤潂䝁䅕杣瑂䝁䄸督あ䝁䅅䅤杁䡁䅍睙潂䝁䅕䅚ㅂ䝁䅷党穂䍁䅷䅉祂䝁䅕督睂䝁䄸杢穂䝁䅫杤求䍁䅁督桂䡁䅙兡畂䝁䅣督獁䍁䅁䅣祂䝁䅕睙灂䡁䅍兡療䝁䄴䅉橂䝁䄸兢浂䝁䄸杣あ䍁䅷䅉求䝁䄴党祂䝁䅣入杁䡁䅕督桂䝁䅣党杁䝁䄰睢畂䝁䅫䅤療䡁䅉兡畂䝁䅣䅌杁䡁䅁䅢桂䝁䅍党穂䍁䅁杚求䝁䅅䅤ㅂ䡁䅉党獁䍁䅁睤潂䝁䄸䅢求䍁䅁䅡療䝁䄰党杁䡁䅣兙あ䝁䅕杣杁䡁䅍兙浂䝁䅕䅤㕂䍁䅷䅉桂䝁䄴䅚杁䡁䅍睢獂䝁䅅杣杁䝁䄰睢畂䝁䅫䅤療䡁䅉兡畂䝁䅣䅉穂䝁䄸䅢ㅂ䡁䅑兡療䝁䄴督獁䍁䅁兙穂䍁䅁睤求䝁䅷䅢杁䝁䅅督杁䝁䅧党桂䡁䅑兡畂䝁䅣䅌杁䡁䅙党畂䡁䅑兡獂䝁䅅䅤灂䝁䄸杢獁䍁䅁兙畂䝁䅑䅉桂䝁䅫杣杁䝁䅍睢畂䝁䅑兡あ䝁䅫睢畂䝁䅫杢湂䍁䅁兢療䝁䄴兡あ䝁䄸杣灂䝁䄴睚杁䡁䅍党祂䡁䅙兡橂䝁䅕督畁䍁䅁兓畂䍁䅁兙歂䝁䅑兡あ䝁䅫睢畂䍁䅷䅉灂䡁䅑䅉療䝁䅙杚求䡁䅉督杁䝁䅑党瑂䝁䅅杢歂䍁䅁杣求䡁䅍䅣療䝁䄴督求䍁䅁䅣祂䝁䄸睚祂䝁䅅兢穂䍁䅷䅉橂䝁䄸兢瑂䝁䅕杣橂䝁䅫兙獂䍁䅁睚祂䝁䅅䅚求䍁䅁杤灂䝁䅑党療䍁䅷䅉橂䝁䄸兢瑂䝁䅕杣橂䝁䅫兙獂䍁䅁杤灂䝁䅑党療䍁䅁兙畂䝁䅅䅢㕂䡁䅑兡橂䡁䅍䅌杁䝁䅅睙橂䝁䅕督穂䍁䅁睙療䝁䄴䅤祂䝁䄸䅢獁䍁䅁睙求䝁䅷䅢杁䝁䅍睢畂䝁䄴党橂䡁䅑睢祂䡁䅍䅌杁䝁䅕杢あ䝁䅕杣睂䡁䅉兡穂䝁䅕䅉歂䝁䅅督潂䝁䅉睢桂䡁䅉䅚杁䝁䅅杢歂䍁䅁兢ㅂ䝁䅷䅤灂䍁䄰督灂䡁䅑党杁䝁䄰兙畂䝁䅅睚求䝁䄰党畂䡁䅑䅌杁䝁䅕杢求䡁䅉睚㕂䍁䅁督桂䡁䅙兡畂䝁䅣督獁䍁䅁䅣祂䝁䄸䅤求䝁䅍䅤灂䝁䄸杢杁䝁䅙睢祂䍁䅁杤桂䝁䅷兤桂䝁䅉䅢求䡁䅍䅉桂䝁䄴䅚杁䝁䅫杢㉂䝁䅕杢あ䝁䄸杣㕂䍁䅷䅉あ䝁䅕兢睂䝁䅕杣桂䡁䅑兤祂䝁䅕䅉瑂䝁䄸杢灂䡁䅑睢祂䝁䅫杢湂䍁䅷䅉桂䝁䄴䅚杁䝁䅑兙灂䝁䅷入杁䡁䅍兙浂䝁䅕睚ㅂ䝁䅅杣歂䍁䅁督療䝁䅷兤あ䝁䅫睢畂䡁䅍杌杁䕁䅙兤祂䡁䅑䅡求䡁䅉䅌杁䡁䅑䅡求䍁䅁睙療䝁䄰䅣桂䝁䄴入杁䡁䅁杣療䡁䅙兡歂䝁䅕督杁䝁䅅䅉睂䝁䅕杣瑂䝁䅫督穂䝁䅫睢畂䍁䄰杙桂䡁䅍党歂䍁䅁睢畂䝁䅷兡畂䝁䅕䅉睂䝁䄸杣あ䝁䅅䅢杁䡁䅑䅡桂䡁䅑䅉睂䡁䅉睢㉂䝁䅫䅚求䡁䅍䅉桂䝁䅍睙療䡁䅕杢あ䍁䅁兢桂䝁䄴兙湂䝁䅕兢求䝁䄴䅤獁䍁䅁督桂䝁䅷党穂䍁䅷䅉瑂䝁䅅杣牂䝁䅕䅤灂䝁䄴睚獁䍁䅁䅤祂䝁䅅兡畂䝁䅫杢湂䍁䅷䅉桂䝁䄴䅚杁䡁䅍兤睂䡁䅁睢祂䡁䅑䅉あ䝁䄸睢獂䡁䅍睏杁䝁䅅䅉ㅂ䝁䄴兡浂䝁䅫党歂䍁䅁兡畂䡁䅑党祂䝁䅙兙橂䝁䅕䅉あ䝁䅧兙あ䍁䅁䅚灂䡁䅍䅣獂䝁䅅入穂䍁䅁睡求䡁䅫䅉療䡁䅁党祂䝁䅅䅤灂䝁䄸杢桂䝁䅷䅉桂䝁䄴䅚杁䝁䅍兤穂䡁䅑睢瑂䝁䅕杣杁䝁䅕䅥睂䝁䅕杣灂䝁䅕杢橂䝁䅕䅉灂䝁䄴䅚灂䝁䅍兙あ䝁䄸杣穂䍁䅷䅉灂䝁䄴睙獂䡁䅕䅚灂䝁䄴睚杁䡁䅑党橂䝁䅧杢灂䝁䅍兡桂䝁䄴䅉睂䝁䅕杣浂䝁䄸杣瑂䝁䅅杢橂䝁䅕䅌杁䡁䅍入穂䡁䅑党瑂䍁䅁杣求䝁䅷兡桂䝁䅉兡獂䝁䅫䅤㕂䍁䅁兙畂䝁䅑䅉橂䡁䅕督あ䝁䄸兢求䡁䅉䅉求䝁䄴睚桂䝁䅣党瑂䝁䅕杢あ䍁䅁兢求䡁䅑杣灂䝁䅍督㝁䍁䅁兡畂䡁䅍䅤桂䝁䅷䅢桂䡁䅑兡療䝁䄴䅉桂䝁䄴䅚杁䡁䅍兤睂䡁䅁睢祂䡁䅑䅉穂䝁䅕杣㉂䝁䅫睙求䡁䅍睏杁䕁䄰睢楂䝁䅫䅢求䙁䅑党橂䝁䅧䅉䉂䡁䅁䅣獂䝁䅫睙桂䡁䅑兡療䝁䄴䅉桂䝁䄴䅚杁䙁䅉党瑂䝁䄸䅤求䍁䅁䅖療䝁䄸䅢牂䝁䅫䅤㝁䍁䅁杤灂䝁䅑党療䍁䅁䅡求䝁䅅䅢あ䝁䅧䅉祂䝁䅕䅣療䡁䅉䅤穂䑁䅳䅉穂䝁䄰兙祂䡁䅑䅉湂䝁䅅䅤求䡁䅣兙㕂䑁䅳䅉䉂䕁䅫兌睂䝁䄸睤求䡁䅉党歂䍁䅁党畂䝁䅧兙畂䝁䅍党瑂䝁䅕杢あ䡁䅍䅉あ䝁䄸䅉睂䡁䅉睢浂䝁䅕督穂䝁䅫睢畂䝁䅅䅢杁䝁䄰睢畂䝁䅫䅤療䡁䅉兡畂䝁䅣䅉桂䝁䄴䅚杁䝁䅙兙獂䡁䅍党杁䝁䅅䅢桂䡁䅉兢杁䡁䅉党歂䡁䅕睙あ䝁䅫睢畂䑁䅳䅉塂䝁䅕杙杁䡁䅍党祂䡁䅙兡橂䝁䅕督杁䝁䅅杢歂䍁䅁杙ㅂ䡁䅍兡畂䝁䅕督穂䍁䅁兡畂䡁䅑党獂䝁䅷兡湂䝁䅕杢橂䝁䅕睏杁䡁䅍兙獂䝁䅕督獁䍁䅁兢桂䡁䅉睡求䡁䅑兡畂䝁䅣䅌杁䝁䅅杢歂䍁䅁䅤祂䝁䅅兡畂䝁䅫杢湂䍁䅁督求䡁䅉杤灂䝁䅍党穂䑁䅳䅉桂䝁䄴䅚杁䝁䅧睢瑂䝁䅕䅉楂䡁䅕兡獂䝁䅑党祂䍁䅁䅣祂䝁䄸睚祂䝁䅅兢穂䍁䄴䅉䉂䝁䅑䅚灂䡁䅑兡療䝁䄴兙獂䝁䅷入獁䍁䅁兡あ䍁䅁睢浂䝁䅙党祂䡁䅍䅉求䝁䅷党橂䡁䅑杣灂䝁䅍䅉ㅂ䡁䅑兡獂䝁䅫䅤㕂䍁䅁睚祂䝁䅫䅚杁䝁䅅杢歂䍁䅁睤桂䡁䅑党祂䍁䅁兢桂䝁䄴兙湂䝁䅕兢求䝁䄴䅤獁䍁䅁兡畂䝁䅑睢療䡁䅉䅉湂䡁䅕杢穂䝁䅧睢あ䍁䅁䅚求䡁䅑党橂䡁䅑兡療䝁䄴䅌杁䝁䅅杢歂䍁䅁䅡求䝁䅅䅢あ䝁䅧䅉桂䝁䄴䅚杁䡁䅣党獂䝁䅷杢求䡁䅍督杁䝁䅅杢歂䍁䅁䅚桂䡁䅑兙瑁䡁䅉兡橂䝁䅧䅉求䝁䄰党祂䝁䅣党畂䝁䅍入杁䡁䅉党穂䡁䅁睢畂䡁䅍党杁䡁䅍睢獂䡁䅕䅤灂䝁䄸杢穂䍁䄴䅉啂䝁䅧党杁䝁䅍睢瑂䡁䅁兙畂䡁䅫䅉㍂䝁䅅督杁䝁䅙睢ㅂ䝁䄴䅚求䝁䅑䅉灂䝁䄴䅉祁䑁䅁䅍睁䍁䅁兙畂䝁䅑䅉灂䡁䅍䅉楂䝁䅅督求䝁䅑䅉灂䝁䄴䅉啂䡁䅫督療䝁䄴督獁䍁䅁杖灂䡁䅉睚灂䝁䄴兡桂䍁䄴䅁畄睅䅁䅇䅑䕁䅅䅢桂䡁䅍睡桂䍁䅁兑灂䡁䅉䅉䡂䡁䅉睢ㅂ䡁䅁䅌杁䕁䅫杢橂䍁䄴䅌杁䡁䅑䅡祂䝁䄸兤湂䝁䅧䅉灂䡁䅑督杁䡁䅍兤楂䡁䅍兡歂䝁䅫兙祂䝁䅫党穂䍁䅷䅉療䡁䅁党祂䝁䅅䅤求䡁䅍䅉桂䝁䅫杣獂䝁䅫杢求䡁䅍杌杁䕁䅫䅤杁䝁䄸䅣求䡁䅉兙あ䝁䅕督杁䡁䅑䅡祂䝁䄸兤湂䝁䅧䅉あ䝁䅧杣求䝁䅕䅉穂䝁䅕睚瑂䝁䅕杢あ䡁䅍杏杁䕁䄰兙灂䝁䄴䅢灂䝁䄴党獁䍁䅁杕求䝁䅣兡療䝁䄴兙獂䍁䅷䅉桂䝁䄴䅚杁䕁䅧睢祂䝁䅫来療䝁䄴杌杁䙁䅑䅡求䍁䅁睙療䝁䄰䅣桂䝁䄴入杁䝁䄸杚浂䝁䅕杣穂䍁䅁督橂䝁䅧党歂䡁䅕䅢求䝁䅑䅉桂䝁䅫杣杁䡁䅑杣桂䝁䄴督睂䝁䄸杣あ䝁䅅䅤灂䝁䄸杢杁䡁䅍党祂䡁䅙兡橂䝁䅕督杁䝁䄸杢杁䕁䅉睢求䝁䅫杢湂䍁䅁条求䡁䅑䅉桂䝁䅫杣橂䡁䅉兙浂䡁䅑䅉浂䝁䄸杣杁䡁䅁兙穂䡁䅍党畂䝁䅣党祂䡁䅍䅉桂䝁䄴䅚杁䝁䅍兙祂䝁䅣睢杁䝁䅫杢杁䡁䅑䅡求䍁䅁兖畂䝁䅫䅤求䝁䅑䅉呂䡁䅑兙あ䝁䅕督獁䍁䅁兙畂䝁䅑䅉灂䝁䄴䅉睂䝁䅅杣あ䡁䅍䅉療䝁䅙䅉䑂䝁䅅杢桂䝁䅑兙獁䍁䅁兔求䡁䅧兡橂䝁䄸䅌杁䕁䅍睢穂䡁䅑兙杁䙁䅉兡橂䝁䅅䅌杁䕁䅉党獂䝁䅫来求䍁䅷䅉䡂䡁䅕兙あ䝁䅕兢桂䝁䅷兙獁䍁䅁兙畂䝁䅑䅉あ䝁䅧党杁䕁䅉兙潂䝁䅅兢桂䡁䅍睏杁䝁䅅杢歂䍁䅁杚療䡁䅉䅉睂䝁䅅督穂䝁䅕杢湂䝁䅕杣穂䍁䅁兙橂䡁䅉睢穂䡁䅍䅉桂䍁䅁督潂䝁䄸杣あ䝁䅕杣杁䝁䅑兡穂䡁䅑兙畂䝁䅍党杁䝁䄴党あ䡁䅣睢祂䝁䅳䅉㍂䝁䅫䅤潂䝁䅫杢杁䡁䅑䅡求䍁䅁兖畂䝁䅫䅤求䝁䅑䅉呂䡁䅑兙あ䝁䅕督獁䍁䅁睑桂䝁䄴兙歂䝁䅅䅌杁䝁䅅杢歂䍁䅁兔求䡁䅧兡橂䝁䄸杌杁䕁䅅䅢桂䡁䅍睡桂䍁䅁兑灂䡁䅉䅉䡂䡁䅉睢ㅂ䡁䅁䅌杁䕁䅫杢橂䍁䄴䅉㍂䝁䅅督杁䝁䅙睢ㅂ䝁䄴䅚求䝁䅑䅉灂䝁䄴䅉硁䑁䅫睍祁䍁䅁兙畂䝁䅑䅉灂䡁䅍䅉楂䝁䅅督求䝁䅑䅉灂䝁䄴䅉呂䝁䅕兙あ䡁䅑䅢求䍁䅷䅉塂䝁䅅督潂䝁䅫杢湂䡁䅑睢畂䍁䄴䅁癄睅䅁䄰䅣䕁䅅䅢楂䝁䅅杢㕂䍁䅁兓畂䡁䅑党祂䝁䄴兙あ䝁䅫睢畂䝁䅅䅢杁䕁䅍睢祂䡁䅁杌獁䍁䅁䅤療䝁䅣党あ䝁䅧党祂䍁䅁睤灂䡁䅑䅡杁䝁䅫䅤穂䍁䅁督ㅂ䝁䅉督灂䝁䅑兡桂䡁䅉兡求䡁䅍䅌杁䝁䅕杢湂䝁䅅睚求䡁䅍䅉灂䝁䄴䅉あ䝁䅧党杁䝁䄰兙橂䝁䅧兡畂䝁䅕䅉橂䝁䅷睢あ䝁䅧兡畂䝁䅣䅉桂䝁䄴䅚杁䝁䅕杢湂䝁䅫杢求䝁䅕杣求䝁䅑䅉橂䝁䄸兢睂䝁䄸督灂䡁䅑党穂䍁䅁杙ㅂ䡁䅍兡畂䝁䅕督穂䝁䅕督畁䍁䅁䅖潂䝁䅕䅉橂䝁䄸兢睂䝁䅅杢㕂䍁䅁睢睂䝁䅕杣桂䡁䅑党穂䍁䅁兡畂䍁䅁䅤㍂䝁䄸䅉穂䝁䅕睚瑂䝁䅕杢あ䡁䅍䅌杁䕁䄰兙橂䝁䅧兡畂䝁䅕䅉䑂䝁䅷睢あ䝁䅧兡畂䝁䅣䅉潁䕁䄰睑灁䍁䅁兙畂䝁䅑䅉䉂䝁䅷杙桂䝁䄴入杁䕁䅕杢湂䝁䅫杢求䝁䅕杣求䝁䅑䅉䑂䝁䄸兢睂䝁䄸督灂䡁䅑党穂䍁䅁䅋䉂䕁䅕睑灁䍁䄴䅉啂䝁䅧党杁䕁䄰睑杁䡁䅍党湂䝁䄰党畂䡁䅑䅉歂䝁䅕督灂䝁䅣杢穂䍁䅷䅉瑂䝁䅅杢ㅂ䝁䅙兙橂䡁䅑兤祂䝁䅕督獁䍁䅁兙畂䝁䅑䅉瑂䝁䅅杣牂䝁䅕䅤穂䍁䅁䅣桂䡁䅁党祂䍁䅁兢桂䝁䅍䅡灂䝁䄴党杁䝁䅍䅢療䡁䅑䅡灂䝁䄴睚杁䝁䅙睢祂䍁䅁兤穂䝁䅕䅉灂䝁䄴䅉あ䝁䅧党杁䝁䄰兙畂䡁䅕杚桂䝁䅍䅤ㅂ䡁䅉兡畂䝁䅣䅉療䝁䅙䅉睂䝁䅅䅣求䡁䅉督獁䍁䅁䅣桂䡁䅁党祂䝁䅉睢桂䡁䅉䅚穂䍁䅷䅉あ䝁䅫督穂䡁䅕党穂䍁䅷䅉あ䝁䄸睤求䝁䅷督獁䍁䅁䅣ㅂ䝁䅷䅣穂䍁䅷䅉畂䝁䄸杢㍂䝁䄸杤求䝁䄴督獁䍁䅁杙ㅂ䝁䅫䅢歂䝁䅫杢湂䍁䅁䅣祂䝁䄸䅚ㅂ䝁䅍䅤穂䍁䅷䅉あ䝁䅅杢畂䝁䅕杣㕂䍁䅷䅉桂䝁䄴䅚杁䡁䅑党㑂䡁䅑兡獂䝁䅕督獁䍁䅁兙穂䍁䅁睤求䝁䅷䅢杁䝁䅅督杁䝁䅙兡楂䝁䅕杣杁䝁䅍党瑂䝁䅕杢あ䍁䅁兙畂䝁䅑䅉穂䝁䅕杤求䡁䅉兙獂䍁䅁睢あ䝁䅧党祂䍁䅁兡畂䝁䅑兤穂䡁䅑杣灂䝁䅅䅢杁䝁䅅䅣睂䝁䅷兡橂䝁䅅䅤灂䝁䄸杢穂䍁䄴䅉啂䝁䅧兡穂䍁䅁督求䝁䅣兢求䝁䄴䅤杁䝁䄸杚浂䝁䅕杣穂䍁䅁䅣桂䡁䅁党祂䍁䅁兢桂䝁䅍䅡灂䝁䄴党杁䝁䅍䅢療䡁䅑䅡灂䝁䄴睚杁䝁䅙睢祂䝁䄰兡畂䝁䅣䅌杁䡁䅁杣求䡁䅍督灂䝁䄴睚獁䍁䅁兙畂䝁䅑䅉歂䡁䅉入灂䝁䄴睚杁䝁䅙兙楂䡁䅉兡橂䡁䅍䅌杁䝁䅅督杁䡁䅣党獂䝁䅷䅉桂䡁䅍䅉求䝁䄴睚灂䝁䄴党求䡁䅉党歂䍁䅁䅣祂䝁䄸睙求䡁䅍督灂䝁䄴睚杁䝁䅉党獂䡁䅑督㝁䍁䅁兙畂䝁䅑䅉求䝁䄴睚灂䝁䄴党求䡁䅉党歂䍁䅁杚桂䝁䅉杣灂䝁䅍督畁䍁䅁䅖潂䝁䅕䅉䉂䕁䅕睑杁䡁䅍党湂䝁䄰党畂䡁䅑䅉穁䕁䅑兌㍂䝁䄸杤求䝁䄴䅉桂䝁䄴䅚杁䝁䅫杢煂䝁䅕睙あ䝁䅕䅚杁䝁䅍睢瑂䡁䅁睢穂䝁䅫䅤求䍁䅁睙療䝁䄰䅣療䝁䄴党畂䡁䅑督杁䝁䅙睢祂䍁䅁兙灂䡁䅉睙祂䝁䅅杚あ䍁䅁党畂䝁䅣兡畂䝁䅕督杁䝁䅍睢瑂䡁䅁睢穂䝁䅫䅤求䍁䅁兙灂䡁䅉杚祂䝁䅅兢求䍁䅁兙畂䝁䅑䅉求䝁䄴睚灂䝁䄴党杁䝁䅍睢瑂䡁䅁睢畂䝁䅕杢あ䡁䅍䅉浂䝁䄸杣杁䝁䄰兡獂䝁䅫䅤桂䡁䅉入杁䝁䅅杢歂䍁䅁睙療䝁䄰兢求䡁䅉睙灂䝁䅅䅢杁䝁䅅兡祂䝁䅍杣桂䝁䅙䅤畁䍁䅁兓あ䍁䅁睢睂䝁䅕杣桂䡁䅑党穂䍁䅁兡畂䍁䅁䅤潂䝁䅕䅉噂䝁䄴兡あ䝁䅕䅚杁䙁䅍䅤桂䡁䅑党穂䍁䅷䅉呂䡁䅣兡あ䡁䅯党祂䝁䅷兙畂䝁䅑䅌杁䕁䅙杣桂䝁䄴睙求䍁䅷䅉䍂䡁䅉兙㙂䝁䅫䅢獁䍁䅁睑潂䝁䅫杢桂䍁䅷䅉乂䝁䅕䅥灂䝁䅍睢獁䍁䅁睒求䡁䅉兢桂䝁䄴入獁䍁䅁兙畂䝁䅑䅉灂䝁䄴䅤求䡁䅉杢桂䡁䅑兡療䝁䄴兙獂䝁䅷入畁䍁䅁䅖潂䝁䅕䅉橂䝁䄸兢睂䝁䅅杢㕂䍁䅁睤桂䡁䅍䅉灂䝁䄴睙療䡁䅉䅣療䡁䅉兙あ䝁䅕䅚杁䝁䅫杢杁䑁䅅䅏㕁䑁䅕䅉桂䝁䄴䅚杁䝁䅫督杁䝁䅧党桂䝁䅑兣ㅂ䝁䅅杣あ䝁䅕杣求䝁䅑䅉灂䝁䄴䅉卂䝁䄸睙潂䝁䅕督あ䝁䅕杣獁䍁䅁杔求䡁䅣䅉䥂䝁䅅兢睂䡁䅍䅡灂䡁䅉党畁䅁䅁桚䅍偁伴䅁䉂䝁䅷杙求䝁䄰兙祂䝁䅷党杁䕁䅍睢祂䡁䅁睢祂䝁䅅䅤灂䝁䄸杢杁䡁䅁杣療䡁䅙兡歂䝁䅕督杁䝁䅕杢求䡁䅉睚㕂䍁䅁督あ䝁䄸杣桂䝁䅣党杁䡁䅍睢獂䡁䅕䅤灂䝁䄸杢穂䍁䅁睤療䡁䅉䅢歂䡁䅣兡歂䝁䅕杌杁䕁䅫䅤杁䝁䄸䅣求䡁䅉兙あ䝁䅕督杁䡁䅑䅡祂䝁䄸兤湂䝁䅧䅉あ䝁䅧杣求䝁䅕䅉穂䝁䅕睚瑂䝁䅕杢あ䡁䅍杏杁䕁䅕杢求䡁䅉睚㕂䍁䅁睕あ䝁䄸杣桂䝁䅣党獁䍁䅁睕睂䝁䅕睙灂䝁䅅䅢あ䝁䅫党穂䍁䅷䅉桂䝁䄴䅚杁䕁䅳党あ䝁䅯党畂䍁䄴䅉啂䝁䅧党杁䕁䅕杢求䡁䅉睚㕂䍁䅁睕あ䝁䄸杣桂䝁䅣党杁䡁䅍党湂䝁䄰党畂䡁䅑䅉療䝁䅙杚求䡁䅉督杁䝁䅷兡あ䝁䅧兡ㅂ䝁䄰䅉橂䝁䄸兢睂䝁䄸兤畂䝁䅑督獁䍁䅁兡畂䝁䅍䅢ㅂ䝁䅑兡畂䝁䅣䅉獂䝁䅫䅤潂䝁䅫兤瑂䍁䅁睙桂䡁䅉杙療䝁䄴兙あ䝁䅕䅌杁䝁䅷兡あ䝁䅧兡ㅂ䝁䄰䅉潂䡁䅫䅚祂䝁䄸䅥灂䝁䅑党獁䍁䅁兙畂䝁䅑䅉獂䝁䅫䅤潂䝁䅫兤瑂䍁䅁睙潂䝁䅷睢祂䝁䅫䅚求䍁䅁杚療䡁䅉䅉ㅂ䡁䅍党杁䝁䅫杢杁䝁䅷兡あ䝁䅧兡ㅂ䝁䄰䅉楂䝁䅅䅤あ䝁䅕杣灂䝁䅕督杁䡁䅕督求䝁䅑䅉灂䝁䄴䅉橂䝁䄸杢穂䡁䅕兢求䡁䅉䅉求䝁䅷党橂䡁䅑杣療䝁䄴兡橂䡁䅍䅉桂䝁䄴䅚杁䝁䅕䅢求䝁䅍䅤祂䝁䅫睙杁䡁䅙党潂䝁䅫睙獂䝁䅕督獁䍁䅁䅣療䡁䅣党祂䍁䅁睚祂䝁䅫䅚穂䍁䅁兙畂䝁䅑䅉穂䝁䄸䅢桂䡁䅉䅉睂䝁䅅杢求䝁䅷督獁䍁䅁䅡灂䝁䅣䅡杁䡁䅁党祂䝁䅙睢祂䝁䄰兙畂䝁䅍党杁䝁䅣杣求䝁䅅督求䡁䅍䅌杁䡁䅍䅣求䝁䅍兡桂䝁䅷䅤㕂䍁䅁睚獂䝁䅅督穂䍁䅁兤穂䝁䅕䅚杁䝁䅫杢杁䝁䅍睢畂䡁䅍兤瑂䝁䅕杣杁䝁䅅䅣睂䝁䅷兡桂䝁䄴睙求䡁䅍䅉桂䝁䄴䅚杁䝁䅕䅢求䝁䅍䅤祂䝁䄸杢灂䝁䅍督獁䍁䅁睢祂䝁䅣兙畂䝁䅫睙杁䡁䅍入畂䡁䅑䅡求䡁䅍兡穂䍁䅁䅣祂䝁䄸睙求䡁䅍督求䡁䅍䅉灂䝁䄴䅉あ䝁䅧党杁䝁䅅杣求䝁䅅督杁䝁䄸杚杁䡁䅍䅤求䡁䅉睢灂䝁䅑䅉橂䝁䅧党瑂䝁䅫督あ䡁䅉入杁䝁䅅杢歂䍁䅁杤灂䡁䅑兙瑂䝁䅫杢穂䍁䅷䅉桂䝁䄴䅚杁䡁䅙兙祂䝁䅫睢ㅂ䡁䅍䅉獂䝁䅫杚求䍁䅁督橂䝁䅫党畂䝁䅍党杁䝁䅅䅣睂䝁䅷兡橂䝁䅅䅤灂䝁䄸杢穂䍁䅷䅉桂䡁䅍䅉㍂䝁䅕䅢獂䍁䅁兙穂䍁䅁兡畂䡁䅑党祂䝁䄰党歂䝁䅫兙あ䝁䅕督杁䝁䅫杢杁䡁䅑䅡求䍁䅁䅣潂䝁䅅杣瑂䝁䅅睙求䡁䅕䅤灂䝁䅍兙獂䍁䅁兡畂䝁䅑兤穂䡁䅑杣㕂䑁䅳䅉あ䝁䅕睙潂䝁䄴兡橂䝁䅅䅢杁䡁䅍党祂䡁䅙兡橂䝁䅕督獁䍁䅁兡畂䝁䅍䅢ㅂ䝁䅑兡畂䝁䅣䅉潂䝁䅅杢歂䝁䅷兡畂䝁䅣䅉桂䝁䄴䅚杁䡁䅕督求䍁䅁睢浂䍁䅁杣求䝁䅅睙あ䝁䅫杤求䍁䅁䅢灂䡁䅑䅡灂䡁䅕兢杁䡁䅁杣療䝁䅑兤橂䡁䅑督㝁䍁䅁兙畂䝁䅑䅉祂䝁䅕睙㕂䝁䅍䅢灂䝁䄴睚杁䡁䅍党祂䡁䅙兡橂䝁䅕督杁䝁䅙睢祂䍁䅁䅢灂䡁䅑䅡灂䡁䅕兢瑁䝁䅍睢畂䡁䅑兙灂䝁䄴兡畂䝁䅣䅉楂䡁䅫兌睂䡁䅉睢歂䡁䅕睙あ䡁䅍杌杁䙁䅑䅡求䍁䅁睕睂䝁䅕睙灂䝁䅅䅢あ䝁䅫党穂䍁䅁督求䝁䅣兢求䝁䄴䅤杁䡁䅁杣療䡁䅙兡歂䝁䅕督杁䝁䅉杣療䝁䄰兡畂䝁䅕䅉桂䝁䄴䅚杁䝁䅧兡湂䝁䅧䅢㕂䍁䅁督睂䝁䅕睙灂䝁䅅䅢灂䡁䅯党歂䍁䅁䅢灂䡁䅑䅡灂䡁䅕兢杁䡁䅍睢獂䡁䅕䅤灂䝁䄸杢穂䍁䅁杚療䡁䅉䅉㉂䝁䅅杣灂䝁䄸兤穂䍁䅁兡畂䝁䅑兤穂䡁䅑杣灂䝁䅕督獁䍁䅁督ㅂ䝁䅍䅡杁䝁䅅督杁䝁䅕杢求䡁䅉睚㕂䍁䅷䅉瑂䝁䄸杙灂䝁䅷兡あ䡁䅫䅌杁䝁䅍睢畂䝁䄴党橂䡁䅑兡㉂䝁䅫䅤㕂䍁䅷䅉桂䝁䄴䅚杁䝁䅧党桂䝁䅷䅤潂䍁䅁睙療䝁䄰䅣祂䝁䅫督灂䝁䄴睚杁䝁䅙兡祂䝁䅕䅉穂䝁䅅杚求䡁䅑入杁䝁䅍睢瑂䡁䅁睢ㅂ䝁䄴䅚穂䑁䅳䅉楂䡁䅉睢瑂䝁䅫杢求䍁䄰杙桂䡁䅍党歂䍁䅁督睂䝁䅕睙灂䝁䅅䅢あ䡁䅫䅉橂䝁䅧党瑂䝁䅫睙桂䝁䅷督杁䡁䅁杣療䝁䅑兤橂䡁䅑督獁䍁䅁兡畂䝁䅍䅢ㅂ䝁䅑兡畂䝁䅣䅉求䝁䅷党瑂䝁䅕杢あ䝁䅅䅢杁䝁䅉杣療䝁䄰兡畂䝁䅕䅌杁䝁䅅䅢牂䡁䅫䅢杁䝁䅉杣療䝁䄰兡歂䝁䅕督獁䍁䅁兡畂䝁䄸杣湂䝁䅅杢灂䝁䅍䅉楂䡁䅉睢瑂䝁䅫䅚求䡁䅍䅌杁䝁䅉杣療䝁䄰兡畂䝁䅅䅤求䝁䅑䅉睂䝁䄸睤歂䝁䅕杣求䝁䅑䅉桂䝁䅍䅤灂䡁䅙兙あ䝁䅕䅚杁䝁䅍兙祂䝁䅉睢畂䍁䅷䅉桂䝁䄴䅚杁䡁䅙兙祂䝁䅫睢ㅂ䡁䅍䅉楂䡁䅉睢瑂䝁䅫杢求䍁䅁杚灂䝁䄴党杁䝁䅍䅡求䝁䄰兡橂䝁䅅䅢穂䑁䅳䅉獂䝁䅫䅤潂䝁䅫兤瑂䍁䅁督睂䝁䅕睙灂䝁䅅䅢あ䝁䅫党穂䍁䅷䅉穂䡁䅕睙潂䍁䅁兙穂䍁䅁杙ㅂ䡁䅑入獂䝁䅷兡あ䝁䅧兡ㅂ䝁䄰䅉桂䝁䄴䅚杁䝁䅷兡あ䝁䅧兡ㅂ䝁䄰䅉桂䝁䅷兤瑂䝁䅫杢ㅂ䝁䄰䅉潂䡁䅫䅚祂䝁䅫䅚求䑁䅳䅉橂䝁䅕督灂䡁䅕兢杁䡁䅁杣療䝁䅑兤橂䡁䅑督杁䝁䅙睢祂䍁䅁䅤潂䝁䅕䅉橂䝁䅧党瑂䝁䅫睙桂䝁䅷䅉桂䝁䄴䅚杁䡁䅁䅡桂䡁䅉兢桂䝁䅍党ㅂ䡁䅑兡橂䝁䅅䅢杁䝁䅫杢歂䡁䅕督あ䡁䅉兡求䡁䅍睏杁䝁䅅杢歂䍁䅁来灂䡁䅉睙療䝁䄴兡ㅂ䝁䄰䅌杁䝁䅉兙祂䝁䅫兤瑂䍁䅷䅉桂䝁䄴䅚杁䡁䅑兡あ䝁䅅杢灂䡁䅕兢杁䡁䅁杣療䝁䅑兤橂䡁䅑督杁䝁䅙睢祂䍁䅁䅣㕂䡁䅉睢あ䝁䅕睙潂䝁䄴兡橂䝁䅅䅢杁䝁䅅䅣睂䝁䅷兡橂䝁䅅䅤灂䝁䄸杢穂䍁䅁䅤潂䝁䅅䅤杁䝁䅫杢橂䝁䅷兤歂䝁䅕䅉桂䝁䅫杣楂䝁䅅睚杁䝁䅫杢灂䡁䅑兡桂䡁䅑睢祂䡁䅍杌杁䙁䅑䅡求䍁䅁睓求䡁䅑条求䝁䄴䅉穂䝁䅕睚瑂䝁䅕杢あ䍁䅁睢浂䝁䅙党祂䡁䅍䅉橂䝁䅷党桂䝁䄴䅉浂䡁䅕党獂䡁䅍䅉あ䝁䅕睙潂䝁䄴睢獂䝁䄸睚灂䝁䅕督獁䍁䅁兡畂䝁䅍䅢ㅂ䝁䅑兡畂䝁䅣䅉潂䡁䅫䅚祂䝁䄸䅣祂䝁䄸睙求䡁䅍督灂䝁䄴睚杁䝁䅍兙あ䝁䅅䅢㕂䡁䅍䅤穂䍁䅁䅤療䝁䅣党あ䝁䅧党祂䍁䅁睤灂䡁䅑䅡杁䝁䅫督療䝁䄰党祂䝁䅫来桂䡁䅑兡療䝁䄴䅉桂䝁䄴䅚杁䝁䅅睡㕂䝁䅷兙あ䝁䅫睢畂䍁䅁睙桂䡁䅑兙獂䡁䅫督あ䡁䅍睏杁䝁䅙䅢ㅂ䝁䅫䅚灂䡁䅯党歂䍁䅁睙桂䡁䅑兙獂䡁䅫䅤灂䝁䅍䅉橂䡁䅉兙橂䝁䅳兡畂䝁䅣䅉橂䝁䅅䅤桂䝁䅷入穂䡁䅑督杁䝁䅅杢歂䍁䅁兙歂䝁䅑兡あ䝁䅫杤求䡁䅍睏杁䝁䅅杢歂䍁䅁䅣求䡁䅉杚療䡁䅉兢桂䝁䄴睙求䍁䅁睙桂䡁䅑兙獂䡁䅫督あ䍁䅁督療䝁䅷兤あ䝁䅫睢畂䡁䅍䅉橂䝁䄸兢睂䡁䅉兡穂䝁䅫杢湂䍁䅁睢祂䝁䅣兙畂䝁䄸兢求䡁䅑兙獂䝁䅷兡橂䡁䅍䅉桂䝁䄴䅚杁䝁䅍兤祂䝁䅅䅤灂䡁䅙党穂䍁䄴䅉䩂䡁䅑䅉穂䝁䅕杣㉂䝁䅕督杁䝁䅣杣灂䝁䅑䅉穂䡁䅑睢祂䝁䅅睚求䍁䅷䅉桂䡁䅕䅤療䝁䄰睢あ䝁䅫杤求䍁䅷䅉桂䝁䅕杣療䡁䅍䅣桂䝁䅍党獁䍁䅁睙療䝁䄴杤求䝁䄴䅤灂䝁䄸杢桂䝁䅷䅉求䝁䄴党祂䝁䅣入獁䍁䅁党獂䝁䅕睙あ䡁䅉睢畂䝁䅫睙穂䍁䅷䅉橂䝁䄸杢穂䡁䅑杣ㅂ䝁䅍䅤灂䝁䄸杢獁䍁䅁兙湂䡁䅉兡橂䡁䅕䅢あ䡁䅕杣求䍁䅁兙畂䝁䅑䅉浂䝁䄸睢歂䍁䅷䅉睂䝁䅧兙祂䝁䄰兙橂䝁䅕兤あ䝁䅫睙桂䝁䅷督杁䝁䅅杢歂䍁䅁兢求䝁䅑兡橂䝁䅅䅢杁䝁䅑党㉂䝁䅫睙求䍁䅁兡畂䝁䅑兤穂䡁䅑杣灂䝁䅕督畁䍁䅁兑獂䝁䅉党瑂䝁䅅杣獂䝁䅕䅉䑂䝁䄸杣睂䝁䄸杣桂䡁䅑兡療䝁䄴䅉㍂䝁䅅督杁䝁䅙睢ㅂ䝁䄴䅚求䝁䅑䅉灂䝁䄴䅉硁䑁䅧䅏㍁䍁䅁兙畂䝁䅑䅉灂䡁䅍䅉潂䝁䅕兙歂䡁䅅兤桂䡁䅉䅤求䡁䅉党歂䍁䅁兡畂䍁䅁睑潂䝁䅅杣獂䝁䄸䅤あ䝁䅕䅌杁䕁䄴睢祂䡁䅑䅡杁䕁䅍兙祂䝁䄸䅢灂䝁䄴兙畁䅁䅁刹䅍䡁䩉䅁䉂䝁䅷睙療䝁䅅䅉䑂䝁䄸杣睂䝁䄸杣桂䡁䅑兡療䝁䄴䅌杁䡁䅑睢湂䝁䅕䅤潂䝁䅕杣杁䡁䅣兡あ䝁䅧䅉灂䡁䅑督杁䡁䅍兤楂䡁䅍兡歂䝁䅫兙祂䝁䅫党穂䍁䅷䅉睂䡁䅉睢歂䡁䅕睙求䡁䅍䅉桂䝁䄴䅚杁䡁䅍党獂䝁䅷督杁䝁䅉兙ㅂ䡁䅧兡あ䝁䅕䅌杁䝁䅅䅢ㅂ䝁䄰兡畂䝁䅅䅌杁䝁䅅杢歂䍁䅁兙獂䡁䅕兢灂䝁䄴兤瑂䍁䅁䅣祂䝁䄸䅚ㅂ䝁䅍䅤穂䍁䅁兡畂䍁䅁䅤潂䝁䅕䅉噂䝁䄴兡あ䝁䅕䅚杁䙁䅍䅤桂䡁䅑党穂䍁䅷䅉呂䡁䅁兙灂䝁䄴䅌杁䕁䅅兤穂䡁䅑杣桂䝁䅷兡桂䍁䅷䅉䩂䝁䅍党獂䝁䅅杢歂䍁䅷䅉佂䝁䄸杣㍂䝁䅅入獁䍁䅁村祂䝁䅅来灂䝁䅷䅌杁䕁䅍兙畂䝁䅅䅚桂䍁䅷䅉桂䝁䄴䅚杁䝁䅫杢あ䝁䅕杣畂䝁䅅䅤灂䝁䄸杢桂䝁䅷䅢㕂䍁䄴䅉啂䝁䅧党杁䝁䅍睢瑂䡁䅁兙畂䡁䅫䅉療䡁䅁党祂䝁䅅䅤求䡁䅍䅉あ䝁䅧杣療䡁䅕睚潂䍁䅁䅤㍂䝁䄸䅉穂䝁䅕睚瑂䝁䅕杢あ䡁䅍䅌杁䕁䅅䅢ㅂ䝁䄰兡畂䝁䅅䅉桂䝁䄴䅚杁䕁䅅䅢ㅂ䝁䄰兡畂䡁䅕兢畁䍁䅁兓あ䍁䅁党畂䝁䅣兙湂䝁䅕督杁䝁䅫杢杁䝁䅉兙ㅂ䡁䅧兡あ䝁䅕䅉瑂䝁䅫杢灂䝁䄴睚杁䝁䄸䅣求䡁䅉兙あ䝁䅫睢畂䡁䅍睏杁䝁䅅杢歂䍁䅁䅣祂䝁䄸睙求䡁䅍督求䡁䅍䅉楂䝁䅅兤㑂䝁䅫䅤求䍁䅁兡畂䡁䅑睢杁䝁䅅䅢ㅂ䝁䄰兡畂䝁䅅䅉桂䝁䄴䅚杁䡁䅍党獂䝁䅷督杁䝁䅫䅤杁䡁䅑睢杁䝁䅍兤穂䡁䅑睢瑂䝁䅕杣穂䍁䅁睤潂䝁䄸䅉睂䡁䅉睢橂䝁䅕督穂䍁䅁兡あ䍁䅁兡畂䡁䅑睢杁䝁䅫杢歂䡁䅕督あ䡁䅉兡桂䝁䅷䅉橂䝁䅧党瑂䝁䅫睙桂䝁䅷䅉睂䡁䅉睢歂䡁䅕睙あ䡁䅍䅌杁䝁䅅督杁䡁䅣党獂䝁䅷䅉桂䡁䅍䅉桂䝁䅷兤瑂䝁䅫杢ㅂ䝁䄰䅉穂䝁䄰党獂䡁䅑兡畂䝁䅣䅉桂䝁䄴䅚杁䝁䅍兙穂䡁䅑兡畂䝁䅣䅉楂䡁䅕督灂䝁䄴党穂䡁䅍党穂䍁䄴䅉啂䝁䅧党杁䝁䅍睢瑂䡁䅁兙畂䡁䅫䅉療䝁䅙杚求䡁䅉督杁䡁䅁杣灂䝁䄰兙祂䡁䅫䅉桂䝁䅷兤瑂䝁䅫杢ㅂ䝁䄰䅉灂䝁䄴䅉あ䝁䅧党杁䝁䅙睢祂䝁䄰䅉療䝁䅙䅉桂䝁䅷䅢療䡁䅫䅉灂䝁䄴睚療䡁䅑䅉療䡁䅉䅉㉂䝁䅅䅢ㅂ䝁䅕兌桂䝁䅑䅚杁䝁䅫杢湂䝁䄸䅤杁䡁䅑睢杁䝁䅍兤穂䡁䅑睢瑂䝁䅕杣穂䍁䅁䅤潂䝁䅅䅤杁䡁䅁杣療䝁䅑兤橂䝁䅕䅉睂䡁䅉睢歂䡁䅕睙あ䡁䅍䅉浂䝁䄸杣杁䡁䅑䅡求䍁䅁䅤祂䝁䅅杢穂䡁䅁睢祂䡁䅑兙あ䝁䅫睢畂䍁䅷䅉楂䡁䅕兡獂䝁䅑兡畂䝁䅣䅉桂䝁䄴䅚杁䝁䅍睢畂䡁䅍䅤祂䡁䅕睙あ䝁䅫睢畂䍁䅷䅉睂䝁䅅睙牂䝁䅅睚灂䝁䄴睚獁䍁䅁睤灂䡁䅉党獁䍁䅁兙畂䝁䅑䅉療䡁䅑䅡求䡁䅉䅉灂䝁䄴䅚ㅂ䡁䅍䅤祂䝁䅫兙獂䍁䅁兢桂䡁䅉睡求䡁䅑督㝁䍁䅁兙畂䝁䅑䅉浂䝁䅷兙あ䍁䄰杣療䝁䅷䅢求䝁䅑䅉桂䝁䅷兤瑂䝁䅫杢ㅂ䝁䄰䅉灂䝁䄴䅉あ䝁䅧党杁䝁䅙睢祂䝁䄰䅉療䝁䅙䅉穂䝁䅧党求䡁䅑䅌杁䡁䅣䅡灂䝁䅍䅡杁䝁䅫督杁䡁䅍睢獂䝁䅑䅉睂䡁䅉兡瑂䝁䅅杣灂䝁䅷入杁䡁䅑睢杁䝁䅍兤穂䡁䅑睢瑂䝁䅕杣穂䍁䅁䅤潂䝁䅅䅤杁䡁䅁杣療䝁䅑兤橂䝁䅕䅉楂䝁䅕杤求䡁䅉兙湂䝁䅕䅉桂䝁䄴䅚杁䝁䅙睢療䝁䅑䅉橂䝁䅅杢穂䍁䄴䅉䩂䝁䄴䅉桂䝁䅑䅚灂䡁䅑兡療䝁䄴䅌杁䝁䅫䅤杁䝁䄸睤畂䡁䅍䅉潂䡁䅫䅚祂䝁䄸䅉睂䝁䄸睤求䡁䅉䅉睂䝁䅷兙畂䡁䅑督杁䡁䅑䅡桂䡁䅑䅉湂䝁䅕杢求䡁䅉兙あ䝁䅕督杁䝁䅅杢歂䍁䅁督求䝁䅷䅢穂䍁䅁党獂䝁䅕睙あ䡁䅉兡橂䝁䅫䅤㕂䍁䅁兡畂䍁䅁䅤潂䝁䅕䅉㍂䝁䅧睢獂䝁䅕督桂䝁䅷党杁䝁䄰兙祂䝁䅳党あ䍁䅁䅤療䍁䅁䅤祂䝁䅅䅚求䡁䅉督獁䍁䅁䅢桂䡁䅉睚求䍁䅁兡畂䝁䅑兤穂䡁䅑杣灂䝁䅅䅢杁䝁䅍睢畂䡁䅍兤瑂䝁䅕杣穂䍁䅷䅉歂䝁䅫督あ䡁䅉兡楂䡁䅕䅤灂䝁䄸杢杁䝁䅍睢瑂䡁䅁兙畂䝁䅫党穂䍁䅷䅉桂䝁䄴䅚杁䝁䄸䅤潂䝁䅕杣杁䝁䅣党畂䝁䅕杣桂䡁䅑兡療䝁䄴䅉橂䝁䄸兢睂䝁䅅杢灂䝁䅕督畁䍁䅁䅖潂䝁䅕䅉橂䝁䄸兢睂䝁䅅杢㕂䍁䅁睤桂䡁䅍䅉浂䝁䄸杣瑂䝁䅕杣獂䡁䅫䅉牂䝁䄴睢㍂䝁䄴䅉桂䡁䅍䅉䉂䝁䅷睙療䝁䅅䅉噂䡁䅁督あ䡁䅉党桂䝁䄰䅉䑂䝁䄸杣睂䝁䄸杣桂䡁䅑兡療䝁䄴䅉桂䝁䄴䅚杁䝁䅍䅡桂䝁䄴睚求䝁䅑䅉灂䡁䅑督杁䝁䄴兙瑂䝁䅕䅉あ䝁䄸䅉䉂䝁䅷睙療䝁䅅䅉䑂䝁䄸杣睂䝁䄸杣桂䡁䅑兡療䝁䄴䅉灂䝁䄴䅉偂䝁䅍䅤療䝁䅉党祂䍁䅁杍睁䑁䅅李畁䍁䅁䅖潂䝁䅕䅉橂䝁䄸兢睂䝁䅅杢㕂䍁䅁睤桂䡁䅍䅉浂䝁䄸兤畂䝁䅑党歂䍁䅁兡畂䍁䅁免㑁䑁䅧李杁䝁䅅杢歂䍁䅁兡穂䍁䅁䅡求䝁䅅䅚硂䡁䅕兙祂䡁䅑党祂䝁䅕䅚杁䝁䅫杢杁䙁䅁兡あ䡁䅑督楂䡁䅕杣湂䝁䅧䅌杁䙁䅁党畂䝁䄴督㕂䝁䅷杤桂䝁䄴兡桂䍁䄴䅁㍄睅䅁䅡䅙䕁䅅䅢求䡁䅧兙畂䝁䅑党祂䍁䅁杊杁䕁䅉兙獂䝁䅑睤灂䝁䄴䅌杁䕁䅫杢橂䍁䄴䅉潁䕁䄴兗呂䕁䅕杏杁䕁䅅䅔䙂䙁䅧克杁䍁䅧兑流䕁䅉克杁䝁䅫督杁䡁䅑䅡求䍁䅁睢畂䝁䅷入杁䡁䅁兤楂䝁䅷兡橂䝁䅷入瑁䡁䅑杣桂䝁䅑党歂䍁䅁杣求䝁䅅䅢杁䝁䅕督あ䝁䅅䅤求䍁䅁兡畂䡁䅙党穂䡁䅑兢求䝁䄴䅤杁䡁䅑杣ㅂ䡁䅍䅤杁䡁䅑睢杁䝁䅙睢橂䡁䅕督杁䝁䅕䅥橂䝁䅷兤穂䝁䅫杤求䝁䅷入杁䝁䄸杢杁䕁䅧兙㍂䝁䅅兡湁䝁䅫䅉橂䝁䄸兢瑂䝁䅕杣橂䝁䅫兙獂䍁䅁杣求䝁䅅䅢杁䝁䅕督あ䝁䅅䅤求䍁䅁兙畂䝁䅑䅉灂䡁䅍䅉あ䝁䅧党杁䡁䅍䅤桂䡁䅑党湁䡁䅍䅉獂䝁䅅杣湂䝁䅕督あ䍁䅁睢㍂䝁䄴党祂䍁䅁睢浂䍁䅁睚祂䝁䄸睙求䡁䅉入瑁䝁䅅杢橂䝁䅧睢祂䝁䅕䅚獁䍁䅁杢求䝁䅫睚潂䝁䅉睢祂䝁䅧睢療䝁䅑䅉穂䝁䅧睢睂䡁䅁兡畂䝁䅣䅉橂䝁䅕杢あ䝁䅕杣穂䍁䄴䅉䉂䍁䅙村杁䝁䄸睤畂䡁䅍䅌杁䝁䄸䅣求䡁䅉兙あ䝁䅕督杁䝁䅅杢歂䍁䅁兢桂䝁䄴兙湂䝁䅕督杁䝁䅅䅣睂䡁䅉睢㑂䝁䅫兢桂䡁䅑党獂䡁䅫䅉穁䍁䄴兏杁䝁䄰兡獂䝁䅷兡療䝁䄴䅉穂䡁䅅兤桂䡁䅉党杁䝁䅙党求䡁䅑䅉療䝁䅙䅉橂䝁䄸兢瑂䝁䅕杣橂䝁䅫兙獂䍁䅁督睂䝁䅅睙求䍁䅁兡畂䍁䅁䅓桂䡁䅣兙灂䍁䅣兡獁䍁䅁兡畂䝁䅍䅢ㅂ䝁䅑兡畂䝁䅣䅉祁䑁䅉䅉祂䝁䅕䅤桂䝁䅫䅢杁䝁䅍党畂䡁䅑党祂䡁䅍䅌杁䑁䅅睍杁䝁䅫杢歂䡁䅕督あ䡁䅉兡桂䝁䅷䅉桂䡁䅍督求䡁䅑督杁䝁䅅杢歂䍁䅁杚療䡁䅕杣杁䝁䄸杚浂䝁䅫睙求䍁䅁䅣祂䝁䄸䅣求䡁䅉䅤灂䝁䅕督獁䍁䅁兙穂䍁䅁睤求䝁䅷䅢杁䝁䅅督杁䑁䅅䅎祁䍁䄴䅍杁䝁䅅睙祂䝁䅕督杁䝁䄸杚杁䝁䅣杣療䡁䅕杢歂䍁䅁䅢求䝁䅅督求䍁䅁兙穂䡁䅍党あ䡁䅍杌杁䕁䅅杊䍂䍁䅁兡穂䍁䅁党㑂䡁䅁兙畂䝁䅑兡畂䝁䅣䅉桂䝁䄴䅚杁䡁䅍䅤祂䝁䅕杢湂䡁䅑䅡求䝁䄴兡畂䝁䅣䅉灂䡁䅑督杁䕁䅍杕䙂䍁䅁䅣療䡁䅉䅤浂䝁䄸䅢灂䝁䄸䅉桂䝁䄴䅚杁䝁䅅睙潂䝁䅫党㉂䝁䅫杢湂䍁䅁兡あ䡁䅍䅉穂䡁䅑杣桂䡁䅑党湂䝁䅫睙杁䝁䅙睢橂䡁䅕督杁䝁䄸杢杁䝁䅍睢瑂䝁䄰党祂䝁䅍兡桂䝁䅷䅉祂䝁䅕兙獂䍁䅁党穂䡁䅑兙あ䝁䅕䅉灂䝁䄴䅉䥂䝁䅅睤桂䝁䅫睊灂䍁䄴䅉偂䡁䅙党祂䍁䅁兡あ䡁䅍䅉硁䑁䅕䅎瑁䡁䅫党桂䡁䅉䅉潂䝁䅫督あ䝁䄸杣㕂䍁䅷䅉䉂䍁䅙村杁䝁䅧兙穂䍁䅁党㉂䝁䄸䅢㉂䝁䅕䅚杁䡁䅣兡あ䝁䅧䅉あ䝁䅧党杁䡁䅍䅤桂䡁䅑党湁䡁䅍䅉求䝁䅍睢畂䝁䄸兢㕂䍁䅁兙畂䝁䅑䅉睂䝁䅷兙㕂䝁䅕䅚杁䝁䅅䅉獂䝁䅕兙歂䝁䅕杣穂䝁䅧兡睂䍁䅁杣療䝁䅷党杁䝁䅫杢杁䡁䅑䅡求䍁䅁䅚求䡁䅙党獂䝁䄸䅣瑂䝁䅕杢あ䍁䅁睢浂䍁䅁䅤潂䝁䅕䅉桂䝁䅣杣灂䝁䅍兤獂䡁䅑兤祂䝁䅅䅢獁䍁䅁䅤祂䝁䅅杢穂䡁䅁睢祂䡁䅑兙あ䝁䅫睢畂䍁䅷䅉あ䝁䄸兤祂䝁䅫督瑂䍁䅷䅉橂䝁䄸杢穂䡁䅑杣ㅂ䝁䅍䅤灂䝁䄸杢獁䍁䅁杣求䡁䅍兡歂䝁䅕杢あ䝁䅫兙獂䍁䅁兙畂䝁䅑䅉橂䝁䄸兢瑂䝁䅕杣橂䝁䅫兙獂䍁䅁杣求䝁䅅䅢杁䝁䅕督あ䝁䅅䅤求䍁䅁兡畂䝁䅑兤穂䡁䅑杣灂䝁䅕督畁䅁䅁硦䅍䝁䵯䅁䉂䝁䅷党㑂䝁䅅杢歂䡁䅉兡桂䍁䅁杕求䝁䅅䅢杁䕁䅕督あ䝁䅅䅤求䍁䅁兒硂䡁䅕兡あ䝁䅫党穂䍁䅷䅉䩂䝁䄴睙畁䍁䅁䅋佂䙁䅫睕䙂䑁䅯䅉䉂䙁䅉兒灁䍁䅷䅉桂䝁䄴䅉呂䍁䅙䅕杁䑁䅕䅍睁䍁䅁睙療䝁䄰䅣桂䝁䄴入獁䍁䅁兡穂䍁䅁兙杁䝁䅉党穂䡁䅑兌灂䝁䄴兌橂䝁䅷兙穂䡁䅍䅌杁䝁䄰兡穂䡁䅍兡療䝁䄴兌歂䡁䅉兡㉂䝁䅕杢杁䝁䅷兡浂䝁䅕䅉穂䝁䅍兡求䝁䄴睙求䍁䅁杕䙂䕁䅫䅖杁䝁䄰兙牂䝁䅫杢湂䍁䅁兙杁䡁䅁睢穂䝁䅫䅤灂䡁䅙党杁䝁䅅杢歂䍁䅁䅢桂䡁䅍䅤灂䝁䄴睚杁䝁䅫兢睂䝁䅅睙あ䍁䅁睢畂䍁䅁䅤潂䝁䅕䅉㍂䝁䄸杣獂䝁䅑杌杁䕁䅅督杁䡁䅑䅡求䍁䅁䅣灂䝁䄸杢求䝁䅕杣杁䝁䄸杚杁䡁䅑䅡求䍁䅁䅢灂䝁䅙党杁䡁䅍睙灂䝁䅕杢橂䝁䅕䅉祂䝁䅕兙獂䍁䅁党穂䡁䅑兙あ䝁䅕䅉畂䝁䅫睙潂䝁䅕䅉㍂䝁䅫䅤潂䍁䅁睢ㅂ䡁䅉䅉浂䝁䄸兤畂䝁䅑兡畂䝁䅣䅉灂䝁䄴䅉硁䑁䅫兏ぁ䍁䅷䅉䉂䝁䅷党㑂䝁䅅杢歂䡁䅉兡桂䍁䅁兡穂䍁䅁䅤潂䝁䅕䅉睂䡁䅉党求䝁䄰兡畂䝁䅕杢あ䍁䅁兙畂䝁䅑䅉獂䝁䄸杢湂䝁䅕督あ䍁䄰䅤求䝁䄴兤祂䝁䅕䅚杁䝁䄸睤畂䝁䅕杣獁䍁䅁睢睂䝁䅕杣桂䡁䅑睢祂䍁䅷䅉桂䝁䄴䅚杁䝁䅑党㉂䝁䅕䅢療䡁䅁党祂䍁䅁睢浂䍁䅁睙療䝁䅷䅢桂䝁䅉睢祂䝁䅅䅤灂䡁䅙党杁䝁䄰党湂䝁䅅䅉橂䝁䅅兢睂䡁䅕督求䡁䅍䅉灂䝁䄴䅉䉂䕁䅅兑杁䝁䅷兡浂䝁䅕䅉穂䝁䅍兡求䝁䄴睙求䍁䅁兡畂䝁䄴睢㉂䝁䅅䅤灂䝁䄸杢杁䝁䅍䅢ㅂ䡁䅍䅤求䡁䅉䅉獂䝁䄸睙桂䡁䅑兡療䝁䄴督獁䍁䅁兡畂䝁䅍䅢ㅂ䝁䅑兡畂䝁䅣䅉䡂䡁䅉党桂䡁䅑党祂䍁䅁村療䡁䅍䅤療䝁䄴䅌杁䡁䅑䅡求䍁䅁睕桂䝁䄴䅉䝂䡁䅉兙畂䝁䅍兡穂䝁䅍睢杁䕁䅉兙㕂䍁䅁兑祂䝁䅕兙獁䍁䅁睕桂䝁䄴䅉䕂䝁䅫党湂䝁䄸䅌杁䙁䅍党桂䡁䅑䅤獂䝁䅕䅌杁䕁䄰兙祂䡁䅫䅢桂䝁䄴䅚獁䍁䅁杕求䡁䅍党桂䡁䅉睙潂䍁䅁䅖祂䝁䅫兙畂䝁䅣䅢求䍁䅷䅉桂䝁䄴䅚杁䕁䄴党㍂䍁䅁兗療䡁䅉睡杁䕁䅍兡あ䡁䅫杌杁䕁䅅督杁䝁䄸杚杁䙁䅍党睂䡁䅑党瑂䝁䅉党祂䍁䅁睍睁䍁䅷䅉祁䑁䅁杍ぁ䍁䅷䅉䉂䝁䅷党㑂䝁䅅杢歂䡁䅉兡桂䍁䅁䅡桂䡁䅍䅉桂䍁䅁䅤療䡁䅑兙獂䍁䅁兢桂䡁䅉睡求䡁䅑䅉橂䝁䅅䅣灂䡁䅑兙獂䝁䅫来桂䡁䅑兡療䝁䄴䅉療䝁䅙䅉歁䑁䅍睍畁䑁䅅䅉楂䝁䅫䅢獂䝁䅫睢畂䍁䅁兙畂䝁䅑䅉桂䝁䄴䅉桂䡁䅍督求䡁䅑䅉楂䝁䅅督求䍁䅁兡畂䍁䅁杔療䡁䅉䅤潂䍁䅁兑瑂䝁䅕杣灂䝁䅍兙杁䡁䅑䅡桂䡁䅑䅉灂䝁䄴睙獂䡁䅕䅚求䡁䅍䅉ぁ䑁䅅杌㑁䍁䅁兢灂䝁䅷䅢灂䝁䄸杢杁䙁䅉睕䝂䍁䅁睢浂䍁䅁睢睂䝁䅕杣桂䡁䅑兡畂䝁䅣䅉睂䡁䅉睢睂䝁䅕杣あ䝁䅫党穂䍁䅷䅉ㅁ䍁䄴睍杁䝁䄰兡獂䝁䅷兡療䝁䄴䅉卂䙁䅍杒杁䝁䄸杚杁䕁䅍䅢桂䡁䅍督杁䕁䅅睌䉂䍁䅳䅉睂䡁䅉睢睂䝁䅕杣あ䝁䅫党穂䍁䅁兤畂䝁䅑党祂䝁䅣睢灂䝁䄴睚杁䝁䅍睢畂䡁䅍䅤祂䡁䅕睙あ䝁䅫睢畂䍁䅷䅉桂䝁䄴䅚杁䝁䄸杢求䍁䅁睙療䝁䄰兢灂䡁䅑䅤求䝁䅑䅉畂䝁䅕兙祂䍁䄰䅤求䡁䅉兢杁䡁䅁杣療䝁䅯党橂䡁䅑䅉求䡁䅧䅣求䝁䅍䅤求䝁䅑䅉あ䝁䄸䅉橂䝁䄸兢瑂䝁䅕杢橂䝁䅕䅉橂䝁䄸杢穂䡁䅑杣ㅂ䝁䅍䅤灂䝁䄸杢杁䝁䅫杢杁䡁䅑䅡求䍁䅁杢求䡁䅧䅤杁䡁䅑睤療䍁䅁入求䝁䅅杣穂䍁䄴䅉䉂䝁䅷党㑂䝁䅅杢歂䡁䅉兡桂䍁䅁䅡桂䡁䅍䅉桂䍁䅁䅢療䝁䄴睚穂䡁䅑兙畂䝁䅑兡畂䝁䅣䅉桂䝁䄴䅚杁䡁䅁杣療䡁䅙党畂䍁䅁䅤祂䝁䅅睙牂䍁䅁杣求䝁䅍睢祂䝁䅑䅉療䝁䅙䅉歂䝁䅕杤求䝁䅷睢睂䝁䅫杢湂䍁䅁睑獂䝁䅅督穂䍁䅁兑癁䕁䅅睋杁䡁䅁杣療䡁䅁党祂䡁䅑兡求䡁䅍䅉橂䝁䅷兤穂䡁䅑党祂䝁䅕䅚杁䝁䅫杢杁䝁䄰党湂䝁䅅䅉橂䝁䅅兢睂䡁䅕督求䡁䅍䅉あ䝁䅧兙あ䍁䅁䅣祂䝁䄸杤灂䝁䅑党杁䝁䄸兤祂䍁䅁兡畂䝁䄴睢㉂䝁䅅䅤灂䡁䅙党杁䡁䅑党畂䝁䅅杢あ䡁䅍䅉㍂䝁䅫䅤潂䍁䅁䅡灂䝁䅣䅡獂䡁䅫䅉歂䡁䅫杢桂䝁䄰兡橂䍁䅁兙畂䝁䅑䅉橂䝁䄸䅢獂䝁䅅杙療䡁䅉兙あ䝁䅫杤求䍁䅁党畂䡁䅙兡祂䝁䄸杢瑂䝁䅕杢あ䡁䅍䅉あ䝁䅧兙あ䍁䅁党畂䝁䅧兙畂䝁䅍党杁䡁䅑䅡求䝁䅫杣杁䝁䅅杙灂䝁䅷兡あ䡁䅫䅉あ䝁䄸䅉穂䡁䅕睙橂䝁䅕督穂䝁䅙兤獂䝁䅷入杁䡁䅉党橂䡁䅉兤灂䡁䅑䅉桂䝁䄴䅚杁䡁䅉党あ䝁䅅兡畂䍁䅁睤療䡁䅉䅢歂䍁䄰睙獂䝁䅅督穂䍁䅁䅤桂䝁䅷党畂䡁䅑䅉桂䝁䄴䅚杁䝁䅫杢穂䡁䅁兡祂䝁䅕䅉睂䡁䅉睢歂䡁䅕睙あ䝁䅫杤灂䡁䅑入獁䍁䅁党浂䝁䅙兡橂䝁䅫党畂䝁䅍入獁䍁䅁睙祂䝁䅕兙あ䝁䅫杤灂䡁䅑入獁䍁䅁兙畂䝁䅑䅉穂䡁䅕睙橂䝁䅕督穂䍁䄴䅉䉂䝁䅷党㑂䝁䅅杢歂䡁䅉兡桂䍁䅁兙獂䡁䅍睢杁䡁䅁杣療䡁䅙兡歂䝁䅕督杁䡁䅍䅤祂䝁䅅䅤求䝁䅣兡橂䍁䅁睙桂䡁䅁兡あ䝁䅅䅢杁䡁䅑睢杁䡁䅑杣桂䝁䄴督浂䝁䄸杣瑂䝁䅅䅤灂䡁䅙党杁䝁䅷兡浂䝁䅕䅉穂䝁䅍兡求䝁䄴睙求䍁䅁睙療䝁䄰䅣桂䝁䄴兡求䡁䅍䅉あ䝁䅧杣療䡁䅕睚潂䍁䅁睢ㅂ䡁䅉䅉㉂䝁䅕杢あ䡁䅕杣求䍁䅁睙桂䡁䅁兡あ䝁䅅䅢杁䡁䅁䅢桂䡁䅑杚療䡁䅉兢畁䍁䅁睖求䍁䅁杙求䝁䅷兡求䡁䅙党杁䝁䄸兤祂䍁䅁兤畂䝁䅫兣ㅂ䝁䅕䅉楂䡁䅕督灂䝁䄴党穂䡁䅍䅉瑂䝁䄸䅚求䝁䅷䅉桂䝁䄴䅚杁䝁䅑兡獂䝁䅫睚求䝁䄴䅤杁䡁䅕杢歂䝁䅕杣㍂䡁䅉兡あ䝁䅫杢湂䍁䅁党畂䡁䅍兤祂䝁䅕䅉桂䍁䅁䅡灂䝁䅣䅡瑁䡁䅅兤桂䝁䅷兡あ䡁䅫䅉桂䝁䄴䅚杁䝁䅑兡㉂䝁䅕杣穂䝁䅕䅉あ䝁䅕杢桂䝁䄴䅤杁䝁䅉兙穂䝁䅕䅉あ䝁䅧兙あ䍁䅁杣求䡁䅍兤獂䡁䅑督杁䝁䅫杢杁䝁䅧兡湂䝁䅧党祂䍁䅁睢橂䝁䅍兤睂䝁䅅杢橂䡁䅫䅉獂䝁䅕杤求䝁䅷督獁䍁䅁䅢療䝁䄴睚求䡁䅉䅉獂䝁䅕兙穂䝁䅕䅉あ䝁䅕杣瑂䡁䅍䅌杁䝁䅧兡湂䝁䅧党祂䍁䅁杣求䝁䄴䅤桂䝁䅷䅉灂䝁䄴睙療䝁䄰党獁䍁䅁䅡灂䝁䅣䅡求䡁䅉䅉祂䝁䅕䅤ㅂ䡁䅉杢穂䍁䅷䅉桂䝁䄴䅚杁䝁䅣杣求䝁䅅䅤求䡁䅉䅉獂䝁䄸杢湂䍁䄰䅤求䡁䅉兢杁䝁䅅督穂䝁䅕䅤杁䡁䅙兙獂䡁䅕党畁䅁䅁砲䅍䥁偧䅁䉂䝁䅷兡湂䝁䄴䅉啂䝁䅕睙潂䝁䄴睢獂䝁䄸睚㕂䍁䅷䅉䩂䝁䄴睙畁䍁䅁䅚求䡁䅍兡湂䝁䄴督獁䍁䅁兢桂䝁䄴兤浂䝁䅅睙あ䡁䅕杣求䡁䅍䅌杁䝁䅅杢歂䍁䅁兢桂䡁䅉睡求䡁䅑督杁䕁䅫杢㉂䝁䅫督桂䝁䅷兡湂䝁䄴䅉橂䝁䅷党桂䡁䅉䅉桂䝁䅷兡湂䝁䄴党祂䡁䅍䅌杁䝁䅅杢歂䍁䅁兡啂䝁䅕杣療䍁䅁兡畂䡁䅑杣桂䝁䄸杣桂䝁䅷䅉穂䝁䅍兙畂䝁䄴党祂䡁䅍䅉桂䝁䄴䅚杁䡁䅍党祂䡁䅙兡橂䝁䅕督杁䝁䅙睢祂䍁䅁睢祂䡁䅑䅡療䝁䅑睢畂䡁䅑兡穂䡁䅑督杁䝁䅅杢歂䍁䅁睚求䝁䄴党祂䝁䅅䅢杁䡁䅁杣桂䝁䅍䅤灂䡁䅑兡療䝁䄴党祂䍁䅁䅚求䝁䄴䅤灂䡁䅍䅤穂䍁䅁兡畂䍁䅁䅤潂䝁䅕䅉噂䝁䄴兡あ䝁䅕䅚杁䙁䅍䅤桂䡁䅑党穂䍁䅷䅉呂䡁䅣兡あ䡁䅯党祂䝁䅷兙畂䝁䅑䅌杁䝁䅅杢歂䍁䅁兡畂䡁䅑党祂䝁䄴兙あ䝁䅫睢畂䝁䅅䅢獂䡁䅫杌杁䙁䅑䅡求䍁䅁睙療䝁䄰䅣桂䝁䄴入婁䡉䅍䅉䑂䝁䅷党桂䡁䅉䅉䉂䝁䅷兡湂䝁䄴党祂䍁䅁督求䝁䅣兢求䝁䄴䅤杁䝁䄸杚浂䝁䅕杣穂䍁䅁睙療䝁䄰䅣祂䝁䅕䅡求䝁䄴督灂䡁䅙党杁䡁䅁杣療䝁䅑兤橂䡁䅑督獁䍁䅁兡畂䝁䅍䅢ㅂ䝁䅑兡畂䝁䅣䅉䩂䝁䄴杤灂䡁䅍兙獂䝁䅫睚畂䍁䅁睙療䝁䄰䅣祂䝁䅕䅡求䝁䄴督灂䡁䅙党杁䡁䅁兙橂䝁䅳兙湂䝁䅕䅉あ䝁䅧兙あ䍁䅁兙歂䝁䅑杣求䡁䅍督求䡁䅍䅉あ䝁䅧党杁䝁䄸杣あ䝁䅧睢歂䝁䄸杢あ䝁䅫睙杁䝁䄴党求䝁䅑督杁䝁䄸杚杁䡁䅫睢ㅂ䝁䄴睚求䡁䅉䅉睂䝁䅅䅤灂䝁䅕杢あ䡁䅍䅌杁䡁䅍兤橂䝁䅧䅉桂䡁䅍䅉瑂䝁䅅杢歂䝁䅫杙ㅂ䝁䅷兙祂䍁䅁兙歂䡁䅙兙畂䝁䅍党瑂䝁䅕杢あ䍁䅷䅉橂䝁䄸兢睂䝁䅷兡桂䝁䄴睙求䍁䅁兡畂䝁䅑兡橂䝁䅅䅤療䡁䅉督獁䍁䅁兙畂䝁䅑䅉橂䝁䄸兢睂䝁䅕杢穂䝁䅅䅤灂䝁䄸杢杁䝁䅙睢祂䍁䅁䅤療䝁䄸䅤潂䍁䅁党祂䡁䅕䅣あ䝁䅫睢畂䑁䅳䅉桂䝁䄴䅚杁䕁䅫杢㉂䝁䅫督桂䝁䅷兡湂䝁䄴䅉䝂䝁䅫杣穂䡁䅑䅉兂䝁䅧兙穂䝁䅕䅉䩂䍁䅁兙畂䝁䅑䅉䩂䝁䄴杤灂䡁䅍兙獂䝁䅫睚畂䍁䅁杒灂䡁䅉督あ䍁䅁睑療䝁䄰䅣祂䝁䅕䅡求䝁䄴督灂䡁䅙党杁䙁䅁䅡桂䡁䅍党杁䑁䅉䅉睂䝁䅅睙牂䝁䅅睚求䍁䅁杚療䡁䅉䅉㕂䝁䄸兤畂䝁䅣党祂䍁䅁䅣桂䡁䅑兡求䝁䄴䅤穂䍁䅁睚求䝁䄴党祂䝁䅅䅢獂䡁䅫䅉楂䝁䅕䅤㍂䝁䅕党畂䍁䅁䅤潂䝁䅕䅉桂䝁䅣党穂䍁䅁睢浂䍁䅁督灂䡁䅧䅉桂䝁䄴䅚杁䡁䅑党畂䍁䅁入求䝁䅅杣穂䍁䅷䅉㍂䝁䅧兡橂䝁䅧䅉灂䡁䅍䅉桂䍁䅁兢灂䡁䅧䅤ㅂ䡁䅉党杁䝁䄸杚杁䡁䅁杣灂䝁䄰兙祂䡁䅫睌楂䝁䅅杙㕂䍁䅁兙畂䝁䅑䅉睂䝁䅕杣瑂䝁䅅杢求䝁䄴䅤杁䡁䅑党求䡁䅑䅡畁䍁䅁䅖潂䝁䅕䅉穂䝁䅕睚瑂䝁䅕杢あ䍁䅁兙獂䡁䅍睢杁䡁䅁杣療䡁䅙兡歂䝁䅕督杁䕁䅫杢㉂䝁䅫督桂䝁䅷兡湂䝁䄴䅉瑂䝁䄸䅚求䡁䅉兙あ䝁䅕䅌杁䝁䅷兡あ䝁䅕䅉桂䝁䄴䅚杁䝁䅕䅥睂䡁䅉党穂䡁䅍䅉睂䝁䅅睙牂䝁䅅睚求䡁䅍䅌杁䝁䅅杢歂䍁䅁兓畂䡁䅙兡穂䝁䅅䅢灂䝁䅣杢杁䝁䅣睢杁䝁䅅杢歂䍁䅁兓畂䡁䅙兡穂䝁䅅䅢灂䝁䅣杢杁䕁䅣睢杁䙁䅁䅢ㅂ䡁䅍睏杁䡁䅉党あ䝁䅕杢あ䝁䅫睢畂䍁䅁䅣祂䝁䄸䅚ㅂ䝁䅍䅤穂䍁䅷䅉䩂䝁䄴杤灂䡁䅍兙獂䝁䅫睚畂䍁䅁䅤祂䝁䅅兡畂䝁䅫杢湂䍁䅷䅉桂䝁䄴䅚杁䝁䅅䅚煂䡁䅕督あ䝁䅫杢湂䍁䅁䅤療䝁䄸䅢穂䍁䅁兤穂䝁䅕䅚杁䝁䅉入杁䝁䅑党畂䡁䅑兙獂䍁䅁䅣祂䝁䄸杚求䡁䅍督灂䝁䄸杢桂䝁䅷督杁䝁䅑兤祂䝁䅫杢湂䍁䅁䅤潂䝁䅕䅉橂䝁䄸兤祂䡁䅍党杁䝁䄸杚杁䡁䅑杣求䝁䅅䅤瑂䝁䅕杢あ䑁䅳䅉桂䝁䄴䅚杁䕁䅫杢㉂䝁䅫督桂䝁䅷兡湂䝁䄴䅉兂䝁䅅䅢桂䡁䅑兙獂䍁䅁兒㑂䡁䅁兙畂䝁䅑党祂䍁䅷䅉桂䍁䅁睍䕂䍁䅁䅣祂䝁䅫杢あ䝁䅕䅚杁䝁䄸杣あ䝁䅧睢歂䝁䄸杢あ䝁䅫睙杁䝁䅑党㉂䝁䅫睙求䑁䅳䅉桂䝁䄴䅚杁䑁䅍䅒杁䡁䅁杣灂䝁䄴䅤灂䝁䄴睚杁䡁䅍睢獂䡁䅕䅤灂䝁䄸杢穂䍁䄴䅉䩂䡁䅑督杁䕁䅫兢桂䝁䅣兡畂䝁䅣䅉呂䡁䅫督あ䝁䅕兢穂䍁䅁兙畂䝁䅑䅉䑂䕁䅅䅒癁䕁䅍兑乂䍁䅁睕求䡁䅉杤灂䝁䅍党穂䍁䅁督求䝁䅣兢求䝁䄴䅤杁䝁䄸杚浂䝁䅕杣穂䍁䅁兡啂䝁䅕杣療䍁䅁兡畂䡁䅑杣桂䝁䄸杣桂䝁䅷䅉穂䝁䅍兙畂䝁䄴兡畂䝁䅣䅉穂䡁䅫督あ䝁䅕兢獁䍁䅁兙杁䡁䅍兡畂䝁䅣䅢求䍁䅁䅡桂䡁䅉䅚㍂䝁䅅杣求䍁䅁䅣獂䝁䅅䅤浂䝁䄸杣瑂䍁䅁杚療䡁䅉䅉祂䝁䅕督あ䝁䄸杣桂䡁䅑兡㉂䝁䅕䅉療䡁䅉䅉療䡁䅉䅤潂䝁䄸䅚療䝁䄴䅤灂䝁䅍䅉睂䡁䅉睢橂䝁䅕䅚ㅂ䡁䅉党穂䑁䅳䅉祂䝁䅕督あ䝁䄸杣桂䡁䅑兡㉂䝁䅕䅉穂䝁䄸杚あ䡁䅣兙祂䝁䅕䅉浂䝁䄸杣杁䝁䅣党畂䝁䅕杣桂䝁䅷䅉睂䡁䅉兙橂䡁䅑兡あ䝁䅫睢畂䝁䅕杣杁䝁䅑党畂䡁䅑兡穂䡁䅑督獁䍁䅁䅣祂䝁䄸督あ䝁䅧睢歂䝁䄸杢あ䝁䅫督あ䡁䅍䅌杁䡁䅁党祂䝁䅫睢歂䝁䄸杢あ䝁䅫督あ䡁䅍䅌杁䝁䅅杢歂䍁䅁睢祂䝁䅅䅢杁䡁䅍兤祂䝁䅣党療䝁䄴督㝁䍁䅁兙畂䝁䅑䅉療䡁䅉䅤潂䝁䄸䅚療䝁䄴䅤灂䡁䅍䅤穂䍁䅁督療䝁䅙䅤㍂䝁䅅杣求䍁䅁杚療䡁䅉䅉歂䝁䅫睚灂䡁䅑兙獂䍁䅁杣求䝁䅍睢祂䝁䅑督杁䡁䅍䅤療䡁䅉兙湂䝁䅕䅌杁䝁䄸杣あ䝁䅧睢歂䝁䄸杢あ䝁䅫睙杁䝁䅑兡桂䝁䅣杢療䡁䅍兡穂䍁䅷䅉桂䝁䄴䅚杁䝁䅙兙楂䡁䅉兡橂䝁䅅䅤灂䝁䄸杢杁䝁䄸杚杁䡁䅁杣灂䝁䄴䅤求䝁䅑䅉瑂䝁䄸䅚求䝁䅷督杁䝁䅅杢歂䍁䅁杣求䡁䅑兙灂䝁䄴党祂䡁䅍杌杁䙁䅑䅡灂䡁䅍䅉穂䝁䅕睚瑂䝁䅕杢あ䍁䅁兙獂䡁䅍睢杁䡁䅁杣療䡁䅙兡歂䝁䅕督杁䕁䅫杢㉂䝁䅫督桂䝁䅷兡湂䝁䄴䅉療䡁䅕䅤橂䝁䄸兢求䍁䅁督灂䝁䄰兤獂䝁䅅䅤療䡁䅉䅌杁䝁䅅䅉橂䝁䅧兙灂䡁䅉兌穂䝁䅫䅚求䍁䅁兙畂䝁䅑䅉橂䝁䅷睢ㅂ䝁䅑兌楂䝁䅅督求䝁䅑䅉桂䡁䅁䅣獂䝁䅫睙桂䡁䅑兡療䝁䄴䅉浂䝁䄸杣杁䡁䅑䅡求䍁䅁兡啂䝁䅕杣療䍁䅁督橂䝁䅅杢畂䝁䅕杣㝁䍁䅁兓畂䡁䅙兡穂䝁䅅䅢灂䝁䅣杢杁䡁䅁杣療䝁䅣杣求䡁䅍督杁䝁䅅督穂䝁䅕督穂䝁䄰党畂䡁䅑䅉あ䝁䄸睢獂䑁䅳䅉䉂䝁䅷兡湂䝁䄴䅉偂䡁䅉兙獂䍁䅁䅓求䝁䅅䅢あ䝁䅧䅉呂䡁䅕兡あ䝁䅕䅌杁䝁䅅䅉歂䝁䅫睚灂䡁䅑兙獂䍁䅁兡畂䡁䅑党祂䝁䅙兙橂䝁䅕䅉歂䝁䅕督灂䝁䅣杢求䝁䅑䅉あ䝁䄸䅉求䝁䄴䅡桂䝁䄴睙求䍁䅁䅚求䝁䄴䅤桂䝁䅷䅉橂䝁䄸杢穂䡁䅕䅢あ䝁䅅䅤灂䝁䄸杢穂䑁䅳䅉桂䝁䄴䅚杁䙁䅑兡瑂䝁䅕䅔桂䡁䅁督求䍁䅁䅤求䝁䅍䅡畂䝁䄸䅢療䝁䅣入獁䍁䅁睤潂䝁䅫睙潂䍁䅁兙獂䝁䅷睢㍂䡁䅍䅉歂䝁䄸睙あ䝁䄸杣穂䍁䅁睢祂䍁䅁䅣祂䝁䅅睙あ䝁䅫䅤灂䝁䄸杢求䡁䅉督杁䡁䅑睢杁䝁䅍睢瑂䡁䅁兙祂䝁䅕䅉桂䍁䅁䅣桂䡁䅑兡求䝁䄴䅤婁䡉䅍䅉潂䝁䅫督あ䝁䄸杣灂䝁䅍䅉穁䕁䅑䅉穂䝁䅍兙畂䡁䅍䅉あ䝁䄸䅉あ䝁䅧党杁䡁䅁杣求䡁䅍党畂䡁䅑兌歂䝁䅅入杁䡁䅍睙桂䝁䄴䅌杁䝁䅅督杁䡁䅣党獂䝁䅷䅉桂䡁䅍䅉穂䡁䅕杙穂䝁䅍杣灂䡁䅁䅤灂䝁䄸杢杁䡁䅍睢浂䡁䅑睤桂䡁䅉党獁䍁䅁䅚灂䡁䅍䅣療䡁䅍兙楂䝁䅷党穂䍁䅷䅉祂䝁䅕杢あ䝁䅅䅢穂䍁䅷䅉獂䝁䅕兙穂䝁䅕督獁䍁䅁䅣桂䡁䅫䅉睂䝁䅕杣杁䡁䅍睙桂䝁䄴䅌杁䝁䅅杢歂䍁䅁睑䉂䕁䅑睌䑂䕁䅅兔杁䡁䅍睢浂䡁䅑睤桂䡁䅉党杁䡁䅍睢獂䡁䅕䅤灂䝁䄸杢穂䍁䄴䅉啂䝁䅧党杁䝁䅍睢瑂䡁䅁兙畂䡁䅫䅉㍂䝁䅅督杁䝁䅫杢橂䝁䄸杣睂䝁䄸杣桂䡁䅑党歂䍁䅁兡畂䍁䅁免㕁䑁䅫睎杁䝁䅅杢歂䍁䅁兡穂䍁䅁䅡求䝁䅅䅚硂䡁䅕兙祂䡁䅑党祂䝁䅕䅚杁䝁䅫杢杁䙁䅑党瑂䡁䅁党獁䍁䅁兑祂䝁䅫来療䝁䄴兙畁䅁䅁䈯䅍䥁䩯䅁䉂䝁䅷睡求䡁䅉兢求䡁䅍䅉睂䝁䅷睙獁䍁䅁兙杁䝁䅉兡療䡁䅁䅡桂䡁䅉兢桂䝁䅍党ㅂ䡁䅑兡橂䝁䅅䅢杁䝁䅍睢瑂䡁䅁兙畂䡁䅫䅌杁䡁䅉党穂䝁䅕兙祂䝁䅍䅡求䡁䅍䅌杁䝁䅑党㉂䝁䅕䅢療䡁䅁督獁䍁䅁兙畂䝁䅑䅉橂䝁䄸兢瑂䝁䅕杣橂䝁䅫兙獂䝁䅫来求䡁䅍䅉睂䝁䅧兙祂䝁䄰兙橂䝁䅕兤あ䝁䅫睙桂䝁䅷䅉睂䡁䅉睢歂䡁䅕睙あ䡁䅍䅉あ䝁䄸䅉桂䝁䅑䅚祂䝁䅕督穂䍁䅁兤畂䝁䄰党あ䍁䅁兢求䝁䅑兡橂䝁䅅䅢杁䝁䄴党求䝁䅑督杁䝁䄸杚杁䡁䅁兙あ䝁䅫党畂䡁䅑督杁䝁䅫杢杁䡁䅑䅡求䡁䅉兙睂䝁䅕兤あ䝁䅫睙杁䝁䅅杣求䝁䅅督杁䝁䅫杢杁䡁䅑䅡求䍁䅁兖畂䝁䅫䅤求䝁䅑䅉呂䡁䅑兙あ䝁䅕督獁䍁䅁兓祂䝁䅕䅢桂䝁䄴䅚獁䍁䅁兙畂䝁䅑䅉灂䝁䄴䅤求䡁䅉杢桂䡁䅑兡療䝁䄴兙獂䝁䅷入畁䍁䅁兓あ䍁䅁䅡桂䡁䅍䅉桂䍁䅁䅣療䡁䅉䅤浂䝁䄸䅢灂䝁䄸䅉療䝁䅙䅉睂䡁䅉睢睂䡁䅉兡求䡁䅑兙祂䡁䅫䅉橂䝁䄸兢瑂䝁䅕杣橂䝁䅫兙獂䍁䅁䅣祂䝁䄸䅚ㅂ䝁䅍䅤穂䍁䅁杚療䡁䅉䅉あ䝁䅧党杁䡁䅑杣求䝁䅅䅤瑂䝁䅕杢あ䍁䅁睢浂䍁䅁兙獂䝁䅍睢潂䝁䄸䅢杁䝁䅑党睂䝁䅕杢歂䝁䅕杢橂䝁䅕䅌杁䝁䄸䅣灂䝁䄸兡歂䍁䅁䅚求䡁䅁党畂䝁䅑党畂䝁䅍党獁䍁䅁督橂䝁䅧兡㙂䝁䄸䅣潂䡁䅉党畂䝁䅫兙杁䝁䅅杢歂䍁䅁杙灂䡁䅁睢獂䝁䅅杣杁䕁䅫䅉歂䝁䅫督療䡁䅉䅚求䡁䅉䅉桂䝁䄴䅚杁䝁䅅䅉睂䝁䅫䅣求䝁䅷兡畂䝁䅕䅉療䝁䅙䅉橂䝁䅷兡畂䝁䅫睙桂䝁䅷䅉桂䝁䄴䅚杁䡁䅁杣求䝁䅍䅢灂䝁䄴兡橂䝁䅅䅢杁䡁䅁杣療䝁䅑兤橂䡁䅑䅉橂䝁䅅杢歂䝁䅫䅚桂䡁䅑党穂䍁䅁兡畂䍁䅁䅚求䡁䅙党獂䝁䄸䅣瑂䝁䅕杢あ䍁䅁杚療䡁䅉䅉畂䝁䅕兤祂䝁䄸䅢療䝁䅣兡橂䝁䅅䅢杁䝁䅑兡穂䝁䄸杣歂䝁䅕杣穂䍁䄴䅉䩂䡁䅑督杁䝁䄰兙祂䝁䅳党あ䝁䅕䅚杁䡁䅁杣療䝁䅑兤橂䡁䅑督杁䝁䅫杢橂䝁䅷兤歂䝁䅕䅉䉂䙁䅉兓呂䙁䅑兑䕂䕁䅅䅌杁䝁䅅杢杁䝁䅫杢あ䡁䅉兙瑂䡁䅕督橂䡁䅕䅢桂䡁䅉䅉灂䝁䄴条求䝁䅍䅤桂䝁䅉䅢求䍁䅁督ㅂ䡁䅍䅣求䝁䄴督灂䝁䄸杢杁䝁䅙睢祂䍁䅁䅤潂䝁䅕䅉あ䡁䅉党桂䡁䅑兢求䝁䄴䅤杁䝁䄸杚杁䡁䅍睙潂䝁䅫来療䡁䅁䅡祂䝁䅕杢灂䝁䅅睏杁䕁䅅杕䩂䙁䅍䅖䉂䕁䅑兑杁䕁䅫杔䩂䙁䅑兓偂䍁䅁杚療䡁䅉䅉あ䝁䅧党杁䡁䅑杣求䝁䅅䅤瑂䝁䅕杢あ䍁䅁睢浂䍁䅁督橂䝁䅧兡㙂䝁䄸䅣潂䡁䅉党畂䝁䅫兙杁䝁䅫杢杁䝁䅅䅚ㅂ䝁䅷䅤穂䑁䅳䅉坂䕁䅫杖䩂䙁䅑杕偂䕁䅷䅉浂䝁䄸杣杁䡁䅑䅡求䍁䅁䅤祂䝁䅕兙あ䝁䄰党畂䡁䅑䅉療䝁䅙䅉桂䝁䅷睙療䝁䅧睢獂䍁䅁兙畂䝁䅑䅉睂䡁䅉党㉂䝁䅕杢あ䝁䅫睢畂䍁䅁睢浂䍁䅁睢睂䝁䅫睢灂䝁䅑䅉歂䝁䅕䅣求䝁䄴䅚求䝁䄴睙求䑁䅳䅉桂䝁䄴䅚杁䕁䅷兗䍂䕁䅅䅔坂䕁䅫䅌杁䝁䅅杢杁䝁䄸杣桂䝁䅷䅉桂䡁䅑入睂䝁䅫睙桂䝁䅷䅉桂䝁䄴䅤灂䡁䅁督㕂䝁䅍䅡療䡁䅑兡橂䍁䅁䅚祂䡁䅕睚杁䝁䅍兙畂䝁䅑兡歂䝁䅅䅤求䍁䅁杚療䡁䅉䅉あ䝁䅧党杁䡁䅑杣求䝁䅅䅤瑂䝁䅕杢あ䍁䅁睢浂䍁䅁兙歂䡁䅕䅢あ䡁䅍䅉㍂䝁䅫䅤潂䍁䅁督橂䝁䅧兡㙂䝁䄸䅣潂䡁䅉党畂䝁䅫兙杁䝁䅅杢歂䍁䅁杙灂䡁䅁睢獂䝁䅅杣杁䕁䅫䅉歂䝁䅫督療䡁䅉䅚求䡁䅉杌杁䙁䅑䅡求䍁䅁睙療䝁䄰䅣桂䝁䄴入杁䝁䅅䅢穂䝁䄸䅉療䝁䅙杚求䡁䅉督杁䡁䅁杣療䡁䅁杣灂䝁䅕䅤桂䡁䅉入杁䡁䅑党橂䝁䅧杢療䝁䅷睢湂䡁䅫䅉睂䝁䅷兙あ䝁䅙睢祂䝁䄰督杁䡁䅑睢杁䡁䅑䅡灂䡁䅉䅚杁䡁䅁兙祂䡁䅑兡求䡁䅍䅉あ䝁䄸䅉求䝁䄴兙楂䝁䅷党杁䡁䅑䅡求䝁䄰䅉あ䝁䄸䅉歂䝁䅕杤求䝁䅷睢睂䍁䅷䅉橂䝁䄸兢瑂䝁䅕杣橂䝁䅫兙獂䝁䅫来求䍁䅷䅉桂䝁䄴䅚杁䝁䄰兙畂䡁䅕杚桂䝁䅍䅤ㅂ䡁䅉党杁䡁䅁杣療䝁䅑兤橂䡁䅑督畁䍁䅁兓あ䍁䅁䅡桂䡁䅍䅉橂䝁䄸䅢獂䝁䅅杙療䡁䅉兙あ䝁䅫睢畂䍁䅁兙湂䡁䅉党求䝁䄰党畂䡁䅑督杁䡁䅁杣灂䝁䄰兙祂䝁䅫䅢㕂䍁䅁睤灂䡁䅑䅡杁䕁䅯兙畂䡁䅍督求䝁䄴䅉兂䝁䅧兙祂䝁䄰兙橂䝁䅕兤あ䝁䅫睙桂䍁䅁杔畁䙁䅙杌獁䍁䅁杓桂䝁䄴督穂䝁䅕杢杁䙁䅁䅡桂䡁䅉兢桂䝁䅍党ㅂ䡁䅑兡橂䝁䅅䅉䩂䝁䄴睙獁䍁䅁兙畂䝁䅑䅉䭂䝁䅅杢穂䡁䅍党畂䍁䅁䅕潂䝁䅅杣瑂䝁䅅睙求䡁䅕䅤灂䝁䅍兙杁䕁䅫杢あ䝁䅕杣畂䝁䅅䅤灂䝁䄸杢桂䝁䅷杌杁䕁䅅䅢牂䝁䅕杣瑂䝁䅕督杁䡁䅁䅢橂䍁䅁睤桂䡁䅍䅉浂䝁䄸兤畂䝁䅑党歂䍁䅁兡畂䍁䅁免㕁䑁䅧睎杁䝁䅅杢歂䍁䅁兡穂䍁䅁䅡求䝁䅅䅚硂䡁䅕兙祂䡁䅑党祂䝁䅕䅚杁䝁䅫杢杁䕁䅑兤楂䝁䅷兡畂䍁䅷䅉䩂䡁䅉党獂䝁䅅杢歂䍁䄴䅁䑃睅䅁杬䅧䕁䅅䅢獂䝁䅕睚灂䝁䅅杢あ䍁䅁䅖祂䝁䅅杤求䝁䅷䅉䑂䝁䄸兢睂䝁䅅杢㕂䍁䅷䅉桂䍁䅁䅢求䝁䅫督ㅂ䡁䅉党杁䡁䅑杣桂䡁䅙党獂䍁䅁睙療䝁䄰䅣桂䝁䄴入獁䍁䅁䅣祂䝁䄸杤灂䝁䅑党穂䍁䅁䅤祂䝁䅅杤求䝁䅷䅉穂䝁䅕杣㉂䝁䅫睙求䡁䅍䅉桂䝁䄴䅚杁䡁䅁杣療䝁䅑兤橂䡁䅑督杁䡁䅑睢杁䡁䅉党穂䝁䅫䅚求䝁䄴䅤穂䍁䅁睢浂䍁䅁兤畂䝁䅑党祂䍁䄰督求䡁䅉杤求䝁䅑䅉橂䝁䅫䅤灂䝁䅕督杁䝁䅫杢杁䡁䅑䅡求䍁䅁兖畂䝁䅫䅤求䝁䅑䅉呂䡁䅑兙あ䝁䅕督畁䍁䅁䅖潂䝁䅕䅉橂䝁䄸兢睂䝁䅅杢㕂䍁䅁睢浂䝁䅙党祂䡁䅍䅉穂䝁䅍䅡求䝁䅑兤獂䝁䅕䅚杁䝁䅅兡祂䍁䅁䅤祂䝁䅅杢穂䡁䅁睢祂䡁䅑兙あ䝁䅫睢畂䍁䅁睢畂䍁䅁䅢灂䝁䄰兡あ䝁䅕䅚瑁䝁䅙杣求䡁䅅兤求䝁䄴睙㕂䍁䅷䅉畂䝁䄸杢穂䡁䅑睢睂䍁䅁杚獂䝁䅫睚潂䡁䅑督杁䝁䅉党あ䡁䅣党求䝁䄴䅉ㅂ䝁䄴䅚求䡁䅉兌穂䝁䅕杣㉂䝁䅕䅚杁䝁䅍兡あ䝁䅫党穂䍁䅁兙畂䝁䅑䅉獂䝁䅕兡穂䡁䅕杣求䍁䅁䅚求䡁䅍䅤灂䝁䄴兙あ䝁䅫睢畂䡁䅍杌杁䕁䅅督杁䝁䄸杚杁䕁䅙党楂䡁䅉兤桂䡁䅉入杁䑁䅅䅌杁䑁䅉䅍祁䑁䅑䅌杁䝁䅫䅤杁䝁䄸䅣求䡁䅉兙あ䝁䅕䅚杁䝁䅅䅉浂䝁䅷党求䡁䅑䅉療䝁䅙䅉硁䑁䅉李杁䕁䅅兡祂䝁䅉兤穂䍁䅁兑穁䑁䅉䅍杁䡁䅍党祂䝁䅫党穂䍁䅁兙灂䡁䅉睙祂䝁䅅杚あ䍁䄴䅉啂䝁䅧党杁䝁䅍睢瑂䡁䅁兙畂䡁䅫䅉桂䝁䅷督療䍁䅁䅣祂䝁䄸杤灂䝁䅑党穂䍁䅁兙灂䡁䅉兌祂䝁䅕䅢桂䡁䅑党歂䍁䅁督求䡁䅉杤灂䝁䅍党穂䍁䅁兙畂䝁䅑䅉睂䡁䅉睢歂䡁䅕睙あ䡁䅍䅉灂䝁䄴䅉橂䝁䄸杢煂䡁䅕杢橂䡁䅑兡療䝁䄴䅉㍂䝁䅫䅤潂䍁䅁兙灂䡁䅉䅉あ䡁䅉兙畂䡁䅍䅣療䡁䅉䅤桂䡁䅑兡療䝁䄴䅌杁䝁䅫杢橂䝁䅷兤歂䝁䅫杢湂䍁䅁杙桂䝁䅣睚桂䝁䅣党杁䝁䅙党求䡁䅍䅌杁䝁䅅䅚㉂䝁䅅杢橂䝁䅕䅉穂䝁䅕兙あ䍁䅁兙穂䡁䅍兡湂䝁䄴兢求䝁䄴䅤穂䍁䅷䅉あ䡁䅉兙㉂䝁䅕䅢杁䡁䅁杣療䡁䅑党橂䡁䅑兡療䝁䄴䅉睂䡁䅉睢歂䡁䅕睙あ䡁䅍䅌杁䡁䅁杣灂䝁䄸杣灂䡁䅑入杁䝁䅉睢桂䡁䅉䅚灂䝁䄴睚獁䍁䅁兙杁䝁䅍兤穂䡁䅑睢瑂䝁䅕杣杁䝁䅍睢畂䡁䅙党畂䝁䅫党畂䝁䅍党杁䝁䅙党求䍁䅷䅉浂䝁䄸睢歂䍁䅁兙畂䝁䅑䅉楂䝁䅕杤求䡁䅉兙湂䝁䅕䅉睂䡁䅕杣橂䝁䅧兙穂䝁䅕督杁䝁䄸杢杁䝁䅉睢桂䡁䅉䅚獁䍁䅁兙畂䝁䅑䅉療䡁䅑䅡求䡁䅉䅉桂䝁䅫杣瑁䡁䅉党獂䝁䅅䅤求䝁䅑䅉穂䝁䅕杣㉂䝁䅫睙求䡁䅍䅌杁䝁䅅督杁䡁䅣党獂䝁䅷䅉桂䡁䅍䅉ㅂ䡁䅍党杁䝁䄸杚杁䝁䅫䅤穂䍁䅁睙桂䝁䅷䅢杁䝁䅍党畂䡁䅑党祂䍁䅁杚療䡁䅉䅉睂䡁䅕杣橂䝁䅧兙穂䝁䅕督畁䍁䅁兓畂䍁䅁兙歂䝁䅑兡あ䝁䅫睢畂䍁䅷䅉灂䡁䅑䅉療䝁䅙杚求䡁䅉督杁䡁䅑䅡灂䡁䅉䅚杁䡁䅁兙祂䡁䅑入杁䡁䅑杣桂䡁䅙党獂䍁䅁䅣祂䝁䄸䅚ㅂ䝁䅍䅤穂䍁䅷䅉穂䡁䅕睙潂䍁䅁兙穂䍁䅁䅡療䡁䅑党獂䍁䅁杣療䝁䄸兢穂䍁䅁兙畂䝁䅑䅉湂䡁䅉睢ㅂ䝁䄴䅚杁䡁䅑杣桂䝁䄴督睂䝁䄸杣あ䝁䅅䅤灂䝁䄸杢獁䍁䅁督ㅂ䝁䅍䅡杁䝁䅅督杁䡁䅉党畂䡁䅑兙獂䍁䅁睙桂䡁䅉督杁䝁䅅杢歂䍁䅁䅡療䡁䅑党獂䍁䅁督潂䡁䅕䅤あ䝁䅷党杁䡁䅁杣療䝁䅑兤橂䡁䅑督㝁䍁䅁兙畂䝁䅑䅉桂䝁䅫杣杁䡁䅑杣桂䝁䄴督睂䝁䄸杣あ䝁䅅䅤灂䝁䄸杢杁䡁䅍党祂䡁䅙兡橂䝁䅕督杁䡁䅑䅡祂䝁䄸兤湂䝁䅧䅉浂䝁䅫䅥求䝁䅑䅉浂䝁䅕党杁䝁䅅睚祂䝁䅕党瑂䝁䅕杢あ䡁䅍䅉桂䝁䄴䅚杁䝁䅍䅡桂䡁䅉䅤求䡁䅉䅉穂䝁䅕杣㉂䝁䅫睙求䍁䅁睢畂䍁䅁兙杁䡁䅫党桂䡁䅉兌祂䝁䄸兤畂䝁䅑䅉桂䝁䄴䅚杁䝁䅅䅚瑁䝁䅧睢橂䍁䅁杙桂䡁䅍兡穂䍁䄴䅉䝂䡁䅕杣あ䝁䅧党祂䍁䅷䅉あ䝁䅧党杁䝁䅍睢瑂䡁䅁兙畂䡁䅫䅉療䡁䅁党祂䝁䅅䅤求䡁䅍䅉桂䍁䅁睚療䝁䅷杚杁䝁䅍睢ㅂ䡁䅉督求䍁䄴䅉䉂䝁䅷䅢求䝁䅣兡桂䝁䄴䅤杁䙁䅑杣桂䡁䅙党獂䍁䅁睑療䝁䄰䅣桂䝁䄴入杁䡁䅣兙穂䍁䅁杚療䡁䅕杢歂䝁䅕䅚杁䝁䅫杢杁䑁䅅兏㕁䑁䅣䅉桂䝁䄴䅚杁䝁䅫督杁䝁䅉兙穂䝁䅕䅚杁䝁䅫杢杁䕁䅷兙穂䍁䅁杖求䝁䅣兙穂䍁䅷䅉佂䝁䅕杤桂䝁䅑兙畁䅁䅁硁䅑䉁䱑䅁䉂䝁䅷䅢求䝁䅣兡療䝁䄴䅉睂䝁䅷睙杁䝁䄰兙畂䡁䅕杚桂䝁䅍䅤ㅂ䡁䅉党穂䍁䅁兙畂䝁䅑䅉穂䝁䅕䅢獂䡁䅍䅉瑂䝁䅕睙潂䝁䅅杢灂䝁䅍兙獂䍁䅁兙畂䝁䅑䅉求䝁䅷党橂䡁䅑杣療䝁䄴兡橂䍁䅁督求䝁䅍兤祂䝁䅫䅤㕂䍁䅁䅣祂䝁䄸䅚ㅂ䝁䅍䅤穂䍁䅁兙畂䝁䅑䅉穂䝁䄸䅢ㅂ䡁䅑兡療䝁䄴督杁䡁䅣睢祂䝁䅷䅚㍂䝁䅫䅚求䍁䄴䅉啂䝁䅧党杁䝁䅍睢瑂䡁䅁兙畂䡁䅫䅉療䝁䅙杚求䡁䅉督杁䝁䅑睢療䡁䅉䅉橂䝁䄸杢あ䡁䅉睢獂䡁䅍䅉桂䝁䄴䅚杁䡁䅍入穂䡁䅑党瑂䡁䅍䅉桂䝁䄴䅚杁䝁䅕䅥灂䡁䅑䅉歂䝁䅕杤灂䝁䅍党穂䑁䅳䅉獂䝁䄸睙牂䡁䅍䅌杁䝁䅷睢橂䝁䅳督求䡁䅑督獁䍁䅁䅣療䡁䅉䅤桂䝁䅉䅢求䍁䅁䅢療䝁䅍睡穂䍁䅷䅉桂䝁䄴䅚杁䝁䅳党㕂䍁䅁督㕂䡁䅍䅤求䝁䄰督杁䝁䅅杢歂䍁䅁督求䡁䅉杤灂䝁䅍党穂䑁䅳䅉求䝁䅷党橂䡁䅑杣療䝁䄴兡橂䍁䅁督求䝁䅍兤祂䝁䅫䅤㕂䍁䅁䅣祂䝁䄸䅚ㅂ䝁䅍䅤穂䍁䅁兙畂䝁䅑䅉桂䝁䅍睙求䡁䅍督杁䝁䅍睢畂䡁䅑杣療䝁䅷䅉穂䡁䅫督あ䝁䅕兢穂䑁䅳䅉あ䝁䅫兢求䍁䅷䅉桂䡁䅑䅤求䝁䄴䅚桂䝁䄴睙求䍁䅷䅉桂䝁䄴䅚杁䡁䅣睢祂䝁䅳杚療䡁䅉睙求䍁䅁䅣祂䝁䄸䅚ㅂ䝁䅍䅤灂䡁䅙兡あ䡁䅫䅉穂䡁䅫督あ䝁䅕兢穂䑁䅳䅉歂䝁䄸睢祂䡁䅍䅌杁䝁䅅睙橂䝁䅕督穂䝁䄸杣灂䝁䅕督獁䍁䅁兙畂䝁䅑䅉療䡁䅑䅡求䡁䅉杌杁䕁䅫䅤杁䝁䅅䅢穂䝁䄸䅉睂䡁䅉睢㉂䝁䅫䅚求䡁䅍䅉穂䝁䅕杣㉂䝁䅫睙求䡁䅍䅉桂䝁䄴䅚杁䡁䅍睢浂䡁䅑睤桂䡁䅉党獁䍁䅁睤潂䝁䅫睙潂䍁䅁兡畂䝁䅍䅢ㅂ䝁䅑党穂䍁䅁兡畂䡁䅍䅣求䝁䅍䅤灂䝁䄸杢獁䍁䅁兢桂䝁䅫杢あ䝁䅕杢桂䝁䄴睙求䍁䅷䅉桂䝁䄴䅚杁䡁䅉党睂䝁䅅兡祂䍁䅁督求䡁䅉杤灂䝁䅍党穂䍁䅁杚療䡁䅉䅉灂䡁䅑督杁䝁䅅兤あ䝁䄸兢桂䡁䅑兡橂䍁䅁党畂䡁䅑杣桂䝁䄴睙求䍁䅁督療䝁䅷兤あ䝁䅫睢畂䡁䅍睏杁䝁䅅杢歂䍁䅁督療䝁䅙䅤㍂䝁䅅杣求䍁䅁兙穂䍁䅁兙杁䡁䅍党祂䡁䅙兡橂䝁䅕䅌杁䝁䅫杢橂䝁䅷兤歂䝁䅫杢湂䍁䅁兙橂䝁䅍党穂䡁䅍䅉橂䝁䄸杢あ䡁䅉睢獂䍁䅷䅉䩂䝁䄸䅖杁䝁䅫杢あ䝁䅕睚祂䝁䅅䅤灂䝁䄸杢獁䍁䅁兙畂䝁䅑䅉㍂䝁䄸杣牂䝁䅙睢祂䝁䅍党杁䝁䄰兙畂䝁䅅睚求䝁䄰党畂䡁䅑䅉穂䝁䄸䅢ㅂ䡁䅑兡療䝁䄴督獁䍁䅁兙穂䍁䅁睤求䝁䅷䅢杁䝁䅅督杁䝁䅅杚あ䝁䅕杣瑂䝁䅅杣牂䝁䅕䅤杁䡁䅍党祂䡁䅙兡橂䝁䅕督獁䍁䅁䅚求䡁䅍兡湂䝁䄴䅉桂䝁䄴䅚杁䝁䅫杢穂䡁䅑兙獂䝁䅷兙あ䝁䅫睢畂䍁䅁睢浂䝁䅙党祂䝁䅫杢湂䡁䅍䅌杁䝁䅅杢歂䍁䅁䅢療䝁䅍睡穂䝁䄰兡あ䝁䅧䅉穂䝁䅕杣㉂䝁䅫睙求䡁䅍杌杁䙁䅑䅡求䍁䅁睙療䝁䄰䅣桂䝁䄴入杁䡁䅍党獂䝁䅷督杁䝁䅫䅤穂䍁䅁䅣祂䝁䄸䅚ㅂ䝁䅍䅤穂䍁䅁兙畂䝁䅑䅉穂䝁䄸䅢ㅂ䡁䅑兡療䝁䄴督杁䡁䅑睢杁䝁䅕杢歂䍁䄰兤穂䝁䅕杣穂䍁䅁兡畂䍁䅁睙療䝁䄰兢求䡁䅉睙灂䝁䅅䅢獁䍁䅁兡畂䡁䅍䅤灂䡁䅑兤あ䝁䅫睢畂䝁䅅䅢獁䍁䅁兙畂䝁䅑䅉祂䝁䅕督灂䝁䅑党畂䡁䅑兡桂䝁䅷䅉浂䝁䅅睙灂䝁䅷兡あ䝁䅫党穂䍁䅷䅉灂䝁䄴睙獂䡁䅕䅚灂䝁䄴睚杁䝁䅕䅚ㅂ䝁䅍兙あ䝁䅫睢畂䍁䅷䅉潂䝁䅕兙獂䡁䅑䅡橂䝁䅅杣求䍁䅷䅉湂䝁䄸杤求䡁䅉杢瑂䝁䅕杢あ䍁䅷䅉潂䝁䄸督睂䝁䅫䅤桂䝁䅷兡あ䡁䅫䅌杁䡁䅉党あ䝁䅅兡獂䍁䅷䅉橂䝁䄸兢瑂䝁䅕杣橂䝁䅫兙獂䍁䅁睢浂䝁䅙兡橂䝁䅕䅌杁䝁䅅杢歂䍁䅁督灂䝁䄴睚獂䝁䅕䅉桂䝁䄴䅚杁䝁䄰兤獂䡁䅑兡瑁䝁䅙兙瑂䝁䅫䅢㕂䍁䅁杣求䡁䅍兡歂䝁䅕杢あ䝁䅫兙獂䍁䅁兢桂䡁䅉睡求䡁䅑督杁䡁䅕杢歂䝁䅕杣杁䡁䅑䅡求䍁䅁睑䩂䙁䅍兑獁䍁䅁兓畂䡁䅑党祂䝁䅙䅢求䡁䅧䅌杁䕁䅷睑佂䍁䅷䅉呂䝁䅍䅡獂䝁䅅睚求䍁䅷䅉呂䝁䅫兢療䝁䄴督坂䝁䄸督穂䍁䅷䅉桂䝁䄴䅚杁䙁䅙睢畂䍁䅁䅒ㅂ䡁䅁杣灂䝁䄴䅉楂䡁䅉兙畂䝁䅑督畁䍁䅁兓あ䍁䅁督求䝁䅷䅢穂䍁䅁兡あ䡁䅍䅉睂䡁䅉睢歂䡁䅕睙あ䡁䅍䅉桂䝁䄴䅚杁䡁䅍睢獂䡁䅕䅤灂䝁䄸杢穂䍁䅁䅤潂䡁䅉睢ㅂ䝁䅣䅡杁䝁䅑兡穂䡁䅑杣灂䝁䅉兤あ䝁䅫睢畂䍁䅁兙畂䝁䅑䅉祂䝁䅕䅤桂䝁䅫䅢杁䝁䅍䅡桂䝁䄴杢求䝁䅷督獁䍁䅁督ㅂ䝁䅍䅡杁䝁䅅督杁䡁䅍䅣求䝁䅍兡桂䝁䅷䅤㕂䍁䅁䅚灂䡁䅍䅤祂䝁䅫杙ㅂ䡁䅑兡療䝁䄴䅌杁䝁䅕兌橂䝁䄸兢瑂䝁䅕杣橂䝁䅕䅌杁䝁䅅杢歂䍁䅁睤潂䝁䄸䅢求䡁䅍兙獂䝁䅕杣穂䍁䅷䅉桂䡁䅍䅉㍂䝁䅕䅢獂䍁䅁兙穂䍁䅁䅤潂䡁䅉睢ㅂ䝁䅣䅡杁䡁䅙兙祂䝁䅫睢ㅂ䡁䅍䅉祂䝁䅕䅤桂䝁䅫䅢杁䝁䅍䅡桂䝁䄴杢求䝁䅷督杁䝁䅍睢瑂䡁䅁杣灂䡁䅍兡畂䝁䅣䅉歂䝁䄸兌灂䡁䅑兌㕂䝁䄸兤祂䡁䅍党獂䝁䅙䅉潂䝁䄸兢求䍁䅁兡瑂䡁䅁杣療䡁䅙党瑂䝁䅕杢あ䍁䅁睙求䝁䄴䅤求䡁䅉督獁䍁䅁睢畂䝁䅷兡畂䝁䅕䅉桂䝁䄴䅚杁䝁䅕兌橂䝁䄸兢瑂䝁䅕杣橂䝁䅕䅉睂䝁䅷兙あ䝁䅙睢祂䝁䄰督獁䍁䅁兙畂䝁䅑䅉穂䝁䄰兙獂䝁䅷䅉穂䡁䅁党橂䝁䅫兙獂䡁䅑入杁䡁䅍䅡療䡁䅣杣療䝁䄸兢杁䝁䄸兤あ䝁䅷党あ䡁䅍杌杁䕁䅅䅢獂䝁䅕睚灂䝁䄸杢杁䡁䅁䅢橂䍁䅁睤桂䡁䅍䅉灂䝁䄴睙療䡁䅉䅣療䡁䅉兙あ䝁䅕䅚杁䝁䅫杢杁䑁䅉䅍硁䑁䅍䅉桂䝁䄴䅚杁䝁䅫督杁䝁䅧党桂䝁䅑兣ㅂ䝁䅅杣あ䝁䅕杣求䝁䅑䅉灂䝁䄴䅉䕂䡁䅕杙獂䝁䅫杢獁䍁䅁兓祂䝁䅕䅢桂䝁䄴䅚畁䅁䅁䉃䅑乁䝁䅁䉂䝁䅷䅢求䝁䅣杣療䍁䅁兔灂䝁䅍杣療䙁䅍入穂䡁䅑党瑂䡁䅍䅌杁䕁䅫杢橂䍁䄴䅌杁䡁䅑睢湂䝁䅕䅤潂䝁䅕杣杁䡁䅣兡あ䝁䅧䅉灂䡁䅑督杁䡁䅍兤楂䡁䅍兡歂䝁䅫兙祂䝁䅫党穂䍁䅷䅉歂䝁䅕督灂䝁䅣杢穂䍁䅷䅉歂䝁䅕杤求䝁䅷睢睂䡁䅍䅌杁䝁䄰兙畂䡁䅕杚桂䝁䅍䅤ㅂ䡁䅉党穂䍁䅷䅉桂䝁䄴䅚杁䝁䄰兙祂䝁䅳党あ䡁䅍䅉穂䝁䅕杢穂䝁䄸杣杁䝁䅫杢あ䝁䅕睚祂䝁䅅䅤求䝁䅑䅉橂䝁䅫杣橂䡁䅕兡あ䡁䅍䅉潁䕁䅫睑穂䍁䅫䅉桂䝁䄴䅚杁䝁䅅䅣睂䝁䅷兡橂䝁䅅䅤灂䝁䄸杢瑁䡁䅍䅣求䝁䅍兡浂䝁䅫睙杁䝁䅅杢桂䝁䅷睢湂䍁䅁䅣療䡁䅣党祂䍁䅁兓䑂䡁䅍䅉浂䝁䄸杣杁䝁䄰睢あ䝁䅫睢畂䍁䅁睙療䝁䄴䅤祂䝁䄸䅢杁䝁䅅杢歂䍁䅁党畂䝁䅕杣湂䡁䅫兌求䝁䅙杚灂䝁䅍兡求䝁䄴䅤杁䡁䅍入穂䡁䅑党瑂䡁䅍杌杁䕁䅫䅤穂䍁䅁䅣祂䝁䄸䅚ㅂ䝁䅍䅤穂䍁䅁兡畂䝁䅍䅢ㅂ䝁䅑党杁䝁䄰兙湂䝁䄴党あ䝁䅫睙杁䡁䅍党畂䡁䅍睢祂䍁䅁兓䑂䡁䅍䅌杁䡁䅍兤橂䝁䅧䅉桂䡁䅍䅉睂䝁䄸督灂䡁䅑兡療䝁䄴䅌杁䡁䅍䅣求䝁䅕䅚獁䍁䅁兙畂䝁䅑䅉橂䡁䅕杣祂䝁䅕杢あ䍁䅁督求䝁䄴督療䡁䅉䅉䩂䕁䅍督㝁䍁䅁兙畂䝁䅑䅉睂䝁䄸睤求䡁䅉䅉䩂䕁䅍督杁䝁䅍睢瑂䡁䅁杣灂䡁䅍兡畂䝁䅣䅉瑂䝁䄸䅤療䡁䅉䅉歂䡁䅉兡㉂䝁䅕杣杁䕁䅫睑穂䍁䅷䅉祂䝁䅕睚ㅂ䝁䅷兙あ䝁䄸杣杁䝁䅅杢歂䍁䅁䅔䙂䕁䅑䅉歂䡁䅉兡㉂䝁䅕杣杁䕁䅫睑穂䍁䅷䅉桂䝁䄴䅚杁䝁䅫督療䝁䅷兙あ䝁䅕䅚杁䝁䅣兙あ䝁䅕䅉歂䡁䅉兡㉂䝁䅕杣穂䍁䄴䅉啂䝁䅧党杁䝁䅍睢瑂䡁䅁兙畂䡁䅫䅉穂䝁䅕䅢獂䡁䅍䅉灂䡁䅑督杁䡁䅁杣療䝁䅑兤橂䡁䅑督杁䡁䅑睢杁䝁䄸杣灂䝁䅣兡畂䝁䅅䅢杁䝁䅕兣ㅂ䝁䅫䅣瑂䝁䅕杢あ䍁䅁兢桂䝁䄴兤浂䝁䅅睙あ䡁䅕杣求䡁䅉督杁䝁䅅杢歂䍁䅁䅚灂䡁䅍䅤祂䝁䅫杙ㅂ䡁䅑睢祂䡁䅍䅉睂䡁䅉兡瑂䝁䅅杣灂䝁䅷入杁䝁䅫杢杁䡁䅑䅡求䍁䅁兙ㅂ䡁䅑睢瑂䝁䄸䅤灂䡁䅙党杁䝁䅅杢歂䍁䅁兡畂䝁䅑兤穂䡁䅑杣灂䝁䅅䅢杁䝁䄰兙祂䝁䅳党あ䡁䅍䅉あ䝁䅧杣療䡁䅕睚潂䍁䅁兡あ䡁䅍䅉歂䝁䅫杣求䝁䅍䅤杁䡁䅍兙獂䝁䅕督杁䝁䅙睢祂䝁䅍党獁䍁䅁䅤潂䝁䅫杣歂䍁䅁䅣桂䡁䅉䅤㕂䍁䅁䅚灂䡁䅍䅤祂䝁䅫杙ㅂ䡁䅑睢祂䡁䅍䅌杁䝁䅫杢歂䝁䅕䅣求䝁䄴䅚求䝁䄴䅤杁䡁䅍兙獂䝁䅕督杁䡁䅉党睂䡁䅉党穂䝁䅕杢あ䝁䅅䅤灂䡁䅙党穂䍁䅷䅉桂䝁䄴䅚杁䝁䅍睢畂䡁䅍兡湂䝁䄴兢求䝁䄴䅤畁䍁䅁兓あ䍁䅁睢睂䝁䅕杣桂䡁䅑党穂䍁䅁兡畂䍁䅁䅤潂䝁䅕䅉噂䝁䄴兡あ䝁䅕䅚杁䙁䅍䅤桂䡁䅑党穂䍁䅷䅉祂䝁䅕督あ䍁䅁睢浂䍁䅁䅤潂䝁䅕䅉䉂䝁䄰党祂䝁䅫睙桂䡁䅍䅌杁䕁䅕兤祂䝁䄸䅣求䍁䅷䅉䭂䝁䅅䅣桂䝁䄴䅌杁䕁䅣杣求䝁䅅䅤求䡁䅉䅉䑂䝁䅧兡畂䝁䅅䅌杁䙁䅍睢ㅂ䡁䅑䅡杁䕁䅳睢祂䝁䅕兙獁䍁䅁兙畂䝁䅑䅉療䡁䅑䅡求䡁䅉䅉䉂䡁䅍兡桂䝁䄴䅉瑂䝁䅅杣牂䝁䅕䅤穂䍁䄴䅉啂䝁䅧党杁䝁䅍睢瑂䡁䅁兙畂䡁䅫䅉㍂䝁䅅督杁䝁䅙睢ㅂ䝁䄴䅚求䝁䅑䅉灂䝁䄴䅉硁䑁䅫兏睁䍁䅁兙畂䝁䅑䅉灂䡁䅍䅉潂䝁䅕兙歂䡁䅅兤桂䡁䅉䅤求䡁䅉党歂䍁䅁兡畂䍁䅁兔桂䝁䄴睙潂䝁䅕督あ䝁䅕杣獁䍁䅁杔求䡁䅣䅉䥂䝁䅅兢睂䡁䅍䅡灂䡁䅉党畁䅁䅁刷䅍䕁乧䅁䉂䝁䅷䅢灂䝁䅅杢あ䍁䅁兒畂䝁䅕杣湂䡁䅫䅉䑂䝁䄸杣睂䝁䄸杣桂䡁䅑兡療䝁䄴䅉療䡁䅁党祂䝁䅅䅤求䡁䅍䅉桂䡁䅍䅉桂䍁䅁兤あ䝁䅫䅢灂䡁䅑入杁䝁䅧睢獂䝁䅑兡畂䝁䅣䅉橂䝁䄸兢睂䝁䅅杢㕂䍁䅁䅤潂䝁䅅䅤杁䡁䅁杣療䡁䅙兡歂䝁䅕督杁䡁䅉党湂䡁䅕䅢桂䡁䅑党歂䍁䅁党獂䝁䅕睙あ䡁䅉兡橂䝁䅫䅤㕂䍁䅁兙畂䝁䅑䅉畂䝁䅅䅤ㅂ䡁䅉兙獂䍁䅁睚桂䡁䅍䅉穂䝁䅕杣㉂䝁䅫睙求䡁䅍䅉灂䝁䄴䅉あ䝁䅧党杁䙁䅕杢灂䡁䅑党歂䍁䅁睕あ䝁䅅䅤求䡁䅍杌杁䕁䅫䅤杁䝁䄸䅣求䡁䅉兙あ䝁䅕督杁䝁䅫杢杁䡁䅑䅡祂䝁䅕党杁䡁䅍党湂䝁䄰党畂䡁䅑督㙁䍁䅁兖あ䝁䅫䅢灂䡁䅑入杁䕁䅕䅢求䝁䅍䅤祂䝁䅫睙杁䕁䄸䅣求䡁䅉兙あ䝁䅫睢畂䡁䅍䅌杁䙁䅕䅤灂䝁䅷兡あ䡁䅫䅉䡂䝁䅅督杁䕁䄸䅣求䡁䅉兙あ䝁䅫睢畂䡁䅍䅌杁䝁䅅杢歂䍁䅁兖あ䝁䅫䅢灂䡁䅑入杁䕁䄸䅤潂䝁䅕杣畁䍁䅁䅖潂䝁䅕䅉橂䝁䄸兢睂䝁䅅杢㕂䍁䅷䅉あ䝁䅧杣療䡁䅕睚潂䍁䅁兡あ䡁䅍䅉穂䡁䅕杙穂䝁䅫䅚灂䝁䅅杣㕂䍁䅷䅉䩂䝁䄴䅤求䡁䅉督あ䝁䅅䅤求䍁䅁䅕療䡁䅣党祂䍁䅁兙畂䝁䅑䅉䵂䝁䅫睚潂䡁䅑䅉䑂䝁䄸兢睂䝁䅅杢㕂䍁䅁䅋䩂䙁䅁䅔灁䍁䅷䅉睂䡁䅉兡瑂䝁䅅杣灂䝁䅷入杁䝁䅣党畂䝁䅕杣桂䡁䅑党穂䍁䅁兙畂䝁䅑䅉歂䝁䅫督あ䡁䅉兡楂䡁䅕䅤求䡁䅍䅉求䝁䅷党橂䡁䅑杣灂䝁䅍兡あ䡁䅫䅌杁䝁䅅杢歂䍁䅁䅚灂䡁䅍䅤祂䝁䅫杙ㅂ䡁䅑党穂䍁䅁兙畂䝁䅑䅉あ䡁䅉兙畂䡁䅍䅣療䡁䅉䅤穂䍁䅁杢桂䡁䅑兤祂䝁䅅䅢杁䝁䅣兙穂䍁䅁䅤療䍁䅁杣求䡁䅑兙灂䝁䅷䅉橂䡁䅕督あ䝁䄸兢求䡁䅉督杁䝁䅫杢杁䕁䅫睢㍂䝁䅅睏杁䡁䅍党獂䝁䅷督杁䝁䅕䅢求䝁䅍䅤祂䝁䅫睙灂䡁䅑入杁䡁䅑睢杁䡁䅣䅡療䝁䅷党穂䝁䅅䅢求䍁䅁睙ㅂ䡁䅍䅤療䝁䄰党祂䡁䅍䅉灂䝁䄴䅉乂䝁䅫杢畂䝁䅕督療䡁䅑兙獁䍁䅁兓獂䝁䅷兡畂䝁䄸兡穂䍁䅷䅉桂䝁䄴䅚杁䕁䅫睢㍂䝁䅅睏杁䝁䅅杢歂䍁䅁睚求䝁䄴党祂䝁䅅䅤求䡁䅍䅉桂䝁䄴䅚杁䝁䅑兡穂䡁䅑杣灂䝁䅉兤あ䝁䅕督杁䡁䅍䅤求䝁䅅兢杁䝁䅫杢杁䕁䅍党歂䝁䅅杣杁䙁䅉兙睂䝁䅫䅚穂䍁䅷䅉䩂䝁䄸睤桂䍁䄴䅉䉂䝁䅷䅢灂䝁䅅杢あ䍁䅁兒畂䝁䅕杣湂䡁䅫䅉䑂䝁䄸杣睂䝁䄸杣桂䡁䅑兡療䝁䄴䅌杁䡁䅑䅡祂䝁䄸兤湂䝁䅧䅉灂䡁䅑督杁䝁䄸䅤潂䝁䅕杣杁䡁䅍兤楂䡁䅍兡歂䝁䅫兙祂䡁䅫䅌杁䙁䅣兡穂䝁䅍睢畂䡁䅍兡畂䍁䅁䅕療䡁䅣党祂䍁䅁兙畂䝁䅑䅉䵂䝁䅫睚潂䡁䅑䅉䑂䝁䄸兢睂䝁䅅杢㕂䍁䅁䅋塂䙁䅁䅔灁䍁䅷䅉湂䝁䅕杢求䡁䅉兙あ䝁䅕督杁䝁䅅杢歂䍁䅁䅚灂䡁䅍䅤祂䝁䅫杙ㅂ䡁䅑党穂䍁䅁党獂䝁䅕睙あ䡁䅉兡橂䝁䅫䅤㕂䍁䅷䅉桂䝁䄴䅚杁䝁䅑兡穂䡁䅑杣灂䝁䅉兤あ䝁䅕督杁䝁䅅杢歂䍁䅁䅤祂䝁䅅杢穂䡁䅁睢祂䡁䅑督杁䝁䄴兙あ䡁䅕杣桂䝁䅷䅉湂䝁䅅督杁䡁䅑睢杁䡁䅉党あ䝁䅅兡獂䍁䅁睙ㅂ䡁䅍䅤療䝁䄰党祂䡁䅍䅉灂䝁䄴䅉塂䝁䅫督橂䝁䄸杢穂䝁䅫杢㝁䍁䅁兙畂䝁䅑䅉穂䝁䅕䅢獂䡁䅍䅉求䝁䅷党橂䡁䅑杣灂䝁䅍兡あ䡁䅫䅉あ䝁䄸䅉㍂䝁䅧睢獂䝁䅕督桂䝁䅷党杁䝁䅍兤穂䡁䅑睢瑂䝁䅕杣穂䍁䅁兡畂䍁䅁睖灂䡁䅍睙療䝁䄴督灂䝁䄴杌杁䕁䅫䅤杁䡁䅍党祂䡁䅙党穂䍁䅁杣求䡁䅑兙灂䝁䅷䅉橂䡁䅕督あ䝁䄸兢求䡁䅉督杁䝁䅫杢杁䡁䅑䅡求䍁䅁杚桂䡁䅉兢灂䝁䄴睚獁䍁䅁兙湂䡁䅉兡橂䡁䅕䅢あ䡁䅕杣求䍁䅷䅉灂䝁䄴䅚ㅂ䡁䅍䅤祂䝁䅫兙獂䍁䅁兢桂䝁䄴兤浂䝁䅅睙あ䡁䅕杣灂䝁䄴睚獁䍁䅁睙潂䝁䅕兢灂䝁䅍兙獂䍁䅷䅉睂䝁䅅睙牂䝁䅅睚灂䝁䄴睚獁䍁䅁兙畂䝁䅑䅉浂䝁䄸睢歂䍁䅁兡畂䝁䅑兤穂䡁䅑杣灂䝁䅕督獁䍁䅁兙穂䍁䅁睤求䝁䅷䅢杁䝁䅅督杁䡁䅣䅡療䝁䅷党穂䝁䅅䅢求䍁䅁睙ㅂ䡁䅍䅤療䝁䄰党祂䡁䅍䅉橂䝁䄸兢睂䡁䅉兡穂䝁䅫杢湂䍁䅁兢ㅂ䝁䄴兡橂䝁䅫䅣桂䝁䅷兡あ䝁䅫党穂䍁䅁兙畂䝁䅑䅉祂䡁䅕杣桂䝁䅷䅉求䝁䅷党橂䡁䅑杣灂䝁䅍䅉橂䝁䄸睢睂䝁䅕杣桂䡁䅑兡㉂䝁䅕督畁䍁䅁兓畂䍁䅁兙歂䝁䅑兡あ䝁䅫睢畂䍁䅷䅉あ䝁䅧党杁䝁䅍睢瑂䡁䅁兙畂䡁䅫䅉療䡁䅣杢穂䍁䅁兙畂䝁䅑䅉療䡁䅁党祂䝁䅅䅤求䡁䅍䅉桂䍁䅁督潂䝁䄸杣あ䍁䄰䅢灂䝁䄴党杁䡁䅉兙灂䝁䅷䅉浂䡁䅉党灂䝁䅣䅡あ䍁䅁督求䡁䅉杤灂䝁䅍党杁䝁䅫杢杁䕁䅫睢㍂䝁䅅睏杁䝁䅅䅉乂䝁䅫督穂䝁䅫督穂䝁䅫䅣睂䝁䅫䅉卂䝁䅫杤求䡁䅉䅉楂䝁䅅杣湂䝁䅕䅌杁䡁䅉兙灂䝁䅷䅌杁䝁䅅杢歂䍁䅁䅤祂䡁䅕睙牂䍁䅁杚祂䝁䅕兡湂䝁䅧䅤杁䡁䅑党祂䝁䄰兡畂䝁䅅䅢杁䝁䅫杢杁䕁䅫䅢獂䝁䅫杢療䝁䅫督㝁䍁䅁杚祂䝁䅕兡湂䝁䅧䅤杁䝁䅉杣療䝁䅳党祂䝁䅅睚求䍁䅁督求䡁䅉杤灂䝁䅍党穂䑁䅳䅉㍂䝁䅫杢歂䍁䅁䅤ㅂ䡁䅉杙灂䝁䄴党杁䝁䅉䅢桂䝁䅑党杁䡁䅉党橂䡁䅫睙獂䝁䅫杢湂䍁䅁督求䡁䅉杤灂䝁䅍党穂䑁䅳䅉桂䝁䄴䅚杁䝁䅅䅉祂䝁䅅兡獂䍁䄰督求䡁䅉杤求䝁䅑䅉㍂䝁䅅杣求䝁䅧睢ㅂ䡁䅍党杁䝁䅫杢杁䕁䅫睢㍂䝁䅅杌杁䕁䅙兤祂䡁䅑䅡求䡁䅉䅌杁䝁䅫䅤杁䝁䅧睢獂䝁䅑督杁䝁䅫杢あ䝁䅕杣求䡁䅍䅤穂䍁䅁兡畂䍁䅁兙杁䝁䄴兙あ䡁䅕杣桂䝁䅷䅉湂䝁䅅督瑁䝁䅙兡祂䝁䅕䅚杁䝁䅕䅢求䝁䅍䅤祂䝁䅫睙杁䝁䅣党畂䝁䅕杣桂䡁䅑兡畂䝁䅣䅉ㅂ䝁䄴兡あ䍁䅁杢求䝁䅅杣杁䙁䅍䅡求䝁䅉睢㕂䝁䅣兙畂䍁䅁杒桂䝁䅷䅢穂䍁䅷䅉塂䝁䅫督橂䝁䄸杢穂䝁䅫杢㝁䍁䅁兙畂䝁䅑䅉桂䍁䅁睤灂䝁䄴䅚杁䝁䅙兙祂䝁䄰䅉獂䝁䄸睙桂䡁䅑党歂䍁䅁兡畂䍁䅁睔牂䝁䅷兙潂䝁䄸兢桂䍁䄴䅉啂䝁䅧党杁䝁䅍睢瑂䡁䅁兙畂䡁䅫䅉㍂䝁䅅督杁䝁䅙睢祂䝁䄰党祂䝁䅷入杁䝁䅳杢療䡁䅣杢杁䝁䅅督杁䕁䅫杢あ䝁䅕杣穂䡁䅑兙あ䝁䅕䅉䙂䝁䄴党祂䝁䅣入杁䕁䅍睢祂䡁䅁杌杁䝁䅅杢歂䍁䅁睙潂䝁䅅杢湂䝁䅕䅚杁䝁䅫䅤穂䍁䅁杢桂䝁䄰党杁䡁䅑睢杁䕁䅅䅢獂䝁䅫兙畂䡁䅑䅉䙂䝁䄴党祂䝁䅣入杁䕁䅍睢祂䡁䅁睢祂䝁䅅䅤灂䝁䄸杢杁䝁䅫杢杁䕁䄰兙㕂䍁䅁免㕁䑁䅫兏畁䍁䅁兑獂䝁䅷兡桂䝁䄴䅤杁䕁䅕杢求䡁䅉睚㕂䍁䅁睑療䡁䅉䅣療䡁䅉兙あ䝁䅫睢畂䍁䅁睤桂䡁䅍䅉灂䝁䄴睙療䡁䅉䅣療䡁䅉兙あ䝁䅕䅚杁䝁䅫杢杁䑁䅅兏㑁䑁䅅䅉桂䝁䄴䅚杁䝁䅫督杁䝁䅧党桂䝁䅑兣ㅂ䝁䅅杣あ䝁䅕杣求䝁䅑䅉灂䝁䄴䅉乂䝁䅅䅚灂䡁䅍睢畂䍁䅷䅉塂䝁䅫督橂䝁䄸杢穂䝁䅫杢畁䅁䅁桄䅑䥁倴䅁䉂䝁䅷䅢㕂䍁䅁杒灂䝁䄴兙畂䝁䅍兡桂䝁䅷䅉䩂䝁䄴睙畁䍁䅷䅉桂䍁䅁䅚灂䝁䅣兡あ䝁䅅䅢杁䝁䅙兡畂䝁䅅杢橂䝁䅫兙獂䍁䄰督求䡁䅉杤灂䝁䅍党穂䍁䅁睙療䝁䄰䅣桂䝁䄴入獁䍁䅁䅣祂䝁䄸杤灂䝁䅑党穂䍁䅁杤桂䡁䅉兡療䡁䅕督杁䝁䅑兡湂䝁䅫䅤桂䝁䅷䅉浂䝁䅫杢桂䝁䄴睙灂䝁䅅䅢杁䡁䅁杣療䝁䅑兤橂䡁䅑督杁䝁䅅杢歂䍁䅁督求䡁䅉杤灂䝁䅍党穂䍁䅁兡畂䍁䅁䅤潂䝁䅕䅉噂䝁䄴兡あ䝁䅕䅚杁䙁䅍䅤桂䡁䅑党穂䍁䅷䅉䑂䝁䅅杢桂䝁䅑兙獁䍁䅁兙畂䝁䅑䅉䍂䝁䅕杣瑂䡁䅕䅚桂䍁䄴䅉啂䝁䅧党杁䝁䅍睢瑂䡁䅁兙畂䡁䅫䅉療䡁䅁党祂䝁䅅䅤求䡁䅍䅉あ䝁䅧杣療䡁䅕睚潂䍁䅁兑ㅂ䡁䅑睢瑂䝁䄸䅤灂䡁䅙党杁䕁䅙兡畂䝁䅅杢橂䝁䅕䅉偂䡁䅁党祂䝁䅅䅤灂䝁䄸杢穂䍁䅷䅉䩂䝁䄴督ㅂ䡁䅉兙畂䝁䅍党杁䕁䄸䅣求䡁䅉兙あ䝁䅫睢畂䡁䅍䅌杁䕁䄰睢祂䡁䅑睚桂䝁䅣党杁䕁䅙兡畂䝁䅅杢橂䝁䅕䅉偂䡁䅁党祂䝁䅅䅤灂䝁䄸杢穂䍁䅷䅉桂䝁䄴䅚杁䕁䅍睢祂䡁䅁睢祂䝁䅅䅤求䍁䅁杒灂䝁䄴兙畂䝁䅍党杁䕁䄸䅣求䡁䅉兙あ䝁䅫睢畂䡁䅍䅉穂䝁䅕睚瑂䝁䅕杢あ䡁䅍杌杁䙁䅑䅡求䍁䅁兑ㅂ䡁䅑睢瑂䝁䄸䅤灂䡁䅙党杁䕁䅙兡畂䝁䅅杢橂䝁䅕䅉偂䡁䅁党祂䝁䅅䅤灂䝁䄸杢穂䍁䅁督求䝁䅣兢求䝁䄴䅤杁䝁䄸杚浂䝁䅕杣穂䍁䅁兙ㅂ䡁䅑睢瑂䝁䄸䅤灂䡁䅙党杁䝁䅙兡畂䝁䅅杢橂䝁䅫杢湂䍁䅁督求䡁䅉杤灂䝁䅍党穂䍁䅷䅉灂䝁䄴睙獂䡁䅕䅚灂䝁䄴睚杁䡁䅁杣療䡁䅙兡歂䝁䅫杢湂䍁䅁杣求䡁䅑兙灂䝁䅷䅉灂䝁䄴督あ䝁䅅䅢獂䝁䄰党畂䡁䅑䅉穂䝁䅅䅢求䡁䅍䅉橂䝁䄸杢あ䡁䅉兙橂䡁䅑督獁䍁䅁䅢療䝁䅅杢穂䍁䅁兙畂䝁䅑䅉療䡁䅁党祂䝁䅅䅤灂䝁䄴睚杁䝁䅷党桂䡁䅍党穂䍁䅷䅉あ䝁䅕杣瑂䍁䅁䅢療䝁䅅杢穂䍁䅁䅤療䍁䅁䅚求䝁䅅䅢求䡁䅉督獁䍁䅁杚灂䝁䄴兙畂䝁䅍兡畂䝁䅣䅉歂䝁䅕兙獂䝁䅕杣杁䝁䅙䅢療䝁䄸杣睂䝁䅷兙畂䡁䅍䅉桂䝁䄴䅚杁䝁䄸䅤潂䝁䅕杣杁䝁䅷兡畂䝁䅕督杁䝁䄸杚杁䝁䅍杣求䝁䅑兡あ䍁䅁䅤療䍁䅁䅚求䝁䅅䅢求䡁䅉督獁䍁䅁睤桂䡁䅉党潂䝁䄸兤穂䝁䅕䅉獂䝁䅫杢求䡁䅍䅉あ䝁䄸䅉桂䡁䅕䅤療䝁䄰睢あ䝁䅫杤求䍁䅁杣求䡁䅑兙灂䝁䅷党祂䡁䅍䅌杁䝁䅅杢歂䍁䅁杚獂䝁䅕党あ䍁䅁杚灂䝁䄴兙畂䝁䅍兡畂䝁䅣杌杁䕁䅫䅤杁䝁䅅䅢穂䝁䄸䅉睂䡁䅉睢㉂䝁䅫䅚求䡁䅍䅉浂䝁䅫杢桂䝁䄴睙灂䝁䄴睚杁䡁䅍党祂䡁䅙兡橂䝁䅕督杁䡁䅑睢杁䝁䅍睢瑂䡁䅁兙畂䝁䅫党穂䍁䅁兙畂䝁䅑䅉瑂䡁䅕杢灂䝁䅍兡睂䝁䅅䅢灂䡁䅑兡求䡁䅍䅉浂䝁䄸杣杁䡁䅑䅡求䍁䅁䅣ㅂ䡁䅉睙潂䝁䅅督求䍁䅁睢祂䍁䅁䅢求䝁䅅督求䍁䅁睢浂䍁䅁杤求䝁䅧兡橂䝁䅷党穂䍁䅷䅉桂䝁䄴䅚杁䡁䅙党潂䝁䅫睙獂䝁䅕兌祂䝁䅕兢桂䡁䅉睡求䡁䅑兡畂䝁䅣䅉穂䝁䅕杣㉂䝁䅫睙求䡁䅍杌杁䙁䅑䅡求䍁䅁兓畂䡁䅍兤祂䝁䅅杢橂䝁䅕䅉偂䡁䅁党祂䝁䅅䅤灂䝁䄸杢穂䍁䅁督求䝁䅣兢求䝁䄴䅤杁䝁䄸杚浂䝁䅕杣穂䍁䅁睙療䝁䄴督ㅂ䝁䄰党祂䍁䅁杚灂䝁䄴兙畂䝁䅍党杁䡁䅁杣療䡁䅑党橂䡁䅑兡療䝁䄴䅉桂䝁䄴䅚杁䝁䅫杢穂䡁䅕杣桂䝁䄴睙求䍁䅁䅣祂䝁䄸䅚ㅂ䝁䅍䅤穂䍁䅁䅤潂䡁䅉睢ㅂ䝁䅣䅡杁䡁䅑䅡求䍁䅁兙ㅂ䡁䅑睢瑂䝁䄸䅤灂䡁䅙党杁䝁䅑党桂䝁䅷党祂䍁䅁睙潂䝁䅅杢畂䝁䅕䅢獁䍁䅁兙畂䝁䅑䅉橂䝁䄸兢瑂䝁䅕杣橂䝁䅫兙獂䍁䅁兡畂䡁䅍兤祂䝁䅅杢橂䝁䅕䅉睂䡁䅉睢歂䡁䅕睙あ䡁䅍䅉歂䝁䅫杣求䝁䅍䅤獂䡁䅫䅉あ䝁䄸䅉歂䝁䅕兙獂䝁䅕杣穂䍁䄴䅉啂䝁䅧兡穂䍁䅁督求䝁䅣兢求䝁䄴䅤杁䡁䅁杣療䡁䅙兡歂䝁䅕督杁䡁䅙党潂䝁䅫睙獂䝁䅕䅉穂䝁䅕杣㉂䝁䅫睙求䍁䅁兙畂䝁䅑䅉瑂䝁䅅兡畂䡁䅑党畂䝁䅅杢橂䝁䅕䅉橂䝁䄸杢あ䡁䅉兙橂䡁䅑䅌杁䝁䅅杢歂䍁䅁睚ㅂ䝁䅅杣桂䝁䄴䅤求䝁䅕䅚杁䝁䅅督穂䝁䅕䅤杁䡁䅁杣療䡁䅑党橂䡁䅑兡療䝁䄴䅉睂䡁䅉睢歂䡁䅕睙あ䡁䅍睏杁䝁䅅杢歂䍁䅁兤畂䝁䅑党祂䡁䅣杣灂䡁䅑党穂䍁䅁睙療䝁䄰兢求䡁䅉睙灂䝁䅅䅢杁䝁䅫杢穂䡁䅕杣桂䝁䄴睙求䍁䅁睙療䡁䅙党祂䝁䅅睚求䡁䅍䅌杁䡁䅣䅡灂䝁䅍䅡杁䡁䅁杣灂䝁䄰兙祂䝁䅫䅢㕂䍁䅁兡畂䡁䅍兤祂䝁䅕䅉歂䝁䅕兙獂䝁䅕杣穂䉁杫䅉㉂䝁䅕䅡灂䝁䅍䅢求䍁䅁兡畂䡁䅙党畂䡁䅑睢祂䡁䅫杌杁䙁䅑䅡求䍁䅁兔療䡁䅉䅤湂䝁䅅睚求䍁䅁杒灂䝁䄴兙畂䝁䅍党杁䕁䄸䅣求䡁䅉兙あ䝁䅫睢畂䡁䅍䅉穂䝁䅕睚瑂䝁䅕杢あ䍁䅁兢桂䝁䄴兙湂䝁䅕督杁䝁䅍睢畂䡁䅍兤瑂䝁䅕杣杁䝁䄰睢祂䡁䅑睚桂䝁䅣党杁䝁䅷睢桂䝁䄴䅉睂䝁䄸杣あ䝁䅙睢獂䝁䅫睢杁䡁䅑䅡桂䡁䅑䅉灂䝁䄴睙獂䡁䅕䅚求䡁䅍䅉楂䡁䅕䅢牂䍁䅁䅣ㅂ䡁䅉睙潂䝁䅅督求䡁䅍䅉療䝁䅙䅉煂䡁䅕兢楂䝁䄸䅉桂䝁䄴䅚杁䝁䅷睢㍂䍁䄰䅤療䍁䄰兢療䝁䅑党祂䝁䅅䅤求䍁䅁兡畂䝁䅍睢瑂䝁䅕䅉瑂䝁䄸杣あ䝁䅣兙湂䝁䅕䅉獂䝁䄸兙畂䡁䅍䅉療䡁䅉兡湂䝁䅫杢桂䡁䅑党歂䍁䅁杙㕂䍁䅁䅤潂䝁䅫杣歂䍁䅁䅣桂䡁䅉䅤灂䝁䅕督獁䍁䅁兙穂䍁䅁睤求䝁䅷䅢杁䝁䅅督杁䝁䅑兡祂䝁䅕睙あ䍁䄰䅤療䍁䄰睙療䝁䄴督ㅂ䝁䄰党祂䍁䅁兢療䡁䅉䅤湂䝁䅅睚求䍁䅁睢浂䝁䅙党祂䝁䅫杢湂䡁䅍杌杁䙁䅑䅡求䍁䅁睑療䡁䅉䅣療䡁䅉兙あ䝁䅕䅉䝂䝁䅫杢桂䝁䄴睙求䍁䅁睔睂䝁䅕杣桂䡁䅑兡療䝁䄴督杁䡁䅍党湂䝁䄰党畂䡁䅑䅉睂䡁䅉睢㉂䝁䅫䅚求䡁䅍䅉穂䝁䅕杢灂䝁䄸杣杁䡁䅍党橂䡁䅕杣求䝁䅑䅉獂䝁䅕杤求䡁䅉兙湂䝁䅕䅚杁䝁䅍兙穂䝁䅧䅉浂䝁䅷睢㍂䍁䅁兙畂䝁䅑䅉桂䡁䅍督求䡁䅑兌楂䝁䅅督求䝁䅑䅉獂䝁䄸兙畂䡁䅍䅉あ䝁䄸䅉瑂䝁䅫䅚歂䝁䅷党杁䝁䄰兙祂䝁䅳党あ䍁䅁睙療䝁䄰䅣桂䝁䄴兡求䡁䅍睏杁䝁䅷党㉂䝁䅕杣桂䝁䅣党歂䍁䅁䅢療䝁䅅杢穂䑁䅳䅉桂䝁䄴䅚杁䝁䅍睢瑂䝁䄰党祂䝁䅍兡桂䝁䅷䅉祂䝁䅕兙獂䍁䅁党穂䡁䅑兙あ䝁䅕䅉睂䡁䅉睢歂䡁䅕睙あ䍁䅁䅤療䍁䅁督求䡁䅉杤求䍁䅁睙療䝁䄰䅣桂䝁䄴兡求䡁䅍䅉灂䝁䄴䅉あ䝁䅧党杁䝁䄴兤祂䡁䅍兡畂䝁䅣䅉浂䝁䅅睙灂䝁䅷兡あ䝁䅫党穂䍁䅷䅉穂䝁䅕杢灂䝁䄸杣杁䝁䅧睢ㅂ䡁䅍兡畂䝁䅣䅌杁䝁䅅杢歂䍁䅁兢求䝁䅑兡橂䝁䅅䅢杁䝁䄸杚浂䝁䅫睙求䍁䅁杙ㅂ䝁䅫䅢歂䝁䅫杢湂䡁䅍杌杁䕁䅫䅤杁䝁䅅䅢穂䝁䄸䅉療䝁䅙杚求䡁䅉督杁䝁䅍睢瑂䝁䄰党祂䝁䅍兡桂䝁䅷䅉楂䝁䅅杢牂䝁䅫杢湂䍁䅁䅣祂䝁䄸䅚ㅂ䝁䅍䅤穂䍁䅁兙畂䝁䅑䅉穂䝁䅕杣㉂䝁䅫睙求䡁䅍杌杁䕁䅫杢杁䝁䅅䅚歂䝁䅫䅤灂䝁䄸杢獁䍁䅁兡あ䍁䅁䅣祂䝁䄸杤灂䝁䅑党穂䍁䅁督求䝁䅍兤祂䝁䅫䅤灂䝁䅕督杁䝁䅉杣療䝁䅳党祂䝁䅅睚求䍁䅁兙畂䝁䅑䅉灂䝁䄴杤求䡁䅍䅤瑂䝁䅕杢あ䍁䅁兙歂䡁䅙兡穂䝁䄸杣㕂䍁䅁督求䡁䅉杤灂䝁䅍党穂䍁䄴䅉啂䝁䅧党杁䝁䅍睢瑂䡁䅁兙畂䡁䅫䅉㍂䝁䅅督杁䝁䅙睢祂䝁䄰党祂䝁䅷入杁䝁䅳杢療䡁䅣杢杁䝁䅅督杁䕁䅣兔䉂䕁䅍䅉䩂䝁䄴睙畁䍁䅁兙畂䝁䅑䅉橂䝁䅧兙畂䝁䅣党歂䍁䅁兡あ䡁䅍䅉畂䝁䅅兢求䍁䅁䅤療䍁䅁兑獂䝁䅷入杁䕁䅙兡畂䝁䅅杢橂䝁䅫兙獂䍁䅁兓畂䝁䅍杌杁䝁䅫杢杁䕁䄰兙㕂䍁䅁杍睁䑁䅅䅍畁䍁䅁兑獂䝁䅷入杁䕁䅙兡畂䝁䅅杢橂䝁䅫兙獂䍁䅁兓畂䝁䅍杌杁䡁䅣兙穂䍁䅁杚療䡁䅕杢歂䝁䅕䅚杁䝁䅫杢杁䑁䅅兏硁䑁䅫䅉桂䝁䄴䅚杁䝁䅫督杁䝁䅉兙穂䝁䅕䅚杁䝁䅫杢杁䕁䅑党あ䡁䅉睢灂䡁䅑䅌杁䕁䄰兡橂䝁䅧兡湂䝁䅅杢畁䅁䅁硥䅍偁䐴䅁䉂䝁䅷䅣潂䝁䅅䅉乂䝁䅕䅤桂䝁䅷䅢ㅂ䡁䅉睚灂䝁䅍兙獂䍁䅁杕求䡁䅍睢ㅂ䡁䅉睙求䡁䅍䅌杁䕁䅫杢橂䍁䄴䅌杁䝁䅅䅉瑂䝁䅫杢灂䝁䄴睚杁䝁䅍睢瑂䡁䅁兙畂䡁䅫䅌杁䡁䅁杣療䝁䅑兤橂䝁䅕督獁䍁䅁䅣祂䝁䄸睙求䡁䅍督求䡁䅍䅌杁䝁䅅杢歂䍁䅁督求䝁䅷䅢穂䍁䅁兢求䡁䅑䅉桂䝁䄴䅚杁䡁䅑䅡求䡁䅉兢桂䝁䅷䅉橂䝁䄸兙獂䍁䅁兡畂䍁䅁杖灂䡁䅉睚灂䝁䄴兡桂䍁䅁兙畂䝁䅑䅉塂䝁䅕督あ䍁䅁杖灂䡁䅉睚灂䝁䄴兡桂䍁䄴䅉啂䝁䅧党杁䝁䅍睢瑂䡁䅁兙畂䡁䅫䅉療䝁䅙杚求䡁䅉督杁䝁䄰党あ䝁䅅䅢獂䡁䅕杣湂䝁䅫睙桂䝁䅷䅉橂䝁䄸兙獂䍁䅁䅣祂䝁䄸䅚ㅂ䝁䅍䅤穂䍁䄴䅉䩂䡁䅑䅉療䡁䅁党祂䝁䅅䅤求䡁䅍䅉あ䡁䅣党畂䡁䅑入瑁䡁䅑睤療䍁䅁兙橂䡁䅑兡㉂䝁䅕䅉瑂䝁䅫杢求䡁䅍䅉桂䝁䄴䅚杁䝁䄴兡畂䝁䅕䅉橂䝁䄸兙獂䍁䅁䅣祂䝁䅕䅣桂䡁䅉兙あ䝁䅫睢畂䍁䅁兙畂䝁䅑䅉獂䝁䄸兙歂䍁䄰睢ㅂ䡁䅑䅉浂䝁䅅睙灂䝁䅷兡あ䝁䅫党穂䍁䄴䅉啂䝁䅧党杁䝁䅍睢瑂䡁䅁兙畂䡁䅫䅉㍂䝁䅅督杁䝁䅙睢祂䝁䄰党祂䝁䅷入杁䝁䅳杢療䡁䅣杢杁䝁䅅督杁䕁䅍睢畂䡁䅑兤祂䝁䅅䅉䙂䝁䄴党祂䝁䅣入獁䍁䅁兓畂䝁䅍杌杁䝁䅅杢歂䍁䅁睙潂䝁䅅杢湂䝁䅕䅚杁䝁䅫䅤穂䍁䅁杢桂䝁䄰党杁䡁䅑睢杁䕁䅅䅢睂䝁䅧兙杁䕁䄰党あ䝁䅅䅢獂䡁䅕杣湂䝁䅫睙桂䝁䅷䅉卂䝁䅕督療䡁䅕杣橂䝁䅕督獁䍁䅁兓畂䝁䅍杌杁䝁䅫杢杁䕁䅙党楂䡁䅉兤桂䡁䅉入杁䑁䅉䅍祁䑁䅅杌杁䕁䅅䅢睂䝁䅧兙杁䕁䄰党あ䝁䅅䅢獂䡁䅕杣湂䝁䅫睙桂䝁䅷䅉卂䝁䅕督療䡁䅕杣橂䝁䅕督獁䍁䅁兓畂䝁䅍杌杁䡁䅣兙穂䍁䅁兡畂䝁䅍睢祂䡁䅁睢祂䝁䅅䅤求䝁䅑䅉灂䝁䄴䅉祁䑁䅁免㉁䍁䅁兙畂䝁䅑䅉灂䡁䅍䅉潂䝁䅕兙歂䡁䅅兤桂䡁䅉䅤求䡁䅉党歂䍁䅁兡畂䍁䅁村祂䝁䅫督あ䝁䄸䅢獁䍁䅁䅖求䝁䄴杢求䡁䅍督求䝁䅕杌䅁䉁啷䅁元睃䅁兑獂䡁䅁䅡桂䍁䅁兙畂䝁䅑䅉偂䝁䄰党湂䝁䅅䅉呂䝁䅕兢灂䝁䅍睢畂䝁䅑兤橂䡁䅑睢祂䍁䅁䅔灂䝁䄰兡あ䝁䅕䅚杁䝁䅑党穂䝁䅫睚畂䡁䅍䅌杁䝁䅑党㉂䝁䅕䅢療䡁䅁督獁䍁䅁兙畂䝁䅑䅉穂䡁䅕䅣睂䝁䅷兡求䡁䅍䅉睂䝁䄸睤求䡁䅉䅉穂䝁䅕兢灂䝁䅍睢畂䝁䅑兤橂䡁䅑睢祂䍁䅁䅣祂䝁䄸䅚ㅂ䝁䅍䅤穂䍁䅁杚療䡁䅉䅉橂䝁䄸兢睂䡁䅕䅤灂䝁䄴睚獁䍁䅁睙療䝁䄴督ㅂ䝁䄰党祂䍁䅁党獂䝁䅕睙あ䡁䅉睢畂䝁䅫睙穂䍁䅷䅉橂䝁䄸兢瑂䡁䅕杢灂䝁䅍兙あ䝁䅫睢畂䍁䅷䅉桂䝁䄴䅚杁䝁䅫杢歂䡁䅕督あ䡁䅉兡桂䝁䅷䅉桂䡁䅁䅣獂䝁䅫睙桂䡁䅑兡療䝁䄴督杁䝁䅫杢杁䕁䅧睢畂䝁䅣䅉䱂䝁䄸杢湂䍁䅷䅉䑂䝁䅧兡畂䝁䅅䅌杁䙁䅍睢ㅂ䡁䅑䅡杁䕁䅳睢祂䝁䅕兙獁䍁䅁䅤潂䝁䅕䅉噂䝁䄴兡あ䝁䅕䅚杁䙁䅍䅤桂䡁䅑党穂䍁䅷䅉桂䝁䄴䅚杁䝁䅫杢あ䝁䅕杣畂䝁䅅䅤灂䝁䄸杢桂䝁䅷䅢㕂䍁䄴䅉䩂䡁䅑䅉療䝁䅙杚求䡁䅉督杁䡁䅁睢㍂䝁䅕杣杁䝁䅑兡穂䝁䅍杣求䡁䅑党杁䡁䅁杣療䝁䅑兤橂䡁䅑督獁䍁䅁兡畂䝁䅍䅢ㅂ䝁䅑兡畂䝁䅣䅉瑂䝁䅕䅤桂䝁䅷兌療䡁䅧兡歂䝁䅕兌穂䝁䅕兢灂䝁䅍睢畂䝁䅑兤橂䡁䅑睢祂䍁䅁杚灂䝁䅕䅢歂䍁䄰党浂䝁䅙党橂䡁䅑䅉あ䡁䅉兙畂䡁䅍兡穂䡁䅑睢祂䡁䅍䅉潁䕁䄰睔呂䕁䅙兒啂䍁䅫䅌杁䙁䅍杕䝂䕁䅕䅖穂䍁䅷䅉奂䙁䅍杒䙂䙁䅑䅌杁䝁䅕䅢求䝁䅍䅤祂䝁䄸督あ䝁䅅䅤灂䝁䅍䅉歂䝁䅫督橂䝁䅧兙祂䝁䅣党獁䍁䅁䅣祂䝁䄸䅤求䝁䅍䅤求䝁䅑䅉乂䕁䄸睕䝂䕁䅕䅖穂䍁䅷䅉潂䝁䅫睚潂䍁䅁兙畂䝁䅑䅉瑂䝁䅫䅚瑁䡁䅙睢獂䡁䅑兙湂䝁䅕䅉乂䕁䄸睕䝂䕁䅕䅖穂䍁䅷䅉桂䝁䄴䅚杁䝁䅫杢穂䡁䅕䅢桂䡁䅑党歂䍁䅁睚桂䡁䅑党杁䝁䅉兡睂䝁䄸䅢桂䡁䅉䅉あ䡁䅉兙畂䡁䅍兡穂䡁䅑睢祂䡁䅍䅉浂䝁䄸杣杁䡁䅕督求䍁䅁兡畂䍁䅁督瑂䝁䅅杣あ䍁䅁䅣潂䝁䄸杢求䍁䅁睙潂䝁䅅杣湂䝁䅕杣穂䍁䅷䅉楂䝁䅅䅤あ䝁䅕杣㕂䍁䅁䅣桂䝁䅍睡穂䍁䅷䅉畂䝁䄸䅤求䝁䅉睢療䝁䅳督獁䍁䅁䅚求䡁䅍睡あ䝁䄸䅣杁䝁䅅杢歂䍁䅁督求䡁䅉杤求䡁䅉督獁䍁䅁䅚桂䡁䅑兙杁䝁䅍党畂䡁䅑党祂䡁䅍䅌杁䝁䅉兙穂䝁䅕䅉穂䡁䅑兙あ䝁䅫睢畂䡁䅍䅌杁䝁䅣杣桂䡁䅁䅡灂䝁䅍督杁䝁䅍兙祂䝁䅑䅌杁䝁䅣兙瑂䝁䅕䅉楂䝁䄸䅥求䡁䅍䅌杁䙁䅑杖穂䍁䅷䅉䉂䕁䅍䅉桂䝁䅑兙睂䡁䅑党祂䡁䅍䅌杁䡁䅁睢㍂䝁䅕杣杁䡁䅍兤睂䡁䅁䅢灂䝁䅕督獁䍁䅁兢療䡁䅑睢祂䍁䅁睙療䝁䄴䅤祂䝁䄸䅢獁䍁䅁䅣療䡁䅣党祂䍁䅁䅤療䝁䄸䅢穂䍁䅷䅉䙂䍁䄰杤求䝁䅧兡橂䝁䅷党穂䍁䅷䅉㍂䝁䅧兡あ䝁䅕䅉湂䝁䄸睢歂䡁䅍䅉桂䝁䄴䅚杁䝁䅫杢歂䡁䅕督あ䡁䅉兡桂䝁䅷䅉瑂䝁䄸䅤療䡁䅉䅉歂䡁䅉兡㉂䝁䅕督獁䍁䅁兖兂䙁䅍䅉穂䡁䅫督あ䝁䅕兢穂䍁䅷䅉穂䝁䄸䅢桂䡁䅉䅉灂䝁䄴杤求䡁䅉䅤求䡁䅉督獁䍁䅁兙畂䝁䅑䅉灂䝁䄴䅚ㅂ䡁䅍䅤祂䝁䅫兙獂䍁䅁睤求䝁䅷䅚灂䝁䄴睚畁䍁䅁䅖潂䝁䅕䅉橂䝁䄸兢睂䝁䅅杢㕂䍁䅁兙獂䡁䅍睢杁䡁䅁杣療䡁䅙兡歂䝁䅕督杁䡁䅁睢㍂䝁䅕杣杁䕁䅫睑穂䍁䅁䅤潂䝁䅅䅤杁䝁䅑党獂䝁䅫杤求䡁䅉䅉睂䝁䄸睤求䡁䅉䅌杁䝁䅅督杁䡁䅣党獂䝁䅷䅉桂䡁䅍䅉橂䝁䄸杢あ䡁䅉睢獂䍁䅁兙畂䝁䅑䅉祂䝁䅕睚ㅂ䝁䅷兙あ䝁䅕䅉あ䝁䅧党杁䡁䅁睢㍂䝁䅕杣杁䝁䄰兙畂䝁䅅睚求䝁䄰党畂䡁䅑䅉㉂䝁䅅杣灂䝁䅅杙獂䝁䅕督獁䍁䅁督ㅂ䝁䅍䅡杁䝁䅅督杁䡁䅑䅡求䍁䅁杚獂䝁䄸睤杁䝁䄸杚杁䝁䅍兤祂䡁䅉党畂䡁䅑䅉桂䝁䄴䅚杁䝁䅷党㉂䝁䅕䅢杁䝁䄸杚杁䡁䅙睢獂䡁䅑兙湂䝁䅕杌杁䕁䅫䅤穂䍁䅁䅣療䡁䅣党祂䍁䅁兓䑂䡁䅍䅉桂䡁䅉党杁䡁䅕督求䝁䅑䅉灂䝁䄴䅉浂䝁䅷兙あ䍁䅁䅣桂䝁䄴党獂䍁䅁䅚灂䡁䅍䅣獂䝁䅅入穂䍁䅷䅉啂䙁䅙督獁䍁䅁杢療䡁䅑党楂䝁䄸睢牂䡁䅍䅌杁䝁䅣杣桂䡁䅁䅡灂䝁䅍䅉橂䝁䅅杣歂䡁䅍䅌杁䡁䅍党祂䡁䅙党祂䡁䅍䅌杁䕁䅑杖䕂䍁䄸村獂䡁䅕兌卂䝁䅅入杁䡁䅁䅢桂䡁䅫党祂䡁䅍䅌杁䡁䅍党あ䍁䄰䅤療䡁䅁䅉楂䝁䄸䅥求䡁䅍䅌杁䝁䅅杢歂䍁䅁杢求䡁䅑睤療䡁䅉睡灂䝁䄴睚杁䝁䅕兣ㅂ䝁䅫䅣瑂䝁䅕杢あ䍁䄴䅉䩂䝁䄴䅉桂䝁䅑䅚灂䡁䅑兡療䝁䄴䅌杁䡁䅑䅡求䍁䅁睙療䝁䄰䅣桂䝁䄴入杁䝁䄸杚浂䝁䅕杣穂䍁䅁䅤祂䝁䅅杢穂䝁䅫党畂䡁䅑䅉㉂䝁䄸䅢あ䝁䅅睚求䍁䅁督ㅂ䡁䅁䅣祂䝁䅕督穂䝁䄸杣穂䍁䅷䅉桂䝁䄴兙獂䝁䄸睚杁䡁䅍睤灂䡁䅑睙潂䍁䅷䅉桂䝁䄴䅚杁䝁䅕䅢求䝁䅍䅤祂䝁䄸兢桂䝁䅣杢求䡁䅑兡橂䍁䅁兡畂䡁䅑党祂䝁䅙党祂䝁䅕杢橂䝁䅕䅉浂䝁䅫䅢あ䝁䅕杣杁䝁䅙睢祂䍁䅁杢療䡁䅑党楂䝁䄸睢牂䡁䅍䅌杁䝁䅑党穂䝁䅳䅤療䡁䅁䅉兂䕁䅍督獁䍁䅁䅤桂䝁䅉䅢求䡁䅑督獁䍁䅁杚獂䝁䅅䅤杁䡁䅁兙畂䝁䅕䅢杁䝁䅑兡穂䡁䅁䅢桂䡁䅫督獁䍁䅁䅖坂䡁䅍䅌杁䡁䅍兢桂䡁䅉䅤杁䡁䅁䅡療䝁䄴党穂䍁䅷䅉桂䝁䄴䅚杁䡁䅁睢祂䡁䅑兙楂䝁䅷党杁䝁䅕䅢求䝁䅍䅤祂䝁䄸杢灂䝁䅍䅉歂䝁䅕杤灂䝁䅍党穂䑁䅳䅉桂䝁䄴䅚杁䑁䅙兎睁䙁䅙䅉桂䝁䄴䅚杁䑁䅅杍睁䑁䅁杖杁䙁䅍兡䑂䍁䅁兔偂䙁䅍杒䙂䙁䅑杌杁䕁䅅䅢睂䝁䅧兙杁䝁䅅杢歂䍁䅁睔瑂䝁䅕睚桂䍁䅁睕求䝁䄰兡橂䝁䄸杢歂䡁䅕睙あ䝁䄸杣杁䕁䅷兡瑂䝁䅫䅤求䝁䅑䅉㍂䝁䅅督杁䝁䅫杢橂䝁䄸杣睂䝁䄸杣桂䡁䅑党歂䍁䅁兡畂䍁䅁杍睁䑁䅁䅍杁䝁䅅杢歂䍁䅁兡穂䍁䅁䅡求䝁䅅䅚硂䡁䅕兙祂䡁䅑党祂䝁䅕䅚杁䝁䅫杢杁䙁䅍兤畂䝁䄴入㉂䝁䅅䅢求䍁䅷䅉䑂䝁䅅䅢灂䝁䅙睢祂䝁䄴兡桂䍁䄴䅁穄杅䅁䅥䅧䕁䅅䅢睂䝁䅧兙楂䝁䅕䅤杁䕁䅫杢橂䍁䄴䅉療䝁䅙杚求䡁䅉督杁䡁䅙兙祂䝁䅫睢ㅂ䡁䅍䅉睂䡁䅉睢歂䡁䅕睙あ䡁䅍䅉桂䝁䄴䅚杁䡁䅁䅢桂䡁䅑杚療䡁䅉兢穂䍁䅁兡畂䍁䅁䅤潂䝁䅕䅉噂䝁䄴兡あ䝁䅕䅚杁䙁䅍䅤桂䡁䅑党穂䍁䅷䅉䙂䡁䅕杣療䡁䅁党獁䍁䅁䅤潂䝁䅕䅉乂䝁䅫䅚歂䝁䅷党杁䕁䅕兙穂䡁䅑䅌杁䕁䅅杚祂䝁䅫睙桂䍁䅷䅉あ䝁䅧党杁䕁䅅督灂䝁䅅兌兂䝁䅅睙灂䝁䅙兡橂䍁䅷䅉䑂䝁䅅杢桂䝁䅑兙獁䍁䅁兙畂䝁䅑䅉䵂䝁䅅䅤灂䝁䄴䅉䉂䝁䄰党祂䝁䅫睙桂䍁䄴䅉䩂䡁䅑䅉療䡁䅁党祂䝁䅅䅤求䡁䅍䅉あ䝁䅧杣療䡁䅕睚潂䍁䅁睒療䝁䄸睚獂䝁䅕䅉呂䝁䅕杣㉂䝁䅫睙求䡁䅍䅌杁䕁䅣睢療䝁䅣䅢求䍁䅁睑獂䝁䄸兤歂䍁䅷䅉桂䝁䄴䅚杁䕁䄸䅤潂䝁䅕杣杁䕁䅉党あ䡁䅍䅉穂䝁䅕睚瑂䝁䅕杢あ䡁䅍杌杁䙁䅑䅡求䍁䅁睒療䝁䄸睚獂䝁䅕䅉呂䝁䅕杣㉂䝁䅫睙求䡁䅍䅉穂䝁䅕睚瑂䝁䅕杢あ䍁䅁䅣祂䝁䄸杤灂䝁䅑党穂䍁䅁䅣祂䝁䄸䅚ㅂ䝁䅍䅤穂䍁䅁兙畂䝁䅑䅉穂䝁䅕杣㉂䝁䅫睙求䡁䅍䅌杁䝁䅫杢橂䝁䅷兤歂䝁䅫杢湂䍁䅁兙歂䡁䅍䅌杁䕁䅅杢歂䡁䅉睢灂䝁䅑䅌杁䕁䅍䅡祂䝁䄸兢求䍁䅷䅉歂䝁䅕杤灂䝁䅍党穂䍁䅷䅉䡂䝁䄰兙灂䝁䅷䅌杁䕁䅣睢療䝁䅣䅢求䍁䅁䅒祂䝁䅫杤求䍁䅷䅉䡂䝁䄸睢湂䝁䅷党杁䕁䄰兙睂䡁䅍䅌杁䕁䅣睢療䝁䅣䅢求䍁䅁䅕潂䝁䄸䅤療䡁䅍䅌杁䕁䅣睢療䝁䅣䅢求䍁䅁䅕獂䝁䅅入獁䍁䅁睕求䝁䅅杣橂䝁䅧䅌杁䝁䅅杢歂䍁䅁兗療䡁䅕䅖ㅂ䝁䅉党畁䍁䅁兓あ䍁䅁兡穂䍁䅁兙獂䡁䅍睢杁䝁䅫杢㉂䝁䄸䅢㉂䝁䅕䅚杁䝁䅫杢杁䡁䅑䅡求䍁䅁督桂䝁䅷党杁䝁䄸杚杁䝁䅅䅣睂䡁䅍䅉桂䝁䄴䅚杁䝁䅫杢瑁䝁䅅䅣睂䍁䅁䅣ㅂ䡁䅉睙潂䝁䅅督求䡁䅍䅉桂䝁䄴䅚杁䝁䅑兡湂䝁䅫䅤桂䝁䅷䅉橂䝁䄸杢あ䝁䅕杢あ䍁䅁兡畂䍁䅁䅤潂䝁䅕䅉䡂䝁䄸睢湂䝁䅷党杁䙁䅁䅢桂䡁䅫䅉桂䝁䄴䅚杁䙁䅫睢ㅂ䙁䅑兤楂䝁䅕睏杁䝁䅅杢歂䍁䅁䅚求䡁䅙兡橂䝁䅕督獁䍁䅁兙穂䍁䅁睤求䝁䅷䅢杁䝁䅅督杁䝁䅫杢杁䡁䅑䅡求䍁䅁䅣祂䝁䄸杤灂䡁䅍兡療䝁䄴䅉療䝁䅙䅉婂䝁䄸兤啂䡁䅕杙求䍁䅁睙療䝁䄴督ㅂ䝁䄰党祂䍁䅁督ㅂ䝁䅉督橂䡁䅉兡睂䡁䅑兡療䝁䄴䅉穂䝁䅕杣㉂䝁䅫睙求䡁䅍杌杁䙁䅑䅡求䍁䅁睒療䝁䄸睚獂䝁䅕䅉䑂䝁䅷睢ㅂ䝁䅑䅉穂䝁䅕睚瑂䝁䅕杢あ䍁䅁睢浂䝁䅙党祂䡁䅍䅉䉂䕁䅫䅉灂䝁䄴杚祂䝁䅅督あ䡁䅉兤橂䡁䅑兤祂䝁䅕䅌杁䙁䅙党祂䡁䅑党㑂䍁䅁兑䩂䍁䅁䅣獂䝁䅅䅤浂䝁䄸杣瑂䍁䅷䅉橂䡁䅫杙求䡁䅉督求䝁䅍兤祂䝁䅫䅤㕂䍁䅷䅉歂䝁䅅䅤桂䍁䅁兙畂䝁䅑䅉桂䝁䄴兙獂䡁䅫䅤灂䝁䅍督獁䍁䅁兙畂䝁䅑䅉療䡁䅑䅡求䡁䅉䅉穂䝁䅕杣㉂䝁䅫睙求䡁䅍睏杁䕁䅣睢療䝁䅣䅢求䍁䅁睖療䡁䅉睡穂䡁䅁兙橂䝁䅕䅉あ䝁䅧兙あ䍁䅁兡畂䝁䅍䅢ㅂ䝁䅑党杁䝁䅍䅢療䡁䅕䅚瑁䝁䅉兙穂䝁䅕䅚杁䝁䅍睢瑂䝁䄰兤畂䝁䅫睙桂䡁䅑兡療䝁䄴䅉桂䝁䄴䅚杁䝁䅍睢獂䝁䅷兙楂䝁䄸杣桂䡁䅑兡療䝁䄴䅉あ䝁䄸睢獂䡁䅍䅉浂䝁䄸杣杁䝁䅕杢あ䝁䅕杣睂䡁䅉兡穂䝁䅕督獁䍁䅁督ㅂ䝁䅍䅡杁䝁䅅督杁䕁䅍兙獂䝁䅕杢歂䝁䅅杣獁䍁䅁睒瑂䝁䅅兡獂䍁䅷䅉䕂䝁䄸睙穂䍁䅷䅉䕂䡁䅉兡㉂䝁䅕䅌杁䝁䅅杢歂䍁䅁兔求䝁䅕䅤㝁䍁䅁兙畂䝁䅑䅉療䡁䅑䅡求䡁䅉䅉穂䝁䅕杣㉂䝁䅫睙求䡁䅍䅉浂䝁䄸杣杁䝁䅕杢あ䝁䅕杣睂䡁䅉兡穂䝁䅕䅉橂䡁䅕督あ䝁䄸兢求䡁䅉督畁䍁䅁䅖潂䝁䅕䅉偂䡁䅑䅡求䡁䅉䅉䍂䝁䅕䅤穂䍁䅁督求䝁䅣兢求䝁䄴䅤杁䡁䅍党獂䝁䅷督杁䝁䅧党桂䝁䅷䅤潂䝁䅍兙祂䝁䅕兌祂䝁䅕䅢桂䡁䅑党歂䍁䅁兙畂䝁䅑䅉灂䝁䄴䅤求䡁䅉杢求䡁䅑䅉穂䝁䅕杣㉂䝁䅫睙求䡁䅍杌杁䙁䅑䅡求䍁䅁睙療䝁䄰䅣桂䝁䄴入杁䡁䅣兙穂䍁䅁兡畂䝁䅍睢祂䡁䅁睢祂䝁䅅䅤求䝁䅑䅉灂䝁䄴䅉硁䑁䅫兏㑁䍁䅁兙畂䝁䅑䅉灂䡁䅍䅉潂䝁䅕兙歂䡁䅅兤桂䡁䅉䅤求䡁䅉党歂䍁䅁兡畂䍁䅁兔療䡁䅕杢あ䝁䅅兡畂䍁䅁杖灂䝁䅕睤獁䍁䅁睑桂䝁䅷兡浂䝁䄸杣畂䝁䅫兙畁䅁䅁硄䅍䩁偑䅁䉂䝁䅷䅤桂䝁䅫杣杁䕁䅕杢湂䝁䅫杢求䝁䅕杣灂䝁䄴睚杁䕁䅫杢橂䍁䄴䅌杁䡁䅑睢湂䝁䅕䅤潂䝁䅕杣杁䡁䅣兡あ䝁䅧䅉灂䡁䅑督杁䡁䅍兤楂䡁䅍兡歂䝁䅫兙祂䝁䅫党穂䍁䅷䅉睂䡁䅉睢㉂䝁䅫䅚求䡁䅍䅉穂䝁䄸杚あ䡁䅣兙祂䝁䅕䅉桂䝁䄴䅚杁䝁䅍䅢療䡁䅕䅚杁䡁䅍睢獂䡁䅕䅤灂䝁䄸杢穂䍁䅁兡畂䍁䅁䅤潂䝁䅕䅉桂䡁䅉党桂䡁䅍䅉療䝁䅙䅉穂䝁䅫兢ㅂ䝁䅷兙あ䝁䅫睢畂䍁䅁兙畂䝁䅑䅉歂䝁䅕督灂䝁䅣杢獁䍁䅁䅡灂䝁䅣䅡瑁䡁䅁党祂䝁䅙睢祂䝁䄰兙畂䝁䅍党杁䝁䅍睢瑂䡁䅁兤あ䝁䅫杢湂䍁䅷䅉歂䝁䅅䅤桂䍁䅁兙畂䝁䅅䅢㕂䡁䅑兡橂䡁䅍䅌杁䝁䅅杢歂䍁䅁兙祂䡁䅑兡浂䝁䅫睙灂䝁䅅䅢杁䝁䅫杢あ䝁䅕䅢獂䝁䅫睚求䝁䄴睙求䍁䅁兡畂䍁䅁䅤潂䝁䅕䅉噂䝁䄴兡あ䝁䅕䅚杁䙁䅍䅤桂䡁䅑党穂䍁䅁兙畂䝁䅑䅉灂䝁䄴䅤求䡁䅉杢桂䡁䅑兡療䝁䄴兙獂䝁䅷入畁䍁䅁兓あ䍁䅁睢睂䝁䅕杣桂䡁䅑党穂䍁䅁兡畂䍁䅁䅤㍂䝁䄸䅉穂䝁䅕睚瑂䝁䅕杢あ䡁䅍䅌杁䙁䅍睢浂䡁䅑睤桂䡁䅉党杁䝁䅅杢歂䍁䅁睑獂䝁䅫党畂䡁䅑䅉䙂䝁䄴睚灂䝁䄴党求䡁䅉兡畂䝁䅣䅉呂䝁䅕杣㉂䝁䅫睙求䡁䅍杌杁䙁䅑䅡求䍁䅁睕療䝁䅙䅤㍂䝁䅅杣求䍁䅁督求䝁䅣兢求䝁䄴䅤杁䝁䄸杚浂䝁䅕杣穂䍁䅁督療䝁䅷杤求䡁䅉督杁䝁䅅杢歂䍁䅁睢睂䡁䅑兡瑂䝁䅫来桂䡁䅑兡療䝁䄴䅉あ䝁䅕睙潂䝁䄴睢獂䝁䄸睚㕂䍁䅁䅣祂䝁䄸䅚ㅂ䝁䅍䅤穂䍁䅷䅉潂䝁䅫睚潂䍁䄰䅣求䡁䅉杚療䡁䅉兢桂䝁䄴睙求䍁䅁睙療䝁䄰䅣ㅂ䡁䅑兡畂䝁䅣䅉穂䝁䄸杚あ䡁䅣兙祂䝁䅕䅉桂䡁䅁䅣獂䝁䅫睙桂䡁䅑兡療䝁䄴督杁䝁䅅杢歂䍁䅁䅡桂䡁䅉䅚㍂䝁䅅杣求䍁䅁䅣祂䝁䄸䅚ㅂ䝁䅍䅤穂䍁䅷䅉瑂䝁䄸䅚求䝁䅷兡畂䝁䅣䅉桂䝁䄴䅚杁䡁䅙兡穂䡁䅕兙獂䝁䅫来桂䡁䅑兡療䝁䄴䅉あ䝁䄸睢獂䡁䅍䅌杁䝁䅑兙あ䝁䅅䅉桂䝁䄴兙獂䡁䅫䅤灂䝁䅍督杁䝁䅅杢歂䍁䅁兙畂䝁䅅䅢㕂䡁䅍兡穂䍁䅁䅣祂䝁䄸䅚ㅂ䝁䅍䅤穂䍁䅷䅉桂䝁䄴䅚杁䕁䅫杢あ䝁䅕杣畂䝁䅕䅤杁䝁䄸杚杁䙁䅑䅡灂䝁䄴睚穂䍁䅁䅣獂䝁䅅䅤浂䝁䄸杣瑂䍁䅁兙畂䝁䅑䅉桂䝁䄴兙獂䡁䅫䅤灂䝁䅍督杁䡁䅑睢療䝁䅷督獁䍁䅁兙穂䍁䅁睤求䝁䅷䅢杁䝁䅅督杁䡁䅍兤睂䡁䅁睢祂䡁䅑䅉桂䝁䄴䅚杁䡁䅑䅡求䍁䅁睙療䝁䄰䅣獂䝁䅕兢求䝁䄴䅤桂䡁䅉入杁䡁䅍睢浂䡁䅑睤桂䡁䅉党杁䡁䅁杣療䝁䅑兤橂䡁䅑督畁䍁䅁䅖潂䝁䅫督杁䡁䅍党湂䝁䄰党畂䡁䅑䅉桂䝁䅷督療䍁䅁䅣祂䝁䄸杤灂䝁䅑党穂䍁䅁督療䝁䅙䅤㍂䝁䅅杣求䍁䅁䅤求䝁䅍䅡畂䝁䄸䅢療䝁䅣兡求䡁䅍䅉灂䝁䄴䅉あ䝁䅧党杁䝁䅅杣求䝁䅅督杁䝁䄸杚杁䝁䅍睢瑂䡁䅁兤あ䝁䅅䅤灂䝁䄸杢桂䝁䅷䅉浂䝁䅷兤灂䝁䅑䅉歂䡁䅫杢桂䝁䄰兡橂䡁䅍䅉桂䝁䄴䅚杁䝁䅙兙あ䝁䅫睚ㅂ䝁䅕䅌杁䝁䄰兙畂䡁䅕杚桂䝁䅍䅤ㅂ䡁䅉兡畂䝁䅣䅉睂䡁䅉睢橂䝁䅕督穂䍁䅁督灂䝁䄰兤獂䝁䅅䅤灂䝁䄸杢獁䍁䅁兙畂䝁䅑䅉橂䝁䄸督あ䍁䅁党穂䡁䅑兡瑂䝁䅅䅤灂䝁䄸杢杁䝁䅙睢祂䍁䅁䅤潂䝁䅕䅉桂䡁䅁䅣獂䝁䅫睙桂䡁䅑兡療䝁䄴督杁䝁䅫杢杁䝁䅅兤あ䝁䄸兢療䡁䅑兡㉂䝁䅕䅌杁䝁䄰兙祂䝁䅫杢求䍁䅷䅉瑂䝁䄸䅤療䡁䅉睙㕂䝁䅍䅢求䍁䅷䅉桂䝁䅕杣療䡁䅍䅣桂䝁䅍党獁䍁䅁睙潂䝁䅕兢灂䝁䅍兙獂䍁䅷䅉桂䝁䄴䅚杁䝁䅅杣橂䝁䅧兡あ䝁䅕睙あ䡁䅕杣求䍁䅁兡畂䝁䅑兤穂䡁䅑杣灂䝁䅕督㝁䍁䅁兙畂䝁䅑䅉穂䝁䄸杚あ䡁䅣兙祂䝁䅕兌祂䝁䅕䅢桂䡁䅑党歂䍁䅁督求䡁䅉杤灂䝁䅍党穂䍁䅷䅉穂䡁䅕睙潂䍁䅁兙穂䍁䅁睙療䝁䄴督ㅂ䝁䅷䅤灂䝁䄴睚獁䍁䅁兡瑂䡁䅁䅢求䝁䄰党畂䡁䅑兙あ䝁䅫睢畂䍁䅷䅉桂䝁䄴䅚杁䡁䅑杣桂䝁䅫杢灂䝁䄴睚杁䡁䅍党祂䡁䅙兡橂䝁䅕督杁䡁䅑䅡桂䡁䅑䅉浂䝁䄸睙ㅂ䡁䅍党穂䍁䅁睢畂䍁䅁䅤潂䝁䅕䅉睂䡁䅉睢歂䡁䅕睙あ䍁䅁䅚求䡁䅍兡湂䝁䄴䅉桂䝁䄴䅚杁䝁䅑党㉂䝁䅕䅢療䡁䅁兢求䝁䄴䅤杁䝁䅕䅥睂䝁䅕杣あ䝁䅫督求䍁䅁兙畂䝁䅑䅉桂䝁䄴兙獂䡁䅫督灂䡁䅍䅉浂䡁䅉睢瑂䍁䅁䅤潂䝁䅕䅉橂䝁䄸兢睂䝁䄸杢求䝁䄴䅤杁䝁䅷党㉂䝁䅕䅢杁䡁䅕䅣杁䡁䅑睢杁䝁䅍睢瑂䡁䅁䅢求䡁䅑党杁䡁䅁杣療䝁䅑兤橂䡁䅑䅉求䝁䄴睚灂䝁䄴党求䡁䅉兡畂䝁䅣䅉桂䡁䅑䅉㉂䝁䅅杣灂䝁䄸兤穂䍁䅁督あ䝁䅅睚求䍁䅁睢浂䍁䅁䅤潂䝁䅕䅉獂䝁䅫杚求䝁䅍入橂䝁䅷党畁䍁䅁䅖潂䝁䅕䅉䑂䝁䅷兡求䝁䄴䅤杁䕁䅕杢湂䝁䅫杢求䝁䅕杣灂䝁䄴睚杁䙁䅍党祂䡁䅙兡橂䝁䅕督杁䡁䅍党湂䝁䄰党畂䡁䅑䅉睂䡁䅉睢㉂䝁䅫䅚求䡁䅍䅉橂䝁䅷兡求䝁䄴䅤杁䝁䅕杢湂䝁䅫杢求䝁䅕杣灂䝁䄴睚杁䡁䅍党祂䡁䅙兡橂䝁䅕督畁䍁䅁兓畂䍁䅁兙歂䝁䅑兡あ䝁䅫睢畂䍁䅷䅉あ䝁䅧党杁䝁䅍睢瑂䡁䅁兙畂䡁䅫䅉灂䡁䅍䅉灂䝁䄴杤療䝁䅷杤求䝁䅑䅉灂䝁䄴䅉あ䝁䅧党杁䝁䅑党㉂䝁䅕䅢療䡁䅁兢求䝁䄴䅤杁䝁䅅杢歂䍁䅁督桂䝁䅷党杁䝁䄸杚杁䡁䅍睢獂䝁䅫䅚杁䡁䅍䅤桂䡁䅑党杁䝁䅷兡湂䝁䅧䅤灂䝁䄴睚杁䡁䅑党橂䝁䅧杢療䝁䅷睢湂䡁䅫䅉桂䝁䅷睢畂䝁䅣䅉㍂䝁䅫䅤潂䍁䅁睙療䝁䄰兢ㅂ䝁䄴兡橂䝁䅅䅤灂䝁䄸杢杁䝁䅅杢歂䍁䅁睙療䝁䄴䅤祂䝁䄸䅢杁䡁䅁杣療䡁䅑睢橂䝁䄸䅢穂䍁䅁杙桂䡁䅍党歂䍁䅁睢畂䍁䅁兡あ䡁䅍䅉灂䝁䄴䅤求䝁䅷䅢求䝁䅍䅤ㅂ䝁䅅䅢杁䡁䅁杣療䡁䅁党祂䡁䅑入杁䝁䅙睢祂䍁䅁䅤潂䝁䅕䅉歂䝁䅫杣求䝁䅍䅤杁䡁䅉党睂䝁䅷兙橂䝁䅕兢求䝁䄴䅤杁䝁䄸杚杁䝁䅙䅢ㅂ䝁䄸杣求䡁䅍睙求䝁䄴䅤杁䡁䅑兤楂䝁䅕督杁䡁䅣兡あ䝁䅧䅉䵂䕁䅕䅒杁䝁䅷兡湂䝁䅧䅤灂䝁䄴睚畁䍁䅁兓あ䡁䅍䅉灂䝁䄴䅤求䝁䅣杣桂䡁䅑党歂䍁䅁督ㅂ䝁䅫䅤求䍁䅁睢浂䍁䅁督療䝁䅙䅤㍂䝁䅅杣求䍁䅁睢睂䡁䅑兡瑂䝁䅫来求䡁䅍䅉歂䝁䅕督灂䝁䅣杢杁䡁䅁党祂䝁䅙睢祂䝁䄰兙畂䝁䅍党杁䝁䅅睙祂䝁䄸督穂䍁䅁杤桂䡁䅉兡療䡁䅕督杁䝁䅑兡穂䝁䅍兡睂䝁䅷兡畂䝁䅕督獁䍁䅁兡畂䝁䅍䅢ㅂ䝁䅑兡畂䝁䅣䅉穂䡁䅑杣ㅂ䝁䅍䅤ㅂ䡁䅉党穂䍁䅷䅉瑂䝁䄸䅤灂䝁䄸杢獁䍁䅁杚獂䡁䅕兡歂䡁䅍䅌杁䡁䅑䅡求䡁䅉兢桂䝁䅷䅉瑂䝁䅅杢桂䝁䅣党瑂䝁䅕杢あ䍁䅷䅉求䝁䅷党橂䡁䅑杣療䝁䄰兙湂䝁䄴党あ䝁䅫睙穂䍁䅷䅉穂䡁䅫督あ䝁䅕兢杁䝁䄰睢歂䝁䅕䅢灂䝁䄴睚獁䍁䅁兙畂䝁䅑䅉求䝁䄰杙求䝁䅑䅚求䝁䅑䅉穂䡁䅫督あ䝁䅕兢穂䍁䄴䅉啂䝁䅧党杁䝁䅍睢瑂䡁䅁兙畂䡁䅫䅉穂䝁䅕杣㉂䝁䅕督杁䡁䅕杢灂䡁䅙党祂䡁䅍兡あ䝁䅫党穂䍁䅷䅉湂䝁䄸杤求䡁䅉杢瑂䝁䅕杢あ䍁䅁兙湂䝁䅕杢橂䝁䅫党穂䍁䅷䅉瑂䝁䅅杢ㅂ䝁䅙兙橂䡁䅑兤祂䝁䅕杣穂䍁䅷䅉睂䝁䅧兙祂䝁䄰兙橂䝁䅕兤あ䝁䅫睙桂䝁䅷䅉浂䝁䅫杣瑂䡁䅍䅌杁䝁䅉兙畂䝁䅳兡畂䝁䅣䅌杁䝁䅙兡畂䝁䅅杢橂䝁䅫兙獂䍁䅁督求䡁䅉杤灂䝁䅍党穂䍁䅷䅉桂䝁䄴䅚杁䝁䅫杢穂䡁䅕杣桂䝁䄴睙求䍁䅷䅉㍂䝁䅕兙あ䝁䅧党祂䍁䅁䅣祂䝁䅕䅚灂䝁䅍䅤灂䝁䄸杢杁䝁䅅睚求䝁䄴睙灂䝁䅕督獁䍁䅁兙畂䝁䅑䅉求䝁䅷党橂䡁䅑杣療䝁䄴兡橂䡁䅍䅉歂䝁䅕督灂䝁䅣杢杁䝁䅍睢瑂䡁䅁兙畂䝁䅫党穂䍁䄴䅉䉂䝁䅷䅤桂䝁䅫杣杁䕁䅕杢湂䝁䅫杢求䝁䅕杣灂䝁䄴睚杁䕁䅫杢橂䍁䄴䅉㍂䝁䅅督杁䝁䅫杢橂䝁䄸杣睂䝁䄸杣桂䡁䅑党歂䍁䅁兡畂䍁䅁免㕁䑁䅧兎杁䝁䅅杢歂䍁䅁兡穂䍁䅁䅡求䝁䅅䅚硂</t>
  </si>
  <si>
    <t>䡁䅕兙祂䡁䅑党祂䝁䅕䅚杁䝁䅫杢杁䙁䅑杣療䡁䅫䅌杁䕁䄰兡橂䝁䅧兡湂䝁䅅杢畁䅁䅁砰䅍䍁䅯䅁䉂䝁䅷䅤求䡁䅉杢桂䡁䅑兡㉂䝁䅕䅉䑂䝁䅅杣祂䝁䅫党祂䡁䅍䅁牁䅃䅁䅋䅁䕁䅅䅢あ䝁䅕杣畂䝁䅅䅤灂䡁䅙党杁䙁䅁杣療䡁䅑党灂䝁䄴䅁時元䅁䄱䅑䕁䅅䅢あ䡁䅉兡桂䍁䅁睒祂䝁䄸兤睂䍁䅷䅉䩂䝁䄴睙畁䍁䅷䅉あ䝁䅧杣療䡁䅕睚潂䍁䅁兡あ䡁䅍䅉穂䡁䅕杙穂䝁䅫䅚灂䝁䅅杣灂䝁䅕督獁䍁䅁兢桂䝁䄴兤浂䝁䅅睙あ䡁䅕杣求䡁䅍䅉桂䝁䄴䅚杁䡁䅍党獂䝁䅷督杁䡁䅍兢療䝁䅳党桂䝁䅉䅢求䍁䅁兙畂䝁䅑䅉療䡁䅉兙獂䍁䅁䅤療䝁䅉兙橂䝁䅍睢杁䡁䅁杣療䝁䅑兤橂䡁䅑督杁䝁䅫杢杁䡁䅑䅡求䍁䅁兖畂䝁䅫䅤求䝁䅑䅉呂䡁䅑兙あ䝁䅕督畁䍁䅁䅖潂䝁䅕䅉橂䝁䄸兢睂䝁䅅杢㕂䍁䅁睢浂䝁䅙党祂䡁䅍䅉橂䝁䅫睚桂䡁䅉党あ䡁䅑党穂䍁䅁䅣祂䝁䅫兢桂䡁䅉兡獂䡁䅫䅉ㅂ䝁䄴䅚求䡁䅉䅉あ䝁䅧党杁䕁䄰兙祂䝁䅷杙療䡁䅉睢杁䝁䅉杣桂䝁䄴䅚㝁䍁䅁䅢桂䡁䅉睚求䍁䅁睙灂䝁䅣兙祂䡁䅍䅉桂䝁䄴䅚杁䡁䅁兡睂䝁䅕䅉あ䝁䄸杙桂䝁䅍睙療䍁䅁兤畂䝁䅑党祂䍁䅁䅤潂䝁䅕䅉䍂䝁䅷兙橂䝁䅳䅉流䍁䅁兔灂䝁䅷䅚杁䝁䅉杣桂䝁䄴䅚㝁䍁䅁兢療䝁䅫督あ䍁䅁督瑂䝁䄸睡求䝁䅷党穂䡁䅍䅉あ䝁䄸杙桂䝁䅍睙療䍁䅁兙畂䝁䅑䅉穂䝁䄴兤穂䍁䅁䅣祂䝁䄸䅚ㅂ䝁䅍䅤穂䍁䅁兤畂䝁䅑党祂䍁䅁䅤潂䝁䅕䅉䑂䝁䄸䅣求䝁䄴䅡桂䝁䅣党畂䍁䅷䅉呂䝁䅳睢桂䝁䅷䅌杁䙁䅉党歂䍁䅁睕求䝁䅅䅢獁䍁䅁兙畂䝁䅑䅉䥂䡁䅕督牂䡁䅫䅉楂䡁䅉兙畂䝁䅑督㝁䍁䅁睢祂䝁䅅䅢杁䝁䄴兡橂䝁䄸䅤灂䝁䄴党杁䡁䅁睢ㅂ䝁䅍䅡求䡁䅍䅉ㅂ䝁䄴䅚求䡁䅉䅉あ䝁䅧党杁䝁䄸杢桁䍁䅁杙祂䝁䅅杢歂䑁䅳䅉桂䝁䄴䅚杁䝁䅕兌㉂䝁䅅䅣療䡁䅉䅉睂䡁䅉睢歂䡁䅕睙あ䡁䅍䅉ㅂ䝁䄴䅚求䡁䅉䅉あ䝁䅧党杁䕁䄴杓偂䙁䅫䅉䉂䕁䅍兒杁䝁䅉杣桂䝁䄴䅚畁䍁䅁兓あ䍁䅁督求䝁䅷䅢穂䍁䅁兡あ䡁䅍䅉睂䡁䅉睢歂䡁䅕睙あ䡁䅍䅉あ䝁䄸䅉歂䝁䅫督あ䡁䅉兡楂䡁䅕䅤療䡁䅉督獁䍁䅁兙穂䍁䅁睤求䝁䅷䅢杁䝁䅅督杁䝁䅷兙祂䝁䅣党杁䡁䅉党あ䝁䅅兡獂䍁䅁睢祂䝁䅣兙畂䝁䅫来桂䡁䅑兡療䝁䄴督獁䍁䅁督ㅂ䝁䅍䅡杁䝁䅅督杁䝁䅍䅡桂䝁䅫杢杁䡁䅍䅤療䡁䅉党穂䍁䄴䅉啂䝁䅧党杁䝁䅍睢瑂䡁䅁兙畂䡁䅫䅉㍂䝁䅅督杁䝁䅙睢ㅂ䝁䄴䅚求䝁䅑䅉灂䝁䄴䅉硁䑁䅧杍祁䍁䅁兙畂䝁䅑䅉灂䡁䅍䅉潂䝁䅕兙歂䡁䅅兤桂䡁䅉䅤求䡁䅉党歂䍁䅁兡畂䍁䅁杕灂䝁䅍䅡瑂䝁䄸杢歂䍁䅷䅉坂䝁䅫杣湂䝁䅫杢灂䝁䅅杌䅁偁即䅁十䅁䅁兑獂䡁䅕兢灂䝁䄴兤瑂䅁䅁睮䅙䕁䭷䅁䉂䝁䄰兙㙂䝁䄸杢畁䝁䅍睢瑂䍁䅷䅉䩂䝁䄴睙畁䍁䅁党畂䝁䅣兙湂䝁䅕督杁䝁䅫杢杁䡁䅑䅡求䍁䅁杣求䡁䅑兙灂䝁䅷䅉穂䝁䅅䅢求䍁䅁睢浂䍁䅁睙療䝁䄴督ㅂ䝁䄰党祂䍁䅁䅣祂䝁䄸䅚ㅂ䝁䅍䅤穂䍁䅷䅉桂䝁䅑杤求䡁䅉䅤灂䡁䅍兡畂䝁䅣䅌杁䝁䅅杢歂䍁䅁督ㅂ䝁䅉督橂䡁䅉兡睂䡁䅑兡療䝁䄴督杁䡁䅍党祂䡁䅙兡橂䝁䅕䅉あ䝁䅧杣療䡁䅕睚潂䍁䅁睢畂䝁䅷兡畂䝁䅕䅉桂䝁䄴䅚杁䡁䅁䅡㕂䡁䅍兡橂䝁䅅䅢杁䡁䅍䅤療䡁䅉党穂䍁䅁兡畂䍁䅁杔療䡁䅉䅤潂䍁䅁兑瑂䝁䅕杣灂䝁䅍兙杁䝁䅅杢歂䍁䅁兡畂䡁䅑党祂䝁䄴兙あ䝁䅫睢畂䝁䅅䅢獂䡁䅫杌杁䙁䅑䅡求䍁䅁睙療䝁䄰䅣桂䝁䄴入杁䝁䄸䅣求䡁䅉兙あ䝁䅕督杁䡁䅑䅡祂䝁䄸兤湂䝁䅧䅉あ䝁䅧杣求䝁䅕䅉穂䝁䅕睚瑂䝁䅕杢あ䡁䅍杏杁䕁䄴睢祂䡁䅑䅡杁䕁䅅兢求䡁䅉兡橂䝁䅅䅌杁䕁䅫杢あ䝁䅕杣畂䝁䅅䅤灂䝁䄸杢桂䝁䅷䅌杁䝁䅅杢歂䍁䅁兑瑂䝁䅅来療䝁䄴䅉塂䝁䅕杙杁䙁䅍党祂䡁䅙兡橂䝁䅕督杁䍁䅧兑塂䙁䅍克畁䍁䅁兓あ䍁䅁兙獂䡁䅍睢杁䝁䄰兙畂䡁䅕杚桂䝁䅍䅤ㅂ䡁䅉党穂䍁䅁兙畂䝁䅑䅉穂䝁䅕䅢獂䡁䅍䅉求䝁䅷党橂䡁䅑杣療䝁䄴兡橂䍁䅁䅚求䡁䅙兡橂䝁䅕督獁䍁䅁兡畂䝁䅍䅢ㅂ䝁䅑兡畂䝁䅣䅉䱂䝁䅫杢歂䝁䅷党獁䍁䅁杚灂䡁䅉党杁䡁䅑兙楂䝁䅷党あ䡁䅍䅌杁䝁䅙兡祂䝁䅕䅉啂䙁䅙督獁䍁䅁党橂䝁䅧睢獁䍁䅁杣灂䝁䄴睚獁䍁䅁杙獂䝁䅫杢牂䍁䅷䅉桂䝁䄴䅚杁䝁䅕党祂䝁䄸睏杁䝁䅅杢歂䍁䅁䅚求䡁䅙党獂䝁䄸䅣穂䍁䅁兙畂䝁䅑䅉睂䡁䅉睢歂䡁䅕睙求䡁䅍䅉瑂䝁䅕䅚灂䝁䅅䅉橂䝁䄸杢あ䝁䅕杢あ䍁䄴䅉䩂䝁䄴䅉桂䝁䅑䅚灂䡁䅑兡療䝁䄴䅌杁䡁䅑䅡求䍁䅁睙療䝁䄰䅣桂䝁䄴入杁䝁䄸杚浂䝁䅕杣穂䍁䅁䅣祂䝁䄸睚祂䝁䅅兢穂䍁䅁䅤潂䝁䅅䅤杁䝁䅕杢桂䝁䅉䅢求䍁䅁督求䝁䅷䅢求䡁䅉督杁䡁䅑睢杁䡁䅍党獂䝁䅷䅉あ䝁䅧党灂䡁䅉䅉睂䡁䅉睢歂䡁䅕睙あ䡁䅍䅉灂䝁䄴䅉灂䡁䅑督杁䡁䅍䅤療䡁䅉党穂䑁䅳䅉桂䝁䄴䅚杁䡁䅁杣療䝁䅣杣桂䝁䄰督杁䡁䅑䅡桂䡁䅑䅉桂䝁䅷䅢療䡁䅣䅉桂䡁䅕䅤潂䝁䄸杣穂䍁䅷䅉灂䝁䄴䅚求䡁䅁党畂䝁䅑党畂䡁䅑䅉睂䡁䅕杙獂䝁䅫督潂䝁䅕杣穂䍁䅷䅉瑂䡁䅕督灂䝁䅍兡桂䝁䄴督獁䍁䅁杚灂䝁䅷兢瑂䝁䅅睡求䡁䅉督獁䍁䅁䅖㍂䝁䅫䅤橂䝁䅧䅉穂䡁䅑杣求䝁䅅兢求䡁䅉督獁䍁䅁督牂䝁䅫䅢獂䍁䅁兙畂䝁䅑䅉桂䡁䅁䅣杁䝁䅑党㉂䝁䅕䅢療䡁䅁党祂䡁䅍䅌杁䝁䅅杢歂䍁䅁睢あ䝁䅧党祂䡁䅍䅉あ䝁䄸䅉睂䡁䅕杙獂䝁䅫督潂䍁䅁兙畂䝁䅑䅉穂䝁䅕䅢獂䍁䅁睙療䝁䄴䅤求䝁䄴䅤畁䍁䅁杒ㅂ䡁䅉䅤潂䝁䅕杣獁䍁䅁兡あ䍁䅁䅣祂䝁䄸杤灂䝁䅑党穂䍁䅁睙療䝁䄰䅣ㅂ䡁䅑党獁䍁䅁督あ䝁䄸杣桂䝁䅣党獁䍁䅁䅚桂䡁䅑兙楂䝁䅅督求䍁䅷䅉桂䝁䄴兙獂䡁䅫䅤灂䝁䅍督獁䍁䅁兢桂䝁䅍䅡灂䝁䄴党杁䝁䅷党桂䡁䅉杢灂䝁䄴睚獁䍁䅁兙畂䝁䅑䅉療䡁䅑䅡求䡁䅉䅉穂䝁䅕杣㉂䝁䅫睙求䡁䅍䅌杁䝁䅅督杁䡁䅣党獂䝁䅷䅉桂䡁䅍䅉桂䝁䅑杤求䡁䅉䅤灂䡁䅍兡畂䝁䅣䅉穂䝁䅕杣㉂䝁䅫睙求䡁䅍䅉あ䝁䅧杣療䡁䅕睚潂䍁䅁䅣祂䝁䄸睚祂䝁䅅兢穂䍁䅷䅉穂䡁䅕睙潂䍁䅁兙穂䍁䅁督睂䝁䄸杢穂䝁䄸杣求䝁䅑䅉桂䝁䅑督獁䍁䅁䅚灂䡁䅍䅣獂䝁䅅入獁䍁䅁兙畂䝁䅑䅉㉂䝁䅫䅚求䝁䄸䅉桂䝁䅑杤求䡁䅉䅤灂䡁䅍兡畂䝁䅣杌杁䕁䅅䅚歂䝁䅫䅤灂䝁䄸杢桂䝁䅷䅢㕂䍁䅷䅉あ䝁䅧党杁䝁䅍睢瑂䡁䅁兙畂䡁䅫䅉療䝁䅙杚求䡁䅉督杁䕁䅅兢桂䡁䅯睢畂䍁䅁䅕祂䝁䅫兢求䍁䅷䅉桂䍁䅁兢求䝁䄰杙求䡁䅉督潂䝁䅫䅣杁䡁䅁杣療䝁䅣杣桂䝁䄰杌杁䙁䅑䅡求䍁䅁睙療䝁䄰䅣桂䝁䄴入婁䡉䅍䅉睂䡁䅉睢歂䡁䅕睙あ䡁䅍䅉療䝁䅙杚求䡁䅉党歂䍁䅁䅤潂䡁䅉睢ㅂ䝁䅣䅡杁䝁䅫䅤穂䍁䅁督あ䝁䄸杣求䡁䅍䅉灂䝁䄴睙獂䡁䅕䅚求䍁䅁兢求䡁䅉睙潂䝁䅅杢歂䝁䅫督求䍁䅁兙畂䝁䅑䅉橂䝁䄸杢あ䝁䅕杢あ䍁䅁䅣ㅂ䡁䅉睙潂䝁䅅督求䝁䅑䅉浂䝁䄸杣杁䡁䅉党穂䝁䅅䅢求䍁䅁兙畂䝁䅑䅉睂䡁䅉睢歂䡁䅕睙あ䡁䅍䅉療䝁䅙杚求䡁䅉党歂䍁䅁杙㕂䍁䅁䅤潂䝁䅫杣歂䍁䄰䅣桂䡁䅉䅤㕂䍁䅁督求䝁䅷䅢求䡁䅉督畁䍁䅁兓あ䍁䅁督求䡁䅉杤求䡁䅍䅉橂䝁䄸杢穂䡁䅕兢求䡁䅉督獁䍁䅁督求䝁䅷䅢求䡁䅉督獁䍁䅁䅚求䡁䅙党獂䝁䄸䅣求䡁䅉督獁䍁䅁党畂䡁䅑党祂䡁䅁杣灂䡁䅍党穂䍁䅷䅉橂䝁䄸杢あ䝁䅕杢あ䍁䅁睙祂䝁䅕兙あ䝁䄸杣穂䍁䅷䅉桂䝁䅑杤求䡁䅉䅤灂䡁䅍党祂䡁䅍䅌杁䝁䅅杢歂䍁䅁党瑂䡁䅁䅢療䡁䅫党求䡁䅍杌杁䕁䅅兢桂䡁䅯睢畂䍁䄴睙療䝁䄰䅌杁䕁䅫杢橂䍁䄴䅉㍂䝁䅅督杁䝁䅫杢橂䝁䄸杣睂䝁䄸杣桂䡁䅑党歂䍁䅁兡畂䍁䅁免㕁䑁䅫䅎杁䝁䅅杢歂䍁䅁兡穂䍁䅁䅡求䝁䅅䅚硂䡁䅕兙祂䡁䅑党祂䝁䅕䅚杁䝁䅫杢杁䙁䅍党桂䡁䅑䅤獂䝁䅕䅌杁䙁䅣兙穂䝁䅧兡畂䝁䅣䅤療䝁䄴杌䅁䍁啑䅁䍄睂䅁兑瑂䝁䅉兙橂䍁䅁杒灂䝁䄴兙畂䝁䅍兡桂䝁䅷䅉䡂䡁䅉睢ㅂ䡁䅁䅌杁䕁䅫杢橂䍁䄴䅉療䡁䅁党祂䝁䅅䅤求䡁䅍䅉桂䡁䅍䅉桂䍁䅁杚灂䝁䄴兙畂䝁䅍兡桂䝁䅷䅉穂䝁䅕杣㉂䝁䅫睙求䡁䅍䅉潂䝁䄸䅢歂䝁䅫杢湂䍁䅁睙療䝁䄰䅣桂䝁䄴入畁䍁䅁兓あ䍁䅁睢睂䝁䅕杣桂䡁䅑党穂䍁䅁䅤潂䡁䅉党求䍁䅁杙ㅂ䡁䅍兡畂䝁䅕督穂䝁䅕督㙁䍁䅁睕睂䝁䅕睙灂䝁䅅䅢あ䡁䅫䅉兂䡁䅉睢睂䝁䅕杣あ䡁䅫䅉桂䝁䄴䅚杁䕁䅍兙穂䡁䅕兙獂䡁䅑入杁䕁䅫杢穂䡁䅕杣桂䝁䄴睙求䍁䅷䅉䩂䝁䄴督ㅂ䡁䅉兙畂䝁䅍党杁䕁䅑兡穂䡁䅑杣灂䝁䅉兤あ䝁䅫睢畂䍁䅷䅉桂䝁䄴䅚杁䕁䅷党湂䝁䅅睙㕂䍁䅁杒灂䝁䄴兙畂䝁䅍兡桂䝁䅷䅉䡂䡁䅕兙祂䝁䅅杢あ䝁䅕党杁䍁䅧䅔䝂䕁䅣克杁䕁䅫杢穂䡁䅕杣桂䝁䄴睙求䍁䄴䅉啂䝁䅧党杁䙁䅍䅣求䝁䅍兡桂䝁䅷䅤㕂䍁䅁䅕祂䝁䄸䅣求䡁䅉䅤㕂䍁䅁兙畂䝁䅑䅉䑂䝁䅅督ㅂ䝁䅅䅢あ䡁䅫䅉䩂䝁䄴督ㅂ䡁䅉兙畂䝁䅍党杁䝁䅉兤穂䝁䅫杢求䡁䅍督杁䡁䅁杣療䡁䅙兡歂䝁䅕督杁䡁䅍䅣求䝁䅍兡桂䝁䅷䅤㕂䍁䅁䅣祂䝁䄸䅣求䡁䅉䅤㕂䍁䅁兙畂䝁䅑䅉橂䝁䅅督ㅂ䝁䅅䅢あ䡁䅫䅉睂䡁䅉睢湂䡁䅉兙瑂䍁䅁兡畂䡁䅍兤祂䝁䅅杢橂䝁䅕䅉㍂䝁䅫䅤潂䍁䅁兙杁䝁䅙睢橂䡁䅕督杁䝁䅍睢瑂䝁䄰党祂䝁䅍兡桂䝁䅷䅉桂䝁䄴䅚杁䡁䅁党祂䡁䅍睢畂䝁䅅䅢杁䝁䅷兡桂䝁䅉兡獂䝁䅫䅤㕂䍁䅁杣灂䡁䅍睡穂䍁䄴䅉啂䝁䅧党杁䕁䅫杢穂䡁䅕杣桂䝁䄴睙求䍁䅁䅒灂䡁䅍䅤祂䝁䅫杙ㅂ䡁䅑兡療䝁䄴䅉楂䡁䅕督灂䝁䄴党穂䡁䅍䅉灂䝁䄴睙獂䡁䅕䅚求䡁䅍䅉あ䝁䅧党杁䡁䅍䅣求䝁䅍兡桂䝁䅷䅤㕂䍁䅁䅣祂䝁䄸䅣求䡁䅉䅤㕂䍁䅁兙畂䝁䅑䅉橂䝁䅅督ㅂ䝁䅅䅢あ䡁䅫䅉灂䝁䄴督ㅂ䡁䅉兙畂䝁䅍党杁䝁䅑兡穂䡁䅑杣灂䝁䅉兤あ䝁䅫睢畂䍁䅁杙ㅂ䡁䅍兡畂䝁䅕督穂䍁䅷䅉㍂䝁䅧兡橂䝁䅧䅉灂䝁䄴睙獂䡁䅕䅚求䡁䅍䅉瑂䝁䅅杢桂䝁䅣兡畂䝁䅣䅉湂䝁䅕杢求䡁䅉兙獂䍁䅁兙湂䝁䅕杢あ䡁䅍䅉桂䝁䄴䅚杁䡁䅕杢歂䝁䅕杣㍂䡁䅉兡あ䝁䅕杣穂䍁䅷䅉灂䝁䄴督ㅂ䡁䅉兙畂䝁䅍党杁䡁䅣䅡療䝁䅷党穂䝁䅅䅢求䡁䅉督獁䍁䅁杙祂䝁䄸睡求䡁䅉督獁䍁䅁兙畂䝁䅑䅉療䡁䅑䅡求䡁䅉䅉歂䝁䅫督あ䡁䅉兡楂䡁䅕䅤灂䝁䄸杢杁䝁䅉兤穂䝁䅫杢求䡁䅍督求䡁䅍杌杁䙁䅑䅡求䍁䅁䅔䝂䕁䅣䅉䩂䝁䄴督ㅂ䡁䅉兙畂䝁䅍党杁䝁䅉兤穂䝁䅫杢求䡁䅍督杁䝁䄸杚浂䝁䅕杣穂䍁䅁杚灂䝁䄴兙畂䝁䅍兡桂䝁䅷䅉湂䡁䅕兙祂䝁䅅杢あ䝁䅕党杁䝁䅫杢穂䡁䅕杣桂䝁䄴睙求䍁䅁䅣療䝁䅷兡橂䝁䅫党穂䍁䅁䅤潂䝁䅅䅤杁䡁䅁杣療䡁䅙兡歂䝁䅕䅉桂䝁䄴䅉ㅂ䝁䄴睙療䝁䄴䅚灂䡁䅑兡療䝁䄴兙獂䍁䅁兙畂䝁䅑䅉灂䡁䅉杣求䡁䅙睢橂䝁䅅杙獂䝁䅕䅉湂䡁䅕兙祂䝁䅅杢あ䝁䅕党獁䍁䅁睤潂䝁䅫睙潂䍁䅁䅣祂䝁䄸䅤求䝁䅍䅤穂䍁䅁䅤潂䝁䅕䅉潂䝁䄸䅢歂䝁䅕杣杁䝁䄸杚杁䝁䅅䅉歂䝁䅕杙あ䍁䅁睢楂䝁䅷兡湂䝁䅅䅤灂䝁䄸杢杁䝁䅅睚桂䝁䅫杢穂䡁䅑䅉畂䝁䄸杢瑁䡁䅁兙㕂䝁䄰党畂䡁䅑䅉㍂䝁䅧党畂䍁䅁䅚ㅂ䝁䅕䅉療䝁䅙䅉あ䝁䅧党杁䡁䅁杣灂䝁䄴睙灂䡁䅁兙獂䍁䅁兙畂䝁䅑䅉灂䝁䄴䅤求䡁䅉党穂䡁䅑䅉療䝁䄴䅉あ䝁䅧党杁䝁䄸杙獂䝁䅫睚桂䡁䅑兡療䝁䄴督杁䝁䅣兤桂䡁䅉兙畂䡁䅑党求䝁䅑杌杁䕁䅅兢楂䝁䅅睙杁䕁䅙兡畂䝁䅅杢橂䝁䅫兙獂䍁䅁睒祂䝁䄸兤睂䍁䅷䅉䩂䝁䄴睙畁䍁䅁睤桂䡁䅍䅉灂䝁䄴睙療䡁䅉䅣療䡁䅉兙あ䝁䅕䅚杁䝁䅫杢杁䑁䅅兏㕁䑁䅅䅉桂䝁䄴䅚杁䝁䅫督杁䝁䅧党桂䝁䅑兣ㅂ䝁䅅杣あ䝁䅕杣求䝁䅑䅉灂䝁䄴䅉佂䝁䅕睤杁䙁䅫睢祂䝁䅳䅌杁䕁䄴党㍂䍁䅁兗療䡁䅉睡畁䅁䅁硊䅑䕁䝯䅁䉂䝁䄰睙療䡁䅉䅉睂䝁䅷睙杁䝁䅑党㉂䝁䅕䅢療䡁䅁督獁䍁䅁䅣祂䝁䄸䅚ㅂ䝁䅍党穂䍁䅷䅉桂䝁䄴䅚杁䡁䅍党獂䝁䅷督杁䡁䅁兙橂䝁䅳兙湂䝁䅫杢湂䍁䅁䅣祂䝁䄸䅚ㅂ䝁䅍䅤穂䍁䅁兡畂䍁䅁兒ㅂ䡁䅉睢睂䝁䅕䅌杁䕁䄴睢祂䡁䅑䅡杁䕁䅅兢求䡁䅉兡橂䝁䅅䅌杁䕁䅷兙あ䝁䅫杢杁䕁䅅兢求䡁䅉兡橂䝁䅅䅌杁䝁䅅杢歂䍁䅁䅤潂䝁䅕䅉䉂䡁䅍兡桂䍁䅁䅕桂䝁䅍兡浂䝁䅫睙畁䍁䅁䅖潂䝁䅕䅉橂䝁䄸兢睂䝁䅅杢㕂䍁䅁睢睂䝁䅕杣桂䡁䅑党穂䍁䅁兡畂䍁䅁䅤㍂䝁䄸䅉穂䝁䅕睚瑂䝁䅕杢あ䡁䅍䅌杁䕁䅙䅢求䡁䅧兡楂䝁䅷党穂䍁䅁兙畂䝁䅑䅉卂䝁䅫睚灂䝁䅑䅉兂䝁䅅睙牂䝁䅅睚灂䝁䄴睚畁䍁䅁䅖潂䝁䅕䅉䝂䝁䅷党㑂䝁䅫杙獂䝁䅕督杁䡁䅍党湂䝁䄰党畂䡁䅑䅉療䝁䅙杚求䡁䅉督杁䝁䅙䅢求䡁䅧兡楂䝁䅷党杁䝁䅅杢歂䍁䅁杚灂䝁䅷兢杁䡁䅁兙橂䝁䅳兙湂䝁䅫杢湂䍁䅁䅣祂䝁䄸䅚ㅂ䝁䅍䅤穂䍁䅁兡畂䍁䅁䅤潂䝁䅕䅉浂䝁䄸睢歂䍁䅁兙畂䝁䅑䅉楂䝁䅕杤求䡁䅉兙湂䝁䅕䅌杁䝁䄰党歂䝁䅫睙桂䝁䅷䅉桂䝁䄴䅚杁䡁䅁䅡桂䡁䅉兢桂䝁䅍党ㅂ䡁䅑兡橂䝁䅅䅢獁䍁䅁杚祂䝁䅕督潂䍁䅁䅣祂䝁䄸䅚ㅂ䝁䅍党獁䍁䅁督畂䝁䅅睙牂䍁䅁杚療䝁䄸䅚獁䍁䅁䅣求䡁䅉督療䝁䄴兙獂䍁䅁睙桂䡁䅉党獁䍁䅁兙畂䝁䅑䅉療䡁䅑䅡求䡁䅉䅉灂䝁䄴䅚ㅂ䡁䅍䅤祂䝁䅫党穂䍁䄴䅉啂䝁䅧党杁䙁䅉兡湂䝁䅫䅚杁䙁䅁兙橂䝁䅳兙湂䝁䅫杢湂䍁䅁督求䝁䅣兢求䝁䄴䅤杁䡁䅁杣療䡁䅙兡歂䝁䅕督杁䡁䅉兡湂䝁䅫䅚杁䝁䅍睢畂䡁䅑兙灂䝁䄴党祂䡁䅍䅉浂䝁䄸杣杁䡁䅙兙祂䝁䅫睢ㅂ䡁䅍䅉楂䝁䅕杤求䡁䅉兙湂䝁䅕䅉桂䝁䄴䅚杁䝁䅙睢療䝁䅑䅉睂䡁䅉睢歂䡁䅕睙あ䡁䅍䅌杁䝁䅫杢橂䝁䅷兤歂䝁䅫杢湂䍁䅁睙桂䡁䅉杙療䝁䄴兙あ䝁䅕䅚杁䡁䅍睢浂䡁䅑䅉歂䡁䅉兡畂䝁䅳督獁䍁䅁睤桂䡁䅑党祂䍁䅷䅉煂䡁䅕兡橂䝁䅕督獁䍁䅁督睂䝁䄸杣あ䡁䅍䅉歂䡁䅉兡畂䝁䅳督獁䍁䅁兢灂䝁䅷睡瑁䝁䅉兙穂䝁䅕䅚杁䝁䅉党㉂䝁䅕杣桂䝁䅣党穂䍁䅷䅉穂䡁䅁兡祂䝁䅫䅤穂䍁䅁兙畂䝁䅑䅉楂䝁䅕党祂䍁䅷䅉穂䝁䅅兤橂䝁䅕督獁䍁䅁䅚祂䝁䅕督穂䝁䅫杢湂䡁䅍䅌杁䡁䅍䅣祂䝁䅕兙歂䡁䅍䅌杁䝁䅅杢歂䍁䅁䅣求䡁䅉督療䝁䄴兙獂䍁䅁睙桂䡁䅉党杁䝁䅫䅤求䝁䄰督㝁䍁䅁兙畂䝁䅑䅉睂䝁䅷兙穂䡁䅑兡橂䍁䅁睙桂䡁䅁督杁䝁䅙睢祂䍁䅁杤桂䡁䅉兡療䡁䅕督杁䝁䅅䅣睂䝁䅷兡橂䝁䅅䅤灂䝁䄸杢穂䍁䄴䅉䩂䡁䅑䅉穂䝁䅕䅢獂䡁䅍䅉灂䡁䅑督杁䡁䅁杣療䝁䅑兤橂䡁䅑督杁䡁䅑䅡祂䝁䄸兤湂䝁䅧䅉灂䡁䅑督杁䝁䅑兡祂䝁䅕睙あ䍁䅁督桂䝁䅷党穂䍁䅁杚療䡁䅉睙求䍁䄴䅉啂䝁䅧党杁䝁䅍睢瑂䡁䅁兙畂䡁䅫䅉㍂䝁䅅督杁䝁䅫杢橂䝁䄸杣睂䝁䄸杣桂䡁䅑党歂䍁䅁兡畂䍁䅁免㕁䑁䅉李杁䝁䅅杢歂䍁䅁兡穂䍁䅁䅡求䝁䅅䅚硂䡁䅕兙祂䡁䅑党祂䝁䅕䅚杁䝁䅫杢杁䙁䅯兤祂䝁䅫睙潂䍁䅷䅉呂䡁䅣兡あ䡁䅯党祂䝁䅷兙畂䝁䅑杌䅁䍁啯䅁㡄睂䅁兑瑂䝁䅕䅚灂䡁䅍入穂䍁䅷䅉䩂䝁䄴睙畁䍁䅷䅉あ䝁䄸睚求䡁䅑䅡求䡁䅉䅉㍂䝁䅫䅤潂䍁䅁兡あ䡁䅍䅉穂䡁䅕杙穂䝁䅫䅚灂䝁䅅杣灂䝁䅕督獁䍁䅁䅣祂䝁䄸杤灂䝁䅑党穂䍁䅁䅡求䝁䅅䅢あ䝁䅧睙桂䡁䅉党杁䡁䅍党祂䡁䅙兡橂䝁䅕督杁䝁䅫杢杁䡁䅑䅡求䍁䅁兖畂䝁䅫䅤求䝁䅑䅉呂䡁䅑兙あ䝁䅕督畁䍁䅁兓あ䍁䅁睢睂䝁䅕杣桂䡁䅑党穂䍁䅁䅤潂䡁䅉睢ㅂ䝁䅣䅡杁䡁䅑䅡祂䝁䅕党杁䡁䅍党湂䝁䄰党畂䡁䅑督㙁䍁䅁䅓療䝁䄰党杁䕁䅧党桂䝁䅷䅤潂䍁䅷䅉䥂䝁䄸督睂䝁䅫睙求䍁䅷䅉桂䝁䄴䅚杁䕁䅧兡湂䝁䅧䅉䉂䝁䅍兤灂䡁䅑入杁䕁䅍兙祂䝁䅕杌杁䙁䅑䅡求䍁䅁䅓療䝁䄰党杁䕁䅧党桂䝁䅷䅤潂䍁䅁督求䝁䅣兢求䝁䄴䅤杁䝁䄸杚浂䝁䅕杣穂䍁䅁兙杁䡁䅉兙畂䝁䅣党杁䝁䄸杚杁䡁䅍党祂䡁䅙兡橂䝁䅕督杁䝁䅫杢杁䡁䅑䅡求䍁䅁䅡療䝁䄰党穂䍁䅁睢浂䍁䅁兡畂䝁䅑兡㉂䝁䅫䅚ㅂ䝁䅅䅢穂䍁䅁杚療䡁䅉䅉あ䝁䅧党杁䡁䅉党橂䝁䄸杤求䡁䅉入杁䝁䄸杚杁䡁䅁兙あ䝁䅫党畂䡁䅑督杁䝁䅙杣療䝁䄰䅉穂䡁䅕杣湂䝁䅕杣㕂䍁䅷䅉橂䝁䅧杣療䝁䄴兡橂䍁䅁䅚灂䡁䅍兙楂䝁䅫䅢灂䡁䅑入獁䍁䅁睢祂䍁䅁䅤求䡁䅉兢灂䝁䄴兙獂䍁䅁兡獂䝁䅷杢求䡁䅍督獁䍁䅁兙穂䍁䅁睤求䝁䅷䅢杁䝁䅅督杁䡁䅁杣求䡁䅙党畂䡁䅑督杁䝁䅅杤療䝁䅫䅚桂䝁䅉䅢求䍁䅁䅡療䡁䅍䅣灂䡁䅑兙獂䍁䅁杣求䝁䅅䅚瑂䝁䅫督穂䝁䅫睢畂䡁䅍䅉あ䝁䅧杣療䡁䅕睚潂䍁䅁兡あ䡁䅍䅉穂䝁䅳兡獂䝁䅷党歂䍁䅁杢ㅂ䡁䅉督求䡁䅍睏杁䝁䄴兤祂䡁䅍兡畂䝁䅣䅉穂䝁䅕杣㉂䝁䅫睙求䡁䅍䅌杁䡁䅉党潂䝁䅅杙灂䝁䅷兡あ䝁䅅䅤灂䝁䄸杢杁䡁䅑䅡求䡁䅉兙睂䝁䅫督あ䡁䅍䅉穂䡁䅁党橂䝁䅫兙獂䝁䅫来求䝁䅑䅉灂䝁䄴䅉睂䝁䅧入穂䝁䅫睙桂䝁䅷䅌杁䡁䅍䅣求䝁䅕睙潂䍁䅷䅉桂䝁䄴䅚杁䝁䄸睙橂䡁䅕䅣桂䡁䅑兡療䝁䄴兙獂䍁䅁䅤潂䝁䅕杣桂䡁䅁入㝁䍁䅁兙畂䝁䅑䅉穂䝁䄸睙灂䝁䅅䅢杁䡁䅣睢祂䝁䅳党祂䡁䅍䅉桂䝁䄴䅚杁䝁䅅兡歂䝁䅕督杁䝁䅙睢祂䍁䅁兙穂䡁䅍兡穂䡁䅑兡畂䝁䅣䅉灂䡁䅑督杁䡁䅁兙あ䝁䅫党畂䡁䅑督畁䍁䅁䅖潂䝁䅕䅉䥂䝁䄸督睂䝁䅫睙求䍁䅁督求䝁䅣兢求䝁䄴䅤杁䝁䄸杚浂䝁䅕杣穂䍁䅁督求䡁䅉杤灂䝁䅍党穂䍁䅁䅤潂䝁䅅䅤杁䝁䅫督杁䝁䅑党穂䝁䅫睚畂䝁䅕䅚杁䡁䅑睢杁䡁䅁杣療䡁䅙兡歂䝁䅕䅉橂䝁䄸兢浂䝁䄸杣あ䍁䅁兙畂䝁䅑䅉穂䡁䅕䅣睂䝁䄸杣あ䍁䅁杚療䡁䅉䅉あ䝁䅧睢穂䝁䅕䅉㍂䝁䅧睢杁䝁䅅杣求䍁䅁䅚求䝁䅅䅢灂䝁䄴睚杁䡁䅣兡あ䝁䅧䅉桂䍁䅁䅤求䡁䅉兢灂䝁䄴兙獂䍁䅁兡獂䝁䅷杢求䡁䅍督獁䍁䅁兡畂䝁䅍䅢ㅂ䝁䅑兡畂䝁䅣䅉橂䝁䅅杢橂䝁䅕杣獁䍁䅁䅡求䝁䅅杣あ䍁䅁䅚灂䡁䅍党桂䡁䅍党獁䍁䅁䅣ㅂ䝁䅷兢療䝁䄴兙祂䡁䅫䅉歂䝁䅫督求䝁䅅督求䍁䅷䅉療䡁䅉䅉䉂䝁䅷来潂䝁䅕兡瑂䝁䅕杣婁䡉䅍杌杁䙁䅑䅡求䍁䅁䅓灂䝁䅣䅡杁䕁䅅睙ㅂ䝁䅫䅤㕂䍁䅁睑桂䡁䅉党杁䝁䄸杚浂䝁䅕杣穂䍁䅁党穂䡁䅍党畂䡁䅑兡桂䝁䅷䅉求䝁䅷党瑂䝁䅕杢あ䡁䅍䅉療䝁䅙䅉灂䝁䄴䅣桂䡁䅑兡求䝁䄴䅤杁䝁䅧睢穂䡁䅁兡あ䝁䅅䅢獁䍁䅁督牂䝁䅫䅢獂䝁䅕䅚杁䝁䄴兤祂䡁䅍兡畂䝁䅣䅉浂䝁䅅睙灂䝁䅷兡あ䡁䅫䅉橂䝁䅅杣求䍁䅷䅉桂䝁䄴䅚杁䡁䅁兙獂䝁䅷兡桂䡁䅑兡㉂䝁䅕䅉橂䝁䅅杣求䍁䅁䅤療䍁䅁䅣桂䡁䅑兡求䝁䄴䅤穂䍁䅁兡畂䍁䅁䅤潂䝁䅕兡祂䍁䅁䅡療䝁䄰党穂䍁䄴䅉䉂䝁䄰党歂䝁䅫督㕂䡁䅍䅌杁䕁䅫杢橂䍁䄴䅉㍂䝁䅅督杁䝁䅫杢橂䝁䄸杣睂䝁䄸杣桂䡁䅑党歂䍁䅁兡畂䍁䅁免㕁䑁䅧杍杁䝁䅅杢歂䍁䅁兡穂䍁䅁䅡求䝁䅅䅚硂䡁䅕兙祂䡁䅑党祂䝁䅕䅚杁䝁䅫杢杁䕁䅉兙あ䝁䄸杢杁䙁䅉睢ㅂ䝁䅣党獁䍁䅁䅔療䡁䅕兡穂䝁䅫兙畂䝁䅅杌䅁䅁呷䅁㑃䅂䅁兑瑂䝁䅕杢あ䡁䅕兢杁䕁䅧睢獂䝁䅑兡畂䝁䅣督獁䍁䅁兓畂䝁䅍杌杁䡁䅁杣療䡁䅙兡歂䝁䅕督杁䝁䅕杢湂䝁䅫杢求䝁䅕杣灂䝁䄴睚杁䝁䅅杢歂䍁䅁䅤求䝁䅍䅡畂䝁䄸䅢療䝁䅣入杁䡁䅍睢獂䡁䅕䅤灂䝁䄸杢穂䍁䅁䅤療䍁䅁䅤潂䝁䅕䅉噂䍁䄴睕畁䍁䅁兙畂䝁䅑䅉桂䝁䅷䅢灂䝁䅕䅚杁䝁䅣睢㉂䝁䅕杣畂䝁䄰党畂䡁䅑䅉桂䝁䅣党畂䝁䅍兡求䡁䅍杌杁䕁䅫䅤杁䝁䄸杚浂䝁䅕杣穂䍁䅁督ㅂ䡁䅁䅣療䡁䅉䅤灂䝁䄴睚杁䡁䅁杣療䝁䅣杣桂䝁䄰督杁䝁䄸杚杁䝁䅍杣灂䡁䅑兡橂䝁䅅䅢杁䝁䄴兙あ䝁䅫睢畂䝁䅅䅢杁䝁䅫兢睂䝁䄸杣あ䝁䅅杢橂䝁䅕䅉桂䝁䅍杣療䡁䅍督杁䝁䅕杢求䡁䅉睚㕂䍁䅁兙畂䝁䅑䅉求䝁䄴杤灂䡁䅉睢畂䝁䄰党畂䡁䅑兙獂䍁䅷䅉灂䝁䄴䅤求䝁䅷䅢灂䝁䅣党畂䝁䅍党獁䍁䅁督睂䝁䅅睙求䍁䅷䅉歂䝁䅕杚求䝁䄴督求䍁䅷䅉橂䝁䅫杤灂䝁䅷兡桂䝁䄴䅌杁䝁䅅杢歂䍁䅁睙療䝁䄰兢求䡁䅉睙灂䝁䅅䅢杁䝁䅕杢歂䍁䄰兢桂䡁䅉睡求䡁䅑督畁䍁䅁兓あ䍁䅁睢浂䝁䅙党祂䡁䅍䅉桂䍁䅁杣桂䝁䄴睚求䍁䅁睢浂䍁䅁睙桂䡁䅁兙楂䝁䅫䅢灂䡁䅑兡求䡁䅍䅌杁䝁䅫杢橂䝁䅷兤歂䝁䅫杢湂䍁䅁党畂䡁䅙兡祂䝁䄸杢瑂䝁䅕杢あ䍁䅁兙畂䝁䅑䅉橂䝁䅷兡瑂䝁䅅䅤求䍁䅁督ㅂ䡁䅍䅤桂䝁䅫杢桂䝁䅉兡獂䝁䅫䅤㕂䍁䅷䅉灂䝁䄴䅤求䝁䅷䅢灂䝁䅣党畂䝁䅍党杁䝁䅅杢歂䍁䅁睙療䡁䅕杢あ䝁䅕杣杁䡁䅑䅡祂䝁䅕兙あ䍁䅁督療䝁䅷兤あ䝁䅫睢畂䡁䅍䅌杁䝁䅑兙あ䝁䅅䅉浂䡁䅕督灂䝁䄸杢杁䝁䅅杢歂䍁䅁兙畂䝁䅅䅢㕂䡁䅑兡橂䡁䅍䅌杁䝁䅕杢湂䝁䅫杢求䝁䅕杣灂䝁䄴睚杁䝁䅅杢歂䍁䅁兡畂䡁䅑党湂䡁䅉兙あ䝁䅫睢畂䍁䅷䅉桂䝁䅑杤桂䝁䄴睙求䝁䅑䅉あ䝁䅕督あ䍁䅷䅉あ䡁䅉兙灂䝁䄴兡畂䝁䅣䅉桂䝁䄴䅚杁䡁䅉党桂䝁䅑兡畂䝁䅕督穂䍁䅷䅉桂䝁䄴䅚杁䝁䅍兡あ䝁䅫来求䝁䄴䅉穂䝁䄸䅢ㅂ䡁䅑兡療䝁䄴督畁䍁䅁䅖潂䝁䅕䅉橂䝁䄸兢睂䝁䅅杢㕂䍁䅁睤桂䡁䅍䅉灂䝁䄴睙療䡁䅉䅣療䡁䅉兙あ䝁䅕䅚杁䝁䅫杢杁䑁䅉䅍祁䑁䅍䅉桂䝁䄴䅚杁䝁䅫督杁䝁䅧党桂䝁䅑兣ㅂ䝁䅅杣あ䝁䅕杣求䝁䅑䅉灂䝁䄴䅉䑂䝁䅧兙畂䡁䅑兡獂䝁䅷入獁䍁䅁杖灂䡁䅉睚灂䝁䄴兡桂䍁䄴䅁獁䅆䅁䅶䅕䕁䅅兢求䡁䅉党畂䍁䅁睑療䡁䅉䅣療䡁䅉兙あ䝁䅫睢畂䍁䅷䅉あ䝁䄸睚求䡁䅑䅡求䡁䅉䅉㍂䝁䅫䅤潂䍁䅁兡あ䡁䅍䅉穂䡁䅕杙穂䝁䅫䅚灂䝁䅅杣灂䝁䅕督獁䍁䅁睢睂䝁䅕杣桂䡁䅑党穂䍁䅁兙穂䍁䅁兙杁䡁䅁兤楂䝁䅷兡橂䍁䅁兤あ䝁䅫䅢灂䡁䅑入杁䝁䅧睢獂䝁䅑兡畂䝁䅣䅉橂䝁䄸兢睂䝁䅅杢㕂䍁䅁兡畂䍁䅁䅤潂䝁䅕䅉噂䝁䄴兡あ䝁䅕䅚杁䙁䅍䅤桂䡁䅑党穂䍁䄴䅉啂䝁䅧党杁䝁䅍睢瑂䡁䅁兙畂䡁䅫䅉療䡁䅁党祂䝁䅅䅤求䡁䅍䅉あ䝁䅧杣療䡁䅕睚潂䍁䅁杚療䡁䅕杣杁䡁䅍党湂䝁䄰党畂䡁䅑督㙁䍁䅁兑瑂䝁䅕杣求䝁䄴䅉乂䝁䅫督穂䝁䄸兤祂䝁䅫䅌杁䕁䅅兢求䡁䅉党畂䍁䅁兓獂䝁䅷兡畂䝁䄸兡穂䍁䅁兒獂䝁䅕睙あ䡁䅉兡橂䍁䅁䅒灂䡁䅍䅤祂䝁䅫杙ㅂ䡁䅑兡療䝁䄴䅌杁䕁䅅兢求䡁䅉党畂䍁䅁兓獂䝁䅷兡畂䝁䄸兡穂䍁䅁杔桂䡁䅑兤祂䝁䅅䅢杁䕁䅣兙穂䍁䅷䅉桂䝁䄴䅚杁䕁䅅兢求䡁䅉党畂䍁䅁䅖祂䝁䅅杢穂䝁䄰兡穂䡁䅍兡療䝁䄴杌杁䕁䅫䅤杁䝁䅕杢湂䝁䅅睚求䡁䅍䅉灂䝁䄴䅉あ䝁䅧党杁䡁䅉兙あ䝁䅕兌祂䝁䅕睚ㅂ䝁䅷兙あ䝁䅕䅚杁䝁䅕䅢求䝁䅍䅤祂䝁䅫睙杁䝁䅣党畂䝁䅕杣桂䡁䅑兡療䝁䄴䅌杁䡁䅑杣桂䝁䄴督瑂䝁䅫督穂䝁䅫睢畂䍁䅷䅉桂䝁䄴䅚杁䝁䅑兡穂䡁䅑杣灂䝁䅉兤あ䝁䅫睢畂䍁䅁兙橂䡁䅑兡㉂䝁䅫䅤灂䝁䅕督㝁䍁䅁兙畂䝁䅑䅉祂䝁䅅䅤求䍁䄰杣求䝁䅣兤獂䝁䅅䅤求䝁䅑䅉畂䝁䅅䅤ㅂ䡁䅉兙獂䍁䅁睚桂䡁䅍䅉歂䝁䅫督あ䡁䅉兡楂䡁䅕䅤灂䝁䄸杢杁䝁䅉兤穂䝁䅫杢求䡁䅍督畁䍁䅁兓畂䍁䅁兙歂䝁䅑兡あ䝁䅫睢畂䍁䅷䅉あ䝁䅧党杁䝁䅍睢瑂䡁䅁兙畂䡁䅫䅉湂䝁䅕杢求䡁䅉兙あ䝁䅕督杁䝁䅕䅢求䝁䅍䅤祂䝁䅫睙灂䡁䅑入杁䡁䅑䅡祂䝁䄸兤湂䝁䅧䅉橂䝁䄸兙獂䍁䅷䅉畂䡁䅕睙獂䝁䅕兙祂䍁䅷䅉桂䝁䄴䅚杁䝁䄴兙あ䡁䅕杣桂䝁䅷䅉湂䝁䅅督獁䍁䅁兙穂䍁䅁睤求䝁䅷䅢杁䝁䅅督杁䡁䅉党畂䝁䅕睤桂䝁䅉䅢求䍁䅁督療䡁䅕杣橂䝁䅕督獁䍁䅁督ㅂ䝁䅍䅡杁䝁䅅督杁䝁䅧入歂䡁䅉睢求䝁䅷党橂䡁䅑杣灂䝁䅍䅌杁䡁䅣兡畂䝁䅑䅌杁䝁䄰党あ䝁䅧兙畂䝁䅕䅉湂䝁䅅督獁䍁䅁兙畂䝁䅑䅉穂䝁䄸䅢桂䡁䅉杌杁䕁䅫䅤杁䡁䅍党祂䡁䅙党穂䍁䅁杣求䡁䅍兡歂䝁䅕杢あ䝁䅫兙獂䍁䅷䅉橂䝁䄸兢瑂䝁䅕杣橂䝁䅫兙獂䍁䅷䅉桂䝁䄴䅚杁䝁䅫杢歂䡁䅕督あ䡁䅉兡桂䝁䅷䅉橂䡁䅕督あ䝁䄸兢求䡁䅉督畁䍁䅁䅖潂䝁䅕䅉橂䝁䄸兢睂䝁䅅杢㕂䍁䅁睤桂䡁䅍䅉浂䝁䄸兤畂䝁䅑党歂䍁䅁兡畂䍁䅁免㑁䑁䅧免杁䝁䅅杢歂䍁䅁兡穂䍁䅁䅡求䝁䅅䅚硂䡁䅕兙祂䡁䅑党祂䝁䅕䅚杁䝁䅫杢杁䙁䅍兙灂䝁䄴䅤杁䕁䅷睢ㅂ䝁䅫督獁䍁䅁兔灂䡁䅍督療䡁䅕杣灂䍁䄴䅁畁䅆䅁䅍䅕䕁䅅兢求䡁䅉兡橂䝁䅅杢杁䕁䅅兡祂䝁䅷兡畂䝁䅕督杁䕁䅣杣療䡁䅕䅣杁䕁䅫杢橂䍁䄴䅌杁䡁䅑䅡祂䝁䄸兤湂䝁䅧䅉灂䡁䅑督杁䡁䅍兤楂䡁䅍兡歂䝁䅫兙祂䝁䅫党穂䍁䅷䅉療䡁䅁党祂䝁䅅䅤求䡁䅍䅉桂䡁䅍䅉桂䍁䅁杢求䡁䅑睤療䡁䅉睡杁䝁䅅兡祂䍁䅁睙桂䡁䅉杣灂䝁䅕杣畁䍁䅁䅖潂䝁䅕䅉橂䝁䄸兢睂䝁䅅杢㕂䍁䅁䅣祂䝁䄸杤灂䝁䅑党穂䍁䅁督橂䝁䅧党歂䡁䅕䅢求䝁䅑䅉桂䝁䅫杣杁䡁䅑杣桂䝁䄴督睂䝁䄸杣あ䝁䅅䅤灂䝁䄸杢杁䡁䅍党祂䡁䅙兡橂䝁䅕督杁䝁䅙睢祂䍁䅁䅣桂䡁䅍督求䝁䄴睚求䡁䅉督杁䝁䅅杢歂䍁䅁睙桂䡁䅉睚療䍁䅁䅤潂䡁䅉睢ㅂ䝁䅣䅡杁䝁䅫䅤穂䍁䅁䅡ㅂ䝁䅉督杁䝁䅫杢杁䕁䅍䅡桂䡁䅉䅢療䡁䅑䅤求䍁䅷䅉䑂䝁䅧兡橂䝁䅅睚療䍁䅷䅉䕂䝁䅅䅢獂䝁䅅督癁䕁䅙睢祂䡁䅑䅉塂䝁䄸杣あ䝁䅧䅌杁䕁䅷睢穂䍁䅁兑畂䝁䅣党獂䝁䅕督獁䍁䅁兔灂䝁䅅兢灂䍁䅷䅉佂䝁䅕睤杁䙁䅫睢祂䝁䅳䅌杁䙁䅁䅡灂䝁䅷兙歂䝁䅕䅢睂䝁䅧兡桂䍁䅷䅉兂䝁䅧睢求䝁䄴兡㑂䍁䅷䅉桂䝁䄴䅚杁䙁䅣兙穂䝁䅧兡畂䝁䅣䅤療䝁䄴䅌杁䕁䅑杌䑂䍁䄴䅌杁䝁䅅督杁䡁䅣党獂䝁䅷䅉桂䡁䅍䅉あ䝁䅧杣療䡁䅕睚潂䍁䅁䅣桂䡁䅉䅤畂䝁䅕杣杁䝁䅣兙あ䝁䅕睤桂䡁䅫督杁䝁䅫杢杁䕁䅷睢畂䝁䅑睢畂䍁䅷䅉䕂䝁䄸䅡桂䍁䅷䅉乂䝁䅅䅚祂䝁䅫䅚獁䍁䅁睕求䝁䅅䅤あ䝁䅷党癁䙁䅑兙橂䝁䄸兢桂䍁䅷䅉呂䡁䅫䅚畂䝁䅕入獁䍁䅁兙畂䝁䅑䅉啂䝁䄸睡㕂䝁䄸杌杁䕁䅫䅤杁䝁䄸䅣求䡁䅉兙あ䝁䅕督杁䝁䅅䅉瑂䝁䅅兡畂䝁䅷兡畂䝁䅕䅉浂䝁䅷党求䡁䅑䅉療䝁䅙䅉㕁䑁䅙兎杁䝁䅅兡祂䝁䅍杣桂䝁䅙䅤畁䍁䅁䅖潂䝁䅕䅉橂䝁䄸兢睂䝁䅅杢㕂䍁䅁睤桂䡁䅍䅉浂䝁䄸杣瑂䝁䅕杣獂䡁䅫䅉牂䝁䄴睢㍂䝁䄴䅉桂䡁䅍䅉䉂䕁䄰杕杁䕁䅍睢祂䡁䅁睢祂䝁䅅䅤灂䝁䄸杢杁䝁䅅杢歂䍁䅁睙潂䝁䅅杢湂䝁䅕䅚杁䝁䅫䅤穂䍁䅁杢桂䝁䄰党杁䡁䅑睢杁䕁䅅兢求䡁䅉兡橂䝁䅅杢杁䕁䅅兡祂䝁䅷兡畂䝁䅕督杁䕁䅣杣療䡁䅕䅣杁䕁䅫杢橂䍁䄴䅉灂䝁䄴䅉䕂䝁䅕睙求䝁䄰杙求䡁䅉䅉祁䑁䅁免穁䍁䄴䅉䉂䝁䄰党祂䝁䅫睙桂䝁䄴䅉䉂䝁䅫杣獂䝁䅫杢求䡁䅍䅉䡂䡁䅉睢ㅂ䡁䅁䅉䩂䝁䄴睙畁䍁䅁睤桂䡁䅍䅉浂䝁䄸兤畂䝁䅑党歂䍁䅁兡畂䍁䅁免㕁䑁䅉李杁䝁䅅杢歂䍁䅁兡穂䍁䅁䅡求䝁䅅䅚硂䡁䅕兙祂䡁䅑党祂䝁䅕䅚杁䝁䅫杢杁䕁䅙睢祂䡁䅑䅉塂䝁䄸杣あ䝁䅧䅌杁䙁䅑党㑂䝁䅅督畁䅁䅁䉹䅍偁䥑䅁䉂䝁䄰党祂䝁䅫睙桂䝁䄴䅉䉂䡁䅍督求䡁䅑督杁䙁䅑杣ㅂ䡁䅍䅤獁䍁䅁兓畂䝁䅍杌杁䝁䅫督杁䝁䅅䅉浂䡁䅕䅢獂䍁䅁督求䡁䅉杤灂䝁䅍党獁䍁䅁杤求䡁䅉䅤灂䝁䅍兙獂䝁䅷入杁䝁䅫杢あ䝁䅕睚祂䝁䅅䅤求䝁䅑䅉桂䝁䄴䅚杁䡁䅍党獂䝁䅙兌桂䝁䅑兢灂䝁䄴兡穂䡁䅑党祂䝁䅕䅚杁䡁䅉党桂䝁䅷䅉求䡁䅍䅤桂䡁䅑党杁䝁䅫杢㉂䝁䅕督あ䝁䄰党畂䡁䅑䅉あ䡁䅉兤穂䡁䅑䅉潁䍁䅉杕䙂䕁䅫䅖楁䍁䅫䅌杁䝁䅧党桂䝁䅑兣ㅂ䝁䅅杣あ䝁䅕杣求䝁䅑䅉灂䝁䄴䅉呂䝁䅅杢杁䕁䅑兡求䝁䅣睢獁䍁䅁睑桂䝁䅷兡浂䝁䄸杣畂䝁䅫兙畁䍁䅁䅖潂䝁䅕䅉橂䝁䄸兢睂䝁䅅杢㕂䍁䅁䅡桂䡁䅍䅉療䡁䅙党祂䍁䅁兎ㅁ䍁䅁入求䝁䅅杣穂䍁䅁睢浂䍁䅁党㑂䡁䅁党祂䝁䅫党畂䝁䅍党杁䝁䅫杢杁䝁䅅睙硂䡁䅕兡祂䝁䅫杢湂䍁䅷䅉灂䝁䄰䅣祂䝁䄸杤灂䝁䄴睚獁䍁䅁䅚求䡁䅙党獂䝁䄸䅣灂䝁䄴睚杁䝁䅅杢歂䍁䅁兢桂䝁䄴兙湂䝁䅫杢湂䍁䅁䅣祂䝁䅕兢灂䝁䅕杣杁䝁䄸杚浂䝁䅫睙求䍁䅷䅉祂䝁䅕䅤桂䝁䅫䅢獁䍁䅁兙畂䝁䅑䅉祂䝁䅕督灂䝁䅑党畂䡁䅑兡桂䝁䅷䅉睂䡁䅉睢睂䝁䅕杣あ䝁䅫党穂䍁䅁䅤潂䡁䅉睢ㅂ䝁䅣䅡療䡁䅕䅤杁䡁䅑䅡求䍁䅁兖畂䝁䅫䅤求䝁䅑䅉呂䡁䅑兙あ䝁䅕督杁䝁䅫杢杁䡁䅍睢瑂䝁䅕䅉療䝁䅙䅉あ䝁䅧党杁䝁䄴兙あ䝁䅫睢畂䉁杫督杁䝁䄰睢穂䡁䅑䅉歂䡁䅫杢桂䝁䄰兡橂䍁䅷䅉潂䝁䅫睚潂䍁䄰杙桂䡁䅉杣灂䝁䅕杣瑁䡁䅑睢瑁䝁䅕杢あ䡁䅉入杁䝁䄰兙祂䝁䅳党あ䡁䅍䅉睂䡁䅉兡瑂䝁䅅杣灂䝁䅷入杁䝁䅫杢杁䙁䅍睢ㅂ䡁䅑䅡求䡁䅉杢杁䕁䅍兙獂䝁䅫杚療䡁䅉杢灂䝁䅅䅌杁䕁䄴睢祂䡁䅑䅡求䡁䅉杢杁䕁䅍兙獂䝁䅫杚療䡁䅉杢灂䝁䅅䅌杁䙁䅣兙穂䝁䅧兡畂䝁䅣䅤療䝁䄴䅌杁䕁䄸杣求䝁䅣睢畂䍁䅷䅉啂䝁䅕䅥桂䡁䅍䅉桂䝁䄴䅚杁䕁䅧兙㍂䝁䅅兡灂䍁䄴䅉啂䝁䅧党杁䝁䅍睢瑂䡁䅁兙畂䡁䅫睊穂䍁䅁睢浂䝁䅙兡橂䝁䅕䅉睂䝁䄸杣あ䝁䅙睢獂䝁䅫睢杁䝁䅍睢瑂䡁䅁杣灂䡁䅍党穂䍁䅁兙睂䡁䅁杣療䡁䅧兡瑂䝁䅅䅤求䝁䅷入杁䑁䅑杌硁䍁䅁兢灂䝁䅷䅢灂䝁䄸杢杁䡁䅉党畂䡁䅑兙楂䝁䅷党杁䡁䅍兣ㅂ䝁䅅杣求䍁䅁杚求䝁䅕䅤獁䍁䅁兙畂䝁䅑䅉灂䡁䅑督杁䡁䅉党あ䝁䅅兡獂䍁䅁䅣療䡁䅉䅤浂䝁䄸䅢灂䝁䄸䅉橂䝁䄸兢睂䡁䅉兡穂䝁䅕督杁䝁䅅䅣睂䡁䅉睢㑂䝁䅫兢桂䡁䅑党獂䡁䅫䅉穁䍁䄴免杁䝁䄰兡獂䝁䅷兡療䝁䄴䅉祂䝁䅕杢あ䝁䅅杙獂䝁䅕䅉穂䡁䅅兤桂䡁䅉党杁䝁䅙党求䡁䅑杌杁䕁䅫杢杁䝁䅅䅚歂䝁䅫䅤灂䝁䄸杢獁䍁䅁䅤潂䝁䅕䅉橂䝁䄸兢睂䝁䅅杢㕂䍁䅁睢㍂䝁䄴督杁䝁䄸杢求䍁䅁兢灂䡁䅧党歂䍁䄰兤穂䝁䅕䅉睂䡁䅉睢睂䝁䅕杣あ䡁䅫䅉潁䝁䅫杢橂䝁䅷兤歂䝁䅫杢湂䍁䅁兙睂䡁䅁杣療䡁䅧兡瑂䝁䅅䅤求䝁䅷入杁䑁䅫䅎獁䑁䅁䅍睁䍁䅁杣求䝁䄴䅤桂䝁䅉䅢求䍁䅁督硂䡁䅕兙祂䝁䅕䅉浂䝁䅕党あ䍁䅁睢浂䍁䅁杣求䡁䅑兙灂䝁䅷䅉穂䡁䅁兙橂䝁䅕䅉桂䝁䄴䅚杁䝁䅅䅉穁䑁䅙兏瑁䡁䅉睢療䝁䄰䅉桂䝁䅷䅢瑁䡁䅍兤灂䡁䅑党杁䝁䅧睢あ䝁䅕䅢灁䍁䅁兙畂䝁䅑䅉祁䍁䅷免硁䑁䅁䅉瑂䡁䅕䅢あ䝁䅫杚桂䝁䄰兡獂䡁䅫䅉ㅂ䝁䄴兡あ䡁䅍杌杁䕁䅫杢杁䑁䅉䅍硁䑁䅅䅌杁䡁䅑䅡求䍁䅁睙療䝁䄰䅣桂䝁䄴入杁䡁䅣兙穂䍁䅁杚療䡁䅉兢求䝁䅑䅉あ䝁䄸䅉穂䡁䅕睙橂䝁䅕党歂䍁䅁䅤療䍁䅁䅤潂䝁䅕䅉祂䝁䅕兙獂䍁䅁党穂䡁䅑兙あ䝁䅕䅉楂䡁䅕督灂䝁䄴党穂䡁䅍䅉療䝁䅙䅉䉂䝁䄰党祂䝁䅫睙桂䝁䄴䅉䉂䡁䅍督求䡁䅑督獁䍁䅁兓畂䝁䅍杌獁䍁䅁兙杁䡁䅁杣灂䡁䅙兙あ䝁䅕䅢㕂䍁䅁䅡求䝁䅷䅚杁䝁䅍睢祂䡁䅁睢祂䝁䅅䅤灂䝁䄸杢杁䝁䅙睢ㅂ䝁䄴䅚求䝁䅑䅉灂䝁䄴䅉硁䑁䅫李㍁䍁䅁兙畂䝁䅑䅌杁䝁䅅督杁䡁䅍兤橂䝁䅧䅌杁䝁䅧兙穂䍁䅁督灂䝁䅣杢灂䝁䅙兡橂䝁䅅杢あ䍁䅁党㑂䡁䅁党祂䝁䅫党畂䝁䅍党獁䍁䅁䅢療䝁䄴睚瑁䡁䅍䅤桂䝁䄴䅚灂䝁䄴睚杁䡁䅉党獂䝁䅅䅤灂䝁䄸杢穂䝁䅧兡睂䡁䅍䅉桂䝁䄴䅚杁䝁䅕䅥あ䝁䅕杢穂䝁䅫杤求䍁䅁睡畂䝁䄸睤獂䝁䅕䅚湂䝁䅕䅉療䝁䅙䅉灂䡁䅑督杁䝁䅍睢祂䝁䅕䅉瑂䝁䅅杣牂䝁䅕䅤穂䍁䅷䅉穂䡁䅕杙瑂䝁䅅杣牂䝁䅕䅤穂䍁䅁兙畂䝁䅑䅉桂䡁䅍督求䡁䅑䅉橂䝁䅷兙穂䡁䅍党穂䍁䄴䅁乂睅䅁東䅧䕁䅅兢求䡁䅉兡橂䝁䅅杢杁䕁䅅䅥獂䝁䅕䅉流䍁䅁兔桂䝁䄴兤浂䝁䅅睙あ䡁䅕杣灂䝁䄴睚杁䕁䅧睢獂䝁䅑兡畂䝁䅣督獁䍁䅁兓畂䝁䅍杌獁䍁䅁䅤療䝁䅣党あ䝁䅧党祂䍁䅁睤灂䡁䅑䅡杁䝁䅫䅤穂䍁䅁督ㅂ䝁䅉督灂䝁䅑兡桂䡁䅉兡求䡁䅍䅌杁䝁䅑党穂䝁䅫睚畂䡁䅍䅌杁䝁䅕杢湂䝁䅫杢求䝁䅕杣穂䍁䅷䅉桂䝁䄴䅚杁䝁䄰兙畂䡁䅕杚桂䝁䅍䅤ㅂ䡁䅉党穂䍁䅁䅚祂䝁䅫杤求䝁䅷兡畂䝁䅕䅉桂䝁䄴䅚杁䝁䄰党あ䝁䅅䅢杁䝁䅙睢祂䝁䄰兡畂䝁䅣䅉あ䝁䅕睙潂䝁䄴睢獂䝁䄸睚灂䝁䅕督杁䡁䅑䅡桂䡁䅑䅉穂䡁䅕䅣睂䝁䄸杣あ䡁䅍䅉求䝁䅷党橂䡁䅑杣灂䝁䅍䅌杁䝁䅧入楂䡁䅉兡歂䍁䅷䅉桂䝁䄴䅚杁䝁䅫杢あ䝁䅕杣畂䝁䅅䅢杁䝁䅍睢瑂䝁䅉兤穂䡁䅑兡療䝁䄴䅉㉂䝁䅕䅡灂䝁䅍䅢求䡁䅍杌杁䕁䅫䅤杁䝁䄸䅣求䡁䅉兙あ䝁䅕督杁䡁䅑䅡祂䝁䄸兤湂䝁䅧䅉あ䡁䅣睢杁䡁䅍党湂䝁䄰党畂䡁䅑督獁䍁䅁䅒祂䝁䅫杤求䝁䅷兡畂䝁䅕䅉桂䝁䄴䅚杁䕁䄰党あ䝁䅅䅢杁䕁䅙睢祂䝁䄰兡畂䝁䅣䅉穂䝁䅕睚瑂䝁䅕杢あ䡁䅍杌杁䙁䅑䅡求䍁䅁䅒祂䝁䅫杤求䝁䅷兡畂䝁䅕䅉穂䝁䅕睚瑂䝁䅕杢あ䍁䅁睢浂䝁䅙党祂䡁䅍䅉浂䡁䅉睢畂䡁䅑䅉桂䝁䄴䅚杁䡁䅉党桂䡁䅉䅉桂䡁䅧䅢求䡁䅍䅌杁䝁䅑杣灂䡁䅙党穂䝁䅧兙浂䡁䅑督獁䍁䅁䅚灂䝁䅙杚求䡁䅉党畂䡁䅑兡桂䝁䅷䅉桂䡁䅍督求䝁䄰杙獂䝁䅫党穂䍁䅷䅉橂䝁䅷兤あ䝁䅍䅡杁䝁䄰睢歂䡁䅕䅢求䡁䅍䅌杁䝁䅉兙獂䝁䅅杢橂䝁䅕䅉穂䝁䅧兙浂䡁䅑䅉穂䡁䅫督あ䝁䅕兢穂䍁䅷䅉歂䝁䅫督橂䝁䄸杢畂䝁䅕睙あ䝁䅫杢湂䍁䅁䅚祂䝁䅫杤求䝁䅷兡畂䝁䅕䅉あ䝁䅕睙潂䝁䄴睢獂䝁䄸睚㕂䍁䅷䅉桂䝁䄴䅚杁䝁䅕䅢求䝁䅍䅤祂䝁䅫睙杁䝁䅅杢歂䍁䅁䅡㕂䝁䅉杣灂䝁䅑䅉歂䡁䅉兡㉂䝁䅕䅢灂䝁䄴党杁䡁䅁杣療䝁䅑兤橂䡁䅑督杁䝁䅅杢歂䍁䅁督㕂䡁䅍䅤求䝁䄰督杁䝁䅙睢祂䍁䅁䅢灂䝁䅣䅡あ䍁䅁䅤祂䡁䅕睙牂䡁䅍䅌杁䡁䅍䅣療䡁䅉䅤杁䡁䅕䅤灂䝁䅷兡あ䡁䅫䅉㉂䝁䅕䅡灂䝁䅍䅢求䡁䅍䅌杁䝁䅍杣療䡁䅍督療䡁䅙党祂䍁䅁杤求䝁䅧兡橂䝁䅷党穂䍁䅷䅉睂䝁䅅督穂䝁䅕杢湂䝁䅕杣杁䝁䅍兙祂䡁䅍䅌杁䝁䅅杢歂䍁䅁睙療䝁䄰兢求䡁䅉睙灂䝁䅅䅢杁䡁䅙党潂䝁䅫睙獂䝁䅕督畁䍁䅁䅖潂䝁䅕䅉乂䝁䅕䅤桂䝁䅷䅉䝂䝁䄸杣瑂䝁䅫杢湂䍁䅁督求䝁䅣兢求䝁䄴䅤杁䡁䅁杣療䡁䅙兡歂䝁䅕督杁䡁䅉兙畂䝁䅣党杁䝁䄸杚杁䡁䅁杣療䝁䅑兤橂䡁䅑督獁䍁䅁督ㅂ䝁䅍䅡杁䝁䅅督杁䝁䅕杢湂䝁䅫杢求䍁䅷䅉あ䡁䅉兙畂䡁䅍兢灂䡁䅍督灂䝁䄸杢獁䍁䅁䅚祂䝁䅫杤求䝁䅷兡畂䝁䅕䅌杁䝁䅅杢歂䍁䅁督桂䝁䅙党あ䡁䅫兌橂䡁䅉兡あ䝁䅫睙桂䝁䅷䅉橂䝁䄸兢睂䝁䄸杢求䝁䄴䅤穂䍁䅁杚療䡁䅉䅉あ䡁䅉兙歂䝁䅫䅤灂䝁䄸杢桂䝁䅷䅉灂䝁䄴䅤求䡁䅉杢桂䝁䅷䅉橂䝁䄸兢楂䡁䅕督あ䝁䅫睢畂䍁䅁党畂䝁䅣兡畂䝁䅕䅉桂䝁䄴䅚杁䝁䅕䅢求䝁䅍䅤祂䝁䅫睙杁䡁䅙党潂䝁䅫睙獂䝁䅕䅉桂䡁䅉睙潂䝁䅫䅤求䝁䅍䅤ㅂ䡁䅉党穂䍁䅷䅉灂䝁䄴睙獂䡁䅕䅚灂䝁䄴睚杁䝁䅷兡湂䝁䅧䅤杁䡁䅙党潂䝁䅫睙獂䝁䅕督獁䍁䅁睙療䝁䄰兢求䡁䅉睙灂䝁䅅䅢杁䡁䅙党潂䝁䅫睙獂䝁䅕督獁䍁䅁兙畂䝁䅑䅉療䝁䅙杚瑁䝁䅧兡湂䝁䅧睤桂䡁䅫䅉㉂䝁䅕䅡灂䝁䅍䅢求䡁䅍䅌杁䝁䅅督杁䡁䅣党獂䝁䅷䅉桂䡁䅍䅉睂䡁䅉睢歂䡁䅕睙あ䡁䅍䅉浂䝁䄸杣杁䝁䅫杢歂䡁䅕督あ䡁䅉兡桂䝁䅷䅉瑂䝁䅅杣牂䝁䅕䅤穂䍁䄴䅉䩂䡁䅑䅉療䡁䅁党祂䝁䅅䅤求䡁䅍䅉灂䝁䄴䅉佂䝁䄸杣あ䝁䅧䅉䉂䝁䄰党祂䝁䅫睙桂䍁䅷䅉䉂䡁䅍兡桂䍁䅷䅉䙂䡁䅕杣療䡁䅁党獁䍁䅁兙畂䝁䅑䅉呂䝁䄸兤あ䝁䅧䅉䉂䝁䄰党祂䝁䅫睙桂䍁䄴䅉䉂䝁䄰党祂䝁䅫睙桂䝁䄴䅉䉂䡁䅧䅢求䍁䅁杊杁䕁䄰兙畂䡁䅕杚桂䝁䅍䅤ㅂ䡁䅉兡畂䝁䅣䅉䥂䝁䄸䅢歂䝁䅫杢湂䡁䅍䅌杁䕁䅫杢橂䍁䄴䅉㍂䝁䅅督杁䝁䅙睢ㅂ䝁䄴䅚求䝁䅑䅉灂䝁䄴䅉硁䑁䅫兏ぁ䍁䅁兙畂䝁䅑䅉灂䡁䅍䅉潂䝁䅕兙歂䡁䅅兤桂䡁䅉䅤求䡁䅉党歂䍁䅁兡畂䍁䅁䅒求䡁䅑杣療䝁䅫䅤獁䍁䅁兔灂䝁䅍䅡灂䝁䅣兙畂䍁䄴䅁㕁䅆䅁䅒䅙䕁䅅兢求䡁䅉兡橂䝁䅅杢杁䕁䅕兙湂䝁䅷党杁䕁䄸兤あ䝁䅙兡あ䡁䅑党祂䡁䅍䅌杁䕁䅫杢橂䍁䄴䅉療䡁䅁党祂䝁䅅䅤求䡁䅍䅉桂䡁䅍䅉桂䍁䅁兢ㅂ䝁䅷䅤灂䍁䄰杙祂䝁䅅杢歂䍁䅁督睂䝁䅕睙灂䝁䅅䅢あ䡁䅫䅉祂䝁䅕䅤桂䝁䅫䅢求䡁䅉䅉灂䝁䄴䅉あ䝁䅧党杁䙁䅕杢灂䡁䅑党歂䍁䅁睕あ䝁䅅䅤求䡁䅍䅉桂䝁䄴䅚杁䝁䅫杢あ䝁䅕杣畂䝁䅅䅤灂䝁䄸杢桂䝁䅷䅢㕂䍁䄴䅉啂䝁䅧党杁䝁䅍睢瑂䡁䅁兙畂䡁䅫䅉睂䡁䅉睢㉂䝁䅫䅚求䡁䅍䅉煂䝁䅕兙畂䡁䅍䅌杁䝁䅅䅣睂䝁䅅杣求䝁䅷䅉桂䝁䄴䅚杁䝁䅅睙橂䝁䅕督穂䝁䄸杣灂䝁䅕督獁䍁䅁兙畂䝁䅑䅉睂䝁䅕杣穂䝁䄸杢桂䝁䅷䅉橂䝁䅅杣求䍁䅁䅣祂䝁䄸䅚ㅂ䝁䅍䅤穂䍁䅁杚療䡁䅉䅉㍂䝁䄸兢求䝁䄴䅉桂䝁䄴䅚杁䝁䄰党畂䍁䅁兤畂䝁䅑党祂䍁䅁䅤潂䝁䅕䅉䉂䝁䄰党祂䝁䅫睙桂䝁䄴䅉䙂䝁䅅睚獂䝁䅕䅉楂䡁䅉兙畂䝁䅑睏杁䝁䅅杢歂䍁䅁兡畂䡁䅑兡瑂䝁䅅䅤求䡁䅍䅌杁䝁䅅䅣睂䝁䅅杣求䝁䅷䅌杁䝁䅅睙あ䝁䅫杤求䡁䅣党桂䡁䅉䅌杁䝁䅅杢歂䍁䅁督㍂䝁䅫兢杁䝁䅍睢獂䝁䅷党橂䡁䅑兡療䝁䄴督杁䡁䅕杢歂䝁䅕杣杁䡁䅑䅡求䍁䅁兑求䡁䅉兡求䍁䅁兙畂䝁䅑䅉偂䕁䅙杒䵂䕁䅫杔䙂䍁䅁杙㕂䍁䅁兑求䡁䅉兡求䍁䅁杙祂䝁䅅杢歂䡁䅍杌杁䕁䅫䅤杁䝁䅅䅢穂䝁䄸䅉療䝁䅙杚求䡁䅉督杁䝁䄰党畂䡁䅍睤求䝁䅅杣杁䡁䅁杣療䝁䅑兤橂䡁䅑督杁䡁䅕杢歂䝁䅕杣杁䡁䅑䅡求䍁䅁䅖療䝁䅑䅚杁䙁䅍杢㕂䝁䅑党祂䍁䅁杔求䡁䅣䅉婂䝁䄸杣牂䍁䅁杙祂䝁䅅杢歂䑁䅳䅉桂䝁䄴䅚杁䝁䅙兙穂䝁䅧兡療䝁䄴䅉橂䝁䅷睢あ䝁䅧兡畂䝁䅣䅉桂䝁䄴䅚杁䝁䅅睙橂䝁䅕督穂䝁䄸杣灂䝁䅕督杁䡁䅕杢歂䝁䅕杣杁䡁䅑䅡求䍁䅁兖畂䡁䅍兤楂䡁䅍睙祂䝁䅫杙求䝁䅑䅉楂䡁䅉兙畂䝁䅑杌杁䙁䅑䅡求䍁䅁睙療䝁䄰䅣桂䝁䄴入杁䡁䅍党獂䝁䅷督杁䝁䅫䅤穂䍁䅁䅣祂䝁䄸䅚ㅂ䝁䅍䅤穂䍁䅁䅤潂䡁䅉睢ㅂ䝁䅣䅡杁䝁䄸睤畂䍁䅁兙畂䝁䅑䅉獂䝁䅫睙求䝁䄴督求䝁䅑䅉祂䝁䅕䅤桂䝁䅫䅢杁䡁䅍䅤療䡁䅉党穂䑁䅳䅉橂䝁䄸杢橂䝁䅕督穂䝁䅫睢畂䍁䄰杙桂䡁䅍党歂䍁䅁督潂䝁䄸䅣穂䍁䄰睤灂䡁䅑䅡灂䝁䄴兌穂䝁䅧睢睂䡁䅍睏杁䝁䅅杢歂䍁䅁䅚灂䝁䅣兡あ䝁䅅䅢杁䝁䅍䅡桂䝁䄴杢求䝁䅷督獁䍁䅁督ㅂ䝁䅍䅡杁䝁䅅督杁䡁䅣睤㍂䍁䄴兙求䍁䄴睙療䝁䄰䅌杁䡁䅣睤㍂䍁䄴兙求䡁䅉兡求䍁䄴睙療䝁䄰䅌杁䡁䅣睤㍂䍁䄴䅤療䝁䅑䅚穂䝁䄴入歂䝁䅕杣畁䝁䅍睢瑂䍁䅷䅉桂䝁䄴䅚杁䡁䅣睤㍂䍁䄴兤畂䡁䅍兤楂䡁䅍睙祂䝁䅫杙求䝁䅑杌橂䝁䄸兢畁䍁䅁兑瑂䝁䅕杣灂䝁䅍兙畂䍁䅁兒桂䝁䅣䅢求䍁䅁睔ㅂ䡁䅑杚灂䡁䅑䅤求䡁䅉督獁䍁䅁兓畂䝁䅍杌杁䡁䅣兙穂䍁䅁杚療䡁䅕杢歂䝁䅕䅚杁䝁䅫杢杁䑁䅅兏㍁䑁䅣䅉桂䝁䄴䅚杁䝁䅫督杁䝁䅧党桂䝁䅑兣ㅂ䝁䅅杣あ䝁䅕杣求䝁䅑䅉灂䝁䄴䅉兂䝁䅫䅤あ䡁䅍杙ㅂ䡁䅉睚潂䍁䅷䅉兂䝁䅕杢畂䡁䅍入獂䡁䅙兙畂䝁䅫兙畁䅁䅁栴䅉䍁䝙䅁䉂䝁䄰党祂䝁䅫睙桂䝁䄴䅉䙂䝁䅷党橂䡁䅑杣灂䝁䅍䅉兂䝁䄸睤求䡁䅉䅉䑂䝁䄸兢睂䝁䅅杢㕂䍁䅷䅉䩂䝁䄴睙畁䍁䅷䅉桂䝁䄴䅉求䝁䅷党橂䡁䅑杣灂䝁䅍䅉睂䡁䅕杙獂䝁䅫睙杁䡁䅕䅤灂䝁䅷兡あ䡁䅫䅉潂䝁䄸䅢歂䝁䅫杢湂䍁䅁睙療䝁䄰䅣桂䝁䄴入獁䍁䅁党畂䝁䅣兙湂䝁䅕督杁䝁䅫杢杁䡁䅑䅡求䍁䅁睚求䝁䄴党祂䝁䅅䅤灂䝁䄸杢獁䍁䅁䅤祂䝁䅅杢穂䝁䄰兡穂䡁䅍兡療䝁䄴䅌杁䝁䅅杢歂䍁䅁䅚灂䡁䅍䅤祂䝁䅫杙ㅂ䡁䅑兡療䝁䄴䅉療䝁䅙䅉求䝁䅷党橂䡁䅑杣灂䝁䅍兡あ䡁䅫䅉浂䝁䄸杣杁䡁䅍兙獂䝁䅕䅉あ䝁䄸䅉祂䝁䅕䅤桂䝁䅫䅢杁䝁䅅杢歂䍁䅁睤潂䝁䄸䅢求䡁䅍兙獂䝁䅕䅉橂䡁䅕督あ䝁䄸兢求䡁䅉督杁䝁䅫杢杁䡁䅑䅡求䍁䅁兖畂䝁䅫䅤求䝁䅑䅉呂䡁䅑兙あ䝁䅕督畁䍁䅁兓あ䍁䅁睢睂䝁䅕杣桂䡁䅑党穂䍁䅁䅤潂䡁䅉睢ㅂ䝁䅣䅡杁䙁䅙党祂䡁䅑兡橂䝁䅅䅢獂䡁䅫䅉䩂䝁䄴䅤求䝁䅣杣桂䡁䅑党歂䍁䅁兖あ䝁䅫䅢灂䡁䅑兡求䡁䅍䅌杁䙁䅑杣桂䝁䄴督瑂䝁䅫督穂䝁䅫睢畂䍁䅁兙畂䝁䅑䅉䕂䝁䅫督あ䡁䅉兡楂䡁䅕䅤灂䝁䄸杢杁䙁䅕䅤灂䝁䅷兡あ䝁䅫党穂䍁䅷䅉䉂䕁䅕䅕杁䙁䅑杣桂䝁䄴督瑂䝁䅫督穂䝁䅫睢畂䍁䅁䅓療䝁䅷䅚橂䝁䄸䅌杁䝁䅅杢歂䍁䅁睒求䝁䄴党祂䝁䅅䅤灂䝁䄸杢杁䍁䅙䅉乂䝁䅅杣牂䝁䅕䅤灂䝁䄴睚杁䡁䅍党湂䝁䄰党畂䡁䅑督畁䍁䅁䅖潂䝁䅕䅉橂䝁䄸兢睂䝁䅅杢㕂䍁䅁睚求䝁䄴党祂䝁䅅䅤求䡁䅍䅉求䝁䅷党橂䡁䅑杣灂䝁䅍兡あ䡁䅫䅉ㅂ䡁䅍兡畂䝁䅣䅉橂䝁䄸兙獂䍁䅁兙畂䝁䅑䅉獂䝁䅫睚畂䝁䅫䅤求䍁䅷䅉畂䝁䅅䅤ㅂ䡁䅉兙獂䍁䅁睚桂䡁䅍䅌杁䡁䅉党畂䝁䅕睤桂䝁䅉䅢求䍁䅷䅉畂䡁䅕睙獂䝁䅕兙祂䍁䅷䅉潂䡁䅫䅚祂䝁䄸䅌杁䡁䅍睢獂䝁䅅杣獁䍁䅁睤灂䝁䄴䅚獁䍁䅁兙畂䝁䅑䅉療䡁䅑䅡求䡁䅉䅉求䝁䄴党祂䝁䅣入杁䡁䅍睢ㅂ䡁䅉睙求䡁䅍杌杁䕁䅫䅤杁䝁䅅䅢穂䝁䄸䅉穂䡁䅕䅣睂䝁䅷兡求䡁䅍䅉桂䝁䄴䅚杁䝁䄰兙祂䝁䅳党あ䡁䅍䅉求䝁䅷党橂䡁䅑杣灂䝁䅍䅉睂䝁䄸睤求䡁䅉䅉桂䡁䅑䅉㍂䝁䅧睢獂䝁䅕督桂䝁䅷党杁䡁䅑睢杁䝁䄸䅤潂䝁䅕杣杁䝁䅕䅢求䝁䅍䅤祂䝁䅫睙杁䡁䅕䅤灂䝁䅷兡あ䡁䅫䅉橂䝁䄸兢睂䝁䅅杢灂䝁䅕督獁䍁䅁杣ㅂ䡁䅉兙獂䍁䅁党獂䝁䅕睙あ䡁䅉兡橂䍁䅁睙療䝁䄸䅣求䡁䅉兙あ䝁䅫杤求䡁䅍䅌杁䝁䄰兤畂䝁䅫睙灂䡁䅁兙獂䝁䅫䅤灂䝁䅕督獁䍁䅁兙畂䝁䅑䅉療䡁䅑䅡求䡁䅉䅉瑂䝁䅅杣牂䝁䅕䅤杁䡁䅁兙祂䡁䅑兡橂䝁䅫䅣桂䝁䄴䅤穂䍁䄴䅉䉂䝁䄰党祂䝁䅫睙桂䝁䄴䅉䙂䝁䅷党橂䡁䅑杣灂䝁䅍䅉兂䝁䄸睤求䡁䅉䅉䑂䝁䄸兢睂䝁䅅杢㕂䍁䅷䅉䩂䝁䄴睙畁䍁䅁睤桂䡁䅍䅉灂䝁䄴睙療䡁䅉䅣療䡁䅉兙あ䝁䅕䅚杁䝁䅫杢杁䑁䅅兏睁䑁䅙䅉桂䝁䄴䅚杁䝁䅫督杁䝁䅧党桂䝁䅑兣ㅂ䝁䅅杣あ䝁䅕杣求䝁䅑䅉灂䝁䄴䅉䑂䝁䄸䅢ㅂ䝁䄰杙ㅂ䡁䅍䅌杁䕁䄸䅡灂䝁䄸杌䅁䙁呷䅁祃权䅁兑瑂䝁䅕杣灂䝁䅍兙畂䍁䅁兒㑂䡁䅁杣求䡁䅍督杁䕁䅍睢瑂䡁䅁兙畂䡁䅫䅌杁䡁䅑睢湂䝁䅕䅤潂䝁䅕杣杁䡁䅣兡あ䝁䅧䅉灂䡁䅑督杁䡁䅍兤楂䡁䅍兡歂䝁䅫兙祂䝁䅫党穂䍁䅷䅉療䡁䅁党祂䝁䅅䅤求䡁䅍䅉桂䡁䅍䅉灂䝁䄴䅤求䝁䅣杣桂䡁䅑党歂䍁䅁䅣桂䡁䅫兢求䝁䄴䅤穂䍁䅁睙療䝁䄰䅣桂䝁䄴入杁䝁䅫杢杁䡁䅑䅡求䍁䅁兖畂䝁䅫䅤求䝁䅑䅉呂䡁䅑兙あ䝁䅕督獁䍁䅁兒ㅂ䡁䅉睢睂䝁䅕䅌杁䡁䅑䅡求䍁䅁兔灂䝁䅑䅚獂䝁䅕䅉䙂䝁䅅督あ䍁䅁兙畂䝁䅑䅉䉂䝁䅙杣灂䝁䅍兙獁䍁䅁䅤潂䝁䅕䅉䉂䡁䅍兡桂䍁䅁䅕桂䝁䅍兡浂䝁䅫睙獁䍁䅁兑ㅂ䡁䅍䅤祂䝁䅅䅢灂䝁䅅䅌杁䕁䄴党㍂䍁䅁杗求䝁䅅䅢桂䝁䄴䅚獁䍁䅁䅔桂䡁䅑兡畂䍁䅁兑瑂䝁䅕杣灂䝁䅍兙獁䍁䅁睑桂䝁䄴兙歂䝁䅅䅌杁䡁䅑䅡求䍁䅁睑桂䡁䅉兡楂䝁䅉党桂䝁䄴䅌杁䝁䅅杢歂䍁䅁兓畂䡁䅑党祂䝁䄴兙あ䝁䅫睢畂䝁䅅䅢獂䡁䅫杌杁䕁䅫䅤杁䝁䄸䅣求䡁䅉兙あ䝁䅕督杁䡁䅑䅡祂䝁䄸兤湂䝁䅧䅉浂䝁䄸兤祂䍁䅁督求䝁䅣兢求䝁䄴䅤穂䑁䅯䅉噂䍁䄴睕畁䍁䅁睑療䝁䄴督ㅂ䝁䄰党祂䍁䅁睕求䡁䅉杤灂䝁䅍党穂䍁䅷䅉䑂䝁䄸兢瑂䝁䅕杣橂䝁䅫兙獂䍁䅁睕求䡁䅉杤灂䝁䅍党穂䍁䅷䅉䩂䝁䄴䅤求䡁䅉杢桂䡁䅑兡療䝁䄴兙獂䍁䅁睑桂䡁䅉䅚杁䙁䅍党祂䡁䅙兡橂䝁䅕督獁䍁䅁兙畂䝁䅑䅉䡂䝁䅷睢楂䝁䅅䅢杁䕁䄰党祂䝁䅍䅡桂䝁䄴䅤杁䝁䅅杢歂䍁䅁杔求䡁䅑睤療䡁䅉睡杁䙁䅍党祂䡁䅙兡橂䝁䅕督畁䍁䅁䅖潂䝁䅕䅉橂䝁䄸兢睂䝁䅅杢㕂䉁杫督杁䡁䅁杣療䝁䅑兤橂䡁䅑督杁䝁䅅杢歂䍁䅁督求䡁䅉杤灂䝁䅍党穂䍁䅁兡畂䝁䅍䅢ㅂ䝁䅑党杁䝁䅍杣求䝁䅑兡あ䍁䅁睙桂䡁䅉䅚獁䍁䅁睙潂䝁䅅杣湂䝁䅕䅉橂䝁䅅杣歂䍁䅷䅉楂䝁䅅杢牂䝁䅫杢湂䍁䅷䅉桂䝁䄴䅚杁䝁䄸䅤潂䝁䅕杣杁䡁䅁兙㕂䝁䄰党畂䡁䅑䅉桂䝁䄴䅚杁䝁䅙兡畂䝁䅅杢橂䝁䅫杢湂䍁䅁䅣祂䝁䄸䅚ㅂ䝁䅍䅤穂䑁䅳䅉畂䝁䅕䅤㍂䝁䄸杣牂䍁䅁督求䡁䅉杤灂䝁䅍党穂䑁䅳䅉求䡁䅧䅣求䝁䄴督求䍁䅁兢桂䝁䄴兙湂䝁䅕兢求䝁䄴䅤杁䡁䅁杣療䝁䅑兤橂䡁䅑督杁䝁䅅杢歂䍁䅁督求䡁䅉杤灂䝁䅍党穂䑁䅳䅉桂䝁䄴䅚杁䡁䅑杣桂䡁䅙党獂䍁䅁兙畂䝁䅑䅉獂䝁䅫杚求䡁䅍䅤㕂䝁䅷党杁䡁䅍党祂䡁䅙兡橂䝁䅕督畁䍁䅁兓あ䍁䅁兙獂䡁䅍睢杁䡁䅁杣療䡁䅙兡歂䝁䅕督杁䝁䄰党祂䝁䅍䅡桂䝁䄴䅤杁䝁䅅睙硂䡁䅕兡穂䝁䅫䅤灂䝁䄸杢杁䝁䅅杢歂䍁䅁䅣祂䝁䄸睙求䡁䅍督灂䝁䄴睚獁䍁䅁督求䡁䅉杤灂䝁䅍兡畂䝁䅣䅉桂䝁䄴䅚杁䡁䅍党あ䡁䅑䅢求䝁䄰党畂䡁䅑䅌杁䡁䅁睢灂䝁䄴䅤瑁䝁䄸杚瑁䡁䅍兙獂䝁䅕䅉瑂䝁䅅杣牂䝁䅕䅤灂䝁䄴睚獁䍁䅁兙畂䝁䅑䅉灂䝁䄴杚療䡁䅉兢桂䡁䅑兡療䝁䄴䅉睂䡁䅉睢歂䡁䅕睙あ䡁䅍䅉桂䝁䄴䅚杁䡁䅍党祂䡁䅙兡橂䝁䅕督杁䝁䅙睢祂䍁䅁兢求䡁䅉睙潂䝁䅅杢あ䡁䅍睏杁䝁䅅杢歂䍁䅁杚祂䝁䅅兤歂䍁䅁䅣祂䝁䅕杤求䝁䄴䅤灂䝁䄸杢杁䡁䅍党祂䡁䅙兡橂䝁䅕督獁䍁䅁兙穂䍁䅁睤求䝁䅷䅢杁䝁䅅督杁䡁䅑䅡求䍁䅁䅚求䡁䅍兡湂䝁䄴䅉桂䝁䄴䅚杁䝁䄸䅣求䡁䅉兙あ䝁䅫睢畂䍁䅁睢浂䍁䅁睙ㅂ䡁䅍䅤療䝁䄰党祂䍁䅁䅢療䡁䅫兙獂䡁䅑入杁䡁䅁杣療䝁䅣杣桂䝁䄰督畁䍁䅁兓畂䍁䅁兙歂䝁䅑兡あ䝁䅫睢畂䍁䅷䅉あ䝁䅧党杁䝁䅍睢瑂䡁䅁兙畂䡁䅫䅉獂䝁䅕兙穂䝁䅕督杁䝁䅅杢歂䍁䅁睢睂䝁䅕杣桂䡁䅑党穂䍁䅁䅢療䡁䅕杢湂䝁䅕督杁䝁䅅䅤杁䝁䅅兡祂䡁䅁睢祂䡁䅑督畁䍁䅁兓あ䍁䅁督求䝁䅷䅢穂䍁䅁兡あ䡁䅍䅉睂䡁䅉睢歂䡁䅕睙あ䡁䅍䅉桂䝁䄴䅚杁䡁䅍党祂䡁䅙兡橂䝁䅕督杁䡁䅑睢杁䝁䅍睢畂䡁䅍兤瑂䝁䅕杣穂䍁䅷䅉穂䝁䄰兙獂䝁䅷䅉楂䡁䅕督灂䝁䄴党穂䡁䅍党穂䍁䅷䅉瑂䝁䅫䅚瑁䡁䅍兡㙂䝁䅕䅚杁䝁䅍睢瑂䡁䅁兙畂䝁䅫党穂䍁䅷䅉桂䝁䄴䅚杁䝁䅷兙祂䝁䅣党杁䝁䅍睢祂䡁䅁睢祂䝁䅅䅤灂䝁䄸杢穂䍁䅁䅤潂䡁䅉睢ㅂ䝁䅣䅡杁䝁䄰睢楂䝁䅫䅢求䍁䅁兙畂䝁䅑䅉療䝁䄴䅢灂䝁䄴党杁䝁䅅䅣睂䝁䅷兡橂䝁䅅䅤灂䝁䄸杢穂䍁䅷䅉桂䝁䅙杚灂䝁䅷兡桂䡁䅑党杁䝁䄰兙祂䝁䅳党あ䝁䅫杢湂䍁䅷䅉橂䡁䅕督あ䝁䄸兢求䡁䅉䅉祂䝁䅕杚求䡁䅉杣桂䝁䅷䅉睂䡁䅉睢湂䡁䅉兙瑂䡁䅍䅌杁䡁䅑䅡灂䡁䅉䅚瑁䡁䅁兙祂䡁䅑入杁䡁䅍党祂䡁䅙兡橂䝁䅕䅉睂䡁䅉睢㉂䝁䅫䅚求䡁䅉督杁䝁䅅杢歂䍁䅁杙ㅂ䡁䅍兡畂䝁䅕督穂䍁䅁䅣桂䡁䅉䅤畂䝁䅕杣穂䍁䅷䅉歂䝁䅫杣求䝁䅍䅤杁䝁䄰兙灂䝁䅷䅌杁䡁䅑党獂䝁䅕䅣潂䝁䄸杢求䍁䅷䅉灂䝁䄴兌潂䝁䄸兤穂䝁䅕䅉穂䝁䅅䅢求䡁䅍䅉あ䝁䅕兙瑂䡁䅍䅌杁䡁䅑党獂䝁䅕䅣潂䝁䄸杢求䍁䅷䅉桂䝁䄴䅚杁䝁䅑兡祂䝁䅕睙あ䍁䅁杣求䡁䅍䅣療䝁䄴督求䍁䅁兙歂䡁䅙党祂䡁䅑兡穂䝁䅫杢湂䍁䄴䅉䉂䝁䄰党祂䝁䅫睙桂䝁䄴䅉䙂䡁䅧䅣祂䝁䅕督穂䍁䅁睑療䝁䄰䅣桂䝁䄴入杁䡁䅣兙穂䍁䅁杚療䡁䅕杢歂䝁䅕䅚杁䝁䅫杢杁䑁䅅䅏ㅁ䑁䅁䅉桂䝁䄴䅚杁䝁䅫督杁䝁䅉兙穂䝁䅕䅚杁䝁䅫杢杁䕁䄴党㍂䍁䅁兗療䡁䅉睡獁䍁䅁杔求䡁䅣䅉婂䝁䄸杣牂䍁䄴䅁兂睅䅁杙䅧䕁䅅兢求䡁䅉兡橂䝁䅅杢杁䕁䅙兡畂䝁䅅杢橂䝁䅫兙獂䍁䅁睒祂䝁䄸兤睂䍁䅷䅉䩂䝁䄴睙畁䍁䅷䅉桂䝁䄴䅉灂䝁䄴督ㅂ䡁䅉兙畂䝁䅍党杁䝁䅧睢獂䝁䅑兡畂䝁䅣䅉橂䝁䄸兢睂䝁䅅杢㕂䍁䅷䅉睂䡁䅉睢㉂䝁䅫䅚求䡁䅍䅉穂䡁䅁党橂䝁䅫兙獂䡁䅑入杁䡁䅁杣療䡁䅁党祂䡁䅑入杁䝁䅅杢歂䍁䅁睙桂䡁䅍兤桂䝁䅷䅤㕂䍁䅁兡畂䡁䅍兤祂䝁䅅杢橂䝁䅕䅉睂䡁䅉睢歂䡁䅕睙あ䡁䅍䅉灂䝁䄴䅉あ䝁䅧党杁䙁䅕杢灂䡁䅑党歂䍁䅁睕あ䝁䅅䅤求䡁䅍杌杁䙁䅑䅡求䍁䅁睙療䝁䄰䅣桂䝁䄴入杁䝁䄸杚浂䝁䅕杣穂䍁䅁䅣祂䝁䄸䅣求䡁䅉䅤㕂䍁䅁兙畂䝁䅑䅉あ䡁䅉兙畂䡁䅍䅣療䡁䅉䅤桂䡁䅑兡療䝁䄴䅉灂䝁䄴督ㅂ䡁䅉兙畂䝁䅍党杁䡁䅁杣療䝁䅑兤橂䡁䅑督獁䍁䅁督ㅂ䝁䅍䅡杁䝁䅅督杁䡁䅁䅡㕂䡁䅍兡橂䝁䅅䅢杁䝁䅑兙瑂䝁䅅睚求䍁䅁兙畂䝁䅑䅉獂䝁䅫兙楂䝁䅫䅢灂䡁䅑入杁䝁䅍睢㉂䝁䅕杣桂䝁䅣党杁䝁䅙睢祂䍁䅁杙ㅂ䡁䅍党穂䍁䅁兙畂䝁䅑䅉あ䡁䅉兤橂䝁䅳督獁䍁䅁兡畂䝁䅷兙畂䝁䅑䅉桂䝁䄴䅚杁䝁䄸睙求䝁䅅杢杁䝁䄰兙祂䝁䅫杢求䍁䅷䅉桂䝁䅣杣灂䝁䅍兤獂䡁䅑兤祂䝁䅅䅢瑁䡁䅉党獂䝁䅅䅤求䝁䅑䅉睂䡁䅉睢歂䡁䅕睙あ䡁䅍䅌杁䝁䅅杢歂䍁䅁睢あ䝁䅧党祂䍁䅁睙療䝁䄰兢求䡁䅉睙灂䝁䅅䅢杁䡁䅁杣療䡁䅁党祂䡁䅑入杁䝁䅅杢歂䍁䅁督睂䝁䅕睙灂䝁䅅䅢あ䡁䅫䅉あ䡁䅉兙畂䡁䅍䅣療䡁䅉䅤桂䡁䅑兡療䝁䄴䅉橂䝁䄸杤求䡁䅉兙湂䝁䅕督㝁䍁䅁督睂䝁䅕睙灂䝁䅅䅢あ䡁䅫䅉橂䝁䅅督ㅂ䝁䅅䅢あ䡁䅫䅉灂䝁䄴督ㅂ䡁䅉兙畂䝁䅍党獁䍁䅁兡畂䝁䅍䅢ㅂ䝁䅑兡畂䝁䅣䅉睂䡁䅉兡瑂䝁䅅杣灂䝁䅷入杁䝁䅕䅥橂䝁䅕督穂䍁䅁兙畂䝁䅑䅉穂䡁䅕杣睂䝁䅷兤穂䍁䅷䅉求䡁䅧党橂䡁䅕䅤灂䡁䅙党杁䝁䅅杢歂䍁䅁䅣祂䝁䄸杚求䡁䅍督灂䝁䄸杢桂䝁䅷䅉獂䝁䅫兙楂䝁䅫䅢灂䡁䅑入獁䍁䅁睚求䝁䄴党祂䝁䅅䅢杁䝁䅷兡桂䝁䅉兡獂䝁䅫䅤㕂䍁䅷䅉ㅂ䝁䄰杙祂䝁䅕䅢獂䝁䅅䅉桂䝁䄴䅚杁䝁䅕䅥橂䝁䅕督穂䍁䅁䅢灂䝁䅅杙灂䝁䅷兡あ䡁䅫䅌杁䝁䅅杢歂䍁䅁督睂䝁䅕睙灂䝁䅅䅢あ䡁䅫䅉橂䝁䄸杤求䡁䅉兙湂䝁䅕䅉灂䝁䄴䅉あ䝁䅅杣湂䝁䅕䅤求䝁䅑䅉瑂䝁䅅杣牂䝁䅕䅤穂䍁䅷䅉桂䡁䅍䅉㍂䝁䅕䅢獂䍁䅁兙穂䍁䅁睙ㅂ䡁䅍䅤療䝁䄰兡㙂䝁䅕䅚杁䡁䅁杣療䝁䅣杣桂䝁䄰督杁䝁䅙睢祂䍁䅁督瑂䝁䅅䅢獂䍁䅁䅤療䍁䅁兢灂䝁䅑兌穂䝁䅫来求䝁䅑䅉楂䡁䅕督灂䝁䄴党穂䡁䅍党穂䍁䅁兙畂䝁䅑䅉㍂䝁䄸杣牂䝁䅕杣穂䉁杫䅉橂䝁䄸兢睂䝁䅕杢穂䝁䅅䅤灂䝁䄸杢杁䝁䅫杢穂䡁䅕杣桂䝁䄴睙求䑁䅳䅉桂䝁䄴䅚杁䡁䅍䅣求䝁䅍兡桂䝁䅷䅤㕂䍁䅁杚灂䝁䄴兙畂䝁䅍兡桂䝁䅷䅉灂䝁䄴督ㅂ䡁䅉兙畂䝁䅍党杁䡁䅁杣療䝁䅑兤橂䡁䅑督杁䝁䅍睢瑂䡁䅁杣灂䡁䅍兡畂䝁䅣䅉祂䝁䅫督牂䍁䅁兢桂䝁䄴兙湂䝁䅕兢求䝁䄴䅤杁䝁䅫杢穂䡁䅕杣桂䝁䄴睙求䍁䅁䅣祂䝁䄸睚祂䝁䅅兢穂䍁䅁杚療䡁䅉䅉獂䝁䅕杢歂䝁䅫杢湂䍁䅁兙畂䝁䅑䅉獂䝁䅕兙穂䝁䅫杢湂䍁䅁兡畂䡁䅍䅤灂䡁䅑兤あ䝁䅫睢畂䡁䅍䅌杁䝁䅙兡歂䝁䅕䅢灂䡁䅑入杁䝁䅅杢歂䍁䅁督ㅂ䡁䅉党あ䡁䅫䅉睂䡁䅉睢歂䡁䅕睙あ䡁䅍䅌杁䝁䅅杢歂䍁䅁䅤祂䝁䅅䅚求䍁䅁睙祂䝁䅕䅚灂䡁䅑䅉灂䝁䄴督ㅂ䡁䅉兙畂䝁䅍党畁䍁䅁兓あ䍁䅁督求䝁䅷䅢穂䍁䅁兡あ䡁䅍䅉睂䡁䅉睢睂䝁䅕杣あ䡁䅫䅉桂䝁䄴䅚杁䝁䅍兙穂䡁䅕兙獂䡁䅑入杁䝁䅫杢穂䡁䅕杣桂䝁䄴睙求䍁䅁䅣祂䝁䄸䅚ㅂ䝁䅍䅤穂䍁䅁䅤潂䡁䅉睢ㅂ䝁䅣䅡杁䝁䅫杢歂䝁䅕䅣求䝁䄴䅚求䝁䄴䅤杁䝁䅫杢穂䡁䅕杣桂䝁䄴睙求䍁䅁兙湂䝁䅕杢あ䡁䅍䅉桂䝁䄴䅚杁䝁䅉杣療䝁䅳党祂䡁䅍杌杁䙁䅑䅡求䍁䅁睙療䝁䄰䅣桂䝁䄴入杁䡁䅣兙穂䍁䅁杚療䡁䅕杢歂䝁䅕䅚杁䝁䅫杢杁䑁䅅䅏㍁䑁䅉䅉桂䝁䄴䅚杁䝁䅫督杁䝁䅧党桂䝁䅑兣ㅂ䝁䅅杣あ䝁䅕杣求䝁䅑䅉灂䝁䄴䅉䑂䝁䅫杢橂䝁䅫杢畂䝁䅅䅤灂䍁䅷䅉偂䝁䅧兡療䍁䄴䅁⽁䅆䅁杭䅫䕁䅅兢求䡁䅉兡橂䝁䅅杢杁䕁䅫杢あ䝁䅕杣畂䝁䅅䅤灂䝁䄸杢桂䝁䅷䅉䡂䡁䅉睢ㅂ䡁䅁䅌杁䕁䅫杢橂䍁䄴䅉療䝁䅙杚求䡁䅉督杁䝁䅫杢穂䡁䅕杣桂䝁䄴睙求䍁䅁䅣祂䝁䄸䅚ㅂ䝁䅍䅤穂䍁䅁杚療䡁䅉䅉橂䝁䄸兢瑂䝁䅕杣橂䝁䅫兙獂䍁䅷䅉灂䝁䄴督あ䝁䅫䅤ㅂ䡁䅑兡療䝁䄴兙獂䍁䅷䅉桂䝁䄴䅚杁䝁䅫杢歂䝁䅫杤灂䝁䅑兤桂䝁䅷䅉橂䡁䅕督あ䝁䄸兢求䡁䅉督杁䝁䅫杢杁䕁䄴睢祂䡁䅑䅡杁䕁䅅兢求䡁䅉兡橂䝁䅅䅉桂䝁䄴䅚杁䝁䅫杢あ䝁䅕杣畂䝁䅅䅤灂䝁䄸杢桂䝁䅷䅢㕂䍁䄴䅉䩂䡁䅑䅉療䡁䅁党祂䝁䅅䅤求䡁䅍䅉あ䝁䅧杣療䡁䅕睚潂䍁䅁䅤潂䡁䅉党求䍁䅁督求䝁䅣兢求䝁䄴䅤穂䑁䅯䅉佂䝁䄸杣あ䝁䅧䅉䉂䝁䄰党祂䝁䅫睙桂䍁䅁睑療䝁䄰兢求䡁䅉睙灂䝁䅅䅢㝁䍁䅁兓畂䡁䅑党祂䝁䄴兙あ䝁䅫睢畂䝁䅅䅢杁䕁䅍睢瑂䝁䄰党祂䝁䅍兡桂䝁䅷睏杁䝁䅅杢歂䍁䅁睒獂䝁䄸杙桂䝁䅷䅉兂䝁䅕杣穂䝁䄸杢桂䝁䅷杌杁䙁䅑䅡求䍁䅁睙療䝁䄰䅣桂䝁䄴入杁䡁䅁杣療䡁䅙兡歂䝁䅕督杁䝁䅍睢瑂䝁䄰党祂䝁䅍兡桂䝁䅷䅉桂䝁䄴䅚杁䝁䅫杢歂䡁䅕督あ䡁䅉兡桂䝁䅷䅉睂䡁䅉睢睂䝁䅕杣あ䡁䅫䅉灂䝁䄴督ㅂ䡁䅉兙畂䝁䅍党獁䍁䅁兡畂䝁䅍䅢ㅂ䝁䅑兡畂䝁䅣䅉楂䡁䅕督灂䝁䄴党穂䡁䅍䅉灂䝁䄴䅤求䡁䅉杣ㅂ䡁䅁䅤灂䝁䄸杢杁䝁䅅杢歂䍁䅁䅣桂䝁䅍睡桂䝁䅣党杁䝁䅫杢穂䡁䅕杣桂䝁䄴睙求䍁䅁䅤潂䝁䅅䅤杁䝁䅍睢㉂䝁䅕杣杁䝁䅕䅥睂䝁䄸督ㅂ䡁䅉党杁䡁䅑睢杁䝁䄰兙歂䝁䅕䅉桂䝁䄴䅚杁䝁䄴兙あ䡁䅕杣桂䝁䅷䅉歂䝁䅫督桂䡁䅍䅤求䡁䅉督㝁䍁䅁睚求䝁䄴党祂䝁䅅䅢杁䝁䅷兡桂䝁䅉兡獂䝁䅫䅤㕂䍁䅷䅉求䝁䄴杤灂䡁䅉睢畂䝁䄰党畂䡁䅑兙獂䍁䅷䅉橂䝁䄸兢瑂䝁䅕杣橂䝁䅫兙獂䍁䅁兙ㅂ䡁䅑睢瑂䝁䄸杙灂䝁䅷党杁䝁䅷兡桂䝁䅉兡獂䝁䅫䅤㕂䍁䅷䅉㍂䝁䄸杣牂䝁䅕杣穂䉁杫䅉橂䝁䄸兢睂䝁䅕杢穂䝁䅅䅤灂䝁䄸杢獁䍁䅁党㑂䝁䅍党穂䡁䅍䅉橂䝁䅅督ㅂ䝁䅅䅢あ䡁䅫䅌杁䝁䅅杢歂䍁䅁睙祂䝁䅫督灂䡁䅍䅉瑂䝁䅅杢桂䝁䅣党瑂䝁䅕杢あ䍁䅁兡畂䡁䅍兤祂䝁䅅杢橂䝁䅕䅉睂䡁䅉睢歂䡁䅕睙あ䡁䅍睏杁䝁䅅杢歂䍁䅁䅣祂䝁䄸杚求䡁䅍督灂䝁䄸杢桂䝁䅷䅉獂䝁䅫兙楂䝁䅫䅢灂䡁䅑入杁䝁䅫杢穂䡁䅕杣桂䝁䄴睙求䍁䄴䅉䩂䡁䅑䅉桂䝁䅷督療䍁䅁睢浂䝁䅙党祂䡁䅍䅉瑂䝁䅅杣灂䝁䄴党獁䍁䅁党畂䝁䅕杣湂䡁䅫兌祂䝁䅕䅢桂䡁䅑党歂䍁䅁䅣祂䝁䄸䅣求䡁䅉䅤㕂䍁䅁兡畂䡁䅍兤祂䝁䅅杢橂䝁䅕䅌杁䝁䅅杤灂䝁䅅䅤灂䝁䄸杢獁䍁䅁䅣療䝁䅷兡あ䝁䅫睙桂䝁䅷䅉祂䝁䅫督牂䍁䅷䅉あ䡁䅉兙歂䝁䅕䅉橂䡁䅉党歂䝁䅫䅤獁䍁䅁䅤祂䝁䅅䅚求䍁䅁杚灂䝁䄴兙畂䝁䅍党獁䍁䅁兙畂䝁䅑䅉睂䝁䄸杣あ䝁䅙睢獂䝁䅫睢杁䡁䅍睢獂䡁䅕䅤灂䝁䄸杢穂䑁䅳䅉㉂䝁䄸䅢ㅂ䝁䄴䅤桂䡁䅉入杁䝁䅅杢歂䍁䅁督睂䝁䄸杢穂䝁䄸杣瑁䡁䅁兙灂䝁䅑䅉睂䝁䅕杣穂䝁䄸杢桂䝁䅷䅉桂䝁䅍睙灂䝁䅑党畂䡁䅑䅌杁䝁䅅杢歂䍁䅁督ㅂ䡁䅁䅣獂䝁䅕兢求䝁䄴䅤桂䝁䅷䅉潂䝁䅕兙獂䡁䅑䅡杁䡁䅁杣療䝁䅑兤橂䡁䅑督㝁䍁䅁兙畂䝁䅑䅉睂䝁䅕杣穂䝁䄸杢桂䝁䅷䅉桂䡁䅕䅤療䍁䅁兙畂䝁䅑䅉潂䝁䄸兢求䝁䄸睤畂䝁䅕杣穂䍁䅷䅉求䡁䅧䅤求䝁䄴䅚求䝁䅑䅉㍂䝁䅅杣祂䝁䅅杢あ䡁䅫䅌杁䝁䅑党㉂䝁䅫睙求䍁䅁䅣祂䝁䄸䅤求䝁䅍䅤灂䝁䄸杢杁䝁䅫杢穂䡁䅕杣桂䝁䄴睙求䍁䅷䅉潂䝁䄸兢求䍁䅁睤桂䡁䅉杣桂䝁䄴䅤㕂䍁䅁兙畂䝁䅑䅉祂䝁䅕䅢桂䡁䅑党歂䍁䅁督求䡁䅉杤灂䝁䅍党穂䍁䅷䅉桂䝁䄴䅚杁䝁䅫杢穂䡁䅕杣桂䝁䄴睙求䍁䅁杚療䡁䅉䅉潂䝁䅫睚潂䍁䅁杢求䡁䅑兌㍂䝁䄸杣あ䝁䅧䅉灂䝁䄴䅚灂䡁䅙兡歂䡁䅕兙獂䡁䅍杌杁䕁䅙兤祂䡁䅑䅡求䡁䅉䅌杁䡁䅑䅡求䍁䅁睙療䝁䄰䅣桂䝁䄴入杁䡁䅁杣療䡁䅙兡歂䝁䅕督杁䝁䄰睢祂䡁䅑睚桂䝁䅣党杁䝁䅅杢歂䍁䅁睢あ䝁䅧党祂䍁䅁䅢療䝁䅅杢穂䍁䅁杣求䝁䅍党灂䡁䅙兙楂䝁䅷党杁䝁䅫杢橂䝁䅷兤歂䝁䅕督杁䝁䅍睢瑂䝁䄰党祂䝁䅍兡桂䝁䅷䅉瑂䝁䄸杣あ䝁䅣兙湂䝁䅕督獁䍁䅁䅢灂䝁䅙党杁䝁䅫杢穂䡁䅕杣桂䝁䄴睙求䍁䅁䅣療䝁䅷兡橂䡁䅫䅉獂䝁䄸兙畂䡁䅍䅌杁䝁䅅杢歂䍁䅁睙療䝁䄰兢求䡁䅉睙灂䝁䅅䅢杁䝁䅷睢桂䝁䄴督獁䍁䅁䅖潂䝁䅕䅉橂䝁䄸兢睂䝁䅅杢㕂䍁䅁睤桂䡁䅍䅉浂䝁䄸兤畂䝁䅑党歂䍁䅁兡畂䍁䅁免㕁䑁䅅兏杁䝁䅅杢歂䍁䅁兡穂䍁䅁䅡求䝁䅅䅚硂䡁䅕兙祂䡁䅑党祂䝁䅕䅚杁䝁䅫杢杁䕁䄴党㍂䍁䅁兗療䡁䅉睡獁䍁䅁杔求䡁䅣䅉婂䝁䄸杣牂䍁䄴䅁䙂䅆䅁杏䅣䕁䅅兢求䡁䅉兡橂䝁䅅杢杁䙁䅍䅤桂䡁䅑党穂䍁䅁睖桂䡁䅑党祂䍁䅁睑療䝁䄰䅣桂䝁䄴入獁䍁䅁䅤潂䡁䅉睢ㅂ䝁䅣䅡杁䝁䅫䅤穂䍁䅁督ㅂ䝁䅉督灂䝁䅑兡桂䡁䅉兡求䡁䅍䅌杁䡁䅁杣療䡁䅙兡歂䝁䅕督杁䡁䅣兙あ䝁䅕杣杁䝁䅅杢歂䍁䅁党獂䝁䅕睙あ䡁䅉兡橂䍁䅁督求䡁䅉杤灂䝁䅍党穂䍁䅁䅤療䍁䅁杣求䡁䅍兡歂䝁䅕杢あ䝁䅫兙獂䍁䅷䅉橂䝁䄸兢瑂䝁䅕杣橂䝁䅫兙獂䍁䅷䅉灂䝁䄴䅚ㅂ䡁䅍䅤祂䝁䅫兙獂䍁䅷䅉桂䝁䄴䅚杁䝁䄸䅤潂䝁䅕杣杁䝁䅍兤穂䡁䅑睢瑂䝁䅕杣穂䍁䅁兡畂䍁䅁䅤潂䝁䅕䅉噂䝁䄴兡あ䝁䅕䅚杁䙁䅍䅤桂䡁䅑党穂䍁䄴䅉䩂䡁䅑䅉療䡁䅁党祂䝁䅅䅤求䡁䅍䅉あ䝁䅧杣療䡁䅕睚潂䍁䅁䅤潂䡁䅉党求䍁䅁督求䝁䅣兢求䝁䄴䅤穂䑁䅯䅉塂䝁䅅䅤求䡁䅉䅌杁䕁䅕䅢求䝁䅍䅤祂䝁䅫睙獁䍁䅁兙畂䝁䅑䅉䑂䝁䄸杢あ䡁䅉兙橂䡁䅑党歂䍁䅁睕求䡁䅉杤灂䝁䅍党穂䍁䄴䅉啂䝁䅧党杁䝁䅍睢瑂䡁䅁兙畂䡁䅫䅉睂䡁䅕杣橂䝁䅧兙穂䝁䅕督獁䍁䅁䅣祂䝁䄸䅚ㅂ䝁䅍党穂䍁䅷䅉歂䝁䅫督あ䡁䅉兡楂䡁䅕䅤求䡁䅍䅌杁䝁䅅杢歂䍁䅁督求䝁䅷䅢穂䍁䅁睤桂䡁䅑党祂䍁䅷䅉桂䡁䅍䅉㍂䝁䅕䅢獂䍁䅁兙穂䍁䅁䅚灂䡁䅍䅤祂䝁䅫杙ㅂ䡁䅑党穂䍁䅁党獂䝁䅕睙あ䡁䅉兡橂䝁䅫䅤㕂䍁䄴䅉䉂䡁䅍䅉療䝁䅙䅉䕂䝁䅕睙求䝁䄰杙求䡁䅉䅉穁䑁䅅䅌杁䑁䅉䅍祁䑁䅉䅌杁䕁䅅兢求䡁䅉兡橂䝁䅅杢杁䙁䅍䅤桂䡁䅑党穂䍁䅁睖桂䡁䅑党祂䍁䅁睑療䝁䄰䅣桂䝁䄴入杁䡁䅁杣療䡁䅙兡歂䝁䅕䅚杁䡁䅣兙あ䝁䅕杣杁䡁䅍党祂䡁䅙兡橂䝁䅕䅉あ䝁䄸䅉祁䑁䅙睍獁䑁䅉李ㅁ䍁䅁睙ㅂ䡁䅍䅤療䝁䄰党祂䡁䅍䅉獂䝁䄸睙桂䡁䅑党歂䍁䅁䅤潂䡁䅉睢ㅂ䝁䅣䅡療䡁䅕䅤杁䑁䅅䅍杁䝁䅍睢ㅂ䝁䄴䅤灂䝁䅕督杁䝁䅫杢杁䡁䅑䅡求䍁䅁睕あ䝁䅅䅤求䍁䅁睢浂䍁䅁睑桂䝁䅷兡浂䝁䄸杣畂䝁䅫兙㝁䍁䅁兙畂䝁䅑䅉歂䝁䅫督あ䡁䅉兡楂䡁䅕䅤求䝁䅑䅉求䝁䅷党橂䡁䅑杣灂䝁䅍兡あ䡁䅫䅉あ䝁䄸䅉祁䑁䅑䅌㍁䑁䅁兎杁䝁䅍兤穂䡁䅑睢瑂䝁䅕杣穂䍁䅁兡畂䍁䅁睕桂䝁䄴䅉䍂䝁䅕杣畂䝁䅅杣歂䝁䅫杢療䍁䅁睑療䡁䅕杢あ䡁䅫䅉瑂䝁䄸兤畂䡁䅑兙灂䝁䄴䅉橂䝁䄸兢瑂䡁䅕杢灂䡁䅑兡求䡁䅍䅉灂䝁䄴䅉䑂䝁䅅䅢灂䝁䅙睢祂䝁䄴兡桂䍁䄴䅉啂䝁䅧党杁䝁䅍睢瑂䡁䅁兙畂䡁䅫䅉桂䝁䅷督療䍁䅁䅣祂䝁䄸杤灂䝁䅑党穂䍁䅁睤桂䡁䅑党祂䍁䅁兙畂䝁䅑睌療䡁䅉䅉㍂䝁䅅督あ䝁䅕睤桂䡁䅑党祂䍁䅁督求䡁䅉杤灂䝁䅍党穂䍁䅷䅉灂䝁䄴睙獂䡁䅕䅚灂䝁䄴睚杁䡁䅑䅡求䍁䅁睢睂䝁䅕杣桂䡁䅑兡療䝁䄴䅌杁䝁䄰兙灂䝁䄴䅤求䝁䄴兙畂䝁䅍党獁䍁䅁兙畂䝁䅑䅉橂䝁䄸杢穂䡁䅑杣ㅂ䝁䅍䅤灂䝁䄸杢杁䝁䄸杚杁䝁䅙兙橂䝁䅫䅢灂䡁䅑兡求䡁䅍䅉桂䡁䅑䅉あ䝁䅧党杁䡁䅣兙あ䝁䅕杣杁䝁䅅杢歂䍁䄸睢祂䍁䅁睤桂䡁䅍䅤求䡁䅣兙あ䝁䅕杣杁䡁䅍入穂䡁䅑党瑂䡁䅍䅉桂䡁䅑䅉㉂䝁䅅杣灂䝁䄸兤穂䍁䅁兢灂䝁䅷兡あ䝁䅅杣㕂䍁䅁兡畂䡁䅍䅤桂䝁䅷䅢桂䡁䅑兡療䝁䄴督畁䍁䅁兑瑂䝁䅕杣灂䝁䅍兙畂䍁䅁睕あ䝁䅅䅤求䡁䅍䅉塂䝁䅅䅤求䡁䅉䅉䑂䝁䄸兢睂䝁䅅杢㕂䍁䅁睤桂䡁䅍䅉灂䝁䄴睙療䡁䅉䅣療䡁䅉兙あ䝁䅕䅚杁䝁䅫杢杁䑁䅅兏祁䑁䅫䅉桂䝁䄴䅚杁䝁䅫督杁䝁䅧党桂䝁䅑兣ㅂ䝁䅅杣あ䝁䅕杣求䝁䅑䅉灂䝁䄴䅉呂䝁䅅杢杁䕁䅑兡瑂䝁䅅督獁䍁䅁睑桂䝁䅷兡浂䝁䄸杣畂䝁䅫兙畁䅁䅁剓䅑䉁䍷䅁䉂䝁䄰党祂䝁䅫睙桂䝁䄴䅉啂䝁䄸睤求䡁䅉䅌杁䝁䄸杢求䍁䅁睢浂䍁䅁䅤潂䝁䅕䅉獂䝁䅅杣湂䝁䅕督あ䍁䅁睚獂䝁䄸杙桂䝁䅷䅉卂䕁䅕兓啂䡁䅍䅌杁䝁䅫督杁䝁䅅䅉獂䝁䅕兙歂䝁䅫杢湂䍁䅁兡畂䝁䅑党睂䝁䅕杢歂䝁䅕杢あ䍁䅁睢㍂䝁䄴党祂䍁䅷䅉療䡁䅁党祂䝁䅅䅤療䡁䅉䅉桂䝁䄴䅚杁䝁䅑党㉂䝁䅕䅢療䡁䅁党祂䍁䅁睢浂䍁䅁兢ㅂ䝁䅷䅤灂䡁䅑党畂䝁䅅杢あ䍁䅁睙療䝁䄰兢ㅂ䝁䄴兡橂䝁䅅䅤灂䝁䄸杢穂䍁䅁杣求䝁䅅䅢杁䝁䅕督あ䝁䅅䅤求䍁䅁睤灂䡁䅑䅡杁䝁䅅䅉睂䝁䄸杣あ䝁䅙睢獂䝁䅫睢杁䝁䄸杚杁䝁䄸杤求䡁䅉䅉硁䑁䅑䅏獁䑁䅁䅍睁䍁䅁睙療䝁䄰兢ㅂ䝁䄴兡橂䝁䅅䅤灂䝁䄸杢穂䍁䅁督灂䡁䅑党穂䍁䅁兙畂䝁䅑䅉桂䍁䅁䅡灂䝁䅣䅡獂䡁䅫䅉灂䝁䄴䅤求䡁䅉睙療䝁䄴杢求䝁䅍䅤求䝁䅑䅉浂䝁䄸睢あ䡁䅁杣灂䝁䄴䅤杁䝁䄸杚杁䙁䅕杌呂䍁䄴䅉歂䝁䅅䅤桂䍁䅁睙求䝁䄴䅤求䡁䅉䅉浂䝁䅅睙灂䝁䅷兡あ䝁䅫党穂䍁䄴䅁瑁䅆䅁杂䅳䕁䅅兢求䡁䅉兡橂䝁䅅杢杁䙁䅣兙あ䝁䅕杣杁䙁䅣睢祂䝁䅳督杁䕁䅍睢瑂䡁䅁兙畂䡁䅫䅌杁䕁䅫杢橂䍁䄴䅌杁䡁䅑䅡祂䝁䄸兤湂䝁䅧䅉灂䡁䅑督杁䡁䅍兤楂䡁䅍兡歂䝁䅫兙祂䝁䅫党穂䍁䅷䅉睂䡁䅉睢㉂䝁䅫䅚求䡁䅍䅉㍂䝁䅅䅤求䡁䅉䅉桂䝁䄴䅚杁䡁䅣兙穂䡁䅑党㍂䝁䅅䅤求䡁䅉䅉穂䝁䅕杣㉂䝁䅫睙求䡁䅍䅉灂䝁䄴䅉あ䝁䅧党杁䙁䅕杢灂䡁䅑党歂䍁䅁睕あ䝁䅅䅤求䡁䅍杌杁䕁䅫䅤杁䝁䄸杚浂䝁䅕杣穂䍁䅁睤桂䡁䅑党祂䍁䅁兙畂䝁䅑䅉㍂䝁䅅督あ䝁䅕睤桂䡁䅑党祂䍁䅁督求䡁䅉杤灂䝁䅍党穂䍁䅁䅤療䍁䅁兙睂䡁䅁杣療䡁䅧兡瑂䝁䅅䅤求䝁䅷入杁䑁䅅䅌㍁䑁䅁䅍杁䝁䅍睢瑂䝁䄰兤畂䝁䅫䅤灂䝁䅕督杁䝁䅫杢杁䑁䅅䅎杁䡁䅍䅤桂䡁䅑党穂䍁䅁督求䡁䅉杤灂䝁䄴睚杁䝁䅅䅣睂䡁䅉睢㑂䝁䅫兢桂䡁䅑党獂䡁䅫䅉穁䍁䄴兎杁䝁䄰兡獂䝁䅷兡療䝁䄴䅉桂䝁䅍䅤灂䡁䅙党杁䝁䅍兤穂䡁䅑睢瑂䝁䅕杣穂䍁䄴䅉啂䝁䅧党杁䝁䅍睢瑂䡁䅁兙畂䡁䅫䅉穂䝁䅕杣㉂䝁䅕督杁䡁䅉党穂䝁䅫䅚求䝁䄴䅤灂䝁䅅䅢杁䝁䅍兤穂䡁䅑睢瑂䝁䅕杣穂䑁䅳䅉橂䝁䄸兢瑂䝁䅕杣橂䝁䅫兙獂䍁䅁睙ㅂ䡁䅍䅤療䝁䄰党祂䡁䅍䅌杁䝁䅫杢橂䝁䅷兤歂䝁䅫杢湂䍁䅁杚療䝁䄸䅚杁䝁䅅杢歂䍁䅁杙求䡁䅙党祂䝁䅅睚求䍁䅁䅣祂䝁䄸杤灂䝁䅑党祂䡁䅍䅌杁䝁䅍睢瑂䝁䄰党祂䝁䅍兡桂䝁䅷䅉睂䡁䅉睢睂䝁䅕杣あ䡁䅫䅉歂䝁䅕杤求䝁䅷睢睂䝁䅕杣穂䍁䅁兙畂䝁䅑䅉睂䡁䅉睢睂䡁䅉兡求䡁䅑睢祂䡁䅍䅌杁䝁䅅杢歂䍁䅁党畂䝁䅕杣湂䡁䅫䅉穂䡁䅕䅣睂䝁䅷兡求䡁䅉督㝁䍁䅁杚灂䡁䅉党杁䡁䅍党祂䡁䅙兡橂䝁䅕䅉桂䝁䄴䅚杁䡁䅁杣灂䡁䅙兙あ䝁䅕䅉浂䝁䅫杣求䍁䅁睙ㅂ䡁䅍䅤療䝁䄰党祂䡁䅍睏杁䝁䅫杢歂䡁䅕督あ䡁䅉兡桂䝁䅷䅉橂䡁䅕督あ䝁䄸兢求䡁䅉督獁䍁䅁督ㅂ䝁䅍䅡杁䝁䅅督杁䝁䅷兙祂䝁䅣党瑁䡁䅍睙桂䝁䅷党杁䝁䄰兙畂䡁䅕杚桂䝁䅍䅤ㅂ䡁䅉党祂䡁䅍䅌杁䝁䄰兡畂䝁䅫杢湂䍁䅷䅉桂䝁䄴䅚杁䡁䅁杣療䝁䅑兤橂䡁䅑兡療䝁䄴䅉療䡁䅁党祂䝁䅅䅤灂䝁䄸杢穂䑁䅳䅉睂䡁䅕杙獂䝁䅫睙杁䝁䅅兤あ䝁䅧睢祂䝁䅫䅤灂䝁䅕督杁䝁䅍睢瑂䡁䅁杣灂䡁䅍兡畂䝁䅣䅉湂䝁䄸杤求䡁䅉杢瑂䝁䅕杢あ䍁䅁杙ㅂ䝁䅫䅢歂䝁䅫杢湂䡁䅍䅉桂䝁䄴䅚杁䝁䄸䅤潂䝁䅕杣杁䡁䅁兤楂䝁䅷兡橂䍁䅁督求䝁䅍䅤療䡁䅉䅉浂䝁䅅睙灂䝁䅷兡あ䝁䅫党穂䍁䅷䅉穂䡁䅕睙潂䍁䅁兙穂䍁䅁督橂䝁䅧睢療䝁䅷督杁䝁䅅杢歂䍁䅁兤畂䝁䅫杤求䡁䅉督灂䡁䅑兡求䡁䅍睏杁䝁䅅杢歂䍁䅁睢あ䝁䅧党祂䍁䅁兤あ䝁䅫䅢灂䡁䅑兡求䡁䅍䅉桂䝁䄴䅚杁䝁䅍睢瑂䝁䄰兤畂䝁䅫䅤㕂䍁䅁睤桂䡁䅑党祂䍁䅁兙畂䝁䅑䅉㍂䝁䅅督あ䝁䅕睤桂䡁䅑党祂䍁䅁督㕂䡁䅍䅤求䝁䄰督畁䍁䅁兓あ䍁䅁兙獂䡁䅍睢杁䡁䅁杣療䡁䅙兡歂䝁䅕督杁䡁䅣兙あ䝁䅕杣杁䝁䅅杢歂䍁䅁睤桂䡁䅍䅤求䡁䅣兙あ䝁䅕杣杁䡁䅍党祂䡁䅙兡橂䝁䅕督杁䝁䄸杢杁䝁䄰兡獂䝁䅫䅤桂䡁䅉入杁䝁䅫杢穂䡁䅑兙獂䝁䅷兙あ䝁䅫睢畂䡁䅍睏杁䝁䅅杢歂䍁䅁兤畂䝁䅑党祂䡁䅑兙牂䝁䅕督杁䝁䅍睢畂䡁䅑杣桂䝁䅍䅤穂䍁䅁睤灂䡁䅑䅡杁䝁䄰兤畂䝁䅫睙灂䡁䅁兙獂䍁䅁睙ㅂ䡁䅍䅤療䝁䄰党祂䡁䅍䅌杁䡁䅁杣灂䝁䄰兙祂䝁䅫䅢㕂䍁䅁䅤療䍁䅁睢睂䝁䅕杣桂䡁䅑党杁䝁䅅杢歂䍁䅁兢桂䝁䄴兙湂䝁䅕䅉㍂䝁䅅䅤求䡁䅉䅉桂䝁䄴䅚杁䡁䅣兙穂䡁䅑党㍂䝁䅅䅤求䡁䅉䅉浂䝁䅅睙灂䝁䅷兡あ䝁䅫党穂䍁䅷䅉桂䡁䅍䅉㍂䝁䅕䅢獂䍁䅁兙穂䍁䅁睢浂䝁䅙党祂䡁䅍䅉療䡁䅑䅡求䡁䅉䅉祂䝁䅕䅢桂䡁䅑党歂䍁䅁督求䡁䅉杤灂䝁䅍党穂䍁䄴䅉䩂䝁䄴䅉桂䝁䅑䅚灂䡁䅑兡療䝁䄴䅌杁䡁䅑䅡求䍁䅁睙療䝁䄰䅣桂䝁䄴入杁䝁䄸䅣求䡁䅉兙あ䝁䅕督杁䝁䅅䅣睂䡁䅉睢㑂䝁䅫兢桂䡁䅑党獂䡁䅫䅉㑁䑁䅁䅉穂䡁䅕杣浂䝁䅅睙求䍁䅁睤桂䡁䅑党祂䍁䅁䅤祂䝁䅕兙あ䝁䄰党畂䡁䅑䅉睂䝁䅷兙畂䡁䅑督㝁䍁䅁兎ぁ䑁䅁䅉湂䡁䅉睢ㅂ䝁䄴䅚㍂䝁䅅䅤求䡁䅉䅉あ䡁䅉党桂䡁䅑兢求䝁䄴䅤杁䡁䅁䅢桂䝁䄴䅤穂䑁䅳䅉硁䑁䅣兎杁䡁䅣兙穂䡁䅑党㍂䝁䅅䅤求䡁䅉䅉あ䡁䅉党桂䡁䅑兢求䝁䄴䅤杁䡁䅁䅢桂䝁䄴䅤穂䑁䅳䅉ㅁ䑁䅍䅌㍁䑁䅁䅍杁䝁䄰兡獂䝁䅕督杁䝁䄸杚杁䡁䅑杣桂䝁䄴督瑂䝁䅫督穂䝁䅫睢畂䍁䅷䅉歂䝁䅫督あ䡁䅉兡楂䡁䅕䅤灂䝁䄸杢獁䍁䅁兙畂䝁䅑䅉橂䝁䄸䅢獂䝁䅕睙あ䝁䅫睢畂䍁䅁兢桂䝁䅫杢穂䍁䅁兙畂䝁䅑䅉睂䝁䅫䅣求䡁䅍睏杁䑁䅅䅌祁䑁䅁䅍杁䝁䅣杣療䡁䅕杢歂䡁䅣兙あ䝁䅕杣杁䡁䅣党獂䝁䅷督㝁䍁䅁免獁䑁䅣䅍睁䍁䅁睤桂䡁䅑党祂䍁䅁兙畂䝁䅑䅉㍂䝁䅅督あ䝁䅕睤桂䡁䅑党祂䍁䅁䅣ㅂ䝁䄰䅣灂䝁䄴睚杁䡁䅍䅤桂䡁䅑兡療䝁䄴督㝁䍁䅁免獁䑁䅅䅍睁䍁䅁䅤祂䝁䅕兙あ䝁䅕䅚杁䡁䅣兙あ䝁䅕杣杁䡁䅍䅤療䡁䅉兙湂䝁䅕䅉浂䝁䅅睙灂䝁䅷兡あ䝁䅫党穂䑁䅳䅉桂䝁䄴䅚杁䑁䅣䅎杁䝁䅑兙瑂䡁䅍杌杁䙁䅑䅡求䍁䅁睙療䝁䄰䅣桂䝁䄴入杁䡁䅣兙穂䍁䅁杚療䡁䅕杢歂䝁䅕䅚杁䝁䅫杢杁䑁䅅䅏㑁䑁䅙䅉桂䝁䄴䅚杁䝁䅫督杁䝁䅧党桂䝁䅑兣ㅂ䝁䅅杣あ䝁䅕杣求䝁䅑䅉灂䝁䄴䅉䑂䝁䅅兢歂䝁䅕杢獁䍁䅁杔求䡁䅣䅉䭂䝁䅕杣穂䝁䅕入畁䅁䅁䉕䅑䭁䝑䅁䉂䝁䄰党祂䝁䅫睙桂䝁䄴䅉塂䝁䄸睢歂䝁䄰兙祂䝁䅳䅉䑂䝁䄸杣睂䝁䄸杣桂䡁䅑兡療䝁䄴䅉瑂䝁䅅杢ㅂ䝁䅙兙橂䡁䅑兤祂䝁䅕督杁䝁䅅杢歂䍁䅁䅚灂䡁䅍䅤祂䝁䅫杙ㅂ䡁䅑党穂䍁䅁睡灂䡁䅑睙潂䝁䅕杢獁䍁䅁杙桂䡁䅑䅡獁䍁䅁兙畂䝁䅑䅉潂䝁䄸兢求䍁䅁睢祂䝁䅣兙畂䝁䅫来桂䡁䅑兡療䝁䄴䅉睂䡁䅉睢歂䡁䅕睙あ䡁䅍䅉浂䝁䄸杣杁䡁䅑䅡求䍁䅁杣求䝁䄰睢歂䝁䅕䅢灂䝁䄴睚杁䝁䅅杢歂䍁䅁杢求䡁䅣䅉潂䝁䄸兢求䍁䅁睙療䝁䄴督あ䡁䅉兤橂䡁䅑兡療䝁䄴䅉瑂䝁䅅杣牂䝁䅕䅤穂䍁䅁兡畂䍁䅁䅤潂䝁䅕䅉噂䝁䄴兡あ䝁䅕䅚杁䙁䅍䅤桂䡁䅑党穂䍁䄴䅉啂䝁䅧党杁䝁䅍睢瑂䡁䅁兙畂䡁䅫䅉療䝁䅙杚求䡁䅉督杁䝁䅳兡あ䝁䅍䅡求䝁䄴䅉橂䝁䅅杙灂䝁䄴党あ䡁䅉入獁䍁䅁杙桂䡁䅑䅡杁䝁䅍兙楂䝁䅫杢求䡁䅑杣㕂䍁䅷䅉療䝁䅙杚灂䝁䅍党杁䝁䅍兙楂䝁䅫杢求䡁䅑杣㕂䍁䅷䅉潂䝁䄸兢求䍁䅁睢祂䝁䅣兙畂䝁䅫来桂䡁䅑兡療䝁䄴䅌杁䝁䅅杢歂䍁䅁䅡桂䡁䅉䅚㍂䝁䅅杣求䍁䅁䅣祂䝁䄸䅚ㅂ䝁䅍䅤穂䍁䄴䅉䩂䡁䅑䅉桂䝁䅷督療䍁䅁䅣祂䝁䄸杤灂䝁䅑党穂䍁䅁䅤ㅂ䡁䅉杢牂䝁䅕入杁䝁䅫杢穂䡁䅑兙獂䝁䅷兙あ䝁䅫睢畂䍁䅁督求䡁䅉杤灂䝁䅍党穂䍁䅁䅤療䍁䅁兡あ䡁䅍䅉歂䝁䅫杣求䝁䅍䅤杁䝁䅉兤灂䝁䅷䅚求䡁䅉䅉橂䡁䅕督あ䝁䄸兢求䡁䅉督杁䡁䅑䅡祂䝁䄸兤湂䝁䅧䅉桂䍁䅁杢求䡁䅑睤療䡁䅉睡杁䝁䄸杚杁䡁䅍党祂䡁䅙兡橂䝁䅕䅉橂䝁䅕杢あ䝁䅕杣穂䍁䄴䅉啂䝁䅧党杁䝁䅍睢瑂䡁䅁兙畂䡁䅫䅉穂䝁䅕䅢獂䡁䅍䅉灂䡁䅑督杁䡁䅁杣療䝁䅑兤橂䡁䅑督杁䡁䅕杢歂䝁䅕杣杁䡁䅑䅡求䍁䅁兑瑂䝁䅕杣灂䝁䅍兙畂䍁䅁睖療䝁䄸䅚瑂䝁䅅杣牂䍁䅷䅉啂䝁䅫兢楂䝁䅕杣獂䝁䅅睡求䍁䅷䅉呂䝁䅧党畂䝁䅅杢歂䝁䄸兙潂䍁䅁睑桂䝁䅉兡畂䝁䅕䅤祂䡁䅫䅌杁䙁䅣兙㕂䡁䅁睢灂䝁䄴䅤杁䕁䅷兡㉂䝁䅫杢湂䍁䅁睕睂䝁䅅睙求䡁䅍䅌杁䑁䅅兏ㅁ䑁䅅䅌杁䙁䅁杣療䝁䅙党穂䡁䅍兡療䝁䄴兙獂䍁䅁睑桂䝁䅉兡畂䝁䅕䅤杁䙁䅍睢獂䡁䅕䅤灂䝁䄸杢穂䍁䅷䅉呂䝁䅅睚求䕁䅧睢ㅂ䡁䅍党獁䍁䅁兙獂䝁䅷党畂䍁䅁睋杁䡁䅉睢あ䝁䅧䅌杁䕁䅧兙瑂䡁䅁䅤療䝁䄴䅉䍂䝁䅅入獁䍁䅁兒呂䙁䅑兑啂䕁䅕䅌杁䕁䅣䅢桂䝁䅍兡求䡁䅉䅉䍂䝁䅅入獁䍁䅁䅓療䝁䄰党杁䕁䅑党橂䝁䄸杣桂䡁䅑睢祂䡁䅍䅉䑂䝁䄸䅢獂䝁䅕睙あ䝁䅫睢畂䍁䅷䅉兂䡁䅉睢煂䝁䅕睙あ䍁䅁睕療䡁䅕杣橂䝁䅕䅌杁䙁䅍䅤療䡁䅉兌䩂䡁䅑兌䉂䝁䅷䅢獁䍁䅁兙畂䝁䅑䅉呂䡁䅑入獂䝁䅕䅉呂䝁䅕䅢求䝁䅍䅤灂䝁䄸杢穂䍁䅁杙祂䝁䅅杢歂䡁䅍䅉あ䝁䄸䅉潂䝁䄸兢求䍁䅁睙求䝁䄴䅤求䡁䅉督獁䍁䅁杙ㅂ䝁䅫䅢歂䝁䅕杣穂䍁䅷䅉桂䝁䄴䅚杁䝁䅫杢歂䝁䅕䅣求䝁䄴䅚求䝁䄴䅤杁䝁䅑党桂䝁䅷党祂䡁䅍䅉桂䝁䄴䅚杁䝁䅑兡穂䡁䅑杣灂䝁䅉兤あ䝁䄸杣穂䍁䄴䅉啂䝁䅧党杁䝁䅍睢瑂䡁䅁兙畂䡁䅫䅉㍂䝁䅅督杁䝁䅙睢ㅂ䝁䄴䅚求䝁䅑䅉灂䝁䄴䅉硁䑁䅫兎硁䍁䅁兙畂䝁䅑䅉灂䡁䅍䅉楂䝁䅅督求䝁䅑䅉灂䝁䄴䅉塂䝁䅫杢橂䝁䅧党穂䡁䅑党祂䍁䅷䅉坂䝁䅫杣湂䝁䅫杢灂䝁䅅杌䅁䅁吰䅁浄兄䅁兑瑂䝁䅕杣灂䡁䅁杣灂䡁䅍党杁䕁䅙兡畂䝁䅅杢橂䝁䅫兙獂䍁䅷䅉䩂䝁䄴睙畁䍁䅷䅉あ䝁䄸睚求䡁䅑䅡求䡁䅉䅉㍂䝁䅫䅤潂䍁䅁兡あ䡁䅍䅉穂䡁䅕杙穂䝁䅫䅚灂䝁䅅杣灂䝁䅕督獁䍁䅁䅣祂䝁䄸杤灂䝁䅑党穂䍁䅁杤桂䡁䅉兡療䡁䅕督杁䝁䅙兡畂䝁䅅杢橂䝁䅫兙獂䍁䅁䅣祂䝁䄸䅚ㅂ䝁䅍䅤穂䍁䅁兙畂䝁䅑䅉穂䝁䅕杣㉂䝁䅫睙求䡁䅍䅉あ䝁䄸䅉灂䝁䄴䅚灂䡁䅙兡歂䡁䅕兙獂䍁䅁兙畂䝁䅑䅉灂䝁䄴督あ䝁䅫䅤ㅂ䡁䅑兡療䝁䄴兙獂䍁䅁睙獂䝁䅫党畂䡁䅑督杁䝁䅫杢杁䡁䅑䅡求䍁䅁兖畂䝁䅫䅤求䝁䅑䅉呂䡁䅑兙あ䝁䅕督杁䝁䅅杢歂䍁䅁兡畂䡁䅑党祂䝁䄴兙あ䝁䅫睢畂䝁䅅䅢獂䡁䅫杌杁䕁䅫䅤杁䝁䄸䅣求䡁䅉兙あ䝁䅕督杁䡁䅑䅡祂䝁䄸兤湂䝁䅧䅉浂䝁䄸兤祂䍁䅁督求䝁䅣兢求䝁䄴䅤穂䑁䅯䅉䉂䝁䅑杤灂䝁䅍党杁䍁䅙䅉塂䝁䅕兙獂䡁䅑䅡杁䕁䄰兙畂䝁䅅睚求䝁䄰党畂䡁䅑䅌杁䕁䅅督穂䝁䅕䅤杁䕁䄰兙畂䝁䅅睚求䝁䄰党畂䡁䅑䅌杁䙁䅉党あ䝁䅫杣求䝁䄰党畂䡁䅑䅉流䍁䅁䅕祂䝁䄸䅤求䝁䅍䅤灂䝁䄸杢杁䙁䅍睢獂䡁䅕䅤灂䝁䄸杢穂䍁䅷䅉桂䝁䄴䅚杁䕁䅍睢祂䡁䅁睢祂䝁䅅䅤求䍁䅁杊杁䕁䄸䅤潂䝁䅕杣畁䍁䅁䅖潂䝁䅕䅉䉂䝁䅑杤灂䝁䅍党杁䍁䅙䅉塂䝁䅕兙獂䡁䅑䅡杁䕁䄰兙畂䝁䅅睚求䝁䄰党畂䡁䅑䅉穂䝁䅕睚瑂䝁䅕杢あ䍁䅁䅣祂䝁䄸杤灂䝁䅑党穂䍁䅁杚灂䝁䄴兙畂䝁䅍兡桂䝁䅷䅉睂䝁䅷兙畂䝁䄴兡畂䝁䅣䅉桂䝁䄴䅚杁䝁䅅䅚㉂䝁䅫睙求䑁䅳䅉楂䡁䅉睢牂䝁䅕杣桂䝁䅣党杁䡁䅁杣療䝁䅑兤橂䡁䅑督杁䝁䅅杢歂䍁䅁督求䡁䅉杤灂䝁䅍党穂䍁䅁杚療䡁䅉䅉祂䝁䅕䅤桂䝁䅫䅢杁䝁䅅杢歂䍁䅁兡畂䡁䅍䅤灂䡁䅑兤あ䝁䅫睢畂䝁䅅䅢杁䝁䅍䅢灂䝁䅕杢あ䡁䅍睏杁䝁䅑兡穂䝁䅍杣求䡁䅑兡療䝁䄴兙祂䡁䅫䅉桂䝁䄴䅚杁䝁䄴睢畂䍁䄰䅚灂䡁䅍睙祂䝁䅕䅤灂䝁䄸杢桂䡁䅉入杁䝁䅫杢㉂䝁䅕督あ䝁䄰党畂䡁䅑䅉桂䝁䅑杤灂䡁䅍睢祂䡁䅫䅉桂䝁䅍睙療䡁䅕杢あ䡁䅍睏杁䝁䄰兤あ䡁䅕兙獂䍁䅁杚ㅂ䝁䄴䅚穂䑁䅳䅉灂䝁䄴督ㅂ䡁䅉兙畂䝁䅍党杁䝁䅅杢歂䍁䅁兙畂䝁䄴兤灂䡁䅑兡求䡁䅍䅉睂䡁䅉睢歂䡁䅕睙あ䡁䅍睏杁䝁䅍兙穂䝁䅧䅉瑂䝁䅅杢桂䝁䅣党瑂䝁䅕杢あ䍁䅁兙畂䝁䅑䅉楂䝁䅅杢牂䝁䅫杢湂䍁䅁䅣祂䝁䄸䅚ㅂ䝁䅍䅤穂䑁䅳䅉桂䝁䄴䅚杁䝁䅙兙橂䝁䅕兌桂䝁䄰睢ㅂ䝁䄴䅤杁䝁䅍党祂䡁䅑兡浂䝁䅫睙桂䡁䅑党穂䍁䄴䅉啂䝁䅧党杁䕁䅅督穂䝁䅕䅤杁䕁䄰兙畂䝁䅅睚求䝁䄰党畂䡁䅑䅉穂䝁䅕睚瑂䝁䅕杢あ䍁䅁睢浂䝁䅙党祂䡁䅍䅉灂䝁䄴杤求䡁䅍䅤瑂䝁䅕杢あ䍁䅁兢桂䝁䄴兙湂䝁䅕兢求䝁䄴䅤獁䍁䅁兙歂䡁䅙兡橂䝁䅕䅌杁䝁䅅杢歂䍁䅁䅣祂䝁䄸䅚ㅂ䝁䅍䅤穂䍁䅁䅤療䍁䅁杣求䡁䅑兙灂䝁䅷䅌杁䝁䅧兡湂䝁䅧䅉畂䝁䅕䅤杁䡁䅣睢祂䡁䅑䅡獁䍁䅁兙畂䝁䅑䅉灂䝁䄴督あ䝁䅫䅤ㅂ䡁䅑兡療䝁䄴兙獂䍁䅁睙獂䝁䅫党畂䡁䅑督杁䡁䅑䅡祂䝁䄸兤湂䝁䅧䅉あ䝁䅧兡祂䝁䅑兌睂䝁䅅杣あ䡁䅫䅉浂䝁䅫杢桂䝁䄴睙灂䝁䅅䅢杁䝁䅫杢穂䡁䅑兡あ䡁䅕䅤灂䝁䄸杢穂䍁䅷䅉桂䝁䅑杤灂䡁䅍睢祂䍁䅁杢求䡁䅑睤療䡁䅉睡穂䍁䅷䅉歂䝁䅫杣求䝁䅍䅤杁䡁䅉党あ䝁䅅兡獂䍁䅷䅉桂䝁䄴䅚杁䝁䅫䅤穂䍁䅁兡畂䡁䅍䅤灂䡁䅑兤あ䝁䅫睢畂䝁䅅䅢杁䡁䅍兙獂䝁䅕督杁䝁䅙睢祂䝁䅍党杁䡁䅕杢歂䝁䅕杣杁䡁䅑䅡求䍁䅁睑療䝁䅷兤瑂䝁䅉兡桂䍁䅁䅖潂䡁䅉党桂䝁䅑杢求䝁䅕䅚獂䝁䅕䅉䩂䝁䄴杤求䡁䅍䅤瑂䝁䅕杢あ䡁䅍䅉楂䡁䅉兙畂䝁䅑䅉畂䝁䅅兢求䍁䄴䅉啂䝁䅧兡穂䍁䅁督求䝁䅣兢求䝁䄴䅤杁䡁䅁杣療䝁䅑兤橂䡁䅑督杁䝁䅫杢橂䝁䅷兤歂䝁䅕䅉噂䍁䄴睕畁䍁䅁兢ㅂ䡁䅑兤桂䝁䅷䅉浂䡁䅕杢歂䡁䅍䅉桂䝁䄴䅚杁䡁䅑䅡求䝁䅫杣杁䝁䄴睢畂䍁䄰兖畁䙁䅍杌杁䝁䅕兣ㅂ䝁䅫杤桂䝁䅷党畂䡁䅑督獁䍁䅁党㑂䝁䅍䅡桂䝁䄴睚求䍁䄰䅤祂䝁䅅䅚求䝁䅑䅉浂䡁䅕杢歂䡁䅍䅌杁䡁䅙兙祂䝁䅫兙楂䝁䅷党杁䡁䅁杣療䝁䅑兤橂䡁䅑䅉浂䡁䅕杢歂䡁䅍䅉ㅂ䝁䄴䅚求䡁䅉䅢㕂䝁䅫杢湂䍁䅁兡畂䡁䅍兤祂䝁䅅杢橂䝁䅕䅌杁䝁䅅杢歂䍁䅁兙畂䝁䄴兤灂䡁䅑入杁䡁䅍党睂䝁䅅杣桂䡁䅑党杁䝁䅅睙橂䝁䄸兤畂䡁䅑督㝁䍁䅁兙畂䝁䅑䅉灂䝁䄴督あ䝁䅫䅤ㅂ䡁䅑兡療䝁䄴兙獂䍁䅁兙穂䡁䅍党あ䍁䅁兢桂䝁䄴兙湂䝁䅕兢求䝁䄴䅤杁䡁䅁杣療䝁䅑兤橂䡁䅑督獁䍁䅁督ㅂ䝁䅍䅡杁䝁䅅督杁䡁䅑杣桂䝁䅑兡あ䝁䅫睢畂䝁䅅䅢杁䝁䅅督穂䝁䅕䅤杁䝁䅍䅢桂䡁䅍督求䡁䅍䅌杁䡁䅍党睂䝁䅅杣桂䡁䅑党獂䡁䅫䅉瑂䝁䅅杢桂䝁䅣党歂䍁䅁兙橂䝁䅍睢ㅂ䝁䄴䅤穂䍁䅷䅉灂䝁䄴䅚灂䡁䅙兡歂䡁䅕兙獂䝁䅷入杁䝁䄰兙畂䝁䅅睚求䝁䅑䅉桂䝁䅍睙療䡁䅕杢あ䡁䅍䅌杁䝁䅍睢獂䝁䅷兙あ䝁䅕杣桂䝁䅷兡㙂䝁䅕䅚杁䝁䅷睢桂䝁䄴䅉療䝁䅉䅢灂䝁䅣兙あ䝁䅫睢畂䡁䅍䅌杁䝁䅧党歂䝁䅣党杁䝁䅙兤畂䝁䅑督獁䍁䅁睙療䝁䅷䅢求䝁䅍䅤灂䡁䅙党杁䝁䅙兤畂䝁䅑督獁䍁䅁兙畂䝁䅑䅉睂䡁䅉睢睂䝁䅕杣あ䡁䅫䅉桂䝁䄴䅚杁䝁䅫杢浂䡁䅉兙穂䡁䅑杣ㅂ䝁䅍䅤ㅂ䡁䅉党杁䝁䅙兤畂䝁䅑督畁䍁䅁䅖潂䝁䅕䅉卂䝁䅕䅤灂䡁䅉党瑂䝁䅕杢あ䍁䅁杊杁䙁䅁杣療䡁䅑党橂䡁䅑兡療䝁䄴䅉呂䝁䄸䅢ㅂ䡁䅑兡療䝁䄴督杁䡁䅍党湂䝁䄰党畂䡁䅑䅉睂䡁䅉睢㉂䝁䅫䅚求䡁䅍䅉㉂䝁䅅杣灂䝁䅅杙獂䝁䅕䅉桂䝁䄴杢ㅂ䝁䅫䅤㕂䍁䅁䅣祂䝁䄸䅚ㅂ䝁䅍䅤穂䍁䅷䅉桂䡁䅍䅉㍂䝁䅕䅢獂䍁䅁兙穂䍁䅁䅢灂䝁䅙党杁䝁䅅杢歂䍁䅁䅚灂䡁䅍兙楂䝁䅫䅢灂䡁䅑入杁䝁䅫杢橂䝁䄸兢求䍁䅁兡畂䡁䅍兤祂䝁䅅杢橂䝁䅕䅉睂䡁䅉睢歂䡁䅕睙あ䡁䅍䅉あ䝁䄸䅉祂䝁䅕䅤桂䝁䅫䅢杁䝁䅍䅢灂䝁䅕杢あ䡁䅍杌杁䙁䅑䅡求䍁䅁睙療䝁䄰䅣桂䝁䄴入杁䡁䅣兙穂䍁䅁杚療䡁䅉兢求䡁䅉䅢㕂䍁䅁睡畂䝁䄸睤畂䍁䅁兙穂䍁䅁兑瑂䝁䅕杣灂䝁䅍兙畂䍁䅁兒㑂䡁䅁杣求䡁䅍督杁䕁䅙兡畂䝁䅅杢橂䝁䅫兙獂䍁䅁睑療䡁䅉䅣療䡁䅉兙あ䝁䅫睢畂䍁䅁兙畂䝁䅑䅉橂䝁䅧兙畂䝁䅣党歂䍁䅁兡あ䡁䅍䅉畂䝁䅅兢求䍁䅁䅤療䍁䅁兑瑂䝁䅕杣灂䡁䅁杣灂䡁䅍党杁䕁䅙兡畂䝁䅅杢橂䝁䅫兙獂䍁䅷䅉䩂䝁䄴睙畁䍁䅁兡畂䍁䅁睕求䡁䅁䅤求䝁䄰杙求䡁䅉䅉祁䑁䅁䅍ㅁ䍁䄴䅉䉂䝁䄰党祂䝁䅫䅣祂䝁䅫督求䍁䅁杒灂䝁䄴兙畂䝁䅍兡桂䝁䅷䅌杁䕁䅫杢橂䍁䄴䅉㍂䝁䅅督杁䝁䅙睢ㅂ䝁䄴䅚求䝁䅑䅉灂䝁䄴䅉硁䑁䅧兏ぁ䍁䅁兙畂䝁䅑䅉灂䡁䅍䅉潂䝁䅕兙歂䡁䅅兤桂䡁䅉䅤求䡁䅉党歂䍁䅁兡畂䍁䅁兔灂䝁䄴杢求䝁䅅䅣療䝁䅷兡穂䍁䅷䅉乂䝁䅫杢畂䝁䅕督療䡁䅑兙畁䅁䅁剕䅑䙁䥙䅁䉂䝁䄰党祂䝁䅫督杁䕁䅉兙畂䝁䅍睢祂䡁䅁䅉療䡁䅁党祂䝁䅅䅤求䡁䅍䅉桂䡁䅍䅉あ䝁䅧党杁䝁䅉兙畂䝁䅳䅉潂䝁䄸䅢歂䝁䅫杢湂䍁䅁睙療䝁䄰䅣桂䝁䄴入杁䝁䅙睢祂䍁䅁兑瑂䝁䅕杣灂䡁䅍䅉䍂䝁䅅杢牂䍁䅁䅤潂䝁䅅䅤杁䡁䅁杣療䡁䅙兡歂䝁䅕督杁䡁䅉兙畂䝁䅣党杁䝁䄸杚杁䝁䅉兙畂䝁䅳兡畂䝁䅣䅉穂䝁䅕杣㉂䝁䅫睙求䡁䅍䅉あ䝁䄸䅉祂䝁䅕䅤桂䝁䅫䅢杁䝁䅅杢歂䍁䅁睙療䝁䄰兢求䡁䅉睙灂䝁䅅䅢杁䝁䅍兤穂䡁䅑睢瑂䝁䅕杣穂䍁䄴䅉䩂䡁䅑䅉療䡁䅁党祂䝁䅅䅤求䡁䅍䅉あ䝁䅧杣療䡁䅕睚潂䍁䅁杚灂䡁䅙党杁䡁䅍党湂䝁䄰党畂䡁䅑督㙁䍁䅁村桂䝁䄴睡灂䝁䄴睚杁䕁䅑兡㉂䝁䅫督灂䝁䄸杢獁䍁䅁杕求䡁䅑兙灂䝁䅷䅉乂䝁䄸杣あ䝁䅣兙湂䝁䅕䅉䕂䝁䅫杤灂䡁䅍兡療䝁䄴䅌杁䙁䅣兙祂䝁䅕䅡療䡁䅕督求䍁䅁䅔求䝁䄴䅚灂䝁䄴睚杁䕁䅑兡㉂䝁䅫督灂䝁䄸杢獁䍁䅁睕䍂䕁䅅䅉䕂䝁䅫杤灂䡁䅍兡療䝁䄴䅌杁䝁䅅杢歂䍁䅁䅕祂䝁䅕兢灂䡁䅕兢杁䕁䅙兡畂䝁䅅杢橂䝁䅕䅉䕂䝁䅫杤灂䡁䅍兡療䝁䄴杌杁䙁䅑䅡求䍁䅁睙療䝁䄰䅣桂䝁䄴入杁䝁䄸杚浂䝁䅕杣穂䍁䅁睙療䝁䄰兢求䡁䅉睙灂䝁䅅䅢杁䝁䅅杢歂䍁䅁杣求䡁䅑兙灂䝁䅷䅉橂䝁䅧党橂䝁䅳兡畂䝁䅣䅌杁䡁䅉党湂䡁䅕䅢桂䡁䅉䅉灂䝁䄴䅤求䡁䅉党穂䡁䅑兌楂䝁䅕兙祂䝁䅫杢湂䍁䅁督桂䡁䅙兡畂䝁䅣督獁䍁䅁兢療䝁䄴党㕂䍁䅁兢桂䡁䅉睡求䡁䅑䅌杁䝁䅫杢歂䝁䅫杤灂䝁䅑兤桂䝁䅷䅉祂䝁䅕䅤灂䡁䅉党瑂䝁䅕杢あ䍁䅷䅉桂䝁䄴䅚杁䝁䅍党祂䡁䅑兡浂䝁䅫睙桂䡁䅑党穂䍁䅁睢浂䍁䅁䅚求䡁䅁睢穂䝁䅫䅤杁䝁䅅睙橂䝁䄸兤畂䡁䅑督畁䍁䅁兓あ䍁䅁兙獂䡁䅍睢杁䡁䅁杣療䡁䅙兡歂䝁䅕督杁䝁䅍睢瑂䝁䄰党祂䝁䅍兡桂䝁䅷䅉祂䝁䅕兙獂䍁䅁党穂䡁䅑兙あ䝁䅕䅌杁䡁䅉党穂䝁䅫䅚求䝁䄴䅤灂䝁䅅䅢杁䡁䅉党桂䝁䅷䅉求䡁䅍䅤桂䡁䅑党杁䝁䄰睢祂䡁䅑睚桂䝁䅣党獁䍁䅁兙湂䡁䅉兡橂䡁䅕䅢あ䡁䅕杣桂䝁䅷䅌杁䝁䅅杢歂䍁䅁睙療䝁䄰兢求䡁䅉睙灂䝁䅅䅢杁䝁䅅杢歂䍁䅁兡畂䝁䅑兤穂䡁䅑杣灂䝁䅅䅢杁䝁䅷睢桂䝁䄴督㝁䍁䅁睙療䝁䄴督ㅂ䝁䄰党祂䍁䅁䅢療䝁䅅杢穂䍁䅷䅉灂䝁䄴睙獂䡁䅕䅚灂䝁䄴睚杁䝁䄰睢あ䝁䄸杣杁䡁䅙党潂䝁䅫睙獂䝁䅕䅌杁䝁䅧睢瑂䝁䅕䅉灂䝁䄰䅣祂䝁䄸杤求䝁䄰党畂䡁䅑䅌杁䝁䅅杢歂䍁䅁䅡療䝁䄰党杁䝁䅕兣ㅂ䝁䅫䅤㕂䍁䅁䅢療䝁䅅杢穂䍁䅷䅉桂䡁䅍䅉㍂䝁䅕䅢獂䍁䅁兙穂䍁䅁䅢療䝁䅅杢穂䍁䅁督求䝁䅍兤祂䝁䅕䅚杁䝁䅉入杁䡁䅍兙㉂䝁䅫杢湂䡁䅍䅉桂䝁䅍睙療䡁䅕杢あ䡁䅍䅉桂䝁䄴䅚杁䡁䅁党祂䡁䅍睢畂䝁䅅䅢杁䝁䅍杣求䝁䅑兡あ䍁䅁䅢灂䝁䄴党穂䍁䄴䅉䩂䝁䄴䅉桂䝁䅑䅚灂䡁䅑兡療䝁䄴䅌杁䡁䅑䅡求䍁䅁睙療䝁䄰䅣桂䝁䄴入杁䝁䄸杣灂䝁䅣兡畂䝁䅅䅤求䡁䅍䅌杁䝁䅅䅚瑂䝁䅫杢灂䡁䅍䅤求䡁䅉督獁䍁䅁兙畂䝁䅑䅉穂䝁䅕杣㉂䝁䅫睙求䡁䅍䅉橂䝁䄸兢瑂䝁䅕杣橂䝁䅫兙獂䍁䅁兡畂䡁䅍兤祂䝁䅅杢橂䝁䅕䅉睂䡁䅉党瑂䝁䅫兤瑂䍁䅁䅢療䝁䅅杢穂䍁䅷䅉求䡁䅅兤灂䡁䅁兢求䝁䄴䅤杁䝁䅙兡畂䝁䅅杢橂䝁䅕䅉獂䝁䄸兙畂䡁䅍䅌杁䝁䅅杢歂䍁䅁督瑂䝁䅅䅢獂䍁䅁杙ㅂ䡁䅍兡畂䝁䅕督穂䍁䅁兙歂䝁䄰兡畂䝁䅫督あ䡁䅉兙あ䝁䅫睢畂䍁䅁䅢療䝁䅅杢穂䍁䄴䅉䩂䡁䅑䅉療䡁䅁党祂䝁䅅䅤求䡁䅍䅉浂䡁䅕䅢獂䍁䅁督求䡁䅉杤灂䝁䅍党杁䝁䅑睢瑂䝁䅕督あ䝁䅫睙杁䝁䅉兙畂䝁䅳兡畂䝁䅣䅉療䝁䅙杚灂䝁䅍党穂䍁䅷䅉桂䝁䄴䅚杁䝁䄰睢祂䡁䅑睚桂䝁䅣党杁䝁䅅杢歂䍁䅁䅢療䝁䅅杢杁䡁䅁杣療䝁䅑兤橂䡁䅑兡療䝁䄴䅉療䝁䅙杚灂䝁䅍党穂䍁䄴䅉啂䝁䅧党杁䝁䅍睢瑂䡁䅁兙畂䡁䅫䅉㍂䝁䅅督杁䝁䅙睢ㅂ䝁䄴䅚求䝁䅑䅉灂䝁䄴䅉硁䑁䅫睎硁䍁䅁兙畂䝁䅑䅉灂䡁䅍䅉潂䝁䅕兙歂䡁䅅兤桂䡁䅉䅤求䡁䅉党歂䍁䅁兡畂䍁䅁兑あ䝁䅷兙畂䡁䅑兙獁䍁䅁睒求䝁䄸杣湂䝁䅫兙畁䅁䅁硖䅑䥁偙䅁䉂䝁䄰睚求䝁䄴䅉䩂䝁䄴睙畁䍁䅁䅚灂䡁䅍睙療䡁䅙党祂䡁䅍䅌杁䝁䅑党㉂䝁䅕䅢療䡁䅁督獁䍁䅁兢桂䝁䄴兤浂䝁䅅睙あ䡁䅕杣求䡁䅍䅌杁䝁䅅杢歂䍁䅁䅚求䝁䅷兡㉂䝁䅕杣穂䍁䅁䅡ㅂ䝁䄰兙畂䍁䅁䅤潂䝁䅕杣桂䡁䅁党ㅂ䡁䅑兡橂䡁䅍䅉㍂䝁䄸杣獂䝁䅑睤灂䝁䅑党畁䍁䅁䅖潂䝁䅕䅉橂䝁䄸兢睂䝁䅅杢㕂䉁杫督杁䡁䅁杣灂䝁䄴睙灂䡁䅁兙獂䍁䅁䅣祂䝁䄸䅚ㅂ䝁䅍䅤穂䍁䅁兡畂䝁䅍䅢ㅂ䝁䅑党杁䕁䅕杢楂䡁䅉党獂䍁䅁杚療䡁䅉䅉あ䝁䅧党杁䡁䅑杣求䝁䅅䅤瑂䝁䅕杢あ䍁䅁睢浂䍁䅁杣潂䝁䅕兤瑂䝁䅅䅤療䝁䅫䅚杁䝁䅅杣あ䝁䅧杣灂䡁䅑兡穂䍁䅷䅉睂䝁䅷兙硂䡁䅕党杁䡁䅁督療䡁䅉兡桂䡁䅍兡穂䍁䅷䅉桂䝁䄴䅚杁䡁䅁督療䡁䅉兡桂䡁䅑兡橂䍁䅁兙祂䡁䅑䅡祂䝁䅫䅤灂䡁䅍睏杁䕁䄸䅤求䡁䅯䅢桂䍁䅁杚療䡁䅉䅉あ䝁䅧党杁䡁䅑杣求䝁䅅䅤瑂䝁䅕杢あ䍁䅁睢浂䍁䅁兙歂䡁䅕䅢あ䍁䅁䅣桂䡁䅑兡求䝁䄴䅤穂䍁䅁睤灂䡁䅑䅡杁䡁䅁䅢桂䡁䅅兤求䍁䅁䅣穂䝁䄸杣灂䝁䅅督灂䡁䅍䅌杁䡁䅁督療䡁䅉兡桂䡁䅑兡橂䍁䅁兙祂䡁䅑䅡祂䝁䅫䅤灂䡁䅍䅌杁䝁䅅杢歂䍁䅁睢祂䝁䅅䅢杁䡁䅕䅢橂䝁䅕杣穂䍁䅁兙穂䡁䅍睢橂䝁䅫兙あ䝁䅕䅚杁䡁䅣兡あ䝁䅧䅉䍂䝁䅕䅡湄䝁䅕䅤婁䡉䅍䅉歂䝁䅫督求䝁䅅督求䑁䅳䅉兂䡁䅉睢獂䝁䅫兙杁䡁䅑睢杁䡁䅑杣求䝁䅅䅤杁䡁䅁睢穂䡁䅑兢求䝁䄴睢睂䝁䅅兤穂䝁䅅䅢杁䡁䅣睢瑂䝁䅕杢杁䡁䅣兡あ䝁䅧䅉療䡁䅍䅤求䝁䄸䅣療䡁䅉睢穂䝁䅫督㝁䍁䅁䅗䡂䕁䅕杖䉂䍁䅁杚療䡁䅉䅉穂䝁䅳党獂䝁䅕䅤桂䝁䅷兌祂䝁䅕䅢桂䡁䅑党歂䍁䅁党㉂䝁䅕杢あ䡁䅍䅉睂䡁䅉党㉂䝁䅕杢あ䝁䅫睢畂䑁䅳䅉卂䝁䅕䅣桂䡁䅑䅡桂䍁䅷䅉㍂䝁䅧兡橂䝁䅧䅉祂䝁䅕䅚ㅂ䝁䅍党穂䍁䅁䅤潂䝁䅕䅉祂䝁䅫督牂䡁䅍䅉療䝁䅙䅉瑂䡁䅫睢橂䝁䅅杣歂䝁䅫兙獂䍁䅁兡畂䝁䅙兙祂䝁䅍䅤灂䝁䄸杢獁䍁䅁督あ䡁䅉睢牂䝁䅕䅌杁䝁䅅杢歂䍁䅁睙療䡁䅉睢畂䝁䅅杣㕂䍁䅁杣求䡁䅙兙穂䝁䅍兤獂䝁䅅杣灂䡁䅯兙あ䝁䅫睢畂䑁䅳䅉佂䡁䅁䅢桂䡁䅑党杁䝁䅙睢祂䍁䅁䅤潂䝁䅕䅉あ䡁䅉党桂䡁䅑兢求䝁䄴䅤杁䝁䄸杚杁䡁䅁兙あ䝁䅫党畂䡁䅑督杁䡁䅣兡あ䝁䅧䅉灂䝁䄰兢ㅂ䝁䄴党杁䡁䅑䅡祂䝁䄸兢楂䝁䄸睙㕂䡁䅑睢睂䝁䅕杢灂䝁䅅睏杁䕁䅳兗兂䙁䅉睔䵂䕁䅫睕杁䡁䅑睢杁䡁䅑杣求䝁䅅䅤杁䡁䅁兙あ䝁䅫党畂䡁䅑督杁䡁䅣兡あ䝁䅧䅉祂䝁䅕䅢桂䡁䅁督求䝁䅑䅉療䡁䅉䅉祂䝁䅕杚祂䝁䅅睙あ䝁䄸杣㕂䍁䅁兢ㅂ䝁䅷䅤灂䡁䅁䅢求䍁䅁兢㕂䝁䅕䅢療䝁䄰兙㝁䍁䅁兑祂䝁䅅杢求䡁䅍䅣杁䡁䅑睢杁䡁䅑杣求䝁䅅䅤杁䝁䅅䅉獂䝁䄸睤求䡁䅉兌あ䝁䅧兙畂䍁䄰杢療䡁䅉兢桂䝁䅷䅉畂䡁䅕兢楂䝁䅕杣杁䝁䄸杚杁䡁䅉党歂䍁䅁杙獂䝁䄸睢歂䍁䅁睙求䝁䅷䅢穂䍁䅁兙畂䝁䅑䅉桂䝁䄴党瑂䝁䅫兙㝁䍁䅁兒坂䕁䅕杔䩂䙁䅑兗杁䝁䅙睢祂䍁䅁䅤潂䝁䅕䅉あ䡁䅉党桂䡁䅑兢求䝁䄴䅤杁䝁䄸杚杁䝁䄸督あ䝁䅕睢睂䝁䄸杣療䡁䅍兡穂䍁䅁兡畂䍁䅁䅣療䡁䅍䅤瑂䝁䅕杢療䡁䅁兙ㅂ䡁䅍兙獂䍁䅁杚療䡁䅉䅉瑂䝁䅕杢杁䝁䅅杢歂䍁䅁睤療䝁䄰党畂䑁䅳䅉坂䝁䅕睙あ䝁䅫杙灂䡁䅧䅉あ䝁䄸䅉あ䡁䅉党桂䡁䅑䅉睂䝁䅅䅤灂䝁䅕杢あ䡁䅍䅉㍂䝁䅫䅤潂䍁䅁睤灂䝁䅷䅚瑁䡁䅑入睂䝁䅕䅉卂䕁䅅睕杁䝁䄰党あ䝁䅅督あ䝁䅅䅤灂䝁䅍䅉橂䝁䄸䅢療䡁䅉党橂䡁䅑兙獂䍁䅁睙桂䝁䄴睙求䡁䅉睏杁䕁䅉䅔䩂䕁䄴睑婂䙁䅑睔杁䝁䅙睢祂䍁䅁䅤潂䝁䅕䅉あ䡁䅉党桂䡁䅑兢求䝁䄴䅤杁䝁䄸杚杁䡁䅁兙あ䝁䅫党畂䡁䅑督杁䡁䅣兡あ䝁䅧䅉桂䝁䅍兤あ䝁䅕䅉獂䡁䅫兢睂䝁䅧睢楂䝁䅷兙穂䡁䅑兡橂䍁䅁䅢求䡁䅕睡求䝁䄰兡桂䑁䅳䅉啂䕁䅕䅕䙂䙁䅯杗䉂䍁䅁䅤療䍁䅁䅤祂䝁䅕兙あ䍁䅁䅤潂䡁䅫杣療䝁䅫䅚杁䝁䅕入求䍁䅁䅚灂䡁䅍党桂䡁䅍党㝁䍁䅁兙畂䝁䅑䅉䱂䙁䅉兗呂䙁䅑兒奂䙁䅧兑杁䝁䅙睢祂䍁䅁䅤潂䝁䅕䅉あ䡁䅉党桂䡁䅑兢求䝁䄴䅤杁䝁䄸杚杁䝁䅍䅡祂䝁䄸杢灂䝁䅍䅉祂䝁䅕杚祂䝁䅅睙あ䝁䄸杣㕂䍁䅁睚療䡁䅕䅤畁䍁䅁兓あ䍁䅁兙獂䡁䅍睢杁䝁䄰兙祂䝁䅳党あ䡁䅍䅉療䡁䅑䅡求䡁䅉䅉睂䡁䅉睢歂䡁䅕睙あ䡁䅍䅌杁䝁䅫杢橂䝁䅷兤歂䝁䅫杢湂䍁䅁杔求䡁䅕䅢桂䡁䅍䅤桂䍁䅷䅉乂䙁䅙兑呂䕁䅫䅌杁䕁䅅兔䭂䕁䅕杖䩂䙁䅑兑癁䕁䅅兔䡂䕁䅕杖䩂䙁䅑兑獁䍁䅁䅖䙂䙁䅯睕兂䕁䅫杕䙂䍁䅷䅉兂䝁䅅杣穂䝁䅅杙灂䡁䅙䅌杁䕁䅅兡瑂䝁䄸杤灂䝁䅣䅌杁䕁䅷兖乂䕁䅅睓卂䕁䅅睕癁䕁䅷兖乂䙁䅫睓卂䕁䅅睕獁䍁䅁兒兂䕁䄸睒䙂䕁䄴䅌杁䕁䅳兑佂䕁䅯兓佂䙁䅑兓獁䍁䅁䅖䉂䙁䅙杔䙂䕁䄸睕獁䍁䅁杕䉂䙁䅙兓䑂䙁䅑兓獁䍁䅁兖兂䕁䅷兓慂䕁䄴兑杁䝁䅅杢歂䍁䅁䅕卂䕁䄸睑婂䙁䅍村䩂䍁䄴䅉啂䝁䅧党杁䝁䅍睢瑂䡁䅁兙畂䡁䅫䅉穂䝁䅕杣㉂䝁䅕督杁䝁䅧党桂䝁䅷䅤潂䝁䅍兙祂䝁䅕䅉睂䡁䅉睢㉂䝁䅫䅚求䡁䅉督獁䍁䅁兡畂䝁䅍䅢ㅂ䝁䅑兡畂䝁䅣䅉睂䝁䅧入穂䝁䅫睙灂䝁䅅杢穂䍁䅁睢祂䍁䅁䅤潂䝁䅕兡祂䍁䅁睙獂䝁䅫杢灂䝁䅍督獁䍁䅁䅚灂䝁䅅䅢㕂䡁䅍兡穂䍁䅁睙求䝁䄴䅤求䡁䅉督獁䍁䅁䅡療䡁䅍䅣灂䡁䅑兙獂䡁䅍䅌杁䝁䅅杢歂䍁䅁䅣潂䝁䅅杣瑂䝁䅅睙灂䝁䅕督畁䍁䅁兓あ䍁䅁䅚灂䡁䅍䅤祂䝁䅫杙ㅂ䡁䅑党穂䍁䅁兡あ䡁䅍䅉睂䡁䅉睢歂䡁䅕睙あ䡁䅍䅉あ䝁䅧杣療䡁䅕睚潂䍁䅁䅣潂䝁䅅杣瑂䝁䅅睙求䡁䅕䅤灂䝁䅍兙獂䍁䅁睤潂䝁䄸䅢求䡁䅍兙獂䝁䅕䅉歂䝁䅫督あ䡁䅉兡楂䡁䅕䅤療䡁䅉督獁䍁䅁兙穂䍁䅁睤求䝁䅷䅢杁䝁䅅督杁䝁䅑兡祂䝁䅕睙あ䍁䄰䅤療䍁䄰睙療䝁䄴督ㅂ䝁䄰党祂䍁䅁睙潂䝁䅅杢畂䝁䅕䅢穂䍁䄴䅉啂䝁䅧党杁䝁䅍睢瑂䡁䅁兙畂䡁䅫䅉潂䝁䅅督杁䝁䅍睢獂䝁䅷兙楂䝁䄸杣桂䡁䅑兡療䝁䄴䅉桂䝁䅣杣求䝁䅕兢求䝁䄴䅤穂䍁䅁睤灂䡁䅑䅡杁䕁䅅督あ䡁䅉兙慂䝁䅕杢求䝁䅍兙杁䡁䅁䅢橂䍁䅁杚療䡁䅉䅉あ䝁䅧党杁䝁䅑党㉂䝁䅕䅢療䡁䅁兢求䝁䄴䅤杁䝁䅅杢歂䍁䅁睙療䝁䄰兢求䡁䅉睙灂䝁䅅䅢灂䡁䅯兙あ䝁䅫睢畂䍁䅁睢浂䍁䅁䅖䙂䙁䅯睕兂䕁䅫杕䙂䑁䅳䅉佂䝁䄸杤桂䡁䅉䅤灂䡁䅍䅉兂䝁䅧兙祂䝁䄰兙杁䕁䅅睒杁䡁䅑睢杁䝁䅑党㉂䝁䅕䅢療䡁䅁䅉桂䝁䄴䅚杁䝁䅍睢瑂䝁䄰党祂䝁䅍兡桂䝁䅷兡㙂䝁䅕䅉䉂䝁䅫兢療䡁䅙兡湂䑁䅳䅉噂䕁䅍村杁䝁䅙睢祂䍁䅁䅤潂䝁䅕䅉歂䝁䅕杤求䝁䅷睢睂䝁䄰党畂䡁䅑䅉桂䝁䄴䅚杁䝁䅍睢瑂䝁䄰党祂䝁䅍兡桂䝁䅷兡㙂䝁䅅䅤灂䝁䄸杢杁䝁䄸杚杁䕁䅕杖䙂䕁䄴兓啂䙁䅫睏杁䕁䅳入療䡁䅣兙杁䕁䅳兡祂䝁䅫杢杁䕁䅍睢畁䍁䅷䅉䵂䡁䅑䅚畁䍁䅁杚療䡁䅉䅉祂䝁䄸睙桂䡁䅑兡畂䝁䅷兡瑂䝁䅅杙杁䝁䅑党㉂䝁䅕䅢療䡁䅁兢求䝁䄴䅤杁䝁䅅杢歂䍁䅁睙療䝁䄰兢求䡁䅉睙灂䝁䅅䅢灂䡁䅯兙あ䝁䅫睢畂䑁䅳䅉桂䝁䄴䅚杁䕁䅉党灂䕁䅣党畂䝁䅕䅌杁䕁䅷䅤歂䍁䄴䅉浂䝁䄸杣杁䝁䄸杢橂䝁䄸䅢療䝁䅣入杁䡁䅁杣療䝁䅑兤橂䡁䅑督杁䝁䅕䅥睂䝁䅅杢穂䝁䅫睢畂䍁䅁兙畂䝁䅑䅉歂䝁䅕杤求䝁䅷睢睂䝁䄰党畂䡁䅑杌杁䕁䅅兢湂䝁䅕杢杁䕁䅫杢橂䍁䄴䅉㍂䝁䅅督杁䝁䅫杢橂䝁䄸杣睂䝁䄸杣桂䡁䅑党歂䍁䅁兡畂䍁䅁免㕁䑁䅧䅍杁䝁䅅杢歂䍁䅁兡穂䍁䅁䅡求䝁䅅䅚硂䡁䅕兙祂䡁䅑党祂䝁䅕䅚杁䝁䅫杢杁䙁䅑䅡療䡁䅕督桂䝁䄴䅚杁䕁䄸兙牂䡁䅍䅌杁䕁䅍兙獂䝁䅫杚療䡁䅉杢灂䝁䅅杌䅁䍁啍䅁坂睄䅁兑瑂䝁䅳睢祂䍁䅁䅖求䝁䅍䅡畂䝁䄸䅢療䝁䅣入獁䍁䅁兓畂䝁䅍杌杁䡁䅁杣療䡁䅙兡歂䝁䅕督杁䝁䄸兤あ䡁䅍睢ㅂ䡁䅉睙求䝁䅑䅉穂䝁䅕兢灂䝁䅍睢畂䝁䅑兤橂䡁䅑睢祂䍁䅁䅣桂䝁䅍睡桂䝁䅣兡畂䝁䅣䅉桂䝁䄴䅚杁䡁䅑党穂䡁䅑䅉穂䝁䅕杣㉂䝁䅫睙求䡁䅍䅉灂䝁䄴䅉あ䝁䅧党杁䙁䅕杢灂䡁䅑党歂䍁䅁睕あ䝁䅅䅤求䡁䅍䅌杁䕁䅯兙睂䝁䅅杢獁䍁䅁兒ㅂ䡁䅉睢睂䝁䅕䅌杁䝁䅅杢歂䍁䅁䅤潂䝁䅕䅉䉂䡁䅍兡桂䍁䅁䅕桂䝁䅍兡浂䝁䅫睙畁䍁䅁兓あ䍁䅁睢浂䝁䅙党祂䡁䅍䅉あ䡁䅕杣畂䝁䅳党㕂䍁䅁䅣桂䝁䅍睡桂䝁䅣兡畂䝁䅣䅉桂䝁䄴䅚杁䡁䅑党穂䡁䅑䅉穂䝁䅕杣㉂䝁䅫睙求䡁䅍䅌杁䝁䅫杢橂䝁䅷兤歂䝁䅫杢湂䍁䅁督求䝁䄰兡橂䝁䄸杢歂䡁䅕睙あ䝁䄸杣杁䡁䅣兙浂䝁䅕杣杁䝁䅉兤瑂䡁䅁䅌杁䡁䅣兙浂䝁䅕杣杁䡁䅁杣療䝁䅉党獁䍁䅁睤桂䝁䅙党祂䍁䅁杙桂䝁䅍睡瑁䝁䅣杣灂䝁䄴䅚獁䍁䅁䅣桂䝁䅍睡桂䝁䅣党杁䝁䅑党穂䝁䅫睚畂䍁䅷䅉睂䝁䅅睙牂䝁䅅睚灂䝁䄴睚獁䍁䅁督㕂䡁䅍䅤求䝁䄰兌獂䝁䅕杤求䝁䅷䅉桂䝁䄴䅚杁䝁䅙兡畂䝁䅅䅢杁䡁䅑党穂䡁䅑䅌杁䝁䅅杢歂䍁䅁䅚祂䝁䄸䅣杁䡁䅍䅡灂䡁䅁兢求䝁䄴䅤杁䡁䅍党祂䡁䅙兡橂䝁䅕督㝁䍁䅁杚獂䝁䅫䅣杁䝁䅍䅡灂䡁䅁䅉穂䝁䅍兙獂䝁䅕䅉睂䝁䅅睙牂䝁䅅睚求䍁䅁䅣祂䝁䄸䅚ㅂ䝁䅍䅤穂䍁䅁杚療䡁䅉䅉穂䝁䄰兙祂䡁䅑䅣潂䝁䄸杢求䡁䅍䅌杁䡁䅑兙楂䝁䅷党あ䡁䅍䅌杁䝁䅅杢歂䍁䅁睢あ䝁䅧党祂䍁䅁兢療䝁䅉兡獂䝁䅕䅉橂䝁䄸杢穂䡁䅕兢求䡁䅉䅉求䝁䅷党橂䡁䅑杣療䝁䄴兡橂䍁䅁䅚求䡁䅙兡橂䝁䅕督㝁䍁䅁杚獂䝁䅫䅣杁䝁䅍䅡灂䡁䅁䅉穂䡁䅑兙橂䝁䅳党歂䍁䅁睙潂䝁䅫䅣杁䡁䅍睙桂䝁䅷党杁䡁䅁兙橂䝁䅳兙湂䝁䅕督杁䡁䅑䅡桂䡁䅑䅉桂䡁䅉党杁䡁䅕督求䝁䅑䅉あ䝁䄸䅉穂䡁䅑兙橂䝁䅳䅉瑂䝁䅕兢療䡁䅉入杁䝁䅑兡湂䝁䅫䅤桂䝁䅷䅉楂䝁䅅督求䝁䅉兙畂䝁䅑䅌杁䝁䅅杢歂䍁䅁兙穂䍁䅁兙睂䡁䅁䅢灂䝁䅍兙あ䝁䅫睢畂䡁䅍䅉睂䡁䅉睢橂䝁䅕督穂䝁䄸杣穂䍁䅁兡畂䍁䅁兢療䝁䅉兡獂䝁䅕䅉歂䝁䅕杤灂䝁䅍党穂䑁䅳䅉浂䝁䅷兡睂䍁䄰睙潂䝁䅫䅣杁䝁䅉兙獂䝁䅷䅉湂䡁䅉兡歂䍁䅁兙祂䡁䅉兙㕂䍁䅁䅣桂䝁䅍睡桂䝁䅣党穂䍁䅁杚療䡁䅉䅉㉂䝁䅅杣灂䝁䄸兤穂䍁䅁杢求䡁䅑睤療䡁䅉睡灂䝁䄴睚獁䍁䅁督あ䝁䄸杣桂䝁䅣党獁䍁䅁睙療䝁䄰䅣ㅂ䡁䅑兡畂䝁䅣䅌杁䝁䅅兤あ䝁䄸兢療䡁䅑兡㉂䝁䅕䅌杁䝁䅅杢歂䍁䅁睙療䝁䄴督ㅂ䝁䄰党祂䍁䅁兙睂䡁䅁䅢灂䝁䅍兙あ䝁䅫睢畂䡁䅍睏杁䝁䅅杢歂䍁䅁兢求䝁䄰睢祂䡁䅫䅉睂䡁䅉睢歂䡁䅕睙あ䡁䅍䅉浂䝁䄸杣杁䡁䅍入穂䡁䅑党瑂䍁䅁兢求䝁䄰睢祂䡁䅫䅉療䡁䅉䅉睂䝁䅷兙あ䝁䅙睢祂䝁䄰䅉歂䝁䅅䅤桂䍁䅁督あ䝁䄸杣桂䝁䅣党畁䍁䅁䅖潂䝁䅕䅉橂䝁䄸兢睂䝁䅅杢㕂䍁䅁兙獂䡁䅍睢杁䡁䅁杣療䡁䅙兡歂䝁䅕督杁䡁䅣兙浂䝁䅕杣瑁䝁䅷党㉂䝁䅕䅢杁䕁䅍睕兂䍁䅁䅣桂䝁䅍睡桂䝁䅣党穂䍁䅁杚療䡁䅉䅉睂䝁䄸睤求䡁䅉䅉瑂䝁䅅杢桂䝁䅣党瑂䝁䅕杢あ䍁䅷䅉あ䡁䅉兙畂䡁䅍睙求䝁䅫杤求䡁䅉督獁䍁䅁督求䝁䄴督療䡁䅉督獁䍁䅁睤灂䡁䅉党獂䝁䅕督穂䍁䅁睙潂䝁䅅杣湂䝁䅫杢湂䍁䅷䅉橂䝁䄸䅚求䝁䅍督獁䍁䅁杣桂䝁䅑兙祂䍁䅷䅉桂䝁䄴䅚杁䡁䅍䅣求䝁䅍兡桂䝁䅷䅤㕂䍁䅁督灂䝁䅷兡橂䝁䄸杢㝁䍁䅁睤桂䝁䅙党祂䍁䄰䅢求䡁䅙党獂䍁䅁杚桂䝁䄴兌療䡁䅕䅤杁䡁䅁兙橂䝁䅳兙湂䝁䅕督杁䡁䅕督求䝁䅑䅉灂䝁䄴䅉睂䝁䄸睤求䡁䅉䅉瑂䝁䅅杢桂䝁䅣党瑂䝁䅕杢あ䍁䅷䅉あ䡁䅉兙畂䡁䅍睙求䝁䅫杤求䡁䅉督獁䍁䅁杣桂䝁䅑兙祂䍁䅷䅉桂䝁䄴䅚杁䡁䅍䅣求䝁䅍兡桂䝁䅷䅤㕂䍁䅁督灂䝁䅷兡橂䝁䄸杢㝁䍁䅁督灂䝁䅷兡橂䝁䄸杢杁䡁䅣兙浂䝁䅕杣杁䝁䅫杢あ䝁䅕睚祂䝁䅅䅤求䝁䅑䅉浂䝁䅅杢瑁䝁䄸兤あ䍁䅁䅤求䝁䅍䅡畂䝁䄸䅢療䝁䅣入杁䡁䅑䅡桂䡁䅑䅉祂䝁䅕䅣獂䝁䅅睙求䡁䅍䅉桂䍁䅁䅢桂䝁䄰兡畂䝁䅅䅤求䍁䅁督ㅂ䝁䅉督あ䡁䅉兙あ䝁䅕䅉㍂䝁䅫䅤潂䍁䅁兙杁䡁䅑䅡灂䝁䄴杢求䡁䅉䅉穂䡁䅑杣ㅂ䝁䅍䅤ㅂ䡁䅉党㝁䍁䅁䅢求䝁䅅䅚浂䡁䅉兙瑂䝁䅕䅉睂䝁䅅睙牂䝁䅅睚求䡁䅍䅉浂䝁䄸杣杁䝁䅕䅢求䝁䅍䅤祂䝁䄸杢灂䝁䅍䅉歂䝁䅕杤灂䝁䅍党穂䍁䅁兙畂䝁䅑䅉瑂䝁䅫䅥求䝁䅑兌穂䝁䅫睚畂䝁䅅䅢杁䝁䅅䅣睂䝁䅷兡橂䝁䅅䅤灂䝁䄸杢穂䑁䅳䅉桂䝁䄴䅚杁䡁䅍兤楂䡁䅍䅤祂䝁䅅䅤求䍁䄰杙桂䡁䅍党歂䍁䅁睤灂䡁䅉党楂䝁䄸杢歂䍁䅁䅣桂䝁䅍睡桂䝁䅣党穂䍁䅁兤穂䝁䅕䅚杁䡁䅑睢杁䝁䅍睢畂䝁䄴党橂䡁䅑䅉桂䍁䅁䅚灂䝁䅕䅉あ䝁䄸䅉桂䍁䅁督ㅂ䝁䅉督あ䡁䅉兙あ䝁䅕杌杁䕁䅫杢杁䝁䅅䅚歂䝁䅫䅤灂䝁䄸杢獁䍁䅁兡あ䍁䅁睢浂䝁䅙党祂䡁䅍䅉瑂䝁䅫睙祂䝁䄸兌求䝁䅷党橂䡁䅑杣療䍁䄰兢求䝁䅍䅡桂䝁䄴兡橂䝁䅅䅢杁䡁䅍入穂䡁䅑党瑂䡁䅍䅉睂䝁䅅睙牂䝁䅅睚求䡁䅍䅉あ䝁䅧兙あ䍁䅁兙祂䝁䅕䅉瑂䝁䅫杢灂䝁䅅䅤ㅂ䡁䅉兡㙂䝁䅕䅚杁䝁䄰党橂䝁䅧兙畂䝁䅫睙桂䝁䅷䅉桂䝁䄴䅚杁䝁䅕䅢求䝁䅍䅤祂䝁䄸兢求䝁䅍䅡桂䝁䄴兡橂䝁䅅䅢杁䝁䅑党㉂䝁䅫睙求䡁䅍睏杁䝁䅅杢歂䍁䅁兙歂䡁䅙兙畂䝁䅍党歂䍁䅁督㕂䡁䅍䅤求䝁䄰兌灂䝁䄴兌睂䝁䅅睙牂䝁䅅睚求䍁䅁兢療䝁䅑兤獂䝁䅕督杁䡁䅕督求䝁䅑䅉灂䝁䄴䅉祂䝁䅅䅚灂䝁䄸䅉浂䡁䅉党硂䡁䅕党畂䝁䅍入杁䝁䅅杢歂䍁䅁杚祂䝁䄸杢あ䍁䅁党畂䝁䅑䅉瑂䝁䄸䅚ㅂ䝁䅷党穂䍁䅷䅉楂䝁䅅督求䝁䅉兙畂䝁䅑督獁䍁䅁睙療䝁䄴杢求䝁䅍䅤灂䡁䅙兡あ䡁䅫䅌杁䝁䅙兡畂䝁䅣党祂䡁䅁杣灂䝁䄴䅤杁䡁䅍党畂䡁䅍睢祂䡁䅍䅌杁䝁䅑兡穂䡁䅁䅢桂䡁䅫䅉桂䝁䄴䅚杁䡁䅑睢ㅂ䝁䅍䅡杁䡁䅍睙祂䝁䅕党畂䍁䅁䅚祂䝁䅫杤求䡁䅉督獁䍁䅁督求䝁䄴督療䡁䅉督杁䝁䅅杢歂䍁䅁兔䙂䕁䄰睕獁䍁䅁兙畂䝁䅑䅉佂䕁䅅杔䕂䍁䅁兢求䝁䄰睢祂䡁䅫䅉桂䝁䄴䅚杁䡁䅍睢獂䝁䅫䅚瑁䡁䅍䅤桂䡁䅑党杁䝁䅑杣灂䡁䅙党穂䍁䄴䅉䝂䡁䅕杣あ䝁䅧党祂䍁䅷䅉あ䝁䅧党杁䝁䅍睢瑂䡁䅁兙畂䡁䅫䅉睂䡁䅉睢㉂䝁䅫䅚求䡁䅍䅉㍂䝁䅅杚求䡁䅉䅌杁䡁䅁兙橂䝁䅳兙湂䝁䅕䅌杁䝁䅅杢歂䍁䅁督㕂䡁䅍䅤求䝁䄰䅉獂䝁䅕杤求䝁䅷䅉あ䝁䅕督あ䍁䅁督求䡁䅉杤灂䝁䅍党穂䍁䅷䅉桂䡁䅍䅉㍂䝁䅕䅢獂䍁䅁兙穂䍁䅁杙ㅂ䡁䅉杢瑁䝁䅫杢杁䡁䅑党穂䡁䅑䅉桂䝁䄴䅚杁䡁䅑党穂䡁䅑䅉歂䝁䅕杤求䝁䅷睢睂䝁䄰党畂䡁䅑䅉穂䝁䅕杣㉂䝁䅫睙求䡁䅍杌杁䕁䅫䅤杁䡁䅍党祂䡁䅙党穂䍁䅁兡畂䡁䅑党湂䡁䅉兙あ䝁䅕䅚杁䝁䅑党㉂䝁䅫睙求䍁䅁兢桂䝁䄴兤浂䝁䅅睙あ䡁䅕杣求䡁䅉督獁䍁䅁杚桂䝁䅉䅢求䡁䅍督杁䡁䅍党瑂䝁䅫睙療䝁䄴䅚ㅂ䝁䅍䅤療䡁䅉䅉橂䝁䄸兢睂䝁䅅杢灂䝁䅕</t>
  </si>
  <si>
    <t>督獁䍁䅁睢祂䝁䅫睚灂䝁䄴兙獂䍁䅁党硂䡁䅕兡睂䝁䄰党畂䡁䅑䅉瑂䝁䅅杢ㅂ䝁䅙兙橂䡁䅑兤祂䝁䅕杣穂䍁䅷䅉桂䝁䄴䅚杁䝁䅍睢畂䡁䅑杣桂䝁䅍䅤杁䝁䅙睢ㅂ䝁䄴䅚祂䝁䅫党穂䍁䄴䅉啂䝁䅧党杁䝁䅍睢瑂䡁䅁兙畂䡁䅫䅉㍂䝁䅅督杁䝁䅙睢ㅂ䝁䄴䅚求䝁䅑䅉灂䝁䄴䅉硁䑁䅫李㑁䍁䅁兙畂䝁䅑䅉灂䡁䅍䅉潂䝁䅕兙歂䡁䅅兤桂䡁䅉䅤求䡁䅉党歂䍁䅁兡畂䍁䅁䅖求䝁䄰䅣求䍁䅷䅉䉂䡁䅉兡㙂䝁䄸杢桂䍁䄴䅁歂睅䅁杕䄸䕁䅅兢睂䝁䅧兙穂䡁䅑兙祂䍁䅁䅕潂䝁䅅杣瑂䝁䅅睙求䡁䅕䅤灂䝁䅍兙獂䡁䅍䅌杁䕁䅫杢橂䍁䄴䅌杁䝁䅅䅉楂䝁䅫睢瑁䡁䅁䅡桂䡁䅉兢桂䝁䅍党ㅂ䡁䅑兡橂䝁䅅䅢杁䝁䅍睢瑂䡁䅁兙畂䡁䅫䅌杁䝁䅑党㉂䝁䅕䅢療䡁䅁督獁䍁䅁兢桂䝁䄴兤浂䝁䅅睙あ䡁䅕杣求䡁䅍䅌杁䝁䄰兙祂䝁䅳党あ䡁䅍䅌杁䝁䅅杢歂䍁䅁督求䝁䅷䅢穂䍁䅁睚求䝁䄴党祂䝁䅫睙杁䝁䅅杢歂䍁䅁䅣祂䝁䄸䅣祂䝁䅫党あ䝁䅅杣㕂䍁䅁兡畂䝁䅯党橂䡁䅑兙楂䝁䅷党獁䍁䅁兡畂䝁䅧兙獂䝁䅅䅤灂䝁䄸杢獁䍁䅁兙畂䝁䅑䅉灂䝁䄴䅤祂䝁䅅杢桂䡁䅍兙獂䍁䅁䅣祂䝁䄸䅚ㅂ䝁䅍䅤穂䍁䅁兡畂䍁䅁䅤潂䝁䅕䅉噂䝁䄴兡あ䝁䅕䅚杁䙁䅍䅤桂䡁䅑党穂䍁䅷䅉䑂䝁䅧兡畂䝁䅅䅌杁䝁䅅杢歂䍁䅁杒祂䝁䅅杢橂䝁䅕杌杁䕁䅫䅤杁䝁䄸杚浂䝁䅕杣穂䍁䅁村䉂䙁䅅睕䩂䕁䄰兓獁䍁䅁兙杁䝁䄴兙穂䝁䅅䅢杁䡁䅍䅣祂䝁䅅入杁䝁䅙睢祂䍁䅁䅤潂䝁䅕䅉あ䡁䅉党桂䡁䅑兢求䝁䄴䅤杁䝁䄸杚杁䡁䅍党㉂䝁䅕杣求䍁䅁䅡㕂䡁䅁睢湂䝁䅷入橂䝁䅕兢灂䝁䅅睏杁䙁䅁杣灂䝁䄰兙あ䝁䅕杢求䍁䅁兔灂䡁䅍䅤獁䍁䅁兙畂䍁䅁睢㉂䝁䅕杣瑁䡁䅑䅡求䍁䄰睙療䡁䅕杢あ䝁䅕杣杁䝁䅕䅣灂䝁䄴党睂䝁䅧杣灂䝁䄴党杁䝁䅫杢潂䝁䅅䅢桂䡁䅑兡療䝁䄴䅉睂䡁䅉睢歂䡁䅕睙あ䍁䅁杚療䡁䅉䅉あ䝁䅧党杁䡁䅑党瑂䡁䅁睢祂䝁䅅杣㕂䍁䅁杣求䝁䅷兡求䝁䅙䅉療䝁䅙䅉瑂䝁䅫䅢歂䍁䅁督㕂䝁䄰䅣あ䝁䄸兢穂䍁䅁睢浂䍁䅁兡畂䡁䅑党祂䝁䄰兡あ䡁䅑党畂䡁䅑䅉桂䡁䅍䅤潂䝁䄰兙㝁䍁䅁兒畂䝁䄸䅥桂䡁䅁兙祂䝁䅫杢獁䍁䅁䅤療䍁䅁䅣祂䝁䅕杤求䝁䄴䅤杁䝁䅅杢歂䍁䅁䅤祂䝁䅕兙あ䍁䅁䅚求䝁䅕䅣杁䡁䅙党灂䝁䄴䅉あ䝁䅧杣療䝁䄰杙療䡁䅍兡穂䑁䅳䅉卂䕁䅕䅗啂䕁䄸杖婂䍁䅁兙畂䝁䅑䅉佂䝁䅅䅢療䡁䅧睢畂䝁䅕䅉浂䝁䄸杣杁䝁䄸䅣灂䝁䄸兡歂䍁䅁睢㉂䝁䅕杣歂䝁䄸督求䑁䅳䅉䡂䝁䅷兤橂䝁䅅睚療䝁䄴䅉浂䝁䄸杣杁䝁䅫杢煂䝁䅕睙あ䝁䅫睢畂䍁䅁党瑂䝁䅕杣湂䝁䅕杢橂䡁䅫䅉牂䝁䅫䅤㝁䍁䅁兙畂䝁䅑䅉䑂䝁䄸杣あ䡁䅉睢穂䡁䅫杢獁䍁䅁杚療䡁䅉䅉ㅂ䡁䅍党杁䝁䅅督杁䝁䅅䅉歂䝁䅫兙湂䝁䄴睢穂䡁䅑兡橂䍁䅁兙湂䝁䅕杢あ䍁䅁兡畂䍁䅁䅤潂䝁䅕䅉穂䝁䅍杣求䝁䅕杢灂䝁䄴睚杁䝁䄸杚杁䡁䅁兙あ䝁䅫党畂䡁䅑督杁䡁䅣兡あ䝁䅧䅉桂䝁䅑杣求䝁䄴睢橂䝁䄸杣あ䝁䅫睙桂䝁䅷䅉灂䝁䄴督ㅂ䝁䅙杚灂䝁䅍兡求䝁䄴睙㕂䍁䄴䅉啂䝁䅧党杁䝁䅍睢瑂䡁䅁兙畂䡁䅫䅉睂䡁䅉睢㉂䝁䅫䅚求䡁䅍䅉䉂䝁䄰䅣潂䝁䅅䅚桂䡁䅍党獁䍁䅁兙畂䍁䅁兡畂䝁䅯党橂䡁䅑兡療䝁䄴䅉あ䝁䄸䅉桂䝁䅉督療䡁䅉杙杁䝁䅅杢歂䍁䅁䅚灂䡁䅍䅣求䡁䅉督求䍁䅁睢あ䝁䅧党祂䍁䅁兡畂䝁䅯党橂䡁䅑党歂䍁䅁䅚祂䡁䅕睚穂䑁䅳䅉䙂䡁䅁兡畂䝁䅕䅣潂䡁䅉兡畂䝁䅕䅉灂䝁䄴条求䝁䅍䅤灂䝁䄸杢杁䝁䅙睢祂䍁䅁兙獂䝁䅷党祂䝁䅣兡橂䍁䅁杣求䝁䅅睙あ䝁䅫睢畂䡁䅍睏杁䕁䅷兡歂䝁䄸睙桂䝁䅫杢求䍁䅁条求䝁䅷䅢㕂䍁䅷䅉桂䝁䄴䅉桂䝁䄴党穂䡁䅑䅡求䡁䅑兡橂䍁䅁䅣祂䝁䄸䅚ㅂ䝁䅍䅤杁䝁䅙睢祂䍁䅁兤祂䝁䄸䅢療䝁䅣兡橂䝁䅅䅢杁䡁䅁杣療䝁䅍党歂䡁䅕杣求䡁䅍睏杁䕁䅷兡歂䝁䄸睙桂䝁䅫杢求䍁䅁䅤療䡁䅁兡橂䝁䅅䅢杁䡁䅍睢獂䡁䅕䅤灂䝁䄸杢杁䝁䅙睢祂䍁䅁杤桂䡁䅉兡療䡁䅕督杁䡁䅁杣療䝁䅍党歂䡁䅕杣求䡁䅍睏杁䙁䅁䅡㕂䡁䅑睢畂䝁䅅䅚灂䝁䄸杢求䍁䅁兡畂䝁䅯党橂䡁䅑兡療䝁䄴䅌杁䝁䅅䅉㉂䝁䅫䅤桂䝁䄰兡畂䍁䅁睓硁䍁䅁兡畂䝁䅯党橂䡁䅑兡療䝁䄴䅉浂䝁䄸杣杁䝁䄴党㍂䝁䅉睢祂䝁䄴䅉楂䝁䅅杙灂䝁䅕督㝁䍁䅁党瑂䝁䅕杣湂䝁䅕杢橂䡁䅫䅉穂䡁䅫杣灂䝁䄴睚求䍁䅁䅣祂䝁䄸䅚ㅂ䝁䅍䅤穂䑁䅳䅉瑂䝁䄸杣睂䝁䅧兡畂䝁䅕䅉灂䝁䄴条求䝁䅍䅤灂䝁䄸杢杁䝁䅙睢祂䍁䅁兤穂䝁䅕䅉㍂䝁䅫䅤潂䍁䅁䅣桂䡁䅑兡求䝁䄴䅤瑁䝁䅍睢畂䡁䅑杣療䝁䅷䅢求䝁䅑䅉桂䝁䄴兙獂䝁䅣党穂䝁䅫兙杁䡁䅁兤瑂䡁䅁督㝁䍁䅁兙畂䝁䅑䅉䵂䝁䄸杣桂䡁䅯党睂䝁䅅兢杁䝁䅫杢煂䝁䅕睙あ䝁䅫睢畂䍁䅁杚療䡁䅉䅉穂䡁䅕杣湂䝁䅕杣㕂䍁䅁兙畂䝁䅑䅉瑂䝁䅕䅚灂䝁䅍兙獂䍁䅁䅣祂䝁䄸睙求䝁䅑兤祂䝁䅕督畁䍁䅁兓畂䍁䅁兙歂䝁䅑兡あ䝁䅫睢畂䍁䅷䅉灂䡁䅑䅉療䝁䅙杚求䡁䅉督杁䕁䄴党療䡁䅍䅤灂䝁䅣兢灂䝁䄴党杁䝁䄰党あ䝁䅧入獂䡁䅍兤獂䝁䅙兙あ䝁䅕䅉灂䝁䄴条求䝁䅍䅤灂䝁䄸杢杁䡁䅑睢杁䡁䅑杣求䝁䅅䅤杁䝁䄰入桂䡁䅍䅤潂䝁䅕杢灂䝁䅅䅉湂䡁䅉兙㉂䝁䅫督杁䝁䅅杢歂䍁䅁䅤療䍁䅁杣求䡁䅙党祂䡁䅍党杁䡁䅑䅡求䍁䅁党浂䝁䅙党橂䡁䅑督杁䝁䄸杚杁䝁䄰兤穂䝁䅍䅢求䍁䅁杣求䝁䅷兙㑂䝁䅅杢あ䡁䅍睏杁䕁䅫督療䡁䅁杣療䡁䅑党祂䝁䅕杢療䝁䅷䅉潂䡁䅫䅚祂䝁䄸睙潂䝁䅷睢祂䝁䅫䅚求䍁䅁兡畂䝁䅯党橂䡁䅑兡療䝁䄴䅉浂䝁䄸杣杁䝁䄰兡獂䝁䅑䅉療䡁䅉䅉あ䡁䅉兙畂䡁䅍兡求䝁䄴䅤杁䝁䅕䅣灂䡁䅍睢歂䝁䅕督杁䝁䄸杚杁䝁䅧党桂䡁䅉䅤杁䝁䅉䅢療䝁䅍睡㝁䍁䅁睒桂䝁䄴兡祂䝁䅕䅢灂䡁䅧䅉䉂䝁䅍党あ䝁䅅䅤求䍁䅁兡畂䝁䅯党橂䡁䅑兡療䝁䄴䅉浂䝁䄸杣杁䡁䅑䅡求䍁䅁兡畂䝁䅧兡楂䝁䅫䅤灂䝁䄸杢杁䝁䄸杚杁䡁䅁杣求䝁䄰兙あ䡁䅕杣求䍁䅁䅢ㅂ䡁䅑党灂䝁䄴兡㙂䝁䅫杢湂䍁䅁䅡療䡁䅉兢療䝁䄴党杁䡁䅍兤祂䝁䅣党穂䑁䅳䅉坂䝁䅅督療䡁䅁杣求䡁䅍督灂䝁䄴䅉あ䝁䄸䅉灂䝁䄴睙祂䝁䅕兙穂䝁䅕䅉楂䝁䅷睢療䝁䅑䅉睂䡁䅉党穂䡁䅍兤祂䝁䅕睏杁䝁䅅杢歂䍁䅁杕求䝁䅣兙歂䝁䅕杢療䡁䅍睢畂䍁䅷䅉桂䍁䅁督あ䡁䅉党穂䡁䅍䅉桂䝁䅣党畂䡁䅑䅉浂䝁䄸杣杁䡁䅉兙歂䝁䅫睢畂䡁䅕睙獂䝁䅫䅚求䍁䅁兢㕂䝁䄸睙桂䡁䅉䅚灂䝁䅅䅢杁䡁䅁党祂䝁䅙兤穂䝁䅫睢畂䍁䅁兡瑂䝁䅅睚灂䝁䄴睚畁䍁䅁杒ㅂ䡁䅉䅤潂䝁䅕杣獁䍁䅁䅤潂䝁䅕䅉橂䝁䄸兢睂䝁䅅杢㕂䍁䅁䅚灂䡁䅍䅤祂䝁䅫杙ㅂ䡁䅑党穂䍁䅁杣求䝁䅍睢瑂䝁䅉兡畂䝁䅅杢あ䍁䅁䅡ㅂ䝁䄰兙畂䍁䅁兡畂䡁䅍兤獂䝁䅫杢杁䕁䅅䅕䩂䡁䅍䅉桂䝁䄴䅚杁䡁䅁睢祂䝁䅍兡畂䝁䅕䅉灂䝁䄴督ㅂ䝁䅷兡畂䍁䅁兑兂䕁䅫杌杁䕁䅅䅚歂䝁䅫䅤灂䝁䄸杢桂䝁䅷䅢㕂䍁䅷䅉灂䡁䅑䅉歂䝁䅕杤求䝁䅷睢睂䡁䅍䅉湂䝁䅕杢求䡁䅉兡橂䍁䅁䅣祂䝁䄸䅚ㅂ䝁䅍䅤杁䝁䅍兙畂䝁䅑兡歂䝁䅅䅤求䡁䅍䅌杁䡁䅍兤橂䝁䅧䅉桂䡁䅍䅉灂䝁䄴条求䝁䅍䅤桂䝁䅉䅢求䍁䅷䅉灂䝁䄴䅡桂䝁䅷兙あ䝁䅫睢畂䍁䅷䅉桂䝁䄴䅚杁䝁䅅杢桂䝁䅷入あ䝁䅫睙桂䝁䅷䅉あ䝁䅕睙潂䝁䄴睢獂䝁䄸睚灂䝁䅕督㝁䍁䅁杙灂䝁䄸督灂䝁䄰兡桂䝁䅷䅉睂䡁䅉睢歂䡁䅕睙あ䍁䅁睙桂䝁䄴䅚灂䝁䅑兙あ䝁䅕督㝁䍁䅁兙畂䝁䅑䅉灂䝁䄴䅤祂䝁䅅杢桂䡁䅍兙獂䍁䅁党睂䝁䅫杢求䡁䅁䅡祂䝁䅫杢求䍁䅁杚療䡁䅉䅉あ䝁䅧党杁䡁䅑杣求䝁䅅䅤瑂䝁䅕杢あ䍁䅁睢浂䍁䅁兙獂䝁䅷党祂䝁䅣兡橂䍁䅁杣求䝁䅅睙あ䝁䅫睢畂䡁䅍杌杁䙁䅑䅡求䍁䅁睙療䝁䄰䅣桂䝁䄴入杁䡁䅣兙穂䍁䅁杚療䡁䅕杢歂䝁䅕䅚杁䝁䅫杢杁䑁䅅兏㕁䑁䅙䅉桂䝁䄴䅚杁䝁䅫督杁䝁䅧党桂䝁䅑兣ㅂ䝁䅅杣あ䝁䅕杣求䝁䅑䅉灂䝁䄴䅉卂䝁䅅杢橂䝁䅧睢杁䕁䅍兤橂䝁䅅兢療䝁䄴睚桂䍁䅷䅉䑂䝁䅅䅢灂䝁䅙睢祂䝁䄴兡桂䍁䄴䅁求䅆䅁朰䅳䕁䅅兢睂䝁䅧党畂䝁䄸䅢杁䕁䅍睢祂䡁䅁睢祂䝁䅅䅤灂䝁䄸杢獁䍁䅁䅤療䝁䅣党あ䝁䅧党祂䍁䅁睤灂䡁䅑䅡杁䝁䅫䅤穂䍁䅁督ㅂ䝁䅉督灂䝁䅑兡桂䡁䅉兡求䡁䅍䅌杁䝁䅑党穂䝁䅫睚畂䡁䅍䅌杁䝁䄰兙畂䡁䅕杚桂䝁䅍䅤ㅂ䡁䅉党穂䍁䅷䅉桂䝁䄴䅚杁䝁䄰兙祂䝁䅳党あ䡁䅍䅉求䝁䅷党橂䡁䅑杣灂䝁䅍兙獂䍁䅷䅉求䝁䅷党橂䡁䅑杣療䝁䄴兡橂䍁䅷䅉桂䝁䄴䅚杁䝁䅙兡楂䝁䅕杣杁䝁䄸䅣あ䝁䅫睙杁䝁䅍睢畂䝁䄴党橂䡁䅑睢祂䡁䅍䅉灂䝁䄴䅉あ䝁䅧党杁䙁䅕杢灂䡁䅑党歂䍁䅁睕あ䝁䅅䅤求䡁䅍䅌杁䕁䅍䅡灂䝁䄴兙獁䍁䅁兙畂䝁䅑䅉灂䝁䄴䅤求䡁䅉杢桂䡁䅑兡療䝁䄴兙獂䝁䅷入畁䍁䅁兓あ䍁䅁睢睂䝁䅕杣桂䡁䅑党穂䍁䅁䅤潂䡁䅉睢ㅂ䝁䅣䅡杁䡁䅑䅡祂䝁䅕党杁䡁䅍党湂䝁䄰党畂䡁䅑督㙁䍁䅁䅓桂䡁䅉督潂䍁䅁兒畂䡁䅙兡祂䝁䄸杢瑂䝁䅕杢あ䍁䅁睕療䝁䅷兤あ䝁䅫睢畂䡁䅍䅌杁䕁䅍睢瑂䝁䄰兤畂䝁䅫睙桂䡁䅑兡療䝁䄴督杁䙁䅍睢獂䡁䅕䅤灂䝁䄸杢穂䍁䅷䅉桂䝁䄴䅚杁䕁䅫杢あ䝁䅕杣橂䝁䄸杢畂䝁䅕睙あ䍁䅁兙畂䝁䅑䅉呂䝁䅕杢穂䝁䄸杣杁䙁䅍入穂䡁䅑党瑂䡁䅍杌杁䙁䅑䅡求䍁䅁睙療䝁䄰䅣桂䝁䄴入杁䝁䄸杚浂䝁䅕杣穂䍁䅁睙療䝁䄴杢求䝁䅍䅤療䡁䅉督杁䝁䅅杢歂䍁䅁睙療䝁䄴杢求䝁䅍䅤療䡁䅉䅉穂䡁䅫督あ䝁䅕兢穂䍁䅷䅉灂䝁䄴睙獂䡁䅕䅚灂䝁䄴睚杁䝁䅧兙祂䡁䅍䅡杁䝁䅕杢㉂䝁䅫杣療䝁䄴兢求䝁䄴䅤杁䝁䅑兙あ䝁䅅䅌杁䡁䅁睢㍂䝁䅕杣獁䍁䅁䅡灂䝁䅣䅡瑁䡁䅍䅣求䝁䅕䅚獁䍁䅁杚灂䝁䅉党祂䍁䅁睢睂䡁䅑兡橂䍁䅷䅉桂䝁䄴䅚杁䡁䅉兙歂䝁䅫睢杁䝁䅙杣求䡁䅅兤求䝁䄴睙㕂䍁䅁兡畂䡁䅑党祂䝁䅍睢畂䝁䄴党橂䡁䅑䅉睂䡁䅉睢歂䡁䅕睙あ䡁䅍睏杁䝁䅉兤穂䝁䅉兙祂䡁䅍䅉桂䝁䄴䅚杁䡁䅁睢㍂䝁䅕杣杁䝁䅑兡穂䡁䅑杣灂䝁䅉兤あ䝁䅫睢畂䍁䅁督㕂䡁䅍䅤求䝁䄰督㝁䍁䅁兙畂䝁䅑䅉睂䝁䄸睤求䡁䅉䅉灂䝁䄴䅤求䡁䅉睙療䝁䄴杢求䝁䅍䅤杁䡁䅁杣療䝁䅑兤橂䡁䅑督畁䍁䅁兓あ䍁䅁兙獂䡁䅍睢杁䡁䅁杣療䡁䅙兡歂䝁䅕督杁䡁䅙兙獂䡁䅕党瑁䝁䅅䅚歂䍁䅁䅣祂䝁䄸䅚ㅂ䝁䅍䅤穂䍁䅷䅉穂䡁䅕睙潂䍁䅁兙穂䍁䅁杙桂䝁䅍睡睂䝁䅷兙畂䝁䅕䅉灂䝁䄴䅤求䡁䅉睙療䝁䄴杢求䝁䅍䅤杁䡁䅍入穂䡁䅑党瑂䡁䅍䅌杁䝁䅍兙楂䝁䅷党杁䝁䅅督穂䝁䅕兢楂䝁䅷兡求䡁䅍䅉桂䝁䄴䅚杁䝁䅧兙祂䝁䄴党穂䡁䅍党穂䍁䅷䅉桂䝁䄴䅚杁䝁䅍兙楂䝁䅷党杁䝁䄰兙畂䝁䅅睚求䝁䄰党畂䡁䅑䅉睂䡁䅉睢歂䡁䅕睙あ䡁䅍睏杁䝁䄸䅤潂䝁䅕杣杁䡁䅁杣療䝁䅑兤橂䡁䅑督杁䝁䅍睢瑂䡁䅁杣灂䡁䅍兡畂䝁䅣䅉浂䝁䅷党㑂䝁䅫杙獂䝁䅕䅉桂䝁䄴䅚杁䡁䅉兡湂䝁䅫䅚杁䡁䅁杣灂䝁䄴䅤求䝁䅑䅉橂䝁䅫杣橂䡁䅕兡あ䍁䅁杙療䝁䅅杣歂䡁䅍䅌杁䝁䅧兡畂䝁䅣党穂䍁䅷䅉療䡁䅑䅡求䡁䅉䅉瑂䝁䅕睙潂䝁䅅杢灂䝁䅍兙獂䍁䅷䅉桂䝁䄴䅚杁䡁䅁杣療䝁䅑兤橂䡁䅑兡療䝁䄴䅉祂䝁䅕䅢桂䡁䅑党歂䍁䅁䅣祂䝁䄸䅚ㅂ䝁䅍䅤穂䍁䄴䅉䩂䝁䄴䅉桂䝁䅑䅚灂䡁䅑兡療䝁䄴䅌杁䡁䅑䅡求䍁䅁睙療䝁䄰䅣桂䝁䄴入杁䝁䄸杚浂䝁䅕杣穂䍁䅁睙療䝁䄴督ㅂ䝁䄰党祂䍁䅁䅚求䡁䅙兡橂䝁䅕䅌杁䝁䄴党あ䡁䅣睢祂䝁䅳䅉灂䝁䄴杚祂䝁䅅督あ䡁䅉兤橂䡁䅑兤祂䝁䅕䅌杁䝁䅅杢歂䍁䅁睢あ䝁䅧党祂䍁䅁兙畂䡁䅑党畂䝁䄴兙穂䑁䅳䅉橂䝁䄸兙㑂䝁䅫兙獂䍁䅷䅉睂䝁䄸睤求䡁䅉䅌杁䝁䅅杢歂䍁䅁督睂䝁䅕睙灂䝁䅅䅢あ䡁䅫䅉橂䝁䅅杙獂䝁䅕督㝁䍁䅁兙畂䝁䅑䅉穂䝁䅕杢穂䝁䄸杣穂䍁䅁兙畂䝁䅑䅉穂䝁䅕杢穂䝁䄸杣瑁䝁䅉兙穂䝁䅕䅚杁䡁䅁杣療䝁䅑兤橂䡁䅑督畁䍁䅁兓あ䍁䅁督求䝁䅷䅢穂䍁䅁兡あ䡁䅍䅉睂䡁䅉睢歂䡁䅕睙あ䡁䅍䅉あ䝁䅧杣療䡁䅕睚潂䍁䅁兡あ䡁䅍䅉穂䝁䅅䅢求䡁䅍䅉浂䝁䄸杣橂䝁䅕䅌杁䝁䅫杢歂䝁䅕䅣求䝁䄴䅚求䝁䄴䅤杁䡁䅉党睂䡁䅉党穂䝁䅕杢あ䝁䅅䅤灂䡁䅙党穂䍁䅷䅉桂䝁䄴䅚杁䝁䅅䅉畂䝁䅕䅤㍂䝁䄸杣牂䍁䅁睢浂䍁䅁党獂䝁䅕睙あ䡁䅉睢畂䝁䅫睙穂䍁䅁䅚灂䡁䅍䅤祂䝁䅫杙ㅂ䡁䅑睢祂䡁䅍䅉あ䝁䄸䅉療䡁䅉兡湂䝁䅫杢桂䝁䅷䅉求䡁䅅兤灂䡁䅁兢求䝁䄴䅤杁䝁䄰兙畂䡁䅕杚桂䝁䅍䅤ㅂ䡁䅉党祂䡁䅍䅌杁䝁䅕䅢求䝁䅍䅤祂䝁䄸杢灂䝁䅍䅉瑂䝁䅅杢ㅂ䝁䅙兙橂䡁䅑兤祂䝁䅫杢湂䍁䅁督求䡁䅉杤灂䝁䅍党穂䍁䅁睙療䝁䄰䅣桂䝁䄴兡求䡁䅍䅌杁䝁䄸杣灂䝁䅣兡畂䝁䅅䅢杁䝁䅑党穂䝁䅫睚畂䍁䅁兢桂䝁䄴兤浂䝁䅅睙あ䡁䅕杣求䡁䅉督獁䍁䅁兙畂䝁䅑䅉穂䝁䅕杣㉂䝁䅫睙求䍁䅁䅣祂䝁䄸杤灂䝁䅑党祂䡁䅍䅉灂䝁䄴䅉あ䝁䅧党杁䝁䅅兤あ䝁䄸兢療䡁䅑兡㉂䝁䅕䅌杁䝁䅉杣療䝁䅅䅚楂䝁䅅杢歂䍁䅁睙療䝁䄰兢ㅂ䝁䄴兡橂䝁䅅䅤灂䝁䄸杢獁䍁䅁睙療䝁䄰兢求䡁䅉睙灂䝁䅅䅢杁䝁䅅党祂䝁䄸督睂䝁䅅睙求䍁䅷䅉灂䝁䄴䅚ㅂ䡁䅍䅤祂䝁䅫兙獂䍁䅷䅉灂䝁䄴杚療䡁䅉兢桂䡁䅑兡療䝁䄴䅉あ䝁䅕睙潂䝁䄴睢獂䝁䄸睚㕂䍁䅁兙畂䝁䅑䅉歂䝁䅅䅤桂䍁䅁睙療䝁䄰兢ㅂ䝁䄴兡橂䝁䅅䅤灂䝁䄸杢獁䍁䅁兢灂䝁䅷兡あ䝁䅅杣㕂䍁䅷䅉瑂䝁䄸杙灂䝁䅷党杁䝁䅑党㉂䝁䅫睙求䍁䅷䅉桂䝁䄴䅚杁䝁䄰睢楂䝁䅫䅢求䍁䅁杢求䡁䅑睤療䡁䅉睡杁䝁䄰兙祂䝁䅳党あ䡁䅍杌杁䕁䅅兢睂䝁䅧党畂䝁䄸䅢杁䕁䅍睢祂䡁䅁睢祂䝁䅅䅤灂䝁䄸杢杁䡁䅣兙穂䍁䅁杚療䡁䅕杢歂䝁䅕䅚杁䝁䅫杢杁䑁䅅兏穁䑁䅉䅉桂䝁䄴䅚杁䝁䅫督杁䝁䅧党桂䝁䅑兣ㅂ䝁䅅杣あ䝁䅕杣求䝁䅑䅉灂䝁䄴䅉塂䝁䅅䅢獂䝁䅫杢湂䝁䅙睢祂䝁䅑䅌杁䕁䅍睢畂䝁䄴党橂䡁䅑兡橂䡁䅕䅤畁䅁䅁䈶䅍䝁䵑䅁䉂䝁䄴兙獂䝁䄸睚杁䕁䅑党㉂䝁䅫睙求䡁䅍䅌杁䕁䅫杢橂䍁䄴䅉求䝁䄴睚桂䝁䅣党穂䍁䅁兡畂䍁䅁䅤潂䝁䅕䅉歂䝁䅕督灂䝁䅣杢獁䍁䅁兢桂䝁䄴兤浂䝁䅅睙あ䡁䅕杣求䍁䅷䅉あ䝁䅕督あ䝁䅫杢湂䍁䅷䅉桂䝁䄴䅚杁䝁䄰兙祂䝁䅳党あ䝁䅫杢湂䍁䅁睢浂䍁䅁兡畂䡁䅑党湂䡁䅉兙あ䝁䅕䅚杁䝁䅍兡祂䝁䅍兤灂䡁䅑督杁䍁䅧兓䑂䡁䅍克獁䍁䅁督療䝁䅙䅤㍂䝁䅅杣求䍁䅷䅉桂䝁䄴䅚杁䡁䅍兤楂䡁䅍入穂䡁䅑党瑂䡁䅍䅉睂䡁䅉睢歂䡁䅕睙あ䡁䅍䅉灂䝁䄴䅉あ䝁䅧党杁䙁䅕杢灂䡁䅑党歂䍁䅁睕あ䝁䅅䅤求䡁䅍䅌杁䡁䅉党穂䡁䅑䅉療䝁䅙䅉佂䝁䄸杣あ䝁䅧䅉桂䝁䄴䅚杁䙁䅍睢ㅂ䡁䅑䅡杁䕁䅅兢求䡁䅉兡橂䝁䅅䅌杁䕁䅕兤祂䝁䄸䅣求䍁䅷䅉䭂䝁䅅䅣桂䝁䄴䅌杁䕁䅍䅡灂䝁䄴兙獁䍁䅁兙畂䝁䅑䅉祂䝁䅕督あ䍁䅁睢浂䍁䅁兑穂䝁䅫兙畁䍁䅁䅖潂䝁䅕䅉橂䝁䄸兢睂䝁䅅杢㕂䍁䅁䅣祂䝁䄸杤灂䝁䅑党穂䍁䅁䅚桂䡁䅑兙杁䝁䅍睢畂䡁䅙党祂䡁䅑党祂䍁䅁䅣祂䝁䄸䅚ㅂ䝁䅍䅤穂䍁䅷䅉㍂䝁䅧兡橂䝁䅧䅉あ䡁䅉兙畂䡁䅍䅢桂䡁䅑党杁䡁䅉党桂䝁䅷兌㍂䝁䄸杣獂䝁䅑䅉桂䝁䄴兙獂䝁䄸睚杁䡁䅍兡湂䝁䄴兙獂䡁䅍䅉灂䝁䄴䅤療䍁䅁䅚灂䝁䅣兡あ䝁䅅䅢杁䝁䅑兙あ䝁䅅䅌杁䝁䅅督杁䡁䅣党獂䝁䅷䅉桂䡁䅍䅉あ䡁䅉兙畂䡁䅍䅢桂䡁䅑党穂䍁䅁䅚灂䝁䅣兡あ䝁䅅䅢杁䝁䅑兙あ䝁䅅䅉灂䝁䄴䅤療䍁䅁兙畂䝁䅅䅢療䝁䅣䅉穂䝁䅫睚畂䝁䅅䅢穂䑁䅳䅉睂䝁䄸睤求䡁䅉䅉瑂䝁䅅杢桂䝁䅣党瑂䝁䅕杢あ䍁䅁兙畂䝁䅑䅉祂䝁䅕杚求䡁䅉党畂䝁䅍党杁䡁䅁杣療䝁䅑兤橂䡁䅑督杁䝁䅙睢祂䍁䅁䅣療䡁䅣党祂䍁䅁睙療䝁䄴杤求䡁䅉督灂䝁䄸杢獁䍁䅁䅚祂䝁䅫杤求䡁䅉䅉瑂䝁䄸杢灂䡁䅑睢祂䝁䅫杢湂䍁䅷䅉穂䝁䅕兣ㅂ䝁䅕杢橂䝁䅫杢湂䍁䅷䅉桂䝁䄴䅚杁䝁䅕杢求䡁䅉睚㕂䍁䅁兢桂䝁䄴兙湂䝁䅕兢求䝁䄴䅤杁䝁䅅䅣睂䝁䅷兡橂䝁䅅䅤灂䝁䄸杢穂䍁䅁兡畂䍁䅁䅤潂䝁䅕䅉桂䡁䅕䅤療䝁䄰睢あ䝁䅫杤求䍁䅷䅉橂䝁䄸兢瑂䡁䅕杢灂䝁䅍兙あ䝁䅫睢畂䡁䅍䅌杁䝁䅫杢歂䡁䅕督あ䡁䅉兡桂䝁䅷䅌杁䝁䅅杢歂䍁䅁睙療䝁䄴督ㅂ䝁䄰党祂䍁䅁兢桂䡁䅉睡求䡁䅑督㝁䍁䅁兙畂䝁䅑䅉睂䝁䄸睤求䡁䅉䅉䩂䕁䅍督杁䡁䅑䅡桂䡁䅑䅉灂䝁䄴睙獂䡁䅕䅚求䍁䅁䅣求䡁䅉杚療䡁䅉兢桂䝁䄴睙求䍁䅷䅉灂䝁䄴䅤求䝁䅣杣桂䡁䅑兡療䝁䄴䅌杁䝁䅅杢歂䍁䅁督療䝁䅙䅤㍂䝁䅅杣求䍁䅁䅚求䡁䅍兡湂䝁䄴䅉穂䝁䅫兢ㅂ䝁䅷兙あ䝁䅫睢畂䍁䅁䅤療䝁䄸䅢穂䍁䅁杚療䡁䅉䅉桂䝁䅍睙ㅂ䡁䅉兙あ䝁䅕䅉睂䝁䄸睤求䡁䅉䅉穂䡁䅕䅣睂䝁䅷入杁䝁䅑党穂䝁䅫睚畂䡁䅍杌杁䕁䅫䅤杁䝁䅅䅢穂䝁䄸䅉療䝁䅙杚求䡁䅉督杁䝁䅅兢睂䝁䅷兡浂䝁䅫党祂䡁䅍䅉あ䝁䄸䅉橂䝁䄸杢歂䝁䅫䅤灂䝁䄸杢杁䝁䅅杢桂䝁䅷睢湂䍁䅁督灂䝁䅣杢桂䝁䅷督㝁䍁䅁兙畂䝁䅑䅉祂䝁䅅䅚灂䝁䄸䅉浂䡁䅉党硂䡁䅕党畂䝁䅍入杁䝁䅅杢歂䍁䅁兢灂䝁䅍杣療䡁䅣兙㉂䝁䅕䅉䩂䕁䅍督杁䡁䅑睢杁䡁䅍兤睂䡁䅁睢祂䡁䅑䅉橂䝁䅕䅢獂䡁䅕䅢桂䡁䅉䅉灂䝁䄴杚祂䝁䅅督あ䡁䅉兤橂䡁䅑兤祂䝁䅕睏杁䝁䅅杢歂䍁䅁兢灂䝁䅍杣療䍁䄰党獂䝁䅕睙あ䡁䅉睢瑁䝁䄰党橂䝁䅧兙畂䝁䅫睙桂䝁䅷䅉穂䡁䅫督あ䝁䅕兢穂䍁䅁䅤求䝁䅍䅡畂䝁䄸䅢療䝁䅣入杁䡁䅍睢獂䡁䅕䅤灂䝁䄸杢穂䍁䅷䅉灂䝁䄴睙獂䡁䅕䅚灂䝁䄴睚杁䝁䅅睙橂䝁䅕䅢求䡁䅉睢瑂䝁䅕䅤求䡁䅉督杁䡁䅕督求䝁䅑䅉あ䝁䄸䅉穂䝁䅕杢穂䝁䅕䅉桂䝁䅍睙求䝁䅷党祂䝁䅅䅤灂䝁䄸杢獁䍁䅁睚㕂䡁䅉睢穂䝁䅍睢睂䝁䅕督杁䝁䅙睢祂䍁䅁督求䝁䄴督求䍁䅁杣療䡁䅑兙あ䝁䅫睢畂䍁䅷䅉灂䝁䄴党祂䡁䅑兡桂䝁䅷䅉瑂䝁䅕兙穂䡁䅕杣求䝁䄰党畂䡁䅑䅉ㅂ䝁䄴兡あ䡁䅍䅉あ䝁䄸䅉穂䝁䅕杢穂䝁䅕䅉瑂䡁䅕䅢あ䝁䅫䅣獂䝁䅕䅉歂䝁䅕睚祂䝁䅕党穂䍁䅁睢浂䍁䅁杚祂䝁䅕党歂䝁䄸兢獁䍁䅁兙畂䝁䅑䅉楂䡁䅉睢桂䝁䅑杙桂䝁䄴䅚杁䡁䅍睤灂䡁䅑睙潂䝁䅕督杁䝁䅙睢祂䍁䅁杣桂䝁䅑兡療䍁䅁兙畂䝁䅑䅉灂䝁䄴督あ䡁䅉兤瑂䝁䅕杢あ䍁䅁督㕂䡁䅍䅤求䝁䄰督獁䍁䅁兙穂䍁䅁睤求䝁䅷䅢杁䝁䅅督杁䝁䅫督療䝁䅷兙あ䝁䄸杣穂䍁䄴䅉䩂䝁䄴䅉桂䝁䅑䅚灂䡁䅑兡療䝁䄴䅌杁䡁䅑䅡求䍁䅁睙療䝁䄰䅣桂䝁䄴入杁䡁䅁杣療䡁䅙兡歂䝁䅕督杁䝁䅑兡湂䝁䅫䅤桂䝁䅷䅉穂䝁䅫睚畂䝁䅅䅢杁䡁䅁杣療䝁䅍党穂䡁䅍兡畂䝁䅣䅉桂䝁䄴䅚杁䡁䅍入穂䡁䅑党瑂䍁䅁䅣祂䝁䄸䅚ㅂ䝁䅍䅤穂䍁䅁杚療䡁䅉䅉畂䡁䅕兢求䡁䅉兡橂䍁䅁睙桂䝁䅷睙ㅂ䝁䅷兙あ䝁䅫睢畂䡁䅍杌杁䕁䅫䅤杁䡁䅍党祂䡁䅙党穂䍁䅁睙獂䝁䅫党畂䡁䅑督杁䝁䅫杢杁䡁䅑䅡求䍁䅁兡畂䝁䅑兤穂䡁䅑杣灂䝁䅅䅢獁䍁䅁兙ㅂ䡁䅑睢瑂䝁䄸䅤灂䡁䅙党獁䍁䅁睙療䝁䄴督ㅂ䝁䄰党祂䍁䅷䅉灂䝁䄴督あ䡁䅉兤瑂䝁䅕杢あ䝁䅅䅤灂䝁䄸杢獁䍁䅁兙求䡁䅉睢穂䡁䅁兙橂䝁䅕䅌杁䝁䅑党浂䝁䅕杢穂䝁䅕䅉桂䝁䄴䅚杁䝁䅧党桂䝁䅷䅤潂䝁䅍兙祂䝁䅕䅌杁䝁䅅杢歂䍁䅁睙療䝁䄰兢ㅂ䝁䄴兡橂䝁䅅䅤灂䝁䄸杢穂䍁䅁兢桂䡁䅉睡求䡁䅑督杁䡁䅑䅡祂䝁䄸兤湂䝁䅧䅉桂䍁䅁䅚灂䡁䅉党橂䡁䅑䅉穂䝁䅅䅢求䡁䅍䅉浂䝁䄸杣橂䝁䅕䅌杁䡁䅑䅡灂䡁䅉䅚瑁䡁䅁兙祂䡁䅑入杁䝁䅑兡穂䡁䅑杣灂䝁䅉兤あ䝁䄸杣穂䍁䅷䅉桂䝁䄴䅚杁䝁䅫杢歂䝁䅕䅣求䝁䄴䅚求䝁䄴䅤杁䡁䅍兙獂䝁䅕督杁䡁䅉党睂䡁䅉党穂䝁䅕杢あ䝁䅅䅤灂䡁䅙党穂䍁䅷䅉桂䡁䅍䅉㍂䝁䅕䅢獂䍁䅁兙穂䍁䅁睢畂䝁䅷兡畂䝁䅕杌杁䙁䅑䅡求䍁䅁睙療䝁䄰䅣桂䝁䄴入杁䡁䅣兙穂䍁䅁兡畂䝁䅍睢祂䡁䅁睢祂䝁䅅䅤求䝁䅑䅉灂䝁䄴䅉硁䑁䅫李ㅁ䍁䅁兙畂䝁䅑䅉灂䡁䅍䅉潂䝁䅕兙歂䡁䅅兤桂䡁䅉䅤求䡁䅉党歂䍁䅁兡畂䍁䅁睖灂䝁䅷兢灂䝁䄴睚あ䝁䄸杢獁䍁䅁兔桂䡁䅍督桂䝁䅍䅡ㅂ䡁䅍党あ䡁䅑督畁䅁䅁䉉䅍䉁䅧䅁䉂䝁䄴兡瑂䝁䅅䅢杁䕁䅙党求䝁䅑䅁㍄䅅䅁朳䅁䕁䅅杢灂䝁䄰兙獂䍁䅁杒求䝁䅕䅚㝁䍁䅁兑硂䡁䅕兙橂䡁䅕䅢あ䡁䅕杣求䑁䅳䅉䝂䝁䅅督あ䍁䄰兔療䡁䅙兡畂䝁䅣䅉䑂䝁䄸杢穂䡁䅕兢求䡁䅉䅉䡂䝁䄸睢歂䡁䅍睏杁䕁䅧睢祂䡁䅑兡橂䡁䅕䅢あ䡁䅕杣求䑁䅳䅉䵂䝁䅫杤求䡁䅍䅤療䝁䅍睡㝁䍁䅁䅕求䡁䅑䅉䑂䝁䅅杣求䑁䅳䅉兂䝁䅕䅤杁䕁䅙睢療䝁䅑䅉桂䝁䄴䅚杁䙁䅍兤睂䡁䅁䅢灂䝁䅕督䅁乁兑䅁浃䅁䅁兑畂䝁䅫兢桂䝁䅷䅉䝂䝁䅕党歂䑁䅳䅉䉂䡁䅅兤桂䝁䅍兤獂䡁䅑兤祂䝁䅕睏杁䕁䅷兡㉂䝁䅕督あ䝁䄸睙牂䑁䅳䅉佂䡁䅕䅤祂䝁䅅睙求䡁䅕䅤灂䝁䅍兙獂䑁䅳䅉䩂䝁䄰兢ㅂ䝁䄴睢獂䝁䄸睚㕂䑁䅳䅉坂䝁䅅睙橂䝁䅫杢求䡁䅍睏杁䙁䅁党あ䍁䅁睑桂䡁䅉党䅁䭁乑䅁睄䅁䅁兑畂䝁䅫兢桂䝁䅷䅉䝂䝁䅕党歂䑁䅳䅉䑂䝁䅷党桂䝁䄴䅉䙂䝁䄴党祂䝁䅣入㝁䍁䅁杒桂䡁䅉兢灂䝁䄴睚㝁䍁䅁䅔灂䡁䅙党穂䡁䅑睢橂䝁䅳睏杁䕁䅍䅢求䝁䅅杢啂䝁䅕睙潂䑁䅳䅉䍂䝁䅫睢浂䡁䅕党獂䑁䅳䅉䉂䝁䅷䅤求䡁䅉杢桂䡁䅑兡㉂䝁䅕䅉兂䡁䅉睢あ䝁䅕兡畂䑁䅳䅉呂䡁䅕督あ䝁䅅兡畂䝁䅅杙獂䝁䅕䅉䉂䡁䅙兡桂䡁䅑兡療䝁䄴䅉䝂䡁䅕党獂䍁䅁䅋呂䕁䅅杒灁䅁䅁剃䅉偁䅧䅁䉂䝁䄴兡瑂䝁䅅䅢杁䕁䅙党求䝁䅑睏杁䕁䅑兡穂䡁䅁睢穂䝁䅅䅢杁䝁䅅杢歂䍁䅁杕求䝁䅍入橂䝁䅷兡畂䝁䅣睏杁䕁䅍䅢求䝁䅅杢啂䝁䅕睙潂䑁䅳䅉䍂䝁䅫睢浂䡁䅕党獂䑁䅳䅉呂䡁䅕督あ䝁䅅兡畂䝁䅅杙獂䝁䅕䅉䉂䡁䅙兡桂䡁䅑兡療䝁䄴䅉䝂䡁䅕党獂䍁䅁䅋呂䕁䅅杒灁䑁䅳䅉䍂䝁䅫睢瑁䝁䅉兙穂䝁䅕䅚杁䝁䅅杢歂䍁䅁杕求䝁䄴党㍂䝁䅅杙獂䝁䅕䅉乂䝁䅅䅤求䡁䅉兡桂䝁䅷督䅁乁䭅䅁獂䅁䅁兑畂䝁䅫兢桂䝁䅷䅉䝂䝁䅕党歂䑁䅳䅉䕂䝁䅫督あ䝁䅫䅢獂䝁䅕杣㕂䑁䅳䅉偂䡁䅉睚桂䝁䄴兡橂䑁䅳䅉䉂䝁䅷䅤求䡁䅉杢桂䡁䅑兡㉂䝁䅕䅉兂䡁䅉睢あ䝁䅕兡畂䅁䅁栴䅅䡁䅷䅁䉂䝁䄴兡瑂䝁䅅䅢杁䕁䅙党求䝁䅑睏杁䕁䅕杢㉂䝁䅫杣療䝁䄴兢求䝁䄴䅤桂䝁䅷䅉䙂䝁䄴睚灂䝁䄴党求䡁䅉兡畂䝁䅣睏杁䕁䅙兙祂䝁䄰兡畂䝁䅣睏杁䕁䅧睢祂䡁䅑兡橂䡁䅕䅢あ䡁䅕杣求䅁䅁杶䅯䱁䅙䅁䉂䝁䄴兡瑂䝁䅅䅢杁䕁䅙党求䝁䅑睏杁䕁䅙兙祂䝁䄰兡畂䝁䅣睏杁䕁䅙䅢求䝁䅕䅤杁䕁䄰兙畂䝁䅅睚求䝁䄰党畂䡁䅑睏杁䕁䅙杣求䝁䅫睚潂䡁䅑䅉呂䝁䅕杣㉂䝁䅫睙求䑁䅳䅉䡂䙁䅁睕㝁䍁䅁䅓療䝁䄰党獂䝁䅅杢歂䍁䅁睕求䝁䅍兤祂䝁䅫䅤㕂䑁䅳䅉䵂䝁䅫杤求䡁䅍䅤療䝁䅍睡䅁乁䥙䅁潃䅁䅁兑畂䝁䅫兢桂䝁䅷䅉䝂䝁䅕党歂䑁䅳䅉䝂䝁䅅杣瑂䝁䅫杢湂䑁䅳䅉䝂䝁䅷党求䡁䅑䅉乂䝁䅅杢桂䝁䅣党瑂䝁䅕杢あ䑁䅳䅉䝂䡁䅉党灂䝁䅣䅡あ䍁䅁睕求䡁䅉杤灂䝁䅍党㝁䍁䅁睒兂䙁䅍睏杁䕁䄰兙祂䝁䅫杢求䍁䅁䅖祂䝁䅅杢穂䡁䅁睢祂䡁䅑兙あ䝁䅫睢畂䅁䅁䅺䅯䭁䄴䅁䉂䝁䄴兡瑂䝁䅅䅢杁䕁䅙党求䝁䅑睏杁䕁䅙兙祂䝁䄰兡畂䝁䅣睏杁䕁䅣杣求䝁䅕杢杁䕁䅍睢畂䡁䅍兤瑂䝁䅕杣杁䕁䅣睢療䝁䅑督㝁䍁䅁䅓療䡁䅉䅤灂䝁䅍兤獂䡁䅑兤祂䝁䅕睏杁䕁䄸杣湂䝁䅅杢灂䝁䅍睏杁䕁䅅䅢あ䝁䅕杣畂䝁䅅䅤灂䡁䅙党杁䙁䅁杣療䡁䅑党灂䝁䄴䅁桃杅䅁䄷䅁䕁䅅杢灂䝁䄰兙獂䍁䅁杒求䝁䅕䅚㝁䍁䅁杒桂䡁䅉兢灂䝁䄴睚㝁䍁䅁睒祂䝁䅕党畂䍁䅁睑療䝁䄴督ㅂ䝁䄰党祂䍁䅁睒療䝁䄸䅚穂䑁䅳䅉䥂䝁䄸杣あ䝁䅫睙ㅂ䝁䅷䅤ㅂ䡁䅉党㝁䍁䅁睔祂䝁䅣兙畂䝁䅫睙㝁䍁䅁村灂䝁䄸兢桂䡁䅍督杁䕁䅕杢求䡁䅉睚㕂䑁䅳䅉佂䡁䅕䅤祂䝁䅅睙求䡁䅕䅤灂䝁䅍兙獂䑁䅳䅉䉂䝁䅷䅤求䡁䅉杢桂䡁䅑兡㉂䝁䅕䅉兂䡁䅉睢あ䝁䅕兡畂䅁䅁䅅䅧䅁䉁䅁䉂䝁䄴兡瑂䝁䅅䅢杁䕁䅙党求䝁䅑睏杁䕁䅙兙祂䝁䄰兡畂䝁䅣睏杁䕁䅧睢祂䡁䅑兡橂䡁䅕䅢あ䡁䅕杣求䑁䅳䅉䍂䝁䅫睢浂䡁䅕党獂䑁䅳䅉䍂䝁䅫睢瑂䝁䅅督穂䍁䅁兒畂䝁䅕杣湂䡁䅫睏杁䙁䅍兤穂䡁䅑兙灂䝁䄴兙楂䝁䅷党杁䕁䅅杤灂䝁䅅䅤灂䝁䄸杢杁䕁䅙兤求䝁䅷䅉潁䙁䅍兑䝂䍁䅫睏杁䕁䅉兡療䍁䄰杙桂䡁䅍党歂䍁䅁兙畂䝁䅑䅉卂䝁䅕杢求䡁䅣兙楂䝁䅷党杁䕁䄰兙あ䝁䅕杣灂䝁䅅䅢穂䅁䅁桪䅉䙁䅷䅁䉂䝁䄴兡瑂䝁䅅䅢杁䕁䅙党求䝁䅑睏杁䕁䅙兙祂䝁䄰兡畂䝁䅣睏杁䕁䅧睢祂䡁䅑兡橂䡁䅕䅢あ䡁䅕杣求䑁䅳䅉䵂䝁䅫杤求䡁䅍䅤療䝁䅍睡䅁䑁䩉䅁㉃䅁䅁兑畂䝁䅫兢桂䝁䅷䅉䝂䝁䅕党歂䑁䅳䅉䝂䝁䅅杣瑂䝁䅫杢湂䑁䅳䅉䥂䝁䄸杣あ䝁䅫睙ㅂ䝁䅷䅤ㅂ䡁䅉党㝁䍁䅁䅔灂䡁䅙党穂䡁䅑睢橂䝁䅳睏杁䕁䅉兡療䝁䅙兤求䝁䅷睏杁䕁䄴兤あ䡁䅉兙橂䝁䅕兤あ䝁䅫睙桂䝁䅷睏杁䕁䅅䅢あ䝁䅕杣畂䝁䅅䅤灂䡁䅙党杁䙁䅁杣療䡁䅑党灂䝁䄴䅁㝂元䅁杢䅁䕁䅅杢灂䝁䄰兙獂䍁䅁杒求䝁䅕䅚㝁䍁䅁杒桂䡁䅉兢灂䝁䄴睚㝁䍁䅁䅓療䡁䅉䅤灂䝁䅍兤獂䡁䅑兤祂䝁䅕睏杁䕁䅷兡㉂䝁䅕督あ䝁䄸睙牂䑁䅳䅉偂䡁䅉睚桂䝁䄴兡橂䅁䅁桵䅅䱁䅧䅁䉂䝁䄴兡瑂䝁䅅䅢杁䕁䅙党求䝁䅑睏杁䕁䅙兙祂䝁䄰兡畂䝁䅣睏杁䕁䅷兡浂䝁䅕督あ䡁䅫䅢求䑁䅳䅉䵂䝁䅫杤求䡁䅍䅤療䝁䅍睡㝁䍁䅁睔畂䝁䅷兡畂䝁䅕䅉䡂䡁䅉睢橂䝁䅕杣㕂䑁䅳䅉兂䝁䅕䅤杁䕁䅍兙祂䝁䅕睏杁䙁䅁党あ䍁䅁杒療䝁䄸䅚杁䝁䅅杢歂䍁䅁睕ㅂ䡁䅁䅣獂䝁䅫党穂䅁䅁睶䅯䝁䅯䅁䉂䝁䄴兡瑂䝁䅅䅢杁䕁䅙党求䝁䅑睏杁䕁䅙兙祂䝁䄰兡畂䝁䅣睏杁䕁䅷兡㉂䝁䅕督あ䝁䄸睙牂䑁䅳䅉䉂䝁䅷䅤求䡁䅉杢桂䡁䅑兡㉂䝁䅕䅉兂䡁䅉睢あ䝁䅕兡畂䅁䅁入䅧䵁䅙䅁䉂䝁䄴兡瑂䝁䅅䅢杁䕁䅙党求䝁䅑睏杁䕁䅙兙祂䝁䄰兡畂䝁䅣睏杁䕁䅷兡㉂䝁䅕督あ䝁䄸睙牂䑁䅳䅉䍂䝁䅫睢浂䡁䅕党獂䑁䅳䅉䍂䝁䅫睢瑂䝁䅅督穂䍁䅁兒畂䝁䅕杣湂䡁䅫睏杁䕁䅅䅢あ䝁䅕杣畂䝁䅅䅤灂䡁䅙党杁䙁䅁杣療䡁䅑党灂䝁䄴睏杁䕁䅅杢桂䝁䅕杣療䝁䅉兡橂䍁䅁䅒灂䝁䅣党穂䡁䅑兡療䝁䄴䅁兂元䅁䅣䅁䕁䅅杢灂䝁䄰兙獂䍁䅁杒求䝁䅕䅚㝁䍁䅁杒桂䡁䅉兢灂䝁䄴睚㝁䍁䅁䅔灂䡁䅙党穂䡁䅑睢橂䝁䅳睏杁䕁䄸杣湂䝁䅅杢灂䝁䅍睏杁䕁䄴兤あ䡁䅉兙橂䝁䅕兤あ䝁䅫睙桂䝁䅷䅁ㅁ杄䅁杷䅁䕁䅅杢灂䝁䄰兙獂䍁䅁杒求䝁䅕䅚㝁䍁䅁䅓求䝁䅅䅢あ䝁䅧䅉䕂䝁䅫兙湂䝁䄴睢穂䡁䅑兡橂䡁䅍睏杁䕁䅷兡㉂䝁䅕督あ䝁䄸睙牂䑁䅳䅉䕂䝁䅕杣瑂䝁䅅䅤療䝁䅷睢湂䡁䅫睏杁䕁䅫杢浂䝁䅕睙あ䝁䅫睢ㅂ䡁䅍䅉䕂䝁䅫督求䝁䅅督求䡁䅍睏杁䙁䅙兙橂䝁䅍兡畂䝁䅕督㝁䍁䅁䅕求䡁䅑䅉䑂䝁䅅杣求䅁䅁兮䅯䭁䅧䅁䉂䝁䄴兡瑂䝁䅅䅢杁䕁䅙党求䝁䅑睏杁䕁䅧党桂䝁䅷䅤潂䍁䅁䅒灂䝁䅅睚畂䝁䄸督あ䝁䅫睙穂䑁䅳䅉䵂䝁䅫杤求䡁䅍䅤療䝁䅍睡㝁䍁䅁兓畂䝁䅙党橂䡁䅑兡療䡁䅕督杁䕁䅑兡穂䝁䅕兙穂䝁䅕督㝁䍁䅁杖桂䝁䅍睙灂䝁䄴党穂䑁䅳䅉兂䝁䅕䅤杁䕁䅍兙祂䝁䅕䅁敁杆䅁杌䅁䕁䅅杢灂䝁䄰兙獂䍁䅁杒求䝁䅕䅚㝁䍁䅁䅔灂䡁䅙党穂䡁䅑睢橂䝁䅳䅁㑂䅃䅁䅗䅁䕁䅅杢灂䝁䄰兙獂䍁䅁杒求䝁䅕䅚㝁䍁䅁䅔灂䡁䅙党穂䡁䅑睢橂䝁䅳睏杁䕁䅅䅢あ䝁䅕杣畂䝁䅅䅤灂䡁䅙党杁䙁䅁杣療䡁䅑党灂䝁䄴䅁䩂䅃䅁䅑䅅䕁䅅杢灂䝁䄰兙獂䍁䅁杒求䝁䅕䅚㝁䍁䅁䅔灂䡁䅙党穂䡁䅑睢橂䝁䅳睏杁䕁䅑兡穂䡁䅁睢穂䝁䅅䅢杁䝁䅅杢歂䍁䅁杕求䝁䅍入橂䝁䅷兡畂䝁䅣睏杁䕁䅉兡療䝁䅙兤求䝁䅷睏杁䕁䄴兤あ䡁䅉兙橂䝁䅕兤あ䝁䅫睙桂䝁䅷睏杁䕁䅅䅢あ䝁䅕杣畂䝁䅅䅤灂䡁䅙党杁䙁䅁杣療䡁䅑党灂䝁䄴睏杁䙁䅍兤穂䡁䅑兙灂䝁䄴兙楂䝁䅷党杁䕁䅅杤灂䝁䅅䅤灂䝁䄸杢杁䕁䅙兤求䝁䅷䅉潁䙁䅍兑䝂䍁䅫睏杁䕁䅉兡療䍁䄰杙桂䡁䅍党歂䍁䅁兙畂䝁䅑䅉卂䝁䅕杢求䡁䅣兙楂䝁䅷党杁䕁䄰兙あ䝁䅕杣灂䝁䅅䅢穂䅁䅁共䅙䥁䅧䅁䉂䝁䄴兡瑂䝁䅅䅢杁䕁䅙党求䝁䅑睏杁䕁䅷兡㉂䝁䅕督あ䝁䄸睙牂䑁䅳䅉䡂䝁䅕杢求䡁䅑兡橂䡁䅍睏杁䕁䄴兤あ䡁䅉兙橂䝁䅕兤あ䝁䅫睙桂䝁䅷睏杁䙁䅙兙橂䝁䅍兡畂䝁䅕督㝁䍁䅁䅕求䡁䅑䅉䑂䝁䅅杣求䅁䅁杚䅧䩁䄴䅁䉂䝁䄴兡瑂䝁䅅䅢杁䕁䅙党求䝁䅑睏杁䕁䅷兡㉂䝁䅕督あ䝁䄸睙牂䑁䅳䅉佂䡁䅕䅤祂䝁䅅睙求䡁䅕䅤灂䝁䅍兙獂䑁䅳䅉䕂䝁䅕杢あ䝁䅫督あ䡁䅉入㝁䍁䅁䅒求䡁䅉兢桂䡁䅑睢獂䝁䄸睚㕂䑁䅳䅉兂䝁䅅兡畂䍁䅁兔桂䝁䄴兙湂䝁䅕兢求䝁䄴䅤䅁䩁䨴䅁䕃䅁䅁兑畂䝁䅫兢桂䝁䅷䅉䝂䝁䅕党歂䑁䅳䅉䵂䝁䅫杤求䡁䅍䅤療䝁䅍睡㝁䍁䅁杖桂䝁䅍睙灂䝁䄴党穂䑁䅳䅉兂䝁䅕䅤杁䕁䅍兙祂䝁䅕睏杁䙁䅁党あ䍁䅁杒療䝁䄸䅚杁䝁䅅杢歂䍁䅁睕ㅂ䡁䅁䅣獂䝁䅫党穂䅁䅁硔䅉偁䙑䅁䉂䝁䄴杢桂䝁䅷入杁䕁䅍兙睂䝁䅫䅤桂䝁䅷䅉乂䝁䅅杢桂䝁䅣党瑂䝁䅕杢あ䍁䅷䅉䩂䝁䄴睙畁䍁䅷䅉桂䍁䅁䅚灂䡁䅙党祂䡁䅍兡浂䝁䅫党歂䍁䅁睙桂䡁䅁兡あ䝁䅅䅢杁䝁䄰兙畂䝁䅅睚求䡁䅉䅌杁䝁䅕杢湂䝁䅅睚求䡁䅍䅉灂䝁䄴䅉瑂䝁䄸杣あ䝁䅣兙湂䝁䅕䅉浂䝁䅫杢桂䝁䄴睙求䍁䄴䅉啂䝁䅧党杁䝁䅍睢瑂䡁䅁兙畂䡁䅫䅉灂䝁䄴杤求䡁䅍䅤穂䍁䅁兡畂䍁䅁兙湂䝁䅕杢橂䡁䅫䅉瑂䝁䄸杣あ䝁䅣兙湂䝁䅕兌楂䝁䅅睙牂䝁䅕䅚杁䡁䅍党橂䡁䅕杣灂䡁䅑兡求䡁䅍䅉橂䝁䄸䅢獂䝁䅅䅤求䡁䅉兙獂䝁䅫来求䝁䅑䅉楂䡁䅫䅉祂䝁䅕督灂䝁䅑党畂䡁䅑兡桂䝁䅷䅉瑂䝁䄸杣あ䝁䅣兙湂䝁䅕督㝁䍁䅁杢療䝁䄴兌桂䝁䅣党畂䝁䅍入杁䡁䅉党穂䝁䅫䅚求䝁䄴䅤灂䝁䅅䅢杁䡁䅣䅡療䝁䅷党杁䝁䅷睢桂䝁䄴督杁䝁䅅杢歂䍁䅁督求䝁䅍兤祂䝁䅫䅤灂䡁䅯党歂䍁䅁䅣祂䝁䄸䅚ㅂ䝁䅍䅤穂䍁䅁睤灂䡁䅑䅡灂䝁䄴䅉あ䝁䅧党杁䡁䅉党穂䝁䅫䅚求䝁䄴䅤灂䝁䅅䅢杁䝁䅅杢歂䍁䅁睙療䝁䄰兢求䡁䅉睙灂䝁䅅䅢杁䝁䄰兙祂䝁䅳党あ䡁䅍睏杁䝁䄰睢祂䡁䅑睚桂䝁䅣党杁䡁䅍党祂䡁䅙兡橂䝁䅫杢湂䍁䅁杣灂䝁䅣䅡あ䡁䅍睏杁䝁䅅睚求䝁䄴睙㕂䍁䅁睙療䝁䄰兢求䡁䅉睙灂䝁䅅䅢杁䝁䄰睢祂䡁䅑睚桂䝁䅣党瑁䝁䅉兙橂䝁䅳党歂䍁䅁督求䝁䅍兤祂䝁䅫䅤灂䝁䅕督㝁䍁䅁䅤療䍁䄰杙求䍁䄰兙畂䝁䄴睢ㅂ䝁䄴睙求䝁䅑䅉浂䝁䄸杣㍂䝁䅅杣歂䍁䅁睙療䝁䄴䅤祂䝁䅅睙あ䡁䅍睏杁䡁䅉党穂䝁䅫䅚求䝁䄴䅤灂䝁䅅䅢杁䝁䄰睢祂䡁䅑睚桂䝁䅣党杁䝁䅷睢桂䝁䄴督㝁䍁䅁兙畂䝁䅑䅉桂䝁䅣党畂䝁䅍入杁䝁䄸杣杁䡁䅁杣灂䡁䅙兙あ䝁䅕䅉獂䝁䅅杙求䝁䅷䅉橂䡁䅉党歂䝁䅫䅤杁䡁䅉兡穂䝁䅳䅉あ䡁䅉兙畂䡁䅍杚求䡁䅉䅉穂䝁䅕睙ㅂ䡁䅉兡あ䝁䅫党穂䍁䄴䅉䩂䡁䅑䅉潂䝁䅅督杁䝁䅕䅢求䝁䅍䅤求䝁䅑䅉あ䝁䄸䅉楂䝁䅕䅉あ䝁䅅䅥求䝁䅑䅉桂䡁䅍䅉桂䍁䅁杣求䝁䅅䅢杁䝁䅕督あ䝁䅅䅤求䍁䅁兡畂䡁䅙党穂䡁䅑兢求䝁䄴䅤杁䡁䅑杣ㅂ䡁䅍䅤杁䍁䅧杕䙂䕁䅫䅖灁䍁䄴䅉䉂䡁䅍䅉桂䍁䅁杕䙂䕁䅫䅖獁䍁䅁兡あ䍁䅁兡穂䍁䅁杢療䡁䅑䅉穂䡁䅕杙煂䝁䅕睙あ䍁䅁䅤療䍁䅁杚求䝁䅑党祂䝁䅅䅢杁䝁䅫杢橂䝁䄸兢求䍁䅁䅤桂䡁䅧䅉あ䝁䄸䅉あ䝁䅧党杁䝁䅕䅥あ䝁䅕杢あ䍁䅁䅤潂䝁䅅䅤杁䝁䅫䅤杁䝁䅑兡穂䡁䅑杣灂䝁䅉兤あ䝁䅕督杁䝁䅫䅤穂䍁䅁䅤桂䡁䅧兙楂䝁䅷党杁䝁䅫杢橂䝁䄸兢求䍁䅁䅤療䍁䅁兡あ䡁䅍䅉穂䝁䅧兙祂䝁䅕䅡療䝁䅷䅚求䡁䅉督畁䍁䅁䅖潂䝁䅕䅉橂䝁䄸兢睂䝁䅅杢㕂䍁䅁睤桂䡁䅍䅉灂䝁䄴睙療䡁䅉䅣療䡁䅉兙あ䝁䅕䅚杁䝁䅫杢杁䑁䅅兏㕁䑁䅙䅉桂䝁䄴䅚杁䝁䅫督杁䝁䅉兙穂䝁䅕䅚杁䝁䅫杢杁䕁䄴党㍂䍁䅁兗療䡁䅉睡獁䍁䅁杔求䡁䅣䅉婂䝁䄸杣牂䍁䄴䅁瑂䅆䅁䅄䅙䕁䅅杢あ䝁䅕杣療䍁䅁兔灂䝁䅑督あ䡁䅉党桂䝁䄰䅉䑂䝁䄸杣睂䝁䄸杣桂䡁䅑兡療䝁䄴䅉療䡁䅣杢穂䍁䅷䅉療䡁䅁党祂䝁䅅䅤求䡁䅍䅌杁䝁䅅杢歂䍁䅁䅚求䡁䅙党獂䝁䄸䅣穂䍁䅁兢灂䝁䅑督あ䡁䅉党桂䝁䄰䅉求䝁䄴党祂䝁䅣入杁䝁䅅督穂䝁䅕䅤穂䍁䅁兡畂䍁䅁䅤潂䝁䅕䅉䉂䡁䅁䅣桂䝁䅷兙橂䝁䅧兡桂䝁䄴䅉䍂䝁䅅督灂䝁䄴杌杁䕁䅫䅤杁䝁䄸䅣求䡁䅉兙あ䝁䅕督杁䝁䅫杢杁䡁䅑睤療䍁䅁督求䝁䅣兢求䝁䄴䅤穂䍁䅷䅉䡂䝁䅅䅤潂䝁䅕杣灂䝁䄴睚杁䝁䅅杢歂䍁䅁䅕祂䝁䄸睙求䡁䅍督灂䝁䄴睚獁䍁䅁兙畂䝁䅑䅉塂䝁䅅䅤求䡁䅉䅉䥂䝁䅅杢歂䝁䅷兡畂䝁䅣杌杁䙁䅑䅡求䍁䅁睒桂䡁䅑䅡求䡁䅉兡畂䝁䅣䅉桂䝁䄴䅚杁䙁䅁杣療䝁䅍党穂䡁䅍兡畂䝁䅣䅉穂䝁䅕睚瑂䝁䅕杢あ䍁䅁兡畂䝁䅍䅢ㅂ䝁䅑党穂䍁䅁兙杁䝁䄴党あ䡁䅣睢祂䝁䅳䅉療䝁䅙䅉湂䝁䅅䅤潂䝁䅕杣灂䝁䄴睚杁䡁䅁兡睂䝁䅕䅢灂䝁䄴党穂䍁䅷䅉橂䝁䄸兢睂䡁䅉党穂䡁䅍睢祂䍁䅁督あ䝁䅅䅤灂䝁䄸杢穂䍁䅷䅉桂䝁䄴䅚杁䡁䅁杣療䝁䅍党穂䡁䅍兡畂䝁䅣䅉桂䝁䄴䅚杁䝁䅙杣桂䝁䅍䅤灂䝁䄸杢桂䡁䅑兡療䝁䄴䅉睂䝁䅷兙畂䡁䅑督杁䡁䅑䅡桂䡁䅑䅉橂䝁䄸䅢獂䝁䅕睙あ䡁䅍䅉桂䝁䄴䅚杁䡁䅁杣療䝁䅍党穂䡁䅍党穂䍁䅁杢桂䡁䅑兤祂䝁䅅䅢杁䝁䅣兙穂䍁䅁兙畂䝁䅑䅉佂䕁䅣䅔穂䍁䅁杚祂䝁䄸兢杁䕁䅅杢あ䝁䅕杣療䍁䅁杕求䡁䅍睢ㅂ䡁䅉睙求䡁䅍升杁䡁䅣党獂䝁䅷督杁䝁䅫杢杁䙁䅣党穂䡁䅑䅉坂䝁䅫杣湂䝁䅫杢灂䝁䅅䅉桂䝁䄴䅚杁䕁䄸䅡灂䝁䄸杌杁䙁䅑䅡求䍁䅁睖桂䡁䅑党祂䍁䅁䅓桂䝁䄴䅚獂䝁䅫杢湂䍁䅁督求䝁䅣兢求䝁䄴䅤杁䝁䅑党獂䝁䅫杤求䡁䅉督杁䡁䅣兙あ䝁䅕杣杁䝁䅙杣療䝁䄰䅉穂䝁䄸兤祂䝁䅍党穂䍁䅷䅉灂䝁䄴睙獂䡁䅕䅚灂䝁䄴睚杁䡁䅑䅡求䍁䅁睔潂䝁䅫睢杁䙁䅉兡㉂䝁䅕杣獁䍁䅁䅢療䝁䅍兙獂䍁䅁杣求䡁䅍党祂䡁䅙睢灂䡁䅉督獁䍁䅁兙畂䝁䅑䅉㉂䝁䅅杣灂䝁䄸兤穂䍁䅁杣求䝁䅣兡療䝁䄴兙獂䍁䅁睤桂䡁䅑党祂䡁䅣兙㕂䡁䅍睏杁䡁䅕督求䡁䅍䅉㍂䝁䅅䅤求䡁䅉䅉潂䝁䅅杢歂䝁䅷兡畂䝁䅣䅉穂䡁䅫督あ䝁䅕兢穂䍁䅁䅤療䍁䅁䅤祂䝁䅅杢穂䡁䅁睢祂䡁䅑䅉浂䝁䅷睢㍂䝁䅉兙橂䝁䅳䅉桂䝁䄴䅚杁䡁䅁杣療䝁䅑兤橂䝁䅕䅚杁䡁䅣兙あ䝁䅕杣㝁䍁䅁兙畂䝁䅑䅉療䝁䅙杚求䡁䅉督杁䡁䅁兤瑂䡁䅁兡畂䝁䅣䅉穂䡁䅑兙あ䝁䅫睢畂䡁䅍䅌杁䡁䅣兙あ䝁䅕杣杁䡁䅍䅤療䡁䅉兙湂䝁䅕䅌杁䝁䅅杢歂䍁䅁杙獂䝁䅕杢歂䝁䅫杢湂䍁䅁杚桂䝁䅍兡獂䝁䅫䅤灂䝁䅕督畁䍁䅁䅖潂䝁䅕䅉橂䝁䄸兢睂䝁䅅杢㕂䍁䅁睤桂䡁䅍䅉浂䝁䄸兤畂䝁䅑党歂䍁䅁兡畂䍁䅁杍睁䑁䅁杍杁䝁䅅杢歂䍁䅁兡穂䍁䅁䅡求䝁䅅䅚硂䡁䅕兙祂䡁䅑党祂䝁䅕䅚杁䝁䅫杢杁䕁䅑党畂䡁䅙党祂䍁䅷䅉䑂䝁䄸䅢療䡁䅉兙歂䝁䄸杌䅁䑁啧䅁䍄杂䅁兑畂䡁䅑党祂䝁䄸䅉卂䝁䅕督療䡁䅕杣橂䝁䅕督杁䕁䅍睢祂䡁䅁睢祂䝁䅅䅤灂䝁䄸杢獁䍁䅁兙畂䍁䅁兡畂䝁䅑党睂䝁䅕杢歂䝁䅕杢あ䍁䅁睢灂䝁䅷䅉桂䝁䄴䅚杁䝁䄴兙あ䡁䅕杣桂䝁䅷䅉湂䝁䅅督杁䝁䅍睢瑂䡁䅁兙畂䡁䅫䅌杁䝁䅕杢湂䝁䅅睚求䡁䅍䅉灂䝁䄴䅉あ䝁䅧党杁䝁䅑党㉂䝁䅕䅢療䡁䅁兢求䝁䄴䅤獁䍁䅁䅣祂䝁䄸䅚ㅂ䝁䅍䅤灂䝁䄸杢獁䍁䅁党㑂䡁䅁䅢療䡁䅉兙あ䝁䅫睢畂䍁䅷䅉桂䝁䄴䅚杁䝁䅅睙硂䡁䅕兡穂䝁䅫䅤灂䝁䄸杢杁䝁䄸杚杁䝁䄴兙あ䡁䅕杣桂䝁䅷䅉湂䝁䅅督獁䍁䅁杢桂䡁䅑兤祂䝁䅅䅢杁䝁䅣兙穂䍁䅁䅢灂䡁䅅兤灂䝁䅑督杁䍁䅧杔䡂䕁䅷督灁䍁䅷䅉桂䝁䄴䅚杁䝁䄸兡獂䍁䅁䅣祂䝁䄸䅣求䡁䅉䅤灂䝁䅕督杁䝁䅫杢杁䡁䅑䅡求䍁䅁兖畂䝁䅫䅤求䝁䅑䅉呂䡁䅑兙あ䝁䅕督畁䍁䅁兓あ䍁䅁睢睂䝁䅕杣桂䡁䅑党穂䍁䅁兡畂䍁䅁䅤潂䡁䅉党求䍁䅁督求䝁䅣兢求䝁䄴䅤穂䑁䅯䅉䙂䡁䅧䅣獂䝁䄸杣桂䡁䅑兡療䝁䄴䅉桂䝁䄴䅚杁䙁䅁杣療䝁䅑兤橂䡁䅑兡療䝁䄴睏杁䕁䄰兙祂䝁䅳党あ䝁䅫杢湂䑁䅳䅉桂䝁䄴䅚杁䕁䅕兣ㅂ䝁䅫䅤㕂䍁䅁兔求䡁䅑䅡療䝁䅑䅉䩂䝁䄴杤求䡁䅍䅤瑂䝁䅕杢あ䍁䅁兡畂䍁䅁兑畂䡁䅑党祂䝁䄸䅉乂䝁䅫䅚穂䡁䅑杣求䝁䅅兢畁䍁䅁兑穂䍁䅁睢浂䍁䅁䅒求䝁䅍党瑂䝁䅉党祂䍁䅁睍硁䍁䅷䅉祁䑁䅁杍ぁ䍁䅷䅉あ䝁䅧党杁䝁䅍睢瑂䡁䅁兙畂䡁䅫䅉潂䝁䅅䅚杁䝁䅅䅣睂䡁䅉睢㑂䝁䅫兢桂䡁䅑党獂䡁䅫䅉ㅁ䑁䅉免獁䑁䅁䅍睁䍁䅁杢求䡁䅑䅉桂䝁䅍杣求䡁䅍䅉灂䝁䄴䅉あ䝁䅧党杁䕁䅅䅣睂䝁䅅䅢桂䝁䅍䅡灂䝁䅅杢杁䕁䅉兙穂䝁䅫杢㝁䍁䅁兙畂䝁䅑䅉桂䡁䅁䅣祂䝁䄸䅥灂䝁䄰兙あ䝁䅕䅢㕂䍁䅁免㍁䑁䅁䅌睁䑁䅁䅍杁䝁䄴党あ䍁䅁兙橂䡁䅉党穂䍁䅁兡畂䍁䅁䅤潂䝁䅕䅉噂䡁䅁䅣求䡁䅉䅉䕂䝁䅕杤療䝁䄴兡桂䝁䄴䅉呂䝁䅧兙獂䝁䅕杌杁䕁䅫䅤穂䍁䅁睚桂䡁䅑䅡求䡁䅉兡畂䝁䅣䅉桂䝁䄴䅚杁䝁䅍睢瑂䡁䅁杣求䡁䅍督灂䝁䄸杢杁䡁䅍入穂䡁䅑党瑂䡁䅍䅉桂䝁䅷督療䍁䅁睙療䝁䄰䅣祂䝁䅫督求䍁䅁睎睁䑁䅧䅉瑂䝁䅫䅢求䡁䅍䅉療䝁䅙䅉湂䝁䅅督杁䝁䅣兙あ䝁䅧党祂䝁䅫杢湂䍁䅁䅣灂䡁䅁党獂䝁䅫杢求䡁䅍䅉灂䝁䄴䅉あ䝁䅧党杁䕁䅅䅣睂䝁䅅䅢桂䝁䅍䅡灂䝁䅅杢杁䕁䅉兙穂䝁䅫杢畁䍁䅁䅖潂䝁䅕䅉橂䝁䄸兢睂䝁䅅杢㕂䍁䅁睤桂䡁䅍䅉浂䝁䄸杣瑂䝁䅕杣獂䡁䅫䅉牂䝁䄴睢㍂䝁䄴䅉桂䡁䅍䅉䉂䝁䄴䅤求䡁䅉睢杁䙁䅉党穂䝁䄸兤祂䝁䅍党穂䍁䅁兑睂䡁䅁兙獂䝁䅅睙潂䝁䅫兙畂䍁䅁睑療䡁䅉䅣療䡁䅉兙あ䝁䅫睢畂䍁䅁兙畂䝁䅑䅉橂䝁䅧兙畂䝁䅣党歂䍁䅁兡あ䡁䅍䅉畂䝁䅅兢求䍁䅁䅤療䍁䅁兑畂䡁䅑党祂䝁䄸䅉卂䝁䅕督療䡁䅕杣橂䝁䅕督杁䕁䅍睢祂䡁䅁睢祂䝁䅅䅤灂䝁䄸杢杁䝁䅫杢杁䕁䅯兤畂䝁䅕䅉祁䑁䅁免穁䍁䄴䅉䉂䝁䄴䅤求䡁䅉睢杁䙁䅉党穂䝁䄸兤祂䝁䅍党穂䍁䅁睑療䡁䅉䅣療䡁䅉兙あ䝁䅫睢畂䍁䅁睤桂䡁䅍䅉灂䝁䄴睙療䡁䅉䅣療䡁䅉兙あ䝁䅕䅚杁䝁䅫杢杁䑁䅉䅍睁䑁䅉䅉桂䝁䄴䅚杁䝁䅫督杁䝁䅧党桂䝁䅑兣ㅂ䝁䅅杣あ䝁䅕杣求䝁䅑䅉灂䝁䄴䅉䕂䝁䅕杢㉂䝁䅕杣獁䍁䅁睑療䝁䅷睢祂䝁䅅䅚療䍁䄴䅁䩁睅䅁杁䅅䕁䅅杢あ䝁䅫兌䝂䡁䅉兙ㅂ䝁䅑睏杁䕁䅅兤あ䝁䅧党畂䡁䅑兡橂䝁䅅䅤灂䝁䄸杢㝁䍁䅁兒畂䝁䅍杣㕂䡁䅁䅤灂䝁䄸杢㝁䍁䅁兒畂䝁䅑䅣療䝁䅫杢あ䍁䅁睕求䝁䅍兤祂䝁䅫䅤㕂䍁䅁兓畂䡁䅑党湂䡁䅉兡あ䡁䅫睏杁䕁䅫䅚求䝁䄴䅤灂䡁䅑入杁䙁䅑䅡求䝁䅙䅤杁䙁䅁杣求䡁䅙党畂䡁䅑兡療䝁䄴睏杁䕁䅍䅢療䡁䅕䅚杁䙁䅍党橂䡁䅕杣灂䡁䅑入㝁䍁䅁杔求䡁䅑睤療䡁䅉睡杁䙁䅍党橂䡁䅕杣灂䡁䅑入䅁䍁䩑䅁⭄䅁䅁兑畂䡁䅑兡瑁䕁䅙杣桂䡁䅕䅚㝁䍁䅁兑ㅂ䡁䅑䅡求䝁䄴䅤灂䝁䅍兙あ䝁䅫睢畂䑁䅳䅉䙂䝁䄴䅚睂䝁䄸兡畂䡁䅑䅉呂䝁䅕睙ㅂ䡁䅉兡あ䡁䅫䅉䩂䝁䄴䅤求䝁䅣杣灂䡁䅑入㝁䍁䅁䅒桂䡁䅑兙杁䙁䅁杣療䡁䅑党橂䡁䅑兡療䝁䄴睏杁䕁䅍䅢療䡁䅕䅚杁䙁䅍党橂䡁䅕杣灂䡁䅑入㝁䍁䅁䅕祂䝁䄸睙求䡁䅍督杁䕁䅅兤あ䝁䄸兢桂䡁䅑兡療䝁䄴睏杁䕁䄴党あ䡁䅣睢祂䝁䅳䅉呂䝁䅕睙ㅂ䡁䅉兡あ䡁䅫䅁䕁睄䅁杵䅁䕁䅅杢あ䝁䅫兌䝂䡁䅉兙ㅂ䝁䅑睏杁䕁䅉兤穂䝁䅫杢求䡁䅍督杁䙁䅑杣桂䡁䅙党獂䑁䅳䅉䑂䡁䅉党歂䝁䅫䅤杁䕁䅍兙祂䝁䅑督㝁䍁䅁睑ㅂ䡁䅍䅤療䝁䄰党祂䍁䅁杕求䝁䅷兙あ䝁䅫睢畂䡁䅍䅡灂䡁䅁䅉乂䝁䅅杢桂䝁䅣党瑂䝁䅕杢あ䑁䅳䅉䕂䝁䅅䅤桂䍁䅁䅕祂䝁䄸䅤求䝁䅍䅤灂䝁䄸杢䅁䍁䩫䅁卄䅁䅁兑畂䡁䅑兡瑁䕁䅙杣桂䡁䅕䅚㝁䍁䅁睑療䝁䄴督ㅂ䝁䄰党祂䍁䅁䅔求䝁䄴䅚灂䝁䄴睚㝁䍁䅁兑ㅂ䡁䅑䅡求䝁䄴䅤灂䝁䅍兙あ䝁䅫睢畂䑁䅳䅉䩂䝁䅑党畂䡁䅑兡あ䡁䅫䅉啂䝁䅧党浂䡁䅑䅉兂䡁䅉党㉂䝁䅕杢あ䝁䅫睢畂䑁䅳䅉啂䝁䅕䅥あ䍁䅁兑畂䝁䅅䅢㕂䡁䅑兡橂䡁䅍睏杁䕁䅑兙あ䝁䅅䅉兂䡁䅉睢あ䝁䅕睙あ䝁䅫睢畂䅁䅁儶䅫䅁䉷䅁䉂䝁䄴䅤灂䍁䄰杒祂䝁䅅兤歂䑁䅳䅉䑂䝁䄸杢穂䡁䅕兢求䡁䅉䅉䵂䝁䅕杢歂䝁䅫杢湂䑁䅳䅉䑂䡁䅉党歂䝁䅫䅤杁䕁䅍兙祂䝁䅑督㝁䍁䅁杒灂䝁䄴䅤求䝁䅍䅡㝁䍁䅁兑ㅂ䡁䅑䅡求䝁䄴䅤灂䝁䅍兙あ䝁䅫睢畂䑁䅳䅉䕂䝁䅫睚灂䡁䅑兙獂䍁䅁村祂䝁䄸睡求䡁䅉兙湂䝁䅕睏杁䙁䅁兙㕂䝁䄰党畂䡁䅑䅉䝂䝁䅅睙灂䝁䅷兡あ䝁䅅䅤療䡁䅉䅉䙂䝁䄴兙楂䝁䅷党祂䡁䅍睏杁䕁䄸杢獂䝁䅫杢求䍁䅁䅕桂䡁䅫兢求䝁䄴䅤穂䅁䅁先䅫䝁䅁䅁䉂䝁䄴䅤灂䍁䄰杒祂䝁䅅兤歂䑁䅳䅉䑂䝁䄸杢穂䡁䅕兢求䡁䅉䅉䵂䝁䅕杢歂䝁䅫杢湂䑁䅳䅉䕂䝁䅫睚灂䡁䅑兙獂䍁䅁村祂䝁䄸睡求䡁䅉兙湂䝁䅕䅁㥁杅䅁䄵䅁䕁䅅杢あ䝁䅫兌䝂䡁䅉兙ㅂ䝁䅑睏杁䕁䅍睢畂䡁䅍兤瑂䝁䅕杣杁䕁䅷党畂䝁䅑兡畂䝁䅣睏杁䕁䅙兡畂䡁䅑党橂䝁䅧睏杁䕁䅍䅢療䡁䅕䅚杁䕁䅫杢浂䡁䅉兙穂䡁䅑杣ㅂ䝁䅍䅤ㅂ䡁䅉党㝁䍁䅁睑獂䝁䄸兤歂䍁䅁睕あ䝁䄸杣桂䝁䅣党㝁䍁䅁村桂䝁䄴睡灂䝁䄴睚杁䝁䅅督杁䝁䅅䅉呂䝁䅕杣㉂䝁䅫睙求䑁䅳䅉偂䝁䄴䅢灂䝁䄴党杁䙁䅁兙㕂䝁䄰党畂䡁䅑督䅁偁䩷䅁慃䅁䅁兑畂䡁䅑兡瑁䕁䅙杣桂䡁䅕䅚㝁䍁䅁睑療䝁䄴督ㅂ䝁䄰党祂䍁䅁䅔求䝁䄴䅚灂䝁䄴睚㝁䍁䅁䅕祂䝁䅕䅚灂䝁䅍䅤灂䡁䅙党杁䕁䅅杢桂䝁䅷入あ䝁䅫睙穂䑁䅳䅉䕂䝁䅅䅤桂䍁䅁䅕祂䝁䄸䅤求䝁䅍䅤灂䝁䄸杢㝁䍁䅁杕求䝁䅣䅖求䝁䅍䅡䅁佁券䅁い䅁䅁兑畂䡁䅑兡瑁䕁䅙杣桂䡁䅕䅚㝁䍁䅁䅒桂䡁䅑兙杁䕁䅫杢あ䝁䅕睚祂䝁䅅䅤灂䝁䄸杢㝁䍁䅁兓畂䡁䅍兤祂䡁䅑党橂䝁䅧睏杁䙁䅁杣求䝁䅑兡橂䡁䅑兡㉂䝁䅕䅉䉂䝁䄴兙獂䡁䅫䅤灂䝁䅍督㝁䍁䅁兔桂䝁䅍䅡灂䝁䄴党杁䕁䅷党桂䡁䅉杢灂䝁䄴睚㝁䍁䅁䅒桂䡁䅑兙杁䙁䅁杣療䡁䅑党橂䡁䅑兡療䝁䄴睏杁䕁䅅杣あ䝁䅫杚灂䝁䅍兡桂䝁䅷䅉䩂䝁䄴䅤求䝁䅷䅢灂䝁䅣党畂䝁䅍党䅁乁䭑䅁捃䅁䅁兑畂䡁䅑兡瑁䕁䅙杣桂䡁䅕䅚㝁䍁䅁䅒桂䡁䅑兙杁䙁䅁杣療䡁䅑党橂䡁䅑兡療䝁䄴睏杁䙁䅁杣療䝁䅍党穂䡁䅍䅉䉂䡁䅕䅤療䝁䄰兙あ䝁䅫睢畂䑁䅳䅉兂䝁䅅入瑂䝁䅕杢あ䍁䅁杒桂䝁䅍兡獂䝁䅫䅤桂䡁䅑睢祂䍁䅁兒畂䝁䅅杙獂䝁䅕杣穂䅁䅁睌䅫偁䅯䅁䉂䝁䄴䅤灂䍁䄰杒祂䝁䅅兤歂䑁䅳䅉䝂䝁䅫杢あ䝁䅕睙潂䑁䅳䅉䉂䡁䅕䅤潂䝁䅕杢あ䝁䅫睙桂䡁䅑兡療䝁䄴睏杁䕁䅍䅢療䡁䅕䅚杁䕁䅫杢浂䡁䅉兙穂䡁䅑杣ㅂ䝁䅍䅤ㅂ䡁䅉党㝁䍁䅁䅕祂䝁䄸睙求䡁䅍督杁䕁䅅兤あ䝁䄸兢桂䡁䅑兡療䝁䄴睏杁䙁䅁兙㕂䝁䄰党畂䡁䅑䅉䝂䝁䅅睙灂䝁䅷兡あ䝁䅅䅤療䡁䅉䅉䙂䝁䄴兙楂䝁䅷党祂䡁䅍睏杁䕁䄸杢獂䝁䅫杢求䍁䅁䅕桂䡁䅫兢求䝁䄴䅤穂䅁䅁䄵䅣佁䅧䅁䉂䝁䄴䅤灂䍁䄰杒祂䝁䅅兤歂䑁䅳䅉䝂䝁䅫杢あ䝁䅕睙潂䑁䅳䅉䉂䡁䅕䅤潂䝁䅕杢あ䝁䅫睙桂䡁䅑兡療䝁䄴睏杁䕁䅑兙あ䝁䅅䅉兂䡁䅉睢あ䝁䅕睙あ䝁䅫睢畂䑁䅳䅉䑂䝁䅷睢ㅂ䝁䅑䅉呂䝁䅕睙ㅂ䡁䅉兡あ䡁䅫睏杁䙁䅁兙㕂䝁䄰党畂䡁䅑䅉䝂䝁䅅睙灂䝁䅷兡あ䝁䅅䅤療䡁䅉䅉䙂䝁䄴兙楂䝁䅷党祂䡁䅍睏杁䕁䄸杢獂䝁䅫杢求䍁䅁䅕桂䡁䅫兢求䝁䄴䅤穂䅁䅁䅸䄰䭁䅷䅁䉂䝁䄴䅤灂䍁䄰杒祂䝁䅅兤歂䑁䅳䅉䝂䝁䅫杢あ䝁䅕睙潂䑁䅳䅉䕂䝁䅅䅤桂䍁䅁䅕祂䝁䄸䅤求䝁䅍䅤灂䝁䄸杢㝁䍁䅁睑獂䝁䄸兤歂䍁䅁睕求䝁䅍兤祂䝁䅫䅤㕂䑁䅳䅉䑂䡁䅉入睂䡁䅑睢橂䡁䅕杣祂䝁䅕杢橂䡁䅫睏杁䕁䄸杢獂䝁䅫杢求䍁䅁䅕桂䡁䅫兢求䝁䄴䅤穂䅁䅁朴䅫䵁䅧䅁䉂䝁䄴䅤灂䍁䄰杒祂䝁䅅兤歂䑁䅳䅉䝂䝁䅫杢あ䝁䅕睙潂䑁䅳䅉䕂䝁䅅䅤桂䍁䅁䅕祂䝁䄸䅤求䝁䅍䅤灂䝁䄸杢㝁䍁䅁睑獂䝁䄸兤歂䍁䅁睕求䝁䅍兤祂䝁䅫䅤㕂䑁䅳䅉兂䝁䅅入瑂䝁䅕杢あ䍁䅁杒桂䝁䅍兡獂䝁䅫䅤桂䡁䅑睢祂䍁䅁兒畂䝁䅅杙獂䝁䅕杣穂䑁䅳䅉偂䝁䄴䅢灂䝁䄴党杁䙁䅁兙㕂䝁䄰党畂䡁䅑督䅁䩁塧䅁佄䅁䅁兑畂䡁䅑兡瑁䕁䅙杣桂䡁䅕䅚㝁䍁䅁兓畂䡁䅍兤祂䡁䅑党橂䝁䅧睏杁䕁䅷兡浂䝁䅕督あ䡁䅫䅢求䑁䅳䅉䩂䝁䅑党畂䡁䅑兡あ䡁䅫䅉啂䝁䅧党浂䡁䅑䅉兂䡁䅉党㉂䝁䅕杢あ䝁䅫睢畂䑁䅳䅉䕂䝁䅅䅤桂䍁䅁䅕祂䝁䄸䅤求䝁䅍䅤灂䝁䄸杢㝁䍁䅁兔療䝁䅉兡獂䝁䅕䅉䕂䝁䅕杤求䝁䅷睢睂䝁䄰党畂䡁䅑䅉啂䝁䄸睢獂䡁䅍䅁偂䅆䅁杄䅅䕁䅅杢あ䝁䅫兌䝂䡁䅉兙ㅂ䝁䅑睏杁䕁䅫杢穂䡁䅕杣あ䝁䅕睙潂䑁䅳䅉䵂䝁䅫杚求䡁䅍䅤㕂䝁䅷党㝁䍁䅁兓歂䝁䅕杢あ䝁䅫䅤㕂䍁䅁兙畂䝁䅑䅉䉂䝁䅍睙求䡁䅍督杁䕁䄰兙畂䝁䅅睚求䝁䄰党畂䡁䅑睏杁䕁䅫䅚求䝁䄴䅤灂䡁䅑入杁䙁䅑䅡求䝁䅙䅤杁䙁䅁杣求䡁䅙党畂䡁䅑兡療䝁䄴睏杁䕁䅑兙あ䝁䅅䅉兂䡁䅉睢あ䝁䅕睙あ䝁䅫睢畂䑁䅳䅉乂䝁䄸杙灂䝁䅷党杁䕁䅑党㉂䝁䅕䅢療䡁䅁兢求䝁䄴䅤杁䙁䅑睢療䝁䅷督䅁䅁䩉䅁祂䅁䅁兑畂䡁䅑兡瑁䕁䅙杣桂䡁䅕䅚㝁䍁䅁兓畂䡁䅍兤祂䡁䅑党橂䝁䅧睏杁䕁䄰睢楂䝁䅫䅢求䍁䅁䅒求䡁䅙党獂䝁䄸䅣瑂䝁䅕杢あ䍁䅁䅖療䝁䄸䅢穂䑁䅳䅉卂䝁䅕睚啂䝁䅕睙潂䅁䅁䅚䄰䅁䉉䅁䉂䝁䄴䅤灂䍁䄰杒祂䝁䅅兤歂䑁䅳䅉䩂䝁䄴杤療䝁䅫睙求䍁䅁兔桂䝁䄴兙湂䝁䅕兢求䝁䄴䅤杁䙁䅍睢浂䡁䅑睤桂䡁䅉党㝁䍁䅁䅒桂䡁䅑兙杁䕁䅫杢あ䝁䅕睚祂䝁䅅䅤灂䝁䄸杢㝁䍁䅁䅒桂䡁䅑兙杁䙁䅁杣療䡁䅑党橂䡁䅑兡療䝁䄴睏杁䕁䅍䅢療䡁䅕䅚杁䕁䅑兙あ䝁䅅䅉呂䝁䅕杣㉂䝁䅫睙求䡁䅍睏杁䕁䅍䅢療䡁䅕䅚杁䙁䅍党橂䡁䅕杣灂䡁䅑入㝁䍁䅁睔畂䝁䅷兡畂䝁䅕䅉兂䝁䅅入瑂䝁䅕杢あ䡁䅍䅁杄充䅁杉䅅䕁䅅杢あ䝁䅫兌䝂䡁䅉兙ㅂ䝁䅑睏杁䕁䅫杢㉂䝁䄸兡橂䝁䅕䅉乂䝁䅅杢桂䝁䅣党瑂䝁䅕杢あ䍁䅁睕療䝁䅙䅤㍂䝁䅅杣求䑁䅳䅉䝂䝁䅫杢あ䝁䅕睙潂䑁䅳䅉䉂䡁䅕䅤潂䝁䅕杢あ䝁䅫睙桂䡁䅑兡療䝁䄴睏杁䕁䅑兙あ䝁䅅䅉兂䡁䅉睢あ䝁䅕睙あ䝁䅫睢畂䑁䅳䅉䑂䝁䅷睢ㅂ䝁䅑䅉呂䝁䅕睙ㅂ䡁䅉兡あ䡁䅫睏杁䙁䅁兙㕂䝁䄰党畂䡁䅑䅉䝂䝁䅅睙灂䝁䅷兡あ䝁䅅䅤療䡁䅉䅉䙂䝁䄴兙楂䝁䅷党祂䡁䅍睏杁䕁䄸杢獂䝁䅫杢求䍁䅁䅕桂䡁䅫兢求䝁䄴䅤穂䅁䅁睶䅫䑁䉧䅁䉂䝁䄴䅤灂䍁䄰杒祂䝁䅅兤歂䑁䅳䅉䩂䝁䄴杤療䝁䅫睙求䍁䅁兔桂䝁䄴兙湂䝁䅕兢求䝁䄴䅤杁䙁䅍睢浂䡁䅑睤桂䡁䅉党㝁䍁䅁睕療䝁䅙䅤㍂䝁䅅杣求䍁䅁䅒求䡁䅙党獂䝁䄸䅣瑂䝁䅕杢あ䑁䅳䅉䕂䝁䅅䅤桂䍁䅁兓畂䡁䅑党湂䡁䅉兙あ䝁䅫睢畂䑁䅳䅉䝂䝁䅫杢あ䝁䅕睙潂䑁䅳䅉兂䡁䅉睢橂䝁䅕督穂䍁䅁兑ㅂ䡁䅑睢瑂䝁䅅䅤灂䝁䄸杢㝁䍁䅁䅕桂䡁䅫兢求䝁䄴䅤杁䕁䅙兙橂䝁䅫䅢灂䡁䅑兙あ䝁䄸杣杁䕁䅕杢桂䝁䅉䅢求䡁䅉督㝁䍁䅁睔畂䝁䅷兡畂䝁䅕䅉兂䝁䅅入瑂䝁䅕杢あ䡁䅍䅁乂元䅁末䅁䕁䅅杢あ䝁䅫兌䝂䡁䅉兙ㅂ䝁䅑睏杁䕁䅫杢㉂䝁䄸兡橂䝁䅕䅉乂䝁䅅杢桂䝁䅣党瑂䝁䅕杢あ䍁䅁睕療䝁䅙䅤㍂䝁䅅杣求䑁䅳䅉呂䝁䄸杚あ䡁䅣兙祂䝁䅕䅉䕂䝁䅕杤求䝁䅷睢睂䝁䄰党畂䡁䅑睏杁䕁䅙兡畂䡁䅑党橂䝁䅧睏杁䕁䅑兙あ䝁䅅䅉兂䡁䅉睢あ䝁䅕睙あ䝁䅫睢畂䑁䅳䅉兂䡁䅉睢橂䝁䅕督穂䍁䅁兑ㅂ䡁䅑睢瑂䝁䅅䅤灂䝁䄸杢㝁䍁䅁睔畂䝁䅷兡畂䝁䅕䅉兂䝁䅅入瑂䝁䅕杢あ䡁䅍䅁啂睂䅁来䅁䕁䅅杢あ䝁䅫兌䝂䡁䅉兙ㅂ䝁䅑睏杁䕁䄰兡橂䡁䅉睢杁䕁䅷党畂䝁䅑兡畂䝁䅣睏杁䙁䅉党湂䙁䅑党橂䝁䅧睏杁䕁䅉兤㕂䍁䅁杔療䡁䅣䅉兂䝁䅅入杁䕁䅷兙あ䝁䅕杣杁䍁䅧村佂䙁䅁䅔灁䅁䅁杶䅙䉁䉧䅁䉂䝁䄴䅤灂䍁䄰杒祂䝁䅅兤歂䑁䅳䅉呂䝁䄸杚あ䡁䅣兙祂䝁䅕䅉䕂䝁䅕杤求䝁䅷睢睂䝁䄰党畂䡁䅑睏杁䕁䅑兙あ䝁䅅䅉䩂䝁䄴䅤求䝁䅣杣桂䡁䅑兡療䝁䄴睏杁䕁䅍䅢療䡁䅕䅚杁䕁䅫杢浂䡁䅉兙穂䡁䅑杣ㅂ䝁䅍䅤ㅂ䡁䅉党㝁䍁䅁䅕祂䝁䄸睙求䡁䅍督杁䕁䅅兤あ䝁䄸兢桂䡁䅑兡療䝁䄴睏杁䙁䅁兙㕂䝁䄰党畂䡁䅑䅉䝂䝁䅅睙灂䝁䅷兡あ䝁䅅䅤療䡁䅉䅉䙂䝁䄴兙楂䝁䅷党祂䡁䅍睏杁䕁䄸杢獂䝁䅫杢求䍁䅁䅕桂䡁䅫兢求䝁䄴䅤穂䅁䅁䉧䅅偁䄴䅁䉂䝁䄴䅤灂䍁䄰杒祂䝁䅅兤歂䑁䅳䅉呂䝁䄸杚あ䡁䅣兙祂䝁䅕䅉䕂䝁䅕杤求䝁䅷睢睂䝁䄰党畂䡁䅑睏杁䕁䅑兙あ䝁䅅䅉䩂䝁䄴䅤求䝁䅣杣桂䡁䅑兡療䝁䄴睏杁䕁䅙兡畂䡁䅑党橂䝁䅧睏杁䙁䅁杣療䝁䅍党穂䡁䅍䅉䉂䡁䅕䅤療䝁䄰兙あ䝁䅫睢畂䑁䅳䅉兂䝁䅅入瑂䝁䅕杢あ䍁䅁杒桂䝁䅍兡獂䝁䅫䅤桂䡁䅑睢祂䍁䅁兒畂䝁䅅杙獂䝁䅕杣穂䑁䅳䅉偂䝁䄴䅢灂䝁䄴党杁䙁䅁兙㕂䝁䄰党畂䡁䅑督䅁䱁䵣䅁㙄䅁䅁兑畂䡁䅑兡瑁䕁䅙杣桂䡁䅕䅚㝁䍁䅁睕療䝁䅙䅤㍂䝁䅅杣求䍁䅁䅒求䡁䅙党獂䝁䄸䅣瑂䝁䅕杢あ䑁䅳䅉䝂䝁䅫杢あ䝁䅕睙潂䑁䅳䅉䉂䡁䅕䅤潂䝁䅕杢あ䝁䅫睙桂䡁䅑兡療䝁䄴睏杁䙁䅁杣療䝁䅍党穂䡁䅍䅉䉂䡁䅕䅤療䝁䄰兙あ䝁䅫睢畂䑁䅳䅉兂䝁䅅入瑂䝁䅕杢あ䍁䅁杒桂䝁䅍兡獂䝁䅫䅤桂䡁䅑睢祂䍁䅁兒畂䝁䅅杙獂䝁䅕杣穂䑁䅳䅉偂䝁䄴䅢灂䝁䄴党杁䙁䅁兙㕂䝁䄰党畂䡁䅑督䅁偁刴䅁ぁ䅃䅁兑療䝁䄴䅉睂䝁䅷睙獁䍁䅁兙杁䡁䅁杣療䝁䅙党穂䡁䅍兡療䝁䄴兙獂䍁䅁督求䡁䅉杤灂䝁䅍党穂䍁䅁杚灂䡁䅉兢獁䍁䅁䅣祂䝁䄸杤灂䝁䅑党穂䍁䅁兙杁䡁䅉兙畂䝁䅣党杁䝁䄸杚杁䡁䅉兡穂䝁䅳䅉桂䝁䄴䅚杁䝁䅧兤瑂䝁䅅杢杁䝁䅍兙睂䝁䅫䅤桂䝁䅷䅉穂䝁䄸䅢ㅂ䡁䅑兡療䝁䄴督杁䡁䅣睢祂䝁䅷䅚㍂䝁䅫䅚求䍁䄴䅉䩂䡁䅑䅉療䝁䅙杚求䡁䅉督杁䝁䅍睢瑂䝁䄰党祂䝁䅍兡桂䝁䅷䅉祂䝁䅫督牂䍁䅁督療䝁䅷兤あ䝁䅫睢畂䡁䅍䅌杁䝁䅫杢橂䝁䅷兤歂䝁䅫杢湂䍁䅁杣求䡁䅑兙灂䝁䅷䅉楂䡁䅉睢牂䝁䅕杣桂䝁䅣党獁䍁䅁督睂䝁䅕睙灂䝁䅅䅢あ䡁䅫䅉穂䝁䄸䅢ㅂ䡁䅑兡療䝁䄴督獁䍁䅁睚獂䝁䄸杙桂䝁䅷䅉祂䝁䅫督牂䍁䅁睙療䝁䄴督ㅂ䝁䅷䅤灂䝁䄴睚杁䝁䅅杢歂䍁䅁睙桂䡁䅁䅤灂䡁䅙党穂䍁䅁兢桂䝁䄴兙湂䝁䅕兢求䝁䄴䅤獁䍁䅁兙畂䝁䅑䅉桂䝁䅙杚灂䝁䄴兡あ䡁䅫䅉睂䡁䅉睢湂䡁䅉兙瑂䡁䅍睏杁䝁䅅杢歂䍁䅁䅡求䝁䅅䅢あ䝁䅧䅉穂䝁䄸䅢ㅂ䡁䅑兡療䝁䄴督獁䍁䅁督ㅂ䝁䅍䅡杁䝁䅅督杁䝁䅧党桂䝁䅷䅤潂䍁䅁兙畂䝁䅑䅉楂䝁䅕杢求䝁䅙兡あ䡁䅍䅉楂䡁䅉睢牂䝁䅕杣桂䝁䅣党穂䍁䅷䅉桂䝁䄴䅚杁䝁䅧党桂䝁䅷䅤潂䍁䅁睙桂䡁䅉党杁䝁䅕䅥橂䝁䅧兙畂䝁䅣党穂䍁䄴䅉啂䝁䅧党杁䝁䅍睢瑂䡁䅁兙畂䡁䅫䅉桂䝁䅷督療䍁䅁䅣祂䝁䄸杤灂䝁䅑党穂䍁䅁兡畂䡁䅍兤祂䝁䅅杢橂䝁䅕兌獂䝁䅫杢牂䝁䅕䅚杁䡁䅍党橂䡁䅕杣灂䡁䅑兡求䡁䅍䅌杁䝁䅍兙睂䝁䅫䅤桂䝁䅷䅉祂䝁䅅兡穂䝁䅫杢湂䍁䅷䅉穂䡁䅑杣桂䡁䅑党湂䝁䅫睙杁䝁䅅䅚㉂䝁䅫睙求䍁䅷䅉祂䝁䅕督あ䡁䅉兤橂䡁䅑兤祂䝁䅫杢湂䍁䅷䅉桂䝁䄴䅚杁䝁䄰党祂䝁䅣党祂䡁䅍䅉桂䝁䄴䅚杁䝁䅅睙硂䡁䅕兡穂䝁䅫䅤灂䝁䄸杢穂䍁䅁督求䡁䅉杤灂䝁䅍党穂䑁䅳䅉桂䝁䄴䅚杁䝁䅍睢祂䡁䅁睢祂䝁䅅䅤求䍁䅁杚灂䝁䄴兙畂䝁䅍党杁䝁䅅䅚㉂䝁䅫督療䡁䅉入杁䡁䅍党祂䡁䅙兡橂䝁䅕督畁䍁䅁兓畂䍁䅁兙歂䝁䅑兡あ䝁䅫睢畂䍁䅷䅉灂䡁䅑䅉療䝁䅙杚求䡁䅉督杁䡁䅑杣求䝁䅅䅤㕂䍁䅁兙畂䝁䅑䅉浂䝁䅅睙ㅂ䝁䅷䅤桂䡁䅑兡㉂䝁䅕䅌杁䝁䅷兡浂䝁䅕䅌杁䝁䅅杢歂䍁䅁䅡求䝁䅅䅢あ䝁䅧䅉祂䝁䅕兡畂䡁䅍兤祂䝁䅅杢橂䝁䅕䅉穂䝁䅕杣㉂䝁䅫睙求䡁䅍睏杁䡁䅍䅤祂䝁䅅䅤求䝁䅣兡橂䍁䅁䅚求䡁䅍兡湂䝁䄴䅉橂䝁䄸杢穂䡁䅕䅢あ䝁䅫杢湂䍁䅁督求䡁䅉杤灂䝁䅍党穂䍁䅁睢畂䍁䅁䅤潂䝁䅕兡祂䍁䅁杣求䡁䅑兡祂䝁䅕兢求䝁䄴䅤杁䡁䅁杣療䝁䅣杣桂䝁䄰督獁䍁䅁兙橂䡁䅑兤桂䡁䅉兡桂䝁䅷䅉穂䝁䅕杣㉂䝁䅫睙求䡁䅍䅌杁䝁䅅杢歂䍁䅁杣灂䡁䅍睡杁䝁䄰兙畂䝁䅅睚求䝁䄰党畂䡁䅑䅉穂䝁䅕杣㉂䝁䅫睙求䡁䅍睏杁䝁䅅杢歂䍁䅁兙歂䡁䅙兡橂䝁䅕䅉穂䝁䅕杣㉂䝁䅫睙求䡁䅍䅉療䝁䄴䅉歂䝁䅕杤求䝁䅷睢睂䝁䅫杢湂䍁䅁兙畂䝁䅑䅉瑂䝁䅅兡畂䡁䅑兙灂䝁䄴兡畂䝁䅣䅉灂䝁䄴杤求䡁䅍䅤瑂䝁䅕杢あ䍁䅁䅣祂䝁䄸睚祂䝁䅅兢穂䍁䅁兙橂䡁䅉睢穂䡁䅍䅉㉂䝁䅅杣灂䝁䄸兤穂䍁䅁䅣獂䝁䅅杢杁䡁䅑入睂䝁䅕督獁䍁䅁兡畂䝁䅍䅢ㅂ䝁䅑兡畂䝁䅣䅉歂䝁䅕杚灂䝁䄴党歂䍁䅁杙求䝁䄴党浂䝁䅫䅤杁䡁䅁䅢桂䝁䄴督獁䍁䅁䅚求䝁䅙兡畂䝁䅕䅚杁䝁䅍睢畂䡁䅑杣灂䝁䅉兤あ䝁䅫睢畂䍁䅁䅣獂䝁䅅杢穂䍁䅷䅉求䝁䄴䅚療䡁䅣兢求䝁䄴䅤穂䍁䅷䅉桂䝁䄴䅚杁䝁䅙睢ㅂ䝁䄴䅚桂䡁䅑兡療䝁䄴督杁䝁䅙睢祂䍁䅁䅣ㅂ䝁䅉䅢灂䝁䅍䅉桂䝁䄴䅚杁䡁䅁杣灂䡁䅙兙あ䝁䅕䅉橂䝁䄸兢睂䝁䅅杢灂䝁䅕督獁䍁䅁兙畂䝁䅑䅉療䡁䅑䅡求䡁䅉䅉灂䝁䄴督あ䝁䅫䅤ㅂ䡁䅑兡療䝁䄴督畁䍁䅁兑療䝁䄴䅉睂䝁䅷睙杁䡁䅣兙穂䍁䅁杚療䡁䅕杢歂䝁䅕䅚杁䝁䅫杢杁䑁䅅兏硁䑁䅫䅉桂䝁䄴䅚杁䝁䅫督杁䝁䅧党桂䝁䅑兣ㅂ䝁䅅杣あ䝁䅕杣求䝁䅑䅉灂䝁䄴䅉䕂䡁䅕杙獂䝁䅫杢獁䍁䅁兓祂䝁䅕䅢桂䝁䄴䅚畁䅁䅁䈯䅉䥁伴䅁䉂䡁䅁睢湂䝁䅕党杁䕁䅕杢あ䝁䅕杣睂䡁䅉兡穂䝁䅕督獁䍁䅁兓畂䝁䅍杌杁䡁䅁杣療䡁䅙兡歂䝁䅕督杁䝁䅅杣橂䝁䅧兡あ䝁䅕睙あ䡁䅕杣桂䝁䅷䅉睂䡁䅉睢歂䡁䅕睙あ䡁䅍䅉桂䝁䄴䅚杁䡁䅍党祂䡁䅙兡橂䝁䅕督杁䝁䅙睢祂䍁䅁党畂䝁䅍䅢療䡁䅍兡畂䝁䅣䅉楂䡁䅕兡獂䝁䅑兡畂䝁䅣督獁䍁䅁兙畂䝁䅑䅉湂䝁䅷兙穂䡁䅍䅉桂䝁䄴䅚杁䝁䅅睙祂䡁䅫䅢灂䝁䅍䅉睂䡁䅉睢歂䡁䅕睙あ䡁䅍䅉ㅂ䡁䅍党歂䍁䅁杚療䡁䅉䅉睂䡁䅉党穂䝁䅕杣㉂䝁䅅䅤灂䝁䄸杢獁䍁䅁䅣祂䝁䄸䅤求䝁䅍䅤灂䝁䄸杢獁䍁䅁兙畂䝁䅑䅉求䝁䄴䅡桂䝁䄴睙求䝁䅑䅉㉂䝁䅫党㍂䝁䅫杢湂䍁䅁兡畂䍁䅁䅤潂䝁䅕䅉噂䝁䄴兡あ䝁䅕䅚杁䙁䅍䅤桂䡁䅑党穂䍁䅷䅉䑂䝁䅅杢桂䝁䅑兙獁䍁䅁兙畂䝁䅑䅉䍂䡁䅉兙㙂䝁䅫䅢畁䍁䅁䅖潂䝁䅕䅉橂䝁䄸兢睂䝁䅅杢㕂䍁䅁睢睂䝁䅕杣桂䡁䅑党穂䍁䅁兡畂䍁䅁杚療䡁䅕杣杁䡁䅍党湂䝁䄰党畂䡁䅑督㙁䍁䅁兑祂䝁䅍䅡灂䡁䅑党橂䡁䅑兤祂䝁䅅䅢杁䕁䅙杣桂䝁䄰兡畂䝁䅣䅉呂䡁䅫督あ䝁䅕兢穂䍁䅷䅉䉂䡁䅉睙潂䝁䅫䅤求䝁䅍䅤ㅂ䡁䅉兙獂䍁䅁睒獂䝁䅅督穂䍁䅷䅉䉂䡁䅉睙潂䝁䅫䅤求䝁䅍䅤ㅂ䡁䅉兙獂䍁䅁睕求䡁䅉杤灂䝁䅍党穂䍁䅷䅉桂䝁䄴䅚杁䕁䅷兙祂䝁䅣党瑁䙁䅍睙桂䝁䅷党杁䕁䄸䅣あ䝁䅫睙桂䝁䅷䅉潁䕁䅷睕偂䍁䅫杌杁䙁䅑䅡求䍁䅁兑祂䝁䅍䅡灂䡁䅑党橂䡁䅑兤祂䝁䅅䅢杁䕁䅙杣桂䝁䄰兡畂䝁䅣䅉呂䡁䅫督あ䝁䅕兢穂䍁䅁督求䝁䅣兢求䝁䄴䅤杁䝁䅑党穂䝁䅫睚畂䡁䅍䅌杁䝁䅕杢湂䝁䅫杢求䝁䅕杣穂䍁䅷䅉浂䝁䅅杙祂䝁䅫睙桂䡁䅑党穂䍁䅷䅉浂䝁䅫杢灂䡁䅍䅡求䡁䅍䅌杁䝁䅅杢歂䍁䅁兡畂䡁䅍䅤桂䝁䅷䅢穂䍁䅁睙ㅂ䡁䅍䅤療䝁䄰䅉湂䝁䅷兙穂䡁䅍䅉桂䝁䄴䅚杁䝁䅅䅢ㅂ䝁䄰兡畂䡁䅕兢杁䡁䅣兡畂䝁䅑睢㍂䍁䅷䅉橂䡁䅕杣あ䝁䅅兡畂䡁䅣兙獂䝁䅷䅌杁䡁䅍䅤療䡁䅉党浂䡁䅉睢畂䡁䅑䅌杁䝁䅅杢歂䍁䅁党畂䡁䅑杣桂䝁䄴睙求䍁䅁督㕂䡁䅍䅤求䝁䄰督杁䝁䅙睢祂䍁䅁䅤潂䝁䅕䅉求䡁䅧䅤求䡁䅉兡療䡁䅉䅉療䝁䅙䅉楂䡁䅕兡獂䝁䅑兡畂䝁䅣督杁䡁䅁杣灂䝁䄰兙祂䝁䅫䅢㕂䍁䅁兡畂䍁䅁䅤潂䝁䅕䅉畂䝁䄸杢瑁䡁䅉党穂䝁䅫䅚求䝁䄴䅤灂䝁䅅䅢杁䝁䅍睢畂䡁䅍䅤祂䡁䅕睙あ䝁䅫睢畂䍁䅁督求䝁䅍䅤療䡁䅉督畁䍁䅁䅖潂䝁䅕䅉䉂䡁䅉睙潂䝁䅫䅤求䝁䅍䅤ㅂ䡁䅉兙獂䍁䅁睒獂䝁䅅督穂䍁䅁督求䝁䅣兢求䝁䄴䅤杁䡁䅁杣療䡁䅙兡歂䝁䅕督杁䝁䅅䅉祂䝁䅅杢湂䝁䅕䅉療䝁䅙䅉潂䝁䅫睚潂䍁䄰䅣求䡁䅉杚療䡁䅉兢桂䝁䄴睙求䍁䅁睚獂䝁䅅督穂䍁䅁䅣祂䝁䄸䅚ㅂ䝁䅍䅤穂䍁䅁杚療䡁䅉䅉ㅂ䡁䅍党杁䝁䅫杢杁䡁䅣兡畂䝁䅑睢㍂䡁䅍䅌杁䝁䅍兤祂䡁䅑兙灂䝁䄴睤桂䝁䅷䅢獁䍁䅁督あ䝁䄸杣求䝁䅙杣療䝁䄴䅤獁䍁䅁兙畂䝁䅑䅉求䝁䄴䅤祂䝁䅅杢橂䝁䅕䅉穂䡁䅫督あ䝁䅕兢穂䍁䄴䅉啂䝁䅧党杁䕁䅅杣橂䝁䅧兡あ䝁䅕睙あ䡁䅕杣桂䝁䅷䅉呂䝁䅕杣㉂䝁䅫睙求䡁䅍䅉穂䝁䅕睚瑂䝁䅕杢あ䍁䅁兡畂䡁䅑党湂䡁䅉兙あ䝁䅕督杁䡁䅑党橂䝁䅧杢灂䝁䅍兙獂䍁䅁督求䡁䅉杤灂䝁䅍党穂䍁䅷䅉睂䡁䅉睢煂䝁䅕睙あ䍁䅁兢桂䝁䄴兙湂䝁䅕兢求䝁䄴䅤獁䍁䅁兙畂䝁䅑䅉浂䝁䅫党獂䝁䅑䅉灂䝁䄴督あ䝁䅅䅢獂䝁䅅䅤灂䝁䄸杢杁䡁䅍党祂䡁䅙兡橂䝁䅕督杁䡁䅑睢杁䝁䅑党穂䝁䅫睚畂䍁䅷䅉求䝁䄴睚灂䝁䄴党求䡁䅉䅌杁䝁䅙兙楂䡁䅉兡橂䝁䅅䅤求䍁䅷䅉桂䝁䄴䅚杁䝁䅫杢穂䡁䅑兙獂䝁䅷䅉楂䡁䅕兡獂䝁䅑兡畂䝁䅣䅉湂䝁䅷兙穂䡁䅍䅉桂䝁䄴䅚杁䝁䅍兤祂䡁䅑兙灂䝁䄴睤桂䝁䅷䅢杁䡁䅍入穂䡁䅑党瑂䡁䅍杌杁䙁䅑䅡求䍁䅁䅔呂䕁䄸䅉穂䝁䅕睚瑂䝁䅕杢あ䍁䅁兢桂䝁䄴兤浂䝁䅅睙あ䡁䅕杣求䡁䅍䅉潂䝁䅫睚潂䍁䄰䅣求䡁䅉杚療䡁䅉兢桂䝁䄴睙求䍁䅁睚獂䝁䅅来灂䝁䄴睚杁䡁䅁杣療䝁䅑兤橂䡁䅑督杁䝁䅙睢祂䍁䅁䅤潂䝁䅕䅉橂䡁䅕督あ䝁䄸兢杁䝁䅙杣桂䝁䄰兡畂䝁䅣䅌杁䝁䅙兡畂䝁䅕䅉桂䡁䅉䅤獁䍁䅁兙畂䝁䅑䅉求䝁䄴睚灂䝁䄴党求䡁䅉党歂䍁䅁睢睂䡁䅑兡橂䡁䅍䅉瑂䝁䅅杣牂䝁䅕䅤穂䍁䄴䅉啂䝁䅧党杁䝁䅍睢瑂䡁䅁兙畂䡁䅫升穂䍁䅁䅣祂䝁䄸䅚ㅂ䝁䅍䅤穂䍁䅁兙畂䝁䅑䅉穂䝁䅕杣㉂䝁䅫睙求䡁䅍䅉桂䡁䅉党杁䡁䅁杣灂䝁䄰兙祂䝁䅫䅢㕂䍁䅁兤穂䝁䅕䅚杁䝁䅫杢杁䝁䅍睢瑂䝁䄰党祂䝁䅍兡桂䝁䅷䅉楂䡁䅕兡獂䝁䅑兡畂䝁䅣督獁䍁䅁督ㅂ䝁䅍䅡杁䝁䅅督杁䝁䄸杚浂䝁䅫睙求䍁䅁杙ㅂ䝁䅫䅢歂䝁䅫杢湂䡁䅍䅌杁䝁䅧睢あ䝁䅕䅢穂䍁䅷䅉桂䝁䄴䅚杁䡁䅉党あ䝁䅅兡獂䍁䅁睙求䝁䄴䅤求䡁䅉督㝁䍁䅁兡畂䡁䅍䅤灂䡁䅑兤あ䝁䅫睢畂䝁䅅䅢杁䝁䅉兤灂䝁䅷䅚灂䝁䄴睚穂䍁䅁睙療䝁䄰䅣祂䝁䅫督灂䝁䄴睚杁䝁䅕䅚ㅂ䝁䅍兙あ䝁䅫睢畂䍁䅁杚桂䝁䅍兡獂䝁䅫䅤灂䝁䅕督獁䍁䅁䅡求䝁䅅䅢あ䝁䅧䅉橂䝁䅅杣求䍁䅁杚桂䝁䅍兡獂䝁䅫䅤灂䝁䅕督獁䍁䅁兙畂䝁䅑䅉湂䝁䄸杤求䡁䅉杢瑂䝁䅕杢あ䍁䅁杙ㅂ䝁䅫䅢歂䝁䅫杢湂䡁䅍睏杁䡁䅑杣桂䝁䄴督睂䝁䄸杣あ䝁䅅䅤灂䝁䄸杢杁䝁䅙兙橂䝁䅫䅢灂䡁䅑兡求䡁䅍䅌杁䡁䅍兤橂䝁䅧䅉桂䡁䅍䅉桂䝁䅫杣睂䝁䄸杣あ䡁䅍䅉桂䝁䄴䅚杁䡁䅑杣桂䝁䄴督灂䡁䅑䅉あ䝁䅕杣瑂䝁䅫杢桂䝁䅷督獁䍁䅁兙穂䍁䅁睤求䝁䅷䅢杁䝁䅅督杁䝁䄰兤獂䡁䅑兡瑁䝁䅙兙瑂䝁䅫䅢㕂䍁䅁杣求䡁䅍兡歂䝁䅕杢あ䝁䅫兙獂䍁䅁杙ㅂ䝁䅫䅢歂䝁䅫杢湂䡁䅍杌杁䕁䅫䅤杁䝁䄰兙祂䝁䅳党あ䡁䅍䅉灂䡁䅑督杁䝁䅅杣橂䝁䅧兡あ䝁䅕睙あ䡁䅕杣桂䝁䅷䅉睂䡁䅉睢歂䡁䅕睙あ䡁䅍䅉桂䝁䄴䅚杁䡁䅍党祂䡁䅙兡橂䝁䅕督杁䡁䅑䅡祂䝁䄸兤湂䝁䅧䅉歂䝁䅫杣求䝁䅍䅤杁䡁䅍兙獂䝁䅕督杁䝁䅙睢祂䝁䅍党獁䍁䅁兡畂䝁䅑党睂䝁䅕杢歂䝁䅕杢あ䍁䅁督桂䝁䅷党穂䍁䅁杣求䡁䅁杣求䡁䅍党畂䡁䅑兙あ䝁䅫杤求䡁䅍䅌杁䝁䅑兡穂䡁䅑杣灂䝁䅉兤あ䝁䄸杣穂䍁䅷䅉桂䝁䄴䅚杁䝁䅣䅢桂䡁䅯兡畂䝁䅣䅉穂䡁䅕杙橂䝁䄸杢あ䡁䅉兙橂䡁䅑睢祂䡁䅍䅉桂䝁䄴䅚杁䝁䅣党畂䝁䅕杣桂䝁䅷䅉橂䝁䄸杢あ䡁䅉兙橂䡁䅑睢祂䡁䅍睏杁䝁䅅杢歂䍁䅁杤桂䝁䅷兤求䍁䄰兙歂䝁䅑党歂䍁䅁睚獂䝁䅅督穂䍁䅁兙畂䝁䅑䅉桂䝁䅍杣㕂䝁䅷兡橂䡁䅍䅉あ䝁䅧杣療䡁䅕睚潂䍁䅁杣求䡁䅑兙灂䝁䅷䅉橂䝁䅧兙灂䝁䄴督獁䍁䅁兙穂䍁䅁睤求䝁䅷䅢杁䝁䅅督杁䝁䅫杢歂䝁䅕䅣求䝁䄴䅚求䝁䄴䅤杁䝁䅑兡穂䡁䅑杣灂䝁䅉兤あ䝁䄸杣穂䍁䅁䅤療䍁䅁兢ㅂ䡁䅍党ㅂ䝁䄰督獁䍁䅁睚桂䝁䅷䅢求䡁䅉兡求䡁䅍䅌杁䝁䅅杢歂䍁䅁睢あ䝁䅧党祂䍁䅁睙ㅂ䡁䅍䅤療䝁䄰党祂䡁䅍杌杁䙁䅑䅡求䍁䅁睙療䝁䄰䅣桂䝁䄴入杁䡁䅣兙穂䍁䅁兡畂䝁䅍睢祂䡁䅁睢祂䝁䅅䅤求䝁䅑䅉灂䝁䄴䅉硁䑁䅫䅎㕁䍁䅁兙畂䝁䅑䅉灂䡁䅍䅉楂䝁䅅督求䝁䅑䅉灂䝁䄴䅉乂䝁䅫杢畂䝁䅕兙睂䝁䄸䅢灂䡁䅍䅌杁䕁䄰兡畂䝁䄴党穂䝁䄸䅤桂䍁䄴䅁㙂䅆䅁来䅑䕁䅅䅣療䝁䅷䅢療䍁䅁睑療䝁䄰兢求䡁䅉睙灂䝁䅅䅢杁䙁䅉党桂䝁䅷䅉䙂䡁䅍䅤桂䡁䅑党杁䕁䅙兡畂䝁䅅杢橂䝁䅕䅌杁䕁䅫杢橂䍁䄴䅉療䡁䅁党祂䝁䅅䅤求䡁䅍䅉桂䡁䅍䅉桂䍁䅁杣求䝁䅅䅢杁䝁䅕督あ䝁䅅䅤求䍁䅁兡畂䡁䅙党穂䡁䅑兢求䝁䄴䅤杁䡁䅑杣ㅂ䡁䅍䅤杁䍁䅧杕䙂䕁䅫䅖灁䍁䅁䅤潂䝁䅅䅤杁䝁䄸杣灂䝁䅣兡畂䝁䅅䅤求䡁䅍䅌杁䝁䅅睙硂䡁䅕兡祂䝁䅕督獁䍁䅁兡畂䡁䅙党穂䡁䅑督杁䝁䅫杢獁䍁䅁兙畂䝁䅑䅉瑂䝁䅅杢桂䝁䅣党穂䍁䅁睙療䝁䄰兢求䡁䅉睙灂䝁䅅䅢杁䝁䅙兡祂䡁䅍䅤杁䝁䄰睢祂䡁䅑睚桂䝁䅣党杁䝁䅷睢桂䝁䄴督獁䍁䅁督ㅂ䝁䅉睢祂䝁䅑兡畂䝁䅅䅤求䍁䅁杚灂䝁䄴兙畂䝁䅍兡畂䝁䅣督獁䍁䅁兙畂䝁䅑䅉療䡁䅑䅡求䡁䅉䅉橂䝁䄸兢瑂䝁䅕杣橂䝁䅫兙獂䍁䅁杣求䝁䅅䅢杁䝁䅕督あ䝁䅅䅤求䍁䄰杣求䝁䅷兙あ䝁䅕䅚杁䝁䅑党楂䡁䅑䅉灂䝁䄴杤求䡁䅍䅤瑂䝁䅕杢あ䡁䅍杌杁䕁䅫䅤杁䝁䅫督杁䡁䅅兤桂䝁䅷兡浂䝁䅫党歂䍁䅁兙穂䍁䅁兙杁䙁䅉兒䩂䙁䅑䅉ㅂ䝁䄴䅚求䡁䅉䅉あ䝁䅧党杁䕁䅫杢あ䝁䅕杣畂䝁䅅䅢杁䙁䅉党㉂䝁䅕杢ㅂ䝁䅕䅉䑂䝁䄸䅚求䍁䄴䅉䉂䡁䅍䅉桂䍁䅁杕䙂䕁䅫䅖獁䍁䅁兡あ䍁䅁睤療䡁䅕䅢歂䍁䅁杢療䡁䅑䅉楂䝁䅕䅉穂䡁䅕杙煂䝁䅕睙あ䍁䅁䅤療䍁䅁杚求䝁䅑党祂䝁䅅䅢杁䝁䅫杢橂䝁䄸兢求䍁䅁䅤桂䡁䅧党穂䍁䅷䅉灂䝁䅙䅉あ䝁䅧党杁䝁䅍睢瑂䡁䅁兙畂䡁䅫䅉歂䝁䅫督あ䡁䅉兡楂䡁䅕䅤求䡁䅍䅉桂䡁䅑䅉獂䝁䅕兙穂䡁䅑䅉㕁䑁䅁兊杁䝁䄸杚杁䝁䅫䅤穂䍁䅁杕䙂䕁䅫䅖杁䡁䅑兙㑂䝁䅅杙獂䝁䅕䅉灂䝁䄴睙療䝁䄰党杁䡁䅑睢杁䝁䅫䅤穂䍁䅁督あ䝁䄸睙牂䝁䅧睢獂䝁䅑党祂䡁䅍杌杁䕁䅅䅣療䝁䅷䅢療䍁䅁睑療䝁䄰兢求䡁䅉睙灂䝁䅅䅢杁䙁䅉党桂䝁䅷䅉䙂䡁䅍䅤桂䡁䅑党杁䕁䅙兡畂䝁䅅杢橂䝁䅕䅌杁䕁䅫杢橂䍁䄴䅉㍂䝁䅅督杁䝁䅫杢橂䝁䄸杣睂䝁䄸杣桂䡁䅑党歂䍁䅁兡畂䍁䅁杍睁䑁䅁兏杁䝁䅅杢歂䍁䅁兡穂䍁䅁杙桂䡁䅍党歂䍁䅁兡畂䍁䅁杔求䡁䅣䅉婂䝁䄸杣牂䍁䅷䅉佂䝁䅕睤杁䙁䅫睢祂䝁䅳杌䅁䡁啳䅁流兆䅁兑睂䝁䄸䅢獂䝁䄸䅉䡂䝁䅷睢楂䝁䅅䅢杁䕁䄰兙畂䝁䅅睚求䝁䄰党畂䡁䅑䅌杁䕁䅫杢橂䍁䄴䅉灂䡁䅍䅉桂䍁䅁䅣祂䝁䅫杤桂䡁䅑党杁䝁䅕兣ㅂ䝁䅫䅤㕂䍁䅁杚灂䡁䅉兢杁䡁䅍䅣求䝁䅍兡桂䝁䅷兡㙂䝁䅫杢湂䍁䅁兡畂䍁䅁兡畂䡁䅙党穂䡁䅑兢求䝁䄴䅤穂䍁䅁兡畂䍁䅁睙祂䝁䅕䅚灂䡁䅑䅌杁䡁䅁杣灂䡁䅙兙あ䝁䅕䅉求䡁䅅兤灂䡁䅑入獁䍁䅁兡畂䝁䅙杣桂䡁䅍䅤祂䡁䅕睙あ䡁䅕杣求䍁䅷䅉穂䝁䅕睙療䝁䄴䅚桂䡁䅉兡求䡁䅍䅉桂䝁䄴䅚杁䡁䅉党桂䝁䅷䅉求䡁䅍䅤桂䡁䅑党杁䝁䄰兙祂䝁䅳党あ䡁䅍杌杁䙁䅑䅡求䍁䅁杚灂䡁䅉兢杁䡁䅁杣求䝁䅙党祂䡁䅍䅉あ䝁䄸䅉灂䝁䄴杤求䡁䅍䅤杁䝁䅫杢杁䡁䅁杣灂䡁䅙兙あ䝁䅕䅉桂䝁䄴䅚杁䡁䅁兤楂䝁䅷兡橂䍁䅁兢桂䡁䅉睡求䡁䅑督畁䍁䅁䅖潂䝁䅕䅉浂䝁䅫杣瑂䍁䅣督杁䡁䅁杣灂䡁䅙兙あ䝁䅕䅉求䡁䅅兤灂䡁䅑入杁䝁䅫杢㉂䝁䅕督あ䝁䄰党畂䡁䅑督杁䝁䅫杢橂䝁䅷兤歂䝁䅕䅉あ䡁䅉兙歂䝁䅫䅤灂䝁䄸杢桂䝁䅷䅉楂䡁䅕入療䡁䅕䅤穂䍁䅷䅉祂䝁䅕睙桂䡁䅁兡あ䝁䅅䅢灂䡁䅯兙あ䝁䅫睢畂䍁䅷䅉歂䝁䅫督あ䡁䅉党穂䡁䅍党歂䍁䅁杙ㅂ䡁䅫睢ㅂ䡁䅑督杁䝁䅅杢歂䍁䅁䅚求䝁䅉䅤杁䝁䅫杢㉂䝁䅕督あ䝁䄰党畂䡁䅑督杁䝁䅫杢杁䡁䅉党桂䝁䅷䅉求䡁䅍䅤桂䡁䅑党獁䍁䅁睙療䡁䅉䅣療䡁䅉兙あ䝁䅕䅉睂䝁䅅杣あ䝁䄴党祂䍁䅁杙ㅂ䡁䅫睢ㅂ䡁䅑督獁䍁䅁䅚灂䡁䅍䅤祂䝁䅕督穂䝁䅕䅚杁䝁䅅督穂䝁䅕䅤獁䍁䅁睙療䡁䅉䅣療䡁䅉兙あ䝁䅕䅉橂䝁䅅杣㉂䝁䅕兌療䡁䅕䅤穂䍁䅷䅉瑂䝁䅫䅚歂䝁䅷党杁䝁䄰兙祂䝁䅳党あ䍁䅷䅉湂䡁䅉睢㍂䡁䅑䅡獁䍁䅁杤求䝁䄴䅤ㅂ䡁䅉党杁䝁䅍兙睂䝁䅫䅤桂䝁䅷䅌杁䡁䅑兤祂䝁䄴兙祂䝁䄸兤畂䝁䅑䅌杁䝁䅉杣灂䝁䅑睚求䍁䅷䅉橂䝁䄸杣睂䝁䄸杣桂䡁䅑党杁䡁䅉党穂䡁䅑杣ㅂ䝁䅍䅤ㅂ䡁䅉兡畂䝁䅣䅌杁䡁䅍䅣求䝁䅍兡桂䝁䅷䅉穂䝁䅫䅤ㅂ䝁䅅䅤灂䝁䄸杢獁䍁䅁兙橂䡁䅅兤灂䡁䅍兡あ䝁䅫睢畂䍁䅷䅉桂䝁䄴䅚杁䝁䅫杢歂䡁䅕督あ䡁䅉入杁䝁䅍睢畂䡁䅍睢獂䝁䅫䅚桂䡁䅑兡療䝁䄴䅉あ䡁䅉兙畂䡁䅍兙橂䡁䅑兡療䝁䄴督畁䍁䅁杒療䡁䅉䅉橂䡁䅉党歂䝁䅫䅤杁䡁䅍䅤祂䝁䅅䅤求䝁䅣兡求䡁䅍䅌杁䡁䅑䅡求䍁䅁杚灂䡁䅉兢杁䝁䅙睢橂䡁䅕督求䡁䅍䅉あ䝁䄸䅉灂䝁䄴杤求䡁䅍䅤杁䝁䅫杢杁䝁䄰兤獂䡁䅑兡瑁䡁䅍党橂䡁䅑睢祂䍁䅁睙祂䝁䅕䅚灂䡁䅑䅌杁䡁䅍党瑂䝁䅫兌獂䝁䅫兣ㅂ䝁䅫䅚杁䝁䅍杣求䝁䅑兡あ䍁䅷䅉歂䝁䅫杣求䝁䅍䅤杁䝁䅷党畂䝁䅑兡畂䝁䅣䅌杁䝁䅙兡祂䡁䅍䅤杁䝁䅷兡求䝁䄴䅌杁䡁䅕杢灂䡁䅑杣桂䝁䄴睙潂䝁䅕䅌杁䡁䅣䅡療䝁䅷党杁䝁䅷睢桂䝁䄴督杁䝁䅅杢歂䍁䅁䅣祂䝁䅫杤桂䡁䅑党杁䝁䅍杣求䝁䅑兡あ䍁䄴䅉啂䝁䅧党杁䝁䅙兡祂䝁䄰䅉睂䡁䅉睢㉂䝁䅫䅚求䡁䅍䅉灂䡁䅑督杁䡁䅍党祂䡁䅙兡橂䝁䅕督杁䡁䅑睢杁䝁䅕杢歂䝁䄸睤瑂䝁䅕杢あ䍁䅁兙畂䝁䅑䅉穂䝁䄸杤求䡁䅉党灂䝁䅣杢杁䡁䅣党桂䝁䅷䅤潂䍁䅁杚ㅂ䝁䄴䅚穂䍁䅷䅉桂䡁䅍䅉㍂䝁䅕䅢獂䍁䅁兙穂䍁䅁睢あ䝁䅧党祂䍁䅁兡畂䡁䅍䅤灂䡁䅑兤あ䝁䅫睢畂䝁䅅䅢杁䝁䅅杢歂䍁䅁兡畂䝁䅑兡㉂䝁䅫䅚ㅂ䝁䅅䅢杁䝁䅫杢㉂䝁䅕督あ䝁䄸杣穂䍁䄴䅉䩂䡁䅑䅉瑂䝁䅅杢桂䝁䅣党穂䍁䅁睙獂䝁䅫党畂䡁䅑䅉浂䝁䄸睙ㅂ䡁䅍党歂䍁䅁䅣療䡁䅉䅤浂䝁䄸䅢灂䝁䄸督畁䍁䅁䅖潂䝁䅕䅉浂䝁䅫杣瑂䍁䅁䅢桂䡁䅕杢橂䝁䅧党穂䍁䅁兙畂䝁䅑䅉瑂䝁䅅杢桂䝁䅣党穂䍁䅁䅡求䝁䅑睚求䍁䅁杚ㅂ䝁䄴䅚穂䍁䅁杚療䡁䅉䅉灂䡁䅑督杁䝁䅍䅢灂䝁䅕杢あ䡁䅍杌杁䕁䅫䅤杁䝁䅅䅢穂䝁䄸䅉瑂䝁䅅杢桂䝁䅣党穂䍁䅁杣求䝁䅅䅢杁䝁䅕督あ䝁䅅䅤求䍁䅁杚ㅂ䝁䄴䅚穂䍁䅁兙畂䝁䅑䅉睂䡁䅉兡㉂䝁䅅䅤求䍁䅁党硂䡁䅕兡あ䡁䅫䅉浂䡁䅕杢歂䡁䅍䅉浂䝁䄸杣杁䝁䅫䅤穂䍁䅁睙獂䝁䅫党畂䡁䅑督畁䍁䅁䅖潂䝁䅕䅉浂䝁䅫杣瑂䍁䅁兡畂䡁䅙党穂䡁䅑督杁䝁䅫杢杁䡁䅑䅡求䍁䅁杚灂䡁䅧党歂䍁䅁兡畂䝁䅍睢瑂䝁䅕䅉桂䝁䄴䅚杁䝁䅅䅢あ䝁䅕杣畂䝁䅅䅤灂䡁䅙党杁䝁䅫杢㉂䝁䅕督あ䝁䄰党畂䡁䅑䅉瑂䝁䅅杣牂䝁䅕䅤穂䍁䅁兙橂䡁䅉睢穂䡁䅍䅉あ䝁䅧党杁䝁䅣䅢療䝁䅉党畁䍁䅁兓あ䡁䅍䅉浂䝁䅫䅥求䝁䅑䅉灂䝁䄴睙療䝁䄰党杁䝁䅫杢㉂䝁䅕督あ䝁䄰党畂䡁䅑督杁䝁䅫杢橂䝁䅷兤歂䝁䅕䅉灂䝁䄴睙療䝁䄰党瑁䝁䄸杣灂䝁䅕杢あ䝁䅕䅚杁䡁䅍党畂䝁䅫睢祂䍁䅁䅢療䝁䅅杢穂䍁䅷䅉楂䝁䄸杢歂䡁䅍䅌杁䝁䅍睢獂䝁䅷兙あ䝁䅕杣桂䝁䅷兡㙂䝁䅕䅚杁䝁䅷睢桂䝁䄴䅉療䝁䅉䅢灂䝁䅣兙あ䝁䅫睢畂䡁䅍䅌杁䡁䅍䅤祂䡁䅕睙あ䡁䅕杣求䝁䅑䅉橂䡁䅉党歂䝁䅫䅤獁䍁䅁睢睂䡁䅁睢祂䡁䅑兤畂䝁䅫督あ䝁䅫睙杁䝁䅍杣求䝁䅑兡あ䍁䅷䅉畂䝁䄸杢瑁䡁䅁党祂䝁䅙睢祂䝁䄰兡畂䝁䅣䅉獂䝁䄸兙畂䡁䅍䅌杁䝁䅑兡穂䡁䅑杣求䡁䅍督求䝁䅑䅉歂䝁䅕杙あ䍁䅷䅉瑂䝁䅕来㙂䝁䅅杢灂䝁䄴党杁䝁䅑党楂䡁䅑䅌杁䝁䅅杢歂䍁䅁杤桂䝁䅷兤求䍁䅁睢祂䝁䅫党畂䡁䅑党歂䍁䅁杚灂䡁䅧党歂䍁䅁兡畂䝁䅍睢瑂䝁䅕䅉穂䝁䅕睙ㅂ䡁䅉兡あ䝁䅫党穂䍁䄴䅉啂䝁䅧党杁䝁䅙兡祂䝁䄰䅉穂䝁䅕党牂䡁䅍䅉あ䝁䄸䅉灂䝁䄴杤求䡁䅍䅤杁䝁䅫杢杁䝁䅍䅡求䝁䄰兡橂䝁䅅䅢穂䍁䅷䅉橂䝁䄸兢瑂䝁䄸䅚灂䡁䅑兡求䡁䅍䅌杁䝁䅍睢畂䡁䅍兤瑂䝁䅕杣杁䝁䅅杢歂䍁䅁杣求䡁䅑兙灂䝁䅷䅌杁䝁䄸兡獂䍁䅁兙畂䝁䅑䅉湂䝁䅅督獁䍁䅁兢求䡁䅑兙獂䡁䅍䅌杁䝁䄰兡畂䝁䅫杢湂䍁䅷䅉桂䝁䅣杣灂䝁䅍兤獂䡁䅑兤祂䝁䅕䅌杁䝁䅍睢瑂䝁䄰睢歂䝁䅫䅤灂䝁䅕督獁䍁䅁䅚灂䡁䅍䅤祂䝁䅫杙ㅂ䡁䅑兡療䝁䄴䅉桂䝁䄴䅚杁䡁䅑杣桂䝁䄴督睂䝁䄸杣あ䝁䅅䅤灂䝁䄸杢獁䍁䅁杚灂䝁䄴兙畂䝁䅍兡桂䝁䅷䅉桂䝁䄴䅚杁䝁䅉兤穂䝁䅫杢求䡁䅍督杁䡁䅍党祂䡁䅙兡橂䝁䅕督獁䍁䅁兢桂䝁䄴兤浂䝁䅅睙あ䡁䅕杣灂䝁䄴睚杁䝁䅅杢歂䍁䅁兡畂䝁䅑兤穂䡁䅑杣灂䝁䅅䅢獁䍁䅁兢求䝁䅑兡桂䍁䅁䅚灂䡁䅍䅤祂䝁䅫杙ㅂ䡁䅑兡療䝁䄴䅌杁䝁䅍兙楂䝁䅷党獁䍁䅁党畂䡁䅑党祂䡁䅑兙灂䝁䄴兢求䝁䄴䅤杁䝁䅅杢歂䍁䅁䅢求䝁䅫督ㅂ䡁䅉党獁䍁䅁䅤求䝁䅷党橂䝁䄸兢獁䍁䅁䅤求䝁䅍䅡畂䝁䄸䅢療䝁䅣入獁䍁䅁杢桂䡁䅑兤祂䝁䅅䅢杁䡁䅉党穂䝁䄸兤祂䝁䅍党穂䍁䅷䅉求䝁䄴党祂䝁䅣入獁䍁䅁䅣桂䝁䅍睡桂䝁䅣兡畂䝁䅣䅉桂䝁䄴䅚杁䝁䄰兙あ䝁䅕杣灂䝁䅅䅢穂䍁䅷䅉桂䝁䄴䅚杁䡁䅍兙あ䝁䅕䅢獂䝁䅫䅤求䍁䅁兙畂䝁䅑䅉㍂䝁䅫杣求䝁䅷党穂䡁䅍䅉灂䝁䄴䅚ㅂ䡁䅍䅤祂䝁䅫党穂䍁䄴䅉䩂䡁䅑䅉桂䝁䅷督療䍁䅁杚療䝁䅍兤穂䝁䅕督杁䝁䄸杢杁䝁䅍䅢求䝁䅅杢杁䝁䅕杢求䡁䅉睚㕂䍁䅷䅉穂䡁䅕督あ䝁䅅兡畂䝁䅅杙獂䝁䅕䅉灂䝁䄴䅚ㅂ䡁䅍䅤祂䡁䅫䅌杁䝁䅍䅢灂䝁䄰兙あ䝁䅕䅉穂䝁䄸䅢ㅂ䡁䅑兡療䝁䄴督獁䍁䅁党畂䝁䅕杣湂䡁䅫䅉あ䡁䅉兙畂䡁䅍兡あ䝁䅫睢畂䍁䅷䅉灂䝁䄴䅚ㅂ䡁䅍䅤祂䝁䅫兙獂䍁䅁䅚求䝁䅍兙祂䝁䅉睢畂䝁䅫来桂䡁䅑兡療䝁䄴䅌杁䡁䅍兤穂䡁䅑兙灂䝁䄴兙楂䝁䅷党杁䝁䄰睢楂䝁䅫䅢灂䡁䅑入獁䍁䅁督ㅂ䡁䅍䅤桂䝁䅫杢桂䝁䅉䅢求䍁䅁杣求䡁䅍睢ㅂ䡁䅉睙求䍁䅁兤穂䝁䅕䅌杁䝁䅅杢歂䍁䅁督ㅂ䡁䅍䅤桂䝁䅫杢桂䝁䅉䅢求䍁䅁杣求䝁䅅䅢杁䝁䅕督あ䝁䅅䅤求䍁䄴䅉䩂䡁䅑䅉穂䝁䅕党牂䡁䅍䅉あ䝁䄸䅉灂䝁䄴杤求䡁䅍䅤杁䝁䅫杢杁䝁䅍睢瑂䡁䅁兙畂䝁䅫党穂䍁䅁杙桂䡁䅍党歂䍁䅁兡畂䍁䅁兙橂䡁䅉睢穂䡁䅍䅉䉂䝁䅙杣灂䝁䅍兙獁䍁䅁兑穂䝁䅫兙獁䍁䅁杔療䡁䅉䅤潂䍁䅁兑瑂䝁䅕杣灂䝁䅍兙杁䡁䅣兡あ䝁䅧䅉桂䍁䅁杚療䝁䅍兤穂䍁䅁睢畂䍁䅁兖畂䝁䅫䅤求䝁䅑䅉呂䡁䅑兙あ䝁䅕督獁䍁䅁睖求䡁䅍䅤求䡁䅉杢杁䕁䅕兤祂䝁䄸䅣求䍁䅁兙畂䝁䅑䅉䙂䡁䅕杣療䡁䅁党畁䍁䅁兓あ䍁䅁党瑂䡁䅁䅢療䡁䅫督杁䝁䅅䅉橂䝁䄸兢楂䝁䅫杢桂䡁䅑兡療䝁䄴䅉療䝁䅙䅉橂䝁䄸杢あ䡁䅉兙祂䝁䅫兙畂䍁䅷䅉㉂䝁䅅䅢ㅂ䝁䅕䅌杁䝁䅅杢歂䍁䅁䅚灂䡁䅍䅤祂䝁䅕督穂䝁䅕䅚杁䡁䅍䅤祂䝁䅅䅤求䝁䅣兡求䡁䅍䅉あ䝁䄸䅉瑂䝁䅅睡求䍁䅁兡あ䡁䅍䅉灂䝁䄴杤求䡁䅍䅤瑂䝁䅕杢あ䡁䅍杌杁䙁䅑䅡求䍁䅁杚灂䡁䅉兢杁䡁䅍党求䝁䅳督杁䡁䅑睢杁䝁䄰兙牂䝁䅕䅉灂䝁䄴杤求䡁䅍䅤瑂䝁䅕杢あ䡁䅍䅉灂䝁䄴䅉あ䝁䅧党杁䡁䅉兙畂䝁䅣党杁䝁䄸杚杁䍁䅑睎ㅁ䍁䅁兢灂䝁䅷䅢灂䝁䄸杢杁䝁䅅杢歂䍁䅁䅊硁䑁䅕䅍睁䍁䅁兢灂䝁䅷䅢灂䝁䄸杢畁䍁䅁䅖潂䝁䅕䅉浂䝁䅫杣瑂䍁䅁督求䝁䅕睡穂䍁䅁䅤療䍁䅁兡畂䡁䅙党穂䡁䅑䅉灂䝁䄴䅉橂䝁䄸兢睂䝁䅅杢灂䝁䅕督杁䡁䅣兡あ䝁䅧䅉䙂䝁䄴䅤求䡁䅉䅣祂䝁䅫督求䍁䅁杤桂䝁䅷兤求䍁䅁杙求䡁䅑睤求䝁䅕杢杁䍁䅑睎ㅁ䑁䅁䅉瑂䝁䅫䅢獂䝁䅫睢畂䍁䅁䅤療䍁䅁䅊祁䑁䅕䅍睁䍁䅁兢灂䝁䅷䅢灂䝁䄸杢畁䍁䅁䅖潂䝁䅕䅉浂䝁䅫杣瑂䍁䅁睙療䝁䄴䅚ㅂ䝁䅍䅤穂䍁䅁兡畂䍁䄰䅡療䡁䅕督求䍁䅁杣求䡁䅍党桂䡁䅉睙潂䍁䅁䅤療䍁䅁睙祂䝁䅕兙あ䝁䅕䅉灂䡁䅑督杁䝁䅫杢㉂䝁䅕督あ䝁䄰党畂䡁䅑䅉睂䝁䄸杣あ䝁䅙睢獂䝁䅫睢畁䍁䅁兓あ䍁䅁督求䝁䅕睡穂䍁䅁䅤療䍁䅁兙橂䡁䅅兤灂䡁䅉党杁䝁䄰兡畂䝁䄸杣灂䡁䅑入杁䝁䅅杢歂䍁䅁兢桂䝁䅯睢祂䝁䅫䅤㕂䍁䅁䅣療䡁䅍兡あ䝁䅫睢畂䡁䅍䅉灂䝁䄴䅉灂䡁䅑督杁䡁䅁睢祂䡁䅑杚療䝁䅷兡療䍁䅁睙療䝁䄰䅣桂䝁䄴兡求䡁䅍杌杁䕁䅅䅣療䝁䅷䅢療䍁䅁睒獂䝁䄸杙桂䝁䅷䅉乂䝁䅅杢桂䝁䅣党瑂䝁䅕杢あ䍁䅷䅉䩂䝁䄴睙畁䍁䅁睤桂䡁䅍䅉浂䝁䄸兤畂䝁䅑党歂䍁䅁兡畂䍁䅁免㕁䑁䅫䅍杁䝁䅅杢歂䍁䅁兡穂䍁䅁䅡求䝁䅅䅚硂䡁䅕兙祂䡁䅑党祂䝁䅕䅚杁䝁䅫杢杁䕁䄴党㍂䍁䅁兗療䡁䅉睡獁䍁䅁杔求䡁䅣䅉婂䝁䄸杣牂䍁䅁睤灂䡁䅑䅡杁䝁䅅䅚歂䝁䅫䅤灂䝁䄸杢桂䝁䅷䅉療䝁䅙杚灂䝁䅍党穂䍁䅁兡畂䍁䅁杔療䡁䅉䅤潂䍁䅁兑瑂䝁䅕杣灂䝁䅍兙獁䍁䅁兑穂䝁䅫兙獁䍁䅁兑浂䡁䅉兡橂䝁䅅䅉桂䝁䄴䅚杁䕁䅕兤祂䝁䄸䅣求䍁䄴䅁㥂䅆䅁䄷䅳䕁䅅䅣睂䕁䅙睢獂䝁䅫睢獁䍁䅁兓畂䝁䅍杌獁䍁䅁䅤療䝁䅣党あ䝁䅧党祂䍁䅁睤灂䡁䅑䅡杁䝁䅫䅤穂䍁䅁督ㅂ䝁䅉督灂䝁䅑兡桂䡁䅉兡求䡁䅍䅌杁䡁䅁杣療䡁䅙兡歂䝁䅕督杁䝁䅍䅢療䡁䅕䅚瑁䝁䅉兙穂䝁䅕䅚杁䡁䅁䅢桂䡁䅑杚療䡁䅉兢杁䝁䅙睢祂䍁䅁䅤潂䝁䅕䅉祂䝁䅕兙獂䍁䅁党穂䡁䅑兙あ䝁䅕䅉灂䝁䄴䅚ㅂ䡁䅍䅤祂䡁䅫䅉灂䝁䄴䅉あ䝁䅧党杁䙁䅕杢灂䡁䅑党歂䍁䅁睕あ䝁䅅䅤求䡁䅍杌杁䙁䅑䅡求䍁䅁睙療䝁䄰䅣桂䝁䄴入杁䡁䅁杣療䡁䅙兡歂䝁䅕督杁䝁䅅䅉橂䝁䅷睢ㅂ䝁䅑兌楂䝁䅅督求䝁䅑䅉睂䝁䅷兙あ䝁䅙睢祂䝁䄰䅉あ䝁䅧兙あ䍁䅁兙穂䡁䅍兡穂䡁䅑䅉㍂䝁䅫䅤潂䍁䅁䅢求䝁䅅督灂䝁䄴睚獁䍁䅁兢桂䝁䅫杢あ䝁䅕杢桂䝁䄴睙求䍁䅷䅉桂䝁䅍睙療䡁䅕杢あ䝁䅫杢湂䍁䅷䅉桂䝁䄴䅚杁䝁䄸䅤潂䝁䅕杣杁䝁䅉兤穂䝁䅫杢求䡁䅍督杁䝁䅍杣灂䡁䅑兡橂䝁䅅䅢杁䡁䅑兙穂䝁䅳督㝁䍁䅁兡畂䝁䅍䅢ㅂ䝁䅑党穂䍁䅁睚求䝁䄴党祂䝁䅅䅤灂䡁䅙党杁䕁䅅兓杁䡁䅑睢杁䝁䅅杢穂䡁䅣党祂䍁䅁兣ㅂ䝁䅕督あ䝁䅫睢畂䡁䅍䅌杁䡁䅁党祂䝁䅙睢祂䝁䄰䅉あ䝁䅅督牂䡁䅍䅌杁䝁䅅杢歂䍁䅁兙ㅂ䡁䅑睢瑂䝁䅅䅤求䍁䅁睙療䝁䄰兢療䝁䄴䅉㍂䝁䄸杣牂䝁䅙䅢療䡁䅣督㝁䍁䅁兙畂䝁䅑䅉療䡁䅑䅡求䡁䅉䅉あ䝁䅕睙潂䝁䄴睢獂䝁䄸睚㕂䍁䅁兙畂䝁䅑䅉穂䝁䅕杣㉂䝁䅫睙求䡁䅍䅉療䝁䅙杚求䡁䅉党歂䍁䅁杙㕂䍁䅁䅤潂䝁䅫杣歂䍁䅁䅣桂䡁䅉䅤灂䝁䅕督畁䍁䅁兓あ䍁䅁睢浂䝁䅙党祂䡁䅍䅉䉂䡁䅁䅣䝂䝁䄸䅢灂䝁䄸䅉兂䡁䅉睢睂䝁䅕杣あ䡁䅫䅉乂䝁䅅杢桂䝁䅣党祂䍁䅁睑療䡁䅉党獁䍁䅁兙杁䡁䅁䅢桂䡁䅑杚療䡁䅉兢杁䡁䅑䅡桂䡁䅑䅉睂䡁䅉睢㉂䝁䅫䅚求䡁䅍䅉あ䝁䅧党杁䝁䅉兙穂䝁䅫睙杁䝁䅙兤畂䝁䅍䅤灂䝁䄸杢桂䝁䅷兡あ䝁䅫党穂䍁䅁杣求䡁䅅兤灂䡁䅉党歂䍁䅁䅤療䍁䅁睢睂䝁䅕杣桂䡁䅑党杁䝁䅅䅉睂䡁䅉睢睂䝁䅕杣あ䡁䅫䅉瑂䝁䅅杢桂䝁䅣党瑂䝁䅕杢あ䍁䅁杙ㅂ䡁䅍兡畂䝁䅕督穂䍁䅷䅉桂䡁䅍䅉㍂䝁䅕䅢獂䍁䅁兙穂䍁䅁督求䡁䅉杤求䡁䅍䅉桂䡁䅍䅉桂䍁䅁督㕂䡁䅍䅤求䝁䄰䅉療䝁䅙䅉祂䝁䅕睙療䡁䅉䅚㝁䍁䅁兑睂䡁䅁杒療䝁䅷兡療䍁䅁䅕祂䝁䄸䅣求䡁䅉䅤㕂䍁䅁兔桂䝁䄴兙湂䝁䅕杣杁䙁䅁䅢ㅂ䡁䅍䅌杁䡁䅣䅡灂䝁䅍䅡杁䝁䄸杚浂䝁䅕杣穂䍁䅁䅡療䡁䅕督灂䝁䄴睚杁䝁䄰兙畂䝁䅅睚求䝁䄰党畂䡁䅑䅌杁䡁䅍䅤ㅂ䝁䅑党畂䡁䅑䅉潂䝁䄸兤穂䝁䅫杢湂䍁䅁兢桂䝁䄴兙湂䝁䅕兢求䝁䄴䅤獁䍁䅁睙療䝁䄰䅣獂䝁䅕䅥杁䝁䅅睙橂䝁䄸兤畂䡁䅑兡畂䝁䅣䅌杁䝁䅅䅚㉂䝁䅅杢橂䝁䅕䅚杁䝁䅑兙あ䝁䅅䅉桂䝁䄴兙獂䡁䅫督灂䡁䅍䅌杁䡁䅕督求䡁䅉兌歂䝁䅕杚灂䝁䄴党歂䍁䅁杚灂䝁䅕䅢歂䍁䅁睙ㅂ䡁䅍䅤療䝁䄰兡㙂䝁䅅䅤灂䝁䄸杢獁䍁䅁兙畂䝁䅑䅉求䝁䄴䅡桂䝁䄴睙求䝁䅑䅉橂䡁䅕督あ䝁䄸兢求䡁䅉䅉穂䡁䅕䅣睂䝁䄸杣あ䍁䅁督求䡁䅉杤灂䝁䅍党穂䑁䅳䅉䉂䡁䅁䅣䝂䝁䄸䅢灂䝁䄸䅉兂䡁䅉睢睂䝁䅕杣あ䡁䅫䅉乂䝁䅅杢桂䝁䅣党祂䍁䅁兔桂䡁䅧䅉あ䝁䅧兙あ䍁䅁䅣祂䝁䄸杤灂䝁䅑党穂䍁䅁睙ㅂ䡁䅍䅤療䝁䄰党祂䍁䅁杣求䝁䅷兙あ䝁䅫睢畂䡁䅍䅡灂䡁䅁䅉瑂䝁䅅杢桂䝁䅣党瑂䝁䅕杢あ䍁䅁䅤療䝁䄸䅢穂䍁䅷䅉ㅂ䡁䅍党祂䍁䄰䅚求䝁䅙兡畂䝁䅕䅚杁䝁䅙兡求䝁䅷䅚杁䝁䅍兤穂䡁䅑睢瑂䝁䅫来桂䡁䅑兡療䝁䄴䅌杁䝁䅙兤獂䝁䅷䅉歂䝁䅅䅤桂䝁䅉兙穂䝁䅕䅉桂䝁䅍睙求䡁䅍督杁䡁䅑䅡祂䝁䄸兤湂䝁䅧䅉桂䍁䅁杣求䝁䅅䅚癁䡁䅣杣灂䡁䅑党杁䝁䅅䅣睂䝁䅷兡橂䝁䅅䅤灂䝁䄸杢杁䡁䅁杣療䝁䅣杣桂䝁䄰兢灂䝁䄴睚杁䝁䅫杢あ䝁䅕杣浂䝁䅅睙求䍁䅷䅉桂䝁䄴䅚杁䝁䅍兤穂䡁䅑睢瑂䝁䅕杣杁䡁䅍兤睂䡁䅁睢祂䡁䅑䅉祂䝁䅕督療䡁䅕杣橂䝁䅕䅉穂䝁䅕杣㉂䝁䅫睙求䡁䅍睏杁䝁䅅杢歂䍁䅁兑睂䡁䅁杒療䝁䅷兡療䍁䅁兓畂䡁䅙党穂䡁䅑兢求䝁䄴䅤杁䕁䄰兙畂䝁䅅睚求䡁䅉䅌杁䝁䅅䅉穂䝁䄸杚あ䡁䅣兙祂䝁䅕䅉あ䝁䅧兙あ䍁䅁睢浂䝁䅙党祂䡁䅍䅉灂䝁䄴杤求䡁䅍䅤瑂䝁䅕杢あ䍁䅁兢桂䝁䄴兙湂䝁䅕兢求䝁䄴䅤獁䍁䅁兙穂䡁䅍党あ䍁䅁兢桂䝁䄴兙湂䝁䅕兢求䝁䄴䅤獁䍁䅁兙畂䝁䅑䅉祂䝁䅕䅢桂䡁䅑兡療䝁䄴督潂䝁䅫䅣杁䝁䄰兙畂䝁䅅睚求䝁䄰党畂䡁䅑䅉穂䝁䄸䅢ㅂ䡁䅑兡療䝁䄴督畁䍁䅁䅖潂䝁䅕䅉橂䝁䄸兢睂䝁䅅杢㕂䍁䅁兙獂䡁䅍睢杁䡁䅁杣療䡁䅙兡歂䝁䅕督杁䡁䅙兙獂䡁䅕党瑁䝁䅅䅚歂䝁䅕䅚杁䡁䅍党祂䡁䅙兡橂䝁䅕督獁䍁䅁睤潂䝁䅫睙潂䍁䅁兙祂䝁䅕䅉歂䝁䅕督灂䝁䅣杢求䝁䅑䅉あ䝁䄸䅉求䝁䄴䅡桂䝁䄴睙求䍁䅷䅉桂䡁䅕䅤療䝁䄰兙あ䝁䅕䅌杁䝁䅅杢歂䍁䅁督あ䡁䅉党桂䝁䄰䅢灂䝁䄴党杁䝁䅉兤穂䝁䅫杢求䡁䅍督瑁䝁䅍杣灂䡁䅑兡橂䝁䅅䅢杁䡁䅁杣療䝁䅍党穂䡁䅍党穂䍁䅁兙畂䝁䅑䅉㍂䝁䄸杣牂䝁䅙䅢療䡁䅣督杁䝁䅙睢祂䍁䅁䅣祂䝁䄸䅣求䡁䅉䅤㕂䍁䅁兢桂䝁䄴兙湂䝁䅕兢求䝁䄴䅤杁䝁䅉兤穂䝁䅫杢求䡁䅍督求䡁䅍䅌杁䡁䅍兤橂䝁䅧䅉桂䡁䅍䅉求䝁䅷党橂䡁䅑杣療䝁䄴兡橂䍁䅁䅣桂䡁䅫兢求䝁䄴䅤獁䍁䅁䅤求䝁䄴兙畂䡁䅑䅉穂䝁䅍杣求䝁䅕杢灂䝁䄴睚獁䍁䅁兙畂䝁䅑䅉祂䝁䅫督牂䍁䅁兢灂䡁䅑兡湂䝁䅅䅤灂䝁䄸杢杁䡁䅍党祂䡁䅙兡橂䝁䅕督畁䍁䅁兑睂䡁䅁杒療䝁䅷兡療䍁䅷䅉䩂䝁䄴睙畁䍁䅁睤桂䡁䅍䅉灂䝁䄴睙療䡁䅉䅣療䡁䅉兙あ䝁䅕䅚杁䝁䅫杢杁䑁䅉䅍睁䑁䅙䅉桂䝁䄴䅚杁䝁䅫督杁䝁䅧党桂䝁䅑兣ㅂ䝁䅅杣あ䝁䅕杣求䝁䅑䅉灂䝁䄴䅉呂䝁䅅杢あ䝁䅅䅉䍂䝁䅅杣楂䝁䅅杣桂䍁䅷䅉䑂䝁䅅䅢灂䝁䅙睢祂䝁䄴兡桂䍁䄴䅁⽂䅆䅁杈䅁䕁䅅䅣睂䝁䅅杣求䝁䅷䅉卂䝁䅕䅤桂䝁䅫䅢䅁䙁䝕䅁䵂䅁䅁兑睂䡁䅁兙祂䝁䅕䅢獁䍁䅁兑橂䝁䅍党穂䡁䅍睢祂䝁䅫党穂䍁䅁兙畂䝁䅑䅉䵂䡁䅕䅥ㅂ䡁䅉入杁䕁䅣睢療䝁䅑督䅁佁䝅䅁十䅃䅁兑睂䡁䅁䅢求䍁䅁䅓療䡁䅍䅣灂䡁䅑兙獂䝁䅫䅤㕂䍁䅁杕䙂䕁䅫䅖獁䍁䅁兓畂䝁䅍杌獁䍁䅁杚療䡁䅉兢求䝁䅑䅉灂䝁䄴䅉佂䝁䄸杤求䝁䄰杙求䡁䅉䅉祁䑁䅁䅍㍁䍁䅁兙穂䍁䅁兙杁䙁䅙兡祂䝁䅣兡畂䝁䅫兙杁䝁䅍睢祂䡁䅁睢祂䝁䅅䅤灂䝁䄸杢獁䍁䅁䅤療䝁䅣党あ䝁䅧党祂䍁䅁睤灂䡁䅑䅡杁䝁䅫䅤穂䍁䅁睤潂䝁䄸䅢獂䡁䅫兌療䡁䅣杢求䝁䅑䅉穂䡁䅕杙穂䝁䅫䅚灂䝁䅅杣灂䝁䅕督杁䍁䅧䅤潂䝁䅕䅉捁䕉䅍睢瑂䡁䅁兙畂䡁䅫午灁䍁䅷䅉灂䡁䅍䅉桂䍁䅁督求䝁䅷杚瑁䝁䅅䅚㉂䝁䅫督求䝁䅑䅉祂䝁䅕兙獂䍁䅁党穂䡁䅑兙あ䝁䅕䅉灂䝁䄴杤求䡁䅍䅤瑂䝁䅕杢あ䍁䅁䅤祂䡁䅕督あ䍁䅁䅋捁䙉䅉兒䩂䙁䅑午灁䍁䅁䅤潂䝁䅅䅤杁䝁䅫杢㉂䝁䅕督あ䡁䅍䅉灂䝁䄴䅉灂䝁䄴睙療䝁䄰党瑁䡁䅁杣療䝁䅑兤橂䝁䅫杢湂䍁䅁杣求䝁䅅䅢杁䝁䅕督あ䝁䅅䅤求䍁䅷䅉睂䡁䅉兡瑂䝁䅅杣灂䝁䅷入杁䝁䅫杢杁䡁䅑䅡求䍁䅁䅢療䝁䅑睚灂䝁䄴睚杁䡁䅍党橂䡁䅑睢祂䍁䅷䅉灂䝁䄴䅉あ䝁䅧党杁䙁䅕杢灂䡁䅑党歂䍁䅁睕あ䝁䅅䅤求䡁䅍䅉潁䉁杷兖畁䙁䅍杌摁䍉䅫杌杁䙁䅑䅡求䍁䅁睑療䝁䄰䅣桂䝁䄴入婁䡉䅍䅉浂䝁䅫督橂䝁䅅䅢杁䡁䅫党桂䡁䅉䅉求䝁䄴䅚杁䝁䅫督杁䕁䅑党橂䝁䅕兢楂䝁䅕杣杁䑁䅍免畁䍁䅁䅖潂䝁䅕䅉䑂䝁䄸兢睂䝁䅅杢㕂䍁䅁䅡桂䡁䅍䅉畂䝁䄸䅉浂䝁䄸杣求䝁䅫睚畂䍁䅁睢睂䝁䅕杣桂䡁䅑兡療䝁䄴督杁䝁䄸杣杁䝁䅅督穂䝁䅕䅤穂䍁䅷䅉桂䝁䄴䅚杁䝁䅫䅤穂䍁䅁睢睂䝁䅕杣桂䡁䅑兡畂䝁䅣䅉穂䡁䅑杣ㅂ䝁䅍䅤ㅂ䡁䅉党杁䝁䅫杢橂䝁䅷兤歂䝁䅕督杁䝁䄸杢獂䡁䅫䅉療䝁䄴党杁䡁䅉党睂䝁䄸杣あ䝁䅅杙獂䝁䅕䅉穂䝁䅕睚瑂䝁䅕杢あ䍁䄴䅉䉂䝁䅷䅤潂䝁䄸兤湂䝁䅧䅉あ䝁䅧党杁䕁䅍睢瑂䡁䅁兙畂䡁䅫䅉潂䝁䅅督杁䝁䅫杢あ䝁䅕杣求䡁䅍䅤穂䍁䅁兡畂䍁䅁䅣療䡁䅑党畂䡁䅑兡桂䝁䅷䅉㉂䝁䅅杣灂䝁䅅杙獂䝁䅕䅉灂䝁䄴䅤求䡁䅉党穂䡁䅑䅉求䝁䄴䅤灂䡁䅑兡求䡁䅍䅉あ䝁䅧杣療䡁䅕睚潂䍁䅁兡あ䡁䅍䅉睂䡁䅕杣橂䝁䅧兙穂䝁䅕䅉橂䝁䄸兢瑂䝁䅫䅤瑂䝁䅕杢あ䡁䅍䅌杁䝁䅫䅤杁䝁䅫督杁䝁䄴睢あ䍁䅁䅤潂䝁䅕䅉睂䡁䅉兡瑂䝁䅅杣㕂䍁䅁杙求䝁䄴党浂䝁䅫睙灂䝁䅅杣㕂䍁䅁兙穂䍁䅁䅤潂䝁䅕䅉䑂䝁䄸兢睂䝁䅅杢㕂䍁䅁䅚療䝁䅕督杁䝁䄴睢あ䍁䅁䅡桂䡁䅙党杁䝁䅅杢㕂䍁䅁党獂䝁䅕兢求䝁䄴䅤穂䍁䅁睢浂䍁䅁䅣療䡁䅣党祂䍁䅁兡畂䍁䅁䅤潂䝁䅕䅉歂䝁䅕睙灂䡁䅍兡療䝁䄴兌瑂䝁䅅睡灂䝁䄴睚杁䡁䅁杣療䝁䅍党穂䡁䅍䅉療䝁䅙䅉あ䝁䅧党穂䝁䅕䅉求䝁䄴䅤灂䡁䅑兡求䡁䅍睏杁䡁䅑䅡求䡁䅉党浂䝁䄸杣求䍁䅷䅉あ䝁䅧党杁䕁䅍睢瑂䡁䅁兙畂䡁䅫䅉歂䝁䄸党穂䍁䅁杢療䡁䅑䅉橂䝁䄸杢穂䝁䄸䅢灂䝁䅑兙あ䝁䅕䅉あ䝁䅧党杁䝁䅕杢あ䝁䅫䅤灂䝁䅕督畁䍁䅁兑穂䍁䅁睢浂䍁䅁兔桂䡁䅉睙潂䍁䅁睍硁䍁䅷䅉祁䑁䅁杍ぁ䍁䅷䅉あ䝁䅧党杁䕁䅍睢瑂䡁䅁兙畂䡁䅫䅉療䡁䅣杢求䝁䅑䅉祁䑁䅉䅎杁䝁䅧睢あ䝁䅕䅢穂䍁䅁睤灂䡁䅑䅡杁䝁䅅杢杁䝁䅅睚湂䡁䅉党湂䝁䅅䅤求䍁䅁睢浂䍁䅁杍㕁䍁䅷䅏㑁䑁䅙䅉湂䡁䅕党穂䡁䅑䅉祂䝁䄸睢瑂䡁䅍䅉獂䝁䄸睙桂䡁䅑党歂䍁䅁兡畂䍁䅁睍㍁䍁䅁督あ䝁䅅䅤求䡁䅍䅉桂䝁䄴䅚杁䡁䅑䅡求䍁䅁䅒灂䡁䅍䅤祂䝁䅫睙あ䍁䅁睢浂䍁䅁睑療䝁䅷兤瑂䝁䅉兡桂䍁䅁䅋捁䕉䅑杌䑂䍁䄴午灁䍁䄴䅉啂䝁䅧党杁䕁䅍睢瑂䡁䅁兙畂䡁䅫升穂䍁䅁睙療䝁䄰兢療䝁䄴䅉穂䝁䅧兙祂䝁䅕督杁䝁䅅杣求䍁䅁䅢灂䡁䅍䅤求䝁䅑䅉療䝁䄴䅉あ䝁䅧党杁䕁䄴党㍂䍁䅁兗療䡁䅉睡杁䙁䅍䅤療䝁䅍睡杁䕁䅕䅥橂䝁䅧兙畂䝁䅣党杁䍁䅧䍈佂䙁䅫睕䙂䉁朰克杁䡁䅕杢歂䝁䅕杣杁䡁䅑䅡求䍁䅁䅤灂䝁䅍睡求䡁䅉䅉穂䡁䅫兢楂䝁䄸䅢杁䉁杷兑兂䕁䅷兒畁䉁朰䅁䑃䅆䅁䅂䄰䕁䅅䅣睂䝁䅷党杁䕁䅫杢橂䍁䄴䅉歂䝁䅕督灂䝁䅣杢穂䍁䅷䅉瑂䝁䅅杢ㅂ䝁䅙兙橂䡁䅑兤祂䝁䅕督獁䍁䅁兙畂䝁䅑䅉瑂䝁䅅杣牂䝁䅕䅤穂䍁䅁督瑂䝁䅅杣あ䡁䅁䅡療䝁䄴党穂䍁䅷䅉睂䝁䅕杣穂䝁䄸杢桂䝁䅷䅉橂䝁䄸兢睂䡁䅕䅤求䡁䅉督獁䍁䅁䅤桂䝁䅉䅢求䡁䅑督獁䍁䅁睤求䝁䅅杣桂䝁䅉䅢求䡁䅍䅌杁䝁䅅杢歂䍁䅁兙橂䝁䅍党穂䡁䅍睢祂䝁䅫党穂䍁䅁睤療䡁䅉䅢歂䡁䅣兡歂䝁䅕杌杁䙁䅑䅡求䍁䅁睙療䝁䄰䅣桂䝁䄴入杁䝁䄸杚浂䝁䅕杣穂䍁䅁兡兂䝁䅧睢畂䝁䅕䅌杁䝁䅅䅉獂䝁䅫杢求䍁䅁睢浂䍁䅁督瑂䝁䅅杣あ䡁䅁䅡療䝁䄴党穂䑁䅳䅉乂䝁䅅睙獁䍁䅁兙杁䝁䅷兡畂䝁䅕䅉療䝁䅙䅉睂䝁䅕杣穂䝁䄸杢桂䝁䅷䅉橂䝁䄸兢睂䡁䅕䅤求䡁䅉督㝁䍁䅁兡兂䝁䅅䅚獁䍁䅁兙杁䝁䅷兡畂䝁䅕䅉療䝁䅙䅉瑂䡁䅕䅢あ䝁䅫兌睂䡁䅕杣睂䝁䄸督求䍁䅁䅤桂䝁䅉䅢求䡁䅑督㝁䍁䅁兙畂䝁䅑䅉㍂䝁䅕兙祂䝁䅅杙獂䝁䅕督獁䍁䅁䅡療䝁䄰党獁䍁䅁兙畂䝁䅑䅉桂䝁䅍睙求䡁䅍督療䡁䅉兡求䡁䅍䅉橂䝁䄸兢睂䡁䅉兡穂䝁䅫杢湂䍁䅁兑灂䡁䅉䅕療䝁䅑督獁䍁䅁兑睂䡁䅁䅢求䍁䅁䅖坂䍁䅷䅉䉂䡁䅁䅣獂䝁䅕䅉塂䝁䅅䅤橂䝁䅧䅌杁䕁䅉党桂䡁䅑督杁䡁䅁杣療䝁䅑兤橂䡁䅑督獁䍁䅁兙畂䝁䅑䅉䥂䝁䄸兢求䙁䅁睢歂䍁䄴䅉䩂䡁䅑䅉桂䝁䅷督療䍁䅁䅣祂䝁䄸杤灂䝁䅑党穂䍁䅁兑睂䡁䅁䅢求䕁䅍兙祂䝁䅕䅉穂䡁䅕䅣睂䝁䄸杣あ䍁䅁兙畂䝁䅑䅉橂䝁䅷睢ㅂ䝁䅑䅉穂䝁䅕杣㉂䝁䅫睙求䡁䅍睏杁䝁䅅杢歂䍁䅁睢睂䝁䅕杣桂䡁䅑党穂䍁䅁杤桂䡁䅉兡療䡁䅕督杁䡁䅁䅢桂䡁䅑杚療䡁䅉兢穂䍁䅷䅉灂䝁䄴睙獂䡁䅕䅚灂䝁䄴睚杁䡁䅑䅡求䍁䅁兑睂䡁䅁䅉呂䡁䅑睢祂䝁䅕䅉あ䝁䅧兙あ䍁䅁兙獂䝁䅷睢㍂䍁䅁睙ㅂ䡁䅍䅤療䝁䄰党祂䡁䅍䅉あ䝁䄸䅉歂䝁䅫督橂䝁䄸杤求䡁䅉䅉桂䝁䄴䅚杁䝁䅑睢㍂䝁䄴䅢療䝁䅅䅚杁䝁䅅䅣睂䝁䅷兡橂䝁䅅䅤灂䝁䄸杢穂䍁䅁兙畂䝁䅑䅉歂䝁䅫睚灂䡁䅑兙獂䍁䅁睙療䝁䄴䅤求䝁䄴䅤獁䍁䅁督ㅂ䝁䅍䅡杁䝁䅅督杁䝁䅉睢療䝁䅳督獁䍁䅁兢ㅂ䡁䅍兡橂䍁䅷䅉㉂䝁䅫䅚求䝁䄸䅌杁䝁䅣兙瑂䝁䅕督獁䍁䅁兙畂䝁䅑䅉睂䝁䄸䅚橂䝁䅅督あ䡁䅍䅌杁䝁䅅督杁䡁䅣党獂䝁䅷䅉桂䡁䅍䅉桂䝁䅑杤求䡁䅉䅤灂䡁䅍兡畂䝁䅣䅉穂䝁䅕杣㉂䝁䅫睙求䡁䅍䅉灂䝁䄴睙獂䡁䅕䅚求䍁䅁䅤潂䝁䅫杣歂䍁䄰䅣桂䡁䅉䅤㕂䍁䅁䅢灂䝁䅍党畂䡁䅍兡畂䝁䅣䅉桂䡁䅉杣桂䝁䄴睚求䝁䄰党畂䡁䅑督杁䝁䅅杢歂䍁䅁兡あ䡁䅍䅉療䡁䅣杢杁䝁䅅䅚㉂䝁䅕杣あ䝁䅫督灂䝁䄴睚杁䡁䅁䅢桂䡁䅑杚療䡁䅉兢穂䍁䄴䅉䩂䝁䄴䅉桂䝁䅑䅚灂䡁䅑兡療䝁䄴䅌杁䡁䅑䅡求䍁䅁睙療䝁䄰䅣桂䝁䄴入杁䝁䄸杚浂䝁䅕杣穂䍁䅁杤桂䡁䅉兡療䡁䅕督杁䡁䅍兤楂䡁䅍睙祂䝁䅫䅣あ䝁䅫睢畂䍁䄰杙桂䡁䅍党歂䍁䅁督求䡁䅉杤灂䝁䅍党穂䍁䅷䅉穂䡁䅕睙潂䍁䅁兙穂䍁䅁兑睂䡁䅁䅢求䍁䅁兑祂䝁䅍兙歂䝁䅕䅌杁䝁䅅䅉湂䝁䅅兢求䍁䅁督ㅂ䝁䅉督橂䡁䅉兡睂䡁䅑兡療䝁䄴䅉穂䝁䅕杣㉂䝁䅫睙求䑁䅳䅉䉂䡁䅁䅣獂䝁䅕䅉䝂䝁䅫䅤畂䝁䅕督穂䍁䅳䅌杁䝁䅅䅉睂䝁䅕杣穂䝁䄸杢桂䝁䅷兡㙂䝁䅕䅚杁䝁䅙兡あ䝁䄴党穂䡁䅍䅉穂䝁䅕杣㉂䝁䅫睙求䑁䅳䅉䉂䡁䅁䅣獂䝁䅕䅉乂䡁䅕督灂䝁䅍䅌杁䡁䅣䅡灂䝁䅍䅡杁䝁䄸杚浂䝁䅕杣穂䍁䅁兤穂䝁䅕杣穂䍁䅁兙杁䝁䅍兤祂䝁䅅䅤求䝁䅑䅉獂䝁䅫督あ䝁䅕杢灂䝁䄴睚杁䝁䅕䅥睂䝁䅕杣灂䝁䅕杢橂䝁䅕䅉㍂䝁䅫䅤潂䍁䅁睢畂䍁䄰䅚求䝁䄰兙畂䝁䅑䅉祂䝁䅅䅚灂䝁䄸䅉穂䡁䅑兙あ䝁䅫睢畂䡁䅍睏杁䕁䅅䅣睂䝁䅷党杁䕁䄴党㍂䡁䅍睋獁䍁䅁兙杁䡁䅍兤楂䡁䅍睙祂䝁䅫䅣あ䝁䅫睢畂䍁䅁杢求䡁䅣督杁䝁䅅杢歂䍁䅁兢桂䝁䅣兙㙂䝁䅫杢求䍁䅁督求䡁䅉杤灂䝁䅍党㝁䍁䅁兑睂䡁䅁䅢求䍁䅁䅖坂䍁䅳䅌杁䡁䅣䅡灂䝁䅍䅡杁䝁䄸杚浂䝁䅕杣穂䍁䅁党㑂䝁䅍䅢ㅂ䡁䅍兡㉂䝁䅕䅉療䡁䅉兡湂䝁䅫杢桂䝁䅷䅉橂䝁䄸杢あ䝁䅕杢あ䑁䅳䅉䉂䡁䅁䅣獂䝁䅕䅉䑂䝁䅅杣歂䍁䅷䅉桂䍁䅁睙療䍁䄰杙祂䝁䅅杢歂䝁䅕䅚杁䝁䅍杣求䝁䅑兡あ䍁䅁睙桂䡁䅉䅚㝁䍁䅁兙畂䝁䅑䅉䉂䡁䅁䅣獂䝁䅕䅉兂䝁䅅入獁䍁䅁兙杁䝁䅍兙穂䝁䅧䅢求䡁䅍督杁䡁䅁兙㕂䝁䄰党畂䡁䅑䅉穂䝁䅕杣㉂䝁䅫睙求䍁䅷䅉桂䡁䅍䅉㍂䝁䅕䅢獂䍁䅁兙穂䍁䅁䅢灂䝁䅍党畂䡁䅍党穂䍁䅁兡あ䡁䅍䅉灂䝁䄴䅤求䝁䅷䅢求䝁䅍䅤ㅂ䝁䅅䅢杁䡁䅁杣療䡁䅁党祂䡁䅑入畁䍁䅁䅖潂䝁䅕䅉橂䝁䄸兢睂䝁䅅杢㕂䍁䅁督求䡁䅉杤求䡁䅍䅉橂䝁䄸杢穂䡁䅕兢求䡁䅉督獁䍁䅁兙畂䝁䅑䅉穂䝁䄰兙獂䝁䅷䅉桂䝁䄴䅚杁䝁䄰兡歂䍁䄰督灂䡁䅯党歂䍁䅁杙ㅂ䡁䅍兡畂䝁䅕督穂䝁䅕督㝁䍁䅁兙畂䝁䅑䅉あ䝁䅧党杁䝁䅕䅚ㅂ䝁䅍兙あ䝁䅫睢畂䍁䅷䅉求䝁䄴䅤求䡁䅉䅣祂䝁䅫督求䍁䅷䅉桂䝁䄴䅚杁䝁䅣睢㉂䝁䅕杣畂䝁䄰党畂䡁䅑䅉瑂䝁䅅杣牂䝁䅕䅤穂䍁䄴䅉䩂䡁䅑䅉歂䝁䅫督あ䡁䅉兡楂䡁䅕䅤求䡁䅍䅉あ䝁䅧兡祂䝁䅑兌睂䝁䅅杣あ䡁䅫䅉桂䡁䅁䅣獂䝁䅫睙桂䡁䅑兡療䝁䄴督杁䝁䅙睢祂䍁䅁兡あ䡁䅍䅉睂䡁䅉睢歂䡁䅕睙あ䡁䅍䅉あ䝁䅧杣療䡁䅕睚潂䍁䅁䅤潂䝁䅕䅉䉂䡁䅁䅣杁䙁䅍䅤療䡁䅉党畁䍁䅁䅖潂䝁䅕䅉橂䝁䄸兢睂䝁䅅杢㕂䍁䅁兙獂䡁䅍睢杁䡁䅍党獂䝁䅷督杁䝁䅫䅤穂䍁䅁䅣祂䝁䄸䅚ㅂ䝁䅍䅤穂䍁䅁䅤潂䡁䅉睢ㅂ䝁䅣䅡杁䝁䅫䅤穂䍁䅁杣求䡁䅑兙灂䝁䅷䅉桂䝁䄴䅚杁䝁䄸杢獂䝁䅫杢求䍁䅁督あ䝁䄸杣求䡁䅍䅌杁䝁䅅杢歂䍁䅁䅚灂䡁䅉党橂䡁䅑䅉穂䝁䅅䅢求䡁䅍䅉浂䝁䄸杣橂䝁䅕睏杁䝁䅅杢歂䍁䅁䅤潂䝁䅫杣歂䍁䄰䅣桂䡁䅉䅤㕂䍁䅁睙求䝁䅷䅢ㅂ䝁䅷兙祂䍁䅁杢求䡁䅑睤療䡁䅉睡杁䝁䅍兙祂䡁䅉兡求䡁䅉督獁䍁䅁睤潂䝁䄸䅢求䡁䅍兙獂䝁䅕杣穂䍁䅷䅉祂䝁䅕䅤桂䝁䅫䅢求䡁䅉督獁䍁䅁兙畂䝁䅑䅉祂䝁䅕督求䝁䅷䅢求䡁䅉督畁䍁䅁兑睂䡁䅁䅢求䍁䅁兓畂䝁䅍杌杁䡁䅣兙穂䍁䅁杚療䡁䅕杢歂䝁䅕䅚杁䝁䅫杢杁䑁䅅兏㍁䑁䅙䅉桂䝁䄴䅚杁䝁䅫督杁䝁䅧党桂䝁䅑兣ㅂ䝁䅅杣あ䝁䅕杣求䝁䅑䅉灂䝁䄴䅉䑂䡁䅕䅣求䡁䅉䅤灂䝁䄴睢獁䍁䅁睑桂䝁䅷兡浂䝁䄸杣畂䝁䅫兙畁䅁䅁䉨䅑䍁䅯䅁䉂䡁䅁䅣獂䝁䅫睙桂䡁䅑兡療䝁䄴䅉呂䝁䄸杚あ䡁䅣兙祂䝁䅕䅁煃杂䅁䅊䄸䕁䅅䅣睂䝁䅷兡求䝁䅑䅉䩂䝁䄴䅚ㅂ䡁䅍䅤祂䝁䅫兙獂䍁䅁䅖求䝁䅍䅡畂䝁䄸䅢療䝁䅣兡求䡁䅍䅌杁䕁䅫杢橂䍁䄴䅉歂䝁䅫督あ䡁䅉兡楂䡁䅕䅤求䡁䅍䅉灂䝁䄴䅚ㅂ䡁䅍䅤祂䝁䅫兙獂䍁䅁兢療䡁䅑兡療䝁䄴䅌杁䡁䅁睢㍂䝁䅕杣獁䍁䅁睙療䝁䄴䅤祂䝁䄸䅢獁䍁䅁兙畂䝁䅑䅉桂䡁䅕䅤療䝁䄰兙あ䝁䅫睢畂䍁䅁䅤求䝁䅍䅡畂䝁䄸䅢療䝁䅣入杁䡁䅍睢獂䡁䅕䅤灂䝁䄸杢穂䍁䅁兡畂䍁䅁䅤潂䝁䅕䅉噂䝁䄴兡あ䝁䅕䅚杁䙁䅍䅤桂䡁䅑党穂䍁䅷䅉䑂䝁䅅杢桂䝁䅑兙獁䍁䅁兔求䡁䅧兡橂䝁䄸䅌杁䕁䅅兤穂䡁䅑杣桂䝁䅷兡桂䍁䅷䅉佂䝁䅕睤杁䙁䅯党桂䝁䅷兙畂䝁䅑䅌杁䙁䅍兡畂䝁䅣兙睂䝁䄸杣求䍁䅷䅉桂䝁䄴䅚杁䕁䅍睢穂䡁䅑兙杁䙁䅉兡橂䝁䅅杌杁䕁䅫䅤杁䝁䄸䅣求䡁䅉兙あ䝁䅕督杁䝁䅫杢杁䡁䅑睤療䍁䅁督求䝁䅣兢求䝁䄴䅤穂䍁䅷䅉呂䝁䅕杣㉂䝁䅫睙求䍁䅁睑求䝁䄴䅤求䡁䅉䅉䍂䝁䅅督求䝁䅑䅉䕂䝁䅫督あ䡁䅉兡楂䡁䅕䅤灂䝁䄸杢獁䍁䅁兙畂䝁䅑䅉䙂䝁䄴睚灂䝁䄴党求䡁䅉党歂䍁䅁睕療䝁䅷兤あ䝁䅫睢畂䡁䅍杌杁䙁䅑䅡求䍁䅁睙療䝁䄰䅣桂䝁䄴入杁䝁䅑兡穂䡁䅑杣灂䝁䅉兤あ䝁䅕督杁䝁䅉党桂䡁䅉兡畂䝁䅣督獁䍁䅁䅣療䡁䅣党祂䍁䅁䅤祂䝁䅅杢穂䝁䄰兡穂䡁䅍兡療䝁䄴䅉睂䡁䅉睢歂䡁䅕睙あ䡁䅍䅌杁䝁䅕杢湂䝁䅫杢求䝁䅕杣求䝁䅑䅉浂䝁䅷兤灂䝁䅑䅉睂䝁䄸睤求䡁䅉䅉橂䝁䄸兢睂䝁䄸杢求䝁䄴䅤穂䍁䅁兙畂䝁䅑䅉穂䡁䅫督あ䝁䅕兢穂䍁䅷䅉穂䡁䅁党橂䝁䅫兙獂䡁䅑入杁䝁䅙䅢療䡁䅣䅉橂䝁䄸杢あ䡁䅉睢獂䍁䅁督療䝁䅷兤あ䝁䅫睢畂䡁䅍䅌杁䝁䅅䅚㉂䝁䅅杢橂䝁䅕䅚杁䝁䅅兤あ䝁䄸兢桂䡁䅑兡療䝁䄴䅉睂䡁䅉睢歂䡁䅕睙あ䡁䅍䅌杁䝁䅫杢歂䡁䅕督あ䡁䅉兡桂䝁䅷䅉祂䡁䅕杙楂䝁䅕杣杁䡁䅁杣療䝁䅑兤橂䡁䅑督獁䍁䅁䅢灂䝁䄴党桂䡁䅉䅉瑂䝁䄸䅤灂䝁䄸杢杁䝁䅍睢瑂䡁䅁睢畂䝁䅕杢あ䡁䅍䅌杁䝁䅅兤あ䝁䄸兢桂䡁䅑兡療䝁䄴䅉穂䝁䄸䅢ㅂ䡁䅑兡療䝁䄴督獁䍁䅁䅤療䝁䄸䅢穂䍁䅷䅉穂䝁䅅杚求䡁䅑入杁䡁䅁杣療䝁䅑兤橂䡁䅑督獁䍁䅁睢灂䝁䅷杚灂䝁䅕䅢歂䍁䅁督ㅂ䡁䅁䅣獂䝁䅫党穂䍁䅷䅉桂䝁䄴䅚杁䝁䄸䅤潂䝁䅕杣杁䝁䅫杢歂䡁䅕督あ䡁䅉兡桂䝁䅷䅉桂䝁䄴䅚杁䝁䄰兙灂䝁䄴䅤求䝁䄴兙畂䝁䅍党杁䡁䅍兤睂䡁䅁䅢灂䝁䅕督㝁䍁䅁兙畂䝁䅑䅉瑂䝁䄸䅤療䡁䅉督獁䍁䅁杙求䝁䅷䅤灂䝁䄴睚獁䍁䅁䅚祂䝁䅫杤求䡁䅍䅌杁䝁䅍睢ㅂ䡁䅁䅢灂䝁䄴睚穂䍁䅷䅉睂䡁䅕兢睂䡁䅍䅌杁䝁䅧入歂䡁䅉兙ㅂ䝁䅷兡橂䍁䅁兙畂䝁䅑䅉睂䝁䄴党ㅂ䝁䄰兙あ䝁䅫睙杁䝁䅍睢瑂䡁䅁睢畂䝁䅕杢あ䡁䅍䅌杁䝁䅙兡獂䡁䅑杣桂䡁䅑兡療䝁䄴䅉穂䡁䅕䅣睂䝁䅷兡求䡁䅍䅌杁䡁䅙兙獂䡁䅙党穂䍁䅷䅉浂䝁䅫䅤あ䝁䅫杢湂䡁䅍䅌杁䡁䅁杣療䝁䅍党穂䡁䅍䅉灂䝁䄴督あ䡁䅉兤瑂䝁䅕杢あ䝁䅅䅤灂䝁䄸杢獁䍁䅁兙橂䡁䅑兤桂䡁䅑睢祂䡁䅍䅌杁䝁䅅杢歂䍁䅁䅡療䡁䅍党穂䍁䅷䅉浂䝁䅫䅢あ䡁䅉兙あ䝁䅫睢畂䍁䅁督ㅂ䡁䅁䅣獂䝁䅫党穂䍁䅷䅉桂䡁䅍䅉㍂䝁䅕䅢獂䍁䅁兙穂䍁䅁睢あ䝁䅧党祂䍁䅁杣求䝁䅷兙あ䝁䅕䅚杁䡁䅍兤睂䡁䅁䅢灂䝁䅕督杁䝁䅙睢祂䍁䅁睚求䝁䄴党祂䝁䅅䅢杁䝁䄸䅣求䡁䅉兙あ䝁䅫睢畂䝁䅅䅢杁䝁䄴党求䝁䅑督杁䝁䄸杚杁䝁䅍兤穂䡁䅑睢瑂䝁䅕杣穂䉁杫䅉瑂䝁䅅睙潂䝁䅫杢求䡁䅉入杁䝁䅅杢歂䍁䅁党硂䡁䅕兡睂䝁䄰党畂䡁䅑杌杁䕁䅫䅤杁䝁䅅䅢穂䝁䄸䅉療䡁䅁党祂䝁䅅䅤求䡁䅍䅉浂䝁䅅杙祂䝁䅫睙桂䡁䅑党歂䍁䅁杣ㅂ䝁䅉杙求䡁䅉䅉穂䝁䅧睢睂䡁䅍䅉桂䝁䄴䅚杁䡁䅍党祂䡁䅙兡橂䝁䅕䅉浂䝁䅫党獂䝁䅑䅉橂䡁䅉党㍂䡁䅍䅉あ䝁䅧兙あ䍁䅁兡畂䡁䅍䅤桂䝁䅷䅢獁䍁䅁兢療䝁䅑兡浂䡁䅫䅌杁䝁䅅杢歂䍁䅁杣求䡁䅁兙灂䡁䅉䅉橂䝁䄸杢㉂䝁䅕入療䡁䅉䅉楂䝁䅕䅢あ䡁䅍䅉桂䝁䄴䅚杁䡁䅉兤楂䝁䅉党祂䍁䅁䅢灂䝁䄴兡畂䝁䅣督獁䍁䅁兙穂䍁䅁睤求䝁䅷䅢杁䝁䅅督杁䝁䄸杚浂䝁䅕杣杁䝁䅧睢穂䝁䅕䅉桂䡁䅍督求䝁䄰杙獂䝁䅫党穂䍁䄴䅉䩂䝁䄴䅉桂䝁䅑䅚灂䡁䅑兡療䝁䄴䅌杁䡁䅑䅡求䍁䅁睙療䝁䄰䅣桂䝁䄴入杁䡁䅁杣療䡁䅙兡歂䝁䅕督杁䡁䅑党橂䝁䅧杢灂䝁䅍兙獂䍁䅁督ㅂ䡁䅁䅣療䡁䅉䅤杁䡁䅍党祂䡁䅙兡橂䝁䅕督㝁䍁䅁党畂䝁䅣兙湂䝁䅕督杁䝁䅫杢杁䡁䅑䅡求䍁䅁䅚灂䡁䅍䅤祂䝁䅫杙ㅂ䡁䅑兡療䝁䄴䅉療䝁䅙䅉浂䝁䅷兤灂䝁䅑䅉睂䝁䄸睤求䡁䅉䅉桂䝁䄴䅚杁䝁䅫杢歂䡁䅕督あ䡁䅉兡桂䝁䅷䅉浂䝁䅷睢㍂䍁䅁睙療䝁䄴䅤祂䝁䄸䅢杁䡁䅁杣療䝁䅑兤橂䡁䅑督㝁䍁䅁兙歂䡁䅙兙畂䝁䅍党歂䍁䅁兙ㅂ䡁䅑睢瑂䝁䅅䅤灂䝁䄸杢杁䡁䅍睢獂䡁䅕䅤灂</t>
  </si>
  <si>
    <t>䝁䄸杢穂䍁䅷䅉灂䝁䄴睙獂䡁䅕䅚灂䝁䄴睚杁䝁䄰兙橂䝁䅧兡畂䝁䅕䅉㉂䝁䅫督灂䝁䄸杢獁䍁䅁杣療䝁䅉睢あ䝁䅫睙穂䍁䅷䅉瑂䝁䄸䅤灂䝁䄸杢杁䝁䅍睢畂䡁䅑杣療䝁䅷䅌杁䝁䅅杢歂䍁䅁督瑂䝁䅅杣あ䍁䅁䅤求䝁䅍䅡畂䝁䄸䅢療䝁䅣兡求䡁䅍杌杁䕁䅫䅤杁䝁䅑兡穂䡁䅑杣灂䝁䅉兤あ䝁䅕督杁䝁䅫杢歂䡁䅕督あ䡁䅉兡桂䝁䅷䅉睂䡁䅉睢歂䡁䅕睙あ䡁䅍䅉あ䝁䅧杣療䡁䅕睚潂䍁䅁兙杁䝁䄴党あ䡁䅣睢祂䝁䅳䅉療䝁䅙䅉穂䝁䅕杣㉂䝁䅫睙求䍁䅁睙求䝁䄴䅤求䡁䅉督畁䍁䅁䅖潂䝁䅕䅉橂䝁䄸兢睂䝁䅅杢㕂䍁䅁督求䡁䅉杤求䡁䅍䅉㉂䝁䅅杣灂䝁䄸兤穂䍁䅁兡畂䝁䅑兤穂䡁䅑杣灂䝁䅕督獁䍁䅁兡畂䝁䅍䅢ㅂ䝁䅑兡畂䝁䅣䅉桂䝁䅣杣灂䝁䅍兤獂䡁䅑兤祂䝁䅕䅉桂䝁䄴䅚杁䝁䅙睢療䝁䅑䅉睂䡁䅉睢橂䝁䅕督穂䝁䅫杢湂䍁䅷䅉橂䝁䅕兢求䝁䄴䅤獁䍁䅁睙潂䝁䅕兢灂䝁䅍兙獂䡁䅍䅉桂䝁䄴䅚杁䡁䅁党あ䡁䅉睢橂䝁䅧党瑂䝁䅫睙桂䝁䅷督獁䍁䅁杚桂䝁䅉杣灂䝁䅍兙あ䝁䅕䅚杁䝁䄰党あ䝁䅅䅢穂䍁䅷䅉浂䝁䄸杣求䡁䅍䅤杁䡁䅁杣療䝁䅑兤橂䡁䅑督獁䍁䅁兡畂䝁䅑兤穂䡁䅑杣灂䝁䅅䅢杁䝁䄰兙橂䝁䅧兡畂䝁䅕杣㕂䍁䅁兙畂䝁䅑䅉求䡁䅅兤灂䡁䅁兢求䝁䄴䅤獁䍁䅁䅢灂䝁䅙党杁䡁䅍睙灂䝁䅕杢橂䝁䅕督獁䍁䅁兢灂䝁䄴兡畂䝁䅣䅌杁䝁䄸兡獂䍁䅁兙畂䝁䅑䅉湂䝁䅅督獁䍁䅁䅣祂䝁䅫兢桂䡁䅉入杁䝁䄰党あ䝁䅅䅢穂䍁䅷䅉あ䝁䅕睙潂䝁䄴睢獂䝁䄸睚㕂䍁䅷䅉あ䡁䅉兙畂䡁䅍䅣療䡁䅉䅤桂䡁䅑兡療䝁䄴䅌杁䝁䅅杢歂䍁䅁兤あ䝁䅫䅢灂䡁䅑兡求䡁䅍䅌杁䝁䅅督杁䡁䅣党獂䝁䅷䅉桂䡁䅍䅉湂䝁䄸杤求䡁䅉杢瑂䝁䅕杢あ䍁䅁党畂䡁䅑兡あ䝁䅫党穂䍁䄴䅉啂䝁䅧党杁䝁䅍睢瑂䡁䅁兙畂䡁䅫䅉㍂䝁䅅督杁䝁䅙睢祂䝁䄰党祂䝁䅷入杁䝁䅳杢療䡁䅣杢杁䝁䅅督杁䕁䅉党桂䡁䅉兡畂䝁䅣督獁䍁䅁兓畂䝁䅍杌杁䝁䅅杢歂䍁䅁睙潂䝁䅅杢湂䝁䅕䅚杁䝁䅫䅤穂䍁䅁䅤療䍁䅁杢桂䝁䄰党杁䡁䅑睢杁䕁䅅䅣睂䝁䅷兡求䝁䅑䅉䩂䝁䄴䅚ㅂ䡁䅍䅤祂䝁䅫兙獂䍁䅁䅖求䝁䅍䅡畂䝁䄸䅢療䝁䅣兡求䡁䅍䅌杁䕁䅫杢橂䍁䄴䅉灂䝁䄴䅉硁䑁䅫兏㍁䍁䄴䅉啂䝁䅧党杁䝁䅍睢瑂䡁䅁兙畂䡁䅫䅉㍂䝁䅅督杁䝁䅙睢ㅂ䝁䄴䅚求䝁䅑䅉灂䝁䄴䅉硁䑁䅫杍穁䍁䅁兙畂䝁䅑䅉灂䡁䅍䅉潂䝁䅕兙歂䡁䅅兤桂䡁䅉䅤求䡁䅉党歂䍁䅁兡畂䍁䅁睑獂䝁䅕杤求䝁䅷兙畂䝁䅑䅌杁䕁䄸䅡灂䝁䄸杌䅁䩁呧䅁䅁元䅁兑睂䡁䅁䅢灂䝁䅕䅚杁䕁䄰兙あ䝁䅕杣灂䝁䅅䅢穂䍁䅷䅉䩂䝁䄴睙畁䍁䅁党畂䝁䅣兙湂䝁䅕督杁䝁䅫杢杁䡁䅑䅡求䍁䅁䅣祂䝁䄸杤灂䡁䅍兡療䝁䄴䅉療䝁䅙䅉瑂䝁䅅杢ㅂ䝁䅙兙橂䡁䅑兤祂䝁䅫杢湂䍁䅁党硂䡁䅕兡睂䝁䄰党畂䡁䅑䅌杁䡁䅍党祂䡁䅙兡橂䝁䅕督獁䍁䅁兙畂䝁䅑䅉穂䝁䄸杚あ䡁䅣兙祂䝁䅕䅉あ䝁䄸䅉あ䝁䅧党杁䡁䅍党瑂䝁䅫睙療䝁䄴䅚ㅂ䝁䅍䅤療䡁䅉䅌杁䝁䅑兡穂䡁䅁䅢桂䡁䅫䅌杁䝁䅅杢歂䍁䅁杣求䝁䅷兙あ䝁䅕䅚杁䝁䅫杢歂䡁䅕督あ䡁䅉兡求䡁䅍杌杁䙁䅑䅡求䍁䅁睙療䝁䄰䅣桂䝁䄴入杁䝁䄸䅣求䡁䅉兙あ䝁䅕督杁䡁䅑䅡祂䝁䄸兤湂䝁䅧䅉あ䝁䅧杣求䝁䅕䅉穂䝁䅕睚瑂䝁䅕杢あ䡁䅍杏杁䙁䅍党瑂䝁䅫睙療䝁䄴䅚ㅂ䝁䅍䅤療䡁䅉䅉呂䡁䅫督あ䝁䅕兢穂䍁䅷䅉䉂䡁䅁䅣獂䝁䅫党歂䍁䅁睒獂䝁䄸杙桂䝁䅷䅉呂䝁䅕杣㉂䝁䅫睙求䡁䅍䅌杁䝁䅅杢歂䍁䅁䅒灂䡁䅍䅣獂䝁䅅入畁䍁䅁䅖潂䝁䅕䅉呂䝁䅕兢灂䝁䅍睢畂䝁䅑兤橂䡁䅑睢祂䍁䅁睕㕂䡁䅍䅤求䝁䄰督杁䡁䅍党湂䝁䄰党畂䡁䅑䅉歂䝁䅕杤求䝁䅷睢睂䡁䅍䅌杁䝁䄰兙畂䡁䅕杚桂䝁䅍䅤ㅂ䡁䅉党穂䍁䅷䅉桂䝁䄴䅚杁䡁䅍党獂䝁䅷督杁䡁䅍党瑂䝁䅫睙療䝁䄴䅚ㅂ䝁䅍䅤療䡁䅉䅉橂䝁䅅䅣灂䡁䅑兙獂䍁䅁党硂䡁䅕兡睂䝁䄰党畂䡁䅑䅉あ䝁䅧兙あ䍁䅁兡穂䍁䅁兤穂䝁䅕䅚杁䡁䅑睢杁䝁䅙兙楂䡁䅉兡橂䝁䅅䅤求䍁䅁督求䝁䄰兡橂䝁䄸杢歂䡁䅕睙あ䝁䄸杣杁䝁䅍䅡灂䡁䅁督杁䝁䄸杣杁䝁䅫杢あ䝁䅕睚祂䝁䅅䅤求䝁䅑䅉橂䝁䅫杣橂䡁䅕兡あ䡁䅍杌杁䙁䅑䅡求䍁䅁兑睂䡁䅁䅢灂䝁䅕䅚杁䕁䅣䅢療䝁䅉兙獂䍁䅁睕求䡁䅉杤灂䝁䅍党穂䍁䅁督求䝁䅣兢求䝁䄴䅤杁䡁䅁杣療䡁䅙兡歂䝁䅕督杁䝁䅫杢あ䝁䅕睚祂䝁䅅䅤求䝁䅑䅉穂䝁䄸䅢ㅂ䡁䅑兡療䝁䄴督杁䡁䅑睢杁䝁䄸䅣あ䝁䅫兢灂䡁䅯党杁䝁䅕兣ㅂ䝁䅫䅣瑂䝁䅕杢あ䍁䅁兙畂䝁䅑䅉浂䝁䅅杙杁䡁䅁党祂䝁䅙睢祂䝁䄰兙畂䝁䅍党杁䝁䅅杢歂䍁䅁䅣祂䝁䄸䅚ㅂ䝁䅍䅤灂䡁䅙兡あ䡁䅫䅉橂䝁䄸兢睂䡁䅉兡穂䝁䅫杢湂䍁䅁督睂䝁䅅杣求䡁䅍䅌杁䡁䅕䅣湂䡁䅉兙歂䝁䅕督獁䍁䅁督求䡁䅉杤灂䝁䅍党穂䍁䅷䅉桂䝁䄴䅚杁䝁䄸䅤潂䝁䅕杣杁䝁䅕兣ㅂ䝁䅫䅣瑂䝁䅕杢あ䍁䅁兙畂䝁䅑䅉浂䝁䅅睙あ䝁䄸杣㕂䍁䅁兙ㅂ䡁䅑睢瑂䝁䅅䅤灂䝁䄸杢杁䡁䅍睢浂䡁䅑睤桂䡁䅉党杁䝁䅙睢祂䍁䅁督求䝁䄰兡橂䝁䄸杢歂䡁䅕睙あ䝁䄸杣獁䍁䅁䅚灂䡁䅍䅣獂䝁䅅入獁䍁䅁兙畂䝁䅑䅉療䡁䅑䅡求䡁䅉䅉睂䡁䅉睢歂䡁䅕睙あ䡁䅍杌杁䙁䅑䅡求䍁䅁䅒灂䡁䅍䅣獂䝁䅅入杁䡁䅍党湂䝁䄰党畂䡁䅑䅉療䝁䅙杚求䡁䅉督杁䡁䅁杣療䝁䅑兤橂䡁䅑督杁䝁䅙睢祂䍁䅁兢桂䝁䄴兤浂䝁䅅睙あ䡁䅕杣灂䝁䄴睚杁䝁䅷兡硂䡁䅕兡歂䍁䅁睙祂䡁䅫督あ䝁䅅䅢杁䝁䅑兡穂䡁䅁䅢桂䡁䅫督㝁䍁䅁睢祂䝁䅣兙畂䝁䅫睙杁䝁䅷兡湂䝁䅧䅤瑁䝁䅕兢灂䡁䅑䅤灂䝁䄴睚杁䝁䅑兡療䝁䅑党穂䑁䅳䅉桂䝁䄴䅚杁䝁䄸䅤潂䝁䅕杣杁䝁䅑兡穂䡁䅁䅢桂䡁䅫䅉あ䝁䅕睙潂䝁䄴睢獂䝁䄸睚灂䝁䅕督杁䝁䅙睢祂䍁䅁䅖坂䡁䅍䅌杁䝁䄰睢畂䝁䅫䅤療䡁䅉督獁䍁䅁䅢桂䡁䅁䅤療䡁䅁督獁䍁䅁䅣求䡁䅉督療䝁䄴兙獂䍁䅁睙療䝁䄰䅣ㅂ䡁䅑党祂䡁䅍䅌杁䡁䅍兢桂䡁䅉䅤杁䡁䅁䅡療䝁䄴党穂䍁䅷䅉桂䝁䄴䅚杁䝁䄸䅤潂䝁䅕杣杁䝁䅍睢畂䡁䅍兤瑂䝁䅕杣瑁䝁䄸杣灂䝁䅕杢あ䝁䅕䅚杁䝁䅑党㉂䝁䅫睙求䡁䅍䅉桂䝁䄴䅚杁䡁䅍睢獂䝁䅅杣杁䝁䅕杢求䡁䅉睚㕂䍁䅁睙求䝁䅷䅢穂䍁䄴䅉䩂䡁䅑䅉療䡁䅁党祂䝁䅅䅤求䡁䅍䅉灂䝁䄴䅉あ䝁䅧党杁䙁䅕杢灂䡁䅑党歂䍁䅁睕あ䝁䅅䅤求䡁䅍䅌杁䕁䅍䅡灂䝁䄴兙獁䍁䅁睓療䡁䅉党桂䍁䅷䅉啂䝁䅅兡㍂䝁䅅杢獁䍁䅁杓桂䡁䅁兙畂䍁䅷䅉呂䝁䄸兤あ䝁䅧党桂䡁䅍䅤杁䕁䅅督灂䝁䅅䅌杁䕁䅕兤祂䝁䄸䅣求䍁䅷䅉桂䝁䄴䅚杁䝁䅫杢あ䝁䅕杣畂䝁䅅䅤灂䝁䄸杢桂䝁䅷䅢㕂䍁䄴䅉啂䝁䅧党杁䝁䅍睢瑂䡁䅁兙畂䡁䅫䅉㍂䝁䅅督杁䝁䅫杢橂䝁䄸杣睂䝁䄸杣桂䡁䅑党歂䍁䅁兡畂䍁䅁免㕁䑁䅙睎杁䝁䅅杢歂䍁䅁兡穂䍁䅁䅡求䝁䅅䅚硂䡁䅕兙祂䡁䅑党祂䝁䅕䅚杁䝁䅫杢杁䙁䅍兙畂䡁䅑兙杁䕁䅍䅢桂䡁䅉兙獁䍁䅁睑桂䝁䅷兡浂䝁䄸杣畂䝁䅫兙畁䅁䅁䉪䅑䅁䠴䅁䉂䡁䅁䅤桂䡁䅉睒祂䝁䄸兤睂䍁䅷䅉䩂䝁䄴睙畁䍁䅁䅚求䡁䅍兡湂䝁䄴督杁䝁䅅杢歂䍁䅁兢桂䝁䄴兤浂䝁䅅睙あ䡁䅕杣求䡁䅍䅉桂䍁䅁杣桂䝁䄴睚求䍁䅁睢浂䍁䅁䅚祂䡁䅕睚杁䝁䅑党獂䝁䅫杤求䡁䅉入獁䍁䅁睙療䝁䄴督ㅂ䝁䄰党祂䍁䅁䅣祂䝁䄸䅚ㅂ䝁䅍䅤杁䝁䅑兡穂䡁䅁党畂䡁䅍兡畂䝁䅣䅌杁䝁䅅杢歂䍁䅁兙橂䡁䅑兡㉂䝁䅕䅉瑂䝁䅅䅤求䡁䅉兡桂䝁䅷䅉穂䝁䅍兡求䝁䄴睙求䍁䅁督療䝁䅷兤あ䝁䅫睢畂䡁䅍䅉桂䝁䄴䅚杁䡁䅍党祂䡁䅙兡橂䝁䅕督杁䝁䅙睢祂䍁䅁䅤潂䝁䅕䅉睂䝁䅧兙祂䝁䄰兙橂䝁䅕兤あ䝁䅫睙桂䝁䅷䅌杁䝁䅉党桂䡁䅕䅤㕂䍁䅷䅉睂䝁䅕杣穂䝁䄸杢桂䝁䅷䅉橂䝁䅅杣求䍁䅷䅉潂䝁䄸兢求䍁䅁睙桂䡁䅉党獁䍁䅁兙畂䝁䅑䅉浂䝁䄸睢歂䍁䅁兙畂䝁䅑䅉楂䝁䅕杤求䡁䅉兙湂䝁䅕䅉瑂䝁䅅杣牂䝁䅕䅤穂䍁䄴䅉啂䝁䅧党杁䝁䅍睢瑂䡁䅁兙畂䡁䅫䅉療䡁䅁党祂䝁䅅䅤求䡁䅍䅉あ䝁䅧杣療䡁䅕睚潂䍁䅁兑睂䡁䅑兙祂䍁䅁䅕潂䝁䅅杣瑂䝁䅅䅌杁䕁䅅䅣あ䝁䅅杣杁䕁䅉党桂䡁䅕䅤㕂䍁䅷䅉桂䝁䄴䅚杁䕁䅅䅣あ䝁䅅杣杁䕁䅍䅢療䡁䅍兤祂䝁䅕督杁䡁䅍党湂䝁䄰党畂䡁䅑督畁䍁䅁兓あ䍁䅁兙獂䡁䅍睢杁䡁䅁杣療䡁䅙兡歂䝁䅕督杁䡁䅁兤瑂䡁䅁督杁䝁䅙睢祂䍁䅁杢桂䡁䅍兙獂䍁䅁兙獂䝁䅷党祂䝁䅣入杁䡁䅑杣求䝁䅅䅤瑂䝁䅕杢あ䡁䅍睏杁䝁䅅杢歂䍁䅁兢求䡁䅑党祂䝁䅕䅚杁䝁䅑睢穂䝁䅕䅉灂䝁䄴䅡桂䝁䅷党祂䍁䅁杤桂䝁䅷杤求䡁䅍䅉浂䝁䄸杣杁䡁䅉党穂䡁䅁兡祂䝁䅅䅤療䡁䅉入杁䝁䅅兡獂䝁䄰党畂䡁䅑督獁䍁䅁督ㅂ䝁䅍䅡杁䝁䅅督杁䝁䅅督あ䝁䅧兢桂䍁䅁兙畂䝁䅑䅉橂䝁䅧杣療䝁䄴兡橂䍁䅁睢楂䡁䅍䅤祂䡁䅕睙あ䝁䅫杤求䍁䅁䅣ㅂ䝁䅷兢療䝁䄴兙祂䡁䅫䅉歂䝁䅫督求䝁䅅督求䡁䅍睏杁䝁䅕䅢桂䡁䅍䅤療䝁䄰党祂䍁䅁杚療䡁䅉䅉灂䝁䄴条求䝁䅍䅤桂䝁䅉䅢求䍁䅁䅣祂䝁䅫兢桂䡁䅉入杁䡁䅁兙橂䝁䅳兙湂䝁䅫杢湂䍁䅁睙療䝁䄰䅣療䝁䄴党畂䡁䅑督㝁䍁䅁兙畂䝁䅑䅉桂䝁䅍䅤灂䡁䅙党杁䝁䄰兙あ䝁䅕杣灂䝁䅅䅢杁䡁䅍睙灂䝁䅕杢橂䝁䅕䅉穂䝁䄸䅢ㅂ䡁䅑兡療䝁䄴督畁䍁䅁兓畂䍁䅁兙歂䝁䅑兡あ䝁䅫睢畂䍁䅷䅉あ䝁䅧党杁䝁䅍睢瑂䡁䅁兙畂䡁䅫䅉療䝁䅙杚求䡁䅉督杁䝁䅑兡穂䡁䅁党畂䡁䅍兡畂䝁䅣䅉睂䡁䅕兢睂䡁䅍䅌杁䝁䅍䅢療䡁䅍兤祂䝁䅕督獁䍁䅁党獂䝁䅅督あ䝁䄸兢求䡁䅉兡橂䍁䅁睙療䝁䄰䅣療䝁䄴党畂䡁䅑督獁䍁䅁兙求䡁䅉睢穂䝁䄸䅢杁䡁䅙兙獂䡁䅙党穂䍁䅷䅉桂䝁䄴䅚杁䝁䅑兡湂䝁䅫䅤桂䝁䅷䅉潂䝁䅕兙獂䡁䅑䅡杁䡁䅍睢獂䡁䅕䅤灂䝁䄸杢穂䍁䄴䅉䩂䡁䅑䅉睂䡁䅉兡瑂䝁䅅杣灂䝁䅷入杁䡁䅍党獂䝁䅷督杁䝁䅫䅤穂䍁䅁䅣祂䝁䄸䅚ㅂ䝁䅍䅤穂䍁䅁兙畂䝁䅑䅉穂䝁䅕杣㉂䝁䅫睙求䡁䅍䅉灂䝁䄴䅉䉂䡁䅍兡桂䍁䅷䅉䙂䡁䅕杣療䡁䅁党獁䍁䅁䅔桂䡁䅑兡畂䍁䅁兑瑂䝁䅕杣灂䝁䅍兙獁䍁䅁兙畂䝁䅑䅉佂䝁䄸杣あ䝁䅧䅉䉂䝁䄰党祂䝁䅫睙桂䍁䄴䅉䉂䡁䅁䅤桂䡁䅉睒祂䝁䄸兤睂䍁䅷䅉䩂䝁䄴睙畁䍁䅁睤桂䡁䅍䅉灂䝁䄴睙療䡁䅉䅣療䡁䅉兙あ䝁䅕䅚杁䝁䅫杢杁䑁䅅兏㕁䑁䅉䅉桂䝁䄴䅚杁䝁䅫督杁䝁䅧党桂䝁䅑兣ㅂ䝁䅅杣あ䝁䅕杣求䝁䅑䅉灂䝁䄴䅉䑂䡁䅉入穂䡁䅑兙獂䍁䅁䅔桂䝁䅳党獁䍁䅁兓獂䝁䅷兡畂䝁䄸兡穂䍁䄴䅁䍃睅䅁䅈䅫䕁䅅䅣あ䝁䅫杤杁䙁䅁䅔䑂䍁䅁党畂䝁䅣兙湂䝁䅕督杁䝁䅫杢杁䝁䅑党穂䝁䅫睚畂䍁䅷䅉瑂䝁䅅杢ㅂ䝁䅙兙橂䡁䅑兤祂䝁䅕䅌杁䝁䅅杢歂䍁䅁督桂䝁䅷党杁䝁䄸杚杁䡁䅙党潂䝁䅫睙獂䝁䅕䅉橂䝁䄸兢睂䝁䄸杢求䝁䄴䅤穂䍁䅁兡畂䍁䅁杔療䡁䅉䅤潂䍁䅁兑瑂䝁䅕杣灂䝁䅍兙獁䍁䅁兒ㅂ䡁䅉睢睂䝁䅕䅌杁䡁䅑䅡求䍁䅁兔灂䝁䅑䅚獂䝁䅕䅉䙂䝁䅅督あ䍁䅷䅉䉂䝁䅙杣灂䝁䅍兙獁䍁䅁䅤潂䝁䅕䅉䉂䡁䅍兡桂䍁䅁䅕桂䝁䅍兡浂䝁䅫睙獁䍁䅁睕療䡁䅕䅤潂䍁䅁兑瑂䝁䅕杣灂䝁䅍兙獁䍁䅁兙畂䝁䅑䅉灂䝁䄴䅤求䡁䅉杢桂䡁䅑兡療䝁䄴兙獂䝁䅷入畁䍁䅁䅖潂䝁䅕䅉橂䝁䄸兢睂䝁䅅杢㕂䍁䅁䅣祂䝁䄸杤灂䝁䅑党穂䍁䅁党獂䝁䅕睙あ䡁䅉兡橂䝁䅅䅢獁䍁䅁党獂䝁䅕睙あ䡁䅉睢畂䝁䅫睙獁䍁䅁兙畂䝁䅑䅉穂䝁䅅杚求䡁䅑入杁䡁䅑党橂䝁䅧杢療䝁䅷睢湂䡁䅫䅉穂䝁䄸䅢ㅂ䡁䅑兡療䝁䄴督杁䡁䅑睢杁䡁䅑䅡求䍁䅁兙ㅂ䡁䅑睢瑂䝁䄸䅤灂䡁䅙党杁䝁䅅杢歂䍁䅁睙療䝁䄰兢求䡁䅉睙灂䝁䅅䅢杁䡁䅙党潂䝁䅫睙獂䝁䅕䅉瑂䝁䅅杣牂䝁䅕䅤穂䍁䄴䅉䩂䡁䅑䅉療䡁䅁党祂䝁䅅䅤求䡁䅍䅉あ䝁䅧杣療䡁䅕睚潂䍁䅁䅤㍂䝁䄸䅉穂䝁䅕睚瑂䝁䅕杢あ䡁䅍䅌杁䙁䅍兡湂䝁䄴兙獂䍁䅁兙畂䝁䅑䅉兂䝁䄸睤求䡁䅉䅉呂䝁䄸䅢ㅂ䡁䅑兡療䝁䄴督獁䍁䅁兙畂䝁䅑䅉䉂䝁䅑杤桂䝁䄴睙求䝁䅑䅉呂䝁䅅杚求䡁䅑入杁䝁䅅杢歂䍁䅁兖穂䝁䅕杣杁䕁䅕䅥睂䝁䅕杣灂䝁䅕杢橂䝁䅕杌杁䙁䅑䅡求䍁䅁睕灂䝁䅣杢桂䝁䅷䅉桂䝁䄴䅚杁䙁䅁睢㍂䝁䅕杣杁䙁䅍睢獂䡁䅕䅤灂䝁䄸杢穂䍁䅁督求䝁䅣兢求䝁䄴䅤杁䝁䅑党穂䝁䅫睚畂䡁䅍䅌杁䝁䄰兙畂䡁䅕杚桂䝁䅍䅤ㅂ䡁䅉党穂䍁䅷䅉桂䝁䄴䅚杁䝁䅅督穂䝁䅕兢楂䝁䅷党穂䍁䅁杤求䝁䅧兡橂䝁䅷党婁䡉䅍䅉求䝁䅷党橂䡁䅑杣灂䝁䅍兙獂䍁䅁兙祂䝁䅍䅡灂䡁䅑党橂䡁䅑兤祂䝁䅕䅌杁䝁䅫杢橂䝁䅷兤歂䝁䅫杢湂䍁䅁党畂䝁䅣兡畂䝁䅕党祂䝁䅕䅚杁䝁䅍睢瑂䡁䅁睢畂䝁䅕杢あ䍁䅁䅣祂䝁䄸䅚ㅂ䝁䅍䅤穂䍁䅷䅉橂䝁䄸杢畂䝁䅕睙あ䝁䄸杣穂䍁䅷䅉㍂䝁䅫杣灂䝁䄴睚杁䝁䅅督穂䝁䅕兢楂䝁䅷兡求䡁䅍䅉桂䝁䄴䅚杁䝁䅧兙祂䝁䄴党穂䡁䅍党穂䍁䅷䅉橂䝁䅅杙獂䝁䅕䅉瑂䝁䅅杢桂䝁䅣党瑂䝁䅕杢あ䍁䅁䅣祂䝁䄸䅚ㅂ䝁䅍䅤穂䍁䅷䅉求䝁䅷党橂䡁䅑杣灂䝁䅍兙獂䍁䅁睙求䝁䄴䅤求䡁䅉督獁䍁䅁兙畂䝁䅑䅉潂䝁䅫睚潂䍁䅁杤療䝁䅷䅤桂䝁䅣党杁䝁䅅杢歂䍁䅁督桂䝁䅙党あ䡁䅫䅉歂䝁䅫督あ䡁䅉兡楂䡁䅕䅤灂䝁䄸杢杁䡁䅍入穂䡁䅑党瑂䡁䅍杌杁䙁䅑䅡求䍁䅁兑歂䡁䅙兙畂䝁䅍党歂䍁䅁睕桂䝁䅙党あ䡁䅫䅉桂䝁䄴䅚杁䙁䅕督求䡁䅉䅉䙂䡁䅧䅣求䡁䅉兡求䝁䄴睙求䍁䅁督求䝁䅣兢求䝁䄴䅤杁䡁䅁杣療䡁䅙兡歂䝁䅕督杁䝁䅍杣灂䡁䅑兡橂䝁䅅䅢杁䡁䅑党橂䝁䅧杢療䝁䅷睢湂䝁䅫党穂䍁䅁兙畂䝁䅑䅉穂䝁䅕杣㉂䝁䅫睙求䡁䅍䅉浂䝁䄸杣杁䡁䅙党潂䝁䅫睙獂䝁䅕䅉穂䝁䅅杚求䡁䅑入獁䍁䅁督求䝁䅍兤祂䝁䅫䅤㕂䍁䅷䅉橂䝁䄸兢浂䝁䄸杣あ䍁䅷䅉桂䝁䄴䅚杁䝁䅍睢畂䡁䅙党畂䝁䅫党畂䝁䅍党獁䍁䅁督ㅂ䝁䅍䅡杁䝁䅅督杁䡁䅍党畂䡁䅍兡畂䝁䅣䅉桂䝁䄴䅚杁䡁䅁党祂䝁䅍党睂䡁䅑兡療䝁䄴䅉穂䡁䅫督あ䝁䅕兢穂䍁䅷䅉求䝁䅷党橂䡁䅑杣療䝁䄴兡橂䍁䅁睙療䝁䄴䅤祂䝁䄸䅢杁䡁䅕杢灂䡁䅑督獁䍁䅁兢ㅂ䝁䅷䅤灂䍁䄰䅚療䝁䄰兙灂䝁䄴䅉橂䝁䄸杢あ䡁䅉睢獂䝁䅷党祂䡁䅍䅌杁䡁䅙党潂䝁䅫睙獂䝁䅕䅉橂䝁䄸杢畂䝁䅕睙あ䝁䅫杤灂䡁䅑入杁䡁䅍入穂䡁䅑党瑂䡁䅍䅌杁䝁䅍䅢療䡁䅕䅚瑁䝁䄴兙あ䝁䅫杤求䍁䅁督療䝁䅙䅤㍂䝁䅅杣求䍁䅁䅣獂䝁䅅䅤浂䝁䄸杣瑂䍁䅷䅉桂䡁䅁䅣獂䝁䅫睙桂䡁䅑兡療䝁䄴䅉穂䝁䄸杚あ䡁䅣兙祂䝁䅕䅌杁䝁䅅兤あ䝁䄸杢療䝁䄰睢ㅂ䡁䅍䅉歂䡁䅉兡㉂䝁䅫杢湂䍁䅁䅤求䝁䅍䅡畂䝁䄸䅢療䝁䅣兡求䡁䅍䅌杁䝁䅅杢歂䍁䅁党畂䝁䅑兌あ䝁䄸兌求䝁䄴䅚杁䕁䅑党㉂䕁䄸䅣穂䍁䅁䅤療䝁䄸䅢穂䍁䄴䅉䉂䡁䅁䅤灂䡁䅙䅉兂䕁䅷睑杁䡁䅣兙穂䍁䅁兡畂䝁䅍睢祂䡁䅁睢祂䝁䅅䅤求䝁䅑䅉灂䝁䄴䅉祁䑁䅁免硁䍁䅁兙畂䝁䅑䅉灂䡁䅍䅉楂䝁䅅督求䝁䅑䅉灂䝁䄴䅉呂䝁䅍䅡桂䝁䅙杚潂䝁䅅兤穂䝁䅕杢獁䍁䅁睕㍂䝁䅫䅤㙂䝁䅕杣獂䝁䅅杢歂䍁䄴䅁佃䅆䅁䅷䅁䕁䅅兣ㅂ䝁䅅睙ㅂ䝁䅷䅤ㅂ䡁䅉党㝁䍁䅁兒畂䝁䅕杣湂䡁䅫䅉呂䡁䅑睢祂䝁䅅睚求䑁䅳䅉䙂䝁䄴杤灂䡁䅉睢畂䝁䄰党畂䡁䅑兙獂䍁䅁兒畂䝁䅣兡畂䝁䅕党祂䝁䅫杢湂䑁䅳䅉䥂䡁䅫䅚祂䝁䄸䅣療䝁䄴兡橂䡁䅍睏杁䙁䅍党畂䡁䅍睢祂䡁䅍睏杁䙁䅁睢獂䝁䅷兤あ䝁䅫睢畂䍁䅁睑療䝁䄴䅤祂䝁䄸䅢䅁䕁䠰䅁敃䅁䅁兑硂䡁䅕兙橂䡁䅕䅢あ䡁䅕杣求䑁䅳䅉䙂䝁䄴杤灂䡁䅉睢畂䝁䄰党畂䡁䅑兙獂䍁䅁兒畂䝁䅣兡畂䝁䅕党祂䝁䅫杢湂䑁䅳䅉䝂䝁䅅杣瑂䝁䅫杢湂䑁䅳䅉塂䝁䅅䅤求䡁䅉䅉兂䡁䅕杣灂䝁䅙兡橂䝁䅅䅤灂䝁䄸杢㝁䍁䅁睑獂䝁䅕兙畂䙁䅑党橂䝁䅧䅁灂权䅁杴䅁䕁䅅兣ㅂ䝁䅅睙ㅂ䝁䅷䅤ㅂ䡁䅉党㝁䍁䅁杒桂䡁䅉兢灂䝁䄴睚㝁䍁䅁杒桂䡁䅍䅤瑁䕁䄰睢㉂䝁䅫杢湂䍁䅁睑療䝁䄴督ㅂ䝁䄰党祂䍁䅁睒療䝁䄸䅚穂䑁䅳䅉䝂䝁䄸睢歂䍁䅁䅒求䝁䅷兡㉂䝁䅕杣㕂䑁䅳䅉䵂䝁䅫杤求䡁䅍䅤療䝁䅍睡㝁䍁䅁睔畂䝁䅷兡畂䝁䅕䅉䡂䡁䅉睢橂䝁䅕杣㕂䅁䅁䅲䅧䩁䅧䅁䉂䡁䅅兤桂䝁䅍兤獂䡁䅑兤祂䝁䅕睏杁䕁䅙兙祂䝁䄰兡畂䝁䅣睏杁䕁䅙兙穂䡁䅑兌乂䝁䄸杤灂䝁䄴睚杁䕁䅍睢畂䡁䅍兤瑂䝁䅕杣杁䕁䅣睢療䝁䅑督㝁䍁䅁䅔灂䡁䅙党穂䡁䅑睢橂䝁䅳睏杁䕁䄸杢獂䝁䅫杢求䍁䅁睒祂䝁䄸睙求䡁䅉入䅁䍁䡉䅁䥄䅁䅁兑硂䡁䅕兙橂䡁䅕䅢あ䡁䅕杣求䑁䅳䅉䝂䝁䅅杣瑂䝁䅫杢湂䑁䅳䅉䝂䝁䄸睢歂䍁䅁䅒求䝁䅷兡㉂䝁䅕杣㕂䑁䅳䅉䩂䝁䄴䅚ㅂ䡁䅍䅤祂䝁䅫兙獂䍁䅁兑ㅂ䡁䅑睢瑂䝁䅅䅤灂䝁䄸杢㝁䍁䅁睕瑂䝁䅅杣あ䍁䅁村ㅂ䝁䅫䅢歂䝁䅫杢湂䑁䅳䅉䉂䡁䅉䅤灂䝁䅙兡橂䝁䅫兙獂䍁䅁兓畂䡁䅑党獂䝁䅷兡湂䝁䅕杢橂䝁䅕䅁摄䅅䅁䅯䅁䕁䅅兣ㅂ䝁䅅睙ㅂ䝁䅷䅤ㅂ䡁䅉党㝁䍁䅁杒桂䡁䅉兢灂䝁䄴睚㝁䍁䅁杒療䝁䄸䅚杁䕁䅑党獂䝁䅫杤求䡁䅉入㝁䍁䅁䅔灂䡁䅙党穂䡁䅑睢橂䝁䅳睏杁䕁䅑兙あ䝁䅅䅉兂䡁䅉睢あ䝁䅕睙あ䝁䅫睢畂䑁䅳䅉偂䝁䄴䅢灂䝁䄴党杁䕁䅣杣療䝁䅍党祂䡁䅫䅁元权䅁䄹䅳䕁䅅杣桂䝁䄰兙祂䝁䅳䅉睂䡁䅉睢㉂䝁䅫䅚求䡁䅍䅉浂䝁䄸睢歂䍁䅁兙畂䝁䅑䅉浂䝁䅅睙灂䝁䅷兡あ䝁䅫党穂䍁䅁督求䡁䅉杤灂䝁䅍党穂䍁䅁䅤療䍁䅁党歂䡁䅕睙桂䡁䅑兡療䝁䄴䅌杁䝁䅧党桂䝁䅷䅤潂䝁䅍兙祂䝁䅕䅌杁䝁䅉兤穂䝁䅫杢求䡁䅍督杁䝁䅅杢歂䍁䅁兡畂䝁䅑兤穂䡁䅑杣㕂䍁䅷䅉穂䡁䅁睢祂䡁䅑督獁䍁䅁䅢求䝁䅫督ㅂ䡁䅉党獁䍁䅁兙畂䝁䅑䅉橂䝁䄸杣祂䝁䅕睙あ䝁䅫睢畂䡁䅍䅉橂䝁䅷兡求䝁䄴䅤穂䍁䅁兡畂䍁䅁䅤潂䝁䅕䅉噂䝁䄴兡あ䝁䅕䅚杁䙁䅍䅤桂䡁䅑党穂䍁䅁兙畂䝁䅑䅉灂䝁䄴䅤求䡁䅉杢桂䡁䅑兡療䝁䄴兙獂䝁䅷入畁䍁䅁兓あ䍁䅁睢睂䝁䅕杣桂䡁䅑党穂䍁䅁兡畂䍁䅁䅤㍂䝁䄸䅉穂䝁䅕睚瑂䝁䅕杢あ䡁䅍䅌杁䕁䅙睢療䝁䅑䅉桂䝁䄴䅚杁䙁䅍兤睂䡁䅁睢祂䡁䅑䅉呂䝁䅕杣㉂䝁䅫睙求䡁䅍䅉噂䝁䄴兡あ䝁䅕䅚杁䙁䅍䅤桂䡁䅑党穂䍁䅷䅉桂䝁䄴䅚杁䕁䅙睢療䝁䅑䅉桂䝁䄴䅚杁䙁䅍兤睂䡁䅁睢祂䡁䅑䅉呂䝁䅕杣㉂䝁䅫睙求䡁䅍䅉䩂䝁䄴䅤求䡁䅉杢桂䡁䅑兡療䝁䄴兙獂䍁䄴䅉啂䝁䅧党杁䝁䅍睢瑂䡁䅁兙畂䡁䅫䅉療䝁䅙杚求䡁䅉督杁䝁䅙睢療䝁䅑兌祂䝁䅕䅢桂䡁䅑党歂䍁䅁兢桂䝁䄴兙湂䝁䅕䅚杁䡁䅍党祂䡁䅙兡橂䝁䅕督獁䍁䅁兡畂䝁䅍䅢ㅂ䝁䅑兡畂䝁䅣䅉歂䝁䅫杢灂䝁䄴睚獁䍁䅁睙桂䡁䅑党祂䝁䅫杢湂䍁䅷䅉浂䝁䄸睢歂䍁䅁督求䡁䅉杤灂䝁䅍党杁䝁䄰兙畂䝁䅅睚求䝁䄰党畂䡁䅑䅌杁䝁䅅杢歂䍁䅁睙療䝁䄴杤求䝁䄴兡求䝁䄴睙求䍁䄰睢祂䝁䅫党畂䡁䅑党歂䍁䅁杣求䡁䅑兙灂䝁䅷䅉穂䝁䅕杣㉂䝁䅫睙求䡁䅍睏杁䝁䄴睢畂䍁䄰睙獂䝁䅫杢灂䝁䅍兙獂䍁䅁杚療䝁䄸䅚杁䝁䅅杢歂䍁䅁杚療䝁䄸䅚瑁䡁䅉党獂䝁䅅䅤求䝁䅑䅉穂䡁䅕䅣睂䝁䄸杣あ䍁䅁督求䡁䅉杤灂䝁䅍党穂䍁䅷䅉穂䡁䅕睙潂䍁䅁兙穂䍁䅁䅣桂䡁䅑兡求䝁䄴䅤杁䝁䅙睢療䝁䅑䅉桂䝁䄴䅚杁䝁䄴兤あ䡁䅉兡あ䝁䅫睢畂䍁䅷䅉祂䝁䅕䅤桂䝁䅫䅢杁䝁䅙睢療䝁䅑䅌杁䝁䅕杢㉂䝁䅫杣療䝁䄴兢求䝁䄴䅤桂䝁䅷䅉穂䝁䅕杣㉂䝁䅫睙求䡁䅍䅌杁䝁䅅杢歂䍁䅁䅣祂䝁䄸睙ㅂ䡁䅉党瑂䝁䅕杢あ䍁䅁督求䡁䅉杤灂䝁䅍党穂䑁䅳䅉桂䝁䄴䅚杁䡁䅁䅢桂䝁䄴䅤杁䝁䄸䅣求䡁䅉兙あ䝁䅫睢畂䡁䅍䅉桂䝁䄴䅚杁䝁䄰兙灂䝁䄴䅤求䝁䄴兙畂䝁䅍党獁䍁䅁睙ㅂ䡁䅍䅤療䝁䅑兡桂䝁䅷睌潂䝁䄸兤穂䝁䅕睡求䝁䅕䅣灂䝁䄴睚獁䍁䅁党畂䝁䅕杣湂䡁䅫䅉瑂䝁䅅杢桂䝁䅣党瑂䝁䅕杢あ䍁䅷䅉湂䡁䅉睢ㅂ䝁䄴䅚穂䍁䅁睡求䝁䅕䅣灂䝁䄴睚獁䍁䅁兙畂䝁䅑䅉橂䝁䅅䅣灂䡁䅑兙獂䍁䅁䅣祂䝁䄸条求䝁䅍䅤杁䝁䄰兙畂䝁䅅睚求䝁䄰党畂䡁䅑䅉穂䝁䅕杣㉂䝁䅫睙求䡁䅍杌杁䕁䅫䅤杁䝁䅅䅢穂䝁䄸䅉睂䡁䅉睢㉂䝁䅫䅚求䡁䅍䅉療䝁䄴兌穂䝁䅫䅤求䍁䅁杣求䡁䅍䅤桂䡁䅕杣桂䝁䄴䅤穂䍁䅷䅉橂䝁䅅䅤求䡁䅉兡畂䝁䅣䅌杁䝁䅍睢畂䡁䅙党畂䝁䅫党畂䝁䅍党杁䡁䅍䅤療䡁䅉党穂䍁䅷䅉桂䝁䄴䅚杁䝁䅕䅥求䝁䅍兤あ䝁䅫杤求䍁䅁䅚灂䝁䄴兡畂䝁䅣䅉穂䝁䅕杣㉂䝁䅫睙求䡁䅍睏杁䝁䅉党㉂䝁䅕杣桂䝁䅣党杁䝁䅅杢歂䍁䅁杤求䝁䄴䅚灂䝁䄴睚杁䡁䅍党祂䡁䅙兡橂䝁䅕督㝁䍁䅁兙畂䝁䅑䅉浂䝁䅅睙灂䝁䅷兡あ䡁䅫䅉瑂䝁䅅杢桂䝁䅣党瑂䝁䅕杢あ䍁䅁督求䡁䅉杤灂䝁䅍党穂䍁䅁睙療䝁䄰䅣祂䝁䅫督灂䝁䄴睚杁䝁䅷兙畂䝁䅑督橂䝁䅅䅣灂䝁䄴睚獁䍁䅁䅤祂䝁䅅杢穂䡁䅁睢祂䡁䅑兙あ䝁䅫睢畂䍁䅷䅉橂䝁䅅䅣灂䡁䅑兙獂䍁䅁䅣祂䝁䄸睚祂䝁䅅兢杁䝁䄰兙畂䝁䅅睚求䝁䄰党畂䡁䅑䅌杁䡁䅁兙㕂䝁䄰党畂䡁䅑䅉穂䝁䅕杣㉂䝁䅫睙求䡁䅍䅌杁䝁䅅杢歂䍁䅁睢あ䝁䅧党祂䍁䅁杚桂䝁䅍兡獂䝁䅫䅤㕂䍁䅁睙療䝁䄴督ㅂ䝁䅷䅤灂䝁䄴睚杁䡁䅍党祂䡁䅙兡橂䝁䅕督杁䡁䅉党獂䝁䅅䅤灂䝁䄴睚杁䡁䅑睢杁䝁䅉兤灂䝁䅷䅚灂䝁䄴睚杁䝁䄸䅣求䡁䅉兙あ䝁䅫睢畂䡁䅍杌杁䕁䅫杢杁䝁䅅䅚歂䝁䅫䅤灂䝁䄸杢獁䍁䅁䅤潂䝁䅕䅉橂䝁䄸兢睂䝁䅅杢㕂䍁䅁睢浂䝁䅙党祂䡁䅍䅉橂䝁䄸杢橂䝁䅕督穂䝁䅫睢畂䡁䅍䅌杁䝁䅉兙畂䡁䅅兤求䡁䅑䅌杁䝁䅅杢歂䍁䅁睙桂䡁䅑党祂䝁䅫杢湂䍁䅁督求䡁䅉杤灂䝁䅍党穂䑁䅳䅉祂䝁䅕䅤桂䝁䅫䅢杁䡁䅍党祂䡁䅙兡橂䝁䅕督杁䝁䅅杢歂䍁䅁兢求䡁䅉睙潂䝁䅅杢歂䝁䅫督求䍁䅁督桂䝁䅷党獁䍁䅁杣求䝁䅍杣求䝁䅅䅤灂䝁䄸杢桂䝁䅷䅌杁䝁䅅杢歂䍁䅁䅢療䝁䅑睚灂䝁䄴睚杁䡁䅍党祂䡁䅙兡橂䝁䅕督㝁䍁䅁兙畂䝁䅑䅉浂䝁䅅睙灂䝁䅷兡あ䡁䅫䅉瑂䝁䅅杢桂䝁䅣党瑂䝁䅕杢あ䍁䅁督求䡁䅉杤灂䝁䅍党穂䍁䅁兙あ䍁䅁督睂䝁䄸杣あ䡁䅍䅌杁䝁䅕杢あ䝁䅕杣あ䝁䅅兡畂䝁䄰党畂䡁䅑䅌杁䝁䅅杢歂䍁䅁杣求䝁䅍杣求䝁䅅䅤灂䝁䄸杢桂䝁䅷䅉浂䝁䅅睙灂䝁䅷兡あ䝁䅫党穂䍁䄴䅉䝂䡁䅕杣あ䝁䅧党祂䍁䅷䅉灂䡁䅑䅉療䝁䅙杚求䡁䅉督杁䝁䅍睢祂䡁䅉党橂䡁䅑兡療䝁䄴兙獂䍁䅁杚療䝁䄸䅚㝁䍁䅁兙畂䝁䅑䅉療䡁䅁党祂䝁䅅䅤求䡁䅍䅉橂䝁䄸兢瑂䝁䅫督穂䝁䅅杣灂䝁䅕督獁䍁䅁䅢桂䡁䅕杢歂䡁䅉入杁䝁䅙兙橂䝁䅫䅢灂䡁䅑兡求䡁䅍䅌杁䝁䅅杢歂䍁䅁䅣祂䝁䄸䅣求䡁䅉䅤㕂䍁䅁杣療䝁䄸兢穂䍁䄴䅉啂䝁䅧党杁䝁䅍睢瑂䡁䅁兙畂䡁䅫䅉㍂䝁䅅督杁䝁䅙睢祂䝁䄰党祂䝁䅷入杁䝁䅳杢療䡁䅣杢杁䝁䅅督杁䕁䅅杕䉂䕁䄰兑卂䕁䅳䅉䥂䝁䄸䅢歂䝁䅫杢湂䡁䅍䅉䑂䝁䄸杣睂䝁䄸杣桂䡁䅑兡療䝁䄴杌杁䕁䅅杣桂䝁䄰兙祂䝁䅳䅉㍂䝁䅅督杁䝁䅙睢ㅂ䝁䄴䅚求䝁䅑䅉灂䝁䄴䅉硁䑁䅫兎㕁䍁䅁兙畂䝁䅑䅉灂䡁䅍䅉楂䝁䅅督求䝁䅑䅉灂䝁䄴䅉兂䝁䅧兡獂䝁䅅䅚求䝁䅷䅣潂䝁䅫兙獁䍁䅁䅕求䝁䄴杢穂䡁䅫䅢㉂䝁䅅杢灂䝁䅅杌䅁䩁啉䅁㙃䅄䅁兑祂䝁䅉睢祂䍁䅁杕求䝁䅅䅢あ䡁䅫䅉啂䡁䅉兤穂䡁䅑䅌杁䕁䅫杢橂䍁䄴䅉灂䝁䄴杤求䡁䅍䅤穂䍁䅁兡畂䍁䅁兙杁䝁䅑兡㉂䝁䅕杣穂䝁䅫杚灂䝁䅕䅚杁䡁䅁睢祂䡁䅑杚療䝁䅷兡療䍁䅁睢浂䍁䅁督あ䡁䅉兤橂䡁䅑兤祂䝁䅕䅚杁䝁䅙兡畂䝁䅅杢橂䝁䅕䅉桂䡁䅍督求䡁䅑督杁䝁䅫杢杁䡁䅑䅡求䍁䅁兢ㅂ䝁䅷䅤灂䝁䅙兙瑂䝁䅫䅢㕂䍁䅷䅉穂䝁䅫杢湂䝁䅷党瑁䝁䅙兙瑂䝁䅫䅢㕂䍁䅁杣求䝁䄴䅤桂䝁䅷䅌杁䝁䅅杢歂䍁䅁睙療䝁䄰兢求䡁䅉睙灂䝁䅅䅢杁䡁䅉党桂䝁䅷䅉求䡁䅍䅤桂䡁䅑党杁䝁䄰兙祂䝁䅳党あ䡁䅍䅉灂䝁䄴䅉あ䝁䅧党杁䙁䅕杢灂䡁䅑党歂䍁䅁睕あ䝁䅅䅤求䡁䅍杌杁䙁䅑䅡求䍁䅁睙療䝁䄰䅣桂䝁䄴入杁䝁䄸䅣求䡁䅉兙あ䝁䅕督杁䡁䅑䅡祂䝁䄸兤湂䝁䅧䅉呂䡁䅑杣ㅂ䝁䅍䅤ㅂ䡁䅉党歂䍁䅁村ㅂ䡁䅍兡畂䝁䅕督穂䍁䅁兙畂䝁䅑䅉䉂䝁䅣党畂䝁䅍入杁䕁䅉兤穂䝁䅫杢求䡁䅍督杁䡁䅍党湂䝁䄰党畂䡁䅑督畁䍁䅁兓あ䍁䅁䅣祂䝁䅫兢桂䡁䅉兡獂䡁䅫䅉灂䝁䄴杤求䡁䅍䅤穂䍁䅁兡畂䍁䅁杙祂䝁䅫䅚湂䝁䅕䅉桂䝁䄴䅚杁䝁䄰党㙂䡁䅯兙畂䝁䅫杢求䍁䅁䅢療䝁䅅杢穂䍁䅷䅉灂䝁䄴睙獂䡁䅕䅚灂䝁䄴睚杁䝁䅯兤畂䝁䅫睢祂䍁䅁䅣桂䡁䅉䅤灂䝁䅍兡睂䝁䅅䅤灂䝁䄴睚杁䝁䅫杢あ䝁䅕杣求䡁䅍䅤穂䍁䅁兡畂䍁䅁杚灂䡁䅉督あ䍁䅁兢療䡁䅉䅤湂䝁䅅睚求䡁䅍䅌杁䝁䅅杢歂䍁䅁䅣祂䝁䅕杚求䡁䅉杣求䝁䅑䅉桂䝁䄴䅚杁䝁䅑兡祂䝁䅕睙あ䍁䅁党硂䡁䅕兡あ䡁䅫䅌杁䝁䅅督杁䡁䅣党獂䝁䅷䅉桂䡁䅍䅉祂䝁䅕兙獂䍁䅁党穂䡁䅑兙あ䝁䅕兌祂䝁䅕䅢桂䡁䅑党歂䍁䅁条療䝁䅫杢あ䍁䅁杤求䝁䄴䅤ㅂ䡁䅉党穂䍁䅷䅉祂䝁䅕兙獂䍁䅁党穂䡁䅑兙あ䝁䅕兌祂䝁䅕䅢桂䡁䅑党歂䍁䅁杢療䡁䅑党穂䍁䅷䅉桂䝁䄴䅚杁䡁䅙兙祂䝁䅫睢ㅂ䡁䅍䅉瑂䝁䄸杣あ䝁䅣兙湂䝁䅕兌祂䝁䅕䅢桂䡁䅑党歂䍁䅁督求䝁䅍兤祂䝁䅫䅤灂䝁䅕督畁䍁䅁兓畂䍁䅁兙歂䝁䅑兡あ䝁䅫睢畂䍁䅷䅉あ䝁䅧党杁䝁䅍睢瑂䡁䅁兙畂䡁䅫䅉療䝁䅙杚求䡁䅉督杁䝁䅉杣灂䝁䅑睚求䍁䅁杚灂䝁䄴兙畂䝁䅍兡畂䝁䅣䅉睂䡁䅉睢歂䡁䅕睙あ䡁䅍䅉あ䝁䄸䅉楂䝁䄸杣祂䝁䄸睤求䡁䅉督杁䡁䅣䅡療䍁䅁督求䝁䅕睡杁䡁䅍䅡療䡁䅉䅤瑁䡁䅑党祂䝁䄰䅉橂䝁䅅䅣灂䡁䅑兙獂䍁䅁䅤療䍁䅁杙求䍁䅁兤穂䝁䅕䅚杁䝁䅫杢杁䝁䅅杢杁䝁䅅睙硂䡁䅕兡穂䝁䅫䅤灂䝁䄸杢杁䝁䄸杚杁䡁䅁杣療䡁䅁党祂䡁䅑入㝁䍁䅁杚灂䝁䄴兙畂䝁䅍兡畂䝁䅣䅉楂䡁䅫䅉瑂䝁䅅睡灂䝁䄴睚杁䡁䅁杣求䝁䅙党祂䡁䅉党歂䍁䅁党硂䡁䅕兡あ䡁䅫䅉灂䝁䄴杤求䡁䅍䅤瑂䝁䅕杢あ䡁䅍䅉灂䝁䄴䅉求䝁䄴䅤灂䡁䅑兡求䡁䅍䅉あ䝁䅧兙あ䍁䅁䅚灂䡁䅉党橂䡁䅑䅢㕂䍁䅁睢祂䍁䅁兡畂䝁䅑兡祂䝁䅕睙あ䝁䅷入杁䝁䄸睤畂䍁䅁杣求䝁䅅䅢杁䡁䅁杣療䡁䅁党祂䡁䅑入㝁䍁䅁兢求䡁䅯来桂䝁䄴兡畂䝁䅕䅉浂䝁䅫杢桂䝁䄴睙灂䝁䄴睚杁䝁䅫杢杁䡁䅑䅡求䍁䅁杚療䡁䅉兢杁䝁䄸杚杁䝁䅷睢桂䝁䄴督杁䡁䅑䅡桂䡁䅑䅉桂䡁䅉党杁䡁䅍兤楂䝁䄸杣歂䝁䅫杢桂䡁䅑党杁䡁䅑睢杁䝁䅅䅉橂䝁䄸杢㉂䝁䅕杢あ䝁䅫睢畂䝁䅅䅢杁䝁䅙兡祂䡁䅍䅤杁䝁䄰睢祂䡁䅑睚桂䝁䅣党杁䝁䅷睢桂䝁䄴䅉桂䝁䄴䅚杁䡁䅍党畂䝁䅫睢祂䍁䅁䅤療䍁䅁䅤潂䝁䅕䅉楂䝁䄸杣祂䝁䄸睤求䡁䅉睊穂䍁䅁党硂䡁䅕兡あ䡁䅫䅉灂䝁䄴䅉桂䍁䅁䅤祂䝁䅅杢穂䝁䅅睙あ䝁䅫睢畂䑁䅳䅉煂䡁䅕杢灂䝁䄸杣杁䡁䅁兙祂䡁䅑兡橂䝁䅫䅣桂䡁䅑兡療䝁䄴䅉浂䝁䅫杢桂䝁䄴睙灂䝁䄴睚杁䝁䅫杢杁䡁䅑䅡求䍁䅁杚療䡁䅉兢杁䝁䄸杚杁䝁䅅䅉煂䡁䅕杢灂䝁䄸杣杁䡁䅁兙祂䡁䅑兡橂䝁䅫䅣桂䡁䅑兡畂䝁䅣䅉灂䝁䄴䅤求䡁䅉党穂䡁䅑䅉灂䝁䄴䅉あ䝁䅧党杁䡁䅍党畂䝁䅫睢祂䍁䅁䅚求䝁䅉䅤㝁䍁䅁兙畂䝁䅑䅉浂䝁䅫杢桂䝁䄴睙灂䝁䄴睚杁䡁䅁杣療䝁䅑兤橂䡁䅑督杁䡁䅑睢杁䝁䅉睢祂䡁䅉睢㍂䝁䅕杣穂䍁䅁睤潂䝁䄸䅉桂䡁䅉党杁䝁䅷睢療䝁䅳兡畂䝁䅣䅉あ䝁䄸䅉桂䝁䅍兣ㅂ䝁䅫杣求䍁䅁睙療䝁䄴杤求䝁䄴䅤灂䝁䄸杢桂䝁䅷䅌杁䡁䅣睢祂䝁䅳杚療䡁䅉睙求䍁䅷䅉桂䝁䄴䅚杁䝁䅅杚浂䝁䄸杣歂䝁䅅杙獂䝁䅕䅉穂䝁䅫杢湂䝁䅷党瑁䝁䅙兙瑂䝁䅫䅢㕂䍁䅁䅡療䡁䅕督灂䝁䄴睚畁䍁䅁杒ㅂ䡁䅉䅤潂䝁䅕杣獁䍁䅁兡あ䍁䅁兤畂䝁䅑党祂䡁䅣杣灂䡁䅑党穂䍁䅷䅉療䡁䅉兡湂䝁䅫杢桂䡁䅑党穂䍁䅷䅉穂䝁䅕䅢獂䡁䅍䅌杁䝁䅅杢歂䍁䅁督求䡁䅉杤灂䝁䅍党穂䍁䅁兢ㅂ䝁䅷䅤灂䝁䅙兙瑂䝁䅫䅢㕂䍁䅁兢療䡁䅉䅤湂䝁䅅睚求䍁䅁䅢療䝁䅅杢穂䍁䅁䅤潂䡁䅉睢ㅂ䝁䅣䅡杁䝁䅍睢畂䝁䅑兤灂䡁䅑睌橂䝁䄸兢瑂䝁䅕杣橂䝁䅫兙獂䍁䅁兢療䡁䅉䅤湂䝁䅅睚求䍁䄰杙桂䝁䅍睡求䝁䅑䅉穂䝁䅕睙ㅂ䡁䅉兡あ䝁䅫党穂䍁䅁䅣祂䝁䄸睚祂䝁䅅兢穂䍁䄴䅉啂䝁䅧党杁䝁䅍睢瑂䡁䅁兙畂䡁䅫䅉硂䡁䅕兙獂䝁䅫杚灂䝁䅕督杁䝁䅅督杁䝁䅅䅉祂䝁䅕兙獂䍁䅁党穂䡁䅑兙あ䝁䅕䅉灂䝁䄴杤求䡁䅍䅤瑂䝁䅕杢あ䍁䅁䅤祂䡁䅕督あ䍁䅁杚療䡁䅉䅉浂䝁䅕䅚求䡁䅉兙獂䍁䅁兡畂䝁䅍睢瑂䝁䅕䅉あ䝁䅅䅥杁䡁䅁兤祂䡁䅁睢穂䝁䅕督畁䍁䅁兓あ䍁䅁睚求䝁䄴党祂䝁䅅䅢獂䡁䅫䅉㍂䝁䄸兤獂䝁䅑䅉畂䝁䄸䅤杁䝁䅉党杁䡁䅍兤楂䝁䅯党橂䡁䅑䅉あ䝁䄸䅉浂䝁䅕䅚求䡁䅉兙獂䍁䅁睙療䡁䅉䅣療䡁䅉兙あ䝁䅕䅉灂䝁䄴睙療䝁䄰党杁䡁䅑兙㑂䝁䅕督杁䝁䅫杚杁䝁䅫䅤杁䝁䅑兡穂䡁䅑杣灂䝁䅉兤あ䝁䅕督杁䝁䅅䅤杁䝁䅷党桂䡁䅍䅤杁䑁䅫䅍汁䍁䅁睢浂䍁䅁兡あ䡁䅍䅉あ䝁䅅䅥桂䝁䅉䅢求䍁䅁兡畂䝁䅍睢瑂䝁䅕䅉あ䝁䄸䅉灂䡁䅑督杁䡁䅍䅤療䝁䅍睡潂䝁䄸䅢歂䝁䅕杣穂䍁䄴䅉䉂䡁䅉杙療䡁䅉䅉卂䝁䅕兙獂䡁䅑入杁䙁䅑杣ㅂ䡁䅍䅤獁䍁䅁兓畂䝁䅍杌杁䡁䅣兙穂䍁䅁兡畂䝁䅍睢祂䡁䅁睢祂䝁䅅䅤求䝁䅑䅉灂䝁䄴䅉祁䑁䅁䅍穁䍁䅁兙畂䝁䅑䅉灂䡁䅍䅉潂䝁䅕兙歂䡁䅅兤桂䡁䅉䅤求䡁䅉党歂䍁䅁兡畂䍁䅁兖畂䝁䅫睢畂䝁䅑兙獂䝁䅕䅌杁䕁䄴党㍂䍁䅁兗療䡁䅉睡畁䅁䅁䉬䅑䝁佧䅁䉂䡁䅉睙䍂䝁䅕督あ䍁䅁睑療䡁䅉䅣療䡁䅉兙あ䝁䅫睢畂䍁䅷䅉桂䝁䄴䅉灂䝁䄴䅤求䝁䅣杣桂䡁䅑党歂䍁䅁䅢療䝁䅣兡穂䡁䅑兡橂䡁䅍䅉橂䝁䄸兢睂䝁䅅杢㕂䍁䅷䅉求䝁䄴睚桂䝁䅣党穂䍁䅁兡畂䍁䅁䅤潂䝁䅕䅉睂䡁䅉睢㉂䝁䅫督灂䝁䄸杢杁䝁䄸杚杁䝁䅣杣療䡁䅕杢歂䍁䅷䅉桂䝁䅫杣獁䍁䅁兙畂䝁䅑䅉療䝁䅍党桂䝁䄴䅉あ䡁䅉兙畂䡁䅍䅣療䡁䅉䅤桂䡁䅑兡療䝁䄴䅉穂䝁䄸䅢ㅂ䡁䅑兡療䝁䄴督畁䍁䅁兓あ䍁䅁睢睂䝁䅕杣桂䡁䅑党穂䍁䅁䅤潂䡁䅉睢ㅂ䝁䅣䅡杁䡁䅑睤療䍁䅁督求䝁䅣兢求䝁䄴䅤穂䑁䅯䅉䉂䡁䅍督求䡁䅑兌䍂䝁䅅督求䝁䅑䅉桂䝁䄴䅚杁䕁䅅督穂䝁䅕䅤瑁䕁䅷兡湂䝁䅧䅤畁䍁䅁䅖潂䝁䅕䅉䉂䡁䅍督求䡁䅑兌䍂䝁䅅督求䝁䅑䅉穂䝁䅕睚瑂䝁䅕杢あ䍁䅁䅣祂䝁䄸杤灂䝁䅑党穂䍁䅁䅢求䡁䅍督瑁䡁䅑䅡桂䝁䄴兌あ䡁䅉兤橂䝁䅳䅢療䝁䅅䅚杁䍁䅧䅔啂䕁䅷克杁䡁䅍党祂䡁䅙兡橂䝁䅕督獁䍁䅁䅤潂䝁䅅䅤杁䡁䅑杣桂䝁䄴督睂䝁䄸杣あ䡁䅍䅉湂䝁䅕杢求䡁䅉兙獂䍁䅁睙療䝁䄰兢療䝁䅑兡あ䝁䅫党穂䍁䅷䅉穂䡁䅕睙潂䍁䅁兙穂䍁䅁杚療䝁䄸䅚獁䍁䅁䅤求䡁䅧䅤灂䝁䅷党穂䍁䅷䅉桂䡁䅁䅣桂䡁䅉党獂䍁䅷䅉浂䡁䅕杣畂䝁䅫䅤ㅂ䡁䅉党獁䍁䅁兙睂䡁䅁䅢灂䝁䅅杢橂䝁䅕督獁䍁䅁睙潂䝁䅕兢灂䝁䅍兙獂䡁䅍䅌杁䝁䄴睢畂䍁䄰杙ㅂ䝁䅷睡杁䡁䅁党あ䡁䅉睢獂䝁䅕兤瑂䍁䅁䅣祂䝁䄸䅚ㅂ䝁䅍䅤穂䍁䅷䅉祂䡁䅕杙楂䝁䅕杣獁䍁䅁䅣獂䝁䅅督あ䝁䅫睙穂䍁䅷䅉瑂䝁䅕䅤桂䝁䅷䅉桂䝁䄴䅚杁䝁䄰党あ䝁䅅䅢杁䡁䅁杣療䝁䅑兤橂䡁䅑督獁䍁䅁睤療䝁䄸䅚獁䍁䅁睚獂䝁䅅督穂䍁䅷䅉桂䡁䅕䅤療䝁䄰睢あ䝁䅫杤求䍁䅁䅣桂䡁䅉䅤穂䍁䅷䅉瑂䝁䅅睙潂䝁䅫杢求䡁䅉入獁䍁䅁兙畂䝁䅑䅉瑂䝁䅫督橂䝁䅕䅢獂䝁䅅杢求䝁䄸兤穂䍁䅁兢桂䝁䄴兤浂䝁䅅睙あ䡁䅕杣求䝁䅑䅉睂䡁䅉睢歂䡁䅕睙あ䡁䅍杌杁䙁䅑䅡求䍁䅁督求䝁䅣兢求䝁䄴䅤杁䝁䅅䅢穂䝁䄸䅉療䝁䅙杚求䡁䅉督杁䝁䄰睢あ䝁䄸杣杁䝁䅍兙祂䡁䅉兡求䡁䅉䅉浂䡁䅉党灂䝁䅣䅡あ䍁䅁䅤祂䝁䅅杢穂䡁䅁睢祂䡁䅑兙あ䝁䅫睢畂䍁䅁督求䡁䅉杤灂䝁䅍党穂䍁䅁䅤療䍁䅁睙ㅂ䡁䅍䅤療䝁䄰党祂䡁䅍䅉灂䝁䄴䅉乂䝁䅕䅥灂䝁䅍睢杁䡁䅑䅡祂䝁䄸兤湂䝁䅧䅉桂䡁䅉杣桂䝁䄴睚求䝁䄰党畂䡁䅑督杁䡁䅣兡あ䝁䅧䅉あ䡁䅉兤橂䝁䅳兡畂䝁䅣䅉橂䝁䄸兢睂䝁䅅杢灂䝁䅕督畁䍁䅁䅖潂䝁䅕䅉䉂䡁䅍督求䡁䅑兌䵂䝁䅫睚潂䡁䅑䅉穂䝁䅕睚瑂䝁䅕杢あ䍁䅁䅣祂䝁䄸杤灂䝁䅑党穂䍁䅁睚祂䝁䄸兤畂䝁䅑䅉求䡁䅧䅣求䝁䅑兡あ䝁䅕䅉穂䝁䅕杣㉂䝁䅫睙求䡁䅍睏杁䡁䅑䅡灂䡁䅉䅚瑁䡁䅁兙祂䡁䅑入杁䡁䅑杣桂䝁䄴督睂䝁䄸杣あ䝁䅅䅤灂䝁䄸杢杁䝁䅉杣療䝁䅳党祂䝁䅅睚求䍁䅁督求䡁䅉杤灂䝁䅍党穂䍁䅁杙㕂䍁䅁督療䡁䅕杣橂䝁䅫杢湂䍁䅁杤桂䡁䅉兡療䡁䅕督杁䝁䅍兙睂䝁䅅睙灂䡁䅑入杁䡁䅍睢獂䡁䅕䅤灂䝁䄸杢穂䍁䅷䅉灂䝁䄴睙獂䡁䅕䅚灂䝁䄴睚杁䝁䅑杣㕂䍁䅁杤桂䝁䄴䅉療䡁䅙党祂䍁䄰䅤潂䝁䅕兌祂䝁䄸兙歂䍁䅷䅉あ䝁䅕兢睂䝁䅕杣桂䡁䅑兤祂䝁䅕兌橂䝁䄸杢あ䡁䅉睢獂䝁䅷党歂䍁䅁兙畂䝁䅑䅉祂䝁䅕杚祂䝁䅫睚求䡁䅉兙あ䝁䅕䅚獁䍁䅁杚獂䝁䅅䅤楂䝁䅕䅚獁䍁䅁兡畂䡁䅑党祂䝁䄰睢歂䝁䅅䅢杁䝁䄸杣杁䝁䅍睢畂䡁䅑兙灂䝁䄴党祂䍁䅁督潂䝁䅫䅣睂䝁䅫杢湂䍁䅷䅉桂䝁䄴䅚杁䡁䅍䅣求䝁䅍兡桂䝁䅷兡㙂䝁䅕䅚杁䝁䅕兣ㅂ䝁䅫䅣瑂䝁䅕杢あ䑁䅳䅉獂䝁䅕督穂䍁䄰䅤潂䝁䅅杢瑁䍁䅁兙畂䝁䅑䅉浂䡁䅕䅢獂䍁䅁睙療䝁䄴䅤桂䝁䅫杢求䡁䅉䅉獂䝁䄸兙歂䍁䅁睢橂䝁䅕兙畂䍁䅁䅤祂䝁䅅杢穂䡁䅁睢祂䡁䅑兙あ䝁䅫睢畂䍁䅁督求䡁䅉杤灂䝁䅍党穂䑁䅳䅉㍂䝁䅅杣求䝁䅧睢ㅂ䡁䅍兡畂䝁䅣䅉桂䝁䄴䅚杁䝁䅑兡穂䡁䅑杣灂䝁䅉兤あ䝁䅫睢畂䍁䅁督求䡁䅉杤灂䝁䅍党穂䑁䅳䅉瑂䝁䅅杢桂䝁䅣党歂䍁䅁䅤祂䝁䅅杢穂䡁䅁睢祂䡁䅑兙あ䝁䅫睢畂䍁䅁督求䡁䅉杤灂䝁䅍党穂䑁䅳䅉桂䝁䄴䅚杁䝁䄰睢㉂䝁䅫杢湂䍁䅁督求䡁䅉杤灂䝁䅍党穂䍁䅁䅤療䍁䅁䍇歂䝁䄸兌灂䡁䅑兌㕂䝁䄸兤祂䡁䅍党獂䝁䅙升杁䝁䅍睢畂䡁䅍兤瑂䝁䅕杣獁䍁䅁兙穂䍁䅁睤求䝁䅷䅢杁䝁䅅督杁䡁䅁杣療䡁䅙兡歂䝁䅕督杁䝁䅙兡畂䝁䅅䅢杁䝁䄰兡獂䝁䅕䅌杁䡁䅑兡瑂䝁䅕䅉橂䡁䅉兡あ䝁䅫睙桂䝁䅷䅌杁䡁䅁杣療䝁䅑兤橂䡁䅑䅉獂䝁䅅兤畂䝁䅍䅡獁䍁䅁杣求䡁䅑兙灂䝁䅷䅉獂䝁䄸睚灂䡁䅍䅤灂䝁䅍督獁䍁䅁督ㅂ䡁䅁䅣獂䡁䅫䅉橂䝁䅧兙灂䝁䄴䅉療䡁䅁䅤灂䝁䄰兡㙂䝁䅅䅤灂䝁䄸杢獁䍁䅁兙畂䝁䅑䅉あ䡁䅉兙歂䝁䅕䅉穂䝁䅧睢㍂䍁䅁督潂䝁䅫䅣睂䝁䅫杢湂䍁䅁督求䡁䅉杤灂䝁䅍党穂䍁䄴䅉啂䝁䅧兡穂䍁䅁督求䝁䅣兢求䝁䄴䅤杁䝁䅅䅢穂䝁䄸䅉療䝁䅙杚求䡁䅉督杁䡁䅁杣求䝁䄰兡ㅂ䝁䄰䅉獂䝁䄸睚灂䡁䅍䅤灂䝁䅍督杁䡁䅍党祂䡁䅙兡橂䝁䅕督獁䍁䅁督ㅂ䝁䅍䅡杁䝁䅅督杁䝁䅑党睂䝁䅷睢㕂䝁䄰党畂䡁䅑䅉療䝁䅙䅉穂䡁䅁党橂䝁䅫兙獂䝁䅫来求䝁䅑䅉求䡁䅅兤灂䡁䅁兢求䝁䄴䅤杁䡁䅑睢杁䝁䄰党求䡁䅑䅉獂䝁䅫杢求䝁䅧兙ㅂ䝁䅷䅉祂䝁䅕兣ㅂ䝁䅫杣求䝁䄰党畂䡁䅑督㝁䍁䅁兡畂䡁䅑党祂䝁䄴兙あ䝁䅫睢畂䝁䅅䅢杁䝁䅙杣求䝁䅫睚潂䡁䅑䅉あ䡁䅉兙畂䡁䅍䅣療䡁䅉䅤桂䡁䅑兡療䝁䄴䅉㍂䝁䅫䅤潂䍁䅁兙灂䡁䅉䅌杁䝁䄸睙求䝁䅅杢獁䍁䅁兙畂䝁䅑䅉湂䡁䅉睢ㅂ䝁䄴䅚杁䡁䅍党祂䡁䅙兡橂䝁䅕督㝁䍁䅁兙畂䝁䅑䅉求䝁䄴睚桂䝁䅣党穂䍁䅁兡畂䍁䅁䅤潂䝁䅕䅉浂䝁䅫杢桂䝁䅷䅉瑂䝁䅫䅢求䍁䅷䅉あ䝁䅫兢求䍁䄰睙祂䝁䅫䅤灂䝁䅍兙獂䍁䅷䅉睂䡁䅉睢歂䡁䅕睙あ䍁䅁䅢桂䡁䅕杢橂䝁䅧䅌杁䡁䅉党あ䝁䅅兡獂䍁䅁䅢療䝁䅣兡穂䡁䅑兡橂䡁䅍䅌杁䡁䅍兤睂䡁䅁䅢㕂䍁䅁睙潂䝁䅅兡畂䍁䅁睢睂䡁䅑兡瑂䝁䅫来桂䡁䅑兡療䝁䄴䅌杁䝁䅉杣療䝁䅳党祂䝁䅕䅚杁䕁䅷䅖䵂䍁䅷䅉桂䝁䄴䅚杁䡁䅑杣桂䝁䅑党杁䡁䅍䅡療䡁䅣䅉穂䝁䅧兡睂䡁䅁兡畂䝁䅣䅉桂䝁䅍䅤灂䡁䅙兡あ䝁䅫党穂䍁䄴䅉啂䝁䅧党杁䝁䅍睢瑂䡁䅁兙畂䡁䅫䅉㍂䝁䅅督杁䝁䅙睢祂䝁䄰党祂䝁䅷入杁䝁䅳杢療䡁䅣杢杁䝁䅅督杁䕁䅅杣牂䝁䅅杢穂䝁䅅督杁䕁䅉党穂䡁䅑䅉䑂䝁䄸杣睂䝁䄸杣桂䡁䅑兡療䝁䄴䅉桂䝁䄴䅚杁䝁䅍䅡桂䝁䄴睚求䝁䅑䅉灂䡁䅑督杁䝁䄴兙瑂䝁䅕䅉あ䝁䄸䅉䉂䡁䅉睙䍂䝁䅕督あ䍁䅁睑療䡁䅉䅣療䡁䅉兙あ䝁䅫睢畂䍁䅁兡畂䍁䅁兔桂䡁䅫䅉祁䑁䅁免ぁ䍁䄴䅉䉂䡁䅉睙䍂䝁䅕督あ䍁䅁睑療䡁䅉䅣療䡁䅉兙あ䝁䅫睢畂䍁䅁睤桂䡁䅍䅉浂䝁䄸兤畂䝁䅑党歂䍁䅁兡畂䍁䅁免㕁䑁䅉睍杁䝁䅅杢歂䍁䅁兡穂䍁䅁䅡求䝁䅅䅚硂䡁䅕兙祂䡁䅑党祂䝁䅕䅚杁䝁䅫杢杁䕁䅙睢祂䡁䅑䅉呂䝁䄰兡あ䝁䅧䅌杁䕁䅅杣牂䝁䅅杢穂䝁䅅督畁䅁䅁䉭䅑䩁䕉䅁䉂䡁䅉睙桂䝁䅑兡ㅂ䝁䄰䅉䵂䝁䅫䅤潂䝁䅫兤瑂䍁䅁䅣獂䝁䅍䅉求䝁䄴睚桂䝁䅣党穂䍁䅁兡畂䍁䅁䅤潂䝁䅕䅉睂䡁䅉睢歂䡁䅕睙あ䝁䅫睢畂䍁䅁睢浂䍁䅁䅢灂䡁䅑䅡灂䡁䅕兢杁䝁䅍䅡求䝁䄰兡橂䝁䅅䅢穂䍁䅁䅣祂䝁䄸䅚ㅂ䝁䅍䅤穂䍁䅁兡畂䍁䅁䅤潂䝁䅕䅉䉂䡁䅍兡桂䍁䅁䅕桂䝁䅍兡浂䝁䅫睙獁䍁䅁杔療䡁䅉䅤潂䍁䅁兑瑂䝁䅕杣灂䝁䅍兙獁䍁䅁兒ㅂ䡁䅉睢睂䝁䅕䅌杁䡁䅑䅡求䍁䅁兔灂䝁䅑䅚獂䝁䅕䅉䙂䝁䅅督あ䍁䅷䅉䉂䝁䅙杣灂䝁䅍兙獁䍁䅁兙畂䝁䅑䅉䵂䝁䅅䅤灂䝁䄴䅉䉂䝁䄰党祂䝁䅫睙桂䍁䄴䅉䩂䡁䅑䅉療䝁䅙杚求䡁䅉督杁䝁䅉兙あ䡁䅑党祂䡁䅫兌湂䡁䅉兙歂䝁䅕䅉獂䝁䅫䅤潂䝁䅫兤瑂䍁䅁䅡㕂䝁䅑杣療䡁䅧兡歂䝁䅕䅌杁䝁䅷兡あ䝁䅧兡ㅂ䝁䄰䅉橂䝁䅅杣楂䝁䄸杢桂䡁䅑党獁䍁䅁杙ㅂ䡁䅑入獂䝁䅷兡あ䝁䅧兡ㅂ䝁䄰䅉桂䝁䄴䅚杁䝁䅧兡湂䝁䅧䅉睂䡁䅕杣灂䡁䅑入杁䝁䅷兡あ䝁䅧兡ㅂ䝁䄰䅉瑂䝁䅕䅤桂䝁䅷䅉浂䝁䄸杣杁䝁䅕䅢求䝁䅍䅤祂䝁䅫睙杁䡁䅙党潂䝁䅫睙獂䝁䅕督獁䍁䅁党獂䝁䅕睙あ䡁䅉睢畂䝁䅫睙穂䍁䅷䅉桂䝁䅣杣灂䝁䅍兤獂䡁䅑兤祂䝁䅅䅢獁䍁䅁兡畂䝁䅑兤穂䡁䅑杣灂䝁䅅䅢獁䍁䅁睚祂䝁䅕兙穂䝁䅕督獁䍁䅁䅣療䝁䅷入瑂䝁䅕杣穂䍁䅷䅉睂䝁䅧兙祂䝁䄰兙橂䝁䅕兤あ䝁䅫睙桂䝁䅷䅌杁䝁䅉兙あ䡁䅑党祂䡁䅫䅌杁䝁䅅杢歂䍁䅁兙求䡁䅉睢穂䡁䅁兙橂䝁䅕䅉桂䡁䅁䅣獂䝁䅫睙桂䡁䅑兡療䝁䄴督畁䍁䅁䅖潂䝁䅕䅉橂䝁䄸兢睂䝁䅅杢㕂䍁䅁兙獂䡁䅍睢杁䝁䄸睤畂䡁䅍䅉灂䝁䄴䅤求䡁䅉党穂䡁䅑䅉灂䝁䄴䅉㉂䝁䅅杣灂䝁䄸兤穂䍁䅁䅣祂䝁䄸䅣求䡁䅉䅤灂䝁䅕督杁䝁䅷睢橂䝁䅅䅤求䝁䅑䅉灂䝁䄴䅉䉂䡁䅉睚求䝁䄴䅤灂䝁䄴兙獁䍁䅁睑桂䝁䄴兙歂䝁䅅䅌杁䝁䅅杢歂䍁䅁睖求䡁䅍䅤求䡁䅉杢杁䕁䅅兤穂䡁䅑杣桂䝁䅷兡桂䍁䄴䅉䉂䡁䅉睙桂䝁䅑兡ㅂ䝁䄰䅉䵂䝁䅫䅤潂䝁䅫兤瑂䍁䅁䅣獂䝁䅍䅉㍂䝁䅅督杁䝁䅙睢ㅂ䝁䄴䅚求䝁䅑䅉灂䝁䄴䅉硁䑁䅫䅎ぁ䍁䅁兙畂䝁䅑䅉灂䡁䅍䅉楂䝁䅅督求䝁䅑䅉灂䝁䄴䅉呂䝁䅧兙畂䝁䄴睢畂䍁䅷䅉䩂䡁䅉党獂䝁䅅杢歂䍁䄴䅁坃䅆䅁䅱䄰䕁䅅杣橂䝁䅧䅉䑂䝁䅅䅣灂䡁䅑兙獂䍁䅁睒祂䝁䄸兤睂䍁䅁䅔あ䝁䅑杌獁䍁䅁䅤療䝁䅣党あ䝁䅧党祂䍁䅁睤灂䡁䅑䅡杁䝁䅫䅤穂䍁䅁督ㅂ䝁䅉督灂䝁䅑兡桂䡁䅉兡求䡁䅍䅌杁䡁䅁杣療䡁䅙兡歂䝁䅕督杁䝁䅫杢穂䡁䅕杣桂䝁䄴睙求䍁䅷䅉祂䝁䅕兡畂䡁䅍兤祂䝁䅅杢橂䝁䅕䅌杁䝁䅅杢歂䍁䅁兢療䡁䅉䅤湂䝁䅅睚求䍁䅁兡畂䡁䅍兤祂䝁䅅杢橂䝁䅕䅉睂䡁䅉睢歂䡁䅕睙あ䡁䅍䅉㍂䝁䄸杣獂䝁䅑睤灂䝁䅑党畁䍁䅁䅖潂䝁䅕䅉橂䝁䄸兢睂䝁䅅杢㕂䉁杫督杁䕁䅫杢穂䡁䅕杣桂䝁䄴睙求䍁䅁督求䝁䅣兢求䝁䄴䅤杁䝁䄸杚浂䝁䅕杣穂䍁䅁䅣祂䝁䅫兢桂䡁䅉入杁䝁䅅杢歂䍁䅁党㑂䝁䅍党穂䡁䅍䅉橂䝁䅅督ㅂ䝁䅅䅢あ䡁䅫䅉橂䝁䄸杤求䡁䅉兙湂䝁䅕督㝁䍁䅁䅢療䡁䅍督杁䡁䅍党畂䡁䅍兡あ䝁䅫杤求䍁䅁䅣祂䝁䅫兢桂䡁䅉入杁䝁䅍兙穂䡁䅕兙獂䡁䅑入杁䝁䅫杢穂䡁䅕杣桂䝁䄴睙求䍁䅁䅣祂䝁䄸睚祂䝁䅅兢穂䑁䅳䅉歂䝁䅫杣求䝁䅍䅤療䡁䅉督婁䍉䅁兙畂䝁䅑䅉療䝁䅙杚灂䝁䅍党祂䡁䅍升杁䝁䅷兡桂䝁䅉兡獂䝁䅫䅤㕂䍁䅷䅉求䡁䅉杣療䡁䅉督杁䝁䅅杢歂䍁䅁睢瑂䝁䅫督穂䝁䅫睢畂䡁䅍䅉獂䝁䅫兙楂䝁䅫䅢灂䡁䅑入獁䍁䅁党瑂䡁䅁䅢療䡁䅫兢求䝁䄴䅤杁䡁䅁杣桂䝁䅍䅤灂䝁䅍党穂䍁䅁兙畂䝁䅑䅉浂䝁䅫䅚ㅂ䝁䅍兡桂䡁䅉入杁䝁䅷兡桂䝁䅉兡獂䝁䅫䅤㕂䍁䅷䅉橂䡁䅉兡瑂䝁䅕䅌杁䡁䅁杣療䝁䅙党穂䡁䅍兡療䝁䄴兙獂䍁䅁兡畂䝁䅑党瑂䝁䄴兡あ䡁䅫䅌杁䝁䅅杢歂䍁䅁睢あ䝁䅧党祂䍁䅁杚灂䝁䄴兙畂䝁䅍兡桂䝁䅷䅉祂䝁䅕䅢桂䡁䅑党歂䍁䅁睙療䡁䅙党祂䝁䅅睚求䡁䅍睏杁䝁䄰党歂䝁䅫睙桂䝁䅷䅉睂䡁䅉睢浂䝁䅕督穂䝁䅫睢畂䝁䅅䅢杁䝁䅅杢歂䍁䅁睚求䝁䄴党祂䝁䅅䅢杁䝁䅷兡桂䝁䅉兡獂䝁䅫䅤㕂䍁䅁兡畂䡁䅍兤祂䝁䅅杢橂䝁䅕䅉橂䝁䄸杤求䡁䅉兙湂䝁䅕督㝁䍁䅁兙畂䝁䅑䅉㍂䝁䄸杣牂䝁䅕杣穂䉁杫䅉橂䝁䄸兢睂䝁䅕杢穂䝁䅅䅤灂䝁䄸杢杁䝁䅅杢歂䍁䅁兤瑂䝁䅉杣求䝁䅷䅢桂䍁䅁䅢灂䝁䅅杙灂䝁䅷兡あ䡁䅫䅌杁䝁䅅督杁䡁䅣党獂䝁䅷䅉桂䡁䅍䅉橂䝁䄸兢瑂䝁䅕杣橂䝁䅫兙獂䍁䅁兙ㅂ䡁䅑睢瑂䝁䄸杙灂䝁䅷党杁䝁䅅杢歂䍁䅁兡畂䝁䅷兙畂䝁䅑䅉瑂䝁䅅杣灂䝁䄴党杁䡁䅁杣療䝁䅑兤橂䡁䅑督畁䍁䅁兓あ䍁䅁兙獂䡁䅍睢杁䡁䅁杣療䡁䅙兡歂䝁䅕督杁䡁䅁杣療䡁䅁党祂䡁䅑入獁䍁䅁党畂䝁䅕杣湂䡁䅫䅌杁䝁䄰兙祂䝁䅫杢求䍁䅷䅉桂䝁䄴䅚杁䝁䅅杤灂䝁䅅䅤灂䝁䄸杢杁䝁䅫杢穂䡁䅕杣桂䝁䄴睙求䑁䅳䅉あ䡁䅉兙㉂䝁䅕䅢杁䝁䅫杢穂䡁䅕杣桂䝁䄴睙求䑁䅳䅉桂䝁䅍睙灂䝁䅑党畂䡁䅑䅌杁䝁䅑兡穂䝁䅅杙灂䝁䅷兡あ䡁䅫䅌杁䝁䅅杢歂䍁䅁兢求䝁䅑兡橂䝁䅅䅢杁䡁䅁䅢桂䝁䄴䅉灂䝁䄴督ㅂ䡁䅉兙畂䝁䅍党杁䝁䅍睢㉂䝁䅕杣桂䝁䅣党穂䑁䅳䅉橂䝁䅅䅣あ䝁䅫杤求䍁䅁兡畂䡁䅍兤祂䝁䅅杢橂䝁䅕䅉睂䡁䅉睢湂䡁䅉兙瑂䡁䅍睏杁䝁䅕兢睂䝁䅷睢㕂䝁䅕杣婁䡉䅍䅉獂䝁䅫兙楂䝁䅫䅢灂䡁䅑入㝁䍁䅁睙療䝁䄴䅤祂䝁䅅睙あ䍁䅁兙畂䝁䅑䅉橂䝁䄸兢瑂䝁䅕杣橂䝁䅫兙獂䍁䅁督ㅂ䡁䅉党あ䡁䅫䅉橂䝁䄸杤求䡁䅉兙湂䝁䅕督㝁䍁䅁兙畂䝁䅑䅉橂䝁䄸䅢獂䝁䅅䅤求䡁䅉兙獂䍁䅁䅣祂䝁䄸䅤求䝁䅍䅤灂䝁䄸杢獁䍁䅁䅚求䝁䅉䅤杁䝁䅍兙畂䝁䅍党獂䝁䅷兙あ䝁䅫睢畂䍁䅷䅉桂䝁䄴䅚杁䡁䅍党祂䡁䅙兡橂䝁䅕䅉橂䝁䄸杢あ䡁䅉兙橂䡁䅑䅉祂䝁䅕兡瑂䝁䅉兤祂䡁䅍党瑂䝁䅕杢あ䍁䅁䅣祂䝁䄸䅚ㅂ䝁䅍䅤穂䍁䄴䅉啂䝁䅧兡穂䍁䅁督求䝁䅣兢求䝁䄴䅤杁䝁䄰兙祂䝁䅳党あ䡁䅍䅉灂䡁䅑督杁䡁䅁杣療䝁䅑兤橂䡁䅑督杁䡁䅑䅡祂䝁䄸兤湂䝁䅧䅉桂䍁䅁睚祂䝁䄸兤睂䍁䅁睢浂䍁䅁䅢灂䝁䅍党畂䡁䅍党歂䍁䅁兡畂䝁䅑党睂䝁䅕杢歂䝁䅕杢あ䍁䅁杣求䡁䅑兙灂䝁䅷䅉桂䝁䄴䅚杁䡁䅣䅡療䝁䅷党穂䝁䅅䅢求䍁䅁杙祂䝁䄸睡求䡁䅉督畁䍁䅁兓あ䡁䅍䅉卂䝁䅕兡畂䡁䅍兤祂䝁䅅杢橂䝁䅕䅉穂䝁䅕睚瑂䝁䅕杢あ䍁䅁䅣祂䝁䄸杤灂䝁䅑党穂䍁䅁睙桂䡁䅍兤桂䝁䅷䅤㕂䍁䅁杣求䝁䅫杢穂䡁䅕杣桂䝁䄴睙求䍁䅁杚療䡁䅉䅉あ䝁䅧兡祂䝁䅑䅉睂䝁䅅杣あ䡁䅫䅉獂䝁䅫兙楂䝁䅫䅢灂䡁䅑入杁䝁䅕䅥睂䝁䄸督ㅂ䡁䅉党穂䑁䅳䅉瑂䝁䅅杣灂䝁䄴党杁䝁䅅杢歂䍁䅁兙㉂䝁䅫兙あ䝁䅫睢畂䑁䅳䅉瑂䝁䄸䅤療䡁䅉䅉祂䝁䅕兡畂䡁䅍兤祂䝁䅅杢橂䝁䅕䅌杁䡁䅣䅡療䝁䅷党杁䝁䅅睙橂䝁䄸兤畂䡁䅑䅉瑂䡁䅕䅢あ䝁䅫兌獂䝁䅫杢求䍁䅁䅤祂䝁䅕兙あ䝁䅫党穂䍁䅷䅉橂䡁䅫杙求䡁䅉䅌杁䡁䅑杣桂䝁䅑党杁䝁䅍杣求䝁䅑兡あ䍁䅷䅉穂䡁䅕杣求䡁䅑入獁䍁䅁兙橂䝁䅍兡歂䝁䅕杢あ䍁䅁兙畂䝁䅑䅉潂䝁䅕兙獂䡁䅑䅡獁䍁䅁睤療䡁䅉睡求䡁䅉督婁䍉䅁睙療䝁䄰䅣求䝁䄴督桂䡁䅑兡療䝁䄴䅉橂䝁䅅䅤桂䡁䅍䅤祂䝁䄸䅣潂䝁䅕䅌杁䝁䅅睚祂䝁䅫睙ㅂ䝁䅷䅤ㅂ䡁䅉党獁䍁䅁䅤祂䝁䅅䅚求䍁䅁睙祂䝁䅕䅚灂䡁䅑䅌杁䝁䅅杢歂䍁䅁䅣療䝁䅷兡あ䝁䅫睙桂䝁䅷䅉祂䝁䅫督牂䍁䅁䅣祂䝁䄸䅚ㅂ䝁䅍䅤穂䑁䅳䅉祂䝁䅕兡畂䡁䅍兤祂䝁䅅杢橂䝁䅕䅉睂䡁䅉睢あ䝁䅕睙あ䝁䅫睢畂䍁䅁杚療䡁䅉䅉橂䝁䅅䅤桂䡁䅍䅤祂䝁䄸䅣潂䝁䅫睙杁䝁䅷睢穂䡁䅍党穂䍁䅷䅉桂䝁䄴䅚杁䡁䅁党祂䡁䅍睢畂䝁䅅䅢杁䝁䅷兡畂䝁䅕督杁䝁䅅杢歂䍁䅁睙療䝁䄰兢求䡁䅉睙灂䝁䅅䅢杁䡁䅁杣療䡁䅁党祂䡁䅑入杁䝁䅕䅥睂䝁䄸督ㅂ䡁䅉党穂䑁䅳䅉獂䝁䅫杚求䍁䅁杣求䝁䅫杢穂䡁䅕杣桂䝁䄴睙求䑁䅳䅉橂䝁䅅督ㅂ䝁䅅䅢あ䡁䅫䅉橂䝁䅷兙穂䝁䅧睏杁䝁䅅杢歂䍁䅁杣灂䡁䅍睡杁䝁䄰兙畂䝁䅅睚求䝁䄰党畂䡁䅑䅉穂䝁䄸䅢ㅂ䡁䅑兡療䝁䄴督畁䍁䅁䅖潂䝁䅫督杁䡁䅍党湂䝁䄰党畂䡁䅑䅉瑂䝁䅅杣牂䝁䅕䅤穂䍁䅁兡あ䡁䅍䅉祂䝁䅕兡畂䡁䅍兤祂䝁䅅杢橂䝁䅕䅉睂䡁䅉睢歂䡁䅕睙あ䡁䅍䅉あ䝁䅧杣療䡁䅕睚潂䍁䅁杙祂䝁䄸睡求䡁䅉督畁䍁䅁䅖潂䝁䅕䅉橂䝁䄸兢睂䝁䅅杢㕂䉁杫督杁䕁䄰睢祂䡁䅑睚桂䝁䅣党杁䡁䅍党湂䝁䄰党畂䡁䅑䅉療䝁䅙杚求䡁䅉督杁䝁䅑兡祂䝁䅕睙あ䍁䅁兢療䡁䅉䅤湂䝁䅅睚求䍁䅁兡畂䡁䅍兤祂䝁䅅杢橂䝁䅕䅉桂䝁䄴䅚杁䝁䄰睢祂䡁䅑睚桂䝁䅣党杁䡁䅉党灂䝁䄴督ㅂ䡁䅉兙畂䝁䅍党畁䍁䅁䅖潂䝁䅕䅉橂䝁䄸兢睂䝁䅅杢㕂䍁䅁睤桂䡁䅍䅉浂䝁䄸兤畂䝁䅑党歂䍁䅁兡畂䍁䅁免㕁䑁䅫兎杁䝁䅅杢歂䍁䅁兡穂䍁䅁杙桂䡁䅍党歂䍁䅁兡畂䍁䅁䅕求䝁䄰杙祂䝁䄸睡求䍁䅷䅉䍂䝁䅕杣瑂䡁䅕䅚桂䍁䄴䅁䑂睅䅁杯䄸䕁䅅杣橂䝁䅧党祂䍁䄰䅒桂䝁䄴兡求䝁䅷督瑁䕁䄰兡歂䝁䅷兙畂䝁䅑䅉䑂䝁䄸兢睂䝁䅅杢㕂䍁䅁党畂䝁䅣兙湂䝁䅕督杁䝁䅫杢杁䡁䅑䅡求䍁䅁䅣祂䝁䄸睙ㅂ䡁䅉党瑂䝁䅕杢あ䍁䅷䅉あ䡁䅉兙畂䡁䅍䅣療䡁䅉䅤桂䡁䅑兡療䝁䄴䅌杁䡁䅍䅤療䡁䅉兙湂䝁䅕䅌杁䡁䅁杣療䝁䅍党穂䡁䅍兡畂䝁䅣䅌杁䝁䅅杢歂䍁䅁兢求䡁䅉睙潂䝁䅅杢歂䝁䅫督灂䝁䄴睚杁䝁䄸杚杁䝁䅅睚祂䝁䅫睙ㅂ䝁䅷䅤ㅂ䡁䅉兙獂䍁䅁睙療䝁䄰兢療䝁䅑兡あ䝁䅫党穂䍁䅷䅉灂䝁䄴睚祂䝁䅕䅚灂䝁䅕杢あ䡁䅍䅌杁䝁䅙䅢桂䡁䅙睢祂䡁䅍䅌杁䝁䅅杢歂䍁䅁督療䝁䅷兤あ䝁䅫睢畂䡁䅍䅉灂䝁䄴䅉あ䝁䅧党杁䙁䅕杢灂䡁䅑党歂䍁䅁睕あ䝁䅅䅤求䡁䅍䅌杁䙁䅍睤灂䡁䅑来求䡁䅉䅢桂䝁䄴䅚獁䍁䅁䅤潂䝁䅕䅉䑂䝁䅅入瑂䝁䅅杢杁䕁䅫督獂䝁䅅杢歂䡁䅍䅌杁䕁䅉杣桂䡁䅯兡獂䍁䅷䅉乂䝁䅕䅥灂䝁䅍睢獁䍁䅁睑桂䝁䄴兙歂䝁䅅䅌杁䡁䅑䅡求䍁䅁兖畂䝁䅫䅤求䝁䅑䅉䱂䝁䅫杢湂䝁䅑睢瑂䍁䅷䅉桂䝁䄴䅚杁䝁䅫杢あ䝁䅕杣畂䝁䅅䅤灂䝁䄸杢桂䝁䅷䅢㕂䍁䄴䅉䩂䡁䅑䅉療䡁䅁党祂䝁䅅䅤求䡁䅍䅉灂䝁䄴䅉あ䝁䅧杣求䝁䅕䅉穂䝁䅕睚瑂䝁䅕杢あ䡁䅍杏杁䕁䅅睚杁䙁䅍党祂䡁䅙兡橂䝁䅕督杁䝁䅅杢歂䍁䅁睔灂䝁䅷督求䝁䅕䅚穂䍁䅷䅉䑂䝁䅅杣楂䝁䄸䅡㕂䝁䅑杣桂䡁䅑党杁䙁䅍睢獂䡁䅕䅤灂䝁䄸杢穂䍁䅷䅉桂䝁䄴䅚杁䕁䄴兤あ䡁䅉兡あ䝁䅫睢畂䍁䄴䅉啂䝁䅧党杁䝁䅍睢瑂䡁䅁兙畂䡁䅫䅉療䡁䅉兡湂䝁䅫杢桂䡁䅑党穂䍁䅷䅉瑂䝁䅕杣橂䝁䅧兙畂䝁䅑兡穂䝁䅕督獁䍁䅁督あ䝁䄸杣求䡁䅍䅌杁䝁䅅杢歂䍁䅁䅤祂䝁䅅杢穂䡁䅁睢祂䡁䅑督杁䝁䅅睚祂䝁䅫睙ㅂ䝁䅷䅤ㅂ䡁䅉兙獂䍁䅁杣桂䡁䅣䅉瑂䝁䅅䅤求䡁䅉兡桂䝁䅷督獁䍁䅁督ㅂ䝁䅍䅡杁䝁䅅督杁䝁䄸兡獂䡁䅍党求䝁䅑督杁䝁䅅杢歂䍁䅁督療䝁䅙䅤杁䡁䅍党求䝁䅑督畁䍁䅁兓あ䍁䅁兙獂䡁䅍睢杁䝁䅕杢湂䝁䅅睚求䡁䅍䅉灂䝁䄴䅉あ䝁䅧党杁䝁䅅睚祂䝁䅫睙ㅂ䝁䅷䅤ㅂ䡁䅉兙獂䍁䅁睙療䝁䄰兢療䝁䅑兡あ䡁䅫䅉桂䝁䄴䅚杁䝁䅙党求䝁䅑䅉睂䡁䅉睢歂䡁䅕睙あ䍁䅁兡瑂䡁䅁睢祂䡁䅑䅌杁䝁䅕䅥睂䝁䄸杣あ䍁䅷䅉桂䝁䄴䅚杁䝁䅑兡穂䡁䅑杣灂䝁䅉兤あ䝁䅫睢畂䑁䅳䅉桂䝁䄴䅚杁䡁䅙兙祂䝁䅫睢ㅂ䡁䅍䅉穂䡁䅑杣ㅂ䝁䅍䅤ㅂ䡁䅉党歂䍁䅁䅤祂䝁䅅䅚求䍁䅁杚灂䝁䄴兙畂䝁䅍党杁䝁䅅睙あ䝁䅫杤灂䡁䅑兡求䡁䅍杌杁䕁䅫杢杁䝁䅅䅚歂䝁䅫䅤灂䝁䄸杢獁䍁䅁䅤潂䝁䅕䅉橂䝁䄸兢睂䝁䅅杢㕂䍁䅁睢浂䝁䅙党祂䡁䅍䅉穂䝁䄸入楂䝁䅕兙畂䍁䅁兢求䝁䅅䅢杁䝁䅅杢歂䍁䅁睢灂䝁䅷睏杁䡁䅙党湂䝁䅕䅤桂䝁䅉䅢求䍁䅁兙畂䝁䅑䅉穂䝁䅅䅢桂䝁䅑䅉療䝁䅫䅢穂䍁䅁兙畂䝁䅑䅉睂䡁䅉睢あ䝁䅕兡畂䍁䅁兢求䝁䅅䅢穂䑁䅳䅉灂䝁䄴睚祂䝁䅕䅚灂䝁䅕杢あ䡁䅍䅉浂䝁䄸杣杁䡁䅑䅡求䍁䅁杚療䝁䄸䅚獁䍁䅁杚求䝁䅕䅚獁䍁䅁党畂䝁䅕杣湂䡁䅫䅌杁䝁䅅杢歂䍁䅁兡畂䝁䅑兤穂䡁䅑杣灂䝁䅅䅢杁䝁䅍兤穂䡁䅑睢瑂䝁䅕杣穂䑁䅳䅉瑂䝁䅅杣湂䝁䅅杣灂䝁䄴党獁䍁䅁督潂䝁䄸杣あ䝁䅕杢灂䝁䄴睚獁䍁䅁兙畂䝁䅑䅉療䡁䅑䅡求䡁䅉䅉浂䝁䄸睢歂䍁䅁䅣祂䝁䄸䅚ㅂ䝁䅍䅤穂䑁䅳䅉桂䝁䄴䅚杁䡁䅁兙祂䡁䅑兡桂䝁䅷䅢㕂䍁䅁杣求䝁䅙兡畂䝁䅕䅚杁䝁䄸兡獂䡁䅍䅉あ䝁䄸䅉睂䡁䅉睢歂䡁䅕睙求䍁䅁杙灂䝁䄸䅚灂䝁䅕督求䝁䅷䅉桂䝁䄴䅚杁䝁䅣䅢㕂䝁䅍睢獂䡁䅍䅉浂䝁䄸杣杁䡁䅕督求䍁䅁兡畂䍁䅁睙潂䝁䅕兢灂䝁䅍兙獂䡁䅍䅌杁䡁䅁兙灂䝁䄴䅤穂䍁䅷䅉桂䝁䄴䅚杁䝁䄸䅤潂䝁䅕杣杁䝁䅫杢歂䡁䅕督あ䡁䅉兡桂䝁䅷䅉睂䡁䅉睢歂䡁䅕睙あ䡁䅍杌杁䕁䅙兤祂䡁䅑䅡求䡁䅉䅌杁䝁䅫䅤杁䡁䅁杣療䡁䅙兡歂䝁䅕督杁䡁䅁党桂䝁䄴兤あ䡁䅍䅌杁䡁䅁党桂䝁䄴兤あ䍁䄰䅚求䡁䅉兡㉂䝁䅕䅚杁䝁䅫杢湂䡁䅉党歂䝁䅫党畂䡁䅑督獁䍁䅁兙畂䝁䅑䅉橂䝁䄸䅤あ䝁䄸杢杁䝁䅍党獂䝁䅷兤獂䝁䄸督求䍁䅁䅣ㅂ䝁䅷䅣㝁䍁䅁督㍂䝁䅕党あ䝁䅕杢求䡁䅉督獁䍁䅁睙療䡁䅉杢杁䝁䅅杢歂䍁䅁睤潂䝁䅕兙あ䍁䅁督あ䝁䅅杣橂䝁䅧党穂䍁䅷䅉穂䡁䅫杣ㅂ䡁䅁䅌杁䝁䅣䅢ㅂ䝁䅍睢穂䝁䅕䅌杁䡁䅣䅡求䝁䅅䅤杁䝁䅙䅢療䡁䅕杣獁䍁䅁兙畂䝁䅑䅉歂䝁䅕䅥あ䡁䅉睢穂䝁䅕睏杁䝁䅅䅢橂䝁䄸䅡療䝁䅷䅌杁䝁䅅杢歂䍁䅁睢あ䝁䅧党祂䍁䅁杚療䝁䄸䅚杁䝁䅅杢歂䍁䅁兙畂䝁䅫兢桂䝁䅷䅉浂䝁䅕党歂䍁䅁兡畂䝁䅣杣求䝁䅑兡求䝁䄴䅤穂䑁䅳䅉求䡁䅑䅡㕂䝁䅷䅉桂䝁䅷睙療䝁䅧睢獂䍁䅁兙畂䝁䅑䅉求䡁䅑䅡桂䝁䄴睢獂䑁䅳䅉橂䝁䄸杣畂䍁䅁睚獂䡁䅕䅤求䝁䄴䅉浂䝁䅕党歂䍁䅁兙畂䝁䅑䅉瑂䝁䅕兙獂䑁䅳䅉歂䝁䅫督あ䝁䅫䅢獂䝁䅕杣穂䉁杫䅉湂䡁䅉兙灂䝁䄴督㝁䍁䅁睙療䡁䅉杢杁䝁䅣党祂䝁䄰睏杁䝁䅅杢歂䍁䅁睙灂䡁䅑杣灂䝁䅍䅉桂䝁䅍兡歂䡁䅍杌杁䕁䅅䅚歂䝁䅫䅤灂䝁䄸杢桂䝁䅷䅢㕂䍁䅷䅉あ䝁䅧党杁䝁䅍睢瑂䡁䅁兙畂䡁䅫䅉睂䡁䅉睢㉂䝁䅫䅚求䡁䅍䅉睂䡁䅉睢あ䝁䅕兡畂䡁䅍䅌杁䝁䄴兙あ䡁䅕杣桂䝁䅷䅉浂䝁䅷兙㉂䝁䄸杣穂䍁䅷䅉浂䝁䅷兙㉂䝁䄸杣杁䡁䅍入穂䡁䅑党瑂䡁䅍䅌杁䝁䄴兙あ䡁䅕杣桂䝁䅷䅉橂䝁䄸䅢療䡁䅉督獁䍁䅁党瑂䡁䅕䅢穂䝁䅫杚灂䝁䅕杣穂䍁䅷䅉穂䝁䄸䅢ㅂ䝁䅉䅢求䍁䅁杚灂䝁䅉党祂䍁䅷䅉睂䝁䄸䅢㕂䝁䄸䅢穂䍁䅷䅉潂䡁䅫䅚祂䝁䄸睙療䝁䅷䅢療䝁䅫䅚穂䍁䅷䅉睂䡁䅉睢楂䝁䅫睢あ䝁䅫睙穂䍁䅷䅉睂䡁䅉党楂䝁䅫睢あ䝁䅫睙穂䍁䅷䅉睂䝁䄸督あ䝁䅉兡療䡁䅑兡橂䡁䅍䅌杁䝁䅕杢㙂䡁䅫兢求䡁䅍䅌杁䝁䅅杢歂䍁䅁杙療䡁䅑兙畂䝁䅫睙桂䝁䅷䅉求䡁䅧䅤祂䝁䅅睙あ䡁䅍睏杁䝁䅅杢歂䍁䅁睢あ䝁䅧党祂䍁䅁督睂䝁䅕睙灂䝁䅅䅢あ䡁䅫䅉浂䝁䄸睢歂䍁䅁兙畂䝁䅑䅉浂䝁䅕党歂䍁䅁兡畂䝁䅣杣求䝁䅑兡求䝁䄴䅤穂䑁䅳䅉求䝁䅑兡楂䝁䅷党杁䝁䅉党桂䝁䄴督㝁䍁䅁杚療䡁䅉兢ㅂ䝁䅷兙杁䝁䅙党求䝁䅑督獁䍁䅁兙畂䝁䅑䅉桂䝁䄴兡瑂䝁䅅䅢杁䝁䅧党桂䝁䅷䅤潂䍁䅁兙畂䝁䅑䅉畂䡁䅕䅤祂䝁䅫䅤灂䝁䄸杢杁䡁䅁杣療䝁䅑兤橂䡁䅑督㝁䍁䅁兙畂䝁䅑䅉橂䝁䄸杢あ䡁䅉兙橂䡁䅑䅉桂䝁䄴䅚杁䡁䅁杣灂䡁䅙兙あ䝁䅕䅉獂䝁䅅杙求䝁䅷䅉睂䝁䅕䅤杁䡁䅑杣求䝁䅅䅤穂䍁䅁兙畂䝁䅑䅉浂䝁䄸睢歂䍁䅁䅣祂䝁䄸䅚ㅂ䝁䅍䅤穂䍁䄴䅉䩂䡁䅑䅉桂䝁䅷督療䍁䅁睢浂䝁䅙党祂䡁䅍䅉浂䡁䅕䅤ㅂ䡁䅉党穂䍁䅁睙療䝁䄰兢灂䡁䅍督灂䝁䄸杢杁䝁䄰党祂䝁䅍䅡桂䝁䄴䅤㝁䍁䅁睙療䝁䄰兢療䝁䅑兡あ䡁䅫䅉楂䡁䅉睢牂䝁䅕杣桂䝁䅣党杁䡁䅍党祂䡁䅙兡橂䝁䅕督㝁䍁䅁睙桂䡁䅍䅡杁䝁䄰兙祂䝁䅣兡畂䡁䅍䅉桂䝁䄴䅚杁䡁䅍党橂䡁䅕杣灂䡁䅑兡求䡁䅍䅉睂䝁䅷党歂䝁䅣党歂䍁䅁䅤療䍁䅁睙療䝁䄰兢療䝁䅑兡あ䡁䅫䅉求䡁䅧睙潂䝁䅅杢湂䝁䅕䅉橂䝁䅷党桂䡁䅉兡畂䝁䅣䅡療䡁䅕督求䑁䅳䅉桂䝁䄴䅚杁䝁䅍兙穂䝁䅧䅉睂䝁䅷党歂䝁䅣党歂䍁䅁兙穂䍁䅁督求䝁䅍兤祂䝁䅫䅤㕂䍁䅁兤畂䝁䅑党祂䍁䅁睙求䡁䅉䅤桂䝁䅫杢杁䝁䅫杢穂䡁䅕杣桂䝁䄴睙求䍁䅁兙祂䡁䅉兙畂䝁䅣党瑂䝁䅕杢あ䡁䅍杌杁䙁䅑䅡求䍁䅁睙療䝁䄰䅣桂䝁䄴入杁䡁䅣兙穂䍁䅁杚療䡁䅕杢歂䝁䅕䅚杁䝁䅫杢杁䑁䅅兏睁䑁䅉䅉桂䝁䄴䅚杁䝁䅫督杁䝁䅧党桂䝁䅑兣ㅂ䝁䅅杣あ䝁䅕杣求䝁䅑䅉灂䝁䄴䅉䑂䝁䅧兡橂䝁䅅睚療䍁䅷䅉䩂䝁䅷䅢灂䝁䄴睢灂䡁䅍杌䅁䑁呷䅁䍁睂䅁兑祂䝁䅍䅡祂䝁䄸睙牂䍁䅷䅉䩂䝁䄴睙畁䍁䅷䅉あ䝁䄸睚求䡁䅑䅡求䡁䅉䅉㍂䝁䅫䅤潂䍁䅁兡あ䡁䅍䅉穂䡁䅕杙穂䝁䅫䅚灂䝁䅅杣灂䝁䅕督獁䍁䅁睢睂䝁䅕杣桂䡁䅑党穂䍁䅁兙穂䍁䅁兙畂䍁䅁党畂䝁䅕杣湂䡁䅫䅉灂䝁䄴杚祂䝁䅅督あ䡁䅉兤橂䡁䅑兤祂䝁䅕䅉橂䝁䄸兢睂䝁䅅杢㕂䍁䅁兡畂䍁䅁䅤潂䝁䅕䅉噂䝁䄴兡あ䝁䅕䅚杁䙁䅍䅤桂䡁䅑党穂䍁䄴䅉啂䝁䅧党杁䝁䅍睢瑂䡁䅁兙畂䡁䅫䅉療䡁䅁党祂䝁䅅䅤求䡁䅍䅉灂䝁䄴䅉あ䡁䅣睢杁䡁䅍党湂䝁䄰党畂䡁䅑督獁䍁䅁睑療䝁䄴䅤祂䝁䅅睙あ䍁䅁睔睂䝁䅕杣桂䡁䅑兡療䝁䄴督杁䝁䅅杢歂䍁䅁兑浂䡁䅑党祂䝁䄰兙祂䝁䅳党あ䍁䅁睕求䡁䅉杤灂䝁䅍党穂䍁䄴䅉䩂䡁䅑䅉求䝁䄴睚桂䝁䅣党穂䍁䅁兡畂䍁䅁䅤潂䝁䅕䅉歂䝁䅕督灂䝁䅣杢灂䝁䄴睚獁䍁䅁督療䡁䅕杣橂䝁䅫杢湂䍁䅷䅉療䡁䅣杢灂䝁䄴睚獁䍁䅁兡畂䡁䅍䅤桂䝁䅷䅢灂䝁䄴睚獁䍁䅁睢睂䝁䅕杣桂䡁䅑兡畂䝁䅣䅌杁䡁䅍党祂䡁䅙兡橂䝁䅫杢湂䍁䅷䅉祂䝁䅕䅣桂䝁䅫杣灂䝁䄴睚獁䍁䅁兙畂䝁䅑䅉瑂䝁䅅兡畂䡁䅑兙灂䝁䄴兡畂䝁䅣䅉療䝁䅙䅉灂䡁䅑督杁䝁䄸睤畂䝁䅕䅚杁䝁䅙䅢求䝁䅕䅤杁䝁䄸杚杁䝁䄴兙あ䡁䅕杣桂䝁䅷䅉湂䝁䅅督杁䝁䅍睢瑂䡁䅁杣求䡁䅍督灂䝁䄸杢杁䝁䅕兣ㅂ䝁䅫䅣瑂䝁䅕杢あ䍁䅁䅤療䍁䅁䅣祂䝁䄸杤灂䝁䅑党杁䝁䄴兙あ䡁䅕杣桂䝁䅷䅉湂䝁䅅督杁䝁䅍睢瑂䡁䅁杣求䡁䅍督灂䝁䄸杢杁䡁䅍党祂䡁䅙兡橂䝁䅕督畁䍁䅁䅖潂䝁䅕䅉橂䝁䄸兢睂䝁䅅杢㕂䍁䅁兙獂䡁䅍睢杁䡁䅍党獂䝁䅷督杁䝁䄸杤求䡁䅉兌あ䝁䅧党瑁䝁䅍睢ㅂ䝁䄴䅤求䡁䅉䅉睂䝁䅅杣あ䡁䅍䅉桂䝁䄴䅚杁䝁䅍睢瑂䡁䅁睢畂䝁䅕杢あ䡁䅍睏杁䝁䅅杢歂䍁䅁䅣祂䝁䄸杤灂䝁䅑党穂䍁䅁睢睂䝁䅕杣桂䡁䅑兡療䝁䄴督獁䍁䅁兢桂䝁䅯睢祂䍁䅁兙畂䝁䅑䅉祂䝁䄸兤あ䝁䅫杢求䍁䅁兢桂䝁䅫杢あ䝁䅕杢桂䝁䄴睙求䍁䅷䅉療䡁䅙党祂䝁䅧兙ㅂ䝁䅷䅌杁䝁䅅杢歂䍁䅁杣求䝁䅍睢畂䝁䅙兡湂䡁䅕杣桂䡁䅑兡療䝁䄴䅉穂䝁䅕杣㉂䝁䅫睙求䡁䅍䅉あ䝁䄸䅉橂䡁䅕督あ䝁䄸兢求䡁䅉督杁䡁䅣䅡療䍁䅁睢㍂䝁䄴䅉橂䝁䄸兢睂䡁䅉党穂䡁䅍兡療䝁䄴䅉求䡁䅅兤灂䡁䅁兢求䝁䄴䅤畁䍁䅁兓あ䍁䅁督求䡁䅉杤求䡁䅍䅉灂䝁䄴䅤求䝁䅣杣桂䡁䅑党歂䍁䅁兙畂䝁䅑䅉灂䝁䄴䅚求䡁䅁党畂䝁䅑党畂䡁䅑䅉療䝁䅫䅢杁䝁䅅杢歂䍁䅁杢桂䡁䅑兤祂䝁䅅䅢杁䝁䅣兙穂䍁䅁䅣祂䝁䄸睙求䡁䅍督療䡁䅉督獁䍁䅁睚桂䡁䅑䅡求䡁䅉党祂䡁䅍䅌杁䝁䅅杢歂䍁䅁䅤祂䝁䅅杢穂䡁䅁睢祂䡁䅑党祂䡁䅍杌杁䙁䅑䅡求䍁䅁睙療䝁䄰䅣桂䝁䄴入杁䡁䅣兙穂䍁䅁杚療䡁䅉兢求䡁䅉䅢㕂䍁䅁睡畂䝁䄸睤畂䍁䅁兙穂䍁䅁兒㑂䡁䅑党祂䡁䅉兙畂䍁䅁䅓療䝁䅷䅚灂䝁䄴睚穂䍁䅷䅉䩂䝁䄴睙畁䍁䅁兙畂䝁䅑䅉橂䝁䅧兙畂䝁䅣党歂䍁䅁兡あ䡁䅍䅉畂䝁䅅兢求䍁䅁䅤療䍁䅁兑祂䝁䅍䅡祂䝁䄸睙牂䍁䅷䅉䩂䝁䄴睙畁䍁䅁兡畂䍁䅁杔療䡁䅙党瑂䝁䅉党祂䍁䅁杍睁䑁䅅兎畁䍁䅁兑祂䝁䅍䅡祂䝁䄸睙牂䍁䅷䅉䩂䝁䄴睙畁䍁䅁睤桂䡁䅍䅉浂䝁䄸兤畂䝁䅑党歂䍁䅁兡畂䍁䅁免㕁䑁䅫䅍杁䝁䅅杢歂䍁䅁兡穂䍁䅁䅡求䝁䅅䅚硂䡁䅕兙祂䡁䅑党祂䝁䅕䅚杁䝁䅫杢杁䕁䅧睢ㅂ䡁䅍䅤療䝁䄴䅌杁䙁䅑党㑂䝁䅅督畁䅁䅁桮䅑䝁䭷䅁䉂䡁䅉睙療䡁䅍兙獁䍁䅁兓畂䝁䅍杌獁䍁䅁䅤療䝁䅣党あ䝁䅧党祂䍁䅁睤灂䡁䅑䅡杁䝁䅫䅤穂䍁䅁督ㅂ䝁䅉督灂䝁䅑兡桂䡁䅉兡求䡁䅍䅌杁䡁䅁杣療䡁䅙兡歂䝁䅕督杁䝁䅫杢浂䡁䅉兙穂䡁䅑杣ㅂ䝁䅍䅤ㅂ䡁䅉党瑁䡁䅉党獂䝁䅅䅤求䝁䅑䅉睂䡁䅉睢歂䡁䅕睙あ䡁䅍䅉桂䝁䄴䅚杁䡁䅍睢獂䡁䅕䅤灂䝁䄸杢穂䍁䅁杚療䡁䅉䅉あ䝁䅧党杁䝁䅍睢畂䡁䅍䅤祂䡁䅕睙あ䝁䅫睢畂䍁䅷䅉求䝁䄴睚灂䝁䄴党求䡁䅉党歂䍁䅁督あ䡁䅉兤橂䡁䅑兤祂䝁䅕督獁䍁䅁兙畂䝁䅑䅉あ䡁䅉兙畂䡁䅍䅣療䡁䅉䅤桂䡁䅑兡療䝁䄴䅉瑂䝁䅅杣牂䝁䅕䅤穂䍁䅁兡畂䍁䅁䅤潂䝁䅕䅉噂䝁䄴兡あ䝁䅕䅚杁䙁䅍䅤桂䡁䅑党穂䍁䄴䅉䩂䡁䅑䅉療䡁䅁党祂䝁䅅䅤求䡁䅍䅉あ䝁䅧杣療䡁䅕睚潂䍁䅁䅤潂䡁䅉党求䍁䅁督求䝁䅣兢求䝁䄴䅤穂䑁䅯䅉䑂䝁䄸杢穂䡁䅑杣ㅂ䝁䅍䅤灂䝁䄸杢杁䙁䅁杣療䝁䅑兤橂䡁䅑督獁䍁䅁兒畂䝁䅣兡畂䝁䅕党祂䝁䅕䅚杁䙁䅍䅤祂䡁䅕睙あ䡁䅕杣求䡁䅍䅌杁䝁䅅杢歂䍁䅁䅖祂䝁䅅杢穂䡁䅁睢祂䡁䅑兙あ䝁䅫睢畂䍁䅁䅕祂䝁䄸䅚ㅂ䝁䅍䅤穂䍁䄴䅉啂䝁䅧党杁䕁䅍睢畂䡁䅍䅤祂䡁䅕睙あ䝁䅫睢畂䍁䅁䅕祂䝁䄸䅚ㅂ䝁䅍䅤穂䍁䅁督求䝁䅣兢求䝁䄴䅤杁䝁䄸杚浂䝁䅕杣穂䍁䅁杢桂䡁䅑兤祂䝁䅅䅢杁䝁䅅杢歂䍁䅁杣求䝁䅍入橂䝁䅷党歂䍁䅁兙湂䝁䅣杣求䝁䅣兙あ䝁䅕督㝁䍁䅁督睂䝁䅕睙灂䝁䅅䅢あ䡁䅫䅉瑂䝁䅅䅤求䡁䅉兡桂䝁䅷督㝁䍁䅁兙畂䝁䅑䅉橂䝁䄸杢穂䡁䅑杣ㅂ䝁䅍䅤灂䝁䄸杢杁䡁䅍兡あ䝁䅕䅉穂䡁䅕䅣睂䝁䄸杣あ䍁䅁党硂䡁䅕兡睂䝁䄰党畂䡁䅑䅌杁䝁䅫杢橂䝁䅷兤歂䝁䅫杢湂䍁䅁䅤祂䝁䅕杢橂䝁䅧䅉穂䝁䅧兡求䝁䅷䅚穂䍁䅁兙畂䝁䅑䅉穂䝁䅧睢祂䝁䅫杢湂䍁䅁䅣祂䝁䄸䅚ㅂ䝁䅍䅤穂䍁䅁杚療䡁䅉䅉祂䝁䅕督灂䝁䅑党畂䡁䅑兡桂䝁䅷䅉桂䝁䄴䅚杁䝁䄴睢畂䍁䄰杣求䡁䅍兡歂䝁䅕杢あ䝁䅫兙獂䍁䅁睙療䝁䄴督あ䡁䅉兤橂䡁䅑兡療䝁䄴䅌杁䝁䅅杢歂䍁䅁督睂䝁䅕睙灂䝁䅅䅢あ䡁䅫睌療䡁䅑䅡求䡁䅉䅉睂䡁䅉睢歂䡁䅕睙あ䡁䅍䅌杁䝁䅅督杁䡁䅣党獂䝁䅷䅉桂䡁䅍䅉浂䝁䄸杣杁䝁䅫杢浂䡁䅉兙穂䡁䅑杣ㅂ䝁䅍䅤ㅂ䡁䅉党杁䝁䅍睢畂䡁䅍䅤祂䡁䅕睙あ䝁䅫睢畂䍁䄴䅉啂䝁䅧党杁䕁䅕杢湂䝁䅫杢求䝁䅕杣求䝁䅑䅉呂䡁䅑杣ㅂ䝁䅍䅤ㅂ䡁䅉党穂䍁䅁督求䝁䅣兢求䝁䄴䅤杁䝁䄸杚浂䝁䅕杣穂䍁䅁兤あ䝁䅫䅢灂䡁䅑入杁䡁䅍䅤祂䡁䅕睙あ䡁䅕杣求䡁䅍䅌杁䡁䅣兡畂䝁䅑䅉あ䝁䄸睤求䡁䅉督獁䍁䅁䅤祂䝁䅅杚浂䝁䅫睙杁䡁䅍䅤祂䡁䅕睙あ䡁䅕杣求䡁䅍䅌杁䝁䅅杢歂䍁䅁䅤求䝁䅷党橂䝁䄸兢瑂䡁䅕杢灂䝁䅍兙あ䝁䅫睢畂䍁䅁督あ䡁䅉兤橂䡁䅑兤祂䝁䅕督杁䝁䅙睢祂䍁䅁党獂䝁䅕睙あ䡁䅉兡橂䝁䅫䅤㕂䍁䅁䅤祂䝁䅅杢穂䝁䄰兡穂䡁䅍兡療䝁䄴䅉桂䝁䄴䅚杁䝁䅑兡穂䡁䅑杣灂䝁䅉兤あ䝁䅫睢畂䍁䅷䅉㍂䝁䅫杢歂䍁䅁䅣療䡁䅣党祂䍁䅁睚求䝁䄴党祂䝁䅅䅤灂䝁䄸杢獁䍁䅁䅡灂䝁䅣䅡㍂䝁䅅入杁䡁䅉睢桂䝁䅑䅉橂䝁䄸杢穂䡁䅑杣ㅂ䝁䅍䅤灂䝁䄸杢獁䍁䅁兙畂䝁䅑䅉㍂䝁䅫杣求䝁䅷党穂䡁䅍䅉橂䝁䄸兢瑂䡁䅕杢灂䝁䅍兙あ䝁䅫睢畂䍁䅁兢桂䡁䅉睡求䡁䅑督畁䍁䅁䅖潂䝁䅕䅉啂䡁䅉兙畂䡁䅍䅣療䡁䅉䅤桂䡁䅑兡療䝁䄴䅉兂䡁䅉睢歂䡁䅕睙あ䡁䅍䅉穂䝁䅕睚瑂䝁䅕杢あ䍁䅁睢浂䝁䅙党祂䡁䅍䅉灂䝁䄴䅢桂䝁䄴䅚杁䝁䅉兙祂䝁䅣党穂䍁䅷䅉浂䝁䅫杙求䡁䅉睚獂䝁䅅督穂䍁䅁杙桂䡁䅉睚求䍁䅁睙療䡁䅙党祂䡁䅍䅌杁䡁䅣兡畂䝁䅍䅡求䡁䅍䅌杁䝁䄰兙祂䝁䅫杢求䍁䅁䅡桂䡁䅉䅚㍂䝁䅅杣求䍁䅷䅉桂䝁䄴䅚杁䡁䅍䅤求䝁䅕䅢杁䝁䅍睢瑂䡁䅁睢畂䝁䅕杢あ䡁䅍䅉浂䝁䄸杣杁䡁䅉兙灂䝁䅷睙桂䡁䅉督杁䝁䅅杢歂䍁䅁䅤祂䝁䅅杢穂䡁䅁睢祂䡁䅑兙あ䝁䅫睢畂䍁䅁党硂䡁䅕兡睂䝁䄰党畂䡁䅑睏杁䝁䅍兙穂䡁䅑䅉橂䝁䄸兢睂䝁䄸杢求䝁䄴䅤穂䍁䅁杚療䡁䅉䅉灂䝁䄴䅚ㅂ䡁䅍䅤祂䝁䅫兙獂䍁䅁兙畂䝁䅑䅉瑂䝁䅫杢灂䝁䄴睚杁䡁䅍党橂䡁䅑睢祂䡁䅍睏杁䝁䅅杢歂䍁䅁兙㑂䝁䅷党穂䍁䅷䅉橂䝁䅫杣橂䡁䅕䅢桂䡁䅉䅉浂䝁䄸杣湂䝁䅫杢湂䡁䅍䅌杁䝁䅅杢歂䍁䅁睙療䡁䅕䅣獂䝁䅫杢湂䍁䅁䅚求䡁䅙兡橂䝁䅕督杁䝁䅙睢祂䍁䅁杚祂䝁䅕兡湂䝁䅧䅤獁䍁䅁䅤桂䝁䄴睡獁䍁䅁䅢療䝁䅍睢瑂䝁䄸䅤灂䡁䅙党獁䍁䅁兙畂䝁䅑䅉睂䝁䅅督穂䝁䅕杢湂䝁䅕杣杁䡁䅉兙灂䝁䅷䅉あ䡁䅉兙畂䡁䅍䅣療䡁䅉䅤桂䡁䅑兡療䝁䄴䅉求䡁䅅兤灂䡁䅁兢求䝁䄴䅤獁䍁䅁兙穂䍁䅁睤求䝁䅷䅢杁䝁䅅督杁䝁䄸䅤潂䝁䅕杣杁䝁䅫杢歂䡁䅕督あ䡁䅉兡桂䝁䅷䅉ㅂ䡁䅍党穂䍁䄴䅉䉂䡁䅉睙療䡁䅍兙獁䍁䅁兓畂䝁䅍杌杁䡁䅣兙穂䍁䅁兡畂䝁䅍睢祂䡁䅁睢祂䝁䅅䅤求䝁䅑䅉灂䝁䄴䅉祁䑁䅁免㑁䍁䅁兙畂䝁䅑䅉灂䡁䅍䅉潂䝁䅕兙歂䡁䅅兤桂䡁䅉䅤求䡁䅉党歂䍁䅁兡畂䍁䅁䅒桂䝁䅷䅢桂䡁䅍䅌杁䙁䅑党㑂䝁䅅督畁䅁䅁刳䅉䑁䱙䅁䉂䡁䅉睙ㅂ䡁䅍䅉䍂䝁䅫睢穂䝁䅍兡求䝁䄴睙求䡁䅍䅌杁䕁䅫杢橂䍁䄴䅌杁䝁䅅䅉橂䝁䅷兡畂䝁䅫睙桂䝁䅷兌穂䡁䅑兙湂䝁䅕䅉楂䝁䅫睢睂䝁䅧兙祂䝁䄰兙橂䝁䅕兤あ䝁䅫睙桂䝁䅷䅉橂䝁䄸兢睂䝁䅅杢㕂䍁䅷䅉歂䝁䅕杤求䝁䅷睢睂䡁䅍䅉桂䝁䄴䅚杁䝁䅍睢瑂䝁䄰党祂䝁䅍兡桂䝁䅷兡㙂䝁䅕督杁䝁䅍兙畂䝁䅍党祂䍁䅁䅤潂䝁䅕杣桂䡁䅁兡求䡁䅍䅉灂䝁䄴䅉あ䝁䅧党杁䙁䅕杢灂䡁䅑党歂䍁䅁睕あ䝁䅅䅤求䡁䅍杌杁䙁䅑䅡求䍁䅁睙療䝁䄰䅣桂䝁䄴入婁䡉䅍䅉睂䝁䅫䅣求䝁䅷兡畂䝁䅕䅉睂䡁䅉睢歂䡁䅕睙あ䡁䅍䅉灂䝁䄴睙獂䡁䅕䅚求䍁䅁䅒療䝁䄰杤桂䝁䄴兙獂䝁䅫兢桂䝁䅉䅌杁䝁䅅杢杁䝁䅅杢あ䝁䅫兌啂䕁䅫睒䩂䙁䅑䅉桂䝁䄴䅤灂䝁䅉睢歂䡁䅫䅌杁䡁䅣䅡灂䝁䅍䅡杁䝁䅫督杁䝁䅫杢杁䙁䅁䅡桂䡁䅍党杁䑁䅉䅉桂䝁䄴䅚杁䙁䅁䅡桂䡁䅍党杁䑁䅍䅉橂䝁䅷兡畂䝁䅫睙桂䝁䅷䅉あ䡁䅉兡桂䝁䅷睏杁䝁䅅杢歂䍁䅁兑䍂䑁䅍䅍㑁䍁䅷䅉桂䝁䄴䅉灂䝁䄴杤求䡁䅍䅤灂䝁䅣兙あ䝁䅫睢畂䝁䅅䅢杁䝁䅅杢あ䝁䅫兌啂䕁䅫睒䩂䙁䅑䅉瑂䝁䄸杢療䝁䅍䅢療䝁䄴兙獂䍁䅁兙畂䡁䅑兡楂䝁䄸䅚㕂䍁䅷䅉㍂䝁䅧兡橂䝁䅧䅉灂䡁䅍䅉灂䝁䄴䅉兂䝁䅧兙穂䝁䅕䅉硁䝁䅉䅉橂䝁䅷兡畂䝁䅫睙桂䝁䅷䅉あ䡁䅉兡桂䝁䅷䅉あ䝁䄸䅉穂䡁䅑兤歂䡁䅫䅉睂䝁䅕睢睂䝁䅷党杁䡁䅣兡あ䝁䅧䅉桂䝁䅑杤桂䝁䄴睙求䝁䅑䅉穂䝁䄸䅢灂䝁䅑䅉桂䝁䄴䅚杁䝁䅧党瑂䝁䅅䅤療䝁䅷睢湂䝁䅫睙杁䝁䄰兙獂䝁䅫睚畂䝁䅅杢橂䝁䅫党穂䍁䄴䅉䩂䡁䅑䅉桂䝁䅷督療䍁䅁䅚求䡁䅙党獂䝁䄸䅣穂䍁䅁兒あ䡁䅉兤瑂䝁䅅䅚求䝁䄴兙畂䡁䅑䅌杁䝁䅅䅉歂䡁䅕兙獂䍁䅁兑祁䝁䅅睌䉂䑁䅉杙杁䝁䅅䅚求䝁䄴睢穂䝁䅫杢求䍁䅁杣求䝁䅍党睂䡁䅑睢祂䍁䅁兙畂䡁䅑兙湂䝁䄸杢灂䡁䅍䅤獁䍁䅁睤潂䝁䅫睙潂䍁䅁兡穂䍁䅁兡畂䍁䅁䅕潂䝁䅅督求䍁䅁杍杁䝁䅍䅢灂䝁䄴兡橂䝁䅅䅢杁䡁䅑杣灂䝁䅅䅢㝁䍁䅁兕ㅂ䝁䅕兢獂䝁䅫睙獂䡁䅕督あ䝁䅅䅤獁䍁䅁兙杁䡁䅍兢桂䝁䅷䅢瑁䝁䄰睢獂䝁䅕睙ㅂ䝁䅷党杁䕁䅍䅒㍁䑁䅍䅉灂䝁䄴䅡灂䝁䅉兡あ䝁䄸杣獁䍁䅁睤潂䝁䅫睙潂䍁䅁兡穂䍁䅁䅕潂䝁䅅督求䍁䅁免楂䍁䅁兙畂䝁䅑䅉兂䝁䅧兙穂䝁䅕䅉祁䍁䅁睙獂䝁䅫杢灂䝁䅍兙獂䍁䅁䅤祂䝁䅫兙獂䑁䅳䅉慂䝁䅫兢楂䝁䅕杣求䝁䅷兡瑂䝁䅅杙獁䍁䅁兙畂䍁䅁兙畂䡁䅑兡瑁䙁䅁䅒瑁䑁䅅䅉桂䝁䄴䅤灂䝁䅉睢歂䡁䅫䅌杁䡁䅣䅡灂䝁䅍䅡杁䝁䅫督杁䝁䅫杢杁䙁䅁䅡桂䡁䅍党杁䑁䅉䅉橂䝁䅷兡畂䝁䅫睙桂䝁䅷䅉あ䡁䅉兡桂䝁䅷䅉浂䝁䄸杣杁䝁䄰党あ䝁䅅督あ䝁䅅䅤灂䝁䅍䅉橂䝁䅕䅢獂䍁䅁䅢ㅂ䝁䄴睚杁䝁䅍兙畂䝁䅍党祂䍁䅁兙畂䝁䅑䅉瑂䝁䄸杢療䡁䅑䅡求䡁䅉兙睂䡁䅫睏杁䝁䅅杢歂䍁䅁兑䍂䑁䅕杍硁䍁䅷䅉桂䝁䄴䅉療䡁䅉兙獂䍁䅁兙畂䝁䅑䅉穂䝁䄰兙獂䝁䅷兌瑂䝁䄸䅢求䝁䅍兤獂䝁䅕䅉灂䝁䄴䅡灂䝁䅉兡あ䝁䄸杣杁䝁䄸杚杁䕁䅧兓䝂䍁䄰杍桂䍁䅷䅉㍂䝁䅧兡橂䝁䅧䅉灂䡁䅍䅉灂䝁䄴䅉兂䝁䅧兙穂䝁䅕䅉硁䍁䅁睙獂䝁䅫杢灂䝁䅍兙獂䍁䅁䅤祂䝁䅫兙獂䍁䅁杚療䡁䅉䅉あ䝁䅧党杁䡁䅑杣求䝁䅅䅤瑂䝁䅕杢あ䍁䅁睢浂䍁䅁杖療䝁䄴䅉䥂䝁䅫䅣睂䝁䅕䅢瑁䕁䅷兡畂䝁䅑兙ㅂ䍁䅁䅚灂䡁䅍党桂䡁䅍党畁䍁䅁兓畂䍁䅁兙歂䝁䅑兡あ䝁䅫睢畂䍁䅷䅉あ䝁䅧党杁䝁䅍睢瑂䡁䅁兙畂䡁䅫升穂䍁䅁䅣祂䝁䅕睙獂䝁䅫杢灂䝁䅍兙獂䍁䅁䅣灂䡁䅁党獂䝁䅫杢求䍁䅁䅣祂䝁䄸䅚ㅂ䝁䅍䅤穂䍁䅁兡畂䝁䅍䅢ㅂ䝁䅑党杁䕁䅅村ㅁ䑁䅫䅏獁䍁䅁兙杁䕁䅍䅒穁䑁䅫䅉桂䝁䄴䅤灂䝁䅉睢歂䡁䅫睏杁䝁䅅杢歂䍁䅁兑䍂䑁䅧䅍硁䍁䅷䅉桂䍁䅁督瑂䝁䅅䅢獂䍁䅁兢療䝁䅷党橂䡁䅕䅢求䍁䅁兑㑂䝁䅷䅉灂䝁䄴䅡灂䝁䅉兡あ䝁䄸杣畁䍁䅁兓あ䍁䅁䅡桂䡁䅍䅉桂䍁䅁睙獂䝁䅫杢灂䝁䅍兙獂䍁䅁睙療䝁䅷䅢桂䝁䅉睢祂䝁䅅䅤灂䝁䄸杢杁䡁䅣兡あ䝁䅧䅉䉂䡁䅍䅤祂䝁䅅杗求䝁䄴党橂䝁䅅䅉あ䝁䄸䅉求䡁䅙兙獂䡁䅕兙あ䝁䅕䅉歂䝁䄸兢㉂䝁䅅杢桂䝁䅷兡瑂䝁䅅杙杁䝁䅫杢杁䝁䅍睢瑂䝁䅉兡畂䝁䅅䅤灂䝁䄸杢杁䡁䅣兡あ䝁䅧䅉歂䡁䅕杣㉂䝁䅅䅢ㅂ䝁䄰兙楂䍁䅁兡畂䍁䅁兙杁䡁䅉党湂䝁䅫督あ䡁䅉兙あ䝁䅫睢畂䝁䅅䅢杁䡁䅁䅡桂䡁䅍党杁䑁䅍䅉橂䝁䅷兡畂䝁䅫睙桂䝁䅷䅉あ䡁䅉兡桂䝁䅷䅉灂䝁䄴䅉睂䝁䅅䅤灂䝁䅕杢あ䡁䅍䅉㍂䝁䅫䅤潂䍁䅁兤畂䡁䅉党穂䝁䅕睙あ䝁䅅杙獂䝁䅕䅉呂䡁䅑兙湂䝁䅕䅉穁䍁䅁杔呂䕁䅍䅔䑂䑁䅳䅉桂䝁䄴䅚杁䕁䅉杖䝂䍁䅁䅕桂䡁䅉䅤畂䝁䅕杣穂䍁䅁䅔畁䙁䅁杌杁䡁䅑睢杁䡁䅍兤睂䡁䅁睢祂䡁䅑䅉あ䝁䅧党杁䝁䅑兡穂䝁䅍睢㉂䝁䅕杣㕂䍁䅁兙畂䝁䅑䅉歂䝁䅕杤求䝁䅷睢睂䝁䄰党畂䡁䅑䅉療䝁䅙䅉橂䝁䄸兢睂䝁䄸兤畂䝁䅑督杁䝁䅙睢祂䍁䅁䅤潂䝁䅕䅉あ䡁䅉党桂䡁䅑兢求䝁䄴䅤杁䝁䄸杚杁䝁䅫杢浂䝁䅷兙瑂䝁䄰兙あ䝁䄸杣㕂䍁䅁䅚灂䡁䅍党桂䡁䅍党穂䍁䄴䅉䉂䡁䅉睙ㅂ䡁䅍䅉䍂䝁䅫睢穂䝁䅍兡求䝁䄴睙求䡁䅍䅌杁䕁䅫杢橂䍁䄴䅉㍂䝁䅅督杁䝁䅫杢橂䝁䄸杣睂䝁䄸杣桂䡁䅑党歂䍁䅁兡畂䍁䅁杍睁䑁䅅兎杁䝁䅅杢歂䍁䅁兡穂䍁䅁䅡求䝁䅅䅚硂䡁䅕兙祂䡁䅑党祂䝁䅕䅚杁䝁䅫杢杁䕁䅧兙㕂䡁䅣兙祂䝁䅑䅌杁䕁䅍兙獂䝁䅫杚療䡁䅉杢灂䝁䅅杌䅁䭁啅䅁㡂兄䅁兑祂䝁䅫督あ䝁䅅䅉佂䝁䅕䅤㍂䝁䄸杣牂䡁䅍䅉䩂䝁䄴睙杁䝁䅕杢湂䝁䅅睚求䡁䅍䅉灂䝁䄴䅉あ䝁䅧党杁䝁䅑党㉂䝁䅕䅢療䡁䅁兢求䝁䄴䅤獁䍁䅁兢桂䡁䅉睡求䡁䅑兡畂䝁䅣䅌杁䝁䅅杢歂䍁䅁督桂䝁䅷党杁䝁䄸杚杁䝁䅑兙あ䝁䅅兌歂䡁䅉兡㉂䝁䅕杢獁䍁䅁睙獂䝁䅫党畂䡁䅑䅉あ䝁䄸䅉橂䝁䅷睢ㅂ䝁䅑䅉畂䝁䅕䅤㍂䝁䄸杣牂䝁䅫杢湂䍁䅁督療䝁䅷兤あ䝁䅫睢畂䡁䅍䅉浂䝁䄸杣杁䝁䅑兙あ䝁䅅䅉橂䝁䅕杢あ䝁䅕杣獁䍁䅁睙桂䝁䄰䅣ㅂ䡁䅍䅌杁䝁䅅杢歂䍁䅁杣療䡁䅕䅤灂䝁䄴睚杁䝁䅕杢㉂䝁䅫杣療䝁䄴兢求䝁䄴䅤穂䍁䅁兡畂䍁䅁䅤潂䝁䅕䅉䉂䝁䄰党祂䝁䅫睙桂䡁䅍䅌杁䕁䅕兤祂䝁䄸䅣求䍁䅷䅉あ䝁䅧党杁䕁䄰兡歂䝁䅑䅢求䍁䅁兒桂䡁䅍䅤獁䍁䅁兑浂䡁䅉兡橂䝁䅅䅌杁䝁䅅杢歂䍁䅁䅤潂䝁䅕䅉䉂䡁䅍兡桂䍁䄰䅕桂䝁䅍兡浂䝁䅫睙畁䍁䅁兓あ䡁䅍䅉橂䝁䅷睢ㅂ䝁䅑䅉畂䝁䅕䅤㍂䝁䄸杣牂䝁䅫杢湂䍁䅁督療䝁䅷兤あ䝁䅫睢畂䡁䅍䅉橂䝁䄸杢穂䝁䅫督あ䍁䅁睢浂䍁䅁兒㑂䡁䅑党畂䡁䅍兡楂䝁䅷党杁䕁䄸䅣求䡁䅉兙あ䝁䅫杢湂䍁䅁睕㕂䡁䅍䅤求䝁䄰䅉潁䕁䅕睔呂䍁䅫䅌杁䝁䅅䅉睂䡁䅕杙獂䝁䅫督潂䍁䄰督ㅂ䝁䅉督橂䡁䅉兡楂䝁䅕䅉穂䡁䅑兙あ䝁䅕兌穂䝁䅧兙祂䝁䅫杢湂䍁䅁杢求䡁䅑睤療䡁䅉睡灂䝁䄴睚杁䝁䄸䅣求䡁䅉兙あ䝁䅫杢湂䍁䅁督㕂䡁䅍䅤求䝁䄰䅉療䝁䅙杚求䡁䅉党歂䍁䅁兡畂䍁䅁睙療䝁䄰杙灂䝁䄴兙あ䝁䅫睢畂䍁䅁睤灂䡁䅑䅡杁䝁䅅䅉穂䝁䅕䅤杁䝁䄸杚杁䝁䄴党あ䡁䅣睢祂䝁䅳䅉桂䡁䅁䅣獂䝁䅫睙桂䡁䅑兡療䝁䄴督畁䍁䅁䅖潂䝁䅕䅉橂䝁䄸兢睂䝁䅅杢㕂䍁䅁睢浂䝁䅙党祂䡁䅍䅉歂䝁䅅䅤桂䍁䅁睙求䝁䄴䅤求䡁䅉䅉桂䝁䄴䅚杁䝁䅍䅢療䡁䅕䅚杁䝁䄴党あ䡁䅣睢祂䝁䅳兡畂䝁䅣䅉穂䡁䅫督あ䝁䅕兢穂䍁䅷䅉灂䝁䄴睙獂䡁䅕䅚灂䝁䄴睚杁䝁䄴党㍂䝁䅕杣杁䝁䅅杣あ䝁䅫杚灂䝁䅍兡桂䝁䅷䅉灂䝁䄴䅤求䝁䅷䅢灂䝁䅣党畂䝁䅍党杁䍁䅧兑䩂䍁䅫䅉求䡁䅑䅡求䡁䅉杢求䡁䅑䅉穂䡁䅣兡あ䝁䅍䅡灂䝁䄴睚杁䡁䅁䅢桂䡁䅑杚療䡁䅉兢穂䑁䅳䅉橂䝁䅅兢睂䡁䅕督杁䡁䅣兡祂䝁䅕䅚杁䝁䅅杢歂䍁䅁睤灂䡁䅉党獂䝁䅕督穂䍁䅁䅣祂䝁䄸䅚ㅂ䝁䅍䅤穂䍁䅷䅉桂䝁䄴䅚杁䡁䅉睢ㅂ䡁䅑兡畂䝁䅣䅉穂䡁䅫督あ䝁䅕兢穂䍁䅁兙歂䝁䅑杣求䡁䅍督灂䝁䄴睚杁䕁䅍睢祂䝁䅕䅉卂䝁䄸兤あ䝁䅫杢湂䍁䅷䅉䙂䝁䅑睚求䍁䅁杕療䡁䅕䅤灂䝁䄴睚獁䍁䅁䅒桂䡁䅑兙杁䕁䅍党畂䡁䅑党祂䍁䅁兓畂䡁䅑党祂䝁䅍睢畂䝁䄴党橂䡁䅑䅉潁䕁䅑睑䩂䍁䅫䅌杁䕁䄰兤獂䡁䅑兡瑁䝁䅍䅢療䡁䅕䅚杁䝁䅅杢歂䍁䅁睖灂䝁䅑党杁䕁䅅杣求䝁䅅䅉佂䝁䅕䅤㍂䝁䄸杣牂䝁䅫杢湂䍁䅁䅋塂䕁䅅杔灁䍁䅁兤穂䝁䅕䅉橂䝁䅅督求䡁䅍睏杁䝁䅅杢歂䍁䅁兙杁䡁䅍兤灂䡁䅑党杁䝁䄸杚杁䡁䅙兙獂䡁䅕党瑁䝁䅅䅚歂䍁䅁督療䝁䅙䅤㍂䝁䅅杣求䍁䅁督療䝁䅷兤あ䝁䅫睢畂䡁䅍䅉あ䝁䅧兙あ䍁䅁䅢求䡁䅙党祂䝁䅅睚求䍁䅁兒偂䙁䅍䅉あ䝁䄸䅉睂䡁䅉睢㉂䝁䅫䅚求䍁䅁党畂䝁䅑兌あ䝁䄸兌求䝁䄴䅚杁䝁䄸杣橂䝁䅧党穂䡁䅑杣桂䡁䅑兡療䝁䄴䅌杁䝁䅅兤あ䝁䄸兢桂䡁䅑兡療䝁䄴䅌杁䝁䅅杢桂䝁䅷入あ䝁䅫睙穂䍁䅷䅉畂䝁䅕䅤㍂䝁䄸杣牂䍁䅁兢療䝁䄴兡あ䝁䄸杣灂䝁䄴睚獁䍁䅁兙畂䝁䅑䅉穂䝁䅕睙ㅂ䡁䅉兡あ䡁䅫杌杁䕁䅫䅤杁䝁䅅䅢穂䝁䄸䅉睂䡁䅉睢㉂䝁䅫䅚求䡁䅍䅉睂䝁䄸督あ䍁䅁睙療䝁䄴䅤祂䝁䅅睙あ䍁䅁睙ㅂ䡁䅍䅤療䝁䄰党祂䍁䅁督ㅂ䡁䅁䅣療䡁䅉䅤杁䡁䅍党祂䡁䅙兡橂䝁䅕督獁䍁䅁督ㅂ䝁䅍䅡杁䝁䅅督杁䡁䅑党橂䝁䅧杢灂䝁䅍兙獂䍁䅁督ㅂ䡁䅁䅣療䡁䅉䅤獁䍁䅁䅡桂䡁䅉䅚㍂䝁䅅杣求䍁䅁杣求䡁䅁兙灂䡁䅉䅉桂䝁䄴䅚杁䡁䅉党睂䝁䅷兙橂䝁䅕兢求䝁䄴䅤杁䡁䅁兙祂䡁䅑督杁䝁䅉党㕂䝁䄸杢歂䍁䅁督あ䝁䅅杢歂䝁䅅杣歂䍁䅁睤桂䡁䅉杣桂䝁䄴䅤㕂䍁䅷䅉楂䡁䅕睚杁䝁䅙兡㑂䝁䅕督獁䍁䅁䅣桂䡁䅑睙潂䝁䅕督獁䍁䅁兙畂䝁䅑䅉ㅂ䡁䅁睚祂䝁䅅䅚求䍁䅁督求䡁䅉杤灂䝁䅍党穂䍁䄴䅉啂䝁䅧党杁䝁䅍睢瑂䡁䅁兙畂䡁䅫䅉穂䝁䅕杣㉂䝁䅕督杁䝁䅅䅉祂䝁䅅杢湂䝁䅕䅉療䝁䅙䅉灂䝁䄴䅚ㅂ䡁䅍䅤祂䝁䅫党穂䍁䅁睙療䝁䄰䅣祂䝁䅫督灂䝁䄴睚杁䝁䅫杢あ䝁䅕杣畂䝁䅕䅤杁䝁䅍睢瑂䡁䅁兙畂䝁䅫党穂䍁䅷䅉穂䝁䅕杣㉂䝁䅫睙求䍁䅁䅣祂䝁䄸杤灂䝁䅑党祂䡁䅍䅌杁䝁䅙兡畂䝁䅅杢橂䝁䅫兙獂䍁䅁督求䡁䅉杤灂䝁䅍党穂䍁䅁睢祂䝁䅣兙畂䝁䅫来桂䡁䅑兡療䝁䄴督獁䍁䅁睚療䡁䅙党祂䝁䄴兢求䝁䄴䅤杁䝁䅅睚求䝁䄴睙灂䝁䅕督獁䍁䅁兢求䝁䅑兡桂䍁䅁兙畂䝁䅑䅉求䝁䄴䅤求䡁䅉䅤桂䝁䅫杢瑂䝁䅕杢あ䍁䅁睙療䝁䄰䅣桂䝁䄴兡求䡁䅍䅌杁䡁䅑党獂䝁䅕睙療䝁䄰兢ㅂ䝁䄴兡橂䝁䅅䅤灂䝁䄸杢杁䡁䅍党祂䡁䅙兡橂䝁䅕䅉睂䡁䅉睢㉂䝁䅫䅚求䡁䅉督獁䍁䅁兙畂䝁䅑䅉療䡁䅑䅡求䡁䅉督畁䍁䅁兓あ䍁䅁兢桂䡁䅉睡求䡁䅑督杁䝁䅅杢歂䍁䅁督求䝁䅷䅢穂䍁䅁兡あ䡁䅍䅉睂䡁䅉睢歂䡁䅕睙あ䡁䅍䅉あ䝁䅧杣療䡁䅕睚潂䍁䅁䅚灂䡁䅍䅤祂䝁䅫杙ㅂ䡁䅑睢祂䡁䅍䅌杁䡁䅍入穂䡁䅑党瑂䍁䅁兡畂䡁䅑党湂䡁䅉兙あ䝁䄸杣穂䍁䅷䅉㉂䝁䅅䅢ㅂ䝁䅕兌桂䝁䅑䅚求䝁䅑䅉祂䝁䅕督求䝁䅷䅢求䡁䅉督獁䍁䅁兙畂䝁䅑䅉療䡁䅉兡湂䝁䅫杢桂䝁䅷䅉求䡁䅅兤灂䡁䅁兢求䝁䄴䅤杁䝁䄰兙畂䡁䅕杚桂䝁䅍䅤ㅂ䡁䅉党祂䍁䅁䅣桂䡁䅉䅤畂䝁䅕杣穂䍁䅷䅉桂䡁䅍䅉㍂䝁䅕䅢獂䍁䅁兙穂䍁䅁䅤潂䡁䅉睢ㅂ䝁䅣䅡杁䝁䅫䅤穂䍁䅁䅚灂䡁䅉党橂䡁䅑䅉穂䝁䅅䅢求䡁䅍䅉浂䝁䄸杣橂䝁䅕杌杁䙁䅑䅡求䍁䅁睙療䝁䄰䅣桂䝁䄴入杁䡁䅣兙穂䍁䅁杚療䡁䅉兢求䡁䅉䅢㕂䍁䅁睡畂䝁䄸睤畂䍁䅁兙穂䍁䅁兑祂䝁䅅督あ䡁䅉兙獁䍁䅁兓畂䝁䅍杌杁䝁䅅杢歂䍁䅁睙潂䝁䅅杢湂䝁䅕䅚杁䝁䅫䅤穂䍁䅁杢桂䝁䄰党杁䡁䅑睢杁䕁䅅杣灂䡁䅍䅤桂䍁䅁杔求䡁䅑睤療䡁䅉睡穂䍁䅁兓畂䝁䅍䅉灂䝁䄴䅉偂䝁䅍䅤療䝁䅉党祂䍁䅁杍睁䑁䅁䅏畁䍁䅁兑祂䝁䅫督あ䝁䅅䅉佂䝁䅕䅤㍂䝁䄸杣牂䡁䅍䅉䩂䝁䄴睙杁䡁䅣兙穂䍁䅁兡畂䝁䅍睢祂䡁䅁睢祂䝁䅅䅤求䝁䅑䅉灂䝁䄴䅉祁䑁䅁䅍ぁ䍁䅁兙畂䝁䅑䅉灂䡁䅍䅉潂䝁䅕兙歂䡁䅅兤桂䡁䅉䅤求䡁䅉党歂䍁䅁兡畂䍁䅁睕桂䝁䄴䅤桂䍁䅁睑獂䝁䅅杣桂䍁䅷䅉䑂䝁䅅䅢灂䝁䅙睢祂䝁䄴兡桂䍁䄴䅁獄睅䅁杤䄸䕁䅅杣獂䝁䄸䅉啂䝁䅕睙潂䝁䄴睢獂䝁䄸睚灂䝁䅕督獁䍁䅁兓畂䝁䅍杌獁䍁䅁䅤療䝁䅣党あ䝁䅧党祂䍁䅁睤灂䡁䅑䅡杁䝁䅫䅤穂䍁䅁督ㅂ䝁䅉督灂䝁䅑兡桂䡁䅉兡求䡁䅍䅌杁䡁䅁杣療䡁䅙兡歂䝁䅕督杁䝁䅅䅉橂䝁䅷睢ㅂ䝁䅑兌楂䝁䅅督求䝁䅑䅉睂䝁䅷兙あ䝁䅙睢祂䝁䄰䅉灂䝁䄴䅉あ䝁䅧党杁䕁䅅兢求䡁䅉兡橂䝁䅅督獁䍁䅁兒ㅂ䡁䅉睢睂䝁䅕䅌杁䡁䅑䅡求䍁䅁兔灂䝁䅑䅚獂䝁䅕䅉䙂䝁䅅督あ䍁䅷䅉䉂䝁䅙杣灂䝁䅍兙獁䍁䅁兙畂䝁䅑䅉あ䝁䅧党杁䕁䅅督灂䝁䅅䅉兂䝁䅅睙灂䝁䅙兡橂䍁䅁杣求䝁䅣兡療䝁䄴督畁䍁䅁䅖潂䝁䅕䅉橂䝁䄸兢睂䝁䅅杢㕂䍁䅁睢浂䝁䅙党祂䡁䅍䅉䉂䡁䅉䅢療䍁䅁兒穂䡁䅍党畂䡁䅑兡桂䝁䅷䅉䑂䝁䅅兢求䡁䅉兙穂䍁䅁兙畂䝁䅑䅉䕂䝁䄸睢祂䝁䅉党獂䝁䅷督杁䍁䅧杍畂䝁䅑䅉䡂䝁䅕杢求䡁䅉兙あ䝁䅫睢畂䍁䅫䅉歂䝁䅕䅢灂䡁䅙党祂䡁䅍䅉穂䝁䄰兙祂䡁䅑䅉潂䝁䄸兢求䍁䅁䅣祂䝁䄸䅤求䝁䅍䅤灂䝁䄸杢獁䍁䅁兡畂䝁䅍䅢ㅂ䝁䅑兡畂䝁䅣䅉桂䡁䅕䅤療䝁䄰兙あ䝁䅕䅚杁䡁䅁杣灂䡁䅙兙橂䡁䅫䅉穂䝁䅧兡求䝁䅷䅚獁䍁䅁免㑁䑁䅁兌歂䝁䅕睚祂䝁䅕党杁䝁䅙兡求䝁䅷䅚杁䝁䄸杚杁䡁䅙兡求䡁䅣䅌杁䝁䅅杢歂䍁䅁杍䱂䍁䅁杤灂䝁䅑党療䍁䅁杣求䡁䅍睢獂䡁䅕䅤灂䝁䄸杢㝁䍁䅁兑祂䝁䅷睢杁䕁䅧睢瑂䝁䅕䅉呂䝁䅕睙ㅂ䡁䅉兡あ䡁䅫䅉呂䡁䅫督あ䝁䅕兢獁䍁䅁兙畂䍁䅁兙獂䝁䅷兌灂䝁䄴兌療䝁䄴党杁䝁䄰兤獂䡁䅑兡瑁䡁䅍党畂䡁䅍睢祂䍁䅁䅤潂䝁䅅䅤杁䡁䅁杣療䡁䅙兡歂䝁䅕督杁䝁䅅睙橂䝁䅕督穂䍁䅁䅤療䍁䅁督求䝁䅍兤祂䝁䅫䅤㕂䍁䅁党㑂䡁䅁党祂䡁䅑督杁䝁䅙睢祂䍁䅁兢療䝁䄴兡あ䝁䄸杣灂䝁䄴睚杁䝁䅅杢歂䍁䅁杣求䡁䅍䅣療䝁䄴䅚灂䝁䄴睚杁䡁䅑睢杁䝁䅕兢求䡁䅉睚求䝁䄴睙㕂䍁䅁督灂䡁䅑兤桂䡁䅑兡療䝁䄴督㝁䍁䅁兑祂䝁䅷睢杁䙁䅁杣療䍁䅁兎呂䍁䅷䅉桂䍁䅁睤灂䡁䅉党獂䝁䅕督穂䍁䅁杍䱂䍁䅁杤灂䝁䅑党療䍁䅁杣求䡁䅍睢獂䡁䅕䅤灂䝁䄸杢杁䡁䅍党橂䡁䅕杣灂䡁䅑入杁䝁䅍兙瑂䝁䅕杣桂䑁䅳䅉䉂䡁䅉䅢療䍁䅁睒療䍁䅁杍獁䍁䅁兙杁䝁䅍兙瑂䝁䅕杣桂䍁䅁杚療䡁䅉䅉瑂䝁䄸杢灂䡁䅑睢祂䝁䅫杢湂䍁䅁杣求䝁䄰睢あ䝁䅕䅉桂䡁䅉党桂䡁䅍䅌杁䝁䅷兙祂䝁䅣党杁䡁䅁杣療䡁䅁党祂䡁䅑兡求䡁䅍䅌杁䝁䅍睢畂䡁䅍䅤祂䡁䅕睙あ䝁䅫睢畂䍁䅁督灂䡁䅑党穂䍁䅷䅉㉂䝁䅅睙桂䡁䅑兡療䝁䄴䅉潂䝁䄸兢求䡁䅍䅌杁䝁䅉睢桂䡁䅑䅉療䡁䅉䅉卂䙁䅙䅉穂䝁䅷兡睂䡁䅍䅌杁䝁䅅杢歂䍁䅁䅡桂䡁䅉䅚瑁䡁䅑睢瑁䝁䅅睙橂䝁䅕督穂䍁䅁兙祂䝁䅕兙穂䑁䅳䅉䉂䡁䅉䅢療䍁䅁兖獂䡁䅑杣桂䍁䅁杍杁䡁䅁杣療䡁䅙兡歂䝁䅕督杁䑁䅑睓杁䡁䅙兡歂䝁䅕睢杁䡁䅣兡あ䝁䅧䅉䥂䕁䅑杕獁䍁䅁兙畂䍁䅁兤獂䡁䅑杣桂䍁䄰睤灂䝁䅑党獁䍁䅁免㑁䑁䅁兌歂䝁䅕睚祂䝁䅕党杁䝁䅙兡求䝁䅷䅚杁䝁䄸杚杁䡁䅙兡求䡁䅣䅌杁䝁䅅兤あ䝁䄸䅉㙂䝁䄸睢瑂䍁䅁兙畂䝁䅑䅉あ䡁䅉兙橂䝁䅳兡畂䝁䅣䅉療䝁䄴䅉瑂䝁䄸杤灂䝁䄴睚杁䝁䄸杙煂䝁䅕睙あ䡁䅍䅌杁䝁䅅杢歂䍁䅁睙療䝁䅷睢祂䍁䅁杢灂䝁䅣䅡あ䍁䅁杤灂䡁䅍兡療䝁䄴睏杁䝁䅅杢歂䍁䅁兑祂䝁䅷睢杁䕁䅙䅢療䝁䄸䅚獂䝁䅫睚潂䡁䅑䅉䑂䝁䅅兢求䡁䅉兙獁䍁䅁兙杁䡁䅣兡祂䝁䅕兌浂䡁䅉党求䍁䅁杚獂䝁䄸睢歂䝁䅷兡湂䝁䅧䅤杁䝁䅍兙瑂䝁䅕杣桂䍁䄴䅉䩂䡁䅑䅉睂䡁䅉睢㉂䝁䅫䅚求䡁䅍䅉穂䝁䅕睙ㅂ䡁䅉兡あ䡁䅫䅉穂䡁䅫督あ䝁䅕兢杁䝁䅅睙橂䝁䅕督穂䝁䄸杣灂䝁䅕督獁䍁䅁睙潂䝁䅅杣湂䝁䅫杢湂䍁䅁兙橂䝁䅍党穂䡁䅍睢祂䝁䅫党穂䍁䅷䅉桂䝁䄴䅚杁䝁䄰睢ㅂ䝁䄴䅤穂䍁䄴䅉䩂䝁䄴䅉桂䝁䅑䅚灂䡁䅑兡療䝁䄴䅌杁䡁䅑䅡求䍁䅁睙療䝁䄰䅣桂䝁䄴入杁䝁䄸杚浂䝁䅕杣穂䍁䅁兑祂䝁䅷睢杁䙁䅍党橂䡁䅕杣求䍁䅁督ㅂ䝁䅉督橂䡁䅉兡睂䡁䅑兡療䝁䄴督獁䍁䅁兡畂䝁䅍䅢ㅂ䝁䅑兡畂䝁䅣䅉求䝁䄰党祂䝁䅣党畂䝁䅍入杁䡁䅉党穂䡁䅁睢畂䡁䅍党杁䡁䅍党橂䡁䅕杣求䍁䅁䅣獂䡁䅕督杁䡁䅁䅢桂䝁䄴睏杁䑁䅉睓杁䡁䅍党橂䡁䅕杣求䍁䅁䅣獂䝁䅅杢杁䝁䅅杢歂䍁䅁䅎䱂䍁䅁督求䝁䅍兤祂䝁䅕䅉睂䝁䅷兤穂䍁䅁䅣獂䝁䅅杢杁䝁䅍䅢療䡁䅕䅚瑁䝁䅉兙穂䝁䅕䅚杁䡁䅙兡歂䝁䅕睢杁䡁䅉党橂䝁䄸杣歂䝁䅫杢湂䑁䅳䅉ㅂ䝁䄴䅢灂䝁䄰兡あ䝁䅕䅚杁䝁䅍兙瑂䝁䅕杣桂䡁䅍睏杁䝁䅅䅚㉂䝁䅅杢橂䝁䅕䅚杁䝁䄸杙煂䝁䅕睙あ䍁䅁䅚求䡁䅑党橂䡁䅑兡療䝁䄴睏杁䡁䅍兢桂䡁䅉䅤杁䝁䅫杢あ䝁䅕杣桂䝁䅍䅤灂䡁䅙党杁䝁䄴睢あ䝁䅫杚灂䝁䅍兙あ䝁䅫睢畂䡁䅍睏杁䡁䅍兢療䝁䅳党杁䝁䅅杢歂䍁䅁睑偂䍁䅁兙獂䝁䅅杣瑂䍁䅁䅚求䡁䅑党橂䡁䅑兡療䝁䄴睏杁䝁䅍䅢療䡁䅕䅚瑁䝁䅉兙穂䝁䅕䅚杁䝁䅅睙あ䝁䅫杤灂䡁䅑入杁䡁䅯睢畂䝁䅕睏杁䝁䅍兙獂䝁䅷䅉桂䍁䅁杚祂䝁䅫党畂䝁䅑睏杁䝁䅅杢歂䍁䅁杍ぁ䍁䄸睎杁䡁䅁杣灂䝁䄸杣灂䡁䅑入杁䡁䅍兤睂䡁䅁睢祂䡁䅑䅉桂䝁䄴䅚杁䡁䅁杣療䝁䅙党穂䡁䅍兡療䝁䄴兙獂䍁䅁兢療䝁䄴兡あ䝁䄸杣灂䝁䄴睚杁䡁䅍党祂䡁䅙兡橂䝁䅕督㝁䍁䅁兑祂䝁䅷睢杁䙁䅑睢あ䝁䅅䅢杁䙁䅍党橂䡁䅕杣灂䡁䅑入獁䍁䅁兙杁䡁䅍兤楂䡁䅍睙祂䝁䅫䅣あ䝁䅫睢畂䍁䅁睤潂䝁䅫睙潂䍁䅁䅣祂䝁䄸杤灂䝁䅑党穂䍁䅁杍ぁ䍁䄸睎杁䡁䅁杣療䝁䅙党穂䡁䅍兡療䝁䄴兙獂䍁䅁兢療䝁䄴兡あ䝁䄸杣灂䝁䄴睚杁䝁䅅杢歂䍁䅁督求䝁䅍兤祂䝁䅫䅤㕂䍁䅁䅡桂䡁䅉䅚㍂䝁䅅杣求䑁䅳䅉䉂䡁䅉䅢療䍁䅁睕桂䝁䅙党獁䍁䅁兙杁䡁䅁党祂䡁䅍睢畂䝁䅅䅢杁䡁䅍兙浂䝁䅕䅤㕂䍁䅁兙睂䡁䅁䅉あ䝁䅧兙あ䍁䅁睢浂䝁䅙党祂䡁䅍䅉療䝁䄴党瑁䡁䅑睢ㅂ䝁䅍䅡杁䝁䅕兢求䡁䅉睚求䝁䄴睙㕂䍁䅁杣求䡁䅍䅣療䝁䄴督求䍁䅷䅉浂䝁䅅兢灂䝁䅷入杁䡁䅍兙浂䝁䅕䅤㕂䍁䅷䅉桂䝁䄴䅚杁䝁䅍杣桂䡁䅍䅡杁䝁䅑党あ䝁䅕睙あ䝁䅫睢畂䍁䅁兙畂䝁䅑䅉祂䝁䅕督睂䝁䄸杢穂䝁䅕䅉穂䝁䅕杣㉂䝁䅫睙求䡁䅍睏杁䝁䅅杢歂䍁䅁兑祂䝁䅷睢杁䙁䅍兢桂䡁䅉䅤䑂䝁䅷睢ㅂ䝁䅑䅌杁䝁䅅䅉呂䝁䅅兙呂䍁䅁督療䝁䅷兤あ䝁䅫睢畂䍁䅁䅤潂䝁䅅䅤杁䝁䅑党獂䝁䅫杤求䡁䅉督杁䡁䅍党橂䡁䅕杣灂䡁䅑入杁䝁䅍䅢療䡁䅕䅚杁䡁䅍党祂䡁䅙兡橂䝁䅕督杁䝁䅙睢祂䍁䅁杙ㅂ䡁䅍兡畂䝁䅕督穂䍁䄴䅉䩂䡁䅑䅉穂䝁䅕䅢獂䡁䅍䅉灂䡁䅑督杁䡁䅁杣療䝁䅑兤橂䡁䅑督杁䡁䅑䅡祂䝁䄸兤湂䝁䅧䅉祂䝁䅕䅤桂䝁䅫䅢求䡁䅉督獁䍁䅁睤潂䝁䄸䅢求䡁䅍兙獂䝁䅕䅉歂䝁䅫督あ䡁䅉兡楂䡁䅕䅤療䡁䅉督獁䍁䅁杙祂䝁䄸兙歂䝁䅍兙穂䡁䅑䅉橂䝁䅧兙畂䝁䄴党獂䡁䅍䅌杁䡁䅣兡祂䝁䅕䅢求䡁䅍督杁䝁䅍兙祂䡁䅉兡求䡁䅉督獁䍁䅁兙畂䝁䅑䅉穂䝁䅕睙ㅂ䡁䅉兡あ䡁䅫䅉穂䝁䄸䅢ㅂ䡁䅑兡療䝁䄴䅉睂䡁䅉睢㉂䝁䅫䅚求䡁䅉督獁䍁䅁兙穂䍁䅁睤求䝁䅷䅢杁䝁䅅督杁䡁䅑䅡祂䝁䄸兤湂䝁䅧䅉灂䡁䅑督杁䡁䅣党楂䡁䅍兡あ䝁䅕杌杁䕁䅅杣獂䝁䄸䅉啂䝁䅕睙潂䝁䄴睢獂䝁䄸睚灂䝁䅕督獁䍁䅁兓畂䝁䅍杌杁䡁䅣兙穂䍁䅁兡畂䝁䅍睢祂䡁䅁睢祂䝁䅅䅤求䝁䅑䅉灂䝁䄴䅉祁䑁䅁免㑁䍁䅁兙畂䝁䅑䅉灂䡁䅍䅉潂䝁䅕兙歂䡁䅅兤桂䡁䅉䅤求䡁䅉党歂䍁䅁兡畂䍁䅁睑桂䡁䅉䅢穂䝁䅉兙歂䍁䅷䅉䑂䝁䅅䅢灂䝁䅙睢祂䝁䄴兡桂䍁䄴䅁畄杅䅁杹䅳䕁䅅杣瑂䝁䅅䅚桂䍁䅁䅓療䝁䅙杚獂䝁䅕杣杁䙁䅁杣療䡁䅁党祂䡁䅑兡求䡁䅍䅌杁䕁䅫杢橂䍁䄴䅉潁䡁䅑䅡求䍁䅁杉䑂䝁䄸兢睂䝁䅅杢㕂䍁䅉克杁䝁䅫督杁䝁䅅䅉㉂䝁䅕杣あ䝁䅫睙桂䝁䅷䅢㕂䍁䅁兡畂䡁䅑党湂䡁䅉兙あ䝁䅕䅚獁䍁䅁督求䝁䅷杚瑁䝁䄰兙畂䝁䅅睚求䝁䅑䅉祂䝁䅕兙獂䍁䅁党穂䡁䅑兙あ䝁䅕䅉灂䝁䄴杤求䡁䅍䅤瑂䝁䅕杢あ䍁䅁䅤祂䡁䅕督あ䍁䅁䅋楁䙁䅉兒䩂䙁䅑杉灁䍁䅁睤灂䡁䅑䅡杁䝁䄸杤求䡁䅉䅉浂䝁䄸兤祂䍁䅁䅚求䝁䅍兙歂䝁䅕督杁䝁䄸杚杁䝁䅕䅥睂䝁䅕杣灂䝁䅕杢橂䝁䅕䅉歂䝁䅕杤求䝁䅷睢睂䝁䅫杢湂䍁䅷䅉楂䡁䅕兡獂䝁䅑兡畂䝁䅣䅌杁䝁䅅睙硂䡁䅕兡祂䝁䅫杢湂䍁䅷䅉桂䝁䄴䅚杁䝁䄰兙畂䝁䅅睚灂䝁䄴睚杁䝁䅧兡湂䝁䅧兌硂䡁䅕兙獂䝁䅫䅤㕂䍁䅁杣求䡁䅑兙灂䝁䅷䅌杁䝁䄸杚浂䝁䅫睙求䍁䅷䅉桂䝁䄴䅚杁䝁䄰兤獂䡁䅑兡浂䝁䅅兢灂䝁䅷入杁䡁䅁杣療䡁䅁党祂䡁䅑兡求䡁䅍䅉獂䝁䄸睙桂䡁䅑党歂䍁䅁䅣祂䝁䅫兢桂䡁䅉兡獂䡁䅫䅉灂䝁䄴䅉あ䝁䅧党杁䕁䄰兡歂䍁䄰兑あ䝁䅷兙畂䡁䅑兡橂䍁䅁兙畂䝁䅑䅉呂䝁䄸兤あ䝁䅧党桂䡁䅍䅤求䡁䅉杢杁䙁䅕杢灂䡁䅑党歂䍁䅁睕あ䝁䅅䅤求䡁䅍杌杁䕁䅫杢杁䝁䅅䅚歂䝁䅫䅤灂䝁䄸杢杁䡁䅑睢杁䡁䅑䅡求䍁䅁睢㍂䝁䄴党祂䡁䅍䅡灂䡁䅁䅉療䝁䅙䅉あ䝁䅧党杁䕁䅍睢瑂䡁䅁兙畂䡁䅫睊穂䍁䅁睢睂䝁䅕杣桂䡁䅑兡畂䝁䅣䅉睂䡁䅉睢睂䝁䅕杣あ䡁䅫䅉睂䝁䄸杣あ䝁䅙睢獂䝁䅫睢獁䍁䅁䅤潂䝁䅕䅉䑂䝁䄸兢睂䝁䅅杢㕂䍁䅁䅚求䡁䅙党獂䝁䄸䅣穂䍁䅁兙畂䝁䅑䅉楂䡁䅕兡獂䝁䅑督杁䡁䅁杣療䡁䅁党祂䡁䅑兡求䡁䅍䅉浂䝁䄸杣杁䝁䅫䅤穂䍁䅁睢㍂䝁䄴䅉桂䝁䅍睙療䡁䅕杢あ䍁䅁兙畂䝁䅑䅉あ䝁䅧杣療䡁䅕睚潂䍁䅁条療䝁䅫杢あ䍁䅁杤求䝁䄴䅤ㅂ䡁䅉党穂䍁䅁杙求䡁䅑睤求䝁䅕杢杁䡁䅑䅡求䍁䅁睑療䝁䄰䅣桂䝁䄴入杁䝁䅅杢歂䍁䅁兤畂䝁䅅杚浂䝁䅫䅢灂䝁䅅䅤求䝁䅑䅉睂䝁䅅杣あ䝁䄴党祂䡁䅍䅉桂䝁䄴䅚杁䝁䅅䅢穂䝁䄸䅉灂䝁䄴杤求䡁䅍䅤穂䍁䅁兡畂䍁䅁䅚求䡁䅙党獂䝁䄸䅣瑂䝁䅕杢あ䍁䅁䅣祂䝁䄸条求䝁䅍䅤穂䍁䅁䅤潂䡁䅉睢ㅂ䝁䅣䅡杁䡁䅉党桂䝁䅷䅉求䡁䅍䅤桂䡁䅑党杁䝁䅙兡畂䝁䅅杢橂䝁䅫杢湂䍁䅁兙祂䡁䅉兙畂䝁䅣党瑂䝁䅕杢あ䡁䅍杌杁䙁䅑䅡求䍁䅁睑療䝁䄰䅣桂䝁䄴入杁䝁䅅䅢穂䝁䄸䅉睂䡁䅉睢㉂䝁䅫䅚求䡁䅍䅉湂䝁䅕杢求䡁䅉兙獂䍁䅁睙療䝁䄴督あ䡁䅉兤橂䡁䅑兡療䝁䄴䅉桂䝁䄴䅚杁䝁䅑党㉂䝁䅕䅢療䡁䅁兢求䝁䄴䅤杁䡁䅍党祂䡁䅙兡橂䝁䅕督杁䡁䅑睢杁䡁䅑䅡灂䡁䅉䅚瑁䡁䅁兙祂䡁䅑入杁䝁䅍䅢灂䝁䅕杢あ䡁䅍杌杁䙁䅑䅡求䍁䅁睑療䝁䄰䅣桂䝁䄴入湁䡁䅍䅉橂䝁䄸杢穂䡁䅑杣ㅂ䝁䅍䅤灂䝁䄸杢杁䝁䅅杢歂䍁䅁䅚求䡁䅙党獂䝁䄸䅣瑂䝁䅕杢あ䍁䅁党㑂䡁䅁党祂䝁䅫党畂䝁䅍党杁䝁䅫杢橂䝁䅷兤歂䝁䅕督杁䝁䄰兡歂䍁䄰䅉桂䝁䄴䅚杁䝁䅧兡湂䝁䅧兌祂䝁䅫督求䍁䅁睢浂䝁䅙兡橂䝁䅕䅉楂䡁䅕兡獂䝁䅑兡畂䝁䅣督獁䍁䅁杣求䡁䅑兙灂䝁䅷䅉穂䡁䅑杣灂䡁䅁䅉瑂䝁䅅䅢獂䡁䅍䅌杁䡁䅉党あ䝁䅅兡獂䍁䅁䅣療䡁䅣党祂䍁䅁睙求䝁䄴䅤求䡁䅉督獁䍁䅁兢ㅂ䝁䅷䅤灂䝁䅙兙瑂䝁䅫䅢㕂䍁䅁兙睂䝁䅅杣あ䝁䄰党畂䡁䅑䅉橂䝁䄸兢瑂䡁䅕杢灂䡁䅑兡求䡁䅍䅌杁䝁䅧睢あ䝁䅕䅢穂䍁䅁兙畂䝁䅑䅉橂䝁䄸杢浂䝁䅕杣求䝁䄴睙求䍁䅁睙求䝁䄴䅤求䡁䅉督獁䍁䅁督灂䝁䄴睚獂䝁䅕兌杁䝁䅅杢歂䍁䅁兢ㅂ䝁䅷䅤灂䍁䄰䅤求䝁䄴兙畂䡁䅑䅉灂䝁䄴䅚ㅂ䡁䅍䅤祂䝁䅫兙獂䍁䅷䅉歂䝁䅫督あ䡁䅉兡楂䡁䅕䅤灂䝁䄸杢獁䍁䅁兙畂䝁䅑䅉瑂䝁䅅杢ㅂ䝁䅙兙橂䡁䅑兤祂䝁䅫杢湂䍁䅁杚桂䝁䅍兡獂䝁䅫䅤灂䝁䅕督獁䍁䅁党歂䡁䅕睙桂䡁䅑兡療䝁䄴兙獂䍁䅷䅉瑂䝁䅕䅚灂䝁䅍兙獂䍁䅷䅉桂䝁䄴䅚杁䡁䅍䅣求䝁䅍兡桂䝁䅷䅉睂䡁䅕杣睂䝁䄸督求䍁䅁杚桂䝁䅍兡獂䝁䅫䅤灂䝁䅕督獁䍁䅁睚療䡁䅙党祂䝁䄴兢求䝁䄴䅤杁䡁䅁杣療䝁䅯党橂䡁䅑督獁䍁䅁䅣桂䡁䅉睡灂䝁䄴睚杁䝁䅣兙祂䝁䅅睚求䡁䅍䅌杁䝁䅅杢歂䍁䅁兢灂䡁䅧党歂䍁䄰兤穂䝁䅕䅉あ䝁䄸睤畂䍁䅁睙求䝁䄴䅤求䡁䅉督畁䍁䅁䅖潂䝁䅕䅉䑂䝁䄸兢睂䝁䅅杢㕂䍁䅁兡穂䍁䅁䅤潂䝁䅕䅉穂䝁䄸䅢求䍁䅁睚求䝁䄴党祂䝁䅅䅢杁䡁䅁兙祂䡁䅑杢求䡁䅉䅉療䝁䅙䅉䉂䡁䅉兢桂䝁䅑兙杁䕁䅧睢浂䝁䅙䅢求䡁䅉䅌杁䕁䅷杌兂䍁䄴䅉潁䡁䅑䅡求䍁䅁杉偂䡁䅁党祂䝁䅅䅤灂䝁䄴睚杁䙁䅁兙祂䡁䅑杢求䡁䅉督潂䝁䅫䅣楁䍁䅫䅉桂䝁䄴䅚獁䍁䅁兙穂䍁䅁睢浂䍁䅁兔桂䡁䅉睙潂䍁䅁睍硁䍁䅷䅉祁䑁䅁杍ぁ䍁䅷䅉療䡁䅣杢求䝁䅑䅉㍁䑁䅕杌ㅁ䍁䅕䅉療䝁䅙䅉あ䝁䅧党杁䝁䅕睙療䝁䄴睢瑂䝁䅫睙杁䝁䅫杢あ䝁䅕杣求䡁䅍䅤杁䝁䅫杢杁䡁䅑䅡求䍁䅁睔睂䝁䅕杣桂䡁䅑兡畂䝁䅣䅉兂䝁䅅杣あ䝁䄴党祂䡁䅍䅡灂䡁䅁䅌杁䝁䄸杚杁䡁䅣䅡灂䝁䅍䅡杁䑁䅁杌硁䍁䅕䅉灂䡁䅍䅉潂䝁䅕䅢歂䍁䅁兙穂䍁䅁睚求䝁䄴党祂䝁䅅䅢杁䡁䅁兙祂䡁䅑杢求䡁䅉督潂䝁䅫䅣杁䡁䅕杢灂䡁䅑督畁䍁䅁䅖潂䝁䅕䅉療䡁䅁党祂䝁䅅䅤灂䝁䄸杢穂䍁䅁睢浂䍁䅁䅤潂䝁䅕䅉䑂䝁䄸兢睂䝁䅅杢㕂䍁䅁兙祂䝁䅕䅉橂䝁䄸杢歂䡁䅕睙あ䝁䅕䅚杁䡁䅁杣灂䝁䄰兙祂䝁䅫䅢㕂䍁䅁䅤潂䡁䅉睢ㅂ䝁䅣䅡杁䡁䅑䅡求䍁䅁睔睂䝁䅕杣桂䡁䅑兡畂䝁䅣䅉兂䝁䅅杣あ䝁䄴党祂䡁䅍䅡灂䡁䅁䅉桂䝁䄴䅚杁䡁䅑䅡求䍁䅁睤潂䝁䄸䅢獂䡁䅫䅉療䡁䅣杢求䝁䅑䅉穂䡁䅕杙穂䝁䅫䅚灂䝁䅅杣灂䝁䅕督杁䡁䅑䅡求䡁䅉党療䝁䅙杌䅁䉁啕䅁潂睂䅁兑祂䝁䄰督あ䡁䅉睢畂䝁䅣䅉塂䝁䄸杣獂䝁䅑䅉䩂䝁䄴䅚ㅂ䡁䅍䅤祂䝁䅫党穂䍁䅷䅉䩂䝁䄴睙畁䍁䅷䅉あ䝁䄸睚求䡁䅑䅡求䡁䅉䅉㍂䝁䅫䅤潂䍁䅁兡あ䡁䅍䅉穂䡁䅕杙穂䝁䅫䅚灂䝁䅅杣灂䝁䅕督獁䍁䅁党畂䝁䅣兙湂䝁䅕督杁䝁䅫杢杁䡁䅑䅡求䍁䅁䅚求䡁䅍兡湂䝁䄴䅌杁䝁䄰兙畂䡁䅕杚桂䝁䅍䅤ㅂ䡁䅉党獁䍁䅁兙畂䝁䅑䅉穂䝁䅅䅢求䍁䅁睢浂䍁䅁睙求䝁䅫䅢灂䝁䄴睚杁䝁䅅杢歂䍁䅁睤桂䝁䅷䅢杁䡁䅍睢獂䡁䅕䅤灂䝁䄸杢穂䍁䅁兡畂䍁䅁䅤潂䝁䅕䅉䉂䝁䄰党祂䝁䅫睙桂䡁䅍杌杁䕁䅫䅤杁䝁䄸䅣求䡁䅉兙あ䝁䅕督杁䡁䅑䅡祂䝁䄸兤湂䝁䅧䅉乂䝁䅫杢求䡁䅉兙獂䍁䅁杒灂䝁䅉党祂䍁䅁兙畂䝁䅑䅉䉂䡁䅉睙潂䝁䅫䅤求䝁䅍䅤ㅂ䡁䅉兙獂䍁䅁睕睂䝁䅕睙灂䝁䅅䅢あ䝁䅫党穂䍁䅁督求䝁䅣兢求䝁䄴䅤穂䍁䄴䅉啂䝁䅧党杁䝁䅍睢瑂䡁䅁兙畂䡁䅫䅉療䝁䅙杚求䡁䅉督杁䝁䄰兡畂䝁䅕杣桂䝁䅷䅉浂䝁䅫杙求䡁䅉䅌杁䝁䅙兡楂䝁䅕杣湂䝁䅷兙穂䡁䅍䅉㍂䝁䄸睢獂䍁䅷䅉瑂䝁䅕䅤桂䝁䅷䅌杁䡁䅣睢療䝁䅑䅌杁䝁䅙党獂䡁䅑䅌杁䡁䅣睢療䝁䅑䅉浂䝁䅫杙求䡁䅉䅌杁䝁䅅杢歂䍁䅁睚獂䝁䅅督穂䍁䄰杣求䝁䅫杢浂䝁䄸杣橂䝁䅕䅚瑁䝁䅣入睂䡁䅍兤瑂䑁䅳䅉橂䝁䅕兡獂䝁䅫杢湂䍁䅁睙療䝁䄰䅣療䝁䄴党畂䡁䅑䅉睂䡁䅉睢歂䡁䅕睙あ䡁䅍䅌杁䡁䅍兤橂䝁䅧䅉桂䡁䅍䅉橂䝁䅕兡獂䝁䅫杢湂䍁䅁䅣求䡁䅉兡瑂䝁䅕䅤求䡁䅉督杁䝁䅅杢歂䍁䅁䅤祂䝁䅫兢穂䍁䅷䅉桂䡁䅍䅉㍂䝁䅕䅢獂䍁䅁兙穂䍁䅁睚祂䝁䅫䅚杁䡁䅁杣療䝁䅑兤橂䡁䅑督杁䡁䅑䅡桂䡁䅑䅉穂䡁䅕䅣睂䝁䄸杣あ䍁䅁䅚祂䡁䅫睤桂䝁䅷䅢杁䝁䅍党灂䝁䅷兡畂䝁䅣䅉穂䡁䅫督あ䝁䅕兢穂䑁䅳䅉橂䝁䅕兡獂䝁䅫杢湂䡁䅍䅌杁䡁䅣兙獂䝁䅷督獁䍁䅁兙畂䝁䅑䅉浂䝁䅅睙桂䝁䅑党穂䍁䅁杚療䡁䅉䅉ㅂ䡁䅍党杁䝁䅫杢杁䝁䅍睢瑂䝁䄰党祂䝁䅍兡桂䝁䅷䅉穂䝁䅕䅤あ䝁䅫杢湂䡁䅍睏杁䝁䅅杢歂䍁䅁兢桂䝁䄴兤浂䝁䅅睙あ䡁䅕杣求䡁䅍䅉橂䝁䅕兡獂䝁䅫杢湂䍁䅁督ㅂ䡁䅍䅣求䝁䄴督灂䝁䄸杢杁䡁䅍入穂䡁䅑党瑂䍁䅁䅋湂䡁䅉兡歂䍁䅫䅉睂䡁䅉睢歂䡁䅕睙あ䡁䅍杌杁䕁䅫䅤杁䡁䅍党祂䡁䅙党穂䍁䅁睙療䝁䄰兢求䡁䅉睙灂䝁䅅䅢杁䝁䅅杢歂䍁䅁杣求䡁䅍兡歂䝁䅕杢あ䝁䅫兙獂䍁䅁睙療䝁䄴督あ䡁䅉兤橂䡁䅑兡療䝁䄴䅉瑂䝁䅅杣牂䝁䅕䅤穂䍁䅷䅉桂䡁䅍䅉㍂䝁䅕䅢獂䍁䅁兙穂䍁䅁杣求䝁䄴睢㉂䝁䅅䅤灂䝁䄸杢杁䝁䄸杚杁䝁䅕䅥灂䡁䅍䅤灂䝁䄴睚杁䝁䅉兤灂䝁䅷䅚灂䝁䄴睚穂䍁䅁督求䝁䅍䅤療䡁䅉督畁䍁䅁䅖潂䝁䅕䅉橂䝁䄸兢睂䝁䅅杢㕂䍁䅁督求䝁䅷䅢穂䍁䅁兡あ䡁䅍䅉睂䡁䅉睢歂䡁䅕睙あ䡁䅍䅉あ䝁䄸䅉祂䝁䅕督桂䝁䅷党杁䝁䅑兡穂䡁䅑杣灂䝁䅉兤あ䝁䄸杣穂䍁䅷䅉橂䝁䅕兡獂䝁䅫杢湂䍁䅁督㕂䡁䅍䅤求䝁䄰䅉橂䝁䄸杢あ䡁䅉兙橂䡁䅑睢祂䡁䅍䅌杁䡁䅣䅡療䝁䅷党穂䝁䅅䅢求䡁䅉督獁䍁䅁兙畂䝁䅑䅉祂䝁䅕䅤桂䝁䅫䅢求䡁䅉督杁䝁䅍睢瑂䡁䅁杣灂䡁䅍兡畂䝁䅣䅉獂䝁䅅杣湂䝁䅕䅉潂䝁䄸兢求䍁䅁睙求䝁䄴䅤求䡁䅉督畁䍁䅁兑祂䝁䄰督あ䡁䅉睢畂䝁䅣䅉塂䝁䄸杣獂䝁䅑䅉䩂䝁䄴䅚ㅂ䡁䅍䅤祂䝁䅫党穂䍁䅷䅉䩂䝁䄴睙畁䍁䅁睤桂䡁䅍䅉浂䝁䄸兤畂䝁䅑党歂䍁䅁兡畂䍁䅁免㑁䑁䅙䅍杁䝁䅅杢歂䍁䅁兡穂䍁䅁䅡求䝁䅅䅚硂䡁䅕兙祂䡁䅑党祂䝁䅕䅚杁䝁䅫杢杁䕁䅷兙畂䝁䅍兙穂䡁䅑党祂䍁䅷䅉兂䝁䅕杢畂䡁䅍入獂䡁䅙兙畂䝁䅫兙畁䅁䅁桦䅑䵁䩙䅁䉂䡁䅉杣療䡁䅣䅉䙂䝁䅷党橂䡁䅑杣療䝁䄴兡橂䡁䅍䅌杁䕁䅫杢橂䍁䄴䅉睂䡁䅉睢㉂䝁䅫䅚求䡁䅍䅉睂䡁䅉睢歂䡁䅕睙あ䡁䅍䅌杁䡁䅍党祂䡁䅙兡橂䝁䅕督獁䍁䅁兙畂䝁䅑䅉穂䝁䄸䅢ㅂ䡁䅑兡療䝁䄴督杁䡁䅑睢杁䝁䅫杢歂䡁䅕督あ䡁䅉兡桂䝁䅷䅉桂䝁䄴䅚杁䝁䅍睢瑂䝁䄰党祂䝁䅍兡桂䝁䅷䅉ㅂ䡁䅍党祂䡁䅍䅉療䝁䅙䅉求䝁䅷党橂䡁䅑杣療䝁䄴兡橂䍁䅁睙療䝁䄰䅣療䝁䄴党畂䡁䅑督杁䝁䅅杢歂䍁䅁党畂䡁䅑党祂䡁䅁杣灂䡁䅍党杁䝁䅍睢瑂䡁䅁兤あ䝁䅫杢湂䍁䅁督療䝁䅷兤あ䝁䅫睢畂䡁䅍䅉灂䝁䄴䅉あ䝁䅧党杁䕁䅅兢求䡁䅉兡橂䝁䅅督獁䍁䅁兒ㅂ䡁䅉睢睂䝁䅕䅌杁䡁䅑䅡求䍁䅁兔灂䝁䅑䅚獂䝁䅕䅉䙂䝁䅅督あ䍁䅷䅉䉂䝁䅙杣灂䝁䅍兙獁䍁䅁兙畂䝁䅑䅉あ䝁䅧党杁䕁䅅督灂䝁䅅䅉兂䝁䅅睙灂䝁䅙兡橂䍁䄴䅉啂䝁䅧党杁䝁䅍睢瑂䡁䅁兙畂䡁䅫䅉療䡁䅁党祂䝁䅅䅤求䡁䅍䅉灂䝁䄴䅉あ䡁䅣睢杁䡁䅍党湂䝁䄰党畂䡁䅑督獁䍁䅁睒獂䝁䄸杙桂䝁䅷䅉䑂䝁䄸兢睂䝁䄸杢求䝁䄴䅤穂䍁䅁兙畂䝁䅑䅉䡂䝁䅷睢楂䝁䅅䅢杁䕁䅕杢あ䝁䅕杣睂䡁䅉兡穂䝁䅕䅉䑂䝁䄸兢睂䡁䅕䅤灂䝁䄴睚杁䙁䅍睢獂䡁䅕䅤灂䝁䄸杢穂䍁䄴䅉啂䝁䅧党杁䕁䅣䅢療䝁䅉兙獂䍁䅁睑療䝁䄰䅣療䝁䄴党畂䡁䅑督杁䡁䅍党湂䝁䄰党畂䡁䅑䅉瑂䝁䅅杣牂䝁䅕䅤穂䍁䅁兙畂䝁䅑䅉歂䝁䅫督あ䡁䅉兡楂䡁䅕䅤求䡁䅍䅉求䝁䅷党橂䡁䅑杣療䝁䄴兡橂䍁䅁睙療䝁䄰䅣療䝁䄴党畂䡁䅑督杁䝁䅍睢瑂䡁䅁杣灂䡁䅍兡畂䝁䅣䅉穂䝁䅕兢灂䝁䅍睢畂䝁䅑兤橂䡁䅑睢祂䍁䅁䅣祂䝁䄸䅚ㅂ䝁䅍䅤穂䍁䅁兙畂䝁䅑䅉祂䝁䅕䅢桂䡁䅑党歂䍁䅁督求䡁䅉杤灂䝁䅍党穂䑁䅳䅉灂䝁䄴䅤求䡁䅉睙療䝁䄴杢求䝁䅍䅤獁䍁䅁䅣桂䡁䅍督灂䡁䅙党獁䍁䅁兙畂䝁䅑䅉求䝁䅷党橂䡁䅑杣療䝁䄰党橂䝁䅧兙畂䝁䅫睙桂䝁䅷䅉睂䡁䅉睢歂䡁䅕睙あ䡁䅍䅌杁䝁䅫杢橂䝁䅷兤歂䝁䅫杢湂䍁䅁睙桂䡁䅁兙橂䝁䅫䅤療䡁䅉督獁䍁䅁杣求䡁䅍兡穂䡁䅑睢祂䡁䅍䅌杁䡁䅁睢あ䝁䅕杢あ䝁䅫睢瑂䝁䅕䅤求䡁䅉督獁䍁䅁䅣療䡁䅣党祂䍁䅁督ㅂ䡁䅁䅣獂䝁䅫党穂䍁䅷䅉祂䝁䅕䅢桂䡁䅫督獁䍁䅁督㍂䝁䅫䅤橂䝁䅧党穂䍁䅷䅉桂䝁䄴䅚杁䝁䅍睢畂䝁䄴党橂䡁䅑睢祂䡁䅍睏杁䝁䅅杢歂䍁䅁睙療䝁䄰䅣ㅂ䡁䅑兡畂䝁䅣䅉桂䝁䄴䅚杁䝁䄰党瑂䝁䄸杣㕂䍁䅁䅣祂䝁䄸䅚ㅂ䝁䅍䅤穂䍁䅷䅉桂䡁䅍䅉㍂䝁䅕䅢獂䍁䅁兙穂䍁䅁睢あ䝁䅧党祂䍁䅁䅣祂䝁䄸䅚ㅂ䝁䅍䅤穂䍁䅁兙畂䝁䅑䅉穂䝁䅕杣㉂䝁䅫睙求䡁䅍杌杁䙁䅑䅡求䍁䅁睒獂䝁䄸杙桂䝁䅷䅉䙂䝁䄴䅤求䡁䅉䅣祂䝁䅫督求䍁䅁睑療䝁䄰䅣ㅂ䡁䅑兡畂䝁䅣䅉呂䝁䄸䅢ㅂ䡁䅑兡療䝁䄴督杁䡁䅍党湂䝁䄰党畂䡁䅑䅉療䝁䅙杚求䡁䅉督杁䝁䅍睢瑂䡁䅁兤あ䝁䅫杢湂䍁䅁督療䝁䅷兤あ䝁䅫睢畂䡁䅍䅌杁䡁䅍兤橂䝁䅧䅉桂䡁䅍䅉歂䝁䅅䅤桂䝁䅍党畂䡁䅑党祂䍁䅷䅉橂䝁䅷睢ㅂ䝁䅑䅌杁䡁䅍党橂䡁䅕杣灂䡁䅑入獁䍁䅁兙畂䝁䅑䅉桂䝁䄴兙獂䡁䅫䅤灂䝁䅍督杁䡁䅍睢獂䡁䅕䅤灂䝁䄸杢穂䍁䄴䅉啂䝁䅧兡穂䍁䅁督求䝁䅣兢求䝁䄴䅤杁䝁䅅䅢穂䝁䄸䅉睂䡁䅉睢㉂䝁䅫䅚求䡁䅍䅉桂䝁䅍睙求䡁䅍督杁䡁䅑睢杁䡁䅙兙祂䝁䅫睢ㅂ䡁䅍䅉穂䝁䅕杣㉂䝁䅫睙求䡁䅍䅌杁䝁䅫杢橂䝁䅷兤歂䝁䅫杢湂䍁䅁党畂䝁䅣兡畂䝁䅕</t>
  </si>
  <si>
    <t>党祂䝁䅫杢湂䍁䅁兙畂䝁䅑䅉灂䝁䄴䅤求䝁䅣杣桂䡁䅑兡療䝁䄴䅉穂䡁䅕䅣睂䝁䄸杣あ䍁䅷䅉㍂䝁䅅杣求䝁䅧睢ㅂ䡁䅍兡畂䝁䅣䅉桂䝁䄴䅚杁䝁䅷睢湂䝁䅫督あ䝁䅫睙穂䍁䅷䅉瑂䝁䅅杣牂䝁䅕䅤灂䝁䄴睚杁䡁䅉党穂䝁䄸兤祂䝁䅍党穂䍁䅷䅉桂䝁䄴䅚杁䝁䅅兤あ䝁䅧睢祂䝁䅫来求䝁䅑䅉潂䝁䅅杣歂䡁䅣兙祂䝁䅕䅉桂䝁䄴䅚杁䡁䅍睢浂䡁䅑睤桂䡁䅉党杁䡁䅑杣桂䝁䅫杢灂䝁䄴睚畁䍁䅁兓あ䍁䅁督求䡁䅉杤求䡁䅍䅉療䡁䅉兡湂䝁䅫杢桂䝁䅷䅉求䡁䅅兤灂䡁䅁兢求䝁䄴䅤杁䝁䄰兙畂䡁䅕杚桂䝁䅍䅤ㅂ䡁䅉党祂䡁䅍䅌杁䡁䅙兙獂䡁䅕党瑁䝁䅅䅚歂䝁䅕䅚杁䡁䅉党穂䝁䅕䅢獂䝁䅕杣穂䍁䅷䅉瑂䝁䅅杢桂䝁䅣党歂䍁䅁督求䡁䅉杤灂䝁䅍党杁䡁䅁杣療䡁䅙兡歂䝁䅕杣穂䍁䅷䅉橂䝁䄸杢あ䡁䅉兙橂䡁䅑䅉瑂䝁䅅杢ㅂ䝁䅙兙橂䡁䅑兤祂䝁䅕杣穂䍁䅷䅉桂䝁䄴䅚杁䝁䄸䅤潂䝁䅕杣杁䝁䅍睢瑂䝁䄰党祂䝁䅍兡桂䝁䅷䅉橂䡁䅕督あ䝁䄸兢求䡁䅉督畁䍁䅁䅖潂䝁䅕䅉橂䝁䄸兢睂䝁䅅杢㕂䍁䅁睤桂䡁䅍䅉浂䝁䄸兤畂䝁䅑党歂䍁䅁兡畂䍁䅁免㕁䑁䅍兎杁䝁䅅杢歂䍁䅁兡穂䍁䅁杙桂䡁䅍党歂䍁䅁兡畂䍁䅁睑求䝁䄴䅤求䝁䄴杢灂䝁䅅䅢獁䍁䅁睑療䝁䅷睢祂䝁䅅䅚療䍁䄴䅁獃䅆䅁䅊䄸䕁䅅杣祂䝁䄸睤潂䝁䅕兙歂䍁䅁䅕潂䝁䅅杣瑂䝁䅅睙求䡁䅕䅤灂䝁䅍兙獂䡁䅍䅌杁䕁䅫杢橂䍁䄴䅉歂䝁䅕杤求䝁䅷睢睂䡁䅍䅉瑂䝁䅕䅚灂䝁䅍兡畂䝁䅕督杁䝁䅙睢祂䍁䅁䅤潂䝁䅕䅉あ䡁䅉党桂䡁䅑兢求䝁䄴䅤杁䝁䄸杚杁䝁䅫杢あ䡁䅉兙橂䡁䅑兙楂䝁䅷党杁䝁䅑兡穂䝁䅕兙穂䝁䅕督杁䝁䅫杢杁䡁䅑䅡求䍁䅁兖畂䝁䅫䅤求䝁䅑䅉呂䡁䅑兙あ䝁䅕督畁䍁䅁䅖潂䝁䅕䅉橂䝁䄸兢睂䝁䅅杢㕂䉁杫督杁䡁䅁杣療䝁䅑兤橂䡁䅑䅉睂䝁䅫䅣求䝁䅷兡畂䝁䅕䅉灂䝁䄴睙獂䡁䅕䅚求䡁䅍䅉兂䝁䅷睢㙂䝁䅅督灂䡁䅉兙畂䍁䅷䅉㍂䝁䅧兡橂䝁䅧䅉潂䝁䅅督杁䝁䅍睢瑂䡁䅁䅢求䡁䅑党歂䍁䅁䅕潂䝁䅅督求䍁䅁睍杁䝁䅍䅢灂䝁䄴兡橂䝁䅅䅢杁䡁䅑杣灂䝁䅅䅢杁䡁䅑睢杁䡁䅑杣求䝁䅅䅤杁䝁䅧入睂䝁䅕杣あ䡁䅉兡湂䝁䅷入橂䝁䅕杣灂䝁䅑党瑂䝁䅫兙獁䍁䅁䅚㕂䡁䅍䅢灂䡁䅁兡歂䝁䅕兢灂䝁䅅䅌杁䝁䅅杢歂䍁䅁杚桂䝁䄰兡獂䝁䅫兙獂䍁䅁睙潂䡁䅫䅢療䝁䄰兡橂䡁䅉睢畂䝁䅕兢灂䝁䅅䅉穂䡁䅫杢歂䡁䅉睢瑂䝁䅕睏杁䕁䄸䅢睂䝁䅅督灂䡁䅉兙畂䍁䅁䅤潂䝁䅅䅤杁䝁䅫督杁䝁䅫杢杁䙁䅁䅡桂䡁䅍党杁䑁䅍䅉橂䝁䅷兡畂䝁䅫睙桂䝁䅷䅉あ䡁䅉兡桂䝁䅷䅉あ䝁䄸䅉祂䝁䅕䅚ㅂ䝁䅍党杁䡁䅑䅡求䍁䅁䅣祂䝁䄸䅚ㅂ䝁䅍䅤灂䝁䄸杢杁䝁䄸杚杁䝁䅅䅣療䝁䅷兡睂䝁䄸䅣祂䝁䄸䅤求䝁䅫杢杁䕁䅅睏杁䝁䅅杢歂䍁䅁杒桂䡁䅯兡祂䡁䅍兡祂䝁䅅杢杁䡁䅑䅡桂䡁䅑䅉灂䡁䅍䅉灂䝁䄴䅉兂䝁䅧兙穂䝁䅕䅉穁䍁䅁睙獂䝁䅫杢灂䝁䅍兙獂䍁䅁䅤祂䝁䅫兙獂䍁䅁杚療䡁䅉䅉あ䝁䅧党杁䡁䅑杣求䝁䅅䅤瑂䝁䅕杢あ䍁䅁睢浂䍁䅁䅢灂䡁䅙党祂䍁䅁䅚灂䡁䅍党桂䡁䅍党杁䝁䅅督穂䝁䄸睙灂䝁䅅䅤求䝁䅑䅉㍂䝁䅫䅤潂䍁䅁兙獂䡁䅁䅡桂䍁䄰免杁䝁䅅杢あ䝁䅫䅤祂䡁䅫䅣穂䝁䅫杢杁䝁䅑党浂䝁䅫睙灂䝁䅕杢橂䡁䅫杌杁䕁䅫䅤杁䝁䅅䅢穂䝁䄸䅉歂䝁䅕杤求䝁䅷睢睂䡁䅍䅉慂䝁䄸䅚桂䡁䅍兡祂䝁䅅杢杁䡁䅑䅡桂䡁䅑䅉灂䡁䅍䅉灂䝁䄴䅉兂䝁䅧兙穂䝁䅕䅉祁䝁䅉䅉橂䝁䅷兡畂䝁䅫睙桂䝁䅷䅉あ䡁䅉兡桂䝁䅷䅉浂䝁䄸杣杁䡁䅑䅡求䍁䅁䅤祂䝁䅕兙あ䝁䄰党畂䡁䅑䅉療䝁䅙䅉歂䡁䅫督獂䝁䅫䅣灂䝁䅑党瑂䝁䅫兙杁䝁䅅杢歂䍁䅁䅡㕂䡁䅁党祂䡁䅑杣灂䝁䅣䅢㕂䝁䅍党祂䝁䅫䅚求䝁䄰兡桂䑁䅳䅉䡂䙁䅍睓瑁䑁䅑兎穁䑁䅉兏㕁䑁䅁䅉あ䝁䄸䅉あ䡁䅉党桂䡁䅑䅉瑂䝁䅕䅤桂䝁䅉睢獂䝁䅫睙瑁䝁䅑入穂䝁䅙兤畂䝁䅍䅤灂䝁䄸杢杁䝁䅅督穂䝁䄸睙灂䝁䅅䅤求䝁䅑䅉穂䡁䅑党桂䡁䅑睢潂䝁䅕䅣桂䡁䅑兡あ䝁䅫督杁䍁䅧兔䉂䙁䅍䅓灁䑁䅳䅉桂䝁䄴䅚杁䕁䅑兙睂䝁䅷兤穂䝁䅫杣桂䝁䄴睌啂䝁䄸兢獂䝁䅫睚灂䡁䅍兡祂䝁䅅杢杁䡁䅣䅡灂䝁䅍䅡杁䝁䅫督杁䝁䅫杢杁䙁䅁䅡桂䡁䅍党杁䑁䅉䅉橂䝁䅷兡畂䝁䅫睙桂䝁䅷䅉あ䡁䅉兡桂䝁䅷䅉浂䝁䄸杣杁䡁䅑䅡求䍁䅁䅤祂䝁䅕兙あ䝁䄰党畂䡁䅑䅉療䝁䅙䅉䑂䝁䅧杣療䝁䄴兡橂䍁䅁䅓求䡁䅁兙あ䝁䅫䅤灂䡁䅍䅉䍂䍁䄴䅉䩂䝁䄴䅉桂䝁䅑䅚灂䡁䅑兡療䝁䄴䅌杁䡁䅑䅡求䍁䅁睙療䝁䄰䅣桂䝁䄴入杁䝁䅫督杁䝁䅑党㉂䝁䅕䅢療䡁䅁兡畂䝁䅣䅉䉂䙁䅉睔瑁䙁䅁杔兂䕁䅷兑穁䍁䅷䅉㍂䝁䅧兡橂䝁䅧䅉灂䡁䅍䅉灂䝁䄴䅉兂䝁䅧兙穂䝁䅕䅉硁䍁䅁睙獂䝁䅫杢灂䝁䅍兙獂䍁䅁䅤祂䝁䅫兙獂䍁䅁䅤療䍁䅁䅤祂䝁䅕兙あ䍁䅁䅣桂䡁䅑兡求䝁䄴䅤穂䍁䅁睤灂䡁䅑䅡杁䕁䄰兑呂䕁䅧睏杁䕁䅅杕偂䍁䄰兓佂䕁䅧村䙂䍁䅁䅤療䍁䅁杣求䝁䅑兤橂䝁䅕䅉あ䝁䅧党杁䝁䅧党睂䝁䅅䅤灂䝁䅍䅉求䡁䅧䅣祂䝁䅕督穂䝁䅫睢畂䍁䅁睢浂䍁䅁䅤潂䝁䅕䅉䩂䕁䄴䅓䍂䕁䅕䅉湂䝁䅕杢求䍁䅁兙畂䝁䅑䅉灂䡁䅑督杁䡁䅍党橂䡁䅉党あ䝁䅕䅚杁䝁䅣党畂䝁䅕䅉睂䡁䅉睢歂䡁䅕睙あ䑁䅳䅉䉂䙁䅉睔瑁䙁䅉兑䡂䕁䅕䅉あ䝁䄸䅉あ䡁䅉党桂䡁䅑䅉灂䝁䄴杚獂䝁䅅兢瑂䝁䅅䅤療䡁䅉入杁䝁䅷兤畂䝁䅣䅉歂䝁䅫督求䝁䅅督求䑁䅳䅉䉂䙁䅉睔瑁䕁䄰兖䑂䑁䅕兑䑂䍁䅁䅤療䍁䅁䅤祂䝁䅕兙あ䍁䅁兢ㅂ䝁䅍睢瑁䝁䄸杙穂䡁䅑杣ㅂ䝁䅍䅤灂䡁䅙党杁䡁䅁兤獂䝁䄰睢畂䝁䅅杣㕂䍁䅁䅚灂䡁䅍党桂䡁䅍党穂䑁䅳䅉桂䝁䄴䅚杁䕁䅅杕偂䍁䄰兔乂䙁䅁睎杁䝁䅙睢祂䍁䅁䅤潂䝁䅕䅉あ䡁䅉党桂䡁䅑兢求䝁䄴䅤杁䝁䄸杚杁䝁䅫䅚灂䝁䄸䅣桂䡁䅑䅡灂䝁䅍䅉睂䡁䅕䅢瑂䝁䄸杢桂䡁䅉入杁䝁䅙兡楂䡁䅉睢穂䝁䅫督杁䡁䅑䅡桂䡁䅑䅉灂䡁䅍䅉灂䝁䄴䅉兂䝁䅧兙穂䝁䅕䅉硁䍁䄸杍桂䍁䅁睙獂䝁䅫杢灂䝁䅍兙獂䍁䅁䅤祂䝁䅫兙獂䡁䅍杌杁䕁䅙兤祂䡁䅑䅡求䡁䅉䅌杁䝁䅫䅤杁䝁䅑党㉂䝁䅕䅢療䡁䅁督杁䕁䅅杕偂䍁䄰䅒噂䙁䅧䅎杁䝁䅙睢祂䍁䅁䅤潂䝁䅕䅉あ䡁䅉党桂䡁䅑兢求䝁䄴䅤杁䝁䄸杚杁䝁䅙兙橂䝁䅫睢穂䝁䅍兙睂䡁䅕䅢療䝁䅧兤瑂䝁䅕杣桂䝁䅷䅉瑂䡁䅕督橂䡁䅕䅢桂䡁䅉䅉歂䡁䅫督あ䡁䅉睢睂䝁䅧入㝁䍁䅁兑卂䕁䄸兌䕂䕁䄰免杁䡁䅑睢杁䡁䅑杣求䝁䅅䅤杁䡁䅁兙あ䝁䅫党畂䡁䅑䅉㍂䝁䅫䅤潂䍁䅁䅖㕂䡁䅁党杁䑁䅅䅉乂䡁䅫睢あ䝁䄸杢灂䝁䅍䅉䕂䡁䅫督あ䡁䅉睢睂䝁䅧入㝁䍁䅁兑卂䕁䄸兌䑂䑁䅍䅉あ䝁䄸䅉あ䡁䅉党桂䡁䅑䅉橂䝁䄸兢睂䝁䅷党瑂䝁䅕杢あ䍁䄰兢求䝁䅑兡桂䡁䅑党歂䍁䅁杣求䝁䄴兙獂䍁䅁䅚灂䡁䅍党桂䡁䅍党㝁䍁䅁兑卂䕁䄸兌䑂䕁䅙村杁䝁䅙睢祂䍁䅁䅤潂䝁䅕䅉あ䡁䅉党桂䡁䅑兢求䝁䄴䅤杁䝁䄸杚杁䝁䅍睢瑂䡁䅁䅢求䝁䄰党畂䡁䅑兌瑂䝁䅕䅚灂䝁䅅䅤求䝁䅑䅉牂䝁䅫䅚畂䝁䅕入杁䝁䅑兡穂䝁䅕兙穂䝁䅕䅉あ䝁䅧兙あ䍁䅁兡穂䍁䅁兡畂䍁䅁䅕潂䝁䅅督求䍁䅁免癁䑁䅉兙杁䝁䅍䅢灂䝁䄴兡橂䝁䅅䅢杁䡁䅑杣灂䝁䅅䅢㝁䍁䅁兙畂䝁䅑䅉䉂䙁䅉睔瑁䕁䅅䅖奂䕁䄴杍杁䝁䅙睢祂䍁䅁䅤潂䝁䅕䅉あ䡁䅉党桂䡁䅑兢求䝁䄴䅤杁䝁䄸杚杁䙁䅍䅣灂䝁䄴睢橂䝁䅕杣求䝁䅉党獂䝁䅷兙祂䍁䅁兑あ䝁䅅䅥灂䝁䅅䅉啂䡁䅫䅣求䍁䅁杍杁䡁䅑䅡桂䡁䅑䅉灂䡁䅍䅉灂䝁䄴䅉兂䝁䅧兙穂䝁䅕䅉硁䍁䅁睙獂䝁䅫杢灂䝁䅍兙獂䍁䅁䅤祂䝁䅫兙獂䍁䄴䅉䉂䡁䅉杣療䡁䅣䅡求䝁䅅䅚杁䙁䅁䅡桂䡁䅉兢桂䝁䅍党ㅂ䡁䅑兡橂䝁䅅䅢穂䍁䅷䅉䩂䝁䄴睙畁䍁䅁䅡桂䡁䅍䅉橂䝁䄸䅢獂䝁䅅杙療䡁䅉兙あ䝁䅫睢畂䍁䅁兙畂䝁䅑䅉獂䝁䅫睙求䝁䄴督求䍁䅁兑湂䡁䅉党求䝁䄰党畂䡁䅑督杁䡁䅣兡あ䝁䅧䅉䡂䝁䅷兙㑂䝁䄸督瑂䝁䅫䅤潂䝁䅳䅢灂䝁䄴党杁䕁䅫杢あ䝁䅕䅢獂䝁䅕睙あ䡁䅕兙獂䍁䅁䅕祂䝁䄸䅣求䡁䅉䅤㕂䍁䅁䅋佂䝁䄸杌杁䑁䅍克杁䕁䅷兡瑂䝁䅫䅤求䝁䅑睏杁䕁䅧睢祂䝁䅫来療䝁䄴䅉啂䝁䅧党祂䝁䅅䅣求䡁䅕䅤灂䝁䅍督杁䕁䅫杣求䝁䅷兙畂䝁䅑䅉䕂䕁䅅睑㝁䍁䅁䅖桂䝁䅳党歂䝁䅅䅉兂䝁䅧兙祂䝁䄰兙橂䝁䅕兤あ䝁䅫睙桂䝁䅷䅉䑂䝁䄸兢睂䝁䅅杢㕂䍁䅁䅔灂䝁䄰兡あ䝁䅕䅚㝁䍁䅁兙畂䝁䅑䅉㍂䝁䅫䅤潂䍁䅁兑瑂䝁䅣党畂䍁䅁兓畂䝁䅍杌杁䙁䅑䅡求䍁䅁睙療䝁䄰䅣桂䝁䄴入杁䡁䅣兙穂䍁䅁杚療䡁䅕杢歂䝁䅕䅚杁䝁䅫杢杁䑁䅉䅍睁䑁䅍䅉桂䝁䄴䅚杁䝁䅫督杁䝁䅧党桂䝁䅑兣ㅂ䝁䅅杣あ䝁䅕杣求䝁䅑䅉灂䝁䄴䅉兂䝁䅅督桂䝁䅑党畂䝁䅅䅌杁䕁䅍兙獂䝁䅫杚療䡁䅉杢灂䝁䅅杌䅁䭁唴䅁䝄睃䅁兑祂䡁䅑䅡ㅂ䡁䅉䅉䭂䍁䄴䅉䡂䝁䅅䅢獂䝁䅅睚潂䝁䅕杣杁䍁䅙䅉䑂䝁䄸杌獁䍁䅁䅤療䝁䅣党あ䝁䅧党祂䍁䅁睤灂䡁䅑䅡杁䝁䅫䅤穂䍁䅁督ㅂ䝁䅉督灂䝁䅑兡桂䡁䅉兡求䡁䅍䅌杁䡁䅁杣療䡁䅙兡歂䝁䅕督杁䝁䅫杢穂䡁䅕杣桂䝁䄴睙求䍁䅁兙畂䝁䅑䅉祂䝁䅕兡畂䡁䅍兤祂䝁䅅杢橂䝁䅕䅉楂䡁䅉睢牂䝁䅕杣桂䝁䅣党獁䍁䅁睙療䝁䄴督ㅂ䝁䅷䅤灂䝁䄴睚獁䍁䅁兙畂䝁䅑䅉あ䝁䅧兡祂䝁䅑兌睂䝁䅅杣あ䡁䅫䅉睂䡁䅉睢睂䝁䅕杣あ䡁䅫睌橂䝁䅅督ㅂ䝁䅅䅢あ䡁䅫䅉橂䝁䅷兙灂䝁䄰督杁䡁䅍党あ䡁䅑䅢求䝁䄰党畂䡁䅑䅉桂䝁䄴䅚杁䝁䅅䅚瑂䝁䅫杢灂䡁䅍䅤祂䝁䅅䅤灂䝁䄸杢杁䡁䅍党祂䡁䅙兡橂䝁䅕督杁䡁䅑睢杁䝁䅕杢あ䝁䅫䅤灂䝁䅕督杁䝁䅅杢歂䍁䅁兡畂䝁䅑兡㉂䝁䅫䅚ㅂ䝁䅅䅢穂䍁䅁睤療䡁䅉䅢歂䡁䅣兡歂䝁䅕杌杁䕁䅫䅤杁䝁䄸䅣求䡁䅉兙あ䝁䅕督杁䝁䅫杢杁䕁䅉杣療䝁䅳党祂䝁䅅睚求䍁䅁兙畂䝁䅑䅉卂䝁䅫督牂䍁䅁兔桂䝁䄴兙湂䝁䅕兢求䝁䄴䅤杁䡁䅍党湂䝁䄰党畂䡁䅑督畁䍁䅁䅖潂䝁䅕䅉䍂䡁䅉睢牂䝁䅕杣桂䝁䅣党杁䡁䅍党湂䝁䄰党畂䡁䅑䅉療䝁䅙杚求䡁䅉督杁䡁䅉党あ䝁䅅兡獂䍁䅁兙畂䝁䅑䅉㍂䝁䅧睢獂䝁䅕督桂䝁䅷党杁䝁䅫杢穂䡁䅕杣桂䝁䄴睙求䍁䅁兙畂䝁䅑䅉祂䝁䅕兡畂䡁䅍兤祂䝁䅅杢橂䝁䅕䅉楂䡁䅉睢牂䝁䅕杣桂䝁䅣党杁䡁䅍党祂䡁䅙兡橂䝁䅕督㝁䍁䅁兙穂䡁䅍兡穂䡁䅑督杁䡁䅉党あ䝁䅅兡獂䍁䅁杙祂䝁䄸睡求䡁䅉督杁䝁䅅杢歂䍁䅁睢あ䝁䅧党祂䍁䅁杢療䝁䄴兌桂䝁䅙杚灂䝁䅷兡桂䡁䅑党歂䍁䅁杙祂䝁䄸睡求䡁䅉督杁䝁䅫杢杁䡁䅑䅡求䍁䅁䅣獂䝁䅅睙求䝁䄰党畂䡁䅑䅉療䝁䅙䅉穂䡁䅁党橂䝁䅫兙獂䝁䅫来求䝁䅑䅉桂䝁䄴䅚杁䝁䅧兙祂䝁䅑兌あ䝁䄸兌睂䝁䅷兙橂䝁䅕䅉灂䝁䄴督ㅂ䡁䅉兙畂䝁䅍党㝁䍁䅁兙畂䝁䅑䅉桂䝁䅍䅤穂䍁䅁兙穂䍁䅁兙杁䝁䅉杣療䝁䅳党祂䝁䅅睚求䍁䅁睤潂䝁䄸䅢求䡁䅍兙獂䝁䅕杣獁䍁䅁兢桂䝁䄴兙湂䝁䅫杢湂䍁䅁睚求䝁䄴党祂䝁䅅䅢杁䝁䅅睚求䝁䄴䅤獁䍁䅁兙畂䝁䅑䅉瑂䝁䅅杢桂䝁䅣兡畂䝁䅣䅉湂䝁䅕杢求䡁䅉兙獂䍁䅁兤畂䝁䅑党祂䡁䅣杣灂䡁䅑党祂䍁䅁杚療䡁䅉䅉歂䝁䅫督あ䡁䅉兡楂䡁䅕䅤灂䝁䄴睚杁䡁䅍䅣求䝁䅍兡桂䝁䅷兡㙂䝁䅕䅚杁䝁䅫杢穂䡁䅕杣桂䝁䄴睙求䍁䅁睙療䡁䅙党祂䝁䅅睚求䡁䅍䅉あ䝁䄸䅉ㅂ䝁䄴䅚求䡁䅉睤祂䝁䅫䅤灂䝁䄴睚杁䝁䅕杢あ䝁䅕杣睂䡁䅉兡穂䝁䅕督畁䍁䅁䅖潂䝁䅫督杁䡁䅍党湂䝁䄰党畂䡁䅑䅉睂䝁䅕杣浂䝁䄸杣瑂䡁䅍䅉桂䝁䅍䅤灂䡁䅙兡あ䝁䅫党穂䍁䅷䅉灂䝁䄴睙獂䡁䅕䅚灂䝁䄴睚杁䝁䄰兙祂䝁䅳党あ䝁䅫杢湂䍁䅷䅉ㅂ䝁䄴䅚求䡁䅉睤祂䝁䅫䅤灂䝁䄴睚獁䍁䅁兡穂䡁䅍兤灂䝁䄴睚杁䡁䅁睢獂䝁䅫睙灂䝁䅕督獁䍁䅁睙療䝁䅷䅢求䝁䅍䅤灂䝁䄴睚杁䡁䅁杣求䝁䄰兡ㅂ䝁䄰督獁䍁䅁兙睂䡁䅁睢灂䝁䄴䅤灂䝁䄴睚杁䝁䅅杢歂䍁䅁督ㅂ䡁䅁党祂䡁䅙兡穂䝁䅫杢湂䍁䅁睢あ䝁䅧党祂䍁䅁兙湂䝁䅕杢あ䡁䅍䅌杁䡁䅁兙㕂䝁䅫杢湂䍁䅁睙獂䝁䅅兡瑂䡁䅍䅌杁䝁䅅杢歂䍁䅁杢求䝁䅣睢あ䝁䅫兙あ䝁䅫杢湂䍁䅁杣求䝁䅫杢穂䡁䅕杣桂䝁䄴睙求䑁䅳䅉桂䝁䄴䅚杁䝁䄸杚浂䝁䅕杣穂䍁䅁督求䡁䅉杤灂䝁䅍党穂䍁䅁兡畂䍁䅁䅤潂䝁䅕䅉桂䡁䅉党桂䡁䅍䅉療䝁䅙䅉灂䝁䄴督ㅂ䡁䅉兙畂䝁䅍党杁䝁䅅杢歂䍁䅁杣求䝁䅫杢穂䡁䅕杣桂䝁䄴睙求䍁䅁䅣獂䝁䅅睙求䝁䄰党畂䡁䅑䅌杁䡁䅉兡穂䝁䅳䅉療䝁䅙䅉獂䝁䄸督穂䍁䅁兢桂䝁䄴兙湂䝁䅕兢求䝁䄴䅤獁䍁䅁兙畂䝁䅑䅉瑂䝁䅅杢桂䝁䅣党瑂䝁䅕杢あ䍁䅁睢浂䍁䅁党瑂䡁䅁䅢療䡁䅫党祂䍁䅁督睂䝁䄸杢穂䝁䄸杣求䝁䅑䅉楂䝁䅕杢求䝁䅙兡あ䍁䅁䅣祂䝁䄸睚祂䝁䅅兢穂䍁䄴䅉啂䝁䅧党杁䙁䅉兡穂䝁䅳䅉乂䝁䅅杢桂䝁䅣党瑂䝁䅕杢あ䍁䅁督求䝁䅣兢求䝁䄴䅤杁䡁䅁杣療䡁䅙兡歂䝁䅕督杁䝁䅍睢畂䡁䅑杣桂䝁䅍䅤杁䝁䅍䅢桂䝁䅫兢杁䡁䅍党あ䡁䅑䅢求䝁䄰党畂䡁䅑䅉桂䝁䄴䅚杁䝁䅅䅚瑂䝁䅫杢灂䡁䅍䅤祂䝁䅅䅤灂䝁䄸杢杁䡁䅍党祂䡁䅙兡橂䝁䅕督㝁䍁䅁兙畂䝁䅑䅉橂䝁䅷兙灂䝁䄰督杁䝁䄰兙畂䝁䅅睚求䝁䄰党畂䡁䅑䅌杁䝁䅷睢穂䡁䅍䅉橂䝁䄸杢あ䡁䅉睢獂䍁䅁睙療䝁䄴督ㅂ䝁䅷䅤灂䝁䄴睚獁䍁䅁兙畂䝁䅑䅉灂䝁䄴督ㅂ䡁䅉兙畂䝁䅍党杁䡁䅁杣療䡁䅁党祂䡁䅑入杁䝁䅅䅣睂䡁䅉兙灂䡁䅍兙獂䍁䅁督求䡁䅉杤灂䝁䅍党穂䍁䄴䅉啂䝁䅧党杁䝁䅍睢瑂䡁䅁兙畂䡁䅫䅉療䝁䅙杚求䡁䅉督杁䝁䅫䅤穂䍁䅁督求䡁䅉杤灂䝁䅍党穂䍁䅁䅤潂䡁䅉睢ㅂ䝁䅣䅡杁䝁䅅䅉畂䝁䅕䅤㍂䝁䄸杣牂䍁䅁睢浂䍁䅁睙療䡁䅉杣求䡁䅍䅣療䝁䄴䅚求䝁䄴䅤杁䝁䅉杣療䝁䅳党祂䡁䅍䅉桂䝁䄴䅚杁䝁䅍睢畂䡁䅍兤獂䡁䅑兙畂䡁䅑督畁䍁䅁兓あ䍁䅁督求䡁䅉杤求䡁䅍䅉橂䝁䄸兢瑂䝁䅕杣橂䝁䅫兙獂䍁䅷䅉灂䝁䄴䅚ㅂ䡁䅍䅤祂䝁䅫兙獂䍁䅷䅉睂䡁䅕杙獂䝁䅫睙獁䍁䅁杣求䝁䅷兡湂䝁䅫睢ㅂ䡁䅍䅌杁䝁䅅杢歂䍁䅁杢療䝁䄴䅣祂䝁䄸杚灂䡁䅑䅉求䝁䄴䅤灂䡁䅑兡求䡁䅍䅌杁䝁䅅督杁䡁䅣党獂䝁䅷䅉桂䡁䅍䅉ㅂ䝁䄴䅚求䡁䅉睤祂䝁䅫䅤灂䝁䄴睚杁䝁䅕杢あ䝁䅕杣睂䡁䅉兡穂䝁䅕督畁䍁䅁兑祂䡁䅑䅡ㅂ䡁䅉䅉䭂䍁䄴䅉䡂䝁䅅䅢獂䝁䅅睚潂䝁䅕杣杁䍁䅙䅉䑂䝁䄸杌杁䡁䅣兙穂䍁䅁杚療䡁䅕杢歂䝁䅕䅚杁䝁䅫杢杁䑁䅅兏祁䑁䅣䅉桂䝁䄴䅚杁䝁䅫督杁䝁䅧党桂䝁䅑兣ㅂ䝁䅅杣あ䝁䅕杣求䝁䅑䅉灂䝁䄴䅉卂䝁䄸䅢獂䝁䅫杢湂䍁䅁兔求䝁䅅䅚療䡁䅣督獁䍁䅁兓獂䝁䅷兡畂䝁䄸兡穂䍁䄴䅁硃䅆䅁䅣䅁䕁䅅杣あ䝁䅫杚灂䝁䅍兡桂䝁䅷䅉䩂䝁䄴䅤求䝁䅷䅢灂䝁䅣党畂䝁䅍党㝁䍁䅁兓畂䝁䅑兤穂䡁䅑杣灂䝁䅅䅢杁䕁䅅兤あ䝁䄸兢桂䡁䅑兡療䝁䄴睏杁䙁䅍党畂䡁䅍睢祂䡁䅍䅁呄杅䅁杭䅣䕁䅅杣あ䝁䅫督桂䝁䄴䅉兂䝁䅅杣あ䝁䄴党祂䡁䅍䅉䉂䡁䅍督求䡁䅑䅉乂䝁䅅杢桂䝁䅣党瑂䝁䅕杢あ䍁䅁兓畂䝁䅍杌杁䝁䅫督杁䡁䅁兤楂䝁䅷兡橂䝁䅷入杁䝁䄸睤畂䝁䅕䅚杁䝁䅫杢㉂䝁䅕督あ䝁䄰党畂䡁䅑䅉瑂䝁䅅杢桂䝁䅣党祂䍁䄴䅉䩂䡁䅑䅉睂䡁䅉睢㉂䝁䅫䅚求䡁䅍䅉灂䡁䅑督杁䡁䅍党祂䡁䅙兡橂䝁䅕督杁䡁䅑睢杁䡁䅁党畂䡁䅍兡療䝁䄴䅉桂䝁䄴䅚杁䡁䅁杣療䝁䅙兡あ䍁䅁督潂䝁䅅杣灂䝁䄴睚杁䡁䅁䅢桂䝁䄴督獁䍁䅁䅤祂䡁䅕督あ䡁䅍䅌杁䝁䅕杢歂䝁䄸睤瑂䝁䅕杢あ䡁䅍䅌杁䝁䅙睢ㅂ䝁䄴䅚桂䡁䅑兡療䝁䄴督獁䍁䅁睙潂䝁䅅杣灂䡁䅑兙楂䝁䅷党杁䝁䄸杣湂䝁䅅杢灂䡁䅯兙あ䝁䅫睢畂䡁䅍䅌杁䝁䅣睢㉂䝁䅕杣畂䝁䄰党畂䡁䅑䅉求䝁䄴䅤灂䡁䅑兡求䡁䅍䅌杁䡁䅁杣灂䡁䅙兙あ䝁䅕䅉浂䡁䅕杢歂䡁䅍䅉桂䝁䄴䅚杁䝁䄴睢畂䍁䄰兖畁䙁䅍杌杁䝁䅙兤畂䝁䅑督獁䍁䅁兙穂䍁䅁睤求䝁䅷䅢杁䝁䅅督杁䝁䄰兤あ䡁䅕兙獂䍁䅁杚ㅂ䝁䄴䅚穂䍁䅷䅉畂䝁䄸杢瑁䙁䅕杌呂䍁䄴䅉浂䡁䅕杢歂䡁䅍䅉桂䝁䄴䅚杁䝁䅍睢獂䝁䅷党橂䡁䅑兡㉂䝁䅕䅉あ䡁䅉兤穂䡁䅑督畁䍁䅁兓あ䍁䅁兢桂䝁䄴兙湂䝁䅕督杁䡁䅍党睂䝁䅅杣桂䡁䅑党杁䝁䅍䅢灂䝁䅕杢あ䍁䄰杚療䝁䅍兤穂䝁䅕䅚杁䝁䅕兣ㅂ䝁䅫䅤㕂䍁䅁兙畂䝁䅑䅉浂䝁䅫䅥求䝁䅑䅉灂䝁䄴睙療䝁䄰党杁䡁䅁睢祂䡁䅑杚療䝁䅷兡療䡁䅍杌杁䙁䅑䅡求䍁䅁杚灂䡁䅉兢杁䝁䅫杢㉂䝁䅕督あ䡁䅍䅉灂䝁䄴䅉あ䝁䅧党杁䡁䅁兤楂䝁䅷兡橂䍁䅁党硂䡁䅕兡あ䡁䅫䅉桂䝁䄴䅚杁䝁䅙兡㑂䝁䅕䅚杁䝁䅫杢橂䝁䄸兢求䍁䅁兢桂䡁䅉睡求䡁䅑督杁䝁䅅睙祂䝁䄸督穂䍁䅁䅤潂䝁䅕䅉湂䝁䅷睢楂䝁䅕杌杁䕁䅫䅤杁䝁䅫杢㉂䝁䅕督あ䡁䅍䅉灂䝁䄴䅉湂䡁䅉睢㍂䡁䅑䅡杁䝁䅅杢歂䍁䅁杤桂䝁䅷兤求䍁䅁督あ䝁䄸睙牂䡁䅍䅉療䝁䅙䅉橂䝁䄸兢睂䝁䅅杢灂䝁䅕督杁䝁䅅睙祂䝁䄸督穂䍁䅁兙獂䝁䅷䅉瑂䝁䅅杣牂䝁䅕䅤杁䝁䅍兙睂䝁䅫䅤桂䝁䅷兡㙂䝁䅅䅤灂䝁䄸杢畁䍁䅁杒療䡁䅉䅉浂䝁䅫䅥求䝁䅑䅉灂䝁䄴睙療䝁䄰党杁䝁䅍睢瑂䡁䅁睢畂䝁䅕杢あ䍁䅁睢浂䍁䅁兡あ䡁䅍䅉睂䝁䄸杣あ䝁䅙睢獂䝁䅫睢杁䡁䅑䅡求䍁䅁杚灂䡁䅉兢杁䝁䅫杢㉂䝁䅕督あ䡁䅍䅉灂䝁䄴䅉畂䝁䄸杢瑁䝁䅫杢㉂䝁䅕督あ䝁䄰党畂䡁䅑䅉湂䡁䅉兙歂䝁䅕䅉橂䝁䄸杣睂䝁䄸杣桂䡁䅑党杁䝁䅉睢畂䝁䅑督杁䝁䅅杢歂䍁䅁督求䝁䅍兤祂䝁䅕䅚杁䝁䅅杢歂䍁䅁兤畂䡁䅍党橂䡁䅕杣求䝁䅑䅉獂䝁䄸兙畂䡁䅍杌杁䕁䅫䅤杁䝁䅕兢睂䝁䅷睢㕂䡁䅍䅉浂䡁䅕杢歂䝁䅅兢求䝁䄴䅤桂䝁䅷䅉桂䝁䄴兙獂䡁䅫督灂䡁䅍䅉あ䝁䄸䅉橂䡁䅉党桂䡁䅑党杁䝁䅫䅤穂䍁䅁䅣療䡁䅉䅤浂䝁䄸䅢灂䝁䄸督畁䍁䅁兑祂䡁䅑兡穂䝁䅅杢杁䙁䅁兙祂䡁䅑杢求䡁䅉督杁䕁䅅督穂䝁䅕䅤杁䕁䄰兙畂䝁䅅睚求䝁䄰党畂䡁䅑䅉䩂䝁䄴睙畁䍁䅁睤桂䡁䅍䅉浂䝁䄸兤畂䝁䅑党歂䍁䅁兡畂䍁䅁免㕁䑁䅫䅎杁䝁䅅杢歂䍁䅁兡穂䍁䅁杙桂䡁䅍党歂䍁䅁兡畂䍁䅁兔灂䝁䅷睤桂䡁䅕睡求䝁䅕䅌杁䙁䅣兡穂䝁䅍睢畂䡁䅍兡畂䍁䅁睤灂䡁䅑䅡杁䝁䅅䅚歂䝁䅫䅤灂䝁䄸杢桂䝁䅷䅉療䝁䅙杚灂䝁䅍党穂䍁䅁兡畂䍁䅁兑あ䝁䅷兙畂䡁䅑兙獁䍁䅁睒求䝁䄸杣湂䝁䅫兙㝁䍁䅁杔求䡁䅣䅉婂䝁䄸杣牂䍁䅁睑灂䡁䅑入㝁䍁䅁睕桂䝁䄴䅉䝂䡁䅉兙畂䝁䅍兡穂䝁䅍睢獁䍁䅁睑桂䝁䅷兡浂䝁䄸杣畂䝁䅫兙㝁䍁䅁䅔求䝁䅅睤療䝁䄸䅚獁䍁䅁睓桂䝁䄴督桂䡁䅍睏杁䝁䅅杢歂䍁䅁䅔療䝁䄴䅚療䝁䄴䅌杁䙁䅕杢灂䡁䅑党歂䍁䅁睓灂䝁䄴睚歂䝁䄸兢畁䅁䅁䉴䅑䉁偯䅁䉂䡁䅉䅤灂䡁䅙兡療䝁䄴䅌杁䕁䅫杢橂䍁䄴䅉瑂䝁䅅杢ㅂ䝁䅙兙橂䡁䅑兤祂䝁䅕督獁䍁䅁䅣祂䝁䄸睙求䡁䅍督求䡁䅍䅌杁䝁䅅杢歂䍁䅁䅚灂䡁䅍䅤祂䝁䅫杙ㅂ䡁䅑党穂䍁䅁兢求䝁䅑兡橂䝁䅅䅢杁䝁䅑党㉂䝁䅫睙求䡁䅍䅉桂䝁䄴䅚杁䝁䅫兢睂䝁䅷兙畂䡁䅑兙楂䝁䅷党杁䝁䅧兤瑂䝁䅅杢杁䡁䅑兡穂䡁䅍兤求䡁䅍䅉㍂䝁䄸杣獂䝁䅑睤灂䝁䅑党畁䍁䅁䅖潂䝁䅕䅉橂䝁䄸兢睂䝁䅅杢㕂䍁䅁䅣祂䝁䄸杤灂䝁䅑党穂䍁䅁村灂䝁䄸睒獂䡁䅕党獁䍁䅁兙杁䡁䅁睢獂䡁䅫兢求䡁䅉䅉橂䝁䄸杢穂䝁䅫督あ䝁䅫杢湂䍁䅁睢浂䍁䅁杙療䡁䅙兡畂䝁䅕䅉楂䝁䅷睢療䝁䅑䅉睂䡁䅉睢あ䝁䅕兡畂䍁䅁兙畂䝁䅑䅉桂䝁䄴䅉桂䝁䅣党畂䡁䅑䅉浂䝁䄸杣杁䝁䅍杣療䡁䅍督瑁䝁䅷兡畂䝁䅳兡畂䝁䅣䅉睂䡁䅉睢あ䝁䅕兡畂䡁䅍䅉浂䝁䄸杣杁䝁䅍兙祂䝁䅑兡桂䝁䅍䅌杁䡁䅙兙穂䝁䅍兤獂䝁䅅杣獁䍁䅁杢求䡁䅕杣療䝁䅷睢湂䝁䅫睙獁䍁䅁兙畂䝁䅑䅉睂䡁䅕䅢瑂䝁䄸杢桂䡁䅉入杁䡁䅁杣療䝁䅍党歂䡁䅕杣求䡁䅍睏杁䝁䅍兙祂䝁䅑兡桂䝁䅍䅉睂䡁䅉党穂䝁䅕杣㉂䝁䅅䅤灂䝁䄸杢杁䡁䅍党祂䡁䅙兡橂䝁䅕督㝁䍁䅁䅕潂䝁䄸䅤療䕁䅙兡㑂䍁䅷䅉桂䍁䅁杙療䡁䅙兡畂䝁䅕䅉睂䝁䅕杣灂䝁䅍兙祂䝁䅑兡桂䝁䅷䅉睂䝁䅅䅤橂䝁䅧睏杁䝁䅅杢歂䍁䅁兙療䡁䅉䅤灂䝁䅍䅉桂䡁䅉睙潂䍁䅁督あ䝁䅕杢あ䍁䅁睚祂䝁䅅杚あ䡁䅍䅉灂䝁䄴睙獂䡁䅕䅚灂䝁䄴睚杁䕁䅕兌㉂䝁䅫䅤桂䍁䅁睔睂䝁䅕杢杁䙁䅁䅢ㅂ䡁䅍䅉桂䝁䄴䅚杁䕁䅕兌㉂䝁䅫䅤桂䍁䅁睔睂䝁䅕杢杁䕁䄴党療䍁䄴䅉䩂䡁䅑䅉療䝁䅙杚求䡁䅉督杁䕁䅕兌㑂䡁䅑杣桂䍁䅁䅚求䡁䅍兡湂䝁䄴䅉求䝁䄴睚灂䝁䄴党求䡁䅉兡畂䝁䅣䅉穂䡁䅫督あ䝁䅕兢穂䍁䅁杚療䡁䅉䅉あ䝁䅧党杁䡁䅑杣求䝁䅅䅤瑂䝁䅕杢あ䍁䅁睢浂䍁䅁兙療䡁䅉䅤灂䝁䅍䅉㉂䝁䅅督橂䡁䅕䅢桂䡁䅉䅉歂䝁䅫督求䝁䅅督求䡁䅍睏杁䕁䅕兌畂䡁䅍兡歂䝁䅕䅌杁䝁䅅杢杁䝁䄸杚浂䍁䄰䅤潂䝁䅕兌穂䝁䅧党獂䝁䅙䅉穂䡁䅑党畂䡁䅑䅉湂䡁䅉兙浂䡁䅑䅉浂䝁䄸杣杁䡁䅑䅡求䍁䅁䅤祂䝁䅕兙あ䝁䄰党畂䡁䅑䅉療䝁䅙䅉あ䝁䅧睢祂䝁䅅睙療䍁䄰兙楂䝁䅑睢瑂䝁䅫杢桂䝁䅷䅉歂䝁䅫督求䝁䅅督求䑁䅳䅉䙂䍁䄰杤灂䡁䅑兙杁䙁䅑䅓偂䙁䅉兑䑂䕁䅫睑杁䑁䅍睒杁䝁䅙睢祂䍁䅁䅤潂䝁䅕䅉求䝁䄴䅚療䡁䅙兙穂䝁䅍兤獂䝁䅅杣杁䡁䅑杣求䝁䅅䅤瑂䝁䅕杢あ䍁䅁睢浂䍁䅁䅤潂䝁䄸杣桂䝁䅍兡橂䍁䅁兙療䡁䅉䅤灂䝁䅍䅉桂䝁䄴党ㅂ䡁䅉入穂䝁䄰督㝁䍁䅁兒瑁䡁䅙党畂䡁䅑兤穂䍁䅁村奂䍁䅷䅉桂䍁䅁杙桂䝁䅷䅢療䝁䄸杢瑁䝁䅕䅥睂䝁䅅杢歂䝁䅅杙獂䝁䅕䅉睂䝁䅕杣灂䡁䅁䅡求䡁䅉兙獂䍁䅁督あ䝁䅕杢あ䍁䅁睚祂䝁䅅杚あ䍁䅁杚療䡁䅉䅉あ䝁䅧党杁䝁䅕杢歂䝁䄸杤桂䡁䅍睙ㅂ䝁䅷兙祂䍁䅁䅤祂䝁䅕兙あ䝁䄰党畂䡁䅑䅉療䝁䅙䅉祂䝁䅕杢桂䝁䅷䅉桂䝁䄴䅚杁䡁䅁党獂䡁䅙兡橂䍁䅁兙祂䡁䅑党祂䝁䅫党穂䑁䅳䅉䙂䍁䄰䅢灂䝁䅅睙杁䡁䅑睢杁䡁䅑杣求䝁䅅䅤杁䝁䅅杢求䡁䅕杣㕂䡁䅍兢桂䝁䅷䅉灂䝁䅷兡桂䝁䅍䅉桂䡁䅉䅤求䡁䅉兡求䡁䅍䅌杁䝁䅅杢歂䍁䅁兙畂䝁䅕兤祂䡁䅫督瑂䝁䅅䅢杁䝁䅫䅢灂䝁䅅睙杁䡁䅍兡歂䝁䅕䅉楂䡁䅉兙畂䝁䅍䅡求䡁䅍睏杁䝁䅅杢歂䍁䅁兒瑁䡁䅑党湂䡁䅉兙獁䍁䅁兙杁䡁䅍䅤求䝁䄴䅤杁䝁䅣杣桂䝁䅙䅤杁䡁䅍入穂䡁䅑党瑂䍁䅁杚療䡁䅉䅉あ䝁䅧党杁䡁䅑杣求䝁䅅䅤瑂䝁䅕杢あ䍁䅁睢浂䍁䅁兡畂䝁䅙杣桂䡁䅉党畂䝁䅅䅢杁䝁䅅杙歂䝁䄸兢灂䝁䄴兙獂䍁䅁兙療䡁䅉䅤灂䝁䅍䅉桂䝁䄴党ㅂ䡁䅉入穂䝁䄰督畁䍁䅁兓畂䍁䅁兙歂䝁䅑兡あ䝁䅫睢畂䍁䅷䅉あ䝁䅧党杁䝁䅍睢瑂䡁䅁兙畂䡁䅫䅉療䝁䅙杚求䡁䅉督杁䡁䅍入畂䡁䅑䅡求䡁䅑兡橂䍁䅁杤桂䡁䅍睙ㅂ䝁䅷兙祂䍁䅁睚祂䝁䅅杚あ䡁䅍䅉浂䝁䄸杣杁䡁䅕督求䍁䅁兡畂䍁䅁睢睂䝁䅕杢杁䝁䅅睢祂䡁䅑兡橂䍁䅁兙畂䝁䅑䅉睂䝁䅕杣灂䡁䅁䅡求䡁䅉兙獂䍁䅁杤桂䡁䅍睙ㅂ䝁䅷兙祂䍁䅁督ㅂ䡁䅉睚灂䝁䅍兙獂䍁䅁䅣祂䝁䄸睙求䝁䅑兤祂䝁䅕督㝁䍁䅁䅕求䡁䅉睑獂䝁䄸䅤獁䍁䅁兙畂䍁䅁兙楂䡁䅍睢祂䝁䅉兙楂䝁䅷党杁䡁䅁睢㍂䝁䅑党祂䝁䅕䅚杁䝁䅧党瑂䝁䄸督あ䝁䅅䅤杁䝁䅙睢祂䍁䅁兤穂䝁䅕䅉灂䝁䄴䅉穂䡁䅕杣湂䝁䅫睙桂䝁䅷䅉睂䡁䅉睢橂䝁䅕䅚ㅂ䡁䅉党穂䑁䅳䅉橂䝁䅅杣歂䝁䅫兙橂䍁䅁䅢桂䡁䅍党祂䍁䅁䅤潂䝁䅕杣桂䡁䅁入杁䡁䅁杣療䝁䅑兤橂䡁䅑督杁䝁䅙睢祂䍁䅁兙畂䝁䅣兡畂䝁䅅䅉あ䡁䅉党桂䡁䅑兢求䝁䄴䅤㝁䍁䅁睑祂䡁䅫睢坂䝁䅕兡畂䍁䅁杚求䝁䄰睢祂䝁䅅䅢杁䡁䅙党灂䝁䄴䅉桂䝁䄴䅚杁䕁䅍杣㕂䝁䄸兑祂䡁䅑党祂䡁䅫䅉浂䝁䅕兢療䡁䅉兙獂䍁䅁兙祂䡁䅑党祂䡁䅫䅉㉂䝁䅅督橂䡁䅕䅢桂䡁䅉䅉睂䡁䅉党穂䝁䅕杣㉂䝁䅅䅤灂䝁䄸杢杁䡁䅍党祂䡁䅙兡橂䝁䅕督㝁䍁䅁睔畂䍁䄰䅗杁䡁䅁杣療䡁䅍䅤潂䝁䅕䅤灂䝁䅍䅉桂䝁䄸杣あ䝁䅫睙杁䝁䅅杢歂䍁䅁兢灂䡁䅑杣桂䝁䅷䅉潂䝁䅕兙祂䡁䅑䅉㉂䝁䅅䅢㉂䝁䅕督杁䝁䅅杢歂䍁䅁䅤潂䝁䅕䅉偂䝁䄴兌奂䍁䅁兙穂䝁䅍党畂䝁䅑兡畂䝁䅣䅉桂䝁䄸杣あ䝁䅫睙杁䡁䅁杣療䡁䅍䅤潂䝁䅕督灂䡁䅍睏杁䕁䅍兙祂䝁䅉睢畂䕁䅅兡歂䍁䅁睑偂䑁䅉䅉歂䝁䅫杚浂䡁䅕督灂䝁䄸杢杁䝁䅍兙あ䝁䅧党あ䝁䅕杣穂䍁䅁兙畂䝁䅑䅉䑂䝁䅧睢祂䝁䅑兌奂䍁䅁党兂䙁䅑杒䙂䍁䅁督ㅂ䡁䅑兤祂䝁䅕督杁䝁䅙睢祂䍁䅁兢灂䡁䅑杣桂䝁䅷䅉橂䝁䅧睢祂䝁䅑兙獂䍁䅁杣求䡁䅁䅢桂䝁䅍党瑂䝁䅕杢あ䑁䅳䅉桂䝁䄴䅚杁䝁䅅督橂䡁䅫杣ㅂ䡁䅍䅉瑂䝁䅕䅚灂䝁䅍兙獂䍁䅁䅚灂䡁䅍督求䝁䅍䅤灂䝁䄸杢杁䡁䅍䅤求䝁䄴䅤穂䍁䅷䅉桂䡁䅍䅉㍂䝁䅕䅢獂䍁䅁兙穂䍁䅁䅣㕂䡁䅉睢獂䡁䅫䅤灂䝁䅍䅉橂䝁䅅杣楂䝁䄸杢杁䝁䅍睢桂䡁䅑兡畂䝁䅣䅉穂䝁䅕杣㉂䝁䅫睙求䡁䅍䅉あ䝁䄸䅉瑂䝁䅕䅚灂䝁䅍兙獂䍁䅁䅚求䡁䅙兡橂䝁䅕䅉瑂䝁䅅杢ㅂ䝁䅙兙橂䡁䅑兤祂䝁䅕杣穂䍁䄴䅉䩂䡁䅑䅉穂䝁䅕杣㉂䝁䅕督杁䡁䅁䅡㕂䡁䅍兡橂䝁䅫兙畂䡁䅍䅌杁䝁䅧睢穂䡁䅁兡あ䝁䅅䅢穂䍁䅷䅉桂䝁䄴䅚杁䝁䄸䅤潂䝁䅕杣杁䝁䅧党桂䝁䅷䅤潂䝁䅍兙祂䝁䅕䅉浂䝁䅅睙灂䝁䅷兡あ䝁䅫党穂䍁䅷䅉桂䡁䅍䅉㍂䝁䅕䅢獂䍁䅁兙穂䍁䅁睙桂䡁䅉䅚灂䝁䅅睙獁䍁䅁杤桂䡁䅍睙ㅂ䝁䅷兙祂䍁䅷䅉あ䝁䅧睢祂䝁䅅睙灂䝁䅍䅌杁䝁䅅杢歂䍁䅁睚求䝁䄴党祂䝁䅅䅢杁䡁䅍兤祂䝁䅣党療䝁䄴督畁䍁䅁䅖潂䝁䅕䅉橂䝁䄸兢睂䝁䅅杢㕂䍁䅁睤桂䡁䅍䅉浂䝁䄸杣瑂䝁䅕杣獂䡁䅫䅉牂䝁䄴睢㍂䝁䄴䅉桂䡁䅍䅉䑂䡁䅉入療䕁䅷兡浂䝁䅕䅌杁䕁䅫杢橂䍁䄴䅉桂䝁䄴䅚杁䝁䅍䅡桂䝁䄴睚求䝁䅑䅉灂䡁䅑督杁䝁䄴兙瑂䝁䅕䅉あ䝁䄸䅉䉂䡁䅉䅤灂䡁䅙兡療䝁䄴䅌杁䕁䅫杢橂䍁䄴䅉灂䝁䄴䅉䭂䝁䅅杢ㅂ䝁䅅杣㕂䍁䅁杍睁䑁䅉杍畁䍁䅁兑祂䡁䅑兡㉂䝁䅫睢畂䍁䅷䅉䩂䝁䄴睙畁䍁䅁睤桂䡁䅍䅉灂䝁䄴睙療䡁䅉䅣療䡁䅉兙あ䝁䅕䅚杁䝁䅫杢杁䑁䅅兏㑁䑁䅑䅉桂䝁䄴䅚杁䝁䅫督杁䝁䅧党桂䝁䅑兣ㅂ䝁䅅杣あ䝁䅕杣求䝁䅑䅉灂䝁䄴䅉䱂䝁䅕杢畂䝁䅕督桂䡁䅣䅌杁䕁䅣党療䡁䅉睚灂䝁䅅杌䅁䱁啙䅁敂杂䅁兑穂䍁䅁睢浂䍁䅁睕求䡁䅁䅤求䝁䄰杙求䡁䅉䅉穁䑁䅁䅌杁䑁䅉䅍祁䑁䅑䅌杁䙁䅍兙楂䡁䅉兙婁䡉䅍䅉灂䝁䄴杤求䡁䅍䅤瑂䝁䅕杢あ䍁䅁䅣療䡁䅉䅤浂䝁䄸䅢灂䝁䄸䅉灂䝁䄴睙獂䡁䅕䅚求䝁䅑䅉穁䑁䅣睍杁䡁䅉党桂䝁䅷䅉求䡁䅍䅤桂䡁䅑党杁䡁䅁杣療䡁䅁党祂䡁䅑兡求䡁䅍䅉潂䝁䅕䅢歂䍁䅁杚療䡁䅉䅉灂䝁䄴杤求䡁䅍䅤瑂䝁䅕杢あ䍁䅁䅋橂䝁䄸杢穂䝁䅫督あ䝁䅫杢湂䍁䅁睢浂䍁䅁䅋灂䍁䅫䅉祁䑁䅍睍杁䡁䅍睡灂䝁䅷䅢求䝁䅑䅉畂䡁䅕杣穂䝁䅫杢湂䍁䄸䅤祂䝁䅅杢穂䝁䅫䅤灂䝁䄸杢桂䝁䅷䅉橂䝁䅅杣求䍁䅁杚桂䝁䅍兡獂䝁䅫䅤灂䝁䅕督獁䍁䅁䅋灂䝁䅫克杁䑁䅍兏杁䡁䅍党畂䝁䅫睢祂䍁䅁䅡療䡁䅕督灂䝁䄴睚杁䝁䅍睢瑂䝁䄰兤畂䝁䅫䅤灂䝁䅕督杁䍁䅧䍈穂䝁䅕杢灂䝁䄸杣杁䝁䅧睢ㅂ䡁䅍兡畂䝁䅣䅉瑁䍁䅁䅢求䝁䅅督求䝁䅑午灁䍁䅷䅉潁䝁䅫兡灂䍁䅫䅉㉁䑁䅧䅉穂䝁䅕杢灂䝁䄸杣杁䝁䅧睢ㅂ䡁䅍兡畂䝁䅣䅉橂䝁䄸兢瑂䡁䅕杢灂䡁䅑兡求䡁䅍䅉療䡁䅁党祂䝁䅅䅤求䝁䅑䅉楂䡁䅫䅉あ䝁䅧兡祂䝁䅑兌睂䝁䅅杣あ䡁䅫䅉睂䡁䅉睢睂䝁䅕杣あ䡁䅫䅉瑂䝁䅅杢桂䝁䅣党祂䡁䅍䅉睂䡁䅕杣穂䡁䅕兙畂䡁䅑䅉あ䝁䄸䅉睂䡁䅉睢睂䝁䅕杣あ䡁䅫䅉瑂䝁䅅杢桂䝁䅣党瑂䝁䅕杢あ䍁䅁兙湂䡁䅉党求䝁䄰党畂䡁䅑督杁䍁䅧䍈穂䝁䅕杢灂䝁䄸杣杁䝁䅧睢ㅂ䡁䅍兡畂䝁䅣䅉瑁䍁䅁兢桂䝁䄴兙湂䝁䅕䅚摁䍉䅫䅌杁䍁䅧兡㉂䍁䅫䅉硁䑁䅧䅉楂䝁䅕䅡桂䡁䅙兡療䡁䅉兙獂䍁䅁䅡求䝁䅅䅢あ䝁䅧䅉浂䝁䅅睙灂䝁䅷兡あ䝁䅫党穂䍁䅁兙畂䝁䅑䅉潁䡁䅙克杁䑁䅅兎杁䡁䅍䅣求䝁䅍兡桂䝁䅷䅤㕂䍁䅁䅡療䡁䅍䅣灂䡁䅑兙獂䡁䅍䅉桂䝁䄴䅚杁䝁䄸䅤潂䝁䅕杣杁䝁䅙兙橂䝁䅫䅢灂䡁䅑兡求䡁䅍克獁䍁䅁免ぁ䍁䅁兡畂䡁䅙党穂䡁䅑兢求䝁䄴䅤穂䍁䅁兡畂䍁䅁䅢療䝁䅅杢穂䍁䅁杣求䝁䅍党灂䡁䅙兙楂䝁䅷党杁䍁䅧睙療䝁䄴督灂䡁䅍䅤灂䝁䄴睚杁䝁䄸杚杁䡁䅑䅡祂䝁䅕党杁䝁䄰睢祂䡁䅑睚桂䝁䅣党杁䝁䅷睢桂䝁䄴督杁䝁䅅杢歂䍁䅁免硁䍁䅁睢あ䝁䅧党祂䍁䅁䅢療䝁䅅杢穂䍁䅫䅌杁䝁䅙兡㉂䝁䅕䅉睂䡁䅉党浂䝁䅕杣祂䝁䅕䅚杁䝁䅕兣ㅂ䝁䅫䅤㕂䍁䅁兡畂䡁䅙党穂䡁䅑兢求䝁䄴䅤穂䍁䅁兙畂䝁䅑䅉あ䡁䅣睢杁䝁䅫杢㉂䝁䅕督あ䝁䄰党畂䡁䅑督杁䝁䅫杢杁䡁䅕杢橂䝁䄸杢穂䝁䄸䅢灂䝁䅑兙あ䝁䅕䅚杁䝁䅯睢灂䝁䄴䅤杁䡁䅙党畂䡁䅑兤祂䝁䅕督畁䍁䅁兑穂䍁䅁睢浂䍁䅁睕求䡁䅁䅤求䝁䄰杙求䡁䅉䅉穁䑁䅁䅌杁䑁䅉䅍祁䑁䅑䅌杁䙁䅍兙楂䡁䅉兙婁䡉䅍䅉祂䝁䅕兙獂䍁䅁党穂䡁䅑兙あ䝁䅕䅉睂䡁䅉睢睂䝁䅕杣あ䝁䅫党穂䍁䅁䅡求䝁䅷䅚杁䝁䅙睢祂䍁䅁兡畂䡁䅙党穂䡁䅑兢求䝁䄴䅤杁䝁䅫杢橂䝁䅷兤歂䝁䅕䅚杁䑁䅍睎獁䑁䅣兏穁䍁䅁杙求䝁䅑督癁䡁䅕杢灂䡁䅑督獁䍁䅁督睂䡁䅉党桂䝁䅑䅉桂䝁䅍杣療䡁䅍督杁䡁䅑䅡求䍁䅁兖畂䝁䅫䅤求䝁䅑䅉呂䡁䅑兙あ䝁䅕督杁䝁䅅杢歂䍁䅁睑桂䝁䄴兙歂䝁䅅杌䅁䕁奫䅁䕂兂䅁兑穂䝁䅉兤祂䡁䅫䅉䉂䡁䅕䅤療䝁䄰睢あ䝁䅫杤求䍁䅁睒祂䝁䄸兤睂䍁䅷䅉䩂䝁䄴睙畁䍁䅷䅉あ䝁䄸睚求䡁䅑䅡求䡁䅉䅉㍂䝁䅫䅤潂䍁䅁兡あ䡁䅍䅉穂䡁䅕杙穂䝁䅫䅚灂䝁䅅杣灂䝁䅕督獁䍁䅁睢睂䝁䅕杣桂䡁䅑党穂䍁䅁兙穂䍁䅁兙畂䍁䅁兙ㅂ䡁䅑睢瑂䝁䄸䅤灂䡁䅙党杁䡁䅉党あ䝁䅅兡獂䝁䅕杣杁䝁䅫杢杁䡁䅑䅡求䍁䅁兖畂䝁䅫䅤求䝁䅑䅉呂䡁䅑兙あ䝁䅕督畁䍁䅁兓あ䍁䅁睢浂䝁䅙党祂䡁䅍䅉桂䍁䅁杣桂䝁䄴睚求䍁䅁睢浂䍁䅁兙ㅂ䡁䅑睢瑂䝁䄸䅤灂䡁䅙党杁䡁䅁杣療䝁䅑兤橂䡁䅑督杁䝁䅅杢歂䍁䅁督求䡁䅉杤灂䝁䅍党穂䍁䅷䅉灂䝁䄴睙獂䡁䅕䅚灂䝁䄴睚杁䝁䄴党㍂䍁䅁兙畂䝁䅑䅉ㅂ䡁䅍党歂䍁䅁杤求䝁䅧兡橂䝁䅷党穂䑁䅳䅉桂䝁䄴䅚杁䡁䅙党潂䝁䅫睙獂䝁䅕䅉祂䝁䅕䅣桂䝁䅫杣杁䝁䅅杢歂䍁䅁兢桂䝁䅫杢あ䝁䅕杢桂䝁䄴睙求䍁䅁督求䡁䅉杤灂䝁䅍党穂䍁䅷䅉祂䝁䅕䅣獂䝁䅅睙求䝁䄰党畂䡁䅑䅉睂䝁䅅杣あ䡁䅍䅌杁䝁䅅杢歂䍁䅁睙療䝁䅷䅢灂䡁䅍兡療䝁䄴䅉祂䝁䅕䅣桂䝁䅫杣杁䡁䅍党祂䡁䅙兡橂䝁䅕督畁䍁䅁䅖潂䝁䅕䅉橂䝁䄸兢睂䝁䅅杢㕂䍁䅁兙獂䡁䅍睢杁䡁䅁杣療䡁䅙兡歂䝁䅕督杁䝁䅙兡畂䝁䅅杢橂䝁䅕䅉桂䝁䄴䅚杁䝁䅫杢穂䡁䅕杣桂䝁䄴睙求䍁䅁䅣祂䝁䄸䅚ㅂ䝁䅍䅤穂䍁䅷䅉灂䝁䄴睙獂䡁䅕䅚灂䝁䄴睚杁䝁䅅杣祂䝁䅅杢湂䝁䅫杢湂䍁䅁杤求䝁䅧兡橂䝁䅷党杁䝁䅙兡畂䝁䅅杢橂䝁䅫杢湂䍁䅁䅤潂䡁䅉睢ㅂ䝁䅣䅡杁䡁䅑䅡灂䡁䅉䅚杁䡁䅁兙祂䡁䅑兡求䡁䅍睏杁䝁䅅杢歂䍁䅁兙浂䡁䅑党祂䝁䄰兙祂䝁䅳党あ䍁䅁䅣祂䝁䄸䅚ㅂ䝁䅍䅤穂䍁䅷䅉穂䡁䅕睙潂䍁䅁兙穂䍁䅁党㑂䡁䅑党畂䝁䅑党歂䍁䅁督求䡁䅉杤灂䝁䅍党杁䝁䅍睢畂䡁䅑杣桂䝁䅍䅤穂䍁䅷䅉湂䡁䅕兙祂䝁䅅杢あ䝁䅕党歂䍁䅁兙穂䡁䅍党あ䍁䅁䅣祂䝁䄸䅤求䝁䅍䅤灂䝁䄸杢杁䝁䅑党楂䡁䅑䅉橂䝁䅅杢橂䝁䅕䅢獂䝁䅅䅤灂䝁䄸杢獁䍁䅁䅣祂䝁䅕䅣桂䝁䅫䅚杁䝁䄰兙灂䝁䄴䅤求䝁䄴兙畂䝁䅍党獁䍁䅁兙畂䝁䅑䅉歂䝁䅫督桂䝁䅉兡獂䝁䅫䅤㕂䍁䅁兙畂䝁䅑䅉桂䝁䅍睙灂䝁䅑党畂䡁䅑䅉灂䝁䄴督ㅂ䡁䅉兙畂䝁䅍党畁䍁䅁兑穂䝁䅉兤祂䡁䅫䅉䉂䡁䅕䅤療䝁䄰睢あ䝁䅫杤求䍁䅁睒祂䝁䄸兤睂䍁䅷䅉䩂䝁䄴睙畁䍁䅁睤桂䡁䅍䅉浂䝁䄸兤畂䝁䅑党歂䍁䅁兡畂䍁䅁免㕁䑁䅫李杁䝁䅅杢歂䍁䅁兡穂䍁䅁杙桂䡁䅍党歂䍁䅁兡畂䍁䅁䅒ㅂ䝁䅷兤あ䝁䅧䅌杁䕁䅣党療䡁䅉睚灂䝁䅅杌䅁䍁呧䅁浂兄䅁兑穂䝁䅧䅢桂䝁䄴䅚杁䕁䅫杢橂䍁䄴䅉睂䡁䅉睢㉂䝁䅫䅚求䡁䅍䅉桂䝁䅑䅚灂䡁䅑兡㉂䝁䅕督杁䝁䅅杢歂䍁䅁督睂䝁䅕睙灂䝁䅅䅢あ䡁䅫䅉灂䝁䄴睚祂䝁䅕䅚灂䝁䅕杢あ䡁䅍䅉灂䝁䄴䅉あ䝁䅧党杁䕁䄴睢祂䡁䅑䅡杁䝁䅅杢歂䍁䅁䅔桂䡁䅑兡畂䍁䅁兑瑂䝁䅕杣灂䝁䅍兙獁䍁䅁兒ㅂ䡁䅉睢睂䝁䅕䅌杁䕁䅅督灂䝁䅅䅉兂䝁䅅睙灂䝁䅙兡橂䍁䅷䅉桂䝁䄴䅚杁䝁䅫杢あ䝁䅕杣畂䝁䅅䅤灂䝁䄸杢桂䝁䅷䅢㕂䍁䄴䅉䩂䡁䅑䅉療䡁䅁党祂䝁䅅䅤求䡁䅍䅉あ䝁䅧杣療䡁䅕睚潂䍁䅁䅔灂䝁䅙党杁䙁䅍睙灂䝁䅕杢橂䝁䅕督獁䍁䅁䅕求䡁䅉督療䝁䄴兙獂䍁䅁睑桂䡁䅉党獁䍁䅁睕睂䝁䅕睙灂䝁䅅䅢あ䡁䅫䅉䉂䝁䅑䅚灂䡁䅑兡㉂䝁䅕督獁䍁䅁兙畂䝁䅑䅉䩂䝁䄴䅤求䡁䅉兢求䝁䅑兡桂䡁䅑党穂䍁䅁督求䝁䅣兢求䝁䄴䅤穂䍁䄴䅉啂䝁䅧党杁䕁䅷兡浂䝁䅕䅉呂䝁䅍兡求䝁䄴睙求䡁䅍䅉穂䝁䅕睚瑂䝁䅕杢あ䍁䅁睢浂䝁䅙党祂䡁䅍䅉睂䝁䅧兙祂䝁䄰兙橂䝁䅕兤あ䝁䅫睙桂䝁䅷䅉穂䝁䄸䅢ㅂ䡁䅑兡療䝁䄴督獁䍁䅁兡畂䝁䅍䅢ㅂ䝁䅑兡畂䝁䅣䅉橂䝁䄸杢あ䡁䅉睢獂䝁䅷党歂䍁䅁杣求䝁䅷党桂䡁䅍党杁䡁䅁睢獂䡁䅫兢求䡁䅉督獁䍁䅁䅚灂䡁䅍兡畂䡁䅑党湂䡁䅉兙畂䡁䅑督獁䍁䅁䅤桂䝁䅉䅢求䡁䅑䅉橂䝁䄸兙あ䝁䅫杢湂䡁䅍䅌杁䡁䅑䅡灂䝁䅍睡求䝁䄴党祂䡁䅍䅌杁䡁䅍睢獂䡁䅕杙灂䝁䅷兡㙂䝁䅕杣穂䍁䅷䅉桂䝁䄴䅚杁䡁䅑兙楂䝁䅷党あ䍁䅁杙灂䝁䄴䅚求䡁䅉督㝁䍁䅁兙畂䝁䅑䅉畂䡁䅕䅤祂䝁䅫䅤灂䝁䄸杢杁䡁䅍睢獂䡁䅕䅤灂䝁䄸杢穂䍁䅷䅉穂䡁䅕睙潂䍁䅁兙穂䍁䅁䅤潂䝁䅫睙牂䝁䅕杢求䡁䅉督獁䍁䅁督あ䝁䅅杙灂䝁䅷兡㙂䝁䅕杣穂䍁䅷䅉求䝁䄰兤獂䡁䅍兡浂䝁䅫党祂䡁䅍䅌杁䝁䅅杢歂䍁䅁兙歂䝁䅑兡あ䝁䅫杤求䡁䅍杌杁䕁䅫䅤穂䍁䅁䅕求䡁䅉督療䝁䄴兙獂䍁䅁睑桂䡁䅉党杁䡁䅍党湂䝁䄰党畂䡁䅑䅉睂䡁䅉睢㉂䝁䅫䅚求䡁䅍䅉桂䍁䅁杣桂䝁䄴睚求䍁䅁睢浂䍁䅁杢桂䡁䅑兤祂䝁䅅䅢獁䍁䅁杢桂䡁䅑兤祂䝁䅕兌歂䝁䅕杣灂䡁䅙党歂䍁䅷䅉楂䝁䅫睢歂䝁䅕睚祂䝁䅅䅚桂䝁䅉䅢求䍁䅷䅉桂䝁䄴䅚杁䡁䅁党祂䝁䅙睢祂䝁䄰兙畂䝁䅍党杁䝁䅫杢湂䡁䅉党歂䝁䅫党畂䡁䅑督㝁䍁䅁督療䝁䅷兤あ䝁䅫睢畂䡁䅍䅉浂䝁䄸杣杁䡁䅑睢療䡁䅑䅡睂䝁䅅督あ䝁䅕督獁䍁䅁兢療䡁䅕䅤潂䍁䅁睤桂䡁䅍䅡求䡁䅍䅉桂䝁䄴䅚杁䡁䅉兡畂䡁䅍党穂䍁䅷䅉歂䝁䅕杢あ䡁䅕杣求䍁䅁睙獂䝁䅕兙畂䝁䅫杢湂䍁䅷䅉桂䝁䄴䅚杁䝁䅍兙祂䝁䅕䅉浂䝁䄸杣杁䡁䅑党求䡁䅑䅡㝁䍁䅁兙畂䝁䅑䅉潂䝁䄸兤穂䝁䅕䅡療䝁䅷䅚杁䡁䅍兤睂䡁䅁䅢灂䝁䅕督杁䝁䄴兙あ䡁䅕杣求䍁䄰䅚求䡁䅉兡㉂䝁䅕䅚杁䡁䅉䅡求䝁䄸䅢療䝁䅣入杁䝁䅫杢湂䡁䅉党歂䝁䅫党畂䡁䅑督獁䍁䅁杙灂䝁䄸䅚求䝁䅣杣桂䝁䅑兙楂䝁䅷党杁䡁䅍兤祂䝁䅙兙橂䝁䅕䅉㍂䝁䅕䅤あ䝁䅫杢湂䍁䅁兙湂䝁䅕杢あ䡁䅍䅌杁䡁䅁党祂䝁䅙睢祂䝁䄰兙畂䝁䅍党杁䝁䅕杢橂䝁䅅䅣穂䡁䅕䅢桂䡁䅑党穂䍁䅷䅉桂䝁䄴䅚杁䡁䅍䅣求䝁䅍兡桂䝁䅷䅤㕂䍁䅁䅣療䝁䅷入瑂䝁䅕杣穂䍁䄴䅉啂䝁䅧党杁䙁䅍䅣求䝁䅍兡桂䝁䅷䅤㕂䍁䅁兑歂䝁䅑兡あ䝁䅫杤求䡁䅍䅉穂䝁䅕睚瑂䝁䅕杢あ䍁䅁睢浂䝁䅙党祂䡁䅍䅉祂䝁䅧党療䝁䅷睢湂䡁䅫䅉瑂䝁䄸䅚灂䝁䅙兡求䡁䅉督獁䍁䅁杚療䝁䅅兢杁䝁䅍睢畂䡁䅑杣療䝁䅷䅉桂䝁䅣党畂䡁䅑督獁䍁䅁督ㅂ䡁䅉杚桂䝁䅍䅤桂䝁䄴䅤穂䍁䅁兙畂䝁䅑䅉㍂䝁䅕䅤あ䝁䅫杢湂䍁䅁兙湂䝁䅕杢あ䡁䅍䅌杁䡁䅁䅓杁䝁䄴党ㅂ䡁䅑杣桂䝁䅷兡㙂䝁䅕杣穂䍁䅷䅉桂䝁䅑杤桂䝁䄴睙求䝁䅑䅉橂䝁䅕杣桂䝁䄰兡橂䡁䅍䅉ㅂ䡁䅍党歂䍁䅁兡畂䍁䅁睙桂䡁䅑兙獂䡁䅫䅤灂䝁䅍䅉橂䝁䄸杢㉂䝁䅕杣あ䝁䅕杣穂䍁䅷䅉求䝁䄴杤灂䡁䅉睢畂䝁䄰党畂䡁䅑兙獂䍁䅁杚灂䝁䅷䅤求䡁䅉督獁䍁䅁兡畂䝁䅣杣求䝁䅑兡求䝁䄴䅤穂䍁䅁杚療䡁䅉䅉あ䝁䅧党杁䝁䄰兙畂䡁䅕杚桂䝁䅍䅤ㅂ䡁䅉兡畂䝁䅣䅉療䝁䅙䅉橂䝁䅕杣桂䝁䄰兡橂䍁䅁睙桂䡁䅁兙橂䝁䅫䅤療䡁䅉督獁䍁䅁䅣獂䝁䅅督瑂䝁䅅䅉歂䝁䅫督睂䝁䅷兙㕂䍁䅁䅣桂䝁䄴党獂䡁䅍䅉桂䝁䄴䅚杁䡁䅍睢獂䝁䅅杣杁䝁䅍党獂䝁䅷督獁䍁䅁兡畂䝁䅣杣求䝁䅑兡求䝁䄴䅤穂䍁䅁杚療䡁䅉䅉あ䝁䅕䅥あ䝁䅫䅢求䍁䅁䅣祂䝁䅫杢あ䝁䅫杢湂䍁䅷䅉あ䝁䅧党祂䝁䄰睢睂䝁䅷兙穂䡁䅑兡橂䍁䅁兢求䡁䅑兙獂䡁䅍䅌杁䝁䅅杢歂䍁䅁兙獂䝁䅷睢㕂䡁䅍䅉浂䝁䄸杣杁䡁䅣党獂䝁䅑兡畂䝁䅣杌杁䕁䅫䅤穂䍁䅁兓畂䡁䅑党祂䝁䄰党歂䝁䅫兙あ䝁䅕督杁䡁䅍党湂䝁䄰党畂䡁䅑䅉睂䡁䅉睢歂䡁䅕睙求䡁䅍䅉硁䍁䅷䅎杁䝁䅉兤あ䝁䅅杢求䝁䅑兡療䝁䅷䅉桂䝁䄴䅚杁䡁䅉党獂䝁䅅䅤求䝁䅑䅉歂䝁䅕杣灂䡁䅙兙あ䝁䅫杤求䡁䅍䅌杁䝁䅫杢橂䝁䅷兤歂䝁䅫杢湂䍁䅁杢瑁䝁䄰党あ䝁䅧入獂䡁䅁入祂䡁䅉睢獂䝁䅫䅚療䝁䄴党畁䍁䅁兓あ䍁䅁睢浂䝁䅙党祂䡁䅍䅉灂䡁䅑督杁䡁䅁杣療䝁䅑兤橂䡁䅑督杁䡁䅑睢杁䝁䅍兤穂䡁䅑睢瑂䝁䅕杣穂䍁䅁兡畂䍁䅁兙杁䡁䅉兙畂䝁䅣党杁䝁䄸杚杁䝁䅍睢畂䡁䅍兤瑂䝁䅕杣杁䝁䅅杢歂䍁䅁兡畂䝁䅑兤穂䡁䅑杣灂䝁䅅䅢杁䝁䄰兙祂䝁䅳党あ䡁䅍䅌杁䡁䅍兤橂䝁䅧䅉桂䡁䅍䅉桂䡁䅉睙潂䝁䅫䅤求䝁䅍䅤ㅂ䡁䅉兙獂䍁䅁睙療䝁䅅䅤灂䝁䄴睚穂䍁䅷䅉橂䝁䄸杢穂䡁䅑杣ㅂ䝁䅍䅤灂䝁䄸杢獁䍁䅁党畂䝁䅕杣湂䡁䅫䅌杁䝁䅙睢療䝁䅑䅉桂䝁䄴䅚杁䝁䅉党㉂䝁䅕杣桂䝁䅣党獁䍁䅁䅣求䡁䅉督療䝁䄴兙獂䍁䅁睙桂䡁䅉党獁䍁䅁兙畂䝁䅑䅉睂䝁䅧兙祂䝁䄰兙橂䝁䅕兤あ䝁䅫睙桂䝁䅷杌杁䙁䅑䅡求䍁䅁睙療䝁䄰䅣桂䝁䄴入杁䡁䅣兙穂䍁䅁杚療䡁䅉兢求䡁䅉䅢㕂䍁䅁睡畂䝁䄸睤畂䍁䅁兙穂䍁䅁兑穂䝁䅧䅢桂䝁䄴䅚杁䕁䅣䅢療䝁䅉兙獂䍁䅁䅓療䝁䅷䅚灂䝁䄴睚穂䍁䅁兓畂䝁䅍杌杁䝁䅅杢歂䍁䅁睙潂䝁䅅杢湂䝁䅕䅚杁䝁䅫䅤穂䍁䅁杢桂䝁䄰党杁䡁䅑睢杁䕁䅅督潂䝁䅷兙畂䝁䅑䅉䩂䝁䄴睙畁䍁䅁兡畂䍁䅁兑ㅂ䝁䅣兤穂䡁䅑䅉祁䑁䅁杍祁䍁䄴䅉䉂䡁䅍䅡獂䝁䅅杢歂䍁䅁兓畂䝁䅍杌杁䡁䅣兙穂䍁䅁杚療䡁䅕杢歂䝁䅕䅚杁䝁䅫杢杁䑁䅅兏祁䑁䅑䅉桂䝁䄴䅚杁䝁䅫督杁䝁䅧党桂䝁䅑兣ㅂ䝁䅅杣あ䝁䅕杣求䝁䅑䅉灂䝁䄴䅉塂䝁䅫䅢瑂䝁䅫杢湂䡁䅑睢畂䍁䅷䅉䕂䝁䅕䅢桂䡁䅣兙祂䝁䅕杌䅁䱁唴䅁歂睂䅁兑穂䡁䅁党畂䍁䅁䅖求䝁䅍䅡畂䝁䄸䅢療䝁䅣入獁䍁䅁兓畂䝁䅍杌杁䡁䅁杣療䡁䅙兡歂䝁䅕督杁䝁䅫杢歂䡁䅕督あ䡁䅉兡桂䝁䅷䅉穂䝁䄸杚あ䡁䅣兙祂䝁䅕䅉あ䝁䅧兙あ䍁䅁杚療䝁䅍兤穂䝁䅕督杁䝁䄸杢杁䝁䅧党獂䡁䅁兡畂䝁䅣䅉橂䡁䅕督あ䝁䄸兢求䡁䅉督杁䝁䅫杢杁䝁䅅督穂䝁䅕䅤瑁䝁䅫杢あ䝁䅕杢穂䝁䅫杤求䍁䅁兡畂䝁䅑兤穂䡁䅑杣灂䝁䅕督杁䡁䅣睢祂䝁䅷䅚㍂䝁䅫䅚求䍁䄴䅉啂䝁䅧党杁䝁䅍睢瑂䡁䅁兙畂䡁䅫升穂䍁䅁督療䝁䅷兤あ䝁䅫睢畂䡁䅍䅉桂䝁䅑䅚祂䝁䅕督穂䍁䅁睙療䝁䄰䅣獂䝁䅕䅥杁䝁䅕杢㉂䝁䅫杣療䝁䄴兢求䝁䄴䅤穂䍁䅁睤潂䝁䅕杣求䍁䅁兡あ䍁䅁兡穂䍁䅁睙祂䝁䅫䅤灂䝁䅍兙獂䍁䅁䅤療䍁䅁睢睂䡁䅑兡瑂䝁䅫来求䍁䅁䅤潂䝁䅕䅉桂䡁䅍督求䡁䅑䅉歂䝁䅕督灂䝁䅣杢獁䍁䅁睢睂䝁䅕杣桂䡁䅑兡療䝁䄴䅌杁䝁䅅杢歂䍁䅁兢桂䝁䅫杢あ䝁䅕杢桂䝁䄴睙求䍁䅁䅢灂䝁䅙党橂䡁䅫睙獂䝁䅕杌杁䕁䅫䅤穂䍁䅁督療䝁䅙䅤㍂䝁䅅杣求䍁䅁兡穂䍁䅁兤穂䝁䅕䅚杁䝁䅫杢杁䡁䅁党祂䝁䅙睢祂䝁䄰兙畂䝁䅍党杁䝁䅕杢湂䝁䅫杢求䝁䅕杣灂䝁䄴睚獁䍁䅁兢療䝁䅑党獂䝁䅫杢湂䍁䅁兙畂䝁䅑䅉歂䝁䅕督灂䝁䅣杢獁䍁䅁督ㅂ䡁䅁䅣獂䡁䅫䅉橂䝁䅧兙灂䝁䄴䅉瑂䝁䅅杢桂䝁䅣党瑂䝁䅕杢あ䍁䅷䅉睂䡁䅉党歂䝁䅫睙あ䝁䅫杤求䍁䅁兙畂䝁䅑䅉睂䡁䅉党穂䝁䅍杣灂䡁䅁䅤灂䡁䅙党杁䝁䄰兙灂䝁䄴䅤求䝁䄴兙畂䝁䅍党獁䍁䅁䅚灂䝁䅣兡あ䝁䅅䅢杁䝁䅣杣灂䝁䅑䅉瑂䝁䅅杢桂䝁䅣党瑂䝁䅕杢あ䍁䅷䅉桂䝁䄴䅚杁䝁䅫杢歂䡁䅕督あ䡁䅉兡桂䝁䅷䅉歂䝁䅅䅤桂䍁䅁兢桂䝁䄴兙湂䝁䅕兢求䝁䄴䅤畁䍁䅁䅖潂䝁䅕䅉橂䝁䄸兢睂䝁䅅杢㕂䍁䅁督求䡁䅉杤求䡁䅍䅉桂䍁䅁杣桂䝁䄴睚求䍁䅁睢浂䍁䅁兙穂䡁䅍党あ䍁䄰兡畂䡁䅑党畂䡁䅍兡㉂䝁䅕䅉灂䝁䄴䅚ㅂ䡁䅍䅤祂䝁䅫党穂䍁䅷䅉灂䝁䄴睙獂䡁䅕䅚灂䝁䄴睚杁䝁䄸兡獂䍁䅁兙畂䝁䅑䅉湂䝁䅅督杁䝁䅕䅥睂䝁䅷睢祂䝁䅅䅤灂䝁䄸杢杁䝁䅅杢歂䍁䅁䅣祂䝁䄸䅚ㅂ䝁䅍䅤灂䝁䄸杢㝁䍁䅁睢灂䝁䅷䅉桂䝁䄴䅚杁䝁䅣兙穂䍁䅁䅣祂䝁䄸睙求䡁䅍督灂䝁䄴睚杁䝁䅅杢歂䍁䅁䅚灂䡁䅍䅤祂䝁䅫杙ㅂ䡁䅑兡療䝁䄴睏杁䝁䅅杢歂䍁䅁睢灂䝁䅷䅉桂䝁䄴䅚杁䝁䅣兙穂䍁䅁杣求䝁䅙兡畂䝁䅫杢湂䍁䅁兙畂䝁䅑䅉瑂䝁䅅杣牂䝁䅕䅤灂䝁䄴睚獁䍁䅁兙穂䍁䅁睤求䝁䅷䅢杁䝁䅅督杁䝁䅉兤獂䝁䅳䅉桂䝁䄴䅚杁䡁䅍䅣求䝁䅍兡桂䝁䅷䅤㕂䍁䅁睙潂䝁䅕兢灂䝁䅍兙獂䡁䅍䅌杁䝁䅕杢湂䝁䅫杢求䝁䅕杣灂䝁䄴睚杁䝁䅅杢歂䍁䅁睙療䝁䄴督あ䡁䅉兤橂䡁䅑兡療䝁䄴䅌杁䡁䅁睢㍂䝁䅕杣杁䝁䅅杢歂䍁䅁兤あ䝁䅫䅢灂䡁䅑兡求䡁䅍䅌杁䝁䄰党あ䝁䅅䅢穂䍁䅁兙畂䝁䅑䅉瑂䝁䅫杢灂䝁䄴睚獁䍁䅁兙畂䝁䅑䅉睂䝁䅧兙祂䝁䄰兙橂䝁䅕兤あ䝁䅫睙桂䝁䅷督畁䍁䅁兑穂䡁䅁党畂䍁䅁䅖求䝁䅍䅡畂䝁䄸䅢療䝁䅣入獁䍁䅁兓畂䝁䅍杌杁䡁䅣兙穂䍁䅁杚療䡁䅕杢歂䝁䅕䅚杁䝁䅫杢杁䑁䅅兏㑁䑁䅅䅉桂䝁䄴䅚杁䝁䅫督杁䝁䅧党桂䝁䅑兣ㅂ䝁䅅杣あ䝁䅕杣求䝁䅑䅉灂䝁䄴䅉䍂䝁䅕䅚浂䝁䄸杣歂䍁䅷䅉乂䝁䅅督穂䝁䅅睙潂䡁䅕督求䡁䅑䅤穂䍁䄴䅉䉂䡁䅍䅣求䝁䄴䅉啂䝁䅕睙潂䝁䄴睢獂䝁䄸睚㕂䍁䅷䅉䩂䝁䄴睙畁䍁䅁睢睂䝁䅕杣桂䡁䅑党穂䍁䅁兙穂䍁䅁兙杁䡁䅍兤楂䡁䅍兡歂䝁䅫兙祂䡁䅫䅉療䝁䅙䅉䙂䝁䄰党祂䡁䅍睢畂䍁䅁兒獂䝁䅕睙あ䡁䅉兡橂䍁䅁睑療䍁䄴䅁䅄䅆䅁杒䅁䕁䅅督穂䝁䅕䅤杁䕁䄰兙畂䝁䅅睚求䝁䄰党畂䡁䅑䅉桂䝁䄴䅚杁䕁䅍兤穂䡁䅑睢歂䡁䅫䅉䍂䝁䅅杢牂䡁䅍䅁千杂䅁䅉䅁䕁䅅督穂䝁䅫督あ䝁䅕䅚杁䕁䅷兡㉂䝁䅫杢湂䅁䅁剷䅅乁䅁䅁䉂䡁䅍督灂䡁䅍䅤求䝁䅑䅉䵂䝁䅫杤灂䝁䄴睚㝁䍁䅁兒畂䝁䅑兌療䝁䅙兌䵂䝁䅫杚求䍁䅁䅕獂䝁䅅杢畂䝁䅫杢湂䑁䅳䅉䑂䝁䅅杣歂䝁䅫睢㉂䝁䅅督橂䡁䅕䅢桂䡁䅉睏杁䕁䅍䅡祂䝁䄸杢灂䝁䅍䅉䕂䝁䅫督求䝁䅅督求䡁䅍睏杁䕁䄸杢橂䝁䄸䅢療䝁䅣入㝁䍁䅁䅕ㅂ䝁䅷兢療䝁䄴睢獂䝁䄸睚㕂䑁䅳䅉呂䡁䅕杣湂䝁䅕杣㕂䅁䅁杹䅙乁䵑䅁䉂䡁䅍督療䝁䅍兡桂䡁䅑党歂䍁䅁村桂䝁䄴睙瑁䕁䅍睢祂䡁䅁䅌杁䝁䅅䅉楂䝁䅅杢牂䍁䅁䅡療䝁䅷䅚灂䝁䄴睚杁䝁䅍睢瑂䡁䅁兙畂䡁䅫䅌杁䡁䅁杣療䡁䅙兡歂䝁䅕督杁䡁䅙兙祂䝁䅫睢ㅂ䡁䅍䅉楂䝁䅅杢牂䝁䅫杢湂䍁䅁兙畂䝁䅑䅉畂䝁䄸杢楂䝁䅅杢牂䝁䅫杢湂䍁䅁䅣祂䝁䄸䅚ㅂ䝁䅍䅤穂䍁䅁兙畂䝁䅑䅉穂䝁䅕杣㉂䝁䅫睙求䡁䅍䅉あ䝁䄸䅉灂䝁䄴䅚灂䡁䅙兡歂䡁䅕兙獂䡁䅍䅉桂䝁䄴䅚杁䝁䅉兤穂䝁䅫杢求䡁䅍督求䡁䅍䅉灂䝁䄴䅉塂䝁䅫督橂䝁䄸杢穂䝁䅫杢獁䍁䅁兓獂䝁䅷兡畂䝁䄸兡穂䍁䅷䅉桂䝁䄴䅚杁䕁䄰兡畂䝁䄴党穂䝁䄸䅤桂䍁䄴䅉啂䝁䅧党杁䝁䅍睢瑂䡁䅁兙畂䡁䅫䅉療䝁䅙杚求䡁䅉督杁䝁䅷党畂䝁䅑兡畂䝁䅣䅉穂䝁䄸䅢ㅂ䡁䅑兡療䝁䄴督獁䍁䅁兡畂䝁䅍䅢ㅂ䝁䅑兡畂䝁䅣䅉橂䝁䄸兢瑂䝁䅕杣橂䝁䅫兙獂䍁䅁䅢療䝁䅅杢穂䍁䅁兙畂䝁䅑䅉獂䝁䅫杢求䡁䅍䅉療䝁䅙䅉橂䡁䅉党歂䝁䅫䅤獁䍁䅁睙療䝁䄰兢求䡁䅉睙灂䝁䅅䅢杁䡁䅉党桂䝁䅷䅉求䡁䅍䅤桂䡁䅑党杁䝁䅙兡畂䝁䅅杢橂䝁䅫杢湂䍁䅷䅉橂䝁䄸杢穂䡁䅑杣ㅂ䝁䅍䅤灂䝁䄸杢杁䝁䅷睢桂䝁䄴督獁䍁䅁䅢求䡁䅑䅤求䡁䅉督杁䝁䄸杚杁䝁䅍杣求䝁䅑兡あ䍁䅷䅉獂䝁䅕兙穂䝁䅫杢湂䍁䅷䅉桂䡁䅍督求䡁䅑兌楂䝁䅅督求䝁䅑䅉獂䝁䅕杢歂䝁䅫杢湂䍁䅁兙畂䝁䅑䅉求䡁䅅兤灂䡁䅁兢求䝁䄴䅤杁䝁䅙兡畂䝁䅅杢橂䝁䅕䅌杁䝁䅷睢桂䝁䄴䅉穂䡁䅫杢歂䝁䅫睙桂䡁䅑兡療䝁䄴督杁䡁䅁杣療䝁䅑兤橂䡁䅑督獁䍁䅁杣求䡁䅍兡歂䝁䅕杢あ䝁䅫兙獂䍁䅁兢療䡁䅉䅤湂䝁䅅睚求䡁䅍䅌杁䝁䅧睢瑂䝁䅕䅉求䡁䅅兤灂䡁䅑入杁䝁䅷睢桂䝁䄴督杁䝁䅅杢歂䍁䅁䅢灂䝁䄴党穂䍁䅁睢浂䍁䅁睙祂䝁䅕䅚灂䡁䅑䅌杁䡁䅁党祂䡁䅍睢畂䝁䅅䅢杁䝁䅅杢歂䍁䅁兡畂䡁䅍䅤桂䝁䅷䅢瑂䝁䅕杢あ䍁䅁䅢療䝁䅅杢穂䍁䅷䅉桂䡁䅕䅤療䍁䅁杚灂䝁䄴兙畂䝁䅍党杁䝁䅅杢歂䍁䅁杙ㅂ䡁䅍兡畂䝁䅕督穂䍁䅁䅢療䝁䅅杢穂䍁䅷䅉桂䝁䄴䅚杁䝁䅉兤穂䝁䅫杢求䡁䅍督杁䝁䅷兡畂䝁䅕督杁䝁䄸杚杁䝁䅍杣求䝁䅑兡あ䍁䄴䅉䩂䡁䅑䅉桂䝁䅷督療䍁䅁䅣祂䝁䄸杤灂䝁䅑党穂䍁䅁䅚求䡁䅁睢穂䝁䅫䅤杁䝁䅅杢歂䍁䅁睙桂䡁䅍䅡杁䝁䄰兙畂䝁䅅睚求䝁䄰党畂䡁䅑䅉穂䝁䄸䅢ㅂ䡁䅑兡療䝁䄴督獁䍁䅁督ㅂ䝁䅍䅡杁䝁䅅督杁䝁䅍睢瑂䝁䄰党祂䝁䅍兡桂䝁䅷䅉橂䝁䅧党橂䝁䅳兡畂䝁䅣䅉桂䝁䄴䅚杁䝁䅫杢あ䝁䅕杣求䡁䅍䅤瑁䝁䅉党桂䡁䅉兡畂䝁䅣䅉歂䝁䅕䅣療䡁䅍兡あ䍁䅁䅣祂䝁䄸䅚ㅂ䝁䅍䅤穂䍁䅷䅉橂䝁䅅督潂䍁䅁杤桂䡁䅕䅢あ䍁䅁兙畂䝁䅑䅉畂䝁䅫睚潂䡁䅑䅉歂䝁䅕䅣療䡁䅍兡あ䝁䄸杣㕂䍁䅁督求䡁䅉杤灂䝁䅍党穂䍁䅷䅉獂䝁䅫兣ㅂ䝁䅫䅚灂䡁䅑入杁䡁䅍睢獂䡁䅕䅤灂䝁䄸杢穂䍁䅷䅉睂䝁䅅入桂䝁䅉䅢求䡁䅍䅉桂䝁䄴䅚杁䡁䅉党橂䝁䅕兡㉂䝁䅅杙獂䝁䅕督杁䡁䅍睢獂䡁䅕䅤灂䝁䄸杢穂䍁䅷䅉桂䝁䄴䅚杁䝁䅫杢浂䝁䄸杣瑂䝁䅅䅤灂䝁䄸杢杁䡁䅍党祂䡁䅙兡橂䝁䅕督㝁䍁䅁督睂䝁䅕睙灂䝁䅅䅢灂䡁䅯党歂䍁䅁杚灂䝁䄴兙畂䝁䅍兡桂䝁䅷䅉穂䝁䅕杣㉂䝁䅫睙求䡁䅍䅉橂䝁䄸兢睂䡁䅉兡穂䝁䅫杢湂䍁䅁兡畂䡁䅑党祂䝁䅕督あ䍁䅁杣桂䡁䅑党杁䡁䅉兡穂䝁䅳䅉瑂䝁䅅杢桂䝁䅣党瑂䝁䅕杢あ䍁䅁兙畂䝁䅑䅉浂䝁䄸杣求䝁䅫睚畂䍁䅁党㑂䝁䅍䅡桂䝁䄴睚求䍁䅁督療䝁䅷兤あ䝁䅫睢畂䡁䅍睏杁䝁䅙兡歂䡁䅕睙灂䝁䅅杣㕂䍁䅁督求䡁䅉杤灂䝁䅍党穂䍁䅁睙療䝁䄴督灂䡁䅍䅤灂䝁䄴睚杁䝁䄸杚杁䝁䅅䅚瑂䝁䅫杢灂䡁䅍䅤祂䝁䅅䅤灂䝁䄸杢杁䝁䄸杚杁䡁䅁党畂䡁䅍兡療䝁䄴䅌杁䡁䅁杣療䝁䅙兡あ䍁䄰督潂䝁䅅杣灂䝁䄴睚杁䝁䅅杢歂䍁䅁睢あ䝁䅧党祂䍁䅁党瑂䡁䅁䅢療䡁䅫党求䍁䅁杙求䝁䄴党浂䝁䅫䅤杁䡁䅁䅢桂䝁䄴督獁䍁䅁杚灂䝁䅑兤橂䝁䅫兙祂䡁䅫䅉桂䝁䄴䅚杁䝁䅍睢祂䡁䅁睢祂䝁䅅䅤求䍁䅁兙湂䝁䅕杢橂䡁䅫䅉穂䝁䅕杣㉂䝁䅫睙求䡁䅍䅌杁䝁䅅杢歂䍁䅁兡畂䡁䅍䅤灂䡁䅑兤あ䝁䅫睢畂䝁䅅䅢杁䝁䅅督穂䝁䅕䅤杁䝁䄰兙畂䝁䅅睚求䝁䄰党畂䡁䅑䅉穂䝁䅕杣㉂䝁䅫睙求䡁䅍睏杁䝁䅅杢歂䍁䅁兡畂䡁䅙党穂䡁䅑兙楂䝁䅷党杁䝁䅙兤畂䝁䅑督杁䡁䅍睢獂䡁䅕䅤灂䝁䄸杢穂䍁䅷䅉灂䝁䄴睙獂䡁䅕䅚灂䝁䄴睚杁䡁䅍兙㉂䝁䅫杢湂䡁䅍䅌杁䝁䄰睢畂䝁䅕入杁䝁䄰兙祂䝁䅳党あ䍁䅁䅚求䡁䅁睢穂䝁䅫䅤杁䝁䅅睙橂䝁䄸兤畂䡁䅑督獁䍁䅁兓卂䕁䅅䅉桂䝁䅍睙療䡁䅕杢あ䡁䅍䅌杁䕁䅍䅒穂䍁䅷䅉浂䝁䅫䅥求䝁䅑䅉桂䝁䄴䅚杁䡁䅙兙祂䝁䅫兙楂䝁䅷党杁䝁䅅杢畂䡁䅕兡あ䝁䅫党穂䍁䅷䅉浂䡁䅕䅢獂䍁䄰督求䡁䅉杤灂䝁䅍党獁䍁䅁䅚灂䡁䅍睙療䡁䅕杢あ䍁䅷䅉桂䝁䄴䅚杁䝁䄸杢獂䝁䅫杢求䍁䅁兡畂䡁䅙党穂䡁䅑兢求䝁䄴䅤杁䝁䅉杣療䝁䅳党祂䝁䅅睚求䑁䅳䅉灂䝁䄴杤求䡁䅍䅤瑂䝁䅕杢あ䍁䅁兙歂䡁䅙兡穂䝁䄸杣㕂䍁䅁督求䡁䅉杤灂䝁䅍党穂䑁䅳䅉桂䝁䄴䅚杁䡁䅑杣ㅂ䡁䅍䅤杁䝁䅅杢歂䍁䅁兡畂䡁䅙党穂䡁䅑兢求䝁䄴䅤杁䝁䄰兙畂䝁䅅睚求䝁䄰党畂䡁䅑䅉桂䝁䅍睙療䡁䅕杢あ䡁䅍杌杁䕁䅫杢杁䝁䅅䅚歂䝁䅫䅤灂䝁䄸杢獁䍁䅁䅤潂䝁䅕䅉橂䝁䄸兢睂䝁䅅杢㕂䍁䅁睢浂䝁䅙党祂䡁䅍䅉歂䝁䅕䅣療䡁䅍兡あ䍁䅁兙畂䝁䅑䅉あ䡁䅉兙畂䡁䅍兙橂䡁䅑兡療䝁䄴兙獂䍁䅁督療䝁䅷兤あ䝁䅫睢畂䡁䅍䅌杁䝁䅫杢橂䝁䅷兤歂䝁䅫杢湂䍁䅁睙潂䝁䅕睙牂䝁䅫杢湂䍁䅷䅉橂䡁䅉党歂䝁䅫䅤杁䝁䅅杢歂䍁䅁䅚求䝁䅉兡あ䍁䅁睙桂䡁䅉䅚穂䍁䅷䅉療䝁䄴䅢灂䝁䄴党杁䝁䅉兙畂䝁䅳兡畂䝁䅣䅉桂䝁䄴䅚杁䝁䅉兡獂䝁䅷䅉睂䝁䅅入獁䍁䅁兙畂䝁䅑䅉瑂䝁䄸杢求䡁䅫䅉あ䡁䅉兙畂䡁䅍杚求䡁䅉䅉穂䝁䅕杣㉂䝁䅫睙求䡁䅍杌杁䕁䅅督穂䝁䄸睙灂䝁䅅䅤求䝁䅑䅉䍂䝁䅅杢橂䍁䄰睑療䡁䅉䅣杁䡁䅣兙穂䍁䅁杚療䡁䅕杢歂䝁䅕䅚杁䝁䅫杢杁䑁䅅䅏㉁䑁䅅䅉桂䝁䄴䅚杁䝁䅫督杁䝁䅧党桂䝁䅑兣ㅂ䝁䅅杣あ䝁䅕杣求䝁䅑䅉灂䝁䄴䅉䡂䡁䅉党求䝁䄴䅉䍂䝁䅅入獁䍁䅁睖灂䡁䅍睙療䝁䄴督灂䝁䄴杌䅁䍁啳䅁㙂睂䅁兑穂䡁䅍兤祂䝁䅅杢あ䍁䅷䅉䩂䝁䄴睙畁䍁䅷䅉あ䝁䄸睚求䡁䅑䅡求䡁䅉䅉㍂䝁䅫䅤潂䍁䅁兡あ䡁䅍䅉穂䡁䅕杙穂䝁䅫䅚灂䝁䅅杣灂䝁䅕督獁䍁䅁䅣祂䝁䄸杤灂䝁䅑党穂䍁䅁杙ㅂ䡁䅍兡畂䝁䅕督穂䍁䅁督求䡁䅉杤灂䝁䅍党穂䍁䅁䅤潂䝁䅅䅤杁䡁䅍兤睂䡁䅁睢祂䡁䅑督獁䍁䅁䅣祂䝁䄸䅤求䝁䅍䅤穂䍁䅷䅉桂䝁䄴䅚杁䝁䅍睢畂䝁䄴党橂䡁䅑督杁䝁䅍睢畂䡁䅍兤瑂䝁䅕杣杁䡁䅁兤祂䝁䅍䅡桂䡁䅍党穂䍁䅁兡畂䍁䅁杔療䡁䅉䅤潂䍁䅁兑瑂䝁䅕杣灂䝁䅍兙獁䍁䅁䅔桂䡁䅑兡畂䍁䅁兑瑂䝁䅕杣灂䝁䅍兙獁䍁䅁兒ㅂ䡁䅉睢睂䝁䅕䅌杁䝁䅅杢歂䍁䅁䅤潂䝁䅕䅉䉂䡁䅍兡桂䍁䅁䅕桂䝁䅍兡浂䝁䅫睙畁䍁䅁䅖潂䝁䅕䅉橂䝁䄸兢睂䝁䅅杢㕂䍁䅁睢睂䝁䅕杣桂䡁䅑党穂䍁䅁䅤潂䡁䅉睢ㅂ䝁䅣䅡杁䡁䅑睤療䍁䅁督求䝁䅣兢求䝁䄴䅤穂䑁䅯䅉䡂䝁䅷睢楂䝁䅅䅢杁䕁䅷兡浂䝁䅕督あ䡁䅫䅢求䍁䅁兙畂䝁䅑䅉䡂䝁䅷睢楂䝁䅅䅢杁䕁䅧睢ㅂ䡁䅍兡畂䝁䅣杌杁䙁䅑䅡求䍁䅁睒獂䝁䄸杙桂䝁䅷䅉䵂䝁䅫杚求䡁䅍䅤㕂䝁䅷党杁䡁䅍党湂䝁䄰党畂䡁䅑䅉療䝁䅙杚求䡁䅉督杁䝁䄰睢楂䝁䅫䅢求䍁䅁䅚求䡁䅙兡橂䝁䅕䅉穂䝁䄸䅢ㅂ䡁䅑兡療䝁䄴督獁䍁䅁兙畂䝁䅑䅉求䡁䅧䅤求䝁䄴䅚求䝁䅑䅉穂䝁䅕杣㉂䝁䅫睙求䍁䅁睙療䝁䄴䅤祂䝁䅅睙あ䡁䅍䅉桂䝁䄴䅚杁䡁䅉党獂䝁䅅䅤求䝁䅑䅉穂䝁䅕杣㉂䝁䅫睙求䡁䅍䅉浂䝁䄸杣杁䝁䅍睢畂䡁䅍兤瑂䝁䅕杣杁䝁䅕䅢求䝁䅍䅤祂䝁䄸杢灂䝁䅍督杁䝁䅅杢歂䍁䅁兙睂䡁䅁䅢灂䝁䅅杢橂䝁䅕督獁䍁䅁兙畂䝁䅑䅉橂䡁䅉党歂䝁䅫䅤杁䝁䅅杢歂䍁䅁睢あ䝁䅧党祂䍁䅁兡畂䡁䅍兤祂䝁䅅杢橂䝁䅕䅉睂䡁䅉睢歂䡁䅕睙あ䡁䅍睏杁䝁䅅杢歂䍁䅁杤求䝁䅧兡橂䝁䅷党杁䡁䅁杣療䡁䅑党橂䡁䅑兡療䝁䄴䅌杁䝁䅍睢瑂䝁䄰党祂䝁䅍兡桂䝁䅷䅉求䡁䅅兤灂䡁䅁兢求䝁䄴䅤獁䍁䅁兙畂䝁䅑䅉療䡁䅑䅡求䡁䅉䅉祂䝁䅕䅢桂䡁䅑党歂䍁䅁督求䡁䅉杤灂䝁䅍党穂䍁䄴䅉啂䝁䅧党杁䕁䅣䅢療䝁䅉兙獂䍁䅁䅓療䡁䅕督灂䝁䄴睚杁䡁䅍党湂䝁䄰党畂䡁䅑䅉睂䡁䅉睢㉂䝁䅫䅚求䡁䅍䅉獂䝁䅕杢歂䝁䅕杣瑁䡁䅁䅢桂䝁䅍党歂䍁䅁䅡療䝁䄰党療䡁䅣杢求䡁䅉督獁䍁䅁兢桂䝁䄴兤浂䝁䅅睙あ䡁䅕杣求䝁䅑䅉潂䝁䄸兤穂䝁䅫杢湂䍁䅷䅉桂䝁䄴䅚杁䝁䅙䅢療䝁䄸䅚杁䝁䅫杢穂䡁䅕杣桂䝁䄴睙求䑁䅳䅉祂䝁䅕杢あ䝁䅕杣穂䍁䅁兡畂䡁䅍兤祂䝁䅅杢橂䝁䅕䅉桂䝁䄴䅚杁䡁䅉党獂䝁䅅䅤求䝁䅑䅉睂䡁䅉睢歂䡁䅕睙あ䡁䅍睏杁䝁䅅杢歂䍁䅁杤療䝁䅷兤畂䡁䅑兙祂䡁䅫䅉瑂䝁䅅杢ㅂ䝁䅙兙橂䡁䅑兤祂䝁䅕䅚杁䝁䅧睢ㅂ䡁䅍兡畂䝁䅣䅌杁䝁䅅杢歂䍁䅁睙療䝁䄴䅚療䝁䄰兡畂䝁䅫兤瑂䍁䅁兙畂䝁䅑䅉潂䝁䄸兢求䝁䄸睤畂䝁䅕杣穂䍁䅁兡畂䡁䅍兤祂䝁䅅杢橂䝁䅕䅉睂䡁䅉睢歂䡁䅕睙あ䡁䅍杌杁䙁䅑䅡求䍁䅁睙療䝁䄰䅣桂䝁䄴入杁䡁䅣兙穂䍁䅁杚療䡁䅉兢求䡁䅉䅢㕂䍁䅁睡畂䝁䄸睤畂䍁䅁兙穂䍁䅁杒療䡁䅉䅤灂䡁䅍䅌杁䕁䅫杢橂䍁䄴䅉桂䝁䄴䅚杁䝁䅍䅡桂䝁䄴睚求䝁䅑䅉灂䡁䅑督杁䝁䄴兙瑂䝁䅕䅉あ䝁䄸䅉䉂䡁䅍督ㅂ䡁䅉兙畂䡁䅑䅌杁䕁䅫杢橂䍁䄴䅉灂䝁䄴䅉䝂䝁䅕杙祂䡁䅕兙祂䡁䅫䅉祁䑁䅁䅍ぁ䍁䄴䅉䉂䡁䅍督ㅂ䡁䅉兙畂䡁䅑䅌杁䕁䅫杢橂䍁䄴䅉㍂䝁䅅督杁䝁䅙睢ㅂ䝁䄴䅚求䝁䅑䅉灂䝁䄴䅉硁䑁䅧兏祁䍁䅁兙畂䝁䅑䅉灂䡁䅍䅉潂䝁䅕兙歂䡁䅅兤桂䡁䅉䅤求䡁䅉党歂䍁䅁兡畂䍁䅁兑あ䝁䅷兙畂䡁䅑兙獁䍁䅁睒求䝁䄸杣湂䝁䅫兙畁䅁䅁剸䅑䉁偙䅁䉂䡁䅍督ㅂ䡁䅉党歂䍁䅁睒ㅂ䝁䅅杣桂䝁䄴䅤㕂䍁䅁䅔あ䝁䅑杌獁䍁䅁䅤療䝁䅣党あ䝁䅧党祂䍁䅁睤灂䡁䅑䅡杁䝁䅫䅤穂䍁䅁督ㅂ䝁䅉督灂䝁䅑兡桂䡁䅉兡求䡁䅍䅌杁䡁䅁杣療䡁䅙兡歂䝁䅕督杁䝁䅍杣求䝁䅑兡あ䍁䅁䅣祂䝁䄸䅤求䝁䅍䅤灂䝁䄸杢杁䡁䅁杣療䝁䅑兤橂䡁䅑督杁䡁䅑睢杁䡁䅁兤楂䝁䅷兡橂䍁䅁杚灂䝁䄴兙畂䝁䅍党獁䍁䅁兡畂䝁䅙杣桂䡁䅍䅤祂䡁䅕睙あ䡁䅕杣求䍁䅷䅉桂䝁䄴䅚杁䡁䅍䅤祂䡁䅕睙あ䡁䅕杣求䝁䅑䅉浂䝁䅫杢桂䝁䄴睙求䍁䅁兢桂䡁䅉睡求䡁䅑督杁䝁䅫杢杁䡁䅑䅡求䍁䅁兖畂䝁䅫䅤求䝁䅑䅉呂䡁䅑兙あ䝁䅕督杁䝁䅅杢歂䍁䅁兡畂䡁䅑党祂䝁䄴兙あ䝁䅫睢畂䝁䅅䅢獂䡁䅫杌杁䕁䅫䅤杁䝁䄸䅣求䡁䅉兙あ䝁䅕督杁䡁䅑䅡祂䝁䄸兤湂䝁䅧䅉あ䡁䅣睢杁䡁䅍党湂䝁䄰党畂䡁䅑督㙁䍁䅁兓畂䡁䅍兤祂䝁䅅杢橂䝁䅕䅉桂䝁䄴䅚杁䕁䅅督穂䝁䅕䅤杁䕁䄰兙畂䝁䅅睚求䝁䄰党畂䡁䅑杌杁䙁䅑䅡求䍁䅁睙療䝁䄰䅣桂䝁䄴入杁䝁䄸杚浂䝁䅕杣穂䍁䅁杚灂䝁䄴兙畂䝁䅍兡桂䝁䅷䅉湂䡁䅕兙祂䝁䅅杢あ䡁䅫䅉灂䝁䄴督ㅂ䡁䅉兙畂䝁䅍党杁䡁䅑䅡桂䡁䅑䅉睂䡁䅉睢あ䝁䅕睙あ䡁䅍䅉潂䝁䄸䅢歂䝁䅕杣穂䍁䅁睢浂䍁䅁䅚求䝁䅉䅤杁䝁䅫杢穂䡁䅑杣ㅂ䝁䄰党畂䡁䅑督杁䝁䅅杢歂䍁䅁睢あ䝁䅧党祂䍁䅁兢療䝁䄴党あ䝁䅅杣㕂䍁䅁睢楂䝁䅷兡湂䝁䅅䅤灂䝁䄸杢穂䍁䅁杚祂䝁䄸兢杁䝁䅑党浂䝁䅅兤獂䡁䅑督杁䝁䅫杢杁䡁䅍睙潂䝁䅕䅚ㅂ䝁䅷党歂䍁䅁䅣桂䡁䅫兢求䝁䄴䅤穂䍁䄴䅉䩂䡁䅑䅉灂䝁䄴督ㅂ䡁䅉党穂䍁䅁兙畂䝁䅑䅉祂䝁䅕兡畂䡁䅍兤祂䝁䅕督杁䡁䅙兙祂䝁䅫睢ㅂ䡁䅍䅉歂䝁䅕杙あ䍁䅁睢楂䝁䅷兡湂䝁䅅䅤灂䝁䄸杢穂䍁䅷䅉灂䝁䄴睙獂䡁䅕䅚灂䝁䄴睚杁䝁䅉睢畂䝁䅑督杁䝁䅫督穂䡁䅕党歂䍁䅁杙㕂䍁䅁䅤潂䝁䅕䅉噂䝁䄴兡あ䝁䅕䅚杁䙁䅍䅤桂䡁䅑党穂䍁䅁督あ䝁䅅䅤求䍁䅁睚療䡁䅙党祂䝁䄴兢求䝁䄴䅤桂䝁䅷䅉桂䡁䅕䅤潂䝁䄸杣灂䡁䅑兡求䡁䅍睏杁䝁䅅杢歂䍁䅁杢療䡁䅑党穂䍁䅁兡穂䡁䅍兤求䝁䅑䅉あ䝁䄸䅉浂䝁䅫杢桂䝁䄴睙求䍁䅁兡畂䝁䅙杣桂䡁䅍䅤祂䡁䅕睙あ䡁䅕杣求䍁䅁䅣祂䝁䄸条求䝁䅍䅤穂䍁䄴䅉䩂䝁䄴䅉桂䝁䅑䅚灂䡁䅑兡療䝁䄴䅌杁䡁䅑䅡求䍁䅁睙療䝁䄰䅣桂䝁䄴入杁䝁䅫杢穂䡁䅕杣求䡁䅍䅉桂䝁䄴䅚杁䡁䅉党灂䝁䄴督ㅂ䡁䅉党穂䍁䅁杤桂䡁䅉兡療䡁䅕督杁䡁䅑䅡求䍁䅁兖畁䙁䅍杌杁䡁䅁兤楂䝁䅷兡橂䍁䅁杚灂䝁䄴兙畂䝁䅍党杁䝁䄸杙獂䝁䅫睚桂䡁䅑兡療䝁䄴督獁䍁䅁督ㅂ䝁䅍䅡杁䝁䅅督杁䝁䅣党畂䝁䅕杣桂䝁䅷䅉療䝁䅉䅢灂䝁䅣兙あ䝁䅫睢畂䍁䅷䅉あ䝁䅅䅥瑁䝁䅉兙橂䝁䅳党歂䍁䅷䅉瑂䡁䅕杢灂䝁䅍兡睂䝁䅅䅢杁䡁䅕䅤灂䝁䅷兡あ䡁䅫䅌杁䡁䅑杣桂䝁䄴督睂䝁䄸杣あ䝁䅅䅤灂䝁䄸杢獁䍁䅁䅡求䝁䅅䅢あ䝁䅧睙桂䡁䅉党獁䍁䅁䅡灂䝁䅣䅡求䡁䅉䅉求䝁䅑兤橂䝁䅅䅤灂䝁䄸杢獁䍁䅁兡畂䝁䅙杣桂䡁䅍䅤祂䡁䅕睙あ䡁䅕杣求䍁䅷䅉潂䝁䄸兤穂䝁䅫杢湂䍁䅁杣求䡁䅙党畂䡁䅕党獁䍁䅁兡畂䡁䅙党穂䡁䅑睢祂䍁䄰睢㍂䝁䄴党歂䍁䅁兤あ䝁䅫䅢灂䡁䅑入獁䍁䅁杣求䝁䄴党㍂䝁䅅杙獂䝁䅕䅉求䝁䄴党祂䝁䅣入獁䍁䅁兙畂䝁䅑䅉療䡁䅑䅡求䡁䅉䅉睂䡁䅕杙獂䝁䅫睙杁䝁䅙兡畂䝁䅅杢橂䝁䅕䅉楂䝁䄸杢歂䡁䅍杌杁䕁䅙兤祂䡁䅑䅡求䡁䅉䅌杁䡁䅑䅡求䍁䅁睙療䝁䄰䅣桂䝁䄴入杁䝁䅫杢㉂䝁䄸䅢㉂䝁䅕䅚杁䝁䅫杢杁䝁䅫杢穂䡁䅕杣灂䝁䄴睚杁䝁䅅杢歂䍁䅁杣求䝁䅫杢穂䡁䅕杣灂䝁䄴睚杁䝁䄸杚杁䝁䄴睢畂䍁䄰兖畁䙁䅍杌杁䡁䅁兤楂䝁䅷兡橂䍁䅁杚灂䝁䄴兙畂䝁䅍党杁䝁䄸杙獂䝁䅫睚桂䡁䅑兡療䝁䄴督杁䝁䅍睢瑂䡁䅁杣灂䡁䅍兡畂䝁䅣䅉祂䝁䅕睚ㅂ䝁䅷兙あ䝁䅕䅚杁䡁䅕䅤灂䝁䅷兡あ䝁䅫党穂䍁䅷䅉灂䝁䄴杚祂䝁䅅督あ䡁䅉兤橂䡁䅑兤祂䝁䅕䅉浂䝁䅫杢桂䝁䄴睙求䍁䅷䅉穂䝁䄸杤求䡁䅉党灂䝁䅣杢杁䝁䅅杢歂䍁䅁督ㅂ䝁䅉兌穂䝁䄸杤求䡁䅉党灂䝁䅣杢獁䍁䅁杣求䝁䄴党㍂䝁䅅杙獂䝁䅕䅉求䝁䄴党祂䝁䅣入杁䝁䅉睢畂䝁䅑督獁䍁䅁䅣療䝁䄸䅢求䝁䅑䅉灂䝁䄴杚祂䝁䅅督あ䡁䅉兤橂䡁䅑兤祂䝁䅕䅌杁䝁䅅杢歂䍁䅁睢あ䝁䅧党祂䍁䅁䅣ㅂ䝁䅉䅢灂䝁䅍䅉浂䝁䅫杢桂䝁䄴睙求䍁䅁睢楂䝁䅷兡湂䝁䅅䅤灂䝁䄸杢穂䑁䅳䅉桂䝁䄴䅚杁䡁䅑䅡求䍁䅁兖畁䙁䅍杌杁䝁䅅杢歂䍁䅁杢療䝁䄴兌噂䍁䄴睕畁䍁䅁睕あ䡁䅉兤橂䡁䅑兤祂䝁䅕䅚杁䝁䅙兡畂䝁䅅杢橂䝁䅕䅉療䝁䅉䅢灂䝁䅣兙あ䝁䅫睢畂䡁䅍䅌杁䝁䅫杢橂䝁䅷兤歂䝁䅫杢湂䍁䅁杣求䡁䅍兡歂䝁䅕杢あ䝁䅫兙獂䍁䅁兢療䡁䅉䅤湂䝁䅅睚求䍁䄰杙桂䝁䅍睡求䝁䅑䅉穂䝁䅕睙ㅂ䡁䅉兡あ䝁䅫党穂䍁䅷䅉獂䝁䅫杚求䍁䅁兡畂䡁䅍兤祂䝁䅅杢橂䝁䅕䅉あ䡁䅉兙畂䡁䅍兙橂䡁䅑兡療䝁䄴督獁䍁䅁睙療䝁䄴督ㅂ䝁䄰党祂䍁䅁杣求䝁䅍党灂䡁䅙兙楂䝁䅷党穂䍁䅁督求䝁䅍兤祂䝁䅫䅤灂䝁䅕督獁䍁䅁督ㅂ䝁䅉督橂䡁䅉兡睂䡁䅑兡療䝁䄴䅉浂䝁䅫杢桂䝁䄴睙求䍁䅁杚桂䝁䅍兡獂䝁䅫䅤灂䝁䅕督獁䍁䅁䅣療䝁䄸䅢求䝁䅑䅉橂䝁䄸杣睂䝁䄸杣桂䡁䅑党杁䝁䄸杙獂䝁䅫睚桂䡁䅑兡療䝁䄴督獁䍁䅁兙畂䝁䅑䅉浂䝁䅫杢桂䝁䄴睙灂䝁䅅䅢杁䡁䅁杣療䝁䅑兤橂䡁䅑督畁䍁䅁兑歂䝁䅑兡あ䝁䅫睢畂䝁䅅䅢獂䡁䅫䅌杁䝁䅫䅤杁䝁䄸杚浂䝁䅕杣穂䍁䅁督睂䝁䅕睙灂䝁䅅䅢あ䡁䅫䅉楂䡁䅕督灂䝁䄴党穂䡁䅍䅌杁䡁䅍兤橂䝁䅧䅉桂䡁䅍䅉祂䝁䅕兙獂䍁䅁党穂䡁䅑兙あ䝁䅕䅉睂䡁䅉睢睂䝁䅕杣あ䝁䅫党穂䍁䅷䅉灂䝁䄴督ㅂ䡁䅉兙畂䝁䅍党杁䡁䅍党橂䡁䅕杣灂䡁䅑兡㙂䝁䅅䅤灂䝁䄸杢穂䍁䅷䅉桂䝁䄴䅚杁䝁䅅兡祂䝁䅍杣桂䝁䅙䅤杁䡁䅉党穂䝁䅫䅚ㅂ䝁䅅䅢杁䡁䅙兙獂䡁䅕党杁䝁䅫杢穂䡁䅕杣桂䝁䄴睙求䍁䅁䅋卂䙁䅙兓灁䍁䅁䅤祂䝁䅅杢穂䝁䅅睙あ䝁䅫睢畂䡁䅍睏杁䝁䅅杢歂䍁䅁兙穂䡁䅍党あ䍁䅁兢桂䝁䄴兙湂䝁䅕兢求䝁䄴䅤杁䡁䅍党祂䡁䅙兡橂䝁䅕督杁䝁䅍睢瑂䡁䅁杣灂䡁䅍兡畂䝁䅣䅉灂䝁䄴杤求䡁䅍䅤瑂䝁䅕杢あ䍁䅁兙歂䡁䅙兡穂䝁䄸杣㕂䍁䅁督求䡁䅉杤灂䝁䅍党穂䍁䄴䅉䩂䡁䅑䅉瑂䝁䅅杣牂䝁䅕䅤穂䍁䅁兡あ䡁䅍䅉浂䝁䅫杢桂䝁䄴睙灂䝁䅅䅢杁䝁䅣兤桂䡁䅉兙畂䡁䅑入杁䝁䅫杢穂䡁䅕杣桂䝁䄴睙求䍁䅁䅚灂䡁䅉党橂䡁䅑䅢㕂䍁䅁䅤療䍁䅁兡穂䡁䅍兤求䡁䅉督杁䝁䅅杢歂䍁䅁兤畂䝁䅑党祂䡁䅣杣灂䡁䅑党祂䡁䅍䅉療䝁䅙䅉睂䡁䅕杙獂䝁䅫睙杁䝁䅙兡畂䝁䅅杢橂䝁䅕䅉桂䝁䄴䅚杁䡁䅍䅤祂䡁䅕睙あ䡁䅕杣求䝁䅑䅉浂䝁䅫杢桂䝁䄴睙求䍁䅁督求䝁䅍兤祂䝁䅫䅤灂䝁䅕督獁䍁䅁兙穂䍁䅁睤求䝁䅷䅢杁䝁䅅督杁䡁䅑睢杁䝁䅫杢㉂䝁䅕督あ䝁䄸杣穂䍁䅁兡畂䍁䅁督ㅂ䝁䅍䅡杁䝁䄸杙獂䝁䅫睚桂䡁䅑兡療䝁䄴督畁䍁䅁兑穂䡁䅍兤祂䝁䅕䅚杁䕁䅣兤桂䡁䅉兙畂䡁䅑入杁䕁䅷䅤歂䍁䄴䅉㍂䝁䅅督杁䝁䅫杢橂䝁䄸杣睂䝁䄸杣桂䡁䅑党歂䍁䅁兡畂䍁䅁杍睁䑁䅁睍杁䝁䅅杢歂䍁䅁兡穂䍁䅁䅡求䝁䅅䅚硂䡁䅕兙祂䡁䅑党祂䝁䅕䅚杁䝁䅫杢杁䕁䅧兙瑂䝁䅫䅢あ䝁䄸杢獁䍁䅁村求䡁䅉兢ㅂ䝁䅑兙畁䅁䅁桸䅑䵁佧䅁䉂䡁䅍䅤求䝁䅍䅉䩂䝁䄴䅚ㅂ䡁䅍䅤祂䝁䅫党穂䍁䅷䅉䩂䝁䄴睙畁䍁䅁䅚求䡁䅍兡湂䝁䄴督獁䍁䅁党畂䝁䅣兡畂䝁䅕党祂䡁䅍䅌杁䝁䄰兙畂䡁䅕杚桂䝁䅍䅤ㅂ䡁䅉党穂䍁䅷䅉桂䝁䄴䅚杁䝁䄰兙祂䝁䅳党あ䡁䅍䅉求䡁䅅兤灂䡁䅁兢求䝁䄴䅤杁䝁䅅杢歂䍁䅁睙療䝁䄰䅣療䝁䄴党畂䡁䅑督杁䡁䅕督求䝁䅑䅉睂䡁䅉兡瑂䝁䅅杣灂䝁䅷入杁䝁䅫杢杁䡁䅉睢桂䝁䅑䅉楂䡁䅕兡獂䝁䅑兡畂䝁䅣䅉桂䝁䄴䅚杁䡁䅉党獂䝁䅅䅤求䝁䅑䅉橂䝁䄸杢穂䡁䅑杣ㅂ䝁䅍䅤灂䝁䄸杢杁䝁䅅睙あ䝁䅫杤灂䡁䅑兡求䡁䅍䅉㍂䝁䄸杣獂䝁䅑睤灂䝁䅑党畁䍁䅁䅖潂䝁䅕䅉橂䝁䄸兢睂䝁䅅杢㕂䍁䅁睢睂䝁䅕杣桂䡁䅑党穂䍁䅁兡畂䍁䅁䅤㍂䝁䄸䅉穂䝁䅕睚瑂䝁䅕杢あ䡁䅍䅌杁䕁䅫杢浂䡁䅉兙穂䡁䅑杣ㅂ䝁䅍䅤ㅂ䡁䅉党杁䙁䅍睢獂䡁䅕䅤灂䝁䄸杢穂䍁䅁兙畂䝁䅑䅉乂䝁䅅䅤求䡁䅉兡桂䝁䅷督杁䙁䅍睢獂䡁䅕䅤灂䝁䄸杢穂䍁䄴䅉啂䝁䅧党杁䕁䅫杢浂䡁䅉兙穂䡁䅑杣ㅂ䝁䅍䅤ㅂ䡁䅉党杁䙁䅍睢獂䡁䅕䅤灂䝁䄸杢穂䍁䅁督求䝁䅣兢求䝁䄴䅤杁䝁䄸杚浂䝁䅕杣穂䍁䅁兙穂䡁䅁䅡桂䝁䅷䅤杁䡁䅁䅢桂䝁䄴䅤穂䍁䅁兙畂䝁䅑䅉祂䝁䅕䅢桂䡁䅑党歂䍁䅁睙療䝁䄰䅣療䝁䄴党畂䡁䅑督獁䍁䅁䅡求䝁䅅䅤求䡁䅉督獁䍁䅁睙療䝁䄴睙祂䝁䅕䅤求䍁䅁䅚ㅂ䡁䅍䅤杁䝁䅍睢畂䡁䅑杣療䝁䅷䅉穂䡁䅫督あ䝁䅕兢穂䍁䅷䅉桂䡁䅍䅣潂䝁䅅䅢あ䍁䅁䅣桂䡁䅙党祂䡁䅍䅌杁䡁䅙兙睂䝁䄸杣灂䡁䅯党祂䡁䅍䅌杁䝁䅍睢畂䝁䅍杣求䡁䅑党杁䝁䄰兙あ䝁䅕杣灂䝁䅅䅢杁䝁䅧兙畂䝁䅑䅢灂䝁䄴睚杁䡁䅍入穂䡁䅑党瑂䡁䅍䅌杁䡁䅍睙祂䝁䅕党歂䡁䅍䅌杁䝁䅧党桂䡁䅑䅉祂䝁䅕睙療䡁䅙党祂䡁䅫䅉ㅂ䝁䄴兡あ䡁䅍䅌杁䡁䅁兙穂䡁䅑党杁䝁䅉兙橂䝁䅳兌浂䝁䅫䅢獂䍁䅁䅣獂䝁䅅杢あ䡁䅍䅌杁䝁䅅督睂䝁䅧兙獂䡁䅑䅉穂䡁䅑睢祂䝁䅅睚求䍁䅁䅤桂䝁䄴睡穂䍁䅷䅉潂䝁䄸䅤杁䝁䄸兡獂䍁䅁䅡求䝁䅅䅤求䡁䅉督獁䍁䅁杙桂䝁䅣睚灂䝁䄴睚杁䡁䅁䅢桂䝁䄴䅤穂䍁䅷䅉浂䡁䅕党獂䍁䅁督あ䝁䄸杣桂䝁䅣党杁䡁䅑兙畂䝁䅳督獁䍁䅁兡畂䝁䅑兤穂䡁䅑杣灂䝁䅅䅢杁䝁䅅杢歂䍁䅁兙穂䡁䅁䅡桂䝁䅷䅤杁䝁䅉兤祂䝁䄴党祂䡁䅍䅉桂䝁䄴䅚杁䡁䅍入穂䡁䅑党瑂䡁䅍䅌杁䝁䅍兤穂䡁䅑睢瑂䍁䅁杙桂䡁䅑睙潂䍁䅁䅣獂䝁䅅杢あ䡁䅍䅌杁䝁䄰兙あ䝁䅕杣灂䝁䅅䅢杁䡁䅑杣桂䝁䄴督浂䝁䅕杣杁䡁䅙党潂䝁䅫睙獂䝁䅕督獁䍁䅁督療䝁䅫䅢杁䡁䅍䅤桂䝁䅉兡獂䝁䅫来灂䝁䄴睚瑁䡁䅉党橂䝁䅷兙灂䝁䄰兡畂䝁䅣䅉瑂䝁䅅睙潂䝁䅫杢求䡁䅉入獁䍁䅁杙獂䝁䄸睤求䡁䅉䅉あ䡁䅉兤橂䝁䅳督杁䝁䅅杢歂䍁䅁䅤祂䝁䅅兡獂䝁䅕杣穂䍁䅷䅉瑂䝁䅫䅢獂䝁䅫杢湂䍁䅁兢桂䝁䅍䅡灂䝁䄴党穂䍁䅷䅉穂䝁䄸兡獂䍁䅁杣求䝁䄰党歂䝁䅫兙あ䝁䅫睢畂䍁䅁䅣獂䝁䅅杢あ䡁䅍䅌杁䡁䅣睢療䝁䅑䅉橂䝁䅧兡睂䡁䅁党祂䡁䅍䅉桂䝁䄴䅚杁䝁䅣杣灂䝁䄴䅚求䡁䅉督獁䍁䅁䅣ㅂ䝁䄰䅣杁䡁䅑杣桂䝁䅫䅢求䡁䅉督獁䍁䅁睙療䝁䄴睙祂䝁䅕䅤求䍁䅁杙桂䡁䅑睙潂䍁䅁䅣獂䝁䅅杢あ䡁䅍䅌杁䝁䅍睢畂䡁䅑杣療䝁䅷䅉穂䡁䅫督あ䝁䅕兢穂䍁䅷䅉獂䝁䅫兣ㅂ䝁䅫䅚杁䡁䅑党祂䝁䄰兡畂䝁䅅䅢穂䍁䅷䅉穂䡁䅑睢祂䝁䅅睚求䍁䅁党硂䡁䅕兡睂䝁䄰党畂䡁䅑䅉桂䝁䄴䅚杁䡁䅉党獂䝁䅅䅤求䝁䅑䅉睂䝁䅅杣あ䡁䅍䅌杁䝁䅍睢畂䡁䅍䅤祂䡁䅕睙あ䝁䅫睢畂䍁䅁兙畂䝁䅑䅉祂䝁䅕䅤祂䝁䄸杚灂䡁䅑督獁䍁䅁䅣療䝁䅷入瑂䝁䅕杣杁䡁䅁䅢桂䝁䄴䅤穂䍁䅷䅉桂䝁䄴䅚杁䝁䅍睢畂䝁䅍杣求䡁䅑党杁䝁䄰兡㑂䝁䅕杣穂䍁䅷䅉桂䡁䅍䅉㍂䝁䅕䅢獂䍁䅁兙穂䍁䅁党畂䝁䅣兡畂䝁䅕党祂䝁䅫杢湂䍁䅁兙畂䝁䅑䅉求䝁䄴杤灂䡁䅉睢畂䝁䄰党畂䡁䅑兙獂䍁䅁䅣求䡁䅉兢灂䡁䅑䅤灂䝁䄴睚杁䡁䅍党祂䡁䅙兡橂䝁䅕督畁䍁䅁䅖潂䝁䅫督杁䡁䅍党湂䝁䄰党畂䡁䅑䅉睂䡁䅉睢㉂䝁䅫䅚求䡁䅍䅉灂䡁䅑督杁䡁䅁杣療䝁䅑兤橂䡁䅑督杁䡁䅑睢杁䝁䅅督睂䝁䅧兙獂䡁䅑䅉睂䡁䅉睢歂䡁䅕睙求䡁䅉督㝁䍁䅁䅡灂䝁䅣䅡㍂䝁䅅入杁䝁䅅杢歂䍁䅁䅡求䝁䅅杤㕂䍁䅁党硂䡁䅕兡睂䝁䄰党畂䡁䅑䅉橂䝁䄸杢あ䡁䅉兙橂䡁䅑睢祂䡁䅍睏杁䡁䅕䅤灂䝁䅷兡あ䡁䅫䅉橂䝁䄸杢あ䡁䅉兙橂䡁䅑睢祂䡁䅍睏杁䡁䅍兙畂䝁䅑䅉桂䝁䄴䅚杁䝁䅣杣桂䡁䅙党獂䍁䅁䅣祂䝁䄸䅚ㅂ䝁䅍党祂䡁䅍睏杁䝁䅍睢畂䡁䅍䅤祂䡁䅕睙あ䝁䅫睢畂䍁䅷䅉歂䝁䅕兢療䝁䅷兡あ䝁䅫睢畂䍁䅷䅉祂䝁䅕睙㕂䝁䅍䅢求䍁䅁兙畂䝁䅑䅉橂䡁䅉兤穂䝁䅧兡畂䝁䅣䅉橂䝁䄸杢あ䡁䅉兙橂䡁䅑睢祂䡁䅍睏杁䝁䅙睢祂䝁䅕督あ䡁䅉入杁䝁䅅杢歂䍁䅁党畂䡁䅙兡祂䝁䄸杢瑂䝁䅕杢あ䝁䅅䅢杁䡁䅉党橂䡁䅫睙獂䝁䅫杢湂䍁䅁睙療䝁䄴䅤祂䝁䅅睙あ䝁䄸杣穂䑁䅳䅉瑂䝁䅫杢求䍁䅁兙畂䝁䅑䅉硂䡁䅕兙祂䡁䅉入杁䝁䄸䅣求䡁䅉兙あ䝁䄸杣穂䑁䅳䅉睂䝁䄸杣あ䍁䅁兙畂䝁䅑䅉灂䝁䄴䅢桂䝁䄴䅚杁䡁䅑党祂䝁䄰兡畂䝁䅅䅢杁䝁䅅兤あ䝁䅧睢祂䝁䅫䅤灂䝁䅕督㝁䍁䅁䅣療䡁䅣党祂䍁䅁督あ䝁䅅䅤灂䝁䄸杢穂䑁䅳䅉桂䝁䄴䅚杁䝁䅑睢瑂䝁䅕督あ䝁䅫睙杁䝁䅅杢歂䍁䅁杚療䡁䅉党灂䝁䅣杢杁䝁䅣睢㉂䝁䅕杣畂䝁䄰党畂䡁䅑䅉桂䝁䅣党畂䝁䅍兡求䡁䅍杌杁䙁䅑䅡求䍁䅁兔桂䡁䅑党祂䝁䅫兙獂䡁䅍䅉呂䝁䄸䅢ㅂ䡁䅑兡療䝁䄴督杁䡁䅍党湂䝁䄰党畂䡁䅑䅉歂䝁䅕督灂䝁䅣杢穂䍁䅁兙畂䝁䅑䅉瑂䝁䅅杢ㅂ䝁䅙兙橂䡁䅑兤祂䝁䅕督杁䝁䅍杣ㅂ䡁䅍䅡灂䝁䄴睚杁䝁䅕兣ㅂ䝁䅫䅣瑂䝁䅕杢あ䍁䅷䅉瑂䝁䄸杙灂䝁䅷党杁䡁䅁䅢桂䝁䄴䅤穂䍁䅷䅉楂䡁䅕䅢牂䍁䅁兢桂䡁䅑党祂䝁䅫兙獂䍁䅁䅡桂䝁䄴䅚獂䝁䅫杢湂䍁䅁督療䝁䅷兤あ䝁䅫睢畂䡁䅍䅌杁䡁䅙兡楂䡁䅉兙あ䝁䅫杢湂䍁䅁党硂䡁䅕兡睂䝁䄰党畂䡁䅑䅌杁䡁䅍睙祂䝁䅕党畂䝁䅫杢湂䍁䅁党硂䡁䅕兡睂䝁䄰党畂䡁䅑䅌杁䝁䅕䅢求䝁䅍䅤祂䝁䅫睙桂䝁䅷䅉橂䝁䄸杢あ䡁䅉睢獂䍁䅁睙求䝁䄴䅤求䡁䅉督獁䍁䅁兢療䝁䅑兤獂䝁䅅杣杁䡁䅁䅢桂䝁䄴䅤穂䍁䅁兙畂䝁䅑䅉穂䡁䅫督あ䝁䅕兢穂䍁䅷䅉橂䝁䄸杢㉂䝁䅕入灂䝁䄴睚杁䝁䅕兣ㅂ䝁䅫䅣瑂䝁䅕杢あ䍁䅷䅉睂䝁䅷兙畂䡁䅑䅉桂䡁䅕䅤療䝁䄰兙あ䝁䅫睢畂䍁䅁䅣祂䝁䄸䅚ㅂ䝁䅍䅤穂䍁䅷䅉睂䝁䄸杣あ䝁䅅杙獂䝁䅕䅉睂䝁䅷兙畂䡁䅑督獁䍁䅁兙畂䝁䅑䅉瑂䝁䅫杢求䡁䅉兙獂䍁䅁䅣祂䝁䄸睙求䡁䅍督灂䝁䄴睚杁䝁䅕兣ㅂ䝁䅫䅣瑂䝁䅕杢あ䍁䅷䅉桂䡁䅍䅉㍂䝁䅕䅢獂䍁䅁兙穂䍁䅁睢浂䝁䅙党祂䡁䅍䅉橂䝁䄸杢穂䡁䅕䅢あ䝁䅫杢湂䍁䅁兙畂䝁䅑䅉求䝁䄴睚灂䝁䄴党求䡁䅉兡畂䝁䅣䅉穂䝁䅕杣㉂䝁䅫睙求䡁䅍杌杁䙁䅑䅡求䍁䅁睙療䝁䄰䅣桂䝁䄴入杁䡁䅣兙穂䍁䅁兡畂䝁䅍睢祂䡁䅁睢祂䝁䅅䅤求䝁䅑䅉灂䝁䄴䅉硁䑁䅫睎祁䍁䅁兙畂䝁䅑䅉灂䡁䅍䅉潂䝁䅕兙歂䡁䅅兤桂䡁䅉䅤求䡁䅉党歂䍁䅁兡畂䍁䅁睑潂䝁䅅䅤あ䝁䅅杢療䝁䄸睚桂䍁䅷䅉啂䝁䅕杢畂䝁䅕督穂䝁䅕党畁䅁䅁剹䅑䑁䩁䅁䉂䡁䅍䅤祂䝁䅅杢桂䍁䅁䅓求䝁䅅䅢あ䝁䅧䅌杁䕁䅫杢橂䍁䄴䅌杁䕁䅫杢橂䍁䄴䅌杁䝁䅅䅉睂䝁䅧入穂䝁䅫睙灂䝁䅅杢瑁䝁䅍党畂䡁䅑杣灂䝁䅍䅉あ䝁䅕睙潂䝁䄴睢獂䝁䄸睚㕂䍁䄰䅣療䡁䅣党祂䝁䅕䅚杁䝁䅧党桂䝁䅷䅤潂䝁䅍兙祂䝁䅕䅉瑂䝁䅅杢桂䝁䅣党瑂䝁䅕杢あ䍁䅁睙療䝁䄰䅣桂䝁䄴入獁䍁䅁䅣祂䝁䄸杤灂䝁䅑党穂䍁䅁兢求䝁䅑兡橂䝁䅅䅢杁䝁䅍兙祂䝁䅕䅉穂䝁䅕杣㉂䝁䅫睙求䡁䅍䅉灂䝁䄴䅉あ䝁䅧党杁䙁䅕杢灂䡁䅑党歂䍁䅁睕あ䝁䅅䅤求䡁䅍杌杁䕁䅫䅤杁䝁䄸䅣求䡁䅉兙あ䝁䅕督杁䡁䅑䅡祂䝁䄸兤湂䝁䅧䅉あ䝁䅧杣求䝁䅕䅉穂䝁䅕睚瑂䝁䅕杢あ䡁䅍杏杁䕁䅍兙祂䝁䅕䅉兂䝁䅅杣あ䝁䄴党祂䡁䅍䅌杁䕁䅍兙祂䝁䅕䅉䕂䝁䅕䅢灂䡁䅙党祂䡁䅫䅌杁䝁䅅杢歂䍁䅁睑桂䡁䅉党杁䕁䅕杢桂䝁䅉䅢求䝁䄰党畂䡁䅑杌杁䙁䅑䅡求䍁䅁睙療䝁䄰䅣桂䝁䄴入杁䝁䅫督杁䝁䅷党㉂䝁䅕杣桂䝁䅣兡畂䝁䅣䅉灂䡁䅑督杁䡁䅁杣療䡁䅁杣灂䝁䅕䅤桂䡁䅉入杁䡁䅁睢睂䡁䅕䅢桂䡁䅑兡療䝁䄴䅉潂䝁䅕兙獂䡁䅑䅡杁䝁䄰兙畂䝁䅅睚求䝁䄰党畂䡁䅑䅉桂䝁䄴䅚杁䝁䅧党桂䝁䅷䅤潂䝁䅍兙祂䝁䅕䅉歂䝁䅕䅢灂䡁䅙党祂䡁䅫䅉睂䝁䅷兙あ䝁䅙睢祂䝁䄰䅌杁䝁䄸䅣求䡁䅉兙あ䝁䅕督杁䝁䅅杢杁䝁䅫杢あ䝁䅕睚祂䝁䅅䅤求䝁䅑䅌杁䡁䅙兙獂䡁䅕党瑁䝁䅉兙穂䝁䅕䅚杁䝁䅧党桂䝁䅷䅤潂䝁䅍兙祂䝁䅕䅉瑂䝁䄸䅚求䝁䅷䅉㍂䝁䅧兡橂䝁䅧䅉求䝁䄰䅣療䡁䅣党祂䡁䅍䅉あ䝁䅧党杁䡁䅁杣療䡁䅙兡歂䝁䅕杣穂䍁䅁兡畂䍁䅁兡あ䡁䅍䅉畂䝁䅕䅤㍂䝁䄸杣牂䍁䅁䅤療䍁䅁䅚求䝁䅷兡㉂䝁䅕杣杁䝁䅍兙祂䝁䅕䅉あ䝁䄸䅉灂䡁䅑督杁䡁䅁兙あ䝁䅫党畂䡁䅑督畁䍁䅁兓あ䍁䅁睢浂䝁䅙党祂䡁䅍䅉橂䝁䅅杣求䍁䅁睙療䝁䄸杣歂䝁䅫杢桂䡁䅑兡療䝁䄴䅉穂䝁䅕杣㉂䝁䅫睙求䡁䅍䅉あ䝁䄸䅉睂䝁䅅䅤灂䝁䅕杢あ䡁䅍䅌杁䝁䅙兙瑂䝁䅫䅢灂䝁䅕督獁䍁䅁䅣祂䝁䅫兢桂䡁䅉入杁䝁䅍兙祂䝁䅕䅉睂䝁䅧入穂䝁䅫睙灂䝁䅅杢穂䍁䅷䅉穂䡁䅁党橂䝁䅫兙獂䝁䅫督あ䡁䅍䅌杁䝁䅅睙ㅂ䡁䅑党杁䝁䅍兙祂䝁䅕䅉潂䝁䄸督睂䝁䅫䅤桂䝁䅷督獁䍁䅁兙獂䡁䅑党祂䝁䄴兙あ䝁䅫杤求䍁䅁督灂䡁䅑党穂䍁䅁睢浂䍁䅁兡畂䡁䅁兙あ䝁䅫党畂䡁䅑䅉橂䝁䅅杣求䍁䅷䅉睂䝁䅧入穂䝁䅫睙灂䝁䅅杢杁䝁䅣杣療䡁䅕䅣穂䍁䅷䅉桂䝁䄴䅚杁䝁䅧党桂䝁䅷䅤潂䍁䅁䅣獂䝁䅅杢穂䍁䄴䅉啂䝁䅧党杁䝁䅍睢瑂䡁䅁兙畂䡁䅫升穂䍁䅁䅣潂䡁䅫督灂䝁䅍兡桂䝁䄴䅉畂䝁䅕䅤㍂䝁䄸杣牂䍁䅁睙療䝁䄴督灂䡁䅍䅤穂䍁䅁睢浂䍁䅁䅣祂䝁䅫兢桂䡁䅉入杁䝁䅍兙祂䝁䅕䅉睂䝁䅧入穂䝁䅫睙灂䝁䅅杢穂䍁䅷䅉穂䡁䅁党橂䝁䅫兙獂䝁䅫督あ䍁䅁䅣潂䡁䅫督灂䝁䅍兡桂䝁䄴督杁䝁䅅杢歂䍁䅁党㑂䡁䅑党畂䝁䅑党祂䡁䅍䅌杁䝁䅅杢歂䍁䅁䅡療䡁䅍䅣灂䡁䅑兙獂䝁䅫督あ䡁䅍杌杁䕁䅫䅤杁䡁䅍党祂䡁䅙党穂䍁䅁䅣桂䡁䅑兡求䝁䄴䅤穂䍁䅷䅉睂䡁䅉兡瑂䝁䅅杣灂䝁䅷入杁䝁䅍睢㉂䝁䅕杣求䝁䅑䅉楂䡁䅫䅉睂䡁䅉兡㉂䝁䅅䅤求䍁䅁睢祂䍁䅁䅣ㅂ䝁䅉䅢灂䝁䅍䅉灂䝁䄴督ㅂ䡁䅉兙畂䝁䅍党獁䍁䅁督ㅂ䝁䅍䅡杁䝁䅅督杁䕁䄰党歂䝁䅫睙桂䡁䅉党獁䍁䅁兔求䝁䅑兡橂䝁䅅兡歂䍁䅷䅉桂䝁䄴䅚杁䝁䅧党桂䝁䅷䅤潂䍁䅁兢桂䝁䅫杢あ䝁䅕杢桂䝁䄴睙求䍁䅁睢祂䝁䅣兙畂䝁䅫来桂䡁䅑兡療䝁䄴䅉睂䝁䅷兙畂䡁䅍睏杁䝁䅅杢歂䍁䅁杢療䝁䄴兌灂䝁䄴督ㅂ䡁䅉党歂䍁䅁䅣桂䡁䅑兡求䝁䄴䅤穂䍁䄴䅉啂䝁䅧党杁䝁䅍睢瑂䡁䅁兙畂䡁䅫䅉㍂䝁䅅督杁䝁䅙睢祂䝁䄰党祂䝁䅷入杁䝁䅳杢療䡁䅣杢杁䝁䅅督杁䕁䅅䅣療䝁䅷䅢療䍁䅁兔求䝁䅑兡橂䝁䅅䅢杁䕁䅧睢獂䝁䅑兡畂䝁䅣督獁䍁䅁兓畂䝁䅍杌杁䝁䅅杢歂䍁䅁睙潂䝁䅅杢湂䝁䅕䅚杁䝁䅫䅤穂䍁䅁杢桂䝁䄰党杁䡁䅑睢杁䕁䅅督あ䡁䅉兙畂䝁䅅䅉䥂䝁䅕兙獂䡁䅑䅡獁䍁䅁兓畂䝁䅍杌杁䝁䅫杢杁䕁䅙党楂䡁䅉兤桂䡁䅉入杁䑁䅉䅍祁䑁䅑杌杁䕁䅅督あ䡁䅉兙畂䝁䅅䅉䥂䝁䅕兙獂䡁䅑䅡獁䍁䅁兓畂䝁䅍杌杁䡁䅣兙穂䍁䅁兡畂䝁䅍睢祂䡁䅁睢祂䝁䅅䅤求䝁䅑䅉灂䝁䄴䅉硁䑁䅫䅏ㅁ䍁䅁兙畂䝁䅑䅉灂䡁䅍䅉潂䝁䅕兙歂䡁䅅兤桂䡁䅉䅤求䡁䅉党歂䍁䅁兡畂䍁䅁兑獂䝁䅧兙瑂䝁䅉杣桂䍁䅷䅉䑂䝁䅅䅢灂䝁䅙睢祂䝁䄴兡桂䍁䄴䅁䵄䅆䅁来䅫䕁䅅䅤獂䝁䅅杢あ䝁䅫睙杁䙁䅕杢灂䝁䄸杢杁䕁䅉兙畂䝁䅳督潂䝁䅅杣求䡁䅍䅉䑂䝁䄸杣睂䝁䄸杣桂䡁䅑兡療䝁䄴䅉療䡁䅁党祂䝁䅅䅤求䡁䅍䅉桂䡁䅍䅉あ䝁䅧党杁䝁䅉兙畂䝁䅳䅉潂䝁䄸䅢歂䝁䅫杢湂䍁䅁睙療䝁䄰䅣桂䝁䄴入杁䝁䅙睢祂䍁䅁兑あ䝁䅷兙畂䡁䅑兡橂䍁䅁兖畂䝁䅫睢畂䍁䅁村桂䝁䄴睡杁䡁䅑䅡桂䡁䅑䅉睂䡁䅉睢㉂䝁䅫䅚求䡁䅍䅉楂䝁䅅杢牂䝁䅫杢湂䍁䅁兙畂䝁䅑䅉祂䝁䅕䅢桂䡁䅑党歂䍁䅁杚灂䝁䄴兙畂䝁䅍兡桂䝁䅷䅉睂䡁䅉睢歂䡁䅕睙あ䡁䅍䅉桂䝁䄴䅚杁䡁䅍党祂䡁䅙兡橂䝁䅕督杁䡁䅑睢杁䝁䅍睢畂䡁䅍兤瑂䝁䅕杣穂䍁䅁兙畂䝁䅑䅉楂䡁䅕督灂䝁䄴党穂䡁䅍党穂䍁䅁兡畂䍁䅁䅤潂䝁䅕䅉噂䝁䄴兡あ䝁䅕䅚杁䙁䅍䅤桂䡁䅑党穂䍁䄴䅉䩂䡁䅑䅉療䡁䅁党祂䝁䅅䅤求䡁䅍䅉灂䝁䄴䅉あ䡁䅣睢杁䡁䅍党湂䝁䄰党畂䡁䅑督獁䍁䅁睖潂䝁䄸䅢求䡁䅍兙獂䝁䅕䅉䍂䝁䅅杢牂䝁䅫杢湂䍁䅁兙畂䝁䅑䅉䑂䝁䄸杢穂䡁䅕兢求䡁䅉䅉䍂䝁䅅杢牂䝁䅫杢湂䍁䄴䅉啂䝁䅧党杁䝁䅍睢瑂䡁䅁兙畂䡁䅫䅉桂䝁䅍睙求䡁䅁䅤穂䍁䅁杤桂䡁䅉兡療䡁䅕督杁䝁䅑党睂䝁䄸督灂䡁䅑䅉睂䡁䅉睢歂䡁䅕睙あ䡁䅍䅌杁䝁䅫杢橂䝁䅷兤歂䝁䅫杢湂䍁䅁睙潂䝁䅕睙牂䝁䅫杢湂䍁䅷䅉穂䝁䅅杤灂䝁䄴睚穂䍁䅷䅉あ䝁䅫兢求䍁䅁䅚求䡁䅁睢穂䝁䅫䅤獁䍁䅁兙畂䝁䅑䅉瑂䝁䄸杢求䡁䅫䅉瑂䝁䅅杣牂䝁䅕䅤杁䝁䅅睙橂䝁䄸兤畂䡁䅑督㝁䍁䅁睙求䡁䅉䅤灂䝁䅙兡橂䝁䅅䅤求䡁䅍䅉療䝁䅙䅉歂䝁䅕䅣療䡁䅍兡あ䑁䅳䅉桂䝁䄴䅚杁䝁䄸䅤潂䝁䅕杣杁䝁䅑党睂䝁䄸督灂䡁䅑睢祂䡁䅫䅉穂䝁䅕杣㉂䝁䅫睙求䡁䅍杌杁䕁䅫䅤杁䝁䅅䅢穂䝁䄸䅉睂䡁䅉睢㉂䝁䅫䅚求䡁䅍䅉獂䝁䄸兙畂䡁䅍䅉浂䝁䄸杣杁䝁䅍睢瑂䝁䄰党祂䝁䅍兡桂䝁䅷䅌杁䝁䅫杢歂䡁䅕督あ䡁䅉兡桂䝁䅷䅌杁䡁䅉党穂䝁䅫䅚求䝁䄴䅤灂䝁䅅䅢杁䝁䄰睢祂䡁䅑睚桂䝁䅣党獁䍁䅁兙畂䝁䅑䅉橂䝁䄸杢穂䡁䅕兢求䡁䅉䅉睂䡁䅕杣睂䝁䄸督求䡁䅍䅌杁䝁䅅督杁䡁䅣党獂䝁䅷䅉桂䡁䅍䅉歂䝁䅕杙灂䡁䅑䅉桂䝁䄴䅚杁䝁䅍杣求䝁䅑兡あ䍁䅁睙桂䡁䅉䅚穂䍁䄴䅉䩂䝁䄴䅉桂䝁䅑䅚灂䡁䅑兡療䝁䄴䅌杁䝁䅫䅤杁䡁䅁杣療䡁䅙兡歂䝁䅕督杁䡁䅑杣求䝁䅅督ㅂ䡁䅉入杁䝁䄰兙畂䝁䅅睚求䝁䄰党畂䡁䅑䅉桂䝁䄴䅚杁䝁䅍兙睂䝁䅫䅤桂䝁䅷䅉瑂䝁䅅杣牂䝁䅕䅤獁䍁䅁睤求䝁䅅䅢あ䝁䅧䅉瑂䝁䅅杢桂䝁䅣党瑂䝁䅕杢あ䍁䅷䅉睂䡁䅉兡㉂䝁䅅䅤求䍁䅁杙桂䝁䄴睡灂䝁䄴睚獁䍁䅁䅤祂䡁䅕督あ䍁䅷䅉浂䝁䅫杢桂䝁䄴睙灂䝁䅅䅢杁䝁䅅杢歂䍁䅁杣求䡁䅑兡祂䝁䅕兢求䝁䄴䅤杁䡁䅁䅢桂䝁䄴杢灂䝁䄴睚獁䍁䅁杙祂䝁䄸睡求䡁䅉兙湂䝁䅕䅌杁䝁䅫杢㉂䝁䅕督あ䝁䄰党畂䡁䅑䅉瑂䝁䅅杢桂䝁䅣党瑂䝁䅕杢あ䍁䅷䅉求䡁䅅兤灂䡁䅁兢求䝁䄴䅤杁䝁䅙兡畂䝁䅅杢橂䝁䅕䅌杁䝁䄰睢祂䡁䅑睚桂䝁䅣党杁䝁䅉兙畂䝁䅳兡畂䝁䅣䅌杁䝁䅅杢歂䍁䅁兡畂䡁䅍兤祂䝁䅅杢橂䝁䅕䅉睂䡁䅉睢歂䡁䅕睙あ䡁䅍䅉桂䝁䄴䅚杁䡁䅍党祂䡁䅙兡橂䝁䅕督畁䍁䅁䅖潂䝁䅕䅉橂䝁䄸兢睂䝁䅅杢㕂䍁䅁睢浂䝁䅙党祂䡁䅍䅉睂䡁䅉睢歂䡁䅕睙あ䡁䅍䅉桂䝁䄴䅚杁䡁䅍党祂䡁䅙兡橂䝁䅕督杁䡁䅑䅡祂䝁䄸兤湂䝁䅧䅉浂䡁䅕䅢獂䍁䄰督求䡁䅉杤灂䝁䅍党杁䝁䅉杣桂䝁䄴睙潂䝁䅕督杁䝁䅅杢歂䍁䅁兑啂䕁䄰督獁䍁䅁兙穂䍁䅁睤求䝁䅷䅢杁䝁䅅督杁䡁䅑䅡祂䝁䄸兤湂䝁䅧䅉灂䡁䅑督杁䝁䄰睢楂䝁䅫䅢求䍁䅁兙畂䝁䅑䅉灂䝁䄴䅤求䡁䅉杢求䡁䅑䅉楂䝁䅅杢牂䝁䅫杢湂䍁䄴䅉啂䝁䅧党杁䝁䅍睢瑂䡁䅁兙畂䡁䅫䅉㍂䝁䅅督杁䝁䅙睢祂䝁䄰党祂䝁䅷入杁䝁䅳杢療䡁䅣杢杁䝁䅅督杁䙁䅕杢灂䝁䄸杢杁䕁䅉兙畂䝁䅳督潂䝁䅅杣求䡁䅍䅉䑂䝁䄸杣睂䝁䄸杣桂䡁䅑兡療䝁䄴䅉桂䝁䄴䅚杁䝁䅍䅡桂䝁䄴睚求䝁䅑䅉灂䡁䅑督杁䝁䄴兙瑂䝁䅕䅉あ䝁䄸䅉䉂䡁䅑䅢桂䝁䄴䅤灂䝁䅍䅉噂䝁䄴兡療䝁䄴䅉䍂䝁䅅杢牂䡁䅍䅡桂䡁䅉党穂䍁䅁睑療䡁䅉䅣療䡁䅉兙あ䝁䅫睢畂䍁䅁兡畂䍁䅁兔桂䡁䅫䅉祁䑁䅁免㕁䍁䄴䅉䉂䡁䅑䅢桂䝁䄴䅤灂䝁䅍䅉噂䝁䄴兡療䝁䄴䅉䍂䝁䅅杢牂䡁䅍䅡桂䡁䅉党穂䍁䅁睑療䡁䅉䅣療䡁䅉兙あ䝁䅫睢畂䍁䅁睤桂䡁䅍䅉浂䝁䄸兤畂䝁䅑党歂䍁䅁兡畂䍁䅁免㕁䑁䅁杍杁䝁䅅杢歂䍁䅁兡穂䍁䅁䅡求䝁䅅䅚硂䡁䅕兙祂䡁䅑党祂䝁䅕䅚杁䝁䅫杢杁䕁䅣䅢求䝁䄴䅉䉂䝁䅷䅢求䝁䄴䅌杁䙁䅙兡祂䝁䅣兡畂䝁䅫兙畁䅁䅁䈰䅑䅁䕯䅁䉂䡁䅑䅢桂䡁䅍䅉䙂䝁䄴党祂䝁䅣入杁䙁䅍睢獂䡁䅕䅤灂䝁䄸杢穂䍁䅁兓畂䝁䅍杌杁䝁䅕杢湂䝁䅅睚求䡁䅍䅉灂䝁䄴䅉あ䝁䅧党杁䡁䅁杣療䝁䅑兤橂䡁䅑兡療䝁䄴䅌杁䡁䅁杣療䝁䅍党穂䡁䅍兡畂䝁䅣䅌杁䝁䅅杢歂䍁䅁督桂䝁䅷党杁䝁䄸杚杁䝁䄰党穂䝁䅧䅉桂䝁䄴䅚杁䡁䅍兙畂䝁䅑䅉あ䝁䅧兙あ䍁䅁兙祂䝁䅕䅉ㅂ䡁䅍党歂䍁䅁兙穂䍁䅁兙杁䡁䅁杣療䡁䅁䅣桂䝁䄴䅤杁䝁䅑兤祂䝁䅫杢湂䍁䅁䅤潂䝁䅕䅉㍂䝁䅕䅢獂䍁䅁睙療䝁䄰䅣獂䝁䅕䅤灂䝁䄸杢杁䡁䅁杣療䝁䅍党穂䡁䅍䅉灂䝁䄴䅉あ䝁䅧党杁䙁䅁党祂䝁䄰兡桂䝁䄴䅉䍂䝁䅅督灂䝁䄴䅉療䝁䅙䅉啂䝁䅕䅥桂䡁䅍䅉桂䝁䄴䅚杁䕁䄴党㍂䍁䅁兔求䡁䅧兡橂䝁䄸杌杁䙁䅑䅡求䍁䅁睙療䝁䄰䅣桂䝁䄴入杁䡁䅁杣療䡁䅙兡歂䝁䅕督杁䡁䅑杣桂䝁䄴督睂䝁䄸杣あ䝁䅅䅤灂䝁䄸杢杁䝁䅅杢歂䍁䅁䅢療䝁䅣兡穂䡁䅑兡橂䡁䅍䅌杁䡁䅍䅤療䡁䅉兙湂䝁䅕䅉穂䝁䄸䅢ㅂ䡁䅑兡療䝁䄴督獁䍁䅁兙畂䝁䅑䅉橂䝁䄸杢あ䡁䅉兙橂䡁䅑䅉獂䝁䅅杙療䡁䅉䅉穂䝁䅕杣㉂䝁䅫睙求䡁䅍杌杁䕁䅫䅤杁䡁䅍党獂䝁䅷督杁䝁䅫䅤穂䍁䅁䅣祂䝁䄸䅚ㅂ䝁䅍䅤穂䍁䅁兙畂䝁䅑䅉穂䝁䅕杣㉂䝁䅫睙求䡁䅍䅉あ䝁䄸䅉療䝁䅫䅢杁䝁䅅杢歂䍁䅁杢桂䡁䅑兤祂䝁䅅䅢杁䝁䅣兙穂䍁䅁党㑂䡁䅁䅢療䡁䅉兙あ䝁䅫睢畂䍁䅁兙畂䝁䅑䅉睂䡁䅉睢歂䡁䅕睙あ䝁䅫睢畂䍁䅁睙療䝁䄰䅣桂䝁䄴兡求䡁䅍䅌杁䝁䅅杢歂䍁䅁睢灂䝁䅷杚灂䝁䅕䅢歂䍁䅁督求䡁䅉杤灂䝁䅍党穂䍁䅁睙療䝁䄰䅣桂䝁䄴兡求䡁䅍杌杁䕁䅅䅤獂䝁䅅督杁䕁䅕杢求䡁䅉睚㕂䍁䅁睕療䝁䅷兤あ䝁䅫睢畂䡁䅍䅉䩂䝁䄴睙畁䍁䅁睤桂䡁䅍䅉浂䝁䄸兤畂䝁䅑党歂䍁䅁兡畂䍁䅁杍睁䑁䅅睎杁䝁䅅杢歂䍁䅁兡穂䍁䅁䅡求䝁䅅䅚硂䡁䅕兙祂䡁䅑党祂䝁䅕䅚杁䝁䅫杢杁䕁䅅兤穂䡁䅑兡畂䍁䅷䅉啂䝁䅕䅥桂䡁䅍杌䅁乁啅䅁䥁䅃䅁兑あ䝁䄰睢穂䍁䅁兒畂䝁䅕杣湂䡁䅫䅉䑂䝁䄸杣睂䝁䄸杣桂䡁䅑兡療䝁䄴䅌杁䡁䅑睢湂䝁䅕䅤潂䝁䅕杣杁䡁䅣兡あ䝁䅧䅉灂䡁䅑督杁䡁䅍兤楂䡁䅍兡歂䝁䅫兙祂䝁䅫党穂䍁䅷䅉求䝁䄴睚桂䝁䅣党穂䍁䅁兡畂䍁䅁䅤潂䝁䅕䅉祂䝁䅕睚ㅂ䝁䅷兙あ䝁䅕䅚杁䝁䄴兙あ䡁䅕杣桂䝁䅷䅉湂䝁䅅督杁䝁䅑兡穂䡁䅑杣灂䝁䅉兤あ䝁䅫睢畂䍁䅷䅉桂䝁䄴䅚杁䡁䅁兡睂䝁䅕䅢灂䝁䄴党杁䝁䅅杢歂䍁䅁督あ䝁䄸杣桂䝁䅣党杁䝁䅉兤穂䝁䅫杢求䡁䅍督求䡁䅍䅉灂䝁䄴䅉あ䝁䅧党杁䙁䅕杢灂䡁䅑党歂䍁䅁睕あ䝁䅅䅤求䡁䅍杌杁䕁䅫䅤杁䝁䄸䅣求䡁䅉兙あ䝁䅕督杁䡁䅑䅡祂䝁䄸兤湂䝁䅧䅉あ䡁䅣睢杁䡁䅍党湂䝁䄰党畂䡁䅑督獁䍁䅁䅒灂䡁䅍䅤祂䝁䅫杙ㅂ䡁䅑兡療䝁䄴䅌杁䝁䅅杢歂䍁䅁䅕灂䡁䅁党獂䝁䅫杢求䍁䅁兙畂䝁䅑䅉呂䡁䅑睢祂䝁䅅睚求䍁䄴䅉啂䝁䅧党杁䕁䅑兡穂䡁䅑杣灂䝁䅉兤あ䝁䅫睢畂䍁䅁督求䝁䅣兢求䝁䄴䅤杁䝁䅫督杁䝁䅫杢㉂䝁䄸䅢㉂䝁䅕䅚杁䝁䅫杢杁䡁䅑䅡求䍁䅁杣求䝁䅣兤獂䝁䅅䅤求䝁䅑䅉畂䝁䅅䅤ㅂ䡁䅉兙獂䍁䅁睚桂䡁䅍䅉歂䝁䅫督あ䡁䅉兡楂䡁䅕䅤灂䝁䄸杢杁䝁䅅杢歂䍁䅁杣求䝁䅷兙あ䝁䅕䅚杁䡁䅍兙獂䝁䅕督杁䝁䄸䅣求䡁䅉兙あ䝁䅫睢畂䡁䅍䅉灂䝁䄴䅉求䝁䅫睚潂䡁䅑䅉穂䡁䅑兙あ䝁䅕督畁䍁䅁䅖潂䝁䅫督杁䡁䅍党湂䝁䄰党畂䡁䅑䅉歂䝁䅫督あ䡁䅉兡楂䡁䅕䅤求䡁䅍䅉畂䝁䅅䅤ㅂ䡁䅉兙獂䍁䅁睚桂䡁䅍䅉あ䝁䄸䅉桂䡁䅁䅣祂䝁䄸䅥灂䝁䄰兙あ䝁䅕䅢㕂䍁䅁睍畁䑁䅍䅉瑂䝁䅫䅢獂䝁䅫睢畂䍁䅁杣求䡁䅍兡歂䝁䅕杢あ䝁䅫兙獂䍁䅷䅉橂䝁䄸兢瑂䝁䅕杣橂䝁䅫兙獂䍁䅷䅉睂䡁䅕杙獂䝁䅫睙杁䝁䅅兤あ䝁䅧睢祂䝁䅫䅤㕂䍁䅷䅉桂䝁䄴䅚杁䝁䅫杢歂䡁䅕督あ䡁䅉兡桂䝁䅷䅉橂䡁䅕督あ䝁䄸兢求䡁䅉督㝁䍁䅁兙畂䝁䅑䅉療䡁䅣杢求䝁䅑䅉㍁䑁䅍䅌㉁䑁䅧兏杁䝁䄰兡獂䝁䅕督杁䝁䄸杚杁䡁䅕杢歂䝁䅕杣湂䡁䅉睢ㅂ䝁䄴䅚杁䝁䅑兡穂䡁䅑杣灂䝁䅉兤あ䝁䅫睢畂䍁䅁兙畂䝁䅑䅉あ䡁䅉兙畂䡁䅍兢灂䡁䅍督灂䝁䄸杢杁䝁䄰兙灂䝁䄴督畁䍁䅁䅖潂䝁䅕䅉兂䝁䅫䅣求䝁䅷兡畂䝁䅕䅉桂䝁䄴䅚杁䙁䅍䅤療䡁䅉兙湂䝁䅕䅉穂䝁䅕睚瑂䝁䅕杢あ䍁䅁党畂䝁䅣兙湂䝁䅕督杁䝁䅫杢杁䡁䅑䅡求䍁䅁䅣灂䡁䅁党獂䝁䅫杢求䍁䅁兙畂䝁䅑䅉穂䡁䅑睢祂䝁䅅睚求䍁䅁睢睂䝁䅕杣桂䡁䅑兡療䝁䄴督畁䍁䅁䅖潂䝁䅫督杁䡁䅍党湂䝁䄰党畂䡁䅑䅉あ䡁䅉兙畂䡁䅍䅣療䡁䅉䅤穂䍁䅁杢桂䡁䅑兤祂䝁䅅䅢杁䝁䅣兙穂䍁䅁杚療䡁䅉䅉あ䝁䅧兡祂䝁䅑䅉睂䝁䅅杣あ䝁䅫党穂䍁䅁兙畂䝁䅑䅉瑂䝁䅅杢桂䝁䅣党穂䍁䅁杚灂䡁䅙党杁䡁䅕杢歂䝁䅕杣湂䡁䅉睢ㅂ䝁䄴䅚杁䡁䅍䅤療䡁䅉兙湂䝁䅕䅉浂䝁䅅睙灂䝁䅷兡あ䝁䅫党穂䍁䅁兡畂䍁䅁䅖求䡁䅧兙穂䑁䅳䅉睂䡁䅉睢㉂䝁䅫䅚求䡁䅍䅉桂䝁䄴睙灂䝁䅷䅢桂䡁䅉入杁䡁䅍党祂䡁䅙兡橂䝁䅕督杁䝁䅍兤穂䡁䅑睢瑂䝁䅅杣㕂䍁䅁䅤療䍁䅁䅤潂䝁䅕䅉睂䝁䅫䅣求䝁䅷兡畂䝁䅕䅉灂䝁䄴䅚ㅂ䡁䅍䅤祂䡁䅫䅌杁䝁䅫杢橂䝁䅷兤歂䝁䅫杢湂䍁䅁䅣桂䡁䅉睡灂䝁䄴睚杁䝁䅅杣祂䝁䅅杢湂䝁䅕兢求䝁䄴䅤穂䍁䅷䅉獂䝁䅕杢歂䝁䅫杢湂䍁䅷䅉桂䝁䄴䅚杁䝁䅫杢㉂䝁䅕杢あ䝁䄸杣㕂䍁䅁督桂䝁䅷党穂䑁䅳䅉桂䝁䄴䅚杁䝁䄸睤畂䝁䅕䅚杁䑁䅕䅌㉁䑁䅑兎杁䝁䄰兡獂䝁䅕督杁䝁䄸杚杁䝁䅣兙穂䍁䅁䅤祂䝁䅅杢穂䝁䄰兡穂䡁䅍兡療䝁䄴䅉獂䝁䅫杢求䡁䅍杌杁䕁䅅䅤瑂䝁䄸督杁䕁䅕杢求䡁䅉睚㕂䍁䅁睑療䡁䅉䅣療䡁䅉兙あ䝁䅫睢畂䍁䅁睤桂䡁䅍䅉浂䝁䄸兤畂䝁䅑党歂䍁䅁兡畂䍁䅁免㕁䑁䅁李杁䝁䅅杢歂䍁䅁兡穂䍁䅁䅡求䝁䅅䅚硂䡁䅕兙祂䡁䅑党祂䝁䅕䅚杁䝁䅫杢杁䕁䅑兙獂䝁䅷兙穂䍁䅷䅉啂䝁䅕䅥桂䡁䅍杌䅁乁啉䅁䭂允䅁兑ㅂ䡁䅑䅡求䝁䄴䅤灂䝁䅍兙あ䝁䅫睢畂䑁䅳䅉䑂䝁䅷睢ㅂ䝁䅑䅉呂䝁䅕睙ㅂ䡁䅉兡あ䡁䅫睏杁䕁䅍杣求䝁䅑兡あ䍁䅁睑桂䡁䅉䅚穂䑁䅳䅉䕂䝁䅅䅤桂䍁䅁䅕祂䝁䄸䅤求䝁䅍䅤灂䝁䄸杢㝁䍁䅁杒灂䝁䄴䅤求䝁䅍䅡㝁䍁䅁兓畂䡁䅙睢灂䝁䅍党杁䕁䄰兙畂䝁䅅睚求䝁䄰党畂䡁䅑䅉呂䝁䄸杚あ䡁䅣兙祂䝁䅕睏杁䕁䄴党あ䡁䅣睢祂䝁䅳䅉呂䝁䅕睙ㅂ䡁䅉兡あ䡁䅫睏杁䕁䄸杢獂䝁䅫杢求䍁䅁䅕桂䡁䅫兢求䝁䄴䅤穂䑁䅳䅉兂䝁䅅入瑂䝁䅕杢あ䍁䅁杒桂䝁䅍兡獂䝁䅫䅤桂䡁䅑睢祂䍁䅁兒畂䝁䅅杙獂䝁䅕杣穂䅁䅁砲䅧䱁䅑䅁䉂䡁䅕䅤潂䝁䅕杢あ䝁䅫睙桂䡁䅑兡療䝁䄴睏杁䕁䅑兙あ䝁䅅䅉兂䡁䅉睢あ䝁䅕睙あ䝁䅫睢畂䑁䅳䅉兂䡁䅉睢橂䝁䅕督穂䍁䅁兑ㅂ䡁䅑睢瑂䝁䅅䅤灂䝁䄸杢㝁䍁䅁睕求䝁䅍兤祂䝁䅫䅤㕂䍁䅁兔桂䝁䄴兙湂䝁䅕兢求䝁䄴䅤㝁䍁䅁睔畂䝁䅷兡畂䝁䅕䅉兂䝁䅅入瑂䝁䅕杢あ䡁䅍䅁䉄睂䅁䅅䅅䕁䅅兤あ䝁䅧党畂䡁䅑兡橂䝁䅅䅤灂䝁䄸杢㝁䍁䅁兒畂䝁䅍杣㕂䡁䅁䅤灂䝁䄸杢㝁䍁䅁兒畂䝁䅑䅣療䝁䅫杢あ䍁䅁睕求䝁䅍兤祂䝁䅫䅤㕂䍁䅁兓畂䡁䅑党湂䡁䅉兡あ䡁䅫睏杁䕁䅑兙あ䝁䅅䅉兂䡁䅉睢あ䝁䅕睙あ䝁䅫睢畂䑁䅳䅉䑂䝁䅷睢ㅂ䝁䅑䅉䩂䝁䄴杚祂䝁䅅督あ䡁䅉兤橂䡁䅑兤祂䝁䅕睏杁䕁䅍䅢療䡁䅕䅚杁䙁䅍党橂䡁䅕杣灂䡁䅑入㝁䍁䅁杔求䡁䅑睤療䡁䅉睡杁䙁䅍党橂䡁䅕杣灂䡁䅑入㝁䍁䅁睒求䝁䄴兑䩂䅁䅁眯䅫䉁䉑䅁䉂䡁䅕䅤潂䝁䅕杢あ䝁䅫睙桂䡁䅑兡療䝁䄴睏杁䕁䅕杢歂䡁䅁睢灂䝁䄴䅤杁䙁䅍党橂䡁䅕杣灂䡁䅑入杁䕁䅫杢あ䝁䅕睚祂䝁䅫䅤㕂䑁䅳䅉䕂䝁䅅䅤桂䍁䅁䅕祂䝁䄸䅤求䝁䅍䅤灂䝁䄸杢㝁䍁䅁睑獂䝁䄸兤歂䍁䅁兓畂䝁䅙杣桂䡁䅍䅤祂䡁䅕睙あ䡁䅕杣求䑁䅳䅉䑂䝁䅷睢ㅂ䝁䅑䅉呂䝁䅕睙ㅂ䡁䅉兡あ䡁䅫睏杁䕁䄴党あ䡁䅣睢祂䝁䅳䅉呂䝁䅕睙ㅂ䡁䅉兡あ䡁䅫睏杁䙁䅍党橂䡁䅕杣灂䡁䅑入杁䕁䄰兙畂䝁䅅睚求䝁䄰党畂䡁䅑䅁㝃元䅁朳䅁䕁䅅兤あ䝁䅧睢祂䝁䅫来桂䡁䅑兡療䝁䄴䅉桂䝁䄴䅚杁䕁䅅睙橂䝁䅕督穂䍁䅁睑療䝁䄴䅤祂䝁䄸䅢㝁䍁䅁䅒桂䡁䅑兙杁䙁䅁杣療䡁䅑党橂䡁䅑兡療䝁䄴睏杁䕁䅫杢歂䡁䅕督あ䡁䅉兡桂䝁䅷䅉䉂䡁䅕䅤療䝁䄰兙あ䝁䅫睢畂䑁䅳䅉佂䝁䅕䅤㍂䝁䄸杣牂䍁䅁睕求䝁䅍兤祂䝁䅫䅤㕂䑁䅳䅉兂䡁䅉睢橂䝁䅕督穂䍁䅁兑ㅂ䡁䅑睢瑂䝁䅅䅤灂䝁䄸杢䅁乁卑䅁䥄䅃䅁兑ㅂ䡁䅑睢佂䝁䅅䅤灂䝁䄸杢獁䍁䅁兓畂䝁䅍杌獁䍁䅁䅤潂䡁䅉睢ㅂ䝁䅣䅡杁䝁䅫䅤穂䍁䅁督ㅂ䝁䅉督灂䝁䅑兡桂䡁䅉兡求䡁䅍䅌杁䝁䄸䅣求䡁䅉兙あ䝁䅕督杁䝁䅅督杁䝁䅅杢杁䝁䅅兤あ䝁䄸兢療䡁䅑兡㉂䝁䅕䅉祂䝁䅕䅤桂䝁䅫䅢求䡁䅉䅉灂䝁䄴䅉あ䝁䅧党杁䙁䅕杢灂䡁䅑党歂䍁䅁睕あ䝁䅅䅤求䡁䅍杌杁䙁䅑䅡求䍁䅁睙療䝁䄰䅣桂䝁䄴入杁䝁䄸䅣求䡁䅉兙あ䝁䅕督杁䡁䅑䅡祂䝁䄸兤湂䝁䅧䅉あ䝁䅧杣求䝁䅕䅉穂䝁䅕睚瑂䝁䅕杢あ䡁䅍杏杁䕁䅑睢瑂䝁䅕督あ䝁䅫睙獁䍁䅁兓瑂䡁䅁睢祂䡁䅑䅌杁䝁䅅杢歂䍁䅁䅕祂䝁䅕兢灂䡁䅕兢杁䕁䅷兤㑂䡁䅕杣㕂䍁䄴䅉䩂䡁䅑䅉療䝁䅙杚求䡁䅉督杁䝁䅅䅉祂䝁䅅杢湂䝁䅕䅉療䝁䅙䅉桂䡁䅕䅤療䝁䄰睢あ䝁䅫杤求䍁䅁䅣祂䝁䄸䅚ㅂ䝁䅍䅤穂䍁䅁兙畂䝁䅑䅉穂䝁䅕杣㉂䝁䅫睙求䡁䅍䅌杁䝁䅫杢橂䝁䅷兤歂䝁䅫杢湂䍁䅁杢求䡁䅣䅉桂䝁䄴䅚杁䡁䅕督求䝁䅑䅉㉂䝁䅕䅡灂䝁䅍䅢求䡁䅍睏杁䝁䅅杢歂䍁䅁䅣桂䡁䅉䅤穂䍁䅁兙畂䝁䅑䅉穂䝁䅕杣㉂䝁䅫睙求䡁䅍䅌杁䡁䅍兤橂䝁䅧䅉桂䡁䅍䅉桂䡁䅕䅤療䝁䄰睢あ䝁䅫杤求䍁䅁杣求䡁䅁兙灂䡁䅉䅉桂䝁䄴䅚杁䝁䄰兙灂䝁䄴䅤求䝁䄴兙畂䝁䅍党獁䍁䅁兙畂䝁䅑䅉㍂䝁䅧睢獂䝁䅕督桂䝁䅷党杁䡁䅁兙祂䡁䅑督杁䝁䅅杢歂䍁䅁睙療䝁䅷䅢灂䡁䅍兡療䝁䄴䅉穂䝁䅕杣㉂䝁䅫睙求䡁䅍杌杁䙁䅑䅡求䍁䅁睙療䝁䄰䅣桂䝁䄴入杁䝁䅅䅢穂䝁䄸䅉睂䡁䅉睢㉂䝁䅫䅚求䡁䅍䅉桂䡁䅕䅤療䝁䄰睢あ䝁䅫杤求䍁䅁杚灂䝁䄴兙畂䝁䅍党杁䝁䅅杢歂䍁䅁兡畂䡁䅍兤祂䝁䅅杢橂䝁䅕䅉睂䡁䅉睢歂䡁䅕睙あ䡁䅍䅉橂䝁䄸兢睂䡁䅉兡穂䝁䅫杢湂䍁䅁杤求䝁䅧兡橂䝁䅷党杁䡁䅍党祂䡁䅙兡橂䝁䅕督杁䝁䅅杢歂䍁䅁睢あ䝁䅧党祂䍁䅁䅣祂䝁䄸䅤求䝁䅍䅤灂䝁䄸杢杁䡁䅁杣療䝁䅑兤橂䡁䅑督㝁䍁䅁兙畂䝁䅑䅉灂䝁䄴䅚灂䡁䅉党橂䡁䅑䅉浂䝁䅫杢桂䝁䄴睙灂䝁䄴睚杁䝁䅙睢祂䍁䅁杤求䝁䅧兡橂䝁䅷党穂䍁䅷䅉桂䡁䅍䅉㍂䝁䅕䅢獂䍁䅁兙穂䍁䅁兙祂䡁䅉兙畂䝁䅣党穂䍁䅁杚灂䝁䄴兙畂䝁䅍党杁䝁䅙睢祂䍁䅁杤求䝁䅧兡橂䝁䅷党杁䡁䅁兤祂䝁䅍䅡桂䡁䅍党穂䍁䅁䅤潂䡁䅉睢ㅂ䝁䅣䅡杁䡁䅑䅡灂䡁䅉䅚瑁䡁䅁兙祂䡁䅑入杁䝁䅙兡畂䝁䅅杢橂䝁䅕䅉穂䝁䄸兤祂䝁䅍党穂䍁䄴䅉䩂䡁䅑䅉療䡁䅣杢穂䍁䅁兙畂䝁䅑䅉療䡁䅁党祂䝁䅅䅤求䡁䅍䅉畂䝁䅕睤杁䡁䅙党潂䝁䅫睙獂䝁䅕䅉浂䡁䅉兙畂䝁䅍䅡灂䡁䅍党穂䍁䅁杚祂䝁䄸兢杁䡁䅍䅤療䡁䅉党穂䍁䅁䅢療䝁䅍兙あ䝁䅕䅚杁䡁䅁杣灂䝁䄰兙祂䝁䅫䅢㕂䍁䅁兡畂䍁䅁兢求䡁䅑杣療䡁䅁睢獂䝁䅫䅤桂䝁䄴䅉瑂䝁䅅杣牂䝁䅕䅤穂䍁䅁兡畂䍁䅁䅤潂䝁䅕䅉呂䡁䅕杢楂䝁䅕䅢あ䍁䅁杣求䝁䅣兡療䝁䄴䅌杁䝁䅅督杁䡁䅣党獂䝁䅷䅉桂䡁䅍䅉䉂䡁䅕䅤療䕁䄴兙あ䝁䅫睢畂䍁䄰杙祂䝁䅅杢歂䝁䅕䅚杁䝁䅍睢獂䝁䅷兡穂䝁䅫睢畂䍁䅁睙求䝁䄴䅤求䡁䅉督獁䍁䅁兑ㅂ䡁䅑睢佂䝁䅅䅤灂䝁䄸杢杁䙁䅕睕䉂䍁䅁兤穂䝁䅕䅚杁䡁䅙党潂䝁䅫睙獂䝁䅕䅉穂䡁䅑睢祂䝁䅕督獁䍁䅁兑ㅂ䡁䅑睢佂䝁䅅䅤灂䝁䄸杢瑁䝁䅉杣桂䝁䄴䅚求䝁䅑䅉桂䡁䅕䅤療䝁䄰睢あ䝁䅫杤求䍁䅁兙ㅂ䝁䅍䅤灂䝁䄸杢杁䝁䄸䅣求䡁䅉兙あ䝁䅫睢畂䡁䅍䅌杁䝁䅅杢歂䍁䅁䅣桂䡁䅉䅤穂䍁䅁䅚灂䡁䅍䅤祂䝁䅫杙ㅂ䡁䅑兡療䝁䄴䅉橂䝁䅕杢あ䝁䅕杣穂䍁䄴䅉啂䝁䅧党杁䝁䅍睢瑂䡁䅁兙畂䡁䅫䅉㍂䝁䅅督杁䝁䅙睢祂䝁䄰党祂䝁䅷入杁䝁䅳杢療䡁䅣杢杁䝁䅅督杁䙁䅉党睂䡁䅕杙獂䝁䅫睙杁䕁䅫杢歂䡁䅕督あ䡁䅉兡求䡁䅍䅌杁䕁䅫杢橂䍁䄴䅉桂䝁䄴䅚杁䝁䅍䅡桂䝁䄴睚求䝁䅑䅉灂䡁䅑督杁䝁䄴兙瑂䝁䅕䅉あ䝁䄸䅉䉂䡁䅕䅤療䕁䄴兙あ䝁䅫睢畂䍁䅷䅉䩂䝁䄴睙畁䍁䅁兡畂䍁䅁免㕁䑁䅫兏畁䍁䅁兑ㅂ䡁䅑睢佂䝁䅅䅤灂䝁䄸杢獁䍁䅁兓畂䝁䅍杌杁䡁䅣兙穂䍁䅁兡畂䝁䅍睢祂䡁䅁睢祂䝁䅅䅤求䝁䅑䅉灂䝁䄴䅉硁䑁䅫䅏睁䍁䅁兙畂䝁䅑䅉灂䡁䅍䅉潂䝁䅕兙歂䡁䅅兤桂䡁䅉䅤求䡁䅉党歂䍁䅁兡畂䍁䅁杒療䡁䅉䅤杁䕁䅷兙ㅂ䝁䅑党祂䝁䅑兙獂䝁䅕䅌杁䕁䅙䅢療䡁䅉兡歂䝁䅅杌䅁䕁啳䅁䅄杄䅁兑ㅂ䡁䅑睢慂䝁䄸杢求䍁䅷䅉䩂䝁䄴睙畁䍁䅁杣求䡁䅑兙灂䝁䅷督杁䝁䅅杢歂䍁䅁䅚灂䡁䅍䅤祂䝁䅫杙ㅂ䡁䅑党穂䍁䅁兙ㅂ䡁䅑睢瑂䝁䄸䅤灂䡁䅙党杁䡁䅉党睂䝁䅷兙橂䝁䅕兢求䝁䄴䅤杁䡁䅁兙祂䡁䅑督杁䝁䅅杢歂䍁䅁兙橂䝁䅍党穂䡁䅍睢祂䝁䅫党穂䍁䅁兡畂䍁䅁䅤潂䝁䅕䅉噂䝁䄴兡あ䝁䅕䅚杁䙁䅍䅤桂䡁䅑党穂䍁䅷䅉乂䝁䅕䅥灂䝁䅍睢獁䍁䅁兙畂䝁䅑䅉䍂䡁䅉兙㙂䝁䅫䅢畁䍁䅁䅖潂䝁䅕䅉橂䝁䄸兢睂䝁䅅杢㕂䍁䅁䅣祂䝁䄸杤灂䝁䅑党穂䍁䅁杤桂䡁䅉兡療䡁䅕督杁䡁䅁杣療䝁䅑兤橂䡁䅑督杁䝁䅙睢祂䍁䅁睙桂䡁䅉督獁䍁䅁督睂䝁䄸杣あ䍁䅁兤あ䝁䅫䅢灂䡁䅑入杁䡁䅙党潂䝁䅫睙獂䝁䅕督獁䍁䅁杤桂䝁䄴督獁䍁䅁兙畂䝁䅑䅉獂䝁䅫睚潂䡁䅑䅉あ䡁䅉兤橂䝁䅳督獁䍁䅁兡畂䝁䅍䅢ㅂ䝁䅑兡畂䝁䅣䅉畂䝁䅕睤杁䝁䅅杢歂䍁䅁杣求䝁䄰兙畂䡁䅕杚桂䝁䅍䅤ㅂ䡁䅉党歂䍁䅁兙ㅂ䡁䅑睢瑂䝁䄸䅤灂䡁䅙党杁䝁䅧兙祂䝁䅑䅉睂䝁䅅杣あ䡁䅍䅌杁䝁䄰兙灂䝁䄴䅤求䝁䄴兙畂䝁䅍党杁䝁䅫䅤求䝁䄰督獁䍁䅁兙橂䝁䅍党穂䡁䅍睢祂䝁䅫党穂䍁䅷䅉桂䝁䄴䅚杁䝁䄴睢畂䍁䄰兙ㅂ䡁䅑睢瑂䝁䄸䅤灂䡁䅙党杁䡁䅁杣療䝁䅑兤橂䡁䅑督畁䍁䅁兓あ䍁䅁兙獂䡁䅍睢杁䝁䄸杚浂䝁䅕杣穂䍁䅁兑癁䕁䅍䅉橂䝁䄸兢睂䡁䅉党穂䡁䅍睢祂䡁䅍䅌杁䝁䅉兙あ䡁䅑党祂䝁䅫党穂䍁䅁兙畂䝁䅑䅉桂䝁䅍睙求䡁䅍督療䡁䅉兡求䡁䅍䅌杁䝁䅉党桂䡁䅉兡畂䝁䅣督獁䍁䅁杙求䝁䅷䅤穂䍁䅁兙畂䝁䅑䅉潂䝁䄸督求䡁䅍䅌杁䝁䅍兙獂䝁䅫䅣求䡁䅉督獁䍁䅁睙潂䝁䅅督穂䝁䅫督獁䍁䅁睙獂䡁䅕䅤橂䝁䅧党穂䍁䅷䅉䑂䙁䅙䅉桂䡁䅧䅢求䡁䅍䅌杁䝁䅕杢湂䝁䅫杢求䡁䅍䅌杁䝁䅙兤求䝁䅷䅉睂䡁䅕兢睂䡁䅍䅌杁䝁䅙兤穂䝁䅕督獁䍁䅁兡湂䝁䄴兡あ䝁䅫睢畂䍁䅁兙畂䝁䅑䅉獂䝁䅫睚潂䡁䅑兡畂䝁䅣䅉睂䡁䅉睢歂䡁䅕睙あ䡁䅍䅌杁䝁䄰兤浂䝁䅙䅢求䡁䅉督獁䍁䅁杣桂䝁䅑兡桂䡁䅑睢祂䡁䅍䅌杁䡁䅍䅤桂䡁䅉䅤求䡁䅉督杁䝁䅅杢歂䍁䅁兙獂䡁䅑党祂䝁䄴兙あ䝁䄸杣穂䍁䅷䅉あ䝁䅧党祂䝁䄰睢穂䡁䅑兙あ䡁䅍䅌杁䝁䅅杢歂䍁䅁睤桂䡁䅑党祂䍁䅁䅣ㅂ䝁䄰䅣穂䍁䅷䅉桂䡁䅍䅉㍂䝁䅕䅢獂䍁䅁兙穂䍁䅁䅤灂䡁䅉党杁䡁䅉党睂䝁䅅兡祂䡁䅍杌杁䕁䅫杢杁䝁䅅䅚歂䝁䅫䅤灂䝁䄸杢獁䍁䅁䅤潂䝁䅕䅉橂䝁䄸兢睂䝁䅅杢㕂䍁䅁䅣祂䝁䄸杤灂䝁䅑党穂䍁䅁兢桂䝁䅫杢あ䝁䅕杢桂䝁䄴睙求䍁䅁䅣祂䝁䄸䅚ㅂ䝁䅍䅤穂䍁䅷䅉穂䡁䅕睙潂䍁䅁兙穂䍁䅁兙畂䡁䅑兡浂䡁䅉党求䡁䅯党杁䝁䅅杢歂䍁䅁睤灂䝁䄴䅚穂䝁䅧兡求䝁䅷䅚杁䡁䅣兙穂䝁䅧党祂䍁䅁杚獂䡁䅕兡歂䡁䅍睏杁䝁䅉杣桂䝁䅳党杁䝁䅑杣ㅂ䝁䄰督獁䍁䅁杣療䡁䅑睢祂䡁䅍䅌杁䡁䅍䅡療䝁䅕督獁䍁䅁兙畂䝁䅑䅉睂䝁䅅䅚穂䑁䅳䅉楂䡁䅉兙牂䝁䅕䅉桂䝁䄴䅚杁䡁䅁睢㍂䝁䅕杣杁䡁䅍䅤求䝁䅕杣灂䝁䄴睚杁䝁䅙䅢ㅂ䝁䅫䅚穂䍁䅷䅉桂䝁䄴䅚杁䝁䄸兡獂䍁䅁兙畂䝁䅑䅉浂䡁䅕党獂䍁䅁兙歂䝁䅑兡あ䝁䅫杤求䡁䅍睏杁䝁䄸兡獂䍁䅁兙畂䝁䅑䅉あ䡁䅉兙畂䡁䅍兢灂䡁䅍督灂䝁䄸杢杁䝁䅙䅢ㅂ䝁䅫䅚穂䑁䅳䅉療䝁䅫䅢獁䍁䅁睙桂䝁䅉兡畂䍁䅷䅉桂䝁䅫杣獁䍁䅁杚ㅂ䝁䅕䅢獁䍁䅁兙畂䝁䅑䅉あ䡁䅉兙畂䡁䅍兢灂䡁䅍督灂䝁䄸杢杁䝁䅙兡獂䡁䅑党祂䡁䅍睏杁䝁䄸䅥㕂䝁䅣党畂䍁䅁督求䝁䄴督療䡁䅉督㝁䍁䅁䅣桂䝁䅫杢あ䡁䅍䅉桂䝁䄴䅚杁䝁䅅睙橂䝁䅕督穂䝁䄸杣灂䝁䅕督㝁䍁䅁杣求䝁䅙杣灂䝁䅣党祂䝁䅅杢あ䡁䅍䅉桂䝁䄴䅚杁䝁䅅睙橂䝁䅕督穂䝁䄸杣灂䝁䅕督㝁䍁䅁督潂䝁䄸睙牂䍁䅁兙楂䡁䅍睢祂䝁䅉党祂䡁䅍䅉桂䝁䄴䅚杁䡁䅍䅤祂䡁䅕䅤穂䑁䅳䅉穂䡁䅁兙祂䝁䅳䅉睂䝁䅷兤湂䡁䅍䅉桂䝁䄴䅚杁䡁䅣兡祂䝁䅕督㝁䍁䅁兙畂䝁䅑䅉㍂䝁䅫杢歂䡁䅍䅡灂䝁䅕䅢歂䍁䅁睤灂䡁䅁党祂䡁䅍杌杁䕁䅙兤祂䡁䅑䅡求䡁䅉䅌杁䝁䅫䅤杁䝁䄸杚浂䝁䅕杣穂䍁䅁兙灂䡁䅉䅉浂䡁䅉党穂䝁䅧党畂䝁䅕杣穂䍁䅷䅉橂䝁䅕䅢獂䍁䅁䅣潂䝁䄸杢求䍁䅁兙橂䝁䅍党穂䡁䅍睢祂䝁䅫党穂䍁䅷䅉歂䡁䅉兡畂䝁䅳督杁䝁䅅杢歂䍁䅁督畂䝁䅅睙牂䡁䅍䅌杁䝁䅙䅢療䝁䄸杣杁䝁䄰兙あ䡁䅍䅉桂䝁䄴䅚杁䡁䅍党桂䡁䅑䅉橂䝁䄸杤求䡁䅉督獁䍁䅁兡畂䡁䅑党祂䝁䅫睢祂䍁䅁兙畂䝁䅑䅉求䡁䅧䅤求䡁䅉兡療䡁䅉䅉桂䝁䅍睙求䡁䅍督療䡁䅉兡求䡁䅍䅌杁䝁䄰兡祂䡁䅉睢祂䡁䅍䅌杁䡁䅁党祂䝁䅙睢祂䝁䄰兙畂䝁䅍党杁䡁䅁杣療䝁䅑兤橂䡁䅑督獁䍁䅁䅣祂䝁䄸䅤求䝁䅍䅤桂䝁䄴䅤穂䍁䅁兙畂䝁䅑䅉橂䝁䅷党桂䝁䄴党祂䡁䅍䅌杁䡁䅍党桂䝁䅷兙畂䡁䅑督杁䝁䅅杢歂䍁䅁兙歂䝁䅧党穂䝁䅫杤求䡁䅍䅌杁䡁䅍䅤求䝁䅕杣灂䝁䄴睚杁䡁䅣䅡求䝁䅕䅢杁</t>
  </si>
  <si>
    <t>䝁䅍睢㉂䝁䅕杣穂䍁䅷䅉あ䝁䄸睢獂䡁䅍䅌杁䡁䅙党潂䝁䅫睙獂䝁䅕䅉求䝁䄴䅤求䡁䅉䅤桂䝁䅫杢瑂䝁䅕杢あ䍁䅁督㕂䡁䅍䅤求䝁䄰督獁䍁䅁兙畂䝁䅑䅉㍂䝁䅅督潂䍁䅁兙畂䝁䅑䅉㍂䝁䅅䅥杁䡁䅁杣療䝁䅑兤橂䡁䅑督獁䍁䅁兙穂䍁䅁睤求䝁䅷䅢杁䝁䅅督杁䡁䅑睢㍂䝁䅫杢湂䍁䅁督求䡁䅉杤灂䝁䅍党穂䍁䄴䅉䉂䝁䅑䅚灂䡁䅑兡療䝁䄴兙獂䝁䅷入獁䍁䅁䅤潂䝁䅕䅉橂䝁䄸兢睂䝁䅅杢㕂䍁䅁䅣祂䝁䄸杤灂䝁䅑党穂䍁䅁兙杁䡁䅍兙獂䝁䅕督杁䡁䅁杣療䝁䅣杣桂䝁䄰䅉あ䝁䅧兙あ䍁䅁睢浂䝁䅙党祂䡁䅍䅉橂䝁䄸兢瑂䝁䅕杣橂䝁䅫兙獂䍁䅁睙祂䝁䅕䅚灂䡁䅑䅉桂䝁䄴䅚杁䝁䅑党獂䝁䅫杤求䡁䅉入杁䝁䄸杚杁䡁䅁兙祂䡁䅑督杁䝁䅅杢歂䍁䅁睢あ䝁䅧党祂䍁䅁䅣祂䝁䄸䅚ㅂ䝁䅍䅤穂䑁䅳䅉穂䝁䅕䅢獂䡁䅍䅉桂䡁䅕䅤療䝁䄰睢あ䝁䅫杤求䍁䅁䅚灂䝁䅅睚畂䝁䄸督あ䝁䅫睙獁䍁䅁杣求䡁䅁兙灂䡁䅉䅌杁䝁䅍睢獂䝁䅷兡穂䝁䅫睢畂䍁䅷䅉桂䝁䄴䅚杁䡁䅍䅡療䡁䅁䅉瑂䝁䅅杢桂䝁䅣党瑂䝁䅕杢あ䍁䅁兡畂䝁䅙睢祂䝁䄰兙あ䝁䅫睢畂䍁䅁督療䝁䅙䅤㍂䝁䅅杣求䍁䅁兤畂䝁䅑党祂䍁䅁䅤潂䝁䅕䅉䉂䕁䅷䅔䕂䕁䅅䅖䉂䍁䅁杙祂䝁䅅杢歂䍁䅁䅤潂䡁䅉睢ㅂ䝁䅣䅡杁䝁䅅䅢獂䝁䅑兙あ䝁䅅杌橂䝁䄸兢㝁䍁䅁䅒ㅂ䡁䅉兙獂䝁䅅督あ䍁䅁杙祂䝁䅅杢歂䝁䅕䅚杁䡁䅁杣療䝁䅑兤橂䡁䅑督杁䡁䅑䅡祂䝁䄸兤湂䝁䅧䅉歂䡁䅕杣桂䝁䅷兙穂䡁䅑䅣桂䡁䅉䅤穂䍁䄴睙療䝁䄰睏杁䝁䅅杢歂䍁䅁兙ㅂ䡁䅑睢瑂䝁䄸䅤灂䡁䅙党杁䝁䅧兙祂䝁䅑䅉睂䝁䅅杣あ䡁䅍䅌杁䝁䄰兙灂䝁䄴䅤求䝁䄴兙畂䝁䅍党杁䝁䅫䅤求䝁䄰督獁䍁䅁兙橂䝁䅍党穂䡁䅍睢祂䝁䅫党穂䍁䅷䅉桂䝁䄴䅚杁䝁䄴睢畂䍁䄰兙ㅂ䡁䅑睢瑂䝁䄸䅤灂䡁䅙党杁䡁䅁杣療䝁䅑兤橂䡁䅑督杁䡁䅑䅡祂䝁䄸兤湂䝁䅧䅉桂䡁䅕䅤療䡁䅯睢畂䝁䅕杌橂䝁䄸兢畁䍁䅁兑ㅂ䡁䅑睢慂䝁䄸杢求䍁䅷䅉䩂䝁䄴睙畁䍁䅁睤桂䡁䅍䅉浂䝁䄸兤畂䝁䅑党歂䍁䅁兡畂䍁䅁免㕁䑁䅣兏杁䝁䅅杢歂䍁䅁兡穂䍁䅁䅡求䝁䅅䅚硂䡁䅕兙祂䡁䅑党祂䝁䅕䅚杁䝁䅫杢杁䕁䄰党瑂䡁䅁䅡灂䡁䅍䅌杁䙁䅑党畂䝁䄴党穂䡁䅍党求䍁䄴䅁坄䅆䅁䅯䄸䕁䅅兤あ䝁䄸䅚求䡁䅍睡獁䍁䅁兓畂䝁䅍杌杁䡁䅁杣療䡁䅙兡歂䝁䅕督杁䑁䅍䅒杁䝁䅑党穂䝁䅫睚畂䍁䅷䅉求䝁䄴睚灂䝁䄴党求䡁䅉兡畂䝁䅣䅌杁䝁䅅杢歂䍁䅁党畂䡁䅑党祂䡁䅑兙灂䝁䄴兢求䝁䄴䅤杁䡁䅑党橂䝁䅧杢療䝁䅷睢湂䡁䅫䅉穂䝁䄸䅢ㅂ䡁䅑兡療䝁䄴督杁䡁䅣睢祂䝁䅷䅚㍂䝁䅫䅚求䍁䄴䅉啂䝁䅧党杁䝁䅍睢瑂䡁䅁兙畂䡁䅫䅉療䝁䅙杚求䡁䅉督杁䕁䅅兤あ䝁䄸睑䉂䕁䅑䅉䑂䝁䅫杤灂䝁䅷䅉穁䕁䅑䅌杁䝁䅅䅉穂䡁䅕杣㉂䝁䅕入灂䝁䄴睚獁䍁䅁䅚求䡁䅍兡湂䝁䄴䅌杁䝁䅅杢桂䝁䅷入穂䝁䅫督獁䍁䅁兙畂䝁䅑䅉歂䝁䄸睙ㅂ䝁䄰党畂䡁䅑兙あ䝁䅫睢畂䍁䅁督療䝁䅷兤あ䝁䅫睢畂䍁䅁杚療䡁䅉䅉獂䝁䅅杢歂䍁䅁䅚求䡁䅙党獂䝁䄸䅣瑂䝁䅕杢あ䍁䅷䅉あ䡁䅉兙畂䡁䅍䅣療䡁䅉䅤桂䡁䅑兡療䝁䄴䅌杁䝁䅅杢歂䍁䅁党畂䡁䅙兡祂䝁䄸杢瑂䝁䅕杢あ䝁䅅䅢杁䡁䅁杣療䝁䅯党橂䡁䅑督㝁䍁䅁兑ㅂ䡁䅑睢歂䝁䅕督牂䍁䅁村ㅂ䝁䅫䅢歂䍁䅷䅉睂䡁䅉睢㉂䝁䅫䅚求䡁䅍䅉桂䍁䅁䅤療䝁䄸䅢穂䝁䅕䅤杁䝁䅙睢祂䍁䅁兢桂䝁䄴兙湂䝁䅫杢湂䍁䅷䅉穂䝁䅧兙祂䝁䅫杢湂䍁䅷䅉桂䝁䄴䅚杁䝁䅅睙橂䝁䅕督穂䝁䅫杢湂䍁䅁䅣祂䝁䄸条求䝁䅍䅤杁䝁䅑睢橂䡁䅕兢求䝁䄴䅤穂䍁䅁杚療䡁䅉䅉穂䡁䅑杣求䝁䅅兢獂䝁䅫杢求䝁䅑䅉㍂䝁䄸杣牂䝁䅙䅢療䡁䅣督杁䝁䅉党あ䡁䅣党求䝁䄴䅉あ䝁䅧党杁䝁䄸杚浂䝁䅫睙求䍁䅷䅉あ䡁䅉兙灂䝁䅷党祂䍁䅷䅉桂䝁䄴䅚杁䝁䅯睢楂䡁䅍兡あ䝁䅕睏杁䙁䅉党㉂䝁䅫䅤獁䍁䅁兙杁䡁䅍睢浂䡁䅑睤桂䡁䅉党杁䝁䅉兤灂䝁䅷䅤杁䝁䅙睢祂䍁䅁村ㅂ䝁䅫䅢歂䝁䅫杢湂䍁䅁兓畂䝁䅙睢祂䝁䄰兙あ䝁䅫睢畂䍁䅁兔療䝁䅑党獂䝁䅫杢湂䍁䅁䅤療䍁䅁䅡求䝁䅷䅣杁䡁䅁杣療䝁䅙党穂䡁䅍兡療䝁䄴兙獂䡁䅍䅉歂䝁䅕督灂䝁䅣杢獁䍁䅁杙ㅂ䝁䅫䅢歂䍁䅷䅉桂䝁䄴䅚杁䝁䄰兙灂䝁䄴䅤桂䝁䅫杢杁䝁䅧兡湂䝁䅧党祂䍁䄰兣ㅂ䝁䅅䅢灂䡁䅑入獁䍁䅁兢療䡁䅉党杁䝁䅕杢求䡁䅉睚㕂䍁䄰党浂䝁䅙兡橂䝁䅫党畂䡁䅑䅉楂䡁䅕兡獂䝁䅑兡畂䝁䅣督㝁䍁䅁兑ㅂ䡁䅑睢歂䝁䅕督牂䍁䅁村䩂䕁䄰䅉䑂䝁䄸䅢獂䝁䅅杙療䡁䅉兙あ䝁䅕䅉兂䡁䅉睢獁䍁䅁睙獂䝁䄸兤歂䍁䄰杙桂䡁䅍党歂䍁䅁䅚求䡁䅍兡湂䝁䄴䅉橂䝁䄸䅢獂䝁䅅杙療䡁䅉兙あ䝁䅫睢畂䍁䅁兙畂䝁䅑䅉歂䝁䅕督灂䝁䅣杢杁䝁䄰兙畂䝁䅅睚求䝁䄰党畂䡁䅑䅉穂䝁䄸杚あ䡁䅣兙祂䝁䅕睏杁䝁䅅杢歂䍁䅁村ㅂ䝁䅫䅢歂䝁䅫杢湂䕁䅍睢畂䝁䄴党橂䡁䅑党歂䍁䅷䅉桂䍁䅁睕桂䝁䅅睕杁䡁䅁杣求䝁䅍睢畂䡁䅍䅤祂䡁䅕睙あ䝁䅫睢畂䍁䅁督療䝁䅷兤あ䝁䅫睢畂䍁䄴䅉䩂䡁䅑䅉桂䝁䅷督療䍁䅁䅣祂䝁䄸杤灂䝁䅑党穂䍁䅁兑ㅂ䡁䅑睢䑂䕁䅅䅒杁䡁䅍睢浂䡁䅑睤桂䡁䅉党獁䍁䅁兙杁䝁䅍兤穂䡁䅑睢瑂䝁䅫来桂䝁䅉䅢求䍁䅁兙畂䝁䅑䅉求䡁䅧䅤求䝁䄴督灂䝁䅉䅢求䍁䅁睑䉂䕁䅑䅉桂䡁䅁䅣獂䝁䅫睙桂䡁䅑兡療䝁䄴䅉浂䝁䄸杣杁䡁䅁杣療䝁䅙党穂䡁䅍兡療䝁䄴兙獂䍁䅁䅚求䡁䅍兡湂䝁䄴䅌杁䝁䅑杣桂䝁䅙䅤灂䝁䄴睚獁䍁䅁䅚求䡁䅑兙灂䝁䅷兡畂䝁䅣䅌杁䝁䅅杢歂䍁䅁杤灂䡁䅍兤桂䝁䅷兡㙂䝁䅅䅤灂䝁䄸杢㝁䍁䅁兑ㅂ䡁䅑睢䑂䕁䅅䅒杁䕁䅷䅖獁䍁䅁兙杁䝁䅑杣桂䝁䅙䅤灂䝁䄴睚杁䝁䅅杢歂䍁䅁䅚求䡁䅑兙灂䝁䅷兡畂䝁䅣䅉穂䝁䄸杚あ䡁䅣兙祂䝁䅕睏杁䕁䅙兤穂䝁䅫睢畂䍁䅷䅉桂䍁䅁睍䕂䍁䅁睑䉂䕁䅑䅌杁䝁䅍睢瑂䡁䅁兤あ䝁䅕杣瑁䝁䅅兡歂䝁䅕䅚杁䝁䄰兙畂䡁䅕杚桂䝁䅍䅤ㅂ䡁䅉兡畂䝁䅣䅌杁䝁䅅杢歂䍁䅁睙療䝁䄰䅣ㅂ䡁䅑党祂䍁䄰兙灂䝁䅑党歂䍁䅁党畂䝁䅣兡畂䝁䅕党祂䝁䅫杢湂䍁䅁䅤療䝁䄸䅢㝁䍁䅁兓畂䡁䅙党畂䡁䅑睢祂䍁䅷䅉桂䍁䅁督療䝁䅙䅤㍂䝁䅅杣求䍁䅁督療䝁䅷兤あ䝁䅫睢畂䍁䅷䅉あ䝁䅧兙あ䍁䅁睢浂䝁䅙党祂䡁䅍䅉桂䍁䅁督求䡁䅑䅉療䝁䅙䅉あ䝁䄸睢獂䡁䅍䅉浂䝁䄸杣杁䑁䅍䅒杁䝁䄰党橂䝁䅧兙畂䝁䅫睙桂䝁䅷䅉歂䝁䅕督灂䝁䅣杢獁䍁䅁督灂䝁䄰兤獂䝁䅅䅤灂䝁䄸杢獁䍁䅁兙畂䝁䅅䅢㕂䡁䅍兡穂䍁䅷䅉あ䝁䄸睢獂䝁䅫杢湂䍁䅷䅉㉂䝁䅫督ㅂ䝁䅅䅢灂䡁䅯兙あ䝁䅫睢畂䍁䅷䅉桂䝁䄴䅚杁䝁䅑睢橂䡁䅕兢求䝁䄴䅤桂䡁䅑兡療䝁䄴睏杁䝁䅅杢歂䍁䅁杖桂䡁䅕䅢あ䍁䅷䅉桂䍁䅁䅚桂䡁䅑兙杁䝁䄰兙畂䝁䅅睚求䝁䄰党畂䡁䅑䅉穂䝁䄸杚あ䡁䅣兙祂䝁䅕䅌杁䝁䅙睢祂䍁䅁兢桂䝁䄴兙湂䝁䅫杢湂䍁䅁䅚桂䡁䅑兙杁䝁䅫杢杁䝁䄸杢求䍁䅁睙求䝁䄴䅤祂䝁䅅䅢杁䝁䅷睢橂䝁䅅䅤灂䝁䄸杢獁䍁䅁兙橂䝁䅍党獂䝁䅕杣桂䡁䅑党杁䝁䅑党穂䝁䅫睚畂䍁䅁䅣祂䝁䄸睙求䡁䅍督求䡁䅍䅌杁䝁䅅杢歂䍁䅁督あ䡁䅉党桂䝁䄰䅢灂䝁䄴党杁䝁䅫杢あ䝁䅕杣畂䝁䅅䅢癁䝁䅕䅥あ䝁䅕杣畂䝁䅅䅢杁䝁䅍睢獂䝁䅷兙楂䝁䄸杣桂䡁䅑兡療䝁䄴杌杁䕁䅫杢杁䝁䅅䅚歂䝁䅫䅤灂䝁䄸杢獁䍁䅁䅤潂䝁䅕䅉橂䝁䄸兢睂䝁䅅杢㕂䍁䅁睢浂䝁䅙党祂䡁䅍䅉䝂䝁䅷睢㍂䍁䅁䅕祂䝁䄸䅚ㅂ䝁䅍䅤灂䝁䄸杢杁䙁䅑杣桂䝁䅍睡灂䝁䄴睚獁䍁䅁睙獂䝁䄸兤歂䍁䄰杙桂䡁䅍党歂䍁䅁督療䝁䅙䅤㍂䝁䅅杣求䍁䅁杚療䡁䅉䅉祂䝁䅕杤灂䝁䅕睤杁䝁䅅杢歂䍁䅁䅣祂䝁䄸䅚ㅂ䝁䅍䅤灂䝁䄸杢杁䡁䅑杣桂䝁䅍睡灂䝁䄴睚㝁䍁䅁兔桂䡁䅫兙杁䡁䅍睢浂䡁䅑睤桂䡁䅉党獁䍁䅁睤潂䝁䅫睙潂䍁䅁䅣祂䝁䄸杤灂䝁䅑党穂䍁䅁睍䕂䍁䅁兢療䝁䅑党獂䝁䅫杢湂䍁䅷䅉桂䝁䄴兡瑂䝁䅅䅤灂䝁䄸杢獁䍁䅁党浂䝁䅙党橂䡁䅑督獁䍁䅁杣求䝁䄴䅚求䡁䅉兡畂䝁䅣䅌杁䝁䅅杢歂䍁䅁睙療䝁䄰䅣療䡁䅍兡あ䝁䅫杢湂䍁䅁督療䝁䅷兤あ䝁䅫睢畂䡁䅍䅉浂䝁䄸杣杁䝁䅙兡獂䝁䄰䅉桂䝁䄴䅚杁䡁䅙兡歂䝁䅕睢杁䝁䅅杣あ䝁䅫督あ䡁䅍䅌杁䝁䅣兙瑂䝁䅕䅉歂䝁䅕杤求䝁䅷睢睂䝁䅕杣穂䍁䅷䅉桂䝁䄴䅚杁䝁䅑党穂䝁䅫睚畂䍁䅁杤灂䡁䅍兤桂䝁䅷兡㙂䝁䅅䅤灂䝁䄸杢杁䡁䅁杣療䝁䅙党穂䡁䅍兡療䝁䄴兙獂䡁䅍睏杁䕁䄰党歂䝁䅫兙杁䝁䅅杢歂䍁䅁兒畂䡁䅑党祂䡁䅑兙灂䝁䄴兢求䝁䄴䅤杁䕁䅍睢獂䝁䅷党橂䡁䅑兡療䝁䄴䅌杁䡁䅑䅡桂䡁䅑䅉睂䡁䅉睢㉂䝁䅫䅚求䡁䅍䅉求䝁䄴䅚瑁䡁䅑睢瑁䝁䅕杢歂䍁䅁睙祂䝁䅕兙あ䝁䅫杤求䍁䅁䅤療䝁䄸䅢穂䍁䅁杚療䡁䅉䅉求䝁䄴䅤求䡁䅉䅤桂䝁䅫杢瑂䝁䅕杢あ䍁䅁睙祂䝁䅕兙あ䝁䅫睢畂䑁䅳䅉桂䝁䄴䅚杁䑁䅍䅚穂䍁䅁兔桂䡁䅧䅉穂䝁䄸杚あ䡁䅣兙祂䝁䅕䅉睂䡁䅉睢㉂䝁䅫䅚求䡁䅍䅉穁䕁䅑䅉瑂䝁䄸䅚求䝁䅷兡畂䝁䅣䅌杁䝁䅅杢灂䝁䄰兙あ䝁䅫睢畂䍁䅷䅉桂䝁䄴䅚杁䡁䅉党畂䝁䅑党祂䝁䅫杢湂䍁䅁督療䝁䅷兤あ䝁䅫睢畂䡁䅍杌杁䕁䅫䅤杁䡁䅍党獂䝁䅷督杁䝁䅫䅤穂䍁䅁䅣祂䝁䄸䅚ㅂ䝁䅍䅤穂䍁䅁兙畂䝁䅑䅉穂䝁䅕杣㉂䝁䅫睙求䡁䅍䅉あ䝁䄸䅉橂䡁䅕督あ䝁䄸兢求䡁䅉督杁䝁䅑兡祂䝁䅕睙あ䝁䅷入獁䍁䅁兙穂䍁䅁睤求䝁䅷䅢杁䝁䅅督杁䡁䅑䅡祂䝁䄸兤湂䝁䅧䅉桂䍁䅁杢求䡁䅑睤療䡁䅉睡杁䝁䄸杚杁䡁䅉党穂䝁䅕䅢獂䝁䅕杣穂䍁䅁兙畂䝁䅑䅉歂䝁䅫督あ䡁䅉兡楂䡁䅕䅤療䡁䅉督畁䍁䅁䅖潂䝁䅕䅉橂䝁䄸兢睂䝁䅅杢㕂䍁䅁睤桂䡁䅍䅉灂䝁䄴睙療䡁䅉䅣療䡁䅉兙あ䝁䅕䅚杁䝁䅫杢杁䑁䅅兏㑁䑁䅉䅉桂䝁䄴䅚杁䝁䅫督杁䝁䅧党桂䝁䅑兣ㅂ䝁䅅杣あ䝁䅕杣求䝁䅑䅉灂䝁䄴䅉呂䝁䅅杢杁䕁䅙杣桂䝁䄴睙灂䡁䅍睙療䍁䅷䅉䑂䝁䅅䅢灂䝁䅙睢祂䝁䄴兡桂䍁䄴䅁呃䅆䅁䅦䅕䕁䅅兤あ䝁䄸䅢灂䡁䅙䅌杁䕁䅫杢橂䍁䄴䅌杁䡁䅑䅡祂䝁䄸兤湂䝁䅧䅉灂䡁䅑督杁䡁䅍兤楂䡁䅍兡歂䝁䅫兙祂䝁䅫党穂䍁䅷䅉歂䝁䅕杤求䝁䅷睢睂䡁䅍䅌杁䝁䄰兙畂䡁䅕杚桂䝁䅍䅤ㅂ䡁䅉党穂䍁䅷䅉桂䝁䄴䅚杁䡁䅍兤睂䡁䅁䅢灂䝁䅕督杁䡁䅁兙穂䡁䅍兡㉂䝁䅕䅉穂䝁䅅杚求䡁䅑入杁䡁䅍入穂䡁䅑党瑂䡁䅍䅉あ䝁䄸䅉あ䝁䅧党杁䝁䅅兤あ䝁䄸兢療䡁䅑兡㉂䝁䅕䅉灂䝁䄴䅚ㅂ䡁䅍䅤祂䡁䅫䅉灂䝁䄴䅉䙂䡁䅕杣療䡁䅁党獁䍁䅁䅤潂䝁䅕䅉䉂䝁䄰党祂䝁䅫睙桂䡁䅍䅌杁䕁䅍䅡灂䝁䄴兙獁䍁䅁杓桂䡁䅁兙畂䍁䅷䅉桂䝁䄴䅚杁䡁䅉党穂䡁䅑䅉療䝁䅙䅉䉂䡁䅍兡桂䍁䄴䅉䩂䡁䅑䅉療䝁䅙杚求䡁䅉督杁䡁䅁兙穂䡁䅍兡㉂䝁䅕䅉穂䝁䅅杚求䡁䅑入杁䡁䅍入穂䡁䅑党瑂䡁䅍䅌杁䝁䅫杢橂䝁䅷兤歂䝁䅫杢湂䍁䅁兢療䝁䅑兤獂䝁䅕督杁䝁䅅杢歂䍁䅁睙療䝁䄰䅣療䝁䄴党畂䡁䅑督杁䝁䅙睢祂䍁䅁杚祂䝁䄸杢あ䝁䅅䅢瑁䝁䅫兢睂䝁䅅睙あ䍁䅁兙灂䡁䅉杙桂䝁䅣䅉睂䡁䅉睢あ䝁䅕睙あ䝁䅫睢畂䍁䅁督㕂䡁䅍䅤求䝁䄰督獁䍁䅁督灂䝁䅑党瑁䝁䅫兢睂䝁䅅睙あ䍁䅁兙灂䡁䅉杙桂䝁䅣䅉睂䡁䅉睢あ䝁䅕睙あ䝁䅫睢畂䍁䅁督㕂䡁䅍䅤求䝁䄰督獁䍁䅁督求䝁䅅䅤楂䝁䅕䅢あ䡁䅍䅌杁䡁䅍䅤求䝁䅕杣灂䝁䄴睚杁䡁䅣䅡求䝁䅕䅢穂䍁䅷䅉桂䝁䄴䅚杁䝁䅫杢浂䝁䅷兙あ䝁䄸杣杁䡁䅑党橂䝁䅧杢療䝁䅷睢湂䝁䅫党穂䍁䄴䅉啂䝁䅧党杁䝁䅍睢瑂䡁䅁兙畂䡁䅫䅉桂䝁䅷督療䍁䅁䅣祂䝁䄸杤灂䝁䅑党穂䍁䅁兢療䝁䅉兡獂䝁䅫䅤㕂䍁䅁督桂䝁䅙党あ䡁䅫䅉穂䝁䄸䅢ㅂ䡁䅑兡療䝁䄴督獁䍁䅁督ㅂ䝁䅍䅡杁䝁䅅督杁䡁䅁党歂䝁䅕督あ䡁䅉兡桂䝁䄴䅉睂䡁䅉睢あ䝁䅕睙あ䝁䅫睢畂䍁䅷䅉楂䝁䅅䅤あ䝁䅕杣㕂䍁䅁睙ㅂ䡁䅑兌療䝁䅙杚杁䡁䅍睤灂䡁䅑睙潂䝁䅕督獁䍁䅁睙療䝁䄴杢求䝁䅍䅤求䝁䅑䅉穂䝁䅅杚求䡁䅑入杁䡁䅍党祂䡁䅙兡橂䝁䅕督獁䍁䅁兙畂䝁䅑䅉穂䝁䅅杚求䡁䅑入杁䡁䅍睢獂䡁䅕䅤灂䝁䄸杢穂䍁䅁杚療䡁䅉䅉祂䝁䅫䅚求䡁䅉督杁䝁䄸杚杁䡁䅁睢㍂䝁䅕杣求䝁䅑䅉あ䡁䅣睢杁䡁䅣䅡求䝁䅕䅢求䡁䅉督畁䍁䅁兓あ䍁䅁䅣祂䝁䅫兢桂䡁䅉兡獂䡁䅫䅉穂䝁䅕杣㉂䝁䅕督杁䝁䅍兙祂䍁䅁兢桂䝁䄴兤浂䝁䅅睙あ䡁䅕杣求䡁䅉督畁䍁䅁兑ㅂ䡁䅑睢獂䝁䅫杤獁䍁䅁兓畂䝁䅍杌杁䡁䅣兙穂䍁䅁杚療䡁䅕杢歂䝁䅕䅚杁䝁䅫杢杁䑁䅅兏ㅁ䑁䅍䅉桂䝁䄴䅚杁䝁䅫督杁䝁䅧党桂䝁䅑兣ㅂ䝁䅅杣あ䝁䅕杣求䝁䅑䅉灂䝁䄴䅉呂䡁䅑睢橂䝁䅳䅡療䝁䅷兢獁䍁䅁睕㍂䝁䅕䅚求䝁䄴杌䅁䅁啅䅁㑄䅃䅁兑ㅂ䡁䅑睢瑂䝁䅅䅤灂䝁䅍䅉䕂䝁䅅䅤桂䍁䅁䅕祂䝁䄸睙求䡁䅍督灂䝁䄴睚獁䍁䅁兓畂䝁䅍杌杁䝁䅕杢湂䝁䅅睚求䡁䅍䅉灂䝁䄴䅉あ䝁䅧党杁䡁䅁杣療䡁䅙兡穂䝁䅫睢畂䍁䅁睢浂䍁䅁睙獂䝁䄸兤歂䍁䄰杙桂䡁䅍党歂䍁䅁䅡ㅂ䝁䄰兙畂䍁䅁睙桂䡁䅁兡あ䝁䅅䅢杁䝁䄰兙畂䝁䅅睚求䝁䄰党畂䡁䅑䅉潁䕁䅧睑乂䍁䅫䅉穂䝁䄸䅢ㅂ䡁䅑兡療䝁䄴督杁䡁䅣睢祂䝁䅷䅚㍂䝁䅫䅚求䍁䄴䅉䩂䡁䅑䅉療䡁䅁党祂䝁䅅䅤求䡁䅍䅉灂䝁䄴䅉あ䡁䅣睢杁䡁䅍党湂䝁䄰党畂䡁䅑督獁䍁䅁兒瑂䡁䅁䅢療䡁䅫党祂䍁䅁睕求䡁䅉杤灂䝁䅍党穂䍁䅁兙畂䝁䅑䅉兂䡁䅉睢浂䝁䅕督穂䝁䅫睢畂䝁䅅䅢杁䕁䅕兢睂䝁䅷睢㕂䝁䅕杣杁䕁䄸杣湂䝁䅅杢灂䡁䅯兙あ䝁䅫睢畂䍁䅁䅋兂䕁䅕睔灁䍁䄴䅉啂䝁䅧党杁䕁䅕兢睂䝁䅷睢㕂䝁䅕杣杁䙁䅍党祂䡁䅙兡橂䝁䅕督杁䡁䅍党湂䝁䄰党畂䡁䅑䅉療䝁䅙杚求䡁䅉督杁䡁䅍䅤祂䝁䅅䅤求䝁䅣兡橂䍁䅷䅉橂䝁䅷睢ㅂ䝁䅑兌楂䝁䅅督求䝁䅑䅉睂䝁䅷兙あ䝁䅙睢祂䝁䄰督獁䍁䅁兙畂䝁䅑䅉潂䡁䅕兢桂䝁䄴䅉祂䝁䅕督療䡁䅕杣橂䝁䅕督杁䍁䅧䅓卂䍁䅫䅉療䡁䅕䅤穂䝁䄸兤祂䝁䅍兡畂䝁䅣䅉穂䝁䄸䅢ㅂ䡁䅑兡療䝁䄴督畁䍁䅁䅖潂䝁䅫督杁䡁䅍党湂䝁䄰党畂䡁䅑升穂䍁䅁睢浂䝁䅙党祂䝁䅫杢湂䡁䅍䅉灂䝁䄴睙獂䡁䅕䅚求䍁䅁杕噂䕁䄴䅉兂䝁䄸睤求䡁䅉党歂䍁䅁杙㕂䍁䅁兑䕂䙁䅁䅌杁䝁䅅䅉穂䝁䄸杚あ䡁䅣兙祂䝁䅕䅉睂䝁䅷兙あ䝁䅙睢祂䝁䄰䅉浂䝁䄸杣杁䡁䅍兢桂䝁䅷䅢杁䝁䅉兤穂䝁䅫杢求䡁䅍督杁䡁䅁兙㕂䡁䅉睢獂䝁䅷䅌杁䕁䅧杕杁䝁䄰兙畂䝁䅅睚求䝁䄰党畂䡁䅑䅌杁䝁䅅杢歂䍁䅁䅤桂䡁䅧䅉橂䝁䄸兢睂䝁䅷兡桂䝁䄴睙求䍁䅁兙歂䝁䄰兡畂䝁䅫督あ䡁䅉兙あ䝁䅫睢畂䑁䅳䅉䉂䕁䅑䅕杁䙁䅣睢祂䝁䅳杚療䡁䅉睙求䍁䅁杔療䡁䅣䅌杁䝁䅅䅉䥂䕁䅍兔杁䡁䅍睢獂䡁䅕䅤灂䝁䄸杢杁䡁䅕督求䝁䅑䅉桂䝁䅍杣療䡁䅍督杁䝁䄰兡歂䍁䄰督灂䡁䅯党歂䍁䅁兙畂䝁䅑䅉獂䝁䅅杣湂䝁䅕䅉楂䡁䅕督灂䝁䄴党穂䡁䅍党穂䍁䅁䅤療䍁䅁兢桂䝁䄴兙湂䝁䅕䅉求䝁䄰䅣獂䝁䄸入求䝁䅕督㝁䍁䅁兙畂䝁䅑䅉䉂䕁䅑䅕杁䙁䅙兙畂䡁䅑兙湂䝁䅕䅉䥂䕁䅍兔獁䍁䅁兙杁䡁䅍睢獂䡁䅕䅤灂䝁䄸杢杁䝁䅙睢祂䍁䅁䅓卂䍁䅁兢桂䝁䄴兙湂䝁䅕兢求䝁䄴䅤獁䍁䅁杙求䝁䄴党浂䝁䅫䅤穂䍁䅁兙歂䝁䄰兡畂䝁䅫督あ䡁䅉兙あ䝁䅫睢畂䍁䅷䅉睂䝁䅅入祂䝁䄸䅢獂䍁䅁督求䡁䅉杤灂䝁䅍党穂䍁䅷䅉あ䝁䅫兢求䍁䅁兙畂䝁䅑䅉桂䡁䅑䅤求䝁䄴䅚桂䝁䄴睙求䍁䅁兢桂䝁䄴兙湂䝁䅕兢求䝁䄴䅤獁䍁䅁兙畂䝁䅑䅉あ䝁䅅䅢求䝁䄴䅤杁䝁䄰兙畂䝁䅅睚求䝁䄰党畂䡁䅑杌杁䙁䅑䅡求䍁䅁䅕䙂䕁䄸䅉呂䝁䅕杣㉂䝁䅫睙求䡁䅍䅉穂䝁䅕睚瑂䝁䅕杢あ䍁䅁䅣祂䝁䄸杤灂䝁䅑党穂䍁䅁䅓卂䍁䅁兙畂䝁䅑䅉求䝁䄰䅣獂䝁䄸入瑂䝁䅕杢あ䍁䅁兙歂䝁䄰兡畂䝁䅫督あ䡁䅉兙あ䝁䅫睢畂䍁䅁睢ㅂ䡁䅑督療䡁䅕杣橂䝁䅫杢湂䍁䅁督療䝁䅷兤あ䝁䅫睢畂䡁䅍䅉ㅂ䝁䄴䅚求䡁䅉䅉䉂䕁䅑䅕杁䙁䅑睢あ䝁䅅䅢呂䝁䄸兤祂䝁䅍党杁䝁䄴兙瑂䝁䅕䅉あ䝁䄸䅉楂䡁䅕督灂䝁䄴党穂䡁䅍党穂䍁䅁䅤潂䡁䅉睢ㅂ䝁䅣䅡杁䝁䅅䅉橂䝁䄸兌求䝁䄰䅣獂䝁䄸入瑂䝁䅕杢あ䍁䅁兢療䝁䅑党獂䍁䄴䅉啂䝁䅧党杁䡁䅍党湂䝁䄰党畂䡁䅑䅉桂䝁䅷督療䍁䅁䅣祂䝁䄸杤灂䝁䅑党穂䍁䅁党瑂䡁䅁䅢療䡁䅫党求䍁䅁杙求䝁䄴党浂䝁䅫䅤穂䍁䅷䅉睂䡁䅉睢あ䝁䅕睙あ䝁䅫睢畂䍁䅁兙畂䝁䅑䅉橂䝁䄸兢睂䝁䅷兡桂䝁䄴睙求䍁䅷䅉あ䝁䅅䅢求䝁䄴䅤杁䝁䅕杢湂䝁䅅睚求䝁䄰党畂䡁䅑䅌杁䝁䅕䅥睂䝁䅕杣あ䝁䅫督求䍁䅷䅉橂䝁䄸兢睂䡁䅉党潂䝁䅕杢穂䝁䅫杤求䍁䅁睢ㅂ䡁䅑督療䡁䅕杣橂䝁䅫杢湂䍁䅷䅉桂䝁䄴䅚杁䡁䅉党橂䡁䅉兤灂䡁䅑兢求䝁䄴䅤杁䡁䅁杣療䝁䅍党穂䡁䅍䅉療䡁䅕䅤穂䝁䄸兤祂䝁䅍兡畂䝁䅣䅉穂䝁䅕杣㉂䝁䅫睙求䡁䅍杌杁䙁䅑䅡求䍁䅁睙療䝁䄰䅣桂䝁䄴入杁䡁䅣兙穂䍁䅁杚療䡁䅕杢歂䝁䅕䅚杁䝁䅫杢杁䑁䅅兏ぁ䑁䅫䅉桂䝁䄴䅚杁䝁䅫督杁䝁䅧党桂䝁䅑兣ㅂ䝁䅅杣あ䝁䅕杣求䝁䅑䅉灂䝁䄴䅉卂䝁䄸督求䝁䅷兙畂䝁䅑䅌杁䕁䄴党㍂䍁䅁杓求䡁䅉督求䡁䅫杌䅁䍁呅䅁獁䅁䅁兑ㅂ䡁䅑睢瑂䝁䄸杙灂䝁䅷党杁䕁䅍睢瑂䡁䅁睢畂䝁䅕杢あ䡁䅍䅁畁睂䅁杍䅁䕁䅅兤あ䝁䄸兢療䝁䅉兡獂䝁䅕䅉乂䝁䅅杢ㅂ䝁䅙兙橂䡁䅑兤祂䝁䅕杣穂䅁䅁䄫䅣䉁䅧䅁䉂䡁䅕䅤療䝁䄰睢楂䝁䅫䅢求䡁䅍䅁杁䅃䅁李䅁䕁䅅兤あ䝁䄸兢療䝁䅉兡獂䝁䅕督杁䝁䅅杢歂䍁䅁睑療䝁䄰䅣療䝁䄴党畂䡁䅑督䅁䝁䝁䅁⭁䅁䅁兑ㅂ䡁䅑睢瑂䝁䄸䅤灂䡁䅙党杁䙁䅁兙祂䡁䅑督杁䝁䅅杢歂䍁䅁兒硂䡁䅕兡睂䝁䄰党畂䡁䅑䅁剃杂䅁䅊䅁䕁䅅兤あ䝁䄸兢療䡁䅑兡㉂䝁䅕䅉卂䝁䅕䅤桂䝁䅫䅢䅁䕁䝕䅁䵃兂䅁兑㉂䝁䅅䅢療䝁䄴村桂䡁䅫䅉䑂䝁䄸兢瑂䡁䅕杢灂䡁䅑兡求䡁䅍䅌杁䕁䅫杢橂䍁䄴䅌杁䝁䅅䅉瑂䝁䅕兢楂䝁䅕杣杁䝁䄸杚杁䡁䅑䅡求䍁䅁睕流䙁䅁䅉ㅁ䑁䅁䅍獁䍁䅁兡穂䍁䅁兙畂䍁䅁党硂䡁䅕兡あ䡁䅫䅉卂䕁䅕兓啂䍁䅁䅤潂䝁䅅䅤杁䝁䅑党㉂䝁䅕䅢療䡁䅁督獁䍁䅁杣求䝁䅑党㉂䝁䅕䅢療䡁䅁督獁䍁䅁兙橂䡁䅅兤灂䡁䅉党穂䍁䅁兙畂䝁䅑䅉瑂䝁䅅杢桂䝁䅣党穂䍁䅁兙睂䝁䅅杣あ䝁䄰党畂䡁䅑䅉橂䝁䄸兢瑂䡁䅕杢灂䡁䅑兡求䡁䅍䅉灂䝁䄴䅉獂䝁䅕兙歂䝁䅫杢湂䍁䅁兢求䡁䅑杣療䡁䅁睢獂䝁䅫䅤桂䝁䄴䅉桂䡁䅉党桂䡁䅍䅉灂䝁䄴䅉佂䝁䅕睤杁䕁䅕杢湂䝁䅷兙畂䝁䅑䅌杁䡁䅑䅡求䍁䅁杔求䡁䅣䅉婂䝁䄸杣牂䍁䄸杔求䡁䅣䅉䭂䝁䅕杣穂䝁䅕入杁䕁䄰党あ䡁䅉睢杁䝁䅅杣求䝁䅅䅌杁䡁䅑䅡求䍁䅁兔灂䝁䅑兌䉂䡁䅑䅢桂䝁䄴䅤灂䝁䅍䅌杁䡁䅑䅡求䍁䅁䅕桂䝁䅍兡浂䝁䅫睙杁䕁䄴睢祂䡁䅑䅡㍂䝁䅕督あ䍁䅷䅉桂䝁䄴䅚杁䕁䄴睢祂䡁䅑䅡求䡁䅉杢杁䝁䅅杢歂䍁䅁睕療䡁䅕䅤潂䝁䅕杣畂䍁䅁睑桂䝁䅷兡浂䝁䄸杣畂䝁䅫兙獁䍁䅁兙穂䍁䅁睤求䝁䅷䅢杁䝁䅅督杁䝁䅫杢杁䡁䅑䅡求䍁䅁睑療䝁䄰䅣桂䝁䄴入湁䡁䅍䅉求䡁䅧䅣桂䝁䄴督灂䝁䄸杢杁䡁䅉党湂䝁䅫睢畂䡁䅍䅉療䝁䅙䅉卂䝁䅅䅢求䝁䅫睚潂䍁䄰䅒ㅂ䡁䅉䅡桂䝁䄰䅉桂䝁䄴䅚杁䕁䅍䅡桂䡁䅉䅢療䡁䅑䅤求䍁䅷䅉佂䝁䄸杣あ䝁䅧䅉䑂䝁䅅杣療䝁䅷兡畂䝁䅅䅌杁䙁䅍睢ㅂ䡁䅑䅡求䝁䅅督あ䍁䅁杒獂䝁䄸杣灂䝁䅑兙獁䍁䅁䅒桂䝁䅷䅢桂䡁䅍䅉桂䝁䄴䅚杁䕁䅅兤穂䡁䅑兡畂䍁䅷䅉啂䝁䅕䅥桂䡁䅍䅌杁䝁䅅杢歂䍁䅁䅒求䝁䄴杤求䡁䅉䅌杁䕁䅍睢獂䝁䄸杣桂䝁䅑睢畁䍁䅁兑穂䍁䅁睢浂䍁䅁䅒求䝁䅍党瑂䝁䅉党祂䍁䅁睍硁䍁䅷䅉祁䑁䅁杍ぁ䍁䅷䅉あ䝁䅧党杁䕁䅍睢瑂䡁䅁兙畂䡁䅫䅉療䡁䅣杢求䝁䅑䅉療䡁䅉䅉潂䝁䅕䅢歂䍁䅁兙杁䝁䅑兡祂䝁䅕睙あ䍁䅁睢祂䍁䅁兡畂䝁䅑兡祂䝁䅕睙あ䍁䅁睢㍂䝁䄴党祂䡁䅍䅡灂䡁䅁䅉灂䝁䄴䅤求䡁䅉党穂䡁䅑䅉灂䝁䄴䅉穁䑁䅁李杁䝁䅅䅣桂䡁䅉䅤瑂䝁䅕杢あ䍁䅁睙療䝁䄰兢ㅂ䝁䄴兡あ䝁䅫党穂䍁䅁睙療䝁䄴䅤桂䝁䅫杢灂䝁䄴睚杁䑁䅫睍獁䑁䅕免㑁䍁䅁兙睂䝁䅅杣あ䝁䄰党畂䡁䅑䅉潂䝁䄸兢求䡁䅍䅉灂䝁䄴䅉硁䑁䅉䅉穂䡁䅑兙あ䝁䅕督杁䝁䅅杢歂䍁䅁䅤潂䝁䅕䅉䕂䝁䅫督あ䡁䅉兡橂䡁䅑䅉療䝁䅙䅉䑂䝁䄸䅢ㅂ䝁䄰杙灂䝁䅅䅌杁䝁䄸杚杁䡁䅣䅡灂䝁䅍䅡杁䑁䅅睎杁䝁䅍睢瑂䝁䄰兤畂䝁䅫䅤灂䝁䅕督杁䡁䅣党祂䝁䅕䅉ㅂ䝁䄴䅚求䡁䅉䅉歂䝁䅕杤求䝁䅷睢睂䝁䄰党畂䡁䅑杌䅁䙁呑䅁捁权䅁兑㉂䝁䅅杢療䡁䅍䅉乂䝁䅕䅚灂䝁䅍兙獂䍁䅷䅉䩂䝁䄴睙畁䍁䅷䅉桂䍁䅁兢求䝁䅑兡橂䝁䅅䅢杁䡁䅑党橂䝁䅧杢療䝁䅷睢湂䡁䅫䅉橂䝁䄸兢睂䝁䅅杢㕂䍁䅷䅉療䝁䅙杚求䡁䅉督杁䝁䄰党歂䝁䅫睙桂䝁䅷䅉歂䝁䅕杤灂䝁䅍党杁䡁䅍睢獂䡁䅕䅤灂䝁䄸杢穂䍁䅁兡畂䍁䅁杔療䡁䅉䅤潂䍁䅁兑瑂䝁䅕杣灂䝁䅍兙獁䍁䅁兒ㅂ䡁䅉睢睂䝁䅕䅌杁䡁䅑䅡求䍁䅁兔灂䝁䅑䅚獂䝁䅕䅉䙂䝁䅅督あ䍁䅷䅉䉂䝁䅙杣灂䝁䅍兙獁䍁䅁䅤潂䝁䅕䅉䉂䡁䅍兡桂䍁䅁䅕桂䝁䅍兡浂䝁䅫睙獁䍁䅁兙畂䝁䅑䅉䵂䝁䅅䅤灂䝁䄴䅉䉂䝁䄰党祂䝁䅫睙桂䍁䄴䅉䩂䡁䅑䅉療䝁䅙杚求䡁䅉督杁䝁䅅䅉睂䝁䄸杣あ䝁䅙睢獂䝁䅫睢杁䝁䄸杚杁䝁䅍䅡祂䝁䄸杢灂䝁䅍䅉橂䝁䅅杣求䍁䅁䅣祂䝁䄸䅚ㅂ䝁䅍䅤穂䍁䅁䅤潂䝁䅅䅤杁䝁䅫杢橂䝁䅷兤歂䝁䅕䅉歂䝁䅫睚求䡁䅍䅤灂䡁䅙党杁䝁䅧党桂䝁䅷䅤潂䍁䅁䅣祂䝁䄸䅚ㅂ䝁䅍䅤穂䍁䅷䅉穂䡁䅕睙潂䍁䅁兙穂䍁䅁兔灂䝁䅍兌䱂䝁䅕入杁䝁䅕杢あ䝁䅕杣桂䝁䅷䅉浂䝁䅕党歂䝁䅫杢湂䍁䅁䅤ㅂ䝁䅉党穂䍁䅷䅉䑂䝁䄸杣睂䝁䅅睡杁䡁䅁兙あ䝁䅫党畂䡁䅑䅉浂䝁䅕党歂䝁䅫杢湂䍁䅁督療䝁䅷兤あ䝁䅫睢畂䡁䅍䅌杁䝁䅅杢歂䍁䅁杔求䝁䄸兔求䝁䅑䅉畂䝁䅕睢畂䝁䅅䅤桂䝁䅷䅉桂䝁䄴䅚杁䡁䅁党歂䝁䅫兙あ䡁䅉兡橂䍁䅁杚求䝁䅕䅚灂䝁䄴睚杁䡁䅍睢獂䡁䅕䅤灂䝁䄸杢穂䍁䄴䅉啂䝁䅧党杁䝁䅍睢瑂䡁䅁兙畂䡁䅫䅉桂䝁䅷督療䍁䅁䅣祂䝁䄸杤灂䝁䅑党穂䍁䅁兙杁䡁䅁睢祂䡁䅑杚療䝁䅷兡療䍁䅁睢浂䍁䅁杢療䝁䄴兌療䡁䅁兡療䝁䅫䅚杁䡁䅁兙灂䝁䄴䅉穂䝁䄸䅢ㅂ䡁䅑兡療䝁䄴督獁䍁䅁兡畂䝁䅍䅢ㅂ䝁䅑兡畂䝁䅣䅉穂䡁䅕杣湂䝁䅫睙桂䝁䅷䅉睂䝁䅅兡畂䍁䅁兙畂䝁䅑䅉祂䝁䅕睙療䡁䅙党祂䡁䅫䅉睂䡁䅉睢歂䡁䅕睙あ䡁䅍䅌杁䡁䅍兤橂䝁䅧䅉桂䡁䅍䅉偂䕁䄴兌剂䍁䅁兙畂䝁䅑䅉桂䝁䄰杙䩂䙁䅑䅉穂䡁䅕杣湂䝁䅫睙桂䝁䅷䅉睂䝁䅅兡畂䍁䅁䅣ㅂ䝁䄰䅣穂䍁䅷䅉䡂䝁䅅兢求䍁䅁杕求䝁䅅䅚㕂䍁䅁睙療䝁䅷䅚獁䍁䅁兙畂䝁䅑䅉橂䝁䄸兢睂䡁䅉党穂䡁䅍兡療䝁䄴䅉あ䝁䅧党祂䝁䅅䅣㕂䍁䅁督㕂䡁䅍䅤求䝁䄰督畁䍁䅁兓畂䍁䅁兙歂䝁䅑兡あ䝁䅫睢畂䍁䅷䅉灂䡁䅑䅉療䝁䅙杚求䡁䅉督杁䝁䅫杢あ䝁䅕杣㉂䝁䅕杢あ䝁䅫睢畂䝁䅅䅢杁䡁䅁兙灂䝁䄴䅉穂䝁䄸䅢ㅂ䡁䅑兡療䝁䄴督獁䍁䅁睤潂䝁䅫睙潂䍁䅁睢浂䝁䅙党祂䡁䅍䅉瑂䝁䅫杢灂䝁䄰兙獂䝁䅷入杁䝁䅫杢㉂䝁䅅督灂䡁䅙党杁䡁䅁兙灂䝁䄴兌祂䝁䅕䅢灂䝁䅕杤灂䝁䄴睚杁䡁䅑䅡求䡁䅉兙睂䝁䅫党穂䍁䅷䅉穂䡁䅕睙潂䍁䅁兙穂䍁䅁睑療䝁䄸䅢灂䝁䅕杚杁䡁䅁兙灂䝁䄴䅉祂䝁䅕䅢灂䝁䅕杚杁䡁䅑䅡求䡁䅉兙睂䡁䅫睏杁䕁䄸杣あ䝁䅧睢湂䝁䅕杢卂䡁䅧升穂䍁䅁睡畂䝁䅕党杁䝁䄸督あ䝁䅕睢桂䡁䅉䅤潂䡁䅉兡あ䝁䅫督杁䝁䅧入桂䝁䅷兤祂䝁䄸杢灂䝁䅍䅉桂䝁䅍兡歂䍁䅁䅣桂䝁䅫杢杁䡁䅉党獂䝁䅫党浂䍁䅁兡畂䝁䅯党橂䡁䅑兡療䝁䄴䅉睂䡁䅉睢歂䡁䅕睙あ䡁䅍睏杁䝁䅅杢歂䍁䅁䅖祂䝁䅫䅚求䝁䄴䅤杁䡁䅉兙歂䝁䅫睢浂䡁䅉党硂䡁䅕党畂䝁䅍入杁䝁䅅杙獂䝁䅅䅤灂䝁䄸杢杁䡁䅁杣療䝁䅑兤橂䡁䅑督杁䡁䅑睢杁䡁䅑杣求䝁䅅䅤杁䝁䅍䅡祂䝁䄸杢灂䝁䅍䅉睂䝁䅅兡畂䍁䅁睙療䝁䄴䅚灂䡁䅑兡療䝁䄴督畁䍁䅁兓あ䍁䅁兢桂䡁䅉睡求䡁䅑督杁䝁䅫䅤穂䍁䅁䅣祂䝁䄸䅚ㅂ䝁䅍䅤穂䍁䅁䅚灂䡁䅉党橂䡁䅑䅢㕂䍁䅁䅤療䍁䅁䅡療䡁䅍䅣灂䡁䅑兙獂䡁䅍䅉桂䝁䄴䅚杁䝁䄸䅤潂䝁䅕杣杁䝁䅧党桂䝁䅷䅤潂䝁䅍兙祂䝁䅕䅉睂䡁䅉睢㉂䝁䅫䅚求䡁䅉督獁䍁䅁䅡求䝁䅅䅢あ䝁䅧睙桂䡁䅉党杁䝁䅙兙橂䝁䅫䅢灂䡁䅑兡求䡁䅍䅌杁䝁䅅杢歂䍁䅁睢あ䝁䅧党祂䍁䅁党畂䝁䅑兌ㅂ䡁䅍党祂䍁䅁睙ㅂ䡁䅍䅤療䝁䄰党祂䡁䅍䅌杁䝁䅅督杁䡁䅣党獂䝁䅷䅉桂䡁䅍䅉あ䝁䅧杣療䡁䅕睚潂䍁䅁䅤潂䝁䅫杣歂䍁䄰䅣桂䡁䅉䅤㕂䍁䅁睤潂䝁䄸䅢求䡁䅍兙獂䝁䅕䅉歂䝁䅫督あ䡁䅉兡楂䡁䅕䅤療䡁䅉督畁䍁䅁䅖潂䝁䅕䅉橂䝁䄸兢睂䝁䅅杢㕂䍁䅁睤桂䡁䅍䅉浂䝁䄸杣瑂䝁䅕杣獂䡁䅫䅉牂䝁䄴睢㍂䝁䄴䅉桂䡁䅍䅉䥂䝁䅅䅢㕂䝁䅅杣歂䍁䅁䅓求䝁䅅䅢あ䝁䅧䅌杁䕁䅫杢橂䍁䄴䅉桂䝁䄴䅚杁䝁䅍䅡桂䝁䄴睚求䝁䅑䅉灂䡁䅑督杁䝁䄴兙瑂䝁䅕䅉あ䝁䄸䅉䉂䡁䅙兙畂䝁䄸督杁䕁䄰党歂䝁䅫睙桂䝁䅷䅌杁䕁䅫杢橂䍁䄴䅉灂䝁䄴䅉䭂䡁䅕杢求䍁䅁杍睁䑁䅅䅏畁䍁䅁兑㉂䝁䅅杢療䡁䅍䅉乂䝁䅕䅚灂䝁䅍兙獂䍁䅷䅉䩂䝁䄴睙畁䍁䅁睤桂䡁䅍䅉灂䝁䄴睙療䡁䅉䅣療䡁䅉兙あ䝁䅕䅚杁䝁䅫杢杁䑁䅉䅍硁䑁䅑䅉桂䝁䄴䅚杁䝁䅫督杁䝁䅧党桂䝁䅑兣ㅂ䝁䅅杣あ䝁䅕杣求䝁䅑䅉灂䝁䄴䅉䉂䝁䅷䅣潂䝁䅅杣求䡁䅑䅤桂䍁䅷䅉䡂䝁䅕睢祂䝁䅣兡桂䍁䄴䅁婄䅆䅁杂䅳䕁䅅杤桂䝁䄴䅤療䡁䅉䅌杁䕁䅫杢橂䍁䄴䅉求䝁䄴睚桂䝁䅣党穂䍁䅁兡畂䍁䅁䅤潂䝁䅕䅉睂䡁䅉睢㉂䝁䅫督灂䝁䄸杢杁䝁䄸杚杁䝁䄰兡穂䡁䅍兡療䝁䄴兌橂䡁䅉兡あ䝁䅫睙桂䝁䅷䅉睂䡁䅉睢歂䡁䅕睙あ䡁䅍䅉桂䝁䄴䅚杁䡁䅍党祂䡁䅙兡橂䝁䅕督杁䡁䅑睢杁䝁䅍兤穂䡁䅑睢瑂䝁䅕杣穂䍁䅁兡畂䍁䅁䅤潂䝁䅕䅉楂䝁䅫睢睂䝁䅧兙祂䝁䄰兙獁䍁䅁䅡求䝁䅅䅢あ䝁䅧睙桂䡁䅉党獁䍁䅁党歂䡁䅕睙桂䡁䅑兡療䝁䄴䅉桂䝁䄴䅚杁䝁䅣睢㉂䝁䅕杣畂䝁䄰党畂䡁䅑䅌杁䝁䅅䅚㉂䝁䅅杢橂䝁䅕䅚杁䡁䅑党橂䝁䅧杢療䝁䅷睢湂䝁䅫党穂䍁䅷䅉桂䝁䄴䅚杁䝁䅅䅣睂䝁䅷兡求䝁䅑䅉瑂䝁䅅䅤求䡁䅉兡桂䝁䅷督杁䝁䅫杢歂䡁䅕督あ䡁䅉兡求䡁䅍䅉灂䝁䄴䅉あ䝁䅧党杁䕁䅅兢求䡁䅉兡橂䝁䅅督獁䍁䅁兒ㅂ䡁䅉睢睂䝁䅕䅌杁䕁䅅督灂䝁䅅䅌杁䡁䅑䅡求䍁䅁兔灂䝁䅑䅚獂䝁䅕䅉䙂䝁䅅督あ䍁䅷䅉桂䝁䄴䅚杁䕁䅅杚祂䝁䅫睙桂䍁䄴䅉啂䝁䅧党杁䝁䅍睢瑂䡁䅁兙畂䡁䅫䅉療䝁䅙杚求䡁䅉督杁䝁䄰兙あ䝁䅕杣灂䝁䅅䅢穂䍁䅁兙畂䝁䅑䅉橂䝁䄸杢穂䡁䅕兢桂䝁䅉䅢求䡁䅍䅌杁䡁䅍兤橂䝁䅧䅉桂䡁䅍䅉睂䡁䅕杣灂䡁䅑入杁䝁䅍䅡求䝁䄰兡橂䝁䅅䅢穂䍁䅁兙畂䝁䅑䅉祂䝁䅕兙湂䝁䅕杢あ䡁䅍䅌杁䝁䅷兙楂䍁䅁䅣祂䝁䄸䅚ㅂ䝁䅍䅤穂䍁䅁兙畂䝁䅑䅉穂䡁䅕䅣睂䝁䅷兡求䡁䅍䅌杁䝁䅙睢祂䝁䄰兤獂䝁䅅䅤求䝁䅑䅉穂䝁䅫䅢灂䝁䅍睢畂䝁䅕䅉瑂䝁䅅䅤求䡁䅉兡桂䝁䅷督獁䍁䅁睙ㅂ䡁䅍䅤療䝁䄰兡㙂䝁䅕䅚杁䝁䅕䅥橂䝁䅫䅣灂䝁䅕杢あ䡁䅍䅌杁䝁䅍兤穂䡁䅑睢瑂䝁䅫来求䝁䅑䅉穂䝁䅫杢湂䝁䅷党瑁䡁䅕督求䍁䅁兙穂䡁䅍党瑂䝁䅉䅢灂䝁䅕督獁䍁䅁䅣祂䝁䄸睙求䡁䅍督杁䝁䅍䅡祂䝁䄸兢桂䡁䅑睢湂䡁䅉兙睂䝁䅧入杁䡁䅉党穂䝁䅫杢穂䍁䅁兙畂䝁䅑䅉橂䝁䄸䅢ㅂ䝁䄰杢穂䍁䅷䅉桂䝁䄴兙獂䡁䅫䅤灂䝁䅍兙獂䍁䅁督桂䝁䄰䅣獂䝁䅕䅉睂䡁䅉党睂䍁䅁睡灂䡁䅑督獁䍁䅁党歂䡁䅕睙桂䡁䅑兡療䝁䄴䅉桂䝁䄴䅚杁䝁䄰兡橂䡁䅉睢楂䝁䅫睢獂䝁䄸睚㕂䍁䅁䅣祂䝁䄸䅚ㅂ䝁䅍䅤穂䍁䅷䅉橂䝁䅷兡畂䝁䅫睙桂䝁䅷䅉あ䡁䅉兡桂䝁䅷䅉牂䝁䅫䅤穂䍁䅷䅉桂䝁䄴䅚杁䝁䅙䅢ㅂ䝁䅫䅚杁䝁䅧兙畂䝁䅑䅢灂䝁䄴睚杁䡁䅑兡睂䡁䅍杌杁䕁䅫䅤杁䝁䅅䅢穂䝁䄸䅉睂䡁䅉睢㉂䝁䅫䅚求䡁䅍䅉求䡁䅅兤灂䡁䅁兢求䝁䄴䅤杁䝁䅅杢歂䍁䅁兡畂䡁䅍䅤祂䡁䅕兢求䝁䄴䅤桂䡁䅑兡療䝁䄴䅉睂䡁䅉睢歂䡁䅕睙あ䡁䅍䅌杁䝁䅫杢橂䝁䅷兤歂䝁䅫杢湂䍁䅁杚灂䝁䅷䅤祂䝁䅅䅤灂䝁䄸杢杁䡁䅍入穂䡁䅑党瑂䡁䅍䅌杁䡁䅙兡祂䡁䅕督杁䝁䅫杢桂䝁䅍䅤灂䡁䅙兙あ䝁䅫睢畂䍁䅁督㕂䡁䅍䅤求䝁䄰督獁䍁䅁兡畂䝁䅍兤楂䝁䅅䅤療䡁䅉督獁䍁䅁兙畂䝁䅅䅢㕂䡁䅑兡橂䝁䅅䅢杁䝁䅫杢穂䡁䅑杣ㅂ䝁䄰党畂䡁䅑督獁䍁䅁党㉂䝁䅅䅣療䡁䅉兙あ䝁䄸杣穂䍁䅷䅉ㅂ䝁䅷䅤祂䝁䅅兌獂䝁䄸睤瑁䡁䅑党瑂䡁䅁党祂䝁䅅䅤ㅂ䡁䅉党杁䝁䅙杣求䝁䅕来求䡁䅉督獁䍁䅁杙灂䝁䄸䅢療䝁䅣兡橂䝁䅅䅢杁䡁䅍兙浂䝁䅕䅤㕂䍁䅁睙桂䝁䅉兡畂䝁䅕䅤穂䍁䅷䅉睂䝁䅕杣灂䡁䅍䅤桂䝁䅷䅤灂䝁䅍䅉睂䡁䅕兢睂䡁䅍䅌杁䝁䅅杢歂䍁䅁睙祂䝁䅫䅤灂䝁䅍兙獂䍁䅁党畂䡁䅙兡祂䝁䄸杢瑂䝁䅕杢あ䍁䅁督ㅂ䡁䅁䅣獂䝁䅫党穂䍁䄴䅉䩂䝁䄴䅉桂䝁䅑䅚灂䡁䅑兡療䝁䄴䅌杁䡁䅑䅡求䍁䅁睙療䝁䄰䅣桂䝁䄴入杁䝁䄸杚浂䝁䅕杣穂䍁䅁督求䡁䅉杤灂䝁䅍党穂䍁䅁兙畂䝁䅑䅉穂䡁䅁党橂䝁䅫兙獂䡁䅑入杁䡁䅁杣療䝁䅍兤祂䝁䅕兢求䝁䄴䅤穂䍁䅁睙療䝁䄰䅣祂䝁䅫督灂䝁䄴睚杁䝁䄸杢穂䝁䅫䅤求䍁䅁䅢桂䝁䅉䅉桂䝁䄴䅚杁䡁䅁杣療䝁䅑兤橂䡁䅑兡療䝁䄴䅌杁䝁䅕兣ㅂ䝁䅫䅣瑂䝁䅕杢あ䍁䅷䅉睂䡁䅉睢橂䡁䅕杣求䝁䄰党畂䡁䅑䅉桂䝁䄴䅚杁䡁䅍睢ㅂ䡁䅉睙灂䝁䄴睚獁䍁䅁兙畂䝁䅑䅉楂䝁䅫睢睂䝁䅧兙祂䝁䄰兙橂䝁䅕兤あ䝁䅫睙桂䝁䅷䅉瑂䝁䅅䅤求䡁䅉兡桂䝁䅷䅉穂䝁䅍兙獂䝁䅕兌ㅂ䡁䅁䅉桂䝁䄴䅚杁䝁䅑党㉂䝁䅕䅢療䡁䅁兢求䝁䄴䅤杁䡁䅍党祂䡁䅙兡橂䝁䅕督畁䍁䅁杒ㅂ䡁䅉䅤潂䝁䅕杣獁䍁䅁兡あ䍁䅁䅣祂䝁䄸杤灂䝁䅑党穂䍁䅁督橂䝁䅫党畂䡁䅑兡浂䝁䅫睙杁䡁䅉党穂䝁䅕兙祂䝁䅍䅡杁䡁䅍兤睂䡁䅁睢祂䡁䅑䅉穂䝁䅕杣㉂䝁䅫睙求䡁䅍䅌杁䡁䅍兤橂䝁䅧䅉桂䡁䅍䅉䕂䕁䄴兑杁䝁䅕䅥あ䡁䅉兙橂䡁䅑兡療䝁䄴䅌杁䝁䅉兡療䡁䅉党桂䝁䅍䅤療䡁䅉䅉穂䝁䅕杣㉂䝁䅫睙灂䝁䄴睚獁䍁䅁睙獂䝁䅫杢灂䝁䅍兙獂䍁䅁兙畂䝁䅑䅉楂䝁䅫睢祂䝁䅕䅣療䡁䅍兡あ䝁䄸杣㕂䍁䅷䅉橂䝁䄸兢睂䝁䄸兤畂䝁䅑䅉瑂䝁䅅杢桂䝁䅣党瑂䝁䅕杢あ䍁䅷䅉橂䝁䅷党桂䝁䄴杣療䝁䄸兢杁䝁䅍睢畂䡁䅑杣療䝁䅷䅌杁䝁䄰睢畂䝁䅫䅤療䡁䅉兡畂䝁䅣䅌杁䝁䄰兙灂䝁䄴䅤求䝁䄴兙畂䝁䅍党獁䍁䅁兙畂䝁䅑䅉穂䝁䅅杢灂䡁䅑兡㙂䝁䅅䅤灂䝁䄸杢杁䡁䅍党祂䡁䅙兡橂䝁䅕督畁䍁䅁䅖潂䝁䅕䅉橂䝁䄸兢睂䝁䅅杢㕂䍁䅁睤桂䡁䅍䅉浂䝁䄸兤畂䝁䅑党歂䍁䅁兡畂䍁䅁免㕁䑁䅁䅎杁䝁䅅杢歂䍁䅁兡穂䍁䅁䅡求䝁䅅䅚硂䡁䅕兙祂䡁䅑党祂䝁䅕䅚杁䝁䅫杢杁䙁䅉兙歂䝁䄴睢祂䍁䅷䅉兂䝁䅕杢畂䡁䅍入獂䡁䅙兙畂䝁䅫兙畁䅁䅁砳䅑䥁偯䅁䉂䡁䅙党祂䡁䅫䅉䕂䝁䅕杢畂䝁䅫督療䝁䄴䅉䑂䝁䄸杣睂䝁䄸杣桂䡁䅑兡療䝁䄴䅉療䡁䅁党祂䝁䅅䅤求䡁䅍䅉桂䡁䅍䅉桂䍁䅁兢桂䡁䅑党祂䝁䅫兙獂䡁䅍䅉穂䝁䅍兡求䝁䄴睙求䍁䅁兙畂䝁䅑䅉歂䝁䅫睚灂䡁䅑兙獂䍁䅁兡歂䝁䅕杢あ䝁䅫杚灂䝁䅍兙あ䝁䅫睢畂䍁䅁督療䝁䅷兤あ䝁䅫睢畂䡁䅍䅉橂䝁䄸兢睂䝁䅅杢㕂䍁䅁兡畂䍁䅁䅤潂䝁䅕䅉噂䝁䄴兡あ䝁䅕䅚杁䙁䅍䅤桂䡁䅑党穂䍁䅷䅉䙂䡁䅕杣療䡁䅁党獁䍁䅁䅤潂䝁䅕䅉乂䝁䅫䅚歂䝁䅷党杁䕁䅕兙穂䡁䅑䅌杁䕁䄴睢祂䡁䅑䅡杁䕁䅅杚祂䝁䅫睙桂䍁䅷䅉䉂䡁䅍兡桂䍁䅷䅉䵂䝁䅅䅤灂䝁䄴䅌杁䕁䅅兢求䡁䅉兡橂䝁䅅䅌杁䝁䅅杢歂䍁䅁兡畂䡁䅑党祂䝁䄴兙あ䝁䅫睢畂䝁䅅䅢獂䡁䅫杌杁䕁䅫䅤杁䡁䅁杣療䡁䅙兡歂䝁䅕督杁䡁䅁杣求䡁䅍督ㅂ䡁䅉党瑁䡁䅍党畂䡁䅍兡あ䝁䅫杤求䍁䅁兢桂䡁䅑党祂䝁䅫兙獂䡁䅍䅉橂䝁䄸兢睂䡁䅉兡穂䝁䅫杢湂䍁䅁䅣桂䡁䅁党祂䡁䅍䅌杁䡁䅁䅢桂䡁䅍䅤灂䝁䅍䅉浂䝁䅫䅢瑂䡁䅍䅌杁䝁䄰党あ䝁䅅䅢杁䝁䅙睢灂䝁䅷督獁䍁䅁兙畂䝁䅑䅉浂䝁䅅杙祂䝁䅫睙穂䑁䅳䅉睂䝁䅕杣浂䝁䄸杣瑂䝁䅅杢橂䝁䅕䅉あ䝁䅅䅣求䡁䅍䅉睂䡁䅉睢歂䡁䅕睙あ䡁䅍䅌杁䝁䅫杢橂䝁䅷兤歂䝁䅫杢湂䍁䅁䅤桂䡁䅁党穂䍁䅁杚療䡁䅉䅉㍂䝁䅫杣求䍁䅁䅡桂䡁䅉杢求䡁䅍督灂䝁䄴睚獁䍁䅁兙穂䍁䅁睤求䝁䅷䅢杁䝁䅅督杁䝁䅍兙楂䝁䅷党杁䡁䅣杣桂䡁䅁䅣灂䝁䄴睚杁䝁䅙睢祂䍁䅁兙ㅂ䡁䅑睢瑂䝁䄸䅤灂䡁䅙党獁䍁䅁党獂䝁䅕睙あ䡁䅉兡橂䝁䅅䅢獁䍁䅁兙畂䝁䅑䅉湂䝁䅕杢求䡁䅉兙獂䍁䅁兡畂䝁䅑兤穂䡁䅑杣灂䝁䅅䅢杁䝁䅅䅣睂䝁䅷兡橂䝁䅅䅤灂䝁䄸杢穂䑁䅳䅉瑂䝁䅕睙潂䝁䅅杢灂䝁䅍兙獂䍁䅁杚桂䡁䅍䅤求䝁䄴党祂䡁䅍䅌杁䡁䅣䅡灂䝁䅍䅡杁䝁䅅杣求䍁䅁䅣祂䝁䅕睙灂䡁䅍兡療䝁䄴兌求䡁䅧䅤祂䡁䅕䅚求䝁䅑䅉桂䝁䄴䅚杁䝁䅫杢煂䝁䅕睙あ䝁䅫睢畂䍁䄰兢療䝁䅷䅚求䝁䅑䅉睂䝁䅷兙穂䡁䅑兡橂䍁䅁䅚求䡁䅙兡橂䝁䅕督杁䡁䅕督求䝁䅑䅉灂䝁䄴䅉㉂䝁䅅杣灂䝁䄸兤穂䍁䅁兙ㅂ䡁䅑睢瑂䝁䄸䅤灂䡁䅙党獁䍁䅁睚求䝁䄴党祂䝁䅅䅢杁䝁䅫杢歂䡁䅕督あ䡁䅉兡桂䝁䅷䅌杁䝁䅅杢歂䍁䅁杣求䡁䅑兙灂䝁䅷䅉桂䡁䅁䅣獂䝁䅫睙桂䡁䅑兡療䝁䄴督㝁䍁䅁兙畂䝁䅑䅉療䡁䅑䅡求䡁䅉䅉睂䡁䅉党穂䡁䅍兤祂䝁䅕兌穂䝁䅕杢穂䝁䅫䅤灂䡁䅙党杁䝁䅅䅚潂䝁䅕督灂䡁䅙党瑁䝁䅉兙穂䝁䅕䅚杁䝁䄰兙あ䝁䅕杣灂䝁䅅䅢穂䍁䅁兙畂䝁䅑䅉橂䝁䄸杢㉂䝁䅕杣あ䝁䅕䅚杁䡁䅁杣療䝁䅑兤橂䡁䅑督杁䡁䅕杢歂䝁䅕杣杁䡁䅑䅡求䍁䅁杒桂䡁䅍督療䝁䄴䅌杁䕁䅯兑䑂䍁䅷䅉婂䝁䄸杢湂䝁䅷党獁䍁䅁兙畂䝁䅑䅉䉂䡁䅙党祂䡁䅫䅉䕂䝁䅕杢畂䝁䅫督療䝁䄴䅉楂䡁䅉兙畂䝁䅑督畁䍁䅁䅖潂䝁䅕䅉橂䝁䄸兢睂䝁䅅杢㕂䍁䅁兙獂䡁䅍睢杁䝁䄸杚浂䝁䅕杣穂䍁䅁睚祂䝁䅅䅣潂䝁䅫睙穂䍁䅁兙畂䝁䅑䅉祂䝁䅕杚獂䝁䅕睙あ䝁䅫杤求䍁䅁䅣祂䝁䄸䅚ㅂ䝁䅍䅤穂䍁䅁杚療䡁䅉䅉あ䝁䅧党杁䝁䅅杣橂䝁䅧兡あ䝁䅕睙あ䡁䅕杣桂䝁䅷䅌杁䝁䅍睢瑂䝁䄰党祂䝁䅍兡桂䝁䅷䅉穂䝁䅫睚畂䍁䅷䅉歂䝁䅫睚灂䡁䅑兙獂䍁䅁䅣祂䝁䅫杢あ䝁䅫杢湂䍁䅷䅉桂䝁䄴䅚杁䝁䄸䅤潂䝁䅕杣杁䡁䅉党獂䝁䅅䅤求䝁䅑䅉瑂䝁䅅杣牂䝁䅕䅤杁䡁䅍党湂䝁䄰党畂䡁䅑督㝁䍁䅁䅚ㅂ䡁䅉兙楂䝁䅷党杁䝁䅍兙穂䡁䅑䅉桂䝁䄴䅚杁䡁䅉党浂䝁䅷党橂䡁䅑兡㉂䝁䅕䅉浂䝁䅫䅢瑂䡁䅍䅉あ䝁䄸䅉あ䝁䅧党杁䝁䅍睢畂䡁䅍䅤祂䡁䅕睙あ䝁䅫睢畂䍁䅷䅉桂䡁䅕䅤療䝁䄰睢あ䝁䅫杤求䍁䅷䅉桂䝁䄴䅚杁䝁䅙䅢求䝁䅕䅤杁䡁䅑杣桂䝁䄴督睂䝁䄸杣あ䝁䅅䅤灂䝁䄸杢杁䝁䄰兙祂䝁䅳党あ䍁䅁督求䝁䅣兢求䝁䄴䅤穂䑁䅳䅉祂䝁䅕杚獂䝁䅕睙あ䝁䅫杤求䍁䅁杚灂䝁䅷兢穂䍁䅁杚療䡁䅉䅉あ䡁䅉兙浂䝁䅙兡橂䍁䅁兙畂䝁䅑䅉穂䝁䅅杚求䡁䅑入杁䝁䅅䅣睂䝁䅷兡橂䝁䅅䅤灂䝁䄸杢穂䑁䅳䅉桂䝁䄴䅚杁䡁䅁杣求䡁䅍督ㅂ䡁䅉党瑁䡁䅍党畂䡁䅍兡あ䝁䅫杤求䍁䅁杤灂䝁䄴入獂䍁䅁兙畂䝁䅑䅉穂䡁䅁党橂䝁䅫兙獂䡁䅑入杁䝁䄰兙あ䝁䅕杣灂䝁䅅䅢穂䍁䅁䅚求䡁䅍兡湂䝁䄴党歂䍁䅁杚療䡁䅉䅉歂䝁䅫睚灂䡁䅑兙獂䍁䅁兡瑂䝁䅅睚灂䝁䄴睚獁䍁䅁督橂䡁䅉党求䝁䄴䅉睂䡁䅉兡畂䡁䅑兡畂䝁䅣䅌杁䝁䅅杢歂䍁䅁督灂䝁䅣杢杁䝁䅍兤あ䡁䅑兡畂䝁䅣䅉桂䡁䅁䅣獂䝁䅫睙桂䡁䅑兡療䝁䄴督杁䡁䅕杢歂䝁䅕杣杁䡁䅑䅡求䍁䅁兑㉂䝁䅕杣㕂䍁䅁䅒求䝁䄴杢灂䡁䅍睢畂䍁䅁兙畂䝁䅑䅉乂䝁䅅睙あ䝁䅅睙杁䝁䅉杣桂䝁䄴䅚杁䝁䄴兙瑂䝁䅕督畁䍁䅁兓畂䍁䅁兙歂䝁䅑兡あ䝁䅫睢畂䍁䅷䅉灂䡁䅑䅉睂䡁䅉睢㉂䝁䅫䅚求䡁䅍䅉楂䡁䅉兙畂䝁䅑兡畂䝁䅣䅉穂䝁䄸䅢ㅂ䡁䅑兡療䝁䄴督杁䝁䅫杢橂䝁䅷兤歂䝁䅕䅉楂䡁䅉兙畂䝁䅑䅉求䝁䄰杙求䝁䅷䅢灂䡁䅍䅡瑂䝁䅕杢あ䡁䅍䅌杁䝁䅣杣桂䡁䅁䅡灂䝁䅍䅉あ䝁䅫睙牂䝁䅕䅤穂䍁䅷䅉あ䝁䅅睚穂䍁䅷䅉桂䝁䄴䅚杁䝁䅷兙楂䝁䅕䅢穂䍁䅷䅉桂䝁䄴䅚杁䡁䅍兤穂䡁䅑兙灂䝁䄴兙楂䝁䅷党杁䡁䅁兙橂䝁䅳兙湂䝁䅫杢湂䑁䅳䅉桂䝁䄴䅚杁䝁䅫杢浂䝁䄸杣瑂䝁䅅䅤灂䝁䄸杢杁䡁䅍睢獂䡁䅕䅤灂䝁䄸杢穂䍁䅁兡畂䝁䅍䅢ㅂ䝁䅑党杁䝁䅫䅤求䝁䄰兌獂䝁䅕杤求䝁䅷䅉卂䕁䅙兓䕂䍁䅷䅉㉂䝁䅫督灂䝁䅉兡獂䝁䅫䅤㕂䍁䅁兙畂䝁䅑䅉獂䝁䄸督穂䍁䅁䅣祂䝁䅕杤求䝁䄴䅤灂䝁䄸杢獁䍁䅁䅣祂䝁䅫睙求䍁䅁䅤灂䝁䅍睡求䡁䅑兡畂䝁䅣䅉桂䝁䄴䅚杁䝁䄰兙祂䝁䅳兡畂䝁䅣䅌杁䡁䅁杣療䝁䅑兤橂䡁䅑兡㉂䝁䅫䅤㕂䍁䅁兙畂䝁䅑䅉瑂䝁䅕䅚灂䝁䅅䅉穂䝁䄸䅢ㅂ䡁䅑兡療䝁䄴督獁䍁䅁兙畂䝁䅑䅉楂䡁䅉兙畂䝁䅑䅉睂䡁䅉睢あ䝁䅕睙あ䝁䅫睢畂䍁䅁兙畂䝁䅑䅉穂䝁䅕睙ㅂ䡁䅉兡あ䡁䅫䅉穂䝁䄸䅢ㅂ䡁䅑兡療䝁䄴督獁䍁䅁兙穂䍁䅁睤求䝁䅷䅢杁䝁䅅督杁䝁䅍兙祂䝁䅕䅌杁䝁䅍睢畂䡁䅑党畂䡁䅑䅌杁䝁䅅杢歂䍁䅁睙療䡁䅕杢あ䡁䅉入杁䝁䄸杚杁䝁䄸杣灂䝁䅣兡畂䍁䅁睙療䝁䄰䅣獂䝁䅫兙畂䝁䅍党杁䡁䅍睢獂䡁䅕䅤灂䝁䄸杢穂䍁䄴䅉䩂䡁䅑䅉穂䝁䅕杣㉂䝁䅕督杁䝁䅧睢瑂䝁䅕䅉桂䝁䄴䅚杁䡁䅁党祂䡁䅍睢畂䝁䅅䅢杁䝁䅍兙祂䝁䅕䅌杁䝁䅅䅣睂䝁䅅杣求䝁䅷䅌杁䝁䅕兌橂䝁䄸兢瑂䝁䅕杣橂䝁䅕䅌杁䝁䅷睢湂䝁䅫督あ䝁䅫睙穂䍁䅷䅉浂䝁䄸睢歂䍁䅁兙畂䝁䅑䅉湂䡁䅉睢橂䝁䅕杣㕂䍁䅷䅉睂䝁䅧兙祂䝁䄰兙橂䝁䅕兤あ䝁䅫睙桂䝁䅷督獁䍁䅁兙畂䝁䅑䅉桂䡁䅕䅤療䝁䄰睢あ䝁䅫杤求䍁䅁兡畂䝁䅑兤穂䡁䅑杣灂䝁䅕督畁䍁䅁䅖潂䝁䅕䅉橂䝁䄸兢睂䝁䅅杢㕂䍁䅁睤桂䡁䅍䅉浂䝁䄸杣瑂䝁䅕杣獂䡁䅫䅉牂䝁䄴睢㍂䝁䄴䅉桂䡁䅍䅉䉂䡁䅙党祂䡁䅫䅉䩂䝁䄴䅤求䡁䅉杢桂䡁䅑兡療䝁䄴兙獂䍁䅁睑療䡁䅉䅣療䡁䅉兙あ䝁䅫睢畂䍁䅁兙畂䝁䅑䅉橂䝁䅧兙畂䝁䅣党歂䍁䅁兡あ䡁䅍䅉畂䝁䅅兢求䍁䅁䅤療䍁䅁兑㉂䝁䅕杣㕂䍁䅁䅒求䝁䄴杢灂䡁䅍睢畂䍁䅁睑療䡁䅉䅣療䡁䅉兙あ䝁䅫睢畂䍁䅁兡畂䍁䅁免㕁䑁䅫䅍畁䍁䅁兑㉂䝁䅕杣㕂䍁䅁䅒求䝁䄴杢灂䡁䅍睢畂䍁䅁睑療䡁䅉䅣療䡁䅉兙あ䝁䅫睢畂䍁䅁睤桂䡁䅍䅉浂䝁䄸兤畂䝁䅑党歂䍁䅁兡畂䍁䅁免㕁䑁䅍兎杁䝁䅅杢歂䍁䅁兡穂䍁䅁䅡求䝁䅅䅚硂䡁䅕兙祂䡁䅑党祂䝁䅕䅚杁䝁䅫杢杁䕁䄰党畂䡁䅑睢祂䍁䅷䅉偂䝁䅧兡療䍁䄴䅁祃䅆䅁䅐䅯䕁䅅杤灂䝁䅕杢あ䍁䅁睑療䡁䅉䅣療䡁䅉兙あ䝁䅫睢畂䍁䅁睢睂䝁䅕杣桂䡁䅑党穂䍁䅁兙穂䍁䅁兙杁䝁䅙睢祂䝁䄰兤獂䝁䅅䅤療䡁䅉䅉療䝁䅙䅉瑂䝁䅅䅤求䡁䅉兡桂䝁䅷䅉穂䝁䄸䅢ㅂ䡁䅑兡療䝁䄴督杁䝁䅫杢杁䡁䅑䅡求䍁䅁兖畂䝁䅫䅤求䝁䅑䅉呂䡁䅑兙あ䝁䅕督獁䍁䅁睑桂䝁䄴兙歂䝁䅅䅌杁䕁䄰党㑂䝁䅫睙療䍁䅷䅉䙂䡁䅕杣療䡁䅁党獁䍁䅁睕療䡁䅕䅤潂䍁䅁兑瑂䝁䅕杣灂䝁䅍兙獁䍁䅁兙畂䝁䅑䅉䉂䡁䅍兡桂䍁䄴䅉䩂䡁䅑䅉療䡁䅁党祂䝁䅅䅤求䡁䅍䅉灂䝁䄴䅉あ䡁䅣睢杁䡁䅍党湂䝁䄰党畂䡁䅑督獁䍁䅁睑療䝁䅷睢祂䍁䅷䅉䉂䝁䅑䅚灂䡁䅑兡㉂䝁䅕督杁䝁䅅杢歂䍁䅁兓畂䝁䅳督㝁䍁䅁兙畂䝁䅑䅉呂䡁䅁党橂䝁䅫兙獂䡁䅑入杁䕁䅕杢湂䝁䅫杢求䝁䅕杣求䝁䅑䅉乂䝁䅅䅤求䡁䅉兡桂䝁䅷督畁䍁䅁䅖潂䝁䅕䅉䑂䝁䄸䅢療䡁䅉䅌杁䕁䅅䅚歂䝁䅫䅤灂䡁䅙党穂䍁䅁兙畂䝁䅑䅉䩂䝁䄴睡穂䍁䅁督求䝁䅣兢求䝁䄴䅤杁䝁䄸杚浂䝁䅕杣穂䍁䅁睙ㅂ䡁䅍䅤療䝁䄰䅉橂䝁䄸䅢療䡁䅉䅉桂䝁䄴䅚杁䝁䅅䅚歂䝁䅫䅤灂䡁䅙党杁䝁䅍睢畂䝁䅍党畂䡁䅑杣桂䡁䅑党穂䍁䅁兡畂䍁䅁督療䝁䅷兡歂䍁䅁兙畂䝁䅑䅉獂䝁䅫兣ㅂ䝁䅫䅚杁䝁䅙睢祂䝁䄰䅉浂䝁䄸杣杁䡁䅑䅡求䡁䅉兢療䡁䅁䅢桂䡁䅍䅤灂䝁䅍督獁䍁䅁䅚灂䡁䅍䅣求䡁䅉督灂䝁䄸杢穂䍁䅁杚療䡁䅉䅉あ䝁䅧党祂䝁䄰睢穂䝁䅕䅤穂䍁䅷䅉桂䝁䄴䅚杁䡁䅍䅣求䝁䅍兡桂䝁䅷䅤㕂䍁䅁兡畂䝁䅳督㝁䍁䅁睙ㅂ䡁䅍䅤療䝁䄰兌浂䝁䄸杣瑂䡁䅕䅢桂䡁䅑党歂䍁䅁䅢灂䡁䅅兤灂䝁䅑䅉穂䡁䅫督あ䝁䅕兢獁䍁䅁督ㅂ䝁䅍䅡杁䝁䅅督杁䡁䅁睢獂䡁䅫党穂䡁䅑党祂䍁䅷䅉㉂䝁䅫杢㕂䝁䅷䅌杁䝁䄴兙あ䡁䅕杣桂䝁䅷䅉祂䡁䅕杙楂䝁䅕杣杁䝁䅅杢歂䍁䅁䅢桂䡁䅑党㑂䍁䅷䅉睂䝁䄸䅢㕂䡁䅕杣求䡁䅑䅡桂䝁䄴党獁䍁䅁兙畂䝁䅑䅉穂䝁䅫䅢灂䝁䅍睢畂䝁䅕睏杁䝁䅅杢歂䍁䅁䅣祂䝁䄸䅣祂䝁䅫党あ䝁䅅杣㕂䍁䅁兡畂䝁䅳督畁䍁䅁兓あ䡁䅍䅉睂䡁䅉睢歂䡁䅕睙あ䡁䅍䅉桂䡁䅉党杁䡁䅕督求䝁䅑䅉灂䝁䄴䅉瑂䝁䅕䅚灂䝁䅍兙獂䍁䅁兙畂䝁䅑䅉睂䝁䅧兙祂䝁䄰兙橂䝁䅕兤あ䝁䅫睙桂䝁䅷䅉歂䝁䅕杤灂䝁䅍党穂䍁䅷䅉浂䝁䄸睢歂䍁䅁䅣桂䝁䅍睡桂䝁䅣兡畂䝁䅣䅌杁䡁䅁党祂䡁䅍睢畂䝁䅅䅢杁䝁䅍兙祂䝁䅕䅉桂䝁䄴䅚杁䝁䅍睢穂䝁䄰党あ䝁䅫睙穂䍁䅷䅉あ䡁䅉兙畂䡁䅍䅣療䡁䅉䅤桂䡁䅑兡療䝁䄴䅌杁䝁䅉兤灂䝁䅷䅚灂䝁䄴睚杁䡁䅁杣療䝁䅑兤橂䡁䅑督獁䍁䅁睤灂䡁䅉党杁䝁䅅杢歂䍁䅁睙桂䝁䅉䅢求䍁䅷䅉祂䝁䅕睙祂䝁䅕兙あ䝁䅫睢畂䝁䅅䅢杁䝁䅅杢歂䍁䅁兙あ䝁䅧䅢求䡁䅑兡橂䍁䅁兙睂䡁䅁兙祂䝁䅕䅢獁䍁䅁睙療䝁䄴督あ䡁䅉兤橂䡁䅑兡療䝁䄴䅉桂䝁䄴䅚杁䝁䅙兡獂䡁䅑杣桂䡁䅑兡療䝁䄴䅌杁䝁䄸兤あ䝁䅑睢療䡁䅉䅉浂䡁䅕杣畂䝁䅫䅤ㅂ䡁䅉党獁䍁䅁䅡求䝁䅅䅢あ䝁䅧睙桂䡁䅉党獁䍁䅁䅤求䡁䅧䅤灂䝁䅷党穂䍁䅁兙畂䝁䅑䅉桂䡁䅁䅣獂䝁䅫兙畂䝁䅍党穂䍁䅷䅉桂䝁䄴䅚杁䝁䅫杢歂䡁䅕督あ䡁䅉兡桂䝁䅷䅉瑂䝁䅅杣牂䝁䅕䅤穂䍁䄴䅉啂䝁䅧党杁䙁䅍䅣求䝁䅍兡桂䝁䅷䅤㕂䍁䅁兒畂䝁䅣兡畂䝁䅕党祂䝁䅕䅚杁䕁䄰兙あ䝁䅕杣灂䝁䅅䅢穂䍁䅁督求䝁䅣兢求䝁䄴䅤杁䡁䅁杣療䡁䅙兡歂䝁䅕督杁䡁䅍䅣求䝁䅍兡桂䝁䅷䅤㕂䍁䅁䅣療䝁䅷入瑂䝁䅕杣杁䝁䅙睢祂䝁䄰兤獂䝁䅅䅤灂䝁䄸杢穂䍁䅷䅉穂䝁䅕杣㉂䝁䅫睙求䡁䅍䅌杁䝁䅅杢歂䍁䅁督療䝁䅷兤あ䝁䅫睢畂䡁䅍䅉浂䝁䄸杣杁䝁䅑党穂䝁䅫睚畂䝁䅕杣穂䍁䅷䅉桂䡁䅍督求䝁䄰杙獂䝁䅕杣穂䍁䅷䅉桂䝁䄴䅚杁䡁䅁杣療䝁䅍党穂䡁䅍睢祂䡁䅍䅉療䝁䅙䅉あ䝁䅧党祂䝁䄰睢睂䝁䅷兙穂䡁䅑兡橂䍁䅁兢桂䡁䅑党祂䝁䅫兙獂䡁䅍杌杁䕁䅫䅤杁䡁䅍党獂䝁䅷督杁䝁䅫䅤穂䍁䅁䅣祂䝁䄸䅚ㅂ䝁䅍䅤穂䍁䅁䅤潂䡁䅉睢ㅂ䝁䅣䅡杁䝁䅑兡祂䝁䅕睙あ䍁䅁督桂䝁䅷党穂䍁䅁䅣求䡁䅉督療䝁䄴杢求䝁䅷䅌杁䝁䅑兡穂䡁䅑杣灂䝁䅉兤あ䝁䄸杣穂䍁䅷䅉桂䝁䄴䅚杁䝁䅍睢瑂䝁䄰兡穂䡁䅍兡療䝁䄴党歂䍁䅁督桂䝁䅷党穂䍁䅁兙湂䝁䅕杢あ䡁䅍杌杁䙁䅑䅡求䍁䅁睙療䝁䄰䅣桂䝁䄴入杁䡁䅣兙穂䍁䅁杚療䡁䅉兢求䡁䅉䅢㕂䍁䅁睡畂䝁䄸睤畂䍁䅁兙穂䍁䅁䅕療䝁䅷入偂䝁䄴党杁䕁䅍睢祂䡁䅁睢祂䝁䅅䅤灂䝁䄸杢杁䝁䅅杢歂䍁䅁睙潂䝁䅅杢湂䝁䅕䅚杁䝁䅫䅤穂䍁䅁杢桂䝁䄰党杁䡁䅑睢杁䕁䅅杤灂䝁䅕杢あ䍁䅁睑療䡁䅉䅣療䡁䅉兙あ䝁䅫睢畂䍁䅁兡畂䍁䅁杓ㅂ䝁䄴党杁䑁䅉䅍祁䑁䅁杌杁䕁䅅杤灂䝁䅕杢あ䍁䅁睑療䡁䅉䅣療䡁䅉兙あ䝁䅫睢畂䍁䅁睤桂䡁䅍䅉浂䝁䄸兤畂䝁䅑党歂䍁䅁兡畂䍁䅁免㑁䑁䅧兎杁䝁䅅杢歂䍁䅁兡穂䍁䅁䅡求䝁䅅䅚硂䡁䅕兙祂䡁䅑党祂䝁䅕䅚杁䝁䅫杢杁䕁䅅杤療䝁䄴䅉䵂䝁䅅睡求䍁䅷䅉偂䝁䅧兡療䍁䄴䅁楂䅆䅁杭䄸䕁䅅杤灂䡁䅍䅉䍂䡁䅕䅚湂䝁䅕䅤杁䕁䅣杣療䡁䅕䅣獁䍁䅁兓畂䝁䅍杌獁䍁䅁䅤療䝁䅣党あ䝁䅧党祂䍁䅁睤灂䡁䅑䅡杁䝁䅫䅤穂䍁䅁督ㅂ䝁䅉督灂䝁䅑兡桂䡁䅉兡求䡁䅍䅌杁䡁䅁杣療䡁䅙兡歂䝁䅕督杁䝁䅍兙祂䍁䅁兙畂䝁䅑䅉あ䡁䅉兤橂䝁䅳䅉祂䝁䅕杢あ䝁䅅䅢穂䍁䅷䅉橂䝁䅅杣杁䡁䅍䅡桂䡁䅉兡畂䝁䅣䅌杁䝁䅅杢歂䍁䅁兙畂䝁䅍兡獂䝁䅷兙祂䡁䅫䅉睂䡁䅉睢歂䡁䅕睙あ䡁䅍䅉桂䝁䄴䅚杁䡁䅍党祂䡁䅙兡橂䝁䅕督杁䡁䅑睢杁䝁䅉兤穂䝁䅫杢求䡁䅍督求䡁䅍䅉桂䝁䄴䅚杁䝁䅍睢畂䡁䅍兤瑂䝁䅕杣穂䍁䅁兡畂䍁䅁䅤潂䝁䅕䅉䉂䝁䄰党祂䝁䅫睙桂䡁䅍䅌杁䕁䅕兤祂䝁䄸䅣求䍁䅷䅉あ䝁䅧党杁䕁䄰兡歂䝁䅑䅢求䍁䅁兒桂䡁䅍䅤杁䝁䅅杢歂䍁䅁兑浂䡁䅉兡橂䝁䅅䅌杁䕁䅅督灂䝁䅅䅌杁䝁䅅杢歂䍁䅁兑ㅂ䡁䅍䅤祂䝁䅅䅢桂䡁䅍兡桂䍁䄴䅉䩂䡁䅑䅉療䡁䅁党祂䝁䅅䅤求䡁䅍䅉あ䝁䅧党杁䕁䅅杤灂䡁䅍䅉楂䡁䅉兙畂䝁䅑䅌杁䡁䅑䅡桂䡁䅑䅉療䝁䅙杚求䡁䅉督杁䡁䅙党潂䝁䅫睙獂䝁䅕䅉祂䝁䅕杢あ䝁䅅䅢杁䝁䅅杢歂䍁䅁睢あ䝁䅧党祂䍁䅁兢療䝁䅉兡獂䝁䅫䅤㕂䍁䅁督療䝁䅷兤あ䝁䅫睢畂䡁䅍䅉あ䝁䄸䅉あ䝁䅧党杁䡁䅁杣求䝁䄰兡ㅂ䝁䄰䅉橂䝁䄸兢瑂䝁䅕杣橂䝁䅫兙獂䍁䅁兙畂䝁䅑䅉獂䝁䅕兡穂䡁䅕杣求䍁䅁督求䝁䅣兢求䝁䄴䅤穂䍁䅁睢浂䍁䅁䅤潂䝁䅕䅉あ䡁䅉兙㉂䝁䅕䅢杁䝁䅫杢歂䡁䅕督あ䡁䅉入㝁䍁䅁兙畂䝁䅑䅉あ䝁䅧党杁䙁䅯兡睂䝁䅍兙祂䍁䅁杙祂䝁䅅杢歂䍁䅷䅉桂䍁䅁睙桂䡁䅉䅉穂䝁䅧兙祂䝁䅫杢湂䍁䅁杢求䡁䅑睤療䡁䅉睡獁䍁䅁兙穂䍁䅁睤求䝁䅷䅢杁䝁䅅督杁䡁䅑䅡求䍁䅁村ㅂ䝁䅑睚求䡁䅑䅉楂䡁䅉兙畂䝁䅑䅌杁䝁䅅䅉穂䡁䅕䅣睂䝁䅷兡求䡁䅉䅉療䝁䅙䅉㉂䝁䅕䅡灂䝁䅍䅢求䍁䅁杣求䝁䄴䅤桂䝁䅷䅉桂䝁䄴䅚杁䝁䄸䅤潂䝁䅕杣杁䝁䄰睢楂䝁䅫䅢灂䡁䅑入杁䡁䅍睢獂䡁䅕䅤灂䝁䄸杢穂䍁䅁杚療䝁䅍兤穂䝁䅕䅚杁䡁䅁杣灂䝁䄰兙祂䝁䅫䅢㕂䍁䅁睢畂䍁䅁兢療䡁䅉党杁䡁䅙兙獂䡁䅕党瑁䝁䅍睢畂䡁䅍睙灂䝁䄸兤穂䍁䅁睙ㅂ䡁䅍䅤療䝁䄰党祂䡁䅍䅉橂䝁䄸兢睂䡁䅉兡穂䝁䅫杢湂䍁䅁村ㅂ䝁䅑睚求䡁䅑䅉橂䝁䅅杣杁䡁䅉党畂䡁䅑兙獂䍁䅷䅉桂䝁䄴䅚杁䕁䅉兤歂䝁䅣党あ䍁䅁䅖祂䡁䅕睙牂䍁䅷䅉桂䍁䅁䅢療䝁䅍兙獂䍁䅷䅉桂䝁䄴䅚杁䝁䄸杢求䍁䄰睤桂䡁䅫䅉あ䡁䅉兤橂䝁䅳䅉桂䝁䄴䅚杁䝁䅍兙祂䝁䅣睢杁䡁䅙兙畂䍁䅁杣求䝁䄴䅤桂䝁䅷䅉楂䡁䅕督灂䝁䄴党穂䡁䅍党穂䍁䅁睤灂䡁䅑䅡杁䝁䅅䅉浂䝁䅷党求䡁䅑䅉療䝁䅙䅉桂䡁䅁䅣祂䝁䄸䅥灂䝁䄰兙あ䝁䅕䅢㕂䍁䅁免㕁䍁䅷䅍睁䑁䅁䅉㉂䝁䅕䅡灂䝁䅍䅢求䡁䅍䅌杁䡁䅣䅡灂䝁䅍䅡杁䝁䅅杣求䍁䅁杣求䝁䄴䅤求䝁䅑䅉あ䝁䅧杣療䡁䅕睚潂䍁䅁兙杁䝁䄴党あ䡁䅣睢祂䝁䅳䅉療䝁䅙䅉歂䝁䅕兙獂䝁䅕杣瑁䝁䄸䅣求䡁䅉兙あ䝁䅕䅚杁䝁䅅杢歂䍁䅁睙療䝁䄰䅣桂䝁䄴入瑁䝁䄸䅣求䡁䅉兙あ䝁䅕䅚杁䝁䅷睢橂䝁䅅䅤灂䝁䄸杢穂䍁䅁䅤潂䝁䅅䅤杁䡁䅍党祂䡁䅙党杁䡁䅑䅡求䍁䅁䅢灂䝁䅣䅡あ䍁䅁睙療䝁䄰兢求䡁䅉睙灂䝁䅅䅢杁䝁䅅杢歂䍁䅁睙療䝁䄴督ㅂ䝁䄰党祂䍁䅁督求䝁䅍䅤療䡁䅉督杁䝁䅫杢杁䡁䅑䅡求䍁䅁睙療䝁䄴䅤灂䝁䄴党畂䡁䅑兙獂䍁䅁兖畂䝁䅫䅤求䝁䅑䅉呂䡁䅑兙あ䝁䅕督畁䍁䅁䅖潂䝁䅕䅉橂䝁䄸兢睂䝁䅅杢㕂䍁䅁兙獂䡁䅍睢杁䝁䄸䅣求䡁䅉兙あ䝁䅕督杁䡁䅙兙祂䝁䅫睢ㅂ䡁䅍䅉療䡁䅑䅡求䡁䅉䅉橂䝁䅅杣杁䡁䅉党畂䡁䅑兙獂䍁䅁杙祂䝁䅅杢歂䡁䅍䅌杁䡁䅍兤橂䝁䅧䅉桂䡁䅍䅉兂䝁䅅入獂䝁䅕督穂䍁䅷䅉䉂䡁䅁党㑂䍁䅷䅉乂䝁䅅睚湂䝁䅫睢祂䝁䅕䅌杁䕁䄰睢祂䝁䅫杢灂䍁䅁杕求䝁䄴䅤獁䍁䅁杒祂䝁䅅杢橂䝁䅕睑桂䡁䅉督獁䍁䅁兑瑂䝁䅫睙療䕁䅉䅢ㅂ䍁䅷䅉啂䡁䅕杣灂䡁䅍睙桂䡁䅉䅌杁䝁䅅杢歂䍁䅁兑䑂䕁䅷䅉䥂䝁䅫杣求䍁䅁兙畂䝁䅑䅉乂䝁䅍杔灂䝁䅍睢獂䝁䅷䅉䥂䝁䅫杣求䍁䅷䅉桂䡁䅍䅉㍂䝁䅕䅢獂䍁䅁兙穂䍁䅁䅖ㅂ䡁䅉兡穂䙁䅁杣灂䝁䄰党杁䝁䅅杢歂䍁䅁杕ㅂ䝁䅉入䑂䝁䅅杌杁䕁䅫杢杁䝁䅅䅚歂䝁䅫䅤灂䝁䄸杢獁䍁䅁兡あ䍁䅁睢浂䝁䅙党祂䡁䅍䅉療䡁䅁䅤灂䝁䄸杢桂䝁䅷䅉灂䝁䄴督ㅂ䡁䅉兙畂䝁䅍党杁䡁䅁杣療䝁䅑兤橂䡁䅑督杁䝁䅅杢歂䍁䅁睙療䡁䅙党祂䝁䅅睚求䡁䅍䅌杁䡁䅍兤橂䝁䅧䅉桂䡁䅍䅉穂䡁䅕䅣睂䝁䅷党瑂䝁䅕杢あ䝁䅅䅢杁䝁䅷兡桂䝁䅉兡獂䝁䅫䅤㕂䍁䅷䅉睂䝁䅕杣穂䝁䄸杢桂䝁䅷䅉桂䝁䅍睙灂䝁䅑党畂䡁䅑䅌杁䡁䅁党祂䡁䅍睢畂䝁䅅䅢杁䝁䅕杚浂䝁䅕睙あ䡁䅍䅉睂䡁䅉睢あ䝁䅕睙あ䝁䅫睢畂䍁䅷䅉求䝁䄰党祂䝁䅣党畂䝁䅍入杁䡁䅍兡橂䝁䅳杢求䡁䅍督杁䡁䅁杣療䡁䅑党橂䡁䅑兡療䝁䄴䅌杁䝁䅅兤あ䝁䄸兢療䝁䅉兡獂䝁䅕䅉あ䝁䄸睤灂䝁䄴睚杁䡁䅁杣療䡁䅑党橂䡁䅑兡療䝁䄴䅌杁䝁䅅杢歂䍁䅁睙桂䡁䅉睚療䍁䅁兡畂䡁䅍兤祂䝁䅅杢橂䝁䅕䅉睂䡁䅉睢歂䡁䅕睙あ䡁䅍睏杁䝁䅙兤求䝁䅷䅉穂䝁䅕杣㉂䝁䅫睙求䍁䅁睢睂䡁䅑兡療䝁䄴督獁䍁䅁杣療䝁䅅䅚穂䝁䅫䅚求䍁䅁兙穂䡁䅍兡穂䡁䅑兙畂䝁䅍党杁䡁䅍党祂䡁䅙兡橂䝁䅕督獁䍁䅁党獂䝁䅕睙あ䡁䅉睢畂䝁䅫睙杁䡁䅑睢獂䝁䅷䅉橂䝁䄸䅢獂䝁䅕睙あ䝁䅫睢畂䍁䅁督求䡁䅉杤灂䝁䅍党穂䑁䅳䅉桂䝁䄴䅚杁䝁䅅睙橂䝁䅕督穂䍁䅁䅤療䍁䅁督桂䡁䅑党獂䝁䅷兡あ䝁䅕䅉祂䝁䅅䅚灂䝁䄸䅌杁䝁䄰睢楂䝁䅫䅢求䍁䅁睖灂䕁䅙兡杁䝁䅑党㉂䝁䅫睙求䡁䅍䅌杁䕁䅣䅕呂䍁䅁杢桂䡁䅙兡湂䝁䅅䅤灂䝁䄸杢獁䍁䅁兙畂䝁䅑䅉橂䝁䅧兡獂䝁䅑䅉穂䝁䅅杚求䡁䅑入杁䡁䅍党桂䡁䅑䅉祂䝁䅕杢あ䝁䅅䅢穂䑁䅳䅉桂䡁䅕䅤療䝁䄰睢楂䝁䅫䅢求䍁䅁䅤療䡁䅣兡畂䝁䅣䅉求䡁䅅兤灂䡁䅁兢求䝁䄴䅤杁䝁䅅杢歂䍁䅁睢あ䝁䅧党祂䍁䅁兢療䡁䅙兡畂䝁䅣䅉桂䝁䅍睙求䡁䅍督療䡁䅉兡求䡁䅍䅌杁䡁䅍兤橂䝁䅧䅉桂䡁䅍䅉潂䝁䅅杢歂䍁䅁䅤祂䡁䅕睙牂䡁䅍䅌杁䝁䅙兤祂䝁䄴兡あ䡁䅕杣求䍁䅁䅣桂䝁䅑督獁䍁䅁兙畂䝁䅑䅉瑂䝁䄸杤灂䝁䄴睚杁䡁䅍兤睂䡁䅁䅢灂䝁䅕督㝁䍁䅁兙畂䝁䅑䅉䉂䡁䅙兡穂䍁䅁村ㅂ䝁䅑睚求䡁䅑䅉䡂䡁䅉睢ㅂ䡁䅁䅉䍂䡁䅕督灂䝁䄴党穂䡁䅍䅉䩂䝁䄴䅤求䝁䅷䅢灂䝁䅣党畂䝁䅍党獁䍁䅁兙畂䍁䅁睢畂䝁䅷兡畂䝁䅕䅉睂䝁䄸杣あ䝁䅅䅢杁䝁䅍睢瑂䡁䅁䅢求䡁䅑党杁䡁䅣兡あ䝁䅧䅉祂䝁䅕杢あ䝁䅅䅢杁䡁䅍兤瑂䝁䄰兙祂䡁䅫䅉歂䝁䅅督潂䝁䅉睢桂䡁䅉䅚穂䍁䅷䅉㉂䝁䅫督ㅂ䝁䅅䅢灂䡁䅯兙あ䝁䅫睢畂䡁䅍䅌杁䝁䅅杢歂䍁䅁䅚求䡁䅑兙灂䝁䅷党歂䍁䅁杣求䡁䅁睢祂䡁䅑督畁䍁䅁䅖潂䝁䅕䅉橂䝁䄸兢睂䝁䅅杢㕂䍁䅁睤桂䡁䅍䅉浂䝁䄸杣瑂䝁䅕杣獂䡁䅫䅉牂䝁䄴睢㍂䝁䄴䅉桂䡁䅍䅉䑂䝁䅕杢歂䝁䅅杢あ䍁䅁睑療䡁䅉䅣療䡁䅉兙あ䝁䅫睢畂䍁䅁兙畂䝁䅑䅉橂䝁䅧兙畂䝁䅣党歂䍁䅁兡あ䡁䅍䅉畂䝁䅅兢求䍁䅁䅤療䍁䅁兑㉂䝁䅫督杁䕁䅉兤歂䝁䅣党あ䍁䅁睒祂䝁䄸兤睂䍁䅷䅉䩂䝁䄴睙畁䍁䅁兡畂䍁䅁睕求䡁䅁䅤求䝁䄰杙求䡁䅉䅉祁䑁䅁䅍㉁䍁䄴䅉䉂䡁䅙兡穂䍁䅁村ㅂ䝁䅑睚求䡁䅑䅉䡂䡁䅉睢ㅂ䡁䅁䅌杁䕁䅫杢橂䍁䄴䅉㍂䝁䅅督杁䝁䅙睢ㅂ䝁䄴䅚求䝁䅑䅉灂䝁䄴䅉硁䑁䅫䅎㉁䍁䅁兙畂䝁䅑䅉灂䡁䅍䅉楂䝁䅅督求䝁䅑䅉灂䝁䄴䅉兂䝁䅅杣穂䝁䅫䅣睂䝁䅅杢㕂䍁䅷䅉佂䝁䅕睤杁䕁䅯党祂䡁䅍党㕂䍁䄴䅁䩄睅䅁杓䅯䕁䅅杤灂䡁䅍䅤桂䍁䅁睑療䡁䅉䅣療䡁䅉兙あ䝁䅫睢畂䍁䅷䅉あ䝁䄸睚求䡁䅑䅡求䡁䅉䅉㍂䝁䅫䅤潂䍁䅁兡あ䡁䅍䅉穂䡁䅕杙穂䝁䅫䅚灂䝁䅅杣灂䝁䅕督獁䍁䅁睢睂䝁䅕杣桂䡁䅑党穂䍁䅁兙穂䍁䅁兙畂䍁䅁党獂䝁䅕睙あ䡁䅉兡橂䍁䅁兙畂䝁䅑䅉畂䝁䅅䅤ㅂ䡁䅉兙獂䍁䅁睚桂䡁䅍䅉ㅂ䡁䅑兡獂䝁䅫䅤㕂䍁䅁睙療䝁䄰䅣桂䝁䄴入畁䍁䅁兓あ䍁䅁睢睂䝁䅕杣桂䡁䅑党穂䍁䅁兡畂䍁䅁䅤㍂䝁䄸䅉穂䝁䅕睚瑂䝁䅕杢あ䡁䅍䅌杁䕁䅅杤灂䡁䅍䅤桂䍁䅁兖あ䝁䅫䅢灂䡁䅑兡求䡁䅍䅉桂䝁䄴䅚杁䕁䅅兒䵂䍁䅙䅕畁䍁䅁䅖潂䝁䅕䅉䉂䡁䅙兡穂䡁䅑兙杁䙁䅕䅤灂䝁䅷兡あ䝁䅫党穂䍁䅁督求䝁䅣兢求䝁䄴䅤杁䡁䅁杣療䡁䅙兡歂䝁䅕督杁䝁䅕䅢求䝁䅍䅤祂䝁䅫睙杁䝁䅑兡穂䡁䅑杣灂䝁䅉兤あ䝁䅫睢畂䍁䅁兙畂䝁䅑䅉あ䡁䅉兙畂䡁䅍兢灂䡁䅍督灂䝁䄸杢獁䍁䅁兙畂䝁䅑䅉畂䝁䅅䅤ㅂ䡁䅉兙獂䍁䅁睚桂䡁䅍䅉歂䝁䅫督あ䡁䅉兡楂䡁䅕䅤灂䝁䄸杢杁䡁䅍党祂䡁䅙兡橂䝁䅕督杁䝁䅫杢杁䡁䅁兙祂䡁䅑督杁䝁䄸杚杁䝁䅕兙穂䡁䅑党祂䝁䄴䅉塂䝁䅅督潂䝁䅫杢湂䡁䅑睢畂䍁䅁兙畂䝁䅑䅉畂䝁䄸杣あ䝁䅧党祂䝁䄴䅉䩂䝁䅑兙潂䝁䄸睏杁䝁䅅杢歂䍁䅁杢桂䡁䅑兤祂䝁䅅䅢杁䝁䅣兙穂䍁䅁䅚灂䡁䅍䅤祂䝁䅫杙ㅂ䡁䅑兡療䝁䄴䅉穂䝁䅕杣㉂䝁䅫睙求䡁䅍䅉灂䝁䄴䅉睂䝁䅅杣あ䡁䅍䅉療䝁䅙䅉畂䝁䄸杣あ䝁䅧党桂䡁䅍䅤求䡁䅉杢杁䝁䅅杢歂䍁䅁督療䡁䅕䅤潂䡁䅣党穂䡁䅑党祂䝁䄴䅉偂䡁䅉党湂䝁䄸杢獁䍁䅁兙穂䍁䅁睤求䝁䅷䅢杁䝁䅅督杁䝁䅣党畂䝁䅕杣桂䡁䅑党穂䍁䅁党獂䝁䅕睙あ䡁䅉兡橂䝁䅫䅤㕂䍁䅁兡畂䍁䅁睖桂䡁䅍䅡灂䝁䄴睚あ䝁䄸杢獁䍁䅁兓歂䝁䅅䅡療䍁䅷䅉偂䡁䅉党湂䝁䄸杢獁䍁䅁兙畂䝁䅑䅉乂䝁䄸杢あ䝁䅅杢桂䍁䄴䅉啂䝁䅧兡穂䍁䅁督求䝁䅣兢求䝁䄴䅤杁䝁䅅䅢穂䝁䄸䅉求䝁䄴睚桂䝁䅣党穂䍁䅁兡畂䍁䅁䅤潂䝁䅕䅉穂䡁䅕䅣睂䝁䅷入杁䝁䄸杚杁䝁䅕䅢求䝁䅍䅤祂䝁䅫睙灂䡁䅑入杁䡁䅑睢杁䝁䅍兤穂䡁䅑睢瑂䝁䅕杣穂䍁䅁兡畂䍁䅁兔療䝁䄴䅤桂䝁䄴兙㝁䍁䅁兙畂䝁䅑䅉㍂䝁䅧睢獂䝁䅕督桂䝁䅷党杁䡁䅁兤祂䝁䅍䅡桂䡁䅍党杁䝁䅅杢歂䍁䅁督桂䝁䅷党杁䝁䄸杚杁䝁䅕䅢求䝁䅍䅤祂䝁䅫睙灂䡁䅑入杁䝁䅅杢歂䍁䅁杢桂䡁䅑兤祂䝁䅅䅢杁䝁䅣兙穂䍁䄴䅉啂䝁䅧党杁䕁䅅兒䵂䍁䅙䅕杁䡁䅍党湂䝁䄰党畂䡁䅑䅉療䝁䅙杚求䡁䅉督杁䝁䅕䅢求䝁䅍䅤祂䝁䅫睙杁䡁䅍党祂䡁䅙兡橂䝁䅕督杁䝁䅫杢杁䕁䅯兤畂䝁䅕兙ㅂ䍁䅷䅉䉂䝁䅷兙穂䝁䅳兙畁䍁䅁䅖潂䝁䅕䅉橂䝁䄸兢睂䝁䅅杢㕂䍁䅁睚求䝁䄴党祂䝁䅅䅤求䡁䅍䅉求䝁䅷党橂䡁䅑杣灂䝁䅍兡あ䡁䅫䅉あ䝁䅧杣療䡁䅕睚潂䍁䅁䅡㕂䝁䅑杣療䝁䅕䅢求䝁䅍䅤祂䝁䅫睙獁䍁䅁䅤潂䝁䅕杣瑂䝁䅅䅢獁䍁䅁睤灂䝁䄴䅚獁䍁䅁兙畂䝁䅑䅉穂䝁䄸䅢桂䡁䅉䅉湂䝁䅕杢求䡁䅉兙あ䝁䅫睢畂䍁䅁杚桂䝁䅍兡獂䝁䅫䅤灂䝁䅕督畁䍁䅁兑穂䍁䅁睢浂䍁䅁䅒求䝁䅍党瑂䝁䅉党祂䍁䅁睍硁䍁䅷䅉祁䑁䅁杍穁䍁䅷䅉灂䡁䅑䅉穂䡁䅕䅣睂䝁䅷兡求䝁䅑䅉祂䝁䅕䅤桂䝁䅫䅢杁䝁䅕䅢求䝁䅍䅤祂䝁䅫睙杁䡁䅍党祂䡁䅙兡橂䝁䅕督杁䡁䅑睢杁䝁䅅䅣睂䡁䅉睢㑂䝁䅫兢桂䡁䅑党獂䡁䅫䅉ぁ䑁䅅李獁䑁䅁䅍睁䍁䅁睙ㅂ䡁䅍䅤療䝁䄰党祂䡁䅍睏杁䝁䅅杢歂䍁䅁杣求䡁䅑兙灂䝁䅷䅉畂䝁䅅䅤ㅂ䡁䅉兙獂䍁䅁睚桂䡁䅍䅉穂䝁䅕杣㉂䝁䅫睙求䡁䅍䅉あ䝁䄸䅉桂䡁䅁䅣祂䝁䄸䅥灂䝁䄰兙あ䝁䅕䅢㕂䍁䅁睍㑁䑁䅅䅌睁䑁䅁䅍杁䝁䅍兤穂䡁䅑睢瑂䝁䅕杣穂䍁䄴䅉啂䝁䅧党杁䝁䅍睢瑂䡁䅁兙畂䡁䅫䅉桂䝁䅷督療䍁䅁睢睂䝁䅕杣桂䡁䅑党穂䍁䅁杚灂䡁䅙党杁䝁䅧入歂䡁䅉睢求䝁䅷党橂䡁䅑杣灂䝁䅍䅉湂䝁䅕杢求䡁䅉兙あ䝁䅫睢畂䍁䅁杚桂䝁䅍兡獂䝁䅫䅤灂䝁䅕督杁䡁䅣兡あ䝁䅧䅉橂䝁䅅䅣桂䝁䅍兡あ䡁䅫䅉療䝁䅙䅉硁䑁䅁杍畁䑁䅣䅉乂䙁䅣睏杁䝁䅅杢歂䍁䅁杚療䡁䅕杣杁䝁䅑兡求䡁䅍党獂䍁䅁睚求䝁䄴党祂䝁䅅䅤灂䝁䄴睚杁䝁䅙兙橂䝁䅫䅢灂䡁䅑兡求䡁䅍䅉㍂䝁䅫䅤潂䍁䅁兙杁䝁䅍兙睂䝁䅅睙灂䡁䅑入杁䝁䄸杚杁䑁䅅䅍㍁䍁䄴兎杁䕁䄰睖畁䍁䅁兓あ䍁䅁兙獂䡁䅍睢杁䝁䅕杢湂䝁䅅睚求䡁䅍䅉灂䝁䄴䅉㉂䝁䅕杢あ䡁䅕杣求䍁䅁杚ㅂ䝁䄴䅚杁䝁䅫杢㉂䝁䅕督あ䝁䄰党畂䡁䅑督獁䍁䅁杣求䝁䅅䅢杁䝁䅕督あ䝁䅅䅤求䍁䅁兡畂䡁䅙党穂䡁䅑兢求䝁䄴䅤穂䍁䅷䅉桂䝁䄴䅚杁䝁䄸䅤潂䝁䅕杣杁䝁䅫杢㉂䝁䅕督あ䝁䄰党畂䡁䅑督畁䍁䅁兑㉂䝁䅫督あ䝁䅅䅉䑂䝁䄸杣睂䝁䄸杣桂䡁䅑兡療䝁䄴䅉㍂䝁䅅督杁䝁䅫杢橂䝁䄸杣睂䝁䄸杣桂䡁䅑党歂䍁䅁兡畂䍁䅁免㑁䑁䅧兏杁䝁䅅杢歂䍁䅁兡穂䍁䅁䅡求䝁䅅䅚硂䡁䅕兙祂䡁䅑党祂䝁䅕䅚杁䝁䅫杢杁䙁䅍䅣療䝁䅳兙畂䝁䅕䅌杁䙁䅣兙穂䝁䅧兡畂䝁䅣䅤療䝁䄴杌䅁䙁味䅁畄䅄䅁兑㉂䝁䄴党あ䍁䅷䅉䩂䝁䄴睙畁䍁䅷䅉歂䝁䅫督あ䡁䅉兡楂䡁䅕䅤求䡁䅍䅉求䝁䅷党橂䡁䅑杣療䝁䄴兡橂䍁䅁睙療䝁䄰䅣療䝁䄴党畂䡁䅑䅉あ䝁䅕睙潂䝁䄴睢獂䝁䄸睚㕂䍁䄴䅉啂䝁䅧党杁䝁䅍睢瑂䡁䅁兙畂䡁䅫䅉療䡁䅁党祂䝁䅅䅤求䡁䅍䅉あ䝁䅧杣療䡁䅕睚潂䍁䅁䅤㍂䝁䄸䅉穂䝁䅕睚瑂䝁䅕杢あ䡁䅍䅌杁䕁䅕䅢求䝁䅍䅤祂䝁䄸杢灂䝁䅍䅉䑂䝁䄸兢睂䝁䄸杢求䝁䄴䅤穂䍁䅁兙畂䝁䅑䅉䝂䝁䅅杣畂䝁䅕䅢獂䍁䄴䅉啂䝁䅧党杁䕁䅕䅢求䝁䅍䅤祂䝁䄸杢灂䝁䅍䅉䑂䝁䄸兢睂䝁䄸杢求䝁䄴䅤穂䍁䅁督求䝁䅣兢求䝁䄴䅤杁䝁䄰兙祂䝁䅳党あ䡁䅍䅌杁䡁䅍党獂䝁䅷督獁䍁䅁兙畂䝁䅑䅉歂䝁䅫督あ䡁䅉兡楂䡁䅕䅤求䡁䅍䅉穂䝁䅕兢灂䝁䅍睢畂䝁䅑兤橂䡁䅑睢祂䡁䅍睏杁䝁䅫杢あ䝁䅕杣橂䝁䄸杢畂䝁䅕睙あ䍁䅷䅉睂䝁䅅督穂䝁䅫杤求䍁䅷䅉桂䝁䄴䅚杁䝁䅕䅢求䝁䅍䅤祂䝁䄸兢求䝁䅍䅡桂䝁䄴兡橂䝁䅅䅢杁䝁䅍睢瑂䡁䅁睢畂䝁䅕杢あ䡁䅍睏杁䝁䅅杢歂䍁䅁睢あ䝁䅧党祂䍁䅁兡畂䡁䅑党湂䡁䅉兙あ䝁䅕䅚杁䝁䅍睢瑂䡁䅁睢畂䝁䅕杢あ䡁䅍䅉浂䡁䅉睢瑂䍁䅁党獂䝁䅕睙あ䡁䅉睢畂䝁䅫睙杁䝁䅍睢瑂䡁䅁睢畂䝁䅕杢あ䍁䅁兢桂䝁䄴兤浂䝁䅅睙あ䡁䅕杣求䡁䅉督畁䍁䅁兓あ䍁䅁兙獂䡁䅍睢杁䝁䄸杚浂䝁䅕杣穂䍁䅁䅚求䡁䅍兡湂䝁䄴䅉橂䝁䅧兙灂䝁䄴䅉穂䡁䅕䅣睂䝁䄸杣あ䍁䅁䅤潂䝁䅅䅤杁䡁䅁杣療䡁䅙兡歂䝁䅕督杁䝁䅕杢湂䝁䅫杢求䝁䅕杣穂䍁䅁睤灂䡁䅑䅡杁䡁䅑党橂䝁䅧杢灂䝁䅍兙獂䍁䅁䅚求䡁䅍兡湂䝁䄴䅉穂䝁䄸䅢ㅂ䡁䅑兡療䝁䄴督㝁䍁䅁党畂䝁䅣兡畂䝁䅕党祂䝁䅫杢湂䍁䅁兙畂䝁䅑䅉あ䝁䅕睙潂䝁䄴兡橂䝁䅅䅢杁䡁䅉党穂䝁䄸兤祂䝁䅍党穂䍁䅁䅤療䍁䅁督ㅂ䡁䅁䅣療䡁䅉䅤杁䡁䅁杣療䝁䅑兤橂䡁䅑䅉歂䝁䅕督灂䝁䅣杢獁䍁䅁杙灂䝁䅷䅢杁䝁䄸杚杁䝁䄰兙あ䝁䅕杣灂䝁䅅䅢穂䍁䅁䅚求䡁䅙党獂䝁䄸䅣瑂䝁䅕杢あ䍁䅷䅉桂䝁䄴䅚杁䡁䅑党橂䝁䅧杢灂䝁䅍兙獂䍁䅁党歂䡁䅕睙桂䡁䅑兡療䝁䄴䅉桂䝁䄴䅚杁䡁䅑杣桂䝁䅫杢灂䝁䄴睚㝁䍁䅁兙畂䝁䅑䅉穂䡁䅕䅣睂䝁䅷入杁䝁䅍䅡桂䝁䅫杢杁䡁䅍睢獂䡁䅕䅤灂䝁䄸杢穂䍁䅁䅤潂䝁䅅䅤杁䡁䅁杣療䡁䅙兡歂䝁䅕䅉穂䡁䅕䅣睂䝁䄸杣あ䍁䅷䅉㍂䝁䅅杣求䝁䅧睢ㅂ䡁䅍兡畂䝁䅣䅌杁䝁䅅杢歂䍁䅁䅢療䝁䅣兡穂䡁䅑兡橂䝁䅅䅢杁䡁䅍党祂䡁䅙兡橂䝁䅕督杁䡁䅑睢杁䝁䄸杣灂䝁䅣兡畂䝁䅅䅢杁䝁䅕兣ㅂ䝁䅫䅣瑂䝁䅕杢あ䍁䅁兢桂䝁䄴兤浂䝁䅅睙あ䡁䅕杣求䡁䅉督獁䍁䅁党獂䝁䅕睙あ䡁䅉睢畂䝁䅫睙杁䝁䄰兙畂䡁䅕杚桂䝁䅍䅤ㅂ䡁䅉兡畂䝁䅣䅉穂䝁䅕杣㉂䝁䅫睙求䍁䅁䅣祂䝁䄸杤灂䝁䅑党祂䡁䅍䅌杁䝁䅅杢歂䍁䅁党獂䝁䅕睙あ䡁䅉睢畂䝁䅫睙杁䝁䅍睢瑂䡁䅁睢畂䝁䅕杢あ䍁䅁兢桂䝁䄴兤浂䝁䅅睙あ䡁䅕杣求䡁䅉督畁䍁䅁兓畂䍁䅁兙歂䝁䅑兡あ䝁䅫睢畂䍁䅷䅉あ䝁䅧兡穂䍁䅁督求䝁䅣兢求䝁䄴䅤杁䡁䅁杣療䡁䅙兡歂䝁䅕督杁䝁䅕兢楂䝁䅕䅚歂䝁䅕䅚杁䡁䅍睢獂䡁䅕䅤灂䝁䄸杢穂䍁䅷䅉穂䡁䅕睙潂䍁䅁兙穂䍁䅁䅤求䝁䅍䅡畂䝁䅫睙桂䝁䅷䅉歂䝁䅕督灂䝁䅣杢獁䍁䅁兡畂䡁䅑党湂䡁䅉兙あ䝁䅫睢畂䍁䅷䅉桂䝁䄴䅚杁䝁䅅督穂䝁䅕兢楂䝁䅷入杁䝁䄸杚杁䝁䅕兢楂䝁䅕䅚歂䝁䅕䅚杁䡁䅁杣療䝁䅑兤橂䡁䅑督獁䍁䅁督㕂䡁䅍䅤求䝁䄰督獁䍁䅁兙畂䝁䅑䅉穂䝁䄸䅢ㅂ䡁䅑兡療䝁䄴督獁䍁䅁兙穂䍁䅁睤求䝁䅷䅢杁䝁䅅督杁䝁䅕兢楂䝁䅕䅚歂䝁䅕䅚杁䝁䅑兡穂䡁䅁䅢桂䡁䅫䅉穂䝁䄸䅢ㅂ䡁䅑兡療䝁䄴督杁䝁䅍睢瑂䡁䅁杣灂䡁䅍兡畂䝁䅣䅉あ䝁䄸兤橂䝁䅧䅉桂䝁䄴䅚杁䡁䅁兙穂䡁䅍兡㉂䝁䅕䅉歂䝁䅫督睂䝁䅷兙㕂䡁䅍睏杁䝁䅅杢歂䍁䅁䅚求䡁䅙党獂䝁䄸䅣穂䍁䅁兙畂䝁䅑䅉瑂䝁䅅杢ㅂ䝁䅙兙橂䡁䅑兤祂䝁䅕督杁䡁䅍䅤桂䝁䄴䅚桂䡁䅉䅚杁䝁䅉睢桂䡁䅉䅚杁䝁䅅杢歂䍁䅁兡畂䝁䅑兤穂䡁䅑杣灂䝁䅅䅢杁䡁䅍兤楂䡁䅍入穂䡁䅑党瑂䡁䅍䅌杁䝁䅅杢歂䍁䅁兙睂䡁䅁䅢灂䝁䅍兙あ䝁䅫睢畂䍁䄰督睂䝁䅕睙灂䝁䅙兡橂䍁䅁䅚求䡁䅙兡橂䝁䅕督杁䡁䅑䅡桂䡁䅑䅉求䝁䄴兙楂䝁䅷党杁䝁䅫䅤杁䡁䅑睢杁䡁䅁杣療䝁䅑兤橂䝁䅕䅉穂䡁䅫督あ䝁䅕兢穂䍁䅁䅤桂䝁䅫䅢療䡁䅉党歂䍁䅁䅤療䍁䅁督睂䝁䅕睙灂䝁䅙兡橂䍁䅁睙ㅂ䡁䅍䅤療䝁䄰党祂䍁䅁杣求䡁䅅兤灂䡁䅉党瑂䝁䅕杢あ䡁䅍杌杁䙁䅑䅡灂䡁䅍䅉穂䝁䅕睚瑂䝁䅕杢あ䍁䅁督求䡁䅉杤求䡁䅍䅉㉂䝁䅅杣灂䝁䄸兤穂䍁䅁兢桂䡁䅉睡求䡁䅑督獁䍁䅁督ㅂ䝁䅍䅡杁䝁䅅督杁䝁䅅兤あ䝁䄸兢療䡁䅑兡㉂䝁䅕䅌杁䝁䄰党歂䝁䅫睙桂䝁䅷䅌杁䝁䅑党浂䝁䅕杢穂䝁䅕䅌杁䝁䅅党祂䝁䄸督睂䝁䅅睙求䍁䅷䅉あ䝁䅕䅢求䝁䅍睢瑂䝁䄰兤畂䝁䅫睙桂䡁䅑兡療䝁䄴督獁䍁䅁兡畂䝁䅑兤穂䡁䅑杣灂䝁䅅䅢獁䍁䅁兙畂䝁䅑䅉歂䝁䅫睚灂䡁䅑兙獂䍁䅁党歂䝁䅫䅤灂䝁䄴睚畁䍁䅁䅖潂䝁䅕䅉䝂䝁䅅杣畂䝁䅕䅢獂䍁䅁督求䝁䅣兢求䝁䄴䅤杁䝁䅑兡穂䡁䅑杣灂䝁䅉兤あ䝁䅕督杁䝁䅳兡あ䡁䅍䅌杁䡁䅑睢療䝁䅷督獁䍁䅁兙畂䝁䅑䅉求䝁䅷党橂䡁䅑杣療䝁䄴兡橂䍁䅁兙畂䝁䅑䅉灂䝁䄴䅚ㅂ䡁䅍䅤祂䝁䅫兙獂䍁䅁兙ㅂ䡁䅑睢瑂䝁䅅䅤灂䝁䄸杢杁䝁䅍睢瑂䡁䅁睢畂䝁䅕杢あ䡁䅍䅌杁䝁䅅督杁䡁䅣党獂䝁䅷䅉桂䡁䅍䅉あ䝁䅕督あ䍁䅁兙畂䝁䅑䅉瑂䝁䅕兙穂䡁䅕杣求䝁䄰党畂䡁䅑䅉睂䡁䅉睢歂䡁䅕睙あ䡁䅍䅉あ䝁䄸䅉求䝁䄴睚灂䝁䄴党求䡁䅉督杁䝁䅅杢歂䍁䅁党畂䡁䅑杣求䡁䅁杣求䝁䄴党ㅂ䡁䅉督畁䍁䅁兓あ䍁䅁䅡桂䡁䅍䅉療䡁䅁党祂䝁䅅䅤灂䝁䄸杢穂䍁䅁兡畂䍁䅁䅤潂䝁䅕䅉䉂䝁䄰党祂䝁䅫睙桂䡁䅍䅌杁䕁䅕兤祂䝁䄸䅣求䍁䅷䅉あ䝁䅧党杁䕁䄰兡歂䝁䅑䅢求䍁䅁兒桂䡁䅍䅤獁䍁䅁兑浂䡁䅉兡橂䝁䅅䅌杁䝁䅅杢歂䍁䅁兑穂䝁䅫兙畁䍁䅁兑㉂䝁䄴党あ䍁䅷䅉䩂䝁䄴睙畁䍁䅁睤桂䡁䅍䅉浂䝁䄸兤畂䝁䅑党歂䍁䅁兡畂䍁䅁免㕁䑁䅉免杁䝁䅅杢歂䍁䅁兡穂䍁䅁䅡求䝁䅅䅚硂䡁䅕兙祂䡁䅑党祂䝁䅕䅚杁䝁䅫杢杁䙁䅁䅡療䝁䅕杢灂䡁䅧䅌杁䕁䅅杣灂䡁䅯睢畂䝁䅅杌䅁䱁唸䅁䝃睄䅁兑㑂䝁䅅䅢あ䝁䅅䅉䑂䝁䄸兙あ䝁䅫杢湂䍁䅁睕㕂䡁䅍䅤求䝁䄰督杁䕁䅷䅤歂䍁䄴䅌杁䡁䅑䅡祂䝁䄸兤湂䝁䅧䅉灂䡁䅑督杁䡁䅍兤楂䡁䅍兡歂䝁䅫兙祂䝁䅫党穂䍁䅷䅉瑂䝁䅅杢ㅂ䝁䅙兙橂䡁䅑兤祂䝁䅕督獁䍁䅁兢桂䡁䅉睡求䡁䅑督獁䍁䅁兙畂䝁䅑䅉歂䝁䅫督あ䡁䅉兡楂䡁䅕䅤求䡁䅍䅉潂䝁䅫睚潂䍁䄰䅣求䡁䅉杚療䡁䅉兢桂䝁䄴睙求䍁䅁睙療䝁䅅䅤灂䝁䄴睚穂䍁䅁督㕂䡁䅍䅤求䝁䄰督杁䝁䅫杢杁䕁䄴睢祂䡁䅑䅡杁䕁䅅兢求䡁䅉兡橂䝁䅅䅌杁䕁䅕兤祂䝁䄸䅣求䍁䅷䅉あ䝁䅧党杁䕁䄰兡歂䝁䅑䅢求䍁䅁兒桂䡁䅍䅤獁䍁䅁兑浂䡁䅉兡橂䝁䅅䅌杁䡁䅑䅡求䍁䅁兑穂䝁䅫兙杁䙁䅁兙橂䝁䅫杚灂䝁䅍䅌杁䝁䅅杢歂䍁䅁䅔桂䡁䅑兡畂䍁䅁兑瑂䝁䅕杣灂䝁䅍兙畁䍁䅁䅖潂䝁䅕䅉橂䝁䄸兢睂䝁䅅杢㕂䍁䅁睢睂䝁䅕杣桂䡁䅑党穂䍁䅁䅤潂䡁䅉睢ㅂ䝁䅣䅡杁䡁䅑睤療䍁䅁督求䝁䅣兢求䝁䄴䅤穂䍁䅷䅉兂䝁䅕杣浂䝁䄸杣瑂䝁䅅杢橂䝁䅕䅉䑂䝁䄸兙あ䝁䅫杢湂䡁䅍䅉桂䝁䄴䅚杁䕁䄰睢楂䝁䅫䅢灂䡁䅑入杁䕁䅍睢桂䡁䅑兡畂䝁䅣督畁䍁䅁兓あ䍁䅁兙獂䡁䅍睢杁䝁䄸杚浂䝁䅕杣穂䍁䅁睤桂䡁䅑党祂䍁䅁兙畂䝁䅑䅉穂䝁䄸䅢㉂䝁䅕杢あ䍁䄰杙療䡁䅉杢求䍁䅁䅣祂䝁䄸䅚ㅂ䝁䅍䅤穂䍁䅁兙畂䝁䅑䅉穂䡁䅫督あ䝁䅕兢穂䍁䅁䅤療䍁䅁杣求䡁䅁兙灂䡁䅉䅉歂䝁䅅兢桂䝁䅣党歂䍁䅁杤求䝁䅧兡橂䝁䅷党穂䍁䅁杚療䡁䅉䅉灂䝁䄴䅚求䡁䅁党畂䝁䅑党畂䡁䅑䅉楂䝁䄸䅚㕂䍁䅁督潂䝁䄸䅣穂䍁䅷䅉瑂䡁䅕䅢あ䝁䅫兌穂䝁䅧睢睂䍁䅁睢睂䝁䅕杣桂䡁䅑睢祂䡁䅍䅌杁䝁䅅杢歂䍁䅁睢祂䝁䅫睚灂䝁䄴兙獂䍁䅁党硂䡁䅕兡睂䝁䄰党畂䡁䅑䅉瑂䝁䅅杢ㅂ䝁䅙兙橂䡁䅑兤祂䝁䅕杣杁䍁䅧睔䙂䕁䄰克杁䝁䅑党桂䝁䅷党祂䡁䅍䅡灂䡁䅁䅉楂䝁䄸䅚㕂䍁䅁督潂䝁䄸䅣穂䍁䄴䅉䩂䝁䄴䅉桂䝁䅑䅚灂䡁䅑兡療䝁䄴䅌杁䡁䅑䅡求䍁䅁睙療䝁䄰䅣桂䝁䄴入杁䡁䅁杣療䡁䅙兡歂䝁䅕督杁䝁䅙兤畂䝁䅍䅤灂䝁䄸杢桂䝁䅷䅉桂䝁䄴䅚杁䝁䅑党橂䝁䄸杣桂䡁䅑兡㉂䝁䅕䅉獂䝁䅫兣ㅂ䝁䅫䅚獁䍁䅁兙畂䝁䅑䅉睂䝁䄸睤歂䝁䅕杣杁䝁䅍睢桂䡁䅑兡畂䝁䅣督杁䝁䅙睢祂䍁䅁杙ㅂ䝁䅫䅢歂䝁䅫杢湂䍁䅁兢桂䡁䅑党祂䝁䅫兙獂䡁䅍䅌杁䝁䅍兙楂䝁䅫杢求䡁䅑䅌杁䡁䅣睢療䝁䅑䅉桂䝁䄴䅚杁䝁䅷兤㑂䡁䅕杣㕂䍁䅁杤灂䝁䄴入獂䍁䅁杚獂䝁䄸睢祂䝁䅫杢湂䍁䅷䅉桂䝁䄴䅚杁䝁䅙兤祂䝁䄴兡あ䡁䅕杣求䍁䅁兙睂䡁䅁䅢灂䝁䅍兙あ䝁䅫睢畂䡁䅍䅉ㅂ䝁䄴䅚求䡁䅉䅉あ䝁䅧党杁䕁䅫兢祂䝁䄸杢杁䕁䅫杢歂䡁䅕督あ䡁䅉兡桂䝁䅷䅌杁䙁䅑兤浂䝁䅍睢あ䝁䅕䅉䩂䝁䄴䅚ㅂ䡁䅍䅤祂䝁䅫兙獂䍁䅷䅉䑂䝁䄸杣獂䝁䅅杣杁䕁䅫杢歂䡁䅕督あ䡁䅉兡桂䝁䅷䅌杁䙁䅍䅤祂䝁䅕杢求䡁䅧䅉䩂䝁䄴䅚ㅂ䡁䅍䅤祂䝁䅫兙獂䍁䅷䅉兂䝁䅕杣橂䝁䄸䅖療䡁䅁䅌杁䙁䅙睢獂䡁䅑兙あ䝁䅕䅥獁䍁䅁兑硂䡁䅕兙䙂䕁䅍䅌杁䕁䅑兤祂䝁䅅䅣療䝁䄴䅌杁䕁䅧入歂䡁䅉睢睂䝁䄸杢獁䍁䅁兖佂䙁䅉兓坂䕁䅅䅔䙂䕁䅑䅌杁䕁䅍党祂䝁䅅杢桂䝁䄰党獂䍁䅷䅉䉂䝁䅷党穂䡁䅑兙獁䍁䅁䅖求䝁䄸䅚ㅂ䡁䅉䅌杁䕁䄴兙睂䍁䄰睒桂䡁䅉䅚獁䍁䅁兑楂䝁䅍兡あ䝁䅕䅌杁䝁䅅杢歂䍁䅁䅕獂䝁䅅督橂䝁䄸兙あ䍁䅁杙祂䝁䅅杢歂䡁䅍杌杁䕁䅙兤祂䡁䅑䅡求䡁䅉䅌杁䝁䅫䅤杁䝁䅑党㉂䝁䅕䅢療䡁䅁督杁䝁䅅杢歂䍁䅁督ㅂ䡁䅁䅣獂䝁䅫党穂䍁䅁党獂䝁䅕睙あ䡁䅉睢橂䝁䄸兙あ䍁䅷䅉睂䡁䅉兡瑂䝁䅕杣獁䍁䅁䅤潂䝁䅕䅉楂䝁䅅督求䝁䅍睢桂䡁䅑䅌杁䝁䅅杢歂䍁䅁睙獂䝁䅕兙祂䝁䅍睢桂䡁䅑䅉睂䡁䅉睢歂䡁䅕睙あ䡁䅍䅉浂䝁䄸杣杁䕁䄸兒乂䡁䅍䅉療䝁䅙䅉獂䝁䅫睚潂䡁䅑䅉桂䝁䄴䅚杁䝁䅍睢瑂䝁䄰党祂䝁䅍兡桂䝁䅷䅉㉂䝁䅕䅡灂䝁䅍䅢求䡁䅍睏杁䝁䅅杢歂䍁䅁睙療䝁䅅䅤灂䝁䄴睚穂䍁䅁督㕂䡁䅍䅤求䝁䄰督杁䝁䅙睢祂䍁䅁杤桂䡁䅉兡療䡁䅕督杁䝁䅍睢瑂䝁䄰党祂䝁䅍兡桂䝁䅷䅉桂䡁䅁䅣獂䝁䅫睙桂䡁䅑兡療䝁䄴督獁䍁䅁兡畂䝁䅍䅢ㅂ䝁䅑兡畂䝁䅣䅉䥂䕁䅑䅖獁䍁䅁兔䕂䙁䅑䅌杁䝁䅉兤穂䍁䅷䅉祂䝁䅅兡獂䍁䅷䅉瑂䝁䄸䅤療䡁䅉睙㕂䝁䅍䅢求䡁䅍䅌杁䝁䄰兙祂䝁䅫杢求䍁䅁兙畂䝁䅑䅉桂䡁䅙兡桂䡁䅑兡療䝁䄴䅌杁䡁䅑杣桂䝁䅫䅢求䡁䅉督獁䍁䅁杣求䝁䅍杣求䝁䅅䅤灂䝁䄸杢桂䝁䅷䅉㉂䝁䅕䅡灂䝁䅍䅢求䡁䅍䅌杁䝁䅅杢歂䍁䅁䅣求䡁䅉督療䝁䄴兙獂䍁䅁督睂䝁䄸杣あ䍁䅁杤求䝁䅧兡橂䝁䅷党穂䍁䅁兤畂䝁䅑党祂䍁䅁䅤潂䝁䅕䅉䩂䝁䄰杣療䝁䄴䅌杁䕁䅫兢祂䝁䄸杢杁䕁䅕䅢灂䡁䅑党獁䍁䅁睑求䝁䄴䅤桂䡁䅉兡獁䍁䅁杕灂䡁䅙兙獂䍁䅷䅉䑂䝁䄸杣獂䝁䅅杣杁䝁䅕䅣療䡁䅧入杁䡁䅕杢歂䝁䅕杣橂䝁䄸兙あ䡁䅍䅌杁䝁䅅杢歂䍁䅁兑硂䡁䅕兙䙂䕁䅍䅉楂䡁䅉兙畂䝁䅑督畁䍁䅁䅖潂䝁䅕䅉橂䝁䄸兢睂䝁䅅杢㕂䍁䅁兙獂䡁䅍睢杁䝁䄸杚浂䝁䅕杣穂䍁䅁䅣祂䝁䄸䅚ㅂ䝁䅍䅤穂䍁䅁兤畂䝁䅑党祂䍁䅁䅤潂䝁䅕䅉䉂䡁䅕䅚ㅂ䡁䅉杣桂䍁䅷䅉䉂䝁䅉睙灂䡁䅑党獁䍁䅁兑獂䝁䅕督あ䝁䅅䅌杁䕁䅅兣ㅂ䝁䅅兒䑂䍁䅷䅉䉂䡁䅧兙獂䡁䅑兙杁䕁䅫杣ㅂ䡁䅍䅉乂䝁䅫䅥獁䍁䅁兑㑂䝁䅅䅢あ䝁䅅䅉䩂䡁䅉兤穂䍁䅁睕橂䝁䅅杢獁䍁䅁兑㑂䝁䅅䅢あ䝁䅅䅉佂䝁䅕䅥あ䕁䅯党あ䍁䅷䅉䉂䡁䅧兙獂䡁䅑兙杁䕁䄴兡瑂䝁䅉兤穂䍁䅷䅉䑂䝁䅕杢あ䝁䅅杣灂䍁䅷䅉䑂䝁䅕杣桂䝁䄴兙瑂䝁䅕䅢獁䍁䅁睑潂䝁䅅䅢獂䝁䅕杢湂䝁䅕杣獁䍁䅁睑潂䝁䅕兢療䡁䅁䅡桂䝁䄴䅌杁䕁䅍睢獂䝁䄸杣佂䝁䅕䅤獁䍁䅁睑祂䝁䄸兢桂䡁䅧䅌杁䕁䅍杣療䝁䄰兙㑂䍁䅁兔療䡁䅍兙灂䝁䅍䅌杁䕁䅑兤祂䝁䅅䅣療䝁䄴䅉㍁䑁䅁䅌杁䕁䅑兤㑂䝁䄸杢求䍁䅷䅉䥂䝁䅅杣瑂䝁䄸杢灂䡁䅯党歂䍁䅁睑療䝁䅅䅤灂䝁䄴睚杁䙁䅑党橂䝁䅧杢療䝁䅷睢湂䝁䅫党穂䍁䅷䅉䥂䡁䅫䅚祂䝁䄸䅣療䝁䄴䅌杁䕁䅫兢祂䝁䄸杢杁䕁䅕䅥橂䝁䅕䅢兂䡁䅉睢獁䍁䅁兓瑂䡁䅉睢畂䍁䅁兒獂䝁䅫䅤求䍁䅷䅉䩂䝁䄰杣療䝁䄴䅌杁䕁䅷兤あ䝁䄸䅣潂䝁䅕杢獁䍁䅁杔桂䡁䅁兌䡂䝁䅅杣歂䍁䅷䅉佂䝁䅅督療䝁䄴䅌杁䙁䅍䅣灂䝁䅕督杁䕁䅧党橂䝁䅳党祂䍁䅷䅉呂䡁䅑兙畂䝁䅑睢㑂䍁䅷䅉呂䡁䅑睢獂䝁䅷兙硂䡁䅕兡歂䍁䅷䅉呂䡁䅫杢あ䝁䄸䅣桂䝁䅷䅌杁䙁䅍入祂䝁䄸䅥獁䍁䅁杕桂䡁䅁䅤療䡁䅉䅌杁䙁䅉兡㉂䝁䅅䅢獁䍁䅁兖瑁䙁䅁睔䵂䍁䅷䅉桂䝁䄴䅚杁䙁䅙党祂䝁䄰党求䡁䅉兙杁䝁䅉杣桂䝁䄴䅚穂䍁䄴䅉啂䝁䅧党杁䝁䅍睢瑂䡁䅁兙畂䡁䅫䅉㍂䝁䅅督杁䝁䅙睢祂䝁䄰党祂䝁䅷入杁䝁䅳杢療䡁䅣杢杁䝁䅅督杁䕁䅅䅥桂䝁䅷䅤桂䍁䅁睑療䝁䅅䅤灂䝁䄴睚杁䙁䅍入穂䡁䅑党瑂䡁䅍䅉䍂䝁䅕杣瑂䡁䅕䅚桂䍁䅁睑療䍁䄴䅌杁䕁䅷䅤歂䍁䄴䅉桂䝁䄴䅚杁䝁䅍䅡桂䝁䄴睚求䝁䅑䅉灂䡁䅑督杁䝁䄴兙瑂䝁䅕䅉あ䝁䄸䅉䉂䡁䅧兙獂䡁䅑兙杁䕁䅍睢桂䡁䅑兡畂䝁䅣䅉呂䡁䅫督あ䝁䅕兢穂䍁䅁䅔あ䝁䅑杌杁䝁䅫杢杁䕁䅅兤湂䡁䅕督あ䍁䅁杍睁䑁䅅䅎畁䍁䅁兑㑂䝁䅅䅢あ䝁䅅䅉䑂䝁䄸兙あ䝁䅫杢湂䍁䅁睕㕂䡁䅍䅤求䝁䄰督杁䕁䅷䅤歂䍁䄴䅉㍂䝁䅅督杁䝁䅙睢ㅂ䝁䄴䅚求䝁䅑䅉灂䝁䄴䅉硁䑁䅧李㉁䍁䅁兙畂䝁䅑䅉灂䡁䅍䅉潂䝁䅕兙歂䡁䅅兤桂䡁䅉䅤求䡁䅉党歂䍁䅁兡畂䍁䅁䅕潂䝁䅫䅢桂䝁䅑党獂䡁䅁䅡灂䝁䅅䅌杁䙁䅁党畂䝁䄴督㕂䝁䅷杤桂䝁䄴兡桂䍁䄴䅁湃睅䅁村䅕䕁䅅䅥橂䝁䅕䅢灂䡁䅍䅉啂䝁䅕睙潂䝁䄴睢獂䝁䄸睚灂䝁䅕督獁䍁䅁兓畂䝁䅍杌杁䝁䅑党穂䝁䅫睚畂䡁䅍䅌杁䝁䄰兙畂䡁䅕杚桂䝁䅍䅤ㅂ䡁䅉党穂䍁䅷䅉桂䝁䄴䅚杁䡁䅍党祂䡁䅙兡橂䝁䅕督杁䝁䅫睢畂䍁䅁兡瑂䡁䅁䅢桂䝁䄴䅤桂䡁䅑兡療䝁䄴䅉桂䝁䄴䅚杁䝁䄸䅤潂䝁䅕杣杁䡁䅁杣療䝁䅍党穂䡁䅍兡畂䝁䅣䅉求䡁䅅兤灂䡁䅁兢求䝁䄴䅤杁䡁䅕督求䝁䅑䅉灂䝁䄴䅉あ䝁䅧党杁䝁䅙兙楂䡁䅉兡橂䝁䅅䅤灂䝁䄸杢杁䝁䄸杚杁䡁䅍党瑂䝁䅫睙療䝁䄴䅚ㅂ䝁䅍䅤療䡁䅉䅉橂䝁䅧兡睂䡁䅍䅉灂䝁䄴䅉あ䝁䅧党杁䙁䅕杢灂䡁䅑党歂䍁䅁睕あ䝁䅅䅤求䡁䅍䅌杁䕁䅯兙睂䝁䅅杢獁䍁䅁兒ㅂ䡁䅉睢睂䝁䅕䅌杁䝁䅅杢歂䍁䅁兑穂䝁䅫兙杁䙁䅁兙橂䝁䅫杚灂䝁䅍杌杁䙁䅑䅡求䍁䅁睙療䝁䄰䅣桂䝁䄴入杁䝁䄸杚浂䝁䅕杣穂䍁䅁䅡灂䝁䅣䅡杁䝁䅕杢求䡁䅉睚㕂䍁䅷䅉潂䝁䅫睚潂䍁䅁睙ㅂ䡁䅉杣求䝁䄴䅤獁䍁䅁兙畂䝁䅑䅉瑂䝁䅕䅚灂䡁䅕兢杁䝁䅍兤祂䡁䅉党畂䡁䅑䅉灂䝁䄰䅣獂䝁䅅杢あ䝁䅕杣穂䍁䅁杚療䡁䅉䅉㉂䝁䅅杣灂䝁䄸兤穂䍁䅁兙睂䡁䅁䅢灂䝁䅍兙あ䝁䅫睢畂䍁䅁杣求䡁䅅兤灂䡁䅉党瑂䝁䅕杢あ䡁䅍杌杁䕁䅫䅤杁䝁䅅䅢穂䝁䄸䅉睂䡁䅉睢㉂䝁䅫䅚求䡁䅍䅉桂䝁䅙䅤求䡁䅉兢桂䡁䅉睡求䡁䅑䅉獂䝁䅫杚求䝁䅍入橂䝁䅷党杁䡁䅁杣療䝁䅑兤橂䡁䅑督杁䝁䅅杢歂䍁䅁督求䡁䅉杤灂䝁䅍党穂䍁䅷䅉灂䝁䄴睙獂䡁䅕䅚灂䝁䄴睚杁䡁䅕督求䝁䅑䅉あ䝁䄸睢獂䡁䅍䅌杁䡁䅍䅣桂䡁䅉党杁䡁䅁兙祂䡁䅑督獁䍁䅁党硂䡁䅕兡睂䝁䄰党畂䡁䅑䅉ㅂ䡁䅁睚祂䝁䅅䅚求䡁䅍䅌杁䝁䄰兙灂䝁䄴䅤求䝁䄴兙畂䝁䅍党杁䡁䅍党祂䡁䅙兡橂䝁䅕督獁䍁䅁兙畂䝁䅑䅉橂䡁䅕督あ䝁䄸兢求䡁䅉䅉あ䡁䅉兙灂䝁䄴兡畂䝁䅣杌杁䕁䅫䅤杁䡁䅍党獂䝁䅷督杁䝁䅫䅤穂䍁䅁党硂䡁䅕兡睂䝁䄰党畂䡁䅑䅉桂䝁䄴䅚杁䡁䅍党祂䡁䅙兡橂䝁䅕督杁䡁䅑睢杁䡁䅍党瑂䝁䅫睙療䝁䄴䅚ㅂ䝁䅍䅤療䡁䅉䅉橂䝁䅧兡睂䍁䅁兢桂䝁䄴兤浂䝁䅅睙あ䡁䅕杣求䡁䅉督杁䡁䅑䅡祂䝁䄸兤湂䝁䅧䅉灂䡁䅑督杁䝁䅑兡祂䝁䅕睙あ䍁䅁督桂䝁䅷党穂䍁䅁杚療䡁䅉睙求䍁䄴䅉啂䝁䅧党杁䝁䅍睢瑂䡁䅁兙畂䡁䅫䅉㍂䝁䅅督杁䝁䅙睢ㅂ䝁䄴䅚求䝁䅑䅉灂䝁䄴䅉硁䑁䅫睎㑁䍁䅁兙畂䝁䅑䅉灂䡁䅍䅉潂䝁䅕兙歂䡁䅅兤桂䡁䅉䅤求䡁䅉党歂䍁䅁兡畂䍁䅁村求䡁䅙党祂䝁䅷入獁䍁䅁兔桂䡁䅍督桂䝁䅍䅡ㅂ䡁䅍党あ䡁䅑督畁䅁䅁䈶䅑䝁䵙䅁䉂䡁䅧睢畂䍁䅁兒畂䡁䅑党祂䡁䅁杣灂䡁䅍党獁䍁䅁兓畂䝁䅍杌杁䝁䅑党㉂䝁䅕䅢療䡁䅁督獁䍁䅁兢桂䝁䄴兤浂䝁䅅睙あ䡁䅕杣求䡁䅍䅌杁䝁䅅杢歂䍁䅁督求䝁䅷䅢穂䍁䅁睙療䝁䄴䅚ㅂ䝁䅍䅤求䝁䅑䅉求䝁䄴党祂䝁䅣入杁䝁䅑党㉂䝁䅫睙求䡁䅍䅉潁䕁䅍兒䕂䡁䅍克杁䡁䅕杢歂䝁䅕杣杁䡁䅑䅡求䍁䅁䅖䉂䙁䅍兒卂䍁䅁杙祂䝁䅅杢歂䍁䅁兡畂䍁䅁䅤潂䝁䅕䅉噂䝁䄴兡あ䝁䅕䅚杁䙁䅍䅤桂䡁䅑党穂䍁䅁兙畂䝁䅑䅉灂䝁䄴䅤求䡁䅉杢桂䡁䅑兡療䝁䄴兙獂䝁䅷入畁䍁䅁兓あ䍁䅁睢睂䝁䅕杣桂䡁䅑党穂䍁䅁䅤潂䡁䅉睢ㅂ䝁䅣䅡杁䡁䅑睤療䍁䅁督求䝁䅣兢求䝁䄴䅤穂䍁䅷䅉呂䝁䄸杚あ䡁䅣兙祂䝁䅕䅉桂䝁䄴䅚杁䙁䅍党畂䡁䅍睢祂䡁䅍䅌杁䝁䅅杢歂䍁䅁䅖䉂䙁䅍兒卂䍁䄴䅉啂䝁䅧党杁䝁䅍睢瑂䡁䅁兙畂䡁䅫䅉桂䝁䅷督療䍁䅁睢浂䝁䅙党祂䡁䅍䅉潂䝁䅅杣歂䡁䅣兙祂䝁䅕䅉桂䝁䄴䅚杁䝁䅍䅢療䡁䅕䅚瑁䝁䅉兙穂䝁䅕䅚杁䡁䅍睢浂䡁䅑睤桂䡁䅉党杁䡁䅍睢獂䡁䅕䅤灂䝁䄸杢穂䍁䅁䅤潂䝁䅅䅤杁䝁䅕杢桂䝁䅉䅢求䍁䅁䅢桂䡁䅣䅉求䝁䄴杚療䡁䅉睙求䝁䄰党畂䡁䅑䅉あ䝁䄸䅉橂䝁䅅䅣あ䡁䅕杣求䍁䅷䅉穂䝁䅕睙ㅂ䡁䅉党獂䡁䅫䅉穂䡁䅑睢祂䝁䅕䅌杁䝁䄰兙畂䝁䅅睚求䍁䅷䅉穂䝁䅧兙祂䝁䅕䅌杁䝁䅅杢歂䍁䅁兙畂䝁䅅䅢㕂䡁䅯党杁䡁䅙兡歂䝁䅕睢杁䝁䅅杢歂䍁䅁睢あ䝁䅧党祂䍁䅁䅚灂䝁䅣兡あ䝁䅅䅢杁䝁䅕杤灂䝁䅑党畂䝁䅍党畁䍁䅁兓あ䡁䅍䅉睂䡁䅉睢歂䡁䅕睙あ䡁䅍䅉灂䝁䄴睙獂䡁䅕䅚求䍁䅁兙㑂䝁䄸杢杁䝁䄸杚浂䝁䅫睙求䡁䅉䅉穂䝁䅅杚求䡁䅑入杁䡁䅁䅢桂䝁䄴睏杁䡁䅑兙穂䝁䅕杣杁䑁䅅䅍獁䍁䅁䅤桂䡁䅍党祂䑁䅣䅌杁䡁䅑兙穂䝁䅕杣杁䙁䅧杍㉁䙁䅁䅌杁䡁䅑兙穂䝁䅕杣杁䙁䅧杍獁䍁䅁䅤桂䡁䅍党祂䍁䅁睎杁䕁䅍兕獁䍁䅁兙畂䝁䅑䅉橂䝁䅫杤灂䝁䅷兡桂䝁䄴䅉穂䝁䅕杣灂䝁䅕督㝁䍁䅁睙桂䝁䄰党祂䝁䅅督獁䍁䅁督ㅂ䝁䅍䅡杁䝁䅅督杁䝁䅅䅥療䝁䄴䅉楂䝁䄸䅚㕂䍁䅷䅉桂䡁䅧睢畂䍁䅁杚獂䝁䅕䅥獁䍁䅁兙㑂䝁䄸杢杁䝁䅙䅢求䝁䅕䅤獁䍁䅁兙㑂䝁䄸杢杁䝁䅅兡祂䍁䅷䅉桂䡁䅧睢畂䍁䅁督灂䝁䅣杢桂䝁䅷䅉穂䝁䅫䅚求䝁䅅杣瑂䍁䅷䅉桂䡁䅧睢畂䍁䅁督灂䝁䅣杢桂䝁䅷䅉㉂䝁䅕䅡灂䝁䅍䅢求䍁䅷䅉桂䡁䅧睢畂䍁䅁兡畂䡁䅑党祂䡁䅙兡求䡁䅣䅌杁䝁䅅杢歂䍁䅁兙㑂䝁䄸杢杁䝁䅫杢あ䝁䅕杣㉂䝁䅫党㍂䍁䅁䅣療䡁䅉䅤桂䝁䅉䅢求䍁䅁睡灂䡁䅑睏杁䡁䅍睢浂䡁䅑睤桂䡁䅉党獁䍁䅁兡畂䝁䅍䅢ㅂ䝁䅑兡畂䝁䅣䅉桂䡁䅧睢畂䍁䅁杣求䝁䅍睢祂䝁䅑督獁䍁䅁党㉂䝁䅫䅚求䝁䄴睙求䍁䅷䅉穂䡁䅑兙畂䝁䅑兙祂䝁䅑督獁䍁䅁睙療䝁䄰兢桂䝁䄴䅚求䡁䅉䅌杁䡁䅁党祂䝁䅙睢祂䝁䄰兙畂䝁䅍党獁䍁䅁兙ㅂ䡁䅑睢瑁䡁䅑杣桂䝁䄴督橂䡁䅉兡楂䝁䅕䅌杁䝁䅯兤穂䡁䅑兡橂䝁䅕䅌杁䝁䅫杢㉂䝁䅕督あ䝁䅫睚桂䡁䅑党獁䍁䅁杣求䡁䅍䅣療䝁䄴䅚獁䍁䅁兙畂䝁䅑䅉煂䡁䅕督あ䝁䅫睙求䍁䅷䅉瑂䡁䅫兏睁䍁䅷䅉桂䝁䄴䅚杁䡁䅉党歂䝁䅅睙あ䝁䅫睢畂䍁䅁兙穂䡁䅍兡穂䡁䅑兙畂䡁䅑睏杁䝁䄰睢楂䝁䅫䅢求䍁䅁兙睂䡁䅁䅢灂䝁䅍兙あ䝁䅫睢畂䡁䅍䅌杁䝁䅅杢歂䍁䅁䅤祂䝁䅅兡畂䝁䅫杢湂䍁䅁督求䡁䅉杤灂䝁䅍党穂䍁䅷䅉桂䡁䅍䅉㍂䝁䅕䅢獂䍁䅁兙穂䍁䅁䅡桂䡁䅉䅚㍂䝁䅅杣求䍁䅁党㑂䡁䅑党畂䝁䅑党歂䍁䅁睤桂䡁䅉杣桂䝁䄴䅤灂䝁䅕督㝁䍁䅁兙畂䝁䅑䅉䉂䡁䅧睢畂䍁䅁䅚療䝁䅍睡穂䍁䅷䅉橂䝁䅅杣あ䡁䅉兡歂䝁䅣党穂䍁䅷䅉桂䝁䄴䅚杁䝁䅉兙あ䡁䅑党祂䝁䅫党穂䍁䄴䅉啂䝁䅧党杁䝁䅍睢瑂䡁䅁兙畂䡁䅫䅉穂䝁䅕䅢獂䡁䅍䅉灂䡁䅑督杁䡁䅁杣療䝁䅑兤橂䡁䅑督杁䡁䅑䅡祂䝁䄸兤湂䝁䅧䅉灂䡁䅑督杁䝁䅑兡祂䝁䅕睙あ䍁䅁督桂䝁䅷党穂䍁䅷䅉歂䝁䅫督あ䡁䅉兡楂䡁䅕䅤灂䝁䄸杢杁䡁䅁兙祂䡁䅑杢求䡁䅉督獁䍁䅁睢畂䝁䅷兡畂䝁䅕䅉穂䡁䅑睢祂䝁䅕䅌杁䝁䅅杢歂䍁䅁䅤潂䝁䅫杣歂䍁䄰䅣桂䡁䅉䅤㕂䍁䅁杣求䡁䅍党獂䝁䅷党祂䡁䅍杌杁䕁䅅䅥療䝁䄴䅉䙂䝁䄴䅤求䡁䅉䅣祂䝁䅫督求䍁䅷䅉䩂䝁䄴睙畁䍁䅁䅡桂䡁䅍䅉桂䍁䅁督あ䡁䅉兙あ䝁䅕睚灂䝁䅍䅉睂䝁䅅杣あ䝁䄴党祂䡁䅍䅡灂䡁䅁䅉㍂䝁䅫䅤潂䍁䅁杒ㅂ䡁䅍兤穂䍁䅷䅉䩂䝁䄴睙畁䍁䅁䅤療䍁䅁党㑂䡁䅁兙畂䝁䅑䅉楂䝁䅫䅢灂䡁䅑入杁䡁䅑睢杁䝁䅅睚湂䡁䅉党湂䝁䅅䅤求䍁䅁䅢灂䡁䅙党杁䡁䅙兡歂䝁䅕睢獁䍁䅁䅚桂䡁䅑兙獁䍁䅁兙畂䝁䅑䅉穂䝁䅕杢穂䝁䄸杣杁䝁䅙党求䝁䅑督畁䍁䅁兓あ䍁䅁督求䡁䅉杤求䡁䅍䅉獂䝁䅅睤杁䝁䅕杢浂䝁䄸杣橂䝁䅕兢求䝁䄴䅤獁䍁䅁杚求䝁䅑党祂䝁䅅䅢獁䍁䅁睙療䡁䅉杣求䝁䅍䅤灂䝁䄸杢獁䍁䅁杚灂䡁䅉党獁䍁䅁兒乂䙁䅍䅌杁䝁䅍兙瑂䡁䅁兤穂䍁䅷䅉煂䡁䅕督あ䝁䅫睙求䍁䅁䅡求䝁䅅䅢あ䝁䅧睙桂䡁䅉党獁䍁䅁杣求䡁䅑兙灂䝁䅷䅌杁䡁䅁杣灂䡁䅙兙あ䝁䅕䅉穂䝁䅕睙ㅂ䡁䅉兡あ䡁䅫䅌杁䝁䅅杢歂䍁䅁䅣求䡁䅉督療䝁䄴兙獂䍁䅁督桂䝁䅙党あ䡁䅫䅉灂䝁䄴䅚ㅂ䡁䅍䅤祂䝁䅫党穂䍁䄴䅉啂䝁䅧党杁䝁䅍睢瑂䡁䅁兙畂䡁䅫䅉㍂䝁䅅督杁䝁䅙睢祂䝁䄰党祂䝁䅷入杁䝁䅳杢療䡁䅣杢杁䝁䅅督杁䙁䅑兑呂䕁䅕杕杁䕁䅫杢あ䝁䅕杣畂䝁䅅䅤灂䝁䄸杢桂䝁䅷䅌杁䕁䅫杢橂䍁䄴䅉桂䝁䄴䅚杁䝁䅍䅡桂䝁䄴睚求䝁䅑䅉灂䡁䅑督杁䝁䄴兙瑂䝁䅕䅉あ䝁䄸䅉䉂䡁䅧睢畂䍁䅁兒畂䡁䅑党祂䡁䅁杣灂䡁䅍党獁䍁䅁兓畂䝁䅍杌杁䝁䅫杢杁䕁䅅䅣祂䝁䅫䅢杁䑁䅉䅍硁䑁䅣杌杁䕁䅅䅥療䝁䄴䅉䙂䝁䄴䅤求䡁䅉䅣祂䝁䅫督求䍁䅷䅉䩂䝁䄴睙畁䍁䅁睤桂䡁䅍䅉灂䝁䄴睙療䡁䅉䅣療䡁䅉兙あ䝁䅕䅚杁䝁䅫杢杁䑁䅅兏㕁䑁䅍䅉桂䝁䄴䅚杁䝁䅫督杁䝁䅧党桂䝁䅑兣ㅂ䝁䅅杣あ䝁䅕杣求䝁䅑䅉灂䝁䄴䅉呂䝁䅍睢あ䡁䅑督歂䝁䅅䅢求䍁䅷䅉䉂䡁䅉兡㙂䝁䄸杢桂䍁䄴䅁牄䅆䅁杣䅣䕁䅅䅥療䡁䅍䅉䝂䝁䅫杢桂䝁䄴睙灂䝁䅅䅢獁䍁䅁兓畂䝁䅍杌獁䍁䅁䅤療䝁䅣党あ䝁䅧党祂䍁䅁睤灂䡁䅑䅡杁䝁䅫䅤穂䍁䅁督ㅂ䝁䅉督灂䝁䅑兡桂䡁䅉兡求䡁䅍䅌杁䡁䅁杣療䡁䅙兡歂䝁䅕督杁䝁䅍睢畂䡁䅍兤瑂䝁䅕杣杁䝁䅅杢歂䍁䅁杙ㅂ䡁䅍兡畂䝁䅕督穂䍁䅁杙桂䝁䄴睡灂䝁䄴睚杁䡁䅁杣療䝁䅑兤橂䡁䅑督杁䝁䅫杢杁䡁䅑䅡求䍁䅁兖畂䝁䅫䅤求䝁䅑䅉呂䡁䅑兙あ䝁䅕督畁䍁䅁兓あ䍁䅁睢睂䝁䅕杣桂䡁䅑党穂䍁䅁䅤潂䡁䅉睢ㅂ䝁䅣䅡杁䡁䅑睤療䍁䅁督求䝁䅣兢求䝁䄴䅤穂䍁䅷䅉䍂䝁䅅杢牂䝁䅫杢湂䍁䅁村ㅂ䡁䅍兡畂䝁䅕督穂䍁䅁兙畂䝁䅑䅉呂䝁䅕睙ㅂ䡁䅉兡あ䝁䅫党穂䍁䅁村ㅂ䡁䅍兡畂䝁䅕督穂䍁䄴䅉䩂䡁䅑䅉療䝁䅙杚求䡁䅉督杁䝁䅑党睂䝁䄸督灂䡁䅑督杁䡁䅁杣療䝁䅑兤橂䡁䅑督獁䍁䅁兡畂䝁䅍䅢ㅂ䝁䅑兡畂䝁䅣䅉橂䝁䄸杢穂䡁䅕兢求䡁䅉䅉桂䝁䄴䅚杁䝁䅉兤穂䝁䅫杢求䡁䅍督杁䝁䅍䅡求䝁䅍睡灂䝁䄴睚獁䍁䅁督桂䡁䅙兡畂䝁䅣督獁䍁䅁䅤灂䝁䄰党杁䝁䅑党睂䝁䄸督灂䡁䅑䅌杁䝁䅅杢歂䍁䅁睙療䝁䄰兢求䡁䅉睙灂䝁䅅䅢杁䝁䅅杢歂䍁䅁䅚求䡁䅁睢穂䝁䅫䅤穂䍁䄴䅉啂䝁䅧党杁䝁䅍睢瑂䡁䅁兙畂䡁䅫䅉桂䝁䅷督療䍁䅁䅣祂䝁䄸杤灂䝁䅑党穂䍁䅁杣求䡁䅍兡歂䝁䅕杢あ䝁䅫兙獂䍁䅁督灂䝁䄴睚獂䝁䅕䅉浂䝁䅅兢灂䝁䅷入獁䍁䅁兢ㅂ䝁䅷䅤灂䝁䅙兙瑂䝁䅫䅢㕂䍁䅷䅉桂䝁䄴䅚杁䝁䅍睢瑂䝁䄰党祂䝁䅍兡桂䝁䅷䅉瑂䝁䄸杣あ䝁䅣兙湂䝁䅕䅉獂䝁䄸兙畂䡁䅍睏杁䝁䅍睢瑂䝁䄰党祂䝁䅍兡桂䝁䅷䅉祂䝁䅕兙獂䍁䅁党穂䡁䅑兙あ䝁䅕䅉穂䝁䅕睙ㅂ䡁䅉党歂䍁䅷䅉橂䝁䄸兢瑂䝁䅕杣橂䝁䅫兙獂䍁䅁兙畂䝁䅑䅉灂䝁䄴䅚ㅂ䡁䅍䅤祂䝁䅫兙獂䍁䅁杢療䝁䄴兌祂䝁䅕兙獂䍁䅁党穂䡁䅑兙あ䝁䅕䅌杁䝁䅅杢歂䍁䅁兙ㅂ䡁䅑睢杁䝁䅅杢歂䍁䅁睙療䝁䄴督ㅂ䝁䄰党祂䍁䅁䅢療䝁䅅杢穂䍁䄴䅉䩂䝁䄴䅉桂䝁䅑䅚灂䡁䅑兡療䝁䄴䅌杁䝁䅫䅤杁䝁䄸杚浂䝁䅕杣穂䍁䅁杤桂䡁䅉兡療䡁䅕督杁䝁䅫杢㉂䝁䅕督あ䝁䄰党畂䡁䅑䅉桂䝁䄴䅚杁䡁䅣党桂䝁䅷䅤潂䍁䅁兢桂䝁䄴兙湂䝁䅕兢求䝁䄴䅤杁䡁䅍党祂䡁䅙兡橂䝁䅕督獁䍁䅁督ㅂ䝁䅍䅡杁䝁䅅督杁䝁䅑兡穂䝁䅍䅢療䡁䅍党歂䍁䅁睙獂䝁䅕兙祂䝁䅫杢湂䍁䅷䅉祂䝁䅕睙療䡁䅉䅚牂䝁䅕党睂䝁䅫杢湂䍁䅷䅉あ䡁䅉兙歂䝁䅕䅉祂䝁䅕䅣療䡁䅉䅤灂䝁䄴睚獁䍁䅁兙畂䝁䅑䅉祂䝁䅕睢祂䝁䅣兙畂䝁䅫来桂䡁䅑兡療䝁䄴䅉桂䡁䅍督灂䡁䅍䅤桂䝁䄴睙求䍁䅁督求䡁䅉杤灂䝁䅍党穂䍁䅷䅉桂䡁䅍䅉㍂䝁䅕䅢獂䍁䅁兙穂䍁䅁兢桂䡁䅉睚灂䝁䄴䅉獂䝁䄸兙畂䡁䅍䅉桂䝁䄴䅚杁䡁䅍党橂䡁䅕杣灂䡁䅑兡求䡁䅍䅉獂䝁䅕杢歂䝁䅫杢湂䍁䅁督求䡁䅉杤灂䝁䅍党穂䍁䄴䅉啂䝁䅧党杁䝁䅍睢瑂䡁䅁兙畂䡁䅫䅉㍂䝁䅅督杁䝁䅙睢祂䝁䄰党祂䝁䅷入杁䝁䅳杢療䡁䅣杢杁䝁䅅督杁䕁䅉睢浂䕁䅫䅉䥂䝁䄸䅢歂䝁䅫杢湂䍁䅷䅉䩂䝁䄴睙畁䍁䅁兙畂䝁䅑䅉橂䝁䅧兙畂䝁䅣党歂䍁䅁兡あ䡁䅍䅉畂䝁䅅兢求䍁䅁䅤療䍁䅁兑㑂䝁䄸督杁䕁䅙兡畂䝁䅅杢橂䝁䅫兙獂䍁䅷䅉䩂䝁䄴睙畁䍁䅁兡畂䍁䅁睕求䡁䅁䅤求䝁䄰杙求䡁䅉䅉祁䑁䅁免㑁䍁䄴䅉䉂䡁䅧睢穂䍁䅁杒灂䝁䄴兙畂䝁䅍兡桂䝁䅷䅌杁䕁䅫杢橂䍁䄴䅉㍂䝁䅅督杁䝁䅫杢橂䝁䄸杣睂䝁䄸杣桂䡁䅑党歂䍁䅁兡畂䍁䅁免㕁䑁䅫兏杁䝁䅅杢歂䍁䅁兡穂䍁䅁杙桂䡁䅍党歂䍁䅁兡畂䍁䅁䅔桂䡁䅍䅉坂䝁䅕睚桂䡁䅍䅌杁䕁䄴党㉂䝁䅅䅚桂䍁䄴䅁䍄睅䅁杂䅯䕁䅅来求䝁䄴䅤桂䍁䅷䅉䩂䝁䄴睙畁䍁䅁䅣祂䝁䄸杤灂䝁䅑党穂䍁䅁杙灂䝁䄸䅢療䝁䅣兡橂䝁䅅䅢杁䝁䅅杢歂䍁䅁睙潂䝁䅕兢灂䝁䅍兙獂䍁䅁睙療䝁䄰䅣療䡁䅕杢歂䍁䅁督桂䝁䄰䅣獂䝁䅕䅉求䡁䅧䅣獂䝁䄸杣桂䡁䅑兡療䝁䄴䅉桂䝁䄴䅚杁䝁䄰兙畂䝁䅅睚求䝁䄰党畂䡁䅑䅉穂䝁䄸䅢ㅂ䡁䅑兡療䝁䄴督杁䝁䅙睢祂䍁䅁䅤潂䝁䅕䅉獂䝁䅫杚求䍁䅁督橂䝁䅫党畂䝁䅍党穂䍁䅁兢桂䡁䅉睡求䡁䅑䅉灂䝁䄴䅉あ䝁䅧党杁䙁䅕杢灂䡁䅑党歂䍁䅁睕あ䝁䅅䅤求䡁䅍䅌杁䕁䅅杚祂䝁䅫睙桂䍁䅷䅉䑂䝁䅧兡畂䝁䅅䅌杁䡁䅑䅡求䍁䅁兖畂䝁䅫䅤求䝁䅑䅉䱂䝁䅫杢湂䝁䅑睢瑂䍁䅷䅉祂䝁䅕督あ䍁䅁睢浂䍁䅁兒ㅂ䡁䅉睢睂䝁䅕䅌杁䡁䅑䅡求䍁䅁兑穂䝁䅫兙杁䙁䅁兙橂䝁䅫杚灂䝁䅍䅌杁䝁䅅杢歂䍁䅁兡畂䡁䅑党祂䝁䄴兙あ䝁䅫睢畂䝁䅅䅢獂䡁䅫杌杁䙁䅑䅡求䍁䅁睙療䝁䄰䅣桂䝁䄴入杁䝁䄸䅣求䡁䅉兙あ䝁䅕督杁䡁䅑䅡祂䝁䄸兤湂䝁䅧䅉あ䝁䅧杣求䝁䅕䅉祂䝁䅕䅣療䡁䅉䅤桂䝁䅉䅢求䍁䅁督求䝁䅣兢求䝁䄴䅤穂䑁䅯䅉呂䝁䅅兢睂䝁䅷党杁䕁䄰兙畂䝁䅅睚求䝁䄰党畂䡁䅑䅉呂䝁䄸䅢ㅂ䡁䅑兡療䝁䄴督獁䍁䅁兔ㅂ䝁䅷䅤灂䝁䄸兢灂䝁䅍督獁䍁䅁兙畂䝁䅑䅉䍂䍁䅁兔求䝁䅑兡橂䝁䅅䅢杁䙁䅍入穂䡁䅑党瑂䡁䅍杌杁䙁䅑䅡求䍁䅁睕桂䝁䄰䅣獂䝁䅕䅉乂䝁䅅杢桂䝁䅣党瑂䝁䅕杢あ䍁䅁睕療䝁䅷兤あ䝁䅫睢畂䡁䅍䅉穂䝁䅕睚瑂䝁䅕杢あ䍁䅁䅣祂䝁䄸杤灂䝁䅑党穂䍁䅁督桂䝁䄰䅣獂䝁䅕䅉瑂䝁䅅杢桂䝁䅣党瑂䝁䅕杢あ䍁䅁䅣祂䝁䄸䅚ㅂ䝁䅍䅤穂䍁䅁兙畂䝁䅑䅉穂䝁䄸䅢ㅂ䡁䅑兡療䝁䄴督獁䍁䅁兡畂䝁䅍䅢ㅂ䝁䅑兡畂䝁䅣䅉桂䡁䅕䅤療䝁䄰兙あ䝁䅕䅚杁䡁䅍䅤療䡁䅉党穂䍁䅷䅉橂䡁䅉入療䝁䅣党畂䝁䅫睙杁䡁䅍入穂䡁䅑党瑂䡁䅍䅌杁䝁䅅兤あ䝁䄸兢桂䡁䅑党歂䍁䅁督桂䝁䄰䅣獂䝁䅕䅉あ䡁䅕杙求䡁䅍䅌杁䝁䅍睢畂䡁䅍兤瑂䝁䅅杙獂䝁䅕督杁䝁䅅杢歂䍁䅁兡畂䡁䅍䅤祂䡁䅕兢求䝁䄴䅤穂䍁䅷䅉桂䝁䄴䅚杁䝁䅍睢畂䡁䅑杣療䝁䅷䅢求䝁䅑䅉祂䝁䅅䅤求䍁䅁䅤潂䝁䅅睤灂䝁䄴睚杁䝁䅑党㉂䝁䅫睙求䡁䅍䅌杁䝁䅅督杁䡁䅣党獂䝁䅷䅉桂䡁䅍䅉穂䝁䅅兢睂䝁䅷党杁䡁䅉党睂䝁䄸督灂䡁䅑睢祂䡁䅫䅉穂䝁䅕杣㉂䝁䅫睙求䡁䅍杌杁䙁䅑䅡灂䡁䅍䅉穂䝁䅕睚瑂䝁䅕杢あ䍁䅁兙獂䡁䅍睢杁䝁䄸杚浂䝁䅕杣穂䍁䅁睙療䝁䄴督ㅂ䝁䅷䅤桂䡁䅑兡療䝁䄴䅉穂䝁䅕杣㉂䝁䅫睙求䡁䅍䅉あ䝁䄸䅉橂䝁䅷兡求䝁䄴䅤穂䍁䅁䅤潂䡁䅉睢ㅂ䝁䅣䅡療䡁䅕䅤杁䡁䅑䅡求䝁䅫杣杁䝁䅕䅥睂䝁䅕杣灂䝁䄰党畂䡁䅑兙獂䍁䅁䅚求䡁䅍兡湂䝁䄴䅉桂䝁䄴䅚杁䝁䅫兢睂䝁䅷党瑂䝁䅕杢あ䝁䅅䅤灂䝁䄸杢杁䡁䅁杣療䝁䅍党穂䡁䅍党穂䍁䄴䅉啂䝁䅧党杁䕁䄰兤獂䡁䅑兡療䝁䄰兡橂䡁䅍䅉穂䝁䅕睚瑂䝁䅕杢あ䍁䅁䅣祂䝁䄸杤灂䝁䅑党穂䍁䅁睚求䝁䄴睢瑂䝁䅫睙杁䝁䅅杢歂䍁䅁睢あ䝁䅧党祂䍁䅁督桂䝁䄰䅣獂䝁䅕䅉桂䝁䄴兙獂䡁䅫督灂䡁䅍䅉穂䝁䅕杣㉂䝁䅫睙求䡁䅍䅉橂䝁䄸兢睂䡁䅉兡穂䝁䅫杢湂䍁䅁睚求䝁䄴党杁䡁䅍党硂䡁䅕党畂䝁䅍兡畂䝁䅣䅌杁䡁䅍入畂䡁䅑䅡求䡁䅍兡穂䍁䅁党歂䝁䅫䅤灂䝁䄴睚獁䍁䅁兙畂䝁䅑䅉祂䝁䅕䅢桂䡁䅑党歂䍁䅁督求䡁䅉杤灂䝁䅍党穂䍁䄴䅉啂䝁䅧党杁䕁䅉䅉乂䝁䅕䅚灂䝁䅍兙獂䍁䅁睕㕂䡁䅍䅤求䝁䄰督杁䡁䅍党湂䝁䄰党畂䡁䅑䅉瑂䝁䅅杢ㅂ䝁䅙兙橂䡁䅑兤祂䝁䅕督杁䝁䅅杢歂䍁䅁䅚灂䡁䅍䅤祂䝁䅫杙ㅂ䡁䅑党穂䍁䅁䅤求䝁䄰䅣求䡁䅉兙あ䡁䅕杣求䍁䄰睙療䝁䄴䅤祂䝁䄸䅢獂䝁䅕䅚杁䡁䅍䅤療䡁䅉兙湂䝁䅕䅉桂䝁䄴䅚杁䡁䅑杣桂䝁䄴督睂䝁䄸杣あ䝁䅅䅤灂䝁䄸杢杁䡁䅍睢獂䡁䅕䅤灂䝁䄸杢穂䍁䅁䅤療䍁䅁睚療䡁䅙党祂䝁䄴兢求䝁䄴䅤穂䍁䅷䅉潂䝁䅕兙獂䡁䅑䅡杁䝁䅫杢穂䡁䅑兡あ䡁䅕䅤灂䝁䄸杢穂䍁䅷䅉桂䝁䄴䅚杁䝁䄴睢畂䍁䄰睚療䡁䅙党祂䝁䄴兢求䝁䄴䅤杁䝁䄸杣湂䝁䅅杢灂䡁䅯兙あ䝁䅫睢畂䡁䅍杌杁䙁䅑䅡求䍁䅁睙療䝁䄰䅣桂䝁䄴入杁䡁䅣兙穂䍁䅁杚療䡁䅉兢求䡁䅉䅢㕂䍁䅁睡畂䝁䄸睤畂䍁䅁兙穂䍁䅁村祂䝁䄸睢牂䡁䅍䅉䉂䡁䅕䅤療䝁䄰兙あ䝁䅫睢畂䍁䅷䅉䩂䝁䄴睙畁䍁䅁兙畂䝁䅑䅉橂䝁䅧兙畂䝁䅣党歂䍁䅁兡あ䡁䅍䅉畂䝁䅅兢求䍁䅁䅤療䍁䅁兑㙂䝁䅕杢あ䝁䅅䅌杁䕁䅫杢橂䍁䄴䅉灂䝁䄴䅉䕂䝁䅕睙求䝁䄰杙求䡁䅉䅉祁䑁䅁杍硁䍁䄴䅉䉂䡁䅯党畂䡁䅑兙獁䍁䅁兓畂䝁䅍杌杁䡁䅣兙穂䍁䅁杚療䡁䅕杢歂䝁䅕䅚杁䝁䅫杢杁䑁䅅兏㍁䑁䅧䅉桂䝁䄴䅚杁䝁䅫督杁䝁䅧党桂䝁䅑兣ㅂ䝁䅅杣あ䝁䅕杣求䝁䅑䅉灂䝁䄴䅉䍂䡁䅕杣獂䝁䅫杢湂䡁䅑睢畂䍁䅷䅉乂䝁䅅督穂䝁䅅睙潂䡁䅕督求䡁䅑䅤穂䍁䄴䅁㑄杅䅁䅂䅁䕁䅉䅁汃睃䅁杩䄴䕁䅉杊䡂䍁䅁杒療䝁䄸䅚穂䍁䅷䅉䩂䝁䄴睙畁䍁䅁兢桂䝁䄴兤浂䝁䅅睙あ䡁䅕杣求䡁䅍䅌杁䡁䅍党獂䝁䅷督獁䍁䅁兙畂䝁䅑䅉歂䝁䅫督あ䡁䅉兡楂䡁䅕䅤求䡁䅍䅉桂䍁䅁䅣療䡁䅉䅤浂䝁䄸䅢灂䝁䄸䅉療䝁䅙䅉穂䝁䅧党獂䝁䅙兌穂䡁䅑兙楂䝁䅷党杁䝁䅅杢歂䍁䅁杚祂䝁䄸来求䝁䄴䅉浂䝁䄸睢歂䡁䅍䅌杁䝁䅅杢歂䍁䅁䅡療䡁䅕督求䝁䅧睢獂䝁䅑䅉睂䡁䅉睢歂䡁䅕睙あ䡁䅍䅉灂䝁䄴䅉あ䝁䅧党杁䙁䅕杢灂䡁䅑党歂䍁䅁睕あ䝁䅅䅤求䡁䅍䅌杁䕁䅍兙畂䝁䅅䅚桂䍁䅷䅉桂䝁䄴䅚杁䙁䅁兤求䡁䅉䅤療䍁䅁杕灂䝁䅍睢畁䍁䅁䅖潂䝁䅕䅉橂䝁䄸兢睂䝁䅅杢㕂䉁杫督杁䡁䅁杣療䝁䅑兤橂䡁䅑督杁䝁䅫杢橂䝁䅷兤歂䝁䅕䅉浂䡁䅉睢㙂䝁䅕杢杁䝁䅅杢歂䍁䅁睙桂䝁䄴杢求䝁䅑䅉㉂䝁䅕睚求䡁䅑兙楂䝁䅷党穂䍁䅷䅉㉂䝁䅕睚求䡁䅑兙楂䝁䅷党穂䍁䅷䅉橂䝁䅅杢療䝁䅷兙杁䝁䅅杢歂䍁䅁睢あ䝁䅧党祂䍁䅁睙療䝁䄸睡灂䝁䄴睚杁䝁䄸兡獂䡁䅍䅌杁䡁䅙党湂䝁䅕䅤桂䝁䅉䅢求䍁䅁督潂䝁䄸杣あ䝁䅕杢灂䝁䄴睚獁䍁䅁睙療䝁䄸睡灂䝁䄴睚杁䡁䅍䅣祂䝁䅅入穂䍁䅷䅉療䝁䅅䅤瑂䝁䅕兙獂䍁䅁兙畂䝁䅑䅉療䡁䅑䅡求䡁䅉䅉潂䝁䄸䅤杁䝁䅍党祂䝁䅕兙獂䡁䅍䅌杁䝁䅙杣ㅂ䝁䅫䅤杁䡁䅍䅣祂䝁䅕兙歂䡁䅍䅌杁䝁䅍兙畂䝁䄴党歂䍁䅁兢求䝁䅅䅤穂䍁䅁兙畂䝁䅑䅉楂䝁䅕兙畂䡁䅍䅌杁䝁䅉兙湂䝁䅕䅢杁䝁䅍䅡灂䡁䅁督獁䍁䅁督睂䝁䅫睙求䡁䅍䅌杁䡁䅍党桂䡁䅍睢畂䝁䅫杢湂䡁䅍䅌杁䝁䅧睢あ䍁䅁督桂䡁䅕睙求䡁䅍䅌杁䡁䅣兡畂䝁䅕䅉㉂䝁䅫杢求䝁䅣兙祂䍁䅷䅉瑂䝁䅅䅣獂䝁䅕䅉穂䡁䅫杣ㅂ䡁䅁督獁䍁䅁兢療䝁䅷兙穂䡁䅍党穂䍁䅷䅉穂䝁䅅䅢桂䝁䅑䅉歂䡁䅉党穂䡁䅍兡畂䝁䅣督獁䍁䅁䅣灂䡁䅯来桂䍁䅁睙祂䡁䅕督あ䡁䅍䅌杁䕁䄰党㑂䝁䅫睙桂䝁䄴兌穂䡁䅑入獂䝁䅕䅉穂䝁䅅兤橂䝁䅕督獁䍁䅁䅚祂䡁䅫䅉穂䝁䄸兤睂䡁䅍䅌杁䡁䅑兙橂䝁䄸䅉穂䝁䅧党獂䝁䅷督杁䝁䅅杢歂䍁䅁睡灂䡁䅑督獁䍁䅁督桂䝁䅷督桂䡁䅍䅌杁䡁䅁兡橂䝁䅳䅢求䡁䅍䅌杁䡁䅁党睂䡁䅁党祂䡁䅍䅌杁䡁䅑睢瑂䝁䅅䅤療䍁䄰杙桂䡁䅍党歂䍁䅁䅣祂䝁䄸䅚ㅂ䝁䅍䅤穂䍁䅷䅉橂䡁䅉兙橂䝁䅳党祂䡁䅍䅌杁䝁䅉兙牂䝁䅫杢湂䍁䅁䅣療䡁䅣䅚求䡁䅉䅉桂䝁䄴䅚杁䡁䅍睢歂䝁䅅䅌杁䝁䅍睢祂䝁䄴䅉穂䡁䅑兙祂䝁䅍䅡獁䍁䅁杢ㅂ䡁䅑䅉橂䝁䅷兤穂䡁䅑党祂䡁䅍䅌杁䝁䅅杢歂䍁䅁睢あ䝁䅧党祂䍁䅁督睂䝁䅕睙灂䝁䅅䅢あ䡁䅫䅉睂䡁䅉睢歂䡁䅕睙あ䡁䅍杌杁䕁䅫䅤杁䝁䄰兙祂䝁䅳党あ䡁䅍䅉灂䡁䅑督杁䡁䅁杣療䝁䅑兤橂䡁䅑督杁䡁䅕杢歂䝁䅕杣杁䡁䅙兙祂䝁䅫睢ㅂ䡁䅍䅉楂䡁䅉兙畂䝁䅑督獁䍁䅁兡畂䝁䅍䅢ㅂ䝁䅑兡畂䝁䅣䅉䉂䝁䅍升橂䝁䅕杢あ䍁䅷䅉䍂䍁䅙睒獁䍁䅁村流䕁䄰䅌杁䕁䅉兙牂䝁䅕杣婁䡉䅍䅉䭂䝁䄸入獁䍁䅁村求䝁䅅杣杁䕁䅍杣求䝁䅕睡杁䕁䅍睢ㅂ䝁䄴䅤祂䡁䅫䅉䱂䝁䅫䅤橂䝁䅧党畂䡁䅍䅌杁䕁䅉杣求䡁䅉䅉卂䝁䅅杙楂䝁䅫䅤獁䍁䅁睑桂䝁䄴睢獂䝁䅕睢獁䍁䅁睑桂䡁䅉入婁䡉䅍䅌杁䕁䅍䅢桂䝁䅉杙求䡁䅉䅉䡂䝁䅫杣獂䍁䅷䅉䑂䡁䅉党桂䝁䄰䅉療䝁䅙䅉卂䝁䅫睙求䍁䅷䅉䑂䡁䅉党桂䝁䄰䅉療䝁䅙䅉塂䝁䅧党桂䡁䅑䅌杁䕁䅍杣灂䡁䅍睙療䍁䅷䅉䕂䝁䅅督潂䍁䅷䅉䕂䝁䅅杤灂䡁䅍䅌杁䕁䅑党㉂䝁䄸杢穂䝁䅧党求䡁䅉䅌杁䕁䅑睢畂䍁䅁䅕求䡁䅁兡畂䝁䄸䅌杁䕁䅑兤祂䝁䅳党求䍁䅷䅉䡂䡁䅉兙畂䝁䅑兢桂䉁杫督杁䕁䄰睢獂䝁䅅督穂䝁䅕督獁䍁䅁睒祂䝁䅕党畂䍁䅁睒灂䝁䅅杢あ䍁䅷䅉䭂䝁䄸兙畂䍁䅁睢浂䍁䅁兑祂䝁䅍䅌杁䕁䅷兙穂䍁䅁䅕桂䝁䅷兢桂䡁䅍䅌杁䕁䅷党杁䙁䅍兤求䡁䅕杣獁䍁䅁兔桂䝁䅍䅒療䝁䄴兙獂䝁䅑升穂䍁䅷䅉乂䝁䅅兢桂䍁䅁兔桂䡁䅉入婁䡉䅍䅌杁䕁䄰兙睂䝁䅷党杁䕁䅣杣療䡁䅙党杁䕁䅙兙祂䝁䄰督杁䝁䄸杚杁䙁䅙党祂䝁䄰睢畂䡁䅑䅌杁䕁䄰睙䑂䝁䅅杢畂䉁杫督獁䍁䅁兔療䝁䅷䅢㕂䍁䅁兔橂䕁䅉兤あ䡁䅑党祂䍁䅷䅉佂䝁䅕睤杁䙁䅫睢祂䝁䅳䅉䝂䝁䅷兙あ䝁䅉杣求䝁䅅䅚穂䍁䅷䅉佂䝁䅕睤杁䙁䅫睢祂䝁䅳䅉呂䡁䅑入獂䝁䅕䅌杁䕁䄸䅢歂䍁䅁䅔療䝁䄴䅚療䝁䄴䅌杁䕁䄸杣あ䝁䅕睚桂䍁䅷䅉兂䝁䄸䅢桂䝁䄴党祂䍁䅷䅉卂䝁䅕䅚杁䕁䅑党㉂䝁䅫䅢獁䍁䅁杕求䝁䅣兡畂䝁䅅䅌杁䙁䅉兤瑂䝁䅙睢祂䝁䅑䅌杁䙁䅍兙瑁䡁䅍眸畂䍁䅷䅉呂䝁䅍䅢桂䝁䅙兙畂䝁䅫䅌杁䙁䅍䅣灂䝁䅍党杁䕁䅫督獂䝁䅅杢歂䡁䅍䅌杁䙁䅍䅣祂䝁䅫杢湂䍁䅁䅖祂䝁䅕党獁䍁䅁睕ㅂ䝁䅣兙祂䍁䅁䅖㍂䝁䅫杢獁䍁䅁䅖療䝁䄴党婁䡉䅍䅌杁䙁䅑杣桂䡁䅁䅣求䡁䅫升穂䍁䅷䅉啂䡁䅉兤求䕁䄴睢祂䡁䅑䅡獁䍁䅁兖畂䝁䅑党祂䡁䅣睢療䝁䅑䅌杁䙁䅙党祂䝁䄰睢畂䡁䅑䅉乂䝁䅅兡歂䍁䅷䅉坂䝁䅫睙あ䝁䄸杣灂䝁䅅䅌杁䙁䅣党楂䝁䅕杣獁䍁䅁兙畂䝁䅑䅉塂䡁䅉兡湂䝁䅧䅤婁䡉䅍杌杁䙁䅑䅡求䍁䅁睙療䝁䄰䅣桂䝁䄴入杁䝁䅅䅢穂䝁䄸䅉穂䝁䅕䅢獂䡁䅍䅌杁䝁䄰兙祂䝁䅳党あ䡁䅍䅌杁䝁䅅杢歂䍁䅁䅚灂䡁䅍䅤祂䝁䅫杙ㅂ䡁䅑党穂䍁䅁䅡療䡁䅕督求䝁䅧睢獂䝁䅑䅉睂䡁䅉睢歂䡁䅕睙あ䡁䅍䅉ㅂ䝁䄴䅚求䡁䅉䅉あ䝁䅧党杁䙁䅍䅤桂䡁䅑兡橂䍁䅁睒ㅂ䝁䅅杣歂䍁䅁杙祂䝁䅅杢歂䍁䄴䅉䩂䡁䅑䅉穂䝁䅕䅢獂䡁䅍䅉桂䝁䄴䅚杁䝁䅑兡穂䡁䅑杣灂䝁䅉兤あ䝁䅕督杁䝁䅫䅤穂䍁䅁䅣祂䝁䄸䅚ㅂ䝁䅍䅤穂䍁䅁䅚灂䡁䅉党橂䡁䅑䅢㕂䍁䅷䅉桂䡁䅍䅉㍂䝁䅕䅢獂䍁䅁兙穂䍁䅁䅤潂䡁䅉睢ㅂ䝁䅣䅡杁䝁䅅䅉畂䝁䅕䅤㍂䝁䄸杣牂䍁䅁睢浂䍁䅁兡畂䝁䅑党睂䝁䅕杢歂䝁䅕杢あ䍁䅁杙祂䝁䄸睡求䡁䅉督杁䝁䅅杢歂䍁䅁䅚灂䡁䅍䅤祂䝁䅫杙ㅂ䡁䅑睢祂䡁䅍䅉あ䝁䄸䅉穂䡁䅕䅣求䡁䅉兢桂䡁䅉睡求䡁䅑䅉橂䝁䅧兙灂䝁䄴督獁䍁䅁杚療䝁䄸䅚穂䝁䅕杣㉂䝁䅫睙求䍁䅁睢ㅂ䡁䅑䅢求䡁䅑督獁䍁䅁兢桂䡁䅍督杁䝁䄰党祂䝁䅍䅡桂䝁䄴䅤穂䍁䅷䅉㍂䝁䅅杣求䝁䅧睢ㅂ䡁䅍党杁䝁䅍䅢ㅂ䝁䅉督獁䍁䅁杢療䝁䄴兌浂䝁䄸睢歂䍁䅁睢ㅂ䡁䅑䅢求䡁䅑督獁䍁䅁兙畂䝁䅑䅉穂䡁䅁党橂䝁䅫兙獂䡁䅑入杁䝁䅑兡穂䡁䅑杣灂䝁䅉兤あ䝁䄸杣穂䍁䄴䅉啂䝁䅧党杁䝁䅍睢瑂䡁䅁兙畂䡁䅫䅉㍂䝁䅅督杁䝁䅙睢祂䝁䄰党祂䝁䅷入杁䝁䅳杢療䡁䅣杢杁䝁䅅督杁䕁䅉杊䡂䍁䅁杒療䝁䄸䅚穂䍁䅁䅓療䝁䅷䅚灂䝁䄴睚穂䍁䅁睑療䡁䅉䅣畁䍁䅁兙畂䝁䅑䅉橂䝁䅧</t>
  </si>
  <si>
    <t>兙畂䝁䅣党歂䍁䅁兡あ䡁䅍䅉畂䝁䅅兢求䍁䅁䅤療䍁䅁村流䕁䅣䅉䝂䝁䄸睢歂䡁䅍䅌杁䕁䅫杢橂䍁䄴䅉灂䝁䄴䅉偂䝁䅍䅤療䝁䅉党祂䍁䅁杍睁䑁䅁䅎畁䍁䅁村流䕁䅣䅉䝂䝁䄸睢歂䡁䅍䅌杁䕁䅫杢橂䍁䄴䅉㍂䝁䅅督杁䝁䅙睢ㅂ䝁䄴䅚求䝁䅑䅉灂䝁䄴䅉硁䑁䅧杍祁䍁䅁兙畂䝁䅑䅉灂䡁䅍䅉潂䝁䅕兙歂䡁䅅兤桂䡁䅉䅤求䡁䅉党歂䍁䅁兡畂䍁䅁䅕桂䡁䅉督灂䡁䅁䅣桂䝁䄴入獁䍁䅁杔求䡁䅣䅉䭂䝁䅕杣穂䝁䅕入畁䅁䅁砷䅑䅁䅙䅁䍂䍁䅳䅁偁睃䅁杂䅁䕁䅉兌䅁䉁䱯䅁䝁䅁䅁村䉂䅁䅁眵䅉䅁䅧䅁䍂䕁䅅睑䅁䉁䍧䅁䭁䅁䅁村䉂䕁䅷䅔䅁䵁䍷䅁啁䅁䅁村䉂䙁䅑睕㙁䕁䅍村偂䕁䅕䅁硂䅁䅁䅃䅁䕁䅉兑奂䅁䅁杕䅍䅁䅙䅁䍂䕁䅉䅁㍁睃䅁䅃䅁䕁䅉村牁䅁䅁䅇䅳䅁䅧䅁䍂䕁䅉兌䅁䉁䱷䅁䥁䅁䅁村䍂䕁䅉䅁㑁睃䅁权䅁䕁䅉村䍂䍁䅳䅁乁睃䅁权䅁䕁䅉村䍂䍁䄰䅁㕄权䅁权䅁䕁䅉村塂䕁䅫䅁䙂杁䅁䅃䅁䕁䅉村婂䅁䅁杓䅍䅁䅧䅁䍂䕁䅑䅗䅁䑁䍍䅁䥁䅁䅁村䙂䕁䄴䅁敁睁䅁权䅁䕁䅉杒畁䕁䅉䅁卂杁䅁杂䅁䕁䅉睒䅁䅁䑷䅁⭂权䅁村䡂䕁䅍䅉䡂䡁䅉睢ㅂ䡁䅁䅌杁䕁䅫杢橂䍁䄴䅉療䡁䅁党祂䝁䅅䅤求䡁䅍䅉桂䡁䅍䅉桂䍁䅁杚灂䝁䄴兙畂䝁䅍兡桂䝁䅷䅉楂䡁䅉睢牂䝁䅕杣桂䝁䅣党杁䝁䅅杢歂䍁䅁䅤求䝁䅍䅡畂䝁䄸䅢療䝁䅣入杁䝁䅍睢瑂䡁䅁兙畂䡁䅫䅉灂䝁䄴䅉あ䝁䅧党杁䙁䅕杢灂䡁䅑党歂䍁䅁睕あ䝁䅅䅤求䡁䅍䅉桂䝁䄴䅚杁䝁䅫杢あ䝁䅕杣畂䝁䅅䅤灂䝁䄸杢桂䝁䅷䅢㕂䍁䄴䅉啂䝁䅧党杁䝁䅍睢瑂䡁䅁兙畂䡁䅫䅉療䝁䅙杚求䡁䅉督杁䡁䅙兙祂䝁䅫睢ㅂ䡁䅍䅉楂䡁䅉睢牂䝁䅕杣桂䝁䅣党杁䡁䅁杣療䝁䅑兤橂䡁䅑督獁䍁䅁督ㅂ䝁䅍䅡杁䝁䅅督杁䝁䅙兡㑂䝁䅕䅚杁䝁䅫杢橂䝁䄸兢求䍁䅷䅉穂䡁䅕睙潂䍁䅁兙穂䍁䅁睚療䡁䅙党祂䝁䄴兢求䝁䄴䅤杁䝁䅉睢畂䝁䅑督獁䍁䅁睙療䡁䅉䅣療䡁䅉兙あ䝁䅕䅉楂䝁䄸杢歂䡁䅍䅌杁䝁䅅杢歂䍁䅁睢あ䝁䅧党祂䍁䅁䅚求䝁䅉䅤杁䝁䅫杢穂䡁䅑杣ㅂ䝁䄰党畂䡁䅑督獁䍁䅁兙穂䍁䅁睤求䝁䅷䅢杁䝁䅅督杁䡁䅉党獂䝁䅅䅤求䝁䅑䅉灂䝁䄴䅤求䡁䅉党穂䡁䅑䅉祂䝁䅅䅤求䍁䅁䅚求䡁䅉兡㉂䝁䅅䅤灂䡁䅙党穂䍁䅁兙畂䝁䅑䅉橂䡁䅉党歂䝁䅫䅤杁䝁䅑党祂䝁䅫杤桂䡁䅑兡㉂䝁䅕督㝁䍁䅁党硂䡁䅕兡あ䝁䅫党穂䍁䅷䅉求䝁䄴党祂䝁䅣入杁䝁䅅杢歂䍁䅁睙療䝁䄰兢療䝁䅑兡あ䝁䅫党穂䍁䅷䅉穂䝁䅧兡睂䡁䅁兡畂䝁䅣䅌杁䝁䅫杢穂䡁䅕杣桂䝁䄴睙求䍁䅷䅉桂䝁䄴䅚杁䝁䅙兤あ䡁䅕杣求䡁䅍䅉桂䝁䄴䅚杁䝁䄸䅣あ䝁䅫睢畂䡁䅍杌杁䕁䅫䅤杁䝁䅅䅢穂䝁䄸䅉睂䡁䅉睢㉂䝁䅫䅚求䡁䅍䅉あ䡁䅉兙歂䝁䅕䅉求䡁䅧党橂䡁䅕䅤灂䝁䄸杢獁䍁䅁睙療䝁䄴杢求䝁䅍䅤灂䡁䅙兡あ䡁䅫䅉穂䝁䄸䅢ㅂ䡁䅑兡療䝁䄴督獁䍁䅁杙祂䝁䄸睡求䡁䅉兙湂䝁䅕䅉穂䝁䅕杣㉂䝁䅫睙求䡁䅍䅌杁䝁䅍䅢求䝁䅅杣灂䝁䄴睚獁䍁䅁䅤祂䝁䅅䅚求䍁䅁睙療䝁䄰䅣祂䝁䅕督穂䝁䅫睢畂䍁䅁兙畂䝁䅑䅉療䡁䅑䅡求䡁䅉䅉睂䝁䄸督あ䍁䄰䅤祂䝁䅅䅚求䍁䅁督求䡁䅉杤灂䝁䅍党穂䍁䅷䅉灂䝁䄴杚療䡁䅉兢桂䡁䅑兡療䝁䄴䅌杁䝁䅅杢歂䍁䅁睢あ䝁䅧党祂䍁䅁杙桂䝁䅍睡瑁䝁䄸杚浂䝁䅫睙求䍁䅁督求䡁䅉杤灂䝁䅍党穂䍁䅁䅤療䍁䅁兙畂䍁䅁兙穂䡁䅍睢祂䡁䅑兢求䝁䄴䅤杁䝁䄸杚杁䝁䅙兡畂䝁䅅杢橂䝁䅫兙獂䍁䅁兙畂䝁䅑䅉畂䝁䄸杢瑁䝁䅙兡畂䝁䅅杢橂䝁䅫兙獂䍁䅁兡畂䡁䅍䅤灂䡁䅑兤あ䝁䅫睢畂䡁䅍杌杁䕁䅫杢杁䝁䅅䅚歂䝁䅫䅤灂䝁䄸杢獁䍁䅁䅤潂䝁䅕䅉橂䝁䄸兢睂䝁䅅杢㕂䍁䅁睢浂䝁䅙党祂䡁䅍䅉求䝁䅷党橂䡁䅑杣療䝁䄴兡橂䍁䅁兙畂䝁䅑䅉潂䡁䅫杙祂䝁䅫䅚杁䝁䅉杣療䝁䅳党祂䝁䅅睚求䍁䅷䅉療䡁䅑䅡求䡁䅉䅉浂䝁䅫杢桂䝁䄴睙灂䝁䅅䅢杁䡁䅑党橂䝁䅧杢療䝁䅷睢湂䡁䅫䅉穂䝁䄸䅢ㅂ䡁䅑兡療䝁䄴督獁䍁䅁兢桂䡁䅉睡求䡁䅑䅉歂䝁䅅䅤桂䍁䅁兙畂䝁䅑䅉祂䝁䅕䅢桂䡁䅑党歂䍁䅁兡畂䝁䅙睢祂䝁䄰兙あ䝁䅫睢畂䍁䅁督求䡁䅉杤灂䝁䅍党穂䍁䄴䅉䝂䡁䅕杣あ䝁䅧党祂䍁䅷䅉灂䡁䅑督杁䝁䅫杢あ䝁䅕睚祂䝁䅅䅤求䝁䅑䅉睂䝁䅷兙あ䝁䅙睢祂䝁䄰䅉灂䡁䅍䅉歂䝁䅕督灂䝁䅣杢求䝁䅑䅉あ䝁䄸䅉睂䡁䅉睢㉂䝁䅫䅚求䍁䅁杚獂䝁䅕䅥灂䝁䅉兡獂䝁䅫䅤㕂䍁䅁䅤療䍁䅁睙ㅂ䡁䅍䅤療䝁䄰党祂䡁䅍䅉㍂䝁䅫䅤潂䍁䅁杣求䝁䅣兙祂䝁䅑䅉あ䝁䄸䅉睂䡁䅉兡橂䝁䅕䅉歂䝁䅫督橂䝁䄸杤求䡁䅉入獁䍁䅁党㑂䝁䅕睙ㅂ䡁䅑兡療䝁䄴䅉桂䝁䄴䅚杁䡁䅁杣療䝁䅍党穂䡁䅍兡畂䝁䅣䅉療䝁䅙䅉あ䡁䅉兙畂䡁䅍兙橂䡁䅑兡療䝁䄴督獁䍁䅁䅓㕂䝁䅉杣灂䝁䅑䅌杁䝁䄸杣杁䝁䅫杢杁䡁䅙兙祂䝁䅫睢ㅂ䡁䅍䅉瑂䝁䅅杣牂䝁䅕䅤穂䍁䅷䅉桂䡁䅍䅉㍂䝁䅕䅢獂䍁䅁兙穂䍁䅁杚ㅂ䝁䅷䅢㕂䍁䅁党獂䝁䅕睙あ䡁䅉睢畂䝁䅫睙杁䝁䅉杣療䝁䅳党祂䝁䅅睚求䍁䅁督求䡁䅉杤灂䝁䅍党穂䍁䅁兡畂䍁䅁睙療䝁䄴杢求䝁䅍䅤灂䝁䄸杢杁䡁䅣兡あ䝁䅧䅉あ䡁䅉兙畂䡁䅍兙橂䡁䅑兡療䝁䄴督杁䝁䅕䅥求䝁䅍兤あ䝁䅕䅚杁䝁䅕兡あ䝁䅧党祂䍁䅁睔啂䕁䅍䅉療䡁䅉䅉あ䝁䅧杣療䡁䅕睚潂䍁䅁兙畂䍁䅁党㑂䝁䅍䅡桂䝁䄴睚求䍁䄴䅉啂䝁䅧党杁䝁䅍睢瑂䡁䅁兙畂䡁䅫䅉睂䡁䅉兡瑂䝁䅅杣灂䝁䅷入杁䡁䅍党祂䡁䅙党穂䍁䅁杙桂䝁䄴睡穂䍁䅷䅉楂䡁䅉睢牂䝁䅕杣瑁䝁䅑党桂䝁䅷党祂䡁䅍䅌杁䝁䅫杢㉂䝁䅕督あ䝁䄰党畂䡁䅑䅉楂䝁䅅杢牂䡁䅍䅌杁䡁䅑杣桂䝁䅑兡畂䝁䅣䅉浂䝁䅫杣瑂䡁䅍䅌杁䝁䅧党歂䝁䅣党杁䝁䅙兤畂䝁䅑督獁䍁䅁睚療䡁䅙党祂䝁䄴兢求䝁䄴䅤穂䍁䅷䅉桂䝁䄴䅚杁䝁䅍睢祂䡁䅁睢祂䝁䅅䅤灂䝁䄸杢穂䍁䅷䅉桂䡁䅍䅉㍂䝁䅕䅢獂䍁䅁兙穂䍁䅁兡畂䡁䅙党穂䡁䅑兢求䝁䄴䅤杁䝁䅙兡祂䝁䄰督畁䍁䅁村䡂䕁䅍䅉䡂䡁䅉睢ㅂ䡁䅁䅌杁䕁䅫杢橂䍁䄴䅉㍂䝁䅅督杁䝁䅙睢ㅂ䝁䄴䅚求䝁䅑䅉灂䝁䄴䅉硁䑁䅫䅎ㅁ䍁䅁兙畂䝁䅑䅉灂䡁䅍䅉潂䝁䅕兙歂䡁䅅兤桂䡁䅉䅤求䡁䅉党歂䍁䅁兡畂䍁䅁杔求䡁䅣䅉婂䝁䄸杣牂䍁䅷䅉佂䝁䅕睤杁䙁䅫睢祂䝁䅳杌䅁䉁噉䅁䭁䅁䅁村䩂䕁䅫村䅁䡁䍳䅁敃睂䅁村䩂䕁䅷䅔杁䕁䅧睢獂䝁䅑兡畂䝁䅣督獁䍁䅁兓畂䝁䅍杌杁䡁䅁杣療䡁䅙兡歂䝁䅕督杁䝁䅙兡畂䝁䅅杢橂䝁䅫兙獂䍁䅁睢睂䝁䅕杣桂䡁䅑兡療䝁䄴督杁䡁䅁䅢桂䡁䅑杚療䡁䅉兢杁䝁䅙睢祂䍁䅁督瑂䝁䅅䅢獂䍁䅁兙畂䝁䅑䅉瑂䝁䅫䅚穂䝁䅫来求䍁䅁杙ㅂ䡁䅍兡畂䝁䅕督穂䝁䅕督杁䡁䅣睢祂䝁䅷䅚㍂䝁䅫䅚求䍁䄴䅉啂䝁䅧党杁䝁䅍睢瑂䡁䅁兙畂䡁䅫䅉睂䡁䅉睢㉂䝁䅫䅚求䡁䅍䅉穂䝁䄸杚あ䡁䅣兙祂䝁䅕兌桂䡁䅍兌桂䍁䄰督求䡁䅉杤灂䝁䅍党獁䍁䅁睙獂䝁䄸兤歂䍁䄰杙桂䡁䅍党歂䍁䅁䅣桂䡁䅫兢求䝁䄴䅤穂䍁䅷䅉桂䝁䄴䅚杁䡁䅍䅣求䝁䄴䅚杁䝁䄰兙畂䝁䅅睚求䝁䄰党畂䡁䅑䅉睂䡁䅉睢歂䡁䅕睙あ䡁䅍䅌杁䡁䅣䅡灂䝁䅍䅡杁䝁䅅䅢獂䝁䄸睤杁䡁䅕督求䡁䅉督杁䡁䅑睢杁䝁䅅兤あ䝁䄸兢桂䡁䅑党杁䝁䅅睙橂䝁䄸兤畂䡁䅑督杁䡁䅁兙㕂䝁䅅杙獂䝁䅕䅉桂䝁䄴䅚杁䝁䅅睙橂䝁䄸兤畂䡁䅑督杁䡁䅉党橂䝁䅕兡㉂䝁䅅杙獂䝁䅕䅉あ䡁䅉兙畂䡁䅍兙橂䡁䅑兡療䝁䄴督獁䍁䅁兙穂䍁䅁睤求䝁䅷䅢杁䝁䅅督杁䝁䅕杢桂䝁䅉䅢求䍁䅁杙ㅂ䡁䅍兡畂䝁䅕督穂䝁䅕督杁䡁䅑睢杁䝁䅍睢畂䝁䄴党橂䡁䅑䅉㍂䝁䅫䅤潂䍁䅁䅤潂䝁䅕兡祂䍁䅁督ㅂ䡁䅁䅣獂䝁䅫党祂䡁䅍䅉桂䝁䄴䅚癁䝁䄸杣杁䝁䅍兤穂䡁䅑睢瑂䝁䅕杣穂䍁䅁䅤療䍁䅁䅚療䍁䅁杙ㅂ䡁䅍兡畂䝁䅕督穂䍁䅷䅉求䝁䅷兡瑂䝁䅫杢桂䡁䅑党杁䝁䅕䅥睂䝁䅕杢穂䝁䅕䅉祂䝁䅕䅣療䡁䅉䅤穂䍁䅷䅉瑂䝁䅅杢桂䝁䅣党杁䝁䅍兙穂䝁䅧䅉浂䝁䅷睢㍂䡁䅍䅌杁䝁䅅杢歂䍁䅁兡瑂䡁䅁杣療䡁䅙党杁䝁䄸杚浂䝁䅫睙求䍁䅁党浂䝁䅙兡橂䝁䅫党畂䝁䅍入畁䍁䅁兓あ䍁䅁兙獂䡁䅍睢杁䝁䄸杚浂䝁䅕杣穂䍁䅁睢畂䝁䅉睢桂䡁䅉䅚灂䝁䄴睚杁䝁䅫兢睂䝁䅷党瑂䝁䅕杢あ䝁䅅䅤灂䝁䄸杢杁䡁䅍兤睂䡁䅁睢祂䡁䅑䅌杁䝁䅅杢歂䍁䅁睢畂䝁䅣睢灂䝁䄴睚杁䡁䅍兤睂䡁䅁睢祂䡁䅑䅉桂䝁䄴䅚杁䡁䅑杣桂䝁䅫杢灂䝁䄴睚杁䡁䅍党祂䡁䅙兡橂䝁䅕督畁䍁䅁兓畂䍁䅁兙歂䝁䅑兡あ䝁䅫睢畂䍁䅷䅉あ䝁䅧党杁䝁䅍睢瑂䡁䅁兙畂䡁䅫升穂䍁䅁兙祂䡁䅑兡浂䝁䅫睙灂䝁䅅䅢杁䝁䅫杢あ䝁䅕䅢獂䝁䅫睚求䝁䄴睙求䍁䅁党畂䝁䅅杙獂䝁䅕䅚杁䝁䅙兡畂䝁䅅杢橂䝁䅫兙獂䍁䅁督療䝁䅙䅤㍂䝁䅅杣求䍁䅁䅣獂䝁䅅䅤浂䝁䄸杣瑂䍁䅁䅣祂䝁䄸杤灂䝁䅑党穂䍁䅁睙療䝁䄴杢求䝁䅍䅤灂䝁䄸杢穂䍁䅁杙求䡁䅑睤求䝁䅕杢杁䡁䅍兤睂䡁䅁䅢灂䝁䅕杣穂䍁䅁兙畂䝁䅑䅉橂䝁䅷兡求䝁䄴䅤穂䍁䄴䅉䩂䡁䅑䅉穂䝁䅕杣㉂䝁䅕督杁䝁䅅睙橂䝁䄸兤畂䡁䅑兡畂䝁䅣䅉浂䝁䅫杣瑂䡁䅍䅌杁䝁䅙兡畂䝁䅅杢橂䝁䅫兙獂䍁䅁兡畂䡁䅍䅤灂䡁䅑兤あ䝁䅫睢畂䡁䅍䅌杁䝁䅅杢歂䍁䅁督療䝁䅙䅤㍂䝁䅅杣求䍁䅁睙療䝁䄰䅣桂䝁䄴兡求䡁䅍杌杁䙁䅑䅡求䍁䅁睙療䝁䄰䅣桂䝁䄴入杁䡁䅣兙穂䍁䅁杚療䡁䅉兢求䡁䅉䅢㕂䍁䅁睡畂䝁䄸睤畂䍁䅁兙穂䍁䅁村灂䝁䅷䅢畁䝁䅍睢瑂䍁䅁䅓療䝁䅷䅚灂䝁䄴睚穂䍁䅷䅉䩂䝁䄴睙畁䍁䅁兙畂䝁䅑䅉橂䝁䅧兙畂䝁䅣党歂䍁䅁兡あ䡁䅍䅉畂䝁䅅兢求䍁䅁䅤療䍁䅁村䩂䕁䅷䅔杁䕁䅧睢獂䝁䅑兡畂䝁䅣督獁䍁䅁兓畂䝁䅍杌杁䝁䅫杢杁䕁䅙党楂䡁䅉兤桂䡁䅉入杁䑁䅉䅍祁䑁䅍杌杁䕁䅉兓䵂䕁䅷䅉䥂䝁䄸䅢歂䝁䅫杢湂䡁䅍䅌杁䕁䅫杢橂䍁䄴䅉㍂䝁䅅督杁䝁䅫杢橂䝁䄸杣睂䝁䄸杣桂䡁䅑党歂䍁䅁兡畂䍁䅁杍睁䑁䅁李杁䝁䅅杢歂䍁䅁兡穂䍁䅁䅡求䝁䅅䅚硂䡁䅕兙祂䡁䅑党祂䝁䅕䅚杁䝁䅫杢杁䙁䅍兙畂䍁䅁杓療䡁䅍党獁䍁䅁睑桂䝁䅷兡浂䝁䄸杣畂䝁䅫兙畁䅁䅁硪䅍䅁䅧䅁䍂䕁䅫睔䅁䙁䑯䅁千睁䅁村䭂䍁䅣督杁䙁䅉党穂䡁䅑兙ㅂ䡁䅉兙畂䡁䅑督獁䍁䅁兓畂䝁䅍杌杁䝁䄸睤畂䡁䅍䅉桂䝁䄴䅚杁䝁䄸䅣求䡁䅉兙あ䝁䅕督杁䝁䅍兙穂䡁䅕兙獂䍁䅁䅚灂䝁䄴兡畂䝁䅣䅉祂䝁䅕督あ䝁䅅兤祂䝁䅅杢あ䡁䅍䅉灂䝁䄴䅉あ䝁䅧党杁䙁䅕杢灂䡁䅑党歂䍁䅁睕あ䝁䅅䅤求䡁䅍杌杁䕁䅫䅤穂䍁䅁杣求䡁䅍䅤桂䡁䅕杣桂䝁䄴䅤穂䍁䅁睢浂䝁䅙党祂䍁䅁䅣灂䡁䅯来桂䡁䅍䅌杁䝁䅍杣桂䝁䅙䅤杁䝁䅅杢歂䍁䅁睢あ䝁䅧党祂䍁䅁杙求䝁䅕杣穂䍁䅷䅉桂䡁䅁䅣求䡁䅑兡㙂䝁䅕杣穂䍁䅷䅉求䝁䄴䅤祂佁䅫党穂䍁䅷䅉睂䝁䅅督あ䝁䅅督獁䍁䅁督桂䝁䄴䅚㍂䝁䅫睙潂䝁䅕督獁䍁䅁督睂䝁䅕睙灂䝁䅅䅢あ䡁䅫䅉穂䝁䅅䅢桂䝁䅑督獁䍁䅁兙畂䝁䅑䅉歂䝁䅕督穂䝁䅕杣あ䡁䅍䅉ㅂ䝁䄴䅚求䡁䅉䅉楂䡁䅉兙畂䝁䅑䅉畂䝁䅅兢求䍁䅁䅕灂䡁䅯睢療䝁䅳兡求䍁䄴䅉啂䝁䅧党杁䝁䅍睢瑂䡁䅁兙畂䡁䅫䅉㍂䝁䅅督杁䝁䅙睢祂䝁䄰党祂䝁䅷入杁䝁䅳杢療䡁䅣杢杁䝁䅅督杁䕁䅍䅡灂䝁䅍兙湂䝁䄸䅉兂䝁䅫来㙂䝁䅅䅉流䍁䅁村祂䝁䅕睤求䡁䅉入獁䍁䅁兓畂䝁䅍杌杁䝁䅅杢歂䍁䅁睙潂䝁䅅杢湂䝁䅕䅚杁䝁䅫䅤穂䍁䅁杢桂䝁䄰党杁䡁䅑睢杁䕁䅉杓湁䡁䅍䅉卂䝁䅕督あ䝁䅅兤祂䝁䅅杢あ䡁䅍䅌杁䕁䅫杢橂䍁䄴䅉灂䝁䄴䅉䉂䡁䅕睚ㅂ䡁䅍䅤杁䑁䅉䅍睁䑁䅑杌杁䕁䅉杓湁䡁䅍䅉卂䝁䅕督あ䝁䅅兤祂䝁䅅杢あ䡁䅍䅌杁䕁䅫杢橂䍁䄴䅉㍂䝁䅅督杁䝁䅙睢ㅂ䝁䄴䅚求䝁䅑䅉灂䝁䄴䅉硁䑁䅫睎㑁䍁䅁兙畂䝁䅑䅉灂䡁䅍䅉楂䝁䅅督求䝁䅑䅉灂䝁䄴䅉䥂䡁䅕杢あ䝁䅫杢湂䡁䅑睢畂䍁䅁村求䝁䅅睙潂䍁䅷䅉䑂䝁䅅䅢灂䝁䅙睢祂䝁䄴兡桂䍁䄴䅁奁兆䅁䅷䅑䕁䅉杓湁䡁䅍䅉塂䝁䅧睢獂䝁䅕督桂䝁䅷党杁䕁䅍䅢ㅂ䝁䅉䅉䥂䝁䄸䅢歂䝁䅫杢湂䡁䅍䅌杁䕁䅫杢橂䍁䄴䅌杁䡁䅑睢湂䝁䅕䅤潂䝁䅕杣杁䡁䅣兡あ䝁䅧䅉灂䡁䅑督杁䡁䅍兤楂䡁䅍兡歂䝁䅫兙祂䝁䅫党穂䍁䅷䅉療䡁䅁党祂䝁䅅䅤求䡁䅍䅉㍂䝁䅅杣求䝁䅧睢ㅂ䡁䅍党杁䝁䅍䅢ㅂ䝁䅉督杁䝁䄸杢杁䡁䅑䅡求䍁䅁党桂䡁䅍䅤求䡁䅉杢杁䝁䅧兙獂䝁䅙䅉療䝁䅙䅉あ䝁䅧党杁䙁䅕杢灂䡁䅑党歂䍁䅁睕あ䝁䅅䅤求䡁䅍杌杁䕁䅫䅤杁䡁䅁杣療䡁䅙兡歂䝁䅕督杁䝁䅣杣療䝁䅍党祂䝁䅫党穂䍁䅷䅉湂䝁䅕杢求䡁䅉兙獂䍁䅁兢求䡁䅉睙潂䝁䅅杢歂䝁䅫督求䍁䅷䅉湂䝁䅅督療䝁䅷兡畂䝁䅕䅉桂䝁䄴䅚杁䝁䄸䅤潂䝁䅕杣杁䝁䅅杢橂䝁䅫䅢獂䝁䅅杣㕂䍁䅁督求䡁䅉杤灂䝁䅍党穂䍁䅷䅉橂䝁䄸兤睂䝁䄸杢杁䝁䅉睢療䝁䅳督獁䍁䅁兙畂䝁䅑䅉睂䡁䅉睢瑂䝁䄸䅤灂䝁䄸杢穂䍁䄴䅉啂䝁䅧党杁䝁䅍睢瑂䡁䅁兙畂䡁䅫䅉穂䝁䅕䅢獂䡁䅍䅉灂䡁䅑督杁䡁䅁杣療䝁䅑兤橂䡁䅑督杁䡁䅑䅡祂䝁䄸兤湂䝁䅧䅉あ䝁䅧党杁䡁䅣党楂䡁䅍兡あ䝁䅕督杁䕁䅉杓穂䍁䄴睙療䝁䄰䅌杁䕁䅉党祂䝁䅳䅢求䡁䅫杓求䝁䄴督求䝁䄴杌橂䝁䄸兢獁䍁䅁兙畂䝁䅑䅉塂䝁䅕䅢獂䡁䅍䅢求䡁䅫杚桂䡁䅉兢穂䍁䄴睙療䝁䄰䅌杁䝁䅅督杁䡁䅣党獂䝁䅷䅉桂䡁䅍䅉あ䝁䅧党杁䝁䄰睢楂䝁䅫䅢求䍁䅁兙睂䡁䅁杌杁䙁䅑䅡求䍁䅁睙療䝁䄰䅣桂䝁䄴入杁䡁䅣兙穂䍁䅁杚療䡁䅉兢求䡁䅉䅢㕂䍁䅁睡畂䝁䄸睤畂䍁䅁兙穂䍁䅁村求䝁䅅睙療䝁䄴䅉䥂䝁䄸䅢歂䝁䅫杢湂䍁䅁兓畂䝁䅍杌杁䝁䅅杢歂䍁䅁睙潂䝁䅅杢湂䝁䅕䅚杁䝁䅫䅤穂䍁䅁杢桂䝁䄰党杁䡁䅑睢杁䕁䅉杓湁䡁䅍䅉塂䝁䅧睢獂䝁䅕督桂䝁䅷党杁䕁䅍䅢ㅂ䝁䅉䅉䥂䝁䄸䅢歂䝁䅫杢湂䡁䅍䅌杁䕁䅫杢橂䍁䄴䅉灂䝁䄴䅉䝂䝁䅕杙祂䡁䅕兙祂䡁䅫䅉祁䑁䅁免㑁䍁䄴䅉䍂䕁䅯睊穂䍁䅁睖潂䝁䄸䅢求䡁䅍兙獂䝁䅕䅉䑂䝁䅷兤楂䍁䅁䅓療䝁䅷䅚灂䝁䄴睚穂䍁䅷䅉䩂䝁䄴睙畁䍁䅁睤桂䡁䅍䅉浂䝁䄸兤畂䝁䅑党歂䍁䅁兡畂䍁䅁免㕁䑁䅧䅎杁䝁䅅杢歂䍁䅁兡穂䍁䅁杙桂䡁䅍党歂䍁䅁兡畂䍁䅁兔桂䡁䅉䅢楂䝁䄸杣療䡁䅕睚潂䍁䅷䅉乂䝁䅅督穂䝁䅅睙潂䡁䅕督求䡁䅑䅤穂䍁䄴䅁浄睅䅁杂䅁䕁䅉睓䅁䑁䌸䅁䭁䅁䅁村䱂䕁䄴睒䅁䭁䍙䅁䥁䅁䅁村䱂䙁䅉䅁䙂睁䅁权䅁䕁䅉䅔䕂䙁䅉䅁奁䅂䅁䅃䅁䕁䅉䅔䱂䅁䅁䅪䅉䅁䅧䅁䍂䕁䄰兗䅁䍁䑣䅁䝁䅁䅁村卂䅁䅁睋䅍䅁䅷䅁䍂䙁䅉睓畁䕁䅉䅁⭃杁䅁䅃䅁䕁䅉杕偂䅁䅁䅍䅍䅁䅧䅁䍂䙁䅍䅗䅁䝁䌰䅁䥁䅁䅁村塂䕁䅅䅁潄杁䅁朷䄰䕁䅉睖奂䍁䅁䅖求䝁䅍䅡畂䝁䄸䅢療䝁䅣兡求䡁䅍䅌杁䕁䅫杢橂䍁䄴䅌杁䡁䅑睢湂䝁䅕䅤潂䝁䅕杣杁䡁䅣兡あ䝁䅧䅉灂䡁䅑督杁䡁䅍兤楂䡁䅍兡歂䝁䅫兙祂䝁䅫党穂䍁䅷䅉瑂䝁䅅杢ㅂ䝁䅙兙橂䡁䅑兤祂䝁䅕督杁䝁䅅杢歂䍁䅁督求䝁䅷䅢穂䍁䅁杢ㅂ䝁䅍䅢求䝁䅅杣杁䝁䅍睢瑂䡁䅁睢畂䝁䅕杢あ䡁䅍䅉灂䝁䄴䅉あ䝁䅧党杁䙁䅕杢灂䡁䅑党歂䍁䅁睕あ䝁䅅䅤求䡁䅍䅌杁䕁䅍兙畂䝁䅅䅚桂䍁䅷䅉桂䝁䄴䅚杁䝁䅫杢あ䝁䅕杣畂䝁䅅䅤灂䝁䄸杢桂䝁䅷䅢㕂䍁䄴䅉䩂䡁䅑䅉療䡁䅁党祂䝁䅅䅤求䡁䅍䅉あ䝁䅧杣療䡁䅕睚潂䍁䅁䅤㍂䝁䄸䅉穂䝁䅕睚瑂䝁䅕杢あ䡁䅍䅌杁䕁䅣睢㉂䝁䅕杣畂䝁䄰党畂䡁䅑䅉偂䡁䅁党祂䝁䅅䅤灂䝁䄸杢穂䍁䅁兙畂䝁䅑䅉䑂䝁䄸兢瑂䝁䅕杣橂䝁䅫兙獂䍁䅁睔睂䝁䅕杣桂䡁䅑兡療䝁䄴督畁䍁䅁䅖潂䝁䅕䅉䡂䝁䄸杤求䡁䅉杢瑂䝁䅕杢あ䍁䅁睔睂䝁䅕杣桂䡁䅑兡療䝁䄴督杁䡁䅍党湂䝁䄰党畂䡁䅑䅉歂䝁䅕督灂䝁䅣杢穂䍁䅁兙畂䝁䅑䅉瑂䝁䅅杢ㅂ䝁䅙兙橂䡁䅑兤祂䝁䅕督杁䝁䄴兙㉂䝁䅅䅢杁䝁䄴兤橂䝁䅷党桂䡁䅉䅉橂䝁䄸兢睂䝁䄸杢求䝁䄴䅤穂䍁䅷䅉祂䝁䅕兙橂䡁䅑睢祂䡁䅍䅌杁䝁䅅杢歂䍁䅁杢ㅂ䝁䅍䅢求䝁䅅杣杁䝁䅙兤求䝁䅷睏杁䝁䅙兙楂䡁䅉兡橂䝁䅅䅤灂䝁䄸杢杁䝁䅅睙あ䝁䅫杤灂䡁䅑兡求䡁䅍睏杁䝁䅅杢歂䍁䅁督ㅂ䡁䅁䅣獂䝁䅫党穂䍁䅁䅣祂䝁䄸䅣祂䝁䅫党あ䝁䅅杣㕂䍁䅁兙畂䝁䅑䅉穂䝁䄸䅢求䍁䄰督療䡁䅕杣橂䝁䅕䅉㉂䝁䅅䅢㉂䝁䅕督獁䍁䅁兢桂䝁䄴兡浂䝁䄸䅢歂䡁䅍䅌杁䝁䅅杢歂䍁䅁杚灂䡁䅑䅤灂䝁䄴睚穂䍁䅁䅤療䍁䅁杢桂䡁䅙兙獂䍁䅁兙畂䝁䅑䅉橂䝁䄸兢瑂䝁䅕杣橂䝁䅫兙獂䍁䅁督潂䝁䅫䅣睂䝁䅫杢湂䍁䅁睙ㅂ䡁䅍䅤療䝁䄰党祂䡁䅍杌杁䙁䅑䅡灂䡁䅍䅉穂䝁䅕睚瑂䝁䅕杢あ䍁䅁兙獂䡁䅍睢杁䝁䅫杢㉂䝁䄸䅢㉂䝁䅕䅚杁䝁䅫杢杁䝁䄰兙畂䡁䅕杚桂䝁䅍䅤ㅂ䡁䅉党杁䝁䄸杚杁䝁䅍䅢療䡁䅍党瑁䡁䅑睢獂䝁䅕杣桂䝁䄴睙求䍁䅁兙畂䝁䅑䅉求䡁䅅兤灂䡁䅁兢求䝁䄴䅤杁䝁䅙睢祂䍁䅁杢ㅂ䝁䅍䅢求䝁䅅杣杁䝁䅅䅣睂䝁䅷兡橂䝁䅅䅤灂䝁䄸杢穂䑁䅳䅉歂䝁䄸睤畂䍁䅁杙獂䝁䅕杢歂䍁䅁睚療䡁䅙党祂䝁䄴兢求䝁䄴䅤杁䡁䅍䅤療䝁䅍睡睂䝁䅫䅢求䡁䅍䅉療䝁䅙䅉ㅂ䡁䅉兙畂䝁䅫兤瑂䑁䅳䅉祂䝁䅕睙求䝁䅫杤求䡁䅍䅌杁䡁䅍䅤療䡁䅉党穂䍁䅷䅉橂䝁䅧兙祂䝁䅅睙あ䝁䅕杣灂䡁䅯党穂䍁䅷䅉歂䝁䅫督穂䝁䄸䅢㉂䝁䅕督獁䍁䅁杣求䝁䅍睢㉂䝁䅕杣穂䍁䅷䅉桂䝁䄴䅚杁䡁䅁兤祂䝁䅫杚灂䝁䅕督杁䡁䅕杣桂䝁䄴兡ㅂ䝁䄰兌楂䝁䅕兙祂䝁䅫杢湂䍁䅁兢桂䡁䅑党祂䝁䅫兙獂䡁䅍睏杁䝁䅅杢歂䍁䅁督ㅂ䡁䅁䅣獂䝁䅫党穂䍁䅁杣求䡁䅍党桂䡁䅉睙潂䍁䅁杣求䝁䅅睙あ䝁䄸杣杁䝁䅙兤求䝁䅷䅉求䝁䅷党瑂䝁䅕杢あ䡁䅍䅉浂䝁䄸杣杁䝁䅍睢獂䝁䅷党湂䝁䅕督獁䍁䅁兤畂䝁䅫杤求䡁䅉督灂䡁䅑兡求䡁䅍䅌杁䝁䅅杢歂䍁䅁杢桂䡁䅑兡療䝁䄴兙獂䍁䅁䅢桂䝁䅉睢祂䝁䅅䅤療䡁䅉兡求䡁䅍䅌杁䝁䅅督杁䡁䅣党獂䝁䅷䅉桂䡁䅍䅉橂䝁䄸兢睂䝁䄸杢求䝁䄴䅤穂䍁䅁杚療䡁䅉䅉歂䝁䅕杚求䝁䄴督求䍁䅁兙睂䡁䅁䅢灂䝁䅍兙あ䝁䅫睢畂䡁䅍杌杁䙁䅑䅡求䍁䅁睑療䝁䄰兢求䡁䅉睙灂䝁䅅䅢杁䕁䄸䅣求䡁䅉兙あ䝁䅫睢畂䡁䅍䅉穂䝁䅕睚瑂䝁䅕杢あ䍁䅁䅚求䡁䅍兡湂䝁䄴督杁䝁䅅杢歂䍁䅁兢桂䝁䄴兤浂䝁䅅睙あ䡁䅕杣求䡁䅍䅉橂䝁䄸兢瑂䝁䅕杣橂䝁䅫兙獂䍁䅁杢ㅂ䝁䅍䅢求䝁䅅杣杁䡁䅍䅤求䝁䅅兢杁䝁䅣党畂䝁䅕杣桂䡁䅑睢祂䡁䅍䅌杁䝁䅧党桂䡁䅑䅉求䡁䅧睙潂䝁䅅杢湂䝁䅕杣穂䍁䅷䅉睂䡁䅉党穂䡁䅍兤祂䝁䅕䅉㉂䝁䅕督穂䝁䅕䅢穂䍁䅷䅉桂䝁䄴䅚杁䡁䅉党桂䝁䅍䅤療䡁䅉䅉橂䝁䄸兢睂䝁䄸杢求䝁䄴䅤穂䑁䅳䅉桂䝁䄴䅚杁䝁䄸䅤潂䝁䅕杣杁䝁䅅兤㑂䝁䅫䅢灂䝁䅅杣㕂䍁䅁党硂䡁䅕兡睂䝁䄰党畂䡁䅑䅌杁䝁䅫杢橂䝁䅷兤歂䝁䅫杢湂䍁䅁睙療䝁䄴䅤桂䝁䅫杢求䡁䅉督杁䝁䅙睢祂䍁䅁䅤潂䝁䅕䅉穂䡁䅑睢祂䝁䅅睚求䍁䅁睢浂䍁䅁杢ㅂ䝁䅍䅢求䝁䅅杣杁䝁䅙兤求䝁䅷䅉桂䝁䄴䅚杁䝁䄸䅤潂䝁䅕杣杁䝁䅧兡湂䝁䅧兌獂䝁䅕杤求䝁䅷䅉畂䡁䅕睙獂䝁䅕兙祂䍁䅁睤桂䡁䅍䅤求䍁䄴䅉啂䝁䅧兡穂䍁䅁督求䝁䅣兢求䝁䄴䅤杁䝁䅅䅢穂䝁䄸䅉療䝁䅙杚求䡁䅉督杁䝁䄴兤橂䝁䅷党桂䡁䅉䅉浂䡁䅕党獂䍁䅷䅉浂䡁䅕党獂䍁䅁䅡桂䝁䄴䅚獂䝁䅫杢湂䍁䅁督㕂䡁䅍䅤求䝁䄰督獁䍁䅁䅤療䝁䄸䅢灂䝁䄴睚杁䝁䅑党獂䝁䅫杤求䡁䅉入杁䡁䅍入穂䡁䅑党瑂䡁䅍䅌杁䝁䄴兤橂䝁䅷党桂䡁䅉䅉湂䡁䅉兙歂䝁䅕䅉瑂䝁䅅䅤求䡁䅉兡桂䝁䅷督獁䍁䅁兙畂䝁䅑䅉睂䡁䅉党橂䝁䅫督求䝁䅷入杁䝁䄰兙橂䝁䅧兡畂䝁䅕䅚杁䝁䅍睢瑂䡁䅁睢畂䝁䅕杢あ䡁䅍䅌杁䝁䅅杢歂䍁䅁杣求䝁䅷兙あ䝁䅕䅚杁䡁䅍党祂䡁䅙兡橂䝁䅕督杁䝁䅙睢祂䍁䅁睑䉂䕁䄴䅒噂䍁䅁杢ㅂ䝁䅍䅢求䝁䅅杣杁䡁䅁睢㍂䝁䅕杣杁䡁䅁䅢桂䝁䄴䅤穂䑁䅳䅉睂䡁䅉睢㉂䝁䅫䅚求䡁䅍䅉灂䝁䄴兌睂䝁䅷兙畂䡁䅑䅉灂䝁䄴督睂䝁䅕睙あ䝁䅫睢畂䍁䅷䅉瑂䝁䅅兡畂䡁䅑党畂䝁䅅杢橂䝁䅕䅌杁䝁䅅杢歂䍁䅁兢療䝁䅑兡浂䝁䅫睙桂䡁䅑兡療䝁䄴䅉穂䝁䅕杣㉂䝁䅫睙求䡁䅍䅌杁䝁䅅督杁䡁䅣党獂䝁䅷䅉桂䡁䅍䅉畂䝁䄸杢瑁䝁䅑党穂䡁䅑杣ㅂ䝁䅍䅤灂䡁䅙党杁䝁䅕䅥桂䝁䄰兡畂䝁䅅䅤灂䝁䄸杢杁䝁䅅杢歂䍁䅁䅤療䝁䄸䅢灂䝁䄴睚癁䡁䅉党睂䝁䅅兡祂䍁䅁督療䝁䅷兤あ䝁䅫睢畂䡁䅍睏杁䝁䅅杢歂䍁䅁兢桂䝁䄴兤浂䝁䅅睙あ䡁䅕杣求䡁䅍䅉瑂䝁䅕䅚灂䝁䅍兙獂䍁䅁杣桂䝁䅑兡療䝁䅫督療䡁䅑睢睂䝁䅕督獁䍁䅁杣桂䝁䅑兡療䡁䅁䅡桂䡁䅉兢桂䝁䅍党ㅂ䡁䅑兡橂䝁䅅䅢穂䍁䅷䅉桂䝁䄴䅚杁䝁䄰党歂䝁䅫睙桂䝁䅷䅉歂䝁䅕杤灂䝁䅍党穂䍁䄴䅉啂䝁䅧党杁䝁䅍睢瑂䡁䅁兙畂䡁䅫䅉㍂䝁䅅督杁䝁䅙睢祂䝁䄰党祂䝁䅷入杁䝁䅳杢療䡁䅣杢杁䝁䅅督杁䙁䅑䅡求䍁䅁村桂䝁䅉睙療䝁䅍睡杁䍁䅙䅉塂䝁䅫䅢橂䝁䄸䅥杁䕁䅍睢瑂䡁䅁兙畂䡁䅫䅉桂䝁䄴䅚杁䝁䅍䅡桂䝁䄴睚求䝁䅑䅉灂䡁䅑督杁䝁䄴兙瑂䝁䅕䅉あ䝁䄸䅉䍂䙁䅣䅗杁䙁䅑党橂䝁䅧杢療䝁䅷睢湂䝁䅫党穂䍁䅷䅉䩂䝁䄴睙畁䍁䅁兡畂䍁䅁杓ㅂ䝁䄴党杁䑁䅉䅍硁䑁䅕杌杁䕁䅉睖奂䍁䅁䅖求䝁䅍䅡畂䝁䄸䅢療䝁䅣兡求䡁䅍䅌杁䕁䅫杢橂䍁䄴䅉㍂䝁䅅督杁䝁䅙睢ㅂ䝁䄴䅚求䝁䅑䅉灂䝁䄴䅉硁䑁䅧李㍁䍁䅁兙畂䝁䅑䅉灂䡁䅍䅉潂䝁䅕兙歂䡁䅅兤桂䡁䅉䅤求䡁䅉党歂䍁䅁兡畂䍁䅁䅔㕂䝁䄴睙潂䝁䅉兤祂䝁䅣䅌杁䙁䅙兡祂䝁䅣兡畂䝁䅫兙畁䅁䅁剐䅕䅁䅙䅁䍂䙁䅧䅁捁杁䅁䅃䅁䕁䅉䅗兂䅁䅁儲䅉偁䕷䅁䍂䙁䅧䅕獁䍁䅁兓畂䝁䅍杌杁䍁䅧杔婂䙁䅍兒㙁䍁䅁村奂䙁䅁克杁䝁䅫督杁䡁䅑䅡求䍁䅁䅢桂䡁䅉睚求䡁䅍䅤杁䡁䅁兤楂䝁䅷兡橂䝁䅷入杁䡁䅑杣桂䝁䅑党歂䍁䅁䅚求䡁䅙党獂䝁䄸䅣求䡁䅉䅌杁䝁䄸睤畂䝁䅕杣獁䍁䅁兙畂䝁䅑䅉瑂䝁䅅杢桂䝁䅣党祂䍁䅁睢浂䍁䅁䅣祂䝁䅕兢灂䝁䅕杣杁䡁䅣睢祂䝁䅳䅣獂䝁䅅睙求䡁䅍䅉灂䝁䄴䅉あ䝁䅧党杁䙁䅕杢灂䡁䅑党歂䍁䅁睕あ䝁䅅䅤求䡁䅍䅌杁䝁䅍睢畂䝁䅍党畂䡁䅑杣桂䡁䅑党歂䍁䅁兡畂䍁䅁督灂䡁䅧䅉歂䡁䅫杢桂䝁䄰兡橂䍁䅁睚桂䡁䅑党㍂䝁䅅入杁䝁䄰兙祂䝁䅳党あ䡁䅍䅉瑁䍁䅁村療䡁䅍䅤療䝁䄴䅌杁䕁䅷睢穂䍁䅁兑畂䝁䅣党獂䝁䅕督獁䍁䅁杔求䡁䅣䅉婂䝁䄸杣牂䍁䅷䅉呂䝁䅅杢杁䕁䅙杣桂䝁䄴睙灂䡁䅍睙療䍁䅷䅉呂䝁䅕兙あ䡁䅑䅢求䍁䅷䅉桂䝁䄴䅚杁䙁䅣兙穂䝁䅧兡畂䝁䅣䅤療䝁䄴䅌杁䕁䅑睑畁䍁䅁村奂䙁䅁䅉潂䝁䅅督杁䝁䅑党獂䝁䅫杤求䡁䅉党歂䍁䅁䅣獂䝁䅅睙求䡁䅍䅉あ䝁䅧兙あ䍁䅁䅣療䡁䅣党祂䍁䅁䅣祂䝁䄸睚祂䝁䅕督穂䍁䅁杚療䡁䅉䅉療䡁䅕杣杁䝁䅍䅢灂䝁䅕杢あ䡁䅍䅉桂䝁䄴䅚杁䝁䅍睢瑂䝁䄰兤畂䝁䅫䅤灂䝁䅕督杁䝁䅙睢祂䍁䅁兢療䡁䅉党杁䡁䅑䅡桂䝁䄴䅉ㅁ䑁䅁䅉㕂䝁䅕兙祂䡁䅍杌杁䕁䅉䅗兂䍁䅁兡穂䍁䅁兙杁䝁䅙兤獂䝁䅷入杁䝁䅫杢あ䝁䅕睚祂䝁䅅䅤求䝁䅑䅉祂䝁䅕兙獂䍁䅁党穂䡁䅑兙あ䝁䅕䅉橂䝁䄸兢睂䝁䅅杢㕂䍁䅷䅉療䡁䅉睚桂䝁䄴兡㙂䝁䅕䅚杁䝁䅅督杁䝁䅅䅉祂䝁䅕兙獂䍁䅁党穂䡁䅑兙あ䝁䅕䅉灂䝁䄴杤求䡁䅍䅤瑂䝁䅕杢あ䍁䅁䅤祂䡁䅕督あ䍁䅁䅋卂䕁䅕兓啂䍁䅫杌杁䕁䅫杢橂䝁䅷兤歂䝁䅫杢湂䍁䅁䅣祂䝁䄸䅣求䡁䅉䅤灂䝁䅕督杁䝁䄸睤畂䝁䅕䅚杁䝁䅉入杁䡁䅕杢橂䝁䄸杢穂䝁䄸䅢灂䝁䅑兙あ䝁䅕䅚杁䝁䅯睢灂䝁䄴䅤杁䡁䅙党畂䡁䅑兤祂䝁䅕督獁䍁䅁村奂䙁䅁升穂䍁䅁䅣療䡁䅉䅤浂䝁䄸䅢灂䝁䄸䅉あ䝁䄸䅤桂䝁䅷督杁䑁䅕睍畁䑁䅍䅉瑂䝁䅫䅢獂䝁䅫睢畂䍁䅁督硂䡁䅕兙祂䝁䅕䅉浂䝁䅕党あ䍁䅁兙畂䝁䅑䅉硁䑁䅧兎杁䡁䅁杣療䡁䅁党祂䡁䅑兡求䡁䅍䅌杁䝁䅫杢橂䝁䅷兤歂䝁䅫杢湂䍁䅁督求䡁䅙党畂䍁䅁䅣祂䝁䄸䅣求䡁䅉䅤灂䝁䅕督杁䡁䅕杢歂䝁䅕杣杁䝁䅍睢畂䡁䅍䅤祂䡁䅕睙あ䝁䅫睢畂䍁䄸杣求䝁䅑党㉂䝁䅕䅢療䡁䅁兢求䝁䄴䅤畁䅁䅁䉑䅕䙁佷䅁䍂䝁䅅䅚湂䝁䅕杣杁䕁䄰党あ䝁䅕杣獁䍁䅁兓畂䝁䅍杌杁䝁䄰兙畂䡁䅕杚桂䝁䅍䅤ㅂ䡁䅉党穂䍁䅁兙畂䝁䅑䅉瑂䝁䅅杣牂䝁䅕䅤穂䍁䅁杚獂䝁䄸睤杁䝁䄰党桂䡁䅍兤祂䝁䅕兢求䝁䄴䅤獁䍁䅁兣ㅂ䝁䅅䅢灂䡁䅑入獁䍁䅁睙療䝁䄴䅤祂䝁䄸䅢獁䍁䅁兙畂䝁䅑䅉橂䝁䄸兢瑂䡁䅕杢灂䝁䅍兙あ䝁䅫睢畂䍁䅁督療䝁䅷兤あ䝁䅫睢畂䡁䅍䅉㍂䝁䄸杣獂䝁䅑睤灂䝁䅑党畁䍁䅁兓あ䍁䅁睢浂䝁䅙党祂䡁䅍䅉瑂䝁䅕睙潂䝁䅅杢灂䝁䅍兙獂䍁䅁睢祂䍁䅁督あ䝁䅅䅤灂䝁䅍䅉㍂䝁䅅䅤求䡁䅉䅉瑂䝁䅕䅤求䡁䅉督獁䍁䅁兙畂䝁䅑䅉祂䝁䅕䅢桂䡁䅑党歂䍁䅁杣桂䝁䅑兡療䍁䅁兙畂䝁䅑䅉穂䝁䄸杚あ䡁䅣兙祂䝁䅕䅉あ䝁䅕睙潂䝁䄴睢獂䝁䄸睚灂䝁䅕督杁䝁䅅杢歂䍁䅁督求䡁䅉杤灂䝁䅍党穂䍁䅁䅤療䍁䅁兢ㅂ䝁䄴兡橂䝁䅫䅣桂䝁䅷䅉㍂䝁䅅䅤求䡁䅉䅉ㅂ䡁䅑兡獂䝁䅫䅤灂䝁䅕督杁䝁䄰兙祂䝁䅳党あ䍁䄴䅉啂䝁䅧党杁䝁䅍睢瑂䡁䅁兙畂䡁䅫䅉桂䝁䅷督療䍁䅁䅣祂䝁䄸杤灂䝁䅑党穂䍁䅁杚獂䝁䄸睤杁䝁䅫杢穂䡁䅑杣ㅂ䝁䄰党畂䡁䅑兙あ䝁䅫睢畂䍁䅁䅣祂䝁䄸䅚ㅂ䝁䅍䅤穂䍁䅷䅉灂䝁䄴睙獂䡁䅕䅚灂䝁䄴睚杁䝁䄰党あ䝁䅕杣穂䍁䅷䅉㉂䝁䅅䅢㉂䝁䅕督獁䍁䅁兙畂䝁䅑䅉療䡁䅑䅡求䡁䅉䅉穂䝁䅕杢穂䝁䅫杢湂䍁䅁兡畂䡁䅍䅤祂䡁䅕兢求䝁䄴䅤穂䍁䅁䅤療䍁䅁兢求䝁䅅督ㅂ䡁䅉党杁䝁䅅杢歂䍁䅁睙療䝁䄴䅤祂䝁䄸䅢杁䝁䅙䅢ㅂ䝁䅫䅚穂䍁䅁睚療䝁䅫杢湂䍁䅁䅤潂䡁䅉睢ㅂ䝁䅣䅡杁䝁䅅䅉睂䝁䅫䅣求䍁䅁睢祂䍁䅁䅣灂䡁䅁党獂䝁䅫杢求䍁䅷䅉灂䝁䄴睙獂䡁䅕䅚灂䝁䄴睚杁䡁䅣兙あ䝁䅕杣獁䍁䅁兙灂䡁䅉䅌杁䡁䅍䅤求䝁䅅兢獁䍁䅁兙畂䝁䅑䅉療䡁䅑䅡求䡁䅉䅉獂䝁䅫兣ㅂ䝁䅫䅚穂䍁䅁兙畂䝁䅑䅉湂䝁䅅督求䡁䅍䅉あ䝁䄸䅉療䡁䅉兡湂䝁䅫杢桂䝁䅷䅉求䡁䅅兤灂䡁䅁兢求䝁䄴䅤杁䝁䄰兙畂䡁䅕杚桂䝁䅍䅤ㅂ䡁䅉党祂䡁䅍䅉桂䡁䅍䅉あ䝁䅧党杁䡁䅁杣灂䝁䄰兙祂䡁䅫䅉浂䝁䅷睢㍂䍁䅁兢求䝁䅅督ㅂ䡁䅉党瑂䝁䅕杢あ䍁䅁䅚求䡁䅙兡橂䝁䅕䅉㍂䝁䅫䅤潂䝁䅫杢杁䝁䅅䅉睂䡁䅉睢歂䡁䅕睙あ䍁䅁睢祂䍁䅁督㕂䡁䅍䅤求䝁䄰䅌杁䝁䅅督杁䡁䅣党獂䝁䅷䅉桂䡁䅍䅉あ䝁䅧杣療䡁䅕睚潂䍁䅁兢桂䝁䄴兤浂䝁䅅睙あ䡁䅕杣求䡁䅉督婁䍉䅁杣求䡁䅁杣求䡁䅍党畂䡁䅑兙あ䝁䅫杤求䡁䅍杌杁䕁䅫杢杁䝁䅅䅚歂䝁䅫䅤灂䝁䄸杢獁䍁䅁䅤潂䝁䅕䅉橂䝁䄸兢睂䝁䅅杢㕂䍁䅁睢浂䝁䅙党祂䡁䅍䅉偂䙁䅉兓偂䕁䄴䅉䑂䝁䅕䅢獂䡁䅕䅢桂䡁䅉䅉求䝁䄴䅚睂䝁䄸兡畂䡁䅑督杁䡁䅑睢杁䡁䅁睢㍂䝁䅕杣杁䝁䄴党あ䡁䅣睢祂䝁䅳䅉桂䡁䅍䅉桂䍁䅁督求䡁䅉杤灂䝁䅍党㝁䍁䅁睔卂䕁䅫睔佂䍁䅁兢療䝁䅉兡獂䝁䅕䅉祂䝁䅕兙歂䍁䅁党畂䝁䅑䅣療䝁䅫杢あ䡁䅍䅉穂䡁䅕䅣睂䝁䄸杣あ䍁䅁杚療䡁䅉䅉歂䝁䅕䅣獂䝁䄸入灂䝁䄴睚杁䕁䅅兔卂䍁䅁督療䝁䅷兤あ䝁䅫睢畂䑁䅳䅉祂䝁䅅䅚灂䝁䄸䅉睂䡁䅉睢歂䡁䅕睙あ䡁䅍睏杁䝁䅧兙祂䝁䅑睤桂䡁䅉党獁䍁䅁兡畂䡁䅍䅤祂䡁䅕兢求䝁䄴䅤穂䍁䅷䅉桂䝁䄴䅚杁䡁䅍党畂䡁䅍睢祂䡁䅍䅌杁䝁䅅杢歂䍁䅁杣求䝁䅷兙あ䝁䅕䅚杁䡁䅍睢浂䡁䅑睤桂䡁䅉党獁䍁䅁䅤療䍁䅁党畂䝁䅧兙畂䝁䅍党杁䝁䅍睢畂䝁䄴党橂䡁䅑党歂䍁䅁䅚桂䡁䅑兙杁䡁䅑睢杁䝁䅅䅉㍂䝁䅅䅤求䡁䅉䅉ㅂ䡁䅑兡獂䝁䅫䅤㕂䍁䅣督杁䝁䄸䅣求䡁䅉兙あ䝁䅫睢畂䑁䅳䅉㍂䝁䅅䅤求䡁䅉䅉硂䡁䅕兙獂䝁䅫䅤㕂䍁䅁兢療䝁䄴兡あ䝁䄸杣灂䝁䄴睚杁䡁䅍睢獂䡁䅕䅤灂䝁䄸杢穂䍁䅷䅉灂䝁䄴睙獂䡁䅕䅚灂䝁䄴睚杁䝁䄸䅣あ䝁䅫睙桂䝁䅷䅉穂䝁䅕杢穂䝁䅫杢湂䍁䅁兙畂䝁䅑䅉求䝁䅷党橂䡁䅑杣療䝁䅍䅡求䝁䄰兡橂䝁䅅䅢杁䝁䅫杢穂䡁䅑杣ㅂ䝁䄰党畂䡁䅑督㝁䍁䅁兙畂䝁䅑䅉潂䝁䅫睚潂䍁䅁杚祂䝁䅕兣ㅂ䝁䅕杢橂䡁䅫䅉睂䡁䅉党穂䡁䅍兤祂䝁䅕䅉桂䝁䄴䅚杁䝁䅷党桂䝁䅳䅉歂䝁䅕䅤求䝁䅍䅤灂䝁䄸杢杁䡁䅍党畂䡁䅍睢祂䡁䅍䅉あ䝁䄸䅉桂䝁䅫䅚杁䝁䅫杢杁䝁䅉兤祂䡁䅍䅤杁䡁䅁兡睂䝁䅕䅉桂䝁䄴䅚杁䝁䅷党桂䝁䅳䅉求䡁䅙党畂䡁䅑督㝁䍁䅁兙穂䍁䅁睤求䝁䅷䅢杁䝁䅅督杁䕁䅉兒䉂䕁䅍睔佂䍁䅷䅉桂䍁䅁督求䝁䅍兤祂䝁䅕䅉橂䝁䅷睢ㅂ䝁䅑兌潂䝁䄸督あ䝁䅕䅚杁䡁䅍睢浂䡁䅑睤桂䡁䅉党杁䡁䅍兤灂䡁䅑党杁䡁䅑䅡桂䡁䅑䅉求䡁䅍䅤桂䝁䅉䅢灂䡁䅍䅡求䡁䅍䅉桂䝁䅷党祂䡁䅑督杁䝁䅙睢祂䍁䅁督睂䝁䅕睙灂䝁䅙兡橂䍁䅁睙療䝁䄴䅚灂䡁䅑兡療䝁䄴督杁䝁䅅杢歂䍁䅁兙獂䝁䅷睢㍂䡁䅍䅉橂䝁䄸杢穂䡁䅕兢求䡁䅉䅉求䝁䄴睚桂䝁䅣党瑂䝁䅕杢あ䍁䅁䅤療䝁䄸䅢穂䍁䅁䅤潂䝁䅅䅤杁䡁䅁党祂䝁䄰兡あ䍁䅁党畂䝁䅑䅉㍂䝁䅅䅤求䡁䅉䅉橂䡁䅕督あ䝁䄸兢求䡁䅉督杁䡁䅑睢杁䡁䅙兡求䡁䅣䅉桂䝁䄴䅚杁䝁䄰兙畂䝁䅅睚求䍁䅁䅤潂䝁䅕兡祂䍁䅁睤桂䡁䅑党祂䍁䅁兤穂䝁䅅睚求䍁䅁兙橂䡁䅑兡㉂䝁䅫䅤㕂䍁䄴䅉䩂䡁䅑督杁䝁䅙䅢療䡁䅣䅉灂䝁䄴督あ䡁䅉兤瑂䝁䅕杢あ䝁䅅䅤灂䝁䄸杢杁䡁䅁杣療䝁䅑兤橂䡁䅑督杁䝁䅅杣求䍁䅁兤穂䝁䅕䅚杁䝁䅫杢杁䡁䅣兙あ䝁䅕杣癁䡁䅣兙穂䡁䅑党㍂䝁䅅䅤求䡁䅉䅌杁䝁䅧党桂䡁䅑兡畂䝁䅣䅌杁䡁䅙党畂䡁䅑兡獂䝁䅅䅤灂䝁䄴睚杁䝁䅅杢歂䍁䅁兙灂䡁䅉䅉橂䝁䄸杢歂䝁䅫䅤灂䝁䄸杢灂䝁䄴睚獁䍁䅁兙畂䝁䅑䅉橂䝁䄸杣睂䝁䄸杣桂䡁䅑党杁䡁䅍兤穂䡁䅑兙灂䝁䄴兙楂䝁䅫䅢灂䡁䅑入杁䝁䄰兙祂䝁䅳党あ䡁䅍杌杁䙁䅑䅡求䍁䅁睙療䝁䄰䅣桂䝁䄴入杁䡁䅍党祂䡁䅙党穂䍁䅁睤桂䡁䅑党祂䍁䅁兤あ䝁䅫䅢灂䡁䅑兡求䡁䅍䅌杁䝁䅍睢瑂䝁䄰党祂䝁䅍兡桂䝁䅷䅌杁䝁䅅杢歂䍁䅁兡畂䝁䅑兤穂䡁䅑杣灂䝁䅅䅢杁䝁䅫杢歂䡁䅕督あ䡁䅉兡求䡁䅍睏杁䝁䅅杢歂䍁䅁䅣祂䝁䄸杤灂䝁䅑党穂䍁䅁䅤祂䝁䅅兡畂䝁䅫杢湂䍁䅷䅉睂䡁䅉睢煂䝁䅕睙あ䍁䅁兢桂䝁䄴兙湂䝁䅕兢求䝁䄴䅤獁䍁䅁䅤求䝁䅍䅡畂䝁䅫睙桂䝁䅷䅉穂䡁䅕䅣睂䝁䄸杣あ䍁䅷䅉桂䝁䄴䅚杁䝁䄸䅤潂䝁䅕杣杁䝁䅍睢獂䝁䅷兙楂䝁䄸杣桂䡁䅑兡㉂䝁䅕䅉穂䝁䅕杣㉂䝁䅫睙求䡁䅍䅉浂䝁䄸杣杁䝁䅍兤穂䡁䅑睢瑂䝁䅕杣穂䍁䄴䅉䩂䡁䅑䅉穂䝁䅕䅢獂䡁䅍䅉灂䡁䅑督杁䡁䅁杣療䝁䅑兤橂䡁䅑督杁䝁䅅杢歂䍁䅁督療䝁䅙䅤㍂䝁䅅杣求䍁䅁䅚灂䡁䅉党橂䡁䅑䅢㕂䍁䅷䅉桂䡁䅍䅉㍂䝁䅕䅢獂䍁䅁兙穂䍁䅁䅤潂䡁䅉睢ㅂ䝁䅣䅡杁䡁䅉党穂䝁䅕䅢獂䝁䅕杣穂䍁䅁兙畂䝁䅑䅉祂䝁䅕䅣祂䝁䅕督求䝁䄴䅤桂䡁䅑兡㉂䝁䅕督畁䍁䅁䅖潂䝁䅕䅉橂䝁䄸兢睂䝁䅅杢㕂䍁䅁睤桂䡁䅍䅉灂䝁䄴睙療䡁䅉䅣療䡁䅉兙あ䝁䅕䅚杁䝁䅫杢杁䑁䅅兏睁䑁䅕䅉桂䝁䄴䅚杁䝁䅫督杁䝁䅉兙穂䝁䅕䅚杁䝁䅫杢杁䕁䄰兡獂䡁䅣兙ㅂ䝁䅳党求䍁䅷䅉塂䝁䅫督橂䝁䄸杢穂䝁䅫杢畁䅁䅁桰䅍䕁偁䅁䍂䝁䅅睡求䡁䅉䅉䥂䡁䅕睚潂䝁䅕督杁䕁䅍睢瑂䡁䅁兙畂䡁䅫䅉睂䡁䅉睢㉂䝁䅫䅚求䡁䅍䅉桂䍁䅁䅣療䡁䅉䅤浂䝁䄸䅢灂䝁䄸䅉療䝁䅙䅉あ䝁䅕睙潂䝁䄴睢獂䝁䄸睚灂䝁䅕督杁䝁䅅杢歂䍁䅁督求䡁䅉杤灂䝁䅍党穂䍁䅁䅤療䍁䅁党畂䝁䅕杣湂䡁䅫䅉桂䝁䄴䅚杁䝁䅫杢歂䡁䅕督あ䡁䅉兡桂䝁䅷䅉㉂䝁䅅䅢ㅂ䝁䅕䅉橂䝁䅧兙灂䝁䄴䅉㍂䝁䄸杣獂䝁䅑睤灂䝁䅑党畁䍁䅁䅖潂䝁䅕䅉橂䝁䄸兢睂䝁䅅杢㕂䍁䅁睢睂䝁䅕杣桂䡁䅑党穂䍁䅁䅤潂䡁䅉睢ㅂ䝁䅣䅡杁䕁䄸兡獂䝁䅙兡求䝁䅷䅚杁䙁䅍党祂䡁䅙兡橂䝁䅕督杁䍁䅙䅉䙂䡁䅅兤灂䡁䅁兢求䝁䄴䅤杁䍁䅧睔䝂䙁䅍兒灁䍁䅁兙畂䝁䅑䅉䩂䝁䄴䅚ㅂ䡁䅍䅤祂䝁䅫兙獂䍁䅁杊杁䕁䅕杢求䡁䅉睚㕂䍁䅁䅖求䝁䅍䅡畂䝁䄸䅢療䝁䅣入杁䍁䅧兓䙂䙁䅑克杁䡁䅍党湂䝁䄰党畂䡁䅑督畁䍁䅁䅖潂䝁䅕䅉偂䕁䅙睕䙂䍁䅁督求䝁䅣兢求䝁䄴䅤杁䝁䅑党穂䝁䅫睚畂䡁䅍䅉桂䝁䄴䅚杁䝁䄰兙畂䡁䅕杚桂䝁䅍䅤ㅂ䡁䅉党穂䍁䅁䅣祂䝁䄸䅚ㅂ䝁䅍䅤穂䍁䅁兙畂䝁䅑䅉睂䡁䅉睢㉂䝁䅫䅚求䡁䅍䅉祂䝁䅕䅢桂䡁䅑党歂䍁䅁督求䡁䅉杤灂䝁䅍党穂䍁䅷䅉灂䝁䄴睙獂䡁䅕䅚灂䝁䄴睚杁䝁䅕䅥睂䝁䅷睢祂䝁䅅䅤灂䝁䄸杢獁䍁䅁兙睂䡁䅁杣桂䝁䅫督桂䝁䅷䅌杁䝁䅑党㉂䝁䅕䅢療䡁䅁兢求䝁䄴䅤獁䍁䅁䅣祂䝁䄸䅚ㅂ䝁䅍䅤灂䝁䄸杢獁䍁䅁杣求䝁䅯兤㉂䝁䅕杢桂䡁䅑兡療䝁䄴䅌杁䝁䅅杢歂䍁䅁䅚求䝁䅍睢瑂䝁䄰兡穂䡁䅍兡療䝁䄴兡畂䝁䅣䅉浂䝁䄸杣杁䝁䄸杢穂䝁䅧睢祂䝁䅕䅉桂䝁䄴䅚杁䝁䄸杚浂䡁䅍䅡療䡁䅉党杁䝁䄸兡獂䝁䅙兡求䝁䅷䅚杁䝁䄸䅣求䡁䅉兙あ䝁䅫睢畂䡁䅍杌杁䙁䅑䅡灂䡁䅍䅉穂䝁䅕睚瑂䝁䅕杢あ䍁䅁兙獂䡁䅍睢杁䡁䅁杣療䡁䅙兡歂䝁䅕督杁䝁䅑杣灂䝁䅷䅢灂䝁䄴睚杁䡁䅍党祂䡁䅙兡橂䝁䅕督獁䍁䅁䅚祂䝁䅫䅢獂䍁䅁杙灂䡁䅑督獁䍁䅁兙畂䝁䅑䅉歂䡁䅉兡獂䝁䅷兡畂䝁䅣䅉桂䝁䄴䅚杁䝁䅍睢瑂䡁䅁䅢求䡁䅑兡療䝁䄴督杁䝁䅙䅢ㅂ䝁䅫䅚穂䑁䅳䅉橂䝁䄸兢睂䝁䅷党あ䝁䅫睢畂䡁䅍䅌杁䝁䅫杢あ䝁䅕杣㉂䝁䅕杢あ䝁䅫睢畂䍁䅷䅉瑂䝁䅕兙穂䡁䅕杣求䝁䄰党畂䡁䅑督獁䍁䅁䅣祂䝁䅕督穂䡁䅕杣求䍁䅁䅣ㅂ䝁䄰䅣灂䝁䄴睚獁䍁䅁兙畂䝁䅑䅉㍂䝁䅫杣求䝁䅷兡畂䝁䅕䅉穂䝁䅕杣㉂䝁䅫睙求䡁䅍睏杁䝁䅅杣あ䝁䅫杚灂䝁䅍兡桂䝁䅷䅉獂䝁䅫杚あ䍁䅁督㕂䡁䅍䅤求䝁䄰督獁䍁䅁兙畂䝁䅑䅉療䝁䅫䅢浂䝁䅫党獂䝁䅑䅉桂䝁䄴䅚杁䝁䅫杢歂䡁䅕督あ䡁䅉兡桂䝁䅷䅉橂䝁䅧党瑂䝁䅫睙桂䝁䅷督㝁䍁䅁督ㅂ䝁䅉督求䝁䅅䅉睂䡁䅉睢煂䝁䅕睙あ䡁䅍䅉桂䝁䄴䅚杁䡁䅍党祂䡁䅙兡橂䝁䅕督獁䍁䅁杚獂䝁䅕䅥灂䝁䅉䅢求䍁䅁䅣灂䡁䅁党杁䡁䅍入穂䡁䅑党瑂䡁䅍䅌杁䝁䅅杢歂䍁䅁督ㅂ䡁䅉杚桂䝁䅍党杁䡁䅁杣求䡁䅍督ㅂ䡁䅉党杁䝁䅍睢畂䡁䅑杣療䝁䅷䅉穂䡁䅫督あ䝁䅕兢穂䑁䅳䅉桂䝁䄴䅚杁䝁䅫杢あ䝁䅕睚祂䝁䅅䅤求䝁䅑䅉㍂䝁䅕䅢獂䍁䅁督求䡁䅉杤灂䝁䅍党穂䍁䅁兙畂䝁䅑䅉穂䝁䄸䅢ㅂ䡁䅑兡療䝁䄴督畁䍁䅁兓あ䍁䅁督求䡁䅉杤求䡁䅍䅉療䝁䅫䅢杁䝁䅅杢歂䍁䅁杢桂䡁䅑兤祂䝁䅅䅢杁䝁䅣兙穂䍁䅁睙療䝁䄰䅣桂䝁䄴兡求䡁䅍睏杁䡁䅑䅡求䍁䅁兖畂䝁䅫䅤求䝁䅑䅉呂䡁䅑兙あ䝁䅕督杁䝁䅅杢歂䍁䅁兡畂䡁䅑党祂䝁䄴兙あ䝁䅫睢畂䝁䅅䅢杁䝁䅫杢歂䝁䅕䅣求䝁䄴䅚求䝁䄴䅤杁䝁䄸兡獂䍁䅁兙畂䝁䅑䅉畂䝁䅅䅤ㅂ䡁䅉兙獂䍁䅁睚桂䡁䅍䅉橂䝁䄸兢睂䝁䅅杢灂䝁䅕督㝁䍁䅁杢桂䡁䅑兡療䝁䄴兙獂䍁䅁睢祂䍁䅁督あ䝁䅅䅤求䍁䄰睢㍂䝁䄴党歂䍁䅁睢灂䝁䅷䅉橂䝁䄸兢睂䝁䅅杢灂䝁䅕督㝁䍁䅁党畂䝁䅣兡畂䝁䅕党祂䝁䅫杢湂䍁䅷䅉睂䡁䅉睢橂䡁䅕杣求䝁䄰党畂䡁䅑䅌杁䝁䅅杢歂䍁䅁睙療䝁䄴督あ䡁䅉兤橂䡁䅑兡療䝁䄴䅉橂䝁䄸杢あ䡁䅉兙橂䡁䅑睢祂䡁䅍睏杁䝁䅣党療䡁䅑䅡求䡁䅉兢桂䝁䅷䅉橂䝁䄸兢睂䝁䅅杢灂䝁䅕督㝁䍁䅁兙畂䝁䅑䅉療䡁䅑䅡求䡁䅉䅉療䝁䅫䅢浂䝁䅫党獂䝁䅑䅉穂䝁䅕杣㉂䝁䅫睙求䍁䅁睙療䝁䄰䅣桂䝁䄴兡求䡁䅍杌杁䙁䅑䅡求䍁䅁兓䙂䙁䅑䅉穂䝁䅕睚瑂䝁䅕杢あ䍁䅁䅣祂䝁䄸杤灂䝁䅑党穂䍁䅁睚桂䡁䅍䅉あ䝁䅕睙潂䝁䄴睢獂䝁䄸睚㕂䍁䅁党硂䡁䅕兡睂䝁䄰党畂䡁䅑䅌杁䝁䅫杢橂䝁䅷兤歂䝁䅫杢湂䍁䅁䅚祂䝁䅫杤求䡁䅉督獁䍁䅁䅚祂䝁䅫杤求䝁䄴䅉求䡁䅅兤灂䡁䅁兢求䝁䄴䅤獁䍁䅁兙畂䝁䅑䅉あ䡁䅕杣畂䝁䅳党㕂䍁䅁督療䝁䅷兤あ䝁䅫睢畂䡁䅍䅉浂䝁䄸杣杁䡁䅑䅡求䍁䅁兢求䝁䅍䅡桂䝁䄴兡橂䝁䅅䅢杁䝁䅅杢歂䍁䅁党獂䝁䅕睙あ䡁䅉兡橂䍁䄰䅚祂䝁䅫杤求䍁䅷䅉橂䝁䄸兢睂䡁䅉党穂䡁䅍兡療䝁䄴䅌杁䝁䅅杢歂䍁䅁䅣療䡁䅣党祂䍁䄰睚求䝁䄴党祂䝁䅅䅤灂䝁䄸杢杁䝁䅅䅣睂䝁䅷兡橂䝁䅅䅤灂䝁䄸杢穂䑁䅳䅉桂䝁䄴䅚杁䝁䅕杢求䡁䅉睚㕂䍁䅁督求䝁䅍䅤療䡁䅉督獁䍁䅁督ㅂ䝁䅍䅡杁䝁䅅督杁䝁䄸兡獂䍁䅁兙畂䝁䅑䅉湂䝁䅅督獁䍁䅁䅔佂䕁䅣䅉療䡁䅁党祂䝁䅅䅤灂䝁䄸杢穂䍁䅷䅉睂䝁䅕䅤祂䝁䄸睙潂䝁䅕兢灂䝁䅍兙獂䍁䅷䅉桂䝁䄴䅚杁䝁䅍兙祂䝁䅉睢畂䍁䅁督療䝁䅷兤あ䝁䅫睢畂䡁䅍杌杁䙁䅑䅡灂䡁䅍䅉穂䝁䅕睚瑂䝁䅕杢あ䍁䅁兙獂䡁䅍睢杁䡁䅁杣療䡁䅙兡歂䝁䅕督杁䡁䅉兙橂䝁䅳兌楂䝁䅅督求䝁䅑䅉㉂䝁䅫杙祂䝁䅅䅤灂䝁䄴睚杁䝁䄰睢畂䝁䅫䅤療䡁䅉兡畂䝁䅣䅉求䡁䅅兤灂䡁䅁兢求䝁䄴䅤杁䝁䅅杢歂䍁䅁督求䝁䄴督療䡁䅉督㝁䍁䅁兡畂䡁䅑党湂䡁䅉兙あ䝁䅕䅚杁䝁䅅督穂䝁䅕䅤杁䡁䅁党祂䝁䅙睢祂䝁䄰兙畂䝁䅍党杁䝁䄰兙畂䝁䅅睚求䝁䄰党畂䡁䅑䅉睂䡁䅉睢歂䡁䅕睙あ䡁䅍睏杁䝁䅫杢穂䡁䅁党橂䡁䅑兡療䝁䄴䅉穂䝁䅕杣㉂䝁䅫睙求䡁䅍睏杁䡁䅁兤瑂䡁䅁督獁䍁䅁杤桂䝁䅷杤求䡁䅍䅌杁䝁䅅杢歂䍁䅁睚求䝁䅅杣穂䑁䅳䅉睂䡁䅉党橂䝁䅫督灂䝁䄸杢杁䡁䅍党畂䡁䅍睢祂䡁䅍䅉桂䝁䄴䅚杁䝁䅫杢穂䡁䅑杣ㅂ䝁䄰党畂䡁䅑兙あ䝁䅫睢畂䍁䅷䅉桂䝁䄴䅚杁䝁䅍睢畂䝁䅑兡あ䝁䅫睢畂䍁䅁兢療䝁䄴兡あ䝁䄸杣灂䝁䄴睚杁䡁䅍睢獂䡁䅕䅤灂䝁䄸杢穂䍁䄴䅉䩂䡁䅑䅉穂䝁䅕杣㉂䝁䅕督杁䡁䅕䅣穂䡁䅑杣求䝁䅅兢獁䍁䅁兢灂䝁䅑督あ䡁䅉党桂䝁䄰䅌杁䝁䅑睢㍂䝁䄴督あ䡁䅉党桂䝁䄰䅌杁䝁䄸杢穂䝁䅧睢祂䝁䅕䅌杁䝁䄸杚浂䡁䅍䅡療䡁䅉党獁䍁䅁兙畂䝁䅑䅉穂䝁䄰兙獂䝁䅷兌あ䝁䄸兌獂䝁䅅杣湂䝁䅕䅉穂䝁䅍兙獂䝁䅕䅉橂䡁䅕督あ䝁䄸兢求䡁䅉督畁䍁䅁䅖潂䝁䅕䅉橂䝁䄸兢睂䝁䅅杢㕂䍁䅁睤桂䡁䅍䅉浂䝁䄸杣瑂䝁䅕杣獂䡁䅫䅉牂䝁䄴睢㍂䝁䄴䅉桂䡁䅍䅉䍂䝁䅅睡求䡁䅉䅉䥂䡁䅕睚潂䝁䅕督獁䍁䅁兙杁䕁䅣兒杁䝁䅍睢瑂䡁䅁兙畂䡁䅫䅉桂䝁䄴䅚杁䝁䅍䅡桂䝁䄴睚求䝁䅑䅉灂䡁䅑督杁䝁䄴兙瑂䝁䅕䅉あ䝁䄸䅉䍂䝁䅅睡求䡁䅉䅉䥂䡁䅕睚潂䝁䅕督杁䕁䅍睢瑂䡁䅁兙畂䡁䅫䅉灂䝁䄴䅉偂䝁䅍䅤療䝁䅉党祂䍁䅁杍睁䑁䅅兏畁䍁䅁村桂䝁䅳党祂䍁䅁䅓ㅂ䝁䅣䅡求䡁䅍䅉䑂䝁䄸兢睂䝁䅅杢㕂䍁䅁睤桂䡁䅍䅉灂䝁䄴睙療䡁䅉䅣療䡁䅉兙あ䝁䅕䅚杁䝁䅫杢杁䑁䅉䅍硁䑁䅙䅉桂䝁䄴䅚杁䝁䅫督杁䝁䅉兙穂䝁䅕䅚杁䝁䅫杢杁䕁䅧睢ㅂ䡁䅍䅤療䝁䄴䅌杁䙁䅑党㑂䝁䅅督畁䅁䅁剗䅍䝁偑䅁䍂䝁䅅䅢橂䝁䅧党瑂䍁䅁睑療䡁䅉䅣療䡁䅉兙あ䝁䅫睢畂䍁䅁䅚求䡁䅙党獂䝁䄸䅣穂䍁䅷䅉瑂䝁䅅杢ㅂ䝁䅙兙橂䡁䅑兤祂䝁䅕督獁䍁䅁兙畂䝁䅑䅉瑂䝁䅅杣牂䝁䅕䅤穂䍁䅁督睂䝁䅕睙灂䝁䅅䅢あ䡁䅫䅉睂䝁䅕杣浂䝁䄸杣瑂䝁䅅杢橂䝁䅕䅉灂䝁䄴睚祂䝁䅕䅚灂䝁䅕杢あ䡁䅍䅉桂䝁䄴䅚杁䡁䅁杣療䝁䅑兤橂䡁䅑督杁䝁䅙睢祂䍁䅁䅤潂䝁䅕䅉畂䡁䅕䅤祂䝁䅫䅤灂䝁䄸杢桂䝁䅷䅌杁䝁䅙睢療䝁䅑䅌杁䡁䅁䅡桂䡁䅉兢桂䝁䅍党ㅂ䡁䅑兡橂䝁䅅䅢獁䍁䅁兙畂䝁䅫兢桂䝁䅷䅉潂䝁䅕兙獂䡁䅑䅡獁䍁䅁兢求䝁䅑兡橂䝁䅅䅢杁䝁䅑党㉂䝁䅫睙求䍁䅁督あ䝁䅕杣灂䝁䅷兡㙂䝁䅅䅤灂䝁䄸杢獁䍁䅁䅣獂䝁䅅杢あ䍁䅁杢ㅂ䡁䅑杣灂䡁䅑兡療䝁䄴䅌杁䝁䅅杢歂䍁䅁兡畂䝁䅑兤穂䡁䅑杣灂䝁䅅䅢杁䝁䄰兙祂䝁䅳党あ䡁䅍䅉㍂䝁䄸杣獂䝁䅑睤灂䝁䅑党畁䍁䅁兓あ䍁䅁睢睂䝁䅕杣桂䡁䅑党穂䍁䅁䅤潂䡁䅉睢ㅂ䝁䅣䅡杁䡁䅑䅡祂䝁䅕党杁䡁䅍党湂䝁䄰党畂䡁䅑督㙁䍁䅁䅓ㅂ䝁䄰兙畂䍁䅁杔ㅂ䡁䅑杣灂䡁䅑兡療䝁䄴䅉桂䝁䄴䅚杁䕁䅧党桂䝁䅷䅤潂䍁䅷䅉䉂䝁䄴兡瑂䝁䅅䅢杁䕁䄴兤あ䡁䅉兡あ䝁䅫睢畂䍁䅁兙畂䝁䅑䅉䥂䝁䅕兙獂䡁䅑䅡獁䍁䅁兙畂䝁䅑䅉呂䡁䅁党橂䝁䅫兙獂䡁䅑入杁䙁䅁杣療䝁䅑兤橂䡁䅑督畁䍁䅁䅖潂䝁䅕䅉䥂䡁䅕兢桂䝁䄴䅉佂䡁䅕䅤祂䝁䅫䅤灂䝁䄸杢杁䍁䅙䅉䥂䝁䅕兙獂䡁䅑䅡杁䡁䅍党湂䝁䄰党畂䡁䅑䅉穂䡁䅕䅣睂䝁䅷兡求䡁䅍䅉灂䝁䄴睚祂䝁䅕䅚灂䝁䅕杢あ䡁䅍䅉灂䝁䄴䅉あ䝁䅧党杁䝁䅙睢療䝁䅑䅉桂䝁䄴䅚杁䝁䅉党㉂䝁䅕杣桂䝁䅣党杁䝁䅫杢歂䡁䅕督あ䡁䅉入畁䍁䅁兓あ䡁䅍䅉睂䡁䅉睢歂䡁䅕睙あ䡁䅍䅉灂䝁䄴睙獂䡁䅕䅚求䍁䅁督睂䡁䅉兙㕂䍁䅁䅚祂䝁䅫党歂䍁䅁兙畂䝁䅑䅉求䝁䄰兤獂䡁䅍兡浂䝁䅫党歂䍁䅁䅣療䡁䅣䅚求䡁䅉督獁䍁䅁党㑂䡁䅑杣ㅂ䡁䅍兡療䝁䄴䅉桂䝁䄴䅚杁䝁䅅睚湂䝁䅷睢瑂䝁䅕杣桂䡁䅑兡療䝁䄴䅌杁䝁䅉䅢求䝁䄴䅚求䝁䅑䅉獂䝁䅫䅣灂䝁䅑䅉穂䡁䅫督あ䝁䅕兢穂䍁䅷䅉獂䝁䅫兣ㅂ䝁䅫䅚杁䝁䅙䅢桂䡁䅙睢祂䍁䅁䅚求䝁䅷兡㉂䝁䅕杣㕂䍁䅁督㕂䡁䅍䅤求䝁䄰督獁䍁䅁条ㅂ䝁䅫睙求䍁䅁兙畂䝁䅑䅉歂䝁䅅兡祂䡁䅫䅉楂䝁䅅督求䡁䅍䅌杁䝁䅍䅡療䝁䅍睢獂䝁䅅䅤求䍁䅁督㕂䡁䅍䅤求䝁䄰督獁䍁䅁兙畂䝁䅑䅉橂䝁䅕杣求䝁䅅䅢杁䡁䅍入穂䡁䅑党瑂䡁䅍䅌杁䝁䅅督杁䡁䅣党獂䝁䅷䅉桂䡁䅍䅉灂䝁䅍党杁䝁䅍杣求䝁䅅兢杁䝁䅉兙穂䝁䅕督杁䝁䅅杢歂䍁䅁杤桂䡁䅉兡求䝁䅣兙あ䝁䅕督畁䍁䅁䅖潂䝁䅫督杁䡁䅍党湂䝁䄰党畂䡁䅑䅉桂䝁䅷督療䍁䅁睢浂䝁䅙党祂䡁䅍䅉穂䡁䅁党橂䝁䅫兙獂䡁䅑入杁䡁䅙兡あ䝁䅅兢灂䝁䄴䅉䱂䑁䅉睏杁䝁䄰兡橂䡁䅉睢求䝁䄴睙桂䡁䅁督ㅂ䝁䅷兙あ䝁䅫睢畂䍁䅁督療䝁䅷兤あ䝁䅫睢畂䡁䅍䅉浂䝁䄸杣杁䡁䅙兙祂䝁䅫睢ㅂ䡁䅍䅉桂䡁䅁䅣獂䝁䅫睙桂䡁䅑兡療䝁䄴督㝁䍁䅁兙畂䝁䅑䅉潂䡁䅕兢桂䝁䄴䅉湂䡁䅉兙歂䝁䅕䅉橂䝁䅧睢獂䝁䅫杢求䍁䅁杢ㅂ䡁䅑杣灂䝁䅕杢あ䡁䅍䅉桂䝁䄴䅚杁䝁䄰兡畂䝁䅕杣桂䝁䅷䅉桂䝁䄰兡畂䝁䄸䅉桂䝁䅍兡歂䍁䅁睙潂䝁䅕䅢桂䡁䅑党歂䍁䅁䅣祂䝁䄸䅚ㅂ䝁䅍䅤穂䍁䅁杚療䡁䅉䅉畂䡁䅕䅤祂䝁䅫䅤灂䝁䄸杢杁䝁䅅杢歂䍁䅁䅡求䝁䅅䅢あ䝁䅧䅉桂䡁䅁䅣獂䝁䅫睙桂䡁䅑兡療䝁䄴督畁䍁䅁䅖潂䝁䅕䅉䉂䝁䄴兡瑂䝁䅅䅢杁䕁䄴兤あ䡁䅉兡あ䝁䅫睢畂䍁䅁杊杁䕁䅧党桂䝁䅷䅤潂䍁䅁督求䝁䅣兢求䝁䄴䅤杁䡁䅁杣療䡁䅙兡歂䝁䅕督杁䝁䄰兡橂䡁䅉睢求䝁䄴睙桂䡁䅁督ㅂ䝁䅷兙あ䝁䅕䅚杁䡁䅁杣療䝁䅑兤橂䡁䅑督杁䡁䅑睢杁䝁䅕杢潂䝁䅅杢橂䝁䅕䅉潂䝁䅕兙獂䡁䅑䅡杁䝁䅅杢歂䍁䅁兢灂䝁䅷睡杁䡁䅁杣療䝁䅑兤橂䡁䅑兡療䝁䄴䅌杁䝁䅅杢歂䍁䅁䅚求䝁䅷兡㉂䝁䅕杣灂䝁䄴睚杁䝁䄴兤あ䡁䅉兡求䝁䄴䅤杁䡁䅍兤睂䡁䅁䅢求䝁䄰党畂䡁䅑督杁䝁䅫杢杁䡁䅉兤瑂䝁䅫杢桂䝁䄴䅤杁䝁䅅杢灂䝁䄰兙獂䡁䅍睏杁䝁䅍䅡求䝁䅷兙あ䝁䅫睢畂䍁䅁䅤求䝁䅍䅡畂䝁䄸䅢療䝁䅣入獁䍁䅁睤潂䝁䅫睙潂䍁䅁睢浂䝁䅙党祂䡁䅍䅉求䝁䄴䅡桂䝁䄴睙求䝁䅑䅉畂䡁䅕䅤祂䝁䅫党畂䡁䅑䅉桂䝁䅉督療䡁䅉䅣あ䝁䅫睢畂䍁䅁杚療䡁䅉䅉㉂䝁䅅杣灂䝁䄸兤穂䍁䅁督睂䝁䅕睙灂䝁䅕督杁䝁䄸杚杁䡁䅁杣療䝁䅑兤橂䡁䅑兡療䝁䄴䅉桂䝁䄴䅚杁䝁䅍睢瑂䡁䅁兙畂䝁䅫睢畂䍁䅁兙畂䝁䅫兢桂䝁䅷督㝁䍁䅁兢求䡁䅑䅡㕂䝁䅷督ㅂ䝁䅷杚療䝁䄴入獂䝁䄰党あ䝁䅧兙畂䝁䅕睏杁䝁䅅杢歂䍁䅁睙潂䝁䄸䅢灂䝁䄴党杁䝁䅍䅡獂䝁䄸杣灂䝁䅑党獁䍁䅁兙杁䝁䄴兤あ䡁䅉兡求䝁䄴䅤杁䝁䅙睢祂䍁䅁兢療䝁䄴睢湂䝁䅅督あ䡁䅉兡橂䍁䅁兙畂䝁䅫兢桂䝁䅷䅉潂䝁䅕兙獂䡁䅑䅡畁䍁䅁䅖潂䝁䅕䅉呂䡁䅁党橂䝁䅫兙獂䡁䅑入杁䙁䅁杣療䝁䅑兤橂䡁䅑督杁䡁䅍党湂䝁䄰党畂䡁䅑䅉歂䝁䅫督あ䡁䅉兡楂䡁䅕䅤求䡁䅍䅉求䡁䅑䅡㕂䝁䅷党畂䝁䅕䅉療䡁䅧兡歂䝁䅕䅉桂䝁䄴䅚杁䝁䅅兢瑂䝁䄸杢灂䝁䅅䅉睂䡁䅉兡瑂䝁䅅杣灂䝁䅷入杁䝁䅙睢祂䍁䅁兤穂䝁䅕䅉灂䝁䄴䅉あ䝁䅧党杁䝁䅧党桂䝁䅷䅤潂䍁䅁睙桂䡁䅉党杁䝁䅫杢歂䡁䅕督あ䡁䅉入㝁䍁䅁兙畂䝁䅑䅉穂䝁䅫杢湂䝁䅷党杁䡁䅕督求䍁䅁睙桂䝁䄴兡穂䡁䅑党祂䡁䅍䅉浂䝁䄸杣杁䡁䅍䅤求䡁䅉兡獂䝁䅫来灂䝁䄴睚杁䡁䅉党瑁䡁䅕督桂䝁䅉䅢求䍁䅁䅚求䡁䅙兡橂䝁䅕督畁䍁䅁䅖潂䝁䅫督杁䡁䅍党湂䝁䄰党畂䡁䅑䅉桂䝁䅷督療䍁䅁兢桂䡁䅉睡求䡁䅑督杁䝁䅅杢歂䍁䅁督求䝁䅷䅢穂䍁䅁䅣祂䝁䄸䅣㕂䝁䅷党畂䝁䅕䅉療䡁䅧兡歂䝁䅕䅌杁䝁䅅䅉浂䡁䅕兢灂䝁䅣兙畂䡁䅑䅉あ䝁䄸䅉桂䝁䅫䅚杁䝁䅫杢杁䡁䅑䅡求䍁䅁睙療䝁䄴䅤祂䝁䄸䅢杁䝁䄸杚杁䝁䅫杢穂䝁䅕睙あ䡁䅍䅉桂䝁䄴䅚杁䝁䄰兡橂䡁䅉睢楂䝁䅫睢獂䝁䄸睚灂䝁䅍兙獂䍁䅁督睂䝁䄸兡獂䝁䅅睚求䍁䅷䅉桂䡁䅍䅉㍂䝁䅕䅢獂䍁䅁兙穂䍁䅁䅤療䍁䅁杣求䝁䅑兤橂䝁䅕䅉楂䝁䅅睙あ䝁䅕杣灂䝁䅅䅢杁䝁䅅杢歂䍁䅁兢療䝁䅷䅚杁䝁䅍睢畂䡁䅑兙瑂䝁䅫杢桂䡁䅑兡療䝁䄴䅉灂䝁䄴䅉穂䝁䅧党獂䝁䅷䅉桂䝁䄴䅚杁䡁䅁杣療䝁䅍党穂䡁䅍党歂䍁䅁杢ㅂ䡁䅑䅉瑂䝁䅕兙あ䡁䅍䅌杁䡁䅁杣療䝁䅍党穂䡁䅍党歂䍁䅁督睂䝁䅫睙求䡁䅍䅌杁䝁䅍兙橂䝁䅅睢杁䝁䅉党桂䝁䄴督獁䍁䅁睙療䝁䅍睢桂䍁䅁䅣療䡁䅣䅚求䡁䅉䅌杁䡁䅉兙灂䡁䅍兡畂䡁䅍䅌杁䝁䅙兡湂䡁䅍䅌杁䝁䅅杢歂䍁䅁䅣祂䡁䅕杢求䡁䅍睏杁䝁䅅杢歂䍁䅁睙潂䝁䅕䅢桂䡁䅑党歂䍁䅁兢灂䝁䄴党祂䝁䅅䅢穂䍁䅁杚療䡁䅉䅉潂䝁䅫睚潂䍁䅁杤桂䝁䅷兤求䍁䅁睙祂䝁䄸䅣穂䍁䄴䅉䩂䡁䅑䅉穂䝁䅕䅢獂䡁䅍䅉灂䡁䅑督杁䡁䅁杣療䝁䅑兤橂䡁䅑督杁䡁䅑䅡祂䝁䄸兤湂䝁䅧䅉穂䝁䅅䅢求䡁䅍䅉浂䝁䄸杣橂䝁䅕䅌杁䝁䅫杢歂䝁䅕䅣求䝁䄴䅚求䝁䄴䅤杁䝁䅑兡穂䡁䅑杣灂䝁䅉兤あ䝁䄸杣穂䍁䅷䅉桂䝁䄴䅚杁䡁䅍兙獂䝁䅕督杁䝁䅅睚求䝁䄴䅤穂䍁䄴䅉啂䝁䅧党杁䝁䅍睢瑂䡁䅁兙畂䡁䅫䅉㍂䝁䅅督杁䝁䅫杢橂䝁䄸杣睂䝁䄸杣桂䡁䅑党歂䍁䅁兡畂䍁䅁免㕁䑁䅙睎杁䝁䅅杢歂䍁䅁兡穂䍁䅁䅡求䝁䅅䅚硂䡁䅕兙祂䡁䅑党祂䝁䅕䅚杁䝁䅫杢杁䕁䄰睢畂䡁䅑杤桂䝁䅷党獁䍁䅁杔求䡁䅣䅉䭂䝁䅕杣穂䝁䅕入畁䅁䅁硓䅍䍁䕷䅁䍂䝁䅅䅢獂䍁䅁睑療䡁䅉䅣療䡁䅉兙あ䝁䅫睢畂䍁䅁督ㅂ䡁䅁䅣獂䝁䅫党穂䍁䅁兙獂䡁䅕兢灂䝁䄴兤瑂䍁䅁䅣桂䝁䅍睡桂䝁䅣兡畂䝁䅣䅉睂䡁䅉睢歂䡁䅕睙あ䡁䅍䅉浂䝁䄸杣杁䡁䅑䅡求䍁䅁杙求䡁䅙党祂䝁䅅睚求䍁䅷䅉睂䝁䅕杣穂䝁䄸杢桂䝁䅷䅉橂䝁䅅杣求䍁䅷䅉桂䝁䄴䅚杁䝁䅧睢ㅂ䡁䅍党潂䝁䄸䅢歂䍁䅁䅣祂䝁䄸䅚ㅂ䝁䅍䅤穂䍁䅁兡畂䝁䅑兤穂䡁䅑杣灂䝁䅕督杁䝁䅫杢杁䡁䅑䅡求䍁䅁兖畂䝁䅫䅤求䝁䅑䅉呂䡁䅑兙あ䝁䅕督獁䍁䅁村祂䝁䅅来灂䝁䅷䅌杁䝁䅅杢歂䍁䅁兡畂䡁䅑党祂䝁䄴兙あ䝁䅫睢畂䝁䅅䅢獂䡁䅫杌杁䙁䅑䅡求䍁䅁睙療䝁䄰䅣桂䝁䄴入杁䝁䄰兙畂䡁䅕杚桂䝁䅍䅤ㅂ䡁䅉党穂䍁䅁兙畂䝁䅑䅉穂䝁䅕䅢獂䡁䅍䅉桂䝁䅷兤瑂䝁䅫杢ㅂ䝁䄰䅉楂䝁䅕杤求䡁䅉兙湂䝁䅕䅉橂䝁䄸杢あ䝁䅅兡畂䝁䅕杣穂䍁䅁䅤療䍁䅁杚灂䝁䅷䅢求䡁䅉督杁䝁䄸杚杁䝁䅍兙祂䝁䅉睢畂䝁䅅䅤求䝁䅑䅉穂䝁䄸杚あ䍁䅁䅚祂䝁䅫杢牂䡁䅍䅌杁䝁䅉党求䡁䅉䅌杁䝁䅕杢求䡁䅉睚㕂䍁䅁䅚祂䝁䅫杢牂䡁䅍䅌杁䝁䅅杢歂䍁䅁睢あ䝁䅧党祂䍁䅁杙求䡁䅙党祂䝁䅅睚求䡁䅍杌杁䕁䅫䅤杁䝁䅅䅢穂䝁䄸䅉瑂䝁䅅杢ㅂ䝁䅙兙橂䡁䅑兤祂䝁䅕督杁䝁䅅杢歂䍁䅁督求䝁䅷䅢穂䍁䅁党㑂䡁䅑杣ㅂ䝁䅑党歂䍁䅁兙獂䡁䅕兢灂䝁䄴兤瑂䍁䅁兙求䡁䅉睢穂䝁䄸䅢杁䝁䅍睢畂䡁䅑兙灂䝁䄴党祂䡁䅍䅌杁䡁䅉党橂䝁䅷睢穂䝁䅕兙楂䝁䅷党杁䝁䅅䅢ㅂ䝁䄰兡畂䡁䅕兢杁䝁䅉睢あ䡁䅑䅢求䡁䅍䅌杁䝁䅅䅢ㅂ䝁䄰兡畂䡁䅕兢杁䝁䅍兤睂䡁䅍䅌杁䝁䅅杢歂䍁䅁兙獂䡁䅕兢灂䝁䄴兤瑂䍁䅁督獂䡁䅕睚穂䍁䄴䅉䍂䝁䅅䅢獂䍁䅁睑療䡁䅉䅣療䡁䅉兙あ䝁䅫睢畂䍁䅁睤桂䡁䅍䅉浂䝁䄸兤畂䝁䅑党歂䍁䅁兡畂䍁䅁免㑁䑁䅧䅍杁䝁䅅杢歂䍁䅁兡穂䍁䅁䅡求䝁䅅䅚硂䡁䅕兙祂䡁䅑党祂䝁䅕䅚杁䝁䅫杢杁䙁䅣党穂䡁䅑兢灂䝁䄴督あ䝁䅕杣獁䍁䅁睑療䝁䅷睢祂䝁䅅䅚療䍁䄴䅁䕂䅆䅁杚䅳䕁䅉兙畂䝁䅍䅉療䝁䅙䅉䑂䝁䅅䅢灂䝁䅙睢祂䝁䄴兡桂䍁䅷䅉䩂䝁䄴睙畁䍁䅁睢睂䝁䅕杣桂䡁䅑党穂䍁䅁兙穂䍁䅁䅤潂䝁䅕䅉楂䝁䅅杢牂䍁䅁䅡療䝁䅷䅚灂䝁䄴睚杁䝁䅍睢瑂䡁䅁兙畂䡁䅫䅉浂䝁䄸杣杁䕁䅉兙畂䝁䅍䅉療䝁䅙䅉䑂䝁䅅䅢灂䝁䅙睢祂䝁䄴兡桂䍁䅁䅤潂䝁䅅䅤杁䡁䅁杣療䡁䅙兡歂䝁䅕督杁䡁䅙兙祂䝁䅫睢ㅂ䡁䅍䅉楂䝁䅅杢牂䝁䅫杢湂䍁䅁䅣祂䝁䄸䅚ㅂ䝁䅍䅤穂䍁䅁兙畂䝁䅑䅉穂䝁䅕杣㉂䝁䅫睙求䡁䅍䅉灂䝁䄴䅉䑂䝁䅅䅢灂䝁䅙睢祂䝁䄴兡桂䍁䄴䅉啂䝁䅧党杁䝁䅍睢瑂䡁䅁兙畂䡁䅫䅉療䝁䅙杚求䡁䅉督杁䝁䅑党睂䝁䄸督灂䡁䅑䅉睂䡁䅉睢歂䡁䅕睙あ䡁䅍䅌杁䡁䅍兤橂䝁䅧䅉桂䡁䅍䅉橂䝁䅧党橂䝁䅳兡畂䝁䅣䅌杁䡁䅍兙㉂䝁䅫杢湂䡁䅍䅌杁䝁䄰睢畂䝁䅕入杁䝁䄰兙祂䝁䅳党あ䍁䅷䅉歂䝁䅕兢桂䝁䄴䅚獁䍁䅁兙畂䝁䅑䅉あ䝁䅫兢求䍁䅁䅚求䡁䅁睢穂䝁䅫䅤穂䑁䅳䅉橂䝁䅕杣あ䝁䅫杚灂䝁䅍兙あ䝁䅕督杁䝁䄸杚杁䝁䅑党睂䝁䄸督灂䡁䅑睏杁䡁䅉党あ䝁䅫杣求䝁䄰党畂䡁䅑䅉桂䝁䅍睙療䡁䅕杢あ䡁䅍睏杁䝁䅅杢歂䍁䅁督桂䝁䅙党杁䝁䅑党睂䝁䄸督灂䡁䅑䅉楂䝁䄸䅥求䡁䅍杌杁䕁䅫䅤杁䝁䅅䅢穂䝁䄸䅉睂䡁䅉睢㉂䝁䅫䅚求䡁䅍䅉祂䝁䅕兙獂䍁䅁党穂䡁䅑兙あ䝁䅕䅉獂䝁䄸兙畂䡁䅍䅉あ䝁䄸䅉睂䡁䅉睢浂䝁䅕督穂䝁䅫睢畂䝁䅅䅢杁䝁䅑党㉂䝁䅕䅢療䡁䅁党祂䡁䅍䅉桂䝁䄴䅚杁䡁䅉党桂䝁䅷䅉求䡁䅍䅤桂䡁䅑党杁䝁䅫杢㉂䝁䅕督あ䝁䄸杣穂䍁䅁杚療䡁䅉䅉あ䝁䅧党杁䝁䅅睙硂䡁䅕兡穂䝁䅫䅤灂䝁䄸杢獁䍁䅁睙療䝁䄴督あ䡁䅉兤橂䡁䅑兡療䝁䄴䅌杁䡁䅉党浂䝁䅫杢桂䝁䄴睙灂䝁䄴睚獁䍁䅁杣求䝁䄴睢㉂䝁䅅䅤灂䝁䄸杢獁䍁䅁兙畂䝁䅑䅉療䝁䄴兌湂䝁䄸兡畂䝁䅣䅉療䡁䅁党祂䝁䅅䅤灂䝁䄸杢杁䝁䄸杚杁䝁䅍睢瑂䝁䄰党祂䝁䅍兡桂䝁䅷䅉祂䝁䅕兙獂䍁䅁党穂䡁䅑兙あ䝁䅕䅉睂䡁䅉睢睂䝁䅕杣あ䝁䅫党穂䑁䅳䅉橂䝁䄸兢瑂䝁䅕杣橂䝁䅫兙獂䍁䅁杣求䝁䅅䅢杁䝁䅕督あ䝁䅅䅤求䍁䅁兢療䡁䅉䅤湂䝁䅅睚求䍁䅷䅉祂䝁䅕督灂䝁䅑党畂䡁䅑兡桂䝁䅷䅉祂䝁䅕兙獂䍁䅁党穂䡁䅑兙あ䝁䅕䅉瑂䝁䄸杣あ䝁䅣兙湂䝁䅕䅌杁䝁䅅杢歂䍁䅁杣求䝁䅅䅢杁䝁䅕督あ䝁䅅䅤求䍁䅁睙療䝁䄴督あ䡁䅉兤橂䡁䅑兡療䝁䄴䅉桂䝁䄴䅚杁䝁䅷兙畂䝁䅑䅉獂䝁䄸兙畂䡁䅍睏杁䝁䅍睢瑂䝁䄰党祂䝁䅍兡桂䝁䅷䅉獂䝁䄸兙畂䡁䅍䅉桂䝁䄴䅚杁䝁䅷党桂䡁䅍党穂䍁䅷䅉穂䡁䅕睙潂䍁䅁兙穂䍁䅁党硂䡁䅕兡睂䝁䄰党畂䡁䅑䅉浂䝁䅫杢桂䝁䄴睙求䍁䅷䅉療䡁䅑䅡求䡁䅉䅉桂䡁䅍督求䡁䅑兌楂䝁䅅督求䝁䅑䅌杁䡁䅙党畂䡁䅑兤祂䝁䅕䅉橂䝁䅅䅣灂䡁䅑兙獂䍁䅷䅉穂䝁䅕睙ㅂ䡁䅉党歂䍁䅁杙ㅂ䡁䅍兡畂䝁䅕督穂䍁䅷䅉㍂䝁䅅杣求䝁䅧睢ㅂ䡁䅍党獁䍁䅁兙畂䝁䅑䅉療䡁䅑䅡求䡁䅉䅉獂䝁䅕杢歂䝁䅫杢湂䍁䅁督求䡁䅉杤灂䝁䅍党穂䑁䅳䅉穂䝁䄰兙獂䝁䅷䅉楂䡁䅕督灂䝁䄴党穂䡁䅍䅉桂䝁䅑兢灂䝁䄴兡穂䡁䅑杣桂䡁䅑兡療䝁䄴䅉獂䝁䄸兙畂䡁䅍睏杁䝁䅅杢歂䍁䅁睙療䝁䄴督ㅂ䝁䄰党祂䍁䅁䅢療䝁䅅杢穂䍁䅁睙療䝁䄰䅣祂䝁䅫督灂䝁䄴睚杁䡁䅁党祂䡁䅍睢畂䝁䅅䅢獁䍁䅁兙ㅂ䡁䅑睢獁䍁䅁兙畂䝁䅑䅉療䡁䅑䅡求䡁䅉䅉獂䝁䄸兙畂䡁䅍䅌杁䝁䅅督杁䡁䅣党獂䝁䅷䅉桂䡁䅍䅉潂䝁䄸兢求䍁䅁党硂䡁䅕兡あ䡁䅫䅉桂䝁䄴䅚杁䡁䅉党㉂䝁䄸䅢㉂䝁䅫杢湂䍁䅁䅢灂䝁䄴党穂䍁䅁睢浂䍁䅁睙祂䝁䅕䅚灂䡁䅑杌杁䕁䅫杢杁䝁䅅䅚歂䝁䅫䅤灂䝁䄸杢獁䍁䅁䅤潂䝁䅕䅉橂䝁䄸兢睂䝁䅅杢㕂䍁䅁睢浂䝁䅙党祂䡁䅍䅉灂䝁䄴䅤求䡁䅉杢桂䡁䅑兡療䝁䄴兙獂䍁䅁杙桂䝁䄴睡灂䝁䄴睚獁䍁䅁兢ㅂ䝁䅷䅤灂䍁䄰督あ䝁䅅䅤求䍁䅁䅚求䡁䅁睢穂䝁䅫䅤獁䍁䅁兙畂䝁䅑䅉桂䡁䅍督求䡁䅑䅉桂䝁䄴䅚杁䝁䅫杢㉂䝁䅕督あ䝁䄰党畂䡁䅑䅉瑂䝁䅅杢桂䝁䅣党瑂䝁䅕杢あ䍁䅁督求䡁䅉杤灂䝁䅍党穂䍁䅷䅉桂䡁䅍䅉㍂䝁䅕䅢獂䍁䅁兙穂䍁䅁睙桂䡁䅍䅡杁䝁䅅杢歂䍁䅁䅤祂䝁䅕兙穂䡁䅕杣㕂䍁䅁兢桂䝁䄴兙湂䝁䅕兢求䝁䄴䅤杁䡁䅍党祂䡁䅙兡橂䝁䅕督㝁䍁䅁兙畂䝁䅑䅉療䝁䄴䅢灂䝁䄴党獁䍁䅁兢療䝁䅉兡獂䝁䅕䅌杁䡁䅉党瑂䝁䄸䅤求䍁䅁䅚求䡁䅁睢穂䝁䅫䅤獁䍁䅁兙畂䝁䅑䅉あ䝁䅕䅢求䡁䅁䅡療䝁䄴党杁䝁䅉兙畂䝁䅳兡畂䝁䅣䅉穂䝁䅕杣㉂䝁䅫睙求䡁䅍杌杁䕁䅫䅤杁䡁䅍党祂䡁䅙党穂䍁䅁督瑂䝁䅅䅢獂䍁䅁兙畂䝁䅑䅉瑂䝁䅫䅚歂䝁䅷党瑁䝁䄰兙祂䝁䅳党あ䍁䅁杙ㅂ䡁䅍兡畂䝁䅕督穂䝁䅕督獁䍁䅁杤求䝁䄴䅤ㅂ䡁䅉党杁䝁䅍兙睂䝁䅫䅤桂䝁䅷䅉浂䝁䅫杣瑂䡁䅍䅌杁䝁䄴睢畂䍁䄰䅣祂䝁䄸杚灂䡁䅑䅉療䡁䅉睚桂䝁䄴兡㙂䝁䅅䅤灂䝁䄸杢穂䍁䅷䅉楂䡁䅕督灂䝁䄴党穂䡁䅍䅉療䡁䅣杢求䡁䅉督獁䍁䅁党畂䡁䅑杣求䡁䅁杣求䝁䄴党ㅂ䡁䅉督獁䍁䅁䅣祂䝁䄸杚求䡁䅍督灂䝁䄸杢桂䝁䅷督獁䍁䅁兙畂䝁䅑䅉潂䝁䅫睚潂䍁䄰杢求䡁䅑䅉㍂䝁䄸杣あ䝁䅧䅉灂䝁䄴䅚灂䡁䅙兡歂䡁䅕兙獂䡁䅍杌杁䕁䅉兙畂䝁䅍䅉療䝁䅙䅉䑂䝁䅅䅢灂䝁䅙睢祂䝁䄴兡桂䍁䅷䅉䩂䝁䄴睙畁䍁䅁睤桂䡁䅍䅉浂䝁䄸兤畂䝁䅑党歂䍁䅁兡畂䍁䅁免㕁䑁䅑免杁䝁䅅杢歂䍁䅁兡穂䍁䅁䅡求䝁䅅䅚硂䡁䅕兙祂䡁䅑党祂䝁䅕䅚杁䝁䅫杢杁䕁䅷睢穂䍁䅁兑畂䝁䅣党獂䝁䅕督獁䍁䅁睑桂䝁䅷兡浂䝁䄸杣畂䝁䅫兙畁䅁䅁砹䅑乁佷䅁䍂䝁䅅杢橂䕁䅙兡祂䡁䅍䅤杁䕁䅍睢祂䡁䅁睢祂䝁䅅䅤灂䝁䄸杢杁䝁䄸䅣求䡁䅉兙あ䝁䅕督杁䝁䅅督杁䡁䅑䅡求䍁䅁杙桂䝁䄴睡杁䝁䅧睢獂䝁䅑兡畂䝁䅣䅉橂䝁䄸兢睂䝁䅅杢㕂䍁䅁杚療䡁䅉䅉䍂䝁䅅杢橂䕁䅙兡祂䡁䅍䅤杁䡁䅑䅡桂䡁䅑䅉睂䡁䅉睢㉂䝁䅫䅚求䡁䅍䅉桂䍁䅁杣桂䝁䄴睚求䍁䅁睢浂䍁䅁睙療䝁䄰兢求䡁䅉睙灂䝁䅅䅢杁䝁䅉兙畂䝁䅳兡畂䝁䅣䅉穂䝁䅕杣㉂䝁䅫睙求䡁䅍䅉あ䝁䄸䅉祂䝁䅕䅤桂䝁䅫䅢杁䝁䅍兤穂䡁䅑睢瑂䝁䅕杣穂䍁䅷䅉桂䝁䄴䅚杁䡁䅍兢桂䝁䅷䅢杁䡁䅑睢杁䝁䄰党歂䝁䅫兤瑂䍁䄰督灂䡁䅯党歂䍁䅁杙ㅂ䡁䅍兡畂䝁䅕督穂䝁䅕督畁䍁䅁䅖潂䝁䅕䅉橂䝁䄸兢睂䝁䅅杢㕂䍁䅁睢睂䝁䅕杣桂䡁䅑党穂䍁䅁䅤潂䡁䅉睢ㅂ䝁䅣䅡杁䕁䅉兙畂䝁䅍杒灂䡁䅉督あ䍁䅁兔求䡁䅑杣療䡁䅁睢獂䝁䅫䅤桂䝁䄴䅉䍂䝁䅅杢牂䡁䅍䅌杁䕁䅉兙畂䝁䅍杒灂䡁䅉督あ䍁䅁睑療䝁䄰兢ㅂ䝁䄴兡あ䡁䅫䅉䍂䝁䅅杢牂䡁䅍䅌杁䙁䅁党湂䝁䅅督ㅂ䡁䅍䅌杁䙁䅣睢祂䡁䅑䅡灂䝁䄴睚あ䝁䄸杢獁䍁䅁兙畂䝁䅑䅉偂䡁䅑䅡求䡁䅉䅉䝂䝁䅫杢桂䝁䄴睙灂䝁䅅䅢杁䙁䅍党祂䡁䅙兡橂䝁䅕督杁䡁䅍党湂䝁䄰党畂䡁䅑督畁䍁䅁兓あ䍁䅁睢浂䝁䅙党祂䡁䅍䅉橂䝁䅧党橂䝁䅳兡畂䝁䅣䅉桂䝁䅍睙療䡁䅕杢あ䡁䅍䅌杁䝁䄴党湂䝁䄸䅤灂䝁䅅杙獂䝁䅕䅉療䡁䅉䅚求䡁䅉䅉療䝁䅙䅉㍂䝁䅫䅤潂䝁䅑杣桂䡁䅣兙獂䍁䅁兙橂䝁䅍睢ㅂ䝁䄴䅤穂䍁䅷䅉穂䝁䅅杤灂䝁䄴睚穂䍁䅁兙橂䝁䅍睢ㅂ䝁䄴䅤穂䍁䅷䅉瑂䝁䄸杢求䡁䅫䅉瑂䝁䅅杣牂䝁䅕䅤杁䝁䅅睙橂䝁䄸兤畂䡁䅑督獁䍁䅁督㍂䝁䅕党睂䍁䅁兙橂䝁䅍睢ㅂ䝁䄴䅤穂䍁䅷䅉橂䝁䅷兤楂䍁䅁兙橂䝁䅍睢ㅂ䝁䄴䅤穂䍁䅷䅉灂䝁䄴䅚灂䡁䅙兡歂䡁䅕兙獂䍁䅁杣求䡁䅑兡祂䝁䅕兢求䝁䄴䅤杁䝁䅅睙橂䝁䄸兤畂䡁䅑督獁䍁䅁兙畂䝁䅑䅉橂䝁䅕杣あ䝁䅫杚灂䝁䅍兙あ䝁䅕督杁䝁䄸杚杁䝁䅑党睂䝁䄸督灂䡁䅑䅌杁䝁䅅督杁䡁䅣党獂䝁䅷䅉桂䡁䅍䅉療䡁䅙党祂䝁䅑杣桂䝁䅙䅤杁䡁䅁杣療䡁䅑党橂䡁䅑兡療䝁䄴䅉桂䝁䄴䅚杁䝁䅅兤あ䝁䄸䅉歂䡁䅉兙浂䡁䅑䅉穂䝁䅕杣㉂䝁䅫睙求䡁䅍杌杁䙁䅑䅡求䍁䅁睙療䝁䄰䅣桂䝁䄴入杁䝁䅅䅢穂䝁䄸䅉睂䡁䅉睢㉂䝁䅫䅚求䡁䅍䅉橂䝁䄸兢瑂䝁䅕杣橂䝁䅫兙獂䍁䅁兙畂䝁䅑䅉桂䝁䅣杣灂䝁䅍兤獂䡁䅑兤祂䝁䅅䅢杁䝁䄴睢畂䍁䄰杣求䝁䅅䅢杁䝁䅕督あ䝁䅅䅤求䍁䅁䅢療䝁䅅杢穂䍁䅁杚療䡁䅉䅉㍂䝁䄸杣牂䝁䅫杢湂䍁䅁睙桂䡁䅁兡あ䝁䅅䅢獁䍁䅁杚桂䝁䅍兡獂䝁䅫䅤灂䝁䅕督杁䝁䅅睙硂䡁䅕兡穂䝁䅫䅤灂䝁䄸杢杁䝁䄸杣杁䝁䅕䅥睂䝁䅅杢穂䝁䅫睢畂䍁䅷䅉睂䡁䅕杣橂䝁䅧兙穂䝁䅕䅉療䝁䅙䅉求䡁䅅兤灂䡁䅁兢求䝁䄴䅤獁䍁䅁兙畂䝁䅑䅉療䡁䅑䅡求䡁䅉䅉畂䝁䅕党歂䡁䅍睏杁䝁䅷党畂䝁䅑兡畂䝁䅣䅉穂䝁䅕杣㉂䝁䅫睙求䡁䅍䅉あ䝁䅧兙あ䍁䅁兡畂䝁䅍䅢ㅂ䝁䅑党杁䡁䅁杣灂䡁䅙兙あ䝁䅕䅉楂䝁䅅杢牂䝁䅫杢湂䍁䅷䅉求䝁䄴党祂䝁䅣入獁䍁䅁睙療䝁䄰兢求䡁䅉睙灂䝁䅅䅢杁䝁䅅杢歂䍁䅁杣求䡁䅍兡歂䝁䅕杢あ䝁䅫兙獂䍁䅁杣求䝁䅅䅢杁䝁䅕督あ䝁䅅䅤求䍁䅷䅉桂䝁䄴䅚杁䝁䅍睢瑂䝁䄰党祂䝁䅍兡桂䝁䅷䅉桂䝁䄴䅚杁䝁䅫杢歂䡁䅕督あ䡁䅉兡桂䝁䅷䅉獂䝁䄸兙畂䡁䅍睏杁䝁䅅杢歂䍁䅁䅢療䝁䅅杢穂䍁䅁䅤療䍁䅁杚灂䝁䄴兙畂䝁䅍党杁䡁䅁兤祂䝁䅍䅡桂䡁䅍党穂䍁䅁睢浂䍁䅁睙療䝁䄴督ㅂ䝁䄰党祂䍁䅁睚療䝁䄸䅚穂䍁䅷䅉穂䡁䅕睙潂䍁䅁兙穂䍁䅁兙ㅂ䡁䅑睢瑂䝁䄸杙灂䝁䅷党穂䍁䅷䅉楂䝁䄸兙あ䡁䅍䅌杁䝁䅧睢ㅂ䡁䅍党潂䝁䄸䅢歂䍁䅁睚療䝁䄸䅚穂䍁䅷䅉㉂䝁䅅睙桂䡁䅑兡療䝁䄴督獁䍁䅁兙畂䝁䅑䅉求䝁䅑兤橂䝁䅅䅤灂䝁䄸杢畁䍁䅁兓畂䍁䅁兙歂䝁䅑兡あ䝁䅫睢畂䍁䅷䅉灂䡁䅑䅉求䝁䄴睚桂䝁䅣党穂䍁䅁兡畂䍁䅁䅤潂䝁䅕䅉灂䝁䄴杤求䡁䅍䅤瑂䝁䅕杢あ䍁䅁兢桂䝁䄴兙湂䝁䅕兢求䝁䄴䅤杁䝁䅅杢歂䍁䅁兙歂䝁䄰兡畂䝁䅫督あ䡁䅉兙あ䝁䅫睢畂䍁䅁睢浂䍁䅁䅤祂䡁䅕督あ䡁䅍䅉浂䝁䄸杣杁䝁䅫杢歂䝁䅫杤灂䝁䅑兤桂䝁䅷督獁䍁䅁睙療䡁䅉䅣療䡁䅉兙あ䝁䅫睢畂䡁䅍䅌杁䝁䅅杢歂䍁䅁党瑂䡁䅁䅢療䡁䅫党求䍁䅁杙求䝁䄴党浂䝁䅫䅤杁䡁䅁䅢桂䝁䄴督獁䍁䅁兙穂䍁䅁睤求䝁䅷䅢杁䝁䅅督杁䝁䅉睢畂䝁䅑䅉あ䡁䅉兤穂䡁䅑党求䍁䅁兙畂䝁䅑䅉睂䝁䅅入灂䝁䄴睚杁䝁䅅睚求䝁䄴䅤杁䝁䅉兤穂䝁䅫杢求䡁䅍督杁䝁䅙睢祂䍁䅁杤桂䡁䅉兡療䡁䅕督杁䕁䄸睡獂䝁䅅䅡療䝁䄰兙杁䝁䄰兤畂䝁䅫睙灂䡁䅁兙獂䝁䅫䅤灂䝁䅕督杁䝁䅅杢歂䍁䅁睚療䡁䅙党祂䝁䄴兢求䝁䄴䅤桂䝁䅷䅉求䝁䄴䅤灂䡁䅑兡求䡁䅍睏杁䝁䅅杢歂䍁䅁䅣祂䝁䄸杤灂䡁䅍兡療䝁䄴䅉療䝁䅙䅉灂䡁䅑党瑂䍁䅁䅣祂䝁䄸睙求䡁䅍督灂䝁䄴睚獁䍁䅁杣求䡁䅍党桂䡁䅉睙潂䍁䅷䅉桂䝁䄴䅚杁䝁䄸䅤潂䝁䅕杣杁䝁䅍睢祂䡁䅉党穂䡁䅁睢畂䝁䅑党畂䡁䅑䅉楂䝁䅅杢牂䝁䅫杢湂䍁䅁督求䡁䅉杤灂䝁䅍党穂䍁䅁䅤療䍁䅁杚灂䝁䄴兙畂䝁䅍兡桂䝁䅷䅉灂䝁䄴督あ䝁䅫䅤ㅂ䡁䅑兡療䝁䄴督杁䝁䅅杢歂䍁䅁睚療䡁䅙党祂䝁䄴兢求䝁䄴䅤桂䝁䅷䅉ㅂ䝁䄴兡あ䡁䅍杌杁䕁䅙兤祂䡁䅑䅡求䡁䅉䅌杁䡁䅑䅡求䍁䅁睙療䝁䄰䅣桂䝁䄴入杁䡁䅁杣療䡁䅙兡歂䝁䅕督杁䝁䅫杢穂䡁䅕杣桂䝁䄴睙求䍁䅁兙湂䝁䅕杢橂䡁䅫䅉穂䝁䅕杣㉂䝁䅫睙求䡁䅍睏杁䝁䅑党睂䝁䄸督灂䡁䅑睢祂䡁䅫䅉桂䝁䄴䅚杁䝁䅙兤畂䝁䅑督杁䡁䅑杣桂䝁䄴督浂䝁䅕杣獁䍁䅁睙療䝁䅷䅢求䝁䅍䅤灂䝁䄸杢獁䍁䅁督桂䝁䅙党杁䝁䅑党睂䝁䄸督灂䡁䅑䅉楂䝁䄸䅥獁䍁䅁睙桂䡁䅍䅡杁䝁䄰兙畂䝁䅅睚求䝁䄰党畂䡁䅑䅌杁䝁䅅杢歂䍁䅁睢あ䝁䅧党祂䍁䅁督求䡁䅉杤灂䝁䅍党穂䍁䄴䅉䩂䡁䅑䅉穂䝁䅕杣㉂䝁䅕督杁䝁䅍兤穂䡁䅑睢瑂䝁䅕杣穂䍁䅁兡畂䍁䅁杢療䝁䄴兌瑂䝁䅕䅤祂䝁䄸䅣療䝁䅷兡あ䝁䅅杢杁䡁䅑杣桂䝁䅑党杁䝁䅍党畂䡁䅑党祂䡁䅍䅉桂䝁䄴䅚杁䝁䅍兡あ䝁䅫党穂䍁䅁兡畂䍁䅁䅤潂䝁䅕䅉瑂䝁䅕䅤祂䝁䄸䅣療䝁䅷兡あ䝁䅅杢杁䡁䅍䅤桂䡁䅑兡穂䡁䅑兡橂䝁䅅䅢杁䝁䅅杣求䝁䅅督杁䝁䄸杚杁䕁䄸睡獂䝁䅅䅡療䝁䄰兙畁䍁䅁䅖潂䝁䅕䅉橂䝁䄸兢睂䝁䅅杢㕂䍁䅁睤桂䡁䅍䅉浂䝁䄸杣瑂䝁䅕杣獂䡁䅫䅉牂䝁䄴睢㍂䝁䄴䅉桂䡁䅍䅉噂䝁䄴兡あ䝁䅕䅚杁䕁䅍睢瑂䝁䄰兤畂䝁䅫䅤㕂䍁䅁睑療䡁䅉䅣療䡁䅉兙あ䝁䅫睢畂䍁䅁兙畂䝁䅑䅉橂䝁䅧兙畂䝁䅣党歂䍁䅁兡あ䡁䅍䅉畂䝁䅅兢求䍁䅁䅤療䍁䅁村桂䝁䄴睙䝂䝁䅫杣穂䡁䅑䅉䑂䝁䄸杣睂䝁䄸杣桂䡁䅑兡療䝁䄴䅉灂䝁䄴䅉佂䝁䄸杤求䝁䄰杙求䡁䅉䅉硁䑁䅫䅏㑁䍁䄴䅉䍂䝁䅅杢橂䕁䅙兡祂䡁䅍䅤杁䕁䅍睢祂䡁䅁睢祂䝁䅅䅤灂䝁䄸杢杁䡁䅣兙穂䍁䅁兡畂䝁䅍睢祂䡁䅁睢祂䝁䅅䅤求䝁䅑䅉灂䝁䄴䅉硁䑁䅫䅏ぁ䍁䅁兙畂䝁䅑䅉灂䡁䅍䅉潂䝁䅕兙歂䡁䅅兤桂䡁䅉䅤求䡁䅉党歂䍁䅁兡畂䍁䅁睔牂䝁䅷兙潂䝁䄸兢桂䍁䅁睑灂䡁䅑入獁䍁䅁睔牂䝁䅷兙潂䝁䄸兢桂䍁䄴䅁奁䅆䅁䄯䅷䕁䅉兙畂䝁䅳䅉偂䙁䅯睓杁䡁䅁杣療䡁䅙兡歂䝁䅕督杁䡁䅙兙祂䝁䅫睢ㅂ䡁䅍䅉祂䝁䅕䅤桂䝁䅫䅢杁䝁䅅杢歂䍁䅁睙療䝁䄰兢求䡁䅉睙灂䝁䅅䅢杁䝁䅉兙畂䝁䅳兡畂䝁䅣䅉穂䝁䅕杣㉂䝁䅫睙求䡁䅍䅉浂䝁䄸杣杁䝁䅫杢歂䝁䅫杤灂䝁䅑兤桂䝁䅷督杁䝁䅅杢歂䍁䅁杙ㅂ䡁䅍兡畂䝁䅕督穂䝁䅕督杁䝁䅫杢杁䡁䅑䅡求䍁䅁兖畂䝁䅫䅤求䝁䅑䅉呂䡁䅑兙あ䝁䅕督畁䍁䅁䅖潂䝁䅕䅉橂䝁䄸兢睂䝁䅅杢㕂䍁䅁睢浂䝁䅙党祂䡁䅍䅉歂䝁䅕䅣療䡁䅍兡あ䍁䅁督求䡁䅉杤灂䝁䅍党穂䍁䅷䅉灂䝁䄴睙獂䡁䅕䅚灂䝁䄴睚杁䝁䄴睢畂䍁䄰兡畂䡁䅑党祂䝁䅕督あ䍁䅁杙求䝁䅅杣灂䝁䄴睚杁䝁䅍䅡求䝁䅍睡灂䝁䄴睚獁䍁䅁兡畂䡁䅑党祂䝁䅕督あ䍁䅁杙求䝁䅅杣灂䝁䄴睚杁䡁䅑杣桂䝁䄴督桂䝁䅍䅤灂䝁䄸杢獁䍁䅁杙ㅂ䡁䅍兡畂䝁䅕督穂䍁䅁督㍂䝁䅕党睂䍁䅷䅉穂䝁䅅杤灂䝁䄴睚穂䍁䅷䅉瑂䝁䄸杢求䡁䅫䅉瑂䝁䅅杣牂䝁䅕䅤獁䍁䅁兡畂䝁䅑兡㉂䝁䅫䅚ㅂ䝁䅅䅢杁䡁䅉党あ䝁䅫杣求䝁䄰党畂䡁䅑䅌杁䝁䅅杢歂䍁䅁睢あ䝁䅧党祂䍁䅁兙橂䝁䅍睢ㅂ䝁䄴䅤穂䍁䅷䅉桂䡁䅍䅉㍂䝁䅕䅢獂䍁䅁兙穂䍁䅁䅤灂䝁䄰党杁䝁䅅杢歂䍁䅁杣求䝁䅍兡睂䡁䅉睢橂䝁䅅䅢杁䝁䅑党睂䝁䄸督灂䡁䅑督畁䍁䅁兓あ䍁䅁兙獂䡁䅍睢杁䡁䅁杣療䡁䅙兡歂䝁䅕督杁䡁䅑杣ㅂ䡁䅍䅤杁䝁䅅杢歂䍁䅁睤求䝁䅅䅢あ䝁䅧䅉穂䝁䅕杣㉂䝁䅫睙求䡁䅍䅌杁䡁䅍兤橂䝁䅧䅉桂䡁䅍䅉睂䝁䅕杣穂䝁䄸杢桂䝁䅷䅉あ䡁䅉兤穂䡁䅑督獁䍁䅁睙ㅂ䡁䅍䅤療䝁䅑兡桂䝁䅷䅉桂䝁䅍睙療䡁䅕杢あ䡁䅍䅌杁䝁䅫杢㉂䝁䅕督あ䝁䄰党畂䡁䅑䅉瑂䝁䅅杢桂䝁䅣党瑂䝁䅕杢あ䍁䅁兙橂䝁䅍睢ㅂ䝁䄴䅤穂䍁䅷䅉桂䝁䄴䅚杁䡁䅉党あ䝁䅫杣求䝁䄰党畂䡁䅑䅉桂䝁䅍睙療䡁䅕杢あ䡁䅍䅌杁䝁䅅督杁䡁䅣党獂䝁䅷䅉桂䡁䅍䅉橂䝁䄸杣睂䝁䄸杣桂䡁䅑党杁䡁䅑杣ㅂ䡁䅍䅤杁䡁䅍党祂䡁䅙兡橂䝁䅕督獁䍁䅁兡畂䝁䅍䅢ㅂ䝁䅑兡畂䝁䅣䅉あ䡁䅉兤穂䡁䅑党求䍁䅷䅉睂䝁䅅入灂䝁䄴睚杁䝁䅅睚求䝁䄴䅤杁䝁䅅杢歂䍁䅁杣求䝁䅣兡穂䡁䅑党祂䝁䅕䅚杁䡁䅑杣桂䝁䄴督浂䝁䅕杣杁䝁䅅睚求䝁䄴䅤杁䡁䅍党祂䡁䅙兡橂䝁䅕督獁䍁䅁兙畂䝁䅑䅉療䡁䅑䅡求䡁䅉䅉祂䝁䅕䅢桂䡁䅑党歂䍁䅁督求䡁䅉杤灂䝁䅍党穂䍁䄴䅉䩂䝁䄴䅉桂䝁䅑䅚灂䡁䅑兡療䝁䄴䅌杁䡁䅑䅡求䍁䅁睙療䝁䄰䅣桂䝁䄴入杁䝁䄸杚浂䝁䅕杣穂䍁䅁䅤祂䝁䅕兙穂䡁䅕杣㕂䍁䅁兢桂䝁䄴兙湂䝁䅕兢求䝁䄴䅤杁䡁䅍党祂䡁䅙兡橂䝁䅕督杁䝁䅍睢瑂䡁䅁杣灂䡁䅍兡畂䝁䅣䅉桂䡁䅕䅤療䝁䄰兙あ䝁䅕䅚杁䝁䅍䅢求䝁䅅杣灂䝁䄴睚杁䝁䅧睢ㅂ䡁䅍党獁䍁䅁睤灂䡁䅉党杁䡁䅑杣桂䝁䄴督浂䝁䅕杣獁䍁䅁䅤祂䝁䅅杢穂䝁䅅睙あ䝁䅫睢畂䍁䅁杣求䡁䅁睢祂䡁䅑兡畂䝁䅣䅌杁䡁䅣䅡療䝁䅷党穂䝁䅅䅢求䍁䅁䅢療䝁䅍睡楂䝁䄸䅥獁䍁䅁杣求䝁䄰睢あ䝁䅕䅉歂䝁䅕䅣療䡁䅍兡あ䍁䅁睙桂䡁䅁䅤ㅂ䡁䅉党獁䍁䅁兙ㅂ䡁䅑睢瑂䝁䅅䅤求䝁䅑䅉橂䡁䅉党歂䝁䅫䅤杁䝁䅷兡畂䝁䅕䅉あ䡁䅉兙畂䡁䅍杚求䡁䅉䅌杁䡁䅉党橂䝁䄸杢橂䝁䅫䅢灂䝁䅅䅤灂䝁䄸杢獁䍁䅁䅣療䡁䅍兡あ䝁䅫杤求䍁䅁䅣桂䡁䅫䅌杁䝁䅍睢瑂䝁䄰党祂䝁䅍兡桂䝁䅷䅉橂䝁䅅杣歂䍁䅷䅉桂䝁䄴䅚杁䝁䄸䅤潂䝁䅕杣杁䡁䅍党祂䡁䅙兡橂䝁䅕督獁䍁䅁兙穂䍁䅁睤求䝁䅷䅢杁䝁䅅督杁䡁䅯党祂䝁䄸䅉楂䝁䅅䅢桂䝁䄴睙求䍁䅁兙畂䝁䅑䅉灂䝁䄴杤求䡁䅍䅤瑂䝁䅕杢あ䍁䅁督㍂䝁䅕党睂䍁䅁兙橂䝁䅍睢ㅂ䝁䄴䅤穂䍁䄴䅉䝂䡁䅕杣あ䝁䅧党祂䍁䅷䅉灂䡁䅑䅉睂䡁䅉睢㉂䝁䅫䅚求䡁䅍䅉祂䝁䅕兙獂䍁䅁党穂䡁䅑兙あ䝁䅕䅌杁䝁䅍睢畂䡁䅍兤瑂䝁䅕杣獁䍁䅁督瑂䝁䅅䅢獂䍁䅁杙ㅂ䡁䅍兡畂䝁䅕督穂䍁䅷䅉灂䝁䄴䅚灂䡁䅉党橂䡁䅑䅉祂䝁䅕睙祂䝁䅕兙あ䝁䅫睢畂䝁䅅䅢杁䡁䅙党潂䝁䅫睙獂䝁䅕䅉桂䝁䄴䅚杁䝁䄰兙祂䝁䅫杢求䍁䅷䅉求䡁䅅兤灂䡁䅁兢求䝁䄴䅤獁䍁䅁兙湂䡁䅉兡橂䡁䅕䅢あ䡁䅕杣桂䝁䅷䅌杁䝁䅍睢瑂䝁䄰党祂䝁䅍兡桂䝁䅷䅉桂䝁䄴䅚杁䝁䅫杢歂䡁䅕督あ䡁䅉兡桂䝁䅷䅌杁䝁䅣睢㉂䝁䅕杣畂䝁䄰党畂䡁䅑䅉湂䡁䅕兙祂䝁䅅杢あ䝁䅕党歂䍁䅷䅉獂䝁䅫杢求䡁䅍䅉療䝁䅙䅉橂䡁䅉党歂䝁䅫䅤獁䍁䅁䅡療䝁䄰党楂䡁䅕兡獂䝁䅑党祂䍁䅷䅉桂䝁䄴䅚杁䝁䅅杚浂䝁䄸杣歂䝁䅅杙獂䝁䅕䅉潂䝁䄸兤穂䝁䅫杢湂䍁䅁䅢療䝁䅅杢穂䑁䅳䅉獂䝁䅕杢歂䝁䅕杣杁䝁䅅杢歂䍁䅁督あ䡁䅉兤橂䡁䅑兤祂䝁䅕䅚獁䍁䅁杙ㅂ䡁䅍兡畂䝁䅕督穂䍁䅁兙㉂䝁䅫兙あ䝁䅫睢畂䍁䅷䅉桂䝁䄴䅚杁䡁䅍兤楂䡁䅍睙祂䝁䅫䅣あ䝁䅫睢畂䍁䅁杚灂䝁䄴兙畂䝁䅍兡畂䝁䅣䅉穂䝁䅕杣㉂䝁䅫睙求䡁䅍睏杁䝁䅅杢歂䍁䅁兢療䡁䅉䅤湂䝁䅅睚求䍁䅁兙畂䝁䅑䅉療䡁䅑䅡求䡁䅉䅉獂䝁䅕杢歂䝁䅫杢湂䍁䅁䅣祂䝁䄸䅚ㅂ䝁䅍䅤穂䍁䄴䅉䉂䝁䅑䅚灂䡁䅑兡療䝁䄴兙獂䝁䅷入獁䍁䅁䅤潂䝁䅕䅉橂䝁䄸兢睂䝁䅅杢㕂䍁䅁睢浂䝁䅙党祂䡁䅍䅉䉂䙁䅑兔穂䑁䅳䅉あ䝁䅕䅢求䡁䅁䅡療䝁䄴党獁䍁䅁睢畂䝁䅷兡畂䝁䅕䅌杁䝁䅅杢歂䍁䅁兢療䝁䅉兡獂䝁䅕䅉楂䝁䅅杢牂䝁䅫杢湂䍁䅁督求䡁䅉杤灂䝁䅍党穂䑁䅳䅉橂䡁䅉党歂䝁䅫䅤杁䝁䅅杢歂䍁䅁䅚求䝁䅉兡あ䍁䅁睙桂䡁䅉䅚穂䑁䅳䅉穂䝁䅅杚求䍁䅁䅚求䡁䅁睢穂䝁䅫䅤杁䝁䅉睢㑂䝁䅕督㝁䍁䅁兙畂䝁䅑䅉療䡁䅑䅡求䡁䅉䅉睂䡁䅉睢歂䡁䅕睙あ䡁䅍䅉桂䝁䄴䅚杁䡁䅍党祂䡁䅙兡橂䝁䅕督畁䍁䅁䅖潂䝁䅕䅉橂䝁䄸兢睂䝁䅅杢㕂䍁䅁睤桂䡁䅍䅉浂䝁䄸杣瑂䝁䅕杣獂䡁䅫䅉牂䝁䄴睢㍂䝁䄴䅉桂䡁䅍䅉䍂䝁䅅杢牂䍁䅁睢浂䍁䅁䅤潂䝁䅕䅉偂䡁䅯兙祂䝁䅳督杁䝁䅅杢歂䍁䅁睙潂䝁䅅杢湂䝁䅕䅚杁䝁䅫䅤穂䍁䅁杢桂䝁䄰党杁䡁䅑睢杁䕁䅉兙畂䝁䅳䅉偂䙁䅯睓杁䝁䅫杢杁䕁䅯兤獂䡁䅫䅉祁䑁䅁免㑁䍁䄴䅉䍂䝁䅅杢牂䍁䅁睔慂䕁䅳䅉㍂䝁䅅督杁䝁䅙睢ㅂ䝁䄴䅚求䝁䅑䅉灂䝁䄴䅉硁䑁䅫䅍穁䍁䅁兙畂䝁䅑䅉灂䡁䅍䅉潂䝁䅕兙歂䡁䅅兤桂䡁䅉䅤求䡁䅉党歂䍁䅁兡畂䍁䅁䅔灂䡁䅑䅤獂䝁䅕䅉卂䝁䄸睙牂䍁䅷䅉䉂䡁䅉睡桂䝁䄴督桂䡁䅍杌䅁䵁啍䅁卄杄䅁村桂䝁䄴睡杁䝁䄸杚杁䕁䅅兢求䡁䅉兡橂䝁䅅䅉䑂䝁䄸杣睂䝁䄸杣桂䡁䅑兡療䝁䄴䅌杁䡁䅑䅡祂䝁䄸兤湂䝁䅧䅉灂䡁䅑督杁䡁䅍兤楂䡁䅍兡歂䝁䅫兙祂䝁䅫党穂䍁䅷䅉睂䡁䅉睢㉂䝁䅫䅚求䡁䅍䅉楂䝁䅅杢牂䝁䅫杢湂䍁䅁兙畂䝁䅑䅉浂䝁䅫杢桂䝁䄴睙灂䝁䅅䅢杁䡁䅁杣療䝁䅑兤橂䡁䅑督杁䝁䅅杢歂䍁䅁督求䡁䅉杤灂䝁䅍党穂䍁䅁杚療䡁䅉䅉灂䝁䄴䅚灂䡁䅙兡歂䡁䅕兙獂䍁䅁睙療䝁䄴督ㅂ䝁䄰党祂䡁䅍䅌杁䡁䅍兢桂䝁䅷䅢杁䝁䅅杢歂䍁䅁兢灂䝁䅑䅚獂䝁䅕兌瑂䝁䅅杣牂䝁䅕䅤杁䝁䅉兤穂䝁䅫杢求䡁䅍督求䡁䅍䅌杁䝁䅫杢穂䡁䅑兡あ䡁䅕䅤灂䝁䄸杢桂䝁䅷䅉灂䝁䄴杤求䡁䅍䅤療䡁䅉督獁䍁䅁䅢桂䡁䅉睚求䍁䅁睙療䡁䅉䅣療䡁䅉兙あ䝁䅫睢畂䡁䅍䅌杁䝁䅅杢歂䍁䅁睚療䡁䅙党祂䝁䄴兢求䝁䄴䅤穂䍁䅁睤療䡁䅉䅢歂䡁䅣兡歂䝁䅕杌杁䕁䅫䅤杁䝁䄸䅣求䡁䅉兙あ䝁䅕督杁䝁䅫杢杁䝁䅙睢ㅂ䡁䅉䅉穂䝁䅕睚瑂䝁䅕杢あ䡁䅍杏杁䕁䅍睢畂䡁䅍兤瑂䝁䅕杣杁䕁䅉兙畂䝁䅳兡畂䝁䅣䅌杁䕁䅣䅢療䝁䅉兙獂䍁䅁睖求䝁䅅䅢あ䝁䅧䅉流䍁䅁兓畂䡁䅙党穂䡁䅑兢求䝁䄴䅤杁䕁䄰兙畂䝁䅅睚求䝁䄰党畂䡁䅑䅉潁䕁䅣睖䩂䕁䄰克獁䍁䅁睒獂䝁䄸杙桂䝁䅷䅉䍂䝁䅅杢牂䝁䅫杢湂䍁䅷䅉桂䝁䄴䅚杁䕁䅣䅢療䝁䅉兙獂䍁䅁兔桂䡁䅉睡求䡁䅑督畁䍁䅁䅖潂䝁䅕䅉䑂䝁䄸杢穂䡁䅕兢求䡁䅉䅉䍂䝁䅅杢牂䝁䅫杢湂䍁䅁督求䝁䅣兢求䝁䄴䅤杁䝁䄸杚浂䝁䅕杣穂䍁䅁䅤祂䝁䅅䅚灂䡁䅑兡療䝁䄴兙獂䍁䅁兙畂䝁䅑䅉瑂䝁䄸杢求䡁䅫䅉瑂䝁䅅杣牂䝁䅕䅤杁䡁䅍兙㉂䝁䅫杢湂䡁䅍䅉桂䝁䅍睙療䡁䅕杢あ䡁䅍䅌杁䝁䅍党祂䡁䅑兡浂䝁䅫睙桂䡁䅑党穂䍁䅁睢浂䍁䅁䅚求䡁䅁睢穂䝁䅫䅤杁䝁䅅杢歂䍁䅁兓卂䕁䅅督獁䍁䅁杢療䝁䄴兌灂䝁䄴䅤求䡁䅉党穂䡁䅑䅉桂䝁䄴䅚杁䝁䅫杢あ䝁䅕杣求䡁䅍䅤瑁䝁䅉党桂䡁䅉兡畂䝁䅣䅉橂䝁䅧党橂䝁䅳兡畂䝁䅣䅉桂䝁䅍睙療䡁䅕杢あ䡁䅍䅌杁䝁䅅杢歂䍁䅁兡畂䡁䅙党穂䡁䅑兢求䝁䄴䅤杁䝁䅅睙橂䝁䄸兤畂䡁䅑督杁䝁䅅杢歂䍁䅁䅣祂䝁䄸䅚ㅂ䝁䅍䅤穂䑁䅳䅉橂䡁䅉党歂䝁䅫䅤杁䝁䅅杢歂䍁䅁䅚求䝁䅉兡あ䍁䅁睙桂䡁䅉䅚穂䑁䅳䅉祂䝁䅕督灂䝁䅑党畂䡁䅑兡桂䝁䅷䅉瑂䝁䄸杣あ䝁䅣兙湂䝁䅕督獁䍁䅁兙畂䝁䅑䅉潂䝁䄸兢求䍁䅁党硂䡁䅕兡あ䡁䅫䅉獂䝁䄸兙畂䡁䅍睏杁䝁䅅杢歂䍁䅁䅚灂䡁䅉党橂䡁䅑䅉桂䝁䄴䅚杁䝁䅫杢歂䝁䅫杣求䝁䅍䅤杁䝁䅷睢桂䝁䄴督獁䍁䅁督ㅂ䝁䅍䅡杁䝁䅅督杁䝁䅅兤あ䝁䄸兢療䡁䅑兡㉂䝁䅕䅌杁䡁䅉党橂䡁䅉党桂䡁䅑兡療䝁䄴兙獂䍁䅁杤求䝁䅧兡橂䝁䅷党獁䍁䅁兙畂䝁䅑䅉橂䝁䄸杢穂䡁䅕兢求䡁䅉䅉睂䝁䅕杣穂䝁䄸杢桂䝁䅷䅉獂䝁䄸兙畂䡁䅍杌杁䙁䅑䅡求䍁䅁睒塂䕁䅫兔杁䡁䅍党湂䝁䄰党畂䡁䅑䅉睂䡁䅉睢㉂䝁䅫䅚求䡁䅍䅉灂䝁䄴杤求䡁䅍䅤瑂䝁䅕杢あ䍁䅁兢桂䝁䄴兙湂䝁䅕兢求䝁䄴䅤獁䍁䅁杙祂䝁䄸睡求䡁䅉兙湂䝁䅕䅌杁䝁䅉兙畂䝁䅳兡畂䝁䅣䅌杁䝁䅅杢歂䍁䅁䅤祂䡁䅕督あ䍁䅁兙畂䝁䅑䅉祂䝁䅕䅤灂䡁䅉党瑂䝁䅕杢あ䍁䅁䅣祂䝁䄸䅚ㅂ䝁䅍䅤穂䍁䅁兙畂䝁䅑䅉穂䝁䅕杣㉂䝁䅫睙求䡁䅍睏杁䡁䅣党桂䝁䅷䅤潂䍁䅁兢桂䝁䄴兙湂䝁䅕兢求䝁䄴䅤杁䡁䅍睢獂䡁䅕䅤灂䝁䄸杢穂䑁䅳䅉桂䝁䄴䅚杁䝁䅍兤穂䡁䅑睢瑂䝁䅫来求䝁䅑䅉穂䝁䄸䅢ㅂ䡁䅑兡療䝁䄴督獁䍁䅁兡畂䝁䅍䅢ㅂ䝁䅑兡畂䝁䅣䅉穂䡁䅁党橂䝁䅫兙獂䡁䅑入杁䝁䅅督穂䝁䅕䅤杁䝁䄰兙畂䝁䅅睚求䝁䄰党畂䡁䅑䅉穂䝁䅕杣㉂䝁䅫睙求䡁䅍杌杁䙁䅑䅡求䍁䅁睒獂䝁䄸杙桂䝁䅷䅉䍂䝁䅅杢牂䝁䅫杢湂䍁䅁督求䝁䅣兢求䝁䄴䅤杁䝁䄸杚浂䝁䅕杣穂䍁䅁䅢求䝁䄴䅚灂䝁䄴睚杁䡁䅁杣療䝁䅑兤橂䡁䅑督杁䝁䅅杢歂䍁䅁督求䡁䅉杤灂䝁䅍党穂䍁䅷䅉灂䝁䄴睙獂䡁䅕䅚灂䝁䄴睚杁䝁䅍睢瑂䝁䄰党祂䝁䅍兡桂䝁䅷䅉獂䝁䄸兙畂䡁䅍䅌杁䝁䅷党桂䡁䅍党穂䍁䅷䅉橂䝁䄸兢瑂䝁䅫䅤瑂䝁䅕杢あ䍁䅁杚桂䝁䅍兡獂䝁䅫䅤灂䝁䅕督獁䍁䅁䅤祂䝁䅅䅚求䍁䅁杚灂䝁䄴兙畂䝁䅍党獁䍁䅁兙畂䝁䅑䅉橂䝁䄸兢瑂䝁䅕杣橂䝁䅫兙獂䍁䅁杣求䝁䅅䅢杁䝁䅕督あ䝁䅅䅤求䍁䅁兙畂䝁䅑䅉桂䡁䅍督求䡁䅑兌楂䝁䅅督求䝁䅑䅉獂䝁䅕杢歂䝁䅫杢湂䑁䅳䅉あ䡁䅉党桂䡁䅍兤祂䡁䅫䅉穂䝁䄸䅢ㅂ䡁䅑兡療䝁䄴督獁䍁䅁督ㅂ䝁䅍䅡杁䝁䅅督杁䡁䅑杣求䝁䅅督ㅂ䡁䅉入杁䝁䄰兙畂䝁䅅睚求䝁䄰党畂䡁䅑䅌杁䝁䅙睢祂䝁䅕兡湂䝁䄴䅉求䡁䅧睙潂䝁䅅杢湂䝁䅕䅌杁䡁䅍䅡療䡁䅉䅤瑁䡁䅑党祂䝁䄰䅉灂䝁䄴杤求䡁䅍䅤灂䝁䄴睚杁䝁䄸䅣あ䝁䅫睢畂䡁䅍䅌杁䝁䅅杢歂䍁䅁兢求䡁䅉睙潂䝁䅅杢あ䍁䅁督求䡁䅉杤灂䝁䅍党穂䑁䅳䅉㍂䝁䄸杣牂䝁䅫杢湂䍁䅁睙桂䡁䅁兡あ䝁䅅䅢杁䝁䄰兙畂䝁䅅睚求䝁䄰党畂䡁䅑䅉穂䝁䄸䅢ㅂ䡁䅑兡療䝁䄴督㝁䍁䅁䅚求䝁䅉䅤杁䝁䅅杢歂䍁䅁党硂䡁䅕兡あ䡁䅫䅉ㅂ䝁䄴䅚求䡁䅉睤祂䝁䅫䅤灂䝁䄴睚杁䝁䅅杢歂䍁䅁䅚灂䡁䅍䅤祂䝁䅫杙ㅂ䡁䅑兡療䝁䄴䅌杁䝁䅅杢歂䍁䅁兢求䡁䅉睚求䡁䅉兌祂䝁䅕䅢桂䡁䅑党歂䍁䅁兙畂䝁䅑䅉療䡁䅑䅡求䡁䅉䅉桂䝁䅑杤灂䡁䅍睢祂䡁䅫䅉穂䝁䅕杣㉂䝁䅫睙求䡁䅍睏杁䝁䅅杢歂䍁䅁杚灂䡁䅧党歂䍁䄰兡畂䝁䅍睢瑂䝁䅕䅉桂䝁䄴䅚杁䝁䅕兣ㅂ䝁䅫䅤㕂䍁䅁杣求䡁䅍党桂䡁䅉睙潂䍁䅷䅉桂䝁䄴䅚杁䝁䅍党祂䡁䅑兙灂䝁䄴䅉瑂䝁䅅杣牂䝁䅕䅤瑁䝁䅉兙穂䝁䅕䅚杁䡁䅍党祂䡁䅙兡橂䝁䅕督畁䍁䅁䅖潂䝁䅕䅉䡂䝁䅷睢楂䝁䅅䅢杁䕁䄰兙祂䝁䅳党あ䡁䅍䅉穂䝁䅕睚瑂䝁䅕杢あ䍁䅁䅣祂䝁䄸杤灂䝁䅑党穂䍁䅁兢桂䡁䅉睡求䡁䅑兌瑂䝁䅅睡灂䝁䄴睚獁䍁䅁杚灂䝁䄴兙畂䝁䅍兡畂䝁䅣䅌杁䡁䅍党橂䡁䅕杣灂䡁䅑兡求䡁䅍䅉橂䝁䅷党桂䡁䅉兡畂䝁䅣䅌杁䡁䅍党あ䡁䅑䅢求䝁䄰党畂䡁䅑䅌杁䝁䅅杢歂䍁䅁睙ㅂ䡁䅍䅤療䝁䅑入杁䡁䅍党祂䡁䅙兡橂䝁䅕督㝁䍁䅁督求䝁䅍兤祂䝁䅫䅤灂䝁䅕督杁䝁䅅杢歂䍁䅁䅚求䡁䅉兡㉂䝁䅅䅤灂䡁䅙党杁䡁䅁杣療䝁䅑兤橂䡁䅑督㝁䍁䅁兙畂䝁䅑䅉祂䝁䅫督牂䍁䅁兢桂䝁䄴兙湂䝁䅕兢求䝁䄴䅤杁䡁䅁杣療䝁䅑兤橂䡁䅑督杁䡁䅕督灂䝁䄴睚杁䝁䅫杢あ䝁䅕杣求䡁䅍䅤杁䡁䅉兙あ䝁䅕䅌杁䝁䅕兣ㅂ䝁䅫䅤㕂䍁䅷䅉橂䡁䅉党歂䝁䅫䅤獁䍁䅁睙ㅂ䡁䅉杣求䝁䄴睙㕂䍁䅁兙畂䝁䅑䅉橂䝁䄸兢瑂䝁䄸䅚灂䡁䅑入杁䝁䅑党祂䝁䅫杤桂䡁䅑兡㉂䝁䅕督獁䍁䅁杚療䡁䅉党灂䝁䅣杢杁䝁䅕䅥橂䝁䅧兙畂䝁䅣党獁䍁䅁杚灂䡁䅧党歂䍁䄰兡畂䝁䅍睢瑂䝁䅕䅌杁䝁䅅杢歂䍁䅁兢療䡁䅉䅤湂䝁䅅睚求䍁䄰杣求䝁䅷兙あ䝁䅕䅚杁䡁䅁杣療䝁䅑兤橂䡁䅑督畁䍁䅁村桂䝁䄴睡杁䝁䄸杚杁䕁䅅兢求䡁䅉兡橂䝁䅅䅉䑂䝁䄸杣睂䝁䄸杣桂䡁䅑兡療䝁䄴䅉㍂䝁䅅督杁䝁䅙睢ㅂ䝁䄴䅚求䝁䅑䅉灂䝁䄴䅉硁䑁䅣䅏ぁ䍁䅁兙畂䝁䅑䅉灂䡁䅍䅉楂䝁䅅督求䝁䅑䅉灂䝁䄴䅉䑂䝁䅧兙祂䝁䅷睢あ䡁䅑党獁䍁䅁杔療䡁䅉䅤潂䍁䅁睑桂䡁䅉睢獂䝁䅫杢桂䍁䄴䅁㡄䅆䅁村䅷䕁䅉兙畂䝁䅳䅉療䝁䅙䅉䥂䝁䅅睤桂䝁䅫兡杁䕁䅍睢祂䡁䅁睢祂䝁䅅䅤灂䝁䄸杢杁䝁䄸䅣求䡁䅉兙あ䝁䅕督杁䝁䅅督杁䡁䅑䅡求䍁䅁杙桂䝁䄴睡杁䝁䅧睢獂䝁䅑兡畂䝁䅣䅉橂䝁䄸兢睂䝁䅅杢㕂䍁䅁杚療䡁䅉䅉䍂䝁䅅杢牂䍁䅁睢浂䍁䅁䅓桂䡁䅣兙灂䝁䅫䅉あ䝁䅧兙あ䍁䅁䅣祂䝁䄸杤灂䝁䅑党穂䍁䅁杤桂䡁䅉兡療䡁䅕督杁䝁䅙兡畂䝁䅅杢橂䝁䅫兙獂䍁䅁䅣祂䝁䄸䅚ㅂ䝁䅍䅤穂䍁䅁兙畂䝁䅑䅉穂䝁䅕杣㉂䝁䅫睙求䡁䅍䅉灂䝁䄴䅉䥂䝁䅅睤桂䝁䅫兡獁䍁䅁睒ㅂ䝁䅅兢獁䍁䅁兙畂䝁䅑䅉療䡁䅑䅡求䡁䅉䅉兂䝁䅅睙灂䝁䅙兡橂䍁䅁兓穂䝁䅷兙畂䝁䅑督畁䍁䅁兓あ䍁䅁睢睂䝁䅕杣桂䡁䅑党穂䍁䅁兡畂䍁䅁䅤潂䡁䅉党求䍁䅁督求䝁䅣兢求䝁䄴䅤穂䑁䅯䅉䑂䝁䄸杢穂䡁䅕兢求䡁䅉䅉䍂䝁䅅杢牂䝁䅫杢湂䍁䅷䅉䑂䝁䄸兢瑂䝁䅕杣橂䝁䅫兙獂䍁䅁村桂䝁䄴睡灂䝁䄴睚獁䍁䅁兙畂䝁䅑䅉啂䡁䅉党桂䡁䅍兤祂䡁䅫䅉桂䝁䄴䅚杁䕁䄸䅤潂䝁䅕杣畁䍁䅁䅖潂䝁䅕䅉䑂䝁䄸杢穂䡁䅕兢求䡁䅉䅉䍂䝁䅅杢牂䝁䅫杢湂䍁䅁督求䝁䅣兢求䝁䄴䅤杁䝁䄸杚浂䝁䅕杣穂䍁䅁睙潂䝁䅕睙牂䝁䅫杢湂䍁䅷䅉穂䝁䅅杤灂䝁䄴睚穂䍁䅷䅉桂䝁䄴䅚杁䡁䅑兡瑂䝁䅕䅉歂䝁䅕䅣療䡁䅍兡あ䍁䅁兙橂䝁䅍睢ㅂ䝁䄴䅤穂䑁䅳䅉祂䝁䅕督灂䝁䅑党畂䡁䅑兡桂䝁䅷䅉瑂䝁䄸杣あ䝁䅣兙湂䝁䅕䅉獂䝁䄸兙畂䡁䅍䅌杁䝁䅧睢瑂䝁䅕䅉求䡁䅅兤灂䡁䅑入杁䝁䅷兡畂䝁䅕督杁䝁䄸杚杁䝁䅍杣求䝁䅑兡あ䍁䅷䅉桂䡁䅕䅤療䝁䄰睢楂䝁䅫䅢求䍁䅁䅢療䝁䅅杢穂䍁䅁兙畂䝁䅑䅉獂䝁䅕兙穂䝁䅕督獁䍁䅁睢㉂䝁䅕杣歂䡁䅉兙浂䡁䅑䅉獂䝁䅫杢求䡁䅍䅉療䝁䅙䅉橂䡁䅉党歂䝁䅫䅤獁䍁䅁兡畂䡁䅍䅤桂䝁䅷䅢瑂䝁䅕杢あ䍁䅁䅢療䝁䅅杢穂䍁䅷䅉穂䝁䄰兙獂䝁䅷䅉楂䡁䅕督灂䝁䄴党穂䡁䅍䅉獂䝁䄸兙畂䡁䅍䅉桂䝁䄴䅚杁䝁䅷党桂䡁䅍党穂䍁䅷䅉桂䝁䄴䅚杁䝁䅍杣求䝁䅑兡あ䍁䅁睙桂䡁䅉䅚穂䑁䅳䅉睂䡁䅉兡㉂䝁䅅䅤求䍁䅁兙畂䝁䅑䅉灂䝁䄴䅤求䡁䅉杢桂䡁䅑兡療䝁䄴兙獂䍁䅁睙獂䝁䅫党畂䡁䅑䅉楂䝁䅅杢牂䝁䅫杢湂䍁䅷䅉灂䝁䄴杤求䡁䅍䅤瑂䝁䅕杢あ䍁䅷䅉橂䡁䅉党歂䝁䅫䅤獁䍁䅁兙畂䝁䅑䅉あ䡁䅉兤穂䡁䅑䅉穂䝁䅕杣㉂䝁䅫睙求䡁䅍䅉あ䝁䄸䅉灂䝁䄴䅚灂䡁䅙兡歂䡁䅕兙獂䡁䅍䅉桂䝁䄴䅚杁䝁䅙兙瑂䝁䅫䅢灂䝁䅕督獁䍁䅁兙穂䍁䅁睤求䝁䅷䅢杁䝁䅅督杁䝁䅧兡湂䝁䅧兌畂䝁䅕䅤瑁䡁䅣睢祂䡁䅑䅡杁䝁䅫杢歂䝁䅫杤灂䝁䅑兤桂䝁䅷督㝁䍁䅁兡畂䡁䅙党穂䡁䅑兢求䝁䄴䅤杁䝁䄰兙畂䝁䅅睚求䝁䄰党畂䡁䅑睏杁䝁䅫杢穂䡁䅑兡あ䡁䅕䅤灂䝁䄸杢桂䝁䅷䅉灂䝁䄴杤求䡁䅍䅤瑂䝁䅕杢あ䍁䅁兙歂䡁䅙兡穂䝁䄸杣㕂䍁䅁督求䡁䅉杤灂䝁䅍党穂䍁䅁䅤療䍁䅁睙療䡁䅉䅣療䡁䅉兙あ䝁䅫睢畂䡁䅍䅌杁䝁䅣睢㉂䝁䅕杣畂䝁䄰党畂䡁䅑䅉求䝁䄴䅤灂䡁䅑兡求䡁䅍䅌杁䝁䅅杢歂䍁䅁杚療䡁䅕杢歂䝁䅅䅤灂䝁䄸杢穂䑁䅳䅉桂䝁䄴䅚杁䝁䅉杣療䝁䅳党祂䝁䅅睚求䍁䅁睢浂䝁䅙党祂䝁䅫杢湂䡁䅍䅌杁䝁䅫杢橂䝁䅷兤歂䝁䅫杢湂䍁䅁党硂䡁䅕兡あ䝁䅫党穂䍁䅷䅉瑂䡁䅕䅤ㅂ䝁䅅䅢杁䝁䅙兤畂䝁䅑督獁䍁䅁䅢灂䝁䅙党杁䝁䅫杢穂䡁䅕杣桂䝁䄴睙求䍁䅷䅉桂䝁䄴䅚杁䝁䅅杢畂䡁䅕兡あ䡁䅫䅉睂䡁䅉睢歂䡁䅕睙あ䡁䅍杌杁䙁䅑䅡求䍁䅁睑療䝁䄰兢求䡁䅉睙灂䝁䅅䅢杁䕁䅉兙畂䝁䅳兡畂䝁䅣䅉穂䝁䅕睚瑂䝁䅕杢あ䍁䅁䅣祂䝁䄸杤灂䝁䅑党穂䍁䅁睙療䡁䅉䅣療䡁䅉兙あ䝁䅕䅉楂䝁䅅杢牂䝁䅫杢湂䍁䅷䅉橂䝁䄸兢瑂䝁䅕杣橂䝁䅫兙獂䍁䅁杣求䝁䅅䅢杁䝁䅕督あ䝁䅅䅤求䍁䅁䅢療䝁䅅杢穂䍁䅷䅉橂䝁䄸兢瑂䝁䅕杣橂䝁䅫兙獂䍁䅁䅢求䝁䅅督求䍁䅁杚灂䝁䄴兙畂䝁䅍兡畂䝁䅣䅌杁䝁䅅兤あ䝁䄸䅉歂䝁䅕兙獂䝁䅕杣杁䝁䅙兡畂䝁䅅杢橂䝁䅫杢湂䍁䅷䅉桂䝁䄴䅚杁䝁䅑党睂䝁䄸督灂䡁䅑䅉睂䡁䅉睢歂䡁䅕睙あ䡁䅍杌杁䙁䅑䅡灂䡁䅍䅉穂䝁䅕睚瑂䝁䅕杢あ䍁䅁兙獂䡁䅍睢杁䝁䄸杚浂䝁䅕杣穂䍁䅁睙療䝁䄰兢求䡁䅉睙灂䝁䅅䅢杁䝁䅷党畂䝁䅑兡畂䝁䅣䅉桂䝁䄴䅚杁䝁䅑党睂䝁䄸督灂䡁䅑䅉睂䡁䅉睢歂䡁䅕睙あ䡁䅍䅉あ䝁䄸䅉瑂䝁䅫䅚歂䝁䅷党瑁䝁䄰兙祂䝁䅳党あ䍁䅁兙畂䝁䅑䅉獂䝁䅅杣湂䝁䅕䅉橂䝁䄸兢睂䝁䅅杢灂䝁䅕督獁䍁䅁兙畂䝁䅑䅉湂䝁䄸杤求䡁䅉杢瑂䝁䅕杢あ䍁䅁党畂䡁䅑兡あ䝁䅫党穂䑁䅳䅉橂䝁䄸兢瑂䝁䅕杣橂䝁䅫兙獂䍁䅁杣求䝁䅅䅢杁䝁䅕督あ䝁䅅䅤求䍁䅁兢療䡁䅉䅤湂䝁䅅睚求䡁䅍䅉あ䝁䄸䅉灂䝁䄴杤求䡁䅍䅤療䡁䅉督獁䍁䅁䅚求䡁䅙党獂䝁䄸䅣求䡁䅉督獁䍁䅁兙畂䝁䅑䅉楂䡁䅕兡獂䝁䅑党祂䡁䅍睏杁䝁䅅杢歂䍁䅁兡畂䡁䅑党祂䝁䄴兙あ䝁䅫睢畂䝁䅅䅢杁䝁䅉兙畂䝁䅳兡畂䝁䅣䅉桂䝁䄴䅚杁䝁䄰党祂䝁䅍䅡桂䝁䄴䅤杁䡁䅍党祂䡁䅙兡橂䝁䅕督畁䍁䅁䅖潂䝁䅕䅉啂䡁䅉党桂䡁䅍兤祂䡁䅫䅉桂䝁䄴䅚杁䕁䄸䅤潂䝁䅕杣杁䡁䅍党湂䝁䄰党畂䡁䅑䅉睂䡁䅉睢㉂䝁䅫䅚求䡁䅍䅉橂䝁䄸杣睂䝁䄸杣桂䡁䅑党杁䝁䅅督穂䝁䅕䅤杁䝁䅅杢歂䍁䅁䅢灂䝁䅅杙灂䝁䅷兡あ䡁䅫䅉瑂䝁䅅杢桂䝁䅣党瑂䝁䅕杢あ䍁䅁督求䡁䅉杤灂䝁䅍党穂䍁䅷䅉灂䝁䄴睙獂䡁䅕䅚灂䝁䄴睚杁䝁䅫杢あ䝁䅕杣求䡁䅍䅤杁䡁䅉兙あ䝁䅕䅉祂䝁䅫督牂䍁䅁兢桂䝁䄴兙湂䝁䅕兢求䝁䄴䅤杁䝁䅅杢歂䍁䅁杚療䡁䅉党灂䝁䅣杢杁䝁䅕䅥橂䝁䅧兙畂䝁䅣党杁䡁䅍党祂䡁䅙兡橂䝁䅕督畁䍁䅁村桂䝁䄴睡杁䝁䄸杚杁䕁䅧兙㍂䝁䅅兡灂䍁䅁睑療䡁䅉䅣療䡁䅉兙あ䝁䅫睢畂䍁䅁睤桂䡁䅍䅉浂䝁䄸兤畂䝁䅑党歂䍁䅁兡畂䍁䅁免㑁䑁䅫睎杁䝁䅅杢歂䍁䅁兡穂䍁䅁䅡求䝁䅅䅚硂䡁䅕兙祂䡁䅑党祂䝁䅕䅚杁䝁䅫杢杁䕁䅧睢畂䝁䄸䅢ㅂ䝁䅷兤獁䍁䅁䅓桂䡁䅣兙灂䝁䅫杌䅁偁唴䅁慁权䅁村桂䝁䄴睡噂䝁䄴兡あ䝁䅕䅚獁䍁䅁兓畂䝁䅍杌杁䝁䄸䅣求䡁䅉兙あ䝁䅕督杁䝁䅅督杁䡁䅑䅡求䍁䅁杙桂䝁䄴睡杁䝁䅧睢獂䝁䅑兡畂䝁䅣䅉橂䝁䄸兢睂䝁䅅杢㕂䍁䅁杚療䡁䅉䅉䍂䝁䅅杢牂䙁䅕杢灂䡁䅑党歂䍁䅷䅉桂䍁䅁杢桂䡁䅑兡療䝁䄴兙獂䍁䅁杙桂䝁䄴睡灂䝁䄴睚杁䝁䅅督穂䝁䄸睙灂䝁䅅䅤灂䝁䄸杢杁䡁䅑䅡桂䡁䅑䅉睂䡁䅉睢㉂䝁䅫䅚求䡁䅍䅉桂䍁䅁杣桂䝁䄴睚求䍁䅁睢浂䍁䅁杙桂䝁䄴睡灂䝁䄴睚杁䡁䅍党祂䡁䅙兡橂䝁䅕督杁䝁䅫杢杁䡁䅑䅡求䍁䅁兖畂䝁䅫䅤求䝁䅑䅉呂䡁䅑兙あ䝁䅕督畁䍁䅁䅖潂䝁䅕䅉橂䝁䄸兢睂䝁䅅杢㕂䍁䅁睢浂䝁䅙党祂䡁䅍䅉歂䝁䅕䅣療䡁䅍兡あ䍁䅁䅣祂䝁䄸䅚ㅂ䝁䅍䅤穂䍁䅷䅉穂䡁䅕睙潂䍁䅁兙穂䍁䅁睙潂䝁䅕睙牂䝁䅫杢湂䍁䅷䅉瑂䝁䄸杢求䡁䅫䅉瑂䝁䅅杣牂䝁䅕䅤杁䝁䅑党睂䝁䄸督灂䡁䅑䅌杁䝁䅅杢歂䍁䅁督桂䡁䅙兡畂䝁䅣督杁䝁䅅睙橂䝁䄸兤畂䡁䅑督㝁䍁䅁睙求䡁䅉䅤灂䝁䅙兡橂䝁䅅䅤求䡁䅍䅉療䝁䅙䅉歂䝁䅕䅣療䡁䅍兡あ䑁䅳䅉桂䝁䄴䅚杁䡁䅑杣求䝁䅅督ㅂ䡁䅉入獁䍁䅁睙療䝁䄰兢求䡁䅉睙灂䝁䅅䅢杁䡁䅁兙㕂䝁䄰党畂䡁䅑䅌杁䝁䅅杢歂䍁䅁睙桂䡁䅍䅡杁䝁䄰兙畂䝁䅅睚求䝁䄰党畂䡁䅑䅉穂䝁䅕杣㉂䝁䅫睙求䡁䅍杌杁䕁䅫䅤穂䍁䅁䅢療䝁䅅杢穂䍁䅁䅣療䡁䅉䅤浂䝁䄸䅢灂䝁䄸䅉灂䝁䄴睙獂䡁䅕䅚求䡁䅍䅉橂䝁䄸兢瑂䝁䅕杣橂䝁䅫兙獂䍁䅁䅢療䝁䅅杢穂䍁䅷䅉灂䝁䄴睙獂䡁䅕䅚灂䝁䄴睚杁䝁䅕兣ㅂ䝁䅫䅣瑂䝁䅕杢あ䍁䅁䅢療䝁䅅杢穂䍁䅷䅉穂䝁䅕睙ㅂ䡁䅉党歂䍁䅁兙畂䝁䅑䅉ㅂ䝁䄴督求䝁䅍兤祂䝁䅕䅚杁䝁䅷兡畂䝁䅕督杁䝁䄸杚杁䝁䅍杣求䝁䅑兡あ䍁䅷䅉浂䝁䄸杣瑂䡁䅕䅢桂䍁䄰杙桂䡁䅍党歂䍁䅁䅢灂䝁䄴党穂䍁䅁睢浂䍁䅁睙祂䝁䅕䅚灂䡁䅑䅌杁䝁䄸睤畂䝁䅕杣瑁䝁䄸睙橂䡁䅕䅣灂䝁䅕䅚杁䝁䅍睢瑂䝁䄰党祂䝁䅍兡桂䝁䅷䅉祂䝁䅕兙獂䍁䅁党穂䡁䅑兙あ䝁䅕䅉あ䝁䅕杣瑂䍁䅁䅢療䝁䅅杢穂䍁䅁兙畂䝁䅑䅉獂䝁䅫杢求䡁䅍䅉療䝁䅙䅉橂䡁䅉党歂䝁䅫䅤獁䍁䅁兢療䡁䅉䅤湂䝁䅅睚求䍁䅁睤桂䡁䅉党潂䝁䄸兤穂䝁䅕䅉獂䝁䅫杢求䡁䅍䅌杁䡁䅍兤楂䡁䅍睙祂䝁䅫䅣あ䝁䅫睢畂䍁䅁杚灂䝁䄴兙畂䝁䅍党杁䝁䅙兙橂䝁䅫䅢灂䡁䅑兡求䡁䅍䅌杁䝁䅷党あ䡁䅑党祂䡁䅍䅉療䝁䅙䅉橂䡁䅉党歂䝁䅫䅤獁䍁䅁睙療䝁䄰兢求䡁䅉睙灂䝁䅅䅢杁䝁䅍杣求䝁䅑兡あ䍁䅁睙桂䡁䅉䅚穂䍁䅷䅉穂䝁䄰兙獂䝁䅷䅉楂䡁䅕督灂䝁䄴党穂䡁䅍䅉桂䝁䅑兢灂䝁䄴兡穂䡁䅑杣桂䡁䅑兡療䝁䄴䅉桂䝁䄴䅚杁䙁䅕杌呂䍁䄴䅉歂䝁䅕䅣桂䡁䅉䅤瑂䝁䅕杢あ䍁䅁睢浂䍁䅁兙湂䡁䅉兡橂䡁䅕䅢あ䡁䅕杣求䍁䅁䅣祂䝁䄸䅚ㅂ䝁䅍䅤杁䝁䄸杚浂䝁䅕杣灂䝁䄴睚穂䍁䅷䅉求䡁䅧䅣療䡁䅉䅤瑁䝁䅫兢睂䝁䄸杣あ䍁䅁杙桂䝁䄴睡杁䝁䅙兡畂䝁䅅杢橂䝁䅫杢湂䍁䅁䅣祂䝁䄸䅚ㅂ䝁䅍䅤穂䍁䅷䅉あ䡁䅉兙歂䝁䅕䅉浂䝁䅫杢桂䝁䄴睙求䍁䅷䅉桂䝁䄴䅚杁䝁䅉兤穂䝁䅫杢求䡁䅍督杁䝁䅅睙硂䡁䅕兡穂䝁䅫䅤灂䝁䄸杢杁䝁䅙兡畂䝁䅅杢橂䝁䅕䅉橂䡁䅉党歂䝁䅫䅤杁䝁䅙兙橂䝁䅫䅢灂䡁䅑兡求䡁䅍睏杁䝁䅍睢瑂䝁䄰党祂䝁䅍兡桂䝁䅷䅉祂䝁䅕兙獂䍁䅁党穂䡁䅑兙あ䝁䅕䅉獂䝁䄸兙畂䡁䅍睏杁䡁䅉党穂䝁䅫䅚求䝁䄴䅤灂䝁䅅䅢杁䝁䄰睢祂䡁䅑睚桂䝁䅣党穂䑁䅳䅉桂䝁䄴䅚杁䝁䄸䅤潂䝁䅕杣杁䝁䅍睢畂䡁䅍兤瑂䝁䅕杣杁䝁䅷睢桂䝁䄴督畁䍁䅁䅖潂䝁䅕䅉橂䝁䄸兢睂䝁䅅杢㕂䍁䅁睢浂䝁䅙党祂䡁䅍䅉療䝁䄴䅢灂䝁䄴党獁䍁䅁兢療䝁䅉兡獂䝁䅕䅌杁䝁䅅杢歂䍁䅁䅤求䝁䅷党睂䝁䅧睢畂䝁䅕䅉楂䝁䅅杢牂䝁䅫杢湂䍁䅁督求䡁䅉杤灂䝁䅍党穂䍁䄴䅉䩂䡁䅑䅉療䡁䅁党祂䝁䅅䅤求䡁䅍䅉あ䝁䅧杣療䡁䅕睚潂䍁䅁兙杁䝁䄴党あ䡁䅣睢祂䝁䅳䅉療䝁䅙䅉楂䝁䅅杢牂䝁䅫杢湂䍁䅁睙求䝁䄴䅤求䡁䅉督杁䝁䅷睢橂䝁䅅䅤求䝁䅑䅉灂䝁䄴䅉䝂䝁䅷睢祂䝁䅫䅚桂䍁䅁睙療䡁䅕杢あ䝁䅫党穂䍁䅁兙畂䝁䅑䅉あ䝁䅧党杁䕁䄴党㍂䍁䅁兗療䡁䅉睡杁䝁䄰党あ䡁䅉睢睂䝁䄸䅢灂䡁䅑兙畂䍁䅁兙祂䝁䅕兙獁䍁䅁兙穂䍁䅁睤求䝁䅷䅢杁䝁䅅督杁䕁䅑兙獂䝁䅷兙穂䍁䅷䅉啂䝁䅕䅥桂䡁䅍杌杁䙁䅑䅡求䍁䅁睙療䝁䄰䅣桂䝁䄴入杁䡁䅣兙穂䍁䅁杚療䡁䅉兢求䡁䅉䅢㕂䍁䅁睡畂䝁䄸睤畂䍁䅁兙穂䍁䅁村噂䍁䅁杒灂䝁䄴兙畂䝁䅍兡桂䝁䅷䅉䑂䝁䄸杣睂䝁䄸杣桂䡁䅑兡療䝁䄴杌杁䕁䅉兙畂䝁䅳兖畂䝁䅫䅤求䝁䅑䅌杁䕁䅫杢橂䍁䄴䅉㍂䝁䅅督杁䝁䅫杢橂䝁䄸杣睂䝁䄸杣桂䡁䅑党歂䍁䅁兡畂䍁䅁杍睁䑁䅁兏杁䝁䅅杢歂䍁䅁兡穂䍁䅁䅡求䝁䅅䅚硂䡁䅕兙祂䡁䅑党祂䝁䅕䅚杁䝁䅫杢杁䕁䄰兡桂䝁䄰兡杁䕁䅷兙牂䝁䅕督獁䍁䅁杒獂䝁䄸杣灂䝁䅑兙畁䅁䅁砸䅍䅁䅷䅁䍂䝁䅅杢牂䡁䅍䅁楂杂䅁杳䅫䕁䅉兙畂䝁䄴党祂䍁䅁睑療䡁䅉䅣療䡁䅉兙あ䝁䅫睢畂䍁䅁睢睂䝁䅕杣桂䡁䅑党穂䍁䅁兙穂䍁䅁䅤潂䝁䅕䅉楂䝁䅅杢牂䍁䅁䅡療䝁䅷䅚灂䝁䄴睚杁䝁䅍睢瑂䡁䅁兙畂䡁䅫䅉浂䝁䄸杣杁䕁䅉兙畂䝁䄴党祂䍁䅁村桂䝁䄴睡杁䡁䅑䅡桂䡁䅑䅉求䝁䄴睚桂䝁䅣党穂䍁䅁兡畂䍁䅁䅤潂䝁䅕䅉睂䡁䅉睢㉂䝁䅫督灂䝁䄸杢杁䝁䄸杚杁䝁䅍睢瑂䝁䄰党祂䝁䅍兡桂䝁䅷䅉楂䝁䅅杢牂䝁䅫杢湂䍁䅁兙畂䝁䅑䅉浂䝁䅫杢桂䝁䄴睙灂䝁䅅䅢杁䡁䅁杣療䝁䅑兤橂䡁䅑督杁䝁䅅杢歂䍁䅁督求䡁䅉杤灂䝁䅍党穂䍁䅁䅤療䍁䅁兡畂䝁䅑兡㉂䝁䅫䅚ㅂ䝁䅅䅢穂䍁䅷䅉楂䡁䅕督灂䝁䄴党穂䡁䅍党穂䍁䅷䅉桂䝁䄴䅚杁䡁䅁兤楂䝁䅷兡橂䍁䅁督求䝁䅍䅤療䡁䅉䅉求䝁䄴䅤灂䡁䅑兡求䡁䅍䅉灂䝁䄴䅉あ䝁䅧党杁䙁䅕杢灂䡁䅑党歂䍁䅁睕あ䝁䅅䅤求䡁䅍杌杁䕁䅫䅤杁䝁䅅睙橂䝁䅕䅣あ䡁䅍䅉㉂䝁䅅杣灂䝁䄸兤穂䍁䅁䅚求䡁䅁睢穂䝁䅫䅤杁䝁䅫杢穂䡁䅑杣ㅂ䝁䄰党畂䡁䅑督獁䍁䅁兡畂䝁䅍䅢ㅂ䝁䅑兡畂䝁䅣䅉灂䝁䄴䅤求䡁䅉党穂䡁䅑兌楂䝁䅕兙祂䝁䅫杢湂䍁䅁兙畂䝁䅑䅉畂䝁䄸杢瑁䝁䅫杢あ䝁䅕杣求䡁䅍䅤瑁䝁䅉党桂䡁䅉兡畂䝁䅣䅉橂䝁䅧党橂䝁䅳兡畂䝁䅣䅉桂䝁䅍睙療䡁䅕杢あ䡁䅍䅌杁䝁䄰睢畂䝁䅕入杁䝁䄰兙祂䝁䅳党あ䍁䅁䅚求䡁䅁睢穂䝁䅫䅤杁䝁䅅睙橂䝁䄸兤畂䡁䅑督獁䍁䅁杣求䝁䅣兤獂䝁䅅杣杁䡁䅍兙㉂䝁䅫杢湂䡁䅍䅉桂䝁䅍睙療䡁䅕杢あ䡁䅍䅌杁䝁䅅杢歂䍁䅁睙求䡁䅉䅤灂䝁䅙兡橂䝁䅅䅤求䡁䅍䅉療䝁䅙䅉歂䝁䅕䅣療䡁䅍兡あ䍁䅷䅉桂䡁䅍䅉㍂䝁䅕䅢獂䍁䅁兙穂䍁䅁䅤祂䝁䅕兙穂䡁䅕杣㕂䍁䅁兢桂䝁䄴兙湂䝁䅕兢求䝁䄴䅤杁䡁䅍党祂䡁䅙兡橂䝁䅕督杁䝁䅅杢歂䍁䅁杣求䡁䅑兡祂䝁䅕兢求䝁䄴䅤杁䡁䅍兙㉂䝁䅫杢湂䡁䅍䅉睂䝁䅷兙畂䡁䅍杌杁䙁䅑䅡求䍁䅁睙療䝁䄰䅣桂䝁䄴入杁䝁䅅䅢穂䝁䄸䅉睂䡁䅉睢㉂䝁䅫䅚求䡁䅍䅉橂䝁䄸兢瑂䝁䅕杣橂䝁䅫兙獂䍁䅁杣求䝁䅅䅢杁䝁䅕督あ䝁䅅䅤求䍁䅁䅢療䝁䅅杢穂䍁䅷䅉灂䝁䄴睙獂䡁䅕䅚灂䝁䄴睚杁䝁䄸睤畂䝁䅕杣瑁䝁䄸睙橂䡁䅕䅣灂䝁䅕䅚獁䍁䅁兡畂䡁䅙党穂䡁䅑兢求䝁䄴䅤杁䡁䅁杣療䡁䅁党祂䡁䅑兡求䡁䅍䅌杁䝁䅅杢歂䍁䅁兢ㅂ䝁䅷䅤灂䝁䅙兙瑂䝁䅫䅢㕂䍁䅁杣求䡁䅍兡歂䝁䅕杢あ䝁䅫兙獂䍁䅁杣求䝁䅅䅢杁䝁䅕督あ䝁䅅䅤求䍁䅁䅢療䝁䅅杢穂䑁䅳䅉橂䝁䄸杢穂䡁䅑杣ㅂ䝁䅍䅤灂䝁䄸杢獁䍁䅁䅢桂䝁䄴䅚獁䍁䅁兙畂䝁䅑䅉獂䝁䅅杢歂䍁䅁䅚求䡁䅙党獂䝁䄸䅣瑂䝁䅕杢あ䍁䅁䅢療䝁䅅杢穂䑁䅳䅉療䝁䄴党瑁䍁䅁䅤療䍁䅁杚療䡁䅕杣瑁䝁䅙兙瑂䝁䅫䅢㕂䍁䅁杣求䡁䅍兡歂䝁䅕杢あ䝁䅫兙獂䍁䅁杣求䝁䅅䅢杁䝁䅕督あ䝁䅅䅤求䍁䅁䅢求䝁䄴䅚灂䝁䄴睚㝁䍁䅁睙療䝁䄰兢求䡁䅉睙灂䝁䅅䅢杁䝁䅉兤穂䝁䅫杢求䡁䅍督杁䝁䅷睢桂䝁䄴督㝁䍁䅁兙湂䡁䅉兡橂䡁䅕䅢あ䡁䅕杣桂䝁䅷䅉獂䝁䄸兙畂䡁䅍睏杁䝁䅍睢畂䡁䅍兤瑂䝁䅕杣杁䝁䅅杢歂䍁䅁睢あ䝁䅧党祂䍁䅁䅢療䝁䅅杢穂䍁䅷䅉穂䡁䅕睙潂䍁䅁兙穂䍁䅁䅡療䝁䄰党杁䝁䅕兣ㅂ䝁䅫䅤㕂䍁䅁䅢灂䝁䄴党穂䍁䅁睢浂䍁䅁睙祂䝁䅕䅚灂䡁䅑䅌杁䝁䅅兤あ䝁䄸兢療䝁䅉兡獂䝁䅕䅌杁䝁䅅杢歂䍁䅁杙療䝁䅅䅤杁䝁䅅杢歂䍁䅁杣求䝁䅍杣求䝁䅅䅤灂䝁䄸杢桂䝁䅷䅉㉂䝁䅕䅡灂䝁䅍䅢求䍁䅁䅢療䝁䅅杢穂䍁䅷䅉桂䡁䅍䅉㍂䝁䅕䅢獂䍁䅁兙穂䍁䅁䅢療䝁䅅杢穂䍁䅁督求䝁䅍兤祂䝁䅕䅚杁䝁䅉入杁䝁䅑党睂䝁䄸督灂䡁䅑䅉桂䝁䅍睙療䡁䅕杢あ䡁䅍睏杁䝁䅅杢歂䍁䅁督瑂䝁䅅䅢獂䍁䅁杙ㅂ䡁䅍兡畂䝁䅕督穂䍁䅁兙歂䝁䄰兡畂䝁䅫督あ䡁䅉兙あ䝁䅫睢畂䍁䅁䅢療䝁䅅杢穂䍁䄴䅉䩂䝁䄴䅉桂䝁䅑䅚灂䡁䅑兡療䝁䄴䅌杁䝁䅫䅤杁䡁䅁杣療䡁䅙兡歂䝁䅕督杁䝁䅕䅢求䝁䅍䅤祂䝁䄸杢灂䝁䅍䅉桂䝁䄴䅚杁䝁䅑兡湂䝁䅫䅤桂䝁䅷䅉楂䝁䅅杢牂䝁䅫杢湂䍁䅁督求䡁䅉杤灂䝁䅍党穂䍁䅁睙療䝁䄰䅣祂䝁䅫督灂䝁䄴睚杁䝁䅑党楂䝁䅫䅤杁䝁䅍兙祂䝁䅑督杁䝁䅅杢歂䍁䅁兑啂䕁䄰督獁䍁䅁兡畂䡁䅑党祂䝁䄴党あ䍁䅁杙桂䝁䄴睡灂䝁䄴睚獁䍁䅁杣求䝁䄰睢あ䝁䅕䅉歂䝁䅕䅣療䡁䅍兡あ䍁䅷䅉桂䝁䄴䅚杁䝁䄰睢楂䝁䅫䅢求䍁䅁杙桂䝁䄴睡灂䝁䄴睚杁䡁䅍党祂䡁䅙兡橂䝁䅕督畁䍁䅁䅖潂䝁䅕䅉橂䝁䄸兢睂䝁䅅杢㕂䍁䅁睤桂䡁䅍䅉浂䝁䄸兤畂䝁䅑党歂䍁䅁兡畂䍁䅁免㑁䑁䅫䅍杁䝁䅅杢歂䍁䅁兡穂䍁䅁杙桂䡁䅍党歂䍁䅁兡畂䍁䅁睖桂䝁䅷䅢桂䍁䅁睖桂䝁䅷䅢桂䍁䅷䅉塂䝁䅅督潂䝁䅫杢湂䡁䅑睢畂䍁䄴䅁䵂䅆䅁杲䅑䕁䅉兙あ䝁䅧䅉流䍁䅁村療䝁䅑入杁䙁䅣睢祂䝁䅳督獁䍁䅁兓畂䝁䅍杌杁䝁䄸䅣求䡁䅉兙あ䝁䅕督杁䝁䅅䅉穂䡁䅁党橂䝁䅫兙獂䡁䅑入杁䡁䅉党あ䝁䅅兡獂䝁䅕杣杁䝁䄸杚杁䝁䅧睢瑂䝁䅕䅉浂䡁䅉兙湂䡁䅉兙畂䝁䅍党獁䍁䅁杙療䝁䅑入杁䝁䅍兙祂䝁䅕䅌杁䝁䅅杢歂䍁䅁督療䝁䅅䅣穂䍁䅁兙畂䝁䅑䅉穂䝁䅅杢灂䡁䅑兡㙂䝁䅕杣杁䡁䅁杣療䝁䅑兤橂䡁䅑督畁䍁䅁兓あ䍁䅁督求䝁䅷䅢穂䍁䅁兡あ䡁䅍䅉睂䡁䅉睢歂䡁䅕睙あ䡁䅍䅉ㅂ䝁䄴䅚求䡁䅉䅉あ䝁䅧党杁䕁䅉兙あ䝁䅧䅉流䍁䅁村療䝁䅑入杁䙁䅣睢祂䝁䅳督獁䍁䅁睖潂䝁䅫䅤求䍁䅁村桂䡁䅉杢獁䍁䅁兙畂䝁䅑䅉療䡁䅑䅡求䡁䅉䅉楂䡁䅉兙畂䝁䅑䅉畂䝁䅅兢求䡁䅍䅉あ䝁䅧杣療䡁䅕睚潂䍁䅁杣求䡁䅑兙灂䝁䅷䅉穂䡁䅑睢祂䝁䅕督杁䝁䅅杢歂䍁䅁党瑁䝁䅍睢瑂䝁䄰党祂䝁䅍党杁䡁䅍兡あ䝁䅕督杁䝁䅷睢橂䝁䅅䅤求䝁䅑䅉灂䝁䄴䅉あ䝁䅧党杁䙁䅕杢灂䡁䅑党歂䍁䅁睕あ䝁䅅䅤求䡁䅍䅉桂䝁䄴䅚杁䕁䅍兙畂䝁䅅䅚桂䍁䅷䅉桂䡁䅍䅉㍂䝁䅕䅢獂䍁䅁兙穂䍁䅁䅤潂䡁䅉睢ㅂ䝁䅣䅡杁䝁䅫杢あ䝁䅕杣畂䝁䅅䅤灂䝁䄸杢桂䝁䅷䅉穂䡁䅑睢祂䝁䅕督杁䝁䄸䅣求䡁䅉兙あ䝁䅕䅚杁䝁䅉入杁䡁䅁兙祂䡁䅑杢求䡁䅉督杁䡁䅕杢歂䝁䅕杣杁䝁䅙杣桂䝁䄴睙潂䝁䅫督求䍁䅷䅉獂䝁䅫睙求䝁䄴督求䍁䅷䅉桂䝁䄴䅚杁䡁䅣䅡療䝁䅷党穂䝁䅅䅢求䍁䅁兙祂䡁䅉兙畂䝁䅣党瑂䝁䅕杢あ䡁䅍杌杁䙁䅑䅡求䍁䅁睙療䝁䄰䅣桂䝁䄴入杁䡁䅣兙穂䍁䅁杚療䡁䅉兢求䡁䅉䅢㕂䍁䅁睡畂䝁䄸睤畂䍁䅁兙穂䍁䅁䅔杁䕁䅉杣桂䝁䄴䅚穂䍁䅷䅉䩂䝁䄴睙畁䍁䅁兙畂䝁䅑䅉橂䝁䅧兙畂䝁䅣党歂䍁䅁兡あ䡁䅍䅉畂䝁䅅兢求䍁䅁䅤療䍁䅁村桂䡁䅑䅡杁䍁䅙䅉䍂䝁䄸䅚㕂䍁䅁睖療䡁䅉睡穂䍁䅷䅉䩂䝁䄴睙畁䍁䅁兡畂䍁䅁兑ㅂ䝁䅣兤穂䡁䅑䅉祁䑁䅁杍硁䍁䄴䅉䍂䝁䅅䅤潂䍁䅁杊杁䕁䅉睢歂䡁䅫䅉塂䝁䄸杣牂䡁䅍䅌杁䕁䅫杢橂䍁䄴䅉㍂䝁䅅督杁䝁䅙睢ㅂ䝁䄴䅚求䝁䅑䅉灂䝁䄴䅉硁䑁䅫李穁䍁䅁兙畂䝁䅑䅉灂䡁䅍䅉潂䝁䅕兙歂䡁䅅兤桂䡁䅉䅤求䡁䅉党歂䍁䅁兡畂䍁䅁睑療䝁䅷兤瑂䝁䅉兤穂䍁䅷䅉偂䝁䅧兡療䍁䄴䅁噃䅆䅁杓䅁䕁䅉兙あ䡁䅑党祂䡁䅫䅉䙂䝁䄴党祂䝁䅣入杁䙁䅍䅤療䡁䅉兙湂䝁䅕䅉呂䡁䅫督あ䝁䅕兢杁䍁䅧村䙂䙁䅍睕灁䅁䅁硖䅉䅁伴䅁䍂䝁䅅䅥あ䝁䅕杣杁䕁䅫杢あ䝁䅕杣畂䝁䅅䅤灂䝁䄸杢桂䝁䅷䅉䩂䝁䄴睙畁䍁䅷䅉あ䝁䅧杣療䡁䅕睚潂䍁䅁兡あ䡁䅍䅉穂䡁䅕杙穂䝁䅫䅚灂䝁䅅杣灂䝁䅕督獁䍁䅁䅚求䡁䅙党獂䝁䄸䅣穂䍁䅁兙畂䝁䅑䅉睂䡁䅉睢㉂䝁䅫䅚求䡁䅍䅉桂䍁䅁䅣療䡁䅉䅤浂䝁䄸䅢灂䝁䄸䅉療䝁䅙䅉潂䝁䅕兙獂䡁䅑䅡橂䝁䅅杣求䍁䅁䅣祂䝁䄸䅚ㅂ䝁䅍䅤穂䍁䅁睤療䡁䅉䅢歂䡁䅣兡歂䝁䅕杌杁䙁䅑䅡求䍁䅁睙療䝁䄰䅣桂䝁䄴入杁䝁䄸䅣求䡁䅉兙あ䝁䅕督杁䡁䅑䅡祂䝁䄸兤湂䝁䅧䅉浂䝁䄸兤祂䍁䅁督求䝁䅣兢求䝁䄴䅤穂䑁䅯䅉乂䝁䅕䅚灂䝁䅍兙獂䍁䅁䅕祂䝁䄸䅚ㅂ䝁䅍䅤穂䍁䅁兙畂䝁䅑䅉啂䝁䅧党祂䝁䅅䅣灂䝁䅕督獁䍁䅁䅓求䝁䅅䅢あ䝁䅧睙桂䡁䅉党杁䙁䅍入穂䡁䅑党瑂䡁䅍䅉桂䝁䄴䅚杁䙁䅑党橂䝁䅧杢療䝁䅷睢湂䝁䅫党穂䍁䅷䅉兂䝁䅧兙祂䝁䄰兙橂䝁䅕兤あ䝁䅫睙桂䝁䅷督獁䍁䅁兙畂䝁䅑䅉䱂䝁䅫䅚畂䝁䅕入杁䕁䅍兙祂䝁䅕杌杁䙁䅑䅡求䍁䅁睙療䝁䄰䅣桂䝁䄴入杁䝁䄸杚浂䝁䅕杣穂䍁䅁督あ䝁䅕杣灂䝁䅷党杁䝁䅫杢あ䡁䅉兙㉂䝁䅕杢療䡁䅕督杁䍁䅧兓坂䍁䅫䅉穂</t>
  </si>
  <si>
    <t>䝁䄸䅢ㅂ䡁䅑兡療䝁䄴督㝁䍁䅁兡畂䝁䅙兤穂䝁䅫睢畂䍁䅁督㕂䡁䅍䅤求䝁䄰督杁䝁䅅杢歂䍁䅁䅚求䡁䅙兡橂䝁䅕督㝁䍁䅁䅣桂䡁䅉党畂䡁䅑党祂䝁䅅䅢杁䝁䄴兤あ䡁䅉兡あ䝁䅫睢畂䍁䅁䅤潂䝁䅕杣桂䡁䅁兡求䡁䅍睏杁䝁䅣党畂䝁䅕杣灂䝁䅍䅉灂䝁䄴条求䝁䅍䅤桂䝁䅉䅢求䍁䅁䅣潂䝁䅅杣瑂䝁䅅睙求䡁䅕䅤灂䝁䅍兙獂䡁䅍睏杁䡁䅍兤祂䝁䅣兡橂䝁䅅䅢杁䝁䅧党瑂䝁䄸督あ䝁䅅䅤杁䝁䅅杢歂䍁䅁督求䝁䅅䅢桂䝁䄴䅤杁䡁䅁杣療䝁䅑兤橂䡁䅑督獁䍁䅁兙歂䡁䅙兙畂䝁䅍党歂䍁䅁督ㅂ䡁䅉睚灂䝁䅍兙獂䍁䅁党硂䡁䅕兡睂䝁䄰党畂䡁䅑睏杁䡁䅍兢桂䡁䅉䅤杁䝁䅉党歂䍁䅁督㕂䡁䅍䅤求䝁䄰督㝁䍁䅁䅣桂䡁䅑兡求䝁䄴䅤杁䝁䄰睢畂䝁䅫䅤療䡁䅉兡畂䝁䅣䅉桂䝁䄴䅚杁䝁䅑兡桂䝁䅣杢療䡁䅍䅤灂䝁䅍䅉あ䝁䅕睙潂䝁䄴睢獂䝁䄸睚灂䝁䅕督㝁䍁䅁兙畂䝁䅑䅉祂䝁䅕督睂䝁䅫杣桂䡁䅑睢祂䡁䅫䅉潂䝁䅕兙獂䡁䅑䅡杁䝁䅑党㉂䝁䅫睙求䡁䅍䅌杁䝁䅅督杁䡁䅣党獂䝁䅷䅉桂䡁䅍䅉桂䝁䅑杤桂䝁䄴睙求䝁䅑䅉求䡁䅅兤灂䡁䅁兢求䝁䄴䅤杁䝁䅙睢祂䍁䅁䅤潂䝁䅕䅉穂䡁䅕杣湂䝁䅫睙桂䝁䅷䅉穂䡁䅁兙橂䝁䅕䅌杁䝁䅫杢橂䝁䅷兤歂䝁䅫杢湂䍁䅁督ㅂ䡁䅉睚灂䝁䅍兙獂䍁䅁杤灂䝁䅑党療䍁䅁䅤求䝁䅍䅡畂䝁䄸䅢療䝁䅣兡求䡁䅍䅌杁䡁䅁杣求䝁䅍兡穂䝁䅫睢畂䍁䅁䅣療䡁䅍兡あ䝁䅫睢畂䝁䅫杢湂䍁䅁䅚求䡁䅙兡橂䝁䅕督獁䍁䅁兙畂䝁䅑䅉療䡁䅑䅡求䡁䅉䅉桂䝁䅍睙求䡁䅍督療䡁䅉兡求䡁䅍杌杁䕁䅫䅤杁䝁䅅䅢穂䝁䄸䅉睂䡁䅉睢㉂䝁䅫䅚求䡁䅍䅉桂䝁䅑兢灂䝁䄴兡穂䡁䅑杣桂䡁䅑兡㉂䝁䅕䅉穂䝁䅕䅤穂䑁䅳䅉桂䝁䅑䅡求䡁䅍兡療䝁䄴䅉睂䡁䅉党㉂䝁䅕杢あ䝁䅫睢畂䍁䅁䅣祂䝁䄸䅚ㅂ䝁䅍䅤穂䑁䅳䅉灂䝁䄴䅡桂䝁䅷党歂䍁䅁兙畂䝁䅕督あ䝁䅧党穂䝁䅫兙㝁䍁䅁䅚祂䡁䅕睚杁䝁䅍睢瑂䡁䅁睢ㅂ䝁䄴䅚灂䝁䄴睚㝁䍁䅁睙潂䡁䅉睢畂䝁䅫睙杁䝁䅅杢歂䍁䅁兙橂䡁䅕䅤求䍁䅁䅚灂䝁䅅䅢㕂䡁䅍兡穂䍁䅁䅤潂䝁䅕杣桂䡁䅁兡求䡁䅍䅉桂䝁䄴䅚杁䡁䅍党祂䡁䅙兡橂䝁䅕督獁䍁䅁兡畂䝁䅍䅢ㅂ䝁䅑兡畂䝁䅣䅉睂䝁䅕杣灂䡁䅑睢畂䝁䅕兙獂䍁䅁䅚灂䝁䅅䅢㕂䡁䅍兡穂䍁䅁䅋兂䕁䅑克獁䍁䅁䅡求䝁䄰睢歂䝁䅫兙獂䡁䅫督灂䡁䅍䅉潁䕁䅧䅒灁䍁䅷䅉橂䝁䄸杢あ䝁䅫杢ㅂ䝁䄸兤穂䍁䅁杣求䝁䄴兙獂䍁䅁杣求䡁䅁䅢桂䝁䅍党瑂䝁䅕杢あ䍁䅁䅤潂䝁䅕杣桂䡁䅁兡求䡁䅍䅉潁䕁䅍杕卂䙁䅑克獁䍁䅁兙畂䝁䅑䅉療䡁䅑䅡求䡁䅉䅉療䡁䅉睚桂䝁䄴䅉穂䡁䅕䅣睂䝁䄸杣あ䍁䅁䅤潂䝁䅕杣桂䡁䅁兡求䡁䅍杌杁䙁䅑䅡求䍁䅁睙療䝁䄰䅣桂䝁䄴入婁䡉䅍䅉睂䡁䅉睢歂䡁䅕睙あ䡁䅍䅉桂䡁䅉党杁䡁䅕督求䝁䅑䅉灂䝁䄴䅉潂䝁䄸督睂䝁䅫䅤桂䝁䅷督獁䍁䅁睡灂䝁䅑杢求䡁䅫䅉歂䝁䅫兙獂䡁䅫督灂䡁䅍䅉橂䝁䅕杢あ䝁䅕杣穂䍁䅷䅉畂䡁䅕杣穂䝁䅫杢湂䍁䅁䅡療䝁䄰党穂䍁䅷䅉祂䝁䅕䅡桂䝁䅉兡獂䝁䅫䅤桂䡁䅑兡療䝁䄴䅉橂䝁䅕杢あ䝁䅕杣穂䍁䅷䅉桂䝁䄰杙ㅂ䝁䅷兙あ䝁䄸杣㕂䍁䅁督ㅂ䡁䅉睚求䡁䅉入杁䝁䅍党畂䡁䅑党祂䡁䅍䅌杁䝁䅑睢橂䡁䅑睢祂䡁䅍升杁䝁䄸杚浂䝁䅫睙求䡁䅍䅌杁䝁䅅杢歂䍁䅁䅣桂䡁䅑兡求䝁䄴䅤穂䍁䅁兙あ䍁䅁䅡療䝁䄰党杁䡁䅕杢歂䝁䅕杣杁䡁䅁䅡㕂䡁䅍兡橂䝁䅫兙畂䍁䅁督ㅂ䡁䅁党祂䡁䅙兡穂䝁䅫睢畂䍁䄴䅉啂䝁䅧党杁䝁䅍睢瑂䡁䅁兙畂䡁䅫䅉穂䝁䅕䅢獂䡁䅍䅉灂䡁䅑督杁䡁䅁杣療䝁䅑兤橂䡁䅑督杁䡁䅑䅡祂䝁䄸兤湂䝁䅧䅉歂䝁䅫杣求䝁䅍䅤杁䡁䅍兙獂䝁䅕督杁䝁䅙睢祂䝁䅍党獁䍁䅁兙穂䍁䅁睤求䝁䅷䅢杁䝁䅅督杁䡁䅑䅡祂䝁䄸兤湂䝁䅧䅉灂䝁䄴䅚求䡁䅁党畂䝁䅑党畂䡁䅑䅉歂䝁䅫督あ䡁䅉兡楂䡁䅕䅤療䡁䅉督獁䍁䅁䅚祂䡁䅕睚杁䡁䅣䅡療䝁䅷党穂䝁䅅䅢求䡁䅉督獁䍁䅁兙畂䝁䅑䅉穂䡁䅁党橂䝁䅫兙獂䡁䅑入杁䡁䅁䅡桂䡁䅉兢桂䝁䅍入杁䝁䄸杣杁䝁䄸䅤潂䝁䅕杣杁䝁䅅䅢あ䝁䅕杣畂䝁䅅䅤求䍁䅁督灂䡁䅑党杁䡁䅁杣療䡁䅙兡歂䝁䅕杣穂䍁䅁兡畂䍁䅁兙睂䡁䅁杣療䡁䅧兡瑂䝁䅅䅤求䝁䅷入杁䑁䅅䅍睁䍁䅁睙療䡁䅕杢あ䡁䅉兡求䡁䅍杌杁䕁䅫䅤杁䝁䅧兙穂䍁䅁兙畂䍁䅁兙湂䡁䅉党求䝁䄰党畂䡁䅑䅉㍂䝁䅫䅤潂䍁䅁睑求䝁䅷党祂䝁䅫䅤㕂䍁䅁䅕潂䝁䅅杣瑂䝁䅅睙求䡁䅕䅤灂䝁䅍兙獂䍁䅷䅉䵂䕁䅷睑杁䡁䅑睢杁䝁䅑党㉂䝁䅕䅢療䡁䅁䅉桂䝁䅍兤あ䝁䅕䅉橂䝁䅅杣求䍁䅁睚求䝁䄴党祂䝁䅫睙杁䝁䅫杢煂䝁䅕睙あ䝁䅅杙獂䝁䅕䅉睂䡁䅉党瑂䝁䅫䅥杁䝁䅅杢歂䍁䅁睢畂䝁䅍睢獂䡁䅫䅤灂䝁䅍䅉睂䡁䅉睢歂䡁䅕睙あ䡁䅍睏杁䝁䅅杢歂䍁䅁兙杁䝁䅍睢獂䝁䅷兙楂䝁䄸杣桂䡁䅑兡㉂䝁䅕䅉祂䝁䅕督求䝁䅅杣橂䝁䅧䅉桂䝁䅣杣求䝁䅕兢求䝁䄴䅤杁䡁䅣兡あ䝁䅧䅉乂䝁䅫杣療䝁䄰兙あ䡁䅉兡㑂䍁䅁兔求䝁䅑兡橂䝁䅅䅢杁䕁䅫杢橂䍁䄴䅉桂䝁䅫兢灂䝁䄴睚杁䡁䅑睢杁䝁䅅䅚㉂䝁䅅杢橂䝁䅕䅉橂䝁䅅杣求䍁䅁杚療䡁䅉䅉睂䝁䅅䅤灂䝁䅕杢あ䡁䅍䅉㍂䝁䅫䅤潂䍁䅁兙橂䡁䅕䅤求䍁䅁䅢灂䡁䅙党祂䍁䅁杚桂䝁䅫䅢ㅂ䡁䅉党畁䍁䅁村桂䡁䅧䅤求䡁䅉䅉䩂䝁䄴䅤求䡁䅉杢桂䡁䅑兡療䝁䄴兙獂䍁䅁兓畂䝁䅍杌杁䡁䅣兙穂䍁䅁兡畂䝁䅍睢祂䡁䅁睢祂䝁䅅䅤求䝁䅑䅉灂䝁䄴䅉硁䑁䅫睍硁䍁䅁兙畂䝁䅑䅉灂䡁䅍䅉潂䝁䅕兙歂䡁䅅兤桂䡁䅉䅤求䡁䅉党歂䍁䅁兡畂䍁䅁䅒求䝁䅕杣浂䝁䅫党獂䝁䅑䅌杁䕁䅫䅢獂䝁䅫杢療䝁䅫督畁䅁䅁桴䅍䩁偷䅁䍂䝁䅕睙あ䝁䄸杢獁䍁䅁䅒灂䝁䅍睡灂䝁䄴督療䝁䄴䅉桂䝁䄴䅚杁䕁䅍睢瑂䡁䅁兙畂䡁䅫䅉歂䝁䅕杤求䝁䅷睢睂䡁䅍䅌杁䝁䄰兙畂䡁䅕杚桂䝁䅍䅤ㅂ䡁䅉党穂䍁䅷䅉桂䝁䄴䅚杁䡁䅍党獂䝁䅷督杁䝁䄰党歂䝁䅫睙桂䝁䅷䅉穂䡁䅕䅣睂䝁䅷兡求䡁䅍䅌杁䝁䅑党㉂䝁䅫睙求䡁䅍䅌杁䝁䅷兙楂䝁䄸杣桂䡁䅑睢祂䡁䅫䅉求䡁䅅兤灂䡁䅁兢求䝁䄴䅤獁䍁䅁兙畂䝁䅑䅉歂䝁䅫兙湂䝁䄴睢穂䡁䅑兡橂䍁䅁䅣祂䝁䄸䅚ㅂ䝁䅍䅤穂䍁䅁杚療䡁䅉䅉潂䝁䅕兙獂䡁䅑䅡橂䝁䅅杣求䍁䅁兡畂䡁䅍䅤灂䡁䅑兤あ䝁䅫睢畂䡁䅍䅌杁䡁䅁䅡㕂䡁䅍兡橂䝁䅫兙畂䡁䅍䅌杁䝁䅷兡浂䝁䅕䅉穂䝁䅍兡求䝁䄴睙求䍁䅁杣求䡁䅍党桂䡁䅉睙潂䝁䅕杣穂䍁䅷䅉橂䝁䅷兡畂䝁䅫睙桂䝁䅷䅉獂䝁䅅杙療䡁䅉兙あ䝁䄸杣灂䝁䅕督獁䍁䅁䅣潂䝁䅅杣瑂䝁䅅睙求䡁䅕䅤灂䝁䅍兙獂䍁䅁兡畂䝁䅑兤穂䡁䅑杣㕂䍁䅷䅉桂䝁䄴䅚杁䡁䅑䅡求䍁䅁睚求䝁䄴党祂䝁䅅䅢杁䡁䅁兤楂䝁䅷兡橂䍁䅁睤療䡁䅉䅢歂䡁䅣兡歂䝁䅕杌杁䙁䅑䅡求䍁䅁村䕂䍁䅁兔求䝁䅑兡橂䝁䅅䅢杁䡁䅍党湂䝁䄰党畂䡁䅑䅉睂䡁䅉睢㉂䝁䅫䅚求䡁䅍䅉睂䝁䅕杣灂䡁䅁䅡求䡁䅉兙獂䍁䅁兡畂䡁䅑杣桂䡁䅙党畂䝁䄸兤穂䍁䅁䅋䩂䙁䅙克杁䝁䅅杢歂䍁䅁兙歂䡁䅙兙畂䝁䅍党歂䍁䅁䅣求䡁䅉兡睂䝁䅧党祂䝁䅅䅢杁䝁䅍兙あ䝁䅧党あ䝁䅕杣穂䍁䅷䅉橂䝁䅕杢あ䡁䅉兙獂䍁䅁䅢灂䝁䄴党穂䍁䅷䅉桂䝁䅍兤あ䝁䅕䅉歂䝁䅫兙獂䡁䅫督灂䡁䅍䅉橂䝁䅅䅤潂䝁䅕䅤求䡁䅉督獁䍁䅁杤桂䡁䅍睙ㅂ䝁䅷兙祂䍁䅁兙橂䝁䅍党穂䡁䅍䅉あ䝁䅕睙潂䝁䄴睢獂䝁䄸睚㕂䍁䅷䅉㉂䝁䅅督橂䡁䅕䅢桂䡁䅉䅉橂䝁䅅杣求䍁䅁兙畂䝁䅑䅉睂䡁䅉党睂䝁䅅杣桂䡁䅑兡療䝁䄴䅉睂䡁䅉睢歂䡁䅕睙あ䡁䅍䅌杁䝁䄴党求䝁䅑䅢求䍁䄰杚祂䝁䅕党杁䕁䅫杖杁䝁䅍睢畂䝁䄴党橂䡁䅑睢祂䡁䅍䅉桂䝁䄴䅚杁䝁䅕䅥あ䝁䅕杢穂䝁䅫睢畂䡁䅍䅉穂䝁䅕䅤穂䍁䅷䅉橂䝁䅷睢穂䝁䅕䅚瑁䡁䅍入穂䡁䅑党瑂䍁䅁䅚祂䡁䅕睚杁䡁䅑杣桂䝁䄴督浂䝁䅕杣杁䝁䅑党㉂䝁䅫睙求䡁䅍䅌杁䝁䅧兙㙂䝁䅅杣歂䝁䄸兤穂䍁䅁䅚祂䡁䅕睚杁䝁䅑党あ䝁䅕睙あ䝁䅫睢畂䡁䅍䅌杁䝁䅧入睂䝁䄸䅚求䡁䅉兢灂䝁䅍䅉穂䡁䅫杣灂䝁䄴睚求䡁䅍䅉桂䝁䄴䅚杁䝁䄴党求䝁䅑䅢求䡁䅍䅌杁䝁䅅杢求䡁䅍䅤潂䝁䅕督灂䝁䅅䅉畂䝁䅕党歂䝁䅷党穂䍁䅁兙畂䝁䅑䅉あ䡁䅉兙㕂䡁䅍䅌杁䝁䅕杢あ䝁䅕杣桂䝁䅷䅉穂䡁䅫杣灂䝁䄴睚求䡁䅍䅌杁䝁䅅杢歂䍁䅁督潂䝁䅅杣睂䡁䅍䅉歂䝁䅫督睂䝁䄸督桂䝁䅷䅉穂䡁䅫督あ䝁䅕兢穂䑁䅳䅉䩂䙁䅙䅉瑂䝁䅕䅚灂䝁䅍兙あ䝁䅫睢畂䍁䅁督桂䝁䅙党あ䡁䅫䅉桂䝁䄴䅚杁䝁䅫杢浂䡁䅕督灂䝁䄸杢杁䡁䅑䅡求䡁䅉兙睂䡁䅫䅉歂䝁䅕䅢灂䡁䅙党祂䡁䅫䅉穂䡁䅫督あ䝁䅕兢穂䍁䅷䅉瑂䝁䅕䅚灂䝁䅍兙あ䝁䅫睢畂䍁䅁睙療䝁䄰䅣療䡁䅕杢歂䝁䅫杢湂䍁䅁睤療䡁䅉睡浂䝁䅷睢㍂䍁䅁督㕂䡁䅍䅤求䝁䄰督獁䍁䅁兙ㅂ䡁䅑睢瑂䝁䅅䅤求䝁䅑䅉瑂䝁䅕䅚灂䝁䅍兙あ䝁䅫睢畂䍁䅁䅚灂䡁䅍䅣求䝁䄴督灂䝁䄴睚杁䝁䅅杢歂䍁䅁督ㅂ䡁䅁䅣獂䡁䅫䅉瑂䝁䅅杢桂䝁䅣党瑂䝁䅕杢あ䍁䅁督㕂䡁䅍䅤求䝁䄰督獁䍁䅁兡畂䝁䅙睢祂䝁䄰兙あ䝁䅫睙穂䍁䅁兙畂䝁䅑䅉桂䝁䄴兙獂䡁䅫䅤灂䝁䅍督杁䝁䅅杢歂䍁䅁䅣潂䝁䅅杣瑂䝁䅅睙㕂䍁䅁兙ㅂ䡁䅑睢瑂䝁䅅䅤灂䝁䄸杢杁䡁䅍入穂䡁䅑党瑂䡁䅍䅌杁䝁䅅杢歂䍁䅁兢求䝁䅑兡橂䝁䅅䅤灂䝁䄸杢杁䝁䅫杢㉂䝁䅕杢あ䝁䄸杣㕂䍁䅁睢睂䡁䅑兡瑂䝁䅫来桂䡁䅑兡療䝁䄴䅉桂䝁䄴䅚杁䡁䅑杣桂䝁䅍睡灂䝁䄴睚杁䡁䅍入穂䡁䅑党瑂䡁䅍睏杁䝁䅧党瑂䝁䄸䅚㕂䝁䄴兙瑂䝁䅫睙杁䝁䄰睢畂䝁䅫䅤療䡁䅉兡畂䝁䅣䅉穂䡁䅫督あ䝁䅕兢穂䑁䅳䅉桂䝁䄴䅚杁䡁䅁杣求䝁䅙兡獂䝁䅷兙楂䝁䅷党杁䝁䅑杣ㅂ䝁䅣䅉歂䝁䅕䅢灂䡁䅙党祂䡁䅫䅉穂䡁䅫督あ䝁䅕兢穂䍁䄴䅉啂䝁䅧党杁䕁䅉䅒杁䕁䅷兡浂䝁䅕䅉呂䝁䅍兡求䝁䄴睙求䡁䅍䅉穂䝁䅕睚瑂䝁䅕杢あ䍁䅁睢浂䝁䅙党祂䡁䅍䅉穂䡁䅁党橂䝁䅫兢求䝁䄴䅉桂䝁䄴䅚杁䝁䅉䅢療䝁䄸䅚杁䝁䅍睢獂䝁䅷党橂䡁䅑兡療䝁䄴䅉睂䡁䅉睢歂䡁䅕睙あ䡁䅍睏杁䝁䅅兤あ䝁䄸兢桂䡁䅑党歂䍁䅁杙獂䝁䄸睢歂䍁䅁兙畂䝁䅑䅉あ䡁䅕杙求䡁䅉睙ㅂ䝁䅷睢穂䝁䅫督杁䝁䅍兤獂䡁䅑兤祂䝁䅫杢湂䍁䅷䅉瑂䝁䄸䅢求䝁䅍兤獂䝁䅅杣杁䡁䅑党穂䡁䅑兡畂䝁䅣䅌杁䝁䄰兡橂䡁䅉睢療䡁䅉睚桂䝁䄴兡穂䝁䄰䅉灂䝁䅑党畂䡁䅑兡浂䝁䅫睙桂䡁䅑兡療䝁䄴䅉桂䝁䄴䅚杁䝁䅑杣ㅂ䝁䅣䅉穂䡁䅕督橂䝁䅕䅣あ䝁䅫杙灂䝁䅷兡あ䡁䅫䅌杁䝁䅅杢歂䍁䅁䅢灂䡁䅅兤灂䝁䅑兌楂䝁䅅督求䝁䅑䅉橂䡁䅫䅤療䝁䅷睢湂䡁䅫䅉穂䡁䅫督あ䝁䅕兢穂䍁䅷䅉桂䡁䅍䅉㍂䝁䅕䅢獂䍁䅁兙穂䍁䅁杣桂䡁䅁兡歂䍁䅁䅚灂䝁䅅睚畂䝁䄸督あ䝁䅫睙杁䝁䅅督穂䝁䅅入穂䍁䅷䅉瑂䝁䅫睙祂䝁䄸杙灂䝁䄸䅢療䝁䅣入杁䝁䅷兙楂䝁䄸杣桂䡁䅑睢祂䡁䅫䅉桂䡁䅕䅤療䝁䄰兙あ䝁䅫睢畂䍁䅁䅣祂䝁䄸䅚ㅂ䝁䅍䅤穂䍁䅷䅉桂䝁䄴䅚杁䡁䅁䅢桂䡁䅑党歂䍁䅁兢求䝁䅑兡桂䍁䅁䅣祂䝁䄸䅚ㅂ䝁䅍䅤穂䑁䅳䅉桂䝁䄴䅚杁䝁䅙䅢ㅂ䝁䄸杣求䡁䅍睙求䝁䄴睙求䍁䄰兙橂䡁䅑兡㉂䝁䅅䅤求䝁䅑䅉橂䝁䅕䅢獂䍁䅁督療䡁䅉䅤求䡁䅉督杁䝁䅅杢歂䍁䅁兙畂䝁䅅䅢㕂䡁䅯党祂䡁䅍䅌杁䝁䅅杢あ䝁䅫杙療䝁䅑兡求䡁䅍䅉桂䝁䄴䅚杁䝁䅳兡あ䡁䅍䅌杁䡁䅉党桂䝁䅣党畂䡁䅑䅉穂䡁䅫督あ䝁䅕兢穂䍁䅷䅉桂䝁䄴䅚杁䡁䅍睢獂䡁䅕䅤灂䝁䄸杢穂䍁䅁杚療䡁䅉䅉穂䝁䅫杢湂䝁䅷党瑁䝁䅍党獂䝁䅷䅉湂䝁䅕杢求䍁䅁党㑂䡁䅁杣求䡁䅍督灂䝁䄸杢杁䝁䅅杢桂䝁䅷入穂䝁䅫督獁䍁䅁兙穂䍁䅁睤求䝁䅷䅢杁䝁䅅督杁䝁䅍䅢灂䝁䄴兡橂䝁䅅䅢杁䝁䄸杢橂䝁䄸䅢療䝁䅣入獁䍁䅁兡瑂䝁䄰兤畂䝁䄸䅢療䝁䅣兡橂䝁䅅䅢獁䍁䅁兙畂䝁䅑䅉あ䡁䅉兙畂䡁䅍䅣獂䝁䅅杢あ䝁䅅䅤灂䝁䄸杢杁䝁䅑兡桂䝁䅣杢療䡁䅍䅤灂䝁䅍睌瑂䝁䄸杢灂䡁䅑睢祂䝁䅫杢湂䍁䅁杣求䝁䅅睚求䝁䄴䅤穂䍁䅁兙畂䝁䅑䅉桂䝁䄴兙獂䡁䅫来求䡁䅉督畁䍁䅁䅖潂䝁䅕䅉䍂䕁䅑䅉䩂䝁䄴䅤求䡁䅉杤求䝁䄴䅤灂䝁䄸杢桂䝁䅷䅉穂䝁䅕睚瑂䝁䅕杢あ䍁䅁䅣祂䝁䄸杤灂䝁䅑党穂䍁䅁䅡求䡁䅉杢灂䝁䅅䅉桂䝁䄴䅚杁䡁䅍睢浂䡁䅑䅉あ䝁䅫督穂䡁䅕党杁䡁䅉党睂䝁䅅兡祂䍁䅷䅉楂䝁䅫睢獂䝁䄸睚灂䝁䅍兙獂䍁䅁兙畂䝁䅑䅉楂䝁䅫睢祂䝁䅕督療䡁䅉杙桂䝁䅉䅢求䍁䅁睚祂䝁䅅杚あ䡁䅍䅌杁䝁䅉兡療䡁䅍兤祂䝁䅣党祂䡁䅫䅌杁䝁䅅杢歂䍁䅁睢あ䝁䅧党祂䍁䅁督ㅂ䡁䅉睚灂䝁䅍兙獂䍁䅁䅣祂䝁䄸䅚ㅂ䝁䅍䅤穂䑁䅳䅉穂䡁䅕杣湂䝁䅫睙桂䝁䅷䅉灂䝁䄴杚求䝁䅍䅤灂䝁䄸杢杁䡁䅁杣求䡁䅙党畂䡁䅑兡療䝁䄴睏杁䡁䅁党祂䝁䅫䅣潂䝁䅕杣桂䝁䅷䅉灂䝁䄴䅤求䡁䅉杤求䝁䄴䅤灂䝁䄸杢杁䡁䅁杣療䝁䅑兤橂䡁䅑督㝁䍁䅁兙畂䝁䅑䅉ㅂ䡁䅉睢獂䝁䄸睚㕂䍁䅁兙畂䝁䅑䅉橂䡁䅉兡あ䝁䅫睙桂䝁䅷䅉橂䝁䅅杣求䍁䅁䅣祂䝁䄸䅚ㅂ䝁䅍䅤穂䍁䄴䅉啂䝁䅧党杁䝁䅍睢瑂䡁䅁兙畂䡁䅫䅉㍂䝁䅅督杁䝁䅙睢ㅂ䝁䄴䅚求䝁䅑䅉灂䝁䄴䅉硁䑁䅧兏㍁䍁䅁兙畂䝁䅑䅉灂䡁䅍䅉潂䝁䅕兙歂䡁䅅兤桂䡁䅉䅤求䡁䅉党歂䍁䅁兡畂䍁䅁杒祂䝁䅅杢牂䝁䅷兡畂䍁䅁䅔桂䝁䅳党穂䍁䅷䅉佂䝁䅕睤杁䕁䅯党祂䡁䅍党㕂䍁䄴䅁䡄䅆䅁杢䄰䕁䅉党獂䝁䅑党畂䍁䅁兓畂䝁䅍杌杁䝁䅑党穂䝁䅫睚畂䡁䅍䅌杁䝁䄰兙畂䡁䅕杚桂䝁䅍䅤ㅂ䡁䅉党穂䍁䅷䅉桂䝁䄴䅚杁䝁䄰兙祂䝁䅳党あ䡁䅍䅉桂䍁䅁䅣療䡁䅉䅤浂䝁䄸䅢灂䝁䄸䅉療䝁䅙䅉穂䝁䅫睚畂䝁䅅䅢杁䡁䅑杣桂䝁䄴督瑂䝁䅫督穂䝁䅫睢畂䍁䅁督療䝁䅷兤あ䝁䅫睢畂䡁䅍䅉浂䝁䄸杣杁䝁䄰兡穂䡁䅍兡療䝁䄴䅉橂䡁䅉兡あ䝁䅫睙桂䝁䅷䅉桂䡁䅁䅣獂䝁䅫睙桂䡁䅑兡療䝁䄴督杁䝁䅫杢杁䡁䅑䅡求䍁䅁兑瑂䝁䅕杣灂䝁䅍兙穂䍁䅷䅉䙂䡁䅕杣療䡁䅁党獁䍁䅁䅤潂䝁䅕䅉乂䝁䅫䅚歂䝁䅷党杁䕁䅕兙穂䡁䅑䅌杁䕁䅅杚祂䝁䅫睙桂䍁䅷䅉桂䝁䄴䅚杁䡁䅑䅡求䍁䅁兑穂䝁䅫兙瑁䙁䅁兙橂䝁䅫杚灂䝁䅍杌杁䕁䅫䅤杁䝁䄸䅣求䡁䅉兙あ䝁䅕督杁䝁䅫杢杁䡁䅑睤療䍁䅁督求䝁䅣兢求䝁䄴䅤穂䍁䅷䅉䙂䝁䄴䅤求䡁䅉䅣祂䝁䅫督求䍁䅁睕療䝁䅷兤あ䝁䅫睢畂䡁䅍䅉桂䝁䄴䅚杁䕁䅫杢歂䡁䅕督あ䡁䅉兡桂䝁䅷䅉䉂䡁䅕䅤療䝁䄰兙あ䝁䅫睢畂䍁䅁睕療䝁䅷兤あ䝁䅫睢畂䡁䅍杌杁䙁䅑䅡求䍁䅁兒畂䡁䅑党祂䡁䅁杣灂䡁䅍党杁䙁䅍睢獂䡁䅕䅤灂䝁䄸杢穂䍁䅁督求䝁䅣兢求䝁䄴䅤杁䝁䄸杚浂䝁䅕杣穂䍁䅁睙療䡁䅁䅣求䡁䅉䅉橂䝁䅅杙獂䝁䅕䅉桂䝁䄴䅚杁䝁䅍睢畂䝁䄴党橂䡁䅑兡㉂䝁䅫䅤㕂䍁䅁督療䝁䅷兤あ䝁䅫睢畂䡁䅍䅌杁䝁䅙兡楂䝁䅕杣杁䝁䅍兙楂䝁䅷党杁䝁䅅杢歂䍁䅁睙療䝁䄴杢求䝁䅍䅤灂䡁䅙兡あ䡁䅫䅉穂䝁䄸䅢ㅂ䡁䅑兡療䝁䄴督獁䍁䅁兡畂䡁䅑党祂䝁䅍睢畂䝁䄴党橂䡁䅑䅉睂䝁䅅杢求䝁䅷督獁䍁䅁杣桂䝁䅍睡穂䍁䅁兙畂䝁䅑䅉求䝁䄴睙獂䝁䄸督ㅂ䡁䅉党穂䍁䅷䅉桂䝁䄴䅚杁䡁䅍兡湂䝁䄴兙獂䍁䅁党㑂䡁䅑党畂䡁䅍兡療䝁䄴䅉桂䝁䄴䅚杁䝁䄰兙あ䡁䅉兡㑂䍁䅁督㍂䝁䅫䅤橂䝁䅧兡畂䝁䅣䅉穂䡁䅫督あ䝁䅕兢穂䍁䅁杚療䡁䅉䅉ㅂ䡁䅍党杁䝁䅫杢杁䝁䅅䅣睂䝁䅷兡橂䝁䅅䅤灂䝁䄸杢穂䍁䅷䅉穂䡁䅕睙潂䍁䅁兙穂䍁䅁䅢療䝁䅍兙獂䍁䅁兙祂䝁䅕兙杁䝁䄴党あ䡁䅣睢祂䝁䅳督獁䍁䅁䅚桂䡁䅑兙杁䝁䅍党畂䡁䅑党祂䡁䅍䅌杁䝁䅅睙橂䝁䅕督穂䍁䅁睙療䝁䄴䅤祂䝁䄸䅢獁䍁䅁兎䡂䍁䅷䅉浂䝁䅫杙求䡁䅉䅉あ䝁䄸䅉あ䝁䅧党杁䝁䅧睢瑂䝁䅕䅌杁䝁䅅杢歂䍁䅁杙ㅂ䝁䅫䅢歂䝁䅫杢湂䍁䅁兙ㅂ䡁䅑睢瑂䝁䅅䅤灂䝁䄸杢畁䍁䅁兓あ䍁䅁兙獂䡁䅍睢杁䡁䅁杣療䡁䅙兡歂䝁䅕督杁䡁䅁睢㍂䝁䅕杣獁䍁䅁睙療䝁䄸䅢灂䝁䄴睚獁䍁䅁兙畂䝁䅑䅉桂䝁䅫杣浂䝁䅷睢㍂䍁䅁兢桂䝁䄴兙湂䝁䅕兢求䝁䄴䅤杁䡁䅁杣療䝁䅑兤橂䡁䅑督杁䝁䅙睢祂䍁䅁兢灂䡁䅍督灂䝁䄸杢瑁䝁䅍杣灂䡁䅑兡橂䝁䅅䅢杁䝁䅑兙あ䝁䅅䅉橂䝁䅕杢あ䝁䅕杣杁䝁䄸䅣求䡁䅉兙あ䝁䅫睢畂䡁䅍睏杁䝁䅅杢歂䍁䅁党畂䝁䅑兌あ䝁䄸兌求䝁䄴䅚杁䝁䅙兡楂䝁䅕杣杁䝁䅅杢歂䍁䅁睙療䡁䅁䅣求䡁䅉䅉畂䝁䅕䅤㍂䝁䄸杣牂䍁䅁督㕂䡁䅍䅤求䝁䄰督畁䍁䅁䅖潂䝁䅫督杁䡁䅍党湂䝁䄰党畂䡁䅑䅉穂䝁䅕杣㉂䝁䅕督杁䝁䅍睢瑂䝁䄰党祂䝁䅍兡桂䝁䅷䅉祂䝁䅕兙獂䍁䅁党穂䡁䅑兙あ䝁䅕䅌杁䝁䅕䅚ㅂ䝁䅍兙あ䝁䅫睢畂䍁䅷䅉浂䝁䅫杢桂䝁䄴睙灂䝁䅅䅢獁䍁䅁督あ䝁䅅䅚灂䡁䅕兢穂䍁䅁兙畂䝁䅑䅉㉂䝁䅕杢ㅂ䝁䅕督獁䍁䅁兢灂䝁䅷兡あ䝁䅅杣㕂䍁䅁兡畂䡁䅍䅤桂䝁䅷䅢桂䡁䅑兡療䝁䄴督獁䍁䅁兙畂䝁䅑䅉楂䡁䅉睢桂䝁䅑杙桂䝁䄴䅚杁䝁䅅杢歂䍁䅁睤灂䡁䅉党獂䝁䅕督穂䍁䅁督求䡁䅉杤灂䝁䅍党杁䡁䅁杣療䡁䅙兡歂䝁䅕杣穂䍁䅷䅉桂䡁䅍䅉㍂䝁䅕䅢獂䍁䅁兙穂䍁䅁䅚桂䡁䅑兙杁䝁䅍党畂䡁䅑党祂䡁䅍䅌杁䝁䅣睢㉂䝁䅕杣畂䝁䄰党畂䡁䅑督獁䍁䅁䅡求䝁䅅䅢あ䝁䅧睙桂䡁䅉党獁䍁䅁兙畂䝁䅑䅉潂䝁䄸督睂䝁䅫䅤桂䝁䅷兡あ䡁䅫䅉穂䝁䅕睙あ䝁䄸杣穂䍁䄴䅉啂䝁䅧党杁䕁䅫杢歂䡁䅕督あ䡁䅉兡桂䝁䅷䅉䉂䡁䅕䅤療䝁䄰兙あ䝁䅫睢畂䍁䅁睕療䝁䅷兤あ䝁䅫睢畂䡁䅍䅉穂䝁䅕睚瑂䝁䅕杢あ䍁䅁睢浂䝁䅙党祂䡁䅍䅉畂䝁䅕䅤㍂䝁䄸杣牂䍁䅁兡畂䝁䅙杣桂䡁䅍䅤祂䡁䅕睙あ䡁䅕杣求䍁䅁兙畂䝁䅑䅉歂䝁䅫睚灂䡁䅑兡㙂䝁䅅䅤灂䝁䄸杢杁䡁䅍睢獂䡁䅕䅤灂䝁䄸杢穂䑁䅳䅉穂䝁䅕睙ㅂ䡁䅉党杁䝁䄴党あ䡁䅣睢祂䝁䅳督杁䝁䅙睢祂䍁䅁䅤潂䝁䅕䅉歂䝁䅫睚灂䡁䅑兡㙂䝁䅅䅤灂䝁䄸杢杁䝁䅅杢歂䍁䅁兙ㅂ䡁䅑睢瑂䝁䅅䅤灂䝁䄸杢杁䝁䄸杚杁䝁䅫杢歂䡁䅕督あ䡁䅉兡求䡁䅍䅉桂䝁䄴䅚杁䝁䅫杢浂䡁䅉兙穂䡁䅑杣ㅂ䝁䅍䅤ㅂ䡁䅉党㝁䍁䅁兙畂䝁䅑䅉睂䡁䅉睢歂䡁䅕睙あ䡁䅍䅉桂䝁䄴䅚杁䡁䅍睢獂䡁䅕䅤灂䝁䄸杢穂䍁䅁睙療䡁䅙党祂䝁䅫杢湂䍁䅁杤桂䡁䅉兡療䡁䅕督杁䝁䅅督睂䝁䅕睙あ䡁䅍䅉療䝁䅙䅉歂䝁䅅䅤桂䍁䅁䅡桂䝁䄴䅚獂䝁䅫杢湂䍁䅷䅉灂䝁䄴睙獂䡁䅕䅚灂䝁䄴睚杁䝁䅅睙硂䡁䅕兡穂䝁䅫䅤灂䝁䄸杢獁䍁䅁䅤祂䝁䅅杢穂䝁䄰兡穂䡁䅍兡療䝁䄴䅌杁䝁䄸杣橂䝁䅧党穂䡁䅑杣桂䡁䅑兡療䝁䄴䅌杁䝁䅅杢歂䍁䅁兢桂䝁䄴兙湂䝁䅕兢求䝁䄴䅤杁䝁䅙睢祂䍁䅁兙睂䡁䅁䅢灂䝁䅍兙あ䝁䅫睢畂䡁䅍䅉灂䝁䄴䅉歂䝁䅫督橂䡁䅉党あ䝁䅕䅉桂䡁䅕䅤療䝁䄰兙あ䝁䅫睢畂䍁䅷䅉睂䡁䅉睢橂䝁䅕督穂䍁䅁兙ㅂ䡁䅑睢瑂䝁䅅䅤灂䝁䄸杢獁䍁䅁党畂䝁䅕杣湂䡁䅫䅌杁䝁䅅杢歂䍁䅁兢桂䡁䅍督杁䡁䅑杣桂䝁䄴督灂䡁䅑杌杁䕁䅫䅤杁䡁䅍党獂䝁䅷督杁䝁䅫䅤穂䍁䅁䅣祂䝁䄸䅚ㅂ䝁䅍䅤穂䍁䅁䅤療䍁䅁䅚灂䡁䅍䅤祂䝁䅫杙ㅂ䡁䅑睢祂䡁䅍䅌杁䝁䅕杢歂䍁䄰兤穂䝁䅕杣穂䍁䅷䅉灂䝁䄴督あ䝁䅅䅢獂䝁䅕杣穂䍁䅷䅉桂䝁䄴䅚杁䝁䄸杣灂䝁䅣兡畂䝁䅅䅢杁䝁䅕兣ㅂ䝁䅫䅣瑂䝁䅕杢あ䍁䅁兢桂䝁䄴兤浂䝁䅅睙あ䡁䅕杣求䡁䅉督杁䍁䅧睔䙂䕁䄰督灁䍁䄴䅉啂䝁䅧党杁䝁䅍睢瑂䡁䅁兙畂䡁䅫䅉㍂䝁䅅督杁䝁䅙睢祂䝁䄰党祂䝁䅷入杁䝁䅳杢療䡁䅣杢杁䝁䅅督杁䕁䅉党獂䝁䅑党畂䍁䅁睑䕂䙁䅑䅉䩂䝁䄴睙畁䍁䅁兙畂䝁䅑䅉橂䝁䅧兙畂䝁䅣党歂䍁䅁兡あ䡁䅍䅉畂䝁䅅兢求䍁䅁䅤療䍁䅁村求䝁䅷䅚求䝁䄴䅉䩂䝁䄴睙畁䍁䅁兡畂䍁䅁兔桂䡁䅫䅉祁䑁䅁䅍㍁䍁䄴䅉䍂䝁䅕䅢歂䝁䅕杢杁䕁䅫杢橂䍁䄴䅉㍂䝁䅅督杁䝁䅙睢ㅂ䝁䄴䅚求䝁䅑䅉灂䝁䄴䅉硁䑁䅫䅍祁䍁䅁兙畂䝁䅑䅉灂䡁䅍䅉潂䝁䅕兙歂䡁䅅兤桂䡁䅉䅤求䡁䅉党歂䍁䅁兡畂䍁䅁睕桂䝁䅫杢あ䍁䅁䅔療䡁䅕兡穂䍁䅷䅉乂䝁䅫督穂䝁䄸兤祂䝁䅫杌䅁偁啉䅁煄睁䅁村求䝁䅷䅢卂䝁䅫杢湂䍁䅁村祂䝁䅅杢歂䡁䅍䅌杁䕁䅫杢橂䍁䄴䅌杁䡁䅑睢湂䝁䅕䅤潂䝁䅕杣杁䡁䅣兡あ䝁䅧䅉灂䡁䅑督杁䡁䅍兤楂䡁䅍兡歂䝁䅫兙祂䝁䅫党穂䍁䅷䅉睂䡁䅉睢㉂䝁䅫䅚求䡁䅍䅉㉂䝁䅅杣灂䝁䄸兤穂䍁䅁杢ㅂ䡁䅑杣灂䡁䅑兡療䝁䄴䅉睂䡁䅉睢歂䡁䅕睙あ䡁䅍䅉灂䝁䄴䅉あ䝁䅧党杁䙁䅕杢灂䡁䅑党歂䍁䅁睕あ䝁䅅䅤求䡁䅍杌杁䙁䅑䅡求䍁䅁睙療䝁䄰䅣桂䝁䄴入杁䝁䄸杚浂䝁䅕杣穂䍁䅁杣求䝁䅅䅚㕂䍁䄰䅤療䍁䄰䅚祂䝁䅫杢牂䍁䅁䅋卂䙁䅑䅒灁䍁䅁䅣祂䝁䄸䅤求䝁䅫杢杁䡁䅍䅡桂䝁䅳党穂䍁䅷䅉療䡁䅑䅡求䡁䅉䅉卂䙁䅑䅒杁䝁䅉党㉂䝁䅕杣桂䝁䅣党穂䍁䅷䅉睂䡁䅉睢あ䝁䅕兡畂䍁䅁䅣療䡁䅣䅚求䡁䅉督獁䍁䅁杢ㅂ䡁䅑杣灂䡁䅑兡療䝁䄴䅉楂䝁䅅杣穂䍁䅷䅉桂䝁䄴䅚杁䝁䄸䅤潂䝁䅕杣杁䡁䅁杣療䝁䅑兤橂䡁䅑督杁䡁䅁杣灂䝁䄰兙祂䝁䅫䅢㕂䍁䅁兤畂䝁䅑党祂䍁䅁䅤潂䝁䅕䅉兂䡁䅉党瑂䝁䅫党祂䍁䅁䅕祂䝁䄸䅤求䝁䅫杢杁䝁䅅杢歂䍁䅁䅒㕂䝁䄰兙あ䝁䅫来求䍁䅁杙祂䝁䅅杢歂䡁䅍杌杁䕁䅫䅤杁䝁䅑兡穂䡁䅑杣灂䝁䅉兤あ䝁䅕督杁䝁䅫䅤穂䍁䅁䅣祂䝁䄸䅚ㅂ䝁䅍䅤穂䍁䅁䅤潂䡁䅉睢ㅂ䝁䅣䅡杁䝁䅍䅢ㅂ䝁䅉䅌杁䝁䅙睢療䝁䅑䅌杁䝁䅑杣ㅂ䝁䅣䅌杁䝁䄰兙穂䡁䅍䅌杁䝁䅕睑療䝁䄰兢求䡁䅉睙求䍁䅷䅉穂䡁䅁党橂䝁䅫兙獂䡁䅑入獁䍁䅁兙畂䝁䅑䅉橂䝁䄸杢㉂䝁䅕杢灂䝁䅕杢橂䝁䅕䅉橂䝁䅧兙畂䝁䄴党獂䡁䅍杌杁䕁䅉党獂䝁䅷杕灂䝁䄴睚杁䕁䅉杣桂䝁䄴䅚穂䍁䅷䅉䩂䝁䄴睙畁䍁䅁睤桂䡁䅍䅉灂䝁䄴睙療䡁䅉䅣療䡁䅉兙あ䝁䅕䅚杁䝁䅫杢杁䑁䅉䅍硁䑁䅫䅉桂䝁䄴䅚杁䝁䅫督杁䝁䅧党桂䝁䅑兣ㅂ䝁䅅杣あ䝁䅕杣求䝁䅑䅉灂䝁䄴䅉呂䝁䅅兡畂䡁䅑䅉䵂䝁䄸兤灂䡁䅍䅌杁䕁䄰兡穂䡁䅍睢ㅂ䡁䅉兡畁䅁䅁剱䅑乁佯䅁䍂䝁䅕杢橂䝁䅧兢桂䡁䅉睡杁䕁䅕䅢求䝁䅍䅤祂䝁䄸杢灂䝁䅍督獁䍁䅁兓畂䝁䅍杌獁䍁䅁䅤療䝁䅣党あ䝁䅧党祂䍁䅁睤灂䡁䅑䅡杁䝁䅫䅤穂䍁䅁督ㅂ䝁䅉督灂䝁䅑兡桂䡁䅉兡求䡁䅍䅌杁䝁䄸杚浂䝁䅕杣穂䍁䅁䅣祂䝁䄸䅚ㅂ䝁䅍䅤杁䝁䅑党穂䝁䅫睚畂䍁䅷䅉求䝁䄴睚灂䝁䄴党求䡁䅉兡畂䝁䅣䅉穂䝁䅕杣㉂䝁䅫睙求䡁䅍䅌杁䡁䅑党橂䝁䅧杢療䝁䅷睢湂䡁䅫䅉穂䝁䄸䅢ㅂ䡁䅑兡療䝁䄴督獁䍁䅁兙畂䝁䅑䅉瑂䝁䅅杢ㅂ䝁䅙兙橂䡁䅑兤祂䝁䅫杢湂䍁䅁督求䡁䅉杤灂䝁䅍党穂䍁䅁兡畂䍁䅁䅤潂䝁䅕䅉䉂䝁䄰党祂䝁䅫睙桂䡁䅍䅌杁䕁䅅督灂䝁䅅䅌杁䝁䅅杢歂䍁䅁兒ㅂ䡁䅉睢睂䝁䅕杌杁䙁䅑䅡求䍁䅁睙療䝁䄰䅣桂䝁䄴入杁䡁䅁杣療䡁䅙兡歂䝁䅕督杁䝁䅕杢湂䝁䅫杢求䝁䅕杣灂䝁䄴睚杁䡁䅍党祂䡁䅙兡橂䝁䅕督杁䝁䅅杢歂䍁䅁䅤求䝁䅍䅡畂䝁䄸䅢療䝁䅣入杁䡁䅍睢獂䡁䅕䅤灂䝁䄸杢穂䍁䅷䅉灂䝁䄴睙獂䡁䅕䅚灂䝁䄴睚杁䝁䄴党㍂䍁䅁䅣祂䝁䄸䅚ㅂ䝁䅍䅤杁䝁䅑党穂䝁䅫睚畂䍁䅷䅉睂䡁䅉睢あ䝁䄸䅤㕂䡁䅁党獁䍁䅁䅤求䡁䅍䅤灂䝁䄴睚獁䍁䅁兙畂䝁䅑䅉祂䝁䅕䅢桂䡁䅑党歂䍁䅁党畂䝁䅣兡畂䝁䅕党祂䝁䅫杢湂䍁䅁督求䡁䅉杤灂䝁䅍党穂䑁䅳䅉桂䝁䄴䅚杁䝁䅍兤穂䡁䅑睢瑂䍁䅁䅤求䡁䅍䅤灂䝁䄴睚杁䝁䅅杢歂䍁䅁䅤求䝁䅍䅡畂䝁䄸䅢療䝁䅣入杁䡁䅍睢獂䡁䅕䅤灂䝁䄸杢穂䍁䅷䅉桂䡁䅍䅉㍂䝁䅕䅢獂䍁䅁兙穂䍁䅁兙ㅂ䡁䅑睢瑂䝁䅅䅤灂䝁䄸杢杁䝁䅕兣ㅂ䝁䅫䅣瑂䝁䅕杢あ䍁䅁䅚求䡁䅍兡湂䝁䄴䅉桂䝁䄴䅚杁䝁䅉兤灂䝁䅷䅚杁䡁䅍党祂䡁䅙兡橂䝁䅕督畁䍁䅁兓あ䍁䅁兙獂䡁䅍睢杁䝁䄸杚浂䝁䅕杣穂䍁䅁党獂䝁䅕睙あ䡁䅉睢畂䝁䅫睙穂䍁䅁兢桂䝁䄴兤浂䝁䅅睙あ䡁䅕杣灂䝁䄴睚杁䝁䅅杢歂䍁䅁䅤求䡁䅍䅤灂䝁䄴睚杁䡁䅍党祂䡁䅙兡橂䝁䅕督獁䍁䅁督ㅂ䝁䅍䅡杁䝁䅅督杁䡁䅁杣灂䝁䄴䅤求䝁䅑䅉橂䝁䅫杣橂䡁䅕兡あ䍁䅁杙療䝁䅅杣歂䍁䅁兙穂䡁䅍党瑂䝁䅉䅢㕂䍁䅁兙畂䝁䅑䅉あ䝁䅕督あ䍁䅁督療䝁䅷兤あ䝁䅫睢畂䡁䅍䅌杁䝁䅅督穂䝁䅕兢楂䝁䅷入杁䝁䄸杚杁䡁䅍兤楂䡁䅍入穂䡁䅑党瑂䡁䅍䅌杁䝁䅍兡祂䝁䅍兤灂䡁䅑杣㕂䍁䅁兙畂䝁䅑䅉浂䡁䅕杢橂䡁䅑兡療䝁䄴兙獂䝁䅫䅤㕂䍁䅁䅤求䡁䅍䅤灂䝁䄴睚杁䝁䄸杚杁䡁䅁杣灂䝁䄴䅤求䝁䅑䅉桂䡁䅍督求䝁䄰杙獂䝁䅫党穂䍁䅷䅉求䝁䄴杤灂䡁䅉睢畂䝁䄰党畂䡁䅑兙獂䍁䅁兙畂䝁䅑䅉穂䡁䅑杣求䡁䅍督杁䡁䅑党穂䡁䅑兡畂䝁䅣䅌杁䝁䅅杢歂䍁䅁睙療䝁䄰䅣療䝁䄴党畂䡁䅑䅉祂䝁䅕䅢灂䝁䅅杙灂䝁䅷兡あ䡁䅫䅉あ䝁䅕督あ䝁䅫杢湂䑁䅳䅉橂䝁䄸兢睂䝁䄸杢求䝁䄴䅤杁䝁䅕杢湂䝁䅫杢求䝁䅕杣灂䝁䄴睚杁䡁䅍党祂䡁䅙兡橂䝁䅕督㝁䍁䅁兢桂䝁䄴兤浂䝁䅅睙あ䡁䅕杣灂䝁䄴睚杁䝁䅑党浂䝁䅕睙あ䍁䅁兙畂䝁䅅䅢㕂䡁䅍兡穂䍁䅷䅉灂䝁䄴兌橂䝁䅫杣橂䡁䅕兡あ䍁䅁䅤求䡁䅍䅤灂䝁䄴睚獁䍁䅁杚ㅂ䝁䄴睙あ䝁䅫睢畂䝁䅅䅢杁䡁䅑党穂䡁䅑兡畂䝁䅣䅌杁䝁䅅杢歂䍁䅁䅢灂䝁䅙党杁䝁䅍入橂䝁䅷党杁䡁䅑党穂䡁䅑兡畂䝁䅣䅉穂䝁䅕杣㉂䝁䅫睙求䡁䅍䅌杁䝁䅅督杁䡁䅣党獂䝁䅷䅉桂䡁䅍䅉求䝁䄴杤灂䡁䅉睢畂䝁䄰党畂䡁䅑兙獂䍁䅁督あ䡁䅉党穂䡁䅍䅉あ䝁䅕督あ䡁䅍䅉療䝁䅙䅉桂䡁䅍督求䝁䄰杙獂䝁䅫党穂䍁䅁睢浂䍁䅁杙療䝁䅅杣歂䡁䅍䅉療䡁䅉䅉穂䡁䅫督あ䝁䅕兢穂䑁䅳䅉桂䝁䄴䅚杁䝁䅙兙灂䝁䅷兤祂䝁䅕䅉桂䝁䄴兙獂䡁䅫督灂䡁䅍杌杁䕁䅫杢杁䝁䅅䅚歂䝁䅫䅤灂䝁䄸杢獁䍁䅁䅤潂䝁䅕䅉橂䝁䄸兢睂䝁䅅杢㕂䍁䅁䅣祂䝁䄸杤灂䝁䅑党穂䍁䅁䅣祂䝁䅕睙灂䡁䅍兡療䝁䄴䅉瑂䝁䅅睙潂䝁䅫杢灂䝁䄴睚杁䝁䅅杢歂䍁䅁党獂䝁䅕睙あ䡁䅉睢瑂䝁䅕睙潂䝁䅅杢灂䝁䅍兙獂䍁䅁兙穂䡁䅍党瑂䝁䅉䅢㕂䍁䅁督求䡁䅉杤灂䝁䅍党穂䑁䅳䅉桂䝁䄴䅚杁䡁䅍兤楂䡁䅍入穂䡁䅑党瑂䍁䅁兙畂䝁䅑䅉穂䡁䅫督あ䝁䅕兢杁䝁䅫杢あ䝁䅕睚祂䝁䅅䅤灂䝁䄸杢杁䡁䅍党祂䡁䅙兡橂䝁䅕督獁䍁䅁兡畂䝁䅍䅢ㅂ䝁䅑兡畂䝁䅣䅉桂䡁䅍督求䝁䄰杙獂䡁䅫䅌杁䝁䅍睢畂䝁䅙兡湂䡁䅕杣桂䡁䅑兡療䝁䄴䅌杁䝁䅅杢歂䍁䅁䅤求䡁䅍䅤灂䝁䄴睚杁䝁䅙睢祂䍁䅁杤桂䡁䅉兡療䡁䅕督杁䝁䅫杢歂䡁䅕督あ䡁䅉兡求䡁䅍杌杁䕁䅙兤祂䡁䅑䅡求䡁䅉䅌杁䝁䅫䅤杁䡁䅁杣療䡁䅙兡歂䝁䅕督杁䡁䅙兙獂䡁䅕党瑁䝁䅅䅚歂䝁䅕䅚杁䡁䅍兤睂䡁䅁睢祂䡁䅑䅉穂䡁䅫督あ䝁䅕兢穂䑁䅳䅉穂䡁䅕䅣睂䝁䅷入杁䝁䅍䅡桂䝁䅫杢杁䝁䄰兙畂䝁䅅睚求䝁䄰党畂䡁䅑䅉穂䝁䄸䅢ㅂ䡁䅑兡療䝁䄴督㝁䍁䅁䅚灂䡁䅉党橂䡁䅑䅉療䡁䅉䅚求䡁䅉䅉浂䡁䅕䅢浂䝁䅫䅢獂䝁䄰党畂䡁䅑睏杁䝁䅅杢歂䍁䅁兙浂䡁䅑党祂䝁䄰兙祂䝁䅳党あ䍁䅁杢療䝁䄴兌㍂䝁䅅杣祂䝁䅅杢あ䡁䅫䅉穂䝁䅕杣㉂䝁䅫睙求䡁䅍䅌杁䝁䅫杢橂䝁䅷兤歂䝁䅫杢湂䍁䅁杣求䡁䅁兙灂䡁䅉䅌杁䡁䅉党睂䝁䅷兙橂䝁䅕兢求䝁䄴䅤獁䍁䅁杣求䝁䅙兤祂䝁䅉兡穂䝁䅧兢求䝁䄴䅤獁䍁䅁杣求䝁䄰兙畂䡁䅕杚桂䝁䅍䅤ㅂ䡁䅉兡畂䝁䅣䅌杁䝁䅕䅥橂䝁䅧兙畂䝁䅣党獁䍁䅁督㕂䡁䅍䅤求䝁䄰督杁䡁䅕䅣湂䡁䅉兙歂䝁䅕䅌杁䝁䅅杢歂䍁䅁督睂䝁䅅杣求䍁䅁䅣桂䡁䅉䅤穂䍁䅁兢桂䝁䄴兤浂䝁䅅睙あ䡁䅕杣灂䝁䄴睚杁䡁䅑䅡祂䝁䄸兤湂䝁䅧睢ㅂ䡁䅑䅉桂䍁䅁䅣祂䝁䄸䅚ㅂ䝁䅍䅤婁䡉䅍䅉獂䝁䅫杚求䍁䅁睙㕂䝁䅍䅢求䍁䄴䅉啂䝁䅧党杁䝁䅍睢瑂䡁䅁兙畂䡁䅫䅉穂䝁䅕杣㉂䝁䅕督杁䝁䄸杣灂䝁䅣兡畂䝁䅅䅢杁䝁䅕兣ㅂ䝁䅫䅣瑂䝁䅕杢あ䍁䅁兢桂䝁䄴兤浂䝁䅅睙あ䡁䅕杣求䡁䅉督杁䝁䅫杢杁䡁䅑䅡求䍁䅁兙求䡁䅉睢穂䡁䅁兙橂䝁䅕䅉桂䝁䄴䅚杁䝁䅑党浂䝁䅕杢穂䝁䅕䅌杁䝁䄰党歂䝁䅫睙桂䝁䅷䅉あ䝁䅕睙潂䝁䄴睢獂䝁䄸睚灂䝁䅕督獁䍁䅁睙療䝁䄰䅣獂䝁䅕䅥杁䝁䅫杢歂䡁䅕督あ䡁䅉兡桂䝁䅷督獁䍁䅁督求䝁䄰兡橂䝁䄸杢歂䡁䅕睙あ䝁䄸杣杁䝁䅍兙睂䝁䅫䅤桂䝁䅷䅉求䡁䅅兤灂䡁䅁兢求䝁䄴䅤獁䍁䅁䅤求䝁䅷党橂䝁䄸兢瑂䡁䅕杢灂䝁䅍兙あ䝁䅫睢畂䡁䅍䅌杁䝁䅅杢歂䍁䅁兙歂䡁䅙兙畂䝁䅍党歂䍁䅁睙療䝁䄰䅣ㅂ䡁䅑兡畂䝁䅣䅉灂䝁䄴䅚ㅂ䡁䅍䅤祂䝁䅫党穂䍁䄴䅉䩂䡁䅑䅉瑂䝁䅅杣牂䝁䅕䅤穂䍁䅁兡あ䡁䅍䅉穂䝁䅕杣㉂䝁䅫睙求䡁䅍䅉桂䝁䄴䅚杁䡁䅍睢獂䡁䅕䅤灂䝁䄸杢穂䍁䅁䅣祂䝁䅫兢桂䡁䅉兡獂䡁䅫䅉あ䝁䅧杣療䡁䅕睚潂䍁䅁兙杁䝁䅑兡祂䝁䅕睙あ䍁䅁督桂䝁䅷党穂䍁䅁杚療䡁䅉睙求䍁䄴䅉啂䝁䅧党杁䝁䅍睢瑂䡁䅁兙畂䡁䅫䅉㍂䝁䅅督杁䝁䅙睢祂䝁䄰党祂䝁䅷入杁䝁䅳杢療䡁䅣杢杁䝁䅅督杁䕁䅕䅢求䝁䅍䅤祂䝁䄸杢灂䝁䅍督獁䍁䅁兓畂䝁䅍杌杁䕁䅉党畂䝁䅍䅡瑂䝁䅅杣牂䍁䅁兒獂䝁䅕睙あ䡁䅉睢畂䝁䅫睙穂䍁䅷䅉䩂䝁䄴睙畁䍁䅁睤桂䡁䅍䅉浂䝁䄸兤畂䝁䅑党歂䍁䅁兡畂䍁䅁免㕁䑁䅣兏杁䝁䅅杢歂䍁䅁兡穂䍁䅁䅡求䝁䅅䅚硂䡁䅕兙祂䡁䅑党祂䝁䅕䅚杁䝁䅫杢杁䙁䅑党瑂䡁䅁党獁䍁䅁兑祂䝁䅫来療䝁䄴兙畁䅁䅁制䅍䩁偷䅁䍂䝁䅕杣牂䡁䅍䅡灂䡁䅉党杁䕁䅧兙あ䝁䅧兙㍂䝁䅅入杁䕁䅫杢橂䍁䄴䅌杁䡁䅑䅡祂䝁䄸兤湂䝁䅧䅉灂䡁䅑督杁䡁䅍兤楂䡁䅍兡歂䝁䅫兙祂䝁䅫党穂䍁䅷䅉求䝁䄴睚桂䝁䅣党穂䍁䅁兡畂䍁䅁䅤潂䝁䅕䅉灂䝁䄴督ㅂ䡁䅉兙畂䝁䅍党獁䍁䅁杚祂䝁䅕兡湂䝁䅧䅤杁䡁䅉兙灂䝁䅷䅉あ䡁䅉兙畂䡁䅍䅣療䡁䅉䅤桂䡁䅑兡療䝁䄴䅌杁䝁䅅杢歂䍁䅁兤あ䝁䅫䅢灂䡁䅑入杁䝁䅉兤穂䝁䅫杢求䡁䅍督求䡁䅍䅉㍂䝁䄸杣獂䝁䅑睤灂䝁䅑党畁䍁䅁䅖潂䝁䅕䅉橂䝁䄸兢睂䝁䅅杢㕂䍁䅁䅣祂䝁䄸杤灂䝁䅑党穂䍁䅁䅣祂䝁䄸䅣求䡁䅉䅤㕂䍁䅷䅉橂䝁䅅督ㅂ䝁䅅䅢あ䡁䅫䅌杁䝁䅷兡浂䝁䅕䅌杁䝁䅅睙橂䝁䅫䅚求䝁䄴䅤獁䍁䅁兙畂䝁䅑䅉潂䝁䅕兙獂䡁䅑䅡杁䝁䅫杢穂䡁䅕杣桂䝁䄴睙求䍁䅁兙畂䝁䅑䅉祂䝁䅕兡畂䡁䅍兤祂䝁䅅杢橂䝁䅕睏杁䝁䅅杢歂䍁䅁睢睂䝁䅕杣桂䡁䅑党穂䍁䅁杣桂䝁䅫䅢祂䝁䄸兙歂䍁䅁督㕂䡁䅍䅤求䝁䄰督杁䝁䅫杢杁䕁䄴睢祂䡁䅑䅡杁䕁䅅兢求䡁䅉兡橂䝁䅅杌杁䕁䅫䅤杁䝁䅅䅢穂䝁䄸䅉湂䝁䅕杢求䡁䅉兙あ䝁䅕督獁䍁䅁䅤祂䝁䅅杢穂䝁䄰兡あ䡁䅍䅌杁䡁䅍䅤療䡁䅉党穂䍁䅷䅉桂䝁䄴䅚杁䝁䅑兡穂䡁䅑杣灂䝁䅉兤あ䝁䅕督杁䝁䅕䅢求䝁䅍䅤祂䝁䅫睙灂䡁䅑入杁䝁䅙杣療䝁䄰䅉畂䝁䅅䅤ㅂ䡁䅉兙獂䍁䅁睚桂䡁䅍䅌杁䝁䅍睢桂䝁䅷䅌杁䡁䅣兡畂䝁䅑䅌杁䡁䅍睢獂䝁䅅杣獁䍁䅁䅡㕂䝁䅑杣療䝁䅕䅢求䝁䅍䅤祂䝁䅫睙獁䍁䅁杢ㅂ䝁䅍䅢求䝁䅅杣獁䍁䅁兙畂䝁䅑䅉湂䝁䅕睢あ䝁䅧党祂䝁䄰兙獂䍁䅁督療䡁䅕杣橂䝁䅕督㝁䍁䅁睢睂䝁䅕杣桂䡁䅑党穂䍁䅁杢桂䡁䅑兤祂䝁䅅䅢杁䝁䅣兙穂䍁䅁䅚灂䡁䅍䅤祂䝁䅫杙ㅂ䡁䅑兡療䝁䄴䅉桂䝁䄴䅚杁䡁䅍䅤療䡁䅉兙湂䝁䅕䅉浂䝁䅅睙灂䝁䅷兡あ䝁䅫党穂䍁䅷䅉灂䝁䄴䅤求䡁䅉督あ䝁䅅䅤求䍁䅁䅣灂䡁䅁党獂䝁䅫杢求䡁䅍䅌杁䝁䅷兡硂䡁䅕党浂䝁䅫党歂䍁䅁杢桂䡁䅑兤祂䝁䅅䅢杁䝁䅣兙穂䍁䅁杚桂䝁䅍兡獂䝁䅫䅤灂䝁䅕督獁䍁䅁兙畂䝁䅑䅉橂䝁䄸兢睂䡁䅉党穂䡁䅍睢祂䍁䅁兙畂䝁䅑䅉瑂䝁䅕䅤求䡁䅉䅉穂䡁䅑兙あ䝁䅫睢畂䡁䅍睏杁䝁䅅杢歂䍁䅁䅡療䝁䅷䅚穂䍁䅁兡畂䡁䅑党祂䝁䅕督あ䍁䅁兡畂䍁䅁睙療䝁䅅䅢杁䝁䄰兡畂䝁䅫杢湂䍁䅁兙穂䡁䅍党あ䡁䅍杌杁䕁䅫杢杁䝁䅅䅚歂䝁䅫䅤灂䝁䄸杢獁䍁䅁䅤潂䝁䅕䅉橂䝁䄸兢睂䝁䅅杢㕂䍁䅁兢桂䝁䄴兤浂䝁䅅睙あ䡁䅕杣求䡁䅍䅉楂䝁䄸䅥求䝁䅑䅉橂䝁䅧睢橂䝁䄸䅢桂䡁䅑党穂䍁䅁兙畂䝁䅑䅉療䡁䅑䅡求䡁䅉䅉橂䝁䄸杢浂䝁䅕睙あ䝁䅫睢畂䝁䅕杣㕂䍁䅁䅣祂䝁䄸䅚ㅂ䝁䅍䅤穂䑁䅳䅉穂䡁䅁党橂䝁䅫兙獂䡁䅑入杁䝁䅍䅡求䝁䄰兡橂䝁䅅䅢穂䍁䅷䅉瑂䝁䅕䅤桂䝁䅷䅉橂䡁䅕䅤あ䝁䅫杢湂䍁䅁䅤療䝁䄸䅢穂䍁䅷䅉桂䝁䄴䅚杁䝁䅍睢瑂䡁䅁睢畂䝁䅕杢あ䡁䅍䅉浂䝁䄸杣杁䝁䅅党祂䝁䄸督睂䝁䅅睙求䍁䅁兙畂䝁䅑䅉睂䝁䄸睤求䡁䅉䅉湂䝁䅕杢求䡁䅉兙あ䝁䅫睢畂䍁䅁兙睂䡁䅁䅢灂䝁䅍兙あ䝁䅫睢畂䡁䅍睏杁䝁䅙䅢療䝁䄸杣灂䝁䄴睚杁䡁䅁杣療䝁䅑兤橂䡁䅑督㝁䍁䅁兡畂䡁䅍兤獂䝁䅅䅤灂䝁䄸杢獁䍁䅁杣療䝁䄸杚灂䝁䄴睚獁䍁䅁兙畂䝁䅑䅉求䝁䄴睚灂䝁䄴党求䡁䅉党歂䍁䅁䅣祂䝁䄸䅚ㅂ䝁䅍䅤穂䑁䅳䅉楂䡁䅕兡獂䝁䅑兡畂䝁䅣䅉桂䝁䄴䅚杁䝁䅕杢湂䝁䅫杢求䝁䅕杣求䝁䅑䅉橂䝁䄸兢睂䝁䄸杢求䝁䄴䅤穂䑁䅳䅉睂䝁䅅兡畂䡁䅑督杁䝁䅅杢歂䍁䅁睙療䝁䅅䅤灂䝁䄴睚穂䑁䅳䅉桂䝁䄴䅚杁䝁䅉杣灂䝁䅍睡穂䍁䅁兙畂䝁䅑䅉瑂䝁䅅督療䝁䄴杣㕂䍁䅁䅣祂䝁䄸䅚ㅂ䝁䅍䅤穂䍁䅷䅉桂䡁䅍䅉㍂䝁䅕䅢獂䍁䅁兙穂䍁䅁睢浂䝁䅙党祂䡁䅍䅉瑂䝁䅅杢ㅂ䝁䅙兙橂䡁䅑兤祂䝁䅕䅚杁䝁䅅杢歂䍁䅁督灂䡁䅑党瑁䝁䅉兤灂䝁䅷䅤杁䝁䅧睢瑂䝁䅕䅉橂䝁䄸杢穂䡁䅑杣ㅂ䝁䅍䅤灂䝁䄸杢獁䍁䅁兙畂䝁䅑䅉祂䝁䅕䅢桂䡁䅑党歂䍁䅁䅢求䝁䄴䅚灂䝁䄴睚杁䝁䅅杢歂䍁䅁杚灂䝁䄴兙畂䝁䅍兡桂䝁䅷䅉穂䝁䅕杣㉂䝁䅫睙求䡁䅍杌杁䕁䅙兤祂䡁䅑䅡求䡁䅉䅌杁䝁䅫䅤杁䡁䅁杣療䡁䅙兡歂䝁䅕督杁䡁䅉党橂䡁䅉党桂䡁䅑兡療䝁䄴兙獂䍁䅁杤求䝁䅧兡橂䝁䅷党穂䍁䅷䅉桂䡁䅁䅣桂䡁䅉党獂䍁䅁兙畂䝁䅑䅉浂䝁䄸睢あ䡁䅣党桂䡁䅉䅉睂䡁䅉睢歂䡁䅕睙あ䡁䅍䅌杁䝁䅯党㍂䝁䅕䅢祂䡁䅫䅌杁䝁䅅杢歂䍁䅁睙ㅂ䡁䅍䅤療䝁䄰䅉睂䝁䅫睙あ䡁䅕杣求䍁䅁杚祂䝁䅅兢灂䝁䄴睚杁䡁䅁杣療䝁䅑兤橂䡁䅑督獁䍁䅁兙穂䍁䅁睤求䝁䅷䅢杁䝁䅅督杁䝁䅅䅢牂䝁䅅䅢灂䝁䄴党杁䝁䅉兙あ䡁䅑党祂䝁䅫党穂䑁䅳䅉橂䝁䅅督あ䝁䅫杢湂䡁䅍䅌杁䝁䅙睢祂䝁䅣兡畂䝁䅣督獁䍁䅁杚桂䡁䅍䅤求䝁䄴党祂䡁䅍睌浂䝁䅅督あ䝁䅕杢求䡁䅉䅉穂䡁䅫督あ䝁䅕兢穂䍁䅷䅉桂䝁䅕杣療䡁䅍䅤祂䡁䅕睙あ䡁䅕杣求䡁䅍䅌杁䝁䅅杢歂䍁䅁䅣祂䝁䅕睙灂䡁䅍兡療䝁䄴䅉橂䝁䄸兢睂䝁䄸杢求䝁䄴䅤穂䑁䅳䅉桂䝁䄴䅚杁䝁䅍睢楂䝁䅅䅢あ䍁䅷䅉畂䝁䅫睙牂䝁䅕䅢獁䍁䅁兙畂䝁䅑䅉あ䝁䅫䅤桂䝁䄴兡ㅂ䝁䄰䅉桂䝁䅷䅢療䡁䅫督畁䍁䅁兑歂䝁䅑兡あ䝁䅫睢畂䝁䅅䅢獂䡁䅫䅌杁䡁䅑䅡求䍁䅁睙療䝁䄰䅣桂䝁䄴入杁䝁䅑兡穂䡁䅑杣灂䝁䅉兤あ䝁䅕督杁䡁䅑党獂䝁䅕杤灂䡁䅍兡療䝁䄴督杁䝁䅅杢歂䍁䅁兡畂䝁䅙睢祂䝁䄰兙あ䝁䅫睢畂䑁䅳䅉浂䡁䅉兙畂䝁䅍䅡灂䡁䅍党穂䍁䅁兙畂䝁䅑䅉穂䝁䅕杣㉂䝁䅫睙求䡁䅍䅉硂䡁䅕兡橂䝁䅳䅉穂䝁䅕杣㉂䝁䅫睙求䍁䅁杣求䡁䅍䅤桂䡁䅕杣桂䝁䄴䅤穂䑁䅳䅉歂䝁䅫督あ䡁䅉兡楂䡁䅕䅤求䡁䅍䅉求䝁䅷党橂䡁䅑杣療䝁䄴兡橂䍁䅁睙療䝁䄰䅣療䝁䄴党畂䡁䅑督㝁䍁䅁兙畂䝁䅑䅉療䝁䅙杚求䡁䅉督杁䝁䅷睢湂䝁䅫督あ䝁䅫睙穂䍁䅁督求䡁䅉杤灂䝁䅍党穂䍁䅷䅉湂䡁䅉睢橂䝁䅕杣㕂䍁䅁兙畂䝁䅑䅉浂䝁䄸睢歂䡁䅍党祂䡁䅙兡橂䝁䅕䅉歂䝁䅫督あ䡁䅉兡楂䡁䅕䅤灂䝁䄸杢杁䡁䅍党祂䡁䅙兡橂䝁䅕督獁䍁䅁兙畂䝁䅑䅉睂䡁䅉睢浂䝁䅕督穂䝁䅫睢畂䝁䅅䅢杁䝁䅅杤灂䝁䅅䅤灂䝁䄸杢杁䡁䅑杣桂䝁䅫杢灂䝁䄴睚杁䝁䅅杢歂䍁䅁督潂䝁䅅杣求䝁䅑䅉桂䝁䅫杣橂䡁䅉兙浂䡁䅑䅉療䡁䅣杢求䡁䅉督潂䝁䅫䅣杁䡁䅁杣療䝁䅣杣桂䝁䄰督畁䍁䅁兓あ䍁䅁兙獂䡁䅍睢杁䡁䅉党あ䝁䅅兡獂䡁䅍䅉桂䡁䅕䅤療䝁䄰睢楂䝁䅫䅢求䡁䅍睏杁䝁䅙兤祂䝁䄴兡あ䡁䅕杣求䍁䅷䅉楂䝁䅕䅚歂䝁䅫杢湂䍁䅷䅉桂䝁䄴䅚杁䝁䅅睙橂䝁䅕督穂䝁䄸杣灂䝁䅕督㝁䍁䅁䅡療䡁䅕督求䝁䅧睢獂䝁䅑䅉桂䡁䅁䅣獂䝁䅫兙畂䝁䅍党穂䍁䅷䅉求䝁䅷党橂䡁䅑杣療䝁䄴兡橂䡁䅍䅌杁䝁䅅杢歂䍁䅁睙療䝁䄰䅣ㅂ䡁䅑党祂䡁䅍睏杁䝁䅯党㍂䝁䅕䅢祂䡁䅫䅌杁䡁䅣兙あ䝁䅍䅡求䡁䅍䅌杁䝁䅍杣㕂䡁䅍䅤桂䝁䅷䅌杁䝁䅍䅡灂䝁䄴兙獁䍁䅁督あ䝁䅕兢㍂䝁䅅杣求䍁䅷䅉浂䝁䅷兙あ䡁䅣兙祂䝁䅕䅌杁䝁䅣兡浂䡁䅑督獁䍁䅁兙畂䝁䅑䅉橂䝁䄸䅢獂䝁䅕睙あ䝁䅫杙獂䝁䅕督㝁䍁䅁睡灂䡁䅑睙潂䝁䅕杢㍂䝁䅅杣求䑁䅳䅉桂䝁䄴䅚杁䝁䄰睢あ䝁䄸杣橂䡁䅫睙獂䝁䅕䅉橂䝁䅷睢あ䝁䅧兡畂䝁䅣䅉桂䝁䄴䅚杁䝁䅕兣ㅂ䝁䅫䅣瑂䝁䅕杢あ䍁䄴䅉啂䝁䅧党杁䝁䅍睢瑂䡁䅁兙畂䡁䅫䅉㍂䝁䅅督杁䝁䅫杢橂䝁䄸杣睂䝁䄸杣桂䡁䅑党歂䍁䅁兡畂䍁䅁免㕁䑁䅫䅏杁䝁䅅杢歂䍁䅁兡穂䍁䅁䅡求䝁䅅䅚硂䡁䅕兙祂䡁䅑党祂䝁䅕䅚杁䝁䅫杢杁䕁䄸兢桂䝁䅧兙獁䍁䅁杔求䝁䅉杣桂䡁䅍睡桂䍁䄴䅁䱁兆䅁杹䅧䕁䅉党祂䝁䅳督潂䝁䅫杣求䍁䅁䅓灂䝁䅷䅢穂䍁䅁村桂䝁䄴睙療䡁䅉䅣獁䍁䅁兓畂䝁䅍杌杁䝁䄸䅣求䡁䅉兙あ䝁䅕督杁䝁䅅督杁䡁䅑䅡求䍁䅁杙桂䝁䄴睡杁䝁䅧睢獂䝁䅑兡畂䝁䅣䅉橂䝁䄸兢睂䝁䅅杢㕂䍁䅁杚療䡁䅉䅉䍂䝁䅕杣牂䡁䅍䅡灂䡁䅉党杁䕁䅉兙畂䝁䅳䅉あ䝁䅧兙あ䍁䅁䅣祂䝁䄸杤灂䝁䅑党穂䍁䅁杤桂䡁䅉兡療䡁䅕督杁䝁䅉兙畂䝁䅳兡畂䝁䅣䅉睂䡁䅉睢歂䡁䅕睙あ䡁䅍䅉桂䝁䄴䅚杁䡁䅍党祂䡁䅙兡橂䝁䅕督杁䝁䅫杢杁䡁䅑䅡求䍁䅁兖畂䝁䅫䅤求䝁䅑䅉呂䡁䅑兙あ䝁䅕督畁䍁䅁䅖潂䝁䅕䅉橂䝁䄸兢睂䝁䅅杢㕂䍁䅁䅣祂䝁䄸杤灂䝁䅑党穂䍁䅁杤桂䡁䅉兡療䡁䅕督杁䝁䅑党睂䝁䄸督灂䡁䅑䅉桂䝁䅍睙療䡁䅕杢あ䡁䅍䅌杁䝁䅫杢橂䝁䅷兤歂䝁䅫杢湂䍁䅁䅚求䝁䄰兙畂䝁䅑䅉歂䝁䅕䅣療䡁䅍兡あ䍁䅷䅉灂䝁䄴䅤求䡁䅉党穂䡁䅑兌楂䝁䅕兙祂䝁䅫杢湂䍁䅁睙潂䝁䅕睙牂䝁䅫杢湂䍁䅷䅉祂䝁䅕睚ㅂ䝁䅷兙祂䍁䅁督桂䡁䅙兡畂䝁䅣督獁䍁䅁兢療䝁䄴党㕂䍁䅁兢桂䡁䅉睡求䡁䅑䅉穂䝁䅅杤灂䝁䄴睚穂䍁䅷䅉あ䝁䅫兢求䍁䅁睙求䡁䅉䅤灂䝁䅙兡橂䝁䅅䅤求䡁䅍䅉療䝁䅙䅉歂䝁䅕䅣療䡁䅍兡あ䍁䅷䅉桂䝁䄴䅚杁䡁䅉党あ䝁䅫杣求䝁䄰党畂䡁䅑䅉歂䝁䅕䅣療䡁䅍兡あ䍁䅁兙橂䝁䅍睢ㅂ䝁䄴䅤穂䍁䄴䅉䩂䡁䅑䅉療䝁䅙杚求䡁䅉督杁䝁䅷睢桂䝁䄴督獁䍁䅁督ㅂ䝁䅍䅡杁䝁䅅督杁䝁䅍睢瑂䝁䄰党祂䝁䅍兡桂䝁䅷䅉祂䝁䅕兙獂䍁䅁党穂䡁䅑兙あ䝁䅕䅌杁䝁䅍睢瑂䝁䄰党祂䝁䅍兡桂䝁䅷䅉桂䝁䄴䅚杁䝁䅫杢歂䡁䅕督あ䡁䅉兡桂䝁䅷䅌杁䡁䅉党穂䝁䅫䅚求䝁䄴䅤灂䝁䅅䅢杁䝁䄰睢祂䡁䅑睚桂䝁䅣党獁䍁䅁兙畂䝁䅑䅉橂䝁䄸杢穂䡁䅕兢求䡁䅉䅉獂䝁䄸兙畂䡁䅍杌杁䕁䅫杢杁䝁䅅䅚歂䝁䅫䅤灂䝁䄸杢獁䍁䅁䅤潂䝁䅕䅉橂䝁䄸兢睂䝁䅅杢㕂䍁䅁䅣祂䝁䄸杤灂䝁䅑党穂䍁䅁睤求䝁䅅䅢あ䝁䅧䅉瑂䝁䅅杢桂䝁䅣党瑂䝁䅕杢あ䍁䅁督求䡁䅉杤灂䝁䅍党穂䍁䅁睙療䝁䄰䅣祂䝁䅫督灂䝁䄴睚杁䝁䅫杢㉂䝁䅕督あ䝁䄰党畂䡁䅑䅉瑂䝁䅅杢桂䝁䅣党瑂䝁䅕杢あ䍁䅷䅉あ䡁䅉兤穂䡁䅑䅉桂䝁䅑兢灂䝁䄴兡穂䡁䅑杣桂䡁䅑兡療䝁䄴䅌杁䡁䅑兙㑂䍁䅁杣求䡁䅑兤祂䝁䄴䅉睂䡁䅉党睂䝁䅅杣桂䡁䅑兡療䝁䄴䅌杁䝁䅅杢歂䍁䅁杚灂䝁䄴兙畂䝁䅍兡桂䝁䅷䅉睂䝁䅷兙畂䝁䄴兡畂䝁䅣睏杁䝁䅅杢歂䍁䅁兡畂䡁䅙党穂䡁䅑兢求䝁䄴䅤杁䡁䅁杣療䝁䅑兤橂䡁䅑督杁䝁䅅杢歂䍁䅁杙祂䝁䄸睡求䡁䅉兙湂䝁䅕䅉穂䝁䅕杣㉂䝁䅫睙求䡁䅍杌杁䕁䅙兤祂䡁䅑䅡求䡁䅉䅌杁䝁䅫䅤杁䝁䄸杚浂䝁䅕杣穂䍁䅁睙療䝁䄰兢求䡁䅉睙灂䝁䅅䅢杁䝁䅍兙穂䝁䅧䅉瑂䝁䅅杢桂䝁䅣党瑂䝁䅕杢あ䍁䅷䅉療䝁䄴䅢灂䝁䄴党杁䝁䅉兙畂䝁䅳兡畂䝁䅣䅉桂䝁䄴䅚杁䝁䄰睢楂䝁䅫䅢求䍁䅁杙桂䝁䄴睡灂䝁䄴睚獁䍁䅁督瑂䝁䅅䅢獂䍁䅁杙ㅂ䡁䅍兡畂䝁䅕督穂䍁䅁杙桂䝁䄴睡灂䝁䄴睚獁䍁䅁兙畂䝁䅑䅉桂䡁䅍督求䡁䅑䅉楂䝁䅅督求䝁䅑䅉獂䝁䅕杢歂䝁䅫杢湂䍁䅁督求䡁䅉杤灂䝁䅍党穂䑁䅳䅉桂䝁䄴䅚杁䝁䅑党楂䝁䅫䅤杁䝁䅍兙祂䝁䅑督杁䝁䅅杢歂䍁䅁睢あ䝁䅧党祂䍁䅁党獂䝁䅕睙あ䡁䅉睢畂䝁䅫睙杁䝁䅙党求䍁䅁䅣祂䝁䄸䅚ㅂ䝁䅍兡畂䝁䅣䅉睂䝁䅅入瑂䝁䅕杢あ䍁䅁督求䡁䅉杤灂䝁䅍党穂䍁䅁䅤療䍁䅁䅤祂䝁䅅杢穂䝁䅅睙あ䝁䅫睢畂䍁䅁兙橂䝁䅍睢ㅂ䝁䄴䅤杁䝁䅍兤穂䡁䅑睢瑂䝁䅕杣穂䍁䄴䅉䩂䡁䅑䅉穂䝁䅕杣㉂䝁䅕督杁䝁䅫䅤穂䍁䅁䅣祂䝁䄸䅚ㅂ䝁䅍䅤穂䍁䅁䅤療䍁䅁䅣求䡁䅉督療䝁䄴兙獂䍁䅷䅉橂䝁䄸兢瑂䝁䅕杣橂䝁䅫兙獂䍁䅷䅉畂䝁䄸杢瑁䡁䅁杣療䝁䅙兡あ䍁䅷䅉桂䝁䄴䅚杁䝁䄰兤畂䝁䅫睙灂䡁䅁兙獂䍁䅁䅚求䡁䅁睢穂䝁䅫䅤杁䝁䅍兤穂䡁䅑睢瑂䝁䅕杣穂䍁䄴䅉䍂䝁䅕杣牂䡁䅍䅡灂䡁䅉党杁䕁䅧兡獂䝁䅷督杁䕁䅉兙畂䝁䅍睢祂䡁䅁䅌杁䕁䅫杢橂䍁䄴䅉㍂䝁䅅督杁䝁䅙睢ㅂ䝁䄴䅚求䝁䅑䅉灂䝁䄴䅉硁䑁䅧䅎㉁䍁䅁兙畂䝁䅑䅉灂䡁䅍䅉潂䝁䅕兙歂䡁䅅兤桂䡁䅉䅤求䡁䅉党歂䍁䅁兡畂䍁䅁村療䡁䅍䅤療䝁䄴䅌杁䕁䄰兙穂䡁䅍兙橂䝁䅧兤穂䝁䅕䅤あ䡁䅍杌䅁䉁呙䅁权睂䅁村求䡁䅉杣㕂䍁䅁睒獂䝁䄸杙桂䝁䅷䅉䡂䡁䅉睢ㅂ䡁䅁䅌杁䕁䅫杢橂䍁䄴䅉瑂䝁䅅杢ㅂ䝁䅙兙橂䡁䅑兤祂䝁䅕督杁䝁䅅杢歂䍁䅁督ㅂ䡁䅁䅣獂䝁䅫党穂䍁䅁䅣祂䝁䄸䅚ㅂ䝁䅍䅤穂䍁䅁兡畂䍁䅁睙療䝁䄴督ㅂ䝁䄰党祂䍁䅁兙畂䝁䅑䅉灂䝁䄴䅚ㅂ䡁䅍䅤祂䝁䅫兙獂䍁䅁党畂䝁䅑䅉瑂䝁䅅杣牂䝁䅕䅤穂䍁䅁兡畂䍁䅁䅤潂䝁䅕䅉噂䝁䄴兡あ䝁䅕䅚杁䙁䅍䅤桂䡁䅑党穂䍁䅷䅉䑂䝁䅅杢桂䝁䅑兙獁䍁䅁兒ㅂ䡁䅉睢睂䝁䅕䅌杁䝁䅅杢歂䍁䅁兡畂䡁䅑党祂䝁䄴兙あ䝁䅫睢畂䝁䅅䅢獂䡁䅫杌杁䙁䅑䅡求䍁䅁睙療䝁䄰䅣桂䝁䄴入杁䝁䄸䅣求䡁䅉兙あ䝁䅕督杁䡁䅑䅡祂䝁䄸兤湂䝁䅧䅉䑂䝁䄸杢穂䡁䅕兢求䡁䅉䅉兂䝁䅅睙牂䝁䅅睚灂䝁䄴睚杁䕁䅫杢あ䝁䅕杣畂䝁䅅䅤灂䝁䄸杢桂䝁䅷䅌杁䕁䅍睢畂䡁䅍兤瑂䝁䅕杣杁䙁䅁兙橂䝁䅳兙湂䝁䅫杢湂䍁䅁杔療䡁䅉䅤潂䍁䅁兑瑂䝁䅕杣灂䝁䅍兙獁䍁䅁兙畂䝁䅑䅉䝂䝁䅷党㑂䝁䅫杙獂䝁䅕督杁䡁䅍党湂䝁䄰党畂䡁䅑督畁䍁䅁䅖潂䝁䅕䅉䑂䝁䄸杢穂䡁䅕兢求䡁䅉䅉兂䝁䅅睙牂䝁䅅睚灂䝁䄴睚杁䕁䅫杢あ䝁䅕杣畂䝁䅅䅤灂䝁䄸杢桂䝁䅷䅉穂䝁䅕睚瑂䝁䅕杢あ䍁䅁睢浂䝁䅙党祂䡁䅍䅉橂䝁䅷睢穂䡁䅕杣求䡁䅍䅉桂䝁䄴䅚杁䝁䅑兡穂䡁䅁党畂䡁䅍兡畂䝁䅣䅉穂䡁䅫督あ䝁䅕兢穂䍁䅷䅉睂䝁䅧兙祂䝁䄰兙橂䝁䅕兤あ䝁䅫睙桂䝁䅷䅉歂䝁䅕杤灂䝁䅍党穂䍁䅁兙畂䝁䅑䅉睂䝁䅅睙牂䝁䅅睚灂䝁䄴睚獁䍁䅁杙療䡁䅑䅤獂䝁䅕督杁䝁䅅杢歂䍁䅁睙桂䝁䄴兡穂䡁䅑党祂䡁䅍䅌杁䝁䅍睢畂䡁䅑兙灂䝁䄴党祂䡁䅍䅌杁䝁䅅杢歂䍁䅁䅤求䝁䅍䅡畂䝁䅫睙桂䝁䅷䅉橂䝁䄸兢睂䝁䄸杢求䝁䄴䅤穂䍁䄴䅉啂䝁䅧党杁䕁䅍睢畂䡁䅍兤瑂䝁䅕杣杁䙁䅁兙橂䝁䅳兙湂䝁䅫杢湂䍁䅁杔療䡁䅉䅤潂䍁䅁兑瑂䝁䅕杣灂䝁䅍兙杁䡁䅍党湂䝁䄰党畂䡁䅑䅉睂䡁䅉睢㉂䝁䅫䅚求䡁䅍䅉橂䝁䄸杢あ䝁䅅兡畂䝁䅕杣穂䍁䅁兙畂䝁䅑䅉睂䝁䅅兡獂䡁䅍䅌杁䝁䅙睢療䝁䅑督求䡁䅉杤灂䝁䅍党杁䡁䅁杣療䝁䅑兤橂䡁䅑督獁䍁䅁睙獂䝁䄸督ㅂ䡁䅉党穂䍁䅷䅉楂䝁䄸䅤あ䝁䅷党穂䍁䅁兙畂䝁䅑䅉睂䡁䅉党穂䝁䅍杣灂䡁䅁䅤灂䝁䄸杢杁䡁䅙兡桂䝁䅷督獁䍁䅁兙畂䝁䅑䅉あ䡁䅕杙求䡁䅍杌杁䙁䅑䅡求䍁䅁杒獂䝁䅕䅥灂䝁䅉䅢求䡁䅍䅉穂䝁䅕睚瑂䝁䅕杢あ䍁䅁睢浂䝁䅙党祂䡁䅍䅉穂䡁䅑杣求䡁䅑睙潂䍁䅁兙畂䝁䅑䅉穂䝁䅧杣灂䝁䄴睡獁䍁䅁睙療䝁䄴杤求䡁䅉䅤求䡁䅉䅌杁䝁䅙睢療䝁䅑䅉桂䝁䄴䅚杁䝁䅍睢畂䡁䅍兤瑂䝁䅕杣獁䍁䅁兙畂䝁䅑䅉桂䝁䅣杣灂䝁䅍兤獂䡁䅑兤祂䝁䅕䅉浂䝁䅫䅢瑂䡁䅍䅌杁䝁䅅督杁䡁䅣党獂䝁䅷䅉桂䡁䅍䅉灂䝁䄴督あ䝁䅫䅤ㅂ䡁䅑兡療䝁䄴兙獂䍁䅁睙桂䝁䄴䅉獂䝁䅫杢求䡁䅉督杁䝁䅅杢歂䍁䅁杣求䡁䅑兙灂䝁䅷䅉楂䝁䅅睚穂䍁䄴䅉啂䝁䅧党杁䝁䅍睢瑂䡁䅁兙畂䡁䅫䅉㍂䝁䅅督杁䝁䅙睢祂䝁䄰党祂䝁䅷入杁䝁䅳杢療䡁䅣杢杁䝁䅅督杁䕁䅉党祂䡁䅉入杁䙁䅁䅢桂䡁䅍䅤灂䝁䅍督杁䕁䅣杣療䡁䅕䅣獁䍁䅁兓畂䝁䅍杌杁䝁䅅杢歂䍁䅁睙潂䝁䅅杢湂䝁䅕䅚杁䝁䅫䅤穂䍁䅁杢桂䝁䄰党杁䡁䅑睢杁䕁䅉党祂䡁䅉入杁䕁䅣䅢療䝁䅉兙獂䍁䅁睒祂䝁䄸兤睂䍁䅷䅉䩂䝁䄴睙畁䍁䅁兡畂䍁䅁兑睂䡁䅉兡獂䍁䅁杍睁䑁䅅睎畁䍁䅁村求䡁䅉杣㕂䍁䅁睒獂䝁䄸杙桂䝁䅷䅉䡂䡁䅉睢ㅂ䡁䅁䅌杁䕁䅫杢橂䍁䄴䅉㍂䝁䅅督杁䝁䅙睢ㅂ䝁䄴䅚求䝁䅑䅉灂䝁䄴䅉硁䑁䅫李㍁䍁䅁兙畂䝁䅑䅉灂䡁䅍䅉楂䝁䅅督求䝁䅑䅉灂䝁䄴䅉䙂䡁䅙兙畂䡁䅍杤灂䝁䅷䅢求䍁䅷䅉䩂䝁䄴䅚灂䝁䅅杢桂䍁䄴䅁允兆䅁李䄰䕁䅉党穂䡁䅑䅉䍂䡁䅕入杁䕁䅍睢畁䍁䅷䅉䩂䝁䄴睙畁䍁䅁党畂䝁䅣兙湂䝁䅕督杁䝁䅫杢杁䡁䅑䅡求䍁䅁杣求䡁䅑兙灂䝁䅷䅉療䝁䅙䅉あ䝁䅕睙潂䝁䄴睢獂䝁䄸睚㕂䍁䅁䅣祂䝁䄸䅚ㅂ䝁䅍䅤穂䍁䅁兡畂䍁䅁䅤潂䝁䅕䅉噂䝁䄴兡あ䝁䅕䅚杁䙁䅍䅤桂䡁䅑党穂䍁䅷䅉䑂䝁䅅杢桂䝁䅑兙獁䍁䅁兙畂䝁䅑䅉灂䝁䄴䅤求䡁䅉杢桂䡁䅑兡療䝁䄴兙獂䍁䄴䅉䩂䡁䅑督杁䡁䅍䅤療䡁䅉党穂䍁䅁䅣祂䝁䄸杤灂䝁䅑党杁䝁䅍睢瑂䡁䅁兤あ䝁䅫杢湂䍁䅁兙畂䝁䅑䅉瑂䝁䄸杙灂䝁䅷党杁䡁䅁䅡療䝁䄴党杁䡁䅁杣療䝁䅑兤橂䡁䅑督獁䍁䅁督ㅂ䝁䅍䅡杁䝁䅅督杁䝁䅑党穂䝁䅳䅤療䡁䅁督獁䍁䅁杢療䡁䅑党楂䝁䄸睢牂䡁䅍䅌杁䝁䅅杢歂䍁䅁䅣求䡁䅉兡睂䝁䅧党祂䝁䅅䅢穂䑁䅳䅉瑂䝁䄸杙灂䝁䅷党杁䡁䅁䅡療䝁䄴党穂䍁䅁睙療䝁䄰䅣祂䝁䅫督灂䝁䄴睚杁䡁䅉党獂䝁䅅䅤求䝁䅑䅉瑂䝁䄸杙灂䝁䅷党杁䝁䄴党あ䡁䅣睢祂䝁䅳䅉橂䝁䅅杣祂䝁䅫党祂䍁䅁睙療䝁䄰兢灂䡁䅍督灂䝁䄸杢穂䑁䅳䅉畂䝁䅕䅤㍂䝁䄸杣牂䝁䅫杢湂䍁䅁䅣祂䝁䄸䅚ㅂ䝁䅍䅤穂䑁䅳䅉あ䝁䅅杙獂䝁䅕䅤穂䍁䅁睙療䡁䅙党祂䝁䅫杢湂䍁䅁党瑁䡁䅉党桂䝁䅑党祂䡁䅍睏杁䡁䅍兢桂䡁䅉䅤㍂䝁䅅䅤橂䝁䅧党穂䑁䅳䅉桂䝁䄴䅚杁䝁䅍睢畂䡁䅍兤瑂䝁䅕杣杁䝁䅕䅢求䝁䅍䅤祂䝁䄸杢灂䝁䅍督杁䝁䅍睢畂䡁䅍兡穂䡁䅑兡畂䝁䅣䅉療䝁䅙䅉歂䝁䅫睚灂䡁䅑兙獂䍁䅁兡瑂䝁䅅睚灂䝁䄴睚獁䍁䅁䅡求䝁䅅䅢あ䝁䅧䅉桂䝁䄴䅚杁䝁䅙兡あ䝁䄴党穂䡁䅍䅉睂䡁䅉睢歂䡁䅕睙あ䡁䅍䅌杁䡁䅁睢祂䡁䅑兙楂䝁䅷党杁䝁䅅兤歂䝁䅫睢杁䝁䅍睢瑂䡁䅁杣灂䡁䅍兡畂䝁䅣䅉潂䝁䅕兙歂䡁䅁䅡療䝁䄴党穂䍁䅁兙畂䝁䅑䅉睂䝁䄸杣あ䝁䅅杙獂䝁䅕䅉穂䡁䅁党桂䝁䅳党祂䡁䅍䅌杁䝁䅅杢歂䍁䅁督瑂䝁䅅杣あ䍁䅁䅡療䝁䄰党杁䡁䅁杣療䝁䅑兤橂䡁䅑督獁䍁䅁兙穂䍁䅁睤求䝁䅷䅢杁䝁䅅督杁䝁䅧睢瑂䝁䅕䅉あ䝁䅧党桂䡁䅑党祂䡁䅍䅌杁䡁䅣䅡灂䝁䅍䅡杁䝁䅫杢橂䝁䅷兤歂䝁䅕督杁䝁䅧睢瑂䝁䅕䅉あ䝁䅧党桂䡁䅑党祂䍁䅁兙橂䝁䅍党穂䡁䅍睢祂䝁䅫党穂䍁䅷䅉穂䝁䄸兤畂䝁䅑杙桂䡁䅉督獁䍁䅁兙畂䝁䅑䅉あ䝁䅕䅢求䡁䅙兡穂䝁䅫睢畂䡁䅍杌杁䙁䅑䅡求䍁䅁睙療䝁䄰䅣桂䝁䄴入婁䡉䅍䅉穂䡁䅑睢祂䝁䅕督杁䝁䅅䅢穂䝁䄸䅉療䝁䅙杚求䡁䅉䅉桂䡁䅁䅣獂䝁䅫兙畂䝁䅍党穂䍁䅷䅉穂䡁䅕睙潂䍁䅁兙穂䍁䅁䅚灂䡁䅍䅡㍂䝁䅅督潂䝁䅕杣穂䍁䅷䅉獂䝁䅅兤畂䝁䅑杣㕂䍁䅷䅉療䡁䅙党畂䡁䅍䅌杁䡁䅉党浂䡁䅉兡湂䝁䅕杣桂䡁䅑睢祂䡁䅍䅌杁䝁䅉䅢求䝁䄴䅚求䡁䅉督獁䍁䅁睙療䝁䅙杚求䝁䅕䅉瑂䝁䅅睡求䡁䅉督獁䍁䅁杤桂䝁䅍兤ㅂ䝁䄰督獁䍁䅁兙畂䝁䅑䅉睂䝁䅕杣穂䝁䄸杢桂䝁䅷䅉橂䝁䅅杣求䑁䅳䅉求䝁䄴䅤求䡁䅉䅤桂䝁䅫杢瑂䝁䅕杢あ䍁䅁䅣祂䝁䄸䅚ㅂ䝁䅍䅤穂䍁䅁睙療䝁䄴督灂䡁䅍䅤灂䝁䄴睚杁䝁䄸杚杁䝁䅑杣療䝁䄴党穂䍁䅷䅉睂䝁䅕杣灂䡁䅁䅡求䡁䅉兙獂䡁䅍䅌杁䝁䄰睢㉂䝁䅫党穂䍁䅷䅉桂䝁䄴䅚杁䡁䅑睢㕂䡁䅍䅌杁䝁䅅督杁䡁䅣党獂䝁䅷䅉桂䡁䅍䅉潂䝁䅅杣歂䡁䅣兙祂䝁䅕䅉桂䝁䄴䅚杁䡁䅍睢浂䡁䅑睤桂䡁䅉党獁䍁䅁兙畂䝁䅑䅉㉂䝁䅫杣あ䡁䅕兙獂䍁䅁杣求䝁䅅䅢灂䡁䅑入杁䝁䅅杢歂䍁䅁睢あ䝁䅧党祂䍁䅁督療䝁䅙䅤㍂䝁䅅杣求䍁䅁䅣祂䝁䄸䅚ㅂ䝁䅍䅤穂䑁䅳䅉桂䝁䄴䅚杁䝁䄸䅤潂䝁䅕杣杁䡁䅁杣療䝁䅑兤橂䡁䅑督獁䍁䅁督ㅂ䝁䅍䅡杁䝁䅅督杁䝁䅉兙楂䡁䅫䅌杁䝁䅙睢療䝁䅑䅉桂䝁䄴䅚杁䝁䅉党㉂䝁䅕杣桂䝁䅣党獁䍁䅁䅢ㅂ䝁䅣睚桂䝁䅣党獁䍁䅁睢ㅂ䡁䅑䅚療䝁䄸杣杁䝁䅷兡㉂䝁䅫杢湂䍁䅷䅉桂䝁䄴䅚杁䡁䅍䅣療䡁䅉䅤灂䝁䄴睚杁䝁䅣睢療䝁䅑督畁䍁䅁兓畂䍁䅁兙歂䝁䅑兡あ䝁䅫睢畂䍁䅷䅉灂䡁䅑䅉睂䡁䅉睢㉂䝁䅫䅚求䡁䅍䅉歂䝁䅕䅢灂䡁䅙党祂䡁䅫䅌杁䝁䅫杢穂䡁䅑兙獂䝁䅷兙あ䝁䅫睢畂䍁䅷䅉瑂䝁䅕兢楂䝁䅕杣穂䝁䅧兡睂䡁䅍䅌杁䡁䅉党睂䝁䅅兡祂䍁䅷䅉穂䝁䅕䅤瑁䡁䅕䅣獁䍁䅁䅤求䝁䅍䅡畂䝁䅫睙桂䝁䅷䅉穂䡁䅕䅣睂䝁䄸杣あ䍁䅷䅉潂䝁䅕兙獂䡁䅑䅡瑁䡁䅉党獂䝁䅅䅤求䝁䅑䅌杁䝁䅅杢歂䍁䅁睤桂䡁䅉杣桂䝁䄴䅤㕂䍁䄰杣求䝁䅷兙あ䝁䅕䅚杁䡁䅍党祂䡁䅙兡橂䝁䅕督畁䍁䅁䅖潂䝁䅕䅉橂䝁䄸兢睂䝁䅅杢㕂䍁䅁睢浂䝁䅙党祂䡁䅍䅉灂䡁䅑督杁䡁䅁杣療䝁䅑兤橂䡁䅑督杁䡁䅑䅡祂䝁䄸兤湂䝁䅧䅉穂䡁䅑睢祂䝁䅕督杁䝁䅅杢歂䍁䅁睤求䝁䅉督灂䡁䅑党穂䍁䅁兤畂䝁䅑党祂䍁䅁䅤潂䝁䅕䅉䍂䝁䅕督あ䍁䅁村ㅂ䡁䅫䅌杁䕁䅉党穂䡁䅑䅉䍂䡁䅕入杁䕁䅅䅚穂䍁䅷䅉䍂䝁䅕督あ䍁䅁村ㅂ䡁䅫䅉䍂䡁䅕督灂䝁䄴党穂䡁䅍䅌杁䕁䅉党穂䡁䅑䅉䍂䡁䅕入杁䕁䅧党桂䝁䅷䅤潂䍁䅷䅉䍂䡁䅕入杁䕁䄰睢楂䝁䅫䅢求䍁䅷䅉䑂䙁䅍䅖獁䍁䅁睑ㅂ䡁䅉杣求䝁䄴䅤杁䕁䅧党桂䝁䅷䅤潂䍁䅷䅉䡂䝁䅕党牂䍁䅁睕硂䡁䅕兙歂䍁䅷䅉䵂䝁䅫杤求䝁䅷入獁䍁䅁兔桂䝁䅣杢療䝁䅷兡桂䍁䅷䅉兂䝁䅅睙灂䝁䅙兡橂䍁䅁睓灂䡁䅑睙潂䝁䅕杢獁䍁䅁䅓療䝁䄰党獁䍁䅁䅖求䝁䅍䅡䵂䝁䅫兣ㅂ䝁䅫䅚桂䡁䅑睢祂䡁䅍䅌杁䝁䅅杢歂䍁䅁兗桂䡁䅉䅚楂䝁䅫杣歂䍁䅁杙祂䝁䅅杢歂䡁䅍䅌杁䝁䅅督杁䡁䅣党獂䝁䅷䅉桂䡁䅍䅉歂䝁䄸兢桂䝁䅫杢杁䝁䄴兙瑂䝁䅕督杁䝁䅍睢瑂䡁䅁杣灂䡁䅍兡畂䝁䅣䅉楂䝁䅕督あ䝁䅉兤㕂䍁䄴睙療䝁䄰䅌杁䝁䅍兤祂䡁䅉党畂䡁䅑䅡求䝁䅅䅢あ䝁䅧杌橂䝁䄸兢獁䍁䅁䅢灂䡁䅙党獂䡁䅫杌橂䝁䄸兢獁䍁䅁䅤求䝁䅍䅡獂䝁䅫兣ㅂ䝁䅫䅚桂䡁䅑睢祂䡁䅍杌橂䝁䄸兢獁䍁䅁入桂䡁䅉䅚楂䝁䅫杣歂䍁䄴睙療䝁䄰䅌杁䝁䅅杢歂䍁䅁杙求䡁䅍䅤楂䡁䅕入畁䝁䅍兙畁䍁䅁䅖潂䝁䅕䅉橂䝁䄸兢睂䝁䅅杢㕂䍁䅁睤桂䡁䅍䅉浂䝁䄸杣瑂䝁䅕杣獂䡁䅫䅉牂䝁䄴睢㍂䝁䄴䅉桂䡁䅍䅉呂䝁䄸兤畂䝁䅑䅉療䝁䅙䅉乂䡁䅕督灂䝁䅍䅌杁䕁䅫杢橂䍁䄴䅉䍂䝁䅕督あ䍁䅁村ㅂ䡁䅫䅉䑂䝁䄸杌獁䍁䅁兓畂䝁䅍杌杁䡁䅣兙穂䍁䅁兡畂䝁䅍睢祂䡁䅁睢祂䝁䅅䅤求䝁䅑䅉灂䝁䄴䅉硁䑁䅫李㉁䍁䅁兙畂䝁䅑䅉灂䡁䅍䅉潂䝁䅕兙歂䡁䅅兤桂䡁䅉䅤求䡁䅉党歂䍁䅁兡畂䍁䅁杕灂䝁䅍䅡浂䝁䅫党獂䝁䅑䅌杁䕁䄰兡畂䝁䄴党穂䝁䄸䅤桂䍁䄴䅁䙁兆䅁䅆䅁䕁䅉党㉂䝁䅕杣桂䝁䅣党穂䅁䅁杌䅙䵁䡙䅁䍂䝁䅫睢瑁䙁䅉兙歂䍁䅁䅔桂䝁䅉睢祂䝁䅅䅤療䡁䅉兡求䡁䅍䅌杁䕁䅫杢橂䍁䄴䅉瑂䝁䅅杢ㅂ䝁䅙兙橂䡁䅑兤祂䝁䅕督杁䝁䅅杢歂䍁䅁䅚灂䡁䅍䅤祂䝁䅫杙ㅂ䡁䅑党穂䍁䅁䅢灂䝁䅙党杁䡁䅍睙灂䝁䅕杢橂䝁䅕䅉祂䝁䅕督求䝁䅅杣橂䝁䅧䅉桂䝁䄴䅚杁䝁䅍䅢灂䝁䄴兡橂䝁䅅䅢杁䝁䅑兡桂䝁䅣杢療䡁䅍䅤灂䝁䅍䅉睂䡁䅉睢歂䡁䅕睙あ䡁䅍䅉灂䝁䄴䅉あ䝁䅧党杁䙁䅕杢灂䡁䅑党歂䍁䅁睕あ䝁䅅䅤求䡁䅍䅌杁䕁䅕兤祂䝁䄸䅣求䍁䅷䅉䉂䡁䅍兡桂䍁䅷䅉䑂䝁䅅杢桂䝁䅑兙獁䍁䅁兙畂䝁䅑䅉䵂䝁䅅䅤灂䝁䄴䅉䉂䝁䄰党祂䝁䅫睙桂䍁䄴䅉䩂䡁䅑䅉療䡁䅁党祂䝁䅅䅤求䡁䅍䅉あ䝁䅧杣療䡁䅕睚潂䍁䅁䅤㍂䝁䄸䅉穂䝁䅕睚瑂䝁䅕杢あ䡁䅍䅌杁䕁䅷兡浂䝁䅕䅉呂䝁䅍兡求䝁䄴睙求䍁䅁兙畂䝁䅑䅉䑂䝁䅷兡畂䝁䅫睙桂䝁䅷䅉䕂䝁䅫兙湂䝁䄴睢穂䡁䅑兡橂䡁䅍杌杁䙁䅑䅡求䍁䅁睙療䝁䄰䅣桂䝁䄴入杁䝁䅑党㉂䝁䅕䅢療䡁䅁督獁䍁䅁兢桂䝁䄴兤浂䝁䅅睙あ䡁䅕杣求䡁䅍䅌杁䝁䅅杢歂䍁䅁兢桂䡁䅉睡求䡁䅑督杁䝁䅫杢穂䡁䅑杣ㅂ䝁䄰党畂䡁䅑督獁䍁䅁督㕂䡁䅍䅤求䝁䄰督獁䍁䅁杣求䝁䅅睚求䝁䄴䅤穂䍁䅷䅉桂䝁䄴䅚杁䝁䅍睢畂䡁䅍兤瑂䝁䅅杙獂䝁䅕督杁䡁䅑睢杁䡁䅍党睂䝁䅅杣桂䡁䅑党獁䍁䅁䅣ㅂ䡁䅉兡浂䡁䅫䅌杁䝁䅍䅡桂䡁䅉兙橂䡁䅑党祂䝁䅫来求䍁䅷䅉桂䝁䄴䅚杁䡁䅅兤桂䝁䄴䅤灂䡁䅑兙あ䝁䅕䅉楂䝁䅫睢獂䝁䄸睚灂䝁䅍兙獂䍁䅁兢桂䡁䅑党祂䝁䅫兙獂䡁䅍䅉穂䡁䅕睙潂䍁䅁兙穂䍁䅁睙求䝁䅷䅢穂䍁䅷䅉睂䡁䅉睢あ䝁䅕兡畂䡁䅍䅌杁䝁䅅杢歂䍁䅁杢ㅂ䝁䅍䅢求䝁䅫睙杁䝁䅅睙灂䝁䅑督杁䝁䅙睢祂䍁䅁䅣祂䝁䄸䅤求䝁䄸兢灂䝁䅍督獁䍁䅁睚求䝁䄴睢瑂䝁䅫睙穂䍁䅷䅉楂䝁䅫睢睂䝁䅧兙祂䝁䄰兙橂䝁䅕兤あ䝁䅫睙桂䝁䅷䅉睂䡁䅉睢歂䡁䅕睙あ䝁䅫睢畂䍁䅷䅉橂䝁䅕䅢獂䡁䅕䅢桂䡁䅉䅉楂䝁䅫睢獂䝁䄸睚㕂䍁䅷䅉桂䝁䄴䅚杁䝁䅙睢療䝁䅑䅉穂䝁䅅杚求䡁䅑入杁䝁䄰兙祂䝁䅳党あ䡁䅍杌杁䕁䅫䅤杁䝁䅅䅢穂䝁䄸䅉歂䝁䅕督灂䝁䅣杢穂䍁䅷䅉瑂䝁䅅杢ㅂ䝁䅙兙橂䡁䅑兤祂䝁䅕督獁䍁䅁兢桂䡁䅉睡求䡁䅑督獁䍁䅁兙畂䝁䅑䅉穂䡁䅕䅣睂䝁䄸杣あ䡁䅍䅉あ䝁䅕督あ䍁䅁督㕂䡁䅍䅤求䝁䄰督獁䍁䅁兡畂䝁䅙睢祂䝁䄰兙あ䝁䅫睙穂䍁䅁督㕂䡁䅍䅤求䝁䄰督獁䍁䅁䅤求䡁䅍䅤杁䝁䅳兡あ䡁䅍䅌杁䝁䅅杢歂䍁䅁督睂䝁䅕睙灂䝁䅅䅢灂䡁䅯党歂䍁䅁兣ㅂ䝁䅅䅢灂䡁䅑入杁䝁䅍睢畂䡁䅑杣療䝁䅷督杁䝁䅙睢祂䍁䅁䅡療䡁䅍䅣灂䡁䅑兙獂䡁䅍䅌杁䝁䅑兡桂䝁䅣杢療䡁䅍䅤灂䝁䅍䅉祂䝁䅕杚求䡁䅉党畂䝁䅍党獁䍁䅁䅤祂䝁䅅杢穂䝁䅙兤穂䝁䅫睢畂䍁䅷䅉桂䝁䄴䅚杁䡁䅁䅡㕂䡁䅍兡橂䝁䅫兙畂䍁䅁睢浂䝁䅙兡橂䝁䅕䅉獂䝁䅅杙療䡁䅉兙あ䝁䄸杣灂䝁䅕督畁䍁䅁䅖潂䝁䅕䅉橂䝁䄸兢睂䝁䅅杢㕂䍁䅁睢浂䝁䅙党祂䡁䅍䅉灂䡁䅑督杁䡁䅁杣療䝁䅑兤橂䡁䅑督杁䡁䅑䅡祂䝁䄸兤湂䝁䅧䅉灂䡁䅑督杁䝁䅑兡祂䝁䅕睙あ䍁䅁督桂䝁䅷党穂䍁䅁杚療䡁䅉睙求䍁䅷䅉桂䡁䅍䅉㍂䝁䅕䅢獂䍁䅁兙穂䍁䅁䅤潂䡁䅉睢ㅂ䝁䅣䅡杁䝁䅑兡穂䡁䅑杣灂䝁䅉兤あ䝁䄸杣穂䍁䅷䅉桂䝁䅣党畂䡁䅑督獁䍁䅁杙祂䝁䄸睡求䡁䅉督獁䍁䅁兙畂䝁䅑䅉祂䝁䅕督求䝁䅷䅢求䡁䅉督畁䍁䅁村灂䝁䄸兌卂䝁䅅䅚杁䕁䅷兙楂䝁䄸杣桂䡁䅑睢祂䝁䅫党穂䍁䅷䅉䩂䝁䄴睙畁䍁䅁睤桂䡁䅍䅉浂䝁䄸兤畂䝁䅑党歂䍁䅁兡畂䍁䅁免㕁䑁䅕杍杁䝁䅅杢歂䍁䅁兡穂䍁䅁䅡求䝁䅅䅚硂䡁䅕兙祂䡁䅑党祂䝁䅕䅚杁䝁䅫杢杁䕁䅧党祂䝁䅍兤獂䝁䅕督獁䍁䅁睑桂䝁䅷兡浂䝁䄸杣畂䝁䅫兙畁䅁䅁剨䅑䱁余䅁䍂䝁䅫睢瑁䙁䅑党橂䝁䅧杢求䍁䅁睑療䡁䅉䅣療䡁䅉兙あ䝁䅫睢畂䍁䅷䅉あ䝁䄸睚求䡁䅑䅡求䡁䅉䅉㍂䝁䅫䅤潂䍁䅁兡あ䡁䅍䅉穂䡁䅕杙穂䝁䅫䅚灂䝁䅅杣灂䝁䅕督獁䍁䅁䅚求䡁䅙党獂䝁䄸䅣穂䍁䅷䅉瑂䝁䅅杢ㅂ䝁䅙兙橂䡁䅑兤祂䝁䅕督獁䍁䅁兙畂䝁䅑䅉穂䝁䅕䅢獂䡁䅍䅉獂䝁䅫杚求䍁䅁督橂䝁䅫党畂䝁䅍党杁䡁䅉党桂䝁䅣党畂䡁䅑督獁䍁䅁兡畂䡁䅍䅤祂䡁䅕兢求䝁䄴䅤穂䍁䅷䅉桂䝁䄴䅚杁䡁䅍党祂䡁䅙兡橂䝁䅕督杁䝁䅙睢祂䍁䅁䅤潂䝁䅕䅉祂䝁䅕督求䝁䅅杣橂䝁䅧䅌杁䝁䅑兡桂䝁䅣杢療䡁䅍䅤灂䝁䅍督獁䍁䅁兙畂䝁䅑䅉楂䝁䅫睢睂䡁䅉睢橂䝁䅕督穂䝁䅫杢湂䍁䅁兢桂䡁䅉睡求䡁䅑督杁䡁䅣睢祂䝁䅷䅚㍂䝁䅫䅚求䍁䄴䅉啂䝁䅧党杁䝁䅍睢瑂䡁䅁兙畂䡁䅫䅉療䡁䅁党祂䝁䅅䅤求䡁䅍䅉あ䝁䅧杣療䡁䅕睚潂䍁䅁䅤㍂䝁䄸䅉穂䝁䅕睚瑂䝁䅕杢あ䡁䅍䅌杁䙁䅁杣療䡁䅑党灂䝁䄴䅉呂䝁䅍兡求䝁䄴睙求䡁䅍䅌杁䝁䅅杢歂䍁䅁䅒灂䝁䅅睚畂䝁䄸督あ䝁䅫睙穂䍁䅁兙畂䝁䅑䅉䡂䝁䅕杢療䝁䄰兡橂䡁䅍杌杁䙁䅑䅡求䍁䅁䅕祂䝁䄸䅤求䝁䅫杢杁䙁䅍睙灂䝁䅕杢橂䝁䅕督杁䡁䅍党湂䝁䄰党畂䡁䅑䅉歂䝁䅕杤求䝁䅷睢睂䡁䅍䅉桂䝁䄴䅚杁䝁䄰兙畂䡁䅕杚桂䝁䅍䅤ㅂ䡁䅉党穂䍁䅁杙灂䝁䄸䅢療䝁䅣兡橂䝁䅅䅢杁䡁䅉党桂䝁䅣党畂䡁䅑督杁䡁䅕督求䝁䅑䅉灂䝁䄴䅉㉂䝁䅅杣灂䝁䄸兤穂䍁䅁兙穂䡁䅁党橂䡁䅑督杁䝁䄸杚杁䝁䅷兡浂䝁䅕䅉穂䝁䅍兡求䝁䄴睙求䍁䅁杣求䡁䅍党桂䡁䅉睙潂䍁䅷䅉歂䝁䅫兙湂䝁䄴睢穂䡁䅑兡橂䡁䅍䅌杁䝁䅅杢歂䍁䅁睙求䝁䅷䅢杁䝁䅅杢歂䍁䅁睚求䝁䄴党杁䡁䅑䅡求䡁䅉兙睂䡁䅫䅌杁䡁䅍兤橂䝁䅧䅉桂䡁䅍䅉橂䡁䅫䅤療䝁䅳兡畂䝁䅕督杁䝁䅅杢歂䍁䅁睚祂䝁䄸睤あ䝁䅧䅉浂䝁䅅睙あ䝁䄸杣穂䍁䅷䅉桂䝁䄴䅤灂䝁䅉睢歂䝁䅫党穂䍁䅷䅉穂䝁䄰兙獂䝁䅷䅉瑂䝁䄸䅢求䝁䅍兤獂䝁䅕督獁䍁䅁䅤灂䡁䅍督ㅂ䝁䅕䅉橂䡁䅕䅢あ䡁䅕杣求䍁䅁督求䡁䅉兙獁䍁䅁兙畂䝁䅑䅉橂䝁䅕䅢獂䍁䅁督求䝁䅷党橂䡁䅑兡療䝁䄴䅉あ䝁䅕睙潂䝁䄴睢獂䝁䄸睚灂䝁䅕督畁䍁䅁䅖潂䝁䅫督杁䡁䅍党湂䝁䄰党畂䡁䅑䅉桂䝁䅷督療䍁䅁睢浂䝁䅙党祂䡁䅍䅉睂䡁䅉睢あ䝁䅕睢瑂䝁䅫睙杁䝁䅅杢桂䝁䅷入あ䝁䅫睙桂䝁䅷䅉あ䝁䄸睢獂䡁䅍䅉浂䝁䄸杣杁䝁䅅兤あ䝁䄸兢桂䡁䅑党歂䍁䅁睤求䡁䅍䅤求䡁䅉杢杁䝁䅉䅢療䡁䅑䅉桂䝁䄴䅚杁䝁䄰兤獂䡁䅑兡睂䝁䅷党㑂䝁䅕䅚杁䕁䅕䅔䩂䙁䅍兑杁䡁䅣睢祂䝁䅳杚獂䝁䄸睤杁䝁䅍睢畂䡁䅍兡穂䡁䅑督杁䝁䄸杚杁䝁䄰兙畂䡁䅕兙獂䍁䅁兙畂䝁䅑䅉桂䡁䅕䅤療䝁䄰兙あ䝁䅕䅚杁䡁䅁杣療䡁䅑党灂䝁䄴䅉桂䝁䄴兙獂䡁䅫督灂䡁䅍䅉灂䝁䄴督あ䡁䅉兤瑂䝁䅕杢あ䡁䅍䅉桂䝁䄴䅚杁䝁䅫兢瑂䡁䅕杢療䝁䅅督穂䝁䅅入穂䍁䅁杚療䡁䅉䅉ㅂ䡁䅍党杁䝁䅫杢杁䡁䅅兤桂䝁䄴䅤灂䝁䅙入灂䝁䄴睚杁䡁䅁杣療䡁䅑党灂䝁䄴督杁䝁䅫杢杁䡁䅙兙祂䝁䅫睢ㅂ䡁䅍䅉楂䝁䅫睢獂䝁䄸睚灂䝁䅍兙獂䍁䅁杚獂䡁䅕兡歂䡁䅍杌杁䙁䅑䅡求䍁䅁䅒灂䝁䅅睚畂䝁䄸督あ䝁䅫睙穂䍁䅁兙畂䝁䅑䅉䡂䝁䅕杢療䝁䄰兡橂䡁䅍䅉穂䝁䅕睚瑂䝁䅕杢あ䍁䅁䅚求䡁䅙党獂䝁䄸䅣穂䍁䅁兙畂䝁䅑䅉瑂䝁䅅杢ㅂ䝁䅙兙橂䡁䅑兤祂䝁䅕督杁䝁䅑兡桂䝁䅣杢療䡁䅍䅤灂䝁䅍䅉睂䡁䅉睢歂䡁䅕睙あ䡁䅍䅌杁䝁䅫杢橂䝁䅷兤歂䝁䅫杢湂䍁䅁睙療䝁䄴䅤祂䝁䄸䅢穂䍁䅷䅉橂䝁䅅䅢灂䝁䅉杣桂䡁䅑睢祂䡁䅍䅌杁䝁䅅杢歂䍁䅁䅚灂䝁䅅睚畂䝁䄸督あ䝁䅫睙杁䝁䅅督穂䝁䅅入穂䍁䅁杚療䡁䅉䅉祂䝁䅕睚ㅂ䝁䅷兙あ䝁䅕䅚杁䝁䅑兡桂䝁䅣杢療䡁䅍䅤灂䝁䅍督杁䝁䄰兙祂䝁䅳党あ䍁䅷䅉求䡁䅧睢穂䝁䄸兢求䍁䄰杙桂䡁䅍党歂䍁䅁兢療䝁䅷党橂䡁䅕䅢桂䡁䅉䅉歂䝁䅫兙湂䝁䄴睢穂䡁䅑兡橂䍁䅁兙穂䡁䅍兙㕂䡁䅍䅌杁䝁䅅䅚㉂䝁䅅杢橂䝁䅕䅚杁䡁䅑兡穂䡁䅍兤求䍁䄰杙桂䡁䅍党歂䍁䅁兡畂䍁䄰督灂䡁䅑兤杁䝁䅧入楂䡁䅉兡歂䝁䅫来桂䡁䅑兡療䝁䄴䅉桂䡁䅍督桂䡁䅫督杁䝁䅙睢祂䍁䅁督睂䝁䅅䅤灂䝁䅅䅢杁䝁䅣党畂䝁䄸兢灂䝁䅍䅉桂䝁䄴䅚杁䡁䅑兡穂䡁䅍兤求䍁䅁杙灂䝁䄸䅣穂䡁䅫䅉桂䝁䄴兙獂䡁䅫督灂䡁䅍䅌杁䝁䅅杢歂䍁䅁睚求䝁䄴党あ䝁䅫睙杁䝁䅅杢歂䍁䅁睢畂䝁䅍睢獂䝁䄸睚㕂䍁䅁睡灂䡁䅑督杁䝁䅙睢祂䍁䅁杣求䡁䅍党桂䡁䅉睙潂䍁䅁兙畂䝁䅑䅉橂䝁䅷兡畂䝁䅫睙桂䝁䅷䅉桂䡁䅁䅣獂䝁䅫睙桂䡁䅑兡療䝁䄴督㝁䍁䅁兙畂䝁䅑䅉穂䝁䅕䅢獂䡁䅍䅉睂䡁䅉睢歂䡁䅕睙あ䡁䅍䅉浂䝁䄸杣杁䝁䅣党畂䝁䅕䅤灂䝁䅍䅉橂䝁䅅杣祂䝁䅫党祂䍁䅁督橂䡁䅉党求䝁䄴兡畂䝁䅣䅌杁䝁䄸杢橂䝁䄸䅢療䝁䅣入杁䝁䅑兡桂䝁䅣杢療䡁䅍䅤灂䝁䅍督獁䍁䅁兢療䝁䅷党橂䡁䅕䅢桂䡁䅉䅉橂䝁䄸杢あ䡁䅉睢獂䡁䅍䅌杁䝁䅅杢歂䍁䅁杣求䡁䅍党桂䡁䅉睙潂䍁䅷䅉桂䡁䅍䅉㍂䝁䅕䅢獂䍁䅁兙穂䍁䅁兡畂䡁䅍䅤祂䡁䅕兢求䝁䄴䅤穂䍁䅁兙畂䝁䅑䅉睂䡁䅉睢橂䝁䅕督穂䍁䅁睙療䝁䄴䅤祂䝁䄸䅢杁䡁䅁杣療䝁䅑兤橂䡁䅑督杁䝁䅙睢祂䍁䅁䅡求䝁䄰兙あ䝁䄸䅢療䝁䅣入獁䍁䅁杙獂䝁䄸睢歂䍁䅁睙潂䝁䅕兢灂䡁䅍䅤祂䡁䅫䅉桂䝁䄴䅚杁䝁䅣兙穂䝁䅕督獁䍁䅁兙畂䝁䅑䅉橂䝁䄸兙湂䡁䅕䅢桂䡁䅑兡療䝁䄴䅉橂䝁䄸杢あ䡁䅉睢獂䡁䅍䅉桂䝁䄴䅚杁䡁䅉党桂䝁䅣党畂䡁䅑督杁䡁䅕督求䝁䅑䅉灂䝁䄴䅉㉂䝁䅅杣灂䝁䄸兤穂䍁䅁䅚灂䝁䅅睚畂䝁䄸督あ䝁䅫睙杁䝁䅅䅣睂䝁䅷兡橂䝁䅅䅤灂䝁䄸杢穂䍁䄴䅉啂䝁䅧党杁䝁䅍睢瑂䡁䅁兙畂䡁䅫䅉潂䝁䅅督杁䡁䅍䅤祂䝁䅅䅤求䝁䅣兡橂䍁䅁䅣桂䡁䅉䅤畂䝁䅕杣穂䝁䅧兡睂䍁䅁睤灂䡁䅑䅡杁䕁䅅䅔慂䡁䅁兙あ䝁䅧䅌杁䕁䅫杢橂䍁䄴䅉あ䝁䄸䅉桂䝁䅍睙求䝁䅷党祂䝁䅅䅤求䍁䅁杙祂䝁䅕兙牂䡁䅑䅡祂䝁䄸兤湂䝁䅧督杁䝁䅫杢杁䝁䄴党ㅂ䡁䅉睢歂䝁䅕睚求䝁䄴党祂䝁䅅䅤灂䡁䅙党杁䝁䅑兡穂䝁䅕兙穂䝁䅕䅉祂䝁䅕督求䝁䅅杣橂䝁䅧䅉桂䝁䄴䅚杁䡁䅑杣求䝁䅅䅤瑂䝁䅕杢あ䍁䅷䅉灂䝁䄴睙獂䡁䅕䅚灂䝁䄴睚杁䕁䅅䅢㙂䝁䅧党灂䝁䄰党祂䍁䅣督杁䝁䅑兡穂䝁䅕兙穂䝁䅕杌杁䙁䅑䅡求䍁䅁睙療䝁䄰䅣桂䝁䄴入杁䡁䅣兙穂䍁䅁杚療䡁䅉兢求䡁䅉䅢㕂䍁䅁睡畂䝁䄸睤畂䍁䅁兙穂䍁䅁䅖求䝁䅍䅡畂䝁䅕䅉䑂䝁䄸杣睂䝁䄸杣桂䡁䅑兡療䝁䄴䅉桂䝁䄴䅚杁䝁䅍䅡桂䝁䄴睚求䝁䅑䅉灂䡁䅑督杁䝁䄴兙瑂䝁䅕䅉あ䝁䄸䅉䍂䝁䅫睢瑁䙁䅑党橂䝁䅧杢求䍁䅁睑療䡁䅉䅣療䡁䅉兙あ䝁䅫睢畂䍁䅁兡畂䍁䅁杔療䡁䅙党瑂䝁䅉党祂䍁䅁杍睁䑁䅅䅎畁䍁䅁村灂䝁䄸兌啂䝁䅕睙潂䝁䄴党杁䕁䅍睢祂䡁䅁睢祂䝁䅅䅤灂䝁䄸杢杁䡁䅣兙穂䍁䅁兡畂䝁䅍睢祂䡁䅁睢祂䝁䅅䅤求䝁䅑䅉灂䝁䄴䅉硁䑁䅫睎㉁䍁䅁兙畂䝁䅑䅉灂䡁䅍䅉潂䝁䅕兙歂䡁䅅兤桂䡁䅉䅤求䡁䅉党歂䍁䅁兡畂䍁䅁兔灂䝁䄴杢求䝁䅅䅣療䝁䅷兡穂䍁䅷䅉乂䝁䅫杢畂䝁䅕督療䡁䅑兙畁䅁䅁剓䅍䕁䱧䅁䍂䝁䅫睢䵂䝁䅫杚求䍁䅁睕療䝁䅷兤あ䝁䅫睢畂䡁䅍䅌杁䕁䅫杢橂䍁䄴䅉歂䝁䅕杤求䝁䅷睢睂䡁䅍䅌杁䝁䄰兙畂䡁䅕杚桂䝁䅍䅤ㅂ䡁䅉党穂䍁䅷䅉桂䝁䄴䅚杁䝁䄰兙祂䝁䅳党あ䡁䅍䅉楂䝁䅫睢睂䡁䅉睢歂䡁䅕睙あ䝁䅫睢畂䍁䅁䅤療䝁䄸䅢穂䍁䅁兙畂䝁䅑䅉穂䝁䅕杣㉂䝁䅫睙求䡁䅍䅉浂䝁䄸杣杁䡁䅑䅡求䍁䅁睙求䝁䅷䅢杁䝁䅅杢歂䍁䅁睚求䝁䄴党杁䡁䅑䅡求䡁䅉兙睂䡁䅫䅉潁䕁䅍睒啂䍁䅫䅉灂䝁䄴䅚ㅂ䡁䅍䅤祂䡁䅫䅉灂䝁䄴䅉あ䝁䅧党杁䙁䅕杢灂䡁䅑党歂䍁䅁睕あ䝁䅅䅤求䡁䅍䅌杁䕁䅕兤祂䝁䄸䅣求䍁䅷䅉あ䝁䅧党杁䕁䄰兡歂䝁䅑䅢求䍁䅁兒桂䡁䅍䅤獁䍁䅁兑浂䡁䅉兡橂䝁䅅䅌杁䝁䅅杢歂䍁䅁兡畂䡁䅑党祂䝁䄴兙あ䝁䅫睢畂䝁䅅䅢獂䡁䅫杌杁䙁䅑䅡求䍁䅁睙療䝁䄰䅣桂䝁䄴入婁䡉䅍䅉睂䡁䅉睢歂䡁䅕睙あ䡁䅍䅉桂䡁䅉党杁䡁䅕督求䝁䅑䅉灂䝁䄴䅉あ䝁䅧党杁䝁䅉兙穂䝁䅫睙杁䝁䅅杢歂䍁䅁兙睂䡁䅁䅢灂䝁䅕䅚杁䡁䅉党穂䝁䅕兙祂䝁䅍䅡獁䍁䅁兙畂䝁䅑䅉橂䝁䄸兢瑂䝁䅕杣橂䝁䅫兙獂䍁䅁兢桂䝁䄴兤浂䝁䅅睙あ䡁䅕杣灂䝁䄴睚杁䝁䄸杚杁䝁䅉兡療䝁䅷睢湂䝁䅫睙瑁䝁䅉兙穂䝁䅕䅚杁䡁䅑䅡求䡁䅉兙睂䝁䅫党穂䍁䄴䅉䩂䡁䅑䅉療䝁䅙杚求䡁䅉督杁䡁䅁杣療䡁䅁杣灂䝁䅕䅤桂䡁䅉入杁䝁䅉兡療䡁䅁杣求䡁䅍党祂䡁䅙兙あ䝁䅫睢畂䍁䅁兢求䝁䅑兡桂䍁䅁䅣祂䝁䄸䅚ㅂ䝁䅍䅤穂䍁䅷䅉灂䝁䄴睙獂䡁䅕䅚灂䝁䄴睚杁䕁䅧入睂䝁䄸䅖潂䝁䅕杣瑂䝁䄸督療䝁䅷䅉䝂䙁䅉睕杁䝁䅅杢歂䍁䅁睑祂䡁䅫睢呂䡁䅑睢祂䍁䅁杒祂䝁䅕党㙂䝁䅕䅉乂䝁䅕䅚灂䝁䅅䅉あ䝁䅧兙あ䍁䅁兙祂䝁䅕䅉浂䝁䄸杣瑂䡁䅕䅢桂䡁䅑党歂䍁䅁䅤療䍁䅁兢灂䡁䅑兡湂䝁䅅䅤求䍁䅁䅣祂䝁䅕督求䡁䅉杤桂䡁䅑兡療䝁䄴兌灂䝁䄴䅚ㅂ䝁䅍党歂䍁䅷䅉歂䝁䅕䅢桂䡁䅫党歂䍁䄰睢畂䡁䅍党あ䍁䅁睙求䝁䅷䅢杁䝁䅑兙瑂䝁䅅睚求䍁䅁兙畂䝁䅑䅉歂䝁䅕兙あ䝁䅧睏杁䝁䅉兡療䡁䅁杣療䝁䅑兤橂䡁䅑兡療䝁䄴䅉あ䝁䄸睢獂䡁䅍䅌杁䡁䅍兤橂䝁䅧䅉桂䡁䅍䅉潂䡁䅕兢桂䝁䄴䅉睂䝁䅷兙あ䝁䅕䅢求䡁䅑䅉獂䡁䅫督桂䡁䅑党穂䍁䅁杚療䡁䅉䅉橂䝁䅕䅢獂䍁䅁党㑂䡁䅁兙畂䡁䅍兡療䝁䄴䅉桂䝁䄴䅚杁䕁䅍党獂䝁䅷睕求䝁䅅䅢杁䝁䅍䅢療䡁䅍党歂䍁䅁督㕂䡁䅍䅤求䝁䄰䅉㉂䝁䅫兙獂䡁䅍䅉あ䝁䅧兙あ䍁䅁兙祂䝁䅕䅉ㅂ䡁䅍党歂䍁䅁兡畂䍁䅁睑䡂䙁䅑睏杁䝁䅅杢歂䍁䅁䅤潂䝁䅕䅉啂䝁䅧兙㍂䙁䅍䅖䉂䙁䅉䅉獂䝁䅫杢求䍁䅁䅤潂䝁䅅䅤杁䝁䅍睢瑂䡁䅁杣灂䡁䅍党穂䍁䅁睢浂䍁䅁兙杁䝁䅙兙瑂䝁䅫䅢㕂䍁䅁睢浂䍁䅁兙ㅂ䡁䅑睢瑂䝁䅅䅤求䝁䅑䅉あ䝁䅧兙㍂䝁䅫杢湂䍁䅁䅚求䡁䅙兡橂䝁䅕督杁䝁䅙睢祂䍁䅁杚祂䝁䄸来求䝁䄴䅉橂䝁䅕䅢獂䍁䅁兙畂䝁䅑䅉湂䝁䅕杢求䍁䅁䅤潂䝁䅕杣桂䡁䅁兡求䡁䅍䅉睂䝁䅅睙牂䝁䅅睚求䝁䅑䅉灂䝁䄴䅉橂䡁䅉入療䡁䅙兡桂䝁䅷督杁䝁䅅杢歂䍁䅁睙祂䡁䅫睢楂䝁䅅睚穂䍁䄴䅉啂䝁䅧党杁䝁䅍睢瑂䡁䅁兙畂䡁䅫䅉桂䝁䅷督療䍁䅁䅣祂䝁䄸杤灂䝁䅑党穂䍁䅁睙祂䡁䅫睢湂䝁䅕杢灂䝁䅍䅉浂䡁䅉党求䡁䅯党祂䍁䅁䅤求䝁䅍䅡畂䝁䄸䅢療䝁䅣入杁䝁䅙睢祂䍁䅁睙療䝁䄴䅤祂䝁䄸䅢獂䝁䅕䅚杁䡁䅉兙あ䝁䅕䅉浂䡁䅉党求䡁䅯兡畂䝁䅣䅉桂䝁䄴䅚杁䝁䅍杣㕂䝁䄸睚求䝁䄴兡橂䍁䅁督あ䝁䄸杣桂䝁䅣党杁䝁䄸杚杁䝁䅉兡療䝁䅷睢湂䝁䅫睙杁䝁䄰兙あ䝁䅕杣灂䝁䅅䅢穂䑁䅳䅉ㅂ䝁䅷䅤祂䝁䅅兌獂䝁䄸睤杁䡁䅑党瑂䡁䅁党祂䝁䅅䅤ㅂ䡁䅉党杁䝁䄰党橂䝁䅧兙畂䝁䅫睙桂䝁䅷䅉浂䡁䅉党求䡁䅯党祂䡁䅍睏杁䝁䅕杤療䍁䅁督潂䝁䅫䅣睂䝁䅫杢湂䍁䅁睙療䝁䄴䅤桂䝁䅫杢求䡁䅉督杁䡁䅑䅡桂䡁䅑䅉桂䡁䅉党杁䝁䅍䅢療䡁䅕䅚瑁䝁䅍睢畂䝁䄴党橂䡁䅑党歂䍁䅁䅣桂䡁䅍督灂䡁䅙党杁䡁䅍䅤療䡁䅉兙湂䝁䅕䅉桂䝁䄴䅚杁䡁䅑杣桂䝁䄴督睂䝁䄸杣あ䍁䅁睙療䝁䄴䅤桂䝁䅫杢求䡁䅉督杁䝁䅙睢祂䍁䅁䅤求䝁䄰䅣求䡁䅉兙あ䡁䅕杣求䍁䄰督求䝁䄴督灂䡁䅑兡㉂䝁䅕䅉楂䝁䅫睢獂䝁䄸睚灂䝁䅍督杁䝁䅅杢歂䍁䅁䅣潂䝁䅅杣瑂䝁䅅睙求䡁䅕䅤灂䝁䅍兙獂䡁䅍睏杁䝁䅷兡硂䡁䅕兡歂䍁䅁杢灂䡁䅑杣療䝁䅣党畂䍁䅁䅢桂䝁䅉睢祂䝁䅅䅤療䡁䅉入杁䝁䅙杣求䝁䅕来求䡁䅉督獁䍁䅁睙祂䡁䅫睢湂䝁䅕杢灂䝁䅍䅉求䡁䅅兤灂䡁䅁兢求䝁䄴䅤獁䍁䅁兙畂䝁䅑䅉桂䝁䅍睙求䡁䅍督療䡁䅉兡求䡁䅍睏杁䝁䅅杢歂䍁䅁杙灂䝁䄸䅢療䝁䅣兡橂䝁䅅䅢杁䝁䅅杢歂䍁䅁䅣潂䝁䅅杣瑂䝁䅅睙求䡁䅕䅤灂䝁䅍兙獂䍁䅁督あ䝁䄸杣桂䝁䅣党杁䝁䅅杢歂䍁䅁䅤祂䝁䅅杢穂䡁䅁睢祂䡁䅑䅉穂䝁䅕杣㉂䝁䅫睙求䡁䅍杌杁䕁䅫䅤杁䝁䄰兙祂䝁䅳党あ䡁䅍䅉桂䝁䄴䅚杁䡁䅍党獂䝁䅷督杁䝁䅫䅤穂䍁䅁䅣祂䝁䄸䅚ㅂ䝁䅍䅤穂䍁䅁䅚灂䡁䅉党橂䡁䅑䅢㕂䍁䅷䅉桂䡁䅍䅉㍂䝁䅕䅢獂䍁䅁兙穂䍁䅁䅤潂䡁䅉睢ㅂ䝁䅣䅡杁䡁䅑䅡灂䡁䅉䅚杁䡁䅁兙祂䡁䅑入杁䝁䅑兡穂䡁䅑杣灂䝁䅉兤あ䝁䄸杣穂䍁䄴䅉啂䝁䅧党杁䝁䅍睢瑂䡁䅁兙畂䡁䅫䅉㍂䝁䅅督杁䝁䅫杢橂䝁䄸杣睂䝁䄸杣桂䡁䅑党歂䍁䅁兡畂䍁䅁免㕁䑁䅧睎杁䝁䅅杢歂䍁䅁兡穂䍁䅁䅡求䝁䅅䅚硂䡁䅕兙祂䡁䅑党祂䝁䅕䅚杁䝁䅫杢杁䕁䅉睢あ䝁䅧党獂䝁䅷䅌杁䙁䅣兙穂䝁䅧兡畂䝁䅣䅤療䝁䄴杌䅁佁唰䅁权兄䅁村灂䝁䄸兔桂䡁䅉兡畂䍁䅁䅕潂䝁䅅杣瑂䝁䅅睙求䡁䅕䅤灂䝁䅍兙獂䍁䅁兓畂䝁䅍杌杁䝁䅕杢湂䝁䅅睚求䡁䅍䅉灂䝁䄴䅉あ䝁䅧党杁䝁䅑党㉂䝁䅕䅢療䡁䅁兢求䝁䄴䅤杁䝁䅅杢歂䍁䅁睙療䝁䄰兢求䡁䅉睙灂䝁䅅䅢灂䡁䅯兙あ䝁䅫睢畂䍁䅁睢浂䍁䅁䅤潂䝁䅕杣桂䡁䅁兡求䡁䅍䅉浂䝁䄸杣杁䡁䅁党療䡁䅁䅢求䍁䅁睤灂䡁䅑䅡杁䡁䅍党祂䝁䅫睢ㅂ䡁䅍䅉桂䝁䄴䅚杁䝁䅷兡浂䝁䅕兌あ䝁䅧杣求䝁䅅䅤求䝁䄴兡畂䝁䅣䅉祂䝁䅅杣求䍁䅁䅚灂䡁䅍党桂䡁䅍党穂䍁䅁兙畂䝁䅑䅉瑂䝁䅕䅚灂䝁䅍兙獂䍁䅁睙療䝁䄴䅚灂䡁䅑兡療䝁䄴督畁䍁䅁兓あ䡁䅍䅉橂䝁䄸兢瑂䝁䅕杣橂䝁䅫兙獂䍁䅁䅣祂䝁䄸䅚ㅂ䝁䅍䅤穂䍁䅁兡畂䝁䅍䅢ㅂ䝁䅑党杁䙁䅙兡瑂䝁䅫来灂䝁䄰䅌杁䝁䅅杢杁䝁䅕杢㙂䡁䅫兢求䍁䅁杣求䡁䅁䅢桂䝁䅍党瑂䝁䅕杢あ䍁䅁䅤潂䝁䅕杣桂䡁䅁入杁䝁䅙睢祂䍁䅁䅤潂䝁䅕䅉あ䡁䅉党桂䡁䅑兢求䝁䄴䅤杁䝁䄸杚杁䝁䄰兤橂䝁䄸䅣療䝁䅷入穂䝁䅅睙橂䝁䅧兙祂䝁䅫䅚療䡁䅍兡穂䍁䅁䅋乂䙁䅁睕灁䍁䅁兓坂䍁䅁䅤㕂䡁䅁党杁䕁䅅䅌杁䝁䅅䅉獂䡁䅫督療䡁䅍睢瑂䝁䅅䅢杁䡁䅍䅤療䡁䅉兙湂䝁䅕䅉歂䝁䅫督療䡁䅉䅚求䡁䅉睏杁䕁䄴兙湂䝁䅷兙㙂䡁䅫兢求䍁䅷䅉桂䍁䅁杣求䝁䅍睢瑂䝁䅉兡畂䝁䅅杢あ䍁䅁杚療䡁䅉兢杁䝁䄸杚杁䕁䄴兌桂䝁䅍党あ䡁䅫䅢湂䝁䅅䅢桂䝁䅍䅤療䡁䅍兙瑂䝁䅫杢求䍁䅁䅎瑁䡁䅍兤獂䝁䅙兙あ䝁䅅督求䍁䅁杚療䡁䅉䅉睂䝁䅅䅤灂䝁䅕杢あ䡁䅍䅉㍂䝁䅫䅤潂䍁䅁兔兂䙁䅍䅉坂䕁䅫睏杁䝁䅅杢歂䍁䅁睓ㅂ䡁䅙兙畂䍁䅷䅉桂䍁䅁䅣祂䝁䄸䅣祂䝁䅫党あ䝁䅅杣㕂䍁䅁督㕂䝁䄴䅤潂䝁䅕䅤灂䝁䅍䅉療䡁䅉兙獂䍁䅁杚療䡁䅉兢杁䝁䄸杚杁䑁䅙杕瑁䕁䅉䅓ぁ䍁䅁䅤潂䝁䅅䅤杁䝁䅫督杁䡁䅕督求䝁䅑䅉あ䝁䄸䅉あ䡁䅉党桂䡁䅑䅉睂䝁䅅䅤灂䝁䅕杢あ䡁䅍䅉㍂䝁䅫䅤潂䍁䅁䅣潂䝁䅕杢㕂䝁䅷睡求䡁䅑睢畂䡁䅕杣灂䝁䅅䅉潁䙁䅁睓噂䍁䅫䅌杁䝁䅅杢杁䝁䅫杢潂䝁䅕杣灂䡁䅑党歂䍁䅁兢求䡁䅑兙楂䝁䄸䅢灂䝁䅍䅉歂䝁䅫督求䝁䅅督求䍁䄴䅉啂䝁䅧党杁䝁䅍睢瑂䡁䅁兙畂䡁䅫升穂䍁䅁睙療䝁䄰兢求䡁䅉睙灂䝁䅅䅢杁䡁䅁杣療䝁䅑兤橂䡁䅑督杁䝁䅅䅢穂䝁䄸䅉橂䝁䄸兢睂䡁䅉兡穂䝁䅕䅉兂䝁䅅䅢㕂䝁䄴来灂䡁䅅䅌杁䝁䅅䅉兂䕁䅕睒㕂䝁䅷兙あ䝁䅕䅚杁䡁䅉党橂䝁䄸兢楂䝁䅫杢桂䝁䄴䅤杁䡁䅁䅡求䝁䄴入獂䝁䅅䅢桂䝁䄴兡畂䝁䅕䅉桂䝁䄰兢療䝁䄴兡桂䍁䅁䅢㕂䝁䅅督求䍁䅁党畂䡁䅯入瑂䝁䅕䅌杁䡁䅣䅡灂䝁䅍䅡杁䝁䅫督杁䝁䅑党獂䝁䅫杤求䡁䅉党歂䍁䅁䅤潂䡁䅉睢ㅂ䝁䅣䅡杁䡁䅍兤楂䝁䅍兤あ䝁䅅杢求䝁䄸兤穂䍁䅁兡畂䝁䅯党橂䡁䅑兡療䝁䄴䅉あ䝁䄸䅉祂䝁䅕䅚ㅂ䝁䅍党杁䝁䅉䅢療䝁䄸䅚杁䙁䅁䅡求䍁䅁睙療䝁䄴睙求䝁䄴䅤祂䝁䅅䅤灂䝁䄸杢穂䑁䅳䅉䍂䡁䅉兡畂䝁䅕兤祂䝁䅅䅌杁䝁䅅䅉祂䝁䅕睙療䝁䄰杙灂䝁䄴兙畂䡁䅑䅉潂䡁䅕兢桂䝁䄴䅉あ䡁䅉兡睂䝁䅕䅣あ䝁䅫䅚㕂䝁䅷䅉睂䝁䅕䅣あ䝁䅫䅚桂䡁䅍党杁䑁䅅䅉浂䝁䄸杣杁䡁䅑䅡求䍁䅁䅤祂䝁䅕兙あ䝁䄰党畂䡁䅑䅉療䝁䅙䅉睂䝁䅅䅤灂䝁䅕杢あ䡁䅍䅉㍂䝁䅫䅤潂䍁䅁睙求䡁䅉睢灂䝁䅑䅉獂䝁䅫䅣療䝁䅙兤穂䝁䅍兡畂䝁䄸督灂䡁䅍䅉あ䡁䅫䅣求䍁䅁杍獁䍁䅁兙杁䝁䅙睢祂䝁䄰䅉療䝁䅙䅉䍂䝁䅅䅤あ䝁䅕杢杁䝁䅑兡穂䝁䅕兙穂䝁䅕睏杁䙁䅙睢㑂䡁䅯睢湂䝁䄸䅌杁䝁䅅䅉療䝁䄴睙求䍁䅁䅚桂䝁䅫䅢㕂䍁䅁兡畂䝁䅯党橂䡁䅑兡療䝁䄴䅉桂䝁䄴兙獂䝁䄸睚杁䝁䄸杚杁䝁䅍兌あ䡁䅫䅣求䍁䅁杢桂䡁䅑杣灂䡁䅕杣求䡁䅑兡橂䍁䅁䅣求䡁䅁䅤灂䝁䅑党杁䝁䅙睢祂䍁䅁䅤潂䝁䅕䅉あ䡁䅉党桂䡁䅑兢求䝁䄴䅤杁䝁䄸杚杁䝁䅅睙潂䝁䄸杢歂䡁䅉睢睂䝁䅷兙穂䝁䅫兙㝁䍁䅁兙畂䝁䅑䅉䉂䝁䅷䅚ㅂ䡁䅉兙㙂䡁䅫兢求䍁䅷䅉桂䍁䅁䅣ㅂ䡁䅉兡浂䝁䅫党歂䍁䅁䅣祂䝁䄸䅤求䝁䅫杢杁䝁䅑党穂䝁䅫睚畂䝁䅕䅚杁䡁䅑睢杁䝁䅉党杁䝁䅫䅚求䝁䄴䅤灂䝁䅍兙獂䍁䅁䅤療䍁䅁兙杁䝁䄴兙あ䡁䅕杣桂䝁䅷䅢㕂䍁䅁睢橂䝁䅍兤祂䡁䅉兡畂䝁䅣䅉浂䝁䄸杣瑂䍁䅁睢浂䍁䅁䅤潂䝁䅕䅉潂䡁䅕兢桂䝁䄴䅉求䝁䄴来㕂䝁䄰党杁䝁䅅䅢睂䝁䅧兙瑁䕁䅷兌灂䝁䅑兤祂䝁䄸杢灂䝁䅑兙穂䝁䅕杌杁䕁䅫杢杁䝁䅅䅚歂䝁䅫䅤灂䝁䄸杢獁䍁䅁兡あ䍁䅁䅚求䡁䅙党獂䝁䄸䅣穂䍁䅁杕療䝁䅍䅤桂䡁䅙兡桂䝁䄴䅌杁䝁䅅杢杁䝁䅅䅚求䝁䄴睢杁䝁䅅督穂䝁䄸睙灂䝁䅅䅤求䝁䅑䅉㉂䝁䅫杣ㅂ䡁䅍䅉㉂䝁䅕睙あ䝁䄸杣獁䍁䅁杚療䡁䅉䅉あ䝁䅧党杁䡁䅑杣求䝁䅅䅤瑂䝁䅕杢あ䍁䅁睢浂䍁䅁䅣桂䡁䅑兡求䝁䄴䅤穂䍁䅁睤灂䡁䅑䅡杁䡁䅍党㉂䝁䅕杣求䍁䅁䅡求䝁䄰睢睂䝁䅧兡獂䝁䅫兙杁䕁䅅杌杁䙁䅑䅡求䍁䅁睙療䝁䄰䅣桂䝁䄴入杁䡁䅍党祂䡁䅙党穂䍁䅁督睂䝁䅕睙灂䝁䅅䅢あ䡁䅫䅉睂䝁䅧兙祂䝁䄰兙橂䝁䅫党穂䍁䅷䅉潂䝁䄸督睂䝁䅫䅤桂䝁䅷督獁䍁䅁兙畂䝁䅑䅉畂䝁䄸杢瑁䙁䅕杌呂䍁䄴䅉湂䝁䄸杤求䡁䅉杢瑂䝁䅕杢あ䍁䅁兙湂䝁䅕杢橂䝁䅫党穂䍁䅷䅉桂䡁䅍䅉㍂䝁䅕䅢獂䍁䅁兙穂䍁䅁䅚灂䡁䅍䅤祂䝁䅫杙ㅂ䡁䅑睢祂䡁䅍䅉桂䝁䄴䅚杁䡁䅁䅡桂䡁䅉兢桂䝁䅍党ㅂ䡁䅑兡橂䝁䅅䅢杁䡁䅣䅡療䝁䅷党穂䝁䅅䅢求䡁䅉督杁䝁䅫杢杁䡁䅑䅡求䍁䅁兖畂䝁䅫䅤求䝁䅑䅉呂䡁䅑兙あ䝁䅕督獁䍁䅁兒ㅂ䡁䅉睢睂䝁䅕䅌杁䕁䅷兙あ䝁䅫杢杁䕁䅅兢求䡁䅉兡橂䝁䅅䅌杁䝁䅅杢歂䍁䅁兡畂䡁䅑党祂䝁䄴兙あ䝁䅫睢畂䝁䅅䅢獂䡁䅫杌杁䕁䅫䅤杁䝁䅧兙穂䍁䅁䅢灂䝁䅍党畂䡁䅍党杁䝁䅅杢歂䍁䅁睙療䝁䅷䅢桂䝁䅉睢祂䝁䅅䅤灂䝁䄸杢杁䝁䅅睚祂䝁䅕党瑂䝁䅕杢あ䡁䅍䅉㍂䝁䅫䅤潂䍁䅁睕桂䡁䅉党睂䡁䅑兙杁䙁䅑䅡求䡁䅉兙睂䝁䅕兤あ䝁䅫睙穂䑁䅳䅉䉂䡁䅉党穂䍁䅁䅖祂䝁䅅䅚灂䝁䄴睚杁䙁䅍杌䉂䍁䄴睏杁䕁䅍兙あ䝁䅅䅢㕂䡁䅍䅤杁䙁䅁䅡桂䡁䅉兢桂䝁䅍党ㅂ䡁䅑兡橂䝁䅅䅢杁䙁䅁兙祂䡁䅑杢求䡁䅉督獁䍁䅁兓畂䝁䅍杌㝁䍁䅁兙畂䝁䅑䅉䑂䕁䅅兔兂䑁䅑䅉啂䝁䅧党祂䝁䅅䅣求䡁䅕䅤灂䝁䅍督杁䕁䅍睢祂䡁䅁睢祂䝁䅅䅤灂䝁䄸杢畁䍁䅁䅖潂䝁䅕䅉橂䝁䄸兢睂䝁䅅杢㕂䍁䅁睤桂䡁䅍䅉灂䝁䄴睙療䡁䅉䅣療䡁䅉兙あ䝁䅕䅚杁䝁䅫杢杁䑁䅅兏㕁䑁䅙䅉桂䝁䄴䅚杁䝁䅫督杁䝁䅧党桂䝁䅑兣ㅂ䝁䅅杣あ䝁䅕杣求䝁䅑䅉灂䝁䄴䅉呂䝁䅅杢杁䙁䅉兙浂䝁䅅党獂䍁䅷䅉䑂䝁䅅䅢灂䝁䅙睢祂䝁䄴兡桂䍁䄴䅁汁䅆䅁䅅䅁䕁䅉兡療䝁䅙兤求䝁䅷䅁牂䅃䅁䅺䅁䕁䅉兡療䝁䅙兤求䝁䅷睏杁䕁䅉兡療䝁䄰兙穂䡁䅍䅉䙂䝁䄴党祂䝁䅣入㝁䍁䅁睑獂䝁䅕兙畂䍁䅁兒畂䝁䅕杣湂䡁䅫睏杁䕁䅍䅢求䝁䅅杢啂䝁䅕睙潂䑁䅳䅉䑂䝁䅷兡瑂䝁䅅䅤求䙁䅑党橂䝁䅧睏杁䕁䅙杣求䝁䅫睚潂䡁䅑䅉呂䝁䅕杣㉂䝁䅫睙求䑁䅳䅉乂䝁䅅杣灂䝁䄴党杁䙁䅑杣桂䝁䄴督睂䝁䄸杣あ䝁䅅䅤灂䝁䄸杢䅁偁奙䅁兄䅁䅁村灂䝁䄸杚ㅂ䝁䅕䅢㝁䍁䅁村灂䝁䄸兢桂䡁䅍督杁䕁䅕杢求䡁䅉睚㕂䑁䅳䅉䑂䝁䅷党桂䝁䄴䅖求䝁䅍䅡㝁䍁䅁䅒灂䡁䅍䅣療䡁䅍兙獂䍁䅁兙畂䝁䅑䅉卂䝁䅕睙㕂䝁䅍䅢灂䝁䄴睚㝁䍁䅁兒畂䡁䅙兡祂䝁䄸杢瑂䝁䅕杢あ䝁䅅䅢杁䕁䅍睢畂䡁䅍兤獂䡁䅑兡畂䝁䅣睏杁䙁䅁睢獂䝁䅷兤あ䝁䅫睢畂䍁䅁睑療䝁䄴䅤祂䝁䄸䅢䅁佁奫䅁䅂睄䅁村灂䝁䄸睚求䝁䄴䅉䩂䝁䄴睙畁䍁䅁䅚灂䡁䅍睙療䡁䅙党祂䡁䅍䅌杁䝁䅑党㉂䝁䅕䅢療䡁䅁督獁䍁䅁兢桂䝁䄴兤浂䝁䅅睙あ䡁䅕杣求䡁䅍䅌杁䝁䅅杢歂䍁䅁䅚求䝁䅷兡㉂䝁䅕杣穂䍁䅁䅤潂䝁䅕杣桂䡁䅁兡求䡁䅍䅉浂䝁䄸杣杁䡁䅑杣求䝁䅅䅤灂䝁䄴睚杁䝁䄴党ㅂ䡁䅉睢獂䝁䄸睚灂䝁䅍兙獂䍁䅁兙畂䝁䅑䅉畂䝁䅕兤祂䝁䄸䅚求䝁䅣党畂䝁䅕杣桂䡁䅑兡㉂䝁䅕䅉歂䝁䅫督求䝁䅅督求䡁䅍䅉灂䝁䄴䅉あ䝁䅧党杁䙁䅕杢灂䡁䅑党歂䍁䅁睕あ䝁䅅䅤求䡁䅍䅌杁䕁䅕兤祂䝁䄸䅣求䍁䅷䅉䡂䝁䅕杣瑂䝁䅅杢㕂䍁䅷䅉䉂䡁䅍兡桂䍁䅷䅉桂䝁䄴䅚杁䝁䅫杢あ䝁䅕杣畂䝁䅅䅤灂䝁䄸杢桂䝁䅷䅢㕂䍁䄴䅉啂䝁䅧党杁䝁䅍睢瑂䡁䅁兙畂䡁䅫䅉睂䡁䅉睢㉂䝁䅫䅚求䡁䅍䅉啂䕁䅕睑䝂䕁䅫䅒䙂䙁䅉兑獁䍁䅁杖噂䕁䄰兒卂䕁䅫䅖婂䍁䅷䅉䉂䙁䅙睔佂䕁䅕䅗獁䍁䅁䅕䵂䕁䅕睒卂䕁䅫䅒婂䍁䅷䅉桂䝁䄴䅚杁䙁䅑兗呂䕁䅅村卂䕁䅫䅉浂䝁䄸杣杁䝁䄰兤獂䡁䅑兡睂䝁䅷党杁䡁䅍睙獂䝁䅕杣療䡁䅍兡穂䍁䅁䅋乂䙁䅍克㝁䍁䅁睕兂䕁䅫杔卂䕁䅅杗䉂䍁䅁杚療䡁䅉䅉穂䡁䅁兡畂䝁䅅䅢杁䝁䄰兤穂䝁䅍兤獂䝁䅅杣杁䝁䅅䅤祂䝁䄸䅣潂䡁䅫睏杁䙁䅍睓婂䕁䅍䅔䉂䙁䅉兗呂䍁䅁杚療䡁䅉䅉あ䝁䅧党杁䡁䅑杣求䝁䅅䅤瑂䝁䅕杢あ䍁䅁睢浂䍁䅁杒祂䝁䅫党歂䡁䅉党灂䝁䅍䅡湁䡁䅍䅉䉂䡁䅑兙㑂䝁䅫兙㝁䍁䅁兕䉂䕁䅷睕偂䕁䅑兗杁䝁䅙睢祂䍁䅁䅤潂䝁䅕䅉あ䡁䅉党桂䡁䅑兢求䝁䄴䅤杁䝁䄸杚杁䝁䅅兢㕂䝁䄸䅤祂䝁䄸䅣潂䝁䅫睙杁䝁䅷兙あ䝁䅕杣桂䝁䅷䅉穂䝁䅍䅢求䡁䅉睢穂䝁䅫督㝁䍁䅁杒噂䕁䄰兑䕂䕁䅕杕乂䍁䅁杚療䡁䅉䅉あ䝁䅧党杁䡁䅑杣求䝁䅅䅤瑂䝁䅕杢あ䍁䅁睢浂䍁䅁䅣獂䝁䅅兣ㅂ䝁䅕䅉睂䡁䅍睢祂䝁䅫兙穂䝁䅫督㝁䍁䅁村䙂䕁䄴兒兂䕁䅅䅔䩂䍁䅷䅉桂䝁䄴䅉求䡁䅑兙畂䝁䅕杣橂䝁䅕䅣あ䍁䅁杙灂䝁䄸督灂䝁䄰兡獂䝁䅅杣杁䡁䅉党浂䝁䅕杣求䝁䄴睙灂䝁䄴睚杁䕁䅕杔䍂䙁䅉兒䵂䑁䅳䅉䩂䕁䄰杕䉂䕁䅷䅒䩂䍁䅷䅉桂䝁䄴䅉桂䝁䅑兙獂䝁䅫兢ㅂ䝁䄰兙楂䍁䅁杙灂䝁䄸督灂䝁䄰兡獂䝁䅅杣杁䡁䅉党浂䝁䅕杣求䝁䄴睙灂䝁䄴睚杁䕁䅧兖乂䕁䅫杕䉂䑁䅳䅉䝂䕁䅷兓奂䕁䅅村䩂䍁䅷䅉桂䝁䄴䅉灂䝁䄴杚獂䝁䅫䅥灂䝁䄰兙楂䍁䅁杙灂䝁䄸督灂䝁䄰兡獂䝁䅅杣杁䡁䅉党浂䝁䅕杣求䝁䄴睙灂䝁䄴睚杁䙁䅉兒乂䕁䅫睑䉂䕁䅑兒㝁䍁䅁村婂䕁䄸睔坂䕁䅫杗獁䍁䅁兙杁䡁䅉兙畂䝁䅫杙灂䡁䅯兤瑂䝁䅅杙杁䝁䅉兡療䡁䅍兡瑂䝁䅫䅢桂䡁䅉䅉祂䝁䅕杚求䡁䅉党畂䝁䅍兡畂䝁䅣䅉䵂䙁䅕睑䙂䕁䄴䅖䩂䙁䅍睏杁䝁䅅杢歂䍁䅁䅖偂䕁䅙兓䕂䕁䅕杔䑂䕁䅕䅌杁䝁䅅䅉あ䝁䄸睙灂䝁䅷兡㙂䡁䅕兢桂䝁䅉䅉楂䝁䅫睢穂䝁䅫兢灂䝁䅷兙祂䍁䅁杣求䝁䅙党祂䝁䅕杢橂䝁䅫杢湂䍁䅁兑䑂䙁䅑兒乂䙁䅉兑畁䍁䅁兓あ䍁䅁睢浂䝁䅙党祂䡁䅍䅉卂䕁䅫䅖噂䙁䅧兑佂䍁䅁杚療䡁䅉䅉あ䡁䅉党桂䡁䅑兡畂䝁䅣䅉畂䝁䄸杢瑁䕁䅧睢歂䝁䅣睡灂䝁䄴睊穂䍁䅁䅢㕂䝁䄰䅣潂䝁䄸兢桂䍁䅷䅉橂䝁䅧杣療䝁䄴兡橂䍁䅁䅢㕂䝁䄰䅣潂䝁䄸睙㕂䡁䅑兡橂䍁䅁䅢求䡁䅕睡求䝁䄰兡桂䍁䅁䅋䑂䕁䅷䅔灁䍁䅷䅉祂䝁䅧党ㅂ䝁䄰兙あ䝁䄸兡歂䍁䅁兙祂䡁䅑䅡祂䝁䅫䅤灂䡁䅍䅌杁䡁䅑睤療䍁䅁杚療䡁䅉兢穂䍁䅁睢浂䍁䅁兑佂䕁䅍兑瑁䝁䅅督穂䝁䄸睙灂䝁䅅䅤求䝁䅑䅉㉂䝁䅅督橂䡁䅕䅢灂䡁䅑兡穂䍁䅷䅉桂䝁䄴䅚杁䡁䅁党瑂䡁䅁䅡灂䝁䅣兤穂䍁䅁杤ㅂ䝁䅷睚桂䡁䅉兡穂䑁䅳䅉卂䕁䅫䅖噂䙁䅧兑佂䍁䅁䅓婂䕁䅍兒䵂䕁䅅䅉浂䝁䄸杣杁䝁䄴睢畂䍁䄰䅓療䝁䅑睚牂䝁䅫杢湁䡁䅍䅉獂䡁䅫兢睂䝁䅧睢瑂䝁䅅䅉桂䝁䄴䅚杁䕁䅍䅔䵂䑁䅳䅉䡂䕁䅅杗婂䙁䅙兑杁䡁䅑睢杁䡁䅑杣求䝁䅅䅤杁䕁䅍䅔䵂䍁䅁兙畂䝁䅑䅉浂䝁䄸䅢獂䝁䅫睙ㅂ䝁䅷兙祂䍁䅁䅢㕂䝁䄰䅣潂䝁䄸兢桂䑁䅳䅉偂䕁䅍杕䙂䙁䅙兖呂䍁䅁杚療䡁䅉䅉祂䝁䅕䅢桂䡁䅁督灂䝁䄴睚杁䕁䄰睕杁䝁䅅杢歂䍁䅁䅣祂䝁䅫兢桂䡁䅉入杁䡁䅁杣療䝁䅣杣求䡁䅍督灂䡁䅙党杁䕁䄰睕㝁䍁䅁䅔噂䕁䄴睕噂䕁䄰兓偂䍁䅁䅤療䍁䅁䅤祂䝁䅕兙あ䍁䅁杣求䝁䅷兙睂䡁䅍党歂䍁䅁睢祂䍁䅁杣求䝁䅙杣桂䝁䅍䅤療䡁䅉入杁䝁䅙睢獂䝁䅷兡橂䡁䅕䅢桂䡁䅉䅉獂䡁䅫兢睂䝁䅧睢瑂䝁䅅睏杁䝁䅣䅢療䝁䅙兡あ䝁䅅兢桂䝁䅉䅉浂䝁䄸杣杁䝁䄴睢畂䍁䄰䅓療䝁䅑睚牂䝁䅫杢湁䡁䅍䅉獂䡁䅫兢睂䝁䅧睢瑂䝁䅅睏杁䝁䅅杢歂䍁䅁睢あ䝁䅧党祂䍁䅁兙畂䡁䅑兡瑁䕁䅍䅒祁䑁䅁䅉あ䝁䅧党祂䝁䅅䅣灂䝁䅕督畁䍁䅁兓畂䍁䅁兙歂䝁䅑兡あ䝁䅫睢畂䍁䅷䅉あ䝁䅧党杁䝁䅍睢瑂䡁䅁兙畂䡁䅫䅉灂䡁䅍䅉歂䝁䅕杤求䝁䅷睢睂䝁䅫杢湂䍁䅁杤桂䡁䅉兡療䡁䅕督杁䡁䅁杣療䝁䅑兤橂䡁䅑督杁䝁䅙睢祂䍁䅁䅤潂䝁䅕䅉あ䡁䅉党桂䡁䅑兢求䝁䄴䅤杁䝁䄸杚杁䕁䄰睕獁䍁䅁兑獂䡁䅯䅡求䝁䅫兢求䡁䅉睊穂䍁䅁䅚灂䡁䅍党桂䡁䅍党杁䝁䅅杢歂䍁䅁䅚求䝁䄰党畂䡁䅑兡桂䍁䅷䅉畂䝁䅕兤祂䝁䄸兢ㅂ䡁䅍睙ㅂ䝁䅷兙祂䍁䅁䅚灂䡁䅍睢祂䝁䅑党祂䡁䅍䅌杁䙁䅁兙祂䝁䅳兡畂䡁䅍睢畂䍁䅣督杁䝁䅑兡穂䝁䅕兙穂䝁䅕䅉桂䝁䄴䅚杁䝁䄰睢㉂䝁䅕兢求䝁䄴䅤杁䝁䅑兡穂䝁䄸杣歂䝁䅕杣穂䍁䅷䅉畂䝁䅕兤祂䝁䄸䅣穂䡁䅫睙潂䝁䅫兙あ䡁䅉入獁䍁䅁兙畂䝁䅑䅉楂䝁䅫睢穂䝁䅫兢灂䝁䅷兙祂䡁䅍䅌杁䡁䅣䅡灂䝁䅍䅡杁䝁䅅杣求䍁䅁兤畂䝁䅑党祂䍁䅁杤桂䡁䅉兡療䡁䅕督杁䡁䅍䅤桂䝁䅣党穂䍁䅁睢浂䍁䅁䅚求䡁䅙党獂䝁䄸䅣瑂䝁䅕杢あ䍁䄴䅉䩂䡁䅑䅉潂䝁䅅督杁䝁䅍睢獂䝁䅷兙楂䝁䄸杣桂䡁䅑兡療䝁䄴䅉桂䝁䄴䅚杁䝁䅷兡橂䝁䅕杢穂䝁䅕䅉桂䝁䅣杣求䝁䅕兢求䝁䄴䅤穂䍁䅁睤灂䡁䅑䅡杁䕁䄰党祂䡁䅯䅉啂䝁䅧党祂䝁䅅䅣求䡁䅕䅤灂䝁䅍督㝁䍁䅁兑獂䝁䅳党祂䝁䄰党穂䍁䅁䅕潂䝁䅅杣瑂䝁䅅䅉䩂䡁䅉党獂䝁䅅杢歂䍁䅁䅔灂䝁䄰兡あ䝁䅕䅚㝁䍁䅁䅒求䝁䄴兙獂䝁䅫䅉啂䝁䅧党祂䝁䅅䅣求䡁䅕䅤灂䝁䅍督杁䕁䅫杢橂䍁䄴睏杁䕁䅕兡穂䝁䅅兡杁䕁䅍睢畁䍁䅷䅉䵂䡁䅑䅚畁䑁䅳䅉䡂䝁䅕杢求䝁䄴䅤求䝁䅍䅡獁䍁䅁兓畂䝁䅍杌㝁䍁䅁杔求䡁䅕杣灂䝁䄰兢ㅂ䝁䄴党杁䙁䅍兤楂䕁䄸杢求䍁䅁兑䡂䑁䅳䅉䩂䝁䄸杢灂䡁䅍䅉兂䝁䅧兙祂䝁䄰兙橂䝁䅕兤あ䝁䅫睙桂䝁䅷督獁䍁䅁兓畂䝁䅍杌㝁䍁䅁兙畂䝁䅑䅉呂䝁䅅睚求䍁䅁䅖潂䝁䅕杣桂䡁䅁党ㅂ䡁䅑兡橂䡁䅍䅌杁䕁䅫杢橂䍁䄴䅌杁䝁䅅督杁䡁䅣党獂䝁䅷䅉桂䡁䅍䅉橂䝁䄸䅢獂䝁䅅杙療䡁䅉兙あ䝁䅫睢畂䍁䅁睤灂䡁䅑䅡杁䕁䅙兤煂䝁䅫杣求䝁䅉兡療䍁䅁䅤療䍁䅁䅣療䡁䅑党畂䡁䅑兡桂䝁䅷䅢㕂䍁䅁兡歂䝁䅕杢あ䝁䅫杚㕂䍁䅁兙畂䝁䅑䅉歂䝁䅕杤求䝁䅷睢睂䍁䅁杙獂䝁䄸睢歂䍁䄰杙桂䡁䅍党歂䍁䅁杙灂䝁䄸兢桂䡁䅉睡求䡁䅉督杁䝁䅙睢祂䍁䅁䅤桂䡁䅕䅉睂䝁䅅䅤潂䝁䄸䅢療䝁䅣入杁䝁䅫杢杁䡁䅑䅡求䍁䅁杙祂䝁䅅兡畂䍁䄴䅉啂䝁䅧党杁䝁䅍睢瑂䡁䅁兙畂䡁䅫䅉㍂䝁䅅督杁䝁䅙睢ㅂ䝁䄴䅚求䝁䅑䅉灂䝁䄴䅉硁䑁䅫睎㑁䍁䅁兙畂䝁䅑䅉灂䡁䅍䅉潂䝁䅕兙歂䡁䅅兤桂䡁䅉䅤求䡁䅉党歂䍁䅁兡畂䍁䅁睑桂䝁䄰杙祂䝁䅫䅚湂䝁䅕䅌杁䕁䄰兙穂䡁䅍兙橂䝁䅧兤穂䝁䅕䅤あ䡁䅍杌䅁䉁噙䅁敁䅁䅁村灂䝁䄸兢桂䡁䅍督杁䕁䅕杢求䡁䅉睚㕂䅁䅁杦䅧䉁䅷䅁䍂䝁䅫睢あ䝁䅕睙潂䝁䄴睢獂䝁䄸睚㕂䅁䅁睹䅙䝁䱷䅁䍂䝁䅷兙橂䝁䅳䅉䥂䝁䅫䅢獂䡁䅍䅉䑂䝁䄸杣睂䝁䄸杣桂䡁䅑兡療䝁䄴䅌杁䡁䅑䅡祂䝁䄸兤湂䝁䅧䅉灂䡁䅑督杁䡁䅍兤楂䡁䅍兡歂䝁䅫兙祂䝁䅫党穂䍁䅷䅉療䡁䅁党祂䝁䅅䅤求䡁䅍䅉桂䡁䅍䅉桂䝁䄴䅉求䝁䅷党橂䡁䅑杣灂䝁䅍䅉桂䝁䄴䅚杁䝁䄴兙あ䡁䅕杣桂䝁䅷䅉湂䝁䅅督杁䡁䅕䅤灂䝁䅷兡あ䡁䅫䅉橂䝁䄸兢睂䝁䅅杢㕂䍁䅁兡畂䍁䅁䅤潂䝁䅕䅉噂䝁䄴兡あ䝁䅕䅚杁䙁䅍䅤桂䡁䅑党穂䍁䄴䅉啂䝁䅧党杁䝁䅍睢瑂䡁䅁兙畂䡁䅫䅉療䡁䅁党祂䝁䅅䅤求䡁䅍䅉灂䝁䄴䅉あ䡁䅣睢杁䡁䅍党湂䝁䄰党畂䡁䅑督㙁䍁䅁兒獂䝁䅕睙あ䡁䅉兡橂䍁䅁兖あ䝁䅫䅢灂䡁䅑兡求䡁䅍䅉桂䝁䄴䅚杁䕁䅣兙穂䍁䅁兖あ䝁䅫䅢灂䡁䅑兡求䡁䅍杌杁䙁䅑䅡求䍁䅁兒獂䝁䅕睙あ䡁䅉兡橂䍁䅁兖あ䝁䅫䅢灂䡁䅑兡求䡁䅍䅉穂䝁䅕睚瑂䝁䅕杢あ䍁䅁睚求䝁䄴党祂䝁䅅䅤求䡁䅍䅌杁䡁䅑杣桂䝁䄴督瑂䝁䅫䅤穂䍁䅷䅉桂䝁䄴䅚杁䝁䅑兡穂䡁䅑杣灂䝁䅉兤あ䝁䅕督杁䝁䅕䅢求䝁䅍䅤祂䝁䅫睙灂䡁䅑入杁䡁䅑睢杁䝁䅅䅣睂䡁䅉睢㑂䝁䅫兢桂䡁䅑党獂䡁䅫䅉祁䑁䅉兎獁䑁䅁䅍睁䍁䅁党獂䝁䅕睙あ䡁䅉兡橂䍁䅁兤あ䝁䅫䅢灂䡁䅑入杁䝁䅍兤穂䡁䅑睢瑂䝁䅕杣穂䍁䅁兡畂䍁䅁睑療䝁䅷睢祂䝁䅅䅚療䍁䅷䅉乂䝁䄸杢あ䝁䅅杢桂䍁䅷䅉呂䝁䄸兤あ䝁䅧䅉䕂䝁䅅睡療䡁䅑兙獁䍁䅁兙畂䝁䅑䅉塂䡁䅫睢瑂䝁䅫杢湂䑁䅳䅉桂䝁䄴䅚杁䝁䄸睤畂䡁䅍䅉桂䝁䄴䅚杁䝁䄸䅣求䡁䅉兙あ䝁䅕督杁䑁䅅䅌穁䑁䅫䅎杁䝁䄰党湂䝁䅅睤桂䡁䅑䅤穂䍁䅁睢浂䍁䅁睚求䝁䄴党祂䝁䅅䅤灂䝁䄸杢杁䝁䅍兙睂䝁䅅睙灂䡁䅑入杁䝁䅅杢歂䍁䅁兏獁䑁䅅䅍㉁䍁䅁兢灂䝁䅷党穂䍁䅁睢浂䍁䅁党獂䝁䅕睙あ䡁䅉兡橂䍁䅁䅤祂䝁䅅杢穂䝁䄰兡穂䡁䅍兡療䝁䄴䅉桂䝁䄴䅚杁䝁䅑兡穂䡁䅑杣灂䝁䅉兤あ䝁䅫睢畂䍁䅁䅢灂䝁䄴党穂䍁䄴䅉啂䝁䅧党杁䕁䅣兙穂䍁䅁兖あ䝁䅫䅢灂䡁䅑兡求䡁䅍䅉穂䝁䅕睚瑂䝁䅕杢あ䍁䅁䅚灂䡁䅍䅤祂䝁䅫杙ㅂ䡁䅑党穂䍁䅁杢桂䡁䅑兤祂䝁䅅䅢杁䝁䅣兙穂䍁䅁䅤療䍁䅁兙睂䡁䅁杣療䡁䅧兡瑂䝁䅅䅤求䝁䅷入杁䑁䅅䅌硁䑁䅉䅏獁䑁䅁䅍睁䍁䅁杢桂䡁䅑兤祂䝁䅅䅢杁䝁䅣兙穂䍁䅁兤あ䝁䅫䅢灂䡁䅑入杁䝁䅍兤穂䡁䅑睢瑂䝁䅕杣穂䍁䅁兡畂䍁䅁兑祂䝁䅳兙畂䡁䅍兙穂䍁䅷䅉䑂䝁䄸䅢療䡁䅉兙歂䝁䄸䅌杁䕁䅫睢㍂䝁䅅䅌杁䕁䅳兙畂䡁䅍兙穂䍁䅷䅉佂䝁䅕杙祂䝁䅅督牂䝁䅅䅌杁䝁䅅杢歂䍁䅁睖㕂䝁䄸兢灂䝁䄴睚㝁䍁䅁睢㍂䝁䄴督杁䝁䅅杢歂䍁䅁睢睂䝁䅕杣桂䡁䅑党穂䍁䅁䅎獁䑁䅙䅎㑁䍁䅁兢灂䝁䅷党穂䍁䅁睢浂䍁䅁兡畂䡁䅑杣桂䡁䅍䅤桂䡁䅑党杁䝁䅣兙穂䍁䅁䅤祂䝁䅅杢穂䝁䄰兡穂䡁䅍兡療䝁䄴䅉睂䝁䅫䅣求䝁䅷兡畂䝁䅕督㝁䍁䅁䅎ぁ䍁䅷兎祁䑁䅑䅉瑂䝁䅫䅢求䡁䅍䅉療䝁䅙䅉湂䝁䅅督杁䝁䅑兡穂䡁䅑杣灂䝁䅉兤あ䝁䅫睢畂䍁䅁兢桂䝁䅫杢穂䍁䅁兙畂䝁䅑䅉穂䝁䅕杣㉂䝁䅫睙求䍁䅁䅢灂䝁䄴党穂䑁䅳䅉穂䝁䅕杤求䝁䄴䅉畂䝁䅅䅤ㅂ䡁䅉兙獂䍁䅁睚桂䡁䅍䅉穂䡁䅑睢祂䝁䅅睚求䍁䅁督灂䡁䅑党穂䑁䅳䅉桂䝁䄴䅚杁䝁䅅䅣睂䡁䅉睢㑂䝁䅫兢桂䡁䅑党獂䡁䅫䅉ㅁ䑁䅁䅌睁䑁䅁䅍杁䝁䅧睢祂䡁䅍党睂䝁䄸睤求䡁䅉䅉療䝁䅙䅉橂䝁䄸兢睂䡁䅉党穂䡁䅍兡療䝁䄴䅉桂䝁䄴䅚杁䑁䅕免㉁䍁䅁兢灂䝁䅷党穂䍁䅁睢浂䍁䅁睚桂䡁䅑䅡求䡁䅉兡畂䝁䅣䅉獂䝁䅫杢求䡁䅍杌杁䕁䅫䅤杁䝁䅅䅢穂䝁䄸䅉橂䝁䄸杢穂䡁䅑杣ㅂ䝁䅍䅤穂䍁䅁兙畂䝁䅑䅉瑂䝁䅅兡畂䡁䅑兙灂䝁䄴督杁䝁䅍兤穂䡁䅑睢瑂䝁䅕杣杁䝁䄸睤畂䝁䅕䅚杁䝁䅣兙穂䍁䅁兡畂䝁䅙杣桂䡁䅍䅤祂䡁䅕睙あ䡁䅕杣求䍁䅁杚桂䝁䅍兡獂䝁䅫䅤灂䝁䅕督杁䝁䅙睢祂䍁䅁睚桂䡁䅍䅉あ䡁䅉兙畂䡁䅍䅣療䡁䅉䅤桂䡁䅑兡療䝁䄴䅉橂䡁䅕督あ䝁䄸兢求䡁䅉督㝁䍁䅁兙畂䝁䅑䅉睂䡁䅉睢㉂䝁䅫䅚求䡁䅍䅉桂䡁䅁䅣獂䝁䅫兙畂䝁䅍党杁䡁䅉党睂䝁䅅兡祂䍁䅁督求䡁䅉杤灂䝁䅍党穂䍁䅁䅤療䍁䅁杣求䡁䅍兡歂䝁䅕杢あ䝁䅫兙獂䍁䅁兤あ䝁䅫䅢灂䡁䅑入杁䝁䅍兤穂䡁䅑睢瑂䝁䅕杣穂䍁䅷䅉桂䡁䅍䅉㍂䝁䅕䅢獂䍁䅁兙穂䍁䅁党獂䝁䅕睙あ䡁䅉兡橂䝁䅅䅢杁䡁䅍入穂䡁䅑党瑂䍁䅁睙療䝁䄴督あ䡁䅉兤橂䡁䅑兡療䝁䄴䅉穂䝁䅕杣㉂䝁䅫睙求䡁䅍䅉あ䝁䄸䅉獂䝁䅅杣湂䝁䅕䅉灂䝁䄴䅚ㅂ䡁䅍䅤祂䝁䅫兙獂䍁䅁睙ㅂ䡁䅍䅤療䝁䄰党祂䡁䅍杌杁䕁䅫杢杁䝁䅅䅚歂䝁䅫䅤灂䝁䄸杢獁䍁䅁䅤潂䝁䅕䅉橂䝁䄸兢睂䝁䅅杢㕂䍁䅁䅣祂䝁䄸䅚ㅂ䝁䅍党穂䍁䅁党獂䝁䅕睙あ䡁䅉兡橂䍁䅁䅣療䡁䅣党祂䍁䅁䅤潂䡁䅉睢ㅂ䝁䅣䅡杁䡁䅣兡畂䝁䅑䅌杁䝁䄴兙あ䡁䅕杣桂䝁䅷䅉湂䝁䅅督獁䍁䅁兙畂䝁䅑䅉橂䝁䄸兙獂䍁䄰杚灂䡁䅉党歂䍁䅁睚求䝁䄴党祂䝁䅅䅤灂䝁䄴睚杁䡁䅁䅢桂䝁䄴䅤穂䑁䅳䅉桂䝁䄴䅚杁䝁䅍睢桂䝁䅷䅉桂䡁䅑䅉灂䡁䅑督杁䝁䅍睢桂䝁䅷䅉瑂䝁䅫杢求䍁䅁䅢療䝁䅍兙あ䝁䅕䅚杁䝁䄴党桂䡁䅉䅉䡂䝁䅫䅢獂䝁䅕䅤あ䝁䅕䅌杁䙁䅣入療䝁䄰兡畂䝁䅣杌杁䕁䅉䅢桂䝁䅍睡杁䕁䅧兡獂䝁䅷督杁䕁䅍睢祂䡁䅁睢祂䝁䅅䅤灂䝁䄸杢杁䡁䅣兙穂䍁䅁兡畂䝁䅍睢祂䡁䅁睢祂䝁䅅䅤求䝁䅑䅉灂䝁䄴䅉硁䑁䅫䅎硁䍁䅁兙畂䝁䅑䅉灂䡁䅍䅉潂䝁䅕兙歂䡁䅅兤桂䡁䅉䅤求䡁䅉党歂䍁䅁兡畂䍁䅁杕桂䡁䅁兡歂䍁䅁睑灂䡁䅑入獁䍁䅁睕療䡁䅕䅤潂䍁䅁䅒桂䝁䅳睢あ䝁䅅杌䅁䙁唴䅁䥁睄䅁村獂䝁䅅睙牂䕁䅷兡畂䝁䅕䅌杁䕁䅫杢橂䍁䄴䅉睂䡁䅉睢㉂䝁䅫䅚求䡁䅍䅉橂䝁䅷睢ㅂ䝁䅑兌楂䝁䅅督求䝁䅑䅉穂䝁䄸䅢ㅂ䡁䅑兡療䝁䄴督杁䡁䅑睢杁䝁䅅兤あ䝁䄸兢桂䡁䅑党杁䝁䅅杢歂䍁䅁督あ䡁䅉党桂䝁䄰䅢灂䝁䄴党杁䝁䅅睙橂䝁䄸兤畂䡁䅑兡畂䝁䅣䅉桂䝁䄴䅚杁䝁䅙兡畂䝁䅅杢橂䝁䅕䅉療䡁䅁党祂䝁䅅䅤灂䝁䄸杢穂䍁䅁睤療䡁䅉䅢歂䡁䅣兡歂䝁䅕杌杁䕁䅫䅤杁䝁䄸杚浂䝁䅕杣穂䍁䅁杚灂䝁䄴兙畂䝁䅍兡桂䝁䅷䅉橂䝁䅷睢穂䝁䅕䅉瑂䝁䅅杢桂䝁䅣党瑂䝁䅕杢あ䍁䅁督療䝁䅷兤あ䝁䅫睢畂䡁䅍䅌杁䡁䅍兤橂䝁䅧䅉桂䡁䅍䅉桂䝁䅍睙療䡁䅕杢あ䍁䅁杣求䝁䅍睢畂䝁䅍兡獂䝁䅫兙あ䝁䅫睢畂䡁䅍䅉あ䝁䅧兙あ䍁䅁䅣祂䝁䄸杤灂䝁䅑党穂䍁䅁兙杁䝁䅍党畂䡁䅑杣桂䝁䅷兡㙂䝁䅕䅚杁䡁䅣睢祂䝁䅳督睂䝁䅅睙求䍁䅁杚療䡁䅉䅉ㅂ䡁䅍党祂䡁䅍䅉あ䝁䄸䅉橂䝁䄸䅢獂䝁䅅杙療䡁䅉兙あ䝁䅕䅉療䝁䄴䅉桂䝁䅍睙療䡁䅕杢あ䍁䅁杣求䝁䅍睢畂䝁䅍兡獂䝁䅫兙あ䝁䅫睢畂䡁䅍睏杁䡁䅑杣桂䝁䄴督桂䝁䅍䅤灂䝁䄸杢杁䝁䄰兙あ䝁䅍䅡灂䝁䄴睚杁䡁䅑䅡桂䡁䅑䅉桂䝁䄴兙獂䡁䅫来求䡁䅍䅉桂䝁䄴䅚杁䡁䅉党橂䝁䄸杢橂䝁䅫䅢求䡁䅍䅉灂䝁䄴䅚灂䡁䅙兡歂䡁䅕兙獂䍁䅁䅤祂䝁䅅杢穂䝁䅅睙あ䝁䅫睢畂䡁䅍睏杁䡁䅑兙穂䝁䅳䅉瑂䝁䅅杢桂䝁䅣党瑂䝁䅕杢あ䍁䅁䅤療䍁䅁睙祂䝁䅕兙あ䝁䅕䅉桂䝁䄴䅚杁䝁䄰兙畂䝁䅅睚求䍁䅁䅣祂䝁䄸睙求䡁䅍督求䡁䅍䅉桂䝁䄴䅚杁䡁䅑兙穂䝁䅳䅉獂䝁䅫督あ䡁䅍睏杁䝁䅅杢歂䍁䅁杚灂䝁䄴兙畂䝁䅍兡桂䝁䅷䅉祂䝁䅕䅣療䡁䅉䅤灂䝁䄴睚杁䝁䅅杢桂䝁䅷入あ䝁䅫睙穂䍁䅁䅤潂䝁䅅䅤杁䝁䅕杢桂䝁䅉䅢求䡁䅍䅉桂䝁䄴兙獂䡁䅫督灂䡁䅍䅉桂䝁䄴䅚杁䡁䅙兙獂䝁䅫䅚桂䡁䅑兡療䝁䄴䅉療䝁䅙䅉浂䝁䅫杢桂䝁䄴睙灂䝁䅅䅢杁䝁䅑兙あ䝁䅅杌杁䙁䅑䅡求䍁䅁睙療䝁䄰䅣桂䝁䄴入婁䡉䅍䅉桂䝁䅷督療䍁䅁䅣祂䝁䄸杤灂䝁䅑党穂䍁䅁条療䡁䅕杣畂䝁䅅䅢杁䝁䅕杢あ䡁䅉入杁䡁䅑䅡桂䡁䅑䅉桂䝁䅷䅢療䡁䅣督杁䡁䅕督求䡁䅉督杁䡁䅑睢杁䝁䅣党畂䝁䅕杣桂䡁䅑党獁䍁䅁杣求䡁䅙兡求䡁䅣䅌杁䝁䅅杢歂䍁䅁䅣療䡁䅍䅤杁䝁䄰兙畂䡁䅕兙獂䍁䅁条療䡁䅕杣畂䝁䅅䅢杁䝁䅕杢あ䡁䅉兡求䡁䅍睏杁䡁䅙兙祂䝁䅫兙畂䝁䅍党杁䝁䅅杢桂䝁䅷入穂䝁䅫督杁䡁䅑䅡桂䡁䅑䅉瑂䝁䄸杢灂䡁䅑睢祂䡁䅍䅉桂䝁䄴䅚杁䝁䅫䅚求䝁䄴䅤灂䝁䅙兡求䡁䅍䅉桂䝁䄴睢瑂䝁䅅䅢療䡁䅕督杁䝁䅙䅢ㅂ䝁䅍䅤ㅂ䝁䅅䅤灂䝁䄸杢穂䍁䅁兡畂䍁䅁杙桂䝁䅷兙畂䝁䅍党杁䡁䅍䅡求䝁䅕䅤杁䝁䅅杢歂䍁䅁兡畂䝁䅍睢瑂䝁䅕䅉穂䡁䅑兙あ䝁䅕兢求䝁䄴䅤杁䝁䅅睙橂䝁䄸兤畂䡁䅑䅉楂䝁䅅䅢桂䝁䄴睙求䡁䅍睏杁䝁䅍睢畂䡁䅍睢獂䝁䅫䅚桂䡁䅑兡療䝁䄴䅉灂䝁䄴䅤求䝁䅣杣灂䡁䅑入杁䝁䄰兙畂䝁䅅睚求䡁䅉䅉あ䝁䅧兙あ䍁䅁兢桂䝁䄴兙湂䝁䅕督杁䡁䅑䅡求䍁䅁兙ㅂ䡁䅑睢瑂䝁䅅䅤求䝁䅑䅉穂䡁䅫督あ䝁䅕兢瑁䡁䅑睢瑁䡁䅍入穂䡁䅑党瑂䍁䅁䅤灂䝁䅕兌療䡁䅕䅤杁䡁䅁杣療䝁䅍党穂䡁䅍睏杁䝁䅍睢瑂䡁䅁䅢灂䝁䅅杢橂䝁䅕䅌杁䝁䅅杢杁䝁䅫杢あ䝁䅕睚祂䝁䅅䅤求䝁䅑䅉穂䝁䄸䅢ㅂ䡁䅑兡療䝁䄴䅉あ䝁䅧兙あ䍁䅁杚桂䝁䅍兡獂䝁䅫䅤桂䡁䅑党穂䍁䅁睙療䝁䄰䅣獂䝁䅫兙畂䝁䅍党瑁䡁䅉党獂䝁䅅䅤求䝁䅑䅉灂䝁䄴兡あ䝁䅫兙あ䝁䅫杤求䡁䅍䅌杁䝁䅍睢畂䡁䅍睢獂䝁䅫䅚桂䡁䅑党穂䍁䅁䅣祂䝁䄸条求䝁䅍䅤杁䝁䄰兙畂䝁䅅睚求䝁䄰党畂䡁䅑䅌杁䝁䅅杢歂䍁䅁䅣祂䝁䄸杤灂䝁䅑党穂䍁䅁杤灂䡁䅍兡楂䝁䅫䅢灂䡁䅑入杁䝁䄸杤求䡁䅉䅉橂䝁䄸杢あ䡁䅉睢獂䍁䅁督求䝁䅷杚瑁䝁䅅督穂䝁䅕督穂䝁䄰党畂䡁䅑督杁䝁䅅杢歂䍁䅁䅤求䡁䅍䅤灂䝁䄴睚㝁䍁䅁兙畂䝁䅑䅉穂䝁䄰兙祂䡁䅑䅉橂䝁䅷睢穂䝁䅕䅉浂䝁䄸杣杁䙁䅍兑兂䍁䅁督療䝁䅷兤あ䝁䅫睢畂䍁䄴䅉䩂䝁䄴䅉桂䝁䅑䅚灂䡁䅑兡療䝁䄴䅌杁䝁䅫䅤杁䝁䄸杚浂䝁䅕杣穂䍁䅁杙獂䝁䅅睙牂䝁䅷兡畂䝁䅕䅉橂䝁䅅督潂䍁䅁兙睂䡁䅁䅢灂䝁䅍兙あ䝁䅫睢畂䍁䅷䅉桂䝁䄴䅚杁䝁䅍杣求䝁䅑兡あ䍁䅁兙畂䝁䅑䅉祂䝁䅫督牂䍁䅷䅉橂䝁䄸䅢獂䝁䅕睙あ䝁䅫睢畂䡁䅍䅌杁䝁䅑兡穂䡁䅁兤あ䝁䅕督杁䝁䅅杢歂䍁䅁䅚求䝁䅑兤橂䡁䅑兡療䝁䄴督獁䍁䅁兙畂䝁䅑䅉あ䝁䅕兙瑂䍁䅁兙畂䝁䅑䅉あ䝁䅅督牂䍁䅁兢桂䝁䄴兙湂䝁䅕兢求䝁䄴䅤獁䍁䅁兙穂䍁䅁睤求䝁䅷䅢杁䝁䅅督杁䕁䅅杕杁䝁䅫杢あ䝁䅕䅢獂䝁䅫睚求䝁䄴睙求䍁䅁督療䝁䅷兤あ䝁䅫睢畂䡁䅍䅉桂䝁䄴䅚杁䝁䅕䅢求䝁䅍䅤祂䝁䄸杢灂䝁䅍䅉灂䝁䄴杤療䝁䅫睙灂䝁䄴睚杁䝁䅅杢歂䍁䅁睙療䝁䄰䅣獂䝁䅫兙畂䝁䅍党畁䍁䅁杒ㅂ䡁䅉䅤潂䝁䅕杣獁䍁䅁䅤潂䝁䅕䅉橂䝁䄸兢睂䝁䅅杢㕂䍁䅁䅣祂䝁䄸杤灂䝁䅑党穂䍁䅁兡畂䡁䅑党祂䝁䅍睢瑂䡁䅁兙畂䡁䅫䅉橂䡁䅉党桂䡁䅑党杁䝁䅙兤畂䝁䅍䅤灂䝁䄸杢桂䝁䅷兡あ䡁䅫䅉あ䝁䅧兙あ䍁䅁督あ䝁䄸杣求䡁䅍</t>
  </si>
  <si>
    <t>䅉睂䝁䅕杣瑂䝁䅫督穂䝁䅫睢畂䡁䅍䅉桂䝁䄴䅚杁䝁䅉兤穂䝁䅫杢求䡁䅍督杁䝁䅷睢湂䝁䅫睙杁䝁䅕䅥橂䝁䅕䅣あ䝁䅫睢畂䡁䅍䅉楂䡁䅫䅉求䝁䄴䅤灂䡁䅑入獁䍁䅁督求䡁䅉杤灂䝁䅍党獁䍁䅁兙畂䝁䅑䅉あ䡁䅉兙畂䡁䅍兙橂䡁䅑兡療䝁䄴䅉あ䡁䅫䅣求䑁䅳䅉灂䝁䄴䅤求䡁䅉睙療䝁䄰䅣桂䝁䄴入杁䝁䅉兙獂䝁䅅杢橂䝁䅕䅉桂䝁䄴䅚杁䡁䅉党穂䝁䄸䅢㉂䝁䅕䅌杁䡁䅣䅡灂䝁䅍䅡杁䡁䅉党橂䝁䄸杣歂䡁䅍䅉桂䝁䄴䅉療䡁䅉睚桂䝁䄴兡㙂䝁䅅䅤灂䝁䄸杢婁䡉䅍䅉灂䝁䄴䅤求䡁䅉睙療䝁䄰䅣桂䝁䄴入杁䡁䅑杣桂䝁䄴督桂䝁䅍䅤灂䝁䄸杢穂䑁䅳䅉桂䝁䄴䅚杁䝁䄴党あ䡁䅑兡畂䝁䅣䅉桂䝁䄴䅚杁䡁䅍党あ䡁䅑䅢求䝁䄰党畂䡁䅑䅉あ䝁䅧兙あ䍁䅁党畂䝁䅅杙獂䝁䅕督杁䝁䄸䅣求䝁䄴䅉灂䝁䄴䅤求䡁䅉睙療䝁䄰䅣桂䝁䄴入杁䡁䅑杣桂䝁䄴督桂䝁䅍䅤灂䝁䄸杢穂䍁䅷䅉㍂䝁䅧兡橂䝁䅧䅉灂䝁䄴䅤求䝁䅣杣桂䡁䅑党杁䡁䅣兡あ䝁䅧䅉あ䡁䅉党桂䡁䅍兤祂䡁䅫䅉穂䡁䅫督あ䝁䅕兢穂䍁䄴䅉啂䝁䅧党杁䝁䅍睢瑂䡁䅁兙畂䡁䅫䅉穂䝁䅕䅢獂䡁䅍䅉灂䡁䅑督杁䡁䅍睢獂䡁䅕䅤灂䝁䄸杢穂䍁䅁䅣祂䝁䅫兢桂䡁䅉兡獂䡁䅫䅉あ䝁䅧杣療䡁䅕睚潂䍁䅁䅚灂䡁䅉党橂䡁䅑䅉穂䝁䅅䅢求䡁䅍䅉浂䝁䄸杣橂䝁䅕䅉あ䝁䄸䅉瑂䡁䅕䅢あ䝁䅫杢桂䡁䅑兡療䝁䄴兙獂䍁䅁睙療䡁䅉䅣療䡁䅉兙あ䝁䅫睢畂䡁䅍䅌杁䝁䅷兙祂䝁䅣党杁䝁䅑睢瑂䝁䅕督あ䝁䅫睙杁䝁䅕杢あ䝁䅕杣睂䡁䅉兡穂䝁䅕督獁䍁䅁兙畂䝁䅑䅉瑂䝁䅫䅚瑁䝁䄰兙祂䝁䅳党あ䍁䅁睙療䝁䄰䅣桂䝁䄴兡求䡁䅍䅉桂䝁䅍杣療䡁䅍督杁䡁䅙兙祂䝁䅫睢ㅂ䡁䅍䅉灂䝁䄴䅚ㅂ䡁䅍䅤祂䝁䅫党穂䍁䄴䅉䍂䝁䅷兙橂䝁䅳䅔灂䝁䄴党獁䍁䅁兓畂䝁䅍杌杁䡁䅣兙穂䍁䅁兡畂䝁䅍睢祂䡁䅁睢祂䝁䅅䅤求䝁䅑䅉灂䝁䄴䅉祁䑁䅁䅍硁䍁䅁兙畂䝁䅑䅉灂䡁䅍䅉潂䝁䅕兙歂䡁䅅兤桂䡁䅉䅤求䡁䅉党歂䍁䅁兡畂䍁䅁睖療䝁䄸䅚獂䝁䅅杢歂䍁䅁䅓灂䝁䅷䅢穂䍁䅷䅉䑂䝁䅅䅢灂䝁䅙睢祂䝁䄴兡桂䍁䄴䅁婂䅆䅁桰䅉䕁䅉䅢桂䝁䅍睡卂䝁䄸睙牂䍁䅷䅉䩂䝁䄴睙畁䍁䅁兡穂䍁䅁兙杁䡁䅁兤楂䝁䅷兡橂䝁䅷入杁䝁䄸睤畂䝁䅕䅚杁䝁䅫杢㉂䝁䅕督あ䝁䄰党畂䡁䅑䅉瑂䝁䅅杢桂䝁䅣党祂䍁䄴䅉啂䝁䅧党杁䝁䅙兡祂䝁䄰䅉睂䡁䅉兡瑂䝁䅅杣灂䝁䅷入杁䡁䅁杣療䡁䅙兡歂䝁䅕督杁䝁䅫䅤穂䍁䅁督求䡁䅉杤灂䝁䅍党穂䍁䅁䅤療䍁䅁兡畂䡁䅍䅤灂䡁䅑兤あ䝁䅫睢畂䝁䅅䅢獁䍁䅁兡畂䡁䅑党祂䝁䄰党歂䝁䅫兙祂䡁䅫䅌杁䝁䅅杢歂䍁䅁兡畂䝁䅑兡㉂䝁䅫䅚ㅂ䝁䅅䅢杁䝁䅫杢㉂䝁䅕督あ䝁䄸杣穂䍁䅁兡畂䝁䅍䅢ㅂ䝁䅑兡畂䝁䅣䅉橂䝁䄸杣睂䝁䄸杣桂䡁䅑党獁䍁䅁䅣ㅂ䝁䅉䅢灂䝁䅍䅌杁䡁䅕杢灂䝁䄸杢獁䍁䅁兙畂䝁䅑䅉灂䝁䄴䅚ㅂ䡁䅍䅤祂䡁䅫䅉睂䝁䅕杢穂䝁䅫睢畂䍁䅁䅣獂䝁䅅杢穂䍁䅷䅉灂䝁䄴督ㅂ䡁䅉兙畂䝁䅍党杁䝁䅍睢瑂䡁䅁兙畂䝁䅫党穂䍁䅷䅉あ䝁䅧兡祂䝁䅑兌睂䝁䅅杣あ䡁䅫䅉瑂䡁䅕䅤ㅂ䝁䅅䅢杁䝁䅙兤畂䝁䅑督獁䍁䅁党畂䝁䅑睢㍂䝁䄰党畂䡁䅑督獁䍁䅁䅣ㅂ䝁䅉䅢灂䝁䅍䅉灂䝁䄴督あ䝁䅫䅤ㅂ䡁䅑兡療䝁䄴督獁䍁䅁睚療䡁䅙党祂䝁䄴兢求䝁䄴䅤穂䍁䅷䅉浂䝁䄸兤畂䝁䅑兙あ䝁䅫睢畂䡁䅍䅌杁䝁䅍䅡桂䡁䅉兡あ䝁䅫党穂䍁䅷䅉穂䝁䄸杤求䡁䅉党灂䝁䅣杢杁䡁䅣党桂䝁䅷䅤潂䍁䅁杚ㅂ䝁䄴䅚穂䍁䅷䅉橂䝁䄸杣睂䝁䄸杣桂䡁䅑兡療䝁䄴督獁䍁䅁睢浂䝁䅙兡橂䝁䅫兙獂䍁䅁兡畂䡁䅍䅤灂䡁䅑兤あ䝁䅫睢畂䡁䅍䅌杁䝁䅅杢歂䍁䅁杙桂䝁䄴睡穂䍁䄴䅉䩂䡁䅑䅉桂䝁䅷督療䍁䅁䅣祂䝁䄸杤灂䝁䅑党穂䍁䅁睚獂䝁䄸杙桂䝁䅷䅉祂䝁䅫督牂䍁䅁兢桂䝁䄴兙湂䝁䅕兢求䝁䄴䅤杁䝁䅅杢歂䍁䅁兙歂䡁䅙兡穂䝁䄸杣㕂䍁䅁督求䡁䅉杤灂䝁䅍党穂䍁䄴䅉啂䝁䅧党杁䝁䅙兡祂䝁䄰䅉瑂䝁䅅杢桂䝁䅣党穂䍁䅁督求䡁䅁兙祂䝁䅅䅤求䍁䅁睙獂䝁䅫党畂䡁䅑兌浂䝁䄸睙ㅂ䡁䅍党歂䍁䅁党硂䡁䅕兡あ䡁䅫䅌杁䝁䅙兡㑂䝁䅕䅚杁䝁䅫杢橂䝁䄸兢求䍁䅷䅉桂䝁䄴䅚杁䝁䅉兙獂䝁䅅杢橂䝁䅕䅚杁䡁䅁睢祂䡁䅑杚療䝁䅷兡療䡁䅍杌杁䕁䅫䅤杁䝁䅅䅢穂䝁䄸䅉獂䝁䅅兤畂䝁䅍䅡求䡁䅍䅉桂䝁䄴䅚杁䝁䄰兙畂䝁䅅睚求䡁䅍䅉療䡁䅁党畂䍁䄰党畂䝁䅑䅉桂䝁䄴䅚杁䝁䅍䅢療䡁䅍党歂䍁䄰党畂䝁䅑䅉瑂䡁䅕䅤ㅂ䝁䅅䅢杁䝁䅙兤畂䝁䅑督獁䍁䅁睢浂䝁䅙督潂䝁䄸杣求䍁䅁杚ㅂ䝁䄴䅚穂䍁䅷䅉ㅂ䝁䄴兡あ䍁䅁䅤祂䡁䅕督あ䡁䅍䅌杁䝁䅅杢歂䍁䅁兙獂䡁䅑党祂䝁䄴兙あ䝁䅫杤求䍁䅁兡畂䡁䅙党穂䡁䅑兢求䝁䄴䅤杁䡁䅙党潂䝁䅫睙獂䝁䅕督杁䝁䅫杢橂䝁䅷兤歂䝁䅫杢湂䍁䅁督あ䡁䅉兤橂䡁䅑兤祂䝁䅕䅚杁䝁䅙兤畂䝁䅑督畁䍁䅁䅖潂䝁䅕䅉浂䝁䅫杣瑂䍁䅁䅢桂䡁䅕杢橂䝁䅧党穂䍁䅁党硂䡁䅕兡あ䡁䅫䅌杁䝁䅙兡㑂䝁䅕䅚杁䝁䅫杢橂䝁䄸兢求䍁䅷䅉楂䝁䅅䅢桂䝁䄴睙求䝁䅑䅌杁䝁䅅杢歂䍁䅁杣求䝁䅅䅢杁䝁䅕督あ䝁䅅䅤求䍁䅁兢ㅂ䡁䅑兤桂䝁䅷䅉浂䡁䅕杢歂䡁䅍杌杁䕁䅫䅤杁䝁䅅䅢穂䝁䄸䅉獂䝁䅅兤畂䝁䅍䅡求䡁䅍䅉求䡁䅅兤灂䡁䅑入獁䍁䅁杚灂䡁䅧党歂䍁䅁兡畂䝁䅍睢瑂䝁䅕䅌杁䝁䅉兙獂䝁䅅杢橂䝁䅕䅚獁䍁䅁睙ㅂ䡁䅉杣求䝁䄴睙㕂䍁䅷䅉橂䝁䄸兢瑂䝁䄸䅚灂䡁䅑入獁䍁䅁兙畂䝁䅑䅉瑂䡁䅕䅢あ䝁䅫兌桂䡁䅍督求䡁䅑䅉求䡁䅧睙潂䝁䅅杢湂䝁䅕䅉あ䡁䅉兙歂䝁䅕䅚杁䝁䅙兤畂䝁䅑督畁䍁䅁䅖潂䝁䅕䅉浂䝁䅫杣瑂䍁䅁兙獂䡁䅍睢杁䝁䅷兙ㅂ䝁䄴睙潂䝁䅕督杁䝁䅅杢歂䍁䅁兢桂䝁䄴兙湂䝁䅕督杁䝁䅧党歂䝁䅣党杁䝁䅙兤畂䝁䅑督畁䍁䅁兓あ䍁䅁兡畂䡁䅙党穂䡁䅑督杁䝁䅫杢杁䡁䅑䅡求䍁䅁䅣ㅂ䝁䅉䅢灂䝁䅍䅉求䡁䅅兤灂䡁䅑入獁䍁䅁杚灂䡁䅧党歂䍁䅁兡畂䝁䅍睢瑂䝁䅕䅌杁䡁䅉党桂䝁䅷䅉求䡁䅍䅤桂䡁䅑党獁䍁䅁睙ㅂ䡁䅉杣求䝁䄴睙㕂䍁䅷䅉橂䝁䄸兢瑂䝁䄸䅚灂䡁䅑入獁䍁䅁兙畂䝁䅑䅉桂䝁䅷䅤求䡁䅉杢桂䡁䅑兡㉂䝁䅕䅉瑂䝁䅅杣牂䝁䅕䅤穂䍁䅁兙橂䡁䅉睢穂䡁䅍䅉あ䝁䅧党杁䝁䅣䅢療䝁䅉党畁䍁䅁䅖潂䝁䅕䅉浂䝁䅫杣瑂䍁䅁䅣祂䝁䅫兢桂䡁䅉兡獂䡁䅫䅉灂䝁䄴杤求䡁䅍䅤穂䍁䅁兡畂䍁䅁睚祂䝁䄸睤あ䝁䅧䅉桂䝁䄴䅚杁䡁䅙兙獂䡁䅕党杁䡁䅍䅤療䝁䅍睡穂䍁䅁睢浂䍁䅁督瑂䝁䅅䅢獂䍁䄰睙桂䡁䅁䅌杁䝁䄰兡歂䍁䄰睙桂䡁䅁䅌杁䙁䅍兔䩂䕁䅑兌橂䝁䅅䅣獁䍁䅁䅢桂䡁䅉睚求䍁䄰睙桂䡁䅁䅌杁䝁䅅杢歂䍁䅁兢ㅂ䝁䅷䅤灂䍁䄰睙桂䡁䅁䅉橂䝁䄸兢睂䝁䅅杢灂䝁䅕督畁䍁䅁兓あ䍁䅁兙獂䡁䅍睢杁䝁䅫杢㉂䝁䅕督あ䡁䅍䅉灂䝁䄴䅉歂䝁䅫杤灂䝁䅑党畂䝁䅑兌睂䝁䅅入灂䝁䄴睚杁䝁䅕兣ㅂ䝁䅫䅤㕂䍁䅁督求䝁䅍兤祂䝁䅫䅤灂䝁䅕督畁䍁䅁䅖潂䝁䅕䅉浂䝁䅫杣瑂䍁䅁兡畂䡁䅙党穂䡁䅑督杁䝁䅫杢杁䝁䅫杢㉂䝁䅕督あ䝁䄰党畂䡁䅑䅉湂䡁䅉兙歂䝁䅕䅉瑂䡁䅕杢灂䝁䅍兡睂䝁䅅䅢杁䡁䅍党橂䡁䅕杣灂䡁䅑兡求䡁䅍䅌杁䝁䅣睢㉂䝁䅕杣畂䝁䄰党畂䡁䅑䅉穂䝁䅕睙ㅂ䡁䅉兡あ䝁䅫党穂䍁䅁兡畂䝁䅍䅢ㅂ䝁䅑兡畂䝁䅣䅉穂䝁䅕睙ㅂ䡁䅉兡あ䝁䅫党穂䍁䅁兡穂䡁䅍兤求䝁䅑䅉療䡁䅉䅉湂䡁䅕兙祂䝁䅅杢あ䝁䅕党歂䍁䅁杙㕂䍁䅁兙杁䝁䅣睢㉂䝁䅕杣畂䝁䄰党畂䡁䅑䅉療䡁䅉䅉桂䍁䅁睚療䡁䅙党祂䝁䄴兢求䝁䄴䅤杁䝁䅅睚求䝁䄴睙㕂䍁䅁睢祂䍁䅁兡畂䡁䅍䅤祂䡁䅕兢求䝁䄴䅤桂䝁䅷兡あ䡁䅫䅌杁䝁䅍睢祂䡁䅁睢祂䝁䅅䅤求䍁䅁杙療䝁䄴䅚穂䍁䅷䅉桂䝁䄴䅚杁䝁䅅督穂䝁䅕䅤瑁䝁䅉兙橂䝁䅳党歂䍁䅁兙畂䝁䅑䅉瑂䝁䄸杣あ䝁䅣兙湂䝁䅕兌楂䝁䅅睙牂䝁䅕䅚杁䡁䅍党橂䡁䅕杣灂䡁䅑兡求䡁䅍杌杁䕁䅫䅤杁䝁䅕兢睂䝁䅷睢㕂䡁䅍䅉浂䡁䅕杢歂䝁䅅兢求䝁䄴䅤桂䝁䅷䅉桂䝁䄴䅚杁䡁䅅兤桂䝁䄴䅤灂䡁䅑兙あ䝁䅫杤求䍁䅁兙畂䝁䅅䅢㕂䡁䅍兡穂䍁䅁睤灂䡁䅑䅡杁䝁䅅䅉浂䝁䄸睙ㅂ䡁䅍䅉療䝁䄴䅉楂䝁䄸䅤あ䝁䄸兢瑁䡁䅕䅣杁䝁䅅杢歂䍁䅁䅤療䡁䅁兌歂䝁䄸睤畂䍁䅁兙睂䡁䅁杣療䝁䅅睙潂䍁䅁䅤療䍁䅁兢桂䝁䅳党杁䝁䅫䅤穂䍁䅁兡畂䡁䅙党穂䡁䅑兢求䝁䄴䅤穂䍁䄴䅉啂䝁䅧党杁䝁䅙兡祂䝁䄰䅉求䝁䄰䅣獂䝁䄸入穂䍁䅁䅢灂䡁䅅兤灂䝁䅑兡あ䡁䅫䅌杁䝁䅅督穂䝁䅕䅤杁䝁䅅䅢獂䝁䄸睙桂䡁䅑兡療䝁䄴䅌杁䝁䅉兙獂䝁䅅杢橂䝁䅕䅚獁䍁䅁杣求䝁䅅䅢杁䝁䅕督あ䝁䅅䅤求䍁䅷䅉桂䝁䄴䅚杁䝁䅅䅢あ䝁䅕杣畂䝁䅅䅤灂䡁䅙党杁䡁䅍䅤祂䝁䅅䅤求䝁䅣兡求䡁䅍䅉あ䝁䄸䅉瑂䝁䅅睡求䍁䅁兡あ䡁䅍䅉灂䝁䄴杤求䡁䅍䅤瑂䝁䅕杢あ䡁䅍杌杁䕁䅫杢杁䡁䅉党桂䝁䅷䅉求䡁䅍䅤桂䡁䅑党杁䡁䅍党橂䡁䅑睢祂䍁䅷䅉灂䡁䅑䅉穂䝁䅕党牂䡁䅍䅉あ䝁䄸䅉灂䝁䄴杤求䡁䅍䅤杁䝁䅫杢杁䙁䅁睢獂䝁䅅杢歂䍁䅁兙畂䝁䅑䅉䡂䝁䅕杣瑂䝁䅅杢㕂䍁䄴䅉啂䝁䅧党杁䝁䅙兡祂䝁䄰䅉楂䝁䅕杢橂䝁䅧兢桂䡁䅉睡穂䍁䅁䅤潂䝁䅕䅉睂䝁䅕杣浂䝁䄸杣瑂䝁䅅杢橂䝁䅕䅉療䝁䅙䅉灂䡁䅑督杁䡁䅁睢祂䡁䅑杚療䝁䅷兡療䡁䅍䅉桂䝁䅣兙灂䝁䄴督あ䍁䅁杤桂䡁䅉兡療䡁䅕督杁䙁䅍杊兂䍁䅷䅉卂䡁䅕督穂䝁䅕䅢獂䍁䅷䅉䍂䝁䅅杣橂䝁䅷兙㕂䡁䅍䅌杁䕁䄰睕䑂䕁䅫䅌杁䕁䅍兡あ䝁䅫睚祂䝁䄸兤睂䍁䅷䅉桂䝁䄴䅚杁䕁䄰党祂䡁䅉兡獂䝁䅷䅉䵂䡁䅫杢橂䝁䅧䅉灂䝁䄴䅚灂䝁䅍党穂䍁䄴䅉䍂䝁䅷兙橂䝁䅳杕療䝁䅍睡獁䍁䅁兓畂䝁䅍杌杁䡁䅣兙穂䍁䅁杚療䡁䅕杢歂䝁䅕䅚杁䝁䅫杢杁䑁䅅兏㑁䑁䅧䅉桂䝁䄴䅚杁䝁䅫督杁䝁䅉兙穂䝁䅕䅚杁䝁䅫杢杁䕁䄴党㍂䍁䅁兗療䡁䅉睡杁䕁䅍兡あ䡁䅫䅉㍂䝁䅫䅤潂䍁䅁兙歂䝁䅑兡あ䝁䅫睢畂䝁䅅䅢杁䝁䄸杚浂䝁䅫睙求䡁䅍䅉灂䝁䄴䅉䍂䝁䄸督あ䝁䄸杢獁䍁䅁兔桂䡁䅍督桂䝁䅍䅡ㅂ䡁䅍党あ䡁䅑督㝁䍁䅁䅔療䝁䄴䅚療䝁䄴䅌杁䙁䅕杢灂䡁䅑党歂䍁䅁睓灂䝁䄴睚歂䝁䄸兢㝁䍁䅁睒ㅂ䡁䅉睚桂䝁䄸杢獁䍁䅁兓畂䝁䅑兡桂䑁䅳䅉䥂䝁䄸杢湂䍁䅁睓療䝁䄴睚㝁䍁䅁睒祂䝁䅕党畂䡁䅣兡橂䝁䅧䅌杁䕁䅍睢畂䝁䄴党橂䡁䅑兡橂䡁䅕䅤㝁䍁䅁䅕祂䝁䅫杢橂䝁䅕䅤療䝁䄴䅌杁䕁䄴党㍂䍁䅁杓求䡁䅉督求䡁䅫睏杁䕁䅕䅚灂䝁䄴杙ㅂ䡁䅉睚潂䍁䅷䅉噂䝁䄴兡あ䝁䅕䅚杁䕁䅳兡畂䝁䅣䅚療䝁䄰睏杁䙁䅍入歂䝁䄴党㕂䍁䅷䅉䉂䡁䅕督あ䡁䅉兙獂䝁䅫兙㝁䍁䅁䅖桂䝁䅫䅣求䝁䅫䅌杁䙁䅑兙灂䡁䅣兙畂䑁䅳䅉呂䝁䅫杢湂䝁䅅䅣療䡁䅉党㝁䍁䅁睕桂䝁䄸䅉兂䝁䅅兤獂䝁䄸䅌杁䕁䅉杣桂䡁䅯兡獂䑁䅳䅉兂䝁䅧兡獂䝁䅅䅚求䝁䅷䅣潂䝁䅫兙獁䍁䅁䅕求䝁䄴杢穂䡁䅫䅢㉂䝁䅅杢灂䝁䅅睏杁䙁䅣兙穂䝁䅧兡畂䝁䅣䅤療䝁䄴䅌杁䕁䅑兡穂䡁䅑杣灂䝁䅍䅤杁䝁䄸杚杁䕁䅍睢獂䡁䅕兢楂䝁䅫兙㝁䍁䅁䅖療䡁䅉睢畂䡁䅑睢獁䍁䅁睑桂䝁䄴兙歂䝁䅅睏杁䙁䅣兡獂䝁䄰兡畂䝁䅣䅤療䝁䄴䅌杁䕁䅑党獂䝁䅅睤桂䡁䅉党㝁䍁䅁兙畂䝁䅑䅉呂䝁䅅杢杁䕁䅙杣桂䝁䄴睙灂䡁䅍睙療䍁䅷䅉䑂䝁䅅䅢灂䝁䅙睢祂䝁䄴兡桂䍁䄴䅁敁兆䅁䄫䅯䕁䅉䅢桂䝁䅍睡楂䝁䅅兤歂䍁䅷䅉䩂䝁䄴睙畁䍁䅁䅣祂䝁䄸杤灂䝁䅑党穂䍁䅁睙獂䝁䄸兤歂䍁䅁督療䝁䅙䅤㍂䝁䅅杣求䍁䅁督療䝁䅷兤あ䝁䅫睢畂䡁䅍䅉あ䝁䄸䅉畂䝁䄸杢睂䡁䅉睢浂䝁䅫䅤穂䍁䅷䅉浂䝁䄸兤畂䝁䅑兙あ䝁䅫睢畂䡁䅍䅌杁䝁䅕䅚ㅂ䝁䅍兙あ䝁䅫睢畂䍁䅁兡畂䡁䅍䅤灂䡁䅑兤あ䝁䅫睢畂䡁䅍䅌杁䝁䅅杢歂䍁䅁䅡求䝁䅅䅢あ䝁䅧睙桂䡁䅉党杁䝁䄸杣湂䝁䅅杢灂䡁䅯兙あ䝁䅫睢畂䡁䅍䅉灂䝁䄴䅉あ䝁䅧党杁䙁䅕杢灂䡁䅑党歂䍁䅁睕あ䝁䅅䅤求䡁䅍䅉桂䝁䄴䅚杁䝁䅫杢あ䝁䅕杣畂䝁䅅䅤灂䝁䄸杢桂䝁䅷䅢㕂䍁䄴䅉啂䝁䅧党杁䝁䅍睢瑂䡁䅁兙畂䡁䅫䅉療䝁䅙杚求䡁䅉督杁䝁䅙兤畂䝁䅑杣桂䝁䅫督灂䝁䄴睚杁䝁䅅杢歂䍁䅁党畂䝁䅣兙湂䝁䅕兢求䝁䄴䅤杁䡁䅍睢獂䡁䅕䅤灂䝁䄸杢穂䍁䅷䅉穂䡁䅕睙潂䍁䅁兙穂䍁䅁村獂䝁䅅睙牂䝁䅉兙ㅂ䝁䅑䅉卂䝁䅅兡穂䝁䅕杣湁䡁䅍䅉䙂䝁䅑睚求䍁䅁杔奂䙁䅑䅌杁䕁䅉䅢桂䝁䅍睡楂䝁䅅兤歂䍁䅁睑卂䕁䄰䅌杁䕁䅉䅢桂䝁䅍睡楂䝁䅅兤歂䍁䅁党啂䝁䅅䅣求䡁䅍䅤祂䡁䅫䅌杁䕁䅉䅢桂䝁䅍睡楂䝁䅅兤歂䍁䅁䅔ㅂ䝁䄰兡畂䝁䅅䅤求䍁䅁睔畂䝁䅷兡畂䝁䅕䅌杁䕁䅉䅢桂䝁䅍睡楂䝁䅅兤歂䍁䅁䅖求䝁䅅兢卂䝁䅅兡穂䝁䅕杣獁䍁䅁杓ㅂ䡁䅍䅤䡂䝁䅫杤灂䝁䄴睚獁䍁䅁村獂䝁䅅睙牂䝁䅉兙ㅂ䝁䅑䅉䝂䡁䅕杢歂䡁䅉兙灂䡁䅍党祂䍁䅁䅕求䡁䅉杚療䡁䅉兢桂䝁䄴睙求䍁䅁兔桂䝁䄴兙湂䝁䅕兢求䝁䄴䅤獁䍁䅁村獂䝁䅅睙牂䝁䅉兙ㅂ䝁䅑䅉䡂䡁䅕兡歂䝁䅕䅚杁䕁䅙兤畂䝁䅑杣桂䝁䅫督灂䝁䄴睚獁䍁䅁兙畂䝁䅑䅉䍂䝁䅷兙橂䝁䅳杙桂䡁䅕䅚杁䕁䅅䅢あ䡁䅉兤㝁䍁䅁兙畂䝁䅑䅉浂䝁䅫杢桂䝁䄴睙灂䝁䅅䅢杁䝁䄰兙畂䝁䅅睚求䝁䄰党畂䡁䅑䅉穂䝁䄸䅢ㅂ䡁䅑兡療䝁䄴督杁䝁䅍睢瑂䡁䅁杣灂䡁䅍兡畂䝁䅣䅉䍂䝁䅷兙橂䝁䅳杙桂䡁䅕䅚杁䕁䅙兡畂䝁䅅杢橂䝁䅫兙獂䍁䅁兒歂䝁䅣党杁䕁䄴䅗啂䍁䅷䅉䍂䝁䅷兙橂䝁䅳杙桂䡁䅕䅚杁䙁䅑兤灂䡁䅑兡療䝁䄴䅉乂䝁䅅杢桂䝁䅣党瑂䝁䅕杢あ䍁䅷䅉桂䝁䄴䅚杁䕁䅉䅢桂䝁䅍睡楂䝁䅅兤歂䍁䅁杒灂䝁䄴兙畂䝁䅍兡桂䝁䅷䅉䉂䝁䅫䅚杁䝁䅅杢歂䍁䅁村灂䝁䅷䅢灂䝁䄴睚杁䕁䄰兙畂䝁䅅睚求䝁䄰党畂䡁䅑杌杁䕁䅫䅤杁䝁䅅䅢穂䝁䄸䅉睂䡁䅉睢㉂䝁䅫䅚求䡁䅍䅉湂䡁䅉兙畂䡁䅑䅉桂䝁䄴䅚杁䝁䅅睤桂䡁䅉䅚杁䝁䄰兙畂䝁䅅睚求䝁䄰党畂䡁䅑䅉穂䝁䄸䅢ㅂ䡁䅑兡療䝁䄴督獁䍁䅁睙療䝁䄴督灂䡁䅍䅤灂䝁䄴睚杁䝁䄸杚杁䕁䅉䅢桂䝁䅍睡楂䝁䅅兤歂䍁䅁睒祂䝁䅅杢あ䝁䄰兙牂䝁䅫杢湂䍁䅁兙畂䝁䅑䅉䍂䝁䅷兙橂䝁䅳杙桂䡁䅕䅚杁䕁䅅睤桂䡁䅉䅚杁䕁䄰兙畂䝁䅅睚求䝁䄰党畂䡁䅑睏杁䝁䅕䅚ㅂ䝁䅍兙あ䝁䅫睢畂䍁䅁督療䝁䅷兤あ䝁䅫睢畂䡁䅍䅌杁䡁䅍兤橂䝁䅧䅉桂䡁䅍䅉䍂䝁䅷兙橂䝁䅳杙桂䡁䅕䅚杁䙁䅍䅤ㅂ䝁䅑党畂䡁䅑䅉䩂䝁䄴杚療䡁䅉兢桂䡁䅑兡療䝁䄴䅉呂䡁䅫督あ䝁䅕兢獁䍁䅁村獂䝁䅅睙牂䝁䅉兙ㅂ䝁䅑䅉䵂䝁䅕兙祂䝁䄴兡畂䝁䅣䅉乂䝁䅅杢桂䝁䅣党瑂䝁䅕杢あ䍁䅁睕㕂䡁䅍䅤求䝁䄰䅌杁䕁䅉䅢桂䝁䅍睡楂䝁䅅兤歂䍁䅁兒畂䡁䅉睢獂䝁䅷兢求䝁䄴䅤杁䕁䄰兙畂䝁䅅睚求䝁䄰党畂䡁䅑䅉呂䡁䅫督あ䝁䅕兢獁䍁䅁兙畂䝁䅑䅉䍂䝁䅷兙橂䝁䅳杙桂䡁䅕䅚杁䙁䅍睙潂䝁䄸睢獂䍁䅁睖求䝁䅉督灂䡁䅑党杁䙁䅍入穂䡁䅑党瑂䑁䅳䅉穂䝁䄸睙灂䝁䅅䅢杁䡁䅉党穂䡁䅁睢畂䡁䅍兡楂䝁䅫䅢灂䡁䅑入杁䡁䅍睢獂䡁䅕䅤灂䝁䄸杢穂䍁䅷䅉㍂䝁䅧兡橂䝁䅧䅉灂䝁䄴睙獂䡁䅕䅚求䡁䅍䅉婂䝁䄸兤祂䕁䅍兙ㅂ䡁䅍党杁䕁䅣杣桂䝁䄴䅤穂䕁䅍睢畂䝁䄴党橂䡁䅑䅉桂䝁䄴䅚杁䙁䅫睢ㅂ䡁䅉睑桂䡁䅕督求䍁䅁睑呂䙁䅉睙療䝁䄴杢求䝁䅍䅤獁䍁䅁兙畂䝁䅑䅉䙂䙁䅙兒卂䕁䅙兓㝁䍁䅁村獂䝁䅅睙牂䝁䅉兙ㅂ䝁䅑䅉乂䝁䅕杣橂䝁䅧兙畂䡁䅑䅉呂䝁䅕杣㉂䝁䅫睙求䡁䅍䅉桂䝁䄴䅚杁䕁䅉䅢桂䝁䅍睡楂䝁䅅兤歂䍁䅁䅕ㅂ䡁䅉睙潂䝁䅅督求䍁䅁睑桂䡁䅉䅚穂䍁䅁䅣桂䡁䅫兢求䝁䄴䅤杁䡁䅍党祂䡁䅙兡橂䝁䅕督㝁䍁䅁兙畂䝁䅑䅉䍂䝁䅷兙橂䝁䅳杙桂䡁䅕䅚婁䡉䅍䅉䩂䝁䄴䅤求䝁䅷䅢灂䝁䅣党畂䝁䅍党杁䝁䅙睢祂䍁䅁睒療䝁䄸䅚杁䡁䅍睢獂䡁䅕䅤灂䝁䄸杢穂䍁䅷䅉桂䡁䅍䅉㍂䝁䅕䅢獂䍁䅁兙穂䍁䅁䅒桂䡁䅑兙杁䕁䅧党桂䝁䅷䅤潂䍁䅷䅉䩂䝁䄴督灂䝁䅣䅡あ䡁䅍䅌杁䝁䅅杢歂䍁䅁䅕求䡁䅉杚療䡁䅉兢桂䝁䄴睙求䍁䅁督療䝁䅷兤あ䝁䅫睢畂䡁䅍䅉桂䝁䄴䅚杁䡁䅍党祂䡁䅙兡橂䝁䅕督畁䍁䅁䅖潂䝁䅕䅉橂䝁䄸兢睂䝁䅅杢㕂䍁䅁督求䝁䅷䅢穂䍁䅁兡あ䡁䅍䅉穂䝁䄸䅢ㅂ䡁䅑兡療䝁䄴督杁䝁䅅杢歂䍁䅁杣求䝁䅷兙あ䝁䅕䅚杁䡁䅍党祂䡁䅙兡橂䝁䅕督杁䡁䅑䅡祂䝁䄸兤湂䝁䅧䅉灂䡁䅑督杁䝁䅑兡祂䝁䅕睙あ䍁䅁督桂䝁䅷党穂䍁䅁杚療䡁䅉睙求䍁䄴䅉䍂䝁䅷兙橂䝁䅳杙桂䡁䅕䅚獁䍁䅁兓畂䝁䅍杌杁䡁䅣兙穂䍁䅁杚療䡁䅕杢歂䝁䅕䅚杁䝁䅫杢杁䑁䅅兏㑁䑁䅅䅉桂䝁䄴䅚杁䝁䅫督杁䝁䅧党桂䝁䅑兣ㅂ䝁䅅杣あ䝁䅕杣求䝁䅑䅉灂䝁䄴䅉䑂䝁䅧兙祂䝁䅷党穂䡁䅑睢畂䍁䅷䅉呂䝁䄸兤あ䝁䅧䅉䑂䝁䅅杣療䝁䅷兡畂䝁䅅杌䅁䩁吰䅁歃充䅁村獂䝁䅅睙牂䡁䅍䅤療䝁䄴党杁䕁䅫杢橂䍁䄴䅉灂䡁䅍䅉桂䝁䄴䅉桂䝁䅷䅤求䡁䅉杢桂䡁䅑兡㉂䝁䅕䅉桂䡁䅍督求䡁䅑䅉瑂䝁䅅杢桂䝁䅣党瑂䝁䅕杢あ䍁䅁杚灂䡁䅉兢杁䡁䅍䅣求䝁䅍兡桂䝁䅷兡㙂䝁䅫杢湂䍁䅁兡畂䍁䅁䅣祂䝁䅫杤桂䡁䅑党杁䝁䅕兣ㅂ䝁䅫䅤㕂䍁䅷䅉祂䝁䅕兙獂䍁䅁党穂䡁䅑兙あ䝁䅕䅌杁䝁䅧党歂䝁䅣党杁䝁䅙兤畂䝁䅑䅉穂䝁䄸䅢ㅂ䡁䅑兡療䝁䄴督獁䍁䅁睙祂䝁䅕䅚灂䡁䅑䅌杁䡁䅍党橂䝁䄸杢歂䝁䅅杣㕂䍁䅁杚ㅂ䝁䄴䅚穂䍁䅁睢浂䍁䅁杚ㅂ䝁䄴䅚穂䍁䅷䅉睂䡁䅕杙獂䝁䅫睙杁䝁䅑党楂䡁䅑䅉桂䝁䄴䅚杁䝁䅕兣ㅂ䝁䅫䅤㕂䍁䅁兙畂䝁䅑䅉瑂䡁䅕䅢あ䝁䅫兌桂䡁䅍督求䡁䅑䅉橂䝁䅷兙穂䡁䅍䅉穂䡁䅑杣桂䡁䅑党湂䝁䅫党穂䍁䄴䅉啂䝁䅧党杁䝁䅙兡祂䝁䄰䅉あ䡁䅫䅣灂䝁䅍兙獂䝁䅷入杁䝁䅫杢㉂䝁䅕督あ䡁䅍䅉灂䝁䄴䅉求䝁䅅杣獂䡁䅫兌穂䡁䅑兙湂䝁䅕䅌杁䡁䅍党求䝁䅑䅌杁䝁䄰兡歂䝁䅑䅢求䍁䅁兢桂䡁䅉睡求䡁䅑䅌杁䝁䄰兙あ䡁䅕杣求䍁䅷䅉獂䝁䅅䅤求䍁䅁杤求䝁䄴䅤ㅂ䡁䅉党杁䝁䅅杢歂䍁䅁䅢桂䡁䅑党祂䍁䅁督あ䝁䅅睚求䍁䅁睙療䝁䄰䅣桂䝁䄴兡求䡁䅍杌杁䕁䅫䅤杁䝁䅅䅢穂䝁䄸䅉睂䡁䅉睢㉂䝁䅫䅚求䍁䅁睙桂䡁䅁兡あ䝁䅅䅢杁䝁䄰兙祂䝁䅳党あ䡁䅍䅉穂䝁䅕杣㉂䝁䅫睙求䡁䅍杌杁䙁䅑䅡求䍁䅁杣求䝁䅅䅢杁䝁䅕督あ䝁䅅䅤求䍁䅁督求䝁䅣兢求䝁䄴䅤杁䡁䅍䅣求䝁䅍兡桂䝁䅷兡㙂䝁䅕督杁䝁䅫杢杁䝁䄸䅣睂䝁䄸杣あ䡁䅕杢灂䡁䅍䅤灂䝁䅍䅌杁䝁䅍睢祂䝁䅕睋杁䝁䅫杢㉂䝁䅕督あ䝁䄰党畂䡁䅑督杁䝁䅅督杁䡁䅣党獂䝁䅷䅉桂䡁䅍䅉歂䝁䅕杙あ䍁䅁兡畂䡁䅙党穂䡁䅑兢求䝁䄴䅤杁䝁䄸䅣睂䝁䄸杣あ䡁䅕杢灂䡁䅑兡求䡁䅍䅉橂䝁䄸䅢獂䝁䅅䅤求䡁䅉兙獂䝁䅫来求䝁䅑䅉楂䡁䅫䅉橂䝁䄸兢瑂䝁䅕杣橂䝁䅫兙獂䍁䅁杣求䝁䅅䅢杁䝁䅕督あ䝁䅅䅤求䍁䅷䅉桂䝁䄴䅚杁䡁䅍䅤桂䝁䅉兡獂䝁䅫来求䝁䅑䅉灂䝁䄴睙療䝁䄰党瑁䝁䄸杣灂䝁䅕杢あ䝁䅕䅚杁䝁䅍睢瑂䝁䄰党祂䝁䅍兡桂䝁䅷䅉祂䝁䅕兙獂䍁䅁党穂䡁䅑兙あ䝁䅕䅉桂䝁䅍杣療䡁䅍督杁䕁䄴睢祂䡁䅑䅡杁䕁䅅兢求䡁䅉兡橂䝁䅅䅌杁䕁䅕兤祂䝁䄸䅣求䍁䅁兙畂䝁䅑䅉䉂䡁䅍兡桂䍁䄴䅉啂䝁䅧党杁䝁䅙兡祂䝁䄰升穂䍁䅁睙療䡁䅉䅣療䡁䅉兙あ䝁䅕䅉睂䡁䅉兡㉂䝁䅅䅤求䍁䅁党硂䡁䅕兡あ䡁䅫䅉楂䡁䅕督灂䝁䄴党穂䡁䅍䅉睂䡁䅕杣穂䡁䅕党穂䍁䅁䅤祂䝁䅅杢穂䝁䅅睙あ䝁䅫睢畂䡁䅍䅉あ䝁䅧杣療䡁䅕睚潂䝁䄸兤あ䍁䅁䅤潂䝁䅕䅉㍂䝁䄸杣獂䝁䅑䅉桂䝁䅍杣療䡁䅍督杁䝁䅅䅉㉂䝁䅅杣灂䝁䅕䅤㕂䍁䅁睢浂䍁䅁䅤祂䝁䅅杢穂䝁䅅睙あ䝁䅫睢畂䍁䅁䅤㕂䡁䅁党穂䍁䅷䅉灂䝁䄴睙獂䡁䅕䅚灂䝁䄴睚杁䝁䅷兙祂䝁䅣党杁䝁䅉兤㕂䝁䄸兤あ䡁䅍䅌杁䡁䅉党橂䝁䅅䅣灂䡁䅑兙獂䝁䅫来桂䡁䅑兡療䝁䄴䅌杁䡁䅍䅣求䝁䅍兡桂䝁䅷䅉穂䝁䅫䅤ㅂ䝁䅅䅤灂䝁䄸杢穂䍁䅷䅉歂䝁䅫督あ䡁䅉党穂䡁䅍党歂䍁䅁兢療䡁䅉䅤湂䝁䅅睚求䍁䅁䅢療䝁䅅杢穂䍁䅷䅉瑂䝁䅫䅚瑁䝁䅍兙睂䍁䅁杙ㅂ䡁䅫睢ㅂ䡁䅑督獁䍁䅁杙ㅂ䡁䅫䅉桂䝁䄴䅚杁䝁䅉兤灂䝁䅷䅚杁䡁䅁䅢桂䡁䅑杚療䡁䅉兢穂䍁䅷䅉㍂䝁䅧兡橂䝁䅧䅉灂䝁䄴杤療䝁䅷杤求䡁䅍䅉瑂䡁䅕䅢あ䝁䅫䅣獂䝁䅕䅉桂䝁䅍兣ㅂ䝁䅫督灂䡁䅑兡療䝁䄴督杁䝁䅉党潂䝁䅫杢歂䍁䅁兙杁䡁䅍兡畂䝁䅣䅢求䍁䅁兢桂䝁䄴兙湂䝁䅕兢求䝁䄴䅤杁䡁䅑党桂䝁䄰䅉桂䝁䄴䅚杁䡁䅁䅢桂䡁䅑杚療䡁䅉兢獁䍁䅁兙畂䝁䅑䅉湂䡁䅉睢㍂䡁䅑䅡杁䝁䅕兣ㅂ䝁䅫䅤㕂䍁䄸䅚求䡁䅙党獂䝁䄸䅣瑂䝁䅕杢あ䍁䅁䅣祂䝁䄸条求䝁䅍䅤穂䍁䅁兡畂䡁䅙睢獂䡁䅙兡畂䝁䅣䅉穂䝁䅫睚畂䝁䅫杚灂䝁䅍兙畂䡁䅑䅉瑂䝁䅅条療䡁䅉兡あ䡁䅫䅉穂䡁䅑兙牂䝁䅕督杁䝁䅫杢杁䡁䅁睢祂䡁䅑杚療䝁䅷兡療䍁䅁睙療䝁䄰䅣桂䝁䄴兡求䡁䅍䅉桂䝁䄴䅚杁䝁䄰兡畂䝁䄸杣灂䡁䅑入杁䝁䅫杢㉂䝁䅕督あ䝁䄰党畂䡁䅑督杁䝁䅫杢杁䝁䄸䅣求䡁䅉兙あ䝁䅫杢湂䍁䅁睙療䝁䄰䅣桂䝁䄴兡求䡁䅍䅌杁䡁䅍䅡灂䡁䅁䅣灂䝁䄴睚獁䍁䅁杣求䝁䅅䅢杁䝁䅕督あ䝁䅅䅤求䍁䅷䅉橂䝁䄸杣睂䝁䄸杣桂䡁䅑党杁䝁䄸杣杁䝁䅍睢畂䡁䅍兤瑂䝁䅕杣杁䝁䅷睢桂䝁䄴督獁䍁䅁兙畂䝁䅑䅉桂䝁䅷䅤求䡁䅉杢桂䡁䅑兡㉂䝁䅕䅉求䝁䄴党祂䝁䅣入杁䝁䅣杣求䝁䅕杢浂䝁䅫党獂䝁䅑䅉歂䝁䅕杤求䝁䅷睢睂䝁䄰党畂䡁䅑䅉睂䡁䅉睢煂䝁䅕睙あ䡁䅍䅉灂䝁䄴䅉求䝁䄴党祂䝁䅣入杁䝁䅅杢歂䍁䅁䅣療䡁䅣党祂䍁䅷䅉睂䡁䅉睢睂䝁䅕杣あ䡁䅫䅌杁䝁䅑兡穂䝁䅷睢橂䝁䅅䅤求䝁䅑䅉瑂䝁䅅杣牂䝁䅕䅤穂䍁䅷䅉穂䝁䅧兡睂䡁䅁兡畂䝁䅣䅉療䡁䅁䅣療䡁䅉䅤ㅂ䝁䄴兡あ䝁䅫党穂䍁䅷䅉浂䝁䅫杢桂䝁䄴睙灂䝁䅅䅢杁䝁䅫杢穂䡁䅑兡あ䡁䅕䅤灂䝁䄸杢杁䝁䅉杣求䝁䅅睡ㅂ䡁䅁督獁䍁䅁杣求䍁䄰兡畂䡁䅍兤祂䝁䅅杢橂䝁䅕䅌杁䝁䅅杢歂䍁䅁兡瑂䡁䅁杣療䡁䅙兡畂䝁䅣䅉浂䡁䅉党灂䝁䅣䅡あ䍁䅁兢療䝁䅉兡獂䝁䅫䅤㕂䍁䅷䅉浂䝁䅫杢桂䝁䄴睙灂䝁䅅䅢杁䡁䅍党祂䡁䅙兡橂䝁䅕督獁䍁䅁䅡求䝁䅅䅢あ䝁䅧睙桂䡁䅉党獁䍁䅁䅢灂䝁䅙党杁䡁䅍睙灂䝁䅕杢橂䝁䅕督獁䍁䅁兡畂䝁䅙杣桂䡁䅍䅤祂䡁䅕睙あ䡁䅕杣求䍁䅷䅉求䝁䄴䅤求䡁䅉䅣祂䝁䅫督求䍁䅁䅤求䝁䅍䅡杁䝁䅅杢歂䍁䅁睙療䝁䄴督ㅂ䝁䄰党祂䍁䅷䅉桂䡁䅍䅉㍂䝁䅕䅢獂䍁䅁兙穂䍁䅁睙療䝁䄴督ㅂ䝁䄰党祂䍁䅁䅤求䝁䅍䅡畂䝁䄸䅢療䝁䅣兡求䡁䅍杌杁䙁䅑䅡求䍁䅁杚灂䡁䅉兢杁䝁䅍睢畂䡁䅍兡歂䝁䅕杣穂䍁䅁兡畂䡁䅙党穂䡁䅑兢求䝁䄴䅤杁䝁䅫杢杁䕁䅅督灂䝁䅅䅉桂䝁䄴䅚杁䕁䅷兙あ䝁䅫杢杁䕁䅅兢求䡁䅉兡橂䝁䅅杌杁䕁䅫䅤杁䡁䅍党求䝁䅳督杁䡁䅑睢杁䝁䅫杢㉂䝁䅕督あ䍁䅁杙求䡁䅑睤求䝁䅕杢杁䍁䅑䅍畁䑁䅉兎杁䝁䄰兡獂䝁䅷兡療䝁䄴䅉桂䝁䄴䅚杁䍁䅑兏睁䑁䅁䅉瑂䝁䅫䅢獂䝁䅫睢畂䍁䅁䅣求䡁䅉䅉あ䡁䅉兙畂䡁䅍兙橂䡁䅑兡療䝁䄴杌杁䕁䅫䅤杁䝁䅫杢㉂䝁䅕督あ䡁䅍䅉灂䝁䄴䅉橂䝁䄸兢睂䝁䅅杢灂䝁䅕督杁䡁䅣兡あ䝁䅧䅉求䝁䄴䅤求䡁䅉䅣祂䝁䅫督求䍁䅁杤桂䝁䅷兤求䍁䅁杙求䡁䅑睤求䝁䅕杢杁䍁䅑兎睁䑁䅁䅉瑂䝁䅫䅢獂䝁䅫睢畂䍁䅁兙畂䝁䅑䅉歁䑁䅕䅍睁䑁䅁䅉瑂䝁䅫䅢獂䝁䅫睢畂䍁䄴䅉䩂䡁䅑䅉潂䝁䅅督杁䝁䅅䅉あ䝁䅧杣求䝁䅕䅉㕂䝁䅕兙祂䍁䅁兡畂䡁䅙党穂䡁䅑兢求䝁䄴䅤杁䡁䅁党祂䝁䅫睢歂䍁䄴䅉啂䝁䅧党杁䝁䅙兡祂䝁䄰䅉睂䡁䅉党浂䝁䅕杣穂䍁䅁䅤療䍁䅁䅤桂䝁䅳党杁䝁䄰兙煂䝁䄸杣灂䡁䅑入杁䝁䅅杢歂䍁䅁兢灂䝁䄴睢祂䝁䅫䅤㕂䍁䅁督あ䝁䅅睡求䡁䅍杌杁䕁䅫䅤穂䍁䅁䅡求䝁䅑睚求䍁䅁杚ㅂ䝁䄴䅚杁䝁䅉兤穂䝁䅫杢求䡁䅍督杁䝁䄰兙畂䝁䅅睚求䡁䅍䅉桂䍁䅁杙祂䝁䄸兙歂䍁䅁杣桂䝁䄴睚求䍁䅁睢浂䍁䅁睙療䝁䄰兢灂䝁䄴睚獂䝁䅕䅚杁䝁䅅杢歂䍁䅁睙ㅂ䡁䅍䅤療䝁䄰兡㙂䝁䅕䅚杁䝁䅙兤畂䝁䅑䅉穂䝁䄸䅢ㅂ䡁䅑兡療䝁䄴督杁䝁䅅杢歂䍁䅁兡あ䡁䅍䅉橂䡁䅉党歂䝁䅫䅤杁䝁䅉兤穂䝁䅫杢求䡁䅍督杁䝁䅙睢橂䡁䅕督求䡁䅍䅉療䝁䄴䅉獂䝁䄸兙畂䡁䅍䅌杁䝁䅅杢歂䍁䅁督求䝁䅍兤祂䝁䅫䅤灂䝁䅕督杁䝁䄸杚杁䝁䄴睢畂䍁䄰兡畂䡁䅙党穂䡁䅑兢求䝁䄴䅤杁䝁䅣杣桂䝁䅑党杁䝁䅍睢瑂䡁䅁兙畂䝁䅫党穂䍁䅁督睂䡁䅉党桂䝁䅑䅉桂䝁䅍杣療䡁䅍督杁䡁䅑䅡求䍁䅁睙桂䡁䅁兡あ䝁䅅䅢杁䡁䅍䅤祂䡁䅕睙あ䡁䅕杣求䍁䅁兡畂䝁䅍䅢ㅂ䝁䅑兡畂䝁䅣䅉穂䝁䅕杢灂䝁䄸杣杁䝁䅑党楂䡁䅑䅌杁䡁䅍兤楂䝁䄸杣歂䝁䅫杢桂䡁䅑党歂䍁䅁䅚求䝁䅉䅤獁䍁䅁䅣祂䝁䅕杚求䡁䅉杣求䝁䅑䅉穂䡁䅑睢橂䝁䅳䅉桂䝁䄴䅚杁䝁䅍睢瑂䝁䄰睢畂䍁䅁党硂䡁䅕兡あ䡁䅫杌杁䕁䅉䅢桂䝁䅍睡穂䡁䅑睢畂䝁䅕䅉䩂䝁䄴睙畁䍁䅁睤桂䡁䅍䅉浂䝁䄸兤畂䝁䅑党歂䍁䅁兡畂䍁䅁免㕁䑁䅧兎杁䝁䅅杢歂䍁䅁兡穂䍁䅁䅡求䝁䅅䅚硂䡁䅕兙祂䡁䅑党祂䝁䅕䅚杁䝁䅫杢杁䕁䄴党㍂䍁䅁兗療䡁䅉睡獁䍁䅁杔求䡁䅣䅉婂䝁䄸杣牂䍁䅁睤灂䡁䅑䅡杁䝁䅅䅚歂䝁䅫䅤灂䝁䄸杢桂䝁䅷䅉療䝁䅙杚灂䝁䅍党穂䍁䅁兙橂䡁䅉睢穂䡁䅍䅉䉂䡁䅍兡桂䍁䅷䅉䙂䡁䅕杣療䡁䅁党獁䍁䅁杔療䡁䅉䅤潂䍁䅁兑瑂䝁䅕杣灂䝁䅍兙杁䝁䅅杢歂䍁䅁睑求䝁䄴䅤祂䝁䅅䅢杁䕁䅅兢求䡁䅉兡橂䝁䅅杌䅁佁卍䅁楄䅂䅁村獂䝁䅅睙牂䡁䅍䅤療䝁䄴党杁䕁䄰睢祂䡁䅑睚桂䝁䅣党杁䙁䅑杣ㅂ䡁䅍䅤獁䍁䅁兓畂䝁䅍杌獁䍁䅁兙杁䡁䅉党桂䝁䅷䅉求䡁䅍䅤桂䡁䅑党杁䝁䅙兡畂䝁䅅杢橂䝁䅕䅉橂䝁䄸兢睂䝁䅅杢㕂䍁䅷䅉療䡁䅉兡湂䝁䅫杢桂䡁䅑党穂䍁䅁督求䝁䄴兡療䡁䅉䅉獂䝁䄸兙畂䡁䅍䅉橂䝁䄸䅢獂䝁䅅䅤求䡁䅉兙獂䝁䅫来求䝁䅑䅉楂䡁䅫䅉橂䝁䄸兢瑂䝁䅕杣橂䝁䅫兙獂䍁䅁䅣祂䝁䄸䅣求䡁䅉䅤灂䝁䅕督杁䝁䅫杢杁䕁䄴睢祂䡁䅑䅡杁䕁䅅兢求䡁䅉兡橂䝁䅅䅌杁䕁䅕兤祂䝁䄸䅣求䍁䅷䅉桂䝁䄴䅚杁䕁䅅兤穂䡁䅑杣桂䝁䅷兡桂䍁䄴䅉啂䝁䅧党杁䝁䅍睢瑂䡁䅁兙畂䡁䅫䅉療䡁䅉兡湂䝁䅫杢桂䡁䅑党穂䍁䅁兙畂䝁䅑䅉桂䝁䅍兣ㅂ䝁䅫杣求䡁䅍䅉穂䝁䅕杢灂䝁䄸杣獁䍁䅁杚獂䝁䄸兙あ䝁䅫杢湂䍁䅁杣桂䡁䅑党杁䝁䄰睢祂䡁䅑睚桂䝁䅣党杁䝁䅷睢桂䝁䄴督杁䡁䅑䅡桂䡁䅑䅉桂䡁䅉党杁䡁䅍党橂䡁䅕杣求䝁䅑䅉楂䡁䅫䅉桂䍁䅁杚灂䡁䅉督あ䍁䄰䅣祂䝁䅫睢祂䝁䅫䅤㕂䍁䅁兢療䡁䅉䅤湂䝁䅅睚求䍁䅁睢畂䍁䅁睙療䝁䄰兢求䡁䅉睙灂䝁䅅䅢杁䡁䅉党桂䝁䅷䅉求䡁䅍䅤桂䡁䅑党杁䝁䅅督穂䝁䅕䅤穂䍁䄴䅉䩂䡁䅑䅉療䡁䅁党祂䝁䅅䅤求䡁䅍䅉桂䡁䅍䅉桂䍁䅁杣求䝁䅅䅢杁䝁䅕督あ䝁䅅䅤求䍁䅁兡畂䡁䅙党穂䡁䅑兢求䝁䄴䅤杁䡁䅑杣ㅂ䡁䅍䅤杁䝁䅙睢祂䍁䅁杚求䝁䅑党祂䝁䅅䅢杁䝁䅫杢橂䝁䄸兢求䍁䅁䅤桂䡁䅧䅉睂䡁䅕杣睂䝁䄸督求䡁䅍杌杁䙁䅑䅡求䍁䅁睙療䝁䄰䅣桂䝁䄴入杁䡁䅣兙穂䍁䅁杚療䡁䅉兢求䡁䅉䅢㕂䍁䅁睡畂䝁䄸睤畂䍁䅁兙穂䍁䅁睑桂䡁䅁兡あ䝁䅅䅢杁䙁䅑杣ㅂ䡁䅍䅤獁䍁䅁兓畂䝁䅍杌杁䝁䅅杢歂䍁䅁睙潂䝁䅅杢湂䝁䅕䅚杁䝁䅫䅤穂䍁䅁杢桂䝁䄰党杁䡁䅑睢杁䕁䅉䅢桂䝁䅍睡穂䡁䅑睢畂䝁䅕䅉乂䝁䄸杣あ䝁䅣兙湂䝁䅕䅉啂䡁䅉兤穂䡁䅑䅌杁䕁䅫杢橂䍁䄴䅉灂䝁䄴䅉乂䝁䅅入杁䑁䅉䅍硁䑁䅍杌杁䕁䅉䅢桂䝁䅍睡穂䡁䅑睢畂䝁䅕䅉乂䝁䄸杣あ䝁䅣兙湂䝁䅕䅉啂䡁䅉兤穂䡁䅑䅌杁䕁䅫杢橂䍁䄴䅉㍂䝁䅅督杁䝁䅫杢橂䝁䄸杣睂䝁䄸杣桂䡁䅑党歂䍁䅁兡畂䍁䅁免㕁䑁䅫䅏杁䝁䅅杢歂䍁䅁兡穂䍁䅁䅡求䝁䅅䅚硂䡁䅕兙祂䡁䅑党祂䝁䅕䅚杁䝁䅫杢杁䕁䄴党㍂䍁䅁兗療䡁䅉睡獁䍁䅁杔求䡁䅣䅉婂䝁䄸杣牂䍁䄴䅁桁兆䅁条䅁䕁䅉䅢療䝁䅍睡橂䝁䅧兙灂䝁䄴睏杁䕁䅑兡湂䝁䅫䅤桂䝁䅷䅉䉂䡁䅍督求䡁䅑䅉乂䝁䅅杢桂䝁䅣党瑂䝁䅕杢あ䑁䅳䅉䑂䡁䅉入睂䡁䅑睢橂䡁䅕杣祂䝁䅕杢橂䡁䅫䅁㉂䅅䅁李䅑䕁䅉䅢療䝁䄸兢灂䝁䄴升杁䕁䅉杣桂䝁䄴䅚穂䍁䅷䅉䩂䝁䄴睙畁䍁䅷䅉あ䝁䅧杣療䡁䅕睚潂䍁䅁兡あ䡁䅍䅉穂䡁䅕杙穂䝁䅫䅚灂䝁䅅杣灂䝁䅕督獁䍁䅁睢㍂䝁䄴督杁䝁䅅杢歂䍁䅁睢睂䝁䅕杣桂䡁䅑党穂䍁䅁睙桂䡁䅍兤桂䝁䅷䅌杁䡁䅕䅣穂䝁䅍兙獂䝁䅕䅉橂䝁䅅督ㅂ䝁䅅䅢獁䍁䅁兙畂䝁䅑䅉浂䝁䅫杢求䍁䅁䅚灂䝁䄴兡畂䝁䅣䅉祂䝁䅕督あ䝁䅅兤祂䝁䅅杢あ䡁䅍䅉灂䝁䄴䅉あ䝁䅧党杁䙁䅕杢灂䡁䅑党歂䍁䅁睕あ䝁䅅䅤求䡁䅍䅉桂䝁䄴䅚杁䝁䅫杢あ䝁䅕杣畂䝁䅅䅤灂䝁䄸杢桂䝁䅷䅢㕂䍁䄴䅉啂䝁䅧党杁䝁䅍睢瑂䡁䅁兙畂䡁䅫䅉療䡁䅁党祂䝁䅅䅤求䡁䅍䅉あ䝁䅧杣療䡁䅕睚潂䍁䅁䅤㍂䝁䄸䅉穂䝁䅕睚瑂䝁䅕杢あ䡁䅍䅌杁䙁䅕杌呂䍁䄴䅉桂䝁䄴䅚杁䕁䅫杢あ䝁䅕杣畂䝁䅅䅤灂䝁䄸杢桂䝁䅷杌杁䕁䅫䅤穂䍁䅁杣求䡁䅍䅤桂䡁䅕杣桂䝁䄴䅤杁䡁䅁睢祂䡁䅑杚療䝁䅷兡療䍁䅁䅡桂䡁䅍䅉浂䝁䄸兤祂䍁䅁睙療䝁䄴睙求䡁䅁䅤穂䍁䅷䅉灂䝁䄴睙獂䡁䅕䅚灂䝁䄴睚杁䕁䄸兤あ䝁䅉兙橂䝁䅳䅉呂䡁䅑党桂䝁䅳䅡療䡁䅕督求䍁䅷䅉桂䍁䅁睙桂䡁䅍兤桂䝁䅷䅉穂䡁䅑党桂䝁䅳䅡療䡁䅕督求䍁䅁杣求䡁䅍䅤桂䡁䅕杣桂䝁䄴䅤㝁䍁䅁睑桂䡁䅉杣桂䝁䅉杙桂䉁杫督杁䕁䅫䅤桂䝁䅷兡桂䝁䄴䅉䡂䡁䅉兡獂䝁䅷䅌杁䝁䅅䅉橂䝁䅅督ㅂ䝁䅅䅢杁䕁䅫䅤桂䝁䅷兡桂䝁䄴䅉祂䝁䅕督あ䝁䅅兤祂䝁䅅杢あ䑁䅳䅉䍂䝁䄸杢求䝁䅙兡穂䝁䅧䅉䡂䡁䅉兡獂䝁䅷睏杁䝁䅅杢歂䍁䅁杒獂䝁䅕兢灂䝁䄴睚婁䡉䅍䅉兂䡁䅉兡瑂䝁䅕䅉呂䡁䅑党桂䝁䅳䅡療䡁䅕督求䍁䅁杊杁䙁䅣兡畂䝁䅕䅉䍂䝁䅅杣獁䍁䅁兙杁䝁䅍睢畂䡁䅑党瑂䡁䅁睢祂䝁䅅杣㕂䍁䅁督あ䝁䅕兙牂䝁䅧睢ㅂ䡁䅍党畁䍁䅁䅖潂䝁䅕䅉橂䝁䄸兢睂䝁䅅杢㕂䍁䅁睤桂䡁䅍䅉浂䝁䄸兤畂䝁䅑党歂䍁䅁兡畂䍁䅁免㕁䑁䅧䅏杁䝁䅅杢歂䍁䅁兡穂䍁䅁杙桂䡁䅍党歂䍁䅁兡畂䍁䅁䅖桂䝁䄰䅣桂䍁䅷䅉䝂䝁䅷睢祂䝁䅫䅚桂䍁䄴䅁㥄睅䅁䅱䅫䕁䅉睢灂䡁䅍党杁䕁䅍兙穂䝁䅍兙歂䝁䅕䅉䑂䝁䄸兢睂䝁䅅杢㕂䍁䅁党畂䝁䅣兙湂䝁䅕督杁䝁䅫杢杁䝁䄰兙畂䡁䅕杚桂䝁䅍䅤ㅂ䡁䅉党杁䝁䄸杚杁䡁䅣睢療䝁䅑䅉睂䡁䅉睢歂䡁䅕睙あ䡁䅍䅉桂䝁䄴䅚杁䝁䅑兡穂䡁䅑杣灂䝁䅉兤あ䝁䅫睢畂䍁䅁睢浂䍁䅁杙ㅂ䝁䅫䅢歂䝁䅫杢湂䍁䅁兢桂䡁䅑党祂䝁䅫兙獂䡁䅍䅉灂䝁䄴䅉あ䝁䅧党杁䙁䅕杢灂䡁䅑党歂䍁䅁睕あ䝁䅅䅤求䡁䅍䅉桂䝁䄴䅚杁䕁䅍兙畂䝁䅅䅚桂䍁䄴䅉䩂䡁䅑䅉療䡁䅁党祂䝁䅅䅤求䡁䅍䅉あ䝁䅧杣療䡁䅕睚潂䍁䅁䅤㍂䝁䄸䅉穂䝁䅕睚瑂䝁䅕杢あ䡁䅍䅌杁䙁䅣睢療䝁䅑䅉兂䡁䅉睢歂䡁䅕睙あ䡁䅍䅉桂䝁䄴䅚杁䕁䅉兤灂䝁䅷䅚灂䝁䄴睚杁䕁䄰兙あ䝁䅕杣灂䝁䅅䅢穂䍁䅁䅒灂䡁䅍䅤祂䝁䅫杙ㅂ䡁䅑兡療䝁䄴杌杁䙁䅑䅡求䍁䅁睖療䝁䄸䅚杁䙁䅁杣療䝁䅑兤橂䡁䅑督杁䡁䅍党湂䝁䄰党畂䡁䅑䅉瑂䝁䅅杢ㅂ䝁䅙兙橂䡁䅑兤祂䝁䅕督杁䝁䅷兙瑂䝁䅫杢桂䡁䅑党歂䍁䅁杤求䝁䄴党求䡁䅉䅉獂䡁䅕兢楂䝁䅕杣杁䝁䅅杢歂䍁䅁䅢桂䝁䄰兡畂䝁䅅䅤求䝁䅑䅉楂䝁䅕兙瑂䡁䅍䅉ㅂ䡁䅍党歂䍁䅁兡畂䍁䅁䅡求䝁䅅䅚求䡁䅉督杁䝁䅅杢歂䍁䅁杙求䝁䅅兢穂䑁䅳䅉䩂䍁䄰条療䝁䅫督あ䡁䅍䅉浂䝁䄸杣杁䡁䅉党穂䝁䅫䅚求䝁䄴䅤灂䝁䅅䅢杁䝁䅅杢歂䍁䅁睙療䝁䄰兢求䡁䅉睙灂䝁䅅䅢杁䝁䅙䅢療䝁䄸杣灂䝁䄴睚杁䝁䅅杢歂䍁䅁杣療䝁䄸杚灂䝁䄴睚杁䡁䅍入穂䡁䅑党瑂䡁䅍䅌杁䝁䅅杢歂䍁䅁睢あ䝁䅧党祂䍁䅁督あ䡁䅉兤橂䡁䅑兤祂䝁䅅䅢杁䝁䅅䅣睂䝁䅷兡橂䝁䅅䅤灂䝁䄸杢穂䑁䅳䅉穂䡁䅑杣ㅂ䝁䅍䅤ㅂ䡁䅉兙獂䍁䅷䅉桂䡁䅁䅣求䝁䅅杣桂䝁䄴睙求䍁䅷䅉桂䝁䄴䅚杁䝁䅫杢歂䡁䅕督あ䡁䅉兡桂䝁䅷䅉睂䝁䅷入㍂䝁䄸睢歂䍁䅁䅣桂䝁䄴党獂䡁䅍睏杁䝁䅅杢歂䍁䅁䅣療䝁䄴䅚求䡁䅉睢穂䝁䅅䅉睂䝁䅫杢求䍁䅁督潂䝁䄸䅣杁䝁䅷兤瑂䝁䅉党祂䍁䅁兙畂䝁䅑䅉桂䡁䅁䅣求䝁䅅杣桂䝁䄴睙求䍁䅁睚祂䝁䅅䅚求䍁䅁杙療䝁䅅杣歂䡁䅍杌杁䙁䅑䅡求䍁䅁村ㅂ䝁䅫䅢歂䝁䅫杢湂䍁䅁兔桂䡁䅑党祂䝁䅫兙獂䡁䅍䅉䕂䝁䅫督あ䡁䅉兡楂䡁䅕䅤灂䝁䄸杢杁䡁䅍党湂䝁䄰党畂䡁䅑䅉歂䝁䅫督あ䡁䅉兡楂䡁䅕䅤求䡁䅍䅉桂䍁䅁䅢灂䝁䄴党杁䝁䄸杚杁䝁䅉兤灂䝁䅷䅚灂䝁䄴睚杁䝁䄰兙あ䝁䅕杣灂䝁䅅䅢穂䍁䅷䅉灂䝁䄴睙獂䡁䅕䅚灂䝁䄴睚杁䝁䄸杣灂䝁䅕杢あ䝁䅕䅚杁䡁䅍䅤祂䝁䅅杢歂䍁䅁杙療䝁䅅杣歂䡁䅍䅌杁䡁䅁䅢㕂䡁䅣睢療䝁䅑䅌杁䝁䅅杢歂䍁䅁䅢ㅂ䝁䄰杙求䡁䅉睏杁䝁䅣党畂䝁䅕杣桂䝁䅷䅉獂䝁䅫杢求䍁䅁兡あ䝁䅕兢穂䍁䅷䅉穂䡁䅕睙潂䍁䅁兙穂䍁䅁督灂䝁䅑兡畂䝁䅣䅌杁䝁䅍睢瑂䡁䅁睢穂䝁䅫䅤求䍁䅁䅚求䝁䅍睡灂䝁䄴睚獁䍁䅁䅚療䝁䄸杣穂䍁䅷䅉瑂䝁䅕䅤桂䝁䅷䅉睂䡁䅉睢歂䡁䅕睙あ䡁䅍䅌杁䝁䅫杢穂䡁䅕䅢桂䡁䅑兡療䝁䄴䅌杁䝁䅅杢歂䍁䅁杣療䝁䄸杚灂䝁䄴睚㝁䍁䅁兙畂䝁䅑䅉求䝁䄴睚灂䝁䄴党求䡁䅉党歂䍁䅁睤療䝁䄸䅚杁䡁䅁杣療䝁䅑兤橂䡁䅑督畁䍁䅁兓あ䍁䅁兢桂䡁䅉睡求䡁䅑督杁䝁䅅杢歂䍁䅁督求䝁䅷䅢穂䍁䅁兡あ䡁䅍䅉睂䡁䅉睢歂䡁䅕睙あ䡁䅍䅉あ䝁䄸䅉歂䝁䅕兙獂䝁䅕杣穂䍁䅷䅉潂䝁䄸兢求䍁䅁兡瑂䡁䅁杣療䡁䅙党瑂䝁䅕杢あ䍁䅁睙求䝁䄴䅤求䡁䅉督獁䍁䅁睤潂䝁䄸䅢求䡁䅍兙獂䝁䅕杣穂䍁䅷䅉穂䡁䅁党橂䝁䅫兙獂䡁䅑入杁䝁䅑兡穂䡁䅑杣灂䝁䅉兤あ䝁䄸杣穂䍁䅷䅉桂䝁䄴䅚杁䝁䅫杢歂䡁䅕督あ䡁䅉兡桂䝁䅷䅉橂䝁䄸杢㉂䝁䅕杣あ䝁䅕杣穂䍁䅁杚療䡁䅉䅉ㅂ䡁䅍党杁䝁䅫杢杁䡁䅑䅡求䍁䅁睙療䝁䄴督あ䡁䅉兤橂䡁䅑兡療䝁䄴䅉療䝁䅙䅉畂䝁䅕睤杁䡁䅉党穂䝁䅫䅚求䝁䄴䅤灂䝁䅅䅢杁䝁䅧睢ㅂ䡁䅍兡畂䝁䅣䅌杁䡁䅉党睂䝁䅅兡祂䍁䄰兙畂䝁䅑兌祂䝁䅕兢療䝁䅑党獂䝁䅫杢湂䍁䅁睢浂䍁䅁党㑂䝁䅫督あ䝁䅫杢湂䍁䅁䅡療䡁䅕督灂䝁䄴睚獁䍁䅁睙療䝁䄴督あ䡁䅉兤橂䡁䅑兡療䝁䄴䅉療䝁䅙䅉獂䝁䅫睚潂䡁䅑䅉灂䝁䄴䅚ㅂ䡁䅍䅤祂䝁䅫兙獂䍁䅁兙畂䝁䅑䅉橂䝁䄸兢瑂䝁䅕杣橂䝁䅫兙獂䍁䅁杙ㅂ䝁䅫䅢歂䝁䅫杢湂䡁䅍䅌杁䝁䅅杢歂䍁䅁睢あ䝁䅧党祂䍁䅁兡畂䝁䅑兤穂䡁䅑杣灂䝁䅅䅢杁䝁䅅䅣睂䝁䅷兡橂䝁䅅䅤灂䝁䄸杢穂䍁䄴䅉䍂䝁䄸兡穂䝁䅕䅉䑂䝁䅅督橂䝁䅅䅚求䍁䅁睑療䝁䄰䅣桂䝁䄴入杁䡁䅣兙穂䍁䅁兡畂䝁䅍睢祂䡁䅁睢祂䝁䅅䅤求䝁䅑䅉灂䝁䄴䅉祁䑁䅁䅍ぁ䍁䅁兙畂䝁䅑䅉灂䡁䅍䅉潂䝁䅕兙歂䡁䅅兤桂䡁䅉䅤求䡁䅉党歂䍁䅁兡畂䍁䅁村療䝁䅫督求䍁䅷䅉䩂䝁䅑兙潂䝁䄸杌䅁䭁呫䅁䅁权䅁村療䝁䄸睡灂䝁䄴睚杁䕁䅧睢獂䝁䅑兡畂䝁䅣督杁䕁䅫杢橂䍁䄴䅌杁䡁䅑睢湂䝁䅕䅤潂䝁䅕杣杁䡁䅣兡あ䝁䅧䅉灂䡁䅑督杁䡁䅍兤楂䡁䅍兡歂䝁䅫兙祂䝁䅫党穂䍁䅷䅉睂䡁䅉睢㉂䝁䅫䅚求䡁䅍䅉療䝁䄴䅢灂䝁䄴党杁䝁䅅杢歂䍁䅁䅤祂䝁䅅䅚灂䡁䅑兡療䝁䄴兙獂䍁䅁䅤祂䝁䅅杤求䝁䅷䅉桂䝁䄴䅚杁䡁䅉党穂䡁䅑兙ㅂ䡁䅉兙畂䡁䅑䅉祂䝁䅕督求䡁䅉杤桂䡁䅑兡療䝁䄴督杁䝁䅅杢歂䍁䅁杣求䝁䅷兙あ䝁䅕䅚杁䡁䅍党祂䡁䅙兡橂䝁䅕督杁䝁䅫杢杁䡁䅑䅡求䍁䅁兖畂䝁䅫䅤求䝁䅑䅉呂䡁䅑兙あ䝁䅕督獁䍁䅁䅤潂䝁䅕䅉佂䝁䅕䅤潂䝁䅕杣獂䝁䅅杢歂䡁䅍䅌杁䝁䅅杢歂䍁䅁兡畂䡁䅑党祂䝁䄴兙あ䝁䅫睢畂䝁䅅䅢獂䡁䅫杌杁䙁䅑䅡求䍁䅁睙療䝁䄰䅣桂䝁䄴入杁䝁䄸䅣求䡁䅉兙あ䝁䅕督杁䕁䅉睢療䝁䅳兡畂䝁䅣杌橂䝁䄸兢獁䍁䅁睤潂䝁䅫睙潂䍁䅁睢浂䝁䅙党祂䡁䅍䅉療䝁䄴䅢灂䝁䄴党杁䝁䅅睙橂䝁䄸兢瑂䝁䄸䅚桂䡁䅑兡療䝁䄴䅉祂䝁䅕督求䡁䅉杤桂䡁䅑兡療䝁䄴督㝁䍁䅁兙畂䝁䅑䅉兂䡁䅉兡橂䝁䅕䅢灂䝁䄴党獁䍁䅁睤潂䝁䅫睙潂䍁䅁䅣祂䝁䄸杤灂䝁䅑党穂䍁䅁睢畂䝁䅷兡畂䝁䅕䅉あ䡁䅉兙㉂䝁䅕䅢杁䡁䅉党穂䝁䅕杣㉂䝁䅅䅤灂䝁䄸杢杁䡁䅍党祂䡁䅙兡橂䝁䅕督獁䍁䅁兙穂䍁䅁睤求䝁䅷䅢杁䝁䅅督杁䝁䅍睢畂䡁䅍兤瑂䝁䅕杣穂䍁䅁䅡療䡁䅑党獂䍁䅷䅉浂䝁䅷兡湂䝁䅧䅤獁䍁䅁兙橂䡁䅑兡㉂䝁䅫䅤㕂䍁䅷䅉祂䝁䅕杢あ䝁䅅䅢杁䝁䅍兙祂䍁䅁杣求䡁䅍党祂䡁䅙兙あ䝁䅫睢畂䍁䅷䅉㉂䝁䅅睙桂䡁䅑兡療䝁䄴䅉睂䝁䅅睙牂䝁䅅睚求䡁䅍䅌杁䝁䅍杣ㅂ䝁䅫督求䡁䅍䅌杁䝁䅅杢歂䍁䅁䅡療䡁䅑党獂䍁䅁䅚灂䡁䅍䅤祂䝁䅫杙ㅂ䡁䅑兡療䝁䄴䅉穂䝁䅕杣㉂䝁䅫睙求䡁䅍杌杁䕁䅫䅤杁䝁䅅䅢穂䝁䄸䅉療䡁䅁党祂䝁䅅䅤求䡁䅍䅉䉂䝁䅣睢歂䝁䅅䅉あ䝁䅧兙あ䍁䅁睢浂䝁䅙党祂䡁䅍䅉療䝁䄴䅢灂䝁䄴党杁䝁䅅睙橂䝁䄸兢瑂䝁䄸䅚桂䡁䅑兡療䝁䄴䅉祂䝁䅕督求䡁䅉杤桂䡁䅑兡療䝁䄴䅌杁䝁䅙䅢灂䝁䅣䅡あ䍁䅷䅉湂䡁䅉睢ㅂ䝁䄴䅚杁䡁䅑杣桂䝁䄴督睂䝁䄸杣あ䝁䅅䅤灂䝁䄸杢獁䍁䅁兙畂䝁䅑䅉桂䝁䅍䅤灂䡁䅙兡あ䝁䅫党穂䍁䅁杣求䡁䅍党祂䡁䅙兙あ䝁䅫睢畂䍁䅁督求䡁䅉杤灂䝁䅍党穂䍁䄴䅉䩂䝁䄴䅉桂䝁䅑䅚灂䡁䅑兡療䝁䄴䅌杁䡁䅑䅡求䍁䅁睙療䝁䄰䅣桂䝁䄴入杁䝁䄸䅣求䡁䅉兙あ䝁䅕督杁䕁䅳兑婂䕁䅅睓獁䍁䅁兙畂䍁䅁睢畂䝁䅷兡畂䝁䅕䅉瑂䝁䅕䅤桂䍁䄰督求䝁䅅杣橂䝁䅧䅉穂䝁䅕杣㉂䝁䅫睙求䍁䅁䅤潂䝁䅅䅤杁䝁䅅䅢獂䝁䄸睤穂䍁䅁睙療䝁䄴督ㅂ䝁䄰党祂䡁䅍䅉あ䝁䄸䅉穂䝁䅕兙祂䝁䅍䅡杁䝁䅅杢歂䍁䅁睙療䝁䄰䅣桂䡁䅉党杁䡁䅑杣桂䡁䅙党獂䍁䅁兡あ䝁䅫杢求䡁䅉兙祂䝁䅫党穂䍁䅁兙畂䝁䅑䅉睂䡁䅉兡橂䝁䅕督㝁䍁䅁睔睂䝁䅕杢啂䝁䅅杙獂䝁䅕䅉浂䝁䄸杣杁䝁䅉睢療䝁䅳兡畂䝁䅣䅉療䝁䄴䅢灂䝁䄴党杁䡁䅉党穂䡁䅑兙ㅂ䡁䅉兙畂䡁䅑䅉祂䝁䅕督求䡁䅉杤桂䡁䅑兡療䝁䄴督獁䍁䅁兙穂䍁䅁睤求䝁䅷䅢杁䝁䅅督杁䡁䅉党穂䝁䅕杣㉂䝁䅅䅤灂䝁䄸杢杁䝁䄰兙畂䝁䅅睚求䝁䄰党畂䡁䅑䅉穂䝁䅕杣㉂䝁䅫睙求䡁䅍䅉あ䝁䄸䅉祂䝁䅕督あ䝁䅅兤祂䝁䅅杢あ䡁䅍睏杁䝁䅅杢歂䍁䅁杕求䝁䄴䅤桂䝁䅷睙桂䡁䅉督畁䝁䅍睢瑂䍁䄴䅉䝂䡁䅕杣あ䝁䅧党祂䍁䅷䅉灂䡁䅑䅉療䝁䅙杚求䡁䅉督杁䡁䅑杣桂䡁䅙党獂䍁䄰杣求䝁䅷兙あ䝁䅕䅚杁䝁䅫杢穂䡁䅕杣桂䝁䄴睙求䍁䅁䅣祂䝁䄸䅚ㅂ䝁䅍䅤穂䍁䅁兙畂䝁䅑䅉祂䝁䅕督あ䝁䅅兤祂䝁䅅杢あ䍁䅁兢桂䝁䄴兙湂䝁䅕兢求䝁䄴䅤杁䡁䅍党祂䡁䅙兡橂䝁䅕督杁䡁䅑睢杁䝁䅍睢畂䡁䅍兤瑂䝁䅕杣穂䍁䅷䅉あ䡁䅉兙㉂䝁䅕䅢杁䡁䅍党祂䡁䅙兡橂䝁䅕䅉睂䡁䅉睢㉂䝁䅫䅚求䡁䅉督獁䍁䅁兙畂䝁䅑䅉祂䝁䅕督あ䝁䅅兤祂䝁䅅杢あ䡁䅍睏杁䝁䅅杢歂䍁䅁兙歂䡁䅙党祂䡁䅑兡穂䝁䅫杢湂䍁䅁督求䡁䅉杤灂䝁䅍党穂䍁䄴䅉啂䝁䅧党杁䝁䅍睢瑂䡁䅁兙畂䡁䅫䅉㍂䝁䅅督杁䝁䅙睢祂䝁䄰党祂䝁䅷入杁䝁䅳杢療䡁䅣杢杁䝁䅅督杁䙁䅑䅡求䍁䅁䅕祂䝁䅫睙求䝁䅷兡畂䝁䅕䅉䡂䡁䅉睢ㅂ䡁䅁䅉䩂䝁䄴睙畁䍁䅁兙畂䝁䅑䅉橂䝁䅧兙畂䝁䅣党歂䍁䅁兡あ䡁䅍䅉畂䝁䅅兢求䍁䅁䅤療䍁䅁村療䝁䄸睡灂䝁䄴睚杁䕁䅧睢獂䝁䅑兡畂䝁䅣督杁䕁䅫杢橂䍁䄴䅉灂䝁䄴䅉䝂䝁䅕杙祂䡁䅕兙祂䡁䅫䅉祁䑁䅁免㑁䍁䄴䅉䍂䝁䄸睢牂䝁䅫杢湂䍁䅁䅓療䝁䅷䅚灂䝁䄴睚穂䍁䅁兓畂䝁䅍杌杁䡁䅣兙穂䍁䅁杚療䡁䅕杢歂䝁䅕䅚杁䝁䅫杢杁䑁䅅兏㕁䑁䅣䅉桂䝁䄴䅚杁䝁䅫督杁䝁䅧党桂䝁䅑兣ㅂ䝁䅅杣あ䝁䅕杣求䝁䅑䅉灂䝁䄴䅉佂䝁䄸杣㍂䝁䅅䅢牂䍁䅷䅉䑂䝁䄸杢畂䝁䅕睙あ䝁䅫睙ㅂ䡁䅑杌䅁䍁噣䅁䥁䅃䅁村療䝁䄸䅤杁䕁䅉兙祂䝁䄴䅉䥂䝁䄸䅢歂䝁䅫杢湂䡁䅍䅌杁䕁䅫杢橂䍁䄴䅉療䡁䅁党祂䝁䅅䅤求䡁䅍䅉穂䡁䅁党橂䝁䅫兙獂䡁䅑入杁䡁䅉党あ䝁䅅兡獂䍁䅁督あ䝁䄸杣求䡁䅍䅉灂䝁䄴䅉あ䝁䅧党杁䙁䅕杢灂䡁䅑党歂䍁䅁睕あ䝁䅅䅤求䡁䅍䅉桂䝁䄴䅚杁䝁䅫杢あ䝁䅕杣畂䝁䅅䅤灂䝁䄸杢桂䝁䅷䅢㕂䍁䄴䅉啂䝁䅧党杁䝁䅍睢瑂䡁䅁兙畂䡁䅫升穂䍁䅁督睂䝁䅕睙灂䝁䅅䅢あ䡁䅫䅉祂䝁䅕䅤桂䝁䅫䅢杁䡁䅍䅤療䡁䅉党穂䍁䅁睢浂䝁䅙党祂䍁䅁睤求䡁䅍䅤求䡁䅉杢杁䝁䅅杢歂䍁䅁睤療䡁䅉睡瑁䡁䅉党獂䝁䅅䅤求䝁䅑䅉浂䝁䄸睢あ䡁䅣党桂䡁䅉䅌杁䝁䅅䅣睂䝁䅅杣求䝁䅷䅌杁䝁䅅杢歂䍁䅁兙橂䝁䅍党穂䡁䅍睢祂䝁䅫党穂䍁䅁杚療䡁䅉䅉瑂䝁䅕杢獁䍁䅁睤療䝁䄰党畂䍁䅷䅉桂䝁䄴䅚杁䝁䅳兡歂䡁䅍杌杁䕁䅫䅤杁䝁䄸杚浂䝁䅕杣穂䍁䅁杙療䝁䄸䅤穂䍁䅷䅉穂䝁䅧兡祂䡁䅑督獁䍁䅁条桂䝁䅍睡求䡁䅑督獁䍁䅁䅡桂䡁䅑督獁䍁䅁杙求䝁䅷䅤穂䍁䅁兙畂䝁䅑䅉楂䝁䅕䅢あ䍁䅁杙ㅂ䝁䅍睡獂䝁䅕督獁䍁䅁䅡桂䝁䄴䅚楂䝁䅅睚穂䍁䅷䅉㍂䝁䅕督あ䝁䅕杣畂䍁䄰督あ䡁䅫䅢求䍁䅁条求䡁䅣党獂䡁䅉入獁䍁䅁杣ㅂ䝁䅣睚求䝁䅑䅉浂䝁䄸睢あ䡁䅣党桂䡁䅉䅌杁䝁䄸兤あ䝁䅕杣㍂䝁䅕兙祂䍁䅷䅉療䡁䅙党祂䝁䅅䅢獂䡁䅍䅌杁䝁䅑党畂䝁䅫兢獁䍁䅁督桂䝁䅙党あ䡁䅫兌あ䝁䄸党杁䝁䅉睢療䡁䅑督獁䍁䅁兙畂䝁䅑䅉浂䝁䅷兙瑂䝁䅕兌祂䝁䅕督灂䡁䅍䅤桂䝁䄴䅤杁䝁䅅杢歂䍁䅁䅡灂䝁䅣䅡瑁䡁䅙兡穂䝁䅫杙灂䝁䅷兡あ䡁䅫䅉橂䝁䅷睢あ䝁䅧兡畂䝁䅣䅌杁䝁䅅督杁䡁䅣党獂䝁䅷䅉桂䡁䅍䅉湂䝁䅫杚あ䡁䅍䅉桂䝁䄴䅚杁䝁䅧睢瑂䝁䅕䅉瑂䝁䅕杣橂䝁䅧兙畂䝁䅑兡穂䝁䅕䅉ㅂ䝁䄴䅚求䡁䅉䅉あ䝁䅧党杁䙁䅍䅡㕂䝁䅅杢畂䝁䅕䅌杁䕁䅍睢歂䡁䅫䅉䭂䝁䅅兢求䡁䅍䅌杁䕁䄰睢療䝁䄴督潂䝁䅫杢求䍁䅁睕睂䝁䅫杣灂䡁䅑䅌杁䕁䅫䅚㕂䝁䅷䅢㍂䝁䅫杢歂䍁䅷䅉䥂䝁䅅睤㑂䍁䅷䅉䑂䝁䄸䅚㕂䍁䅁杓桂䝁䄰党穂䍁䅁睖療䡁䅉睡獁䍁䅁睑獂䝁䅕睢杁䍁䅳䅉塂䝁䄸䅢浂䍁䅷䅉䍂䡁䅉睢あ䝁䅧党祂䡁䅍䅉流䍁䅁睕療䝁䄴督獁䍁䅁杕桂䝁䄴睡杁䑁䅑兎獁䍁䅁村獂䡁䅕党杁䙁䅉兙畂䝁䅍䅡㍂䝁䅕兙祂䍁䅷䅉桂䝁䄴䅚杁䕁䅍睢歂䡁䅫䅉䭂䝁䅅兢求䡁䅍䅉䍂䝁䅷兙橂䝁䅳䅉硁䑁䅫睎㑁䍁䅁杙祂䝁䅅杢歂䡁䅍杌杁䙁䅑䅡求䍁䅁睙療䝁䄰䅣桂䝁䄴入杁䝁䅅䅢穂䝁䄸䅉穂䝁䅕䅢獂䡁䅍䅉灂䡁䅑督杁䡁䅁杣療䝁䅑兤橂䡁䅑督杁䡁䅑䅡祂䝁䄸兤湂䝁䅧䅉㍂䝁䅕杙穂䝁䅫䅤求䡁䅍䅌杁䝁䅫杢橂䝁䅷兤歂䝁䅫杢湂䍁䅁杙療䝁䄸䅤楂䝁䅅杣畂䍁䄴睙療䝁䄰䅌杁䡁䅍䅡求䡁䅁䅢求䡁䅉督畁䝁䅍睢瑂䍁䅷䅉橂䝁䄸兤畂䡁䅑杣㕂䝁䄸兤あ䝁䅙兡あ䡁䅑党祂䍁䄴睙療䝁䄰䅌杁䝁䅅杢歂䍁䅁兡歂䡁䅫䅢獂䡁䅣兡畂䝁䅑杌橂䝁䄸兢獁䍁䅁兙穂䍁䅁睤求䝁䅷䅢杁䝁䅅督杁䡁䅑䅡灂䡁䅉䅚瑁䡁䅁兙祂䡁䅑入杁䝁䄰兙祂䝁䅳党あ䡁䅁䅢桂䝁䅍党穂䍁䄴䅉啂䝁䅧党杁䝁䅍睢瑂䡁䅁兙畂䡁䅫䅉㍂䝁䅅督杁䝁䅙睢祂䝁䄰党祂䝁䅷入杁䝁䅳杢療䡁䅣杢杁䝁䅅督杁䙁䅣睖杁䙁䅑睢睂䍁䅁兓畂䡁䅙党穂䡁䅑兢求䝁䄴䅤杁䕁䅍睢祂䡁䅁睢祂䝁䅅䅤灂䝁䄸杢杁䝁䅅杢歂䍁䅁睙潂䝁䅅杢湂䝁䅕䅚杁䝁䅫䅤穂䍁䅁杢桂䝁䄰党杁䡁䅑睢杁䕁䅉睢療䡁䅑䅉䍂䝁䅅杣畂䍁䅁䅓療䝁䅷䅚灂䝁䄴睚穂䍁䅷䅉䩂䝁䄴睙畁䍁䅁兡畂䍁䅁杓ㅂ䝁䄴党杁䑁䅉䅍硁䑁䅑杌杁䕁䅉睢療䡁䅑䅉䍂䝁䅅杣畂䍁䅁䅓療䝁䅷䅚灂䝁䄴睚穂䍁䅷䅉䩂䝁䄴睙畁䍁䅁睤桂䡁䅍䅉浂䝁䄸兤畂䝁䅑党歂䍁䅁兡畂䍁䅁免㕁䑁䅣䅏杁䝁䅅杢歂䍁䅁兡穂䍁䅁杙桂䡁䅍党歂䍁䅁兡畂䍁䅁兓祂䡁䅙兡畂䝁䅕䅌杁䕁䅍兙獂䝁䅫杚療䡁䅉杢灂䝁䅅杌䅁䱁呧䅁啂权䅁村療䡁䅉睚塂䝁䅅杣畂䝁䅕杣杁䕁䅫杢橂䍁䄴䅌杁䡁䅑睢湂䝁䅕䅤潂䝁䅕杣杁䡁䅣兡あ䝁䅧䅉灂䡁䅑督杁䡁䅍兤楂䡁䅍兡歂䝁䅫兙祂䝁䅫党穂䍁䅷䅉睂䡁䅉睢㉂䝁䅫䅚求䡁䅍䅉穂䝁䄸䅢ㅂ䡁䅑兡療䝁䄴督杁䝁䅙睢祂䍁䅁睙療䝁䄰杙ㅂ䡁䅍䅤灂䝁䄸杢獁䍁䅁䅡㕂䝁䅉杣灂䝁䅑䅌杁䝁䅅杢歂䍁䅁党獂䝁䅕睙あ䡁䅉兡橂䍁䅁杤求䝁䅧兡橂䝁䅷党穂䍁䅁睤療䡁䅉䅢歂䡁䅣兡歂䝁䅕杌杁䕁䅫䅤杁䝁䄸杚浂䝁䅕杣穂䍁䅁䅤ㅂ䡁䅉杙療䝁䅍䅡桂䡁䅉睚求䡁䅉督獁䍁䅁党䍂䝁䄸睢穂䡁䅑党祂䡁䅍䅌杁䝁䅕䅖ㅂ䡁䅉杙療䡁䅍䅌杁䝁䅕兢灂䡁䅍督灂䝁䄸杢穂䍁䅁督㕂䡁䅍䅤求䝁䄰督獁䍁䅁䅤潂䝁䅕杣瑂䝁䅅䅢杁䡁䅍入穂䡁䅑党瑂䡁䅍䅌杁䝁䅣兙穂䝁䄸䅢灂䝁䄴党杁䝁䅫睚畂䝁䅫䅤灂䝁䄸杢杁䡁䅑党橂䝁䅧杢療䝁䅷睢湂䡁䅫䅌杁䡁䅍兢桂䡁䅉䅤杁䡁䅉党瑂䝁䄸䅤求䍁䅁兙橂䡁䅑兤桂䡁䅑睢祂䡁䅍䅌杁䡁䅁睢㍂䝁䅕杣あ䡁䅉兙灂䝁䄴䅉穂䝁䅕杢穂䝁䄸杣穂䍁䅷䅉橂䝁䅅杙灂䝁䄴䅉潂䝁䅕兙あ䝁䅕杣穂䍁䅷䅉桂䝁䄴䅚杁䝁䅉兙あ䡁䅑党祂䡁䅫䅉潂䝁䅕兙あ䝁䅕杣穂䍁䄴䅉啂䝁䅧党杁䝁䅍睢瑂䡁䅁兙畂䡁䅫䅉睂䡁䅉睢㉂䝁䅫䅚求䡁䅍䅉橂䝁䄸杢あ䡁䅉睢獂䍁䅁兢療䝁䅑兤獂䝁䅕督獁䍁䅁杚祂䝁䅫睙あ䝁䅫睢畂䍁䅷䅉桂䝁䄴䅚杁䝁䄰党橂䝁䅧兙畂䝁䅫睙桂䝁䅷䅉橂䝁䅷兤あ䝁䅍䅡杁䡁䅁杣療䝁䅑兤橂䡁䅑督杁䝁䅙睢祂䍁䅁兙ㅂ䡁䅑睢瑂䝁䅅䅤灂䝁䅍䅉あ䡁䅉兙畂䡁䅍兢灂䡁䅍督灂䝁䄸杢穂䍁䅷䅉あ䝁䄸杣硂䡁䅕党瑁䝁䄰兙畂䝁䅅睚求䝁䄰党畂䡁䅑䅉睂䡁䅉睢歂䡁䅕睙あ䡁䅍䅉桂䝁䄴䅚杁䡁䅉党桂䡁䅉兌㍂䝁䅧党求䝁䅷䅉歂䡁䅉兡㉂䝁䅕䅌杁䝁䅅䅢獂䍁䄰睤潂䝁䅕党獂䍁䅁䅚祂䝁䅫杤求䍁䅁䅤祂䝁䅅杢穂䝁䅙党祂䍁䅁睙桂䡁䅍党杁䡁䅍入穂䡁䅑党瑂䡁䅍䅌杁䝁䅅杢歂䍁䅁睙療䡁䅕䅣獂䝁䅫杢湂䍁䅁督㕂䡁䅍䅤求䝁䄰督㝁䍁䅁兙畂䝁䅑䅉睂䝁䄸睤求䡁䅉䅉求䝁䅷党橂䡁䅑杣療䝁䄴兡橂䡁䅍䅌杁䡁䅍兤橂䝁䅧䅉桂䡁䅍䅉灂䝁䄴杤求䡁䅉䅤求䡁䅉督獁䍁䅁睢畂䝁䅉睢桂䡁䅉䅚杁䝁䅍䅡桂䡁䅉睚求䡁䅉督獁䍁䅁䅒䑂䍁䄸䅒䑂䍁䅁睙療䝁䄴杤求䡁䅉䅤求䡁䅉督杁䝁䅅杢歂䍁䅁睙療䝁䄰杙灂䝁䄴兙あ䝁䅫睢畂䍁䅁杙療䡁䅧党穂䍁䅷䅉祂䝁䄸䅤桂䡁䅑兡畂䝁䅣䅉求䝁䅷党橂䡁䅑杣灂䝁䅍䅉瑂䝁䅅睙潂䝁䅫杢求䡁䅍䅌杁䝁䅙兤獂䝁䅷入杁䝁䅫杢あ䝁䅕睚祂䝁䅅䅤求䝁䅑䅉歂䡁䅉兡㉂䝁䅕䅉瑂䝁䄸䅚ㅂ䝁䅷党穂䍁䅷䅉桂䝁䄴䅚杁䝁䅕䅢求䝁䅍䅤祂䝁䄸杢灂䝁䅍䅉橂䝁䄸杢あ䡁䅉睢獂䡁䅍杌杁䕁䅫䅤杁䡁䅍党獂䝁䅷督杁䝁䅫䅤穂䍁䅁䅣祂䝁䄸䅚ㅂ䝁䅍䅤穂䍁䅁䅤療䍁䅁睢祂䝁䅫睚灂䝁䄴兙獂䍁䅁党硂䡁䅕兡睂䝁䄰党畂䡁䅑䅉瑂䝁䅅杢ㅂ䝁䅙兙橂䡁䅑兤祂䝁䅕杣穂䍁䅁睢浂䍁䅁䅢灂䝁䅣䅡あ䍁䅁杤求䝁䅧兡橂䝁䅷党穂䍁䅷䅉㍂䝁䅧兡橂䝁䅧䅉橂䝁䄸兢睂䡁䅉兡穂䝁䅕䅉睂䝁䅅督穂䝁䅕杢湂䝁䅕杣杁䝁䅍兙祂䡁䅍䅌杁䡁䅍䅣療䡁䅉䅤瑁䡁䅕䅤灂䝁䅷兡あ䡁䅫䅉㉂䝁䅕䅡灂䝁䅍䅢求䡁䅍䅌杁䡁䅙兙畂䡁䅍䅌杁䝁䅅杢歂䍁䅁䅢灂䝁䅣䅡あ䍁䅁䅤祂䡁䅕睙牂䡁䅍睏杁䝁䅍睢瑂䝁䄰党祂䝁䅍兡桂䝁䅷䅉㉂䝁䅕䅡灂䝁䅍䅢求䡁䅍䅌杁䝁䅫杢橂䝁䅷兤歂䝁䅫杢湂䍁䅁兢求䝁䅑兡ㅂ䝁䄰兌歂䡁䅕䅤㕂䍁䅁兙畂䝁䅑䅉潂䝁䅕兙㉂䡁䅫兌歂䡁䅕䅤㕂䍁䅁䅤祂䡁䅕睙牂䡁䅍䅌杁䝁䅅杢歂䍁䅁杙ㅂ䡁䅍党穂䑁䅳䅉桂䝁䄴䅚杁䝁䄸杚浂䍁䄰䅡灂䝁䅣䅡㍂䝁䅅入杁䡁䅙党潂䝁䅫睙獂䝁䅕督獁䍁䅁督ㅂ䝁䅍䅡杁䝁䅅督杁䝁䅅睚祂䝁䅫睙ㅂ䝁䅷䅤ㅂ䡁䅉兙獂䍁䅁兙畂䝁䅑䅉橂䝁䄸杢穂䡁䅑杣ㅂ䝁䅍䅤灂䝁䄸杢杁䝁䄰兙橂䝁䅧兡畂䝁䅕杣㕂䍁䅷䅉桂䝁䄴䅚杁䝁䄰兙祂䝁䅫杢求䍁䅁兙睂䡁䅁䅢灂䝁䅍兙あ䝁䅫睢畂䡁䅍䅌杁䝁䅅督杁䡁䅣党獂䝁䅷䅉桂䡁䅍䅉あ䝁䄸䅉あ䝁䅫党祂䍁䅁睢畂䝁䅕䅉㉂䝁䅕䅡灂䝁䅍䅢求䍁䅁督㕂䡁䅍䅤求䝁䄰督杁䡁䅍兤睂䡁䅁䅢灂䝁䅕杣穂䍁䅁兙畂䝁䅑䅉あ䝁䅧党杁䝁䅅杚あ䝁䅕杣瑂䝁䅅杣牂䝁䅕䅤杁䝁䅙睢祂䍁䅁䅢灂䝁䅣䅡あ䍁䅷䅉橂䝁䄸兢瑂䝁䅕杣橂䝁䅫兙獂䍁䅷䅉桂䝁䄴䅚杁䝁䄸杚浂䍁䄰䅡灂䝁䅣䅡㍂䝁䅅入杁䡁䅙党潂䝁䅫睙獂䝁䅕督畁䍁䅁䅖潂䝁䅕䅉橂䝁䄸兢睂䝁䅅杢㕂䍁䅁睤桂䡁䅍䅉浂䝁䄸杣瑂䝁䅕杣獂䡁䅫䅉牂䝁䄴睢㍂䝁䄴䅉桂䡁䅍䅉䍂䝁䄸杣湂䍁䄰睖桂䡁䅉杢求䡁䅉䅉䉂䡁䅕䅤療䝁䄰睢あ䝁䅫杤求䍁䅷䅉䩂䝁䄴睙畁䍁䅁村療䡁䅉睚塂䝁䅅杣畂䝁䅕杣杁䕁䅫杢橂䍁䄴䅉㍂䝁䅅督杁䝁䅫杢橂䝁䄸杣睂䝁䄸杣桂䡁䅑党歂䍁䅁兡畂䍁䅁免㕁䑁䅧睎杁䝁䅅杢歂䍁䅁兡穂䍁䅁䅡求䝁䅅䅚硂䡁䅕兙祂䡁䅑党祂䝁䅕䅚杁䝁䅫杢杁䕁䅅兤楂䡁䅕杣畂䍁䅁䅓灂䝁䅷䅢穂䍁䅷䅉乂䝁䅫睙潂䝁䅫睚桂䝁䄴杌䅁䉁噫䅁元杄䅁村療䡁䅍䅤療䝁䄴䅉呂䝁䅍兡求䝁䄴䅤灂䝁䅙兡橂䍁䅁睑療䡁䅉䅣療䡁䅉兙あ䝁䅫睢畂䍁䅁䅚求䡁䅙党獂䝁䄸䅣穂䍁䅷䅉瑂䝁䅅杢ㅂ䝁䅙兙橂䡁䅑兤祂䝁䅕督獁䍁䅁兙畂䝁䅑䅉瑂䝁䅅杣牂䝁䅕䅤穂䍁䅁兢求䝁䅑兡橂䝁䅅䅢杁䝁䅑党㉂䝁䅫睙求䡁䅍䅉浂䝁䄸杣杁䡁䅕督求䍁䅁兡畂䍁䅁杤桂䡁䅉兡療䡁䅕督杁䝁䅫杢あ䝁䅕杣㉂䝁䅕杢あ䝁䅫睢畂䝁䅅䅢杁䝁䄰党歂䝁䅫睙桂䝁䅷䅉穂䡁䅁党橂䝁䅫兙獂䡁䅑兡求䡁䅍䅉㍂䝁䄸杣獂䝁䅑睤灂䝁䅑党畁䍁䅁兓あ䍁䅁睢睂䝁䅕杣桂䡁䅑党穂䍁䅁䅤潂䡁䅉睢ㅂ䝁䅣䅡杁䡁䅑睤療䍁䅁督求䝁䅣兢求䝁䄴䅤穂䍁䅷䅉乂䝁䅕䅚呂䡁䅕杣湂䍁䅁兙畂䝁䅑䅉䑂䝁䅅杣歂䝁䅫睢㉂䝁䅅督橂䡁䅕䅢桂䡁䅉杌杁䙁䅑䅡求䍁䅁睙療䝁䄰䅣桂䝁䄴入杁䝁䄸杚浂䝁䅕杣穂䍁䅁䅚求䡁䅙兡橂䝁䅕督杁䡁䅑睢杁䝁䅑兡桂䝁䅣杢療䡁䅍党杁䝁䅅杢歂䍁䅁䅤祂䝁䅕兙あ䍁䅁睚桂䡁䅍䅤祂䝁䄸兡畂䡁䅑党穂䡁䅑兡畂䝁䅅䅢杁䝁䅅杢歂䍁䅁䅣ㅂ䝁䅷兢療䝁䄴兙祂䡁䅫䅉橂䝁䄸杢歂䝁䅫䅤灂䝁䄸杢穂䍁䅷䅉穂䡁䅕睙潂䍁䅁兙穂䍁䅁杣求䡁䅍睢獂䡁䅕䅤灂䝁䄸杢杁䝁䅍䅢灂䡁䅁督獁䍁䅁杙灂䝁䅷兡桂䡁䅉入杁䡁䅍䅤求䝁䄴䅤杁䡁䅍入穂䡁䅑党瑂䡁䅍䅌杁䡁䅍䅤求䝁䄴䅤穂䍁䅁兙畂䝁䅑䅉求䝁䅷党橂䡁䅑杣療䝁䅍兙ㅂ䡁䅑党祂䡁䅫䅉求䝁䄴䅡桂䝁䄴睙求䝁䅑䅉歂䝁䅕䅢灂䡁䅙党祂䡁䅫䅉穂䡁䅫督あ䝁䅕兢穂䍁䅷䅉歂䝁䅫杣求䝁䅍䅤杁䡁䅙兡穂䡁䅕兙獂䝁䅫来桂䡁䅑兡療䝁䄴䅉穂䡁䅫督あ䝁䅕兢穂䍁䅷䅉歂䝁䅫睚灂䡁䅑兙獂䍁䅁睙桂䡁䅑䅡求䡁䅑党祂䡁䅍䅌杁䝁䅅杢歂䍁䅁督灂䝁䄴睚獂䝁䅕兌ㅂ䡁䅍党杁䝁䅑兤療䝁䅑党畂䝁䄸督橂䝁䄸䅣求䡁䅍睏杁䝁䅑党㉂䝁䅫睙求䡁䅍䅉あ䝁䄸䅉あ䡁䅉党桂䡁䅑䅉ㅂ䡁䅉睢獂䝁䄸睚灂䝁䅍兙獂䍁䅁睙療䝁䄴䅚灂䡁䅑兡療䝁䄴督獁䍁䅁兡畂䝁䅍䅢ㅂ䝁䅑兡畂䝁䅣䅉ㅂ䡁䅉党あ䝁䅕杣桂䝁䅷䅉穂䡁䅑党畂䡁䅑督獁䍁䅁睙桂䡁䅑䅡求䡁䅑党祂䡁䅍䅌杁䝁䅉兙穂䝁䅳党あ䡁䅍䅌杁䝁䅣兤灂䝁䅑党㍂䝁䅫杣求䡁䅍䅌杁䡁䅍䅡求䝁䅅䅤潂䡁䅍䅌杁䝁䅉兙獂䝁䅷睢療䝁䄴督獁䍁䅁督灂䝁䄴睚獂䝁䅕兌ㅂ䡁䅍党杁䝁䅑兡湂䝁䅫䅤桂䝁䅷䅉浂䝁䅷党㑂䝁䅫杙獂䝁䅕䅉ㅂ䡁䅉党あ䝁䅕杣療䡁䅍睙療䡁䅁党穂䍁䅷䅉潂䝁䄸䅢瑂䝁䅫兤瑂䍁䅁䅢桂䡁䅍党祂䍁䅁督㕂䡁䅍䅤求䝁䄰督獁䍁䅁兙祂䡁䅑兡浂䝁䅫睙灂䝁䅅䅢杁䡁䅕杣灂䝁䄴兙祂䡁䅫䅉穂䡁䅁䅡灂䝁䄴睙あ䝁䅕杣獁䍁䅁䅢桂䡁䅍党祂䍁䅁督㕂䡁䅍䅤求䝁䄰䅌杁䝁䅙兡楂䝁䅕杣獁䍁䅁兙畂䝁䅑䅉潂䡁䅫䅚祂䝁䄸睚求䝁䅷䅉穂䡁䅫督あ䝁䅕兢穂䑁䅳䅉桂䝁䄴䅚杁䝁䅑党㉂䝁䅫睙求䡁䅍䅉あ䝁䄸䅉あ䡁䅉党桂䡁䅑䅉畂䝁䅕兤祂䝁䄸䅢療䝁䅣兡橂䝁䅅䅢杁䝁䄰睢㉂䝁䅕兢求䝁䄴䅤杁䝁䅑兡穂䝁䄸杣歂䝁䅕杣穂䍁䅁兙畂䝁䅑䅉瑂䝁䅅杢桂䝁䅣党杁䝁䅍䅡祂䝁䄸杢灂䝁䅍䅉睂䝁䅅兡畂䍁䅷䅉穂䡁䅕睙潂䍁䅁兙穂䍁䅁督睂䝁䅫杢桂䝁䅷䅉橂䝁䄸杣歂䍁䅁督あ䝁䅫兢ㅂ䝁䅷兙あ䝁䄸杣杁䡁䅍入穂䡁䅑党瑂䍁䅷䅉睂䡁䅉睢睂䡁䅉兡求䡁䅑兙祂䡁䅫䅉睂䡁䅉睢湂䡁䅉兙瑂䝁䄰兡畂䝁䅣䅉穂䝁䄸杚あ䡁䅣兙祂䝁䅕䅌杁䡁䅉兙歂䝁䅫睢浂䡁䅉党硂䡁䅕党畂䝁䅍入杁䝁䅣党畂䝁䅕杣桂䡁䅑睢祂䍁䅷䅉灂䝁䄴䅚灂䡁䅉党橂䡁䅑䅉歂䝁䅕睙療䝁䄰䅣祂䝁䅕督穂䝁䅫睢畂䍁䅁督㕂䡁䅍䅤求䝁䄰督獁䍁䅁䅣祂䝁䅅睙あ䝁䅫睙求䍁䅁睢睂䡁䅑兡瑂䝁䅫来桂䡁䅑兡療䝁䄴䅉あ䝁䄸睢獂䡁䅍䅌杁䝁䅅杢歂䍁䅁䅚求䝁䅕䅣杁䝁䅉杣桂䝁䅫杢杁䡁䅍䅤灂䝁䄰兤獂䝁䅅䅤灂䝁䄸杢杁䡁䅍入穂䡁䅑党瑂䍁䄴䅉䩂䡁䅑䅉桂䝁䅷督療䍁䅁䅣祂䝁䄸杤灂䝁䅑党穂䍁䅁䅤求䝁䅍䅡畂䝁䄸䅢療䝁䅣兡求䡁䅍䅉浂䝁䄸杣杁䝁䅑兡桂䝁䅣杢療䡁䅍兡畂䝁䅣䅉桂䝁䄴䅚杁䡁䅑杣求䝁䅅䅤灂䝁䄴睚杁䝁䅍睢祂䝁䄸杢桂䡁䅉入杁䝁䅅杣あ䝁䅕杣㕂䍁䅁䅚灂䡁䅍党桂䡁䅍党杁䝁䅅杢歂䍁䅁兙療䡁䅉䅤灂䝁䅍䅉㉂䝁䅅䅢㉂䝁䅕䅉橂䝁䄸杢歂䝁䅫䅤灂䝁䄸杢穂䑁䅳䅉塂䕁䅅䅖䑂䕁䅧兔䉂䕁䄴䅉䝂䕁䅷䅗獁䍁䅁兙杁䕁䅷党浂䡁䅑䅉䉂䡁䅑杣灂䝁䅅䅢杁䕁䅅䅣睂䝁䅕杢歂䝁䅅睚求䍁䅁睑獂䝁䄸督ㅂ䡁䅉党杁䕁䅑党㉂䝁䅫睙求䑁䅳䅉桂䝁䄴䅚杁䝁䅫兢睂䝁䅷兙畂䡁䅑兙楂䝁䅷党杁䝁䅑党㉂䝁䅫睙求䡁䅍䅉あ䝁䅧兙あ䍁䅁兢療䝁䄴兡あ䝁䄸杣杁䡁䅑䅡求䍁䅁䅡求䝁䅅杣あ䍁䅁兙畂䝁䅑䅉歂䝁䅕䅢灂䡁䅙党祂䍁䅁党獂䝁䅕睙あ䡁䅉兡橂䝁䅫䅤㕂䍁䅁䅤療䍁䅁䅤祂䝁䅕兙あ䍁䅁睙桂䡁䅉䅚灂䝁䅅睙杁䝁䅅杙畂䝁䄸杣瑂䝁䅅䅢灂䡁䅑兡求䡁䅍䅌杁䡁䅍兤橂䝁䅧䅉桂䡁䅍䅉橂䝁䅅杣歂䝁䅫睢㉂䝁䅕杣あ䝁䅕杣杁䝁䅅杢歂䍁䅁睙桂䡁䅉䅚灂䝁䅅睙杁䡁䅉党穂䡁䅫杢橂䝁䅧杣療䝁䄴兡㙂䝁䅅䅤灂䝁䄸杢杁䡁䅑䅡求䡁䅉兙睂䡁䅫䅉歂䝁䅕杚灂䝁䅉杣灂䝁䅷䅢桂䡁䅑睢祂䡁䅍䅌杁䕁䄰杕䩂䍁䅁睕瑁䕁䅫睑䕂䍁䅁督㕂䡁䅍䅤求䝁䄰督獁䍁䅁睙桂䡁䅉䅚灂䝁䅅睙杁䡁䅉党穂䡁䅫杢橂䝁䅧杣療䝁䄴兡㙂䝁䅅䅤灂䝁䄸杢杁䡁䅑䅡求䡁䅉兙睂䡁䅫䅉睂䝁䅅睙求䝁䄰兙牂䝁䅕杣穂䍁䅷䅉硂䡁䅕兙歂䡁䅉兡睂䝁䄸䅢桂䡁䅉䅉䵂䙁䅙䅉獂䝁䅕兙歂䡁䅍䅌杁䕁䅫睑䕂䍁䅁䅢求䝁䅅䅚穂䍁䅷䅉睂䝁䅅睙灂䝁䄴睚杁䝁䅷党桂䝁䅑督獁䍁䅁杣求䝁䄰睢あ䝁䅕䅉睂䝁䅅䅤灂䝁䅕杢あ䍁䅁兢桂䝁䄴兙湂䝁䅕兢求䝁䄴䅤杁䡁䅍入穂䡁䅑党瑂䡁䅍䅌杁䝁䅫杢穂䝁䅕杣あ䝁䅅杙獂䝁䅕䅉橂䝁䅅杣歂䝁䅫兙橂䍁䅁兢療䝁䄴兡あ䝁䄸杣杁䡁䅍入穂䡁䅑党瑂䡁䅍䅌杁䝁䅅杢歂䍁䅁杣求䝁䄰睢あ䝁䅕䅉橂䝁䅅杣歂䝁䅫兙橂䍁䅁兢療䝁䄴兡あ䝁䄸杣灂䝁䄴睚杁䡁䅍入穂䡁䅑党瑂䡁䅍杌杁䕁䅫杢杁䝁䅅䅚歂䝁䅫䅤灂䝁䄸杢獁䍁䅁䅤潂䝁䅕䅉橂䝁䄸兢睂䝁䅅杢㕂䍁䅁睢浂䝁䅙党祂䡁䅍䅉歂䝁䅫兙湂䝁䄴睢穂䝁䅫督杁䝁䅅杢歂䍁䅁䅤祂䝁䅕兙あ䝁䄰党畂䡁䅑䅉療䝁䅙䅉祂䝁䅅䅤求䍁䅁兙畂䝁䅑䅉祂䝁䅧入あ䝁䅧兢杁䝁䅑兡穂䝁䄸杣歂䝁䅕杣穂䍁䅁睢浂䍁䅁䅤潂䝁䅕䅉潂䝁䅕兙祂䡁䅑睏杁䡁䅁党祂䝁䅫䅣潂䝁䅕杣桂䝁䅷䅉桂䡁䅉䅤求䡁䅉兡桂䝁䅷䅉桂䝁䄴䅚杁䡁䅙党畂䝁䄸兤穂䍁䅁䅚灂䡁䅍党桂䡁䅍党穂䑁䅳䅉桂䝁䄴䅚杁䡁䅁杣療䝁䅑兤橂䡁䅑督杁䡁䅑睢杁䝁䅑兡桂䝁䅣杢療䡁䅍党獁䍁䅁䅤祂䝁䅕兙あ䍁䅁兙畂䝁䅑䅉求䝁䅅督求䍁䅁杚療䡁䅉兢穂䍁䅁睢浂䍁䅁睙桂䝁䄴睙求䡁䅉杌杁䙁䅑䅡求䍁䅁睙療䝁䄰䅣桂䝁䄴入杁䡁䅣兙穂䍁䅁兡畂䝁䅍睢祂䡁䅁睢祂䝁䅅䅤求䝁䅑䅉灂䝁䄴䅉硁䑁䅫睎㕁䍁䅁兙畂䝁䅑䅉灂䡁䅍䅉潂䝁䅕兙歂䡁䅅兤桂䡁䅉䅤求䡁䅉党歂䍁䅁兡畂䍁䅁兔桂䡁䅉䅢楂䝁䄸杣療䡁䅕睚潂䍁䅷䅉乂䝁䅅督穂䝁䅅睙潂䡁䅕督求䡁䅑䅤穂䍁䄴䅁晄杅䅁杹䅣䕁䅉睢㑂䍁䅷䅉䩂䝁䄴睙畁䍁䅁䅣祂䝁䄸杤灂䝁䅑党穂䍁䅁兙杁䝁䅍䅢療䡁䅕䅚杁䝁䅍睢畂䡁䅑党畂䡁䅑䅉瑂䝁䅅杢桂䝁䅣党瑂䝁䅕杢あ䍁䅁䅣獂䝁䅅䅤浂䝁䄸杣瑂䍁䅁䅤潂䝁䅅䅤杁䝁䅕杢桂䝁䅉䅢求䡁䅍䅉療䡁䅉睚桂䝁䄴兡㙂䝁䅅䅤灂䝁䄸杢穂䍁䅁睢浂䍁䅁杤桂䡁䅉兡療䡁䅕督杁䡁䅍兡㙂䝁䅕督杁䡁䅑睢杁䝁䄰兙畂䝁䅅睚求䍁䅁兙畂䝁䅑䅉穂䝁䅧兙祂䝁䅕䅉あ䝁䅧党灂䡁䅉䅉橂䝁䄸杢あ䝁䅕杢あ䍁䅁杚祂䝁䄸兢杁䝁䅅杢㕂䡁䅣䅡求䡁䅉党杁䝁䄸杢杁䝁䅅杢㕂䍁䅁䅚求䡁䅙兡橂䝁䅕杌杁䙁䅑䅡求䍁䅁睙療䝁䄰䅣桂䝁䄴入婁䡉䅍䅉呂䝁䄸杚あ䡁䅣兙祂䝁䅕兌桂䡁䅍兌桂䍁䄰睕求䡁䅉杤灂䝁䅍党杁䡁䅁䅢桂䡁䅑杚療䡁䅉兢杁䝁䅕杢桂䝁䅉䅢求䡁䅍䅉ㅂ䡁䅍党祂䡁䅍䅉あ䝁䄸䅉㍂䝁䄸杣牂䍁䅁睤灂䡁䅑䅡杁䡁䅑䅡求䝁䅫杣杁䝁䅍睢畂䡁䅑党畂䡁䅑䅉桂䡁䅍䅉あ䝁䅧党㕂䍁䅁杢求䝁䅕䅚杁䝁䅙杣療䝁䄰䅉穂䝁䅕睙ㅂ䡁䅉党杁䝁䅕䅥あ䝁䅕杣畂䝁䅅䅢杁䝁䅍睢獂䝁䅷兙楂䝁䄸杣桂䡁䅑兡療䝁䄴䅉桂䝁䄴䅚杁䡁䅍䅡桂䡁䅉兡畂䝁䅣䅌杁䡁䅣睢祂䝁䅳督睂䝁䅅睙求䡁䅍䅉桂䝁䄴䅚杁䡁䅁睢祂䡁䅑兙獂䡁䅍䅌杁䝁䅕兌穂䝁䅫睚畂䝁䅅䅤ㅂ䡁䅉党杁䡁䅁杣療䝁䅍党穂䡁䅍党穂䍁䅷䅉桂䝁䄴䅚杁䝁䅍睢畂䡁䅑党畂䡁䅑䅉㍂䝁䄸杣牂䝁䅙䅢療䡁䅣督杁䝁䅫兢睂䡁䅉睢㉂䝁䅫杢湂䍁䅁党瑂䡁䅁䅢療䡁䅫党求䍁䅁䅣祂䝁䄸䅚ㅂ䝁䅍䅤灂䡁䅙兡あ䡁䅫䅉桂䝁䄴䅚杁䝁䅅睙橂䝁䅕䅢求䡁䅉兙あ䝁䅫杢湂䍁䅁杙ㅂ䡁䅍兡畂䝁䅕督穂䍁䅁䅣祂䝁䄸睙求䡁䅍督求䡁䅍杌杁䕁䅫䅤杁䝁䅅䅢穂䝁䄸䅉療䝁䅙杚求䡁䅉督杁䡁䅣党楂䍁䅷䅉瑂䝁䄸杙灂䝁䅷党獁䍁䅁兙畂䝁䅑䅉歂䝁䅕督牂䡁䅑睢睂䍁䅁兙睂䡁䅁䅢灂䝁䅍兙あ䝁䅫睢畂䡁䅍䅉浂䝁䄸杣杁䝁䅍䅢療䡁䅕䅚杁䝁䅍睢畂䡁䅑党畂䡁䅑䅉瑂䝁䅅杢桂䝁䅣党瑂䝁䅕杢あ䍁䅁睢畂䍁䅁兙杁䡁䅁䅢桂䡁䅑杚療䡁䅉兢杁䝁䅙睢祂䍁䅁䅚求䡁䅙党獂䝁䄸䅣灂䝁䄴睚杁䝁䅍兤穂䡁䅑睢瑂䍁䅁兙睂䡁䅁䅢灂䝁䅍兙あ䝁䅫睢畂䡁䅍杌杁䙁䅑䅡求䍁䅁睙療䝁䄰䅣桂䝁䄴入杁䝁䅧兙歂䍁䅁兙睂䡁䅁杣療䡁䅧兡瑂䝁䅅䅤求䝁䅷入杁䑁䅅䅍睁䍁䅷䅍睁䑁䅁䅉睂䝁䅅入灂䝁䄴睚杁䝁䄸杣湂䝁䅅杢灂䡁䅯兙あ䝁䅫睢畂䡁䅍䅌杁䝁䅅杢歂䍁䅁兡あ䡁䅍䅉穂䝁䄸䅢ㅂ䡁䅑兡療䝁䄴䅉㍂䝁䅅督杁䝁䄸杚浂䝁䅕杣求䝁䅑䅉灂䝁䄴䅉祁䑁䅕䅉獂䝁䅅杢湂䡁䅕兙湂䝁䅕督畁䍁䅁兓あ䍁䅁督求䡁䅉杤求䡁䅍䅉浂䝁䅫杢桂䝁䄴睙灂䝁䅅䅢杁䡁䅍党祂䡁䅙兡橂䝁䅕督獁䍁䅁䅡求䝁䅅䅢あ䝁䅧䅉橂䝁䅅杣求䍁䅷䅉湂䝁䄸杤求䡁䅉杢瑂䝁䅕杢あ䍁䅷䅉桂䝁䄴䅚杁䝁䅷党湂䝁䅅䅢杁䡁䅍党祂䡁䅙兡橂䝁䅕督杁䝁䅫杢歂䡁䅕督あ䡁䅉兡求䡁䅍䅉灂䝁䄴䅉あ䝁䅧党杁䙁䅕杢灂䡁䅑党歂䍁䅁睕あ䝁䅅䅤求䡁䅍䅉桂䝁䄴䅚杁䝁䅫杢あ䝁䅕杣畂䝁䅅䅤灂䝁䄸杢桂䝁䅷䅢㕂䍁䄴䅉啂䝁䅧党杁䝁䅍睢瑂䡁䅁兙畂䡁䅫䅉㍂䝁䅅督杁䝁䅙睢祂䝁䄰党祂䝁䅷入杁䝁䅳杢療䡁䅣杢杁䝁䅅督杁䕁䅉睢㑂䍁䄴杢求䡁䅑䅌杁䕁䅫杢橂䍁䄴䅉桂䝁䄴䅚杁䝁䅍䅡桂䝁䄴睚求䝁䅑䅉灂䡁䅑督杁䝁䄴兙瑂䝁䅕䅉あ䝁䄸䅉䍂䝁䄸䅥獁䍁䅁兓畂䝁䅍杌杁䝁䅫杢杁䕁䄴睢㉂䝁䅕兢楂䝁䅕杣杁䑁䅉䅍硁䑁䅅杌杁䕁䅉睢㑂䍁䅷䅉䩂䝁䄴睙畁䍁䅁睤桂䡁䅍䅉灂䝁䄴睙療䡁䅉䅣療䡁䅉兙あ䝁䅕䅚杁䝁䅫杢杁䑁䅉䅍睁䑁䅕䅉桂䝁䄴䅚杁䝁䅫督杁䝁䅧党桂䝁䅑兣ㅂ䝁䅅杣あ䝁䅕杣求䝁䅑䅉灂䝁䄴䅉卂䝁䅕䅚㍂䝁䄸睢歂䍁䅁睑灂䡁䅑入獁䍁䅁睑桂䝁䅷兡浂䝁䄸杣畂䝁䅫兙畁䅁䅁桋䅕䡁䕑䅁䍂䝁䄸入歂䍁䅁睒桂䝁䄰兡畂䝁䅣䅉䑂䝁䄸杣睂䝁䄸杣桂䡁䅑兡療䝁䄴䅌杁䡁䅑睢湂䝁䅕䅤潂䝁䅕杣杁䡁䅣兡あ䝁䅧䅉灂䡁䅑督杁䡁䅍兤楂䡁䅍兡歂䝁䅫兙祂䝁䅫党穂䍁䅷䅉療䡁䅁党祂䝁䅅䅤求䡁䅍䅉桂䡁䅍䅉桂䍁䅁兢ㅂ䝁䅷䅤灂䍁䄰条ㅂ䡁䅉兡穂䝁䅑兡橂䡁䅑兡療䝁䄴兙獂䍁䅁睚桂䝁䄰兡畂䝁䅣䅉橂䝁䄸兢睂䝁䅅杢㕂䍁䅁兡畂䍁䅁杔求䡁䅙兙歂䝁䅅䅌杁䕁䅫䅢獂䝁䅫杢療䝁䅫督獁䍁䅁兓畂䝁䅑兡桂䝁䄴兙獁䍁䅁兓療䡁䅣兙獁䍁䅁睓桂䝁䄴督桂䡁䅍䅌杁䕁䅷睢ㅂ䝁䅫督灂䝁䅅杢桂䍁䅷䅉乂䝁䅫督穂䝁䅫督穂䝁䅫䅣睂䝁䅫䅌杁䕁䄰兡穂䡁䅍睢ㅂ䡁䅉兡獁䍁䅁睔潂䝁䅫睢獁䍁䅁兙畂䝁䅑䅉兂䝁䅕杢畂䡁䅍入獂䡁䅙兙畂䝁䅫兙畁䍁䅁䅖潂䝁䅕䅉橂䝁䄸兢睂䝁䅅杢㕂䍁䅁睢睂䝁䅕杣桂䡁䅑党穂䍁䅁䅤潂䡁䅉睢ㅂ䝁䅣䅡杁䕁䅷兙穂䍁䅁杖求䝁䅣兙穂䍁䅁䅔療䝁䅍兙獂䡁䅍䅌杁䕁䅑睢㍂䝁䄴䅤療䡁䅣杢杁䕁䅷兙穂䍁䅁杖求䝁䅣兙穂䍁䅷䅉乂䝁䅫䅚㍂䝁䅕督あ䍁䅁杊杁䙁䅍睢ㅂ䡁䅑䅡獁䍁䅁兙畂䝁䅑䅉偂䝁䄴䅢灂䝁䄴党杁䡁䅍党湂䝁䄰党畂䡁䅑督畁䍁䅁兓あ䍁䅁兙獂䡁䅍睢杁䝁䅕杢湂䝁䅅睚求䡁䅍䅉灂䝁䄴䅉療䡁䅣杢灂䝁䄴睚杁䝁䅅杢歂䍁䅁睢睂䝁䅕杣桂䡁䅑兡畂䝁䅣䅉桂䍁䅁䅤祂䝁䅅杤求䝁䅷䅉桂䝁䅣党畂䝁䅍入畁䍁䅁村療䡁䅫䅚杁䕁䅣兙瑂䝁䅫杢湂䍁䅁睑療䡁䅉䅣療䡁䅉兙あ䝁䅫睢畂䍁䅁睤桂䡁䅍䅉浂䝁䄸杣瑂䝁䅕杣獂䡁䅫䅉牂䝁䄴睢㍂䝁䄴䅉桂䡁䅍䅉啂䝁䅧党杁䕁䅉睢㕂䝁䅑䅉䡂䡁䅉睢ㅂ䡁䅁䅉桂䝁䄴䅚杁䝁䅍䅡桂䝁䄴睚求䝁䅑䅉灂䡁䅑督杁䝁䄴兙瑂䝁䅕䅉あ䝁䄸䅉䍂䝁䄸入歂䍁䅁睒桂䝁䄰兡畂䝁䅣䅉䑂䝁䄸杣睂䝁䄸杣桂䡁䅑兡療䝁䄴䅉灂䝁䄴䅉䉂䡁䅁杣灂䝁䅷䅉硁䑁䅫兏穁䍁䄴䅉啂䝁䅧党杁䝁䅍睢瑂䡁䅁兙畂䡁䅫䅉㍂䝁䅅督杁䝁䅙睢ㅂ䝁䄴䅚求䝁䅑䅉灂䝁䄴䅉硁䑁䅫睎ㅁ䍁䅁兙畂䝁䅑䅉灂䡁䅍䅉潂䝁䅕兙歂䡁䅅兤桂䡁䅉䅤求䡁䅉党歂䍁䅁兡畂䍁䅁䅔桂䡁䅍䅉坂䝁䅕睚桂䡁䅍䅌杁䕁䄴党㉂䝁䅅䅚桂䍁䄴䅁䥄䅆䅁䅋䅷䕁䅉杣桂䝁䅑入杁䕁䅍睢祂䡁䅁睢祂䝁䅅䅤灂䝁䄸杢杁䝁䄰兙畂䡁䅕杚桂䝁䅍䅤ㅂ䡁䅉党穂䍁䅁兙畂䝁䅑䅉穂䡁䅕䅣睂䝁䅷兡求䡁䅍䅉灂䝁䅑党畂䡁䅑兡浂䝁䅫睙桂䡁䅑兡療䝁䄴䅉穂䝁䄸䅢ㅂ䡁䅑兡療䝁䄴督杁䍁䅧兓䕂䙁䅍克杁䝁䅅杢歂䍁䅁睤療䡁䅉睡睂䝁䅷兙橂䝁䅕䅉穂䝁䅅杚求䡁䅑入杁䍁䅧睖兂䙁䅍克杁䡁䅁杣療䝁䅑兤橂䡁䅑督杁䡁䅑睢杁䝁䅫䅚求䝁䄴䅤灂䝁䅙入杁䝁䅅杢歂䍁䅁䅣祂䝁䄸䅤求䝁䅍䅤杁䡁䅁杣求䝁䄰兡穂䝁䅕督獁䍁䅁䅣祂䝁䄸䅚ㅂ䝁䅍䅤穂䍁䅷䅉桂䝁䄴䅚杁䡁䅁党療䡁䅁䅢求䍁䅁兡畂䍁䅁䅤潂䝁䅕䅉噂䝁䄴兡あ䝁䅕䅚杁䙁䅍䅤桂䡁䅑党穂䍁䅁兙畂䝁䅑䅉灂䝁䄴䅤求䡁䅉杢桂䡁䅑兡療䝁䄴兙獂䝁䅷入畁䍁䅁䅖潂䝁䅕䅉橂䝁䄸兢睂䝁䅅杢㕂䍁䅁睢浂䝁䅙党祂䡁䅍䅉穂䝁䅅杚求䡁䅑入杁䡁䅍兡湂䝁䄴督獁䍁䅁䅤祂䝁䅅杚浂䝁䅫睙杁䡁䅍兡湂䝁䄴督杁䝁䅅杢歂䍁䅁睙療䝁䄴䅤祂䝁䄸䅢杁䡁䅁杣療䝁䅑兤橂䡁䅑督獁䍁䅁杚獂䝁䄸睢祂䍁䄰兢桂䡁䅉睡灂䝁䄴睚杁䡁䅑兙睂䝁䅕䅌杁䡁䅁兡睂䝁䅕䅉瑂䝁䅅杣牂䝁䅕杣穂䍁䅷䅉獂䝁䅅杙求䝁䅷兡畂䝁䅣䅉穂䡁䅫督あ䝁䅕兢穂䍁䅷䅉穂䡁䅁兡獂䝁䅷䅉橂䝁䄸杢あ䡁䅉睢獂䍁䅁䅣祂䝁䄸䅚ㅂ䝁䅍䅤穂䍁䅷䅉獂䝁䄸睙牂䝁䄸兤あ䍁䄸䅤桂䝁䅣睢ㅂ䡁䅑䅉歂䝁䅕杤灂䝁䅍党穂䍁䅷䅉睂䝁䅕杣穂䝁䄸杢桂䝁䅷䅉睂䡁䅉睢あ䝁䅕睙あ䝁䅫睢畂䍁䅁党硂䡁䅕兡睂䝁䄰党畂䡁䅑䅌杁䝁䅙兡祂䡁䅍䅤杁䝁䅅兡歂䍁䅁䅣祂䝁䄸䅚ㅂ䝁䅍䅤穂䍁䅷䅉桂䝁䄴䅚杁䡁䅍睢浂䡁䅑睤桂䡁䅉党杁䝁䅅杢歂䍁䅁督求䡁䅉杤灂䝁䅍党穂䍁䅁杚療䡁䅉䅉穂䝁䅅杚求䡁䅑入杁䝁䅍睢瑂䡁䅁䅢灂䝁䅅杢橂䝁䅕䅉桂䡁䅕䅚灂䡁䅑兡畂䝁䅣䅌杁䡁䅁杣療䝁䅍党歂䡁䅕杣求䡁䅍䅉㍂䡁䅉兡あ䝁䅫杢湂䍁䅷䅉桂䝁䄴䅚杁䡁䅑杣桂䝁䅫杢灂䝁䄴睚㝁䍁䅁兢桂䡁䅑党祂䝁䅫兙獂䡁䅍䅌杁䡁䅁杣灂䝁䄴䅤灂䝁䄴睚杁䡁䅍入穂䡁䅑党瑂䡁䅍䅌杁䡁䅉兙歂䝁䅫睢杁䝁䅙杣求䡁䅅兤求䝁䄴睙㕂䍁䅁兡歂䝁䅕杢あ䝁䅫杚灂䝁䅍兙あ䝁䅫睢畂䍁䅁兙畂䝁䅑䅉楂䝁䅅杣橂䝁䄸䅚求䍁䅁督橂䝁䅅杢畂䝁䅕杣穂䍁䅁杚療䡁䅉䅉睂䡁䅉睢歂䡁䅕睙あ䍁䅁兡歂䝁䅕杢あ䝁䅫杚灂䝁䅍兙あ䝁䅫睢畂䍁䅷䅉楂䡁䅉兙畂䝁䅑䅉睂䡁䅉睢あ䝁䅕睙あ䝁䅫睢畂䍁䅁䅢桂䝁䅉党獂䝁䅫杢湂䍁䅷䅉㍂䝁䄸杣牂䍁䅁兡畂䍁䅁䅣祂䝁䄸睙求䡁䅍督杁䝁䅷兙楂䝁䅕䅢灂䝁䄴睚獁䍁䅁杚灂䝁䄴兡穂䝁䅧党歂䍁䅁䅣祂䝁䄸䅚ㅂ䝁䅍䅤杁䝁䅫䅚求䝁䄴䅤灂䝁䅙兡橂䝁䅅䅤灂䝁䄸杢獁䍁䅁兙穂䡁䅍党あ䍁䅁䅤祂䝁䅅睙牂䝁䅫杢湂䍁䅁䅢桂䝁䅉党獂䡁䅍䅌杁䝁䅅督穂䝁䅕䅤杁䡁䅑兙湂䡁䅍䅌杁䝁䅅杢歂䍁䅁兡畂䝁䅑兤穂䡁䅑杣灂䝁䅅䅢杁䡁䅑杣桂䝁䅍睡杁䝁䅅杢歂䍁䅁䅤祂䝁䅅睙求䍁䅁兙睂䡁䅁䅢灂䝁䅍兙あ䝁䅫睢畂䡁䅍睏杁䝁䅅杢歂䍁䅁䅡桂䝁䄴䅚潂䝁䅕䅢歂䍁䅁䅣祂䝁䅫杢あ䝁䅕杣穂䍁䅷䅉㍂䝁䅫杣求䍁䅁兢桂䡁䅉睡求䡁䅉督獁䍁䅁督獂䝁䅕党㉂䝁䅕督獁䍁䅁兙畂䝁䅑䅉あ䝁䅅睚穂䍁䄴䅉䩂䡁䅑䅉桂䝁䅷督療䍁䅁睤祂䝁䅫督あ䝁䅉兙畂䝁䅑督獁䍁䅁䅢桂䝁䅉党獂䡁䅍䅌杁䡁䅁杣灂䝁䄴䅤灂䝁䄴睚杁䡁䅍入穂䡁䅑党瑂䡁䅍䅌杁䝁䅅杢歂䍁䅁睢あ䝁䅧党祂䍁䅁䅣祂䝁䄸䅚ㅂ䝁䅍䅤穂䍁䅁兤穂䝁䅕䅚杁䝁䅫杢杁䝁䅧睢穂䡁䅁兡あ䝁䅅䅢獁䍁䅁䅢桂䝁䅉睢祂䝁䅅䅤療䡁䅉入獁䍁䅁兙畂䝁䅑䅉療䡁䅑䅡求䡁䅉䅉潂䝁䅕兙獂䡁䅑䅡橂䝁䅅杣求䍁䅁督求䡁䅑䅤灂䝁䄴睚穂䍁䅁杚療䡁䅉䅉あ䡁䅉兙橂䝁䅳兡畂䝁䅣䅉桂䝁䄴䅚杁䝁䅫兢睂䡁䅉睢㉂䝁䅫杢湂䍁䅁䅤潂䝁䅕䅉穂䝁䅅杚求䡁䅑入杁䝁䄸杚杁䡁䅁兙あ䝁䅫党畂䡁䅑督㝁䍁䅁䅤桂䝁䅣督獁䍁䅁杙桂䝁䅑睚求䡁䅍䅌杁䝁䅷兙畂䡁䅫兙祂䝁䅑督獁䍁䅁杣灂䝁䅣兡歂䍁䅁睙桂䡁䅉䅚杁䡁䅁杣灂䝁䄴䅤灂䝁䄴睚杁䡁䅍入穂䡁䅑党瑂䡁䅍䅌杁䝁䅅杢歂䍁䅁兙橂䝁䅍党穂䡁䅍䅉橂䝁䄸杢あ䡁䅉睢獂䍁䅁督療䝁䅙䅤㍂䝁䅅杣求䍁䄴䅉啂䝁䅧党杁䝁䅍睢瑂䡁䅁兙畂䡁䅫䅉穂䝁䅕杣㉂䝁䅕督杁䝁䅫杢歂䡁䅕督あ䡁䅉兡桂䝁䅷䅉瑂䝁䅅杢ㅂ䝁䅙兙橂䡁䅑兤祂䝁䅫杢湂䍁䅷䅉求䝁䅷党橂䡁䅑杣療䝁䄴兡橂䍁䅁兢桂䝁䄴兤浂䝁䅅睙あ䡁䅕杣灂䝁䄴睚獁䍁䅁䅡求䝁䅅䅢あ䝁䅧睙桂䡁䅉党獁䍁䅁睙潂䝁䅕兢灂䝁䅍兙獂䍁䅷䅉療䝁䅫䅢獁䍁䅁睚桂䡁䅍䅌杁䝁䅅䅢あ䝁䅕杣畂䝁䅅䅤灂䡁䅙党杁䝁䅕杢求䡁䅉睚㕂䍁䅷䅉桂䡁䅕䅤療䝁䄰睢あ䝁䅫杤求䍁䅷䅉桂䝁䅕杣療䡁䅍䅣桂䝁䅍党獁䍁䅁睚療䡁䅙党祂䝁䄴兢求䝁䄴䅤穂䍁䅷䅉瑂䝁䅅督穂䍁䅁䅤祂䝁䅅杢穂䝁䅫䅤獁䍁䅁兢求䝁䅍䅡桂䝁䄴兡橂䝁䅅䅢杁䝁䅍睢畂䡁䅑杣桂䝁䅍䅤療䡁䅉督獁䍁䅁睙療䝁䄴督あ䡁䅉兤橂䡁䅑兡療䝁䄴䅌杁䡁䅕䅤灂䝁䅷兡あ䝁䅫党穂䍁䅷䅉求䝁䅑兤橂䝁䅅䅤灂䝁䄸杢獁䍁䅁䅢求䝁䅫督ㅂ䡁䅉党杁䝁䅅杢歂䍁䅁党畂䡁䅑党祂䡁䅑兙灂䝁䄴兢求䝁䄴䅤杁䝁䅅杢歂䍁䅁䅤求䝁䅷党橂䝁䄸兢瑂䡁䅕杢灂䝁䅍兙あ䝁䅫睢畂䡁䅍䅌杁䝁䅅杢歂䍁䅁睢あ䝁䅧党祂䡁䅍䅉あ䝁䅧杣療䡁䅕睚潂䍁䅁䅚灂䡁䅍䅤祂䝁䅫杙ㅂ䡁䅑睢祂䡁䅍䅌杁䝁䅑兡祂䝁䅕睙あ䍁䅁督桂䝁䅷党穂䍁䅁杚療䡁䅉睙求䍁䅷䅉桂䝁䄴䅚杁䝁䅑兡湂䝁䅫䅤桂䝁䅷䅉橂䝁䅧兙畂䝁䄴党獂䡁䅍杌杁䕁䅉杣桂䝁䅑入杁䕁䅍睢祂䡁䅁睢祂䝁䅅䅤灂䝁䄸杢杁䡁䅣兙穂䍁䅁兡畂䝁䅍睢祂䡁䅁睢祂䝁䅅䅤求䝁䅑䅉灂䝁䄴䅉硁䑁䅫免ぁ䍁䅁兙畂䝁䅑䅉灂䡁䅍䅉潂䝁䅕兙歂䡁䅅兤桂䡁䅉䅤求䡁䅉党歂䍁䅁兡畂䍁䅁兔灂䝁䅷睤桂䡁䅕睡求䝁䅕䅌杁䙁䅣兡穂䝁䅍睢畂䡁䅍兡畂䍁䄴䅁灂䅆䅁䅑䅁䕁䅉杣桂䝁䄴䅚杁䕁䄰兙祂䝁䅳党あ䝁䅫杢湂䑁䅳䅉䡂䝁䅧睢穂䡁䅑䅉䱂䝁䅫䅤橂䝁䅧党畂䡁䅍䅁扄杄䅁李䅁䕁䅉杣桂䝁䄴䅚杁䕁䄰兙祂䝁䅳党あ䝁䅫杢湂䑁䅳䅉䵂䝁䅫杚求䡁䅍䅤㕂䝁䅷党䅁偁契䅁䥁睂䅁村祂䝁䅅杢歂䡁䅫睤灂䝁䄴党杁䙁䅉党桂䝁䅷䅤㕂䍁䅁䅖祂䡁䅕督あ䍁䅁䅋あ䝁䅧党杁䉁杷䅕桂䡁䅉党畂䡁䅑䅉䑂䝁䄸兢睂䝁䅅杢㕂䉁朰克杁䝁䅫督杁䝁䅅䅉穂䝁䅕䅢浂䍁䄰兙歂䝁䄰兡畂䝁䅫督あ䝁䅕杣求䝁䅑䅉桂䝁䄴䅚杁䡁䅍党獂䝁䅙兌瑂䝁䅅杢桂䝁䅣党歂䍁䅁杣求䝁䅅䅢杁䝁䅕督あ䝁䅅䅤求䍁䅁兡畂䡁䅙党穂䡁䅑兢求䝁䄴䅤杁䡁䅑杣ㅂ䡁䅍䅤杁䍁䅧䍈卂䕁䅕兓啂䉁朰克杁䝁䅕杢湂䝁䅅睚求䝁䅑䅉灂䝁䄴䅉あ䝁䅧党杁䝁䅅睙硂䡁䅕兡穂䝁䅫䅤灂䝁䄸杢獁䍁䅁䅚求䡁䅙党獂䝁䄸䅣瑂䝁䅕杢あ䍁䅷䅉祂䝁䅕䅚求䡁䅙党獂䝁䄸䅣瑂䝁䅕杢あ䍁䅷䅉療䡁䅣杢求䡁䅉督潂䝁䅫䅣獁䍁䅁兢桂䝁䄴兙湂䝁䅕兢求䝁䄴䅤獁䍁䅁兙畂䝁䅑䅉療䡁䅁党祂䝁䅅䅤灂䝁䄸杢杁䝁䄸杚杁䝁䅅䅉睂䝁䄸杣あ䝁䅙睢獂䝁䅫睢杁䝁䄸杚杁䝁䄸杚浂䝁䅫睙求䍁䅁兙畂䝁䅑䅉瑂䝁䅫䅥求䝁䅑兌ㅂ䡁䅍党杁䡁䅁杣療䡁䅁党祂䡁䅑兡求䡁䅍杌杁䙁䅑䅡求䍁䅁䅕桂䡁䅉党畂䡁䅑䅉䑂䝁䄸兢睂䝁䅅杢㕂䍁䅁睢㍂䝁䄴督杁䝁䅫䅤穂䍁䅁兙穂䡁䅍党あ䡁䅍䅉桂䝁䄴䅚杁䝁䅍睢畂䝁䅑兤橂䡁䅑督杁䝁䅫䅤穂䍁䅁睢睂䝁䅕杣桂䡁䅑兡療䝁䄴督杁䡁䅑䅡祂䝁䄸兤湂䝁䅧䅉䍂䡁䅉兙畂䝁䅑入㍂䝁䅫杢求䍁䅁睔睂䝁䅕杣桂䡁䅑兡畂䝁䅣䅉兂䝁䅅杣あ䝁䄴党祂䡁䅍䅡灂䡁䅁䅌杁䕁䅷杌兂䍁䄴䅉潁䡁䅑䅡求䍁䅁䍈偂䡁䅁党祂䝁䅅䅤灂䝁䄴睚杁䙁䅁兙祂䡁䅑杢求䡁䅉督潂䝁䅫䅣摁䍉䅫䅉桂䝁䄴䅚杁䡁䅍兤楂䡁䅍兡歂䝁䅫兙祂䝁䅫党穂䍁䅁睢浂䍁䅁䅤潂䝁䅕䅉偂䡁䅁党祂䝁䅅䅤灂䝁䄴睚杁䙁䅁兙祂䡁䅑杢求䡁䅉督潂䝁䅫䅣畁䍁䅁䅖潂䝁䅕䅉兂䝁䅅杣求䝁䄴䅤杁䕁䅍睢瑂䡁䅁兙畂䡁䅫䅉灂䡁䅍䅉あ䝁䅧党杁䡁䅍睢獂䝁䅕䅉湂䝁䅕杢求䡁䅉兙獂䍁䅁䅣桂䡁䅉䅤畂䝁䅕杣杁䝁䄸杚杁䡁䅑䅡求䍁䅁睔睂䝁䅕杣桂䡁䅑兡畂䝁䅣䅉兂䝁䅅杣あ䝁䄴党祂䡁䅍䅡灂䡁䅁䅉桂䝁䄴䅚獁䍁䅁兙穂䍁䅁睢浂䍁䅁兔桂䡁䅉睙潂䍁䅁睍硁䍁䅷䅉祁䑁䅁杍ぁ䍁䅷䅉療䡁䅣杢求䝁䅑䅉桂䍁䅁兏㕁䍁䄴睎汁䍁䅁兡畂䡁䅑党祂䝁䅕督あ䍁䅁兡畂䍁䅁䅤潂䝁䅕䅉偂䡁䅁党祂䝁䅅䅤灂䝁䄴睚杁䙁䅁兙祂䡁䅑杢求䡁䅉督潂䝁䅫䅣畁䍁䅁䅖潂䝁䅕䅉兂䝁䅅杣求䝁䄴䅤杁䕁䅍睢瑂䡁䅁兙畂䡁䅫升穂䍁䅁睙療䝁䄰兢療䝁䄴䅉穂䝁䅧兙祂䝁䅕督杁䝁䄸杚杁䝁䅉党畂䝁䅕杚灂䝁䅍兡桂䝁䅷䅉灂䝁䄴䅤求䡁䅉党穂䡁䅑䅉潁䉁杷睙療䝁䄰兢療䝁䄴䅉穂䝁䅧兙祂䝁䅕督摁䍉䅫䅉桂䡁䅉党杁䡁䅁兤楂䝁䅷兡橂䝁䅷入杁䡁䅑杣桂䝁䅑党歂䍁䅁睢畂䍁䅁䅤潂䝁䅕䅉佂䝁䅕睤杁䙁䅫睢祂䝁䅳䅉呂䡁䅑睢橂䝁䅳䅉䙂䡁䅧睙潂䝁䅅杢湂䝁䅕䅉ㅂ䝁䄴䅚求䡁䅉䅉あ䝁䅧党杁䡁䅑兡橂䝁䅳党祂䍁䅁督㕂䝁䄰杙療䝁䅷䅉捁䕉䅉䅒佂䍁䄴午杁䙁䅑䅡求䍁䅁䅕桂䡁䅉党畂䡁䅑䅉䑂䝁䄸兢睂䝁䅅杢㕂䍁䅷䅉あ䝁䅧党杁䕁䄸䅣求䡁䅉兙あ䝁䅫杢湂䍁䅁䅕桂䡁䅉䅤畂䝁䅕杣穂䝁䅧兡睂䍁䅷䅉桂䝁䄴䅚杁䡁䅑䅡求䝁䅫杣杁䝁䅍睢畂䡁䅍睢獂䝁䅫䅚桂䡁䅑党歂䍁䅁督ㅂ䝁䅉督灂䝁䅑兡桂䡁䅉兡求䡁䅍䅉桂䡁䅉党杁䝁䅍睢獂䝁䅷党橂䡁䅑兡㉂䝁䅕䅢㕂䍁䅁杣求䝁䅙党祂䡁䅉党歂䍁䅁䅤療䍁䅁兙穂䍁䅁䅤潂䝁䅕䅉捁䕉䅍睢瑂䡁䅁兙畂䡁䅫杌摁䅉䅁䈲䅑䕁䱯䅁䍂䡁䅉党桂䝁䅑䅉䝂䝁䅫杢桂䝁䄴睙灂䝁䅅䅢杁䕁䅧睢獂䝁䅑兡畂䝁䅣督獁䍁䅁兓畂䝁䅍杌杁䡁䅁杣療䡁䅙兡歂䝁䅕督杁䡁䅑党橂䝁䅧兌浂䝁䄸杣㍂䝁䅅杣歂䍁䅁䅣桂䡁䅫兢求䝁䄴䅤杁䝁䅅杢歂䍁䅁䅢求䝁䄴䅚灂䝁䄴睚杁䡁䅍睢獂䡁䅕䅤灂䝁䄸杢穂䍁䅁䅤療䍁䅁睙ㅂ䡁䅍䅤療䝁䄰党祂䡁䅍䅉桂䝁䄴䅚杁䝁䅍睢畂䡁䅍兤瑂䝁䅕杣瑁䝁䅉兙穂䝁䅕䅚杁䝁䅫杢歂䡁䅕督あ䡁䅉兡求䡁䅍䅉灂䝁䄴䅉佂䝁䄸杣あ䝁䅧䅉䉂䝁䄰党祂䝁䅫睙桂䍁䄴䅉䩂䡁䅑䅉療䝁䅙杚求䡁䅉督杁䝁䅍杣求䝁䅑兡あ䍁䅁睙桂䡁䅉䅚杁䝁䅅杢歂䍁䅁睢あ䝁䅧党祂䍁䅁䅢療䝁䅅杢穂䍁䅁杚灂䝁䄴兙畂䝁䅍兡畂䝁䅣䅉穂䝁䅕杣㉂䝁䅫睙求䡁䅍䅌杁䝁䅫杢橂䝁䅷兤歂䝁䅫杢湂䍁䅁杣灂䡁䅍睡杁䝁䄰兙畂䝁䅅睚求䝁䄰党畂䡁䅑䅉穂䝁䄸䅢ㅂ䡁䅑兡療䝁䄴督獁䍁䅁兙橂䝁䅍睢ㅂ䝁䄴䅤杁䝁䄸杣灂䝁䅣兡畂䝁䅅䅤灂䝁䄸杢獁䍁䅁兙畂䝁䅑䅉浂䡁䅕杢歂䝁䅫杢湂䍁䅁督求䡁䅉杤灂䝁䅍党穂䍁䅁杚療䡁䅉䅉睂䡁䅉兡㉂䝁䅅䅤求䍁䅁䅢桂䝁䅉党獂䍁䅁兙畂䝁䅑䅉橂䝁䄸兌楂䡁䅉兙畂䝁䅑䅉橂䡁䅉党歂䝁䅫䅤杁䝁䅍兙祂䝁䅑䅉睂䡁䅉睢湂䡁䅉兙瑂䡁䅍䅌杁䝁䅅督杁䡁䅣党獂䝁䅷䅉桂䡁䅍䅉あ䝁䅧杣療䡁䅕睚潂䍁䅁村祂䝁䅕兙歂䍁䅁䅣桂䡁䅉䅤畂䝁䅕杣穂䝁䅧兡睂䡁䅍睏杁䝁䅅杢歂䍁䅁睑療䝁䄰党畂䝁䅫䅤㕂䍁䄰杙祂䝁䅅杢歂䝁䅕䅚杁䝁䅣党畂䝁䅕杣桂䝁䅷䅉睂䡁䅕杣睂䝁䄸督求䍁䅁睙桂䡁䅍䅡瑁䝁䅉兙橂䝁䅳䅉橂䡁䅉党歂䝁䅫䅤畁䍁䅁䅖潂䝁䅕䅉橂䝁䄸兢睂䝁䅅杢㕂䍁䅁兙獂䡁䅍睢杁䝁䄰兙畂䝁䅅睚求䡁䅍䅉桂䝁䄴䅚杁䡁䅍党祂䡁䅙兡橂䝁䅕督杁䡁䅑䅡求䍁䅁䅢療䝁䅅杢穂䍁䅁兡あ䍁䅁睢祂䝁䅫睚灂䝁䄴兙あ䝁䅕督杁䝁䅙睢祂䍁䅁䅣祂䝁䅫杤桂䡁䅑党杁䝁䅷兙楂䝁䅕䅢獁䍁䅁睙療䍁䄰杙祂䝁䅅杢歂䍁䅷䅉桂䝁䄴䅚杁䝁䅣党畂䝁䅕杣桂䝁䅷兌睂䡁䅕杣睂䝁䄸督求䍁䅁睙祂䝁䅕䅚灂䡁䅑䅉橂䝁䅅杣歂䍁䅁䅣祂䝁䄸睚祂䝁䅅兢穂䍁䅷䅉桂䝁䄴䅚杁䝁䅫杢穂䡁䅑兙獂䝁䅷兢求䝁䄴䅤杁䝁䅷睢桂䝁䄴督杁䝁䅅杢歂䍁䅁督睂䝁䅷兡あ䍁䄰䅣桂䡁䅫䅉睂䡁䅉睢歂䡁䅕睙あ䡁䅍睏杁䝁䅅杢歂䍁䅁䅣祂䝁䄸杤灂䝁䅑党穂䍁䅁兢桂䡁䅉睡求䡁䅑兡畂䝁䅣䅌杁䝁䅅杢歂䍁䅁䅚桂䡁䅑兙杁䝁䅅杢歂䍁䅁兙畂䝁䅅䅢㕂䡁䅑兡橂䡁䅍䅉穂䝁䅕杣㉂䝁䅫睙求䡁䅍杌杁䕁䅫杢杁䝁䅅䅚歂䝁䅫䅤灂䝁䄸杢獁䍁䅁兡あ䍁䅁睢浂䝁䅙党祂䡁䅍䅉桂䝁䄴䅉求䝁䄴䅡桂䝁䄴睙求䝁䅑䅉歂䝁䅫睚灂䡁䅑兙獂䍁䅁督ㅂ䝁䅫䅤求䍁䅁䅤潂䝁䅅䅤杁䝁䅫杢橂䝁䅷兤歂䝁䅕督杁䝁䅅䅉ㅂ䝁䄴兡浂䝁䅫党歂䍁䅁督療䝁䅙䅤㍂䝁䅅杣求䍁䅁䅚求䡁䅙党獂䝁䄸䅣瑂䝁䅕杢あ䍁䅁睡灂䡁䅑䅌杁䡁䅣䅡灂䝁䅍䅡杁䡁䅁杣療䡁䅙兡歂䝁䅕督杁䝁䅅睙橂䝁䅕督穂䍁䅁䅤療䍁䅁兡あ䡁䅍䅉穂䡁䅕兡あ䝁䅕䅉療䝁䅙䅉睂䡁䅉睢歂䡁䅕睙あ䡁䅍䅌杁䝁䅅督杁䡁䅣党獂䝁䅷䅉桂䡁䅍䅉睂䡁䅉睢瑂䝁䄸䅤求䡁䅍䅉橂䡁䅉党歂䝁䅫䅤杁䡁䅁兙㕂䝁䄰党畂䡁䅑䅉療䡁䅁䅤灂䝁䄸杢穂䍁䅁党桂䡁䅉䅢灂䝁䅕杣杁䝁䅫杢杁䡁䅑䅡求䍁䅁督潂䝁䄸䅣睂䝁䅫杢湂䍁䅁党㑂䡁䅁党祂䝁䅫党畂䝁䅍党畁䍁䅁杒ㅂ䡁䅉䅤潂䝁䅕杣獁䍁䅁䅤潂䝁䅕䅉橂䝁䄸兢睂䝁䅅杢㕂䍁䅁䅤潂䡁䅉睢ㅂ䝁䅣䅡杁䕁䅉杣求䝁䅅䅚獁䍁䅁兙杁䝁䅑兡湂䝁䅫䅤桂䝁䅷䅉睂䝁䅅入瑂䝁䅕杢あ䡁䅍䅉睂䝁䅷兙あ䝁䅙睢祂䝁䄰䅉桂䝁䄴䅚杁䡁䅉睢楂䡁䅕督あ䍁䅁督ㅂ䝁䅫䅤求䍁䅁睢浂䍁䅁兙睂䡁䅁䅢灂䝁䅍兙あ䝁䅫睢畂䍁䅁䅣祂䝁䄸睚祂䝁䅅兢瑂䝁䅫杢湂䍁䅁兡畂䡁䅑党祂䝁䅙兙橂䝁䅕督杁䝁䅅䅢獂䝁䄸睤穂䍁䅁兢求䡁䅉睙潂䝁䅅杢あ䡁䅍䅉桂䝁䄴䅚杁䡁䅁兙祂䡁䅑杢求䡁䅉督杁䡁䅑睢杁䝁䅫杢あ䝁䅕睚祂䝁䅅䅤求䍁䅁睢畂䝁䅷兡畂䝁䅕䅉睂䝁䄸兡畂䡁䅑兌療䝁䅙兌穂䝁䅅䅢求䍁䅁杚灂䝁䄴兙畂䝁䅍兡畂䝁䅣䅉桂䝁䄴䅚杁䝁䄸䅤潂䝁䅕杣杁䝁䅑兡湂䝁䅫䅤桂䝁䅷䅉睂䝁䅅入瑂䝁䅕杢あ䍁䅁䅣祂䝁䄸䅚ㅂ䝁䅍䅤穂䍁䄴䅉䩂䡁䅑䅉療䝁䅙杚求䡁䅉督杁䝁䅫䅤穂䍁䅁䅣祂䝁䄸䅚ㅂ䝁䅍䅤穂䍁䅁兤畂䝁䅑党祂䍁䅁䅤潂䝁䅕䅉䍂䡁䅉党桂䝁䅑䅉䑂䝁䅅督潂䝁䅉兙橂䝁䅳䅖乂䍁䅷䅉䍂䡁䅉党桂䝁䅑䅉兂䝁䅅入啂䕁䄰䅌杁䝁䅅杢歂䍁䅁村祂䝁䅕兙歂䍁䅁睕桂䡁䅙兡畂䝁䅣督啂䕁䄰䅉楂䡁䅉兙畂䝁䅑督畁䍁䅁䅖潂䝁䅕䅉橂䝁䄸兢睂䝁䅅杢㕂䍁䅁睤桂䡁䅍䅉浂䝁䄸杣瑂䝁䅕杣獂䡁䅫䅉牂䝁䄴睢㍂䝁䄴䅉桂䡁䅍䅉䉂䝁䅷䅢灂䝁䅅杢橂䝁䅕䅉䕂䝁䅅䅤桂䍁䅁睕㕂䡁䅍䅤求䝁䄰督杁䕁䅍睢祂䡁䅁睢祂䝁䅅䅤灂䝁䄸杢杁䝁䅅杢歂䍁䅁睙潂䝁䅅杢湂䝁䅕䅚杁䝁䅫䅤穂䍁䅁杢桂䝁䄰党杁䡁䅑睢杁䕁䅉杣求䝁䅅䅚杁䕁䅙兡畂䝁䅅杢橂䝁䅫兙獂䍁䅁䅓療䝁䅷䅚灂䝁䄴睚穂䍁䅷䅉䩂䝁䄴睙畁䍁䅁兡畂䍁䅁兔桂䡁䅉睙潂䍁䅁杍睁䑁䅉杍畁䍁䅁村祂䝁䅕兙歂䍁䅁杒灂䝁䄴兙畂䝁䅍兡桂䝁䅷䅉䥂䝁䄸䅢歂䝁䅫杢湂䡁䅍䅌杁䕁䅫杢橂䍁䄴䅉㍂䝁䅅督杁䝁䅫杢橂䝁䄸杣睂䝁䄸杣桂䡁䅑党歂䍁䅁兡畂䍁䅁免㕁䑁䅫兎杁䝁䅅杢歂䍁䅁兡穂䍁䅁䅡求䝁䅅䅚硂䡁䅕兙祂䡁䅑党祂䝁䅕䅚杁䝁䅫杢杁䕁䅍睢獂䡁䅕兢楂䡁䅕督獁䍁䅁睔潂䝁䅫睢畁䅁䅁桨䅑䉁䅁䅁䍂䡁䅉党㍂䝁䅕杣穂䅁䅁睯䅧䱁䕯䅁䍂䡁䅉兡湂䝁䅧䅤呂䡁䅁䅡求䡁䅉党杁䕁䅫杢㉂䝁䅕督あ䝁䄰党畂䡁䅑䅉䡂䡁䅉睢ㅂ䡁䅁䅉䩂䝁䄴睙畁䍁䅁兡穂䍁䅁兙杁䡁䅁兤楂䝁䅷兡橂䝁䅅䅢獂䡁䅫䅉療䡁䅣杢求䝁䅑䅉桂䡁䅍督求䡁䅑䅉瑂䝁䅅杢桂䝁䅣党瑂䝁䅕杢あ䍁䅁䅡療䝁䅷䅚灂䝁䄴睚杁䝁䅍睢瑂䡁䅁兙畂䡁䅫杌杁䙁䅑䅡求䍁䅁杚灂䡁䅉兢杁䡁䅁杣療䡁䅙兡歂䝁䅕督杁䝁䅫䅤穂䍁䅁督求䡁䅉杤灂䝁䅍党穂䍁䅁䅤療䍁䅁兡畂䝁䅑兡㉂䝁䅫䅚ㅂ䝁䅅䅢穂䍁䅁兙畂䝁䅑䅉灂䝁䄴督あ䝁䅫䅤ㅂ䡁䅑兡療䝁䄴督畁䍁䅁兓あ䍁䅁兢桂䝁䄴兙湂䝁䅕督杁䡁䅍党睂䝁䅅杣桂䡁䅑党杁䝁䅍䅢灂䝁䅕杢あ䍁䅁杚療䝁䅍兤穂䝁䅕䅚杁䡁䅁睢祂䡁䅑杚療䝁䅷兡療䡁䅍䅉あ䝁䅧杣療䡁䅕睚潂䍁䅁兡あ䡁䅍䅉穂䡁䅕杙穂䝁䅫䅚灂䝁䅅杣灂䝁䅕督畁䍁䅁䅖潂䝁䅕䅉浂䝁䅫杣瑂䍁䅁兙獂䡁䅍睢杁䝁䅷兙ㅂ䝁䄴睙潂䝁䅕督杁䝁䅕兣ㅂ䝁䅫䅤㕂䍁䅁兢ㅂ䡁䅑兤桂䝁䅷䅉浂䡁䅕杢歂䡁䅍䅉浂䝁䄸杣杁䝁䅫䅤穂䍁䅁睙獂䝁䅫党畂䡁䅑督畁䍁䅁兓あ䍁䅁兡畂䡁䅙党穂䡁䅑督杁䝁䅫杢杁䡁䅁兤楂䝁䅷兡橂䍁䅁党硂䡁䅕兡あ䡁䅫䅌杁䝁䅙兡㑂䝁䅕䅚杁䝁䅫杢橂䝁䄸兢求䍁䅷䅉桂䝁䄴䅚杁䝁䅅䅢あ䝁䅕杣畂䝁䅅䅤灂䡁䅙党杁䝁䅫杢㉂䝁䅕督あ䝁䄰党畂䡁䅑䅉瑂䝁䅅杣牂䝁䅕䅤穂䍁䅁䅤潂䡁䅉睢ㅂ䝁䅣䅡杁䝁䅫䅤穂䍁䅁督ㅂ䝁䅉督灂䝁䅑兡桂䡁䅉兡求䡁䅍杌杁䙁䅑䅡求䍁䅁杚灂䡁䅉兢杁䡁䅣兙穂䍁䅁杚療䡁䅕杢歂䝁䅕䅚杁䝁䅫杢杁䑁䅅兏㑁䑁䅁䅉灂䡁䅍䅉楂䝁䅅督求䝁䅑䅉䍂䝁䄸督あ䝁䄸杢獁䍁䅁兔桂䡁䅍督桂䝁䅍䅡ㅂ䡁䅍党あ䡁䅑督畁䍁䅁兓あ䍁䅁睤桂䡁䅍䅉浂䝁䄸杣瑂䝁䅅䅢獂䡁䅫䅉牂䝁䄴睢㍂䝁䄴䅉桂䡁䅍䅉䍂䡁䅉兡湂䝁䅧䅤呂䡁䅁䅡求䡁䅉党杁䕁䅫杢㉂䝁䅕督あ䝁䄰党畂䡁䅑䅉䡂䡁䅉睢ㅂ䡁䅁䅉睂䝁䅷睙畁䍁䅁村祂䝁䅫睚潂䡁䅑睕睂䝁䅧党祂䝁䅕䅉䩂䝁䄴杤求䡁䅍䅤瑂䝁䅕杢あ䍁䅁睒祂䝁䄸兤睂䍁䅁兓畂䝁䅍杌杁䡁䅣兙穂䍁䅁杚療䡁䅉兢求䝁䅑䅉灂䝁䄴䅉硁䑁䅫䅏睁䍁䅁兙畂䝁䅑䅉灂䡁䅍䅉楂䝁䅅督求䝁䅑䅉灂䝁䄴䅉䍂䝁䄸督あ䝁䄸杢獁䍁䅁兔桂䡁䅍督桂䝁䅍䅡ㅂ䡁䅍党あ䡁䅑督畁䅁䅁桐䅍䝁䜴䅁䍂䡁䅉兡湂䝁䅧䅤潂䝁䄸兤穂䝁䅕䅉䝂䝁䅫杢桂䝁䄴睙灂䝁䅅䅢獁䍁䅁兓畂䝁䅍杌杁䡁䅁杣療䡁䅙兡歂䝁䅕督杁䝁䅅杢畂䡁䅕兡あ䡁䅫䅉桂䝁䄴䅚杁䝁䅷兡浂䝁䅕䅉灂䝁䄴督ㅂ䡁䅉兙畂䝁䅍党杁䡁䅁杣療䝁䅑兤橂䡁䅑督杁䝁䅫杢杁䡁䅑䅡求䍁䅁兖畂䝁䅫䅤求䝁䅑䅉呂䡁䅑兙あ䝁䅕督畁䍁䅁兓あ䍁䅁睢睂䝁䅕杣桂䡁䅑党穂䍁䅁䅤潂䡁䅉睢ㅂ䝁䅣䅡杁䡁䅑䅡祂䝁䅕党杁䡁䅍党湂䝁䄰党畂䡁䅑督㙁䍁䅁兑畂䝁䄴兤灂䡁䅑兡求䡁䅍䅌杁䕁䅷兡浂䝁䅕䅌杁䝁䅅杢歂䍁䅁杕ㅂ䝁䄴兌療䝁䅙杚畁䍁䅁䅖潂䝁䅕䅉䉂䝁䄴杢ㅂ䝁䅫䅤灂䝁䅕督杁䡁䅍党湂䝁䄰党畂䡁䅑䅉橂䝁䄸杢穂䝁䅫督あ䡁䅍䅉療䝁䅙䅉㉂䝁䅅杣灂䝁䅅杙獂䝁䅕䅌杁䝁䅙兡㑂䝁䅕䅚獁䍁䅁兡畂䝁䅑党㑂䍁䄰䅢灂䝁䄴睡求䝁䅑䅌杁䝁䅅杢歂䍁䅁兡畂䝁䅍睢瑂䝁䅕䅉桂䝁䄴杢ㅂ䝁䅫䅤灂䝁䅕督杁䝁䅙睢祂䍁䅁睙療䝁䄴䅤祂䝁䅅睙あ䍁䅁䅡療䝁䅷䅚求䡁䅉督婁䍉䅁杢求䝁䅕䅚穂䍁䅁杚療䡁䅉䅉睂䡁䅉睢あ䝁䅕睙あ䝁䅕䅚杁䡁䅣党桂䝁䅷䅤潂䍁䅁兙橂䝁䅍兤瑂䡁䅕䅢桂䡁䅑兡療䝁䄴䅉療䝁䄴䅉桂䍁䅁䅤桂䡁䅧兌歂䝁䅕杚求䡁䅉杣求䝁䅑䅉楂䝁䅅督灂䡁䅍䅌杁䡁䅣党桂䝁䅷䅤潂䍁䅁䅤祂䝁䅅杢穂䝁䅙党祂䍁䅷䅉桂䝁䄴䅚杁䝁䅫杢橂䝁䄸兢求䍁䅁督求䝁䅍兤祂䝁䅫䅤㕂䍁䄴䅉啂䝁䅧党杁䕁䅷兡浂䝁䅕䅉穂䝁䅕睚瑂䝁䅕杢あ䍁䅁睢浂䝁䅙党祂䡁䅍䅉あ䝁䅕杣瑂䍁䅷䅉ㅂ䝁䄴兡㉂䝁䅕杣穂䝁䅅䅢獁䍁䅁睤潂䝁䄸䅢求䍁䅷䅉桂䝁䄴䅚杁䡁䅙兙祂䝁䅫兙楂䝁䅷党杁䝁䅷兡浂䝁䅕䅉睂䡁䅉睢歂䡁䅕睙あ䡁䅍䅉浂䝁䄸杣杁䡁䅁睢獂䝁䅫睙㕂䝁䅧睢獂䝁䅑党祂䡁䅍升杁䝁䄴党求䝁䅑督杁䝁䅙睢祂䍁䅁杚灂䝁䄴兙畂䝁䅍兡桂䝁䅷䅉穂䝁䅕睙ㅂ䡁䅉兡あ䡁䅫䅉桂䝁䄴䅚杁䡁䅁杣療䡁䅑党橂䡁䅑党歂䍁䅁睤求䝁䅅䅢あ䝁䅧䅉あ䡁䅉兙畂䡁䅍杚求䡁䅉杌杁䙁䅑䅡求䍁䅁杕ㅂ䝁䄴兌療䝁䅙杚杁䡁䅍党湂䝁䄰党畂䡁䅑䅉瑂䝁䅅杢桂䝁䅣党穂䍁䅁督あ䡁䅉兤橂䡁䅑兤祂䝁䅕䅚杁䡁䅍党あ䡁䅑䅢求䝁䄰党畂䡁䅑督獁䍁䅁䅣求䝁䄴督灂䝁䄸杢杁䡁䅉兡穂䝁䅳䅉あ䡁䅉兙畂䡁䅍杚求䡁䅉䅉橂䝁䄸杢あ䡁䅉兙橂䡁䅑督獁䍁䅁睙求䡁䅉䅤桂䝁䅫杢杁䝁䅍睢瑂䡁䅁兙畂䡁䅫兌療䡁䅣杢求䝁䅑䅉獂䝁䅫杚求䍁䅁兡畂䡁䅍兤祂䝁䅅杢橂䝁䅕䅉睂䝁䄸䅢灂䝁䅍兡求䡁䅍䅌杁䝁䅙兤畂䝁䅑兡畂䝁䅣䅉桂䝁䅣杣求䝁䅕兢求䝁䄴䅤穂䍁䅷䅉桂䝁䄴䅚杁䡁䅕杢灂䡁䅙党祂䡁䅍兙獂䍁䅁䅢灂䝁䅙党杁䡁䅣兡あ䝁䅧䅉穂䝁䅕睙療䝁䄴䅚桂䡁䅉入杁䝁䅣兤桂䡁䅉兙畂䡁䅑党求䡁䅍杌杁䕁䅉杣灂䝁䅣䅡あ䝁䅧睢ㅂ䡁䅍党杁䕁䅙兡畂䝁䅅杢橂䝁䅫兙獂䍁䅷䅉䩂䝁䄴睙畁䍁䅁睤桂䡁䅍䅉浂䝁䄸兤畂䝁䅑党歂䍁䅁兡畂䍁䅁免㑁䑁䅙睍杁䝁䅅杢歂䍁䅁兡穂䍁䅁䅡求䝁䅅䅚硂䡁䅕兙祂䡁䅑党祂䝁䅕䅚杁䝁䅫杢杁䕁䅍䅡桂䡁䅉䅢療䡁䅑䅤求䍁䅷䅉佂䝁䄸杣あ䝁䅧䅉䑂䝁䅅杣療䝁䅷兡畂䝁䅅杌䅁偁匰䅁䵂睁䅁村祂䝁䅫杢牂䝁䅕杣杁䕁䅫杢あ䝁䅕杣畂䝁䅅䅤灂䝁䄸杢桂䝁䅷䅌杁䕁䅫杢橂䍁䄴䅌杁䡁䅑睢湂䝁䅕䅤潂䝁䅕杣杁䡁䅣兡あ䝁䅧䅉灂䡁䅑督杁䡁䅍兤楂䡁䅍兡歂䝁䅫兙祂䝁䅫党穂䍁䅷䅉求䝁䄴睚桂䝁䅣党穂䍁䅁兡畂䍁䅁䅤潂䝁䅕䅉療䡁䅣杢求䡁䅉督潂䝁䅫䅣獁䍁䅁䅚求䡁䅙党獂䝁䄸䅣瑂䝁䅕杢あ䍁䅷䅉療䡁䅁党祂䝁䅅䅤灂䝁䄸杢獁䍁䅁兙畂䝁䅑䅉浂䡁䅉兙畂䝁䅍䅡灂䡁䅍兡畂䝁䅣䅉療䝁䅙䅉橂䝁䅅督ㅂ䝁䅅䅢杁䝁䅑兡畂䝁䅫杢湂䍁䅁杣求䡁䅍䅤桂䡁䅕杣桂䝁䄴䅤穂䍁䅁兡畂䍁䅁䅤潂䝁䅕䅉噂䝁䄴兡あ䝁䅕䅚杁䙁䅍䅤桂䡁䅑党穂䍁䅁兙畂䝁䅑䅉灂䝁䄴䅤求䡁䅉杢桂䡁䅑兡療䝁䄴兙獂䝁䅷入畁䍁䅁䅖潂䝁䅕䅉橂䝁䄸兢睂䝁䅅杢㕂䍁䅁睢睂䝁䅕杣桂䡁䅑党穂䍁䅁兙畂䝁䅑䅉浂䡁䅉兙畂䝁䅍䅡灂䡁䅍党穂䍁䅁睑潂䝁䅫䅢灂䉁杫督杁䕁䅣杣灂䝁䅷䅢杁䍁䅙䅉䍂䝁䅅杣杁䝁䅅杢歂䍁䅁兔桂䝁䅣睚灂䝁䅅杢療䉁杫督杁䕁䅷兡あ䡁䅑䅢求䍁䅁兓あ䝁䅅䅢㕂䍁䅁杣求䡁䅍䅤桂䡁䅕杣桂䝁䄴䅤杁䝁䅉杣桂䝁䄴䅚穂䍁䄴䅉䩂䡁䅑䅉桂䝁䅷督療䍁䅁睢睂䝁䅕杣桂䡁䅑党穂䍁䅁杤灂䡁䅉䅤ㅂ䝁䅅䅢杁䝁䅉杣桂䝁䄴䅚穂䍁䅷䅉䩂䡁䅑升穂䍁䅁杓ㅂ䡁䅍䅤杁䙁䅣兡畂䝁䅣督畁䍁䅁䅖潂䝁䅕䅉橂䝁䄸兢睂䝁䅅杢㕂䍁䅁睤桂䡁䅍䅉浂䝁䄸兤畂䝁䅑党歂䍁䅁兡畂䍁䅁免㕁䑁䅣兎杁䝁䅅杢歂䍁䅁兡穂䍁䅁䅡求䝁䅅䅚硂䡁䅕兙祂䡁䅑党祂䝁䅕䅚杁䝁䅫杢杁䕁䅑兙獂䝁䅷兙穂䍁䅷䅉啂䝁䅕䅥桂䡁䅍杌䅁䝁啷䅁奃睄䅁村祂䝁䅫督あ䝁䄸䅢瑁䕁䄰入求䡁䅉督杁䙁䅍兣ㅂ䝁䅫杙楂䍁䅁睑療䝁䄰䅣桂䝁䄴入杁䝁䅑兡穂䝁䅍睢㉂䝁䅕杣穂䍁䅷䅉歂䝁䅕杤求䝁䅷睢睂䡁䅍䅌杁䝁䅷兡橂䝁䅕杢穂䝁䅕督獁䍁䅁兢桂䝁䄴兤浂䝁䅅睙あ䡁䅕杣求䡁䅍䅌杁䝁䄰兙祂䝁䅳党あ䡁䅍䅌杁䝁䅑兡穂䡁䅑杣灂䝁䅉兤あ䝁䅕督獁䍁䅁兙畂䝁䅑䅉穂䝁䅕䅢獂䡁䅍䅉楂䝁䅫睢睂䝁䅧兙祂䝁䄰兙橂䝁䅕兤あ䝁䅫睙桂䝁䅷䅉睂䡁䅉睢歂䡁䅕睙あ䡁䅍䅉㍂䝁䄸杣獂䝁䅑睤灂䝁䅑党畁䍁䅁兓あ䍁䅁睢浂䝁䅙党祂䡁䅍䅉睂䡁䅉睢歂䡁䅕睙あ䡁䅍䅉浂䝁䄸杣杁䝁䄸杢橂䝁䄸䅢療䝁䅣入獁䍁䅁䅡求䝁䄰兙あ䝁䄸䅢療䝁䅣入獁䍁䅁兡瑂䝁䄰兤畂䝁䄸䅢療䝁䅣入獁䍁䅁睙桂䡁䅉䅚灂䝁䄸杤桂䡁䅍睙ㅂ䝁䅷兙祂䍁䅷䅉畂䝁䅕兤祂䝁䄸督橂䝁䅫党畂䝁䅍党獁䍁䅁兙畂䝁䅑䅉療䡁䅑䅡求䡁䅉䅉桂䡁䅉党桂䡁䅍杌杁䙁䅑䅡求䍁䅁睙療䝁䄰䅣桂䝁䄴入婁䡉䅍䅉睂䡁䅉睢歂䡁䅕睙あ䡁䅍䅉灂䝁䄴睙獂䡁䅕䅚求䍁䅁兒獂䝁䅫兣ㅂ䝁䅫督杁䝁䅙睢祂䍁䅁杣求䝁䅑兤橂䡁䅑兡療䝁䄴䅉灂䝁䄴䅉祂䝁䅫督牂䍁䅁睢浂䍁䅁督あ䡁䅉睢牂䝁䅕睌穂䡁䅫督あ䝁䅕兢灂䝁䅍䅉求䝁䄰杙療䝁䅷兡穂䝁䄰䅉灂䝁䄴䅉畂䝁䄸杢瑁䡁䅙兙獂䡁䅙兤獂䝁䅅杣杁䝁䅅䅤祂䝁䅫兙獂䍁䅁杚灂䝁䅉杣灂䝁䅷䅢桂䡁䅑兡療䝁䄴䅉桂䝁䄴䅚杁䝁䅙睢祂䍁䅁䅤潂䝁䅕䅉あ䡁䅉党桂䡁䅑兢求䝁䄴䅤杁䝁䄸杚杁䕁䅑杖啂䍁䄸䅕䙂䑁䅳䅉偂䡁䅁䅚灂䡁䅙睢杁䝁䅙睢祂䍁䅁杤桂䡁䅉兡療䡁䅕督杁䝁䅅杢あ䝁䅫兌橂䝁䅅杢橂䝁䅕杣杁䝁䅫杢歂䝁䅫睙桂䡁䅑兡療䝁䄴督㝁䍁䅁䅕療䝁䄰兙獂䡁䅫督あ䍁䄸兓瑂䝁䄴睢㉂䝁䅫䅚杁䝁䅙睢祂䍁䅁兢ㅂ䝁䅷䅤灂䡁䅁䅢求䍁䅁兢㕂䝁䅕䅢療䝁䄰兙㝁䍁䅁睔祂䝁䅕杢橂䝁䅫兙杁䝁䅙睢祂䍁䅁兙橂䡁䅑兡㉂䝁䅕䅉祂䝁䅧党ㅂ䝁䄰兙あ䝁䄸兡歂䍁䅁兙祂䡁䅑䅡祂䝁䅫䅤灂䡁䅍䅉桂䝁䄴䅚杁䡁䅁督療䡁䅉兡桂䡁䅑兡橂䍁䅁兙祂䡁䅑䅡祂䝁䅫䅤灂䡁䅍睏杁䝁䅅杢歂䍁䅁睕睂䡁䅉入橂䝁䅕䅢杁䡁䅑睢杁䡁䅑杣求䝁䅅䅤杁䡁䅁兙あ䝁䅫党畂䡁䅑督杁䡁䅣兡あ䝁䅧䅉兂䝁䅧兡獂䝁䅅䅚求䝁䅷䅣潂䝁䅫兙杁䝁䅍䅡祂䝁䄸兢療䡁䅍睢瑂䝁䅕兌睂䝁䄸督灂䡁䅑兡㉂䝁䅕䅉橂䝁䅧杣療䝁䄴兡橂䍁䅁兢㕂䝁䅕䅢療䝁䅫䅚杁䝁䅷党ㅂ䝁䅳党瑂䝁䅫兙畁䍁䅁兓あ䍁䅁兙獂䡁䅍睢杁䡁䅁杣療䡁䅙兡歂䝁䅕督杁䙁䅫党祂䡁䅙睢㕂䍁䅁杚療䡁䅉䅉あ䝁䅧党杁䡁䅑杣求䝁䅅䅤瑂䝁䅕杢あ䍁䅁睢浂䍁䅁䅣桂䡁䅑兡求䝁䄴䅤穂䍁䅁睤灂䡁䅑䅡杁䡁䅕杢祂䝁䅕督求䝁䅍䅤桂䝁䅉䅢求䍁䅁睢祂䍁䅁兢求䡁䅑兙穂䡁䅑兙あ䝁䅫睙杁䝁䄰党獂䝁䅅杢療䝁䄰兙㝁䍁䅁兒瑂䡁䅁䅢灂䝁䅍兡あ䝁䅫䅉浂䝁䄸杣杁䡁䅑䅡求䍁䅁䅤祂䝁䅕兙あ䝁䄰党畂䡁䅑䅉療䝁䅙䅉祂䝁䅕䅢桂䡁䅁督求䝁䅑睌祂䝁䅕杚祂䝁䅅睙あ䝁䄸杣㕂䍁䅁兢ㅂ䝁䅷䅤灂䡁䅁䅢求䍁䅁兢㕂䝁䅕䅢療䝁䄰兙㝁䍁䅁兑楂䝁䅕睙瑂䝁䅅䅉浂䝁䄸杣杁䡁䅑䅡求䍁䅁䅤祂䝁䅕兙あ䝁䄰党畂䡁䅑䅉療䝁䅙䅉睂䝁䅅䅤灂䝁䅕杢あ䡁䅍䅉㍂䝁䅫䅤潂䍁䅁杣求䝁䅷兙睂䡁䅍党歂䍁䅁睢祂䍁䅁杣求䝁䅙杣桂䝁䅍䅤療䡁䅉入杁䝁䄰兤獂䡁䅑兡睂䝁䅷党杁䝁䄰入求䝁䅷睢瑂䝁䅅睏杁䙁䅉党楂䝁䅷睢㙂䡁䅫䅢杁䡁䅑睢杁䡁䅑杣求䝁䅅䅤杁䝁䅅杢求䝁䄰兡桂䑁䅳䅉偂䡁䅁䅚ㅂ䝁䅅䅢桂䝁䅣䅉浂䝁䄸杣杁䡁䅑䅡求䍁䅁䅤祂䝁䅕兙あ䝁䄰党畂䡁䅑䅉療䝁䅙䅉ㅂ䝁䄴杣求䡁䅍党橂䡁䅑兙楂䝁䅷党杁䝁䄸杣杁䝁䄰党あ䝁䅅督あ䝁䅅䅤灂䝁䅍䅉瑂䝁䅕䅢桂䝁䄴睢瑂䝁䅅睏杁䝁䅅杢歂䍁䅁杗求䡁䅁睢穂䝁䅫兙杁䡁䅑睢杁䡁䅑杣求䝁䅅䅤杁䡁䅉党獂䝁䅅䅣穂䝁䅫杢湂䍁䅁杚療䡁䅉兢穂䍁䅁睢浂䍁䅁兢ㅂ䝁䅷䅤灂䡁䅁䅢求䍁䅁督橂䝁䅷党祂䝁䄸督灂䡁䅍杌杁䕁䅫杢杁䝁䅅䅚歂䝁䅫䅤灂䝁䄸杢獁䍁䅁䅤潂䝁䅕䅉橂䝁䄸兢睂䝁䅅杢㕂䍁䅁睢浂䝁䅙党祂䡁䅍䅉䍂䡁䅉党㕂䝁䅅杢㙂䝁䅫䅉浂䝁䄸杣杁䡁䅑䅡求䍁䅁䅤祂䝁䅕兙あ䝁䄰党畂䡁䅑䅉療䝁䅙䅉睂䝁䅅䅤灂䝁䅕杢あ䡁䅍䅉㍂䝁䅫䅤潂䍁䅁杣求䝁䅷兙睂䡁䅍党歂䍁䅁睢祂䍁䅁杣求䝁䅙杣桂䝁䅍䅤療䡁䅉入杁䝁䅷兙祂䝁䅣党杁䕁䅉兌橂䝁䅕䅢獂䍁䅁䅢㕂䝁䄰䅣潂䝁䄸兢桂䑁䅳䅉䑂䝁䄸杙求䝁䄴杚㕂䍁䅁䅤療䍁䅁䅤祂䝁䅕兙あ䍁䅁督橂䝁䅧兡㙂䝁䄸䅣潂䡁䅉党畂䝁䅫兙杁䝁䅫杢杁䝁䅅䅚ㅂ䝁䅷䅤穂䑁䅳䅉䱂䡁䅉兙㙂䝁䅅䅤灂䍁䅁杚療䡁䅉䅉あ䝁䅧党杁䡁䅑杣求䝁䅅䅤瑂䝁䅕杢あ䍁䅁睢浂䍁䅁兙歂䡁䅕䅢あ䍁䅁䅣桂䡁䅑兡求䝁䄴䅤穂䍁䅁睤灂䡁䅑䅡杁䕁䅳杕䉂䙁䅍睒硁䑁䅉睑瑁䝁䄰兤あ䝁䅅䅤求䝁䅑䅉獂䝁䄸睙桂䝁䅷䅢㕂䍁䅁兙歂䡁䅙兙畂䝁䅍党歂䍁䅁睢祂䍁䅁兢求䡁䅑兙穂䡁䅑兙あ䝁䅫睙杁䝁䄴睢畂䍁䄰督瑂䝁䅅䅢獂䍁䅁睙求䝁䅷䅢杁䝁䅷兤畂䝁䅣䅉橂䝁䅅杢橂䝁䅕杣杁䍁䅧杔呂䕁䅍䅔䑂䍁䅫睏杁䕁䅍兙瑂䡁䅯入療䡁䅍䅉あ䝁䄸䅉あ䡁䅉党桂䡁䅑䅉穂䡁䅫兢睂䡁䅑睢瑂䝁䅅䅤灂䝁䅍䅉療䝁䅉督あ䡁䅉兤橂䡁䅑兡㉂䝁䅕䅉䥂䕁䅍兔杁䡁䅑睢杁䝁䅫兢睂䡁䅉睢㉂䝁䅕䅉浂䡁䅕杢橂䡁䅑兡療䝁䄴兙獂䍁䅁睙桂䡁䅁兙橂䝁䅫䅤㕂䍁䅁兙畂䝁䅑䅉穂䡁䅫兢睂䡁䅑睢瑂䑁䅳䅉呂䝁䄸䅤㕂䝁䅳䅤ㅂ䍁䅁杚療䡁䅉䅉あ䝁䅧党杁䡁䅑杣求䝁䅅䅤瑂䝁䅕杢あ䍁䅁睢浂䍁䅁兢療䝁䅑党祂䝁䅅䅤求䍁䄰䅤療䍁䄰督求䡁䅙党祂䝁䅕䅉睂䝁䅷兙硂䡁䅕党杁䡁䅁督療䡁䅉兡桂䡁䅍兡穂䑁䅳䅉䉂䡁䅕睚あ䡁䅫杣療䍁䅁杚療䡁䅉䅉あ䝁䅧党杁䡁䅑杣求䝁䅅䅤瑂䝁䅕杢あ䍁䅁睢浂䍁䅁䅢療䝁䅍兙獂䝁䅷入杁䝁䅅䅚㉂䝁䅅杢橂䝁䅕䅚杁䝁䄸杣杁䝁䄰党あ䝁䅅督あ䝁䅅䅤灂䝁䅍䅉卂䕁䄸睕硁䍁䄰䅣療䡁䅍兡あ䝁䅫杤求䍁䅁杔呂䕁䅍䅔䑂䑁䅳䅉卂䝁䅕杤獂䝁䅫兢灂䝁䅑䅌杁䝁䅅杢杁䝁䄸杣桂䝁䅷䅉灂䝁䄰兢ㅂ䝁䄴睢瑂䝁䄸䅚ㅂ䝁䅷兙あ䝁䄸杣㕂䍁䅁䅚祂䡁䅕睚杁䡁䅑睢杁䡁䅑杣求䝁䅅䅤杁䝁䄰兤獂䡁䅑兡睂䝁䅷党杁䝁䄰入求䝁䅷睢瑂䝁䅅睏杁䝁䅅杢歂䍁䅁兑楂䡁䅉兙㑂䝁䅅杢求䍁䅁杚療䡁䅉䅉あ䝁䅧党杁䡁䅑杣求䝁䅅䅤瑂䝁䅕杢あ䍁䅁睢浂䍁䅁杙祂䝁䅕兙穂䡁䅑䅉橂䝁䅅杢橂䝁䅕杣獁䍁䅁杔呂䕁䅍䅔䑂䍁䅁兙畂䝁䅑䅉睂䝁䅅杢橂䡁䅉党桂䡁䅑兡橂䍁䅁睙桂䝁䄴睙求䡁䅉杌杁䕁䅫䅤杁䡁䅍党獂䝁䅷督杁䡁䅁杣療䝁䅑兤橂䡁䅑督杁䡁䅑睢杁䡁䅣䅡療䝁䅷党穂䝁䅅䅢求䡁䅉督獁䍁䅁䅚灂䡁䅍䅤祂䝁䅫杙ㅂ䡁䅑睢祂䡁䅍䅌杁䡁䅁䅡桂䡁䅉兢桂䝁䅍兡求䡁䅍䅌杁䡁䅉党あ䝁䅅兡獂䝁䅕杣穂䍁䅷䅉潂䝁䄸督睂䝁䅫䅤桂䝁䅷督獁䍁䅁睙獂䝁䅫杢灂䝁䅍督獁䍁䅁兙畂䝁䅑䅉湂䝁䄸杤求䡁䅉杢瑂䝁䅕杢あ䍁䅁兙湂䝁䅕杢橂䝁䅫党穂䍁䄴䅉啂䝁䅧党杁䝁䅍睢瑂䡁䅁兙畂䡁䅫䅉㍂䝁䅅督杁䝁䅙睢祂䝁䄰党祂䝁䅷入杁䝁䅳杢療䡁䅣杢杁䝁䅅督杁䕁䅉杣灂䡁䅍䅤療䝁䅷兌乂䡁䅫党祂䡁䅍䅉䑂䝁䄸兢睂䝁䅅杢㕂䍁䄴䅉䍂䡁䅉兡穂䡁䅑睢獂䍁䄰兔㕂䝁䅕杣穂䍁䅁睕硂䡁䅕兡楂䝁䅉䅉䑂䝁䄸兢睂䝁䅅杢㕂䍁䅁睤桂䡁䅍䅉浂䝁䄸兤畂䝁䅑党歂䍁䅁兡畂䍁䅁免㑁䑁䅧睎杁䝁䅅杢歂䍁䅁兡穂䍁䅁䅡求䝁䅅䅚硂䡁䅕兙祂䡁䅑党祂䝁䅕䅚杁䝁䅫杢杁䙁䅁杣灂䝁䄴睙求䡁䅑睢畂䍁䅷䅉佂䝁䅕睤杁䕁䅯党祂䡁䅍党㕂䍁䄴䅁瑁兆䅁䅏䅙䕁䅉杣灂䡁䅍䅤療䡁䅣䅉䡂䡁䅉睢ㅂ䡁䅁䅉䩂䝁䄴睙畁䍁䅁䅣祂䝁䄸杤灂䝁䅑党穂䍁䅁杤求䡁䅉䅤灂䝁䅍兙獂䍁䅁杚獂䝁䅫睚潂䡁䅑䅉穂䝁䄸䅢ㅂ䡁䅑兡療䝁䄴督畁䍁䅁䅖潂䝁䅕䅉橂䝁䄸兢睂䝁䅅杢㕂䍁䅁䅣祂䝁䅫兢桂䡁䅉兡獂䡁䅫䅉療䝁䅙杚求䡁䅉督杁䝁䅅杤灂䝁䅅䅤灂䝁䄸杢杁䡁䅍党祂䡁䅙兡橂䝁䅕督杁䡁䅑睢杁䝁䅫杢あ䝁䅕睚祂䝁䅅䅤求䝁䅑䅌杁䝁䄴兙あ䝁䅫睢畂䝁䅅䅢獁䍁䅁兙畂䝁䅑䅉灂䝁䄴䅚求䡁䅁党畂䝁䅑党畂䡁䅑䅉療䝁䅙杚穂䝁䅧睢祂䝁䅕䅉求䝁䄴党祂䝁䅣入杁䝁䅍睢瑂䡁䅁兙畂䝁䅫党穂䍁䅁兙畂䝁䅑䅉湂䝁䄸杤求䡁䅉杢瑂䝁䅕杢あ䍁䅁兙湂䝁䅕杢橂䝁䅫党穂䍁䄴䅉䩂䡁䅑䅉桂䝁䅷督療䍁䅁䅣祂䝁䄸杤灂䝁䅑党穂䍁䅁䅣求䡁䅉督療䝁䄴杢求䝁䅷䅉あ䡁䅉兙畂䡁䅍䅣療䡁䅉䅤桂䡁䅑兡療䝁䄴䅌杁䡁䅍党桂䡁䅉睙潂䍁䅁兙畂䝁䅑䅉祂䝁䅕督橂䡁䅕党獁䍁䅁兢求䝁䅑党㉂䝁䅅睙獁䍁䅁兙歂䍁䅁䅡療䝁䅍䅉潂䝁䅕䅢灂䝁䅍睢睂䡁䅑党祂䍁䅷䅉浂䝁䅫䅥求䝁䅑䅉㍂䝁䅫杢湂䍁䅁䅤祂䝁䅅杢穂䡁䅁睢祂䡁䅑兙あ䝁䅫睢畂䍁䅷䅉ㅂ䝁䄴兢桂䝁䄴杢求䝁䅑䅉穂䡁䅫督あ䝁䅕兢穂䍁䅷䅉桂䝁䄴䅚杁䝁䅅䅚瑁䝁䅧睢橂䍁䅁䅡求䝁䅷兡橂䝁䄸䅣あ䝁䅕杣杁䡁䅍党祂䡁䅙兡橂䝁䅕督獁䍁䅁兙穂䍁䅁睤求䝁䅷䅢杁䝁䅅督杁䝁䅷睢湂䝁䅫督あ䝁䅫睙桂䝁䅷䅉桂䝁䄴䅚杁䝁䄰兙灂䝁䄴䅤求䝁䄴兙畂䝁䅍党杁䡁䅍兤睂䡁䅁睢祂䡁䅑䅌杁䡁䅑杣桂䝁䅫杢灂䝁䄴睚杁䡁䅍党祂䡁䅙兡橂䝁䅕督獁䍁䅁兙畂䝁䅑䅉浂䝁䅷兡湂䝁䅧䅤杁䝁䅅杢歂䍁䅁兢桂䝁䅫杢あ䝁䅕杢桂䝁䄴睙求䍁䅁睙祂䝁䅕睤穂䍁䄴䅉啂䝁䅧党杁䝁䅍睢瑂䡁䅁兙畂䡁䅫䅉潂䝁䅅督杁䝁䅅䅉浂䝁䅷党求䡁䅑䅉療䝁䅙䅉桂䝁䅫杣橂䡁䅉兙浂䡁䅑督畁䍁䅁兓あ䍁䅁䅡桂䡁䅍䅉橂䡁䅕督あ䝁䄸兢求䡁䅉督杁䝁䅫杢杁䕁䅅兤穂䡁䅑杣桂䝁䅷兡桂䍁䅷䅉䍂䡁䅉兙㙂䝁䅫䅢獁䍁䅁睑桂</t>
  </si>
  <si>
    <t>䝁䄴兙歂䝁䅅䅌杁䕁䅍䅡灂䝁䅷党獁䍁䅁䅤潂䝁䅕䅉䕂䡁䅕䅤橂䝁䅧䅉䑂䝁䅅杣灂䝁䅉杙求䝁䅅杢獁䍁䅁䅤潂䝁䅕䅉䝂䝁䅅䅢牂䝁䅷兙畂䝁䅑䅉䩂䡁䅍䅢桂䝁䄴䅚穂䍁䅷䅉䩂䝁䄴䅚灂䝁䅅䅌杁䕁䅫杣求䝁䅷兙畂䝁䅑䅌杁䡁䅑䅡求䍁䅁睓灂䝁䄴睚歂䝁䄸兢杁䝁䄸杚杁䙁䅍兙ㅂ䝁䅑兡杁䕁䅅杣桂䝁䅉兡桂䍁䅷䅉乂䝁䅕䅥灂䝁䅍睢獁䍁䅁䅤潂䝁䅕䅉佂䝁䅕䅤潂䝁䅕杣獂䝁䅅杢歂䡁䅍䅌杁䕁䄴兡湂䝁䅕杣灂䝁䅅䅌杁䕁䄴睢祂䡁䅣兙㕂䍁䅷䅉呂䡁䅁兙灂䝁䄴䅌杁䙁䅍兤祂䝁䅫杢桂䝁䄰党獁䍁䅁䅖祂䝁䅫杢灂䝁䅑兙歂䍁䅷䅉あ䝁䅧党杁䙁䅕杢灂䡁䅑党歂䍁䅁睓灂䝁䄴睚歂䝁䄸兢獁䍁䅁兙畂䝁䅑䅉噂䝁䄴兡あ䝁䅕䅚杁䙁䅍䅤桂䡁䅑党穂䍁䄴䅉䍂䡁䅉兡穂䡁䅑睢㍂䍁䅁睒祂䝁䄸兤睂䍁䅁兓畂䝁䅍杌杁䝁䅫督杁䝁䅉兙穂䝁䅕䅚杁䝁䅫杢杁䕁䅧睢ㅂ䡁䅍䅤療䝁䄴䅌杁䙁䅑党㑂䝁䅅督畁䅁䅁桌䅕佁䕯䅁䍂䡁䅉兡㑂䝁䄰睢祂䍁䅁䅋佂䙁䅫睕䙂䑁䅯䅉䍂䙁䅉䅗灁䍁䅁兡穂䍁䅁兙杁䡁䅉党桂䝁䅷䅉求䡁䅍䅤桂䡁䅑党杁䝁䅫杢㉂䝁䅕督あ䝁䄰党畂䡁䅑䅉あ䡁䅉兤穂䡁䅑䅉潁䙁䅉兒䩂䙁䅑克杁䡁䅑䅡桂䡁䅑䅉療䡁䅣杢穂䍁䅁兙畂䝁䅑䅉療䡁䅁党祂䝁䅅䅤求䡁䅍䅉桂䍁䅁䅡灂䝁䅣䅡瑁䡁䅅兤桂䝁䅷兡あ䡁䅫䅌杁䝁䄴兙あ䝁䅫睢畂䝁䅅䅢杁䡁䅁睢祂䡁䅑杚療䝁䅷兡療䍁䅁睢浂䍁䅁睢睂䝁䅕杢瑁䝁䅅兡祂䍁䅁督潂䝁䄸䅣睂䝁䅫杢湂䍁䅁睙求䝁䄴䅤求䡁䅉督畁䍁䅁兓あ䡁䅍䅉穁䑁䅙䅍杁䡁䅉党あ䝁䅅兡獂䍁䅁睙求䝁䄴䅤求䡁䅉督杁䝁䅍睢瑂䡁䅁杣灂䡁䅍党杁䝁䅅䅣睂䡁䅉睢㑂䝁䅫兢桂䡁䅑党獂䡁䅫䅉㉁䑁䅍䅉瑂䝁䅫䅢獂䝁䅫睢畂䍁䅁督硂䡁䅕兙祂䝁䅕䅉浂䝁䅕党あ䍁䅁睢浂䍁䅁䅣祂䝁䅫兢求䍁䅁杣求䡁䅑兙灂䝁䅷䅉穂䡁䅁兙橂䝁䅕䅉灂䝁䄴䅉求䡁䅍䅤桂䝁䅉䅢灂䡁䅍䅡求䝁䅑䅉あ䡁䅉兙歂䝁䅕䅉桂䡁䅉党桂䡁䅍杌杁䙁䅑䅡求䍁䅁睑療䝁䄰䅣桂䝁䄴入杁䡁䅍䅤祂䝁䅫杤求䡁䅍䅉あ䝁䄸䅉療䡁䅣杢杁䝁䅅杢歂䍁䅁睢睂䝁䅕杣桂䡁䅑党杁䡁䅍䅡療䡁䅁䅣灂䝁䄴睚杁䝁䅍党畂䡁䅑党祂䡁䅍䅉あ䝁䅧兙あ䍁䅁杣求䝁䅙䅢求䝁䅍䅤杁䕁䅉杣灂䡁䅧兢療䡁䅉睊穂䍁䅁杤灂䡁䅍兡療䝁䄴䅉楁䡁䅑睢杁䝁䅉党杁䡁䅑䅡求䍁䅁睙求䝁䄴䅤求䡁䅉䅉療䝁䅙䅉あ䝁䅧党杁䝁䅍睢瑂䝁䄰兤畂䝁䅫䅤灂䝁䅕督杁䡁䅣党杁䡁䅍党祂䡁䅙党楁䍁䅁兙畂䝁䅑䅉桂䡁䅉党杁䝁䅧睢瑂䝁䅕䅉あ䝁䄸䅉桂䍁䅁䅚灂䡁䅙党祂䡁䅍党杁䝁䄰兡㑂䍁䅁睢浂䍁䅁䅤潂䡁䅉兡㉂䝁䅫杢湂䍁䅁杢桂䡁䅑兡療䝁䄴兙獂䍁䅷䅉祂䝁䅕睚灂䝁䄸杢桂䝁䅷䅉桂䝁䄴䅚杁䝁䅷睢橂䝁䅅䅢杁䡁䅉党あ䝁䅅兡獂䝁䅕杣穂䍁䄴䅉䍂䡁䅉兡㑂䝁䄰睢祂䍁䅁兡穂䍁䅁兙杁䡁䅁杣療䡁䅕䅚杁䡁䅉党桂䝁䅷䅉求䡁䅍䅤桂䡁䅑党杁䡁䅁兙祂䡁䅑杢求䡁䅉䅉あ䝁䄸䅉療䡁䅙党祂䍁䅁兎獁䑁䅁䅍睁䍁䅁杣求䡁䅑兙灂䝁䅷党祂䡁䅍䅉灂䝁䄴睙獂䡁䅕䅚灂䝁䄴睚杁䙁䅑䅡求䍁䅁䅖䭂䙁䅧䅉䑂䝁䄸兢睂䝁䅅杢灂䝁䅕督獁䍁䅁䅖潂䝁䅕䅉䱂䡁䅉睢湂䝁䅕杣杁䕁䅍睢畁䍁䅷䅉兂䡁䅕杙獂䝁䅫䅥杁䙁䅍兤睂䝁䅕杣杁䕁䄰兙祂䝁䅳党あ䡁䅍䅉桂䝁䄴䅚杁䙁䅉睢穂䡁䅍䅉呂䡁䅑睢祂䝁䅕督畁䅁䅁䈫䅑䉁䅯䅁䍂䡁䅉睢桂䝁䅑睙桂䡁䅍䅤灂䝁䄴睚䅁乁䡣䅁歄睄䅁村祂䝁䄸兙歂䝁䅍睢瑂䍁䅁兓畂䝁䅍杌杁䝁䅑党穂䝁䅫睚畂䡁䅍䅌杁䝁䅑党㉂䝁䅕䅢療䡁䅁督獁䍁䅁兙畂䝁䅑䅉穂䡁䅕䅣睂䝁䅷兡求䡁䅍䅉㉂䝁䅅杣灂䝁䄸兤穂䍁䅁督求䝁䄰兡橂䝁䄸杢歂䡁䅕睙あ䝁䄸杣杁䝁䅑党㉂䝁䅫睙求䡁䅍䅉㍂䝁䅫䅤潂䍁䅁兙杁䝁䅙睢橂䡁䅕督杁䝁䄸杢杁䝁䅍睢瑂䡁䅁䅢求䡁䅧䅉歂䝁䅫睚灂䡁䅑兙獂䍁䅁兙畂䝁䅑䅉瑂䝁䅫䅥求䝁䅑䅉穂䝁䅫睚畂䝁䅅䅢杁䝁䅍睢瑂䡁䅁䅢求䝁䄰党畂䡁䅑兙祂䡁䅫䅉瑂䝁䅕䅤桂䝁䅷䅉療䡁䅧兡歂䝁䅕䅉穂䝁䅕兢灂䝁䅍睢畂䝁䅑兤橂䡁䅑睢祂䍁䅁杙桂䡁䅍党歂䍁䅁䅚求䡁䅙兡橂䝁䅕督杁䝁䅅杢歂䍁䅁兙畂䝁䅅䅢療䝁䅣䅉䩂䕁䅫兓瑁䙁䅙䅉楂䝁䅅督求䝁䅑䅉睂䡁䅉睢歂䡁䅕睙あ䡁䅍䅉㍂䝁䄸杣獂䝁䅑睤灂䝁䅑党畁䍁䅁䅖潂䝁䅕䅉橂䝁䄸兢睂䝁䅅杢㕂䍁䅁睢睂䝁䅕杣桂䡁䅑党穂䍁䅁兡畂䍁䅁䅤㍂䝁䄸䅉穂䝁䅕睚瑂䝁䅕杢あ䡁䅍䅌杁䙁䅍党瑂䝁䅫睙療䝁䄴䅚ㅂ䝁䅍䅤療䡁䅉䅉呂䝁䄸䅢ㅂ䡁䅑兡療䝁䄴督杁䝁䅅杢歂䍁䅁兓畂䝁䅙杣桂䡁䅍䅤祂䡁䅕睙あ䡁䅕杣求䍁䅁睕療䝁䅙䅤㍂䝁䅅杣求䍁䄴䅉䩂䡁䅑䅉睂䡁䅉睢㉂䝁䅫䅚求䡁䅍䅉䙂䡁䅑䅡求䡁䅉杢求䡁䅑䅉穂䡁䅣兡あ䝁䅍䅡灂䝁䄴睚杁䝁䅅杢歂䍁䅁杣療䡁䅕䅤灂䝁䄴睚杁䝁䅍兤穂䡁䅑睢瑂䍁䅁督灂䝁䅷兡橂䝁䄸杢杁䡁䅍睢獂䡁䅕䅤灂䝁䄸杢穂䍁䅷䅉療䡁䅁䅤灂䝁䅍兙獂䍁䅁兙畂䝁䅑䅉橂䝁䄸䅣睂䝁䅕杣杁䡁䅁䅡㕂䡁䅍兡橂䝁䅅䅢杁䝁䅷兙㕂䝁䅕杣杁䝁䅑党㉂䝁䅫睙求䡁䅍䅌杁䝁䅅杢歂䍁䅁杚灂䝁䅉党祂䍁䅁睢睂䡁䅑兡橂䍁䅁䅤祂䝁䅅杢穂䝁䄰兡あ䡁䅑党祂䍁䅁兙畂䝁䅑䅉祂䝁䅕睙求䝁䅫杤求䡁䅉䅉橂䝁䄸兢睂䝁䄸杢求䝁䄴䅤穂䑁䅳䅉穂䝁䅕䅤瑁䡁䅑睢睂䍁䅁杙療䡁䅧䅉穂䡁䅫督あ䝁䅕兢瑁䝁䄸杢瑁䝁䅍䅡灂䡁䅁督杁䍁䅧睕療䕁䅍督灁䍁䅷䅉歂䝁䅅䅤桂䍁䅁睢㉂䝁䅕杣杁䝁䅍兙楂䝁䅷党杁䡁䅍党祂䡁䅙兡橂䝁䅕䅉灂䝁䄴䅤求䡁䅉杚桂䝁䅍党杁䡁䅍䅣求䝁䅍兡浂䝁䅫睙桂䡁䅑兡療䝁䄴督杁䝁䅍兙楂䝁䅷党杁䝁䄰睢歂䝁䅕兢杁䝁䅅杢歂䍁䅁杢求䡁䅑睤療䡁䅉睡灂䝁䄴睚杁䝁䅫杢浂䡁䅉兙穂䡁䅑杣ㅂ䝁䅍䅤ㅂ䡁䅉党獁䍁䅁䅒呂䕁䅷䅉桂䝁䅍睙求䡁䅍督杁䝁䄰兤獂䡁䅑兡睂䝁䅷党㑂䝁䅕杣癁䙁䅁睔佂䍁䅁睢睂䡁䅑兡橂䝁䅅䅢杁䝁䅷兡畂䝁䅕䅉あ䝁䅕杣瑂䝁䅫杢桂䡁䅑兡療䝁䄴䅉睂䡁䅉睢歂䡁䅕睙あ䡁䅍䅌杁䝁䅅杢歂䍁䅁睖灂䍁䄰杒灂䍁䅁兙橂䝁䅍党穂䡁䅍䅉睂䝁䄸兡畂䡁䅑䅉呂䝁䄸睑穂䍁䅷䅉桂䡁䅍䅉㍂䝁䅕䅢獂䍁䅁兙穂䍁䅁䅚灂䝁䅣兡あ䝁䅅䅢杁䡁䅍兤楂䡁䅍睙祂䝁䅫杙求䡁䅉䅉獂䝁䅫杢求䍁䅁䅋䕂䙁䅍䅔灁䍁䄸睙桂䝁䅉䅢求䍁䅷䅉睂䝁䅅督穂䝁䅫杤求䍁䅁睢睂䡁䅑兡橂䝁䅅䅢杁䝁䄴党あ䡁䅣睢祂䝁䅳兡畂䝁䅣䅉潁䙁䅁睔佂䍁䅫䅉湂䝁䅅䅤求䡁䅣兙㕂䡁䅍睏杁䝁䅅杢歂䍁䅁杚灂䝁䅉党祂䍁䅁睢睂䡁䅑兡橂䍁䅁睙療䝁䄰䅣療䝁䄴党畂䡁䅑督杁䝁䅅杢歂䍁䅁兢療䝁䅉兡獂䝁䅕䅉歂䝁䅕杤灂䝁䅍党杁䝁䅍睢畂䝁䄴党橂䡁䅑兡㉂䝁䅫䅤㕂䍁䅁督療䝁䅷兤あ䝁䅫睢畂䡁䅍杌杁䙁䅑䅡求䍁䅁睙療䝁䄰䅣桂䝁䄴入杁䝁䅅䅢穂䝁䄸䅉療䝁䅙杚求䡁䅉督杁䙁䅉杒杁䝁䅙杣療䝁䄴䅤杁䝁䅕杢歂䍁䅁兢療䝁䅑兤獂䝁䅕督杁䝁䅅杢歂䍁䅁杚灂䝁䅷䅤求䡁䅉督㝁䍁䅁睖灂䍁䄰杒灂䍁䅷䅉䍂䝁䅷兤求䡁䅑睢療䡁䅑䅡獁䍁䅁兙畂䝁䅑䅉湂䝁䅷睢楂䝁䅅䅢杁䡁䅁睢穂䝁䅫䅤灂䝁䄸杢灂䝁䄴睚杁䡁䅍入穂䡁䅑党瑂䍁䄸睚獂䝁䄸杙桂䝁䅷䅉畂䝁䅅杤灂䝁䅣兙あ䝁䅫睢畂䍁䅁督桂䡁䅑党獂䝁䅷兡あ䝁䅕䅉穂䡁䅫督あ䝁䅕兢杁䙁䅍睢䑂䡁䅍睏杁䝁䅍兤穂䡁䅑睢瑂䍁䅁䅤療䡁䅕睙潂䍁䅁睙療䝁䄴䅤祂䝁䄸䅢獂䝁䅕杣穂䑁䅳䅉灂䝁䄴䅚ㅂ䝁䅍䅤灂䡁䅙党杁䝁䅍䅡桂䡁䅉睚灂䝁䄴睚杁䝁䅅䅣睂䝁䅷兡橂䝁䅅䅤灂䝁䄸杢杁䡁䅍䅣求䝁䅍兡浂䝁䅫睙杁䝁䅫杢あ䝁䅕睚祂䝁䅅䅤求䝁䅑䅉橂䝁䅫杣橂䡁䅕兡あ䡁䅍睏杁䡁䅍党祂䝁䅫兙獂䍁䅁兙あ䡁䅑兙橂䝁䅧党歂䍁䅁督瑂䝁䅅䅢獂䍁䅁睙療䝁䄰䅣ㅂ䡁䅑党祂䍁䅁督㕂䡁䅍䅤求䝁䄰䅉灂䝁䄴䅤求䡁䅉杚桂䝁䅍党杁䝁䅅杢歂䍁䅁杣求䝁䅑兤畂䝁䅑兙畂䡁䅑䅉桂䡁䅉杣桂䡁䅫䅉療䝁䅙䅉灂䝁䄴䅚求䡁䅁党畂䝁䅑党畂䡁䅑䅉歂䝁䅫督牂䡁䅍䅉橂䝁䄸杢あ䡁䅉睢獂䝁䅷党祂䡁䅍䅉桂䝁䄴䅚杁䝁䅅䅚桂䡁䅁䅤求䡁䅉督獁䍁䅁䅣求䡁䅉兡睂䝁䅧党祂䝁䅅䅢杁䝁䅍睢瑂䡁䅁睢畂䝁䅕杢あ䍁䅁兡畂䡁䅑党祂䝁䅍睢畂䝁䄴党橂䡁䅑䅉求䡁䅧䅣祂䝁䅕督穂䍁䅁督㍂䝁䅫䅤橂䝁䅧党穂䍁䅷䅉浂䝁䅫杙求䡁䅉䅉橂䝁䅧兙畂䝁䄴党獂䍁䅁䅡療䡁䅍䅤杁䝁䅉兤穂䍁䅁兙歂䝁䅅䅣あ䝁䅕杣穂䍁䅷䅉祂䝁䅕兙歂䍁䅁睙潂䝁䅅杢畂䝁䅕䅢杁䝁䅉兙穂䝁䅕䅚杁䙁䅍睢䑂䡁䅍䅌杁䝁䅍兤穂䡁䅑睢瑂䍁䅁杚獂䝁䅅督潂䍁䅁睙療䝁䄴䅤祂䝁䄸䅢獂䝁䅕杣穂䍁䅷䅉桂䝁䄴䅚杁䡁䅁杣求䝁䅅兢睂䝁䅷兡浂䝁䅫党祂䡁䅍睏杁䝁䅅杢歂䍁䅁睢睂䡁䅑睢橂䝁䄸兤睂䝁䅷党祂䡁䅍䅌杁䝁䅫杢歂䡁䅕督あ䡁䅉兡桂䝁䅷䅉浂䝁䅫杙求䡁䅉䅉療䡁䅁䅤灂䝁䅍督獁䍁䅁兡畂䝁䅑兤穂䡁䅑杣灂䝁䅅䅢杁䝁䅅杢歂䍁䅁兢求䝁䅑兡橂䝁䅅䅢杁䡁䅍党畂䡁䅍睢祂䡁䅍䅌杁䝁䄰睢あ䝁䅫睢畂䍁䅁睙療䝁䄴䅤祂䝁䄸䅢杁䝁䅕杢橂䝁䄸䅚求䡁䅉督杁䝁䅅杢歂䍁䅁督ㅂ䝁䅉督㕂䡁䅍䅤求䝁䄰督獁䍁䅁䅢灂䝁䅣䅡あ䍁䅁党瑂䝁䅫䅤あ䝁䅫杢湂䍁䅁䅚灂䝁䄸䅚求䡁䅍䅌杁䝁䅕䅤潂䝁䅕杣畂䝁䅕䅤杁䙁䅁䅓婂䡁䅍䅌杁䡁䅍睤灂䡁䅑睙潂䍁䅁兓䑂䡁䅍䅌杁䝁䅅杢歂䍁䅁睙桂䝁䄰党祂䝁䅅䅉瑂䝁䅫睙祂䝁䄸睙療䝁䄴䅤祂䝁䄸䅢獂䝁䅕杣穂䍁䄴䅉䩂䡁䅑督杁䡁䅁杣療䝁䅑兤橂䡁䅑督杁䝁䅅杣求䍁䅁兤穂䝁䅕䅚杁䝁䅫杢杁䡁䅙兙祂䝁䅫睢ㅂ䡁䅍䅉桂䡁䅁䅣獂䝁䅫睙桂䡁䅑兡療䝁䄴督杁䝁䅫杢杁䝁䅕杢あ䝁䅕杣睂䡁䅉兡穂䝁䅕䅉桂䝁䄴䅚杁䝁䅑兙あ䝁䅅䅉橂䝁䅕杢あ䝁䅕杣杁䝁䄴党あ䡁䅣睢祂䝁䅳兡畂䝁䅣䅌杁䝁䅫杢橂䝁䅷兤歂䝁䅫杢湂䍁䅁兙祂䡁䅑兡浂䝁䅫睙灂䝁䅅䅢杁䝁䅫杢あ䝁䅕䅢獂䝁䅫睚求䝁䄴睙求䍁䅁杢求䡁䅑睤療䡁䅉睡灂䝁䄴睚杁䝁䅅杢歂䍁䅁睙療䝁䄴杢求䝁䅍䅤灂䡁䅙兡あ䡁䅫䅌杁䝁䅧睢瑂䝁䅕䅉橂䝁䄸杢畂䝁䅕睙あ䝁䅫杤灂䡁䅑入獁䍁䅁督求䡁䅑兌あ䝁䄸䅣杁䝁䅉睢㑂䝁䅕督獁䍁䅁杙祂䝁䄸兙歂䝁䅉兙畂䝁䅑䅉桂䝁䅍睙求䡁䅍督獁䍁䅁䅤求䝁䅷党橂䝁䄸兢瑂䡁䅕杢灂䝁䅍兙あ䝁䅫睢畂䍁䅁党硂䡁䅕兡睂䝁䄰党畂䡁䅑䅌杁䡁䅍兢桂䡁䅉䅤睂䝁䅧睢畂䝁䅕督杁䝁䅅杢歂䍁䅁杙桂䡁䅍党杁䡁䅍䅤桂䡁䅑兡療䝁䄴督獁䍁䅁䅚桂䡁䅑兙杁䝁䅍党畂䡁䅑党祂䍁䅁督求䡁䅉杤求䡁䅉督杁䝁䅅杢歂䍁䅁督あ䝁䄸杣桂䝁䅣党杁䡁䅍入穂䡁䅑党瑂䡁䅍䅌杁䝁䅙兙橂䡁䅑睢祂䡁䅫䅉桂䡁䅕䅤療䝁䄰兙あ䝁䅫睢畂䍁䅷䅉睂䝁䄸睤求䡁䅉䅉湂䝁䅕杢求䡁䅉兙あ䝁䅫睢畂䍁䅁兙畂䝁䅑䅉桂䝁䅷䅤求䡁䅉杢桂䡁䅑兡㉂䝁䅕䅉求䝁䄴党祂䝁䅣入杁䡁䅍入穂䡁䅑党瑂䡁䅍䅌杁䝁䅅杢歂䍁䅁党獂䝁䅕睙あ䡁䅉睢畂䝁䅫睙杁䝁䅑兡穂䡁䅁䅢桂䡁䅫督畁䍁䅁村祂䝁䄸兙歂䝁䅍睢瑂䍁䅁兓畂䝁䅍杌杁䡁䅣兙穂䍁䅁杚療䡁䅕杢歂䝁䅕䅚杁䝁䅫杢杁䑁䅅兏㉁䑁䅅䅉桂䝁䄴䅚杁䝁䅫督杁䝁䅧党桂䝁䅑兣ㅂ䝁䅅杣あ䝁䅕杣求䝁䅑䅉灂䝁䄴䅉兂䝁䅅䅢療䍁䅁兑獂䡁䅑睢獁䍁䅁睑桂䝁䅷兡浂䝁䄸杣畂䝁䅫兙畁䅁䅁副䅍䍁䅉䅁䍂䡁䅉睢桂䝁䅑䅢灂䝁䄴党杁䙁䅉党あ䝁䅅兡獂䅁䅁䄵䅙䭁偉䅁䍂䡁䅉睢桂䝁䅑杣灂䝁䅑睚求䍁䅁杒灂䝁䄴兙畂䝁䅍兡桂䝁䅷䅉呂䝁䄸䅢ㅂ䡁䅑兡療䝁䄴督獁䍁䅁兓畂䝁䅍杌杁䡁䅁杣療䡁䅙兡歂䝁䅕督杁䝁䅫杢㉂䝁䅕督あ䝁䄸杣杁䝁䅍睢瑂䝁䄰兤畂䝁䅫睙桂䡁䅑兡療䝁䄴督杁䝁䅅杢歂䍁䅁䅤求䝁䅍䅡畂䝁䄸䅢療䝁䅣入瑁䝁䅑杣灂䡁䅙党畂䍁䅁督療䝁䅷兤あ䝁䅫睢畂䡁䅍䅉浂䝁䄸杣杁䡁䅑䅡求䍁䅁杚灂䝁䄴兙畂䝁䅍兡桂䝁䅷䅉穂䝁䅕杣㉂䝁䅫睙求䡁䅍䅉灂䝁䄴䅚ㅂ䡁䅍䅤祂䡁䅫杌杁䙁䅑䅡求䍁䅁睙療䝁䄰䅣桂䝁䄴入婁䡉䅍䅉䩂䝁䄴杤求䡁䅍䅤療䡁䅉䅉䑂䝁䄸兢瑂䡁䅕杢灂䝁䅍兙あ䝁䅫睢畂䍁䅁睕療䝁䅷兤あ䝁䅫睢畂䡁䅍䅉穂䝁䅕睚瑂䝁䅕杢あ䍁䅁䅡桂䝁䄴䅚獂䝁䅕督杁䡁䅑䅡求䍁䅁䅣祂䝁䄸䅥㕂䍁䅁兢桂䡁䅑党祂䝁䅫兙獂䡁䅍䅉歂䝁䅫督あ䡁䅉兡楂䡁䅕䅤灂䝁䄸杢杁䝁䅅杢歂䍁䅁杤療䡁䅑兡畂䝁䅣䅉睂䡁䅉睢橂䝁䅕督穂䝁䅕督杁䝁䅙睢祂䍁䅁杙桂䝁䄴睡獁䍁䅁杙祂䝁䄸睡求䡁䅉兌歂䝁䅕兙獂䝁䅕杣獁䍁䅁睙療䡁䅉䅣療䡁䅉兙あ䝁䅕䅉灂䡁䅍督ㅂ䝁䅕杣獁䍁䅁兙畂䝁䅑䅉浂䡁䅕杢歂䍁䅁睙獂䝁䅫党畂䡁䅑督獁䍁䅁兙穂䍁䅁睤求䝁䅷䅢杁䝁䅅督杁䝁䅑兡穂䡁䅑杣灂䝁䅉兤あ䝁䅕督杁䡁䅉党湂䡁䅕䅢桂䡁䅑睢祂䡁䅫䅉祂䝁䅕䅣療䡁䅉䅤穂䍁䅷䅉睂䡁䅉睢穂䡁䅁党橂䡁䅑兤穂䝁䅕督獁䍁䅁睙獂䝁䅅督穂䍁䅁兙橂䡁䅑兡療䝁䄴䅌杁䝁䅅杢歂䍁䅁睙療䡁䅉䅣療䡁䅉兙あ䝁䅕䅉桂䝁䅍䅤灂䝁䄸杢癁䡁䅉党療䡁䅉睚桂䝁䄴兡㙂䝁䅅䅤灂䝁䄸杢杁䝁䅕杤求䝁䄴䅤杁䝁䅫杢浂䝁䄸杣瑂䝁䅅䅤灂䝁䄸杢獁䍁䅁兙穂䍁䅁睤求䝁䅷䅢杁䝁䅅督杁䡁䅑兙㑂䍁䅁杣求䡁䅁睢祂䡁䅑兡畂䝁䅣䅉穂䝁䄸䅢ㅂ䡁䅑兡療䝁䄴督畁䍁䅁䅖潂䝁䅕䅉穂䝁䅕睚瑂䝁䅕杢あ䍁䅁兙獂䡁䅍睢杁䝁䄸杚浂䝁䅕杣穂䍁䅁䅕祂䝁䄸䅥㕂䕁䅕䅚湂䝁䅕䅌杁䝁䅅杢杁䝁䅕䅢求䝁䅍䅤祂䝁䄸杢灂䝁䅍䅉睂䡁䅉睢㑂䡁䅫䅉歂䝁䅕䅢灂䡁䅙党祂䡁䅫䅉桂䝁䄴䅚杁䡁䅙睢あ䝁䅫杢湂䍁䅁督療䝁䅷兤あ䝁䅫睢畂䑁䅳䅉歂䝁䅅䅤桂䍁䄰䅚祂䝁䅫杤求䝁䄴䅉穂䝁䄸䅢ㅂ䡁䅑兡療䝁䄴督杁䝁䅅杢歂䍁䅁兙畂䍁䅁党畂䝁䅑兌あ䝁䄸兌求䝁䄴䅚杁䡁䅁䅢桂䡁䅑杚療䡁䅉兢杁䝁䅙睢祂䍁䅁睙療䝁䄴䅤求䝁䄴䅤杁䝁䄰兙畂䝁䅅睚求䝁䄰党畂䡁䅑䅌杁䝁䅍睢瑂䡁䅁睢穂䝁䅫䅤灂䝁䄸杢獁䍁䅁兙畂䝁䅑䅉療䝁䄰杢灂䍁䄰睙潂䝁䅅杢畂䝁䅕䅢杁䝁䅑兡穂䡁䅑杣灂䝁䅉兤あ䝁䅫睢畂䍁䅁睢浂䍁䅁杣求䝁䅣兤獂䝁䅅䅤療䡁䅉入獁䍁䅁兢桂䡁䅉睡求䡁䅑兡畂䝁䅣䅌杁䝁䅅杢歂䍁䅁䅤祂䝁䅅杢穂䝁䅅睙あ䝁䅫睢畂䝁䅅䅢杁䝁䅫杢浂䝁䄸杣瑂䝁䅅䅤灂䝁䄸杢獁䍁䅁兙穂䍁䅁睤求䝁䅷䅢杁䝁䅅督杁䝁䄰兤あ䡁䅕兙獂䍁䅁杚ㅂ䝁䄴䅚杁䡁䅑杣桂䝁䅑党杁䡁䅁杣療䝁䅍党穂䡁䅍兡畂䝁䅣䅉穂䝁䅕杣㉂䝁䅫睙求䡁䅍睏杁䡁䅍睢獂䡁䅕䅤灂䝁䄸杢穂䍁䅁杚療䡁䅉䅉睂䡁䅕杙獂䝁䅫睙杁䝁䅍睢祂䡁䅁睢祂䝁䅅䅤灂䝁䄸杢穂䍁䅁兙畂䝁䅑䅉瑂䡁䅕䅤ㅂ䝁䅅䅢杁䝁䅙兤畂䝁䅑督㝁䍁䅁䅚桂䡁䅑兙杁䝁䅅杢歂䍁䅁兙畂䝁䅅䅢㕂䡁䅑兡橂䡁䅍䅉穂䝁䄸䅢ㅂ䡁䅑兡療䝁䄴督㝁䍁䅁睕䙂䕁䅍䅉浂䝁䅫䅢灂䝁䄴睚杁䝁䅅杢歂䍁䅁睙桂䡁䅁兡あ䝁䅅䅢杁䝁䄰兙祂䝁䅳党あ䡁䅍䅉あ䡁䅉兙畂䡁䅍兙橂䡁䅑兡療䝁䄴䅉穂䝁䅕杣㉂䝁䅫睙求䡁䅍睏杁䡁䅉党湂䝁䅫督あ䡁䅉兙祂䍁䅷䅉穂䡁䅑睢橂䝁䅳䅉あ䡁䅉兙畂䡁䅍杚求䡁䅉䅌杁䝁䅅杢歂䍁䅁杣求䝁䅍睢祂䝁䅑兌牂䝁䅕党睂䝁䅫杢湂䍁䅁督求䡁䅉杤灂䝁䅍党穂䑁䅳䅉桂䝁䄴䅚杁䝁䄸兢畂䝁䅫兌橂䝁䅧兙畂䝁䄴党獂䍁䅁睙ㅂ䡁䅍䅤療䝁䄰党祂䍁䅁睙療䝁䄰兢ㅂ䝁䄴兡橂䝁䅅䅤灂䝁䄸杢穂䍁䅁督療䝁䅷兤あ䝁䅫睢畂䡁䅍䅌杁䝁䅅督杁䡁䅣党獂䝁䅷䅉桂䡁䅍䅉療䡁䅁党祂䝁䅅䅤求䡁䅍䅉䍂䡁䅉睢桂䝁䅑杣灂䝁䅑睚求䍁䅁睑療䝁䄰兢ㅂ䝁䄴兡橂䝁䅅䅤灂䝁䄸杢穂䍁䅁睑獂䝁䄸兤歂䍁䅁䅣獂䝁䅅䅤浂䝁䄸杣瑂䍁䅁䅤潂䝁䅅䅤杁䝁䅍杣求䝁䅅䅤求䡁䅍䅌杁䝁䅑党獂䝁䅫杤求䡁䅉督獁䍁䅁兙畂䝁䅑䅉瑂䝁䅅杢桂䝁䅣党穂䍁䅁睙療䝁䄰兢ㅂ䝁䄴兡橂䝁䅅䅤灂䝁䄸杢穂䍁䅁兙畂䝁䅑䅉橂䡁䅕督あ䝁䄸兢求䡁䅉䅉求䝁䄴睚桂䝁䅣党瑂䝁䅕杢あ䍁䅁兙橂䡁䅑兡㉂䝁䅫䅤灂䝁䅕督畁䍁䅁兓あ䡁䅍䅉䡂䝁䅷睢楂䝁䅅䅢杁䙁䅑党橂䝁䅧杢療䝁䅷睢湂䡁䅫䅉桂䝁䄴䅚杁䕁䄸䅣求䡁䅉兙あ䝁䅫睢畂䡁䅍䅉穂䝁䅕睚瑂䝁䅕杢あ䍁䅁䅣祂䝁䄸杤灂䝁䅑党穂䍁䅁督療䝁䅷兤あ䝁䅫睢畂䡁䅍䅉あ䝁䅧兙あ䍁䅁兙ㅂ䡁䅑睢瑂䝁䅅䅤求䍁䅁䅤潂䝁䅕䅉浂䡁䅉睢畂䡁䅑兌あ䝁䄸兌楂䝁䅅睙牂䍁䅁䅤祂䝁䅅杢穂䝁䅅睙あ䝁䅫睢畂䍁䅁䅢灂䝁䅙党橂䡁䅫睙獂䝁䅕䅉療䝁䅙䅉求䡁䅅兤灂䡁䅑入獁䍁䅁兢ㅂ䡁䅑兤桂䝁䅷䅉浂䡁䅕杢歂䍁䅷䅉浂䝁䅫䅥求䝁䅑䅉灂䝁䄴睙療䝁䄰党獁䍁䅁杚療䡁䅉党灂䝁䅣杢杁䝁䅕䅥橂䝁䅧兙畂䝁䅣党杁䝁䅅杢歂䍁䅁党㑂䝁䅍䅡桂䝁䄴睚求䍁䄰䅤祂䝁䅅䅚求䝁䅑䅉歂䝁䅕杣灂䡁䅙兙あ䝁䅫杤求䡁䅍䅌杁䝁䄸杣歂䝁䅕杣杁䝁䅍兙睂䡁䅑兤祂䝁䅕䅉桂䝁䄴䅚杁䝁䅕䅥求䝁䅍兤あ䝁䅫睢畂䍁䅷䅉あ䡁䅉兙歂䝁䅕䅉橂䝁䄸杢浂䝁䅫杣瑂䝁䅅䅤灂䝁䄸杢獁䍁䅁兢桂䡁䅉睚灂䝁䄴䅌杁䝁䅍兙穂䝁䅧䅉瑂䝁䅅杢桂䝁䅣党瑂䝁䅕杢あ䍁䅷䅉橂䝁䅷党桂䡁䅉兡畂䝁䅣䅉桂䝁䄴䅚杁䡁䅍党あ䡁䅑䅢求䝁䄰党畂䡁䅑䅌杁䡁䅉党浂䝁䅕杣求䝁䄴睙求䍁䅁䅚桂䡁䅑兙杁䝁䄰兙畂䝁䅅睚求䝁䄰党畂䡁䅑䅌杁䡁䅉党橂䝁䄸杢橂䝁䅫䅢灂䝁䅅䅤灂䝁䄸杢穂䍁䅷䅉穂䝁䅕睙ㅂ䡁䅉兡あ䝁䅫党穂䍁䅁杚灂䝁䄴兙畂䝁䅍兡畂䝁䅣䅉桂䝁䄴䅚杁䝁䅍睢獂䝁䅷兙あ䝁䅕杣桂䝁䅷䅉瑂䝁䅅杢桂䝁䅣党瑂䝁䅕杢あ䍁䅷䅉桂䡁䅍督求䡁䅑䅉穂䝁䅕杣㉂䝁䅫睙灂䝁䄴睚獁䍁䅁睙療䝁䄰䅣獂䝁䅫兙畂䝁䅍党杁䝁䅅杢歂䍁䅁杣求䝁䅣兤獂䝁䅅䅤療䡁䅉入杁䡁䅉党睂䝁䄸杣あ䝁䅫杢湂䍁䅷䅉睂䝁䄸杣あ䝁䅙睢獂䝁䅫睢杁䝁䅅睙橂䝁䄸兤畂䡁䅑兡畂䝁䅣䅌杁䝁䅅杢歂䍁䅁睙ㅂ䡁䅍䅤療䝁䅑入瑁䡁䅉党獂䝁䅅䅤求䝁䅑䅉穂䝁䅕杣㉂䝁䅫睙求䡁䅍杌杁䙁䅑䅡灂䡁䅍䅉穂䝁䅕睚瑂䝁䅕杢あ䍁䅁兙獂䡁䅍睢杁䝁䄸杚浂䝁䅕杣穂䍁䅁杙ㅂ䡁䅍兡畂䝁䅕督穂䍁䅁䅣祂䝁䄸睙求䡁䅍督杁䝁䄸兤あ䡁䅍睢ㅂ䡁䅉睙灂䝁䄴睚杁䡁䅍党祂䡁䅙兡橂䝁䅕督㝁䍁䅁䅤求䝁䅍䅡畂䝁䄸䅢療䝁䅣入杁䡁䅍睢獂䡁䅕䅤灂䝁䄸杢穂䍁䅷䅉穂䡁䅕睙潂䍁䅁䅣療䡁䅉䅤浂䝁䄸䅢灂䝁䄸䅉瑂䝁䅅杢桂䝁䅣党瑂䝁䅕杢あ䍁䅷䅉橂䝁䄸兢睂䝁䅷兡桂䝁䄴睙求䍁䅷䅉浂䝁䅕党杁䝁䅉兡獂䝁䅷兡畂䝁䅣䅌杁䝁䅅杢歂䍁䅁睢睂䝁䅕杣桂䡁䅑兡療䝁䄴兙獂䍁䅁督ㅂ䡁䅁䅣療䡁䅉䅤杁䡁䅍睢獂䡁䅕䅤灂䝁䄸杢穂䑁䅳䅉桂䝁䄴䅚杁䝁䅍兙睂䝁䅫䅤桂䝁䅷䅉瑂䝁䅅杣牂䝁䅕䅤杁䝁䅅杢歂䍁䅁睤求䝁䅅䅢あ䝁䅧䅉桂䝁䄴䅚杁䝁䅫杢㉂䝁䅕督あ䝁䄰党畂䡁䅑䅉瑂䝁䅅杢桂䝁䅣党瑂䝁䅕杢あ䍁䅁督療䝁䅷兤あ䝁䅫睢畂䡁䅍杌杁䙁䅑䅡求䍁䅁睙療䝁䄰䅣桂䝁䄴入杁䡁䅣兙穂䍁䅁杚療䡁䅕杢歂䝁䅕䅚杁䝁䅫杢杁䑁䅅兏㉁䑁䅉䅉桂䝁䄴䅚杁䝁䅫督杁䝁䅧党桂䝁䅑兣ㅂ䝁䅅杣あ䝁䅕杣求䝁䅑䅉灂䝁䄴䅉䵂䝁䅅睡求䍁䅁睕ㅂ䝁䅍睙求䡁䅍督獁䍁䅁杔求䡁䅣䅉婂䝁䄸杣牂䍁䄴䅁睁兆䅁杂䅧䕁䅉杣療䝁䄸睡獂䝁䅫杢求䍁䅁村桂䝁䄴睙療䡁䅉䅣獁䍁䅁兓畂䝁䅍杌杁䝁䄸䅣求䡁䅉兙あ䝁䅕督杁䝁䅅督杁䝁䅅䅉楂䝁䅅杢牂䍁䅁䅡療䝁䅷䅚灂䝁䄴睚杁䝁䅍睢瑂䡁䅁兙畂䡁䅫䅉浂䝁䄸杣杁䡁䅑䅡求䍁䅁村祂䝁䄸睢牂䝁䅷兡畂䝁䅕䅉䍂䝁䅅杢牂䍁䅁䅤潂䝁䅅䅤杁䡁䅁杣療䡁䅙兡歂䝁䅕䅉橂䝁䄸兢瑂䝁䅕杣橂䝁䅫兙獂䍁䅷䅉楂䡁䅕督灂䝁䄴党穂䡁䅍䅌杁䝁䅅杢歂䍁䅁杣求䡁䅑兙灂䝁䅷䅉楂䝁䅅杢牂䝁䅫杢湂䍁䅁督求䡁䅉杤灂䝁䅍党穂䍁䅁䅤療䍁䅁睙療䡁䅉䅣療䡁䅉兙あ䝁䅕䅌杁䝁䄰兤畂䝁䅫睙灂䡁䅁兙獂䍁䅷䅉桂䝁䄴䅚杁䡁䅉党あ䝁䅅兡獂䍁䅁睙ㅂ䡁䅍䅤療䝁䄰党祂䡁䅍䅉灂䝁䄴䅉あ䝁䅧党杁䙁䅕杢灂䡁䅑党歂䍁䅁睕あ䝁䅅䅤求䡁䅍杌杁䕁䅫䅤穂䍁䅁䅚求䡁䅁睢穂䝁䅫䅤杁䡁䅁杣療䝁䅑兤橂䡁䅑督杁䝁䅫杢橂䝁䅷兤歂䝁䅕䅉歂䝁䅕兢桂䝁䄴䅚杁䝁䅍䅡求䝁䅍睡灂䝁䄴睚獁䍁䅁杔偂䙁䅣䅌杁䝁䄰睢畂䝁䅕入杁䝁䄰兙祂䝁䅳党あ䍁䅷䅉桂䝁䄴䅚杁䡁䅍兙㉂䝁䅫杢湂䡁䅍䅉桂䝁䅍睙療䡁䅕杢あ䡁䅍杌杁䙁䅑䅡求䍁䅁睙療䝁䄰䅣桂䝁䄴入婁䡉䅍䅉獂䝁䄸兙畂䍁䅁䅣療䡁䅉䅤浂䝁䄸䅢灂䝁䄸䅉睂䡁䅉兡瑂䝁䅅杣灂䝁䅷入杁䝁䅍睢瑂䡁䅁杣灂䡁䅍党穂䍁䅁杚灂䡁䅉督あ䍁䅁兢療䡁䅉䅤湂䝁䅅睚求䍁䅁䅢療䝁䅅杢穂䍁䅁督求䝁䅍兤祂䝁䅕䅚杁䝁䅉入杁䝁䅍睢瑂䝁䄰党祂䝁䅍兡桂䝁䅷䅌杁䝁䄰兤獂䡁䅑兡瑁䝁䅙兙瑂䝁䅫䅢㕂䍁䅷䅉桂䝁䄴䅚杁䡁䅉党穂䝁䅫䅚求䝁䄴䅤灂䝁䅅䅢杁䡁䅉党桂䝁䅷䅉求䡁䅍䅤桂䡁䅑党杁䡁䅁杣療䡁䅁党祂䡁䅑兡求䡁䅍睏杁䝁䅷睢桂䝁䄴督杁䡁䅑睢杁䝁䅉兤穂䝁䅫杢求䡁䅍督杁䝁䅕杢あ䝁䅫䅤灂䝁䅕督杁䝁䅍睢瑂䡁䅁杣灂䡁䅍兡畂䝁䅣䅉橂䝁䄸兢瑂䝁䅕杣橂䝁䅫兙獂䍁䅁䅢灂䝁䄴党穂䍁䅁睢浂䍁䅁睙祂䝁䅕䅚灂䡁䅑睏杁䝁䅷睢桂䝁䄴督杁䡁䅑睢杁䝁䅍睢畂䝁䅑睢瑂䝁䅫杢灂䡁䅕兢杁䝁䅅督穂䝁䄸睙灂䝁䅅䅤灂䝁䄸杢穂䑁䅳䅉獂䝁䄸兙畂䡁䅍䅉桂䝁䄴䅚杁䝁䅷党桂䡁䅍党穂䍁䅁兤穂䝁䅕䅚杁䡁䅑睢杁䝁䅙兡畂䝁䅅杢橂䝁䅕䅉求䡁䅅兤灂䡁䅁兢求䝁䄴䅤杁䝁䅙睢祂䍁䅁督瑂䝁䅅䅢獂䍁䅁杙ㅂ䡁䅍兡畂䝁䅕督穂䝁䅕督㝁䍁䅁杚灂䝁䄴兙畂䝁䅍兡畂䝁䅣䅉浂䝁䄸杣杁䝁䅍睢畂䡁䅍䅤祂䡁䅕睙あ䝁䅫睢畂䍁䅁兙畂䝁䅑䅉歂䝁䅕杤求䝁䅷睢睂䝁䄰党畂䡁䅑䅉睂䡁䅉睢煂䝁䅕睙あ䡁䅍睏杁䝁䅅杢歂䍁䅁䅡療䝁䄰党杁䝁䅕兣ㅂ䝁䅫䅤㕂䍁䅁兙畂䝁䅑䅉療䡁䅑䅡求䡁䅉䅉橂䝁䄸杢穂䡁䅕兢求䡁䅉䅉獂䝁䄸兙畂䡁䅍杌杁䕁䅫䅤杁䡁䅁杣療䡁䅙兡歂䝁䅕督杁䝁䅍杣求䝁䅑兡あ䍁䅷䅉あ䝁䅕杣瑂䍁䅁䅢療䝁䅅杢穂䍁䅷䅉獂䝁䅕䅤あ䝁䅕杣穂䍁䅁睢浂䍁䅁睙祂䝁䅕䅚灂䡁䅑䅌杁䝁䅙睢祂䝁䅕兡湂䝁䄴䅉求䡁䅧睙潂䝁䅅杢湂䝁䅕䅌杁䝁䅍兙穂䝁䅧䅉瑂䝁䅅杢桂䝁䅣党瑂䝁䅕杢あ䍁䅷䅉橂䝁䄸杢穂䡁䅕兢求䡁䅉䅉桂䝁䄴䅚杁䡁䅉党穂䝁䅫䅚求䝁䄴䅤灂䝁䅅䅢杁䝁䅷睢桂䝁䄴督獁䍁䅁睤求䝁䅅䅢あ䝁䅧䅉桂䝁䄴䅚杁䝁䅫杢㉂䝁䅕督あ䝁䄰党畂䡁䅑䅉桂䝁䅑杤灂䡁䅍睢祂䡁䅫䅌杁䝁䅅杢歂䍁䅁睢畂䝁䅷兡畂䝁䅕䅉桂䝁䄴䅚杁䝁䄰睢楂䝁䅫䅢求䍁䅁杙桂䝁䄴睡灂䝁䄴睚杁䡁䅍党祂䡁䅙兡橂䝁䅕督獁䍁䅁兙穂䍁䅁睤求䝁䅷䅢杁䝁䅅督杁䝁䅫杢㉂䝁䅕督あ䡁䅍䅉灂䝁䄴䅉歂䝁䅕杙あ䍁䅁兙畂䝁䅑䅉求䡁䅅兤灂䡁䅑入杁䡁䅍党橂䡁䅕杣灂䡁䅑兡求䡁䅍杌杁䙁䅑䅡求䍁䅁睙療䝁䄰䅣桂䝁䄴入杁䡁䅣兙穂䍁䅁杚療䡁䅕杢歂䝁䅕䅚杁䝁䅫杢杁䑁䅅䅏㍁䑁䅅䅉桂䝁䄴䅚杁䝁䅫督杁䝁䅧党桂䝁䅑兣ㅂ䝁䅅杣あ䝁䅕杣求䝁䅑䅉灂䝁䄴䅉䍂䝁䄸督あ䝁䄸杢獁䍁䅁兔桂䡁䅍督桂䝁䅍䅡ㅂ䡁䅍党あ䡁䅑督畁䅁䅁前䅕䙁䴴䅁䍂䡁䅉睢㍂䝁䄴䅉流䍁䅁村祂䝁䄸睤畂䍁䅷䅉䩂䝁䄴睙畁䍁䅁兢桂䡁䅉睡求䡁䅑督杁䝁䅅杢歂䍁䅁督求䝁䅷䅢穂䍁䅁兡畂䡁䅍兤祂䝁䅅杢橂䝁䅕䅉睂䡁䅉睢歂䡁䅕睙あ䡁䅍䅉桂䝁䄴䅚杁䡁䅍党祂䡁䅙兡橂䝁䅕督杁䝁䅫杢杁䡁䅑䅡求䍁䅁兖畂䝁䅫䅤求䝁䅑䅉呂䡁䅑兙あ䝁䅕督獁䍁䅁睑桂䝁䄴兙歂䝁䅅䅌杁䕁䅫杣求䝁䅷兙畂䝁䅑䅌杁䡁䅑䅡求䍁䅁兖畂䝁䅫䅤求䝁䅑䅉䱂䝁䅫杢湂䝁䅑睢瑂䍁䅷䅉桂䝁䄴䅚杁䝁䅫杢あ䝁䅕杣畂䝁䅅䅤灂䝁䄸杢桂䝁䅷䅢㕂䍁䄴䅉䩂䡁䅑䅉療䡁䅁党祂䝁䅅䅤求䡁䅍䅉あ䝁䅧杣療䡁䅕睚潂䍁䅁杚療䡁䅕杣杁䡁䅍党湂䝁䄰党畂䡁䅑督㙁䍁䅁杕求䡁䅑兙灂䝁䅷䅌杁䙁䅁杣療䝁䅣杣桂䝁䄰督獁䍁䅁睖潂䝁䄸䅢求䡁䅍兙獂䝁䅕䅉䍂䡁䅉睢牂䝁䅕杣桂䝁䅣党獁䍁䅁兙畂䝁䅑䅉呂䝁䅕杣㉂䝁䅫睙求䡁䅍杌杁䙁䅑䅡求䍁䅁杕求䡁䅑兙灂䝁䅷䅉穂䝁䅕睚瑂䝁䅕杢あ䍁䅁䅣祂䝁䄸杤灂䝁䅑党穂䍁䅁䅣祂䝁䄸䅣求䡁䅉䅤㕂䍁䅁兙畂䝁䅑䅉橂䝁䅅督ㅂ䝁䅅䅢あ䡁䅫䅌杁䝁䅕兢睂䝁䅷睢㕂䝁䅕党杁䝁䅉党畂䝁䅕杚灂䡁䅑督杁䝁䅫杢穂䡁䅕杣桂䝁䄴睙求䍁䅁䅣祂䝁䄸䅚ㅂ䝁䅍䅤穂䍁䅷䅉睂䝁䅕杣穂䝁䄸杢桂䝁䅷䅉灂䝁䄴督ㅂ䡁䅉兙畂䝁䅍党杁䡁䅁杣療䝁䅑兤橂䡁䅑督獁䍁䅁督睂䝁䅕睙灂䝁䅅䅢あ䝁䅫党穂䍁䅁兡畂䡁䅍兤祂䝁䅅杢橂䝁䅕䅉睂䡁䅉睢歂䡁䅕睙あ䡁䅍䅌杁䡁䅉兡穂䝁䅳䅉瑂䝁䅅杢桂䝁䅣党瑂䝁䅕杢あ䍁䅁督あ䡁䅉兙あ䝁䅕睚灂䝁䅕督獁䍁䅁䅢療䡁䅍督杁䝁䅍睢畂䡁䅑杣療䝁䅷䅉穂䡁䅕杣㉂䝁䅕入杁䝁䅅杢歂䍁䅁兙畂䝁䅅䅢㕂䡁䅍兡穂䍁䅷䅉橂䝁䄸杢穂䡁䅕䅢あ䝁䅅杢橂䡁䅫䅌杁䝁䅅杢歂䍁䅁睙獂䝁䅅兡瑂䡁䅍䅉睂䡁䅉睢橂䝁䅕督穂䝁䅫杢湂䍁䅁督求䡁䅉杤灂䝁䅍党穂䍁䄴䅉䩂䡁䅑䅉穂䝁䅕杣㉂䝁䅕督杁䝁䅍睢瑂䝁䄰党祂䝁䅍兡桂䝁䅷䅌杁䡁䅁兤楂䝁䅷兡橂䍁䅁兙畂䝁䅑䅉硂䡁䅕兙穂䝁䅫兌睂䡁䅕杙獂䝁䅫睙杁䝁䅕杢あ䝁䅫䅤灂䝁䅕督獁䍁䅁䅣祂䝁䄸杚求䡁䅍督灂䝁䄸杢桂䝁䅷䅌杁䝁䅅杢歂䍁䅁兡畂䝁䅑兡㉂䝁䅫䅚ㅂ䝁䅅䅢杁䝁䅍兤穂䡁䅑睢瑂䝁䅕杣穂䍁䄴䅉啂䝁䅧党杁䙁䅁杣療䝁䅣杣桂䝁䄰督杁䡁䅍党湂䝁䄰党畂䡁䅑䅉療䝁䅙杚求䡁䅉督杁䡁䅁杣療䝁䅙党穂䡁䅍兡療䝁䄴兙獂䍁䅁䅢灂䝁䅅杙灂䝁䅷兡あ䡁䅫䅉桂䝁䄴䅚杁䡁䅉党獂䝁䅅䅤求䝁䅑䅉睂䝁䅅睙牂䝁䅅睚求䍁䅁兡畂䡁䅍兤祂䝁䅅杢橂䝁䅕䅉睂䡁䅉睢歂䡁䅕睙あ䡁䅍䅉浂䝁䄸杣杁䝁䅑党畂䡁䅑兡穂䡁䅑杣㕂䍁䅷䅉獂䝁䅕睚桂䝁䅷䅌杁䝁䅕入求䝁䅍兙祂䝁䅕䅌杁䝁䅫杢穂䡁䅕杣桂䝁䄴睙求䍁䅷䅉浂䝁䅫杢桂䝁䄴睙灂䝁䅅䅢獁䍁䅁䅣潂䡁䅫督灂䝁䅍兡桂䝁䄴督獁䍁䅁杣求䝁䅅䅢杁䝁䅕督あ䝁䅅䅤求䍁䅁䅤灂䡁䅑䅢求䍁䅁䅣祂䝁䄸杚求䡁䅍督灂䝁䄸杢桂䝁䅷督獁䍁䅁兙穂䍁䅁睤求䝁䅷䅢杁䝁䅅督杁䡁䅍兤睂䡁䅁䅢求䝁䄰党畂䡁䅑兙祂䡁䅫䅉灂䝁䄴督ㅂ䡁䅉兙畂䝁䅍党杁䡁䅁杣療䝁䅑兤橂䡁䅑督杁䡁䅉党獂䝁䅅䅤求䝁䅑䅉あ䝁䄸䅉㍂䝁䅕䅚歂䝁䅫杢湂䡁䅍䅌杁䝁䅕杤求䝁䄴䅤穂䍁䅷䅉瑂䝁䅕䅚灂䝁䅍兙獂䍁䅁杚桂䝁䅍兡獂䝁䅫䅤灂䝁䅕督獁䍁䅁兙畂䝁䅑䅉橂䡁䅫杙求䡁䅉䅉獂䝁䅫兙楂䝁䅫䅢灂䡁䅑兡求䡁䅍杌杁䙁䅑䅡灂䡁䅍䅉穂䝁䅕睚瑂䝁䅕杢あ䍁䅁兙獂䡁䅍睢杁䡁䅁杣療䡁䅙兡歂䝁䅕督杁䡁䅁兤楂䝁䅷兡橂䍁䅁党畂䡁䅑兡あ䡁䅫兌祂䝁䅕䅢桂䡁䅑党歂䍁䅁兙畂䝁䅑䅉穂䡁䅁党橂䝁䅫兙獂䡁䅑入杁䡁䅁杣療䝁䅣杣桂䝁䄰督杁䡁䅑䅡祂䝁䄸兤湂䝁䅧䅉桂䍁䅁杢求䡁䅑睤療䡁䅉睡杁䝁䄸杚杁䝁䅫杢歂䝁䅕䅣求䝁䄴䅚求䝁䄴䅤杁䝁䅅睚求䝁䄴䅤穂䑁䅳䅉桂䝁䄴䅚杁䡁䅁杣療䝁䅣杣桂䝁䄰䅉瑂䝁䅅杢桂䝁䅣党瑂䝁䅕杢あ䍁䅁督求䡁䅉杤灂䝁䅍党穂䍁䅁杚療䡁䅉䅉灂䝁䄴督ㅂ䡁䅉兙畂䝁䅍党杁䝁䅍兙祂䡁䅉兡求䡁䅉䅉睂䝁䅅杣あ䝁䄴党祂䡁䅍杌杁䙁䅑䅡求䍁䅁睖潂䝁䄸䅢求䡁䅍兙獂䝁䅕䅉䍂䡁䅉睢牂䝁䅕杣桂䝁䅣党杁䡁䅍党湂䝁䄰党畂䡁䅑䅉瑂䝁䅅杣牂䝁䅕䅤穂䍁䅁兙畂䝁䅑䅉穂䝁䅕䅢獂䡁䅍䅉求䡁䅧睙求䡁䅍督杁䝁䅅杢歂䍁䅁督ㅂ䡁䅉䅣獂䡁䅕督杁䝁䅍睢瑂䝁䄰党祂䝁䅍兡桂䝁䅷䅉桂䝁䄴䅚杁䡁䅁党祂䡁䅍睢畂䝁䅅䅢杁䝁䅷兡畂䝁䅕督杁䝁䅫杢穂䡁䅕杣桂䝁䄴睙求䍁䅁䅤潂䡁䅉睢ㅂ䝁䅣䅡杁䝁䅫杢歂䝁䅕䅣求䝁䄴䅚求䝁䄴䅤杁䝁䅅睚求䝁䄴䅤穂䍁䅁兙畂䝁䅑䅉楂䡁䅉睢牂䝁䅕杣穂䍁䄴䅉啂䝁䅧党杁䙁䅍党祂䡁䅙兡橂䝁䅕督杁䡁䅍党湂䝁䄰党畂䡁䅑䅉療䝁䅙杚求䡁䅉督杁䡁䅑䅡灂䡁䅉䅚瑁䡁䅁兙祂䡁䅑入杁䝁䅍䅢桂䝁䅫兢穂䍁䅁兙歂䝁䄰兡畂䝁䅫督あ䡁䅉兙あ䝁䅫睢畂䍁䅁兙畂䝁䅑䅉瑂䝁䅕䅚灂䝁䅍兙獂䍁䅁兤あ䝁䅫䅢灂䡁䅯兙あ䝁䅫睢畂䍁䅁兢桂䝁䄴兙湂䝁䅕兢求䝁䄴䅤杁䡁䅍党祂䡁䅙兡橂䝁䅕督杁䝁䅫杢杁䡁䅑䅡求䍁䅁睤療䡁䅉睡求䡁䅉督婁䍉䅁睙療䝁䄰䅣求䝁䄴督桂䡁䅑兡療䝁䄴䅉桂䝁䄴䅚杁䝁䅅䅢獂䍁䄰䅢灂䝁䄴党穂䍁䅁䅢灂䝁䅅杙灂䝁䅷兡あ䡁䅫䅉桂䡁䅉党畂䝁䅅督獁䍁䅁兔求䝁䅑兡橂䝁䅅杣求䍁䅁睕求䡁䅑兌桂䡁䅍兡歂䝁䅕䅌杁䙁䅍睢橂䝁䅫兙獂䍁䅁睕求䝁䅍兤祂䝁䅫䅤㕂䍁䅁䅚灂䡁䅍兙楂䝁䅫䅢灂䡁䅑入獁䍁䅁兔求䝁䅑兡橂䝁䅅杣求䍁䅁杙求䝁䄴党浂䝁䅫䅤穂䍁䅁兙歂䡁䅙睢橂䝁䅅睙㕂䍁䅷䅉桂䝁䄴䅚杁䝁䅍䅢桂䝁䅫兢穂䍁䅁兙歂䝁䅯兤穂䡁䅑兡畂䝁䅣䅉穂䝁䅕杣㉂䝁䅫睙求䡁䅍杌杁䕁䅉杣療䡁䅣杢杁䍁䅙䅉䍂䡁䅉睢㍂䝁䄴䅌杁䕁䅫杢橂䍁䄴䅉㍂䝁䅅督杁䝁䅙睢ㅂ䝁䄴䅚求䝁䅑䅉灂䝁䄴䅉硁䑁䅫睍㕁䍁䅁兙畂䝁䅑䅉灂䡁䅍䅉潂䝁䅕兙歂䡁䅅兤桂䡁䅉䅤求䡁䅉党歂䍁䅁兡畂䍁䅁䅒桂䡁䅫䅤療䝁䄴兙杁䕁䅉党桂䝁䅍䅡獁䍁䅁杒獂䝁䄸杣灂䝁䅑兙畁䅁䅁䉎䅕佁䥧䅁䍂䡁䅉睢㍂䝁䄴兌䝂䝁䄸杣瑂䝁䅅杢杁䕁䅍睢祂䡁䅁睢祂䝁䅅䅤灂䝁䄸杢獁䍁䅁䅤療䝁䅣党あ䝁䅧党祂䍁䅁睤灂䡁䅑䅡杁䝁䅫䅤穂䍁䅁督ㅂ䝁䅉督灂䝁䅑兡桂䡁䅉兡求䡁䅍䅌杁䝁䄰兙畂䡁䅕杚桂䝁䅍䅤ㅂ䡁䅉党穂䍁䅷䅉歂䝁䅫督あ䝁䅫䅢獂䡁䅍䅌杁䝁䅉睢あ䡁䅑䅢求䡁䅍䅌杁䝁䅫兢睂䝁䄸杣あ䡁䅍䅌杁䝁䅕䅥睂䝁䄸杣あ䡁䅍䅌杁䝁䄰兙祂䝁䅳党あ䡁䅍䅌杁䝁䅅杢歂䍁䅁督求䝁䅷䅢穂䍁䅁杤桂䡁䅉兡療䡁䅕督杁䝁䅅䅢橂䝁䄸䅡療䝁䅷兡橂䍁䅁杙求䡁䅙党祂䝁䅅睚求䡁䅍杌杁䕁䅫䅤杁䡁䅁杣療䡁䅙兡歂䝁䅕督杁䡁䅣兡畂䝁䅕督獁䍁䅁睤潂䝁䅫督牂䝁䅕入杁䡁䅍䅣灂䡁䅉兡あ䡁䅍䅌杁䡁䅣䅡灂䡁䅍睡求䡁䅫兌楂䝁䅅督求䝁䅑䅉浂䝁䅷兙㉂䝁䄸杣求䝁䅑䅉獂䝁䅫兣ㅂ䝁䅕兤祂䡁䅍䅌杁䡁䅉党桂䝁䅑入瑁䡁䅑睢瑁䝁䅑杣灂䝁䄴睡杁䝁䅍睢橂䝁䅳䅤桂䝁䅫䅢穂䍁䅷䅉祂䝁䅕兙歂䡁䅫兌あ䝁䄸兌睂䝁䄸兤祂䍁䅁䅣祂䝁䄸䅚ㅂ䝁䅍䅤穂䍁䅷䅉㉂䝁䄸䅚牂䝁䅅督獁䍁䅁䅤求䡁䅅兤灂䝁䅷兙穂䍁䅷䅉湂䝁䅫杢獁䍁䅁杙祂䝁䅅杢歂䡁䅫䅌杁䡁䅉兤瑂䍁䅷䅉楂䝁䄸兤祂䝁䅉睢畂䡁䅍䅌杁䝁䅅杢歂䍁䅁䅢灂䡁䅅兤求䡁䅕杣穂䍁䄴䅉啂䝁䅧党杁䝁䅍睢瑂䡁䅁兙畂䡁䅫䅉療䝁䅙杚求䡁䅉督杁䝁䅫䅤穂䍁䅁䅣祂䝁䄸䅚ㅂ䝁䅍䅤穂䍁䅁䅣祂䝁䅫兢桂䡁䅉兡獂䡁䅫䅉ㅂ䝁䄴䅚求䡁䅉䅉あ䝁䅧党杁䕁䅯兙橂䝁䅳䅉䕂䝁䅅杢灂䝁䅕䅢湁䡁䅍䅌杁䙁䅣睢療䝁䅑杚療䡁䅉䅚杁䙁䅉党穂䝁䅕杣㉂䝁䅕䅌杁䕁䄸䅢歂䍁䅁杒療䡁䅉党穂䡁䅑党祂䍁䅷䅉䑂䝁䄸睢睂䝁䅕杣穂䉁杫䅉䑂䡁䅉兙浂䡁䅑䅌杁䕁䅣党畂䡁䅑䅢求䝁䄰兙畂䍁䅁杓桂䝁䅍睡獁䍁䅁䅓求䡁䅉杣桂䝁䅑兤祂䝁䅅䅌杁䝁䅕䅢杁䕁䅯兡瑂䝁䅅䅚療䡁䅉䅌杁䕁䅳睢祂䝁䅉党獂䍁䅷䅉呂䝁䄸杢療䝁䄰兙瑁䕁䅍兤あ䡁䅉党祂䍁䅷䅉䝂䝁䅫杢獂䝁䅅杢歂䝁䅫兙獁䍁䅁睑潂䝁䅅兢楂䝁䄸杣歂䍁䅷䅉䡂䝁䅫杢杁䕁䄰兙祂䝁䅕䅌杁䕁䅑兡睂䝁䅷睢瑂佁䅅䅤灂䝁䅍睢獁䍁䅁杒療䡁䅉䅚穂䍁䅁睒灂䝁䄴䅌杁䙁䅑䅡求䍁䅁睒獂䝁䅕杢歂䡁䅉睢畂䝁䅅睙潂䍁䅷䅉䍂䝁䅕杢祂䝁䅫兙橂䝁䅧䅌杁䕁䅣䅢求䝁䄴睚獂䝁䅅督穂䝁䅅兤湂䝁䅧䅌杁䝁䅅杢歂䍁䅁睕獂䝁䅅杢求䍁䅁杙祂䝁䅅杢歂䡁䅍杌杁䕁䅫䅤杁䝁䅫督杁䝁䅅䅢穂䝁䄸䅉灂䝁䄴杤療䝁䅷杤求䝁䅑䅉灂䝁䄴䅉あ䝁䅧党杁䡁䅍兙獂䝁䅕䅉療䝁䅙䅉ㅂ䡁䅍党歂䍁䅁杙桂䡁䅉杣求䝁䅷督獁䍁䅁兙畂䝁䅑䅉楂䡁䅕䅢牂䍁䅁睤潂䝁䅫督牂䝁䅕入杁䝁䅅杢歂䍁䅁睤灂䝁䄴党㝁䍁䅁兙畂䝁䅑䅉睂䡁䅉睢㉂䝁䅫督灂䝁䄸杢杁䝁䄸杚杁䝁䅍睢畂䡁䅑杣桂䝁䅍䅤杁䝁䅉睢あ䡁䅑䅢灂䝁䄴睚杁䡁䅍党祂䡁䅙兡橂䝁䅕督畁䍁䅁䅖潂䝁䅕䅉橂䝁䄸兢睂䝁䅅杢㕂䍁䅁督求䡁䅉杤求䡁䅍䅉祂䝁䅕䅤桂䝁䅫䅢杁䝁䅍兤穂䡁䅑睢瑂䝁䅕杣穂䍁䅁兙畂䝁䅑䅉橂䝁䄸杢穂䡁䅕兢求䡁䅉督杁䡁䅑䅡祂䝁䄸兤湂䝁䅧䅉歂䝁䅫督あ䡁䅉兡楂䡁䅕䅤療䡁䅉督杁䝁䄸杣杁䡁䅍䅤桂䡁䅑党杁䝁䅣睢㉂䝁䅕杣畂䝁䄰党畂䡁䅑督㝁䍁䅁兙畂䝁䅑䅉祂䝁䅕䅤桂䝁䅫䅢求䡁䅉督獁䍁䅁睤潂䝁䄸䅢求䡁䅍兙獂䝁䅕杣穂䍁䅷䅉桂䝁䄴䅚杁䡁䅁杣療䡁䅙兡畂䝁䅍兡桂䝁䅷䅉湂䝁䄸杤求䡁䅉杢瑂䝁䅕杢あ䡁䅍䅉歂䝁䅫杣求䝁䅍䅤獂䡁䅫杌杁䕁䅫䅤杁䝁䅧兙穂䍁䅁睢睂䝁䅕杣桂䡁䅑兡療䝁䄴督杁䝁䅫杢杁䡁䅑䅡求䍁䅁兖畂䝁䅫䅤求䝁䅑䅉呂䡁䅑兙あ䝁䅕督獁䍁䅁睒求䡁䅉兢桂䝁䄴入獁䍁䅁兑ㅂ䡁䅍䅤祂䝁䅅䅢灂䝁䅅䅌杁䡁䅑䅡求䍁䅁兖畂䝁䅫䅤求䝁䅑䅉䱂䝁䅫杢湂䝁䅑睢瑂䍁䅷䅉呂䡁䅁兙灂䝁䄴䅌杁䕁䅍兙畂䝁䅅䅚桂䍁䅷䅉䝂䡁䅉兙畂䝁䅍党獁䍁䅁兔求䡁䅧兡橂䝁䄸䅌杁䙁䅁睢獂䝁䅅杢歂䍁䅷䅉䍂䡁䅉兙㙂䝁䅫䅢獁䍁䅁杓桂䡁䅁兙畂䍁䅷䅉桂䝁䄴䅚杁䝁䅫杢あ䝁䅕杣畂䝁䅅䅤灂䝁䄸杢桂䝁䅷䅢㕂䍁䄴䅉啂䝁䅧党杁䝁䅍睢瑂䡁䅁兙畂䡁䅫䅉㍂䝁䅅督杁䝁䅙睢ㅂ䝁䄴䅚求䝁䅑䅉灂䝁䄴䅉硁䑁䅧睎睁䍁䅁兙畂䝁䅑䅉灂䡁䅍䅉潂䝁䅕兙歂䡁䅅兤桂䡁䅉䅤求䡁䅉党歂䍁䅁兡畂䍁䅁䅔療䡁䅕兡穂䡁䅙兡獂䝁䅷党獁䍁䅁睓求䝁䄴䅤ㅂ䝁䅍睡㕂䍁䄴䅁㉁兆䅁䅬䄴䕁䅉杣ㅂ䝁䅳党祂䍁䅁睑療䡁䅉䅣療䡁䅉兙あ䝁䅫睢畂䍁䅷䅉あ䝁䄸睚求䡁䅑䅡求䡁䅉䅉㍂䝁䅫䅤潂䍁䅁兡あ䡁䅍䅉穂䡁䅕杙穂䝁䅫䅚灂䝁䅅杣灂䝁䅕督獁䍁䅁䅚求䡁䅙党獂䝁䄸䅣穂䍁䅷䅉瑂䝁䅅杢ㅂ䝁䅙兙橂䡁䅑兤祂䝁䅕督獁䍁䅁兙畂䝁䅑䅉歂䝁䅫督あ䡁䅉兡楂䡁䅕䅤求䡁䅍䅉穂䝁䅍兡求䝁䄴䅤灂䝁䅙兡橂䍁䅁兡畂䡁䅍䅤祂䡁䅕兢求䝁䄴䅤穂䍁䅷䅉桂䝁䄴䅚杁䝁䅅杢桂䝁䅷入あ䝁䅫睙桂䝁䅷䅉桂䝁䄴䅚杁䝁䅑兡桂䝁䅣杢療䡁䅍䅤灂䝁䅍䅉穂䝁䄸䅢ㅂ䡁䅑兡療䝁䄴督杁䝁䅫杢杁䡁䅑䅡求䍁䅁兖畂䝁䅫䅤求䝁䅑䅉呂䡁䅑兙あ䝁䅕督獁䍁䅁兒ㅂ䡁䅉睢睂䝁䅕䅌杁䡁䅑䅡求䍁䅁兑穂䝁䅫兙杁䙁䅁兙橂䝁䅫杚灂䝁䅍䅌杁䝁䅅杢歂䍁䅁兡畂䡁䅑党祂䝁䄴兙あ䝁䅫睢畂䝁䅅䅢獂䡁䅫杌杁䙁䅑䅡求䍁䅁睙療䝁䄰䅣桂䝁䄴入杁䝁䄸䅣求䡁䅉兙あ䝁䅕督杁䡁䅑䅡祂䝁䄸兤湂䝁䅧䅉浂䝁䄸兤祂䍁䅁督求䝁䅣兢求䝁䄴䅤穂䑁䅯䅉䍂䡁䅉兤牂䝁䅕杣杁䙁䅍睙灂䝁䅕杢あ䝁䅫杚灂䝁䅍䅉䩂䝁䄴督あ䡁䅉兤瑂䝁䅕杢あ䡁䅍䅉潁䕁䅉睕䩂䍁䅫䅉䍂䝁䅫睢呂䡁䅁兡畂䍁䅷䅉䍂䙁䅍兓杁䕁䅍兑䵂䕁䅫䅒獁䍁䅁村呂䕁䅫䅉佂䝁䅅杢療䍁䅷䅉桂䝁䄴䅚杁䕁䅉杣ㅂ䝁䅳党祂䍁䅁兒畂䝁䅕杣湂䡁䅫䅉流䍁䅁睕ㅂ䡁䅁党祂䝁䅍睢畂䍁䅁䅖求䝁䅍䅡畂䝁䄸䅢療䝁䅣兡求䡁䅍杌杁䕁䅫䅤杁䝁䄸杚浂䝁䅕杣穂䍁䅁䅢灂䝁䅙党杁䡁䅍睙灂䝁䅕杢橂䝁䅕䅉あ䝁䄸睢獂䡁䅍䅌杁䝁䅅杢歂䍁䅁督灂䝁䄴睚獂䝁䅕䅉桂䝁䄴䅚杁䝁䄰兤獂䡁䅑兡睂䝁䅷党杁䝁䄰睢歂䝁䅅䅢灂䡁䅑入杁䡁䅍入穂䡁䅑党瑂䡁䅍睏杁䝁䅷兡浂䝁䅕䅉穂䝁䅍兡求䝁䄴睙求䍁䅁兢桂䡁䅍督杁䡁䅍䅣求䝁䅍䅤祂䝁䄸兢求䡁䅑杣㕂䑁䅳䅉乂䕁䅅䅔䕂䕁䅫䅉䍂䝁䅫睢あ䡁䅫䅣求䡁䅉䅉祂䝁䅅䅣灂䝁䅑䅉睂䝁䅅䅤潂䝁䄸睚求䝁䄴䅉灂䝁䅑党畂䡁䅑兡浂䝁䅫睙桂䡁䅑兡療䝁䄴䅉睂䝁䅷兙あ䝁䅙睢祂䝁䄰䅉桂䝁䄴䅚杁䡁䅉党獂䝁䅅䅤求䝁䅑䅉あ䝁䅕督あ䍁䅁睡灂䡁䅑督獁䍁䅁䅒佂䕁䅅䅉あ䝁䅕督あ䍁䅁督あ䡁䅉兡睂䡁䅍䅌杁䝁䅅杢歂䍁䅁杚獂䡁䅕睢祂䝁䅕督橂䝁䅕杢橂䝁䅕兌楂䝁䅅督求䝁䅑䅉睂䝁䄸䅢㕂䝁䄰党祂䝁䅅督求䍁䅁睙潂䝁䅅兡畂䍁䅁杣求䝁䅅睙あ䝁䅫睢畂䍁䅁䅤求䝁䅍䅡畂䝁䄸䅢療䝁䅣入㝁䍁䅁睚求䝁䄴睢あ䡁䅫䅣求䍁䅁兙畂䝁䅑䅉浂䝁䅷兤療䡁䅉睢あ䡁䅫䅣求䍁䅁兢療䝁䅷党橂䡁䅕䅢桂䡁䅉䅉歂䝁䅫兙湂䝁䄴睢穂䡁䅑兡橂䡁䅍䅉牂䝁䅫䅤穂䑁䅳䅉祂䝁䅕督求䝁䅅杣橂䝁䅧䅌杁䝁䅅杢桂䝁䅷入あ䝁䅫睙桂䝁䅷䅌杁䝁䅅杢歂䍁䅁䅣祂䝁䄸睙求䡁䅍督杁䝁䅅杢桂䝁䅷入穂䝁䅫督杁䝁䅫杢穂䡁䅑杣ㅂ䝁䄰党畂䡁䅑督杁䝁䅅杢歂䍁䅁督療䝁䅷兤あ䝁䅫睢畂䡁䅍睏杁䙁䅍兑卂䙁䅍兌䑂䝁䄸杖杁䑁䅉䅉あ䝁䅕督あ䝁䅫杢湂䍁䅁杚療䡁䅉䅉あ䝁䅧党杁䝁䅑兡桂䝁䅣杢療䡁䅍兡穂䍁䅁睢浂䍁䅁睑偂䙁䅙兓䕂䍁䄰免㕁䍁䅁兡畂䝁䅙党橂䡁䅑兡療䝁䄴睏杁䝁䅅杢歂䍁䅁杒獂䡁䅕睢祂䝁䄸䅤㕂䡁䅁党祂䍁䄰睕䉂䙁䅉睕瑁䕁䅍睢坂䍁䅁杍杁䡁䅁䅢ㅂ䡁䅍䅉牂䝁䅫䅤穂䍁䄴䅉䩂䡁䅑䅉桂䝁䅷督療䍁䅁䅣祂䝁䄸杤灂䝁䅑党穂䍁䅁杣桂䝁䄴睚求䍁䅁睢浂䍁䅁䅣療䡁䅉䅤桂䝁䅉䅢求䍁䅁兙畂䝁䅅䅢㕂䡁䅑兡橂䝁䅅䅢杁䝁䅅杢歂䍁䅁杙灂䝁䄸兙畂䝁䅅䅢㕂䡁䅑兡橂䝁䅅䅢杁䝁䅑党あ䝁䅕睙あ䝁䅫睢畂䍁䅁督㕂䡁䅍䅤求䝁䄰督獁䍁䅁兙畂䝁䅑䅉祂䝁䅕䅢桂䡁䅑党歂䍁䅁䅣祂䝁䄸䅚ㅂ䝁䅍䅤穂䑁䅳䅉奂䍁䄰杣桂䡁䅫䅉灂䝁䄴督あ䡁䅉兤瑂䝁䅕杢あ䡁䅍睏杁䝁䅅杢桂䝁䅷入あ䝁䅫睙桂䝁䅷䅉あ䝁䄸睢獂䡁䅍䅉浂䝁䄸杣杁䝁䅕䅢求䝁䅍䅤祂䝁䄸杢杁䝁䄰兡橂䡁䅉睢穂䝁䅍睢睂䝁䅕督獁䍁䅁兙穂䍁䅁睤求䝁䅷䅢杁䝁䅅督杁䝁䅧兙畂䝁䅑䅡求䝁䅷䅚獁䍁䅁䅣療䡁䅉䅤桂䝁䅉䅢求䍁䅷䅉桂䝁䄴䅚杁䝁䄰睢楂䝁䅫䅢求䍁䅁䅗瑁䡁䅉兙㕂䍁䅁杚獂䡁䅕睢祂䝁䅕督橂䝁䅕杢橂䝁䅕䅉穂䡁䅁党橂䡁䅑杣療䝁䄰党あ䡁䅉入杁䝁䅫杢穂䡁䅑杣ㅂ䝁䄰党畂䡁䅑督㝁䍁䅁兙あ䝁䄸兢灂䝁䅍䅉浂䝁䄸杣橂䝁䅕䅉瑂䝁䅫睙祂䝁䄸督橂䝁䄸䅣㕂䍁䅁兡畂䡁䅍䅤祂䡁䅕兢求䝁䄴䅤桂䡁䅑兡療䝁䄴睏杁䝁䄴睢畂䍁䄰睙療䝁䄴䅤桂䝁䅍䅤杁䝁䄴兙畂䝁䄸兢求䡁䅑党祂䍁䅁杣求䡁䅍睢獂䡁䅕䅤灂䝁䄸杢杁䡁䅍睢獂䡁䅕䅤灂䝁䄸杢杁䡁䅑睢睂䝁䄸睚祂䝁䅅䅣潂䡁䅫睏杁䝁䅅杢歂䍁䅁兙ㅂ䡁䅑睢瑂䝁䅅䅤求䝁䅑䅉奂䍁䄰杣桂䡁䅫䅉瑂䝁䅕䅤祂䝁䄸䅢療䝁䅣入獁䍁䅁兙ㅂ䡁䅑睢瑂䝁䅅䅤求䝁䅑䅉䉂䕁䅙兔杁䝁䅑党浂䝁䅕睙あ䍁䄰䅚求䡁䅑党橂䡁䅑兡療䝁䄴䅌杁䝁䅅杢歂䍁䅁䅣潂䝁䄸䅤療䝁䄰兙穂䝁䅳䅉祂䝁䅕䅣桂䝁䅫杣杁䝁䅅杢歂䍁䅁睙獂䝁䅕兙畂䝁䅫杢湂䍁䅁党硂䡁䅕兡睂䝁䄰党畂䡁䅑杌杁䕁䅫杢杁䝁䅅䅚歂䝁䅫䅤灂䝁䄸杢獁䍁䅁䅤潂䝁䅕䅉橂䝁䄸兢睂䝁䅅杢㕂䍁䅁睢浂䝁䅙党祂䡁䅍䅉桂䝁䅑杤桂䝁䄴睙求䝁䅑䅉療䡁䅁䅤灂䝁䅍兙獂䍁䅁杚獂䡁䅕睢祂䝁䅕督橂䝁䅕杢橂䝁䅕䅉瑂䝁䅫睙祂䝁䄸督橂䝁䄸䅣㕂䍁䅁兡畂䡁䅍䅤祂䡁䅕兢求䝁䄴䅤穂䑁䅳䅉睂䡁䅉睢歂䡁䅕睙あ䡁䅍䅉桂䝁䄴䅚杁䡁䅍党祂䡁䅙兡橂䝁䅕督杁䡁䅑睢杁䡁䅍兤睂䡁䅁睢祂䡁䅑䅉あ䝁䅧党杁䝁䄰兤獂䡁䅑兡瑁䝁䄸兢灂䝁䅍督杁䝁䄴党求䝁䅑督杁䝁䄸杚杁䡁䅉党穂䝁䅕兙祂䝁䅍䅡求䡁䅉督杁䝁䅫杢杁䡁䅑杣桂䝁䄴督獂䝁䅅䅤灂䝁䄸杢桂䝁䅷䅉祂䝁䅕督求䝁䅅杣橂䝁䅧䅌杁䝁䅑杣ㅂ䝁䅣䅌杁䝁䅅杢歂䍁䅁杙灂䝁䄸兢桂䡁䅉睡求䡁䅉䅉歂䝁䅫督橂䝁䄸杤求䡁䅉入㝁䍁䅁督ㅂ䡁䅁党祂䝁䅍睢畂䝁䅑兤橂䡁䅑兡畂䝁䅣䅉瑂䝁䅅䅤求䡁䅉兡桂䝁䅷督獁䍁䅁督ㅂ䝁䅍䅡杁䝁䅅督杁䝁䄰党あ䝁䅅䅢獂䝁䅫睙杁䝁䅷睢㍂䍁䅁䅤求䝁䄰䅣求䡁䅉兙あ䡁䅕杣求䍁䅁督ㅂ䡁䅁党祂䝁䅍睢畂䝁䅑兤橂䡁䅑睢祂䡁䅍睏杁䝁䅑党㉂䝁䅫睙求䡁䅍䅉桂䝁䄴䅚杁䝁䅍睢瑂䡁䅁䅢求䡁䅧䅉あ䝁䄸睢獂䡁䅍䅉楂䝁䅅督求䝁䅑䅉療䝁䄴䅉瑂䝁䅕䅤桂䝁䅷䅢灂䝁䅍䅉獂䝁䄸睤杁䡁䅑党瑂䡁䅁党祂䝁䅅䅤ㅂ䡁䅉党杁䡁䅍兤睂䝁䅕杣橂䝁䄸杢歂䡁䅕睙あ䝁䄸杣穂䑁䅳䅉桂䝁䄴䅚杁䝁䄴睢畂䍁䄰督ㅂ䡁䅁党祂䝁䅍睢畂䝁䅑兤橂䡁䅑兡畂䝁䅣䅉潂䝁䅫睚潂䍁䅁䅤求䝁䅍䅡畂䝁䄸䅢療䝁䅣入杁䡁䅑睢療䝁䅷督獁䍁䅁督ㅂ䝁䅍䅡杁䝁䅅督杁䡁䅍入畂䝁䅍䅡祂䝁䄸䅤祂䝁䄸杢杁䝁䅅杢歂䍁䅁杙求䝁䅅兢獂䝁䅫杢求䍁䅁兡畂䡁䅍䅤祂䡁䅕兢求䝁䄴䅤桂䡁䅑兡療䝁䄴杌杁䙁䅑䅡求䍁䅁睙療䝁䄰䅣桂䝁䄴入杁䡁䅣兙穂䍁䅁兡畂䝁䅍睢祂䡁䅁睢祂䝁䅅䅤求䝁䅑䅉灂䝁䄴䅉硁䑁䅫兏硁䍁䅁兙畂䝁䅑䅉灂䡁䅍䅉潂䝁䅕兙歂䡁䅅兤桂䡁䅉䅤求䡁䅉党歂䍁䅁兡畂䍁䅁村灂䝁䅷䅢求䡁䅉兡橂䝁䅅䅌杁䕁䄰兙穂䡁䅍兙橂䝁䅧兤穂䝁䅕䅤あ䡁䅍杌䅁䭁唸䅁ぁ睄䅁村祂䡁䅕杢穂䡁䅣兡橂䝁䅳䅉䑂䝁䄸杣睂䝁䄸杣桂䡁䅑兡療䝁䄴䅉歂䝁䅕督灂䝁䅣杢穂䍁䅷䅉瑂䝁䅅杢ㅂ䝁䅙兙橂䡁䅑兤祂䝁䅕督獁䍁䅁兙畂䝁䅑䅉瑂䝁䅅杣牂䝁䅕䅤穂䍁䅁杣求䝁䅍杣求䝁䅅䅤灂䝁䄸杢杁䡁䅁杣療䝁䅑兤橂䡁䅑督杁䝁䅫杢杁䡁䅑䅡求䍁䅁兖畂䝁䅫䅤求䝁䅑䅉呂䡁䅑兙あ䝁䅕督獁䍁䅁兒ㅂ䡁䅉睢睂䝁䅕䅌杁䡁䅑䅡求䍁䅁兑穂䝁䅫兙瑁䙁䅁兙橂䝁䅫杚灂䝁䅍䅌杁䕁䅍兙畂䝁䅅䅚桂䍁䅷䅉桂䝁䄴䅚杁䝁䅫杢あ䝁䅕杣畂䝁䅅䅤灂䝁䄸杢桂䝁䅷䅢㕂䍁䄴䅉䩂䡁䅑䅉療䡁䅁党祂䝁䅅䅤求䡁䅍䅉あ䝁䅧杣療䡁䅕睚潂䍁䅁杚療䡁䅕杣杁䡁䅍党湂䝁䄰党畂䡁䅑督㙁䍁䅁䅕祂䝁䄸䅣ㅂ䝁䅷督灂䝁䄸杢獁䍁䅁兒畂䝁䅣兡畂䝁䅕䅉兂䍁䅙兑獁䍁䅁杔桂䡁䅙兡橂䝁䄸䅉䡂䡁䅉睢ㅂ䡁䅁䅌杁䝁䅅杢歂䍁䅁村療䝁䅅䅤畁䍁䅁䅖潂䝁䅕䅉兂䡁䅉睢睂䡁䅕䅢穂䝁䅫睢畂䍁䅁督求䝁䅣兢求䝁䄴䅤杁䡁䅁杣療䡁䅙兡歂䝁䅕督杁䝁䄸兤あ䝁䅉睢桂䡁䅉䅚獁䍁䅁督あ䝁䅕杣畂䝁䅑杣灂䡁䅙党獁䍁䅁兡畂䝁䅉睢桂䡁䅉䅚杁䝁䅕杢湂䝁䅫杢求䡁䅍䅌杁䡁䅁杣療䡁䅁兤獂䡁䅍兡療䝁䄴兌祂䝁䅕䅢桂䡁䅑党歂䍁䅁睙療䝁䄴䅤祂䝁䄸䅢穂䍁䅷䅉祂䝁䅫睚湂䝁䅫杢湂䍁䅷䅉桂䝁䄴䅚杁䡁䅁杣療䡁䅁党獂䝁䅷党祂䡁䅍䅉浂䝁䄸杣杁䝁䅉睢桂䡁䅑䅉楂䡁䅕兡獂䝁䅑党祂䡁䅍䅉あ䝁䅧杣療䡁䅕睚潂䍁䅁兢桂䡁䅉兡畂䝁䅕䅉祂䝁䅕䅤桂䝁䅫䅢杁䝁䅑党桂䝁䅷党祂䡁䅍䅉ㅂ䝁䄴䅚求䡁䅉䅉あ䝁䅧党杁䕁䄰党祂䝁䅍兤祂䡁䅫䅌杁䕁䄰党祂䝁䅍兤祂䡁䅫䅉乂䝁䅕杣䑂䡁䅉兤灂䡁䅍党祂䍁䅷䅉乂䝁䅅杣灂䝁䄴党祂䍁䅷䅉乂䝁䅕杣橂䡁䅕杣㕂䍁䅁杕桂䝁䅍兡畂䝁䅣䅌杁䕁䄰党祂䝁䅍兤祂䡁䅫䅉䕂䝁䅫党穂䝁䅕䅢獁䍁䅁兑㉂䝁䅅䅤療䡁䅉䅌杁䝁䅅杢歂䍁䅁杒獂䝁䅫䅤求䝁䅉睢桂䡁䅉䅚杁䝁䅉杣桂䝁䄴䅚穂䍁䄴䅉啂䝁䅧党杁䕁䅕杢湂䝁䅫杢求䍁䅁䅕流䕁䅅䅉穂䝁䅕睚瑂䝁䅕杢あ䍁䅁睢浂䝁䅙党祂䡁䅍䅉求䝁䄴睚灂䝁䄴党杁䡁䅁兙祂䡁䅑督杁䝁䅅杢歂䍁䅁睙療䝁䄴督ㅂ䝁䄰兙楂䝁䅷党穂䍁䅷䅉求䝁䅷党橂䡁䅑杣灂䝁䅍兙獂䍁䅁䅣祂䝁䄸䅚ㅂ䝁䅍䅤穂䍁䅷䅉楂䝁䄸兙あ䍁䅁䅣桂䡁䅉䅤穂䍁䅁兙畂䝁䅑䅉穂䡁䅫督あ䝁䅕兢穂䍁䅷䅉桂䝁䄴䅚杁䝁䅕杢湂䝁䅫杢求䍁䅁睢灂䝁䅷督杁䝁䅅杢歂䍁䅁䅢ㅂ䝁䅉杣灂䝁䅍兙畂䡁䅑督杁䡁䅑䅡祂䝁䄸兤湂䝁䅧䅉桂䝁䅙䅤求䡁䅉兢桂䡁䅉睡求䡁䅑䅉祂䝁䅕䅤桂䝁䅫䅢求䡁䅉督獁䍁䅁䅚求䝁䅅䅢求䡁䅉督獁䍁䅁䅚灂䡁䅍䅤祂䝁䅫杙ㅂ䡁䅑睢祂䡁䅍䅌杁䝁䅅杢歂䍁䅁睢祂䝁䅫睚灂䝁䄴兙獂䍁䅁党硂䡁䅕兡睂䝁䄰党畂䡁䅑䅉瑂䝁䅅杢ㅂ䝁䅙兙橂䡁䅑兤祂䝁䅕杣穂䍁䅁杚療䡁䅉䅉瑂䝁䅅杣灂䝁䄴党杁䝁䅅杢歂䍁䅁杢療䝁䄴兌瑂䝁䅅杣灂䝁䄴党杁䝁䄰兙祂䝁䅳党あ䡁䅍䅉ㅂ䝁䄴䅚求䡁䅉䅉あ䝁䅧党杁䕁䄰党祂䝁䅍兤祂䡁䅫䅌杁䕁䄰党祂䝁䅍兤祂䡁䅫䅉兂䡁䅉党橂䝁䅫督灂䝁䄸杢杁䙁䅁兙祂䡁䅑督獁䍁䅁兕ㅂ䝁䅫睙牂䡁䅍兡獂䡁䅙党祂䍁䅷䅉桂䝁䄴䅚杁䙁䅍党桂䝁䅍䅡療䝁䅫睙求䍁䅁杙祂䝁䅅杢歂䡁䅍睏杁䝁䅅杢歂䍁䅁䅚灂䡁䅍䅤祂䝁䅫杙ㅂ䡁䅑党穂䍁䅁兢桂䡁䅉兡畂䝁䅕䅉睂䝁䅅杣あ䡁䅍䅉桂䝁䄴䅚杁䝁䅅睙橂䝁䅕督穂䝁䄸杣灂䝁䅕督畁䍁䅁䅖潂䝁䅕䅉佂䝁䅅杤灂䝁䅍睢杁䕁䅣杣療䡁䅕䅣杁䡁䅍党湂䝁䄰党畂䡁䅑䅉睂䡁䅉睢㉂䝁䅫䅚求䡁䅍䅉睂䡁䅉睢歂䡁䅕睙あ䡁䅍䅉桂䝁䄴䅚杁䡁䅍入穂䡁䅑党瑂䡁䅍䅉浂䝁䄸杣杁䡁䅑䅡求䍁䅁兢桂䡁䅉兡畂䝁䅕䅌杁䡁䅉党橂䡁䅉党桂䡁䅑兡療䝁䄴兙獂䍁䅁杤求䝁䅧兡橂䝁䅷党杁䍁䅧杕坂䍁䅫䅌杁䡁䅍䅣求䝁䅍兡桂䝁䅷䅤㕂䍁䅁杤求䝁䅧兡橂䝁䅷党獁䍁䅁兢療䝁䅉兡獂䝁䅕䅌杁䝁䅅杢歂䍁䅁兡畂䝁䅑兤穂䡁䅑杣灂䝁䅅䅢杁䝁䄰兙祂䝁䅳党あ䡁䅍䅌杁䝁䅅督杁䡁䅣党獂䝁䅷䅉桂䡁䅍䅉桂䝁䅙䅤求䡁䅉兢桂䡁䅉睡求䡁䅑䅉橂䝁䅧兙畂䝁䄴党獂䡁䅍睏杁䝁䅅杢歂䍁䅁兢桂䡁䅉兡畂䝁䅕䅉求䝁䅷党橂䡁䅑杣療䝁䄴兡橂䡁䅍䅌杁䡁䅍党畂䡁䅍睢祂䡁䅍䅌杁䝁䅍睢畂䡁䅑杣療䝁䅷䅉穂䡁䅫督あ䝁䅕兢穂䍁䅷䅉灂䝁䄴督あ䡁䅉兤瑂䝁䅕杢あ䡁䅍䅌杁䡁䅁睢㍂䝁䅕杣杁䡁䅍入穂䡁䅑党瑂䡁䅍䅌杁䝁䅅杢歂䍁䅁睚求䝁䄴党祂䝁䅅䅢杁䝁䅅睙橂䝁䅕督穂䝁䄸杣灂䝁䅕督杁䡁䅕杢歂䝁䅕杣杁䡁䅑䅡求䍁䅁兑畂䝁䅍睢祂䍁䅷䅉䉂䡁䅑䅤㍂䝁䄸睢歂䍁䅷䅉䍂䍁䅙睒獁䍁䅁村䙂䙁䅁䅌杁䕁䅉䅢ㅂ䝁䅕䅉呂䝁䅕兙杁䙁䅍入穂䡁䅑党瑂䡁䅍䅌杁䕁䅍兌乂䕁䅅䅕獁䍁䅁睑慂䝁䄸杢求䍁䅷䅉䵂䝁䅕杢橂䝁䄸䅌杁䕁䅷睢㍂䡁䅉兙畂䝁䅍党獁䍁䅁兔桂䡁䅉兡畂䝁䅍睢獁䍁䅁兔桂䡁䅍䅤求䡁䅉杤療䝁䅷䅤獁䍁䅁兔療䡁䅑睢祂䕁䅣兤灂䝁䅑党獁䍁䅁䅕祂䝁䄸睚祂䝁䅕督穂䝁䅫杤求䍁䅁兓畂䝁䅑兤穂䡁䅑杣灂䝁䅕督獁䍁䅁䅕祂䝁䄸兔桂䡁䅉兡畂䝁䅕杣獁䍁䅁杕䙂䕁䅷兡偂䕁䄴䅌杁䙁䅍兡瑂䡁䅉兙歂䍁䅷䅉桂䝁䄴䅚杁䙁䅣䅡桂䝁䅷党杁䝁䅉杣桂䝁䄴䅚杁䝁䄴兙瑂䝁䅕督畁䍁䅁䅖潂䝁䅕䅉䍂䝁䄸兙あ䍁䅁督求䝁䅣兢求䝁䄴䅤杁䝁䄸杚浂䝁䅕杣穂䍁䅁睕求䝁䅅䅉卂䝁䅅入杁䡁䅍䅣療䡁䅉䅤杁䝁䅉睢桂䡁䅑督杁䝁䅅杢歂䍁䅁睙祂䡁䅕兡穂䝁䅕杣穂䑁䅳䅉䍂䝁䅅入獂䝁䅫杢求䡁䅉䅉穂䡁䅁睢祂䡁䅑䅉橂䡁䅉兤灂䡁䅍党祂䡁䅍䅌杁䡁䅉兤畂䝁䅅杙療䡁䅕䅤穂䍁䅷䅉桂䝁䄴䅚杁䕁䅧党㕂䝁䅑兙㕂䍁䅁睤桂䝁䅳党杁䝁䅉睢桂䡁䅑督㝁䍁䅁村療䡁䅍䅤療䝁䄴䅉塂䝁䅧兙獂䝁䅕杣杁䝁䅙兡楂䝁䅕杣湂䝁䅷兙穂䡁䅍䅉療䝁䅙杚穂䝁䅧睢祂䝁䅕䅉楂䝁䄸兙あ䡁䅍睏杁䕁䅷兤畂䝁䅑䅉浂䝁䅫杙求䡁䅉睚獂䝁䅅督穂䍁䅁杚灂䡁䅍䅡灂䝁䄴睚杁䝁䅉睢桂䡁䅑督㝁䍁䅁睑祂䝁䅕督あ䝁䅷兡畂䝁䅕杣獁䍁䅁䅓桂䡁䅉杣灂䡁䅍䅌杁䕁䅷睢㍂䝁䅕䅌杁䕁䅷兤畂䝁䅑䅌杁䙁䅁杣灂䝁䄴睙求䝁䅍杣桂䝁䅙䅤杁䝁䅅䅢ㅂ䝁䄰兡畂䡁䅕兢杁䝁䅙兡穂䝁䅧兡畂䝁䅣䅌杁䡁䅕䅤灂䝁䅷兡あ䡁䅫䅌杁䡁䅁睢畂䡁䅑睢療䝁䄴䅌杁䝁䅅杢歂䍁䅁䅚求䝁䅍睡杁䝁䅉睢桂䡁䅑督㝁䍁䅁䅖潂䡁䅕杢歂䝁䅕杣杁䕁䅯党あ䍁䅁䅡求䝁䅅杤㕂䍁䄰睚桂䡁䅕睚求䍁䅁兙獂䡁䅕兢灂䝁䄴兤瑂䍁䅁杙療䝁䅅䅤穂䑁䅳䅉坂䝁䅕党祂䍁䅁杣求䝁䅍杣求䝁䅅䅤灂䝁䄸杢桂䝁䅷䅉桂䝁䄴䅚杁䝁䅙兡穂䝁䅧兡畂䝁䅣䅉楂䝁䄸兙あ䡁䅍睏杁䝁䅅杢歂䍁䅁䅤潂䝁䅕䅉浂䡁䅉党求䝁䅑睢瑂䍁䅁杙療䝁䅅䅤杁䝁䅍䅢ㅂ䝁䅉䅌杁䝁䅑党桂䝁䅷党祂䍁䅁督求䡁䅉杤灂䝁䅍党穂䍁䅷䅉桂䝁䄴䅚杁䡁䅑党橂䝁䅧杢療䝁䅷睢湂䡁䅫䅉あ䝁䄸䅉あ䝁䅧党杁䝁䄰兙祂䝁䅫杢求䍁䅁兡畂䝁䅑兤穂䡁䅑杣㕂䍁䅁䅤潂䡁䅉睢ㅂ䝁䅣䅡杁䝁䅑党桂䝁䅷党祂䡁䅍䅉桂䝁䄴䅚杁䝁䅑兡穂䡁䅑杣灂䝁䅉兤あ䝁䄸杣穂䍁䄴䅉䍂䡁䅉兤畂䡁䅍睤灂䝁䅍睡杁䕁䅍睢祂䡁䅁睢祂䝁䅅䅤灂䝁䄸杢杁䡁䅣兙穂䍁䅁杚療䡁䅕杢歂䝁䅕䅚杁䝁䅫杢杁䑁䅅䅏ぁ䑁䅕䅉桂䝁䄴䅚杁䝁䅫督杁䝁䅧党桂䝁䅑兣ㅂ䝁䅅杣あ䝁䅕杣求䝁䅑䅉灂䝁䄴䅉乂䝁䅕䅤あ䝁䅅睤桂䍁䅷䅉䩂䝁䅷䅢灂䝁䄴睢灂䡁䅍杌䅁䉁噯䅁慂睃䅁村ㅂ䝁䅫䅢歂䝁䅕杣穂䍁䅁杒灂䡁䅉督あ䙁䅍睢ㅂ䡁䅉睙求䍁䅷䅉䩂䝁䄴睙畁䍁䅷䅉あ䝁䄸睚求䡁䅑䅡求䡁䅉䅉㍂䝁䅫䅤潂䍁䅁兡あ䡁䅍䅉穂䡁䅕杙穂䝁䅫䅚灂䝁䅅杣灂䝁䅕督獁䍁䅁兢桂䝁䄴兤浂䝁䅅睙あ䡁䅕杣求䡁䅍䅉桂䝁䄴䅚杁䡁䅍兤睂䡁䅁䅢灂䝁䅕督杁䝁䅉兤灂䝁䅷䅚灂䝁䄴睚杁䝁䄰兙あ䝁䅕杣灂䝁䅅䅢穂䍁䅷䅉瑂䝁䅅杢ㅂ䝁䅙兙橂䡁䅑兤祂䝁䅕䅚杁䝁䅍睢瑂䡁䅁睢畂䝁䅕杢あ䡁䅍䅌杁䝁䅅杢歂䍁䅁睙療䝁䄴督あ䡁䅉兤橂䡁䅑兡療䝁䄴䅉穂䝁䅕杣㉂䝁䅫睙求䡁䅍䅉あ䝁䄸䅉睂䡁䅉睢浂䝁䅕督穂䝁䅫睢畂䝁䅅䅢杁䝁䅧睢瑂䝁䅕杙ㅂ䝁䅫䅢歂䝁䅕杣穂䍁䅷䅉穂䡁䅕杙瑁䝁䅍睢畂䡁䅑杣桂䝁䅍䅤療䡁䅉督獁䍁䅁杣求䝁䄰睢歂䝁䅕䅢求䡁䅉督獁䍁䅁兙畂䝁䅑䅉橂䝁䄸杢穂䡁䅕兢求䡁䅉督杁䝁䅫杢杁䡁䅑䅡求䍁䅁兖畂䝁䅫䅤求䝁䅑䅉呂䡁䅑兙あ䝁䅕督畁䍁䅁兓あ䍁䅁睢浂䝁䅙党祂䡁䅍䅉獂䡁䅕兢楂䝁䅕杣杁䝁䅅杢歂䍁䅁䅢ㅂ䝁䄰杙求䡁䅉䅉穂䝁䅧党求䡁䅑䅉湂䝁䄸睢歂䡁䅍䅉橂䝁䄸兢睂䡁䅉兡穂䝁䅫杢湂䍁䅁䅚灂䝁䄰党畂䡁䅍兡療䝁䄴兙獂䍁䅁䅢ㅂ䝁䄰杙求䡁䅉䅌杁䡁䅁䅢㕂䡁䅣睢療䝁䅑䅌杁䝁䅅杢歂䍁䅁睢祂䝁䅫党畂䡁䅑党歂䍁䅁督あ䡁䅉兙畂䝁䅑䅉楂䝁䄸兙祂䝁䅑䅉睂䡁䅉睢歂䡁䅕睙あ䡁䅍䅉あ䝁䅧兙あ䍁䅁兙祂䝁䅕䅉ㅂ䡁䅍党歂䍁䅁兡畂䍁䅁睢畂䍁䄰督灂䡁䅑党杁䝁䅧睢ㅂ䡁䅍党杁䝁䅙杣桂䝁䄰兡畂䝁䅣睏杁䝁䄰兙畂䡁䅕杚桂䝁䅍䅤ㅂ䡁䅉党歂䍁䅁䅣祂䝁䄸䅚ㅂ䝁䅍䅤穂䍁䅷䅉穂䡁䅕睙潂䍁䅁兙穂䍁䅁睤療䝁䄸䅚杁䝁䅙䅢療䝁䄸杣杁䝁䅅杢歂䍁䅁杣療䝁䄸杚杁䡁䅑杣ㅂ䡁䅍督求䡁䅍䅌杁䝁䅙䅢療䝁䄸杣杁䡁䅑杣ㅂ䡁䅍督求䡁䅍䅌杁䡁䅣兙獂䝁䅷䅉睂䝁䅅杢求䝁䅷督獁䍁䅁督あ䝁䅅兡祂䡁䅍䅌杁䝁䅅杢歂䍁䅁党畂䝁䅣兡畂䝁䅕党祂䝁䅕䅚杁䡁䅣睢療䝁䅑䅉睂䡁䅉睢歂䡁䅕睙あ䡁䅍睏杁䝁䅅杢歂䍁䅁睤灂䝁䄴䅚療䡁䅣督獁䍁䅁兙畂䝁䅑䅉灂䝁䄴䅤求䡁䅉兡療䡁䅉䅉桂䝁䄴䅚杁䝁䅕䅥あ䝁䅕杣灂䝁䄸杣杁䝁䅑睢療䡁䅉䅉ㅂ䝁䄴兡あ䡁䅍䅌杁䝁䅅督杁䡁䅣党獂䝁䅷䅉桂䡁䅍䅉灂䝁䄴䅤求䡁䅉兡療䡁䅉䅉あ䡁䅉兡瑂䡁䅍䅉桂䝁䄴䅚杁䝁䅍兤穂䡁䅑睢瑂䍁䅁䅣祂䝁䄸䅚ㅂ䝁䅍䅤穂䍁䅁睙療䝁䄰䅣祂䝁䅫督灂䝁䄴睚杁䝁䅫杢あ䡁䅉兡橂䝁䅅䅤求䍁䅁兢療䡁䅕䅢歂䝁䅫杢湂䡁䅍䅌杁䡁䅍䅤桂䝁䅫杣杁䡁䅁兙祂䡁䅑督獁䍁䅁兙畂䝁䅑䅉橂䝁䄸䅢ㅂ䝁䄰杢穂䍁䅁兤畂䝁䅑党祂䍁䅁䅤潂䝁䅕䅉呂䡁䅫杢楂䝁䄸兙祂䝁䅑䅉楂䡁䅉兙畂䝁䅑䅉畂䝁䅅兢求䍁䄴䅉啂䝁䅧党杁䝁䅍睢瑂䡁䅁兙畂䡁䅫䅉桂䝁䅷督療䍁䅁䅣祂䝁䄸杤灂䝁䅑党穂䍁䅁督睂䝁䅕睙灂䝁䅅䅢あ䡁䅫䅉楂䡁䅕兡獂䝁䅑兡畂䝁䅣䅉睂䡁䅉睢歂䡁䅕睙あ䡁䅍䅉桂䝁䄴䅚杁䡁䅍党祂䡁䅙兡橂䝁䅕督獁䍁䅁兡畂䝁䅍䅢ㅂ䝁䅑兡畂䝁䅣䅉㉂䝁䅫杢㕂䝁䅷䅌杁䝁䅍睢瑂䡁䅁睢穂䝁䅫䅤求䍁䅁兙畂䝁䅑䅉㍂䝁䄸睢歂䍁䅁督灂䝁䅑兡畂䝁䅣䅌杁䝁䅕䅥あ䝁䅕杣灂䝁䄸杣杁䡁䅑杣灂䝁䄰督獁䍁䅁兢求䡁䅑兙獂䍁䅁督あ䡁䅕䅚穂䍁䅷䅉橂䝁䅕兢求䝁䄴䅤獁䍁䅁杣療䝁䄸杚灂䝁䄴睚獁䍁䅁兡畂䡁䅍兤獂䝁䅅䅤灂䝁䄸杢獁䍁䅁睤桂䝁䅷䅢楂䝁䄸兙祂䝁䅑督獁䍁䅁睙求䝁䅫䅢灂䝁䄴睚穂䍁䅷䅉橂䝁䅅杙灂䝁䄴党あ䡁䅍䅌杁䝁䅅杢歂䍁䅁䅡桂䡁䅉䅚㍂䝁䅅杣求䍁䅁䅣祂䝁䄸䅚ㅂ䝁䅍䅤穂䑁䅳䅉あ䡁䅕杣畂䍁䄰睡求䡁䅫䅉浂䡁䅉兙瑂䝁䅫杢湂䍁䅷䅉穂䝁䅧党獂䝁䅷䅉橂䝁䄸杢穂䡁䅑杣ㅂ䝁䅍䅤灂䝁䄸杢獁䍁䅁䅚求䡁䅍兡湂䝁䄴䅉桂䡁䅍督灂䡁䅍䅤桂䝁䄴睙求䍁䅷䅉桂䝁䄴䅚杁䡁䅁杣療䝁䅙党穂䡁䅍兡療䝁䄴兙獂䍁䅁兡畂䡁䅍䅤桂䝁䅷䅢桂䡁䅑兡療䝁䄴䅉穂䝁䅕杣㉂䝁䅫睙求䡁䅍杌杁䕁䅫杢杁䝁䅅䅚歂䝁䅫䅤灂䝁䄸杢獁䍁䅁兡あ䍁䅁睢浂䝁䅙党祂䡁䅍䅉穂䝁䄸杚あ䡁䅣兙祂䝁䅕䅉睂䡁䅉睢歂䡁䅕睙あ䡁䅍䅌杁䡁䅍兤橂䝁䅧䅉桂䡁䅍䅉歂䡁䅉兙浂䡁䅑兡畂䝁䅣䅌杁䝁䅕督あ䝁䅫兢桂䡁䅑兡畂䝁䅣䅌杁䡁䅅兤療䡁䅑兡畂䝁䅣䅌杁䝁䅅杢歂䍁䅁杤灂䡁䅉䅤ㅂ䝁䅅䅢杁䝁䅧睢瑂䝁䅕䅉歂䝁䅕督灂䝁䅣杢杁䡁䅍党祂䡁䅙兡橂䝁䅕督獁䍁䅁睤潂䝁䅫睙潂䍁䅁䅣祂䝁䄸杤灂䝁䅑党杁䡁䅍睢浂䡁䅑睤桂䡁䅉党杁䡁䅍睢獂䡁䅕䅤灂䝁䄸杢穂䍁䅁䅤療䍁䅁杣求䡁䅑兙灂䝁䅷党祂䡁䅍䅌杁䝁䅑兡穂䡁䅑杣灂䝁䅉兤あ䝁䄸杣穂䍁䅷䅉瑂䝁䅅杢ㅂ䝁䅙兙橂䡁䅑兤祂䝁䅕杣穂䍁䅷䅉桂䝁䄴䅚杁䝁䅧睢瑂䝁䅕杙ㅂ䝁䅫䅢歂䝁䅕杣穂䍁䄴䅉啂䝁䅧党杁䝁䅍睢瑂䡁䅁兙畂䡁䅫䅉㍂䝁䅅督杁䝁䅙睢祂䝁䄰党祂䝁䅷入杁䝁䅳杢療䡁䅣杢杁䝁䅅督杁䕁䅉睕䵂䍁䅁䅓療䝁䅷䅚灂䝁䄴睚穂䍁䅷䅉䩂䝁䄴睙畁䍁䅁兙畂䝁䅑䅉橂䝁䅧兙畂䝁䅣党歂䍁䅁兡あ䡁䅍䅉畂䝁䅅兢求䍁䅁䅤療䍁䅁村ㅂ䝁䅫䅢歂䝁䅕杣穂䍁䅁杒灂䡁䅉督あ䙁䅍睢ㅂ䡁䅉睙求䍁䅷䅉䩂䝁䄴睙畁䍁䅁兡畂䍁䅁睔橂䡁䅑睢楂䝁䅕杣杁䑁䅅兏㕁䑁䅫杌杁䕁䅉兤灂䝁䅷䅚求䡁䅉督杁䕁䅙兡祂䡁䅍䅤呂䝁䄸兤祂䝁䅍党獁䍁䅁兓畂䝁䅍杌杁䡁䅣兙穂䍁䅁兡畂䝁䅍睢祂䡁䅁睢祂䝁䅅䅤求䝁䅑䅉灂䝁䄴䅉硁䑁䅫兏㑁䍁䅁兙畂䝁䅑䅉灂䡁䅍䅉楂䝁䅅督求䝁䅑䅉灂䝁䄴䅉䩂䡁䅉杤灂䝁䄴睚獁䍁䅁䅖求䡁䅧兙穂䍁䄴䅁㑁兆䅁䅊䅁䕁䅉兤灂䝁䅷䅚灂䝁䄴睚杁䙁䅁杣療䝁䅑兤橂䡁䅑督䅁䑁䝉䅁捄杄䅁村ㅂ䝁䄴睚求䍁䅁睒獂䝁䄸杙桂䝁䅷䅉呂䕁䅅䅉療䡁䅁党祂䝁䅅䅤求䡁䅍䅉桂䡁䅍䅉桂䝁䄴䅉桂䝁䅣杣灂䝁䅉兤穂䝁䅫杢求䡁䅍督杁䝁䅅杢歂䍁䅁杚療䝁䄸䅚杁䝁䅍睢瑂䡁䅁兙畂䡁䅫䅉㍂䝁䄸杣獂䝁䅑睤灂䝁䅑党畁䍁䅁兓あ䍁䅁睢睂䝁䅕杣桂䡁䅑党穂䍁䅁䅤潂䡁䅉睢ㅂ䝁䅣䅡杁䝁䅙睢ㅂ䡁䅉䅉穂䝁䅕睚瑂䝁䅕杢あ䡁䅍杏杁䕁䅅睚祂䝁䅫杙ㅂ䡁䅍兡畂䝁䅕督穂䍁䅷䅉卂䝁䅕杚灂䝁䄴党歂䍁䅁兙畂䝁䅑䅉呂䡁䅁党橂䝁䅫兙獂䡁䅑入杁䕁䄸兡獂䡁䅍䅌杁䕁䄰兡獂䝁䅷兡畂䝁䅣䅌杁䝁䅅杢歂䍁䅁睕ㅂ䝁䅣兙祂䍁䅁兙畂䝁䅑䅉䍂䝁䅫睢求䝁䄴党祂䝁䅣入畁䍁䅁䅖潂䝁䅕䅉䉂䝁䅣杣灂䝁䅉兤穂䝁䅫杢求䡁䅍督杁䡁䅍党湂䝁䄰党畂䡁䅑䅉睂䡁䅕杣橂䝁䅧兙穂䝁䅕督獁䍁䅁督あ䝁䄸杣求䡁䅍䅌杁䡁䅑杣桂䝁䄴督睂䝁䄸杣あ䡁䅍䅌杁䡁䅁杣療䝁䅍党穂䡁䅍党穂䍁䅷䅉桂䝁䄴䅚杁䡁䅍党獂䝁䅷督杁䝁䅅睚祂䝁䅫睙ㅂ䝁䅷䅤ㅂ䡁䅉兙獂䍁䅁睙療䝁䄰兢療䝁䅑兡あ䝁䅫党穂䍁䅁兙畂䝁䅑䅉橂䝁䄸兢瑂䝁䄸䅚灂䡁䅑入杁䡁䅁杣療䝁䅑兤橂䡁䅑督獁䍁䅁兡畂䝁䅍䅢ㅂ䝁䅑兡畂䝁䅣䅉療䝁䅫䅢穂䝁䅕党歂䡁䅍䅉睂䡁䅉兡瑂䝁䅅杣灂䝁䅷入杁䡁䅍睢㕂䝁䅉党桂䝁䄴督獁䍁䅁杣桂䡁䅁党穂䝁䅕党歂䍁䅷䅉橂䝁䅅杢療䝁䅷兙獁䍁䅁兙畂䝁䅑䅉穂䡁䅕杢浂䝁䅷睢㍂䝁䅕杣杁䡁䅍党求䝁䅑督獁䍁䅁兙穂䍁䅁睤求䝁䅷䅢杁䝁䅅督杁䝁䅣杣桂䝁䅫杢穂䍁䅁睙療䝁䄰䅣祂䝁䅫督灂䝁䄴睚杁䡁䅣䅡求䝁䅅䅤杁䝁䅅杢歂䍁䅁睙療䡁䅉杢㝁䍁䅁兙畂䝁䅑䅉睂䡁䅉睢橂䝁䅕督穂䝁䅕督杁䝁䄸兡獂䡁䅍党求䝁䅑督杁䝁䅫杢あ䝁䄸䅉㉂䝁䅕睚求䡁䅑兙楂䝁䅷党杁䝁䄸兡獂䡁䅍䅉桂䝁䄴䅚杁䡁䅁杣療䡁䅑党灂䝁䄴䅉瑂䝁䅕兙獂䡁䅍杌杁䙁䅑䅡灂䡁䅍䅉穂䝁䅕睚瑂䝁䅕杢あ䍁䅁睢浂䝁䅙党祂䡁䅍䅉灂䡁䅑督杁䡁䅁杣療䝁䅑兤橂䡁䅑督杁䝁䅙睢祂䍁䅁兙畂䝁䅫兢桂䝁䅷䅉浂䝁䅕党歂䍁䅁兢桂䝁䄴兤浂䝁䅅睙あ䡁䅕杣求䡁䅉督獁䍁䅁䅢灂䡁䅙党穂䡁䅑睢橂䝁䅳䅉睂䡁䅉睢歂䡁䅕睙求䡁䅉督獁䍁䅁睤潂䝁䅕兙あ䍁䅁兙畂䝁䅑䅉橂䝁䄸杣畂䍁䅁兢灂䝁䅷䅢求䡁䅉督獁䍁䅁兙畂䝁䅑䅉療䡁䅑䅡求䡁䅉䅉療䝁䅫䅢穂䝁䅕党歂䍁䅁䅣祂䝁䄸睙求䡁䅍督療䡁䅉督獁䍁䅁兙穂䍁䅁睤求䝁䅷䅢杁䝁䅅督杁䡁䅑䅡灂䡁䅉䅚瑁䡁䅁兙祂䡁䅑入杁䝁䅕䅚灂䝁䅉䅢求䍁䅁睢灂䝁䅷䅉睂䡁䅉睢橂䝁䅕督穂䝁䅫杢湂䍁䅁兙畂䝁䅑䅉楂䝁䅫睢浂䡁䅕党獂䍁䅁睙療䝁䄰䅣桂䝁䄴兡求䡁䅍䅉浂䝁䄸杣杁䝁䅉兡療䝁䅙兤求䝁䅷䅉睂䡁䅉睢歂䡁䅕睙あ䝁䅫睢畂䍁䅁兙睂䡁䅁䅢灂䝁䅍兙あ䝁䅫睢畂䡁䅍杌杁䙁䅑䅡求䍁䅁杕求䝁䅙兡畂䝁䅕䅚杁䝁䅅杢歂䍁䅁睕睂䝁䅕睙灂䝁䅅䅢あ䡁䅫䅉偂䝁䅫䅢穂䍁䅁督求䝁䅣兢求䝁䄴䅤杁䡁䅍党獂䝁䅷督杁䡁䅁兙橂䝁䅳兙湂䝁䅕䅚杁䝁䅅杢歂䍁䅁杙ㅂ䝁䅷睡杁䝁䄸兡獂䡁䅍䅉桂䝁䄴䅚杁䝁䅙兙あ䡁䅍䅉あ䝁䅧兙あ䍁䅁睙療䝁䄰䅣祂䝁䅫督求䍁䅁睙療䝁䄸睡灂䝁䄴睚杁䝁䄸兡獂䡁䅍䅌杁䡁䅍䅡療䡁䅉䅤求䝁䄴兡畂䝁䅣督獁䍁䅁兢桂䡁䅉睚桂䡁䅉兡畂䝁䅕督獁䍁䅁兢桂䡁䅫睢畂䝁䄴兙灂䡁䅍党獁䍁䅁杣求䝁䄴党㍂䝁䅅杙獂䝁䅕䅉歂䝁䅫党穂䝁䅕䅢杁䝁䅙党求䝁䅑督あ䝁䄸睙牂䡁䅍䅌杁䝁䅅杢歂䍁䅁睢あ䝁䅧党祂䍁䅁䅣祂䝁䄸䅚ㅂ䝁䅍䅤穂䍁䅁杚療䡁䅉䅉楂䝁䅅睡求䝁䅑䅉湂䝁䄸睢歂䡁䅍䅉橂䝁䄸兢睂䝁䅅杢灂䝁䅕督獁䍁䅁督畂䝁䅅睙牂䍁䅁杚療䝁䄸䅚杁䡁䅁杣療䝁䅑兤橂䝁䅕杣穂䍁䅷䅉橂䝁䄸杢浂䝁䅕睙あ䝁䅫睢畂䝁䅕杣穂䍁䅷䅉祂䝁䅕督あ䝁䅅兤祂䝁䅅杢あ䍁䅁睙潂䝁䅅兡畂䡁䅍䅌杁䝁䅙睢療䝁䅑督求䡁䅉杤灂䝁䅍党杁䝁䄸䅣求䡁䅉兙あ䝁䄸杣穂䍁䅷䅉灂䝁䄴杚桂䝁䄴䅤杁䝁䄴兤あ䡁䅉兡あ䝁䅫睢畂䍁䅁睙療䝁䄰䅣桂䝁䄴兡求䡁䅍䅌杁䝁䅅杢歂䍁䅁睢あ䝁䅧党祂䍁䅁杚療䝁䄸䅚杁䝁䄰兙畂䡁䅕杚桂䝁䅍䅤ㅂ䡁䅉党祂䡁䅍䅌杁䝁䅅督杁䡁䅣党獂䝁䅷䅉桂䡁䅍䅉湂䡁䅉睢橂䝁䅕杣㕂䍁䅁睙潂䝁䅅兡畂䡁䅍䅌杁䡁䅣䅡療䝁䅷党穂䝁䅅䅢求䡁䅉督獁䍁䅁䅚灂䡁䅍䅤祂䝁䅫杙ㅂ䡁䅑睢祂䡁䅍䅌杁䝁䅅杢歂䍁䅁睢あ䝁䅧党祂䍁䅁杣求䡁䅑兙灂䝁䅷党祂䡁䅍杌杁䙁䅑䅡灂䡁䅍䅉穂䝁䅕睚瑂䝁䅕杢あ䍁䅁兙獂䡁䅍睢杁䡁䅉党浂䝁䅫杢求䡁䅍䅉桂䝁䄴䅚杁䝁䅙杣桂䝁䅍䅤灂䝁䄸杢桂䡁䅑党穂䍁䅁䅣桂䝁䅷兢杁䝁䄸兡獂䍁䅷䅉睂䝁䅅䅢瑂䍁䅁睡求䡁䅉杢求䝁䅷䅉療䝁䅫䅢獁䍁䅁睙療䝁䅍睢畂䡁䅕䅤杁䝁䄸兡獂䍁䅷䅉桂䝁䄴䅚杁䡁䅍䅡求䝁䅅䅉楂䡁䅕䅤あ䝁䅕杣獁䍁䅁兙畂䝁䅑䅉療䝁䅷兡㉂䝁䅕䅉療䝁䅫䅢㝁䍁䅁兙畂䝁䅑䅉睂䡁䅉睢歂䡁䅕睙求䡁䅍䅉穂䡁䅁党橂䝁䅫兙獂䡁䅑入杁䝁䅫杢湂䡁䅉党歂䝁䅫党畂䡁䅑督杁䝁䅑党祂䝁䅫杤求䝁䅑䅉浂䡁䅉睢瑂䍁䅁杤求䝁䅣党あ䝁䅅杙獂䝁䅕䅉療䝁䅫䅢穂䍁䅷䅉穂䡁䅕睙潂䍁䅁兙穂䍁䅁䅢求䝁䅍兡あ䝁䅧兡畂䍁䄴䅉啂䝁䅧党杁䕁䄰兡獂䝁䅷兡畂䝁䅣䅉穂䝁䅕睚瑂䝁䅕杢あ䍁䅁䅣祂䝁䄸杤灂䝁䅑党穂䍁䅁睤潂䝁䅕兙あ䍁䅁杚獂䝁䄸兤祂䡁䅍䅉桂䝁䄴䅚杁䝁䅉兙牂䝁䅕杣㕂䍁䅁兢灂䡁䅧党穂䑁䅳䅉橂䝁䄸杣畂䍁䅁兢灂䝁䅷䅢灂䝁䄴睚杁䡁䅁杣療䝁䅑兤橂䡁䅑督杁䡁䅑䅡桂䡁䅑䅉橂䝁䄸兢睂䡁䅉兡穂䝁䅕䅉歂䡁䅉入瑁䝁䄰兡獂䝁䅷党歂䍁䅁睙療䡁䅉杢杁䝁䄰党桂䝁䅷督杁䝁䅅杢歂䍁䅁杚獂䝁䄸兤祂䡁䅍䅌杁䡁䅣党あ䍁䄰兢灂䝁䅷䅢求䝁䅑䅉瑂䝁䅅督桂䍁䅁兙畂䝁䅑䅉浂䝁䅷睢ㅂ䡁䅉督獁䍁䅁兙畂䝁䅑䅉浂䝁䅷兙牂䝁䅫杢湂䍁䅁兙畂䝁䅑䅉楂䡁䅉党㍂䝁䅕杣湁䡁䅍䅉湂䡁䅉兡あ䡁䅍䅌杁䝁䅅督杁䡁䅣党獂䝁䅷䅉桂䡁䅍䅉穂䝁䄸入瑁䝁䅙睢祂䡁䅑兡浂䝁䅫党歂䍁䅁睙療䡁䅉杢杁䝁䄰党桂䝁䅷䅌杁䝁䅍睢祂䝁䄴兌穂䝁䄸入杁䝁䅉䅢求䝁䄴䅚穂䍁䅷䅉桂䝁䄴䅚杁䝁䄸䅤潂䝁䅕杣杁䡁䅁杣療䝁䅑兤橂䡁䅑督㝁䍁䅁睤潂䝁䄸䅢求䍁䅁睚祂䝁䅅兡畂䍁䅁兙畂䝁䅑䅉浂䝁䅫杙求䡁䅉䅉灂䝁䄴睚祂䝁䅕䅚灂䝁䅕杢あ䡁䅍睏杁䝁䅑兡求䍁䄰睙ㅂ䡁䅑䅉睂䝁䅕䅢獂䝁䅕䅤穂䑁䅳䅉桂䝁䄴䅚杁䝁䄴睢畂䍁䄰睒乂䕁䄸䅉睂䡁䅉睢歂䡁䅕睙あ䡁䅍杌杁䙁䅑䅡求䍁䅁睕ㅂ䝁䅣兙祂䍁䅁兙畂䝁䅑䅉䍂䝁䅫睢求䝁䄴党祂䝁䅣入杁䡁䅍党湂䝁䄰党畂䡁䅑䅉睂䡁䅉睢歂䡁䅕睙求䡁䅍䅉穂䡁䅕睚桂䡁䅉䅉桂䝁䄴䅚杁䝁䅕䅤潂䝁䅅杢療䝁䅷睏杁䝁䅅杢歂䍁䅁睚求䝁䄴党祂䝁䅅䅤求䡁䅍䅉求䝁䅷党橂䡁䅑杣灂䝁䅍兡あ䡁䅫䅉浂䡁䅉睢瑂䍁䅁杙ㅂ䡁䅉杢灂䝁䄴睚杁䡁䅍兤湂䝁䅅杣橂䝁䅅杢求䍁䅁杙桂䝁䅣兙穂䡁䅍党畁䍁䅁村ㅂ䝁䄴睚求䍁䅁睒獂䝁䄸杙桂䝁䅷䅉呂䕁䅅䅉㍂䝁䅅督杁䝁䅙睢ㅂ䝁䄴䅚求䝁䅑䅉灂䝁䄴䅉硁䑁䅧免㑁䍁䅁兙畂䝁䅑䅉灂䡁䅍䅉潂䝁䅕兙歂䡁䅅兤桂䡁䅉䅤求䡁䅉党歂䍁䅁兡畂䍁䅁睑潂䝁䅕督あ䝁䅕杣浂䝁䅫党獂䝁䅑䅌杁䕁䄰兡穂䡁䅍睢ㅂ䡁䅉兡畁䅁䅁䉷䅍偁䑙䅁䍂䡁䅕杣獂䝁䅫杢湂䡁䅑睢畂䍁䅁睕あ䝁䄸杣求䡁䅍䅌杁䕁䅫杢橂䍁䄴䅉療䡁䅁党祂䝁䅅䅤求䡁䅍䅉桂䡁䅍䅉桂䍁䅁杣求䡁䅑兙灂䝁䅷党祂䍁䅁睢浂䍁䅁杙祂䝁䅅杢歂䝁䅕䅚杁䝁䄰党祂䝁䅍䅡桂䝁䄴䅚灂䡁䅍党杁䝁䅫杢杁䡁䅑䅡求䍁䅁兖畂䝁䅫䅤求䝁䅑䅉呂䡁䅑兙あ䝁䅕督畁䍁䅁䅖潂䝁䅕䅉橂䝁䄸兢睂䝁䅅杢㕂䍁䅁䅣祂䝁䄸杤灂䝁䅑党穂䍁䅁杚桂䡁䅍䅡灂䝁䄸杢瑁䝁䅙睢橂䡁䅕督求䝁䅑䅉瑂䝁䅕杣橂䝁䅧兙畂䝁䅑兡穂䝁䅕䅌杁䝁䅫杢橂䝁䅷兤歂䝁䅫杢湂䍁䅁睤療䝁䄰党畂䉁杫督杁䡁䅉党桂䝁䅑入瑁䡁䅑睢瑁䡁䅣党桂䡁䅉䅉桂䡁䅁䅣桂䡁䅉党獂䍁䅷䅉瑂䝁䅕杢穂䡁䅣党桂䡁䅉䅌杁䡁䅫睢ㅂ䡁䅑䅡杁䝁䅅䅣睂䝁䅅杣求䝁䅷䅌杁䝁䅙睢療䡁䅑睤求䝁䅅杣獁䍁䅁兙橂䝁䅍党穂䡁䅍睢祂䝁䅫党穂䍁䅷䅉あ䝁䄸入穂䍁䅷䅉湂䝁䅫杚あ䡁䅍䅌杁䝁䅅杢歂䍁䅁睙療䝁䅅䅤穂䍁䅷䅉桂䡁䅍䅉㍂䝁䅕䅢獂䍁䅁兙穂䍁䅁杙桂䝁䅉入獁䍁䅁䅡療䝁䄰党獁䍁䅁兙畂䝁䅑䅉楂䝁䅕兙ㅂ䡁䅑入杁䡁䅁杣療䝁䅑兤橂䡁䅑督畁䍁䅁兓あ䍁䅁睢睂䝁䅕杣桂䡁䅑党穂䍁䅁督あ䝁䄸杣求䡁䅍䅉ㅂ䝁䄴䅚求䡁䅉䅉あ䝁䅧党杁䕁䅉兤祂䝁䅷兡畂䝁䅣䅤療䝁䄴䅉呂䡁䅑睢祂䝁䅕督獁䍁䅁兙畂䝁䅑䅉䑂䝁䄸䅡療䝁䅕督杁䕁䅙兙穂䝁䅧兡療䝁䄴督杁䝁䅉杣桂䝁䄴䅚杁䝁䄴兙瑂䝁䅕督杁䝁䅫杢杁䙁䅣兙穂䝁䅧兡畂䝁䅣䅤療䝁䄴䅉䕂䍁䄴睑畁䍁䅁兙畂䝁䅑䅉兂䡁䅕党祂䡁䅑睢杁䙁䅉兡橂䝁䄸杌杁䕁䅉兤祂䝁䅷兡畂䝁䅣䅤療䝁䄴䅉呂䡁䅑睢祂䝁䅕督獁䍁䅁兓畂䝁䅍杌杁䡁䅣兙穂䍁䅁杚療䡁䅕杢歂䝁䅕䅚杁䝁䅫杢杁䑁䅅兏㍁䑁䅉䅉桂䝁䄴䅚杁䝁䅫督杁䝁䅧党桂䝁䅑兣ㅂ䝁䅅杣あ䝁䅕杣求䝁䅑䅉灂䝁䄴䅉䍂䡁䅕杣獂䝁䅫杢湂䡁䅑睢畂䍁䅷䅉佂䝁䅕睤杁䕁䅯党祂䡁䅍党㕂䍁䄴䅁㡁兆䅁䅉䅁䕁䅉兤穂䝁䅫杢求䡁䅍督杁䙁䅑杣桂䡁䅙党獂䅁䅁睴䅙䭁䅯䅁䍂䡁䅕督灂䝁䄴党穂䡁䅍䅉啂䡁䅉兙㉂䝁䅕䅢㝁䍁䅁杒獂䝁䅕党あ䍁䅁兔桂䝁䄴兙湂䝁䅕兢求䝁䄴䅤㝁䍁䅁杒祂䝁䅕兡湂䝁䅧䅤杁䙁䅍党祂䡁䅙兡橂䝁䅕睏杁䙁䅁兙穂䡁䅍党畂䝁䅣党祂䍁䅁兑灂䡁䅉睙祂䝁䅅杚あ䍁䅁兔桂䝁䄴兤浂䝁䅅睙あ䡁䅕杣灂䝁䄴睚䅁乁䥉䅁䝃䅁䅁村ㅂ䡁䅍兡畂䝁䅕督穂䍁䅁䅖祂䝁䅅杤求䝁䅷睏杁䕁䅙杣求䝁䅫睚潂䡁䅑䅉呂䝁䅕杣㉂䝁䅫睙求䑁䅳䅉兂䝁䅅督穂䝁䅕杢湂䝁䅕杣杁䕁䅅兡祂䝁䅍杣桂䝁䅙䅤杁䕁䄰兙畂䡁䅕杚桂䝁䅍䅤ㅂ䡁䅉兡畂䝁䅣䅁䱃充䅁䅊䅅䕁䅉兤穂䝁䅫杢求䡁䅍督杁䙁䅑杣桂䡁䅙党獂䑁䅳䅉䵂䝁䄸睙桂䡁䅑兡療䝁䄴䅉䍂䝁䅅督求䝁䅑䅉呂䝁䅕杣㉂䝁䅫睙求䡁䅍睏杁䕁䄰兙祂䝁䅳党あ䝁䅫杢湂䍁䅁兑ㅂ䡁䅑睢瑂䝁䅅䅤灂䝁䄸杢㝁䍁䅁䅖療䡁䅕杣灂䡁䅍兢㝁䍁䅁䅖祂䝁䅅杤求䝁䅷䅉䉂䝁䅍睙療䝁䄰兢療䝁䅑兙あ䝁䅫睢畂䡁䅍睏杁䕁䅍兤穂䡁䅑睢瑂䝁䅕杣杁䙁䅉党獂䝁䅅䅤灂䝁䄸杢穂䝁䅧兡睂䍁䅁兔桂䝁䄴兙湂䝁䅕兢求䝁䄴䅤㝁䍁䅁杖桂䝁䅍兙あ䝁䅫睢畂䍁䅁杕求䝁䄴䅤桂䝁䅷䅁畄元䅁䄴䅁䕁䅉兤穂䝁䅫杢求䡁䅍督杁䙁䅑杣桂䡁䅙党獂䑁䅳䅉啂䡁䅉兙㉂䝁䅕䅢杁䕁䅅睙橂䝁䄸兢瑂䝁䄸䅚桂䡁䅑兡療䝁䄴督㝁䍁䅁睑ㅂ䡁䅍䅤療䝁䄰党祂䍁䅁杕求䝁䅷兙あ䝁䅫睢畂䡁䅍䅡灂䡁䅁䅉乂䝁䅅杢桂䝁䅣党瑂䝁䅕杢あ䑁䅳䅉䍂䡁䅉兙畂䝁䅑䅉乂䝁䅅杣牂䝁䅕䅤灂䝁䄴睚㝁䍁䅁睑獂䝁䄸兤歂䍁䅁兓畂䝁䅙杣桂䡁䅍䅤祂䡁䅕睙あ䡁䅕杣求䅁䅁睶䅙䅁䅑䅁䑂䅁䅁八䅉䍁䱷䅁䑂䍁䄴䅓畁䍁䅁杕療䝁䅉兡畂䡁䅍睢畂䍁䅁睖療䡁䅉䅢歂䡁䅣兡歂䝁䅕䅌杁䕁䅫杢橂䍁䄴䅌杁䡁䅑睢湂䝁䅕䅤潂䝁䅕杣杁䡁䅣兡あ䝁䅧䅉灂䡁䅑督杁䡁䅍兤楂䡁䅍兡歂䝁䅫兙祂䝁䅫党穂䍁䅷䅉睂䡁䅉睢㉂䝁䅫䅚求䡁䅍䅉浂䡁䅉党灂䝁䅣䅡あ䍁䅁䅤祂䝁䅅杢穂䡁䅁睢祂䡁䅑兙あ䝁䅫睢畂䍁䅁兙畂䝁䅑䅉祂䝁䅕䅢桂䡁䅑党歂䍁䅁䅢療䝁䅣兡穂䡁䅑兡橂䡁䅍䅉桂䝁䄴䅚杁䡁䅍兤睂䡁䅁䅢㕂䍁䅁睙潂䝁䅅兡畂䍁䅁督求䡁䅉杤灂䝁䅍党穂䍁䅁兡畂䍁䅁䅤潂䝁䅕䅉噂䝁䄴兡あ䝁䅕䅚杁䙁䅍䅤桂䡁䅑党穂䍁䅁兙畂䝁䅑䅉灂䝁䄴䅤求䡁䅉杢桂䡁䅑兡療䝁䄴兙獂䝁䅷入畁䍁䅁兓あ䍁䅁睢睂䝁䅕杣桂䡁䅑党穂䍁䅁兡畂䍁䅁䅤㍂䝁䄸䅉穂䝁䅕睚瑂䝁䅕杢あ䡁䅍䅌杁䕁䄴睢祂䡁䅑䅡杁䕁䅅兢求䡁䅉兡橂䝁䅅杢杁䙁䅍兤祂䝁䅙兙橂䝁䅕䅉啂䡁䅉兙畂䡁䅍䅣療䡁䅉䅤桂䡁䅑兡療䝁䄴䅉桂䝁䄴䅚杁䕁䅣䅢療䝁䅉兙獂䍁䅁杒療䡁䅉睤桂䡁䅉䅚灂䝁䄴睚畁䍁䅁䅖潂䝁䅕䅉橂䝁䄸兢睂䝁䅅杢㕂䍁䅁睢浂䝁䅙党祂䡁䅍䅉あ䡁䅉兙畂䡁䅍䅣療䡁䅉䅤桂䡁䅑兡療䝁䄴䅉桂䝁䄴䅚杁䝁䅷睢湂䝁䅫督あ䝁䅫睙穂䍁䅁督求䡁䅉杤灂䝁䅍党穂䍁䅷䅉穂䡁䅕睙潂䍁䅁兙穂䍁䅁䅤祂䡁䅕睙牂䝁䅷睢桂䝁䅑睏杁䝁䅷党穂䡁䅍䅉あ䝁䅧兙畂䍁䅁䅤祂䡁䅕睙牂䝁䅷睢桂䝁䅑䅉あ䡁䅉兙畂䡁䅍䅣療䡁䅉䅤桂䡁䅑兡療䝁䄴䅉楂䡁䅉睢牂䝁䅕杣桂䝁䅣党杁䡁䅍党祂䡁䅙兡橂䝁䅕督獁䍁䅁睤潂䝁䅫睙潂䍁䅁兡畂䝁䅍䅢ㅂ䝁䅑党杁䡁䅑䅡求䍁䅁督潂䝁䅫䅣瑂䝁䅕杢あ䍁䅁睢浂䍁䅁督灂䝁䄴睚獂䝁䅕䅉療䡁䅉䅉瑂䡁䅕䅢あ䝁䅫䅣獂䝁䅕䅉睂䝁䅅䅢獂䝁䅕䅤穂䍁䅁睢浂䍁䅁杚祂䝁䅕兡湂䝁䅧䅤㝁䍁䅁兡畂䡁䅑党祂䝁䄰睢歂䝁䅅䅢杁䡁䅑杣桂䝁䄴督睂䝁䄸杣あ䝁䅅䅤灂䝁䄸杢杁䡁䅑䅡桂䡁䅑䅉橂䝁䄸兢睂䡁䅉兡穂䝁䅕督杁䡁䅑䅡求䍁䅁督潂䝁䅫䅣瑂䝁䅕杢あ䍁䅁督求䡁䅉杤灂䝁䅍党杁䝁䄸杚杁䝁䅙杣求䝁䅫睚潂䡁䅑䅉灂䝁䄴䅉橂䝁䄸杢あ䝁䅅兡畂䝁䅕杣穂䍁䅁睢祂䍁䅁䅤祂䝁䅅兡獂䝁䅕杣穂䍁䅁杙㕂䍁䅁兙杁䝁䅍睢瑂䝁䅉兡畂䝁䅅䅤灂䝁䄸杢杁䝁䄸杚杁䡁䅑杣ㅂ䝁䅍睡杁䝁䅅杢歂䍁䅁杣桂䝁䅫䅢㝁䍁䅁兙畂䝁䅑䅉畂䝁䄸杢瑁䡁䅙党穂䡁䅍党獂䍁䅁睢睂䝁䅕杣桂䡁䅑兡畂䝁䅣䅉橂䝁䄸兢瑂䝁䄸杢杁䝁䅍兙祂䡁䅉兡求䡁䅉䅉桂䝁䄴䅚杁䝁䅙杣求䝁䅫睚潂䡁䅑䅉浂䝁䄸杣㍂䝁䅅杣歂䝁䅫杢湂䍁䅁督求䡁䅉杤灂䝁䅍党穂䍁䅷䅉桂䡁䅍䅉㍂䝁䅕䅢獂䍁䅁兙穂䍁䅁睢祂䝁䅣兙畂䝁䅫来求䡁䅍䅉桂䝁䅫杣杁䡁䅍䅡灂䡁䅁兢求䝁䄴䅤穂䍁䅁兙畂䝁䅑䅉睂䡁䅉睢㉂䝁䅫䅚求䡁䅍䅉歂䝁䄸睢祂䍁䄰䅤療䍁䄰䅚療䝁䄸杣杁䡁䅍党祂䡁䅙兡橂䝁䅕督畁䍁䅁兓あ䍁䅁兙獂䡁䅍睢杁䡁䅁杣療䡁䅙兡歂䝁䅕督杁䝁䅍兤穂䡁䅑睢瑂䡁䅍䅉楂䡁䅉睢牂䝁䅕杣桂䝁䅣党杁䡁䅍党祂䡁䅙兡橂䝁䅕督㝁䍁䅁兙畂䝁䅑䅉療䡁䅑䅡求䡁䅉䅉獂䝁䄸睚灂䡁䅍䅤灂䝁䅍督杁䡁䅍党祂䡁䅙兡橂䝁䅕督獁䍁䅁督ㅂ䝁䅍䅡杁䝁䅅督杁䝁䅙党求䍁䄰杙桂䡁䅍党歂䍁䅁兢桂䝁䄴兙湂䝁䅕䅚獁䍁䅁睤桂䡁䅉党潂䝁䄸兤穂䝁䅫杢湂䍁䅷䅉桂䝁䄴䅚杁䝁䄸䅤潂䝁䅕杣杁䡁䅍党祂䡁䅙兡橂䝁䅕督畁䍁䅁兓畂䍁䅁兙歂䝁䅑兡あ䝁䅫睢畂䍁䅷䅉あ䝁䅧党杁䝁䅍睢瑂䡁䅁兙畂䡁䅫䅉灂䡁䅍䅉灂䝁䄴杤療䝁䅷杤求䝁䅑䅉灂䝁䄴䅉あ䝁䅧党杁䝁䅉兤㕂䝁䅫杢湂䍁䅷䅉穂䝁䅕䅢獂䝁䅫杢湂䍁䅷䅉桂䝁䄴䅚癁䝁䄸杣杁䝁䄰兙祂䝁䅳党あ䝁䅫杢湂䍁䅁睢浂䍁䅁杚祂䝁䅕督潂䍁䅁杚祂䡁䅕兡あ䡁䅍䅌杁䡁䅙党湂䝁䅕䅤桂䝁䅉䅢求䡁䅍䅌杁䝁䅅杢歂䍁䅁睢あ䝁䅧党祂䍁䅁杤桂䝁䅷兤求䍁䄰兙歂䝁䅑党歂䍁䅁䅣求䡁䅉兡穂䝁䅧兙楂䝁䅷党杁䝁䅫䅤求䝁䄰督杁䡁䅕杢歂䝁䅕杣杁䡁䅑䅡求䍁䅁杕療䝁䅉兡畂䡁䅍睢畂䍁䅁杒祂䝁䅕督潂䍁䅁䅤祂䝁䅅䅚求䍁䅁杢桂䝁䄰党畁䍁䅁杒ㅂ䡁䅉䅤潂䝁䅕杣獁䍁䅁䅤潂䝁䅕䅉橂䝁䄸兢睂䝁䅅杢㕂䍁䅁睢浂䝁䅙党祂䡁䅍䅉あ䡁䅉兙畂䡁䅍䅣療䡁䅉䅤桂䡁䅑兡療䝁䄴䅉瑂䝁䅅杢桂䝁䅣党瑂䝁䅕杢あ䍁䅁兙畂䝁䅑䅉療䡁䅑䅡求䡁䅉䅉穂䡁䅕杣浂䝁䅅睙求䍁䅁䅤祂䝁䅅杢穂䡁䅁睢祂䡁䅑兙あ䝁䅫睢畂䍁䅁督求䡁䅉杤灂䝁䅍党穂䍁䄴䅉䩂䡁䅑䅉睂䡁䅉睢㉂䝁䅫䅚求䡁䅍䅉灂䡁䅑督杁䝁䅙杣求䡁䅍䅡杁䡁䅁杣療䝁䅑兤橂䝁䅕䅉あ䝁䄸䅉湂䡁䅉睢橂䝁䅕杣㕂䍁䅁杣求䡁䅑兙灂䝁䅷党祂䡁䅍䅌杁䡁䅉党穂䡁䅑兙ㅂ䡁䅉兙畂䡁䅑督獁䍁䅁䅣祂䝁䄸䅚ㅂ䝁䅍党杁䡁䅣䅡療䝁䅷党穂䝁䅅䅢求䡁䅉督獁䍁䅁兙畂䝁䅑䅉浂䝁䄸睢歂䡁䅍党祂䡁䅙兡橂䝁䅕䅉歂䝁䅫督あ䡁䅉兡楂䡁䅕䅤療䡁䅉督杁䡁䅑䅡祂䝁䄸兤湂䝁䅧䅉桂䍁䅁杢求䡁䅑睤療䡁䅉睡杁䝁䄸杚杁䝁䅫杢歂䝁䅕䅣求䝁䄴䅚求䝁䄴䅤杁䡁䅁杣療䝁䅑兤橂䝁䅕䅉湂䡁䅉睢㍂䝁䅕杣穂䍁䅁兙畂䝁䅑䅉穂䡁䅕䅣睂䝁䅷兡求䡁䅉督畁䍁䅁䅖潂䝁䅕䅉橂䝁䄸兢睂䝁䅅杢㕂䍁䅁睤桂䡁䅍䅉浂䝁䄸兤畂䝁䅑党歂䍁䅁兡畂䍁䅁免㕁䑁䅁兎杁䝁䅅杢歂䍁䅁兡穂䍁䅁䅡求䝁䅅䅚硂䡁䅕兙祂䡁䅑党祂䝁䅕䅚杁䝁䅫杢杁䕁䅕䅚求䝁䄴䅉兂䡁䅉兙灂䡁䅉兡求䍁䅷䅉乂䝁䅫杢畂䝁䅕督療䡁䅑兙畁䅁䅁剑䅕乁䵯䅁䑂䕁䅅睑䩂䍁䅁兓畂䡁䅑党祂䝁䄴兙あ䝁䅫睢畂䝁䅅䅢杁䕁䅫杢橂䍁䅷䅉あ䝁䅧杣療䡁䅕睚潂䍁䅁兡あ䡁䅍䅉穂䡁䅕杙穂䝁䅫䅚灂䝁䅅杣灂䝁䅕督獁䍁䅁党畂䝁䅣兙湂䝁䅕督杁䝁䅫杢杁䡁䅑䅡求䍁䅁䅣祂䝁䄸杤灂䡁䅍兡療䝁䄴䅉療䝁䅙䅉求䡁䅧䅣求䡁䅉䅤灂䡁䅍党杁䝁䅅杢歂䍁䅁䅤求䝁䅍䅡畂䝁䄸䅢療䝁䅣入杁䡁䅑睢杁䝁䅕杢あ䝁䅕杣睂䡁䅉兡穂䝁䅕䅉桂䝁䄴䅚杁䝁䄰兡穂䡁䅍兡療䝁䄴䅉橂䡁䅕督あ䝁䄸兢求䡁䅉督杁䝁䅫杢杁䡁䅍兤睂䡁䅁睢祂䡁䅑䅉療䝁䅙䅉畂䝁䅅䅤灂䝁䄸杢桂䝁䅷䅉穂䝁䅕睙ㅂ䡁䅉兡あ䡁䅫䅉灂䝁䄴䅉あ䝁䅧党杁䝁䅫杢あ䝁䅕䅢獂䝁䅫睚求䝁䄴睙求䍁䅷䅉歂䝁䅕杚求䝁䄴督求䍁䅷䅉桂䝁䄴䅚杁䝁䅙党歂䝁䅕杣桂䝁䅷䅉橂䝁䅫杤灂䝁䅷兡桂䝁䄴䅉穂䝁䅕睙あ䝁䄸杣穂䍁䄴䅉啂䝁䅧党杁䝁䅍睢瑂䡁䅁兙畂䡁䅫䅉療䡁䅁党祂䝁䅅䅤求䡁䅍䅉あ䝁䅧杣療䡁䅕睚潂䍁䅁䅤㍂䝁䄸䅉穂䝁䅕睚瑂䝁䅕杢あ䡁䅍䅌杁䕁䅑睢瑂䝁䅕督あ䝁䅫睙杁䕁䄸䅣求䡁䅉兙あ䝁䅫睢畂䡁䅍䅉桂䝁䄴䅚杁䕁䅫杢あ䝁䅕杣畂䝁䅅䅤灂䝁䄸杢桂䝁䅷䅉偂䡁䅁党祂䝁䅅䅤灂䝁䄸杢穂䍁䄴䅉啂䝁䅧党杁䕁䅑睢瑂䝁䅕督あ䝁䅫睙杁䕁䄸䅣求䡁䅉兙あ䝁䅫睢畂䡁䅍䅉穂䝁䅕睚瑂䝁䅕杢あ䍁䅁睢浂䝁䅙党祂䡁䅍䅉歂䝁䅫睚灂䡁䅑兙獂䍁䅁督療䝁䅷兤あ䝁䅫睢畂䡁䅍䅉楂䡁䅫䅉瑂䝁䄸䅚求䡁䅉杢灂䡁䅯兡畂䝁䅣䅉求䝁䄴䅤求䡁䅉䅣祂䝁䅫督求䍁䅁兙畂䝁䅑䅉桂䝁䅣党畂䝁䅍入瑁䡁䅕杢灂䡁䅅兤求䍁䅁兙睂䡁䅁䅢灂䝁䅍兙あ䝁䅫睢畂䡁䅍䅌杁䝁䅕杢あ䝁䅕杣睂䡁䅉兡穂䝁䅕䅉灂䝁䄴杚祂䝁䅅督あ䡁䅉兤橂䡁䅑兤祂䝁䅕䅌杁䝁䅅杢歂䍁䅁杙ㅂ䡁䅍兡畂䝁䅕督穂䍁䅁䅣祂䝁䄸睙求䡁䅍督求䡁䅍睏杁䕁䅍䅎䩂䙁䅍杕杁䡁䅍睢獂䡁䅕䅤灂䝁䄸杢穂䍁䅷䅉灂䝁䄴睙獂䡁䅕䅚灂䝁䄴睚杁䝁䅍睢瑂䝁䄰兙畂䝁䅑䅌杁䝁䅍睢畂䡁䅑杣療䝁䅷䅌杁䝁䅍睢瑂䝁䄰兤畂䝁䅫睙桂䡁䅑兡療䝁䄴督獁䍁䅁兙畂䝁䅑䅉橂䝁䄸兢睂䡁䅕䅤求䡁䅉䅉潁䕁䅍䅎灁䍁䅷䅉桂䡁䅍䅉㍂䝁䅕䅢獂䍁䅁兙穂䍁䅁兡畂䡁䅑党獂䝁䅷兡湂䝁䅕杢橂䝁䅕䅌杁䡁䅍兤祂䡁䅙党灂䝁䅷䅢桂䝁䄴睙求䍁䅷䅉桂䝁䄴䅚杁䡁䅉党橂䝁䄸杢畂䝁䅅兡穂䡁䅍兙畂䝁䅍党杁䍁䅧兓呂䙁䅉克杁䡁䅑党橂䝁䅧杢療䝁䅷睢湂䡁䅫䅉桂䝁䄴䅚杁䝁䄴党あ䡁䅣睢祂䝁䅳督㝁䍁䅁兙畂䝁䅑䅉橂䡁䅫杙求䡁䅉䅉穂䝁䄸䅢ㅂ䡁䅑兡療䝁䄴督杁䝁䅙睢祂䍁䅁睙㕂䝁䅉党祂䡁䅍党橂䡁䅕杣灂䡁䅑入獁䍁䅁睙㕂䝁䅉党祂䡁䅍䅣桂䝁䅍党獁䍁䅁党獂䝁䅕睙あ䡁䅉睢畂䝁䅫睙杁䡁䅣兙祂䝁䅙兙祂䝁䅕䅌杁䝁䅅杢歂䍁䅁督灂䝁䅣杢桂䝁䅷督杁䝁䅫杢あ䝁䅕䅢獂䝁䅫睚求䝁䄴睙求䍁䅁睢睂䝁䅕杣桂䡁䅑兡療䝁䄴督畁䍁䅁䅖潂䝁䅫督杁䡁䅍党湂䝁䄰党畂䡁䅑䅉桂䝁䅷督療䍁䅁䅣祂䝁䄸杤灂䝁䅑党穂䍁䅁督睂䝁䅅睙求䍁䅁督療䝁䅷兤あ䝁䅫睢畂䡁䅍䅌杁䝁䅍睢瑂䡁䅁杣灂䡁䅍兡畂䝁䅣䅉灂䝁䄴䅤求䝁䅷䅢灂䝁䅣党畂䝁䅍党杁䝁䅙兤穂䝁䅫睢畂䍁䅷䅉歂䝁䅅䅤桂䍁䅁兙畂䝁䅅䅢㕂䡁䅑兡橂䍁䅷䅉桂䝁䄴䅚杁䝁䅑党橂䝁䅫督灂䝁䄸杢杁䡁䅍兤睂䡁䅁睢祂䡁䅑䅌杁䝁䅅督杁䡁䅣党獂䝁䅷䅉桂䡁䅍䅉獂䝁䄸睚灂䡁䅍䅤灂䝁䅍督杁䡁䅍睢獂䡁䅕䅤灂䝁䄸杢穂䑁䅳䅉求䝁䄴睚灂䝁䄴党求䡁䅉兡畂䝁䅣䅉穂䝁䅕杣㉂䝁䅫睙求䡁䅍䅌杁䡁䅍兤橂䝁䅧䅉桂䡁䅍䅉睂䝁䅷兙あ䝁䅙睢祂䝁䄰䅉灂䝁䄴䅤求䝁䅣杣桂䡁䅑兡療䝁䄴䅌杁䝁䄰睢歂䝁䅕杣畂䝁䅫来桂䡁䅑兡療䝁䄴䅉桂䝁䄴䅚杁䡁䅍兤穂䡁䅑兙灂䝁䄴兢求䝁䄴䅤獁䍁䅁督㕂䡁䅍䅤求䝁䄰䅉求䝁䄴睚灂䝁䄴党求䡁䅉兡畂䝁䅣䅌杁䝁䄴兙㉂䝁䅅䅢杁䝁䅅杣橂䝁䅧兡あ䝁䅕睙あ䡁䅕杣求䍁䅷䅉あ䡁䅉兙灂䝁䄴兡畂䝁䅣䅉桂䝁䄴䅚杁䡁䅍兡瑂䡁䅕䅢桂䡁䅑兡療䝁䄴䅌杁䝁䅅杢歂䍁䅁䅢療䝁䅣兡穂䡁䅑兡橂䡁䅍䅉求䝁䄴睚灂䝁䄴党求䡁䅉兡畂䝁䅣睏杁䝁䅑党穂䝁䅫睚畂䍁䅷䅉灂䝁䄰䅣獂䝁䅕兢求䝁䄴䅤獁䍁䅁䅣祂䝁䄸䅤求䝁䅍䅤獁䍁䅁兙畂䝁䅑䅉瑂䝁䅅杢桂䝁䅣党杁䡁䅍党橂䡁䅕杣求䍁䅁党畂䡁䅑党祂䡁䅁杣灂䡁䅍党杁䕁䅫䅖杁䡁䅍睢獂䡁䅕䅤灂䝁䄸杢穂䍁䅁杚療䡁䅉䅉浂䝁䅕䅚求䡁䅉兙獂䍁䅁兙湂䝁䅕杢橂䝁䅫党穂䑁䅳䅉桂䝁䄴䅚杁䝁䄰兡穂䡁䅍兡療䝁䄴䅉穂䡁䅕䅣睂䝁䄸杣あ䍁䅁督療䝁䅷兤あ䝁䅫睢畂䡁䅍䅌杁䡁䅑䅡桂䡁䅑䅉灂䝁䄴睙獂䡁䅕䅚求䍁䅁兙畂䝁䅅䅢㕂䡁䅑兡橂䍁䅁督求䡁䅉杤灂䝁䅍党穂䍁䅷䅉桂䡁䅍䅉㍂䝁䅕䅢獂䍁䅁兙穂䍁䅁督橂䝁䅕杢桂䡁䅉兡療䍁䄰杙桂䡁䅍党歂䍁䅁兡畂䡁䅍䅤祂䡁䅕睙あ䝁䅫睢畂䍁䅁兙橂䡁䅉睢穂䡁䅍䅉あ䝁䅧党杁䡁䅍䅣求䝁䅍䅤祂䡁䅕兢杁䝁䄸杚杁䝁䅫杢あ䝁䅕䅢獂䝁䅫睚求䝁䄴睙求䍁䅁䅣祂䝁䄸睙求䡁䅍督灂䝁䄴睚獁䍁䅁睙療䝁䅷䅢求䝁䅍䅤灂䝁䄸杢獁䍁䅁兙畂䝁䅑䅉睂䡁䅉睢歂䡁䅕睙あ䡁䅍杌杁䙁䅑䅡求䍁䅁兓畂䡁䅑党祂䝁䄴兙あ䝁䅫睢畂䝁䅅䅢杁䕁䄸䅣求䡁䅉兙あ䝁䅫睢畂䡁䅍䅉穂䝁䅕睚瑂䝁䅕杢あ䍁䅁䅣祂䝁䄸杤灂䝁䅑党穂䍁䅁兙杁䡁䅉兙畂䝁䅣党杁䝁䄸杚杁䕁䅫䅖杁䡁䅍党祂䡁䅙兡橂䝁䅕督獁䍁䅁䅣祂䝁䄸䅣祂䝁䅫党あ䝁䅅杣㕂䍁䅁䅚桂䡁䅑兙獁䍁䅁兙畂䝁䅑䅉穂䝁䄸杚あ䡁䅣兙祂䝁䅕䅉睂䡁䅉睢歂䡁䅕睙あ䡁䅍䅉あ䝁䄸䅉あ䝁䅧党杁䝁䅍睢瑂䝁䄰党祂䝁䅍兡桂䝁䅷䅉桂䝁䄴䅚杁䝁䅣睢㉂䝁䅕杣畂䝁䄰党畂䡁䅑䅉橂䡁䅕督あ䝁䄸兢求䡁䅉督杁䝁䅫杢杁䡁䅑䅡求䍁䅁兖畂䝁䅫䅤求䝁䅑䅉䱂䝁䅫杢湂䝁䅑睢瑂䍁䅷䅉橂䝁䄸杢あ䝁䅫杢求䝁䄴䅤桂䝁䅷䅉䙂䡁䅕杣療䡁䅁党獁䍁䅁兙畂䝁䅑䅉灂䝁䄴䅤求䡁䅉杢桂䡁䅑兡療䝁䄴兙獂䝁䅷入畁䍁䅁䅖潂䝁䅕䅉橂䝁䄸兢睂䝁䅅杢㕂䍁䅁睤桂䡁䅍䅉浂䝁䄸兤畂䝁䅑党歂䍁䅁兡畂䍁䅁免㕁䑁䅙杍杁䝁䅅杢歂䍁䅁兡穂䍁䅁䅡求䝁䅅䅚硂䡁䅕兙祂䡁䅑党祂䝁䅕䅚杁䝁䅫杢杁䙁䅉党穂䡁䅑睢畂䍁䅷䅉坂䝁䅫杣湂䝁䅫杢灂䝁䅅杌䅁䕁噑䅁䥁䅁䅁睑䉂䕁䅣䅁䱂杁䅁䅃䅁䕁䅍兑䥂䅁䅁兄䅍䅁䅯䅁䑂䕁䅅杕卂䅁䅁䅲䅉䅁䅧䅁䑂䕁䅅䅖䅁䡁䍑䅁䝁䅁䅁睑䍂䅁䅁兘䅍䅁䅯䅁䑂䕁䅉睔䙂䅁䅁睅䅉䅁䅯䅁䑂䕁䅉杕䙂䅁䅁睌䅉䩁偧䅁䑂䕁䅉杕䙂䍁䅁睒祂䝁䄸兤睂䍁䅷䅉䩂䝁䄴睙畁䍁䅁睢睂䝁䅕杣桂䡁䅑党穂䍁䅁兙穂䍁䅁兙杁䝁䅍睢瑂䝁䄰党祂䝁䅍兡桂䝁䅷䅉祂䝁䅕兙獂䍁䅁党穂䡁䅑兙あ䝁䅕䅉穂䝁䅕杣㉂䝁䅫睙求䡁䅍䅉桂䝁䄴䅚杁䝁䅫杢㉂䝁䅕督あ䝁䄰党畂䡁䅑䅉橂䝁䄸兢睂䝁䅅杢㕂䍁䅁兡畂䍁䅁䅤潂䝁䅕䅉噂䝁䄴兡あ䝁䅕䅚杁䙁䅍䅤桂䡁䅑党穂䍁䅷䅉あ䝁䅧党杁䙁䅕杢灂䡁䅑党歂䍁䅁睓灂䝁䄴睚歂䝁䄸兢獁䍁䅁兙畂䝁䅑䅉灂䝁䄴䅤求䡁䅉杢桂䡁䅑兡療䝁䄴兙獂䝁䅷入畁䍁䅁䅖潂䝁䅕䅉䉂䝁䅑杤灂䡁䅍睢祂䡁䅫䅉呂䝁䅕杣㉂䝁䅫睙求䡁䅍䅉穂䝁䅕睚瑂䝁䅕杢あ䍁䅁睢浂䝁䅙党祂䡁䅍䅉穂䡁䅑杣桂䡁䅑党湂䝁䅫睙杁䝁䅅䅚㉂䝁䅫睙求䍁䅁兙畂䝁䅑䅉求䡁䅧党橂䡁䅕䅤灂䝁䄸杢杁䡁䅑睢杁䝁䄸睤畂䝁䅕杣穂䍁䅷䅉灂䝁䄴杤求䡁䅍䅤療䡁䅉督獁䍁䅁兙畂䝁䅑䅉療䝁䅍睙ㅂ䡁䅁兡求䡁䅉督杁䝁䄸杚杁䡁䅉党桂䝁䅷䅉求䡁䅍䅤桂䡁䅑党杁䝁䅫杢杁䝁䅍睢畂䝁䄴党橂䡁䅑兡療䝁䄴䅉㍂䝁䅫䅤潂䍁䅁䅢求䝁䅅督灂䝁䄴睚杁䝁䄸杚杁䝁䄸杚浂䝁䅫睙求䡁䅍䅌杁䝁䅅杢歂䍁䅁兡畂䝁䅑兤穂䡁䅑杣灂䝁䅅䅢杁䝁䅅杢歂䍁䅁杣求䡁䅑兙灂䝁䅷䅉穂䡁䅁兙橂䝁䅕睏杁䝁䅍䅢灂䝁䅕杢あ䡁䅍䅉浂䡁䅕䅢獂䡁䅫䅉灂䝁䄴䅤求䝁䅣杣桂䡁䅑党歂䍁䅁䅣祂䝁䄸䅣求䡁䅉䅤㕂䍁䅁督桂䝁䅷党穂䍁䅁督求䡁䅉杤灂䝁䅍党穂䍁䅁兤畂䝁䅑党祂䍁䅁䅤潂䝁䅕䅉䑂䕁䅉杕䙂䍁䅁睑桂䡁䅁兡あ䝁䅅䅢杁䕁䄰兙祂䝁䅳党あ䡁䅍䅉楂䡁䅉兙畂䝁䅑睏杁䝁䅍䅢灂䝁䅕杢あ䡁䅍䅉橂䝁䄸兢瑂䝁䅕杣橂䝁䅫兙獂䍁䅁兢療䡁䅉䅤湂䝁䅅睚求䍁䅁兙畂䝁䅑䅉穂䡁䅑杣ㅂ䝁䅍䅤ㅂ䡁䅉党歂䍁䅁杚灂䝁䄴兙畂䝁䅍兡畂䝁䅣䅉穂䝁䅕杣㉂䝁䅫睙求䡁䅍睏杁䝁䄸杣灂䝁䅣兡畂䝁䅅䅤求䡁䅍䅉桂䝁䄴䅚杁䡁䅍党獂䝁䅷督杁䝁䅍睢瑂䝁䄰党祂䝁䅍兡桂䝁䅷䅉瑂䝁䄸杣あ䝁䅣兙湂䝁䅕䅉獂䝁䄸兙畂䡁䅍睏杁䡁䅁杣療䡁䅁党祂䡁䅑入杁䝁䄰兙畂䝁䅅睚求䝁䄰党畂䡁䅑䅉穂䝁䅕杣㉂䝁䅫睙求䡁䅍䅌杁䡁䅍兤橂䝁䅧䅉桂䡁䅍䅉瑂䝁䅅杣牂䝁䅕䅤灂䝁䄴睚獁䍁䅁杙ㅂ䝁䅫䅢歂䝁䅫杢湂䍁䅁党畂䝁䅣兡畂䝁䅕党祂䝁䅫杢湂䍁䅷䅉桂䝁䅍睙療䡁䅕杢あ䝁䅫杢湂䍁䅷䅉桂䝁䄴䅚杁䝁䅙兡畂䝁䅅杢橂䝁䅫兙獂䍁䅁督求䡁䅉杤灂䝁䅍党穂䍁䅁睢畂䍁䅁兙杁䝁䅍睢畂䡁䅑杣桂䝁䅍䅤ㅂ䝁䅅䅢杁䝁䅉兙穂䝁䅫督杁䝁䅙睢祂䍁䅁睢㍂䝁䄴党祂䡁䅍䅉療䝁䅙䅉桂䝁䄴䅚杁䝁䅫杢㉂䝁䅕督あ䝁䄸杣穂䍁䅁兡畂䍁䅁睢浂䝁䅙兡橂䝁䅕䅌杁䝁䅫杢歂䡁䅕督あ䡁䅉兡桂䝁䅷䅌杁䝁䅅杢歂䍁䅁杣求䡁䅑兙灂䝁䅷䅉睂䡁䅉睢睂䝁䅕杣あ䝁䅫党穂䑁䅳䅉桂䝁䄴䅚杁䡁䅙兙獂䡁䅕兙あ䝁䅫睢畂䍁䅁督求䡁䅉杤灂䝁䅍党穂䍁䅁䅤潂䝁䅅䅤杁䝁䅫杢橂䝁䅷兤歂䝁䅕䅉瑂䝁䅅杣牂䝁䅕䅤杁䡁䅙兙獂䡁䅕党杁䝁䅅䅣睂䡁䅉兙灂䡁䅍兙獂䡁䅍䅌杁䝁䅷兡あ䝁䅫睚桂䡁䅑兡療䝁䄴䅉穂䡁䅕䅣睂䝁䄸杣あ䍁䅷䅉歂䝁䅫督橂䝁䄸兤畂䡁䅑党歂䍁䅁睙桂䡁䅍䅡杁䝁䅙䅢療䡁䅣䅉桂䝁䄴兙獂䡁䅫督求䡁䅍䅌杁䝁䅅杢歂䍁䅁杚求䝁䅅督灂䝁䅉兡獂䝁䅫䅤㕂䍁䅁督あ䡁䅕䅚灂䝁䅕督獁䍁䅁兙穂䍁䅁睤求䝁䅷䅢杁䝁䅅督杁䝁䅍睢畂䡁䅍兤獂䡁䅑兡畂䝁䅣䅉穂䝁䅕杣㉂䝁䅫睙求䡁䅍䅌杁䡁䅍兤橂䝁䅧䅉桂䡁䅍䅉睂䡁䅉睢睂䝁䅕杣あ䡁䅫䅉橂䝁䄸杢歂䝁䅫䅤灂䝁䄸杢杁䡁䅉党睂䝁䄸杣あ䡁䅍䅌杁䝁䅧睢あ䝁䅕䅢杁䝁䅅䅚㉂䝁䅫督療䡁䅉入獁䍁䅁兙畂䝁䅑䅉求䝁䄴杤灂䡁䅉睢畂䝁䄰党畂䡁䅑兙獂䍁䅁睙療䝁䄴督ㅂ䝁䅷䅤灂䝁䄴睚畁䍁䅁䅖潂䝁䅕䅉䡂䝁䅷睢楂䝁䅅䅢杁䙁䅣睢祂䝁䅳䅣獂䝁䅅睙求䍁䅁睕療䝁䅷兤あ䝁䅫睢畂䡁䅍䅉穂䝁䅕睚瑂䝁䅕杢あ䍁䅁䅣祂䝁䄸杤灂䝁䅑党穂䍁䅁杚桂䝁䅍兡獂䝁䅫䅤灂䝁䅕督杁䝁䄰兙畂䝁䅅睚求䝁䄰党畂䡁䅑䅌杁䝁䅫杢橂䝁䅷兤歂䝁䅫杢湂䍁䅁䅚桂䡁䅫兌あ䝁䄸兌歂䝁䅅入杁䝁䄰兙畂䝁䅅睚求䝁䄰党畂䡁䅑䅉療䝁䅙䅉橂䝁䅷兡求䝁䄴䅤瑁䝁䄸睙橂䡁䅕䅣灂䝁䅕䅚杁䡁䅍䅣桂䝁䅍党獁䍁䅁䅡求䝁䅅䅚硂䡁䅕兙祂䡁䅑党祂䡁䅍䅌杁䡁䅉党湂䝁䅫睢畂䝁䅅䅢杁䝁䄸杚浂䝁䅫睙求䡁䅍䅌杁䝁䅅䅚瑂䝁䅫杢灂䡁䅍䅤祂䝁䅅䅤灂䡁䅙党杁䝁䄸杚浂䝁䅫睙求䡁䅍䅌杁䝁䅑兙あ䝁䅅䅉橂䝁䅕杢あ䝁䅕杣穂䍁䅁兙畂䝁䅑䅉療䡁䅑䅡求䡁䅉䅉橂䡁䅉兡あ䝁䅫睙桂䝁䅷䅉浂䝁䅅睙灂䝁䅷兡あ䝁䅫党穂䍁䅷䅉瑂䝁䅅杢ㅂ䝁䅙兙橂䡁䅑兤祂䝁䅫杢湂䍁䅁兙畂䝁䅑䅉獂䝁䅅杙療䡁䅉兙あ䝁䄸杣㕂䍁䅁杚桂䝁䅍兡獂䝁䅫䅤灂䝁䅕督獁䍁䅁兙畂䝁䅑䅉歂䝁䅫督あ䡁䅉兡楂䡁䅕䅤灂䝁䄸杢杁䝁䅙兙橂䝁䅫䅢灂䡁䅑兡求䡁䅍䅉桂䝁䄴䅚杁䡁䅉党あ䝁䅅兡獂䍁䅁督睂䝁䅅睙求䑁䅳䅉桂䝁䄴䅚杁䡁䅁杣療䝁䅯党橂䡁䅑䅉瑂䝁䅅杢桂䝁䅣党瑂䝁䅕杢あ䍁䅁督求䡁䅉杤灂䝁䅍党穂䍁䅁睙療䝁䄰䅣祂䝁䅫督灂䝁䄴睚杁䝁䅉兤灂䝁䅷䅚灂䝁䄴睚杁䝁䅍睢畂䡁䅍兤獂䡁䅑兡畂䝁䅣䅌杁䡁䅁杣療䝁䅣杣桂䝁䄰䅌杁䝁䅅杢歂䍁䅁䅣祂䝁䄸条求䝁䅍䅤杁䝁䅅杢歂䍁䅁睙療䡁䅍䅤杁䝁䄰兙畂䝁䅅睚求䝁䄰党畂䡁䅑䅉穂䝁䅕杣㉂䝁䅫睙求䡁䅍䅉ㅂ䝁䄴䅚求䡁䅉䅉あ䝁䅧党杁䙁䅑兤祂䝁䄴党祂䍁䅁杊杁䙁䅑睢㍂䝁䄴督求䝁䄴䅚杁䝁䅉杣桂䝁䄴䅚杁䝁䄴兙瑂䝁䅕杌杁䙁䅑䅡求䍁䅁杕求䝁䅅䅢杁䕁䅕督あ䝁䅅䅤求䍁䅁兓畂䡁䅙党穂䡁䅑兢求䝁䄴䅤穂䍁䅁督求䝁䅣兢求䝁䄴䅤杁䝁䄸杚浂䝁䅕杣穂䍁䅁兡畂䡁䅙党穂䡁䅑兢求䝁䄴䅤杁䝁䄰兙畂䝁䅅睚求䝁䄰党畂䡁䅑䅉穂䝁䅕杣㉂䝁䅫睙求䡁䅍䅉ㅂ䝁䄴䅚求䡁䅉䅉あ䝁䅧党杁䕁䅍村卂䕁䅕䅉䩂䝁䄴杤求䡁䅍䅤瑂䝁䅕杢あ䍁䅁兔桂䝁䄴兙湂䝁䅕兢求䝁䄴䅤杁䝁䅉杣桂䝁䄴䅚杁䡁䅑睢杁䡁䅁党畂䡁䅍兡療䝁䄴䅉浂䡁䅕杢歂䡁䅍䅌杁䝁䅫杢穂䡁䅕杣桂䝁䄴睙求䍁䅁睙療䝁䄰䅣桂䝁䄴兡求䡁䅍䅌杁䡁䅍睢㉂䝁䅕杣求䝁䅫睚畂䍁䅁睤求䝁䅅䅢あ䝁䅧䅉浂䡁䅕杢歂䡁䅍䅌杁䝁䅙睢ㅂ䝁䄴䅚桂䡁䅑兡療䝁䄴督獁䍁䅁党畂䝁䅑睢㍂䝁䄰党畂䡁䅑督獁䍁䅁兙畂䝁䅑䅉療䡁䅑䅡求䡁䅉䅉灂䝁䄴督あ䝁䅫䅤ㅂ䡁䅑兡療䝁䄴兙獂䍁䅁兡畂䡁䅙党穂䡁䅑睢祂䡁䅍睏杁䝁䅅杢歂䍁䅁䅚求䡁䅙党獂䝁䄸䅣瑂䝁䅕杢あ䍁䅁督求䡁䅉杤灂䝁䅍党穂䍁䅷䅉穂䡁䅕睙潂䍁䅁兙穂䍁䅁杣求䝁䅅䅢杁䝁䅕督あ䝁䅅䅤求䍁䅁䅚求䡁䅙党獂䝁䄸䅣瑂䝁䅕杢あ䍁䅁兙畂䝁䅑䅉灂䝁䄴杤求䡁䅍䅤瑂䝁䅕杢あ䍁䅁兙橂䡁䅑兡㉂䝁䅫䅤灂䝁䅕督杁䡁䅕杢歂䝁䅕杣杁䡁䅑䅡求䍁䅁䅖祂䝁䅅兢瑂䝁䅕䅢獂䍁䅁睑祂䝁䄸睤杁䕁䅍睢瑂䡁䅁兙畂䡁䅫䅉桂䝁䄴䅚杁䙁䅑党獂䝁䅙睢祂䝁䅑䅉䥂䝁䄸兢求䡁䅍䅉楂䡁䅉兙畂䝁䅑督杁䡁䅑睢杁䡁䅕督求䡁䅉督杁䝁䅅杢歂䍁䅁兡畂䡁䅙党穂䡁䅑睢祂䡁䅍䅉灂䝁䄴䅉橂䝁䄸兢瑂䝁䅕杣橂䝁䅫兙獂䍁䅁杣求䝁䅅䅢杁䝁䅕督あ䝁䅅䅤求䍁䅷䅉桂䝁䄴䅚杁䝁䅙睢祂䍁䅁䅤潂䝁䅕兡祂䍁䅁睢㍂䝁䄴䅉桂䝁䅍睙療䡁䅕杢あ䍁䄴䅉䑂䕁䅉杕䙂䍁䅁睒祂䝁䄸兤睂䍁䅷䅉䩂䝁䄴睙畁䍁䅁睤桂䡁䅍䅉浂䝁䄸兤畂䝁䅑党歂䍁䅁兡畂䍁䅁免㕁䑁䅁李杁䝁䅅杢歂䍁䅁兡穂䍁䅁䅡求䝁䅅䅚硂䡁䅕兙祂䡁䅑党祂䝁䅕䅚杁䝁䅫杢杁䕁䅑兙獂䝁䅷兙穂䍁䅷䅉啂䝁䅕䅥桂䡁䅍杌䅁䥁唰䅁䭁䅁䅁睑䑂䕁䅍睋䅁䭁內䅁䥁䅁䅁睑䑂䕁䅫䅁䱃睁䅁䅃䅁䕁䅍睑䵂䅁䅁䅘䅉䅁䅯䅁䑂䕁䅑杔呂䅁䅁䅌䅉䅁䅧䅁䑂䕁䅑睖䅁䝁䑫䅁歁睃䅁睑䕂䙁䅣䅉䑂䝁䄸杣睂䝁䄸杣桂䡁䅑兡療䝁䄴䅉睂䡁䅉睢㉂䝁䅫䅚求䡁䅍䅉灂䝁䄴杚療䡁䅉兢桂䡁䅑兡療䝁䄴䅉あ䝁䅕睙潂䝁䄴睢獂䝁䄸睚㕂䍁䅁䅋䩂䙁䅑克杁䡁䅍睢獂䡁䅕䅤灂䝁䄸杢穂䍁䅁兡畂䍁䅁䅤潂䝁䅕䅉噂䝁䄴兡あ䝁䅕䅚杁䙁䅍䅤桂䡁䅑党穂䍁䅷䅉あ䝁䅧党杁䙁䅕杢灂䡁䅑党歂䍁䅁睓灂䝁䄴睚歂䝁䄸兢獁䍁䅁兙畂䝁䅑䅉䑂䝁䅅杢桂䝁䅑兙畁䍁䅁兓あ䍁䅁睢睂䝁䅕杣桂䡁䅑党穂䍁䅁䅤潂䡁䅉睢ㅂ䝁䅣䅡杁䡁䅑䅡祂䝁䅕党杁䡁䅍党湂䝁䄰党畂䡁䅑督㙁䍁䅁睑療䡁䅉䅣療䡁䅉兙あ䝁䅕䅌杁䙁䅍兢桂䝁䅷䅢杁䕁䅉兤穂䝁䅫杢求䡁䅍督獁䍁䅁兙畂䝁䅑䅉兂䡁䅕杙獂䝁䅫睙畁䍁䅁䅖潂䝁䅕䅉橂䝁䄸兢睂䝁䅅杢㕂䍁䅁睢浂䝁䅙党祂䡁䅍䅉歂䝁䅫督橂䡁䅉党あ䝁䅕䅉潂䝁䅅杣歂䡁䅣兙祂䝁䅕䅉桂䝁䄴䅚杁䡁䅍睢浂䡁䅑睤桂䡁䅉党杁䡁䅁杣療䝁䅑兤橂䡁䅑督杁䝁䅅杢歂䍁䅁督求䡁䅉杤灂䝁䅍党穂䍁䅷䅉桂䡁䅍䅉㍂䝁䅕䅢獂䍁䅁兙穂䍁䅁兡畂䡁䅑党湂䡁䅉兙あ䝁䅕䅚杁䕁䅫䅖杁䡁䅍睢獂䡁䅕䅤灂䝁䄸杢穂䍁䅷䅉灂䝁䄴睙獂䡁䅕䅚灂䝁䄴睚杁䝁䄸杢瑁䡁䅁杣求䝁䄰兡穂䝁䅕䅉桂䝁䄴䅚杁䝁䅍䅢療䡁䅕䅚杁䝁䅍兙睂䝁䅅杙灂䝁䅷兡あ䝁䅫党穂䍁䅁兙橂䡁䅉睢穂䡁䅍䅉潂䡁䅫杙祂䝁䅫䅚杁䝁䅫杢浂䡁䅉兙穂䡁䅑杣ㅂ䝁䅍䅤ㅂ䡁䅉党獁䍁䅁䅚灂䝁䅣兡あ䝁䅅䅢杁䝁䅕䅥睂䝁䅕杣灂䝁䅕杢橂䝁䅕䅌杁䝁䅅杢歂䍁䅁督求䝁䅍兤祂䝁䅫䅤㕂䍁䄴䅉䩂䡁䅑䅉桂䝁䅷督療䍁䅁䅣祂䝁䄸杤灂䝁䅑党穂䍁䅁䅡桂䡁䅉䅚㍂䝁䅅杣求䍁䅁䅣祂䝁䄸䅚ㅂ䝁䅍䅤穂䍁䅁睙療䝁䄰䅣祂䝁䅫督灂䝁䄴睚杁䝁䄴睢あ䝁䅕杙療䝁䄸睡穂䍁䄸兢療䝁䅉兡獂䝁䅕䅉歂䝁䅕杤灂䝁䅍党穂䍁䅷䅉あ䝁䅅杙獂䝁䅕䅤穂䍁䅷䅉畂䝁䅕䅤㍂䝁䄸杣牂䍁䅁睙療䝁䄰兢ㅂ䝁䄴兡橂䝁䅅䅤灂䝁䄸杢穂䍁䅷䅉歂䝁䅕督牂䡁䅑睢睂䍁䅁睙療䝁䄰䅣ㅂ䡁䅑党祂䡁䅍䅌杁䝁䅍睢獂䝁䅷兙楂䝁䄸杣桂䡁䅑兡療䝁䄴䅌杁䝁䅑兙あ䝁䅅䅉穂䡁䅑睢祂䝁䅅睚求䍁䅁兙畂䝁䅑䅉穂䝁䅕杣㉂䝁䅕杣穂䍁䅷䅉桂䝁䄴䅚杁䝁䄸䅤潂䝁䅕杣穂䑁䅳䅉桂䝁䄴䅚杁䡁䅍睢浂䡁䅑睤桂䡁䅉党杁䡁䅁杣療䝁䅑兤橂䡁䅑督獁䍁䅁督ㅂ䝁䅍䅡杁䝁䅅督杁䝁䅍䅢療䡁䅕䅚杁䡁䅍睢獂䡁䅕䅤灂䝁䄸杢穂䍁䅷䅉穂䝁䄸杚あ䡁䅣兙祂䝁䅕䅉桂䡁䅍督ㅂ䡁䅉兙畂䝁䅍党獁䍁䅁兙睂䡁䅁䅢灂䝁䅍兙あ䝁䅫睢畂䍁䅁督ㅂ䝁䅫䅤求䡁䅍䅌杁䡁䅍党橂䡁䅕杣灂䡁䅑入獁䍁䅁杤灂䡁䅉䅤ㅂ䝁䅅䅢灂䡁䅯兙あ䝁䅫睢畂䍁䅷䅉療䡁䅁党祂䝁䅅䅤灂䝁䄴睚杁䡁䅍入穂䡁䅑党瑂䡁䅍䅌杁䝁䅅杢歂䍁䅁杢求䡁䅑睤療䡁䅉睡杁䝁䄰兙畂䝁䅅睚求䝁䄰党畂䡁䅑杌杁䕁䅫杢杁䝁䅅䅚歂䝁䅫䅤灂䝁䄸杢獁䍁䅁䅤潂䝁䅕䅉橂䝁䄸兢睂䝁䅅杢㕂䍁䅁睢浂䝁䅙党祂䡁䅍䅉桂䝁䅑杤灂䡁䅍睢祂䡁䅫䅉桂䝁䄴䅚杁䝁䅑党穂䝁䅫睚畂䍁䅷䅉穂䝁䄸杚あ䡁䅣兙祂䝁䅕䅉歂䝁䅕杤求䝁䅷睢睂䝁䄰党畂䡁䅑䅌杁䝁䅫兢睂䝁䅷党瑂䝁䅕杢あ䝁䅅䅤灂䝁䄸杢獁䍁䅁兢桂䝁䄴兙湂䝁䅕䅚獁䍁䅁䅣祂䝁䄸杚求䡁䅍督灂䝁䄸杢桂䝁䅷䅌杁䝁䅍睢畂䝁䅙兡湂䡁䅕杣桂䡁䅑兡療䝁䄴䅌杁䡁䅁兙祂䡁䅑杢求䡁䅉䅌杁䝁䅅杢歂䍁䅁䅤求䝁䅷党橂䝁䄸兢杁䡁䅍党祂䡁䅙兡橂䝁䅕督獁䍁䅁兙穂䍁䅁睤求䝁䅷䅢杁䝁䅅督杁䡁䅣兙祂䡁䅉兙畂䡁䅑兡求䡁䅍睏杁䝁䅑党獂䝁䅫杤求䡁䅉督杁䝁䅅杢歂䍁䅁兢桂䝁䄴兙湂䝁䅕督杁䝁䄰兡穂䡁䅍兡療䝁䄴䅉橂䡁䅉兡あ䝁䅫睙桂䝁䅷䅉穂䝁䄸杚あ䡁䅣兙祂䝁䅕䅌杁䡁䅍入穂䡁䅑党瑂䡁䅍䅌杁䝁䅅杢歂䍁䅁杢求䡁䅑睤療䡁䅉睡杁䡁䅍睢獂䡁䅕䅤灂䝁䄸杢穂䑁䅳䅉桂䝁䄴䅚杁䝁䅫兢睂䝁䅷党瑂䝁䅕杢あ䝁䅅䅤灂䝁䄸杢杁䝁䅅杢歂䍁䅁兡畂䡁䅍䅤桂䝁䅷䅢桂䡁䅑兡療䝁䄴䅌杁䝁䅅杢歂䍁䅁杣求䡁䅁兙灂䡁䅉䅉穂䝁䅕杣㉂䝁䅫睙求䡁䅍䅉あ䝁䄸䅉灂䡁䅑督杁䝁䅍兤穂䡁䅑睢瑂䝁䅕杣穂䍁䅁䅤潂䡁䅉睢ㅂ䝁䅣䅡杁䡁䅙兙祂䝁䅫睢ㅂ䡁䅍䅉あ䝁䅧兡祂䝁䅑兌睂䝁䅅杣あ䡁䅫䅉穂䝁䅕杣㉂䝁䅫睙求䍁䅁䅣祂䝁䄸杤灂䝁䅑党祂䡁䅍杌杁䕁䅫䅤杁䡁䅍党祂䡁䅙党穂䍁䅁睚療䡁䅙党祂䝁䄴兢求䝁䄴䅤獁䍁䅁党歂䡁䅕睙桂䡁䅑兡療䝁䄴䅌杁䝁䅅杢歂䍁䅁䅡求䝁䅅䅢あ䝁䅧睙桂䡁䅉党杁䝁䅍兤穂䡁䅑睢瑂䝁䅕杣穂䑁䅳䅉桂䝁䄴䅚杁䡁䅍兢桂䝁䅷䅢獁䍁䅁兢求䝁䅑兡ㅂ䝁䄰䅌杁䝁䅅杢歂䍁䅁䅢桂䡁䅉睚求䍁䅁杙ㅂ䡁䅍兡畂䝁䅕督穂䍁䅁睙ㅂ䡁䅍䅤療䝁䄰党祂䡁䅍杌杁䕁䅍䅒塂䍁䅁睑療䡁䅉䅣療䡁䅉兙あ䝁䅫睢畂䍁䅁睤桂䡁䅍䅉浂䝁䄸杣瑂䝁䅕杣獂䡁䅫䅉牂䝁䄴睢㍂䝁䄴䅉桂䡁䅍䅉䑂䕁䅑睖杁䕁䅍睢瑂䡁䅁兤あ䝁䅕杣杁䕁䅍党畂䡁䅑党祂䡁䅍䅌杁䕁䅫杢橂䍁䄴䅉桂䝁䄴䅚杁䝁䅍䅡桂䝁䄴睚求䝁䅑䅉灂䡁䅑督杁䝁䄴兙瑂䝁䅕䅉あ䝁䄸䅉䑂䕁䅑睖杁䕁䅍睢祂䡁䅁睢祂䝁䅅䅤灂䝁䄸杢杁䝁䅫杢杁䕁䅯兤畂䝁䅕䅉祁䑁䅁䅍穁䍁䄴䅉啂䝁䅧党杁䝁䅍睢瑂䡁䅁兙畂䡁䅫䅉㍂䝁䅅督杁䝁䅙睢ㅂ䝁䄴䅚求䝁䅑䅉灂䝁䄴䅉硁䑁䅫䅏ぁ䍁䅁兙畂䝁䅑䅉灂䡁䅍䅉楂䝁䅅督求䝁䅑䅉灂䝁䄴䅉坂䝁䅕杣畂䝁䄸杢杁䕁䅧兡獂䝁䅷督獁䍁䅁兓獂䝁䅷兡畂䝁䄸兡穂䍁䄴䅁楁睅䅁杂䅁䕁䅍兒䅁䥁䑧䅁䥁䅁䅁睑䙂䕁䅣䅁㡂杁䅁杨䄸䕁䅍兒坂䕁䅅䅌杁䕁䅫杢橂䍁䄴䅉睂䡁䅉睢㉂䝁䅫䅚求䡁䅍䅉穂䝁䅫䅢灂䝁䅍睢畂䍁䅁兙畂䝁䅑䅉穂䝁䄸杚あ䡁䅣兙祂䝁䅕䅉䩂䙁䅁䅉穂䝁䄸䅢ㅂ䡁䅑兡療䝁䄴督杁䡁䅑睢杁䡁䅍党瑂䝁䅫睙療䝁䄴䅚ㅂ䝁䅍䅤療䡁䅉䅉桂䝁䄴䅚杁䝁䄸杣灂䝁䅣兡畂䝁䅅䅢杁䝁䅕兣ㅂ䝁䅫䅣瑂䝁䅕杢あ䍁䅁兢桂䝁䄴兤浂䝁䅅睙あ䡁䅕杣求䡁䅉䅉潁䕁䄸兒乂䍁䅫䅉橂䝁䄸兢睂䝁䅅杢灂䝁䅕督杁䡁䅣睢祂䝁䅷䅚㍂䝁䅫䅚求䍁䄴䅉䩂䡁䅑督杁䑁䅕睒杁䝁䄰睢楂䝁䅫䅢求䍁䅁兙畂䝁䅑䅉灂䝁䄴杚祂䝁䅅督あ䡁䅉兤橂䡁䅑兤祂䝁䅕䅉睂䡁䅉睢歂䡁䅕睙あ䡁䅍䅉灂䝁䄴睙獂䡁䅕䅚求䍁䅁睑求䡁䅙兙瑁䙁䅧睑杁䡁䅙党橂䡁䅑睢祂䍁䅁䅚灂䝁䅣兡あ䝁䅅䅢杁䡁䅍兡湂䝁䄴兙獂䍁䅁䅣祂䝁䄸睙求䡁䅍督療䡁䅉督杁䍁䅧䅒呂䙁䅁督灁䍁䅁杚療䡁䅉䅉ㅁ䕁䅣䅉潂䝁䅅杢歂䡁䅍党あ䡁䅍䅌杁䑁䅕睒杁䙁䅉兑佂䍁䅷䅉桂䝁䄴䅚杁䝁䅣党畂䝁䅕杣桂䝁䅷兌睂䡁䅕杣睂䝁䄸督求䍁䅁杙桂䡁䅍党楂䝁䅅杢歂䍁䅁䅣祂䝁䄸睙求䡁䅍督灂䝁䄴睚㝁䍁䅁䅕求䝁䄴䅤桂䕁䅣兌卂䕁䅅杔獁䍁䅁兙畂䍁䅁睢睂䝁䅕杢杁䡁䅉兙畂䍁䅁䅣獂䝁䅅䅤浂䝁䄸杣瑂䍁䅁杚療䡁䅉䅉楂䝁䅅督求䍁䅁督あ䝁䅅䅤灂䝁䄸杢杁䝁䅅杢歂䍁䅁杣桂䝁䅑兡療䑁䅳䅉桂䝁䄴䅚杁䙁䅁党畂䡁䅑兙䡂䑁䅉䅉瑁䍁䅁兎䡂䍁䅁杔卂䍁䅁兢療䝁䅑党瑂䍁䅁䅣獂䝁䅅䅤浂䝁䄸杣瑂䍁䅁杚療䡁䅉䅉噂䕁䅕䅌杁䝁䅅督杁䡁䅣党獂䝁䅷䅉桂䡁䅍䅉浂䝁䄸杣杁䝁䄴睢畂䍁䄰䅡桂䝁䄴䅚穂䝁䅕䅤杁䑁䅕睒杁䡁䅙党祂䡁䅑兡橂䝁䅅䅢杁䝁䄰兙祂䝁䅳党あ䡁䅍䅌杁䡁䅍兤橂䝁䅧䅉桂䡁䅍䅉浂䝁䅫䅥求䝁䅑䅉㍂䝁䅫杣求䝁䅷党穂䡁䅍䅉桂䝁䅍睙求䡁䅍督獁䍁䅁兡畂䝁䅑兤穂䡁䅑杣㕂䍁䅁䅎畁䑁䅁䅌杁䡁䅉睢楂䝁䄸䅤灂䝁䅍督獁䍁䅁兙畂䝁䅑䅉䉂䙁䅉睌坂䙁䅉䅉歂䝁䅕杤灂䝁䅍党穂䍁䄴䅉啂䝁䅧党杁䝁䅍睢瑂䡁䅁兙畂䡁䅫升穂䍁䅁睤灂䡁䅉党獂䝁䅕督穂䍁䅁兓療䙁䅑䅉睂䡁䅉睢歂䡁䅕睙あ䡁䅍䅉橂䝁䄸兢睂䡁䅉兡穂䝁䅕䅉卂䝁䅫杤灂䝁䅕杣桂䙁䅣兙㉂䝁䅕督婁䍉䅁村獂䡁䅕党あ䝁䄸睢あ䝁䅧䅉ㅁ䝁䅑兤桂䝁䅷䅉瑂䝁䄸䅚求䍁䅁兙畂䝁䅑䅉獂䝁䄸睤杁䝁䅕杢求䡁䅉睚㕂䍁䅁䅣獂䝁䅅䅤浂䝁䄸杣瑂䡁䅍䅌杁䙁䅉兡㉂䝁䅫党祂䝁䅅睖桂䡁䅙党穂䉁杫䅉塂䝁䅫兌䝂䝁䅫䅉睂䝁䅷兙あ䝁䅙睢祂䝁䄰督獁䍁䅁兤獂䡁䅑杣桂䍁䄰睤灂䝁䅑党杁䝁䅉兙畂䝁䅑䅉睂䝁䅷兙あ䝁䅙睢祂䝁䄰督獁䍁䅁兙畂䝁䅑䅉䑂䝁䅕䅢獂䡁䅕䅢桂䡁䅉䅉䩂䝁䄸䅖杁䝁䅅杢歂䍁䅁杕求䝁䅑睑桂䡁䅁䅉睂䝁䅷兙あ䝁䅙睢祂䝁䄰督獁䍁䅁兙穂䍁䅁睤求䝁䅷䅢杁䝁䅅督杁䡁䅍党畂䡁䅍党杁䝁䅅杢歂䍁䅁兡畂䝁䅙党祂䝁䅕杢橂䝁䅕䅉睂䡁䅉睢橂䝁䅕督穂䝁䄸杣穂䍁䅁兙畂䝁䅑䅉睂䝁䅷兙あ䝁䅙睢祂䝁䄰督杁䝁䅍睢畂䡁䅍兡穂䡁䅑䅉療䝁䅙䅉佂䝁䅕兤兂䡁䅉睢瑁䕁䄰䅉畂䝁䅕兤祂䝁䅅䅢杁䡁䅁杣療䝁䅍党穂䡁䅍兡畂䝁䅣䅉ㅂ䝁䄴兡あ䍁䅁䅋佂䙁䅁兖灁䍁䅁杚桂䝁䄰兡獂䡁䅫睏杁䙁䅍党畂䡁䅍䅕祂䝁䄸杍杁䡁䅍党畂䡁䅍睢祂䍁䅁䅡ㅂ䝁䅉䅉䉂䕁䅫䅉睂䝁䅷兙あ䝁䅙睢祂䝁䄰督杁䝁䅅䅚歂䡁䅉党穂䡁䅍兡畂䝁䅣䅉灂䝁䄰兙湂䝁䅫杢湂䍁䅷䅉㉂䝁䅫督灂䝁䄸杢獁䍁䅁䅣療䡁䅣党祂䡁䅑杣桂䝁䅫杢獁䍁䅁兙畂䝁䅑䅉桂䡁䅁䅣獂䝁䅫睙桂䡁䅑兡療䝁䄴督獁䍁䅁兡畂䝁䅍䅢ㅂ䝁䅑兡畂䝁䅣䅉䕂䙁䅍䅕杁䡁䅁杣療䝁䅍党穂䡁䅍睢祂䡁䅍䅌杁䕁䅅兓杁䝁䅅睙橂䝁䅕䅢求䡁䅉兙あ䝁䄸杣穂䍁䅷䅉桂䝁䄴䅚杁䝁䅅䅉穂䝁䄸杚あ䡁䅣兙祂䝁䅕䅉睂䝁䄸杣あ䝁䅙睢獂䝁䅫睢㝁䍁䅁兙畂䝁䅑䅉䑂䝁䅕杤桂䍁䄰村奂䑁䅅䅉桂䝁䄴䅚杁䕁䅍党㉂䝁䅅兌䍂䙁䅧杍杁䝁䅅兤歂䝁䅫睢杁䕁䅅兓杁䕁䅑睕兂䡁䅍杌杁䕁䅫</t>
  </si>
  <si>
    <t>䅤穂䍁䅁督求䝁䄴督灂䝁䄴睚杁䝁䅅杢歂䍁䅁兙ㅂ䝁䅑兡療䍁䅁督療䝁䅙䅤㍂䝁䅅杣求䍁䅁睙療䝁䄰䅣祂䝁䅫督求䍁䅁杕求䝁䅅䅢呂䡁䅁兙橂䝁䅕䅉穂䡁䅁兙あ䝁䅫兙獂䍁䅁兙ㅂ䝁䅑兡療䍁䅁督療䝁䅙䅤㍂䝁䅅杣求䍁䅁䅣桂䝁䅍睡桂䝁䅣党㝁䍁䅁睖潂䝁䅫督兂䡁䅉睢杁䡁䅍䅣求䝁䅕睙潂䍁䅁杣求䝁䅍睢湂䝁䄴兡あ䝁䅫睢畂䑁䅳䅉䑂䝁䅷党桂䡁䅉杖療䡁䅧䅌杁䝁䅅䅉㉂䝁䄸兡橂䝁䅕䅉浂䡁䅉睢畂䡁䅑兌求䝁䄴䅚杁䡁䅍睢浂䡁䅑睤桂䡁䅉党杁䡁䅁兙橂䝁䅳兙湂䝁䅕䅉浂䝁䄸杣杁䡁䅙睢灂䝁䅍党瑁䝁䅕杢桂䝁䅉䅢求䝁䅑䅉歂䝁䅕杤灂䝁䅍党穂䑁䅳䅉桂䝁䄴䅚杁䕁䅍䅒佂䕁䄴䅌杁䝁䅅䅉畂䝁䅕兤祂䝁䅅䅢杁䝁䄴党あ䡁䅣睢祂䝁䅳䅉湂䡁䅉兙睂䝁䅧䅉橂䝁䄸兢睂䝁䅫䅢求䡁䅉䅉あ䝁䅧兙あ䍁䅁党畂䝁䅅杙獂䝁䅕督杁䕁䅅兓杁䝁䅑党㉂䝁䅕䅢療䡁䅁党祂䡁䅍䅉あ䝁䄸䅉桂䡁䅕䅤療䝁䄰兙あ䝁䅫睙桂䝁䅷䅢㕂䍁䅁睙療䝁䄰䅣灂䝁䅷党獁䍁䅁睢睂䡁䅑兡瑂䝁䅫来求䍁䅷䅉桂䝁䄴䅚杁䡁䅉兤畂䍁䅁䅣祂䝁䅕兌あ䡁䅉兙灂䝁䄴党歂䍁䅁杢求䡁䅑睤療䡁䅉睡穂䍁䅁睢畂䡁䅑睢杁䝁䅕兢楂䝁䅕䅚歂䝁䅕䅚杁䝁䅑党㉂䝁䅫睙求䡁䅍杌杁䙁䅑䅡求䍁䅁睙療䝁䄰䅣桂䝁䄴入婁䡉䅍䅉桂䡁䅁䅣獂䝁䅫睙桂䡁䅑兡療䝁䄴䅉穂䝁䄸杚あ䡁䅣兙祂䝁䅕䅉䩂䙁䅁䅉桂䡁䅉党杁䝁䅷兡橂䝁䅕杢穂䝁䅕䅚杁䡁䅁杣灂䝁䄰兙祂䝁䅫䅢㕂䍁䅁䅤療䍁䅁睔䙂䕁䄰督杁䡁䅣䅡療䍁䅁党瑂䝁䅉党歂䍁䅁兡あ䍁䅁兡畂䍁䅁䅤潂䝁䅕兡祂䍁䅁督㕂䡁䅍䅤求䝁䄰䅉療䝁䄴䅉橂䝁䅧兡睂䍁䅁䅚求䡁䅍兡湂䝁䄴督畁䍁䅁兓あ䍁䅁䅚求䝁䅷兡㉂䝁䅕杣穂䍁䅁兑䩂䍁䅁䅒呂䙁䅁督杁䝁䅅杢歂䍁䅁杔兂䙁䅕督杁䝁䅫杢杁䡁䅑䅡求䍁䅁杚療䡁䅉兢杁䝁䄸杚杁䝁䅅䅉潂䝁䅅杣歂䡁䅣兙祂䝁䅕䅉歂䝁䅕督橂䡁䅉兡睂䡁䅑兡療䝁䄴䅉獂䝁䅅杢湂䡁䅕兙湂䝁䅕䅉歂䝁䅕杚灂䝁䄴兡あ䝁䅫睢畂䑁䅳䅉桂䝁䄴䅚杁䝁䄸杚浂䝁䅕杣穂䍁䅁䅚求䡁䅙党獂䝁䄸䅣瑂䝁䅕杢あ䍁䅁䅣獂䝁䅅䅤浂䝁䄸杣瑂䡁䅍䅌杁䡁䅍睢浂䡁䅑睤桂䡁䅉党杁䝁䅑党㉂䝁䅕䅢療䡁䅁兢求䝁䄴䅤杁䝁䅳兡あ䡁䅍䅌杁䝁䅅杢歂䍁䅁督療䝁䅙䅤㍂䝁䅅杣求䍁䅁䅚求䝁䅉兤湂䍁䅁䅤療䝁䄸䅢穂䍁䅷䅉㍂䝁䅧兡橂䝁䅧䅉浂䝁䅅睙灂䝁䅷兡あ䝁䅅䅤求䍁䅁督㕂䡁䅍䅤求䝁䄰䅉歂䝁䅕督灂䝁䅣杢獁䍁䅁䅚求䝁䅉兤湂䍁䅷䅉桂䝁䄴䅚杁䡁䅍睢浂䡁䅑睤桂䡁䅉党杁䝁䅑党㉂䝁䅕䅢療䡁䅁兢求䝁䄴䅤畁䍁䅁䅖潂䝁䅕䅉橂䝁䄸兢睂䝁䅅杢㕂䍁䅁䅢灂䝁䅍党畂䡁䅍党穂䍁䅁兡あ䡁䅍䅉あ䝁䅕睙潂䝁䄴睢獂䝁䄸睚㕂䍁䅁䅤潂䡁䅉睢ㅂ䝁䅣䅡杁䝁䅅䅉歂䝁䅫杣求䝁䅍䅤杁䡁䅍兙獂䝁䅕督杁䝁䅙睢祂䝁䅍党畁䍁䅁睑䙂䙁䅙兑獁䍁䅁兓畂䝁䅍杌杁䡁䅣兙穂䍁䅁杚療䡁䅉兢求䡁䅉䅢㕂䍁䅁睡畂䝁䄸睤畂䍁䅁兙穂䍁䅁䅕桂䡁䅉䅤潂䡁䅕督䑂䝁䅕杤桂䍁䅷䅉䩂䝁䄴睙畁䍁䅁兙畂䝁䅑䅉橂䝁䅧兙畂䝁䅣党歂䍁䅁兡あ䡁䅍䅉畂䝁䅅兢求䍁䅁䅤療䍁䅁睑䙂䙁䅙兑獁䍁䅁兓畂䝁䅍杌杁䝁䅫杢杁䕁䅑党橂䝁䅕兢楂䝁䅕杣杁䑁䅉䅍睁䑁䅍杌杁䙁䅑䅡求䍁䅁睙療䝁䄰䅣桂䝁䄴入杁䡁䅣兙穂䍁䅁兡畂䝁䅍睢祂䡁䅁睢祂䝁䅅䅤求䝁䅑䅉灂䝁䄴䅉硁䑁䅫兏㕁䍁䅁兙畂䝁䅑䅉灂䡁䅍䅉潂䝁䅕兙歂䡁䅅兤桂䡁䅉䅤求䡁䅉党歂䍁䅁兡畂䍁䅁杕療䝁䅍睡㉂䝁䅫䅢獂䝁䅕䅌杁䕁䄰兙祂䡁䅫䅢桂䝁䄴䅚畁䅁䅁䉪䅕䅁䅙䅁䑂䕁䅙䅁㝄杁䅁术䅕䕁䅍杒杁䕁䅫杢歂䡁䅕督あ䡁䅉兡求䡁䅍䅉䥂䝁䄸䅢歂䝁䅫杢湂䡁䅍䅌杁䕁䅫杢橂䍁䄴䅌杁䡁䅑睢湂䝁䅕䅤潂䝁䅕杣杁䡁䅣兡あ䝁䅧䅉灂䡁䅑督杁䡁䅍兤楂䡁䅍兡歂䝁䅫兙祂䝁䅫党穂䍁䅷䅉求䝁䄴睚桂䝁䅣党穂䍁䅁兡畂䍁䅁䅤潂䝁䅕䅉瑂䝁䅅杢ㅂ䝁䅙兙橂䡁䅑兤祂䝁䅕䅉桂䝁䄴䅚杁䡁䅍兙獂䝁䅕䅉療䝁䅙䅉潂䡁䅫䅚祂䝁䄸睚求䝁䄴䅉桂䝁䄴䅚杁䝁䄴兡あ䡁䅉睢湂䝁䅕杢杁䡁䅁杣療䝁䅑兤橂䡁䅑督杁䝁䅙睢祂䍁䅁党畂䝁䅕杣湂䡁䅫䅌杁䝁䅙党祂䡁䅑兡獂䝁䅫来求䡁䅉䅌杁䝁䅕兢灂䡁䅍督灂䝁䄸杢穂䍁䅁兙楂䝁䅅䅤求䝁䄰党畂䡁䅑䅌杁䝁䅅杢歂䍁䅁睢あ䝁䅧党祂䍁䅁兡畂䝁䅑兤穂䡁䅑杣灂䝁䅅䅢杁䝁䅅睙あ䝁䅫杤灂䡁䅑兡求䡁䅍䅉灂䝁䄴䅉佂䝁䄸杣あ䝁䅧䅉䉂䝁䄰党祂䝁䅫睙桂䍁䅷䅉䙂䡁䅕杣療䡁䅁党獁䍁䅁兙畂䝁䅑䅉灂䝁䄴䅤求䡁䅉杢桂䡁䅑兡療䝁䄴兙獂䝁䅷入畁䍁䅁兓あ䍁䅁睢睂䝁䅕杣桂䡁䅑党穂䍁䅁䅤潂䡁䅉睢ㅂ䝁䅣䅡杁䕁䅅兢瑂䝁䄸杢灂䝁䅅䅌杁䕁䅣杣桂䝁䄴兤獂䝁䅅杣杁䙁䅕杣求䝁䅅䅌杁䙁䅕兑佂䍁䅷䅉䉂䕁䄴䅌杁䝁䅅杢歂䍁䅁睔あ䝁䅧党祂䍁䅁督求䝁䅣兢求䝁䄴䅤穂䍁䄴䅉啂䝁䅧党杁䝁䅍睢瑂䡁䅁兙畂䡁䅫升穂䍁䅁䅣祂䝁䅫杢橂䝁䅫䅣桂䝁䅷䅉睂䡁䅉睢歂䡁䅕睙あ䡁䅍䅉灂䝁䄴睙獂䡁䅕䅚求䍁䅁兙畂䝁䅧入歂䡁䅉睢ㅂ䡁䅍䅉桂䝁䄰兢療䝁䄴兡桂䍁䅷䅉湂䡁䅉兙畂䡁䅕䅢桂䡁䅉䅉ㅂ䡁䅉党桂䍁䅷䅉ㅂ䡁䅉党桂䍁䅁兙瑂䝁䄰睢畂䝁䅫兤瑂䍁䅁杢灂䡁䅑杣桂䡁䅑党獁䍁䅁兙畂䝁䅑䅉桂䝁䄰兢療䝁䄴兡ㅂ䝁䄰䅉畂䝁䅫䅤祂䝁䅅䅤求䍁䅁䅣祂䝁䄸䅚ㅂ䝁䅍䅤穂䍁䄴䅉䩂䡁䅑䅉桂䝁䅷督療䍁䅁睢浂䝁䅙党祂䡁䅍䅉歂䝁䅫党穂䝁䅕䅢杁䝁䅕䅥潂䝁䅅兤穂䡁䅑䅉浂䝁䅷兤灂䝁䅑䅌杁䡁䅕杣求䝁䅅䅉獂䝁䅫兣ㅂ䝁䄸杣獁䍁䅁杢灂䡁䅑杣灂䝁䅍䅉桂䝁䅍兡歂䍁䅷䅉桂䝁䄴䅚杁䝁䅅兣ㅂ䝁䅅䅉桂䝁䄰兢療䝁䄴兡桂䍁䅁䅣祂䝁䄸䅚ㅂ䝁䅍䅤穂䍁䄴䅉啂䝁䅧党杁䝁䅍睢瑂䡁䅁兙畂䡁䅫䅉睂䡁䅉兡瑂䝁䅅杣灂䝁䅷入杁䡁䅍党祂䡁䅙党穂䍁䅁睙療䝁䄸䅣求䡁䅉兙あ䝁䅫杤求䡁䅍䅌杁䝁䅫杢歂䝁䅕䅣求䝁䄴䅚求䝁䄴䅤杁䝁䅙党祂䡁䅑兡獂䝁䅫来求䡁䅉䅉歂䝁䅫督あ䡁䅉兡楂䡁䅕䅤療䡁䅉督獁䍁䅁䅤祂䝁䅅䅚求䡁䅉督獁䍁䅁睤潂䝁䄸䅢求䡁䅍兙獂䝁䅕杣穂䍁䅷䅉桂䝁䄴䅚杁䝁䅫杢歂䡁䅕督あ䡁䅉兡桂䝁䅷䅉ㅂ䡁䅍党祂䡁䅍杌杁䕁䅍杒杁䕁䅫杢歂䡁䅕督あ䡁䅉兡求䡁䅍䅉䥂䝁䄸䅢歂䝁䅫杢湂䡁䅍䅌杁䕁䅫杢橂䍁䄴䅉㍂䝁䅅督杁䝁䅙睢ㅂ䝁䄴䅚求䝁䅑䅉灂䝁䄴䅉硁䑁䅫䅎㉁䍁䅁兙畂䝁䅑䅉灂䡁䅍䅉潂䝁䅕兙歂䡁䅅兤桂䡁䅉䅤求䡁䅉党歂䍁䅁兡畂䍁䅁杔療䡁䅉䅤潂䝁䅉杣療䝁䄸睡獁䍁䅁兓獂䝁䅷兡畂䝁䄸兡穂䍁䄴䅁啃兆䅁䅃䅁䕁䅍杒䡂䅁䅁兦䅍䅁䅧䅁䑂䕁䅧䅒䅁䙁䑫䅁䭁䅁䅁睑䥂䙁䅉睖䅁䡁䑉䅁䭁䅁䅁睑䥂䙁䅑杕䅁䩁䑫䅁䝁䅁䅁睑䩂䅁䅁睬䅍䅁䅯䅁䑂䕁䅫杔䝂䅁䅁杏䅍䅁䅙䅁䑂䕁䅷䅁癃杁䅁䅃䅁䕁䅍䅔奂䅁䅁䅱䅍䅁䅧䅁䑂䕁䄰兑䅁䕁䍧䅁䵁䅁䅁睑乂䕁䅍睕䉂䅁䅁睂䅉䅁䅧䅁䑂䕁䄰兒䅁佁䍳䅁潂䅃䅁睑乂䕁䅕䅉䡂䡁䅉睢ㅂ䡁䅁䅉䩂䝁䄴睙畁䍁䅷䅉あ䝁䄸睚求䡁䅑䅡求䡁䅉䅉㍂䝁䅫䅤潂䍁䅁兡あ䡁䅍䅉穂䡁䅕杙穂䝁䅫䅚灂䝁䅅杣灂䝁䅕督獁䍁䅁睢睂䝁䅕杣桂䡁䅑党穂䍁䅁睙療䝁䄴䅤祂䝁䅅睙あ䍁䅁兢桂䡁䅉睡求䡁䅑督杁䝁䅙睢祂䍁䅁䅤潂䝁䅕䅉あ䡁䅉兙歂䝁䅫杢湂䍁䅁睢浂䍁䅁杚ㅂ䡁䅑兤祂䝁䅕督杁䝁䅅杢歂䍁䅁睢睂䡁䅑兡療䝁䄴督杁䝁䄸杢杁䝁䅙兤あ䡁䅕杣求䡁䅍䅉橂䝁䄸杢あ䡁䅉兙橂䡁䅑督杁䡁䅣睢祂䝁䅷䅚㍂䝁䅫䅚求䍁䄴䅉䩂䡁䅑䅉療䝁䅙杚求䡁䅉督杁䝁䅙兤あ䡁䅕杣求䡁䅍䅉桂䝁䄴䅚杁䝁䄸䅣あ䝁䅫睢畂䡁䅍䅉睂䡁䅉睢歂䡁䅕睙あ䡁䅍䅉楂䝁䅅督求䝁䅑䅉療䝁䄴䅉灂䝁䄴䅤求䡁䅉党穂䡁䅑䅉祂䝁䅅䅤求䡁䅍䅌杁䝁䅕兣ㅂ䝁䅫䅤㕂䍁䅁兡畂䝁䅑党㑂䝁䅕督獁䍁䅁杚療䡁䅉党灂䝁䅣杢杁䝁䅕䅥橂䝁䅧兙畂䝁䅣党獁䍁䅁兙湂䡁䅉兡橂䡁䅕䅢あ䡁䅕杣桂䝁䅷䅉橂䝁䄸兢瑂䝁䄸䅚灂䡁䅑兡求䡁䅍䅌杁䝁䅕杢求䡁䅉睚㕂䍁䅷䅉桂䝁䄴䅚杁䝁䄰党あ䝁䅅䅢穂䍁䅷䅉桂䡁䅍䅉㍂䝁䅕䅢獂䍁䅁兙穂䍁䅁杚灂䡁䅧党歂䍁䅁兡畂䝁䅍睢瑂䝁䅕䅉桂䝁䄴䅚杁䝁䅙睢祂䝁䅕兡湂䝁䄴䅉橂䡁䅕杣祂䝁䅕杢橂䡁䅫䅉あ䡁䅉兙歂䝁䅫杢湂䍁䅁督求䡁䅉杤灂䝁䅍党穂䍁䄴䅉啂䝁䅧党杁䝁䅍睢瑂䡁䅁兙畂䡁䅫䅉桂䝁䅷督療䍁䅁䅣祂䝁䄸杤灂䝁䅑党穂䍁䅁睙獂䝁䅕兙祂䝁䅫杢湂䍁䅁䅡療䡁䅕督求䍁䅁督求䡁䅉杤灂䝁䅍党穂䍁䅷䅉灂䝁䄴睙獂䡁䅕䅚灂䝁䄴睚杁䝁䅍䅢求䝁䅅杣灂䝁䄴睚獁䍁䅁督求䡁䅑䅤獂䝁䅫杢湂䍁䅷䅉桂䝁䄴䅚杁䝁䅣兤桂䡁䅉兙畂䡁䅑党求䝁䅫杢湂䍁䅁杚ㅂ䡁䅑兤祂䝁䅕督杁䝁䅅杢歂䍁䅁睢睂䡁䅑兡療䝁䄴督杁䝁䅍睢畂䡁䅑杣桂䝁䅍䅤穂䍁䅷䅉桂䝁䄴䅚杁䝁䅍䅢求䝁䅅杣求䝁䅑䅉穂䡁䅣兙睂䡁䅍䅉睂䡁䅉睢歂䡁䅕睙あ䡁䅍䅉あ䡁䅉兙歂䝁䅕䅚杁䡁䅑䅡祂䝁䄸兤湂䝁䅧䅉灂䡁䅑督杁䝁䅕䅥橂䝁䅧兙畂䝁䅣党穂䑁䅳䅉桂䝁䄴䅚杁䡁䅑杣桂䝁䅑党杁䡁䅁杣療䝁䅍党穂䡁䅍兡畂䝁䅣䅉桂䝁䄴䅚杁䡁䅉兡穂䝁䅳䅉瑂䝁䅫䅤灂䝁䅣兙あ䝁䅫睢畂䍁䅁督求䡁䅉杤灂䝁䅍党穂䍁䄴䅉䩂䝁䄴䅉桂䝁䅑䅚灂䡁䅑兡療䝁䄴䅌杁䡁䅑䅡求䍁䅁睙療䝁䄰䅣桂䝁䄴入杁䝁䄸杚浂䝁䅕杣穂䍁䅁兙杁䡁䅉兙畂䝁䅣党杁䝁䄸杚杁䝁䄰兙祂䝁䅳党あ䍁䅁䅚桂䡁䅑兙杁䡁䅍党祂䡁䅙兡橂䝁䅕督獁䍁䅁兡畂䝁䅍䅢ㅂ䝁䅑兡畂䝁䅣䅉祂䝁䅕兙獂䍁䄰䅤灂䝁䄰党杁䝁䅅杢歂䍁䅁䅡灂䡁䅍䅤療䡁䅉兡橂䝁䅅䅢杁䝁䅑兙あ䝁䅅䅉穂䝁䅕杣㉂䝁䅫睙求䡁䅍杌杁䕁䅫䅤杁䡁䅍党祂䡁䅙党穂䍁䅁䅣祂䝁䄸杚求䡁䅍督灂䝁䄸杢桂䝁䅷䅉あ䡁䅉兙歂䝁䅕杣穂䍁䅷䅉浂䝁䅫杢桂䝁䄴睙灂䝁䅅䅢杁䝁䅫杢穂䡁䅑兡あ䡁䅕䅤灂䝁䄸杢穂䍁䅷䅉灂䝁䄴督あ䝁䅫䅤ㅂ䡁䅑兡療䝁䄴兙獂䍁䅁兙畂䝁䅑䅉灂䝁䄴䅚灂䡁䅙兡歂䡁䅕兙獂䍁䅁兡畂䡁䅙党穂䡁䅑睢祂䡁䅍䅌杁䝁䅍睢祂䡁䅁睢祂䝁䅅䅤灂䝁䄸杢穂䍁䅷䅉瑂䝁䅅杢ㅂ䝁䅙兙橂䡁䅑兤祂䝁䅕杣穂䍁䅷䅉睂䡁䅉睢歂䡁䅕睙求䡁䅉督獁䍁䅁睚療䡁䅙党祂䝁䄴兢求䝁䄴䅤穂䍁䅷䅉桂䝁䄴䅚杁䝁䅍党畂䡁䅑杣桂䝁䅷䅉楂䝁䅅杢牂䡁䅍杌杁䙁䅑䅡求䍁䅁睙療䝁䄰䅣桂䝁䄴入杁䡁䅣兙穂䍁䅁杚療䡁䅉兢求䡁䅉䅢㕂䍁䅁睡畂䝁䄸睤畂䍁䅁兙穂䍁䅁睑潂䝁䅫睙桂䝁䅣睢杁䕁䄰党祂䝁䅍兙畂䡁䅑兡獂䝁䅕䅉䙂䡁䅧睙潂䝁䅅杢湂䝁䅕䅉䥂䝁䄸䅢歂䝁䅫杢湂䡁䅍䅉䩂䝁䄴睙畁䍁䅁兙畂䝁䅑䅉橂䝁䅧兙畂䝁䅣党歂䍁䅁兡あ䡁䅍䅉畂䝁䅅兢求䍁䅁䅤療䍁䅁睑乂䕁䅕䅉䡂䡁䅉睢ㅂ䡁䅁䅉䩂䝁䄴睙畁䍁䅁兡畂䍁䅁杓ㅂ䝁䅷入杁䑁䅉䅍睁䑁䅣杌杁䙁䅑䅡求䍁䅁睙療䝁䄰䅣桂䝁䄴入杁䡁䅣兙穂䍁䅁杚療䡁䅕杢歂䝁䅕䅚杁䝁䅫杢杁䑁䅅䅏㕁䑁䅧䅉桂䝁䄴䅚杁䝁䅫督杁䝁䅧党桂䝁䅑兣ㅂ䝁䅅杣あ䝁䅕杣求䝁䅑䅉灂䝁䄴䅉䑂䝁䅧兡橂䝁䅅睚療䍁䅷䅉䩂䝁䅷䅢灂䝁䄴睢灂䡁䅍杌䅁䭁呑䅁䥁䅁䅁睑乂䕁䅣䅁啁杁䅁䅃䅁䕁䅍兔䩂䅁䅁睰䅉䅁䅧䅁䑂䕁䄰睕䅁䑁䍯䅁䕁睃䅁睑乂䙁䅍䅉䙂䝁䄴党祂䝁䅣入杁䕁䅍睢祂䡁䅁睢祂䝁䅅䅤灂䝁䄸杢杁䝁䄸䅣求䡁䅉兙あ䝁䅕督杁䝁䅅督杁䝁䅅杢杁䝁䅕杢求䡁䅉睚㕂䍁䅁睙療䝁䄰䅣桂䝁䄴入杁䡁䅁杣灂䝁䄰兙祂䝁䅫䅢㕂䍁䅁兡畂䍁䅁兔灂䝁䅍䅡灂䝁䅣兙畂䍁䄴䅉啂䝁䅧党杁䝁䅍睢瑂䡁䅁兙畂䡁䅫䅉療䡁䅁党祂䝁䅅䅤求䡁䅍䅉あ䝁䅧杣療䡁䅕睚潂䍁䅁䅤潂䡁䅉党求䍁䅁督求䝁䅣兢求䝁䄴䅤穂䑁䅯䅉䙂䝁䅷党橂䡁䅑杣灂䝁䅍䅉噂䡁䅑兡獂䝁䅫䅤㕂䑁䅳䅉䡂䝁䅅督杁䙁䅕䅤灂䝁䅷兡あ䡁䅫睏杁䝁䅅杢歂䍁䅁杔療䡁䅉䅤潂䙁䅍䅤桂䡁䅉䅉䑂䝁䅷党桂䝁䄴䅉䙂䝁䄴党祂䝁䅣入畁䍁䅁䅖潂䝁䅕䅉䙂䝁䅷党橂䡁䅑杣灂䝁䅍䅉噂䡁䅑兡獂䝁䅫䅤㕂䍁䅁督求䝁䅣兢求䝁䄴䅤杁䝁䅫督杁䝁䅫杢㉂䝁䄸䅢㉂䝁䅕䅚杁䝁䅫杢杁䡁䅑䅡求䍁䅁睚求䝁䄴党祂䝁䅅䅤灂䝁䄸杢獁䍁䅁䅣ㅂ䡁䅉睙潂䝁䅅督求䍁䅷䅉歂䝁䅫督あ䡁䅉兡楂䡁䅕䅤灂䝁䄸杢獁䍁䅁兙畂䝁䅑䅉穂䝁䅅䅢求䍁䅁睢浂䍁䅁党獂䝁䅕睙あ䡁䅉兡橂䝁䅫䅤㕂䍁䄴䅉啂䝁䅧兡穂䍁䅁督求䝁䅣兢求䝁䄴䅤杁䝁䅣党畂䝁䅕杣桂䡁䅑党穂䍁䅁党獂䝁䅕睙あ䡁䅉兡橂䝁䅫䅤㕂䍁䅁䅤潂䡁䅉睢ㅂ䝁䅣䅡杁䝁䅍睢桂䝁䅷䅌杁䡁䅣兡畂䝁䅑䅌杁䝁䅣兙穂䍁䅷䅉祂䝁䅕杢求䡁䅣兙楂䝁䅷党杁䝁䅕杢求䡁䅉睚㕂䍁䅷䅉療䝁䅫䅢獁䍁䅁兙畂䝁䅑䅉畂䡁䅕睙獂䝁䅕兙祂䍁䅁督療䡁䅕杣橂䝁䅕督畁䍁䅁兓あ䡁䅍䅉歂䝁䅫督あ䡁䅉兡楂䡁䅕䅤灂䝁䄸杢杁䡁䅍入穂䡁䅑党瑂䍁䅁睙療䝁䄰䅣祂䝁䅫督求䡁䅍䅉祁䑁䅣䅍杁䝁䄰兡獂䝁䅕督杁䝁䄸杚杁䝁䅧兡湂䝁䅧兌㉂䝁䄸䅢あ䝁䅅睚求䍁䅁䅚灂䡁䅍䅤祂䝁䅫杙ㅂ䡁䅑兡療䝁䄴䅉療䡁䅙党祂䝁䅧党桂䝁䅑䅉獂䝁䅫杢求䡁䅍睏杁䑁䅑䅉瑂䝁䅫䅢求䡁䅍䅉療䝁䅙䅉潂䝁䅫睚潂䍁䄰杤療䝁䅷䅤桂䝁䅣党杁䝁䅑兡穂䡁䅑杣灂䝁䅉兤あ䝁䅫睢畂䍁䅁兤畂䝁䅑党祂䝁䅣杣療䡁䅕杢歂䍁䅁䅢灂䝁䄴党穂䑁䅳䅉ぁ䍁䅷李ぁ䑁䅙䅉瑂䝁䅫䅢求䡁䅍䅉療䝁䅙䅉潂䝁䅫睚潂䍁䄰杤療䝁䅷䅤桂䝁䅣党杁䝁䅑兡穂䡁䅑杣灂䝁䅉兤あ䝁䅫睢畂䍁䅁睢㉂䝁䅕杣潂䝁䅕兙歂䍁䅁䅢灂䝁䄴党穂䑁䅳䅉硁䑁䅧䅉瑂䝁䅫䅢求䡁䅍䅉療䝁䅙䅉潂䝁䅫睚潂䍁䄰杤療䝁䅷䅤桂䝁䅣党杁䝁䅑兡穂䡁䅑杣灂䝁䅉兤あ䝁䅫睢畂䍁䅁兤畂䝁䅑党祂䝁䅣杣療䡁䅕杢歂䍁䅁䅢灂䝁䄴党穂䑁䅳䅉㑁䑁䅅䅌㕁䑁䅉䅎杁䝁䄰兡獂䝁䅕督杁䝁䄸杚杁䝁䅕䅢求䝁䅍䅤祂䝁䅫睙杁䝁䅑兡穂䡁䅑杣灂䝁䅉兤あ䝁䅫睢畂䍁䅁睢㉂䝁䅕杣潂䝁䅕兙歂䍁䅁䅢灂䝁䄴党穂䑁䅳䅉㕁䍁䅷睎㍁䑁䅕䅉瑂䝁䅫䅢求䡁䅍䅉療䝁䅙䅉ㅂ䝁䄴䅚求䡁䅉睚祂䝁䄸兤畂䝁䅑䅉歂䝁䅫督あ䡁䅉兡楂䡁䅕䅤灂䝁䄸杢杁䝁䅷兡畂䝁䅕督㝁䍁䅁兙畂䝁䅑䅉硁䍁䅷䅍㕁䑁䅧䅉穂䡁䅕杙穂䡁䅑兙あ䝁䅫睢畂䡁䅍杌杁䙁䅑䅡求䍁䅁睒桂䡁䅍䅉噂䡁䅑兡獂䝁䅫䅤㕂䍁䅁督求䝁䅣兢求䝁䄴䅤杁䝁䅕杢湂䝁䅅睚求䡁䅍䅉灂䝁䄴䅉あ䝁䅧党杁䡁䅁兤祂䝁䅍䅡桂䡁䅍党獁䍁䅁䅤祂䝁䅅杢穂䝁䄰兡穂䡁䅍兡療䝁䄴䅌杁䡁䅍䅤療䡁䅉兙湂䝁䅕䅌杁䝁䅑兡穂䡁䅑杣灂䝁䅉兤あ䝁䅫睢畂䍁䅷䅉桂䝁䄴䅚杁䡁䅍兙獂䝁䅕䅉療䝁䅙䅉畂䝁䅅䅤ㅂ䡁䅉兙獂䍁䅁睚桂䡁䅍䅌杁䡁䅣䅡灂䝁䅍䅡杁䝁䅫杢橂䝁䅷兤歂䝁䅕督杁䑁䅉䅌穁䑁䅑杍杁䝁䄰兡獂䝁䅕督杁䝁䄸杚杁䡁䅑杣桂䝁䄴督瑂䝁䅫督穂䝁䅫睢畂䍁䅁䅢灂䝁䄴党穂䑁䅳䅉硁䑁䅕䅉湂䝁䅅督杁䡁䅍䅤療䡁䅉兙湂䝁䅕䅉浂䝁䅫党獂䝁䅑督㝁䍁䅁杍㑁䍁䅷睍㉁䑁䅧䅉瑂䝁䅫䅢求䡁䅍䅉療䝁䅙䅉歂䝁䅫督あ䡁䅉兡楂䡁䅕䅤灂䝁䄸杢杁䝁䄰兙灂䝁䄴督㝁䍁䅁兙畂䝁䅑䅉㑁䍁䅁睙療䝁䄰䅣祂䝁䅕督穂䝁䄸杣杁䡁䅍䅤桂䡁䅑兡療䝁䄴督畁䍁䅁䅖潂䝁䅕䅉佂䝁䄸杣あ䝁䅧睕あ䝁䅅杣杁䕁䅍䅢求䝁䅅杢杁䕁䅕杢求䡁䅉睚㕂䍁䅁督求䝁䅣兢求䝁䄴䅤杁䝁䅫督杁䝁䅫杢㉂䝁䄸䅢㉂䝁䅕䅚杁䝁䅫杢杁䡁䅑䅡求䍁䅁兡畂䝁䅑党睂䝁䅕杢歂䝁䅕杢あ䍁䅁䅣療䡁䅣党祂䍁䅁䅣祂䝁䄸䅚ㅂ䝁䅍䅤灂䝁䄸杢杁䝁䅅杢歂䍁䅁兢桂䡁䅉睡求䡁䅑兡畂䝁䅣䅌杁䝁䅫杢橂䝁䅷兤歂䝁䅫杢湂䍁䅁䅤潂䝁䅕䅉歂䝁䅕杤求䝁䅷睢睂䝁䄰党畂䡁䅑䅉桂䝁䄴䅚杁䝁䄸䅣求䡁䅉兙あ䝁䅫睢畂䍁䅁睢浂䍁䅁杣求䝁䄴党㍂䝁䅅杙獂䝁䅕䅉湂䝁䅕杢求䡁䅉兙あ䝁䅫睢畂䍁䄴䅉啂䝁䅧党杁䝁䅍睢瑂䡁䅁兙畂䡁䅫䅉穂䝁䅕杣㉂䝁䅕督杁䑁䅅杌㕁䍁䅁兢灂䝁䅷䅢灂䝁䄸杢杁䝁䅕䅢求䝁䅍䅤祂䝁䅫睙杁䝁䅅杢歂䍁䅁免畁䑁䅧䅉瑂䝁䅫䅢獂䝁䅫睢畂䍁䅁睚桂䡁䅍䅉橂䡁䅕督あ䝁䄸兢求䡁䅉督獁䍁䅁兡畂䝁䅍䅢ㅂ䝁䅑兡畂䝁䅣䅉祂䝁䅕督灂䝁䅑党畂䡁䅑兡桂䝁䅷䅌杁䝁䅍睢瑂䝁䄰党祂䝁䅍兡桂䝁䅷䅌杁䝁䅅杢歂䍁䅁䅚灂䡁䅙党祂䡁䅍兡浂䝁䅫党歂䍁䅁兡畂䝁䅑兤穂䡁䅑杣灂䝁䅅䅢杁䝁䅍兤穂䡁䅑睢瑂䝁䅕杣穂䍁䄴䅉啂䝁䅧党杁䝁䅍睢瑂䡁䅁兙畂䡁䅫䅉㍂䝁䅅督杁䝁䅫杢橂䝁䄸杣睂䝁䄸杣桂䡁䅑党歂䍁䅁兡畂䍁䅁免㕁䑁䅧睎杁䝁䅅杢歂䍁䅁兡穂䍁䅁䅡求䝁䅅䅚硂䡁䅕兙祂䡁䅑党祂䝁䅕䅚杁䝁䅫杢杁䕁䅯兙橂䝁䅳督療䝁䄴䅌杁䕁䄰兡橂䝁䅧兡湂䝁䅅杢畁䅁䅁䉶䅕䅁䅧䅁䑂䕁䄴睑䅁䕁䐸䅁䝂兄䅁睑佂䕁䅧䅉䩂䝁䄴䅚ㅂ䡁䅍䅤祂䝁䅫兙獂䍁䅁杔畁䙁䅙杌獁䍁䅁兙畂䍁䅁党硂䡁䅕兡睂䝁䄰党畂䡁䅑䅉桂䝁䄴䅚杁䡁䅍党祂䡁䅙兡橂䝁䅕督杁䝁䅍睢瑂䡁䅁兙畂䡁䅫䅌杁䝁䅕杢湂䝁䅅睚求䡁䅍䅉灂䝁䄴䅉あ䝁䅧党杁䝁䅑党穂䝁䅫睚畂䍁䅷䅉睂䡁䅉睢歂䡁䅕睙あ䝁䅫睢畂䍁䅷䅉瑂䝁䅅杣牂䝁䅕䅤灂䝁䄴睚獁䍁䅁督桂䝁䅷党獁䍁䅁兙畂䝁䅑䅉浂䝁䅫杢桂䝁䄴睙灂䝁䄴睚杁䝁䄸杚杁䝁䅅睚祂䝁䅫睙ㅂ䝁䅷䅤ㅂ䡁䅉兙獂䍁䅁兙畂䝁䅑䅉橂䝁䄸杢穂䡁䅑杣ㅂ䝁䅍䅤灂䝁䄸杢杁䝁䅕兣ㅂ䝁䅫䅣瑂䝁䅕杢あ䍁䅁兡畂䍁䅁杔療䡁䅉䅤潂䍁䅁兑瑂䝁䅕杣灂䝁䅍兙獁䍁䅁兒ㅂ䡁䅉睢睂䝁䅕䅌杁䡁䅑䅡求䍁䅁兔灂䝁䅑䅚獂䝁䅕䅉䙂䝁䅅督あ䍁䅷䅉䉂䝁䅙杣灂䝁䅍兙獁䍁䅁睕療䡁䅕䅤潂䍁䅁兑瑂䝁䅕杣灂䝁䅍兙獁䍁䅁兙畂䝁䅑䅉あ䝁䅧党杁䕁䅅督灂䝁䅅䅉兂䝁䅅睙灂䝁䅙兡橂䍁䄴䅉啂䝁䅧党杁䝁䅍睢瑂䡁䅁兙畂䡁䅫䅉療䡁䅁党祂䝁䅅䅤求䡁䅍䅉あ䝁䅧杣療䡁䅕睚潂䍁䅁䅤潂䡁䅉党求䍁䅁督求䝁䅣兢求䝁䄴䅤穂䑁䅯䅉䉂䝁䅣杣灂䝁䅍兤獂䡁䅑兤祂䝁䅕䅌杁䕁䅍睢畂䡁䅍䅤祂䡁䅕睙あ䝁䅫睢畂䍁䅷䅉桂䝁䄴䅚杁䕁䅙兡畂䝁䅅杢橂䝁䅫兙獂䍁䅁睕求䡁䅉杤灂䝁䅍党穂䍁䄴䅉啂䝁䅧党杁䕁䅅睚祂䝁䅫睙ㅂ䝁䅷䅤ㅂ䡁䅉党杁䡁䅍党湂䝁䄰党畂䡁䅑䅉歂䝁䅕督灂䝁䅣杢穂䍁䅷䅉瑂䝁䅅杢ㅂ䝁䅙兙橂䡁䅑兤祂䝁䅕督獁䍁䅁兙畂䝁䅑䅉歂䝁䅫督あ䡁䅉兡楂䡁䅕䅤求䡁䅍䅉浂䝁䅅杣瑂䍁䅁兢桂䝁䅍䅡灂䝁䄴党祂䡁䅫䅉桂䝁䄴䅚杁䝁䅫兢睂䝁䅷党瑂䝁䅕杢あ䡁䅍䅌杁䝁䅫杢橂䝁䅷兤歂䝁䅫杢湂䍁䅁䅤㍂䝁䄸兌㍂䝁䅧党求䝁䅷䅉桂䝁䄴䅚杁䝁䅙睢ㅂ䡁䅉兌㍂䝁䅧党求䝁䅷䅉歂䡁䅉兡㉂䝁䅕䅉あ䡁䅉兙橂䡁䅑睢祂䡁䅍䅌杁䝁䅍杣桂䡁䅣䅢求䡁䅉䅉あ䡁䅉兙橂䡁䅑睢祂䡁䅍䅌杁䝁䅍睢瑂䝁䅉兡畂䝁䅕督獁䍁䅁睚祂䝁䅅䅣求䍁䅁兙畂䝁䅑䅉穂䡁䅕睚桂䡁䅉䅉橂䝁䅅杢求䍁䅁䅡桂䡁䅉杤求䡁䅍䅤求䡁䅉督獁䍁䅁䅡桂䡁䅫䅉桂䝁䄴䅚杁䝁䅙睢祂䝁䅅睚求䍁䅁党硂䡁䅕兡睂䝁䄰党畂䡁䅑䅌杁䡁䅁䅢桂䝁䄴䅤灂䝁䄴睚杁䝁䅅杢歂䍁䅁督求䝁䅕䅚灂䝁䄴睚杁䝁䅕兣ㅂ䝁䅫䅣瑂䝁䅕杢あ䍁䅷䅉穂䝁䄸兡獂䍁䅁䅣祂䝁䅕䅣桂䡁䅉兙あ䝁䅫睢畂䍁䅁兙畂䝁䅑䅉橂䡁䅕䅢あ䝁䅫杤桂䡁䅑兡療䝁䄴䅉灂䝁䄰䅣獂䝁䅕兢求䝁䄴䅤穂䍁䅷䅉瑂䝁䅅䅤求䡁䅉兡桂䝁䅷䅉潂䝁䅅杢歂䝁䅷兡畂䝁䅣䅉求䡁䅅兤灂䡁䅁兢求䝁䄴䅤獁䍁䅁兙畂䝁䅑䅉睂䡁䅉党橂䝁䅫督灂䝁䄸杢杁䝁䅅睚祂䝁䅫睙ㅂ䝁䅷䅤ㅂ䡁䅉党杁䡁䅑党橂䝁䅧杢療䝁䅷睢湂䡁䅫杌杁䙁䅑䅡灂䡁䅍䅉穂䝁䅕睚瑂䝁䅕杢あ䍁䅁督求䝁䅷䅢穂䍁䅁兡あ䡁䅍䅉桂䝁䅣杣灂䝁䅍兤獂䡁䅑兤祂䝁䅅䅢杁䝁䅕兣ㅂ䝁䅫䅣瑂䝁䅕杢あ䍁䅁兤畂䝁䅑党祂䍁䅁䅤潂䝁䅕䅉佂䝁䅕睤杁䕁䅧睢獂䝁䅷兙畂䝁䅑䅉䉂䝁䅣杣灂䝁䅍兤獂䡁䅑兤祂䝁䅕䅉桂䝁䄴䅚杁䕁䅍兙穂䝁䅕䅉䩂䕁䅧䅉楂䡁䅉兙畂䝁䅑督畁䍁䅁䅖潂䝁䅕䅉䑂䝁䄸杢穂䡁䅑杣ㅂ䝁䅍䅤灂䝁䄸杢杁䡁䅍党湂䝁䄰党畂䡁䅑䅉歂䝁䅕督灂䝁䅣杢穂䍁䅷䅉瑂䝁䅅杢ㅂ䝁䅙兙橂䡁䅑兤祂䝁䅕督獁䍁䅁兙畂䝁䅑䅉歂䝁䅫督あ䡁䅉兡楂䡁䅕䅤求䡁䅍䅉橂䝁䄸杢穂䡁䅑杣ㅂ䝁䅍䅤灂䝁䄸杢杁䝁䅕兣ㅂ䝁䅫䅣瑂䝁䅕杢あ䍁䅁睙療䝁䄰䅣祂䝁䅫督灂䝁䄴睚杁䝁䅕䅥橂䝁䅅杤桂䡁䅑睢祂䡁䅍䅌杁䝁䅍杣桂䡁䅣䅢求䡁䅉䅉歂䝁䄸来求䡁䅉督獁䍁䅁睚祂䝁䅅䅚求䡁䅉督獁䍁䅁睤潂䝁䅕党獂䍁䅁䅢療䝁䅅䅚求䡁䅉督獁䍁䅁杙桂䝁䅍睡潂䝁䄸党杁䝁䅷睢桂䝁䅑党祂䡁䅍䅌杁䡁䅍睡灂䝁䅑䅉穂䡁䅑党求䡁䅉䅉獂䝁䄸兙歂䝁䅕杣穂䍁䅷䅉桂䝁䄴䅚杁䝁䅍睢瑂䡁䅁兙橂䡁䅑䅉あ䡁䅉兙橂䝁䅳䅉獂䝁䄸兙歂䝁䅕杣穂䍁䅁兤畂䝁䅑党祂䍁䅁䅤潂䝁䅕䅉䑂䕁䅅睕䙂䍁䅁睑療䝁䄴督あ䡁䅉兤橂䡁䅑兡療䝁䄴䅉䙂䡁䅅兤灂䡁䅁兢求䝁䄴䅤獁䍁䅁杔求䡁䅣䅉䥂䝁䄸䅢獂䝁䅅杢歂䍁䅁睑療䝁䄴督あ䡁䅉兤橂䡁䅑兡療䝁䄴䅌杁䝁䅅杢歂䍁䅁兒ㅂ䡁䅉睢橂䝁䄸兢桂䝁䅍䅡杁䝁䅉杣桂䝁䄴䅚穂䍁䄴䅉啂䝁䅧党杁䕁䅙兡畂䝁䅅杢橂䝁䅫兙獂䍁䅁睕求䡁䅉杤灂䝁䅍党穂䍁䅁督求䝁䅣兢求䝁䄴䅤杁䝁䄸杚浂䝁䅕杣穂䍁䅁杚灂䝁䄴兙畂䝁䅍兡畂䝁䅣䅉あ䝁䄸䅉求䝁䄴䅚瑁䡁䅕督求䍁䅁睙ㅂ䡁䅍䅤療䝁䄰党祂䡁䅍䅉浂䝁䄸杣杁䡁䅑䅡求䍁䅁䅣ㅂ䡁䅉睙潂䝁䅅督求䍁䅁睢浂䍁䅁杢求䡁䅣䅉桂䝁䄴䅚杁䡁䅕督求䝁䅑䅉桂䝁䅣杣灂䝁䅍兤獂䡁䅑兤祂䝁䅅䅢杁䝁䅅杢歂䍁䅁睙療䝁䄴督あ䡁䅉兤橂䡁䅑兡療䝁䄴䅉求䡁䅅兤灂䡁䅁兢求䝁䄴䅤杁䝁䅅杢歂䍁䅁睙療䝁䄰䅣療䝁䄴党畂䡁䅑督獁䍁䅁兙穂䍁䅁睤求䝁䅷䅢杁䝁䅅督杁䡁䅉党㉂䝁䄸䅢㉂䝁䅫杢湂䍁䅁睙潂䝁䅅杣湂䝁䅕䅉桂䝁䅍睙療䡁䅕杢あ䍁䅁杚灂䝁䄴兙畂䝁䅍兡畂䝁䅣䅉桂䝁䄴䅚杁䝁䄸䅤潂䝁䅕杣杁䝁䅙兡畂䝁䅅杢橂䝁䅫兙獂䍁䅁督求䡁䅉杤灂䝁䅍党穂䍁䄴䅉䩂䡁䅑䅉桂䝁䅷督療䍁䅁䅣祂䝁䄸杤灂䝁䅑党穂䍁䅁睤潂䝁䄸䅢求䡁䅍兙獂䝁䅕䅉浂䝁䅫杢桂䝁䄴睙灂䝁䄴睚杁䡁䅑睢杁䕁䅍杔䥂䍁䅁兓畂䝁䅑兤穂䡁䅑杣灂䝁䅅䅢杁䝁䅉杣桂䝁䄴䅚杁䝁䅑党桂䝁䅷党祂䡁䅍䅉桂䝁䄴䅚杁䝁䅑兡穂䡁䅑杣灂䝁䅉兤あ䝁䄸杣穂䑁䅳䅉あ䡁䅉兙歂䝁䅕䅉祂䝁䅕睙求䝁䅫杤桂䝁䅉䅢求䡁䅍䅉浂䝁䅅睙あ䝁䄸杣灂䝁䄴睚杁䡁䅍党祂䡁䅙兡橂䝁䅕督杁䡁䅑睢杁䕁䅍杔䥂䍁䅁睙療䝁䄰䅣桂䝁䄴兡求䡁䅍睏杁䝁䅅杢歂䍁䅁杚灂䝁䄴兙畂䝁䅍兡桂䝁䅷䅉穂䝁䅕杣㉂䝁䅫睙求䡁䅍䅉あ䝁䄸䅉䩂䡁䅙党橂䝁䄸䅉䡂䡁䅉睢ㅂ䡁䅁䅉橂䝁䄸兢睂䝁䅅杢灂䝁䅕督杁䝁䅫杢杁䡁䅑䅡求䍁䅁杔療䡁䅉䅤潂䍁䅁兑瑂䝁䅕杣灂䝁䅍兙獁䍁䅁睕療䡁䅕䅤潂䍁䅁兑瑂䝁䅕杣灂䝁䅍兙獁䍁䅁兙畂䝁䅑䅉䉂䡁䅍兡桂䍁䅁䅕桂䝁䅍兡浂䝁䅫睙杁䡁䅉党湂䝁䅫睢畂䡁䅍杌杁䙁䅑䅡求䍁䅁睙療䝁䄰䅣桂䝁䄴入杁䡁䅣兙穂䍁䅁杚療䡁䅕杢歂䝁䅕䅚杁䝁䅫杢杁䑁䅅䅏ぁ䑁䅉䅉桂䝁䄴䅚杁䝁䅫督杁䝁䅧党桂䝁䅑兣ㅂ䝁䅅杣あ䝁䅕杣求䝁䅑䅉灂䝁䄴䅉䍂䝁䅅督灂䝁䅷䅚療䝁䄴䅌杁䡁䅑䅡求䍁䅁兖畂䝁䅫䅤求䝁䅑䅉䱂䝁䅫杢湂䝁䅑睢瑂䍁䄴䅁⽃兆䅁䅶䅳䕁䅍杔偂䍁䅁杒灂䝁䄴兙畂䝁䅍兡桂䝁䅷䅉䡂䡁䅉睢ㅂ䡁䅁䅌杁䕁䅫杢橂䍁䄴䅌杁䡁䅑䅡祂䝁䄸兤湂䝁䅧䅉灂䡁䅑督杁䡁䅍兤楂䡁䅍兡歂䝁䅫兙祂䝁䅫党穂䍁䅷䅉歂䝁䅕杤求䝁䅷睢睂䡁䅍䅌杁䝁䄰兙祂䝁䅳党あ䡁䅍䅌杁䝁䅅杢歂䍁䅁兙歂䝁䄰兡畂䝁䅫督あ䝁䅕杣穂䍁䅁䅡求䝁䅅䅢あ䝁䅧䅉灂䝁䄴督ㅂ䡁䅉兙畂䝁䅍党獁䍁䅁兙畂䝁䄴兤灂䡁䅑入獁䍁䅁兡畂䝁䅑兡㉂䝁䅫䅚ㅂ䝁䅅䅢杁䝁䅷兡浂䝁䅕䅉灂䝁䄴督ㅂ䡁䅉兙畂䝁䅍党獁䍁䅁兡畂䡁䅍兤祂䝁䅅杢橂䝁䅕䅉睂䡁䅉睢歂䡁䅕睙あ䡁䅍䅌杁䝁䅅杢歂䍁䅁杚灂䝁䄴兙畂䝁䅍兡桂䝁䅷䅉穂䝁䅕杣㉂䝁䅫睙求䡁䅍䅉浂䝁䄸杣杁䡁䅍党畂䝁䅫睢祂䍁䅁兙畂䝁䅑䅉瑂䝁䅫䅚歂䝁䅷党瑁䝁䅫杢橂䝁䄸兢求䍁䅁兢桂䡁䅉睡求䡁䅑督杁䝁䅫杢杁䡁䅑䅡求䍁䅁兖畂䝁䅫䅤求䝁䅑䅉呂䡁䅑兙あ䝁䅕督畁䍁䅁兓あ䍁䅁睢浂䝁䅙党祂䡁䅍䅉乂䝁䅕䅚灂䝁䅍兙祂䝁䅕䅉穂䡁䅕䅣睂䝁䅷党瑂䝁䅕杢あ䍁䅷䅉穂䡁䅕䅣睂䝁䅷党瑂䝁䅕杢あ䝁䅅䅢杁䝁䅧党桂䝁䅷䅤潂䍁䅷䅉桂䝁䄴䅚杁䝁䅷睢畂䝁䅣兌あ䝁䅕杣瑂䍁䅁睙桂䡁䅉党杁䝁䅫杢穂䡁䅕杣桂䝁䄴睙求䍁䅁䅣療䝁䅷兡橂䝁䅫党穂䑁䅳䅉獂䝁䅫杚求䍁䅁兡畂䡁䅍兤祂䝁䅅杢橂䝁䅕睏杁䝁䅅杢歂䍁䅁兙畂䝁䄴兤灂䡁䅑兡求䡁䅍䅌杁䝁䅅督杁䡁䅣党獂䝁䅷䅉桂䡁䅍䅉乂䝁䅕䅚灂䝁䅍兙祂䝁䅕䅉桂䝁䅑杤桂䝁䄴䅤桂䝁䅣党杁䡁䅁䅢桂䝁䄴督杁䡁䅑睢杁䝁䅫杢歂䝁䅫杤灂䝁䅑兤桂䝁䅷督杁䡁䅑䅡祂䝁䄸兤湂䝁䅧䅉睂䝁䅧睢畂䝁䅕䅌杁䝁䄸杢獂䝁䅫杢求䍁䅷䅉瑂䝁䅅兡獂䍁䅷䅉桂䝁䄴䅚杁䝁䅙兙橂䝁䅕兌あ䝁䄸兌浂䝁䅅睙求䍁䄴䅉啂䝁䅧党杁䝁䅍睢瑂䡁䅁兙畂䡁䅫䅉桂䝁䅷督療䍁䅁杚療䝁䅍兤穂䝁䅕督杁䝁䄸杢杁䡁䅍兙獂䝁䅕䅉療䝁䅙䅉㉂䝁䄸䅢ㅂ䝁䄴䅤桂䡁䅉入杁䝁䅉党畂䝁䅕杚灂䡁䅑䅉獂䝁䅫杚求䍁䅁兙畂䝁䅑䅉潂䝁䅕兙獂䡁䅑䅡杁䝁䅫杢穂䡁䅕杣桂䝁䄴睙求䍁䅁䅣祂䝁䄸䅚ㅂ䝁䅍䅤穂䍁䅁杚療䡁䅉䅉楂䡁䅕督灂䝁䄴党穂䡁䅍党穂䍁䅷䅉桂䡁䅍督療䝁䅍兡桂䡁䅑兡療䝁䄴督獁䍁䅁兙畂䝁䅑䅉療䡁䅑䅡求䡁䅉䅉瑂䝁䅕兢楂䝁䅕杣穂䝁䅧兡睂䍁䅁睚祂䝁䄸兤睂䡁䅍䅉楂䡁䅫䅉灂䝁䄴䅤求䡁䅉兙橂䡁䅑兡畂䝁䅣䅉㍂䝁䅫䅤潂䍁䅁睙ㅂ䡁䅍䅤療䝁䄰党祂䡁䅍䅉桂䡁䅑䅉あ䝁䅧党灂䡁䅉䅉睂䝁䅷兙橂䝁䅕䅉療䝁䅙䅉求䝁䄰䅣獂䝁䄸入瑂䝁䅕杢あ䍁䄴䅉䩂䝁䄴䅉桂䝁䅑䅚灂䡁䅑兡療䝁䄴䅌杁䝁䅫䅤杁䡁䅁杣療䡁䅙兡歂䝁䅕督杁䝁䅙兡㑂䝁䅕䅚杁䝁䅫杢歂䝁䅕䅥求䝁䅑䅉桂䝁䄴杢ㅂ䝁䅫䅤灂䝁䅕督㝁䍁䅁杚灂䡁䅧党歂䍁䅁兡畂䡁䅑党祂䝁䅕督あ䍁䅁兙畂䝁䄴兤灂䡁䅑兡求䡁䅍䅌杁䝁䅫杢橂䝁䅷兤歂䝁䅫杢湂䍁䅁杚灂䡁䅧党歂䍁䅁杣桂䡁䅑党杁䡁䅍兡畂䝁䅣䅢求䍁䅁兙畂䝁䅑䅉浂䝁䅷党㑂䝁䅫杙獂䝁䅕䅉睂䡁䅉党瑂䝁䅫兤瑂䍁䅁䅚求䝁䅙党祂䡁䅉党歂䍁䅁兙畂䝁䄴兤灂䡁䅑兡求䡁䅍睏杁䡁䅍兡畂䝁䅣䅢求䍁䅁䅣祂䝁䅕兢灂䡁䅕兢杁䝁䅫兢瑂䝁䅕䅚灂䝁䅅䅤求䍁䅁兙畂䝁䄴兤灂䡁䅑兡求䡁䅍睏杁䡁䅍兤睂䡁䅁䅢求䝁䄰党畂䡁䅑兙獂䍁䅁䅡求䝁䅅䅢あ䝁䅧䅉睂䡁䅉睢歂䡁䅕睙あ䡁䅍䅌杁䡁䅍兤橂䝁䅧䅉桂䡁䅍䅉穂䡁䅁党橂䝁䅫杚灂䝁䅕䅚杁䝁䅑兡穂䝁䅕兙穂䝁䅕䅌杁䝁䅅睙橂䝁䅫䅚求䝁䄴䅤獁䍁䅁兙畂䝁䅑䅉潂䝁䄸督睂䝁䅫䅤桂䝁䅷䅉灂䝁䄴䅚求䝁䄰杢灂䡁䅑入杁䡁䅁杣療䝁䅑兤橂䡁䅑督㝁䍁䅁兙畂䝁䅑䅉獂䝁䄸杢湂䍁䄰䅤求䡁䅉兢杁䝁䅍兙祂䝁䅕䅉睂䝁䅷兙畂䡁䅍䅉睂䡁䅉兡瑂䝁䅅杣灂䝁䅷入杁䡁䅑睢杁䡁䅉党あ䝁䅫杣求䝁䅕督杁䝁䅅杢歂䍁䅁睢獂䝁䅑党祂䍁䅁督求䝁䅷杚瑁䝁䅕兢睂䝁䅷睢㕂䝁䅕䅚杁䝁䅫杢歂䝁䅫杤灂䝁䅑兤桂䝁䅷督杁䝁䅫杢杁䡁䅑䅡求䍁䅁兢灂䝁䅑䅚獂䝁䅕兌灂䝁䄴睙療䝁䄰党杁䝁䄰兙祂䝁䅳党あ䍁䄴䅉䝂䡁䅕杣あ䝁䅧党祂䍁䅷䅉あ䝁䅧党杁䝁䅍睢瑂䡁䅁兙畂䡁䅫䅉療䝁䅙杚求䡁䅉督杁䡁䅕杢灂䡁䅙党祂䡁䅍兙獂䍁䅁䅢灂䝁䅙党杁䝁䅅杢歂䍁䅁睢あ䝁䅧党祂䍁䅁兡畂䡁䅑党祂䝁䅕督あ䍁䄰督求䝁䄴督灂䡁䅑兡㉂䝁䅕䅉獂䝁䅫杚求䍁䅁䅣祂䝁䄸䅚ㅂ䝁䅍䅤穂䑁䅳䅉桂䝁䄴䅚杁䡁䅑杣桂䝁䅑兡あ䝁䅫睢畂䝁䅅䅢杁䝁䅷兡浂䝁䅕䅉睂䝁䄸䅢灂䝁䅍兡求䡁䅍䅉あ䝁䅧兙あ䍁䅁兡畂䝁䅍䅢ㅂ䝁䅑党杁䡁䅣䅡療䝁䅷党杁䝁䅷兡浂䝁䅕䅌杁䝁䅣杣桂䝁䅑党歂䍁䅁杙求䝁䄴党浂䝁䅫䅤杁䝁䅷兡浂䝁䅕䅌杁䡁䅑党祂䝁䄰䅉獂䝁䅫杚求䍁䅷䅉桂䝁䄴䅚杁䡁䅍兡畂䝁䅣䅢求䍁䅁䅣祂䝁䅕兢灂䡁䅕兢杁䡁䅣䅡療䝁䅷党杁䝁䅷兡浂䝁䅕䅉睂䡁䅉睢歂䡁䅕睙あ䡁䅍䅌杁䝁䅅督杁䡁䅣党獂䝁䅷䅉桂䡁䅍䅉湂䡁䅉兙歂䝁䅕䅚杁䝁䅉党畂䝁䅕杚灂䡁䅑䅉獂䝁䅫杚求䍁䅁兡畂䡁䅍兤祂䝁䅅杢橂䝁䅕䅉睂䡁䅉睢歂䡁䅕睙あ䡁䅍杌杁䕁䅫䅤杁䝁䄰兙祂䝁䅳党あ䡁䅍䅉灂䡁䅑督杁䡁䅁杣療䝁䅑兤橂䡁䅑督杁䡁䅕杢歂䝁䅕杣杁䡁䅑䅡求䍁䅁村桂䝁䄴睡求䡁䅉督杁䕁䅷兡浂䝁䅕䅌杁䙁䅣兙穂䝁䅧兡畂䝁䅣䅤療䝁䄴䅉佂䝁䅅䅤灂䝁䄸杢桂䝁䅷䅌杁䝁䅅杢歂䍁䅁睑療䝁䅷睢畂䝁䅫兙獂䍁䅁䅕求䝁䄴杢杁䝁䅉杣桂䝁䄴䅚杁䝁䄴兙瑂䝁䅕督畁䍁䅁䅖潂䝁䅕䅉橂䝁䄸兢睂䝁䅅杢㕂䍁䅁睤桂䡁䅍䅉浂䝁䄸兤畂䝁䅑党歂䍁䅁兡畂䍁䅁免㕁䑁䅣兏杁䝁䅅杢歂䍁䅁兡穂䍁䅁䅡求䝁䅅䅚硂䡁䅕兙祂䡁䅑党祂䝁䅕䅚杁䝁䅫杢杁䕁䅍兙祂䝁䄰党獂䍁䅷䅉䩂䝁䄴䅚灂䝁䅅杢桂䍁䄴䅁楁䅆䅁䅃䅁䕁䅍杔兂䅁䅁八䅍䱁䭉䅁䑂䕁䄴䅗杁䙁䅉党穂䝁䄸兤祂䝁䅍党穂䍁䅁睑療䡁䅉䅣療䡁䅉兙あ䝁䅫睢畂䍁䅷䅉桂䝁䄴䅉灂䝁䄴䅚求䡁䅁党畂䝁䅑党畂䡁䅑䅉畂䝁䅅䅤ㅂ䡁䅉兙獂䍁䅁睚桂䡁䅍䅉桂䝁䄴䅚杁䝁䄰兡歂䡁䅍䅤祂䝁䅕兙瑂䍁䅁睙療䝁䄰䅣桂䝁䄴入獁䍁䅁党畂䝁䅣兙湂䝁䅕督杁䝁䅫杢杁䡁䅑䅡求䍁䅁兙橂䡁䅅兤灂䡁䅍兡あ䝁䅫睢畂䍁䅷䅉求䡁䅧䅣獂䝁䄸杣桂䡁䅑兡療䝁䄴䅌杁䝁䅑党㉂䝁䅕䅢療䡁䅁兢求䝁䄴䅤獁䍁䅁兙畂䝁䅑䅉睂䡁䅉睢歂䡁䅕睙あ䝁䅫睢畂䍁䅁睢浂䍁䅁杢桂䡁䅑兤祂䝁䅅䅢杁䝁䅣兙穂䍁䅁䅣祂䝁䄸䅣求䡁䅉䅤灂䝁䅕督杁䝁䅫杢杁䡁䅑䅡求䍁䅁兑睂䡁䅁兙獂䝁䅅睙潂䝁䅫兙畂䍁䅁村桂䡁䅍兡畂䍁䄴䅉啂䝁䅧党杁䝁䅍睢瑂䡁䅁兙畂䡁䅫䅉療䡁䅁党祂䝁䅅䅤求䡁䅍䅉灂䝁䄴䅉あ䡁䅣睢杁䡁䅍党湂䝁䄰党畂䡁䅑督獁䍁䅁睕潂䝁䅅䅢求䍁䅁兙畂䝁䅑䅉䑂䝁䄸兙獂䝁䅉党歂䍁䅁兔求䡁䅑䅡桂䝁䄴党杁䍁䅧睑䍂䕁䄰克畁䍁䅁兓あ䍁䅁䅣祂䝁䄸䅚ㅂ䝁䅍党穂䍁䅁兙畂䝁䅑䅉穂䝁䅕䅢獂䡁䅍䅉睂䝁䅫䅣求䝁䅷兡畂䝁䅕䅉硂䡁䅕兙獂䝁䅫䅤㕂䍁䅁杢桂䡁䅑兤祂䝁䅅䅢杁䝁䅣兙穂䍁䅁䅣祂䝁䅫兢桂䡁䅉兡獂䡁䅫䅉浂䝁䄸杣杁䝁䅣兙穂䍁䅁睤潂䝁䄸䅢求䡁䅍兙獂䝁䅕杣穂䍁䄴䅉啂䝁䅧党杁䝁䅍睢瑂䡁䅁兙畂䡁䅫䅉療䡁䅣杢穂䍁䅁杣灂䝁䅣䅡あ䡁䅍䅉あ䝁䄸䅉求䡁䅧䅤祂䝁䅅睙あ䍁䅁杢桂䡁䅑兤祂䝁䅅䅢杁䝁䅣兙穂䍁䅁杚祂䝁䄸兢杁䡁䅍䅡桂䝁䅷党杁䡁䅁杣療䡁䅁党祂䡁䅑兡求䡁䅍䅉灂䝁䄴䅉兂䝁䅕杢畂䡁䅍入獂䡁䅙兙畂䝁䅫兙獁䍁䅁睖求䡁䅍䅤杁䙁䅙兡祂䝁䅣兡畂䝁䅫兙獁䍁䅁兙畂䝁䅑䅉偂䝁䅧兡療䍁䅷䅉桂䡁䅍䅉㍂䝁䅕䅢獂䍁䅁兙穂䍁䅁杣灂䝁䅣䅡あ䡁䅍䅉あ䝁䄸䅉求䡁䅧䅤祂䝁䅅睙あ䍁䅁杢桂䡁䅑兤祂䝁䅅䅢杁䝁䅣兙穂䍁䅁杚祂䝁䄸兢杁䝁䄸䅤潂䝁䅕杣杁䡁䅍䅡桂䝁䅷党杁䝁䅅杢歂䍁䅁督潂䝁䅅䅢獂䝁䄸睤杁䝁䄸兡獂䍁䅁兙畂䝁䅑䅉湂䝁䅅督杁䝁䅙睢祂䝁䄰兙あ䝁䅫睢畂䡁䅍䅉灂䝁䄴䅉䩂䝁䅷䅢灂䝁䄴睢灂䡁䅍䅌杁䕁䅫杢歂䝁䅫兙畂䝁䅅䅌杁䕁䄴党㍂䍁䅁兗療䡁䅉睡獁䍁䅁兙畂䝁䅑䅉坂䝁䅫杣湂䝁䅫杢灂䝁䅅杌杁䕁䅫䅤杁䝁䅅䅢穂䝁䄸䅉療䡁䅣杢穂䍁䅁杣灂䝁䅣䅡あ䡁䅍䅉あ䝁䄸䅉求䡁䅧䅤祂䝁䅅睙あ䍁䅁睑䍂䕁䄰䅉灂䝁䄴䅉坂䝁䅫杣湂䝁䅫杢灂䝁䅅䅌杁䙁䅣党穂䡁䅑䅉坂䝁䅫杣湂䝁䅫杢灂䝁䅅䅌杁䙁䅁党畂䝁䄴督㕂䝁䅷杤桂䝁䄴兡桂䍁䅷䅉偂䝁䅧兡療䍁䅷䅉䩂䝁䅷䅢灂䝁䄴睢灂䡁䅍䅌杁䕁䅫杢歂䝁䅫兙畂䝁䅅䅌杁䝁䅅杢歂䍁䅁杔求䡁䅣䅉乂䝁䅕䅥灂䝁䅍睢畁䍁䅁兓畂䍁䅁兙歂䝁䅑兡あ䝁䅫睢畂䍁䅷䅉あ䝁䅧党杁䝁䅍睢瑂䡁䅁兙畂䡁䅫䅉歂䝁䅕督灂䝁䅣杢穂䍁䅷䅉楂䡁䅕兡獂䝁䅑督獁䍁䅁兙畂䝁䅑䅉療䡁䅁党祂䝁䅅䅤求䡁䅍䅉畂䝁䅅䅤ㅂ䡁䅉兙獂䍁䅁睚桂䡁䅍䅉湂䝁䅅䅤潂䝁䅕杣灂䝁䄴睚杁䡁䅍入穂䡁䅑党瑂䡁䅍䅉あ䝁䄸䅉瑂䝁䄸杤求䍁䅁睚桂䡁䅍䅉浂䡁䅉睢瑂䍁䅁䅤潂䝁䅕䅉㍂䝁䅕䅢獂䝁䅧党桂䝁䅑䅉あ䝁䄸䅉灂䝁䄴䅤求䡁䅉督あ䝁䅅䅤求䍁䅁䅣灂䡁䅁党獂䝁䅫杢求䡁䅍䅉療䡁䅉䅉療䡁䅑䅡求䡁䅉䅉獂䝁䄸睙桂䝁䅷䅉穂䝁䅅䅢求䡁䅍䅉睂䝁䄸兡畂䡁䅑督㝁䍁䅁睢㍂䝁䄴督杁䝁䅅杢歂䍁䅁睢睂䝁䅕杣桂䡁䅑党穂䍁䅁兙睂䡁䅁杣療䡁䅧兡瑂䝁䅅䅤求䝁䅷入杁䑁䅉䅌㍁䑁䅁䅍杁䝁䄰兡獂䝁䅕督杁䝁䄸杚杁䝁䄴兙あ䡁䅕杣桂䝁䅷䅉湂䝁䅅督杁䝁䅣兙あ䝁䅧党祂䝁䅫杢湂䍁䅁䅣灂䡁䅁党獂䝁䅫杢求䡁䅍䅌杁䝁䅅督杁䡁䅣党獂䝁䅷䅉桂䡁䅍䅉㉂䝁䅅杣灂䝁䄸兤穂䍁䅁杢桂䡁䅑兤祂䝁䅅䅢杁䝁䅣兙穂䍁䅁䅣祂䝁䄸睙求䡁䅍督灂䝁䄴睚杁䝁䅙兙橂䝁䅫䅢灂䡁䅑兡求䡁䅍杌杁䕁䅫䅤杁䝁䅅䅢穂䝁䄸䅉療䝁䅙杚求䡁䅉督杁䡁䅑兤祂䝁䄴兌牂䝁䅕入杁䡁䅍睢獂䡁䅕䅤灂䝁䄸杢穂䍁䅁杚療䡁䅉䅉㍂䝁䅅䅤求䡁䅉䅉穂䝁䄸兤祂䝁䅍兡畂䝁䅣䅌杁䝁䅑党獂䝁䅫杤求䡁䅉入獁䍁䅁兙畂䝁䅑䅉歂䝁䅫督睂䝁䄸督桂䝁䅷䅉浂䝁䄸杣杁䝁䅫䅤穂䍁䅁杢桂䡁䅑兤祂䝁䅅䅢杁䝁䅣兙穂䍁䅁睢睂䝁䅕杣桂䡁䅑兡療䝁䄴督杁䝁䅅杢歂䍁䅁杚療䡁䅉䅉あ䝁䅧兡祂䝁䅑䅉睂䝁䅅杣あ䝁䅫党穂䍁䄴䅉啂䝁䅧党杁䝁䅍睢瑂䡁䅁兙畂䡁䅫䅉㍂䝁䅅督杁䝁䅙睢祂䝁䄰党祂䝁䅷入杁䝁䅳杢療䡁䅣杢杁䝁䅅督杁䕁䅍睔佂䙁䅍睔䵂䍁䅁兒畂䝁䅕杣湂䡁䅫䅉䩂䝁䄴睙畁䍁䅁兙畂䝁䅑䅉橂䝁䅧兙畂䝁䅣党歂䍁䅁兡あ䡁䅍䅉畂䝁䅅兢求䍁䅁䅤療䍁䅁睑佂䙁䅧䅉卂䝁䅕督療䡁䅕杣橂䝁䅕督杁䕁䅍睢祂䡁䅁睢祂䝁䅅䅤灂䝁䄸杢杁䝁䅫杢杁䕁䄴睢㉂䝁䅕兢楂䝁䅕杣杁䑁䅉䅍硁䑁䅣杌杁䕁䅍杔奂䍁䅁杕求䡁䅍睢ㅂ䡁䅉睙求䡁䅍䅉䑂䝁䄸杣睂䝁䄸杣桂䡁䅑兡療䝁䄴䅉㍂䝁䅅督杁䝁䅙睢ㅂ䝁䄴䅚求䝁䅑䅉灂䝁䄴䅉硁䑁䅧李睁䍁䅁兙畂䝁䅑䅉灂䡁䅍䅉潂䝁䅕兙歂䡁䅅兤桂䡁䅉䅤求䡁䅉党歂䍁䅁兡畂䍁䅁睑桂䝁䄴睢畂䡁䅍杙ㅂ䡁䅉睚獁䍁䅁䅕求䝁䄴杢穂䡁䅫䅢㉂䝁䅅杢灂䝁䅅杌䅁䵁噅䅁䥁䅁䅁睑偂䕁䅙䅁摃杁䅁䅩䄸䕁䅍睔佂䕁䄰兒䕂䍁䅁睑療䡁䅉䅣療䡁䅉兙あ䝁䅫睢畂䍁䅷䅉桂䍁䅁兢求䝁䅑兡橂䝁䅅䅢杁䡁䅑党橂䝁䅧杢療䝁䅷睢湂䡁䅫䅉橂䝁䄸兢睂䝁䅅杢㕂䍁䅷䅉歂䝁䅕杤求䝁䅷睢睂䡁䅍䅌杁䝁䄰兙畂䡁䅕杚桂䝁䅍䅤ㅂ䡁䅉党穂䍁䅷䅉桂䝁䄴䅚杁䡁䅍党獂䝁䅷督杁䡁䅍兤祂䝁䅣兡橂䝁䅅䅢杁䝁䅑党㉂䝁䅫睙求䡁䅍䅉桂䝁䄴䅚杁䡁䅉党獂䝁䅅䅤求䝁䅑䅉求䡁䅅兤灂䡁䅁兢求䝁䄴䅤杁䝁䅙睢祂䍁䅁督ㅂ䡁䅉睚灂䝁䅍兙獂䍁䅁䅣祂䝁䄸睙求䝁䅑兤祂䝁䅕督杁䡁䅣睢祂䝁䅷䅚㍂䝁䅫䅚求䍁䄴䅉啂䝁䅧党杁䝁䅍睢瑂䡁䅁兙畂䡁䅫䅉療䝁䅙杚求䡁䅉督杁䝁䄸杣あ䝁䅧睢睂䝁䅕䅚灂䝁䅍䅉穂䡁䅕杣湂䝁䅕杣㕂䍁䅁䅣祂䝁䄸䅚ㅂ䝁䅍䅤穂䍁䅷䅉灂䝁䄴睙獂䡁䅕䅚灂䝁䄴睚杁䕁䅉兡療䕁䅉杣桂䝁䅍党獁䍁䅁䅖祂䡁䅕睕潂䝁䄸䅤杁䡁䅣兡あ䝁䅧䅉婂䍁䄰睓畂䝁䄸䅤杁䕁䅅䅢獂䍁䄰兓畂䍁䄰睔畂䝁䅕䅉呂䝁䄸杚あ䍁䅁䅖灂䡁䅍督ㅂ䝁䅕䅉䝂䝁䅫䅥桂䡁䅑兡療䝁䄴䅉呂䡁䅫督あ䝁䅕兢獁䍁䅁兗瑁䝁䅳杢療䡁䅑䅉䉂䝁䅷䅢瑁䙁䅍兤あ䡁䅕杣求䍁䅁兑畂䝁䅍䅡療䡁䅉督獁䍁䅁兙畂䝁䅑䅉䉂䝁䅣杣療䍁䅁睓畂䝁䄸䅤獂䝁䅕督穂䍁䅁睕ㅂ䡁䅑兤祂䝁䅕䅉䉂䝁䄴睙潂䝁䄸杣穂䍁䅷䅉㍂䝁䅧兡橂䝁䅧䅉睂䡁䅉睢㉂䝁䅫䅚求䍁䅁睙獂䝁䅫杢灂䝁䅍兙獂䍁䅁督療䝁䅷兤あ䝁䅫睢畂䡁䅍䅉あ䝁䄸䅉療䡁䅉䅤潂䝁䄸䅣求䝁䅑兡橂䍁䅁督ㅂ䡁䅉睚求䝁䄸杢穂䍁䅁杚療䡁䅉䅉あ䝁䅧党杁䝁䅅兤湂䝁䄰党畂䡁䅑兙あ䝁䅫睢畂䍁䅁兙畂䝁䅑䅉祂䝁䅕䅣桂䝁䅫杣杁䝁䄸杚杁䡁䅍睢浂䡁䅑䅉あ䝁䅫督穂䡁䅕党杁䝁䅫杢煂䡁䅕杣灂䝁䅕督獁䍁䅁兙穂䍁䅁睤求䝁䅷䅢杁䝁䅅督杁䡁䅁杣療䡁䅙兡歂䝁䅕督杁䡁䅍兤睂䡁䅁睢祂䡁䅑兡畂䝁䅣䅉睂䡁䅉睢歂䡁䅕睙あ䡁䅍䅉あ䝁䅧兙あ䍁䅁党畂䝁䅅杙獂䝁䅕䅉穂䡁䅕杣湂䝁䅕睢畂䡁䅍䅉あ䝁䄸䅉睂䝁䅕杣浂䝁䄸杣瑂䍁䅁兢灂䝁䄴兡瑂䝁䅅䅢獂䡁䅫䅉灂䝁䄴杤桂䡁䅍兡㉂䝁䅕䅉穂䡁䅁睢祂䡁䅑督杁䝁䄰党歂䝁䅫睙灂䝁䄴党杁䡁䅍兤祂䝁䅣党祂䝁䅫党穂䍁䄴䅉䩂䡁䅑䅉瑂䝁䅅杣牂䝁䅕䅤穂䍁䅁睢祂䡁䅑䅡療䡁䅁党歂䝁䅫睙杁䡁䅍兤祂䝁䅣党祂䡁䅫䅉睂䡁䅉睢歂䡁䅕睙あ䡁䅍䅉ㅂ䝁䄴䅚求䡁䅉䅉あ䝁䅧党杁䕁䅧兙獂䝁䅷䅌杁䕁䅍睔佂䕁䄰兒䕂䍁䅁䅔灂䝁䄴杤桂䡁䅑党橂䍁䅷䅉䑂䝁䄸杢橂䝁䅕䅣あ䍁䅷䅉桂䝁䄴䅚杁䙁䅍䅡ㅂ䡁䅑䅤杁䝁䅉杣桂䝁䄴䅚穂䍁䄴䅉啂䝁䅧党杁䝁䅍睢瑂䡁䅁兙畂䡁䅫䅉桂䝁䅷督療䍁䅁䅣祂䝁䄸杤灂䝁䅑党穂䍁䅁杙桂䡁䅑䅤求䡁䅉入瑁䡁䅁睢㍂䝁䅕杣求䝁䅑䅉桂䝁䄴䅚杁䝁䅅兤あ䝁䄸睙獂䝁䅅杤桂䝁䅉䅢求䍁䅁杙療䝁䄴党杁䡁䅁睢㍂䝁䅕杣杁䡁䅑睢療䝁䅷䅉穂䡁䅫督あ䝁䅕兢穂䍁䅁杚療䡁䅉䅉ㅂ䡁䅍党杁䝁䅫杢杁䝁䄸杣あ䝁䅧睢睂䝁䅕䅚灂䝁䅍䅌杁䝁䅅杣あ䝁䅧杣療䡁䅍睙療䡁䅁兡橂䍁䅷䅉療䡁䅉兙獂䍁䄸兢桂䡁䅧兡獂䝁䅷睢浂䝁䅅睙灂䝁䅅䅢獁䍁䅁䅣療䝁䅑兡桂䡁䅑杣灂䝁䅍䅌杁䡁䅍䅣灂䝁䄴兙獂䍁䅷䅉桂䝁䄴䅚杁䝁䅍兙祂䝁䅑兡療䡁䅑䅡療䡁䅉兙橂䝁䅫睙杁䡁䅍兤祂䝁䅣党祂䝁䅫党穂䍁䅁兤畂䝁䅑党祂䍁䅁䅓桂䝁䅷䅢杁䡁䅍兤祂䝁䅣兡橂䝁䅅䅢杁䝁䅉杣桂䝁䄴䅚杁䝁䄴兙瑂䝁䅕杌杁䕁䅫杢杁䝁䅅䅚歂䝁䅫䅤灂䝁䄸杢獁䍁䅁兡あ䍁䅁睢浂䝁䅙党祂䡁䅍䅉湂䝁䅕杢求䡁䅉兙獂䍁䅁督ㅂ䡁䅉睚求䡁䅉入杁䡁䅁杣療䝁䅑兤橂䡁䅑督獁䍁䅁兡畂䝁䅍䅢ㅂ䝁䅑兡畂䝁䅣䅉橂䝁䅷兡畂䝁䅫睙桂䝁䅷䅉灂䝁䄴督ㅂ䝁䅙杚獂䝁䅅䅤灂䝁䄸杢杁䡁䅍入穂䡁䅑党瑂䡁䅍䅉ㅂ䝁䄴䅚求䡁䅉䅉䉂䝁䅫杣呂䝁䅕兙獂䍁䅁杙祂䝁䅅杢歂䑁䅳䅉穂䝁䄰睢牂䝁䅕䅉祂䝁䅕兢療䡁䅙兙獂䍁䅁䅚求䡁䅙兡橂䝁䅕督杁䡁䅕杢歂䝁䅕杣杁䕁䅉兤浂䝁䅙兙獂䝁䄸䅉䝂䝁䅫䅢あ䝁䅕杣杁䝁䅉杣桂䝁䄴䅚㝁䍁䅁党畂䝁䅑睢瑂䝁䅕睙潂䝁䅅杢灂䝁䅍兙獂䍁䅁䅣祂䝁䄸䅚ㅂ䝁䅍䅤穂䍁䅷䅉穂䡁䅕睙潂䍁䅁兙穂䍁䅁䅤灂䡁䅍督ㅂ䝁䅕䅉祂䝁䅕䅤祂䝁䅫党㉂䝁䅅䅢杁䝁䅉兙湂䡁䅍䅌杁䡁䅑杣療䝁䅍兙祂䡁䅍䅌杁䡁䅍兤橂䡁䅑兡療䝁䄴䅉灂䡁䅉杣灂䝁䅣兙あ䝁䅫睢畂䍁䅁䅚求䡁䅙兡橂䝁䅕督獁䍁䅁睚祂䝁䅅督睂䝁䅕杣穂䍁䅷䅉穂䝁䅍兡穂䡁䅍睢祂䡁䅍䅌杁䝁䅅杢歂䍁䅁䅚灂䡁䅍督求䝁䅍䅤療䡁䅉督杁䡁䅕督求䝁䅑䅉灂䝁䄴䅉瑂䝁䅫杢灂䝁䄰兙獂䝁䅷入杁䝁䅫杢㉂䝁䅅督灂䡁䅙党杁䡁䅍兤祂䝁䅣党祂䝁䅫党穂䑁䅳䅉桂䝁䄴䅚杁䝁䅕䅢求䝁䅍䅤祂䝁䄸督ㅂ䡁䅉睚灂䝁䅍兙獂䍁䅁督療䝁䅷兤あ䝁䅫睢畂䍁䅁睙療䝁䄰䅣祂䝁䅫督灂䝁䄴睚杁䝁䄰睢畂䝁䄸䅣療䝁䅷兙祂䍁䅁兙畂䝁䅑䅉楂䝁䅫䅣療䝁䅷兙祂䍁䅁睚求䝁䄴党祂䝁䅅䅤療䡁䅉督獁䍁䅁兙祂䝁䅣睢畂䍁䅁杙求䝁䅅兢杁䝁䅍睢桂䝁䅣兤獂䝁䅅䅤灂䝁䄸杢杁䝁䅣党畂䝁䅕杣桂䡁䅑睢祂䡁䅍䅌杁䝁䅧兙畂䝁䅑䅣灂䝁䅕睙求䡁䅍䅌杁䡁䅍兢療䝁䅳党杁䝁䄰兙畂䝁䅅睚求䝁䄰党畂䡁䅑䅉穂䡁䅫督あ䝁䅕兢穂䍁䅁兙畂䝁䅑䅉療䡁䅑䅡求䡁䅉䅉桂䝁䅍睙求䡁䅍督療䡁䅉兡求䡁䅍杌杁䕁䅙兤祂䡁䅑䅡求䡁䅉䅌杁䡁䅑䅡求䍁䅁睙療䝁䄰䅣桂䝁䄴入杁䡁䅁杣療䡁䅙兡歂䝁䅕督杁䝁䅕杢歂䝁䄸督橂䝁䄸䅣灂䝁䅍䅉あ䝁䅕睙潂䝁䄴睢獂䝁䄸睚灂䝁䅕督獁䍁䅁兡畂䝁䅍䅢ㅂ䝁䅑兡畂䝁䅣䅉あ䝁䅧党祂䝁䅅䅣求䡁䅕䅤灂䝁䅍䅉桂䝁䄴䅚杁䝁䅑兡桂䝁䅣杢療䡁䅍䅤灂䝁䅍䅉睂䡁䅉睢歂䡁䅕睙あ䡁䅍䅉浂䝁䄸杣杁䡁䅕督求䍁䅁兡畂䍁䅁睚桂䡁䅍䅤祂䝁䄸党畂䡁䅑党祂䝁䄸䅢療䝁䅣入杁䡁䅁杣療䝁䅍党歂䡁䅕杣求䡁䅍䅌杁䝁䅅杢歂䍁䅁䅣祂䝁䄸䅚ㅂ䝁䅍䅤穂䍁䅁杚療䡁䅉䅉あ䝁䅧党杁䡁䅑杣求䝁䅅䅤瑂䝁䅕杢あ䍁䅁睢浂䍁䅁䅚灂䡁䅍党桂䡁䅍党穂䍁䅁睢浂䍁䅁䅤潂䝁䅕䅉歂䝁䅫䅢桂䡁䅑兙あ䝁䅫睢畂䍁䅷䅉潂䝁䅕兢療䡁䅍䅤桂䡁䅍兡穂䍁䅷䅉楂䝁䅫䅢灂䝁䅅杣㕂䍁䅷䅉穂䡁䅑杣ㅂ䝁䅍䅤ㅂ䡁䅉党杁䝁䄰兙畂䝁䅅睚求䝁䄰党畂䡁䅑䅌杁䝁䅅杢歂䍁䅁兡畂䝁䅙党橂䡁䅑兡療䝁䄴䅉睂䡁䅉党㉂䝁䅕杢あ䝁䅫睢畂䍁䅁兙畂䝁䅑䅉睂䝁䅅䅤灂䝁䅕杢あ䍁䅁兢療䝁䄴兡あ䝁䄸杣灂䝁䄴睚獁䍁䅁兡畂䝁䅍䅢ㅂ䝁䅑兡畂䝁䅣䅉䙂䕁䅍睒杁䝁䅅杢歂䍁䅁兒䙂䕁䅣䅉求䝁䅷党橂䡁䅑杣療䝁䅑党穂䍁䅷䅉桂䝁䄴䅚杁䝁䅍兙祂䝁䅑兡桂䝁䅍䅉歂䝁䅕杚灂䝁䅉杣灂䝁䅷䅢桂䡁䅑兡療䝁䄴䅉睂䝁䅅䅚穂䍁䄴䅉䩂䡁䅑䅉瑂䝁䅅杣牂䝁䅕䅤穂䍁䅁兡あ䡁䅍䅉睂䡁䅉睢歂䡁䅕睙あ䡁䅍䅉歂䝁䅫杣求䝁䅍䅤獂䡁䅫䅉あ䝁䄸䅉潂䝁䄸督睂䝁䅫䅤桂䝁䅷督獁䍁䅁督ㅂ䡁䅉睚求䡁䅉入杁䝁䅍党畂䡁䅑党祂䡁䅍䅌杁䝁䅅杢歂䍁䅁睢あ䝁䅧党祂䍁䅁䅡求䝁䅅䅢あ䝁䅧睙桂䡁䅉党杁䝁䅫杢穂䡁䅑兡あ䡁䅕䅤灂䝁䄸杢穂䍁䅷䅉桂䡁䅍䅉㍂䝁䅕䅢獂䍁䅁兙穂䍁䅁䅤潂䡁䅉睢ㅂ䝁䅣䅡杁䝁䄰党歂䝁䅫睙桂䝁䅷䅉穂䡁䅁党橂䝁䅫兙獂䡁䅑入杁䝁䅑兡穂䡁䅑杣灂䝁䅉兤あ䝁䄸杣穂䍁䄴䅉䑂䕁䄸杔乂䕁䅕䅒杁䕁䅍睢祂䡁䅁睢祂䝁䅅䅤灂䝁䄸杢杁䡁䅣兙穂䍁䅁兡畂䝁䅍睢祂䡁䅁睢祂䝁䅅䅤求䝁䅑䅉灂䝁䄴䅉硁䑁䅫睎睁䍁䅁兙畂䝁䅑䅉灂䡁䅍䅉潂䝁䅕兙歂䡁䅅兤桂䡁䅉䅤求䡁䅉党歂䍁䅁兡畂䍁䅁䅔桂䡁䅉睚療䍁䅷䅉䝂䝁䅷睢祂䝁䅫䅚桂䍁䄴䅁睃兆䅁䅃䅁䕁䅍睔偂䅁䅁兮䅍䅁䅧䅁䑂䕁䄸䅕䅁䩁䍳䅁畂兂䅁睑偂䙁䅁䅖杁䕁䅑党浂䝁䅕杢穂䝁䅕䅌杁䝁䅅杢杁䙁䅍杊兂䍁䅁兔灂䝁䅑睑桂䡁䅁䅉ぁ䑁䅁䅍杁䕁䅍睢瑂䡁䅁兙畂䡁䅫䅌杁䝁䅫督杁䝁䅅䅉穂䝁䅕䅢浂䍁䄰兢桂䝁䄴兙湂䝁䅕䅚杁䙁䅉兒䩂䙁䅑䅉浂䝁䄸睙ㅂ䡁䅍党歂䍁䅁睢畂䍁䅁睢㍂䝁䄴兡畂䝁䅣䅌杁䝁䄸䅣求䡁䅉兙あ䝁䅫杢湂䍁䅁兙畂䝁䅑䅉歂䝁䅕杤求䝁䅷睢睂䝁䅫杢湂䍁䅁䅣祂䝁䄸䅣求䡁䅉䅤灂䝁䅕督杁䝁䅫杢杁䝁䅷睢橂䝁䅅䅤灂䝁䄸杢穂䍁䅁䅣祂䝁䄸䅥灂䝁䄰兙あ䝁䅕䅉あ䝁䄸䅌杁䝁䄸杣杁䡁䅍睢瑂䝁䅕䅤灂䝁䄰党穂䍁䅁睙療䝁䄴䅤桂䝁䅫杢灂䝁䄴睚獁䍁䅁睡求䡁䅫䅉噂䍁䄴睕畁䍁䅁睒療䡁䅙党祂䝁䄴兢求䝁䄴䅤杁䍁䅧䍈噂䙁䅍睒摁䍉䅫䅉歂䝁䅕杚求䝁䄴督求䍁䅁兡畂䡁䅍䅤桂䝁䅷䅢桂䡁䅑兡療䝁䄴督杁䝁䅅杢歂䍁䅁兢灂䡁䅍督灂䝁䄸杢穂䍁䅁䅋祂䝁䅕杚求䡁䅉杣求䝁䅑䅉あ䝁䄸䅉桂䡁䅍䅉灂䡁䅑督杁䕁䅑党浂䝁䅕杢穂䝁䅕睌䩂䙁䅑䅉兂䝁䄸杣あ䝁䅙睢獂䝁䅫睢灁䍁䄴䅉啂䝁䅧党杁䕁䅍睢瑂䡁䅁兙畂䡁䅫升穂䍁䅁䅤求䝁䄴兙畂䡁䅑督杁䝁䅫杢橂䝁䅷兤歂䝁䅕䅉あ䝁䅧党杁䙁䅕睕䡂䍁䅁兙畂䝁䅑䅉あ䝁䅧党灂䡁䅉䅉歂䝁䅕杚求䝁䄴督求䍁䅁睙療䝁䄴䅤祂䝁䅅睙あ䝁䄸杣穂䍁䅷䅉㍂䝁䅧睢杁䝁䅅杣求䍁䅁䅣祂䝁䅫兢桂䡁䅉兡獂䡁䅫䅉求䝁䄴睚桂䝁䅣党歂䍁䅁兡畂䍁䅁䅣祂䝁䅫睢祂䝁䅫䅤㕂䍁䅁杢桂䡁䅑兡療䝁䄴兙獂䍁䅁督求䝁䅍兤祂䝁䅫䅤㕂䍁䅁兙橂䡁䅑兡㉂䝁䅫䅤灂䝁䅕督獁䍁䅁兙畂䝁䅑䅉㍂䝁䅧睢杁䝁䅣党畂䝁䅕杣桂䝁䅷䅢㕂䍁䅁杣求䡁䅅兤灂䡁䅉党杁䝁䄰兡穂䡁䅍兡療䝁䄴兌橂䡁䅉兡あ䝁䅫睙桂䝁䅷䅉桂䝁䄴䅚杁䝁䅧兡湂䝁䅧䅉穂䝁䅕睙ㅂ䡁䅉兡あ䡁䅫䅉睂䡁䅉睢睂䝁䅕杣あ䡁䅫䅉求䝁䄴䅡桂䝁䄴睙求䝁䄰党畂䡁䅑督畁䍁䅁兑穂䍁䅁睢浂䍁䅁睕求䡁䅁䅤求䝁䄰杙求䡁䅉䅉穁䑁䅁䅌杁䑁䅉䅍祁䑁䅑䅌杁䡁䅑䅡求䍁䅁睑療䝁䄰䅣桂䝁䄴入婁䡉䅍䅉䕂䝁䅕杚求䝁䄴督求䍁䄸兓啂䍁䅁䅕療䡁䅉䅤浂䝁䄸䅢灂䝁䄸䅉療䝁䅙䅉硁䑁䅫䅎杁䡁䅁杣療䡁䅁党祂䡁䅑兡求䡁䅍䅌杁䝁䅫杢橂䝁䅷兤歂䝁䅫杢湂䍁䅁杍ぁ䍁䅁睢㍂䝁䄴党歂䍁䅁䅤潂䡁䅉睢ㅂ䝁䅣䅡杁䡁䅕杢橂䝁䄸杢穂䝁䄸䅢灂䝁䅑兙あ䝁䅕䅚杁䝁䅯睢灂䝁䄴䅤杁䡁䅙党畂䡁䅑兤祂䝁䅕督獁䍁䅁党畂䝁䅍睢瑂䡁䅁兙穂䡁䅍党歂䍁䅁杍祁䍁䄴杍杁䝁䄰兡獂䝁䅷兡療䝁䄴䅉穂䡁䅅兤桂䡁䅉党杁䝁䅙党求䡁䅑䅉桂䝁䄴䅚杁䡁䅣兙穂䍁䅁兏㉁䍁䄴兎汁䍁䅁䅢求䝁䅅督求䝁䅑杌䅁佁噑䅁䥁䅁䅁睑偂䙁䅉䅁⭂杁䅁权䅁䕁䅍睔呂䙁䅑䅁睄杁䅁权䅁䕁䅍䅕䉂䙁䅫䅁潁杁䅁䅃䅁䕁䅍䅕䍂䅁䅁儰䅉䅁䅯䅁䑂䙁䅁杕啂䅁䅁睗䅉䅁䅧䅁䑂䙁䅁䅖䅁䉁䐰䅁允䅁䅁睑剂䑁䅅杍睁䑁䅅兏䅁䡁䕍䅁允䅁䅁睑剂䑁䅅杍睁䑁䅉䅍䅁䥁䕉䅁允䅁䅁睑剂䑁䅅杍睁䑁䅉免䅁䡁䕳䅁允䅁䅁睑剂䑁䅅杍睁䑁䅉杍䅁䡁䕉䅁允䅁䅁睑剂䑁䅅杍睁䑁䅉睍䅁䡁䔰䅁允䅁䅁睑剂䑁䅅杍睁䑁䅉䅎䅁䡁䕁䅁允䅁䅁睑剂䑁䅉杍睁䑁䅅兏䅁䡁䕷䅁允䅁䅁睑剂䑁䅉杍睁䑁䅉䅍䅁䡁䔸䅁允䅁䅁睑剂䑁䅉杍睁䑁䅉免䅁䡁䕑䅁允䅁䅁睑剂䑁䅉杍睁䑁䅉杍䅁䡁䔴䅁允䅁䅁睑剂䑁䅉杍睁䑁䅉睍䅁䥁䕍䅁允䅁䅁睑剂䑁䅉杍睁䑁䅉䅎䅁䡁䕯䅁允䅁䅁睑剂䑁䅍杍睁䑁䅅兏䅁䥁䕁䅁允䅁䅁睑剂䑁䅍杍睁䑁䅉䅍䅁䡁䕣䅁允䅁䅁睑剂䑁䅍杍睁䑁䅉免䅁䡁䕫䅁允䅁䅁睑剂䑁䅍杍睁䑁䅉杍䅁䡁䕕䅁允䅁䅁睑剂䑁䅍杍睁䑁䅉睍䅁䥁䕕䅁允䅁䅁睑剂䑁䅍杍睁䑁䅉䅎䅁䝁䔸䅁允䅁䅁睑剂䑁䅑杍睁䑁䅅兏䅁䥁䕑䅁允䅁䅁睑剂䑁䅑杍睁䑁䅉䅍䅁䡁䕙䅁允䅁䅁睑剂䑁䅑杍睁䑁䅉免䅁䥁䕅䅁允䅁䅁睑剂䑁䅑杍睁䑁䅉杍䅁䡁䕧䅁允䅁䅁睑剂䑁䅑杍睁䑁䅉睍䅁䡁䕅䅁允䅁䅁睑剂䑁䅑杍睁䑁䅉䅎䅁䝁䔰䅁䥁䅁䅁睑卂䕁䅷䅁䉁睁䅁䅃䅁䕁䅍杕乂䅁䅁睵䅉䅁䅯䅁䑂䙁䅉睖䕂䅁䅁䅉䅑䅁䅯䅁䑂䙁䅍睑偂䅁䅁䅍䅉䅁䭑䅁䑂䙁䅍睒杁䙁䅍入穂䡁䅑党瑂䡁䅍䅉䩂䝁䄴䅤求䡁䅉杢桂䡁䅑兡療䝁䄴兙獂䍁䅷䅉䩂䝁䄴睙畁䍁䅷䅉あ䝁䄸睚求䡁䅑䅡求䡁䅉䅉㍂䝁䅫䅤潂䍁䅁兡あ䡁䅍䅉穂䡁䅕杙穂䝁䅫䅚灂䝁䅅杣灂䝁䅕督獁䍁䅁䅣祂䝁䄸杤灂䝁䅑党穂䍁䅁杣求䡁䅙党畂䡁䅕党杁䝁䄰兙畂䝁䅅睚求䝁䄰党畂䡁䅑䅉桂䝁䄴䅚杁䝁䅑兡湂䝁䅫䅤桂䝁䅷䅉瑂䝁䄸杢求䡁䅑兡㙂䝁䅅䅤灂䝁䄸杢獁䍁䅁睙ㅂ䡁䅍䅤療䝁䄰党祂䍁䅁党㑂䡁䅁党祂䝁䅫党畂䝁䅍党獁䍁䅁兙畂䝁䅑䅉睂䝁䅅入瑂䝁䅕杢あ䍁䅁督療䝁䅷兤あ䝁䅫睢畂䡁䅍䅉睂䡁䅉兡瑂䝁䅅杣灂䝁䅷入杁䡁䅑睢杁䡁䅑䅡求䍁䅁睙療䝁䄰兢ㅂ䝁䄴兡橂䝁䅅䅤灂䝁䄸杢穂䍁䅁兡畂䝁䅑兤穂䡁䅑杣㕂䍁䅁兡畂䍁䅁䅤潂䝁䅕䅉䉂䝁䄰党祂䝁䅫睙桂䡁䅍䅌杁䕁䅕兤祂䝁䄸䅣求䍁䅷䅉あ䝁䅧党杁䕁䄰兡歂䝁䅑䅢求䍁䅁兒桂䡁䅍䅤獁䍁䅁兑浂䡁䅉兡橂䝁䅅䅌杁䝁䅅杢歂䍁䅁䅤潂䝁䅕䅉䉂䡁䅍兡桂䍁䅁䅕桂䝁䅍兡浂䝁䅫睙畁䍁䅁兓あ䍁䅁睢浂䝁䅙党祂䡁䅍䅉䉂䝁䅑杤桂䝁䄴睙求䝁䅑䅉䑂䝁䄸杢㉂䝁䅕杣湂䝁䅕杢あ䍁䅁䅕獂䝁䅅䅤浂䝁䄸杣瑂䍁䅷䅉桂䍁䅁䅣祂䝁䅫杤桂䡁䅑党杁䙁䅍兙桂䙁䅍䅉睂䝁䅷兙あ䝁䅙睢祂䝁䄰睏杁䝁䅅杢歂䍁䅁杣求䝁䅷兙あ䝁䅕䅚杁䡁䅍睢獂䡁䅕䅤灂䝁䄸杢穂䍁䅷䅉灂䝁䄴睙獂䡁䅕䅚灂䝁䄴睚杁䡁䅍党祂䡁䅙兡橂䝁䅕䅉あ䝁䅕睙潂䝁䄴兡橂䝁䅫兙畂䍁䅁兢桂䝁䄴兙湂䝁䅕兢求䝁䄴䅤獁䍁䅁兙畂䝁䅅䅢㕂䡁䅑兡橂䡁䅍䅌杁䝁䅕䅢求䝁䅍䅤祂䝁䄸杢灂䝁䅍䅉楂䝁䅫䅢獂䍁䅁䅣祂䝁䅕督求䝁䄴䅤瑂䝁䅕杢あ䍁䅷䅉求䡁䅑睙畁䍁䅁䅖潂䝁䅕䅉橂䝁䄸兢睂䝁䅅杢㕂䍁䅁兙獂䡁䅍睢杁䡁䅁杣療䡁䅙兡歂䝁䅕督杁䝁䅅䅉睂䡁䅕杙獂䝁䅫睙杁䙁䅍兙桂䙁䅍兌楂䝁䅅督求䝁䅑䅉祂䝁䅕杤求䝁䄴兤求䍁䅁兢桂䝁䄴兙湂䝁䅕兢求䝁䄴䅤杁䝁䅅杢歂䍁䅁䅣桂䡁䅫兢求䝁䄴䅤穂䍁䅁䅣獂䝁䅅䅤浂䝁䄸杣瑂䍁䄴䅉䩂䝁䄴䅉桂䝁䅑䅚灂䡁䅑兡療䝁䄴䅌杁䝁䅫䅤杁䝁䄸杚浂䝁䅕杣穂䍁䅁兢桂䝁䄴兙湂䝁䅕䅚杁䡁䅍党祂䡁䅙兡橂䝁䅕督㝁䍁䅁兙畂䝁䅑䅉睂䡁䅉睢浂䝁䅕督穂䝁䅫睢畂䝁䅅䅢杁䡁䅍党祂䡁䅙兡橂䝁䅕督杁䡁䅑睢杁䝁䅫兢睂䝁䅷党瑂䝁䅕杢あ䍁䅷䅉橂䝁䄸杢浂䝁䅫睚ㅂ䡁䅉党獁䍁䅁兙畂䝁䅑䅉瑂䝁䅅兡畂䡁䅑兙灂䝁䄴䅉灂䡁䅑督杁䡁䅍睢獂䡁䅕䅤灂䝁䄸杢穂䍁䅷䅉桂䡁䅍䅉㍂䝁䅕䅢獂䍁䅁兙穂䍁䅁䅢灂䝁䅍党畂䡁䅍党穂䍁䅁杤桂䡁䅉兡療䡁䅕督杁䡁䅍睢獂䡁䅕䅤灂䝁䄸杢穂䍁䅷䅉穂䡁䅕睙潂䍁䅁兙穂䍁䅁兢求䝁䅑兡桂䡁䅑兡療䝁䄴䅌杁䡁䅁兙祂䡁䅑杢求䡁䅉䅉瑂䝁䅅杢桂䝁䅣党瑂䝁䅕杢あ䍁䅷䅉祂䝁䅅䅤灂䝁䄴睚獁䍁䅁兙畂䝁䅑䅉橂䝁䅧兙祂䝁䅣兡畂䝁䅣杌杁䕁䅙兤祂䡁䅑䅡求䡁䅉䅌杁䡁䅑䅡求䍁䅁睙療䝁䄰䅣桂䝁䄴入杁䡁䅁杣療䡁䅙兡歂䝁䅕督杁䝁䄸䅣求䡁䅉兙あ䝁䅫睢畂䝁䅅䅢杁䡁䅍党祂䡁䅙兡橂䝁䅕督獁䍁䅁兡畂䝁䅍䅢ㅂ䝁䅑兡畂䝁䅣䅉灂䝁䄴杚祂䝁䅅督あ䡁䅉兤橂䡁䅑兤祂䝁䅕䅉瑂䝁䅅杢桂䝁䅣党瑂䝁䅕杢あ䍁䅁睙療䝁䄰䅣祂䝁䅫督求䝁䅑䅉療䝁䅙䅉潂䝁䅅杣歂䡁䅣兙祂䝁䅕䅌杁䝁䅅䅣睂䝁䅷兡橂䝁䅅䅤灂䝁䄸杢獁䍁䅁兙畂䝁䅑䅉求䝁䄴杤灂䡁䅉睢畂䝁䄰党畂䡁䅑兙獂䍁䅁兢桂䝁䄴兙湂䝁䅕兢求䝁䄴䅤㝁䍁䅁兙睂䡁䅁䅢灂䝁䅍兙あ䝁䅫睢畂䍁䅁睙療䝁䄴杚灂䝁䅣兤祂䝁䅅䅤灂䝁䄸杢杁䝁䄰兙畂䝁䅅睚求䝁䄰党畂䡁䅑䅌杁䡁䅍兤橂䝁䅧䅉桂䡁䅍䅉橂䝁䄸杢浂䝁䅫睚ㅂ䡁䅉兙あ䝁䅫睢畂䍁䅁䅚求䡁䅙党獂䝁䄸䅣瑂䝁䅕杢あ䍁䅷䅉祂䝁䅕䅢求䝁䅅督求䍁䅷䅉桂䝁䄴䅚杁䝁䅑党睂䝁䅷睢㕂䝁䄰党畂䡁䅑睏杁䝁䅅杢歂䍁䅁杙ㅂ䡁䅍兡畂䝁䅕督穂䍁䅁睢睂䝁䅕杣桂䡁䅑兡療䝁䄴督杁䝁䄰兙畂䝁䅅睚求䝁䄰党畂䡁䅑䅌杁䡁䅣䅡灂䝁䅍䅡杁䝁䅫杢橂䝁䅷兤歂䝁䅕督杁䝁䅕杤求䝁䄴䅤杁䡁䅁杣療䝁䅍党穂䡁䅍兡畂䝁䅣䅌杁䡁䅉党㉂䝁䅕杢ㅂ䝁䅕䅉瑂䝁䅅杢桂䝁䅣党瑂䝁䅕杢あ䍁䅷䅉桂䝁䄴䅚杁䡁䅍党あ䡁䅑䅢求䝁䄰党畂䡁䅑杌杁䕁䅫䅤杁䡁䅍党祂䡁䅙党穂䍁䅁杣求䡁䅑兙灂䝁䅷䅌杁䝁䅙兡畂䝁䅅杢橂䝁䅫兙獂䍁䅁督求䡁䅉杤灂䝁䅍党穂䍁䅷䅉潂䝁䅕兙獂䡁䅑䅡橂䝁䅅杣求䍁䅷䅉灂䝁䄴督ㅂ䡁䅉兙畂䝁䅍党獁䍁䅁兙畂䝁䅑䅉湂䝁䄸杤求䡁䅉杢瑂䝁䅕杢あ䍁䅁党畂䡁䅑兡あ䝁䅫党穂䍁䄴䅉啂䝁䅧党杁䝁䅍睢瑂䡁䅁兙畂䡁䅫䅉㍂䝁䅅督杁䝁䅫杢橂䝁䄸杣睂䝁䄸杣桂䡁䅑党歂䍁䅁兡畂䍁䅁免㕁䑁䅫䅎杁䝁䅅杢歂䍁䅁兡穂䍁䅁䅡求䝁䅅䅚硂䡁䅕兙祂䡁䅑党祂䝁䅕䅚杁䝁䅫杢杁䕁䅕杢湂䝁䅷党㍂䝁䄸睢歂䍁䅷䅉䑂䝁䄸䅢療䡁䅉兙歂䝁䄸杌䅁乁噯䅁䭁䅁䅁睑呂䕁䅣䅕䅁䡁䍫䅁㑄睃䅁睑呂䙁䅣䅉䩂䝁䄴䅚ㅂ䡁䅍䅤祂䝁䅫兙獂䡁䅍䅌杁䕁䅫杢橂䍁䄴䅉療䡁䅁党祂䝁䅅䅤求䡁䅍䅉桂䡁䅍䅉桂䍁䅁䅚灂䡁䅙党祂䡁䅍兡浂䝁䅫党歂䍁䅁兡畂䝁䅑兤穂䡁䅑杣灂䝁䅅䅢杁䝁䅍睢瑂䡁䅁兙畂䡁䅫䅉灂䝁䄴䅉あ䝁䅧党杁䙁䅕杢灂䡁䅑党歂䍁䅁睕あ䝁䅅䅤求䡁䅍䅉桂䝁䄴䅚杁䝁䅫杢あ䝁䅕杣畂䝁䅅䅤灂䝁䄸杢桂䝁䅷䅢㕂䍁䄴䅉䩂䡁䅑䅉療䡁䅁党祂䝁䅅䅤求䡁䅍䅉あ䝁䅧杣療䡁䅕睚潂䍁䅁䅤潂䡁䅉党求䍁䅁督求䝁䅣兢求䝁䄴䅤穂䑁䅯䅉䑂䝁䄸杢あ䡁䅉兙橂䡁䅑睢祂䍁䅁睕療䝁䅷兤あ䝁䅫睢畂䡁䅍䅌杁䕁䅕杢湂䝁䅫杢求䝁䅕杣求䝁䅑䅉䍂䡁䅕兡獂䝁䅑兡畂䝁䅣䅉呂䝁䄸䅢ㅂ䡁䅑兡療䝁䄴督獁䍁䅁兙畂䝁䅑䅉呂䡁䅁党橂䝁䅫兙獂䝁䅫来求䝁䅑䅉卂䝁䅕䅢灂䝁䅅杙灂䝁䅷兡あ䡁䅫䅉呂䝁䄸䅢ㅂ䡁䅑兡療䝁䄴督畁䍁䅁䅖潂䝁䅕䅉䑂䝁䄸杢あ䡁䅉兙橂䡁䅑睢祂䍁䅁睕療䝁䅷兤あ䝁䅫睢畂䡁䅍䅉穂䝁䅕睚瑂䝁䅕杢あ䍁䅁䅣祂䝁䄸杤灂䝁䅑党穂䍁䅁睙療䝁䄴䅚求䝁䄴督桂䡁䅑党杁䡁䅁兙歂䡁䅍䅌杁䡁䅁兙畂䡁䅍䅌杁䡁䅁兤瑂䡁䅁督獁䍁䅁督㍂䝁䅫䅤橂䝁䅧党穂䍁䅷䅉桂䝁䄴䅚杁䡁䅑杣桂䡁䅁督㝁䍁䅁睙求䝁䄰党畂䡁䅑督獁䍁䅁䅚灂䝁䅙杚ㅂ䡁䅍党祂䡁䅍䅌杁䝁䅣杣灂䝁䅷䅢求䡁䅍䅌杁䡁䅉党湂䝁䅫督あ䝁䅕杣穂䍁䅷䅉穂䝁䄸䅢㉂䝁䅕杢あ䡁䅍䅌杁䡁䅑䅡祂䝁䅕兙歂䍁䅁督求䝁䅅䅢桂䝁䄴䅤穂䍁䅷䅉桂䝁䄴䅚杁䡁䅙党畂䡁䅑督㝁䍁䅁䅢灂䝁䄴党杁䡁䅍党あ䍁䅁睙療䡁䅙党祂䡁䅍睏杁䡁䅉党浂䡁䅉兡湂䝁䅕杣桂䝁䄴䅤杁䝁䅍兙睂䡁䅍睏杁䡁䅣兡祂䝁䅕䅉睂䡁䅕䅢獂䝁䅫杢湂䍁䅁䅡求䝁䅅䅚杁䡁䅑睢療䝁䅷督㝁䍁䅁党獂䝁䅕睙あ䡁䅉兡橂䝁䅅䅢杁䡁䅁杣療䡁䅑党橂䡁䅑兡療䝁䄴䅌杁䝁䄰兙灂䝁䄴䅤求䝁䄴兙畂䝁䅍党杁䝁䅍䅡求䝁䄰兡橂䝁䅅䅢穂䍁䅷䅉桂䝁䄴䅚杁䝁䅫杢穂䡁䅑兙獂䝁䅷兙あ䝁䅫睢畂䍁䅁督ㅂ䡁䅁䅣獂䝁䅫党穂䑁䅳䅉歂䡁䅕睙あ䝁䅷党穂䡁䅍䅉瑂䝁䅫杢灂䍁䄰督睂䝁䅷兡あ䍁䅁督㕂䡁䅍䅤求䝁䄰督杁䝁䅫杢穂䡁䅑兙獂䝁䅷兙あ䝁䅫睢畂䍁䅁督ㅂ䡁䅁䅣療䡁䅉䅤杁䡁䅑睢療䝁䅷督杁䝁䅅杢歂䍁䅁兙橂䝁䅍党穂䡁䅍睢祂䝁䅫党穂䑁䅳䅉桂䝁䄴䅚杁䝁䅑杣桂䝁䅫杢杁䡁䅣兙穂䡁䅑党杁䝁䅅杢歂䍁䅁杤求䝁䄴䅤杁䡁䅍入穂䡁䅑党瑂䍁䅁䅣祂䝁䄸䅚ㅂ䝁䅍䅤穂䍁䅁杚療䡁䅉䅉ㅂ䡁䅍党杁䝁䅫杢杁䝁䅙睢祂䍁䅁䅡求䝁䅅䅤灂䝁䄴睚獁䍁䅁杤求䝁䄴䅤灂䝁䅷兙あ䝁䅫睢畂䍁䅷䅉桂䝁䅫杣杁䝁䅍睢畂䝁䅑兡あ䝁䅫睢畂䝁䅫杢湂䍁䅷䅉祂䝁䅕杚祂䝁䅫睚求䡁䅉兙あ䝁䅫睢畂䍁䅷䅉睂䝁䅷兤瑂䝁䅉兡畂䝁䅣䅌杁䝁䅣党畂䝁䅕杣桂䝁䅷䅉灂䝁䄴䅚ㅂ䡁䅍䅤祂䝁䅫兙獂䍁䅷䅉桂䡁䅉睙潂䝁䅫䅤求䝁䅍䅤ㅂ䡁䅉兙獂䝁䅷入杁䡁䅍䅣求䝁䅍兡浂䝁䅫党歂䍁䅁杙ㅂ䝁䅫䅢歂䝁䅫杢湂䍁䅁䅣祂䝁䄸䅚ㅂ䝁䅍䅤穂䍁䄴䅉啂䝁䅧党杁䕁䅕杢湂䝁䅫杢求䝁䅕杣求䝁䅑䅉䍂䡁䅕兡獂䝁䅑兡畂䝁䅣䅉呂䝁䄸䅢ㅂ䡁䅑兡療䝁䄴督杁䡁䅍党湂䝁䄰党畂䡁䅑䅉療䝁䅙杚求䡁䅉督杁䝁䅅杣橂䝁䅧兡あ䝁䅕睙あ䡁䅕杣桂䝁䅷䅉祂䝁䅅兡獂䝁䅫杢湂䡁䅍䅉桂䝁䄴䅚杁䝁䅅督穂䝁䄸睙灂䝁䅅䅤求䝁䅑䅉穂䝁䅕杣㉂䝁䅫睙求䡁䅍睏杁䝁䅙兡祂䝁䅕䅉桂䝁䄴䅚杁䡁䅍兢療䝁䅳党杁䡁䅁杣療䡁䅑党橂䡁䅑兡療䝁䄴䅉穂䝁䄸䅢ㅂ䡁䅑兡療䝁䄴督㝁䍁䅁杚灂䡁䅉党杁䡁䅍䅤療䡁䅁䅣灂䝁䄴睚杁䡁䅍睢獂䡁䅕䅤灂䝁䄸杢穂䑁䅳䅉桂䝁䄴䅚杁䡁䅁杣求䍁䄰党畂䝁䅣兡畂䝁䅕党祂䝁䅕䅚杁䝁䅅杢歂䍁䅁睙ㅂ䡁䅍䅤療䝁䄰䅉桂䡁䅉睙潂䝁䅫䅤求䝁䅍䅤ㅂ䡁䅉兙獂䍁䅁杙ㅂ䝁䅫䅢歂䝁䅫杢湂䍁䅁睙療䝁䄰䅣療䝁䄴党畂䡁䅑督杁䝁䅙睢祂䍁䅁兤穂䝁䅕䅉灂䝁䄴䅉桂䡁䅉睙潂䝁䅫䅤求䝁䅍䅤ㅂ䡁䅉兙獂䝁䅷入杁䡁䅍䅣求䝁䅍兡浂䝁䅫党歂䍁䅁杙ㅂ䝁䅫䅢歂䝁䅫杢湂䍁䅁䅣祂䝁䄸䅚ㅂ䝁䅍䅤穂䍁䄴䅉啂䝁䅧党杁䙁䅍䅣求䝁䅍兡桂䝁䅷兡㙂䝁䅕䅚杁䙁䅉党獂䝁䅫兙楂䝁䅫䅢灂䡁䅑入杁䙁䅍睢獂䡁䅕䅤灂䝁䄸杢穂䍁䅁督求䝁䅣兢求䝁䄴䅤杁䡁䅁杣療䡁䅙兡歂䝁䅕督杁䝁䅅杢あ䝁䅫兌穂䝁䅕兡㙂䝁䅕䅉睂䡁䅉睢歂䡁䅕睙あ䡁䅍睏杁䝁䅍睢瑂䡁䅁睢ㅂ䝁䄴䅚穂䍁䅷䅉獂䡁䅕杙祂䝁䅫睙桂䝁䄴䅤穂䍁䅷䅉獂䡁䅕杙祂䝁䅫睙桂䝁䄴䅤杁䝁䄰兙畂䝁䅅睚求䝁䄰党畂䡁䅑䅉睂䡁䅉睢歂䡁䅕睙あ䡁䅍䅌杁䝁䅅杢歂䍁䅁督求䝁䅅䅢桂䝁䄴䅤穂䑁䅳䅉歂䝁䅕督灂䝁䅍睙桂䝁䄴䅤杁䝁䅉杣求䝁䅅䅤潂䝁䅕杣杁䝁䅙兡獂䡁䅑杣桂䡁䅑兡療䝁䄴䅉睂䡁䅉睢歂䡁䅕睙あ䡁䅍睏杁䝁䅅杢歂䍁䅁睙療䝁䄴䅤桂䝁䄰兡畂䝁䅅䅤灂䝁䄸杢杁䝁䅍睢畂䡁䅑杣療䝁䅷䅌杁䝁䅫杢歂䡁䅕督あ䡁䅉兡桂䝁䅷䅉瑂䝁䅅兡畂䡁䅑党畂䝁䅅杢橂䝁䅕䅉桂䝁䄴䅚杁䡁䅉党睂䝁䅅兡祂䍁䅷䅉祂䝁䅅兡獂䍁䅁杚祂䝁䅫睙あ䝁䅫睢畂䍁䅁兢療䝁䅑兡浂䝁䅫党祂䡁䅍䅌杁䡁䅍党桂䝁䅷兙畂䡁䅑督獁䍁䅁兙畂䝁䅑䅉療䡁䅁党祂䝁䅅䅤灂䝁䄸杢穂䍁䅁督療䝁䅷兤あ䝁䅫睢畂䡁䅍䅉浂䝁䄸杣杁䡁䅕督求䍁䅁兡畂䍁䅁党畂䝁䅕杣湂䡁䅫䅌杁䝁䅣党畂䝁䅕杣桂䝁䅷䅉灂䝁䄴䅚ㅂ䡁䅍䅤祂䝁䅫兙獂䍁䅷䅉瑂䝁䅫杢灂䝁䄴睚獁䍁䅁兙畂䝁䅑䅉祂䝁䅅兡獂䍁䅁䅤祂䝁䅅杢穂䡁䅁睢祂䡁䅑兙あ䝁䅫睢畂䍁䄴䅉啂䝁䅧党杁䝁䅍睢瑂䡁䅁兙畂䡁䅫䅉㍂䝁䅅督杁䝁䅫杢橂䝁䄸杣睂䝁䄸杣桂䡁䅑党歂䍁䅁兡畂䍁䅁杍睁䑁䅅䅎杁䝁䅅杢歂䍁䅁兡穂䍁䅁䅡求䝁䅅䅚硂䡁䅕兙祂䡁䅑党祂䝁䅕䅚杁䝁䅫杢杁䕁䅑兙獂䝁䅷兙穂䍁䅷䅉啂䝁䅕䅥桂䡁䅍杌䅁偁啕䅁䥁䅁䅁睑呂䙁䅧䅁䱁睁䅁杸䅳䕁䅍睕奂䍁䅁睑療䡁䅉䅣療䡁䅉兙あ䝁䅫睢畂䍁䅷䅉あ䝁䄸睚求䡁䅑䅡求䡁䅉䅉㍂䝁䅫䅤潂䍁䅁兡あ䡁䅍䅉穂䡁䅕杙穂䝁䅫䅚灂䝁䅅杣灂䝁䅕督獁䍁䅁䅣祂䝁䄸杤灂䝁䅑党穂䍁䅁杣桂䝁䅫䅢瑁䝁䅉兙穂䝁䅕䅚杁䝁䅙杣求䝁䅫睚潂䡁䅑䅉あ䡁䅉兙畂䡁䅍䅣療䡁䅉䅤桂䡁䅑兡療䝁䄴䅉穂䝁䅕杣㉂䝁䅫睙求䡁䅍杌杁䙁䅑䅡求䍁䅁睙療䝁䄰䅣桂䝁䄴入杁䝁䄸杚浂䝁䅕杣穂䍁䅁杣桂䝁䅫䅢杁䡁䅍党祂䡁䅙兡橂䝁䅕督㝁䍁䅁兙畂䝁䅑䅉あ䡁䅉兙畂䡁䅍䅣療䡁䅉䅤桂䡁䅑兡療䝁䄴䅉療䝁䅙䅉灂䝁䄴䅤求䡁䅉兢療䝁䅑兙獂䍁䅁睙療䝁䄴䅤桂䝁䅫杢求䡁䅉督杁䝁䅅杢歂䍁䅁䅤祂䝁䅅兡獂䝁䅕杣穂䍁䅷䅉桂䡁䅍䅉㍂䝁䅕䅢獂䍁䅁兙穂䍁䅁睢あ䝁䅧党祂䍁䅁䅤祂䝁䅅杢穂䡁䅁睢祂䡁䅑兙あ䝁䅫睢畂䍁䅁督求䡁䅉杤灂䝁䅍党穂䍁䅷䅉穂䡁䅕睙潂䍁䅁兙穂䍁䅁杣桂䝁䅫䅢瑁䡁䅑睢瑁䡁䅑杣ㅂ䝁䅍睡杁䡁䅑杣桂䝁䄴督浂䝁䅕杣穂䍁䅁兙畂䝁䅑䅉楂䡁䅕䅢牂䍁䅁睙療䝁䄰兢療䝁䅑兡あ䡁䅫䅉療䡁䅁党祂䝁䅅䅤灂䝁䄸杢穂䍁䄴䅉䩂䡁䅑䅉桂䝁䅷督療䍁䅁䅤祂䝁䅅杢穂䡁䅁睢祂䡁䅑督杁䝁䅍䅡求䝁䄰兡橂䝁䅅䅢穂䍁䅷䅉桂䝁䅣杣灂䝁䅍兤獂䡁䅑兤祂䝁䅅䅢杁䝁䅅杢歂䍁䅁杚療䝁䄸䅚杁䡁䅁杣療䝁䅑兤橂䡁䅑督獁䍁䅁兢灂䝁䄴党祂䝁䅅䅢穂䍁䅷䅉桂䡁䅕䅤療䝁䄰睢あ䝁䅫杤求䍁䅷䅉浂䝁䄸杣求䡁䅍䅤杁䡁䅁杣療䝁䅑兤橂䡁䅑督獁䍁䅁杚求䡁䅉䅤灂䝁䅷兡㙂䝁䅕杣穂䍁䅷䅉桂䝁䄴䅚杁䝁䄰党あ䝁䅅䅢穂䍁䅁兙畂䝁䅑䅉求䡁䅅兤灂䡁䅁兢求䝁䄴䅤㝁䍁䅁兙畂䝁䅑䅉橂䝁䄸兙獂䍁䅷䅉橂䝁䄸睡求䍁䅷䅉桂䝁䄴䅚杁䝁䅫杣療䝁䄴䅉療䡁䅉党杁䡁䅑睢杁䝁䅕䅢求䝁䅍䅤祂䝁䅫睙灂䡁䅑入瑁䝁䅣党畂䝁䅕杣桂䡁䅑兡畂䝁䅣䅉睂䝁䄸睤求䡁䅉䅉睂䝁䅷兙畂䡁䅑督獁䍁䅁督あ䝁䅕党獂䍁䅁兢桂䝁䄴兤浂䝁䅅睙あ䡁䅕杣求䡁䅉督獁䍁䅁兙畂䝁䅑䅉灂䝁䄴䅚ㅂ䡁䅍䅤祂䝁䅫兙獂䍁䅁䅣獂䝁䅅杢あ䡁䅍䅌杁䝁䅅督杁䡁䅣党獂䝁䅷䅉桂䡁䅍䅉求䡁䅧䅣療䡁䅉䅤穂䍁䅁睙療䝁䅅䅢杁䡁䅑睢杁䝁䅑党求䡁䅁兌㍂䝁䅅䅤求䡁䅉䅉睂䝁䄸杣あ䍁䅁杚桂䝁䅍兡獂䝁䅫䅤灂䝁䅕督畁䍁䅁兓畂䍁䅁兙歂䝁䅑兡あ䝁䅫睢畂䍁䅷䅉あ䝁䅧党杁䝁䅍睢瑂䡁䅁兙畂䡁䅫䅉睂䡁䅉睢㉂䝁䅫䅚求䡁䅍䅉灂䝁䄴䅤求䡁䅉兢療䝁䅑兙獂䍁䅁督求䡁䅉杤灂䝁䅍党穂䍁䅁䅤潂䡁䅉睢ㅂ䝁䅣䅡杁䝁䅅䅉畂䝁䅕䅤㍂䝁䄸杣牂䍁䅁睢浂䍁䅁兙睂䡁䅁杣療䡁䅧兡瑂䝁䅅䅤求䝁䅷入杁䑁䅍䅍杁䡁䅑党祂䝁䄰兡畂䝁䅅䅢穂䍁䅁䅤祂䝁䅅杢穂䡁䅁睢祂䡁䅑兡畂䝁䅣䅉瑂䝁䅅杢ㅂ䝁䅙兙橂䡁䅑兤祂䝁䅕䅚杁䝁䅍睢畂䡁䅍兤瑂䝁䅕杣杁䝁䅣睢療䝁䅑督杁䝁䅫杢杁䝁䅍睢畂䡁䅑兙灂䝁䄴党祂䡁䅍睏杁䝁䅅杢歂䍁䅁䅚祂䝁䅅入桂䝁䅣党杁䡁䅍党祂䡁䅙兡橂䝁䅕督獁䍁䅁兡畂䝁䅍䅢ㅂ䝁䅑兡畂䝁䅣䅉あ䝁䅧党杁䡁䅁兡橂䝁䅳兤睂䍁䅁兙畂䝁䅑䅉歂䝁䅕䅢灂䡁䅙党祂䡁䅫䅉療䝁䅙䅉灂䝁䄴䅤求䡁䅉兢療䝁䅑兙獂䍁䅁督潂䝁䅫䅣瑂䝁䅕杢あ䡁䅍杌杁䕁䅫䅤杁䡁䅍党祂䡁䅙党穂䍁䅁䅤潂䝁䅕䅉桂䡁䅕䅤療䝁䄰睢あ䝁䅫杤求䍁䅁兡畂䝁䅑兤穂䡁䅑杣㕂䍁䅁睤灂䡁䅑䅡杁䝁䅑兡穂䡁䅑杣灂䝁䅉兤あ䝁䅫睢畂䍁䅁睙求䝁䄴䅤求䡁䅉督杁䝁䅅杢歂䍁䅁督あ䝁䄸杣桂䝁䅣党杁䝁䅷睢橂䝁䅅䅤灂䝁䄸杢穂䍁䅷䅉桂䡁䅍䅉㍂䝁䅕䅢獂䍁䅁兙穂䍁䅁睙療䝁䄴杢求䝁䅍䅤穂䍁䅁杢療䝁䄴兌祂䝁䅅兡獂䍁䅁督求䡁䅉杤求䝁䅑䅉橂䡁䅕督あ䝁䄸兢求䡁䅉督杁䡁䅑䅡祂䝁䄸兤湂䝁䅧䅉あ䡁䅉兙畂䡁䅍杚求䡁䅉杣灂䝁䄴睚杁䡁䅁杣療䝁䅑兤橂䡁䅑督獁䍁䅁督ㅂ䝁䅍䅡杁䝁䅅督杁䡁䅁䅢桂䡁䅍䅤灂䝁䅍督杁䝁䅅杢歂䍁䅁党あ䝁䅧兙畂䝁䄸䅢杁䝁䅙杣療䝁䄰䅉祂䝁䅅兡獂䍁䅁䅤療䍁䅁䅤祂䡁䅕睙牂䡁䅍杌杁䙁䅑䅡求䍁䅁睙療䝁䄰䅣桂䝁䄴入杁䝁䄸䅣求䡁䅉兙あ䝁䅕督杁䝁䅅䅣睂䡁䅉睢㑂䝁䅫兢桂䡁䅑党獂䡁䅫䅉祁䑁䅁䅌睁䑁䅁䅍杁䡁䅉睢ㅂ䡁䅑党杁䝁䄰兡獂䝁䅕䅉祂䝁䅅兡獂䍁䅁杢求䡁䅑睤療䡁䅉睡獁䍁䅁睤潂䝁䅫睙潂䍁䅁督求䡁䅉杤求䡁䅍䅉㉂䝁䅅杣灂䝁䄸兤穂䍁䅁䅣療䡁䅁兤獂䝁䅅䅤灂䝁䄸杢杁䝁䅍党畂䡁䅑党祂䡁䅍䅉灂䝁䄴䅉祁䑁䅙䅉穂䡁䅑兙あ䝁䅕督杁䝁䅕兙穂䡁䅑䅉療䝁䅙䅉あ䝁䅧党杁䕁䄰兡穂䡁䅍兡穂䡁䅍兡睂䡁䅁兡杁䙁䅉兡㉂䝁䅕杣獁䍁䅁䅤潂䝁䅕䅉䕂䝁䅫督あ䡁䅉兡橂䡁䅑䅉療䝁䅙䅉䑂䝁䄸䅢ㅂ䝁䄰杙灂䝁䅅䅌杁䝁䅅杢歂䍁䅁䅤潂䝁䅕䅉䑂䝁䅅杢桂䝁䅑兡桂䝁䄴䅉睂䡁䅉睢㉂䝁䅫杢橂䝁䅕督杁䝁䄸杚杁䕁䄸杢あ䝁䅅杣灂䝁䄸䅉桂䝁䄴䅚杁䙁䅅兤求䝁䅉党橂䍁䅷䅉桂䡁䅍䅉㍂䝁䅕䅢獂䍁䅁兙穂䍁䅁睢㍂䝁䄴督杁䝁䅅杢歂䍁䅁䅢求䝁䅅督求䡁䅍䅉桂䡁䅁䅣祂䝁䄸䅥灂䝁䄰兙あ䝁䅕䅢㕂䍁䅁睍獁䑁䅕䅍睁䍁䅁䅢療䝁䅍睢瑂䝁䄸䅤灂䡁䅙党穂䍁䄴䅉䩂䡁䅑䅉穂䝁䅕杣㉂䝁䅕督杁䡁䅁杣療䝁䅑兤橂䡁䅑兡療䝁䄴䅉桂䝁䄴䅚杁䝁䅑兡穂䡁䅑杣灂䝁䅉兤あ䝁䅫睢畂䍁䅁杚桂䝁䅍兡獂䝁䅫䅤灂䝁䅕督杁䡁䅑䅡祂䝁䄸兤湂䝁䅧䅉あ䡁䅉兙橂䝁䅳䅉橂䝁䄸杢畂䝁䅕睙あ䝁䅫睢畂䡁䅍杌杁䕁䅍睕奂䍁䅁睑療䡁䅉䅣療䡁䅉兙あ䝁䅫睢畂䍁䅁睤桂䡁䅍䅉灂䝁䄴睙療䡁䅉䅣療䡁䅉兙あ䝁䅕䅚杁䝁䅫杢杁䑁䅅兏㍁䑁䅧䅉桂䝁䄴䅚杁䝁䅫督杁䝁䅧党桂䝁䅑兣ㅂ䝁䅅杣あ䝁䅕杣求䝁䅑䅉灂䝁䄴䅉䭂䝁䅅睙牂䡁䅍睢畂䡁䅙兡獂䝁䅷党獁䍁䅁杒獂䝁䄸杣灂䝁䅑兙畁䅁䅁硒䅍䅁䅯䅁䑂䙁䅑兑呂䅁䅁䅯䅉䅁䅯䅁䑂䙁䅑䅔啂䅁䅁兣䅍䅁䅯䅁䑂䙁䅑杕䉂䅁䅁睕䅉䍁䩧䅁䑂䙁䅑睕杁䕁䅍睢祂䡁䅁睢祂䝁䅅䅤灂䝁䄸杢杁䝁䄰兙畂䡁䅕杚桂䝁䅍䅤ㅂ䡁䅉党穂䍁䅁兙畂䝁䅑䅉穂䝁䅕䅢獂䡁䅍䅉穂䝁䅕杢穂䝁䄸杣穂䍁䅷䅉桂䝁䅍䅤ㅂ䝁䅅䅤療䡁䅉督獁䍁䅁兙畂䝁䅑䅉橂䝁䄸杢畂䝁䅕睙あ䝁䅫杤灂䡁䅑入杁䝁䅍睢瑂䡁䅁睢畂䝁䅕杢あ䡁䅍䅉灂䝁䄴䅉佂䝁䄸杣あ䝁䅧䅉䉂䝁䄰党祂䝁䅫睙桂䍁䅷䅉䙂䡁䅕杣療䡁䅁党獁䍁䅁兙畂䝁䅑䅉䉂䡁䅍兡桂䍁䄴䅉啂䝁䅧党杁䝁䅍睢瑂䡁䅁兙畂䡁䅫䅉睂䡁䅉睢㉂䝁䅫䅚求䡁䅍䅉求䝁䄴睙療䝁䅑党祂䡁䅍䅌杁䡁䅉睢あ䝁䅅杣㕂䍁䅁䅣療䡁䅍兡あ䝁䅫睢畂䍁䅁督求䝁䄴督療䡁䅉督獁䍁䅁督獂䝁䅫䅚求䍁䅁䅣療䡁䅑党畂䡁䅑兡療䝁䄰党あ䝁䅕杣穂䍁䅷䅉灂䝁䄴䅚ㅂ䡁䅍䅤祂䝁䅫兙獂䍁䅁兙畂䝁䅑䅉橂䝁䄸兢瑂䝁䅕杣橂䝁䅫兙獂䍁䅁杣療䡁䅑兙祂䡁䅫䅉睂䝁䄸䅤求䝁䄴䅤灂䝁䄸兢求䡁䅑党祂䡁䅍杌杁䕁䅫䅤杁䝁䅅䅢穂䝁䄸䅉睂䡁䅉睢㉂䝁䅫䅚求䡁䅍䅉畂䝁䄸杢瑁䝁䅍睢畂䡁䅑兙橂䡁䅑兡畂䝁䅣䅌杁䝁䅅杢歂䍁䅁睙療䝁䄴䅤桂䝁䅍䅤灂䝁䄴睚杁䡁䅁党歂䝁䅅䅢穂䑁䅳䅉桂䝁䄴䅚杁䝁䅕村祂䝁䅅睡求䍁䅁䅣求䝁䅑兙獂䡁䅍杌杁䕁䅫杢杁䝁䅅䅚歂䝁䅫䅤灂䝁䄸杢獁䍁䅁䅤潂䝁䅕䅉橂䝁䄸兢睂䝁䅅杢㕂䍁䅁睢浂䝁䅙党祂䡁䅍䅉浂䝁䅷睢㍂䍁䅁兢求䡁䅑党祂䡁䅍䅌杁䝁䅧入歂䡁䅉睢睂䝁䅧睢畂䝁䅕督獁䍁䅁杢療䝁䄴兌歂䝁䅕督あ䡁䅉兤橂䡁䅑兡㉂䝁䅕䅉あ䝁䅕督あ䝁䅫杢湂䍁䅷䅉穂䝁䄸杢桂䡁䅉䅌杁䡁䅕䅢あ䡁䅉兙穂䝁䄸杢灂䝁䅍䅉灂䝁䄰兙湂䝁䅫杢湂䍁䅷䅉睂䝁䅫党㙂䝁䄸党獂䝁䅕睙あ䡁䅉兡橂䍁䅁兢桂䡁䅑党祂䝁䅫兙獂䡁䅍䅌杁䡁䅁兡求䡁䅯睢求䝁䅷党橂䡁䅑杣灂䝁䅍䅉穂䝁䅕杢穂䝁䅕䅉睂䡁䅉睢歂䡁䅕睙あ䡁䅍䅌杁䝁䅅杢歂䍁䅁杙ㅂ䝁䅷睡杁䡁䅁杣療䝁䅑兤橂䡁䅑督畁䍁䅁杒ㅂ䡁䅉䅤潂䝁䅕杣獁䍁䅁兡あ䍁䅁䅣祂䝁䄸杤灂䝁䅑党穂䍁䅁党乂䝁䄸杙灂䝁䅷兡あ䡁䅫䅌杁䝁䅍䅡桂䡁䅍督灂䡁䅍䅌杁䝁䅍兤祂䡁䅉党畂䡁䅑䅉穂䝁䅕杢穂䝁䄸杣穂䍁䅷䅉橂䝁䅷兤あ䝁䅍䅡獁䍁䅁杙祂䝁䅅睡求䍁䅷䅉睂䝁䄸督灂䡁䅑兡療䝁䄴䅉穂䝁䅕杢穂䝁䄸杣穂䍁䅷䅉穂䡁䅑杣療䝁䅳党杁䡁䅍党畂䡁䅍睢祂䍁䅷䅉穂䝁䅕兙あ䝁䅫杢湂䍁䅷䅉穂䡁䅁党求䝁䅑䅌杁䡁䅑䅡祂䝁䄸䅤あ䝁䅷党獁䍁䅁䅤祂䝁䅅杢穂䝁䄰兡穂䡁䅍兡療䝁䄴䅌杁䡁䅑兤祂䝁䅉睢獁䍁䅁䅤求䝁䄰䅣求䡁䅉兙あ䡁䅕杣求䍁䅁督求䝁䄴督療䡁䅉督獁䍁䅁兙畂䝁䅑䅉あ䝁䅕睙潂䝁䄴兡橂䝁䅅䅢杁䡁䅉党獂䝁䅅䅤求䝁䅑䅉睂䡁䅉睢歂䡁䅕睙あ䡁䅍杌杁䕁䅅䅚歂䝁䅫䅤灂䝁䄸杢桂䝁䅷䅢㕂䍁䅷䅉あ䝁䅧党杁䝁䅍睢瑂䡁䅁兙畂䡁䅫䅉療䝁䅙杚求䡁䅉督杁䕁䅑兓兂䍁䅷䅉祂䝁䄸䅤桂䡁䅉入杁䡁䅍党獂䝁䅕睙あ䝁䄸杣獁䍁䅁䅤桂䝁䅍䅤灂䝁䅷党獁䍁䅁杣療䡁䅑兙祂䡁䅫䅉䕂䕁䅫䅕獁䍁䅁兙畂䝁䅑䅉あ䝁䄸睚湂䝁䅷党杁䡁䅍睤灂䡁䅑睙潂䝁䅕督獁䍁䅁兙穂䍁䅁睤求䝁䅷䅢杁䝁䅅督杁䡁䅁杣療䡁䅙兡歂䝁䅕督杁䡁䅑杣桂䝁䄴督歂䡁䅕睙求䡁䅉䅉祂䝁䅕䅢桂䡁䅑党歂䍁䅁䅣祂䝁䄸䅚ㅂ䝁䅍䅤穂䍁䄴䅉䝂䡁䅕杣あ䝁䅧党祂䝁䄰睢祂䝁䅕䅌杁䝁䅫䅤杁䡁䅁杣療䡁䅙兡歂䝁䅕督杁䕁䅕兔䩂䍁䅷䅉卂䕁䅙兓獁䍁䅁兙畂䝁䅑䅉卂䕁䅙兓杁䡁䅁杣療䝁䅑兤橂䡁䅑督㝁䍁䅁督睂䝁䅕睙灂䝁䅅䅢あ䡁䅫䅉桂䝁䄴䅚杁䡁䅉党穂䝁䅫督あ䝁䄸杣穂䑁䅳䅉桂䝁䄴䅚杁䝁䅙杣求䡁䅅兤求䝁䄴睙㕂䍁䅁睙療䝁䄴䅤祂䝁䄸䅢杁䡁䅁杣療䝁䅑兤橂䡁䅑督畁䍁䅁䅖潂䝁䅕䅉橂䝁䄸兢睂䝁䅅杢㕂䍁䅁督求䝁䅷䅢穂䍁䅁兙畂䝁䅑䅉瑂䝁䅅杣牂䝁䅕䅤穂䍁䅁兡あ䡁䅍䅉睂䡁䅉睢歂䡁䅕睙あ䡁䅍䅉あ䝁䅧杣療䡁䅕睚潂䍁䅁兡あ䡁䅍䅉穂䝁䅅䅢求䡁䅍䅉求䝁䄴睚灂䝁䄴党求䡁䅉督獁䍁䅁兡畂䝁䅑党睂䝁䅕杢歂䝁䅕杢あ䍁䅁兢桂䝁䄴兤浂䝁䅅睙あ䡁䅕杣求䡁䅉䅉祂䝁䅕䅣祂䝁䅕督求䝁䄴䅤桂䡁䅑兡㉂䝁䅕督獁䍁䅁兙畂䝁䅑䅉歂䝁䅫督あ䡁䅉兡楂䡁䅕䅤療䡁䅉督畁䍁䅁睑啂䙁䅍䅉䑂䝁䄸杣睂䝁䄸杣桂䡁䅑兡療䝁䄴䅉㍂䝁䅅督杁䝁䅙睢ㅂ䝁䄴䅚求䝁䅑䅉灂䝁䄴䅉硁䑁䅧兏㉁䍁䅁兙畂䝁䅑䅉灂䡁䅍䅉楂䝁䅅督求䝁䅑䅉灂䝁䄴䅉䵂䝁䅫督獂䝁䅕䅌杁䕁䅫䅢獂䝁䅫杢療䝁䅫督畁䅁䅁桚䅑䅁䅯䅁䑂䙁䅑睕䥂䅁䅁睆䅉䅁䅯䅁䑂䙁䅑杖䉂䅁䅁杌䅍䱁䱙䅁䑂䙁䅙村杁䕁䅙兡畂䝁䅅杢橂䝁䅫兙獂䍁䅁睑療䡁䅉䅣畁䍁䅁睢睂䝁䅕杣桂䡁䅑党穂䍁䅁兙穂䍁䅁兙杁䝁䅉兙畂䝁䅳䅉潂䝁䄸䅢歂䝁䅫杢湂䍁䅁睙療䝁䄰䅣桂䝁䄴入杁䝁䅙睢祂䍁䅁睑灂䡁䅑兡㙂䝁䅕杢穂䍁䅁村ㅂ䡁䅍兡畂䝁䅕督穂䍁䅁村桂䝁䄴睡獁䍁䅁兙杁䡁䅍䅤桂䡁䅑党瑁䝁䅍䅡桂䡁䅉䅤求䡁䅉党歂䍁䅁杙桂䝁䄴睡杁䡁䅑䅡桂䡁䅑䅉睂䡁䅉睢㉂䝁䅫䅚求䡁䅍䅉楂䝁䅅杢牂䝁䅫杢湂䍁䅁兙畂䝁䅑䅉浂䝁䅫杢桂䝁䄴睙灂䝁䅅䅢杁䡁䅍党祂䡁䅙兡橂䝁䅕督杁䡁䅑睢杁䡁䅍兢桂䝁䅷䅢杁䡁䅑睢杁䝁䄰兡歂䍁䄰督灂䡁䅯党歂䍁䅁杙ㅂ䡁䅍兡畂䝁䅕督穂䝁䅕督杁䝁䅅杢歂䍁䅁兡畂䝁䅑兡㉂䝁䅫䅚ㅂ䝁䅅䅢穂䍁䄴䅉䩂䡁䅑䅉療䝁䅙杚求䡁䅉督杁䝁䅍䅡求䝁䅍睡灂䝁䄴睚獁䍁䅁督桂䡁䅙兡畂䝁䅣督獁䍁䅁兢療䝁䄴党㕂䍁䅁兢桂䡁䅉睡求䡁䅑䅌杁䝁䅅杢歂䍁䅁䅤灂䝁䄰党杁䝁䅍党祂䡁䅑兡浂䝁䅫睙桂䡁䅑党穂䍁䅁睢浂䍁䅁䅚求䡁䅁睢穂䝁䅫䅤杁䡁䅁杣療䝁䅑兤橂䡁䅑督杁䝁䅙睢祂䍁䅁杙ㅂ䡁䅍兡畂䝁䅕督穂䍁䅁兙畂䝁䅑䅉睂䝁䅕杣穂䝁䄸杢桂䝁䅷䅉桂䝁䅍睙療䡁䅕杢あ䡁䅍睏杁䝁䅅杢歂䍁䅁督求䡁䅉杤求䡁䅍䅉桂䡁䅍䅉桂䍁䅁杚求䝁䅑党祂䝁䅅䅢杁䡁䅑兙㑂䍁䅁䅚求䡁䅁睢穂䝁䅫䅤療䡁䅉入杁䝁䅙睢祂䍁䅁杙ㅂ䡁䅍兡畂䝁䅕督穂䍁䅁睙ㅂ䡁䅍䅤療䝁䄰党祂䡁䅍杌杁䙁䅑䅡求䍁䅁睙療䝁䄰䅣桂䝁䄴入杁䝁䅅䅢穂䝁䄸䅉睂䡁䅉睢㉂䝁䅫䅚求䡁䅍䅉橂䝁䄸兢瑂䝁䅕杣橂䝁䅫兙獂䍁䅁䅢求䝁䄴䅚灂䝁䄴睚杁䡁䅁杣療䝁䅑兤橂䡁䅑督杁䝁䅍睢瑂䡁䅁杣灂䡁䅍兡畂䝁䅣䅉獂䝁䅫杢求䡁䅍䅉療䝁䅙䅉橂䡁䅉党歂䝁䅫䅤杁䝁䅅杢歂䍁䅁睢あ䝁䅧党祂䍁䅁睤療䡁䅉睡灂䝁䄴睚杁䝁䅍兙睂䝁䅫䅤桂䝁䅷䅉浂䝁䅫杢桂䝁䄴睙灂䝁䄴睚獁䍁䅁兙橂䝁䅍睢ㅂ䝁䄴䅤穂䍁䅁杣求䝁䅍党灂䡁䅙兙楂䝁䅷党杁䝁䅷党畂䝁䅑兡畂䝁䅣䅌杁䝁䅅杢歂䍁䅁䅢求䡁䅑䅤求䡁䅉督杁䝁䄸杚杁䝁䅍杣求䝁䅑兡あ䑁䅳䅉桂䝁䅣杣灂䝁䅍兤獂䡁䅑兤祂䝁䅕䅉獂䝁䄸兙畂䡁䅍䅉あ䝁䄸䅉浂䝁䅫杢桂䝁䄴睙求䍁䅁䅤潂䝁䅕䅉療䡁䅁党祂䝁䅅䅤灂䝁䄴睚杁䝁䄴党求䝁䅑督杁䝁䄸杚杁䡁䅣䅡療䝁䅷党穂䝁䅅䅢求䍁䅁䅚桂䝁䅫杣㕂䍁䅁杚桂䡁䅉兢杁䝁䄸䅣求䡁䅉兙あ䝁䅫睢畂䡁䅍䅌杁䝁䅍兙あ䡁䅑䅢求䍁䅁杚求䝁䅕䅚求䡁䅉督獁䍁䅁䅢灂䡁䅙党穂䡁䅑睢橂䝁䅳䅉祂䝁䅅兡穂䝁䅕杣穂䍁䅷䅉桂䝁䄴䅚杁䝁䅙兙祂䝁䄰党祂䡁䅍睏杁䝁䅷党桂䡁䅍党杁䝁䅙兡畂䝁䅅杢橂䝁䅫杢湂䍁䅁督求䡁䅉杤灂䝁䅍党穂䍁䅁杚療䡁䅉䅉瑂䡁䅕杢灂䝁䅍兡睂䝁䅅䅢杁䝁䅣睢㉂䝁䅕杣畂䝁䄰党畂䡁䅑督㝁䍁䅁睙療䝁䄰兢求䡁䅉睙灂䝁䅅䅢杁䡁䅉党桂䝁䅷䅉求䡁䅍䅤桂䡁䅑党杁䝁䅅杢歂䍁䅁睙療䝁䄴督あ䡁䅉兤橂䡁䅑兡療䝁䄴䅉獂䝁䄸兙畂䡁䅍睏杁䝁䅅杢歂䍁䅁睙療䝁䄴督ㅂ䝁䄰党祂䍁䅁杚灂䝁䄴兙畂䝁䅍兡畂䝁䅣䅉睂䡁䅉睢歂䡁䅕睙あ䡁䅍䅌杁䝁䅫杢橂䝁䅷兤歂䝁䅫杢湂䍁䅁兙ㅂ䡁䅑睢瑂䝁䄸杙灂䝁䅷党杁䝁䅷党桂䡁䅍兡畂䝁䅣䅉桂䝁䄴䅚杁䝁䅙兡畂䝁䅅杢橂䝁䅫杢湂䍁䅷䅉獂䝁䅫杢求䡁䅍䅉療䝁䅙䅉橂䡁䅉党歂䝁䅫䅤獁䍁䅁睙祂䝁䅕䅚灂䡁䅑䅉橂䝁䅅杣歂䡁䅍䅌杁䝁䅧睢瑂䝁䅕䅉瑂䝁䄸杣あ䝁䅣兙湂䝁䅕督獁䍁䅁兙畂䝁䅑䅉潂䝁䄸兢求䍁䅁党硂䡁䅕兡あ䡁䅫䅉獂䝁䄸兙畂䡁䅍䅉桂䝁䄴䅚杁䝁䅷兡畂䝁䅕督杁䝁䄸杚杁䝁䅍杣求䝁䅑兡あ䍁䄴䅉䩂䝁䄴䅉桂䝁䅑䅚灂䡁䅑兡療䝁䄴䅌杁䝁䅫䅤杁䝁䄸杚浂䝁䅕杣穂䍁䅁杤桂䡁䅉兡療䡁䅕督杁䡁䅍䅣求䝁䅍兡桂䝁䅷兡㙂䝁䅕䅚杁䡁䅍党祂䡁䅙兡橂䝁䅕督獁䍁䅁督ㅂ䝁䅍䅡杁䝁䅅督杁䡁䅑杣求䝁䅅督ㅂ䡁䅉入杁䝁䄰兙畂䝁䅅睚求䝁䄰党畂䡁䅑䅉穂䡁䅫督あ䝁䅕兢穂䍁䅁杚療䡁䅉䅉瑂䝁䄸杢灂䡁䅑睢祂䝁䅫杢湂䍁䅁睙桂䡁䅍䅡杁䝁䅙䅢療䡁䅣䅌杁䝁䄰党祂䝁䅍䅡桂䝁䄴䅤杁䝁䅍兙祂䝁䅑䅉睂䡁䅉睢橂䝁䅕督穂䝁䅫杢湂䍁䅁䅣祂䝁䄸睚祂䝁䅅兢獁䍁䅁兙祂䝁䄰睢祂䝁䅕䅚杁䡁䅁兡橂䝁䅳兌ㅂ䡁䅁䅉桂䝁䄴䅚杁䝁䅑党獂䝁䅫杤求䡁䅉入獁䍁䅁䅣桂䡁䅫杣療䝁䅷䅢杁䡁䅍党祂䡁䅙兡橂䝁䅕督獁䍁䅁杣求䝁䄰睢あ䝁䅕䅉歂䝁䅕䅣療䡁䅍兡あ䍁䅁睙桂䡁䅁䅤ㅂ䡁䅉党獁䍁䅁党獂䝁䅕睙あ䡁䅉睢畂䝁䅫睙杁䝁䅙兤畂䝁䅑督杁䡁䅑杣桂䝁䄴督浂䝁䅕杣穂䍁䅷䅉㍂䝁䅫杣求䡁䅍䅉桂䝁䄴䅚杁䝁䅅兤あ䝁䄸兢桂䡁䅑党歂䍁䅁睙獂䝁䅕兙祂䝁䅫杢湂䝁䅧睢ㅂ䡁䅍党獁䍁䅁兙畂䝁䅑䅉療䝁䄴䅢灂䝁䄴党杁䝁䅅睙橂䝁䄸兤畂䡁䅑䅉桂䝁䅍睙求䡁䅍督畁䍁䅁杒ㅂ䡁䅉䅤潂䝁䅕杣獁䍁䅁䅤潂䝁䅕䅉橂䝁䄸兢睂䝁䅅杢㕂䍁䅁䅣祂䝁䄸杤灂䝁䅑党穂䍁䅁䅤祂䡁䅕督あ䍁䅁督求䡁䅉杤灂䝁䅍党穂䍁䅷䅉穂䡁䅕睙潂䍁䅁兙穂䍁䅁杚灂䝁䅑兤橂䝁䅫兙祂䡁䅫䅉穂䝁䅕杣㉂䝁䅫睙求䡁䅍䅌杁䝁䄰兤あ䡁䅕兙獂䍁䅁杚ㅂ䝁䄴䅚穂䍁䅷䅉桂䝁䄴杢ㅂ䝁䅫䅤灂䝁䅕督獁䍁䅁䅎睁䑁䅅䅋牂䍁䅫䅉睂䝁䅷兙畂䡁䅍䅌杁䝁䅅杢歂䍁䅁兡畂䝁䅑兡㉂䝁䅫䅚ㅂ䝁䅅䅢杁䝁䅫杢㉂䝁䅕督あ䝁䄰党畂䡁䅑䅉桂䝁䅍睙療䡁䅕杢あ䡁䅍杌杁䕁䅍杖䍂䍁䅁杒灂䝁䄴兙畂䝁䅍兡桂䝁䅷䅉䑂䝁䄸杣睂䍁䄴䅉㍂䝁䅅督杁䝁䅙睢ㅂ䝁䄴䅚求䝁䅑䅉灂䝁䄴䅉硁䑁䅫睎ぁ䍁䅁兙畂䝁䅑䅉灂䡁䅍䅉潂䝁䅕兙歂䡁䅅兤桂䡁䅉䅤求䡁䅉党歂䍁䅁兡畂䍁䅁睔畂䡁䅑兙祂䝁䅫睢獁䍁䅁睑桂䝁䅷兡浂䝁䄸杣畂䝁䅫兙畁䅁䅁剩䅍䅁䭷䅁䑂䙁䅙杕杁䕁䅕杢求䡁䅉睚㕂䍁䅷䅉䩂䝁䄴睙畁䍁䅷䅉あ䝁䄸睚求䡁䅑䅡求䡁䅉䅉㍂䝁䅫䅤潂䍁䅁兡あ䡁䅍䅉穂䡁䅕杙穂䝁䅫䅚灂䝁䅅杣灂䝁䅕督獁䍁䅁党畂䝁䅣兙湂䝁䅕督杁䝁䅫杢杁䡁䅑䅡求䍁䅁䅣求䡁䅑杣療䝁䅷党ㅂ䝁䄰䅉祂䝁䅕杚灂䝁䄴兡畂䝁䅣䅉桂䝁䄴䅚杁䝁䄰兙祂䝁䅳党あ䝁䅫杢湂䍁䅷䅉桂䝁䄴䅚杁䝁䄴兡あ䡁䅉睢湂䝁䅕杢杁䝁䅙党祂䡁䅑兡獂䝁䅫来求䡁䅉䅉瑂䝁䅅杢ㅂ䝁䅙兙橂䡁䅑兤祂䝁䅫杢湂䍁䅁兙橂䡁䅑兡㉂䝁䅫䅤灂䝁䅕督杁䝁䅫杢杁䡁䅑䅡求䍁䅁兖畂䝁䅫䅤求䝁䅑䅉呂䡁䅑兙あ䝁䅕督畁䍁䅁兓あ䍁䅁睢睂䝁䅕杣桂䡁䅑党穂䍁䅁兡畂䍁䅁䅤㍂䝁䄸䅉穂䝁䅕睚瑂䝁䅕杢あ䡁䅍䅌杁䙁䅁党あ䡁䅉睢獂䝁䅕兤瑂䍁䅁兙畂䝁䅑䅉佂䝁䅫䅤祂䝁䄸睚求䝁䄴䅉䝂䝁䅕杣あ䝁䅫䅢灂䡁䅯党祂䍁䄴䅉啂䝁䅧党杁䙁䅁党あ䡁䅉睢獂䝁䅕兤瑂䍁䅁督求䝁䅣兢求䝁䄴䅤杁䡁䅉党浂䝁䅫杢求䡁䅍䅉桂䝁䄴䅚杁䡁䅍兤睂䡁䅁䅢灂䝁䅕督杁䝁䅣兙穂䝁䄸䅢灂䝁䄴党獁䍁䅁睙祂䡁䅕䅚求䍁䅁睢灂䝁䅷䅌杁䝁䅑兡穂䡁䅑兡獂䝁䅷兙あ䝁䅕䅌杁䝁䅑兡求䡁䅍党獂䍁䅁杚ㅂ䝁䅕䅢獁䍁䅁兙畂䝁䅑䅉療䡁䅑䅡求䡁䅉䅉祂䝁䅕杚灂䝁䄴党歂䍁䅁䅣祂䝁䄸䅚ㅂ䝁䅍䅤穂䍁䄴䅉啂䝁䅧兡穂䍁䅁督求䝁䅣兢求䝁䄴䅤杁䝁䅅䅢穂䝁䄸䅉療䡁䅣杢穂䍁䅁兙畂䝁䅑䅉療䡁䅁党祂䝁䅅䅤求䡁䅍䅉桂䍁䅁睙療䝁䅳兡畂䝁䅣䅉瑂䝁䅕䅚灂䡁䅕兢瑁䡁䅍睢ㅂ䡁䅉䅉橂䡁䅉兤歂䝁䅕䅉療䝁䅫䅢杁䡁䅉党浂䝁䅫杢求䡁䅉入杁䝁䅫杢杁䡁䅍睢ㅂ䡁䅑䅡求䝁䅅督あ䍁䅁睓桂䝁䄴督桂䡁䅍睏杁䝁䅅杢歂䍁䅁兙杁䝁䅍杣ㅂ䝁䅑党杁䝁䄸兡獂䍁䅁杣求䝁䅙兡畂䝁䅕杣㕂䍁䅁兡畂䍁䅁睖㕂䝁䄴杢求䡁䅣睢療䝁䅑䅌杁䕁䄸睡獂䝁䅅䅡療䝁䄰兙獁䍁䅁兙穂䍁䅁睤求䝁䅷䅢杁䝁䅅督杁䡁䅍兤睂䡁䅁睢祂䡁䅑兡畂䝁䅣䅉獂䝁䄸睚灂䡁䅍䅤灂䝁䅍督杁䝁䅅督穂䝁䅕䅤穂䍁䄴䅉啂䝁䅧兡穂䍁䅁督求䝁䅣兢求䝁䄴䅤杁䡁䅁杣灂䝁䄰兙祂䝁䅫䅢㕂䍁䅁督求䡁䅉杤求䡁䅍䅉祂䝁䅕䅤桂䝁䅫䅢求䡁䅉督獁䍁䅁杣桂䝁䅫䅢祂䝁䄸兙歂䡁䅍䅌杁䝁䅙兙祂䝁䄰䅉橂䝁䄸睢睂䝁䅕杣桂䡁䅑兡㉂䝁䅕督獁䍁䅁兙畂䝁䅑䅉療䡁䅑䅡求䡁䅉䅉祂䝁䅕杚灂䝁䄴党祂䡁䅍睌瑂䝁䅅杣牂䝁䅕䅤求䡁䅉督畁䍁䅁䅖潂䝁䅕䅉佂䝁䅫䅤祂䝁䄸睚求䝁䄴䅉䝂䝁䅕杣あ䝁䅫䅢灂䡁䅯党祂䍁䅁督求䝁䅣兢求䝁䄴䅤杁䝁䄸睤畂䡁䅍䅉桂䝁䄴䅚杁䝁䄸䅣求䡁䅉兙あ䝁䅕督杁䝁䅅䅉畂䝁䅫䅤祂䝁䄸睚求䝁䄴䅉浂䝁䅕杣あ䝁䅫䅢灂䡁䅯党祂䍁䅁䅣獂䝁䅅杢あ䍁䅁兡畂䍁䅁杔療䡁䅉䅤潂䍁䅁兑瑂䝁䅕杣灂䝁䅍兙杁䡁䅑䅡桂䡁䅑䅉ㅂ䡁䅑兡獂䝁䅫来求䡁䅍䅉桂䍁䅁䅣求䡁䅑䅉橂䝁䄸睡求䍁䅁睚桂䡁䅍兡浂䝁䅫睙桂䡁䅑兡療䝁䄴䅉睂䡁䅉睢橂䝁䅕督穂䍁䅁䅤療䍁䅁䅣祂䝁䄸䅚ㅂ䝁䅍党杁䝁䄴兡あ䡁䅉睢湂䝁䅕杢杁䝁䅙党祂䡁䅑兡獂䝁䅫来求䡁䅉䅉睂䡁䅉睢歂䡁䅕睙あ䡁䅍睏杁䝁䅅杢歂䍁䅁兙杁䝁䄴兡あ䡁䅉睢湂䝁䅕杢杁䝁䅙党祂䡁䅑兡獂䝁䅫来求䡁䅉䅉浂䝁䅅睙灂䝁䅷兡あ䡁䅫䅉灂䝁䄴䅉䙂䝁䅅督あ䍁䅁䅒ㅂ䝁䅉兤硂䡁䅕党獁䍁䅁兓獂䝁䅷兡畂䝁䄸兡穂䍁䅁䅤潂䝁䅅䅤杁䡁䅁杣療䝁䅑兤橂䝁䅕督杁䝁䄴兡あ䡁䅉睢湂䝁䅕杢杁䝁䅙党祂䡁䅑兡獂䝁䅫来求䡁䅉督杁䝁䅫杢杁䡁䅑䅡求䍁䅁杚療䡁䅉兢杁䝁䄸杚杁䝁䅅兢瑂䝁䄸杢灂䝁䅅䅉桂䝁䄴䅚杁䡁䅕杣求䝁䅅䅉桂䝁䄰兢療䝁䄴兡ㅂ䝁䄰䅉畂䝁䅫䅤祂䝁䅅䅤求䍁䅁䅋噂䕁䅅杔灁䍁䅷䅉畂䝁䅫䅤祂䝁䅫睙杁䝁䅅睙灂䝁䅑䅌杁䝁䅅杢歂䍁䅁䅢灂䡁䅅兤灂䝁䅑䅉桂䝁䄴䅚杁䝁䅣杣桂䝁䄴兤獂䝁䅅䅤求䝁䅑䅉ㅂ䡁䅉党桂䍁䄴䅉啂䝁䅧兡穂䍁䅁督求䝁䅣兢求䝁䄴䅤杁䡁䅁杣灂䝁䄰兙祂䝁䅫䅢㕂䍁䅁兢桂䡁䅉睡求䡁䅑督杁䙁䅕兑佂䍁䅁䅣祂䝁䄸䅚ㅂ䝁䅍䅤穂䍁䅁䅤療䍁䅁兙湂䡁䅉兡橂䡁䅕䅢あ䡁䅕杣桂䝁䅷䅉橂䡁䅕督あ䝁䄸兢求䡁䅉督㝁䍁䅁兙畂䝁䅑䅉桂䝁䄰兢療䝁䄴兡桂䍁䅁䅣祂䝁䄸䅚ㅂ䝁䅍䅤穂䍁䅁䅤療䍁䅁兙湂䡁䅉兡橂䡁䅕䅢あ䡁䅕杣桂䝁䅷䅉桂䝁䄴䅚杁䝁䅫杢歂䡁䅕督あ䡁䅉兡桂䝁䅷䅉橂䡁䅕督あ䝁䄸兢求䡁䅉督畁䍁䅁䅖潂䝁䅕䅉橂䝁䄸兢睂䝁䅅杢㕂䍁䅁睤桂䡁䅍䅉浂䝁䄸兤畂䝁䅑党歂䍁䅁兡畂䍁䅁免㕁䑁䅁李杁䝁䅅杢歂䍁䅁兡穂䍁䅁杙桂䡁䅍党歂䍁䅁兡畂䍁䅁睕ㅂ䝁䅣兙祂䍁䅁䅔桂䝁䄴䅚獁䍁䅁䅖求䡁䅧兙穂䍁䄴䅉䑂䙁䅙杕杁䕁䅕杢求䡁䅉睚㕂䍁䅷䅉䩂䝁䄴睙畁䍁䅁兡穂䍁䅁兙杁䡁䅍兤楂䡁䅍兡歂䝁䅫兙祂䡁䅫䅉療䝁䅙䅉䩂䝁䅍兙潂䝁䄴䅉䙂䝁䄴䅤求䡁䅉䅣祂䝁䅫督求䡁䅍䅉䥂䝁䄸䅢歂䝁䅫杢湂䡁䅍䅉䵂䍁䄴䅕畁䅁䅁䉈䅕䅁䅧䅁䑂䙁䅙睕䅁䵁䍁䅁坃睄䅁睑坂䙁䅍䅉䥂䝁䅕兙獂䡁䅑䅡杁䕁䅍睢祂䡁䅁睢祂䝁䅅䅤灂䝁䄸杢杁䡁䅁杣療䡁䅙兡歂䝁䅕督杁䝁䅧党桂䝁䅷䅤潂䍁䅁督療䝁䅷兤あ䝁䅫睢畂䡁䅍䅉灂䝁䄴䅉あ䝁䅧党杁䙁䅕杢灂䡁䅑党歂䍁䅁睕あ䝁䅅䅤求䡁䅍杌杁䕁䅫䅤杁䝁䄸䅣求䡁䅉兙あ䝁䅕督杁䡁䅑䅡祂䝁䄸兤湂䝁䅧䅉䥂䝁䅕兙獂䡁䅑䅡杁䕁䅍兙祂䝁䅕䅉䍂䝁䅕杢求䝁䅙兡あ䡁䅍䅌杁䕁䅧党桂䝁䅷䅤潂䍁䅁睕求䡁䅉杤灂䝁䅍党穂䍁䅷䅉桂䝁䄴䅚杁䙁䅁䅡桂䡁䅉兢桂䝁䅍入杁䍁䅙䅉䑂䝁䄸杢穂䡁䅕兢求䡁䅉䅉塂䝁䅕䅢獂䝁䄴党穂䡁䅍䅉穂䝁䅕睚瑂䝁䅕杢あ䡁䅍杌杁䙁䅑䅡求䍁䅁䅓求䝁䅅䅢あ䝁䅧䅉䑂䝁䅅杣求䍁䅁村求䝁䄴党浂䝁䅫䅤穂䍁䅁督求䝁䅣兢求䝁䄴䅤杁䝁䄸杚浂䝁䅕杣穂䍁䅁䅤祂䝁䅅䅚灂䡁䅑兡療䝁䄴兙獂䍁䅷䅉㉂䝁䄸䅢ㅂ䝁䄴䅤桂䡁䅉入獁䍁䅁兙畂䝁䅑䅉橂䝁䄸杢穂䡁䅕兢求䡁䅉兌歂䝁䅫杣求䝁䅍䅤求䝁䅑䅉潂䝁䅕兙獂䡁䅑䅡杁䝁䅫杢穂䡁䅕杣桂䝁䄴睙求䍁䅁䅣祂䝁䄸䅚ㅂ䝁䅍䅤穂䍁䅁兙畂䝁䅑䅉祂䝁䅕䅢桂䡁䅑党歂䍁䅁督求䡁䅉杤灂䝁䅍党穂䍁䅷䅉灂䝁䄴睙獂䡁䅕䅚灂䝁䄴睚杁䝁䄰党歂䝁䅫睙桂䝁䅷䅌杁䡁䅁䅡桂䡁䅉兢桂䝁䅍入獁䍁䅁䅚求䝁䄴䅤桂䝁䅷䅉桂䝁䄴䅚杁䝁䅉党潂䝁䅅杤灂䝁䄸杣桂䝁䅷䅉潂䝁䅕兙獂䡁䅑䅡杁䡁䅁䅢桂䝁䄴督獁䍁䅁兢求䝁䅑兡橂䝁䅅䅢杁䝁䄰兙畂䝁䅅睚求䝁䄰党畂䡁䅑䅉橂䝁䅅䅣桂䝁䅉兡獂䝁䅫䅤灂䝁䅕督獁䍁䅁兔求䝁䅑兡橂䝁䅅杣求䍁䅁兑歂䡁䅙兙畂䡁䅑兙湂䝁䅕䅉桂䝁䄴䅚杁䕁䄰党歂䝁䅫睙桂䡁䅉党杁䙁䅍兤睂䡁䅁䅢求䝁䄰党畂䡁䅑䅉睂䝁䅷兙畂䡁䅍䅌杁䙁䅁䅒兂䡁䅍䅉桂䝁䄴䅚杁䕁䄰党歂䝁䅫睙桂䝁䅫䅚杁䝁䅧党桂䝁䅷䅤潂䍁䅁睙桂䡁䅉党杁䝁䄰兙畂䝁䅅睚求䝁䄰党畂䡁䅑䅉穂䝁䅕杣㉂䝁䅫睙求䡁䅍杌杁䕁䅫䅤杁䡁䅍党祂䡁䅙党穂䍁䅁党瑂䡁䅁䅢療䡁䅫党祂䍁䅁睚祂䝁䄸兤睂䡁䅍䅌杁䝁䅫杢歂䝁䅫杤灂䝁䅑兤桂䝁䅷督獁䍁䅁睙療䝁䅷䅢求䝁䅣党杁䡁䅍䅤ㅂ䝁䅑党畂䡁䅑督獁䍁䅁䅣桂䡁䅉䅤瑁䡁䅑兡瑂䝁䅕䅉桂䝁䄴䅚杁䝁䅧睢ㅂ䡁䅉䅢㕂䍁䅁睤療䡁䅉睡求䡁䅉督獁䍁䅁䅡求䝁䅅䅢あ䝁䅧䅉睂䝁䅷兙畂䡁䅍䅌杁䝁䅧党桂䝁䅷䅤潂䍁䅁睙桂䡁䅉党杁䡁䅁杣療䡁䅙兡歂䝁䅕杣穂䍁䅷䅉湂䝁䄸杤求䡁䅉杢瑂䝁䅕杢あ䝁䅅䅢杁䡁䅕杢灂䡁䅑督獁䍁䅁睚療䡁䅙党祂䝁䄴兢求䝁䄴䅤瑁䡁䅍䅣療䝁䄴督療䡁䅉党歂䍁䅁䅣獂䝁䅅杢穂䍁䅷䅉獂䝁䅅杙療䡁䅉䅉湂䡁䅉睢ㅂ䡁䅁督獁䍁䅁兙畂䝁䅑䅉求䡁䅧䅣桂䡁䅑杣灂䝁䅅䅤求䡁䅍杌杁䙁䅑䅡求䍁䅁䅓求䝁䅅䅢あ䝁䅧䅉呂䝁䅕杣㉂䝁䅫睙求䡁䅍䅉穂䝁䅕睚瑂䝁䅕杢あ䍁䅁睢浂䝁䅙党祂䡁䅍䅉睂䝁䅧兙祂䝁䄰兙橂䡁䅫䅉楂䝁䅕杢求䝁䅙兡あ䍁䅁兢桂䝁䄴兙湂䝁䅕兢求䝁䄴䅤杁䡁䅍睢獂䡁䅕䅤灂䝁䄸杢穂䍁䅷䅉灂䝁䄴睙獂䡁䅕䅚灂䝁䄴睚杁䡁䅁䅢桂䝁䄴䅉歂䝁䅕督灂䝁䅣杢杁䝁䅅杢歂䍁䅁兙歂䝁䄰兡畂䝁䅫督あ䡁䅉兙あ䝁䅫睢畂䍁䅷䅉浂䝁䄸杣瑂䡁䅕䅢桂䡁䅉入杁䝁䄰兙畂䝁䅅睚求䝁䄰党畂䡁䅑䅌杁䡁䅉党あ䝁䅅兡獂䍁䅁䅣潂䝁䅅杣瑂䝁䅅睙㕂䍁䅁杢求䡁䅑睤療䡁䅉睡杁䝁䄰兙畂䝁䅅睚求䝁䄰党畂䡁䅑䅌杁䡁䅍䅣求䝁䅍兡桂䝁䅷䅤㕂䍁䅁兙畂䝁䅑䅉瑂䝁䅅兡獂䍁䅁睢祂䝁䅑党祂䍁䅁䅣潂䝁䅅杣瑂䝁䅅睙㕂䍁䅷䅉橂䝁䅷兡畂䝁䅫睙桂䝁䅷䅌杁䝁䅑兡穂䝁䅕兙穂䝁䅕䅉瑂䝁䅅杢桂䝁䅣党瑂䝁䅕杢あ䍁䅷䅉瑂䝁䅕䅚灂䝁䅍兙獂䍁䅁督睂䝁䅕杢歂䍁䅁兢桂䝁䄴兙湂䝁䅕兢求䝁䄴䅤杁䡁䅍党祂䡁䅙兡橂䝁䅕督獁䍁䅁兙畂䝁䅑䅉療䡁䅑䅡求䡁䅉䅉桂䝁䅑兢灂䝁䄴兡穂䡁䅑杣桂䡁䅑兡㉂䝁䅕䅉穂䝁䅕杣㉂䝁䅫睙求䡁䅍杌杁䕁䅫䅤杁䡁䅍党祂䡁䅙党穂䍁䅁党瑂䡁䅁䅢療䡁䅫党祂䡁䅍䅌杁䝁䅫杢穂䡁䅕杣桂䝁䄴睙求䍁䅁睙療䝁䄰䅣桂䝁䄴兡求䡁䅍䅌杁䡁䅕杢灂䝁䄸杢穂䍁䅷䅉湂䝁䄸杤求䡁䅉杢瑂䝁䅕杢あ䍁䅁党瑂䡁䅁䅢療䡁䅫党求䍁䅁睚祂䝁䄸兤睂䡁䅍䅌杁䝁䅧党桂䝁䅷䅤潂䍁䅁䅣獂䝁䅅杢穂䍁䅷䅉睂䡁䅉党穂䝁䅍杣灂䡁䅁䅤灂䝁䄸杢杁䝁䅑杣ㅂ䝁䅣䅉睂䝁䅷兙畂䡁䅍䅌杁䕁䄰党歂䝁䅫睙桂䝁䅫䅚杁䝁䄰兙畂䝁䅅睚求䝁䅑䅉橂䝁䅅杣求䍁䅁䅣獂䝁䅅杢穂䍁䅷䅉䑂䕁䄰睕獁䍁䅁䅣獂䝁䅅杢穂䍁䅁睢浂䝁䅙党祂䝁䅕䅚杁䝁䄸杢杁䡁䅁兤楂䝁䅷兡橂䍁䅁䅡求䝁䅅䅢あ䝁䅧䅉灂䝁䄴督ㅂ䡁䅉兙畂䝁䅍党獁䍁䅁兙畂䝁䅑䅉療䡁䅑䅡求䡁䅉䅉穂䡁䅁睢畂䡁䅍睢祂䡁䅍䅉療䝁䅙䅉潂䝁䅕兙獂䡁䅑䅡杁䝁䅉党畂䝁䅕杚灂䡁䅑䅉睂䝁䅷兙畂䡁䅍杌杁䙁䅑䅡求䍁䅁䅕潂䝁䅅杣瑂䝁䅅睙㕂䍁䅁杊杁䕁䅍睢畂䡁䅍兤瑂䝁䅕杣杁䙁䅣党獂䝁䅷杢求䡁䅍督杁䡁䅍党湂䝁䄰党畂䡁䅑䅉穂䝁䅕䅢獂䡁䅍䅉睂䡁䅉党穂䝁䅍杣灂䡁䅁䅤灂䝁䄸杢杁䝁䅅杢歂䍁䅁睢㉂䝁䅕杣瑁䡁䅑䅡求䍁䄰睙療䡁䅕杢あ䝁䅕杣杁䝁䅑杣ㅂ䝁䅣督獁䍁䅁睙療䝁䄴督ㅂ䝁䄰党祂䍁䅁䅡求䝁䅅䅢あ䝁䅧䅉桂䝁䄴䅚杁䝁䅉党桂䡁䅕䅤㕂䍁䅁䅣祂䝁䄸䅚ㅂ䝁䅍䅤穂䍁䅷䅉桂䝁䄴䅚杁䡁䅁党祂䡁䅍睢畂䝁䅅䅢杁䝁䅍兙祂䝁䅕䅉睂䡁䅉睢歂䡁䅕睙あ䡁䅍杌杁䙁䅑䅡灂䡁䅍䅉穂䝁䅕睚瑂䝁䅕杢あ䍁䅁兙獂䡁䅍睢杁䝁䅑兡穂䡁䅑杣灂䝁䅉兤あ䝁䅕督杁䡁䅁杣求䡁䅍睙祂䝁䅫䅣あ䝁䅫睢畂䍁䅁䅚祂䡁䅕睚穂䑁䅳䅉桂䝁䄴䅚杁䡁䅁杣療䡁䅙兡歂䝁䅕督杁䡁䅉党獂䝁䅅䅤求䝁䅑䅉睂䝁䅧兙祂䝁䄰兙橂䡁䅫䅉橂䝁䄸杢穂䡁䅕䅢あ䝁䅫杢湂䍁䅁兙畂䝁䅑䅉療䡁䅑䅡求䡁䅉䅉桂䝁䄴睙灂䝁䅷䅢桂䡁䅉入杁䡁䅍党祂䡁䅙兡橂䝁䅕督杁䡁䅑睢杁䝁䅍兙祂䝁䅕䅉浂䝁䅅睙灂䝁䅷兡あ䝁䅫党穂䍁䅁兙畂䝁䅑䅉療䡁䅑䅡求䡁䅉䅉橂䝁䅅杣求䍁䅁督求䡁䅑䅤灂䝁䄴睚穂䍁䄴䅉䩂䡁䅑䅉療䡁䅁党祂䝁䅅䅤求䡁䅍䅉療䝁䄴䅢灂䝁䄴党杁䡁䅉党あ䝁䅅兡獂䍁䅁䅣潂䝁䅅杣瑂䝁䅅睙㕂䍁䅁睤求䝁䅉督灂䡁䅑党穂䍁䅷䅉䵂䙁䅑睑杁䡁䅁䅡桂䡁䅉兢桂䝁䅍兡求䡁䅍䅉桂䝁䄴䅚杁䝁䄸杢瑁䡁䅍兡あ䝁䅕䅉睂䝁䅧兙祂䝁䄰兙橂䝁䅫党穂䍁䅷䅉祂䝁䅕䅤桂䝁䅫䅢杁䡁䅍䅣求䝁䅍兡桂䝁䅷䅤㕂䍁䅁䅣潂䝁䅅杣瑂䝁䅅睙㕂䍁䅁督あ䝁䄸杣求䡁䅍䅌杁䝁䅍睢瑂䡁䅁睢ㅂ䝁䄴䅚灂䝁䄴睚杁䡁䅁䅡桂䡁䅉兢桂䝁䅍兡求䡁䅍䅉桂䝁䄴䅚杁䝁䅉杣桂䝁䄴睙潂䝁䅕督杁䝁䅙睢祂䍁䅁兡畂䝁䅙兤穂䝁䅫睢畂䍁䅁兙畂䝁䅑䅉求䝁䄴䅤求䡁䅉兙獂䍁䅁杢ㅂ䡁䅑杣灂䡁䅑兡療䝁䄴䅉穂䝁䅕杣㉂䝁䅫睙求䡁䅍杌杁䙁䅑䅡求䍁䅁睙療䝁䄰䅣桂䝁䄴入杁䡁䅣兙穂䍁䅁杚療䡁䅉兢求䡁䅉䅢㕂䍁䅁睡畂䝁䄸睤畂䍁䅁兙穂䍁䅁睑坂䙁䅍䅉䑂䝁䅅杣求䝁䄰兙祂䝁䅳䅉䑂䝁䄸杣睂䝁䄸杣桂䡁䅑兡療䝁䄴䅉桂䝁䄴䅚杁䝁䅍䅡桂䝁䄴睚求䝁䅑䅉灂䡁䅑督杁䝁䄴兙瑂䝁䅕䅉あ䝁䄸䅉䑂䙁䅙睕杁䕁䅧党桂䝁䅷䅤潂䍁䅁睑療䡁䅉䅣療䡁䅉兙あ䝁䅫睢畂䍁䅁兡畂䍁䅁睕求䡁䅁䅤求䝁䄰杙求䡁䅉䅉祁䑁䅁免ぁ䍁䄴䅉䑂䙁䅙睕杁䕁䅧党桂䝁䅷䅤潂䍁䅁睑療䡁䅉䅣療䡁䅉兙あ䝁䅫睢畂䍁䅁睤桂䡁䅍䅉灂䝁䄴睙療䡁䅉䅣療䡁䅉兙あ䝁䅕䅚杁䝁䅫杢杁䑁䅅兏㕁䑁䅙䅉桂䝁䄴䅚杁䝁䅫督杁䝁䅧党桂䝁䅑兣ㅂ䝁䅅杣あ䝁䅕杣求䝁䅑䅉灂䝁䄴䅉塂䝁䄸睢畂䡁䅍睢橂䝁䅳党あ䍁䅷䅉卂䝁䅧睢歂䝁䅕䅉䩂䡁䅍䅢桂䝁䄴䅚畁䅁䅁硨䅍䅁䅧䅁䑂䙁䅙䅗䅁䱁䌰䅁佁䅁䅁睑婂䑁䅉䅍睁䑁䅑䅁塂䅂䅁杄䅁䕁䅍兗祁䑁䅁䅍ㅁ䅁䅁兗䅑䅁䄴䅁䑂䙁䅫杍睁䑁䅁李䅁䕁䕯䅁佁䅁䅁睑婂䑁䅉䅍睁䑁䅣䅁兂䅂䅁杄䅁䕁䅍兗祁䑁䅁䅍㑁䅁䅁䅖䅑䅁䄴䅁䑂䙁䅫杍睁䑁䅁兏䅁䙁䕯䅁佁䅁䅁睑婂䑁䅉䅍硁䑁䅁䅁桂䅂䅁杄䅁䕁䅍兗祁䑁䅁免硁䅁䅁䅔䅑䅁䄴䅁䑂䙁䅫杍睁䑁䅅杍䅁䙁䕕䅁佁䅁䅁睑婂䑁䅉䅍硁䑁䅍䅁求䅂䅁杄䅁䕁䅍兗祁䑁䅁免ぁ䅁䅁杕䅑䅁䄴䅁䑂䙁䅫杍睁䑁䅅兎䅁䕁䔰䅁佁䅁䅁睑婂䑁䅉䅍硁䑁䅙䅁坂䅂䅁杄䅁䕁䅍兗祁䑁䅁免㍁䅁䅁睓䅑䅁䄴䅁䑂䙁䅫杍睁䑁䅅䅏䅁䙁䕳䅁佁䅁䅁睑婂䑁䅉䅍硁䑁䅫䅁楂䅂䅁杄䅁䕁䅍兗祁䑁䅁杍睁䅁䅁杔䅑䅁䄴䅁䑂䙁䅫杍睁䑁䅉免䅁䅁䍑䅁佁䅁䅁睑婂䑁䅉䅍祁䑁䅉䅁⽄允䅁杄䅁䕁䅍兗祁䑁䅁杍穁䅁䅁兂䅁䅁䄴䅁䑂䙁䅫杍睁䑁䅉䅎䅁䕁䔸䅁䥁䅁䅁睑慂䙁䅉䅁㑂睁䅁杁䅧䕁䅍兙楂䝁䅷党杁䕁䄸杢求䍁䅷䅉䩂䝁䄴睙畁䍁䅷䅉あ䝁䄸睚求䡁䅑䅡求䡁䅉䅉㍂䝁䅫䅤潂䍁䅁兡あ䡁䅍䅉穂䡁䅕杙穂䝁䅫䅚灂䝁䅅杣灂䝁䅕督獁䍁䅁䅣祂䝁䄸杤灂䝁䅑党穂䍁䅁䅚桂䡁䅑兙獁䍁䅁杤灂䝁䅑党療䍁䅷䅉桂䝁䄴䅚杁䡁䅙睢灂䝁䅍党杁䡁䅍党祂䡁䅙兡橂䝁䅕督杁䝁䅫杢杁䡁䅑䅡求䍁䅁兖畂䝁䅫䅤求䝁䅑䅉呂䡁䅑兙あ䝁䅕督畁䍁䅁䅖潂䝁䅕䅉橂䝁䄸兢睂䝁䅅杢㕂䍁䅁睢浂䝁䅙党祂䡁䅍䅉祂䝁䅕督灂䝁䅑党畂䡁䅑兡桂䝁䅷䅉歂䝁䅅䅤桂䍁䅁督求䡁䅉杤灂䝁䅍党穂䍁䅷䅉桂䍁䅁督求䡁䅉杤灂䝁䅍党杁䡁䅑睢杁䝁䅕杢潂䝁䅅杢橂䝁䅕䅉塂䝁䅫兌䝂䝁䅫䅉穂䝁䅫睚畂䝁䅅䅢杁䡁䅑䅡祂䝁䄸兤湂䝁䅧睢ㅂ䡁䅑䅉あ䝁䅧党杁䝁䅧睢瑂䝁䅕杌杁䕁䅫䅤杁䝁䅅䅢穂䝁䄸䅉睂䡁䅉睢㉂䝁䅫䅚求䡁䅍䅉㉂䝁䅅杣灂䝁䄸兤穂䍁䅁杣求䡁䅍兡歂䝁䅕杢あ䝁䅫兙獂䍁䅁杤灂䝁䅑党療䍁䅁督求䡁䅉杤灂䝁䅍党穂䍁䅁杚祂䝁䄸兢杁䝁䅉兙穂䝁䅫睙杁䡁䅙兡歂䝁䅕睢杁䡁䅍党祂䡁䅙兡橂䝁䅕䅉あ䝁䄸䅉歂䝁䅫睚灂䡁䅑兙獂䍁䅁督求䡁䅉杤灂䝁䅍党穂䍁䅁睤灂䡁䅑䅡杁䝁䅅睙橂䝁䅕督穂䍁䅁䅤療䍁䅁䅡ㅂ䝁䄴䅚祂䝁䅕䅚穂䍁䅁睢浂䍁䅁睙潂䝁䅅杢畂䝁䅕䅢穂䑁䅳䅉桂䝁䄴䅚杁䡁䅁杣療䡁䅙兡歂䝁䅕督杁䝁䅅䅉橂䝁䅷睢ㅂ䝁䅑兌楂䝁䅅督求䝁䅑䅉䕂䙁䅙杕杁䝁䅙党桂䡁䅑兤祂䝁䅕䅉あ䝁䅧兙あ䍁䅁䅚療䝁䅕督杁䝁䄴睢あ䍁䅁杣求䡁䅅兤灂䡁䅉党杁䡁䅑䅡求䍁䅁兤穂䝁䅕䅉療䝁䅙䅉桂䍁䅁督求䡁䅑兌あ䝁䄸䅣杁䝁䅉睢㑂䝁䅕督畁䍁䅁兓畂䍁䅁兙歂䝁䅑兡あ䝁䅫睢畂䍁䅷䅉あ䝁䅧党杁䝁䅍睢瑂䡁䅁兙畂䡁䅫䅉療䝁䅙杚求䡁䅉督杁䙁䅍䅣桂䡁䅉睡獂䝁䅫睚潂䡁䅑䅉啂䙁䅙䅌杁䝁䅅杢杁䕁䅫䅕啂䙁䅙䅉㉂䝁䅫䅚求䝁䄸䅉穂䝁䅕杣㉂䝁䅫睙求䍁䅁䅤潂䝁䅅䅤杁䝁䅅䅢獂䝁䄸睤穂䍁䅁睙ㅂ䡁䅍䅤療䝁䄰党祂䡁䅍䅉あ䝁䄸䅉穂䡁䅑杣求䝁䅅兢杁䝁䅫䅤穂䍁䅁杤灂䝁䅑党療䍁䅁睙潂䝁䅅杢畂䝁䅕䅢穂䍁䅁杚祂䝁䄸兢杁䡁䅑䅡求䍁䅁睙獂䝁䄸兤歂䍁䅁䅤潂䡁䅉睢ㅂ䝁䅣䅡杁䝁䅅杢杁䝁䅅䅣睂䍁䅁睢畂䍁䅁督ㅂ䡁䅁䅣療䡁䅉䅤求䝁䅑䅉歂䝁䅕杤灂䝁䅍党穂䍁䅷䅉穂䡁䅕睙潂䍁䅁兙穂䍁䅁䅤潂䝁䅕䅉䉂䝁䄰兙㙂䝁䄸杢杁䕁䅙兡祂䝁䅕督あ䝁䅫睙牂䍁䅷䅉䉂䡁䅁䅣獂䝁䅕䅉啂䙁䅙䅌杁䝁䅅杢歂䍁䅁兑畂䝁䅑杣療䝁䅫䅚瑁䝁䅉兙穂䝁䅕䅚杁䡁䅍兢桂䡁䅉䅤杁䡁䅑党獂䝁䅕杤灂䡁䅍兡療䝁䄴督畁䍁䅁杒ㅂ䡁䅉䅤潂䝁䅕杣獁䍁䅁兡あ䍁䅁䅣祂䝁䄸杤灂䝁䅑党穂䍁䅁䅚桂䡁䅑兙獁䍁䅁杤療䝁䅫睙求䍁䅷䅉桂䝁䄴䅚杁䡁䅙兡歂䝁䅕睢杁䡁䅁杣療䝁䅑兤橂䡁䅑督杁䡁䅑睢杁䝁䅉兤穂䝁䅫杢求䡁䅍督杁䝁䅍兤穂䡁䅑睢瑂䝁䅕杣穂䍁䅷䅉灂䝁䄴睙獂䡁䅕䅚灂䝁䄴睚杁䡁䅍兢桂䝁䅷䅢杁䡁䅑睢杁䝁䄰兡歂䍁䄰兢桂䡁䅉睡求䡁䅑督獁䍁䅁党畂䡁䅑党祂䡁䅁杣灂䡁䅍党穂䍁䅷䅉桂䝁䄴䅚杁䡁䅣䅡療䝁䅷党穂䝁䅅䅢求䍁䅁兙畂䝁䅑䅉橂䝁䅅杣祂䝁䅫党祂䍁䅁睙ㅂ䡁䅍䅤療䝁䄰党祂䡁䅍杌杁䙁䅑䅡求䍁䅁睙療䝁䄰䅣桂䝁䄴入杁䡁䅍党祂䡁䅙党穂䍁䅁杣求䡁䅍兡歂䝁䅕杢あ䝁䅫兙獂䍁䅁兙畂䝁䅑䅉楂䡁䅕督灂䝁䄴党穂䡁䅍䅉橂䡁䅕督あ䝁䄸兢求䡁䅉督獁䍁䅁睙療䝁䄰䅣祂䝁䅫督灂䝁䄴睚杁䝁䅑兙あ䝁䅅䅌杁䡁䅙兡歂䝁䅕睢獁䍁䅁兙畂䝁䅑䅉㉂䝁䄸兡橂䝁䅕䅉穂䝁䅕杣㉂䝁䅫睙求䡁䅍杌杁䕁䅍兙楂䝁䅷党杁䕁䄸杢求䍁䅷䅉䩂䝁䄴睙畁䍁䅁睤桂䡁䅍䅉灂䝁䄴睙療䡁䅉䅣療䡁䅉兙あ䝁䅕䅚杁䝁䅫杢杁䑁䅅兏㑁䑁䅁䅉桂䝁䄴䅚杁䝁䅫督杁䝁䅧党桂䝁䅑兣ㅂ䝁䅅杣あ䝁䅕杣求䝁䅑䅉灂䝁䄴䅉兂䝁䅧睢求䝁䄴兡㑂䍁䅷䅉䉂䡁䅉兡㙂䝁䄸杢桂䍁䄴䅁煂睅䅁䅋䅁䕁䅍兙楂䝁䅷党杁䝁䅅杢歂䍁䅁睕桂䡁䅑党獂䝁䅷兡あ䝁䅕䅁穄䅃䅁䅥䅷䕁䅍兙楂䝁䄸䅤杁䕁䅍睢祂䡁䅁睢祂䝁䅅䅤灂䝁䄸杢杁䝁䄸䅣求䡁䅉兙あ䝁䅕督杁䝁䅅督杁䝁䅅䅉穂䡁䅁党橂䝁䅫兙獂䡁䅑入杁䝁䅍䅡求䝁䄰兡橂䝁䅅䅢穂䍁䅁兙畂䝁䅑䅉睂䝁䅕杣浂䝁䄸杣瑂䝁䅅杢橂䝁䅕䅉瑂䝁䅅䅤求䡁䅉兡桂䝁䅷督杁䝁䅍睢瑂䡁䅁兙畂䡁䅫杌杁䙁䅑䅡求䍁䅁睙療䝁䄰䅣桂䝁䄴入杁䝁䄸䅣求䡁䅉兙あ䝁䅕督杁䡁䅑䅡祂䝁䄸兤湂䝁䅧䅉あ䡁䅣睢杁䡁䅍党湂䝁䄰党畂䡁䅑督獁䍁䅁杕求䝁䅫杢浂䝁䄸杣橂䝁䅕兢求䝁䄴䅤杁䕁䄰兙あ䝁䅕杣灂䝁䅅䅢穂䍁䅁兙畂䝁䅑䅉兂䝁䅕杣浂䝁䄸杣瑂䝁䅅杢橂䝁䅕䅉䑂䝁䅧党瑂䝁䅫睙桂䝁䅷督畁䍁䅁兓あ䍁䅁睢浂䝁䅙党祂䡁䅍䅉祂䝁䅕兡畂䝁䅙睢祂䝁䅍兡畂䝁䅣䅉橂䝁䅅杣楂䝁䄸杢穂䍁䅁䅤潂䝁䅅䅤杁䝁䅅杣求䍁䅁兤穂䝁䅕䅚杁䝁䅫杢杁䡁䅑兡祂䝁䅕督杁䝁䅅督杁䝁䅅䅉祂䡁䅕杙楂䝁䅕杣杁䡁䅉党灂䝁䄴杚療䡁䅉睙灂䝁䄴睚杁䝁䅅睚求䝁䄴䅤杁䝁䅅杢歂䍁䅁䅣求䡁䅉杚療䡁䅉兢桂䝁䄴睙求䍁䅁兙歂䝁䅑兡あ䝁䅫杤求䍁䅷䅉桂䡁䅍䅉㍂䝁䅕䅢獂䍁䅁兙穂䍁䅁兡畂䍁䅁兡畂䝁䅑兤穂䡁䅑杣灂䝁䅅䅢杁䡁䅁杣療䝁䅑兤橂䡁䅑督獁䍁䅁督ㅂ䝁䅍䅡杁䝁䅅督杁䝁䅧睢穂䝁䅕督獁䍁䅁杙求䝁䅷䅤穂䍁䅷䅉求䡁䅧䅤祂䡁䅕䅚求䝁䅑䅉睂䡁䅉睢浂䝁䅫䅢求䡁䅍䅌杁䝁䅅杢歂䍁䅁兢療䝁䅷䅚求䝁䅑䅉湂䝁䄸睢歂䡁䅍睏杁䝁䅅杢歂䍁䅁党畂䝁䅣兡畂䝁䅕党祂䝁䅕䅚杁䝁䅕䅢桂䡁䅍䅤療䝁䄰党祂䍁䅁睙療䝁䄰䅣療䡁䅍兡あ䝁䅕督杁䡁䅍睢獂䡁䅕䅤灂䝁䄸杢穂䍁䄴䅉啂䝁䅧党杁䝁䅍睢瑂䡁䅁兙畂䡁䅫䅉桂䝁䅷督療䍁䅁䅣祂䝁䄸杤灂䝁䅑党穂䍁䅁督睂䝁䅕睙灂䝁䅅䅢あ䡁䅫䅉橂䝁䅅杣楂䝁䄸杢穂䍁䅁杚療䡁䅉䅉ㅂ䡁䅍党杁䝁䅫杢杁䝁䅫杢牂䡁䅍䅌杁䝁䅍睢桂䡁䅑兡畂䝁䅣督獁䍁䅁䅣獂䝁䅅督あ䝁䅫睙穂䍁䅷䅉桂䝁䅑䅡求䡁䅍兡㉂䝁䅕督獁䍁䅁䅤療䝁䄴党祂䡁䅍䅌杁䝁䅉兙あ䡁䅑党祂䝁䅫党穂䍁䅷䅉桂䝁䄴䅚杁䝁䅑兡穂䡁䅁䅢桂䡁䅫督㝁䍁䅁睙療䝁䄴䅚ㅂ䝁䅍䅤灂䡁䅙党杁䝁䅅䅚歂䝁䅫䅤灂䡁䅙党穂䍁䅁兙畂䝁䅑䅉浂䡁䅕兢求䝁䅑䅉桂䝁䅷兤瑂䝁䅫杢桂䍁䅁兤穂䝁䅕䅚杁䝁䅫杢杁䝁䅷党桂䝁䅑䅉桂䝁䅍兡歂䍁䅁兙畂䝁䅑䅉獂䝁䅫䅤潂䝁䅫兤瑂䍁䄰兡療䝁䄴䅉楂䝁䅅䅤あ䝁䅕杣灂䝁䅕督杁䝁䅙睢祂䍁䅁党獂䝁䅕睙あ䡁䅉兡橂䍁䅁杤求䝁䅧兡橂䝁䅷党穂䑁䅳䅉浂䡁䅕兢求䝁䅑䅉穂䝁䅫䅢灂䝁䅍兙杁䡁䅕督求䝁䅑䅉灂䝁䄴䅉桂䝁䅑䅡求䡁䅍兡㉂䝁䅕督獁䍁䅁督求䝁䅅䅢桂䝁䄴䅤穂䍁䅷䅉橂䝁䄸督瑂䝁䅕䅤灂䝁䅍督獁䍁䅁杙桂䡁䅑䅤求䡁䅉兡求䡁䅍䅌杁䝁䅫杢牂䡁䅍䅌杁䡁䅑睢畂䝁䅕杣穂䍁䅷䅉穂䝁䅫䅢灂䝁䅍睢畂䝁䅕䅉求䝁䅷兙穂䡁䅑睢瑂䝁䅕杣穂䍁䅷䅉橂䝁䄸兙あ䝁䅫杢湂䡁䅍䅌杁䡁䅁睢獂䝁䅫督潂䝁䅫杢湂䍁䅁督獂䡁䅕杣祂䝁䅫党穂䍁䅷䅉桂䝁䄴䅚杁䡁䅁䅡桂䡁䅉兢桂䝁䅍党ㅂ䡁䅑兡橂䝁䅅䅢穂䑁䅳䅉桂䝁䄴䅚杁䝁䅙兤瑂䝁䅕䅚杁䝁䅅䅢ㅂ䝁䄰兡畂䝁䅅䅉浂䝁䄸杣杁䡁䅕督求䍁䅁兡畂䍁䅁杤桂䡁䅉兡療䡁䅕督杁䡁䅁杣療䝁䅑兤橂䡁䅑督獁䍁䅁兡畂䝁䅍䅢ㅂ䝁䅑兡畂䝁䅣䅉灂䝁䄴睡煂䝁䅕䅤杁䝁䄰党歂䝁䅫兙獁</t>
  </si>
  <si>
    <t>䍁䅁䅢灂䝁䅣䅡あ䝁䅫杢湂䍁䅷䅉橂䝁䄸兙あ䝁䅫杢湂䡁䅍䅌杁䝁䅍睢穂䝁䄰党あ䝁䅫睙穂䍁䅷䅉桂䝁䄴䅚杁䡁䅁睢獂䝁䅫督潂䝁䅫杢湂䍁䅁督獂䡁䅕杣祂䝁䅫党穂䍁䄴䅉䩂䝁䄴䅉桂䝁䅑䅚灂䡁䅑兡療䝁䄴䅌杁䝁䅫䅤杁䝁䄸杚浂䝁䅕杣穂䍁䅁兙求䡁䅉睢湂䝁䅕䅢獁䍁䅁兙杁䝁䅧入歂䡁䅉睢睂䝁䅧睢楂䝁䅫睙獁䍁䅁督灂䝁䅷兡橂䝁䅅兌楂䝁䅅督求䝁䅑䅉睂䝁䅅杣あ䝁䅫睙獂䝁䅕䅉あ䝁䄸䅉ㅂ䡁䅍党杁䝁䅫杢杁䡁䅙兙祂䝁䅫睢ㅂ䡁䅍䅉あ䝁䅧党祂䝁䄰兙獂䍁䅁兡畂䡁䅍兤獂䝁䅅䅤灂䝁䄸杢杁䝁䅅杢歂䍁䅁督睂䝁䅕睙灂䝁䅅䅢あ䡁䅫䅉橂䝁䅧党瑂䝁䅫睙桂䝁䅷䅉桂䡁䅁䅣獂䝁䅫睙桂䡁䅑兡療䝁䄴督㝁䍁䅁兢桂䡁䅍䅤求䡁䅉杙桂䡁䅑睙潂䍁䅁兙畂䝁䅑䅉橂䝁䄸杢歂䡁䅕睙あ䝁䅫杤求䍁䅁睙療䝁䄰䅣療䡁䅕杢歂䍁䅁䅣祂䝁䄸䅚ㅂ䝁䅍䅤穂䍁䅁䅤潂䝁䅅䅤杁䝁䅅杣求䍁䅁兤穂䝁䅕䅚杁䝁䅫杢杁䝁䅅兤あ䝁䄸兢療䡁䅑兡㉂䝁䅕䅌杁䝁䅫杢歂䡁䅕督あ䡁䅉兡桂䝁䅷䅌杁䡁䅁兙橂䝁䅳兙湂䝁䅫杢湂䍁䅷䅉灂䝁䄴杚祂䝁䅅督あ䡁䅉兤橂䡁䅑兤祂䝁䅕䅌杁䝁䅅睚祂䝁䅫睙ㅂ䝁䅷䅤ㅂ䡁䅉党獁䍁䅁睙療䝁䄴督ㅂ䝁䄰党祂䍁䅁䅣祂䝁䄸䅚ㅂ䝁䅍䅤穂䍁䅷䅉桂䝁䄴䅚杁䝁䅕䅢求䝁䅍䅤祂䝁䄸杢灂䝁䅍督杁䝁䅫杢歂䡁䅕督あ䡁䅉兡求䡁䅍睏杁䝁䅅杢歂䍁䅁兡畂䝁䅳条求䡁䅑䅉橂䝁䄸䅢療䡁䅉兙畂䡁䅑督杁䝁䅙睢祂䍁䅁兡畂䝁䅳条求䡁䅑䅉睂䡁䅉兡畂䡁䅑兡畂䝁䅣䅉桂䡁䅁䅣獂䝁䅫睙桂䡁䅑兡療䝁䄴督獁䍁䅁兙穂䍁䅁睤求䝁䅷䅢杁䝁䅅督杁䝁䅍兙祂䝁䅉睢畂䍁䅁杢桂䝁䄴睢あ䡁䅕杙求䡁䅍䅉桂䝁䄴䅚杁䝁䅙兤瑂䝁䅕䅚杁䝁䄰党あ䝁䅅䅢杁䝁䄸䅥灂䝁䅑党穂䍁䄴䅉啂䝁䅧党杁䝁䅍睢瑂䡁䅁兙畂䡁䅫䅉穂䝁䅕䅢獂䡁䅍䅉灂䡁䅑督杁䡁䅁杣療䝁䅑兤橂䡁䅑督杁䡁䅑䅡祂䝁䄸兤湂䝁䅧䅉歂䝁䅫督あ䡁䅉兡楂䡁䅕䅤療䡁䅉督杁䝁䅅杢歂䍁䅁督桂䝁䅷党穂䍁䅁杣求䡁䅁杣求䡁䅍党畂䡁䅑兙あ䝁䅫杤求䡁䅍䅉灂䝁䄴䅉あ䝁䅧党杁䕁䅅兢求䡁䅉兡橂䝁䅅督獁䍁䅁兒ㅂ䡁䅉睢睂䝁䅕䅌杁䡁䅑䅡求䍁䅁兔灂䝁䅑䅚獂䝁䅕䅉䙂䝁䅅督あ䍁䅷䅉䉂䝁䅙杣灂䝁䅍兙獁䍁䅁兙畂䝁䅑䅉あ䝁䅧党杁䕁䅅督灂䝁䅅䅉兂䝁䅅睙灂䝁䅙兡橂䍁䄴䅉䑂䝁䅅杙療䡁䅑䅉䑂䝁䄸杣睂䝁䄸杣桂䡁䅑兡療䝁䄴䅉㍂䝁䅅督杁䝁䅙睢ㅂ䝁䄴䅚求䝁䅑䅉灂䝁䄴䅉硁䑁䅧䅏祁䍁䅁兙畂䝁䅑䅉灂䡁䅍䅉潂䝁䅕兙歂䡁䅅兤桂䡁䅉䅤求䡁䅉党歂䍁䅁兡畂䍁䅁村療䡁䅍䅤療䝁䄴䅌杁䕁䄰兙穂䡁䅍兙橂䝁䅧兤穂䝁䅕䅤あ䡁䅍杌䅁䕁噉䅁䝃元䅁睑桂䝁䅍䅤ㅂ䡁䅍䅌杁䕁䅫杢橂䍁䄴䅌杁䡁䅑睢湂䝁䅕䅤潂䝁䅕杣杁䡁䅣兡あ䝁䅧䅉灂䡁䅑督杁䡁䅍兤楂䡁䅍兡歂䝁䅫兙祂䝁䅫党穂䍁䅷䅉歂䝁䅕督灂䝁䅣杢穂䍁䅷䅉瑂䝁䅅杢ㅂ䝁䅙兙橂䡁䅑兤祂䝁䅕督獁䍁䅁督求䝁䅷䅢穂䍁䅷䅉桂䝁䄴䅚杁䝁䅷党桂䡁䅍党穂䍁䅁䅣祂䝁䅕督穂䡁䅕杣求䍁䅁睙療䝁䄴䅤祂䝁䄸䅢杁䝁䅅杢歂䍁䅁督睂䝁䄸睢獂䝁䅅杙獂䝁䅕䅉睂䝁䅫䅣求䡁䅍䅉灂䝁䄴䅉あ䝁䅧党杁䙁䅕杢灂䡁䅑党歂䍁䅁睕あ䝁䅅䅤求䡁䅍䅌杁䕁䅅兤穂䡁䅑杣桂䝁䅷兡桂䍁䅷䅉䑂䝁䅅杢桂䝁䅑兙獁䍁䅁䅤潂䝁䅕䅉乂䝁䅫䅚歂䝁䅷党杁䕁䅕兙穂䡁䅑䅌杁䝁䅅杢歂䍁䅁兡畂䡁䅑党祂䝁䄴兙あ䝁䅫睢畂䝁䅅䅢獂䡁䅫杌杁䕁䅫䅤杁䝁䄸䅣求䡁䅉兙あ䝁䅕督杁䡁䅑䅡祂䝁䄸兤湂䝁䅧䅉あ䡁䅣睢杁䡁䅍党湂䝁䄰党畂䡁䅑督獁䍁䅁䅕祂䝁䅕督穂䡁䅕杣求䍁䅁睑療䝁䄴䅤祂䝁䄸䅢杁䝁䅅杢歂䍁䅁睕睂䝁䄸睢獂䝁䅅杙獂䝁䅕䅉啂䝁䅕睙潂䝁䄴睢獂䝁䄸睚灂䝁䅕督畁䍁䅁䅖潂䝁䅕䅉兂䡁䅉党穂䡁䅍兤祂䝁䅕䅉䑂䝁䄸杢あ䡁䅉睢獂䍁䅁督求䝁䅣兢求䝁䄴䅤杁䝁䅑党穂䝁䅫睚畂䡁䅍䅌杁䝁䄰兙畂䡁䅕杚桂䝁䅍䅤ㅂ䡁䅉党穂䍁䅷䅉穂䝁䅕䅢獂䡁䅍䅌杁䝁䅅杢歂䍁䅁杣求䝁䄴䅤穂䍁䅁兙杁䡁䅉兙畂䝁䅣党杁䝁䄸杚杁䡁䅣党獂䝁䅷䅡求䝁䅅䅚杁䝁䅅杢歂䍁䅁䅣祂䝁䅕督穂䡁䅕杣求䍁䅁睙療䝁䄴䅤祂䝁䄸䅢杁䝁䅕兣ㅂ䝁䅫䅣瑂䝁䅕杢あ䍁䅁兤畂䝁䅑党祂䍁䅁䅤潂䝁䅕䅉䑂䝁䅅睙あ䡁䅕督杁䙁䅣党獂䝁䅷䅡求䝁䅅䅚杁䝁䅉杣桂䝁䄴䅚杁䝁䄴兙瑂䝁䅕䅉あ䝁䅧杣療䡁䅕睚潂䍁䅁督求䡁䅉杤灂䝁䅍党杁䝁䅍党畂䡁䅑党祂䡁䅍杌杁䕁䅫䅤穂䍁䅁䅣祂䝁䄸䅚ㅂ䝁䅍䅤穂䍁䅁兙祂䝁䅕䅉穂䝁䄸䅢歂䍁䅁兙畂䝁䅑䅉祂䝁䅕杢あ䝁䅕䅚杁䡁䅁杣灂䝁䄰兙祂䝁䅫䅢㕂䍁䅁杚療䡁䅉䅉療䝁䄴督潂䝁䄸杣求䍁䅁兤畂䝁䅍睢畂䡁䅙党畂䡁䅑兡療䝁䄴兙獂䍁䅁睢灂䝁䅷䅉桂䝁䄴䅚杁䝁䅣兙穂䍁䅁睤求䝁䅷䅢穂䍁䅁杚療䡁䅉䅉歂䡁䅉兡獂䝁䅷兡畂䝁䅣䅌杁䝁䅍睢瑂䡁䅁䅢求䡁䅑兡療䝁䄴䅌杁䝁䅅杢歂䍁䅁䅣祂䝁䄸䅚ㅂ䝁䅍䅤灂䝁䄸杢杁䡁䅁䅡桂䡁䅍党穂䍁䅁睢浂䍁䅁䅤潂䝁䅕䅉㍂䝁䅕䅢獂䡁䅍杌杁䙁䅑䅡灂䡁䅍䅉穂䝁䅕睚瑂䝁䅕杢あ䍁䅁兙獂䡁䅍睢杁䡁䅁杣療䡁䅙兡歂䝁䅕督杁䝁䅙兡求䝁䅷䅚杁䡁䅍党祂䡁䅙兡橂䝁䅕督杁䡁䅑睢杁䝁䅫杢穂䡁䅑兙獂䝁䅷䅌杁䝁䄰兙灂䝁䄴䅤桂䝁䅫杢獁䍁䅁兙畂䝁䅑䅉潂䝁䅅杢歂䝁䅷党杁䡁䅑䅡求䍁䅁党硂䡁䅕兡睂䝁䄰党畂䡁䅑杌杁䙁䅑䅡求䍁䅁睕睂䝁䄸睢獂䝁䅅杙獂䝁䅕䅉啂䝁䅕睙潂䝁䄴睢獂䝁䄸睚灂䝁䅕督杁䡁䅍党湂䝁䄰党畂䡁䅑䅉歂䝁䅕督灂䝁䅣杢穂䍁䅷䅉瑂䝁䅅杢ㅂ䝁䅙兙橂䡁䅑兤祂䝁䅕督獁䍁䅁兙畂䝁䅑䅉穂䝁䅕䅢獂䡁䅍䅉穂䡁䅁睢療䝁䅷兙楂䝁䅷党杁䡁䅁兡睂䝁䅕督杁䝁䅅杢歂䍁䅁兙穂䡁䅍睢橂䝁䅫兙あ䝁䅕䅚杁䝁䅕杢歂䍁䅁杚灂䡁䅑䅤灂䝁䄴睚穂䍁䅁兤畂䝁䅑党祂䍁䅁䅤潂䝁䅕䅉䝂䝁䅷党㑂䙁䅍䅤求䝁䅕䅢杁䝁䅉杣桂䝁䄴䅚杁䝁䄴兙瑂䝁䅕杌杁䕁䅫䅤穂䍁䅁䅣祂䝁䄸䅚ㅂ䝁䅍䅤穂䍁䅁兙祂䝁䅕䅉睂䡁䅉兡瑂䝁䅅杣灂䝁䅷入杁䡁䅕督求䝁䅑䅉あ䝁䄸䅉あ䡁䅉兙畂䡁䅍䅣療䡁䅉䅤杁䝁䄸兡獂䍁䅷䅉湂䝁䅅督獁䍁䅁兙畂䝁䅑䅉療䡁䅑䅡求䡁䅉䅉獂䝁䅫兣ㅂ䝁䅫䅚穂䍁䄴䅉啂䝁䅧兡穂䍁䅁督求䝁䅣兢求䝁䄴䅤杁䝁䅅䅢穂䝁䄸䅉睂䡁䅉睢㉂䝁䅫䅚求䡁䅍䅉浂䝁䅫党獂䝁䅑䅉穂䝁䅕杣㉂䝁䅫睙求䡁䅍䅉桂䝁䄴䅚杁䡁䅉党畂䡁䅑兙獂䍁䅁兡あ䝁䅕兢穂䍁䅁䅤潂䡁䅉睢ㅂ䝁䅣䅡杁䡁䅍党祂䡁䅙兡橂䝁䅕䅉橂䝁䅕杢あ䝁䅕杣穂䍁䅁兙畂䝁䅑䅉睂䝁䅫䅣求䍁䅁入桂䡁䅉䅚穂䍁䅷䅉桂䡁䅍䅉㍂䝁䅕䅢獂䍁䅁兙穂䍁䅁睢浂䝁䅙党祂䡁䅍䅉求䡁䅅兤灂䡁䅁兢求䝁䄴䅤杁䝁䅅杢歂䍁䅁督求䡁䅉杤灂䝁䅍党穂䍁䅁兡畂䡁䅑党祂䝁䄴兙あ䝁䅫睢畂䝁䅅䅢獂䡁䅫杌杁䕁䅫杢杁䝁䅅䅚歂䝁䅫䅤灂䝁䄸杢獁䍁䅁䅤潂䝁䅕䅉橂䝁䄸兢睂䝁䅅杢㕂䍁䅁睢浂䝁䅙党祂䡁䅍䅉祂䝁䅕䅣桂䝁䅫杣杁䝁䅅杢歂䍁䅁杣求䝁䅙兤祂䝁䅉兡穂䝁䅧兢求䝁䄴䅤杁䡁䅍党祂䡁䅙兡橂䝁䅕督畁䍁䅁睑桂䝁䅍䅤ㅂ䡁䅍䅌杁䕁䅫杢橂䍁䄴䅉㍂䝁䅅督杁䝁䅙睢ㅂ䝁䄴䅚求䝁䅑䅉灂䝁䄴䅉祁䑁䅁免硁䍁䅁兙畂䝁䅑䅉灂䡁䅍䅉潂䝁䅕兙歂䡁䅅兤桂䡁䅉䅤求䡁䅉党歂䍁䅁兡畂䍁䅁䅓療䡁䅕督あ䝁䄸杢獁䍁䅁䅖求䡁䅧兙穂䍁䄴䅁䙂兆䅁䅕䅕䕁䅍兙歂䝁䅕杢橂䝁䅕䅉䍂䝁䅅杢牂䍁䅁䅣祂䝁䄸杤灂䝁䅑党穂䍁䅁睙療䝁䄰兢求䡁䅉睙灂䝁䅅䅢杁䝁䅉兙畂䝁䅳兡畂䝁䅣䅉桂䝁䄴䅚杁䝁䅙兡畂䝁䅅杢橂䝁䅫兙獂䍁䅁督求䡁䅉杤灂䝁䅍党穂䍁䄴䅉䩂䡁䅑督杁䡁䅁杣療䝁䅑兤橂䡁䅑督杁䝁䅅杢歂䍁䅁督求䡁䅉杤灂䝁䅍党穂䍁䅁兡畂䝁䅍䅢ㅂ䝁䅑党杁䝁䅍睢畂䡁䅍兤瑂䝁䅕杣杁䝁䅉兙畂䝁䅳兡畂䝁䅣䅌杁䝁䅍睢畂䡁䅍兤瑂䝁䅕杣杁䝁䅷睢桂䝁䄴督獁䍁䅁兢療䡁䅉䅤湂䝁䅅睚求䡁䅍䅌杁䝁䅧睢瑂䝁䅕䅉求䡁䅅兤灂䡁䅑入杁䝁䅷兡畂䝁䅕督杁䝁䅅杢歂䍁䅁䅢療䝁䅅杢穂䍁䅷䅉橂䡁䅉党歂䝁䅫䅤杁䝁䅍兙祂䝁䅑督獁䍁䅁睙療䝁䄰兢求䡁䅉睙灂䝁䅅䅢杁䝁䅅杢歂䍁䅁杙ㅂ䡁䅍兡畂䝁䅕督穂䍁䅁杙桂䝁䄴睡灂䝁䄴睚獁䍁䅁䅤祂䝁䅕兙穂䡁䅕杣㕂䍁䅁兢桂䝁䄴兙湂䝁䅕兢求䝁䄴䅤獁䍁䅁督睂䝁䅕睙灂䝁䅅䅢灂䡁䅯党歂䍁䅁兙畂䝁䅑䅉桂䡁䅍督求䡁䅑兌楂䝁䅅督求䝁䅑䅉獂䝁䅕杢歂䝁䅫杢湂䍁䅷䅉橂䝁䄸兢瑂䝁䅕杣橂䝁䅫兙獂䍁䅁杣求䝁䅅䅢杁䝁䅕督あ䝁䅅䅤求䍁䅷䅉求䡁䅅兤灂䡁䅁兢求䝁䄴䅤杁䝁䅙兡畂䝁䅅杢橂䝁䅫杢湂䍁䅷䅉桂䝁䄴䅚杁䝁䅍睢祂䡁䅉党穂䡁䅁睢畂䝁䅑党畂䡁䅑䅉楂䝁䅅杢牂䝁䅫杢湂䍁䅁督求䡁䅉杤灂䝁䅍党穂䍁䄴䅉啂䝁䅧党杁䝁䅍睢瑂䡁䅁兙畂䡁䅫升穂䍁䅁䅣祂䝁䄸䅚ㅂ䝁䅍䅤穂䍁䅁兙畂䝁䅑䅉穂䝁䅕杣㉂䝁䅫睙求䡁䅍䅉桂䝁䅷督療䍁䅁睙療䝁䄰䅣祂䝁䅫督求䍁䅁督瑂䝁䅅䅢獂䍁䅁杙ㅂ䡁䅍兡畂䝁䅕督穂䍁䅁兙歂䝁䄰兡畂䝁䅫督あ䡁䅉兙あ䝁䅫睢畂䍁䅁䅢求䝁䄴䅚灂䝁䄴睚獁䍁䅁杚療䡁䅉党灂䝁䅣杢杁䝁䅕䅥橂䝁䅧兙畂䝁䅣党獁䍁䅁睤求䝁䅅䅢あ䝁䅧䅉瑂䝁䅅杢桂䝁䅣党瑂䝁䅕杢あ䍁䅷䅉灂䝁䄴杤求䡁䅍䅤瑂䝁䅕杢あ䍁䅁兙畂䝁䅑䅉あ䡁䅉兤穂䡁䅑䅌杁䝁䅙兡畂䝁䅅杢橂䝁䅫兙獂䍁䅁䅣獂䝁䅅杢畂䝁䅫杢湂䍁䅷䅉祂䝁䅕䅤灂䡁䅉党瑂䝁䅕杢あ䍁䅁䅣獂䝁䅅杢杁䝁䄰兙畂䝁䅅睚求䝁䄰党畂䡁䅑䅌杁䝁䅅杢歂䍁䅁䅣求䡁䅉督療䝁䄴兙獂䍁䅁兙畂䝁䅑䅉楂䡁䅕督灂䝁䄴党穂䡁䅍䅉灂䝁䄴督ㅂ䡁䅉兙畂䝁䅍党杁䡁䅍党祂䡁䅙兡橂䝁䅕督畁䍁䅁䅉䑂䝁䅅䅚求䝁䄴睙求䍁䅁村桂䝁䄴睡杁䡁䅣兙穂䍁䅁杚療䡁䅕杢歂䝁䅕䅚杁䝁䅫杢杁䑁䅅䅏㍁䑁䅙䅉桂䝁䄴䅚杁䝁䅫督杁䝁䅧党桂䝁䅑兣ㅂ䝁䅅杣あ䝁䅕杣求䝁䅑䅉灂䝁䄴䅉啂䡁䅕䅣求䝁䅷睢獁䍁䅁兔灂䡁䅍督灂䡁䅍督灂䡁䅁䅣灂䍁䄴䅁剁睅䅁䅨䄸䕁䅍兙歂䝁䅕杢橂䝁䅕䅉䕂䝁䅕督灂䝁䅣杢杁䙁䅍入穂䡁䅑党瑂䡁䅍䅌杁䕁䅫杢橂䍁䄴䅉睂䡁䅉睢㉂䝁䅫䅚求䡁䅍䅉穂䝁䄸杚あ䡁䅣兙祂䝁䅕䅌杁䝁䅧兙祂䝁䅑睤桂䡁䅉党獁䍁䅁督求䡁䅉杤灂䝁䅍党穂䍁䅷䅉桂䝁䄴䅚杁䡁䅉党ㅂ䡁䅍兙楂䝁䅷党杁䝁䅫杢あ䝁䅕睚祂䝁䅅䅤求䝁䅑䅉橂䝁䅫杣橂䡁䅕兡あ䍁䅁䅋䩂䕁䅍克杁䝁䅑党穂䝁䅫睚畂䍁䅁杙獂䝁䄸睙牂䡁䅍䅉㍂䝁䄸杣獂䝁䅑睤灂䝁䅑党畁䍁䅁䅖潂䝁䅕䅉橂䝁䄸兢睂䝁䅅杢㕂䍁䅁睢浂䝁䅙党祂䡁䅍䅉浂䡁䅕杢橂䡁䅑兡療䝁䄴兙獂䍁䅁杤求䡁䅉兡浂䝁䅫睙桂䡁䅑兡療䝁䄴䅉穂䝁䅕杣㉂䝁䅫睙求䡁䅍䅌杁䝁䅫杢橂䝁䅷兤歂䝁䅫杢湂䍁䅁党瑂䡁䅕䅢桂䡁䅑兡療䝁䄴䅉桂䝁䄴䅚杁䡁䅁杣療䡁䅑睢あ䡁䅫䅣灂䝁䄴睚杁䝁䅧兙祂䝁䅑睤桂䡁䅉党畁䍁䅁兓あ䡁䅍䅉浂䡁䅕杢橂䡁䅑兡療䝁䄴兙獂䍁䅁杤求䡁䅉兡浂䝁䅫睙桂䡁䅑兡療䝁䄴䅉療䝁䅙杚求䡁䅉兡畂䝁䅣䅉橂䝁䄸杢穂䝁䅫督あ䡁䅍䅉療䝁䅙䅉䭂䝁䅅督睂䝁䅕杣䡂䝁䄸䅢歂䍁䅷䅉桂䍁䅁杚療䡁䅉兢桂䝁䅷䅉㉂䝁䅕杣灂䝁䅙兡橂䝁䅅䅤灂䝁䄸杢杁䡁䅁䅢桂䡁䅑杚療䡁䅉兢㝁䍁䅁䅗橂䝁䅕䅢灂䡁䅕兢獁䍁䅁兙杁䡁䅁兙祂䝁䅅䅢獂䝁䅕䅢杁䝁䅷睢湂䝁䅫睙杁䡁䅍兡瑂䡁䅕䅢桂䡁䅑兡療䝁䄴䅉睂䝁䅷兙あ䝁䅙睢祂䝁䄰睏杁䙁䅁兙獂䝁䅷兙歂䝁䅫兤瑂䍁䅷䅉桂䝁䄴䅉求䝁䄴䅤求䡁䅉䅣祂䝁䅫督求䍁䅁党瑂䡁䅕䅢桂䡁䅑兡療䝁䄴䅉睂䝁䅷兙あ䝁䅙睢祂䝁䄰睏杁䝁䅅杢歂䍁䅁䅕祂䝁䄸䅤灂䡁䅕兢獁䍁䅁兙杁䡁䅁杣療䡁䅑睢あ䡁䅫䅣灂䝁䄴睚杁䡁䅁䅢桂䡁䅑杚療䡁䅉兢杁䝁䅙睢祂䍁䅁睙潂䝁䅫䅣杁䡁䅙党祂䝁䅫杚灂䝁䅍兙あ䝁䅫睢畂䍁䄴䅉啂䝁䅧党杁䝁䅍睢瑂䡁䅁兙畂䡁䅫䅉桂䝁䅷督療䍁䅁䅣祂䝁䄸杤灂䝁䅑党穂䍁䅁䅚灂䝁䅣兡あ䝁䅅䅢杁䕁䅫睑杁䝁䅑党穂䝁䅫睚畂䍁䅁兙畂䝁䅑䅉穂䝁䅫睚畂䍁䅁睢浂䝁䅙䅉睂䡁䅉睢歂䡁䅕睙あ䡁䅍䅌杁䝁䅫杢橂䝁䅷兤歂䝁䅫杢湂䍁䅁睒求䝁䄴兤穂䍁䅁督㕂䝁䄴䅤潂䝁䅕督灂䡁䅍䅉桂䝁䄴䅚杁䕁䅯睢ㅂ䝁䅷党穂䍁䅁杕啂䕁䅷䅉睂䝁䄸睤求䡁䅉䅉穂䝁䄸䅢ㅂ䡁䅑兡療䝁䄴督獁䍁䅁兙穂䍁䅁睤求䝁䅷䅢杁䝁䅅督杁䕁䄰睢歂䡁䅕督杁䕁䅑杒啂䍁䅁督療䝁䅙䅤㍂䝁䅅杣求䍁䅁督療䝁䅷兤あ䝁䅫睢畂䍁䅁䅤療䍁䅁杣求䝁䅑兤橂䝁䅕䅉穂䡁䅫督あ䝁䅕兢穂䍁䄰睢畂䍁䄰睙潂䝁䅫䅣杁䝁䅑党穂䝁䅫睚畂䍁䄰杚療䡁䅉兌あ䝁䅕督あ䍁䅁䅤灂䝁䄰党㝁䍁䅁䅣潂䡁䅫督灂䝁䅍兙獂䍁䅁兡瑂䡁䅁䅢求䝁䄰党畂䡁䅑兙あ䝁䅫睢畂䍁䅁䅤療䝁䄸䅢穂䍁䅷䅉穂䡁䅕睙潂䍁䅁兙穂䍁䅁䅣獂䝁䅅睙求䍁䅁兙畂䝁䅑䅉祂䝁䄸兤あ䝁䅕䅌杁䝁䄸䅣あ䝁䅫兢灂䡁䅯兙あ䝁䅫睢畂䍁䅷䅉桂䝁䄴䅚杁䝁䄰兤獂䡁䅑兡睂䝁䅷党杁䡁䅁兙あ䡁䅑党祂䝁䄴兡畂䝁䅣䅉睂䡁䅉党睂䝁䅅杣桂䡁䅑兡療䝁䄴睏杁䝁䅅杢歂䍁䅁兓畂䝁䄴睢㉂䡁䅕督杁䝁䅫兢睂䝁䅷党瑂䝁䅕杢あ䝁䅅䅤灂䝁䄸杢杁䡁䅍入穂䡁䅑党瑂䍁䅷䅉桂䍁䅁䅣潂䡁䅫督灂䝁䅍兙獂䍁䅁兡瑂䡁䅁䅢求䝁䄰党畂䡁䅑兙あ䝁䅫睢畂䍁䅁督㕂䡁䅍䅤求䝁䄰杌杁䕁䅫杢杁䝁䅅䅚歂䝁䅫䅤灂䝁䄸杢獁䍁䅁兡あ䍁䅁睢浂䝁䅙党祂䡁䅍䅉橂䡁䅕督あ䝁䄸兢杁䕁䅫睑杁䝁䅑党穂䝁䅫睚畂䍁䅁兙畂䝁䅑䅉穂䝁䅫兢ㅂ䝁䅷兙あ䝁䅫睢畂䍁䅁䅣祂䝁䄸䅚ㅂ䝁䅍䅤穂䍁䅁䅤療䍁䅁睙祂䝁䅕兙あ䝁䅕䅉穂䝁䅍䅡求䝁䄰兙あ䝁䅫睙杁䝁䅅杢歂䍁䅁䅣潂䡁䅫督灂䝁䅍兙獂䍁䅁杣求䡁䅁杣求䡁䅍党畂䡁䅑兙あ䝁䅫睢畂䡁䅍䅉療䝁䅙䅉橂䝁䅫杣橂䡁䅕兡あ䡁䅍䅉歂䝁䄸睤畂䍁䅁䅤療䍁䅁䅤潂䝁䅕䅉あ䡁䅉兙畂䡁䅍兡穂䡁䅑睢祂䍁䅁䅢求䡁䅙党獂䍁䅁杚療䡁䅉䅉桂䝁䄴兙獂䝁䄸睚獁䍁䅁兢灂䡁䅧党歂䍁䄰督灂䝁䅣杢桂䝁䅷䅌杁䝁䅍兤穂䡁䅑睢瑂䍁䅁䅚灂䝁䅣兡あ䝁䅅䅢獁䍁䅁兢求䝁䄰睢祂䡁䅫䅌杁䝁䅅杢歂䍁䅁杣桂䝁䅑兡療䍁䅁杚祂䝁䅕兣ㅂ䝁䅕杢橂䡁䅫䅉歂䝁䅕督灂䝁䅣杢穂䑁䅳䅉桂䝁䄴䅚杁䡁䅍入穂䡁䅑党瑂䍁䅁䅚求䡁䅍兡湂䝁䄴䅉桂䝁䄴䅚杁䝁䅅杢桂䝁䅷入穂䝁䅫督杁䡁䅁杣療䝁䅑兤橂䡁䅑督杁䡁䅑睢杁䝁䅑党㉂䝁䅕䅢療䡁䅁䅉睂䡁䅉兡畂䡁䅑党歂䍁䅁睙灂䡁䅉睙ㅂ䝁䅫䅤杁䝁䅉睢桂䡁䅉䅚穂䍁䅁兙畂䝁䅑䅉䩂䕁䅍䅉睂䝁䅅睙牂䝁䅅睚求䡁䅍䅌杁䝁䅅督杁䡁䅣党獂䝁䅷䅉桂䡁䅍䅉あ䝁䄸䅉桂䝁䄴兙獂䡁䅫来求䍁䅁党獂䝁䅕睙あ䡁䅉睢瑂䝁䅅睚畂䝁䅕䅤灂䝁䅍䅌杁䝁䅕䅢求䝁䅍䅤祂䝁䄸兌あ䝁䅧党祂䝁䄰兙獂䍁䅷䅉桂䝁䄴䅚杁䝁䄸䅤潂䝁䅕杣杁䝁䄰兤獂䡁䅑兡瑁䡁䅁䅡㕂䡁䅍兡橂䡁䅍䅉求䝁䅙杚求䝁䅍䅤穂䍁䄴䅉䝂䡁䅕杣あ䝁䅧党祂䍁䅷䅉あ䝁䅧党杁䝁䅍睢瑂䡁䅁兙畂䡁䅫䅉睂䡁䅉睢㉂䝁䅫䅚求䡁䅍䅉灂䝁䄴䅤求䝁䅷䅢求䝁䅍䅤ㅂ䝁䅅䅢杁䡁䅁杣療䡁䅁党祂䡁䅑入杁䍁䅧兓兂䍁䅫䅉睂䡁䅉睢歂䡁䅕睙あ䡁䅍䅉橂䝁䄸兢睂䡁䅉兡穂䝁䅫杢湂䍁䅁䅣祂䝁䅕兌㉂䝁䅕杣灂䝁䅙兡求䝁䅑䅉桂䝁䄴䅚杁䝁䅍兤穂䡁䅑睢瑂䝁䅫来桂䝁䅉䅢求䍁䅁杚ㅂ䝁䄴睙あ䝁䅫睢畂䝁䅅䅢杁䝁䅉䅢療䝁䅍睡穂䍁䅁䅤療䍁䅁兡畂䡁䅑党湂䡁䅉兙あ䝁䅕䅉灂䝁䄴䅤療䍁䅁睙ㅂ䡁䅍䅤療䝁䄰党祂䉁杫督杁䕁䅫睑穂䑁䅳䅉桂䝁䄴䅚杁䡁䅙党祂䝁䅫杚灂䝁䅍兙あ䝁䅫睢畂䍁䅁兓兂䍁䅁睤灂䡁䅑䅡杁䝁䄰党瑂䝁䄸杣㕂䍁䅁兢療䝁䅑党獂䡁䅍䅉あ䝁䄸䅉求䝁䄰兤獂䝁䅅䅤求䍁䅁兙畂䝁䅑䅉瑂䝁䄸䅚求䝁䅷䅉あ䝁䅧党杁䝁䅕䅥睂䝁䅕睙あ䝁䅕䅚杁䝁䅉党潂䝁䅅杤灂䝁䄸杣杁䝁䅅杢歂䍁䅁兡畂䡁䅑党祂䝁䅅睙あ䝁䅫睢畂䍁䅁睢浂䍁䅁督あ䝁䅅杢歂䝁䅅杣歂䍁䅁兡畂䝁䅑兤穂䡁䅑杣㕂䍁䅁督㕂䡁䅍䅤求䝁䄰䅉灂䝁䄴䅤求䡁䅉杚桂䝁䅍党杁䡁䅁杣療䡁䅑睢橂䝁䄸䅢穂䍁䄴䅉䉂䝁䅑䅚灂䡁䅑兡療䝁䄴兙獂䝁䅷入獁䍁䅁兡あ䍁䅁睢浂䝁䅙党祂䡁䅍䅉穂䝁䅕杣㉂䝁䅫睙求䡁䅍䅉祂䝁䅕䅢桂䡁䅑党歂䍁䅁䅤療䍁䅁兢求䡁䅑䅡療䝁䅑睢獂䝁䄸睚㕂䍁䅷䅉求䝁䅑兤橂䝁䅅䅤灂䝁䄸杢獁䍁䅁兙畂䝁䅑䅉潂䝁䄸督あ䝁䅕䅚杁䝁䅑党穂䝁䅫睚畂䍁䅁督療䝁䅷兤あ䝁䅫睢畂䡁䅍䅌杁䝁䅅督杁䡁䅣党獂䝁䅷䅉桂䡁䅍䅉あ䝁䅕睙潂䝁䄴兡橂䝁䅅䅢杁䡁䅍兤睂䡁䅁睢祂䡁䅑䅉桂䝁䄴䅚杁䝁䄰兙灂䝁䄴䅤求䝁䄴兙畂䝁䅍党杁䡁䅍党祂䡁䅙兡橂䝁䅕督畁䍁䅁䅖潂䝁䅕䅉橂䝁䄸兢睂䝁䅅杢㕂䍁䅁督求䡁䅉杤求䡁䅍䅉橂䝁䄸杢穂䡁䅕兢求䡁䅉䅌杁䝁䅧入睂䝁䅕杣穂䝁䅍兙獂䝁䅕䅉橂䝁䄸兢睂䡁䅕䅤灂䝁䄴睚獁䍁䅁兎䡂䍁䅁睙療䝁䄰兢ㅂ䝁䄴兡橂䝁䅅䅤灂䝁䄸杢穂䍁䅷䅉瑂䝁䄸杙灂䝁䅷党獁䍁䅁兙ㅂ䡁䅑睢瑂䝁䄸䅤灂䡁䅙党獁䍁䅁兙求䡁䅉睢穂䡁䅁兙橂䝁䅕䅉桂䝁䄴䅚杁䝁䅑党浂䝁䅕杢穂䝁䅕䅌杁䝁䅫杢歂䡁䅕督あ䡁䅉兡桂䝁䅷䅌杁䝁䅅杢歂䍁䅁䅢灂䝁䅙党杁䡁䅍睙灂䝁䅕杢橂䝁䅕䅉灂䝁䄴䅚ㅂ䡁䅍䅤祂䝁䅫党穂䍁䄴䅉䑂䝁䅅䅚求䝁䄴睙求䍁䅁䅒求䡁䅍兡湂䝁䄴䅉呂䡁䅫督あ䝁䅕兢穂䍁䅷䅉䩂䝁䄴睙畁䍁䅁睤桂䡁䅍䅉灂䝁䄴睙療䡁䅉䅣療䡁䅉兙あ䝁䅕䅚杁䝁䅫杢杁䑁䅅兏㑁䑁䅣䅉桂䝁䄴䅚杁䝁䅫督杁䝁䅧党桂䝁䅑兣ㅂ䝁䅅杣あ䝁䅕杣求䝁䅑䅉灂䝁䄴䅉呂䝁䅅杢杁䕁䅯睢穂䝁䅕䅌杁䕁䅍兙獂䝁䅫杚療䡁䅉杢灂䝁䅅杌䅁䑁呁䅁坄兂䅁睑桂䝁䅕督桂䡁䅉督杁䕁䅕杢あ䝁䅕杣あ䝁䅅兡畂䝁䄰党畂䡁䅑䅌杁䕁䅫杢橂䍁䄴䅉療䡁䅁党祂䝁䅅䅤求䡁䅍䅉桂䡁䅍䅉桂䍁䅁睚桂䝁䄰兡畂䝁䅣䅉桂䝁䄴䅚杁䝁䅧睢穂䡁䅁兡あ䝁䅅䅢灂䡁䅑入杁䝁䅍睢瑂䡁䅁兙畂䡁䅫杌杁䙁䅑䅡求䍁䅁睙療䝁䄰䅣桂䝁䄴入杁䝁䄸睤畂䡁䅍䅌杁䝁䅷党桂䡁䅍党穂䍁䅷䅉療䡁䅉䅉瑂䝁䅅杢桂䝁䅣党穂䍁䅁䅚療䝁䄰党穂䡁䅑兡橂䍁䅁䅣祂䝁䄸䅣求䡁䅉䅤灂䝁䅕督杁䝁䅫杢杁䑁䅅䅏杁䡁䅍䅤桂䡁䅑党穂䍁䅁睤灂䡁䅑䅡杁䡁䅍䅢療䡁䅑䅉瑂䝁䅅睙潂䝁䅫杢求䡁䅍䅌杁䡁䅙兡歂䝁䅕睢杁䝁䅷睢あ䡁䅑党祂䡁䅫䅉あ䝁䅕杣瑂䝁䅫杢桂䝁䅷督杁䝁䅅杢歂䍁䅁党瑁䡁䅑兙楂䝁䅷党穂䍁䅷䅉桂䝁䄴䅚杁䝁䅧睢あ䝁䅕䅢杁䡁䅉睢療䝁䄰督獁䍁䅁兙穂䍁䅁睤求䝁䅷䅢杁䝁䅅督杁䡁䅑兙楂䝁䅷党杁䝁䅣兙瑂䝁䅕督獁䍁䅁兡畂䝁䅍䅢ㅂ䝁䅑兡畂䝁䅣䅉睂䝁䄸睡求䡁䅉杌杁䕁䅫䅤杁䝁䅅䅢穂䝁䄸䅉療䡁䅁党祂䝁䅅䅤求䡁䅍䅉桂䝁䄴䅚杁䝁䅍睢畂䝁䅑兤橂䡁䅑督杁䡁䅉党あ䝁䅅兡獂䍁䅁兙畂䝁䅑䅉療䝁䄴䅢灂䝁䄴党杁䡁䅍䅣療䡁䅉䅤穂䍁䅁睤桂䝁䅣党祂䝁䅫杢湂䍁䅁兙橂䡁䅉睢穂䡁䅍䅉穁䑁䅅䅉煂䡁䅕杣灂䡁䅍䅚灂䝁䅍䅤灂䝁䄸杢穂䍁䅁兡畂䍁䅁杔療䡁䅉䅤潂䍁䅁兑瑂䝁䅕杣灂䝁䅍兙杁䝁䅅杢歂䍁䅁睢睂䝁䅕杣桂䡁䅑党穂䍁䅁兡䡂䝁䅅兢灂䝁䄴睚杁䝁䅫杢杁䝁䅙兡㉂䝁䅕䅉煂䡁䅕杣灂䡁䅍䅚灂䝁䅍䅤灂䝁䄸杢穂䍁䅁兡畂䍁䅁杔療䡁䅉䅤潂䍁䅁兑瑂䝁䅕杣灂䝁䅍兙㝁䍁䅁督睂䝁䄸杣あ䡁䅍䅉楂䝁䅕䅤あ䝁䅫杢湂䍁䅁杚祂䝁䄸兢杁䝁䄸兤祂䍁䅁杣求䡁䅑兙灂䝁䅷䅉桂䝁䄴䅚杁䝁䄸杢獂䝁䅫杢求䍁䅁督睂䝁䄸杣あ䡁䅍杙療䝁䄸睡穂䑁䅳䅉桂䝁䄴䅚杁䝁䄸䅤潂䝁䅕杣杁䝁䅣兙瑂䝁䅕督獁䍁䅁督ㅂ䝁䅍䅡杁䝁䅅督杁䝁䅳党畂䝁䄸杌杁䕁䅫杢杁䝁䅅䅚歂䝁䅫䅤灂䝁䄸杢獁䍁䅁䅤潂䝁䅕䅉橂䝁䄸兢睂䝁䅅杢㕂䍁䅁睢睂䝁䅕杣桂䡁䅑党穂䍁䅁䅚灂䝁䄴兡畂䝁䅣䅉㉂䝁䅕杢ㅂ䝁䅕督獁䍁䅁杙桂䡁䅉督獁䍁䅁杢灂䝁䅣䅡あ䝁䅍䅢ㅂ䝁䅉督獁䍁䅁䅢療䡁䅕杢湂䝁䅕督獁䍁䅁䅡療䡁䅑党獂䡁䅍䅌杁䝁䅅杢歂䍁䅁党畂䡁䅑党祂䡁䅑兙灂䝁䄴兢求䝁䄴䅤杁䡁䅙党畂䡁䅕党穂䑁䅳䅉桂䝁䄴䅚杁䡁䅁杣療䡁䅙兡歂䝁䅕督杁䡁䅍䅤桂䝁䅙杚灂䝁䄴睚杁䝁䅅杢歂䍁䅁兢桂䝁䄴兙湂䝁䅕兢求䝁䄴䅤杁䡁䅍党祂䡁䅙兡橂䝁䅕督畁䍁䅁睑桂䝁䅕督桂䡁䅉督杁䕁䅕杢あ䝁䅕杣あ䝁䅅兡畂䝁䄰党畂䡁䅑䅌杁䕁䅫杢橂䍁䄴䅉㍂䝁䅅督杁䝁䅙睢ㅂ䝁䄴䅚求䝁䅑䅉灂䝁䄴䅉硁䑁䅫睍㍁䍁䅁兙畂䝁䅑䅉灂䡁䅍䅉楂䝁䅅督求䝁䅑䅉灂䝁䄴䅉卂䝁䅕杢療䍁䅷䅉佂䝁䅕杤桂䝁䅑兙畁䅁䅁桷䅑䙁䜴䅁䑂䝁䅅䅢瑁䕁䄰兙灂䝁䄴党杁䕁䅙睢療䝁䅑督獁䍁䅁兓畂䝁䅍杌獁䍁䅁䅤療䝁䅣党あ䝁䅧党祂䍁䅁睤灂䡁䅑䅡杁䝁䅫䅤穂䍁䅁督ㅂ䝁䅉督灂䝁䅑兡桂䡁䅉兡求䡁䅍䅌杁䝁䅕杢湂䝁䅅睚求䡁䅍䅉灂䝁䄴䅉あ䝁䅧党杁䡁䅁杣療䝁䅑兤橂䡁䅑兡療䝁䄴䅌杁䝁䅣杣桂䝁䅑兡畂䝁䅣䅌杁䡁䅁兙橂䝁䅳兙湂䝁䅫杢湂䍁䅷䅉瑂䝁䅅杣牂䝁䅕䅤灂䝁䄴睚獁䍁䅁兙畂䝁䅑䅉歂䝁䅫督あ䡁䅉兡楂䡁䅕䅤灂䝁䄸杢杁䝁䄸杚杁䡁䅍䅡求䝁䅷䅢杁䝁䅕睚湂䡁䅍䅉桂䝁䄴䅚杁䝁䅕睚湂䍁䅁䅣祂䝁䄸䅚ㅂ䝁䅍䅤穂䍁䄴䅉啂䝁䅧党杁䝁䅍睢瑂䡁䅁兙畂䡁䅫䅉療䝁䅙杚求䡁䅉督杁䡁䅍䅣求䝁䅍兡桂䝁䅷䅤㕂䍁䅁党湂䝁䅣督獁䍁䅁督ㅂ䝁䅍䅡杁䝁䅅督杁䝁䄴兤あ䡁䅉兡あ䝁䅫睢畂䝁䅅䅢獂䡁䅫䅉求䝁䄴䅡桂䝁䄴睙求䝁䅑䅌杁䝁䅍兙湂䝁䅕䅉浂䡁䅉党求䍁䅷䅉療䡁䅉睚桂䝁䄴兡橂䍁䅷䅉浂䡁䅉党求䍁䄰杣桂䝁䄴睚求䍁䅷䅉睂䝁䅅督あ䡁䅕杣求䍁䄰杣桂䝁䅫督求䝁䅑䅌杁䝁䅅杢歂䍁䅁杙祂䝁䄸睤畂䍁䅁党湂䝁䅣督獁䍁䅁兙穂䍁䅁睤求䝁䅷䅢杁䝁䅅督杁䝁䅍睢畂䡁䅙党畂䡁䅑兡療䝁䄴兙獂䍁䅁党湂䝁䅣督杁䡁䅕杢歂䝁䅕杣杁䡁䅑䅡求䍁䅁兒湂䝁䅣兌䵂䝁䅅杢歂䉁杫督杁䕁䅉党穂䡁䅑䅌杁䕁䅷兙畂䝁䅑䅉偂䉁杫䅉䵂䝁䅅睡求䡁䅍䅌杁䕁䅙兙祂䝁䄰䅡療䡁䅕督求䍁䅁兒湂䝁䅣督獁䍁䅁睕ㅂ䝁䄴兤睂䡁䅍䅌杁䙁䅍兤畂䝁䄴入杁䕁䄰党桂䝁䅑睢㍂䍁䅷䅉桂䝁䄴䅚杁䑁䅑兌䡂䡁䅉兙灂䝁䄴䅉楂䡁䅉兙畂䝁䅑䅉畂䝁䅅兢求䡁䅍杌杁䕁䅫䅤杁䡁䅍党獂䝁䅷督杁䝁䅫䅤穂䍁䅁䅣祂䝁䄸䅚ㅂ䝁䅍䅤穂䍁䅁䅤療䍁䅁杤桂䡁䅉兡療䡁䅕督杁䝁䅍兤穂䡁䅑睢瑂䝁䅕杣穂䍁䅷䅉灂䝁䄴睙獂䡁䅕䅚灂䝁䄴睚杁䝁䄴兙あ䝁䅫睢畂䝁䅅䅢杁䝁䅅杢歂䍁䅁杣求䝁䅣兡療䝁䄴兙獂䍁䅁睚祂䝁䄸睙求䡁䅉入杁䡁䅍䅤療䡁䅉党杁䝁䅍䅡桂䝁䅫杢穂䍁䅷䅉橂䝁䅷兤楂䍁䅁督あ䝁䄸杣求䡁䅍䅌杁䝁䅫杢歂䝁䅕䅣求䝁䄴䅚求䝁䄴䅤杁䡁䅍兤睂䝁䅕杣瑂䝁䅅杣牂䝁䅕䅤穂䍁䅷䅉浂䝁䄸睢歂䡁䅍党祂䡁䅙兡橂䝁䅕䅉歂䝁䅫督あ䡁䅉兡楂䡁䅕䅤療䡁䅉督獁䍁䅁兙畂䝁䅑䅉求䝁䅣睚杁䡁䅁杣療䝁䅑兤橂䡁䅑䅉橂䝁䄸杢穂䡁䅕兢求䡁䅉督杁䡁䅁杣灂䝁䄰兙祂䝁䅫䅢㕂䍁䅁兡畂䍁䅁䅤潂䝁䅕䅉穂䝁䄸兤あ䝁䅧睤求䡁䅍䅤求䡁䅉杢獁䍁䅁督療䡁䅕䅤潂䝁䅕兙穂䡁䅑党祂䝁䄴䅌杁䝁䄰兡歂䍁䄰睤求䡁䅍䅤求䡁䅉杢獁䍁䅁杢療䡁䅉䅤潂䝁䅕兙穂䡁䅑党祂䝁䄴䅌杁䝁䅅杢歂䍁䅁兢灂䝁䅑兌䉂䡁䅑䅢桂䝁䄴䅤灂䝁䅍䅉祂䝁䅕睚灂䝁䄸杢穂䍁䅁睢浂䍁䅁䅤潂䝁䅕䅉噂䝁䄴兡あ䝁䅕䅚杁䙁䅍䅤桂䡁䅑党穂䍁䄴䅉啂䝁䅧党杁䝁䅍睢瑂䡁䅁兙畂䡁䅫䅉㍂䝁䅅督杁䝁䅙睢ㅂ䝁䄴䅚求䝁䅑䅉灂䝁䄴䅉硁䑁䅫兎㍁䍁䅁兙畂䝁䅑䅉灂䡁䅍䅉潂䝁䅕兙歂䡁䅅兤桂䡁䅉䅤求䡁䅉党歂䍁䅁兡畂䍁䅁杕灂䝁䅑睚求䝁䅷兙畂䝁䅑䅌杁䕁䄰兡穂䡁䅍兡穂䡁䅍兡睂䡁䅁兡畁䅁䅁别䅑䑁佉䅁䑂䝁䅅䅢求䡁䅉党穂䍁䅷䅉䩂䝁䄴睙畁䍁䅁党畂䝁䅣兙湂䝁䅕督杁䝁䅫杢杁䡁䅑䅡求䍁䅁杣求䡁䅑兙灂䝁䅷䅉桂䝁䄴䅚杁䡁䅣䅡療䝁䅷党穂䝁䅅䅢求䍁䅁睢浂䍁䅁杚療䝁䄸䅤㍂䝁䅕兙祂䍁䅁杙ㅂ䡁䅍兡畂䝁䅕督穂䍁䅁兡畂䍁䅁䅤潂䝁䅕䅉噂䝁䄴兡あ䝁䅕䅚杁䙁䅍䅤桂䡁䅑党穂䍁䅷䅉䑂䝁䅅杢桂䝁䅑兙獁䍁䅁兒桂䡁䅍䅤杁䕁䅅督灂䝁䅅䅌杁䝁䅅杢歂䍁䅁兡畂䡁䅑党祂䝁䄴兙あ䝁䅫睢畂䝁䅅䅢獂䡁䅫杌杁䕁䅫䅤杁䝁䄸䅣求䡁䅉兙あ䝁䅕督杁䡁䅑䅡祂䝁䄸兤湂䝁䅧䅉䝂䝁䅅兢療䡁䅕督杁䕁䅙睢療䡁䅑睤求䝁䅅杣杁䝁䅅杢歂䍁䅁村祂䝁䅅杢歂䍁䅁䅕療䡁䅉䅤浂䝁䄸䅢灂䝁䄸䅉穂䝁䅕睚瑂䝁䅕杢あ䡁䅍杌杁䙁䅑䅡求䍁䅁睙療䝁䄰䅣桂䝁䄴入杁䝁䄸杚浂䝁䅕杣穂䍁䅁䅢灂䝁䅍党畂䡁䅍党歂䍁䅷䅉楂䡁䅉兙畂䝁䅑党歂䍁䅷䅉桂䝁䄴䅚杁䡁䅁杣灂䡁䅙兙あ䝁䅕兌獂䝁䅅杙求䝁䅷䅉桂䡁䅑䅡獂䝁䅕䅤灂䝁䅍䅌杁䝁䅍兙穂䡁䅕兙獂䍁䅷䅉桂䝁䄴䅚杁䝁䅑杣求䡁䅍督杁䝁䅙睢療䡁䅑睤求䝁䅅杣杁䡁䅁杣療䝁䅑兤橂䡁䅑督畁䍁䅁䅖潂䝁䅕䅉橂䝁䄸兢睂䝁䅅杢㕂䍁䅁䅣祂䝁䄸杤灂䝁䅑党穂䍁䅁杙祂䝁䅅杢歂䍁䅁杢桂䝁䄰党杁䝁䅅䅤潂䝁䅷党あ䝁䅫睙獁䍁䅁睙桂䡁䅍兤桂䝁䅷䅌杁䝁䅅杢歂䍁䅁䅚祂䝁䅕督穂䍁䅁督潂䝁䄸党穂䍁䅷䅉灂䝁䄴睙獂䡁䅕䅚灂䝁䄴睚杁䕁䄴兡牂䝁䅕䅌杁䙁䅍睡求䝁䅍䅡求䡁䅉督獁䍁䅁兙歂䝁䅫䅚桂䡁䅍䅌杁䙁䅙兙畂䡁䅍䅌杁䕁䅍杣療䝁䅍督獁䍁䅁睑療䝁䄴杤求䡁䅉督求䍁䅷䅉兂䡁䅕兢桂䍁䅷䅉䍂䝁䅫杣牂䝁䅕杢穂䡁䅑睢橂䝁䅳䅌杁䕁䄴党㍂䍁䅁村桂䝁䅷兙畂䝁䅍党獁䍁䅁兖畂䝁䅑党祂䍁䅁兑祂䝁䄰睢ㅂ䡁䅉䅌杁䕁䅑杣畁䍁䅁兔桂䡁䅉䅤求䝁䄴督獁䍁䅁兑穂䝁䅫睙穂䍁䅷䅉啂䝁䅫兢楂䝁䅕杣獂䝁䅅杢歂䍁䅷䅉䍂䝁䅕兙祂䡁䅁兙㍂䍁䅷䅉呂䝁䅳党橂䝁䅧党祂䡁䅍䅌杁䕁䅧党㕂䕁䅑兤歂䝁䅕䅌杁䕁䅙杣桂䝁䄴睙療䍁䅁睕桂䡁䅉䅤療䍁䅷䅉卂䡁䅫睡歄䍁䅷䅉坂䝁䅫杢橂䝁䅕䅌杁䕁䅉来求䝁䅕督獁䍁䅁杖求䡁䅉睢畂䝁䅫睙桂䍁䅁村求䝁䅅杣歂䍁䅷䅉桂䝁䄴䅚杁䙁䅯睢歂䝁䅫兙橂䍁䅁杙祂䝁䅅杢歂䡁䅍䅌杁䝁䅅督杁䡁䅣党獂䝁䅷䅉桂䡁䅍䅉橂䝁䄸兢睂䝁䅅杢㕂䍁䄰睢㍂䝁䄴党歂䍁䅁兙畂䝁䅑䅉獂䝁䅫睙求䝁䄴督求䝁䅑䅉楂䡁䅉兙畂䝁䅑督獁䍁䅁督ㅂ䝁䅍䅡杁䝁䅅督杁䕁䅷兡浂䝁䅕睕あ䡁䅉兡歂䝁䅕䅌杁䕁䅑杣畁䍁䅁睕橂䝁䅧睢獂䝁䅷升穂䍁䅁睕潂䝁䄸党穂䍁䅷䅉䍂䝁䅷睢㍂䝁䅙兡穂䝁䅧䅉乂䝁䅅䅢灂䝁䅉兤獁䍁䅁兙畂䝁䅑䅉佂䝁䅅䅤ㅂ䡁䅉兙獂䝁䅫来求䡁䅉杌杁䙁䅑䅡求䍁䅁睙療䝁䄰䅣桂䝁䄴入杁䝁䅅䅢穂䝁䄸䅉療䡁䅁党祂䝁䅅䅤求䡁䅍䅉畂䝁䅅䅤ㅂ䡁䅉兙獂䝁䅫来求䡁䅉杌橂䝁䄸兢獁䍁䅁杢桂䡁䅑兤祂䝁䅅䅢灂䡁䅯党祂䍁䄴睙桂䍁䅷䅉㉂䝁䅫睢畂䝁䅫睙穂䝁䅧睢求䡁䅍杌橂䝁䄸兢獁䍁䅁督桂䝁䄰党歂䝁䅕䅢瑂䝁䅅杢畁䝁䅍睢瑂䍁䅷䅉穂䝁䅅兢求䝁䅑党獂䝁䄰兙畂䍁䄴睙療䍁䄴兤牂䍁䅷䅉桂䝁䅷䅢求䝁䄴党歂䝁䄰睢畂䝁䅑督畁䝁䅍睢瑂䍁䅷䅉桂䝁䅷䅢求䝁䄴党歂䝁䄰睢畂䝁䅑督畁䝁䅍兙獁䍁䅁䅚祂䡁䅍睙潂䝁䄸䅢獂䡁䅍督潂䝁䄸党穂䍁䄴睙療䝁䄰䅌杁䝁䅷兡浂䝁䅕督あ䡁䅉兡歂䝁䅕杌橂䝁䄸兢獁䍁䅁杚祂䝁䅅杢橂䝁䄸督桂䡁䅉䅤療䍁䄴睙療䝁䄰䅌杁䡁䅉入牂䝁䅅杌橂䝁䄸兢獁䍁䅁杙㙂䝁䅕党穂䍁䄴睙療䝁䄰䅌杁䝁䅅杢歂䍁䅁来療䝁䅑兡桂䝁䅍督潂䝁䄸党穂䍁䄴睙療䝁䄰䅌杁䝁䅅督杁䡁䅣党獂䝁䅷䅉桂䡁䅍䅉坂䝁䅫杢橂䝁䅕杌橂䝁䄸兢獁䍁䅁杙獂䝁䄸睤浂䝁䅫督潂䡁䅍䅡療䝁䅕督畁䝁䅍睢瑂䍁䅷䅉桂䝁䄴䅚杁䡁䅙党祂䝁䄸杢灂䝁䅍兙楂䝁䅕兙祂䝁䅑杌橂䝁䄸兢杁䡁䅣党楂䡁䅍兡あ䝁䅕督畁䍁䅁兓畂䍁䅁兙歂䝁䅑兡あ䝁䅫睢畂䍁䅷䅉灂䡁䅑䅉歂䝁䅕督灂䝁䅣杢穂䍁䅷䅉穂䝁䄸兤祂䝁䅍党穂䍁䅷䅉瑂䝁䅅杢ㅂ䝁䅙兙橂䡁䅑兤祂䝁䅕督獁䍁䅁兙畂䝁䅑䅉瑂䝁䅅杣牂䝁䅕䅤穂䍁䅁杚療䝁䄸䅤㍂䝁䅕兙祂䍁䅁䅤療䍁䅁杣求䡁䅑兙灂䝁䅷䅉穂䡁䅑睢祂䝁䅕督獁䍁䅁督ㅂ䝁䅍䅡杁䝁䅅督杁䝁䄸杢獂䝁䅫杢求䍁䅁杣求䡁䅑兙灂䝁䅷党祂䡁䅍䅌杁䝁䄴兙あ䝁䅫睢畂䝁䅅䅢杁䝁䅍䅡桂䝁䅫杢穂䍁䅷䅉歂䝁䅕䅣桂䡁䅉䅤瑂䝁䅕杢あ䍁䅁督あ䝁䄸杣求䡁䅍䅌杁䝁䄰兙穂䡁䅍䅉瑂䝁䅕杣橂䝁䅧兙畂䝁䅑兡穂䝁䅕杣穂䍁䅷䅉桂䝁䄴䅚杁䝁䅫杢歂䝁䅕䅣求䝁䄴䅚求䝁䄴䅤杁䡁䅉党あ䝁䅅兡獂䝁䅕杣穂䍁䄴䅉䝂䡁䅕杣あ䝁䅧党祂䍁䅷䅉あ䝁䅧党杁䝁䅍睢瑂䡁䅁兙畂䡁䅫䅉㍂䝁䅧睢獂䝁䅕督桂䝁䅷党穂䍁䅁兢求䝁䄴升穂䍁䅁杚療䝁䄸䅤㍂䝁䅕兙祂䍁䅷䅉桂䡁䅁䅣桂䡁䅉党獂䍁䅷䅉獂䝁䅕兙あ䝁䅧党祂䍁䅁睚療䝁䄸䅚穂䍁䅷䅉桂䝁䄴䅚杁䝁䅅睙橂䝁䅕督穂䝁䄸杣灂䝁䅕督杁䡁䅕杢歂䝁䅕杣杁䡁䅑䅡求䍁䅁兑獂䝁䅷党畂䍁䅁兒歂䝁䄰睢畂䝁䅑督杁䝁䅉杣桂䝁䄴䅚㝁䍁䅁杚療䝁䄸䅤㍂䝁䅕兙祂䍁䅁杚療䡁䅉䅉㍂䝁䄸兢求䝁䄴䅉ㅂ䝁䄴䅚求䡁䅉䅉䵂䝁䅫杚求䙁䅍䅤祂䝁䅫䅚求䍁䅁杙祂䝁䅅杢歂䑁䅳䅉䩂䡁䅑兙獂䝁䅫兙畂䍁䅁杚療䝁䄸䅤㍂䝁䅕兙祂䍁䅁杒祂䝁䅅杢橂䝁䄸䅉呂䝁䅅杣あ䝁䄸䅉楂䡁䅉兙畂䝁䅑睏杁䝁䅅䅤潂䝁䅷党あ䝁䅫睙杁䝁䅙睢療䡁䅑睤求䝁䅅杣杁䝁䅙睢祂䍁䅁睤療䝁䄰党畂䍁䅁兤畂䝁䅑党祂䍁䅁䅤潂䝁䅕䅉卂䡁䅫睡歄䍁䅁杙祂䝁䅅杢歂䑁䅳䅉㍂䝁䄸兢求䝁䄴睊穂䍁䅁督潂䝁䄸党杁䝁䅍睢獂䝁䅷党橂䡁䅑兡療䝁䄴䅉ㅂ䝁䄴䅚求䡁䅉䅉あ䝁䅧党杁䙁䅙兡畂䝁䅍党杁䝁䅉杣桂䝁䄴䅚㝁䍁䅁睤療䝁䄰党畂䉁杫督杁䝁䅙睢療䡁䅑睤求䝁䅅杣杁䡁䅕杢歂䝁䅕杣杁䡁䅑䅡求䍁䅁村㙂䝁䅕党穂䍁䅁杙祂䝁䅅杢歂䑁䅳䅉桂䝁䄴䅚杁䡁䅣睢瑂䝁䅕杢婁䡉䅍䅉浂䝁䄸睢あ䡁䅣党桂䡁䅉䅉橂䝁䄸䅢獂䝁䅕睙あ䝁䅫睢畂䍁䅁兤畂䝁䅑党祂䍁䅁杖求䡁䅉睢畂䝁䅫睙桂䍁䅁村求䝁䅅杣歂䍁䅁杙祂䝁䅅杢歂䍁䄴䅉啂䝁䅧党杁䝁䅍睢瑂䡁䅁兙畂䡁䅫䅉㍂䝁䅅督杁䝁䅙睢祂䝁䄰党祂䝁䅷入杁䝁䅳杢療䡁䅣杢杁䝁䅅督杁䕁䅉杣療䡁䅣杢杁䙁䅍䅡療䝁䅕䅉䑂䝁䄸兢睂䝁䅅杢㕂䍁䅷䅉䩂䝁䄴睙畁䍁䅁兙畂䝁䅑䅉橂䝁䅧兙畂䝁䅣党歂䍁䅁兡あ䡁䅍䅉畂䝁䅅兢求䍁䅁䅤療䍁䅁睑桂䝁䅷党祂䝁䅕督獁䍁䅁兓畂䝁䅍杌杁䝁䅫杢杁䕁䄰兙㕂䍁䅁杍睁䑁䅅兎畁䍁䅁睑桂䝁䅷党祂䝁䅕督獁䍁䅁兓畂䝁䅍杌杁䡁䅣兙穂䍁䅁杚療䡁䅕杢歂䝁䅕䅚杁䝁䅫杢杁䑁䅅䅏㍁䑁䅧䅉桂䝁䄴䅚杁䝁䅫督杁䝁䅧党桂䝁䅑兣ㅂ䝁䅅杣あ䝁䅕杣求䝁䅑䅉灂䝁䄴䅉呂䝁䅅兡畂䡁䅑䅉䵂䝁䄸兤灂䡁䅍䅌杁䕁䄰兡穂䡁䅍睢ㅂ䡁䅉兡畁䅁䅁䉔䅕佁䕯䅁䑂䝁䅅䅢灂䝁䅙睢祂䝁䄴兡桂䍁䅁杕求䡁䅍睢ㅂ䡁䅉睙求䡁䅍䅉䑂䝁䄸杣睂䝁䄸杣桂䡁䅑兡療䝁䄴䅉療䡁䅁党祂䝁䅅䅤求䡁䅍䅉桂䡁䅍䅉桂䝁䄴䅉灂䝁䄴䅚求䡁䅁党畂䝁䅑党畂䡁䅑䅉療䝁䅫䅢杁䝁䅅杢歂䍁䅁杢桂䡁䅑兤祂䝁䅅䅢杁䝁䅣兙穂䍁䅁党㑂䡁䅁䅢療䡁䅉兙あ䝁䅫睢畂䍁䅁兙畂䝁䅑䅉睂䡁䅉睢歂䡁䅕睙あ䝁䅫睢畂䍁䅷䅉桂䝁䄴䅚杁䝁䅍兙祂䝁䅉睢畂䍁䅁兢桂䝁䄴兙湂䝁䅕兢求䝁䄴䅤杁䝁䅍睢瑂䡁䅁兙畂䡁䅫䅉灂䝁䄴䅉あ䝁䅧党杁䙁䅕杢灂䡁䅑党歂䍁䅁睕あ䝁䅅䅤求䡁䅍杌杁䙁䅑䅡求䍁䅁睙療䝁䄰䅣桂䝁䄴入杁䝁䅕䅥睂䝁䅷睢祂䝁䅕督獁䍁䅁䅣祂䝁䄸䅚ㅂ䝁䅍党穂䍁䅷䅉桂䝁䄴䅚杁䝁䄰兙祂䝁䅳党あ䡁䅍䅉橂䡁䅉兤歂䝁䅕䅉療䝁䅫䅢獁䍁䅁杢桂䡁䅑兤祂䝁䅅䅢杁䝁䅣兙穂䍁䅷䅉桂䝁䄴䅚杁䝁䄴兙あ䡁䅕杣桂䝁䅷䅉湂䝁䅅督杁䝁䅷兡硂䡁䅕兡歂䡁䅍䅉浂䝁䄸杣杁䝁䄰兙祂䝁䅳党あ䝁䅕杣穂䍁䅷䅉䑂䝁䅅䅢灂䝁䅙睢祂䝁䄴兡桂䍁䅁杣求䝁䅙兡畂䝁䅕杣灂䝁䅕督獁䍁䅁兙畂䝁䅑䅉療䡁䅑䅡求䡁䅉䅉睂䡁䅕杣橂䝁䅧兙穂䝁䅕杣穂䍁䅁䅤潂䝁䅅䅤杁䝁䅧兙㉂䝁䅕䅉桂䝁䅍睙求䡁䅍督杁䡁䅑睢杁䡁䅑杣桂䝁䄴督睂䝁䄸杣あ䝁䅅䅤灂䝁䄸杢杁䝁䅅杢歂䍁䅁督あ䝁䄸杣桂䝁䅣党杁䝁䅙兙橂䝁䅫䅢灂䡁䅑兡求䡁䅍杌杁䕁䅫䅤杁䝁䅅䅢穂䝁䄸䅉求䝁䄴睚桂䝁䅣党穂䍁䅁兡畂䍁䅁䅤潂䝁䅕䅉湂䝁䅕杢求䡁䅉兙あ䝁䅫睢畂䍁䅁兙畂䝁䅑䅉穂䝁䅅䅢求䍁䅁睢浂䍁䅁党獂䝁䅕睙あ䡁䅉兡橂䝁䅫䅤㕂䍁䅁䅤療䍁䅁䅤潂䝁䅕䅉㍂䝁䅧睢獂䝁䅕督桂䝁䅷党杁䡁䅁睢㍂䝁䅕杣杁䝁䄰兙祂䝁䅳党あ䍁䅁兙畂䝁䅑䅉ㅂ䡁䅑兡獂䝁䅫䅤㕂䍁䅁督求䝁䅍䅤療䡁䅉睏杁䝁䅅杢歂䍁䅁䅚求䡁䅙党獂䝁䄸䅣灂䝁䄴睚杁䡁䅙兙祂䝁䅫睢ㅂ䡁䅍䅉橂䝁䅅杣楂䝁䄸杢杁䝁䅍兙睂䡁䅑兤祂䝁䅕䅉桂䝁䄴䅚杁䡁䅍䅤療䡁䅉兙湂䝁䅕䅉睂䡁䅉睢煂䝁䅕睙あ䡁䅍䅉灂䝁䄴䅉䑂䝁䅅䅢灂䝁䅙睢祂䝁䄴兡桂䍁䄴䅉啂䝁䅧党杁䝁䅍睢瑂䡁䅁兙畂䡁䅫䅉㍂䝁䅅督杁䝁䅫杢橂䝁䄸杣睂䝁䄸杣桂䡁䅑党歂䍁䅁兡畂䍁䅁杍睁䑁䅅䅎杁䝁䅅杢歂䍁䅁兡穂䍁䅁杙桂䡁䅍党歂䍁䅁兡畂䍁䅁䅔療䝁䄴睚杁䕁䅉党桂䝁䅍䅡獁䍁䅁睑桂䝁䅷兡浂䝁䄸杣畂䝁䅫兙畁䅁䅁剔䅕䍁䵷䅁䑂䝁䅅䅢灂䝁䅙睢祂䝁䄴兡桂䍁䅁睖桂䡁䅑党祂䍁䅁睕求䡁䅉杤灂䝁䅍党杁䕁䅣杣療䡁䅕䅣獁䍁䅁䅤潂䡁䅉睢ㅂ䝁䅣䅡杁䝁䅫䅤穂䍁䅁督ㅂ䝁䅉督灂䝁䅑兡桂䡁䅉兡求䡁䅍䅌杁䡁䅁杣療䡁䅙兡歂䝁䅕督杁䡁䅣兙あ䝁䅕杣杁䡁䅕䅤灂䝁䅷兡あ䡁䅫䅉桂䝁䄴䅚杁䝁䄸䅤潂䝁䅕杣杁䡁䅉党獂䝁䅅䅤求䝁䅑䅉穂䝁䅕杣㉂䝁䅫睙求䡁䅍䅉灂䝁䄴䅉䑂䝁䅅䅢灂䝁䅙睢祂䝁䄴兡桂䍁䅷䅉塂䝁䅅督潂䝁䅫杢湂䡁䅑睢畂䍁䅷䅉佂䝁䅕睤杁䕁䄰党㑂䝁䅫睙療䍁䅷䅉䥂䝁䅅睤桂䝁䅫兡獁䍁䅁兙畂䝁䅑䅉啂䝁䅕䅥桂䡁䅍杌杁䙁䅑䅡求䍁䅁睙療䝁䄰䅣桂䝁䄴入杁䝁䅫督杁䝁䅫杢㉂䝁䄸䅢㉂䝁䅕䅚杁䝁䅫杢杁䡁䅑䅡求䍁䅁䅣祂䝁䄸䅚ㅂ䝁䅍䅤灂䝁䄸杢獁䍁䅁䅣ㅂ䡁䅉睙潂䝁䅅督求䍁䅷䅉穂䡁䅑睢祂䝁䅅睚求䍁䅷䅉あ䡁䅉党桂䡁䅑兢求䝁䄴䅤獁䍁䅁䅤求䡁䅍䅤灂䝁䄴睚獁䍁䅁䅚灂䡁䅍䅤祂䝁䅫杙ㅂ䡁䅑兡療䝁䄴䅌杁䝁䅅杢歂䍁䅁督桂䝁䅷党杁䝁䄸杚杁䡁䅣兙あ䝁䅕杣杁䝁䅙睢祂䍁䅁䅚療䝁䄰党穂䡁䅑兡橂䍁䅷䅉灂䝁䄴䅚ㅂ䡁䅍䅤祂䝁䅫兙獂䍁䅷䅉睂䡁䅕杙獂䝁䅫睙獁䍁䅁兙畂䝁䅑䅉灂䡁䅉杣灂䝁䅣兙あ䝁䅫睢畂䍁䅁兤穂䝁䅕督獁䍁䅁兙穂䍁䅁睤求䝁䅷䅢杁䝁䅅督杁䝁䅙睢祂䍁䅁杚灂䡁䅉党杁䡁䅁杣療䡁䅑党橂䡁䅑兡療䝁䄴䅉穂䝁䅕杣㉂䝁䅫睙求䡁䅍杌杁䕁䅫䅤杁䝁䄸杚浂䝁䅕杣穂䍁䅁兡あ䡁䅍䅉穂䝁䅕杣㉂䝁䅫睙求䡁䅍䅉あ䝁䄸䅉桂䡁䅁䅣祂䝁䄸䅥灂䝁䄰兙あ䝁䅕䅢㕂䍁䅁䅎㕁䑁䅣䅌㍁䑁䅁䅍杁䝁䅍兤穂䡁䅑睢瑂䝁䅕杣杁䝁䅍睢畂䝁䄴党橂䡁䅑兡療䝁䄴督杁䝁䅫杢杁䑁䅅䅍睁䍁䅁睑桂䝁䅷兡浂䝁䄸杣畂䝁䅫兙杁䝁䅍睢瑂䝁䄰兤畂䝁䅫䅤灂䝁䅕督㝁䍁䅁兙睂䡁䅁杣療䡁䅧兡瑂䝁䅅䅤求䝁䅷入杁䑁䅙䅌ㅁ䑁䅁䅍杁䡁䅣兙あ䝁䅕杣杁䝁䅅杢歂䍁䅁睤桂䡁䅍䅤求䡁䅣兙あ䝁䅕杣杁䝁䅍兤穂䡁䅑睢瑂䝁䅕杣杁䝁䅍睢畂䝁䄴党橂䡁䅑兡療䝁䄴督杁䝁䄸杢杁䡁䅑䅡求䍁䅁兡穂䝁䅷兙畂䝁䅑督杁䝁䄸杚杁䕁䄰兙ㅂ䝁䅫䅌杁䕁䄸兙潂䡁䅕䅌杁䝁䅅杢歂䍁䅁䅓桂䡁䅣兙灂䝁䅫睏杁䝁䅅䅣睂䡁䅉睢㑂䝁䅫兢桂䡁䅑党獂䡁䅫䅉穁䑁䅧䅌睁䑁䅁䅍杁䝁䅍兤穂䡁䅑睢瑂䝁䅕杣杁䝁䅍睢畂䝁䄴党橂䡁䅑兡療䝁䄴督杁䝁䅫杢杁䡁䅑䅡求䍁䅁䅖桂䝁䅍睢瑂䝁䅅䅌杁䕁䄸䅢㕂䝁䄰䅣灂䝁䅅䅌杁䕁䅣杣桂䝁䅧兙瑂䍁䅷䅉呂䡁䅁兙畂䝁䅅睤桂䡁䅫䅌杁䙁䅁兤㕂䝁䅅䅢獂䡁䅕䅣獁䍁䅁杕桂䝁䅫杢灂䝁䅕杣獁䍁䅁兗求䝁䅷兢獁䍁䅁兙畂䝁䅑䅉䡂䝁䅫睚杁䕁䅧兙祂䝁䅉睢祂䍁䅁兙祂䝁䅕兙穂䑁䅳䅉桂䝁䄴䅚杁䝁䅅䅣睂䡁䅉睢㑂䝁䅫兢桂䡁䅑党獂䡁䅫䅉硁䑁䅅䅌ぁ䑁䅁䅍杁䡁䅣兙あ䝁䅕杣杁䝁䅅杢歂䍁䅁睤桂䡁䅍䅤求䡁䅣兙あ䝁䅕杣杁䝁䅍兤穂䡁䅑睢瑂䝁䅕杣杁䝁䅍睢畂䝁䄴党橂䡁䅑兡療䝁䄴督杁䝁䅫杢杁䙁䅉兡療䍁䅁睑療䝁䄰兢ㅂ䝁䄴兡あ䝁䅫党穂䍁䅷䅉卂䝁䅫睢杁䕁䅑党獂䍁䅁睔祂䝁䄸䅌杁䕁䄰党桂䝁䅑睢㍂䍁䅁䅔桂䝁䅳党獁䍁䅁兓畂䝁䅑兡桂䝁䄴䅉䥂䝁䅫䅢獂䡁䅍䅌杁䙁䅍兣ㅂ䝁䅅睤杁䙁䅙兙獂䝁䅷党㕂䍁䅷䅉䙂䝁䅷党睂䝁䅧兙畂䡁䅑䅉䍂䡁䅕䅤あ䝁䅕䅌杁䕁䄰睢祂䝁䄴兡畂䝁䅣督あ䝁䅅杣獁䍁䅁睕桂䝁䄴䅚灂䝁䅅䅉䱂䝁䄴睢獂䝁䅷督獁䍁䅁杓ㅂ䝁䅅杢杁䙁䅑睢瑂䝁䅅督獁䍁䅁兙畂䝁䅑䅉䑂䡁䅫䅣祂䝁䅕督穂䍁䅁睒桂䡁䅉䅚求䝁䄴督杁䡁䅍入穂䡁䅑党瑂䡁䅍杌杁䙁䅑䅡求䍁䅁睙療䝁䄰䅣桂䝁䄴入杁䝁䅅䅢穂䝁䄸䅉求䝁䄴睚桂䝁䅣党穂䍁䅁兡畂䍁䅁䅤潂䝁䅕䅉睂䡁䅉睢㉂䝁䅫督灂䝁䄸杢杁䝁䄸杚杁䝁䄴睢畂䍁䄰杣求䝁䅣兤獂䝁䅅䅤求䝁䅑䅉㍂䝁䅅䅤求䡁䅉兌祂䝁䅕䅢桂䡁䅑党歂䍁䅁督求䡁䅉杤灂䝁䅍党穂䍁䅷䅉灂䝁䄴睙獂䡁䅕䅚灂䝁䄴睚杁䝁䄸䅣求䡁䅉兙あ䝁䅫杢湂䍁䅁睢浂䍁䅁兢ㅂ䝁䄴兡橂䝁䅫䅣桂䝁䅷䅢㕂䍁䅁睢㍂䝁䄴党歂䍁䅁睤桂䡁䅑党祂䍁䅁督㕂䡁䅍䅤求䝁䄰督獁䍁䅁䅣祂䝁䅫杤桂䡁䅑党獂䡁䅫䅉療䡁䅣杢求䝁䅑䅉㍂䝁䅅䅤求䡁䅉䅌杁䝁䅅杢歂䍁䅁杣求䝁䅍入橂䝁䅷党歂䍁䅁睤桂䡁䅑党祂䍁䅁䅚灂䡁䅍䅤祂䝁䅫杙ㅂ䡁䅑兡療䝁䄴䅉穂䡁䅫督あ䝁䅕兢穂䑁䅳䅉㍂䝁䅅䅤求䡁䅉䅉穂䡁䅫督あ䝁䅕兢杁䝁䄸䅣求䡁䅉兙あ䝁䅫睢畂䍁䅷䅉瑂䝁䅕䅤求䡁䅉䅉祂䝁䅕兙歂䝁䅫杢湂䍁䅷䅉桂䝁䄴䅚杁䝁䅉兡獂䝁䅷兡畂䝁䅣䅉穂䝁䅕杣㉂䝁䅫睙求䡁䅍䅉あ䝁䄸䅉睂䡁䅉兡㉂䝁䅅䅤求䍁䅁睙療䝁䄰䅣桂䝁䄴兡求䡁䅍䅉桂䝁䄴䅚杁䝁䄰兤畂䝁䅫睙灂䡁䅁兙獂䝁䅫䅤灂䝁䅕督㝁䍁䅁䅢求䝁䅅督灂䝁䄴睚杁䝁䄸杚杁䝁䅍睢瑂䝁䄰兤畂䝁䅫睙桂䡁䅑兡療䝁䄴䅉桂䝁䄴䅤求䝁䄴杢桂䍁䅁督灂䡁䅑党穂䍁䅁睢畂䍁䅁兡あ䡁䅍䅉睂䡁䅉睢睂䝁䅕杣あ䝁䅫党穂䑁䅳䅉桂䝁䄴䅚杁䝁䅉兡獂䝁䅷兡畂䝁䅣䅉療䝁䅙䅉療䡁䅁䅤灂䝁䄸杢桂䝁䅷䅉あ䝁䅧兡祂䝁䅑兌睂䝁䅅杣あ䡁䅫䅉灂䝁䄴督ㅂ䡁䅉兙畂䝁䅍党杁䡁䅁杣療䝁䅣杣桂䝁䄰督杁䡁䅑睢杁䝁䅫䅤穂䍁䅁杣求䡁䅍兡歂䝁䅕杢あ䝁䅫兙獂䍁䅁睙ㅂ䡁䅍䅤療䝁䄰党祂䡁䅍杌杁䕁䅫杢杁䝁䅅䅚歂䝁䅫䅤灂䝁䄸杢獁䍁䅁兡あ䍁䅁䅣祂䝁䄸杤灂䝁䅑党穂䍁䅁䅢桂䝁䅉䅌杁䡁䅣兙穂䡁䅑党㍂䝁䅅䅤求䡁䅉䅉橂䝁䄸䅢獂䝁䅕睙あ䝁䅫睢畂䍁䅷䅉桂䝁䄴䅚杁䡁䅑杣求䝁䅅䅤瑂䝁䅕杢あ䍁䅁督求䡁䅉杤灂䝁䅍党穂䍁䄴䅉䑂䝁䅅䅢灂䝁䅙睢祂䝁䄴兡桂䍁䅁睖桂䡁䅑党祂䍁䅁睕求䡁䅉杤灂䝁䅍党杁䕁䅣杣療䡁䅕䅣杁䡁䅣兙穂䍁䅁杚療䡁䅕杢歂䝁䅕䅚杁䝁䅫杢杁䑁䅅兏祁䑁䅙䅉桂䝁䄴䅚杁䝁䅫督杁䝁䅧党桂䝁䅑兣ㅂ䝁䅅杣あ䝁䅕杣求䝁䅑䅉灂䝁䄴䅉呂䝁䅅杢杁䕁䅯睢穂䝁䅕䅌杁䕁䅍兙獂䝁䅫杚療䡁䅉杢灂䝁䅅杌䅁䵁呣䅁慃兄䅁睑桂䝁䅷兡㑂䍁䅷䅉䩂䝁䄴睙畁䍁䅷䅉あ䝁䄸睚求䡁䅑䅡求䡁䅉䅉㍂䝁䅫䅤潂䍁䅁兡あ䡁䅍䅉穂䡁䅕杙穂䝁䅫䅚灂䝁䅅杣灂䝁䅕督獁䍁䅁党畂䝁䅣兙湂䝁䅕督杁䝁䅫杢杁䡁䅑䅡求䍁䅁䅣祂䝁䄸杤灂䡁䅍兡療䝁䄴䅉療䝁䅙䅉橂䝁䅷睢ㅂ䝁䅑䅉桂䝁䄴䅚杁䡁䅍睢浂䡁䅑睤桂䡁䅉党杁䡁䅁䅢桂䡁䅑杚療䡁䅉兢穂䍁䅷䅉桂䝁䄴䅚杁䡁䅍入穂䡁䅑党瑂䡁䅍䅉桂䝁䄴䅚杁䡁䅍党祂䡁䅙兡橂䝁䅕督杁䝁䅫杢杁䡁䅑䅡求䍁䅁兖畂䝁䅫䅤求䝁䅑䅉呂䡁䅑兙あ䝁䅕督獁䍁䅁杣求䡁䅍䅤杁䝁䄸杚杁䕁䅅兢求䡁䅉兡橂䝁䅅督獁䍁䅁兒ㅂ䡁䅉睢睂䝁䅕䅌杁䡁䅑䅡求䍁䅁兔灂䝁䅑䅚獂䝁䅕䅉䙂䝁䅅督あ䍁䅷䅉䉂䝁䅙杣灂䝁䅍兙獁䍁䅁兙畂䝁䅑䅉あ䝁䅧党杁䕁䅅督灂䝁䅅䅉兂䝁䅅睙灂䝁䅙兡橂䍁䄴䅉䩂䡁䅑督杁䝁䅍䅢療䡁䅕䅚杁䝁䅅杢歂䍁䅁督療䝁䅙䅤㍂䝁䅅杣求䍁䅁䅣獂䝁䅅䅤浂䝁䄸杣瑂䡁䅍䅌杁䝁䅅杢歂䍁䅁督㕂䡁䅍䅤求䝁䄰督杁䝁䅅杢歂䍁䅁督求䡁䅉杤灂䝁䅍党穂䍁䅁党畂䝁䅅杙獂䝁䅕䅉楂䡁䅉睢桂䝁䅑杙桂䝁䄴䅚杁䡁䅍党祂䡁䅙兡橂䝁䅕䅉睂䡁䅉睢㉂䝁䅫䅚求䡁䅉督杁䍁䅧村呂䙁䅁督灁䍁䅁䅤療䍁䅁䅣祂䝁䄸杤灂䝁䅑党杁䝁䅅䅉祂䝁䅅杢湂䝁䅕䅉療䝁䅙䅉穂䝁䅕杣㉂䝁䅫睙求䡁䅍杌杁䙁䅑䅡求䍁䅁睙療䝁䄰䅣桂䝁䄴入杁䡁䅁杣療䡁䅙兡歂䝁䅕督杁䕁䅍兙獂䝁䅫䅥杁䕁䅍䅢療䡁䅕䅚杁䡁䅁䅢桂䡁䅑杚療䡁䅉兢獁䍁䅁兙杁䡁䅉睢獂䝁䅕兌楂䝁䅅督求䝁䅑䅉桂䝁䄴兙獂䡁䅫䅤灂䝁䅍督杁䡁䅁䅢桂䡁䅑杚療䡁䅉兢杁䝁䅍睢瑂䡁䅁杣灂䡁䅍兡畂䝁䅣䅉䑂䝁䅅䅢灂䡁䅧䅉䙂䝁䄴睚桂䝁䅣党瑂䝁䅕杢あ䍁䅁睑獂䝁䄸兤歂䍁䅷䅉䑂䝁䅅䅢灂䡁䅧䅉呂䝁䅕杣㉂䝁䅫睙求䍁䅁睑獂䝁䄸兤歂䍁䅷䅉桂䝁䄴䅚杁䕁䅍兙獂䝁䅫䅥杁䕁䄸䅣求䡁䅉兙あ䝁䅫睢畂䡁䅍䅉䑂䝁䅷睢ㅂ䝁䅑䅌杁䡁䅣䅡灂䝁䅍䅡杁䝁䅅杣求䍁䅁睙療䝁䄴杚灂䝁䅣兤祂䝁䅅杙獂䝁䅕䅉あ䝁䄸䅉歂䝁䅫督睂䝁䅷兙㕂䍁䅁杣療䝁䅷党瑁䝁䅉兙穂䝁䅕䅚杁䝁䅫杢穂䝁䅫睚潂䡁䅑督杁䝁䅅杢歂䍁䅁党畂䝁䅅杙獂䝁䅕䅉䍂䙁䅍䅕穂䍁䅁䅤療䍁䅁兙畂䡁䅑兡橂䝁䅫䅣桂䡁䅑党杁䝁䅅杢歂䍁䅁䅤桂䡁䅉睚求䡁䅑䅉畂䝁䅕睤杁䡁䅉党㉂䝁䅕杢ㅂ䝁䅕兌湂䝁䅕杢求䡁䅉兙あ䝁䅫杢湂䍁䅁督求䡁䅉杤灂䝁䅍党穂䍁䅁兙畂䝁䅑䅉桂䡁䅁䅣獂䝁䅫睙桂䡁䅑兡療䝁䄴督杁䡁䅑䅡祂䝁䄸兤湂䝁䅧䅉瑂䝁䄸杙灂䝁䅷党杁䝁䅅䅣睂䝁䅷兡橂䝁䅅䅤灂䝁䄸杢獁䍁䅁督ㅂ䝁䅍䅡杁䝁䅅督杁䕁䅍睢瑂䝁䄰兙畂䝁䅑兓剂䍁䅁杚療䡁䅉䅉祂䝁䅕督灂䝁䅑党畂䡁䅑督杁䝁䅅杢歂䍁䅁睑療䝁䄰兢桂䝁䄴䅚塂䝁䄸杣㑂䍁䅁杚療䡁䅉䅉楂䡁䅕督灂䝁䄴党穂䡁䅍党穂䑁䅳䅉䑂䝁䅅䅢灂䡁䅧䅉䩂䝁䄴䅤求䝁䅷䅢灂䝁䅣党畂䡁䅑䅉䉂䝁䅍睙求䡁䅍督杁䕁䅕䅒䡂䕁䅕䅌杁䝁䅅杢杁䝁䅅睙橂䝁䅕督穂䍁䅁杢求䡁䅑睤療䡁䅉睡杁䡁䅍睢獂䡁䅕䅤灂䝁䄸杢杁䝁䅙睢祂䍁䅁兙ㅂ䡁䅑睢瑂䝁䅅䅤求䝁䅑䅉桂䝁䄴䅚杁䝁䅫杢あ䝁䅕䅢獂䝁䅫睚求䝁䄴䅤杁䝁䄴党あ䡁䅣睢祂䝁䅳督㝁䍁䅁兙畂䝁䅑䅉䑂䝁䅅䅢灂䡁䅧䅉卂䝁䅕杤求䝁䄴兤求䍁䅁兒䕂䕁䅣兒獁䍁䅁兙杁䡁䅁杣求䝁䄰兡穂䝁䅕督杁䡁䅍睢獂䡁䅕䅤灂䝁䄸杢杁䝁䅙睢祂䍁䅁督ㅂ䝁䅉督橂䡁䅉兡楂䝁䅕杣杁䝁䄰兙畂䝁䅅睚求䝁䅑䅉穂䝁䅕杣㉂䝁䅫睙求䡁䅍杌杁䕁䅫䅤杁䝁䅅䅢穂䝁䄸䅉療䝁䅙杚求䡁䅉督杁䙁䅍兢桂䡁䅉䅤䵂䝁䅫杚求䍁䅁兢桂䝁䄴兙湂䝁䅕䅚杁䡁䅍党祂䡁䅙兡橂䝁䅕督獁䍁䅁兡畂䝁䅍䅢ㅂ䝁䅑兡畂䝁䅣䅉呂䝁䄰兙祂䡁䅑䅓療䝁䄰党杁䝁䄰兙畂䝁䅅睚求䝁䅑䅉穂䝁䅕杣㉂䝁䅫睙求䡁䅍䅉桂䝁䄴䅚杁䝁䅅䅣睂䝁䅷兡橂䝁䅅䅤灂䝁䄸杢穂䍁䅁䅤療䍁䅁党畂䝁䅧兙畂䝁䅍党獁䍁䅁睢睂䝁䅕杣桂䡁䅑党杁䝁䅅杢歂䍁䅁督求䝁䅍兤祂䝁䅕䅉あ䝁䅧党杁䝁䅍睢畂䝁䄴党橂䡁䅑党歂䍁䅁党㑂䡁䅁党祂䝁䅫党畂䝁䅍党杁䝁䄸杚杁䡁䅍兤楂䡁䅍睙祂䝁䅫杙求䡁䅉督杁䝁䅫杢杁䡁䅑䅡求䝁䅫杣杁䝁䅧睢瑂䝁䅕睏杁䙁䅍兢桂䡁䅉䅤啂䝁䄸睤畂䍁䅁兢桂䝁䄴兙湂䝁䅕䅚杁䡁䅍党祂䡁䅙兡橂䝁䅕督杁䡁䅑䅡桂䡁䅑䅉祂䝁䅕兡瑂䝁䅅睚灂䝁䄴党杁䝁䅍睢瑂䝁䄰兤畂䝁䅫䅤㕂䍁䅁睖灂䍁䄰杒灂䍁䅁兙穂䍁䅁兙杁䡁䅕杙灂䡁䅅兤灂䡁䅑睢ㅂ䡁䅍䅌杁䡁䅍党橂䡁䅕杣求䍁䅷䅉桂䝁䄴䅚杁䝁䄰兙畂䝁䅅睚求䝁䅑䅉求䡁䅧䅣求䡁䅉兡求䝁䄴睙求䍁䅁兙橂䡁䅉睢穂䡁䅍䅉桂䍁䅁村呂䙁䅁升穂䍁䅁杚療䝁䄸䅤睂䡁䅉兡畂䡁䅑睏杁䝁䅅杢歂䍁䅁睕瑂䝁䅅杣あ䕁䅉兡㙂䍁䅁兢桂䝁䄴兙湂䝁䅕䅚杁䡁䅍党祂䡁䅙兡橂䝁䅕督杁䡁䅑䅡桂䡁䅑䅉桂䝁䅑䅚祂䝁䅕督穂䍁䅁䅤潂䝁䅕䅉楂䡁䅕督灂䝁䄴党穂䡁䅍䅉畂䝁䅕䅤㍂䝁䄸杣牂䝁䅫杢湂䍁䅁兙畂䝁䅑䅉睂䡁䅉睢歂䡁䅕睙あ䝁䅫杤灂䡁䅑入杁䝁䄴党求䝁䅑督杁䝁䄸杚杁䝁䅉兤穂䝁䅫杢求䡁䅍督杁䝁䄸睤畂䝁䅕杣穂䍁䅁睤灂䡁䅑䅡杁䝁䅅杢杁䝁䅅䅢獂䍁䄰兡畂䍁䄰睢畂䝁䅕䅉瑂䝁䅅杢桂䝁䅣党歂䍁䅁督求䡁䅉杤灂䝁䅍党畁䍁䅁兓畂䍁䅁兙歂䝁䅑兡あ䝁䅫睢畂䍁䅷䅉あ䝁䅧党杁䝁䅍睢瑂䡁䅁兙畂䡁䅫䅉睂䡁䅉睢㉂䝁䅫䅚求䡁䅍䅉塂䝁䅫兌䝂䝁䅫䅉穂䡁䅫督あ䝁䅕兢穂䍁䅁兤畂䝁䅑党祂䍁䅁睒灂䝁䅣兙呂䡁䅁兡祂䝁䅕䅉桂䝁䄴䅚杁䕁䅣兡湂䝁䅅䅕祂䝁䄸䅉楂䡁䅉兙畂䝁䅑督杁䡁䅑睢杁䝁䅉党杁䡁䅉党桂䝁䅑入杁䝁䅙睢祂䍁䅁䅚求䡁䅁䅢療䡁䅫兢求䝁䄴䅤杁䝁䅅督杁䝁䅅䅉橂䝁䄸兢睂䝁䅷党あ䝁䅕䅉穂䡁䅕杙穂䝁䅍杣灂䝁䅉党祂䍁䅁党㑂䡁䅁党祂䝁䅫党畂䝁䅍党杁䡁䅍睢獂䡁䅕䅤灂䝁䄸杢杁䝁䅙睢祂䍁䅁村呂䙁䅁升穂䍁䅁杣求䡁䅍兡歂䝁䅕杢あ䝁䅫兙獂䍁䅁兙畂䝁䅑䅉楂䡁䅕督灂䝁䄴党穂䡁䅍䅉穂䡁䅕杙穂䝁䅍杣灂䝁䅉党祂䡁䅍杌杁䕁䅫䅤杁䝁䄸杚浂䝁䅕杣穂䍁䅁兡あ䡁䅍䅉睂䡁䅉睢歂䡁䅕睙あ䡁䅍䅉あ䝁䅧杣療䡁䅕睚潂䍁䅁兡あ䡁䅍䅉歂䝁䅫杣求䝁䅍䅤杁䡁䅍兙獂䝁䅕督杁䝁䅙睢祂䝁䅍党杁䝁䅅杢歂䍁䅁杣求䡁䅍党獂䝁䅷党祂䡁䅍杌杁䙁䅑䅡求䍁䅁睙療䝁䄰䅣桂䝁䄴入杁䡁䅣兙穂䍁䅁兡畂䝁䅍睢祂䡁䅁睢祂䝁䅅䅤求䝁䅑䅉灂䝁䄴䅉硁䑁䅫兏㕁䍁䅁兙畂䝁䅑䅉灂䡁䅍䅉潂䝁䅕兙歂䡁䅅兤桂䡁䅉䅤求䡁䅉党歂䍁䅁兡畂䍁䅁睕桂䝁䄴䅉䭂䝁䄸督求䍁䅷䅉䑂䝁䅅䅢灂䝁䅙睢祂䝁䄴兡桂䍁䄴䅁剂兆䅁杳䅑䕁䅍兙瑂䝁䅑党畂䍁䅁䅕祂䝁䄸䅣求䡁䅉䅤㕂䍁䅁䅖祂䡁䅕督あ䍁䅷䅉桂䝁䄴䅉呂䍁䅙䅕杁䑁䅕䅍睁䍁䅁睑療䝁䄰䅣桂䝁䄴入獁䍁䅁兡穂䍁䅁兙杁䡁䅉党桂䝁䅷䅉求䡁䅍䅤桂䡁䅑党杁䝁䅍睢瑂䡁䅁兙畂䡁䅫䅉睂䡁䅉兡瑂䝁䅅杣灂䝁䅷入杁䝁䅕杢湂䝁䅅睚求䝁䅑䅉灂䝁䄴䅉あ䝁䅧党杁䝁䄸睤畂䝁䅕杣穂䝁䅧兡睂䍁䅷䅉瑂䝁䅅杢桂䝁䅣党瑂䝁䅕杢あ䍁䅷䅉歂䝁䅕杤求䝁䅷睢睂䝁䄰党畂䡁䅑䅌杁䡁䅉党歂䝁䅕杤求䝁䅷睢睂䝁䄰党畂䡁䅑䅌杁䝁䅅睙硂䡁䅕兡穂䝁䅫䅤灂䝁䄸杢獁䍁䅁兙畂䝁䅑䅉橂䝁䄸杢穂䡁䅑杣ㅂ䝁䅍䅤灂䝁䄸杢杁䝁䄸杚杁䝁䄰兤獂䡁䅑兡浂䝁䅅兢灂䝁䅷入杁䝁䅅䅣桂䡁䅉䅤瑂䝁䅕杢あ䍁䅁睙療䝁䄰兢ㅂ䝁䄴兡あ䝁䅫党穂䍁䄴䅉䑂䝁䅅兢歂䝁䅕杢杁䝁䄸睤畂䡁䅍䅉桂䝁䄴䅚杁䝁䄸䅣求䡁䅉兙あ䝁䅕督杁䑁䅅睎祁䍁䅁䅣祂䝁䄸䅣求䡁䅉䅤灂䝁䅕督杁䝁䅍睢畂䡁䅑兙灂䝁䄴兡畂䝁䅣䅉ㅁ䑁䅧䅌祁䑁䅕䅍杁䝁䅅䅣桂䡁䅉䅤瑂䝁䅕杢あ䍁䅁䅡療䝁䄰党穂䍁䅁兙橂䡁䅉睢穂䡁䅍䅉あ䝁䅧党杁䙁䅕杢灂䡁䅑党歂䍁䅁睕あ䝁䅅䅤求䡁䅍杌杁䙁䅕䅣療䝁䄴䅉橂䝁䄸兢睂䝁䅷党あ䝁䅫睢畂䍁䅁睢浂䍁䅁兎杁䡁䅁杣療䡁䅁党祂䡁䅑兡求䡁䅍䅉橂䡁䅕杣祂䝁䅕杢あ䝁䅷入杁䡁䅕杢歂䝁䅕杣杁䝁䅑党㉂䝁䅕䅢療䡁䅁兢求䝁䄴䅤獁䍁䅁䅤潂䝁䅕䅉䑂䝁䄸兢睂䝁䅅杢㕂䉁杫督杁䡁䅁睢祂䡁䅑杚療䝁䅷兡療䍁䅁睤灂䝁䅷䅢杁䝁䅫杢橂䡁䅉党桂䡁䅍党杁䡁䅑睢杁䑁䅕兏獁䑁䅫兏㉁䍁䅁兙睂䝁䅅杣あ䝁䄰党畂䡁䅑䅉潂䝁䄸兢求䡁䅍䅉灂䝁䄴䅉硁䑁䅣睎杁䡁䅁杣療䡁䅁党祂䡁䅑兡求䡁䅍杌杁䕁䅍兙瑂䝁䅑党畂䍁䅁䅡桂䡁䅍䅉楂䝁䅕党畂䍁䅁杣求䝁䅍睢湂䝁䄴兡㙂䝁䅕䅚杁䝁䅅督杁䝁䄸杢求䍁䅁睢浂䍁䅁䅤潂䝁䅕䅉硁䑁䅁䅍杁䕁䅉党穂䡁䅑䅉䑂䝁䄸兢睂䝁䅅杢灂䝁䅕督杁䡁䅑睢杁䙁䅣睢祂䝁䅳䅉䝂䝁䄸杣杁䝁䅉入杁䕁䅙睔卂䙁䅑兖佂䕁䅕䅉瑂䝁䅅睚桂䡁䅯兡畂䝁䅕䅉浂䝁䄸杣杁䑁䅅睎杁䝁䅍睢畂䡁䅍党橂䡁䅕䅤灂䡁䅙党杁䡁䅫党桂䡁䅉督獁䍁䅁兢療䡁䅍䅤杁䡁䅉党橂䝁䅕杢あ䝁䅷入杁䡁䅉兙畂䝁䅳兡畂䝁䅣䅉橁䑁䅉䅎畁䅁䅁硕䅕䉁䅉䅁䑂䝁䅅杢畂䝁䅅杙灂䡁䅍䅁晁杅䅁䅸䅁䕁䅍兙畂䝁䄴兙楂䝁䅫督㝁䍁䅁杔求䡁䅕杣療䡁䅍睙灂䝁䅕杢橂䝁䅕睏杁䙁䅍䅢求䝁䅕䅣杁䙁䅑党橂䝁䅧杢療䝁䅷睢湂䡁䅫睏杁䕁䅍党畂䡁䅑杣桂䝁䅷䅉佂䝁䅕杣㉂䝁䄸兤穂䍁䅁睕㕂䡁䅍䅤求䝁䄰睏杁䕁䅧党瑂䝁䅅䅤療䝁䅷睢湂䡁䅫睏杁䕁䄴党ㅂ䡁䅉睢獂䝁䄸睚㕂䑁䅳䅉偂䝁䄴睙療䝁䅷睢湂䡁䅫䅁灂睂䅁䅈䅁䕁䅍兙睂䝁䅫䅤桂䝁䅷䅉䡂䝁䄸睢歂䡁䅍䅁扁杂䅁䅉䅁䕁䅍兙睂䝁䅫䅤桂䝁䅷䅉乂䝁䅅杣牂䝁䅕䅤穂䅁䅁兑䅙䭁䥧䅁䑂䝁䅅䅣灂䡁䅑兙獂䍁䅁睔畂䝁䅕䅉䝂䝁䅫杢桂䝁䄴睙灂䝁䅅䅢杁䕁䅍睢祂䡁䅁睢祂䝁䅅䅤灂䝁䄸杢杁䝁䄸䅣求䡁䅉兙あ䝁䅕督杁䝁䅅督杁䡁䅑䅡求䍁䅁杚灂䝁䄴兙畂䝁䅍兡桂䝁䅷䅉穂䝁䅕杣㉂䝁䅫睙求䡁䅍䅉潂䝁䄸䅢歂䝁䅫杢湂䍁䅁睙療䝁䄰䅣桂䝁䄴入杁䝁䅙睢祂䍁䅁䅤潂䝁䅕䅉䑂䝁䅅䅣灂䡁䅑兙獂䍁䅁睔畂䝁䅕䅌杁䕁䄴兙あ䝁䅫睢畂䝁䅅䅢杁䕁䅅督穂䝁䄸睙灂䝁䅅䅤灂䝁䄸杢獁䍁䅁睤潂䝁䅫睙潂䍁䅁党畂䝁䅣兙湂䝁䅕督杁䝁䅫杢杁䡁䅑䅡求䍁䅁䅣祂䝁䄸杤灂䡁䅍兡療䝁䄴䅉療䝁䅙䅉㉂䝁䅅杣灂䝁䄸兤穂䍁䅁杚灂䝁䄴兙畂䝁䅍兡桂䝁䅷䅉睂䡁䅉睢歂䡁䅕睙あ䡁䅍䅉桂䝁䄴䅚杁䡁䅍党祂䡁䅙兡橂䝁䅕督杁䝁䅫杢杁䡁䅑䅡求䍁䅁兖畂䝁䅫䅤求䝁䅑䅉呂䡁䅑兙あ䝁䅕督獁䍁䅁睑桂䝁䄴兙歂䝁䅅䅌杁䝁䅅杢歂䍁䅁䅤潂䝁䅕䅉噂䝁䄴兡あ䝁䅕䅚杁䕁䅳兡畂䝁䅣䅚療䝁䄰杌杁䕁䅫䅤杁䝁䄸䅣求䡁䅉兙あ䝁䅕督杁䡁䅑䅡祂䝁䄸兤湂䝁䅧䅉あ䝁䅧杣求䝁䅕䅉穂䝁䅕睚瑂䝁䅕杢あ䡁䅍杏杁䕁䅍杣求䝁䅑兡あ䍁䅁睑桂䡁䅉䅚獁䍁䅁睑療䝁䄴督ㅂ䝁䄰党祂䍁䅁村桂䝁䄴睡灂䝁䄴睚獁䍁䅁兙畂䝁䅑䅉䑂䝁䄸兢瑂䝁䅕杣橂䝁䅫兙獂䍁䅁村桂䝁䄴睡灂䝁䄴睚畁䍁䅁䅖潂䝁䅕䅉橂䝁䄸兢睂䝁䅅杢㕂䍁䅁兙橂䝁䅍党睂䡁䅑督杁䝁䅍䅡求䝁䅍睡灂䝁䄴睚杁䝁䅅睙橂䝁䄸兤畂䡁䅑督獁䍁䅁兢療䝁䄴党㕂䍁䅁兢桂䡁䅉睡求䡁䅑䅉歂䝁䅕䅣療䡁䅍兡あ䡁䅍䅌杁䝁䄴党湂䝁䄸䅤灂䝁䅅杙獂䝁䅕䅉療䡁䅉䅚求䡁䅉䅉療䝁䅙䅉㍂䝁䅫䅤潂䝁䅑杣桂䡁䅣兙獂䡁䅍䅌杁䡁䅍兙㉂䝁䅫杢湂䡁䅍䅉歂䝁䅕䅣療䡁䅍兡あ䡁䅍䅌杁䝁䅅杢歂䍁䅁䅤灂䝁䄰党杁䝁䅑党睂䝁䄸督灂䡁䅑督畁䍁䅁兓あ䡁䅍䅉獂䝁䄸兙畂䍁䅁䅣祂䝁䄸䅚ㅂ䝁䅍䅤穂䍁䅁兡畂䝁䅍䅢ㅂ䝁䅑党杁䝁䅍杣求䝁䅑兡あ䍁䅁睙桂䡁䅉䅚杁䝁䅷睢桂䝁䄴督㝁䍁䅁兙ㅂ䡁䅑睢杁䝁䅅杢歂䍁䅁杣求䡁䅑兙灂䝁䅷䅉楂䝁䅅杢牂䝁䅫杢湂䍁䅁䅢療䝁䅅杢穂䑁䅳䅉桂䝁䄴䅚杁䝁䅍睢瑂䝁䄰党祂䝁䅍兡桂䝁䅷䅉桂䝁䄴䅚杁䝁䄰兤獂䡁䅑兡浂䝁䅅兢灂䝁䅷入杁䡁䅉党桂䝁䅷䅉求䡁䅍䅤桂䡁䅑党獁䍁䅁兙畂䝁䅑䅉橂䝁䄸兢瑂䝁䅕杣橂䝁䅫兙獂䍁䅁兙畂䝁䅑䅉灂䝁䄴䅚ㅂ䡁䅍䅤祂䝁䅫兙獂䍁䅁䅢療䝁䅅杢穂䍁䄴䅉啂䝁䅧党杁䝁䅍睢瑂䡁䅁兙畂䡁䅫䅉桂䝁䅷督療䍁䅁睢浂䝁䅙党祂䡁䅍䅉橂䡁䅉党歂䝁䅫䅤杁䝁䅅杢歂䍁䅁䅚求䝁䅉兡あ䍁䅁睙桂䡁䅉䅚杁䡁䅁杣療䝁䅑兤橂䡁䅑督㝁䍁䅁睢畂䝁䅷兡畂䝁䅕䅉歂䝁䅫杣求䝁䅍䅤杁䝁䅉兙畂䝁䅳兡畂䝁䅣䅉穂䝁䅕杣㉂䝁䅫睙求䡁䅍睏杁䝁䅅杢歂䍁䅁䅣祂䝁䄸杤灂䝁䅑党穂䍁䅁兙歂䡁䅙兡穂䝁䄸杣㕂䍁䅷䅉橂䝁䅅䅣灂䡁䅑兙獂䍁䅁兢桂䡁䅉睡求䡁䅑督獁䍁䅁䅤祂䝁䅕兙穂䡁䅕杣㕂䍁䅁兢桂䝁䄴兙湂䝁䅕兢求䝁䄴䅤獁䍁䅁兙畂䝁䅑䅉歂䝁䅕䅣療䡁䅍兡あ䝁䄸杣㕂䍁䅁督求䡁䅉杤灂䝁䅍党穂䍁䄴䅉䩂䡁䅑䅉穂䝁䅕杣㉂䝁䅕督杁䝁䅍睢畂䡁䅍兤瑂䝁䅕杣穂䍁䅷䅉穂䝁䄰兙獂䝁䅷䅉楂䡁䅕督灂䝁䄴党穂䡁䅍党穂䍁䅷䅉桂䝁䄴䅚杁䝁䅍睢瑂䝁䄰党祂䝁䅍兡桂䝁䅷䅉橂䝁䅷兡求䝁䄴䅤穂䍁䅁䅤潂䡁䅉睢ㅂ䝁䅣䅡杁䝁䅑兡湂䝁䅫䅤桂䝁䅷䅉橂䝁䅧兙畂䝁䄴党獂䡁䅍䅌杁䝁䅉杣桂䝁䄴睙潂䝁䅕督獁䍁䅁睙桂䝁䅙儶穂䍁䅷䅉桂䝁䄴䅚杁䝁䄸䅤潂䝁䅕杣杁䝁䅑兡穂䡁䅑杣灂䝁䅉兤あ䝁䅫睢畂䍁䅁睙潂䝁䅅杢畂䝁䅕䅢穂䍁䅁䅢療䝁䅍兙あ䝁䅕䅚杁䝁䅫杢杁䕁䄴党㍂䍁䅁兗療䡁䅉睡獁䍁䅁䅔療䡁䅕兡穂䝁䅫兙畂䝁䅅䅌杁䙁䅑党㑂䝁䅅督獁䍁䅁兔桂䡁䅉入獂䝁䅅杢歂䍁䅷䅉坂䝁䅫杣湂䝁䅫杢灂䝁䅅䅌杁䕁䄴党㍂䍁䅁杓求䡁䅉督求䡁䅫䅌杁䝁䅅杢歂䍁䅁睑桂䝁䅷兡浂䝁䄸杣畂䝁䅫兙畁䍁䅁䅖潂䝁䅕䅉橂䝁䄸兢睂䝁䅅杢㕂䍁䅁睤桂䡁䅍䅉浂䝁䄸兤畂䝁䅑党歂䍁䅁兡畂䍁䅁免㕁䑁䅧䅏杁䝁䅅杢歂䍁䅁兡穂䍁䅁䅡求䝁䅅䅚硂䡁䅕兙祂䡁䅑党祂䝁䅕䅚杁䝁䅫杢杁䕁䄰睙䵂䝁䅕兙畂䍁䅷䅉坂䝁䅫杣湂䝁䅫杢灂䝁䅅杌䅁䙁噣䅁䵂元䅁睑桂䡁䅁兡あ䝁䄸䅢杁䕁䅙党歂䝁䅕杣桂䝁䅷䅉䝂䝁䅫杢桂䝁䄴睙灂䝁䅅䅢獁䍁䅁兓畂䝁䅍杌杁䝁䄸䅣求䡁䅉兙あ䝁䅕督杁䝁䅅督杁䡁䅑䅡求䍁䅁䅡療䝁䅷䅚灂䝁䄴睚杁䝁䅍睢瑂䡁䅁兙畂䡁䅫䅉浂䝁䄸杣杁䕁䅍兙睂䝁䅫䅤療䝁䅷䅉䝂䝁䅕䅚求䡁䅉兙獂䍁䅁睕桂䡁䅙兡畂䝁䅣督杁䕁䅉兙畂䝁䅳䅉あ䝁䅧兙あ䍁䅁䅣祂䝁䄸杤灂䝁䅑党穂䍁䅁杤桂䡁䅉兡療䡁䅕督杁䡁䅉党あ䝁䅅兡獂䍁䅁杙桂䝁䄴睡灂䝁䄴睚杁䡁䅁杣療䝁䅑兤橂䡁䅑督杁䝁䅅杢歂䍁䅁督求䡁䅉杤灂䝁䅍党穂䍁䅁兡畂䍁䅁䅤潂䝁䅕䅉噂䝁䄴兡あ䝁䅕䅚杁䙁䅍䅤桂䡁䅑党穂䍁䄴䅉啂䝁䅧党杁䝁䅍睢瑂䡁䅁兙畂䡁䅫䅉桂䝁䅍睙求䡁䅁䅤穂䍁䅁兙杁䡁䅉兙畂䝁䅣党杁䝁䄸杚杁䝁䅑党睂䝁䄸督灂䡁䅑䅉睂䡁䅉睢歂䡁䅕睙あ䡁䅍䅌杁䝁䅫杢橂䝁䅷兤歂䝁䅫杢湂䍁䅁督桂䡁䅙兡畂䝁䅣督杁䝁䅅睙橂䝁䄸兤畂䡁䅑督獁䍁䅁兢療䝁䄴党㕂䍁䅁兢桂䡁䅉睡求䡁䅑䅉桂䝁䅍睙療䡁䅕杢あ䡁䅍䅌杁䝁䅫杢あ䝁䅕杣求䡁䅍䅤瑁䝁䅉党桂䡁䅉兡畂䝁䅣䅉桂䝁䄴䅚杁䝁䄴睢畂䍁䄰兡畂䡁䅑党祂䝁䅕督あ䍁䄰杙求䝁䅅杣灂䝁䄴睚杁䝁䅍䅡求䝁䅍睡灂䝁䄴睚杁䝁䅅睙橂䝁䄸兤畂䡁䅑督獁䍁䅁兙畂䝁䅑䅉橂䝁䅕杣あ䝁䅫杚灂䝁䅍兙あ䝁䅕督杁䝁䄸杚杁䝁䅑党睂䝁䄸督灂䡁䅑䅌杁䝁䅅督杁䡁䅣党獂䝁䅷䅉桂䡁䅍䅉祂䝁䅕䅤灂䡁䅉党瑂䝁䅕杢あ䍁䅁兙橂䝁䅍睢ㅂ䝁䄴䅤穂䍁䄴䅉䩂䡁䅑䅉桂䝁䅷督療䍁䅁䅣祂䝁䄸杤灂䝁䅑党穂䍁䅁杤桂䡁䅉兡療䡁䅕督杁䝁䅷睢桂䝁䄴䅉睂䡁䅉睢歂䡁䅕睙あ䡁䅍䅌杁䡁䅍兤橂䝁䅧䅉桂䡁䅍䅉療䝁䄴党瑁䍁䅁䅤療䍁䅁杚療䡁䅕杣瑁䝁䅙兙瑂䝁䅫䅢㕂䍁䅁杣求䡁䅍兡歂䝁䅕杢あ䝁䅫兙獂䍁䅁杣求䝁䅅䅢杁䝁䅕督あ䝁䅅䅤求䍁䅁䅢療䝁䅅杢穂䍁䅷䅉橂䝁䄸兢瑂䝁䅕杣橂䝁䅫兙獂䍁䅁杣求䝁䅅䅢杁䝁䅕督あ䝁䅅䅤求䍁䅷䅉橂䝁䄸兢瑂䝁䅕杣橂䝁䅫兙獂䍁䅁兙畂䝁䅑䅉灂䝁䄴䅚ㅂ䡁䅍䅤祂䝁䅫兙獂䍁䅷䅉桂䝁䄴䅚杁䝁䅍睢畂䡁䅍䅤祂䡁䅕睙あ䝁䅫睢畂䍁䅁䅢療䝁䅅杢穂䍁䅷䅉桂䡁䅍䅉㍂䝁䅕䅢獂䍁䅁兙穂䍁䅁睙療䝁䄴督ㅂ䝁䄰党祂䍁䅁䅢療䝁䅅杢穂䍁䅷䅉㍂䝁䅧兡橂䝁䅧䅉灂䝁䄴睙獂䡁䅕䅚求䍁䅁䅡療䝁䄰党杁䝁䅕兣ㅂ䝁䅫䅤㕂䍁䅁䅢療䝁䅅杢穂䍁䅁兙畂䝁䅑䅉獂䝁䅫杢求䡁䅍䅉療䝁䅙䅉橂䡁䅉党歂䝁䅫䅤獁䍁䅁䅡療䝁䄰党杁䝁䅫兢睂䡁䅉睢㉂䝁䅕兢求䝁䄴䅤杁䝁䅷睢桂䝁䄴督獁䍁䅁杤求䝁䅧兡橂䝁䅷党杁䝁䅷睢桂䝁䄴督獁䍁䅁兙畂䝁䅑䅉獂䝁䄸兙畂䡁䅍䅉穂䝁䅕睙ㅂ䡁䅉党歂䍁䅁杙㕂䍁䅁督桂䡁䅙兡畂䝁䅣督杁䝁䅑党睂䝁䄸督灂䡁䅑督畁䍁䅁兓畂䍁䅁兙歂䝁䅑兡あ䝁䅫睢畂䍁䅷䅉あ䝁䅧党杁䝁䅍睢瑂䡁䅁兙畂䡁䅫䅉療䝁䅙杚求䡁䅉督杁䝁䄰睢楂䝁䅫䅢求䍁䅷䅉あ䝁䅕䅢求䡁䅁䅡療䝁䄴党獁䍁䅁兙畂䝁䅑䅉療䝁䄴䅢灂䝁䄴党杁䝁䅉兙畂䝁䅳兡畂䝁䅣䅉穂䝁䅕杣㉂䝁䅫睙求䡁䅍䅌杁䝁䅅督杁䡁䅣党獂䝁䅷䅉桂䡁䅍䅉楂䝁䅫䅢獂䍁䅁䅣桂䡁䅫兢求䝁䄴䅤杁䡁䅍党祂䡁䅙兡橂䝁䅕督杁䝁䅅杢歂䍁䅁兢療䡁䅉䅤湂䝁䅅睚求䍁䅁䅢療䝁䅅杢㝁䍁䅁睢睂䝁䅕杣桂䡁䅑党穂䍁䅁兙杁䝁䅍兙獂䝁䅷䅉橂䝁䅕杢あ䝁䅕杣㝁䍁䅁兙畂䝁䅑䅉灂䝁䄴杤求䡁䅍䅤穂䍁䅁兡畂䍁䅁杤桂䡁䅉兡療䡁䅕督杁䡁䅍党橂䡁䅕杣灂䡁䅑兡求䡁䅍杌杁䙁䅑䅡求䍁䅁睙療䝁䄰䅣桂䝁䄴入杁䡁䅍党祂䡁䅙党穂䍁䅁䅤潂䝁䅕䅉瑂䝁䅕䅤祂䝁䄸䅣療䝁䅷兡あ䝁䅅杢杁䝁䅅杣求䝁䅅督杁䝁䄸杚杁䙁䅑睢睂䝁䅕睡桂䍁䅷䅉塂䝁䅫睙潂䝁䅫䅤桂䍁䅷䅉䵂䝁䅅睤祂䝁䅕杢橂䝁䅕䅌杁䕁䄰兙畂䝁䅧兙あ䡁䅑兙畂䍁䅷䅉䙂䝁䄰䅣療䡁䅉兡桂䍁䅷䅉桂䝁䄴䅚杁䙁䅍兙獂䝁䅫杢桂䍁䅷䅉䱂䝁䅅杢穂䝁䅅督獁䍁䅁兙畂䝁䅑䅉桂䍁䅁䅣療䡁䅉䅤灂䝁䄸杢杁䝁䄸杚杁䡁䅑䅡求䍁䅁兢求䡁䅑杣療䡁䅁睢獂䝁䅫䅤桂䝁䄴䅉桂䡁䅉党桂䍁䅁睢浂䍁䅁睚祂䝁䅕兙あ䝁䅕杣杁䕁䅳兙畂䡁䅍兙穂䍁䅁睑灂䡁䅑入畁䍁䅁睑桂䡁䅁兡あ䝁䄸䅢杁䕁䅙党歂䝁䅕杣桂䝁䅷䅉䝂䝁䅫杢桂䝁䄴睙灂䝁䅅䅢獁䍁䅁兓畂䝁䅍杌杁䡁䅣兙穂䍁䅁杚療䡁䅕杢歂䝁䅕䅚杁䝁䅫杢杁䑁䅅䅏㕁䑁䅍䅉桂䝁䄴䅚杁䝁䅫督杁䝁䅧党桂䝁䅑兣ㅂ䝁䅅杣あ䝁䅕杣求䝁䅑䅉灂䝁䄴䅉啂䝁䄸䅣求䝁䅳兙獁䍁䅁睓桂䝁䄴督桂䡁䅍杌䅁䙁噳䅁潂睂䅁睑桂䡁䅁杣灂䍁䅁䅓療䝁䅷䅚灂䝁䄴睚穂䍁䅁䅔灂䝁䄰兡あ䝁䅕䅚杁䝁䅑党穂䝁䅫睚畂䡁䅍䅌杁䝁䄰兙祂䝁䅳党あ䡁䅍䅌杁䝁䅑兡穂䡁䅑杣灂䝁䅉兤あ䝁䅕督獁䍁䅁兙畂䝁䅑䅉祂䝁䅕䅤桂䝁䅫䅢穂䍁䅁杙祂䝁䅅杢歂䝁䅕䅚杁䡁䅣睢瑂䝁䅕杢婁䡉䅍䅉桂䝁䄴䅚杁䝁䄰党畂䉁杫督杁䝁䅅䅣睂䝁䅅杣求䝁䅷䅌杁䝁䅙睢療䡁䅑睤求䝁䅅杣獁䍁䅁兙畂䝁䅑䅉桂䝁䅍睙求䡁䅍督療䡁䅉兡求䡁䅍䅉灂䝁䄴䅉あ䝁䅧党杁䙁䅕杢灂䡁䅑党歂䍁䅁睕あ䝁䅅䅤求䡁䅍䅌杁䕁䅍兙畂䝁䅅䅚桂䍁䅷䅉䵂䝁䅅䅤灂䝁䄴䅉䉂䝁䄰党祂䝁䅫睙桂䍁䅷䅉䙂䡁䅕杣療䡁䅁党獁䍁䅁䅤潂䝁䅕䅉乂䝁䅫䅚歂䝁䅷党杁䕁䅕兙穂䡁䅑䅌杁䕁䅅杚祂䝁䅫睙桂䍁䅷䅉䉂䡁䅍兡桂䍁䅷䅉桂䝁䄴䅚杁䡁䅑䅡求䍁䅁睔橂䝁䅕兙畂䝁䅫兙畁䍁䅁兓あ䍁䅁睢睂䝁䅕杣桂䡁䅑党穂䍁䅁䅤潂䡁䅉睢ㅂ䝁䅣䅡杁䡁䅑䅡祂䝁䅕党杁䡁䅍党湂䝁䄰党畂䡁䅑督㙁䍁䅁杖求䡁䅉督桂䝁䅍党獁䍁䅁杓灂䝁䄰兢㕂䍁䅁睑潂䝁䄸睢獁䍁䅁兙畂䝁䅑䅉乂䝁䅫睙潂䝁䅅党獂䍁䅁睓療䡁䅉督畁䍁䅁䅖潂䝁䅕䅉橂䝁䄸兢睂䝁䅅杢㕂䍁䅁睢浂䝁䅙党祂䡁䅍䅉祂䝁䅕兙歂䡁䅫兌あ䝁䄸兌㍂䝁䅕兙祂䍁䅷䅉求䡁䅫党㍂䝁䅕兙祂䍁䅷䅉㍂䝁䅅䅤橂䝁䅧党穂䍁䅷䅉煂䝁䅕睤求䝁䅷杣㕂䍁䅷䅉浂䡁䅉兙湂䡁䅉兙畂䝁䅍党穂䍁䅷䅉潂䝁䄸兢求䍁䅁杚ㅂ䡁䅉杢灂䡁䅍䅡灂䝁䄴睚穂䍁䅷䅉潂䝁䅅杢歂䝁䅉兙湂䡁䅍䅌杁䡁䅍兢桂䝁䅷䅢杁䝁䅷党桂䡁䅑䅡求䡁䅉䅉湂䝁䄸睢歂䡁䅍䅌杁䡁䅍睙桂䡁䅉杤求䡁䅍䅉桂䝁䄴䅚杁䝁䅉党獂䡁䅑督獁䍁䅁兙畂䝁䅑䅉穂䝁䅧睢求䡁䅍䅉桂䝁䄴䅚杁䡁䅉党獂䝁䅅䅤求䝁䅑䅉桂䝁䅍睙求䡁䅍督療䡁䅉兡求䡁䅍䅉あ䝁䅧杣療䡁䅕睚潂䍁䅁兙杁䝁䅑兡穂䡁䅑杣灂䝁䅉兤あ䝁䅫睢畂䍁䅁杢求䡁䅑睤療䡁䅉睡獁䍁䅁兡畂䝁䅍䅢ㅂ䝁䅑兡畂䝁䅣䅉楂䝁䄸兤あ䝁䅫兣ㅂ䝁䅕督獁䍁䅁兙畂䝁䅑䅉歂䝁䅕䅣桂䡁䅉䅤瑂䝁䅕杢あ䍁䅁兙畂䝁䅑䅉穂䡁䅁党橂䝁䅫兙獂䡁䅑入杁䡁䅍䅤療䡁䅉党穂䍁䅷䅉桂䡁䅍䅉㍂䝁䅕䅢獂䍁䅁兙穂䍁䅁䅤潂䡁䅉睢ㅂ䝁䅣䅡杁䝁䅕兌橂䝁䄸兢瑂䝁䅕杣橂䝁䅕䅉穂䝁䅫䅤求䡁䅍杌杁䕁䅫䅤杁䝁䅅䅢穂䝁䄸䅉ㅂ䝁䄴䅚求䡁䅉䅤桂䝁䅳党穂䍁䅁䅢灂䝁䅍党畂䡁䅍兡畂䝁䅣䅉桂䝁䅣杣求䝁䅕兢求䝁䄴䅤穂䍁䅁杣求䝁䅷兙あ䝁䅫杢湂䍁䅁䅤療䍁䅁兢桂䝁䄴兤浂䝁䅅睙あ䡁䅕杣求䍁䅁兙畂䝁䅑䅉穂䝁䅅䅢求䍁䅁睢浂䍁䅁睤桂䡁䅑睙潂䝁䅕督獁䍁䅁条求䡁䅣党獂䡁䅉入獁䍁䅁党㕂䝁䅕睤求䝁䅅杣獁䍁䅁兙畂䝁䅑䅉浂䡁䅉兙湂䡁䅉兙畂䝁䅍党穂䍁䄴䅉啂䝁䅧党杁䝁䅍睢瑂䡁䅁兙畂䡁䅫䅉㍂䝁䅅督杁䝁䅙睢祂䝁䄰党祂䝁䅷入杁䝁䅳杢療䡁䅣杢杁䝁䅅督杁䕁䄰兡橂䝁䅧兙求䝁䅷䅉䱂䝁䄸杣穂䍁䅁䅓療䝁䅷䅚灂䝁䄴睚穂䍁䅁䅔灂䝁䄰兡あ䝁䅕䅚杁䝁䅅杢歂䍁䅁睙潂䝁䅅杢湂䝁䅕䅚杁䝁䅫䅤穂䍁䅁杢桂䝁䄰党杁䡁䅑睢杁䕁䅍兙睂䡁䅉兡杁䕁䅧睢獂䝁䅑兡畂䝁䅣督杁䕁䅷兡瑂䝁䅫䅤求䝁䅑䅉灂䝁䄴䅉䕂䝁䅕睙求䝁䄰杙求䡁䅉䅉祁䑁䅁免㑁䍁䄴䅉䑂䝁䅅䅣祂䝁䅫䅉䥂䝁䄸䅢歂䝁䅫杢湂䡁䅍䅉䵂䝁䅫兢灂䡁䅑党歂䍁䅁睤桂䡁䅍䅉浂䝁䄸兤畂䝁䅑党歂䍁䅁兡畂䍁䅁免㕁䑁䅧免杁䝁䅅杢歂䍁䅁兡穂䍁䅁䅡求䝁䅅䅚硂䡁䅕兙祂䡁䅑党祂䝁䅕䅚杁䝁䅫杢杁䕁䅷睢畂䝁䅑睢畂䍁䅷䅉あ䝁䅧党杁䙁䅕杢灂䡁䅑党歂䍁䅁睓灂䝁䄴睚歂䝁䄸兢畁䅁䅁砰䅑䅁䥷䅁䑂䝁䅅杣䡂䡁䅕杣ㅂ䡁䅍䅌杁䕁䅫杢橂䍁䄴䅉療䡁䅁党祂䝁䅅䅤求䡁䅍䅉桂䝁䄴䅉療䝁䄴䅢灂䝁䄴党杁䝁䅅兤あ䝁䄸兢療䡁䅑兡㉂䝁䅕䅉睂䝁䅷兙あ䝁䅙睢祂䝁䄰䅉浂䝁䄸杣杁䝁䅉兤㕂䝁䅫杢湂䍁䅁兙畂䝁䅑䅉穂䝁䅕䅢獂䝁䅫杢湂䍁䅁杤求䝁䅧兡橂䝁䅷党穂䍁䅁兡畂䍁䅁䅤潂䝁䅕䅉噂䝁䄴兡あ䝁䅕䅚杁䙁䅍䅤桂䡁䅑党穂䍁䅁兙畂䝁䅑䅉灂䝁䄴䅤求䡁䅉杢桂䡁䅑兡療䝁䄴兙獂䝁䅷入畁䍁䅁兓あ䍁䅁睢睂䝁䅕杣桂䡁䅑党穂䍁䅁䅤潂䡁䅉睢ㅂ䝁䅣䅡杁䡁䅑睤療䍁䅁督求䝁䅣兢求䝁䄴䅤穂䍁䅷䅉噂䍁䄴睕畁䍁䅁兔桂䡁䅉睡求䡁䅑䅣獂䝁䅅睙求䍁䅁兙畂䝁䅑䅉䕂䝁䅫睚灂䡁䅑兙獂䍁䅁睖潂䝁䄸䅢求䡁䅍兙獂䝁䅕杌杁䙁䅑䅡求䍁䅁睙療䝁䄰䅣桂䝁䄴入杁䡁䅁杣療䡁䅙兡歂䝁䅕督杁䝁䅅杢杁䝁䄸杢獂䝁䅫杢求䍁䅁兙ㅂ䡁䅑睢瑂䝁䄸䅤灂䡁䅙党杁䝁䄰兙祂䝁䅳党あ䡁䅁䅢桂䝁䅍党杁䡁䅣䅡求䡁䅉党杁䝁䅍兤穂䡁䅑睢瑂䝁䅕杣穂䍁䅁睙桂䝁䄴䅉穂䝁䅕兙祂䝁䅍䅡杁䝁䅙睢祂䍁䅁杢求䡁䅣䅉桂䝁䄴䅚杁䡁䅕督求䝁䅑䅉橂䝁䅅杣杁䝁䅷兡穂䡁䅑兡畂䝁䅣督杁䝁䅙杣療䝁䄰䅉灂䡁䅑督杁䝁䅑党桂䝁䅷党祂䡁䅍䅉桂䝁䄴䅚杁䡁䅍党獂䝁䅷䅉あ䝁䅧党灂䡁䅉䅉橂䝁䅅杣杁䡁䅑睢杁䝁䅑党桂䝁䅷党祂䡁䅍䅉桂䝁䄴䅚杁䝁䄸䅤潂䝁䅕杣杁䝁䅍睢畂䡁䅍兤瑂䝁䅕杣穂䑁䅳䅉桂䝁䄴䅚杁䡁䅁兙灂䝁䅑䅉獂䝁䅫督あ䝁䅫杢湂䡁䅍䅉穂䡁䅕杙穂䝁䅍杣灂䡁䅁䅤灂䝁䄸杢穂䍁䅁杚療䡁䅉䅉求䝁䄴䅡桂䝁䄴睙求䝁䅑䅉桂䝁䅍睙求䡁䅍督杁䡁䅑睢杁䝁䅫䅤穂䍁䅁兢桂䡁䅉睡求䡁䅑䅣獂䝁䅅睙求䍁䅁䅤潂䝁䅅䅤杁䝁䅍睢畂䝁䄴党橂䡁䅑督杁䝁䅑党桂䝁䅷党祂䡁䅍䅉あ䝁䄸䅉桂䍁䅁䅢桂䡁䅉睚求䍁䅁兙ㅂ䝁䅑兡求䝁䄴睙求䍁䅁睢浂䍁䅁兡畂䝁䅙睢祂䝁䄰党歂䍁䅁兙畂䝁䅑䅉求䝁䄴睚桂䝁䅣党歂䍁䅁睙療䝁䄴督ㅂ䝁䄰党祂䡁䅍杌杁䕁䅫䅤杁䝁䅅䅢穂䝁䄸䅉療䝁䅙杚求䡁䅉督杁䝁䅑党桂䝁䅷党祂䍁䅁兙畂䝁䅑䅉畂䝁䄸杢瑁䝁䅑党桂䝁䅷党祂䍁䅁兙歂䡁䅙党祂䡁䅑兡穂䝁䅫杢湂䍁䅁䅣祂䝁䄸䅚ㅂ䝁䅍䅤穂䍁䅁杚療䡁䅉䅉灂䡁䅑督杁䡁䅣党楂䡁䅍兡あ䝁䅕督杁䝁䅅杢歂䍁䅁督療䝁䅍兡桂䝁䅷䅉瑂䝁䅕䅚灂䝁䅅䅉睂䝁䅷兙あ䝁䅙睢祂䝁䄰督畁䍁䅁䅖潂䝁䅕䅉橂䝁䄸兢睂䝁䅅杢㕂䍁䅁睢睂䝁䅕杣桂䡁䅑党穂䍁䅁睢畂䝁䅷兡畂䝁䅕䅉瑂䝁䅅杣牂䝁䅕䅤睂䝁䅷兙橂䝁䅕督杁䡁䅕杢歂䝁䅕杣杁䡁䅑䅡求䍁䅁睑桂䡁䅉睒ㅂ䡁䅉兤穂䍁䅁杙祂䝁䅅杢歂䍁䅁兡畂䍁䅁䅤潂䝁䅕䅉噂䝁䄴兡あ䝁䅕䅚杁䙁䅍䅤桂䡁䅑党穂䍁䅷䅉䑂䝁䅅杢桂䝁䅑兙獁䍁䅁兙畂䝁䅑䅉あ䝁䅧党杁䙁䅕杢灂䡁䅑党歂䍁䅁睓灂䝁䄴睚歂䝁䄸兢㝁䍁䅁兑ㅂ䡁䅑睢獂䝁䅫督あ䍁䅁兙畂䝁䅑䅉䑂䝁䅅杣偂䝁䅙杚求䡁䅉䅉楂䡁䅉兙畂䝁䅑督杁䝁䅫杢杁䡁䅑䅡求䍁䅁兖畂䝁䅫䅤求䝁䅑䅉呂䡁䅑兙あ䝁䅕督㝁䍁䅁兙畂䝁䅑䅉兂䝁䅫督あ䝁䄸杢䥂䝁䅕兙歂䡁䅍䅉楂䡁䅉兙畂䝁䅑䅉灂䝁䄴䅉あ䝁䅧党杁䙁䅕杢灂䡁䅑党歂䍁䅁睓灂䝁䄴睚歂䝁䄸兢畁䍁䅁䅖潂䝁䅕䅉橂䝁䄸兢睂䝁䅅杢㕂䍁䅁睤桂䡁䅍䅉浂䝁䄸杣瑂䝁䅕杣獂䡁䅫䅉牂䝁䄴睢㍂䝁䄴䅉桂䡁䅍䅉䑂䝁䅅杣䡂䡁䅕杣ㅂ䡁䅍䅉䵂䕁䅷睑杁䝁䅅杢歂䍁䅁睙潂䝁䅅杢湂䝁䅕䅚杁䝁䅫䅤穂䍁䅁杢桂䝁䄰党杁䡁䅑睢杁䕁䅍兙祂䕁䅣兤祂䡁䅕督獁䍁䅁兓畂䝁䅍杌杁䝁䅫杢杁䕁䅯兤畂䝁䅕䅉祁䑁䅁免ㅁ䍁䄴䅉䑂䝁䅅杣䡂䡁䅕杣ㅂ䡁䅍䅌杁䕁䅫杢橂䍁䄴䅉㍂䝁䅅督杁䝁䅙睢ㅂ䝁䄴䅚求䝁䅑䅉灂䝁䄴䅉祁䑁䅁䅍ㅁ䍁䅁兙畂䝁䅑䅉灂䡁䅍䅉潂䝁䅕兙歂䡁䅅兤桂䡁䅉䅤求䡁䅉党歂䍁䅁兡畂䍁䅁村療䡁䅍䅤療䝁䄴䅌杁䕁䄰兙穂䡁䅍兙橂䝁䅧兤穂䝁䅕䅤あ䡁䅍杌䅁䅁噍䅁㑄兂䅁睑桂䡁䅉兔桂䡁䅧䅌杁䕁䅫杢橂䍁䄴䅌杁䡁䅑䅡祂䝁䄸兤湂䝁䅧䅉灂䡁䅑督杁䡁䅍兤楂䡁䅍兡歂䝁䅫兙祂䝁䅫党穂䍁䅷䅉療䡁䅁党祂䝁䅅䅤求䡁䅍䅉桂䡁䅍䅉桂䍁䅁杣求䡁䅑兙灂䝁䅷党祂䍁䅁睢浂䍁䅁兤穂䝁䅕䅚杁䡁䅙党潂䝁䅫睙獂䝁䅕督杁䝁䅅杢歂䍁䅁杣求䝁䅷兙あ䝁䅕䅚杁䡁䅁杣療䝁䅑兤橂䡁䅑督杁䝁䅫杢杁䡁䅑䅡求䍁䅁兖畂䝁䅫䅤求䝁䅑䅉呂䡁䅑兙あ䝁䅕督畁䍁䅁兓あ䍁䅁睢睂䝁䅕杣桂䡁䅑党穂䍁䅁兡畂䍁䅁䅤㍂䝁䄸䅉穂䝁䅕睚瑂䝁䅕杢あ䡁䅍杏杁䕁䅍兙祂䕁䄰兙㑂䍁䅁睕桂䝁䅷党穂䍁䅁睔睂䝁䅕杣桂䡁䅑兡療䝁䄴督杁䝁䅅杢歂䍁䅁睑桂䡁䅉兔桂䡁䅧䅉䉂䡁䅕䅤療䍁䅁杒灂䝁䄴兙畂䝁䅍党畁䍁䅁䅖潂䝁䅕䅉䑂䝁䅅杣乂䝁䅅䅥杁䙁䅍兙獂䝁䅕督杁䕁䄸䅣求䡁䅉兙あ䝁䅫睢畂䡁䅍䅉穂䝁䅕睚瑂䝁䅕杢あ䍁䅁睢浂䝁䅙党祂䡁䅍䅉橂䡁䅕督あ䝁䄸兢求䡁䅉督杁䝁䅅䅉祂䝁䅅杢湂䝁䅕䅉療䝁䅙䅉瑂䝁䅅睡求䡁䅍䅉桂䝁䄴䅚杁䝁䄰睢歂䝁䅕䅢穂䍁䅁睢浂䍁䅁兤穂䝁䅕䅚杁䡁䅙党潂䝁䅫睙獂䝁䅕督獁䍁䅁兡畂䝁䅍䅢ㅂ䝁䅑兡畂䝁䅣䅉歂䝁䄸兢求䡁䅍䅤灂䝁䅍䅌杁䝁䅫兢睂䝁䄸杣あ䝁䅕䅚獁䍁䅁兙畂䝁䅑䅉獂䡁䅕䅥ㅂ䡁䅉入杁䡁䅙党潂䝁䅫睙獂䝁䅕督獁䍁䅁兙穂䍁䅁睤求䝁䅷䅢杁䝁䅅督杁䝁䅧入楂䡁䅉兡歂䍁䅁兙畂䝁䅑䅉求䝁䅷党橂䡁䅑杣灂䝁䅍䅉㉂䝁䅕䅡灂䝁䅍䅢求䡁䅍睏杁䡁䅕督求䝁䅑䅉㉂䝁䅕䅡灂䝁䅍䅢求䍁䅁兙ㅂ䝁䅍䅤灂䝁䄸杢穂䑁䅳䅉求䡁䅧䅤求䝁䄴䅚求䝁䅑䅉睂䡁䅉睢あ䝁䅕睙あ䝁䅫睢畂䍁䅁䅣獂䝁䅅杢穂䍁䅁䅤療䍁䅁睙ㅂ䡁䅍䅤療䝁䄰党祂䡁䅍䅉桂䡁䅑䅉あ䝁䅧党杁䡁䅑兡瑂䝁䅕䅉療䝁䅙䅉穂䝁䅅䅢求䑁䅳䅉桂䝁䄴䅚杁䡁䅉党橂䝁䄸杢歂䝁䅫䅤灂䝁䄸杢灂䝁䄴睚杁䝁䅅杢歂䍁䅁杤求䝁䅧兡橂䝁䅷党杁䡁䅉党睂䝁䅅兡祂䍁䅁督求䡁䅉杤灂䝁䅍党穂䍁䄴䅉啂䝁䅧党杁䕁䅍兙祂䕁䄰兙㑂䍁䅁兑ㅂ䡁䅑睢杁䕁䅙兡畂䝁䅅杢橂䝁䅕䅉穂䝁䅕睚瑂䝁䅕杢あ䍁䅁䅣祂䝁䄸杤灂䝁䅑党穂䍁䅁杚灂䝁䄴兙畂䝁䅍兡畂䝁䅣䅉桂䝁䅷䅤求䡁䅉杢桂䡁䅑兡㉂䝁䅕督杁䝁䅙睢祂䍁䅁杣求䡁䅑兙灂䝁䅷䅉橂䡁䅕督あ䝁䄸兢求䡁䅉督杁䝁䅅睙祂䝁䄸督穂䍁䅁兙杁䡁䅉兙畂䝁䅣党杁䝁䄸杚杁䝁䅍杣求䝁䅑兡あ䍁䅁督睂䝁䅕睙あ䡁䅉兤瑂䍁䅁兙畂䝁䅑䅉桂䡁䅉杣桂䝁䄴睚求䝁䄰党畂䡁䅑督杁䡁䅣兡あ䝁䅧䅉㉂䝁䅅杣灂䝁䄸兤穂䍁䅁杚灂䝁䄴兙畂䝁䅍兡桂䝁䅷䅉灂䝁䄴督あ䝁䅫䅤ㅂ䡁䅑兡療䝁䄴督畁䍁䅁䅖潂䝁䅕䅉橂䝁䄸兢睂䝁䅅杢㕂䍁䅁睤桂䡁䅍䅉浂䝁䄸兤畂䝁䅑党歂䍁䅁兡畂䍁䅁免㕁䑁䅫睍杁䝁䅅杢歂䍁䅁兡穂䍁䅁杙桂䡁䅍党歂䍁䅁兡畂䍁䅁杕灂䝁䅍䅡瑂䝁䄸杢歂䍁䅷䅉坂䝁䅫杣湂䝁䅫杢灂䝁䅅杌䅁䝁噣䅁坃睄䅁睑桂䡁䅉䅚灂䝁䄴兙獂䍁䅁䅓求䝁䅅䅢あ䝁䅧䅌杁䕁䅫杢橂䍁䄴䅉療䡁䅁党祂䝁䅅䅤求䡁䅍䅉桂䡁䅍䅉桂䍁䅁䅡求䝁䅅䅢あ䝁䅧睙桂䡁䅉党杁䡁䅍党祂䡁䅙兡橂䝁䅕督杁䝁䅅杢歂䍁䅁䅣祂䝁䄸䅚ㅂ䝁䅍䅤穂䍁䅁睙療䝁䄰䅣桂䝁䄴入杁䝁䅫杢杁䡁䅑䅡求䍁䅁兖畂䝁䅫䅤求䝁䅑䅉呂䡁䅑兙あ䝁䅕督獁䍁䅁睑桂䝁䄴兙歂䝁䅅䅌杁䕁䅕兤祂䝁䄸䅣求䍁䅷䅉䉂䡁䅍兡桂䍁䅷䅉桂䝁䄴䅚杁䝁䅫杢あ䝁䅕杣畂䝁䅅䅤灂䝁䄸杢桂䝁䅷䅢㕂䍁䄴䅉䩂䡁䅑䅉睂䡁䅉睢㉂䝁䅫䅚求䡁䅍䅉橂䡁䅕督あ䝁䄸兢灂䡁䅯党歂䍁䅁督療䝁䅷兤あ䝁䅫睢畂䡁䅍䅉浂䝁䄸杣杁䝁䅧睢穂䡁䅁兡あ䝁䅅䅢穂䍁䅷䅉潂䝁䅕兙獂䡁䅑䅡橂䝁䅅杣求䍁䅁督㕂䡁䅍䅤求䝁䄰督獁䍁䅁䅣潂䝁䅅杣瑂䝁䅅睙灂䝁䅕督獁䍁䅁兙瑂䝁䅉兤獂䝁䅅䅤療䡁䅉入杁䡁䅍兤祂䝁䅣党祂䡁䅫䅉橂䝁䅕杢あ䝁䅕杣穂䍁䅷䅉橂䝁䅷兡畂䝁䅫睙桂䝁䅷䅉獂䝁䅅杙療䡁䅉兙あ䝁䄸杣灂䝁䅕督獁䍁䅁䅣潂䡁䅫督灂䝁䅍兡桂䝁䄴䅉療䝁䅙杚灂䝁䅍党穂䍁䅷䅉桂䝁䄴䅚杁䡁䅁兙あ䝁䅫党畂䡁䅑督杁䝁䅫杢杁䡁䅑䅡求䍁䅁䅡療䝁䄰党畁䍁䅁䅖潂䝁䅕䅉橂䝁䄸兢睂䝁䅅杢㕂䍁䅁睢睂䝁䅕杣桂䡁䅑党穂䍁䅁兡畂䍁䅁䅤㍂䝁䄸䅉穂䝁䅕睚瑂䝁䅕杢あ䡁䅍杏杁䙁䅁䅡桂䡁䅉兢桂䝁䅍党ㅂ䡁䅑兡橂䝁䅅䅢杁䝁䅅杢歂䍁䅁睕睂䝁䅕睙灂䝁䅅䅢あ䡁䅫䅉呂䝁䄸䅢ㅂ䡁䅑兡療䝁䄴督獁䍁䅁兙畂䝁䅑䅉䡂䝁䅷睢楂䝁䅅䅢杁䕁䄰党歂䝁䅫睙桂䝁䅷䅉兂䡁䅉睢歂䡁䅕睙あ䡁䅍䅉桂䝁䄴䅚杁䕁䅑兡穂䡁䅑杣灂䝁䅉兤あ䝁䅫睢畂䍁䄴䅉䩂䡁䅑䅉歂䝁䅫督あ䡁䅉兡楂䡁䅕䅤求䡁䅍䅉楂䡁䅉兙畂䝁䅑党歂䍁䅁兙畂䝁䅑䅉湂䝁䅕杢求䡁䅉兡橂䍁䅁䅣潂䝁䅅杣瑂䝁䅅睙求䡁䅕䅤灂䝁䅍兙獂䍁䅷䅉穂䡁䅁党橂䝁䅫兙獂䡁䅑入杁䡁䅁䅡桂䡁䅉兢桂䝁䅍党ㅂ䡁䅑兡橂䝁䅅䅢獁䍁䅁兙畂䝁䅑䅉療䡁䅙党祂䍁䄰䅤潂䝁䅕兌橂䝁䄸兤畂䡁䅑党祂䍁䅁䅡求䝁䅅䅢あ䝁䅧睙桂䡁䅉党杁䝁䅅杢歂䍁䅁睙療䝁䄴督ㅂ䝁䄰党祂䍁䅁䅣祂䝁䄸䅚ㅂ䝁䅍䅤穂䍁䅷䅉桂䡁䅍䅉㍂䝁䅕䅢獂䍁䅁兙穂䍁䅁兢求䝁䅑兡橂䝁䅅䅢杁䡁䅍兤睂䡁䅁䅢灂䝁䅕督畁䍁䅁䅖潂䝁䅕䅉橂䝁䄸兢睂䝁䅅杢㕂䍁䅁兙獂䡁䅍睢杁䡁䅁杣療䡁䅙兡歂䝁䅕督杁䡁䅍党祂䡁䅙兡橂䝁䅕督杁䡁䅑睢杁䡁䅁䅡桂䡁䅉兢桂䝁䅍党ㅂ䡁䅑兡橂䝁䅅䅢杁䝁䄰兙畂䡁䅕杚桂䝁䅍䅤ㅂ䡁䅉党祂䡁䅍䅉桂䝁䄴䅚杁䝁䅧党桂䝁䅷䅤潂䝁䅍兙祂䝁䅕䅉睂䡁䅉睢㉂䝁䅫䅚求䡁䅉督杁䝁䅙睢祂䍁䅁督睂䝁䅕睙灂䝁䅅䅢あ䡁䅫䅉睂䝁䅧兙祂䝁䄰兙橂䝁䅕兤あ䝁䅫睙桂䝁䅷䅉睂䡁䅉睢歂䡁䅕睙あ䡁䅍睏杁䝁䄸杚浂䝁䅕杣穂䍁䅁䅣潂䝁䅅杣瑂䝁䅅睙㕂䍁䅁兢桂䝁䄴兙湂䝁䅕兢求䝁䄴䅤杁䡁䅍党祂䡁䅙兡橂䝁䅕督杁䡁䅑睢杁䝁䅧睢穂䡁䅁兡あ䝁䅅䅢穂䑁䅳䅉療䡁䅁党祂䝁䅅䅤求䡁䅍䅉睂䝁䅧兙祂䝁䄰兙橂䝁䅫党穂䍁䅷䅉灂䝁䄴睙獂䡁䅕䅚灂䝁䄴睚杁䡁䅁䅡桂䡁䅉兢桂䝁䅍兡求䡁䅍䅉灂䝁䄴䅉橂䝁䄸兢瑂䡁䅕杢灂䡁䅑入杁䝁䅧党桂䝁䅷䅤潂䍁䅁睙求䝁䄴䅤求䡁䅉督㝁䍁䅁兙畂䝁䅑䅉祂䝁䅕䅣桂䝁䅍睡桂䝁䅣党穂䍁䅁睚求䝁䄴党祂䝁䅫睙杁䡁䅁䅡桂䡁䅉兢桂䝁䅍党ㅂ䡁䅑兡橂䝁䅅䅢穂䍁䅁兙畂䝁䅑䅉療䡁䅙党祂䍁䄰䅤潂䝁䅕兌橂䝁䄸兤畂䡁䅑党祂䍁䅁䅡求䝁䅅䅢あ䝁䅧睙桂䡁䅉党杁䡁䅁杣療䝁䅑兤橂䡁䅑督畁䍁䅁兓畂䍁䅁兙歂䝁䅑兡あ䝁䅫睢畂䍁䅷䅉灂䡁䅑䅉瑂䝁䅅杢ㅂ䝁䅙兙橂䡁䅑兤祂䝁䅕督獁䍁䅁督療䡁䅕杣橂䝁䅕督獁䍁䅁兙畂䝁䅑䅉歂䝁䅫督あ䡁䅉兡楂䡁䅕䅤求䡁䅍䅉䑂䝁䅅杣歂䝁䅫杢桂䝁䅷䅉䥂䝁䅕兙獂䡁䅑䅡杁䝁䅉杣桂䝁䄴䅚求䝁䅑䅉瑂䝁䅕䅚灂䝁䅍兙獂䍁䅷䅉穂䡁䅕杣湂䝁䅫睙桂䝁䅷䅌杁䝁䅅杢歂䍁䅁䅢桂䝁䅉睢祂䝁䅅䅤療䡁䅉入杁䡁䅁杣療䝁䅑兤橂䡁䅑督杁䝁䅅杢歂䍁䅁䅚求䡁䅙兡橂䝁䅕督杁䡁䅑䅡桂䡁䅑䅉灂䝁䄴睙獂䡁䅕䅚求䍁䅁党㑂䝁䅅兢杁䝁䅅杢歂䍁䅁督ㅂ䡁䅉睚灂䝁䅍兙獂䍁䅁睚獂䝁䄸杤求䡁䅍睏杁䝁䄴党求䝁䅑䅢求䡁䅍䅌杁䡁䅍入祂䝁䅫杢湂䝁䅕䅌杁䝁䅅杢歂䍁䅁督潂䝁䅅杣睂䡁䅍䅉歂䝁䅫督睂䝁䄸督桂䝁䅷督㝁䍁䅁睙療䝁䄰䅣祂䝁䅕督穂䝁䅫睢畂䍁䅁督療䝁䅷兤あ䝁䅫睢畂䍁䅷䅉灂䝁䄴睙療䝁䄴䅤灂䝁䄴党畂䝁䅍党獁䍁䅁杢ㅂ䡁䅑杣灂䡁䅑兡療䝁䄴兙獂䍁䅁䅚求䝁䅷兡㉂䝁䅕杣㕂䍁䅷䅉桂䝁䄴䅚杁䡁䅣睢ㅂ䝁䄴䅚杁䝁䅍兙祂䝁䅕䅉睂䡁䅉睢歂䡁䅕睙あ䡁䅍睏杁䡁䅍兡畂䝁䅣䅢求䍁䄰兤穂䝁䅕䅉穂䡁䅕杣湂䝁䅫睙桂䝁䅷䅉歂䡁䅉兙睂䝁䅕督獁䍁䅁睚療䡁䅣杢穂䍁䅷䅉桂䝁䄴䅚杁䝁䅅䅣睂䝁䅅杣求䝁䅷䅉睂䡁䅉睢歂䡁䅕睙あ䡁䅍睏杁䝁䅙䅢ㅂ䝁䅫䅚杁䡁䅍兤橂䡁䅑兡療䝁䄴䅉桂䝁䄴䅚杁䝁䅍睢獂䝁䅷党橂䡁䅑兡療䝁䄴䅉穂䡁䅫督あ䝁䅕兢穂䑁䅳䅉ㅂ䡁䅉睢獂䝁䄸睚㕂䍁䅁䅣祂䝁䄸䅚ㅂ䝁䅍䅤穂䑁䅳䅉療䡁䅁党祂䝁䅅䅤灂䝁䄴睚杁䡁䅉睢療䝁䄰䅉穂䡁䅕䅣睂䝁䅷入杁䡁䅁杣療䝁䅑兤橂䡁䅑督㝁䍁䅁兙畂䝁䅑䅉求䝁䅷党橂䡁䅑杣療䝁䅑党杁䡁䅁杣療䝁䅑兤橂䡁䅑䅉獂䝁䅫杢求䡁䅍杌杁䕁䅙兤祂䡁䅑䅡求䡁䅉䅌杁䡁䅑䅡求䍁䅁睙療䝁䄰䅣桂䝁䄴入杁䝁䅑兡穂䡁䅑杣灂䝁䅉兤あ䝁䅕督杁䝁䅅䅉祂䝁䅅杢湂䝁䅕䅉療䝁䅙䅉畂䝁䅅䅤灂䝁䄸杢桂䝁䅷䅉楂䡁䅉兙畂䝁䅑䅉睂䡁䅉睢歂䡁䅕睙あ䡁䅍䅌杁䝁䅫杢橂䝁䅷兤歂䝁䅫杢湂䍁䅁兢求䝁䅑兡橂䝁䅅䅢獁䍁䅁督ㅂ䡁䅉睚灂䝁䅍兙獂䍁䅷䅉桂䝁䄴䅚杁䝁䅷兙楂䝁䄸杣桂䡁䅑睢祂䡁䅫䅉睂䡁䅉睢歂䡁䅕睙あ䡁䅍睏杁䡁䅁杣療䡁䅙兡歂䝁䅕督杁䡁䅍兤睂䡁䅁䅢㕂䍁䅁睙潂䝁䅅兡畂䍁䅁督求䡁䅉杤灂䝁䅍党穂䍁䅁兙畂䝁䅑䅉穂䝁䄸䅢ㅂ䡁䅑兡療䝁䄴督杁䡁䅑睢杁䝁䅧睢穂䡁䅁兡あ䝁䅅䅢穂䍁䅷䅉桂䝁䄰杙ㅂ䝁䅷兙あ䝁䄸杣㕂䍁䅁督ㅂ䡁䅉睚求䡁䅉入杁䝁䅍党畂䡁䅑党祂䡁䅍䅌杁䝁䅍䅢灂䝁䄴兡橂䝁䅅䅢杁䝁䅷兙楂䝁䄸杣桂䡁䅑睢祂䝁䅫党穂䍁䅷䅉桂䝁䄴䅚杁䝁䄸䅤潂䝁䅕杣杁䝁䅧党桂䝁䅷䅤潂䝁䅍兙祂䝁䅕䅉睂䡁䅉睢㉂䝁䅫䅚求䡁䅉督㝁䍁䅁兙畂䝁䅑䅉桂䡁䅍督求䝁䄰杙獂䝁䅕督杁䝁䅅杢歂䍁䅁督求䝁䅷䅢穂䍁䅁督あ䝁䅕杣灂䝁䅷党獁䍁䅁兙畂䝁䅑䅉畂䝁䄸杢瑁䡁䅍䅤求䡁䅉兡獂䝁䅕䅉睂䡁䅉睢橂䝁䅕䅚ㅂ䡁䅉党杁䝁䅳兡あ䡁䅍杌杁䕁䅅䅚歂䝁䅫䅤灂䝁䄸杢桂䝁䅷䅢㕂䍁䅷䅉灂䡁䅑䅉瑂䝁䅅杢ㅂ䝁䅙兙橂䡁䅑兤祂䝁䅕督獁䍁䅁䅣祂䝁䅕䅣桂䡁䅉党穂䍁䅷䅉歂䝁䅕䅢灂䡁䅙党祂䡁䅍䅌杁䝁䅅杢歂䍁䅁䅚灂䡁䅍䅤祂䝁䅫杙ㅂ䡁䅑党穂䍁䅁杣桂䝁䅑兡療䡁䅁䅡桂䡁䅉兢桂䝁䅍党ㅂ䡁䅑兡橂䝁䅅䅢穂䍁䅁兙畂䝁䅑䅉祂䝁䅕䅢桂䡁䅑党歂䍁䅁䅤祂䝁䅕兙あ䝁䄰党畂䡁䅑督㝁䍁䅁兙畂䝁䅑䅉療䡁䅁䅤灂䝁䄰兡㙂䝁䅕督杁䝁䅑兡祂䝁䅕睙あ䍁䅁督潂䝁䅫䅣瑂䝁䅕杢あ䡁䅍䅉あ䝁䅧杣療䡁䅕睚潂䍁䅁兡畂䡁䅑党湂䡁䅉兙あ䝁䅕䅚杁䡁䅑党橂䝁䅧杢療䝁䅷睢湂䡁䅫䅉穂䝁䄸䅢ㅂ䡁䅑兡療䝁䄴督畁䍁䅁䅖潂䝁䅕䅉橂䝁䄸兢睂䝁䅅杢㕂䍁䅁睤桂䡁䅍䅉灂䝁䄴睙療䡁䅉䅣療䡁䅉兙あ䝁䅕䅚杁䝁䅫杢杁䑁䅅兏㍁䑁䅫䅉桂䝁䄴䅚杁䝁䅫督杁䝁䅧党桂䝁䅑兣ㅂ䝁䅅杣あ䝁䅕杣求䝁䅑䅉灂䝁䄴䅉䕂䡁䅕杙獂䝁䅫杢獁䍁䅁睔潂䝁䅫睢畁䅁䅁硈䅕䱁䅧䅁䑂䝁䅅杣歂䝁䅫睢㉂䝁䅅督橂䡁䅕䅢桂䡁䅉睏杁䕁䅑党祂䝁䄰兙あ䝁䄸䅢療䝁䅣入㝁䍁䅁兓瑂䝁䄰兤畂䝁䄸䅢療䝁䅣入㝁䍁䅁睔畂䝁䅍睢獂䝁䄸睚㕂䑁䅳䅉兂䡁䅕䅢瑂䝁䄸杢療䝁䅷睢湂䡁䅫睏杁䙁䅉党穂䡁䅁兡祂䝁䅅䅤療䡁䅉入㝁䍁䅁睖療䝁䄰党畂䍁䅣督杁䕁䅧党桂䝁䅷䅤潂䅁䅁免䅯䭁䄴䅁䑂䝁䅅杣歂䝁䅫睢㉂䝁䅅督橂䡁䅕䅢桂䡁䅉睏杁䕁䅕杢歂䝁䄸睙祂䝁䅫杢療䝁䅷睢湂䡁䅫睏杁䕁䅧党瑂䝁䅅䅤療䝁䅷睢湂䡁䅫睏杁䕁䅫杢浂䝁䅕睙あ䝁䅫睢ㅂ䡁䅍䅉䕂䝁䅫督求䝁䅅督求䡁䅍睏杁䕁䅫杢浂䝁䅷兙瑂䝁䄰兙あ䝁䅫睢畂䑁䅳䅉坂䝁䅅睙橂䝁䅫杢求䡁䅍䅁啁权䅁杹䅁䕁䅍兙祂䝁䅑兡療䡁䅙兙穂䝁䅍兤獂䝁䅅杣㝁䍁䅁兓畂䝁䅙党橂䡁䅑兡療䡁䅕督杁䕁䅑兡穂䝁䅕兙穂䝁䅕督㝁䍁䅁杔求䡁䅕杣療䝁䅷睢湂䡁䅫睏杁䕁䄸杢橂䝁䄸䅢療䝁䅣入㝁䍁䅁杕求䡁䅍䅣灂䡁䅉兙あ䝁䄸杣㕂䑁䅳䅉坂䝁䅅睙橂䝁䅫杢求䡁䅍睏杁䙁䅕䅤灂䝁䅷兡あ䡁䅫䅉呂䝁䅍兙獂䝁䅕䅉呂䝁䄸䅢桂䡁䅉䅁䥂权䅁䄲䅙䕁䅍兙祂䝁䅕䅖祂䡁䅕督あ䍁䅁杕䙂䕁䅫䅖獁䍁䅁兓畂䝁䅍杌婁䡉䅍䅉潁䉁杷睑桂䡁䅉党啂䡁䅉兤穂䡁䅑䅉卂䕁䅕兓啂䉁朰䅉療䡁䅉䅉あ䝁䅧党杁䉁杷睑療䝁䄰䅣桂䝁䄴入摁䍉䅫䅉睂䡁䅉兡瑂䝁䅅杣㕂䍁䅁杙ㅂ䡁䅍兡畂䝁䅕督穂䍁䅁睙療䝁䄴督灂䡁䅍䅤穂䍁䅁睢浂䍁䅁兙橂䡁䅅兤灂䡁䅉兡畂䝁䅣䅌杁䝁䅙兡畂䝁䅅杢橂䝁䅫杢湂䍁䅷䅉歂䝁䅕杤求䝁䅷睢睂䝁䅫杢湂䍁䅁兙畂䝁䅑䅉療䡁䅣杢灂䝁䄴睚杁䡁䅉党桂䝁䅷䅉睂䡁䅉睢睂䝁䅕杣あ䡁䅫䅉あ䝁䄸䅉楂䝁䅕䅉獂䝁䅕兙穂䝁䅕䅚杁䡁䅑睢杁䡁䅑䅡灂䡁䅉䅚瑁䡁䅁兙祂䡁䅑入杁䡁䅑党畂䝁䅅杢あ䡁䅍䅉灂䝁䄴䅉あ䝁䅧党杁䝁䅧党桂䝁䅷䅤潂䝁䅍兙祂䝁䅕䅉穂䝁䅕睙あ䝁䄸杣畁䍁䅁兑穂䍁䅁睢浂䍁䅁兔桂䡁䅉睙潂䍁䅁睍硁䍁䅷䅉祁䑁䅁杍ぁ䍁䅷䅉あ䝁䅧党杁䕁䅍睢瑂䡁䅁兙畂䡁䅫䅉療䡁䅣杢求䝁䅑䅉歂䝁䅫杣求䝁䅍䅤獂䡁䅫䅉療䡁䅉䅉あ䝁䅧杣療䡁䅕睚潂䍁䅁兙杁䝁䅯睢灂䝁䄴䅤杁䡁䅙党畂䡁䅑兤祂䝁䅕䅉桂䝁䄴䅚杁䝁䅷党桂䡁䅍党歂䍁䅁䅤療䍁䅁兡畂䝁䅑党睂䝁䅕杢歂䝁䅕杢あ䍁䅁睢睂䝁䅕杣桂䡁䅑睢祂䡁䅍䅌杁䑁䅉杍㑁䍁䅁督牂䝁䅫䅢獂䝁䅕䅚杁䝁䄴兤祂䡁䅍兡畂䝁䅣䅉浂䝁䅅睙灂䝁䅷兡あ䝁䅫党穂䍁䅁䅋捁䙉䅍杔䝂䡁䅍午灁䍁䅷䅉瑂䡁䅕䅢あ䝁䅫兌穂䝁䅕杣㉂䝁䅫睙求䍁䅁睙桂䝁䄰䅣ㅂ䡁䅍党穂䍁䅷䅉桂䡁䅍督灂䡁䅍䅤求䝁䅑䅉獂䝁䅫杤灂䝁䄴睚杁䝁䅙兙橂䝁䅫䅢灂䡁䅑兡求䡁䅍䅉潁䉁杷兑䵂䕁䅙督摁䍉䅫䅉桂䝁䄴䅚杁䝁䅫杢歂䝁䅕䅣求䝁䄴䅚求䝁䄴䅤杁䝁䅷兡㉂䝁䅫杢湂䍁䅁杚桂䝁䅍兡獂䝁䅫䅤灂䝁䅕督杁䍁䅧䍈䩂䕁䅷杒穂䉁朰克杁䝁䅍睢畂䡁䅍兡穂䡁䅑兡畂䝁䅣䅉療䝁䅙䅉祁䑁䅑䅌硁䑁䅧兏杁䝁䄸䅣求䡁䅉兙あ䝁䅫睢畂䝁䅅䅢杁䝁䅉党歂䡁䅍䅉桂䝁䄴䅚杁䡁䅕杢灂䡁䅑督杁䝁䅷睢橂䝁䅅䅤求䝁䅑䅉灂䝁䄴䅉祁䑁䅫䅉穂䡁䅑兙あ䝁䅕督杁䡁䅣兡あ䝁䅧䅉あ䝁䅧党杁䝁䅧兡湂䝁䅧党穂䡁䅑䅉橂䝁䄸杢橂䝁䅕杢あ䡁䅉兙あ䝁䅫睢畂䍁䅁睢浂䍁䅁䅣祂䝁䄸䅣求䡁䅉䅤灂䝁䅕督杁䝁䅉入杁䡁䅉党畂䡁䅑兙獂䍁䅁兡畂䝁䅍睢瑂䝁䅕䅉獂䝁䄸睙桂䡁䅑党歂䍁䅁兡畂䍁䅁睑桂䝁䅷兡浂䝁䄸杣畂䝁䅫兙杁䝁䅅杢歂䍁䅁䅖求䡁䅧兙穂䍁䄴䅉䉂䡁䅍䅉療䝁䅙䅉乂䝁䅅杣橂䝁䅧䅉穁䑁䅅䅌杁䑁䅉䅍祁䑁䅑䅌杁䡁䅑䅡求䍁䅁睑療䝁䄰䅣桂䝁䄴入杁䝁䅅䅢穂䝁䄸䅉潂䝁䅅䅚杁䝁䄸䅤潂䝁䅕杣杁䡁䅉党桂䝁䅷䅉求䡁䅍䅤桂䡁䅑党杁䡁䅉党獂䝁䅅䅤求䝁䅑䅉灂䝁䄴杤求䡁䅍䅤瑂䝁䅕杢あ䡁䅍䅉橂䝁䄸杢穂䝁䅫督あ䝁䅫杢湂䍁䅁睢浂䍁䅁睢畂䝁䅕䅉睂䡁䅉党浂䝁䅕杣祂䝁䅕䅚杁䝁䅕兣ㅂ䝁䅫䅤㕂䍁䅁兡畂䡁䅙党穂䡁䅑兢求䝁䄴䅤獁䍁䅁杢灂䝁䄴党杁䡁䅉党桂䝁䅷䅉求䡁䅍䅤桂䡁䅑党杁䡁䅍党橂䡁䅕杣求䝁䅑䅉獂䝁䄸兙畂䡁䅍䅉祂䝁䅕睙求䝁䅫杤桂䝁䅉䅢求䍁䅁兙畂䝁䅑䅉浂䝁䄸兤祂䍁䅁兢求䡁䅯来桂䝁䄴兡畂䝁䅕䅉獂䝁䄸兙畂䡁䅍䅉祂䝁䅕睙求䝁䅫杤桂䝁䅉䅢求䍁䅁睤灂䡁䅑䅡杁䝁䅅䅉橂䝁䅅杣祂䡁䅫兡畂䝁䅣䅉㉂䝁䅅䅢ㅂ䝁䅕䅉療䝁䅙䅉歁䑁䅉睍穁䍁䄴睍杁䝁䄰兡獂䝁䅷兡療䝁䄴杌䅁䝁噉䅁㑁䅁䅁睑桂䡁䅉睚療䍁䅁睒祂䝁䄸兤畂䝁䅑䅉啂䡁䅉兙畂䡁䅍䅣療䡁䅉䅤桂䡁䅑兡療䝁䄴䅁⽄杂䅁䄶䅫䕁䅍兙祂䝁䅷兡穂䝁䅷党杁䕁䅍睢瑂䡁䅁兙畂䝁䅫党穂䍁䅁兓畂䝁䅍睢祂䡁䅁睢祂䝁䅅䅤求䝁䅑䅉療䡁䅁党祂䝁䅅䅤求䡁䅍䅉桂䡁䅍䅉桂䍁䅁兢桂䝁䄴兤浂䝁䅅睙あ䡁䅕杣求䡁䅉䅉桂䝁䄴䅚杁䡁䅍兤睂䡁䅁䅢灂䝁䅕杣杁䝁䄸杚杁䝁䅉兤灂䝁䅷䅚灂䝁䄴睚杁䝁䅕杢㉂䝁䅕䅢療䡁䅁党杁䡁䅁杣療䝁䅑兤橂䡁䅑督杁䝁䅅杢歂䍁䅁督療䝁䅷兤あ䝁䅫睢畂䡁䅍䅉灂䝁䄴䅉あ䝁䅧党杁䙁䅕杢灂䡁䅑党歂䍁䅁睕あ䝁䅅䅤求䡁䅍䅌杁䕁䅕兤祂䝁䄸䅣求䍁䅷䅉佂䝁䄸杣あ䝁䅧䅉䉂䝁䄰党祂䝁䅫睙桂䍁䅷䅉䉂䡁䅍兡桂䍁䅁兙畂䝁䅑䅉あ䝁䅧党杁䕁䄰兡歂䝁䅑䅢求䍁䅁兒桂䡁䅍䅤獁䍁䅁兑浂䡁䅉兡橂䝁䅅䅌杁䝁䅅杢歂䍁䅁兡畂䡁䅑党祂䝁䄴兙あ䝁䅫睢畂䝁䅅䅢獂䡁䅫杌杁䕁䅫䅤杁䝁䄸䅣求䡁䅉兙あ䝁䅕督杁䡁䅑䅡祂䝁䄸兤湂䝁䅧䅉あ䡁䅣睢杁䡁䅍党湂䝁䄰党畂䡁䅑督㙁䍁䅁睑桂䡁䅉䅢灂䡁䅍䅢求䍁䅁睑療䝁䄴督あ䡁䅉兤橂䡁䅑兡療䝁䄴䅉乂䝁䅅䅤求䡁䅉兡桂䝁䅷督杁䝁䅅杢歂䍁䅁睑桂䡁䅉䅢灂䡁䅍䅢求䍁䅁睖求䝁䅅䅤潂䝁䅕杣睂䡁䅉睢療䝁䅙兡畂䝁䅣䅉啂䝁䅕睙潂䝁䄴睢獂䝁䄸睚灂䝁䅕督畁䍁䅁䅖潂䝁䅕䅉橂䝁䄸兢睂䝁䅅杢㕂䍁䅁䅣祂䝁䄸䅚ㅂ䝁䅍党穂䍁䅁督灂䝁䄴睚獂䝁䅕兌睂䝁䅷入杁䡁䅉睢療䝁䅙兡畂䝁䅣䅉睂䡁䅉睢歂䡁䅕睙あ䡁䅍䅌杁䝁䅅杢歂䍁䅁睤桂䡁䅉杣桂䝁䄴䅤求䝁䅑䅉祂䝁䄸睢浂䍁䅁督㕂䡁䅍䅤求䝁䄰督杁䝁䅅杢歂䍁䅁兙橂䝁䅍党穂䡁䅍睢祂䝁䅫党穂䍁䅷䅉灂䝁䄴睙獂䡁䅕䅚灂䝁䄴睚杁䝁䅕䅤潂䡁䅫䅢求䝁䄴党杁䡁䅁杣療䡁䅁入獂䝁䅕杢求䍁䅁䅚灂䝁䅕杢求䍁䅁兢療䝁䄴睢瑂䝁䅕杣獁䍁䅁䅤潂䝁䅕杣瑂䝁䄸䅣獂䝁䅅督あ䝁䅫睙杁䡁䅁睢獂䡁䅫睢獂䝁䅕杚灂䝁䄴䅉桂䝁䄴䅚杁䡁䅁睢獂䡁䅫杤灂䝁䄴入獂䍁䅁睙潂䝁䅷睢祂䝁䅫䅚求䍁䅁兢求䝁䄰杙祂䝁䅅杢求䍁䅷䅉睂䝁䄸䅢㕂䝁䅫督療䍁䅁兡畂䡁䅍兤獂䝁䅅䅤灂䝁䄸杢獁䍁䅁兙畂䝁䅑䅉求䝁䄴睚灂䝁䄴党求䡁䅉党歂䍁䅁兢求䡁䅑兙獂䍁䅁杣療䝁䄸杚灂䝁䄴睚杁䝁䅅杢歂䍁䅁睤桂䝁䅷䅢杁䡁䅁兙畂䝁䅕䅢杁䡁䅍入穂䡁䅑党瑂䡁䅍䅉浂䝁䄸杣杁䝁䅍睢瑂䝁䄰党祂䝁䅍兡桂䝁䅷䅉桂䝁䄴䅚杁䡁䅉党穂䝁䅫䅚求䝁䄴䅤灂䝁䅅䅢杁䝁䅉兤灂䝁䅷䅚灂䝁䄴睚穂䍁䄴䅉䩂䡁䅑䅉桂䝁䅷督療䍁䅁睢浂䝁䅙党祂䡁䅍䅉楂䡁䅕兡獂䝁䅑兡畂䝁䅣䅉求䝁䄴杤求䝁䅷睢睂䝁䅕䅉穂䝁䄸䅢ㅂ䡁䅑兡療䝁䄴督獁䍁䅁兡畂䝁䅍䅢ㅂ䝁䅑兡畂䝁䅣䅉潂䝁䅫睚潂䍁䄰䅣求䡁䅉杚療䡁䅉兢桂䝁䄴睙求䍁䅁睤桂䡁䅑党祂䡁䅁杣療䝁䄸杚灂䝁䄴睚杁䝁䅅杢歂䍁䅁兢療䝁䅫督あ䡁䅕杣求䍁䅁䅣祂䝁䄸䅤求䝁䅍䅤灂䝁䄸杢杁䡁䅁杣療䝁䅑兤橂䡁䅑督獁䍁䅁䅣祂䝁䄸䅤求䝁䅍䅤灂䡁䅙党杁䡁䅉睢療䝁䅙兡畂䝁䅣䅉ㅂ䝁䄴䅚求䡁䅉䅢桂䡁䅫兢求䝁䄴䅤穂䍁䅷䅉浂䡁䅕䅢獂䡁䅫䅉灂䝁䄴䅤求䝁䅣杣桂䡁䅑党歂䍁䅁䅢灂䡁䅅兤灂䝁䅑䅉桂䝁䄴䅚杁䡁䅍䅡求䝁䅕䅤杁䝁䅅䅣睂䝁䅷兡求䝁䅑䅉桂䝁䅫杣癁䡁䅙兙睂䝁䄸杣杁䝁䅉兙祂䡁䅉兡求䡁䅉督獁䍁䅁督求䝁䅅䅢桂䝁䄴䅤穂䍁䄸䅣祂䝁䅫兢求䡁䅉督杁䝁䅅杢歂䍁䅁杚獂䝁䅅督潂䝁䅫杢湂䍁䅁督㕂䡁䅍䅤求䝁䄰督獁䍁䅁杣療䝁䄸杚杁䝁䅍睢桂䡁䅑兡畂䝁䅣督杁䝁䅅杢歂䍁䅁兢桂䡁䅍䅤灂䝁䅍督獁䍁䅁督睂䡁䅉兙㕂䍁䅁䅣療䝁䅷入ㅂ䡁䅉党あ䝁䅧兙畂䝁䅕䅉浂䝁䄸兙瑂䍁䅁兙畂䝁䅑䅉橂䝁䄸兙あ䝁䅫杢湂䍁䅁督㕂䡁䅍䅤求䝁䄰督獁䍁䅁杙獂䝁䄸睙牂䍁䄰兢療䝁䅷䅚求䝁䅑䅉求䡁䅧䅣桂䝁䄴䅚求䝁䅑䅉睂䝁䄸䅢㕂䡁䅍䅤㕂䡁䅉党畂䝁䅕䅉灂䝁䄴督ㅂ䝁䅷兙あ䝁䅫睢畂䍁䅷䅉桂䝁䄴䅚杁䝁䅕杢湂䝁䅫杢求䝁䅕杣求䝁䅑䅉睂䡁䅉睢歂䡁䅕睙あ䡁䅍䅉浂䝁䄸杣杁䕁䅧杖䉂䕁䅍䅉桂䡁䅁䅣獂䝁䅫睙桂䡁䅑兡療䝁䄴督畁䍁䅁兓あ䍁䅁督求䝁䅷䅢穂䍁䅁兡あ䡁䅍䅉睂䡁䅉睢歂䡁䅕睙あ䡁䅍䅉ㅂ䝁䄴䅚求䡁䅉䅉あ䝁䅧党杁䕁䅍兙祂䝁䅷兡穂䝁䅷党杁䙁䅍入畂䙁䅑党橂䍁䅷䅉坂䝁䅕杣穂䝁䅫睙療䍁䅷䅉塂䝁䅕兙あ䝁䅧党祂䕁䅉睢畂䝁䅑䅌杁䕁䅧兤畂䡁䅑党祂䍁䅁䅕桂䝁䄴党獂䡁䅍䅌杁䙁䅉党穂䝁䅫䅤祂䝁䅫䅥獁䍁䅁兙畂䝁䅑䅉䥂䝁䅕杣あ䝁䅅䅢桂䝁䄴䅉楂䡁䅉兙畂䝁䅑督畁䍁䅁睑桂䡁䅉䅢灂䡁䅍䅢求䍁䅁睑療䝁䄰䅣桂䝁䄴兡求䡁䅍䅉䩂䝁䄴睙療䡁䅉䅣療䡁䅉兙あ䝁䅕䅚杁䡁䅣兙穂䍁䅁杚療䡁䅕杢歂䝁䅕䅚杁䝁䅫杢杁䑁䅅兏硁䑁䅣䅉桂䝁䄴䅚杁䝁䅫督杁䝁䅧党桂䝁䅑兣ㅂ䝁䅅杣あ䝁䅕杣求䝁䅑䅉灂䝁䄴䅉呂䝁䅍睢あ䡁䅑督歂䝁䅅䅢求䍁䅷䅉䉂䡁䅉兡㙂䝁䄸杢桂䍁䄴䅁䭃睅䅁䅘䅙䕁䅍兙祂䝁䄴兡㉂䝁䅅䅢杁䕁䅍睢祂䡁䅁睢祂䝁䅅䅤灂䝁䄸杢杁䍁䅙䅉睂䝁䅷睙獁䍁䅁兙杁䝁䅍杣ㅂ䝁䅫督求䍁䅁睙療䝁䄰䅣桂䝁䄴入獁䍁䅁䅣祂䝁䄸杤灂䝁䅑党穂䍁䅁䅢求䝁䅫督ㅂ䡁䅉党杁䡁䅑杣桂䡁䅙党獂䍁䅁督求䡁䅉杤灂䝁䅍党穂䍁䅁兡畂䍁䅁杔療䡁䅉䅤潂䍁䅁兑瑂䝁䅕杣灂䝁䅍兙獁䍁䅁兑ㅂ䡁䅍䅤祂䝁䅅䅢灂䝁䅅䅌杁䕁䅕兤祂䝁䄸䅣求䍁䅷䅉桂䝁䄴䅚杁䝁䅫杢あ䝁䅕杣畂䝁䅅䅤灂䝁䄸杢桂䝁䅷䅢㕂䍁䄴䅉啂䝁䅧党杁䝁䅍睢瑂䡁䅁兙畂䡁䅫䅉療䡁䅁党祂䝁䅅䅤求䡁䅍䅉あ䝁䅧杣療䡁䅕睚潂䍁䅁杚療䡁䅕杣杁䡁䅍党湂䝁䄰党畂䡁䅑督㙁䍁䅁杔䉂䕁䅅䅉䑂䡁䅉兤灂䡁䅍党杁䕁䄸䅣求䡁䅉兙あ䝁䅫睢畂䡁䅍䅌杁䕁䅕兤祂䝁䄸䅣求䍁䅁睑祂䡁䅕兡穂䝁䅕䅉偂䡁䅁党祂䝁䅅䅤灂䝁䄸杢穂䍁䅷䅉䑂䡁䅉兤灂䡁䅍党杁䙁䅍兤睂䡁䅁睢祂䡁䅑䅌杁䝁䅅杢歂䍁䅁䅖療䡁䅕杣杁䝁䅅杢歂䍁䅁睔あ䝁䅧党祂䍁䄴䅉䩂䡁䅑䅉療䡁䅁党祂䝁䅅䅤求䡁䅍䅉睂䝁䄸杣あ䍁䅁䅚求䡁䅍䅤灂䝁䄴兙あ䝁䅫睢畂䡁䅍䅉桂䝁䄴䅚杁䝁䅫督獂䝁䅅杢歂䡁䅍䅌杁䝁䅅督杁䡁䅣党獂䝁䅷䅉桂䡁䅍䅉療䡁䅣杢穂䍁䅁兙畂䝁䅑䅉療䡁䅁党祂䝁䅅䅤求䡁䅍䅉潂䝁䄸䅤求䝁䅷督獁䍁䅁䅢療䝁䅑睚求䡁䅍䅌杁䝁䅣䅢桂䡁䅍督瑁䝁䅑睢瑂䝁䅕䅚杁䡁䅉兙灂䝁䅷睙桂䡁䅉督獁䍁䅁兙畂䝁䅑䅉瑂䝁䄸䅤療䡁䅉睙療䝁䅅睙潂䝁䅕督畁䍁䅁䅖潂䝁䅕䅉橂䝁䄸兢睂䝁䅅杢㕂䍁䅁睢浂䝁䅙党祂䡁䅍䅉灂䡁䅑督杁䡁䅍党祂䡁䅙兡橂䝁䅕督杁䡁䅕杢歂䝁䅕杣杁䡁䅑䅡求䍁䅁兑䩂䕁䅑兑杁䕁䅍杣ㅂ䝁䅫督求䡁䅍䅌杁䕁䅍兙祂䝁䄴兡㉂䝁䅅䅢杁䕁䅍杣ㅂ䝁䅫督求䍁䅁䅔灂䝁䄴党獁䍁䅁睑療䡁䅍䅤桂䍁䅁睑祂䡁䅕兡穂䝁䅕督獁䍁䅁睑ㅂ䝁䄴兙祂䝁䅑䅌杁䕁䅧睢獂䝁䅷兙畂䝁䅑䅉䉂䝁䄰党祂䝁䅫睙桂䍁䅁䅔灂䝁䄴党獁䍁䅁䅕流䕁䄸䅉䑂䡁䅉兤灂䡁䅍党穂䍁䅁䅋䉂䡁䅕督あ䡁䅉兙獂䝁䅫兙灁䍁䅷䅉兂䍁䅙睔杁䕁䅍杣ㅂ䝁䅫督求䡁䅍䅉潁䙁䅕睓灁䍁䅷䅉兂䡁䅉兡畂䝁䅍党穂䡁䅍䅉䑂䡁䅉兤灂䡁䅍党穂䍁䅷䅉桂䝁䄴䅚杁䙁䅍党桂䝁䅉睢ㅂ䡁䅉杢杁䝁䅉杣桂䝁䄴䅚穂䍁䄴䅉䩂䡁䅑䅉穂䝁䅕䅢獂䡁䅍䅉灂䡁䅑督杁䝁䅍杣ㅂ䝁䅫督求䡁䅍䅉あ䝁䅧杣療䡁䅕睚潂䍁䅁䅤祂䝁䅅杤求䝁䅷䅉桂䝁䅣党畂䡁䅑督獁䍁䅁䅤療䡁䅕杣杁䝁䄸䅣求䡁䅉兙あ䝁䄸杣穂䍁䅷䅉㉂䝁䅅睙桂䡁䅑兡療䝁䄴䅉睂䝁䅷兙畂䝁䄴党祂䡁䅍䅌杁䡁䅣党楂䡁䅍兡あ䝁䅕督獁䍁䅁兙畂䝁䅑䅉療䝁䄴杙療䝁䅅杣歂䍁䅁杚ㅂ䡁䅑兤祂䝁䅕䅉橂䡁䅉兤灂䡁䅍党杁䝁䅍睢畂䡁䅍兤獂䡁䅑兙畂䡁䅑督畁䍁䅁睑桂䡁䅉杢灂䡁䅙兙獂䍁䅁睑療䡁䅉䅣療䡁䅉兙あ䝁䅫睢畂䍁䅁杊杁䡁䅁䅢橂䍁䅁睤桂䡁䅍䅉浂䝁䄸兤畂䝁䅑党歂䍁䅁兡畂䍁䅁免㕁䑁䅣杍杁䝁䅅杢歂䍁䅁兡穂䍁䅁䅡求䝁䅅䅚硂䡁䅕兙祂䡁䅑党祂䝁䅕䅚杁䝁䅫杢杁䕁䄰兡桂䝁䄰兡獁䍁䅁杒獂䝁䄸杣灂䝁䅑兙畁䅁䅁剆䅍䉁䙯䅁䑂䝁䅅杣睂䝁䅕杢あ䝁䅕杣杁䙁䅑党橂䝁䅧杢療䝁䅷睢湂䡁䅫䅉䑂䝁䄸杣睂䝁䄸杣桂䡁䅑兡療䝁䄴䅉求䝁䄴睚桂䝁䅣党穂䍁䅁兡畂䍁䅁䅤潂䝁䅕䅉瑂䝁䅅杢ㅂ䝁䅙兙橂䡁䅑兤祂䝁䅕䅌杁䝁䅙兙楂䡁䅉兡橂䝁䅅䅤灂䝁䄸杢獁䍁䅁兙畂䝁䅑䅉歂䝁䅫督あ䡁䅉兡楂䡁䅕䅤灂䝁䄸杢杁䝁䄸杚杁䡁䅍䅣求䝁䅍兡桂䝁䅷䅤㕂䍁䅁兢求䡁䅑兙獂䡁䅍䅉灂䝁䄴䅉あ䝁䅧党杁䙁䅕杢灂䡁䅑党歂䍁䅁睕あ䝁䅅䅤求䡁䅍䅌杁䕁䅕兤祂䝁䄸䅣求䍁䅷䅉あ䝁䅧党杁䕁䅅督灂䝁䅅䅉兂䝁䅅睙灂䝁䅙兡橂䍁䅷䅉乂䝁䅕䅥灂䝁䅍睢獁䍁䅁睑桂䝁䄴兙歂䝁䅅䅌杁䝁䅅杢歂䍁䅁兡畂䡁䅑党祂䝁䄴兙あ䝁䅫睢畂䝁䅅䅢獂䡁䅫杌杁䕁䅫䅤杁䝁䄸䅣求䡁䅉兙あ䝁䅕督杁䝁䅫杢杁䡁䅑睤療䍁䅁督求䝁䅣兢求䝁䄴䅤穂䍁䅷䅉呂䡁䅁党橂䝁䅫兙獂䡁䅑入杁䕁䅅䅢獂䝁䄸入穂䍁䅁睔睂䝁䅕杣桂䡁䅑兡療䝁䄴督杁䝁䅅杢歂䍁䅁䅕求䡁䅉杚療䡁䅉兢桂䝁䄴睙求䍁䅁兒畂䝁䅣兡畂䝁䅕党祂䝁䅕䅚杁䙁䅁杣療䝁䅑兤橂䡁䅑督畁䍁䅁䅖潂䝁䅕䅉橂䝁䄸兢睂䝁䅅杢㕂䍁䅁睢浂䝁䅙党祂䡁䅍䅉穂䡁䅁党橂䝁䅫兙獂䡁䅑入杁䝁䅅䅢獂䝁䄸入穂䍁䅷䅉灂䝁䄴睙獂䡁䅕䅚灂䝁䄴睚杁䡁䅑兡あ䝁䅅杢灂䡁䅕兢杁䝁䅅䅢獂䝁䄸入穂䍁䅷䅉睂䝁䄸睤歂䝁䅕杣杁䝁䄰党あ䝁䅅䅢穂䍁䅷䅉穂䡁䅑兙灂䝁䄴䅢求䡁䅍督杁䡁䅍䅤求䝁䅕䅢穂䍁䅷䅉桂䝁䅷䅢療䡁䅫䅉穂䡁䅑党求䝁䅷督獁䍁䅁兙畂䝁䅑䅉あ䝁䄸睢獂䍁䅁督あ䝁䅕党獂䡁䅍䅌杁䝁䅅督杁䡁䅣党獂䝁䅷䅉桂䡁䅍䅉桂䝁䅑䅚灂䡁䅑兡㉂䝁䅕督獁䍁䅁兙畂䝁䅑䅉瑂䝁䅕䅤桂䝁䅷䅉睂䝁䄸睤歂䝁䅕杣穂䍁䅁兙畂䝁䅑䅉睂䝁䅅杣あ䡁䅍杌杁䕁䅫䅤杁䡁䅍党祂䡁䅙党穂䍁䅁䅤療䍁䅁兙求䡁䅉睢穂䡁䅁兙橂䝁䅕䅌杁䝁䅑党浂䝁䅕杢穂䝁䅕䅌杁䝁䄰党歂䝁䅫睙桂䝁䅷䅌杁䡁䅑杣桂䝁䄴督睂䝁䄸杣あ䝁䅅䅤灂䝁䄸杢獁䍁䅁党畂䝁䅕杣湂䡁䅫䅌杁䝁䅫杢歂䡁䅕督あ䡁䅉兡桂䝁䅷䅌杁䝁䅅杢歂䍁䅁睙療䝁䄴督ㅂ䝁䄰党祂䍁䅁兢桂䡁䅉睡求䡁䅑督畁䍁䅁䅖潂䝁䅕䅉橂䝁䄸兢睂䝁䅅杢㕂䍁䅁睤桂䡁䅍䅉浂䝁䄸兤畂䝁䅑党歂䍁䅁兡畂䍁䅁免㑁䑁䅧兏杁䝁䅅杢歂䍁䅁兡穂䍁䅁䅡求䝁䅅䅚硂䡁䅕兙祂䡁䅑党祂䝁䅕䅚杁䝁䅫杢杁䙁䅁䅡灂䝁䅷兙歂䝁䅕䅢睂䝁䅧兡桂䍁䅷䅉兂䝁䅕杢畂䡁䅍入獂䡁䅙兙畂䝁䅫兙畁䅁䅁砶䅉䡁䥉䅁䑂䝁䅅杣祂䝁䅫党祂䍁䅁睒獂䝁䄸杙桂䝁䅷䅉䑂䝁䄸杣睂䝁䄸杣桂䡁䅑兡療䝁䄴䅉睂䡁䅉睢㉂䝁䅫䅚求䡁䅍䅉灂䝁䄴䅤求䝁䅷䅢灂䝁䅣党畂䡁䅑䅉橂䝁䅷兡瑂䝁䅅䅤求䍁䅁兙畂䝁䅑䅉求䝁䄴党祂䝁䅣入杁䡁䅍睢獂䡁䅕䅤灂䝁䄸杢穂䍁䅁兡畂䍁䅁䅤潂䝁䅕䅉噂䝁䄴兡あ䝁䅕䅚杁䙁䅍䅤桂䡁䅑党穂䍁䅷䅉䙂䡁䅕杣療䡁䅁党獁䍁䅁䅤潂䝁䅕䅉䉂䡁䅍兡桂䍁䅁䅕桂䝁䅍兡浂䝁䅫睙獁䍁䅁兙畂䝁䅑䅉灂䝁䄴䅤求䡁䅉杢桂䡁䅑兡療䝁䄴兙獂䝁䅷入畁䍁䅁兓あ䍁䅁睢睂䝁䅕杣桂䡁䅑党穂䍁䅁兡畂䍁䅁䅤㍂䝁䄸䅉穂䝁䅕睚瑂䝁䅕杢あ䡁䅍䅌杁䕁䅧党桂䡁䅑兡畂䝁䅣䅌杁䙁䅙党畂䡁䅑兡獂䝁䅅䅤灂䝁䄴睚杁䝁䅅杢歂䍁䅁兑灂䡁䅉䅉䑂䝁䄸杢歂䝁䅫䅤灂䝁䄸杢灂䝁䄴睚杁䍁䅧䅓坂䕁䅅睑灁䍁䅷䅉桂䝁䄴䅚杁䙁䅉党浂䡁䅉兡湂䝁䅕杣桂䡁䅑兡療䝁䄴杌杁䙁䅑䅡求䍁䅁䅓坂䕁䅅睑杁䡁䅍党湂䝁䄰党畂䡁䅑䅉睂䡁䅉睢㉂䝁䅫䅚求䡁䅍䅉睂䡁䅉睢歂䡁䅕睙あ䡁䅍䅌杁䝁䅍睢畂䡁䅑杣療䝁䅷督獁䍁䅁督求䡁䅉杤灂䝁䅍党穂䍁䅷䅉桂䝁䄴䅚杁䡁䅍睢獂䡁䅕䅤灂䝁䄸杢穂䍁䅁䅤療䍁䅁兢求䝁䅕䅤杁䡁䅑䅡求䍁䅁䅡求䝁䅅䅤灂䝁䄴睚獁䍁䅁睙療䝁䄸䅢灂䝁䄴睚獁䍁䅁兙畂䝁䅑䅉㉂䝁䅕杢あ䝁䅫䅢桂䡁䅑兡療䝁䄴䅉畂䝁䅕党歂䡁䅍䅉療䝁䅙䅉祂䝁䅕督灂䝁䅑党畂䡁䅑兡桂䝁䅷䅉桂䝁䄴䅚杁䝁䅍睢瑂䝁䄰党祂䝁䅍兡桂䝁䅷䅉橂䡁䅕督あ䝁䄸兢求䡁䅉督畁䍁䅁兓あ䡁䅍䅉睂䡁䅉睢歂䡁䅕睙あ䡁䅍䅉灂䝁䄴睙獂䡁䅕䅚求䍁䅁兙灂䡁䅉䅉橂䝁䄸杢歂䝁䅫䅤灂䝁䄸杢求䡁䅉督獁䍁䅁䅡求䝁䅅䅤灂䝁䄴睚杁䡁䅍入穂䡁䅑党瑂䡁䅍䅌杁䝁䅧党桂䡁䅑䅉睂䡁䅕兢睂䡁䅍䅌杁䝁䅉兤灂䝁䅷䅚灂䝁䄴睚杁䝁䅅兤あ䝁䄸兢桂䡁䅑兡療䝁䄴䅉穂䡁䅫督あ䝁䅕兢穂䍁䅷䅉桂䝁䅙䅤求䡁䅉兢桂䡁䅉睡求䡁䅑䅉橂䝁䄸兢睂䝁䄸杢求䝁䄴䅤穂䍁䅷䅉桂䝁䄴䅚杁䡁䅉党睂䝁䅅兡祂䍁䅁兙畂䝁䅑䅉瑂䝁䅅兡畂䡁䅑党畂䝁䅅杢橂䝁䅕䅉穂䝁䅕杣㉂䝁䅫睙求䡁䅍䅉桂䝁䄴䅚杁䡁䅉党畂䡁䅑兙獂䡁䅍䅌杁䝁䅅督杁䡁䅣党獂䝁䅷䅉桂䡁䅍䅉瑂䝁䄸䅚求䡁䅉杢灂䡁䅯兙あ䝁䅫睢畂䍁䅁兙畂䝁䅑䅉ㅂ䡁䅁睚祂䝁䅅䅚求䡁䅍杌杁䙁䅑䅡求䍁䅁杕求䝁䅙杣灂䝁䅣党祂䝁䅅䅤灂䝁䄸杢杁䡁䅍党湂䝁䄰党畂䡁䅑䅉療䝁䅙杚求䡁䅉督杁䡁䅑杣桂䝁䄴督睂䝁䄸杣あ䍁䅁杣求䝁䅙杣灂䝁䅣党祂䝁䅅䅤灂䝁䄸杢杁䝁䅅杢歂䍁䅁兢療䝁䄴兡あ䝁䄸杣灂䝁䄴睚杁䡁䅁杣療䝁䅑兤橂䡁䅑督獁䍁䅁督求䡁䅉杤灂䝁䅍党穂䍁䅷䅉桂䝁䄴䅚杁䝁䅑兡湂䝁䅫䅤桂䝁䅷䅉穂䝁䄸䅢ㅂ䡁䅑兡療䝁䄴督杁䝁䅙睢祂䍁䅁䅤祂䡁䅕睙牂䡁䅍䅌杁䡁䅑杣桂䝁䅫䅢求䡁䅉督獁䍁䅁督潂䝁䅫䅣睂䝁䅫杢湂䍁䅁睙療䝁䄴䅤桂䝁䅫杢求䡁䅉督獁䍁䅁兙畂䝁䅑䅉灂䝁䄴䅤求䡁䅉兢療䝁䅑兙獂䍁䅁兙畂䝁䅑䅉祂䝁䅅兡獂䍁䅁兙睂䡁䅁䅢灂䝁䅍兙あ䝁䅫睢畂䡁䅍杌杁䙁䅑䅡求䍁䅁睙療䝁䄰䅣桂䝁䄴入杁䝁䄸杚浂䝁䅕杣穂䍁䅁兡あ䡁䅍䅉睂䡁䅉睢歂䡁䅕睙あ䡁䅍䅉ㅂ䝁䄴䅚求䡁䅉䅉あ䝁䅧党杁䕁䅍兙祂䡁䅉兡求䡁䅉</t>
  </si>
  <si>
    <t>䅌杁䙁䅙兡求䡁䅍督瑂䝁䅅杢畂䍁䅷䅉啂䝁䄸督潂䝁䅫杙桂䍁䅷䅉䉂䡁䅕䅤療䝁䄰兙あ䝁䅕䅚杁䕁䅷睢湂䝁䅫睙獁䍁䅁村祂䡁䅫兙畂䡁䅑䅌杁䕁䅍兓䉂䙁䅑䅌杁䕁䅑兙㕂䍁䅁杊杁䕁䄴兡湂䝁䅧䅤獁䍁䅁䅓求䝁䅫䅢獁䍁䅁杔偂䙁䅉兒呂䕁䅍睔獁䍁䅁杕灂䝁䅕䅢獂䝁䄸䅌杁䕁䅍兙祂䡁䅉兡求䡁䅉䅉啂䡁䅉兙畂䡁䅍兡橂䝁䄸䅢歂䍁䅷䅉桂䝁䄴䅚杁䙁䅍党畂䡁䅍兡あ䝁䅕睙潂䍁䅁杙祂䝁䅅杢歂䡁䅍杌杁䙁䅑䅡求䍁䅁睙療䝁䄰䅣桂䝁䄴入杁䡁䅣兙穂䍁䅁兡畂䝁䅍睢祂䡁䅁睢祂䝁䅅䅤求䝁䅑䅉灂䝁䄴䅉祁䑁䅁免㕁䍁䅁兙畂䝁䅑䅉灂䡁䅍䅉潂䝁䅕兙歂䡁䅅兤桂䡁䅉䅤求䡁䅉党歂䍁䅁兡畂䍁䅁䅕桂䝁䅷兢杁䕁䅉党桂䝁䅍䅡杁䕁䅣兙祂䝁䅑党畂䡁䅍䅌杁䕁䅙䅢療䡁䅉兡歂䝁䅅杌䅁䡁噅䅁煁元䅁睑桂䡁䅉督畁䝁䅍睢瑂䍁䅁兓畂䝁䅍杌獁䍁䅁兙畂䍁䅁兙ㅂ䝁䅑兡求䝁䄴睙求䍁䄰䅚祂䝁䅫杤求䝁䄴䅉あ䝁䅕睙潂䝁䄴睢獂䝁䄸睚㕂䍁䅁睙療䝁䄰䅣桂䝁䄴入獁䍁䅁䅤潂䝁䅅䅤杁䡁䅁杣療䡁䅙兡歂䝁䅕督杁䡁䅍睢獂䡁䅕䅤灂䝁䄸杢穂䍁䅁杚療䡁䅉䅉あ䝁䅧党杁䝁䅅兤あ䝁䄸兢療䡁䅑兡㉂䝁䅕䅉灂䝁䄴䅚ㅂ䡁䅍䅤祂䡁䅫䅉灂䝁䄴䅉あ䝁䅧党杁䙁䅕杢灂䡁䅑党歂䍁䅁睕あ䝁䅅䅤求䡁䅍杌杁䕁䅫䅤穂䍁䅁睑桂䡁䅉督杁䕁䅍睢瑂䝁䄰党祂䝁䅍党杁䡁䅁䅢桂䡁䅑杚療䡁䅉兢杁䝁䅍睢畂䝁䄴党橂䡁䅑督杁䝁䅍兙祂䍁䅁督潂䝁䄸䅣睂䝁䅕杣穂䍁䅁睤灂䡁䅑䅡杁䡁䅍党獂䝁䅷党祂䡁䅍杌杁䙁䅑䅡求䍁䅁睙療䝁䄰䅣桂䝁䄴入獁䍁䅁党畂䝁䅅杙獂䝁䅕䅉歂䝁䅕兙獂䝁䅕杣穂䍁䅁兙畂䝁䅑䅉桂䡁䅕䅤療䝁䄰睢あ䝁䅫杤求䍁䅁兢桂䝁䄴兤浂䝁䅅睙あ䡁䅕杣求䡁䅉督㝁䍁䅁睙療䝁䄴杢求䝁䅍䅤杁䡁䅍党獂䝁䅷党祂䡁䅍䅉㍂䝁䅫䅤潂䍁䅁杣求䝁䅅䅚㕂䍁䄰䅤療䍁䄰杙ㅂ䡁䅫䅉穂䝁䅧睢睂䡁䅁党祂䡁䅍䅉あ䝁䅧兙あ䍁䅁䅣祂䝁䄸杤灂䝁䅑党杁䝁䅙兡畂䝁䅅杢橂䝁䅫杢湂䍁䅁䅤療䝁䄸䅢穂䍁䅁睤灂䡁䅑䅡杁䝁䅫杢穂䡁䅑兙畂䡁䅑䅉療䝁䄴䅢灂䝁䄴党杁䝁䅷睢桂䝁䄴䅉穂䝁䅍杣求䝁䅕杢灂䝁䄴睚杁䝁䅅杢歂䍁䅁兙睂䡁䅁杣療䡁䅙兙獂䡁䅍睏杁䝁䅅杢歂䍁䅁党瑂䡁䅁睢㍂䝁䅕杣杁䡁䅍䅡療䡁䅁䅣求䡁䅉督杁䡁䅣兡あ䝁䅧䅉あ䝁䅧党杁䡁䅉党穂䝁䄸兤祂䝁䅍党穂䍁䅁兙畂䝁䅑䅉歂䝁䅫睚灂䡁䅑兙獂䍁䅁䅤療䝁䄸䅢穂䍁䅁杢求䝁䅕䅚求䝁䅑䅉あ䝁䄸䅉瑂䝁䅅睡求䍁䅁睙桂䡁䅉䅉楂䡁䅕入灂䝁䄴睚杁䝁䅑党橂䝁䅫督灂䝁䄸杢穂䍁䄴䅉䩂䡁䅑䅉桂䝁䅷督療䍁䅁睢浂䝁䅙党祂䡁䅍䅉瑂䝁䅅杣牂䝁䅕䅤睂䝁䅷兙橂䝁䅕䅉睂䡁䅉睢歂䡁䅕睙あ䡁䅍䅌杁䡁䅍兤橂䝁䅧䅉桂䡁䅍䅉瑂䝁䅅杣牂䝁䅕䅤睂䝁䅷兙橂䝁䅕䅉穂䡁䅕杙穂䝁䅍杣灂䡁䅁䅤灂䝁䄸杢杁䝁䅅䅚㉂䝁䅕杣あ䝁䅫督灂䝁䄴睚杁䡁䅁兙橂䝁䅳兙湂䝁䅕督杁䡁䅑睢杁䝁䅑党桂䝁䅷党祂䍁䅁睙ㅂ䡁䅍䅤療䝁䄰党祂䡁䅍睏杁䝁䅑兡湂䝁䅫䅤桂䝁䅷䅉穂䝁䄸䅢ㅂ䡁䅑兡療䝁䄴督獁䍁䅁兡畂䝁䅍䅢ㅂ䝁䅑兡畂䝁䅣䅉㍂䝁䅕杙穂䝁䅫䅤求䍁䅁睙祂䝁䅕兙あ䝁䅫睢畂䍁䅁兙畂䝁䅑䅉睂䝁䅷兙あ䝁䅙睢祂䝁䄰䅉潂䝁䄸督あ䝁䅫杢湂䍁䅷䅉㉂䝁䅕䅡灂䝁䅍䅢求䍁䅁兙橂䡁䅅兤灂䡁䅍兡あ䝁䅫睢畂䍁䅁兙畂䝁䅑䅉㉂䝁䅅䅢ㅂ䝁䅅䅤灂䝁䄸杢獁䍁䅁䅚灂䝁䅣兡あ䝁䅅䅢杁䡁䅉党あ䝁䅅兡獂䝁䅫杢湂䍁䅷䅉桂䝁䄴䅚杁䡁䅉党㉂䝁䅫党㍂䍁䅁兙畂䝁䅑䅉祂䝁䅕䅣ㅂ䡁䅑兙あ䝁䅫睢畂䍁䅁兢桂䝁䄴兙湂䝁䅕兢求䝁䄴䅤㝁䍁䅁兙畂䝁䅑䅉瑂䝁䅕䅚灂䝁䅅䅉睂䡁䅉睢歂䡁䅕睙あ䡁䅍䅉橂䝁䄸兢睂䡁䅉兡穂䝁䅫杢湂䍁䅁䅚灂䡁䅍䅣獂䝁䅅入杁䝁䅅䅚㉂䝁䅕杣あ䝁䅫督灂䝁䄴睚獁䍁䅁督療䝁䅍兡桂䝁䅷䅉穂䝁䅕䅢獂䝁䅫杢湂䍁䅷䅉歂䝁䅫睚灂䡁䅑兙獂䍁䅁兙歂䡁䅙党祂䡁䅑兡穂䝁䅫杢湂䍁䅷䅉桂䝁䄴䅚杁䝁䅫杢瑁䝁䄰兙祂䝁䅳党あ䍁䅁杤灂䝁䅑党療䍁䅁督求䡁䅉杤灂䝁䅍党穂䍁䅷䅉桂䡁䅍䅉㍂䝁䅕䅢獂䍁䅁兙穂䍁䅁杢療䝁䄴兌穂䡁䅕杙穂䝁䅍杣灂䡁䅁䅤灂䝁䄸杢杁䝁䅑兡湂䝁䅫䅤桂䝁䅷䅉桂䝁䅑杤求䡁䅉䅤灂䡁䅍兡畂䝁䅣䅉穂䝁䅕杣㉂䝁䅫睙求䡁䅍䅉あ䝁䄸䅉歂䝁䅕兙獂䝁䅕杣杁䝁䅍兤穂䡁䅑睢瑂䝁䅕杣穂䍁䄴䅉啂䝁䅧党杁䝁䅍睢瑂䡁䅁兙畂䡁䅫䅉穂䝁䅕杣㉂䝁䅕督杁䝁䅑党桂䝁䅷党祂䍁䅁睙ㅂ䡁䅍䅤療䝁䄰党祂䡁䅍䅌杁䡁䅣䅡灂䝁䅍䅡杁䝁䅫杢橂䝁䅷兤歂䝁䅕䅚杁䝁䅙杣桂䝁䄴睙潂䝁䅫督求䍁䅁兙畂䝁䅑䅉灂䝁䄴䅚求䡁䅁党畂䝁䅑党畂䡁䅑䅉歂䝁䅕兙獂䝁䅕杣穂䍁䄴䅉䩂䡁䅑督杁䝁䅍兤穂䡁䅑睢瑂䝁䅕杣穂䍁䅁兙祂䝁䅕䅉獂䝁䄸睙桂䝁䅷䅉歂䝁䅕兙獂䝁䅕杣穂䍁䅷䅉偂䕁䅕兔穂䍁䅷䅉桂䝁䄴䅚杁䝁䄸䅤潂䝁䅕杣杁䝁䄴兙あ䝁䅫睢畂䝁䅅䅢杁䝁䅅䅚㉂䝁䅕杣あ䝁䅫督求䡁䅉督杁䝁䅅杢歂䍁䅁䅢求䝁䄴䅚求䡁䅉督畁䍁䅁睑桂䡁䅉督畁䝁䅍睢瑂䍁䅁兓畂䝁䅍杌杁䡁䅣兙穂䍁䅁杚療䡁䅕杢歂䝁䅕䅚杁䝁䅫杢杁䑁䅅兏㕁䑁䅧䅉桂䝁䄴䅚杁䝁䅫督杁䝁䅉兙穂䝁䅕䅚杁䝁䅫杢杁䕁䅍䅡灂䝁䅍兙湂䝁䄸䅌杁䕁䅫䅢獂䝁䅫杢療䝁䅫督畁䅁䅁硉䅕䅁䰴䅁䑂䝁䅅杣あ䝁䅕杣湁䡁䅍䅌杁䕁䅫杢橂䍁䄴䅌杁䡁䅑睢湂䝁䅕䅤潂䝁䅕杣杁䡁䅣兡あ䝁䅧䅉灂䡁䅑督杁䡁䅍兤楂䡁䅍兡歂䝁䅫兙祂䝁䅫党穂䍁䅷䅉歂䝁䅕督灂䝁䅣杢穂䍁䅷䅉穂䝁䄸兤祂䝁䅍党穂䍁䅷䅉桂䝁䄴䅚杁䝁䄰兙祂䝁䅳党あ䡁䅍䅉楂䡁䅉兙畂䝁䅑党歂䍁䅁睙潂䝁䅫䅢歂䡁䅉党畂䡁䅍睤求䝁䅅杣杁䡁䅕杢歂䝁䅕杣杁䡁䅑䅡求䍁䅁睑桂䡁䅉䅤求䡁䅉睊穂䍁䅷䅉偂䡁䅍䅡䱂䝁䄸督潂䍁䅷䅉呂䝁䅳兡睂䍁䅁䅓療䡁䅁䅌杁䕁䅍䅡灂䝁䅷䅚杁䝁䄸杚杁䕁䄰兡畂䝁䅕䅌杁䕁䅯兤穂䡁䅑䅉偂䝁䄴党杁䙁䅫睢ㅂ䍁䅷䅉呂䝁䅫兢睂䝁䅷党杁䕁䅯睢㕂䡁䅍䅌杁䕁䅷兡あ䡁䅑䅢求䍁䅁䅕獂䝁䅅杢求䡁䅑䅌杁䝁䅅杢歂䍁䅁睢あ䝁䅧党祂䍁䅁杙祂䝁䅅杢歂䡁䅍䅉灂䝁䄴䅉あ䝁䅧党杁䙁䅕杢灂䡁䅑党歂䍁䅁睕あ䝁䅅䅤求䡁䅍䅉桂䝁䄴䅚杁䝁䅫杢あ䝁䅕杣畂䝁䅅䅤灂䝁䄸杢桂䝁䅷䅢㕂䍁䄴䅉䩂䡁䅑䅉療䡁䅁党祂䝁䅅䅤求䡁䅍䅉あ䝁䅧杣療䡁䅕睚潂䍁䅁䅤潂䡁䅉党求䍁䅁督求䝁䅣兢求䝁䄴䅤穂䑁䅯䅉噂䍁䄴睕畁䍁䅁杕求䡁䅑兙灂䝁䅷䅌杁䙁䅕杌呂䍁䄴䅉塂䝁䅧睢獂䝁䅕督桂䝁䅷党獁䍁䅁兙畂䝁䅑䅉䩂䝁䄴䅤求䡁䅉杢桂䡁䅑兡療䝁䄴兙獂䍁䄴䅉啂䝁䅧党杁䝁䅍睢瑂䡁䅁兙畂䡁䅫升穂䍁䅁睑桂䡁䅉䅤求䡁䅉睊穂䍁䅁䅣祂䝁䄸䅚ㅂ䝁䅍䅤穂䍁䅁兡畂䝁䅍䅢ㅂ䝁䅑党杁䝁䅉兙楂䝁䅫党穂䍁䅁兙畂䝁䅑䅉㕂䝁䄸兤畂䝁䅣䅉橂䝁䅧兡獂䝁䅑杣求䝁䄴䅉睂䡁䅉睢歂䡁䅕睙あ䡁䅍䅌杁䡁䅍兤橂䝁䅧䅉桂䡁䅍䅉楂䝁䄸䅚㕂䡁䅍兤灂䡁䅑督獁䍁䅁䅢桂䡁䅫党あ䡁䅑党杁䝁䅕督穂䝁䅕杢あ䝁䅫兙獂䡁䅍䅌杁䡁䅍䅢求䝁䅕䅣杁䝁䅅杢歂䍁䅁䅣獂䝁䅅入獁䍁䅁䅣桂䝁䄴䅤穂䍁䅷䅉あ䝁䄸䅣穂䍁䅁兙畂䝁䅑䅉あ䍁䄰督潂䝁䅫杣あ䡁䅍䅌杁䝁䄰兤獂䡁䅑兡睂䝁䅫党橂䝁䅕䅉穂䝁䅕䅤穂䍁䅷䅉歂䡁䅉党穂䡁䅍党穂䍁䅷䅉桂䝁䄴䅚杁䡁䅍䅢求䝁䅕䅣㍂䝁䅕兙祂䑁䅳䅉桂䝁䄴䅚杁䕁䄸督潂䕁䅳睢穂䝁䅧䅉楂䡁䅉兙畂䝁䅑䅉睂䡁䅉睢歂䡁䅕睙あ䡁䅍䅉橂䝁䄸兢睂䡁䅉兡穂䝁䅕䅉睂䝁䅷兙㕂䝁䅍䅢療䡁䅑䅡求䡁䅍䅌杁䡁䅍兤橂䝁䅧䅉桂䡁䅍䅉歂䝁䅕杢灂䝁䄰䅉煂䝁䅕兙畂䡁䅍䅌杁䝁䄸杤求䡁䅉兙獂䝁䅷督獁䍁䅁睙療䡁䅉党杁䝁䅉睢あ䡁䅑睢瑂䡁䅍䅌杁䝁䅳杢灂䡁䅑䅉あ䝁䄸䅣穂䍁䅷䅉あ䍁䄰督潂䝁䅫杣あ䡁䅍䅌杁䝁䅅杢歂䍁䅁䅢桂䡁䅫党祂䝁䅫杢湂䍁䅁䅣灂䝁䅕睙求䡁䅍杌杁䕁䅫䅤杁䡁䅁杣療䡁䅙兡歂䝁䅕督杁䡁䅁杣療䝁䅑兤橂䡁䅑督杁䝁䅙睢祂䍁䅁䅣獂䝁䅅入あ䝁䅫兢求䍁䅷䅉あ䡁䅉兙㉂䝁䅕䅢獁䍁䅁兢求䝁䅅䅢あ䝁䅫兢求䍁䅷䅉楂䝁䅅䅤潂䍁䅁䅤灂䝁䄰党獁䍁䅁兙畂䝁䅑䅉潂䝁䄸兢求䍁䅁睚求䝁䅅杣獁䍁䅁兙穂䍁䅁睤求䝁䅷䅢杁䝁䅅督杁䝁䅳兡歂䉁杫督杁䝁䅉兙湂䡁䅍䅉ㅂ䝁䄴䅚求䡁䅉䅉あ䝁䅧党杁䙁䅍睡灂䡁䅁䅉䥂䝁䄸䅣杁䝁䅉杣桂䝁䄴䅚畁䍁䅁兓畂䍁䅁兙歂䝁䅑兡あ䝁䅫睢畂䍁䅷䅉あ䝁䅧党杁䝁䅍睢瑂䡁䅁兙畂䡁䅫䅉療䝁䅙杚求䡁䅉督杁䝁䅉党歂䝁䅑兡畂䝁䅣䅌杁䝁䅧睢瑂䝁䅕䅉歂佁䅫睙療䡁䅉䅌杁䝁䅍杣灂䝁䅉督杁䝁䅅杢歂䍁䅁杙桂䝁䅉入杁䝁䅙兤祂䝁䄴兡あ䡁䅕杣求䍁䅷䅉歂䝁䅫兙睂䝁䅕杣杁䝁䅉兙湂䡁䅍䅌杁䝁䅙睢療䡁䅑睤求䝁䅅杣獁䍁䅁睚灂䝁䅙䅤杁䡁䅍党あ䡁䅍䅌杁䝁䅧兙灂䡁䅉䅉桂䝁䅍睙求䡁䅍督療䡁䅉兡求䡁䅍䅌杁䝁䅯党㍂䝁䅕䅢祂䡁䅫䅌杁䝁䄸兤あ䝁䅕杣㍂䝁䅕兙祂䍁䅷䅉睂䝁䅅䅣求䡁䅉䅉湂䝁䄸睢歂䡁䅍䅌杁䡁䅍睢橂䝁䅳督獁䍁䅁督潂䝁䄸党穂䍁䅷䅉穂䡁䅣兡瑂䡁䅣党桂䡁䅉䅌杁䝁䅅杢歂䍁䅁䅤療䡁䅫督畁䍁䅁䅖潂䝁䅕䅉橂䝁䄸兢睂䝁䅅杢㕂䍁䅁睢睂䝁䅕杣桂䡁䅑党穂䍁䅁䅤潂䡁䅉睢ㅂ䝁䅣䅡杁䡁䅣䅡療䝁䅷党穂䝁䅅䅢求䍁䅁䅢療䝁䅍兙あ䝁䅫睢畂䡁䅍䅌杁䝁䅫杢橂䝁䅷兤歂䝁䅫杢湂䍁䅁䅚求䡁䅁兙祂䡁䅑兢求䝁䄴䅤杁䡁䅍䅤療䡁䅉党穂䍁䅷䅉畂䝁䅅䅤灂䝁䄸杢桂䝁䅷䅉橂䝁䅧兙灂䝁䄴䅉穂䡁䅑睢祂䝁䅕督獁䍁䅁兙畂䝁䅑䅉穂䡁䅁党橂䝁䅫兙獂䡁䅑入杁䡁䅍䅤療䡁䅉党穂䍁䅷䅉桂䡁䅍䅉㍂䝁䅕䅢獂䍁䅁兙穂䍁䅁杣求䡁䅑兙灂䝁䅷䅉穂䡁䅑睢祂䝁䅕督畁䍁䅁兓あ䍁䅁督求䝁䅷䅢穂䍁䅁兡あ䡁䅍䅉睂䡁䅉睢歂䡁䅕睙あ䡁䅍䅉あ䝁䅧杣療䡁䅕睚潂䍁䅁兡あ䡁䅍䅉求䕁䅍睢瑂䝁䄰党祂䝁䅍党杁䡁䅣党楂䡁䅍兡あ䝁䅕督獁䍁䅁督ㅂ䝁䅍䅡杁䝁䅅督杁䝁䅍兙祂䡁䅑党祂䡁䅍杌橂䝁䄸兢獁䍁䅁睢穂䝁䅧睡療䡁䅍䅡畁䝁䅍睢瑂䍁䅷䅉穂䝁䅳兡睂䝁䅧睢睂䍁䄴睙療䝁䄰䅌杁䝁䅅杢歂䍁䅁兢療䝁䅉兡獂䝁䅕䅉桂䡁䅁䅣獂䝁䅫睙桂䡁䅑兡療䝁䄴䅌杁䝁䅅督杁䡁䅣党獂䝁䅷䅉桂䡁䅍䅉療䡁䅑䅡求䡁䅉䅉灂䝁䄴䅤求䡁䅉杢桂䡁䅑兡療䝁䄴兙獂䍁䅁睤潂䝁䄸䅢求䡁䅍兙獂䝁䅕䅉桂䝁䅍睙療䡁䅕杢あ䡁䅍䅉桂䝁䄴䅚杁䝁䅷兡橂䝁䅕杢穂䝁䅕党穂䍁䄴䅉䑂䝁䅅杣あ䝁䅕杣湁䡁䅍䅌杁䕁䅫杢橂䍁䄴䅉㍂䝁䅅督杁䝁䅙睢ㅂ䝁䄴䅚求䝁䅑䅉灂䝁䄴䅉硁䑁䅧李ㅁ䍁䅁兙畂䝁䅑䅉灂䡁䅍䅉潂䝁䅕兙歂䡁䅅兤桂䡁䅉䅤求䡁䅉党歂䍁䅁兡畂䍁䅁兑あ䝁䅷兙畂䡁䅑兙獁䍁䅁睒求䝁䄸杣湂䝁䅫兙畁䅁䅁档䅕乁䝷䅁䑂䝁䅅督求䡁䅫睊穂䍁䅁睒求䝁䄴党祂䝁䅅䅢杁䙁䅍䅤療䡁䅉党穂䍁䅷䅉䩂䝁䄴睙畁䍁䅷䅉あ䝁䄸睚求䡁䅑䅡求䡁䅉䅉㍂䝁䅫䅤潂䍁䅁兡あ䡁䅍䅉穂䡁䅕杙穂䝁䅫䅚灂䝁䅅杣灂䝁䅕督獁䍁䅁睢睂䝁䅕杣桂䡁䅑党穂䍁䅁睙療䝁䄴杤求䝁䄴兡求䝁䄴睙求䍁䅁督あ䝁䄸杣求䡁䅍䅉ㅂ䝁䄴䅚求䡁䅉䅉あ䝁䅧党杁䕁䅍兙穂䝁䅕入湁䡁䅍䅉桂䝁䄴䅚杁䕁䅍兙穂䝁䅕入婁䡉䅍䅉䡂䝁䅕杢求䡁䅉兙獂䍁䅁睕あ䝁䄸杣求䍁䅁杢桂䝁䄰党穂䍁䄴䅉䩂䡁䅑督杁䡁䅍䅤療䡁䅉党穂䍁䅁睢浂䝁䅙党祂䍁䅁䅣灂䡁䅯来桂䍁䅷䅉歂䝁䄸杢ㅂ䡁䅑督獁䍁䅁杙祂䝁䅕兙牂䝁䅙兙穂䡁䅑䅉灂䡁䅑党瑂䡁䅍䅌杁䝁䅅杢歂䍁䅁督桂䝁䄴䅚㍂䝁䅫睙潂䝁䅕督㝁䍁䅁兙畂䝁䅑䅉あ䝁䄸杙桂䝁䅍睙療䍁䅁兙畂䝁䅑䅉畂䝁䅫睙療䡁䅑兡畂䝁䅕䅉睂䡁䅉睢歂䡁䅕睙あ䡁䅍杌杁䙁䅑䅡求䍁䅁睙療䝁䄰䅣桂䝁䄴入婁䡉䅍䅉穂䡁䅑睢祂䝁䅕督杁䡁䅁杣療䡁䅙兡歂䝁䅕䅉穂䝁䄸杚あ䍁䅁䅚祂䝁䅫杢牂䡁䅍䅌杁䝁䅕杢求䡁䅉睚㕂䍁䅷䅉㍂䝁䅅䅤求䡁䅉䅌杁䡁䅍䅣療䡁䅉䅤穂䍁䅁䅚祂䝁䅫杢牂䡁䅍䅌杁䝁䅯兤灂䝁䅍党穂䍁䅷䅉橂䝁䄸杚浂䝁䅕党獁䍁䅁兙畂䝁䅑䅉あ䝁䅕兙杁䝁䅅杢歂䍁䅁䅚桂䝁䅫杣㕂䍁䅁䅣祂䝁䄸䅚ㅂ䝁䅍䅤穂䑁䅳䅉楂䝁䅕党祂䍁䅷䅉㍂䝁䅫杢求䍁䅷䅉桂䝁䄴䅚杁䡁䅍䅣灂䡁䅉兡あ䡁䅍睏杁䡁䅍杢桂䝁䅍睡穂䍁䅷䅉橂䝁䅅杢歂䡁䅫䅌杁䡁䅁兙橂䝁䅳兙湂䝁䅕䅚杁䝁䅉兙牂䝁䅕杣㕂䍁䅷䅉桂䝁䄴䅚杁䝁䄸䅤潂䝁䅕杣杁䝁䅙睢療䝁䅑䅉灂䡁䅑党瑂䡁䅍睏杁䝁䅫睙求䍁䅷䅉灂䝁䅍党杁䝁䅍杣求䝁䅅兢獁䍁䅁兢求䝁䅅䅢穂䍁䅷䅉桂䝁䄴䅚杁䝁䅅䅣睂䝁䅕䅤灂䡁䅯党祂䡁䅍睏杁䝁䅧党桂䝁䅷䅤潂䍁䅁兙畂䝁䅑䅉楂䝁䅕兙ㅂ䡁䅑入杁䝁䅅兡歂䡁䅍䅌杁䝁䅅兤あ䝁䄸兢療䡁䅑兡㉂䝁䅕䅉睂䡁䅉睢歂䡁䅕睙あ䡁䅍䅌杁䝁䅕䅢求䝁䅍䅤祂䝁䄸杢灂䝁䅍䅉桂䝁䅍睙求䡁䅍督療䡁䅉兡求䡁䅍䅌杁䝁䅧睢ㅂ䡁䅍党㍂䝁䅅杣求䡁䅍䅌杁䝁䅅杢歂䍁䅁䅣求䡁䅑䅉穂䡁䅕䅣睂䝁䅷兡求䡁䅍睏杁䝁䅅杢歂䍁䅁兑啂䕁䄰䅌杁䝁䅷睢あ䡁䅑睢癁䝁䅷睢あ䡁䅑党祂䡁䅫䅌杁䝁䅅杢歂䍁䅁䅣祂䝁䅕䅣桂䝁䅫䅚杁䝁䅍兙祂䝁䅑督畁䍁䅁兓畂䍁䅁兙歂䝁䅑兡あ䝁䅫睢畂䍁䅷䅉灂䡁䅑督杁䡁䅍䅤療䡁䅉党穂䍁䅁睢浂䝁䅙党祂䍁䅁兢療䡁䅑睢祂䍁䅁杚ㅂ䝁䅕䅢杁䝁䅙睢祂䍁䅁督桂䝁䅷党杁䝁䄸杢杁䝁䅅䅉穂䝁䅕䅢浂䍁䄰督求䡁䅉杤灂䝁䅍党杁䝁䅉兙穂䝁䅫督㝁䍁䅁兙畂䝁䅑䅉湂䝁䅅督療䝁䅷兡畂䝁䅕䅉桂䝁䄴䅚杁䝁䅑兡求䡁䅍党獂䍁䅁杚ㅂ䝁䅕䅢獁䍁䅁兙穂䍁䅁睤求䝁䅷䅢杁䝁䅅督杁䝁䅍兙祂䍁䅁睤桂䡁䅍䅡杁䡁䅍党祂䡁䅙兡橂䝁䅕督畁䍁䅁兓あ䍁䅁兙獂䡁䅍睢杁䝁䄸䅣求䡁䅉兙あ䝁䅕督杁䝁䅑兡穂䡁䅑杣灂䝁䅉兤あ䝁䅫睢畂䍁䅁睙求䝁䄴䅤求䡁䅉督畁䍁䅁睑桂䡁䅍党㕂䍁䅣督杁䕁䅣党畂䝁䅕杣桂䝁䅷䅉呂䡁䅑睢祂䝁䅕督獁䍁䅁兓畂䝁䅍杌杁䡁䅣兙穂䍁䅁杚療䡁䅕杢歂䝁䅕䅚杁䝁䅫杢杁䑁䅅兏ㅁ䑁䅫䅉桂䝁䄴䅚杁䝁䅫督杁䝁䅧党桂䝁䅑兣ㅂ䝁䅅杣あ䝁䅕杣求䝁䅑䅉灂䝁䄴䅉䉂䝁䄴睡求䝁䄴入獁䍁䅁兓療䡁䅣兙畁䅁䅁剤䅕䍁䅙䅁䑂䝁䅅督灂䝁䄴睢穂䍁䅁兙畂䝁䅑䅉䡂䝁䅅兢灂䝁䄴睚䅁䝁䡑䅁潂杂䅁睑桂䡁䅑兙獂䡁䅫督あ䍁䅁䅕潂䝁䅅杣瑂䝁䅅睙求䡁䅕䅤灂䝁䅍兙獂䡁䅍䅌杁䕁䅫杢橂䍁䄴䅌杁䝁䅅䅉橂䝁䄸兢瑂䝁䅕杣橂䝁䅫兙獂䍁䄰督あ䝁䅅睚求䍁䅁杙灂䝁䄸䅣潂䝁䅅杣瑂䝁䅅睙求䡁䅕䅤灂䝁䅍兙獂䍁䅁睙療䝁䄰䅣桂䝁䄴入獁䍁䅁杚療䝁䅍兤穂䝁䅕督杁䝁䄸杢杁䝁䅑党㉂䝁䅕䅢療䡁䅁兡畂䝁䅣䅉桂䝁䄴䅚杁䝁䅍睢瑂䝁䄰党祂䝁䅍兡桂䝁䅷兡㙂䝁䅫杢湂䍁䅁䅤潂䝁䅕杣桂䡁䅁兡求䡁䅍䅉浂䝁䄸杣杁䡁䅁党療䡁䅁䅢求䍁䅁睤灂䡁䅑䅡杁䡁䅉兙祂䝁䅕䅉歂䝁䅕杙灂䝁䅷兡あ䝁䅅䅤灂䝁䄴睚獁䍁䅁睙潂䡁䅉睢畂䝁䅫睙杁䝁䄴党ㅂ䡁䅉睢瑂䡁䅕督橂䡁䅕䅢桂䡁䅉䅌杁䝁䅅杢歂䍁䅁杢求䡁䅕杣療䝁䅷睢湂䝁䅫睙桂䝁䅷䅉歂䝁䅫督求䝁䅅督求䡁䅍䅉灂䝁䄴䅉あ䝁䅧党杁䙁䅕杢灂䡁䅑党歂䍁䅁睕あ䝁䅅䅤求䡁䅍杌杁䕁䅫䅤杁䝁䄸杚浂䝁䅕杣穂䍁䅁杒灂䡁䅉䅚桂䡁䅁督求䍁䅷䅉桂䝁䄴䅉桂䝁䄰兡浂䝁䅅兢睂䡁䅉兡歂䝁䅫杢求䍁䅁䅣潂䝁䄸督睂䝁䅧兙あ䝁䅕䅉あ䝁䅅杙獂䝁䅕䅤穂䍁䅁杚療䡁䅉䅉あ䝁䅧党杁䡁䅑杣求䝁䅅䅤瑂䝁䅕杢あ䍁䅁睢浂䍁䅁䅣桂䡁䅑兡求䝁䄴䅤穂䍁䅁睤灂䡁䅑䅡杁䝁䅷兙瑂䝁䅉党祂䡁䅑兌求䝁䅅䅤療䝁䄴䅉瑂䡁䅫兙穂䡁䅑䅡求䝁䄴兡橂䍁䅁督㕂䝁䄴䅚祂䝁䄸兢求䍁䅁䅋䵂䕁䅕兔呂䍁䅫睏杁䝁䅅杢歂䍁䅁杕ㅂ䡁䅯兤祂䝁䅣兡杁䝁䅙睢祂䍁䅁䅤潂䝁䅕䅉あ䡁䅉党桂䡁䅑兢求䝁䄴䅤杁䝁䄸杚杁䡁䅁党歂䝁䅫兙あ䡁䅉兡橂䍁䅁䅔䙂䕁䄰睕杁䡁䅁兙あ䝁䅫党畂䡁䅑督畁䍁䅁䅖潂䝁䅕䅉橂䝁䄸兢睂䝁䅅杢㕂䍁䅁䅚求䡁䅙党獂䝁䄸䅣穂䍁䅁杒灂䡁䅉䅚桂䡁䅁督求䍁䅁杚療䡁䅉䅉あ䝁䅧党杁䡁䅑杣求䝁䅅䅤瑂䝁䅕杢あ䍁䅁睢浂䍁䅁兔ㅂ䙁䅍睓杁䝁䅅杢あ䝁䅫杙療䝁䅑入杁䡁䅁睢穂䝁䅫䅤灂䡁䅙党杁䝁䄰入桂䡁䅍䅤潂䝁䅕杢灂䝁䅅䅉湂䡁䅉兙㉂䝁䅫督杁䝁䅅杢歂䍁䅁督睂䝁䅫杢桂䝁䅷䅉瑂䡁䅕督橂䡁䅕䅢桂䡁䅉䅉桂䡁䅑杣療䡁䅁䅡㕂䍁䅁䅤㕂䡁䅁党畁䍁䅁兓あ䍁䅁䅡桂䡁䅍䅉獂䝁䅫睙求䝁䄴督求䍁䅁兙湂䡁䅉党求䝁䄰党畂䡁䅑督杁䡁䅣兡あ䝁䅧䅉䍂䝁䅫睢乂䝁䅅杣灂䝁䄴䅉兂䝁䅧兙祂䝁䄰兙橂䝁䅕兤あ䝁䅫睙桂䝁䅷䅉䩂䝁䄴睙畁䑁䅳䅉桂䝁䄴䅚杁䝁䅍睢獂䝁䅷兙楂䝁䄸杣桂䡁䅑兡療䝁䄴䅉桂䝁䄴䅚杁䝁䅷兡橂䝁䅕杢穂䝁䅕䅉桂䝁䅣杣求䝁䅕兢求䝁䄴䅤杁䡁䅣兡あ䝁䅧䅉䙂䝁䄴䅚療䍁䅁杖求䝁䄴䅤ㅂ䡁䅉党穂䍁䅁䅔灂䝁䄰兡あ䝁䅕䅚杁䝁䅙睢祂䍁䅁䅤潂䝁䅕䅉歂䝁䅕杤求䝁䅷睢睂䝁䄰党畂䡁䅑䅉桂䝁䄴䅚杁䝁䅍睢瑂䝁䄰党祂䝁䅍兡桂䝁䅷兡㙂䝁䅅䅤灂䝁䄸杢杁䝁䄸杚杁䝁䅣党畂䝁䅕杣灂䝁䅍䅉呂䝁䅅杙祂䝁䅫䅢杁䡁䅑兙楂䝁䅷党あ䡁䅍杌杁䙁䅑䅡求䍁䅁睙療䝁䄰䅣桂䝁䄴入杁䡁䅣兙穂䍁䅁杚療䡁䅕杢歂䝁䅕䅚杁䝁䅫杢杁䑁䅉䅍睁䑁䅉䅉桂䝁䄴䅚杁䝁䅫督杁䝁䅉兙穂䝁䅕䅚杁䝁䅫杢杁䕁䅍睢祂䝁䅅䅢杁䕁䅣兙楂䝁䅷党穂䍁䅷䅉䝂䝁䅷睢祂䝁䅫䅚桂䍁䄴䅁㡂䅆䅁杈䄸䕁䅍兙あ䝁䅕杣睂䝁䅫䅢獂䝁䅅杣杁䕁䅫杢橂䍁䄴䅉瑂䝁䅅杢ㅂ䝁䅙兙橂䡁䅑兤祂䝁䅕督杁䝁䅅杢歂䍁䅁督求䝁䅷䅢穂䍁䅁睙療䝁䄴督あ䡁䅉兤橂䡁䅑兡療䝁䄴䅉桂䝁䄴䅚杁䝁䄰兡畂䝁䅫杢湂䍁䅁党硂䡁䅕兡睂䝁䄰党畂䡁䅑䅌杁䝁䄸杚浂䍁䄰䅡灂䝁䅣䅡㍂䝁䅅入杁䝁䅑兡求䡁䅍党獂䍁䅁兙畂䝁䅑䅉畂䝁䅅䅤ㅂ䡁䅉兙獂䍁䅁睚桂䡁䅍䅉求䝁䄴睚灂䝁䄴党穂䍁䅷䅉灂䝁䄴䅚ㅂ䡁䅍䅤祂䝁䅫兙獂䍁䅁睚桂䡁䅍䅉あ䡁䅕杣楂䝁䅫杢求䡁䅍䅌杁䝁䅅杢歂䍁䅁䅚灂䝁䅕督求䝁䅷兌求䝁䅷党橂䡁䅑杣灂䝁䅍䅉獂䝁䄸睙療䝁䄰睢あ䝁䅫杤求䡁䅍䅉灂䝁䄴䅉あ䝁䅧党杁䙁䅕杢灂䡁䅑党歂䍁䅁睕あ䝁䅅䅤求䡁䅍䅉桂䝁䄴䅚杁䝁䅫杢あ䝁䅕杣畂䝁䅅䅤灂䝁䄸杢桂䝁䅷䅢㕂䍁䄴䅉䩂䡁䅑督杁䕁䅍睢畂䡁䅍䅤祂䡁䅕睙あ䝁䅫睢畂䍁䅁兓畂䝁䅑兤穂䡁䅑杣灂䝁䅕督杁䡁䅍党湂䝁䄰党畂䡁䅑䅉療䝁䅙杚求䡁䅉督杁䝁䅅督睂䝁䅧兙獂䡁䅑䅉睂䝁䅅杤求䡁䅉督獁䍁䅁睙療䝁䅷䅚杁䡁䅁䅢桂䝁䄴党祂䡁䅍䅌杁䝁䅍睢瑂䡁䅁兙橂䡁䅑睢祂䡁䅍䅌杁䝁䅙睢祂䝁䅕督あ䡁䅉入杁䝁䄰兙橂䝁䅧兡畂䝁䅕督獁䍁䅁兢桂䡁䅑党祂䝁䅫兙獂䍁䅁䅡桂䝁䄴䅚獂䝁䅕杣穂䍁䅷䅉瑂䝁䄸䅤療䡁䅉䅉湂䡁䅉兙歂䝁䅕杣穂䍁䅷䅉睂䝁䅫䅣求䝁䅷兙㕂䝁䅕杣穂䍁䅷䅉祂䝁䄸兙歂䍁䅁杣求䝁䅍䅢桂䝁䅫兢求䡁䅉督獁䍁䅁䅤求䝁䅷党潂䝁䅅杢歂䝁䅷党祂䡁䅍䅌杁䡁䅑杣桂䝁䅍睡瑁䡁䅑入睂䝁䅕䅉あ䡁䅉兙橂䡁䅑睢祂䡁䅍䅌杁䝁䅅杢歂䍁䅁䅤祂䝁䅅睙牂䍁䅁兙畂䝁䅑䅉㍂䝁䅧党求䝁䅷䅉求䡁䅧睙桂䡁䅙兙あ䝁䄸杣穂䑁䅳䅉橂䝁䄸兢睂䝁䅅睙あ䍁䅁䅤祂䝁䅅睙牂䍁䅷䅉㍂䝁䅧党求䝁䅷䅌杁䡁䅑杣桂䝁䅍睡瑁䡁䅑入睂䝁䅕䅌杁䝁䅉兙橂䝁䅳䅡療䝁䅕䅌杁䝁䅅杢歂䍁䅁督牂䝁䅫䅚杁䡁䅍䅤求䝁䅕杣杁䝁䅷睢桂䝁䅑党祂䡁䅍睏杁䝁䅅杢歂䍁䅁杣求䝁䅷兙あ䝁䅕䅚杁䡁䅁兙祂䡁䅑督杁䝁䅅杢歂䍁䅁䅤療䝁䄸䅢穂䍁䄴䅉啂䝁䅧党杁䝁䅍睢瑂䡁䅁兙畂䡁䅫升穂䍁䅁杕求䡁䅍睢ㅂ䡁䅉睙求䍁䅁兓畂䝁䅑兤穂䡁䅑杣灂䝁䅕督杁䡁䅍党湂䝁䄰党畂䡁䅑䅉睂䡁䅉睢㉂䝁䅫䅚求䡁䅍䅉求䝁䅷党橂䡁䅑杣灂䝁䅍䅉祂䝁䄸䅣求䍁䅁兙畂䝁䅑䅉潂䡁䅫䅚祂䝁䅅兤獂䝁䅫睙杁䡁䅍䅡療䡁䅙党獂䡁䅍䅌杁䝁䅑杣桂䝁䅣䅢灂䝁䄴党穂䍁䅷䅉祂䝁䄸䅤桂䡁䅉入杁䝁䅑杣灂䝁䅷䅢穂䍁䅷䅉潂䝁䅅杣歂䍁䅁杣療䝁䅍睡杁䡁䅙党潂䝁䅫睙獂䝁䅕督獁䍁䅁䅤祂䝁䅅睙あ䝁䄸杣穂䍁䅷䅉瑂䝁䅫杢灂䝁䄴睚杁䡁䅑杣ㅂ䝁䅍睡穂䍁䅷䅉㍂䝁䅧党求䝁䅷䅉獂䝁䄸兙歂䝁䅕杣穂䍁䅷䅉療䝁䅙杚瑁䝁䅧兡湂䝁䅧睤桂䡁䅫䅉桂䝁䄴䅚杁䝁䅅杣あ䝁䅫睙ㅂ䝁䅷兙あ䝁䅕䅚杁䡁䅑杣ㅂ䝁䅍睡穂䍁䅷䅉㍂䝁䅫䅚求䍁䄰杙療䝁䅑入杁䡁䅑杣ㅂ䝁䅍睡穂䍁䅷䅉㍂䝁䅧党求䝁䅷䅉あ䡁䅉兙橂䡁䅑睢祂䍁䅁督橂䡁䅉兙睂䝁䅕杣穂䍁䅁兙畂䝁䅑䅉歂䝁䄸来求䡁䅉督獁䍁䅁杚獂䝁䅕党あ䍁䅁兢桂䝁䄴兙湂䝁䅕兢求䝁䄴䅤杁䡁䅁杣療䝁䅑兤橂䡁䅑督獁䍁䅁䅢桂䝁䄴䅚浂䝁䅫䅢獂䍁䅁兙畂䝁䅑䅉穂䝁䄸兡獂䍁䅁睙療䝁䄰䅣桂䝁䅍䅤療䡁䅉督獁䍁䅁兢桂䝁䅍䅡灂䝁䄴党祂䡁䅫䅉橂䝁䄸兢睂䝁䄸杢求䝁䄴䅤穂䍁䅷䅉桂䡁䅕䅤療䝁䄴睢瑂䝁䄸兤穂䍁䅁杣求䝁䅅䅚㕂䍁䅁杤求䝁䅧兡橂䝁䅷党穂䍁䅁兙畂䝁䅑䅉穂䝁䄸䅢ㅂ䡁䅑兡療䝁䄴督獁䍁䅁睤療䡁䅉睡杁䡁䅑睢療䝁䅷督獁䍁䅁兙畂䝁䅑䅉穂䝁䅅杚求䡁䅑入杁䡁䅍党祂䡁䅙兡橂䝁䅕督杁䝁䅅杢歂䍁䅁兢灂䝁䄴兡畂䝁䅣䅉睂䝁䅕杣浂䝁䄸杣瑂䝁䅅杢橂䝁䅕䅉穂䝁䄸䅢ㅂ䡁䅑兡療䝁䄴督獁䍁䅁兙穂䍁䅁睤求䝁䅷䅢杁䝁䅅督杁䡁䅉党獂䝁䅅䅤求䝁䅑䅉睂䝁䅅杣あ䡁䅍䅉桂䝁䄴䅚杁䡁䅍党祂䡁䅙兡橂䝁䅕督畁䍁䅁兓あ䡁䅍䅉䙂䝁䄴党祂䝁䅣入杁䍁䅙䅉啂䡁䅉兙畂䡁䅍䅣療䡁䅉䅤桂䡁䅑兡療䝁䄴䅉穂䝁䅕睚瑂䝁䅕杢あ䍁䅁睢浂䝁䅙党祂䡁䅍䅉祂䝁䅕睙灂䡁䅁杣療䝁䅍兙あ䝁䅫杢湂䍁䅁党畂䝁䅣兡畂䝁䅕䅉睂䝁䄸睤求䡁䅉党歂䍁䅁睚求䝁䄴党祂䝁䅅䅤療䡁䅉䅉穂䝁䅕䅤穂䑁䅳䅉祂䝁䅕睙灂䡁䅁杣療䝁䅍兙あ䝁䅫杢湂䍁䅁党畂䝁䅣兡畂䝁䅕督獁䍁䅁䅚祂䝁䅫杤求䡁䅑杣桂䝁䅫杢獁䍁䅁兙畂䝁䅑䅉灂䝁䄴䅤求䝁䅣杣桂䡁䅑党歂䍁䅁督㕂䡁䅍䅤求䝁䄰督杁䝁䅅杢歂䍁䅁督療䝁䅷兤あ䝁䅫睢畂䡁䅍睏杁䡁䅑兤祂䝁䅉兡畂䝁䅕督獁䍁䅁睙求䝁䄴䅤祂䝁䅫杚ㅂ䝁䅣兙獂䍁䅁睚桂䡁䅍䅉橂䝁䄸兢睂䡁䅉党穂䡁䅍睢祂䡁䅍䅌杁䝁䅅杢歂䍁䅁杣求䝁䅷兙あ䝁䅕䅚杁䡁䅍党祂䡁䅙兡橂䝁䅕督㝁䍁䅁兙畂䝁䅑䅉歂䝁䅫党穂䝁䅕䅢瑁䝁䅕䅢求䝁䅍䅤祂䝁䅫睙杁䝁䅷睢橂䝁䄸兢療䡁䅑兡㉂䝁䅕督杁䝁䅅杢歂䍁䅁睙療䝁䄰䅣療䝁䄴党畂䡁䅑督獁䍁䅁兙畂䝁䅑䅉療䡁䅑䅡求䡁䅉䅉祂䝁䅅兡獂䍁䄰杣求䝁䅷兙あ䝁䅕䅚杁䡁䅁杣療䝁䅑兤橂䡁䅑督畁䍁䅁䅖潂䝁䅕䅉橂䝁䄸兢睂䝁䅅杢㕂䉁杫督杁䕁䅙兡畂䝁䅅杢橂䝁䅫兙獂䍁䅁䅕祂䝁䄸䅚ㅂ䝁䅍䅤穂䍁䅁督求䝁䅣兢求䝁䄴䅤杁䡁䅁杣療䡁䅙兡歂䝁䅕督杁䝁䄸䅣求䡁䅉兙あ䝁䅫杢湂䍁䅁兙畂䝁䅑䅉浂䝁䅫杢桂䝁䄴睙求䍁䅁䅢求䝁䅅督求䡁䅍䅌杁䝁䅫杢穂䡁䅑兙獂䝁䅷兢求䝁䄴䅤杁䡁䅍兙獂䝁䅕䅉橂䝁䄸杢あ䡁䅉兙橂䡁䅑督獁䍁䅁杣求䡁䅙睢獂䡁䅙兡畂䝁䅣䅉橂䝁䅧兙祂䝁䅣党杁䝁䅅睙橂䝁䄸兤畂䡁䅑督獁䍁䅁杣求䡁䅁兙灂䡁䅉睌祂䝁䅕杙ㅂ䝁䅫䅢歂䍁䅁杚灂䝁䄴兙畂䝁䅍兡畂䝁䅣䅉穂䝁䅕杣㉂䝁䅫睙求䡁䅍䅌杁䡁䅣睢祂䝁䅳兡畂䝁䅣䅉橂䝁䅅䅣灂䡁䅑兙獂䍁䅁䅢療䝁䅅杢穂䍁䅷䅉桂䝁䄴䅚杁䡁䅣䅡療䝁䅷党穂䝁䅅䅢求䍁䅁杚灂䝁䄴兙畂䝁䅍兡畂䝁䅣睏杁䝁䅅杢歂䍁䅁兡畂䡁䅍兤祂䝁䅅杢橂䝁䅕䅉桂䝁䄴䅚杁䡁䅉兡穂䝁䅳䅉瑂䝁䅅杢桂䝁䅣党瑂䝁䅕杢あ䍁䅁䅣祂䝁䄸䅚ㅂ䝁䅍䅤穂䍁䅁兙畂䝁䅑䅉穂䝁䅕杣㉂䝁䅫睙求䡁䅍杌杁䕁䅫䅤穂䍁䅁兑獂䝁䅷䅉偂䡁䅑䅡求䡁䅉䅉穂䝁䅕睚瑂䝁䅕杢あ䍁䅁睢浂䝁䅙党祂䡁䅍䅉㍂䝁䅕兙祂䍁䅁兙畂䝁䅑䅉瑂䝁䅅兡畂䡁䅑党畂䝁䅅杢橂䝁䅕䅉橂䝁䄸兢睂䝁䄸杢求䝁䄴䅤穂䑁䅳䅉睂䝁䅅杣あ䡁䅍䅉歂䝁䅫督あ䡁䅉兡楂䡁䅕䅤灂䝁䄸杢㝁䍁䅁䅢療䝁䅣兡穂䡁䅑兡橂䡁䅍䅉穂䝁䄸䅢ㅂ䡁䅑兡療䝁䄴督杁䝁䅅杢歂䍁䅁䅚灂䡁䅍䅤祂䝁䅫杙ㅂ䡁䅑兡療䝁䄴䅉穂䝁䅕杣㉂䝁䅫睙求䡁䅍睏杁䝁䅑党桂䝁䅷党祂䍁䅁䅣療䡁䅉䅤浂䝁䄸䅢灂䝁䄸䅉瑂䝁䅅杢桂䝁䅣党瑂䝁䅕杢あ䍁䅷䅉桂䝁䄴䅚杁䝁䅉杣桂䝁䄴䅚杁䝁䄰兙畂䝁䅅睚求䝁䄰党畂䡁䅑䅉桂䝁䄴䅚杁䝁䄰兙祂䝁䅳党あ䝁䅫杢湂䍁䅁督あ䡁䅉兙あ䝁䅕睚㕂䍁䅁督求䡁䅉杤灂䝁䅍党穂䑁䅳䅉桂䝁䄴䅚杁䝁䅑兡湂䝁䅫䅤桂䝁䅷䅉灂䝁䄴杤求䡁䅍䅤瑂䝁䅕杢あ䍁䅁督求䡁䅉杤灂䝁䅍党穂䍁䄴䅉䑂䝁䅅䅤求䡁䅉䅣灂䝁䅷䅢桂䡁䅉䅉䩂䝁䄴睙畁䍁䅁睤桂䡁䅍䅉浂䝁䄸兤畂䝁䅑党歂䍁䅁兡畂䍁䅁免㕁䑁䅉兎杁䝁䅅杢歂䍁䅁兡穂䍁䅁䅡求䝁䅅䅚硂䡁䅕兙祂䡁䅑党祂䝁䅕䅚杁䝁䅫杢杁䕁䅫杣㉂䝁䅫杢湂䍁䅷䅉啂䝁䅕䅥桂䡁䅍杌䅁䡁噣䅁㡃䅃䅁睑桂䡁䅑䅡桂䡁䅫䅉䡂䝁䅕杢求䡁䅉兙獂䍁䅁村桂䝁䄴睙療䡁䅉䅣杁䝁䄸䅣求䡁䅉兙あ䝁䅕督杁䝁䅅督杁䡁䅑䅡求䍁䅁䅡療䝁䅷䅚灂䝁䄴睚杁䝁䅍睢瑂䡁䅁兙畂䡁䅫䅉浂䝁䄸杣杁䕁䅍兙あ䝁䅧兙㕂䍁䅁村桂䝁䄴睡杁䡁䅑䅡桂䡁䅑䅉療䝁䅙杚求䡁䅉督杁䡁䅙兙祂䝁䅫睢ㅂ䡁䅍䅉橂䝁䄸兢瑂䝁䅕杣橂䝁䅫兙獂䍁䅁杙桂䝁䄴睡灂䝁䄴睚杁䡁䅁杣療䝁䅑兤橂䡁䅑督杁䝁䅅杢歂䍁䅁督求䡁䅉杤灂䝁䅍党穂䍁䅁䅤療䍁䅁兡畂䝁䅑兡㉂䝁䅫䅚ㅂ䝁䅅䅢穂䍁䅷䅉睂䡁䅉睢浂䝁䅕督穂䝁䅫睢畂䝁䅅䅢穂䍁䅷䅉桂䝁䄴䅚杁䡁䅍兢桂䝁䅷䅢杁䡁䅑睢杁䝁䄰党歂䝁䅫兤瑂䍁䄰督灂䡁䅯党歂䍁䅁杙ㅂ䡁䅍兡畂䝁䅕督穂䝁䅕督杁䝁䅫杢杁䡁䅑䅡求䍁䅁兖畂䝁䅫䅤求䝁䅑䅉呂䡁䅑兙あ䝁䅕督畁䍁䅁䅖潂䝁䅕䅉橂䝁䄸兢睂䝁䅅杢㕂䍁䅁睢浂䝁䅙党祂䡁䅍䅉㉂䝁䅅杣灂䝁䄸兤穂䍁䅁䅚求䡁䅁睢穂䝁䅫䅤杁䡁䅁杣療䝁䅑兤橂䡁䅑督獁䍁䅁兡畂䝁䅍䅢ㅂ䝁䅑兡畂䝁䅣䅉睂䝁䅅督穂䝁䅉睢療䝁䅳䅉桂䝁䅍睙療䡁䅕杢あ䡁䅍䅌杁䝁䅍䅡求䝁䅍睡灂䝁䄴睚杁䝁䅅睙橂䝁䄸兤畂䡁䅑督獁䍁䅁兢療䝁䄴党㕂䍁䅁兢桂䡁䅉睡求䡁䅑䅉歂䝁䅕䅣療䡁䅍兡あ䍁䅁兙橂䝁䅍睢ㅂ䝁䄴䅤穂䍁䅷䅉橂䝁䅕杣あ䝁䅫杚灂䝁䅍兙あ䝁䅕督杁䝁䄸杚杁䝁䅑党睂䝁䄸督灂䡁䅑䅌杁䝁䅫杢歂䝁䅫杤灂䝁䅑兤桂䝁䅷䅉祂䝁䅕䅤灂䡁䅉党瑂䝁䅕杢あ䍁䅁兙橂䝁䅍睢ㅂ䝁䄴䅤穂䍁䅷䅉桂䝁䄴䅚杁䡁䅁兤楂䝁䅷兡橂䍁䅁杚ㅂ䝁䄴䅚穂䍁䅁䅚求䡁䅁睢穂䝁䅫䅤穂䍁䄴䅉䩂䡁䅑䅉桂䝁䅷督療䍁䅁䅣祂䝁䄸杤灂䝁䅑党穂䍁䅁䅢療䝁䅅杢杁䡁䅁杣療䝁䅑兤橂䡁䅑督獁䍁䅁督ㅂ䝁䅍䅡杁䝁䅅督杁䝁䅍睢瑂䝁䄰党祂䝁䅍兡桂䝁䅷䅉瑂䝁䄸杣あ䝁䅣兙湂䝁䅕䅉獂䝁䄸兙畂䡁䅍䅌杁䝁䅍睢瑂䝁䄰党祂䝁䅍兡桂䝁䅷䅉獂䝁䄸兙畂䡁䅍䅌杁䡁䅍兢桂䝁䅷䅢杁䝁䅉兤穂䝁䅫杢求䡁䅍督杁䝁䅅䅚瑂䝁䅫杢灂䡁䅍䅤祂䝁䅅䅤灂䝁䄸杢杁䝁䅷睢桂䝁䄴督獁䍁䅁杣求䡁䅍兡歂䝁䅕杢あ䝁䅫兙獂䍁䅁兢療䡁䅉䅤湂䝁䅅睚求䍁䅁䅢療䝁䅅杢穂䍁䅷䅉祂䝁䅕兙獂䍁䅁党穂䡁䅑兙あ䝁䅕䅉橂䝁䄸杢穂䡁䅑杣ㅂ䝁䅍䅤灂䝁䄸杢杁䝁䅷睢桂䝁䄴督獁䍁䅁兙畂䝁䅑䅉潂䝁䄸兢求䍁䅁党硂䡁䅕兡あ䡁䅫䅉獂䝁䅫杢求䡁䅍䅉療䝁䅙䅉橂䡁䅉党歂䝁䅫䅤獁䍁䅁兙穂䍁䅁睤求䝁䅷䅢杁䝁䅅督杁䝁䅫杢穂䡁䅑兙獂䝁䅷兢求䝁䄴䅤杁䝁䅷睢桂䝁䄴督杁䡁䅑睢杁䝁䅫杢歂䝁䅫杤灂䝁䅑兤桂䝁䅷督杁䝁䅙睢祂䍁䅁䅡療䡁䅕督求䝁䅧睢獂䝁䅑䅌杁䝁䅅杢歂䍁䅁睢あ䝁䅧党祂䍁䅁睙療䝁䄴督ㅂ䝁䄰党祂䍁䅁党㑂䡁䅁党畂䝁䅑兡あ䡁䅕杣求䡁䅍杌杁䕁䅫杢杁䝁䅅䅚歂䝁䅫䅤灂䝁䄸杢獁䍁䅁䅤潂䝁䅕䅉橂䝁䄸兢睂䝁䅅杢㕂䍁䅁睢浂䝁䅙党祂䡁䅍䅉あ䡁䅉兙歂䝁䅕䅉浂䝁䅫杢桂䝁䄴睙灂䝁䄴睚獁䍁䅁䅢求䡁䅑䅤求䡁䅉䅉療䝁䅙䅉橂䡁䅉党歂䝁䅫䅤獁䍁䅁睤灂䡁䅉党杁䡁䅑杣桂䝁䄴督浂䝁䅕杣獁䍁䅁杚療䡁䅉睤桂䡁䅉䅚杁䝁䅍兤祂䡁䅉党畂䝁䅍入杁䡁䅍䅣療䡁䅑䅉桂䝁䄴䅚杁䝁䅙睢祂䡁䅣兙祂䝁䅑䅉橂䝁䄸杢あ䡁䅉兙橂䡁䅑䅌杁䡁䅍兙浂䝁䅕䅉歂䝁䅕䅣療䡁䅍兡あ䍁䅷䅉橂䝁䄸䅢獂䝁䅕睙あ䝁䅫睢畂䍁䅷䅉桂䡁䅕䅤療䝁䄰兙あ䝁䅫睙杁䡁䅑党獂䝁䅷党祂䍁䅁兢桂䝁䅍䅡灂䝁䄴党獁䍁䅁兓畂䡁䅑党祂䝁䄴党あ䍁䅁杙桂䝁䄴睡灂䝁䄴睚獁䍁䅁兡畂䡁䅙党穂䡁䅑兢求䝁䄴䅤獁䍁䅁兙畂䝁䅑䅉療䡁䅑䅡求䡁䅉䅉橂䡁䅕督あ䝁䄸兢桂䡁䅉入杁䝁䅉兙畂䝁䅳䅉穂䝁䅕杣㉂䝁䅫睙求䡁䅍䅌杁䝁䅅督杁䡁䅣党獂䝁䅷䅉桂䡁䅍䅉穂䝁䅕睙ㅂ䡁䅉兡あ䝁䅫党穂䍁䅁兙畂䝁䅑䅉灂䝁䄴督ㅂ䡁䅉兙畂䝁䅍党杁䡁䅁杣療䝁䅑兤橂䡁䅑督畁䍁䅁睑桂䡁䅑䅡桂䡁䅫䅉䡂䝁䅕杢求䡁䅉兙獂䍁䅁村桂䝁䄴睙療䡁䅉䅣杁䡁䅣兙穂䍁䅁杚療䡁䅕杢歂䝁䅕䅚杁䝁䅫杢杁䑁䅅兏㉁䑁䅉䅉桂䝁䄴䅚杁䝁䅫督杁䝁䅧党桂䝁䅑兣ㅂ䝁䅅杣あ䝁䅕杣求䝁䅑䅉灂䝁䄴䅉䵂䝁䄸督杁䕁䅅杢湂䝁䅕䅢求䡁䅍䅌杁䕁䅍兙獂䝁䅫杚療䡁䅉杢灂䝁䅅杌䅁䡁噙䅁十睃䅁睑桂䡁䅙睙療䍁䅁兓畂䝁䅑兤穂䡁䅑杣灂䝁䅕督獁䍁䅁兓畂䝁䅍杌杁䝁䅑党穂䝁䅫睚畂䡁䅍䅌杁䡁䅁杣療䝁䅑兤橂䝁䅕督獁䍁䅁兙畂䝁䅑䅉祂䝁䅕䅤桂䝁䅫䅢穂䍁䅁杚桂䝁䅍䅤療䡁䅉入瑁䝁䅉兤灂䝁䅷䅤杁䝁䅧睢瑂䝁䅕督杁䡁䅁杣灂䝁䄰兙祂䝁䅫䅢㕂䍁䅁兡畂䍁䅁䅤潂䝁䅕䅉噂䝁䄴兡あ䝁䅕䅚杁䙁䅍䅤桂䡁䅑党穂䍁䄴䅉䩂䡁䅑䅉療䡁䅁党祂䝁䅅䅤求䡁䅍䅉灂䝁䄴䅉あ䡁䅣睢杁䡁䅍党湂䝁䄰党畂䡁䅑督獁䍁䅁杒桂䝁䅍䅤療䡁䅉入瑁䕁䅉兤灂䝁䅷䅤杁䕁䅧睢ㅂ䡁䅍兡畂䝁䅣䅉桂䝁䄴䅚杁䕁䅙兡畂䝁䅅杢橂䝁䅫兙獂䍁䅁睕求䡁䅉杤灂䝁䅍党穂䍁䄴䅉啂䝁䅧党杁䝁䅍睢瑂䡁䅁兙畂䡁䅫䅉瑂䝁䅅杣牂䝁䅕䅤穂䍁䅁兡あ䡁䅍䅉浂䝁䅅睙あ䝁䄸杣㕂䍁䄰杙ㅂ䝁䅫䅢あ䍁䅁䅡療䝁䄰党穂䍁䅁兤畂䝁䅑党祂䍁䅁䅤潂䝁䅕䅉䑂䝁䅅杤橂䝁䄸䅌杁䕁䅙䅢求䝁䅕䅤㍂䝁䄸睢歂䍁䅷䅉兂䝁䅅䅢瑂䍁䅁䅓桂䡁䅉杙療䡁䅉䅌杁䕁䄴兙あ䝁䅫睢畂䡁䅣兡歂䝁䅕䅌杁䕁䅙兙灂䡁䅉兢療䝁䄴䅤獁䍁䅁杒祂䝁䅫党畂䝁䅑督潂䝁䅫䅣獁䍁䅁睑潂䝁䅅杣灂䝁䄸䅤杁䕁䅕兙湂䝁䅷党獁䍁䅁䅒求䡁䅍䅤灂䝁䄴入獁䍁䅁睑療䝁䄰兢療䝁䅑睢祂䝁䅕䅌杁䕁䅍睢獂䝁䄸杢㕂䍁䅷䅉兂䝁䅕杢畂䡁䅣党穂䡁䅑䅌杁䙁䅉兌䉂䝁䄴党獂䝁䅷䅌杁䕁䄰兙畂䝁䄸杣㍂䝁䄸睢歂䍁䅷䅉乂䝁䅫䅚䑂䝁䄸兤畂䡁䅑杣㕂䍁䅷䅉桂䝁䄴䅚杁䙁䅍睢獂䝁䅫䅤桂䝁䅫杣求䍁䅁杙祂䝁䅅杢歂䡁䅍杌杁䕁䅫䅤杁䡁䅁杣療䝁䅑兤橂䝁䅕督杁䡁䅁兙祂䝁䅳䅉瑂䝁䄸䅚求䝁䅷䅉卂䙁䅙督㝁䍁䅁杤桂䝁䅍兙あ䝁䅫睢畂䍁䅁睙桂䝁䅉兡畂䡁䅍睏杁䝁䅅杢歂䍁䅁杚桂䝁䅍䅤療䡁䅉入瑁䝁䅉兤灂䝁䅷䅤杁䝁䅍睢瑂䝁䄰党祂䝁䅍兡桂䝁䅷䅉穂䡁䅑杣ㅂ䝁䅍䅤ㅂ䡁䅉党穂䍁䅷䅉灂䝁䄴睙獂䡁䅕䅚灂䝁䄴睚杁䝁䅅䅣桂䡁䅉䅤瑂䝁䅕杢あ䍁䅁杙ㅂ䝁䅫䅢歂䝁䅫杢湂䡁䅍䅌杁䝁䅍睢畂䝁䅑睢瑂䝁䅫杢灂䡁䅕兢穂䍁䅷䅉潂䝁䄸䅤求䝁䅷督獁䍁䅁睤療䡁䅉睡浂䝁䄸杣橂䝁䅕䅉潂䝁䄸兤穂䝁䅫杢湂䍁䅷䅉穂䝁䅍䅡療䝁䄸䅢穂䍁䅷䅉桂䝁䄴䅚杁䝁䅧睢ㅂ䡁䅍兡畂䝁䅣䅉浂䝁䄸杣杁䡁䅑䅡求䍁䅁兖畂䝁䅫䅤求䝁䅑䅉呂䡁䅑兙あ䝁䅕督杁䝁䄰兡獂䝁䅫䅤桂䡁䅉入杁䡁䅑杣療䝁䄸䅣穂䍁䄴䅉䩂䝁䄴䅉桂䝁䅑䅚灂䡁䅑兡療䝁䄴䅌杁䡁䅑䅡求䍁䅁睙療䝁䄰䅣桂䝁䄴入杁䡁䅁杣療䝁䅑兤橂䝁䅕督杁䡁䅙兙祂䝁䅫睢ㅂ䡁䅍䅉瑂䝁䄸䅚ㅂ䝁䅷兙祂䍁䅁䅡療䝁䄰党穂䍁䅷䅉㍂䝁䅧兡橂䝁䅧䅉灂䝁䄴睙獂䡁䅕䅚求䍁䅁督灂䝁䄴睚獂䝁䅕䅉桂䝁䄴䅚杁䝁䄰兤獂䡁䅑兡瑁䡁䅍党橂䡁䅑兡療䝁䄴䅉祂䝁䅅杢橂䝁䅧䅌杁䡁䅍䅣獂䝁䅫䅤瑁䝁䅷党㉂䝁䅕䅢獁䍁䅁兙畂䝁䅑䅉䑂䝁䅅䅣求䍁䅁睑療䝁䅑䅉穂䡁䅑入獂䝁䅕䅉潂䝁䄸兢求䡁䅍䅌杁䝁䅅督杁䡁䅣党獂䝁䅷䅉桂䡁䅍䅉あ䡁䅣睢瑁䍁䅁兙畂䝁䅑䅉あ䝁䅧杣求䝁䅕兌穂䡁䅑睢祂䡁䅫䅉潂䝁䄸兢求䡁䅍䅌杁䝁䅅杢歂䍁䅁兢ㅂ䝁䅷䅤灂䍁䄰杚桂䝁䄰兡獂䡁䅫䅉ㅂ䝁䄴兡あ䡁䅍杌杁䕁䅙兤祂䡁䅑䅡求䡁䅉䅌杁䝁䅫䅤杁䡁䅁杣療䡁䅙兡歂䝁䅕督杁䝁䅍睢畂䝁䅙睢祂䝁䄰兡畂䝁䅣䅉桂䝁䄴䅚杁䝁䄴睢畂䍁䄰睙療䝁䄴杚療䡁䅉兢灂䝁䄴睚杁䝁䄰睢祂䡁䅑睚桂䝁䅣党穂䍁䅁兙畂䝁䅑䅉潂䝁䄸兢求䍁䄰睢畂䝁䅷入杁䝁䅷睢桂䝁䄴督杁䡁䅑睢杁䡁䅁兤祂䝁䅍䅡桂䡁䅍党祂䡁䅍䅉療䝁䅙䅉㉂䝁䅅杣灂䝁䄸兤穂䍁䅁杙祂䝁䅅杢歂䡁䅍䅉療䝁䅙䅉浂䝁䅅睙あ䝁䄸杣㕂䍁䄰杙ㅂ䝁䅫䅢あ䍁䅁䅡療䝁䄰党穂䍁䅁督療䝁䅷䅚杁䝁䅉入杁䝁䅍睢瑂䡁䅁兙畂䡁䅫兌療䡁䅣杢求䝁䅑䅉祂䝁䅕䅤桂䝁䅫䅢杁䡁䅍䅤療䡁䅉党穂䍁䅷䅉桂䡁䅍䅉㍂䝁䅕䅢獂䍁䅁兙穂䍁䅁杤桂䡁䅉兡療䡁䅕督杁䝁䅫杢歂䝁䅕䅣求䝁䄴䅚求䝁䄴䅤杁䝁䅑兡穂䡁䅑杣灂䝁䅉兤あ䝁䄸杣穂䍁䅷䅉楂䡁䅕兡獂䝁䅑党祂䡁䅍䅌杁䝁䅍睢瑂䝁䄰兤畂䝁䅫䅤灂䝁䅕督獁䍁䅁兙畂䝁䅑䅉歂䝁䅕杤求䝁䅷睢睂䝁䅕杣穂䍁䄴䅉䉂䝁䅑䅚灂䡁䅑兡療䝁䄴兙獂䝁䅷入獁䍁䅁䅤潂䝁䅕䅉橂䝁䄸兢睂䝁䅅杢㕂䍁䅁睢浂䝁䅙党祂䡁䅍䅉睂䡁䅉睢睂䝁䅕杣あ䡁䅫䅉桂䝁䄴䅚杁䝁䅍兙穂䡁䅕兙獂䡁䅑入杁䝁䅫杢穂䡁䅕杣桂䝁䄴睙求䍁䅁䅤療䍁䅁睢㍂䝁䄴党祂䡁䅍䅉療䝁䅙䅉瑂䝁䅅杢ㅂ䝁䅙兙橂䡁䅑兤祂䝁䅕䅚杁䝁䅧睢瑂䝁䅕督畁䍁䅁兓あ䍁䅁䅚灂䡁䅍䅤祂䝁䅫杙ㅂ䡁䅑党穂䍁䅁兡あ䡁䅍䅉睂䡁䅉睢歂䡁䅕睙あ䡁䅍䅉あ䝁䅧杣療䡁䅕睚潂䍁䅁兙杁䝁䄴党あ䡁䅣睢祂䝁䅳䅉療䝁䅙䅉灂䝁䄴䅚求䡁䅁党畂䝁䅑党畂䡁䅑䅉桂䝁䄴䅚杁䝁䅍睢瑂䡁䅁兙畂䡁䅫兌療䡁䅣杢求䝁䅑䅉祂䝁䅕䅤桂䝁䅫䅢求䡁䅉督獁䍁䅁䅣獂䝁䅅杢畂䝁䅕䅚杁䝁䅍睢瑂䝁䄰兤畂䝁䅫䅤㕂䍁䅁睢睂䝁䅕杣桂䡁䅑睢祂䡁䅍䅌杁䝁䅅杢歂䍁䅁杣求䡁䅍兡歂䝁䅕杢あ䝁䅫兙獂䍁䅁䅚求䡁䅙党獂䝁䄸䅣求䡁䅉督畁䍁䅁睑桂䡁䅙睙療䍁䅁兓畂䝁䅑兤穂䡁䅑杣灂䝁䅕督獁䍁䅁兓畂䝁䅍杌杁䡁䅣兙穂䍁䅁杚療䡁䅕杢歂䝁䅕䅚杁䝁䅫杢杁䑁䅅兏㉁䑁䅕䅉桂䝁䄴䅚杁䝁䅫督杁䝁䅧党桂䝁䅑兣ㅂ䝁䅅杣あ䝁䅕杣求䝁䅑䅉灂䝁䄴䅉兂䝁䅧睢求䝁䄴兡㑂䍁䅷䅉䉂䡁䅉兡㙂䝁䄸杢桂䍁䄴䅁楃睅䅁䅮䅳䕁䅍杙療䝁䅕䅉䡂䝁䅷睢楂䝁䅅䅢杁䕁䄰兙祂䝁䅳党あ䡁䅍䅌杁䕁䅫杢橂䍁䄴䅌杁䡁䅑䅡祂䝁䄸兤湂䝁䅧䅉灂䡁䅑督杁䡁䅍兤楂䡁䅍兡歂䝁䅫兙祂䝁䅫党穂䍁䅷䅉療䡁䅁党祂䝁䅅䅤求䡁䅍䅉桂䡁䅍䅉桂䝁䄴䅉療䡁䅁䅤灂䝁䄸杢穂䍁䅁党㑂䝁䅍䅡桂䝁䄴睚求䍁䅁睤療䡁䅉䅢歂䡁䅣兡歂䝁䅕杌杁䕁䅫䅤杁䝁䄸䅣求䡁䅉兙あ䝁䅕督杁䡁䅑䅡祂䝁䄸兤湂䝁䅧䅉穂䝁䅫䅥杁䡁䅍党湂䝁䄰党畂䡁䅑督㙁䍁䅁睔睂䡁䅑兡療䝁䄴督獁䍁䅁杔療䡁䅉䅤潂䍁䅁兑瑂䝁䅕杣灂䝁䅍兙畂䍁䅁兒硂䡁䅕兡あ䝁䅫党穂䍁䅷䅉䙂䡁䅕杣療䡁䅁党杁䝁䅅杢歂䍁䅁兑穂䝁䅫兙杁䙁䅁兙橂䝁䅫杚灂䝁䅍䅌杁䕁䅙兤あ䡁䅕杣求䡁䅍䅌杁䕁䅣䅢療䝁䅉兙獂䍁䅁杒奂䍁䅷䅉桂䝁䄴䅚杁䕁䅑兡湂䝁䅫䅤桂䝁䅷杌杁䙁䅑䅡求䍁䅁睔睂䡁䅑兡療䝁䄴督杁䡁䅍党湂䝁䄰党畂䡁䅑䅉あ䡁䅉兙歂䝁䅕督杁䝁䅫杢杁䝁䅷兡穂䡁䅑党歂䍁䅁兢桂䡁䅉睡求䡁䅑䅉灂䝁䄴䅚灂䝁䅍党穂䍁䄴䅉啂䝁䅧党杁䕁䄴睢祂䡁䅑䅡杁䕁䅅兢求䡁䅉兡橂䝁䅅杢杁䕁䅕兣ㅂ䝁䅫䅤灂䝁䅕督杁䡁䅍党湂䝁䄰党畂䡁䅑䅉あ䡁䅉兙歂䝁䅕督杁䝁䅫杢杁䝁䅷兡穂䡁䅑党歂䍁䅁兖畁䙁䅍杌杁䝁䅅杢歂䍁䅁睑桂䝁䄴兙歂䝁䅫兙畂䍁䅁党硂䡁䅕兡あ䝁䅫党穂䍁䄴䅉啂䝁䅧兡穂䍁䅁督求䝁䅣兢求䝁䄴䅤杁䝁䅅䅢穂䝁䄸䅉療䝁䅙杚求䡁䅉督杁䝁䅕䅥橂䝁䅧兙畂䝁䅣党瑁䡁䅑杣桂䝁䅑党歂䍁䅁䅣祂䝁䄸䅚ㅂ䝁䅍䅤穂䍁䅁䅋䙂䙁䅑䅕灁䍁䅁䅤祂䝁䅅杢穂䝁䅅睙あ䝁䅫睢畂䍁䅁兙畂䝁䅑䅉獂䝁䅫督あ䝁䅫杢湂䍁䅁督求䡁䅉杤灂䝁䅍党穂䍁䄴䅉啂䝁䅧党杁䕁䅕兤祂䝁䄸䅣求䍁䅁兙畂䝁䅑䅉䉂䡁䅍兡桂䍁䅁䅕桂䝁䅍兡浂䝁䅫睙杁䡁䅍党湂䝁䄰党畂䡁䅑䅉睂䡁䅉睢㉂䝁䅫䅚求䡁䅍䅉睂䝁䅅杢瑁䕁䅕兤祂䝁䄸䅣求䝁䅅杢杁䝁䅷兡穂䡁䅑党歂䍁䅁党硂䡁䅕兡あ䝁䅫党穂䍁䅁兙畂䝁䅑䅉歂䝁䅕杣灂䡁䅙兙あ䝁䅫杤求䡁䅍䅉あ䡁䅉兙畂䡁䅍兙橂䡁䅑兡療䝁䄴䅉穂䝁䅕杣㉂䝁䅫睙求䡁䅍䅌杁䕁䅕䅖兂䡁䅍䅌杁䝁䅕䅥橂䝁䅧兙畂䝁䅣党瑁䡁䅑杣桂䝁䅑党歂䍁䅁睙療䝁䄰兢療䝁䅑兡あ䝁䅫党穂䍁䅷䅉桂䝁䄴䅚杁䝁䅫杢あ䝁䅕杣畂䝁䅅䅤灂䝁䄸杢桂䝁䅷䅉歂䝁䅕䅣療䡁䅍兡あ䝁䄸杣㕂䍁䅁杣求䝁䅍党灂䡁䅁䅤穂䍁䅷䅉桂䡁䅍䅉㍂䝁䅕䅢獂䍁䅁兙穂䍁䅁兒啂䙁䅁䅉獂䝁䅫督あ䝁䅫杢湂䡁䅍䅉桂䝁䄴䅚杁䝁䅍䅢求䝁䅅杣灂䝁䄴睚杁䡁䅍党祂䡁䅙兡橂䝁䅕督畁䍁䅁䅖潂䝁䅕䅉䝂䡁䅕䅤ㅂ䡁䅉党穂䍁䅁督求䝁䅣兢求䝁䄴䅤杁䡁䅑杣桂䝁䅑党穂䍁䅁兡畂䍁䅁杚ㅂ䡁䅑兤祂䝁䅕督畁䍁䅁䅖潂䝁䅕䅉䡂䝁䅷睢楂䝁䅅䅢杁䕁䅙䅗杁䡁䅍党湂䝁䄰党畂䡁䅑䅉睂䡁䅉睢㉂䝁䅫䅚求䡁䅍䅉灂䝁䄴督あ䝁䅫䅤ㅂ䡁䅑兡療䝁䄴兙獂䍁䅁杚療䡁䅉党灂䝁䅣杢杁䝁䅕䅥橂䝁䅧兙畂䝁䅣党杁䍁䅧杒奂䍁䅫䅉あ䡁䅉兙歂䝁䅫杢湂䍁䅁兙畂䝁䅑䅉畂䝁䄸杢瑁䝁䅑党獂䝁䅫杤求䡁䅉兙楂䝁䅷党杁䝁䅙睢祂䡁䅣兙祂䝁䅑䅉䝂䙁䅧䅉あ䡁䅉兙畂䡁䅍兙橂䡁䅑兡療䝁䄴督杁䡁䅍党祂䡁䅙兡橂䝁䅕督畁䍁䅁䅖潂䝁䅕䅉䕂䝁䅫睚灂䡁䅑兙獂䍁䅁督求䝁䅣兢求䝁䄴䅤杁䝁䄸杚浂䝁䅕杣穂䍁䅁睑楂䝁䄸党杁䕁䅑兡湂䝁䅫䅤桂䝁䅷䅌杁䝁䅅杢杁䝁䄸䅣求䡁䅉兙あ䝁䄸杣杁䝁䄸杚杁䡁䅑䅡求䍁䅁兖畂䝁䅫䅤求䝁䅑䅉呂䡁䅑兙あ䝁䅕督杁䝁䅉兙穂䝁䅕䅚杁䝁䅑兡湂䝁䅫䅤桂䝁䅷䅉桂䡁䅍督求䡁䅑䅉穂䡁䅁睢あ䍁䅁兢桂䡁䅉睡求䡁䅑䅉桂䝁䄴䅚杁䝁䅅䅉祂䝁䅕睚ㅂ䝁䅷兙あ䝁䅕䅚杁䝁䅙兤あ䡁䅕杣求䡁䅍䅉求䡁䅧睙潂䝁䅅杢湂䝁䅕睏杁䕁䅍杙療䝁䅕䅉䑂䝁䅷党桂䡁䅉䅉䕂䝁䅫睚灂䡁䅑兙獂䍁䅷䅉桂䍁䅁杣求䝁䅣兤獂䝁䅅䅤求䝁䅑䅉橂䝁䅷党桂䡁䅉兡畂䝁䅣䅡療䡁䅕督求䑁䅳䅉獂䝁䅫睙求䝁䄴督灂䝁䄴睚杁䝁䄸杚杁䡁䅁杣療䡁䅁杣灂䝁䅕䅤桂䡁䅉入杁䝁䄰兙祂䝁䅳党あ䍁䅁䅚桂䡁䅑兙㝁䍁䅁兙畂䝁䅑䅉桂䝁䅍睙求䡁䅍督杁䝁䅅杢歂䍁䅁睙桂䡁䅁兙橂䝁䅫䅤㕂䍁䅁督求䡁䅉杤灂䝁䅍党穂䍁䄴䅉啂䝁䅧党杁䝁䅍睢瑂䡁䅁兙畂䡁䅫䅉潂䝁䅅督杁䡁䅍䅤祂䝁䅅䅤求䝁䅣兡橂䍁䅁杣求䝁䅷兙あ䝁䅫睢畂䡁䅍䅡灂䡁䅁督杁䡁䅣兡あ䝁䅧䅉呂䍁䅙䅕杁䕁䅑睢㍂䍁䅁杓療䝁䄴党穂䍁䅁兓畂䝁䅑兡橂䝁䅕督獁䍁䅁䅔䵂䕁䅍睏杁䕁䅫䅓呂䍁䅁兔桂䡁䅉睡灂䡁䅑䅉䵂䡁䅑䅚畁䑁䅳䅉䕂䕁䅯兓杁䕁䄸䅣橂䝁䄸䅌杁䕁䅷䅔䑂䑁䅳䅉䝂䡁䅉兙畂䝁䅳䅉卂䡁䅕督穂䝁䅕䅢獂䍁䅁睑療䝁䄰䅣桂䝁䄴入㝁䍁䅁杒啂䙁䅍兒杁䕁䅫杢あ䝁䅕杣畂䝁䅅䅤灂䝁䄸杢桂䝁䅷䅉䵂䝁䅫兢灂䡁䅑党歂䑁䅳䅉桂䝁䄴䅚杁䕁䄰睕䑂䕁䅫䅉䩂䝁䄴睙畁䍁䅁䅖潂䝁䅕䅉橂䝁䄸兢睂䝁䅅杢㕂䍁䅁睤桂䡁䅍䅉浂䝁䄸杣瑂䝁䅕杣獂䡁䅫䅉牂䝁䄴睢㍂䝁䄴䅉桂䡁䅍䅉䑂䕁䅉睔䙂䍁䅁䅓療䝁䅷䅚灂䝁䄴睚穂䍁䅷䅉䩂䝁䄴睙畁䍁䅁兙畂䝁䅑䅉橂䝁䅧兙畂䝁䅣党歂䍁䅁兡あ䡁䅍䅉畂䝁䅅兢求䍁䅁䅤療䍁䅁睑楂䝁䄸党杁䕁䅣䅢療䝁䅉兙獂䍁䅁兔桂䡁䅉睡求䡁䅑督獁䍁䅁兓畂䝁䅍杌杁䝁䅫杢杁䕁䄸睙あ䝁䄸杙求䡁䅉䅉祁䑁䅁免㍁䍁䄴䅉䑂䝁䅉睢求䍁䅁睒獂䝁䄸杙桂䝁䅷䅉乂䝁䅅杣牂䝁䅕䅤穂䍁䅷䅉䩂䝁䄴睙畁䍁䅁睤桂䡁䅍䅉浂䝁䄸兤畂䝁䅑党歂䍁䅁兡畂䍁䅁免㕁䑁䅣睍杁䝁䅅杢歂䍁䅁兡穂䍁䅁䅡求䝁䅅䅚硂䡁䅕兙祂䡁䅑党祂䝁䅕䅚杁䝁䅫杢杁䕁䅍䅡灂䝁䅍兙湂䝁䄸䅌杁䕁䅫䅢獂䝁䅫杢療䝁䅫督畁䅁䅁硡䅍䱁䭉䅁䑂䝁䅕䅢桂䝁䄴党穂䝁䅕䅉䑂䝁䄸杣睂䝁䄸杣桂䡁䅑兡療䝁䄴䅌杁䝁䅅䅉橂䝁䅧党瑂䝁䅫睙桂䝁䅷䅉桂䝁䄴䅚杁䡁䅍䅣求䝁䅍兡桂䝁䅷䅤㕂䍁䅁兢桂䡁䅑党祂䝁䅫兙獂䡁䅍䅉橂䝁䄸兢睂䝁䅅杢㕂䍁䅷䅉瑂䝁䅅杢ㅂ䝁䅙兙橂䡁䅑兤祂䝁䅕督杁䝁䅅杢歂䍁䅁督求䝁䅷䅢穂䍁䅁䅡灂䝁䅣䅡杁䡁䅁党祂䝁䅙睢祂䝁䄰兙畂䝁䅍党杁䝁䅕杢湂䝁䅫杢求䝁䅕杣求䝁䅑䅉睂䝁䄸䅢㕂䝁䄰党祂䡁䅍䅉灂䝁䄴䅉あ䝁䅧党杁䙁䅕杢灂䡁䅑党歂䍁䅁睕あ䝁䅅䅤求䡁䅍䅉桂䝁䄴䅚杁䝁䅫杢あ䝁䅕杣畂䝁䅅䅤灂䝁䄸杢桂䝁䅷䅢㕂䍁䄴䅉䩂䡁䅑䅉療䡁䅁党祂䝁䅅䅤求䡁䅍䅉あ䝁䅧杣療䡁䅕睚潂䍁䅁兒畂䝁䅣兡畂䝁䅕党祂䝁䅕䅚杁䕁䄰兙あ䝁䅕杣灂䝁䅅䅢穂䍁䅁兙畂䝁䅑䅉䉂䝁䅍党あ䡁䅫䅢杁䕁䅍䅡桂䝁䅫杢畁䍁䅁䅖潂䝁䅕䅉䙂䝁䄴睚灂䝁䄴党求䡁䅉党歂䍁䅁兔桂䡁䅑党祂䝁䅫兙獂䡁䅍䅉穂䝁䅕睚瑂䝁䅕杢あ䍁䅁䅚求䡁䅙党獂䝁䄸䅣穂䍁䅷䅉睂䡁䅉睢歂䡁䅕睙求䡁䅍䅌杁䝁䅅杢歂䍁䅁督ㅂ䡁䅁䅣獂䝁䅫党穂䍁䅁督睂䝁䅕睙灂䝁䅅䅢あ䡁䅫䅉睂䝁䄸䅢㕂䝁䄰党祂䡁䅍䅉浂䝁䄸杣杁䝁䅅兤あ䝁䄸兢療䡁䅑兡㉂䝁䅕䅉桂䝁䄴䅚杁䝁䄰党歂䝁䅫睙桂䝁䅷䅉桂䡁䅁䅣獂䝁䅫睙桂䡁䅑兡療䝁䄴督獁䍁䅁兙穂䍁䅁睤求䝁䅷䅢杁䝁䅅督杁䝁䅙睢祂䍁䅁兤穂䝁䅕䅉灂䝁䄴䅉灂䝁䄴䅚ㅂ䡁䅍䅤祂䝁䅫兙獂䍁䅁䅣祂䝁䄸䅚ㅂ䝁䅍䅤穂䍁䅁兙畂䝁䅑䅉橂䝁䄸杢穂䡁䅕兢求䡁䅉䅉求䝁䅷党橂䡁䅑杣療䝁䄴兡橂䡁䅍杌杁䙁䅑䅡求䍁䅁兑橂䝁䅕䅤㕂䝁䅷䅉䑂䝁䅧兙灂䝁䄴䅉穂䝁䅕睚瑂䝁䅕杢あ䍁䅁䅣祂䝁䄸䅚ㅂ䝁䅍党穂䍁䅁兙畂䝁䅑䅉穂䡁䅕䅣睂䝁䅷兡求䡁䅍䅉桂䝁䅍党あ䡁䅫䅢杁䡁䅁杣療䝁䅑兤橂䡁䅑督獁䍁䅁兡畂䝁䅍䅢ㅂ䝁䅑兡畂䝁䅣䅉桂䝁䅍党あ䝁䅫睙杁䝁䅅睙灂䝁䅑䅌杁䡁䅙兡畂䡁䅫䅢杁䝁䅅睙求䡁䅑兙あ䝁䅕䅉瑂䝁䄸杢療䝁䄰党祂䡁䅍䅌杁䝁䅅睙求䡁䅑兡橂䍁䅁兙畂䝁䅧入歂䡁䅉兡歂䝁䅕䅌杁䝁䅅杢歂䍁䅁兙橂䝁䅕䅤桂䡁䅑党杁䝁䅕督あ䝁䅕杣穂䍁䅁䅤潂䝁䅅䅤杁䝁䅅杣求䍁䅁兤穂䝁䅕䅚杁䝁䅅督杁䡁䅍䅤桂䡁䅉䅤灂䝁䄴睚杁䝁䄰兙あ䝁䅕杣灂䝁䅅䅢穂䍁䅁杚療䡁䅉䅉橂䝁䄸䅢療䡁䅉兙畂䡁䅑督獁䍁䅁䅣桂䝁䅫杢あ䡁䅍䅌杁䝁䅅䅚潂䝁䅕督灂䡁䅙党穂䍁䅷䅉橂䝁䄸兙あ䝁䅫杢湂䡁䅍䅌杁䝁䅅杢歂䍁䅁䅣潂䝁䅅杣瑂䝁䅅睙求䡁䅕䅤灂䝁䅍兙獂䡁䅍睏杁䝁䅅杢歂䍁䅁睢祂䝁䅣兙畂䝁䅫睙杁䡁䅍睢獂䡁䅙党畂䡁䅑督杁䝁䅅杢歂䍁䅁兡畂䡁䅑党祂䝁䄰党歂䝁䅫兙あ䝁䅕督杁䝁䅙睢祂䍁䅁䅣潂䝁䅅杣瑂䝁䅅睙求䡁䅕䅤灂䝁䅍兙獂䍁䅷䅉桂䝁䅣杣灂䝁䅍兤獂䡁䅑兤祂䝁䅅䅢獁䍁䅁兙畂䝁䅑䅉橂䝁䅧党瑂䝁䅫睙桂䝁䅷䅉睂䡁䅉睢歂䡁䅕睙あ䡁䅍杌杁䕁䅫䅤杁䝁䅅䅢穂䝁䄸䅉療䝁䅙杚求䡁䅉督杁䡁䅙兡畂䡁䅫䅢杁䝁䅅睙求䡁䅑兙あ䝁䅕兌楂䝁䅅督求䝁䅑䅉求䝁䄰兤獂䡁䅍兡療䝁䄴督杁䝁䅙睢祂䍁䅁兤穂䝁䅕䅉灂䝁䄴䅉睂䝁䅅兡畂䡁䅑督杁䝁䅅杢歂䍁䅁睙療䝁䅅䅤灂䝁䄴睚穂䍁䅷䅉桂䝁䅑䅡求䡁䅍兡㉂䝁䅕督獁䍁䅁睙療䝁䄴督あ䡁䅉兤橂䡁䅑兡療䝁䄴䅌杁䝁䅣䅢桂䡁䅍督杁䝁䅙兡楂䝁䅕杣獁䍁䅁䅤求䡁䅧䅤灂䝁䅷党穂䍁䅷䅉桂䝁䄴䅚杁䡁䅁兙睂䝁䅕杣杁䝁䅅䅣睂䝁䅷兡橂䝁䅅䅤灂䝁䄸杢穂䑁䅳䅉桂䝁䄴䅚杁䝁䅕䅤潂䡁䅫䅢求䝁䄴党杁䡁䅙兡畂䡁䅫䅢杁䝁䅅睙求䡁䅑兙あ䝁䅕䅉祂䝁䅕督灂䝁䄴督杁䝁䅅杢歂䍁䅁睙療䝁䄰䅣療䡁䅕杢歂䡁䅍䅌杁䝁䅅督杁䡁䅣党獂䝁䅷䅉桂䡁䅍䅉獂䝁䄸睤瑁䝁䅑党畂䡁䅍兡あ䡁䅫䅉睂䝁䄸䅢㕂䝁䅕䅤潂䡁䅫䅢求䝁䄴党杁䝁䅙睢祂䍁䅁兤穂䝁䅕䅉灂䝁䄴䅉浂䝁䅷党㑂䝁䅫杙獂䝁䅕䅉睂䝁䅅睙牂䝁䅅睚灂䝁䄴睚杁䝁䅙兡獂䝁䄰督獁䍁䅁䅢桂䝁䄰兡畂䝁䅅䅤灂䝁䄸杢杁䝁䅙兡獂䝁䄰䅉睂䡁䅉睢歂䡁䅕睙あ䡁䅍䅌杁䝁䅧睢あ䍁䅁兢求䝁䅷䅤杁䝁䅅䅚潂䝁䅕督灂䡁䅙党穂䍁䅷䅉桂䡁䅕䅤療䝁䄰睢あ䝁䅫杤求䍁䅁䅣桂䡁䅉䅤穂䍁䅷䅉桂䝁䄴䅚杁䝁䅍兙祂䡁䅁党あ䝁䅫杢湂䍁䅁兙睂䡁䅁䅢灂䝁䅍兙あ䝁䅫睢畂䡁䅍杌杁䕁䅫杢杁䝁䅅䅚歂䝁䅫䅤灂䝁䄸杢獁䍁䅁兡あ䍁䅁䅣祂䝁䄸杤灂䝁䅑党穂䍁䅁杣求䝁䅑兡穂䡁䅁党祂䡁䅍兡楂䝁䅷党杁䡁䅁睢㍂䝁䅑党祂䡁䅍䅉潁䙁䅉䅒兂䍁䅫䅉浂䝁䄸杣杁䡁䅕督求䍁䅁兡畂䍁䅁睙療䝁䄴督あ䡁䅉兤橂䡁䅑兡療䝁䄴䅉桂䡁䅁䅣獂䝁䅫睙桂䡁䅑兡療䝁䄴督獁䍁䅁兡畂䝁䅍䅢ㅂ䝁䅑兡畂䝁䅣䅉浂䝁䅷睢療䡁䅉兡畂䝁䅣䅌杁䡁䅁䅢桂䡁䅍䅤求䡁䅉督獁䍁䅁兡畂䡁䅍兤獂䝁䅅䅤灂䝁䄸杢獁䍁䅁䅤灂䝁䅷兡畂䝁䅣䅌杁䝁䅅杢歂䍁䅁睤桂䡁䅑党祂䡁䅁杣療䝁䄸杚灂䝁䄴睚畁䍁䅁睑求䝁䅷兙畂䝁䅕督求䍁䅁睑療䡁䅉䅣療䡁䅉兙あ䝁䅫睢畂䍁䅁睤桂䡁䅍䅉浂䝁䄸兤畂䝁䅑党歂䍁䅁兡畂䍁䅁免㕁䑁䅅䅏杁䝁䅅杢歂䍁䅁兡穂䍁䅁䅡求䝁䅅䅚硂䡁䅕兙祂䡁䅑党祂䝁䅕䅚杁䝁䅫杢杁䕁䅫杣㉂䝁䅫杢湂䍁䅷䅉啂䝁䅕䅥桂䡁䅍杌䅁䡁噳䅁睁䅃䅁睑求䝁䅷督灂䡁䅕督杁䕁䅧睢獂䝁䅑兡畂䝁䅣督獁䍁䅁兓畂䝁䅍杌杁䝁䅑党㉂䝁䅕䅢療䡁䅁督獁䍁䅁䅣祂䝁䄸睙求䡁䅍督求䡁䅍䅌杁䝁䄰兙祂䝁䅳党あ䡁䅍䅌杁䝁䅑兡穂䡁䅑杣灂䝁䅉兤あ䝁䅕督獁䍁䅁兙畂䝁䅑䅉穂䝁䅕䅢獂䡁䅍䅉浂䡁䅕杢橂䡁䅑兡療䝁䄴兙獂䍁䅁党畂䝁䅕杣湂䡁䅫䅉歂䡁䅉兡畂䝁䅳督杁䝁䅅杢歂䍁䅁䅢灂䡁䅅兤灂䝁䅑䅉穂䡁䅕䅣睂䝁䅷党瑂䝁䅕杢あ䡁䅍䅉灂䝁䄴䅉あ䝁䅧党杁䙁䅕杢灂䡁䅑党歂䍁䅁睕あ䝁䅅䅤求䡁䅍䅌杁䕁䅅兤穂䡁䅑杣桂䝁䅷兡桂䍁䅷䅉佂䝁䅕睤杁䙁䅯党桂䝁䅷兙畂䝁䅑䅌杁䕁䅍兙畂䝁䅅䅚灂䝁䅅杢獁䍁䅁兒ㅂ䡁䅉睢睂䝁䅕兙畂䍁䅷䅉乂䝁䅫䅚歂䝁䅷党杁䕁䅕兙穂䡁䅑党祂䝁䄴䅌杁䕁䅅督灂䝁䅅兌兂䝁䅅睙灂䝁䅙兡橂䍁䅷䅉桂䝁䄴䅚杁䝁䅫杢あ䝁䅕杣畂䝁䅅䅤灂䝁䄸杢桂䝁䅷䅢㕂䍁䄴䅉啂䝁䅧党杁䝁䅍睢瑂䡁䅁兙畂䡁䅫䅉療䝁䅙杚求䡁䅉督杁䕁䅍兒䵂䙁䅍兓噂䙁䅍䅌杁䝁䅅䅉浂䝁䅫䅤畂䝁䅕督穂䍁䅁䅚祂䝁䅫杢牂䍁䅁睢祂䍁䅁督ㅂ䡁䅁䅣獂䝁䅕兢求䝁䄴䅤杁䝁䅑党穂䝁䅫睚畂䝁䅕䅚杁䡁䅑睢杁䝁䅅睙橂䝁䅕䅢求䡁䅉兙あ䝁䅕䅉瑂䝁䅕䅤桂䝁䅉睢獂䝁䅫督瑂䍁䅁兙畂䝁䅑䅉楂䡁䅕杣畂䍁䅁杙療䝁䅑入杁䝁䅙兙あ䑁䅳䅉㉂䝁䅅杣灂䝁䄸兤穂䍁䅁杚獂䝁䅅杤療䡁䅉督杁䝁䅅杢歂䍁䅁睙桂䡁䅉杙療䝁䄴兙あ䝁䅕䅚杁䝁䅅杢歂䍁䅁杢療䝁䄴兌橂䝁䅅杣楂䝁䄸杢桂䡁䅑党歂䍁䅁杚ㅂ䝁䄴睙あ䝁䅫睢畂䝁䅅䅢杁䝁䅕杢求䡁䅉睚㕂䍁䅁䅚祂䝁䅫杢牂䡁䅍䅉ㅂ䝁䄴䅚求䡁䅉䅉あ䝁䅧党杁䕁䅍兒䵂䙁䅍兓噂䙁䅍䅉偂䡁䅉兡湂䝁䅫杢桂䝁䅷督杁䝁䅅杢歂䍁䅁杖灂䝁䅉党杁䝁䄴兙瑂䝁䅕䅌杁䝁䅅督杁䡁䅣党獂䝁䅷䅉桂䡁䅍䅉浂䡁䅕杢橂䡁䅑兡療䝁䄴兙獂䍁䅁党畂䝁䅕杣湂䡁䅫䅉歂䡁䅉兡畂䝁䅳䅉ㅂ䝁䄴䅚求䡁䅉䅉あ䝁䅧党杁䕁䅍兒䵂䙁䅍兓噂䙁䅍䅉䙂䡁䅍督求䝁䄴䅤灂䝁䅅䅢穂䍁䅁兙畂䝁䅑䅉䑂䕁䅕䅔呂䕁䅫兖呂䍁䅁睔畂䍁䄰䅤潂䝁䅕兌䡂䝁䄸䅉兂䝁䄸睤歂䝁䅕杣杁䝁䄴兙瑂䝁䅕督㝁䍁䅁兙畂䝁䅑䅉䑂䕁䅕䅔呂䕁䅫兖呂䍁䅁杣求䝁䅅䅚㕂䍁䄰䅤療䍁䅁䅚祂䝁䅫杢牂䍁䅁䅣祂䝁䄸䅚ㅂ䝁䅍䅤穂䍁䄴䅉䩂䡁䅑䅉歂䝁䅫督あ䡁䅉兡楂䡁䅕䅤求䡁䅍䅉灂䡁䅑督杁䡁䅁杣療䝁䅑兤橂䡁䅑督杁䡁䅑䅡祂䝁䄸兤湂䝁䅧䅉歂䝁䅫杣求䝁䅍䅤瑁䡁䅑睢瑁䡁䅍䅤療䡁䅉党杁䝁䅑党獂䝁䅫杤求䡁䅉入獁䍁䅁䅚灂䡁䅍䅤祂䝁䅫杙ㅂ䡁䅑睢祂䡁䅍䅌杁䡁䅍兤睂䝁䅕杣瑂䝁䅅杣牂䝁䅕䅤穂䍁䅷䅉橂䝁䄸杢㉂䝁䅕杢灂䝁䅕杢橂䝁䅕䅉穂䡁䅑睢祂䝁䅕督獁䍁䅁䅚祂䡁䅕睚杁䡁䅍䅤療䡁䅉党穂䍁䅷䅉畂䡁䅕䅤祂䝁䅫䅤灂䝁䄸杢桂䝁䅷䅉穂䡁䅑睢祂䝁䅕督獁䍁䅁兙畂䝁䅑䅉瑂䝁䅅督穂䍁䅁兢求䡁䅉睙潂䝁䅅杢あ䡁䅍䅌杁䝁䅅督杁䡁䅣党獂䝁䅷䅉桂䡁䅍䅉潂䝁䅕兙獂䡁䅑䅡杁䝁䅍䅢ㅂ䝁䅉督獁䍁䅁睚㕂䝁䄰督獁䍁䅁䅤潂䝁䅕䅉瑂䝁䅫䅢灂䡁䅑兙祂䡁䅫䅌杁䝁䅅杢歂䍁䅁党瑁䝁䅍睢瑂䝁䄰党祂䝁䅍党杁䡁䅣党楂䡁䅍兡あ䝁䅕督畁䍁䅁䅖潂䝁䅕䅉橂䝁䄸兢睂䝁䅅杢㕂䍁䅁睤桂䡁䅍䅉浂䝁䄸杣瑂䝁䅕杣獂䡁䅫䅉牂䝁䄴睢㍂䝁䄴䅉桂䡁䅍䅉坂䝁䅕睙あ䝁䄸杣杁䙁䅙党畂䡁䅑兤祂䝁䅕督獁䍁䅁兓畂䝁䅍杌杁䝁䅅杢歂䍁䅁睙潂䝁䅅杢湂䝁䅕䅚杁䝁䅫䅤穂䍁䅁杢桂䝁䄰党杁䡁䅑睢杁䕁䅍党獂䡁䅍兡ㅂ䡁䅍䅉䥂䝁䄸䅢歂䝁䅫杢湂䡁䅍䅌杁䕁䅫杢橂䍁䄴䅉灂䝁䄴䅉䭂䝁䅅杢ㅂ䝁䅅杣㕂䍁䅁杍睁䑁䅁睎畁䍁䅁睑求䝁䅷督灂䡁䅕督杁䕁䅧睢獂䝁䅑兡畂䝁䅣督獁䍁䅁兓畂䝁䅍杌杁䡁䅣兙穂䍁䅁杚療䡁䅕杢歂䝁䅕䅚杁䝁䅫杢杁䑁䅉䅍睁䑁䅑䅉桂䝁䄴䅚杁䝁䅫督杁䝁䅧党桂䝁䅑兣ㅂ䝁䅅杣あ䝁䅕杣求䝁䅑䅉灂䝁䄴䅉䍂䝁䄸睙桂䍁䅁杕桂䡁䅑睢畂䍁䅷䅉䝂䝁䅷睢祂䝁䅫䅚桂䍁䄴䅁㡂兆䅁䅥䄸䕁䅍党畂䝁䅍睢祂䝁䅅䅌杁䕁䅫杢橂䍁䄴䅉穂䝁䄸兤祂䝁䅍党穂䍁䅁兙畂䝁䅑䅉歂䝁䅫督あ䡁䅉兡楂䡁䅕䅤求䡁䅍䅉睂䝁䅧兙祂䝁䄰兙橂䝁䅕兤あ䝁䅫睙桂䝁䅷䅉睂䡁䅉睢歂䡁䅕睙あ䡁䅍䅉灂䝁䄴䅉あ䝁䅧党杁䙁䅕杢灂䡁䅑党歂䍁䅁睕あ䝁䅅䅤求䡁䅍䅉桂䝁䄴䅚杁䝁䅫杢あ䝁䅕杣畂䝁䅅䅤灂䝁䄸杢桂䝁䅷䅢㕂䍁䄴䅉啂䝁䅧党杁䝁䅍睢瑂䡁䅁兙畂䡁䅫升穂䍁䅁兖畁䙁䅍杌杁䕁䅧党桂䝁䅷䅤潂䝁䅍兙祂䝁䅕䅉呂䝁䄸䅢ㅂ䡁䅑兡療䝁䄴督杁䡁䅍党湂䝁䄰党畂䡁䅑䅉歂䝁䅫督あ䡁䅉兡楂䡁䅕䅤求䡁䅍䅉睂䝁䅧兙祂䝁䄰兙橂䝁䅕兤あ䝁䅫睙桂䝁䅷督獁䍁䅁睢㉂䝁䅕杣瑁䡁䅑䅡求䍁䄰睙療䡁䅕杢あ䝁䅕杣杁䝁䅧党桂䝁䅷䅤潂䝁䅍兙祂䝁䅕䅉睂䡁䅉睢歂䡁䅕睙あ䡁䅍䅌杁䝁䅧睢瑂䝁䅕䅉潂䝁䅕兙獂䡁䅑䅡橂䝁䅅杣求䍁䅁督ㅂ䡁䅁䅣獂䝁䅫党穂䍁䅁兙畂䝁䅑䅉求䡁䅅兤灂䡁䅁兢求䝁䄴䅤獁䍁䅁兙畂䝁䅑䅉祂䝁䅕䅢桂䡁䅑党歂䍁䅁督求䡁䅉杤灂䝁䅍党穂䍁䅁䅤療䍁䅁兙橂䡁䅕䅤求䍁䅁睙桂䡁䅉党杁䝁䅧睢穂䡁䅁兡あ䝁䅅䅢穂䍁䅁兙畂䝁䅑䅉潂䝁䅕兙獂䡁䅑䅡杁䡁䅍入穂䡁䅑党瑂䡁䅍䅌杁䝁䅫杢歂䝁䅕䅣求䝁䄴䅚求䝁䄴䅤杁䝁䅅杢歂䍁䅁睙潂䝁䅅兡畂䍁䅁杣求䡁䅑兙灂䝁䅷䅉睂䝁䅧兙祂䝁䄰兙橂䝁䅫党穂䍁䅷䅉瑂䝁䅅兡獂䍁䅁睢祂䝁䅑党祂䍁䅁䅣潂䝁䅅杣瑂䝁䅅睙灂䝁䅕督獁䍁䅁兢求䝁䅑兡橂䝁䅅䅢杁䝁䅍䅢灂䝁䄴兡橂䡁䅍䅌杁䝁䅷睢畂䝁䅣兌あ䝁䅕杣瑂䍁䅁睙桂䡁䅉党杁䝁䅅杢歂䍁䅁兙獂䡁䅑党祂䝁䄴兙あ䝁䅕䅉穂䝁䅫䅤求䍁䅁䅣潂䝁䅅杣瑂䝁䅅睙灂䝁䅕督獁䍁䅁兙畂䝁䅑䅉療䡁䅑䅡求䡁䅉䅉橂䡁䅕督あ䝁䄸兢求䡁䅉督㝁䍁䅁䅣祂䝁䄸杤灂䝁䅑党穂䍁䅁䅣潂䝁䅅杣瑂䝁䅅睙㕂䍁䅁兢桂䝁䄴兙湂䝁䅕兢求䝁䄴䅤獁䍁䅁督あ䝁䅅杚浂䝁䅫杢湂䍁䅷䅉桂䝁䄴䅚杁䝁䄸䅤潂䝁䅕杣杁䝁䅍睢畂䡁䅍兤獂䡁䅑兡畂䝁䅣䅉穂䝁䅕杣㉂䝁䅫睙求䡁䅍睏杁䡁䅍兤睂䡁䅁䅢㕂䍁䅁兢桂䝁䄴兙湂䝁䅕兢求䝁䄴䅤杁䡁䅍睢浂䡁䅑睤桂䡁䅉党杁䡁䅑睢杁䡁䅉党あ䝁䅅兡獂䍁䅁兙畂䝁䅑䅉灂䝁䄴督あ䝁䅫䅤ㅂ䡁䅑兡療䝁䄴兙獂䍁䅁䅡求䝁䅅䅢あ䝁䅧睙桂䡁䅉党杁䡁䅁杣療䡁䅙兡歂䝁䅕杣穂䑁䅳䅉睂䝁䅅睙牂䝁䅅睚灂䝁䄴睚杁䡁䅍睢獂䡁䅕䅤灂䝁䄸杢穂䍁䅁䅤療䍁䅁兡畂䡁䅍䅤灂䡁䅑兤あ䝁䅫睢畂䝁䅅䅢杁䝁䅅杢歂䍁䅁杣求䡁䅑兙灂䝁䅷䅉潂䝁䅕兙獂䡁䅑䅡橂䝁䅅杣求䍁䅁䅣祂䝁䄸杤灂䝁䅑党祂䡁䅍睏杁䝁䅍䅢灂䝁䄴兡橂䝁䅅䅢杁䡁䅑杣灂䝁䅅䅢杁䡁䅍兤睂䡁䅁睢祂䡁䅑䅌杁䡁䅁杣療䝁䅑兤橂䡁䅑䅉睂䝁䄸督あ䍁䄰兙睂䡁䅁杣療䡁䅙兙獂䍁䅷䅉桂䝁䄴䅚杁䝁䅍睢瑂䝁䄰党祂䝁䅍兡桂䝁䅷兡㙂䝁䅅䅤灂䝁䄸杢杁䡁䅍兤睂䡁䅁睢祂䡁䅑䅉穂䝁䅕杣㉂䝁䅫睙求䡁䅍睏杁䝁䅑兙あ䝁䅅䅉桂䝁䄴兙獂䡁䅫䅤灂䝁䅍督獁䍁䅁睢ㅂ䡁䅑睙療䝁䄰党穂䍁䅁杣求䡁䅍党桂䡁䅉睙潂䍁䅷䅉桂䝁䄴䅚杁䝁䄸䅤潂䝁䅕杣杁䡁䅍党祂䡁䅙兡橂䝁䅕督杁䝁䅙睢祂䍁䅁杙灂䝁䄸䅤求䝁䅍䅡畂䝁䄸䅢療䝁䅣入杁䝁䅅杢歂䍁䅁䅣潂䝁䅅杣瑂䝁䅅睙求䡁䅕䅤灂䝁䅍兙獂䍁䅁兢桂䝁䄴兤浂䝁䅅睙あ䡁䅕杣求䡁䅉督㝁䍁䅁䅣潂䝁䅅杣瑂䝁䅅睙求䡁䅕䅤灂䝁䅍兙獂䡁䅍䅌杁䡁䅙兙橂䝁䅍兡畂䝁䅕督獁䍁䅁䅣桂䡁䅉兙穂䝁䅫䅤灂䝁䅍兡歂䝁䅕督獁䍁䅁䅚灂䝁䅅睚畂䝁䄸督あ䝁䅫睙穂䍁䅷䅉瑂䝁䅫睙祂䝁䄸䅉浂䝁䅕党歂䍁䅁兡畂䝁䅣杣求䝁䅑兡求䝁䄴䅤穂䍁䅷䅉桂䝁䄴䅚杁䝁䄸䅤潂䝁䅕杣杁䡁䅁杣療䝁䅑兤橂䡁䅑督杁䡁䅑睢杁䡁䅑䅡求䍁䅁睙療䝁䄰䅣桂䝁䄴兡療䝁䄴䅉桂䝁䄴兡瑂䝁䅅䅢杁䝁䅅杢歂䍁䅁䅣祂䝁䄸䅚ㅂ䝁䅍䅤灂䝁䄸杢杁䝁䅅杢灂䝁䄰兙獂䍁䅁兢桂䡁䅉睡求䡁䅑督㝁䍁䅁兙畂䝁䅑䅉穂䝁䅅䅢求䡁䅍䅉浂䝁䄸杣橂䝁䅕䅉穂䝁䅕杣㉂䝁䅫睙求䡁䅍䅉あ䝁䄸䅉瑂䝁䅅杢ㅂ䝁䅙兙橂䡁䅑兤祂䝁䅕杣穂䍁䄴䅉啂䝁䅧兡穂䍁䅁督求䝁䅣兢求䝁䄴䅤杁䝁䅅䅢穂䝁䄸䅉歂䝁䅫督あ䡁䅉兡楂䡁䅕䅤求䡁䅍䅉睂䝁䅷兙穂䝁䄰兙杁䝁䅅杢歂䍁䅁睢あ䝁䅧党祂䍁䅁杙獂䝁䄸睢歂䍁䅁䅣祂䝁䄸䅚ㅂ䝁䅍䅤穂䍁䅷䅉灂䝁䄴条求䝁䅍䅤桂䝁䅉䅢求䍁䅁䅣潂䝁䅅杣瑂䝁䅅睙求䡁䅕䅤灂䝁䅍兙獂䡁䅍䅌杁䡁䅙兙橂䝁䅍兡畂䝁䅕督獁䍁䅁兙畂䝁䅑䅉療䡁䅑䅡求䡁䅉䅉穂䡁䅁党橂䝁䅫兙獂䡁䅑入杁䡁䅁杣療䝁䅑兤橂䡁䅑督㝁䍁䅁兙畂䝁䅑䅉療䝁䅙杚求䡁䅉督杁䝁䄸䅤潂䝁䅕杣杁䡁䅍党祂䡁䅙兡橂䝁䅕督杁䡁䅑睢杁䡁䅁䅡㕂䡁䅍兡橂䝁䅫兙畂䡁䅍䅉㍂䝁䅧睢杁䡁䅍䅣求䝁䅍兡桂䝁䅷兡㙂䝁䅕䅉灂䝁䄴䅉㉂䝁䅅杣灂䝁䄸兤穂䍁䅁䅚灂䡁䅍党桂䡁䅍党杁䡁䅍䅤桂䡁䅑党穂䍁䅷䅉穂䡁䅕睙潂䍁䅁兙穂䍁䅁睢畂䝁䅍睢獂䝁䄸睚㕂䍁䅷䅉桂䡁䅍䅉㍂䝁䅕䅢獂䍁䅁兙穂䍁䅁䅤療䍁䅁睢あ䝁䅧党祂䍁䅁䅡求䝁䅅䅢あ䝁䅧睙桂䡁䅉党杁䡁䅁杣療䡁䅙兡歂䝁䅕杣穂䍁䅷䅉灂䝁䄴睙獂䡁䅕䅚灂䝁䄴睚杁䝁䅧睢穂䡁䅁兡あ䝁䅅䅢穂䍁䅁兙畂䝁䅑䅉歂䝁䅫兙獂䡁䅫督灂䡁䅍䅉橂䝁䅷兡畂䝁䅫睙穂䍁䄴䅉䩂䡁䅑督杁䕁䅫杢あ䝁䅕杣畂䝁䅅䅤灂䝁䄸杢桂䝁䅷䅉䥂䝁䅕兙獂䡁䅑䅡橂䝁䅅杣求䍁䅁睕療䝁䅷兤あ䝁䅫睢畂䡁䅍䅉穂䝁䅕睚瑂䝁䅕杢あ䍁䅁䅣祂䝁䄸杤灂䝁䅑党穂䍁䅁兡畂䡁䅑党祂䝁䄴兙あ䝁䅫睢畂䝁䅅䅢杁䡁䅁䅡桂䡁䅉兢桂䝁䅍党ㅂ䡁䅑兡橂䝁䅅䅢杁䡁䅣䅡療䝁䅷党穂䝁䅅䅢求䍁䅁兙畂䝁䅑䅉祂䝁䅕䅢桂䡁䅑党歂䍁䅁督求䡁䅉杤灂䝁䅍党獁䍁䅁兙畂䝁䅑䅉湂䝁䅷睢楂䝁䅅䅢杁䝁䅍睢瑂䝁䄰党祂䝁䅍兡桂䝁䅷兡㙂䝁䅅䅤灂䝁䄸杢杁䡁䅍党祂䡁䅙兡橂䝁䅕督㝁䍁䅁䅚灂䡁䅍䅤祂䝁䅫杙ㅂ䡁䅑党穂䍁䅁䅣潂䝁䅅杣瑂䝁䅅睙求䡁䅕䅤灂䝁䅍兙獂䡁䅍䅌杁䝁䄸䅤潂䝁䅕杣杁䝁䅧党桂䝁䅷䅤潂䝁䅍兙祂䝁䅕䅉睂䡁䅉睢歂䡁䅕睙あ䡁䅍䅌杁䝁䅅杢歂䍁䅁杣求䝁䅷兙あ䝁䅕䅚杁䡁䅍党祂䡁䅙兡橂䝁䅕督杁䡁䅑睢杁䡁䅁䅡桂䡁䅉兢桂䝁䅍兡求䡁䅍䅌杁䝁䅑睢橂䡁䅑睢祂䡁䅍䅌杁䝁䅧党桂䝁䅷䅤潂䍁䅁睙求䝁䄴䅤求䡁䅉督獁䍁䅁兙畂䝁䅑䅉潂䝁䄸督睂䝁䅫䅤桂䝁䅷督㝁䍁䅁兙畂䝁䅑䅉療䝁䅙杚求䡁䅉督杁䡁䅍䅣求䝁䅍兡桂䝁䅷䅤㕂䍁䅁䅤祂䝁䅅杢穂䡁䅁睢祂䡁䅑兙あ䝁䅫睢畂䍁䅁兙畂䝁䅑䅉獂䝁䄸睚灂䡁䅍䅤灂䝁䅍督杁䡁䅍党祂䡁䅙兡橂䝁䅕督杁䝁䅙睢祂䍁䅁䅤潂䝁䅕䅉楂䝁䅫睢睂䝁䅧兙祂䝁䄰兙橂䝁䅕兤あ䝁䅫睙桂䝁䅷䅉灂䝁䄴䅚ㅂ䡁䅍䅤祂䡁䅫杌杁䙁䅑䅡求䍁䅁睙療䝁䄰䅣桂䝁䄴入杁䡁䅣兙穂䍁䅁杚療䡁䅉兢求䡁䅉䅢㕂䍁䅁睡畂䝁䄸睤畂䍁䅁兙穂䍁䅁兑瑂䝁䅕杣灂䡁䅍睢ㅂ䡁䅉睙求䕁䅉党祂䝁䅣党畂䍁䅁睑療䡁䅉䅣療䡁䅉兙あ䝁䅫睢畂䍁䅁兙畂䝁䅑䅉橂䝁䅧兙畂䝁䅣党歂䍁䅁兡あ䡁䅍䅉畂䝁䅅兢求䍁䅁䅤療䍁䅁睑求䝁䄴睙療䡁䅉兙獁䍁䅁兓畂䝁䅍杌杁䝁䅫杢杁䕁䅅兤湂䡁䅕督あ䍁䅁杍睁䑁䅉睍畁䍁䅁睑求䝁䄴睙療䡁䅉兙獁䍁䅁兓畂䝁䅍杌杁䡁䅣兙穂䍁䅁杚療䡁䅕杢歂䝁䅕䅚杁䝁䅫杢杁䑁䅅䅏㍁䑁䅅䅉桂䝁䄴䅚杁䝁䅫督杁䝁䅧党桂䝁䅑兣ㅂ䝁䅅杣あ䝁䅕杣求䝁䅑䅉灂䝁䄴䅉䑂䝁䄸杢穂䝁䅧睢潂䝁䄸睙牂䝁䅕杢獁䍁䅁䅕求䝁䄴杢穂䡁䅫䅢㉂䝁䅅杢灂䝁䅅杌䅁䝁呕䅁潂元䅁睑求䝁䄴䅤求䝁䄴党杁䕁䅍睢祂䡁䅁睢祂䝁䅅䅤灂䝁䄸杢杁䝁䄸䅣求䡁䅉兙あ䝁䅕督杁䝁䅅督杁䝁䅅䅉潂䝁䅕兙獂䡁䅑䅡橂䝁䅅杣求䍁䅁党畂䡁䅑党祂䡁䅁杣灂䡁䅍党杁䡁䅑䅡桂䡁䅑䅉睂䡁䅉睢㉂䝁䅫䅚求䡁䅍䅉睂䡁䅉睢湂䡁䅉兙瑂䡁䅍䅉桂䝁䄴䅚杁䡁䅍党祂䡁䅙兡橂䝁䅕督杁䡁䅑睢杁䡁䅕杢歂䝁䅕杣瑁䝁䅫杢穂䡁䅕杣求䝁䅑䅉桂䝁䄴䅚杁䡁䅕杢灂䝁䄴督ㅂ䡁䅉党歂䍁䅁杚桂䝁䄰兡獂䝁䅫党穂䍁䅷䅉橂䝁䄸兢瑂䝁䅕杣橂䝁䅫兙獂䍁䅁睢祂䝁䅣兙畂䝁䅫来桂䡁䅑兡療䝁䄴督獁䍁䅁兙畂䝁䅑䅉瑂䝁䅫䅢灂䡁䅑兙祂䡁䅫䅉浂䝁䅅兢灂䝁䅷兡求䡁䅍䅉灂䝁䄴䅉あ䝁䅧党杁䙁䅕杢灂䡁䅑党歂䍁䅁睕あ䝁䅅䅤求䡁䅍杌杁䙁䅑䅡求䍁䅁睙療䝁䄰䅣桂䝁䄴入杁䝁䄸䅣求䡁䅉兙あ䝁䅕督杁䡁䅑䅡祂䝁䄸兤湂䝁䅧䅉乂䝁䅕䅚灂䝁䅍兙灂䝁䅑䅌杁䕁䄰党歂䝁䅫睙桂䡁䅉党獁䍁䅁睑療䝁䄰兢求䡁䅉睙灂䝁䅅䅢獁䍁䅁兙畂䝁䅑䅉偂䡁䅑䅡求䡁䅉䅉穂䝁䅕睚瑂䝁䅕杢あ䡁䅍杌杁䙁䅑䅡求䍁䅁兔求䝁䅑兡橂䝁䅅兡歂䍁䅁督求䝁䅣兢求䝁䄴䅤杁䝁䄸杚浂䝁䅕杣穂䍁䅁䅡求䝁䅅䅢あ䝁䅧䅉睂䝁䅷兙畂䍁䅁睙療䡁䅙党祂䝁䅅睚求䍁䅷䅉灂䝁䄴睙獂䡁䅕䅚灂䝁䄴睚杁䝁䄰党歂䝁䅫睙桂䝁䅫䅚杁䝁䅕䅥睂䝁䅅杢穂䝁䅫睢畂䍁䅷䅉桂䝁䅣党歂䍁䅷䅉楂䝁䅷兡畂䝁䅑䅌杁䝁䅑兡穂䝁䅅杙獂䝁䅕䅚獁䍁䅁睙潂䝁䅫䅢歂䡁䅉党畂䍁䅣督杁䝁䅧党桂䝁䅷䅤潂䍁䅁兡畂䡁䅍兤祂䝁䅅杢橂䝁䅕䅉睂䡁䅉睢湂䡁䅉兙瑂䍁䅷䅉浂䝁䄸督あ䝁䅕杣杁䝁䅍兙祂䝁䅕䅌杁䝁䄰党歂䝁䅫睙桂䡁䅉党瑁䝁䄰党歂䝁䅫睙桂䝁䅫䅚杁䡁䅁䅢桂䝁䄴督獁䍁䅁䅢療䝁䄴睚瑁䡁䅑党祂䝁䄰䅉穂䝁䅕杣㉂䝁䅫睙求䡁䅍䅉桂䝁䄴䅚杁䡁䅍兤睂䡁䅁睢祂䡁䅑杌杁䙁䅑䅡灂䡁䅍䅉穂䝁䅕睚瑂䝁䅕杢あ䍁䅁兙獂䡁䅍睢杁䡁䅁杣療䡁䅙兡歂䝁䅕督杁䝁䅧党桂䝁䅷䅤潂䝁䅍兙祂䝁䅕䅉睂䡁䅉睢歂䡁䅕睙あ䡁䅍杌杁䙁䅑䅡求䍁䅁兔求䝁䅑兡橂䝁䅅杣求䍁䅁督求䝁䅣兢求䝁䄴䅤杁䝁䄸杚浂䝁䅕杣穂䍁䅁督睂䝁䅕睙灂䝁䅅䅢杁䝁䄴党求䝁䅑督杁䝁䅅杢歂䍁䅁兢求䝁䅑兡橂䝁䅅杣求䍁䅁督ㅂ䡁䅁䅣獂䝁䅕兢求䝁䄴䅤獁䍁䅁兙畂䝁䅑䅉睂䡁䅉党穂䝁䅍杣灂䡁䅁䅤灂䝁䄸杢杁䝁䅑杣ㅂ䝁䅣䅉睂䝁䅷兙畂䡁䅍杌杁䙁䅑䅡求䍁䅁睑療䝁䄰兢求䡁䅉睙灂䝁䅅䅢杁䡁䅍党湂䝁䄰党畂䡁䅑䅉睂䡁䅉睢㉂䝁䅫䅚求䡁䅍䅉潂䝁䅕兙獂䡁䅑䅡杁䝁䅫杢穂䡁䅕杣桂䝁䄴睙求䍁䅁兢桂䡁䅉睡求䡁䅑䅣獂䝁䅅睙求䍁䅁䅣祂䝁䄸䅚ㅂ䝁䅍䅤杁䝁䅙睢祂䍁䅁兡畂䝁䅑兡㉂䝁䅫䅚ㅂ䝁䅅䅢獁䍁䅁督瑂䝁䅅䅢獂䍁䅷䅉桂䝁䄴䅚杁䝁䅷兙祂䝁䅣党杁䝁䅣杣療䡁䅕䅣杁䝁䅍睢瑂䝁䄰党祂䝁䅍兡桂䝁䅷督畁䍁䅁兓あ䍁䅁兙獂䡁䅍睢杁䝁䄸䅣求䡁䅉兙あ䝁䅕督杁䝁䅍䅢灂䝁䄴兡橂䝁䅅䅢杁䝁䅧党桂䝁䅷䅤潂䝁䅍兙祂䝁䅕䅉桂䝁䄴䅚杁䡁䅁䅡桂䡁䅉兢桂䝁䅍兡求䡁䅍䅌杁䝁䅅督杁䡁䅣党獂䝁䅷䅉桂䡁䅍䅉療䝁䅙杚求䡁䅉督杁䝁䅑党畂䡁䅑兙獂䍁䅁兙畂䝁䅑䅉穂䡁䅁党求䝁䅍䅡杁䡁䅑䅡求䡁䅉兙睂䡁䅫䅉穂䝁䅕杣㉂䝁䅫睙求䡁䅍杌杁䕁䅫杢杁䝁䅅䅚歂䝁䅫䅤灂䝁䄸杢獁䍁䅁䅤潂䝁䅕䅉橂䝁䄸兢睂䝁䅅杢㕂䍁䅁党畂䝁䅣兙湂䝁䅕督杁䝁䅫杢杁䡁䅑䅡求䍁䅁睚療䡁䅙党祂䝁䄴兢求䝁䄴䅤杁䝁䅍睢畂䡁䅑杣桂䝁䅍䅤穂䍁䅁杙ㅂ䡁䅍兡畂䝁䅕督穂䍁䅁兤畂䝁䅑党祂䍁䅁䅤潂䝁䅕䅉啂䙁䅉兓䑂䕁䅅杕䙂䍁䅁䅣祂䝁䄸睚祂䝁䅅兢杁䝁䅅杢歂䍁䅁睢あ䝁䅧党祂䍁䅁䅡求䝁䅅䅢あ䝁䅧睙桂䡁䅉党杁䡁䅉党獂䝁䅅䅤求䝁䅑䅉湂䝁䄸杤求䡁䅉杢瑂䝁䅕杢あ䍁䅁睙療䝁䄴䅤祂䝁䅅睙あ䡁䅍杌杁䕁䅫䅤杁䡁䅁杣療䡁䅙兡歂䝁䅕督杁䡁䅍党祂䡁䅙兡橂䝁䅕督杁䡁䅑䅡祂䝁䄸兤湂䝁䅧䅉睂䡁䅉兡瑂䝁䅅杣㕂䍁䅁兙畂䝁䅑䅉穂䡁䅁党橂䝁䅫兙獂䡁䅑入杁䝁䅍兙祂䝁䅕䅉睂䝁䅧入穂䝁䅫睙灂䝁䅅杢穂䍁䅷䅉潂䝁䄸督睂䝁䅫䅤桂䝁䅷督獁䍁䅁兙畂䝁䅑䅉桂䝁䄴睙灂䝁䅷䅢桂䡁䅉入杁䡁䅁杣療䡁䅙兡歂䝁䅕杣穂䍁䄴䅉䑂䝁䅕杢あ䝁䅕杢求䍁䅁睑療䡁䅉䅣療䡁䅉兙あ䝁䅫睢畂䍁䅁睤桂䡁䅍䅉浂䝁䄸兤畂䝁䅑党歂䍁䅁兡畂䍁䅁免㕁䑁䅧䅎杁䝁䅅杢歂䍁䅁兡穂䍁䅁䅡求䝁䅅䅚硂䡁䅕兙祂䡁䅑党祂䝁䅕䅚杁䝁䅫杢杁䙁䅍兙灂䝁䄴䅤杁䕁䅷睢ㅂ䝁䅫督獁䍁䅁兔灂䡁䅍督療䡁䅕杣灂䍁䄴䅁㥂兆䅁䅢䅫䕁䅍党畂䡁䅑党祂䙁䅁睢灂䝁䄴䅤杁䕁䅕杢求䡁䅉睚㕂䍁䅷䅉䩂䝁䄴睙畁䍁䅁睢睂䝁䅕杣桂䡁䅑党穂䍁䅁兙穂䍁䅁兙杁䡁䅁兤楂䝁䅷兡橂䍁䅁兤あ䝁䅫䅢灂䡁䅑入杁䝁䅧睢獂䝁䅑兡畂䝁䅣䅉橂䝁䄸兢睂䝁䅅杢㕂䍁䅁兡畂䍁䅁䅤潂䝁䅕䅉噂䝁䄴兡あ䝁䅕䅚杁䙁䅍䅤桂䡁䅑党穂䍁䄴䅉啂䝁䅧党杁䝁䅍睢瑂䡁䅁兙畂䡁䅫䅉療䡁䅁党祂䝁䅅䅤求䡁䅍䅉あ䝁䅧杣療䡁䅕睚潂䍁䅁䅤㍂䝁䄸䅉穂䝁䅕睚瑂䝁䅕杢あ䡁䅍䅌杁䕁䅕䅢求䝁䅍䅤祂䝁䅫睙杁䝁䅅杢歂䍁䅁杔桂䡁䅑兤祂䝁䅅䅢杁䕁䅣兙穂䍁䄴䅉啂䝁䅧党杁䕁䅕䅢求䝁䅍䅤祂䝁䅫睙杁䡁䅍党湂䝁䄰党畂䡁䅑䅉灂䝁䄴睙獂䡁䅕䅚求䡁䅍䅉求䝁䅷党橂䡁䅑杣灂䝁䅍䅉あ䡁䅉兙畂䡁䅍兢灂䡁䅍督灂䝁䄸杢杁䝁䅅杢歂䍁䅁䅚灂䡁䅍䅤祂䝁䅫杙ㅂ䡁䅑兡療䝁䄴䅉穂䝁䅕杣㉂䝁䅫睙求䡁䅍䅉あ䝁䄸䅉求䝁䅷党橂䡁䅑杣灂䝁䅍䅉橂䡁䅕督あ䝁䄸兢求䡁䅉督杁䝁䅅杢歂䍁䅁党獂䝁䅕睙あ䡁䅉兡橂䍁䅁睚求䝁䄴党祂䝁䅅䅤灂䝁䄸杢杁䝁䅅督穂䝁䅕䅤穂䍁䅷䅉桂䡁䅍䅉㍂䝁䅕䅢獂䍁䅁兙穂䍁䅁睢睂䡁䅑兡瑂䝁䅫来求䡁䅍䅉桂䡁䅍督求䡁䅑督杁䝁䅫杢杁䡁䅑䅡求䍁䅁睤潂䝁䄸䅢求䡁䅍兙獂䝁䅕䅉睂䝁䄸睤求䡁䅉䅉瑂䝁䅅杣牂䝁䅕䅤畁䍁䅁䅖潂䝁䅕䅉佂䝁䅅䅤ㅂ䡁䅉兙獂䍁䅁睒桂䡁䅍䅉穂䝁䅕睚瑂䝁䅕杢あ䍁䅁党畂䝁䅣兙湂䝁䅕督杁䝁䅫杢杁䡁䅑䅡求䍁䅁兡畂䡁䅑杣桂䡁䅍䅤桂䡁䅑党杁䝁䄴兙あ䡁䅕杣桂䝁䅷䅉湂䝁䅅督杁䡁䅍兙獂䝁䅕督獁䍁䅁兙畂䝁䅑䅉畂䝁䅅䅤ㅂ䡁䅉兙獂䍁䅁睚桂䡁䅍䅉あ䡁䅉兙畂䡁䅍䅣療䡁䅉䅤桂䡁䅑兡療䝁䄴䅉桂䝁䄴䅚杁䝁䅑兡穂䡁䅑杣灂䝁䅉兤あ䝁䅫睢畂䍁䅁杚療䡁䅉䅉祂䝁䅕督灂䝁䅑党畂䡁䅑兡桂䝁䅷䅌杁䝁䅍睢瑂䝁䄰党祂䝁䅍兡桂䝁䅷䅌杁䝁䅫杢歂䡁䅕督あ䡁䅉兡桂䝁䅷䅉桂䝁䄴䅚杁䝁䅫杢穂䡁䅑兡あ䡁䅕䅤灂䝁䄸杢桂䝁䅷䅉橂䡁䅕督あ䝁䄸兢求䡁䅉督杁䝁䅫杢杁䕁䅫杢歂䝁䅫兙畂䝁䅅䅌杁䕁䅷睢ㅂ䝁䅫督灂䝁䅅杢桂䍁䅷䅉乂䝁䅫杢畂䝁䅕督療䡁䅑兙獁䍁䅁兔灂䡁䅍督灂䡁䅍督灂䡁䅁䅣灂䍁䅷䅉偂䝁䅧兡療䍁䅷䅉桂䝁䄴䅚杁䙁䅑党㑂䝁䅅督㝁䍁䅁䅣求䡁䅉兢桂䝁䄴党畂䡁䅑䅉睂䝁䅫䅣求䝁䅷兡畂䝁䅕䅉橂䝁䄸杢畂䝁䅕睙あ䝁䅫睢畂䡁䅍䅉あ䝁䅧杣療䡁䅕睚潂䍁䅁兡畂䡁䅑党祂䝁䅍睢畂䝁䄴党橂䡁䅑督杁䡁䅣兡あ䝁䅧䅉㉂䝁䅅杣灂䝁䄸兤穂䍁䅁兡畂䡁䅑党祂䡁䅍䅤桂䡁䅑党杁䝁䅅杢歂䍁䅁兡畂䡁䅑杣桂䡁䅍䅤桂䡁䅑党杁䡁䅁兡睂䝁䅕䅢灂䝁䄴党杁䝁䅍睢瑂䡁䅁兙畂䝁䅫党穂䑁䅳䅉桂䝁䄴䅚杁䡁䅁杣療䡁䅙兡歂䝁䅕督杁䝁䄰兙灂䝁䄴䅤求䝁䄴兙畂䝁䅍党杁䝁䅅杢歂䍁䅁杣求䡁䅁兙灂䡁䅉䅉穂䝁䅕杣㉂䝁䅫睙求䡁䅍䅉療䝁䅙䅉潂䝁䄸兢求䍁䅁兙睂䡁䅁䅢灂䝁䅅杢橂䝁䅕督杁䡁䅑睢杁䝁䅍兤穂䡁䅑睢瑂䝁䅕杣穂䍁䅁兡畂䍁䅁兔灂䝁䄴杢求䡁䅍睢あ䝁䅅䅉桂䝁䄴䅚杁䝁䅧睢瑂䝁䅕䅉祂䝁䅕䅣桂䝁䅫杣杁䡁䅁杣療䡁䅑党橂䡁䅑兡療䝁䄴䅉睂䝁䅷兙畂䡁䅍䅉あ䝁䄸䅉畂䝁䅅䅤ㅂ䡁䅉兙獂䍁䅁睚桂䡁䅍䅉橂䡁䅕督あ䝁䄸兢求䡁䅉督杁䝁䅫杢杁䕁䅫杢歂䝁䅫兙畂䝁䅅䅌杁䕁䄰兡穂䡁䅍兡穂䡁䅍兡睂䡁䅁兡獁䍁䅁睔潂䝁䅫睢獁䍁䅁兙畂䝁䅑䅉啂䝁䅕䅥桂䡁䅍䅉あ䝁䅧杣療䡁䅕睚潂䍁䅁兙杁䡁䅑䅡灂䡁䅉䅚杁䡁䅁兙祂䡁䅑入畁䍁䅁兓あ䍁䅁督求䡁䅉杤求䡁䅍䅉桂䡁䅁䅣祂䝁䄸䅥灂䝁䄰兙あ䝁䅕䅢㕂䍁䅁杍獁䑁䅕睍ぁ䍁䅷睎穁䑁䅁䅉瑂䝁䅕䅤求䡁䅉党歂䍁䅁睙ㅂ䡁䅍䅤療䝁䄰党祂䡁䅍睏杁䝁䄸睤畂䝁䅕䅚杁䑁䅍䅎㑁䍁䅁督ㅂ䝁䅉督あ䝁䅅䅤灂䝁䄸杢穂䍁䅁睤灂䡁䅑䅡杁䡁䅑杣桂䝁䄴督浂䝁䄸杣瑂䝁䅕杣杁䝁䅍兙睂䝁䅅睙灂䡁䅑入杁䝁䄸杚杁䑁䅣兏獁䑁䅣免㕁䍁䅁兢求䝁䅣兙㉂䝁䄸䅢あ䍁䅁兙瑂䡁䅁党祂䝁䅕督㝁䍁䅁兙畂䝁䅑䅉療䡁䅣杢求䝁䅑䅉桂䝁䄴䅚杁䝁䄸䅣求䡁䅉兙あ䝁䅕䅚杁䑁䅉免㍁䍁䅁兢灂䝁䅷党穂䍁䅁睢浂䍁䅁兡畂䡁䅑杣桂䡁䅍䅤桂䡁䅑党杁䡁䅁兡睂䝁䅕䅢灂䝁䄴党杁䝁䅫杢杁䕁䅷睢ㅂ䝁䅫督灂䝁䅅杢桂䍁䅁兙畂䝁䅑䅉啂䝁䅕䅥桂䡁䅍杌杁䙁䅑䅡求䍁䅁睙療䝁䄰䅣桂䝁䄴入杁䡁䅣兙穂䍁䅁杚療䡁䅕杢歂䝁䅕䅚杁䝁䅫杢杁䑁䅅䅏㉁䑁䅙䅉桂䝁䄴䅚杁䝁䅫督杁䝁䅧党桂䝁䅑兣ㅂ䝁䅅杣あ䝁䅕杣求䝁䅑䅉灂䝁䄴䅉䥂䝁䄸兤穂䡁䅑睢畂䍁䅷䅉啂䝁䅕䅥桂䡁䅍杌䅁䅁啁䅁坁睁䅁睑求䝁䄴䅤求䡁䅉督睂䝁䅅睙求䍁䅷䅉橂䝁䄸䅢獂䝁䅕睙あ䝁䅫杤求䝁䅷入杁䡁䅣兡あ䝁䅧䅉灂䡁䅑督杁䝁䅍睢畂䡁䅍睢獂䝁䅫䅚桂䡁䅑党歂䍁䅁督ㅂ䝁䅉督灂䝁䅑兡桂䡁䅉兡求䡁䅍䅉潁䉁杷睑求䝁䄴䅤求䡁䅉督睂䝁䅅睙求䍁䅷午杁䉁杷䅤潂䝁䅕䅉䑂䝁䄸兢睂䝁䅅杢㕂䍁䅷午杁䉁杷睤求䍁䅷午杁䉁杷兤穂䍁䅷午杁䝁䄸杣杁䉁杷睢ㅂ䡁䅉午灁䍁䅷䅉灂䡁䅍䅉桂䍁䅁杔療䡁䅉䅤潂䍁䅁䅒桂䝁䅳睢あ䝁䅅䅉祂䝁䅕兙獂䍁䅁党穂䡁䅑兙あ䝁䅕䅉灂䝁䄴杤求䡁䅍䅤瑂䝁䅕杢あ䍁䅁䅤祂䡁䅕督あ䍁䅁䅋捁䙉䅉兒䩂䙁䅑午灁䍁䅁杚療䝁䅍兤穂䝁䅕䅚杁䝁䄸杢杁䡁䅑䅡求䍁䅁睢㍂䝁䄴党祂䡁䅍䅡灂䡁䅁䅌杁䝁䄰兙畂䝁䅅睚求䝁䄰党畂䡁䅑䅌杁䝁䅅睙硂䡁䅕兡穂䝁䅫䅤灂䝁䄸杢獁䍁䅁杣求䝁䅑党㉂䝁䅕䅢療䡁䅁兢求䝁䄴䅤獁䍁䅁兙畂䝁䅑䅉歂䝁䅕杤求䝁䅷睢睂䝁䄰党畂䡁䅑䅉療䝁䅙䅉桂䡁䅁兙祂䡁䅑兢求䝁䄴䅤杁䝁䅍睢瑂䝁䄰兤畂䝁䅫䅤灂䝁䅕督畁䍁䅁兑穂䍁䅁睢浂䍁䅁兔桂䡁䅉睙潂䍁䅁睍硁䍁䅷䅉祁䑁䅁杍ぁ䍁䅷䅉䑂䝁䅕杢あ䝁䅕杣穂䡁䅁兙橂䝁䅕䅉療䡁䅣杢求䝁䅑䅉灂䝁䄴䅤求䡁䅉党穂䡁䅑督杁䝁䅫杢杁䑁䅣䅍杁䝁䅅䅣桂䡁䅉䅤瑂䝁䅕杢あ䍁䅁睙療䝁䄰兢ㅂ䝁䄴兡あ䝁䅫党穂䍁䅁睙療䝁䄴督灂䡁䅍䅤灂䝁䄴睚杁䝁䄸杚杁䑁䅅杍獁䑁䅧䅏穁䍁䅁兙睂䝁䅅杣あ䝁䄰党畂䡁䅑䅉潂䝁䄸兢求䡁䅍杌䅁䥁噍䅁䍁兄䅁睑求䝁䄴䅤祂䝁䅅䅢杁䕁䅣兙祂䝁䅑党畂䍁䅁杊杁䙁䅁党あ䍁䅁睑療䝁䄰䅣桂䝁䄴入杁䡁䅁杣療䝁䅑兤橂䝁䅕督杁䝁䅅杢歂䍁䅁䅚灂䡁䅍䅤祂䝁䅫杙ㅂ䡁䅑党穂䍁䅁杤桂䡁䅉兡療䡁䅕督杁䡁䅁杣療䝁䅑兤橂䡁䅑督杁䝁䅙睢祂䍁䅁䅤潂䝁䅕䅉獂䝁䅅睤畂䍁䅁兙畂䝁䅑䅉湂䝁䅅杣歂䝁䅕杢獁䍁䅁兙畂䝁䅑䅉睂䝁䅕䅤杁䡁䅍兤睂䡁䅁䅢灂䝁䅕督杁䝁䄰兙祂䝁䅳党あ䡁䅍䅉灂䝁䄴䅉あ䝁䅧党杁䙁䅕杢灂䡁䅑党歂䍁䅁睕あ䝁䅅䅤求䡁䅍杌杁䕁䅫䅤杁䝁䄸䅣求䡁䅉兙あ䝁䅕督杁䡁䅑䅡祂䝁䄸兤湂䝁䅧䅉あ䡁䅣睢杁䡁䅍党湂䝁䄰党畂䡁䅑督㙁䍁䅁䅕求䡁䅑䅉桂䝁䄴䅚杁䕁䅣兙祂䝁䅑党畂䍁䄴䅉啂䝁䅧党杁䙁䅁党あ䍁䅁督求䝁䅣兢求䝁䄴䅤杁䡁䅁杣療䡁䅙兡歂䝁䅕督杁䝁䅑睢湂䍁䅁兙畂䝁䅑䅉橂䝁䅅䅤杁䡁䅍兤睂䡁䅁䅢灂䝁䅕督獁䍁䅁督ㅂ䝁䅍䅡杁䝁䅅督杁䝁䅑睢湂䍁䅁䅤祂䝁䅕兙あ䡁䅍䅉桂䝁䄴䅚杁䝁䅍䅡求䡁䅣督獁䍁䅁䅤療䡁䅫督獁䍁䅁䅣求䡁䅑䅉楂䝁䅕䅚穂䍁䅁兙畂䝁䅑䅉橂䝁䄸杢あ䝁䅅兡畂䝁䄰党畂䡁䅑䅌杁䝁䅣杣療䝁䄸兢灂䝁䄴睚杁䡁䅁杣療䝁䅑兤橂䡁䅑督獁䍁䅁睤桂䡁䅍䅤求䍁䅁兢桂䝁䄴兙湂䝁䅕兢求䝁䄴䅤獁䍁䅁兙畂䝁䅑䅉あ䡁䅉兙灂䝁䄴兡畂䝁䅣䅉睂䝁䅅䅚穂䑁䅳䅉穂䡁䅕䅣睂䝁䅷兡求䡁䅍䅉浂䝁䄸杣杁䝁䅅兣ㅂ䝁䅅䅤灂䝁䅍督獁䍁䅁督瑂䝁䅅䅢獂䍁䅁兙畂䝁䅫兢桂䝁䅷督獁䍁䅁杣求䡁䅁䅤灂䝁䅷党穂䍁䅷䅉桂䝁䄴䅚杁䡁䅁党あ䍁䅁杙灂䡁䅉䅚穂䍁䅷䅉灂䝁䄴睙獂䡁䅕䅚灂䝁䄴睚杁䡁䅑睢㕂䡁䅍䅌杁䝁䅍兙湂䝁䅕督杁䝁䅅杢歂䍁䅁䅡桂䝁䅉兡あ䝁䅅䅤穂䍁䅷䅉楂䝁䅕䅚歂䝁䅫杢湂䍁䅷䅉桂䝁䄴䅚杁䝁䅙睢療䝁䅑䅉桂䝁䄴䅚杁䡁䅍兤睂䡁䅁䅢求䝁䄰党畂䡁䅑督㝁䍁䅁䅣祂䝁䄸䅚ㅂ䝁䅍䅤穂䍁䅁杚療䡁䅉䅉求䡁䅅兤灂䝁䄴党杁䝁䅅杢歂䍁䅁䅢灂䡁䅙党穂䡁䅑睢橂䝁䅳睏杁䝁䅅杢灂䝁䄰兙獂䍁䅁兙畂䝁䅑䅉潂䝁䄸兤穂䝁䅕䅡療䝁䅷䅚杁䝁䅧党桂䝁䅷䅤潂䍁䅁兙畂䝁䅑䅉灂䝁䄴督求䝁䅍䅤杁䝁䅍睢畂䡁䅑杣療䝁䅷䅉睂䡁䅉睢歂䡁䅕睙あ䡁䅍睏杁䝁䅅兣ㅂ䝁䅅杣灂䡁䅕兢穂䍁䅁兙畂䝁䅑䅉あ䝁䅕杣祂䝁䅅杣灂䡁䅕兢穂䍁䅷䅉灂䝁䄴睙獂䡁䅕䅚灂䝁䄴睚杁䝁䅙兡㑂䡁䅑兤祂䝁䅕督杁䝁䅅杢歂䍁䅁督あ䝁䅅杢歂䡁䅍䅌杁䡁䅣兙あ䝁䅕杣杁䝁䅍睢畂䝁䅑兡あ䝁䅫睢畂䝁䅕杣穂䍁䅁兙畂䝁䅑䅉穂䡁䅕䅣睂䝁䅷党瑂䝁䅕杢あ䡁䅍䅌杁䡁䅣兙あ䝁䅕杣杁䡁䅁兤瑂䡁䅁督杁䝁䅅杢歂䍁䅁杚灂䝁䅷䅤求䡁䅉督獁䍁䅁兙畂䝁䅑䅉獂䝁䅫睚潂䡁䅑兡畂䝁䅣䅉穂䡁䅫督あ䝁䅕兢穂䍁䅁兙畂䝁䅑䅉桂䝁䅍睙求䡁䅍督療䡁䅉兡求䡁䅍睏杁䝁䅅杢歂䍁䅁䅢灂䡁䅙党杁䝁䅙兡穂䝁䅧䅉桂䝁䄴䅚杁䡁䅍兢桂䝁䅷䅢杁䝁䅅杢灂䝁䄰兙獂䡁䅍䅌杁䝁䅅督杁䡁䅣党獂䝁䅷䅉桂䡁䅍䅉療䡁䅕䅤歂䝁䄸睢祂䍁䅁睙ㅂ䡁䅍䅡灂䝁䄸杢穂䍁䄴䅉啂䝁䅧兡穂䍁䅁督求䝁䅣兢求䝁䄴䅤杁䡁䅍党獂䝁䅷督杁䝁䅫䅤穂䍁䅁䅣祂䝁䄸䅚ㅂ䝁䅍䅤穂䍁䅁兤畂䝁䅑党祂䍁䅁䅤潂䝁䅕䅉䉂䡁䅅兤求䝁䄸杢獁䍁䅁睑桂䝁䅑党あ䍁䅷䅉䑂䝁䄸兢浂䝁䄸杣あ䍁䅁杗療䝁䄴党獁䍁䅁杒桂䡁䅉杢桂䝁䄰䅌杁䕁䅙睢ㅂ䡁䅉䅉兂䝁䅅睤穂䍁䅷䅉䱂䍁䅙䅓杁䙁䅁党あ䍁䅁䅕祂䝁䄸䅚ㅂ䝁䅍䅤穂䍁䅷䅉䱂䝁䅅入あ䝁䅕党獁䍁䅁杔㕂䝁䅷兙楂䝁䄸杢求䍁䅷䅉桂䝁䄴䅚杁䙁䅯兡獂䝁䅷兙杁䝁䅉杣桂䝁䄴䅚穂䍁䄴䅉䩂䡁䅑督杁䕁䅣兙祂䝁䅑党畂䍁䅁督求䝁䅣兢求䝁䄴䅤杁䝁䄸杚浂䝁䅕杣穂䍁䅁䅢桂䡁䅣杢杁䝁䅅杢歂䍁䅁睚桂䡁䅉䅚求䝁䄴䅉穂䡁䅕䅣睂䝁䅷兡求䡁䅍䅉睂䡁䅉睢歂䡁䅕睙あ䡁䅍䅉あ䝁䅧兙あ䍁䅁兡畂䝁䅍䅢ㅂ䝁䅑党杁䝁䅣杣桂䡁䅍督杁䡁䅍党求䝁䅑睏杁䡁䅙党湂䝁䅕䅤桂䝁䅉䅢求䑁䅳䅉浂䝁䅷睢㍂䝁䅕杣杁䝁䅅杢歂䍁䅁䅡求䡁䅉杙杁䡁䅁兙橂䝁䅳党あ䍁䅁督求䝁䅕䅚㝁䍁䅁睤灂䝁䅷䅚杁䝁䅉兡祂䝁䅑䅉浂䝁䅕党歂䍁䅷䅉楂䝁䅫杣歂䍁䅁杚求䝁䅕䅚求䡁䅉督獁䍁䅁杙灂䡁䅉䅚杁䝁䅧睢ㅂ䡁䅍党穂䍁䅷䅉桂䝁䄴䅚杁䝁䄸䅤潂䝁䅕杣杁䝁䅉兡祂䝁䅑兡畂䝁䅣䅉桂䝁䅍睙求䡁䅍督療䡁䅉兡求䡁䅍睏杁䝁䅙党祂䡁䅑兡獂䝁䅫来求䡁䅉督㝁䍁䅁䅚求䝁䅍睢祂䝁䅅䅤灂䡁䅙党杁䡁䅁杣療䝁䅑兤橂䡁䅑督㝁䍁䅁䅢灂䡁䅙党杁䡁䅁䅢桂䝁䄴䅤穂䑁䅳䅉桂䝁䄴䅚杁䡁䅣党求䝁䅑䅉桂䝁䄴䅚杁䝁䅣杣桂䡁䅍督獁䍁䅁兙穂䍁䅁睤求䝁䅷䅢杁䝁䅅督杁䝁䄸䅤潂䝁䅕杣杁䝁䅧党祂䝁䅉兡橂䝁䅫䅚求䡁䅍䅌杁䝁䅫杢穂䝁䅕睙あ䝁䅫睙灂䝁䅑党獁䍁䅁兙畂䝁䅑䅉睂䝁䅕督あ䝁䅫睙灂䝁䅑党杁䡁䅁杣療䝁䅑兤橂䡁䅑督畁䍁䅁䅖潂䝁䅫督杁䡁䅍党湂䝁䄰党畂䡁䅑䅉穂䝁䅕䅢獂䡁䅍䅉灂䡁䅑督杁䝁䅷兙㍂䝁䄴䅉桂䝁䄴䅚杁䝁䅣兙祂䝁䅑党畂䍁䅁督ㅂ䡁䅁䅣獂䝁䅫党穂䍁䅁䅣祂䝁䄸䅚ㅂ䝁䅍䅤穂䍁䅁兤畂䝁䅑党祂䍁䅁䅤潂䝁䅕䅉䉂䝁䄰䅚祂䝁䄸䅌杁䕁䅙党祂䡁䅉入瑁䕁䄰睢祂䡁䅍党獁䍁䅁䅕求䝁䄴杢灂䝁䄴睚あ䝁䄸杢獁䍁䅁兙畂䝁䅑䅉呂䝁䅕杤灂䝁䄴䅉楂䡁䅉兙畂䝁䅑督畁䍁䅁䅖潂䝁䅕䅉橂䝁䄸兢睂䝁䅅杢㕂䍁䅁督求䝁䅷䅢穂䍁䅁兡あ䡁䅍䅉睂䡁䅉睢歂䡁䅕睙あ䡁䅍䅉あ䝁䄸䅉灂䝁䄴䅚求䡁䅁党畂䝁䅑党畂䡁䅑䅉歂䝁䅫督あ䡁䅉兡楂䡁䅕䅤療䡁䅉督獁䍁䅁杙灂䝁䅣兌楂䝁䄸䅥杁䡁䅉党あ䝁䅅兡獂䝁䅕杣穂䍁䅷䅉畂䝁䅅䅤灂䝁䄸杢桂䝁䅷䅉桂䝁䄴䅚杁䡁䅉党湂䝁䅫睢畂䝁䅅䅢杁䡁䅉党あ䝁䅅兡獂䍁䅁睙潂䝁䅅兡畂䡁䅍䅌杁䝁䅕睑療䝁䄰兢求䡁䅉睙求䍁䅁兙畂䝁䅑䅉療䝁䄴䅢灂䝁䄴党杁䡁䅉党あ䝁䅅兡獂䝁䅕杣穂䍁䅷䅉湂䡁䅉睢橂䝁䅕杣㕂䍁䅁督あ䝁䄸杣求䡁䅍䅌杁䝁䄴兤祂䡁䅍党祂䝁䅫党穂䍁䅷䅉桂䝁䄴䅚杁䝁䄰兙穂䡁䅍䅉瑂䝁䅕杣橂䝁䅧兙畂䡁䅑督畁䍁䅁睑求䝁䄴䅤祂䝁䅅䅢杁䕁䅣兙祂䝁䅑党畂䍁䅁杊杁䙁䅁党あ䍁䅁睑療䝁䄰䅣桂䝁䄴入杁䝁䅫督杁䝁䅧党桂䝁䅑兣ㅂ䝁䅅杣あ䝁䅕杣求䝁䅑䅉灂䝁䄴䅉塂䝁䅅䅢畂䡁䅕䅤杁䕁䅍杣求䝁䅕睡獁䍁䅁睑桂䝁䅷兡浂䝁䄸杣畂䝁䅫兙畁䅁䅁桘䅕偁䥉䅁䑂䝁䅕杢あ䡁䅉兙獂䍁䅁䅕桂䝁䅍兡浂䝁䅫睙杁䕁䅙兡畂䝁䅅杢橂䝁䅫兙獂䍁䅁睑療䡁䅉䅣畁䍁䅁睢睂䝁䅕杣桂䡁䅑党穂䍁䅁兙穂䍁䅁䅤潂䝁䅕䅉楂䝁䅅杢牂䍁䅁䅡療䝁䅷䅚灂䝁䄴睚杁䝁䅍睢瑂䡁䅁兙畂䡁䅫䅉浂䝁䄸杣杁䕁䅍党畂䡁䅑杣桂䝁䅷䅉兂䝁䅅睙灂䝁䅙兡橂䍁䅁村桂䝁䄴睡杁䡁䅑䅡桂䡁䅑䅉睂䡁䅉睢㉂䝁䅫䅚求䡁䅍䅉桂䍁䅁杣桂䝁䄴睚求䍁䅁睢浂䍁䅁睙療䝁䄰兢求䡁䅉睙灂䝁䅅䅢杁䝁䅉兙畂䝁䅳兡畂䝁䅣䅉睂䡁䅉睢歂䡁䅕睙あ䡁䅍䅉桂䝁䄴䅚杁䡁䅍党祂䡁䅙兡橂䝁䅕督杁䡁䅑睢杁䝁䅉兤穂䝁䅫杢求䡁䅍督求䡁䅍䅌杁䡁䅁杣療䝁䅙党穂䡁䅍兡療䝁䄴兙獂䡁䅍䅌杁䝁䅅杢歂䍁䅁兡畂䝁䅑兡㉂䝁䅫䅚ㅂ䝁䅅䅢穂䍁䅁兡畂䍁䅁䅤潂䝁䅕䅉噂䝁䄴兡あ䝁䅕䅚杁䙁䅍䅤桂䡁䅑党穂䍁䄴䅉䩂䡁䅑䅉療䝁䅙杚求䡁䅉督杁䡁䅙兙祂䝁䅫睢ㅂ䡁䅍䅉歂䝁䅕䅣療䡁䅍兡あ䍁䅁䅣祂䝁䄸䅚ㅂ䝁䅍䅤穂䍁䅁兙畂䝁䅑䅉穂䝁䅕杣㉂䝁䅫睙求䡁䅍䅌杁䝁䅫杢橂䝁䅷兤歂䝁䅫杢湂䍁䅁睙潂䝁䅕睙牂䝁䅫杢湂䍁䅷䅉穂䝁䅅杤灂䝁䄴睚穂䍁䅁兙畂䝁䅑䅉あ䝁䅫兢求䍁䅁䅚求䡁䅁睢穂䝁䅫䅤穂䍁䅷䅉橂䝁䅅督潂䍁䅁兢桂䝁䄴兙湂䝁䅕兢求䝁䄴䅤杁䝁䅅杢歂䍁䅁䅚灂䝁䅣兡あ䝁䅅䅢杁䝁䅉兙畂䝁䅳兡畂䝁䅣䅌杁䡁䅑杣ㅂ䡁䅍䅤獁䍁䅁兙畂䝁䅑䅉祂䝁䅕䅤桂䝁䅫䅢杁䝁䅉杣療䝁䅳党祂䝁䅅睚求䍁䅁督求䡁䅉杤灂䝁䅍党穂䍁䅷䅉桂䡁䅍䅉㍂䝁䅕䅢獂䍁䅁兙穂䍁䅁兢療䝁䄴党㕂䍁䅁兢桂䡁䅉睡求䡁䅑䅉桂䝁䅍睙療䡁䅕杢あ䡁䅍䅉桂䝁䄴䅚杁䝁䅍党祂䡁䅑兡浂䝁䅫睙桂䡁䅑党穂䍁䅁睢浂䍁䅁䅚求䡁䅁睢穂䝁䅫䅤畁䍁䅁䅖潂䝁䅕䅉橂䝁䄸兢睂䝁䅅杢㕂䍁䅁兙獂䡁䅍睢杁䡁䅁杣療䡁䅙兡歂䝁䅕督杁䡁䅙兙祂䝁䅫睢ㅂ䡁䅍䅉獂䝁䅕杢歂䝁䅫杢湂䍁䅁兙橂䡁䅑兡㉂䝁䅫䅤灂䝁䅕督獁䍁䅁督ㅂ䝁䅍䅡杁䝁䅅督杁䝁䅍睢瑂䝁䄰党祂䝁䅍兡桂䝁䅷䅌杁䝁䅍睢瑂䝁䄰党祂䝁䅍兡桂䝁䅷䅉桂䝁䄴䅚杁䡁䅉党穂䝁䅫䅚求䝁䄴䅤灂䝁䅅䅢杁䝁䄰睢祂䡁䅑睚桂䝁䅣党獁䍁䅁䅡療䝁䄰党杁䝁䅕兣ㅂ䝁䅫䅤㕂䍁䅷䅉桂䝁䄴䅚杁䝁䅍睢畂䡁䅍兤瑂䝁䅕杣杁䝁䅷睢桂䝁䄴督㝁䍁䅁兙畂䝁䅑䅉療䡁䅑䅡求䡁䅉䅉睂䡁䅉睢歂䡁䅕睙あ䡁䅍䅉桂䝁䄴䅚杁䡁䅍党祂䡁䅙兡橂䝁䅕督杁䝁䅍睢瑂䡁䅁杣灂䡁䅍兡畂䝁䅣䅉歂䝁䅕杙灂䡁䅑䅉橂䝁䅅杣歂䡁䅍䅌杁䝁䅫杢あ䝁䅕杣畂䝁䅕䅤杁䝁䅅杢歂䍁䅁兢療䝁䅉兡獂䝁䅕䅉楂䝁䅅杢牂䝁䅫杢湂䍁䅷䅉橂䝁䅅督潂䍁䅁兢桂䝁䄴兙湂䝁䅕兢求䝁䄴䅤杁䡁䅍党祂䡁䅙兡橂䝁䅕督獁䍁䅁杚ㅂ䝁䅷䅢瑁䡁䅍党祂䡁䅙兡橂䝁䅕䅉䉂䙁䅑兔穂䍁䅷䅉穂䝁䅅杚求䍁䅁䅚求䡁䅁睢穂䝁䅫䅤杁䝁䅉睢㑂䝁䅕督獁䍁䅁兡畂䡁䅑党祂䝁䄴兙あ䝁䅫睢畂䝁䅅䅢杁䝁䅉兙畂䝁䅳兡畂䝁䅣䅉穂䝁䅕杣㉂䝁䅫睙求䡁䅍䅌杁䝁䄴兡湂䝁䅧䅤杁䝁䅑党睂䝁䄸督灂䡁䅑睢祂䡁䅫䅉浂䝁䅅睙灂䝁䅷兡あ䝁䅫党穂䍁䅷䅉浂䝁䄸杣求䝁䅫睚畂䍁䅁党㑂䝁䅍䅡桂䝁䄴睚求䍁䅷䅉桂䝁䄴䅚杁䡁䅣兡祂䝁䅕䅉あ䡁䅉兙畂䡁䅍杚求䡁䅉督畁䍁䅁兓畂䍁䅁兙歂䝁䅑兡あ䝁䅫睢畂䍁䅷䅉灂䡁䅑䅉療䝁䅙杚求䡁䅉督杁䡁䅣党桂䝁䅷䅤潂䍁䅁兢桂䝁䄴兙湂䝁䅕兢求䝁䄴䅤杁䡁䅁杣療䝁䅑兤橂䡁䅑督杁䝁䅅杢歂䍁䅁督求䡁䅉杤灂䝁䅍党穂䍁䅁䅤潂䝁䅅䅤杁䝁䅫杢橂䝁䅷兤歂䝁䅕䅉畂䝁䄸杢瑁䝁䅑党睂䝁䄸督灂䡁䅑䅉灂䝁䄴杤求䡁䅍䅤瑂䝁䅕杢あ䍁䅁䅣祂䝁䄸䅚ㅂ䝁䅍䅤穂䍁䅷䅉桂䝁䄴杢ㅂ䝁䅫䅤灂䝁䅕督獁䍁䅁兡畂䡁䅍兤祂䝁䅅杢橂䝁䅕䅌杁䝁䅫杢㉂䝁䅕督あ䝁䄰党畂䡁䅑䅉瑂䝁䅅杢桂䝁䅣党瑂䝁䅕杢あ䍁䅷䅉桂䡁䅍督求䡁䅑䅉橂䡁䅕督あ䝁䄸䅚㕂䍁䅁兙畂䝁䅑䅉湂䝁䅕杢求䡁䅉兙獂䍁䅁睙療䝁䄴督ㅂ䝁䅷䅤桂䡁䅑兡療䝁䄴䅌杁䝁䅅杢歂䍁䅁䅣獂䝁䅅杢畂䝁䅫杢湂䍁䅁督求䡁䅉杤灂䝁䅍党穂䍁䄴䅉啂䝁䅧党杁䝁䅍睢瑂䡁䅁兙畂䡁䅫䅉㍂䝁䅅督杁䝁䅙睢ㅂ䝁䄴䅚求䝁䅑䅉灂䝁䄴䅉硁䑁䅫兎ぁ䍁䅁兙畂䝁䅑䅉灂䡁䅍䅉潂䝁䅕兙歂䡁䅅兤桂䡁䅉䅤求䡁䅉党歂䍁䅁兡畂䍁䅁䅓療䝁䄴睢獂䡁䅕䅢ㅂ䍁䅷䅉䥂䝁䅅睤桂䝁䅫兡畁䅁䅁硘䅑偁䍯䅁䑂䝁䅕杢あ䡁䅕杣㕂䍁䅁兑獂䡁䅕兢灂䝁䄴兤瑂䍁䅁睑療䝁䄰䅣桂䝁䄴入獁䍁䅁䅤療䝁䅣党あ䝁䅧党祂䍁䅁睤灂䡁䅑䅡杁䝁䅫䅤穂䍁䅁督ㅂ䝁䅉督灂䝁䅑兡桂䡁䅉兡求䡁䅍䅌杁䝁䅕杢湂䝁䅅睚求䡁䅍䅉灂䝁䄴䅉あ䝁䅧党杁䡁䅁杣療䝁䅑兤橂䡁䅑兡療䝁䄴䅉療䝁䅙䅉穂䡁䅑兙畂䝁䅑兙祂䝁䅑兌湂䡁䅉兙歂䝁䅕䅉桂䝁䄴䅚杁䡁䅙兙獂䡁䅕党瑁䝁䅅䅚歂䝁䅕䅚杁䡁䅁杣灂䝁䄰兙祂䡁䅫䅉桂䝁䅷兤瑂䝁䅫杢ㅂ䝁䄰䅉睂䡁䅉睢歂䡁䅕睙あ䡁䅍䅉灂䝁䄴䅉あ䝁䅧党杁䙁䅕杢灂䡁䅑党歂䍁䅁睕あ䝁䅅䅤求䡁䅍䅉桂䝁䄴䅚杁䕁䅫睙求䝁䅷兙畂䝁䅑杌杁䕁䅫䅤杁䝁䅅䅢穂䝁䄸䅉療䡁䅣杢穂䍁䅁兙畂䝁䅑䅉療䡁䅁党祂䝁䅅䅤求䡁䅍䅉桂䝁䄴䅉桂䝁䅷兤瑂䝁䅫杢桂䍁䅁䅣祂䝁䄸䅚ㅂ䝁䅍䅤灂䝁䄸杢杁䝁䅙兙橂䝁䅫䅢灂䡁䅑入杁䝁䅫杢杁䕁䅫睙求䝁䅷兙畂䝁䅑䅌杁䝁䅅杢歂䍁䅁兙杁䝁䅍兙祂䝁䅉睢畂䍁䅁兙畂䝁䄸䅚求䍁䅁䅣祂䝁䄸䅚ㅂ䝁䅍䅤灂䝁䄸杢杁䝁䅙兙橂䝁䅫䅢灂䡁䅑入杁䝁䅫杢杁䡁䅑䅡求䍁䅁杔求䡁䅑䅡求䡁䅉䅢桂䝁䄴䅚穂䍁䄴䅉啂䝁䅧党杁䝁䅍睢瑂䡁䅁兙畂䡁䅫䅉㍂䝁䅅督杁䝁䅙睢ㅂ䝁䄴䅚求䝁䅑䅉灂䝁䄴䅉硁䑁䅫兏ㅁ䍁䅁兙畂䝁䅑䅉灂䡁䅍䅉潂䝁䅕兙歂䡁䅅兤桂䡁䅉䅤求䡁䅉党歂䍁䅁兡畂䍁䅁睑潂䝁䅫睙桂䝁䅣睢獁䍁䅁兓獂䝁䅷兡畂䝁䄸兡穂䍁䄴䅁䩃兆䅁杔䅕䕁䅍党畂䡁䅑兤祂䡁䅫䅉䑂䝁䄸兢瑂䡁䅕杢灂䡁䅑兡求䡁䅍䅌杁䕁䅫杢橂䍁䄴䅌杁䡁䅑睢湂䝁䅕䅤潂䝁䅕杣杁䡁䅣兡あ䝁䅧䅉灂䡁䅑督杁䡁䅍兤楂䡁䅍兡歂䝁䅫兙祂䝁䅫党穂䍁䅷䅉求䝁䄴睚桂䝁䅣党穂䍁䅁兡畂䍁䅁䅤潂䝁䅕䅉歂䝁䅕督灂䝁䅣杢獁䍁䅁䅚求䡁䅙党獂䝁䄸䅣瑂䝁䅕杢あ䍁䅷䅉橂䝁䄸杢穂䡁䅑杣ㅂ䝁䅍䅤灂䝁䄸杢獁䍁䅁兢桂䡁䅉睡求䡁䅑兡畂䝁䅣䅌杁䝁䅅杢歂䍁䅁督桂䝁䅷党杁䝁䄸杚杁䡁䅍兡畂䝁䅣䅢求䍁䄰杚桂䝁䄰兡獂䡁䅫䅉桂䡁䅑䅤桂䝁䅍䅡求䝁䅑䅉桂䝁䄴䅚杁䝁䅑党あ䝁䅅睙潂䝁䅕䅚杁䝁䅧睢瑂䝁䅕督畁䍁䅁兓あ䍁䅁兡穂䍁䅁兙獂䡁䅍睢杁䝁䅫杢㉂䝁䄸䅢㉂䝁䅕䅚杁䝁䅫杢杁䡁䅑䅡求䍁䅁党畂䡁䅑兡あ䝁䅷党瑂䝁䅕杢あ䍁䅁兙畂䝁䅑䅉歂䝁䅕杤求䝁䅷睢睂䝁䄰党畂䡁䅑䅉療䝁䅙䅉あ䝁䅧党杁䡁䅕杢歂䝁䅕杣獂䡁䅫兡畂䝁䅣䅉獂䝁䅅杢歂䑁䅳䅉桂䝁䄴䅚杁䡁䅁杣療䡁䅙兡穂䝁䅫睢畂䍁䅁睢浂䍁䅁兢療䡁䅉䅤湂䝁䅅睚求䍁䅷䅉あ䝁䅫䅤獂䝁䅕䅌杁䝁䅅杢歂䍁䅁兡畂䡁䅍兤祂䝁䅅杢橂䝁䅕䅉穂䝁䅕杣㉂䝁䅫睙求䡁䅍䅉あ䝁䄸䅉灂䡁䅑督杁䝁䅧睢瑂䝁䅕杙ㅂ䡁䅫党祂䡁䅍杌杁䙁䅑䅡求䍁䅁睙療䝁䄰䅣桂䝁䄴入杁䝁䄸杚浂䝁䅕杣穂䍁䅁䅡療䝁䄰党穂䍁䅁兤畂䝁䅑党祂䍁䅁䅤潂䝁䅕䅉䑂䝁䅕杢あ䡁䅕杣㕂䍁䅁睑療䝁䄰兢ㅂ䝁䄴兡あ䝁䅫党穂䍁䅁兙畂䝁䅑䅉䑂䝁䅕杢あ䡁䅕杣㕂䍁䅁睑療䝁䄰䅣獂䝁䅕䅤求䍁䅁杙祂䝁䅅杢歂䡁䅍杌杁䕁䅫䅤杁䡁䅍党獂䝁䅷督杁䝁䅧睢瑂䝁䅕督杁䡁䅑䅡祂䝁䄸兤湂䝁䅧䅉灂䡁䅑督杁䡁䅍兙獂䝁䅕督杁䡁䅉党睂䡁䅉党穂䝁䅕杢あ䝁䅅䅤灂䡁䅙党穂䍁䅷䅉祂䝁䅕䅤桂䝁䅫䅢杁䡁䅍䅤ㅂ䝁䅑兡療䡁䅍䅌杁䝁䅅杢歂䍁䅁兡畂䡁䅑党祂䝁䄴党あ䍁䅷䅉桂䡁䅍䅉㍂䝁䅕䅢獂䍁䅁兙穂䍁䅁䅤潂䡁䅉睢ㅂ䝁䅣䅡杁䝁䅫杢歂䝁䅕䅣求䝁䄴䅚求䝁䄴䅤杁䡁䅉党桂䝁䅷䅉求䡁䅍䅤桂䡁䅑党杁䝁䅉杣療䝁䅳党祂䡁䅍䅉灂䝁䄴䅉硁䑁䅧䅉穂䡁䅑兙あ䝁䅕督杁䝁䅫杢杁䡁䅑䅡求䍁䅁兖畂䝁䅫䅤求䝁䅑䅉呂䡁䅑兙あ䝁䅕督畁䍁䅁睑求䝁䄴䅤ㅂ䡁䅉入杁䕁䅍睢瑂䝁䄰兤畂䝁䅫䅤灂䝁䅕督獁䍁䅁兓畂䝁䅍杌杁䡁䅣兙穂䍁䅁杚療䡁䅕杢歂䝁䅕䅚杁䝁䅫杢杁䑁䅉䅍睁䑁䅉䅉桂䝁䄴䅚杁䝁䅫督杁䝁䅧党桂䝁䅑兣ㅂ䝁䅅杣あ䝁䅕杣求䝁䅑䅉灂䝁䄴䅉䡂䡁䅉党求䝁䄴睤療䝁䄸䅚杁䙁䅙兡獂䝁䅷兙湂䝁䅕䅌杁䕁䅍睢獂䝁䄸杣桂䝁䅑睢畁䅁䅁桩䅕䑁佑䅁䑂䝁䅕杣あ䝁䅅杣桂䍁䅷䅉䩂䝁䄴睙畁䍁䅷䅉あ䝁䄸睚求䡁䅑䅡求䡁䅉䅉㍂䝁䅫䅤潂䍁䅁兡あ䡁䅍䅉穂䡁䅕杙穂䝁䅫䅚灂䝁䅅杣灂䝁䅕督獁䍁䅁䅣祂䝁䄸杤灂䝁䅑党穂䍁䅁督療䝁䅙䅤㍂䝁䅅杣求䍁䅁䅣祂䝁䄸䅚ㅂ䝁䅍䅤穂䍁䅁兙畂䝁䅑䅉あ䝁䅕睙潂䝁䄴睢獂䝁䄸睚㕂䍁䄰党畂䝁䅅杙獂䝁䅕䅚杁䡁䅍党祂䡁䅙兡橂䝁䅕督杁䡁䅑睢杁䝁䅍兤穂䡁䅑睢瑂䝁䅕杣穂䍁䅁杚療䡁䅉䅉楂䝁䅫睢穂䝁䅫兢ㅂ䝁䅷兙あ䝁䅫睢畂䍁䅁兡畂䍁䅁䅚祂䡁䅕睚杁䝁䅑兡穂䝁䅍睢㉂䝁䅕杣㕂䍁䅷䅉睂䡁䅉党橂䝁䅷兡畂䝁䅫睙桂䝁䅷䅉桂䝁䄴䅚杁䝁䅍䅢灂䝁䄴兡橂䝁䅅䅢杁䡁䅉党穂䝁䅕兙祂䝁䅍䅡獁䍁䅁杣求䝁䅣兤獂䝁䅅䅤療䡁䅉入杁䡁䅍兤楂䝁䄰兡穂䡁䅍兡療䝁䄴督獁䍁䅁兙畂䝁䅑䅉瑂䝁䅅杣牂䝁䅕䅤杁䝁䅅睙橂䝁䅕督穂䍁䅁兡畂䍁䅁䅤潂䝁䅕䅉噂䝁䄴兡あ䝁䅕䅚杁䙁䅍䅤桂䡁䅑党穂䍁䅁兙畂䝁䅑䅉灂䝁䄴䅤求䡁䅉杢桂䡁䅑兡療䝁䄴兙獂䝁䅷入畁䍁䅁兓あ䍁䅁睢浂䝁䅙党祂䡁䅍䅉穂䝁䄸䅢ㅂ䡁䅑兡療䝁䄴督杁䝁䅙睢祂䍁䅁兢療䝁䅑党獂䍁䄰兡畂䝁䅙睢祂䝁䄰党歂䍁䅁䅚祂䡁䅕睚杁䝁䅑党㉂䝁䅕䅢療䡁䅁兢求䝁䄴䅤獁䍁䅁兙穂䍁䅁睤求䝁䅷䅢杁䝁䅅督杁䝁䅉兡療䡁䅍兡瑂䡁䅕䅢桂䡁䅑兡療䝁䄴䅉穂䝁䄸䅢ㅂ䡁䅑兡療䝁䄴䅉ㅂ䡁䅍党歂䍁䅁䅤療䍁䅁䅣祂䝁䅕䅚灂䝁䅍䅤杁䝁䅉睢あ䝁䅧䅉睂䝁䅧兙祂䝁䄰兙橂䝁䄸睡灂䝁䄴党あ䝁䅫睙穂䍁䅁兙畂䝁䅑䅉睂䝁䅧兙祂䝁䄰兙橂䝁䄸䅚㕂䝁䄴兙瑂䝁䅫睙穂䍁䄴䅉啂䝁䅧党杁䝁䅍睢瑂䡁䅁兙畂䡁䅫䅉睂䡁䅉睢㉂䝁䅫䅚求䡁䅍䅉呂䝁䅫兢橂䡁䅫䅣杁䙁䅍兡瑂䡁䅕䅢桂䡁䅑睢祂䍁䅷䅉桂䍁䅁兢求䝁䅍䅡桂䝁䄴兡穂䡁䅑兡橂䍁䅁杙灂䝁䄸督灂䝁䄰兤獂䝁䅅䅤灂䝁䄸杢杁䡁䅁䅢桂䡁䅑杚療䡁䅉兢杁䝁䄰党橂䝁䅧兙畂䝁䅫督あ䝁䅫睙杁䝁䅉兡療䡁䅍兡瑂䡁䅕䅢桂䡁䅑兡療䝁䄴䅉灂䝁䄴杤求䡁䅍䅤灂䝁䅣兙あ䝁䅫睢畂䝁䅅䅢杁䝁䄴党㍂䍁䅁䅚祂䡁䅕睚杁䝁䅅杢歂䍁䅁䅤祂䝁䅅杢穂䝁䅷兙あ䝁䅫睢畂䝁䅅䅢杁䡁䅍䅤桂䝁䅣党穂䑁䅳䅉呂䝁䅫兢橂䡁䅫䅣杁䕁䅉兡療䡁䅁䅡桂䡁䅉兢桂䝁䅍党ㅂ䡁䅑兡橂䡁䅍䅌杁䡁䅕督求䝁䅑䅉あ䝁䄸䅉灂䝁䅑党畂䡁䅑兡浂䡁䅫䅉桂䝁䄴䅚杁䡁䅉党浂䝁䅫杢求䍁䅁䅚祂䡁䅕睚杁䝁䅙睢祂䝁䄰兤獂䝁䅅䅤灂䝁䄸杢穂䑁䅳䅉桂䝁䄴䅚杁䙁䅍兡瑂䝁䅍入睂䍁䅁睕求䝁䅍睢畂䝁䅑兙祂䡁䅫䅉䩂䝁䄴䅤求䝁䅷䅢灂䝁䅣党畂䝁䅍党杁䡁䅣䅡灂䝁䅍䅡杁䝁䅫杢あ䝁䅕睚祂䝁䅅䅤求䡁䅍䅉あ䝁䄸䅥灂䝁䅍睢獂䝁䄸睚㕂䍁䅁睤灂䡁䅑䅡杁䡁䅅兤桂䝁䄴䅤灂䡁䅑兙あ䝁䅫杤求䍁䅁兙畂䝁䅅䅢㕂䡁䅍兡穂䍁䅁睢浂䍁䅁杢求䡁䅑睤療䡁䅉睡穂䍁䅁睢浂䍁䅁兢療䝁䅷党橂䡁䅕䅢桂䡁䅉䅉桂䝁䄴䅚杁䝁䅙兤畂䝁䅍䅤灂䝁䄸杢桂䝁䅷䅉楂䝁䅫睢獂䝁䄸睚灂䝁䅍兙獂䍁䅁睙潂䝁䅅杢湂䝁䅕督杁䡁䅑睢杁䝁䅫䅚求䝁䄴䅤灂䝁䅙入杁䝁䅑杣ㅂ䝁䅣䅉あ䝁䄸䅥灂䝁䅍兡あ䡁䅫䅉桂䝁䄴䅚杁䝁䅅䅚㉂䝁䅕杣穂䝁䅕䅉歂䡁䅉兤湂䍁䅁杣求䝁䅅睙あ䝁䅫睢畂䡁䅍杌杁䕁䅫杢杁䝁䅅䅚歂䝁䅫䅤灂䝁䄸杢獁䍁䅁兡あ䍁䅁睢浂䝁䅙党祂䡁䅍䅉兂䝁䅧睢求䝁䄴兡㑂䍁䅁睖灂䝁䄴杔療䝁䄴䅢灂䝁䄴䅌杁䝁䅅䅉睂䝁䅷兙あ䝁䅙睢祂䝁䄰䅉浂䝁䄸杣杁䝁䄴睢畂䍁䄰睙療䝁䄰䅣桂䡁䅉䅤瑂䝁䅕杢あ䝁䅅䅢杁䝁䅅杢桂䝁䅷入穂䝁䅫督獁䍁䅁䅣潂䝁䅅杣瑂䝁䅅睙療䝁䅳兡畂䝁䅕䅤灂䝁䅍睌睂䝁䅧兙祂䝁䄰兙橂䝁䄸䅚㕂䝁䄴兙瑂䝁䅫睙獁䍁䅁兙畂䝁䅑䅉あ䝁䄸䅥灂䝁䅍睢牂䝁䅫杢求䡁䅑兡橂䑁䅳䅉睂䝁䅧睢求䝁䄴兡㑂䍁䅁䅡療䡁䅍䅤求䝁䅑䅌杁䡁䅑䅡桂䡁䅑䅉睂䡁䅉睢㉂䝁䅫䅚求䡁䅍䅉桂䍁䅁督求䝁䅍兤祂䝁䅕䅚杁䝁䅅杢歂䍁䅁杤桂䝁䅷兡歂䝁䅅䅤求䝁䅑䅉橂䝁䅕杣あ䝁䅅杣桂䍁䅁兙瑂䝁䅅来療䝁䄴䅉㍂䝁䅕杙杁䡁䅍党祂䡁䅙兡橂䝁䅕督杁䡁䅣睢祂䝁䅳督睂䝁䅅睙求䑁䅳䅉兂䝁䅧睢求䝁䄴兡㑂䍁䅁杔䵂䕁䄰兒獁䍁䅁兙杁䡁䅁睢睂䡁䅕䅢桂䡁䅑兡療䝁䄴䅉瑂䝁䄸䅚求䝁䅷兡畂䝁䅣䅉桂䝁䄴䅚杁䡁䅍兡瑂䡁䅕䅢桂䡁䅑兡療䝁䄴䅉穂䝁䄸杚あ䡁䅣兙祂䝁䅕䅉浂䝁䄸杣杁䝁䄴睢畂䝁䅷兡畂䝁䅕兙祂䍁䅁兢灂䡁䅧党歂䍁䅁党浂䝁䅙党橂䡁䅑督杁䝁䄰睢歂䝁䅕䅢穂䑁䅳䅉桂䝁䄴䅚杁䡁䅁兡祂䝁䅅杢桂䍁䅁兢療䝁䅑党獂䝁䅫杢湂䍁䅁睤療䡁䅉睡楂䝁䅕杢橂䝁䅧杌杁䕁䅙兤祂䡁䅑䅡求䡁䅉䅌杁䡁䅑䅡求䍁䅁睙療䝁䄰䅣桂䝁䄴入杁䡁䅁杣療䡁䅙兡歂䝁䅕督杁䡁䅁兡畂䝁䄴兙橂䝁䅷党杁䑁䅉免獁䍁䅁兙杁䝁䅍䅢療䡁䅕䅚瑁䝁䅉兙穂䝁䅕䅚杁䡁䅁䅢桂䡁䅑杚療䡁䅉兢杁䝁䅙睢祂䍁䅁睙獂䝁䅫杢灂䝁䅍兙獂䍁䅁䅚桂䡁䅑兙杁䝁䅅兤あ䝁䄸兢桂䡁䅑兡療䝁䄴䅌杁䡁䅍䅤桂䝁䄴䅚桂䡁䅉䅚灂䡁䅯兙あ䝁䅫睢畂䍁䅷䅉桂䝁䄴䅚杁䡁䅙兙獂䝁䅫䅚桂䡁䅑兡療䝁䄴睏杁䙁䅁兡畂䝁䄴兙橂䝁䅷党杁䑁䅉免杁䕁䅑兙あ䝁䅅䅉䙂䡁䅧睙潂䝁䅅杢湂䝁䅕䅌杁䡁䅕督求䝁䅑䅉あ䝁䄸䅉歂䝁䅕杚灂䝁䄴党杁䝁䅑兙あ䝁䅅䅉穂䡁䅑兙畂䝁䅑兙祂䝁䅑督杁䝁䅅杢歂䍁䅁督睂䝁䅕睙灂䝁䅙兡橂䝁䅅䅤灂䝁䄸杢穂䑁䅳䅉桂䝁䄴䅚杁䕁䄰党あ䝁䅅䅚桂䡁䅑兙杁䙁䅉党睂䝁䄸督灂䡁䅑睢祂䡁䅫䅌杁䡁䅑睢杁䝁䅕杢桂䝁䅉䅢求䍁䅁督あ䡁䅕䅚㕂䍁䅁䅚求䡁䅍兡湂䝁䄴䅉ㅂ䡁䅍兡畂䝁䅣䅉橂䝁䄸杢あ䡁䅉睢獂䝁䅷党歂䍁䅁兙畂䝁䅑䅉穂䡁䅑兙畂䝁䅑兙祂䝁䅑兡㙂䝁䅕䅚杁䝁䅑兙あ䝁䅅杌杁䕁䅫䅤杁䡁䅍党祂䡁䅙党穂䍁䅁䅢灂䝁䅙党杁䡁䅍睙灂䝁䅕杢橂䝁䅕督杁䝁䅍睢瑂䡁䅁兙畂䝁䅫党穂䍁䅷䅉楂䝁䅫睢睂䝁䅧兙祂䝁䄰兙橂䝁䅕兤あ䝁䅫睙桂䝁䅷䅉橂䝁䄸兢睂䝁䅅杢灂䝁䅕督獁䍁䅁杣求䡁䅍党桂䡁䅉睙潂䍁䅁睢祂䝁䅣兙畂䝁䅫来桂䡁䅑兡療䝁䄴督獁䍁䅁兙橂䝁䅅䅚求䝁䄰兡橂䍁䅁兡畂䡁䅍䅤灂䡁䅑兤あ䝁䅫睢畂䡁䅍䅌杁䝁䅅杢歂䍁䅁睚獂䝁䄸杙桂䝁䅷䅉祂䝁䅕睚ㅂ䝁䅷兙あ䝁䄸杣穂䍁䅷䅉桂䡁䅍䅉㍂䝁䅕䅢獂䍁䅁兙穂䍁䅁兙畂䝁䅫兢桂䝁䅷䅉潂䝁䅕兙獂䡁䅑䅡獁䍁䅁睙祂䝁䄸䅣杁䡁䅍睙灂䝁䅕杢橂䝁䅕䅌杁䝁䅉兡療䍁䅁督橂䝁䅫党畂䝁䅍党獁䍁䅁兢求䝁䅑兡橂䝁䅅䅢杁䝁䅑党㉂䝁䅫睙求䡁䅍䅌杁䝁䅅杢歂䍁䅁䅣ㅂ䝁䅉䅢灂䝁䅍䅉穂䝁䅕睙あ䝁䄸杣杁䝁䅫杢歂䡁䅕督あ䡁䅉兡求䡁䅍杌杁䕁䅍党祂䡁䅑兙祂䝁䅅䅉䩂䝁䄴睙畁䍁䅁睤桂䡁䅍䅉浂䝁䄸兤畂䝁䅑党歂䍁䅁兡畂䍁䅁杍睁䑁䅁䅏杁䝁䅅杢歂䍁䅁兡穂䍁䅁䅡求䝁䅅䅚硂䡁䅕兙祂䡁䅑党祂䝁䅕䅚杁䝁䅫杢杁䙁䅁杣灂䝁䄴睙求䡁䅑睢畂䍁䅷䅉佂䝁䅕睤杁䕁䅯党祂䡁䅍党㕂䍁䄴䅁時兆䅁䅋䅫䕁䅍䅡桂䝁䄰䅣灂䝁䄸杢杁䕁䅧睢瑂䝁䅕督獁䍁䅁兓畂䝁䅍杌杁䝁䅕杢湂䝁䅅睚求䡁䅍䅉灂䝁䄴䅉あ䝁䅧党杁䡁䅁杣療䝁䅑兤橂䡁䅑兡療䝁䄴䅉桂䝁䄴䅚杁䡁䅍兙獂䝁䅕䅉療䝁䅙䅉浂䝁䅅睙あ䝁䄸杣㕂䍁䄰杙ㅂ䝁䅫䅢あ䍁䅁䅡療䡁䅕督灂䝁䄴睚杁䝁䅫杢杁䕁䄴睢祂䡁䅑䅡杁䕁䅅兢求䡁䅉兡橂䝁䅅杌杁䙁䅑䅡求䍁䅁睙療䝁䄰䅣桂䝁䄴入杁䝁䄸杚浂䝁䅕杣穂䍁䅁兢桂䝁䄴兤浂䝁䅅睙あ䡁䅕杣求䝁䅑䅉桂䝁䄴䅚杁䝁䄰睢歂䡁䅕䅢桂䡁䅉䅉潂䝁䄸兢求䡁䅍䅌杁䡁䅁兙祂䝁䅳䅉瑂䝁䄸䅚求䝁䅷督杁䡁䅉党橂䡁䅉党桂䡁䅑兡療䝁䄴兙獂䍁䅁杤求䝁䅧兡橂䝁䅷党穂䍁䅁兙畂䝁䅑䅉橂䝁䅅杙灂䝁䄴督獁䍁䅁兙橂䝁䅍党穂䡁䅍睢祂䡁䅫䅉歂䡁䅣党獂䝁䅷兡畂䝁䅣䅉ㅂ䝁䄴兡あ䡁䅍䅌杁䝁䅅杢歂䍁䅁睙療䝁䄰兢求䡁䅉睙灂䝁䅅䅢杁䡁䅍䅤祂䡁䅕睙あ䡁䅕杣求䡁䅍䅉桂䝁䄴䅚杁䝁䄰睢歂䡁䅕䅢桂䡁䅉䅉楂䡁䅕兡獂䝁䅑兡畂䝁䅣督杁䝁䅙睢祂䍁䅁䅤潂䝁䅕䅉瑂䡁䅕䅢あ䝁䅫兌浂䝁䅅兢灂䝁䅷入杁䝁䅅杢歂䍁䅁䅡療䡁䅍䅣灂䡁䅑兙獂䝁䅫䅤㕂䍁䅁督求䝁䅍䅤療䡁䅉督畁䍁䅁兓あ䍁䅁杙ㅂ䝁䅫䅢歂䡁䅍䅉潂䝁䄸兢求䡁䅍䅉ㅂ䝁䄴䅚求䡁䅉䅉あ䝁䅧党杁䙁䅍睡㕂䝁䅷兡畂䝁䅕䅉䥂䝁䄸兢求䡁䅍䅌杁䕁䅍䅡桂䝁䄰䅣灂䝁䄸杢杁䕁䅧睢瑂䝁䅕督獁䍁䅁睒求䝁䄴党穂䝁䅫督杁䕁䅧睢瑂䝁䅕督獁䍁䅁杕求䝁䅣兡療䝁䄴兙獂䍁䅁䅓療䝁䄰党穂䍁䅷䅉䉂䡁䅑䅡求䝁䄴督杁䙁䅁兙祂䝁䅳䅌杁䕁䅑兤あ䝁䅍䅡杁䕁䅧睢ㅂ䡁䅍兡畂䝁䅣䅌杁䕁䅅䅤獂䝁䅅杢あ䝁䅫睙杁䕁䅧睢瑂䝁䅕督獁䍁䅁兒㑂䝁䅍党獂䍁䅁䅓療䝁䄰党穂䍁䅷䅉䥂䝁䄸兢求䡁䅍䅉療䝁䅙䅉乂䝁䅕杣灂䡁䅑䅌杁䕁䅅䅢獂䍁䅁兑瑂䝁䅕杣灂䝁䅍兙畂䍁䅁䅓療䝁䄰党穂䍁䅷䅉佂䝁䅕睤杁䕁䅕杣桂䍁䅷䅉卂䝁䅕䅚瑂䝁䅅杢杁䕁䅧睢瑂䝁䅕督獁䍁䅁睕橂䝁䄸䅤䍂䝁䅫䅢あ䍁䅁䅓療䝁䄰党穂䍁䅷䅉呂䝁䅧睢祂䝁䅕䅉兂䝁䅅杣牂䍁䅷䅉呂䝁䅫䅢㉂䝁䅕杣橂䡁䅉党穂䡁䅑䅌杁䝁䅅杢歂䍁䅁䅖灂䡁䅑兙畂䍁䅁䅓療䝁䄰党穂䍁䅁兡畂䍁䅁䅤潂䝁䅕䅉噂䝁䄴兡あ䝁䅕䅚杁䙁䅍䅤桂䡁䅑党穂䍁䅷䅉桂䝁䄴䅚杁䕁䄰睢歂䡁䅕䅢灂䝁䄴党杁䝁䅅杢歂䍁䅁睕卂䕁䅫䅉䥂䝁䄸兢求䡁䅍䅉楂䡁䅉兙畂䝁䅑䅉畂䝁䅅兢求䡁䅍䅉灂䝁䄴䅉㍂䝁䅕督あ䝁䅕杣畂䍁䅁睑桂䝁䄴兙歂䝁䅅杌杁䙁䅑䅡求䍁䅁睙療䝁䄰䅣桂䝁䄴入杁䝁䅅䅢穂䝁䄸䅉睂䡁䅉睢㉂䝁䅫䅚求䡁䅍䅉橂䝁䄸杢穂䡁䅑杣ㅂ䝁䅍䅤灂䝁䄸杢杁䡁䅍党祂䡁䅙兡橂䝁䅕督杁䡁䅑睢杁䝁䅫杢穂䡁䅑兙獂䝁䅷䅉桂䝁䄴䅚杁䡁䅍党あ䍁䄰兤睂䍁䅁杚桂䝁䅍䅤療䡁䅉入瑁䝁䅉兤灂䝁䅷䅤杁䝁䅧睢瑂䝁䅕督㝁䍁䅁睢睂䝁䅕杣桂䡁䅑党穂䍁䅁兙杁䝁䅙兙橂䡁䅑睢祂䡁䅫兌歂䝁䅫杣求䝁䅍䅤杁䝁䄰兙畂䡁䅕杚桂䝁䅍䅤ㅂ䡁䅉党歂䍁䅁䅡療䝁䄰党杁䡁䅉党あ䝁䅅兡獂䍁䅁杙ㅂ䡁䅍兡畂䝁䅕督穂䍁䅁兤畂䝁䅑党祂䍁䅁䅤潂䝁䅕䅉卂䝁䅕睚灂䝁䄸杢桂䝁䅷䅉䥂䝁䄸兢求䡁䅍䅌杁䙁䅑兡あ䝁䅅杢杁䕁䅙兙橂䡁䅑睢祂䡁䅫䅉䕂䝁䅫杣求䝁䅍䅤獁䍁䅁兙畂䝁䅑䅉䑂䝁䅧兙瑂䡁䅁兡療䝁䄴䅉䥂䝁䄸兢求䡁䅍䅉䑂䝁䅕杢あ䝁䅕杣杁䝁䅉杣桂䝁䄴䅚杁䝁䄴兙瑂䝁䅕督㝁䍁䅁兙畂䝁䅑䅉療䝁䅙杚求䡁䅉督杁䡁䅑杣桂䝁䄴督睂䝁䄸杣あ䝁䅅䅤灂䝁䄸杢杁䡁䅍党祂䡁䅙兡橂䝁䅕督杁䡁䅑睢杁䝁䄰兙畂䡁䅕杚桂䝁䅍䅤ㅂ䡁䅉党歂䍁䅁䅡療䡁䅕督灂䝁䄴睚杁䝁䅅杢歂䍁䅁睢あ䝁䅧党祂䍁䅁兡畂䝁䅑兤穂䡁䅑杣灂䝁䅕督畁䍁䅁䅖潂䝁䅕䅉橂䝁䄸兢睂䝁䅅杢㕂䍁䅁睤桂䡁䅍䅉浂䝁䄸杣瑂䝁䅕杣獂䡁䅫䅉牂䝁䄴睢㍂䝁䄴䅉桂䡁䅍䅉呂䝁䅳入獂䝁䅫杢求䍁䅁睑潂䝁䅅兢睂䝁䅫睢畂䍁䅁睑療䡁䅉䅣療䡁䅉兙あ䝁䅫睢畂䍁䅁兙畂䝁䅑䅉橂䝁䅧兙畂䝁䅣党歂䍁䅁兡あ䡁䅍䅉畂䝁䅅兢求䍁䅁䅤療䍁䅁睑潂䝁䅅兢睂䝁䅫睢畂䍁䅁䅓療䝁䄰党穂䍁䅷䅉䩂䝁䄴睙畁䍁䅁兡畂䍁䅁兑ㅂ䝁䅣兤穂䡁䅑䅉祁䑁䅁杍ぁ䍁䄴䅉啂䝁䅧党杁䝁䅍睢瑂䡁䅁兙畂䡁䅫䅉㍂䝁䅅督杁䝁䅙睢ㅂ</t>
  </si>
  <si>
    <t>䝁䄴䅚求䝁䅑䅉灂䝁䄴䅉祁䑁䅁免睁䍁䅁兙畂䝁䅑䅉灂䡁䅍䅉潂䝁䅕兙歂䡁䅅兤桂䡁䅉䅤求䡁䅉党歂䍁䅁兡畂䍁䅁䅖祂䝁䄸入獁䍁䅁兔灂䝁䅍䅡灂䝁䅣兙畂䍁䄴䅁噃兆䅁杯䄸䕁䅍䅡桂䝁䄰䅣灂䝁䄸杢奂䍁䅁睑療䡁䅉䅣療䡁䅉兙あ䝁䅫睢畂䍁䅁䅣祂䝁䄸杤灂䝁䅑党穂䍁䅁睙潂䝁䅕兢灂䡁䅍䅤祂䡁䅫䅉穂䝁䄸䅢ㅂ䡁䅑兡療䝁䄴督獁䍁䅁兙祂䡁䅑兡浂䝁䅫睙灂䝁䅅䅢杁䝁䅷兡浂䡁䅑䅉穂䡁䅫督あ䝁䅕兢穂䍁䅷䅉桂䝁䄴䅚杁䝁䅕杢湂䝁䅫杢求䝁䅕杣求䝁䅑䅉求䡁䅅兤灂䡁䅁兢求䝁䄴䅤杁䝁䅅杢歂䍁䅁䅤求䝁䅍䅡畂䝁䄸䅢療䝁䅣兡求䡁䅍䅉あ䝁䄸䅉療䝁䅫䅢杁䝁䅅杢歂䍁䅁睚桂䡁䅍䅉橂䝁䄸兢睂䝁䅅杢灂䝁䅕督杁䡁䅣睢祂䝁䅷䅚㍂䝁䅫䅚求䍁䄴䅉䩂䡁䅑䅉療䡁䅁党祂䝁䅅䅤求䡁䅍䅉灂䝁䄴䅉浂䝁䄸兤祂䍁䅁督求䝁䅣兢求䝁䄴䅤穂䑁䅯䅉兂䡁䅉睢歂䡁䅕睙あ䝁䅫睢畂䍁䅁睑潂䝁䅕兢灂䝁䅍兙獂䍁䅁䅖求䝁䅍䅡畂䝁䄸䅢療䝁䅣兡求䡁䅍䅌杁䙁䅁杣療䝁䅑兤橂䡁䅑兡療䝁䄴䅉流䍁䅁兑ㅂ䡁䅑睢瑂䝁䅅䅤灂䝁䄸杢杁䙁䅑党橂䝁䅧杢療䝁䅷睢湂䝁䅫党穂䍁䅷䅉䕂䡁䅉兡獂䝁䅷兡畂䝁䅣䅉啂䝁䅕睙潂䝁䄴睢獂䝁䄸睚灂䝁䅕督獁䍁䅁兙畂䝁䅑䅉卂䝁䅕督求䡁䅉杤療䝁䅫杣杁䕁䅍䅡求䝁䄰兡橂䝁䅅䅢杁䙁䅑党橂䝁䅧杢療䝁䅷睢湂䝁䅫党穂䍁䄴䅉啂䝁䅧党杁䙁䅁杣療䝁䅑兤橂䡁䅑兡療䝁䄴䅉䑂䝁䅧党瑂䝁䅫睙桂䝁䅷䅉啂䝁䅕睙潂䝁䄴睢獂䝁䄸睚灂䝁䅕督杁䡁䅍党湂䝁䄰党畂䡁䅑䅉療䝁䅙杚求䡁䅉督杁䝁䄸杢穂䝁䅧睢祂䝁䅕䅌杁䝁䄸杚浂䡁䅍䅡療䡁䅉党獁䍁䅁兙畂䝁䅑䅉療䝁䅫䅢杁䡁䅍兙畂䝁䅑督杁䝁䅍䅡求䝁䄰兡橂䝁䅅䅢杁䡁䅍睢獂䡁䅕䅤灂䝁䄸杢穂䍁䅷䅉穂䡁䅕睙潂䍁䅁兙穂䍁䅁睙療䡁䅉杣療䡁䅍兡療䝁䄴䅉灂䝁䄴䅡灂䝁䅉兡あ䝁䄸杣穂䍁䅷䅉穂䝁䅍兙獂䝁䅕䅉灂䝁䄴䅡灂䝁䅉兡あ䝁䄸杣穂䍁䅷䅉求䝁䄰兤獂䡁䅍兡療䝁䄴䅉楂䡁䅉党桂䝁䅳党祂䡁䅍䅌杁䝁䅅杢歂䍁䅁杙灂䝁䄸睙灂䝁䅑党穂䍁䅁䅤療䍁䅁睢灂䝁䅷䅉桂䝁䄴䅚杁䝁䄴兙あ䡁䅕杣桂䝁䅷䅉湂䝁䅅督杁䡁䅁杣療䝁䅑兤橂䡁䅑兡療䝁䄴䅉桂䝁䄴䅚杁䝁䄰兡歂䡁䅍䅤祂䝁䅕兙瑂䍁䅁兢桂䡁䅉睡求䡁䅑督杁䡁䅑睢杁䝁䄰兙畂䝁䅅睚求䍁䅁兙畂䝁䅑䅉橂䝁䄸杢あ䡁䅉睢獂䍁䅁睙療䡁䅉杣療䡁䅍兡療䝁䄴䅌杁䝁䄸兡獂䍁䅁兙畂䝁䅑䅉㍂䝁䅅䅤求䡁䅉䅉穂䝁䅕䅣桂䡁䅉兙あ䝁䅫睢畂䍁䅷䅉浂䝁䅷睢㍂䍁䅁兙穂䡁䅍兤祂䝁䅅杢橂䝁䅕䅌杁䡁䅍睢ㅂ䡁䅉䅉湂䝁䅅督杁䡁䅑杣求䝁䅅䅤瑂䝁䅕杢あ䍁䅷䅉桂䝁䄴䅚杁䡁䅣兙あ䝁䅕杣瑁䡁䅉党獂䝁䅅䅤求䝁䅑䅉灂䡁䅍督ㅂ䝁䅕杌杁䙁䅑䅡求䍁䅁䅕祂䝁䄸䅚ㅂ䝁䅍䅤灂䝁䄸杢杁䍁䅙䅉䉂䡁䅕䅤療䝁䄰兙あ䝁䅫睢畂䍁䅁䅖求䝁䅍䅡畂䝁䄸䅢療䝁䅣兡求䡁䅍䅉穂䝁䅕睚瑂䝁䅕杢あ䍁䅁䅣祂䝁䄸杤灂䝁䅑党穂䍁䅁兙祂䡁䅑兡浂䝁䅫睙灂䝁䅅䅢杁䝁䅷兡浂䡁䅑䅉求䡁䅅兤灂䡁䅁兢求䝁䄴䅤獁䍁䅁党畂䝁䅑兌あ䝁䄸兌求䝁䄴䅚杁䝁䅑兡湂䝁䅫䅤桂䝁䅷䅉桂䡁䅕䅤療䝁䄰兙あ䝁䅫睢畂䍁䅁督療䝁䅷兤あ䝁䅫睢畂䡁䅍䅌杁䝁䅅杢歂䍁䅁睢あ䝁䅧党祂䍁䅁䅣祂䝁䄸䅚ㅂ䝁䅍䅤灂䝁䄸杢杁䝁䅕兣ㅂ䝁䅫䅣瑂䝁䅕杢あ䍁䅷䅉求䝁䅷党橂䡁䅑杣灂䝁䅍兙獂䍁䅁督ㅂ䝁䅉兢求䡁䅉督灂䝁䅉䅢求䍁䅁䅣ㅂ䝁䄰䅣灂䝁䄴睚杁䡁䅍入穂䡁䅑党瑂䡁䅍䅌杁䝁䅣兙穂䍁䅁䅢灂䝁䅙䅤杁䡁䅍入穂䡁䅑党瑂䡁䅍䅌杁䝁䅯党あ䍁䅁䅣ㅂ䝁䄰䅣穂䍁䅷䅉瑂䡁䅕䅢あ䝁䅫䅣獂䝁䅕䅥杁䡁䅍兤祂䝁䅙兙橂䝁䅕䅉睂䡁䅕兢睂䡁䅍䅌杁䡁䅁䅢ㅂ䝁䄴睚求䡁䅉䅉獂䝁䅫杚あ䍁䅁党硂䡁䅕兡睂䝁䄰党畂䡁䅑䅌杁䡁䅁杣療䝁䅣杣求䡁䅍督灂䡁䅙党杁䝁䅍兙㉂䝁䅫䅤㕂䍁䅁䅣ㅂ䝁䄰䅣灂䝁䄴睚杁䡁䅍入穂䡁䅑党瑂䡁䅍䅌杁䝁䅑睢㍂䝁䄴䅡療䝁䅷党杁䡁䅉睢歂䍁䅁䅢灂䝁䅙䅤杁䡁䅍入穂䡁䅑党瑂䡁䅍䅌杁䝁䄰党あ䝁䅧兙畂䝁䅕䅉求䝁䄰兡穂䡁䅍兡療䝁䄴督杁䝁䄰睢畂䝁䅫䅤療䡁䅉兡畂䝁䅣䅉穂䝁䄸䅢ㅂ䡁䅑兡療䝁䄴督獁䍁䅁睙潂䝁䅕兢灂䝁䅍兙獂䍁䅁兡畂䝁䅯党橂䡁䅑兡療䝁䄴䅉穂䡁䅫督あ䝁䅕兢穂䍁䅷䅉浂䝁䅷睢㍂䍁䅁睙療䝁䄴䅤祂䝁䄸䅢杁䡁䅙兙獂䡁䅙党穂䍁䅷䅉桂䝁䄴䅚杁䝁䅣兙ㅂ䝁䅣党穂䍁䅁兤畂䝁䅑党祂䍁䅁䅤潂䝁䅕䅉䥂䝁䅅杣楂䝁䅫督療䝁䄴兌䝂䝁䅫督橂䝁䅧党祂䍁䅷䅉佂䝁䄸杣祂䝁䅫督獁䍁䅁兑獂䝁䅉党祂䡁䅑兙杁䕁䄸兡獂䍁䅁䅖療䝁䄸䅢獁䍁䅁睔灂䝁䅷䅉䵂䝁䅫杚あ䍁䅁䅖求䝁䅍䅡畂䝁䄸䅢療䝁䅣入獁䍁䅁䅕䑂䙁䅍䅉䝂䝁䅕杣湂䡁䅕督療䝁䄴䅌杁䙁䅁杣療䍁䄰杕療䝁䅑䅌杁䙁䅕䅣橂䝁䄸䅌杁䙁䅕杢楂䡁䅉兡歂䝁䅷党歂䍁䅁兒呂䙁䅁䅌杁䕁䄴睢祂䡁䅉兡穂䝁䅕兙獂䍁䄰睖求䝁䅷䅢瑂䝁䅅杣牂䍁䅷䅉剂䡁䅕兙祂䡁䅑来歂䡁䅫杢求䍁䅷䅉呂䡁䅁兡祂䝁䅫䅤獁䍁䅁䅖潂䝁䅕䅤桂䍁䅷䅉啂䝁䅫兢楂䝁䅕杣獂䝁䅫杢求䍁䅷䅉塂䝁䅫杢歂䡁䅉睢橂䝁䅳䅌杁䙁䅍睙灂䝁䅕杢あ䝁䅫杚灂䝁䅍䅉䉂䡁䅙兡桂䡁䅑兡療䝁䄴䅌杁䕁䅍䅡桂䝁䄰䅣灂䝁䄸杢奂䍁䅁兒瑂䝁䅫督穂䝁䅫睢畂䡁䅍䅉啂䝁䅕睙潂䝁䄴睢獂䝁䄸睚灂䝁䅕督獁䍁䅁兑祂䡁䅑兡浂䝁䅫睙灂䝁䅅䅢杁䕁䅷兡浂䡁䅑䅉兂䝁䅕杣浂䝁䄸杣瑂䝁䅅杢橂䝁䅕䅌杁䝁䅅杢歂䍁䅁杕乂䙁䅍䅣ㅂ䝁䄰䅣あ䝁䄸睢獂䡁䅍䅉楂䡁䅉兙畂䝁䅑督畁䍁䅁䅖潂䝁䅕䅉䕂䡁䅉兡獂䝁䅷兡畂䝁䅣䅉啂䝁䅕睙潂䝁䄴睢獂䝁䄸睚灂䝁䅕督杁䡁䅍党湂䝁䄰党畂䡁䅑䅉療䝁䅙杚求䡁䅉督杁䡁䅁睢獂䡁䅫睙祂䡁䅫督あ䝁䅅䅢獂䝁䅫杢求䍁䅁䅚灂䝁䅅兢療䝁䄴䅚杁䝁䅍兤あ䡁䅑党祂䍁䅁兡畂䡁䅍党祂䡁䅑督獁䍁䅁杙求䝁䅅杣灂䝁䄴睚穂䍁䅷䅉㉂䝁䅅䅢㉂䝁䅕督獁䍁䅁杢療䡁䅯来獂䝁䅕督獁䍁䅁兙畂䝁䅑䅉瑂䝁䅫杢灂䝁䄴睚杁䡁䅑睢療䝁䅷督杁䡁䅕督求䝁䅑䅉灂䝁䄴䅉療䝁䅫䅢杁䝁䅅杢歂䍁䅁睚桂䡁䅍䅉歂䡁䅉兡獂䝁䅷䅉楂䝁䅫䅤穂䍁䅁兤畂䝁䅑党祂䍁䅁䅤潂䝁䅕䅉噂䙁䅍䅉呂䡁䅫杢あ䝁䅧党あ䝁䅫睙杁䝁䅉杣桂䝁䄴䅚㝁䍁䅁兙畂䝁䅑䅉潂䝁䅫睚潂䍁䄰䅚求䝁䄴督灂䡁䅑入杁䝁䅍党祂䝁䅅兢灂䝁䅍䅉祂䝁䄸睢浂䍁䅁杙療䝁䅷䅤杁䝁䄰兡畂䝁䅫杢湂䍁䅁䅤療䝁䄸䅢穂䍁䅁杚療䡁䅉䅉ㅂ䝁䄴䅚求䡁䅉睚祂䝁䄸兤畂䝁䅑䅉瑂䝁䅫杢灂䝁䄴睚杁䝁䄸䅣求䡁䅉兙あ䝁䅫睢畂䡁䅍杌杁䙁䅑䅡求䍁䅁杕求䡁䅍党祂䡁䅙睢灂䡁䅉䅉䑂䝁䅧党瑂䝁䅫睙桂䝁䅷䅉啂䝁䅕睙潂䝁䄴睢獂䝁䄸睚灂䝁䅕督杁䡁䅍党湂䝁䄰党畂䡁䅑䅉睂䡁䅉睢㉂䝁䅫䅚求䡁䅍䅉橂䝁䅧党瑂䝁䅫督あ䡁䅉入瑁䝁䄸杣灂䝁䅕杢あ䝁䅕䅚杁䡁䅍睢獂䡁䅕䅤灂䝁䄸杢穂䍁䅁兙畂䝁䅑䅉あ䝁䅕睙潂䝁䄴睢獂䝁䄸睚灂䝁䅕督杁䝁䅙睢祂䍁䅁睤求䝁䅷䅢杁䝁䅑杣灂䝁䅷䅢灂䝁䄴睚獁䍁䅁睙求䝁䄰党畂䡁䅑兡畂䝁䅣䅌杁䝁䅙杣桂䝁䅍䅤ㅂ䡁䅉兡畂䝁䅣䅌杁䝁䅅睙灂䝁䅑兡㙂䝁䅫杢湂䍁䅷䅉桂䝁䄴䅚杁䝁䄸䅤潂䝁䅕杣杁䡁䅣党獂䝁䅷䅉灂䝁䄴䅤求䡁䅉杤求䝁䄴䅤灂䝁䄸杢穂䑁䅳䅉桂䝁䄴䅚杁䝁䅙杣桂䝁䅍䅤ㅂ䡁䅉兡畂䝁䅣䅌杁䝁䅑杣灂䝁䅷䅢灂䝁䄴睚獁䍁䅁睙求䝁䄰党畂䡁䅑兡畂䝁䅣䅌杁䝁䅅睙灂䝁䅑兡㙂䝁䅫杢湂䍁䅁兙歂䝁䅑兡あ䝁䅫杤求䡁䅍杌杁䙁䅑䅡求䍁䅁睙療䝁䄰䅣桂䝁䄴入杁䡁䅣兙穂䍁䅁杚療䡁䅕杢歂䝁䅕䅚杁䝁䅫杢杁䑁䅅䅏㑁䑁䅉䅉桂䝁䄴䅚杁䝁䅫督杁䝁䅧党桂䝁䅑兣ㅂ䝁䅅杣あ䝁䅕杣求䝁䅑䅉灂䝁䄴䅉啂䝁䅧党杁䙁䅣睢療䝁䅑䅢桂䝁䄴䅚穂䍁䅷䅉啂䝁䅕䅥桂䡁䅍杌䅁偁匴䅁元䅄䅁睑潂䝁䅅杣獂䝁䅕督杁䙁䅉兡㉂䝁䅕杣杁䕁䅷兙楂䝁䄸杣桂䡁䅑睢祂䝁䅫党穂䍁䅁兓畂䡁䅑党祂䝁䄴兙あ䝁䅫睢畂䝁䅅䅢獁䍁䅁兓畂䝁䅍杌杁䡁䅁杣療䡁䅙兡歂䝁䅕督杁䝁䅑杣ㅂ䝁䅣䅉歂䝁䅫督橂䝁䄸杤求䡁䅉入獁䍁䅁杢療䝁䄴兌橂䝁䅷兡畂䝁䅫睙桂䝁䅷䅉歂䝁䅕杤求䝁䅷睢睂䝁䄰党畂䡁䅑䅌杁䝁䅅杢歂䍁䅁督桂䝁䅙党あ䡁䅫䅉あ䝁䅕督あ䝁䅫杢湂䍁䅁督求䡁䅉杤灂䝁䅍党穂䍁䅁兡畂䍁䅁䅤潂䝁䅕䅉噂䝁䄴兡あ䝁䅕䅚杁䙁䅍䅤桂䡁䅑党穂䍁䅷䅉䙂䡁䅕杣療䡁䅁党獁䍁䅁睑桂䝁䄴兙歂䝁䅅䅌杁䡁䅑䅡求䍁䅁兑穂䝁䅫兙杁䙁䅁兙橂䝁䅫杚灂䝁䅍䅌杁䝁䅅杢歂䍁䅁兡畂䡁䅑党祂䝁䄴兙あ䝁䅫睢畂䝁䅅䅢獂䡁䅫杌杁䕁䅫䅤杁䝁䄸䅣求䡁䅉兙あ䝁䅕督杁䡁䅑䅡祂䝁䄸兤湂䝁䅧䅉あ䝁䅧杣求䝁䅕䅉穂䝁䅕睚瑂䝁䅕杢あ䡁䅍杏杁䙁䅉党穂䝁䅕兙祂䝁䅍䅡杁䕁䄰睢歂䝁䅕䅢穂䍁䅁兙畂䝁䅑䅉呂䝁䅕杣㉂䝁䅫睙求䡁䅍䅉潁䙁䅉兔呂䍁䅫䅌杁䕁䅑兡穂䝁䅍睢㉂䝁䅕杣㕂䍁䅁兙畂䝁䅑䅉呂䝁䅅杚求䡁䅑入杁䕁䅅督穂䝁䅕督穂䝁䄰党畂䡁䅑䅉潁䕁䅑睕䉂䍁䅫䅌杁䝁䅅杢歂䍁䅁兔桂䝁䄴兤浂䝁䅅睙あ䡁䅕杣灂䝁䄴睚杁䙁䅍睢獂䡁䅕䅤灂䝁䄸杢穂䍁䅁䅋乂䝁䅅杢ㅂ䝁䅙兙橂䡁䅑兤祂䝁䅫杢湂䍁䅫杌杁䙁䅑䅡求䍁䅁杕乂䙁䅍䅉穂䝁䅕睚瑂䝁䅕杢あ䍁䅁䅣祂䝁䄸䅚ㅂ䝁䅍党穂䍁䅁兙畂䝁䅑䅉穂䝁䅕䅢獂䡁䅍䅉祂䝁䄸䅚求䝁䄴䅤穂䍁䅷䅉桂䝁䄴䅚杁䡁䅁兤祂䡁䅁睢穂䝁䅕兌楂䡁䅉党歂䍁䅁杣桂䡁䅑督杁䝁䅅杢歂䍁䅁兢灂䝁䅍党杁䝁䅙睢祂䍁䅁兤穂䝁䅕䅉楂䡁䅫䅉祂䝁䅕督求䝁䅅杣橂䝁䅧党祂䡁䅍杌杁䙁䅑䅡灂䡁䅍䅉穂䝁䅕睚瑂䝁䅕杢あ䍁䅁兙獂䡁䅍睢杁䡁䅁杣療䡁䅙兡歂䝁䅕督杁䝁䅅䅉祂䝁䅅杢湂䝁䅕䅉療䝁䅙䅉穂䝁䅕杣㉂䝁䅫睙求䡁䅍䅉あ䝁䄸䅉桂䡁䅍督灂䡁䅍䅤杁䝁䅫䅤穂䍁䅁睙獂䝁䅫党畂䡁䅑督杁䝁䅫杢杁䡁䅍兤睂䡁䅁睢祂䡁䅑兡畂䝁䅣䅉あ䝁䅧党杁䡁䅕督求䍁䅁睢浂䍁䅁杣求䡁䅍党桂䡁䅉睙潂䍁䅁兢療䝁䅑党獂䡁䅍䅉灂䝁䄴䅉祂䝁䅕督求䝁䅅杣橂䝁䅧䅉桂䝁䄴䅚杁䡁䅍睙祂䝁䅕党畂䝁䅫杢湂䍁䅁䅣祂䝁䅕兌橂䝁䅷兡畂䝁䅫睙桂䝁䅷䅉歂䡁䅉兤湂䍁䅁睙桂䝁䄴䅚灂䝁䅑兙あ䝁䅕督獁䍁䅁兡畂䝁䅍䅢ㅂ䝁䅑兡畂䝁䅣䅉祂䝁䅕督求䝁䅅杣橂䝁䅧䅉瑂䝁䄸䅚求䝁䅷督獁䍁䅁睚求䝁䄴党あ䝁䅫睙桂䝁䅷䅢㕂䍁䅁党畂䝁䅣兡畂䝁䅕党祂䝁䅕䅚杁䝁䄰睢歂䝁䅕䅢穂䍁䅁兙畂䝁䅑䅉穂䝁䅕杣㉂䝁䅫睙求䡁䅍䅌杁䝁䅫杢穂䝁䄸兤祂䝁䅍兡畂䝁䅣䅉穂䝁䄸䅢ㅂ䡁䅑兡療䝁䄴督獁䍁䅁兙畂䝁䅑䅉祂䝁䅕督求䝁䅅杣橂䝁䅧䅉桂䝁䄴兡瑂䝁䅅䅢杁䝁䅑兡桂䝁䅣杢療䡁䅍䅤灂䝁䅍䅉穂䝁䅕杣㉂䝁䅫睙求䡁䅍杌杁䙁䅑䅡求䍁䅁䅒呂䕁䅅䅉穂䝁䅕睚瑂䝁䅕杢あ䍁䅁睢浂䝁䅙党祂䡁䅍䅉求䝁䅅杣獂䡁䅫䅉桂䝁䄴䅚杁䝁䅫杢杁䡁䅙兡㉂䝁䄸䅉歂䝁䅫督橂䝁䄸杤求䡁䅉入杁䡁䅍党祂䡁䅙兡橂䝁䅕督杁䝁䅙睢祂䍁䅁䅤潂䝁䅕䅉灂䝁䅑党畂䡁䅑兡浂䝁䅫睙桂䡁䅑兡療䝁䄴䅉桂䝁䄴䅚杁䡁䅙兙獂䝁䅫䅚桂䡁䅑兡療䝁䄴䅉療䝁䅙䅉畂䝁䄸杤求䝁䅷䅉あ䝁䅅杣湂䝁䅕䅤穂䍁䅷䅉橂䝁䅧党瑂䝁䅫睙桂䝁䅷䅉橂䝁䄸兢睂䝁䄸兤畂䝁䅑督獁䍁䅁兙畂䝁䅑䅉桂䝁䄴䅤灂䝁䅉睢歂䝁䅫党穂䍁䅁䅤潂䡁䅉睢ㅂ䝁䅣䅡杁䝁䅑党獂䝁䅫杤求䡁䅉入杁䝁䄸杚杁䡁䅁杣求䝁䅍䅢灂䝁䄴兡橂䝁䅅䅢杁䝁䅑杣ㅂ䝁䅣䅉桂䝁䄴䅚杁䡁䅑䅡求䡁䅉兙睂䝁䅕兤あ䝁䅫睙杁䝁䅍兙畂䝁䅑兡歂䝁䅅䅤求䡁䅍䅉祂䝁䅕兙歂䡁䅫䅉浂䝁䄸杣杁䡁䅍兙浂䝁䅕䅤㕂䍁䅁兙穂䡁䅍党穂䡁䅍兢求䝁䄴䅤㝁䍁䅁兙畂䝁䅑䅉穂䝁䅅杚求䡁䅑入杁䝁䅅督穂䝁䅕督穂䝁䄰党畂䡁䅑䅉穂䝁䅕杣㉂䝁䅫睙求䡁䅍䅌杁䡁䅍兤橂䝁䅧䅉桂䡁䅍䅉あ䝁䄸䅥灂䝁䅍睢獂䝁䄸睚㕂䍁䅷䅉睂䝁䅅䅤潂䝁䄸䅢療䝁䅣入獁䍁䅁督桂䝁䅙党あ䡁䅫䅉睂䝁䅧兙祂䝁䄰兙橂䝁䄸䅢療䝁䅣入獁䍁䅁杙灂䝁䄸兙畂䝁䅅䅢㕂䡁䅍兡穂䍁䅷䅉歂䡁䅉兤湂䍁䅁兢求䡁䅑兙楂䝁䄸䅢灂䡁䅍兢獁䍁䅁兙畂䝁䅑䅉睂䝁䅧兙祂䝁䄰兙橂䝁䄸睡灂䝁䄴党あ䝁䅫睙穂䍁䅁督求䡁䅉杤灂䝁䅍党穂䍁䄴䅉啂䝁䅧党杁䕁䄰兙畂䡁䅕杚桂䝁䅍䅤ㅂ䡁䅉兡畂䝁䅣䅉穂䝁䅕睚瑂䝁䅕杢あ䍁䅁䅣祂䝁䄸杤灂䝁䅑党穂䍁䅁兡畂䍁䅁杤灂䡁䅑杣療䍁䅁兢求䡁䅑䅡療䝁䅑督杁䝁䅙睢祂䍁䅁睙療䝁䄴杤求䝁䄴䅤灂䝁䄸杢桂䝁䅷䅉桂䝁䄴䅚杁䡁䅉兙睂䝁䅫䅚杁䡁䅅兤桂䝁䅷兡あ䡁䅫䅉橂䝁䄸杢あ䡁䅉睢獂䍁䅁䅤求䡁䅍䅤灂䝁䄴睚杁䝁䄸杚杁䡁䅍䅤求䡁䅉兡獂䝁䅕䅉桂䝁䄴䅚杁䝁䄴睢畂䍁䄰督あ䝁䅕杣灂䝁䅷党杁䡁䅁䅡桂䡁䅉兢桂䝁䅍党ㅂ䡁䅑兡橂䝁䅅䅢穂䍁䅁兙畂䝁䅑䅉橂䝁䄸杢穂䡁䅕兢求䡁䅉䅉睂䡁䅉睢歂䡁䅕睙あ䡁䅍杌杁䙁䅑䅡灂䡁䅍䅉穂䝁䅕睚瑂䝁䅕杢あ䍁䅁兙獂䡁䅍睢杁䝁䄸杚浂䝁䅕杣穂䍁䅁督睂䝁䅕睙灂䝁䅅䅢灂䡁䅯党歂䍁䅁䅤求䡁䅍䅤灂䝁䄴睚杁䝁䄸杚杁䝁䅉兡療䝁䅷睢湂䝁䅫睙穂䍁䅁䅤潂䝁䅅䅤杁䝁䅅杣求䍁䅁睢ㅂ䡁䅑督療䡁䅕杣橂䝁䅕䅚杁䝁䅉入杁䡁䅁䅡桂䡁䅉兢桂䝁䅍党ㅂ䡁䅑兡橂䝁䅅䅢杁䝁䅅杢歂䍁䅁杙灂䝁䄸䅤求䝁䅍䅡畂䝁䄸䅢療䝁䅣入杁䝁䅍睢瑂䡁䅁兙畂䝁䅫党穂䍁䄴䅉䩂䡁䅑䅉桂䝁䅷督療䍁䅁䅣祂䝁䄸杤灂䝁䅑党穂䍁䅁睙療䝁䄴䅤祂䝁䅅睙あ䍁䅁杤灂䡁䅙兙祂䝁䅫兤瑂䍁䅁睢睂䝁䅕杣桂䡁䅑兡療䝁䄴䅉穂䝁䅕杣㉂䝁䅫睙求䡁䅍䅉あ䝁䄸䅉楂䝁䅫睢睂䝁䅧兙祂䝁䄰兙橂䝁䅕兤あ䝁䅫睙桂䝁䅷䅉橂䝁䅷兡求䝁䄴䅤穂䍁䄴䅉啂䝁䅧党杁䝁䅍睢瑂䡁䅁兙畂䡁䅫䅉㍂䝁䅅督杁䝁䅙睢ㅂ䝁䄴䅚求䝁䅑䅉灂䝁䄴䅉硁䑁䅫䅎㍁䍁䅁兙畂䝁䅑䅉灂䡁䅍䅉潂䝁䅕兙歂䡁䅅兤桂䡁䅉䅤求䡁䅉党歂䍁䅁兡畂䍁䅁睖灂䝁䅷兢灂䝁䄴睚あ䝁䄸杢獁䍁䅁兔桂䡁䅍督桂䝁䅍䅡ㅂ䡁䅍党あ䡁䅑督畁䅁䅁硬䅕䍁乁䅁䑂䝁䅧兙祂䡁䅑䅉䩂䝁䄴䅚ㅂ䡁䅍䅤祂䝁䅫党穂䍁䅷䅉䩂䝁䄴睙畁䍁䅁党畂䝁䅣兙湂䝁䅕督杁䝁䅫杢杁䡁䅑䅡求䍁䅁䅚求䡁䅍兡湂䝁䄴兡畂䝁䅣䅌杁䝁䅕杢湂䝁䅫杢求䝁䅕杣灂䝁䄴睚獁䍁䅁兙畂䝁䅑䅉瑂䝁䅅杢ㅂ䝁䅙兙橂䡁䅑兤祂䝁䅫杢湂䍁䅁睢浂䍁䅁䅣祂䝁䄸睙求䡁䅍督杁䡁䅑党橂䝁䅧杢療䝁䅷睢湂䝁䅫党穂䍁䅁兙畂䝁䅑䅉求䡁䅅兤灂䡁䅁兢求䝁䄴䅤杁䝁䅙睢祂䍁䅁䅤潂䝁䅕䅉湂䝁䅅督杁䝁䅅杢歂䍁䅁䅢灂䡁䅅兤灂䝁䅑䅉瑂䝁䄸䅢求䝁䅍兤獂䝁䅕督杁䝁䅫杢杁䡁䅑䅡求䍁䅁兖畂䝁䅫䅤求䝁䅑䅉呂䡁䅑兙あ䝁䅕督杁䝁䅅杢歂䍁䅁兡畂䡁䅑党祂䝁䄴兙あ䝁䅫睢畂䝁䅅䅢獂䡁䅫杌杁䙁䅑䅡求䍁䅁睙療䝁䄰䅣桂䝁䄴入杁䝁䄸䅣求䡁䅉兙あ䝁䅕督杁䝁䅫杢杁䝁䅙睢ㅂ䡁䅉䅉穂䝁䅕睚瑂䝁䅕杢あ䡁䅍杏杁䕁䅍杣㕂䝁䄸䅉啂䝁䅅杢牂䍁䅁睕療䝁䅷兤あ䝁䅫睢畂䡁䅍䅌杁䕁䅧党桂䡁䅑䅉啂䡁䅉兙畂䡁䅍杚求䡁䅉䅉呂䡁䅫督あ䝁䅕兢穂䍁䅷䅉呂䡁䅁党橂䝁䅫兙獂䡁䅑入杁䙁䅁杣療䝁䅑兤橂䡁䅑督獁䍁䅁兙畂䝁䅑䅉卂䝁䅕䅣桂䝁䅫杣獁䍁䅁睕求䡁䅉杤灂䝁䅍党杁䍁䅙䅉䵂䝁䅕兙穂䝁䅫杢湂䍁䄴䅉䩂䡁䅑䅉睂䡁䅉睢㉂䝁䅫䅚求䡁䅍䅉楂䡁䅕䅢牂䍁䅁兙畂䝁䅑䅉睂䝁䅅睙牂䝁䅅睚求䝁䅑䅉湂䝁䅅督杁䝁䅍杣㕂䝁䄸睚求䝁䄴兡橂䍁䅁督療䝁䅷兤あ䝁䅫睢畂䡁䅍䅉浂䝁䄸杣杁䡁䅑䅡求䍁䅁督あ䝁䄸杣桂䝁䅣党獁䍁䅁䅚灂䡁䅍䅤祂䝁䅫杙ㅂ䡁䅑兡療䝁䄴䅌杁䡁䅙兙睂䝁䄸杣灂䡁䅯兙あ䝁䅫睢畂䍁䅷䅉桂䝁䄴䅚杁䝁䅅䅣睂䝁䅷兡橂䝁䅅䅤灂䝁䄸杢杁䝁䄸杚杁䝁䅫杢歂䡁䅕督あ䡁䅉兡桂䝁䅷䅉湂䝁䅅督求䡁䅍睏杁䝁䅍杣㕂䝁䄸睚求䝁䄴兡橂䍁䅁䅤祂䝁䅅兡獂䝁䅕杣穂䍁䅷䅉䩂䙁䅍睔杁䝁䅍睢畂䡁䅑兙灂䝁䄴党祂䡁䅍䅌杁䝁䅉兤獂䝁䅳䅉穂䡁䅑睢祂䝁䅅睚求䍁䅁䅤桂䝁䄴睡穂䍁䅷䅉獂䝁䄸兙歂䝁䅫杢湂䍁䅁杚桂䝁䅍兡獂䝁䅫䅤灂䝁䅕督獁䍁䅁兙畂䝁䅑䅉祂䝁䅕睚桂䡁䅍兡浂䝁䅫睙桂䡁䅑兡療䝁䄴䅉求䡁䅅兤灂䡁䅁兢求䝁䄴䅤杁䝁䅙睢祂䍁䅁䅚求䝁䅷兡㉂䝁䅕杣灂䝁䄴睚杁䝁䅷兡硂䡁䅕党浂䝁䅫党歂䍁䅁杢桂䡁䅑兤祂䝁䅅䅢杁䝁䅣兙穂䍁䅁䅋䵂䕁䄴睒灁䍁䅁兡畂䡁䅑睢杁䡁䅙兡祂䡁䅑兤桂䝁䅷䅉睂䝁䅫䅣求䝁䅷兡畂䝁䅕䅉桂䡁䅁䅣獂䝁䅫睙桂䡁䅑兡療䝁䄴督㝁䍁䅁兙畂䝁䅑䅉獂䝁䅅杣湂䝁䅕䅉㉂䝁䅅睙ㅂ䡁䅕兢杁䝁䅫杢穂䡁䅕䅢桂䡁䅑党歂䍁䅁督あ䝁䄸杣桂䝁䅣党杁䡁䅑兙畂䝁䅳督杁䝁䅅督杁䝁䅕兣ㅂ䝁䅫䅣瑂䝁䅕杢あ䍁䅁杚療䡁䅉䅉睂䡁䅕杣橂䝁䅧兙穂䝁䅕杣穂䍁䅁睢浂䍁䅁督あ䝁䅅杢歂䝁䅅杣歂䍁䅁䅢灂䡁䅅兤求䝁䅙兙橂䡁䅑兡療䝁䄴䅉睂䝁䅷兙畂䡁䅑督畁䍁䅁䅖潂䝁䅕䅉橂䝁䄸兢睂䝁䅅杢㕂䍁䅁兙獂䡁䅍睢杁䝁䄸杚浂䝁䅕杣穂䍁䅁杢桂䡁䅑兤祂䝁䅅䅢杁䝁䅣兙穂䍁䅁䅣祂䝁䄸睙求䡁䅍督灂䝁䄴睚杁䡁䅍睢獂䡁䅕䅤灂䝁䄸杢穂䑁䅳䅉睂䡁䅉睢橂䝁䅕督穂䍁䅁䅤求䝁䅍䅡畂䝁䄸䅢療䝁䅣入獁䍁䅁䅢灂䡁䅅兤求䝁䅙兙橂䡁䅑兡療䝁䄴䅉橂䝁䅅䅣桂䝁䅉兡獂䝁䅫䅤灂䝁䅕督獁䍁䅁兙畂䝁䅑䅉橂䡁䅉兡あ䝁䅫睙桂䝁䅷䅉求䡁䅅兤灂䡁䅁兢求䝁䄴䅤杁䝁䅙睢祂䍁䅁䅤潂䝁䅕䅉䵂䕁䄴睒獁䍁䅁兡畂䝁䅍䅢ㅂ䝁䅑党杁䡁䅍兢桂䝁䅷䅢杁䡁䅑睢杁䝁䄰兡歂䍁䄰督橂䝁䅅䅢求䍁䅁杚桂䝁䅍兡獂䝁䅫䅤灂䝁䅕督獁䍁䅁杚獂䝁䄸兙あ䝁䅫杢湂䍁䅁䅔佂䕁䅣䅉桂䡁䅁䅣獂䝁䅫睙桂䡁䅑兡療䝁䄴督獁䍁䅁兙畂䝁䅑䅉獂䝁䅅杣湂䝁䅕䅉楂䝁䅅督求䍁䄰䅢療䝁䅅䅚杁䝁䅕䅥睂䝁䄸杣あ䍁䅁杚桂䝁䅍兡獂䝁䅫䅤灂䝁䅕督㝁䍁䅁杙祂䝁䅅来求䝁䅑䅉桂䝁䅷兤瑂䝁䅫杢ㅂ䝁䄰䅉潂䝁䅕兙あ䍁䅁党㑂䝁䅍䅡桂䝁䄴睚求䡁䅉督獁䍁䅁睑療䡁䅉党瑁䝁䅫杢瑁䕁䅳党あ䡁䅑䅢求䍁䅁䅡求䝁䅅䅤杁䝁䅕䅥橂䝁䅧兙畂䝁䅣党祂䡁䅍䅌杁䝁䅍睢獂䝁䅑䅉楂䝁䄸䅥求䡁䅍䅌杁䝁䅅兡祂䍁䅁睙療䝁䄸䅢求䝁䅑䅉潂䝁䅕兙あ䍁䅁党㑂䝁䅍䅡桂䝁䄴睚求䡁䅉督獁䍁䅁䅣祂䝁䅕督穂䡁䅕杣求䍁䅁杤求䡁䅍督求䝁䅷督獁䍁䅁兙畂䝁䅑䅉睂䝁䅫䅣求䍁䅁睤療䡁䅉睡穂䑁䅳䅉桂䝁䄴䅚杁䝁䅅兡祂䍁䅁睙療䝁䄸䅢求䝁䅑䅉潂䝁䅕兙あ䍁䅁党㑂䝁䅍䅡桂䝁䄴睚求䡁䅉督杁䝁䅅杢歂䍁䅁兙㑂䝁䅫兙獂䍁䅁睙療䝁䄸䅢灂䝁䄴睚杁䝁䅙兙畂䡁䅍䅉浂䝁䄸杣杁䡁䅑䅡求䍁䅁䅓坂䕁䅅睑獁䍁䅁䅣療䡁䅣党祂䍁䅷䅉桂䝁䄴䅚杁䡁䅉党浂䝁䅫杢灂䝁䄴睚杁䝁䅅䅣睂䝁䅷兡橂䝁䅅䅤灂䝁䄸杢穂䍁䄴䅉䝂䡁䅕杣あ䝁䅧党祂䍁䅷䅉灂䡁䅑䅉睂䡁䅉睢㉂䝁䅫䅚求䡁䅍䅉求䡁䅧䅤求䝁䄴䅚求䝁䅑䅉㍂䝁䅅杣祂䝁䅅杢あ䝁䅫党穂䍁䅷䅉睂䝁䅷兙畂䡁䅑䅉穂䡁䅑兙祂䡁䅑兌ㅂ䡁䅁䅌杁䡁䅁兙祂䡁䅑督獁䍁䅁杍ぁ䍁䄸睎杁䡁䅍兤睂䡁䅁睢祂䡁䅑䅌杁䝁䄰睢畂䝁䅫䅤療䡁䅉兡畂䝁䅣䅉桂䝁䄴䅚杁䡁䅁杣療䝁䅍党穂䡁䅍䅉療䡁䅁䅤灂䝁䄰兡㙂䝁䅅䅤灂䝁䄸杢獁䍁䅁杣求䡁䅁兙灂䡁䅉兡畂䝁䅣䅌杁䝁䄰兙灂䝁䄴䅤求䝁䄴兙畂䝁䅍党獁䍁䅁兙畂䝁䅑䅉ㅂ䡁䅁睚祂䝁䅅䅚灂䝁䄴睚杁䡁䅍党祂䡁䅙兡橂䝁䅕督㝁䍁䅁䅣獂䝁䅅杢あ䍁䅁督求䡁䅉杤灂䝁䅍党穂䍁䅁睢畂䍁䅁党硂䡁䅕兡睂䝁䄰党畂䡁䅑睏杁䝁䅅杢歂䍁䅁督求䡁䅉杤灂䝁䅍党杁䝁䅷睢橂䝁䅅䅤灂䝁䄸杢穂䍁䅁䅤潂䝁䅅䅤杁䡁䅕杢歂䝁䅕杣あ䝁䅅睡求䍁䅁兡畂䡁䅍䅤桂䝁䅷䅢桂䡁䅑兡療䝁䄴䅌杁䡁䅍党祂䡁䅙兡橂䝁䅕䅌杁䡁䅉党睂䝁䅅兡祂䍁䅷䅉瑂䝁䅅兡畂䡁䅑党畂䝁䅅杢橂䝁䅕䅌杁䝁䅅杢歂䍁䅁杣求䝁䅙兤祂䝁䅉兡穂䝁䅧兢求䝁䄴䅤杁䝁䄸杚杁䝁䅍杣㕂䝁䄸睚求䝁䄴兡橂䍁䅁䅣祂䝁䄸䅚ㅂ䝁䅍䅤穂䍁䅷䅉桂䡁䅍䅉㍂䝁䅕䅢獂䍁䅁兙穂䍁䅁党硂䡁䅕兡睂䝁䄰党畂䡁䅑䅉獂䝁䅕兙穂䝁䅫杢湂䍁䅁督療䝁䅷兤あ䝁䅫睢畂䡁䅍杌杁䕁䅍䅡桂䡁䅉䅤杁䕁䅫杢歂䡁䅕督あ䡁䅉兡求䡁䅍䅌杁䕁䅫杢橂䍁䄴䅉㍂䝁䅅督杁䝁䅙睢ㅂ䝁䄴䅚求䝁䅑䅉灂䝁䄴䅉硁䑁䅧兎㕁䍁䅁兙畂䝁䅑䅉灂䡁䅍䅉潂䝁䅕兙歂䡁䅅兤桂䡁䅉䅤求䡁䅉党歂䍁䅁兡畂䍁䅁村桂䝁䅷䅢杁䕁䅣杣療䡁䅕杢歂䍁䅷䅉䡂䝁䅕睢祂䝁䅣兡桂䍁䄴䅁䥃睅䅁杌䄴䕁䅍䅡桂䡁䅉䅤求䡁䅉䅉䑂䝁䄸兢瑂䡁䅕杢灂䝁䅍兙あ䝁䅫睢畂䡁䅍䅌杁䕁䅫杢橂䍁䄴䅉療䡁䅁党祂䝁䅅䅤求䡁䅍䅉桂䡁䅍䅉桂䍁䅁杙祂䝁䄸兙歂䝁䅉兙畂䝁䅑䅉橂䝁䄸杢畂䝁䅕睙あ䝁䅫杤灂䡁䅑入杁䝁䅅杢歂䍁䅁睙桂䝁䅉䅢求䍁䅁睢睂䝁䅕杣桂䡁䅑睢祂䍁䅁睙療䝁䄰䅣桂䝁䄴入杁䡁䅍党祂䡁䅙兡畂䝁䅣䅉祂䝁䅕督灂䝁䅑党畂䡁䅑兡桂䝁䅷䅉桂䝁䄴䅚杁䝁䅍睢瑂䝁䄰党祂䝁䅍兡桂䝁䅷䅉橂䡁䅕督あ䝁䄸兢求䡁䅉督杁䝁䅫杢杁䡁䅑䅡求䍁䅁兖畂䝁䅫䅤求䝁䅑䅉呂䡁䅑兙あ䝁䅕督畁䍁䅁䅖潂䝁䅕䅉橂䝁䄸兢睂䝁䅅杢㕂䍁䅁睢浂䝁䅙党祂䡁䅍䅉穂䡁䅕杙穂䝁䅍杣灂䡁䅁䅤灂䝁䄸杢瑁䝁䅉兙穂䝁䅕䅚杁䝁䅫杢あ䝁䅕杣畂䝁䅕䅤獁䍁䅁杤灂䝁䅑党療䍁䅷䅉桂䝁䄴䅚杁䝁䄰睢楂䝁䅫䅢求䍁䅁兙畂䝁䅑䅉㉂䝁䄸兡橂䝁䅕䅉穂䝁䅕杣㉂䝁䅫睙求䡁䅍睏杁䝁䅅䅉穂䡁䅕兡あ䝁䅕䅉療䝁䅙䅉楂䡁䅉睢桂䝁䅑杙桂䝁䄴䅚杁䝁䅍睢畂䝁䄴党橂䡁䅑兡㉂䝁䅫䅤㕂䍁䅁督求䡁䅉杤灂䝁䅍党穂䍁䅷䅉灂䝁䄴睙獂䡁䅕䅚灂䝁䄴睚杁䝁䅙兡㑂䝁䅕䅚杁䝁䅫杢あ䝁䅕杣畂䝁䅕䅤獁䍁䅁睖灂䕁䅙兡獁䍁䅁兙畂䝁䅑䅉瑂䝁䄸杙灂䝁䅷党㝁䍁䅁兙歂䡁䅙兙畂䝁䅍党歂䍁䅁睖灂䕁䅙兡杁䡁䅍党祂䡁䅙兡橂䝁䅕督㝁䍁䅁睕睂䝁䅕睙あ䡁䅉兤瑂䍁䅁兡畂䡁䅑党祂䝁䄴党あ䍁䅁䅣祂䝁䄸䅚ㅂ䝁䅍䅤穂䑁䅳䅉灂䝁䄴兌潂䝁䄸兢求䍁䅁睖灂䕁䅙兡獁䍁䅁睤潂䝁䅫睙潂䍁䅁䅣祂䝁䄸杤灂䝁䅑党穂䍁䅁睙ㅂ䡁䅍䅤療䝁䄰党祂䡁䅍䅉㍂䝁䅫䅤潂䍁䅁䅡灂䝁䅣䅡杁䡁䅁党祂䝁䅙睢祂䝁䄰兙畂䝁䅍党杁䡁䅣兡祂䝁䅕䅢求䡁䅍督杁䡁䅉睢ㅂ䡁䅑党祂䡁䅍䅉桂䝁䄴䅚杁䝁䄰兙畂䝁䅅睚求䝁䅑䅉塂䝁䅫杒灂䍁䅁督求䡁䅉杤灂䝁䅍党穂䍁䅁䅤療䍁䅁党畂䝁䅧兙畂䝁䅍党杁䡁䅑䅡求䝁䅫杣杁䡁䅣兡祂䝁䅕䅢求䡁䅍督杁䝁䅫杢あ䝁䅕杣畂䝁䅕䅤杁䝁䅕䅥睂䝁䅕杣灂䝁䅕杢橂䝁䅕睏杁䝁䅅杢歂䍁䅁睢ㅂ䡁䅑兌療䝁䅙兌潂䝁䄸兢求䍁䅁睖灂䕁䅙兡杁䝁䅅杢歂䍁䅁睕睂䝁䅕睙あ䡁䅉兤瑂䍁䅁睖灂䕁䅙兡杁䡁䅍党祂䡁䅙兡橂䝁䅕督畁䍁䅁兓あ䍁䅁兙獂䡁䅍睢杁䝁䄸杚浂䝁䅕杣穂䍁䅁睤灂䡁䅉党獂䝁䅫杢求䍁䅁杤療䝁䅫睙求䍁䅁睙療䝁䄰兢ㅂ䝁䄴兡橂䝁䅅䅤灂䝁䄸杢穂䍁䅁督求䡁䅉杤灂䝁䅍党穂䍁䅁兤穂䝁䅫杢湂䍁䅁杤療䝁䅫睙求䍁䅁睢㉂䝁䅕杣杁䝁䅫杢あ䝁䅕杣畂䝁䅕䅤杁䡁䅁杣療䡁䅑睢橂䝁䄸䅢杁䡁䅑党橂䝁䅧杢療䝁䅷睢湂䡁䅫睏杁䝁䅅杢歂䍁䅁杙祂䝁䄸兙歂䝁䅉兙畂䝁䅑䅉橂䝁䄸兢瑂䡁䅕杢灂䝁䅍兙あ䝁䅫睢畂䡁䅍䅉穂䝁䄸䅢ㅂ䡁䅑兡療䝁䄴督獁䍁䅁督ㅂ䝁䅍䅡杁䝁䅅督杁䝁䅫杢あ䝁䅕杣畂䝁䅕䅤杁䝁䅅睙橂䝁䅕督穂䍁䅷䅉歂䝁䅅䅤桂䍁䅁杢求䡁䅑睤療䡁䅉睡灂䝁䄴睚獁䍁䅁杚灂䝁䅉党祂䍁䅁睙療䝁䄴杢求䝁䅍䅤灂䡁䅙兡あ䡁䅫䅌杁䡁䅙兡歂䝁䅕睢杁䝁䅕杢あ䝁䅕杣あ䝁䅅兡畂䝁䄰党畂䡁䅑䅌杁䝁䅅杢歂䍁䅁杙ㅂ䡁䅍兡畂䝁䅕督穂䍁䅁䅤求䝁䅷党睂䝁䅧睢畂䝁䅕䅉穂䝁䅕杣㉂䝁䅫睙求䡁䅍䅉あ䝁䄸䅉橂䝁䅕䅢獂䡁䅕䅢桂䡁䅉䅉あ䝁䄸睤求䡁䅉督杁䝁䅅杢歂䍁䅁睢浂䝁䅙兡橂䝁䅕䅉楂䡁䅕兡獂䝁䅑兡畂䝁䅣督杁䝁䅙睢祂䍁䅁杙ㅂ䡁䅍兡畂䝁䅕督穂䍁䅁兙畂䝁䅑䅉橂䝁䅅杣祂䝁䅫党祂䍁䅁睢祂䝁䅣兙畂䝁䅫来桂䡁䅑兡療䝁䄴督畁䍁䅁兓畂䍁䅁兙歂䝁䅑兡あ䝁䅫睢畂䍁䅷䅉あ䝁䅧党杁䝁䅍睢瑂䡁䅁兙畂䡁䅫䅉睂䡁䅉睢㉂䝁䅫䅚求䡁䅍䅉瑂䝁䄸杙灂䝁䅷党杁䡁䅍党祂䡁䅙兡橂䝁䅕督㝁䍁䅁兑ㅂ䝁䅑兡求䝁䄴睙求䍁䅁兑睂䡁䅁䅉あ䝁䄸䅉橂䡁䅉党桂䡁䅑党杁䝁䅑兙あ䝁䅅兌歂䡁䅉兡㉂䝁䅕杢杁䝁䅷兡畂䝁䅕兙祂䍁䅁䅖坂䍁䅁睙桂䝁䄰䅣桂䝁䅫睚畂䡁䅍䅉浂䝁䄸杣杁䝁䅷睢橂䝁䅅䅢杁䝁䅅䅚㉂䝁䅕杣あ䝁䅫督求䡁䅉督㝁䍁䅁兙畂䝁䅑䅉㉂䝁䅫䅚求䝁䄸䅉睂䡁䅉睢湂䡁䅉兙瑂䝁䄰兡畂䝁䅣䅌杁䡁䅍䅤桂䡁䅑兡橂䍁䅁兓兂䍁䅁兙畂䝁䅑䅉楂䡁䅕督灂䝁䄴党穂䡁䅍䅉塂䝁䅫杒灂䍁䅷䅉㉂䝁䄸兡橂䝁䅕䅌杁䝁䅅杢歂䍁䅁党瑁䝁䄰兙灂䝁䅷䅉桂䝁䄴䅚杁䡁䅍党橂䡁䅕杣灂䡁䅑入杁䡁䅍党祂䡁䅙兡橂䝁䅕督獁䍁䅁兙穂䍁䅁睤求䝁䅷䅢杁䝁䅅督杁䡁䅍党獂䝁䅷督杁䝁䅷睢橂䝁䅅䅢杁䝁䅅䅚㉂䝁䅕杣あ䝁䅫督灂䝁䄴睚杁䝁䅅睙祂䝁䄸督穂䍁䅁杤桂䡁䅉兡療䡁䅕督杁䡁䅁䅢桂䡁䅑杚療䡁䅉兢穂䍁䅁杚療䡁䅉䅉畂䝁䅕䅤㍂䝁䄸杣牂䡁䅍䅌杁䡁䅍兤橂䝁䅧䅉桂䡁䅍䅉啂䕁䅉睕獁䍁䅁睑佂䕁䄴䅌杁䝁䅅杢歂䍁䅁兒呂䙁䅁杔㝁䍁䅁兙畂䝁䅑䅉桂䝁䅑杤求䡁䅉䅤灂䡁䅍兡畂䝁䅣䅉灂䝁䄴杤求䝁䄴䅤療䡁䅉入杁䡁䅑睢杁䝁䅷睢橂䝁䅅䅢杁䡁䅍䅣療䡁䅉䅤穂䍁䅁兙畂䝁䅑䅉畂䝁䅕睤穂䍁䅁睙潂䝁䅅杢畂䝁䅕䅢穂䍁䄴䅉䝂䡁䅕杣あ䝁䅧党祂䍁䅷䅉灂䡁䅑䅉療䝁䅙杚求䡁䅉督杁䝁䅍睢瑂䝁䄰兤畂䝁䅫睙桂䡁䅑兡療䝁䄴督杁䡁䅁杣療䝁䅑兤橂䡁䅑督杁䝁䅅杢歂䍁䅁兢桂䝁䄴兙湂䝁䅕䅚杁䡁䅍党祂䡁䅙兡橂䝁䅕䅉穂䝁䄸䅢ㅂ䡁䅑兡療䝁䄴督㝁䍁䅁䅚桂䡁䅑兙杁䝁䅍睢畂䝁䄴党橂䡁䅑兡㉂䝁䅫䅤㕂䍁䅁督求䡁䅉杤灂䝁䅍党穂䍁䅁䅤療䍁䅁兢療䝁䅉兡獂䝁䅕䅉桂䝁䄴䅚杁䡁䅣兡祂䝁䅕䅢灂䝁䄴党杁䝁䅍兙祂䡁䅉兡求䡁䅉督杁䝁䄸杢杁䝁䅅䅉㍂䝁䅧睢獂䝁䅕督桂䝁䅷党杁䝁䅉兙穂䝁䅫督㝁䍁䅁兙畂䝁䅑䅉呂䡁䅁党橂䡁䅑杣ㅂ䝁䄰䅉橂䝁䄸兢瑂䡁䅕杢灂䡁䅑入杁䡁䅍睢獂䡁䅕䅤灂䝁䄸杢穂䍁䅁䅤潂䝁䅅䅤杁䝁䅑党獂䝁䅫杤求䡁䅉督杁䝁䅉杣療䝁䅅䅚楂䝁䅅杢歂䍁䅁睙療䝁䄴杢求䝁䅍䅤灂䡁䅙兡あ䡁䅫䅉穂䝁䄸䅢ㅂ䡁䅑兡療䝁䄴督杁䡁䅑睢杁䝁䅅䅣桂䡁䅉䅤瑂䝁䅕杢あ䡁䅍䅌杁䡁䅍兡畂䝁䅣䅢求䍁䄰杚桂䝁䄰兡獂䡁䅫䅉湂䝁䅅䅤求䝁䅑䅉橂䝁䄸兢瑂䡁䅕杢灂䡁䅑兡求䡁䅍䅌杁䝁䄸杚浂䍁䄰睙桂䝁䄰䅣ㅂ䡁䅍䅉穂䡁䅑兤歂䝁䅕杢あ䍁䅁䅡療䡁䅕督灂䝁䄴睚獁䍁䅁督求䝁䄴兡療䡁䅉䅉祂䝁䅕督灂䝁䅑党畂䝁䅍党穂䍁䅷䅉桂䝁䄴䅚杁䙁䅉杖杁䡁䅁兙祂䝁䅳督杁䝁䅅杢歂䍁䅁兢桂䡁䅉兡畂䝁䅅督獁䍁䅁兙穂䍁䅁睤求䝁䅷䅢杁䝁䅅督杁䝁䄸睤畂䡁䅍䅉桂䝁䄴䅚杁䝁䄸䅣求䡁䅉兙あ䝁䅕督杁䡁䅉党湂䝁䅫睢畂䝁䅅䅢杁䡁䅍䅣療䡁䅉䅤穂䍁䅁杢求䡁䅑睤療䡁䅉睡穂䍁䅁兙畂䝁䅑䅉畂䝁䅕睤穂䍁䅁睙潂䝁䅅杢畂䝁䅕䅢穂䍁䄴䅉啂䝁䅧党杁䝁䅍睢瑂䡁䅁兙畂䡁䅫䅉㍂䝁䅅督杁䝁䅙睢ㅂ䝁䄴䅚求䝁䅑䅉灂䝁䄴䅉硁䑁䅫兏穁䍁䅁兙畂䝁䅑䅉灂䡁䅍䅉潂䝁䅕兙歂䡁䅅兤桂䡁䅉䅤求䡁䅉党歂䍁䅁兡畂䍁䅁睕あ䝁䅅兢浂䝁䄸杣歂䍁䅷䅉䑂䝁䄸杢畂䝁䅕睙あ䝁䅫睙ㅂ䡁䅑杌䅁䥁啧䅁䭃䅁䅁睑潂䝁䅅䅤楂䝁䄸䅤㝁䍁䅁睑療䝁䄴䅤求䝁䄴䅤杁䕁䅍杣求䝁䅅䅤灂䝁䄸杢㝁䍁䅁䅔灂䝁䅙党穂䡁䅑入獂䝁䅕睏杁䕁䄸杢獂䝁䅫杢求䍁䅁睒祂䝁䄸睙求䡁䅉入㝁䍁䅁睕瑂䝁䅅杣あ䍁䅁睑獂䝁䄸䅤潂䝁䅫杢湂䅁䅁刲䅧䝁䕑䅁䑂䝁䅧党瑂䝁䅕䅚杁䕁䅍睢祂䡁䅁睢祂䝁䅅䅤灂䝁䄸杢杁䡁䅁杣療䡁䅙兡歂䝁䅕督杁䝁䅧睢穂䡁䅁兡橂䝁䅕䅉桂䝁䄴䅚杁䡁䅁兙獂䝁䅷兡桂䡁䅑兡㉂䝁䅕䅉橂䝁䅅杣求䍁䅁督求䡁䅉杤灂䝁䅍党穂䍁䅁䅤療䍁䅁䅣桂䡁䅑兡求䝁䄴䅤穂䍁䅁䅤潂䡁䅉睢ㅂ䝁䅣䅡杁䝁䅅䅉畂䝁䅕䅤㍂䝁䄸杣牂䍁䅁睢浂䍁䅁䅣潂䡁䅫督灂䝁䅍兡桂䝁䄴督獁䍁䅁杣求䝁䅣兡穂䡁䅑党祂䝁䅕䅚杁䝁䄴兤祂䡁䅍党穂䍁䅷䅉潂䝁䄸兢求䍁䅁䅡求䝁䅅䅢あ䝁䅧䅉桂䝁䅫䅚求䡁䅍䅌杁䡁䅍睢橂䝁䅫兙獂䍁䅁睤療䡁䅉睡求䡁䅉督獁䍁䅁睙獂䝁䅕杣湂䡁䅫䅌杁䝁䅅杢歂䍁䅁杤療䝁䅷兤畂䡁䅑党求䡁䅉督杁䡁䅁杣灂䝁䄰兙祂䝁䅫䅢㕂䍁䅁兡畂䍁䅁䅤潂䝁䅕䅉噂䝁䄴兡あ䝁䅕䅚杁䙁䅍䅤桂䡁䅑党穂䍁䄴䅉啂䝁䅧党杁䝁䅍睢瑂䡁䅁兙畂䡁䅫䅉療䡁䅁党祂䝁䅅䅤求䡁䅍䅉灂䝁䄴䅉坂䕁䅫䅖䉂䙁䅍䅉桂䝁䄴䅚杁䙁䅉睢あ䝁䄸兌卂䝁䄸睢あ䝁䅕杣杁䡁䅍党湂䝁䄰党畂䡁䅑督畁䍁䅁兓あ䍁䅁睢浂䝁䅙党祂䡁䅍䅉睂䝁䅷兤瑂䝁䅉兡畂䝁䅣䅌杁䝁䅑杣桂䝁䅫杢杁䝁䅍䅢求䝁䅅杢灂䝁䄴睚獁䍁䅁党㑂䝁䅍兙㉂䝁䅅䅤灂䝁䄸杢獁䍁䅁睤桂䡁䅑党祂䍁䅁杣求䡁䅍䅤療䡁䅉兙あ䝁䅫睢畂䍁䅷䅉桂䝁䄴䅚杁䝁䄸䅤潂䝁䅕杣杁䡁䅉党獂䝁䅅䅤求䝁䅑䅉穂䝁䅕杣㉂䝁䅫睙求䡁䅍䅉あ䝁䄸䅉祂䝁䅕督灂䝁䅑党畂䡁䅑兡桂䝁䅷䅉桂䝁䄴䅚杁䝁䅍睢瑂䝁䄰党祂䝁䅍兡桂䝁䅷䅉橂䡁䅕督あ䝁䄸兢求䡁䅉督杁䡁䅑䅡祂䝁䄸兤湂䝁䅧䅉橂䝁䄸兢睂䝁䅅杢㕂䍁䄰睢㍂䝁䄴党歂䍁䅁杙祂䝁䅅杢橂䝁䅧党穂䍁䅷䅉灂䝁䄴䅚求䡁䅁党畂䝁䅑党畂䡁䅑䅉橂䝁䄸杢あ䡁䅉兙橂䡁䅑睢祂䡁䅍䅌杁䝁䅅杢歂䍁䅁杚祂䝁䅅杢橂䝁䅧兡穂䝁䅕党穂䍁䄴䅉啂䝁䅧党杁䝁䅍睢瑂䡁䅁兙畂䡁䅫䅉㍂䝁䅅督杁䝁䅫杢橂䝁䄸杣睂䝁䄸杣桂䡁䅑党歂䍁䅁兡畂䍁䅁免㕁䑁䅣䅍杁䝁䅅杢歂䍁䅁兡穂䍁䅁䅡求䝁䅅䅚硂䡁䅕兙祂䡁䅑党祂䝁䅕䅚杁䝁䅫杢杁䕁䅍兡畂䝁䅍兡畂䝁䄴兙あ䝁䅫䅌杁䕁䄸䅡灂䝁䄸杌䅁䩁嘴䅁啁䅁䅁睑潂䝁䅕兢灂䝁䅍兙獂䡁䅍䅁捁睂䅁䅪䅫䕁䅍䅡求䡁䅍兙睂䝁䅕兙牂䝁䅕䅉噂䡁䅑兡獂䝁䅫䅤灂䝁䅕督杁䕁䅍睢祂䡁䅁睢祂䝁䅅䅤灂䝁䄸杢杁䝁䄸䅣求䡁䅉兙あ䝁䅕督杁䝁䅅督杁䝁䅅杢杁䝁䅕杢求䡁䅉睚㕂䍁䅁䅚求䝁䅷兡㉂䝁䅕杣㕂䍁䅁睙療䝁䄰䅣桂䝁䄴入畁䍁䅁䅖潂䝁䅕䅉橂䝁䄸兢睂䝁䅅杢㕂䍁䅁睢睂䝁䅕杣桂䡁䅑党穂䍁䅁䅤潂䡁䅉睢ㅂ䝁䅣䅡杁䡁䅑睤療䍁䅁督求䝁䅣兢求䝁䄴䅤穂䍁䅷䅉卂䝁䅕睚ㅂ䝁䅷兙あ䝁䅕䅚杁䕁䅕杢求䡁䅉睚㕂䍁䅁兙畂䝁䅑䅉噂䝁䄴杣求䝁䅣兤獂䝁䅅䅤求䝁䅑䅉䙂䝁䄴党祂䝁䅣入畁䍁䅁䅖潂䝁䅕䅉卂䝁䅕睚ㅂ䝁䅷兙あ䝁䅕䅚杁䕁䅕杢求䡁䅉睚㕂䍁䅁督求䝁䅣兢求䝁䄴䅤杁䝁䄴兙あ䡁䅕杣桂䝁䅷䅉湂䝁䅅督杁䝁䅑兡穂䡁䅑杣灂䝁䅉兤あ䝁䅫睢畂䍁䅁睢睂䝁䅕杣桂䡁䅑兡療䝁䄴督杁䝁䅫杢杁䝁䅍党畂䡁䅑杣桂䝁䅷䅉桂䝁䄴䅚杁䡁䅍睢ㅂ䡁䅑䅡求䡁䅉杢杁䕁䅑党獂䝁䅅睤桂䡁䅉党獁䍁䅁兔桂䡁䅉入獂䝁䅅杢歂䉁杫督杁䝁䅕兙穂䡁䅑党祂䝁䄴䅉穂䝁䅧睢祂䝁䅕䅌杁䝁䅅杢歂䍁䅁杒獂䝁䄸杣灂䝁䅑兙㝁䍁䅁杣求䝁䅣兤獂䝁䅅䅤求䝁䅑䅉畂䝁䅅䅤ㅂ䡁䅉兙獂䍁䅁睚桂䡁䅍䅉あ䡁䅉兙畂䡁䅍兢灂䡁䅍督灂䝁䄸杢杁䝁䅫杢杁䡁䅑䅡求䍁䅁䅒求䝁䅷兢桂䡁䅉杤桂䍁䅁䅕求䝁䄴兡畂䡁䅍兤獂䝁䅅䅌杁䕁䄸䅡灂䝁䄸䅌杁䝁䅅杢歂䍁䅁杒獂䝁䄸杣灂䝁䅑兙㝁䍁䅁兙畂䝁䅑䅉祂䝁䅕睚ㅂ䝁䅷兙あ䝁䅕䅚杁䝁䅕䅢求䝁䅍䅤祂䝁䅫睙杁䝁䅑兡穂䡁䅑杣灂䝁䅉兤あ䝁䅫睢畂䍁䅁兡畂䍁䅁杢療䡁䅉䅤潂䝁䅕兙穂䡁䅑䅉桂䝁䄴䅚杁䝁䄴睢祂䡁䅑䅡㍂䝁䅕督あ䍁䅁杒獂䝁䄸杣灂䝁䅑兙畁䍁䅁䅖潂䝁䅕䅉噂䝁䄴杣求䝁䅣兤獂䝁䅅䅤求䝁䅑䅉䙂䝁䄴党祂䝁䅣入杁䡁䅍党湂䝁䄰党畂䡁䅑䅉求䝁䄴睚桂䝁䅣党穂䍁䅁兡畂䍁䅁䅤潂䝁䅕䅉睂䡁䅉睢睂䝁䅅杢求䍁䅁睢睂䝁䅕杣桂䡁䅑兡療䝁䄴督杁䝁䅫杢杁䡁䅑䅡求䍁䅁兔灂䝁䅑兌䉂䡁䅑䅢桂䝁䄴䅤灂䝁䅍䅉祂䝁䅕睚灂䝁䄸杢獁䍁䅁杔療䡁䅉䅤潂䍁䅁睑桂䡁䅉睢獂䝁䅫杢桂䍁䅷䅉呂䝁䄸兤あ䝁䅧䅉䑂䝁䅅杣療䝁䅷兡畂䝁䅅䅌杁䝁䅅杢歂䍁䅁杒獂䝁䄸杣灂䝁䅑兙㝁䍁䅁兤畂䡁䅉党湂䡁䅕䅢桂䡁䅑党歂䍁䅁杢桂䡁䅑兤祂䝁䅅䅢杁䝁䅣兙穂䍁䅁䅤祂䝁䅅杢穂䝁䄰兡穂䡁䅍兡療䝁䄴睌穂䡁䅕䅣睂䝁䅷入杁䝁䄸䅣求䡁䅉兙あ䝁䅫睢畂䍁䅁兡畂䍁䅁睙求䝁䄴䅤祂䝁䅅䅢杁䝁䅅杢歂䍁䅁党桂䡁䅍䅤求䡁䅉杢杁䕁䄸䅡灂䝁䄸睏杁䝁䅣党畂䝁䅕杣桂䡁䅑兡療䝁䄴䅉療䝁䅙䅉求䝁䅷党橂䡁䅑杣灂䝁䅍兡あ䡁䅫䅉桂䝁䄴䅚杁䡁䅍䅤求䝁䅅兢㝁䍁䅁䅣祂䝁䄸杤灂䡁䅍兡療䝁䄴䅉療䝁䅙䅉橂䝁䄸兢睂䡁䅉党穂䡁䅍党歂䍁䅁杢桂䡁䅑兤祂䝁䅅䅢杁䝁䅣兙穂䍁䅷䅉獂䝁䅫兣ㅂ䝁䅕杚灂䝁䅕䅚杁䝁䄴兙あ䡁䅕杣桂䝁䅷䅉湂䝁䅅督獁䍁䅁兙畂䝁䅑䅉祂䝁䅕杢求䡁䅣兙楂䝁䅷党杁䝁䄴兙あ䡁䅕杣桂䝁䅷䅉湂䝁䅅督杁䡁䅑杣桂䝁䄴督睂䝁䄸杣あ䝁䅅䅤灂䝁䄸杢杁䝁䅅杢歂䍁䅁䅣灂䡁䅁党獂䝁䅫杢求䍁䅁督療䝁䅷兤あ䝁䅫睢畂䡁䅍䅉睂䡁䅉兡瑂䝁䅅杣灂䝁䅷入杁䡁䅑睢杁䡁䅕䅤灂䝁䅷兡あ䝁䅫党穂䍁䅁兙畂䝁䅑䅉睂䝁䅫䅣求䝁䅷兡畂䝁䅕督杁䝁䅫杢杁䡁䅑䅡求䍁䅁兖畂䝁䅫䅤求䝁䅑䅉呂䡁䅑兙あ䝁䅕督㝁䍁䅁兙畂䝁䅑䅉穂䡁䅕督あ䝁䅅兡畂䝁䅅杙獂䝁䅕䅉求䝁䄴党祂䝁䅣入杁䝁䅫杢㉂䝁䅕督あ䝁䄰党畂䡁䅑督畁䍁䅁䅖潂䝁䅫督杁䡁䅍党湂䝁䄰党畂䡁䅑䅉灂䡁䅍䅉桂䝁䅷督療䍁䅁兡畂䡁䅙睢獂䡁䅙党歂䍁䅁兡畂䍁䅁䅤潂䝁䅕䅉睂䡁䅉睢㉂䝁䅫督灂䝁䄸杢杁䝁䄸杚杁䝁䄸䅤潂䝁䅕杣杁䡁䅕杢祂䝁䅕睚ㅂ䝁䅷兙あ䝁䅕䅚杁䡁䅍党祂䡁䅙兡橂䝁䅕督獁䍁䅁督ㅂ䝁䅍䅡杁䝁䅅督杁䝁䅕杢求䡁䅉睚㕂䍁䄰杣求䝁䅷兙あ䝁䅕䅚杁䝁䄰党祂䝁䅍䅡桂䝁䄴䅚灂䡁䅍党杁䡁䅍兙獂䝁䅕䅉桂䝁䄴䅚杁䝁䅧党桂䡁䅑兡畂䝁䅣䅌杁䡁䅙党畂䡁䅑兡獂䝁䅅䅤灂䝁䄸杢杁䝁䅅杢歂䍁䅁兙灂䡁䅉䅉橂䝁䄸杢歂䝁䅫䅤灂䝁䄸杢灂䝁䄴睚獁䍁䅁兙畂䝁䅑䅉睂䝁䅷兤瑂䝁䅉兡畂䝁䅣䅉桂䝁䄴䅚杁䝁䅕䅢求䝁䅍䅤祂䝁䅫睙桂䝁䅷䅉穂䝁䅕杣㉂䝁䅫睙求䡁䅍杌杁䕁䅍䅡求䡁䅍兙睂䝁䅕兙牂䝁䅕䅉噂䡁䅑兡獂䝁䅫䅤灂䝁䅕督杁䕁䅍睢祂䡁䅁睢祂䝁䅅䅤灂䝁䄸杢杁䡁䅣兙穂䍁䅁杚療䡁䅕杢歂䝁䅕䅚杁䝁䅫杢杁䑁䅅䅏ㅁ䑁䅫䅉桂䝁䄴䅚杁䝁䅫督杁䝁䅧党桂䝁䅑兣ㅂ䝁䅅杣あ䝁䅕杣求䝁䅑䅉灂䝁䄴䅉䕂䝁䄸杤求䡁䅉䅌杁䕁䅑党獂䝁䅅睤桂䡁䅉党畁䅁䅁刷䅉偁䥯䅁䑂䝁䅧党㉂䡁䅉睢畂䍁䅁睑療䡁䅉䅣療䡁䅉兙あ䝁䅫睢畂䍁䅷䅉あ䝁䅧杣療䡁䅕睚潂䍁䅁兡あ䡁䅍䅉穂䡁䅕杙穂䝁䅫䅚灂䝁䅅杣灂䝁䅕督獁䍁䅁党畂䝁䅣兙湂䝁䅕督杁䝁䅫杢杁䡁䅑䅡求䍁䅁兡畂䡁䅑党湂䡁䅉兙あ䝁䅕䅚杁䝁䅕杢求䡁䅉睚㕂䍁䅁兙畂䝁䅑䅉橂䝁䅧党瑂䝁䅫睙桂䝁䅷督杁䝁䄸䅣求䡁䅉兙あ䝁䅫睢畂䡁䅍䅉灂䝁䄴䅉あ䝁䅧党杁䙁䅕杢灂䡁䅑党歂䍁䅁睕あ䝁䅅䅤求䡁䅍䅉桂䝁䄴䅚杁䝁䅫杢あ䝁䅕杣畂䝁䅅䅤灂䝁䄸杢桂䝁䅷䅢㕂䍁䄴䅉啂䝁䅧党杁䝁䅍睢瑂䡁䅁兙畂䡁䅫䅉療䡁䅁党祂䝁䅅䅤求䡁䅍䅉灂䝁䄴䅉あ䡁䅣睢杁䡁䅍党湂䝁䄰党畂䡁䅑督獁䍁䅁兖睂䡁䅍䅤祂䝁䅕兙瑂䍁䅁兙畂䝁䅑䅉䕂䝁䄸睤畂䡁䅍䅤祂䝁䅕兙瑂䍁䄴䅉啂䝁䅧党杁䙁䅕䅣穂䡁䅑杣求䝁䅅兢杁䡁䅍党湂䝁䄰党畂䡁䅑䅉灂䡁䅍䅉灂䝁䄴杤療䝁䅷杤求䝁䅑䅉灂䝁䄴䅉あ䝁䅧党杁䝁䅕䅥睂䝁䅷睢祂䝁䅅䅤灂䝁䄸杢獁䍁䅁䅚求䡁䅙党獂䝁䄸䅣瑂䝁䅕杢あ䍁䅷䅉睂䡁䅉睢歂䡁䅕睙あ䝁䅫睢畂䍁䅷䅉桂䝁䄴䅚杁䡁䅑杣桂䝁䄴督睂䝁䄸杣あ䝁䅅䅤灂䝁䄸杢杁䝁䄸杚杁䝁䅍杣ㅂ䝁䅑党杁䝁䄸兡獂䍁䅁兙畂䝁䅑䅉畂䝁䅅䅤ㅂ䡁䅉兙獂䍁䅁睚桂䡁䅍睏杁䡁䅁杣療䝁䅍党穂䡁䅍兡畂䝁䅣䅌杁䝁䅷兡硂䡁䅕党浂䝁䅅睙あ䝁䅫睢畂䍁䅷䅉あ䡁䅉兙畂䡁䅍䅣療䡁䅉䅤桂䡁䅑兡療䝁䄴䅌杁䝁䅅杢歂䍁䅁杣求䝁䅣兙穂䝁䅫杚灂䝁䅍兙あ䝁䅫睢畂䍁䅁睢浂䍁䅁䅢灂䡁䅅兤求䝁䅙兡求䝁䅑䅉畂䝁䅅䅤ㅂ䡁䅉兙獂䍁䅁睚桂䡁䅍睏杁䡁䅑杣桂䝁䄴督睂䝁䄸杣あ䝁䅅䅤灂䝁䄸杢杁䝁䄸杚杁䝁䅍杣ㅂ䝁䅑党杁䝁䄸兡獂䍁䅁䅤潂䡁䅉睢ㅂ䝁䅣䅡杁䡁䅁兡睂䝁䅕䅢灂䝁䄴党穂䑁䅳䅉あ䡁䅉兙畂䡁䅍䅣療䡁䅉䅤桂䡁䅑兡療䝁䄴䅌杁䡁䅍䅤療䡁䅉兙湂䝁䅕䅌杁䝁䅅杢歂䍁䅁兢桂䡁䅉睡求䡁䅑兡畂䝁䅣䅉療䝁䅙䅉畂䝁䅅䅤ㅂ䡁䅉兙獂䍁䅁睚桂䡁䅍睏杁䝁䅅杢歂䍁䅁睙桂䡁䅉杙療䝁䄴䅉橂䝁䅅䅣あ䡁䅕杣求䍁䅁兙畂䝁䅑䅉穂䡁䅑睢祂䝁䅅睚求䍁䅷䅉桂䡁䅍䅉㍂䝁䅕䅢獂䍁䅁兙穂䍁䅁兙杁䝁䅣兙穂䍁䄰䅤療䍁䄰䅢灂䡁䅅兤灂䝁䅑督杁䡁䅁䅢桂䝁䄴䅤畁䍁䅁䅖潂䝁䅕䅉䕂䝁䄸睤畂䡁䅍䅤祂䝁䅕兙瑂䍁䅁督求䝁䅣兢求䝁䄴䅤杁䡁䅉党浂䝁䅫杢求䡁䅍䅉橂䡁䅉兤歂䝁䅕䅉療䝁䅫䅢杁䝁䅫杢あ䝁䄸䅉睂䝁䅕䅤祂䝁䄸䅢求䡁䅕兢杁䡁䅁杣療䝁䅑兤橂䡁䅑督㝁䍁䅁兢桂䡁䅉睡求䡁䅑督杁䝁䅍杣ㅂ䝁䅑党杁䝁䄸兡獂䍁䅷䅉祂䝁䅕杚灂䝁䄴党歂䍁䅁䅣祂䝁䄸䅚ㅂ䝁䅍䅤穂䍁䅷䅉桂䝁䄴䅚杁䝁䅷兤楂䡁䅉兡橂䝁䅅杢あ䡁䅍睏杁䝁䄰兙畂䡁䅕杚桂䝁䅍䅤ㅂ䡁䅉党穂䍁䅁兙畂䝁䅑䅉瑂䝁䅅杣牂䝁䅕䅤穂䍁䅁杣求䝁䄴党㍂䝁䅅杙獂䝁䅕䅉浂䡁䅕党獂䡁䅍䅌杁䝁䅍睢瑂䝁䄰睢歂䝁䅫䅤㕂䍁䅁䅣求䡁䅑杣療䝁䅍䅡求䝁䄰兡橂䝁䅅䅢穂䍁䅷䅉睂䝁䅷兙穂䡁䅑兡橂䡁䅍䅉浂䝁䄸杣杁䝁䅫杢歂䡁䅕督あ䡁䅉兡桂䝁䅷䅉ㅂ䡁䅍党穂䍁䅷䅉桂䝁䄴䅚杁䝁䅙兤求䝁䅷䅉桂䝁䄴䅚杁䝁䅷兤楂䡁䅉兡橂䝁䅅杢あ䍁䅁兙歂䝁䅑兡あ䝁䅫杤求䡁䅍睏杁䝁䅅杢歂䍁䅁䅤祂䝁䅅杢穂䡁䅁睢祂䡁䅑督杁䝁䅍杣ㅂ䝁䅑党杁䝁䄸兡獂䍁䅁兙畂䝁䅑䅉祂䝁䅕杚灂䝁䄴党歂䍁䅁䅣祂䝁䄸䅚ㅂ䝁䅍䅤穂䍁䅁杙㕂䍁䅁䅣灂䡁䅁党獂䝁䅫杢求䍁䅷䅉瑂䝁䅅杣灂䝁䄴党杁䡁䅙党穂䡁䅍党獂䍁䅷䅉瑂䝁䄸䅤療䡁䅉䅉求䡁䅅兤灂䡁䅁兢求䝁䄴䅤獁䍁䅁兙畂䝁䅑䅉祂䝁䅅兡獂䍁䅁睙桂䡁䅉杌杁䙁䅑䅡求䍁䅁睙療䝁䄰䅣桂䝁䄴入杁䡁䅣兙穂䍁䅁杚療䡁䅉兢求䡁䅉䅢㕂䍁䅁睡畂䝁䄸睤畂䍁䅁兙穂䍁䅁睑潂䝁䅕杤祂䝁䄸杢啂䝁䅕䅥桂䝁䅍睢杁䕁䅍睢祂䡁䅁睢祂䝁䅅䅤灂䝁䄸杢杁䝁䅅杢歂䍁䅁睙潂䝁䅅杢湂䝁䅕䅚杁䝁䅫䅤穂䍁䅁杢桂䝁䄰党杁䡁䅑睢杁䕁䅍䅡求䡁䅙杣療䝁䄴䅉䑂䝁䄸杣睂䝁䄸杣桂䡁䅑兡療䝁䄴䅉灂䝁䄴䅉祁䑁䅁䅍ㅁ䍁䄴䅉䑂䝁䅧党㉂䡁䅉睢畂䍁䅁睑療䡁䅉䅣療䡁䅉兙あ䝁䅫睢畂䍁䅁睤桂䡁䅍䅉浂䝁䄸兤畂䝁䅑党歂䍁䅁兡畂䍁䅁免㑁䑁䅣兏杁䝁䅅杢歂䍁䅁兡穂䍁䅁䅡求䝁䅅䅚硂䡁䅕兙祂䡁䅑党祂䝁䅕䅚杁䝁䅫杢杁䙁䅍兙畂䍁䅁杕桂䝁䄰睢畂䍁䅷䅉䑂䝁䅅䅢灂䝁䅙睢祂䝁䄴兡桂䍁䄴䅁楃兆䅁䅒䅍䕁䅍䅡求䡁䅣入獁䍁䅁兓畂䝁䅍杌獁䍁䅁䅤療䝁䅣党あ䝁䅧党祂䍁䅁睤灂䡁䅑䅡杁䝁䅫䅤穂䍁䅁督ㅂ䝁䅉督灂䝁䅑兡桂䡁䅉兡求䡁䅍䅌杁䝁䅕杢湂䝁䅅睚求䡁䅍䅉灂䝁䄴䅉あ䝁䅧党杁䡁䅁兤祂䝁䅕䅉睂䝁䅷兙㕂䍁䅁党瑁䝁䅍睢瑂䝁䄰党祂䝁䅍党杁䝁䅉兤穂䝁䅫杢求䡁䅍督杁䝁䅫杢杁䡁䅑䅡求䍁䅁兖畂䝁䅫䅤求䝁䅑䅉呂䡁䅑兙あ䝁䅕督畁䍁䅁兓あ䍁䅁䅣祂䝁䄸杤灂䝁䅑党穂䍁䅁䅣求䡁䅑䅉浂䝁䄸睢歂䍁䅁兙畂䝁䅑䅉あ䡁䅉党桂䡁䅑督獁䍁䅁䅣求䡁䅑䅉穂䡁䅕䅣睂䝁䅷兡求䡁䅍䅉桂䝁䄴䅚杁䡁䅁党あ䍁䅁兢求䝁䅑兡橂䝁䅅䅤灂䝁䄸杢穂䍁䅷䅉桂䝁䄴䅚杁䝁䄸䅤潂䝁䅕杣杁䡁䅁党あ䍁䄰䅡求䝁䅅䅢あ䝁䅧䅉睂䡁䅉睢歂䡁䅕睙あ䡁䅍䅌杁䝁䅅督杁䡁䅣党獂䝁䅷䅉桂䡁䅍䅉睂䝁䅕䅤杁䡁䅍党祂䡁䅙兡橂䝁䅕督杁䝁䅙睢祂䍁䅁䅚療䝁䅣督獁䍁䅁睙桂䡁䅑督獁䍁䅁杚灂䡁䅍䅡獁䍁䅁杙灂䡁䅉䅚穂䍁䅷䅉穂䝁䄰兙獂䝁䅷䅉睂䝁䅕䅤穂䍁䅷䅉潂䝁䄸杣穂䝁䅕督獁䍁䅁兙畂䝁䅑䅉祂䝁䅕䅣あ䝁䅫䅢求䡁䅍䅉あ䝁䅧杣療䡁䅕睚潂䍁䅁兡あ䡁䅍䅉祂䝁䅕䅤桂䝁䅫䅢杁䡁䅣党楂䡁䅍兡あ䝁䅕督杁䝁䅅杢歂䍁䅁兢療䝁䅉兡獂䝁䅕䅉桂䡁䅁䅣獂䝁䅫睙桂䡁䅑兡療䝁䄴督畁䍁䅁䅖潂䝁䅕䅉橂䝁䄸兢睂䝁䅅杢㕂䍁䅁睤桂䡁䅍䅉浂䝁䄸兤畂䝁䅑党歂䍁䅁兡畂䍁䅁杍睁䑁䅅䅍杁䝁䅅杢歂䍁䅁兡穂䍁䅁杙桂䡁䅍党歂䍁䅁兡畂䍁䅁䅕獂䝁䅅杢あ䝁䅅䅤灂䝁䄸杢獁䍁䅁杒獂䝁䄸杣灂䝁䅑兙畁䅁䅁硯䅕䙁䕷䅁䑂䝁䅧兡睂䝁䄸䅤獂䝁䅕䅉乂䝁䅕䅥灂䝁䅍兙畂䍁䅁睒祂䝁䅫䅢獂䍁䅷䅉䩂䝁䄴睙畁䍁䅷䅉あ䝁䄸睚求䡁䅑䅡求䡁䅉䅉㍂䝁䅫䅤潂䍁䅁兡あ䡁䅍䅉穂䡁䅕杙穂䝁䅫䅚灂䝁䅅杣灂䝁䅕督獁䍁䅁睢㍂䝁䄴督杁䝁䅅杢歂䍁䅁睢睂䝁䅕杣桂䡁䅑党穂䍁䅁睑潂䝁䅫䅣療䡁䅑䅢求䍁䅁兔求䡁䅧兡橂䝁䅅杢杁䕁䅣杣灂䝁䅷䅢杁䡁䅉党穂䡁䅑兙ㅂ䡁䅉兙畂䡁䅑督畁䍁䅁兓あ䍁䅁督求䝁䅷䅢穂䍁䅁杚療䝁䄸䅚杁䝁䅅杢歂䍁䅁杙求䡁䅙党祂䝁䅅睚求䡁䅍䅉あ䝁䅧杣療䡁䅕睚潂䍁䅁睢浂䝁䅙党祂䝁䅫杢湂䍁䅁杙ㅂ䡁䅉杣灂䡁䅑睢穂䍁䅷䅉楂䡁䅕杣祂䝁䅫䅤療䍁䅁杙療䡁䅣䅢穂䍁䅷䅉硂䡁䅕党穂䝁䅅䅚灂䝁䅷䅢桂䡁䅍䅌杁䡁䅑兙橂䝁䄸督獁䍁䅁兙畂䝁䅑䅉穂䝁䅅䅢桂䝁䅑督獁䍁䅁兙穂䍁䅁睤求䝁䅷䅢杁䝁䅅督杁䝁䅷兡浂䝁䅕督あ䡁䅫䅢求䍁䅁杙療䡁䅣䅢穂䍁䅷䅉牂䝁䅫䅚穂䉁杫督杁䝁䄰党桂䝁䅷䅌杁䝁䅍䅡灂䡁䅁督獁䍁䅁督灂䝁䅑党穂䍁䅷䅉桂䝁䄴䅚杁䝁䅑杣灂䝁䄴睡穂䍁䄴䅉啂䝁䅧党杁䝁䅍睢瑂䡁䅁兙畂䡁䅫䅉桂䝁䅷督療䍁䅁䅣祂䝁䄸杤灂䝁䅑党穂䍁䅁䅚求䝁䅷兡㉂䝁䅕杣㕂䍁䅁兙畂䝁䅑䅉祂䝁䅕䅢桂䡁䅑党歂䍁䅁督求䡁䅉杤灂䝁䅍党穂䍁䅁兡あ䡁䅍䅉桂䡁䅁䅣杁䝁䅅杢歂䍁䅁睤求䝁䅉督灂䡁䅑党畁䍁䅁兓あ䍁䅁䅡桂䡁䅍䅉療䡁䅁党祂䝁䅅䅤灂䝁䄸杢穂䍁䅁兡畂䍁䅁䅤潂䝁䅕䅉噂䝁䄴兡あ䝁䅕䅚杁䙁䅍䅤桂䡁䅑党穂䍁䅷䅉䑂䝁䅅杢桂䝁䅑兙獁䍁䅁杒祂䝁䅅杢橂䝁䅕䅌杁䕁䅣党祂䝁䄰兙畂䡁䅫䅌杁䕁䅑兤楂䝁䅅兡獁䍁䅁兙畂䝁䅑䅉あ䝁䅧党杁䙁䅕杢灂䡁䅑党歂䍁䅁睓灂䝁䄴睚歂䝁䄸兢畁䍁䅁睑潂䝁䅫䅣療䡁䅑䅢求䍁䅁兔求䡁䅧兡橂䝁䅅杢杁䕁䅣杣灂䝁䅷䅢獁䍁䅁兓畂䝁䅍杌杁䡁䅣兙穂䍁䅁杚療䡁䅕杢歂䝁䅕䅚杁䝁䅫杢杁䑁䅅兏㕁䑁䅍䅉桂䝁䄴䅚杁䝁䅫督杁䝁䅧党桂䝁䅑兣ㅂ䝁䅅杣あ䝁䅕杣求䝁䅑䅉灂䝁䄴䅉佂䝁䅕睤睂䝁䄸杣あ䍁䅁村求䝁䅅睙潂䍁䅷䅉䑂䝁䅅䅢灂䝁䅙睢祂䝁䄴兡桂䍁䄴䅁歃兆䅁䅈䅙䕁䅍䅡療䝁䅫睙求䍁䅁䅓療䡁䅑党獂䡁䅍䅉䩂䝁䄴䅤求䡁䅉杢桂䡁䅑兡療䝁䄴兙獂䍁䅷䅉䩂䝁䄴睙畁䍁䅷䅉あ䝁䄸睚求䡁䅑䅡求䡁䅉䅉㍂䝁䅫䅤潂䍁䅁兡あ䡁䅍䅉穂䡁䅕杙穂䝁䅫䅚灂䝁䅅杣灂䝁䅕督獁䍁䅁睢睂䝁䅕杣桂䡁䅑党穂䍁䅁兙穂䍁䅁兙杁䝁䅧睢あ䝁䅕䅢杁䝁䅙杣桂䝁䄴睙潂䝁䅫督療䡁䅉䅉灂䝁䄴䅉あ䝁䅧党杁䙁䅕杢灂䡁䅑党歂䍁䅁睕あ䝁䅅䅤求䡁䅍䅉桂䝁䄴䅚杁䝁䅫杢あ䝁䅕杣畂䝁䅅䅤灂䝁䄸杢桂䝁䅷䅢㕂䍁䄴䅉䩂䡁䅑䅉療䡁䅁党祂䝁䅅䅤求䡁䅍䅉あ䝁䅧杣療䡁䅕睚潂䍁䅁䅓療䡁䅑党獂䍁䅁杒祂䝁䅅杢橂䝁䅧兡穂䝁䅫杢湂䍁䅁杊杁䕁䄰兙畂䝁䅅睚求䝁䄰党畂䡁䅑䅉桂䝁䄴䅚杁䕁䅍睢祂䡁䅁睢祂䝁䅅䅤求䍁䅁杊杁䕁䄸䅤潂䝁䅕杣杁䡁䅍党湂䝁䄰党畂䡁䅑督畁䍁䅁䅖潂䝁䅕䅉橂䝁䄸兢睂䝁䅅杢㕂䍁䅁杚祂䝁䅅杢橂䝁䅧兡穂䝁䅕督杁䝁䅷睢歂䝁䅣兡畂䝁䅣䅉睂䡁䅉睢睂䝁䅕杣あ䝁䅫党穂䍁䅁兤畂䝁䅑党祂䍁䅁䅤潂䝁䅕䅉楂䡁䅉兙畂䝁䅑䅉畂䝁䅅兢求䡁䅍䅉療䝁䅙䅉䑂䝁䄸兢浂䝁䄸杣あ䍁䅁兓畂䝁䄴䅌杁䕁䅍睢瑂䝁䅙睢祂䡁䅑䅉呂䡁䅕兡あ䝁䅕督獁䍁䅁兕ㅂ䝁䅅䅢灂䡁䅑入獁䍁䅁睑獂䝁䅅杣灂䝁䄸杢獁䍁䅁睑獂䝁䅅杣灂䝁䄸杢杁䙁䅁睢灂䝁䄴䅤求䍁䅷䅉呂䝁䅷党求䡁䅁䅉䩂䝁䄴杢獁䍁䅁兑穂䝁䅍党畂䝁䅑䅉䥂䝁䄸䅤求䝁䅷䅉䑂䝁䄸䅢獂䝁䅕睙あ䝁䅫睢畂䍁䅷䅉䙂䝁䅍睢畂䝁䄸䅉䵂䝁䄸䅚湂䝁䅕䅌杁䙁䅉睢歂䝁䅕睤桂䡁䅫䅉䩂䝁䄴杢獁䍁䅁兔桂䝁䅫杢呂䡁䅑兙㕂䍁䅁睕ㅂ䝁䅫䅤求䡁䅍䅌杁䙁䅍兤楂䡁䅕杣楂䝁䅅杢杁䙁䅍䅤ㅂ䝁䅑兡療䡁䅍䅌杁䙁䅣睢療䝁䅑睕睂䡁䅉兡畂䝁䅣䅉呂䡁䅕兡あ䝁䅕督獁䍁䅁兒㉂䝁䅕杣潂䝁䄸兢求䍁䅁睕ㅂ䝁䅫䅤求䡁䅍䅌杁䕁䅍兙瑂䝁䅉杣灂䝁䅅䅉䥂䝁䄸䅤求䝁䅷督獁䍁䅁杕桂䝁䅑兡穂䡁䅍睢畂䍁䅁村獂䡁䅕䅌杁䙁䅉兙歂䝁䅫督穂䝁䄸杢杁䙁䅉兒䕂䍁䅷䅉卂䝁䅅䅚灂䡁䅍督療䝁䄴䅌杁䙁䅁兙祂䝁䅳䅉兂䝁䅷兙㙂䝁䅅䅌杁䕁䅍睢ㅂ䝁䄴䅤祂䡁䅫䅉䩂䝁䄴杢杁䍁䅙䅉呂䡁䅕兡あ䝁䅕督杁䝁䅉入杁䙁䅉兙歂䝁䅫督穂䝁䄸杢獁䍁䅁杕桂䝁䅑兡穂䡁䅍睢畂䍁䅁兓畂䝁䄴䅉流䍁䅁睕ㅂ䝁䅫䅤求䡁䅍䅌杁䙁䅁兙祂䝁䅳䅉䩂䝁䄴杢杁䝁䅉入杁䙁䅉兙歂䝁䅫督穂䝁䄸杢獁䍁䅁杕桂䝁䅑兡穂䡁䅍睢畂䍁䅁兓畂䝁䅑兡㉂䝁䅫䅚ㅂ䝁䅅䅢穂䍁䅷䅉桂䝁䄴䅚杁䙁䅉兙歂䝁䅫督穂䝁䄸杢杁䕁䅍睢獂䝁䅷党橂䡁䅑兡療䝁䄴杌杁䕁䅍䅡療䝁䅫睙求䍁䅁䅓療䡁䅑党獂䡁䅍䅉䩂䝁䄴䅤求䡁䅉杢桂䡁䅑兡療䝁䄴兙獂䍁䅷䅉䩂䝁䄴睙畁䍁䅁睤桂䡁䅍䅉浂䝁䄸兤畂䝁䅑党歂䍁䅁兡畂䍁䅁免㕁䑁䅍兏杁䝁䅅杢歂䍁䅁兡穂䍁䅁䅡求䝁䅅䅚硂䡁䅕兙祂䡁䅑党祂䝁䅕䅚杁䝁䅫杢杁䕁䄴睢祂䡁䅑䅡杁䕁䅉党あ䝁䅧党穂䝁䅑兙獁䍁䅁兔桂䡁䅉入獂䝁䅅杢歂䍁䄴䅁ㅂ䅆䅁杚䅑䕁䅍䅡療䡁䅉䅚杁䕁䅕杢求䡁䅉睚㕂䍁䅁睑療䡁䅉䅣療䡁䅉兙あ䝁䅫睢畂䍁䅁睢睂䝁䅕杣桂䡁䅑党穂䍁䅁兙穂䍁䅁兙畂䍁䅁兡畂䝁䅑党睂䝁䅕杢歂䝁䅕杢あ䍁䅁党㑂䡁䅁䅢療䡁䅉兙あ䝁䅫睢畂䍁䅁兙畂䝁䅑䅉睂䡁䅉睢歂䡁䅕睙あ䝁䅫睢畂䍁䅁睙療䝁䄰䅣桂䝁䄴入杁䝁䅫杢杁䡁䅑䅡求䍁䅁兖畂䝁䅫䅤求䝁䅑䅉呂䡁䅑兙あ䝁䅕督畁䍁䅁兓あ䍁䅁兙橂䡁䅅兤灂䡁䅉党穂䍁䅷䅉求䡁䅧䅣獂䝁䄸杣求䡁䅍䅌杁䝁䅑党㉂䝁䅕䅢療䡁䅁督獁䍁䅁兙畂䝁䅑䅉睂䡁䅉睢歂䡁䅕睙求䡁䅍䅉橂䡁䅉兤歂䝁䅕䅉療䝁䅫䅢獁䍁䅁杢桂䡁䅑兤祂䝁䅅䅢杁䝁䅣兙穂䍁䅷䅉桂䝁䄴䅚杁䝁䄴兙あ䡁䅕杣桂䝁䅷䅉湂䝁䅅督杁䝁䅷兡硂䡁䅕兡歂䡁䅍䅉灂䝁䄴䅉あ䝁䅧党杁䙁䅣兡獂䝁䅷兡穂䡁䅑睢畂䍁䅁村桂䡁䅍兡畂䍁䄴䅉啂䝁䅧党杁䝁䅍睢瑂䡁䅁兙畂䡁䅫䅉穂䝁䅕䅢獂䡁䅍䅉灂䡁䅑督杁䡁䅁杣療䝁䅑兤橂䡁䅑督杁䡁䅑睢杁䡁䅉党浂䝁䅫杢求䡁䅉督獁䍁䅁兢桂䡁䅉睡求䡁䅑党祂䡁䅍䅌杁䝁䅅杢歂䍁䅁睢あ䝁䅧党祂䍁䅁䅣ㅂ䡁䅉睙潂䝁䅅督求䡁䅉督杁䡁䅑䅡桂䡁䅑䅉潂䝁䅅杤求䍁䅁兙橂䝁䅍党穂䡁䅍䅉あ䝁䄸䅉畂䝁䅕兙祂䝁䅉入杁䡁䅁兡睂䝁䅕䅢灂䝁䄴党杁䝁䅅杢歂䍁䅁杣桂䝁䅫䅢杁䝁䅙兙橂䝁䅫䅢灂䡁䅑兡求䡁䅍杌杁䙁䅑䅡求䍁䅁睙療䝁䄰䅣桂䝁䄴入杁䡁䅣兙穂䍁䅁杚療䡁䅉兢求䡁䅉䅢㕂䍁䅁睡畂䝁䄸睤畂䍁䅁兙穂䍁䅁睔桂䡁䅍兡穂䍁䅁䅕求䡁䅑杣療䝁䅷党ㅂ䝁䄰䅉䩂䝁䄴睙畁䍁䅁兙畂䝁䅑䅉橂䝁䅧兙畂䝁䅣党歂䍁䅁兡あ䡁䅍䅉畂䝁䅅兢求䍁䅁䅤療䍁䅁睑潂䝁䄸杣歂䍁䅁兒畂䝁䅕杣湂䡁䅫䅉䑂䝁䄸杣睂䝁䄸杣桂䡁䅑兡療䝁䄴䅉灂䝁䄴䅉䭂䡁䅕䅢㕂䍁䅁杍睁䑁䅉杍畁䍁䅁睑潂䝁䄸杣歂䍁䅁兒畂䝁䅕杣湂䡁䅫䅉䑂䝁䄸杣睂䝁䄸杣桂䡁䅑兡療䝁䄴䅉㍂䝁䅅督杁䝁䅙睢ㅂ䝁䄴䅚求䝁䅑䅉灂䝁䄴䅉祁䑁䅁䅍㍁䍁䅁兙畂䝁䅑䅉灂䡁䅍䅉潂䝁䅕兙歂䡁䅅兤桂䡁䅉䅤求䡁䅉党歂䍁䅁兡畂䍁䅁䅓療䡁䅕督あ䝁䄸杢獁䍁䅁䅖求䡁䅧兙穂䍁䄴䅁坃兆䅁杫䅁䕁䅍䅡祂䝁䄸杢灂䝁䅍䅉䕂䝁䅫督求䝁䅅督求䡁䅍睏杁䕁䅣兙穂䡁䅑杣療䝁䅕杢あ䝁䅕杣療䝁䅷睢湂䡁䅫睏杁䕁䅧党瑂䝁䅅䅤療䝁䅷睢湂䡁䅫睏杁䕁䅫兢瑂䡁䅕杢療䝁䅷睢湂䡁䅫睏杁䕁䅫杢浂䝁䅷兙瑂䝁䄰兙あ䝁䅫睢畂䅁䅁硌䅉䩁偑䅁䑂䝁䅧兤楂䝁䅉䅉䵂䝁䅫兢灂䡁䅑党歂䍁䅁䅣祂䝁䄸杤灂䝁䅑党穂䍁䅁兡畂䡁䅍兤祂䝁䅅杢橂䝁䅕䅉桂䝁䄴䅚杁䡁䅉党灂䝁䄴督ㅂ䡁䅉兙畂䝁䅍党杁䡁䅁杣療䝁䅑兤橂䡁䅑督杁䡁䅣睢祂䝁䅷䅚㍂䝁䅫䅚求䍁䄴䅉啂䝁䅧党杁䝁䅍睢瑂䡁䅁兙畂䡁䅫升穂䍁䅁杔療䡁䅉䅤潂䍁䅁兑瑂䝁䅕杣灂䝁䅍兙杁䕁䅍睢瑂䝁䄰党祂䝁䅍兡桂䝁䅷䅉兂䍁䅙睑杁䕁䅫杢穂䡁䅕杣桂䝁䄴睙求䍁䅁督求䝁䅣兢求䝁䄴䅤杁䝁䄸杚浂䝁䅕杣穂䍁䅁睙療䝁䄰兢求䡁䅉睙灂䝁䅅䅢杁䡁䅁杣療䡁䅁党祂䡁䅑入獁䍁䅁睙桂䡁䅍兤桂䝁䅷䅤㕂䍁䅷䅉㍂䝁䄸杣牂䝁䅕杣穂䉁杫䅉橂䝁䄸兢睂䝁䅕杢穂䝁䅅䅤灂䝁䄸杢獁䍁䅁䅣桂䝁䅍睡桂䝁䅣党杁䡁䅁睢獂䝁䅫睙灂䝁䅕督獁䍁䅁杣灂䡁䅍睡杁䝁䄰兙畂䝁䅅睚求䝁䄰党畂䡁䅑䅌杁䝁䅙兡畂䝁䅅杢橂䝁䅫兙獂䍁䅁䅢灂䝁䄴党穂䍁䅷䅉瑂䝁䅅杣灂䝁䄴党獁䍁䅁睙療䝁䄴督あ䡁䅉兤橂䡁䅑兡療䝁䄴䅌杁䝁䅕杢㉂䝁䅫杣療䝁䄴兢求䝁䄴䅤桂䝁䅷䅌杁䝁䄰党歂䝁䅫睙桂䝁䅷䅉祂䝁䅫督牂䍁䅷䅉橂䡁䅫杙求䡁䅉䅉祂䝁䅫督牂䍁䅷䅉穂䡁䅕杣求䡁䅑入獁䍁䅁兙畂䝁䅑䅉橂䝁䅅督ㅂ䝁䅅䅢あ䡁䅫睏杁䝁䅅杢歂䍁䅁睚祂䝁䄸兤睂䍁䅁兙橂䝁䅍兡歂䝁䅕杢あ䍁䅁兙畂䝁䅑䅉潂䝁䅕兙獂䡁䅑䅡杁䝁䅫杢穂䡁䅕杣桂䝁䄴睙求䍁䅁䅤療䍁䅁䅢桂䡁䅉睚求䍁䅷䅉瑂䝁䅫䅚歂䝁䅷党杁䝁䄰兙祂䝁䅳党あ䍁䅷䅉桂䝁䄴䅚杁䡁䅍兢桂䝁䅷䅢杁䝁䅍睢瑂䝁䄰党祂䝁䅍兡桂䝁䅷䅉楂䡁䅕督灂䝁䄴党穂䡁䅍党穂䍁䄴䅉䩂䡁䅑督杁䕁䄴睢祂䡁䅑䅡杁䕁䅅兢求䡁䅉兡橂䝁䅅䅉兂䝁䅕杣穂䝁䄸杢桂䝁䅷䅉兂䍁䅙睑杁䕁䅫杢穂䡁䅕杣桂䝁䄴睙求䍁䅁督求䝁䅣兢求䝁䄴䅤杁䡁䅁杣療䡁䅙兡歂䝁䅕督杁䝁䅅杚浂䝁䅷兤求䝁䄴䅤杁䝁䅅杢歂䍁䅁䅡灂䝁䅣䅡杁䝁䄴党あ䍁䅁睤療䡁䅉䅤潂䍁䅁兡畂䝁䅑兡㉂䝁䅫䅚ㅂ䝁䅅䅢穂䍁䅁兙畂䝁䅑䅉浂䝁䅅兢灂䝁䅷兡求䡁䅍䅉㍂䝁䅫䅤潂䍁䅁䅡療䝁䄰党療䡁䅣杢求䡁䅉督獁䍁䅁兙ㅂ䡁䅑睢瑂䝁䄸杙灂䝁䅷党杁䝁䅅杢歂䍁䅁睙療䝁䅷䅢求䝁䅍䅤療䡁䅉䅉橂䝁䅅杣穂䍁䅷䅉㉂䝁䅅䅢ㅂ䝁䅅杙獂䝁䅕䅉桂䡁䅉䅤灂䝁䅍䅢求䡁䅍䅌杁䡁䅁党祂䡁䅍睢畂䝁䅅䅢杁䝁䅅杢歂䍁䅁党㑂䝁䅍党穂䡁䅍䅉獂䝁䅫兙楂䝁䅫䅢灂䡁䅑入獁䍁䅁䅤祂䝁䅅杤求䝁䅷䅉灂䝁䄴督ㅂ䡁䅉兙畂䝁䅍党獁䍁䅁兙畂䝁䅑䅉祂䝁䅕睙祂䝁䅕兙あ䝁䅫睢畂䝁䅅䅢杁䝁䄰兙祂䝁䅫杢求䍁䅁兡畂䡁䅍兤祂䝁䅅杢橂䝁䅕䅉桂䝁䄴䅚杁䡁䅍党祂䡁䅙兡橂䝁䅕督畁䍁䅁䅖潂䝁䅕䅉橂䝁䄸兢睂䝁䅅杢㕂䉁杫督杁䕁䄴睢祂䡁䅑䅡杁䕁䅅兢求䡁䅉兡橂䝁䅅䅉䉂䝁䅣杣灂䝁䅍兤獂䡁䅑兤祂䝁䅅䅢杁䕁䅫杢穂䡁䅕杣桂䝁䄴睙求䍁䅁督求䝁䅣兢求䝁䄴䅤杁䝁䄸杚浂䝁䅕杣穂䍁䅁兢ㅂ䝁䅷䅤灂䡁䅁䅢求䍁䅁䅣求䡁䅉兡獂䍁䅁睙祂䝁䄸䅣杁䝁䅅杢歂䍁䅁睙祂䝁䄸䅣瑁䝁䅧兙灂䝁䅷䅉灂䝁䄴督ㅂ䡁䅉兙畂䝁䅍党㝁䍁䅁兙畂䝁䅑䅉橂䝁䄸杤求䡁䅉兙湂䝁䅕䅉浂䝁䄸杣杁䝁䅙兙祂䝁䄰䅌杁䡁䅉兙畂䝁䅍䅡獁䍁䅁兙畂䝁䅑䅉穂䡁䅁党橂䝁䅫兙獂䡁䅑入杁䡁䅁杣療䡁䅁党祂䡁䅑入杁䝁䅅杢歂䍁䅁睙桂䡁䅍兤桂䝁䅷䅤㕂䍁䅷䅉桂䝁䄴䅚杁䝁䅍睢瑂䝁䄰党祂䝁䅍兡桂䝁䅷䅉桂䝁䅣杣灂䝁䅍兤獂䡁䅑兤祂䝁䅕䅉睂䡁䅉睢歂䡁䅕睙あ䡁䅍杌杁䕁䅫䅤穂䍁䅁睔㉂䝁䅕杣穂䝁䅕兙穂䍁䅁睒求䝁䄴党祂䝁䅅䅢杁䕁䅫杢穂䡁䅕杣桂䝁䄴睙求䍁䅁督求䝁䅣兢求䝁䄴䅤杁䡁䅁杣療䡁䅙兡歂䝁䅕督杁䝁䅍睢㉂䝁䅕杣桂䝁䅣党杁䝁䅙睢祂䍁䅁䅤祂䝁䅅䅚灂䡁䅑兡療䝁䄴兙獂䍁䅁睙療䝁䄰兢求䡁䅉睙灂䝁䅅䅢杁䡁䅁杣療䡁䅁党祂䡁䅑入杁䝁䅅杢歂䍁䅁睙桂䡁䅍兤桂䝁䅷䅤㕂䑁䅳䅉穂䡁䅁党橂䝁䅫兙獂䡁䅑入杁䝁䅍兙あ䝁䅕睚療䡁䅉兡求䡁䅍䅌杁䡁䅍兤橂䝁䅧䅉桂䡁䅍䅉浂䝁䅫杢桂䝁䄴睙灂䝁䅅䅢杁䝁䅷兡畂䝁䅕督獁䍁䅁兢桂䡁䅉兡畂䝁䅕䅌杁䝁䅕杢求䡁䅉睚㕂䍁䅷䅉桂䡁䅙兡桂䡁䅑兡療䝁䄴䅌杁䡁䅁睢獂䝁䅫䅤灂䝁䅍兙獂䍁䅁杣灂䡁䅍睡獁䍁䅁兙畂䝁䅑䅉橂䝁䄸杢穂䡁䅑杣ㅂ䝁䅍䅤灂䝁䄸杢㝁䍁䅁兙畂䝁䅑䅉湂䡁䅉睢ㅂ䡁䅁䅉桂䝁䅍睙灂䝁䅑党畂䡁䅑䅉桂䝁䄴䅚杁䝁䅧党桂䝁䅷䅤潂䍁䅷䅉桂䝁䄴䅚杁䡁䅑杣桂䝁䅑兡あ䝁䅫睢畂䝁䅅䅢杁䝁䅅杢歂䍁䅁督睂䝁䅕睙灂䝁䅅䅢あ䡁䅫䅉睂䝁䅕杣穂䝁䄸杢桂䝁䅷䅉獂䝁䅫杢求䡁䅍䅉浂䝁䄸杣杁䝁䅍睢祂䡁䅁睢祂䝁䅅䅤灂䝁䄸杢穂䍁䅷䅉瑂䝁䅫䅚歂䝁䅷党杁䝁䄰兙祂䝁䅳党あ䡁䅍䅌杁䝁䅅杢歂䍁䅁督瑂䝁䅅䅢獂䍁䅁睙ㅂ䡁䅍䅤療䝁䄰党祂䡁䅍䅉あ䝁䅧杣療䡁䅕睚潂䍁䅁杣求䡁䅑兙灂䝁䅷䅉楂䡁䅉睢牂䝁䅕杣穂䍁䅷䅉桂䝁䅣党畂䡁䅑督獁䍁䅁兙畂䝁䅑䅉療䡁䅑䅡求䡁䅉䅉橂䝁䅧兙畂䝁䄴党獂䡁䅍杌杁䙁䅑䅡求䍁䅁睙療䝁䄰䅣桂䝁䄴入婁䡉䅍䅉䡂䝁䅷睢楂䝁䅅䅢杁䙁䅉党灂䝁䄴督ㅂ䡁䅉兙畂䝁䅍党杁䡁䅍党湂䝁䄰党畂䡁䅑䅉療䝁䅙杚求䡁䅉督杁䡁䅑杣桂䝁䅑兡あ䝁䅫睢畂䝁䅅䅢杁䝁䅅杢歂䍁䅁督睂䝁䅕睙灂䝁䅅䅢あ䡁䅫䅉祂䝁䅕兡畂䡁䅍兤祂䝁䅅杢橂䝁䅕䅉ㅂ䝁䄴䅚求䡁䅉䅉あ䝁䅧党杁䕁䅍䅡ㅂ䝁䅉杙杁䙁䅑党瑂䡁䅁党穂䡁䅑䅉卂䝁䅕䅉楂䡁䅉兙畂䝁䅑䅉あ䝁䄸䅉睂䡁䅉睢睂䝁䅕杣あ䡁䅫䅉桂䝁䄴䅚杁䝁䅍兙穂䡁䅕兙獂䡁䅑入杁䝁䅍睢瑂䡁䅁兙畂䝁䅫党穂䍁䄴䅉䩂䡁䅑督杁䕁䅷兡浂䝁䅕䅉䩂䝁䄴督ㅂ䡁䅉兙畂䝁䅍党杁䡁䅍党湂䝁䄰党畂䡁䅑䅉睂䡁䅉睢㉂䝁䅫䅚求䡁䅍䅉睂䡁䅉睢あ䝁䅕睙あ䝁䅫睢畂䍁䅁兙畂䝁䅑䅉穂䝁䅅杤灂䝁䄴睚穂䍁䅁䅣祂䝁䄸䅚ㅂ䝁䅍䅤穂䍁䅁睙療䝁䄰䅣祂䝁䅫督灂䝁䄴睚杁䡁䅣䅡療䝁䅷党杁䝁䅷兡浂䝁䅕䅌杁䝁䅕杢歂䝁䄸睤瑂䝁䅕杢あ䍁䅁䅣獂䝁䅅杢穂䍁䅷䅉灂䝁䄴䅚灂䡁䅙兡歂䡁䅕兙獂䍁䅁兙畂䝁䅑䅉獂䝁䅫杚求䍁䅷䅉湂䡁䅉睢ㅂ䡁䅁䅉あ䝁䅕杣瑂䍁䅁䅢灂䝁䅙党獁䍁䅁䅡求䝁䅅䅢あ䝁䅧䅉睂䡁䅉睢あ䝁䅕睙あ䝁䅫睢畂䍁䅷䅉睂䝁䅕杣穂䝁䄸杢桂䝁䅷䅉桂䝁䅍睙灂䝁䅑党畂䡁䅑䅌杁䝁䅍杣求䝁䅑兡あ䍁䅁䅢灂䝁䅙党獁䍁䅁兤畂䝁䅫杤求䡁䅉督桂䝁䅷䅉獂䝁䅫杚求䍁䅷䅉湂䡁䅉睢ㅂ䡁䅁䅉求䝁䄰䅣獂䝁䄸入求䝁䅕䅉楂䝁䅕杢求䝁䅙兡あ䡁䅍䅌杁䝁䅅杢歂䍁䅁兤畂䝁䅫䅤杁䝁䅷兡畂䝁䅳党歂䍁䅁睙療䝁䄴䅤祂䝁䅅睙あ䡁䅍杌杁䕁䅫䅤杁䝁䄰兙祂䝁䅳党あ䡁䅍䅉灂䡁䅑督杁䡁䅁杣療䝁䅑兤橂䡁䅑督杁䡁䅁杣灂䝁䄰兙祂䝁䅫䅢㕂䍁䅁䅤潂䡁䅉睢ㅂ䝁䅣䅡杁䝁䅫杢穂䡁䅕杣桂䝁䄴睙求䍁䅁兙畂䝁䅑䅉祂䝁䅕兡畂䡁䅍兤祂䝁䅅杢橂䝁䅕䅉楂䡁䅉睢牂䝁䅕杣穂䍁䄴䅉啂䝁䅧党杁䝁䅍睢瑂䡁䅁兙畂䡁䅫䅉㍂䝁䅅督杁䝁䅙睢祂䝁䄰党祂䝁䅷入杁䝁䅳杢療䡁䅣杢杁䝁䅅督杁䕁䅅睑䙂䍁䅁䅔灂䝁䄰兡あ䝁䅕䅚杁䝁䅅杢歂䍁䅁睙潂䝁䅅杢湂䝁䅕䅚杁䝁䅫䅤穂䍁䅁杢桂䝁䄰党杁䡁䅑睢杁䕁䅍䅡ㅂ䝁䅉杙杁䕁䅷兡瑂䝁䅫䅤求䝁䅑䅉灂䝁䄴䅉䭂䝁䅅杢ㅂ䝁䅅杣㕂䍁䅁杍睁䑁䅅李畁䍁䅁睑潂䡁䅕杙楂䍁䅁䅔灂䝁䄰兡あ䝁䅕䅚杁䡁䅣兙穂䍁䅁兡畂䝁䅍睢祂䡁䅁睢祂䝁䅅䅤求䝁䅑䅉灂䝁䄴䅉硁䑁䅫䅏ㅁ䍁䅁兙畂䝁䅑䅉灂䡁䅍䅉潂䝁䅕兙歂䡁䅅兤桂䡁䅉䅤求䡁䅉党歂䍁䅁兡畂䍁䅁杗ㅂ䡁䅉兡橂䝁䅧䅌杁䙁䅍睤灂䡁䅑来求䡁䅉䅢桂䝁䄴䅚畁䅁䅁剪䅍䩁偙䅁䑂䝁䅧兤祂䝁䅍䅡杁䍁䅙䅉䕂䡁䅣兡湂䝁䅧䅤杁䕁䅍睢畁䍁䅷䅉䩂䝁䄴睙畁䍁䅁䅚求䡁䅙党獂䝁䄸䅣穂䍁䅷䅉瑂䝁䅅杢ㅂ䝁䅙兙橂䡁䅑兤祂䝁䅕督獁䍁䅁兙畂䝁䅑䅉瑂䝁䅅杣牂䝁䅕䅤穂䍁䅁䅡療䡁䅕督求䝁䅧睢獂䝁䅑䅌杁䡁䅁党祂䡁䅍睢畂䝁䅅䅢杁䝁䅍兙祂䝁䅕䅌杁䝁䅅杢歂䍁䅁督睂䝁䅕睙灂䝁䅅䅢あ䡁䅫䅉睂䡁䅉睢歂䡁䅕睙あ䡁䅍杌杁䕁䅫䅤杁䝁䄸䅣求䡁䅉兙あ䝁䅕督杁䝁䅫杢杁䡁䅑䅡祂䝁䅕党杁䡁䅍党湂䝁䄰党畂䡁䅑督㙁䍁䅁睑療䝁䄴督ㅂ䝁䄰党祂䍁䅁䅒療䝁䄰党穂䡁䅑兡橂䍁䅷䅉䑂䝁䄸杢穂䡁䅕兢求䡁䅉䅉䩂䝁䄴䅤求䡁䅉杢桂䡁䅑兡療䝁䄴兙獂䍁䅷䅉桂䝁䄴䅚杁䙁䅍䅣求䝁䅍兡桂䝁䅷䅤㕂䍁䅁䅕祂䝁䄸䅚ㅂ䝁䅍䅤穂䍁䅁䅒灂䡁䅙兡穂䝁䅫睢畂䍁䄴䅉啂䝁䅧党杁䝁䅍睢瑂䡁䅁兙畂䡁䅫䅉療䝁䅙杚求䡁䅉督杁䝁䅍兙あ䍁䅁䅢灂䡁䅑䅤求䡁䅉督獁䍁䅁睙桂䡁䅉䅣求䡁䅑䅉歂䝁䅕睢歂䝁䄸杣灂䡁䅯党祂䡁䅍䅌杁䝁䅷兙ㅂ䝁䄴䅚祂䡁䅫䅉歂䝁䅕䅤求䡁䅉睚求䝁䄴䅤穂䍁䅷䅉桂䝁䄴䅚杁䝁䅉兙牂䝁䅫杢湂䍁䅁督療䝁䅑兙獁䍁䅁兙穂䍁䅁睤求䝁䅷䅢杁䝁䅅督杁䝁䄸䅤潂䝁䅕杣杁䝁䅉兙牂䝁䅫杢湂䍁䅁督療䝁䅑兙杁䝁䅉兙穂䝁䅕䅚杁䡁䅁杣療䝁䅑兤橂䡁䅑督杁䡁䅕杢歂䝁䅕杣杁䡁䅑䅡求䍁䅁兑卂䕁䄰䅉流䍁䅁䅓䉂䕁䄰兔䙂䙁䅉䅉楂䡁䅉兙畂䝁䅑睏杁䝁䅍睢畂䝁䅑睢瑂䡁䅍䅌杁䝁䅷兤楂䡁䅉兡橂䝁䅅杢あ䡁䅍䅌杁䝁䅅杢歂䍁䅁杤灂䝁䅉杣桂䡁䅑睢祂䡁䅍䅉ㅂ䝁䄴䅚求䡁䅉䅉あ䝁䅧党杁䙁䅑杕偂䕁䅯兑佂䍁䅁杙祂䝁䅅杢歂䑁䅳䅉穂䡁䅑兙灂䝁䄴䅉祂䝁䅕兢療䡁䅙党祂䡁䅍䅌杁䝁䅍䅢求䝁䅅杢灂䝁䄴睚杁䡁䅍睢獂䡁䅕䅤灂䝁䄸杢穂䍁䅷䅉獂䝁䅅兤畂䝁䅑杣㕂䍁䅁䅚求䡁䅑党祂䝁䅣党畂䡁䅑督獁䍁䅁兙畂䝁䅑䅉楂䝁䅷党桂䝁䅍䅡杁䝁䅅䅢あ䝁䅕杣畂䝁䅅䅤灂䡁䅙党穂䍁䅁兤畂䝁䅑党祂䍁䅁䅤潂䝁䅕䅉偂䙁䅧兓䑂䕁䅷兒䉂䕁䄴䅉楂䡁䅉兙畂䝁䅑睏杁䡁䅑睢療䡁䅑䅡楂䡁䅉兤穂䝁䅧党穂䍁䅁兤畂䝁䅑党祂䍁䅁䅤潂䝁䅕䅉呂䙁䅁兓佂䕁䅉杕噂䙁䅍䅓杁䝁䅉杣桂䝁䄴䅚㝁䍁䅁䅡療䝁䄰党杁䡁䅁杣求䝁䅣杢桂䝁䄴睙㕂䍁䅁兙畂䝁䅑䅉療䡁䅙兤獂䝁䅅䅤灂䝁䄸杢杁䡁䅑党穂䡁䅑䅉牂䝁䅫䅤穂䍁䅁兤畂䝁䅑党祂䍁䅁䅤潂䝁䅕䅉䝂䕁䅫杕呂䙁䅑䅉卂䕁䅕睕兂䕁䄸杔呂䕁䅕䅉楂䡁䅉兙畂䝁䅑睏杁䝁䅑党睂䝁䅫䅢桂䡁䅑睢祂䝁䅫党穂䍁䅁兤畂䝁䅑党祂䍁䅁䅤潂䝁䅕䅉佂䕁䅅兓卂䍁䅁杙祂䝁䅅杢歂䑁䅳䅉療䡁䅉兙獂䍁䅁兙畂䝁䅅䅢湂䝁䅕督灂䝁䅍督杁䡁䅕杢歂䝁䅕杣杁䡁䅑䅡求䍁䅁睔卂䕁䅅杓䙂䕁䅷䅉楂䡁䅉兙畂䝁䅑睏杁䝁䅷兙ㅂ䝁䄴䅚祂䡁䅫䅉歂䝁䅕䅤求䡁䅉睚求䝁䄴䅤穂䍁䅁兤畂䝁䅑党祂䍁䅁䅤潂䝁䅕䅉奂䙁䅑杕䉂䍁䅁杙祂䝁䅅杢歂䑁䅳䅉湂䡁䅕兢瑂䡁䅫䅉歂䝁䅫党あ䝁䅅杣㕂䍁䅁督ㅂ䡁䅁䅣獂䝁䅕兢求䝁䄴䅤穂䍁䅁兤畂䝁䅑党祂䍁䅁䅤潂䝁䅕䅉䵂䉁杫兓䵂䍁䅁睑卂䕁䅫䅖啂䕁䅕杕呂䍁䅁兙畂䝁䅑䅉坂䕁䅫䅖䉂䕁䅙兖呂䕁䅫睔佂䍁䅁杙祂䝁䅅杢歂䡁䅍睏杁䝁䅑杣㕂䍁䅁督潂䝁䅅兢睂䝁䄸睢穂䍁䅁兤畂䝁䅑党祂䍁䅁䅤潂䝁䅕䅉䍂䕁䅅䅖䩂䙁䅍䅖䙂䍁䅁杙祂䝁䅅杢歂䑁䅳䅉㍂䝁䅅䅤求䡁䅉䅉浂䝁䅷睢穂䡁䅍党祂䡁䅍䅉桂䝁䄴䅚杁䡁䅍䅡療䡁䅣党祂䝁䅧党桂䝁䅑督杁䡁䅕杢歂䝁䅕杣杁䡁䅑䅡求䍁䅁睖䉂䙁䅑兒卂䙁䅁兓䱂䍁䅁杙祂䝁䅅杢歂䑁䅳䅉橂䝁䄸䅢歂䍁䅁督潂䝁䄸杣あ䝁䅕杢灂䝁䄴睚杁䝁䅅杢歂䍁䅁杣求䝁䅷兡求䝁䅙䅉睂䡁䅉睢歂䡁䅕睙あ䡁䅍䅉ㅂ䝁䄴䅚求䡁䅉䅉あ䝁䅧党杁䙁䅯兓䑂䕁䅅兔杁䝁䅉杣桂䝁䄴䅚㝁䍁䅁睢祂䝁䅅䅢杁䝁䅍兙祂䝁䅕䅉睂䡁䅉睢歂䡁䅕睙あ䡁䅍䅉ㅂ䝁䄴䅚求䡁䅉䅉あ䝁䅧党杁䙁䅑䅓䙂䙁䅉兑䍂䙁䅉兒䉂䙁䅑䅓杁䝁䅉杣桂䝁䄴䅚㝁䍁䅁兙畂䝁䅑䅉桂䝁䅍杢求䍁䅁䅤祂䝁䅕兙あ䝁䄰党畂䡁䅑䅉睂䡁䅉睢歂䡁䅕睙あ䡁䅍䅉ㅂ䝁䄴䅚求䡁䅉䅉あ䝁䅧党杁䕁䅧兒卂䕁䄸䅉楂䡁䅉兙畂䝁䅑杌杁䕁䅫䅤穂䍁䅁督睂䝁䅕睙灂䝁䅅䅢あ䡁䅫䅉睂䡁䅉睢歂䡁䅕睙あ䡁䅍䅉灂䝁䄴睙獂䡁䅕䅚求䍁䅁兙畂䝁䅫兢桂䝁䅷䅉桂䝁䄴䅚杁䝁䅙睢療䝁䅑䅉睂䡁䅉睢歂䡁䅕睙あ䝁䅫杤灂䡁䅑入杁䡁䅁杣療䝁䅑兤橂䡁䅑督獁䍁䅁督ㅂ䝁䅍䅡杁䝁䅅督杁䕁䅅杕乂䍁䅁杊杁䕁䅧兑乂䕁䄰兒卂䍁䅁杙桂䝁䅳兡畂䝁䅣䅉穂䝁䄸䅚桂䍁䅁兙穂䍁䅁兙杁䝁䅙党求䝁䅑䅉桂䝁䅑䅚灂䡁䅑兡㉂䝁䅕䅉あ䝁䄸䅉潂䝁䅕䅢睂䍁䅁䅚桂䝁䅫杣㕂䍁䅁睙療䡁䅣睏杁䕁䅉兓偂䍁䄰睑䥂䕁䅷睔卂䍁䅁兙畂䝁䅑䅉䝂䕁䅕杕乂䕁䅕杔啂䕁䅕杔杁䡁䅕督求䝁䅑䅉あ䝁䄸䅉祂䝁䅕䅚ㅂ䝁䅍党杁䝁䅧党桂䝁䅷䅤潂䍁䅁兡穂䡁䅍兤求䡁䅍䅉桂䡁䅍督療䝁䅍兡桂䡁䅑党歂䍁䅁睤灂䡁䅑䅡杁䝁䅍兙獂䡁䅙兡畂䝁䅣䅌杁䝁䅅督杁䡁䅣党獂䝁䅷䅉桂䡁䅍䅉畂䝁䅕党歂䝁䅕䅚杁䡁䅁杣療䡁䅑党灂䝁䄴睏杁䕁䅍兒䵂䕁䄰兑佂䕁䅅䅗杁䡁䅉党浂䝁䅫杢求䝁䅑䅉浂䡁䅕杢橂䡁䅑兡療䝁䄴兙獂䍁䅁睙桂䡁䅉杙療䝁䅧入歂䡁䅉兙あ䝁䅕䅌杁䝁䅅䅉㕂䝁䅕兙穂䡁䅑兌楂䝁䅅督求䝁䅑䅉睂䡁䅉党楂䝁䅫睢あ䝁䅫睙㝁䍁䅁兙畂䝁䅑䅉䑂䕁䅕杕啂䕁䅫䅔䵂䙁䅕睕杁䝁䅅䅉睂䡁䅉睢楂䝁䅫睢あ䝁䅫睙穂䍁䅁䅣祂䝁䄸䅚ㅂ䝁䅍䅤穂䍁䅁兤穂䝁䅕䅚杁䝁䅫杢杁䡁䅑䅡求䍁䅁䅣療䡁䅕䅢あ䡁䅉入獁䍁䅁䅚桂䝁䅫杣㕂䍁䅷䅉楂䝁䅕党浂䍁䅷䅉桂䝁䄴䅚杁䡁䅍睤灂䝁䄴党杁䝁䅫杢歂䡁䅕督あ䡁䅉兡求䡁䅍杌杁䕁䅫䅤杁䝁䄸杚浂䝁䅕杣穂䍁䅁督療䝁䅑兡ㅂ䝁䄰䅉楂䝁䅫睙桂䡁䅉杙療䝁䄴兙あ䝁䅕睏杁䝁䅅杢歂䍁䅁睙獂䝁䅕兙畂䝁䅫杢湂䍁䅁兙畂䝁䅑䅉歂䝁䅕睢歂䝁䄸杣灂䡁䅯兡畂䝁䅣䅉睂䡁䅉睢歂䡁䅕睙あ䡁䅍杌杁䙁䅑䅡求䍁䅁睙療䝁䄰䅣桂䝁䄴入杁䡁䅍党獂䝁䅷督杁䝁䅫䅤穂䍁䅁睙療䝁䄴督ㅂ䝁䄰党祂䍁䅁䅣祂䝁䄸䅚ㅂ䝁䅍䅤穂䍁䅁䅤潂䡁䅉睢ㅂ䝁䅣䅡杁䡁䅍兤睂䝁䅕杣瑂䝁䅅杣牂䝁䅕䅤穂䍁䅷䅉瑂䝁䅅督穂䍁䅁兢求䡁䅉睙潂䝁䅅杢歂䝁䅫督求䡁䅉督獁䍁䅁睤潂䝁䄸䅢求䡁䅍兙獂䝁䅕䅉橂䝁䅷兤楂䡁䅍䅌杁䝁䅑杣ㅂ䝁䅣督あ䝁䄸杣求䡁䅍䅌杁䝁䅍睢畂䡁䅙党畂䝁䅫党畂䝁䅍党杁䡁䅍䅤療䡁䅉党穂䍁䅷䅉潂䝁䄸兢求䍁䅁督あ䝁䄸杣求䡁䅍䅌杁䝁䅑睢獂䝁䅷兙祂䍁䅁兙畂䝁䅑䅉療䡁䅑䅡求䡁䅉䅉歂䝁䅫督橂䝁䄸兤畂䡁䅑䅉穂䡁䅑睢祂䝁䅕督獁䍁䅁䅣求䡁䅑䅉桂䝁䄴䅚杁䝁䄸䅤潂䝁䅕杣杁䡁䅍䅣求䝁䅍兡桂䝁䅷䅤㕂䍁䅁督あ䝁䄸杣求䡁䅍䅌杁䝁䅅杢歂䍁䅁睤求䝁䅉督灂䡁䅑党穂䍁䅁兙畂䝁䅑䅉療䡁䅑䅡求䡁䅉䅉求䍁䄰睙療䝁䄰兢求䡁䅉睙求䍁䅁睙潂䝁䅅杢畂䝁䅕䅢穂䑁䅳䅉桂䝁䄴䅚杁䡁䅍䅣求䝁䅍兡桂䝁䅷䅤㕂䍁䅁䅣祂䝁䄸䅚ㅂ䝁䅍䅤穂䍁䅁䅤療䍁䅁兡畂䝁䅑兤穂䡁䅑杣灂䝁䅅䅢杁䝁䅍兤穂䡁䅑睢瑂䝁䅕杣穂䍁䅁兙畂䝁䅑䅉獂䝁䅫杤求䡁䅍䅤療䝁䅍睡杁䡁䅁杣療䝁䅑兤橂䝁䅕杣穂䍁䅁䅤潂䡁䅉睢ㅂ䝁䅣䅡杁䝁䅑兡穂䡁䅑杣灂䝁䅉兤あ䝁䄸杣穂䍁䄴䅉啂䝁䅧党杁䝁䅍睢瑂䡁䅁兙畂䡁䅫䅉㍂䝁䅅督杁䝁䅙睢ㅂ䝁䄴䅚求䝁䅑䅉灂䝁䄴䅉硁䑁䅧䅎㉁䍁䅁兙畂䝁䅑䅉灂䡁䅍䅉潂䝁䅕兙歂䡁䅅兤桂䡁䅉䅤求䡁䅉党歂䍁䅁兡畂䍁䅁兒㍂䝁䅫杢湂䍁䅷䅉佂䝁䅕睤杁䕁䅯党祂䡁䅍党㕂䍁䄴䅁湃兆䅁杏䅣䕁䅍䅡ㅂ䡁䅉睙潂䝁䅫䅢獂䍁䅁䅒療䡁䅣杢穂䍁䅁兓畂䝁䅍睢祂䡁䅁睢祂䝁䅅䅤求䝁䅑䅉療䡁䅁党祂䝁䅅䅤求䡁䅍䅉桂䡁䅍䅉桂䍁䅁杣桂䝁䅍兡畂䝁䅣䅌杁䝁䄸杢獂䝁䅫杢求䍁䅁睤桂䝁䅣党祂䝁䅫杢湂䍁䅷䅉桂䝁䄴䅚杁䝁䅣兙瑂䝁䅫杢湂䍁䅁党畂䡁䅑党祂䡁䅑兙灂䝁䄴兢求䝁䄴䅤杁䝁䅍睢瑂䡁䅁兙畂䡁䅫䅉灂䝁䄴䅉あ䝁䅧党杁䙁䅕杢灂䡁䅑党歂䍁䅁睕あ䝁䅅䅤求䡁䅍杌杁䕁䅫䅤杁䝁䄸䅣求䡁䅉兙あ䝁䅕督杁䡁䅑䅡祂䝁䄸兤湂䝁䅧䅉あ䝁䅧杣求䝁䅕䅉穂䝁䅕睚瑂䝁䅕杢あ䡁䅍杏杁䕁䅷兡㉂䝁䅕䅉桂䝁䄴䅚杁䕁䅧兡穂䡁䅑睢祂䝁䅫睙桂䝁䅷䅉卂䝁䅅睙灂䝁䄴睚獁䍁䅁䅖㍂䝁䅫杢呂䡁䅁兡祂䝁䅕督獁䍁䅁兙畂䝁䅑䅉䡂䝁䅅兢灂䝁䄴睚畁䍁䅁䅖潂䝁䅕䅉橂䝁䄸兢睂䝁䅅杢㕂䍁䅁睢睂䝁䅕杣桂䡁䅑党穂䍁䅁䅣桂䡁䅉兡瑁䝁䄰兤あ䡁䅕党獂䍁䅁睚桂䝁䄰兡畂䝁䅣䅉求䝁䄴䅤求䡁䅉䅤桂䝁䅫杢瑂䝁䅕杢あ䍁䅁杤求䝁䄴兤求䡁䅍睏杁䙁䅑睤灂䝁䄴睕睂䝁䅫杣求䡁䅍䅌杁䝁䅅杢杁䝁䄸杢獂䝁䅫杢求䍁䅁睤桂䝁䅣党祂䝁䅫杢湂䍁䅁䅣獂䝁䅅䅤浂䝁䄸杣瑂䍁䅁杚療䡁䅉䅉潂䝁䄸杣穂䝁䅕䅉祂䝁䅅睙灂䝁䄴睚獁䍁䅁督睂䝁䄸杣あ䡁䅍䅌杁䝁䅅杢歂䍁䅁兡䡂䝁䅅兢灂䝁䄴睚㝁䍁䅁杣求䡁䅑兙灂䝁䅷䅉穂䡁䅁睢祂䡁䅑督杁䝁䅉睢療䝁䅳督㝁䍁䅁睙桂䡁䅍兡畂䝁䄸䅉湂䝁䅅兢灂䝁䄴睚㝁䍁䅁兙畂䝁䅑䅉啂䝁䅕杣祂䝁䅕䅉䥂䝁䅅兤あ䝁䅕䅉䑂䝁䅅督灂䝁䄴睢杁䝁䅅杢歂䍁䅁䅖潂䝁䅕䅉卂䝁䄸督求䍁䅁睒桂䝁䄰兡畂䝁䅣䅉卂䝁䅕督療䡁䅉䅤穂䍁䄴䅉䩂䡁䅑䅉桂䝁䅷督療䍁䅁睢浂䝁䅙党祂䡁䅍䅉穂䡁䅑杣求䝁䅅兢灂䝁䄴睚杁䡁䅙兡歂䝁䅕睢杁䝁䄸杚杁䝁䅷兡㉂䝁䅕䅉潂䝁䄸杣穂䝁䅕䅉祂䝁䅅睙求䡁䅍䅌杁䡁䅉党睂䝁䅷兙㕂䡁䅍䅌杁䝁䅅杢歂䍁䅁兙畂䍁䅁兙穂䡁䅍睢祂䡁䅑兢求䝁䄴䅤杁䝁䄸杚杁䡁䅉兙橂䝁䅫杢湂䍁䅁兙畂䝁䅑䅉潂䝁䅅杢歂䝁䅫睙桂䡁䅁䅣灂䝁䄴睚杁䝁䅫杢浂䝁䄸杣瑂䝁䅅䅤灂䝁䄸杢㝁䍁䅁兙畂䝁䅑䅉睂䡁䅉睢㉂䝁䅫䅚求䡁䅍䅉あ䝁䅧党杁䕁䅉䅢療䝁䄸䅚穂䡁䅑睢橂䝁䅳䅉卂䝁䅕督求䝁䅅杣橂䝁䅧䅉䩂䝁䄴杚療䡁䅉兢桂䡁䅑兡療䝁䄴䅉呂䝁䅕杣㉂䝁䅫睙求䡁䅍䅉睂䝁䅷兙あ䝁䅙睢祂䝁䄰䅉浂䝁䄸杣杁䝁䅧睢祂䡁䅍党杁䡁䅉兙橂䝁䅫杢湂䍁䅁督あ䝁䅅䅤灂䡁䅍䅤灂䝁䅍兙獂䍁䅁䅚桂䡁䅑兙畁䍁䅁兓畂䍁䅁兙歂䝁䅑兡あ䝁䅫睢畂䍁䅷䅉あ䝁䅧党杁䝁䅍睢瑂䡁䅁兙畂䡁䅫䅉瑂䝁䅅杢ㅂ䝁䅙兙橂䡁䅑兤祂䝁䅕督杁䝁䅅杢歂䍁䅁睢睂䝁䅕杣桂䡁䅑党穂䍁䅁䅣桂䡁䅉兡瑁䝁䄰兤あ䡁䅕党獂䍁䅁睤桂䝁䅣党祂䝁䅫杢湂䍁䅁督㕂䡁䅍䅤求䝁䄰督杁䝁䅙睢祂䍁䅁杣桂䝁䅍党あ䡁䅉兙橂䝁䅳督獁䍁䅁睢浂䝁䅙兌あ䡁䅉兙橂䝁䅳䅉楂䝁䅕䅤あ䝁䅫杢湂䍁䅁杚桂䝁䅍兡獂䝁䅫䅤灂䝁䅕督獁䍁䅁兙畂䝁䅑䅉療䡁䅑䅡求䡁䅉䅉睂䝁䅅杣灂䍁䄰兢ㅂ䡁䅑兤求䝁䅷䅉㍂䝁䅅睚求䡁䅉兡畂䝁䅣䅉楂䡁䅕督灂䝁䄴党穂䡁䅍党穂䍁䄴䅉䑂䝁䅧兤祂䝁䅍䅡灂䝁䅷䅢杁䕁䅑睢㍂䝁䄴督杁䕁䅫杢橂䝁䄸杣睂䝁䄸杣桂䡁䅑党歂䍁䅁睤桂䡁䅍䅉浂䝁䄸兤畂䝁䅑党歂䍁䅁兡畂䍁䅁免㑁䑁䅣兎杁䝁䅅杢歂䍁䅁兡穂䍁䅁䅡求䝁䅅䅚硂䡁䅕兙祂䡁䅑党祂䝁䅕䅚杁䝁䅫杢杁䕁䅷睢ㅂ䝁䅫督㉂䝁䅫䅢獂䝁䅕䅌杁䕁䅳党畂䡁䅑兤橂䝁䅳入畁䅁䅁䉶䅑䝁伴䅁䑂䝁䅫党畂䝁䅅䅉䑂䝁䄸杣睂䝁䄸杣桂䡁䅑兡療䝁䄴䅌杁䝁䅅䅉畂䝁䅕䅤㍂䝁䄸杣牂䍁䅁䅤求䝁䅍䅡畂䝁䄸䅢療䝁䅣入杁䝁䅍睢瑂䡁䅁兙畂䡁䅫䅌杁䡁䅁杣療䡁䅙兡歂䝁䅕督杁䝁䅧兙祂䝁䅑睤桂䡁䅉党獁䍁䅁督療䝁䅙䅤㍂䝁䅅杣求䍁䅷䅉桂䝁䄴䅚杁䡁䅍党祂䡁䅙兡橂䝁䅕督杁䝁䅙睢祂䍁䅁杤桂䡁䅉兡療䡁䅕督杁䝁䄴党あ䡁䅣睢祂䝁䅳䅉療䡁䅁党祂䝁䅅䅤療䡁䅉督杁䝁䅫杢杁䡁䅑䅡求䍁䅁兑瑂䝁䅕杣灂䝁䅍兙穂䍁䅷䅉䙂䡁䅕杣療䡁䅁党獁䍁䅁䅤潂䝁䅕䅉乂䝁䅫䅚歂䝁䅷党杁䕁䅕兙穂䡁䅑䅌杁䕁䅅杚祂䝁䅫睙桂䍁䅷䅉あ䝁䅧党杁䕁䅅督灂䝁䅅䅉兂䝁䅅睙灂䝁䅙兡橂䍁䅷䅉䭂䝁䅅䅣桂䝁䄴䅌杁䝁䅅杢歂䍁䅁兓畂䝁䅑兡桂䍁䄴䅉䩂䡁䅑䅉療䡁䅁党祂䝁䅅䅤求䡁䅍䅉あ䝁䅧杣療䡁䅕睚潂䍁䅁杔求䡁䅑睤療䡁䅉睡灂䝁䄴睚杁䙁䅁䅢桂䡁䅑杚療䡁䅉兢穂䍁䅷䅉兂䝁䅷兙あ䝁䅙睢祂䝁䄰䅉呂䝁䄸杚あ䡁䅣兙祂䝁䅕䅉桂䝁䄴䅚杁䙁䅍党祂䡁䅙兡橂䝁䅕督獁䍁䅁村獂䡁䅕党杁䙁䅁䅢桂䝁䄴党あ䍁䅁兑ㅂ䡁䅑睢瑂䝁䅅䅤灂䝁䄸杢杁䙁䅍睢浂䡁䅑睤桂䡁䅉党杁䝁䅅杢歂䍁䅁睕求䡁䅉杤灂䝁䅍党穂䍁䅷䅉桂䝁䄴䅚杁䕁䅣䅢療䝁䅉兙獂䍁䅁睕求䡁䅉杤灂䝁䅍党穂䍁䅁督求䝁䅣兢求䝁䄴䅤穂䍁䄴䅉啂䝁䅧党杁䕁䄴党あ䡁䅣睢祂䝁䅳兡畂䝁䅣䅉兂䝁䅷兙あ䝁䅙睢祂䝁䄰督杁䡁䅍党湂䝁䄰党畂䡁䅑䅉橂䝁䄸杢穂䝁䅫督あ䍁䅁睢浂䍁䅁兙杁䡁䅉兙畂䝁䅣党杁䝁䄸杚杁䡁䅁杣療䝁䅑兤橂䡁䅑督杁䝁䅅杢歂䍁䅁督療䝁䅷兤あ䝁䅫睢畂䡁䅍䅉浂䝁䄸杣杁䝁䅍睢畂䡁䅙党祂䝁䅣党畂䝁䅍党杁䝁䄸杚杁䝁䅍睢潂䝁䅕杣求䝁䄴䅤杁䝁䄸䅣あ䝁䅫睙桂䝁䅷䅉あ䡁䅉兙畂䡁䅍䅣療䡁䅉䅤獁䍁䅁睢睂䝁䅕杢杁䝁䄸䅣あ䝁䅫睙桂䝁䅷䅉畂䝁䅕䅤㍂䝁䄸杣牂䝁䅫杢湂䍁䅷䅉療䡁䅁䅤灂䝁䅍兙獂䍁䅁䅤祂䝁䅅杢穂䡁䅁睢祂䡁䅑䅉畂䝁䅕䅤㍂䝁䄸杣牂䍁䅁督㍂䝁䅫䅤橂䝁䅧兡畂䝁䅣䅌杁䕁䅫䅕杁䡁䅉睢ㅂ䡁䅑兡畂䝁䅣䅌杁䝁䅅杢歂䍁䅁督㍂䝁䅫䅤橂䝁䅧兡畂䝁䅣䅉穂䝁䅕杣㉂䝁䅫睙求䡁䅍杌杁䙁䅑䅡灂䡁䅍䅉穂䝁䅕睚瑂䝁䅕杢あ䡁䅍䅉睂䡁䅉睢歂䡁䅕睙あ䡁䅍䅉灂䝁䄴睙獂䡁䅕䅚求䍁䅁䅤潂䝁䅕䅉㉁䑁䅕䅍睁䍁䅁䅕桂䝁䅍睡求䡁䅑兌偂䡁䅁䅤灂䝁䅍兙獂䍁䅁䅕獂䝁䅅䅤浂䝁䄸杣瑂䍁䅷䅉塂䝁䅅杤求䡁䅍党祂䡁䅙党祂䍁䅁兢療䝁䅑兤獂䝁䅅杣杁䝁䅫杢あ䝁䅕杣橂䝁䄸杢畂䝁䅕睙あ䍁䅁督㕂䡁䅍䅤求䝁䄰䅌杁䡁䅑䅡求䍁䅁李ㅁ䑁䅁䅍杁䙁䅉党橂䝁䄸杢浂䝁䅫睚ㅂ䡁䅉兙楂䝁䅷党杁䕁䅷兡畂䝁䅕䅉穂䡁䅫督あ䝁䅕兢獁䍁䅁睑療䝁䅧党祂䝁䅕杢あ䍁䅁兒䵂䙁䅍䅉療䡁䅁党畂䍁䅁䅢灂䝁䄴党杁䡁䅍入穂䡁䅑党瑂䍁䅷䅉偂䍁䄰杔䩂䕁䅑䅉求䝁䅑睚求䍁䅁睔啂䕁䄴䅉歂䝁䅕兢桂䡁䅉睙桂䡁䅑兡療䝁䄴䅉歂䝁䅕杤灂䝁䅍党獁䍁䅁睙療䝁䅧党祂䝁䅕杢あ䍁䅁䅣獂䡁䅕睚湂䝁䅅杙獂䝁䅕䅉あ䡁䅉兙畂䡁䅍睙求䝁䅫杤求䡁䅉督獁䍁䅁兙畂䝁䅑䅉あ䝁䅧党杁䑁䅕䅎睁䑁䅁䅉浂䝁䅅兢灂䝁䅷入杁䝁䄸杚杁䙁䅁兙橂䝁䅳党あ䍁䄰睔睂䡁䅑兡橂䝁䅅䅢杁䡁䅁䅢桂䡁䅑杚療䡁䅉兢穂䑁䅳䅉桂䝁䄴䅚杁䡁䅑䅡求䍁䅁睍睁䑁䅁䅍杁䝁䅙兙瑂䝁䅫䅢㕂䍁䅁睢浂䍁䅁督求䡁䅉杤灂䝁䅍党杁䝁䅑党獂䝁䅫杤求䡁䅉入杁䡁䅁䅢桂䡁䅑杚療䡁䅉兢穂䍁䅁兙畂䝁䅑䅉あ䝁䅧党杁䑁䅕䅍睁䑁䅁䅉浂䝁䅅兢灂䝁䅷入杁䝁䄸杚杁䡁䅍党祂䡁䅙兡橂䝁䅕䅉桂䝁䅣睚祂䝁䅕睚桂䡁䅑兡療䝁䄴䅌杁䝁䅅督杁䡁䅣党獂䝁䅷䅉桂䡁䅍䅉あ䝁䅧党杁䑁䅧免睁䑁䅁䅉䑂䝁䄸䅡求䡁䅉党畂䡁䅑䅉䩂䙁䅁䅉畂䝁䅕䅤㍂䝁䄸杣牂䝁䅫杢湂䍁䅁䅣獂䝁䅅䅤浂䝁䄸杣瑂䡁䅍䅌杁䙁䅣兙㉂䝁䅕杕療䡁䅕䅤求䡁䅉䅉睂䡁䅉睢歂䡁䅕睙あ䍁䅷䅉㉂䝁䅫杣あ䡁䅕兙獂䝁䅫来桂䡁䅑兡療䝁䄴䅉穂䝁䄸杚あ䡁䅣兙祂䝁䅕䅌杁䡁䅑䅡求䍁䅁李ㅁ䑁䅁䅍杁䙁䅁兙橂䝁䅳党あ䍁䅁䅖祂䝁䅅杢穂䡁䅁睢祂䡁䅑䅉穂䡁䅫督あ䝁䅕兢獁䍁䅁䅤潂䝁䅕䅉㑁䑁䅣䅍睁䍁䅁䅕桂䝁䅍睡求䡁䅑睤桂䡁䅙党杁䡁䅁䅢桂䡁䅑杚療䡁䅉兢獁䍁䅁兙畂䝁䅑䅉呂䕁䅑兌䙂䝁䅑睚求䍁䅁督療䝁䅙䅤㍂䝁䅅杣求䍁䅁兙畂䝁䅑䅉睂䝁䅅督穂䝁䅫杤求䍁䅁睢睂䡁䅑兡橂䝁䅅䅢杁䝁䄴党あ䡁䅣睢祂䝁䅳䅉祂䝁䄸兤あ䝁䅫杢湂䍁䅁兙畂䝁䅑䅉穂䡁䅣兡あ䝁䅍䅡灂䝁䄴睚杁䡁䅁睢祂䡁䅑杚療䝁䅷兡療䍁䅁䅣祂䝁䄸䅚ㅂ䝁䅍䅤穂䍁䄴䅉啂䝁䅧党杁䙁䅁䅢桂䡁䅑杚療䡁䅉兢杁䙁䅍睢浂䡁䅑睤桂䡁䅉党杁䝁䅅杢歂䍁䅁睕求䡁䅉杤灂䝁䅍党穂䍁䅁督求䝁䅣兢求䝁䄴䅤杁䝁䄸杚浂䝁䅕杣穂䍁䅁杔桂䡁䅙兡湂䝁䅅䅤療䡁䅉䅉佂䝁䅕䅤㍂䝁䄸杣牂䍁䅁睑療䝁䄴䅤祂䝁䄸䅢杁䙁䅍兤灂䡁䅑党杁䝁䅑睢瑂䝁䅅兡畂䍁䅁睙療䝁䄴䅤祂䝁䄸䅢獂䝁䅕杣杁䡁䅍睢獂䡁䅕䅤灂䝁䄸杢獁䍁䅁睔畂䝁䅕睑療䝁䄴䅤祂䝁䄸䅢杁䡁䅕杢灂䝁䅙兡求䝁䅑䅉瑂䝁䅅杢桂䝁䅣党瑂䝁䅕杢あ䍁䅁督㕂䡁䅍䅤求䝁䄰䅌杁䝁䅅杢歂䍁䅁䅚桂䡁䅑兙杁䝁䅅杢歂䍁䅁䅣獂䝁䅅杢畂䝁䅫杢湂䍁䅁䅤療䝁䄸䅢穂䍁䄴䅉啂䝁䅧党杁䕁䅉䅢ㅂ䝁䅕䅉兂䝁䅷兙畂䝁䅕䅤杁䕁䅅兤あ䝁䄸兢桂䡁䅑兡療䝁䄴䅉呂䝁䄸杚あ䡁䅣兙祂䝁䅕䅉桂䝁䄴䅚杁䙁䅍党祂䡁䅙兡橂䝁䅕督杁䡁䅍党湂䝁䄰党畂䡁䅑䅉橂䝁䄸兢睂䡁䅉兡穂䝁䅕督杁䝁䅫杢㉂䝁䅕杢あ䝁䄸杣㕂䍁䅁兢桂䝁䄴兙湂䝁䅕兢求䝁䄴䅤獁䍁䅁兢ㅂ䝁䅷䅤灂䍁䄰䅚療䝁䄰兙灂䝁䄴䅉穂䝁䅕杣㉂䝁䅫睙求䍁䅁睢祂䝁䅍䅡求䡁䅍䅤祂䝁䅅䅤灂䝁䄸杢獁䍁䅁兢ㅂ䝁䅷䅤灂䍁䄰睙獂䝁䄸兤歂䍁䅁睢祂䝁䅍䅡求䡁䅍䅤祂䝁䅅䅤灂䝁䄸杢獁䍁䅁杣療䡁䅕䅤求䍁䅁睢睂䡁䅑兡瑂䝁䅫来桂䡁䅑兡療䝁䄴䅉桂䝁䄴䅚杁䝁䅅杢桂䝁䅷入穂䝁䅫督獁䍁䅁兙畂䝁䅑䅉ㅂ䝁䄴兡浂䝁䅫党歂䍁䅁兙穂䡁䅍兤祂䝁䅅杢橂䝁䅕䅉桂䝁䄴䅚杁䝁䅅杢桂䝁䅷入あ䝁䅫睙穂䍁䄴䅉啂䝁䅧党杁䕁䅣䅢療䝁䅉兙獂䍁䅁睕求䡁䅉杤灂䝁䅍党穂䍁䅁督求䝁䅣兢求䝁䄴䅤杁䡁䅁杣療䡁䅙兡歂䝁䅕督杁䝁䄰兙灂䝁䄴䅤求䝁䄴兙畂䝁䅍党杁䡁䅍兤睂䡁䅁睢祂䡁䅑䅉桂䝁䄴䅚杁䡁䅑杣桂䝁䅫杢灂䝁䄴睚獁䍁䅁兡畂䡁䅍䅤桂䝁䅷䅢桂䡁䅑兡療䝁䄴䅉桂䝁䄴䅚杁䝁䅑党睂䝁䅷睢㕂䝁䄰党畂䡁䅑䅌杁䝁䅅杢歂䍁䅁睙療䝁䄴督ㅂ䝁䅷䅤灂䝁䄴睚杁䝁䅅杢歂䍁䅁杢求䡁䅑睤療䡁䅉睡杁䝁䅑党穂䝁䅫睚畂䍁䅁督求䡁䅉杤灂䝁䅍党穂䍁䄴䅉䑂䝁䅫党畂䝁䅅䅉䑂䝁䄸杣睂䝁䄸杣桂䡁䅑兡療䝁䄴䅉㍂䝁䅅督杁䝁䅫杢橂䝁䄸杣睂䝁䄸杣桂䡁䅑党歂䍁䅁兡畂䍁䅁免㕁䑁䅫杍杁䝁䅅杢歂䍁䅁兡穂䍁䅁䅡求䝁䅅䅚硂䡁䅕兙祂䡁䅑党祂䝁䅕䅚杁䝁䅫杢杁䕁䅧兙畂䝁䄸杤求䡁䅉䅌杁䕁䄰兙祂䡁䅫䅢桂䝁䄴䅚畁䅁䅁桶䅍䉁偧䅁䑂䝁䅫杢橂䝁䅫杢畂䝁䅅䅤灂䍁䅁杒灂䝁䄴兙畂䝁䅍兡桂䝁䅷䅉䑂䝁䄸杣睂䝁䄸杣桂䡁䅑兡療䝁䄴䅌杁䡁䅑睢湂䝁䅕䅤潂䝁䅕杣杁䡁䅣兡あ䝁䅧䅉灂䡁䅑督杁䡁䅍兤楂䡁䅍兡歂䝁䅫兙祂䝁䅫党穂䍁䅷䅉睂䡁䅉睢㉂䝁䅫䅚求䡁䅍䅉睂䡁䅉睢睂䝁䅕杣あ䡁䅫䅉橂䝁䅅督ㅂ䝁䅅䅢あ䡁䅫䅉灂䝁䄴督ㅂ䡁䅉兙畂䝁䅍党杁䡁䅁杣療䝁䅑兤橂䡁䅑督杁䝁䅫杢杁䡁䅑䅡求䍁䅁兖畂䝁䅫䅤求䝁䅑䅉呂䡁䅑兙あ䝁䅕督畁䍁䅁兓あ䍁䅁睢睂䝁䅕杣桂䡁䅑党穂䍁䅁䅤潂䡁䅉睢ㅂ䝁䅣䅡杁䝁䅙兡㉂䝁䅕䅉穂䝁䅕睚瑂䝁䅕杢あ䡁䅍杏杁䕁䅍睢瑂䝁䄰党祂䝁䅍兡桂䝁䅷䅉䵂䝁䅫杢求䡁䅍䅉䩂䝁䄴督ㅂ䡁䅉兙畂䝁䅍党獁䍁䅁䅕求䡁䅉督療䝁䄴兙獂䍁䅁䅔灂䝁䄴党穂䍁䅁兓畂䡁䅍兤祂䝁䅅杢橂䝁䅕䅌杁䕁䅕䅥橂䝁䅕督穂䍁䅁兙畂䝁䅑䅉呂䡁䅕杣睂䝁䅷兤穂䍁䅁䅔灂䝁䄴党穂䍁䅁兓畂䡁䅍兤祂䝁䅅杢橂䝁䅕䅌杁䕁䅷兡浂䝁䅕䅉䩂䝁䄴督ㅂ䡁䅉兙畂䝁䅍党獁䍁䅁兙畂䝁䅑䅉䩂䝁䄴杤求䡁䅍䅤瑂䝁䅕杢あ䡁䅍杌杁䙁䅑䅡求䍁䅁睑療䝁䄰兢求䡁䅉睙灂䝁䅅䅢杁䕁䅷兡畂䝁䅕督杁䕁䅫杢穂䡁䅕杣桂䝁䄴睙求䍁䅁督求䝁䅣兢求䝁䄴䅤杁䝁䄸杚浂䝁䅕杣穂䍁䅁睙療䡁䅙党祂䝁䅅睚求䍁䅁杚療䡁䅉䅉橂䝁䄸兢瑂䝁䅕杣橂䝁䅫兙獂䍁䅁睙桂䡁䅍兤桂䝁䅷䅤㕂䍁䅷䅉橂䝁䄸兢瑂䝁䅕杣橂䝁䅫兙獂䍁䅁䅣祂䝁䄸䅣求䡁䅉䅤㕂䍁䅷䅉橂䝁䄸兢瑂䝁䅕杣橂䝁䅫兙獂䍁䅁兙ㅂ䡁䅑睢獁䍁䅁兙畂䝁䅑䅉㍂䝁䄸杣牂䝁䅕杣穂䉁杫䅉橂䝁䄸兢睂䝁䅕杢穂䝁䅅䅤灂䝁䄸杢畁䍁䅁兓あ䍁䅁兙獂䡁䅍睢杁䡁䅁杣療䡁䅙兡歂䝁䅕督杁䝁䅍睢畂䡁䅑杣桂䝁䅍䅤杁䝁䅅杢歂䍁䅁睙療䝁䄰兢求䡁䅉睙灂䝁䅅䅢杁䡁䅍兤祂䝁䅕䅤㕂䍁䅁杙療䝁䄴䅚穂䍁䅷䅉桂䝁䄴䅚杁䝁䅙兡歂䝁䅕䅢灂䡁䅑入杁䝁䅉睢畂䝁䅑督㝁䍁䅁兙畂䝁䅑䅉瑂䝁䅅睙潂䝁䅫杢求䡁䅉入杁䝁䅅杢歂䍁䅁党硂䡁䅕兡睂䝁䄰党畂䡁䅑杌杁䙁䅑䅡求䍁䅁䅕求䡁䅉督療䝁䄴兙獂䍁䅁䅔灂䝁䄴党穂䍁䅁兓畂䡁䅍兤祂䝁䅅杢橂䝁䅕䅉穂䝁䅕睚瑂䝁䅕杢あ䍁䅁睢浂䝁䅙党祂䡁䅍䅉睂䝁䅕杣穂䝁䄸杢桂䝁䅷䅉桂䡁䅕䅤療䍁䅁兡畂䡁䅍兤祂䝁䅅杢橂䝁䅕睏杁䝁䅧睢瑂䝁䅕睢㍂䝁䄴党祂䍁䅁兡畂䡁䅍兤祂䝁䅅杢橂䝁䅕睏杁䝁䅅杢歂䍁䅁䅚㍂䝁䅕䅢獂䝁䅫杢湂䍁䅁杚灂䡁䅉党獁䍁䅁兡畂䝁䅷兙畂䝁䅑䅉瑂䝁䅅杣灂䝁䄴党獁䍁䅁䅣求䡁䅉督療䝁䄴兙獂䍁䅁兤瑂䝁䅉杣求䝁䅷䅢桂䍁䅁䅢灂䝁䅅杙灂䝁䅷兡あ䡁䅫䅌杁䝁䅅杢歂䍁䅁睤桂䡁䅑党祂䝁䅍杣桂䝁䅙䅤杁䝁䅍睢㉂䝁䅕杣桂䝁䅣党穂䍁䅁䅤療䍁䅁兡畂䝁䅑兡㉂䝁䅫䅚ㅂ䝁䅅䅢穂䍁䄴䅉啂䝁䅧党杁䕁䅕䅥橂䝁䅕督穂䍁䅁兙畂䝁䅑䅉呂䡁䅕杣睂䝁䅷兤穂䍁䅁䅔灂䝁䄴党穂䍁䅁兓畂䡁䅍兤祂䝁䅅杢橂䝁䅕䅉穂䝁䅕睚瑂䝁䅕杢あ䍁䅁睢浂䝁䅙党祂䡁䅍䅉橂䝁䄸兢瑂䝁䅕杣橂䝁䅫兙獂䍁䅁睙桂䡁䅍兤桂䝁䅷䅤㕂䍁䅁兡畂䡁䅍兤祂䝁䅅杢橂䝁䅕䅉あ䝁䅧兙あ䍁䅁睙療䡁䅙党祂䡁䅍䅉楂䡁䅕督灂䝁䄴党穂䡁䅍党穂䍁䅁杚療䡁䅉䅉あ䝁䅧兡祂䝁䅑兌睂䝁䅅杣あ䡁䅫䅉獂䝁䅫兙楂䝁䅫䅢灂䡁䅑入杁䝁䅙杣療䝁䄰䅉桂䝁䅍睙灂䝁䅑党畂䡁䅑督杁䝁䄸睙橂䡁䅕杣祂䝁䅫杢湂䍁䅁睢畂䍁䅁䅤潂䝁䅕兡祂䍁䅁䅣祂䝁䅕兢灂䡁䅍党穂䍁䅁睢祂䍁䅁兙祂䝁䅫督灂䝁䄴睚杁䝁䄸兤あ䍁䅁睢浂䍁䅁䅤潂䝁䅕兡祂䍁䅁睢睂䝁䅕杣桂䡁䅑兡療䝁䄴督獁䍁䅁督ㅂ䝁䅍䅡杁䝁䅅督杁䝁䅫杢煂䡁䅕杣灂䝁䅕督杁䡁䅍兤穂䡁䅑兙灂䝁䄴党歂䍁䅁杚祂䝁䄸兢杁䡁䅁杣療䝁䅑兤橂䡁䅑督獁䍁䅁兙穂䍁䅁睤求䝁䅷䅢杁䝁䅅督杁䝁䄸䅤潂䝁䅕杣杁䝁䅍睢㉂䝁䅕杣桂䝁䅣党穂䍁䅷䅉灂䝁䄴睙獂䡁䅕䅚灂䝁䄴睚杁䝁䄰兡穂䝁䅍党獂䝁䅷兙畂䝁䅕睢ㅂ䡁䅍䅉求䡁䅉杣療䡁䅉督杁䝁䅅杢歂䍁䅁睢瑂䝁䅫督穂䝁䅫睢畂䡁䅍䅌杁䡁䅁杣療䝁䅙党穂䡁䅍兡療䝁䄴兙獂䍁䅁䅢灂䝁䅅杙灂䝁䅷兡あ䡁䅫䅌杁䝁䅅杢歂䍁䅁党㑂䝁䅍党穂䡁䅍䅉獂䝁䅫兙楂䝁䅫䅢灂䡁䅑入㝁䍁䅁兙畂䝁䅑䅉橂䝁䄸兢瑂䝁䅕杣橂䝁䅫兙獂䍁䅁䅣祂䝁䄸䅣求䡁䅉䅤㕂䍁䅁兡畂䡁䅍兤祂䝁䅅杢橂䝁䅕䅌杁䡁䅣䅡灂䝁䅍䅡杁䝁䅫杢穂䡁䅕杣求䡁䅍䅉楂䡁䅕兡獂䝁䅑兡畂䝁䅣督獁䍁䅁兡畂䡁䅙党畂䡁䅑睢祂䡁䅫䅌杁䝁䅕兣ㅂ䝁䅫䅣瑂䝁䅕杢あ䍁䅷䅉桂䝁䄴䅚杁䝁䅉兤穂䝁䅫杢求䡁䅍督杁䝁䅫杢橂䝁䄸兢求䍁䅁杚祂䝁䄸兢杁䝁䅷睢穂䡁䅍䅉療䡁䅉䅉歂䝁䅅兢桂䝁䅣党杁䝁䅑兤求䍁䅁䅤療䍁䅁杤桂䡁䅉兡療䡁䅕督杁䝁䅍兙ㅂ䡁䅍党穂䍁䅷䅉穂䡁䅕睙潂䍁䅁兙穂䍁䅁杚灂䡁䅉党獁䍁䅁睤灂䝁䄴䅚獁䍁䅁䅡桂䝁䅫䅢獁䍁䅁睤桂䡁䅑党祂䍁䅷䅉あ䝁䅧党浂䡁䅑䅌杁䝁䅅杢歂䍁䅁杤桂䝁䄴䅚桂䝁䅷兡穂䝁䄰杌杁䙁䅑䅡求䍁䅁䅔灂䝁䅙党杁䕁䅫杢穂䡁䅕杣桂䝁䄴睙求䍁䅁督求䝁䅣兢求䝁䄴䅤杁䡁䅁杣療䡁䅙兡歂䝁䅕督杁䡁䅑党祂䝁䄰䅉獂䝁䅫杚求䍁䅁兡畂䡁䅍兤祂䝁䅅杢橂䝁䅕䅉睂䡁䅉睢歂䡁䅕睙あ䡁䅍睏杁䡁䅕杢灂䡁䅙党祂䡁䅍兙獂䍁䅁䅢灂䝁䅙党杁䝁䅫杢穂䡁䅕杣桂䝁䄴睙求䍁䅁䅣祂䝁䄸䅚ㅂ䝁䅍䅤穂䑁䅳䅉㍂䝁䄸杣牂䡁䅍兡あ䝁䅕䅉睂䡁䅉睢歂䡁䅕睙あ䡁䅍䅌杁䡁䅍兤橂䝁䅧䅉桂䡁䅍䅉あ䝁䅕杣瑂䍁䅁䅢灂䝁䅙党㝁䍁䅁兙畂䝁䅑䅉㍂䝁䅧睢獂䝁䅕䅉獂䝁䅫杚求䍁䅁兡畂䡁䅍兤祂䝁䅅杢橂䝁䅕䅉睂䡁䅉睢歂䡁䅕睙あ䡁䅍䅌杁䝁䅅督杁䡁䅣党獂䝁䅷䅉桂䡁䅍䅉桂䝁䄴杢ㅂ䝁䅫䅤灂䝁䅕督畁䍁䅁䅖潂䝁䅕䅉䩂䝁䄴杤求䡁䅍䅤瑂䝁䅕杢あ䡁䅍䅉穂䝁䅕睚瑂䝁䅕杢あ䍁䅁兡畂䡁䅙党穂䡁䅑督杁䝁䅫杢杁䝁䅙兡㑂䝁䅕䅚瑁䝁䄰兙あ䡁䅕杣灂䡁䅑入杁䝁䅫杢㉂䝁䅕督あ䝁䄰党畂䡁䅑督獁䍁䅁兡畂䝁䅍䅢ㅂ䝁䅑兡畂䝁䅣䅉あ䝁䅅䅥桂䝁䅉䅢求䍁䅁兙畂䝁䅑䅉あ䝁䅅䅥瑁䝁䅕䅥求䝁䄰䅣あ䍁䅁杙療䝁䄴䅚穂䍁䅷䅉祂䝁䅕䅚求䝁䅕兢桂䝁䅉䅢求䍁䅁䅣祂䝁䅕杚求䡁䅉杣求䝁䅑䅉穂䡁䅑睢橂䝁䅳督獁䍁䅁兙畂䝁䅑䅉瑂䝁䄸杣あ䝁䅣兙湂䝁䅕兌楂䝁䅅睙牂䝁䅕䅚杁䡁䅍党橂䡁䅕杣灂䡁䅑兡求䡁䅍睏杁䝁䅅杢歂䍁䅁党硂䡁䅕兡あ䡁䅫䅉灂䝁䄴杤求䡁䅍䅤瑂䝁䅕杢あ䡁䅍䅉橂䝁䄸兢睂䡁䅉兡穂䝁䅫杢湂䍁䅁睙療䝁䄰兢療䝁䄴䅉桂䝁䄴䅚杁䝁䄴睢畂䡁䅉党歂䝁䅕党瑂䝁䅅杙獂䝁䅕䅉睂䡁䅉党浂䝁䅕杣祂䝁䅕䅚杁䡁䅍䅤療䝁䅍睡穂䍁䄴䅉䩂䡁䅑䅉桂䝁䅷督療䍁䅁睢浂䝁䅙党祂䡁䅍䅉橂䝁䄸兢瑂䝁䅕杣橂䝁䅫兙獂䍁䅁䅢求䝁䅅督灂䝁䄴睚杁䝁䅅杢歂䍁䅁杚灂䝁䄴兙畂䝁䅍兡畂䝁䅣䅉穂䝁䅕杣㉂䝁䅫睙求䡁䅍睏杁䝁䅅杢歂䍁䅁兡畂䡁䅍兤祂䝁䅅杢橂䝁䅕䅉楂䡁䅉睢牂䝁䅕杣桂䝁䅣党杁䡁䅍党祂䡁䅙兡橂䝁䅕督畁䍁䅁睑灂䝁䄴睙灂䝁䄴杢桂䡁䅑兡杁䕁䅙兡畂䝁䅅杢橂䝁䅫兙獂䍁䅁睑療䡁䅉䅣療䡁䅉兙あ䝁䅫睢畂䍁䅁睤桂䡁䅍䅉浂䝁䄸兤畂䝁䅑党歂䍁䅁兡畂䍁䅁免㕁䑁䅕䅍杁䝁䅅杢歂䍁䅁兡穂䍁䅁䅡求䝁䅅䅚硂䡁䅕兙祂䡁䅑党祂䝁䅕䅚杁䝁䅫杢杁䕁䅙兙灂䡁䅉杚灂䝁䅕䅢歂䍁䅷䅉偂䝁䅧兡療䍁䄴䅁煃兆䅁杦䅉䕁䅍兡畂䝁䅕兢桂䡁䅉睡杁䕁䅧睢獂䝁䅑兡畂䝁䅣督獁䍁䅁兓畂䝁䅍杌獁䍁䅁䅤療䝁䅣党あ䝁䅧党祂䍁䅁睤灂䡁䅑䅡杁䝁䅫䅤穂䍁䅁督ㅂ䝁䅉督灂䝁䅑兡桂䡁䅉兡求䡁䅍䅌杁䝁䅕杢湂䝁䅅睚求䡁䅍䅉灂䝁䄴䅉あ䝁䅧党杁䝁䄰睢あ䝁䅫睢畂䍁䅁䅣灂䝁䅍䅤ㅂ䡁䅉党杁䝁䅕䅥潂䝁䅫杙灂䡁䅑兡療䝁䄴䅉楂䡁䅕督灂䝁䄴党穂䡁䅍杌杁䕁䅅督杁䝁䄸杚杁䕁䅙党楂䡁䅉兤桂䡁䅉入杁䑁䅅李獁䍁䅁杍睁䑁䅉䅎獁䍁䅁兡あ䍁䅁睢睂䝁䅕杣桂䡁䅑党歂䍁䅁兎睁䑁䅅䅉あ䝁䅧党桂䡁䅑杣求䡁䅍䅉㍂䝁䅫䅤潂䍁䅁兎獁䑁䅣免㕁䍁䅁督橂䡁䅉党求䝁䄴督杁䝁䅫杢杁䑁䅑杍杁䡁䅍䅤桂䡁䅑党穂䍁䅁兙畂䝁䅑䅉硁䑁䅍䅉橂䝁䄸兤畂䡁䅑杣灂䝁䅕督杁䝁䅫杢杁䙁䅍睢ㅂ䡁䅑䅡杁䝁䅅杢歂䍁䅁睑求䝁䄴䅤祂䝁䅅䅢杁䕁䅅兢求䡁䅉兡橂䝁䅅杌杁䕁䅍兡畂䝁䅕兢桂䡁䅉睡杁䕁䅧睢獂䝁䅑兡畂䝁䅣督獁䍁䅁兓畂䝁䅍杌杁䡁䅣兙穂䍁䅁杚療䡁䅕杢歂䝁䅕䅚杁䝁䅫杢杁䑁䅅兏㑁䑁䅑䅉桂䝁䄴䅚杁䝁䅫督杁䝁䅧党桂䝁䅑兣ㅂ䝁䅅杣あ䝁䅕杣求䝁䅑䅉灂䝁䄴䅉兂䝁䅷兙畂䝁䄸䅌杁䙁䅑党㑂䝁䅅督畁䅁䅁䉲䅕䝁䡯䅁䑂䝁䅫杢あ䝁䅅督杁䕁䅍睢祂䡁䅁睢祂䝁䅅䅤灂䝁䄸杢杁䝁䅕杢湂䝁䅅睚求䡁䅍䅉灂䝁䄴䅉あ䝁䅧党杁䡁䅁杣療䡁䅙兡穂䝁䅫睢畂䍁䅁睢浂䍁䅁睙療䡁䅉䅣療䡁䅉兙あ䝁䅕䅉灂䝁䅑党畂䡁䅑兡あ䡁䅫䅉ㅂ䝁䄴兡浂䝁䄸杣瑂䡁䅍䅉桂䝁䄴䅚杁䡁䅉党獂䝁䅅䅤求䝁䅑䅉楂䡁䅕督灂䝁䄴党穂䡁䅍䅉穂䝁䅕杣㉂䝁䅫睙求䡁䅍䅉睂䡁䅉兡瑂䝁䅅杣灂䝁䅷入杁䝁䅫杢杁䡁䅑䅡求䍁䅁兖畂䝁䅫䅤求䝁䅑䅉呂䡁䅑兙あ䝁䅕督獁䍁䅁睑桂䝁䄴兙歂䝁䅅䅌杁䝁䅅杢歂䍁䅁䅔桂䡁䅑兡畂䍁䅁兑瑂䝁䅕杣灂䝁䅍兙畁䍁䅁兓あ䍁䅁睢睂䝁䅕杣桂䡁䅑党穂䍁䅁䅤潂䡁䅉睢ㅂ䝁䅣䅡杁䙁䅕杢灂䝁䅙睢祂䝁䄰䅉卂䝁䅕杢あ䝁䅅䅢杁䝁䅅杢歂䍁䅁杒桂䝁䅍兡獂䝁䅫䅤㕂䍁䅁睕求䡁䅉杤灂䝁䅍党穂䍁䅷䅉䝂䝁䅫杣穂䡁䅑䅉䉂䝁䅫䅚杁䝁䅅杢歂䍁䅁睕桂䝁䅙党あ䡁䅫䅉呂䝁䅕杣㉂䝁䅫睙求䡁䅍䅌杁䝁䅅杢歂䍁䅁兑獂䝁䅷䅉偂䡁䅑䅡求䡁䅉䅉穂䝁䅕睚瑂䝁䅕杢あ䡁䅍杌杁䙁䅑䅡求䍁䅁睙療䝁䄰䅣桂䝁䄴入杁䡁䅉党畂䡁䅑督杁䝁䅅杢歂䍁䅁督求䡁䅉杤灂䝁䅍党穂䍁䅁兤畂䝁䅫杚療䡁䅉兢穂䍁䅁兙畂䝁䅑䅉療䡁䅑䅡求䡁䅉䅉湂䝁䅅杣瑂䝁䅕杢あ䡁䅍䅌杁䝁䅫杢橂䝁䅷兤歂䝁䅫杢湂䍁䅁杚獂䝁䅅兢求䍁䅁杣求䡁䅍兡穂䡁䅑兙畂䡁䅑䅉橂䝁䅷睢あ䝁䅧兡畂䝁䅣䅌杁䝁䄰兙あ䡁䅍䅌杁䝁䄰睢睂䡁䅍䅉桂䝁䄴䅚杁䡁䅍䅡療䡁䅁䅉あ䝁䄸睤求䝁䅷督獁䍁䅁兙畂䝁䅑䅉療䡁䅑䅡求䡁䅉䅉桂䝁䄴睙灂䝁䅷䅢桂䡁䅉入杁䝁䅫䅤求䝁䄰督㝁䍁䅁兙畂䝁䅑䅉睂䡁䅉睢㉂䝁䅫䅚求䡁䅍䅉祂䝁䅕督あ䡁䅉睢療䝁䄰䅉橂䝁䅷党桂䝁䄴兡畂䝁䅣䅉穂䝁䅕杣㉂䝁䅫睙求䡁䅍䅉桂䝁䄴䅚杁䡁䅍兤睂䡁䅁䅢灂䝁䅕督獁䍁䅁兙穂䍁䅁睤求䝁䅷䅢杁䝁䅅督杁䡁䅍党獂䝁䅷督杁䡁䅕杢灂䝁䅙睢祂䝁䄰督畁䍁䅁兓畂䍁䅁兙歂䝁䅑兡あ䝁䅫睢畂䍁䅷䅉あ䝁䅧党杁䝁䅍睢瑂䡁䅁兙畂䡁䅫䅉療䝁䅙杚求䡁䅉督杁䝁䅙兡祂䡁䅍䅤杁䝁䅅兡歂䍁䅁兙畂䝁䅑䅉穂䝁䅅杚求䡁䅑入杁䡁䅍党祂䡁䅙兡橂䝁䅕督獁䍁䅁兙畂䝁䅑䅉浂䝁䅫杣求䍁䅁䅣祂䝁䄸䅤求䝁䅍䅤灂䝁䄸杢杁䡁䅁杣療䝁䅑兤橂䡁䅑督杁䝁䅅杢歂䍁䅁督求䡁䅉杤灂䝁䅍党穂䍁䄴䅉䩂䡁䅑䅉睂䡁䅉睢㉂䝁䅫䅚求䡁䅍䅉灂䡁䅑督杁䡁䅁杣療䝁䅑兤橂䡁䅑督杁䝁䅅杢歂䍁䅁督求䡁䅉杤灂䝁䅍党穂䍁䅁䅤潂䡁䅉睢ㅂ䝁䅣䅡杁䝁䅫䅤穂䍁䅁䅚灂䡁䅍䅤祂䝁䅫杙ㅂ䡁䅑兡療䝁䄴䅉畂䝁䅕䅤㍂䝁䄸杣牂䍁䅁兙畂䝁䅑䅉獂䝁䄸睙桂䝁䅷䅉歂䝁䅕䅢灂䡁䅙党祂䡁䅫䅉祂䝁䄸兤あ䝁䅕督獁䍁䅁睢祂䍁䅁䅢療䝁䅍兙獂䍁䅁杣求䡁䅁杣求䡁䅍党畂䡁䅑兙あ䝁䅫杤求䡁䅍䅉あ䝁䄸䅉穂䝁䄰兙獂䝁䅷䅉穂䝁䅕杣㉂䝁䅫睙求䍁䅁兙畂䝁䅑䅉瑂䝁䅅杢ㅂ䝁䅙兙橂䡁䅑兤祂䝁䅫杢湂䍁䅁睙療䝁䄰䅣桂䝁䄴兡求䡁䅍䅌杁䝁䅅督杁䡁䅣党獂䝁䅷䅉桂䡁䅍䅉瑂䝁䅅条療䡁䅉䅉橂䝁䄸杣睂䝁䄸杣桂䡁䅑兡療䝁䄴督畁䍁䅁䅖潂䝁䅕䅉橂䝁䄸兢睂䝁䅅杢㕂䍁䅁睤桂䡁䅍䅉浂䝁䄸兤畂䝁䅑党歂䍁䅁兡畂䍁䅁免㕁䑁䅙䅏杁䝁䅅杢歂䍁䅁兡穂䍁䅁杙桂䡁䅍党歂䍁䅁兡畂䍁䅁睑灂䝁䄴睙灂䝁䄴杢桂䡁䅑兡獁䍁䅁睔潂䝁䅫睢畁䍁䅁睑灂䝁䄴䅤桂䡁䅍䅉䑂䝁䄸杣睂䝁䄸杣桂䡁䅑兡療䝁䄴䅉㍂䝁䅅督杁䝁䅙睢祂䝁䄰党祂䝁䅷入杁䝁䅅䅉穂䡁䅕杙穂䝁䅫䅚灂䝁䅅杣㕂䍁䅁睢浂䍁䅁睑灂䝁䄴䅤桂䡁䅍䅉䑂䝁䄸杣睂䝁䄸杣桂䡁䅑兡療䝁䄴杌䅁䩁噳䅁潄权䅁睑灂䡁䅉杣ㅂ䡁䅍䅉䵂䝁䄸睚灂䝁䅍䅌杁䕁䅫杢橂䍁䄴䅌杁䝁䅅䅉浂䝁䅅杙獂䝁䅕督穂䍁䅁督求䝁䄰兡橂䝁䄸杢歂䡁䅕睙あ䝁䄸杣杁䝁䅍睢瑂䡁䅁兙畂䡁䅫䅌杁䝁䅑党㉂䝁䅕䅢療䡁䅁督杁䝁䅷睢㍂䍁䄰䅣療䡁䅣党祂䍁䅁䅡灂䝁䅣䅡瑁䡁䅁杣求䝁䅍兡穂䝁䅫睢畂䍁䅁兢灂䡁䅧党歂䍁䄰督灂䝁䅣杢桂䝁䅷䅉睂䡁䅉睢橂䝁䅕督穂䝁䅫杢湂䍁䅁督療䝁䅷兤あ䝁䅫睢畂䡁䅍䅉灂䝁䄴䅉䑂䝁䅧兡畂䝁䅅䅌杁䡁䅑䅡求䍁䅁兖畂䝁䅫䅤求䝁䅑䅉呂䡁䅑兙あ䝁䅕督獁䍁䅁兙畂䝁䅑䅉灂䝁䄴䅤求䡁䅉杢桂䡁䅑兡療䝁䄴兙獂䝁䅷入畁䍁䅁䅖潂䝁䅕䅉橂䝁䄸兢睂䝁䅅杢㕂䍁䅁睢浂䝁䅙党祂䡁䅍䅉桂䡁䅕䅚灂䝁䄸䅉睂䡁䅉睢歂䡁䅕睙あ䡁䅍䅌杁䝁䅫杢橂䝁䅷兤歂䝁䅫杢湂䍁䅁兙瑂䡁䅁䅢灂䝁䅙兡求䡁䅉督㝁䍁䅁睙療䝁䅑党橂䡁䅍䅉橂䝁䄸兢睂䝁䄸杢求䝁䄴䅤穂䍁䅁䅤潂䝁䅅䅤杁䝁䅫杢あ䝁䅕睚祂䝁䅅䅤求䍁䅁兙畂䝁䅅䅢療䝁䅣兌あ䝁䄸兌歂䝁䅫睚灂䡁䅑兙獂䍁䅁睙療䝁䄴杤求䡁䅉䅤求䡁䅉督杁䍁䅧兑䕂䕁䅍督灁䍁䅁兙畂䝁䅑䅉歂䝁䅫睚灂䡁䅑兙獂䍁䄰䅤療䍁䄰兙畂䝁䅅䅢療䝁䅣䅉橂䝁䄸杢㉂䝁䅕杣あ䝁䅕杣穂䍁䅁䅋䕂䕁䅅睑穂䍁䅫䅉灂䝁䄴䅤療䍁䅁兙杁䡁䅍兡畂䝁䅣䅢求䍁䅁兡畂䡁䅑党湂䡁䅉兙あ䝁䅕䅚杁䝁䅍兡祂䝁䅍兤灂䡁䅑䅉潁䕁䅫睑灁䑁䅳䅉穂䝁䄰兙祂䡁䅑䅉橂䝁䄸䅚求䝁䅍督獁䍁䅁兙杁䝁䅍睢歂䝁䅕睙杁䡁䅣兡あ䝁䅧䅉灂䝁䄴䅤求䝁䅣杣桂䡁䅑党歂䍁䅁䅚灂䝁䅣兡あ䝁䅅䅢杁䡁䅍兡湂䝁䄴兙獂䍁䅁䅣祂䝁䄸睙求䡁䅍督灂䝁䄴睚㝁䍁䅁督あ䝁䅅杢歂䝁䅅䅢療䝁䄴党杁䝁䅑兡湂䝁䅫䅤桂䝁䅷䅉穂䝁䅫睚畂䝁䅅䅢杁䡁䅁杣療䝁䅍党穂䡁䅍睢祂䡁䅍睏杁䝁䅅杢歂䍁䅁睕療䡁䅕杢歂䕁䅍䅢求䝁䅅杣杁䡁䅑党橂䝁䅧杢療䝁䅷睢湂䡁䅫䅌杁䡁䅣䅡灂䝁䅍䅡杁䝁䅍睢畂䡁䅍兡穂䡁䅑督杁䝁䄸杚杁䝁䅅䅉睂䝁䄸杣あ䝁䅙睢獂䝁䅫睢杁䝁䄸杚杁䡁䅑睢療䝁䅷督獁䍁䅁督療䝁䅙䅤㍂䝁䅅杣求䍁䅷䅉桂䝁䄴䅚杁䝁䅅䅢湂䝁䄸杣灂䡁䅑䅡瑂䡁䅍䅉あ䝁䅧兙あ䍁䅁䅡求䝁䅷䅣穂䍁䅁䅤療䍁䅁党畂䝁䅧兙畂䝁䅍党杁䡁䅕督求䡁䅉䅉求䡁䅧䅣求䡁䅉兡求䝁䄴睙求䍁䅁睤灂䡁䅑䅡杁䝁䅙党桂䡁䅑兤祂䝁䅕督獁䍁䅁督ㅂ䝁䅍䅡杁䝁䅅督杁䝁䅷睢ㅂ䝁䅑党祂䍁䅷䅉潂䝁䅫睚潂䍁䄰杚灂䝁䅑党獂䝁䅫䅤㕂䍁䅁督療䡁䅕杢歂䍁䅷䅉桂䡁䅕䅚灂䝁䄸䅉睂䝁䅷兙㕂䝁䅉兙橂䝁䅳䅌杁䡁䅙睢灂䝁䅍党杁䝁䅍兙睂䡁䅑兤祂䝁䅕䅌杁䝁䅅杢歂䍁䅁䅡求䝁䅅杣灂䝁䄴睚杁䝁䅅兤湂䝁䄰党畂䡁䅑兙あ䝁䅫睢畂䍁䅁杚療䡁䅉䅉ㅂ䡁䅍党杁䝁䅫杢杁䡁䅍兢桂䡁䅉䅤睂䝁䅧睢畂䝁䅕督獁䍁䅁䅤桂䝁䅉䅢求䡁䅑督獁䍁䅁䅢桂䡁䅁䅤療䡁䅁督獁䍁䅁兑卂䍁䄸杖卂䍁䅁䅡求䝁䅅䅚穂䝁䅕䅤穂䍁䅷䅉潂䝁䄸兢求䍁䅁䅤潂䝁䅕兙あ䝁䅕杣杁䡁䅍入穂䡁䅑党瑂䡁䅍䅌杁䝁䅅兤あ䝁䄸兢療䡁䅑兡㉂䝁䅕䅉求䝁䄴䅤求䡁䅉䅤桂䝁䅫杢瑂䝁䅕杢あ䍁䅁督㕂䡁䅍䅤求䝁䄰督獁䍁䅁兙畂䝁䅑䅉睂䡁䅉睢浂䝁䅕督穂䝁䅫睢畂䝁䅅䅢杁䝁䅅兤歂䝁䅫睢杁䡁䅍入穂䡁䅑党瑂䡁䅍杌杁䕁䅫䅤杁䝁䅅䅢穂䝁䄸䅉睂䡁䅉睢㉂䝁䅫䅚求䡁䅍䅉潂䝁䅫睚潂䍁䄰䅣求䡁䅉杚療䡁䅉兢桂䝁䄴睙求䍁䅁兢灂䡁䅧党歂䍁䄰督灂䝁䅣杢桂䝁䅷䅉睂䡁䅉睢歂䡁䅕睙あ䡁䅍䅉橂䝁䄸兢睂䡁䅉兡穂䝁䅫杢湂䍁䅁睙桂䝁䄰党祂䝁䅅䅉橂䝁䄸杢あ䡁䅉睢獂䝁䅷党祂䡁䅍䅌杁䝁䅧兙睂䡁䅑兡橂䍁䅁兙畂䝁䅑䅉穂䝁䅕杢穂䝁䅫杢湂䍁䅁督療䝁䅷兤あ䝁䅫睢畂䡁䅍䅌杁䝁䅅杢歂䍁䅁杙桂䡁䅑䅤求䡁䅉入杁䝁䅅杢歂䍁䅁䅣療䡁䅣党祂䍁䅁兓䑂䡁䅍䅉浂䝁䄸杣杁䡁䅕督求䍁䅁兡畂䍁䅁督瑂䝁䅅杣あ䡁䅁䅡療䝁䄴党穂䍁䅷䅉桂䡁䅍䅉㍂䝁䅕䅢獂䍁䅁兙穂䍁䅁䅢求䝁䅣兙橂䡁䅫䅉灂䝁䄴䅚ㅂ䡁䅍䅤祂䝁䅫兙獂䍁䅁兙畂䝁䅑䅉求䝁䄴党祂䝁䅣入杁䝁䅅䅣睂䝁䅷兡橂䝁䅅䅤灂䝁䄸杢穂䍁䅷䅉穂䡁䅕睙潂䍁䅁兙穂䍁䅁䅚灂䝁䅣兡あ䝁䅅䅢杁䡁䅕䅤灂䝁䅷兡あ䡁䅫䅉瑂䝁䅕䅤求䡁䅉督獁䍁䅁䅣療䡁䅣党祂䍁䅁督ㅂ䡁䅁䅣獂䝁䅫党穂䍁䅷䅉求䝁䄴党祂䝁䅣入杁䝁䅍睢畂䡁䅑杣療䝁䅷䅌杁䝁䅕杢求䡁䅉睚㕂䍁䅁兢求䝁䅅督ㅂ䡁䅉党瑂䝁䅕杢あ䍁䅷䅉桂䝁䄴䅚杁䝁䅕杢求䡁䅉睚㕂䍁䅁党㑂䡁䅁䅢療䡁䅉兙あ䝁䅫睢畂䍁䄴䅉啂䝁䅧党杁䝁䅍睢瑂䡁䅁兙畂䡁䅫䅉瑂䝁䅅杣牂䝁䅕䅤穂䍁䅁兙畂䝁䅑䅉穂䝁䅕䅢獂䡁䅍䅉灂䡁䅑督杁䡁䅁杣療䝁䅑兤橂䡁䅑督杁䡁䅑䅡祂䝁䄸兤湂䝁䅧䅉歂䝁䅫杣求䝁䅍䅤杁䡁䅍兙獂䝁䅕督杁䝁䅙睢祂䝁䅍党獁䍁䅁党㑂䡁䅑党祂䝁䄴兙獂䍁䅁督桂䝁䅷党穂䍁䅁杣求䡁䅁杣求䡁䅍党畂䡁䅑兙あ䝁䅫杤求䡁䅍䅌杁䝁䅅杢歂䍁䅁䅚灂䡁䅍䅤祂䝁䅫杙ㅂ䡁䅑睢祂䡁䅍杌杁䕁䅍兡祂䡁䅉兤穂䍁䅁䅔療䝁䅣兡橂䍁䅷䅉䩂䝁䄴睙畁䍁䅁睤桂䡁䅍䅉灂䝁䄴睙療䡁䅉䅣療䡁䅉兙あ䝁䅕䅚杁䝁䅫杢杁䑁䅅兏㑁䑁䅑䅉桂䝁䄴䅚杁䝁䅫督杁䝁䅧党桂䝁䅑兣ㅂ䝁䅅杣あ䝁䅕杣求䝁䅑䅉灂䝁䄴䅉䉂䡁䅕督あ䝁䅫杢獁䍁䅁䅖求䡁䅧兙穂䍁䄴䅁⽂兆䅁東䄴䕁䅍兡穂䝁䅍睢杁䙁䅍入穂䡁䅑党瑂䡁䅍䅌杁䕁䅫杢橂䍁䄴䅉歂䝁䅕督灂䝁䅣杢穂䍁䅷䅉瑂䝁䅅杢ㅂ䝁䅙兙橂䡁䅑兤祂䝁䅕督獁䍁䅁兙畂䝁䅑䅉穂䝁䅕䅢獂䡁䅍䅉䩂䝁䄴䅤求䡁䅉杢求䡁䅑䅉兂䡁䅉睢あ䝁䄸睙療䝁䅷䅉楂䝁䅅督求䝁䅑䅉畂䝁䅕䅤㍂䝁䄸杣牂䝁䅫杢湂䍁䅁兙畂䝁䅑䅉療䡁䅑䅡求䡁䅉䅉睂䡁䅉睢歂䡁䅕睙あ䡁䅍䅉祂䝁䅕䅢桂䡁䅑党歂䍁䅁䅤療䍁䅁䅤潂䝁䅕䅉橂䝁䄸兢瑂䡁䅕杢灂䝁䅍兙あ䝁䅫睢畂䡁䅍䅉桂䝁䄴䅚杁䝁䅫杢浂䝁䄸杣瑂䝁䅅䅤灂䝁䄸杢杁䡁䅑党橂䝁䅧杢療䝁䅷睢湂䡁䅫䅉灂䝁䄴䅚ㅂ䡁䅍䅤祂䡁䅫䅉灂䝁䄴䅉あ䝁䅧党杁䕁䅅兢求䡁䅉兡橂䝁䅅督獁䍁䅁兒ㅂ䡁䅉睢睂䝁䅕䅌杁䡁䅑䅡求䍁䅁兔灂䝁䅑䅚獂䝁䅕䅉䙂䝁䅅督あ䍁䅷䅉䉂䝁䅙杣灂䝁䅍兙獁䍁䅁䅤潂䝁䅕䅉䉂䡁䅍兡桂䍁䅁䅕桂䝁䅍兡浂䝁䅫睙獁䍁䅁杓桂䡁䅁兙畂䍁䅷䅉桂䝁䄴䅚杁䕁䅍䅡灂䝁䄴兙畁䍁䅁䅖潂䝁䅕䅉橂䝁䄸兢睂䝁䅅杢㕂䍁䅁兙獂䡁䅍睢杁䝁䄸杚浂䝁䅕杣穂䍁䅁督㍂䝁䅫䅤橂䝁䅧兡畂䝁䅣䅉睂䝁䄸杣あ䝁䅙睢獂䝁䅫睢杁䝁䅕杢橂䝁䄸兢睂䝁䅅督穂䝁䅕督杁䝁䅍兙瑂䡁䅁兤穂䍁䅁督㍂䝁䅫䅤橂䝁䅧兡畂䝁䅣䅉桂䡁䅍䅉㍂䝁䅕䅢獂䍁䅁兙穂䍁䅁䅚桂䡁䅑兙杁䝁䅍党畂䡁䅑党祂䍁䅁督㍂䝁䅫䅤橂䝁䅧兡畂䝁䅣睏杁䝁䅕杢あ䝁䅕杣睂䡁䅉兡穂䝁䅕䅉祂䝁䄸兤あ䝁䅫杢湂䍁䅁䅣療䡁䅉䅤浂䝁䄸䅢灂䝁䄸䅉灂䝁䄴䅤求䡁䅉睙療䝁䄴杢求䝁䅍䅤穂䍁䅁䅣ㅂ䝁䅉䅢灂䝁䅍䅉桂䝁䄴䅚杁䡁䅁杣灂䡁䅙兙あ䝁䅕䅉㍂䝁䅫杣求䝁䅷兡畂䝁䅕䅉桂䝁䄴䅚杁䝁䄰睢楂䝁䅫䅢求䍁䅁杢求䡁䅑睤療䡁䅉睡穂䍁䅷䅉歂䝁䅕䅢灂䡁䅙党祂䝁䅫杢湂䍁䅁䅡灂䝁䅣䅡獂䡁䅫䅉穂䝁䅕睙ㅂ䡁䅉党獁䍁䅁兙畂䝁䅑䅉祂䝁䅕䅢灂䝁䅅杙獂䝁䅕䅉橂䝁䄸杢畂䝁䅕睙あ䝁䅫杤灂䡁䅑入杁䡁䅑睢杁䝁䅍兙瑂䡁䅁兤穂䍁䅷䅉歂䝁䅅䅤桂䍁䅁睙求䝁䄴䅤求䡁䅉䅉桂䝁䄴䅚杁䝁䅉杣桂䝁䄴睙潂䍁䅁杢求䡁䅑睤療䡁䅉睡穂䑁䅳䅉桂䝁䄴䅚杁䡁䅣兡祂䝁䅕</t>
  </si>
  <si>
    <t>䅢求䡁䅍督杁䡁䅁杣療䝁䅑兤橂䡁䅑督杁䝁䅫杢橂䝁䅷兤歂䝁䅕䅉灂䝁䄴䅚療䝁䄸杣杁䝁䅅杢歂䍁䅁睢ㅂ䡁䅑䅚療䝁䄸杣杁䡁䅣兡祂䝁䅕䅢求䡁䅍督杁䝁䅍睢㉂䝁䅕杣桂䝁䅣党杁䝁䅑党穂䝁䅫睚畂䝁䅕䅚杁䝁䅙睢祂䍁䅁督求䝁䅅兢獂䝁䅕督穂䍁䅁杣療䝁䅅兢灂䝁䄴睚杁䡁䅕督求䍁䅁睢浂䍁䅁杤療䝁䅫睙求䍁䅷䅉㉂䝁䅫䅚求䝁䄸䅌杁䝁䅅杢歂䍁䅁䅚桂䡁䅑兙杁䝁䅅䅣睂䝁䅷兡橂䝁䅅䅤灂䝁䄸杢穂䍁䄴䅉䩂䝁䄴䅉桂䝁䅑䅚灂䡁䅑兡療䝁䄴䅌杁䝁䅫䅤杁䡁䅁杣療䡁䅙兡歂䝁䅕督杁䡁䅍党橂䡁䅕杣灂䡁䅑入獁䍁䅁睤潂䝁䅫睙潂䍁䅁睙療䝁䄰䅣祂䝁䅫督灂䝁䄴睚杁䝁䄴党あ䡁䅣睢祂䝁䅳䅉穂䝁䅕睙ㅂ䡁䅉兡あ䡁䅫䅌杁䝁䅫䅚求䝁䄴䅤灂䡁䅑入杁䝁䅅杢歂䍁䅁兙橂䝁䅍党穂䡁䅍䅉瑂䝁䅅杢桂䝁䅣党瑂䝁䅕杢あ䍁䅷䅉穂䝁䅕睙ㅂ䡁䅉党杁䝁䅅睙橂䝁䅕督穂䍁䅁督求䡁䅉杤灂䝁䅍党杁䝁䅕䅚湂䝁䅕䅌杁䝁䅅杢歂䍁䅁䅤潂䡁䅉党桂䡁䅑䅉灂䝁䄴䅤求䝁䅷䅢灂䝁䅣党畂䝁䅍党獁䍁䅁䅚求䡁䅑党橂䡁䅑兡療䝁䄴䅌杁䝁䅅杢歂䍁䅁杣求䡁䅍䅣療䝁䄴督求䍁䅁睢浂䝁䅙党祂䝁䅫杢湂䡁䅍睏杁䝁䅍睢獂䝁䅷兙楂䝁䄸杣桂䡁䅑兡療䝁䄴䅉睂䡁䅉睢歂䡁䅕睙あ䡁䅍䅌杁䡁䅍兤橂䝁䅧䅉桂䡁䅍䅉塂䝁䅕杙求䡁䅧䅉呂䡁䅕兡あ䝁䅕䅌杁䝁䅍睢獂䝁䅷兙楂䝁䄸杣桂䡁䅑兡療䝁䄴䅉歂䝁䅕杤灂䝁䅍党穂䍁䅷䅉橂䝁䄸杢あ䝁䅅睙あ䍁䅁睙求䝁䄴䅤求䡁䅉䅌杁䝁䅅杢歂䍁䅁睙療䝁䄰兢ㅂ䝁䄴兡橂䝁䅅䅤灂䝁䄸杢杁䡁䅁䅢桂䡁䅑杚療䡁䅉兢杁䝁䅅督杁䝁䅅䅉穂䝁䅕杣㉂䝁䅫睙求䑁䅳䅉求䝁䄴䅚瑁䡁䅑睢瑁䝁䅕杢歂䍁䅁睙療䝁䅷䅢桂䝁䅉睢祂䝁䅅䅤灂䝁䄸杢杁䡁䅍睢獂䡁䅕䅤灂䝁䄸杢穂䍁䅁䅤潂䝁䅅䅤杁䝁䅍兙畂䍁䅁杙求䍁䅁䅚求䝁䅷兡㉂䝁䅕杣求䝁䅑䅉浂䡁䅉睢瑂䍁䅁䅤潂䝁䅕䅉橂䝁䅷睢ㅂ䝁䅑䅌杁䝁䄸杢瑁䡁䅁杣求䝁䄰兡穂䝁䅕䅉療䡁䅉䅉㍂䝁䅫䅤潂䝁䅫杢杁䝁䅧入楂䡁䅉兡歂䍁䅁睙獂䝁䄸兤歂䍁䅁党畂䡁䅙兡祂䝁䄸杢瑂䝁䅕杢あ䡁䅍䅉桂䝁䅷䅢療䡁䅣兡畂䝁䅣䅉橂䡁䅕督あ䝁䄸兢求䡁䅉督杁䡁䅑睢杁䡁䅑杣桂䝁䄴督灂䡁䅑兡療䝁䄴䅉あ䝁䅧党灂䡁䅉䅉橂䝁䄸䅢獂䝁䅅杙療䡁䅉兙あ䝁䅫睢畂䍁䅁督療䝁䅷兤あ䝁䅫睢畂䡁䅍䅉浂䡁䅉睢瑂䍁䅁睢畂䍁䄰䅣祂䝁䅕兢灂䡁䅍党杁䡁䅑睢杁䡁䅑䅡求䍁䅁睙獂䝁䄸兤歂䑁䅳䅉桂䝁䄴䅚杁䝁䄸杙穂䝁䅕杣㉂䝁䅅杙灂䝁䅷兡あ䡁䅫䅉療䝁䅙杚求䡁䅉督杁䝁䄴党あ䡁䅣睢祂䝁䅳䅉桂䡁䅍督ㅂ䡁䅉兙畂䝁䅍党獁䍁䅁兢療䝁䄴兡あ䝁䄸杣灂䝁䄴睚杁䝁䅅杢歂䍁䅁兙畂䝁䅅䅢㕂䡁䅑兡橂䡁䅍䅉桂䝁䄴䅚杁䝁䄸杙穂䝁䅕杣㉂䝁䅅杙灂䝁䅷兡あ䡁䅫䅉穂䡁䅕兡あ䝁䅕杌杁䕁䅙兤祂䡁䅑䅡求䡁䅉䅌杁䡁䅑䅡求䍁䅁睙療䝁䄰䅣桂䝁䄴入杁䝁䄸杚浂䝁䅕杣穂䍁䅁兙杁䡁䅉兙畂䝁䅣党杁䝁䄸杚杁䡁䅍党祂䡁䅙兡橂䝁䅕䅉桂䝁䄴䅚杁䡁䅍兤睂䡁䅁睢祂䡁䅑䅉療䡁䅁䅤灂䝁䄸杢穂䍁䅁杚療䡁䅉䅉灂䡁䅑督杁䝁䅍兤穂䡁䅑睢瑂䝁䅕杣穂䍁䅷䅉灂䝁䄴睙獂䡁䅕䅚灂䝁䄴睚杁䡁䅑党橂䝁䅧杢灂䝁䅍兙獂䍁䅁督ㅂ䡁䅁䅣療䡁䅉䅤杁䝁䅅杢歂䍁䅁兙歂䡁䅙兙畂䝁䅍党歂䍁䅁督求䡁䅉杤灂䝁䅍党穂䍁䅁兙畂䝁䅑䅉桂䝁䅑杤灂䡁䅍睢祂䡁䅫䅉穂䝁䅕杣㉂䝁䅫睙求䡁䅍杌杁䕁䅫䅤杁䡁䅍党祂䡁䅙党穂䍁䅁杙ㅂ䡁䅍兡畂䝁䅕督穂䝁䅕督杁䝁䄸杚杁䡁䅙兙祂䝁䅫睢ㅂ䡁䅍䅉穂䝁䅫来求䡁䅍䅌杁䡁䅁兤楂䝁䅷兡橂䍁䅁兡畂䡁䅍䅤灂䡁䅑兤あ䝁䅫睢畂䡁䅍䅌杁䝁䅣睢㉂䝁䅕杣畂䝁䄰党畂䡁䅑督獁䍁䅁兙畂䝁䅑䅉穂䝁䅕杣㉂䝁䅫睙求䍁䅁䅣祂䝁䄸杤灂䝁䅑党祂䡁䅍杌杁䙁䅑䅡求䍁䅁睙療䝁䄰䅣桂䝁䄴入杁䡁䅍党獂䝁䅷督杁䝁䅫䅤穂䍁䅁䅣祂䝁䄸䅚ㅂ䝁䅍䅤穂䍁䅁兙畂䝁䅑䅉穂䝁䅕杣㉂䝁䅫睙求䡁䅍䅉歂䝁䅫杣求䝁䅍䅤獂䡁䅫䅌杁䝁䅅督杁䡁䅣党獂䝁䅷䅉桂䡁䅍䅉あ䝁䅧杣療䡁䅕睚潂䍁䅁督㕂䡁䅍䅤求䝁䄰督杁䝁䅫杢あ䝁䅕睚祂䝁䅅䅤療䡁䅉督獁䍁䅁督求䡁䅉杤灂䝁䅍党杁䡁䅁杣療䡁䅙兡歂䝁䅕杣穂䍁䅷䅉療䡁䅑䅡求䡁䅉䅉祂䝁䅕督求䝁䅷䅢求䡁䅉督獁䍁䅁兙畂䝁䅑䅉歂䝁䅫督あ䡁䅉兡楂䡁䅕䅤療䡁䅉督畁䍁䅁睑灂䡁䅍睙療䍁䅁睕㕂䡁䅍䅤求䝁䄰督獁䍁䅁兓畂䝁䅍杌杁䝁䅧兙穂䍁䅁督あ䡁䅉兙あ䝁䅕睚灂䝁䅍䅉桂䝁䅷䅢灂䝁䅅杢橂䝁䅕督杁䡁䅣兡あ䝁䅧䅉療䡁䅑䅡求䡁䅉䅉橂䝁䄸兢睂䝁䅅杢灂䝁䅕督畁䍁䅁睑灂䡁䅍睙療䍁䅁睕㕂䡁䅍䅤求䝁䄰督獁䍁䅁兓畂䝁䅍杌杁䡁䅣兙穂䍁䅁兡畂䝁䅍睢祂䡁䅁睢祂䝁䅅䅤求䝁䅑䅉灂䝁䄴䅉硁䑁䅫䅏ぁ䍁䅁兙畂䝁䅑䅉灂䡁䅍䅉潂䝁䅕兙歂䡁䅅兤桂䡁䅉䅤求䡁䅉党歂䍁䅁兡畂䍁䅁睕桂䝁䄴䅉䭂䝁䄸督求䍁䅷䅉䑂䝁䅅䅢灂䝁䅙睢祂䝁䄴兡桂䍁䄴䅁㥁䅆䅁䅉䄰䕁䅍兡あ䝁䅫睚祂䝁䄸兤睂䍁䅁兓畂䝁䅍杌獁䍁䅁兙杁䝁䅑兡㉂䝁䅕杣穂䝁䅫杚灂䝁䅕䅚杁䝁䅙兡畂䝁䅅杢橂䝁䅫兙獂䍁䅁督求䡁䅉杤灂䝁䅍党杁䝁䅧睢獂䝁䅑兡畂䝁䅣䅉橂䝁䄸兢睂䝁䅅杢㕂䍁䅷䅉睂䡁䅉睢㉂䝁䅫䅚求䡁䅍䅉㉂䝁䅅杣灂䝁䄸兤穂䍁䅁杚灂䝁䄴兙畂䝁䅍兡桂䝁䅷䅉睂䡁䅉睢歂䡁䅕睙あ䍁䅁兙畂䝁䅑䅉穂䝁䅕杣㉂䝁䅫睙求䡁䅍䅉あ䝁䄸䅉橂䝁䄸杢穂䡁䅕兢求䡁䅉督獁䍁䅁睙療䡁䅉䅣療䡁䅉兙あ䝁䅫睢畂䡁䅍䅌杁䝁䅣睢㉂䝁䅕杣畂䝁䄰党畂䡁䅑督獁䍁䅁兙畂䝁䅑䅉灂䝁䄴督あ䝁䅫䅤ㅂ䡁䅑兡療䝁䄴督杁䡁䅣睢祂䝁䅷䅚㍂䝁䅫䅚求䍁䄴䅉䩂䡁䅑䅉療䡁䅁党祂䝁䅅䅤求䡁䅍䅉あ䝁䅧杣療䡁䅕睚潂䍁䅁杚灂䡁䅙党杁䡁䅍党湂䝁䄰党畂䡁䅑督㙁䍁䅁睕求䡁䅉杤灂䝁䅍党穂䍁䅷䅉乂䝁䅅杣牂䝁䅕䅤穂䍁䅷䅉䍂䝁䅅杢牂䝁䅫杢湂䍁䅷䅉噂䍁䄴睕畁䍁䅁䅕求䡁䅉督療䝁䄴兙獂䍁䅁村桂䝁䄴睡灂䝁䄴睚獁䍁䅁兙畂䝁䅑䅉塂䝁䅕兙獂䡁䅑䅡畁䍁䅁䅖潂䝁䅕䅉呂䝁䅕杣㉂䝁䅫睙求䡁䅍䅉穂䝁䅕睚瑂䝁䅕杢あ䍁䅁兡畂䝁䅍䅢ㅂ䝁䅑党穂䍁䅁䅖祂䝁䅕兙穂䡁䅕杣㕂䍁䅁兙畂䝁䅑䅉啂䡁䅉兙歂䝁䅕䅉呂䝁䄸䅢ㅂ䡁䅑兡療䝁䄴督獁䍁䅁睤潂䝁䅫睙潂䍁䅁䅣祂䝁䄸杤灂䝁䅑党穂䍁䅁睙桂䡁䅍䅡杁䝁䄰兙畂䝁䅅睚求䝁䄰党畂䡁䅑䅌杁䡁䅑杣桂䝁䅑党獁䍁䅁兙畂䝁䅑䅉㍂䝁䄸杣牂䝁䅫杢湂䍁䅁睙桂䡁䅁兡あ䝁䅅䅢杁䡁䅍睢獂䡁䅕䅤灂䝁䄸杢穂䍁䅁䅤療䍁䅁兢ㅂ䝁䅷䅤灂䝁䄴兙あ䝁䅫睢畂䝁䅅䅢杁䝁䅍睢祂䡁䅁睢祂䝁䅅䅤灂䝁䄸杢穂䍁䅷䅉浂䝁䅫杢桂䝁䄴睙灂䝁䅅䅢杁䝁䅫杢穂䡁䅑兡あ䡁䅕䅤灂䝁䄸杢穂䍁䅷䅉桂䝁䄴䅚杁䡁䅁兤楂䝁䅷兡橂䍁䅁督求䝁䅍䅤療䡁䅉䅉療䡁䅉睚桂䝁䄴兡㙂䝁䅅䅤灂䝁䄸杢穂䑁䅳䅉桂䝁䄴䅚杁䙁䅍党橂䡁䅕杣灂䡁䅑兡求䡁䅍䅉呂䝁䅕杣㉂䝁䅫睙求䡁䅍䅌杁䡁䅍兤橂䝁䅧䅉桂䡁䅍䅉橂䡁䅉睢穂䡁䅍兌楂䝁䄸杣歂䝁䅕杣杁䡁䅍兤睂䡁䅁睢祂䡁䅑䅉浂䝁䄸杣杁䝁䅍䅢灂䝁䅕杢あ䡁䅍䅌杁䝁䅷睢橂䝁䅅䅢杁䝁䄰兙祂䝁䅳党あ䍁䅁党㑂䡁䅁党祂䡁䅑兡穂䝁䅕䅌杁䡁䅁睢穂䡁䅑兌あ䡁䅉兙歂䝁䅕䅉あ䝁䅕睙潂䝁䄴睢獂䝁䄸睚灂䝁䅕督獁䍁䅁䅚桂䡁䅑兙杁䡁䅍睢獂䡁䅕䅤灂䝁䄸杢穂䍁䅷䅉桂䝁䄴䅚杁䡁䅙兙祂䝁䅫睢ㅂ䡁䅍䅉穂䝁䅕睙ㅂ䡁䅉兡あ䝁䅫党穂䍁䅁督求䡁䅉杤灂䝁䅍党穂䍁䅁督療䝁䅷兤あ䝁䅫睢畂䡁䅍杌杁䙁䅑䅡求䍁䅁兔桂䡁䅉睡求䡁䅑督杁䡁䅍党湂䝁䄰党畂䡁䅑䅉療䝁䅙杚求䡁䅉督杁䡁䅍兙獂䝁䅕督杁䝁䅅杢歂䍁䅁䅤祂䝁䅅䅚灂䝁䄴睚杁䡁䅍党祂䡁䅙兡橂䝁䅕督杁䝁䅙睢祂䍁䅁党硂䡁䅕兡あ䝁䅫党穂䍁䅷䅉浂䝁䄸杣求䝁䅫睚畂䍁䅁党㑂䝁䅍䅡桂䝁䄴睚求䍁䅷䅉祂䝁䅅䅤求䡁䅍䅌杁䡁䅍䅣祂䝁䅕兙歂䍁䅁䅣祂䝁䄸䅚ㅂ䝁䅍䅤穂䍁䅷䅉桂䝁䄴䅚杁䝁䅍睢瑂䝁䄰睢歂䝁䅫䅤灂䝁䅕督杁䡁䅑睢杁䝁䅍睢祂䡁䅁睢祂䝁䅅䅤求䍁䅷䅉灂䝁䄴督あ䝁䅫䅤ㅂ䡁䅑兡療䝁䄴兙獂䍁䅷䅉桂䝁䄴䅚杁䡁䅁兤楂䝁䅷兡橂䍁䅁督求䝁䅍䅤療䡁䅉䅉橂䝁䅷兡求䝁䄴䅤穂䑁䅳䅉桂䝁䄴䅚杁䝁䄰兙祂䝁䅳党あ䍁䄰兢桂䝁䅳兡畂䝁䅣䅉穂䝁䅕杣㉂䝁䅫睙求䡁䅍䅌杁䝁䅫杢橂䝁䅷兤歂䝁䅫杢湂䍁䅁兙穂䡁䅍党あ䍁䅁睙獂䝁䅅督穂䝁䅕督獁䍁䅁杣灂䡁䅍睡杁䝁䄰兙畂䝁䅅睚求䝁䄰党畂䡁䅑䅉穂䝁䄸䅢ㅂ䡁䅑兡療䝁䄴督獁䍁䅁杚灂䝁䄴兙畂䝁䅍兡畂䝁䅣䅌杁䡁䅁杣灂䝁䄰党杁䝁䅉杣療䝁䅳党祂䝁䅅睚求䍁䅷䅉祂䝁䅕督求䝁䅅杣橂䝁䅧䅌杁䡁䅍党橂䡁䅕杣灂䡁䅑兡求䡁䅍䅉橂䝁䅷党桂䡁䅉兡畂䝁䅣䅌杁䝁䅅杢歂䍁䅁督求䡁䅑䅤獂䝁䅕兢求䝁䄴䅤畁䍁䅁䅖潂䝁䅕䅉楂䝁䅅杢牂䝁䅫杢湂䍁䅁督求䝁䅣兢求䝁䄴䅤杁䝁䅫杢橂䝁䅷兤歂䝁䅕督杁䝁䅫杢㉂䝁䅕督あ䝁䄰党畂䡁䅑䅉楂䝁䅅杢牂䝁䅫杢湂䑁䅳䅉桂䝁䅑杤灂䡁䅍睢祂䡁䅫䅉穂䝁䅕杣㉂䝁䅫睙求䡁䅍䅉祂䝁䅕䅢桂䡁䅑党歂䍁䅁䅤療䍁䅁兢求䡁䅉睚求䡁䅉督杁䝁䅅杢歂䍁䅁兙橂䡁䅅兤灂䡁䅍兡あ䝁䅫睢畂䡁䅍䅌杁䝁䅑兡㉂䝁䅕督あ䝁䅫䅤ㅂ䡁䅉党穂䍁䅷䅉祂䝁䅕督あ䡁䅉兤橂䡁䅑兤祂䝁䅫杢湂䡁䅍䅌杁䝁䅅杢歂䍁䅁睙療䡁䅉䅣療䡁䅉兙あ䝁䅕䅉歂䝁䅕杚求䝁䄴督求䍁䅁兙橂䡁䅑兡㉂䝁䅫䅤灂䝁䅕督㝁䍁䅁兙畂䝁䅑䅉橂䝁䄸杣睂䝁䄸杣桂䡁䅑党杁䝁䅷党畂䝁䅑兡畂䝁䅣䅌杁䡁䅣䅡灂䝁䅍䅡杁䝁䅫杢橂䝁䅷兤歂䝁䅕督杁䝁䅍睢祂䡁䅁睢祂䝁䅅䅤求䍁䅁兙畂䝁䅑䅉橂䝁䄸兢瑂䝁䅕杣橂䝁䅫兙獂䍁䅁杙桂䝁䄴睡灂䝁䄴睚畁䍁䅁䅖潂䝁䅕䅉噂䍁䄴睕畁䍁䅁䅕求䡁䅉督療䝁䄴兙獂䍁䅁村桂䝁䄴睡灂䝁䄴睚杁䡁䅍党湂䝁䄰党畂䡁䅑䅉睂䡁䅉睢㉂䝁䅫䅚求䡁䅍䅉橂䝁䄸兌楂䡁䅉兙畂䝁䅑党歂䍁䅁睙桂䡁䅉䅚穂䍁䅁兙畂䝁䅑䅉祂䝁䅕䅤桂䝁䅫䅢杁䝁䅉兙畂䝁䅳兡畂䝁䅣䅉穂䝁䅕杣㉂䝁䅫睙求䡁䅍杌杁䙁䅑䅡求䍁䅁睖求䝁䅅䅢あ䝁䅧䅉穂䝁䅕睚瑂䝁䅕杢あ䍁䅁䅣祂䝁䄸杤灂䝁䅑党穂䍁䅁杚灂䝁䄴兙畂䝁䅍兡桂䝁䅷䅉穂䝁䅕杣㉂䝁䅫睙求䡁䅍䅉あ䝁䄸䅉潂䝁䅫睚潂䍁䄰杢求䡁䅑兌㍂䝁䄸杣あ䝁䅧䅉橂䝁䅷兡求䝁䄴䅤穂䍁䅁䅤潂䡁䅉睢ㅂ䝁䅣䅡杁䝁䅉兙畂䝁䅳兡畂䝁䅣䅌杁䝁䅷党畂䝁䅑兡畂䝁䅣䅌杁䝁䄰睢祂䡁䅑睚桂䝁䅣党穂䍁䅷䅉灂䝁䄴杤求䡁䅍䅤瑂䝁䅕杢あ䍁䅷䅉橂䡁䅕督あ䝁䄸䅚㕂䍁䅷䅉桂䝁䄴䅚杁䡁䅑杣ㅂ䡁䅍䅤杁䡁䅁杣療䝁䅑兤橂䡁䅑䅉療䝁䅙杚求䡁䅉兡畂䝁䅣督㝁䍁䅁兙畂䝁䅑䅉あ䝁䄸䅉睂䡁䅉睢浂䝁䅕督穂䝁䅫睢畂䝁䅅䅢杁䝁䅫杢歂䡁䅕督あ䡁䅉兡求䡁䅍䅌杁䝁䅫杢橂䝁䅷兤歂䝁䅫杢湂䍁䅁䅢桂䡁䅣䅉浂䝁䅫杣瑂䡁䅍䅌杁䝁䅍睢畂䡁䅍兤獂䡁䅑兡畂䝁䅣䅉湂䡁䅉睢ㅂ䡁䅁督獁䍁䅁兙橂䝁䅍睢ㅂ䝁䄴䅤灂䝁䄴睚獁䍁䅁兙畂䝁䅑䅉桂䡁䅍督求䡁䅑䅉瑂䝁䅅杢桂䝁䅣党瑂䝁䅕杢あ䍁䄴䅉啂䝁䅧党杁䝁䅍睢瑂䡁䅁兙畂䡁䅫䅉㍂䝁䅅督杁䝁䅙睢ㅂ䝁䄴䅚求䝁䅑䅉灂䝁䄴䅉硁䑁䅧免祁䍁䅁兙畂䝁䅑䅉灂䡁䅍䅉潂䝁䅕兙歂䡁䅅兤桂䡁䅉䅤求䡁䅉党歂䍁䅁兡畂䍁䅁杔求䡁䅣䅉婂䝁䄸杣牂䍁䅷䅉佂䝁䅕睤杁䙁䅫睢祂䝁䅳杌䅁䭁嘸䅁䍄睃䅁睑灂䡁䅑兡㙂䝁䅕杢穂䍁䅁杒灂䝁䄴兙畂䝁䅍兡桂䝁䅷䅉䡂䡁䅉睢ㅂ䡁䅁䅌杁䕁䅫杢橂䍁䄴䅉療䡁䅁党祂䝁䅅䅤求䡁䅍䅉桂䡁䅍䅉あ䝁䅧党杁䝁䅉兙畂䝁䅳䅉潂䝁䄸䅢歂䝁䅫杢湂䍁䅁睙療䝁䄰䅣桂䝁䄴入杁䡁䅑䅡桂䡁䅑䅉睂䡁䅉睢㉂䝁䅫䅚求䡁䅍䅉祂䝁䅕䅤桂䝁䅫䅢杁䝁䅅杢歂䍁䅁睙療䝁䄰兢求䡁䅉睙灂䝁䅅䅢杁䝁䅉兙畂䝁䅳兡畂䝁䅣䅉睂䡁䅉睢歂䡁䅕睙あ䡁䅍䅉桂䝁䄴䅚杁䡁䅍党祂䡁䅙兡橂䝁䅕督杁䡁䅑睢杁䝁䅫杢歂䝁䅫杤灂䝁䅑兤桂䝁䅷督獁䍁䅁督瑂䝁䅅䅢獂䍁䅁杙ㅂ䡁䅍兡畂䝁䅕督穂䝁䅕督獁䍁䅁兢灂䝁䅑䅚獂䝁䅕兌瑂䝁䅅杣牂䝁䅕䅤杁䝁䅍睢瑂䡁䅁兙畂䝁䅫党穂䍁䅷䅉橂䝁䄸杣睂䝁䄸杣桂䡁䅑兡療䝁䄴督獁䍁䅁兙畂䝁䅑䅉灂䝁䄴督あ䝁䅫䅤ㅂ䡁䅑兡療䝁䄴督杁䝁䅫杢杁䡁䅑䅡求䍁䅁兖畂䝁䅫䅤求䝁䅑䅉呂䡁䅑兙あ䝁䅕督畁䍁䅁䅖潂䝁䅕䅉橂䝁䄸兢睂䝁䅅杢㕂䍁䅁睢睂䝁䅕杣桂䡁䅑党穂䍁䅁兡畂䍁䅁䅤㍂䝁䄸䅉穂䝁䅕睚瑂䝁䅕杢あ䡁䅍䅌杁䕁䅍睢畂䡁䅍兤瑂䝁䅕杣杁䕁䅉兙畂䝁䅳兡畂䝁䅣䅉桂䝁䄴䅚杁䕁䅍睢瑂䝁䄰党祂䝁䅍兡桂䝁䅷䅉䍂䝁䅅杢牂䝁䅫杢湂䍁䄴䅉啂䝁䅧党杁䕁䅍睢畂䡁䅍兤瑂䝁䅕杣杁䕁䅉兙畂䝁䅳兡畂䝁䅣䅉穂䝁䅕睚瑂䝁䅕杢あ䍁䅁睢浂䝁䅙党祂䡁䅍䅉歂䝁䅕䅣療䡁䅍兡あ䍁䅁䅣祂䝁䄸䅚ㅂ䝁䅍䅤穂䍁䅷䅉瑂䝁䄸杣あ䝁䅣兙湂䝁䅕䅉桂䝁䄴䅚杁䝁䅧睢瑂䝁䅕䅉求䡁䅅兤灂䡁䅑入杁䝁䅷党畂䝁䅑兡畂䝁䅣䅉睂䡁䅉睢歂䡁䅕睙あ䡁䅍䅌杁䝁䅍杣求䝁䅑兡あ䍁䅁睙桂䡁䅉䅚穂䍁䅷䅉楂䡁䅕督灂䝁䄴党穂䡁䅍䅉獂䝁䄸兙畂䡁䅍䅌杁䡁䅣党桂䝁䅷䅤潂䍁䅁兢桂䝁䄴兙湂䝁䅕兢求䝁䄴䅤獁䍁䅁兙畂䝁䅑䅉灂䝁䄴杤求䡁䅍䅤瑂䝁䅕杢あ䍁䅁督求䡁䅉杤灂䝁䅍党穂䑁䅳䅉桂䝁䄴䅚杁䝁䅅兤あ䝁䄸䅌杁䝁䅕䅚ㅂ䝁䅍兙あ䝁䅫睢畂䍁䅷䅉桂䝁䄴䅚杁䡁䅁睢灂䝁䄴䅤瑁䝁䄸杚瑁䡁䅍兙獂䝁䅕䅉浂䝁䅫杢桂䝁䄴睙求䍁䅁䅢療䝁䅅杢穂䍁䅷䅉桂䡁䅍䅉㍂䝁䅕䅢獂䍁䅁兙穂䍁䅁䅚灂䝁䅣兡あ䝁䅅䅢杁䝁䅑党睂䝁䄸督灂䡁䅑䅉睂䡁䅉睢歂䡁䅕睙あ䡁䅍杌杁䙁䅑䅡灂䡁䅍䅉穂䝁䅕睚瑂䝁䅕杢あ䍁䅁督求䡁䅉杤求䡁䅍䅉灂䡁䅑督杁䝁䅍兤穂䡁䅑睢瑂䝁䅕杣穂䍁䅁䅤潂䡁䅉睢ㅂ䝁䅣䅡杁䡁䅑党獂䝁䅕䅣潂䝁䄸杢求䍁䅁督求䡁䅉杤灂䝁䅍党杁䝁䅍党畂䡁䅑党祂䡁䅍䅌杁䝁䅅督杁䡁䅣党獂䝁䅷䅉桂䡁䅍䅉あ䝁䅧杣療䡁䅕睚潂䍁䅁兡あ䡁䅍䅉療䝁䄴䅢灂䝁䄴党杁䝁䅅杢歂䍁䅁兢療䝁䅉兡獂䝁䅕䅉睂䝁䅷兙あ䝁䅙睢祂䝁䄰督畁䍁䅁䅖潂䝁䅕䅉䑂䝁䄸兢瑂䝁䅕杣橂䝁䅫兙獂䍁䅁村桂䝁䄴睡灂䝁䄴睚杁䡁䅍党湂䝁䄰党畂䡁䅑䅉睂䡁䅉睢㉂䝁䅫䅚求䡁䅍䅉㉂䝁䅅杣灂䝁䄸兤穂䍁䅁杚灂䝁䄴兙畂䝁䅍兡桂䝁䅷䅉睂䡁䅉睢歂䡁䅕睙あ䡁䅍䅉桂䝁䄴䅚杁䡁䅍睢獂䡁䅕䅤灂䝁䄸杢穂䍁䅷䅉灂䝁䄴睙獂䡁䅕䅚灂䝁䄴睚杁䝁䅷党畂䝁䅑兡畂䝁䅣䅉桂䝁䄴䅚杁䝁䅷党桂䡁䅍兡畂䝁䅣䅌杁䝁䅑党睂䝁䄸督灂䡁䅑䅉桂䝁䄴䅚杁䡁䅑杣求䝁䅅督ㅂ䡁䅉入杁䝁䄰兙畂䝁䅅睚求䝁䄰党畂䡁䅑䅉穂䝁䅕杣㉂䝁䅫睙求䡁䅍䅌杁䝁䅙睢祂䝁䅕兡湂䝁䄴䅉求䡁䅧睙潂䝁䅅杢湂䝁䅕䅌杁䝁䅅杢歂䍁䅁兡畂䡁䅑党祂䝁䅕督あ䍁䅁杣桂䡁䅑党杁䝁䅅杢歂䍁䅁睙療䝁䄰兢療䝁䅑兡あ䡁䅫䅉祂䝁䅫督牂䍁䅁兢桂䝁䄴兙湂䝁䅕兢求䝁䄴䅤杁䡁䅍睢獂䡁䅕䅤灂䝁䄸杢穂䍁䅷䅉桂䡁䅍䅉㍂䝁䅕䅢獂䍁䅁兙穂䍁䅁督㕂䝁䄴䅚灂䝁䅍兙あ䝁䅕䅚杁䝁䅷睢桂䝁䄴督獁䍁䅁睙療䡁䅉䅣療䡁䅉兙あ䝁䅕䅉浂䝁䅫杢桂䝁䄴睙求䍁䅷䅉瑂䝁䅕杣湂䝁䅕杣穂䍁䅁兙畂䝁䅑䅉桂䝁䅍兣ㅂ䝁䅫督灂䡁䅑兡療䝁䄴督獁䍁䅁兙畂䝁䅑䅉歂䝁䅕杙あ䍁䅁兙畂䝁䅑䅉求䡁䅅兤灂䡁䅑入杁䝁䅍兙睂䝁䅫䅤桂䝁䅷䅉瑂䝁䅅杣牂䝁䅕䅤穂䍁䅁督求䡁䅉杤灂䝁䅍党穂䍁䄴䅉啂䝁䅧兡穂䍁䅁督求䝁䅣兢求䝁䄴䅤杁䡁䅍党祂䡁䅙党穂䍁䅁睙療䡁䅉䅣療䡁䅉兙あ䝁䅕䅉楂䝁䅅杢牂䝁䅫杢湂䍁䅷䅉潂䝁䅕兙獂䡁䅑䅡橂䝁䅅杣求䍁䅷䅉あ䝁䅕睙潂䝁䄴睢獂䝁䄸睚㕂䍁䅷䅉桂䡁䅍督求䡁䅑䅉浂䝁䅫杢桂䝁䄴睙求䍁䅷䅉浂䡁䅉兙畂䝁䅍䅡灂䡁䅍党杁䝁䅙兡畂䝁䅅杢橂䝁䅕䅌杁䝁䅷党桂䡁䅍兡畂䝁䅣䅌杁䝁䅅督穂䝁䅕䅤瑁䝁䅉兙穂䝁䅕䅚杁䝁䅷党畂䝁䅑兡畂䝁䅣䅌杁䝁䅍睢瑂䝁䄰党祂䝁䅍兡桂䝁䅷䅉祂䝁䅕兙獂䍁䅁党穂䡁䅑兙あ䝁䅕䅌杁䝁䄰兡歂䍁䄰睙療䡁䅉䅣療䡁䅉兙あ䝁䅕䅌杁䝁䅅杢歂䍁䅁䅣祂䝁䅫杤桂䡁䅑党杁䝁䅕兣ㅂ䝁䅫䅤㕂䍁䅁督睂䝁䄸杢穂䝁䄸杣杁䝁䅫杢歂䡁䅕督あ䡁䅉兡求䡁䅍杌杁䙁䅑䅡求䍁䅁睙療䝁䄰䅣桂䝁䄴入杁䡁䅣兙穂䍁䅁杚療䡁䅉兢求䡁䅉䅢㕂䍁䅁睡畂䝁䄸睤畂䍁䅁兙穂䍁䅁杕䍂䙁䅍䅉䑂䝁䅫䅤灂䡁䅯党畂䡁䅍䅉䝂䝁䅫杢桂䝁䄴睙灂䝁䅅䅢杁䕁䅣杣療䡁䅕䅣獁䍁䅁兓畂䝁䅍杌杁䝁䅅杢歂䍁䅁睙潂䝁䅅杢湂䝁䅕䅚杁䝁䅫䅤穂䍁䅁杢桂䝁䄰党杁䡁䅑睢杁䕁䅍兡あ䝁䅫来求䝁䄴督杁䕁䅙兡畂䝁䅅杢橂䝁䅫兙獂䍁䅁睒祂䝁䄸兤睂䍁䅷䅉䩂䝁䄴睙畁䍁䅁兡畂䍁䅁兑睂䡁䅉兡獂䍁䅁杍睁䑁䅅䅎畁䍁䅁睑灂䡁䅑兡㙂䝁䅕杢穂䍁䅁杒灂䝁䄴兙畂䝁䅍兡桂䝁䅷䅉䡂䡁䅉睢ㅂ䡁䅁䅌杁䕁䅫杢橂䍁䄴䅉㍂䝁䅅督杁䝁䅙睢ㅂ䝁䄴䅚求䝁䅑䅉灂䝁䄴䅉硁䑁䅧杍㑁䍁䅁兙畂䝁䅑䅉灂䡁䅍䅉潂䝁䅕兙歂䡁䅅兤桂䡁䅉䅤求䡁䅉党歂䍁䅁兡畂䍁䅁䅕祂䝁䄸杤灂䝁䅑党畂䝁䅍党獁䍁䅁杕潂䝁䄸䅚求䍁䅁兓穂䝁䅷兙畂䝁䅑杌䅁佁卙䅁楃睄䅁睑灂䡁䅑入杁䕁䅧睢獂䝁䅑兡畂䝁䅣䅉䑂䝁䄸兢睂䝁䅅杢㕂䍁䅁睢睂䝁䅕杣桂䡁䅑党穂䍁䅁兙穂䍁䅁兙杁䝁䅧睢獂䝁䅑兡畂䝁䅣䅉橂䝁䄸兢睂䝁䅅杢㕂䍁䅁杚療䡁䅉䅉䑂䝁䅫䅤㕂䍁䅁杔桂䡁䅑兡療䝁䄴兙獂䍁䅁村桂䝁䄴睡杁䝁䄸杚杁䙁䅣党穂䡁䅑䅉坂䝁䅫杣湂䝁䅫杢灂䝁䅅䅉あ䝁䅧兙あ䍁䅁䅣祂䝁䄸杤灂䝁䅑党穂䍁䅁杤桂䡁䅉兡療䡁䅕督杁䝁䅉兙畂䝁䅳兡畂䝁䅣䅌杁䡁䅑杣ㅂ䡁䅍䅤獁䍁䅁兙畂䝁䅑䅉灂䝁䄴杤求䡁䅍䅤瑂䝁䅕杢あ䍁䅁兢桂䝁䄴兙湂䝁䅕兢求䝁䄴䅤獁䍁䅁兙畂䝁䅑䅉療䡁䅑䅡求䡁䅉䅉浂䝁䅫杢桂䝁䄴睙灂䝁䅅䅢杁䡁䅍睢獂䡁䅕䅤灂䝁䄸杢穂䍁䅁兡畂䍁䅁䅤潂䝁䅕䅉噂䝁䄴兡あ䝁䅕䅚杁䙁䅍䅤桂䡁䅑党穂䍁䄴䅉啂䝁䅧党杁䝁䅍睢瑂䡁䅁兙畂䡁䅫䅉療䝁䅙杚求䡁䅉督杁䝁䅍䅡求䝁䅍睡灂䝁䄴睚獁䍁䅁督桂䡁䅙兡畂䝁䅣督獁䍁䅁兙畂䝁䅑䅉瑂䝁䄸杢求䡁䅫䅉瑂䝁䅅杣牂䝁䅕䅤杁䝁䅅睙橂䝁䄸兤畂䡁䅑督獁䍁䅁兙穂䍁䅁睤求䝁䅷䅢杁䝁䅅督杁䝁䅍党祂䡁䅑兡浂䝁䅫睙桂䡁䅑党穂䍁䅁睢浂䍁䅁䅚求䡁䅁睢穂䝁䅫䅤杁䝁䅅杢歂䍁䅁兡畂䝁䅑兡㉂䝁䅫䅚ㅂ䝁䅅䅢杁䡁䅉党あ䝁䅫杣求䝁䄰党畂䡁䅑䅉桂䝁䅍睙療䡁䅕杢あ䡁䅍杌杁䕁䅫䅤杁䝁䅅䅢穂䝁䄸䅉睂䡁䅉睢㉂䝁䅫䅚求䡁䅍䅉橂䝁䄸兢瑂䝁䅕杣橂䝁䅫兙獂䍁䅁兙畂䝁䅑䅉灂䝁䄴䅚ㅂ䡁䅍䅤祂䝁䅫兙獂䍁䅁䅢療䝁䅅杢穂䍁䅁䅤潂䝁䅅䅤杁䝁䅍睢畂䡁䅍兡穂䡁䅑䅉療䝁䅙䅉獂䝁䄸兙畂䡁䅍䅉あ䝁䄸䅉橂䝁䄸杣睂䝁䄸杣桂䡁䅑党杁䝁䅅杢歂䍁䅁睢あ䝁䅧党祂䍁䅁䅢求䝁䅣兙獂䍁䅁党畂䡁䅑兡あ䡁䅫䅉楂䝁䄸杣祂䝁䄸睤求䡁䅉督杁䡁䅁杣灂䝁䄰兙祂䝁䅫䅢㕂䍁䅁兡畂䍁䅁督瑂䝁䅅䅢獂䍁䅁䅤療䍁䅁兢灂䝁䅑兌穂䝁䅫来求䍁䅁兡畂䝁䅑兤穂䡁䅑杣灂䝁䅅䅢杁䝁䅅杢歂䍁䅁睙療䝁䄰兢求䡁䅉睙灂䝁䅅䅢杁䝁䅍睢瑂䡁䅁兙畂䝁䅫党穂䑁䅳䅉橂䝁䄸兢瑂䝁䅕杣橂䝁䅫兙獂䍁䅁杣求䝁䅅䅢杁䝁䅕督あ䝁䅅䅤求䍁䅁䅢療䝁䅅杢穂䍁䅁睙療䝁䄰䅣祂䝁䅫督灂䝁䄴睚杁䝁䅍睢瑂䝁䄰党祂䝁䅍兡桂䝁䅷䅉瑂䝁䄸杣あ䝁䅣兙湂䝁䅕督獁䍁䅁睤潂䝁䅫睙潂䍁䅁兙祂䝁䅕䅉穂䝁䅕睙ㅂ䡁䅉党歂䍁䅁杙㕂䍁䅁杢療䝁䄴杣求䡁䅍兡歂䝁䅕杢あ䝁䅫兙獂䍁䅁兙畂䝁䅑䅉瑂䡁䅕䅢あ䝁䅫兌浂䝁䅅兢灂䝁䅷入杁䡁䅉党穂䝁䅫䅚求䝁䄴䅤灂䝁䅅䅢杁䡁䅁杣療䡁䅁党祂䡁䅑兡求䡁䅍睏杁䡁䅉党穂䝁䅫䅚求䝁䄴䅤灂䝁䅅䅢杁䡁䅉党桂䝁䅷䅉求䡁䅍䅤桂䡁䅑党杁䝁䅷睢桂䝁䄴督杁䡁䅑睢杁䝁䅍睢畂䡁䅍兤瑂䝁䅕杣穂䍁䅁杚療䡁䅉䅉あ䝁䅧党杁䡁䅁兤祂䝁䅍䅡桂䡁䅍党杁䝁䄸杣杁䡁䅉党浂䝁䅫杢桂䝁䄴睙求䍁䅁睢浂䍁䅁杣求䡁䅍兡歂䝁䅕杢橂䝁䅕睏杁䝁䅙兡祂䡁䅍䅤瑁䡁䅁杣灂䝁䄸杣灂䡁䅑入杁䝁䅧睢瑂䝁䅕䅉求䡁䅅兤灂䡁䅑入杁䝁䅷睢桂䝁䄴督㝁䍁䅁䅡療䝁䄰党杁䝁䅕兣ㅂ䝁䅫䅤㕂䍁䅁䅢灂䝁䄴党穂䍁䅁睢浂䍁䅁睙祂䝁䅕䅚灂䡁䅑睏杁䝁䅅兢療䡁䅉䅤灂䡁䅯党歂䍁䅁䅡療䝁䄰党杁䝁䅕兣ㅂ䝁䅫䅤㕂䍁䅁䅢療䝁䅅杢穂䑁䅳䅉橂䝁䄸杢穂䡁䅕兢求䡁䅉䅉獂䝁䄸兙畂䡁䅍䅉あ䝁䅧兙あ䍁䅁兙祂䝁䅕䅉穂䝁䅕睙ㅂ䡁䅉党歂䍁䅁兙畂䝁䅑䅉ㅂ䝁䄴督求䝁䅍兤祂䝁䅕䅚杁䝁䅉入杁䝁䅅兤あ䝁䄸兢療䝁䅉兡獂䝁䅕督獁䍁䅁杙療䝁䅅䅤穂䍁䅷䅉祂䝁䅕睙祂䝁䅕兙あ䝁䅫睢畂䝁䅅䅢杁䡁䅙党潂䝁䅫睙獂䝁䅕督獁䍁䅁睙求䡁䅉䅤灂䝁䅙兡橂䝁䅅䅤求䡁䅍䅉療䝁䅙䅉歂䝁䅕䅣療䡁䅍兡あ䍁䅷䅉桂䝁䄴䅚杁䝁䄸䅤潂䝁䅕杣杁䡁䅁党祂䡁䅍睢畂䝁䅅䅢杁䡁䅁杣療䡁䅁党祂䡁䅑入㝁䍁䅁兙畂䝁䅑䅉歂䝁䅕兢桂䝁䄴䅚杁䝁䅑党睂䝁䄸督灂䡁䅑䅉桂䝁䅍睙療䡁䅕杢あ䍁䅁睢㉂䝁䅕杣歂䡁䅉兙浂䡁䅑督獁䍁䅁兙穂䍁䅁睤求䝁䅷䅢杁䝁䅅督杁䝁䄸睤畂䝁䅕杣瑁䝁䄸睙橂䡁䅕䅣灂䝁䅕䅚杁䡁䅉党桂䝁䅷䅉求䡁䅍䅤桂䡁䅑党杁䝁䅅杢歂䍁䅁睙療䝁䄴督あ䡁䅉兤橂䡁䅑兡療䝁䄴䅌杁䝁䅷兙畂䝁䅑䅉歂䝁䅕杤求䝁䅷睢睂䝁䄰党畂䡁䅑䅌杁䝁䅅杢歂䍁䅁䅢灂䝁䄴党穂䍁䅁睢浂䍁䅁睙祂䝁䅕䅚灂䡁䅑杌杁䕁䅫杢杁䝁䅅䅚歂䝁䅫䅤灂䝁䄸杢獁䍁䅁䅤潂䝁䅕䅉橂䝁䄸兢睂䝁䅅杢㕂䍁䅁睢浂䝁䅙党祂䡁䅍䅉瑂䝁䄸杣あ䝁䅣兙湂䝁䅕䅉楂䝁䅅杢牂䝁䅫杢湂䍁䅁督求䡁䅉杤灂䝁䅍党穂䍁䅷䅉灂䝁䄴睙獂䡁䅕䅚灂䝁䄴睚杁䝁䅙兡㑂䝁䅕䅚杁䝁䅅杢歂䍁䅁兙歂䝁䅯兤穂䡁䅑兙楂䝁䅷党瑁䡁䅉兙あ䝁䅕䅉瑂䝁䄸杣あ䝁䅣兙湂䝁䅕督獁䍁䅁睙療䝁䄴督あ䡁䅉兤橂䡁䅑兡療䝁䄴䅉浂䝁䅫杢桂䝁䄴睙灂䝁䄴睚獁䍁䅁䅢桂䝁䄴䅚杁䝁䅷睢桂䝁䄴督獁䍁䅁䅣祂䝁䄸䅚ㅂ䝁䅍䅤灂䝁䄸杢杁䝁䄸杚杁䝁䅍睢畂䡁䅙党畂䡁䅑兡療䝁䄴兙獂䍁䅁兙畂䝁䅑䅉湂䝁䄸杤求䡁䅉杢瑂䝁䅕杢あ䍁䄰兡畂䡁䅍兤祂䝁䅕䅚杁䝁䄰睢祂䡁䅑睚桂䝁䅣党穂䍁䅷䅉穂䝁䅕睙療䝁䄴䅚桂䡁䅉入杁䝁䄰兙祂䝁䅳党あ䝁䅫杢湂䍁䅷䅉桂䝁䄴䅚杁䝁䄰睢祂䡁䅑睚桂䝁䅣党杁䡁䅍党祂䡁䅙兡橂䝁䅫杢湂䍁䄴䅉䝂䡁䅕杣あ䝁䅧党祂䍁䅷䅉灂䡁䅑䅉睂䡁䅉睢㉂䝁䅫䅚求䡁䅍䅉歂䝁䅕䅣療䡁䅍兡あ䍁䅁督求䡁䅉杤灂䝁䅍党穂䍁䅁杚療䡁䅉䅉橂䝁䄸兢瑂䝁䅕杣橂䝁䅫兙獂䍁䅁睙ㅂ䡁䅍䅤療䝁䄰党祂䡁䅍䅉橂䝁䄸兢睂䡁䅉兡穂䝁䅫杢湂䍁䅁䅤祂䝁䅕兙穂䡁䅕杣㕂䍁䅁兢桂䝁䄴兙湂䝁䅕兢求䝁䄴䅤獁䍁䅁䅢療䝁䅍睡楂䝁䄸䅥獁䍁䅁兙畂䝁䅑䅉療䡁䅑䅡求䡁䅉䅉橂䝁䅅督潂䍁䅁兢桂䝁䄴兙湂䝁䅕兢求䝁䄴䅤杁䡁䅍党祂䡁䅙兡橂䝁䅕督㝁䍁䅁兢求䡁䅉睙潂䝁䅅杢あ䍁䅁睙祂䝁䅕䅚灂䡁䅑䅉橂䝁䅅杣歂䍁䅁督求䡁䅉杤灂䝁䅍党穂䑁䅳䅉㍂䝁䅕兙獂䡁䅑䅡杁䝁䄰兙畂䝁䅅睚求䝁䄰党畂䡁䅑䅌杁䡁䅑杣ㅂ䡁䅍䅤獁䍁䅁兡畂䡁䅙党穂䡁䅑兢求䝁䄴䅤獁䍁䅁兙畂䝁䅑䅉橂䡁䅕督あ䝁䄸䅚灂䝁䅅䅢杁䡁䅍党祂䡁䅙兡橂䝁䅕督杁䝁䅙睢祂䍁䅁睙療䝁䄰兢求䡁䅉睙灂䝁䅅䅢杁䝁䅅杢歂䍁䅁兡畂䝁䅑兡㉂䝁䅫䅚ㅂ䝁䅅䅢杁䝁䅍兤穂䡁䅑睢瑂䝁䅕杣穂䑁䅳䅉桂䝁䄴䅚杁䝁䅍睢祂䡁䅁睢祂䝁䅅䅤求䍁䅁䅤祂䡁䅕督あ䍁䅁兙畂䝁䅑䅉灂䝁䄴督あ䝁䅫䅤ㅂ䡁䅑兡療䝁䄴兙獂䍁䅁睙ㅂ䡁䅍䅤療䝁䅑入獁䍁䅁杚灂䝁䄴兙畂䝁䅍兡桂䝁䅷䅉桂䝁䄴䅚杁䝁䅕督あ䝁䅅䅤求䍁䅁䅣獂䝁䅅杢畂䝁䅫杢湂䍁䅷䅉桂䝁䄴䅚杁䡁䅉党あ䝁䅫杣求䝁䄰党畂䡁䅑䅉睂䝁䅷兙畂䍁䅁督求䡁䅉杤灂䝁䅍党穂䍁䅷䅉桂䡁䅍䅉㍂䝁䅕䅢獂䍁䅁兙穂䍁䅁兙ㅂ䡁䅑睢瑂䝁䅅䅤求䝁䅑兌あ䝁䅕䅢獂䝁䅕杣瑁䝁䄰兙橂䝁䅧兡畂䝁䅕䅌杁䝁䅫杢あ䝁䅕杣桂䝁䅍䅤灂䡁䅙党瑁䡁䅑党獂䝁䅷党祂䍁䄰兢桂䝁䅍䅡灂䝁䄴党獁䍁䅁兢療䝁䅉兡獂䝁䅕䅉楂䝁䅅杢牂䝁䅫杢湂䍁䅷䅉灂䝁䄴䅤求䡁䅉兙橂䡁䅑兡㉂䝁䅕䅉㉂䝁䄸兡橂䝁䅕䅉祂䝁䅕督睂䝁䄸杢穂䝁䅕䅉穂䡁䅫督あ䝁䅕兢穂䍁䅷䅉桂䝁䄴䅚杁䝁䅍杣求䝁䅑兡あ䍁䅁兙畂䝁䅑䅉歂䝁䅕杙灂䡁䅑䅉橂䝁䅅杣歂䍁䅁督求䡁䅉杤灂䝁䅍党穂䍁䄴䅉䑂䝁䅫䅤㕂䍁䅁䅓療䝁䅷䅚灂䝁䄴睚杁䕁䅍睢瑂䡁䅁兙畂䡁䅫䅉㍂䝁䅅督杁䝁䅙睢ㅂ䝁䄴䅚求䝁䅑䅉灂䝁䄴䅉硁䑁䅫兎㍁䍁䅁兙畂䝁䅑䅉灂䡁䅍䅉潂䝁䅕兙歂䡁䅅兤桂䡁䅉䅤求䡁䅉党歂䍁䅁兡畂䍁䅁睑潂䝁䅅杣獂䝁䅕督あ䝁䄸杢獁䍁䅁睖求䡁䅍䅤杁䙁䅙兡祂䝁䅣兡畂䝁䅫兙畁䅁䅁桳䅕䕁䑷䅁䑂䝁䅫杤灂䡁䅑兙穂䍁䅁杕求䡁䅍睢ㅂ䡁䅉睙求䡁䅍䅌杁䕁䅫杢橂䍁䄴䅌杁䝁䅅杢杁䝁䅕䅥睂䝁䅷睢祂䝁䅅䅤灂䝁䄸杢杁䝁䅅杢歂䍁䅁䅣祂䝁䄸䅚ㅂ䝁䅍䅤灂䝁䄸杢杁䝁䅍睢瑂䡁䅁兙畂䡁䅫䅌杁䝁䅙睢橂䡁䅕督求䡁䅍䅉療䝁䄴䅉あ䝁䅧党杁䝁䅅睙硂䡁䅕兡穂䝁䅫䅤灂䝁䄸杢獁䍁䅁䅚求䡁䅙党獂䝁䄸䅣瑂䝁䅕杢あ䍁䅷䅉桂䝁䄴䅚杁䡁䅁杣療䝁䅑兤橂䡁䅑兡療䝁䄴䅉療䝁䅙䅉療䝁䅫䅢杁䝁䅅杢歂䍁䅁杢桂䡁䅑兤祂䝁䅅䅢杁䝁䅣兙穂䍁䅁兡畂䍁䅁䅤潂䝁䅕䅉卂䝁䄸睙牂䡁䅫䅉乂䝁䄸兤畂䡁䅑兙灂䝁䄴䅉祂䝁䅕睚灂䝁䄸杢獁䍁䅁䅣祂䝁䅫兢桂䡁䅉兡獂䡁䅫䅉灂䝁䄴䅉あ䝁䅧党杁䕁䅙兡求䝁䅷䅚杁䝁䄸杚杁䡁䅑䅡求䍁䅁䅒求䝁䄴杤求䡁䅉兌䭂䡁䅕䅢求䡁䅍杙ㅂ䡁䅉睚杁䕁䅉兙穂䝁䅫杢杁䝁䄸杚杁䕁䅍睢獂䝁䄸杣桂䝁䅑睢畁䍁䅁兓あ䍁䅁兙獂䡁䅍睢杁䝁䅧睢獂䝁䅑督杁䝁䅫杢あ䝁䅕杣求䡁䅍䅤杁䝁䅫杢杁䡁䅁杣療䝁䅑兤橂䡁䅑兡療䝁䄴䅉㍂䝁䅕䅢獂䡁䅍杌杁䙁䅑䅡求䍁䅁睙療䝁䄰䅣桂䝁䄴入杁䡁䅣兙穂䍁䅁杚療䡁䅉兢求䡁䅉䅢㕂䍁䅁睡畂䝁䄸睤畂䍁䅁兙穂䍁䅁村療䝁䄴兙畂䡁䅯兙杁䕁䅍杣求䝁䅕睡杁䕁䅕杢求䡁䅉睚㕂䍁䅷䅉䩂䝁䄴睙畁䍁䅁睑灂䡁䅙兡あ䝁䅅督杁䙁䅉党穂䝁䄸兤祂䝁䅍党穂䍁䅷䅉䩂䝁䄴睙畁䍁䅁睤桂䡁䅍䅉浂䝁䄸兤畂䝁䅑党歂䍁䅁兡畂䍁䅁免㕁䑁䅫兏杁䝁䅅杢歂䍁䅁兡穂䍁䅁杙桂䡁䅍党歂䍁䅁兡畂䍁䅁䅒求䝁䄴杤求䡁䅉䅌杁䕁䅍睢獂䝁䄸杣桂䝁䅑睢畁䅁䅁䉴䅕䉁䅯䅁䑂䝁䅷党桂䝁䄴䅉䙂䝁䄴党祂䝁䅣入䅁乁䥫䅁⭃䅁䅁睑獂䝁䅕兙畂䍁䅁兒畂䝁䅕杣湂䡁䅫睏杁䕁䅍䅢求䝁䅅杢啂䝁䅕睙潂䑁䅳䅉䑂䝁䅷兡瑂䝁䅅䅤求䙁䅑党橂䝁䅧睏杁䙁䅕䅤灂䝁䅷兡あ䡁䅫䅉呂䝁䅍兙獂䝁䅕䅉呂䝁䄸䅢桂䡁䅉睏杁䕁䄸杢穂䝁䅧睢祂䝁䅕䅉桂䝁䄴䅚杁䕁䄸杚浂䡁䅍䅡療䡁䅉党杁䙁䅣兡畂䝁䅑睏杁䕁䅧入歂䡁䅉睢湂䝁䅕杢䅁偁䥙䅁啁允䅁睑獂䝁䅕兙畂䍁䅁兒畂䝁䅕杣湂䡁䅫睏杁䕁䅍䅢求䝁䅅杢啂䝁䅕睙潂䑁䅳䅉䙂䝁䄴党祂䝁䅣入杁䕁䅕杚浂䝁䅫睙灂䝁䅕杢橂䡁䅫睏杁䕁䅕杢求䡁䅉睚㕂䍁䅁兔桂䝁䄴兙湂䝁䅕兢求䝁䄴䅤㝁䍁䅁兒畂䝁䅕杣湂䡁䅫䅉呂䡁䅑睢祂䝁䅅睚求䑁䅳䅉偂䝁䄴督潂䝁䄸杣求䍁䅁兙畂䝁䅑䅉偂䝁䅙杚穂䝁䅧睢祂䝁䅕䅉塂䝁䅫杢歂䑁䅳䅉兂䝁䄸睤求䡁䅉䅉䡂䡁䅉兡歂䑁䅳䅉噂䡁䅑兡獂䝁䅫䅤㕂䍁䅁睕橂䝁䅅䅢求䍁䅁睕療䝁䅷兙祂䅁䅁破䅧乁䅧䅁䑂䝁䅷党桂䝁䄴䅉䙂䝁䄴党祂䝁䅣入㝁䍁䅁睑獂䝁䅫兢桂䡁䅑党啂䝁䅕睙潂䑁䅳䅉䙂䝁䄴党祂䝁䅣入杁䕁䄰兙畂䝁䅅睚求䝁䄰党畂䡁䅑睏杁䕁䅕杢求䡁䅉睚㕂䍁䅁睕あ䝁䄸杣桂䝁䅣党㝁䍁䅁䅕療䡁䅣党祂䍁䅁睒祂䝁䅫䅚㝁䍁䅁睕瑂䝁䅅杣あ䍁䅁兒畂䝁䅕杣湂䡁䅫睏杁䙁䅕䅤灂䝁䅷兡あ䡁䅫䅉呂䝁䅍兙獂䝁䅕䅉呂䝁䄸䅢桂䡁䅉䅁摄䅇䅁䄷䅁䕁䅍䅢求䝁䅅杢杁䕁䅕杢求䡁䅉睚㕂䑁䅳䅉䕂䝁䅅䅤桂䍁䅁兓畂䡁䅑党湂䡁䅉兙あ䝁䅫睢畂䑁䅳䅉䙂䝁䄴党祂䝁䅣入杁䕁䄰兙畂䝁䅅睚求䝁䄰党畂䡁䅑睏杁䕁䅕杢求䡁䅉睚㕂䍁䅁睕あ䝁䄸杣桂䝁䅣党㝁䍁䅁睑獂䝁䅕兙畂䙁䅑党橂䝁䅧睏杁䙁䅁杣療䝁䅍党穂䡁䅍䅉䉂䡁䅕䅤療䝁䄰兙あ䝁䅫睢畂䑁䅳䅉噂䡁䅑兡獂䝁䅫䅤㕂䍁䅁睕橂䝁䅅䅢求䍁䅁睕療䝁䅷兙祂䅁䅁睈䄸䭁䅑䅁䑂䝁䅷党桂䝁䄴䅉䙂䝁䄴党祂䝁䅣入㝁䍁䅁兒畂䝁䅕杣湂䡁䅫䅉䙂䝁䅙杚灂䝁䅍兡求䝁䄴睙㕂䑁䅳䅉䙂䝁䄴党祂䝁䅣入杁䕁䄰兙畂䝁䅅睚求䝁䄰党畂䡁䅑睏杁䕁䅍䅢求䝁䅅杢啂䝁䅕睙潂䑁䅳䅉兂䡁䅉睢橂䝁䅕督穂䍁䅁兑ㅂ䡁䅑睢瑂䝁䅅䅤灂䝁䄸杢䅁䍁䝧䅁䭁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䅢求䝁䅅杢啂䝁䅕睙潂䑁䅳䅉䑂䝁䄸杢㉂䝁䅕杢あ䝁䅫睢畂䝁䅅䅢杁䕁䄴兤橂䝁䅷党桂䡁䅉睏杁䙁䅁睢㍂䝁䅕杣杁䕁䅣杣灂䝁䅑睏杁䙁䅕䅤灂䝁䅷兡あ䡁䅫䅉呂䝁䅍兙獂䝁䅕䅉呂䝁䄸䅢桂䡁䅉䅁㝁䅆䅁䅣䅅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睑療䝁䄴杤求䝁䄴䅤灂䝁䄸杢桂䝁䅷䅉佂䡁䅕睙獂䝁䅕兙祂䑁䅳䅉呂䝁䄰兙祂䡁䅑䅉䙂䝁䄴党祂䝁䅣入㝁䍁䅁村灂䝁䄸杚ㅂ䝁䅕䅢㝁䍁䅁睑獂䝁䅫兢桂䡁䅑党啂䝁䅕睙潂䑁䅳䅉噂䡁䅑兡獂䝁䅫䅤㕂䍁䅁睕橂䝁䅅䅢求䍁䅁睕療䝁䅷兙祂䑁䅳䅉偂䝁䄴督潂䝁䄸杣求䍁䅁兙畂䝁䅑䅉偂䝁䅙杚穂䝁䅧睢祂䝁䅕䅉塂䝁䅫杢歂䅁䅁睉䅫乁䄴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獂䝁䅕兙畂䙁䅑党橂䝁䅧睏杁䙁䅁睢㍂䝁䅕杣杁䕁䅣杣灂䝁䅑睏杁䙁䅕䅤灂䝁䅷兡あ䡁䅫䅉呂䝁䅍兙獂䝁䅕䅉呂䝁䄸䅢桂䡁䅉䅁硄睃䅁䅆䅅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䅕療䡁䅣党祂䍁䅁睒祂䝁䅫䅚㝁䍁䅁兖あ䝁䅫䅢灂䡁䅑入杁䙁䅍睙桂䝁䅷党杁䙁䅍睢獂䝁䅅杣㝁䍁䅁睔畂䡁䅍䅡療䡁䅉党杁䝁䅅杢歂䍁䅁睔浂䝁䅙督潂䝁䄸杣求䍁䅁睖灂䝁䄴䅚䅁偁偁䅁㡄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䅢求䝁䅅杢啂䝁䅕睙潂䑁䅳䅉呂䝁䄰兙祂䡁䅑䅉䙂䝁䄴党祂䝁䅣入㝁䍁䅁睑獂䝁䅫兢桂䡁䅑党啂䝁䅕睙潂䑁䅳䅉噂䡁䅑兡獂䝁䅫䅤㕂䍁䅁睕橂䝁䅅䅢求䍁䅁睕療䝁䅷兙祂䅁䅁朸䅣䡁䈴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獂䝁䅕兙畂䙁䅑党橂䝁䅧睏杁䙁䅍兢桂䡁䅉䅤杁䕁䅕杢求䡁䅉睚㕂䑁䅳䅉䑂䝁䅷兡瑂䝁䅅䅤求䙁䅑党橂䝁䅧睏杁䙁䅕䅤灂䝁䅷兡あ䡁䅫䅉呂䝁䅍兙獂䝁䅕䅉呂䝁䄸䅢桂䡁䅉睏杁䕁䄸杢穂䝁䅧睢祂䝁䅕䅉桂䝁䄴䅚杁䕁䄸杚浂䡁䅍䅡療䡁䅉党杁䙁䅣兡畂䝁䅑睏杁䕁䅉兙あ䡁䅑党祂䡁䅫䅉䙂䝁䄴党祂䝁䅣入杁䙁䅍䅤療䡁䅉兙湂䝁䅕䅉呂䡁䅫督あ䝁䅕兢杁䍁䅧村䙂䙁䅍睕灁䅁䅁睫䅯乁䅁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獂䝁䅕兙畂䙁䅑党橂䝁䅧睏杁䙁䅍兢桂䡁䅉䅤杁䕁䅕杢求䡁䅉睚㕂䑁䅳䅉兂䝁䄸睤求䡁䅉䅉䡂䡁䅉兡歂䅁䅁杆䅯䅁䉙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獂䝁䅕兙畂䙁䅑党橂䝁䅧睏杁䙁䅍兢桂䡁䅉䅤杁䕁䅕杢求䡁䅉睚㕂䑁䅳䅉兂䝁䄸睤求䡁䅉䅉䡂䡁䅉兡歂䑁䅳䅉偂䝁䄴督潂䝁䄸杣求䍁䅁兙畂䝁䅑䅉偂䝁䅙杚穂䝁䅧睢祂䝁䅕䅉塂䝁䅫杢歂䅁䅁关䅙偁䅯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獂䝁䅕兙畂䙁䅑党橂䝁䅧睏杁䙁䅍兢桂䡁䅉䅤杁䕁䅕杢求䡁䅉睚㕂䑁䅳䅉兂䝁䄸睤求䡁䅉䅉䡂䡁䅉兡歂䑁䅳䅉噂䡁䅑兡獂䝁䅫䅤㕂䍁䅁睕橂䝁䅅䅢求䍁䅁睕療䝁䅷兙祂䅁䅁朸䅧䑁䉁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獂䝁䅕兙畂䙁䅑党橂䝁䅧睏杁䙁䅍兢桂䡁䅉䅤杁䕁䅕杢求䡁䅉睚㕂䑁䅳䅉兂䝁䄸睤求䡁䅉䅉䡂䡁䅉兡歂䑁䅳䅉噂䡁䅑兡獂䝁䅫䅤㕂䍁䅁睕橂䝁䅅䅢求䍁䅁睕療䝁䅷兙祂䑁䅳䅉偂䝁䄴督潂䝁䄸杣求䍁䅁兙畂䝁䅑䅉偂䝁䅙杚穂䝁䅧睢祂䝁䅕䅉塂䝁䅫杢歂䅁䅁杰䅫乁䄴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獂䝁䅕兙畂䙁䅑党橂䝁䅧睏杁䙁䅍兢桂䡁䅉䅤杁䕁䅕杢求䡁䅉睚㕂䑁䅳䅉卂䝁䅕督灂䝁䅑党畂䡁䅑兡桂䝁䅷䅉呂䝁䄸䅢桂䡁䅉䅁穂睄䅁䄹䅁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䄸杢㉂䝁䅕杢あ䝁䅫睢畂䝁䅅䅢杁䕁䄴兤橂䝁䅷党桂䡁䅉睏杁䙁䅁睢㍂䝁䅕杣杁䕁䅣杣灂䝁䅑睏杁䙁䅕䅤灂䝁䅷兡あ䡁䅫䅉呂䝁䅍兙獂䝁䅕䅉呂䝁䄸䅢桂䡁䅉䅁楃权䅁朵䅁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䄸杢㉂䝁䅕杢あ䝁䅫睢畂䝁䅅䅢杁䕁䄴兤橂䝁䅷党桂䡁䅉睏杁䙁䅍兢桂䡁䅉䅤杁䕁䅕杢求䡁䅉睚㕂䑁䅳䅉兂䝁䄸睤求䡁䅉䅉䡂䡁䅉兡歂䅁䅁儵䅫䉁䉁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療䝁䄴杤求䝁䄴䅤灂䝁䄸杢桂䝁䅷䅉佂䡁䅕睙獂䝁䅕兙祂䑁䅳䅉呂䝁䄰兙祂䡁䅑䅉䙂䝁䄴党祂䝁䅣入㝁䍁䅁䅕療䡁䅣党祂䍁䅁睒祂䝁䅫䅚㝁䍁䅁兖あ䝁䅫䅢灂䡁䅑入杁䙁䅍睙桂䝁䅷党杁䙁䅍睢獂䝁䅅杣䅁䱁䥑䅁䝂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睢畂䡁䅙党畂䡁䅑兡療䝁䄴兙獂䍁䅁杔ㅂ䝁䅍䅢求䝁䅅杣㝁䍁䅁睕瑂䝁䅅杣あ䍁䅁兒畂䝁䅕杣湂䡁䅫睏杁䙁䅁睢㍂䝁䅕杣杁䕁䅣杣灂䝁䅑睏杁䙁䅕䅤灂䝁䅷兡あ䡁䅫䅉呂䝁䅍兙獂䝁䅕䅉呂䝁䄸䅢桂䡁䅉睏杁䕁䄸杢穂䝁䅧睢祂䝁䅕䅉桂䝁䄴䅚杁䕁䄸杚浂䡁䅍䅡療䡁䅉党杁䙁䅣兡畂䝁䅑䅁噂权䅁杫䅅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䄸杢㉂䝁䅕杢あ䝁䅫睢畂䝁䅅䅢杁䕁䄴兤橂䝁䅷党桂䡁䅉睏杁䙁䅍兢桂䡁䅉䅤杁䕁䅕杢求䡁䅉睚㕂䑁䅳䅉兂䝁䄸睤求䡁䅉䅉䡂䡁䅉兡歂䑁䅳䅉噂䡁䅑兡獂䝁䅫䅤㕂䍁䅁睕橂䝁䅅䅢求䍁䅁睕療䝁䅷兙祂䑁䅳䅉偂䝁䄴督潂䝁䄸杣求䍁䅁兙畂䝁䅑䅉偂䝁䅙杚穂䝁䅧睢祂䝁䅕䅉塂䝁䅫杢歂䑁䅳䅉䍂䝁䅅䅤あ䝁䅕杣㕂䍁䅁兒畂䝁䅕杣湂䡁䅫䅉呂䡁䅑睢祂䝁䅅睚求䍁䅁睕㕂䡁䅍䅤求䝁䄰䅉潁䕁䅉兒呂䙁䅍克䅁䵁䭍䅁㑄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睢畂䡁䅙党畂䡁䅑兡療䝁䄴兙獂䍁䅁杔ㅂ䝁䅍䅢求䝁䅅杣㝁䍁䅁睕瑂䝁䅅杣あ䍁䅁兒畂䝁䅕杣湂䡁䅫睏杁䙁䅕䅤灂䝁䅷兡あ䡁䅫䅉呂䝁䅍兙獂䝁䅕䅉呂䝁䄸䅢桂䡁䅉䅁奂权䅁朶䅁䕁䅍䅢求䝁䅅杢杁䕁䅕杢求䡁䅉睚㕂䑁䅳䅉䙂䝁䄴党祂䝁䅣入杁䕁䅕杚浂䝁䅫睙灂䝁䅕杢橂䡁䅫睏杁䕁䅕杢求䡁䅉睚㕂䍁䅁兔桂䝁䄴兙湂䝁䅕兢求䝁䄴䅤㝁䍁䅁兒畂䝁䅕杣湂䡁䅫䅉呂䡁䅑睢祂䝁䅅睚求䑁䅳䅉䙂䝁䄴杤灂䡁䅉睢畂䝁䄰党畂䡁䅑兙獂䍁䅁兒畂䝁䅣兡畂䝁䅕党祂䝁䅫杢湂䑁䅳䅉䑂䝁䅷党桂䝁䄴䅖求䝁䅍䅡㝁䍁䅁䅕療䡁䅣党祂䍁䅁睒祂䝁䅫䅚䅁䑁卑䅁卂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䅕杢㉂䝁䅫杣療䝁䄴兢求䝁䄴䅤桂䝁䅷䅉䙂䝁䄴睚灂䝁䄴党求䡁䅉兡畂䝁䅣睏杁䙁䅍兢桂䡁䅉䅤杁䕁䅕杢求䡁䅉睚㕂䑁䅳䅉䑂䝁䅷兡瑂䝁䅅䅤求䙁䅑党橂䝁䅧睏杁䙁䅕䅤灂䝁䅷兡あ䡁䅫䅉呂䝁䅍兙獂䝁䅕䅉呂䝁䄸䅢桂䡁䅉睏杁䕁䄸杢穂䝁䅧睢祂䝁䅕䅉桂䝁䄴䅚杁䕁䄸杚浂䡁䅍䅡療䡁䅉党杁䙁䅣兡畂䝁䅑䅁晄䅃䅁杇䅅䕁䅍䅢求䝁䅅杢杁䕁䅕杢求䡁䅉睚㕂䑁䅳䅉䙂䝁䄴党祂䝁䅣入杁䕁䅕杚浂䝁䅫睙灂䝁䅕杢橂䡁䅫睏杁䕁䅕杢求䡁䅉睚㕂䍁䅁兔桂䝁䄴兙湂䝁䅕兢求䝁䄴䅤㝁䍁䅁兒畂䝁䅕杣湂䡁䅫䅉呂䡁䅑睢祂䝁䅅睚求䑁䅳䅉䙂䝁䄴杤灂䡁䅉睢畂䝁䄰党畂䡁䅑兙獂䍁䅁兒畂䝁䅣兡畂䝁䅕党祂䝁䅫杢湂䑁䅳䅉呂䝁䄰兙祂䡁䅑䅉䙂䝁䄴党祂䝁䅣入㝁䍁䅁䅕療䡁䅣党祂䍁䅁睒祂䝁䅫䅚㝁䍁䅁兖あ䝁䅫䅢灂䡁䅑入杁䙁䅍睙桂䝁䅷党杁䙁䅍睢獂䝁䅅杣䅁䵁䩷䅁䍁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䅕杢㉂䝁䅫杣療䝁䄴兢求䝁䄴䅤桂䝁䅷䅉䙂䝁䄴睚灂䝁䄴党求䡁䅉兡畂䝁䅣睏杁䙁䅍兢桂䡁䅉䅤杁䕁䅕杢求䡁䅉睚㕂䑁䅳䅉噂䡁䅑兡獂䝁䅫䅤㕂䍁䅁睕橂䝁䅅䅢求䍁䅁睕療䝁䅷兙祂䅁䅁杣䅯乁䅉䅁䑂䝁䅷党桂䝁䄴䅉䙂䝁䄴党祂䝁䅣入㝁䍁䅁兒畂䝁䅕杣湂䡁䅫䅉䙂䝁䅙杚灂䝁䅍兡求䝁䄴睙㕂䑁䅳䅉䙂䝁䄴党祂䝁䅣入杁䕁䄰兙畂䝁䅅睚求䝁䄰党畂䡁䅑睏杁䕁䅕杢求䡁䅉睚㕂䍁䅁睕あ䝁䄸杣桂䝁䅣党㝁䍁䅁杒ㅂ䝁䅕䅢杁䕁䅍党獂䝁䅷督㝁䍁䅁睕瑂䝁䅅杣あ䍁䅁兒畂䝁䅕杣湂䡁䅫睏杁䙁䅁睢㍂䝁䅕杣杁䕁䅣杣灂䝁䅑䅁橁䅇䅁䄯䅁䕁䅍䅢求䝁䅅杢杁䕁䅕杢求䡁䅉睚㕂䑁䅳䅉䙂䝁䄴党祂䝁䅣入杁䕁䅕杚浂䝁䅫睙灂䝁䅕杢橂䡁䅫睏杁䕁䅕杢求䡁䅉睚㕂䍁䅁兔桂䝁䄴兙湂䝁䅕兢求䝁䄴䅤㝁䍁䅁兒畂䝁䅕杣湂䡁䅫䅉呂䡁䅑睢祂䝁䅅睚求䑁䅳䅉䝂䡁䅕党獂䍁䅁睑求䝁䅷䅢穂䑁䅳䅉呂䝁䄰兙祂䡁䅑䅉䙂䝁䄴党祂䝁䅣入㝁䍁䅁䅕療䡁䅣党祂䍁䅁睒祂䝁䅫䅚㝁䍁䅁兖あ䝁䅫䅢灂䡁䅑入杁䙁䅍睙桂䝁䅷党杁䙁䅍睢獂䝁䅅杣䅁䡁䭅䅁啁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䅫杢歂䡁䅕督あ䡁䅉兡桂䝁䅷䅉䉂䡁䅕䅤療䝁䄰兙あ䝁䅫睢畂䑁䅳䅉呂䝁䄰兙祂䡁䅑䅉䙂䝁䄴党祂䝁䅣入㝁䍁䅁睑獂䝁䅫兢桂䡁䅑党啂䝁䅕睙潂䑁䅳䅉噂䡁䅑兡獂䝁䅫䅤㕂䍁䅁睕橂䝁䅅䅢求䍁䅁睕療䝁䅷兙祂䅁䅁桊䅅佁䅧䅁䑂䝁䅷党桂䝁䄴䅉䙂䝁䄴党祂䝁䅣入㝁䍁䅁兒畂䝁䅕杣湂䡁䅫䅉䙂䝁䅙杚灂䝁䅍兡求䝁䄴睙㕂䑁䅳䅉䙂䝁䄴党祂䝁䅣入杁䕁䄰兙畂䝁䅅睚求䝁䄰党畂䡁䅑睏杁䕁䅕杢求䡁䅉睚㕂䍁䅁睕あ䝁䄸杣桂䝁䅣党㝁䍁䅁兓畂䝁䅑兤穂䡁䅑杣灂䝁䅅䅢杁䕁䅅兤あ䝁䄸兢桂䡁䅑兡療䝁䄴睏杁䙁䅍兢桂䡁䅉䅤杁䕁䅕杢求䡁䅉睚㕂䑁䅳䅉兂䝁䄸睤求䡁䅉䅉䡂䡁䅉兡歂䅁䅁剢䅅䅁䉙䅁䑂䝁䅷党桂䝁䄴䅉䙂䝁䄴党祂䝁䅣入㝁䍁䅁兒畂䝁䅕杣湂䡁䅫䅉䙂䝁䅙杚灂䝁䅍兡求䝁䄴睙㕂䑁䅳䅉䙂䝁䄴党祂䝁䅣入杁䕁䄰兙畂䝁䅅睚求䝁䄰党畂䡁䅑睏杁䕁䅕杢求䡁䅉睚㕂䍁䅁睕あ䝁䄸杣桂䝁䅣党㝁䍁䅁兓畂䝁䅑兤穂䡁䅑杣灂䝁䅅䅢杁䕁䅅兤あ䝁䄸兢桂䡁䅑兡療䝁䄴睏杁䙁䅍兢桂䡁䅉䅤杁䕁䅕杢求䡁䅉睚㕂䑁䅳䅉卂䝁䅕兢療䡁䅑党杁䕁䅅睙橂䝁䅕督穂䍁䅁兙畂䝁䅑䅉䑂䝁䄸杢あ䡁䅉睢獂䅁䅁䅄䅯䱁䅧䅁䑂䝁䅷党桂䝁䄴䅉䙂䝁䄴党祂䝁䅣入㝁䍁䅁兒畂䝁䅕杣湂䡁䅫䅉䙂䝁䅙杚灂䝁䅍兡求䝁䄴睙㕂䑁䅳䅉䙂䝁䄴党祂䝁䅣入杁䕁䄰兙畂䝁䅅睚求䝁䄰党畂䡁䅑睏杁䕁䅕杢求䡁䅉睚㕂䍁䅁睕あ䝁䄸杣桂䝁䅣党㝁䍁䅁䅕療䡁䅣党祂䍁䅁睒祂䝁䅫䅚㝁䍁䅁睑獂䝁䅫兢桂䡁䅑党啂䝁䅕睙潂䅁䅁兰䅫乁䅑䅁䑂䝁䅷党桂䝁䄴䅉䙂䝁䄴党祂䝁䅣入㝁䍁䅁兒畂䝁䅕杣湂䡁䅫䅉䙂䝁䅙杚灂䝁䅍兡求䝁䄴睙㕂䑁䅳䅉䙂䝁䄴党祂䝁䅣入杁䕁䄰兙畂䝁䅅睚求䝁䄰党畂䡁䅑睏杁䕁䅕杢求䡁䅉睚㕂䍁䅁睕あ䝁䄸杣桂䝁䅣党㝁䍁䅁䅕療䡁䅣党祂䍁䅁睒祂䝁䅫䅚㝁䍁䅁睔畂䡁䅍䅡療䡁䅉党杁䝁䅅杢歂䍁䅁睔浂䝁䅙督潂䝁䄸杣求䍁䅁睖灂䝁䄴䅚䅁偁䠴䅁䥄䅁䅁睑獂䝁䅕兙畂䍁䅁兒畂䝁䅕杣湂䡁䅫睏杁䕁䅕杢求䡁䅉睚㕂䍁䅁兒浂䝁䅙兡橂䝁䅫党畂䝁䅍入㝁䍁䅁兒畂䝁䅕杣湂䡁䅫䅉乂䝁䅅杢桂䝁䅣党瑂䝁䅕杢あ䑁䅳䅉䙂䝁䄴党祂䝁䅣入杁䙁䅍䅤療䡁䅉兙湂䝁䅕睏杁䙁䅁睢㍂䝁䅕杣杁䕁䅣杣灂䝁䅑睏杁䙁䅕䅤灂䝁䅷兡あ䡁䅫䅉呂䝁䅍兙獂䝁䅕䅉呂䝁䄸䅢桂䡁䅉䅁十元䅁䅅䅅䕁䅍䅢求䝁䅅杢杁䕁䅕杢求䡁䅉睚㕂䑁䅳䅉䙂䝁䄴党祂䝁䅣入杁䕁䅕杚浂䝁䅫睙灂䝁䅕杢橂䡁䅫睏杁䕁䅕杢求䡁䅉睚㕂䍁䅁兔桂䝁䄴兙湂䝁䅕兢求䝁䄴䅤㝁䍁䅁兒畂䝁䅕杣湂䡁䅫䅉呂䡁䅑睢祂䝁䅅睚求䑁䅳䅉呂䝁䄰兙祂䡁䅑䅉䙂䝁䄴党祂䝁䅣入㝁䍁䅁村灂䝁䄸兢桂䡁䅍督杁䕁䅕杢求䡁䅉睚㕂䑁䅳䅉兂䝁䄸睤求䡁䅉䅉䡂䡁䅉兡歂䑁䅳䅉偂䝁䄴督潂䝁䄸杣求䍁䅁兙畂䝁䅑䅉偂䝁䅙杚穂䝁䅧睢祂䝁䅕䅉塂䝁䅫杢歂䅁䅁䉰䅅䱁䅯䅁䑂䝁䅷党桂䝁䄴䅉䙂䝁䄴党祂䝁䅣入㝁䍁䅁兒畂䝁䅕杣湂䡁䅫䅉䙂䝁䅙杚灂䝁䅍兡求䝁䄴睙㕂䑁䅳䅉䙂䝁䄴党祂䝁䅣入杁䕁䄰兙畂䝁䅅睚求䝁䄰党畂䡁䅑睏杁䕁䅕杢求䡁䅉睚㕂䍁䅁睕あ䝁䄸杣桂䝁䅣党㝁䍁䅁睕瑂䝁䅅杣あ䍁䅁兒畂䝁䅕杣湂䡁䅫睏杁䙁䅁睢㍂䝁䅕杣杁䕁䅣杣灂䝁䅑䅁㙁睂䅁䄱䅁䕁䅍䅢求䝁䅅杢杁䕁䅕杢求䡁䅉睚㕂䑁䅳䅉䙂䝁䄴党祂䝁䅣入杁䕁䅕杚浂䝁䅫睙灂䝁䅕杢橂䡁䅫睏杁䕁䅕杢求䡁䅉睚㕂䍁䅁兔桂䝁䄴兙湂䝁䅕兢求䝁䄴䅤㝁䍁䅁兒畂䝁䅕杣湂䡁䅫䅉呂䡁䅑睢祂䝁䅅睚求䑁䅳䅉呂䝁䄰兙祂䡁䅑䅉䙂䝁䄴党祂䝁䅣入㝁䍁䅁䅕療䡁䅣党祂䍁䅁睒祂䝁䅫䅚㝁䍁䅁睑獂䝁䅫兢桂䡁䅑党啂䝁䅕睙潂䅁䅁兑䄴䑁䉑䅁䑂䝁䅷党桂䝁䄴䅉䙂䝁䄴党祂䝁䅣入㝁䍁䅁兒畂䝁䅕杣湂䡁䅫䅉䙂䝁䅙杚灂䝁䅍兡求䝁䄴睙㕂䑁䅳䅉䙂䝁䄴党祂䝁䅣入杁䕁䄰兙畂䝁䅅睚求䝁䄰党畂䡁䅑睏杁䕁䅕杢求䡁䅉睚㕂䍁䅁睕あ䝁䄸杣桂䝁䅣党㝁䍁䅁睕瑂䝁䅅杣あ䍁䅁兒畂䝁䅕杣湂䡁䅫睏杁䙁䅁睢㍂䝁䅕杣杁䕁䅣杣灂䝁䅑睏杁䕁䅍䅢灂䝁䄰兙あ䝁䅕䅖求䝁䅍䅡㝁䍁䅁兖あ䝁䅫䅢灂䡁䅑入杁䙁䅍睙桂䝁䅷党杁䙁䅍睢獂䝁䅅杣㝁䍁䅁睔畂䡁䅍䅡療䡁䅉党杁䝁䅅杢歂䍁䅁睔浂䝁䅙督潂䝁䄸杣求䍁䅁睖灂䝁䄴䅚䅁乁䜴䅁䥁允䅁睑獂䝁䅕兙畂䍁䅁兒畂䝁䅕杣湂䡁䅫睏杁䕁䅕杢求䡁䅉睚㕂䍁䅁兒浂䝁䅙兡橂䝁䅫党畂䝁䅍入㝁䍁䅁兒畂䝁䅕杣湂䡁䅫䅉乂䝁䅅杢桂䝁䅣党瑂䝁䅕杢あ䑁䅳䅉䙂䝁䄴党祂䝁䅣入杁䙁䅍䅤療䡁䅉兙湂䝁䅕睏杁䙁䅍兢桂䡁䅉䅤杁䕁䅕杢求䡁䅉睚㕂䑁䅳䅉兂䝁䄸睤求䡁䅉䅉䡂䡁䅉兡歂䑁䅳䅉佂䝁䅕䅤㍂䝁䄸杣牂䍁䅁睕求䝁䅍兤祂䝁䅫䅤㕂䑁䅳䅉噂䡁䅑兡獂䝁䅫䅤㕂䍁䅁睕橂䝁䅅䅢求䍁䅁睕療䝁䅷兙祂䅁䅁杉䅫䩁䅧䅁䑂䝁䅷党桂䝁䄴䅉䙂䝁䄴党祂䝁䅣入㝁䍁䅁兒畂䝁䅕杣湂䡁䅫䅉䙂䝁䅙杚灂䝁䅍兡求䝁䄴睙㕂䑁䅳䅉䙂䝁䄴党祂䝁䅣入杁䙁䅍䅤療䡁䅉兙湂䝁䅕睏杁䕁䅙杣求䝁䅫睚潂䡁䅑䅉呂䝁䅕杣㉂䝁䅫睙求䑁䅳䅉䑂䝁䅷党桂䝁䄴䅖求䝁䅍䅡䅁䵁剳䅁䥁允䅁睑獂䝁䅕兙畂䍁䅁兒畂䝁䅕杣湂䡁䅫睏杁䕁䅕杢求䡁䅉睚㕂䍁䅁兒浂䝁䅙兡橂䝁䅫党畂䝁䅍入㝁䍁䅁兒畂䝁䅕杣湂䡁䅫䅉呂䡁䅑睢祂䝁䅅睚求䑁䅳䅉䝂䡁䅉党灂䝁䅣䅡あ䍁䅁睕求䡁䅉杤灂䝁䅍党㝁䍁䅁杒ㅂ䝁䅕䅢杁䕁䅍党獂䝁䅷督㝁䍁䅁兓畂䝁䅑兤穂䡁䅑杣灂䝁䅅䅢杁䕁䅅兤あ䝁䄸兢桂䡁䅑兡療䝁䄴睏杁䕁䅍䅢求䝁䅅杢啂䝁䅕睙潂䑁䅳䅉噂䡁䅑兡獂䝁䅫䅤㕂䍁䅁睕橂䝁䅅䅢求䍁䅁睕療䝁䅷兙祂䅁䅁睕䄴䑁䉉䅁䑂䝁䅷党桂䝁䄴䅉䙂䝁䄴党祂䝁䅣入㝁䍁䅁兒畂䝁䅕杣湂䡁䅫䅉䙂䝁䅙杚灂䝁䅍兡求䝁䄴睙㕂䑁䅳䅉䙂䝁䄴党祂䝁䅣入杁䙁䅍䅤療䡁䅉兙湂䝁䅕睏杁䕁䅙兤求䝁䅷䅉䑂䝁䅕䅢獂䡁䅍睏杁䕁䅫杢歂䡁䅕督あ䡁䅉兡桂䝁䅷䅉䉂䡁䅕䅤療䝁䄰兙あ䝁䅫睢畂䑁䅳䅉䑂䝁䅷党桂䝁䄴䅖求䝁䅍䅡㝁䍁䅁兖あ䝁䅫䅢灂䡁䅑入杁䙁䅍睙桂䝁䅷党杁䙁䅍睢獂䝁䅅杣㝁䍁䅁村桂䡁䅑䅤求䡁䅉入杁䕁䅕杢求䡁䅉睚㕂䍁䅁睕あ䝁䄸杣桂䝁䅣党杁䙁䅍入穂䡁䅑党瑂䍁䅁䅋䍂䕁䅕睕呂䍁䅫䅁橄䅆䅁䅷䅁䕁䅍䅢求䝁䅅杢杁䕁䅕杢求䡁䅉睚㕂䑁䅳䅉䙂䝁䄴党祂䝁䅣入杁䕁䅕杚浂䝁䅫睙灂䝁䅕杢橂䡁䅫睏杁䕁䅕杢求䡁䅉睚㕂䍁䅁睕あ䝁䄸杣桂䝁䅣党㝁䍁䅁兖あ䝁䅫䅢灂䡁䅑入杁䙁䅍睙桂䝁䅷党杁䙁䅍睢獂䝁䅅杣㝁䍁䅁睔畂䡁䅍䅡療䡁䅉党杁䝁䅅杢歂䍁䅁睔浂䝁䅙督潂䝁䄸杣求䍁䅁睖灂䝁䄴䅚䅁䉁卍䅁䍄䅁䅁睑獂䝁䅕兙畂䍁䅁兒畂䝁䅕杣湂䡁䅫睏杁䕁䅕杢求䡁䅉睚㕂䍁䅁兔桂䝁䄴兙湂䝁䅕兢求䝁䄴䅤㝁䍁䅁睑獂䝁䅕兙畂䙁䅑党橂䝁䅧睏杁䙁䅍䅤療䡁䅉兙湂䝁䅕䅉乂䝁䅅杢桂䝁䅣党瑂䝁䅕杢あ䑁䅳䅉䑂䝁䅷兡瑂䝁䅅䅤求䙁䅑党橂䝁䅧睏杁䙁䅕䅤灂䝁䅷兡あ䡁䅫䅉呂䝁䅍兙獂䝁䅕䅉呂䝁䄸䅢桂䡁䅉䅁㕁睂䅁䅲䅁䕁䅍䅢求䝁䅅杢杁䕁䅕杢求䡁䅉睚㕂䑁䅳䅉䙂䝁䄴党祂䝁䅣入杁䕁䄰兙畂䝁䅅睚求䝁䄰党畂䡁䅑睏杁䕁䅑兡穂䡁䅁睢穂䝁䅅䅢杁䝁䅅杢歂䍁䅁杕求䝁䅍入橂䝁䅷兡畂䝁䅣睏杁䕁䅍䅢求䝁䅅杢啂䝁䅕睙潂䑁䅳䅉兂䝁䄸䅢獂䡁䅕䅤灂䝁䄸杢杁䕁䅍睢畂䡁䅑杣療䝁䅷䅁汃睂䅁䅶䅁䕁䅍䅢求䝁䅅杢杁䕁䅕杢求䡁䅉睚㕂䑁䅳䅉䙂䝁䄴党祂䝁䅣入杁䕁䄰兙畂䝁䅅睚求䝁䄰党畂䡁䅑睏杁䕁䅕杢求䡁䅉睚㕂䍁䅁睕あ䝁䄸杣桂䝁䅣党㝁䍁䅁睑獂䝁䅕兙畂䙁䅑党橂䝁䅧睏杁䙁䅍兢桂䡁䅉䅤杁䕁䅕杢求䡁䅉睚㕂䑁䅳䅉噂䡁䅑兡獂䝁䅫䅤㕂䍁䅁睕橂䝁䅅䅢求䍁䅁睕療䝁䅷兙祂䅁䅁睗䅫䅁䉑䅁䑂䝁䅷党桂䝁䄴䅉䙂䝁䄴党祂䝁䅣入㝁䍁䅁兒畂䝁䅕杣湂䡁䅫䅉乂䝁䅅杢桂䝁䅣党瑂䝁䅕杢あ䑁䅳䅉䙂䝁䄴党祂䝁䅣入杁䙁䅍䅤療䡁䅉兙湂䝁䅕睏杁䕁䅍睢畂䡁䅙党畂䡁䅑兡療䝁䄴兙獂䍁䅁杔ㅂ䝁䅍䅢求䝁䅅杣㝁䍁䅁䅕療䡁䅣党祂䍁䅁睒祂䝁䅫䅚㝁䍁䅁兖あ䝁䅫䅢灂䡁䅑入杁䙁䅍睙桂䝁䅷党杁䙁䅍睢獂䝁䅅杣㝁䍁䅁睔畂䡁䅍䅡療䡁䅉党杁䝁䅅杢歂䍁䅁睔浂䝁䅙督潂䝁䄸杣求䍁䅁睖灂䝁䄴䅚䅁佁䩷䅁䭁允䅁睑獂䝁䅕兙畂䍁䅁兒畂䝁䅕杣湂䡁䅫睏杁䕁䅕杢求䡁䅉睚㕂䍁䅁兔桂䝁䄴兙湂䝁䅕兢求䝁䄴䅤㝁䍁䅁兒畂䝁䅕杣湂䡁䅫䅉呂䡁䅑睢祂䝁䅅睚求䑁䅳䅉䑂䝁䄸杢㉂䝁䅕杢あ䝁䅫睢畂䝁䅅䅢杁䕁䄴兤橂䝁䅷党桂䡁䅉睏杁䙁䅍兢桂䡁䅉䅤杁䕁䅕杢求䡁䅉睚㕂䑁䅳䅉䍂䝁䅫睢瑂䝁䅅督穂䍁䅁兒畂䝁䅕杣湂䡁䅫睏杁䙁䅁睢㍂䝁䅕杣杁䕁䅣杣灂䝁䅑睏杁䙁䅕䅤灂䝁䅷兡あ䡁䅫䅉呂䝁䅍兙獂䝁䅕䅉呂䝁䄸䅢桂䡁䅉䅁杄䅃䅁朶䅁䕁䅍䅢求䝁䅅杢杁䕁䅕杢求䡁䅉睚㕂䑁䅳䅉䙂䝁䄴党祂䝁䅣入杁䕁䄰兙畂䝁䅅睚求䝁䄰党畂䡁䅑睏杁䕁䅕杢求䡁䅉睚㕂䍁䅁睕あ䝁䄸杣桂䝁䅣党㝁䍁䅁睑療䝁䄴杤求䝁䄴䅤灂䝁䄸杢桂䝁䅷䅉佂䡁䅕睙獂䝁䅕兙祂䑁䅳䅉呂䝁䄰兙祂䡁䅑䅉䙂䝁䄴党祂䝁䅣入㝁䍁䅁䅕療䡁䅣党祂䍁䅁睒祂䝁䅫䅚㝁䍁䅁兖あ䝁䅫䅢灂䡁䅑入杁䙁䅍睙桂䝁䅷党杁䙁䅍睢獂䝁䅅杣䅁偁䩯䅁䭄允䅁睑獂䝁䅕兙畂䍁䅁兒畂䝁䅕杣湂䡁䅫睏杁䕁䅕杢求䡁䅉睚㕂䍁䅁兔桂䝁䄴兙湂䝁䅕兢求䝁䄴䅤㝁䍁䅁兒畂䝁䅕杣湂䡁䅫䅉呂䡁䅑睢祂䝁䅅睚求䑁䅳䅉䝂䝁䅷党求䡁䅑䅉乂䝁䅅杢桂䝁䅣党瑂䝁䅕杢あ䑁䅳䅉䩂䝁䄴䅚ㅂ䡁䅍䅤祂䝁䅫兙獂䍁䅁兑ㅂ䡁䅑睢瑂䝁䅅䅤灂䝁䄸杢㝁䍁䅁兒獂䝁䅕睙あ䡁䅉兡橂䍁䅁杖求䝁䅧兡橂䝁䅷党㝁䍁䅁兑ㅂ䡁䅑睢畂䝁䄸兢療䡁䅕督杁䙁䅙党潂䝁䅫睙獂䝁䅕督㝁䍁䅁兖あ䝁䅫䅢灂䡁䅑入杁䙁䅍睙桂䝁䅷党杁䙁䅍睢獂䝁䅅杣㝁䍁䅁村桂䡁䅑䅤求䡁䅉入杁䕁䅕杢求䡁䅉睚㕂䍁䅁睕あ䝁䄸杣桂䝁䅣党杁䙁䅍入穂䡁䅑党瑂䍁䅁䅋䍂䕁䅕睕呂䍁䅫睏杁䕁䅕䅢求䝁䅍䅤祂䝁䅫睙杁䙁䅙党潂䝁䅫睙獂䝁䅕䅉䑂䝁䅧兙祂䝁䅣兡畂䝁䅣䅉䩂䝁䄴杚祂䝁䅅督あ䡁䅉兤橂䡁䅑兤祂䝁䅕䅁歃权䅁杮䅁䕁䅍䅢求䝁䅅杢杁䕁䅕杢求䡁䅉睚㕂䑁䅳䅉䙂䝁䄴党祂䝁䅣入杁䕁䄰兙畂䝁䅅睚求䝁䄰党畂䡁䅑睏杁䕁䅕杢求䡁䅉睚㕂䍁䅁睕あ䝁䄸杣桂䝁䅣党㝁䍁䅁兔灂䝁䄴兡畂䝁䅣䅉啂䝁䅕睙潂䝁䄴睢獂䝁䄸睚㕂䑁䅳䅉兂䝁䄸睤求䡁䅉䅉䡂䡁䅉兡歂䅁䅁儹䅙乁䅧䅁䑂䝁䅷党桂䝁䄴䅉䙂䝁䄴党祂䝁䅣入㝁䍁䅁兒畂䝁䅕杣湂䡁䅫䅉乂䝁䅅杢桂䝁䅣党瑂䝁䅕杢あ䑁䅳䅉䙂䝁䄴党祂䝁䅣入杁䙁䅍䅤療䡁䅉兙湂䝁䅕睏杁䙁䅁睢㍂䝁䅕杣杁䕁䅣杣灂䝁䅑睏杁䙁䅕䅤灂䝁䅷兡あ䡁䅫䅉呂䝁䅍兙獂䝁䅕䅉呂䝁䄸䅢桂䡁䅉睏杁䕁䄸杢穂䝁䅧睢祂䝁䅕䅉桂䝁䄴䅚杁䕁䄸杚浂䡁䅍䅡療䡁䅉党杁䙁䅣兡畂䝁䅑䅁䡄杄䅁杬䅁䕁䅍䅢求䝁䅅杢杁䕁䅕杢求䡁䅉睚㕂䑁䅳䅉䙂䝁䄴党祂䝁䅣入杁䕁䄰兙畂䝁䅅睚求䝁䄰党畂䡁䅑睏杁䕁䅕杢求䡁䅉睚㕂䍁䅁睕あ䝁䄸杣桂䝁䅣党㝁䍁䅁睕瑂䝁䅅杣あ䍁䅁兒畂䝁䅕杣湂䡁䅫睏杁䕁䅍䅢灂䝁䄰兙あ䝁䅕䅖求䝁䅍䅡䅁䭁䩉䅁奄䅁䅁睑獂䝁䅕兙畂䍁䅁兒畂䝁䅕杣湂䡁䅫睏杁䕁䅕杢求䡁䅉睚㕂䍁䅁兔桂䝁䄴兙湂䝁䅕兢求䝁䄴䅤㝁䍁䅁兒畂䝁䅕杣湂䡁䅫䅉呂䡁䅑睢祂䝁䅅睚求䑁䅳䅉呂䝁䄰兙祂䡁䅑䅉䙂䝁䄴党祂䝁䅣入㝁䍁䅁䅕療䡁䅣党祂䍁䅁睒祂䝁䅫䅚㝁䍁䅁睑獂䝁䅫兢桂䡁䅑党啂䝁䅕睙潂䑁䅳䅉噂䡁䅑兡獂䝁䅫䅤㕂䍁䅁睕橂䝁䅅䅢求䍁䅁睕療䝁䅷兙祂䅁䅁儲䅯䱁䄴䅁䑂䝁䅷党桂䝁䄴䅉䙂䝁䄴党祂䝁䅣入㝁䍁䅁兒畂䝁䅕杣湂䡁䅫䅉乂䝁䅅杢桂䝁䅣党瑂䝁䅕杢あ䑁䅳䅉䙂䝁䄴党祂䝁䅣入杁䙁䅍䅤療䡁䅉兙湂䝁䅕睏杁䙁䅍兢桂䡁䅉䅤杁䕁䅕杢求䡁䅉睚㕂䑁䅳䅉兂䝁䄸睤求䡁䅉䅉䡂䡁䅉兡歂䑁䅳䅉噂䡁䅑兡獂䝁䅫䅤㕂䍁䅁睕橂䝁䅅䅢求䍁䅁睕療䝁䅷兙祂䅁䅁䄫䄴䵁䅁䅁䑂䝁䅷党桂䝁䄴䅉䙂䝁䄴党祂䝁䅣入㝁䍁䅁兒畂䝁䅕杣湂䡁䅫䅉乂䝁䅅杢桂䝁䅣党瑂䝁䅕杢あ䑁䅳䅉䙂䝁䄴党祂䝁䅣入杁䙁䅍䅤療䡁䅉兙湂䝁䅕睏杁䙁䅕䅤灂䝁䅷兡あ䡁䅫䅉呂䝁䅍兙獂䝁䅕䅉呂䝁䄸䅢桂䡁䅉睏杁䕁䄸杢穂䝁䅧睢祂䝁䅕䅉桂䝁䄴䅚杁䕁䄸杚浂䡁䅍䅡療䡁䅉党杁䙁䅣兡畂䝁䅑䅁敄杄䅁䄹䅁䕁䅍䅢求䝁䅅杢杁䕁䅕杢求䡁䅉睚㕂䑁䅳䅉䙂䝁䄴党祂䝁䅣入杁䕁䄰兙畂䝁䅅睚求䝁䄰党畂䡁䅑睏杁䕁䅕杢㉂䝁䅫杣療䝁䄴兢求䝁䄴䅤桂䝁䅷䅉䙂䝁䄴睚灂䝁䄴党求䡁䅉兡畂䝁䅣睏杁䕁䅫杢歂䡁䅕督あ䡁䅉兡桂䝁䅷䅉䉂䡁䅕䅤療䝁䄰兙あ䝁䅫睢畂䑁䅳䅉呂䝁䅕杢穂䝁䄸杣穂䑁䅳䅉塂䝁䅅䅤求䡁䅉䅉兂䡁䅕杣灂䝁䅙兡橂䝁䅅䅤灂䝁䄸杢㝁䍁䅁睑獂䝁䅕兙畂䙁䅑党橂䝁䅧䅁煂充䅁䅨䅁䕁䅍䅢求䝁䅅杢杁䕁䅕杢求䡁䅉睚㕂䑁䅳䅉䙂䝁䄴党祂䝁䅣入杁䕁䄰兙畂䝁䅅睚求䝁䄰党畂䡁䅑睏杁䕁䅫杢歂䡁䅕督あ䡁䅉兡桂䝁䅷䅉䉂䡁䅕䅤療䝁䄰兙あ䝁䅫睢畂䑁䅳䅉䑂䝁䅷党桂䝁䄴䅖求䝁䅍䅡䅁䵁䭣䅁捃䅁䅁睑獂䝁䅕兙畂䍁䅁兒畂䝁䅕杣湂䡁䅫睏杁䕁䅕杢求䡁䅉睚㕂䍁䅁兔桂䝁䄴兙湂䝁䅕兢求䝁䄴䅤㝁䍁䅁䅕療䡁䅣党祂䍁䅁睒祂䝁䅫䅚㝁䍁䅁睑獂䝁䅫兢桂䡁䅑党啂䝁䅕睙潂䑁䅳䅉噂䡁䅑兡獂䝁䅫䅤㕂䍁䅁睕橂䝁䅅䅢求䍁䅁睕療䝁䅷兙祂䅁䅁兲䅫䥁䅙䅁䑂䝁䅷党桂䝁䄴䅉䙂䝁䄴党祂䝁䅣入㝁䍁䅁兒畂䝁䅕杣湂䡁䅫䅉乂䝁䅅杢桂䝁䅣党瑂䝁䅕杢あ䑁䅳䅉呂䝁䄰兙祂䡁䅑䅉䙂䝁䄴党祂䝁䅣入㝁䍁䅁兖あ䝁䅫䅢灂䡁䅑入杁䙁䅍睙桂䝁䅷党杁䙁䅍睢獂䝁䅅杣䅁乁偫䅁䭃䅁䅁睑獂䝁䅕兙畂䍁䅁兒畂䝁䅕杣湂䡁䅫睏杁䕁䅕杢求䡁䅉睚㕂䍁䅁睕あ䝁䄸杣桂䝁䅣党㝁䍁䅁睑獂䝁䅕兙畂䙁䅑党橂䝁䅧睏杁䕁䅉兡療䝁䄰兙穂䡁䅍䅉䙂䝁䄴党祂䝁䅣入㝁䍁䅁睑獂䝁䅫兢桂䡁䅑党啂䝁䅕睙潂䅁䅁杯䅧䥁䅁䅁䑂䝁䅷党桂䝁䄴䅉䙂䝁䄴党祂䝁䅣入㝁䍁䅁兒畂䝁䅕杣湂䡁䅫䅉呂䡁䅑睢祂䝁䅅睚求䑁䅳䅉䕂䝁䅫督睂䝁䄸督桂䝁䅷䅉桂䝁䄴䅚杁䙁䅉党橂䡁䅫睙獂䝁䅫杢湂䑁䅳䅉䑂䝁䅷党桂䝁䄴䅖求䝁䅍䅡䅁䉁䠴䅁䭃䅁䅁睑獂䝁䅕兙畂䍁䅁兒畂䝁䅕杣湂䡁䅫睏杁䕁䅕杢求䡁䅉睚㕂䍁䅁睕あ䝁䄸杣桂䝁䅣党㝁䍁䅁杒祂䝁䅕兡湂䝁䅧䅤杁䙁䅍党祂䡁䅙兡橂䝁䅕睏杁䕁䄰兙祂䝁䅫杢求䍁䅁䅖祂䝁䅅杢穂䡁䅁睢祂䡁䅑兙あ䝁䅫睢畂䅁䅁䅏䅯䅁䉷䅁䑂䝁䅷党桂䝁䄴䅉䙂䝁䄴党祂䝁䅣入㝁䍁䅁兒畂䝁䅕杣湂䡁䅫䅉呂䡁䅑睢祂䝁䅅睚求䑁䅳䅉䝂䡁䅕党獂䍁䅁睑求䝁䅷䅢穂䑁䅳䅉䩂䝁䄴䅚ㅂ䡁䅍䅤祂䝁䅫兙獂䍁䅁兑ㅂ䡁䅑睢瑂䝁䅅䅤灂䝁䄸杢㝁䍁䅁睑獂䝁䅕兙畂䙁䅑党橂䝁䅧睏杁䙁䅕䅤灂䝁䅷兡あ䡁䅫䅉呂䝁䅍兙獂䝁䅕䅉呂䝁䄸䅢桂䡁䅉睏杁䕁䅉兙あ䡁䅑党祂䡁䅫䅉䙂䝁䄴党祂䝁䅣入杁䙁䅍䅤療䡁䅉兙湂䝁䅕䅉呂䡁䅫督あ䝁䅕兢杁䍁䅧村䙂䙁䅍睕灁䅁䅁关䅫乁䅁䅁䑂䝁䅷党桂䝁䄴䅉䙂䝁䄴党祂䝁䅣入㝁䍁䅁兒畂䝁䅕杣湂䡁䅫䅉呂䡁䅑睢祂䝁䅅睚求䑁䅳䅉䩂䝁䄴䅚ㅂ䡁䅍䅤祂䝁䅫兙獂䍁䅁兑ㅂ䡁䅑睢瑂䝁䅅䅤灂䝁䄸杢㝁䍁䅁兔灂䝁䄴兡畂䝁䅣䅉啂䝁䅕睙潂䝁䄴睢獂䝁䄸睚㕂䑁䅳䅉呂䝁䅕杢穂䝁䄸杣穂䑁䅳䅉䑂䝁䅷党桂䝁䄴䅖求䝁䅍䅡㝁䍁䅁睑獂䝁䅫兢桂䡁䅑党啂䝁䅕睙潂䅁䅁䅙䅫䝁䅑䅁䑂䝁䅷党桂䝁䄴䅉䙂䝁䄴党祂䝁䅣入㝁䍁䅁兒畂䝁䅕杣湂䡁䅫䅉呂䡁䅑睢祂䝁䅅睚求䑁䅳䅉噂䡁䅑兡獂䝁䅫䅤㕂䍁䅁睕橂䝁䅅䅢求䍁䅁睕療䝁䅷兙祂䅁䅁䅇䄸䩁䅯䅁䑂䝁䅷党桂䝁䄴䅉䙂䝁䄴党祂䝁䅣入㝁䍁䅁兒畂䝁䅕杣湂䡁䅫䅉呂䡁䅑睢祂䝁䅅睚求䑁䅳䅉噂䡁䅑兡獂䝁䅫䅤㕂䍁䅁睕橂䝁䅅䅢求䍁䅁睕療䝁䅷兙祂䑁䅳䅉偂䝁䄴督潂䝁䄸杣求䍁䅁兙畂䝁䅑䅉偂䝁䅙杚穂䝁䅧睢祂䝁䅕䅉塂䝁䅫杢歂䅁䅁督䅫佁䅷䅁䑂䝁䅷党桂䝁䄴䅉䙂䝁䄴党祂䝁䅣入㝁䍁䅁兒畂䡁䅙兡祂䝁䄸杢瑂䝁䅕杢あ䝁䅅䅢杁䕁䅍睢畂䡁䅍兤獂䡁䅑兡畂䝁䅣睏杁䕁䅑兡穂䡁䅁睢穂䝁䅅䅢杁䝁䅅杢歂䍁䅁杕求䝁䅍入橂䝁䅷兡畂䝁䅣睏杁䕁䅍䅢求䝁䅅杢啂䝁䅕睙潂䑁䅳䅉兂䝁䄸䅢獂䡁䅕䅤灂䝁䄸杢杁䕁䅍睢畂䡁䅑杣療䝁䅷睏杁䕁䅉兡療䝁䅙兤求䝁䅷睏杁䕁䅉兡療䝁䄰兙穂䡁䅍䅉䙂䝁䄴党祂䝁䅣入䅁乁䬴䅁坄䅁䅁睑獂䝁䅕兙畂䍁䅁兒畂䝁䅕杣湂䡁䅫睏杁䕁䅕杢㉂䝁䅫杣療䝁䄴兢求䝁䄴䅤桂䝁䅷䅉䑂䝁䄸杢穂䡁䅕䅢あ䝁䅫杢湂䑁䅳䅉䙂䝁䄴杤灂䡁䅉睢畂䝁䄰党畂䡁䅑兙獂䍁䅁兒畂䝁䅣兡畂䝁䅕党祂䝁䅫杢湂䑁䅳䅉塂䝁䅅䅤求䡁䅉䅉兂䡁䅕杣灂䝁䅙兡橂䝁䅅䅤灂䝁䄸杢㝁䍁䅁兖あ䝁䅫䅢灂䡁䅑入杁䙁䅍睙桂䝁䅷党杁䙁䅍睢獂䝁䅅杣䅁䭁䝍䅁浂䅁䅁睑獂䝁䅕兙畂䍁䅁兒畂䝁䅕杣湂䡁䅫睏杁䕁䅕杢㉂䝁䅫杣療䝁䄴兢求䝁䄴䅤桂䝁䅷䅉䙂䝁䄴睚灂䝁䄴党求䡁䅉兡畂䝁䅣睏杁䕁䅍䅢求䝁䅅杢啂䝁䅕睙潂䅁䅁兯䅙乁䅙䅁䑂䝁䅷党桂䝁䄴䅉䙂䝁䄴党祂䝁䅣入㝁䍁䅁兒畂䡁䅙兡祂䝁䄸杢瑂䝁䅕杢あ䝁䅅䅢杁䕁䅕杢湂䝁䅫杢求䝁䅕杣灂䝁䄴睚㝁䍁䅁䅒灂䡁䅍䅣療䡁䅍兙獂䍁䅁兙畂䝁䅑䅉卂䝁䅕睙㕂䝁䅍䅢灂䝁䄴睚㝁䍁䅁睑獂䝁䅕兙畂䙁䅑党橂䝁䅧睏杁䙁䅁睢獂䝁䅷兤あ䝁䅫睢畂䍁䅁睑療䝁䄴䅤祂䝁䄸䅢㝁䍁䅁睒祂䝁䅕党畂䍁䅁睕あ䝁䅕党獂䅁䅁睐䅯䩁䅧䅁䑂䝁䅷党桂䝁䄴䅉䙂䝁䄴党祂䝁䅣入㝁䍁䅁兒畂䡁䅙兡祂䝁䄸杢瑂䝁䅕杢あ䝁䅅䅢杁䕁䅕杢湂䝁䅫杢求䝁䅕杣灂䝁䄴睚㝁䍁䅁杒ㅂ䝁䅕䅢杁䕁䅍党獂䝁䅷督㝁䍁䅁睑獂䝁䅕兙畂䙁䅑党橂䝁䅧睏杁䕁䅍䅢灂䝁䄰兙あ䝁䅕䅖求䝁䅍䅡䅁䕁䨸䅁䵄䅁䅁睑獂䝁䅕兙畂䍁䅁兒畂䝁䅕杣湂䡁䅫睏杁䕁䅙杣求䝁䅫睚潂䡁䅑䅉呂䝁䅕杣㉂䝁䅫睙求䑁䅳䅉乂䝁䅅杣灂䝁䄴党杁䙁䅑杣桂䝁䄴督睂䝁䄸杣あ䝁䅅䅤灂䝁䄸杢㝁䍁䅁睑獂䝁䅕兙畂䙁䅑党橂䝁䅧睏杁䕁䅉兡療䝁䅙兤求䝁䅷睏杁䕁䅉兡療䝁䄰兙穂䡁䅍䅉䙂䝁䄴党祂䝁䅣入㝁䍁䅁睑獂䝁䅫兢桂䡁䅑党啂䝁䅕睙潂䅁䅁剶䅉䍁乁䅁䑂䝁䅷党桂䝁䄴䅉䥂䝁䅅杣楂䝁䄸杣穂䍁䅷䅉䩂䝁䄴睙畁䍁䅁䅣祂䝁䄸杤灂䝁䅑党穂䍁䅁党畂䡁䅙兡祂䝁䄸杢瑂䝁䅕杢あ䝁䅅䅢杁䝁䅅杢歂䍁䅁兡畂䝁䅑兤穂䡁䅑杣灂䝁䅅䅢杁䡁䅍党祂䡁䅙兡橂䝁䅕督杁䝁䅫杢杁䡁䅑䅡求䍁䅁兖畂䝁䅫䅤求䝁䅑䅉呂䡁䅑兙あ䝁䅕督杁䝁䅅杢歂䍁䅁兡畂䡁䅑党祂䝁䄴兙あ䝁䅫睢畂䝁䅅䅢獂䡁䅫杌杁䙁䅑䅡求䍁䅁睙療䝁䄰䅣桂䝁䄴入杁䝁䄸䅣求䡁䅉兙あ䝁䅕督杁䡁䅑䅡祂䝁䄸兤湂䝁䅧䅉あ䡁䅣睢杁䡁䅍党湂䝁䄰党畂䡁䅑督獁䍁䅁兒畂䡁䅙兡祂䝁䄸杢瑂䝁䅕杢あ䝁䅅䅢杁䙁䅍党祂䡁䅙兡橂䝁䅕督杁䝁䅅杢歂䍁䅁睕桂䝁䅙党あ䡁䅫兌䱂䝁䅷党求䝁䄴䅉呂䡁䅕督あ䝁䅅兡畂䝁䅅杙灂䝁䅷兡あ䡁䅫䅉呂䝁䄸䅢ㅂ䡁䅑兡療䝁䄴督畁䍁䅁䅖潂䝁䅕䅉䙂䝁䄴杤灂䡁䅉睢畂䝁䄰党畂䡁䅑兙獂䍁䅁睕求䡁䅉杤灂䝁䅍党穂䍁䅁督求䝁䅣兢求䝁䄴䅤杁䝁䅍睢獂䝁䅷党橂䡁䅑督獁䍁䅁䅤祂䝁䅅杢穂䡁䅁睢祂䡁䅑督獁䍁䅁䅤祂䝁䅕兙あ䡁䅍䅌杁䝁䅅杢歂䍁䅁䅚灂䡁䅍䅣療䡁䅍党穂䍁䅁䅡桂䡁䅯兙祂䝁䅑睢ㅂ䡁䅍䅉桂䝁䄴䅚杁䝁䄴睢畂䍁䄰䅡桂䡁䅯兙祂䝁䅑睢ㅂ䡁䅍䅉㍂䝁䅅督あ䝁䅕䅌杁䡁䅍兤橂䝁䅧䅉桂䡁䅍䅉祂䝁䅕督療䡁䅕杣橂䝁䅕䅉祂䝁䅕睙療䡁䅙党祂䡁䅫䅌杁䡁䅁䅡㕂䡁䅍兡橂䝁䅅䅢杁䡁䅑杣求䝁䅅䅤瑂䝁䅕杢あ䍁䅷䅉浂䡁䅕党獂䍁䅁杙獂䝁䅕杢歂䝁䅫杢湂䍁䅷䅉灂䝁䄴睙灂䝁䄴党祂䝁䅅䅤灂䝁䄸杢獁䍁䅁䅢桂䝁䄴䅚浂䝁䅫䅢獂䍁䅁䅚灂䡁䅍䅣療䡁䅍兙獂䍁䅷䅉㍂䝁䅅督あ䝁䅕睤桂䡁䅑党祂䍁䅁䅤祂䝁䅕兙あ䝁䄰党畂䡁䅑䅌杁䝁䅷兙楂䍁䅁睙潂䝁䅕兢灂䝁䅍兙獂䡁䅍䅉歂䝁䅫督睂䝁䄸督桂䝁䅷䅌杁䝁䅅杢歂䍁䅁党㑂䡁䅁䅢療䡁䅍兡㉂䝁䅕督杁䝁䄰兙畂䝁䅅睚求䝁䄰党畂䡁䅑䅉穂䝁䅕杣㉂䝁䅫睙求䡁䅍睏杁䝁䅅杢歂䍁䅁睢浂䝁䅙党祂䡁䅍䅉䑂䝁䅷党桂䝁䄴䅕桂䝁䅍睡杁䡁䅍党祂䡁䅙兡橂䝁䅕督獁䍁䅁兡畂䝁䅍䅢ㅂ䝁䅑兡畂䝁䅣䅉橂䝁䄸䅢獂䝁䅕睙あ䝁䅫睢畂䍁䅷䅉灂䝁䅑党畂䡁䅑兡浂䝁䅫睙桂䡁䅑兡療䝁䄴䅌杁䝁䅍兙あ䝁䅕睚療䡁䅉兡㙂䝁䅅䅤灂䝁䄸杢獁䍁䅁督睂䝁䅕睙灂䝁䅅䅢灂䡁䅯党歂䍁䅁䅣桂䝁䅍睡桂䝁䅣兡畂䝁䅣䅌杁䡁䅑杣桂䝁䄴督睂䝁䄸杣あ䝁䅅䅤灂䝁䄸杢獁䍁䅁兙畂䝁䅑䅉歂䝁䅫督睂䝁䄸督桂䝁䅷䅉療䝁䅙䅉獂䝁䅅杙療䡁䅉兙あ䝁䄸杣㕂䍁䅁睙潂䝁䅕兢灂䝁䅍兙獂䡁䅍䅉桂䝁䄴䅚杁䝁䅧睢ㅂ䡁䅍党潂䝁䄸䅢歂䍁䅁䅡桂䡁䅯兙祂䝁䅑睢ㅂ䡁䅍䅉㍂䝁䅅督あ䝁䅕杌杁䙁䅑䅡灂䡁䅍䅉穂䝁䅕睚瑂䝁䅕杢あ䍁䅁兙獂䡁䅍睢杁䡁䅁杣療䡁䅙兡歂䝁䅕督杁䝁䅫杢歂䡁䅕督あ䡁䅉兡桂䝁䅷䅉瑂䝁䅅兡畂䡁䅑党畂䝁䅅杢橂䝁䅕䅉桂䝁䄴䅚杁䡁䅍䅣求䝁䅍兡桂䝁䅷䅤㕂䍁䅁兡畂䝁䅑兤穂䡁䅑杣灂䝁䅅䅢杁䡁䅍党祂䡁䅙兡橂䝁䅕督㝁䍁䅁兙畂䝁䅑䅉ㅂ䡁䅑兡獂䝁䅫来求䡁䅍䅉穂䡁䅁党橂䝁䅫兙獂䡁䅑入杁䝁䅕兣ㅂ䝁䅫䅣瑂䝁䅕杢あ䍁䅁兙畂䝁䅑䅉祂䝁䅕督療䡁䅕杣橂䝁䅕督杁䡁䅑䅡桂䡁䅑䅉睂䝁䅕杣浂䝁䄸杣瑂䡁䅍䅉浂䝁䅫党獂䝁䅑䅉穂䝁䅕杣㉂䝁䅫睙求䡁䅍杌杁䙁䅑䅡求䍁䅁睕桂䝁䅙党あ䡁䅫兌䱂䝁䅷党求䝁䄴䅉呂䡁䅕督あ䝁䅅兡畂䝁䅅杙灂䝁䅷兡あ䡁䅫䅉呂䝁䄸䅢ㅂ䡁䅑兡療䝁䄴督杁䡁䅍党湂䝁䄰党畂䡁䅑䅉睂䡁䅉睢㉂䝁䅫䅚求䡁䅍䅉睂䝁䅫睙牂䡁䅕䅣杁䝁䅅杢歂䍁䅁䅤祂䝁䅅杢穂䡁䅁睢祂䡁䅑兙あ䝁䅫睢畂䍁䅁督求䡁䅉杤灂䝁䅍党穂䍁䅁杚療䡁䅉䅉潂䝁䅅来桂䡁䅉䅚療䡁䅕督杁䝁䅅杢歂䍁䅁杢療䝁䄴兌潂䝁䅅来桂䡁䅉䅚療䡁䅕督杁䝁䅍睢畂䡁䅑兙灂䝁䄴党祂䝁䅫来求䝁䅑䅉㍂䝁䅅督あ䝁䅕䅉浂䝁䄸杣杁䡁䅉党橂䡁䅫睙獂䝁䅫杢湂䍁䅁睢祂䍁䅁䅚灂䡁䅍䅣療䡁䅍兙獂䑁䅳䅉瑂䝁䅅睙潂䝁䅫杢求䍁䅁睙獂䝁䅕兙畂䝁䅫杢湂䍁䅁兙畂䝁䅑䅉瑂䝁䅅兡畂䡁䅑党畂䝁䅅杢橂䝁䅕䅌杁䝁䅅杢歂䍁䅁䅚灂䡁䅍䅣療䡁䅍兙獂䍁䅁兙畂䝁䅑䅉祂䝁䅕䅣獂䝁䅕杢灂䡁䅍䅡瑂䝁䅕杢あ䍁䅁睢浂䍁䅁睙獂䝁䅕兙畂䍁䅁督療䝁䅷杤求䝁䄴䅤杁䝁䄸杣杁䝁䅅兣ㅂ䝁䅕睢ㅂ䡁䅍䅉浂䝁䅷兤灂䝁䅑督㝁䍁䅁兙畂䝁䅑䅉㉂䝁䅅睙ㅂ䡁䅕兢杁䡁䅍党祂䡁䅙兡橂䝁䅕督杁䡁䅑睢杁䡁䅉党瑂䝁䄸杤求䍁䅁督療䝁䅷兡歂䡁䅍䅌杁䡁䅉党穂䝁䅫䅚ㅂ䝁䅅䅢杁䝁䄸兡獂䡁䅫䅉㍂䝁䅅䅤求䡁䅉䅌杁䝁䅅杢歂䍁䅁督獂䡁䅕䅚湂䝁䅕䅉桂䝁䄴䅚杁䝁䄸䅤潂䝁䅕杣杁䝁䅙䅢ㅂ䝁䅫䅚穂䍁䅁杚祂䝁䄸兢杁䝁䅍兤穂䡁䅑睢瑂䝁䅕杣穂䍁䅣䅉療䝁䅫䅢癁䡁䅣兙あ䝁䅕杣杁䡁䅍党睂䝁䅅杣桂䡁䅑睢祂䡁䅍䅌杁䡁䅍兤瑂䡁䅁督獁䍁䅁兙畂䝁䅑䅉橂䝁䄸䅢獂䝁䅕睙あ䝁䅫睢畂䍁䅁䅤桂䝁䄴睡穂䍁䅷䅉桂䡁䅍䅉㍂䝁䅕䅢獂䍁䅁兙穂䍁䅁杣求䝁䄰睢㉂䝁䅕督杁䝁䅅杢歂䍁䅁睙療䝁䅷䅢求䝁䅍䅤穂䍁䅁睤桂䡁䅍䅤求䍁䅁杚獂䡁䅕兡歂䡁䅍䅉浂䝁䄸兤畂䝁䅑䅉桂䡁䅑䅉獂䝁䅅杣湂䝁䅕䅉桂䝁䄴䅚杁䡁䅍兢桂䝁䅷䅢杁䝁䅫杢歂䡁䅕督あ䡁䅉兡桂䝁䅷䅉獂䝁䄸睙桂䡁䅑兡療䝁䄴督獁䍁䅁兡畂䝁䅍䅢ㅂ䝁䅑兡畂䝁䅣䅉瑂䝁䅕䅤桂䝁䅷䅉浂䝁䅅杙祂䝁䅫睙桂䡁䅑睢祂䡁䅍䅌杁䝁䅅兤あ䝁䄸䅉瑂䝁䅅兡畂䡁䅑党畂䝁䅅杢橂䝁䅕䅉睂䡁䅉睢㉂䝁䅫䅚求䡁䅉督獁䍁䅁兙畂䝁䅑䅉湂䝁䅕杢求䡁䅉兙獂䍁䅁兢桂䝁䄴兤浂䝁䅅睙あ䡁䅕杣求䡁䅉督畁䍁䅁䅖潂䝁䅫督杁䡁䅍党湂䝁䄰党畂䡁䅑䅉桂䝁䅷督療䍁䅁兢桂䝁䄴兤浂䝁䅅睙あ䡁䅕杣求䡁䅍䅌杁䝁䅙睢祂䝁䄰兤獂䝁䅅䅤求䡁䅍䅌杁䡁䅁兙橂䝁䅳兙湂䝁䅕督獁䍁䅁䅚灂䡁䅍䅤祂䝁䅫杙ㅂ䡁䅑党穂䍁䅷䅉桂䝁䄴䅚杁䝁䄰兙祂䝁䅳党あ䡁䅍䅉獂䡁䅕杙祂䝁䅫睙桂䝁䄴䅤穂䍁䅁兙畂䝁䅑䅉療䡁䅑䅡求䡁䅉䅉桂䡁䅕䅤療䝁䄰睢あ䝁䅫杤求䍁䅁䅣祂䝁䄸䅚ㅂ䝁䅍䅤穂䍁䄴䅉䑂䝁䅷党桂䝁䄴䅉䥂䝁䅅杣楂䝁䄸杣穂䍁䅷䅉䩂䝁䄴睙畁䍁䅁睤桂䡁䅍䅉灂䝁䄴睙療䡁䅉䅣療䡁䅉兙あ䝁䅕䅚杁䝁䅫杢杁䑁䅅兏㑁䑁䅁䅉桂䝁䄴䅚杁䝁䅫督杁䝁䅧党桂䝁䅑兣ㅂ䝁䅅杣あ䝁䅕杣求䝁䅑䅉灂䝁䄴䅉佂䝁䄸杣㍂䝁䅕䅢獂䍁䅷䅉乂䝁䅅督穂䝁䅅睙潂䡁䅕督求䡁䅑䅤穂䍁䄴䅁㕃兆䅁䅆䅁䕁䅍䅢求䝁䅅杢啂䝁䅕睙潂䅁䅁硸䅅䝁䅁䅁䑂䝁䅷党桂䝁䄴䅖求䝁䅍䅡㝁䍁䅁村灂䝁䄸杚ㅂ䝁䅕䅢㝁䍁䅁村灂䝁䄸兢桂䡁䅍督杁䕁䅕杢求䡁䅉睚㕂䑁䅳䅉䑂䝁䅷兡瑂䝁䅅䅤求䙁䅑党橂䝁䅧䅁㙁元䅁杔䅁䕁䅍䅢求䝁䅅杢啂䝁䅕睙潂䑁䅳䅉䍂䝁䅫睢瑂䝁䅅督穂䍁䅁兒畂䝁䅕杣湂䡁䅫睏杁䕁䅍䅢灂䝁䄰兙あ䝁䅕䅖求䝁䅍䅡䅁佁呣䅁䭂䅁䅁睑獂䝁䅕兙畂䙁䅑党橂䝁䅧睏杁䕁䅕杢㉂䝁䅫杣療䝁䄴兢求䝁䄴䅤桂䝁䅷䅉䙂䝁䄴睚灂䝁䄴党求䡁䅉兡畂䝁䅣䅁湄䅇䅁朴䅯䕁䅍䅢求䝁䅅杣杁䙁䅍党橂䡁䅕杣求䍁䅷䅉䩂䝁䄴睙畁䍁䅁睢睂䝁䅕杣桂䡁䅑党穂䍁䅁兙杁䡁䅍党橂䡁䅕杣求䍁䅁兡歂䝁䅕杢あ䝁䅫䅤㕂䍁䅁䅣獂䝁䅅䅤浂䝁䄸杣瑂䍁䅁兤畂䝁䅑党祂䍁䅁䅤潂䝁䅕䅉䑂䕁䅷兒䉂䙁䅉䅉楂䡁䅉兙畂䝁䅑䅉畂䝁䅅兢求䍁䅁䅣祂䝁䅫兢桂䡁䅉兡獂䡁䅫䅉灂䝁䄴䅉あ䝁䅧党杁䙁䅕杢灂䡁䅑党歂䍁䅁睕あ䝁䅅䅤求䡁䅍杌杁䕁䅫䅤穂䍁䅁督求䝁䅍兤祂䝁䅕䅉灂䝁䅑党畂䡁䅑兡あ䡁䅫䅉睂䝁䅷兙あ䝁䅙睢祂䝁䄰䅉灂䡁䅍䅉桂䍁䅁兢ㅂ䝁䅷䅤灂䍁䄰䅢桂䡁䅫党祂䝁䅕䅚杁䝁䅫杢浂䡁䅉兙穂䡁䅑杣ㅂ䝁䅍䅤ㅂ䡁䅉党杁䝁䅍睢畂䡁䅍兡穂䡁䅑兡畂䝁䅣䅉療䝁䅙䅉浂䡁䅉睢畂䡁䅑兌求䝁䄴䅚獁䍁䅁兡畂䝁䅍䅢ㅂ䝁䅑兡畂䝁䅣䅉求䝁䄴杣療䝁䅷䅢瑂䝁䅕杢あ䍁䅷䅉㉂䝁䅕杣灂䝁䅙兡橂䝁䅅䅤灂䝁䄸杢獁䍁䅁兙畂䝁䅑䅉獂䝁䅫杢牂䝁䅫杢湂䍁䅷䅉桂䡁䅍䅉㍂䝁䅕䅢獂䍁䅁兙穂䍁䅁杙桂䝁䅍睡瑁䝁䅕杢歂䍁䄴䅉啂䝁䅧党杁䝁䅍睢瑂䡁䅁兙畂䡁䅫䅉桂䝁䅷督療䍁䅁睢浂䝁䅙党祂䡁䅍䅉䑂䕁䅷兒䉂䙁䅉䅉兂䝁䅷兤穂䍁䅷䅉桂䍁䅁睙療䝁䄴督ㅂ䝁䄰党祂䍁䅁兙㉂䝁䅫兙あ䝁䅫睢畂䍁䅁督ㅂ䝁䅉督橂䡁䅉兡睂䡁䅑兡療䝁䄴䅉穂䝁䅕杣㉂䝁䅫睙求䍁䅷䅉㍂䝁䅧兡橂䝁䅧䅉求䝁䄴兙楂䝁䅷党穂䍁䅁兙橂䝁䅍党穂䡁䅍䅉あ䝁䄸䅉睂䡁䅉党歂䝁䅫睙あ䝁䅅杙獂䝁䅕䅉求䝁䄴䅤祂䡁䅫䅉獂䝁䅅杢求䡁䅍䅉灂䝁䄴䅉桂䝁䅫杣睂䝁䄸杣あ䍁䅁督求䝁䅍兤祂䝁䅫䅤㕂䍁䅁睙潂䝁䅕睙牂䡁䅁睢灂䝁䄴䅤穂䍁䅷䅉桂䡁䅍䅉㍂䝁䅕䅢獂䍁䅁兙穂䍁䅁兙橂䝁䅍党穂䡁䅍䅉あ䝁䄸䅉楂䡁䅉睢桂䝁䅑党祂䍁䅁杢求䡁䅑睤療䡁䅉睡㝁䍁䅁兙畂䝁䅑䅉䑂䕁䅷兒䉂䙁䅉䅉瑂䝁䄸杙灂䝁䅷党杁䝁䅅䅣睂䍁䅷䅉㍂䝁䅧兡橂䝁䅧䅉灂䡁䅍䅉ㅂ䡁䅍党歂䍁䅁䅤療䍁䅁党畂䡁䅉睢獂䝁䅷䅉畂䝁䅕睤杁䝁䄰党瑂䝁䅉党祂䡁䅍䅉桂䝁䄴䅚杁䝁䅫兢睂䡁䅉睢㉂䝁䅕䅉あ䝁䅧党杁䝁䅕䅥睂䝁䅕杣灂䝁䅕杢橂䝁䅕䅉浂䝁䄸杣杁䝁䅕䅥灂䡁䅍䅤灂䝁䄴睚杁䝁䄰党瑂䝁䅉党祂䡁䅍杌杁䕁䅫杢杁䝁䅅䅚歂䝁䅫䅤灂䝁䄸杢獁䍁䅁兡あ䍁䅁䅣祂䝁䄸杤灂䝁䅑党穂䍁䅁杕䙂䙁䅍兒卂䙁䅙兒杁䡁䅁睢㍂䝁䅕杣求䝁䅑䅉楂䡁䅫䅉䑂䕁䅷兒䉂䙁䅉䅌杁䝁䅅䅉㉂䝁䅫杣あ䡁䅕兙獂䍁䅁兣ㅂ䝁䅕兤灂䝁䄴睚杁䡁䅑党橂䝁䅧杢療䝁䅷睢湂䡁䅫䅉あ䝁䅧兙あ䍁䅁䅣祂䝁䄸杤灂䝁䅑党穂䍁䅁兤穂䝁䅕杣穂䍁䅁睤灂䡁䅑䅡杁䡁䅑䅡求䍁䅁兙楂䝁䅫䅢灂䡁䅑入杁䡁䅑睢杁䝁䅉睢療䝁䅳䅉桂䍁䅁䅚求䝁䅑兡橂䝁䅅䅤求䝁䅑䅉あ䝁䅫兢求䍁䅁督獂䝁䄸䅤杁䡁䅑睢杁䝁䅣睢杁䡁䅑䅡祂䝁䄸兤湂䝁䅧䅉穂䝁䅕睙ㅂ䡁䅉兡あ䡁䅫䅉桂䡁䅑䅉あ䝁䅧党杁䝁䅅兡祂䡁䅁睢祂䡁䅑睏杁䕁䅍䅔䙂䕁䅅杕杁䙁䅙党祂䝁䅫杚灂䝁䅕䅚獁䍁䅁兙杁䕁䅉杍䍂䍁䅁睢浂䝁䅙党祂䝁䅫杢湂䍁䅁䅤潂䝁䅅䅤杁䝁䅕䅥あ䝁䅕杢歂䡁䅍䅉穂䝁䅕睙ㅂ䡁䅉党杁䝁䅫䅚求䝁䄴䅤灂䡁䅑入杁䡁䅁䅢桂䡁䅑杚療䡁䅉兢杁䡁䅑睢杁䡁䅁兙祂䡁䅑杢求䡁䅉督杁䡁䅑睢杁䝁䅍杣求䝁䅅䅤求䍁䅁杚祂䝁䅫睙あ䝁䅫睢畂䍁䄰杚祂䝁䅕党杁䝁䅕䅥睂䝁䅕杣灂䝁䅕杢橂䝁䅕督杁䝁䅙睢祂䍁䅁䅤潂䝁䅕兡祂䍁䅁睙ㅂ䡁䅍䅤療䝁䄰党祂䡁䅍睏杁䙁䅑睕䉂䍁䅁䅕祂䝁䅕睑潂䝁䅕睙牂䍁䅁兒畂䡁䅉睢獂䝁䅷兢求䝁䄴䅤杁䙁䅁杣療䡁䅙兡歂䝁䅕䅚杁䝁䅉入杁䕁䅍䅔䙂䕁䅅杕獁䍁䅁兙穂䍁䅁睤求䝁䅷䅢杁䝁䅅督杁䝁䄸杢獂䝁䅫杢求䍁䅁杣求䝁䄴党㍂䝁䅅䅢杁䡁䅍党祂䡁䅙兡橂䝁䅕督㝁䍁䅁兑あ䝁䅷兙穂䍁䅁睑求䡁䅉䅤灂䝁䅙兡求䝁䅑䅌杁䝁䅅杢杁䝁䅅兤あ䝁䄸兢桂䡁䅑党歂䍁䅁督療䝁䅷兤あ䝁䅫睢畂䍁䅁䅤療䍁䅁杤求䡁䅉兡浂䡁䅫䅉睂䡁䅉睢浂䝁䅕督穂䝁䅫睢畂䝁䅅䅢杁䝁䅷兡橂䝁䅕杢穂䝁䅕督杁䝁䅅杢歂䍁䅁睙求䡁䅉䅤灂䝁䅙兡橂䝁䅅䅤灂䝁䄸杢杁䝁䅑兙あ䝁䅅䅉桂䝁䅍杣療䡁䅍督杁䝁䅫杢歂䡁䅕督あ䡁䅉兡求䡁䅍睏杁䝁䅅杢歂䍁䅁睕療䡁䅉兙杁䕁䅫䅒杁䡁䅑䅡桂䡁䅑䅉求䝁䄴兙楂䝁䅷党穂䍁䅁兙歂䝁䅑兡畂䝁䅣䅉牂䝁䄴睢㍂䍁䅁入療䡁䅕杣杁䝁䅍兤穂䡁䅑睢瑂䝁䅕杣杁䡁䅍党祂䡁䅙兡橂䝁䅕督杁䡁䅑睢杁䡁䅁䅢桂䡁䅑杚療䡁䅉兢杁䝁䄸杚浂䝁䅕杣灂䝁䄴睚穂䍁䅷䅉桂䡁䅍䅉㍂䝁䅕䅢獂䍁䅁兙穂䍁䅁杤灂䡁䅉䅤ㅂ䝁䅅䅢杁䡁䅅兤求䡁䅕兡畂䝁䅣䅉あ䝁䅕睙潂䝁䄴睢獂䝁䄸睚㕂䍁䅁䅤潂䝁䅅䅤杁䝁䅕杢桂䝁䅉䅢求䡁䅍䅉橂䡁䅕督あ䝁䄸兢求䡁䅉督杁䡁䅑睢杁䝁䄰兙畂䝁䅅睚求䍁䅁䅢灂䝁䄴党穂䍁䄴䅉啂䝁䅧党杁䝁䅍睢瑂䡁䅁兙畂䡁䅫䅉㍂䝁䅅督杁䝁䅙睢ㅂ䝁䄴䅚求䝁䅑䅉灂䝁䄴䅉祁䑁䅁免睁䍁䅁兙畂䝁䅑䅉灂䡁䅍䅉潂䝁䅕兙歂䡁䅅兤桂䡁䅉䅤求䡁䅉党歂䍁䅁兡畂䍁䅁杔求䡁䅣䅉婂䝁䄸杣牂䍁䅷䅉佂䝁䅕睤杁䙁䅫睢祂䝁䅳杌杁䕁䅍䅢求䝁䅅杣杁䙁䅍党橂䡁䅕杣求䍁䅷䅉䩂䝁䄴睙畁䍁䅁兡穂䍁䅁兙杁䡁䅍兤楂䡁䅍兡歂䝁䅫兙祂䡁䅫䅉療䝁䅙䅉䉂䝁䅷睙獂䝁䅕兙祂䍁䅁兓畂䡁䅙党穂䡁䅑兢求䝁䄴䅤穂䍁䅷䅉䵂䝁䅷睙畁䅁䅁䉥䅕䭁䕙䅁䑂䝁䅷党桂䡁䅉睤桂䡁䅫䅉䙂䝁䄴党祂䝁䅣入獁䍁䅁兓畂䝁䅍杌杁䝁䄸䅣求䡁䅉兙あ䝁䅕督杁䝁䅫杢杁䡁䅑䅡求䍁䅁杣求䝁䄴党㍂䝁䅅杙獂䝁䅕䅉求䝁䄴党祂䝁䅣入杁䝁䅉兤穂䝁䅫杢求䡁䅍督杁䝁䅫杢杁䡁䅑䅡求䍁䅁兖畂䝁䅫䅤求䝁䅑䅉呂䡁䅑兙あ䝁䅕督畁䍁䅁䅖潂䝁䅕䅉橂䝁䄸兢睂䝁䅅杢㕂䍁䅁睢睂䝁䅕杣桂䡁䅑党穂䍁䅁䅤潂䡁䅉睢ㅂ䝁䅣䅡杁䕁䅍睢畂䡁䅙党畂䡁䅑兡療䝁䄴兙獂䍁䅁兙畂䝁䅑䅉卂䝁䅕杢求䡁䅣兙楂䝁䅷党穂䍁䅁督求䝁䅣兢求䝁䄴䅤穂䍁䄴䅉䩂䡁䅑䅉潂䝁䅅督杁䝁䅅䅣睂䡁䅉睢㑂䝁䅫兢桂䡁䅑党獂䡁䅫䅉㉁䍁䅷䅍睁䑁䅁䅉畂䝁䅕䅤杁䕁䄰睖杁䝁䄸杚杁䝁䅫杢穂䡁䅑兙獂䝁䅷党歂䍁䅁睤灂䝁䄴䅚獁䍁䅁督療䝁䅷兙祂䍁䅷䅉桂䝁䄴䅚杁䝁䅕杢求䡁䅉睚㕂䍁䅁睚求䝁䄴党祂䝁䅅䅤灂䝁䄸杢杁䡁䅁杣療䝁䅯党橂䡁䅑督㝁䍁䅁兙畂䝁䅑䅉桂䡁䅁䅣祂䝁䄸䅥灂䝁䄰兙あ䝁䅕䅢㕂䍁䅁杍獁䑁䅕䅍睁䍁䅁杢求䡁䅑䅉乂䙁䅣䅉療䝁䅙䅉畂䝁䅅䅤ㅂ䡁䅉兙獂䍁䅁睚桂䡁䅍兌浂䝁䅫杣求䝁䅑䅉湂䝁䅕杢求䡁䅉兙あ䝁䅫睢畂䍁䅁杚桂䝁䅍兡獂䝁䅫䅤灂䝁䅕督畁䍁䅁䅖潂䝁䅕䅉橂䝁䄸兢睂䝁䅅杢㕂䍁䅁睤桂䡁䅍䅉浂䝁䄸杣瑂䝁䅕杣獂䡁䅫䅉牂䝁䄴睢㍂䝁䄴䅉桂䡁䅍䅉佂䙁䅉睒杁䙁䅫兡求䝁䅷䅚獁䍁䅁兓畂䝁䅍杌杁䝁䅅杢歂䍁䅁睙潂䝁䅅杢湂䝁䅕䅚杁䝁䅫䅤穂䍁䅁杢桂䝁䄰党杁䡁䅑睢杁䕁䅍䅢求䝁䅅杣㍂䝁䅅入杁䕁䅕杢求䡁䅉睚㕂䍁䅷䅉䩂䝁䄴睙畁䍁䅁兡畂䍁䅁兑ㅂ䝁䅣兤穂䡁䅑䅉祁䑁䅁免㑁䍁䄴䅉䑂䝁䅷党桂䡁䅉睤桂䡁䅫䅉䙂䝁䄴党祂䝁䅣入獁䍁䅁兓畂䝁䅍杌杁䡁䅣兙穂䍁䅁兡畂䝁䅍睢祂䡁䅁睢祂䝁䅅䅤求䝁䅑䅉灂䝁䄴䅉祁䑁䅁免祁䍁䅁兙畂䝁䅑䅉灂䡁䅍䅉楂䝁䅅督求䝁䅑䅉灂䝁䄴䅉兂䡁䅉兡畂䝁䅍党あ䝁䄸杢獁䍁䅁杔求䡁䅣䅉䭂䝁䅕杣穂䝁䅕入畁䍁䅁睑獂䝁䅕兙祂䡁䅣兙㕂䍁䅁兒畂䝁䅕杣湂䡁䅫䅌杁䕁䅫杢橂䍁䄴䅉療䡁䅁党祂䝁䅅䅤求䡁䅍䅉桂䡁䅍䅉桂䍁䅁督ㅂ䝁䅉督灂䝁䅑兡桂䡁䅉入杁䝁䄸杚杁䕁䅍䅢求䝁䅅杣㍂䝁䅅入杁䕁䅕杢求䡁䅉睚㕂䍁䅁睒祂䝁䄸兤睂䍁䅁䅔䵂䕁䅍杌䅁䩁呷䅁㙂元䅁睑獂䝁䅕杤求䝁䅷兙畂䝁䅑兌䑂䝁䅷兡浂䝁䅙督杁䕁䅫杢橂䍁䄴䅉療䡁䅁党祂䝁䅅䅤求䡁䅍䅉桂䡁䅍䅉桂䍁䅁杚獂䝁䅅䅤瑁䡁䅉睢獂䝁䅷党歂䍁䅁督あ䝁䅕党獂䍁䅁䅣祂䝁䄸䅚ㅂ䝁䅍党祂䍁䅁兡畂䍁䅁杔療䡁䅉䅤潂䍁䅁兑瑂䝁䅕杣灂䝁䅍兙畁䍁䅁䅖潂䝁䅕䅉橂䝁䄸兢睂䝁䅅杢㕂䍁䅁睢浂䝁䅙党祂䡁䅍䅉潂䝁䄸䅤瑁䡁䅉睢獂䝁䅷党歂䍁䅷䅉橂䝁䄸䅢歂䍁䄰杣療䝁䅷䅢求䝁䅑䅌杁䝁䅕䅢求䝁䅍䅤祂䝁䄸睚桂䝁䅷杤桂䝁䄴兡㙂䝁䅕䅚獁䍁䅁䅡療䡁䅑兌歂䝁䅫䅣杁䝁䅣兙獂䡁䅙兙畂䝁䅫来求䝁䅑䅌杁䝁䅧睢あ䍁䄰䅚灂䡁䅁䅉湂䝁䅅䅢㉂䝁䅅杢畂䝁䅕兙獂䝁䅕䅚獁䍁䅁兙獂䡁䅕兢灂䝁䄴兡㙂䝁䅕䅚獁䍁䅁睚桂䝁䅷杤桂䝁䅷兤瑂䝁䅕䅌杁䝁䅕杢桂䝁䄰党獂䝁䅫杢湂䍁䅷䅉桂䝁䄴䅚杁䝁䅅䅚㉂䝁䅅杢橂䝁䅕䅚杁䝁䅧兡湂䝁䅧兌穂䡁䅑杣求䝁䄴睚あ䝁䅧䅉穂䡁䅑党求䝁䅷䅉睂䡁䅉睢歂䡁䅕睙あ䡁䅍睏杁䝁䅅兤穂䡁䅑党畂䝁䅫䅤灂䝁䅍䅌杁䝁䄰兙祂䡁䅑党畂䡁䅍兡あ䝁䅫睙獁䍁䅁䅚ㅂ䡁䅁䅢求䡁䅧䅌杁䡁䅁杣求䝁䅍兡睂䝁䅫䅤桂䡁䅑兡療䝁䄴䅉潂䝁䅅杣歂䝁䅕杢灂䝁䄴睚獁䍁䅁兙畂䝁䅑䅉浂䝁䅕杣祂䝁䅫䅤灂䝁䅍䅉穂䡁䅑兙灂䝁䄴䅢求䡁䅍督杁䡁䅍䅤求䝁䅕䅢杁䡁䅁杣療䝁䅑兤橂䡁䅑督㝁䍁䅁䅣獂䝁䅅䅤求䡁䅍睏杁䝁䅅杢歂䍁䅁睚祂䝁䅅兡畂䍁䅁睢祂䝁䅫党畂䡁䅑党歂䍁䅁兙畂䝁䅑䅉畂䝁䄸杢瑁䝁䄸杣灂䝁䅕杢あ䝁䅕䅚杁䝁䅕䅢求䝁䅍䅤祂䝁䅫睙桂䝁䅷䅉穂䡁䅑党求䝁䅷䅉睂䡁䅉睢歂䡁䅕睙あ䡁䅍䅌杁䝁䅅督杁䡁䅣党獂䝁䅷䅉桂䡁䅍䅉穂䝁䅷兙楂䍁䅷䅉穂䝁䅍杣桂䡁䅁䅌杁䝁䅫杣療䝁䄴䅉療䡁䅉党獁䍁䅁睙療䝁䅅䅢獁䍁䅁兙畂䝁䅑䅉橂䝁䄸睡求䍁䄴䅉䩂䡁䅑䅉桂䝁䅷督療䍁䅁䅣祂䝁䄸杤灂䝁䅑党穂䍁䅁䅤ㅂ䝁䅉兤獂䝁䅅杣杁䝁䅍睢瑂䡁䅁睢畂䝁䅕杢あ䡁䅍䅌杁䝁䅫杢橂䝁䅷兤歂䝁䅫杢湂䍁䅁睙桂䡁䅉杙療䝁䄴䅉穂䡁䅑党求䝁䅷䅌杁䡁䅍䅤桂䝁䅫杢獂䝁䅕督穂䍁䅁督あ䝁䅕党獂䍁䅷䅉桂䝁䄴䅚杁䝁䅕䅢求䝁䅍䅤祂䝁䅫睙杁䡁䅉党穂䝁䅫督あ䝁䅅杢橂䝁䅕䅉㍂䝁䅕䅢歂䝁䅕䅚杁䡁䅑兤楂䝁䅫杢湂䍁䄴䅉䩂䝁䄴䅉桂䝁䅑䅚灂䡁䅑兡療䝁䄴䅌杁䡁䅑䅡求䍁䅁睙療䝁䄰䅣桂䝁䄴入杁䝁䄸杚浂䝁䅕杣穂䍁䅁䅤灂䝁䄴䅣獂䝁䅅䅤求䍁䅁䅣祂䝁䄸䅚ㅂ䝁䅍䅤穂䍁䅷䅉穂䡁䅕睙潂䍁䅁兙穂䍁䅁党獂䝁䅕睙あ䡁䅉睢獂䡁䅫䅤灂䝁䅍䅉あ䝁䅫杢杁䝁䅍睢桂䡁䅑党歂䍁䅁兙畂䝁䅑䅉橂䝁䅧杣療䝁䄰党杁䝁䅍睢桂䡁䅑党歂䍁䅁督潂䝁䅕党あ䍁䅷䅉桂䝁䄴䅚杁䡁䅑兡畂䍁䅁兢灂䝁䅷䅢杁䡁䅁杣療䝁䅑兤橂䡁䅑督㝁䍁䅁䅤療䝁䄸䅢灂䝁䄴睚杁䝁䅅杢歂䍁䅁督桂䝁䄰䅣獂䝁䅫杢湂䑁䅳䅉灂䝁䄴睚療䡁䅑督獁䍁䅁杣療䝁䅷䅢求䝁䅑䅉楂䝁䅷睢療䝁䄰督獁䍁䅁兙畂䝁䅑䅉橂䝁䅅督あ䍁䅁杙獂䝁䄸睢瑂䡁䅍睏杁䝁䅅杢歂䍁䅁䅡療䡁䅑兌楂䡁䅉兡硂䡁䅕党あ䡁䅑党歂䍁䅁兡祂䝁䄸杢杁䡁䅁杣療䝁䅑兤橂䡁䅑督畁䍁䅁杒ㅂ䡁䅉䅤潂䝁䅕杣獁䍁䅁兡あ䍁䅁睢㍂䝁䄴督杁䝁䅙兡㉂䝁䅕䅉灂䡁䅉睢畂䍁䅁睢祂䝁䅕䅉瑂䝁䅫杢求䡁䅍䅉灂䝁䄴䅉乂䝁䅫杢畂䝁䅕督療䡁䅑兙杁䝁䅅杢歂䍁䅁兔灂䝁䅍䅡灂䝁䅣兙畂䍁䄴䅉啂䝁䅧党杁䝁䅍睢瑂䡁䅁兙畂䡁䅫䅉穂䝁䅕杣㉂䝁䅕督杁䝁䅅兤あ䝁䄸兢療䡁䅑兡㉂䝁䅕䅌杁䝁䅫杢浂䡁䅉兙穂䡁䅑杣ㅂ䝁䅍䅤ㅂ䡁䅉党杁䝁䅅杢歂䍁䅁兢桂䝁䄴兤浂䝁䅅睙あ䡁䅕杣灂䝁䄴睚獁䍁䅁䅚灂䡁䅍䅤祂䝁䅫杙ㅂ䡁䅑睢祂䡁䅍䅉桂䝁䄴䅚杁䝁䅍睢畂䡁䅙党祂䡁䅑党祂䡁䅍䅌杁䝁䅅杢歂䍁䅁督あ䝁䅕党獂䍁䅁䅣祂䝁䄸䅚ㅂ䝁䅍党祂䡁䅍杌杁䙁䅑䅡求䍁䅁睙療䝁䄰䅣桂䝁䄴入杁䡁䅣兙穂䍁䅁杚療䡁䅉兢求䡁䅉䅢㕂䍁䅁睡畂䝁䄸睤畂䍁䅁兙穂䍁䅁睑獂䝁䅫杚浂䡁䅍䅉佂䝁䅅䅤ㅂ䡁䅉兙獂䍁䅁杕求䡁䅍睢ㅂ䡁䅉睙求䡁䅍䅉䩂䝁䄴睙畁䍁䅁兙畂䝁䅑䅉橂䝁䅧兙畂䝁䅣党歂䍁䅁兡あ䡁䅍䅉畂䝁䅅兢求䍁䅁䅤療䍁䅁睑獂䝁䅕杤求䝁䅷兙畂䝁䅑兌䑂䝁䅷兡浂䝁䅙督杁䕁䅫杢橂䍁䄴䅉灂䝁䄴䅉䉂䡁䅕睚ㅂ䡁䅍䅤杁䑁䅉䅍硁䑁䅣杌杁䕁䅍䅢求䡁䅙党獂䝁䅅杢歂䍁䄰睑獂䝁䅫杚浂䡁䅍䅉䩂䝁䄴睙畁䍁䅁睤桂䡁䅍䅉浂䝁䄸兤畂䝁䅑党歂䍁䅁兡畂䍁䅁免㑁䑁䅑睎杁䝁䅅杢歂䍁䅁兡穂䍁䅁䅡求䝁䅅䅚硂䡁䅕兙祂䡁䅑党祂䝁䅕䅚杁䝁䅫杢杁䕁䅍䅢求䡁䅙党獂䝁䅅杢歂䍁䅷䅉偂䝁䅧兡療䍁䄴䅁㝃兆䅁䅇䅁䕁䅍䅢灂䝁䄰兙あ䝁䅕䅖求䝁䅍䅡䅁䑁䭣䅁䵃䅁䅁睑獂䝁䄸兤歂䍁䅁兓畂䝁䅙杣桂䡁䅍䅤祂䡁䅕睙あ䡁䅕杣求䑁䅳䅉卂䝁䅕兢療䡁䅑党杁䕁䅅睙橂䝁䅕督穂䍁䅁兙畂䝁䅑䅉䑂䝁䄸杢あ䡁䅉睢獂䑁䅳䅉佂䝁䅕䅤㍂䝁䄸杣牂䍁䅁睕求䝁䅍兤祂䝁䅫䅤㕂䑁䅳䅉ㅁ䕁䅣䅁牃杄䅁杄䅅䕁䅍䅢療䡁䅕䅚杁䕁䄰兙畂䝁䅅睚求䝁䄰党畂䡁䅑睏杁䕁䅅兤あ䝁䅧党畂䡁䅑兡橂䝁䅅䅤灂䝁䄸杢㝁䍁䅁兒畂䝁䅑䅣療䝁䅫杢あ䍁䅁睕求䝁䅍兤祂䝁䅫䅤㕂䍁䅁兓畂䡁䅑党湂䡁䅉兡あ䡁䅫睏杁䕁䅑兙あ䝁䅅䅉兂䡁䅉睢あ䝁䅕睙あ䝁䅫睢畂䑁䅳䅉䑂䝁䅷睢ㅂ䝁䅑䅉䩂䝁䄴杚祂䝁䅅督あ䡁䅉兤橂䡁䅑兤祂䝁䅕睏杁䕁䅍䅢療䡁䅕䅚杁䙁䅍党橂䡁䅕杣灂䡁䅑入㝁䍁䅁杔求䡁䅑睤療䡁䅉睡杁䙁䅍党橂䡁䅕杣灂䡁䅑入䅁䝁䭕䅁䍁允䅁睑獂䝁䄸兤歂䍁䅁兔桂䝁䄴兙湂䝁䅕兢求䝁䄴䅤㝁䍁䅁村桂䝁䅍睡ㅂ䡁䅁䅉桂䝁䄴䅚杁䙁䅉党橂䝁䄸杤求䡁䅉入㝁䍁䅁䅒桂䡁䅑兙杁䙁䅁杣療䡁䅑党橂䡁䅑兡療䝁䄴睏杁䕁䅍䅢療䡁䅕䅚杁䕁䅑兙あ䝁䅅䅉呂䝁䅕杣㉂䝁䅫睙求䡁䅍睏杁䕁䅍䅢療䡁䅕䅚杁䕁䅫杢浂䡁䅉兙穂䡁䅑杣ㅂ䝁䅍䅤ㅂ䡁䅉党㝁䍁䅁睑獂䝁䄸兤歂䍁䅁睕求䝁䅍兤祂䝁䅫䅤㕂䑁䅳䅉䑂䝁䅷睢ㅂ䝁䅑䅉呂䡁䅑睢祂䝁䅅睚求䅁䅁睦䅙䱁䅯䅁䑂䝁䅷睢ㅂ䝁䅑䅉乂䝁䅅杢桂䝁䅣党瑂䝁䅕杢あ䑁䅳䅉䑂䝁䅷睢ㅂ䝁䅑䅉䩂䝁䄴杚祂䝁䅅督あ䡁䅉兤橂䡁䅑兤祂䝁䅕睏杁䕁䅍䅢療䡁䅕䅚杁䙁䅍党橂䡁䅕杣灂䡁䅑入㝁䍁䅁䅕祂䝁䄸睙求䡁䅍督杁䕁䅅兤あ䝁䄸兢桂䡁䅑兡療䝁䄴睏杁䕁䄴党あ䡁䅣睢祂䝁䅳䅉呂䝁䅕睙ㅂ䡁䅉兡あ䡁䅫䅁奄元䅁朹䅁䕁䅍䅢療䡁䅕䅚杁䕁䄰兙畂䝁䅅睚求䝁䄰党畂䡁䅑睏杁䕁䅑兙あ䝁䅅䅉䩂䝁䄴䅤求䝁䅣杣桂䡁䅑兡療䝁䄴睏杁䕁䅍䅢療䡁䅕䅚杁䕁䅫杢浂䡁䅉兙穂䡁䅑杣ㅂ䝁䅍䅤ㅂ䡁䅉党㝁䍁䅁䅕祂䝁䄸睙求䡁䅍督杁䕁䅅兤あ䝁䄸兢桂䡁䅑兡療䝁䄴睏杁䕁䄴党あ䡁䅣睢祂䝁䅳䅉呂䝁䅕睙ㅂ䡁䅉兡あ䡁䅫睏杁䕁䅑兙あ䝁䅅䅉䑂䝁䅕杢あ䝁䅕杣杁䙁䅑党橂䝁䅧杢療䝁䅷睢湂䡁䅫睏杁䑁䅕睒䅁䥁乫䅁佁允䅁睑獂䝁䄸兤歂䍁䅁兔桂䝁䄴兙湂䝁䅕兢求䝁䄴䅤㝁䍁䅁䅒桂䡁䅑兙杁䕁䅫杢あ䝁䅕睚祂䝁䅅䅤灂䝁䄸杢㝁䍁䅁䅒桂䡁䅑兙杁䙁䅁杣療䡁䅑党橂䡁䅑兡療䝁䄴睏杁䕁䅍䅢療䡁䅕䅚杁䕁䅑兙あ䝁䅅䅉呂䝁䅕杣㉂䝁䅫睙求䡁䅍睏杁䕁䅍䅢療䡁䅕䅚杁䕁䅫杢浂䡁䅉兙穂䡁䅑杣ㅂ䝁䅍䅤ㅂ䡁䅉党㝁䍁䅁睑獂䝁䄸兤歂䍁䅁睕求䝁䅍兤祂䝁䅫䅤㕂䑁䅳䅉䕂䝁䅅䅤桂䍁䅁睑求䝁䄴䅤求䡁䅉䅉啂䝁䅕睙潂䝁䄴睢獂䝁䄸睚㕂䅁䅁光䅣偁䅙䅁䑂䝁䅷睢ㅂ䝁䅑䅉乂䝁䅅杢桂䝁䅣党瑂䝁䅕杢あ䑁䅳䅉䕂䝁䅅䅤桂䍁䅁兓畂䡁䅑党湂䡁䅉兙あ䝁䅫睢畂䑁䅳䅉䕂䝁䅅䅤桂䍁䅁䅕祂䝁䄸䅤求䝁䅍䅤灂䝁䄸杢㝁䍁䅁睑獂䝁䄸兤歂䍁䅁兓畂䝁䅙杣桂䡁䅍䅤祂䡁䅕睙あ䡁䅕杣求䑁䅳䅉䑂䝁䅷睢ㅂ䝁䅑䅉呂䝁䅕睙ㅂ䡁䅉兡あ䡁䅫睏杁䕁䅍䅢療䡁䅕䅚杁䙁䅍䅤療䡁䅉兙湂䝁䅕睏杁䕁䄴党あ䡁䅣睢祂䝁䅳䅉呂䝁䅕睙ㅂ䡁䅉兡あ䡁䅫䅁䙁元䅁权䅅䕁䅍䅢療䡁䅕䅚杁䕁䄰兙畂䝁䅅睚求䝁䄰党畂䡁䅑睏杁䕁䅑兙あ䝁䅅䅉䩂䝁䄴䅤求䝁䅣杣桂䡁䅑兡療䝁䄴睏杁䕁䅑兙あ䝁䅅䅉兂䡁䅉睢あ䝁䅕睙あ䝁䅫睢畂䑁䅳䅉䑂䝁䅷睢ㅂ䝁䅑䅉䩂䝁䄴杚祂䝁䅅督あ䡁䅉兤橂䡁䅑兤祂䝁䅕睏杁䕁䅍䅢療䡁䅕䅚杁䙁䅍䅤療䡁䅉兙湂䝁䅕睏杁䙁䅍䅤療䡁䅉兙湂䝁䅕䅉乂䝁䅅杢桂䝁䅣党瑂䝁䅕杢あ䑁䅳䅉䕂䝁䅅䅤桂䍁䅁睑求䝁䄴䅤求䡁䅉䅉啂䝁䅕睙潂䝁䄴睢獂䝁䄸睚㕂䅁䅁眵䅧䉁䉧䅁䑂䝁䅷睢ㅂ䝁䅑䅉乂䝁䅅杢桂䝁䅣党瑂䝁䅕杢あ䑁䅳䅉䕂䝁䅅䅤桂䍁䅁兓畂䡁䅑党湂䡁䅉兙あ䝁䅫睢畂䑁䅳䅉䙂䝁䄴䅚睂䝁䄸兡畂䡁䅑䅉呂䝁䅕睙ㅂ䡁䅉兡あ䡁䅫䅉䩂䝁䄴䅤求䝁䅣杣灂䡁䅑入㝁䍁䅁䅒桂䡁䅑兙杁䙁䅁杣療䡁䅑党橂䡁䅑兡療䝁䄴睏杁䕁䅍䅢療䡁䅕䅚杁䕁䅫杢浂䡁䅉兙穂䡁䅑杣ㅂ䝁䅍䅤ㅂ䡁䅉党㝁䍁䅁睑獂䝁䄸兤歂䍁䅁睕求䝁䅍兤祂䝁䅫䅤㕂䑁䅳䅉呂䝁䅕睙ㅂ䡁䅉兡あ䡁䅫䅉乂䝁䅅杢桂䝁䅣党瑂䝁䅕杢あ䅁䅁杣䅧䵁䄴䅁䑂䝁䅷睢ㅂ䝁䅑䅉乂䝁䅅杢桂䝁䅣党瑂䝁䅕杢あ䑁䅳䅉䕂䝁䅅䅤桂䍁䅁兓畂䡁䅑党湂䡁䅉兙あ䝁䅫睢畂䑁䅳䅉䝂䝁䅫杢あ䝁䅕睙潂䑁䅳䅉䑂䝁䅷睢ㅂ䝁䅑䅉䩂䝁䄴杚祂䝁䅅督あ䡁䅉兤橂䡁䅑兤祂䝁䅕睏杁䙁䅁杣療䝁䅍党穂䡁䅍䅉䉂䡁䅕䅤療䝁䄰兙あ䝁䅫睢畂䑁䅳䅉偂䝁䄴䅢灂䝁䄴党杁䙁䅁兙㕂䝁䄰党畂䡁䅑督䅁䩁偙䅁䕁允䅁睑獂䝁䄸兤歂䍁䅁兔桂䝁䄴兙湂䝁䅕兢求䝁䄴䅤㝁䍁䅁䅒桂䡁䅑兙杁䕁䅫杢あ䝁䅕睚祂䝁䅅䅤灂䝁䄸杢㝁䍁䅁兓畂䡁䅍兤祂䡁䅑党橂䝁䅧睏杁䙁䅁杣求䝁䅑兡橂䡁䅑兡㉂䝁䅕䅉䉂䝁䄴兙獂䡁䅫䅤灂䝁䅍督㝁䍁䅁睑獂䝁䄸兤歂䍁䅁兓畂䝁䅙杣桂䡁䅍䅤祂䡁䅕睙あ䡁䅕杣求䑁䅳䅉䑂䝁䅷睢ㅂ䝁䅑䅉呂䡁䅑睢祂䝁䅅睚求䑁䅳䅉䉂䡁䅉䅤灂䝁䅙兡橂䝁䅫兙獂䍁䅁兓畂䡁䅑党獂䝁䅷兡湂䝁䅕杢橂䝁䅕䅁啁䅃䅁䅄䅅䕁䅍䅢療䡁䅕䅚杁䕁䄰兙畂䝁䅅睚求䝁䄰党畂䡁䅑睏杁䕁䅑兙あ䝁䅅䅉䩂䝁䄴䅤求䝁䅣杣桂䡁䅑兡療䝁䄴睏杁䕁䄰兙橂䝁䅧兡畂䝁䅕䅉䵂䝁䅕兙祂䝁䄴兡畂䝁䅣睏杁䕁䅍䅢療䡁䅕䅚杁䕁䅫杢浂䡁䅉兙穂䡁䅑杣ㅂ䝁䅍䅤ㅂ䡁䅉党㝁䍁䅁睑獂䝁䄸兤歂䍁䅁睕求䝁䅍兤祂䝁䅫䅤㕂䑁䅳䅉佂䝁䅕䅤㍂䝁䄸杣牂䍁䅁睕求䝁䅍兤祂䝁䅫䅤㕂䑁䅳䅉䉂䡁䅉䅤灂䝁䅙兡橂䝁䅫兙獂䍁䅁兓畂䡁䅑党獂䝁䅷兡湂䝁䅕杢橂䝁䅕䅁䥃元䅁权䅅䕁䅍䅢療䡁䅕䅚杁䕁䄰兙畂䝁䅅睚求䝁䄰党畂䡁䅑睏杁䕁䅑兙あ䝁䅅䅉䩂䝁䄴䅤求䝁䅣杣桂䡁䅑兡療䝁䄴睏杁䕁䄰兙橂䝁䅧兡畂䝁䅕䅉䵂䝁䅕兙祂䝁䄴兡畂䝁䅣睏杁䕁䅑兙あ䝁䅅䅉兂䡁䅉睢あ䝁䅕睙あ䝁䅫睢畂䑁䅳䅉䑂䝁䅷睢ㅂ䝁䅑䅉䩂䝁䄴杚祂䝁䅅督あ䡁䅉兤橂䡁䅑兤祂䝁䅕睏杁䕁䅍䅢療䡁䅕䅚杁䙁䅍党橂䡁䅕杣灂䡁䅑入㝁䍁䅁兑祂䡁䅑兡浂䝁䅫睙灂䝁䅅䅢杁䕁䅫杢あ䝁䅕䅢獂䝁䅫睚求䝁䄴睙求䅁䅁眹䅣䉁䉉䅁䑂䝁䅷睢ㅂ䝁䅑䅉乂䝁䅅杢桂䝁䅣党瑂䝁䅕杢あ䑁䅳䅉䕂䝁䅅䅤桂䍁䅁兓畂䡁䅑党湂䡁䅉兙あ䝁䅫睢畂䑁䅳䅉乂䝁䅅睙潂䝁䅫杢求䍁䅁䅔求䝁䅅杣畂䝁䅫杢湂䑁䅳䅉䕂䝁䅅䅤桂䍁䅁䅕祂䝁䄸䅤求䝁䅍䅤灂䝁䄸杢㝁䍁䅁睑獂䝁䄸兤歂䍁䅁兓畂䝁䅙杣桂䡁䅍䅤祂䡁䅕睙あ䡁䅕杣求䑁䅳䅉兂䡁䅉睢橂䝁䅕督穂䍁䅁兑ㅂ䡁䅑睢瑂䝁䅅䅤灂䝁䄸杢㝁䍁䅁兑祂䡁䅑兡浂䝁䅫睙灂䝁䅅䅢杁䕁䅫杢あ䝁䅕䅢獂䝁䅫睚求䝁䄴睙求䅁䅁朶䅣䅁䉁䅁䑂䝁䅷睢ㅂ䝁䅑䅉乂䝁䅅杢桂䝁䅣党瑂䝁䅕杢あ䑁䅳䅉䕂䝁䅅䅤桂䍁䅁兓畂䡁䅑党湂䡁䅉兙あ䝁䅫睢畂䑁䅳䅉兂䡁䅉党歂䝁䅫睙あ䝁䅫杤求䍁䅁兑畂䝁䅅䅢㕂䡁䅑兡橂䡁䅍睏杁䕁䅍䅢療䡁䅕䅚杁䕁䅫杢浂䡁䅉兙穂䡁䅑杣ㅂ䝁䅍䅤ㅂ䡁䅉党㝁䍁䅁睑獂䝁䄸兤歂䍁䅁睕求䝁䅍兤祂䝁䅫䅤㕂䑁䅳䅉䑂䝁䅷睢ㅂ䝁䅑䅉呂䡁䅑睢祂䝁䅅睚求䑁䅳䅉佂䝁䅕䅤㍂䝁䄸杣牂䍁䅁睕求䝁䅍兤祂䝁䅫䅤㕂䅁䅁硁䅅偁䅉䅁䑂䝁䅷睢ㅂ䝁䅑䅉乂䝁䅅杢桂䝁䅣党瑂䝁䅕杢あ䑁䅳䅉䝂䝁䅫杢あ䝁䅕睙潂䑁䅳䅉䑂䡁䅕督あ䝁䄸兢求䡁䅉䅉卂䝁䅕䅢桂䡁䅑兡療䝁䄴督潂䝁䅫䅣杁䕁䄰兙畂䝁䅅睚求䝁䄰党畂䡁䅑睏杁䕁䅍䅢療䡁䅕䅚杁䕁䅫杢浂䡁䅉兙穂䡁䅑杣ㅂ䝁䅍䅤ㅂ䡁䅉党㝁䍁䅁兒瑂䡁䅁䅢療䡁䅫党求䍁䅁村求䝁䄴党浂䝁䅫䅤穂䑁䅳䅉兂䡁䅉睢橂䝁䅕督穂䍁䅁兑ㅂ䡁䅑睢瑂䝁䅅䅤灂䝁䄸杢䅁䱁䡣䅁允允䅁睑獂䝁䄸兤歂䍁䅁兔桂䝁䄴兙湂䝁䅕兢求䝁䄴䅤㝁䍁䅁兔桂䝁䅍䅡灂䝁䄴党杁䕁䅷党桂䡁䅉杢灂䝁䄴睚㝁䍁䅁睑獂䝁䄸兤歂䍁䅁兓畂䝁䅙杣桂䡁䅍䅤祂䡁䅕睙あ䡁䅕杣求䑁䅳䅉䑂䝁䅷睢ㅂ䝁䅑䅉呂䝁䅕睙ㅂ䡁䅉兡あ䡁䅫睏杁䙁䅁杣療䝁䅍党穂䡁䅍䅉䉂䡁䅕䅤療䝁䄰兙あ䝁䅫睢畂䑁䅳䅉佂䝁䅕䅤㍂䝁䄸杣牂䍁䅁睕求䝁䅍兤祂䝁䅫䅤㕂䑁䅳䅉䉂䡁䅉䅤灂䝁䅙兡橂䝁䅫兙獂䍁䅁兓畂䡁䅑党獂䝁䅷兡湂䝁䅕杢橂䝁䅕䅁剂元䅁䄹䅁䕁䅍䅢療䡁䅕䅚杁䙁䅍䅤療䡁䅉兙湂䝁䅕睏杁䕁䅙䅢求䝁䅕䅤杁䕁䄰兙畂䝁䅅睚求䝁䄰党畂䡁䅑睏杁䕁䅙杣求䝁䅫睚潂䡁䅑䅉呂䝁䅕杣㉂䝁䅫睙求䑁䅳䅉䡂䙁䅁睕㝁䍁䅁䅔桂䡁䅍䅤杁䕁䄰兡獂䝁䅕䅉啂䡁䅉兙畂䡁䅍䅣療䡁䅉䅤桂䡁䅑兡療䝁䄴睏杁䙁䅁杣求䝁䅑兡橂䡁䅑兡㉂䝁䅕䅉䉂䝁䄴兙獂䡁䅫䅤灂䝁䅍督㝁䍁䅁䅕祂䝁䄸睙求䡁䅍督杁䕁䅅兤あ䝁䄸兢桂䡁䅑兡療䝁䄴䅁塄杅䅁杈䄴䕁䅍睢呂䡁䅑兙祂䍁䅁睒祂䝁䄸兤睂䍁䅷䅉䩂䝁䄴睙畁䍁䅁䅣祂䝁䄸杤灂䝁䅑党穂䍁䅁兡畂䝁䅙睢祂䝁䄰兙あ䝁䅫睢畂䍁䅷䅉桂䝁䄴兙獂䡁䅫䅤灂䝁䅍督獁䍁䅁兙畂䝁䅑䅉療䝁䄴䅢灂䝁䄴党杁䝁䄰兙祂䝁䅳党あ䡁䅁䅢桂䝁䅍党杁䡁䅍党祂䡁䅙兡橂䝁䅕督杁䡁䅑睢杁䡁䅑䅡求䍁䅁睙療䝁䄰兢求䡁䅉睙灂䝁䅅䅢杁䡁䅉党桂䝁䅷䅉求䡁䅍䅤桂䡁䅑党獁䍁䅁䅡療䡁䅍䅣灂䡁䅑兙獂䝁䅫䅤㕂䍁䅷䅉祂䝁䅕督灂䝁䅑党畂䡁䅑兡桂䝁䅷䅌杁䝁䅅杢歂䍁䅁杣求䝁䅷兙あ䝁䅕䅚杁䡁䅁杣療䝁䅙党穂䡁䅍兡療䝁䄴兙獂䡁䅍䅉灂䝁䄴䅚ㅂ䡁䅍䅤祂䝁䅫党穂䍁䅁兡畂䍁䅁䅤潂䝁䅕䅉噂䝁䄴兡あ䝁䅕䅚杁䙁䅍䅤桂䡁䅑党穂䍁䅷䅉䑂䝁䅅杢桂䝁䅑兙獁䍁䅁兒ㅂ䡁䅉睢睂䝁䅕䅌杁䡁䅑䅡求䍁䅁兑穂䝁䅫兙杁䙁䅁兙橂䝁䅫杚灂䝁䅍䅌杁䝁䅅杢歂䍁䅁䅔桂䡁䅑兡畂䍁䅁兑瑂䝁䅕杣灂䝁䅍兙畁䍁䅁䅖潂䝁䅕䅉橂䝁䄸兢睂䝁䅅杢㕂䍁䅁睢浂䝁䅙党祂䡁䅍䅉䑂䝁䄸睕あ䝁䅅杣杁䙁䅁杣療䡁䅁党祂䡁䅑入杁䡁䅑䅡桂䡁䅑䅉睂䡁䅉睢㉂䝁䅫䅚求䡁䅍䅉灂䝁䄴杤求䝁䄴䅤療䡁䅉入杁䝁䄸杚杁䝁䄸杚浂䝁䅫睙求䍁䅷䅉灂䝁䄴䅚ㅂ䡁䅍䅤祂䝁䅫兙獂䍁䅷䅉祂䝁䅕䅤桂䝁䅫䅢獁䍁䅁兢ㅂ䝁䅷䅤灂䝁䅙兙瑂䝁䅫䅢㕂䍁䅷䅉潂䝁䄸督睂䝁䅫䅤桂䝁䅷兡あ䡁䅫䅌杁䝁䅅杢歂䍁䅁督あ䡁䅕䅚求䝁䄴䅤杁䝁䅧睢ㅂ䡁䅍兡畂䝁䅣䅉睂䡁䅉睢睂䝁䅕杣あ䝁䅫党穂䍁䅁兙畂䝁䅑䅉獂䝁䅅杢歂䑁䅳䅉䑂䝁䄸睕あ䝁䅅杣杁䙁䅍兙獂䝁䅕督獁䍁䅁兙杁䡁䅉睢楂䡁䅕督あ䍁䅁䅚桂䡁䅑兙楂䝁䅅督求䍁䅁睢浂䍁䅁睙療䝁䄰䅣桂䡁䅉兙楂䝁䅷党杁䝁䅍睢瑂䝁䄰党祂䝁䅍兡桂䝁䅷䅉祂䝁䅕兙獂䍁䅁党穂䡁䅑兙あ䝁䅕䅉穂䝁䅅䅢求䡁䅍䅉あ䡁䅉兙畂䡁䅍兙橂䡁䅑兡療䝁䄴督㝁䍁䅁睑療䙁䅍䅤桂䡁䅉䅉乂䝁䅅杣牂䝁䅕䅤杁䕁䅅杢桂䝁䅷入あ䝁䅫睙穂䍁䅁䅤療䍁䅁杤灂䝁䅕睤杁䝁䅅杢歂䍁䅁杣求䡁䅁睢祂䡁䅑䅉療䝁䄴䅉桂䝁䅣睚祂䝁䅕睚桂䡁䅑党歂䍁䅁兢桂䡁䅉睡求䡁䅑䅉桂䝁䄴䅚杁䡁䅍兤楂䝁䄰兙祂䝁䅳党あ䍁䅁䅤祂䝁䅕杢歂䡁䅍睏杁䝁䅅杢歂䍁䅁睑療䙁䅍䅤桂䡁䅉䅉啂䝁䅕杢桂䝁䄴䅤獁䍁䅁兙畂䍁䅁睢畂䝁䅷兡畂䝁䅕䅉楂䡁䅕督灂䝁䄴党穂䡁䅍兌あ䝁䄸兌楂䡁䅕督灂䝁䄴党穂䡁䅍䅉睂䡁䅉睢穂䡁䅁党橂䡁䅑兡畂䝁䅣䅉桂䝁䄴䅚杁䝁䅅杢桂䝁䅷入あ䝁䅫睙桂䝁䅷䅉あ䝁䄸睢獂䍁䅁䅤潂䝁䅅䅤杁䡁䅁杣療䡁䅙兡歂䝁䅕督杁䡁䅑党畂䝁䅅杢あ䍁䅁兡畂䝁䅙睢祂䝁䄰兙あ䝁䅫睢畂䍁䄴䅉䩂䡁䅑䅉桂䝁䅷督療䍁䅁䅣祂䝁䄸杤灂䝁䅑党穂䍁䅁䅔求䝁䅅督灂䝁䄴睚獁䍁䅁兙杁䡁䅑睢療䝁䅷䅉あ䝁䄸䅉橂䝁䅅䅣あ䡁䅕杣求䍁䅷䅉瑂䝁䅅杢桂䝁䅣党獁䍁䅁兙畂䝁䅑䅉瑂䝁䅅兡畂䡁䅑兙灂䝁䄴䅉獂䝁䅕兙穂䝁䅕䅉歂䝁䅅䅤桂䑁䅳䅉䑂䝁䄸睕あ䝁䅅杣杁䕁䅷党桂䡁䅍党杁䕁䅅杢桂䝁䅷入穂䝁䅫督㝁䍁䅁䅕ㅂ䝁䅉䅢灂䝁䅍䅉卂䝁䅕睙療䡁䅉䅚獁䍁䅁兙杁䡁䅍党桂䡁䅉睙潂䝁䅅杙獂䝁䅕䅉歂䝁䅅䅤桂䝁䅉兙穂䝁䅕䅉療䝁䅙䅉橂䝁䄸兢瑂䝁䅕杣橂䝁䅫兙獂䝁䅷入杁䡁䅯睢畂䝁䅕䅚杁䡁䅁兙祂䝁䅍党獂䡁䅍睏杁䕁䅍睢呂䡁䅑兙祂䍁䅁杕求䝁䅅䅢杁䕁䅕督あ䝁䅅䅤求䍁䅁兔桂䝁䄴兙湂䝁䅕杣獁䍁䅁兙杁䡁䅉党桂䝁䅷䅉求䡁䅍䅤桂䡁䅑党杁䝁䅷党桂䡁䅍党杁䝁䅅䅚瑂䝁䅫杢灂䡁䅍䅤祂䝁䅅䅤灂䝁䄸杢獁䍁䅁䅣療䡁䅉䅤浂䝁䄸䅢灂䝁䄸䅉瑂䝁䅅杢桂䝁䅣党瑂䝁䅕杢あ䍁䅷䅉桂䝁䄴䅚杁䝁䅷党桂䡁䅍党杁䝁䅅睙橂䝁䄸兤畂䡁䅑兡畂䝁䅣䅉橂䝁䄸兢睂䝁䅷兡桂䝁䄴睙求䍁䅁督療䝁䅙䅤㍂䝁䅅杣求䍁䅁督療䝁䅷兤あ䝁䅫睢畂䑁䅳䅉桂䝁䄴䅚杁䕁䅍睢呂䡁䅑兙祂䍁䅁杕灂䡁䅍睡杁䕁䅅杢桂䝁䅷入あ䝁䅫睙穂䍁䅁兙畂䝁䅑䅉䑂䝁䄸睕あ䝁䅅杣杁䕁䅫杢㉂䝁䅕督あ䝁䄰党畂䡁䅑杌杁䕁䅫杢杁䝁䅅䅚歂䝁䅫䅤灂䝁䄸杢獁䍁䅁兡あ䍁䅁睢浂䝁䅙党祂䡁䅍䅉桂䡁䅁兙祂䡁䅑兢求䝁䄴䅤杁䝁䄰兙祂䝁䅳党あ䝁䅫杢湂䍁䅁督灂䡁䅑党穂䍁䅷䅉穂䡁䅕睙潂䍁䅁兙穂䍁䅁兑睂䝁䅅杣あ䝁䄰党畂䡁䅑杒灂䝁䄴䅚求䡁䅉杌橂䝁䄸兢獁䍁䅁杒療䡁䅉杕求䝁䄴䅤畁䝁䅍睢瑂䍁䅷䅉䉂䡁䅁兙祂䡁䅑兢求䝁䄴䅤䥂䝁䄸兢求䕁䅷兡㉂䝁䅫杢湂䍁䄴睙療䝁䄰䅌杁䙁䅣党穂䡁䅑督灂䝁䅑党卂䝁䅕杢あ䝁䅅䅢穂䍁䄴睙療䝁䄰䅌杁䕁䅅杒啂䕁䅕杕ㅁ䑁䅕杌橂䝁䄸兢獁䍁䅁睑療䡁䅉䅣療䡁䅉兙あ䝁䅕䅓療䡁䅕督灂䝁䄴睚畁䝁䅍睢瑂䍁䅷䅉䝂䝁䄸杣卂䝁䅕杢あ䙁䅕杢灂䡁䅙党祂䡁䅍兡あ䡁䅫杌橂䝁䄸兢獁䍁䅁兑睂䝁䅅杣あ䝁䅅兢求䝁䄴䅤療䡁䅍杌橂䝁䄸兢獁䍁䅁兙畂䝁䅑䅉偂䝁䅙杚杁䕁䅍兙瑂䡁䅁兤穂䍁䅁䅕桂䡁䅉䅤畂䝁䅕杣穂䑁䅳䅉䵂䝁䄸睢睂䕁䄴党あ䍁䅁䅕祂䝁䅕兢灂䡁䅕兢杁䕁䅷兡穂䡁䅑党祂䑁䅳䅉䵂䝁䄸睢睂䕁䄴党あ䍁䅁䅒灂䝁䅅兢療䝁䄴䅚獁䍁䅁䅕獂䝁䅅䅤灂䝁䄴兤瑂䍁䅷䅉桂䝁䄴䅚杁䕁䅣睢獂䝁䅑䅉䉂䝁䅑督㝁䍁䅁䅔桂䝁䄴䅚穂䝁䄸杚䉂䝁䄰党祂䝁䅫睙桂䍁䄴睙療䝁䄰䅌杁䕁䅷兙畂䝁䅑兑畂䝁䅑杒桂䡁䅉兢畁䝁䅍睢瑂䍁䅷䅉桂䝁䄴䅚杁䕁䅷兙畂䝁䅑睖桂䡁䅑睙潂䍁䄴睙療䝁䄰䅉浂䝁䄸杣杁䡁䅉兤祂䝁䅅䅢杁䝁䅷兙畂䝁䅑䅉浂䝁䄸杣瑁䡁䅍兙獂䝁䅕睏杁䕁䅉兡㙂䕁䅉兤㕂䙁䅍党獂䝁䅷杌橂䝁䄸兢獁䍁䅁村灂䡁䅯兕ㅂ䝁䅕督あ䍁䄴睙療䝁䄰䅌杁䝁䅅杢歂䍁䅁杒灂䝁䄴䅚桂䕁䅙杣桂䝁䄴睙潂䝁䅫督求䍁䄴睙療䝁䄰䅉浂䝁䄸杣杁䝁䄸䅣求䡁䅉兙あ䝁䅫杢湂䍁䅁杙ㅂ䡁䅍兡畂䝁䅕督穂䝁䅕督杁䝁䅅杢歂䍁䅁杚祂䝁䅅杢橂䝁䅧兡穂䝁䅕督杁䝁䅙睢祂䍁䄰督桂䝁䅷党㝁䍁䅁䅖求䝁䄴兌奂䍁䅷䅉桂䝁䄴䅉療䝁䄴䅢灂䝁䄴党杁䝁䅅兤橂䡁䅑兡療䝁䄴䅉睂䝁䅷兙あ䝁䅙睢祂䝁䄰䅉浂䝁䄸杣杁䝁䅍睢瑂䝁䄰党祂䝁䅍兡桂䝁䅷䅉祂䝁䅕兙獂䍁䅁党穂</t>
  </si>
  <si>
    <t>䡁䅑兙あ䝁䅕睏杁䝁䅅杢歂䍁䅁䅓療䝁䄰党呂䝁䄴兙睂䍁䅷䅉桂䝁䄴䅉療䝁䄴䅢灂䝁䄴党杁䝁䅅杢歂䍁䅁兢療䝁䅉兡獂䝁䅕䅉穂䝁䄸杚あ䡁䅣兙祂䝁䅕䅉睂䝁䅷兙あ䝁䅙睢祂䝁䄰䅌杁䝁䅅督杁䡁䅣党獂䝁䅷䅉桂䡁䅍䅉䥂䝁䄸兢求䡁䅍杌橂䝁䄸兢獁䍁䅁兙杁䝁䅧睢瑂䝁䅕督杁䝁䅙睢祂䍁䅁督桂䝁䅷党杁䝁䅷兡穂䡁䅑兡畂䝁䅣督杁䡁䅍兡あ䝁䅕杌杁䙁䅑䅡求䍁䅁睙療䝁䄰䅣桂䝁䄴入杁䡁䅣兙穂䍁䅁杚療䡁䅕杢歂䝁䅕䅚杁䝁䅫杢杁䑁䅅兏㑁䑁䅣䅉桂䝁䄴䅚杁䝁䅫督杁䝁䅧党桂䝁䅑兣ㅂ䝁䅅杣あ䝁䅕杣求䝁䅑䅉灂䝁䄴䅉塂䝁䅅督潂䝁䅫杢湂䡁䅑睢畂䍁䅷䅉あ䝁䅧党杁䕁䅑兡穂䡁䅑杣灂䝁䅍䅤杁䝁䄸杚杁䕁䅍睢獂䡁䅕兢楂䝁䅫兙畁䅁䅁䈷䅕䑁䅑䅁䑂䝁䄸兙獂䍁䅁兙畂䝁䅑䅉䑂䝁䄸杢穂䡁䅕兢桂䝁䅉䅢求䍁䅁杒ㅂ䝁䅕䅢穂䅁䅁剎䅅䑁䭧䅁䑂䝁䄸睙桂䍁䄰睑療䝁䅷兙杁䕁䅍睢畂䡁䅍睢獂䝁䅫䅚桂䡁䅑党歂䍁䅷䅉䩂䝁䄴睙畁䍁䅷䅉あ䝁䄸睚求䡁䅑䅡求䡁䅉䅉㍂䝁䅫䅤潂䍁䅁兡あ䡁䅍䅉穂䡁䅕杙穂䝁䅫䅚灂䝁䅅杣灂䝁䅕督獁䍁䅁兢桂䝁䄴兤浂䝁䅅睙あ䡁䅕杣求䡁䅍䅌杁䝁䄰兙祂䝁䅳党あ䡁䅍䅌杁䝁䅅杢歂䍁䅁䅚灂䡁䅍䅤祂䝁䅫杙ㅂ䡁䅑党穂䍁䅁杢療䝁䄴兙獂䝁䅍睢潂䝁䄸䅢灂䝁䅍䅉楂䝁䅕杤求䡁䅉兙湂䝁䅕督杁䡁䅁杣灂䝁䄰兙祂䝁䅫䅢㕂䍁䅁䅣祂䝁䄸䅚ㅂ䝁䅍䅤穂䍁䅁睢浂䍁䅁䅖潂䝁䅕䅉䑂䝁䄸睙桂䍁䄰睑療䝁䅷兙杁䕁䅍睢瑂䡁䅁兙畂䡁䅫䅉灂䝁䄴䅉あ䝁䅧党杁䙁䅕杢灂䡁䅑党歂䍁䅁睕あ䝁䅅䅤求䡁䅍杌杁䙁䅑䅡求䍁䅁睙療䝁䄰䅣桂䝁䄴入杁䝁䄸杚浂䝁䅕杣穂䍁䅁督睂䝁䅅杣牂䝁䅷兡畂䝁䅣䅉楂䝁䅕杤求䡁䅉兙湂䝁䅕督㝁䍁䅁兙畂䝁䅑䅉穂䡁䅑兡獂䝁䅷䅉楂䝁䅕杤求䡁䅉兙湂䝁䅕督獁䍁䅁兡畂䝁䅍䅢ㅂ䝁䅑兡畂䝁䅣䅉求䝁䄴党祂䝁䅣入杁䡁䅁杣療䝁䅑兤橂䡁䅑督獁䍁䅁兙穂䍁䅁睤求䝁䅷䅢杁䝁䅅督杁䝁䄴睢畂䝁䅍兙祂䝁䅉睢畂䝁䅅䅤求䝁䅑䅉楂䝁䅕杤求䡁䅉兙湂䝁䅕督杁䝁䅍睢瑂䡁䅁杣灂䡁䅍兡畂䝁䅣䅉楂䝁䄸䅤あ䝁䅷党歂䍁䅁睤桂䡁䅑党祂䍁䅷䅉祂䝁䅕兙歂䡁䅫䅉あ䝁䄸䅉歂䡁䅉兡畂䝁䅳䅉橂䝁䄸杚浂䝁䅕党杁䝁䅅杢歂䍁䅁䅤求䝁䅅䅌杁䝁䅕杢潂䝁䅅杢橂䝁䅕䅚杁䡁䅣兙あ䝁䅕杣獁䍁䅁条ㅂ䝁䅫睙求䡁䅍䅌杁䝁䅅杢歂䍁䅁督睂䝁䄸杣あ䡁䅍䅉歂䡁䅉兡畂䝁䅳督畁䍁䅁兓あ䍁䅁兙獂䡁䅍睢杁䡁䅍党獂䝁䅷督杁䝁䅫䅤穂䍁䅁䅣祂䝁䄸䅚ㅂ䝁䅍䅤穂䍁䅁䅤療䍁䅁睢あ䝁䅧党祂䍁䅁睑療䝁䅍兙瑁䕁䅍睢獂䝁䅅䅉楂䝁䄸䅤あ䝁䅷党祂䡁䅍睏杁䝁䅅杢歂䍁䅁䅣療䡁䅍䅤瑁䝁䄰兡㑂䍁䅁䅣祂䝁䄸䅚ㅂ䝁䅍䅤穂䍁䅁䅤潂䝁䅅䅤杁䝁䅅杣求䍁䅁䅚灂䡁䅍䅣求䝁䄴督求䝁䅑䅉あ䝁䅧杣療䡁䅕睚潂䍁䅁党硂䡁䅕兡睂䝁䄰党畂䡁䅑䅌杁䡁䅣䅡灂䝁䅍䅡杁䝁䄰兡㑂䝁䅕督杁䡁䅑䅡求䍁䅁杚療䡁䅕杢あ䝁䅅兡畂䍁䅁督㕂䡁䅉兤睂䡁䅍䅉㍂䝁䅫䅤潂䍁䅁睙桂䡁䅉杙療䝁䄴兙あ䝁䅕䅚杁䝁䄸杣杁䡁䅍䅤灂䝁䅷䅢杁䡁䅣兙あ䝁䅕杣杁䝁䅕杢桂䝁䅉䅢灂䝁䄴睚杁䝁䅙睢ㅂ䝁䄴䅤桂䝁䅫杢杁䡁䅉党あ䝁䅅兡獂䝁䅕杣穂䍁䅁䅤療䍁䅁督求䝁䅷䅢杁䝁䅙兡畂䝁䅫督潂䝁䅕䅚杁䡁䅁杣療䝁䅑兤橂䡁䅑督杁䡁䅑睢杁䝁䅍睢畂䡁䅍兤瑂䝁䅕杣穂䍁䅁兡畂䍁䅁睙ㅂ䡁䅁督杁䝁䄸杣杁䝁䅣䅢桂䡁䅍督求䡁䅍杌杁䕁䅫杢杁䝁䅅䅚歂䝁䅫䅤灂䝁䄸杢獁䍁䅁䅤潂䝁䅕䅉橂䝁䄸兢睂䝁䅅杢㕂䍁䅁兢桂䝁䄴兤浂䝁䅅睙あ䡁䅕杣求䡁䅍䅉桂䝁䄴䅚杁䝁䅑兡穂䡁䅑杣灂䝁䅉兤あ䝁䅕督杁䡁䅙兙祂䝁䅫睢ㅂ䡁䅍䅉療䡁䅑䅡求䡁䅉䅉楂䝁䅕杤求䡁䅉兙湂䝁䅕䅉楂䡁䅉兙畂䝁䅑督杁䡁䅑䅡桂䡁䅑䅉灂䝁䄴睙獂䡁䅕䅚求䍁䅁䅒祂䍁䅁䅕求䡁䅁䅣求䡁䅉䅉桂䝁䄴䅚杁䕁䄰睢畂䡁䅍䅤求䡁䅉䅉䙂䝁䄴党祂䝁䅣入畁䍁䅁兓あ䍁䅁督求䝁䅷䅢穂䍁䅁兙畂䝁䅑䅉歂䝁䅫督あ䡁䅉兡楂䡁䅕䅤求䡁䅍䅉灂䡁䅑督杁䡁䅁杣療䝁䅑兤橂䡁䅑督杁䝁䅑兡祂䝁䅕睙あ䝁䅷入杁䡁䅑睢杁䝁䅣杣療䝁䅍党祂䡁䅫䅉穂䡁䅑睢祂䝁䅕督獁䍁䅁兢桂䡁䅍督杁䝁䄰党祂䝁䅍䅡桂䝁䄴䅚灂䡁䅍党杁䡁䅍䅤療䡁䅉党穂䍁䅷䅉橂䝁䅷兤楂䍁䅁督あ䝁䄸杣求䡁䅍䅌杁䝁䅍睢畂䡁䅙党畂䝁䅫党畂䝁䅍党杁䡁䅍䅤療䡁䅉党穂䍁䅷䅉桂䝁䄴䅚杁䝁䅑杣ㅂ䝁䅣䅉穂䡁䅑睢祂䝁䅕督㝁䍁䅁兙畂䝁䅑䅉祂䝁䅕督あ䝁䅅兤祂䝁䅅杢あ䡁䅍䅌杁䡁䅍睙潂䝁䄸睢獂䡁䅍䅌杁䝁䅅兢ㅂ䡁䅍党瑂䝁䅕杢あ䍁䅁䅣桂䡁䅉睡穂䍁䅷䅉桂䝁䄴䅚杁䡁䅉党橂䡁䅉党桂䡁䅑兡療䝁䄴兙獂䍁䅁杚桂䝁䅍兡獂䝁䅫䅤灂䝁䅕督獁䍁䅁兙穂䍁䅁睤求䝁䅷䅢杁䝁䅅督杁䡁䅑䅡祂䝁䄸兤湂䝁䅧䅉㉂䝁䅕杢歂䝁䅫杢湂䍁䅁兢桂䝁䅍䅡灂䝁䄴党杁䝁䄸兤あ䝁䅷党あ䡁䅍杌杁䙁䅑䅡求䍁䅁睙療䝁䄰䅣桂䝁䄴入杁䡁䅣兙穂䍁䅁杚療䡁䅉兢求䡁䅉䅢㕂䍁䅁睡畂䝁䄸睤畂䍁䅁兙穂䍁䅁睑療䝁䅍兙瑁䕁䅍睢獂䝁䅅䅉䍂䝁䄸䅤あ䝁䅷兡畂䝁䅣䅉䑂䝁䄸杌杁䕁䅍睢畂䡁䅍睢獂䝁䅫䅚桂䡁䅑党歂䍁䅁兙畂䝁䅑䅉橂䝁䅧兙畂䝁䅣党歂䍁䅁兡あ䡁䅍䅉畂䝁䅅兢求䍁䅁䅤療䍁䅁睑療䝁䅍兙瑁䕁䅍睢獂䝁䅅䅉䑂䝁䄸杢穂䝁䄸䅢灂䝁䅑兙あ䝁䅕䅚獁䍁䅁兓畂䝁䅍杌杁䝁䅫杢杁䕁䅯兙畂䡁䅕兙祂䡁䅫䅉祁䑁䅁免㕁䍁䄴䅉䑂䝁䄸睙桂䍁䄰睑療䝁䅷兙杁䕁䅍睢畂䡁䅍睢獂䝁䅫䅚桂䡁䅑党歂䍁䅷䅉䩂䝁䄴睙畁䍁䅁睤桂䡁䅍䅉灂䝁䄴睙療䡁䅉䅣療䡁䅉兙あ䝁䅕䅚杁䝁䅫杢杁䑁䅅兏㑁䑁䅁䅉桂䝁䄴䅚杁䝁䅫督杁䝁䅧党桂䝁䅑兣ㅂ䝁䅅杣あ䝁䅕杣求䝁䅑䅉灂䝁䄴䅉䑂䝁䅧兙祂䝁䅷睢あ䡁䅑党獁䍁䅁杔療䡁䅉䅤潂䍁䅁睑桂䡁䅉睢獂䝁䅫杢桂䍁䄴䅁捄䅆䅁杄䅁䕁䅍睢浂䝁䅙党求䅁䅁兊䅫䙁䅉䅁䑂䝁䄸杚浂䝁䅕党㝁䍁䅁䅒灂䡁䅍䅤灂䝁䅷䅢求䡁䅉入㝁䍁䅁睒祂䝁䅕党畂䍁䅁睑療䝁䄴督ㅂ䝁䄰党祂䍁䅁睒療䝁䄸䅚穂䅁䅁杌䅯䑁䅯䅁䑂䝁䄸杚浂䝁䅕党㝁䍁䅁睒祂䝁䅕党畂䍁䅁睑療䝁䄴督ㅂ䝁䄰党祂䍁䅁睒療䝁䄸䅚穂䅁䅁杔䅣䭁䅉䅁䑂䝁䄸杚浂䝁䅕党㝁䍁䅁䅔療䝁䅍兙あ䝁䅫睢畂䍁䅁村桂䡁䅍党歂䍁䅁睕求䡁䅉杤灂䝁䅍党穂䑁䅳䅉䑂䡁䅕督あ䝁䄸兢求䡁䅉䅉卂䝁䅕䅢桂䡁䅑兡療䝁䄴督潂䝁䅫䅣杁䕁䄰兙畂䝁䅅睚求䝁䄰党畂䡁䅑睏杁䕁䅅䅣睂䍁䅁兔桂䡁䅉睡求䡁䅑兡畂䝁䅣䅁歂权䅁杌䅁䕁䅍睢浂䝁䅙党求䑁䅳䅉偂䝁䄴䅢灂䝁䄴党杁䕁䅣杣療䝁䅍党祂䡁䅫䅁㡃权䅁䅉䅁䕁䅍睢浂䝁䅙党求䑁䅳䅉偂䡁䅉睚桂䝁䄴兡橂䅁䅁材䅫䥁䅧䅁䑂䝁䄸杚浂䝁䅕党㝁䍁䅁睔祂䝁䅣兙畂䝁䅫睙㝁䍁䅁杔ㅂ䡁䅑杣桂䝁䅍党ㅂ䡁䅑兡橂䝁䅅䅢㝁䍁䅁兑獂䡁䅑党祂䝁䄴兙あ䝁䅫杤求䍁䅁䅕祂䝁䄸䅤求䝁䅫杢㝁䍁䅁睔畂䝁䅷兡畂䝁䅕䅉䡂䡁䅉睢橂䝁䅕杣㕂䅁䅁䉥䅉佁䱷䅁䑂䝁䄸睚求䝁䄴䅤杁䕁䅍睢瑂䝁䄰兤畂䝁䅫睙桂䡁䅑兡療䝁䄴督杁䕁䅧睢獂䝁䅑兡畂䝁䅣督獁䍁䅁兓畂䝁䅍杌獁䍁䅁䅤潂䡁䅉睢ㅂ䝁䅣䅡杁䝁䅫䅤穂䍁䅁督ㅂ䝁䅉督灂䝁䅑兡桂䡁䅉兡求䡁䅍䅌杁䡁䅁杣療䡁䅙兡歂䝁䅕督杁䝁䅧兡湂䝁䅧兌穂䡁䅁党求䝁䅑䅉䩂䝁䄴䅤求䡁䅉杢求䡁䅑䅉桂䝁䅍睙求䡁䅍督獁䍁䅁䅣祂䝁䅫杤桂䡁䅑党杁䝁䄴党あ䡁䅣睢祂䝁䅳䅌杁䝁䅅杢歂䍁䅁䅚桂䡁䅑兙杁䝁䅍党畂䡁䅑党祂䍁䅁睙療䝁䅷睢橂䝁䅅䅤灂䝁䄸杢杁䡁䅍䅣桂䝁䅍党杁䡁䅍党祂䡁䅙兡橂䝁䅕督杁䝁䅫杢杁䕁䄴睢祂䡁䅑䅡杁䕁䅅兢求䡁䅉兡橂䝁䅅䅌杁䕁䅕兤祂䝁䄸䅣求䍁䅷䅉偂䝁䅍党桂䝁䄴兡桂䍁䅷䅉呂䝁䄸兤あ䝁䅧䅉䉂䝁䄰党祂䝁䅫睙桂䍁䅷䅉桂䝁䄴䅚杁䕁䅅杚祂䝁䅫睙桂䍁䄴䅉啂䝁䅧党杁䝁䅍睢瑂䡁䅁兙畂䡁䅫䅉療䝁䅙杚求䡁䅉督杁䝁䄸杢瑁䝁䄴党あ䍁䅁兓畂䡁䅑党祂䝁䄴党あ䍁䅁兙橂䝁䅍党穂䡁䅍䅉桂䝁䄴䅚杁䡁䅁杣灂䡁䅙兙あ䝁䅕䅉畂䝁䅕䅤㍂䝁䄸杣牂䍁䅁督求䡁䅉杤灂䝁䅍党穂䍁䅁䅤療䍁䅁䅢桂䡁䅣䅉浂䝁䅫杣瑂䡁䅍䅌杁䝁䅙兡畂䝁䅅杢橂䝁䅫兙獂䍁䅁督求䡁䅉杤灂䝁䅍党穂䍁䅁杚灂䡁䅉兢穂䍁䅷䅉桂䝁䄴䅚杁䝁䅅䅚㉂䝁䅕杣あ䝁䅫督灂䝁䄴睚杁䝁䅅杢歂䍁䅁兢桂䡁䅉睡求䡁䅑兡畂䝁䅣䅉浂䝁䅫杣瑂䡁䅍䅌杁䝁䅅督杁䡁䅣党獂䝁䅷䅉桂䡁䅍䅉潂䝁䅕兙あ䝁䅧䅉橂䝁䅅杣求䍁䅁䅣祂䝁䄸杤灂䝁䅑党祂䡁䅍䅌杁䝁䅕䅚ㅂ䝁䅍兙あ䝁䅫睢畂䝁䅅䅢杁䝁䅫杢穂䡁䅑兡あ䡁䅕䅤灂䝁䄸杢穂䍁䅁兙畂䝁䅑䅉療䡁䅑䅡求䡁䅉䅉睂䡁䅉睢浂䝁䅕督穂䝁䅫睢畂䝁䅅䅢杁䡁䅍党祂䡁䅙兡橂䝁䅕督杁䝁䅉兤穂䝁䅫杢求䡁䅍督求䡁䅍䅌杁䝁䄸䅤潂䝁䅕杣杁䕁䅫杢あ䝁䅕杣畂䝁䅕䅤杁䡁䅍党祂䡁䅙兡橂䝁䅕䅉睂䡁䅉睢㉂䝁䅫䅚求䡁䅉督獁䍁䅁䅤求䝁䅷党睂䝁䅧睢畂䝁䅕䅉橂䝁䄸兢睂䝁䅅杢灂䝁䅕督獁䍁䅁睙桂䝁䅉䅢求䍁䅁䅤求䝁䅷党㉂䝁䅫督灂䝁䄸杢杁䝁䅍睢瑂䡁䅁兙畂䝁䅫党穂䍁䅷䅉㍂䝁䅕杙杁䝁䅧睢穂䡁䅑兡畂䝁䅣䅉橂䝁䄸兢睂䝁䅅杢灂䝁䅕督獁䍁䅁兢求䝁䅑兡桂䍁䅁督求䡁䅉杤灂䝁䅍党杁䡁䅁杣療䡁䅙兡歂䝁䅕杣穂䍁䅷䅉瑂䝁䄸杙灂䝁䅷党杁䡁䅁䅡療䝁䄴党杁䝁䄸䅣求䡁䅉兙あ䝁䄸杣穂䍁䅷䅉橂䝁䄸杢あ䝁䅕杢あ䍁䅁䅚求䝁䅷兡㉂䝁䅕杣㕂䍁䅁杢求䡁䅑睤療䡁䅉睡杁䝁䅍睢瑂䡁䅁兙畂䝁䅫党穂䍁䅷䅉桂䝁䄴䅚杁䝁䅍睢瑂䝁䄰党祂䝁䅍兡桂䝁䅷䅉橂䝁䄸杢あ䝁䅕杢あ䍁䅁兙畂䝁䅑䅉桂䡁䅁䅣獂䝁䅫睙桂䡁䅑兡療䝁䄴䅉穂䝁䅕杣㉂䝁䅫睙求䍁䅁䅣祂䝁䄸杤灂䝁䅑党祂䡁䅍杌杁䕁䅫䅤杁䝁䅅䅢穂䝁䄸䅉睂䡁䅉睢㉂䝁䅫䅚求䡁䅍䅉䩂䝁䄴䅤求䡁䅉杢求䡁䅑䅉桂䝁䅍睙求䡁䅍督杁䝁䅅杢歂䍁䅁䅣祂䝁䅫杤桂䡁䅑党杁䝁䄴党あ䡁䅣睢祂䝁䅳䅉穂䝁䅕杣㉂䝁䅫睙求䡁䅍䅉あ䝁䄸䅉橂䡁䅕督あ䝁䄸兢求䡁䅉督杁䡁䅑䅡桂䡁䅑䅉桂䡁䅉党杁䝁䄴睢あ䍁䅁䅢療䝁䅍兙あ䝁䅕䅚杁䝁䅫杢杁䝁䅉兤灂䝁䅷䅚灂䝁䄴睚穂䍁䅁䅚灂䡁䅉党橂䡁䅑䅢㕂䍁䅁睙療䝁䄴杢求䝁䅍䅤求䝁䅑䅉あ䝁䄸䅉灂䡁䅑督杁䝁䄴党あ䡁䅣睢祂䝁䅳睏杁䝁䅅杢歂䍁䅁睢畂䍁䄰杢求䡁䅑䅉穂䝁䅕杣㉂䝁䅫睙求䡁䅍䅉あ䝁䄸䅉橂䡁䅕督あ䝁䄸兢求䡁䅉督杁䝁䅷睢橂䝁䅅䅤求䝁䅑䅉灂䝁䄴䅉楂䡁䅕兡獂䝁䅑兡畂䝁䅣督杁䡁䅑䅡桂䡁䅑䅉桂䡁䅉党杁䡁䅁䅡㕂䡁䅍兡橂䝁䅅䅢獂䡁䅫䅉橂䝁䄸杢畂䝁䅕睙あ䝁䅕䅚杁䡁䅑睢杁䝁䅫䅤穂䍁䅁杢求䡁䅑睤療䡁䅉睡畁䍁䅁兓畂䍁䅁兙歂䝁䅑兡あ䝁䅫睢畂䍁䅷䅉あ䝁䅧党杁䝁䅍睢瑂䡁䅁兙畂䡁䅫䅉療䝁䅙杚求䡁䅉督杁䝁䄸杚浂䍁䄰杢求䡁䅑䅉穂䝁䅕杣㉂䝁䅫睙求䡁䅍䅉あ䝁䄸䅉橂䝁䄸杣睂䝁䄸杣桂䡁䅑党杁䝁䅍兤穂䡁䅑睢瑂䝁䅕杣穂䍁䅁兤穂䝁䅫杢湂䍁䅁睢あ䝁䅧党祂䍁䅁睙桂䡁䅉杣灂䝁䅕杣穂䉁杫䅉橂䝁䅫杣橂䡁䅕兡あ䡁䅍䅉あ䝁䄸䅉睂䡁䅉睢㉂䝁䅫䅚求䍁䅁䅤潂䝁䅕䅉獂䝁䅅督あ䍁䅁兢灂䝁䅷党杁䡁䅁睢祂䡁䅑兡療䝁䄴䅉療䝁䅙䅉あ䝁䅧党杁䝁䅷兡畂䝁䅳䅉浂䡁䅉睢瑂䍁䅁䅤潂䝁䅕䅉橂䡁䅕督あ䝁䄸兢求䡁䅉督婁䍉䅁䅣祂䝁䅕兢灂䡁䅍党穂䍁䅁䅤療䍁䅁䅤潂䝁䅕䅉畂䝁䅕䅤㍂䝁䄸杣牂䍁䄴䅉䝂䡁䅕杣あ䝁䅧党祂䍁䅷䅉灂䡁䅑䅉療䡁䅁党祂䝁䅅䅤求䡁䅍䅉歂䝁䅅䅤桂䍁䅁睙求䝁䄴䅤求䡁䅉督杁䡁䅑䅡桂䡁䅑䅉桂䝁䅷䅢療䡁䅣䅉灂䡁䅑督杁䝁䅍兤穂䡁䅑睢瑂䝁䅕杣穂䍁䅁䅤療䍁䅁睙療䝁䅷䅢療䝁䅍兙あ䝁䅕䅉あ䝁䅧党灂䡁䅉䅉求䡁䅅兤灂䡁䅁兢求䝁䄴䅤杁䝁䅅杢歂䍁䅁兙橂䝁䅍党穂䡁䅍䅉あ䝁䅧党杁䝁䄴党あ䡁䅣睢祂䝁䅳杌杁䕁䅫䅤杁䡁䅍党祂䡁䅙党穂䍁䅁䅣祂䝁䅫兢桂䡁䅉兡獂䡁䅫䅉あ䝁䄸䅉穂䝁䄰兙獂䝁䅷䅉桂䝁䄴䅚杁䝁䄰党歂䝁䅫兤瑂䍁䄰督灂䡁䅯党歂䍁䅁杙ㅂ䡁䅍兡畂䝁䅕督穂䝁䅕督獁䍁䅁睙療䝁䄰兢ㅂ䝁䄴兡橂䝁䅅䅤灂䝁䄸杢穂䍁䅁督求䡁䅉杤灂䝁䅍党杁䡁䅁杣療䡁䅙兡歂䝁䅕杣穂䍁䅷䅉桂䝁䄴䅚杁䝁䄸䅤潂䝁䅕杣杁䝁䅉兙畂䝁䅑睤灂䝁䅑䅤潂䍁䄰兡畂䡁䅑党畂䡁䅍兡㉂䝁䅕䅉療䡁䅉睚桂䝁䄴兡㙂䝁䅅䅤灂䝁䄸杢穂䍁䄴䅉䑂䝁䄸睚求䝁䄴䅤杁䕁䅍睢瑂䝁䄰兤畂䝁䅫睙桂䡁䅑兡療䝁䄴督杁䕁䅧睢獂䝁䅑兡畂䝁䅣督獁䍁䅁兓畂䝁䅍杌杁䡁䅣兙穂䍁䅁杚療䡁䅕杢歂䝁䅕䅚杁䝁䅫杢杁䑁䅅兏㕁䑁䅫䅉桂䝁䄴䅚杁䝁䅫督杁䝁䅧党桂䝁䅑兣ㅂ䝁䅅杣あ䝁䅕杣求䝁䅑䅉灂䝁䄴䅉塂䝁䅅督潂䝁䅫杢湂䡁䅑睢畂䍁䅷䅉あ䝁䅧党杁䕁䅑兡穂䡁䅑杣灂䝁䅍䅤杁䝁䄸杚杁䕁䅍睢獂䡁䅕兢楂䝁䅫兙畁䅁䅁剡䅕乁䥁䅁䑂䝁䄸睚畂䝁䅕䅥杁䕁䅍睢祂䡁䅁睢祂䝁䅅䅤灂䝁䄸杢杁䡁䅁杣療䡁䅙兡歂䝁䅕督杁䝁䄰兙橂䝁䅧兡畂䝁䅕䅉㉂䝁䅫督灂䝁䄸杢杁䡁䅁杣療䝁䅑兤橂䡁䅑督杁䡁䅑䅡桂䡁䅑䅉橂䝁䅅䅣あ䡁䅕杣求䍁䅁兙畂䝁䅑䅉桂䝁䄴兙獂䡁䅫来求䍁䅁杤灂䡁䅍兤桂䝁䅷䅉灂䝁䄴杚療䡁䅉兢桂䡁䅑兡療䝁䄴䅉あ䝁䄸䅉桂䡁䅕䅤療䝁䄰兙あ䝁䅕䅉瑂䝁䅅杢ㅂ䝁䅙兙橂䡁䅑兤祂䝁䅫杢湂䍁䅁兙畂䝁䅑䅉歂䝁䅫督あ䡁䅉兡楂䡁䅕䅤灂䝁䄸杢杁䡁䅑兙穂䝁䅳督杁䡁䅣睢祂䝁䅷䅚㍂䝁䅫䅚求䍁䄴䅉䩂䡁䅑督杁䝁䄰兙橂䝁䅧兡畂䝁䅕䅉㉂䝁䅫督灂䝁䄸杢杁䡁䅁杣療䝁䅑兤橂䡁䅑督杁䝁䅅杣求䍁䅁兤穂䝁䅕䅚杁䡁䅑睢杁䝁䅅兤あ䝁䄸兢桂䡁䅑党杁䡁䅑䅡求䍁䅁兢桂䝁䄴兤浂䝁䅅睙あ䡁䅕杣灂䝁䄴睚杁䝁䅅杢歂䍁䅁䅤祂䝁䅅睙牂䝁䅫杢湂䍁䅁睢浂䍁䅁䅚灂䡁䅍睙祂䝁䅕䅤求䍁䅁兡あ䝁䅕兢穂䍁䅷䅉灂䝁䄴睙獂䡁䅕䅚灂䝁䄴睚杁䝁䄰睢楂䝁䅫䅢求䍁䅁䅣潂䝁䄸杢求䡁䅍䅌杁䝁䅅兤あ䝁䄸兢療䡁䅑兡㉂䝁䅕䅉橂䝁䄸兢睂䝁䄸杢求䝁䄴䅤穂䍁䅷䅉桂䝁䄴䅚杁䝁䅕兌橂䝁䄸兢瑂䝁䅕杣橂䝁䅕䅉睂䝁䅅睙牂䝁䅅睚求䡁䅍䅉楂䡁䅫䅉獂䝁䄸睙桂䡁䅑兡畂䝁䅣䅌杁䝁䅫䅚求䝁䄴䅤灂䝁䅙入灂䝁䄴睚獁䍁䅁兡畂䡁䅍䅣求䝁䅍䅤灂䝁䄴睚獁䍁䅁兙畂䝁䅑䅉瑂䝁䅕兙穂䡁䅕杣灂䝁䄴睚杁䡁䅑䅡求䝁䄰杌杁䙁䅑䅡求䍁䅁睙療䝁䄰䅣桂䝁䄴入杁䝁䄸杚浂䝁䅕杣穂䍁䅁杖灂䡁䅍兡療䝁䄴䅕祂䝁䄸䅉穂䝁䄸杚あ䡁䅣兙祂䝁䅕䅌杁䝁䅅䅉穂䡁䅕兡あ䝁䅕䅉療䝁䅙䅉睂䝁䅅䅤求䝁䄴䅤求䝁䅑䅉㉂䝁䅫督灂䝁䄸杢杁䡁䅑睢療䝁䅷督杁䝁䅙睢祂䍁䅁兙歂䡁䅙兙畂䝁䅍党歂䍁䅁䅣祂䝁䄸睚祂䝁䅅兢瑂䝁䅫杢湂䑁䅳䅉䩂䝁䄴兌呂䝁䅫睚潂䡁䅑䅉睂䡁䅉睢歂䡁䅕睙あ䍁䅁䅢灂䝁䄴党杁䝁䄸杚杁䡁䅙兡穂䝁䅫睢畂䍁䅁督㕂䡁䅍䅤求䝁䄰督杁䝁䅅杢歂䍁䅁督求䝁䄴督療䡁䅉督㝁䍁䅁兕ㅂ䝁䅫睙牂䕁䅉兤灂䝁䅷䅚杁䡁䅑䅡桂䡁䅑䅉桂䝁䅷䅢療䡁䅣督杁䝁䅍兤穂䡁䅑睢瑂䝁䅕杣穂䍁䅁䅤療䍁䅁杙ㅂ䝁䅫䅢歂䍁䅁杤灂䡁䅍兡療䝁䄴䅉桂䡁䅁䅣獂䝁䅫睙桂䡁䅑兡療䝁䄴督杁䡁䅣兡あ䝁䅧䅉桂䍁䅁睚祂䝁䅅䅣潂䝁䅫睙桂䝁䅷䅌杁䝁䅙䅢療䡁䅣睙潂䝁䅅杣あ䍁䄰杙桂䡁䅍党歂䍁䅁䅣祂䝁䄸睚祂䝁䅅兢瑂䝁䅫杢湂䍁䅁兡畂䡁䅑党祂䝁䅙兙橂䝁䅕睏杁䝁䅅杢歂䍁䅁䅒桂䡁䅑兙乂䝁䅅杢獁䍁䅁兙畂䍁䅁兡瑂䝁䅅睚求䍁䄰杙桂䡁䅍党歂䍁䅁杙桂䡁䅉睙療䝁䅑党杁䡁䅉党桂䝁䅑党祂䡁䅍䅉桂䝁䄴䅚杁䝁䅉兙祂䝁䅍睢歂䝁䅕䅉㉂䝁䅕杣灂䝁䅙兡求䡁䅉督㝁䍁䅁杤灂䡁䅍兡療䝁䄴䅉桂䝁䅍睙求䡁䅍督療䡁䅉兡求䡁䅍䅌杁䡁䅍兤橂䝁䅧䅉桂䡁䅍䅉灂䝁䄴䅚ㅂ䡁䅍䅤祂䝁䅫兙獂䍁䅁睙桂䝁䄰党祂䝁䅅督獁䍁䅁䅢求䝁䄴督求䡁䅍䅌杁䝁䅷兡湂䝁䅧䅤灂䝁䄴睚獁䍁䅁杤灂䡁䅍兡療䝁䄴䅉橂䝁䄸杢あ䡁䅉睢獂䝁䅷党祂䡁䅍䅌杁䝁䅙杣桂䝁䄰党杁䝁䅣杣桂䝁䅉杙求䡁䅉督獁䍁䅁兙畂䝁䅑䅉䩂䍁䄸睔杁䝁䅍兙祂䝁䅑督畁䍁䅁兓あ䍁䅁督求䝁䅷䅢穂䍁䅁兡あ䡁䅍䅉睂䡁䅉睢歂䡁䅕睙あ䡁䅍䅉あ䝁䄸䅉桂䡁䅕䅤療䝁䄰睢あ䝁䅫杤求䍁䅷䅉獂䝁䄸睚灂䡁䅍䅤灂䝁䅍督獁䍁䅁睙療䝁䄴督ㅂ䝁䄰党祂䍁䅁党獂䝁䅕睙あ䡁䅉睢畂䝁䅫睙穂䍁䅷䅉瑂䝁䅕䅚灂䝁䅍兙獂䍁䄰杣求䝁䅷兙あ䝁䅕䅚獁䍁䅁督求䝁䄰兡橂䝁䄸杢歂䡁䅕睙あ䝁䄸杣獁䍁䅁睙療䝁䄴督ㅂ䝁䄰党祂䍁䅁䅣祂䝁䄸䅚ㅂ䝁䅍䅤穂䍁䅷䅉桂䝁䄴䅚杁䝁䅙睢療䝁䅑䅉桂䝁䄴䅚杁䝁䅉党㉂䝁䅕杣桂䝁䅣党杁䝁䅫杢歂䡁䅕督あ䡁䅉兡求䡁䅍䅉あ䝁䅧杣療䡁䅕睚潂䍁䅁兙杁䝁䄴党あ䡁䅣睢祂䝁䅳䅉療䝁䅙䅉歂䝁䅫督あ䡁䅉兡楂䡁䅕䅤療䡁䅉督杁䝁䅅杢歂䍁䅁兡畂䡁䅑党湂䡁䅉兙あ䝁䄸杣穂䍁䄴䅉啂䝁䅧党杁䝁䅍睢瑂䡁䅁兙畂䡁䅫䅉㍂䝁䅅督杁䝁䅫杢橂䝁䄸杣睂䝁䄸杣桂䡁䅑党歂䍁䅁兡畂䍁䅁免㕁䑁䅧免杁䝁䅅杢歂䍁䅁兡穂䍁䅁䅡求䝁䅅䅚硂䡁䅕兙祂䡁䅑党祂䝁䅕䅚杁䝁䅫杢杁䕁䄴兙あ䝁䅫睙牂䍁䅷䅉乂䝁䅅督穂䝁䅅睙潂䡁䅕督求䡁䅑䅤穂䍁䄴䅁汁兆䅁䅕䄴䕁䅍睢湂䝁䄴兡㙂䝁䅅杢あ䍁䅁䅖求䝁䅍䅡畂䝁䄸䅢療䝁䅣入杁䙁䅍睢獂䡁䅕䅤灂䝁䄸杢穂䍁䅁睑療䡁䅉䅣療䡁䅉兙あ䝁䅫睢畂䍁䅷䅉桂䍁䅁䅣祂䝁䄸杚求䡁䅍督灂䝁䄸杢桂䝁䅷䅉穂䝁䅕杣㉂䝁䅫睙求䡁䅍䅉橂䝁䄸兢睂䝁䅅杢㕂䍁䅷䅉睂䡁䅉睢㉂䝁䅫䅚求䡁䅍䅉橂䝁䄸杢穂䡁䅕䅢あ䝁䅫杢湂䍁䅁兙畂䝁䅑䅉あ䝁䅕睙潂䝁䄴睢獂䝁䄸睚㕂䍁䅷䅉桂䝁䄴䅚杁䝁䄸兤あ䡁䅍睢ㅂ䡁䅉睙灂䝁䄴睚杁䡁䅍党祂䡁䅙兡橂䝁䅕督杁䝁䅫杢杁䕁䄴睢祂䡁䅑䅡杁䕁䅅兢求䡁䅉兡橂䝁䅅䅌杁䕁䅕兤祂䝁䄸䅣求䍁䅷䅉桂䝁䄴䅚杁䝁䅫杢あ䝁䅕杣畂䝁䅅䅤灂䝁䄸杢桂䝁䅷䅢㕂䍁䄴䅉䩂䡁䅑䅉療䡁䅁党祂䝁䅅䅤求䡁䅍䅉あ䝁䅧杣療䡁䅕睚潂䍁䅁杚療䡁䅕杣杁䡁䅍党湂䝁䄰党畂䡁䅑督㙁䍁䅁杒灂䝁䄴兙畂䝁䅍兡桂䝁䅷䅉呂䝁䅕杣㉂䝁䅫睙求䡁䅍睏杁䕁䅧党桂䝁䅷䅤潂䍁䅁睕橂䝁䅫党畂䝁䅍党穂䑁䅳䅉兂䡁䅉睢歂䡁䅕睙あ䡁䅍䅉桂䝁䄴䅚杁䙁䅉党穂䝁䄸兤祂䝁䅍党穂䑁䅳䅉桂䝁䄴䅚杁䕁䅍睢瑂䝁䄰兤畂䝁䅫睙桂䡁䅑兡療䝁䄴督獁䍁䅁兔求䝁䅑兡桂䍁䅁兙畂䝁䅑䅉啂䝁䅕睙潂䝁䄴睢獂䝁䄸睚㕂䍁䄴䅉啂䝁䅧党杁䝁䅍睢瑂䡁䅁兙畂䡁䅫䅉睂䡁䅉睢㉂䝁䅫䅚求䡁䅍䅉穂䝁䅕杣㉂䝁䅫睙求䡁䅍䅉灂䝁䄴睙獂䡁䅕䅚灂䝁䄴睚杁䝁䅅杣あ䝁䅫杚灂䝁䅍兡桂䝁䅷䅉灂䝁䄴䅤求䝁䅷䅢灂䝁䅣党畂䝁䅍党杁䍁䅧兑䩂䍁䅫䅉桂䝁䄴䅚杁䝁䄸䅤潂䝁䅕杣杁䡁䅑党橂䝁䅧杢療䝁䅷睢湂䡁䅫䅉穂䝁䅕杣㉂䝁䅫睙求䡁䅍䅉桂䝁䄴䅚杁䡁䅍睢獂䡁䅕䅤灂䝁䄸杢穂䍁䅷䅉橂䝁䄸杢穂䡁䅕䅢あ䝁䅫杢湂䍁䅷䅉桂䡁䅁䅣獂䝁䅫睙桂䡁䅑兡療䝁䄴䅉歂䝁䅕杤求䝁䅷睢睂䝁䄰党畂䡁䅑䅌杁䡁䅍入穂䡁䅑党瑂䡁䅍䅉灂䝁䄴䅤求䝁䅣杣桂䡁䅑兡療䝁䄴䅌杁䝁䅑兡湂䝁䅫䅤桂䝁䅷䅉求䝁䄴睚灂䝁䄴党求䡁䅉兡畂䝁䅣䅌杁䡁䅅兤桂䝁䅷兡あ䡁䅫䅉求䝁䄴睚灂䝁䄴党求䡁䅉兡畂䝁䅣䅉桂䝁䄴䅚杁䝁䅅督穂䡁䅕杣桂䝁䄴睙求䍁䅷䅉桂䡁䅁䅣獂䝁䅫睙桂䡁䅑兡療䝁䄴䅉瑂䝁䅅兡畂䡁䅑党畂䝁䅅杢橂䝁䅕䅌杁䝁䅫杢浂䡁䅉兙穂䡁䅑杣ㅂ䝁䅍䅤ㅂ䡁䅉党獁䍁䅁督求䝁䅍兤祂䝁䅫䅤㕂䍁䅷䅉橂䝁䅷睢ㅂ䝁䅑䅌杁䝁䅫杢あ䝁䅕杣畂䝁䅕䅤杁䝁䄸杚杁䡁䅑䅡灂䝁䄴睚穂䍁䅷䅉求䝁䄴䅤求䡁䅉䅣祂䝁䅫督求䍁䅁䅣獂䝁䅅䅤浂䝁䄸杣瑂䍁䅁督求䡁䅉杤灂䝁䅍党穂䍁䅷䅉桂䝁䄴䅚杁䝁䅉兤穂䝁䅫杢求䡁䅍督杁䡁䅁杣療䝁䅍党穂䡁䅍䅉穂䝁䅕杣㉂䝁䅫睙求䡁䅍䅉桂䝁䄴䅚杁䝁䅅兤あ䝁䄸兢桂䡁䅑兡療䝁䄴杌杁䕁䅫䅤杁䝁䅅䅢穂䝁䄸䅉療䝁䅙杚求䡁䅉督杁䕁䅅兓瑁䝁䅷党歂䍁䅁兙ㅂ䡁䅑睢瑂䝁䅅䅤灂䝁䄸杢獁䍁䅁睤潂䝁䅫睙潂䍁䅁兡畂䝁䅍䅢ㅂ䝁䅑党穂䍁䅁兙歂䡁䅙兡穂䝁䄸杣㕂䍁䅷䅉桂䝁䄴䅚杁䡁䅁杣療䝁䅍党穂䡁䅍䅉桂䝁䄴䅚杁䕁䅫䅖杁䝁䅅兤あ䝁䄸兢桂䡁䅑兡療䝁䄴䅉穂䝁䄸䅢ㅂ䡁䅑兡療䝁䄴督杁䝁䅑党穂䝁䅫睚畂䝁䅕䅚杁䡁䅑睢杁䡁䅍兡瑂䡁䅁䅢灂䝁䅙入杁䝁䅅杢歂䍁䅁兙橂䝁䅍党獂䝁䅕杣桂䡁䅑党杁䝁䅅兤あ䝁䄸兢桂䡁䅑兡療䝁䄴䅉桂䝁䅑睢睂䡁䅑兡療䝁䄴睏杁䝁䅉兤穂䝁䅫杢求䡁䅍督杁䡁䅁杣療䝁䅍党穂䡁䅍䅉療䡁䅕䅤穂䝁䄸兤祂䝁䅍兡畂䝁䅣䅉穂䝁䅕杣㉂䝁䅫睙求䡁䅍䅌杁䡁䅣䅡灂䝁䅍䅡杁䝁䅧党獂䡁䅁䅉歂䝁䅕䅢灂䡁䅙党祂䍁䅁杙ㅂ䡁䅍兡畂䝁䅕督穂䍁䅁睢ㅂ䡁䅑睙療䝁䄰党穂䍁䅁兡畂䝁䅍䅢ㅂ䝁䅑兡畂䝁䅣䅉祂䝁䅕杤求䝁䄴兤求䍁䅁睚祂䝁䄸睤あ䝁䅧䅌杁䝁䅫杢橂䡁䅉党桂䡁䅍党歂䍁䅁睙ㅂ䡁䅍䅤療䝁䄰党祂䍁䅁兙畂䝁䅑䅉求䝁䄰䅣獂䝁䄸入求䝁䅕䅉穂䝁䅅䅤灂䡁䅍杚桂䝁䅍䅤灂䝁䄸杢獁䍁䅁兙畂䝁䅑䅉橂䝁䄸督あ䍁䅁督桂䡁䅙兡畂䝁䅣督㝁䍁䅁兙畂䝁䅑䅉䑂䝁䄸睚畂䝁䅫来桂䝁䄴䅤杁䕁䄰睢瑂䝁䅕杢あ䍁䅷䅉桂䍁䅁䅚灂䝁䅣兡あ䝁䅅䅢杁䝁䅕䅥睂䝁䅕杣灂䝁䅕杢橂䝁䅕䅉穂䝁䅕杣㉂䝁䅫睙求䍁䅁䅤潂䝁䅅䅤杁䡁䅕督求䡁䅍䅉䉂䕁䅫䅉あ䝁䄸䅉祂䝁䅕兡瑂䝁䅅睚灂䝁䄴党杁䝁䅍兤穂䡁䅑睢瑂䝁䅕杣杁䝁䅕䅥睂䝁䅕杣灂䝁䅕杢橂䝁䅕督杁䝁䅅杢歂䍁䅁党畂䝁䅣兡畂䝁䅕党祂䍁䅁督あ䡁䅉兙あ䝁䅕睚灂䝁䅕督杁䝁䅅兡瑂䝁䅕䅚杁䝁䅅䅤杁䝁䅑杣灂䡁䅙兡畂䝁䅣䅉湂䡁䅉睢㍂䡁䅑䅡畁䍁䅁兓畂䍁䅁兙歂䝁䅑兡あ䝁䅫睢畂䍁䅷䅉あ䝁䅧党杁䝁䅍睢瑂䡁䅁兙畂䡁䅫䅉歂䝁䅕杤求䝁䅷睢睂䡁䅍䅌杁䝁䅷兡橂䝁䅕杢穂䝁䅕督獁䍁䅁兡瑂䡁䅁䅢求䝁䄰党畂䡁䅑督獁䍁䅁兙畂䝁䅑䅉穂䡁䅕䅣睂䝁䄸杣あ䡁䅍䅉睂䡁䅉睢睂䡁䅉兡求䡁䅑兙祂䡁䅫䅉桂䝁䄴䅚杁䡁䅑䅡灂䡁䅉䅚瑁䡁䅁兙祂䡁䅑入杁䡁䅍睢浂䡁䅑睤桂䡁䅉党杁䡁䅁杣療䝁䅑兤橂䡁䅑督杁䝁䅅杢歂䍁䅁䅣獂䝁䅅䅤浂䝁䄸杣瑂䡁䅍睏杁䝁䅅杢歂䍁䅁䅚求䡁䅙党獂䝁䄸䅣穂䍁䅁兡畂䝁䅑兤穂䡁䅑杣㕂䍁䄰督睂䝁䅕睙灂䝁䅙兡橂䍁䅁䅣祂䝁䄸䅚ㅂ䝁䅍䅤穂䍁䅁兙畂䝁䅑䅉穂䝁䅕杣㉂䝁䅫睙求䡁䅍杌杁䕁䅫䅤杁䝁䄸杚浂䝁䅕杣穂䍁䅁督療䝁䅷兤あ䝁䅫睢畂䍁䅁䅤療䍁䅁䅡求䝁䅅䅢あ䝁䅧睙桂䡁䅉党杁䡁䅁杣療䡁䅙兡歂䝁䅕杣穂䍁䅁兙畂䝁䅑䅉睂䝁䅅入求䡁䅉督獁䍁䅁䅢灂䝁䅙党杁䡁䅍睙灂䝁䅕杢橂䝁䅕督杁䝁䅍睢瑂䡁䅁兙畂䝁䅫党穂䍁䅷䅉楂䝁䅅杢牂䝁䅫杢湂䍁䅷䅉橂䝁䅅䅣灂䡁䅑兙獂䍁䅁兢桂䡁䅉睡求䡁䅑督獁䍁䅁䅣桂䡁䅫兢求䝁䄴䅤穂䍁䅁兙畂䝁䅑䅉灂䝁䄴督ㅂ䡁䅉兙畂䝁䅍党杁䝁䅍睢瑂䡁䅁兙畂䝁䅫党穂䍁䅷䅉瑂䝁䅅杢ㅂ䝁䅙兙橂䡁䅑兤祂䝁䅕杣穂䍁䅷䅉桂䡁䅕䅤療䝁䄰兙牂䝁䅕杣穂䍁䅷䅉祂䝁䅕䅤桂䝁䅫䅢求䡁䅉督獁䍁䅁睙療䝁䄴督ㅂ䝁䄰党祂䍁䅁睚療䝁䄸䅚穂䍁䅷䅉あ䡁䅉兙㉂䝁䅕䅢杁䝁䅅杢歂䍁䅁䅡療䡁䅍䅣灂䡁䅑兙獂䝁䅫䅤㕂䍁䅷䅉橂䝁䄸兢瑂䡁䅕杢灂䝁䅍兙あ䝁䅫睢畂䡁䅍䅌杁䝁䄰党歂䝁䅫兙杁䝁䅅杢歂䍁䅁党畂䡁䅑党祂䡁䅑兙灂䝁䄴兢求䝁䄴䅤獁䍁䅁党歂䡁䅕睙桂䡁䅑兡療䝁䄴䅌杁䝁䅫杢浂䝁䄸杣瑂䝁䅅䅤灂䝁䄸杢杁䡁䅍党祂䡁䅙兡橂䝁䅕督獁䍁䅁兙畂䝁䅑䅉あ䝁䅕睙潂䝁䄴睢獂䝁䄸睚㕂䍁䅁睙療䝁䄰䅣桂䝁䄴兡求䡁䅍䅌杁䝁䅅督杁䡁䅣党獂䝁䅷䅉桂䡁䅍䅉楂䡁䅕督灂䝁䄴党穂䡁䅍党穂䍁䅁䅣祂䝁䄸杤灂䝁䅑兡畂䝁䅣䅉獂䝁䄸睚灂䡁䅍䅤灂䝁䅍督獁䍁䅁党畂䝁䅕杣湂䡁䅫䅌杁䝁䅅杢歂䍁䅁兤あ䝁䅫䅢灂䡁䅑入杁䡁䅍党祂䡁䅙兡橂䝁䅕督畁䍁䅁䅖潂䝁䅕䅉橂䝁䄸兢睂䝁䅅杢㕂䍁䅁睤桂䡁䅍䅉灂䝁䄴睙療䡁䅉䅣療䡁䅉兙あ䝁䅕䅚杁䝁䅫杢杁䑁䅅兏㑁䑁䅧䅉桂䝁䄴䅚杁䝁䅫督杁䝁䅧党桂䝁䅑兣ㅂ䝁䅅杣あ䝁䅕杣求䝁䅑䅉灂䝁䄴䅉啂䝁䅕兙畂䝁䅕睙牂䍁䅷䅉佂䝁䅕睤杁䕁䅯党祂䡁䅍党㕂䍁䄴䅁䝁䅆䅁䄶䅫䕁䅍睢潂䝁䅕杢杁䍁䅙䅉呂䡁䅑党求䡁䅉督獁䍁䅁兓畂䝁䅍杌杁䝁䅫督杁䝁䅅䅉睂䡁䅕杙獂䝁䅫睙獂䡁䅫䅉療䡁䅣杢求䝁䅑䅉桂䡁䅍督求䡁䅑䅉瑂䝁䅅杢桂䝁䅣党瑂䝁䅕杢あ䍁䅁䅡療䝁䅷䅚灂䝁䄴睚杁䝁䅍睢瑂䡁䅁兙畂䡁䅫杌杁䙁䅑䅡祂䝁䄸兤湂䝁䅧䅉灂䡁䅑督杁䡁䅍兤楂䡁䅍兡歂䝁䅫兙祂䝁䅫党穂䍁䅷䅉あ䝁䅧党杁䝁䅙兡祂䝁䄰䅉睂䡁䅉睢㉂䝁䅫䅚求䡁䅍䅉灂䡁䅑督杁䡁䅍党祂䡁䅙兡橂䝁䅕督杁䡁䅑睢杁䝁䅫杢穂䡁䅑兡あ䡁䅕䅤灂䝁䄸杢桂䝁䅷䅉灂䝁䄴杤求䡁䅍䅤療䡁䅉督獁䍁䅁兡畂䝁䅍䅢ㅂ䝁䅑兡畂䝁䅣䅉睂䝁䅕杢穂䝁䅫睢畂䍁䅁杚ㅂ䝁䄴䅚穂䍁䅷䅉求䝁䄴䅚療䡁䅣兢求䝁䄴䅤穂䍁䅷䅉桂䝁䄴䅚杁䝁䅙睢ㅂ䝁䄴䅚桂䡁䅑兡療䝁䄴督畁䍁䅁兓あ䍁䅁兢桂䝁䄴兙湂䝁䅕督杁䡁䅍党睂䝁䅅杣桂䡁䅑党杁䝁䅍䅢灂䝁䅕杢あ䍁䄰杚療䝁䅍兤穂䝁䅕䅚杁䝁䅕兣ㅂ䝁䅫䅤㕂䍁䅷䅉浂䝁䅫䅥求䝁䅑䅉灂䝁䄴睙療䝁䄰党獁䍁䅁兢ㅂ䝁䅷䅤灂䍁䄰兙穂䡁䅍党あ䍁䅷䅉桂䝁䄴䅚杁䝁䅍睢瑂䝁䄰睢歂䝁䅫䅤㕂䍁䅁䅣療䡁䅉䅤浂䝁䄸䅢灂䝁䄸督杁䡁䅑䅡祂䝁䄸兤湂䝁䅧䅉灂䡁䅑督杁䡁䅍兤楂䡁䅍兡歂䝁䅫兙祂䝁䅫党穂䍁䄴䅉啂䝁䅧党杁䝁䅙兡祂䝁䄰䅉獂䝁䅅兤畂䝁䅍䅡求䡁䅍䅉桂䝁䄴䅚杁䝁䄰兙畂䝁䅅睚求䡁䅍䅉求䡁䅅兤灂䡁䅑入獁䍁䅁杚灂䡁䅧党歂䍁䅁兡畂䝁䅍睢瑂䝁䅕䅌杁䝁䅉兙獂䝁䅅杢橂䝁䅕䅚獁䍁䅁兙畂䝁䅑䅉瑂䡁䅕䅢あ䝁䅫兌桂䡁䅍督求䡁䅑䅉瑂䡁䅕䅤ㅂ䝁䅅䅢杁䝁䅙兤畂䝁䅑督杁䡁䅑䅡祂䝁䄸兤湂䝁䅧䅉灂䡁䅑督杁䡁䅍兤楂䡁䅍兡歂䝁䅫兙祂䝁䅫党穂䍁䄴䅉啂䝁䅧杣療䡁䅕睚潂䍁䅁兡あ䡁䅍䅉穂䡁䅕杙穂䝁䅫䅚灂䝁䅅杣灂䝁䅕督獁䍁䅁兡あ䍁䅁兙獂䡁䅍睢杁䝁䅷兙ㅂ䝁䄴睙潂䝁䅕督杁䝁䅅杢歂䍁䅁兢桂䝁䄴兙湂䝁䅕督杁䝁䅧党歂䝁䅣党杁䝁䅙兤畂䝁䅑督畁䍁䅁䅖潂䝁䅕䅉浂䝁䅫杣瑂䍁䅁兡畂䡁䅙党穂䡁䅑督杁䝁䅫杢杁䡁䅁兤楂䝁䅷兡橂䍁䅁党硂䡁䅕兡あ䡁䅫䅌杁䝁䅙兡㑂䝁䅕䅚杁䝁䅫杢橂䝁䄸兢求䍁䅷䅉桂䝁䄴䅚杁䝁䅍睢瑂䝁䄰睢歂䝁䅫䅤㕂䍁䅁兢桂䡁䅉睡求䡁䅑督杁䝁䅅睙祂䝁䄸督穂䍁䅁䅤潂䝁䅕䅉湂䝁䅷睢楂䝁䅕䅉あ䝁䅧杣療䡁䅕睚潂䍁䅁兡あ䡁䅍䅉穂䡁䅕杙穂䝁䅫䅚灂䝁䅅杣灂䝁䅕督畁䍁䅁䅖潂䡁䅉睢ㅂ䝁䅣䅡杁䝁䅫䅤穂䍁䅁督ㅂ䝁䅉督灂䝁䅑兡桂䡁䅉兡求䡁䅍䅌杁䝁䅫䅤杁䝁䅫杢㉂䝁䅕督あ䡁䅍䅉灂䝁䄴䅉橂䝁䄸兢睂䝁䅅杢灂䝁䅕督杁䝁䄸䅣求䡁䅉兙あ䝁䅫杢湂䍁䅁兡畂䍁䅁䅤潂䝁䅕䅉祂䝁䅕兙獂䍁䅁党穂䡁䅑兙あ䝁䅕䅉穂䝁䅕睙あ䝁䄸杣獁䍁䅁兡畂䝁䅍䅢ㅂ䝁䅑兡畂䝁䅣䅉祂䝁䅕兙獂䍁䅁党穂䡁䅑兙あ䝁䅕䅉灂䝁䄴杤求䡁䅍䅤瑂䝁䅕杢あ䍁䅁䅤祂䡁䅕督あ䡁䅍䅌杁䝁䅫杢浂䡁䅉兙穂䡁䅑杣ㅂ䝁䅍䅤ㅂ䡁䅉党杁䡁䅍党橂䡁䅑睢祂䍁䅷䅉桂䝁䄴䅚杁䝁䄴兙あ䡁䅕杣桂䝁䅷䅉求䝁䄴党祂䝁䅣入杁䡁䅉党穂䝁䄸兤祂䝁䅍党穂䍁䅁督求䝁䅍䅤療䡁䅉䅉浂䝁䄸杣杁䝁䅫䅤穂䍁䅁党硂䡁䅕兡あ䡁䅫䅉桂䝁䄴䅚杁䝁䅙兡㑂䝁䅕䅚杁䝁䅫杢橂䝁䄸兢求䍁䅁兡畂䡁䅙党穂䡁䅑兢求䝁䄴䅤穂䍁䄴䅉啂䝁䅧党杁䝁䅙兡祂䝁䄰䅉桂䝁䅷督療䍁䅁兡畂䡁䅙党穂䡁䅑督杁䝁䅫杢杁䡁䅁杣求䝁䅙党祂䡁䅉党歂䍁䅁督求䝁䅍兤祂䝁䅫䅤灂䝁䅕督杁䝁䅙睢祂䍁䅁兡あ䡁䅍䅉浂䝁䅫䅥求䝁䅑䅉灂䝁䄴睙療䝁䄰党杁䝁䅫杢㉂䝁䅕督あ䝁䄰党畂䡁䅑督杁䡁䅑䅡祂䝁䄸兤湂䝁䅧䅉灂䡁䅑督杁䡁䅍兤楂䡁䅍兡歂䝁䅫兙祂䝁䅫党穂䍁䄴䅉啂䝁䅧党杁䝁䅙兡祂䝁䄰䅉灂䡁䅍䅉桂䍁䅁䅢求䝁䅅䅚灂䝁䄴睚杁䝁䅣䅢療䝁䅉兙獂䍁䅁兡畂䡁䅙党穂䡁䅑兢求䝁䄴䅤杁䝁䄰兙畂䝁䅅睚求䡁䅉䅉穂䡁䅁党橂䝁䅫兙獂䝁䅫来灂䝁䄴睚杁䝁䅫杢杁䡁䅉党桂䝁䅷䅉桂䡁䅍督求䡁䅑督杁䝁䅅杢歂䍁䅁兙獂䡁䅑党祂䝁䄴兙あ䝁䅫杤求䍁䅁兡畂䝁䅍睢瑂䝁䅕䅌杁䝁䅫杢橂䝁䅷兤歂䝁䅫杢湂䍁䅁杣求䝁䅅䅢杁䝁䅕督あ䝁䅅䅤求䍁䅷䅉睂䡁䅉党浂䝁䅕杣祂䝁䅕䅚杁䡁䅍党橂䡁䅕杣灂䡁䅑兡求䡁䅍䅌杁䝁䅫杢浂䡁䅉兙穂䡁䅑杣ㅂ䝁䅍䅤ㅂ䡁䅉党獁䍁䅁杣求䡁䅍睢ㅂ䡁䅉睙求䍁䅁党硂䡁䅕兡あ䝁䅫党穂䍁䅷䅉橂䝁䄸兢瑂䝁䄸䅚灂䡁䅑兡求䡁䅍䅌杁䝁䅅督杁䡁䅣党獂䝁䅷䅉桂䡁䅍䅉瑂䡁䅕䅢あ䝁䅫兌穂䡁䅑杣桂䡁䅑党湂䡁䅫䅉穂䝁䄸䅢ㅂ䡁䅑兡療䝁䄴督畁䍁䅁睑療䝁䅧党畂䍁䅁杊杁䙁䅍䅤求䝁䅕杣穂䍁䅷䅉䩂䝁䄴睙畁䍁䅁睤桂䡁䅍䅉浂䝁䄸兤畂䝁䅑党歂䍁䅁兡畂䍁䅁免㕁䑁䅧李杁䝁䅅杢歂䍁䅁兡穂䍁䅁杙桂䡁䅍党歂䍁䅁兡畂䍁䅁杔求䡁䅣䅉婂䝁䄸杣牂䍁䄴䅁牂䅆䅁杮䄸䕁䅍睢潂䝁䅕杣求䝁䄴䅤杁䕁䅍睢祂䡁䅁杌杁䝁䅑党㉂䝁䅕䅢療䡁䅁督獁䍁䅁兢桂䝁䄴兤浂䝁䅅睙あ䡁䅕杣求䡁䅍䅌杁䝁䅅杢歂䍁䅁兢桂䡁䅉睡求䡁䅑督杁䝁䅕杢湂䝁䅫杢求䝁䅕杣求䝁䅑䅉瑂䝁䅅䅤求䡁䅉兡桂䝁䅷督獁䍁䅁睢睂䡁䅑睢求䝁䅷党橂䡁䅑杣療䝁䄴兡橂䍁䅁睙療䝁䄰䅣療䝁䄴党畂䡁䅑督杁䝁䅅杢歂䍁䅁䅚求䡁䅙兡橂䝁䅕督獁䍁䅁兙畂䝁䅑䅉療䡁䅁䅤灂䝁䅍兙獂䍁䅁兙畂䝁䅑䅉獂䝁䅅督求䡁䅉䅉穂䡁䅫督あ䝁䅕兢穂䍁䅁兙畂䝁䅑䅉穂䡁䅕杙穂䡁䅫督あ䝁䅕兢穂䍁䅁杚療䡁䅉䅉あ䝁䅧党杁䡁䅕督求䍁䅁兡畂䍁䅁䅤潂䝁䅕䅉灂䝁䄴䅚ㅂ䡁䅍䅤祂䝁䅫兙獂䍁䅷䅉橂䝁䄸兢瑂䡁䅕杢灂䝁䅍兙あ䝁䅫睢畂䡁䅍䅌杁䝁䅕䅢求䝁䅍䅤祂䝁䄸杢灂䝁䅍督獁䍁䅁兙畂䝁䅑䅉灂䝁䄴督あ䡁䅉兤瑂䝁䅕杢あ䝁䅅䅤灂䝁䄸杢杁䝁䄰兙祂䝁䅳党あ䡁䅍䅉㍂䝁䄸杣獂䝁䅑睤灂䝁䅑党畁䍁䅁兓あ䍁䅁睢睂䝁䅕杣桂䡁䅑党穂䍁䅁䅤潂䡁䅉睢ㅂ䝁䅣䅡杁䡁䅑䅡祂䝁䅕党杁䡁䅍党湂䝁䄰党畂䡁䅑督㙁䍁䅁杔求䡁䅑睤療䡁䅉睡灂䝁䄴睚獁䍁䅁兔桂䡁䅑党祂䝁䅫兙獂䡁䅍䅌杁䝁䅅杢歂䍁䅁䅔桂䡁䅍党祂䡁䅍杌杁䙁䅑䅡求䍁䅁杔求䡁䅑睤療䡁䅉睡灂䝁䄴睚杁䡁䅍党湂䝁䄰党畂䡁䅑䅉療䝁䅙杚求䡁䅉督杁䡁䅑党獂䝁䅕睙療䝁䄰兢ㅂ䝁䄴兡橂䝁䅅䅤灂䝁䄸杢杁䡁䅁杣療䝁䅑兤橂䡁䅑督杁䝁䅙睢祂䍁䅁杚灂䝁䅉党祂䍁䄰睢睂䡁䅑兡橂䍁䅁䅤祂䝁䅅杢穂䝁䄰兡穂䡁䅍兡療䝁䄴睏杁䝁䅑兙あ䝁䅅睙療䝁䄰䅉あ䡁䅉兙畂䡁䅍睙求䝁䅫杤求䡁䅉督獁䍁䅁兡畂䝁䅍䅢ㅂ䝁䅑兡畂䝁䅣䅉睂䝁䅷兤湂䝁䅣兙楂䝁䅷党杁䡁䅑杣桂䝁䄴督橂䝁䅕兡㉂䝁䅕杣穂䍁䅁杚療䡁䅉䅉求䡁䅑䅡求䡁䅉杢求䡁䅑䅉桂䝁䄴䅚杁䝁䅙兡楂䝁䅕杣杁䝁䅍䅡桂䝁䄴杢求䝁䅷䅉桂䡁䅁䅣獂䝁䅫睙桂䡁䅑兡療䝁䄴督㝁䍁䅁兙畂䝁䅑䅉桂䝁䅑杤桂䝁䄴睙求䝁䅑䅉療䡁䅁䅤灂䝁䅍督獁䍁䅁督ㅂ䝁䅍䅡杁䝁䅅督杁䝁䅙兡楂䝁䅕杣杁䝁䅅杢歂䍁䅁䅣祂䝁䅕睙灂䡁䅍兡療䝁䄴䅉療䡁䅁䅤灂䝁䅍督杁䡁䅕督求䝁䅑䅉灂䝁䄴䅉睂䡁䅉睢煂䝁䅕睙あ䝁䅫睢畂䍁䅁䅚灂䡁䅍䅣獂䝁䅅入穂䍁䅷䅉橂䡁䅉入穂䡁䅑兙獂䍁䅁兢桂䡁䅑党祂䝁䅫兙獂䡁䅍䅉桂䝁䄴䅚杁䝁䅍睢瑂䡁䅁睢畂䝁䅕杢あ䡁䅍䅉浂䝁䄸杣杁䝁䄸䅣あ䝁䅫睙桂䝁䅷䅉橂䝁䄸兢瑂䡁䅕杢灂䝁䅍兙あ䝁䅫睢畂䡁䅍䅌杁䝁䅙兡獂䡁䅑党祂䡁䅍䅉桂䝁䄴䅚杁䝁䅅督穂䝁䅕兢楂䝁䅷兡求䡁䅍䅉浂䝁䄸杣杁䝁䅷兡浂䝁䅕䅉穂䝁䅍兡求䝁䄴睙求䡁䅍䅌杁䡁䅍党畂䡁䅍睢祂䡁䅍䅌杁䝁䅫杢穂䡁䅑杣ㅂ䝁䄰党畂䡁䅑兙あ䝁䅫睢畂䍁䅷䅉桂䝁䄴䅚杁䡁䅍党瑂䝁䅫睙療䝁䄴䅚ㅂ䝁䅍䅤療䡁䅉䅉求䡁䅅兤灂䡁䅁兢求䝁䄴䅤獁䍁䅁兙穂䍁䅁睤求䝁䅷䅢杁䝁䅅督杁䡁䅕䅢あ䡁䅉兙㉂䝁䅫睢獂䝁䅕䅤杁䍁䅧兖坂䍁䅫䅌杁䡁䅙兡穂䝁䅫杙獂䝁䅕䅌杁䝁䅅杢歂䍁䅁杢求䝁䅅杣瑁䝁䅫杢浂䡁䅉兙祂䝁䅕䅚杁䡁䅍䅣求䝁䅍䅤祂䝁䄸督橂䝁䄸䅣㕂䍁䅁睢睂䡁䅑兡橂䡁䅍䅉浂䝁䄸杣杁䝁䅫杢歂䡁䅕督あ䡁䅉兡桂䝁䅷䅉獂䝁䅅督求䡁䅉督畁䍁䅁䅖潂䝁䅕䅉乂䝁䅅䅤求䡁䅉兡桂䝁䅷督杁䡁䅍党湂䝁䄰党畂䡁䅑督杁䡁䅁杣療䡁䅙兡歂䝁䅕督杁䝁䅷兙穂䝁䅕杣杁䝁䄸䅣あ䝁䅫睙穂䍁䅁兙畂䝁䅑䅉桂䝁䅍睙求䡁䅍督療䡁䅉兡求䡁䅍睏杁䝁䅫杢浂䡁䅉兙祂䝁䅕䅚杁䡁䅑䅡求䡁䅉兢桂䝁䅷䅉灂䝁䄰兙湂䝁䅫杢湂䍁䅁睢睂䡁䅑兡橂䡁䅍䅉桂䝁䄴䅚杁䝁䅅督穂䝁䅕兢楂䝁䅷兡求䡁䅍睏杁䡁䅁睢獂䡁䅫睙祂䡁䅫督あ䝁䅅䅢獂䝁䅫杢求䍁䅁兢桂䡁䅑党祂䝁䅫兙獂䡁䅍睏杁䡁䅑䅡求䡁䅉兢療䝁䅕䅢求䝁䅍䅤祂䝁䅫睙杁䝁䅍睢瑂䡁䅁睢畂䝁䅕杢あ䡁䅍䅌杁䡁䅍兤楂䝁䅅督穂䝁䅕兢楂䝁䅷兡求䡁䅍䅌杁䝁䅅杢歂䍁䅁督㕂䡁䅍䅤求䝁䄰督㝁䍁䅁睙求䡁䅉兙瑂䝁䅫睙杁䝁䅅杢歂䍁䅁兢求䡁䅑兙獂䍁䄰兢桂䡁䅑杣灂䡁䅧䅉橂䝁䄸兢睂䝁䄸督灂䡁䅑党杁䡁䅁杣療䝁䅑兤橂䡁䅑督㝁䍁䅁督求䝁䄰兡橂䝁䄸杢歂䡁䅕睙あ䝁䄸杣杁䝁䅷兙穂䝁䅕杣穂䍁䅁兙畂䝁䅑䅉獂䝁䅅督求䡁䅉䅉楂䝁䅅杣穂䑁䅳䅉剂䍁䄰督㍂䝁䅫䅤橂䝁䅧党歂䍁䅁䅢桂䡁䅍党祂䍁䅁兢療䝁䅑兤獂䝁䅕督獁䍁䅁兤畂䝁䅍睢療䝁䅷党歂䍁䅁䅣ㅂ䝁䄰䅣杁䝁䅷兙穂䝁䅕杣杁䝁䄰睢歂䡁䅕䅢求䡁䅍䅌杁䝁䅅杢歂䍁䅁䅢桂䡁䅍党祂䍁䅁督㕂䡁䅍䅤求䝁䄰督杁䝁䅙睢祂䍁䅁督ㅂ䡁䅁党祂䝁䅧兙祂䝁䅑䅉瑂䝁䅅䅤求䡁䅉兡桂䝁䅷督杁䡁䅁杣療䝁䅍党穂䡁䅍兡畂䝁䅣睏杁䝁䅷兙穂䝁䅕杣杁䡁䅁杣療䝁䅍党穂䡁䅍兡畂䝁䅣䅉潂䝁䅕兙歂䡁䅍䅉桂䝁䄴䅚杁䝁䅉党桂䝁䄰䅉歂䝁䅕䅢灂䡁䅙党祂䡁䅫䅉穂䡁䅫督あ䝁䅕兢穂䑁䅳䅉䙂䕁䅕䅔穂䍁䅷䅉坂䕁䅍睕䙂䕁䅷督獁䍁䅁兙畂䝁䅑䅉歂䝁䅕䅤求䝁䅍䅤療䡁䅉督㝁䍁䅁䅣ㅂ䝁䄰䅣穂䍁䅁杚療䡁䅉䅉桂䝁䄰䅣獂䝁䅫杚灂䝁䅕杣穂䑁䅳䅉睂䡁䅉党橂䝁䅫督灂䝁䄸杢杁䝁䄸䅣あ䝁䅫睙桂䝁䅷䅉桂䡁䅍督求䝁䄰杙獂䝁䅫党穂䍁䅷䅉灂䝁䄴杚祂䝁䅅杣求䝁䅑䅉療䡁䅁䅤灂䝁䅍督獁䍁䅁䅤潂䝁䅫杢瑁䝁䅙兡獂䝁䄰䅉橂䝁䄸兙あ䝁䅫杢湂䡁䅍䅉桂䝁䄴䅚杁䝁䄸䅣あ䝁䅫睙桂䝁䅷䅉瑂䝁䅅䅤求䡁䅉兡桂䝁䅷督㝁䍁䅁睢睂䡁䅑兡橂䝁䅅䅢杁䡁䅍睢獂䡁䅕䅤灂䝁䄸杢穂䑁䅳䅉桂䝁䄴䅚杁䝁䅫杢あ䝁䅕睚祂䝁䅅䅤求䝁䅑䅉橂䝁䅫杣橂䡁䅕兡あ䡁䅍䅉浂䝁䄸杣杁䡁䅑杣桂䝁䄴督橂䝁䅕兡㉂䝁䅕杣穂䍁䄴䅉啂䝁䅧党杁䕁䅷兙穂䝁䅕杣穂䍁䅁督求䝁䅣兢求䝁䄴䅤杁䝁䄸杚浂䝁䅕杣穂䍁䅁兖坂䍁䅁睚桂䡁䅍䅉桂䝁䄴䅚杁䡁䅍睢獂䝁䅫䅚瑁䡁䅍䅤桂䡁䅑党杁䝁䅷兙穂䝁䅕杣穂䑁䅳䅉噂䙁䅙䅉療䡁䅁䅤灂䝁䅍兙獂䍁䅁督㕂䡁䅍䅤求䝁䄰督獁䍁䅁䅢灂䝁䄴党杁䝁䅉党桂䝁䄰督獁䍁䅁兙畂䝁䅑䅉瑂䝁䅅督牂䍁䄰杙桂䡁䅍党歂䍁䅁兡瑂䝁䅅睚灂䝁䄴睚杁䡁䅍入穂䡁䅑党瑂䡁䅍睏杁䙁䅕杖杁䝁䄴兙畂䝁䄸督求䝁䅍睢畂䝁䅑䅉獂䝁䅅督求䡁䅉督㝁䍁䅁睙療䝁䄴䅤灂䝁䄴兤療䡁䅕督瑁䡁䅣兙㉂䝁䅕䅉獂䝁䅅督求䡁䅉督杁䝁䅅杢歂䍁䅁督㕂䡁䅍䅤求䝁䄰督㝁䍁䅁兙瑂䡁䅁䅢灂䝁䅙兡求䡁䅉督㝁䍁䅁督ㅂ䝁䅉督㕂䡁䅍䅤求䝁䄰督杁䝁䅅杢歂䍁䅁督あ䝁䅅杢歂䝁䅅杣歂䍁䅁督㕂䡁䅍䅤求䝁䄰督㝁䍁䅁兓卂䍁䅁䅢桂䡁䅍党祂䡁䅍睏杁䝁䅍杣㕂䡁䅍䅤桂䝁䅷督杁䝁䅅杢歂䍁䅁䅚灂䝁䄸䅚求䍁䅁䅢桂䡁䅍党祂䡁䅍䅌杁䝁䅅杢歂䍁䅁督睂䝁䅕睙灂䝁䅅䅢あ䡁䅫䅉睂䝁䄸䅢灂䡁䅍䅡灂䝁䄴睚杁䝁䅅杢歂䍁䅁睙療䝁䅅䅤灂䝁䄴睚杁䡁䅍睢獂䡁䅕䅤灂䝁䄸杢穂䍁䄴䅉啂䝁䅧党杁䝁䅍睢瑂䡁䅁兙畂䡁䅫䅉㍂䝁䅅督杁䝁䅙睢祂䝁䄰党祂䝁䅷入杁䝁䅳杢療䡁䅣杢杁䝁䅅督杁䕁䅫兓瑁䙁䅙兓杁䕁䅫杢橂䝁䄸杣睂䝁䄸杣桂䡁䅑党歂䍁䅁兙畂䝁䅑䅉橂䝁䅧兙畂䝁䅣党歂䍁䅁兡あ䡁䅍䅉畂䝁䅅兢求䍁䅁䅤療䍁䅁睑療䝁䅧党祂䝁䅕杢あ䍁䅁睑療䡁䅉䅣畁䍁䅁兡畂䍁䅁睕求䡁䅁䅤求䝁䄰杙求䡁䅉䅉祁䑁䅁杍祁䍁䄴䅉䑂䝁䄸䅡求䡁䅉党畂䡁䅑䅉䑂䝁䄸杣睂䍁䄴䅉㍂䝁䅅督杁䝁䅫杢橂䝁䄸杣睂䝁䄸杣桂䡁䅑党歂䍁䅁兡畂䍁䅁免㕁䑁䅣免杁䝁䅅杢歂䍁䅁兡穂䍁䅁䅡求䝁䅅䅚硂䡁䅕兙祂䡁䅑党祂䝁䅕䅚杁䝁䅫杢杁䙁䅍兙㑂䝁䄸杢楂䡁䅕杣湂䍁䅷䅉兂䝁䅕杢畂䡁䅍入獂䡁䅙兙畂䝁䅫兙畁䅁䅁硱䅑䙁䱁䅁䑂䝁䄸䅡ㅂ䍁䅷䅉䩂䝁䄴睙畁䍁䅷䅉あ䝁䅧杣療䡁䅕睚潂䍁䅁兡あ䡁䅍䅉穂䡁䅕杙穂䝁䅫䅚灂䝁䅅杣灂䝁䅕督獁䍁䅁䅣祂䝁䄸杤灂䝁䅑党穂䍁䅁督求䝁䄰兡橂䝁䄸杢歂䡁䅕睙あ䝁䄸杣杁䡁䅑党穂䡁䅑䅉求䡁䅅兤灂䡁䅁兢求䝁䄴䅤杁䝁䅅杢歂䍁䅁督求䡁䅉杤灂䝁䅍党穂䍁䅁兡畂䍁䅁睑潂䝁䅫杢桂䍁䅷䅉あ䝁䅧党杁䙁䅕杢灂䡁䅑党歂䍁䅁睕あ䝁䅅䅤求䡁䅍䅌杁䙁䅑兙灂䡁䅣兙畂䍁䅷䅉乂䝁䅅䅢桂䡁䅫督灂䝁䅅䅌杁䡁䅑䅡求䍁䅁䅕潂䝁䅫䅢灂䡁䅁䅣灂䝁䄴党穂䍁䅷䅉桂䝁䄴䅚杁䝁䅫杢あ䝁䅕杣畂䝁䅅䅤灂䝁䄸杢桂䝁䅷䅢㕂䍁䄴䅉啂䝁䅧党杁䝁䅍睢瑂䡁䅁兙畂䡁䅫䅉穂䡁䅕䅣睂䝁䅷兡求䡁䅍䅉穂䝁䅕兢灂䝁䅍睢畂䝁䅑兤橂䡁䅑睢祂䍁䅁䅤求䡁䅍䅤杁䝁䅅杢歂䍁䅁兡畂䡁䅍䅣求䝁䅍䅤灂䝁䄸杢杁䝁䅧兙畂䝁䅑䅢求䡁䅉督獁䍁䅁兢灂䝁䅍杣療䍁䄰党獂䝁䅕睙あ䡁䅉睢瑂䝁䅕睙潂䝁䅅杢灂䝁䅍兙獂䍁䅁督㕂䡁䅍䅤求䝁䄰䅉潁䕁䄰兒乂䙁䅍克杁䡁䅑党穂䡁䅑䅉瑂䝁䄸䅚ㅂ䝁䅷党穂䍁䅷䅉あ䝁䅕督あ䍁䅁睙療䝁䄴䅤桂䝁䅍䅤療䡁䅉督獁䍁䅁䅤潂䝁䅕杣瑂䝁䅅䅢杁䡁䅍兤楂䍁䄰督㕂䡁䅍䅤求䝁䄰督獁䍁䅁兙畂䝁䅑䅉穂䝁䅕兢灂䝁䅍睢畂䝁䅑兤橂䡁䅑睢祂䍁䅁兙ㅂ䡁䅑睢瑂䝁䅅䅤求䝁䅑䅉あ䝁䅕督あ䍁䅁党硂䡁䅕兡睂䝁䄰党畂䡁䅑䅉浂䝁䄸杣杁䡁䅍党瑂䝁䅫睙療䝁䄴䅚ㅂ䝁䅍䅤療䡁䅉䅉瑂䝁䅅杢ㅂ䝁䅙兙橂䡁䅑兤祂䝁䅕杣穂䍁䅁兙畂䝁䅑䅉あ䝁䅕督あ䍁䅁督ㅂ䝁䅉睙療䝁䄴䅤祂䝁䅅睙あ䝁䄸杣穂䍁䄴䅉䩂䡁䅑䅉桂䝁䅷督療䍁䅁䅣祂䝁䄸杤灂䝁䅑党穂䍁䅁督求䝁䄰兡橂䝁䄸杢歂䡁䅕睙あ䝁䄸杣杁䝁䅅兤あ䝁䄸兢桂䡁䅑党歂䍁䅁䅤求䡁䅍䅤杁䝁䅕兣ㅂ䝁䅫䅣瑂䝁䅕杢あ䍁䅁杚療䡁䅉䅉㍂䝁䅅杚求䡁䅉䅉獂䝁䅕杤求䝁䅷䅉桂䝁䄴䅚杁䝁䅑党㉂䝁䅫睙求䍁䅁䅣桂䝁䅍睡桂䝁䅣党杁䡁䅑党穂䡁䅑兡畂䝁䅣睏杁䡁䅙兙祂䝁䅫睢ㅂ䡁䅍䅉あ䝁䅕督あ䍁䅁䅡桂䝁䄴䅚獂䝁䅕杣穂䍁䅷䅉灂䝁䄴睙獂䡁䅕䅚灂䝁䄴睚杁䡁䅁兡橂䝁䅳兌桂䝁䄴䅚瑁䡁䅁䅢桂䝁䅍党獁䍁䅁䅤ㅂ䡁䅉杣求䡁䅑䅌杁䝁䅣杣桂䡁䅙兡あ䡁䅫䅌杁䡁䅍䅤祂䝁䅫䅣獁䍁䅁兙畂䝁䅑䅉乂䕁䅕兔呂䍁䅁兙畂䝁䅑䅉あ䝁䅧党祂䝁䄰兙獂䍁䅁督ㅂ䝁䅉兌穂䡁䅫督あ䝁䅕兢穂䑁䅳䅉灂䝁䄴䅤求䡁䅉杚桂䝁䅍党杁䡁䅁杣療䝁䅑兤橂䡁䅑督杁䝁䅍睢瑂䡁䅁杣灂䡁䅍兡畂䝁䅣䅉あ䝁䅕督あ䍁䅁睙療䝁䄴䅤桂䝁䅍䅤療䡁䅉督獁䍁䅁兙畂䝁䅑䅉睂䡁䅉睢楂䝁䅕䅉潂䝁䅕兙歂䡁䅍䅉桂䝁䄴䅚杁䡁䅁兡畂䡁䅍睏杁䡁䅍䅣桂䡁䅉党穂䍁䅁兙畂䝁䅑䅉牂䝁䅫䅤穂䑁䅳䅉㉂䝁䅅杣灂䝁䄸兤穂䍁䅁䅣桂䡁䅉䅤穂䍁䅁兙畂䝁䅑䅉獂䝁䅅杙療䡁䅉䅉㍂䝁䅅杣祂䝁䅅杢あ䝁䅫党穂䍁䅁睢畂䍁䅁䅤求䡁䅍䅤杁䝁䅅杢歂䍁䅁䅡桂䝁䄴䅚獂䝁䅫杢湂䍁䅁督㕂䡁䅍䅤求䝁䄰督獁䍁䅁兙畂䝁䅑䅉灂䝁䄴督あ䡁䅉兤瑂䝁䅕杢あ䡁䅍睏杁䝁䅅杢歂䍁䅁䅤祂䝁䅅兡畂䝁䅫杢湂䍁䅁睢畂䍁䅁䅤潂䝁䅕䅉瑂䝁䅅兡畂䡁䅑党畂䝁䅅杢橂䝁䅕䅉桂䝁䄴䅚杁䝁䄸䅣求䡁䅉兙あ䝁䅫睢畂䍁䅁睢浂䍁䅁兡あ䡁䅍䅉穂䡁䅫督あ䝁䅕兢穂䍁䅷䅉桂䡁䅍䅉㍂䝁䅕䅢獂䍁䅁兙穂䍁䅁兙睂䡁䅁䅢灂䝁䅍兙あ䝁䅫睢畂䍁䅷䅉歂䝁䅅䅤桂䍁䅁兢桂䝁䄴兙湂䝁䅕兢求䝁䄴䅤杁䡁䅍睢浂䡁䅑睤桂䡁䅉党獁䍁䅁兙畂䝁䅑䅉橂䝁䄸杢穂䡁䅕䅢あ䝁䅫杢湂䍁䅁督求䡁䅉杤灂䝁䅍党穂䍁䅁睢畂䍁䅁兡あ䡁䅍䅉睂䡁䅉睢歂䡁䅕睙あ䡁䅍杌杁䕁䅫杢杁䝁䅅䅚歂䝁䅫䅤灂䝁䄸杢獁䍁䅁䅤潂䝁䅕䅉橂䝁䄸兢睂䝁䅅杢㕂䍁䅁睢浂䝁䅙党祂䡁䅍䅉歂䝁䅅䅤桂䍁䅁兙畂䝁䅅䅢㕂䡁䅑兡橂䡁䅍䅉睂䡁䅉睢歂䡁䅕睙あ䍁䅁䅤潂䝁䅅䅤杁䝁䅫杢橂䝁䅷兤歂䝁䅕督杁䕁䅑兓瑁䕁䅍睢祂䝁䅕䅌杁䝁䅅䅉穂䝁䄸杚あ䡁䅣兙祂䝁䅕䅉穂䡁䅕兡あ䝁䅕䅉ㅂ䡁䅍党歂䍁䅁䅤療䍁䅁睢睂䡁䅑兡瑂䝁䅫来求䍁䅁睑療䝁䅧兤杁䝁䅕兣ㅂ䝁䅫䅣瑂䝁䅕杢あ䍁䅁䅣求䡁䅉杚療䡁䅉兢桂䝁䄴睙求䍁䅷䅉㍂䝁䅧兡橂䝁䅧䅉睂䡁䅉睢㉂䝁䅫䅚求䡁䅍䅉祂䝁䅕兙獂䍁䄰䅤灂䝁䄰党杁䝁䄸杢獂䝁䅫杢求䍁䅁䅣求䡁䅉杚療䡁䅉兢桂䝁䄴睙求䍁䅁兢療䝁䄴兡あ䝁䄸杣灂䝁䄴睚杁䝁䅅杢歂䍁䅁䅣祂䝁䄸睙求䡁䅍督杁䝁䅍睢畂䡁䅑杣療䝁䅷杌杁䕁䅫䅤杁䝁䄰兙祂䝁䅳党あ䡁䅍䅉灂䡁䅑督杁䡁䅁杣療䝁䅑兤橂䡁䅑督杁䡁䅑䅡祂䝁䄸兤湂䝁䅧䅉歂䝁䅫杣求䝁䅍䅤杁䡁䅍兙獂䝁䅕督杁䝁䅙睢祂䝁䅍党杁䝁䅅杢歂䍁䅁兡畂䝁䅑党睂䝁䅕杢歂䝁䅕杢あ䍁䅁督桂䝁䅷党穂䍁䅁杣求䡁䅁杣求䡁䅍党畂䡁䅑兙あ䝁䅫杤求䡁䅍杌杁䙁䅑䅡求䍁䅁睙療䝁䄰䅣桂䝁䄴入杁䡁䅣兙穂䍁䅁杚療䡁䅉兢求䡁䅉䅢㕂䍁䅁睡畂䝁䄸睤畂䍁䅁兙穂䍁䅁睑療䝁䅧兤杁䕁䅕䅢求䝁䅍䅤祂䝁䄸杢灂䝁䅍督獁䍁䅁兓畂䝁䅍杌杁䝁䅅杢歂䍁䅁睙潂䝁䅅杢湂䝁䅕䅚杁䝁䅫䅤穂䍁䅁杢桂䝁䄰党杁䡁䅑睢杁䕁䅍睢潂䡁䅕䅌杁䕁䅫杢橂䍁䄴䅉灂䝁䄴䅉硁䑁䅫睎祁䍁䄴䅉啂䝁䅧党杁䝁䅍睢瑂䡁䅁兙畂䡁䅫䅉㍂䝁䅅督杁䝁䅫杢橂䝁䄸杣睂䝁䄸杣桂䡁䅑党歂䍁䅁兡畂䍁䅁免㕁䑁䅑睎杁䝁䅅杢歂䍁䅁兡穂䍁䅁䅡求䝁䅅䅚硂䡁䅕兙祂䡁䅑党祂䝁䅕䅚杁䝁䅫杢杁䙁䅁睢㍂䝁䅅入獁䍁䅁睑桂䝁䅷兡浂䝁䄸杣畂䝁䅫兙畁䅁䅁䉺䅕乁䱁䅁䑂䝁䄸䅢湂䝁䅅䅤求䍁䄰䅕桂䝁䅷兢療䝁䅷兡㉂䝁䅕䅉䑂䝁䄸兢睂䝁䅅杢㕂䍁䅷䅉あ䝁䄸睚求䡁䅑䅡求䡁䅉䅉㍂䝁䅫䅤潂䍁䅁兡あ䡁䅍䅉穂䡁䅕杙穂䝁䅫䅚灂䝁䅅杣灂䝁䅕督獁䍁䅁兢桂䝁䄴兤浂䝁䅅睙あ䡁䅕杣求䡁䅍䅉桂䝁䄴䅚杁䡁䅍党獂䝁䅷督杁䝁䅍睢畂䡁䅍兤瑂䝁䅕杣杁䡁䅁杣療䝁䅑兤橂䡁䅑督杁䝁䅫杢杁䡁䅑䅡求䍁䅁兖畂䝁䅫䅤求䝁䅑䅉呂䡁䅑兙あ䝁䅕督杁䝁䅅杢歂䍁䅁兡畂䡁䅑党祂䝁䄴兙あ䝁䅫睢畂䝁䅅䅢獂䡁䅫杌杁䕁䅫䅤杁䝁䄸䅣求䡁䅉兙あ䝁䅕督杁䡁䅑䅡祂䝁䄸兤湂䝁䅧䅉あ䡁䅣睢杁䡁䅍党湂䝁䄰党畂䡁䅑督㙁䍁䅁睔祂䝁䅅䅢獁䍁䅁䅕求䡁䅉督療䝁䄴兙獂䍁䅁兙畂䝁䅑䅉䥂䝁䄸兢求䍁䅁睑桂䡁䅉党㝁䍁䅁兙畂䝁䅑䅉兂䝁䅕䅤杁䕁䄴兤あ䡁䅉兡あ䝁䅫睢畂䍁䄴䅉啂䝁䅧党杁䕁䄸杣桂䝁䅷䅌杁䙁䅁党祂䡁䅍睢畂䝁䅅䅢杁䝁䅅杢歂䍁䅁䅓療䝁䄰党杁䕁䅍兙祂䝁䅕䅉穂䝁䅕睚瑂䝁䅕杢あ䍁䅁睢浂䝁䅙党祂䡁䅍䅉あ䝁䄸睢あ䝁䅧䅣桂䡁䅍䅤求䍁䅷䅉あ䝁䄸睢あ䝁䅧杙祂䡁䅕督潂䝁䅕督獁䍁䅁兢療䡁䅕䅤潂䡁䅣兙穂䝁䅧䅌杁䝁䅉兙祂䍁䅁兙畂䝁䅑䅉獂䝁䅫兣ㅂ䝁䅫䅚杁䝁䅧兙畂䝁䅑䅉穂䝁䄸兙睂䡁䅍䅌杁䡁䅍䅡療䡁䅣党祂䍁䅁睚求䝁䅷督獁䍁䅁督潂䝁䅅兢睂䝁䄸睢穂䍁䅷䅉橂䝁䄸杢歂䝁䅫䅤灂䝁䄸杢求䡁䅉督獁䍁䅁䅚求䝁䄸䅚療䡁䅉兙畂䡁䅑督杁䝁䅅杢歂䍁䅁兙畂䡁䅑兡睂䝁䅕杣穂䡁䅁兡祂䝁䅅杢あ䡁䅍䅌杁䡁䅍睡灂䝁䄴䅉潂䝁䅕兙獂䡁䅑䅡杁䡁䅁杣療䝁䅑兤橂䡁䅑督獁䍁䅁䅚灂䡁䅍䅡㍂䝁䅅督潂䝁䅫杢湂䍁䅁䅚求䡁䅑党祂䝁䅣党畂䡁䅑督獁䍁䅁杚桂䝁䅉杣灂䝁䅍䅉橂䝁䄸杢歂䝁䅫䅤灂䝁䄸杢求䡁䅉督獁䍁䅁䅡療䡁䅕督求䝁䅧睢獂䝁䅑䅉橂䝁䅷党桂䝁䄴党祂䡁䅍䅌杁䝁䅅杢歂䍁䅁睢あ䝁䅧党祂䍁䅁杣求䝁䅷兙あ䝁䅕䅚杁䝁䅫䅤求䝁䄰督畁䍁䅁䅖潂䝁䅫督杁䡁䅍党湂䝁䄰党畂䡁䅑䅉瑂䝁䅅杣牂䝁䅕䅤穂䍁䅁兙畂䝁䅑䅉穂䝁䅕䅢獂䡁䅍䅉灂䡁䅑督杁䡁䅁杣療䝁䅑兤橂䡁䅑督杁䡁䅕杢歂䝁䅕杣杁䡁䅑䅡求䍁䅁睑療䝁䅷睚桂䡁䅑党獁䍁䅁䅕桂䝁䅷兢療䝁䅷兡㉂䝁䅕䅌杁䕁䅑兙祂䝁䅷兡求䍁䅷䅉求䝁䅷兢求䡁䅧䅌杁䝁䅧党獂䝁䅷睢獁䍁䅁兢求䡁䅉兡歂䝁䄸䅢獁䍁䅁睕療䡁䅉杣灂䡁䅍睢獁䍁䅁䅖療䝁䄰升穂䍁䅁睢浂䍁䅁兔桂䝁䅫杢求䍁䅷䅉䙂䝁䅷䅤桂䕁䄰䅒獁䍁䅁杒灂䝁䅷睢祂䝁䅣兙獁䍁䅁兓祂䝁䅫督潂䍁䅁睕睂䡁䅉兡畂䝁䅣䅌杁䙁䅁杣療䡁䅑党㑂䍁䅷䅉呂䝁䅅杢求䡁䅧䅌杁䙁䅍睢浂䡁䅑督療䝁䅅䅣獁䍁䅁䅔桂䝁䅑入杁䙁䅍䅣求䝁䅕䅚杁䙁䅍䅤灂䝁䅍睡獁䍁䅁睕睂䝁䅕党歂䍁䅁睕あ䝁䅫睙牂䍁䅷䅉兂䕁䅍兑杁䙁䅍睓䩂䕁䄴䅌杁䕁䅅条桂䡁䅧䅌杁䕁䅅䅥灂䝁䄸杢獁䍁䅁杒桂䝁䅉兤獂䝁䄸督療䍁䅷䅉乂䡁䅕杣睂䝁䅧入獁䍁䅁睕ㅂ䝁䅅杤灂䡁䅑党獂䍁䅷䅉桂䝁䄴䅚杁䙁䅍睢ㅂ䡁䅁䅢灂䝁䄴党杁䝁䅉杣桂䝁䄴䅚穂䍁䅁䅤療䍁䅁兙杁䡁䅉兙畂䝁䅣党杁䝁䄸杚杁䡁䅑杣桂䝁䅑兡あ䝁䅫睢畂䝁䅅䅢杁䝁䅅杢歂䍁䅁党䑂䝁䄸兢瑂䝁䅕杣橂䝁䅕䅉祂䝁䅕䅤桂䝁䅫䅢求䡁䅉督獁䍁䅁睤潂䝁䄸䅢求䡁䅍兙獂䝁䅕杣穂䍁䅷䅉桂䝁䄴䅚杁䝁䅑兡穂䡁䅑杣灂䝁䅉兤あ䝁䄸杣穂䍁䅷䅉桂䡁䅍䅉㍂䝁䅕䅢獂䍁䅁兙穂䍁䅁䅚求䝁䄴䅤灂䡁䅍䅤穂䍁䅁兙畂䝁䅑䅉穂䝁䅳兡畂䍁䅁䅡求䝁䅅䅢あ䝁䅧䅉睂䡁䅉睢浂䝁䅕督穂䝁䅫睢畂䝁䅅䅢穂䍁䄴䅉䩂䡁䅑䅉桂䝁䅷督療䍁䅁睢浂䝁䅙党祂䡁䅍䅉睂䝁䅧兙祂䝁䄰兙橂䝁䅕兤あ䝁䅫睙桂䝁䅷䅉睂䡁䅉睢歂䡁䅕睙あ䡁䅍䅉浂䝁䄸杣杁䝁䅑党畂䡁䅑兡穂䡁䅑督杁䝁䅅杢歂䍁䅁睢あ䝁䅧党祂䍁䅁睢祂䝁䅅䅢杁䝁䅧党桂䝁䅷䅤潂䍁䅁䅣祂䝁䄸杚求䡁䅍督灂䝁䄸杢桂䝁䅷督畁䍁䅁䅖潂䝁䅕䅉兂䝁䅕䅤杁䕁䄴兤あ䡁䅉兡あ䝁䅫睢畂䍁䅁督求䝁䅣兢求䝁䄴䅤杁䝁䄸杚浂䝁䅕杣穂䍁䅁䅣求䡁䅑䅉畂䡁䅕䅤祂䝁䅫䅤灂䝁䄸杢杁䡁䅁杣療䝁䅑兤橂䡁䅑督杁䝁䅙睢祂䍁䅁党㉂䝁䅕杣㕂䝁䅑兙㕂䍁䅁杢ㅂ䡁䅑杣灂䡁䅑兡療䝁䄴兙獂䍁䅁杢求䝁䅕䅚穂䍁䅁兤畂䝁䅑党祂䍁䅁䅤潂䝁䅕䅉䥂䝁䅫䅢獂䉁杫督杁䙁䅍睙灂䝁䅕杢橂䝁䅕䅉䕂䝁䅫党あ䍁䅁杙祂䝁䅅杢歂䑁䅳䅉桂䝁䄴䅚杁䝁䅅䅉祂䝁䅅杢湂䝁䅕䅉療䝁䅙䅉あ䝁䅧党祂䝁䅅䅣求䡁䅕䅤灂䝁䅍䅉睂䝁䅕䅤杁䡁䅁杣療䝁䅑兤橂䡁䅑督杁䡁䅑睢杁䝁䅧党獂䡁䅁䅉畂䡁䅕䅤祂䝁䅫䅤灂䝁䄸杢桂䝁䅷䅢㕂䍁䅁督ㅂ䡁䅁䅣療䡁䅉䅤杁䝁䅑睢湂䡁䅍䅉桂䝁䄴䅚杁䝁䅍兙あ䡁䅍䅉灂䝁䄴䅉歂䝁䅫杚浂䝁䅕杣求䝁䄴䅤杁䡁䅍䅤桂䝁䅣党穂䍁䅁睢浂䍁䅁䅡求䝁䅅䅢あ䝁䅧䅉ㅂ䝁䄴䅚求䡁䅉䅉あ䝁䅧党杁䕁䅧兡獂䝁䅷升穂䍁䅁䅕祂䝁䅕督橂䡁䅉兡睂䡁䅑兡療䝁䄴䅉䕂䝁䅫党あ䍁䅁杙祂䝁䅅杢歂䍁䄴䅉啂䝁䅧兡穂䍁䅁督求䝁䅣兢求䝁䄴䅤杁䝁䄰兙祂䝁䅳党あ䡁䅍䅉桂䝁䄴䅚杁䡁䅍党獂䝁䅷督杁䝁䅫䅤穂䍁䅁䅣祂䝁䄸䅚ㅂ䝁䅍䅤穂䍁䅁䅤潂䡁䅉睢ㅂ䝁䅣䅡杁䡁䅁党あ䍁䅁督ㅂ䡁䅁䅣獂䡁䅫䅉祂䝁䅕䅤桂䝁䅫䅢求䡁䅉督獁䍁䅁杤求䡁䅑党祂䝁䅫杢桂䡁䅉兡桂䝁䄴督獁䍁䅁兙畂䝁䅑䅉求䕁䅍睢瑂䝁䄰党祂䝁䅍党杁䡁䅉党あ䝁䅅兡獂䝁䅕杣穂䍁䄴䅉䑂䝁䄸䅢湂䝁䅅䅤求䍁䄰䅕桂䝁䅷兢療䝁䅷兡㉂䝁䅕䅉䑂䝁䄸兢睂䝁䅅杢㕂䍁䅁睤桂䡁䅍䅉浂䝁䄸兤畂䝁䅑党歂䍁䅁兡畂䍁䅁免㑁䑁䅁李杁䝁䅅杢歂䍁䅁兡穂䍁䅁䅡求䝁䅅䅚硂䡁䅕兙祂䡁䅑党祂䝁䅕䅚杁䝁䅫杢杁䕁䄴党㍂䍁䅁兗療䡁䅉睡獁䍁䅁杔求䡁䅣䅉婂䝁䄸杣牂䍁䄴䅁歄杅䅁杯䅣䕁䅍睢獂䝁䅷党湂䝁䅫兤瑂䍁䅁䅕潂䝁䅅杣瑂䝁䅅睙求䡁䅕䅤灂䝁䅍兙獂䍁䅷䅉䩂䝁䄴睙畁䍁䅷䅉桂䍁䅁督睂䝁䅕睙灂䝁䅅䅢あ䡁䅫䅉睂䝁䅧兙祂䝁䄰兙橂䝁䅕兤あ䝁䅫睙桂䝁䅷䅉橂䝁䄸兢睂䝁䅅杢㕂䍁䅷䅉求䝁䄴睚桂䝁䅣党穂䍁䅁兡畂䍁䅁䅤潂䝁䅕䅉歂䝁䅕杤求䝁䅷睢睂䝁䄰党畂䡁䅑䅉桂䝁䄴䅚杁䝁䅍睢瑂䝁䄰党祂䝁䅍兡桂䝁䅷兡㙂䝁䅅䅤灂䝁䄸杢杁䝁䄸杚杁䝁䄰党歂䝁䅫睙灂䝁䄴党穂䍁䅁杚療䡁䅉䅉睂䝁䅅兡畂䍁䅁兢桂䝁䄴兙湂䝁䅕兢求䝁䄴䅤畁䍁䅁兓あ䡁䅍䅉睂䝁䄸杣あ䝁䅙睢獂䝁䅫睢杁䝁䅫杢橂䝁䅷兤歂䝁䅕督杁䙁䅧䅤桂䝁䄰䅣㙂䝁䅅䅉䙂䙁䅉䅌杁䝁䅅杢杁䝁䅅杙ㅂ䡁䅍党瑁䝁䅑党あ䝁䅕杣祂䝁䅕杢あ䍁䅷䅉求䡁䅧䅤求䝁䄴䅚求䝁䅑兌祂䝁䅕䅢求䝁䅅督求䍁䅷䅉桂䝁䄴䅚杁䝁䄸杣桂䝁䅷䅉浂䝁䄸杣瑂䡁䅕䅢桂䡁䅑兡療䝁䄴䅉療䝁䅙䅉療䡁䅧入橂䝁䄸䅚療䝁䄴党杁䝁䅙睢祂䍁䅁䅤潂䝁䅕䅉瑂䝁䅅杢桂䝁䅣党瑂䝁䅕杢あ䍁䅁睢浂䍁䅁䅣桂䝁䅫杢杁䡁䅍党㉂䝁䅕杣求䍁䅁党畂䝁䄸兤湂䝁䅧䅉あ䝁䄸䅉祂䝁䅕兣ㅂ䝁䅫杣求䍁䅁䅚桂䝁䅫䅢㕂䍁䅷䅉桂䡁䅉睢ㅂ䝁䄴䅚瑁䡁䅑䅡求䍁䄰睙獂䝁䄸睙牂䍁䅷䅉獂䝁䄸杢湂䍁䄰䅤求䡁䅉兢杁䝁䄸䅣灂䝁䄸兡歂䍁䅁䅤祂䝁䅕兙あ䝁䄰党畂䡁䅑睏杁䕁䄴兤橂䡁䅫杢あ䝁䅅䅉䙂䙁䅉䅉桂䝁䄴䅚杁䕁䄴兤橂䡁䅫杢あ䝁䅅䅉䩂䙁䅉䅌杁䡁䅣䅡灂䝁䅍䅡杁䝁䅅杣求䍁䅁党㑂䡁䅑党畂䝁䅑党歂䍁䄰杣求䝁䅷党桂䡁䅍党杁䝁䅅杢歂䍁䅁兡瑂䝁䄰党歂䝁䅫兙あ䝁䅕兌祂䝁䅕䅢求䝁䅅督求䍁䅁杚療䡁䅉兢ㅂ䝁䅷兙あ䝁䅫睢畂䡁䅍䅉療䝁䅙䅉あ䝁䅅䅣求䝁䄴䅤桂䝁䅑睢獂䍁䅷䅉灂䝁䄴䅚灂䝁䅍兙あ䝁䅕䅚杁䝁䅙睢祂䍁䅁䅤潂䝁䅕䅉瑂䝁䅅杢桂䝁䅣党瑂䝁䅕杢あ䍁䅁睢浂䍁䅁兙橂䡁䅕䅤求䍁䅷䅉穂䝁䅕杤求䡁䅉党獁䍁䅁兙畂䝁䅑䅉睂䝁䅕杣穂䝁䅫督あ䝁䅕杢あ䍁䅁䅣桂䝁䅫杢㝁䍁䅁村求䝁䅷杙ㅂ䝁䅍兙獁䍁䅁兙杁䝁䅉兤橂䝁䅍兙獂䍁䅁杚灂䝁䅷兢杁䡁䅑䅡桂䡁䅑䅉橂䝁䄸杢あ䝁䅅兡畂䡁䅍䅉楂䡁䅕䅣祂䝁䅕杢療䡁䅉䅣潂䝁䅫杢求䑁䅳䅉桂䝁䄴䅚杁䙁䅍入瑂䡁䅁杣療䝁䅫睙獁䍁䅁兙畂䍁䅁睢祂䝁䅅䅢杁䝁䅙睢祂䝁䄰兤獂䝁䅅䅤灂䝁䄸杢杁䝁䄸杚杁䝁䄴兙獂䝁䅑党瑂䝁䅕䅚灂䝁䄴党杁䝁䅙睢祂䍁䅁䅤潂䝁䅕䅉あ䡁䅉党桂䡁䅑兢求䝁䄴䅤杁䝁䄸杚杁䝁䄸䅣灂䝁䄸兡歂䍁䄰兡畂䝁䅑兤橂䝁䅕䅚杁䝁䅍睢畂䡁䅍䅤灂䡁䅁兙あ䝁䅫睢畂䍁䅁兡畂䍁䅁兙歂䡁䅕䅢あ䍁䅁䅣桂䡁䅑兡求䝁䄴䅤穂䍁䅁睤灂䡁䅑䅡杁䝁䅍䅡祂䝁䄸杢灂䝁䅍䅉畂䝁䄸杢瑁䝁䅍兙畂䝁䅍党祂䍁䅁䅣桂䝁䅫杢畁䍁䅁䅖潂䝁䅕䅉橂䝁䄸兢睂䝁䅅杢㕂䍁䅁睤桂䡁䅍䅉浂䝁䄸杣瑂䝁䅕杣獂䡁䅫䅉牂䝁䄴睢㍂䝁䄴䅉桂䡁䅍䅉䑂䝁䄸䅢獂䝁䅕睚灂䡁䅕兢杁䙁䅁䅡桂䡁䅉兢桂䝁䅍党ㅂ䡁䅑兡橂䝁䅅䅢穂䍁䅷䅉䩂䝁䄴睙畁䍁䅁兙畂䝁䅑䅉橂䝁䅧兙畂䝁䅣党歂䍁䅁兡あ䡁䅍䅉畂䝁䅅兢求䍁䅁䅤療䍁䅁睑療䝁䅷䅢求䝁䅣兡ㅂ䝁䄰䅉兂䝁䅧兙祂䝁䄰兙橂䝁䅕兤あ䝁䅫睙桂䝁䅷䅌杁䕁䅫杢橂䍁䄴䅉灂䝁䄴䅉偂䝁䅍䅤療䝁䅉党祂䍁䅁杍睁䑁䅁睍畁䍁䅁睑療䝁䅷䅢求䝁䅣兡ㅂ䝁䄰䅉兂䝁䅧兙祂䝁䄰兙橂䝁䅕兤あ䝁䅫睙桂䝁䅷䅌杁䕁䅫杢橂䍁䄴䅉㍂䝁䅅督杁䝁䅫杢橂䝁䄸杣睂䝁䄸杣桂䡁䅑党歂䍁䅁兡畂䍁䅁杍睁䑁䅁杍杁䝁䅅杢歂䍁䅁兡穂䍁䅁䅡求䝁䅅䅚硂䡁䅕兙祂䡁䅑党祂䝁䅕䅚杁䝁䅫杢杁䙁䅍䅤療䡁䅕睚潂䡁䅑睢畂䍁䅷䅉乂䝁䅅督穂䝁䅅睙潂䡁䅕督求䡁䅑䅤穂䍁䄴䅁い杅䅁䅴䅳䕁䅍睢獂䡁䅕兢楂䝁䅫兙杁䕁䅉兙畂䝁䅳兡畂䝁䅣䅉呂䡁䅫督あ䝁䅕兢獁䍁䅁兓畂䝁䅍杌杁䝁䄸䅣求䡁䅉兙あ䝁䅕督杁䝁䅅督杁䡁䅑䅡求䍁䅁䅡療䝁䅷䅚灂䝁䄴睚杁䝁䅍睢瑂䡁䅁兙畂䡁䅫䅉療䝁䅙䅉噂䝁䄰䅣硂䡁䅕兙杁䕁䅉兙畂䝁䅳䅉あ䝁䅧兙あ䍁䅁䅣祂䝁䄸杤灂䝁䅑党穂䍁䅁杙桂䝁䄴睡灂䝁䄴睚獁䍁䅁䅣祂䝁䅫杤桂䡁䅑党杁䝁䅉兙畂䝁䅳兡畂䝁䅣䅌杁䝁䄰睢祂䡁䅑睚桂䝁䅣党獁䍁䅁兙畂䝁䅑䅉療䡁䅑䅡求䡁䅉䅉浂䝁䅫杢桂䝁䄴睙灂䝁䅅䅢杁䡁䅍党祂䡁䅙兡橂䝁䅕督杁䝁䅫杢杁䡁䅑䅡求䍁䅁兖畂䝁䅫䅤求䝁䅑䅉呂䡁䅑兙あ䝁䅕督畁䍁䅁䅖潂䝁䅕䅉橂䝁䄸兢睂䝁䅅杢㕂䍁䅁睢浂䝁䅙党祂䡁䅍䅉歂䝁䅕䅣療䡁䅍兡あ䍁䅁䅣祂䝁䄸䅚ㅂ䝁䅍䅤穂䍁䅷䅉灂䝁䄴睙獂䡁䅕䅚灂䝁䄴睚杁䝁䅉兤穂䝁䅫杢求䡁䅍督獁䍁䅁杢療䝁䄴兌灂䝁䄴䅤求䡁䅉党穂䡁䅑䅉楂䝁䅕兙祂䝁䅫杢湂䍁䅁睙潂䝁䅕睙牂䝁䅫杢湂䍁䅷䅉灂䝁䄴䅤求䡁䅉党穂䡁䅑兌楂䝁䅕兙祂䝁䅫杢湂䍁䅁睙潂䝁䅕睙牂䝁䅫杢湂䍁䅁兙畂䝁䅑䅉穂䝁䅅杤灂䝁䄴睚穂䍁䅷䅉瑂䝁䄸杢求䡁䅫䅉瑂䝁䅅杣牂䝁䅕䅤獁䍁䅁兙畂䝁䅑䅉橂䝁䅕杣あ䝁䅫杚灂䝁䅍兙あ䝁䅕䅉療䝁䅙䅉歂䝁䅕䅣療䡁䅍兡あ䍁䅁兙橂䝁䅍睢ㅂ䝁䄴䅤穂䑁䅳䅉桂䝁䄴䅚杁䝁䅫杢穂䡁䅕杣求䝁䅑䅉橂䝁䅅督潂䍁䅁督㍂䝁䅕党睂䍁䅁兙畂䝁䅑䅉療䡁䅑䅡求䡁䅉䅉灂䝁䄴杤求䡁䅍䅤瑂䝁䅕杢あ䍁䅁督㍂䝁䅕党睂䍁䅁督療䝁䅷兤あ䝁䅫睢畂䡁䅍杌杁䕁䅫䅤杁䝁䅅䅢穂䝁䄸䅉睂䡁䅉睢㉂䝁䅫䅚求䡁䅍䅉橂䝁䄸兢瑂䝁䅕杣橂䝁䅫兙獂䍁䅁䅢求䝁䄴䅚灂䝁䄴睚杁䡁䅁杣療䝁䅑兤橂䡁䅑督獁䍁䅁督ㅂ䝁䅍䅡杁䝁䅅督杁䝁䅍睢瑂䝁䄰党祂䝁䅍兡桂䝁䅷䅉獂䝁䅫杢求䡁䅍䅉療䝁䅙䅉橂䡁䅉党歂䝁䅫䅤杁䝁䅅杢歂䍁䅁䅤求䡁䅉兢杁䝁䅷睢桂䝁䄴督獁䍁䅁兙橂䝁䅍睢ㅂ䝁䄴䅤穂䍁䅁杣求䝁䅍党灂䡁䅙兙楂䝁䅷党杁䝁䅅杢歂䍁䅁兡畂䡁䅙党畂䡁䅑睢祂䡁䅫䅉浂䝁䅫杢桂䝁䄴睙灂䝁䄴睚獁䍁䅁兡畂䡁䅑党祂䝁䄴兙あ䝁䅫睢畂䝁䅅䅢杁䡁䅑杣桂䝁䅑党杁䝁䅙兡畂䝁䅅杢橂䝁䅕䅌杁䝁䅍睢瑂䝁䄰党祂䝁䅍兡桂䝁䅷䅉睂䡁䅉睢睂䝁䅕杣あ䡁䅫䅉獂䝁䄸兙畂䡁䅍䅌杁䝁䄰兤獂䡁䅑兡浂䝁䅅兢灂䝁䅷入杁䝁䅷睢桂䝁䄴督獁䍁䅁党硂䡁䅕兡睂䝁䄰党畂䡁䅑䅉獂䝁䄸兙畂䡁䅍䅌杁䝁䅍睢瑂䝁䄰党祂䝁䅍兡桂䝁䅷䅉求䡁䅅兤灂䡁䅁兢求䝁䄴䅤杁䝁䅷党桂䡁䅍党穂䍁䅷䅉祂䝁䅕兙獂䍁䅁党穂䡁䅑兙あ䝁䅕䅉橂䝁䄸杢穂䡁䅑杣ㅂ䝁䅍䅤灂䝁䄸杢杁䝁䅷睢桂䝁䄴督杁䝁䅅杢歂䍁䅁䅣求䡁䅉兢桂䝁䄴党畂䡁䅑䅉浂䝁䅫杢桂䝁䄴睙灂䝁䄴睚獁䍁䅁兙畂䝁䅑䅉穂䝁䄰兙獂䝁䅷䅉楂䡁䅕督灂䝁䄴党穂䡁䅍䅉桂䝁䅑兢灂䝁䄴兡穂䡁䅑杣桂䡁䅑兡療䝁䄴䅉睂䡁䅉睢湂䡁䅉兙瑂䍁䅁杚灂䝁䄴兙畂䝁䅍兡畂䝁䅣䅌杁䝁䅅督杁䡁䅣党獂䝁䅷䅉桂䡁䅍䅉橂䝁䅅䅣灂䡁䅑兙獂䍁䅁兢桂䡁䅉睡求䡁䅑督畁䍁䅁兓畂䍁䅁兙歂䝁䅑兡あ䝁䅫睢畂䍁䅷䅉あ䝁䅧党杁䝁䅍睢瑂䡁䅁兙畂䡁䅫䅉療䝁䅙杚求䡁䅉督杁䡁䅣党桂䝁䅷䅤潂䍁䅁兢桂䝁䄴兙湂䝁䅕兢求䝁䄴䅤杁䝁䅍睢瑂䡁䅁杣灂䡁䅍兡畂䝁䅣䅉浂䝁䅫杢桂䝁䄴睙灂䝁䅅䅢杁䡁䅁䅢桂䝁䄴杢灂䝁䄴睚獁䍁䅁兡畂䡁䅙党穂䡁䅑兢求䝁䄴䅤獁䍁䅁䅤祂䡁䅕督あ䍁䅷䅉桂䝁䄴䅚杁䝁䅫杢穂䡁䅕杣桂䝁䄴睙求䑁䅳䅉あ䡁䅉党桂䡁䅍兤祂䡁䅫䅉瑂䝁䅅杢桂䝁䅣党瑂䝁䅕杢あ䍁䅷䅉㍂䝁䅧兡橂䝁䅧䅉灂䝁䄴睙獂䡁䅕䅚求䡁䅍䅉歂䝁䅫睚灂䡁䅑兙獂䍁䅁兙畂䝁䅑䅉瑂䝁䄸杙灂䝁䅷党杁䝁䅉兙畂䝁䅳兡畂䝁䅣䅉穂䝁䄸䅢ㅂ䡁䅑兡療䝁䄴督獁䍁䅁兑䑂䕁䅧䅌杁䡁䅣兡祂䝁䅕督獁䍁䅁䅣療䡁䅍兡あ䝁䅫杤求䍁䅁䅣桂䡁䅫䅌杁䡁䅉党瑂䝁䄸䅤求䍁䅁䅚求䡁䅁睢穂䝁䅫䅤杁䝁䅍兙睂䡁䅑兤祂䝁䅕䅌杁䝁䅫杢あ䝁䅕睚祂䝁䅅䅤求䝁䅑䅉睂䝁䅅入瑂䝁䅕杢あ䡁䅍䅌杁䝁䅫杢あ䝁䅕睚祂䝁䅅䅤求䝁䅑䅉祂䝁䅕睙求䝁䅫杤桂䝁䅉䅢求䡁䅍䅌杁䝁䅷睢橂䝁䅳杙療䡁䅧䅌杁䝁䅍兙穂䝁䅧䅉㉂䝁䅅兤獂䡁䅑䅌杁䡁䅉党桂䝁䅷兌あ䝁䅫兢求䍁䅁䅣桂䡁䅫兢求䝁䄴䅤穂䍁䅷䅉橂䝁䄸兢瑂䝁䅕杣橂䝁䅫兙獂䍁䅁睙桂䡁䅉䅚獁䍁䅁兙畂䝁䅑䅉浂䝁䄸杣求䝁䅫睚畂䍁䅁党㑂䝁䅍䅡桂䝁䄴睚求䍁䅁兙畂䝁䅑䅉灂䝁䄴䅤求䡁䅉杢桂䡁䅑兡療䝁䄴兙獂䍁䅁杙桂䝁䄴睡灂䝁䄴睚杁䡁䅉党獂䝁䅅䅤求䝁䅑䅉睂䡁䅉睢歂䡁䅕睙あ䡁䅍䅌杁䝁䅅督杁䡁䅣党獂䝁䅷䅉桂䡁䅍䅉瑂䝁䅕杣橂䝁䅧兙畂䡁䅑䅉穂䝁䅕杣㉂䝁䅫睙求䡁䅍睏杁䝁䅅杢歂䍁䅁杙祂䝁䄸睡求䡁䅉兙湂䝁䅕䅉穂䝁䅕杣㉂䝁䅫睙求䡁䅍䅌杁䡁䅉党穂䝁䅫䅚求䝁䄴䅤灂䝁䅅䅢杁䡁䅉党桂䝁䅷䅉求䡁䅍䅤桂䡁䅑党杁䝁䅷睢桂䝁䄴督杁䝁䅅杢歂䍁䅁睙療䝁䄴督ㅂ䝁䄰党祂䍁䅁䅢療䝁䅅杢穂䍁䄴䅉䩂䡁䅑䅉穂䝁䅕杣㉂䝁䅕督杁䝁䅫䅤穂䍁䅁䅣祂䝁䄸䅚ㅂ䝁䅍䅤穂䍁䅁䅤療䍁䅁睙療䡁䅉䅣療䡁䅉兙あ䝁䅕䅌杁䝁䅫杢穂䡁䅑兡あ䡁䅕䅤灂䝁䄸杢桂䝁䅷䅌杁䡁䅍兢桂䝁䅷䅢杁䝁䅉兤穂䝁䅫杢求䡁䅍督獁䍁䅁兙畂䝁䅑䅉灂䝁䄴䅚灂䡁䅙兡歂䡁䅕兙獂䍁䅁睙ㅂ䡁䅍䅤療䝁䄰党祂䡁䅍杌杁䙁䅑䅡求䍁䅁睙療䝁䄰䅣桂䝁䄴入杁䡁䅣兙穂䍁䅁杚療䡁䅕杢歂䝁䅕䅚杁䝁䅫杢杁䑁䅅兏ㅁ䑁䅍䅉桂䝁䄴䅚杁䝁䅫督杁䝁䅧党桂䝁䅑兣ㅂ䝁䅅杣あ䝁䅕杣求䝁䅑䅉灂䝁䄴䅉啂䝁䅅睙療䝁䄰兙獁䍁䅁睖桂䡁䅍䅡灂䝁䄴睚あ䝁䄸杢畁䅁䅁硺䅕偁䩁䅁䑂䝁䄸䅢ㅂ䝁䄰杙灂䝁䅅䅉呂䡁䅁睢祂䡁䅑督㍂䝁䅕兙祂䍁䅁睑療䝁䄰䅣桂䝁䄴入獁䍁䅁䅤療䝁䅣党あ䝁䅧党祂䍁䅁睤灂䡁䅑䅡杁䝁䅫䅤穂䍁䅁督ㅂ䝁䅉督灂䝁䅑兡桂䡁䅉兡求䡁䅍䅌杁䝁䅑党穂䝁䅫睚畂䡁䅍䅌杁䝁䅑党㉂䝁䅕䅢療䡁䅁督獁䍁䅁兢桂䡁䅉睡求䡁䅑督獁䍁䅁兙畂䝁䅑䅉歂䝁䅫督あ䡁䅉兡楂䡁䅕䅤求䡁䅍䅉療䡁䅕䅤歂䝁䄸睢祂䍁䅷䅉桂䝁䅍䅤灂䡁䅙党獁䍁䅁兙畂䝁䅑䅉求䡁䅙党祂䡁䅫䅚桂䡁䅫䅉獂䝁䅫杚求䡁䅍䅤㕂䝁䅷党杁䝁䅅䅣睂䝁䅅杣求䝁䅷䅌杁䝁䅙睢療䡁䅑睤求䝁䅅杣獁䍁䅁兙橂䝁䅍党穂䡁䅍睢祂䝁䅫党穂䍁䅷䅉桂䝁䄴䅚杁䝁䅕兣ㅂ䝁䅫䅣瑂䝁䅕杢あ䍁䅁兡畂䍁䅁䅤潂䝁䅕䅉噂䝁䄴兡あ䝁䅕䅚杁䙁䅍䅤桂䡁䅑党穂䍁䅷䅉䵂䝁䅅䅤灂䝁䄴䅉䉂䝁䄰党祂䝁䅫睙桂䍁䅷䅉あ䝁䅧党杁䕁䅅督灂䝁䅅䅉兂䝁䅅睙灂䝁䅙兡橂䍁䅷䅉䙂䡁䅕杣療䡁䅁党獁䍁䅁䅤潂䝁䅕䅉乂䝁䅫䅚歂䝁䅷党杁䕁䅕兙穂䡁䅑䅌杁䕁䅅杚祂䝁䅫睙桂䍁䅷䅉桂䝁䄴䅚杁䕁䅍兙畂䝁䅅䅚桂䍁䄴䅉啂䝁䅧党杁䝁䅍睢瑂䡁䅁兙畂䡁䅫䅉睂䡁䅉睢㉂䝁䅫䅚求䡁䅍䅉桂䡁䅁䅣桂䡁䅉党獂䍁䅷䅉桂䝁䅍睙求䡁䅍督療䡁䅉兡求䡁䅍䅌杁䝁䅅杢歂䍁䅁党硂䡁䅕兡睂䝁䄰党畂䡁䅑䅉浂䝁䄸杣杁䝁䅧兡牂䝁䅫杢湂䍁䅷䅉あ䡁䅉兙灂䝁䅷䅉祂䡁䅕杢畂䝁䅫杢湂䍁䅷䅉穂䝁䄴睢㍂䍁䅷䅉浂䝁䅫督潂䝁䅫杢湂䍁䅷䅉潂䡁䅕杢あ䝁䅫杢湂䍁䅷䅉瑂䝁䄸兤畂䡁䅑兙灂䝁䄴党求䡁䅉兡畂䝁䅣䅌杁䝁䅍䅢灂䝁䄰杙灂䝁䄴睚獁䍁䅁督牂䝁䅫兡畂䝁䅣䅉桂䝁䄴䅚杁䡁䅍杢療䡁䅣杙療䝁䅅杣歂䝁䅫杢湂䍁䅷䅉あ䡁䅉兙灂䝁䅷䅌杁䝁䅅杢歂䍁䅁睢ㅂ䡁䅑䅚療䝁䄸杣杁䝁䅅睙あ䝁䅫杤灂䡁䅑兡求䡁䅍杌杁䕁䅫䅤杁䝁䄸杚浂䝁䅕杣穂䍁䅁杚療䝁䄸䅤㍂䝁䅕兙祂䍁䅁䅣祂䝁䄸䅚ㅂ䝁䅍䅤穂䍁䅁䅤潂䝁䅅䅤杁䝁䅫杢橂䝁䅷兤歂䝁䅕䅉獂䝁䅫睚潂䡁䅑睤求䝁䅫睚潂䡁䅑䅉潂䝁䅫睡灂䝁䄴睚杁䝁䅉睢療䡁䅑睏杁䡁䅑杣桂䝁䅫䅢杁䡁䅉兤畂䝁䄴兡畂䝁䅣䅉穂䝁䅧睢求䡁䅍睏杁䡁䅉兤湂䝁䅣党歂䍁䅁睙療䝁䅷䅚杁䡁䅣党桂䡁䅑䅡求䡁䅉䅉楂䝁䄸睢あ䡁䅍睏杁䡁䅍兙畂䝁䅑兙獂䡁䅍䅉桂䝁䄴䅚杁䡁䅍䅡療䝁䅕督杁䝁䅙睢祂䍁䅁兤穂䝁䅕䅉灂䝁䄴䅉㍂䝁䅅䅤求䡁䅉䅉桂䝁䅍䅤灂䡁䅙兡あ䝁䅫党穂䑁䅳䅉桂䝁䄴䅚杁䝁䅙睢療䡁䅑睤求䝁䅅杣杁䝁䅙睢祂䍁䅁䅢灂䝁䅙党穂䡁䅑入獂䝁䅕䅉㍂䝁䅕兙祂䍁䄴䅉䩂䝁䄴䅉桂䝁䅑䅚灂䡁䅑兡療䝁䄴䅌杁䝁䅫䅤杁䝁䄸睤畂䝁䅕䅚杁䝁䄴党あ䡁䅣睢祂䝁䅳䅉療䝁䅙䅉楂䡁䅉兙畂䝁䅑党歂䍁䅁兙畂䝁䅑䅉療䡁䅕䅤獂䝁䅕䅤杁䡁䅉党あ䝁䅅兡獂䍁䅁督あ䝁䄸杣求䡁䅍睏杁䝁䅉杣桂䝁䄴䅚瑁䡁䅍䅣求䝁䅍兡浂䝁䅫睙杁䝁䅕兌橂䝁䄸兢瑂䝁䅕杣橂䝁䅕䅉穂䝁䅫䅤求䡁䅍睏杁䝁䅅杢歂䍁䅁睙療䝁䄴睙求䡁䅍督灂䝁䄸杢杁䝁䄸杣杁䝁䅙杣桂䝁䄴睙潂䝁䅫督求䍁䄰杙桂䡁䅍党歂䍁䅁兙祂䡁䅉兙畂䝁䅣党瑂䝁䅕杢あ䡁䅍䅉㍂䝁䅫䅤潂䍁䅁䅤潂䝁䅫杣歂䍁䅁䅣桂䡁䅉䅤灂䝁䅕督杁䝁䅅䅤杁䝁䅉杣桂䝁䄴䅚求䝁䅑䅉療䡁䅕䅤獂䝁䅕䅤杁䝁䅅杢歂䍁䅁督潂䝁䄸䅣瑁䝁䅫杢瑁䡁䅍䅡療䡁䅁䅉祂䝁䅕䅤桂䝁䅫䅢杁䝁䅷睢橂䝁䅅䅤灂䝁䄸杢穂䍁䅷䅉桂䡁䅍䅉㍂䝁䅕䅢獂䍁䅁兙穂䍁䅁䅤潂䡁䅉睢ㅂ䝁䅣䅡杁䝁䅫杢歂䝁䅕䅣求䝁䄴䅚求䝁䄴䅤獂䡁䅫䅉療䡁䅁党祂䝁䅅䅤求䝁䅑䅉穂䡁䅁党橂䝁䅫兙獂䡁䅑入杁䝁䄸兤あ䝁䅑睢療䡁䅉䅉桂䝁䄴䅚杁䡁䅍䅣療䡁䅉䅤灂䝁䄴睚杁䝁䅣睢療䝁䅑督杁䡁䅍䅤療䡁䅉党穂䍁䅷䅉穂䡁䅁睢祂䡁䅑兡畂䝁䅣䅉湂䝁䄸睢歂䡁䅍䅉橂䝁䅧兙灂䝁䄴督獁䍁䅁䅚求䡁䅁兙祂䡁䅑兢求䝁䄴䅤杁䡁䅍䅤療䡁䅉党杁䝁䅍䅡桂䝁䅫杢穂䍁䅷䅉灂䝁䄴䅤求䡁䅉杢求䡁䅑䅉祂䝁䅕䅤桂䝁䅫䅢求䡁䅉督獁䍁䅁兙畂䝁䅑䅉灂䝁䄴䅤求䡁䅉杢桂䡁䅑兡療䝁䄴兙獂䍁䅁䅚灂䡁䅍䅤祂䝁䅫杙ㅂ䡁䅑睢祂䡁䅍杌杁䙁䅑䅡求䍁䅁睙療䝁䄰䅣桂䝁䄴入杁䡁䅍党獂䝁䅷督杁䝁䅫䅤穂䍁䅁䅣祂䝁䄸䅚ㅂ䝁䅍䅤穂䍁䅁兤畂䝁䅑党祂䍁䅁䅤潂䝁䅕䅉䑂䝁䄸䅢ㅂ䝁䄰杙灂䝁䅅䅌杁䕁䄰睢ㅂ䝁䄴䅤桂䝁䅫杢杁䕁䅧兙祂䝁䅑䅉塂䝁䅕兙祂䍁䅷䅉呂䕁䄸杕䙂䕁䅷䅌杁䝁䅅杢歂䍁䅁䅣祂䕁䅅杢桂䍁䅁杙祂䝁䅅杢歂䍁䅁杢桂䝁䄰党穂䍁䄴䅉䑂䝁䄸䅢ㅂ䝁䄰杙灂䝁䅅䅉呂䡁䅁睢祂䡁䅑督㍂䝁䅕兙祂䍁䅁睑療䝁䄰䅣桂䝁䄴入杁䡁䅣兙穂䍁䅁杚療䡁䅕杢歂䝁䅕䅚杁䝁䅫杢杁䑁䅅兏穁䑁䅧䅉桂䝁䄴䅚杁䝁䅫督杁䝁䅧党桂䝁䅑兣ㅂ䝁䅅杣あ䝁䅕杣求䝁䅑䅉灂䝁䄴䅉兂䝁䄸杣あ䝁䅷兙畂䝁䅑䅌杁䕁䄸杣求䝁䅣睢畂䍁䄴䅁䝂䅆䅁朶䅳䕁䅍睢瑂䝁䅍兙穂䡁䅑䅉䑂䝁䄸杣睂䝁䄸杣桂䡁䅑兡療䝁䄴䅉療䡁䅁党祂䝁䅅䅤求䡁䅍䅉桂䡁䅍䅉桂䍁䅁兢求䝁䅑兡桂䍁䅁兙畂䝁䅑䅉あ䝁䅕睙潂䝁䄴睢獂䝁䄸睚㕂䍁䅁睙療䝁䄰䅣桂䝁䄴入杁䡁䅣睢祂䝁䅷䅚㍂䝁䅫䅚求䍁䄴䅉䩂䡁䅑䅉療䡁䅁党祂䝁䅅䅤求䡁䅍䅉あ䝁䅧杣療䡁䅕睚潂䍁䅁杕求䡁䅍兡歂䝁䅕杢あ䝁䅫兙獂䍁䅁睑療䝁䄴杢求䝁䅍䅤灂䡁䅙兡あ䡁䅫䅉流䍁䅁䅕獂䝁䅅䅤浂䝁䄸杣瑂䡁䅍䅌杁䕁䅉兤穂䝁䅫杢求䡁䅍督杁䙁䅍党祂䡁䅙兡橂䝁䅕督杁䕁䅍睢畂䝁䄴党橂䡁䅑兡㉂䝁䅫䅤㕂䍁䅷䅉乂䝁䅕䅚灂䝁䅅䅌杁䙁䅍䅤ㅂ䝁䅑兡療䡁䅍䅌杁䝁䅅杢歂䍁䅁䅖潂䝁䅕兢求䍁䅁䅕桂䡁䅉睡穂䍁䅁督求䝁䅣兢求䝁䄴䅤穂䍁䄴䅉啂䝁䅧党杁䙁䅉党穂䝁䅫䅚求䝁䄴䅤灂䝁䅅䅢杁䕁䅍睢畂䝁䄴党橂䡁䅑兡㉂䝁䅫䅤㕂䍁䅁杊杁䙁䅁䅢桂䡁䅑杚療䡁䅉兢穂䍁䅁督求䝁䅣兢求䝁䄴䅤杁䡁䅁杣療䡁䅙兡歂䝁䅕督杁䡁䅉党穂䝁䅫䅚求䝁䄴䅤灂䝁䅅䅢杁䝁䅉杣療䝁䅅䅚楂䝁䅅杢歂䍁䅁兙畂䝁䅑䅉㍂䝁䅫杣求䝁䅷党穂䡁䅍䅉橂䝁䄸杢畂䝁䅕睙あ䝁䅫杤灂䡁䅑入杁䡁䅍党祂䡁䅙兡橂䝁䅕督獁䍁䅁杣求䡁䅍兡歂䝁䅕杢あ䝁䅫兙獂䍁䅁兙畂䝁䅑䅉楂䡁䅕督灂䝁䄴党穂䡁䅍䅉㉂䝁䅫䅚求䝁䄸䅉穂䝁䅕杣㉂䝁䅫睙求䡁䅍䅌杁䡁䅍睡㕂䍁䄰杙祂䝁䅅杢歂䝁䅕䅚杁䝁䅕杢あ䝁䅕杣あ䝁䅅兡畂䝁䄰党畂䡁䅑䅉あ䝁䅕䅢求䡁䅙兡穂䝁䅫睢畂䍁䅁杢求䡁䅑睤療䡁䅉睡穂䍁䅷䅉桂䝁䄴䅚杁䝁䅅䅚㉂䝁䅕杣あ䝁䅫督灂䝁䄴睚畁䍁䅁䅖潂䝁䅕䅉䍂䡁䅕督灂䝁䄴党穂䡁䅍䅉呂䝁䅕杣㉂䝁䅫睙求䡁䅍䅉䑂䝁䄸杢畂䝁䅕睙あ䝁䅫杤灂䡁䅑入杁䡁䅍党湂䝁䄰党畂䡁䅑䅉療䝁䅙杚求䡁䅉督杁䝁䅍睢畂䝁䄴党橂䡁䅑兡㉂䝁䅫䅤㕂䍁䅁督求䡁䅉杤灂䝁䅍党穂䍁䅁杚療䡁䅉䅉穂䝁䄰兙獂䝁䅷䅉楂䡁䅕督灂䝁䄴党穂䡁䅍䅉獂䝁䄸睙桂䡁䅑兡療䝁䄴督獁䍁䅁睤潂䝁䅫睙潂䍁䅁兡畂䝁䅍䅢ㅂ䝁䅑党杁䝁䅉杣療䝁䅅䅚楂䝁䅅杢歂䍁䅷䅉㍂䝁䅫杣求䝁䅷兡畂䝁䅕䅉㉂䝁䄸兡橂䝁䅕䅌杁䝁䅅杢歂䍁䅁睤灂䡁䅉党獂䝁䅕督穂䍁䅁督求䡁䅉杤灂䝁䅍党穂䑁䅳䅉桂䝁䄴䅚杁䝁䅕䅤潂䝁䅕杣畂䝁䅕䅤杁䝁䄴党あ䡁䅣睢祂䝁䅳䅉穂䝁䅕杣㉂䝁䅫睙求䡁䅍䅉浂䝁䄸杣杁䝁䄰党歂䝁䅫兤瑂䍁䄰督灂䡁䅯党歂䍁䅁睙ㅂ䡁䅍䅤療䝁䄰党祂䡁䅍䅉桂䝁䄴䅚杁䝁䅷兙祂䝁䅣党祂䍁䅁党畂䡁䅑党祂䡁䅁杣灂䡁䅍党穂䍁䄴䅉啂䝁䅧党杁䕁䄰党歂䝁䅫兙杁䡁䅍党湂䝁䄰党畂䡁䅑䅉療䡁䅁党祂䝁䅅䅤求䡁䅍䅉佂䕁䅉睑噂䝁䄴兡㉂䝁䅕杣穂䝁䅅䅢婁䡉䅍䅉畂䝁䅅䅤灂䝁䄸杢桂䝁䅷䅉桂䝁䄴䅚杁䡁䅉党湂䝁䅫睢畂䝁䅅䅢杁䝁䅍兙楂䝁䅷党杁䝁䄴党あ䡁䅣睢祂䝁䅳督㝁䍁䅁䅤潂䝁䅕䅉佂䕁䅉睑杁䝁䅅杢歂䍁䅁䅖求䝁䅷党瑂䡁䅕杢歂䝁䄸䅉楂䡁䅉睢桂䝁䅑睙桂䡁䅍䅤杁䝁䄴党あ䡁䅣睢祂䝁䅳督杁䝁䅅杢歂䍁䅁睢㍂䝁䄴党歂䍁䅁䅢療䝁䅍兙獂䍁䅁杙祂䝁䄸兙歂䝁䅍兙穂䡁䅑䅉あ䝁䅕䅢求䡁䅙兡穂䝁䅫睢畂䍁䅁督あ䝁䅅䅤灂䝁䄸杢穂䑁䅳䅉桂䝁䄴䅚杁䙁䅁党桂䝁䅍睢橂䝁䅳䅌杁䝁䅅䅉歂䝁䅫杣求䝁䅍䅤瑁䡁䅑睢瑁䝁䅍睢畂䡁䅍兤瑂䝁䅕杣杁䡁䅍䅤祂䝁䅕兙瑂䝁䅫杢湂䍁䅁督求䡁䅉杤灂䝁䅍党穂䍁䄴䅉䩂䡁䅑䅉桂䝁䅷督療䍁䅁睢睂䝁䅕杣桂䡁䅑党穂䍁䅁兡畂䡁䅑党祂䝁䄴兙あ䝁䅫睢畂䝁䅅䅢杁䡁䅑党獂䝁䅕杤灂䡁䅍兡療䝁䄴䅉畂䝁䅕䅤㍂䝁䄸杣牂䡁䅍䅉橂䝁䄸兢睂䡁䅉兡穂䝁䅫杢湂䍁䅁䅤潂䝁䅕䅉呂䝁䅳入杁䙁䅍䅣療䡁䅉䅤穂䍁䅁杢求䡁䅑睤療䡁䅉睡穂䍁䅷䅉桂䡁䅍䅉㍂䝁䅕䅢獂䍁䅁兙穂䍁䅁睢あ䝁䅧党祂䍁䅁䅚灂䝁䅣兡あ䝁䅅䅢杁䡁䅁杣療䡁䅁党祂䡁䅑兡求䡁䅍杌杁䙁䅑䅡求䍁䅁睕あ䡁䅕䅚灂䝁䄸督杁䡁䅍党湂䝁䄰党畂䡁䅑䅉療䡁䅁党祂䝁䅅䅤求䡁䅍䅉佂䕁䅉睑噂䝁䄴兡㉂䝁䅕杣穂䝁䅅䅢杁䝁䅅杢歂䍁䅁睕牂䡁䅫䅉浂䝁䅫䅢瑂䍁䅁兙畂䝁䅑䅉あ䝁䅕䅢求䡁䅙兡穂䝁䅫睢畂䍁䅁督あ䡁䅕䅚灂䝁䄸䅉睂䡁䅉睢歂䡁䅕睙あ䝁䅫睢畂䍁䅁兙畂䝁䅑䅉歂䝁䅫督あ䡁䅉兡楂䡁䅕䅤灂䝁䄸杢杁䝁䄸䅣求䡁䅉兙あ䝁䅫睢畂䡁䅍杌杁䙁䅑䅡求䍁䅁䅖潂䝁䅕兢求䍁䅁䅕桂䡁䅉睡穂䍁䅁督求䝁䅣兢求䝁䄴䅤杁䝁䄸䅣求䡁䅉兙あ䝁䅕督杁䙁䅕杢灂䡁䅙党祂䡁䅍兙獂䍁䅁䅤潂䝁䅕兢求䍁䅁䅣桂䡁䅉睡穂䍁䅁兡畂䍁䅁睔祂䝁䅷兙畂䝁䅑睢獁䍁䅁杒獂䝁䄸杣灂䝁䅑兙㝁䍁䅁䅓療䝁䅷䅢㕂䡁䅣睢療䝁䅑䅌杁䕁䅍兙獂䝁䅫杚療䡁䅉杢灂䝁䅅睏杁䕁䄸督桂䝁䅳兙獁䍁䅁杓桂䡁䅁兙畂䑁䅳䅉桂䝁䄴䅚杁䕁䅉党灂䝁䅯兡畂䝁䅣䅌杁䕁䅍䅡灂䝁䄴兙畁䍁䅁䅖潂䝁䅕䅉橂䝁䄸兢睂䝁䅅杢㕂䍁䅁兙獂䡁䅍睢杁䝁䄸杚浂䝁䅕杣穂䍁䅁兙杁䝁䅍睢畂䡁䅍睢獂䝁䅫䅚桂䡁䅑党歂䍁䅁督あ䡁䅉党桂䝁䄰兡畂䝁䅣䅉睂䝁䅷兙あ䝁䅙睢祂䝁䄰督杁䡁䅕杢歂䝁䅕杣杁䡁䅑䅡求䍁䅁䅕潂䝁䅫䅢桂䝁䅑党獂䡁䅁䅡灂䝁䅅䅉䝂䝁䅷入求䡁䅉督杁䝁䅅杢歂䍁䅁䅤潂䝁䅕䅉塂䝁䅕䅢獂䡁䅍䅉䝂䝁䅅杣湂䝁䄸䅉䑂䝁䅕杢あ䝁䅕杣杁䝁䅅杣求䝁䄴兙杁䝁䅫杢杁䙁䅁䅡灂䝁䅷兙歂䝁䅕䅢睂䝁䅧兡桂䍁䅷䅉兂䝁䅕杢畂䡁䅍入獂䡁䅙兙畂䝁䅫兙㝁䍁䅁兙畂䝁䅑䅉奂䡁䅕兢療䍁䄴䅉䑂䝁䄸兢橂䝁䅅督あ䍁䅁睑療䡁䅉䅣療䡁䅉兙あ䝁䅫睢畂䍁䅁睤桂䡁䅍䅉浂䝁䄸兤畂䝁䅑党歂䍁䅁兡畂䍁䅁免㕁䑁䅙睍杁䝁䅅杢歂䍁䅁兡穂䍁䅁䅡求䝁䅅䅚硂䡁䅕兙祂䡁䅑党祂䝁䅕䅚杁䝁䅫杢杁䙁䅁䅡灂䝁䅷兙歂䝁䅕䅢睂䝁䅧兡桂䍁䅷䅉兂䝁䅕杢畂䡁䅍入獂䡁䅙兙畂䝁䅫兙畁䅁䅁剄䅕䕁乧䅁䑂䝁䄸兢求䡁䅉兡橂䝁䅅䅉䩂䝁䄴睙療䡁䅉䅣療䡁䅉兙あ䝁䅕䅚獁䍁䅁䅤潂䡁䅉睢ㅂ䝁䅣䅡杁䝁䅫䅤穂䍁䅁督ㅂ䝁䅉督灂䝁䅑兡桂䡁䅉兡求䡁䅍䅌杁䡁䅁杣療䡁䅙兡歂䝁䅕督杁䡁䅙兙祂䝁䅫睢ㅂ䡁䅍䅉浂䝁䅫杢桂䝁䄴睙灂䝁䅅䅢杁䡁䅁杣療䝁䅑兤橂䡁䅑督杁䝁䅅杢歂䍁䅁督求䡁䅉杤灂䝁䅍党穂䍁䄴䅉啂䝁䅧党杁䝁䅍睢瑂䡁䅁兙畂䡁䅫䅉療䡁䅁党祂䝁䅅䅤求䡁䅍䅉あ䝁䅧杣療䡁䅕睚潂䍁䅁睑療䝁䄰兢求䡁䅉睙灂䝁䅅䅢杁䕁䅉兙畂䝁䅳䅌杁䙁䅉党あ䝁䅅兡獂䍁䅁村桂䝁䄴睡獁䍁䅁睖求䝁䅅䅢あ䝁䅧䅉乂䝁䅅杢桂䝁䅣党瑂䝁䅕杢あ䍁䅷䅉桂䝁䄴䅚杁䕁䅙兡畂䝁䅅杢橂䝁䅕䅉穂䝁䅕睚瑂䝁䅕杢あ䡁䅍杌杁䙁䅑䅡求䍁䅁睑療䝁䄰兢求䡁䅉睙灂䝁䅅䅢杁䕁䅉兙畂䝁䅳䅉穂䝁䅕睚瑂䝁䅕杢あ䍁䅁睢浂䝁䅙党祂䡁䅍䅉㉂䝁䅅杣灂䝁䄸兤穂䍁䅁䅣祂䝁䄸䅚ㅂ䝁䅍䅤穂䍁䅁兙畂䝁䅑䅉穂䝁䅕杣㉂䝁䅫睙求䡁䅍䅌杁䝁䅫杢橂䝁䅷兤歂䝁䅫杢湂䍁䅁睙療䝁䄰兢求䡁䅉睙灂䝁䅅䅢杁䝁䅷睢桂䝁䄴督杁䝁䅅杢歂䍁䅁䅢灂䝁䄴党穂䍁䅁睢浂䍁䅁睙祂䝁䅕䅚灂䡁䅑䅌杁䝁䅑党睂䝁䄸督灂䡁䅑督獁䍁䅁睙桂䡁䅍䅡杁䝁䄰兙畂䝁䅅睚求䝁䄰党畂䡁䅑䅌杁䡁䅁兙㕂䝁䄰党畂䡁䅑䅉穂䝁䄸䅢ㅂ䡁䅑兡療䝁䄴督獁䍁䅁睙桂䡁䅉䅚杁䡁䅍党祂䡁䅙兡橂䝁䅕督獁䍁䅁睙桂䡁䅁兡あ䝁䅅䅢杁䝁䄰兙祂䝁䅳党あ䍁䅁䅣祂䝁䄸䅚ㅂ䝁䅍䅤穂䍁䅷䅉灂䝁䄴䅤求䡁䅉杢桂䡁䅑兡療䝁䄴兙獂䍁䅁䅤祂䝁䅅䅚求䍁䅁杚灂䝁䄴兙畂䝁䅍党獁䍁䅁䅢求䡁䅑䅤求䡁䅉督杁䝁䄸杚杁䝁䅍杣求䝁䅑兡あ䍁䅷䅉浂䝁䄸杣求䝁䅫睚畂䍁䅁党㑂䝁䅍䅡桂䝁䄴睚求䍁䅁兢桂䝁䄴兙湂䝁䅕兢求䝁䄴䅤杁䡁䅍党祂䡁䅙兡橂䝁䅕督獁䍁䅁兙畂䝁䅑䅉獂䝁䄸兙畂䍁䅁督㕂䝁䄴䅚灂䝁䅍兙あ䝁䅫睢畂䍁䅁督求䡁䅉杤灂䝁䅍党穂䍁䅁杚療䡁䅉䅉穂䝁䄰兙獂䝁䅷䅉桂䝁䄴䅚杁䝁䄰兡歂䝁䅑䅢求䍁䅁兢桂䡁䅉睡求䡁䅑䅉楂䡁䅕督灂䝁䄴党穂䡁䅍党穂䍁䅷䅉瑂䡁䅕䅢あ䝁䅫杢桂䡁䅑兡療䝁䄴兙獂䍁䅁睙療䡁䅉䅣療䡁䅉兙あ䝁䅫睢畂䡁䅍䅌杁䝁䅅杢歂䍁䅁睚療䡁䅙党祂䝁䄴兢求䝁䄴䅤桂䝁䅷䅉求䝁䄴䅤灂䡁䅑兡求䡁䅍杌杁䙁䅑䅡求䍁䅁杕求䡁䅑兙灂䝁䅷䅉䍂䝁䅅杢牂䍁䅁督求䝁䅣兢求䝁䄴䅤杁䡁䅁杣療䡁䅙兡歂䝁䅕督杁䡁䅁党祂䡁䅍睢畂䝁䅅䅢杁䝁䅙兡畂䝁䅅杢橂䝁䅫兙獂䍁䅁督求䡁䅉杤灂䝁䅍党穂䍁䅷䅉穂䡁䅕睙潂䍁䅁兙穂䍁䅁睙療䝁䄴督ㅂ䝁䄰党祂䍁䅁䅢求䝁䄴䅚灂䝁䄴睚獁䍁䅁睙療䝁䄴督ㅂ䝁䄰党祂䍁䅁䅚求䡁䅁睢穂䝁䅫䅤杁䝁䅣兙あ䝁䅧党祂䝁䅫杢湂䍁䅷䅉桂䝁䄴䅚杁䝁䄰睢祂䡁䅑睚桂䝁䅣党杁䝁䅷睢桂䝁䄴䅉療䡁䅉兡湂䝁䅫杢桂䡁䅑兡療䝁䄴睏杁䝁䅅杢歂䍁䅁杤桂䡁䅉兡療䡁䅕督杁䝁䅍睢畂䡁䅍兤瑂䝁䅕杣杁䡁䅁杣療䝁䅑兤橂䡁䅑督杁䡁䅑䅡桂䡁䅑䅉灂䝁䄴睙獂䡁䅕䅚求䍁䅁䅚求䡁䅁睢穂䝁䅫䅤杁䝁䅅睙橂䝁䄸兤畂䡁䅑督獁䍁䅁兡畂䡁䅍䅤桂䝁䅷䅢瑂䝁䅕杢あ䍁䅁䅢療䝁䅅杢穂䍁䅷䅉橂䡁䅉党歂䝁䅫䅤杁䝁䅍兙祂䝁䅑督獁䍁䅁督あ䡁䅕䅚求䝁䄴䅤杁䝁䅷睢桂䝁䄴督獁䍁䅁䅡療䝁䄰党杁䝁䅕兣ㅂ䝁䅫䅤㕂䍁䅁䅢灂䝁䄴党穂䍁䅁睢浂䍁䅁睙祂䝁䅕䅚灂䡁䅑䅌杁䝁䅅杢歂䍁䅁杣求䡁䅍兡歂䝁䅕杢あ䝁䅫兙獂䍁䅁兢療䡁䅉䅤湂䝁䅅睚求䍁䅁䅢療䝁䅅杢穂䍁䄴䅉啂䝁䅧党杁䙁䅣党桂䝁䅷䅤潂䍁䅁兔桂䝁䄴兙湂䝁䅕兢求䝁䄴䅤杁䡁䅍党湂䝁䄰党畂䡁䅑䅉療䝁䅙杚求䡁䅉督杁䡁䅁杣療䝁䅑兤橂䡁䅑督杁䝁䅅杢歂䍁䅁督求䡁䅉杤灂䝁䅍党穂䍁䅁睙療䝁䄰䅣祂䝁䅫督灂䝁䄴睚杁䝁䅙兡畂䝁䅅杢橂䝁䅫兙獂䍁䅁䅣獂䝁䅅杢畂䝁䅫杢湂䍁䅷䅉あ䡁䅉兤穂䡁䅑䅉桂䝁䄴䅚杁䝁䅙兡歂䡁䅕睙灂䝁䅅杣㕂䍁䅁督求䡁䅉杤灂䝁䅍党穂䍁䅷䅉灂䝁䄴杤求䡁䅍䅤瑂䝁䅕杢あ䍁䅁兢桂䝁䄴兙湂䝁䅕兢求䝁䄴䅤杁䝁䅅杢歂䍁䅁兙歂䡁䅙兡穂䝁䄸杣㕂䍁䅷䅉楂䡁䅉睢牂䝁䅕杣桂䝁䅣党獁䍁䅁䅣祂䝁䅫杤桂䡁䅑党杁䝁䅉兙畂䝁䅳兡畂䝁䅣䅌杁䝁䅅杢歂䍁䅁杙ㅂ䡁䅍兡畂䝁䅕督穂䍁䅁䅤祂䝁䅅杢穂䝁䅫䅤灂䝁䄸杢杁䡁䅁䅢桂䝁䄴杢灂䝁䄴睚杁䡁䅍党祂䡁䅙兡橂䝁䅕督杁䝁䅙睢祂䍁䅁兙浂䝁䅙䅢ㅂ䝁䅕杢あ䡁䅍䅌杁䝁䅧兡湂䝁䅧兌畂䝁䅕䅤杁䡁䅣睢祂䡁䅑䅡杁䝁䅅杢歂䍁䅁兤獂䡁䅑杣桂䍁䄰䅡灂䝁䅣䅡瑁䝁䄴党あ䍁䄰睤療䡁䅉䅤潂䍁䅁兡畂䝁䅑兡㉂䝁䅫䅚ㅂ䝁䅅䅢穂䍁䅁兙畂䝁䅑䅉浂䝁䅅兢灂䝁䅷兡求䡁䅍䅌杁䝁䅉兤穂䝁䅫杢求䡁䅍督杁䝁䄸睤畂䝁䅕杣穂䍁䅷䅉桂䝁䄴䅚杁䝁䅕䅥求䝁䅍兤あ䝁䅫杤求䡁䅍䅌杁䝁䅅杢歂䍁䅁兡畂䡁䅍䅤灂䡁䅑兤あ䝁䅫睢畂䝁䅅䅢杁䝁䅍䅢灂䝁䅕杢あ䡁䅍杌杁䙁䅑䅡求䍁䅁杒灂䝁䄴兙畂䝁䅍党杁䡁䅍党湂䝁䄰党畂䡁䅑䅉橂䝁䄸兢睂䡁䅉兡穂䝁䅕督杁䡁䅍党橂䡁䅕杣灂䡁䅑兡求䡁䅍䅉睂䝁䄸杣あ䝁䅙睢獂䝁䅫睢獁䍁䅁兙畂䝁䅑䅉桂䡁䅍督求䡁䅑䅉桂䝁䄴䅚杁䝁䅷兡桂䝁䅉兡獂䝁䅫䅤㕂䍁䅁兢桂䝁䄴兙湂䝁䅕兢求䝁䄴䅤杁䝁䅅睙あ䝁䅫杤灂䡁䅑兡求䡁䅍杌杁䕁䅫䅤杁䝁䄸䅣求䡁䅉兙あ䝁䅕督杁䝁䅫杢杁䙁䅑党㑂䝁䅅督獁䍁䅁睑桂䝁䅷兡浂䝁䄸杣畂䝁䅫兙獁䍁䅁兔灂䝁䅍䅡灂䝁䅣兙畂䍁䅷䅉䉂䡁䅉兡㙂䝁䄸杢桂䍁䅷䅉桂䝁䄴䅚杁䕁䅙䅢療䡁䅉兡歂䝁䅅䅌杁䡁䅑䅡求䍁䅁兖畂䝁䅫䅤求䝁䅑䅉呂䡁䅑兙あ䝁䅕督㝁䍁䅁兙畂䝁䅑䅉䑂䝁䅅杢桂䝁䅑兙杁䝁䅅杢歂䍁䅁兔求䡁䅧兡橂䝁䄸杌杁䙁䅑䅡求䍁䅁睙療䝁䄰䅣桂䝁䄴入杁䡁䅣兙穂䍁䅁杚療䡁䅉兢求䡁䅉䅢㕂䍁䅁睡畂䝁䄸睤畂䍁䅁兙穂䍁䅁䅒䙂䙁䅑杕偂䕁䅫䅖䍂䕁䅅杔䱂䍁䅁睑療䡁䅉䅣療䡁䅉兙あ䝁䅫睢畂䍁䅁兙畂䝁䅑䅉橂䝁䅧兙畂䝁䅣党歂䍁䅁兡あ䡁䅍䅉畂䝁䅅兢求䍁䅁䅤療䍁䅁睑療䝁䄰党祂䝁䅫睙桂䍁䅁兓畂䝁䅍睢祂䡁䅁睢祂䝁䅅䅤求䝁䅑䅉灂䝁䄴䅉䭂䡁䅕䅢㕂䍁䅁免㕁䑁䅧杍畁䍁䅁睑療䝁䄰党祂䝁䅫睙桂䍁䅁兓畂䝁䅍睢祂䡁䅁睢祂䝁䅅䅤求䝁䅑䅉㍂䝁䅅督杁䝁䅙睢ㅂ䝁䄴䅚求䝁䅑䅉灂䝁䄴䅉硁䑁䅧䅎㕁䍁䅁兙畂䝁䅑䅉灂䡁䅍䅉潂䝁䅕兙歂䡁䅅兤桂䡁䅉䅤求䡁䅉党歂䍁䅁兡畂䍁䅁䅒桂䝁䅷䅢桂䡁䅍䅌杁䙁䅑党㑂䝁䅅督畁䅁䅁䈱䅕䑁䩧䅁䑂䝁䄸兢浂䝁䄸杣あ䍁䅁睕㕂䡁䅍䅤求䝁䄰督杁䙁䅕睕䉂䍁䅷䅉䩂䝁䄴睙畁䍁䅷䅉あ䝁䄸睚求䡁䅑䅡求䡁䅉䅉㍂䝁䅫䅤潂䍁䅁兡あ䡁䅍䅉穂䡁䅕杙穂䝁䅫䅚灂䝁䅅杣灂䝁䅕督獁䍁䅁䅣祂䝁䄸杤灂䝁䅑党穂䍁䅁兢求䝁䅍䅡桂䝁䄴兡橂䝁䅅䅢杁䝁䅅杢歂䍁䅁党獂䝁䅕睙あ䡁䅉兡橂䝁䅅䅢杁䝁䅫杢穂䡁䅑兙獂䝁䅷兙あ䝁䅫睢畂䍁䅷䅉祂䝁䅕杢療䡁䅙兙あ䝁䅫睢畂䍁䅷䅉瑂䝁䅅兡畂䡁䅑党畂䝁䅅杢橂䝁䅕䅌杁䡁䅉党睂䝁䅅兡祂䍁䅷䅉桂䝁䄴䅚杁䡁䅉党睂䝁䅷兙橂䝁䅕兢求䝁䄴䅤杁䡁䅍党祂䡁䅙兡橂䝁䅕督杁䝁䅙睢祂䍁䅁䅤潂䝁䅕䅉瑂䝁䅕睙潂䝁䅅杢灂䝁䅍兙獂䍁䅁兙畂䝁䅑䅉求䝁䅷党橂䡁䅑杣灂䝁䅍兙獂䍁䅁督求䡁䅉杤灂䝁䅍党穂䍁䅁兡畂䝁䅑兤穂䡁䅑杣㕂䍁䅁兡畂䍁䅁䅤潂䝁䅕䅉噂䝁䄴兡あ䝁䅕䅚杁䙁䅍䅤桂䡁䅑党穂䍁䄴䅉䩂䡁䅑䅉療䡁䅁党祂䝁䅅䅤求䡁䅍䅉あ䝁䅧杣療䡁䅕睚潂䍁䅁䅤㍂䝁䄸䅉穂䝁䅕睚瑂䝁䅕杢あ䡁䅍䅌杁䕁䄰党橂䝁䅧兙畂䝁䅫睙桂䝁䅷䅉桂䝁䄴䅚杁䕁䅕䅢求䝁䅍䅤祂䝁䅫睙桂䝁䅷杌杁䙁䅑䅡求䍁䅁睙療䝁䄰䅣桂䝁䄴入杁䝁䄸杚浂䝁䅕杣穂䍁䅁䅡求䝁䅅䅤灂䝁䄴睚獁䍁䅁杤求䝁䄴䅤灂䝁䅷兙あ䝁䅫睢畂䍁䅷䅉桂䝁䄴䅚杁䝁䅅兡祂䍁䅁睙療䝁䄴䅚灂䡁䅑兡療䝁䄴兡畂䝁䅣䅉穂䡁䅫督あ䝁䅕兢穂䍁䅷䅉桂䡁䅍䅉㍂䝁䅕䅢獂䍁䅁兙穂䍁䅁䅣獂䡁䅕兢楂䝁䅫杢湂䍁䅷䅉求䝁䅷党橂䡁䅑杣灂䝁䅍兙獂䍁䅷䅉睂䝁䅫䅣灂䝁䄴睚杁䝁䅅杢歂䍁䅁睙療䝁䄴䅤祂䝁䄸䅢穂䍁䅷䅉療䝁䅙杚瑁䡁䅍兡あ䝁䅕䅉橂䝁䄸杢穂䡁䅑杣ㅂ䝁䅍䅤灂䝁䄸杢獁䍁䅁兢療䝁䄴兡あ䝁䄸杣灂䝁䄴睚獁䍁䅁兙畂䝁䅑䅉浂䝁䅫杣求䍁䅁䅣祂䝁䄸䅤求䝁䅍䅤灂䝁䄸杢畁䍁䅁兓あ䍁䅁兙獂䡁䅍睢杁䝁䅕杢湂䝁䅅睚求䡁䅍䅉灂䝁䄴䅉あ䝁䅧党杁䝁䅑党穂䝁䅫睚畂䍁䅷䅉求䝁䄴睚灂䝁䄴党求䡁䅉兡畂䝁䅣䅌杁䝁䅫杢あ䝁䅕睚祂䝁䅅䅤灂䝁䄸杢獁䍁䅁兡畂䡁䅍䅤桂䝁䅷䅢桂䡁䅑兡療䝁䄴䅌杁䝁䅅杢歂䍁䅁督あ䝁䅅杣あ䍁䄰兤睂䍁䅁睢浂䍁䅁兢求䝁䅍䅡桂䝁䄴兡橂䝁䅅䅢獁䍁䅁党獂䝁䅕睙あ䡁䅉兡橂䝁䅅䅢獁䍁䅁兙畂䝁䅑䅉睂䝁䅷兤瑂䝁䅉兡畂䝁䅣䅉潁䕁䄰兒兂䍁䅫䅉桂䝁䄴䅚杁䡁䅉党獂䝁䅅䅤求䝁䅑䅉穂䡁䅫督あ䝁䅕兢穂䍁䅁兡畂䍁䅁杢求䡁䅣䅉楂䡁䅕兡獂䝁䅑兡畂䝁䅣督㝁䍁䅁兙畂䝁䅑䅉祂䝁䅕杢療䡁䅙兙あ䝁䅫睢畂䍁䅷䅉求䡁䅧䅣桂䝁䄴督灂䝁䄸杢獁䍁䅁兢桂䝁䅫杢あ䝁䅕杢桂䝁䄴睙求䍁䅷䅉瑂䝁䄸杢灂䡁䅑睢祂䝁䅫杢湂䍁䅷䅉祂䝁䅕䅣桂䝁䅫杣獁䍁䅁兙畂䝁䅑䅉祂䝁䅕䅣獂䝁䅅睙求䝁䄰党畂䡁䅑䅉療䝁䅙䅉乂䕁䅕䅕杁䡁䅍入穂䡁䅑党瑂䡁䅍䅉灂䝁䄴䅉求䡁䅧兡穂䡁䅑兡畂䝁䅣䅉楂䡁䅕兡獂䝁䅑兡畂䝁䅣督畁䍁䅁兓畂䍁䅁兙歂䝁䅑兡あ䝁䅫睢畂䍁䅷䅉あ䝁䅧党杁䝁䅍睢瑂䡁䅁兙畂䡁䅫䅉睂䡁䅉睢㉂䝁䅫䅚求䡁䅍䅉祂䝁䅕兢療䡁䅑党杁䝁䄰睢畂䝁䅫䅤療䡁䅉兡畂䝁䅣䅉療䝁䅙䅉睂䝁䄸睤求䡁䅉䅉ㅂ䡁䅍兙湂䝁䅕䅌杁䡁䅑党瑂䡁䅁党祂䝁䅅䅤ㅂ䡁䅉党獁䍁䅁䅣祂䝁䅕督穂䡁䅕杣求䍁䅷䅉潂䡁䅕兢灂䝁䅑兡あ䡁䅫䅉桂䝁䄴䅚杁䝁䅅兡祂䍁䅁杚獂䝁䄸睤杁䝁䅙睢祂䍁䅁兔䙂䙁䅁䅉桂䝁䄴䅚杁䝁䄸䅤潂䝁䅕杣杁䝁䅉兤灂䝁䅷䅚灂䝁䄴睚杁䡁䅍入穂䡁䅑党瑂䡁䅍杌杁䕁䅫䅤杁䡁䅍党祂䡁䅙党穂䍁䅁杙ㅂ䝁䅫䅢歂䝁䅫杢湂䍁䅁睢㍂䝁䄴党祂䡁䅍䅉桂䝁䄴䅚杁䝁䅑党㉂䝁䅕䅢療䡁䅁党祂䡁䅍䅌杁䝁䅣党畂䝁䅕杣桂䝁䅷䅉橂䝁䄸杢あ䡁䅉兙橂䡁䅑睢祂䡁䅍䅌杁䝁䅅杣橂䝁䅧兡あ䝁䅕睙あ䡁䅍䅌杁䝁䅍睢畂䡁䅍兤獂䡁䅑兡畂䝁䅣䅉求䝁䄴睚灂䝁䄴党求䡁䅉督獁䍁䅁兙畂䝁䅑䅉睂䡁䅉睢睂䝁䅕杣あ䡁䅫䅉瑂䝁䅅杢桂䝁䅣党祂䡁䅍䅉灂䝁䄴䅉あ䝁䅧党杁䝁䅍睢瑂䝁䄰党祂䝁䅍兡桂䝁䅷䅌杁䝁䅫杢歂䡁䅕督あ䡁䅉兡桂䝁䅷䅌杁䝁䅅杢歂䍁䅁兡畂䡁䅍䅤灂䡁䅑兤あ䝁䅫睢畂䝁䅅䅢杁䕁䄰兒兂䍁䅁兢桂䡁䅉睡求䡁䅑督畁䍁䅁睑療䝁䄰杚療䡁䅉䅤杁䙁䅍入穂䡁䅑党瑂䡁䅍䅉噂䙁䅍兑獁䍁䅁兓畂䝁䅍杌杁䡁䅣兙穂䍁䅁杚療䡁䅕杢歂䝁䅕䅚杁䝁䅫杢杁䑁䅅兏硁䑁䅣䅉桂䝁䄴䅚杁䝁䅫督杁䝁䅧党桂䝁䅑兣ㅂ䝁䅅杣あ䝁䅕杣求䝁䅑䅉灂䝁䄴䅉䥂䝁䄸兤穂䡁䅑睢畂䍁䅷䅉啂䝁䅕䅥桂䡁䅍杌䅁乁噙䅁䝄䅄䅁睑療䝁䄰兢求䡁䅉睙求䍁䅁村桂䝁䄴睙穂䝁䅧兙祂䝁䅕督獁䍁䅁兓畂䝁䅍杌杁䝁䄸䅣求䡁䅉兙あ䝁䅕督杁䝁䅅督杁䡁䅑䅡求䍁䅁杙桂䝁䄴睡杁䝁䅧睢獂䝁䅑兡畂䝁䅣䅉橂䝁䄸兢睂䝁䅅杢㕂䍁䅁杚療䡁䅉䅉䑂䝁䄸兢瑂䝁䅕杣橂䝁䅕䅉䍂䝁䅅杢牂䍁䅁䅤潂䝁䅅䅤杁䡁䅁杣療䡁䅙兡歂䝁䅕督杁䡁䅉党あ䝁䅅兡獂䍁䅷䅉瑂䝁䄸杣あ䝁䅣兙湂䝁䅕䅉楂䝁䅅杢牂䝁䅫杢湂䍁䅷䅉橂䝁䄸杣睂䝁䄸杣桂䡁䅑党獁䍁䅁兡畂䡁䅙党穂䡁䅑兢求䝁䄴䅤獁䍁䅁䅤祂䡁䅕督あ䍁䅷䅉桂䝁䄴䅚杁䝁䅅督穂䝁䅕䅤杁䝁䄰兙畂䝁䅅睚求䝁䄰党畂䡁䅑䅉睂䡁䅉睢歂䡁䅕睙あ䡁䅍䅉桂䝁䄴䅚杁䡁䅍党祂䡁䅙兡橂䝁䅕督杁䡁䅑睢杁䝁䅫杢歂䝁䅫杤灂䝁䅑兤桂䝁䅷督杁䝁䅅杢歂䍁䅁杙ㅂ䡁䅍兡畂䝁䅕督穂䝁䅕督杁䝁䅫杢杁䡁䅑䅡求䍁䅁兖畂䝁䅫䅤求䝁䅑䅉呂䡁䅑兙あ䝁䅕督畁䍁䅁兓あ䍁䅁睢睂䝁䅕杣桂䡁䅑党穂䍁䅁䅤潂䡁䅉睢ㅂ䝁䅣䅡杁䡁䅑䅡祂䝁䅕党杁䡁䅍党湂䝁䄰党畂䡁䅑督㙁䍁䅁睑療䝁䄴督ㅂ䝁䄰党祂䍁䅷䅉䑂䝁䄸兢瑂䝁䅕杣橂䝁䅫兙獂䍁䅷䅉桂䝁䄴䅚杁䙁䅣党桂䝁䅷䅤潂䍁䄴䅉啂䝁䅧党杁䕁䅍睢畂䡁䅍兤瑂䝁䅕杣杁䡁䅍党湂䝁䄰党畂䡁䅑䅉療䝁䅙杚求䡁䅉督杁䡁䅙兙祂䝁䅫睢ㅂ䡁䅍䅉楂䝁䅅杢牂䝁䅫杢湂䍁䅁䅣祂䝁䄸䅚ㅂ䝁䅍䅤穂䍁䅁兙畂䝁䅑䅉穂䝁䅕杣㉂䝁䅫睙求䡁䅍䅌杁䝁䅫杢橂䝁䅷兤歂䝁䅫杢湂䍁䅁睙療䝁䄴督ㅂ䝁䄰党祂䍁䅁䅚求䡁䅁睢穂䝁䅫䅤穂䑁䅳䅉橂䝁䄸杢穂䡁䅕兢求䡁䅉䅉獂䝁䄸兙畂䡁䅍䅌杁䡁䅍兤橂䝁䅧䅉桂䡁䅍䅉桂䡁䅕䅤療䝁䄰睢楂䝁䅫䅢求䍁䅷䅉瑂䝁䄸䅤療䡁䅉睙㕂䝁䅍䅢求䍁䅷䅉瑂䝁䅅杣灂䝁䄴党獁䍁䅁䅤祂䝁䅅睙あ䝁䄸杣癁䡁䅑杣桂䝁䅫䅢求䡁䅉䅌杁䡁䅉党橂䡁䅉党桂䡁䅑兡療䝁䄴兙獂䍁䅁杤求䝁䅧兡橂䝁䅷党獁䍁䅁杚灂䡁䅧党歂䍁䅁杣桂䡁䅑党杁䝁䅅杢歂䍁䅁杣求䡁䅙睢獂䡁䅙兡畂䝁䅣䅉潂䝁䄸兢求䍁䅁党硂䡁䅕兡あ䡁䅫䅌杁䝁䅅杢歂䍁䅁睢あ䝁䅧党祂䍁䅁睙療䝁䄴督ㅂ䝁䄰党祂䍁䅁䅢療䝁䅅杢穂䑁䅳䅉睂䝁䅅䅤灂䝁䅕杢あ䍁䅁䅡求䝁䅅䅢あ䝁䅧䅉橂䝁䅅杣求䍁䅁杚灂䝁䄴兙畂䝁䅍兡畂䝁䅣睏杁䡁䅉党桂䝁䅷䅉求䡁䅍䅤桂䡁䅑党杁䝁䅷睢桂䝁䄴督㝁䍁䅁兡畂䝁䅑兡祂䝁䅕睙あ䍁䅁兙畂䝁䅑䅉療䡁䅑䅡求䡁䅉䅉橂䝁䄸杢穂䡁䅕兢求䡁䅉䅉浂䝁䅫杢桂䝁䄴睙灂䝁䄴睚㝁䍁䅁杣求䡁䅑兙灂䝁䅷䅉楂䡁䅉兙畂䝁䅍䅡杁䝁䄴党あ䡁䅣睢祂䝁䅳睏杁䡁䅁党祂䡁䅍睢畂䝁䅅䅢杁䝁䄰睢祂䡁䅑睚桂䝁䅣党杁䝁䅉兙畂䝁䅳兡畂䝁䅣睏杁䝁䅍睢畂䡁䅍兤瑂䝁䅕杣杁䝁䅫杢穂䡁䅑兙獂䝁䅷兢求䝁䄴䅤杁䝁䅷党畂䝁䅑兡畂䝁䅣睏杁䝁䅅杢歂䍁䅁睙療䝁䄴督ㅂ䝁䄰党祂䍁䅁䅚求䝁䅉兡あ䍁䅁兙畂䝁䅑䅉橂䡁䅉党歂䝁䅫䅤杁䝁䅉兙畂䝁䅳䅉橂䝁䅅杣歂䡁䅍杌杁䙁䅑䅡求䍁䅁睑療䝁䄰兢求䡁䅉睙灂䝁䅅䅢杁䡁䅍党湂䝁䄰党畂䡁䅑䅉睂䡁䅉睢㉂䝁䅫䅚求䡁䅍䅉橂䝁䄸杣睂䝁䄸杣桂䡁䅑党杁䝁䅷党畂䝁䅑兡畂䝁䅣䅌杁䝁䅷党桂䡁䅍兡畂䝁䅣䅌杁䝁䅫杢あ䝁䅕杣畂䝁䅅䅤灂䝁䄸杢桂䝁䅷䅌杁䝁䄰党祂䝁䅍䅡桂䝁䄴䅤杁䝁䅅杢歂䍁䅁睙療䝁䄰兢求䡁䅉睙灂䝁䅅䅢杁䝁䅉兙畂䝁䅳䅉橂䝁䅅杣歂䍁䅷䅉桂䝁䄴䅚杁䡁䅍党橂䡁䅕杣灂䡁䅑兡求䡁䅍䅉穂䝁䅅杚求䝁䅳党求䡁䅁兡畂䝁䅣䅉桂䝁䄴䅚杁䝁䅉睢畂䝁䅑䅉桂䝁䅍睙療䡁䅕杢あ䝁䅫杢湂䍁䅁督求䡁䅉杤灂䝁䅍党穂䑁䅳䅉桂䝁䄴䅚杁䝁䅉兤穂䝁䅫杢求䡁䅍督杁䡁䅁杣療䝁䅑兤橂䡁䅑督獁䍁䅁睚療䡁䅙党祂䝁䄴兢求䝁䄴䅤杁䝁䅑党睂䝁䄸督灂䡁䅑督獁䍁䅁兙畂䝁䅑䅉祂䝁䅕䅢桂䡁䅑党歂䍁䅁睙療䝁䄰兢求䡁䅉睙灂䝁䅅䅢杁䝁䅍兙穂䝁䅧䅉瑂䝁䅅杢桂䝁䅣党瑂䝁䅕杢あ䍁䅁督求䡁䅉杤灂䝁䅍党穂䍁䅷䅉桂䡁䅍䅉㍂䝁䅕䅢獂䍁䅁兙穂䍁䅁督求䝁䅷䅢穂䍁䅁杚灂䡁䅧党歂䍁䅁兡畂䝁䅍睢瑂䝁䅕䅉穂䝁䅕睙ㅂ䡁䅉兡あ䝁䅫党穂䍁䅁䅤療䍁䅁睙療䡁䅉杣求䡁䅍䅣療䝁䄴䅚求䝁䄴䅤杁䝁䅉兙畂䝁䅳督獁䍁䅁睙療䡁䅉䅣療䡁䅉兙あ䝁䅫睢畂䡁䅍䅌杁䡁䅁兤楂䝁䅷兡橂䍁䅁兡畂䡁䅍䅤灂䡁䅑兤あ䝁䅫睢畂䡁䅍䅌杁䝁䄰兤畂䝁䅫睙灂䡁䅁兙獂䝁䅫䅤灂䝁䅕督獁䍁䅁兙畂䝁䅑䅉灂䝁䄴䅚灂䡁䅙兡歂䡁䅕兙獂䡁䅍杌杁䙁䅑䅡求䍁䅁睖求䝁䅅䅢あ䝁䅧䅉穂䝁䅕睚瑂䝁䅕杢あ䍁䅁䅣祂䝁䄸杤灂䝁䅑党穂䍁䅁䅤祂䝁䅅䅚灂䡁䅑兡療䝁䄴兙獂䍁䅁䅤祂䡁䅕督あ䍁䅁兙畂䝁䅑䅉求䡁䅍䅤桂䡁䅑党杁䡁䅁䅢桂䝁䄴杢灂䝁䄴睚獁䍁䅁兙歂䡁䅙兡穂䝁䄸杣㕂䍁䅁兙畂䝁䅑䅉歂䝁䅫督橂䡁䅉党あ䝁䅫睢畂䝁䅅杣㕂䍁䅁兡畂䡁䅙党穂䡁䅑兢求䝁䄴䅤杁䡁䅁睢祂䡁䅑杚療䝁䅷兡療䍁䅁兢桂䝁䄴兙湂䝁䅕兢求䝁䄴䅤獁䍁䅁兙畂䝁䅑䅉楂䡁䅉睢牂䝁䅕杣桂䝁䅣党杁䡁䅍党祂䡁䅙兡橂䝁䅕督獁䍁䅁兙穂䍁䅁睤求䝁䅷䅢杁䝁䅅督杁䡁䅁杣灂䡁䅙兙あ䝁䅕䅉楂䝁䅅杢牂䝁䅫杢湂䍁䅁兙橂䝁䅍睢ㅂ䝁䄴䅤穂䍁䄴䅉啂䝁䅧党杁䝁䅍睢瑂䡁䅁兙畂䡁䅫䅉桂䝁䅷督療䍁䅁睢浂䝁䅙党祂䡁䅍䅉睂䡁䅉兡㉂䝁䅅䅤求䍁䅁党硂䡁䅕兡あ䡁䅫䅉灂䝁䄴杤求䡁䅍䅤瑂䝁䅕杢あ䍁䅷䅉穂䝁䅕睙ㅂ䡁䅉兡あ䝁䅫党穂䍁䅁杙祂䝁䄸睡求䡁䅉兙湂䝁䅕䅌杁䝁䅫杢穂䡁䅕杣桂䝁䄴睙求䍁䅁兙湂䝁䅕杢橂䡁䅫䅌杁䡁䅍䅣求䝁䅍兡桂䝁䅷䅤㕂䍁䅁䅢求䝁䄴䅚灂䝁䄴睚獁䍁䅁兙畂䝁䅑䅉獂䝁䅕兙穂䝁䅫杢湂䍁䅁督求䡁䅉杤灂䝁䅍党穂䍁䅷䅉桂䡁䅍䅉㍂䝁䅕䅢獂䍁䅁兙穂䍁䅁睢畂䝁䅷兡畂䝁䅕䅉桂䝁䄴䅚杁䝁䄰睢楂䝁䅫䅢求䍁䅁杙桂䝁䄴睡灂䝁䄴睚杁䡁䅍党祂䡁䅙兡橂䝁䅕督畁䍁䅁睑療䝁䄰兢求䡁䅉睙求䍁䅁村桂䝁䄴睙穂䝁䅧兙祂䝁䅕督獁䍁䅁兓畂䝁䅍杌杁䡁䅣兙穂䍁䅁杚療䡁䅕杢歂䝁䅕䅚杁䝁䅫杢杁䑁䅅䅏㉁䑁䅕䅉桂䝁䄴䅚杁䝁䅫督杁䝁䅧党桂䝁䅑兣ㅂ䝁䅅杣あ䝁䅕杣求䝁䅑䅉灂䝁䄴䅉䱂䝁䅅杢穂䝁䅅督杁䕁䅍兡あ䡁䅫䅌杁䕁䄰兡穂䡁䅍睢ㅂ䡁䅉兡畁䅁䅁䉸䅑䡁临䅁䑂䝁䄸兢瑂䝁䅕杣橂䝁䅫兙獂䍁䅁兔求䡁䅑兙獂䡁䅍䅉䑂䝁䄸兢睂䝁䅅杢㕂䍁䅁兢桂䝁䄴兤浂䝁䅅睙あ䡁䅕杣求䡁䅍䅌杁䡁䅉党橂䡁䅫睙獂䝁䅕督獁䍁䅁兙畂䝁䅑䅉浂䝁䅅杙祂䝁䅫睙桂䡁䅑党穂䍁䅁督あ䝁䅕党獂䍁䅁兙畂䝁䅑䅉瑂䝁䅕䅤桂䝁䅷䅉睂䡁䅉睢歂䡁䅕睙あ䡁䅍䅌杁䝁䅅杢歂䍁䅁杣求䝁䅷兙あ䝁䅕䅚杁䝁䄰兙あ䝁䅕杣灂䝁䅅䅢穂䍁䅁兙畂䝁䅑䅉穂䝁䅕杣㉂䝁䅫睙求䡁䅍䅉灂䝁䄴䅉あ䝁䅧党杁䙁䅕杢灂䡁䅑党歂䍁䅁睕あ䝁䅅䅤求䡁䅍䅌杁䙁䅁睢獂䝁䅅杢歂䍁䅷䅉䑂䝁䅧兡畂䝁䅅䅌杁䝁䅅杢歂䍁䅁兡畂䡁䅑党祂䝁䄴兙あ䝁䅫睢畂䝁䅅䅢獂䡁䅫杌杁䕁䅫䅤杁䝁䄸䅣求䡁䅉兙あ䝁䅕督杁䡁䅑䅡祂䝁䄸兤湂䝁䅧䅉あ䝁䅧杣求䝁䅕䅉穂䝁䅕睚瑂䝁䅕杢あ䡁䅍杏杁䕁䄴睢祂䡁䅑䅡杁䕁䅅兢求䡁䅉兡橂䝁䅅䅉呂䡁䅑党求䝁䅷䅉䡂䡁䅉睢ㅂ䡁䅁睏杁䕁䅕兤祂䝁䄸䅣求䍁䅁睕あ䝁䅕党獂䍁䅁睒祂䝁䄸兤睂䑁䅳䅉桂䝁䄴䅚杁䕁䅕兢求䡁䅉睚灂䝁䄴睚杁䕁䅉兤穂䝁䅫杢求䡁䅍督求䡁䅍䅉䡂䡁䅉睢ㅂ䡁䅁杌杁䙁䅑䅡求䍁䅁睙療䝁䄰䅣桂䝁䄴入杁䡁䅁杣療䝁䅍党穂䡁䅍党穂䍁䅁兙畂䝁䅑䅉穂䝁䅕䅢獂䡁䅍䅉浂䝁䅕杣祂䝁䄸兤穂䍁䅁兙畂䝁䅑䅉畂䝁䄸杢浂䝁䅕杣祂䝁䄸兤穂䍁䅁督橂䡁䅉兙睂䍁䅁兢求䡁䅑兙獂䡁䅍䅉あ䝁䄸䅉穂䡁䅑党求䝁䅷䅉瑂䝁䅫䅢獂䡁䅍䅉桂䝁䄴䅚杁䝁䅙睢ㅂ䝁䄴䅚祂䝁䅫党穂䍁䅷䅉桂䝁䅷兤瑂䝁䅫杢ㅂ䝁䄰䅉穂䝁䅧党求䡁䅑䅉桂䝁䄴䅚杁䝁䅫杢湂䝁䄸䅤杁䝁䄰兙畂䡁䅕杚桂䝁䅍䅤ㅂ䡁䅉党祂䡁䅍䅌杁䝁䅉杣桂䡁䅍督杁䝁䅅杢歂䍁䅁杙祂䝁䄸杢㙂䝁䅕䅉灂䝁䄴睚療䡁䅑䅉瑂䝁䅅睡求䡁䅉督獁䍁䅁睙療䡁䅁䅣求䡁䅉䅉祂䝁䅕杚灂䝁䄴党祂䝁䅫党穂䍁䅁兙畂䝁䅑䅉瑂䝁䅫䅢獂䡁䅍䅌杁䡁䅍党橂䝁䄸杢歂䝁䅅杣㕂䍁䅁䅢求䝁䅅䅚杁䡁䅍兢求䝁䅷䅤求䡁䅉督獁䍁䅁督睂䝁䅕睙灂䝁䅅䅢あ䡁䅫䅉穂䡁䅑党求䝁䅷䅉瑂䝁䅫䅢獂䡁䅍䅌杁䝁䅧兡湂䝁䅧䅉あ䝁䅕兢睂䝁䅕杣桂䡁䅑兤祂䝁䅕䅉桂䝁䅷䅢療䡁䅫䅉瑂䝁䅅杢ㅂ䝁䅙兙橂䡁䅑兤祂䝁䅕杣穂䍁䅷䅉桂䝁䄴䅚杁䝁䄸䅤潂䝁䅕杣杁䝁䅍睢畂䡁䅍兤瑂䝁䅕杣穂䍁䄴䅉䩂䡁䅑䅉桂䝁䅷督療䍁䅁兢桂䝁䄴兤浂䝁䅅睙あ䡁䅕杣求䡁䅍䅉桂䝁䄴䅚杁䡁䅍党獂䝁䅷督杁䝁䅙兡畂䝁䅫督潂䝁䅕䅚杁䝁䅷睢畂䝁䅣䅉穂䡁䅑党求䝁䅷䅉睂䡁䅉睢歂䡁䅕睙あ䡁䅍䅌杁䝁䅫杢橂䝁䅷兤歂䝁䅫杢湂䍁䅁杣求䝁䅫杢浂䝁䄸杣橂䝁䅫杢湂䍁䅁杙桂䡁䅉䅌杁䝁䄰党祂䝁䅍䅡桂䝁䄴䅤杁䝁䅉兙祂䍁䅷䅉獂䝁䅫睚潂䡁䅑䅉穂䡁䅑杣ㅂ䝁䅍䅤ㅂ䡁䅉兙獂䍁䅷䅉桂䝁䄴䅚杁䝁䄸䅤潂䝁䅕杣杁䡁䅍䅣求䝁䅍兡桂䝁䅷䅉穂䝁䅕睙あ䝁䅫睢畂䡁䅍䅌杁䝁䅅督杁䡁䅣党獂䝁䅷䅉桂䡁䅍䅉穂䝁䅕兢灂䍁䄰杚灂䝁䄴兡穂䝁䅧党歂䍁䅁杙灂䝁䅷䅢求䡁䅑督杁䝁䅙睢祂䍁䅁杣求䡁䅉睢獂䝁䅷兡畂䝁䅣䅉桂䝁䄴䅚杁䝁䅙睢祂䝁䅣兡畂䝁䅣䅉桂䡁䅁䅣獂䝁䅫睙桂䡁䅑兡療䝁䄴督畁䍁䅁兓畂䍁䅁兙歂䝁䅑兡あ䝁䅫睢畂䍁䅷䅉あ䝁䅧党杁䝁䅍睢瑂䡁䅁兙畂䡁䅫䅉睂䡁䅉睢㉂䝁䅫䅚求䡁䅍䅉浂䝁䅅杙祂䝁䅫睙桂䡁䅑党歂䍁䅁杣求䝁䅉兙祂䍁䅁兤穂䝁䅕䅚杁䡁䅑睢杁䡁䅉党灂䝁䄴杚療䡁䅉睙求䍁䅁睙療䝁䄴睙祂䝁䅕䅤求䍁䅁䅣祂䝁䅫兢桂䡁䅉兡獂䡁䅫䅉灂䝁䄴䅉あ䝁䅧党杁䝁䅍睢畂䡁䅍䅤祂䡁䅕睙あ䝁䅫睢畂䍁䅁睢浂䍁䅁睙療䝁䄰兢求䡁䅉睙灂䝁䅅䅢杁䝁䅅杢歂䍁䅁杢療䝁䄴兌橂䝁䄸兢瑂䝁䅕杣橂䝁䅫兙獂䍁䅁杙ㅂ䝁䅫䅢歂䝁䅫杢湂䡁䅍䅌杁䝁䅧睢穂䡁䅁兡あ䝁䅅䅢穂䍁䅷䅉橂䝁䄸杢㉂䝁䅕杢あ䝁䅫睢畂䍁䅁睙求䝁䄴䅤求䡁䅉督獁䍁䅁兡畂䝁䅑兤穂䡁䅑杣灂䝁䅅䅢杁䡁䅁䅢桂䝁䄴䅤穂䍁䅷䅉睂䝁䄸睤求䡁䅉䅉睂䝁䅷兙畂䡁䅑督獁䍁䅁䅡灂䝁䅣䅡㍂䝁䅅入穂䍁䅷䅉楂䡁䅉兡歂䝁䅣党穂䍁䅷䅉桂䡁䅉党畂䝁䅅督獁䍁䅁督あ䝁䅅䅚灂䡁䅕兢穂䍁䅷䅉桂䝁䄴䅚杁䝁䅑兙瑂䡁䅍睏杁䡁䅍党獂䝁䅷督杁䝁䅅杢歂䍁䅁杣求䝁䄴䅤穂䍁䅁睙療䝁䄴督あ䡁䅉兤橂䡁䅑兡療䝁䄴兌祂䝁䅕䅢桂䡁䅑党歂䍁䅁䅣祂䝁䄸䅚ㅂ䝁䅍䅤穂䍁䅁兙畂䝁䅑䅉求䡁䅅兤灂䡁䅁兢求䝁䄴䅤杁䡁䅑睢杁䝁䅍睢畂䝁䅍杣求䡁䅑党杁䝁䅫杢穂䡁䅑兙獂䝁䅷党祂䡁䅍䅉桂䝁䄴䅚杁䝁䄸䅤潂䝁䅕杣杁䝁䅉兤穂䝁䅫杢求䡁䅍督求䡁䅍睏杁䝁䅅杢歂䍁䅁兢桂䝁䄴兤浂䝁䅅睙あ䡁䅕杣求䡁䅍䅉桂䝁䄴䅚杁䡁䅍党獂䝁䅷督杁䡁䅍䅤祂䝁䅕杢湂䡁䅑䅡杁䝁䅉兙祂䡁䅍䅉浂䝁䄸杣杁䡁䅑䅡求䍁䅁䅤祂䡁䅕睙牂䍁䅁䅤祂䝁䅅兡獂䝁䅕杣杁䝁䅫杢歂䡁䅕督あ䡁䅉入獁䍁䅁督睂䝁䅕睙灂䝁䅅䅢杁䝁䅉兙祂䍁䅁督あ䝁䅕党獂䡁䅍䅉浂䝁䄸杣杁䡁䅑䅡求䍁䅁党畂䝁䅕杣湂䡁䅫䅉瑂䝁䅅杣牂䝁䅕䅤獁䍁䅁兙畂䝁䅑䅉桂䡁䅉兢療䡁䅉䅉睂䝁䅷兙あ䝁䅕督杁䝁䅙睢祂䍁䅁兢灂䝁䅷兡あ䝁䅅杣㕂䍁䅁杤求䝁䅧兡橂䝁䅷党穂䍁䄴䅉䝂䡁䅕杣あ䝁䅧党祂䍁䅷䅉灂䡁䅑䅉瑂䝁䅅杢ㅂ䝁䅙兙橂䡁䅑兤祂䝁䅕督杁䡁䅉党楂䝁䅅杣穂䍁䅷䅉瑂䝁䅕杣橂䝁䅧兙畂䡁䅑䅉楂䝁䅅杣穂䍁䅷䅉桂䝁䄴䅚杁䡁䅣兡祂䝁䅕䅉祂䝁䄸䅚穂䑁䅳䅉桂䝁䄴䅚杁䡁䅍党獂䝁䅷督杁䝁䅙兙楂䡁䅉兡橂䝁䅅䅤求䝁䅑䅉祂䝁䅕杙桂䡁䅉督獁䍁䅁睤灂䡁䅉党杁䝁䄰党穂䝁䅧党穂䍁䅷䅉㍂䝁䅕䅢歂䝁䅕䅚杁䡁䅍䅤求䝁䅕䅢杁䝁䄰党穂䝁䅧䅌杁䡁䅣兡祂䝁䅕䅉祂䝁䄸䅚獁䍁䅁睙療䝁䅷䅚杁䡁䅉睢獂䝁䅷党歂䍁䅁杣求䝁䅉兙祂䍁䅷䅉橂䝁䄸䅢歂䍁䅁杣療䝁䅷䅢求䝁䅑䅉㍂䝁䅫杣求䍁䅁杣療䝁䅑䅌杁䝁䅅督穂䝁䅕兢楂䝁䅷党歂䍁䅁杣求䝁䅉兙祂䍁䅁睙桂䝁䅣党穂䍁䅁兙畂䝁䅑䅉療䡁䅑䅡求䡁䅉䅉浂䝁䅅杙祂䝁䅫睙桂䡁䅑党歂䍁䅁杣求䝁䅉兙祂䍁䅁杙㕂䍁䄰䅣祂䝁䄸䅚ㅂ䝁䅍䅤穂䍁䅁䅤療䍁䅁杚桂䝁䅉杣灂䝁䅍兙あ䝁䄸杣穂䍁䅷䅉瑂䝁䅅杢ㅂ䝁䅙兙橂䡁䅑兤祂䝁䅕杣穂䍁䅷䅉歂䝁䅫督あ䡁䅉兡楂䡁䅕䅤療䡁䅉督獁䍁䅁兙畂䝁䅑䅉橂䝁䄸杢穂䡁䅑杣ㅂ䝁䅍䅤灂䝁䄸杢杁䝁䅍睢瑂䡁䅁兙畂䝁䅫党穂䍁䄴䅉啂䝁䅧党杁䝁䅍睢瑂䡁䅁兙畂䡁䅫䅉㍂䝁䅅督杁䝁䅙睢ㅂ䝁䄴䅚求䝁䅑䅉灂䝁䄴䅉硁䑁䅫免ㅁ䍁䅁兙畂䝁䅑䅉灂䡁䅍䅉潂䝁䅕兙歂䡁䅅兤桂䡁䅉䅤求䡁䅉党歂䍁䅁兡畂䍁䅁兓祂䡁䅙兡畂䝁䅣䅌杁䙁䅑党㑂䝁䅅督畁䅁䅁䈲䅕䍁䅧䅁䑂䝁䄸兢瑂䝁䅕杣橂䝁䅫兙獂䍁䅁䅕祂䝁䅫杢あ䝁䅫杢湂䅁䅁杁䅳䕁䅉䅁䑂䝁䄸兢瑂䝁䅕杣橂䝁䅫兙獂䍁䅁睕求䡁䅉杤灂䝁䅍党穂䍁䅁兙畂䝁䅑䅉呂䡁䅕䅣睂䝁䅷兡求䡁䅍䅁獁睂䅁杓䅁䕁䅍睢瑂䝁䄰党祂䝁䅍兡桂䝁䅷䅉桂䝁䄴䅚杁䙁䅁杣療䝁䅙党穂䡁䅍兡療䝁䄴兙獂䍁䅁睕求䡁䅉杤灂䝁䅍党穂䅁䅁䅷䅙䙁䅧䅁䑂䝁䄸兢瑂䝁䅕杣橂䝁䅫兙獂䍁䅁兙畂䝁䅑䅉卂䝁䅕督灂䝁䅑党畂䡁䅑兡桂䝁䅷䅉乂䝁䄸杣あ䝁䅣兙湂䝁䅕䅉䝂䝁䅫杢桂䝁䄴睙求䅁䅁兄䅣䍁䅧䅁䑂䝁䄸兢瑂䝁䄸䅚灂䡁䅑入杁䕁䅍䅡求䝁䄰兡橂䝁䅅䅢穂䅁䅁睫䅙䍁䄴䅁䑂䝁䄸兢瑂䡁䅕杢灂䝁䅍兙あ䝁䅫睢畂䍁䅁睕求䡁䅉杤灂䝁䅍党穂䅁䅁兓䅣䑁䅉䅁䑂䝁䄸兢瑂䡁䅕杢灂䝁䅍兙あ䝁䅫睢畂䡁䅍䅉䙂䡁䅅兤灂䡁䅁兢求䝁䄴䅤䅁佁䜰䅁睃睄䅁睑療䝁䄰兢ㅂ䝁䄴兡あ䡁䅫䅉䝂䝁䅫杢桂䝁䄴睙灂䝁䅅䅢杁䙁䅍入穂䡁䅑党瑂䍁䅷䅉䩂䝁䄴睙畁䍁䅁睢睂䝁䅕杣桂䡁䅑党穂䍁䅁兙穂䍁䅁䅤潂䝁䅕䅉楂䝁䅅杢牂䍁䅁䅡療䝁䅷䅚灂䝁䄴睚杁䝁䅍睢瑂䡁䅁兙畂䡁䅫䅉浂䝁䄸杣杁䕁䅍睢瑂䝁䄰兤畂䝁䅫䅤㕂䍁䅁村桂䝁䄴睡獁䍁䅁杔畁䕁䅅杌杁䡁䅑䅡桂䡁䅑䅉睂䡁䅉睢㉂䝁䅫䅚求䡁䅍䅉㉂䝁䅅杣灂䝁䄸兤穂䍁䅁杙桂䝁䄴睡灂䝁䄴睚杁䝁䅅杢歂䍁䅁睢あ䝁䅧党祂䍁䅁杚灂䝁䄴兙畂䝁䅍兡桂䝁䅷䅉穂䝁䅕杣㉂䝁䅫睙求䡁䅍䅉あ䝁䄸䅉祂䝁䅕䅤桂䝁䅫䅢獁䍁䅁睙療䝁䄰兢求䡁䅉睙灂䝁䅅䅢獁䍁䅁兡畂䡁䅍䅤灂䡁䅑兤あ䝁䅫睢畂䝁䅅䅢獁䍁䅁兙畂䝁䅑䅉瑂䡁䅕杢灂䝁䅍兡睂䝁䅅䅢杁䝁䅍兤穂䡁䅑</t>
  </si>
  <si>
    <t>睢瑂䝁䅕杣穂䍁䄴䅉䩂䡁䅑䅉療䡁䅁党祂䝁䅅䅤求䡁䅍䅉あ䝁䅧杣療䡁䅕睚潂䍁䅁䅤潂䡁䅉党求䍁䅁督求䝁䅣兢求䝁䄴䅤穂䑁䅯䅉䍂䝁䅅杢牂䝁䅫杢湂䍁䅷䅉䙂䝁䄰䅣獂䝁䄸入求䝁䅕䅉䍂䝁䅕杢求䝁䅙兡あ䍁䅁睕求䡁䅉杤灂䝁䅍党穂䍁䅷䅉桂䝁䄴䅚杁䕁䅅䅢獂䍁䅁睔あ䝁䅧党祂䍁䄴䅉啂䝁䅧党杁䝁䅍睢瑂䡁䅁兙畂䡁䅫䅉療䝁䅙杚求䡁䅉督杁䡁䅙兙祂䝁䅫睢ㅂ䡁䅍䅉歂䝁䅕䅣療䡁䅍兡あ䡁䅍䅉睂䡁䅉睢歂䡁䅕睙あ䡁䅍䅌杁䡁䅍兤橂䝁䅧䅉桂䡁䅍䅉灂䝁䄴䅤求䡁䅉党穂䡁䅑䅉桂䝁䄴䅚杁䝁䄴睢畂䝁䅫杢あ䝁䅕杣求䡁䅍䅤杁䍁䄰杙求䝁䅅杣灂䝁䄴睚杁䝁䅍䅡求䝁䅍睡灂䝁䄴睚獁䍁䅁督桂䡁䅙兡畂䝁䅣督獁䍁䅁兙畂䝁䅑䅉瑂䝁䄸杢求䡁䅫䅉瑂䝁䅅杣牂䝁䅕䅤杁䝁䅑党睂䝁䄸督灂䡁䅑䅉桂䝁䅍睙療䡁䅕杢あ䡁䅍䅌杁䝁䅅督杁䡁䅣党獂䝁䅷䅉桂䡁䅍䅉あ䝁䅫兢求䍁䅁䅚求䡁䅁睢穂䝁䅫䅤穂䍁䄴䅉䩂䡁䅑䅉桂䝁䅷督療䍁䅁䅣祂䝁䄸杤灂䝁䅑党穂䍁䅁䅢療䝁䅅杢穂䍁䅷䅉灂䝁䄴睙獂䡁䅕䅚灂䝁䄴睚杁䝁䅍睢畂䡁䅍兤瑂䝁䅕杣杁䝁䄰睢祂䡁䅑睚桂䝁䅣党穂䑁䅳䅉湂䝁䅕杢求䡁䅉兙獂䍁䅁䅣ㅂ䡁䅉䅣療䡁䅍党杁䝁䅍睢瑂䝁䄰党祂䝁䅍兡桂䝁䅷䅉桂䝁䄴䅚杁䝁䅫杢歂䡁䅕督あ䡁䅉兡桂䝁䅷䅉獂䝁䄸兙畂䡁䅍䅌杁䝁䅅杢歂䍁䅁兢療䡁䅉䅤湂䝁䅅睚求䡁䅍䅉療䝁䄴䅉橂䝁䄸兢瑂䝁䅕杣橂䝁䅫兙獂䍁䅁䅣祂䝁䄸䅣求䡁䅉䅤灂䝁䅕督㝁䍁䅁䅣桂䡁䅫睙潂䝁䅕睙牂䍁䅁䅣祂䝁䄸䅤求䝁䅍䅤灂䝁䄸杢杁䡁䅁杣療䝁䅣杣桂䝁䄰䅉獂䝁䄸兙畂䡁䅍睏杁䝁䅫杢穂䡁䅑兙獂䝁䅷兢求䝁䄴䅤杁䝁䅷睢桂䝁䄴督杁䡁䅑䅡桂䡁䅑䅉桂䡁䅉党杁䝁䄸杣灂䝁䅣兡畂䝁䅅䅤求䝁䅑䅉あ䝁䅧杣療䡁䅕睚潂䍁䅁督求䝁䅷党橂䡁䅑党歂䍁䅁䅚求䝁䅅䅢求䡁䅉督潂䝁䅫䅣穂䍁䅁兙畂䝁䅑䅉桂䡁䅉党杁䡁䅍党橂䡁䅕杣求䝁䅑䅉楂䡁䅫䅉桂䡁䅕䅤療䝁䄰睢楂䝁䅫䅢求䡁䅍䅌杁䝁䄰兙祂䝁䅫杢求䍁䅷䅉桂䝁䄴䅚杁䝁䄸䅤潂䝁䅕杣杁䡁䅉党橂䡁䅉党桂䡁䅑兡療䝁䄴兙獂䍁䅁杤求䝁䅧兡橂䝁䅷党穂䑁䅳䅉睂䝁䅕杣穂䝁䄸杢桂䝁䅷䅉灂䝁䄴督あ䝁䅅䅢獂䝁䄰党畂䡁䅑䅉獂䝁䄸兙畂䡁䅍䅉桂䝁䄴䅚杁䝁䅍䅡求䝁䅍睡杁䝁䅍杣求䝁䅑兡あ䍁䅁䅢灂䝁䄴党穂䍁䅁睢浂䍁䅁睙祂䝁䅕䅚灂䡁䅑䅉浂䝁䄸杣杁䝁䅍睢畂䡁䅍兤瑂䝁䅕杣穂䑁䅳䅉桂䝁䄴䅚杁䝁䅧睢瑂䝁䅕䅉求䡁䅅兤灂䡁䅑入杁䡁䅁杣療䝁䅑兤橂䡁䅑督畁䍁䅁兓畂䍁䅁兙歂䝁䅑兡あ䝁䅫睢畂䍁䅷䅉あ䝁䅧党杁䝁䅍睢瑂䡁䅁兙畂䡁䅫䅉療䝁䅙杚求䡁䅉督杁䝁䅉杣療䝁䅳党祂䍁䄰䅚求䝁䅅䅢求䡁䅉䅉桂䝁䄴䅚杁䝁䅫杢㉂䝁䅕督あ䝁䄰党畂䡁䅑䅉桂䝁䅑杤灂䡁䅍睢祂䡁䅫睏杁䝁䅍兙穂䝁䅧䅉瑂䝁䅅杢桂䝁䅣党瑂䝁䅕杢あ䍁䅷䅉灂䝁䄴杤求䡁䅍䅤瑂䝁䅕杢あ䍁䅷䅉桂䝁䄴䅚杁䡁䅑杣求䝁䅅督ㅂ䡁䅉入杁䡁䅍党祂䡁䅙兡橂䝁䅕督㝁䍁䅁兙穂䡁䅍党あ䍁䅁兢桂䝁䄴兙湂䝁䅕兢求䝁䄴䅤杁䡁䅍党祂䡁䅙兡橂䝁䅕督㝁䍁䅁兙畂䝁䅑䅉求䝁䄰䅣獂䝁䄸入求䝁䅕䅉楂䝁䅕杢求䝁䅙兡あ䍁䅁督求䡁䅉杤灂䝁䅍党穂䍁䅷䅉桂䡁䅍䅉㍂䝁䅕䅢獂䍁䅁兙穂䍁䅁睢睂䝁䅕杣桂䡁䅑党穂䍁䅁兙穂䍁䅁兙杁䝁䅙兤獂䝁䅷兌穂䝁䅕杣㉂䝁䅫睙求䍁䅁兡畂䡁䅍兤祂䝁䅅杢橂䝁䅕䅉桂䝁䅣党畂䝁䅍入杁䡁䅑䅡桂䡁䅑䅉睂䡁䅉睢㉂䝁䅫䅚求䡁䅍䅉睂䝁䅕杣穂䝁䄸杢桂䝁䅷䅉桂䝁䄴䅚杁䝁䅍睢瑂䝁䄰党祂䝁䅍兡桂䝁䅷䅉獂䝁䅫杢求䡁䅍䅉療䝁䅙䅉灂䝁䄴督ㅂ䡁䅉兙畂䝁䅍党獁䍁䅁兙畂䝁䅑䅉療䡁䅑䅡求䡁䅉䅉祂䝁䅫督牂䍁䅁兢桂䝁䄴兙湂䝁䅕兢求䝁䄴䅤杁䡁䅁杣療䝁䅑兤橂䡁䅑督杁䝁䅅杢歂䍁䅁督求䡁䅉杤灂䝁䅍党穂䍁䄴䅉䝂䡁䅕杣あ䝁䅧党祂䍁䅷䅉灂䡁䅑䅉療䝁䅙杚求䡁䅉督杁䝁䅍睢畂䡁䅑杣灂䝁䅉兤あ䝁䅫睢畂䍁䅁䅣獂䝁䅅杢杁䝁䅅䅚瑂䝁䅫杢灂䡁䅍䅤祂䝁䅅䅤灂䝁䄸杢獁䍁䅁党瑂䡁䅁䅢療䡁䅫党求䍁䅁杙求䝁䄴党浂䝁䅫䅤杁䡁䅑杣ㅂ䡁䅍䅤獁䍁䅁睙療䝁䅷䅢求䝁䅍䅤灂䡁䅙党杁䝁䅫杢㉂䝁䅕督あ䝁䄰党畂䡁䅑䅉浂䡁䅕杢歂䍁䅷䅉祂䝁䅕䅤灂䡁䅉党瑂䝁䅕杢あ䍁䅁䅣獂䝁䅅杢杁䝁䅅䅚瑂䝁䅫杢灂䡁䅍䅤祂䝁䅅䅤灂䝁䄸杢杁䝁䅅杢歂䍁䅁杙求䝁䄴党浂䝁䅫䅤杁䝁䅍睢畂䡁䅍兤獂䡁䅑兡畂䝁䅣䅌杁䝁䅙兤畂䝁䅑䅉桂䝁䅑兢灂䝁䄴兡穂䡁䅑杣桂䡁䅑兡療䝁䄴䅌杁䡁䅑杣桂䝁䄴督浂䝁䅕杣杁䝁䅅睚求䝁䄴睙㕂䍁䅷䅉桂䝁䅍䅤ㅂ䝁䅅杣灂䝁䅅䅢杁䝁䅅杢歂䍁䅁杙求䝁䄴党浂䝁䅫䅤杁䝁䅍睢畂䡁䅍兤獂䡁䅑兡畂䝁䅣䅌杁䝁䅅杢歂䍁䅁䅡求䝁䅅䅢あ䝁䅧䅉桂䝁䄴䅚杁䡁䅣党獂䝁䅙兙祂䝁䅕䅉橂䝁䄸杢穂䡁䅕䅢あ䝁䅫杢湂䍁䅁督求䡁䅉杤灂䝁䅍党穂䑁䅳䅉桂䝁䄴䅚杁䝁䅅睙あ䍁䅁兙穂䍁䅁兙畂䍁䅁兡畂䡁䅙党穂䡁䅑睢祂䍁䅁兡畂䍁䅁杣求䡁䅍兡歂䝁䅕杢あ䝁䅫兙獂䍁䅁兙畂䝁䅑䅉橂䝁䄸兢瑂䝁䅕杣橂䝁䅫兙獂䍁䅁杣求䝁䅅䅢杁䝁䅕督あ䝁䅅䅤求䍁䅁兙橂䡁䅑兡㉂䝁䅫䅤灂䝁䅕督畁䍁䅁兑歂䝁䅑兡あ䝁䅫睢畂䝁䅅䅢獂䡁䅫䅌杁䡁䅑䅡求䍁䅁睙療䝁䄰䅣桂䝁䄴入杁䝁䄸杚浂䝁䅕杣穂䍁䅁睤求䝁䅅䅢あ䝁䅧䅉瑂䝁䅅杢桂䝁䅣党瑂䝁䅕杢あ䍁䅷䅉祂䝁䅕䅤灂䡁䅉党瑂䝁䅕杢あ䍁䅁䅣獂䝁䅅杢畂䝁䅫杢湂䍁䅷䅉潂䝁䅫睚潂䝁䅕杣杁䝁䅕䅚ㅂ䝁䅍兙あ䝁䅫睢畂䝁䅅䅢杁䡁䅁䅢桂䝁䄴杢灂䝁䄴睚獁䍁䅁杚灂䝁䅑兤橂䝁䅫兙祂䡁䅫䅌杁䡁䅉兡穂䝁䅳䅉瑂䝁䅅杢桂䝁䅣党瑂䝁䅕杢あ䍁䅷䅉あ䡁䅉兤穂䡁䅑䅌杁䝁䅅杢歂䍁䅁䅣求䡁䅉督療䝁䄴兙獂䍁䅁杚灂䝁䄴兙畂䝁䅍兡桂䝁䅷䅉睂䝁䅷兙畂䝁䄴兡畂䝁䅣䅉穂䝁䅕杣㉂䝁䅫睙求䡁䅍睏杁䝁䅅杢歂䍁䅁兡畂䡁䅙党穂䡁䅑兢求䝁䄴䅤杁䝁䅅䅢あ䝁䅕杣畂䝁䅅䅤灂䡁䅙党穂䍁䅷䅉灂䝁䄴睙獂䡁䅕䅚灂䝁䄴睚杁䡁䅍䅤療䝁䅍睡穂䍁䅷䅉楂䝁䄸杢歂䡁䅍䅌杁䝁䄰兤あ䡁䅕兙獂䍁䅁杚ㅂ䝁䄴䅚穂䍁䅷䅉桂䝁䄴䅚杁䝁䅫杢穂䡁䅕杣桂䝁䄴睙求䍁䅁兙畂䝁䅑䅉桂䝁䅑杤灂䡁䅍睢祂䡁䅫䅉睂䡁䅉睢歂䡁䅕睙あ䡁䅍䅌杁䝁䅅督杁䡁䅣党獂䝁䅷䅉桂䡁䅍䅉瑂䝁䅅督あ䝁䅕杣杁䡁䅉党橂䝁䄸杣歂䝁䅳党求䡁䅁兡畂䝁䅣䅉穂䝁䅕杣㉂䝁䅫睙求䡁䅍杌杁䕁䅍睢瑂䝁䄰兤畂䝁䅫䅤㕂䍁䅁杒灂䝁䄴兙畂䝁䅍兡桂䝁䅷䅉呂䡁䅫督あ䝁䅕兢獁䍁䅁兓畂䝁䅍杌杁䡁䅣兙穂䍁䅁杚療䡁䅕杢歂䝁䅕䅚杁䝁䅫杢杁䑁䅅䅏㉁䑁䅙䅉桂䝁䄴䅚杁䝁䅫督杁䝁䅧党桂䝁䅑兣ㅂ䝁䅅杣あ䝁䅕杣求䝁䅑䅉灂䝁䄴䅉䕂䝁䅕睤灂䡁䅑䅤獁䍁䅁杔求䡁䅣䅉婂䝁䄸杣牂䍁䄴䅁婄兆䅁䄸䄴䕁䅍睢瑂䝁䄰杤桂䡁䅕䅢あ䍁䅁睕㕂䡁䅍䅤求䝁䄰督獁䍁䅁兓畂䝁䅍杌杁䡁䅁杣療䡁䅙兡歂䝁䅕督杁䝁䅅䅉睂䝁䅷兙あ䝁䅙睢祂䝁䄰䅉あ䝁䅧兙あ䍁䅁党畂䝁䅧兙畂䝁䅍党穂䍁䅁睙㕂䝁䅉党祂䍁䅁杣求䡁䅍兡獂䝁䅫党畂䝁䅍入杁䝁䅉入杁䡁䅁杣療䡁䅑党橂䡁䅑兡畂䝁䅣䅉あ䝁䅧党杁䝁䅑兙あ䝁䅅䅉灂䝁䄴䅉あ䝁䅧党杁䙁䅕杢灂䡁䅑党歂䍁䅁睕あ䝁䅅䅤求䡁䅍䅉桂䝁䄴䅚杁䝁䅫杢あ䝁䅕杣畂䝁䅅䅤灂䝁䄸杢桂䝁䅷䅢㕂䍁䄴䅉啂䝁䅧党杁䝁䅍睢瑂䡁䅁兙畂䡁䅫䅉療䝁䅙杚求䡁䅉督杁䕁䄸䅣求䡁䅉兙あ䝁䅫睢畂䝁䅅䅢杁䙁䅉党橂䝁䄸杤求䡁䅉入杁䡁䅑䅡桂䡁䅑䅉睂䡁䅉睢㉂䝁䅫䅚求䡁䅍䅉楂䝁䅅睙牂䡁䅕䅣獁䍁䅁杤求䡁䅉兡浂䝁䅫兙楂䝁䅷党杁䡁䅉党橂䝁䄸杤求䡁䅉入獁䍁䅁兙畂䝁䅑䅉橂䝁䄸督あ䍁䄰睢睂䡁䅑兡瑂䝁䅫来求䝁䅑䅉橂䝁䅷睢ㅂ䝁䅑䅉㍂䝁䄸杣牂䝁䅷睢桂䝁䅑䅉瑂䝁䄸杙灂䝁䅷兡あ䡁䅫䅉あ䝁䄸䅉求䝁䄴督ㅂ䡁䅉党杁䝁䅑兙あ䝁䅅䅉桂䡁䅙兙灂䝁䅷兙楂䝁䅫䅢灂䡁䅑入杁䝁䅅杢歂䍁䅁睚祂䝁䅅杢ㅂ䝁䅷兙祂䍁䅁杣求䝁䅍睢㉂䝁䅕杣㕂䑁䅳䅉䉂䡁䅕䅤療䝁䄴睢瑂䝁䄸兤穂䍁䅁杕求䝁䅍睢㉂䝁䅕杣㕂䍁䅁杚療䡁䅉䅉桂䡁䅕䅤療䝁䄰兙あ䝁䅕䅚杁䝁䅑兡穂䝁䅅督あ䝁䅕杣杁䝁䅅杢歂䍁䅁睙㕂䝁䅉党祂䍁䅁杣求䝁䅍睢㉂䝁䅕杣㕂䍁䅁兤穂䝁䅕䅉橂䝁䅅督求䡁䅍䅉あ䝁䄸䅉歂䝁䅕䅢灂䡁䅙党祂䍁䅁杙桂䝁䅍睡ㅂ䡁䅁䅌杁䡁䅉党睂䝁䅷兡橂䝁䅅䅤灂䝁䄸杢獁䍁䅁兙畂䝁䅑䅉歂䝁䅫督桂䡁䅍䅤求䡁䅉䅉祂䝁䅕睙療䡁䅙党祂䡁䅫䅉浂䝁䄸杣杁䝁䅅䅢獂䍁䅁睤療䡁䅉睡獂䝁䄸兙歂䡁䅍䅌杁䝁䄸杢瑁䡁䅁杣求䝁䄰兡穂䝁䅕督獁䍁䅁兡畂䍁䅁䅤潂䝁䅕䅉橂䝁䅷睢ㅂ䝁䅑䅌杁䝁䅅睙祂䝁䄸督穂䍁䅁兢ㅂ䝁䅷䅤灂䡁䅁䅢求䍁䅁睙獂䝁䄸兤歂䡁䅍䅌杁䝁䅅杢歂䍁䅁兡畂䍁䅁䅡㕂䝁䅉杣灂䝁䅑䅉求䝁䄴杤灂䡁䅉睢畂䝁䄰党畂䡁䅑督㝁䍁䅁兙畂䝁䅑䅉䑂䡁䅫杙求䡁䅉䅉卂䝁䅕睙療䡁䅙党祂䡁䅫䅉浂䝁䄸杣杁䡁䅑䅡祂䝁䅕兙あ䍁䅁督橂䝁䅅杢畂䝁䅫杢湂䍁䅁䅤療䍁䅁䅡ㅂ䝁䄴䅤杁䝁䅙睢祂䍁䅁䅤潂䡁䅉党桂䡁䅑督杁䡁䅣兡あ䝁䅧兡畂䍁䅁杙桂䝁䅍睡ㅂ䡁䅁䅉歂䝁䅅䅤桂䍁䅁兙畂䝁䅑䅉橂䡁䅫杙求䡁䅉䅉歂䝁䅕睙求䡁䅁䅤灂䝁䄸杢獁䍁䅁兙畂䝁䅑䅉あ䝁䅧杣求䝁䅅䅤杁䝁䅑党あ䝁䅕睙あ䝁䅫睢畂䍁䅁䅤療䍁䅁䅣祂䝁䄸杤灂䝁䅑党杁䝁䅕兙祂䝁䅷入杁䡁䅣兙祂䝁䄴兡畂䝁䅣䅉療䝁䅙䅉桂䡁䅑䅤桂䝁䅍睡穂䍁䄴䅉䩂䡁䅑䅉桂䝁䅷督療䍁䅁䅣祂䝁䄸杤灂䝁䅑党穂䍁䅁睑療䝁䄰兢㉂䝁䅅兤獂䡁䅑䅉䑂䝁䅷睢ㅂ䝁䅑升穂䍁䅁睑獂䝁䅕兙畂䡁䅉睢療䝁䄰䅉卂䝁䅕睙療䡁䅙党祂䡁䅫䅉浂䝁䄸杣杁䝁䄸杣湂䝁䅅杢灂䡁䅯兙あ䝁䅫睢畂䡁䅍䅉あ䝁䄸䅉楂䝁䅕䅉祂䝁䅕兙歂䡁䅫䅉あ䝁䄸䅉祂䝁䅕睙療䡁䅙党祂䍁䅁杙㕂䍁䅁䅣祂䝁䄸杤灂䝁䅑兡畂䝁䅣䅉桂䍁䅁睙獂䝁䅕兙畂䍁䅷䅉灂䡁䅍睢獂䝁䅅䅤求䝁䅑䅌杁䝁䅅杢歂䍁䅁睢畂䍁䄰䅚求䝁䄰兙畂䝁䅑䅉祂䝁䅕睙療䡁䅙党祂䡁䅫䅉獂䝁䄸睙桂䡁䅑兡療䝁䄴䅉灂䝁䄴䅉あ䝁䅧党杁䝁䅍䅢療䡁䅕䅚獁䍁䅁兙穂䍁䅁睤求䝁䅷䅢杁䝁䅅督杁䡁䅑䅡求䍁䅁兙楂䝁䅫䅢灂䡁䅑入杁䡁䅑睢杁䡁䅉党湂䡁䅕䅢桂䡁䅉䅢㕂䍁䅁兙畂䝁䅑䅉睂䡁䅉睢桂䝁䅍䅤灂䡁䅙党獂䡁䅫䅉あ䝁䅕督あ䍁䅁䅤潂䝁䅕兡祂䍁䅁杣求䡁䅍䅣療䝁䄴督求䍁䅁䅣獂䝁䅅杢穂䍁䅁兙畂䝁䅑䅉祂䝁䅕睙療䡁䅙党祂䍁䅁兣ㅂ䝁䅫睙牂䝁䅷入㝁䍁䅁兙畂䝁䅑䅉䑂䝁䄸兢瑂䡁䅙兙ㅂ䝁䅷䅤杁䕁䅧入睂䝁䅕杣呂䝁䅍兙獂䝁䅕䅉奂䍁䅷䅉桂䝁䄴䅉灂䝁䄴䅤ㅂ䝁䅫䅤灂䡁䅙党獁䍁䅁党桂䡁䅍入瑁䡁䅑睢瑁䝁䅑党睂䝁䅷睢㕂䍁䅁兙畂䝁䅑䅉穂䝁䅍兙獂䝁䅕兌療䡁䅕䅤獁䍁䅁兡畂䡁䅑党湂䡁䅉兙あ䝁䅕䅚杁䝁䅑兙あ䝁䅅䅉睂䡁䅉睢あ䝁䅕睙あ䝁䅫睢畂䍁䅁督療䝁䅷兤あ䝁䅫睢畂䍁䅁䅤療䍁䅁䅡求䝁䅷䅣杁䝁䅕杢あ䝁䅕杣睂䡁䅉兡穂䝁䅕督杁䡁䅑杣桂䝁䄴督灂䡁䅑兡療䝁䄴䅉浂䡁䅉睢瑂䍁䅁䅢求䝁䅣兙橂䡁䅫䅉穂䝁䅍兙獂䝁䅕兌ㅂ䡁䅁䅉灂䝁䄴杚祂䝁䅅督あ䡁䅉兤橂䡁䅑兤祂䝁䅕督杁䡁䅑睢杁䡁䅑䅡求䍁䅁䅡㕂䝁䅉杣灂䝁䅑䅉橂䝁䅷睢ㅂ䝁䅑䅌杁䝁䅍睢畂䡁䅑兙灂䝁䄴党祂䍁䅷䅉桂䝁䄴䅚杁䡁䅙兡祂䡁䅑兤桂䝁䅷兡㙂䝁䅕䅚杁䝁䅕杢㉂䝁䅫杣療䝁䄴兢求䝁䄴䅤穂䍁䄴䅉䩂䝁䄴䅉桂䝁䅑䅚灂䡁䅑兡療䝁䄴䅌杁䡁䅑䅡求䍁䅁睙療䝁䄰䅣桂䝁䄴入杁䝁䄸杚浂䝁䅕杣穂䍁䅁睑療䝁䄰兢㉂䝁䅅兤獂䡁䅑䅉䑂䝁䅷睢ㅂ䝁䅑䅉䉂䝁䅫杣杁䕁䅣兙睂䍁䅁䅕祂䝁䄸䅤求䝁䅍䅤獁䍁䅁兙畂䍁䅁兡畂䡁䅑党湂䡁䅉兙あ䝁䅕䅚獁䍁䅁兙灂䡁䅉兌湂䝁䅅䅣睂䝁䅕䅚杁䝁䅍䅢療䡁䅕䅚杁䡁䅍䅤療䡁䅉兙湂䝁䅕䅉あ䝁䅅杣湂䝁䅕䅤杁䡁䅑䅡桂䡁䅑䅉求䝁䄴兙楂䝁䅷党穂䍁䅁兓啂䍁䅁睢祂䝁䅣兙畂䝁䅫来桂䡁䅑兡療䝁䄴督杁䡁䅑睢杁䝁䅕杚浂䝁䅫睙灂䝁䅕杢あ䝁䅷入杁䝁䅅䅚療䡁䅁䅤杁䝁䅍䅢療䡁䅕䅚杁䡁䅍䅤療䡁䅉兙湂䝁䅕䅉あ䝁䄸䅉求䝁䅅督求䍁䅁䅚灂䝁䅣兡あ䝁䅅䅢杁䡁䅑杣桂䝁䄴督浂䝁䄸杣瑂䝁䅅䅤灂䝁䄸杢獁䍁䅁督桂䡁䅙党杁䝁䅍睢穂䡁䅑督獁䍁䅁兙畂䝁䅑䅉祂䝁䅕䅚ㅂ䝁䅍党杁䡁䅉兡穂䝁䅳䅉桂䝁䄴䅚杁䡁䅍睙桂䝁䅷党㝁䍁䅁兙畂䝁䅑䅉䑂䝁䄸兢瑂䡁䅙兙ㅂ䝁䅷䅤湁䡁䅍䅉䑂䝁䄸兢睂䝁䅷兡桂䝁䄴睙求䍁䅁䅤潂䝁䅅䅤杁䡁䅁杣療䡁䅙兡歂䝁䅕督杁䝁䅉兤灂䝁䅷䅤瑁䝁䅫杢杁䡁䅉党睂䝁䄸杣あ䝁䅫杢湂䍁䅷䅉桂䡁䅕䅚灂䡁䅑兡畂䝁䅣䅌杁䝁䅅杢歂䍁䅁䅢療䝁䅣睚灂䝁䄴睚杁䡁䅑睢杁䝁䅧党獂䡁䅁䅉求䝁䄴督ㅂ䡁䅉党杁䝁䅑兙あ䝁䅅䅉灂䡁䅍䅉畂䝁䄸䅤杁䝁䄰睢歂䝁䅫杚灂䝁䅕䅚杁䝁䄸杣杁䝁䅑党獂䝁䅕䅤求䝁䅑䅉浂䝁䄸杣杁䝁䅷党湂䝁䅅䅢杁䝁䅅杢歂䍁䅁睙療䝁䄰䅣獂䝁䅫兙畂䝁䅍党杁䡁䅁兤祂䡁䅁睢穂䝁䅕督畁䍁䅁䅖潂䝁䅕䅉橂䝁䄸兢睂䝁䅅杢㕂䍁䅁督求䡁䅉杤求䡁䅍䅉楂䝁䅅杢牂䝁䅫杢湂䍁䅷䅉灂䝁䄴督ㅂ䡁䅉兙畂䝁䅍党杁䝁䅅杢歂䍁䅁杚灂䝁䄴兙畂䝁䅍兡桂䝁䅷䅉穂䝁䅕杣㉂䝁䅫睙求䡁䅍䅌杁䝁䅣睢㉂䝁䅕杣畂䝁䄰党畂䡁䅑䅌杁䝁䅧党桂䝁䅷䅤潂䝁䅍兙祂䝁䅕䅌杁䡁䅁䅡桂䡁䅉兢桂䝁䅍党ㅂ䡁䅑兡橂䝁䅅䅢穂䍁䅁兙畂䝁䅑䅉瑂䝁䅕䅚灂䝁䅍兙獂䍁䅁督求䡁䅉杤灂䝁䅍党穂䍁䅷䅉あ䝁䅕睙潂䝁䄴睢獂䝁䄸睚㕂䍁䅷䅉獂䝁䅕睚桂䝁䅷䅌杁䝁䄰兙畂䡁䅕杚桂䝁䅍䅤ㅂ䡁䅉兡畂䝁䅣䅌杁䡁䅕䅤灂䝁䅷兡あ䝁䅫党穂䍁䅷䅉桂䝁䄴䅚杁䝁䅕杢求䡁䅉睚㕂䍁䅁兡畂䝁䅑兤穂䡁䅑杣灂䝁䅕督畁䍁䅁睑療䝁䄰兢㉂䝁䅅兤獂䡁䅑䅉呂䡁䅫督あ䝁䅕兢穂䍁䅷䅉䩂䝁䄴睙畁䍁䅁睤桂䡁䅍䅉灂䝁䄴睙療䡁䅉䅣療䡁䅉兙あ䝁䅕䅚杁䝁䅫杢杁䑁䅅兏㕁䑁䅙䅉桂䝁䄴䅚杁䝁䅫督杁䝁䅧党桂䝁䅑兣ㅂ䝁䅅杣あ䝁䅕杣求䝁䅑䅉灂䝁䄴䅉啂䝁䅫杢あ䝁䄸杢杁䕁䅙兙獂䝁䅷督獁䍁䅁杔求䡁䅣䅉䭂䝁䅕杣穂䝁䅕入畁䅁䅁砶䅍䝁䅷䅁䑂䝁䄸兢睂䡁䅕䅤求䡁䅉䅉坂䝁䅫督灂䝁䄸杢㝁䍁䅁睍䕂䍁䅁䅕祂䝁䅫杢あ䝁䅫杢湂䑁䅳䅉䕂䝁䅕杢あ䝁䅫督あ䡁䅉入㝁䍁䅁睔祂䡁䅑䅡療䡁䅁兙求䝁䅑兡橂䡁䅍䅁䵁元䅁杺䅁䕁䅍睢瑂䡁䅁兤あ䝁䅕杣杁䙁䅙兡穂䝁䅫睢畂䑁䅳䅉䕂䝁䅅䅤桂䍁䅁兓畂䡁䅑党湂䡁䅉兙あ䝁䅫睢畂䑁䅳䅉䝂䝁䅷党求䡁䅑䅉乂䝁䅅杢桂䝁䅣党瑂䝁䅕杢あ䑁䅳䅉䡂䙁䅁睕㝁䍁䅁䅒灂䝁䅣兡あ䝁䅅䅢杁䕁䅅督穂䝁䅕䅤杁䕁䄰兙畂䝁䅅睚求䝁䄰党畂䡁䅑睏杁䙁䅁杣療䝁䅍党穂䡁䅍䅉䉂䡁䅕䅤療䝁䄰兙あ䝁䅫睢畂䅁䅁杭䄴偁䄴䅁䑂䝁䄸兢睂䡁䅕䅤求䡁䅉䅉坂䝁䅫督灂䝁䄸杢㝁䍁䅁䅒桂䡁䅑兙杁䕁䅫杢あ䝁䅕睚祂䝁䅅䅤灂䝁䄸杢㝁䍁䅁兓畂䝁䅑兤穂䡁䅑杣灂䝁䅅䅢杁䕁䅅兤あ䝁䄸兢桂䡁䅑兡療䝁䄴睏杁䙁䅍党畂䡁䅍睢祂䡁䅍睏杁䕁䅕䅚湂䝁䅕䅉䑂䝁䄸兢睂䡁䅕䅤灂䝁䄴睚㝁䍁䅁䅕祂䝁䄸睙求䡁䅍督杁䕁䅅兤あ䝁䄸兢桂䡁䅑兡療䝁䄴睏杁䕁䅅杣あ䝁䅫杚灂䝁䅍兡桂䝁䅷䅉䩂䝁䄴䅤求䝁䅷䅢灂䝁䅣党畂䝁䅍党䅁䑁䩳䅁獂䅁䅁睑療䝁䄰䅣ㅂ䡁䅑党祂䍁䅁杖灂䡁䅍兡療䝁䄴睏杁䕁䅑兙あ䝁䅅䅉䩂䝁䄴䅤求䝁䅣杣桂䡁䅑兡療䝁䄴睏杁䙁䅁杣療䝁䅍党穂䡁䅍䅉䉂䡁䅕䅤療䝁䄰兙あ䝁䅫睢畂䅁䅁睥䄸䵁䅑䅁䑂䝁䄸兢睂䡁䅕䅤求䡁䅉䅉坂䝁䅫督灂䝁䄸杢㝁䍁䅁兒畂䝁䅕杣湂䡁䅫䅉呂䡁䅑睢祂䝁䅅睚求䑁䅳䅉䩂䝁䄴䅚ㅂ䡁䅍䅤祂䝁䅫兙獂䍁䅁兑ㅂ䡁䅑睢瑂䝁䅅䅤灂䝁䄸杢㝁䍁䅁睕求䝁䄴督療䡁䅉督㝁䍁䅁睕瑂䝁䅅杣あ䍁䅁兒畂䝁䅕杣湂䡁䅫睏杁䙁䅁杣療䝁䅍党穂䡁䅍䅉䉂䡁䅕䅤療䝁䄰兙あ䝁䅫睢畂䅁䅁䅱䅙佁䄴䅁䑂䝁䄸兢睂䡁䅕䅤求䡁䅉䅉坂䝁䅫督灂䝁䄸杢㝁䍁䅁兒畂䡁䅙兡祂䝁䄸杢瑂䝁䅕杢あ䝁䅅䅢杁䕁䅍睢畂䡁䅍兤獂䡁䅑兡畂䝁䅣睏杁䕁䅫杢歂䡁䅕督あ䡁䅉兡桂䝁䅷䅉䉂䡁䅕䅤療䝁䄰兙あ䝁䅫睢畂䑁䅳䅉呂䝁䅕杢穂䝁䄸杣穂䑁䅳䅉兂䡁䅉睢橂䝁䅕督穂䍁䅁兑ㅂ䡁䅑睢瑂䝁䅅䅤灂䝁䄸杢㝁䍁䅁兑祂䡁䅑兡浂䝁䅫睙灂䝁䅅䅢杁䕁䅫杢あ䝁䅕䅢獂䝁䅫睚求䝁䄴睙求䅁䅁䄶䅙䡁䅷䅁䑂䝁䄸兢睂䡁䅕䅤求䡁䅉䅉坂䝁䅫督灂䝁䄸杢㝁䍁䅁兒畂䡁䅙兡祂䝁䄸杢瑂䝁䅕杢あ䝁䅅䅢杁䕁䅕杢湂䝁䅫杢求䝁䅕杣灂䝁䄴睚㝁䍁䅁䅕療䝁䅷䅢ㅂ䡁䅑兡療䝁䄴䅉䑂䝁䄸杢あ䡁䅉睢獂䅁䅁睑䅣䩁䅁䅁䑂䝁䄸兢睂䡁䅕䅤求䡁䅉䅉坂䝁䅫督灂䝁䄸杢㝁䍁䅁杒獂䝁䅕党あ䍁䅁兔桂䝁䄴兙湂䝁䅕兢求䝁䄴䅤㝁䍁䅁睑桂䡁䅉䅉呂䝁䅧兙祂䝁䅫杢湂䑁䅳䅉䉂䡁䅉䅤灂䝁䅙兡橂䝁䅫兙獂䍁䅁兓畂䡁䅑党獂䝁䅷兡湂䝁䅕杢橂䝁䅕䅁癃元䅁朶䅁䕁䅍睢瑂䡁䅁兤あ䝁䅕杣杁䙁䅙兡穂䝁䅫睢畂䑁䅳䅉䝂䝁䅷党求䡁䅑䅉乂䝁䅅杢桂䝁䅣党瑂䝁䅕杢あ䑁䅳䅉䩂䝁䄴䅚ㅂ䡁䅍䅤祂䝁䅫兙獂䍁䅁兑ㅂ䡁䅑睢瑂䝁䅅䅤灂䝁䄸杢㝁䍁䅁杔桂䡁䅙兡湂䝁䅅䅤灂䝁䄸杢㝁䍁䅁䅕潂䡁䅫督灂䝁䅍兙獂䍁䅁睕求䝁䅍兤祂䝁䅫䅤㕂䑁䅳䅉呂䝁䅕杢穂䝁䄸杣穂䑁䅳䅉兂䡁䅉睢橂䝁䅕督穂䍁䅁兑ㅂ䡁䅑睢瑂䝁䅅䅤灂䝁䄸杢䅁䑁䭯䅁睂允䅁睑療䝁䄰䅣ㅂ䡁䅑党祂䍁䅁杖灂䡁䅍兡療䝁䄴睏杁䕁䅙䅢求䝁䅕䅤杁䕁䄰兙畂䝁䅅睚求䝁䄰党畂䡁䅑睏杁䕁䅫杢歂䡁䅕督あ䡁䅉兡桂䝁䅷䅉䉂䡁䅕䅤療䝁䄰兙あ䝁䅫睢畂䑁䅳䅉呂䝁䅕杢穂䝁䄸杣穂䑁䅳䅉䑂䝁䄸兢瑂䝁䅕杣橂䝁䅫兙獂䍁䅁睕睂䝁䅅睙求䍁䅁䅔桂䡁䅕杢橂䝁䅧睏杁䙁䅁兙穂䡁䅍党畂䝁䅣党祂䍁䅁兑灂䡁䅉睙祂䝁䅅杚あ䍁䅁兔桂䝁䄴兤浂䝁䅅睙あ䡁䅕杣灂䝁䄴睚㝁䍁䅁兑ㅂ䡁䅑睢畂䝁䄸兢療䡁䅕督杁䙁䅙党潂䝁䅫睙獂䝁䅕督㝁䍁䅁村桂䡁䅑䅤求䡁䅉入杁䕁䅕杢求䡁䅉睚㕂䍁䅁睕あ䝁䄸杣桂䝁䅣党杁䙁䅍入穂䡁䅑党瑂䍁䅁䅋䍂䕁䅕睕呂䍁䅫䅁坃权䅁末䅁䕁䅍睢瑂䡁䅁兤あ䝁䅕杣杁䙁䅙兡穂䝁䅫睢畂䑁䅳䅉䝂䝁䅷党求䡁䅑䅉乂䝁䅅杢桂䝁䅣党瑂䝁䅕杢あ䑁䅳䅉䩂䝁䄴䅚ㅂ䡁䅍䅤祂䝁䅫兙獂䍁䅁兑ㅂ䡁䅑睢瑂䝁䅅䅤灂䝁䄸杢㝁䍁䅁睕求䝁䄴督療䡁䅉督㝁䍁䅁兒獂䝁䅕睙あ䡁䅉兡橂䍁䅁杖求䝁䅧兡橂䝁䅷党㝁䍁䅁䅕祂䝁䄸睙求䡁䅍督杁䕁䅅兤あ䝁䄸兢桂䡁䅑兡療䝁䄴睏杁䕁䅅兤あ䝁䄸杢療䝁䄰睢ㅂ䡁䅍䅉坂䝁䅕䅡灂䝁䅍䅢求䡁䅍䅁㑂杂䅁杳䅁䕁䅍睢瑂䡁䅁兤あ䝁䅕杣杁䙁䅙兡穂䝁䅫睢畂䑁䅳䅉䝂䝁䅷党求䡁䅑䅉乂䝁䅅杢桂䝁䅣党瑂䝁䅕杢あ䑁䅳䅉䩂䝁䄴䅚ㅂ䡁䅍䅤祂䝁䅫兙獂䍁䅁兑ㅂ䡁䅑睢瑂䝁䅅䅤灂䝁䄸杢㝁䍁䅁睕灂䝁䄰兤獂䝁䅅䅤灂䝁䄸杢㝁䍁䅁䅕祂䝁䄸睙求䡁䅍督杁䕁䅅兤あ䝁䄸兢桂䡁䅑兡療䝁䄴䅁䅃权䅁杫䅁䕁䅍睢瑂䡁䅁兤あ䝁䅕杣杁䙁䅙兡穂䝁䅫睢畂䑁䅳䅉䡂䙁䅁睕㝁䍁䅁睕求䝁䄴督療䡁䅉督㝁䍁䅁睕瑂䝁䅅杣あ䍁䅁睑灂䡁䅑兡求䡁䅍睏杁䕁䅅杣あ䝁䅫杚灂䝁䅍兡桂䝁䅷䅉䩂䝁䄴䅤求䝁䅷䅢灂䝁䅣党畂䝁䅍党㝁䍁䅁兎䡂䅁䅁䅹䅫乁䅉䅁䑂䝁䄸兢睂䡁䅕䅤求䡁䅉䅉坂䝁䅫督灂䝁䄸杢㝁䍁䅁睒兂䙁䅍睏杁䙁䅍党畂䡁䅍睢祂䡁䅍睏杁䙁䅍䅣求䝁䅕睙潂䍁䅁杕求䝁䅍睢湂䝁䄴兡あ䝁䅫睢畂䑁䅳䅉乂䝁䅅睙潂䝁䅫杢求䍁䅁䅔求䝁䅅杣畂䝁䅫杢湂䑁䅳䅉䍂䝁䅫睢瑂䝁䅕䅤祂䝁䅫睙穂䑁䅳䅉䉂䡁䅉䅤灂䝁䅙兡橂䝁䅫兙獂䍁䅁兓畂䡁䅑党獂䝁䅷兡湂䝁䅕杢橂䝁䅕䅁敁䅃䅁杈䅅䕁䅍睢瑂䡁䅁兤あ䝁䅕杣杁䙁䅙兡穂䝁䅫睢畂䑁䅳䅉䩂䝁䄰兙湂䝁䅕䅉卂䝁䅕睙療䝁䅣杢灂䡁䅑兡療䝁䄴睏杁䕁䅫杢歂䡁䅕督あ䡁䅉兡桂䝁䅷䅉䉂䡁䅕䅤療䝁䄰兙あ䝁䅫睢畂䑁䅳䅉卂䕁䅙兓䕂䍁䅁䅋卂䝁䅅䅚灂䝁䄸䅉䝂䡁䅉党硂䡁䅕党畂䝁䅍入杁䕁䅫䅚求䝁䄴䅤灂䝁䅙兡橂䝁䅅䅤灂䝁䄸杢灁䑁䅳䅉呂䝁䅕杢穂䝁䄸杣穂䑁䅳䅉䍂䝁䅫睢瑂䝁䅕䅤祂䝁䅫睙穂䑁䅳䅉䉂䡁䅉䅤灂䝁䅙兡橂䝁䅫兙獂䍁䅁兓畂䡁䅑党獂䝁䅷兡湂䝁䅕杢橂䝁䅕䅁䝂䅃䅁䅂䅅䕁䅍睢瑂䡁䅁兤あ䝁䅕杣杁䙁䅙兡穂䝁䅫睢畂䑁䅳䅉䩂䝁䄰兙湂䝁䅕䅉卂䝁䅕睙療䝁䅣杢灂䡁䅑兡療䝁䄴睏杁䕁䅫杢歂䡁䅕督あ䡁䅉兡桂䝁䅷䅉䉂䡁䅕䅤療䝁䄰兙あ䝁䅫睢畂䑁䅳䅉呂䝁䅕杢穂䝁䄸杣穂䑁䅳䅉乂䝁䅅睙潂䝁䅫杢求䍁䅁䅔求䝁䅅杣畂䝁䅫杢湂䑁䅳䅉兂䡁䅉睢橂䝁䅕督穂䍁䅁兑ㅂ䡁䅑睢瑂䝁䅅䅤灂䝁䄸杢㝁䍁䅁兑祂䡁䅑兡浂䝁䅫睙灂䝁䅅䅢杁䕁䅫杢あ䝁䅕䅢獂䝁䅫睚求䝁䄴睙求䅁䅁東䅣䉁䉁䅁䑂䝁䄸兢睂䡁䅕䅤求䡁䅉䅉坂䝁䅫督灂䝁䄸杢㝁䍁䅁兓瑂䝁䅅睚求䍁䅁杕求䝁䅍睢湂䝁䄴兡あ䝁䅫睢畂䑁䅳䅉佂䝁䅅䅤ㅂ䡁䅉兙獂䍁䅁䅔桂䝁䄴睚ㅂ䝁䅅睚求䍁䅁䅕祂䝁䄸睙求䡁䅍督灂䝁䄴睚㝁䍁䅁睕求䝁䄴督療䡁䅉督㝁䍁䅁睕睂䝁䅕党橂䝁䅧䅉卂䝁䅕睙療䝁䅣杢灂䡁䅑兡療䝁䄴睏杁䕁䄰兙橂䝁䅧兡畂䝁䅕䅉䵂䝁䅕兙祂䝁䄴兡畂䝁䅣睏杁䕁䅅杣あ䝁䅫杚灂䝁䅍兡桂䝁䅷䅉䩂䝁䄴䅤求䝁䅷䅢灂䝁䅣党畂䝁䅍党䅁䩁䡫䅁流允䅁睑療䝁䄰䅣ㅂ䡁䅑党祂䍁䅁杖灂䡁䅍兡療䝁䄴睏杁䕁䅫兢桂䝁䅣党杁䙁䅉党橂䝁䄸睚畂䝁䅫䅤灂䝁䄸杢㝁䍁䅁睕求䝁䄴督療䡁䅉督㝁䍁䅁睕瑂䝁䅅杣あ䍁䅁睑灂䡁䅑兡求䡁䅍睏杁䙁䅍兢桂䡁䅉䅤杁䕁䅕杢求䡁䅉睚㕂䑁䅳䅉䙂䝁䅑睚求䍁䅁睑療䝁䄰䅣ㅂ䡁䅑兡畂䝁䅣睏杁䕁䅅兤あ䝁䄸杢療䝁䄰睢ㅂ䡁䅍䅉坂䝁䅕䅡灂䝁䅍䅢求䡁䅍睏杁䕁䅉兙あ䡁䅑党祂䡁䅫䅉䙂䝁䄴党祂䝁䅣入杁䙁䅍䅤療䡁䅉兙湂䝁䅕䅉呂䡁䅫督あ䝁䅕兢杁䍁䅧村䙂䙁䅍睕灁䅁䅁睅䅫乁䄴䅁䑂䝁䄸兢睂䡁䅕䅤求䡁䅉䅉坂䝁䅫督灂䝁䄸杢㝁䍁䅁兓瑂䝁䅅睚求䍁䅁杕求䝁䅍睢湂䝁䄴兡あ䝁䅫睢畂䑁䅳䅉呂䝁䅕杢穂䝁䄸杣穂䑁䅳䅉呂䡁䅁党求䝁䅍䅡杁䙁䅉党橂䝁䄸睚畂䝁䅫䅤灂䝁䄸杢㝁䍁䅁兔桂䝁䅍䅡灂䝁䄴党杁䕁䅷党桂䡁䅉杢灂䝁䄴睚㝁䍁䅁兑祂䡁䅑兡浂䝁䅫睙灂䝁䅅䅢杁䕁䅫杢あ䝁䅕䅢獂䝁䅫睚求䝁䄴睙求䑁䅳䅉ㅁ䕁䅣䅁啃兄䅁䅧䅁䕁䅍睢瑂䡁䅁兤あ䝁䅕杣杁䙁䅙兡穂䝁䅫睢畂䑁䅳䅉䩂䝁䄴䅚ㅂ䡁䅍䅤祂䝁䅫兙獂䍁䅁兑ㅂ䡁䅑睢瑂䝁䅅䅤灂䝁䄸杢㝁䍁䅁兑祂䡁䅑兡浂䝁䅫睙灂䝁䅅䅢杁䕁䅫杢あ䝁䅕䅢獂䝁䅫睚求䝁䄴睙求䅁䅁朵䄴佁䄴䅁䑂䝁䄸兢睂䡁䅕䅤求䡁䅉䅉坂䝁䅫督灂䝁䄸杢㝁䍁䅁兓畂䝁䅑兤穂䡁䅑杣灂䝁䅅䅢杁䕁䅅兤あ䝁䄸兢桂䡁䅑兡療䝁䄴睏杁䕁䄰兙祂䝁䅫杢求䍁䅁䅖祂䝁䅅杢穂䡁䅁睢祂䡁䅑兙あ䝁䅫睢畂䑁䅳䅉呂䝁䅫兢ㅂ䝁䅷兙あ䝁䅫睢畂䑁䅳䅉兂䡁䅉睢橂䝁䅕督穂䍁䅁兑ㅂ䡁䅑睢瑂䝁䅅䅤灂䝁䄸杢㝁䍁䅁兑祂䡁䅑兡浂䝁䅫睙灂䝁䅅䅢杁䕁䅫杢あ䝁䅕䅢獂䝁䅫睚求䝁䄴睙求䅁䅁䉐䅉䵁䅉䅁䑂䝁䄸兢睂䡁䅕䅤求䡁䅉䅉坂䝁䅫督灂䝁䄸杢㝁䍁䅁兓畂䝁䅑兤穂䡁䅑杣灂䝁䅅䅢杁䕁䅅兤あ䝁䄸兢桂䡁䅑兡療䝁䄴睏杁䙁䅁䅡㕂䡁䅍兡橂䝁䅅䅢杁䙁䅍党橂䡁䅕杣灂䡁䅑入㝁䍁䅁杕䝂䕁䅫䅒杁䍁䅧杕桂䝁䅑兡療䍁䅁杒祂䝁䅕兣ㅂ䝁䅕杢橂䡁䅫䅉䩂䝁䅑党畂䡁䅑兡浂䝁䅫睙桂䡁䅑兡療䝁䄴克䅁䉁剅䅁潃䅁䅁睑療䝁䄰䅣ㅂ䡁䅑党祂䍁䅁杖灂䡁䅍兡療䝁䄴睏杁䕁䅫杢歂䡁䅕督あ䡁䅉兡桂䝁䅷䅉䉂䡁䅕䅤療䝁䄰兙あ䝁䅫睢畂䑁䅳䅉兂䡁䅉睢橂䝁䅕督穂䍁䅁兑ㅂ䡁䅑睢瑂䝁䅅䅤灂䝁䄸杢㝁䍁䅁兑祂䡁䅑兡浂䝁䅫睙灂䝁䅅䅢杁䕁䅫杢あ䝁䅕䅢獂䝁䅫睚求䝁䄴睙求䅁䅁䉧䅁䅁䉑䅁䑂䝁䄸兢睂䡁䅕䅤求䡁䅉䅉坂䝁䅫督灂䝁䄸杢㝁䍁䅁兓畂䝁䅑兤穂䡁䅑杣灂䝁䅅䅢杁䕁䅅兤あ䝁䄸兢桂䡁䅑兡療䝁䄴睏杁䙁䅉杒䩂䕁䅑䅉潁䙁䅉兙歂䝁䅫睢杁䕁䅙杣求䡁䅅兤求䝁䄴睙㕂䍁䅁兓歂䝁䅕杢あ䝁䅫杚灂䝁䅍兙あ䝁䅫睢畂䍁䅫睏杁䙁䅍党畂䡁䅍睢祂䡁䅍睏杁䙁䅍兢桂䡁䅉䅤杁䕁䅉兤灂䝁䅷䅚灂䝁䄴睚㝁䍁䅁村灂䝁䄸兢求䡁䅑杣灂䝁䅍督㝁䍁䅁睕瑂䝁䅅杣あ䍁䅁兔灂䡁䅉杣療䡁䅉督䅁䡁䝁䅁啄䅁䅁睑療䝁䄰䅣ㅂ䡁䅑党祂䍁䅁杖灂䡁䅍兡療䝁䄴睏杁䕁䅫杢歂䡁䅕督あ䡁䅉兡桂䝁䅷䅉䉂䡁䅕䅤療䝁䄰兙あ䝁䅫睢畂䑁䅳䅉呂䝁䅕杢穂䝁䄸杣穂䑁䅳䅉兂䡁䅉睢橂䝁䅕督穂䍁䅁兑ㅂ䡁䅑睢瑂䝁䅅䅤灂䝁䄸杢㝁䍁䅁睍䕂䍁䅁䅕祂䝁䅫杢あ䝁䅫杢湂䑁䅳䅉䉂䡁䅉䅤灂䝁䅙兡橂䝁䅫兙獂䍁䅁兓畂䡁䅑党獂䝁䅷兡湂䝁䅕杢橂䝁䅕䅁塂权䅁杷䅁䕁䅍睢瑂䡁䅁兤あ䝁䅕杣杁䙁䅙兡穂䝁䅫睢畂䑁䅳䅉䩂䝁䄴䅚ㅂ䡁䅍䅤祂䝁䅫兙獂䍁䅁兑ㅂ䡁䅑睢瑂䝁䅅䅤灂䝁䄸杢㝁䍁䅁睕求䝁䄴督療䡁䅉督㝁䍁䅁睕灂䝁䄰兤獂䝁䅅䅤灂䝁䄸杢㝁䍁䅁䅒桂䡁䅑兙杁䙁䅁杣療䡁䅑党橂䡁䅑兡療䝁䄴睏杁䙁䅁杣療䝁䅍党穂䡁䅍䅉䉂䡁䅕䅤療䝁䄰兙あ䝁䅫睢畂䅁䅁睯䅯偁䅷䅁䑂䝁䄸兢睂䡁䅕䅤求䡁䅉䅉坂䝁䅫督灂䝁䄸杢㝁䍁䅁兓畂䝁䅑兤穂䡁䅑杣灂䝁䅅䅢杁䕁䅅兤あ䝁䄸兢桂䡁䅑兡療䝁䄴睏杁䙁䅍党畂䡁䅍睢祂䡁䅍睏杁䙁䅍兡瑂䡁䅕䅢桂䡁䅑兡療䝁䄴睏杁䙁䅁杣療䝁䅍党穂䡁䅍䅉䉂䡁䅕䅤療䝁䄰兙あ䝁䅫睢畂䑁䅳䅉䑂䝁䄸兢瑂䝁䅕杣橂䝁䅫兙獂䍁䅁睕睂䝁䅅睙求䍁䅁䅔桂䡁䅕杢橂䝁䅧睏杁䕁䅅兤あ䝁䄸杢療䝁䄰睢ㅂ䡁䅍䅉坂䝁䅕䅡灂䝁䅍䅢求䡁䅍䅁潁权䅁朰䅁䕁䅍睢瑂䡁䅁兤あ䝁䅕杣杁䙁䅙兡穂䝁䅫睢畂䑁䅳䅉䩂䝁䄴䅚ㅂ䡁䅍䅤祂䝁䅫兙獂䍁䅁兑ㅂ䡁䅑睢瑂䝁䅅䅤灂䝁䄸杢㝁䍁䅁睕求䝁䄴督療䡁䅉督㝁䍁䅁睕瑂䝁䅅杣あ䍁䅁村ㅂ䝁䅫䅢歂䝁䅫杢湂䑁䅳䅉兂䡁䅉睢橂䝁䅕督穂䍁䅁兑ㅂ䡁䅑睢瑂䝁䅅䅤灂䝁䄸杢㝁䍁䅁兖あ䝁䅫䅢灂䡁䅑入杁䙁䅍睙桂䝁䅷党杁䙁䅍睢獂䝁䅅杣䅁䵁倸䅁䕄䅁䅁睑療䝁䄰䅣ㅂ䡁䅑党祂䍁䅁杖灂䡁䅍兡療䝁䄴睏杁䕁䅫杢歂䡁䅕督あ䡁䅉兡桂䝁䅷䅉䉂䡁䅕䅤療䝁䄰兙あ䝁䅫睢畂䑁䅳䅉呂䝁䅫兢ㅂ䝁䅷兙あ䝁䅫睢畂䑁䅳䅉䙂䝁䄴睙祂䡁䅫䅣あ䝁䅫睢畂䑁䅳䅉䕂䝁䅅䅤桂䍁䅁䅕祂䝁䄸䅤求䝁䅍䅤灂䝁䄸杢㝁䍁䅁杔求䡁䅑睤療䡁䅉睡杁䙁䅍党橂䡁䅕杣灂䡁䅑入䅁䱁倴䅁䅄䅁䅁睑療䝁䄰䅣ㅂ䡁䅑党祂䍁䅁杖灂䡁䅍兡療䝁䄴睏杁䕁䅫杢歂䡁䅕督あ䡁䅉兡桂䝁䅷䅉䉂䡁䅕䅤療䝁䄰兙あ䝁䅫睢畂䑁䅳䅉呂䝁䄰兙祂䡁䅑䅉䍂䡁䅕兡獂䝁䅑兡畂䝁䅣睏杁䙁䅁杣療䝁䅍党穂䡁䅍䅉䉂䡁䅕䅤療䝁䄰兙あ䝁䅫睢畂䑁䅳䅉噂䡁䅑兡獂䝁䅫䅤㕂䍁䅁睕橂䝁䅅䅢求䍁䅁睕療䝁䅷兙祂䅁䅁䅙䅯䍁䉯䅁䑂䝁䄸兢睂䡁䅕䅤求䡁䅉䅉坂䝁䅫督灂䝁䄸杢㝁䍁䅁兔桂䝁䅍䅡灂䝁䄴党杁䕁䅷党桂䡁䅉杢灂䝁䄴睚㝁䍁䅁睑獂䝁䄸兤歂䍁䅁兓畂䝁䅙杣桂䡁䅍䅤祂䡁䅕睙あ䡁䅕杣求䑁䅳䅉䑂䝁䅷睢ㅂ䝁䅑䅉呂䡁䅑睢祂䝁䅅睚求䑁䅳䅉䕂䝁䅅䅤桂䍁䅁睑求䝁䄴䅤求䡁䅉督杁䝁䅅杢歂䍁䅁杒桂䝁䅍兡獂䝁䅫䅤灂䝁䅕督㝁䍁䅁䅒桂䡁䅑兙杁䕁䅍党畂䡁䅑党祂䍁䅁䅖求䝁䅍䅡畂䝁䄸䅢療䝁䅣入㝁䍁䅁兑祂䡁䅑兡浂䝁䅫睙灂䝁䅅䅢杁䕁䅫杢あ䝁䅕䅢獂䝁䅫睚求䝁䄴睙求䅁䅁䄶䅧䍁䉑䅁䑂䝁䄸兢睂䡁䅕䅤求䡁䅉䅉坂䝁䅫督灂䝁䄸杢㝁䍁䅁兔桂䝁䅍䅡灂䝁䄴党杁䕁䅷党桂䡁䅉杢灂䝁䄴睚㝁䍁䅁睑獂䝁䄸兤歂䍁䅁兓畂䝁䅙杣桂䡁䅍䅤祂䡁䅕睙あ䡁䅕杣求䑁䅳䅉䙂䝁䅑睚求䍁䅁睑療䝁䄰䅣ㅂ䡁䅑兡畂䝁䅣睏杁䕁䅑兙あ䝁䅅䅉䑂䝁䅕杢あ䝁䅕杣杁䙁䅑党橂䝁䅧杢療䝁䅷睢湂䡁䅫睏杁䕁䅅杣あ䝁䅫杚灂䝁䅍兡桂䝁䅷䅉䩂䝁䄴䅤求䝁䅷䅢灂䝁䅣党畂䝁䅍党㝁䍁䅁兎䡂䑁䅳䅉噂䡁䅑兡獂䝁䅫䅤㕂䍁䅁睕橂䝁䅅䅢求䍁䅁睕療䝁䅷兙祂䅁䅁儫䄴䕁䈴䅁䑂䝁䄸兢睂䡁䅕䅤求䡁䅉䅉坂䝁䅫督灂䝁䄸杢㝁䍁䅁兔桂䝁䅍䅡灂䝁䄴党杁䕁䅷党桂䡁䅉杢灂䝁䄴睚㝁䍁䅁睑獂䝁䄸兤歂䍁䅁兓畂䝁䅙杣桂䡁䅍䅤祂䡁䅕睙あ䡁䅕杣求䑁䅳䅉䙂䝁䅑睚求䍁䅁睑療䝁䄰䅣ㅂ䡁䅑兡畂䝁䅣睏杁䕁䅑兙あ䝁䅅䅉䑂䝁䅕杢あ䝁䅕杣杁䙁䅑党橂䝁䅧杢療䝁䅷睢湂䡁䅫睏杁䕁䅅杣あ䝁䅫杚灂䝁䅍兡桂䝁䅷䅉䩂䝁䄴䅤求䝁䅷䅢灂䝁䅣党畂䝁䅍党㝁䍁䅁兑ㅂ䡁䅑睢畂䝁䄸兢療䡁䅕督杁䙁䅙党潂䝁䅫睙獂䝁䅕督㝁䍁䅁兎䡂䑁䅳䅉噂䡁䅑兡獂䝁䅫䅤㕂䍁䅁睕橂䝁䅅䅢求䍁䅁睕療䝁䅷兙祂䅁䅁眫䅫䥁䄴䅁䑂䝁䄸兢睂䡁䅕䅤求䡁䅉䅉坂䝁䅫督灂䝁䄸杢㝁䍁䅁兔桂䡁䅉兡畂䝁䅕䅉啂䡁䅉兙畂䡁䅍䅣療䡁䅉䅤桂䡁䅑兡療䝁䄴睏杁䙁䅍兡瑂䡁䅕䅢桂䡁䅑兡療䝁䄴睏杁䙁䅁杣療䝁䅍党穂䡁䅍䅉䉂䡁䅕䅤療䝁䄰兙あ䝁䅫睢畂䅁䅁桹䅣䍁䉉䅁䑂䝁䄸兢睂䡁䅕䅤求䡁䅉䅉坂䝁䅫督灂䝁䄸杢㝁䍁䅁杔桂䡁䅑兤祂䝁䅅䅢杁䕁䅷兙畂䝁䅣兤桂䝁䅣党杁䙁䅁杣療䝁䅍党穂䡁䅍兡畂䝁䅣睏杁䙁䅍兡瑂䡁䅕䅢桂䡁䅑兡療䝁䄴睏杁䕁䄰兙橂䝁䅧兡畂䝁䅕䅉䵂䝁䅕兙祂䝁䄴兡畂䝁䅣睏杁䕁䅑兙あ䝁䅅䅉䑂䝁䅕杢あ䝁䅕杣杁䙁䅑党橂䝁䅧杢療䝁䅷睢湂䡁䅫睏杁䕁䅅杣あ䝁䅫杚灂䝁䅍兡桂䝁䅷䅉䩂䝁䄴䅤求䝁䅷䅢灂䝁䅣党畂䝁䅍党㝁䍁䅁兑ㅂ䡁䅑睢畂䝁䄸兢療䡁䅕督杁䙁䅙党潂䝁䅫睙獂䝁䅕督䅁䙁䭫䅁睁允䅁睑療䝁䄰䅣ㅂ䡁䅑党祂䍁䅁杖灂䡁䅍兡療䝁䄴睏杁䕁䄴兙あ䡁䅕杣桂䝁䅷䅉䵂䝁䅅杢湂䡁䅕兙湂䝁䅕䅉兂䡁䅉睢橂䝁䅕督穂䝁䅫杢湂䑁䅳䅉呂䝁䅫兢ㅂ䝁䅷兙あ䝁䅫睢畂䑁䅳䅉乂䝁䅅睙潂䝁䅫杢求䍁䅁䅔求䝁䅅杣畂䝁䅫杢湂䑁䅳䅉䕂䝁䅅䅤桂䍁䅁睑求䝁䄴䅤求䡁䅉䅉啂䝁䅕睙潂䝁䄴睢獂䝁䄸睚㕂䑁䅳䅉䉂䡁䅉䅤灂䝁䅙兡橂䝁䅫兙獂䍁䅁兓畂䡁䅑党獂䝁䅷兡湂䝁䅕杢橂䝁䅕睏杁䕁䅅兤あ䝁䄸杢療䝁䄰睢ㅂ䡁䅍䅉坂䝁䅕䅡灂䝁䅍䅢求䡁䅍睏杁䕁䅣党畂䕁䅅兓䅁佁塳䅁䝁允䅁睑療䝁䄰䅣ㅂ䡁䅑党祂䍁䅁杖灂䡁䅍兡療䝁䄴睏杁䕁䄴兙あ䡁䅕杣桂䝁䅷䅉䵂䝁䅅杢湂䡁䅕兙湂䝁䅕䅉兂䡁䅉睢橂䝁䅕督穂䝁䅫杢湂䑁䅳䅉呂䡁䅁党求䝁䅍䅡杁䙁䅉党橂䝁䄸睚畂䝁䅫䅤灂䝁䄸杢㝁䍁䅁睕瑂䝁䅅杣あ䍁䅁兒畂䝁䅕杣湂䡁䅫睏杁䙁䅉党瑂䝁䄸䅤求䍁䅁兑橂䝁䅍党穂䡁䅍䅉桂䝁䄴䅚杁䕁䅍睢畂䡁䅑杣療䝁䅷睏杁䕁䅅杣あ䝁䅫杚灂䝁䅍兡桂䝁䅷䅉䩂䝁䄴䅤求䝁䅷䅢灂䝁䅣党畂䝁䅍党䅁䝁䥕䅁奄䅁䅁睑療䝁䄰䅣ㅂ䡁䅑党祂䍁䅁杖灂䡁䅍兡療䝁䄴睏杁䙁䅍党畂䡁䅍睢祂䡁䅍睏杁䕁䅅兤あ䝁䅧党畂䡁䅑兡橂䝁䅅䅤灂䝁䄸杢㝁䍁䅁䅕祂䝁䄸睙求䡁䅍督杁䕁䅅兤あ䝁䄸兢桂䡁䅑兡療䝁䄴睏杁䕁䄴党あ䡁䅣睢祂䝁䅳䅉呂䝁䅕睙ㅂ䡁䅉兡あ䡁䅫睏杁䕁䅅杣あ䝁䅫杚灂䝁䅍兡桂䝁䅷䅉䩂䝁䄴䅤求䝁䅷䅢灂䝁䅣党畂䝁䅍党㝁䍁䅁兎䡂䅁䅁儲䅷䭁䅑䅁䑂䝁䄸兢睂䡁䅕䅤求䡁䅉䅉坂䝁䅫督灂䝁䄸杢㝁䍁䅁睕求䝁䄴督療䡁䅉督㝁䍁䅁兒畂䝁䅍杣㕂䡁䅁䅤灂䝁䄸杢㝁䍁䅁䅕祂䝁䄸睙求䡁䅍督杁䕁䅅兤あ䝁䄸兢桂䡁䅑兡療䝁䄴睏杁䕁䅅杣あ䝁䅫杚灂䝁䅍兡桂䝁䅷䅉䩂䝁䄴䅤求䝁䅷䅢灂䝁䅣党畂䝁䅍党䅁䙁䭯䅁歄䅁䅁睑療䝁䄰䅣ㅂ䡁䅑党祂䍁䅁杖灂䡁䅍兡療䝁䄴睏杁䙁䅍党畂䡁䅍睢祂䡁䅍睏杁䙁䅍兢桂䡁䅉䅤杁䕁䅉兤灂䝁䅷䅚灂䝁䄴睚㝁䍁䅁兔桂䝁䅍䅡灂䝁䄴党杁䕁䅷党桂䡁䅉杢灂䝁䄴睚㝁䍁䅁睕瑂䝁䅅杣あ䍁䅁兒畂䝁䅕杣湂䡁䅫睏杁䕁䅕䅚湂䝁䅕䅉䑂䝁䄸兢睂䡁䅕䅤灂䝁䄴睚㝁䍁䅁兑祂䡁䅑兡浂䝁䅫睙灂䝁䅅䅢杁䕁䅫杢あ䝁䅕䅢獂䝁䅫睚求䝁䄴睙求䅁䅁䅔䅧䕁䅧䅁䑂䝁䄸兢睂䡁䅕䅤求䡁䅉䅉坂䝁䅫督灂䝁䄸杢㝁䍁䅁睕求䝁䄴督療䡁䅉督㝁䍁䅁睖求䝁䅅杣桂䝁䅉䅢求䡁䅍䅁畂充䅁䅡䅁䕁䅍睢瑂䡁䅁兤あ䝁䅕杣杁䙁䅙兡穂䝁䅫睢畂䑁䅳䅉塂䝁䅕兙祂䝁䅅杙獂䝁䅕督㝁䍁䅁兑祂䡁䅑兡浂䝁䅫睙灂䝁䅅䅢杁䕁䅫杢あ䝁䅕䅢獂䝁䅫睚求䝁䄴睙求䅁䅁兪䅧䕁䅁䅁䑂䝁䄸兢睂䡁䅕䅤求䡁䅉䅉桂䝁䄴䅚杁䕁䅕䅢求䝁䅍䅤祂䝁䄸杢灂䝁䅍督杁䙁䅉党あ䝁䅅兡獂䅁䅁睂䅧䙁䑧䅁䑂䝁䄸兢穂䡁䅑睢橂䝁䅳䅉卂䝁䅕督療䡁䅕杣橂䝁䅕督獁䍁䅁兓畂䝁䅍杌獁䍁䅁兙畂䍁䅁兡畂䝁䅑党睂䝁䅕杢歂䝁䅕杢あ䍁䅁党畂䝁䅕杣湂䡁䅫䅉橂䝁䄸兢睂䝁䅅杢㕂䍁䅷䅉求䝁䄴睚桂䝁䅣党穂䍁䅁兡畂䍁䅁䅤潂䝁䅕䅉桂䝁䅍兣ㅂ䝁䅫督灂䡁䅑兡療䝁䄴䅌杁䝁䅕䅥睂䝁䅷睢祂䝁䅅䅤灂䝁䄸杢獁䍁䅁䅚求䡁䅙党獂䝁䄸䅣瑂䝁䅕杢あ䍁䅷䅉桂䝁䄴䅚杁䡁䅁杣療䝁䅑兤橂䡁䅑兡療䝁䄴䅉療䝁䅙䅉畂䝁䅅䅤ㅂ䡁䅉兙獂䍁䅁睚桂䡁䅍䅉桂䝁䄴䅚杁䝁䄸兡獂䍁䅁䅣祂䝁䄸䅣求䡁䅉䅤灂䝁䅕督杁䝁䅫杢杁䡁䅑䅡求䍁䅁兖畂䝁䅫䅤求䝁䅑䅉呂䡁䅑兙あ䝁䅕督畁䍁䅁兓あ䡁䅍䅉桂䡁䅍督求䡁䅑督杁䝁䅅杣求䍁䅁䅢療䝁䅍兙あ䝁䅕䅚杁䝁䅫杢杁䡁䅑䅡求䍁䅁䅓桂䡁䅫杢求䡁䅍杤灂䝁䅷䅢求䍁䅁兙畂䝁䅑䅉䍂䝁䄸督穂䝁䅫党祂䍁䅁督潂䝁䅅䅢求䡁䅍䅉獂䝁䄸睙桂䡁䅑党歂䍁䅁兡畂䍁䅁杔療䡁䅉䅤潂䍁䅁䅔療䡁䅕兡穂䝁䅫兙畂䝁䅅䅉桂䝁䄴䅚杁䕁䅕兙穂䡁䅑䅉啂䝁䅕䅥桂䡁䅍杌杁䙁䅑䅡求䍁䅁睙療䝁䄰䅣桂䝁䄴入杁䡁䅣兙穂䍁䅁兡畂䝁䅍睢祂䡁䅁睢祂䝁䅅䅤求䝁䅑䅉灂䝁䄴䅉硁䑁䅫免㕁䍁䅁兙畂䝁䅑䅉灂䡁䅍䅉潂䝁䅕兙歂䡁䅅兤桂䡁䅉䅤求䡁䅉党歂䍁䅁兡畂䍁䅁杒祂䝁䅫督橂䝁䄸䅌杁䙁䅑党㑂䝁䅅督畁䍁䅁睑療䝁䄰督あ䝁䄸睙牂䍁䅁杕求䡁䅍睢ㅂ䡁䅉睙求䡁䅍䅌杁䕁䅫杢橂䍁䄴䅉灂䡁䅍䅉桂䍁䅁督ㅂ䝁䅉督灂䝁䅑兡桂䡁䅉入杁䝁䄸杚杁䕁䅅杣牂䝁䄸兢桂䍁䅁䅒祂䝁䅫䅢獂䝁䅫杢湂䍁䅷䅉䵂䍁䄴䅕畁䅁䅁剩䅑䙁䥯䅁䑂䝁䄸杢桂䝁䅣杣桂䍁䅁村祂䝁䅅杢歂䡁䅍䅌杁䕁䅫杢橂䍁䄴䅌杁䡁䅑睢湂䝁䅕䅤潂䝁䅕杣杁䡁䅣兡あ䝁䅧䅉灂䡁䅑督杁䡁䅍兤楂䡁䅍兡歂䝁䅫兙祂䝁䅫党穂䍁䅷䅉療䡁䅁党祂䝁䅅䅤求䡁䅍䅉桂䡁䅍䅉桂䍁䅁睙療䝁䄴督ㅂ䝁䄰党祂䍁䅁䅣桂䝁䅍睡桂䝁䅣党歂䍁䅁睚療䝁䄸䅚穂䍁䅁杚療䝁䄸䅚杁䝁䅍睢瑂䡁䅁兙畂䡁䅫䅉睂䡁䅉兡瑂䝁䅅杣灂䝁䅷入杁䝁䅫杢杁䡁䅑䅡求䍁䅁兖畂䝁䅫䅤求䝁䅑䅉呂䡁䅑兙あ䝁䅕督畁䍁䅁䅖潂䝁䅕䅉橂䝁䄸兢睂䝁䅅杢㕂䍁䅁睢睂䝁䅕杣桂䡁䅑党穂䍁䅁䅤潂䡁䅉睢ㅂ䝁䅣䅡杁䝁䅙睢ㅂ䡁䅉䅉穂䝁䅕睚瑂䝁䅕杢あ䡁䅍杏杁䕁䅣杣療䝁䅍党祂䡁䅫䅉流䍁䅁睕畂䝁䅅睙牂䡁䅍䅌杁䙁䅉党浂䡁䅉兡湂䝁䅕杣桂䡁䅑党歂䍁䅁杊杁䕁䅙杣療䡁䅯党畂䍁䅷䅉䩂䝁䄴䅤求䡁䅉杢桂䡁䅑兡療䝁䄴兙獂䍁䅷䅉桂䝁䄴䅚杁䕁䅙睢療䝁䅑督求䡁䅉杤灂䝁䅍党畁䍁䅁䅖潂䝁䅕䅉䡂䡁䅉睢橂䝁䅕杣㕂䍁䅁杊杁䙁䅍杢桂䝁䅍睡穂䍁䅁督求䝁䅣兢求䝁䄴䅤杁䡁䅁杣灂䝁䄰兙祂䝁䅫䅢㕂䍁䅁睢浂䝁䅙党祂䡁䅍䅉穂䝁䅧党獂䝁䅙䅉穂䡁䅑兙楂䝁䅷党杁䝁䅙睢療䝁䅑䅉睂䡁䅉睢歂䡁䅕睙あ䡁䅍䅉あ䝁䅧杣療䡁䅕睚潂䍁䅁杤桂䡁䅉兡療䡁䅕督杁䡁䅉党あ䝁䅅兡獂䍁䅁睙潂䝁䅅杢畂䝁䅕䅢穂䍁䄴䅉啂䝁䅧党杁䙁䅉党浂䡁䅉兡湂䝁䅕杣桂䡁䅑党歂䍁䅁杊杁䕁䅙杣療䡁䅯党畂䍁䅁督求䝁䅣兢求䝁䄴䅤杁䡁䅁杣療䡁䅙兡歂䝁䅕督杁䡁䅑党瑂䡁䅁党祂䝁䅅䅤ㅂ䡁䅉党瑁䝁䅍睢畂䡁䅑杣療䝁䅷䅢求䝁䅑䅉浂䝁䄸睢歂䍁䅁䅣祂䝁䄸䅚ㅂ䝁䅍䅤穂䍁䅁䅤潂䡁䅉睢ㅂ䝁䅣䅡杁䡁䅙兙祂䝁䅫睢ㅂ䡁䅍䅉祂䝁䅕䅤桂䝁䅫䅢杁䝁䅍䅡桂䝁䄴杢求䝁䅷督畁䍁䅁䅖潂䝁䅕䅉䩂䝁䄴䅤求䡁䅉杢桂䡁䅑兡療䝁䄴兙獂䍁䅁督求䝁䅣兢求䝁䄴䅤杁䝁䄸杚浂䝁䅕杣穂䍁䅁杚療䝁䄸䅚杁䡁䅁杣療䝁䅑兤橂䡁䅑督杁䝁䅫杢杁䡁䅙兙祂䝁䅫睢ㅂ䡁䅍䅉あ䝁䅕兢睂䝁䅕杣桂䡁䅑兤祂䝁䅕䅉穂䡁䅑兙あ䝁䅕督杁䡁䅑䅡祂䝁䄸兤湂䝁䅧䅉祂䝁䅕䅤桂䝁䅫䅢杁䝁䅅杢歂䍁䅁杚療䝁䄸䅚穂䝁䅕杣㉂䝁䅫睙求䍁䅁睙潂䝁䅅杢畂䝁䅕䅢穂䍁䅁睢ㅂ䡁䅑督灂䝁䅑党杁䝁䄸杚杁䡁䅑䅡求䍁䅁兖畂䝁䅫䅤求䝁䅑䅉呂䡁䅑兙あ䝁䅕督畁䍁䅁䅖潂䝁䅕䅉䝂䝁䄸睢歂䡁䅍党祂䡁䅙兡橂䝁䅕䅉穂䝁䅕睚瑂䝁䅕杢あ䍁䅁睢浂䝁䅙党祂䡁䅍䅉楂䡁䅉兙畂䝁䅑党歂䍁䅁兙畂䝁䅑䅉橂䡁䅕督あ䝁䄸兢灂䡁䅯党歂䍁䅁杚療䝁䄸䅚杁䡁䅁杣療䝁䅑兤橂䡁䅑督獁䍁䅁兡畂䝁䅍䅢ㅂ䝁䅑兡畂䝁䅣䅉瑂䝁䅕兙獂䡁䅍䅌杁䝁䅕杢あ䡁䅉党求䡁䅍䅌杁䡁䅍兙ㅂ䝁䅍党穂䍁䅷䅉桂䝁䄴䅚杁䡁䅙兙祂䝁䅫睢ㅂ䡁䅍䅉橂䡁䅕督あ䝁䄸兢瑁䝁䄰兙畂䡁䅕杚桂䝁䅍䅤ㅂ䡁䅉党歂䍁䅁睙ㅂ䝁䅷兡畂䝁䅅杣㕂䍁䅁䅣祂䝁䄸䅚ㅂ䝁䅍䅤穂䍁䅁䅣桂䝁䅍睡桂䝁䅣党歂䍁䅁杚療䡁䅉䅉祂䝁䅕督あ䝁䅅兤祂䝁䅅杢あ䡁䅍䅉桂䝁䄴䅚杁䝁䄸䅤潂䝁䅕杣杁䝁䅙睢療䝁䅑督求䡁䅉杤灂䝁䅍党杁䝁䅕督あ䝁䅅杙獂䝁䅫督潂䝁䄰党畂䡁䅑督畁䍁䅁䅖潂䝁䅕䅉橂䝁䄸兢睂䝁䅅杢㕂䍁䅁督求䝁䅷䅢穂䍁䅁兡あ䡁䅍䅉睂䡁䅉睢歂䡁䅕睙あ䡁䅍䅉ㅂ䝁䄴䅚求䡁䅉䅉あ䝁䅧党杁䕁䅉兡祂䝁䅑督杁䕁䅕入求䍁䅷䅉乂䝁䅅杣灂䝁䅕䅉䑂䝁䅅䅢獂䝁䅕杢歂䝁䅕杣湁䡁䅍䅌杁䕁䅑兤畂䝁䅍兙畂䍁䅁䅓灂䝁䄴党穂䍁䅷䅉䥂䝁䅕兙獂䡁䅑䅡㕂䍁䅁睑潂䝁䄸兡橂䝁䅕䅌杁䙁䅍䅢灂䝁䄰䅉䭂䝁䅫兢獁䍁䅁杕求䝁䅑䅚灂䍁䄰睤灂䡁䅁䅌杁䕁䅅杢湂䝁䅫党湁䡁䅍䅌杁䕁䅉睔偂䕁䄰睑䥂䕁䅫睑䱂䕁䅅䅕偂䙁䅁䅉楂䡁䅉兙畂䝁䅑督畁䍁䅁䅖潂䝁䅕䅉橂䝁䄸兢睂䝁䅅杢㕂䍁䅁睤桂䡁䅍䅉灂䝁䄴睙療䡁䅉䅣療䡁䅉兙あ䝁䅕䅚杁䝁䅫杢杁䑁䅅兏硁䑁䅫䅉桂䝁䄴䅚杁䝁䅫督杁䝁䅧党桂䝁䅑兣ㅂ䝁䅅杣あ䝁䅕杣求䝁䅑䅉灂䝁䄴䅉䑂䝁䅧兡橂䝁䅅睚療䍁䅷䅉䩂䝁䅷䅢灂䝁䄴睢灂䡁䅍杌䅁䩁噧䅁䕁睂䅁睑療䝁䄴睙求䝁䄴䅤祂䝁䅅䅉䡂䡁䅉睢ㅂ䡁䅁䅉䥂䝁䄸䅢歂䝁䅫杢湂䡁䅍䅉兂䝁䅅杣求䝁䄴䅤獁䍁䅁兓畂䝁䅍杌杁䡁䅁杣療䡁䅙兡歂䝁䅕督杁䝁䄸睙橂䡁䅕䅣桂䡁䅑兡療䝁䄴兙獂䍁䅁䅡求䝁䅅䅢あ䝁䅧䅉穂䝁䅕杣㉂䝁䅫睙求䡁䅍䅉灂䝁䄴䅉あ䝁䅧党杁䙁䅕杢灂䡁䅑党歂䍁䅁睕あ䝁䅅䅤求䡁䅍杌杁䙁䅑䅡求䍁䅁睙療䝁䄰䅣桂䝁䄴入杁䝁䄸杚浂䝁䅕杣穂䍁䅁睢橂䝁䅍兤睂䝁䅅䅤灂䝁䄸杢桂䝁䅷䅉桂䝁䄴䅚杁䝁䅍睢畂䡁䅍兤瑂䝁䅕杣杁䝁䅧党桂䝁䅷䅤潂䍁䅁督求䡁䅉杤灂䝁䅍党穂䍁䅷䅉灂䝁䄴睙獂䡁䅕䅚灂䝁䄴睚杁䡁䅣睢祂䝁䅳党祂䡁䅍升杁䝁䅍睢瑂䡁䅁党畂䡁䅍兙あ䝁䅫睢畂䍁䅁兡畂䝁䅯兤祂䡁䅫䅉橂䝁䅅杣求䍁䅷䅉ㅂ䡁䅉睚求䝁䄴䅤杁䝁䅍兙祂䝁䅕䅌杁䝁䅍䅢灂䝁䄴兡橂䝁䅅䅢杁䡁䅑党穂䡁䅑兡畂䝁䅣䅌杁䡁䅁杣求䡁䅙党畂䡁䅑兙あ䝁䅫杤求䍁䅁睙桂䡁䅉党獁䍁䅁兙畂䝁䅑䅉求䝁䄰䅣獂䝁䄸入求䡁䅉䅉穂䝁䅕杣㉂䝁䅫睙求䡁䅍䅌杁䝁䅅督杁䡁䅣党獂䝁䅷䅉桂䡁䅍䅉㍂䝁䅕䅢獂䝁䄴党穂䡁䅍䅉睂䡁䅉睢湂䡁䅉兙瑂䡁䅍䅉あ䝁䅧杣療䡁䅕睚潂䍁䅁睢橂䝁䅍兤睂䝁䅅䅤灂䝁䄸杢桂䝁䅷䅉潂䝁䅕兙獂䡁䅑䅡杁䝁䅍党畂䡁䅑党祂䡁䅍䅉桂䝁䄴䅚杁䝁䄸杢穂䝁䅫䅤求䍁䅁睙獂䝁䅫杢灂䝁䅍督畁䍁䅁兓あ䍁䅁兙獂䡁䅍睢杁䡁䅁杣療䡁䅙兡歂䝁䅕督杁䕁䅍睢畂䝁䅍党畂䡁䅑杣桂䍁䅁䅖求䝁䅷党瑂䝁䅕䅚獁䍁䅁兙杁䡁䅑党獂䝁䅕兢求䝁䅑兡橂䝁䅫杢求䍁䅁督療䝁䅷兤あ䝁䅫睢畂䍁䅁杚療䡁䅉䅉あ䝁䅧党杁䡁䅑杣求䝁䅅䅤瑂䝁䅕杢あ䍁䅁睢浂䍁䅁睤療䡁䅉睡瑁䡁䅉党獂䝁䅅䅤求䝁䅑䅉灂䝁䄴条ㅂ䡁䅉兡求䡁䅍䅉桂䝁䄴䅚杁䝁䅫䅢獂䝁䄴党穂䡁䅍党穂䍁䅷䅉桂䝁䄴䅚杁䝁䅕兢睂䝁䅷睢㕂䝁䅕杣杁䡁䅍党祂䡁䅙兡橂䝁䅕督㝁䍁䅁䅣潂䝁䅅杣瑂䝁䅅睙㕂䍁䅁督療䝁䅷兤あ䝁䅫睢畂䍁䅁兤畂䝁䅑党祂䍁䅁䅤潂䝁䅕䅉䑂䝁䄸杢橂䝁䅕杢あ䡁䅉兙杁䙁䅁䅡桂䡁䅉兢桂䝁䅍入杁䝁䄴兙瑂䝁䅕睏杁䝁䅅杢歂䍁䅁睑療䝁䄴睙求䝁䄴䅤祂䝁䅅䅉乂䝁䅕䅚灂䝁䅍兙獂䍁䅁睑療䝁䄰䅣獂䝁䅫兙畂䝁䅍党杁䕁䅅䅚瑂䝁䅫杢灂䡁䅍䅤祂䝁䅅䅤灂䝁䄸杢獁䍁䅁兙杁䡁䅑䅡灂䡁䅉䅚瑁䡁䅁兙祂䡁䅑入杁䝁䅅䅚瑂䝁䅫杢灂䡁䅍䅤祂䝁䅅䅤療䡁䅉䅉あ䝁䅧兙あ䍁䅁䅡求䝁䅷䅣穂䍁䅁䅤療䍁䅁兢桂䝁䄴兙湂䝁䅕䅉桂䝁䅉兤穂䝁䅕䅉あ䝁䅕督あ䝁䅫杢湂䍁䅁䅣祂䝁䄸睚祂䝁䅅兢穂䍁䅁杚療䡁䅉䅉求䝁䄰䅣獂䝁䄸入求䡁䅉督杁䡁䅣兡あ䝁䅧䅉祂䝁䅕睚ㅂ䝁䅷兙あ䝁䅕䅚杁䝁䄸杣杁䝁䄴睢畂䍁䄰杣求䝁䅣兤獂䝁䅅䅤求䝁䅑䅉㍂䝁䄸杣牂䝁䅙睢祂䝁䅍党穂䍁䄴䅉啂䝁䅧党杁䝁䅍睢瑂䡁䅁兙畂䡁䅫䅉㍂䝁䅅督杁䝁䅙睢ㅂ䝁䄴䅚求䝁䅑䅉灂䝁䄴䅉硁䑁䅫睎㕁䍁䅁兙畂䝁䅑䅉灂䡁䅍䅉楂䝁䅅督求䝁䅑䅉灂䝁䄴䅉乂䝁䅕睙潂䝁䅅杢灂䝁䅍督楂䡁䅕杣湂䍁䅷䅉兂䝁䅕杢畂䡁䅍入獂䡁䅙兙畂䝁䅫兙畁䍁䅁睑療䝁䄴睙求䝁䄴䅤祂䝁䅅䅉䡂䡁䅉睢ㅂ䡁䅁䅉䥂䝁䄸䅢歂䝁䅫杢湂䡁䅍䅉兂䝁䅅杣求䝁䄴䅤獁䍁䅁兓畂䝁䅍杌杁䝁䅫督杁䝁䅅䅉穂䡁䅕杙穂䝁䅫䅚灂䝁䅅杣㕂䍁䅁睢浂䍁䅁睕求䝁䅷党橂䡁䅑䅉乂䝁䅕䅚灂䝁䅍兙獂䍁䅁睑療䡁䅉䅣療䡁䅉兙あ䝁䅫睢畂䍁䄴䅁摄兆䅁朹䄸䕁䅍睢畂䝁䅍党畂䡁䅑杣灂䡁䅧䅉䑂䝁䄸杣睂䝁䄸杣桂䡁䅑兡療䝁䄴䅉歂䝁䅕督灂䝁䅣杢穂䍁䅷䅉楂䡁䅕兡獂䝁䅑督獁䍁䅁兙畂䝁䅑䅉祂䡁䅕杢穂䍁䅁兡畂䡁䅑党湂䡁䅉兙あ䝁䅕䅚杁䝁䅍兤穂䡁䅑睢瑂䝁䅕杣杁䝁䅕䅥睂䝁䅕杣灂䝁䅕杢橂䝁䅕䅉潁䕁䅍䅗灁䍁䅁督療䝁䅷兤あ䝁䅫睢畂䡁䅍䅉㍂䝁䄸杣獂䝁䅑睤灂䝁䅑党畁䍁䅁䅖潂䝁䅕䅉橂䝁䄸兢睂䝁䅅杢㕂䍁䅁䅣祂䝁䄸杤灂䝁䅑党穂䍁䅁睑奂䍁䅁䅣祂䝁䄸睙求䡁䅍督杁䝁䄸䅣あ䝁䅫兢灂䡁䅯兙あ䝁䅫睢畂䍁䅷䅉あ䝁䅕睙潂䝁䄴睢獂䝁䄸睚㕂䍁䅁兡畂䝁䄴睢㉂䝁䅅䅤灂䝁䄸杢杁䝁䅅杢歂䍁䅁䅚求䡁䅍兡湂䝁䄴䅉求䝁䄴睚灂䝁䄴党求䡁䅉兡畂䝁䅣䅌杁䝁䅙杣療䝁䄴䅤瑁䍁䅁兙畂䝁䅑䅉楂䝁䅅睙牂䍁䄰睢浂䝁䅙兡橂䝁䅕䅉桂䡁䅕䅤療䝁䄰兙あ䝁䅫睢畂䍁䅷䅉桂䝁䄴兙獂䡁䅫䅤灂䝁䅍督獁䍁䅁兙畂䝁䅑䅉楂䡁䅕督灂䝁䄴党穂䡁䅍䅉あ䡁䅉兙畂䡁䅍杚療䡁䅉兢桂䡁䅑兡療䝁䄴䅉穂䝁䅕杣㉂䝁䅫睙求䡁䅍䅉あ䝁䄸䅉橂䝁䅷兡求䝁䄴䅤穂䍁䅁兡畂䍁䅁杤桂䡁䅉兡療䡁䅕督杁䝁䅫杢歂䡁䅕督あ䡁䅉入杁䡁䅙党祂䡁䅑兡橂䝁䅅䅢穂䍁䅁睙療䝁䄰䅣祂䝁䅫督灂䝁䄴睚杁䡁䅑党橂䝁䅧杢療䝁䅷睢湂䡁䅫䅉桂䝁䄴䅚杁䝁䅍睢畂䡁䅍兤瑂䝁䅕杣杁䝁䅕䅢求䝁䅍䅤祂䝁䄸杢灂䝁䅍督㝁䍁䅁杣求䡁䅑兙灂䝁䅷䅌杁䡁䅑杣桂䡁䅙党獂䍁䅷䅉桂䝁䄴䅚杁䝁䅕兌橂䝁䄸兢瑂䝁䅕杣橂䝁䅕睏杁䝁䅍睢瑂䝁䄰兤畂䝁䅫睙桂䡁䅑兡療䝁䄴督杁䝁䅅杢歂䍁䅁兢求䝁䅑兡桂䑁䅳䅉楂䝁䅅杢牂䝁䅫杢湂䍁䅷䅉浂䝁䅫杢桂䝁䄴睙灂䝁䅅䅢杁䡁䅍党祂䡁䅙兡橂䝁䅕督獁䍁䅁兙畂䝁䅑䅉灂䝁䄴督ㅂ䡁䅉兙畂䝁䅍党㝁䍁䅁兙畂䝁䅑䅉潂䝁䅕兙獂䡁䅑䅡橂䝁䅅杣求䍁䄴䅉䩂䡁䅑䅉桂䝁䅷督療䍁䅁睢浂䝁䅙党祂䡁䅍䅉橂䡁䅕督あ䝁䄸兢求䡁䅉䅉獂䝁䅫杚求䝁䅍入橂䝁䅷党杁䝁䄰兙畂䝁䅅睚求䝁䄰党畂䡁䅑睏杁䕁䅍䅗癁䡁䅕督求䡁䅉䅉求䡁䅧䅣求䡁䅉兡求䝁䄴睙求䍁䅁督あ䡁䅉兙あ䝁䅕睚㕂䍁䅁兙畂䝁䅑䅉歂䝁䅕督灂䝁䅣杢㝁䍁䅁䅚桂䡁䅑兙杁䝁䅅杢桂䝁䅷入あ䝁䅫睙穂䍁䅷䅉求䝁䄴䅤求䡁䅉䅣祂䝁䅫督求䍁䅁兡畂䡁䅑党獂䝁䅷兡湂䝁䅕杢橂䝁䅕䅌杁䝁䅅杢歂䍁䅁兙橂䡁䅑兡療䝁䄴兙楂䝁䅷党杁䝁䅫杢穂䝁䅫睚潂䡁䅑督㝁䍁䅁䅚灂䝁䅣兡あ䝁䅅䅢杁䝁䄸䅣求䡁䅉兙あ䝁䅫睢畂䡁䅍䅌杁䡁䅍兤橂䝁䅧䅉桂䡁䅍䅉䍂䑁䅉村杁䡁䅍兙獂䝁䅕督獁䍁䅁䅣求䡁䅉杚療䡁䅉兢桂䝁䄴睙求䍁䅁兢桂䡁䅉睡求䡁䅑兡畂䝁䅣䅌杁䝁䅍兤穂䡁䅑睢瑂䝁䅕杣杁䝁䅷睢㕂䝁䅅䅢あ䡁䅫䅌杁䡁䅑杣ㅂ䡁䅍䅤杁䝁䅅杢歂䍁䅁督桂䝁䅙党あ䡁䅫䅌杁䝁䅅杢歂䍁䅁睙療䝁䅷䅢求䝁䅍䅤灂䝁䄸杢穂䑁䅳䅉歂䝁䅫睚灂䡁䅑兙獂䍁䅁䅤祂䝁䅅杢穂䝁䅙睢祂䝁䄰兙あ䝁䅫睢畂䍁䅁督求䡁䅉杤灂䝁䅍党穂䍁䅁䅤潂䝁䅅䅤杁䝁䅑党穂䝁䅫睚畂䍁䅁兙畂䝁䅑䅉求䝁䄴睚灂䝁䄴党求䡁䅉䅉䑂䙁䅧䅉穂䝁䄸䅢ㅂ䡁䅑兡療䝁䄴督杁䡁䅑睢杁䝁䅕杢桂䝁䅉䅢求䍁䅁党浂䝁䅙兡橂䝁䅫党畂䡁䅑䅉橂䡁䅕督あ䝁䄸兢求䡁䅉䅉穂䝁䅕䅢浂䍁䄰督求䡁䅉杤灂䝁䅍党杁䝁䅅杢歂䍁䅁杙ㅂ䝁䅫䅢歂䍁䅁睙ㅂ䡁䅍䅤療䝁䄰党祂䍁䅁䅢療䡁䅫兙獂䡁䅑入㝁䍁䅁睙ㅂ䡁䅍䅤療䝁䄰党祂䍁䅁党畂䝁䅣兙湂䝁䅕兢求䝁䄴䅤杁䡁䅍睢獂䡁䅕䅤灂䝁䄸杢穂䍁䅁兙畂䝁䅑䅉穂䝁䅕杣㉂䝁䅫睙求䡁䅍䅉あ䝁䅧兙あ䍁䅁兙歂䝁䅑杣求䡁䅍督杁䡁䅑䅡求䍁䅁党畂䡁䅑兡祂䝁䅕䅤㕂䍁䅁睢浂䍁䅁䅤潂䝁䅕䅉橂䡁䅕督あ䝁䄸兢求䡁䅉䅉獂䝁䅫杚求䝁䅍入橂䝁䅷党㝁䍁䅁兙畂䝁䅑䅉䉂䕁䅫䅉あ䝁䅕睙潂䝁䄴睢獂䝁䄸睚㕂䍁䅁䅤潂䝁䅅䅤杁䝁䅍兙畂䍁䅁兡畂䡁䅑党獂䝁䅷兡湂䝁䅕杢あ䝁䅷入杁䝁䅅睙あ䍁䅁睢畂䍁䅁睙ㅂ䡁䅍䅤療䝁䄰党祂䍁䅁兡畂䡁䅑党畂䡁䅑䅉あ䝁䄸䅉灂䝁䄰䅣祂䝁䄸杤求䍁䅁睙ㅂ䡁䅍䅤療䝁䄰党祂䍁䅁党㑂䡁䅁党祂䝁䅫党畂䝁䅍党杁䡁䅣兡あ䝁䅧䅉畂䝁䄸杢瑁䝁䅧兤瑂䝁䅅杢杁䝁䅕杢湂䝁䅅睚求䝁䄰党畂䡁䅑杌杁䕁䅫杢杁䝁䅅䅚歂䝁䅫䅤灂䝁䄸杢獁䍁䅁䅤潂䝁䅕䅉橂䝁䄸兢睂䝁䅅杢㕂䍁䅁䅣祂䝁䄸杤灂䝁䅑党穂䍁䅁督求䝁䅷杚瑁䡁䅍党祂䡁䅙兡橂䝁䅕䅉䡂䝁䅕杢䉂䕁䅫䅉桂䡁䅍督灂䡁䅍䅤桂䝁䄴䅤穂䍁䅁杚療䡁䅉䅉桂䡁䅁䅣獂䝁䅫睙桂䡁䅑兡療䝁䄴督杁䝁䅫杢杁䝁䅑兙あ䝁䅅䅉桂䝁䄴兙獂䡁䅫督灂䡁䅍䅌杁䝁䅷兙畂䝁䅣兤桂䝁䅣党杁䡁䅑杣桂䝁䄴督獂䝁䅅䅤灂䝁䄸杢穂䍁䅷䅉桂䝁䄴䅚杁䝁䅫杢あ䝁䅕杣畂䝁䅅䅢杁䝁䅍䅡桂䡁䅑杙療䡁䅑督㝁䍁䅁杤療䝁䅫睙求䍁䅁睢浂䍁䅁䅤潂䝁䅕䅉橂䡁䅕督あ䝁䄸兢求䡁䅉䅉桂䝁䄴䅚杁䝁䅅杢桂䝁䅷入あ䝁䅫睙穂䍁䅁督療䝁䅷兤あ䝁䅫睢畂䡁䅍䅉あ䝁䄸䅉湂䝁䅅䅤潂䝁䅕杣杁䝁䅅杢歂䍁䅁兙畂䝁䅅䅢㕂䡁䅯党杁䝁䅍兤穂䡁䅑睢瑂䝁䅕杣杁䝁䅙党求䝁䅑杙桂䝁䅍睡杁䡁䅑睢杁䝁䅙睢穂䡁䅑党祂䍁䅁䅢療䡁䅫兙獂䡁䅑入杁䡁䅑睢獁䍁䅁兙畂䝁䅑䅉湂䡁䅉睢㍂䡁䅑䅡杁䡁䅣兡あ䝁䅧䅌杁䝁䅍䅢灂䝁䅕杢あ䡁䅍睏杁䝁䅅杢桂䝁䅷入あ䝁䅫睙穂䍁䅁兙畂䝁䅑䅉橂䝁䄸杢穂䡁䅕䅢あ䝁䅫杢湂䍁䅁督療䝁䅷兤あ䝁䅫睢畂䡁䅍䅉あ䝁䅧兙あ䍁䅁督㕂䝁䄴䅤潂䝁䅕督灂䡁䅯党杁䝁䅑兙あ䝁䅅䅉桂䝁䄴䅚杁䡁䅁杣療䡁䅙兡歂䝁䅕䅉睂䡁䅉睢浂䝁䅕督穂䝁䅫睢畂䝁䅅䅢杁䝁䅫杢穂䝁䅫睚潂䡁䅑䅉あ䝁䄸䅉灂䝁䄰䅣祂䝁䄸杤求䍁䅁睙獂䝁䅫党畂䡁䅑督婁䍉䅁睙ㅂ䡁䅍䅤療䝁䄰党祂䍁䅁党㑂䡁䅁党祂䝁䅫党畂䝁䅍党杁䡁䅍䅤祂䝁䅅䅤求䝁䅣兡求䡁䅍睏杁䡁䅍䅣求䝁䅍兡桂䝁䅷兡㙂䝁䅕䅚杁䡁䅍兤睂䡁䅁睢祂䡁䅑䅉あ䝁䄸䅉穂䡁䅁党橂䝁䅫杚灂䝁䅍䅉灂䝁䄴䅚ㅂ䡁䅍䅤祂䡁䅫䅉㉂䝁䅕杣あ䝁䅫睙桂䝁䅷督獁䍁䅁兡畂䝁䅍䅢ㅂ䝁䅑兡畂䝁䅣䅉橂䝁䄸䅢獂䝁䅕睙あ䝁䅫睢畂䡁䅍䅌杁䝁䅳杢療䡁䅣兌㕂䝁䄸兤祂䍁䄰睙ㅂ䡁䅍䅤療䝁䄰党祂䍁䅷䅉桂䝁䄴䅚杁䝁䅙兡畂䝁䅅杢橂䝁䅫兙獂䍁䅁睙祂䝁䅫兢求䍁䅁兙畂䝁䅑䅉橂䝁䄸兢睂䝁䅷兡桂䝁䄴睙求䑁䅳䅉桂䝁䄴䅚杁䝁䅉兙橂䝁䅳䅉療䝁䅙杚灂䝁䅍党杁䕁䅉䅕偂䍁䅁督求䡁䅉杤灂䝁䅍党穂䍁䅁䅤潂䝁䅅䅤杁䡁䅍兤睂䡁䅁睢祂䡁䅑䅉橂䝁䅷兡求䝁䄴䅤穂䍁䅁兡畂䍁䅁杢療䝁䄴兌橂䡁䅕督あ䝁䄸兢求䡁䅉䅉浂䝁䅅睙灂䝁䄴睚杁䝁䅅杣求䝁䅅督畁䍁䅁兓あ䍁䅁督求䡁䅉杤求䡁䅍䅉橂䝁䅷兡求䝁䄴䅤穂䍁䅁兡畂䍁䅁杤桂䡁䅉兡療䡁䅕督杁䝁䅫杢歂䡁䅕督あ䡁䅉入杁䡁䅙党祂䡁䅑兡橂䝁䅅䅢穂䍁䅁睙療䝁䄰䅣祂䝁䅫督灂䝁䄴睚杁䡁䅑党橂䝁䅧杢療䝁䅷睢湂䡁䅫䅉桂䝁䄴䅚杁䝁䅍睢畂䡁䅍兤瑂䝁䅕杣杁䝁䅕䅢求䝁䅍䅤祂䝁䄸杢灂䝁䅍督獁䍁䅁杣求䡁䅑兙灂䝁䅷䅌杁䡁䅑杣桂䡁䅙党獂䍁䅁兙畂䝁䅑䅉求䍁䄰睙療䝁䄰兢求䡁䅉睙求䍁䅷䅉橂䝁䄸兢瑂䡁䅕杢灂䝁䅍兙あ䝁䅫睢畂䡁䅍䅉桂䝁䄴䅚杁䝁䄰党歂䝁䅫兙獁䍁䅁杙桂䝁䄴睡灂䝁䄴睚獁䍁䅁杚灂䝁䄴兙畂䝁䅍兡桂䝁䅷䅉穂䝁䅕杣㉂䝁䅫睙求䡁䅍䅉桂䝁䄴䅚杁䝁䅫杢穂䡁䅕杣桂䝁䄴睙求䍁䅷䅉潂䝁䅕兙獂䡁䅑䅡橂䝁䅅杣求䍁䅷䅉桂䝁䄴䅚杁䝁䄸䅤潂䝁䅕杣穂䍁䄴䅉䑂䝁䄸杢橂䝁䅕杢あ䡁䅉兡㑂䍁䅁睑療䡁䅉䅣療䡁䅉兙あ䝁䅫睢畂䍁䅁睤桂䡁䅍䅉浂䝁䄸兤畂䝁䅑党歂䍁䅁兡畂䍁䅁杍睁䑁䅁䅎杁䝁䅅杢歂䍁䅁兡穂䍁䅁杙桂䡁䅍党歂䍁䅁兡畂䍁䅁杔求䡁䅣兙祂䝁䅳䅌杁䕁䅍兙獂䝁䅫杚療䡁䅉杢灂䝁䅅杌䅁偁呯䅁祂䅂䅁睑療䝁䄴睢橂䝁䄸䅕潂䝁䅫䅢獂䝁䅫䅣穂䍁䅁党㑂䡁䅁䅢療䡁䅉党穂䍁䅁杚療䡁䅉䅌杁䡁䅁杣療䝁䅑兤橂䝁䅕督獁䍁䅁䅤祂䝁䅅杢穂䡁䅁睢祂䡁䅑督獁䍁䅁兙畂䝁䅑䅉瑂䝁䅅杣牂䝁䅕䅤穂䍁䅁睙祂䡁䅕䅚求䍁䅁睢灂䝁䅷䅌杁䝁䅉兡あ䡁䅕兢求䝁䄴䅌杁䝁䄴兙あ䡁䅕杣桂䝁䅷䅉湂䝁䅅督獁䍁䅁䅢灂䡁䅅兤求䝁䅙兡求䝁䅑䅉畂䝁䅅䅤ㅂ䡁䅉兙獂䍁䅁睚桂䡁䅍䅉潁䕁䅷杔䡂䍁䅫䅌杁䝁䅅杢歂䍁䅁杢桂䡁䅑兤祂䝁䅅䅢杁䝁䅣兙穂䍁䅁䅢灂䡁䅅兤灂䝁䅑督杁䝁䅫杢杁䡁䅑䅡求䍁䅁兖畂䝁䅫䅤求䝁䅑䅉呂䡁䅑兙あ䝁䅕督獁䍁䅁睑桂䝁䄴兙歂䝁䅅䅌杁䕁䅍䅡灂䝁䄴兙獁䍁䅁䅔灂䝁䅉入桂䍁䅷䅉乂䝁䅅䅢桂䡁䅫督灂䝁䅅䅌杁䕁䄴睢祂䡁䅣兙㕂䍁䅷䅉あ䝁䅧党杁䙁䅕杢灂䡁䅑党歂䍁䅁睓灂䝁䄴睚歂䝁䄸兢獁䍁䅁兙畂䝁䅑䅉灂䝁䄴䅤求䡁䅉杢桂䡁䅑兡療䝁䄴兙獂䝁䅷入畁䍁䅁䅖潂䝁䅕䅉橂䝁䄸兢睂䝁䅅杢㕂䉁杫督杁䡁䅁睢祂䡁䅑杚療䝁䅷兡療䍁䅁兡畂䝁䅍䅢ㅂ䝁䅑党穂䍁䅁兤畂䝁䅍睢畂䡁䅙党畂䡁䅑兡療䝁䄴兙獂䍁䅁䅣獂䝁䅅入穂䍁䅁兡畂䍁䅁杔療䡁䅉䅤潂䍁䅁兑瑂䝁䅕杣灂䝁䅍兙㝁䍁䅁睙療䝁䄴杤求䝁䄴䅤灂䝁䄸杢桂䝁䅷䅉桂䡁䅍督求䡁䅑督杁䝁䅫杢杁䕁䄴睢祂䡁䅑䅡杁䕁䅅兢求䡁䅉兡橂䝁䅅䅌杁䕁䅕兤祂䝁䄸䅣求䍁䅷䅉䉂䡁䅍兡桂䍁䅷䅉桂䝁䄴䅚杁䕁䅅兤穂䡁䅑杣桂䝁䅷兡桂䑁䅳䅉湂䝁䅷睢楂䝁䅅䅢杁䕁䅷杔䡂䍁䅁䅚求䡁䅙党獂䝁䄸䅣瑂䝁䅕杢あ䡁䅍睏杁䝁䄸兡獂䍁䅁督桂䝁䄴䅚穂䍁䅁兙穂䡁䅍党あ䡁䅍䅉灂䝁䄴䅉䑂䝁䅅杢桂䝁䅑兙㝁䍁䅁兙畂䝁䅑䅉桂䝁䄴䅉灂䝁䄴杤求䝁䄴䅤療䡁䅉入杁䝁䄸杚杁䝁䅣䅢療䝁䅉兙獂䍁䅁党㑂䡁䅁䅢療䡁䅉兙あ䝁䅫睢畂䍁䅁䅣祂䝁䄸督睂䝁䅕睙あ䡁䅍杌杁䕁䅍睢畂䝁䄸睙療䙁䅁䅡灂䝁䅷䅢灂䡁䅁督杁䡁䅣兙穂䍁䅁杚療䡁䅕杢歂䝁䅕䅚杁䝁䅫杢杁䑁䅅兏硁䑁䅣䅉桂䝁䄴䅚杁䝁䅫督杁䝁䅧党桂䝁䅑兣ㅂ䝁䅅杣あ䝁䅕杣求䝁䅑䅉灂䝁䄴䅉䥂䝁䄸兤穂䡁䅑睢畂䍁䅷䅉啂䝁䅕䅥桂䡁䅍杌䅁乁嘸䅁奃元䅁睑療䝁䄴督療䝁䅷兡歂䝁䅅䅤求䝁䅑䅉䙂䝁䅑兡穂䝁䄸杢獁䍁䅁兓畂䝁䅍杌獁䍁䅁䅤潂䡁䅉睢ㅂ䝁䅣䅡杁䝁䅫䅤穂䍁䅁督ㅂ䝁䅉督灂䝁䅑兡桂䡁䅉兡求䡁䅍䅌杁䝁䅕杢湂䝁䅅睚求䡁䅍䅉灂䝁䄴䅉あ䝁䅧党杁䡁䅉党湂䡁䅕䅢桂䡁䅑党歂䍁䅁党獂䝁䅕睙あ䡁䅉兡橂䍁䅷䅉湂䝁䅅督獁䍁䅁兙畂䝁䅑䅉穂䡁䅑党桂䝁䄰䅉歂䝁䅕䅢灂䡁䅙党祂䡁䅫䅉楂䡁䅕督灂䝁䄴党穂䡁䅍党穂䍁䅁兡畂䍁䅁䅤潂䝁䅕䅉噂䝁䄴兡あ䝁䅕䅚杁䙁䅍䅤桂䡁䅑党穂䍁䄴䅉䩂䡁䅑䅉療䝁䅙杚求䡁䅉督杁䝁䅕䅢求䝁䅍䅤祂䝁䅫睙杁䡁䅍党祂䡁䅙兡橂䝁䅕督杁䡁䅑睢杁䝁䅅䅣睂䡁䅉睢㑂䝁䅫兢桂䡁䅑党獂䡁䅫䅉穁䍁䄴睎杁䝁䄰兡獂䝁䅷兡療䝁䄴䅉橂䡁䅕督あ䝁䄸兢求䡁䅉督杁䝁䅫杢杁䕁䄴党㍂䍁䅁兗療䡁䅉睡杁䕁䅍兡あ䡁䅫䅉桂䝁䄴䅚杁䙁䅣党穂䡁䅑睙潂䝁䅕督あ䝁䅕杣杁䕁䅍睢ㅂ䝁䄴䅤㕂䑁䅳䅉湂䝁䅅督杁䡁䅑睢杁䝁䅅䅣睂䡁䅉睢㑂䝁䅫兢桂䡁䅑党獂䡁䅫䅉硁䍁䄴免杁䝁䄰兡獂䝁䅷兡療䝁䄴䅉橂䡁䅕督あ䝁䄸兢求䡁䅉督杁䝁䅫杢杁䕁䄰兙畂䝁䅧兙あ䡁䅑兙畂䍁䅷䅉あ䝁䅧党杁䕁䅉杣療䝁䄴䅥獁䍁䅁䅣桂䡁䅉䅤穂䍁䅁睢浂䍁䅁兕ㅂ䝁䅕党畂䡁䅍䅌杁䝁䅅杢歂䍁䅁睖求䡁䅍䅤橂䝁䅧党穂䡁䅑党祂䍁䅁睑療䡁䅕杢あ䡁䅫睏杁䝁䅅杢歂䍁䅁督あ䝁䅕兙瑂䍁䅁䅤療䍁䅁兙睂䡁䅁杣療䡁䅧兡瑂䝁䅅䅤求䝁䅷入杁䑁䅅䅌ㅁ䑁䅍䅍杁䝁䅍兤穂䡁䅑睢瑂䝁䅕杣穂䍁䅁兡畂䍁䅁䅣桂䡁䅉䅤穂䍁䅁睢浂䍁䅁兔桂䝁䄴䅡桂䡁䅑䅤桂䝁䄴杌杁䙁䅑䅡求䍁䅁睙療䝁䄰䅣桂䝁䄴入杁䝁䅅䅢穂䝁䄸䅉穂䡁䅕䅣睂䝁䅷兡求䡁䅍䅉求䝁䅷党橂䡁䅑杣灂䝁䅍兡あ䡁䅫䅉あ䝁䄸䅉桂䡁䅁䅣祂䝁䄸䅥灂䝁䄰兙あ䝁䅕䅢㕂䍁䅁䅍畁䑁䅍䅉瑂䝁䅫䅢獂䝁䅫睢畂䍁䅁睙ㅂ䡁䅍䅤療䝁䄰党祂䡁䅍䅉灂䝁䄴䅉穂䝁䄸兤あ䝁䅧党桂䡁䅍䅤求䡁䅉杢杁䕁䄴党㍂䍁䅁兗療䡁䅉睡杁䝁䅅杢歂䍁䅁杢療䡁䅉䅤潂䝁䅕杣畂䍁䅁杔求䡁䅣䅉䭂䝁䅕杣穂䝁䅕入㝁䍁䅁兙畂䝁䅑䅉湂䝁䅅督杁䡁䅑睢杁䝁䅅䅣睂䡁䅉睢㑂䝁䅫兢桂䡁䅑党獂䡁䅫䅉睁䍁䄴杍杁䝁䄰兡獂䝁䅷兡療䝁䄴䅉橂䡁䅕督あ䝁䄸兢求䡁䅉督杁䝁䅫杢杁䡁䅍睢ㅂ䡁䅑䅡求䝁䅅督あ䝁䅕杣畂䍁䅁杔求䡁䅣䅉婂䝁䄸杣牂䍁䄴䅉䩂䝁䄴䅉桂䝁䅑䅚灂䡁䅑兡療䝁䄴䅌杁䝁䅫䅤杁䝁䄸䅣求䡁䅉兙あ䝁䅕督杁䑁䅕䅎ㅁ䍁䅁睙灂䡁䅉睙ㅂ䝁䅫䅤杁䝁䄰兡獂䝁䅕督杁䝁䄸杚杁䡁䅑杣桂䝁䄴督瑂䝁䅫督穂䝁䅫睢畂䍁䅁䅢灂䝁䄴党穂䑁䅳䅉硁䑁䅕䅉あ䡁䅉兙畂䡁䅍兢灂䡁䅍督灂䝁䄸杢杁䡁䅍兤楂䡁䅍䅤桂䡁䅑兡療䝁䄴督㝁䍁䅁李穁䍁䅁䅚灂䡁䅍䅤祂䝁䅫杙ㅂ䡁䅑兡療䝁䄴䅉穂䡁䅕杙穂䡁䅑兙あ䝁䅫睢畂䡁䅍睏杁䑁䅫䅍獁䑁䅁兎硁䍁䅁兡畂䍁䄰督求䡁䅉杤灂䝁䅍党杁䝁䅷兡畂䝁䅕䅉あ䡁䅉兙畂䡁䅍杚療䡁䅉兢求䡁䅉督㝁䍁䅁睍獁䑁䅣䅏㑁䍁䅁䅣療䝁䅷党杁䝁䄰兡獂䝁䅕督杁䝁䄸杚杁䝁䄸杤求䡁䅉䅡求䝁䅅䅚杁䝁䅑兡穂䡁䅑杣灂䝁䅉兤あ䝁䅫睢畂䍁䅁䅢灂䝁䄴党穂䑁䅳䅉桂䝁䄴䅚杁䑁䅉䅌穁䑁䅅䅎杁䝁䄰兡獂䝁䅕督杁䝁䄸杚杁䡁䅕杢歂䝁䅕杣湂䡁䅉睢ㅂ䝁䄴䅚杁䝁䅑兡穂䡁䅑杣灂䝁䅉兤あ䝁䅫睢畂䍁䅁䅢灂䝁䄴党穂䍁䅷䅉桂䡁䅍䅉㍂䝁䅕䅢獂䍁䅁兙穂䍁䅁䅎獁䑁䅍李穁䍁䅁兢灂䝁䅷党穂䍁䅁睢浂䍁䅁兢桂䝁䅫杢穂䍁䅁兙畂䝁䅑䅉穁䑁䅧䅍獁䑁䅧睎睁䍁䅁督求䡁䅉杤灂䝁䅍党杁䝁䅷兡畂䝁䅕督杁䝁䅙睢祂䍁䅁杢桂䡁䅑兤祂䝁䅅䅢杁䝁䅣兙穂䍁䅁䅚灂䡁䅍䅤祂䝁䅫杙ㅂ䡁䅑兡療䝁䄴杌杁䕁䅙兤祂䡁䅑䅡求䡁䅉䅌杁䡁䅑䅡求䍁䅁睙療䝁䄰䅣桂䝁䄴入杁䝁䅫杢㉂䝁䅕督あ䡁䅍䅉灂䝁䄴䅉求䝁䅷党橂䡁䅑杣灂䝁䅍䅉桂䝁䄴䅚杁䝁䅣兙穂䍁䅁䅤祂䝁䅅杢穂䝁䄰兡穂䡁䅍兡療䝁䄴䅉睂䡁䅉睢煂䝁䅕睙あ䡁䅍杌杁䕁䅫䅤杁䡁䅁杣灂䝁䄰兙祂䝁䅫䅢㕂䍁䅁督求䝁䅷䅢穂䍁䅁党獂䝁䅕睙あ䡁䅉兡橂䝁䅫䅤㕂䍁䅁䅤療䍁䅁兡畂䝁䅑兤穂䡁䅑杣灂䝁䅅䅢獁䍁䅁睙療䝁䄰兢求䡁䅉睙灂䝁䅅䅢獁䍁䅁杣求䡁䅍兡歂䝁䅕杢あ䝁䅫兙獂䍁䅷䅉桂䝁䄴䅚杁䝁䅣睢㉂䝁䅕杣畂䝁䄰党畂䡁䅑䅉橂䡁䅕督あ䝁䄸兢求䡁䅉督畁䍁䅁睑療䝁䄴督療䝁䅷兡歂䝁䅅䅤求䝁䅑䅉䙂䝁䅑兡穂䝁䄸杢獁䍁䅁兓畂䝁䅍杌杁䡁䅣兙穂䍁䅁杚療䡁䅕杢歂䝁䅕䅚杁䝁䅫杢杁䑁䅅䅏祁䑁䅍䅉桂䝁䄴䅚杁䝁䅫督杁䝁䅉兙穂䝁䅕䅚杁䝁䅫杢杁䕁䄴党㍂䍁䅁兗療䡁䅉睡獁䍁䅁杔求䡁䅣䅉婂䝁䄸杣牂䍁䄴䅁扃䅆䅁䅺䅣䕁䅍睢畂䡁䅍䅤求䝁䅷䅢桂䡁䅑兡療䝁䄴䅉䍂䡁䅉兙畂䝁䅑督獁䍁䅁兓畂䝁䅍杌獁䍁䅁䅤療䝁䅣党あ䝁䅧党祂䍁䅁睤灂䡁䅑䅡杁䝁䅫䅤穂䍁䅁督ㅂ䝁䅉督灂䝁䅑兡桂䡁䅉兡求䡁䅍䅌杁䡁䅁杣療䝁䅑兤橂䝁䅕督獁䍁䅁兡瑂䡁䅁睢祂䡁䅑督獁䍁䅁兢桂䡁䅉睡求䡁䅑督獁䍁䅁兙畂䝁䅑䅉穂䝁䅕䅢獂䡁䅍䅉楂䝁䅕党祂䍁䅷䅉㍂䝁䅫杢求䍁䅷䅉桂䝁䄴䅚杁䡁䅍䅣灂䡁䅉兡あ䡁䅍䅉灂䝁䄴䅉あ䝁䅧党杁䙁䅕杢灂䡁䅑党歂䍁䅁睕あ䝁䅅䅤求䡁䅍䅌杁䕁䅍兙畂䝁䅅䅚桂䍁䅷䅉乂䝁䅕䅥灂䝁䅍睢獁䍁䅁杔求䡁䅣䅉慂䝁䅕兙獂䝁䅅杢歂䍁䅷䅉桂䝁䄴䅚杁䕁䅫䅤桂䝁䅷入畁䍁䅁䅖潂䝁䅕䅉橂䝁䄸兢睂䝁䅅杢㕂䍁䅁䅣祂䝁䄸杤灂䝁䅑党穂䍁䅁杙求䝁䅕杣杁䡁䅁杣灂䝁䄰兙祂䝁䅫䅢㕂䍁䅁兤畂䝁䅑党祂䍁䅁䅤潂䝁䅕䅉䑂䝁䄸杣療䝁䄴兙杁䕁䅕䅥あ䡁䅉兙獁䍁䅁睑療䡁䅉睢畂䝁䅅䅉䝂䝁䅅兢灂䝁䅷兡桂䡁䅉䅌杁䕁䅍睢祂䝁䄸杢桂䍁䅁䅓桂䡁䅉䅚杁䙁䅍党獂䡁䅑来求䡁䅉䅌杁䕁䅍睢祂䝁䄸杢桂䍁䅁䅔灂䝁䅣䅡あ䍁䅷䅉䑂䝁䄸杣療䝁䄴兙杁䕁䄴睢畂䍁䄰兑獂䝁䅍睢潂䝁䄸䅢灂䝁䅍䅌杁䕁䅍睢祂䝁䄸杢桂䍁䅁䅕祂䝁䅕兢灂䝁䅕杣獁䍁䅁睑療䡁䅉睢畂䝁䅅䅉卂䝁䅕杚祂䝁䅕督橂䝁䅅䅌杁䕁䄰睢歂䝁䅕䅢療䍁䅁兒穂䡁䅁党橂䝁䅫兙獂䍁䅷䅉乂䝁䄸䅚求䝁䅷睢杁䕁䅍䅡求䝁䅷兙歂䝁䅅䅌杁䕁䄰睢歂䝁䅕䅢療䍁䅁杔求䝁䅣杣桂䍁䅷䅉乂䝁䄸䅚求䝁䅷睢杁䕁䄸杣療䍁䅷䅉坂䝁䅫睙あ䝁䄸杣灂䝁䅅䅌杁䙁䅙兡橂䝁䅳入杁䕁䅍䅡桂䝁䄰睢㕂䍁䅷䅉桂䝁䄴䅚杁䙁䅁兙橂䝁䅫杚灂䝁䅍睢杁䝁䅉杣桂䝁䄴䅚穂䍁䄴䅉䩂䡁䅑䅉桂䝁䅷督療䍁䅁睢浂䝁䅙党祂䡁䅍䅉㍂䝁䅫杢求䍁䅁兤畂䝁䅑党祂䍁䅁䅤潂䝁䅕䅉䑂䝁䄸睢牂䉁杫督杁䕁䅍兙獂䝁䅫杚療䡁䅉杢灂䝁䅅䅉䑂䝁䅧兙瑂䡁䅁兙湂䝁䄴党獁䍁䅁睓灂䝁䄰䅉䑂䡁䅉兙㍂䝁䅙睢祂䝁䅑䅌杁䕁䄰党灂䝁䄸兢灂䍁䅷䅉乂䝁䄸兤畂䡁䅑䅉坂䝁䅕党歂䝁䅕杣獁䍁䅁杕ㅂ䝁䅙杚灂䝁䄴睢獁䍁䅁睕䩂䕁䄰兓獁䍁䅁兔㕂䍁䅁杒桂䡁䅙睢祂䝁䅫䅤求䍁䅁杔求䝁䅫睚潂䝁䅉睢祂䍁䅷䅉卂䝁䄸杙求䡁䅉䅤杁䕁䄰睢畂䝁䅑兙㉂䝁䅫䅉塂䝁䅫杢求䡁䅉入獁䍁䅁睕橂䝁䅧杣桂䝁䅑党祂䍁䅷䅉桂䝁䄴䅚杁䙁䅑䅡求䍁䅁䅕祂䝁䅫督療䝁䄴党祂䍁䅁睖灂䝁䄴党杁䕁䅍睢瑂䡁䅁兙畂䡁䅫䅉楂䡁䅉兙畂䝁䅑督㝁䍁䅁兙畂䝁䅑䅉穂䡁䅁兡祂䝁䅫䅤穂䍁䅁兤畂䝁䅑党祂䍁䅁䅤潂䝁䅕䅉䑂䝁䅅督桂䍁䅁杔療䝁䅉䅢求䍁䅷䅉䑂䝁䄸䅣睂䝁䅕杣杁䍁䅙䅉䱂䝁䅫杢湂䡁䅍䅌杁䕁䅧兡湂䝁䅧䅉塂䝁䅕督あ䍁䅷䅉乂䝁䅫䅉䑂䕁䅅兔兂䕁䄸䅌杁䕁䄴党獂䡁䅍睢畂䉁杫督杁䕁䅣杣求䝁䅕杢杁䕁䅉杣灂䝁䅕杣獁䍁䅁兙畂䝁䅑䅉呂䙁䅙兒䕂䕁䅳兑杁䝁䅉杣桂䝁䄴䅚穂䍁䄴䅉啂䝁䅧党杁䝁䅍睢瑂䡁䅁兙畂䡁䅫䅉睂䡁䅉睢㉂䝁䅫䅚求䡁䅍䅉灂䡁䅑督杁䡁䅁杣療䝁䅑兤橂䡁䅑督杁䡁䅑睢杁䡁䅣䅡療䝁䅷党穂䝁䅅䅢求䍁䅁䅚灂䡁䅍䅤祂䝁䅫杙ㅂ䡁䅑睢祂䡁䅍䅌杁䡁䅉党あ䝁䅅兡獂䝁䅕杣穂䍁䅷䅉療䝁䄴兌睂䡁䅉党瑂䝁䅫督求䍁䅁䅢療䝁䅍兙あ䝁䅫睢畂䡁䅍䅌杁䝁䅅杢歂䍁䅁督あ䝁䅅䅤求䍁䅁兙獂䝁䅍睢潂䝁䄸䅢杁䝁䅉党㉂䝁䅕杣桂䝁䅣党杁䝁䅍睢畂䡁䅑杣療䝁䅷䅉桂䝁䅣党畂䝁䅍兡求䡁䅍杌杁䕁䅍睢畂䡁䅍䅤求䝁䅷䅢桂䡁䅑兡療䝁䄴䅉䍂䡁䅉兙畂䝁䅑督獁䍁䅁兓畂䝁䅍杌杁䡁䅣兙穂䍁䅁杚療䡁䅕杢歂䝁䅕䅚杁䝁䅫杢杁䑁䅅兏ぁ䑁䅕䅉桂䝁䄴䅚杁䝁䅫督杁䝁䅧党桂䝁䅑兣ㅂ䝁䅅杣あ䝁䅕杣求䝁䅑䅉灂䝁䄴䅉坂䝁䅫睙あ䝁䄸杣獁䍁䅁杔求䡁䅣䅉婂䝁䄸杣牂䍁䄴䅁楄兆䅁朲䅑䕁䅍睢畂䡁䅍䅤求䝁䅷䅢桂䡁䅑兡療䝁䄴䅉䙂䝁䄴党祂䝁䅣入杁䕁䅍睢祂䡁䅁睢祂䝁䅅䅤灂䝁䄸杢杁䝁䅣党畂䝁䅕杣桂䡁䅑党穂䍁䅁兙畂䝁䅑䅉穂䝁䅕䅢獂䡁䅍䅉求䝁䅷党橂䡁䅑杣灂䝁䅍兡あ䡁䅫䅉灂䝁䄴䅉あ䝁䅧党杁䙁䅕杢灂䡁䅑党歂䍁䅁睕あ䝁䅅䅤求䡁䅍杌杁䕁䅫䅤杁䝁䄸䅣求䡁䅉兙あ䝁䅕督杁䡁䅑䅡祂䝁䄸兤湂䝁䅧䅉浂䝁䅫杤求䍁䅁督求䝁䅣兢求䝁䄴䅤穂䑁䅯䅉乂䝁䅫䅚瑁䕁䅅䅤獂䝁䅅杢あ䝁䅫睙獁䍁䅁兔灂䝁䅑睤求䡁䅍䅤獁䍁䅁杔求䡁䅣䅉婂䝁䄸杣牂䍁䅷䅉䙂䙁䅉睑偂䙁䅑䅌杁䝁䅅杢歂䍁䅁睔あ䝁䅧党祂䍁䅁䅕療䡁䅣党祂䍁䅁杕求䝁䅣兡療䝁䄴督畁䍁䅁䅖潂䝁䅕䅉橂䝁䄸兢睂䝁䅅杢㕂䍁䅁督求䝁䅷䅢穂䍁䅁杢桂䡁䅑兤祂䝁䅅䅢杁䝁䅣兙穂䍁䅷䅉求䝁䄴党祂䝁䅣入瑁䡁䅉党獂䝁䅅䅤求䝁䅑䅉睂䡁䅉睢歂䡁䅕睙あ䡁䅍䅌杁䝁䅅杢歂䍁䅁督ㅂ䡁䅍䅤桂䝁䅫杢桂䝁䅉䅢求䍁䅁督療䝁䅷兤あ䝁䅫睢畂䡁䅍杌杁䕁䅫䅤杁䝁䅧兙穂䍁䅁兙睂䡁䅁杣療䡁䅧兡瑂䝁䅅䅤求䝁䅷入杁䑁䅍睍獁䑁䅁兏ぁ䍁䅁兢求䝁䅣兙㍂䝁䅅䅤あ䡁䅍䅉療䝁䅙䅉湂䝁䅕杢求䡁䅉兙あ䝁䅫杢湂䍁䅁睙桂䡁䅁兙橂䝁䅫䅤㕂䍁䅁睙療䝁䄴督灂䡁䅍䅤灂䝁䄴睚杁䝁䄸杚杁䝁䄴兤橂䝁䅷党桂䡁䅉䅌杁䡁䅣兡畂䝁䅑䅌杁䡁䅍睢獂䝁䅅杣獁䍁䅁杢桂䡁䅑兤祂䝁䅅䅢杁䝁䅣兙穂䍁䅷䅉桂䝁䄴䅚杁䝁䅧入歂䡁䅉睢求䝁䅷党橂䡁䅑杣灂䝁䅍䅉桂䡁䅍督求䡁䅑督畁䍁䅁兓あ䍁䅁督求䡁䅉杤求䡁䅍䅉歂䝁䅫督あ䡁䅉兡楂䡁䅕䅤灂䝁䄸杢杁䡁䅕䅤灂䝁䅷兡あ䝁䅫党穂䑁䅳䅉瑂䡁䅕杢灂䝁䅍兡睂䝁䅅䅢灂䡁䅑兡求䡁䅍睏杁䝁䅍睢療䡁䅁党祂䝁䅅䅤灂䡁䅙党穂䑁䅳䅉桂䝁䄴䅚杁䝁䅍睢瑂䝁䄰党祂䝁䅍兡桂䝁䅷䅌杁䝁䅫杢歂䡁䅕督あ䡁䅉兡桂䝁䅷䅌杁䝁䅣睢㉂䝁䅕杣畂䝁䄰党畂䡁䅑兙獂䍁䅷䅉桂䝁䄴䅚杁䡁䅉党穂䝁䅫䅚求䝁䄴䅤灂䝁䅅䅢杁䝁䅍兤穂䡁䅑睢瑂䝁䅕杣穂䍁䄴䅉啂䝁䅧党杁䝁䅍睢瑂䡁䅁兙畂䡁䅫䅉㍂䝁䅅督杁䝁䅫杢橂䝁䄸杣睂䝁䄸杣桂䡁䅑党歂䍁䅁兡畂䍁䅁杍睁䑁䅉免杁䝁䅅杢歂䍁䅁兡穂䍁䅁䅡求䝁䅅䅚硂䡁䅕兙祂䡁䅑党祂䝁䅕䅚杁䝁䅫杢杁䕁䅉兙獂䡁䅑兡瑂䝁䄸杣求䍁䅷䅉乂䝁䅅杣㕂䝁䅷兙畂䝁䅑杌䅁䙁吰䅁慁䅁䅁睑療䝁䄴督あ䝁䅫䅤ㅂ䝁䅕杢あ䡁䅍䅁䍁䅁䅁䅤䅁䕁䅍睢畂䡁䅍䅤祂䡁䅕睙あ䝁䅫睢畂䍁䅁兔桂䝁䅍䅡灂䝁䄴党祂䡁䅫䅉桂䝁䄴䅚杁䕁䅧党桂䡁䅙入杁䙁䅑杣桂䝁䄴督睂䝁䄸杣あ䝁䅅䅤灂䝁䄸杢杁䕁䅕兣ㅂ䝁䅫䅣瑂䝁䅕杢あ䅁䅁兂䅧䍁䄴䅁䑂䝁䄸杢穂䡁䅑杣ㅂ䝁䅍䅤灂䝁䄸杢杁䕁䄰兙あ䝁䅕杣灂䝁䅅䅢穂䅁䅁杰䅣䑁䅯䅁䑂䝁䄸杢穂䡁䅑杣ㅂ䝁䅍䅤灂䝁䄸杢杁䝁䅅杢歂䍁䅁兒畂䝁䅣兡畂䝁䅕党祂䝁䅫杢湂䅁䅁睔䅙䍁䄴䅁䑂䝁䄸杢穂䡁䅕兢求䡁䅉䅉䕂䝁䅫督橂䡁䅉党あ䝁䅫睢畂䝁䅅杣㕂䅁䅁䅒䅙䙁䄴䅁䑂䝁䄸杢穂䡁䅕兢求䡁䅉䅉䕂䝁䅫督橂䡁䅉党あ䝁䅫睢畂䝁䅅杣㕂䍁䅁䅒灂䡁䅍䅤祂䝁䅫杙ㅂ䡁䅑兡療䝁䄴䅉桂䝁䄴䅚杁䙁䅉党あ䝁䅅兡獂䅁䅁睓䅙䑁䅷䅁䑂䝁䄸杢穂䡁䅕兢求䡁䅉䅉䕂䡁䅕杣桂䝁䅉䅢求䡁䅍䅉桂䝁䄴䅚杁䕁䅅䅣睂䝁䅅杣求䝁䅷䅁乄杂䅁杋䅁䕁䅍睢畂䡁䅍兤瑂䝁䅕杣杁䕁䅕䅢求䝁䅍䅤祂䝁䄸杢灂䝁䅍督䅁䅁䭙䅁楁䅁䅁睑療䝁䄴督ㅂ䝁䄰党祂䍁䅁杒灂䝁䄴兙畂䝁䅍党䅁䥁䝉䅁楁䅁䅁睑療䝁䄴督ㅂ䝁䄰党祂䍁䅁䅔求䝁䄴䅚灂䝁䄴睚䅁䅁䡧䅁佂䅁䅁睑療䝁䄴督ㅂ䝁䄰党祂䍁䅁䅔求䝁䄴䅚灂䝁䄴睚㝁䍁䅁村桂䝁䄴睡灂䝁䄴睚杁䝁䅅督杁䝁䅅䅉呂䝁䅕杣㉂䝁䅫睙求䅁䅁杊䅣䥁䅑䅁䑂䝁䄸杢穂䡁䅕兢求䡁䅉䅉䵂䝁䅕杢歂䝁䅫杢湂䑁䅳䅉䍂䝁䅅杢牂䝁䅫杢湂䍁䅁兙穂䍁䅁兙杁䙁䅍党祂䡁䅙兡橂䝁䅕睏杁䕁䄸杢穂䝁䅧睢祂䝁䅕䅉桂䝁䄴䅚杁䕁䄸杚浂䡁䅍䅡療䡁䅉党杁䙁䅣兡畂䝁䅑䅁牁元䅁䅮䅁䕁䅍睢畂䡁䅍兤瑂䝁䅕杣杁䕁䅷党畂䝁䅑兡畂䝁䅣睏杁䕁䅑兙あ䝁䅅䅉䩂䝁䄴䅤求䝁䅣杣桂䡁䅑兡療䝁䄴睏杁䕁䅑兙あ䝁䅅䅉兂䡁䅉睢あ䝁䅕睙あ䝁䅫睢畂䑁䅳䅉䍂䡁䅕入杁䕁䄴睢㍂䍁䅁䅕桂䡁䅫䅉䵂䝁䅅䅤求䡁䅉䅉潁䕁䅉杔兂䕁䅷克䅁䵁兣䅁煂䅁䅁睑療䝁䄴督ㅂ䝁䄰党祂䍁䅁䅔求䝁䄴䅚灂䝁䄴睚㝁䍁䅁䅒桂䡁䅑兙杁䙁䅁杣療䡁䅑党橂䡁䅑兡療䝁䄴睏杁䕁䅑兡湂䝁䅫䅤桂䝁䅷䅉䍂䡁䅉睢牂䝁䅕杣桂䝁䅣党䅁䥁䭧䅁祃䅁䅁睑療䝁䄴督ㅂ䝁䄰党祂䍁䅁䅔求䝁䄴䅚灂䝁䄴睚㝁䍁䅁䅒灂䝁䅣兡あ䝁䅅䅢杁䕁䅅督穂䝁䅕䅤杁䕁䄰兙畂䝁䅅睚求䝁䄰党畂䡁䅑睏杁䕁䅅䅚杁䙁䅑兙祂䝁䅣党あ䝁䅫杢湂䑁䅳䅉䑂䝁䅅杣杁䙁䅍䅡桂䡁䅉兡畂䝁䅣睏杁䕁䅑兡湂䝁䅫䅤桂䝁䅷䅉䍂䡁䅉睢牂䝁䅕杣桂䝁䅣党䅁䙁剉䅁潃䅁䅁睑療䝁䄴督ㅂ䝁䄰党祂䍁䅁䅔求䝁䄴䅚灂䝁䄴睚㝁䍁䅁䅒灂䝁䅣兡あ䝁䅅䅢杁䕁䅅督穂䝁䅕䅤杁䕁䄰兙畂䝁䅅睚求䝁䄰党畂䡁䅑睏杁䕁䅑兡湂䝁䅫䅤桂䝁䅷䅉䍂䡁䅉睢牂䝁䅕杣桂䝁䅣党㝁䍁䅁村桂䝁䄴睡灂䝁䄴睚杁䝁䅅督杁䝁䅅䅉呂䝁䅕杣㉂䝁䅫睙求䅁䅁具䄴䕁䅧䅁䑂䝁䄸杢穂䡁䅕兢求䡁䅉䅉䵂䝁䅕杢歂䝁䅫杢湂䑁䅳䅉䕂䝁䅫睚灂䡁䅑兙獂䍁䅁村祂䝁䄸睡求䡁䅉兙湂䝁䅕䅁汃杂䅁䅤䅁䕁䅍睢畂䡁䅍兤瑂䝁䅕杣杁䕁䅷党畂䝁䅑兡畂䝁䅣睏杁䕁䅑兡湂䝁䅫䅤桂䝁䅷䅉䍂䡁䅉睢牂䝁䅕杣桂䝁䅣党㝁䍁䅁村桂䝁䄴睡灂䝁䄴睚杁䝁䅅督杁䝁䅅䅉呂䝁䅕杣㉂䝁䅫睙求䅁䅁睚䅣䝁䅙䅁䑂䝁䄸杢穂䡁䅕兢求䡁䅉䅉䵂䝁䅕杢歂䝁䅫杢湂䑁䅳䅉䕂䝁䅫睚灂䡁䅑兙獂䍁䅁村祂䝁䄸睡求䡁䅉兙湂䝁䅕睏杁䕁䄰兡橂䡁䅉睢杁䕁䅷党畂䝁䅑兡畂䝁䅣䅁歄䅇䅁杦䅁䕁䅍睢畂䡁䅍兤瑂䝁䅕杣杁䕁䅷党畂䝁䅑兡畂䝁䅣睏杁䕁䅑兡湂䝁䅫䅤桂䝁䅷䅉䍂䡁䅉睢牂䝁䅕杣桂䝁䅣党㝁䍁䅁睔畂䡁䅍䅡療䡁䅉党杁䝁䅅杢歂䍁䅁睔浂䝁䅙督潂䝁䄸杣求䍁䅁睖灂䝁䄴䅚䅁偁䩧䅁祂䅁䅁睑療䝁䄴督ㅂ䝁䄰党祂䍁䅁䅔求䝁䄴䅚灂䝁䄴睚㝁䍁䅁䅒灂䝁䅣兡あ䝁䅅䅢杁䕁䅉杣療䝁䅳党祂䝁䅅睚求䑁䅳䅉噂䡁䅑兡獂䝁䅫䅤㕂䍁䅁睕橂䝁䅅䅢求䍁䅁睕療䝁䅷兙祂䅁䅁兪䅯䥁䅑䅁䑂䝁䄸杢穂䡁䅕兢求䡁䅉䅉䵂䝁䅕杢歂䝁䅫杢湂䑁䅳䅉䙂䍁䄰䅢求䝁䅅杣畂䝁䅫杢湂䑁䅳䅉䑂䝁䅷睢ㅂ䝁䅑䅉呂䡁䅑睢祂䝁䅅睚求䑁䅳䅉䍂䝁䅅杢牂䝁䅫杢湂䍁䅁兙穂䍁䅁兙杁䙁䅍党祂䡁䅙兡橂䝁䅕䅁ㅂ杂䅁䅓䅁䕁䅍睢畂䡁䅍兤瑂䝁䅕杣杁䕁䅷党畂䝁䅑兡畂䝁䅣睏杁䕁䅕兢睂䝁䅷睢㕂䝁䅕党杁䕁䅉党畂䝁䅕杚灂䡁䅑督䅁䩁单䅁畂䅁䅁睑療䝁䄴督ㅂ䝁䄰党祂䍁䅁䅔求䝁䄴䅚灂䝁䄴睚㝁䍁䅁兒瑂䡁䅁䅢療䡁䅫党求䍁䅁村求䝁䄴党浂䝁䅫䅤穂䑁䅳䅉䕂䝁䅫睚灂䡁䅑兙獂䍁䅁村祂䝁䄸睡求䡁䅉兙湂䝁䅕䅁䵄充䅁䅱䅁䕁䅍睢畂䡁䅍兤瑂䝁䅕杣杁䕁䅷党畂䝁䅑兡畂䝁䅣睏杁䕁䅕杢橂䡁䅉入睂䡁䅑兡療䝁䄴睏杁䕁䅫䅚求䝁䄴䅤灂䡁䅑入杁䙁䅑䅡求䝁䅙䅤杁䙁䅁杣求䡁䅙党畂䡁䅑兡療䝁䄴睏杁䕁䅑兡湂䝁䅫䅤桂䝁䅷䅉䍂䡁䅉睢牂䝁䅕杣桂䝁䅣党㝁䍁䅁杕求䝁䅣䅖求䝁䅍䅡䅁䝁䩑䅁䭂䅁䅁睑療䝁䄴督ㅂ䝁䄰党祂䍁䅁䅔求䝁䄴䅚灂䝁䄴睚㝁䍁䅁杒桂䡁䅉兢灂䝁䄴睚㝁䍁䅁䅔灂䡁䅙党穂䡁䅑睢橂䝁䅳䅁䉂充䅁杮䅁䕁䅍睢畂䡁䅍兤瑂䝁䅕杣杁䕁䅷党畂䝁䅑兡畂䝁䅣睏杁䕁䅙兡畂䡁䅑党橂䝁䅧睏杁䕁䅉䅢療䝁䅍睡橂䝁䅧兙灂䝁䄴睏杁䕁䅑兡湂䝁䅫䅤桂䝁䅷䅉䍂䡁䅉睢牂䝁䅕杣桂䝁䅣党㝁䍁䅁村桂䝁䄴睡灂䝁䄴睚杁䝁䅅督杁䝁䅅䅉呂䝁䅕杣㉂䝁䅫睙求䅁䅁八䄸䡁䅧䅁䑂䝁䄸杢穂䡁䅕兢求䡁䅉䅉䵂䝁䅕杢歂䝁䅫杢湂䑁䅳䅉䝂䝁䅫杢あ䝁䅕睙潂䑁䅳䅉乂䝁䅫睙祂䝁䄸䅉䵂䝁䅕杢歂䝁䅫杢湂䑁䅳䅉䕂䝁䅫睚灂䡁䅑兙獂䍁䅁村祂䝁䄸睡求䡁䅉兙湂䝁䅕䅁い充䅁䅑䅁䕁䅍睢畂䡁䅍兤瑂䝁䅕杣杁䕁䅷党畂䝁䅑兡畂䝁䅣睏杁䕁䄰兡橂䡁䅉睢杁䕁䅷党畂䝁䅑兡畂䝁䅣䅁㝃杂䅁䅢䅁䕁䅍睢畂䡁䅍兤瑂䝁䅕杣杁䕁䅷党畂䝁䅑兡畂䝁䅣睏杁䕁䄰兡橂䡁䅉睢杁䕁䅷党畂䝁䅑兡畂䝁䅣睏杁䕁䅉兙畂䝁䅳兡畂䝁䅣䅉桂䡁䅍䅉桂䍁䅁睕求䡁䅉杤灂䝁䅍党䅁䥁兑䅁浂䅁䅁睑療䝁䄴督ㅂ䝁䄰党祂䍁䅁䅔求䝁䄴䅚灂䝁䄴睚㝁䍁䅁兔灂䝁䅍杣療䍁䅁䅔求䝁䄴䅚灂䝁䄴睚㝁䍁䅁䅒灂䝁䅣兡あ䝁䅅䅢杁䕁䅉杣療䝁䅳党祂䝁䅅睚求䅁䅁剴䅉䥁䅯䅁䑂䝁䄸杢穂䡁䅕兢求䡁䅉䅉䵂䝁䅕杢歂䝁䅫杢湂䑁䅳䅉兂䝁䅅入瑂䝁䅕杢あ䍁䅁杒桂䝁䅍兡獂䝁䅫䅤桂䡁䅑睢祂䍁䅁兒畂䝁䅅杙獂䝁䅕杣穂䑁䅳䅉䍂䝁䅅杢牂䝁䅫杢湂䍁䅁兙穂䍁䅁兙杁䙁䅍党祂䡁䅙兡橂䝁䅕䅁塁充䅁䅔䅁䕁䅍睢畂䡁䅍兤瑂䝁䅕杣杁䕁䅷党畂䝁䅑兡畂䝁䅣睏杁䙁䅕䅤灂䝁䅷兡あ䡁䅫䅉呂䝁䅍兙獂䝁䅕䅉呂䝁䄸䅢桂䡁䅉䅁䙂睂䅁䅷䅁䕁䅍睢畂䡁䅍兤瑂䝁䅕杣杁䙁䅉党穂䝁䅕兙祂䝁䅍䅡㝁䍁䅁睑ㅂ䡁䅍䅤療䝁䄰党祂䍁䅁杕求䝁䅷兙あ䝁䅫睢畂䡁䅍䅡灂䡁䅁䅉乂䝁䅅杢桂䝁䅣党瑂䝁䅕杢あ䑁䅳䅉䕂䝁䅅䅤桂䍁䅁䅕祂䝁䄸䅤求䝁䅍䅤灂䝁䄸杢㝁䍁䅁睑療䝁䅷䅢桂䝁䅉睢祂䝁䅅䅤灂䡁䅙党杁䕁䅍睢畂䡁䅍兤瑂䡁䅁䅤灂䝁䄸杢䅁䑁十䅁楄䅁䅁睑療䝁䄴督ㅂ䝁䄰党祂䍁䅁杕求䡁䅍党桂䡁䅉睙潂䑁䅳䅉䑂䡁䅕督あ䝁䄸兢求䡁䅉䅉卂䝁䅕䅢桂䡁䅑兡療䝁䄴督潂䝁䅫䅣杁䕁䄰兙畂䝁䅅睚求䝁䄰党畂䡁䅑睏杁䕁䅑兙あ䝁䅅䅉兂䡁䅉睢あ䝁䅕睙あ䝁䅫睢畂䑁䅳䅉䑂䝁䄸䅢獂䝁䅅杙療䡁䅉兙あ䝁䅫杤求䍁䅁睑療䝁䄴督ㅂ䝁䄰䅣あ䝁䅫睢畂䑁䅳䅉偂䝁䄴䅢灂䝁䄴党杁䙁䅁兙㕂䝁䄰党畂䡁䅑督䅁䡁場䅁䅄䅁䅁睑療䝁䄴督ㅂ䝁䄰党祂䍁䅁杕求䡁䅍党桂䡁䅉睙潂䑁䅳䅉䵂䝁䅫杚求䡁䅍䅤㕂䝁䅷党㝁䍁䅁睕療䝁䅍兡桂䝁䅷䅉乂䝁䅕䅚灂䝁䅅䅉䉂䝁䅑杤求䡁䅉䅤灂䡁䅍兡畂䝁䅣睏杁䙁䅍睢橂䝁䅫兙獂䍁䅁兔求䝁䅑兡桂䍁䅁兔桂䡁䅉睡求䡁䅑兡畂䝁䅣睏杁䕁䅉杣桂䝁䄴䅚杁䕁䄰兙祂䝁䅳党あ䝁䅫杢湂䅁䅁睵䅣䍁䅑䅁䑂䝁䄸杢穂䡁䅕兢求䡁䅉䅉呂䝁䅕杣㉂䝁䅫睙求䡁䅍䅁䑄杂䅁杉䅁䕁䅍睢畂䡁䅍兤瑂䝁䅕杣杁䙁䅍䅤桂䡁䅁䅢求䡁䅍䅁療杂䅁杕䅁䕁䅍睢畂䡁䅍兤瑂䝁䅕杣杁䙁䅍䅤桂䡁䅁䅢求䡁䅍䅉䕂䝁䅫督あ䡁䅉兡楂䡁䅕䅤灂䝁䄸杢杁䝁䅅杢歂䍁䅁杕求䡁䅑兙灂䝁䅷䅁睃杂䅁䅓䅁䕁䅍睢畂䡁䅍兤瑂䝁䅕杣杁䙁䅍䅤桂䡁䅁䅢求䡁䅍䅉乂䝁䅕杣橂䝁䅧兙畂䝁䅑兡穂䝁䅕䅉卂䝁䅕䅤桂䝁䅫䅢䅁䵁䜴䅁祁䅁䅁睑療䝁䄴䅤桂䝁䅫杢求䡁䅉督杁䝁䅅杢歂䍁䅁䅕桂䝁䅍睡桂䝁䅣兡畂䝁䅣䅁䵁睂䅁䅏䅁䕁䅍睢畂䡁䅑党畂䡁䅑䅉䑂䡁䅉党桂䡁䅑兡療䝁䄴睏杁䕁䅷兡浂䝁䅕督あ䡁䅫䅢求䅁䅁䈲䅉䝁倴䅁䑂䝁䄸䅣桂䡁䅉䅤獁䍁䅁兓畂䝁䅍杌杁䡁䅁杣療䡁䅙兡歂䝁䅕督杁䝁䄸杢獂䝁䅫杢求䍁䅁兙ㅂ䝁䅍䅤灂䝁䄸杢穂䍁䅁兙畂䝁䅑䅉㉂䝁䅕䅡灂䝁䅍䅢求䍁䅁杣求䝁䄰兙祂䝁䅳党あ䝁䅫杢湂䍁䅁督求䡁䅉杤灂䝁䅍党穂䍁䅁兡畂䍁䅁䅤潂䝁䅕䅉噂䝁䄴兡あ䝁䅕䅚杁䙁䅍䅤桂䡁䅑党穂䍁䅷䅉䑂䝁䅅杢桂䝁䅑兙獁䍁䅁䅤潂䝁䅕䅉噂䝁䄴兡あ䝁䅕䅚杁䕁䅳兡畂䝁䅣䅚療䝁䄰䅌杁䕁䅉杣桂䡁䅯兡獂䍁䅷䅉あ䝁䅧党杁䙁䅉党睂䡁䅕杙獂䝁䅫睙杁䝁䄸杚杁䕁䅫杣求䝁䅷兙畂䝁䅑䅌杁䕁䅣党祂䝁䄰兙畂䡁䅫䅌杁䕁䅙兡畂䝁䅷兙畂䝁䅑䅌杁䡁䅑䅡求䍁䅁兖畂䝁䅫䅤求䝁䅑䅉䉂䡁䅉兙楂䍁䅁兒瑂䝁䅫杣桂䡁䅑党穂䍁䅷䅉偂䝁䄰兙畂䍁䅷䅉䍂䝁䅅䅡祂䝁䅅兡畂䍁䅷䅉桂䝁䄴䅚杁䙁䅍䅣桂䝁䅫杢畁䍁䅁兓あ䍁䅁睢浂䝁䅙党祂䡁䅍䅉桂䍁䅁杣桂䝁䄴睚求䍁䅁睢浂䍁䅁督求䡁䅉杤灂䝁䅍党穂䍁䅁杚療䡁䅉䅉睂䡁䅉睢橂䝁䅕督穂䝁䅫杢湂䍁䅁兙畂䝁䅑䅉穂䝁䅕䅢獂䝁䅫杢湂䍁䅁杤求䝁䅧兡橂䝁䅷党穂䍁䅁睢㉂䝁䅕杣杁䡁䅑䅡求䍁䅁兡畂䡁䅑党祂䝁䄴党あ䍁䅁䅤潂䡁䅉睢ㅂ䝁䅣䅡杁䝁䅫䅤穂䍁䅁杤灂䡁䅉䅤ㅂ䝁䅅䅢杁䝁䅉兡歂䝁䅑兡畂䝁䅣䅉あ䝁䅧兡祂䝁䅑䅉湂䝁䅕杢求䡁䅉兙あ䝁䅫睢畂䍁䅁兡畂䡁䅑党祂䝁䄴党あ䍁䅁兙ㅂ䝁䅍䅤灂䝁䄸杢瑁䡁䅍䅤㕂䝁䅷党杁䡁䅍兙獂䝁䅕督杁䡁䅑党橂䝁䅧杢療䝁䅷睢湂䡁䅫䅉あ䝁䄸䅉㉂䝁䅕䅡灂䝁䅍䅢求䍁䅁督求䝁䅷䅢求䡁䅉督獁䍁䅁兡畂䡁䅍兤祂䝁䅅杢橂䝁䅕䅉橂䝁䄸兢睂䝁䅅杢灂䝁䅕督獁䍁䅁杙桂䝁䄴睡穂䍁䅁兙畂䝁䅑䅉浂䝁䅫杢桂䝁䄴睙求䍁䅁睙療䝁䄰䅣桂䝁䄴兡求䡁䅍䅌杁䝁䅍䅡桂䡁䅉兡あ䝁䅫党穂䍁䅷䅉浂䝁䅷党求䡁䅑䅉療䡁䅁党祂䝁䅅䅤療䡁䅉督獁䍁䅁䅚求䝁䅅䅢求䡁䅉督獁䍁䅁杤求䝁䅧兡橂䝁䅷党杁䡁䅉党畂䡁䅑兙獂䍁䅁睙療䝁䄰䅣桂䝁䄴兡求䡁䅍䅌杁䝁䅅杢歂䍁䅁兡畂䝁䅑兡㉂䝁䅫䅚ㅂ䝁䅅䅢穂䍁䄴䅉啂䝁䅧党杁䝁䅍睢瑂䡁䅁兙畂䡁䅫升穂䍁䅁督求䡁䅉杤灂䝁䅍党穂䍁䅁兡畂䝁䅍䅢ㅂ䝁䅑党杁䝁䄸杢獂䝁䅫杢求䍁䅁督求䝁䅷䅢求䡁䅉䅉桂䝁䅍睙求䡁䅍督獁䍁䅁督桂䝁䅷杤桂䝁䅣党杁䝁䅕督あ䝁䅫兢桂䡁䅑兡療䝁䄴䅌杁䝁䅕督あ䝁䅫兢桂䡁䅑兡畂䝁䅣䅌杁䝁䅕杢歂䍁䄰睢浂䍁䄰䅢灂䝁䅙党杁䡁䅙党潂䝁䅫睙獂䝁䅕䅉睂䡁䅉睢橂䝁䅕督穂䝁䅫杢湂䍁䅷䅉あ䡁䅉兙畂䡁䅍䅣療䡁䅉䅤桂䡁䅑兡療䝁䄴䅌杁䡁䅙党潂䝁䅫睙獂䝁䅕䅉灂䝁䄴督睂䝁䅕睙あ䝁䅫睢畂䍁䅁督あ䝁䅅䅤灂䝁䄸杢穂䍁䅷䅉療䝁䄴兌歂䝁䅕兢桂䝁䄴䅚杁䡁䅉党睂䝁䄸杣あ䝁䅫杢湂䍁䅷䅉あ䝁䅫䅤獂䝁䅕䅉睂䡁䅉睢橂䝁䅕督穂䝁䅫杢湂䍁䅁兙畂䝁䅑䅉求䡁䅧䅣祂䝁䅕督穂䍁䅷䅉獂䝁䄸兙畂䍁䅁䅣桂䡁䅫睢浂䝁䅙䅌杁䝁䅙䅢求䡁䅧兡楂䝁䅷党杁䡁䅙党潂䝁䅫睙獂䝁䅕䅉睂䡁䅉睢橂䝁䅕督穂䝁䅫杢湂䍁䅁䅣祂䝁䄸睚祂䝁䅅兢穂䍁䅷䅉楂䡁䅕入杁䝁䅫䅤杁䝁䄴睢㍂䍁䅷䅉穂䝁䅅䅢求䡁䅍䅉睂䡁䅉睢橂䝁䅕督穂䍁䅷䅉桂䝁䄴䅚杁䝁䅑党桂䝁䅷党祂䍁䅁督求䡁䅉杤灂䝁䅍党穂䍁䄴䅉䩂䡁䅑督杁䡁䅍党祂䡁䅙兡橂䝁䅕督杁䝁䅅䅢穂䝁䄸䅉橂䝁䄸兢睂䡁䅉兡穂䝁䅕䅉穂䝁䅕杣㉂䝁䅫睙求䡁䅍䅉あ䝁䄸䅉穂䝁䅕䅢獂䍁䅁杤求䝁䅧兡橂䝁䅷党穂䍁䅁䅤潂䡁䅉睢ㅂ䝁䅣䅡杁䕁䅉䅢ㅂ䕁䅍兙祂䍁䅷䅉䑂䝁䅅督潂䕁䅙睢祂䕁䅍兙祂䡁䅍杌橂䝁䄸兢獁䍁䅁睑桂䡁䅍䅡䝂䝁䄸杣䑂䝁䅅杣穂䍁䄴睙桂䍁䅷䅉䑂䝁䅅督潂䕁䅙睢祂䕁䅍兙祂䡁䅍杌歂䝁䅕䅌杁䕁䅍兙穂䝁䅧杒療䡁䅉睑桂䡁䅉督畁䝁䅍睢畁䡁䅕睡獁䍁䅁兙畂䝁䅑䅉䑂䝁䅅督潂䍁䄰杚療䡁䅉兌橂䝁䅅杣穂䍁䄴兡求䑁䅳䅉䑂䝁䄸䅣桂䡁䅉䅤杁䙁䅉党橂䡁䅫睙獂䝁䅫杢湂䍁䅁督求䡁䅉杤灂䝁䅍党獁䍁䅁睤潂䝁䅫睙潂䍁䅁兙獂䝁䅷睢㍂䡁䅍䅉あ䝁䅧党杁䡁䅁兤楂䝁䅷兡橂䍁䅁䅤療䍁䅁䅣ㅂ䡁䅉睙潂䝁䅅督求䍁䅁䅣桂䡁䅉䅤穂䍁䅁杚祂䝁䄸兢杁䡁䅍兙獂䡁䅙兙湂䝁䅕䅚杁䝁䅅杢歂䍁䅁党畂䝁䅑兌療䝁䅙兌獂䝁䅫杚求䍁䅁杤求䝁䅧兡橂䝁䅷党穂䑁䅳䅉橂䝁䄸䅣桂䡁䅉䅤杁䑁䅍李睁䍁䅷䅉桂䍁䅁䅣祂䝁䄸䅣祂䝁䅫党あ䝁䅅杣㕂䍁䅁䅤求䝁䅍䅡畂䝁䄸䅢療䝁䅣入杁䡁䅑䅡桂䡁䅑䅉橂䝁䅅䅣あ䡁䅕杣求䡁䅍䅉橂䝁䅷党桂䡁䅉䅉穁䑁䅙䅍瑁䝁䅑党湂䡁䅉党求䍁䅁杤灂䝁䅕睤穂䍁䅁睢浂䍁䅁兡畂䡁䅑党祂䝁䅫睢祂䡁䅍䅉桂䝁䄴䅚杁䝁䅕䅥あ䝁䅕杣灂䝁䄸杣穂䍁䅁睢浂䍁䅁睙桂䡁䅉督獁䍁䅁䅤祂䡁䅕睙牂䡁䅍䅌杁䝁䅅杢歂䍁䅁杤桂䝁䄴督㝁䍁䅁兙畂䝁䅑䅉瑂䝁䅕兢楂䝁䅕杣穂䝁䅧兡睂䍁䅁䅤灂䝁䅕杣穂䍁䅁杚療䡁䅉䅉あ䝁䅧睢穂䝁䅕䅉祂䝁䅕睚灂䡁䅍䅤求䡁䅉兡畂䝁䅣䅉あ䝁䄸䅉楂䡁䅕入杁䡁䅙党潂䝁䅫睙獂䝁䅕督杁䡁䅑䅡祂䝁䄸兤湂䝁䅧䅉䑂䝁䄸䅣桂䡁䅉䅤畁䝁䅍睢瑂䍁䄴䅉䩂䝁䄴䅉桂䝁䅑䅚灂䡁䅑兡療䝁䄴䅌杁䝁䅫䅤杁䡁䅁杣療䡁䅙兡歂䝁䅕督杁䕁䅫杢あ䝁䅕䅢獂䝁䅫睕求䝁䅷䅢求䡁䅉䅌杁䝁䅅杢杁䝁䅅兤あ䝁䄸兢桂䡁䅑党歂䍁䅁䅤療䝁䄸䅢杁䝁䅷党㉂䝁䅕杣桂䝁䅣兡畂䝁䅣䅉灂䡁䅑督杁䡁䅙兙穂䡁䅑䅉桂䝁䄴䅚杁䝁䅑党あ䝁䅅兡獂䝁䅕䅚杁䡁䅙党潂䝁䅫睙獂䝁䅕䅉桂䝁䄴䅚杁䡁䅍兙獂䝁䅕督杁䝁䅑兙あ䝁䅅䅉あ䝁䄸䅉桂䡁䅍督灂䡁䅍䅤杁䝁䅫䅤穂䍁䅁督求䝁䅷䅢求䡁䅉督杁䝁䅫杢杁䝁䄰兙牂䝁䅫杢湂䍁䅁杤灂䡁䅑兙獂䍁䅁兙ㅂ䝁䅍䅤灂䝁䄸杢杁䝁䅑党橂䝁䅫督灂䝁䄸杢穂䑁䅳䅉兂䡁䅕杣睂䝁䅷党杁䙁䅣兙㉂䝁䅕䅉䩂䝁䄴睙畁䍁䅷䅉あ䝁䅧兙あ䍁䅁睢浂䝁䅙党祂䡁䅍䅉㍂䝁䅧睢獂䝁䅕督桂䝁䅷党杁䝁䅍睢畂䡁䅍䅤祂䡁䅕睙あ䝁䅫睢畂䍁䅷䅉桂䝁䅣杣灂䝁䅍兤獂䡁䅑兤祂䝁䅕䅌杁䝁䅅杢歂䍁䅁杚獂䝁䅕党あ䍁䅁杣求䝁䄰兙祂䝁䅳党あ䝁䅫杢湂䍁䅁督求䡁䅉杤灂䝁䅍党穂䍁䅁䅤潂䡁䅉睢ㅂ䝁䅣䅡杁䝁䄴睢瑁䡁䅉党穂䝁䅕杣㉂䝁䅕䅉療䝁䄴䅢灂䝁䄴党杁䝁䅅兤橂䡁䅑兡療䝁䄴督㝁䍁䅁杢療䝁䄴兌穂䝁䅅䅢㉂䝁䅅睚求䍁䅁䅣療䡁䅣党祂䡁䅍䅣療䡁䅉䅤杁䡁䅙党潂䝁䅫睙獂䝁䅕䅉祂䝁䅕兢桂䡁䅉睡求䡁䅑兡畂䝁䅣䅉穂䝁䅕杣㉂䝁䅫睙求䡁䅍䅉あ䝁䅧杣療䡁䅕睚潂䍁䅁䅢灂䡁䅙党杁䝁䅅杢歂䍁䅁睢畂䝁䅷兡畂䝁䅕䅉桂䡁䅕睙あ䝁䅫睢畂䍁䅁䅣獂䝁䅅䅤浂䝁䄸杣瑂䡁䅍杌杁䙁䅑䅡求䍁䅁睙療䝁䄰䅣桂䝁䄴入杁䡁䅍党獂䝁䅷督杁䝁䅫䅤穂䍁䅁䅣祂䝁䄸䅚ㅂ䝁䅍䅤穂䍁䅁䅣祂䝁䅫杢橂䝁䅫䅣桂䝁䅷䅢㕂䍁䅁䅤療䍁䅁䅢灂䝁䅍党畂䡁䅍党歂䍁䅁杤求䝁䅧兡橂䝁䅷党杁䝁䅑兡穂䝁䄰兙畂䡁䅑䅢求䡁䅉督獁䍁䅁杣求䝁䅉兤灂䝁䅷䅚求䡁䅉督獁䍁䅁杣求䡁䅁兙灂䡁䅉䅉獂䝁䅫睙求䝁䄴督求䝁䅕督獁䍁䅁兤穂䝁䅕䅚杁䡁䅙党潂䝁䅫睙獂䝁䅕䅉歂䝁䅕兙獂䝁䅕杣穂䍁䅷䅉桂䝁䄴䅚杁䝁䅕䅥睂䝁䄸杣あ䝁䅕杣穂䍁䅷䅉桂䡁䅍䅉㍂䝁䅕䅢獂䍁䅁兙穂䍁䅁䅤療䍁䅁䅤潂䝁䅕䅉睂䡁䅕杙獂䝁䅫睙畁䍁䅁睑療䡁䅁兙祂䡁䅑䅌杁䕁䅫杢橂䍁䄴䅉㍂䝁䅅督杁䝁䅫杢橂䝁䄸杣睂䝁䄸杣桂䡁䅑党歂䍁䅁兡畂䍁䅁免㕁䑁䅧杍杁䝁䅅杢歂䍁䅁兡穂䍁䅁䅡求䝁䅅䅚硂䡁䅕兙祂䡁䅑党祂䝁䅕䅚杁䝁䅫杢杁䕁䅑兙獂䝁䅷兙穂䍁䅷䅉啂䝁䅕䅥桂䡁䅍杌䅁䍁唸䅁佁䅁䅁睑療䡁䅁䅣求䡁䅉䅁㥂元䅁䄴䅫䕁䅍睢祂䙁䅙党獂䍁䅁睑療䡁䅉䅣療䡁䅉兙あ䝁䅫睢畂䍁䅁䅣祂䝁䄸杤灂䝁䅑党穂䍁䅁睤療䡁䅉睡求䡁䅉督婁䍉䅁睙療䝁䄰䅣求䝁䄴督桂䡁䅑兡療䝁䄴䅌杁䝁䅅兤あ䝁䄸䅌杁䝁䅷兡桂䝁䅉兡獂䝁䅫䅤㕂䍁䅷䅉桂䝁䄴䅚杁䝁䅧党桂䝁䅷䅤潂䍁䅁督療䝁䅷兤あ䝁䅫睢畂䡁䅍杌杁䕁䅫䅤杁䝁䅅䅣睂䝁䅷兡求䡁䅍䅉あ䝁䅕睙潂䝁䄴睢獂䝁䄸睚㕂䍁䅷䅉灂䝁䄴睙獂䡁䅕䅚灂䝁䄴睚杁䝁䅅杣あ䝁䅫杚灂䝁䅍兡桂䝁䅷䅉灂䝁䄴䅤求䝁䅷䅢灂䝁䅣党畂䝁䅍党獁䍁䅁兢桂䝁䅍䅡灂䝁䄴党杁䝁䅷党桂䡁䅉杢灂䝁䄴睚獁䍁䅁兙畂䝁䅑䅉畂䝁䅅䅤ㅂ䡁䅉兙獂䍁䅁䅢桂䝁䄴睚ㅂ䝁䅅睚求䍁䅁䅣祂䝁䄸睙求䡁䅍督灂䝁䄴睚杁䡁䅑睢杁䝁䅕杢潂䝁䅅杢橂䝁䅕䅉あ䝁䅧党杁䝁䄰兙畂䝁䅅睚灂䝁䄴睚杁䝁䄸杚杁䝁䅕䅣灂䡁䅍睢歂䝁䅕督杁䝁䄸杚杁䝁䅍兙祂䝁䅕䅉桂䝁䄴䅚杁䡁䅑䅡求䍁䅁杣求䝁䅷兙あ䝁䅕䅚杁䝁䅧党桂䝁䅷䅤潂䍁䅁睙桂䡁䅉党杁䝁䅍睢穂䡁䅑督畁䍁䅁䅖潂䝁䅕䅉橂䝁䄸兢睂䝁䅅杢㕂䍁䅁兙獂䡁䅍睢杁䝁䄸杚浂䝁䅕杣穂䍁䅁杢求䡁䅑睤療䡁䅉睡杁䡁䅍睢獂䡁䅕䅤灂䝁䄸杢穂䍁䅁督求䡁䅉杤灂䝁䅍党穂䍁䅷䅉灂䝁䄴睙獂䡁䅕䅚灂䝁䄴睚杁䝁䅅兤あ䝁䄸兢桂䡁䅑党歂䍁䅁兢求䝁䅑兡橂䝁䅅䅢杁䝁䅙党求䍁䅁兙ㅂ䝁䅑兡あ䝁䅫杢湂䍁䅷䅉睂䡁䅉党浂䝁䅕杣祂䝁䅕䅚杁䡁䅁杣療䡁䅙兡歂䝁䅕杣杁䝁䄰兙畂䝁䅅睚求䝁䄰党畂䡁䅑䅉桂䝁䄴䅚杁䡁䅉党灂䝁䄰杙ㅂ䡁䅉督求䝁䄰党畂䡁䅑䅌杁䡁䅉党あ䡁䅉睢穂䡁䅁党橂䡁䅑兡㉂䝁䅕䅉ㅂ䡁䅑兡獂䝁䅫来桂䡁䅑兡療䝁䄴䅉祂䝁䅕杤灂䝁䅕睤獁䍁䅁杚桂䝁䅍兡獂䝁䅫䅤㕂䍁䅁睙獂䝁䅅兡瑂䍁䅁杣求䡁䅙兡求䡁䅣䅌杁䡁䅁杣療䝁䅙党穂䡁䅍兡療䝁䄴兙獂䍁䅁杣求䡁䅙兡求䡁䅣䅌杁䡁䅁䅡桂䡁䅉兢桂䝁䅍入獁䍁䅁䅚灂䡁䅉党橂䡁䅑党歂䍁䅁睙桂䡁䅉党獁䍁䅁睙獂䝁䅕兙祂䝁䅫杢湂䝁䅧睢ㅂ䡁䅍党獁䍁䅁兡畂䝁䅑党睂䝁䅕杢歂䝁䅕杢あ䍁䅁兢求䝁䅑兡橂䝁䅅䅢杁䝁䅕䅥桂䝁䄰兡畂䝁䅅䅤灂䝁䄸杢獁䍁䅁兙畂䝁䅑䅉灂䝁䄴䅣桂䡁䅑兡求䝁䄴䅤杁䝁䄰党歂䝁䅫睙桂䝁䅷䅉楂䝁䅫䅢獂䍁䅁杣求䡁䅙兡求䡁䅣䅉穂䝁䅕杣㉂䝁䅫睙求䡁䅍䅌杁䝁䅅督杁䡁䅣党獂䝁䅷䅉桂䡁䅍䅉乂䝁䅕䅚灂䝁䅍兙祂䝁䅕䅉穂䝁䄸䅢ㅂ䡁䅑兡療䝁䄴督畁䍁䅁兓畂䍁䅁兙歂䝁䅑兡あ䝁䅫睢畂䍁䅷䅉灂䡁䅑䅉睂䡁䅉睢㉂䝁䅫䅚求䡁䅍䅉桂䍁䅁杣桂䝁䄴睚求䍁䅁睢浂䍁䅁䅣桂䡁䅑兡求䝁䄴䅤杁䝁䄰兙畂䝁䅅睚求䝁䄰党畂䡁䅑䅉穂䝁䅕杣㉂䝁䅫睙求䡁䅍䅌杁䡁䅍兤橂䝁䅧䅉桂䡁䅍䅉橂䝁䅷兙灂䝁䄰督杁䝁䄰兙畂䝁䅅睚求䝁䄰党畂䡁䅑䅌杁䝁䅍兙穂䝁䅕䅉瑂䝁䅅杢桂䝁䅣党瑂䝁䅕杢あ䍁䅷䅉祁䑁䅑睌㍁䍁䅁杢ㅂ䡁䅉督求䍁䅁䅤祂䝁䅫兙湂䝁䅕䅌杁䡁䅕䅤灂䝁䅷兡㙂䝁䅅䅤灂䝁䄸杢杁䝁䄰兙畂䝁䅅睚求䝁䄰党畂䡁䅑䅌杁䡁䅙睢橂䝁䅅䅤灂䝁䄸杢桂䝁䅷䅉祂䝁䅕䅡桂䝁䅉兡獂䝁䅫䅤桂䡁䅑兡療䝁䄴䅌杁䝁䅅杢歂䍁䅁䅢灂䝁䅙党杁䝁䅍兙祂䝁䅕䅉睂䝁䅷兙畂䝁䄴兡畂䝁䅣䅌杁䝁䅅督杁䡁䅣党獂䝁䅷䅉桂䡁䅍䅉睂䡁䅉睢橂䝁䅕督穂䝁䅫杢湂䍁䅁睢浂䍁䅁睙獂䝁䅅兡瑂䡁䅍䅉浂䝁䄸杣杁䡁䅍党獂䝁䅙兌灂䝁䄴督ㅂ䡁䅉党歂䍁䅁䅣桂䡁䅫睢祂䡁䅍䅉㍂䝁䅫䅤潂䍁䅁杣求䡁䅍䅣求䝁䅍䅤杁䡁䅑睢杁䡁䅁杣療䡁䅁党祂䡁䅑入杁䝁䅅杢歂䍁䅁睙桂䡁䅍兤桂䝁䅷䅤㕂䍁䅁兡畂䡁䅍兤祂䝁䅅杢橂䝁䅕杌杁䙁䅑䅡求䍁䅁睙療䝁䄰䅣桂䝁䄴入杁䝁䄸杚浂䝁䅕杣穂䍁䅁督療䝁䅷兤あ䝁䅫睢畂䡁䅍䅉あ䝁䄸䅉求䝁䄰䅣獂䝁䄸入求䡁䅉督獁䍁䅁䅤潂䝁䅫杣歂䍁䅁䅣桂䡁䅉䅤㕂䍁䅁兙歂䝁䄰兡畂䝁䅫督あ䡁䅉兙あ䝁䄸杣穂䍁䅷䅉灂䝁䄴督ㅂ䡁䅉兙畂䝁䅍党杁䝁䅍睢瑂䡁䅁兙畂䝁䅫党穂䍁䅷䅉桂䝁䄴䅚杁䝁䅣睢㉂䝁䅕杣畂䝁䄰党畂䡁䅑䅉桂䝁䅣党畂䝁䅍兡求䡁䅍䅉あ䝁䄸䅉桂䡁䅍督灂䡁䅍䅤杁䡁䅑䅡求䝁䄰䅉灂䝁䄴䅉瑂䝁䅅杢桂䝁䅣兡畂䝁䅣䅉あ䝁䅧党杁䝁䄰党歂䝁䅫睙桂䝁䅷䅉橂䝁䄸督あ䡁䅍䅉桂䝁䄴䅚杁䝁䄰睢畂䝁䅫䅤療䡁䅉兡畂䝁䅣䅉あ䝁䅧党杁䡁䅅兤桂䝁䅷兡あ䡁䅫䅉療䝁䅙䅉橂䝁䅅杣求䍁䅁兙穂䡁䅍睢橂䝁䅫兙あ䝁䅕䅚杁䡁䅣兡あ䝁䅧䅉潂䝁䅕兙獂䡁䅑䅡橂䝁䅅杣求䍁䅁睙獂䝁䅅兡瑂䡁䅍杌杁䕁䅍睢祂䙁䅙党獂䍁䅁睑療䡁䅉䅣療䡁䅉兙あ䝁䅫睢畂䍁䅁睤桂䡁䅍䅉灂䝁䄴睙療䡁䅉䅣療䡁䅉兙あ䝁䅕䅚杁䝁䅫杢杁䑁䅅兏㑁䑁䅣䅉桂䝁䄴䅚杁䝁䅫督杁䝁䅉兙穂䝁䅕䅚杁䝁䅫杢杁䕁䅙睢祂䡁䅑䅉塂䝁䄸杣あ䝁䅧䅌杁䙁䅑党㑂䝁䅅督畁䅁䅁桍䅕乁䩯䅁䑂䝁䄸杣橂䝁䅕䅣あ䍁䅁䅖潂䝁䅕杣桂䡁䅁党ㅂ䡁䅑兡橂䡁䅍䅉䩂䝁䄴睙療䡁䅉䅣療䡁䅉兙あ䝁䅕䅚杁䝁䅕杢湂䝁䅅睚求䡁䅍䅉灂䝁䄴䅉歂䝁䅫督橂䝁䄸杤求䡁䅉入杁䝁䅅杢歂䍁䅁䅚求䡁䅙党獂䝁䄸䅣瑂䝁䅕杢あ䍁䅁睢浂䍁䅁䅚祂䡁䅕睚穂䍁䅁杚療䡁䅉䅉あ䝁䅧党杁䡁䅑杣求䝁䅅䅤瑂䝁䅕杢あ䍁䅁睢浂䍁䅁督求䡁䅙党祂䝁䅕䅉求䝁䄴䅚療䝁䅍杣灂䝁䄴睢獂䝁䄸睚灂䝁䅍䅌杁䝁䄸杢橂䝁䄸䅢療䝁䅣兡橂䍁䅷䅉瑂䝁䅕䅤桂䝁䅉睢獂䝁䅫睙獁䍁䅁兙畂䝁䅑䅉畂䝁䅕兤祂䝁䄸䅢療䝁䅣兡橂䍁䅁䅚灂䡁䅍睢祂䝁䅑党祂䡁䅍䅉灂䝁䄴䅉あ䝁䅧党杁䙁䅕杢灂䡁䅑党歂䍁䅁睕あ䝁䅅䅤求䡁䅍杌杁䕁䅫䅤杁䝁䄸杚浂䝁䅕杣穂䍁䅁睓療䡁䅉䅢㕂䝁䄰䅉あ䝁䅅杙獂䝁䅕䅤穂䍁䅁兢求䝁䅑兡橂䝁䅅䅤灂䝁䄸杢杁䝁䅙睢祂䍁䅁䅤潂䝁䅕䅉あ䡁䅉党桂䡁䅑兢求䝁䄴䅤杁䝁䄸杚杁䝁䅧入睂䝁䅕杣湂䝁䅷入橂䝁䅕兢灂䝁䅅䅉穂䝁䅕睙療䝁䄴䅚桂䡁䅉入杁䡁䅑睢杁䝁䅧入睂䝁䅕杣橂䝁䄸杣あ䝁䅫督療䝁䅷兡穂䝁䄰䅉灂䝁䄴䅉桂䝁䅑兤獂䡁䅑䅉睂䝁䅅䅤灂䝁䅕杢あ䡁䅍䅉㍂䝁䅫䅤潂䍁䅁党畂䝁䅑睢湂䝁䅕杢療䡁䅕督杁䝁䅍兤穂䝁䅧兡畂䝁䅣升穂䍁䅁督㕂䝁䄴䅚祂䝁䄸兢求䑁䅳䅉桂䝁䄴䅚杁䡁䅣䅡療䍁䅁䅡桂䡁䅙党杁䡁䅑入睂䝁䅕䅉祁䍁䅁䅚灂䝁䅅杙求䡁䅑党穂䍁䅁兢求䝁䅷䅢灂䡁䅑兤穂䍁䅁睢祂䍁䅁睚獂䡁䅕睙療䡁䅍党杁䝁䅫杢あ䝁䄸䅢求䡁䅉兙畂䝁䅍党杁䝁䅅杢歂䍁䅁䅡桂䡁䅙党杁䝁䅙兙灂䝁䅷党歂䍁䅁督ㅂ䡁䅉睚求䡁䅉入杁䝁䄸杣杁䝁䅅杣求䍁䅁杢療䡁䅑䅉橂䝁䅅杢歂䝁䅫䅚桂䡁䅑党穂䍁䅁杚療䡁䅉䅉穂䡁䅕杣湂䝁䅕杣㕂䍁䄴䅉啂䝁䅧党杁䝁䅍睢瑂䡁䅁兙畂䡁䅫䅉灂䡁䅍䅉桂䝁䅷督療䍁䅁䅚求䡁䅙党獂䝁䄸䅣灂䝁䄴睚杁䡁䅉党獂䝁䅅睙療䡁䅉兡獂䝁䅅杢あ䍁䅷䅉㍂䝁䅧兡橂䝁䅧䅉灂䡁䅍䅉灂䝁䄴䅉睂䝁䅧兙穂䝁䅕䅉䩂䕁䅫兓杁䝁䅍䅢灂䝁䄴兡橂䝁䅅䅢杁䡁䅑杣灂䝁䅅䅢杁䝁䅙睢祂䍁䅁䅤潂䝁䅕䅉あ䡁䅉党桂䡁䅑兢求䝁䄴䅤杁䝁䄸杚杁䝁䅍兤穂䝁䅧兡畂䝁䅣升穂䍁䅁督㕂䝁䄴䅚祂䝁䄸兢求䑁䅳䅉あ䡁䅉党桂䡁䅑兢求䝁䄴䅤杁䝁䅙睢祂䍁䅁兙歂䡁䅉党畂䝁䅅䅢杁䝁䅍兙畂䝁䅍党祂䍁䅁兙畂䝁䅑䅉橂䝁䄸杣あ䝁䅫督療䝁䅷䅉求䡁䅧睙求䡁䅍督杁䡁䅣䅡灂䝁䅍䅡杁䝁䅫督杁䝁䅫杢杁䡁䅁䅡桂䡁䅍党杁䑁䅅杙杁䝁䅍䅢灂䝁䄴兡橂䝁䅅䅢杁䡁䅑杣灂䝁䅅䅢㝁䍁䅁䅤祂䝁䅕兙あ䝁䄰党畂䡁䅑䅉浂䝁䄸杣杁䡁䅁杣療䡁䅍䅤桂䡁䅑党杁䝁䅍兙畂䝁䅍党祂䍁䅁睤潂䝁䅫睙潂䍁䅁兡穂䍁䅁兡畂䍁䅁䅣潂䝁䅅督求䍁䅁兓䩂䍁䅁睙獂䝁䅫杢灂䝁䅍兙獂䍁䅁䅤祂䝁䅫兙獂䑁䅳䅉桂䝁䄴䅚杁䝁䄴兙楂䍁䄰䅣桂䝁䅍䅢灂䡁䅑兙㑂䝁䅕䅢杁䝁䅫杢杁䝁䅍睢瑂䝁䅉兡畂䝁䅅䅤灂䝁䄸杢杁䡁䅣兡あ䝁䅧䅉祂䝁䅕䅢桂䝁䅍睢祂䝁䅫䅢桂䝁䄴䅤獁䍁䅁睤潂䝁䅫睙潂䍁䅁兡穂䍁䅁兡畂䍁䅁䅣潂䝁䅅督求䍁䅁兓䩂䕁䅫䅉橂䝁䅷兡畂䝁䅫睙桂䝁䅷䅉あ䡁䅉兡桂䝁䅷䅉あ䝁䄸䅉あ䡁䅉党桂䡁䅑䅉睂䝁䅷兙あ䝁䅫杢ㅂ䝁䄰兌祂䝁䅕督灂䡁䅍䅤桂䝁䄴䅤杁䝁䄸杤桂䡁䅉兡桂䝁䄴䅉あ䡁䅕兢療䡁䅉督畁䍁䅁兓畂䍁䅁兙歂䝁䅑兡あ䝁䅫睢畂䍁䅷䅉灂䡁䅑䅉歂䝁䅕杤求䝁䅷睢睂䡁䅍䅉歂䝁䅅来ㅂ䝁䅍睢祂䝁䅫䅢桂䝁䄴䅤獁䍁䅁睤潂䝁䅫睙潂䍁䅁兡穂䍁䅁兡畂䍁䅁䅣潂䝁䅅督求䍁䅁兓䩂䍁䅁睙獂䝁䅫杢灂䝁䅍兙獂䍁䅁䅤祂䝁䅫兙獂䍁䅁杚療䡁䅉䅉あ䝁䅧党杁䡁䅑杣求䝁䅅䅤瑂䝁䅕杢あ䍁䅁睢浂䍁䅁兙瑂䡁䅫睢あ䡁䅉睢睂䝁䅧兡橂䍁䅁䅢桂䡁䅑党祂䝁䅅䅢杁䡁䅍睙獂䝁䅕杣療䡁䅍兡穂䑁䅳䅉瑂䝁䅫杣灂䝁䅍睢祂䝁䅫䅢桂䝁䄴䅤獁䍁䅁睤潂䝁䅫睙潂䍁䅁兡穂䍁䅁兡畂䍁䅁䅣潂䝁䅅督求䍁䅁兓䩂䝁䅉䅉あ䡁䅉兡桂䝁䅷䅉浂䝁䄸杣杁䡁䅑䅡求䍁䅁䅤祂䝁䅕兙あ䝁䄰党畂䡁䅑䅉療䝁䅙䅉畂䝁䄸杢桂䝁䅷睙療䝁䅧睢獂䝁䅫睙杁䡁䅍䅤求䝁䅅䅤療䝁䅧党睂䝁䅅䅤灂䡁䅑兡穂䑁䅳䅉桂䝁䄴䅚杁䡁䅑杣求䝁䅅䅤瑂䝁䅕杢あ䍁䅁杚療䡁䅉䅉桂䝁䄴䅤灂䡁䅁督㕂䝁䅍䅡療䡁䅑兡橂䍁䅁兡畂䝁䅑兤橂䝁䅕䅚杁䡁䅣党灂䝁䅣䅡あ䍁䅁睚桂䝁䅫杢杁䡁䅑䅡桂䡁䅑䅉灂䡁䅍䅉灂䝁䄴䅉睂䝁䅧兙穂䝁䅕䅉䩂䍁䅁䅤祂䝁䅫兙獂䍁䄴䅉啂䝁䅧党杁䝁䅍睢瑂䡁䅁兙畂䡁䅫䅉㍂䝁䅅督杁䝁䅫杢橂䝁䄸杣睂䝁䄸杣桂䡁䅑党歂䍁䅁兡畂䍁䅁免㕁䑁䅫䅏杁䝁䅅杢歂䍁䅁兡穂䍁䅁䅡求䝁䅅䅚硂䡁䅕兙祂䡁䅑党祂䝁䅕䅚杁䝁䅫杢杁䕁䄰党畂䝁䅷睢杁䙁䅁兙祂䝁䅳䅌杁䕁䅍兙獂䝁䅫杚療䡁䅉杢灂䝁䅅杌䅁䕁噳䅁卂䅃䅁睑療䡁䅉党杁䍁䅙䅉乂䝁䅅兡畂䍁䅷䅉䩂䝁䄴睙畁䍁䅁䅚灂䡁䅍䅤祂䝁䅫杙ㅂ䡁䅑党穂䍁䅁睤桂䡁䅑党祂䍁䅷䅉㍂䝁䅅督あ䝁䅕睤桂䡁䅑党祂䍁䅷䅉穂䡁䅑睢祂䝁䄰䅉歂䡁䅉兙灂䝁䄴兙湂䝁䅕䅌杁䝁䅅杢歂䍁䅁杚灂䡁䅉党杁䡁䅁杣療䡁䅑党橂䡁䅑兡療䝁䄴䅉睂䡁䅉睢歂䡁䅕睙あ䡁䅍䅉桂䝁䄴䅚杁䡁䅉党獂䝁䅅䅤求䝁䅑䅉穂䝁䅕杣㉂䝁䅫睙求䡁䅍䅉あ䝁䄸䅉瑂䡁䅕杢灂䝁䅍兡睂䝁䅅䅢灂䡁䅑兡求䡁䅍䅌杁䡁䅁杣灂䡁䅙兙あ䝁䅕䅉㍂䝁䅅䅤求䡁䅉䅉橂䝁䄸兢睂䝁䅅杢灂䝁䅕督獁䍁䅁兙畂䝁䅑䅉睂䡁䅉睢浂䝁䅕督穂䝁䅫睢畂䝁䅅䅢杁䝁䅍睢畂䡁䅑杣桂䝁䅍䅤療䡁䅉督杁䝁䅫杢杁䡁䅑䅡求䍁䅁兢ㅂ䝁䄴兡橂䝁䅫䅣桂䝁䅷䅌杁䝁䄴睢畂䍁䄰杣求䡁䅍兡歂䝁䅕杢あ䝁䅫兙獂䍁䅷䅉桂䝁䄴䅚杁䡁䅉党穂䝁䅫䅚求䝁䄴䅤灂䝁䅅䅢杁䝁䅕杢歂䍁䅁兢桂䡁䅉睡求䡁䅑督杁䝁䅫杢杁䡁䅑䅡求䍁䅁兖畂䝁䅫䅤求䝁䅑䅉呂䡁䅑兙あ䝁䅕督畁䍁䅁兓あ䡁䅍䅉睂䡁䅉睢歂䡁䅕睙あ䡁䅍䅉睂䝁䄸杣あ䝁䅙睢獂䝁䅫睢杁䝁䅫杢橂䝁䅷兤歂䝁䅕䅉睂䝁䅫䅣求䡁䅍䅌杁䡁䅙兙獂䡁䅙党穂䍁䅷䅉潂䡁䅫䅚祂䝁䅅杢あ䡁䅍䅌杁䝁䅙兡あ䡁䅑兡畂䝁䅣督獁䍁䅁兙畂䝁䅑䅉療䡁䅑䅡求䡁䅉䅉睂䡁䅉睢歂䡁䅕睙あ䡁䅍䅉桂䝁䄴䅚杁䡁䅍党祂䡁䅙兡橂䝁䅕督㝁䍁䅁督あ䝁䄸杣瑂䍁䅁䅚祂䝁䅅兡畂䝁䅅睚求䍁䅁䅣祂䝁䄸䅚ㅂ䝁䅍䅤穂䍁䅷䅉穂䡁䅕睙潂䍁䅁兙穂䍁䅁睙療䡁䅉杣ㅂ䝁䅣兙あ䝁䅕䅚杁䡁䅁兡睂䝁䅫杢湂䍁䅁督㕂䡁䅍䅤求䝁䄰督獁䍁䅁杣求䡁䅑党畂䡁䅑兡療䝁䄴䅉楂䝁䅅督灂䝁䄴督獁䍁䅁兡畂䝁䅷兡畂䝁䅕䅉歂䡁䅉兙灂䝁䄴督獁䍁䅁兢桂䝁䄴䅡療䝁䅷党穂䍁䅷䅉湂䡁䅉兙あ䝁䅕督獁䍁䅁睚求䝁䄸督㕂䝁䄴䅤潂䝁䅕䅤灂䝁䅍督獁䍁䅁党祂䝁䄸督灂䝁䄸杢杁䝁䅍睢畂䡁䅑杣療䝁䅷䅌杁䝁䅅杢歂䍁䅁睢あ䝁䅧党祂䍁䅁杣求䝁䅷兙あ䝁䅕䅚杁䡁䅁杣療䝁䅑兤橂䡁䅑督㝁䍁䅁杚灂䡁䅉党杁䡁䅁杣療䡁䅑党橂䡁䅑兡療䝁䄴䅉睂䡁䅉睢歂䡁䅕睙あ䡁䅍䅌杁䝁䅫杢橂䝁䅷兤歂䝁䅫杢湂䍁䅁杚灂䡁䅉党杁䡁䅁杣療䡁䅑党橂䡁䅑兡療䝁䄴䅉睂䝁䅫䅣求䡁䅍䅌杁䝁䅅杢歂䍁䅁督睂䡁䅉兡畂䝁䅳䅢求䡁䅉䅉潂䝁䅕兙歂䡁䅍䅉桂䝁䄴䅚杁䝁䅑党㉂䝁䅫睙求䡁䅍䅌杁䝁䅅督杁䡁䅣党獂䝁䅷䅉桂䡁䅍䅉浂䝁䅅杙祂䝁䅫睙桂䡁䅑兡療䝁䄴䅉穂䝁䅕杣㉂䝁䅫睙求䡁䅍睏杁䝁䅅杢歂䍁䅁兢求䡁䅑党祂䍁䅁䅣祂䝁䄸䅚ㅂ䝁䅍䅤穂䍁䅷䅉穂䡁䅕睙潂䍁䅁兙穂䍁䅁督瑂䝁䅅杣あ䍁䅁兢求䡁䅑党祂䍁䅁䅣祂䝁䄸䅚ㅂ䝁䅍䅤穂䍁䅷䅉瑂䝁䅕䅤求䡁䅉䅉穂䝁䅕䅤穂䍁䅷䅉瑂䝁䅕䅤求䡁䅉䅉桂䝁䅍睙求䡁䅍督療䡁䅉兡求䡁䅍䅌杁䝁䅫杢穂䡁䅑兙獂䝁䅷兙あ䝁䅫睢畂䍁䅷䅉穂䝁䄸杚あ䡁䅣兙祂䝁䅕䅌杁䝁䅅杢歂䍁䅁睢あ䝁䅧党祂䍁䅁督求䡁䅉杤灂䝁䅍党穂䍁䄴䅉啂䝁䅧党杁䝁䅍睢瑂䡁䅁兙畂䡁䅫升穂䍁䅁督睂䝁䅕睙灂䝁䅅䅢あ䡁䅫䅉睂䡁䅉睢歂䡁䅕睙あ䡁䅍䅉桂䝁䄴䅚杁䡁䅍党祂䡁䅙兡橂䝁䅕督杁䝁䅅杣求䍁䅁兤穂䝁䅕䅚杁䝁䅫杢杁䡁䅑䅡求䍁䅁兢桂䝁䅫杢あ䝁䅕杢桂䝁䄴睙求䍁䅷䅉祂䝁䅕䅣桂䝁䅫杣獁䍁䅁杣求䡁䅁䅢桂䝁䅍党瑂䝁䅕杢あ䍁䅷䅉桂䝁䄴䅚杁䝁䅍睢畂䡁䅍䅤祂䡁䅕睙あ䝁䅫睢畂䍁䅁睢浂䍁䅁睤桂䡁䅑党祂䍁䅷䅉㍂䝁䅅督あ䝁䅕睤桂䡁䅑党祂䍁䅷䅉穂䡁䅑睢祂䝁䄰䅉歂䡁䅉兙灂䝁䄴兙湂䝁䅕䅌杁䝁䅅杢歂䍁䅁杚灂䡁䅉党杁䡁䅁杣療䡁䅑党橂䡁䅑兡療䝁䄴䅉灂䝁䄴杚祂䝁䅅督あ䡁䅉兤橂䡁䅑兤祂䝁䅕杌杁䕁䅍睢祂䝁䅕䅉流䍁䅁兔桂䝁䅫杢獁䍁䅁兓畂䝁䅍杌杁䡁䅣兙穂䍁䅁杚療䡁䅕杢歂䝁䅕䅚杁䝁䅫杢杁䑁䅅䅏㍁䑁䅑䅉桂䝁䄴䅚杁䝁䅫督杁䝁䅧党桂䝁䅑兣ㅂ䝁䅅杣あ䝁䅕杣求䝁䅑䅉灂䝁䄴䅉呂䝁䅅兡畂䡁䅑䅉䵂䝁䄸兤灂䡁䅍䅌杁䕁䄰兡穂䡁䅍睢ㅂ䡁䅉兡畁䅁䅁刵䅕偁䭉䅁䑂䝁䄸杣求䍁䅁䅔桂䝁䅉睢祂䝁䅅䅤療䡁䅉兡求䡁䅍䅉䩂䝁䄴睙畁䍁䅁䅣祂䝁䄸杤灂䝁䅑党穂䍁䅁杣求䡁䅍党祂䡁䅙睢灂䡁䅉䅉歂䝁䅕督橂䡁䅉兡睂䡁䅑兡療䝁䄴䅉桂䝁䄴䅚杁䡁䅁杣療䝁䅑兤橂䡁䅑兡療䝁䄴䅉求䝁䄴䅡桂䝁䄴睙求䝁䄰党畂䡁䅑䅉穂䝁䅕杣㉂䝁䅫睙求䡁䅍䅉桂䝁䄴䅚杁䡁䅁杣療䝁䅑兤橂䡁䅑督杁䡁䅑睢杁䡁䅑䅡求䍁䅁睢灂䝁䅷䅉桂䝁䄴䅚杁䝁䅣兙穂䍁䅁兡畂䝁䅑兤穂䡁䅑杣㕂䍁䅁兡畂䍁䅁䅤潂䝁䅕䅉噂䝁䄴兡あ䝁䅕䅚杁䙁䅍䅤桂䡁䅑党穂䍁䅷䅉桂䝁䄴䅚杁䝁䅫杢あ䝁䅕杣畂䝁䅅䅤灂䝁䄸杢桂䝁䅷䅢㕂䍁䄴䅉䩂䡁䅑䅉療䡁䅁党祂䝁䅅䅤求䡁䅍䅉あ䝁䅧杣療䡁䅕睚潂䍁䅁杕求䡁䅍党祂䡁䅙睢灂䡁䅉䅉䕂䝁䅕督橂䡁䅉兡睂䡁䅑兡療䝁䄴䅉桂䝁䄴䅚杁䙁䅁杣療䝁䅑兤橂䡁䅑兡療䝁䄴䅉䙂䝁䄴䅡桂䝁䄴睙求䝁䄰党畂䡁䅑䅉穂䝁䅕睚瑂䝁䅕杢あ䡁䅍杌杁䙁䅑䅡求䍁䅁杕求䡁䅍党祂䡁䅙睢灂䡁䅉䅉䕂䝁䅕督橂䡁䅉兡睂䡁䅑兡療䝁䄴䅉穂䝁䅕睚瑂䝁䅕杢あ䍁䅁兡畂䝁䅍䅢ㅂ䝁䅑党穂䍁䅁䅤潂䝁䅕䅉橂䝁䅧兙祂䝁䅅睙あ䝁䅕杣灂䡁䅯兙あ䝁䅫睢畂䍁䅁睢浂䍁䅁䅣求䡁䅑杣療䝁䅷党ㅂ䝁䄰䅉祂䝁䅕督求䡁䅉杤療䝁䅫杣杁䡁䅉睢橂䝁䅳䅉桂䝁䄴䅚杁䡁䅉党穂䝁䅕杣㉂䝁䄸兡祂䍁䅁杚獂䡁䅕兡歂䍁䅁督桂䝁䄰䅣獂䝁䅕督杁䡁䅑睢杁䝁䅕杢潂䝁䅅杢橂䝁䅕䅉睂䡁䅉睢歂䡁䅕睙あ䝁䅫睢畂䍁䅁兙畂䝁䅑䅉灂</t>
  </si>
  <si>
    <t>䝁䄰䅣祂䝁䄸杤求䍁䅁杣求䝁䅍睢㉂䝁䅕杣㕂䍁䅁睢浂䍁䅁睙祂䡁䅕䅚求䍁䅁睢灂䝁䅷䅉桂䝁䄴䅚杁䝁䅣兙穂䍁䅁杚祂䝁䄸兢杁䝁䅫䅤穂䍁䅁睙獂䝁䅫党畂䡁䅑督湁䍁䅁杣求䡁䅍党祂䡁䅙睢灂䡁䅉督畁䍁䅁兓あ䍁䅁睢浂䝁䅙党祂䡁䅍䅉獂䝁䅅杙療䡁䅉兙あ䝁䄸杣㕂䍁䄰杙桂䡁䅍党歂䍁䅁兙畂䝁䅅䅢㕂䡁䅑兡橂䝁䅅䅢杁䝁䅅杢歂䍁䅁杚灂䝁䅕䅢歂䍁䅁督求䡁䅉杤灂䝁䅍党穂䍁䅁䅤療䍁䅁睙潂䝁䅅杣桂䝁䅍䅤求䡁䅉兡㙂䝁䅕䅉睂䡁䅉睢睂䝁䅕杣あ䝁䅫党穂䍁䅁睢浂䍁䅁睙祂䡁䅕䅚求䍁䅁睢灂䝁䅷䅉桂䝁䄴䅚杁䝁䄸兡獂䍁䅁䅚求䝁䅷兡㉂䝁䅕杣求䝁䅑䅉睂䡁䅉睢歂䡁䅕睙あ䡁䅍睏杁䝁䅅杢歂䍁䅁䅣祂䝁䄸䅣祂䝁䅫党あ䝁䅅杣㕂䍁䅁兙畂䝁䅑䅉煂䝁䄸兡畂䡁䅑䅉灂䝁䄴䅚ㅂ䡁䅍䅤祂䡁䅫䅉穂䡁䅑兤歂䝁䅫党穂䍁䅷䅉桂䡁䅍䅉㍂䝁䅕䅢獂䍁䅁兙穂䍁䅁督求䡁䅉杤灂䝁䅍党穂䍁䅁䅤潂䝁䅅䅤杁䡁䅍兤睂䡁䅁睢祂䡁䅑䅉橂䝁䅅杣楂䝁䄸杢杁䝁䅍兙睂䡁䅑兤祂䝁䅕䅌杁䡁䅕䅤灂䝁䅷兡㙂䝁䅅䅤灂䝁䄸杢杁䝁䅅杢歂䍁䅁督あ䝁䄸杣桂䝁䅣党獁䍁䅁睚求䝁䄸䅤潂䝁䅕杣瑂䝁䅅䅢杁䡁䅁杣療䝁䅯党橂䡁䅑督獁䍁䅁兙畂䝁䅑䅉あ䝁䅧党杁䝁䅕杤桂䝁䅷兤桂䡁䅑兡療䝁䄴䅉桂䝁䄴䅚杁䝁䅅䅣睂䡁䅉兙灂䡁䅍兙獂䍁䅁睢浂䍁䅁兢灂䝁䄴兡畂䝁䅣䅉桂䝁䅍䅤灂䡁䅙兡あ䝁䅫党穂䍁䄴䅉啂䝁䅧党杁䙁䅁杣療䝁䅑兤橂䡁䅑兡療䝁䄴䅉䙂䝁䄴䅡桂䝁䄴睙求䝁䄰党畂䡁䅑䅉穂䝁䅕睚瑂䝁䅕杢あ䍁䅁䅣祂䝁䄸杤灂䝁䅑党穂䍁䅁督求䡁䅉杤灂䝁䅍党穂䍁䅁兙畂䝁䅑䅉睂䡁䅉睢歂䡁䅕睙あ䡁䅍䅉祂䝁䅕䅢桂䡁䅑兡畂䝁䅣䅉あ䝁䄸䅉祂䝁䅕督求䡁䅉杤療䝁䅫杣杁䡁䅣党獂䝁䅷䅉橂䝁䄸兢睂䝁䅷党あ䝁䅫睢畂䡁䅍䅌杁䡁䅁党祂䝁䅙睢祂䝁䅅䅤灂䝁䄸杢穂䍁䅷䅉穂䡁䅑兡瑂䡁䅕䅢桂䡁䅑兡療䝁䄴督獁䍁䅁䅣祂䝁䄸䅚ㅂ䝁䅍䅤灂䝁䄸杢獁䍁䅁兙畂䝁䅑䅉㍂䝁䅕䅢獂䍁䅁兙楂䝁䅅杢歂䝁䄸杢瑂䝁䅕杢あ䍁䄴䅉䩂䡁䅑䅉療䝁䅙杚求䡁䅉督杁䝁䅫杢あ䝁䅕睚祂䝁䅅䅤求䝁䅑䅉歂䝁䅫兙湂䝁䄴睢穂䡁䅑兡橂䍁䅁督求䡁䅉杤灂䝁䅍党穂䍁䅁䅤療䍁䅁党㉂䝁䅅䅢ㅂ䝁䅅䅤求䍁䅁兙畂䝁䅑䅉瑂䝁䄸杢灂䡁䅑睢祂䍁䅁䅤潂䝁䅕䅉求䝁䅙杚求䝁䅍䅤灂䡁䅙党畂䝁䅕督穂䍁䅁睢浂䍁䅁睤求䝁䅷䅢杁䝁䅍睢瑂䡁䅁䅢求䡁䅑兡療䝁䄴督杁䝁䅅杢歂䍁䅁䅤療䍁䅁䅚求䡁䅙党獂䝁䄸䅣杁䡁䅍睢獂䡁䅕䅤灂䝁䄸杢穂䍁䅁䅤療䍁䅁兡瑂䡁䅁杣療䡁䅙党杁䡁䅑䅡求䍁䅁党浂䝁䅙党橂䡁䅑兡㉂䝁䅕杢求䡁䅍督杁䝁䄸杚杁䝁䅕杢潂䝁䅅杢橂䝁䅕䅚杁䝁䄸兡獂䍁䅁杣求䝁䅍睢㉂䝁䅕杣㕂䍁䅁䅣祂䝁䄸条求䝁䅍䅤穂䍁䄴䅉啂䝁䅧党杁䝁䅍睢瑂䡁䅁兙畂䡁䅫䅉瑂䝁䅅杣牂䝁䅕䅤穂䍁䅁兙畂䝁䅑䅉穂䝁䅕䅢獂䡁䅍䅉灂䡁䅑督杁䡁䅁杣療䝁䅑兤橂䡁䅑督杁䡁䅑䅡祂䝁䄸兤湂䝁䅧䅉桂䍁䅁睙療䝁䄰杙灂䝁䄴兙あ䝁䅫睢畂䍁䅁睢浂䍁䅁督桂䝁䅷党穂䍁䅁杣求䡁䅁杣求䡁䅍党畂䡁䅑兙あ䝁䅫杤求䡁䅍䅌杁䡁䅑党橂䝁䅧杢灂䝁䅍兙獂䍁䅁督求䝁䄰兡畂䝁䅅杣穂䍁䅷䅉あ䡁䅉兙歂䝁䅕䅉穂䝁䅧睢㍂䡁䅍䅌杁䝁䅅杢歂䍁䅁䅣祂䝁䅫杢あ䍁䅁兙歂䡁䅙党祂䡁䅑兡穂䝁䅫杢湂䍁䅷䅉桂䡁䅍䅉㍂䝁䅕䅢獂䍁䅁兙穂䍁䅁䅤潂䡁䅉睢ㅂ䝁䅣䅡杁䝁䅑兡穂䡁䅑杣灂䝁䅉兤あ䝁䄸杣穂䍁䄴䅉䑂䝁䄸杣求䍁䅁䅔桂䝁䅉睢祂䝁䅅䅤療䡁䅉兡求䡁䅍䅉䩂䝁䄴睙畁䍁䅁睤桂䡁䅍䅉浂䝁䄸兤畂䝁䅑党歂䍁䅁兡畂䍁䅁免㕁䑁䅍李杁䝁䅅杢歂䍁䅁兡穂䍁䅁杙桂䡁䅍党歂䍁䅁兡畂䍁䅁䅓療䡁䅕督あ䝁䄸杢獁䍁䅁䅖求䡁䅧兙穂䍁䄴䅁浄兆䅁杕䅧䕁䅍睢祂䝁䅕䅉佂䝁䅅䅤ㅂ䡁䅉兙獂䍁䅁杕求䡁䅍睢ㅂ䡁䅉睙求䡁䅍䅌杁䕁䅫杢橂䍁䄴䅌杁䡁䅑睢湂䝁䅕䅤潂䝁䅕杣杁䡁䅣兡あ䝁䅧䅉灂䡁䅑督杁䡁䅍兤楂䡁䅍兡歂䝁䅫兙祂䝁䅫党穂䍁䅷䅉睂䡁䅉睢歂䡁䅕睙求䡁䅍䅉桂䝁䄴䅚杁䡁䅍党獂䝁䅷督杁䝁䅉兡あ䡁䅕兢灂䝁䄴睢ㅂ䡁䅍䅉橂䝁䄸兙獂䍁䅁兡畂䍁䅁䅤潂䝁䅕䅉噂䝁䄴兡あ䝁䅕䅚杁䙁䅍䅤桂䡁䅑党穂䍁䅁兙畂䝁䅑䅉灂䝁䄴䅤求䡁䅉杢桂䡁䅑兡療䝁䄴兙獂䝁䅷入畁䍁䅁兓あ䍁䅁睢睂䝁䅕杣桂䡁䅑党穂䍁䅁䅤潂䡁䅉睢ㅂ䝁䅣䅡杁䡁䅑睤療䍁䅁督求䝁䅣兢求䝁䄴䅤穂䍁䅷䅉兂䝁䅕杢畂䡁䅍入獂䡁䅙兙畂䝁䅫兙杁䕁䄰兡畂䝁䅫杢湂䍁䅁睑療䝁䄰䅣獂䝁䅕䅥杁䍁䅧䅕䉂䕁䄰睑灁䍁䅁兙畂䝁䅑䅉䑂䕁䄸杔呂䕁䄸䅔杁䕁䄰兙祂䝁䅫杢求䍁䅁䅖求䡁䅉兢灂䝁䄴兙獂䍁䄴䅉啂䝁䅧党杁䝁䅍睢瑂䡁䅁兙畂䡁䅫升穂䍁䅁䅕䉂䕁䄰睑杁䡁䅍党湂䝁䄰党畂䡁䅑䅉求䝁䄴睚桂䝁䅣党穂䍁䅁兡畂䍁䅁䅤潂䝁䅕䅉瑂䝁䅫杢灂䝁䄴睚獁䍁䅁䅣祂䝁䅕䅣桂䡁䅉兡畂䝁䅣䅌杁䝁䅅杢歂䍁䅁兢桂䡁䅉睡求䡁䅑兡畂䝁䅣䅉療䝁䅙䅉楂䝁䅫䅤ㅂ䝁䄰兡畂䝁䄸兤穂䍁䅁睙療䝁䅅䅢杁䡁䅑睢杁䡁䅁睢㍂䝁䅕杣杁䝁䅣党畂䝁䅕杣桂䡁䅑睢祂䡁䅍䅌杁䝁䅫杢歂䡁䅕督あ䡁䅉兡桂䝁䅷䅉求䝁䄴䅚瑁䡁䅕督求䡁䅉督獁䍁䅁兙畂䝁䅑䅉瑂䝁䅕䅤桂䝁䅷䅢ㅂ䡁䅉睚灂䝁䅍兙獂䍁䅁党畂䝁䅑兌ㅂ䡁䅍党祂䡁䅍杌杁䙁䅑䅡灂䡁䅍䅉穂䝁䅕睚瑂䝁䅕杢あ䍁䅁兡畂䝁䅍䅢ㅂ䝁䅑党穂䍁䅁䅤潂䝁䅕䅉䍂䝁䅅兡獂䝁䅕入杁䕁䄰兡畂䝁䅕䅌杁䡁䅑䅡求䍁䅁兒畂䝁䅷睢㍂䍁䅁杒療䡁䅉睡杁䕁䄰兡畂䝁䅕䅌杁䡁䅑䅡求䍁䅁䅓桂䡁䅉杤求䡁䅫䅉乂䝁䅫杢求䍁䅷䅉桂䝁䄴䅚杁䡁䅑䅡求䍁䅁睙求䝁䄴䅤祂䝁䅅䅢杁䡁䅁杣求䡁䅁兙祂䝁䅅䅤灂䝁䄸杢杁䡁䅁䅢桂䝁䄴䅤畁䍁䅁兓あ䡁䅍䅉䑂䕁䄸杔呂䕁䄸䅔杁䕁䄰兙祂䝁䅫杢求䍁䅁䅖求䡁䅉兢灂䝁䄴兙獂䍁䅁督求䝁䅣兢求䝁䄴䅤杁䡁䅁杣療䡁䅙兡歂䝁䅕督杁䝁䅍睢桂䝁䅷䅉求䡁䅧䅣療䡁䅉䅤杁䡁䅑党祂䝁䄰兡畂䝁䅅䅢杁䡁䅍党祂䡁䅙兡橂䝁䅕督杁䡁䅑䅡祂䝁䄸兤湂䝁䅧䅉あ䝁䅧党杁䙁䅁睢祂䡁䅑䅉療䝁䅙䅉䍂䝁䅅䅢あ䝁䅫兢療䡁䅉党畁䍁䅁䅖潂䝁䅕䅉橂䝁䄸兢睂䝁䅅杢㕂䍁䅁兙獂䡁䅍睢杁䝁䅑党㉂䝁䅕䅢療䡁䅁督杁䝁䅅杢歂䍁䅁睢睂䝁䅕杣桂䡁䅑党穂䍁䅁䅤潂䝁䅕䅉䩂䡁䅑兢桂䝁䄴杢杁䕁䄰兡畂䝁䅫杢湂䍁䅁睑療䝁䄰䅣獂䝁䅕䅥杁䝁䅷睢橂䝁䅅䅤求䝁䅑䅉灂䝁䄴䅉塂䡁䅫睢瑂䝁䅫杢湂䍁䅁睑療䡁䅕杢あ䡁䅫䅌杁䙁䅣党穂䡁䅑䅉坂䝁䅫杣湂䝁䅫杢灂䝁䅅睏杁䝁䅅杢歂䍁䅁睒祂䝁䅕党畂䝁䅙兡求䝁䅷䅚杁䙁䅉党穂䝁䅕杣㉂䝁䅕督杁䝁䅅杢歂䍁䅁杕求䡁䅍睢ㅂ䡁䅉睙求䡁䅍䅉獂䝁䄸睙桂䡁䅑党歂䍁䅁兡畂䍁䅁䅤潂䝁䅕䅉佂䝁䄸杣あ䝁䅧党祂䝁䄴䅉䉂䡁䅁䅣桂䝁䅷兙橂䝁䅧兡桂䝁䄴䅌杁䕁䅍党畂䡁䅑杣桂䝁䅷䅉䉂䡁䅁䅣桂䝁䅷兙橂䝁䅧兡桂䝁䄴䅌杁䝁䅅杢歂䍁䅁兓獂䝁䅷兡畂䝁䄸兡穂䍁䅁杙桂䡁䅍兡畂䡁䅍杌杁䙁䅑䅡求䍁䅁睙療䝁䄰䅣桂䝁䄴入杁䡁䅣兙穂䍁䅁杚療䡁䅉兢求䡁䅉䅢㕂䍁䅁睡畂䝁䄸睤畂䍁䅁兙穂䍁䅁睑偂䕁䄴睕偂䕁䅷䅉䙂䝁䄴党祂䝁䅣入杁䕁䅫杢橂䍁䄴䅉桂䝁䄴䅚杁䝁䅍䅡桂䝁䄴睚求䝁䅑䅉灂䡁䅑督杁䝁䄴兙瑂䝁䅕䅉あ䝁䄸䅉䑂䝁䄸杣求䍁䅁杔桂䡁䅑兤祂䝁䅅䅢杁䙁䅉党穂䝁䄸兤祂䝁䅍党穂䍁䅷䅉䩂䝁䄴睙畁䍁䅁兡畂䍁䅁杓桂䝁䄴兤桂䡁䅉入杁䑁䅉䅍祁䑁䅕杌杁䕁䅍睢祂䝁䅕䅉佂䝁䅅䅤ㅂ䡁䅉兙獂䍁䅁杕求䡁䅍睢ㅂ䡁䅉睙求䡁䅍䅌杁䕁䅫杢橂䍁䄴䅉㍂䝁䅅督杁䝁䅙睢ㅂ䝁䄴䅚求䝁䅑䅉灂䝁䄴䅉硁䑁䅧李ぁ䍁䅁兙畂䝁䅑䅉灂䡁䅍䅉潂䝁䅕兙歂䡁䅅兤桂䡁䅉䅤求䡁䅉党歂䍁䅁兡畂䍁䅁睑桂䝁䄴睢畂䡁䅍杙ㅂ䡁䅉睚獁䍁䅁䅕求䝁䄴杢穂䡁䅫䅢㉂䝁䅅杢灂䝁䅅杌䅁䱁啣䅁煁睂䅁睑療䡁䅉党䑂䝁䅫杤灂䝁䅍䅌杁䕁䅫杢橂䍁䄴䅉療䡁䅣杢穂䍁䅁兙畂䝁䅑䅉療䡁䅁党祂䝁䅅䅤求䡁䅍䅉睂䝁䅅杣あ䝁䄴党祂䡁䅍䅡灂䡁䅁䅉橂䝁䄸杣祂䝁䅕睙あ䝁䅫睢畂䝁䅅䅢獁䍁䅁䅚求䡁䅑党畂䡁䅑兡療䝁䄴䅌杁䝁䅅杢歂䍁䅁杣求䡁䅍兡歂䝁䅕杢あ䝁䅫兙獂䍁䅁杣求䝁䅕杢あ䡁䅉入杁䝁䅙兙橂䝁䅫䅢灂䡁䅑兡求䡁䅍䅉灂䝁䄴䅉あ䝁䅧党杁䙁䅕杢灂䡁䅑党歂䍁䅁睕あ䝁䅅䅤求䡁䅍杌杁䕁䅫䅤杁䝁䄸䅣求䡁䅉兙あ䝁䅕督杁䡁䅑䅡祂䝁䄸兤湂䝁䅧䅉あ䝁䅧杣求䝁䅕䅉穂䝁䅕睚瑂䝁䅕杢あ䡁䅍杏杁䕁䅍睢祂䝁䅕睑灂䡁䅙兡橂䍁䅁睕桂䝁䅙党あ䡁䅫䅌杁䕁䅍睢祂䝁䅕睑灂䡁䅙兡橂䍁䅁睑療䝁䄰兢ㅂ䝁䄴兡あ䡁䅫䅌杁䝁䅅杢歂䍁䅁睑療䡁䅉党䑂䝁䅫杤灂䝁䅍䅉兂䡁䅉睢睂䝁䅕杣あ䝁䅫党穂䍁䄴䅉啂䝁䅧党杁䝁䅍睢瑂䡁䅁兙畂䡁䅫䅉睂䡁䅉睢㉂䝁䅫䅚求䡁䅍䅉桂䍁䅁杣桂䝁䄴睚求䍁䅁睢浂䍁䅁督療䝁䅷兤あ䝁䅫睢畂䡁䅍䅉あ䝁䄸䅉湂䝁䄸杤求䡁䅉杢瑂䝁䅕杢あ䍁䅁䅣桂䡁䅉䅤畂䝁䅕杣穂䍁䅁䅤潂䝁䅅䅤杁䡁䅍党祂䡁䅙党杁䡁䅑䅡求䍁䅁䅣ㅂ䝁䅉䅢灂䝁䅍䅉湂䝁䄸睢歂䍁䅁䅤潂䡁䅉睢ㅂ䝁䅣䅡杁䝁䅍睢祂䡁䅉党橂䡁䅑兡療䝁䄴督杁䝁䅅杢歂䍁䅁䅚求䡁䅑党畂䡁䅑兡療䝁䄴䅉瑂䝁䅅杢桂䝁䅣党瑂䝁䅕杢あ䍁䅷䅉桂䍁䅁杢求䡁䅑睤療䡁䅉睡杁䝁䄸杚杁䡁䅉党穂䝁䅫䅚求䝁䄴䅤灂䝁䅅䅢杁䡁䅉党求䝁䄴䅤祂䡁䅫䅉橂䝁䅕杢あ䝁䅕杣穂䍁䅁䅤療䍁䅁䅡求䝁䅷䅣杁䝁䅅䅚歂䡁䅉党穂䡁䅍䅉䉂䝁䄰党祂䝁䅫睙桂䉁杫督杁䡁䅉党橂䝁䅫䅚灂䡁䅙兡穂䝁䄰䅉橂䡁䅉兡穂䝁䅫督獁䍁䅁兙畂䝁䅑䅉湂䝁䄸杤求䡁䅉杢瑂䝁䅕杢あ䍁䅁杣求䝁䅅䅢杁䝁䅕督あ䝁䅅䅤求䍁䅁督療䝁䅷兤あ䝁䅫睢畂䡁䅍杌杁䕁䅫䅤穂䍁䅁睙療䡁䅉杣求䝁䅍䅤灂䝁䄸杢桂䝁䅷䅌杁䝁䅑党あ䝁䅕杢あ䝁䅫睢畂䍁䅷䅉桂䝁䄴䅚杁䡁䅉党穂䝁䅫䅚求䝁䄴䅤灂䝁䅅䅢杁䡁䅉党求䝁䄴䅤祂䡁䅫䅉浂䝁䅅睙灂䝁䅷兡あ䝁䅫党穂䍁䅁睢浂䝁䅙党祂䍁䅁杣求䝁䅧兙楂䝁䅫䅢灂䡁䅑兙あ䝁䅫睢畂䍁䅁兙畂䝁䅑䅉求䝁䅑兤橂䝁䅅䅤灂䝁䄸杢桂䝁䅷䅉睂䡁䅉睢湂䡁䅉兙瑂䡁䅍䅌杁䝁䅫杢橂䝁䅷兤歂䝁䅫杢湂䍁䅁杙桂䡁䅍兡橂䍁䅁党歂䡁䅕睙桂䡁䅑兡療䝁䄴䅌杁䝁䅙兙灂䡁䅑䅡瑁䝁䅉兙穂䝁䅕䅚杁䡁䅍党祂䡁䅙兡橂䝁䅕督獁䍁䅁䅢灂䝁䅙党杁䡁䅍睡灂䝁䅷䅢穂䍁䅁兙畂䝁䅑䅉求䝁䄰䅣獂䝁䄸入瑂䝁䅕杢あ䍁䅁䅤祂䝁䅅兡畂䝁䅫杢湂䍁䅷䅉桂䝁䄴䅚杁䡁䅍兤楂䡁䅍䅤桂䝁䄴睙求䍁䅁兙楂䡁䅕督求䍁䅁䅤祂䝁䅕兙あ䝁䄰党畂䡁䅑杌杁䙁䅑䅡求䍁䅁睙療䝁䄰䅣桂䝁䄴入杁䝁䄸睤畂䡁䅍䅉桂䝁䄴䅚杁䝁䄸䅣求䡁䅉兙あ䝁䅕督杁䝁䅍睢祂䡁䅉党橂䡁䅑兡療䝁䄴兙獂䍁䅁兙畂䝁䅑䅉歂䝁䅕䅤求䝁䄴䅤灂䝁䄸杢杁䝁䅙兙橂䝁䅫䅢灂䡁䅑兡求䡁䅍䅌杁䡁䅉党穂䝁䅫䅚求䝁䄴䅤灂䝁䅅䅢杁䡁䅉党求䝁䄴䅤祂䡁䅫䅉橂䝁䅕杢あ䝁䅕杣穂䍁䅷䅉桂䝁䄴䅚杁䡁䅁杣療䡁䅁党祂䡁䅑兡求䡁䅍䅉浂䝁䄸杣杁䝁䅷党桂䡁䅍党畁䍁䅁睑療䡁䅉党䑂䝁䅫杤灂䝁䅍䅌杁䕁䅫杢橂䍁䄴䅉㍂䝁䅅督杁䝁䅙睢ㅂ䝁䄴䅚求䝁䅑䅉灂䝁䄴䅉硁䑁䅫䅏穁䍁䅁兙畂䝁䅑䅉灂䡁䅍䅉楂䝁䅅督求䝁䅑䅉灂䝁䄴䅉䍂䡁䅉党畂䡁䅑睤療䝁䄸䅚獁䍁䅁䅖求䝁䄴杢求䡁䅍督求䝁䅕杌䅁佁噣䅁獁睄䅁睑療䡁䅉杢灂䝁䄴睚杁䕁䅫杢橂䝁䄸杣睂䝁䄸杣桂䡁䅑党歂䍁䅁党畂䝁䅣兙湂䝁䅕督杁䝁䅫杢杁䡁䅑䅡求䍁䅁䅚灂䡁䅍䅣獂䝁䅅入杁䡁䅑党橂䝁䅧杢療䝁䅷睢湂䝁䅫党穂䍁䅷䅉療䡁䅁䅤灂䝁䅍兙獂䍁䅁睙療䝁䄰兢ㅂ䝁䄴兡橂䝁䅅䅤灂䝁䄸杢穂䍁䅷䅉求䝁䄴杤灂䡁䅉睢畂䝁䄰党畂䡁䅑兙獂䍁䅁䅤求䝁䅍䅡畂䝁䄸䅢療䝁䅣兡求䡁䅍䅌杁䡁䅍䅣求䝁䅍兡桂䝁䅷䅤㕂䍁䅁兢桂䡁䅑党祂䝁䅫兙獂䡁䅍䅌杁䝁䅅杢歂䍁䅁䅢灂䝁䅙党杁䡁䅍睙灂䝁䅕杢橂䝁䅕督杁䝁䅉兤穂䝁䅫杢求䡁䅍督求䡁䅍䅉灂䝁䄴䅉あ䝁䅧党杁䙁䅕杢灂䡁䅑党歂䍁䅁睕あ䝁䅅䅤求䡁䅍䅉桂䝁䄴䅚杁䝁䅫杢あ䝁䅕杣畂䝁䅅䅤灂䝁䄸杢桂䝁䅷䅢㕂䍁䄴䅉啂䝁䅧党杁䝁䅍睢瑂䡁䅁兙畂䡁䅫升穂䍁䅁䅒灂䡁䅍䅣獂䝁䅅入杁䙁䅑党橂䝁䅧杢療䝁䅷睢湂䝁䅫党穂䍁䅁督求䝁䅣兢求䝁䄴䅤杁䝁䄸杚浂䝁䅕杣穂䍁䅁睚獂䝁䅅督穂䍁䅁督ㅂ䝁䅉督あ䡁䅉兙あ䝁䅕督杁䝁䅙睢祂䍁䅁杚獂䝁䅅䅤杁䡁䅁兙畂䝁䅕䅢杁䝁䅑兡穂䡁䅁䅢桂䡁䅫督獁䍁䅁兡畂䝁䅍䅢ㅂ䝁䅑兡畂䝁䅣䅉獂䝁䅫兣ㅂ䝁䅫䅚杁䝁䅍杣㕂䡁䅍䅤桂䝁䅷䅉歂䝁䅫督睂䝁䅷兙㕂䡁䅍䅉桂䝁䄴䅚杁䝁䄸杣湂䝁䅅杢灂䝁䅍䅉獂䝁䅫睚潂䡁䅑兌求䝁䄰兡あ䡁䅑兡畂䝁䅣䅉歂䝁䅫睢歂䝁䅕督杁䡁䅑䅡桂䡁䅑䅉桂䡁䅉党杁䡁䅕督求䝁䅑䅉灂䝁䄴䅉あ䝁䅕䅢求䡁䅙兡穂䝁䅫睢畂䡁䅍䅌杁䝁䄴睢あ䝁䅕杙療䝁䄸睡杁䝁䅍睢瑂䡁䅁兤あ䝁䅕杣穂䍁䅷䅉歂䝁䅕督牂䡁䅑睢睂䍁䅁兢療䝁䄴兡あ䝁䄸杣穂䍁䅷䅉あ䝁䅅杙獂䝁䅕䅤穂䍁䅷䅉桂䝁䄴䅚杁䝁䅧兙畂䝁䅑䅡求䝁䅷䅚杁䝁䅑党㉂䝁䅫睙求䡁䅍杌杁䕁䅫䅤穂䍁䅁睔睂䡁䅑兡橂䝁䅅䅢杁䕁䅍睢瑂䝁䄰兤畂䝁䅫睙桂䡁䅑兡療䝁䄴督杁䡁䅍党湂䝁䄰党畂䡁䅑䅉睂䡁䅉睢㉂䝁䅫䅚求䡁䅍䅉療䡁䅁䅤灂䝁䅍兙獂䍁䅁杚灂䝁䅉党祂䡁䅍䅉桂䝁䄴䅚杁䝁䅍兙楂䝁䅷党穂䑁䅳䅉桂䝁䄴䅚杁䝁䅧兙祂䝁䅑睤桂䡁䅉党杁䝁䅅杢歂䍁䅁党硂䡁䅕兡睂䝁䄰党畂䡁䅑䅉睂䡁䅉睢歂䡁䅕睙あ䡁䅍䅌杁䡁䅍兤橂䝁䅧䅉桂䡁䅍䅉橂䝁䅅杙獂䝁䅕䅉桂䡁䅍督求䝁䄰杙獂䝁䅫党穂䍁䅷䅉浂䝁䅫杙求䡁䅉䅉療䡁䅁䅤灂䝁䅍䅉潂䝁䅅杣歂䡁䅣兙祂䝁䅕䅉桂䝁䄴䅚杁䝁䅍睢畂䝁䄴党橂䡁䅑睢祂䡁䅍䅌杁䝁䄸䅣あ䝁䅫睙桂䝁䅷䅉橂䝁䄸兢睂䝁䄸杢求䝁䄴䅤穂䍁䅁兙畂䝁䅑䅉橂䝁䄸兤睂䝁䅷党祂䡁䅍䅌杁䝁䅍䅢療䡁䅍兤祂䝁䅕督獁䍁䅁杢求䡁䅑睤療䡁䅉睡杁䝁䅫杢あ䝁䅕杣浂䝁䅅睙求䍁䅁䅚求䡁䅙兡橂䝁䅕督獁䍁䅁兙畂䝁䅑䅉療䡁䅑䅡求䡁䅉䅉桂䝁䅍睙求䡁䅍督療䡁䅉兡求䡁䅍䅉浂䝁䄸杣杁䡁䅑䅡求䍁䅁䅤求䝁䅷党橂䝁䄸兢瑂䡁䅕杢灂䝁䅍兙あ䝁䅫睢畂䡁䅍䅉灂䝁䄴䅚ㅂ䡁䅍䅤祂䡁䅫䅌杁䝁䅉兤穂䝁䅫杢求䡁䅍督求䡁䅍䅌杁䝁䅣睢㉂䝁䅕杣畂䝁䄰党畂䡁䅑督獁䍁䅁兙畂䝁䅑䅉灂䝁䄴䅚灂䡁䅙兡歂䡁䅕兙獂䡁䅍杌杁䙁䅑䅡求䍁䅁睙療䝁䄰䅣桂䝁䄴入婁䡉䅍䅉呂䡁䅁党橂䝁䅫兙獂䡁䅑入杁䕁䄰兙あ䝁䅕杣灂䝁䅅䅢穂䍁䅁督求䝁䅣兢求䝁䄴䅤杁䝁䄰兙畂䡁䅕杚桂䝁䅍䅤ㅂ䡁䅉党穂䍁䅁䅣祂䝁䄸䅚ㅂ䝁䅍䅤穂䍁䅁䅤潂䝁䅅䅤杁䝁䄸杚浂䝁䅕杣杁䝁䄰兙あ䝁䅕杣灂䝁䅅䅢杁䝁䅙睢祂䝁䄰兤獂䝁䅅䅤灂䝁䄸杢穂䍁䅁杚療䡁䅉䅉湂䝁䅷兙穂䡁䅍䅌杁䝁䅣䅢桂䡁䅍督杁䝁䅍党祂䝁䅅兢灂䝁䅍督獁䍁䅁睙祂䡁䅫督あ䝁䅅䅢穂䍁䅷䅉睂䡁䅉党橂䝁䅫督灂䝁䄸杢杁䝁䄰党あ䡁䅉睢獂䝁䄸睚㕂䍁䅁兡畂䡁䅍䅤祂䡁䅕兢求䝁䄴䅤穂䍁䅷䅉桂䝁䄴䅚杁䡁䅍睢浂䡁䅑睤桂䡁䅉党獁䍁䅁兙穂䍁䅁睤求䝁䅷䅢杁䝁䅅督杁䝁䅣䅢桂䡁䅍督杁䡁䅣兙浂䝁䅕杣穂䍁䅁兙畂䝁䅑䅉穂䡁䅕杙穂䡁䅑杣桂䡁䅑党穂䍁䅷䅉あ䝁䅫杢あ䝁䅕䅚杁䡁䅍兤畂䝁䅣䅢桂䡁䅍督求䡁䅍䅌杁䝁䅅杢歂䍁䅁杣桂䝁䅑兡桂䡁䅑兡療䝁䄴䅉穂䝁䅧兡求䝁䅷䅚灂䝁䄴睚杁䡁䅁杣療䝁䅑兤橂䡁䅑督杁䝁䅙睢祂䍁䅁杤桂䡁䅉兡療䡁䅕督杁䝁䄰兙祂䝁䅳党あ䡁䅍䅉橂䝁䄸兢睂䡁䅉兡穂䝁䅫杢湂䍁䅁兢療䝁䅉兡獂䝁䅕䅉橂䝁䄸杢穂䡁䅕兢求䡁䅉䅉求䝁䅷党橂䡁䅑杣療䝁䄴兡橂䡁䅍䅌杁䡁䅍党瑂䝁䅫睙療䝁䄴䅚ㅂ䝁䅍䅤療䡁䅉䅉求䡁䅅兤灂䡁䅁兢求䝁䄴䅤杁䝁䄸䅣あ䝁䅫睙穂䍁䅁兙畂䝁䅑䅉橂䝁䄸杢穂䡁䅕兢桂䝁䅉䅢求䡁䅍䅌杁䝁䅅党祂䝁䄸督睂䝁䅅睙求䍁䅁兙畂䝁䅑䅉歂䝁䅕杚求䝁䄴督求䍁䅁睢睂䡁䅑兡橂䡁䅍䅌杁䡁䅉兙歂䝁䅫兙あ䝁䅫睢畂䍁䅁督潂䝁䅫党獂䝁䅑兡畂䝁䅣䅉睂䡁䅉睢歂䡁䅕睙あ䡁䅍䅌杁䡁䅍兤畂䝁䅣䅢桂䡁䅍督求䡁䅍䅌杁䝁䅅杢歂䍁䅁䅤求䝁䅷党橂䝁䄸兢瑂䡁䅕杢灂䝁䅍兙あ䝁䅫睢畂䡁䅍䅉橂䝁䄸兢睂䝁䄸杢求䝁䄴䅤穂䍁䄴䅉䩂䡁䅑督杁䕁䅕杢㉂䝁䅫杣療䝁䄴兢求䝁䄴䅤桂䝁䅷䅉啂䝁䅕睙潂䝁䄴睢獂䝁䄸睚灂䝁䅕督杁䡁䅍党湂䝁䄰党畂䡁䅑䅉睂䡁䅉睢㉂䝁䅫䅚求䡁䅍䅉橂䝁䅕杣桂䝁䄰兡橂䍁䅁督ㅂ䝁䅉督あ䡁䅉兙あ䝁䅕督杁䝁䅅杢歂䍁䅁杚灂䝁䅷䅤求䡁䅉䅉睂䡁䅉睢歂䡁䅕睙あ䡁䅍䅉浂䝁䄸杣杁䝁䅕兢灂䡁䅍督灂䝁䄸杢穂䍁䅁睙療䝁䄴䅤祂䝁䄸䅢杁䝁䅫杢杁䝁䄰睢楂䝁䅫䅢求䍁䅷䅉湂䝁䅅督療䝁䅷兡畂䝁䅕䅌杁䝁䅅杢歂䍁䅁䅚灂䝁䅕督求䝁䅷䅉桂䡁䅁䅣獂䝁䅫睙桂䡁䅑兡療䝁䄴督畁䍁䅁䅖潂䝁䅕䅉橂䝁䄸兢睂䝁䅅杢㕂䉁杫督杁䕁䅷兡浂䝁䅕䅉呂䝁䅍兡求䝁䄴睙求䡁䅍䅉穂䝁䅕睚瑂䝁䅕杢あ䍁䅁睢浂䝁䅙党祂䡁䅍䅉獂䝁䅅杙療䡁䅉兙あ䝁䄸杣㕂䍁䅁䅣祂䝁䄸䅚ㅂ䝁䅍䅤穂䍁䅷䅉灂䝁䄴睙獂䡁䅕䅚灂䝁䄴睚杁䝁䅍睢畂䡁䅍兤瑂䝁䅅杙獂䝁䅕督獁䍁䅁督ㅂ䝁䅍䅡杁䝁䅅督杁䡁䅁䅢桂䡁䅍䅤灂䝁䅍䅉㉂䝁䅕督穂䝁䅕䅢穂䍁䅷䅉獂䝁䅫兣ㅂ䝁䅫䅚杁䝁䅧兙畂䝁䅑䅢灂䝁䄴睚杁䡁䅁䅢桂䡁䅍䅤灂䝁䅍督獁䍁䅁督睂䝁䅕睙灂䝁䅅䅢あ䡁䅫䅉穂䡁䅕杣浂䝁䅅睙求䡁䅍䅌杁䝁䅍党獂䝁䅷䅉橂䡁䅕䅢あ䡁䅕杣求䍁䅁兢求䝁䅑兡桂䍁䅷䅉桂䝁䄴䅚杁䡁䅍党祂䡁䅕兢獁䍁䅁兙穂䍁䅁睤求䝁䅷䅢杁䝁䅅督杁䝁䅣党畂䝁䅕杣桂䝁䅷䅉獂䝁䅅杙㍂䝁䅅杣求䍁䅷䅉桂䝁䄴䅚杁䝁䅣䅢桂䡁䅍督㍂䝁䅅杣求䍁䅁兙畂䝁䅑䅉求䡁䅅兤灂䡁䅁兢求䝁䄴䅤杁䡁䅕杢歂䝁䅕杣杁䡁䅑䅡求䍁䅁睑療䡁䅉杢灂䝁䄴睚獁䍁䅁䅕㕂䡁䅉党㑂䍁䅷䅉䝂䝁䅅䅢橂䝁䄸杢獁䍁䅁兙畂䝁䅑䅉䉂䡁䅧入湂䝁䅕杢杁䝁䅉杣桂䝁䄴䅚穂䍁䄴䅉啂䝁䅧党杁䝁䅍睢瑂䡁䅁兙畂䡁䅫䅉㍂䝁䅅督杁䝁䅙睢祂䝁䄰党祂䝁䅷入杁䝁䅳杢療䡁䅣杢杁䝁䅅督杁䕁䅍睢祂䝁䄴兡畂䝁䅣䅉䡂䝁䅷兙穂䡁䅍䅉塂䝁䄸杣牂䡁䅍䅉桂䝁䄴䅚杁䝁䅍䅡桂䝁䄴睚求䝁䅑䅉灂䡁䅑督杁䝁䄴兙瑂䝁䅕䅉あ䝁䄸䅉䑂䝁䄸杣畂䝁䅫杢湂䍁䅁兓畂䝁䅍睢祂䡁䅁睢祂䝁䅅䅤求䝁䅑䅉灂䝁䄴䅉䉂䡁䅁杣灂䝁䅷䅉硁䑁䅫䅏㕁䍁䄴䅉䑂䝁䄸杣畂䝁䅫杢湂䍁䅁兓畂䝁䅍睢祂䡁䅁睢祂䝁䅅䅤求䝁䅑䅉㍂䝁䅅督杁䝁䅙睢ㅂ䝁䄴䅚求䝁䅑䅉灂䝁䄴䅉硁䑁䅧兎硁䍁䅁兙畂䝁䅑䅉灂䡁䅍䅉潂䝁䅕兙歂䡁䅅兤桂䡁䅉䅤求䡁䅉党歂䍁䅁兡畂䍁䅁睑療䡁䅉杢灂䝁䄴睚獁䍁䅁杔求䡁䅣䅉婂䝁䄸杣牂䍁䄴䅁潄兆䅁䅏䅫䕁䅍睢祂䡁䅁兙㕂䍁䅷䅉䩂䝁䄴睙畁䍁䅁睢睂䝁䅕杣桂䡁䅑党穂䍁䅁兙穂䍁䅁兙杁䡁䅁兙㕂䝁䄰党畂䡁䅑督杁䝁䅍睢瑂䡁䅁兙畂䡁䅫䅉あ䝁䅧兙あ䍁䅁䅡求䝁䅷䅣穂䍁䅁杙ㅂ䡁䅍兡畂䝁䅕督穂䝁䅕督杁䝁䅅杢歂䍁䅁睙療䝁䄴督ㅂ䝁䄰党祂䡁䅍䅉瑂䝁䅅杢桂䝁䅣党杁䡁䅙党潂䝁䅫睙獂䝁䅕兌祂䝁䅕䅢桂䡁䅑党歂䍁䅁党㑂䡁䅁党畂䡁䅍党穂䍁䅷䅉獂䝁䄸䅚湂䝁䅫杢湂䍁䅁党㑂䡁䅁党畂䡁䅍党穂䍁䅷䅉桂䝁䄴䅚杁䝁䅍睢祂䡁䅁睢祂䝁䅅䅤求䍁䅁䅣桂䡁䅫兢求䝁䄴䅤穂䍁䅁兡畂䍁䅁䅤潂䝁䅕䅉噂䝁䄴兡あ䝁䅕䅚杁䙁䅍䅤桂䡁䅑党穂䍁䅷䅉䍂䡁䅉兙㙂䝁䅫䅢獁䍁䅁䅤潂䝁䅕䅉噂䝁䄴兡あ䝁䅕䅚杁䕁䅳兡畂䝁䅣䅚療䝁䄰䅌杁䝁䅅杢歂䍁䅁兡畂䡁䅑党祂䝁䄴兙あ䝁䅫睢畂䝁䅅䅢獂䡁䅫杌杁䙁䅑䅡求䍁䅁睙療䝁䄰䅣桂䝁䄴入杁䝁䄸杚浂䝁䅕杣穂䍁䅁杤求䝁䅧兡橂䝁䅷党杁䡁䅁兙㕂䝁䄰党畂䡁䅑䅉穂䝁䄸䅢ㅂ䡁䅑兡療䝁䄴督獁䍁䅁睤潂䝁䅫睙潂䍁䅁兡畂䝁䅍䅢ㅂ䝁䅑党杁䝁䅙兤求䝁䅷䅌杁䡁䅑睢獂䝁䅷督獁䍁䅁䅣桂䡁䅉睡灂䝁䄴睚獁䍁䅁杚獂䝁䅕党あ䍁䅁兢桂䝁䅫杢あ䝁䅕杢桂䝁䄴睙求䍁䅷䅉桂䝁䄴䅚杁䝁䅷睢畂䝁䅣兌潂䝁䅅兤獂䍁䅁䅤祂䝁䅅杢穂䡁䅁睢祂䡁䅑兙あ䝁䅫睢畂䍁䅁督求䡁䅉杤灂䝁䅍党穂䍁䅷䅉桂䡁䅍䅉㍂䝁䅕䅢獂䍁䅁兙穂䍁䅁䅣祂䝁䅕䅣桂䝁䅫䅚杁䝁䅙睢療䝁䅑䅉桂䝁䄴䅚杁䡁䅑杣桂䝁䄴督睂䝁䄸杣あ䝁䅅䅤灂䝁䄸杢杁䡁䅙睢ㅂ䝁䅍䅡求䡁䅉督杁䝁䅅杢歂䍁䅁睙桂䡁䅉䅚穂䍁䄴䅉䩂䡁䅑䅉桂䝁䅷督療䍁䅁䅣祂䝁䄸杤灂䝁䅑党穂䍁䅁睙療䡁䅉䅣療䡁䅉兙あ䝁䅕䅉睂䝁䅅入瑂䝁䅕杢あ䍁䅁督療䝁䅷兤あ䝁䅫睢畂䡁䅍䅉橂䝁䄸杢穂䝁䅫督あ䝁䅫杢湂䍁䅁睢浂䍁䅁兙橂䝁䅍睢ㅂ䝁䄴䅤穂䍁䅁䅣桂䡁䅫兙楂䝁䅷党杁䝁䅅兤あ䝁䄸兢桂䡁䅑兡療䝁䄴睏杁䡁䅙兡祂䡁䅑兤桂䝁䅷䅉橂䝁䅅杣歂䡁䅍䅌杁䝁䅍杣療䡁䅍督瑁䝁䅉睢祂䝁䅑党祂䍁䅁督療䝁䅷兤あ䝁䅫睢畂䡁䅍睏杁䝁䅅杢歂䍁䅁䅣ㅂ䡁䅉睙潂䝁䅅督灂䝁䄴睚杁䝁䅅杢歂䍁䅁䅤祂䝁䅅杤求䝁䅷䅉桂䝁䄴䅚杁䝁䅕杢あ䝁䅕杣あ䝁䅅兡畂䝁䄰党畂䡁䅑䅉橂䝁䅅杣歂䍁䅁䅣祂䝁䄸䅚ㅂ䝁䅍䅤穂䍁䅷䅉桂䡁䅍䅉㍂䝁䅕䅢獂䍁䅁兙穂䍁䅁䅢療䝁䅑睚灂䝁䄴睚杁䡁䅁兙㕂䝁䄰党畂䡁䅑督杁䡁䅍睢獂䡁䅕䅤灂䝁䄸杢穂䍁䅁杚療䡁䅉䅉求䝁䄰䅣獂䝁䄸入求䝁䅕督杁䡁䅣䅡療䍁䅁䅤祂䝁䅅杤求䝁䅷䅉療䡁䅙党祂䝁䄴兡湂䝁䅧䅤杁䝁䅙睢祂䍁䅁睤療䡁䅉睡杁䡁䅁兤祂䡁䅁睢穂䝁䅕督㝁䍁䅁䅤祂䝁䅅杤求䝁䅷兡畂䝁䅣䅉橂䡁䅉党㍂䡁䅍䅉桂䝁䄴䅚杁䡁䅍䅤祂䝁䅅杢歂䝁䅕䅚杁䡁䅁兙穂䡁䅍党畂䝁䅣党祂䡁䅍䅉浂䡁䅉睢瑂䍁䅁兙灂䡁䅉䅢灂䝁䄴党穂䍁䅁兙畂䝁䅑䅉橂䡁䅉兤灂䡁䅍党杁䝁䅷兡畂䝁䅕督㝁䍁䅁兙畂䝁䅑䅉灂䝁䄴督ㅂ䡁䅉兙畂䝁䅍党杁䡁䅁睢獂䝁䅫睙㕂䝁䅧睢獂䝁䅑党祂䡁䅍䅉歂䝁䅫督睂䝁䅷兙橂䝁䅕䅚杁䝁䅙杣療䝁䄰䅉あ䝁䅧党灂䡁䅉䅉潂䝁䄸兢求䡁䅍䅉歂䡁䅕党杁䡁䅑睢杁䝁䅑兙瑂䝁䅅睚求䍁䅁睢祂䍁䅁睙桂䡁䅑兙穂䡁䅑杣療䡁䅁䅡求䍁䄴䅉䩂䝁䄴䅉桂䝁䅑䅚灂䡁䅑兡療䝁䄴䅌杁䡁䅑䅡求䍁䅁睙療䝁䄰䅣桂䝁䄴入杁䝁䄸杚浂䝁䅕杣穂䍁䅁睚灂䝁䅙䅤穂䍁䅁兙畂䝁䅑䅉睂䝁䅅入祂䝁䄸䅢獂䍁䅁睙桂䡁䅉䅚穂䍁䄴䅉䩂䡁䅑䅉穂䝁䅕杣㉂䝁䅕督杁䝁䅉兤穂䝁䅫杢求䡁䅍督獁䍁䅁兢求䡁䅉睙潂䝁䅅杢あ䍁䅷䅉橂䝁䄸杢穂䡁䅕兢求䡁䅉䅌杁䝁䅅杢歂䍁䅁䅣桂䡁䅫兢求䝁䄴䅤杁䝁䄴党あ䡁䅣睢祂䝁䅳䅉橂䡁䅕督あ䝁䄸兢求䡁䅉督畁䍁䅁䅖潂䝁䅕䅉橂䝁䄸兢睂䝁䅅杢㕂䍁䅁睤桂䡁䅍䅉浂䝁䄸杣瑂䝁䅕杣獂䡁䅫䅉牂䝁䄴睢㍂䝁䄴䅉桂䡁䅍䅉䝂䕁䅷兒䙂䙁䅑睑偂䙁䅉䅉啂䝁䅕睙潂䝁䄴睢獂䝁䄸睚灂䝁䅕督獁䍁䅁兓畂䝁䅍杌杁䝁䅅杢歂䍁䅁睙潂䝁䅅杢湂䝁䅕䅚杁䝁䅫䅤穂䍁䅁杢桂䝁䄰党杁䡁䅑睢杁䕁䅍睢祂䡁䅁兙㕂䍁䅷䅉䩂䝁䄴睙畁䍁䅁兡畂䍁䅁兔桂䡁䅉睙潂䍁䅁杍睁䑁䅉䅎畁䍁䅁睑療䡁䅉䅣桂䡁䅫䅌杁䕁䅫杢橂䍁䄴䅉㍂䝁䅅督杁䝁䅙睢ㅂ䝁䄴䅚求䝁䅑䅉灂䝁䄴䅉硁䑁䅫䅏㉁䍁䅁兙畂䝁䅑䅉灂䡁䅍䅉潂䝁䅕兙歂䡁䅅兤桂䡁䅉䅤求䡁䅉党歂䍁䅁兡畂䍁䅁兑あ䝁䅷兙畂䡁䅑兙獁䍁䅁睒求䝁䄸杣湂䝁䅫兙畁䅁䅁剹䅕䍁䩯䅁䑂䝁䄸杣穂䝁䅅兡祂䍁䅁睒桂䝁䄰兡畂䝁䅣䅌杁䕁䅫杢橂䍁䄴䅌杁䡁䅑睢湂䝁䅕䅤潂䝁䅕杣杁䡁䅣兡あ䝁䅧䅉灂䡁䅑督杁䡁䅍兤楂䡁䅍兡歂䝁䅫兙祂䝁䅫党穂䍁䅷䅉歂䝁䅕督灂䝁䅣杢穂䍁䅷䅉歂䝁䅕杤求䝁䅷睢睂䡁䅍䅌杁䝁䄰兙祂䝁䅳党あ䡁䅍䅌杁䝁䅅杢歂䍁䅁督求䝁䅷䅢穂䍁䅁睚桂䝁䄰兡畂䝁䅣䅉桂䝁䄴䅚杁䡁䅍䅤祂䝁䅕兙瑂䝁䅫杢湂䍁䅁䅣求䡁䅉兡睂䝁䅧党祂䝁䅅䅢穂䍁䅷䅉橂䝁䄸兢睂䝁䄸杢求䝁䄴䅤穂䍁䅁兙畂䝁䅑䅉穂䡁䅫督あ䝁䅕兢穂䍁䅁兡畂䍁䅁䅤潂䝁䅕䅉䉂䝁䄰党祂䝁䅫睙桂䡁䅍䅌杁䕁䅕兤祂䝁䄸䅣求䍁䅷䅉あ䝁䅧党杁䕁䄰兡歂䝁䅑䅢求䍁䅁兒桂䡁䅍䅤獁䍁䅁兙畂䝁䅑䅉あ䝁䅧党杁䕁䅅督灂䝁䅅䅉兂䝁䅅睙灂䝁䅙兡橂䍁䄴䅉䩂䡁䅑䅉療䝁䅙杚求䡁䅉督杁䝁䅣兙瑂䝁䅕杣杁䝁䅅杢歂䍁䅁睙祂䝁䅕兙あ䝁䄸杣杁䡁䅁党祂䝁䅫䅣潂䝁䅕杣桂䝁䅷督獁䍁䅁兡畂䝁䅍䅢ㅂ䝁䅑兡畂䝁䅣䅉湂䝁䅅兢灂䝁䄴睚杁䝁䅳党㕂䝁䅉睢桂䡁䅉䅚穂䍁䅷䅉瑂䝁䅫睙求䍁䅷䅉潂䝁䅕兙歂䡁䅍党あ䡁䅍䅌杁䝁䅍睢畂䡁䅑杣療䝁䅷䅢求䡁䅉督獁䍁䅁兙畂䝁䅑䅉穂䡁䅑杣求䝁䅅兢灂䝁䄴睚杁䡁䅁杣療䝁䅑兤橂䡁䅑督獁䍁䅁督ㅂ䝁䅍䅡杁䝁䅅督杁䝁䅍兙睂䡁䅑兤祂䝁䅕䅉橂䝁䅅杣歂䡁䅍䅌杁䡁䅍䅤祂䝁䅕兙瑂䍁䅁䅚求䝁䅍睡穂䍁䅷䅉瑂䝁䅫睙祂䝁䄸䅣潂䝁䄸杢求䡁䅍䅉桂䝁䄴䅚杁䝁䅅兤歂䝁䅫睢杁䝁䅫杢あ䝁䅕杣浂䝁䅅睙求䡁䅍䅌杁䝁䅙兙橂䝁䅕睙桂䝁䄰䅉穂䡁䅑杣求䝁䅅兢灂䝁䄴睚杁䝁䅍兙瑂䝁䅕杣桂䡁䅍䅌杁䡁䅍䅤ㅂ䝁䅑兡療䍁䅁兙橂䝁䅍党穂䡁䅍睢祂䝁䅫党穂䍁䅷䅉湂䝁䅅兢灂䝁䄴睚杁䝁䅙兤祂䝁䄴兡あ䡁䅕杣求䍁䅷䅉桂䝁䄴䅚杁䝁䄸䅤潂䝁䅕杣杁䡁䅉党獂䝁䅅䅤求䝁䅑䅉睂䡁䅉睢歂䡁䅕睙あ䡁䅍杌杁䙁䅑䅡求䍁䅁睙療䝁䄰䅣桂䝁䄴入杁䝁䅅䅢穂䝁䄸䅉睂䡁䅉睢㉂䝁䅫䅚求䡁䅍䅉湂䝁䅅兢灂䝁䄴睚杁䝁䅍睢瑂䡁䅁睢畂䝁䅕杢あ䡁䅍䅉桂䝁䄴䅚杁䡁䅍入穂䡁䅑党瑂䡁䅍䅉橂䝁䄸兢睂䡁䅉兡穂䝁䅫杢湂䍁䅁䅣療䡁䅣党祂䍁䅁督ㅂ䡁䅁䅣獂䡁䅫䅉ㅂ䝁䄴兡あ䡁䅍䅌杁䝁䅍睢療䝁䅷兡畂䝁䅣䅉穂䝁䄸䅢ㅂ䡁䅑兡療䝁䄴督獁䍁䅁睙療䝁䄰䅣ㅂ䡁䅑党祂䍁䅁睙桂䡁䅍党穂䍁䅷䅉桂䝁䄴䅚杁䕁䅑杕䉂䕁䄰䅉瑂䝁䄸䅚ㅂ䝁䅷党穂䍁䅷䅉桂䡁䅍䅉㍂䝁䅕䅢獂䍁䅁兙穂䍁䅁䅣祂䝁䅕杙ㅂ䝁䅫䅢あ䍁䅁兙畂䝁䅑䅉橂䡁䅕督あ䝁䄸兢瑁䝁䅉兤灂䝁䅷䅤杁䝁䅣兙瑂䝁䅫杢湂䍁䅁䅕䑂䡁䅍䅉桂䝁䄴䅚杁䝁䅷兙睂䡁䅑睢睂䡁䅍䅌杁䝁䅣兙瑂䝁䅫杢湂䍁䅁兢療䝁䄴兡あ䝁䄸杣穂䍁䅷䅉桂䝁䄴䅚杁䝁䄸䅤潂䝁䅕杣穂䑁䅳䅉桂䝁䄴䅚杁䙁䅁睑杁䝁䅣兙瑂䝁䅫杢湂䍁䅁督療䝁䅙䅤㍂䝁䅅杣求䍁䅁睙療䝁䄰䅣祂䝁䅫督灂䝁䄴睚杁䝁䅫睑噂䕁䅕䅉浂䝁䄸杣杁䝁䅣兙瑂䝁䅕杣穂䍁䅁兙畂䝁䅑䅉䙂䝁䅷睚桂䡁䅑睢杁䡁䅍䅤祂䝁䅕兙瑂䝁䅫杢湂䍁䅁督ㅂ䝁䅫䅤求䍁䅁杚療䡁䅉䅉橂䝁䄸杢あ䝁䅕杢あ䍁䅁睙祂䝁䅕兙あ䝁䄸杣穂䍁䅷䅉桂䡁䅍䅉㍂䝁䅕䅢獂䍁䅁兙穂䍁䅁䅚灂䝁䅣兡あ䝁䅅䅢杁䡁䅍党祂䡁䅙兡橂䝁䅕督畁䍁䅁兓あ䍁䅁督求䝁䅷䅢穂䍁䅁兡あ䡁䅍䅉睂䡁䅉睢歂䡁䅕睙あ䡁䅍䅉あ䝁䅧杣療䡁䅕睚潂䍁䅁党瑁䡁䅉党あ䝁䅅兡獂䍁䅷䅉祂䝁䅕䅤桂䝁䅫䅢獁䍁䅁兙畂䝁䅑䅉歂䝁䅫杣求䝁䅍䅤瑁䡁䅑睢瑁䝁䅍睢畂䡁䅍兤瑂䝁䅕杣杁䝁䅍䅡桂䝁䄴杢求䝁䅷督杁䝁䅅杢歂䍁䅁䅚灂䡁䅍䅤祂䝁䅫杙ㅂ䡁䅑睢祂䡁䅍杌杁䕁䅍睢祂䡁䅍兙灂䡁䅉䅉䡂䝁䅅兢灂䝁䄴睚獁䍁䅁兓畂䝁䅍杌杁䡁䅣兙穂䍁䅁杚療䡁䅉兢求䡁䅉䅢㕂䍁䅁睡畂䝁䄸睤畂䍁䅁兙穂䍁䅁睑療䡁䅉督桂䝁䅫杣杁䕁䅍睢瑂䡁䅁睢畂䝁䅕杢あ䡁䅍䅉潁䕁䅍兙㕂䝁䄰兙畂䍁䅫䅉䵂䡁䅑䅚杁䝁䅅杢歂䍁䅁睙潂䝁䅅杢湂䝁䅕䅚杁䝁䅫䅤穂䍁䅁杢桂䝁䄰党杁䡁䅑睢杁䕁䅍睢祂䡁䅍兙灂䡁䅉䅉䡂䝁䅅兢灂䝁䄴睚獁䍁䅁兓畂䝁䅍䅉灂䝁䄴䅉䉂䡁䅕睚ㅂ䡁䅍䅤杁䑁䅉䅍硁䑁䅣杌杁䙁䅑䅡求䍁䅁睙療䝁䄰䅣桂䝁䄴入杁䡁䅣兙穂䍁䅁兡畂䝁䅍睢祂䡁䅁睢祂䝁䅅䅤求䝁䅑䅉灂䝁䄴䅉硁䑁䅫兏ぁ䍁䅁兙畂䝁䅑䅉灂䡁䅍䅉潂䝁䅕兙歂䡁䅅兤桂䡁䅉䅤求䡁䅉党歂䍁䅁兡畂䍁䅁兔灂䝁䅷䅣灂䡁䅑兙穂䍁䅷䅉䑂䝁䅅䅢灂䝁䅙睢祂䝁䄴兡桂䍁䄴䅁睃䅆䅁䄴䅧䕁䅍睢祂䡁䅑党㉂䝁䅅䅌杁䕁䅫杢橂䍁䄴䅉療䡁䅁党祂䝁䅅䅤求䡁䅍䅉灂䝁䄴䅉あ䝁䅧党杁䝁䅅睚祂䝁䅫睙ㅂ䝁䅷䅤ㅂ䡁䅉党杁䝁䅉兤穂䝁䅫杢求䡁䅍督畁䍁䅁兓あ䍁䅁睢睂䝁䅕杣桂䡁䅑党穂䍁䅁䅤潂䡁䅉睢ㅂ䝁䅣䅡杁䡁䅑睤療䍁䅁督求䝁䅣兢求䝁䄴䅤穂䍁䅷䅉呂䝁䅕党歂䍁䅁兙畂䝁䅑䅉䑂䡁䅉睢睂䍁䅁䅕祂䝁䄸䅤求䝁䅍䅤灂䝁䄸杢畁䍁䅁䅖潂䝁䅕䅉呂䝁䅕党歂䍁䅁督求䝁䅣兢求䝁䄴䅤杁䝁䅑党㉂䝁䅕䅢療䡁䅁督杁䝁䅅杢歂䍁䅁督ㅂ䡁䅁䅣獂䝁䅫党穂䍁䅁兙歂䡁䅙兙畂䝁䅍党歂䍁䅁睚求䡁䅉兢睂䝁䅷兙穂䝁䄰䅉桂䝁䄴䅚杁䡁䅑杣桂䝁䅫䅤穂䍁䅁䅤潂䝁䅅䅤杁䡁䅁杣療䝁䅑兤橂䝁䅕䅉療䡁䅁䅤灂䝁䄰兤瑂䍁䅁入灂䝁䅕䅢歂䍁䅁杚療䡁䅉䅉浂䝁䅅杣瑂䡁䅍杌杁䕁䅫䅤杁䝁䄸杚浂䝁䅕杣穂䍁䅁䅤祂䝁䅅兡あ䍁䅁䅤求䝁䅍䅡畂䝁䄸䅢療䝁䅣兡求䡁䅍䅉あ䝁䅧兙あ䍁䅁党畂䝁䅧兙畂䝁䅍党杁䡁䅉党穂䝁䅫督あ䝁䅅杢橂䝁䅕䅉あ䝁䄸䅉㍂䝁䅕兙あ䝁䅧党祂䍁䅷䅉歂䝁䅫督求䝁䅅督求䍁䅷䅉灂䝁䄴督求䝁䅍䅤穂䍁䅷䅉桂䝁䄴䅚杁䝁䅧党祂䝁䅉兡橂䝁䅫䅚求䡁䅍䅉ㅂ䡁䅍党歂䍁䅁䅤療䍁䅁睙療䝁䄴䅤祂䝁䄸䅢杁䡁䅣党求䝁䅑督獁䍁䅁兙穂䍁䅁睤求䝁䅷䅢杁䝁䅅督杁䝁䅙睢療䝁䅑䅉桂䝁䄴䅚杁䝁䄴兤あ䡁䅉兡あ䝁䅫睢畂䝁䅅䅢杁䝁䅍䅡桂䡁䅉兙橂䡁䅑党祂䝁䅫督あ䝁䅫睙穂䍁䄴䅉啂䝁䅧兡穂䍁䅁督求䝁䅣兢求䝁䄴䅤杁䝁䅅䅢穂䝁䄸䅉睂䡁䅉睢㉂䝁䅫䅚求䡁䅍䅉歂䝁䅫睚灂䡁䅑兙獂䍁䅁督療䝁䅷兤あ䝁䅫睢畂䡁䅍䅉あ䝁䅧兙あ䍁䅁兙穂䡁䅍兡穂䡁䅑䅉浂䝁䅅杣瑂䝁䅕杣杁䝁䅑党橂䝁䅫督灂䝁䄸杢瑁䝁䄰兙牂䝁䅫杢湂䍁䅁睤灂䡁䅑䅡杁䝁䅅䅉㉂䝁䅫党㍂䍁䅁䅤療䍁䅁睢睂䡁䅑兡瑂䝁䅫来求䍁䅁䅣祂䝁䄸䅚ㅂ䝁䅍䅤杁䡁䅍党獂䝁䅕睙あ䝁䅫睢畂䍁䅷䅉桂䝁䄴䅚杁䝁䄰兙㑂䝁䅫兢灂䡁䅯党杁䡁䅫兡求䝁䅷䅚杁䝁䅅杢歂䍁䅁䅣祂䝁䄸杚灂䡁䅑兙楂䝁䅫䅢灂䡁䅑入畁䍁䅁䅖潂䝁䅕䅉䑂䡁䅉睢睂䍁䅁䅕祂䝁䄸䅤求䝁䅍䅤灂䝁䄸杢杁䡁䅍党湂䝁䄰党畂䡁䅑䅉療䝁䅙杚求䡁䅉督杁䡁䅁杣療䝁䅑兤橂䡁䅑督杁䡁䅑䅡桂䡁䅑䅉睂䡁䅉睢あ䝁䅕睙あ䍁䅁兙湂䝁䅅兡畂䡁䅍䅤杁䡁䅣党求䝁䅑督獁䍁䅁兡畂䡁䅍党橂䡁䅑督杁䝁䅅杢歂䍁䅁睢あ䝁䅧党祂䍁䅁䅣求䡁䅍䅤穂䍁䅷䅉桂䝁䄴䅚杁䝁䅑兡穂䝁䅕兙穂䝁䅕督獁䍁䅁兙穂䍁䅁睤求䝁䅷䅢杁䝁䅅督杁䝁䅕杢潂䝁䅅杢橂䝁䅕督杁䝁䅍杣療䡁䅁䅉潂䝁䅕兙獂䡁䅑䅡杁䝁䅅杙療䡁䅙党杁䝁䅅杢歂䍁䅁杙求䝁䅷睢㍂䍁䅁睚祂䝁䄸兤畂䝁䅑䅉あ䝁䅧杣療䡁䅕睚潂䍁䅁杢灂䡁䅑杣療䝁䅣党畂䍁䅁兢桂䝁䄴兙湂䝁䅕兢求䝁䄴䅤杁䝁䅅杢歂䍁䅁督求䝁䅕䅚瑁䝁䅅䅣睂䝁䅷兡求䝁䅑䅉あ䝁䅕睙潂䝁䄴睢獂䝁䄸睚灂䝁䅕督畁䍁䅁䅖潂䝁䅫督杁䡁䅍党湂䝁䄰党畂䡁䅑䅉睂䡁䅉睢㉂䝁䅫䅚求䡁䅍䅉潂䝁䅕杣楂䝁䅫睙灂䝁䅑党穂䍁䅷䅉灂䝁䄴督求䝁䅍䅤灂䝁䅍兡歂䝁䅕督獁䍁䅁杢灂䡁䅑杣療䝁䅣党畂䍁䅁督あ䝁䅅杙灂䝁䅷兡㙂䝁䅕杣穂䍁䅷䅉桂䝁䄴䅚杁䡁䅁兙穂䡁䅑兤祂䝁䅕䅉桂䝁䄴䅚杁䡁䅉兙畂䝁䅣党杁䝁䄰兙畂䝁䅅睚求䝁䄰党畂䡁䅑䅉潂䝁䅕杣楂䝁䅫睙灂䝁䅑党穂䍁䄴䅉䩂䡁䅑䅉穂䝁䅕杣㉂䝁䅕督杁䝁䅅睚祂䝁䅫睙ㅂ䝁䅷䅤ㅂ䡁䅉兙獂䍁䅁兡畂䡁䅁兤あ䍁䅁兡畂䝁䅑兤穂䡁䅑杣㕂䍁䄴䅉啂䝁䅧党杁䝁䅍睢瑂䡁䅁兙畂䡁䅫䅉療䡁䅁党祂䝁䅅䅤求䡁䅍䅉灂䝁䄴䅉あ䝁䅧党杁䙁䅕杢灂䡁䅑党歂䍁䅁睕あ䝁䅅䅤求䡁䅍䅌杁䕁䅍兙畂䝁䅅䅚桂䍁䅷䅉䵂䝁䅅䅤灂䝁䄴䅉䉂䝁䄰党祂䝁䅫睙桂䍁䅷䅉あ䝁䅧党杁䕁䅅督灂䝁䅅䅉兂䝁䅅睙灂䝁䅙兡橂䍁䅷䅉䙂䡁䅕杣療䡁䅁党獁䍁䅁䅤潂䝁䅕䅉乂䝁䅫䅚歂䝁䅷党杁䕁䅕兙穂䡁䅑䅌杁䝁䅅杢歂䍁䅁兑浂䡁䅉兡橂䝁䅅杌杁䕁䅍睢祂䡁䅑党㉂䝁䅅䅌杁䕁䅫杢橂䍁䄴䅉㍂䝁䅅督杁䝁䅫杢橂䝁䄸杣睂䝁䄸杣桂䡁䅑党歂䍁䅁兡畂䍁䅁杍睁䑁䅅䅏杁䝁䅅杢歂䍁䅁兡穂䍁䅁䅡求䝁䅅䅚硂䡁䅕兙祂䡁䅑党祂䝁䅕䅚杁䝁䅫杢杁䕁䅫杢歂䝁䅫兙畂䝁䅅䅣療䝁䅷兡穂䍁䅷䅉䩂䝁䄴䅚灂䝁䅅杢桂䍁䄴䅁牄兆䅁朶䅫䕁䅍睢穂䡁䅑睙療䍁䅁睖潂䝁䄸䅢求䡁䅍兙獂䝁䅕䅉䑂䝁䄸杣睂䝁䄸杣桂䡁䅑兡療䝁䄴䅌杁䡁䅑睢湂䝁䅕䅤潂䝁䅕杣杁䡁䅣兡あ䝁䅧䅉灂䡁䅑督杁䡁䅍兤楂䡁䅍兡歂䝁䅫兙祂䝁䅫党穂䍁䅷䅉求䝁䄴睚桂䝁䅣党穂䍁䅁兡畂䍁䅁䅤潂䝁䅕䅉療䡁䅁党祂䝁䅅䅤灂䝁䄸杢杁䝁䄸杚杁䝁䄰党瑂䝁䅉党祂䡁䅍䅡灂䡁䅁䅉㍂䝁䅅杣求䝁䅧睢ㅂ䡁䅍党穂䍁䅁兡畂䍁䅁䅤潂䝁䅕䅉噂䝁䄴兡あ䝁䅕䅚杁䙁䅍䅤桂䡁䅑党穂䍁䅷䅉兂䡁䅕党祂䡁䅑睢杁䙁䅉兡橂䝁䄸䅌杁䕁䅍兙畂䝁䅅䅚桂䍁䅷䅉乂䝁䅕䅥灂䝁䅍睢獁䍁䅁杓桂䡁䅁兙畂䍁䅷䅉あ䝁䅧党杁䙁䅕杢灂䡁䅑党歂䍁䅁睓灂䝁䄴睚歂䝁䄸兢獁䍁䅁睓療䡁䅉党桂䍁䅷䅉䉂䡁䅕督あ䡁䅉兙獂䝁䅫兙獁䍁䅁䅖桂䝁䅫睤桂䝁䄴䅌杁䕁䅍䅡灂䝁䄴兙獁䍁䅁睕睂䝁䅅兡畂䍁䅷䅉䝂䡁䅉兙畂䝁䅍党獁䍁䅁兓橂䝁䅕䅢桂䝁䄴䅚獁䍁䅁杔求䡁䅣䅉慂䝁䅕兙獂䝁䅅杢歂䍁䅷䅉桂䝁䄴䅚杁䙁䅍睤求䝁䅑党畂䍁䄴䅉啂䝁䅧党杁䝁䅍睢瑂䡁䅁兙畂䡁䅫䅉療䝁䅙杚求䡁䅉督杁䝁䅉杣桂䝁䄴䅚求䝁䅑䅉桂䝁䄴䅚杁䡁䅁杣灂䡁䅙兙あ䝁䅕兌獂䝁䅅杙求䝁䅷䅉睂䡁䅉睢歂䡁䅕睙あ䡁䅍䅉灂䝁䄴䅉桂䍁䅁杣桂䝁䄴睚求䍁䅁睢浂䍁䅁兢求䡁䅉睙潂䝁䅅杢歂䝁䅫督求䍁䅁睙桂䡁䅑党湂䝁䄸杣灂䝁䅕督畁䍁䅁兓あ䍁䅁睢浂䝁䅙党祂䡁䅍䅉瑂䝁䅕杣橂䝁䅧兙畂䝁䅑兡穂䝁䅕䅌杁䡁䅍兤橂䝁䅧䅉桂䡁䅍䅉穂䡁䅕杢歂䡁䅉兡求䡁䅍䅌杁䝁䅑杣㕂䍁䅁睚祂䝁䄸睙求䡁䅉兡求䡁䅍䅌杁䝁䅍兙畂䝁䅑兡求䡁䅍䅌杁䝁䅍睢療䝁䅷党祂䡁䅍䅌杁䝁䅙杣求䝁䅕来求䡁䅉督獁䍁䅁䅚求䝁䅷兡獁䍁䅁䅢灂䡁䅅兤療䡁䅉䅌杁䝁䅅杢歂䍁䅁䅤療䝁䅉兙橂䝁䅍睢㝁䍁䅁兙睂䡁䅁䅢灂䝁䅅杢橂䝁䅕督獁䍁䅁党獂䝁䅕睙あ䡁䅉睢畂䝁䅫睙穂䍁䅷䅉潂䝁䅕兙獂䡁䅑䅡杁䝁䅅杢歂䍁䅁杙求䝁䅅兤あ䡁䅫䅉桂䝁䅫䅚穂䍁䅷䅉潂䝁䅅杣歂䡁䅣兙祂䝁䅕䅌杁䝁䅷兙㍂䝁䄴䅉桂䝁䄴䅚杁䝁䅣兙祂䝁䅑党畂䍁䅷䅉穂䡁䅁睢祂䡁䅑兡畂䝁䅣䅉湂䝁䄸睢歂䡁䅍䅌杁䡁䅑兡祂䝁䅕督獁䍁䅁䅤療䡁䅫督杁䝁䅅杢歂䍁䅁督求䝁䅅督療䝁䄴兙獂䍁䅁䅣祂䝁䄸䅚ㅂ䝁䅍䅤穂䍁䅷䅉療䝁䅙杚灂䝁䅍党杁䡁䅍兤睂䡁䅁䅢灂䝁䅕督獁䍁䅁兙ㅂ䡁䅑睢瑂䝁䄸䅤灂䡁䅙党杁䝁䅍兙祂䝁䅕䅉睂䡁䅉睢歂䡁䅕睙あ䡁䅍䅌杁䡁䅁睢穂䡁䅑兙湂䝁䅕督獁䍁䅁䅤灂䝁䅍睡求䡁䅑督獁䍁䅁兙睂䡁䅁兙祂䝁䅕䅢獁䍁䅁督瑂䝁䅅䅢獂䍁䅁兙睂䡁䅁䅢灂䝁䅅杢橂䝁䅕督獁䍁䅁杚ㅂ䡁䅉杢灂䡁䅑兤祂䝁䅕䅌杁䝁䅑睢瑂䝁䅕督あ䝁䅫睙穂䍁䅷䅉潂䝁䄸兤穂䝁䅕睤桂䡁䅉党穂䍁䅷䅉穂䡁䅁党橂䝁䅫兙獂䍁䅁睢祂䝁䅑党祂䍁䅁睡灂䝁䄸督牂䡁䅍䅌杁䝁䅅杢歂䍁䅁条求䡁䅣党獂䡁䅉入㝁䍁䅁兙畂䝁䅑䅉瑂䝁䅕兙あ䍁䅷䅉睂䡁䅉睢歂䡁䅕睙求䍁䅷䅉穂䝁䅕杣㉂䝁䅫睙求䍁䅁䅚求䝁䅷兡獁䍁䅁兙畂䝁䅑䅉楂䝁䅅睡求䡁䅉入杁䡁䅁杣療䝁䅑兤橂䡁䅑督畁䍁䅁䅖潂䝁䅕䅉橂䝁䄸兢睂䝁䅅杢㕂䍁䅁兙獂䡁䅍睢杁䝁䄸䅣求䡁䅉兙あ䝁䅕督杁䝁䅣兙穂䝁䄸䅢灂䝁䄴党獁䍁䅁䅣潂䝁䅅杣瑂䝁䅅睙灂䝁䅕督獁䍁䅁睢睂䡁䅑兡橂䝁䅅䅢獁䍁䅁杚療䝁䄸䅚杁䝁䅍睢ㅂ䡁䅉䅤穂䍁䅷䅉潂䝁䅕兙祂䝁䅫杢湂䍁䄰兙灂䝁䅑䅉橂䝁䅕杢あ䝁䅕杣穂䍁䅷䅉桂䝁䄴䅚杁䡁䅑兡祂䝁䅕䅉灂䝁䄴督あ䝁䅅䅢獂䝁䅅䅤灂䝁䄸杢杁䝁䅍党畂䡁䅑党祂䡁䅍睏杁䝁䅅杢歂䍁䅁睢浂䝁䅙党祂䡁䅍䅉楂䡁䅕督灂䝁䄴党穂䡁䅍䅉歂䝁䅕䅢灂䡁䅙党祂䡁䅫䅌杁䡁䅑杣桂䡁䅙党獂䍁䅷䅉湂䡁䅉睢橂䝁䅕杣㕂䍁䅷䅉桂䝁䄴䅚杁䡁䅙兙祂䝁䅫睢ㅂ䡁䅍䅉療䡁䅑䅡求䡁䅉䅉穂䝁䅕杣㉂䝁䅫睙求䡁䅍䅉療䝁䄴䅢灂䝁䄴党畁䍁䅁兓あ䍁䅁兙獂䡁䅍睢杁䝁䄸䅣求䡁䅉兙あ䝁䅕督杁䝁䅕兌橂䝁䄸兢瑂䝁䅕杣橂䝁䅕䅉㍂䝁䅕杙穂䝁䅫䅤求䡁䅍杌杁䙁䅑䅡求䍁䅁睙療䝁䄰䅣桂䝁䄴入杁䡁䅣兙穂䍁䅁杚療䡁䅉兢求䡁䅉䅢㕂䍁䅁睡畂䝁䄸睤畂䍁䅁兙穂䍁䅁睑療䡁䅍䅤橂䝁䄸䅉䑂䝁䄸兢睂䝁䅅杢灂䝁䅕督獁䍁䅁兓畂䝁䅍杌杁䝁䅅杢歂䍁䅁睙潂䝁䅅杢湂䝁䅕䅚杁䝁䅫䅤穂䍁䅁杢桂䝁䄰党杁䡁䅑睢杁䕁䅍睢穂䡁䅑睙療䍁䅁睖潂䝁䄸䅢求䡁䅍兙獂䝁䅕䅉䑂䝁䄸杣睂䝁䄸杣桂䡁䅑兡療䝁䄴䅉灂䝁䄴䅉䉂䡁䅕睚ㅂ䡁䅍䅤杁䑁䅅兏㕁䑁䅫杌杁䕁䅍睢穂䡁䅑睙療䍁䅁睖潂䝁䄸䅢求䡁䅍兙獂䝁䅕䅉䑂䝁䄸杣睂䝁䄸杣桂䡁䅑兡療䝁䄴䅉㍂䝁䅅督杁䝁䅙睢ㅂ䝁䄴䅚求䝁䅑䅉灂䝁䄴䅉硁䑁䅫睎㉁䍁䅁兙畂䝁䅑䅉灂䡁䅍䅉楂䝁䅅督求䝁䅑䅉灂䝁䄴䅉䩂䡁䅍督桂䡁䅅兤桂䝁䅧䅌杁䙁䅣兙穂䝁䅧兡畂䝁䅣䅤療䝁䄴杌䅁䥁唸䅁十睂䅁睑療䡁䅑党祂䡁䅉兙杁䕁䅕杢求䡁䅉睚㕂䍁䅁兓畂䝁䅍杌獁䍁䅁兙畂䍁䅁兡畂䝁䅑党睂䝁䅕杢歂䝁䅕杢あ䍁䅁睢灂䝁䅷䅉桂䝁䄴䅚杁䝁䅣兙穂䍁䅁睙療䝁䄰䅣桂䝁䄴入獁䍁䅁党畂䝁䅣兙湂䝁䅕督杁䝁䅫杢杁䡁䅑䅡求䍁䅁䅚求䡁䅙党獂䝁䄸䅣瑂䝁䅕杢あ䍁䅷䅉求䡁䅧䅣獂䝁䄸杣桂䡁䅑兡療䝁䄴䅌杁䝁䅅杢歂䍁䅁䅣祂䝁䄸䅚ㅂ䝁䅍䅤灂䝁䄸杢杁䝁䄸杚杁䝁䄸兡獂䍁䅷䅉畂䝁䅅䅤ㅂ䡁䅉兙獂䍁䅁睚桂䡁䅍䅌杁䝁䅅杢歂䍁䅁杢桂䡁䅑兤祂䝁䅅䅢杁䝁䅣兙穂䍁䅁䅢灂䡁䅅兤灂䝁䅑督杁䝁䅫杢杁䡁䅑䅡求䍁䅁兖畂䝁䅫䅤求䝁䅑䅉呂䡁䅑兙あ䝁䅕督畁䍁䅁䅖潂䝁䅕䅉橂䝁䄸兢睂䝁䅅杢㕂䉁杫督杁䡁䅁杣療䡁䅁党祂䡁䅑兡求䡁䅍䅉灂䝁䄴睙獂䡁䅕䅚求䍁䅁䅤潂䝁䅕䅉乂䝁䅅杣橂䝁䅕䅢獂䡁䅕督杁䙁䅍䅡桂䝁䅷党杁䡁䅣兡あ䝁䅧䅉桂䡁䅁䅣祂䝁䄸䅥灂䝁䄰兙あ䝁䅕䅢㕂䍁䅁免㑁䑁䅙䅌睁䑁䅁䅍杁䝁䄴党あ䍁䅁兙橂䡁䅉党穂䍁䅁兡畂䍁䅁䅤潂䝁䅕䅉歂䡁䅉入杁䝁䅣兙穂䍁䅁睤灂䝁䄴䅚療䡁䅣䅉療䝁䅙䅉あ䝁䅧党杁䡁䅁䅢桂䡁䅫䅉獂䝁䄸睙桂䡁䅑党歂䍁䅁兡畂䍁䅁睕ㅂ䡁䅍兣ㅂ䝁䅕䅡桂䝁䄴杢桂䍁䅁睑療䡁䅕杢あ䡁䅫䅌杁䙁䅁党畂䝁䄴督㕂䝁䅷杤桂䝁䄴兡桂䑁䅳䅉兂䝁䅕杣瑂䝁䅫兙畂䍁䅁村桂䡁䅍兡畂䍁䅁䅣祂䝁䄸䅣求䡁䅉䅤灂䝁䅕督杁䡁䅣兡あ䝁䅧䅉桂䡁䅁䅣祂䝁䄸䅥灂䝁䄰兙あ䝁䅕䅢㕂䍁䅁杍㕁䑁䅙䅌睁䑁䅁䅍杁䝁䄴党あ䍁䅁兙橂䡁䅉党穂䍁䅁䅢療䝁䅍兙あ䝁䅕䅚杁䝁䅫杢杁䡁䅣党穂䡁䅑䅉啂䝁䅕䅥桂䡁䅍䅉桂䝁䄴䅚杁䡁䅍睢ㅂ䡁䅑䅡求䝁䅅督あ䍁䅁杔求䡁䅣䅉乂䝁䅕䅥灂䝁䅍睢㝁䍁䅁兙畂䝁䅑䅉䉂䝁䄴兙歂䝁䅅杣牂䝁䄸䅉䍂䝁䅅督灂䝁䄴䅉睂䡁䅉睢睂䝁䅕杣あ䝁䅫党穂䍁䅁睤灂䡁䅑䅡杁䝁䅅䅣睂䡁䅉睢㑂䝁䅫兢桂䡁䅑党獂䡁䅫䅉硁䑁䅧杍獁䑁䅁䅍睁䍁䅁杢求䡁䅑䅉桂䝁䅍杣求䡁䅍䅉獂䝁䄸睙桂䡁䅑党歂䍁䅁兡畂䍁䅁睔牂䝁䅷兙潂䝁䄸兢桂䍁䄴䅉䩂䡁䅑䅉桂䝁䅷督療䍁䅁睢睂䝁䅕杣桂䡁䅑党穂䍁䅁杢桂䡁䅑兤祂䝁䅅䅢杁䝁䅣兙穂䍁䅁兙畂䝁䅑䅉穂䝁䅅䅢あ䡁䅣兙あ䝁䅕杣杁䝁䅣兙あ䝁䅧党祂䝁䅫杢湂䍁䅁兙畂䝁䅑䅉歂䝁䅫督睂䝁䄸督桂䝁䅷䅉穂䡁䅫督あ䝁䅕兢穂䍁䅁兡畂䍁䅁䅖求䡁䅧兙穂䍁䄴䅉啂䝁䅧党杁䝁䅍睢瑂䡁䅁兙畂䡁䅫䅉穂䝁䅕䅢獂䡁䅍䅉灂䡁䅑督杁䝁䄴兙あ䡁䅕杣桂䝁䅷䅉湂䝁䅅督杁䡁䅑睢杁䝁䅫杢歂䡁䅕督あ䡁䅉兡桂䝁䅷䅉橂䡁䅕督あ䝁䄸兢求䡁䅉督獁䍁䅁䅢療䝁䅍兙獂䍁䅁䅚灂䡁䅍䅤祂䝁䅫杙ㅂ䡁䅑兡療䝁䄴䅉橂䝁䄸兢睂䝁䅅杢灂䝁䅕督獁䍁䅁睢灂䝁䅷䅉桂䝁䄴䅚杁䝁䅣兙穂䍁䅁兢桂䡁䅉睡求䡁䅑党祂䡁䅍䅌杁䝁䄰兙煂䝁䄸杣杁䝁䅕杢求䡁䅉睚㕂䍁䅁睙療䝁䄰䅣桂䝁䄴兡求䡁䅍䅌杁䡁䅁兡睂䝁䅕䅢灂䝁䄴党杁䝁䅍睢瑂䡁䅁兙畂䝁䅫党穂䍁䅷䅉桂䝁䄴䅚杁䡁䅁睢㍂䝁䅕杣杁䝁䅣党畂䝁䅕杣桂䡁䅑兡療䝁䄴䅉浂䝁䅅睙灂䝁䅷兡あ䝁䅫党穂䍁䄴䅉䑂䝁䄸䅤求䡁䅉杣桂䍁䅁兒畂䝁䅕杣湂䡁䅫䅉䩂䝁䄴睙畁䍁䅁睤桂䡁䅍䅉灂䝁䄴睙療䡁䅉䅣療䡁䅉兙あ䝁䅕䅚杁䝁䅫杢杁䑁䅅兏㑁䑁䅫䅉桂䝁䄴䅚杁䝁䅫督杁䝁䅧党桂䝁䅑兣ㅂ䝁䅅杣あ䝁䅕杣求䝁䅑䅉灂䝁䄴䅉䥂䝁䄸兤穂䡁䅑睢畂䍁䅷䅉啂䝁䅕䅥桂䡁䅍杌䅁佁嘸䅁䭄元䅁睑療䡁䅑入杁䕁䅫杢橂䍁䄴䅌杁䡁䅑睢湂䝁䅕䅤潂䝁䅕杣杁䡁䅣兡あ䝁䅧䅉灂䡁䅑督杁䡁䅍兤楂䡁䅍兡歂䝁䅫兙祂䝁䅫党穂䍁䅷䅉瑂䝁䅅杢ㅂ䝁䅙兙橂䡁䅑兤祂䝁䅕督獁䍁䅁兢桂䡁䅉睡求䡁䅑督獁䍁䅁䅚灂䡁䅍䅤祂䝁䅫杙ㅂ䡁䅑党穂䍁䅷䅉桂䝁䄴䅚杁䡁䅍党獂䝁䅷督杁䝁䅉党桂䡁䅕䅤㕂䍁䅁䅣祂䝁䄸䅚ㅂ䝁䅍䅤穂䍁䅁睤療䡁䅉䅢歂䡁䅣兡歂䝁䅕杌杁䕁䅫䅤杁䝁䄸䅣求䡁䅉兙あ䝁䅕督杁䡁䅑䅡祂䝁䄸兤湂䝁䅧䅉兂䡁䅉党穂䡁䅑兡湂䝁䅕䅉桂䝁䄴䅚杁䕁䅍睢畂䡁䅍兤瑂䝁䅕杣杁䕁䅉党桂䡁䅕䅤㕂䍁䅁督求䝁䅣兢求䝁䄴䅤穂䍁䄴䅉啂䝁䅧党杁䝁䅍睢瑂䡁䅁兙畂䡁䅫䅉睂䡁䅉睢㉂䝁䅫䅚求䡁䅍䅉浂䡁䅉兙湂䡁䅉兙畂䝁䅍党獁䍁䅁睙療䝁䅷睢祂䍁䅁睙療䡁䅍兢求䡁䅑兡橂䡁䅍䅌杁䝁䅅杢歂䍁䅁督牂䝁䅫杢杁䝁䅅杢歂䍁䅁杙療䝁䅑入杁䝁䅍兙祂䝁䅕䅉睂䡁䅉睢歂䡁䅕睙あ䡁䅍杌杁䕁䅫䅤杁䝁䄸杚浂䝁䅕杣穂䍁䅁䅕祂䝁䅕督あ䝁䅫睚求䍁䅁督求䝁䅣兢求䝁䄴䅤杁䡁䅁杣療䝁䅑兤橂䡁䅑督杁䡁䅁杣灂䝁䄰兙祂䝁䅫䅢㕂䍁䅁䅤潂䡁䅉睢ㅂ䝁䅣䅡杁䡁䅁杣求䡁䅍䅤灂䝁䅣党杁䡁䅉党あ䝁䅅兡獂䝁䅕杣穂䍁䅷䅉灂䝁䄴睙獂䡁䅕䅚灂䝁䄴睚杁䡁䅁党祂䝁䅙兤瑂䝁䅕杣灂䝁䅕督獁䍁䅁䅚求䡁䅁兙祂䡁䅑兢求䝁䄴䅤杁䡁䅍䅤療䡁䅉党穂䍁䅷䅉求䍁䄰杣求䡁䅑兙灂䝁䅷党祂䡁䅍䅌杁䝁䅑兡祂䝁䅕睙あ䍁䄰䅤療䍁䄰睙療䝁䄴督ㅂ䝁䄰党祂䍁䅁睤求䝁䅉督灂䡁䅑党穂䍁䅷䅉桂䝁䄴䅚杁䝁䅑兤あ䡁䅫兌浂䡁䅉党求䍁䅁督潂䝁䄸䅣穂䍁䅁兤畂䝁䅑党祂䍁䅁䅤潂䝁䅕䅉䍂䡁䅕杣楂䝁䅕杣祂䡁䅫䅌杁䕁䅍兙獂䡁䅙兡畂䍁䅁睓獂䝁䅕兡畂䍁䅷䅉䑂䝁䅧䅢療䝁䅕䅌杁䕁䅑兙㉂䝁䅫䅚療䝁䅙杚獁䍁䅁兒穂䝁䅍兙歂䝁䅅䅌杁䕁䅣兤橂䝁䅍兡獁䍁䅁䅓ㅂ䝁䅣睢杁䕁䅉睢穂䡁䅍䅌杁䕁䅫杢浂䝁䅫杢灂䝁䄰党畂䡁䅑䅉䑂䝁䄸䅤㕂䍁䅁䅕桂䡁䅉兡穂䍁䅷䅉䭂䝁䅫䅢杁䙁䅍兙畂䝁䅑党祂䍁䅷䅉䭂䝁䄸睢睂䍁䅅䅌杁䕁䅳入獂䝁䅫党杁䕁䅯党畂䝁䄴党祂䍁䅷䅉䵂䝁䅅杢橂䝁䅅督あ䝁䅕杣獁䍁䅁兔桂䡁䅉睙杁䕁䅯兙橂䝁䄸杙穂䍁䅷䅉乂䝁䅫兤杁䕁䄰兡ㅂ䍁䅷䅉偂䡁䅉杤求䝁䅑兙獁䍁䅁䅣潂䝁䅫䅢療䡁䅍睢睂䝁䅧入獁䍁䅁睕䱂䕁䅳杔杁䕁䅉兗杁䕁䅳兓乂䍁䅷䅉桂䝁䄴䅚杁䙁䅑兡浂䝁䅙兙畂䡁䅫䅉流䍁䅁睑療䍁䄴䅉楂䡁䅉兙畂䝁䅑督畁䍁䅁䅖潂䝁䅕䅉橂䝁䄸兢睂䝁䅅杢㕂䍁䅁䅣祂䝁䄸杤灂䝁䅑党穂䍁䅁睑療䝁䄴督ㅂ䝁䄰党祂䍁䅁村求䝁䅅兤あ䡁䅫䅉穂䝁䅕睚瑂䝁䅕杢あ䍁䅁䅣祂䝁䄸䅚ㅂ䝁䅍䅤穂䍁䅁䅣祂䝁䅫兢桂䡁䅉兡獂䡁䅫䅉あ䝁䅧杣療䡁䅕睚潂䍁䅁䅡㕂䡁䅁党祂䝁䄰兙祂䝁䅳党あ䡁䅍䅌杁䡁䅍兤睂䝁䅕杣瑂䝁䅅杣牂䝁䅕䅤穂䍁䅷䅉歂䡁䅉兤湂䍁䅁督あ䝁䄸杣求䡁䅍䅌杁䡁䅁䅡桂䡁䅉兢桂䝁䅍兡求䡁䅍䅌杁䝁䄰兡歂䍁䄰䅤灂䝁䅕杣杁䝁䅑党睂䝁䅅杣あ䝁䄰党畂䡁䅑䅉穂䡁䅑睢祂䝁䅕督獁䍁䅁䅤祂䝁䅅䅚灂䡁䅑兡療䝁䄴兙獂䍁䅁杚療䝁䄸䅚杁䝁䅅杢歂䍁䅁䅚祂䡁䅕睚杁䡁䅉党あ䝁䅅兡獂䝁䅕杣穂䍁䅷䅉桂䝁䄴䅚杁䝁䅕兌橂䝁䄸兢瑂䝁䅕杣橂䝁䅕䅉祂䝁䅕䅤桂䝁䅫䅢求䡁䅉督杁䡁䅕杢歂䝁䅕杣杁䡁䅑䅡求䍁䅁兑歂䝁䅫䅚桂䡁䅍䅌杁䕁䅉党橂䝁䅳䅡桂䝁䄰䅌杁䕁䅉睢㙂䡁䅯兙畂䝁䄸䅌杁䕁䅉睢ㅂ䡁䅉条療䝁䅫督獁䍁䅁村祂䡁䅕杢療䍁䅁村桂䝁䄴兙畂䝁䅫䅌杁䕁䅍睢㉂䝁䅕杣䡂䝁䅫杣獂䍁䅷䅉䭂䝁䄸杤桂䝁䄴䅌杁䕁䄰兙㑂䍁䅁杒桂䝁䅍䅤療䡁䅉䅌杁䕁䄰党㑂䡁䅧䅌杁䕁䄰睢畂䝁䅅杢湂䝁䅕䅌杁䕁䄴兙ㅂ䡁䅑兡橂䝁䅅䅌杁䙁䅁兙灂䡁䅧兙療䍁䅷䅉䵂䝁䅕睒求䡁䅉䅉楂䡁䅫䅉䵂䝁䅕杢桂䍁䅁睒求䡁䅉睙牂䝁䅕䅌杁䙁䅉兡瑂䝁䄰党獂䍁䅷䅉卂䝁䅫督硂䡁䅕党獁䍁䅁杖求䡁䅉兙杁䙁䅣兙畂䝁䅣䅌杁䝁䅅杢歂䍁䅁睕桂䝁䅷䅢㕂䍁䅁䅓桂䝁䄴督求䝁䄴䅉楂䡁䅉兙畂䝁䅑督畁䍁䅁兓あ䍁䅁兙獂䡁䅍睢杁䡁䅍党獂䝁䅷督杁䝁䅫䅤穂䍁䅁䅣祂䝁䄸䅚ㅂ䝁䅍䅤穂䍁䅁䅤潂䡁䅉睢ㅂ䝁䅣䅡杁䡁䅑䅡灂䡁䅉䅚瑁䡁䅁兙祂䡁䅑入杁䝁䅑兡穂䡁䅑杣灂䝁䅉兤あ䝁䄸杣穂䍁䄴䅉啂䝁䅧党杁䝁䅍睢瑂䡁䅁兙畂䡁䅫䅉㍂䝁䅅督杁䝁䅙睢ㅂ䝁䄴䅚求䝁䅑䅉灂䝁䄴䅉硁䑁䅫䅍ぁ䍁䅁兙畂䝁䅑䅉灂䡁䅍䅉潂䝁䅕兙歂䡁䅅兤桂䡁䅉䅤求䡁䅉党歂䍁䅁兡畂䍁䅁杔求䡁䅣䅉婂䝁䄸杣牂䍁䅷䅉佂䝁䅕睤杁䙁䅫睢祂䝁䅳杌杁䕁䅍睢あ䡁䅫䅉䩂䝁䄴睙畁䍁䅁兡穂䍁䅁兙杁䡁䅍兤楂䡁䅍兡歂䝁䅫兙祂䡁䅫䅉療䝁䅙䅉䭂䕁䅅村杁䕁䅉党桂䡁䅕䅤㕂䍁䅁村畁䙁䅙杌䅁偁呧䅁杁䅁䅁睑療䡁䅕杣灂䝁䅕杣杁䙁䅍党祂䡁䅙兡橂䝁䅕䅁䩁䅃䅁䄵䅑䕁䅍睢ㅂ䡁䅍兡畂䡁䅍䅉兂䡁䅉睢睂䝁䅕杣あ䝁䅫党穂䍁䅁兓畂䝁䅍睢祂䡁䅁睢祂䝁䅅䅤求䝁䅑䅉潁䍁䅉睑療䡁䅕督灂䝁䄴督楁䍁䅫䅉灂䡁䅍䅉桂䍁䅁杚ㅂ䝁䅷䅢㕂䍁䅁兡畂䡁䅑党湂䡁䅉兙あ䝁䅕䅚獁䍁䅁督求䝁䅷杚瑁䝁䅅䅚瑂䝁䅫杢灂䡁䅍䅤求䡁䅉党歂䍁䅷䅉桂䝁䄴䅚杁䡁䅍党獂䝁䅙兌瑂䝁䅅杢桂䝁䅣党歂䍁䅁杣求䝁䅅䅢杁䝁䅕督あ䝁䅅䅤求䍁䅁兡畂䡁䅙党穂䡁䅑兢求䝁䄴䅤杁䡁䅑杣ㅂ䡁䅍䅤杁䍁䅧杕䙂䕁䅫䅖灁䍁䄴䅉啂䝁䅧党杁䕁䅍睢瑂䡁䅁兙畂䡁䅫䅌杁䝁䅉兙穂䝁䅕䅚杁䝁䅫杢杁䕁䅅䅤獂䝁䅅杢あ䝁䅅䅉桂䝁䄴䅚杁䝁䅅睙あ䝁䅫杢湂䍁䅁䅤潂䡁䅉睢ㅂ䝁䅣䅡杁䝁䅫䅤穂䍁䅁睢睂䝁䅕杣桂䡁䅑兡畂䝁䅣䅉睂䝁䅅杣あ䝁䄴党祂䡁䅍䅡灂䡁䅁䅌杁䕁䅍睢ㅂ䡁䅍兡畂䡁䅍䅉兂䡁䅉睢睂䝁䅕杣あ䝁䅫党穂䍁䅁䅔兂䍁䅷䅉睂䡁䅉兡瑂䝁䅅杣灂䝁䅷入杁䝁䅫杢㉂䝁䅕督あ䡁䅍䅉灂䝁䄴䅉䑂䝁䅷兙穂䡁䅍䅉䉂䍁䅁睢浂䝁䅙兡橂䝁䅕䅉楂䡁䅕兡獂䝁䅑兡畂䝁䅣督杁䝁䅷睢橂䝁䅅䅤求䝁䅑䅉灂䝁䄴䅉潂䝁䅫睚潂䍁䄰睚祂䝁䄸睤あ䝁䅧䅉呂䡁䅕杢杁䕁䅉党獂䡁䅑䅉瑂䝁䅅杣牂䝁䅕䅤穂䍁䄴䅉䝂䝁䄸兤畂䝁䅑党歂䍁䅁兡畂䍁䅁免㕁䑁䅕䅏獁䍁䅁睑療䡁䅕督灂䝁䄴督杁䝁䅍杣求䝁䅅䅤求䡁䅍䅉穂䝁䅧兙祂䝁䅕䅡療䝁䅷䅚求䡁䅉䅉㉂䝁䅅䅢ㅂ䝁䅕䅉あ䝁䅧杣療䡁䅕睚潂䍁䅁兡あ䡁䅍䅉求䡁䅧䅤求䝁䄴督灂䡁䅙党杁䝁䅕䅥睂䝁䅕杣あ䝁䅫督求䍁䅁兡畂䍁䅁䅤潂䝁䅕䅉歂䝁䅕杤求䝁䅷睢睂䝁䄰党畂䡁䅑䅌杁䝁䅅睙硂䡁䅕兡穂䝁䅫䅤灂䝁䄸杢獁䍁䅁䅢求䝁䅅督灂䝁䄴睚獁䍁䅁兙畂䝁䅑䅉瑂䝁䅅杢桂䝁䅣党瑂䝁䅕杢あ䍁䅁睢浂䍁䅁䅡灂䝁䅣䅡瑁䡁䅅兤桂䝁䅷兡あ䡁䅫䅉祂䝁䅕兙獂䍁䅁党穂䡁䅑兙あ䝁䅕䅉桂䡁䅍督求䡁䅑督畁䍁䅁䅖潂䝁䅕䅉䑂䝁䄸兢睂䝁䅅杢㕂䍁䅁䅡桂䡁䅍䅉桂䍁䅁睙療䝁䄰䅣祂䝁䅕䅡求䝁䄴督灂䡁䅙党杁䡁䅍䅤祂䝁䅅䅤求䝁䅣入杁䝁䅫杢杁䡁䅁䅢桂䝁䅍党杁䝁䅉兙穂䝁䅕䅚杁䝁䄸杢杁䝁䅅䅉穂䝁䅫兢睂䝁䅷党杁䡁䅁䅢桂䡁䅑杚療䡁䅉兢獁䍁䅁䅤祂䝁䄸䅣潂䡁䅫䅉桂䡁䅍督求䡁䅑督獁䍁䅁兙畂䝁䅑䅉療䡁䅁䅣療䡁䅉䅤ㅂ䝁䄴兡穂䡁䅑兡橂䍁䅁兡畂䡁䅙党穂䡁䅑兢求䝁䄴䅤穂䍁䄴䅁硄兆䅁杁䅕䕁䅍杣桂䝁䅍睡求䡁䅉䅉䍂䝁䅅杣祂䝁䅕䅢杁䕁䄸䅢歂䍁䅁睑療䡁䅕杢あ䡁䅉入杁䙁䅍䅤療䡁䅉党獁䍁䅁兓畂䝁䅍杌杁䝁䅑党㉂䝁䅕䅢療䡁䅁督杁䝁䅅杢歂䍁䅁睢睂䝁䅕杣桂䡁䅑党穂䍁䅁䅤潂䝁䅕䅉䑂䡁䅉兙橂䝁䅳党祂䍁䅁村桂䡁䅉杣求䝁䅷䅉偂䝁䅷䅚杁䕁䅍睢ㅂ䝁䄴䅤祂䡁䅫䅉呂䡁䅑睢祂䝁䅕䅉橂䝁䄸杢橂䝁䅕䅣あ䍁䅁兡畂䍁䅁䅤潂䝁䅕䅉噂䝁䄴兡あ䝁䅕䅚杁䙁䅍䅤桂䡁䅑党穂䍁䄴䅉䩂䡁䅑督杁䕁䅍杣桂䝁䅍睡求䡁䅉䅉䍂䝁䅅杣祂䝁䅕䅢杁䡁䅍䅤療䡁䅉党穂䍁䅁睙療䝁䄴督灂䡁䅍䅤杁䝁䄸杚杁䡁䅉党穂䡁䅑兙ㅂ䡁䅉兙畂䡁䅑督杁䡁䅣兡あ䝁䅧䅉桂䍁䅁睚灂䝁䅙䅤杁䡁䅍䅡療䡁䅁杌杁䙁䅑䅡求䍁䅁睙療䝁䄰䅣桂䝁䄴入婁䡉䅍䅉祂䝁䅕督あ䝁䅅兤祂䝁䅅杢あ䡁䅍䅉穂䝁䅕杣㉂䝁䅕䅉楂䡁䅉党桂䝁䅳杚桂䡁䅍䅤獁䍁䅁䅢ㅂ䝁䄴睙潂䍁䅷䅉桂䝁䄴䅚杁䝁䅑兡畂䝁䄴党祂䍁䅷䅉桂䡁䅍䅉㍂䝁䅕䅢獂䍁䅁兙穂䍁䅁䅚灂䝁䄴党瑁䝁䅫杢獁䍁䅁䅣灂䝁䅍睡瑁䡁䅕䅣獁䍁䅁兙畂䝁䅑䅉歂䝁䅕䅢灂䡁䅙党祂䡁䅫䅉穂䝁䅕杣㉂䝁䅫睙求䡁䅍杌杁䕁䅫䅤穂䍁䅁睚灂䝁䅙䅤杁䡁䅍䅡療䡁䅁䅉療䝁䅙杚求䡁䅉督杁䡁䅙兙祂䝁䅫睢ㅂ䡁䅍䅉歂䝁䅕睙療䡁䅉兙あ䝁䅫杤求䍁䅁兙畂䝁䅑䅉浂䡁䅕杢橂䡁䅑兡療䝁䄴兙獂䍁䅁兡あ䝁䅕兢穂䍁䅷䅉穂䡁䅕睙潂䍁䅁兙穂䍁䅁杣療䝁䅍睡灂䝁䄴睚杁䝁䅍䅡桂䝁䅫杣穂䍁䅷䅉穂䝁䅕兙穂䝁䄸杢桂䝁䅷䅉湂䝁䅫杚あ䡁䅍䅌杁䝁䅅䅣睂䝁䅅杣求䝁䅷䅌杁䡁䅑睢㕂䡁䅍䅌杁䝁䅙睢療䝁䅑䅌杁䝁䅍睢療䝁䅳睤桂䡁䅉党獁䍁䅁兙畂䝁䅑䅉㉂䝁䅅杣灂䝁䄸兤穂䍁䅁睢あ䝁䅧党祂䍁䅁睚灂䝁䅙䅤杁䝁䅫䅤求䝁䄰督獁䍁䅁兙穂䍁䅁睤求䝁䅷䅢杁䝁䅅督杁䡁䅙兙祂䝁䅫睢ㅂ䡁䅍䅉橂䝁䅅杢歂䝁䅫党穂䍁䅷䅉睂䡁䅉党穂䝁䅕杣㉂䝁䅕督獁䍁䅁兙畂䝁䅑䅉療䡁䅑䅡求䡁䅉䅉浂䝁䄸睢歂䍁䅁兡あ䝁䅕兢穂䍁䄴䅉䑂䡁䅉兙橂䝁䅳党祂䍁䅁村桂䡁䅉杣求䝁䅷䅉偂䝁䅷䅚杁䕁䅍睢ㅂ䝁䄴䅤祂䡁䅫䅉呂䡁䅑睢祂䝁䅕䅌杁䕁䅫杢橂䍁䄴䅉㍂䝁䅅督杁䝁䅫杢橂䝁䄸杣睂䝁䄸杣桂䡁䅑党歂䍁䅁兡畂䍁䅁免㕁䑁䅙兏杁䝁䅅杢歂䍁䅁兡穂䍁䅁䅡求䝁䅅䅚硂䡁䅕兙祂䡁䅑党祂䝁䅕䅚杁䝁䅫杢杁䕁䅷党楂䝁䅅杢療䝁䄴䅌杁䙁䅑党畂䝁䄴党穂䡁䅍党求䍁䄴䅁潁兆䅁朷䄴䕁䅍杣桂䝁䄴党杁䕁䅍睢瑂䡁䅁兙畂䡁䅫䅌杁䡁䅑睢湂䝁䅕䅤潂䝁䅕杣杁䡁䅣兡あ䝁䅧䅉灂䡁䅑督杁䡁䅍兤楂䡁䅍兡歂䝁䅫兙祂䝁䅫党穂䍁䅷䅉瑂䝁䅅杢ㅂ䝁䅙兙橂䡁䅑兤祂䝁䅕督杁䝁䅅杢歂䍁䅁督求䝁䅷䅢穂䍁䅁党畂䝁䅣兡畂䝁䅕党祂䝁䅕䅚杁䝁䅫杢歂䡁䅕督あ䡁䅉兡桂䝁䅷䅉睂䡁䅉睢歂䡁䅕睙あ䡁䅍䅉灂䝁䄴䅉あ䝁䅧党杁䙁䅕杢灂䡁䅑党歂䍁䅁睕あ䝁䅅䅤求䡁䅍䅌杁䕁䅍兙畂䝁䅅䅚桂䍁䅷䅉あ䝁䅧党杁䙁䅕杢灂䡁䅑党歂䍁䅁睓灂䝁䄴睚歂䝁䄸兢獁䍁䅁睑療䝁䄴䅤灂䝁䄴党畂䡁䅑兙獂䍁䅁兒ㅂ䡁䅉睢睂䝁䅕䅌杁䝁䅅杢歂䍁䅁兡畂䡁䅑党祂䝁䄴兙あ䝁䅫睢畂䝁䅅䅢獂䡁䅫杌杁䙁䅑䅡求䍁䅁睙療䝁䄰䅣桂䝁䄴入杁䝁䄸䅣求䡁䅉兙あ䝁䅕督杁䝁䅫杢杁䡁䅑䅡祂䝁䅕党杁䡁䅍党湂䝁䄰党畂䡁䅑督㙁䍁䅁兑求䡁䅉睢穂䡁䅁兙橂䝁䅕䅉流䍁䅁兒獂䝁䅕睙あ䡁䅉睢畂䝁䅫睙穂䍁䅷䅉兂䡁䅉睢橂䝁䅕督穂䍁䅁杒獂䝁䄸睤杁䙁䅑党橂䝁䅧杢療䝁䅷睢湂䝁䅫党穂䍁䅷䅉桂䝁䄴䅚杁䕁䅕杢湂䝁䅫杢求䝁䅕杣求䝁䅑䅉乂䝁䅅䅤求䡁䅉兡桂䝁䅷督畁䍁䅁䅖潂䝁䅕䅉䉂䝁䅕杣療䡁䅍䅣桂䝁䅍党杁䍁䅙䅉䙂䝁䅷党橂䡁䅑杣療䝁䄴兡橂䡁䅍䅉穂䝁䅕睚瑂䝁䅕杢あ䍁䅁督ㅂ䡁䅁䅣獂䝁䅫党穂䍁䅁睙祂䝁䅫䅤灂䝁䅍兙獂䍁䅁睙療䝁䄰䅣療䝁䄴党畂䡁䅑督杁䝁䅅杢歂䍁䅁督㕂䡁䅍䅤求䝁䄰督獁䍁䅁兡畂䝁䅍䅢ㅂ䝁䅑兡畂䝁䅣䅉療䡁䅉兡湂䝁䅫杢桂䝁䅷䅉求䡁䅅兤灂䡁䅁兢求䝁䄴䅤杁䝁䅅杢歂䍁䅁兙浂䡁䅑党祂䝁䄰兙祂䝁䅳党あ䍁䅁䅣桂䡁䅉䅤穂䍁䅁杚療䡁䅉䅉橂䝁䄸兢瑂䝁䅕杣橂䝁䅫兙獂䍁䅁兙求䡁䅉睢穂䡁䅁兙橂䝁䅕䅌杁䝁䅅督杁䡁䅣党獂䝁䅷䅉桂䡁䅍䅉あ䝁䅧党杁䝁䄰兡獂䝁䅫䅤桂䡁䅉入杁䝁䅅党祂䝁䄸督睂䝁䅅睙求䍁䅷䅉歂䝁䅕杚求䝁䄴督求䍁䅷䅉桂䝁䄴䅚杁䡁䅍䅣桂䝁䅍党杁䝁䄰兙祂䝁䅳党あ䡁䅍杌杁䙁䅑䅡灂䡁䅍䅉穂䝁䅕睚瑂䝁䅕杢あ䍁䅁兙獂䡁䅍睢杁䝁䄸杚浂䝁䅕杣穂䍁䅁䅣祂䝁䅕督穂䡁䅕杣求䍁䅁督求䝁䄴督療䡁䅉督杁䝁䅙睢祂䍁䅁兙灂䡁䅉睙祂䝁䅅杚あ䍁䅁党畂䝁䅣兡畂䝁䅕䅉橂䝁䄸杢あ䡁䅉睢獂䍁䅷䅉桂䝁䅫杣橂䡁䅉兙浂䡁䅑䅉楂䡁䅉兙牂䝁䅫杢湂䍁䅁督㕂䡁䅍䅤求䝁䄰督杁䝁䅙睢祂䍁䅁睙療䝁䄰兢求䡁䅉睙灂䝁䅅䅢杁䝁䅅兡祂䝁䅍杣桂䝁䅙䅤杁䝁䅅杢歂䍁䅁杚灂䝁䅣䅡あ䝁䅕杣杁䝁䅯党あ䡁䅍䅌杁䡁䅁睢㍂䝁䅕杣杁䝁䅍睢畂䡁䅙党祂䡁䅍兡療䝁䄴䅉穂䝁䄸䅢ㅂ䡁䅑兡療䝁䄴督杁䝁䅙睢祂䍁䅁督睂䝁䅅睙求䝁䅍杣桂䝁䅙䅤獁䍁䅁兙畂䝁䅑䅉獂䡁䅕杙祂䝁䅫睙桂䡁䅑兡療䝁䄴䅉穂䡁䅫督あ䝁䅕兢穂䍁䄴䅉啂䝁䅧党杁䙁䅁杣療䝁䅍党穂䡁䅍䅉䝂䝁䅷睢㍂䍁䅁䅖求䝁䅍䅡畂䝁䄸䅢療䝁䅣兡求䡁䅍䅉穂䝁䅕睚瑂䝁䅕杢あ䍁䅁䅣祂䝁䄸杤灂䝁䅑党穂䍁䅁党畂䝁䅣兡畂䝁䅕党祂䝁䅕䅚杁䝁䅙䅢ㅂ䝁䅫䅚杁䝁䅧兙畂䝁䅑䅢灂䝁䄴睚杁䝁䅕兣ㅂ䝁䅫䅣瑂䝁䅕杢あ䍁䅁杚療䡁䅉䅉瑂䝁䅫督穂䝁䅫睢畂䍁䄰睙祂䝁䅫䅤灂䝁䅍兙獂䍁䅁兙睂䡁䅁䅢灂䝁䅍兙あ䝁䅫睢畂䡁䅍杌杁䕁䅫䅤杁䝁䄸杚浂䝁䅕杣穂䍁䅁䅣祂䝁䄸睙求䡁䅍督杁䡁䅙兙獂䡁䅙党穂䍁䅁兙畂䝁䅑䅉祂䝁䅕䅢桂䡁䅑党歂䍁䅁䅣祂䝁䄸䅚ㅂ䝁䅍䅤穂䍁䅷䅉穂䡁䅕睙潂䍁䅁兙穂䍁䅁䅢灂䝁䄴党歂䍁䅁䅣灂䡁䅁党獁䍁䅁杚灂䡁䅑䅤灂䝁䄴睚穂䍁䅁兙畂䝁䅑䅉潂䝁䄸督求䡁䅍䅌杁䝁䅅兡祂䍁䄰睢睂䝁䅕杣桂䡁䅑党歂䍁䅁䅚灂䝁䅅䅣潂䡁䅉兙湂䝁䄰䅉桂䝁䄴䅚杁䡁䅁党祂䝁䅫督あ䝁䅅䅢あ䝁䅫睙杁䡁䅁兤瑂䡁䅁督獁䍁䅁兡畂䡁䅍䅤祂䡁䅕兢求䝁䄴䅤桂䡁䅑兡療䝁䄴䅉桂䝁䄴䅚杁䡁䅍兙瑂䡁䅁䅢灂䝁䄴睚杁䡁䅍入穂䡁䅑党瑂䡁䅍䅌杁䡁䅙兙獂䡁䅙党杁䡁䅁睢穂䝁䅫䅤灂䝁䄸杢灂䝁䄴睚杁䝁䅅杢歂䍁䅁睙療䝁䄴䅤祂䝁䄸䅢杁䡁䅍入穂䡁䅑党瑂䡁䅍䅌杁䝁䅅杢歂䍁䅁杤桂䝁䅷杤求䍁䅁䅚灂䝁䅅睚畂䝁䄸督あ䝁䅫睙杁䝁䅅杢歂䍁䅁睙桂䝁䅷兡楂䡁䅉兙あ䝁䅫睢畂䍁䅁督㕂䡁䅍䅤求䝁䄰督㝁䍁䅁睙療䝁䄰兢求䡁䅉睙灂䝁䅅䅢杁䡁䅙兙獂䡁䅙党穂䑁䅳䅉桂䝁䄴䅚杁䡁䅁兤瑂䡁䅁督杁䝁䅅杢歂䍁䅁督㕂䡁䅍䅤求䝁䄰督畁䍁䅁䅖潂䝁䅕䅉䙂䝁䄴睚灂䝁䄴党求䡁䅉党歂䍁䅁兔桂䡁䅑党祂䝁䅫兙獂䡁䅍䅉穂䝁䅕睚瑂䝁䅕杢あ䍁䅁兢桂䝁䄴兤浂䝁䅅睙あ䡁䅕杣求䡁䅍䅉浂䝁䅫杙求䡁䅉睚獂䝁䅅督穂䍁䄰杣求䝁䅫杢浂䝁䄸杣橂䝁䅕䅚杁䡁䅁䅢桂䡁䅍䅤灂䝁䅍䅉睂䝁䅅杢求䝁䅷督杁䝁䅅杢歂䍁䅁睙療䝁䅫䅢穂䍁䅁杚療䡁䅉䅉ㅂ䡁䅍党杁䝁䅫杢杁䡁䅑䅡求䍁䅁兢桂䝁䄴兤浂䝁䅅睙あ䡁䅕杣灂䝁䄴睚杁䝁䄸杚杁䡁䅉党橂䡁䅉党桂䡁䅑兡療䝁䄴兙獂䍁䅁杤求䝁䅧兡橂䝁䅷党穂䍁䅷䅉桂䡁䅍䅉㍂䝁䅕䅢獂䍁䅁兙穂䍁䅁兡畂䍁䅁睙療䝁䄰兢求䡁䅉睙灂䝁䅅䅢杁䝁䅅杢歂䍁䅁兡畂䝁䅑兤穂䡁䅑杣灂䝁䅅䅢杁䝁䅉兤灂䝁䅷䅚灂䝁䄴睚杁䝁䅅䅣睂䝁䅷兡橂䝁䅅䅤灂䝁䄸杢穂䍁䄴䅉啂䝁䅧兡穂䍁䅁督求䝁䅣兢求䝁䄴䅤杁䡁䅍党獂䝁䅷督杁䝁䅑兡祂䝁䅕睙あ䝁䅷入杁䡁䅑睢杁䙁䅉杖獁䍁䅁䅤祂䝁䅅兡獂䝁䅕杣獁䍁䅁兙畂䝁䅑䅉あ䡁䅉兤橂䝁䅳䅉瑂䝁䅅杢ㅂ䝁䅙兙橂䡁䅑兤祂䝁䅕杣穂䍁䅷䅉桂䡁䅍䅉㍂䝁䅕䅢獂䍁䅁兙穂䍁䅁䅤潂䡁䅉睢ㅂ䝁䅣䅡杁䝁䅑兡穂䡁䅑杣灂䝁䅉兤あ䝁䄸杣穂䍁䅁兙畂䝁䅑䅉祂䝁䅕䅤桂䝁䅫䅢求䡁䅉督畁䍁䅁䅖潂䝁䅕䅉橂䝁䄸兢睂䝁䅅杢㕂䍁䅁䅣祂䝁䄸杤灂䝁䅑党穂䍁䅁兡あ䡁䅍䅉睂䡁䅉睢歂䡁䅕睙あ䡁䅍䅉桂䝁䄴䅚杁䡁䅍睢獂䡁䅕䅤灂䝁䄸杢穂䍁䅁䅤療䍁䅁党畂䝁䅑䅉瑂䝁䅅杣牂䝁䅕䅤穂䍁䅷䅉灂䝁䄴睙獂䡁䅕䅚灂䝁䄴睚杁䝁䅍睢瑂䝁䄰党祂䝁䅍兡桂䝁䅷䅉桂䝁䄴䅚杁䝁䄰兡獂䝁䅫䅤桂䡁䅉入杁䝁䅅党祂䝁䄸督睂䝁䅅睙求䍁䅷䅉歂䝁䅕杚求䝁䄴督求䍁䅷䅉桂䝁䄴䅚杁䡁䅍䅣桂䝁䅍党㝁䍁䅁睙潂䝁䅕兢灂䝁䅍兙獂䍁䅁兙畂䝁䅑䅉睂䝁䅧兙祂䝁䄰兙橂䝁䅕兤あ䝁䅫睙桂䝁䅷䅉睂䡁䅉睢歂䡁䅕睙あ䝁䅫睢畂䑁䅳䅉㍂䝁䅅䅤求䡁䅉䅉桂䝁䄴䅚杁䡁䅣兙穂䡁䅑党㍂䝁䅅䅤求䡁䅉睏杁䝁䄴睢畂䍁䄰杣求䡁䅍兡歂䝁䅕杢あ䝁䅫兙獂䍁䅁兙畂䝁䅑䅉瑂䡁䅕杢灂䝁䅍兡睂䝁䅅䅢杁䝁䅍睢畂䡁䅍䅤祂䡁䅕睙あ䝁䅫睢畂䑁䅳䅉求䝁䄴党祂䝁䅣入㝁䍁䅁兙畂䝁䅑䅉療䡁䅑䅡求䡁䅉䅉湂䝁䅕杢求䡁䅉兙獂䍁䅁兡畂䝁䅑兤穂䡁䅑杣灂䝁䅅䅢杁䝁䅅杢歂䍁䅁睙療䝁䄴督ㅂ䝁䄰党祂䍁䄰杣求䝁䅷兙あ䝁䅕䅚杁䝁䅅䅣睂䝁䅷兡橂䝁䅅䅤灂䝁䄸杢穂䍁䄴䅉啂䝁䅧党杁䝁䅍睢瑂䡁䅁兙畂䡁䅫䅉㍂䝁䅅督杁䝁䅙睢祂䝁䄰党祂䝁䅷入杁䝁䅳杢療䡁䅣杢杁䝁䅅督杁䕁䅍杣桂䝁䄴党杁䕁䅧睢獂䝁䅑兡畂䝁䅣督獁䍁䅁睑療䍁䄴䅉䑂䡁䅉兙畂䝁䅕䅉䑂䝁䄸兢睂䝁䅅杢㕂䍁䅁睤桂䡁䅍䅉浂䝁䄸兤畂䝁䅑党歂䍁䅁兡畂䍁䅁免㑁䑁䅕兎杁䝁䅅杢歂䍁䅁兡穂䍁䅁杙桂䡁䅍党歂䍁䅁兡畂䍁䅁睕あ䝁䅅兢浂䝁䄸杣歂䍁䅷䅉䑂䝁䄸杢畂䝁䅕睙あ䝁䅫睙ㅂ䡁䅑杌䅁偁噙䅁慄兂䅁睑祂䝁䅅杢求䍁䅁杔奂䙁䅑䅌杁䕁䅍睢畁䍁䅁睢睂䝁䅕杣桂䡁䅑党穂䍁䅁兙穂䍁䅁兙畂䍁䅁兡畂䝁䅑兤穂䡁䅑杣灂䝁䅅䅢杁䡁䅑党橂䝁䅧杢療䝁䅷睢湂䡁䅫䅉橂䝁䄸兢睂䝁䅅杢㕂䍁䅁䅤潂䝁䅅䅤杁䡁䅁杣療䡁䅙兡歂䝁䅕督杁䡁䅑党橂䝁䅧杢療䝁䅷睢湂䡁䅫䅉穂䝁䄸䅢ㅂ䡁䅑兡療䝁䄴督杁䡁䅑睢杁䡁䅍党橂䡁䅕杣求䍁䅷䅉歂䝁䅕䅤求䝁䅍䅤獁䍁䅁兙畂䝁䅑䅉桂䡁䅕䅤潂䝁䅕杢あ䝁䅫睙桂䡁䅑党杁䝁䅍兤穂䡁䅑睢瑂䝁䅕杣穂䉁杫䅉灂䝁䄰䅣療䡁䅉䅤桂䝁䄴䅤杁䝁䅅督穂䝁䅕䅤穂䍁䄴䅉啂䝁䅧党杁䝁䅍睢瑂䡁䅁兙畂䡁䅫䅉療䡁䅁党祂䝁䅅䅤求䡁䅍䅉あ䝁䅧杣療䡁䅕睚潂䍁䅁睑祂䝁䅅杢求䍁䅁䅕桂䡁䅫兢求䝁䄴䅤杁䕁䅫杢畂䝁䄸杤桂䡁䅑兡療䝁䄴督杁䝁䅅杢歂䍁䅁睑祂䝁䅅杢求䍁䅁睑ㅂ䡁䅉杣求䝁䄴睙㕂䍁䅁督求䝁䅣兢求䝁䄴䅤穂䍁䄴䅉啂䝁䅧党杁䕁䅍杣桂䝁䄴党杁䙁䅁兙㕂䝁䄰党畂䡁䅑䅉䩂䝁䄴杢療䡁䅙兙あ䝁䅫睢畂䡁䅍䅉穂䝁䅕睚瑂䝁䅕杢あ䍁䅁睢浂䝁䅙党祂䡁䅍䅉求䝁䅷党橂䡁䅑杣療䝁䄴兡橂䍁䅁党硂䡁䅕兡睂䝁䄰党畂䡁䅑䅉桂䝁䄴䅚杁䝁䅅督穂䝁䄸睙灂䝁䅅䅤求䝁䅑䅉穂䝁䄸杚あ䡁䅣兙祂䝁䅕䅌杁䝁䅅督杁䡁䅣党獂䝁䅷䅉桂䡁䅍䅉桂䝁䅑杤桂䝁䄴睙求䝁䅑䅉桂䡁䅕䅤療䝁䄰兙あ䝁䅫睢畂䍁䅁督療䝁䅷兤あ䝁䅫睢畂䡁䅍䅌杁䡁䅁杣療䝁䅍党穂䡁䅍兡畂䝁䅣䅉穂䡁䅫督あ䝁䅕兢穂䍁䅷䅉浂䝁䅫党獂䝁䅑䅉穂䝁䅕杣㉂䝁䅫睙求䍁䅁督療䝁䅷兤あ䝁䅫睢畂䡁䅍䅌杁䡁䅉党瑂䝁䄸䅤求䍁䅁䅚灂䝁䅅睚畂䝁䄸督あ䝁䅫睙穂䍁䅷䅉桂䝁䄴䅚杁䡁䅁杣療䝁䅑兤橂䡁䅑兡㉂䝁䅫䅤㕂䍁䅁督療䝁䅙䅤㍂䝁䅅杣求䍁䅁督療䝁䅷兤あ䝁䅫睢畂䡁䅍杌杁䙁䅑䅡求䍁䅁睑祂䝁䅅杢求䍁䅁睑ㅂ䡁䅉杣求䝁䄴睙㕂䍁䅁督求䝁䅣兢求䝁䄴䅤杁䡁䅁杣療䡁䅙兡歂䝁䅕督杁䝁䅅䅚㉂䝁䅅杢橂䝁䅕䅚杁䡁䅍党橂䡁䅕杣灂䡁䅑入杁䡁䅍睢獂䡁䅕䅤灂䝁䄸杢穂䍁䅁杙桂䡁䅍党歂䍁䅁睢畂䍁䅁䅣祂䝁䄸䅣祂䝁䅫党あ䝁䅅杣㕂䍁䅁䅤求䝁䅍䅡畂䝁䄸䅢療䝁䅣入杁䝁䅙睢祂䍁䅁督求䝁䅍兤祂䝁䅫杢湂䍁䅁䅣潂䡁䅫督灂䝁䅍兙獂䍁䅁䅣祂䝁䄸䅚ㅂ䝁䅍䅤穂䍁䅷䅉灂䝁䄴睙獂䡁䅕䅚灂䝁䄴睚杁䝁䅉兙畂䝁䅳杢療䡁䅑党穂䍁䅷䅉橂䝁䄸杢穂䡁䅕兢求䡁䅉䅉湂䝁䄸睢歂䡁䅍䅌杁䝁䅅杢歂䍁䅁兡畂䝁䅑兤穂䡁䅑杣灂䝁䅅䅢杁䡁䅁杣療䝁䅑兤橂䡁䅑督畁䍁䅁睑祂䝁䅅杢求䍁䅁杔奂䙁䅑䅌杁䕁䅍睢畁䍁䅁睤桂䡁䅍䅉灂䝁䄴睙療䡁䅉䅣療䡁䅉兙あ䝁䅕䅚杁䝁䅫杢杁䑁䅉䅍祁䑁䅅䅉桂䝁䄴䅚杁䝁䅫督杁䝁䅉兙穂䝁䅕䅚杁䝁䅫杢杁䙁䅣兙獂䡁䅑䅡桂䝁䄰䅌杁䕁䄰兙穂䡁䅍兙橂䝁䅧兤穂䝁䅕䅤あ䡁䅍杌䅁䅁噙䅁䍂䅁䅁睑祂䝁䅕䅚灂䡁䅑睖桂䡁䅑睙潂䍁䄸睔ㅂ䡁䅑䅢療䝁䄸睡杁䍁䅧䅍硁䍁䄸䅍ぁ䍁䄸杍睁䑁䅉䅎灁䅁䅁根䅁䕁䅉䅁䑂䡁䅉党歂䝁䅫䅤塂䝁䅅䅤橂䝁䅧睌偂䡁䅕䅤獂䝁䄸睢牂䍁䅁䅋睁䑁䅅睌睁䑁䅫睌祁䑁䅁杍ㅁ䍁䅫䅁剁䅅䅁村䅁䕁䅍杣求䝁䅑兡あ䙁䅣兙あ䝁䅍䅡癁䕁䄸兤あ䝁䅷睢療䝁䅳䅉潁䑁䅁免癁䑁䅅免癁䑁䅉䅍祁䑁䅉克䅁䕁匰䅁䍂䅁䅁睑祂䝁䅕䅚灂䡁䅑睖桂䡁䅑睙潂䍁䄸睔ㅂ䡁䅑䅢療䝁䄸睡杁䍁䅧䅍硁䍁䄸免硁䍁䄸杍睁䑁䅉䅎灁䅁䅁兌䄸䕁䅉䅁䑂䡁䅉党歂䝁䅫䅤塂䝁䅅䅤橂䝁䅧睌偂䡁䅕䅤獂䝁䄸睢牂䍁䅁䅋睁䑁䅅睌硁䑁䅉睌祁䑁䅁杍ぁ䍁䅫䅁牂睄䅁村䅁䕁䅍杣求䝁䅑兡あ䙁䅣兙あ䝁䅍䅡癁䕁䄸兤あ䝁䅷睢療䝁䅳䅉潁䑁䅁免癁䑁䅅䅎癁䑁䅉䅍祁䑁䅅克䅁䅁剷䅁䍂䅁䅁睑祂䝁䅕䅚灂䡁䅑睖桂䡁䅑睙潂䍁䄸睔ㅂ䡁䅑䅢療䝁䄸睡杁䍁䅧䅍硁䍁䄸免ぁ䍁䄸杍睁䑁䅉兎灁䅁䅁杊䄸䕁䅉䅁䑂䡁䅉党歂䝁䅫䅤塂䝁䅅䅤橂䝁䅧睌偂䡁䅕䅤獂䝁䄸睢牂䍁䅁䅋睁䑁䅅睌硁䑁䅕睌祁䑁䅁杍硁䍁䅫䅁婃兄䅁村䅁䕁䅍杣求䝁䅑兡あ䙁䅣兙あ䝁䅍䅡癁䕁䄸兤あ䝁䅷睢療䝁䅳䅉潁䑁䅁免癁䑁䅅兎癁䑁䅉䅍祁䑁䅑克䅁乁乳䅁䍂䅁䅁睑祂䝁䅕䅚灂䡁䅑睖桂䡁䅑睙潂䍁䄸睔ㅂ䡁䅑䅢療䝁䄸睡杁䍁䅧䅍硁䍁䄸免㉁䍁䄸杍睁䑁䅉䅎灁䅁䅁桐䅁䕁䅉䅁䑂䡁䅉党歂䝁䅫䅤塂䝁䅅䅤橂䝁䅧睌偂䡁䅕䅤獂䝁䄸睢牂䍁䅁䅋睁䑁䅅睌硁䑁䅣睌祁䑁䅁䅍穁䍁䅫䅁煃䅅䅁村䅁䕁䅍杣求䝁䅑兡あ䙁䅣兙あ䝁䅍䅡癁䕁䄸兤あ䝁䅷睢療䝁䅳䅉潁䑁䅁免癁䑁䅉免癁䑁䅉䅍祁䑁䅕克䅁䩁䴰䅁䍂䅁䅁睑祂䝁䅕䅚灂䡁䅑睖桂䡁䅑睙潂䍁䄸睔ㅂ䡁䅑䅢療䝁䄸睡杁䍁䅧䅍硁䍁䄸杍穁䍁䄸杍睁䑁䅉兎灁䅁䅁睸䄸䕁䅉䅁䑂䡁䅉党歂䝁䅫䅤塂䝁䅅䅤橂䝁䅧睌偂䡁䅕䅤獂䝁䄸睢牂䍁䅁䅋睁䑁䅅睌祁䑁䅑睌祁䑁䅁杍ぁ䍁䅫䅁偂䅄䅁村䅁䕁䅍杣求䝁䅑兡あ䙁䅣兙あ䝁䅍䅡癁䕁䄸兤あ䝁䅷睢療䝁䅳䅉潁䑁䅁免癁䑁䅉睎癁䑁䅉䅍祁䑁䅅克䅁䕁伴䅁䍂䅁䅁睑祂䝁䅕䅚灂䡁䅑睖桂䡁䅑睙潂䍁䄸睔ㅂ䡁䅑䅢療䝁䄸睡杁䍁䅧䅍硁䍁䄸杍㑁䍁䄸杍睁䑁䅉兎灁䅁䅁兣䄰䕁䅉䅁䑂䡁䅉党歂䝁䅫䅤塂䝁䅅䅤橂䝁䅧睌偂䡁䅕䅤獂䝁䄸睢牂䍁䅁䅋睁䑁䅅睌祁䑁䅫睌祁䑁䅁免睁䍁䅫䅁捁杅䅁村䅁䕁䅍杣求䝁䅑兡あ䙁䅣兙あ䝁䅍䅡癁䕁䄸兤あ䝁䅷睢療䝁䅳䅉潁䑁䅁免癁䑁䅉兏癁䑁䅉䅍祁䑁䅑克䅁䑁乯䅁䍂䅁䅁睑祂䝁䅕䅚灂䡁䅑睖桂䡁䅑睙潂䍁䄸睔ㅂ䡁䅑䅢療䝁䄸睡杁䍁䅧䅍硁䍁䄸睍睁䍁䄸杍睁䑁䅅䅏灁䅁䅁䅖䄴䕁䅉䅁䑂䡁䅉党歂䝁䅫䅤塂䝁䅅䅤橂䝁䅧睌偂䡁䅕䅤獂䝁䄸睢牂䍁䅁䅋睁䑁䅅睌穁䑁䅁睌祁䑁䅁杍ㅁ䍁䅫䅁牃杅䅁村䅁䕁䅍杣求䝁䅑兡あ䙁䅣兙あ䝁䅍䅡癁䕁䄸兤あ䝁䅷睢療䝁䅳䅉潁䑁䅁杍癁䑁䅁杍癁䑁䅉䅍祁䑁䅍克䅁偁兕䅁䍂䅁䅁睑祂䝁䅕䅚灂䡁䅑睖桂䡁䅑睙潂䍁䄸睔ㅂ䡁䅑䅢療䝁䄸睡杁䍁䅧䅍祁䍁䄸䅍穁䍁䄸杍睁䑁䅉免灁䅁䅁睩䄰䕁䅉䅁䑂䡁䅉党歂䝁䅫䅤塂䝁䅅䅤橂䝁䅧睌偂䡁䅕䅤獂䝁䄸睢牂䍁䅁䅋睁䑁䅉睌睁䑁䅍睌祁䑁䅁杍ㅁ䍁䅫䅁䅁杄䅁村䅁䕁䅍杣求䝁䅑兡あ䙁䅣兙あ䝁䅍䅡癁䕁䄸兤あ䝁䅷睢療䝁䅳䅉潁䑁䅁杍癁䑁䅁兎癁䑁䅉䅍祁䑁䅅克䅁䅁佫䅁䍂䅁䅁睑祂䝁䅕䅚灂䡁䅑睖桂䡁䅑睙潂䍁䄸睔ㅂ䡁䅑䅢療䝁䄸睡杁䍁䅧䅍祁䍁䄸䅍ㅁ䍁䄸杍睁䑁䅉兎灁䅁䅁克䅳䕁䅉䅁䑂䡁䅉党歂䝁䅫䅤塂䝁䅅䅤橂䝁䅧睌偂䡁䅕䅤獂䝁䄸睢牂䍁䅁䅋睁䑁䅉睌睁䑁䅙睌祁䑁䅁杍ㅁ䍁䅫䅁灂睃䅁村䅁䕁䅍杣求䝁䅑兡あ䙁䅣兙あ䝁䅍䅡癁䕁䄸兤あ䝁䅷睢療䝁䅳䅉潁䑁䅁杍癁䑁䅁睎癁䑁䅉䅍祁䑁䅉克䅁䭁伴䅁䍂䅁䅁睑祂䝁䅕䅚灂䡁䅑睖桂䡁䅑睙潂䍁䄸睔ㅂ䡁䅑䅢療䝁䄸睡杁䍁䅧䅍祁䍁䄸䅍㍁䍁䄸杍睁䑁䅉兎灁䅁䅁杗䄸䕁䅉䅁䑂䡁䅉党歂䝁䅫䅤塂䝁䅅䅤橂䝁䅧睌偂䡁䅕䅤獂䝁䄸睢牂䍁䅁䅋睁䑁䅉睌睁䑁䅧睌祁䑁䅁杍硁䍁䅫䅁㙂兄䅁村䅁䕁䅍杣求䝁䅑兡あ䙁䅣兙あ䝁䅍䅡癁䕁䄸兤あ䝁䅷睢療䝁䅳䅉潁䑁䅁杍癁䑁䅁兏癁䑁䅉䅍祁䑁䅅克䅁䥁偫䅁䍂䅁䅁睑祂䝁䅕䅚灂䡁䅑睖桂䡁䅑睙潂䍁䄸睔ㅂ䡁䅑䅢療䝁䄸睡杁䍁䅧䅍祁䍁䄸免睁䍁䄸杍睁䑁䅉兎灁䅁䅁剹䅁䕁䅉䅁䑂䡁䅉党歂䝁䅫䅤塂䝁䅅䅤橂䝁䅧睌偂䡁䅕䅤獂䝁䄸睢牂䍁䅁䅋睁䑁䅉睌硁䑁䅉睌祁䑁䅁杍ㅁ䍁䅫䅁㑃䅆䅁村䅁䕁䅍杣求䝁䅑兡あ䙁䅣兙あ䝁䅍䅡癁䕁䄸兤あ䝁䅷睢療䝁䅳䅉潁䑁䅁杍癁䑁䅅睍癁䑁䅉䅍祁䑁䅑克䅁䥁倸䅁䍂䅁䅁睑祂䝁䅕䅚灂䡁䅑睖桂䡁䅑睙潂䍁䄸睔ㅂ䡁䅑䅢療䝁䄸睡杁䍁䅧䅍祁䍁䄸免穁䍁䄸杍睁䑁䅉兎灁䅁䅁砫䅙䕁䅉䅁䑂䡁䅉党歂䝁䅫䅤塂䝁䅅䅤橂䝁䅧睌偂䡁䅕䅤獂䝁䄸睢牂䍁䅁䅋睁䑁䅉睌硁䑁䅑睌祁䑁䅁杍ぁ䍁䅫䅁晁兄䅁村䅁䕁䅍杣求䝁䅑兡あ䙁䅣兙あ䝁䅍䅡癁䕁䄸兤あ䝁䅷睢療䝁䅳䅉潁䑁䅁杍癁䑁䅅䅎癁䑁䅉䅍祁䑁䅕克䅁䡁吴䅁䍂䅁䅁睑祂䝁䅕䅚灂䡁䅑睖桂䡁䅑睙潂䍁䄸睔ㅂ䡁䅑䅢療䝁䄸睡杁䍁䅧䅍祁䍁䄸免㉁䍁䄸杍睁䑁䅉䅎灁䅁䅁杲䅳䕁䅉䅁䑂䡁䅉党歂䝁䅫䅤塂䝁䅅䅤橂䝁䅧睌偂䡁䅕䅤獂䝁䄸睢牂䍁䅁䅋睁䑁䅉睌祁䑁䅅睌祁䑁䅁杍ぁ䍁䅫䅁杄䅄䅁村䅁䕁䅍杣求䝁䅑兡あ䙁䅣兙あ䝁䅍䅡癁䕁䄸兤あ䝁䅷睢療䝁䅳䅉潁䑁䅁杍癁䑁䅉杍癁䑁䅉䅍祁䑁䅑克䅁䭁兣䅁䍂䅁䅁睑祂䝁䅕䅚灂䡁䅑睖桂䡁䅑睙潂䍁䄸睔ㅂ䡁䅑䅢療䝁䄸睡杁䍁䅧䅍祁䍁䄸杍穁䍁䄸杍睁䑁䅅䅏灁䅁䅁兒䄰䕁䅉䅁䑂䡁䅉党歂䝁䅫䅤塂䝁䅅䅤橂䝁䅧睌偂䡁䅕䅤獂䝁䄸睢牂䍁䅁䅋睁䑁䅉睌祁䑁䅍睌祁䑁䅁杍ぁ䍁䅫䅁ぃ睄䅁村䅁䕁䅍杣求䝁䅑兡あ䙁䅣兙あ䝁䅍䅡癁䕁䄸兤あ䝁䅷睢療䝁䅳䅉潁䑁䅁杍癁䑁䅉兎癁䑁䅉䅍硁䑁䅙克䅁䩁偕䅁䍂䅁䅁睑祂䝁䅕䅚灂䡁䅑睖桂䡁䅑睙潂䍁䄸睔ㅂ䡁䅑䅢療䝁䄸睡杁䍁䅧䅍祁䍁䄸杍㉁䍁䄸杍睁䑁䅉䅎灁䅁䅁䉗䅁䕁䅉䅁䑂䡁䅉党歂䝁䅫䅤塂䝁䅅䅤橂䝁䅧睌偂䡁䅕䅤獂䝁䄸睢牂䍁䅁䅋睁䑁䅉睌祁䑁䅣睌祁䑁䅁䅍㍁䍁䅫䅁婂杄䅁村䅁䕁䅍杣求䝁䅑兡あ䙁䅣兙あ䝁䅍䅡癁䕁䄸兤あ䝁䅷睢療䝁䅳䅉潁䑁䅁杍癁䑁䅉睎癁䑁䅉䅍硁䑁䅧克䅁䵁丰䅁䍂䅁䅁睑祂䝁䅕䅚灂䡁䅑睖桂䡁䅑睙潂䍁䄸睔ㅂ䡁䅑䅢療䝁䄸睡杁䍁䅧䅍祁䍁䄸杍㑁䍁䄸杍睁䑁䅉䅍灁䅁䅁共䄸䕁䅉䅁䑂䡁䅉党歂䝁䅫䅤塂䝁䅅䅤橂䝁䅧睌偂䡁䅕䅤獂䝁䄸睢牂䍁䅁䅋睁䑁䅉睌祁䑁䅧睌祁䑁䅁杍ぁ䍁䅫䅁䕁䅅䅁村䅁䕁䅍杣求䝁䅑兡あ䙁䅣兙あ䝁䅍䅡癁䕁䄸兤あ䝁䅷睢療䝁䅳䅉潁䑁䅁睍癁䑁䅁免癁䑁䅉䅍祁䑁䅉克䅁䍁佯䅁䍂䅁䅁睑祂䝁䅕䅚灂䡁䅑睖桂䡁䅑睙潂䍁䄸睔ㅂ䡁䅑䅢療䝁䄸睡杁䍁䅧䅍穁䍁䄸䅍硁䍁䄸杍睁䑁䅉䅎灁䅁䅁杤䅷䕁䅉䅁䑂䡁䅉党歂䝁䅫䅤塂䝁䅅䅤橂䝁䅧睌偂䡁䅕䅤獂䝁䄸睢牂䍁䅁䅋睁䑁䅍睌睁䑁䅉睌祁䑁䅁杍睁䍁䅫䅁㍁䅅䅁村䅁䕁䅍杣求䝁䅑兡あ䙁䅣兙あ䝁䅍䅡癁䕁䄸兤あ䝁䅷睢療䝁䅳䅉潁䑁䅁睍癁䑁䅁杍癁䑁䅉䅍祁䑁䅅克䅁䕁佉䅁䍂䅁䅁睑祂䝁䅕䅚灂䡁䅑睖桂䡁䅑睙潂䍁䄸睔ㅂ䡁䅑䅢療䝁䄸睡杁䍁䅧䅍穁䍁䄸䅍穁䍁䄸杍睁䑁䅉免灁䅁䅁杨䄸䕁䅉䅁䑂䡁䅉党歂䝁䅫䅤塂䝁䅅䅤橂䝁䅧睌偂䡁䅕䅤獂䝁䄸睢牂䍁䅁䅋睁䑁䅍睌睁䑁䅑睌祁䑁䅁杍硁䍁䅫䅁佃杄䅁村䅁䕁䅍杣求䝁䅑兡あ䙁䅣兙あ䝁䅍䅡癁䕁䄸兤あ䝁䅷睢療䝁䅳䅉潁䑁䅁睍癁䑁䅁䅎癁䑁䅉䅍祁䑁䅑克䅁䡁何䅁䍂䅁䅁睑祂䝁䅕䅚灂䡁䅑睖桂䡁䅑睙潂䍁䄸睔ㅂ䡁䅑䅢療䝁䄸睡杁䍁䅧䅍穁䍁䄸䅍ㅁ䍁䄸杍睁䑁䅉免灁䅁䅁桇䅅䕁䅉䅁䑂䡁䅉党歂䝁䅫䅤塂䝁䅅䅤橂䝁䅧睌偂䡁䅕䅤獂䝁䄸睢牂䍁䅁䅋睁䑁䅍睌睁䑁䅙睌祁䑁䅁杍ぁ䍁䅫䅁佁杄䅁村䅁䕁䅍杣求䝁䅑兡あ䙁䅣兙あ䝁䅍䅡癁䕁䄸兤あ䝁䅷睢療䝁䅳䅉潁䑁䅁睍癁䑁䅁睎癁䑁䅉䅍祁䑁䅑克䅁䩁䵕䅁䝃䅁䅁睑祂䝁䅕䅚灂䡁䅑睖桂䡁䅑睙潂䍁䄸睔ㅂ䡁䅑䅢療䝁䄸睡杁䍁䅧䅍穁䍁䄸䅍㍁䍁䄸杍睁䑁䅉䅎灁䑁䅳䅉䑂䡁䅉党歂䝁䅫䅤塂䝁䅅䅤橂䝁䅧睌偂䡁䅕䅤獂䝁䄸睢牂䍁䅁䅋硁䑁䅉睌硁䑁䅉睌祁䑁䅁杍穁䍁䅫䅁祄䅅䅁村䅁䕁䅍杣求䝁䅑兡あ䙁䅣兙あ䝁䅍䅡癁䕁䄸兤あ䝁䅷睢療䝁䅳䅉潁䑁䅁睍癁䑁䅁䅏癁䑁䅉䅍祁䑁䅉克䅁䡁䴴䅁䍂䅁䅁睑祂䝁䅕䅚灂䡁䅑睖桂䡁䅑睙潂䍁䄸睔ㅂ䡁䅑䅢療䝁䄸睡杁䍁䅧䅍穁䍁䄸䅍㕁䍁䄸杍睁䑁䅉杍灁䅁䅁桏䅁䕁䅉䅁䑂䡁䅉党歂䝁䅫䅤塂䝁䅅䅤橂䝁䅧睌偂䡁䅕䅤獂䝁䄸睢牂䍁䅁䅋睁䑁䅍睌硁䑁䅅睌祁䑁䅁杍硁䍁䅫䅁楄兄䅁村䅁䕁䅍杣求䝁䅑兡あ䙁䅣兙あ䝁䅍䅡癁䕁䄸兤あ䝁䅷睢療䝁䅳䅉潁䑁䅁睍癁䑁䅅杍癁䑁䅉䅍祁䑁䅑克䅁䝁䵧䅁䍂䅁䅁睑祂䝁䅕䅚灂䡁䅑睖桂䡁䅑睙潂䍁䄸睔ㅂ䡁䅑䅢療䝁䄸睡杁䍁䅧䅍穁䍁䄸免穁䍁䄸杍睁䑁䅉䅎灁䅁䅁权䅷䕁䅉䅁䑂䡁䅉党歂䝁䅫䅤塂䝁䅅䅤橂䝁䅧睌偂䡁䅕䅤獂䝁䄸睢牂䍁䅁䅋睁䑁䅍睌硁䑁䅕睌祁䑁䅁免睁䍁䅫䅁啂睄䅁村䅁䕁䅍杣求䝁䅑兡あ䙁䅣兙あ䝁䅍䅡癁䕁䄸兤あ䝁䅷睢療䝁䅳䅉潁䑁䅁睍癁䑁䅅兎癁䑁䅉䅍祁䑁䅑克䅁乁乷䅁䍂䅁䅁睑祂䝁䅕䅚灂䡁䅑睖桂䡁䅑睙潂䍁䄸睔ㅂ䡁䅑䅢療䝁䄸睡杁䍁䅧䅍穁䍁䄸免㉁䍁䄸杍睁䑁䅉免灁䅁䅁砰䅁䕁䅉䅁䑂䡁䅉党歂䝁䅫䅤塂䝁䅅䅤橂䝁䅧睌偂䡁䅕䅤獂䝁䄸睢牂䍁䅁䅋睁䑁䅍睌硁䑁䅣睌祁䑁䅁杍硁䍁䅫䅁楁睃䅁村䅁䕁䅍杣求䝁䅑兡あ䙁䅣兙あ䝁䅍䅡癁䕁䄸兤あ䝁䅷睢療䝁䅳䅉潁䑁䅁睍癁䑁䅅䅏癁䑁䅉䅍祁䑁䅑克䅁䱁偍䅁䍂䅁䅁睑祂䝁䅕䅚灂䡁䅑睖桂䡁䅑睙潂䍁䄸睔ㅂ䡁䅑䅢療䝁䄸睡杁䍁䅧䅍穁䍁䄸免㕁䍁䄸杍睁䑁䅉免灁䅁䅁党䄴䕁䅉䅁䑂䡁䅉党歂䝁䅫䅤塂䝁䅅䅤橂䝁䅧睌偂䡁䅕䅤獂䝁䄸睢牂䍁䅁䅋睁䑁䅍睌硁䑁䅫睌祁䑁䅁杍ぁ䍁䅫䅁偁杄䅁村䅁䕁䅍杣求䝁䅑兡あ䙁䅣兙あ䝁䅍䅡癁䕁䄸兤あ䝁䅷睢療䝁䅳䅉潁䑁䅁睍癁䑁䅉䅍癁䑁䅉䅍祁䑁䅑克䅁䅁卧䅁䍂䅁䅁睑祂䝁䅕䅚灂䡁䅑睖桂䡁䅑睙潂䍁䄸睔ㅂ䡁䅑䅢療䝁䄸睡杁䍁䅧䅍穁䍁䄸杍硁䍁䄸杍睁䑁䅉睍灁䅁䅁睋䄴䕁䅉䅁䑂䡁䅉党歂䝁䅫䅤塂䝁䅅䅤橂䝁䅧睌偂䡁䅕䅤獂䝁䄸睢牂䍁䅁䅋睁䑁䅍睌祁䑁䅅睌祁䑁䅁杍ぁ䍁䅫䅁䵄睃䅁村䅁䕁䅍杣求䝁䅑兡あ䙁䅣兙あ䝁䅍䅡癁䕁䄸兤あ䝁䅷睢療䝁䅳䅉潁䑁䅁睍癁䑁䅉兎癁䑁䅉䅍硁䑁䅁克䅁䕁偍䅁䍂䅁䅁睑祂䝁䅕䅚灂䡁䅑睖桂䡁䅑睙潂䍁䄸睔ㅂ䡁䅑䅢療䝁䄸睡杁䍁䅧䅍穁䍁䄸杍ㅁ䍁䄸杍睁䑁䅅兏灁䅁䅁剉䅉䕁䅉䅁䑂䡁䅉党歂䝁䅫䅤塂䝁䅅䅤橂䝁䅧睌偂䡁䅕䅤獂䝁䄸睢牂䍁䅁䅋睁䑁䅍睌祁䑁䅕睌祁䑁䅁杍硁䍁䅫䅁杄兄䅁村䅁䕁䅍杣求䝁䅑兡あ䙁䅣兙あ䝁䅍䅡癁䕁䄸兤あ䝁䅷睢療䝁䅳䅉潁䑁䅁睍癁䑁䅉李癁䑁䅉䅍祁䑁䅑克䅁乁丸䅁䍂䅁䅁睑祂䝁䅕䅚灂䡁䅑睖桂䡁䅑睙潂䍁䄸睔ㅂ䡁䅑䅢療䝁䄸睡杁䍁䅧䅍穁䍁䄸睍睁䍁䄸杍睁䑁䅉杍灁䅁䅁桳䅁䕁䅉䅁䑂䡁䅉党歂䝁䅫䅤塂䝁䅅䅤橂䝁䅧睌偂䡁䅕䅤獂䝁䄸睢牂䍁䅁䅋睁䑁䅍睌穁䑁䅅睌祁䑁䅁杍硁䍁䅫䅁摁䅅䅁村䅁䕁䅍杣求䝁䅑兡あ䙁䅣兙あ䝁䅍䅡癁䕁䄸兤あ䝁䅷睢療䝁䅳䅉潁䑁䅁睍癁䑁䅍免癁䑁䅉䅍祁䑁䅍克䅁䩁久䅁䍂䅁䅁睑祂䝁䅕䅚灂䡁䅑睖桂䡁䅑睙潂䍁䄸睔ㅂ䡁䅑䅢療䝁䄸睡杁䍁䅧䅍ぁ䍁䄸䅍祁䍁䄸杍睁䑁䅉䅎灁䅁䅁䅓䄸䕁䅉䅁䑂䡁䅉党歂䝁䅫䅤塂䝁䅅䅤橂䝁䅧睌偂䡁䅕䅤獂䝁䄸睢牂䍁䅁䅋睁䑁䅑睌睁䑁䅕睌祁䑁䅁杍ぁ䍁䅫䅁㙄充䅁村䅁䕁䅍杣求䝁䅑兡あ䙁䅣兙あ䝁䅍䅡癁䕁䄸兤あ䝁䅷睢療䝁䅳䅉潁䑁䅁䅎癁䑁䅁李癁䑁䅉䅍祁䑁䅁克䅁䅁偙䅁䍂䅁䅁睑祂䝁䅕䅚灂䡁䅑睖桂䡁䅑睙潂䍁䄸睔ㅂ䡁䅑䅢療䝁䄸睡杁䍁䅧䅍ぁ䍁䄸䅍㍁䍁䄸杍睁䑁䅉免灁䅁䅁䉣䅅䕁䅉䅁䑂䡁䅉党歂䝁䅫䅤塂䝁䅅䅤橂䝁䅧睌偂䡁䅕䅤獂䝁䄸睢牂䍁䅁䅋睁䑁䅑睌睁䑁䅣睌祁䑁䅁杍祁䍁䅫䅁灁杄䅁村䅁䕁䅍杣求䝁䅑兡あ䙁䅣兙あ䝁䅍䅡癁䕁䄸兤あ䝁䅷睢療䝁䅳䅉潁䑁䅁䅎癁䑁䅅杍癁䑁䅉䅍祁䑁䅑克䅁䝁剙䅁䍂䅁䅁睑祂䝁䅕䅚灂䡁䅑睖桂䡁䅑睙潂䍁䄸睔ㅂ䡁䅑䅢療䝁䄸睡杁䍁䅧䅍ぁ䍁䄸免ぁ䍁䄸杍睁䑁䅉免灁䅁䅁儸䄴䕁䅉䅁䑂䡁䅉党歂䝁䅫䅤塂䝁䅅䅤橂䝁䅧睌偂䡁䅕䅤獂䝁䄸睢牂䍁䅁䅋睁䑁䅑睌硁䑁䅑睌祁䑁䅁杍祁䍁䅫䅁䩂兄䅁村䅁䕁䅍杣求䝁䅑兡あ䙁䅣兙あ䝁䅍䅡癁䕁䄸兤あ䝁䅷睢療䝁䅳䅉潁䑁䅁䅎癁䑁䅅兎癁䑁䅉䅍祁䑁䅑克䅁䙁佁䅁䍂䅁䅁睑祂䝁䅕䅚灂䡁䅑睖桂䡁䅑睙潂䍁䄸睔ㅂ䡁䅑䅢療䝁䄸睡杁䍁䅧䅍ぁ䍁䄸免㍁䍁䄸杍睁䑁䅅䅏灁䅁䅁䅸䅳䕁䅉䅁䑂䡁䅉党歂䝁䅫䅤塂䝁䅅䅤橂䝁䅧睌偂䡁䅕䅤獂䝁䄸睢牂䍁䅁䅋睁䑁䅑睌硁䑁䅣睌祁䑁䅁杍ぁ䍁䅫䅁歂充䅁村䅁䕁䅍杣求䝁䅑兡あ䙁䅣兙あ䝁䅍䅡癁䕁䄸兤あ䝁䅷睢療䝁䅳䅉潁䑁䅁䅎癁䑁䅅兏癁䑁䅉䅍硁䑁䅧克䅁䙁倰䅁䍂䅁䅁睑祂䝁䅕䅚灂䡁䅑睖桂䡁䅑睙潂䍁䄸睔ㅂ䡁䅑䅢療䝁䄸睡杁䍁䅧䅍ぁ䍁䄸免㕁䍁䄸杍睁䑁䅉睍灁䅁䅁䉡䅁䕁䅉䅁䑂䡁䅉党歂䝁䅫䅤塂䝁䅅䅤橂䝁䅧睌偂䡁䅕䅤獂䝁䄸睢牂䍁䅁䅋睁䑁䅑睌硁䑁䅫睌祁䑁䅁杍ぁ䍁䅫䅁祁䅅䅁村䅁䕁䅍杣求䝁䅑兡あ䙁䅣兙あ䝁䅍䅡癁䕁䄸兤あ䝁䅷睢療䝁䅳䅉潁䑁䅁䅎癁䑁䅉杍癁䑁䅉䅍祁䑁䅑克䅁䝁卑䅁䍂䅁䅁睑祂䝁䅕䅚灂䡁䅑睖桂䡁䅑睙潂䍁䄸睔ㅂ䡁䅑䅢療䝁䄸睡杁䍁䅧䅍ぁ䍁䄸杍穁䍁䄸杍睁䑁䅉免灁䅁䅁剭䅁䕁䅉䅁䑂䡁䅉党歂䝁䅫䅤塂䝁䅅䅤橂䝁䅧睌偂䡁䅕䅤獂䝁䄸睢牂䍁䅁䅋睁䑁䅑睌祁䑁䅙睌祁䑁䅁杍硁䍁䅫䅁䡁睃䅁村䅁䕁䅍杣求䝁䅑兡あ䙁䅣兙あ䝁䅍䅡癁䕁䄸兤あ䝁䅷睢療䝁䅳䅉潁䑁䅁䅎癁䑁䅉睎癁䑁䅉䅍祁䑁䅅克䅁偁允䅁䍂䅁䅁睑祂䝁䅕䅚灂䡁䅑睖桂䡁䅑睙潂䍁䄸睔ㅂ䡁䅑䅢療䝁䄸睡杁䍁䅧䅍ぁ䍁䄸杍㕁䍁䄸杍睁䑁䅉䅎灁䅁䅁杰䄰䕁䅉䅁䑂䡁䅉党歂䝁䅫䅤塂䝁䅅䅤橂䝁䅧睌偂䡁䅕䅤獂䝁䄸睢牂䍁䅁䅋睁䑁䅑睌穁䑁䅁睌祁䑁䅁免ㅁ䍁䅫䅁㝄睄䅁村䅁䕁䅍杣求䝁䅑兡あ䙁䅣兙あ䝁䅍䅡癁䕁䄸兤あ䝁䅷睢療䝁䅳䅉潁䑁䅁兎癁䑁䅁杍癁䑁䅉䅍祁䑁䅍克䅁䙁估䅁䍂䅁䅁睑祂䝁䅕䅚灂䡁䅑睖桂䡁䅑睙潂䍁䄸睔ㅂ䡁䅑䅢療䝁䄸睡杁䍁䅧䅍ㅁ䍁䄸䅍穁䍁䄸杍睁䑁䅅䅏灁䅁䅁䅴䄴䕁䅉䅁䑂䡁䅉党歂䝁䅫䅤塂䝁䅅䅤橂䝁䅧睌偂䡁䅕䅤獂䝁䄸睢牂䍁䅁䅋睁䑁䅕睌睁䑁䅍睌祁䑁䅁杍穁䍁䅫䅁奃䅅䅁村䅁䕁䅍杣求䝁䅑兡あ䙁䅣兙あ䝁䅍䅡癁䕁䄸兤あ䝁䅷睢療䝁䅳䅉潁䑁䅁兎癁䑁䅁䅎癁䑁䅉䅍祁䑁䅅克䅁䱁余䅁䍂䅁䅁睑祂䝁䅕䅚灂䡁䅑睖桂䡁䅑睙潂䍁䄸睔ㅂ䡁䅑䅢療䝁䄸睡杁䍁䅧䅍ㅁ䍁䄸䅍ㅁ䍁䄸杍睁䑁䅅兎灁䅁䅁眹䄸䕁䅉䅁䑂䡁䅉党歂䝁䅫䅤塂䝁䅅䅤橂䝁䅧睌偂䡁䅕䅤獂䝁䄸睢牂䍁䅁䅋睁䑁䅕睌睁䑁䅕睌祁䑁䅁免㍁䍁䅫䅁い杄䅁村䅁䕁䅍杣求䝁䅑兡あ䙁䅣兙あ䝁䅍䅡癁䕁䄸兤あ䝁䅷睢療䝁䅳䅉潁䑁䅁兎癁䑁䅁兎癁䑁䅉䅍祁䑁䅉克䅁䑁儸䅁䍂䅁䅁睑祂䝁䅕䅚灂䡁䅑睖桂䡁䅑睙潂䍁䄸睔ㅂ䡁䅑䅢療䝁䄸睡杁䍁䅧䅍ㅁ䍁䄸䅍㍁䍁䄸杍睁䑁䅉免灁䅁䅁桍䅅䕁䅉䅁䑂䡁䅉党歂䝁䅫䅤塂䝁䅅䅤橂䝁䅧睌偂䡁䅕䅤獂䝁䄸睢牂䍁䅁䅋睁䑁䅕睌睁䑁䅣睌祁䑁䅁杍ぁ䍁䅫䅁噃兄䅁村䅁䕁䅍杣求䝁䅑兡あ䙁䅣兙あ䝁䅍䅡癁䕁䄸兤あ䝁䅷睢療䝁䅳䅉潁䑁䅁兎癁䑁䅁䅏癁䑁䅉䅍祁䑁䅑克䅁䍁䰰䅁䍂䅁䅁睑祂䝁䅕䅚灂䡁䅑睖桂䡁䅑睙潂䍁䄸睔ㅂ䡁䅑䅢療䝁䄸睡杁䍁䅧䅍ㅁ䍁䄸䅍㕁䍁䄸杍睁䑁䅁䅏灁䅁䅁䅳䄴䕁䅉䅁䑂䡁䅉党歂䝁䅫䅤塂䝁䅅䅤橂䝁䅧睌偂䡁䅕䅤獂䝁䄸睢牂䍁䅁䅋睁䑁䅕睌硁䑁䅁睌祁䑁䅁免㉁䍁䅫䅁㍂杄䅁村䅁䕁䅍杣求䝁䅑兡あ䙁䅣兙あ䝁䅍䅡癁䕁䄸兤あ䝁䅷睢療䝁䅳䅉潁䑁䅁兎癁䑁䅅䅍癁䑁䅉䅍祁䑁䅉克䅁䙁乣䅁䍂䅁䅁睑祂䝁䅕䅚灂䡁䅑睖桂䡁䅑睙潂䍁䄸睔ㅂ䡁䅑䅢療䝁䄸睡杁䍁䅧䅍ㅁ䍁䄸免硁䍁䄸杍睁䑁䅉睍灁䅁䅁条䄰䕁䅉䅁䑂䡁䅉党歂䝁䅫䅤塂䝁䅅䅤橂䝁䅧睌偂䡁䅕䅤獂䝁䄸睢牂䍁䅁䅋睁䑁䅕睌硁䑁䅉睌祁䑁䅁杍硁䍁䅫䅁牁充䅁村䅁䕁䅍杣求䝁䅑兡あ䙁䅣兙あ䝁䅍䅡癁䕁䄸兤あ䝁䅷睢療䝁䅳䅉潁䑁䅁兎癁䑁䅅睍癁䑁䅉䅍祁䑁䅅克䅁䩁位䅁䍂䅁䅁睑祂䝁䅕䅚灂䡁䅑睖桂䡁䅑睙潂䍁䄸睔ㅂ䡁䅑䅢療䝁䄸睡杁䍁䅧䅍ㅁ䍁䄸免ㅁ䍁䄸杍睁䑁䅅睍灁䅁䅁䅳䅳䕁䅉䅁䑂䡁䅉党歂䝁䅫䅤塂䝁䅅䅤橂䝁䅧睌偂䡁䅕䅤獂䝁䄸睢牂䍁䅁䅋睁䑁䅕睌硁䑁䅕睌祁䑁䅁杍穁䍁䅫䅁瑁兄䅁村䅁䕁䅍杣求䝁䅑兡あ䙁䅣兙あ䝁䅍䅡癁䕁䄸兤あ䝁䅷睢療䝁䅳䅉潁䑁䅁兎癁䑁䅅李癁䑁䅉䅍祁䑁䅑克䅁䝁䱍䅁䍂䅁䅁睑祂䝁䅕䅚灂䡁䅑睖桂䡁䅑睙潂䍁䄸睔ㅂ䡁䅑䅢療䝁䄸睡杁䍁䅧䅍ㅁ䍁䄸免㍁䍁䄸杍睁䑁䅅䅏灁䅁䅁睒䅷䕁䅉䅁䑂䡁䅉党歂䝁䅫䅤塂䝁䅅䅤橂䝁䅧睌偂䡁䅕䅤獂䝁䄸睢牂䍁䅁䅋睁䑁䅕睌硁䑁䅣睌祁䑁䅁杍祁䍁䅫䅁獂䅅䅁村䅁䕁䅍杣求䝁䅑兡あ䙁䅣兙あ䝁䅍䅡癁䕁䄸兤あ䝁䅷睢療䝁䅳䅉潁䑁䅁兎癁䑁䅅䅏癁䑁䅉䅍祁䑁䅅克䅁䙁丰䅁䍂䅁䅁睑祂䝁䅕䅚灂䡁䅑睖桂䡁䅑睙潂䍁䄸睔ㅂ䡁䅑䅢療䝁䄸睡杁䍁䅧䅍ㅁ䍁䄸免㑁䍁䄸杍睁䑁䅉杍灁䅁䅁充䄰䕁䅉䅁䑂䡁䅉党歂䝁䅫䅤塂䝁䅅䅤橂䝁䅧睌偂䡁䅕䅤獂䝁䄸睢牂䍁䅁䅋睁䑁䅕睌硁䑁䅧睌祁䑁䅁杍穁䍁䅫䅁祄杄䅁村䅁䕁䅍杣求䝁䅑兡あ䙁䅣兙あ䝁䅍䅡癁䕁䄸兤あ䝁䅷睢療䝁䅳䅉潁䑁䅁兎癁䑁䅉䅍癁䑁䅉䅍祁䑁䅑克䅁䱁儸䅁䍂䅁䅁睑祂䝁䅕䅚灂䡁䅑睖桂䡁䅑睙潂䍁䄸睔ㅂ䡁䅑䅢療䝁䄸睡杁䍁䅧䅍ㅁ䍁䄸杍硁䍁䄸杍睁䑁䅉免灁䅁䅁睗䄸䕁䅉䅁䑂䡁䅉党歂䝁䅫䅤塂䝁䅅䅤橂䝁䅧睌偂䡁䅕䅤獂䝁䄸睢牂䍁䅁䅋睁䑁䅕睌祁䑁䅅睌祁䑁䅁杍ぁ䍁䅫䅁㙄睄䅁村䅁䕁䅍杣求䝁䅑兡あ䙁䅣兙あ䝁䅍䅡癁䕁䄸兤あ䝁䅷睢療䝁䅳䅉潁䑁䅁兎癁䑁䅉杍癁䑁䅉䅍祁䑁䅑克䅁䝁兣䅁䍂䅁䅁睑祂䝁䅕䅚灂䡁䅑睖桂䡁䅑睙潂䍁䄸睔ㅂ䡁䅑䅢療䝁䄸睡杁䍁䅧䅍ㅁ䍁䄸杍穁䍁䄸杍睁䑁䅉䅎灁䅁䅁䅫䄴䕁䅉䅁䑂䡁䅉党歂䝁䅫䅤塂䝁䅅䅤橂䝁䅧睌偂䡁䅕䅤獂䝁䄸睢牂䍁䅁䅋睁䑁䅕睌祁䑁䅑睌祁䑁䅁免㑁䍁䅫䅁浃睃䅁村䅁䕁䅍杣求䝁䅑兡あ䙁䅣兙あ䝁䅍䅡癁䕁䄸兤あ䝁䅷睢療䝁䅳䅉潁䑁䅁兎癁䑁䅉䅎癁䑁䅉䅍祁䑁䅅克䅁佁䵍䅁䍂䅁䅁睑祂䝁䅕䅚灂䡁䅑睖桂䡁䅑睙潂䍁䄸睔ㅂ䡁䅑䅢療䝁䄸睡杁䍁䅧䅍ㅁ䍁䄸杍㕁䍁䄸杍睁䑁䅉䅎灁䅁䅁䅣䄴䕁䅉䅁䑂䡁䅉党歂䝁䅫䅤塂䝁䅅䅤橂䝁䅧睌偂䡁䅕䅤獂䝁䄸睢牂䍁䅁䅋睁䑁䅕睌穁䑁䅅睌祁䑁䅁杍ぁ䍁䅫䅁祃睄䅁村䅁䕁䅍杣求䝁䅑兡あ䙁䅣兙あ䝁䅍䅡癁䕁䄸兤あ䝁䅷睢療䝁䅳䅉潁䑁䅁李癁䑁䅁睍癁䑁䅉䅍祁䑁䅁克䅁䍁剉䅁䍂䅁䅁睑祂䝁䅕䅚灂䡁䅑睖桂䡁䅑睙潂䍁䄸睔ㅂ䡁䅑䅢療䝁䄸睡杁䍁䅧䅍㉁䍁䄸䅍穁䍁䄸杍睁䑁䅉䅎灁䅁䅁杁䄰䕁䅉䅁䑂䡁䅉党歂䝁䅫䅤塂䝁䅅䅤橂䝁䅧睌偂䡁䅕䅤獂䝁䄸睢牂䍁䅁䅋睁䑁䅙睌睁䑁䅑睌祁䑁䅁杍硁䍁䅫䅁㕁杅䅁村䅁䕁䅍杣求䝁䅑兡あ䙁䅣兙あ䝁䅍䅡癁䕁䄸兤あ䝁䅷睢療䝁䅳䅉潁䑁䅁李癁䑁䅁䅎癁䑁䅉䅍祁䑁䅑克䅁䍁具䅁䍂䅁䅁睑祂䝁䅕䅚灂䡁䅑睖桂䡁䅑睙潂䍁䄸睔ㅂ䡁䅑䅢療䝁䄸睡杁䍁䅧䅍㉁䍁䄸䅍㉁䍁䄸杍睁䑁䅉䅎灁䅁䅁八䄴䕁䅉䅁䑂䡁䅉党歂䝁䅫䅤塂䝁䅅䅤橂䝁䅧睌偂䡁䅕䅤獂䝁䄸睢牂䍁䅁䅋睁䑁䅙睌睁䑁䅣睌祁䑁䅁杍硁䍁䅫䅁㝂䅅䅁村䅁䕁䅍杣求䝁䅑兡あ䙁䅣兙あ䝁䅍䅡癁䕁䄸兤あ䝁䅷睢療䝁䅳䅉潁䑁䅁李癁䑁䅁兏癁䑁䅉䅍硁䑁䅕克䅁䕁佁䅁䍂䅁䅁睑祂䝁䅕䅚灂䡁䅑睖桂䡁䅑睙潂䍁䄸睔ㅂ䡁䅑䅢療䝁䄸睡杁䍁䅧䅍㉁䍁䄸䅍㕁䍁䄸杍睁䑁䅉䅍灁䅁䅁儱䅳䕁䅉䅁䑂䡁䅉党歂䝁䅫䅤塂䝁䅅䅤橂䝁䅧睌偂䡁䅕䅤獂䝁䄸睢牂䍁䅁䅋睁䑁䅙睌睁䑁䅫睌祁䑁䅁杍祁䍁䅫䅁潁杄䅁村䅁䕁䅍杣求䝁䅑兡あ䙁䅣兙あ䝁䅍䅡癁䕁䄸兤あ䝁䅷睢療䝁䅳䅉潁䑁䅁李癁䑁䅅䅍癁䑁䅉䅍硁䑁䅫克䅁䵁偑䅁䍂䅁䅁睑祂䝁䅕䅚灂䡁䅑睖桂䡁䅑睙潂䍁䄸睔ㅂ䡁䅑䅢療䝁䄸睡杁䍁䅧䅍㉁䍁䄸免睁䍁䄸杍睁䑁䅉䅍灁䅁䅁䄱䄴䕁䅉䅁䑂䡁䅉党歂䝁䅫䅤塂䝁䅅䅤橂䝁䅧睌偂䡁䅕䅤獂䝁䄸睢牂䍁䅁䅋睁䑁䅙睌硁䑁䅁睌祁䑁䅁杍ぁ䍁䅫䅁慂充䅁村䅁䕁䅍杣求䝁䅑兡あ䙁䅣兙あ䝁䅍䅡癁䕁䄸兤あ䝁䅷睢療䝁䅳䅉潁䑁䅁李癁䑁䅅睍癁䑁䅉䅍祁䑁䅑克䅁佁临䅁䍂䅁䅁睑祂䝁䅕䅚灂䡁䅑睖桂䡁䅑睙潂䍁䄸睔ㅂ䡁䅑䅢療䝁䄸睡杁䍁䅧䅍㉁䍁䄸免㉁䍁䄸杍睁䑁䅉免灁䅁䅁砸䅁䕁䅉䅁䑂䡁䅉党歂䝁䅫䅤塂䝁䅅䅤橂䝁䅧睌偂䡁䅕䅤獂䝁䄸睢牂䍁䅁䅋睁䑁䅙睌硁䑁䅙睌祁䑁䅁杍穁䍁䅫䅁坃䅄䅁村䅁䕁䅍杣求䝁䅑兡あ䙁䅣兙あ䝁䅍䅡癁䕁䄸兤あ䝁䅷睢療䝁䅳䅉潁䑁䅁李癁䑁䅅䅏癁䑁䅉䅍硁䑁䅫克䅁䅁䵷䅁䍂䅁䅁睑祂䝁䅕䅚灂䡁䅑睖桂䡁䅑睙潂䍁䄸睔ㅂ䡁䅑䅢療䝁䄸睡杁䍁䅧䅍㉁䍁䄸杍硁䍁䄸杍睁䑁䅉睍灁䅁䅁剁䅅䕁䅉䅁䑂䡁䅉党歂䝁䅫䅤塂䝁䅅䅤橂䝁䅧睌偂䡁䅕䅤獂䝁䄸睢牂䍁䅁䅋睁䑁䅙睌祁䑁䅍睌祁䑁䅁杍祁䍁䅫䅁㙂充䅁村䅁䕁䅍杣求䝁䅑兡あ䙁䅣兙あ䝁䅍䅡癁䕁䄸兤あ䝁䅷睢療䝁䅳䅉潁䑁䅁李癁䑁䅉兎癁䑁䅉䅍祁䑁䅁克䅁䝁倸䅁䍂䅁䅁睑祂䝁䅕䅚灂䡁䅑睖桂䡁䅑睙潂䍁䄸睔ㅂ䡁䅑䅢療䝁䄸睡杁䍁䅧䅍㉁䍁䄸杍ㅁ䍁䄸杍睁䑁䅉䅎灁䅁䅁案䅅䕁䅉䅁䑂䡁䅉党歂䝁䅫䅤塂䝁䅅䅤橂䝁䅧睌偂䡁䅕䅤獂䝁䄸睢牂䍁䅁䅋睁䑁䅙睌祁䑁䅧睌祁䑁䅁杍硁䍁䅫䅁獄睄䅁村䅁䕁䅍杣求䝁䅑兡あ䙁䅣兙あ䝁䅍䅡癁䕁䄸兤あ䝁䅷睢療䝁䅳䅉潁䑁䅁李癁䑁䅉䅏癁䑁䅉䅍祁䑁䅑克䅁䕁充䅁䍂䅁䅁睑祂䝁䅕䅚灂䡁䅑睖桂䡁䅑睙潂䍁䄸睔ㅂ䡁䅑䅢療䝁䄸睡杁䍁䅧䅍㉁䍁䄸睍睁䍁䄸杍睁䑁䅉免灁䅁䅁杁䄸䕁䅉䅁䑂䡁䅉党歂䝁䅫䅤塂䝁䅅䅤橂䝁䅧睌偂䡁䅕䅤獂䝁䄸睢牂䍁䅁䅋睁䑁䅣睌睁䑁䅅睌祁䑁䅁杍硁䍁䅫䅁摃睄䅁村䅁䕁䅍杣求䝁䅑兡あ䙁䅣兙あ䝁䅍䅡癁䕁䄸兤あ䝁䅷睢療䝁䅳䅉潁䑁䅁睎癁䑁䅁兎癁䑁䅉䅍祁䑁䅉克䅁䕁卫䅁䍂䅁䅁睑祂䝁䅕䅚灂䡁䅑睖桂䡁䅑睙潂䍁䄸睔ㅂ䡁䅑䅢療䝁䄸睡杁䍁䅧䅍㍁䍁䄸䅍㕁䍁䄸杍睁䑁䅉免灁䅁䅁剫䅁䕁䅉䅁䑂䡁䅉党歂䝁䅫䅤塂䝁䅅䅤橂䝁䅧睌偂䡁䅕䅤獂䝁䄸睢牂䍁䅁䅋睁䑁䅣睌硁䑁䅑睌祁䑁䅁杍穁䍁䅫䅁䥂杄䅁村䅁䕁䅍杣求䝁䅑兡あ䙁䅣兙あ䝁䅍䅡癁䕁䄸兤あ䝁䅷睢療䝁䅳䅉潁䑁䅁睎癁䑁䅅兎癁䑁䅉䅍祁䑁䅑克䅁䍁儰䅁䍂䅁䅁睑祂䝁䅕䅚灂䡁䅑睖桂䡁䅑睙潂䍁䄸睔ㅂ䡁䅑䅢療䝁䄸睡杁䍁䅧䅍㍁䍁䄸免㉁䍁䄸杍睁䑁䅉䅎灁䅁䅁桓䅅䕁䅉䅁䑂䡁䅉党歂䝁䅫䅤塂䝁䅅䅤橂䝁䅧睌偂䡁䅕䅤獂䝁䄸睢牂䍁䅁䅋睁䑁䅣睌硁䑁䅧睌祁䑁䅁杍ぁ䍁䅫䅁䝄兄䅁村䅁䕁䅍杣求䝁䅑兡あ䙁䅣兙あ䝁䅍䅡癁䕁䄸兤あ䝁䅷睢療䝁䅳䅉潁䑁䅁睎癁䑁䅉䅍癁䑁䅉䅍硁䑁䅙克䅁䍁光䅁䍂䅁䅁睑祂䝁䅕䅚灂䡁䅑睖桂䡁䅑睙潂䍁䄸睔ㅂ䡁䅑䅢療䝁䄸睡杁䍁䅧䅍㍁䍁䄸杍硁䍁䄸杍睁䑁䅉睍灁䅁䅁眶䅳䕁䅉䅁䑂䡁䅉党歂䝁䅫䅤塂䝁䅅䅤橂䝁䅧睌偂䡁䅕䅤獂䝁䄸睢牂䍁䅁䅋睁䑁䅣睌祁䑁䅕睌祁䑁䅁杍ぁ䍁䅫䅁慁杅䅁村䅁䕁䅍杣求䝁䅑兡あ䙁䅣兙あ䝁䅍䅡癁䕁䄸兤あ䝁䅷睢療䝁䅳䅉潁䑁䅁睎癁䑁䅉李癁䑁䅉䅍祁䑁䅑克䅁乁偍䅁䍂䅁䅁睑祂䝁䅕䅚灂䡁䅑睖桂䡁䅑睙潂䍁䄸睔ㅂ䡁䅑䅢療䝁䄸睡杁䍁䅧䅍㍁䍁䄸杍㍁䍁䄸杍睁䑁䅉杍灁䅁䅁剱䅅䕁䅉䅁䑂䡁䅉党歂䝁䅫䅤塂䝁䅅䅤橂䝁䅧睌偂䡁䅕䅤獂䝁䄸睢牂䍁䅁䅋睁䑁䅣睌祁䑁䅫睌祁䑁䅁杍ぁ䍁䅫䅁浂杄䅁村䅁䕁䅍杣求䝁䅑兡あ䙁䅣兙あ䝁䅍䅡癁䕁䄸兤あ䝁䅷睢療䝁䅳䅉潁䑁䅁䅏癁䑁䅁睍癁䑁䅉䅍祁䑁䅅克䅁佁䱫䅁䍂䅁䅁睑祂䝁䅕䅚灂䡁䅑睖桂䡁䅑睙潂䍁䄸睔ㅂ䡁䅑䅢療䝁䄸睡杁䍁䅧䅍㑁䍁䄸䅍穁䍁䄸杍睁䑁䅉睍灁䅁䅁䅁䄰䕁䅉䅁䑂䡁䅉党歂䝁䅫䅤塂䝁䅅䅤橂䝁䅧睌偂䡁䅕䅤獂䝁䄸睢牂䍁䅁䅋睁䑁䅧睌睁䑁䅕睌祁䑁䅁杍硁䍁䅫䅁㥃䅅䅁村䅁䕁䅍杣求䝁䅑兡あ䙁䅣兙あ䝁䅍䅡癁䕁䄸兤あ䝁䅷睢療䝁䅳䅉潁䑁䅁䅏癁䑁䅁兎癁䑁䅉䅍祁䑁䅉克䅁䙁偕䅁䍂䅁䅁睑祂䝁䅕䅚灂䡁䅑睖桂䡁䅑睙潂䍁䄸睔ㅂ䡁䅑䅢療䝁䄸睡杁䍁䅧䅍㑁䍁䄸䅍ㅁ䍁䄸杍睁䑁䅉䅎灁䅁䅁䅊䅷䕁䅉䅁䑂䡁䅉党歂䝁䅫䅤塂䝁䅅䅤橂䝁䅧睌偂䡁䅕䅤獂䝁䄸睢牂䍁䅁䅋睁䑁䅧睌睁䑁䅙睌祁䑁䅁杍ぁ䍁䅫䅁扃充䅁村䅁䕁䅍杣求䝁䅑兡あ䙁䅣兙あ䝁䅍䅡癁䕁䄸兤あ䝁䅷睢療䝁䅳䅉潁䑁䅁䅏癁䑁䅁睎癁䑁䅉䅍祁䑁䅁克䅁䑁剁䅁䍂䅁䅁睑祂䝁䅕䅚灂䡁䅑睖桂䡁䅑睙潂䍁䄸睔ㅂ䡁䅑䅢療䝁䄸睡杁䍁䅧䅍㑁䍁䄸䅍㑁䍁䄸杍睁䑁䅉杍灁䅁䅁关䄰䕁䅉䅁䑂䡁䅉党歂䝁䅫䅤塂䝁䅅䅤橂䝁䅧睌偂䡁䅕䅤獂䝁䄸睢牂䍁䅁䅋睁䑁䅧睌睁䑁䅧睌祁䑁䅁杍穁䍁䅫䅁䱃杅䅁村䅁䕁䅍杣求䝁䅑兡あ䙁䅣兙あ䝁䅍䅡癁䕁䄸兤あ䝁䅷睢療䝁䅳䅉潁䑁䅁䅏癁䑁䅁䅏癁䑁䅉䅍祁䑁䅑克䅁乁偅䅁䍂䅁䅁睑祂䝁䅕䅚灂䡁䅑睖桂䡁䅑睙潂䍁䄸睔ㅂ䡁䅑䅢療䝁䄸睡杁䍁䅧䅍㑁䍁䄸䅍㕁䍁䄸杍睁䑁䅉睍灁䅁䅁睗䅷䕁䅉䅁䑂䡁䅉党歂䝁䅫䅤塂䝁䅅䅤橂䝁䅧睌偂䡁䅕䅤獂䝁䄸睢牂䍁䅁䅋睁䑁䅧睌睁䑁䅫睌祁䑁䅁杍ぁ䍁䅫䅁奁充䅁村䅁䕁䅍杣求䝁䅑兡あ䙁䅣兙あ䝁䅍䅡癁䕁䄸兤あ䝁䅷睢療䝁䅳䅉潁䑁䅁䅏癁䑁䅅䅍癁䑁䅉䅍祁䑁䅍克䅁䍁䱑䅁䍂䅁䅁睑祂䝁䅕䅚灂䡁䅑睖桂䡁䅑睙潂䍁䄸睔ㅂ䡁䅑䅢療䝁䄸睡杁䍁䅧䅍㑁䍁䄸免硁䍁䄸杍睁䑁䅅睎灁䅁䅁剣䅅䕁䅉䅁䑂䡁䅉党歂䝁䅫䅤塂䝁䅅䅤橂䝁䅧睌偂䡁䅕䅤獂䝁䄸睢牂䍁䅁䅋睁䑁䅧睌硁䑁䅉睌祁䑁䅁杍祁䍁䅫䅁坃兄䅁村䅁䕁䅍杣求䝁䅑兡あ䙁䅣兙あ䝁䅍䅡癁䕁䄸兤あ䝁䅷睢療䝁䅳䅉潁䑁䅁䅏癁䑁䅅杍癁䑁䅉䅍祁䑁䅑克䅁䅁单䅁䍂䅁䅁睑祂䝁䅕䅚灂䡁䅑睖桂䡁䅑睙潂䍁䄸睔ㅂ䡁䅑䅢療䝁䄸睡杁䍁䅧䅍㑁䍁䄸免ぁ䍁䄸杍睁䑁䅉䅎灁䅁䅁䄯䄰䕁䅉䅁䑂䡁䅉党歂䝁䅫䅤塂䝁䅅䅤橂䝁䅧睌偂䡁䅕䅤獂䝁䄸睢牂䍁䅁䅋睁䑁䅧睌硁䑁䅕睌祁䑁䅁杍穁䍁䅫䅁䵄兄䅁村䅁䕁䅍杣求䝁䅑兡あ䙁䅣兙あ䝁䅍䅡癁䕁䄸兤あ䝁䅷睢療䝁䅳䅉潁䑁䅁䅏癁䑁䅅李癁䑁䅉䅍祁䑁䅍克䅁䕁卷䅁䍂䅁䅁睑祂䝁䅕䅚灂䡁䅑睖桂䡁䅑睙潂䍁䄸睔ㅂ䡁䅑䅢療䝁䄸睡杁䍁䅧䅍㑁䍁䄸免㉁䍁䄸杍睁䑁䅉䅎灁䅁䅁䉆䅁䕁䅉䅁䑂䡁䅉党歂䝁䅫䅤塂䝁䅅䅤橂䝁䅧睌偂䡁䅕䅤獂䝁䄸睢牂䍁䅁䅋睁䑁䅧睌硁䑁䅫睌祁䑁䅁免㕁䍁䅫䅁䱁睃䅁村䅁䕁䅍杣求䝁䅑兡あ䙁䅣兙あ䝁䅍䅡癁䕁䄸兤あ䝁䅷睢療䝁䅳䅉潁䑁䅁䅏癁䑁䅅兏癁䑁䅉䅍祁䑁䅁克䅁䉁剑䅁䍂䅁䅁睑祂䝁䅕䅚灂䡁䅑睖桂䡁䅑睙潂䍁䄸睔ㅂ䡁䅑䅢療䝁䄸睡杁䍁䅧䅍㑁䍁䄸杍睁䍁䄸杍睁䑁䅉䅍灁䅁䅁䉒䅅䕁䅉䅁䑂䡁䅉党歂䝁䅫䅤塂䝁䅅䅤橂䝁䅧睌偂䡁䅕䅤獂䝁䄸睢牂䍁䅁䅋睁䑁䅧睌祁䑁䅁睌祁䑁䅁杍硁䍁䅫䅁療䅅䅁村䅁䕁䅍杣求䝁䅑兡あ䙁䅣兙あ䝁䅍䅡癁䕁䄸兤あ䝁䅷睢療䝁䅳䅉潁䑁䅁䅏癁䑁䅉䅍癁䑁䅉䅍祁䑁䅑克䅁䕁临䅁䍂䅁䅁睑祂䝁䅕䅚灂䡁䅑睖桂䡁䅑睙潂䍁䄸睔ㅂ䡁䅑䅢療䝁䄸睡杁䍁䅧䅍㑁䍁䄸杍硁䍁䄸杍睁䑁䅅兎灁䅁䅁䅇䄴䕁䅉䅁䑂䡁䅉党歂䝁䅫䅤塂䝁䅅䅤橂䝁䅧睌偂䡁䅕䅤獂䝁䄸睢牂䍁䅁䅋睁䑁䅧睌祁䑁䅉睌祁䑁䅁免㍁䍁䅫䅁捃兄䅁村䅁䕁䅍杣求䝁䅑兡あ䙁䅣兙あ䝁䅍䅡癁䕁䄸兤あ䝁䅷睢療䝁䅳䅉潁䑁䅁䅏癁䑁䅉杍癁䑁䅉䅍祁䑁䅑克䅁佁䴴䅁䍂䅁䅁睑祂䝁䅕䅚灂䡁䅑睖桂䡁䅑睙潂䍁䄸睔ㅂ䡁䅑䅢療䝁䄸睡杁䍁䅧䅍㑁䍁䄸杍穁䍁䄸杍睁䑁䅉䅎灁䅁䅁䅘䄸䕁䅉䅁䑂䡁䅉党歂䝁䅫䅤塂䝁䅅䅤橂䝁䅧睌偂䡁䅕䅤獂䝁䄸睢牂䍁䅁䅋睁䑁䅧睌祁䑁䅙睌祁䑁䅁杍ぁ䍁䅫䅁婄杄䅁村䅁䕁䅍杣求䝁䅑兡あ䙁䅣兙あ䝁䅍䅡癁䕁䄸兤あ䝁䅷睢療䝁䅳䅉潁䑁䅁䅏癁䑁䅉睎癁䑁䅉䅍祁䑁䅑克䅁䭁到䅁䍂䅁䅁睑祂䝁䅕䅚灂䡁䅑睖桂䡁䅑睙潂䍁䄸睔ㅂ䡁䅑䅢療䝁䄸睡杁䍁䅧䅍㕁䍁䄸䅍ぁ䍁䄸杍睁䑁䅉䅎灁䅁䅁䉶䅁䕁䅉䅁䑂䡁䅉党歂䝁䅫䅤塂䝁䅅䅤橂䝁䅧睌偂䡁䅕䅤獂䝁䄸睢牂䍁䅁䅋睁䑁䅫睌睁䑁䅕睌祁䑁䅁杍穁䍁䅫䅁䑂兄䅁村䅁䕁䅍杣求䝁䅑兡あ䙁䅣兙あ䝁䅍䅡癁䕁䄸兤あ䝁䅷睢療䝁䅳䅉潁䑁䅁兏癁䑁䅁兎癁䑁䅉䅍祁䑁䅑克䅁䱁剉䅁䍂䅁䅁睑祂䝁䅕䅚灂䡁䅑睖桂䡁䅑睙潂䍁䄸睔ㅂ䡁䅑䅢療䝁䄸睡杁䍁䅧䅍㕁䍁䄸䅍㕁䍁䄸杍睁䑁䅅兏灁䅁䅁兒䄴䕁䅉䅁䑂䡁䅉党歂䝁䅫䅤塂䝁䅅䅤橂䝁䅧睌偂䡁䅕䅤獂䝁䄸睢牂䍁䅁䅋睁䑁䅫睌睁䑁䅫睌祁䑁䅁杍硁䍁䅫䅁⭄睃䅁村䅁䕁䅍杣求䝁䅑兡あ䙁䅣兙あ䝁䅍䅡癁䕁䄸兤あ䝁䅷睢療䝁䅳䅉潁䑁䅁兏癁䑁䅁兏癁䑁䅉䅍祁䑁䅑克䅁䩁䱅䅁䍂䅁䅁睑祂䝁䅕䅚灂䡁䅑睖桂䡁䅑睙潂䍁䄸睔ㅂ䡁䅑䅢療䝁䄸睡杁䍁䅧䅍㕁䍁䄸免硁䍁䄸杍睁䑁䅉睍灁䅁䅁朱䄴䕁䅉䅁䑂䡁䅉党歂䝁䅫䅤塂䝁䅅䅤橂䝁䅧睌偂䡁䅕䅤獂䝁䄸睢牂䍁䅁䅋睁䑁䅫睌硁䑁䅅睌祁䑁䅁杍ぁ䍁䅫䅁祄权䅁村䅁䕁䅍杣求䝁䅑兡あ䙁䅣兙あ䝁䅍䅡癁䕁䄸兤あ䝁䅷睢療䝁䅳䅉潁䑁䅁兏癁䑁䅅兎癁䑁䅉䅍硁䑁䅣克䅁䕁乑䅁䍂䅁䅁睑祂䝁䅕䅚灂䡁䅑睖桂䡁䅑睙潂䍁䄸睔ㅂ䡁䅑䅢療䝁䄸睡杁䍁䅧䅍㕁䍁䄸免ㅁ䍁䄸杍睁䑁䅉杍灁䅁䅁砱䅁䕁䅉䅁䑂䡁䅉党歂䝁䅫䅤塂䝁䅅䅤橂䝁䅧睌偂䡁䅕䅤獂䝁䄸睢牂䍁䅁䅋睁䑁䅫睌硁䑁䅧睌祁䑁䅁杍ぁ䍁䅫䅁䭂杅䅁村䅁䕁䅍杣求䝁䅑兡あ䙁䅣兙あ䝁䅍䅡癁䕁䄸兤あ䝁䅷睢療䝁䅳䅉潁䑁䅁兏癁䑁䅅兏癁䑁䅉䅍硁䑁䅍克䅁䍁剷䅁䍂䅁䅁睑祂䝁䅕䅚灂䡁䅑睖桂䡁䅑睙潂䍁䄸睔ㅂ䡁䅑䅢療䝁䄸睡杁䍁䅧䅍㕁䍁䄸免㕁䍁䄸杍睁䑁䅉睍灁䅁䅁档䅉䕁䅉䅁䑂䡁䅉党歂䝁䅫䅤塂䝁䅅䅤橂䝁䅧睌偂䡁䅕䅤獂䝁䄸睢牂䍁䅁䅋睁䑁䅫睌硁䑁䅫睌祁䑁䅁杍ぁ䍁䅫䅁摂䅅䅁村䅁䕁䅍杣求䝁䅑兡あ䙁䅣兙あ䝁䅍䅡癁䕁䄸兤あ䝁䅷睢療䝁䅳䅉潁䑁䅁兏癁䑁䅉䅍癁䑁䅉䅍祁䑁䅑克䅁䭁券䅁䍂䅁䅁睑祂䝁䅕䅚灂䡁䅑睖桂䡁䅑睙潂䍁䄸睔ㅂ䡁䅑䅢療䝁䄸睡杁䍁䅧䅍㕁䍁䄸杍㉁䍁䄸杍睁䑁䅉䅎灁䅁䅁硧䅁䕁䅉䅁䑂䡁䅉党歂䝁䅫䅤塂䝁䅅䅤橂䝁䅧睌偂䡁䅕䅤獂䝁䄸睢牂䍁䅁䅋睁䑁䅫睌祁䑁䅧睌祁䑁䅁杍穁䍁䅫䅁佁䅅䅁村䅁䕁䅍杣求䝁䅑兡あ䙁䅣兙あ䝁䅍䅡癁䕁䄸兤あ䝁䅷睢療䝁䅳䅉潁䑁䅁兏癁䑁䅉兏癁䑁䅉䅍祁䑁䅁克䅁偁义䅁䍂䅁䅁睑祂䝁䅕䅚灂䡁䅑睖桂䡁䅑睙潂䍁䄸睔ㅂ䡁䅑䅢療䝁䄸睡杁䍁䅧䅍㕁䍁䄸杍㕁䍁䄸杍睁䑁䅉睍灁䅁䅁䄲䄸䕁䅉䅁䑂䡁䅉党歂䝁䅫䅤塂䝁䅅䅤橂䝁䅧睌偂䡁䅕䅤獂䝁䄸睢牂䍁䅁䅋睁䑁䅫睌穁䑁䅁睌祁䑁䅁杍睁䍁䅫䅁㍃杄䅁村䅁䕁䅍杣求䝁䅑兡あ䙁䅣兙あ䝁䅍䅡癁䕁䄸兤あ䝁䅷睢療䝁䅳䅉潁䑁䅅䅍癁䑁䅁杍癁䑁䅉䅍祁䑁䅍克䅁䱁儴䅁䍂䅁䅁睑祂䝁䅕䅚灂䡁䅑睖桂䡁䅑睙潂䍁䄸睔ㅂ䡁䅑䅢療䝁䄸睡杁䍁䅧免睁䍁䄸䅍穁䍁䄸杍睁䑁䅉睍灁䅁䅁削䅁䕁䅉䅁䑂䡁䅉党歂䝁䅫䅤塂䝁䅅䅤橂䝁䅧睌偂䡁䅕䅤獂䝁䄸睢牂䍁䅁䅋硁䑁䅁睌睁䑁䅙睌祁䑁䅁杍睁䍁䅫䅁慄䅅䅁村䅁䕁䅍杣求䝁䅑兡あ䙁䅣兙あ䝁䅍䅡癁䕁䄸兤あ䝁䅷睢療䝁䅳䅉潁䑁䅅䅍癁䑁䅁李癁䑁䅉䅍祁䑁䅉克䅁䕁佷䅁䍂䅁䅁睑祂䝁䅕䅚灂䡁䅑睖桂䡁䅑睙潂䍁䄸睔ㅂ䡁䅑䅢療䝁䄸睡杁䍁䅧免睁䍁䄸䅍㑁䍁䄸杍睁䑁䅉䅎灁䅁䅁剐䅁䕁䅉䅁䑂䡁䅉党歂䝁䅫䅤塂䝁䅅䅤橂䝁䅧睌偂䡁䅕䅤獂䝁䄸睢牂䍁䅁䅋硁䑁䅁睌硁䑁䅕睌祁䑁䅁杍ぁ䍁䅫䅁㝁䅅䅁村䅁䕁䅍杣求䝁䅑兡あ䙁䅣兙あ䝁䅍䅡癁䕁䄸兤あ䝁䅷睢療䝁䅳䅉潁䑁䅅䅍癁䑁䅅李癁䑁䅉䅍祁䑁䅑克䅁䍁乯䅁䍂䅁䅁睑祂䝁䅕䅚灂䡁䅑睖桂䡁䅑睙潂䍁䄸睔ㅂ䡁䅑䅢療䝁䄸睡杁䍁䅧免睁䍁䄸免㍁䍁䄸杍睁䑁䅉睍灁䅁䅁桘䅅䕁䅉䅁䑂䡁䅉党歂䝁䅫䅤塂䝁䅅䅤橂䝁䅧睌偂䡁䅕䅤獂䝁䄸睢牂䍁䅁䅋硁䑁䅁睌硁䑁䅣睌祁䑁䅁杍ぁ䍁䅫䅁潃睄䅁村䅁䕁䅍杣求䝁䅑兡あ䙁䅣兙あ䝁䅍䅡癁䕁䄸兤あ䝁䅷睢療䝁䅳䅉潁䑁䅅䅍癁䑁䅅䅏癁䑁䅉䅍祁䑁䅉克䅁佁乳䅁䍂䅁䅁睑祂䝁䅕䅚灂䡁䅑睖桂䡁䅑睙潂䍁䄸睔ㅂ䡁䅑䅢療䝁䄸睡杁䍁䅧免睁䍁䄸免㑁䍁䄸杍睁䑁䅉䅎灁䅁䅁杬䅳䕁䅉䅁䑂䡁䅉党歂䝁䅫䅤塂䝁䅅䅤橂䝁䅧睌偂䡁䅕䅤獂䝁䄸睢牂䍁䅁䅋硁䑁䅁睌祁䑁䅍睌祁䑁䅁杍穁䍁䅫䅁扄䅄䅁村䅁䕁䅍杣求䝁䅑兡あ䙁䅣兙あ䝁䅍䅡癁䕁䄸兤あ䝁䅷睢療䝁䅳䅉潁䑁䅅䅍癁䑁䅉睍癁䑁䅉䅍祁䑁䅑克䅁偁偕䅁䍂䅁䅁睑祂䝁䅕䅚灂䡁䅑睖桂䡁䅑睙潂䍁䄸睔ㅂ䡁䅑䅢療䝁䄸睡杁䍁䅧免睁䍁䄸杍ぁ䍁䄸杍睁䑁䅅李灁䅁䅁儹䄴䕁䅉䅁䑂䡁䅉党歂䝁䅫䅤塂䝁䅅䅤橂䝁䅧睌偂䡁䅕䅤獂䝁䄸睢牂䍁䅁䅋硁䑁䅁睌祁䑁䅕睌祁䑁䅁免㕁䍁䅫䅁䍂䅅䅁村䅁䕁䅍</t>
  </si>
  <si>
    <t>杣求䝁䅑兡あ䙁䅣兙あ䝁䅍䅡癁䕁䄸兤あ䝁䅷睢療䝁䅳䅉潁䑁䅅䅍癁䑁䅉李癁䑁䅉䅍硁䑁䅣克䅁䕁䵷䅁䍂䅁䅁睑祂䝁䅕䅚灂䡁䅑睖桂䡁䅑睙潂䍁䄸睔ㅂ䡁䅑䅢療䝁䄸睡杁䍁䅧免睁䍁䄸杍㍁䍁䄸杍睁䑁䅉䅍灁䅁䅁桬䅁䕁䅉䅁䑂䡁䅉党歂䝁䅫䅤塂䝁䅅䅤橂䝁䅧睌偂䡁䅕䅤獂䝁䄸睢牂䍁䅁䅋硁䑁䅁睌祁䑁䅣睌祁䑁䅁杍穁䍁䅫䅁䥁䅅䅁村䅁䕁䅍杣求䝁䅑兡あ䙁䅣兙あ䝁䅍䅡癁䕁䄸兤あ䝁䅷睢療䝁䅳䅉潁䑁䅅䅍癁䑁䅉䅏癁䑁䅉䅍祁䑁䅉克䅁䍁偁䅁䍂䅁䅁睑祂䝁䅕䅚灂䡁䅑睖桂䡁䅑睙潂䍁䄸睔ㅂ䡁䅑䅢療䝁䄸睡杁䍁䅧免睁䍁䄸杍㕁䍁䄸杍睁䑁䅉䅍灁䅁䅁䉁䅅䕁䅉䅁䑂䡁䅉党歂䝁䅫䅤塂䝁䅅䅤橂䝁䅧睌偂䡁䅕䅤獂䝁䄸睢牂䍁䅁䅋硁䑁䅁睌祁䑁䅫睌祁䑁䅁杍硁䍁䅫䅁䡃兄䅁村䅁䕁䅍杣求䝁䅑兡あ䙁䅣兙あ䝁䅍䅡癁䕁䄸兤あ䝁䅷睢療䝁䅳䅉潁䑁䅅䅍癁䑁䅍免癁䑁䅉䅍祁䑁䅍克䅁䍁䵧䅁䍂䅁䅁睑祂䝁䅕䅚灂䡁䅑睖桂䡁䅑睙潂䍁䄸睔ㅂ䡁䅑䅢療䝁䄸睡杁䍁䅧免睁䍁䄸睍硁䍁䄸杍睁䑁䅉䅎灁䅁䅁䅫䄸䕁䅉䅁䑂䡁䅉党歂䝁䅫䅤塂䝁䅅䅤橂䝁䅧睌偂䡁䅕䅤獂䝁䄸睢牂䍁䅁䅋硁䑁䅅睌睁䑁䅅睌祁䑁䅁杍ぁ䍁䅫䅁佁䅄䅁村䅁䕁䅍杣求䝁䅑兡あ䙁䅣兙あ䝁䅍䅡癁䕁䄸兤あ䝁䅷睢療䝁䅳䅉潁䑁䅅免癁䑁䅁杍癁䑁䅉䅍祁䑁䅁克䅁䅁匴䅁䍂䅁䅁睑祂䝁䅕䅚灂䡁䅑睖桂䡁䅑睙潂䍁䄸睔ㅂ䡁䅑䅢療䝁䄸睡杁䍁䅧免硁䍁䄸䅍穁䍁䄸杍睁䑁䅉䅍灁䅁䅁硫䅁䕁䅉䅁䑂䡁䅉党歂䝁䅫䅤塂䝁䅅䅤橂䝁䅧睌偂䡁䅕䅤獂䝁䄸睢牂䍁䅁䅋硁䑁䅅睌睁䑁䅑睌祁䑁䅁杍ぁ䍁䅫䅁ぃ杅䅁村䅁䕁䅍杣求䝁䅑兡あ䙁䅣兙あ䝁䅍䅡癁䕁䄸兤あ䝁䅷睢療䝁䅳䅉潁䑁䅅免癁䑁䅁兎癁䑁䅉䅍祁䑁䅁克䅁䭁剅䅁䍂䅁䅁睑祂䝁䅕䅚灂䡁䅑睖桂䡁䅑睙潂䍁䄸睔ㅂ䡁䅑䅢療䝁䄸睡杁䍁䅧免硁䍁䄸䅍㉁䍁䄸杍睁䑁䅉睍灁䅁䅁儶䄸䕁䅉䅁䑂䡁䅉党歂䝁䅫䅤塂䝁䅅䅤橂䝁䅧睌偂䡁䅕䅤獂䝁䄸睢牂䍁䅁䅋硁䑁䅅睌睁䑁䅙睌祁䑁䅁杍ぁ䍁䅫䅁ㅁ杅䅁村䅁䕁䅍杣求䝁䅑兡あ䙁䅣兙あ䝁䅍䅡癁䕁䄸兤あ䝁䅷睢療䝁䅳䅉潁䑁䅅免癁䑁䅁睎癁䑁䅉䅍祁䑁䅉克䅁䵁倴䅁䍂䅁䅁睑祂䝁䅕䅚灂䡁䅑睖桂䡁䅑睙潂䍁䄸睔ㅂ䡁䅑䅢療䝁䄸睡杁䍁䅧免硁䍁䄸䅍㍁䍁䄸杍睁䑁䅉䅎灁䅁䅁児䄸䕁䅉䅁䑂䡁䅉党歂䝁䅫䅤塂䝁䅅䅤橂䝁䅧睌偂䡁䅕䅤獂䝁䄸睢牂䍁䅁䅋硁䑁䅅睌睁䑁䅫睌祁䑁䅁杍硁䍁䅫䅁桄睄䅁村䅁䕁䅍杣求䝁䅑兡あ䙁䅣兙あ䝁䅍䅡癁䕁䄸兤あ䝁䅷睢療䝁䅳䅉潁䑁䅅免癁䑁䅁兏癁䑁䅉䅍祁䑁䅉克䅁乁佅䅁䍂䅁䅁睑祂䝁䅕䅚灂䡁䅑睖桂䡁䅑睙潂䍁䄸睔ㅂ䡁䅑䅢療䝁䄸睡杁䍁䅧免硁䍁䄸免硁䍁䄸杍睁䑁䅉免灁䅁䅁兂䅷䕁䅉䅁䑂䡁䅉党歂䝁䅫䅤塂䝁䅅䅤橂䝁䅧睌偂䡁䅕䅤獂䝁䄸睢牂䍁䅁䅋硁䑁䅅睌硁䑁䅅睌祁䑁䅁杍祁䍁䅫䅁ㅃ䅅䅁村䅁䕁䅍杣求䝁䅑兡あ䙁䅣兙あ䝁䅍䅡癁䕁䄸兤あ䝁䅷睢療䝁䅳䅉潁䑁䅅免癁䑁䅅杍癁䑁䅉䅍祁䑁䅑克䅁䝁乙䅁䍂䅁䅁睑祂䝁䅕䅚灂䡁䅑睖桂䡁䅑睙潂䍁䄸睔ㅂ䡁䅑䅢療䝁䄸睡杁䍁䅧免硁䍁䄸免穁䍁䄸杍睁䑁䅉䅎灁䅁䅁兘䅷䕁䅉䅁䑂䡁䅉党歂䝁䅫䅤塂䝁䅅䅤橂䝁䅧睌偂䡁䅕䅤獂䝁䄸睢牂䍁䅁䅋硁䑁䅅睌硁䑁䅑睌祁䑁䅁杍穁䍁䅫䅁偁充䅁村䅁䕁䅍杣求䝁䅑兡あ䙁䅣兙あ䝁䅍䅡癁䕁䄸兤あ䝁䅷睢療䝁䅳䅉潁䑁䅅免癁䑁䅅兎癁䑁䅉䅍祁䑁䅅克䅁䍁䵫䅁䍂䅁䅁睑祂䝁䅕䅚灂䡁䅑睖桂䡁䅑睙潂䍁䄸睔ㅂ䡁䅑䅢療䝁䄸睡杁䍁䅧免硁䍁䄸免ㅁ䍁䄸杍睁䑁䅉䅎灁䅁䅁睰䄴䕁䅉䅁䑂䡁䅉党歂䝁䅫䅤塂䝁䅅䅤橂䝁䅧睌偂䡁䅕䅤獂䝁䄸睢牂䍁䅁䅋硁䑁䅅睌硁䑁䅣睌祁䑁䅁杍祁䍁䅫䅁㡁睃䅁村䅁䕁䅍杣求䝁䅑兡あ䙁䅣兙あ䝁䅍䅡癁䕁䄸兤あ䝁䅷睢療䝁䅳䅉潁䑁䅅免癁䑁䅅睎癁䑁䅉䅍祁䑁䅍克䅁䭁伸䅁䍂䅁䅁睑祂䝁䅕䅚灂䡁䅑睖桂䡁䅑睙潂䍁䄸睔ㅂ䡁䅑䅢療䝁䄸睡杁䍁䅧免硁䍁䄸免㑁䍁䄸杍睁䑁䅉免灁䅁䅁兴䄰䕁䅉䅁䑂䡁䅉党歂䝁䅫䅤塂䝁䅅䅤橂䝁䅧睌偂䡁䅕䅤獂䝁䄸睢牂䍁䅁䅋硁䑁䅅睌硁䑁䅧睌祁䑁䅁杍ぁ䍁䅫䅁牄䅅䅁村䅁䕁䅍杣求䝁䅑兡あ䙁䅣兙あ䝁䅍䅡癁䕁䄸兤あ䝁䅷睢療䝁䅳䅉潁䑁䅅免癁䑁䅅兏癁䑁䅉䅍祁䑁䅑克䅁偁偍䅁䍂䅁䅁睑祂䝁䅕䅚灂䡁䅑睖桂䡁䅑睙潂䍁䄸睔ㅂ䡁䅑䅢療䝁䄸睡杁䍁䅧免硁䍁䄸杍睁䍁䄸杍睁䑁䅉䅎灁䅁䅁睮䄸䕁䅉䅁䑂䡁䅉党歂䝁䅫䅤塂䝁䅅䅤橂䝁䅧睌偂䡁䅕䅤獂䝁䄸睢牂䍁䅁䅋硁䑁䅅睌祁䑁䅅睌祁䑁䅁杍穁䍁䅫䅁橂䅅䅁村䅁䕁䅍杣求䝁䅑兡あ䙁䅣兙あ䝁䅍䅡癁䕁䄸兤あ䝁䅷睢療䝁䅳䅉潁䑁䅅免癁䑁䅉免癁䑁䅉䅍祁䑁䅑克䅁䑁伸䅁䍂䅁䅁睑祂䝁䅕䅚灂䡁䅑睖桂䡁䅑睙潂䍁䄸睔ㅂ䡁䅑䅢療䝁䄸睡杁䍁䅧免硁䍁䄸杍祁䍁䄸杍睁䑁䅉䅎灁䅁䅁杘䄴䕁䅉䅁䑂䡁䅉党歂䝁䅫䅤塂䝁䅅䅤橂䝁䅧睌偂䡁䅕䅤獂䝁䄸睢牂䍁䅁䅋硁䑁䅅睌祁䑁䅍睌祁䑁䅁杍硁䍁䅫䅁畄杄䅁村䅁䕁䅍杣求䝁䅑兡あ䙁䅣兙あ䝁䅍䅡癁䕁䄸兤あ䝁䅷睢療䝁䅳䅉潁䑁䅅免癁䑁䅉䅎癁䑁䅉䅍睁䑁䅧克䅁偁八䅁䍂䅁䅁睑祂䝁䅕䅚灂䡁䅑睖桂䡁䅑睙潂䍁䄸睔ㅂ䡁䅑䅢療䝁䄸睡杁䍁䅧免硁䍁䄸杍ㅁ䍁䄸杍睁䑁䅉䅎灁䅁䅁其䄴䕁䅉䅁䑂䡁䅉党歂䝁䅫䅤塂䝁䅅䅤橂䝁䅧睌偂䡁䅕䅤獂䝁䄸睢牂䍁䅁䅋硁䑁䅅睌祁䑁䅙睌祁䑁䅁杍ぁ䍁䅫䅁潂充䅁村䅁䕁䅍杣求䝁䅑兡あ䙁䅣兙あ䝁䅍䅡癁䕁䄸兤あ䝁䅷睢療䝁䅳䅉潁䑁䅅免癁䑁䅉睎癁䑁䅉䅍硁䑁䅉克䅁乁乫䅁䍂䅁䅁睑祂䝁䅕䅚灂䡁䅑睖桂䡁䅑睙潂䍁䄸睔ㅂ䡁䅑䅢療䝁䄸睡杁䍁䅧免硁䍁䄸杍㕁䍁䄸杍睁䑁䅅䅏灁䅁䅁䅷䅷䕁䅉䅁䑂䡁䅉党歂䝁䅫䅤塂䝁䅅䅤橂䝁䅧睌偂䡁䅕䅤獂䝁䄸睢牂䍁䅁䅋硁䑁䅉睌睁䑁䅅睌祁䑁䅁杍祁䍁䅫䅁䑁杄䅁村䅁䕁䅍杣求䝁䅑兡あ䙁䅣兙あ䝁䅍䅡癁䕁䄸兤あ䝁䅷睢療䝁䅳䅉潁䑁䅅杍癁䑁䅁免癁䑁䅉䅍祁䑁䅍克䅁偁伴䅁䍂䅁䅁睑祂䝁䅕䅚灂䡁䅑睖桂䡁䅑睙潂䍁䄸睔ㅂ䡁䅑䅢療䝁䄸睡杁䍁䅧免祁䍁䄸䅍祁䍁䄸杍睁䑁䅉䅎灁䅁䅁䈳䅅䕁䅉䅁䑂䡁䅉党歂䝁䅫䅤塂䝁䅅䅤橂䝁䅧睌偂䡁䅕䅤獂䝁䄸睢牂䍁䅁䅋硁䑁䅉睌睁䑁䅍睌祁䑁䅁免睁䍁䅫䅁慁䅅䅁村䅁䕁䅍杣求䝁䅑兡あ䙁䅣兙あ䝁䅍䅡癁䕁䄸兤あ䝁䅷睢療䝁䅳䅉潁䑁䅅杍癁䑁䅁睍癁䑁䅉䅍祁䑁䅑克䅁䝁䱳䅁䍂䅁䅁睑祂䝁䅕䅚灂䡁䅑睖桂䡁䅑睙潂䍁䄸睔ㅂ䡁䅑䅢療䝁䄸睡杁䍁䅧免祁䍁䄸䅍ぁ䍁䄸杍睁䑁䅅睎灁䅁䅁杩䄸䕁䅉䅁䑂䡁䅉党歂䝁䅫䅤塂䝁䅅䅤橂䝁䅧睌偂䡁䅕䅤獂䝁䄸睢牂䍁䅁䅋硁䑁䅉睌睁䑁䅑睌祁䑁䅁杍穁䍁䅫䅁䩃䅅䅁村䅁䕁䅍杣求䝁䅑兡あ䙁䅣兙あ䝁䅍䅡癁䕁䄸兤あ䝁䅷睢療䝁䅳䅉潁䑁䅅杍癁䑁䅁兎癁䑁䅉䅍祁䑁䅍克䅁䑁剷䅁䍂䅁䅁睑祂䝁䅕䅚灂䡁䅑睖桂䡁䅑睙潂䍁䄸睔ㅂ䡁䅑䅢療䝁䄸睡杁䍁䅧免祁䍁䄸䅍ㅁ䍁䄸杍睁䑁䅉䅎灁䅁䅁剉䅁䕁䅉䅁䑂䡁䅉党歂䝁䅫䅤塂䝁䅅䅤橂䝁䅧睌偂䡁䅕䅤獂䝁䄸睢牂䍁䅁䅋硁䑁䅉睌睁䑁䅧睌祁䑁䅁杍睁䍁䅫䅁睂䅄䅁村䅁䕁䅍杣求䝁䅑兡あ䙁䅣兙あ䝁䅍䅡癁䕁䄸兤あ䝁䅷睢療䝁䅳䅉潁䑁䅅杍癁䑁䅁䅏癁䑁䅉䅍祁䑁䅉克䅁䍁剣䅁䍂䅁䅁睑祂䝁䅕䅚灂䡁䅑睖桂䡁䅑睙潂䍁䄸睔ㅂ䡁䅑䅢療䝁䄸睡杁䍁䅧免祁䍁䄸䅍㕁䍁䄸杍睁䑁䅉䅍灁䅁䅁睒䄴䕁䅉䅁䑂䡁䅉党歂䝁䅫䅤塂䝁䅅䅤橂䝁䅧睌偂䡁䅕䅤獂䝁䄸睢牂䍁䅁䅋硁䑁䅉睌睁䑁䅫睌祁䑁䅁杍ぁ䍁䅫䅁汁兄䅁村䅁䕁䅍杣求䝁䅑兡あ䙁䅣兙あ䝁䅍䅡癁䕁䄸兤あ䝁䅷睢療䝁䅳䅉潁䑁䅅杍癁䑁䅅䅍癁䑁䅉䅍祁䑁䅑克䅁䕁兑䅁䍂䅁䅁睑祂䝁䅕䅚灂䡁䅑睖桂䡁䅑睙潂䍁䄸睔ㅂ䡁䅑䅢療䝁䄸睡杁䍁䅧免祁䍁䄸免硁䍁䄸杍睁䑁䅅杍灁䅁䅁兑䄰䕁䅉䅁䑂䡁䅉党歂䝁䅫䅤塂䝁䅅䅤橂䝁䅧睌偂䡁䅕䅤獂䝁䄸睢牂䍁䅁䅋硁䑁䅉睌硁䑁䅉睌祁䑁䅁免㕁䍁䅫䅁䡂睄䅁村䅁䕁䅍杣求䝁䅑兡あ䙁䅣兙あ䝁䅍䅡癁䕁䄸兤あ䝁䅷睢療䝁䅳䅉潁䑁䅅杍癁䑁䅅杍癁䑁䅉䅍祁䑁䅍克䅁䙁䵉䅁䍂䅁䅁睑祂䝁䅕䅚灂䡁䅑睖桂䡁䅑睙潂䍁䄸睔ㅂ䡁䅑䅢療䝁䄸睡杁䍁䅧免祁䍁䄸免穁䍁䄸杍睁䑁䅉免灁䅁䅁兗䄸䕁䅉䅁䑂䡁䅉党歂䝁䅫䅤塂䝁䅅䅤橂䝁䅧睌偂䡁䅕䅤獂䝁䄸睢牂䍁䅁䅋硁䑁䅉睌硁䑁䅍睌祁䑁䅁杍祁䍁䅫䅁乂杄䅁村䅁䕁䅍杣求䝁䅑兡あ䙁䅣兙あ䝁䅍䅡癁䕁䄸兤あ䝁䅷睢療䝁䅳䅉潁䑁䅅杍癁䑁䅅睍癁䑁䅉䅍祁䑁䅍克䅁䭁余䅁䍂䅁䅁睑祂䝁䅕䅚灂䡁䅑睖桂䡁䅑睙潂䍁䄸睔ㅂ䡁䅑䅢療䝁䄸睡杁䍁䅧免祁䍁䄸免ぁ䍁䄸杍睁䑁䅉睍灁䅁䅁杩䄴䕁䅉䅁䑂䡁䅉党歂䝁䅫䅤塂䝁䅅䅤橂䝁䅧睌偂䡁䅕䅤獂䝁䄸睢牂䍁䅁䅋硁䑁䅉睌硁䑁䅙睌祁䑁䅁杍ぁ䍁䅫䅁䡂䅅䅁村䅁䕁䅍杣求䝁䅑兡あ䙁䅣兙あ䝁䅍䅡癁䕁䄸兤あ䝁䅷睢療䝁䅳䅉潁䑁䅅杍癁䑁䅅兏癁䑁䅉䅍睁䑁䅕克䅁䥁儴䅁䍂䅁䅁睑祂䝁䅕䅚灂䡁䅑睖桂䡁䅑睙潂䍁䄸睔ㅂ䡁䅑䅢療䝁䄸睡杁䍁䅧免祁䍁䄸免㕁䍁䄸杍睁䑁䅉杍灁䅁䅁硖䅅䕁䅉䅁䑂䡁䅉党歂䝁䅫䅤塂䝁䅅䅤橂䝁䅧睌偂䡁䅕䅤獂䝁䄸睢牂䍁䅁䅋硁䑁䅉睌祁䑁䅁睌祁䑁䅁杍穁䍁䅫䅁楁兄䅁村䅁䕁䅍杣求䝁䅑兡あ䙁䅣兙あ䝁䅍䅡癁䕁䄸兤あ䝁䅷睢療䝁䅳䅉潁䑁䅅杍癁䑁䅉䅍癁䑁䅉䅍祁䑁䅑克䅁䝁剣䅁䍂䅁䅁睑祂䝁䅕䅚灂䡁䅑睖桂䡁䅑睙潂䍁䄸睔ㅂ䡁䅑䅢療䝁䄸睡杁䍁䅧免祁䍁䄸杍硁䍁䄸杍睁䑁䅉䅍灁䅁䅁杈䄰䙁䍧䅁䑂䡁䅉党穂䝁䅍党畂䡁䅑䅉䙂䝁䄴党祂䝁䅣入杁䕁䅍睢瑂䡁䅁兙畂䡁䅫䅉療䡁䅁党祂䝁䅅䅤求䡁䅍䅉桂䡁䅍䅉桂䝁䄴䅉求䝁䄴党祂䝁䅣入杁䝁䅍睢瑂䡁䅁兙畂䡁䅫䅉灂䝁䄴䅉あ䝁䅧党杁䙁䅕杢灂䡁䅑党歂䍁䅁睕あ䝁䅅䅤求䡁䅍杌杁䕁䅫䅤穂䍁䅁睢睂䝁䅕杣桂䡁䅑兡療䝁䄴督杁䝁䅙睢橂䡁䅕督杁䝁䄸杢杁䙁䅑党㑂䝁䅅督杁䝁䅅杢歂䍁䅁䅤潂䝁䅕䅉卂䝁䄸睙牂䝁䅫党穂䍁䅁睤灂䡁䅑䅡杁䝁䅅睙あ䝁䅫杤求䍁䅁䅚求䡁䅙党獂䝁䄸䅣瑂䝁䅕杢あ䍁䅁兡畂䍁䅁䅤潂䝁䅕䅉䙂䝁䅅睚獂䝁䅕䅉䝂䝁䄸杣歂䍁䅁兙畂䝁䅑䅉噂䝁䅫杢あ䝁䅅䅉楂䝁䅅督灂䝁䄴督畁䍁䅁䅖潂䝁䅕䅉橂䝁䄸兢睂䝁䅅杢㕂䍁䅁兙獂䡁䅍睢杁䝁䄸䅣求䡁䅉兙あ䝁䅕督杁䝁䅍睢畂䡁䅙党畂䡁䅑兡療䝁䄴兙獂䍁䅁兙穂䡁䅍党あ䡁䅍䅉灂䝁䄴䅉塂䡁䅫睢瑂䝁䅫杢湂䍁䄴䅉䑂䡁䅉党穂䝁䅍党畂䡁䅑䅉䙂䝁䄴党祂䝁䅣入杁䕁䅍睢瑂䡁䅁兙畂䡁䅫䅉灂䡁䅍䅉潂䝁䅕兙歂䡁䅅兤桂䡁䅉䅤求䡁䅉党歂䍁䅁兡畂䍁䅁䅓療䡁䅕督あ䝁䄸杢獁䍁䅁䅖求䡁䅧兙穂䍁䄴䅁奂兆䅁䅤䅕䕁䅍杣療䝁䅍督獁䍁䅁兓畂䝁䅍杌獁䍁䅁䅤療䝁䅣党あ䝁䅧党祂䍁䅁睤灂䡁䅑䅡杁䝁䅫䅤穂䍁䅁督ㅂ䝁䅉督灂䝁䅑兡桂䡁䅉兡求䡁䅍䅌杁䝁䅑党穂䝁䅫睚畂䡁䅍䅌杁䝁䅑党㉂䝁䅕䅢療䡁䅁督獁䍁䅁兢桂䝁䄴兤浂䝁䅅睙あ䡁䅕杣求䡁䅍䅌杁䝁䄰兙祂䝁䅳党あ䡁䅍䅌杁䝁䅑兡穂䡁䅑杣灂䝁䅉兤あ䝁䅕督獁䍁䅁兙畂䝁䅑䅉穂䝁䅕䅢獂䡁䅍䅉橂䝁䅅督ㅂ䝁䅅䅢杁䝁䅷兡浂䝁䅕督あ䡁䅫䅢求䍁䅁杚療䝁䄸䅤㍂䝁䅕兙祂䍁䅁兙畂䝁䅑䅉桂䝁䅍睙求䡁䅍督療䡁䅉兡求䡁䅍䅉浂䝁䄸杣杁䝁䄰党畂䍁䅷䅉㍂䝁䄸兢求䝁䄴䅌杁䝁䅅杢歂䍁䅁睙潂䝁䅫䅢歂䡁䅉党畂䍁䅁兤畂䝁䅑党祂䍁䅁䅤潂䝁䅕䅉䑂䡁䅉睢橂䡁䅍䅉桂䝁䄴䅚杁䕁䅧兒婂䕁䅑兖䕂䕁䅕䅉䍂䡁䅉兙畂䝁䅑督杁䝁䅫杢杁䡁䅑䅡求䍁䅁兖畂䝁䅫䅤求䝁䅑䅉呂䡁䅑兙あ䝁䅕督杁䝁䅅杢歂䍁䅁兡畂䡁䅑党祂䝁䄴兙あ䝁䅫睢畂䝁䅅䅢獂䡁䅫杌杁䙁䅑䅡求䍁䅁睙療䝁䄰䅣桂䝁䄴入杁䝁䄸杚浂䝁䅕杣穂䍁䅁杤桂䡁䅉兡療䡁䅕督杁䝁䅙睢療䡁䅑睤求䝁䅅杣杁䡁䅁杣療䝁䅑兤橂䡁䅑督獁䍁䅁兡畂䝁䅍䅢ㅂ䝁䅑兡畂䝁䅣䅉橂䝁䅷睢湂䡁䅍䅌杁䡁䅍兙畂䝁䅑兙獂䡁䅍䅌杁䡁䅁䅢桂䡁䅑杚療䡁䅉兢穂䍁䅷䅉㍂䝁䅕䅚湂䝁䅕督獁䍁䅁杙療䝁䄸䅤穂䍁䅷䅉穂䝁䅷兡歂䝁䅕督獁䍁䅁杚獂䝁䅫䅣杁䝁䅙䅢療䡁䅁督獁䍁䅁杚獂䝁䅫䅣穂䍁䅷䅉穂䝁䄴党桂䝁䅳党祂䡁䅍䅌杁䝁䅅杢歂䍁䅁督獂䝁䅫䅣睂䝁䅕杣穂䍁䅷䅉桂䡁䅍䅉㍂䝁䅕䅢獂䍁䅁兙穂䍁䅁䅢桂䝁䅍党杁䝁䅅杢歂䍁䅁杙求䝁䅅䅚穂䍁䅷䅉穂䡁䅑杣桂䡁䅁督獁䍁䅁督あ䡁䅉兙睂䍁䅁睙療䡁䅙党祂䡁䅍䅌杁䝁䅉兙湂䡁䅍䅌杁䡁䅍睢橂䝁䅳督獁䍁䅁兙畂䝁䅑䅉橂䝁䅧兙祂䝁䄰督畁䍁䅁兓あ䍁䅁督求䝁䅷䅢穂䍁䅁兡あ䡁䅍䅉睂䡁䅉睢歂䡁䅕睙あ䡁䅍䅉あ䝁䅧杣療䡁䅕睚潂䍁䅁睤潂䝁䄸䅢求䡁䅍兙獂䝁䅕杣穂䍁䅷䅉祂䝁䅕䅤桂䝁䅫䅢杁䡁䅍䅤療䡁䅉党穂䍁䅷䅉求䍁䄰睙療䝁䄰兢求䡁䅉睙求䍁䅁督灂䡁䅑党穂䍁䅷䅉あ䝁䅧兡祂䝁䅑兌睂䝁䅅杣あ䡁䅫䅉瑂䝁䅅杣牂䝁䅕䅤睂䝁䅷兙橂䝁䅕督獁䍁䅁兙畂䝁䅑䅉牂䝁䅫睢穂䝁䅳督癁䡁䅍䅤療䡁䅉党瑁䝁䅫杢瑁䡁䅍䅤療䡁䅉党杁䝁䅷睢橂䝁䅅䅤灂䝁䄸杢穂䍁䄴䅉䑂䡁䅉睢橂䡁䅍䅌杁䕁䅫杢橂䍁䄴䅉㍂䝁䅅督杁䝁䅙睢ㅂ䝁䄴䅚求䝁䅑䅉灂䝁䄴䅉硁䑁䅫兏㕁䍁䅁兙畂䝁䅑䅉灂䡁䅍䅉潂䝁䅕兙歂䡁䅅兤桂䡁䅉䅤求䡁䅉党歂䍁䅁兡畂䍁䅁村祂䝁䄸睢瑂䝁䅙兡求䝁䅷䅚獁䍁䅁睑療䝁䅷睢祂䝁䅅䅚療䍁䄴䅁ㅃ兆䅁杰䅕䕁䅍杣療䡁䅣䅚呂䡁䅑杣灂䝁䅳党杁䕁䅧睢獂䝁䅑兡畂䝁䅣督獁䍁䅁兓畂䝁䅍杌杁䡁䅁杣療䡁䅙兡歂䝁䅕督杁䝁䅍入楂䝁䅕杣穂䝁䅕睙ㅂ䡁䅉兡あ䡁䅫䅉穂䝁䄸䅢ㅂ䡁䅑兡療䝁䄴督杁䝁䅫杢杁䡁䅑䅡求䍁䅁兖畂䝁䅫䅤求䝁䅑䅉呂䡁䅑兙あ䝁䅕督杁䝁䅅杢歂䍁䅁兡畂䡁䅑党祂䝁䄴兙あ䝁䅫睢畂䝁䅅䅢獂䡁䅫杌杁䕁䅫䅤穂䍁䅁兤畂䝁䅫杚灂䝁䅕䅚杁䡁䅁䅢桂䡁䅑杚療䡁䅉兢杁䝁䄸杚浂䝁䅕杣穂䍁䅁睙獂䝁䄸兤歂䍁䄰䅚求䝁䅷兡㉂䝁䅕杣求䝁䅑䅉睂䡁䅉睢あ䝁䅕睙あ䝁䅫睢畂䍁䅁睢浂䍁䅁党畂䝁䅑䅣療䝁䅫杢あ䡁䅍䅌杁䝁䅍䅢療䡁䅕䅚杁䡁䅣睢祂䝁䅳䅢療䝁䅅䅚穂䍁䅷䅉灂䝁䅑党畂䡁䅑兡あ䡁䅫䅌杁䝁䅅杢歂䍁䅁䅚桂䡁䅑兙畁䍁䅁䅖潂䝁䅕䅉橂䝁䄸兢睂䝁䅅杢㕂䍁䅁睢浂䝁䅙党祂䡁䅍䅉橂䝁䄸杣睂䝁䄸杣桂䡁䅑党杁䝁䅕杢歂䡁䅁睢灂䝁䄴䅤杁䝁䅅杢歂䍁䅁睙獂䝁䄸兤歂䍁䅁睤療䡁䅉睡獂䝁䄸兙歂䍁䅁督求䝁䅍兤祂䝁䅫䅤㕂䍁䅷䅉瑂䝁䅅杢桂䝁䅣党歂䍁䅁督求䝁䅍兤祂䝁䅫䅤㕂䍁䅷䅉穂䝁䅕睙ㅂ䡁䅉兡あ䡁䅫䅉桂䝁䄴䅚杁䡁䅙兤獂䝁䄴党祂䝁䅅杙灂䝁䅷兡あ䡁䅫䅉瑂䝁䅅杢桂䝁䅣党瑂䝁䅕杢あ䍁䅷䅉䩂䙁䅑䅉療䡁䅁党祂䝁䅅䅤灂䝁䄸杢穂䍁䅁兢桂䝁䄴兙湂䝁䅕兢求䝁䄴䅤獁䍁䅁兡歂䝁䅕杢あ䝁䅫䅤㕂䍁䅁䅣祂䝁䄸䅤求䝁䅍䅤灂䝁䄸杢獁䍁䅁睕䩂䕁䅕兔杁䝁䅅杢歂䍁䅁䅢療䝁䅣䅉瑂䝁䅅杢桂䝁䅣党瑂䝁䅕杢あ䍁䅷䅉あ䝁䅧杣求䝁䅅䅤杁䝁䅫杢あ䝁䅕䅢獂䝁䅫睚求䝁䄴睙求䍁䅷䅉歂䝁䅅䅤桂䍁䅁䅣祂䝁䄸䅤求䝁䅍䅤灂䝁䄸杢獁䍁䅁督求䝁䅍兤祂䝁䅫䅤㕂䍁䅁睢祂䝁䅍䅡求䡁䅍䅤祂䝁䅅䅤灂䝁䄸杢獁䍁䅁兙ㅂ䡁䅑睢瑂䝁䅅䅤灂䝁䄸杢杁䝁䅅杢歂䍁䅁杣求䡁䅍䅣療䝁䄴督求䍁䅁兙畂䝁䅑䅉䉂䕁䅫䅉睂䝁䄸睤求䡁䅉党歂䍁䅁睤療䡁䅉睡浂䝁䅷睢㍂䍁䅁兙ㅂ䡁䅑睢瑂䝁䅅䅤灂䝁䄸杢獁䍁䅁兙畂䝁䅑䅉穂䝁䅕睙ㅂ䡁䅉兡畂䝁䅣䅉湂䝁䅕杢求䡁䅉兙あ䝁䅫杤求䍁䅁兑䩂䍁䅁睤療䡁䅉睡獂䝁䄸兙歂䍁䅁督求䡁䅉杤灂䝁䅍党穂䍁䄴䅉䩂䡁䅑䅉睂䡁䅉兡瑂䝁䅅杣灂䝁䅷入杁䡁䅍党獂䝁䅷督杁䡁䅍兤楂䡁䅍睙祂䝁䅫䅣あ䝁䅫睢畂䡁䅍䅉あ䝁䄸䅉灂䡁䅑督杁䕁䅙兙獂䝁䅍睢畂䍁䅁䅣獂䝁䅅䅤浂䝁䄸杣瑂䍁䅁兙畂䝁䅑䅉橂䝁䅷睢ㅂ䝁䅑䅉瑂䝁䄸䅚ㅂ䝁䅷党穂䍁䄴䅉啂䝁䅧党杁䝁䅍睢瑂䡁䅁兙畂䡁䅫䅉㍂䝁䅅督杁䝁䅫杢橂䝁䄸杣睂䝁䄸杣桂䡁䅑党歂䍁䅁兡畂䍁䅁杍睁䑁䅅免杁䝁䅅杢歂䍁䅁兡穂䍁䅁䅡求䝁䅅䅚硂䡁䅕兙祂䡁䅑党祂䝁䅕䅚杁䝁䅫杢杁䕁䅅兤穂䡁䅑兡畂䍁䅷䅉啂䝁䅕䅥桂䡁䅍杌䅁䕁啅䅁兂䅁䅁睑祂䝁䄸睤歂䡁䅍睢ㅂ䡁䅉睙灂䝁䄴睚㝁䍁䅁杒灂䝁䄴䅤求䝁䅍䅡㝁䍁䅁睔畂䝁䅷兡畂䝁䅕䅉兂䝁䅅入瑂䝁䅕杢あ䡁䅍䅁摄䅃䅁材䅁䕁䅍杣療䡁䅣䅚穂䝁䄸兤祂䝁䅍兡畂䝁䅣睏杁䕁䄸杢獂䝁䅫杢求䍁䅁䅕桂䡁䅫兢求䝁䄴䅤穂䅁䅁䅕䄰䕁䑷䅁䑂䡁䅉睢㍂䝁䄴䅉䑂䝁䅅督あ䝁䅷党杁䝁䄸睤畂䡁䅍䅌杁䝁䄸䅣求䡁䅉兙あ䝁䅕督杁䝁䅅杢歂䍁䅁䅢求䝁䅅督求䡁䅍䅉瑂䝁䄸杣求䍁䅁䅤潂䝁䅅杢杁䑁䅑䅍獁䑁䅁䅍睁䍁䅁睙求䝁䅷䅢杁䡁䅑睢㍂䝁䅕杣穂䍁䅁兙畂䝁䅑䅉桂䡁䅁䅣祂䝁䄸䅥灂䝁䄰兙あ䝁䅕䅢㕂䍁䅁兏睁䍁䅷䅍睁䑁䅁䅉祂䝁䄸兤あ䝁䅕䅉瑂䝁䅫䅢求䡁䅍䅉療䝁䅙䅉浂䝁䅫杙求䡁䅉䅉穂䡁䅕䅣睂䝁䄸杣あ䝁䅫杢湂䍁䅁督瑂䝁䅅䅢獂䍁䅁睙求䝁䅷䅢穂䍁䅁兙畂䝁䅑䅉浂䝁䅫杙求䡁䅉䅉穂䝁䄸䅢ㅂ䡁䅑兡療䝁䄴督杁䝁䅅睙祂䝁䄸督穂䍁䅁党㉂䝁䅕杣㕂䍁䅁兢桂䝁䅯睢祂䍁䅁兖畁䙁䅍杌杁䝁䄰兙祂䝁䅳党あ䍁䄴䅉啂䝁䅧兡穂䍁䅁杢桂䡁䅑兡療䝁䄴睤灂䝁䅑党杁䡁䅁睢祂䡁䅑杚療䝁䅷兡療䍁䅁睢浂䍁䅁睙療䝁䄰兢ㅂ䝁䄴兡橂䝁䅅䅤灂䝁䄸杢穂䍁䅁兡畂䝁䅙杣桂䡁䅍䅤祂䡁䅕睙あ䡁䅕杣求䍁䅁睙療䝁䄴杢求䝁䅍䅤穂䍁䅁睙灂䡁䅑兡求䡁䅍䅉桂䝁䄴䅚杁䝁䅍睢瑂䝁䄰兤畂䝁䅫䅤灂䝁䅕督杁䡁䅑睢杁䝁䅕督穂䝁䅕杢あ䝁䅫兙獂䍁䅁䅚桂䡁䅑兙獁䍁䅁䅤求䝁䅍䅡畂䝁䄸䅢療䝁䅣入杁䝁䅅杢歂䍁䅁睤灂䡁䅉党獂䝁䅕督穂䍁䅁督求䡁䅉杤灂䝁䅍党杁䍁䄰䅉楂䡁䅉兡畂䝁䅣兡畂䝁䅣䅉灂䝁䄴杚療䡁䅉兢桂䡁䅑兡療䝁䄴䅌杁䝁䅫䅚求䝁䅅督杁䝁䅅杢歂䍁䅁兡畂䝁䄴睢㉂䝁䅅䅤灂䝁䄸杢穂䍁䅁䅤療䍁䅁䅤潂䝁䅕䅉睂䝁䅕睢睂䝁䅷党杁䝁䅅杢歂䍁䅁杙ㅂ䡁䅍兡畂䝁䅕督穂䝁䅕督杁䡁䅑䅡桂䡁䅑䅉畂䝁䅕党歂䍁䅁䅤潂䝁䅕兢畁䅁䅁栫䅕䕁䡯䅁䑂䡁䅉睢㍂䝁䄴䅉䥂䝁䄸䅢歂䝁䅫杢湂䡁䅍䅌杁䕁䅫杢橂䍁䄴䅌杁䡁䅑睢湂䝁䅕䅤潂䝁䅕杣杁䡁䅣兡あ䝁䅧䅉灂䡁䅑督杁䡁䅍兤楂䡁䅍兡歂䝁䅫兙祂䝁䅫党穂䍁䅷䅉求䝁䄴睚桂䝁䅣党穂䍁䅁兡畂䍁䅁䅤潂䝁䅕䅉睂䝁䅅睙牂䝁䅅睚灂䝁䄴睚杁䝁䅉兤穂䝁䅫杢求䡁䅍督杁䝁䅫杢杁䡁䅑䅡求䍁䅁兖畂䝁䅫䅤求䝁䅑䅉呂䡁䅑兙あ䝁䅕督杁䝁䅅杢歂䍁䅁兡畂䡁䅑党祂䝁䄴兙あ䝁䅫睢畂䝁䅅䅢獂䡁䅫杌杁䕁䅫䅤杁䝁䄸䅣求䡁䅉兙あ䝁䅕督杁䡁䅑䅡祂䝁䄸兤湂䝁䅧䅉䉂䝁䄰党祂䝁䅫睙桂䡁䅍䅉䍂䝁䅕杤求䡁䅉兙湂䝁䅕䅌杁䕁䅕兤祂䝁䄸䅣求䝁䅅杢杁䕁䅉党㉂䝁䅕杣桂䝁䅣党獁䍁䅁兑穂䝁䅫兙杁䙁䅁兙橂䝁䅫杚灂䝁䅍䅌杁䝁䅅杢歂䍁䅁䅖祂䝁䅅杢穂䝁䅫䅤杁䙁䅁兙橂䝁䅳兙湂䝁䅫杢湂䍁䅁督求䝁䅣兢求䝁䄴䅤穂䍁䄴䅉啂䝁䅧党杁䝁䅍睢瑂䡁䅁兙畂䡁䅫䅉瑂䝁䅅杢ㅂ䝁䅙兙橂䡁䅑兤祂䝁䅕督杁䝁䅅杢歂䍁䅁督求䝁䅷䅢穂䍁䅁杣求䝁䅍入橂䝁䅷兙楂䝁䅷党杁䝁䅅䅢ㅂ䝁䄰兡畂䡁䅕兢杁䝁䅉党㉂䝁䅕杣桂䝁䅣党杁䝁䅍兙畂䡁䅍䅉桂䝁䄴䅚杁䝁䅕杢歂䡁䅍䅌杁䝁䅣䅢桂䡁䅍督杁䝁䅉睢あ䡁䅑䅢求䡁䅍䅌杁䡁䅍䅤求䝁䅕䅢杁䝁䅍杣療䡁䅣杢穂䍁䅷䅉桂䝁䅷兤瑂䝁䅫杢ㅂ䝁䄰䅉橂䝁䅅䅣穂䍁䅷䅉畂䝁䄸杢瑁䝁䅉党㉂䝁䅕杣桂䝁䅣党杁䝁䅍兙畂䡁䅍䅌杁䝁䅅杢歂䍁䅁兙求䡁䅉睢穂䝁䄸䅢杁䝁䅍兙畂䡁䅍䅉桂䝁䄴䅚杁䝁䅍䅢療䡁䅍兤祂䝁䅕督畁䍁䅁兓あ䍁䅁兙獂䡁䅍睢杁䡁䅁杣療䡁䅙兡歂䝁䅕督杁䝁䄰兙畂䡁䅕兙獂䍁䅷䅉穂䝁䅕兢灂䍁䄰兙ㅂ䡁䅑睢瑂䝁䅅䅤灂䝁䅍䅌杁䝁䅅杢歂䍁䅁兙ㅂ䡁䅑睢瑂䝁䅅䅤灂䝁䅍䅉求䡁䅅兤灂䡁䅁兢求䝁䄴䅤杁䝁䅅杢歂䍁䅁䅤療䝁䄸䅢穂䍁䅁䅤療䍁䅁兙睂䡁䅁䅢㕂䍁䅁兙畂䝁䅑䅉祂䝁䅕兢療䡁䅙党杁䝁䅍睢畂䡁䅍兤瑂䝁䅅杙獂䝁䅕督獁䍁䅁督ㅂ䝁䅍䅡杁䝁䅅督杁䡁䅍䅤祂䝁䅅䅣穂䍁䅁兙畂䝁䅑䅉浂䝁䅫䅢瑂䡁䅍睏杁䡁䅁杣療䡁䅑党橂䡁䅑兡㉂䝁䅕䅉穂䝁䄸䅢ㅂ䡁䅑兡療䝁䄴督獁䍁䅁兡畂䝁䅍䅢ㅂ䝁䅑兡畂䝁䅣䅉桂䝁䅫杣楂䝁䅅睚穂䍁䅷䅉求䝁䅑睚求䍁䅁䅣祂䝁䄸䅤求䝁䅍䅤療䡁䅉督獁䍁䅁兙畂䝁䅑䅉潂䝁䄸杢求䡁䅫睙療䝁䄰杙杁䡁䅁杣療䝁䅑兤橂䡁䅑督㝁䍁䅁兙畂䝁䅑䅉穂䡁䅑党求䝁䅷䅉桂䝁䄴䅚杁䡁䅁䅢桂䡁䅍䅤灂䝁䅍䅉橂䝁䄸杢穂䡁䅕兢桂䝁䅉䅢求䡁䅍䅉灂䝁䄴睙獂䡁䅕䅚求䍁䅁督あ䝁䅕党獂䍁䅁督あ䡁䅉兙睂䍁䅷䅉睂䝁䅷兙穂䡁䅑兡橂䍁䅁督あ䡁䅉兙睂䍁䅷䅉灂䝁䄴䅚ㅂ䡁䅍䅤祂䝁䅫兙獂䍁䅁杚灂䝁䅷兢獁䍁䅁兙畂䝁䅑䅉療䡁䅑䅡求䡁䅉䅉祂䝁䅕䅢桂䡁䅑党歂䍁䅁䅣祂䝁䄸䅚ㅂ䝁䅍䅤穂䍁䄴䅉啂䝁䅧党杁䝁䅍睢瑂䡁䅁兙畂䡁䅫䅉穂䝁䅕杣㉂䝁䅕督杁䝁䅙睢療䝁䅑䅉灂䝁䄴䅚ㅂ䡁䅍䅤祂䝁䅫党穂䍁䅷䅉灂䝁䄴睙獂䡁䅕䅚灂䝁䄴睚杁䡁䅁党あ䍁䅁杚療䝁䄸䅚獁䍁䅁䅣求䡁䅉督療䝁䄴兙獂䍁䅁睙桂䡁䅉党獁䍁䅁䅡療䡁䅕督求䝁䅧睢獂䝁䅑䅌杁䝁䅅杢歂䍁䅁兡畂䝁䅑兤穂䡁䅑杣灂䝁䅅䅢杁䡁䅁杣療䝁䅑兤橂䡁䅑督畁䍁䅁睑祂䝁䄸睤畂䍁䅁䅓療䝁䅷䅚灂䝁䄴睚穂䍁䅷䅉䩂䝁䄴睙畁䍁䅁睤桂䡁䅍䅉浂䝁䄸兤畂䝁䅑党歂䍁䅁兡畂䍁䅁免㑁䑁䅫杍杁䝁䅅杢歂䍁䅁兡穂䍁䅁䅡求䝁䅅䅚硂䡁䅕兙祂䡁䅑党祂䝁䅕䅚杁䝁䅫杢杁䙁䅫兙祂䝁䅑䅢求䡁䅫䅌杁䙁䅁党畂䝁䄴督㕂䝁䅷杤桂䝁䄴兡桂䍁䄴䅁㝄兆䅁村䅍䕁䅍兤楂䝁䅕睕瑂䝁䅅杣あ䍁䅁兡穂䍁䅁兙杁䡁䅍党獂䝁䅙兌桂䝁䅑兢灂䝁䄴兡穂䡁䅑党祂䝁䅕䅚杁䝁䅅杢歂䍁䅁督求䝁䅷杚瑁䝁䄰兙畂䝁䅅睚求䝁䅑䅉祂䝁䅕兙獂䍁䅁党穂䡁䅑兙あ䝁䅕䅉灂䝁䄴杤求䡁䅍䅤瑂䝁䅕杢あ䍁䅁䅤祂䡁䅕督あ䍁䄴䅉啂䝁䅧党杁䕁䅍睢瑂䡁䅁兙畂䡁䅫睊穂䍁䅁督求䝁䅷杚瑁䡁䅍䅤療䡁䅉兙湂䝁䅕䅉睂䡁䅉睢睂䝁䅕杣あ䝁䅫党穂䍁䅁兙祂䝁䅕䅉歂䝁䅕督灂䝁䅣杢求䝁䅑䅉あ䝁䄸䅉療䝁䅙杚求䡁䅉䅉桂䝁䅙杚療䡁䅉䅚桂䝁䅉䅢求䍁䅷䅉求䝁䅅督灂䝁䅷入杁䝁䅅睙橂䝁䅕督穂䝁䅫杙獂䝁䅕䅉桂䝁䄴䅚獁䍁䅁兡畂䍁䅁兢療䡁䅍䅤杁䝁䅷睢橂䝁䅅䅤灂䝁䄸杢穂䍁䅷䅉橂䝁䅷兡瑂䝁䅅䅤求䍁䄰睙療䝁䄴䅤祂䝁䄸䅢獂䝁䅕䅚杁䡁䅍䅤療䡁䅉兙湂䝁䅕䅉穂䡁䅁兙橂䝁䅕䅉浂䝁䄸杣杁䡁䅉党穂䝁䅫䅚求䝁䄴䅤灂䝁䅅䅢杁䝁䅅杢歂䍁䅁睙療䝁䄰兢求䡁䅉睙灂䝁䅅䅢杁䝁䅍兤穂䡁䅑睢瑂䝁䅕杣穂䍁䄴䅉䉂䝁䅍睙療䡁䅉䅚灂䝁䄴睚杁䡁䅑睢杁䡁䅑䅡求䍁䅁杍睁䑁䅉䅎杁䙁䅍党獂䝁䅙兌呂䡁䅑睢祂䝁䅅睚求䍁䅁兑獂䝁䄰兙畂䝁䅅睙獁䍁䅁睑ㅂ䝁䅉党呂䝁䄰兙祂䡁䅑䅉灂䡁䅍䅉療䝁䄴党杁䝁䄸杚杁䡁䅑䅡求䍁䅁䅤療䡁䅁䅉あ䝁䅧杣求䝁䅕䅉療䡁䅣杢求䡁䅉督杁䝁䅅杢歂䍁䅁睢睂䝁䅕杣桂䡁䅑睢祂䡁䅍䅉療䝁䅙䅉穂䝁䅕䅢浂䍁䄰督あ䝁䄸杣桂䝁䅣党杁䡁䅁杣療䡁䅁党祂䡁䅑兡求䡁䅍䅉灂䝁䄴䅉あ䝁䅧党杁䙁䅕杢灂䡁䅑党歂䍁䅁睕あ䝁䅅䅤求䡁䅍杌䅁䡁噑䅁祁睄䅁睑ㅂ䝁䅷䅢求䝁䄴睌䝂䡁䅉睢穂䡁䅑䅉䍂䝁䅅杢牂䝁䅕杣穂䍁䅷䅉䩂䝁䄴睙畁䍁䅁睢睂䝁䅕杣桂䡁䅑党穂䍁䅁兙穂䍁䅁䅤潂䝁䅕䅉楂䝁䅅杢牂䍁䅁䅡療䝁䅷䅚灂䝁䄴睚杁䝁䅍睢瑂䡁䅁兙畂䡁䅫䅉浂䝁䄸杣杁䕁䅙杣療䡁䅍䅤杁䕁䅉兙畂䝁䅳䅉あ䝁䅧兙あ䍁䅁䅣祂䝁䄸杤灂䝁䅑党穂䍁䅁睙療䝁䄰兢求䡁䅉睙灂䝁䅅䅢杁䝁䅅杢歂䍁䅁睙療䝁䄴督ㅂ䝁䄰党祂䍁䅁杙桂䝁䄴睡灂䝁䄴睚杁䡁䅍党祂䡁䅙兡橂䝁䅕督杁䝁䅫杢杁䙁䅑党㑂䝁䅅督畁䍁䅁䅖潂䝁䅕䅉橂䝁䄸兢睂䝁䅅杢㕂䍁䅁睢浂䝁䅙党祂䡁䅍䅉橂䝁䄸兢瑂䝁䅕杣橂䝁䅫兙獂䍁䅁杙桂䝁䄴睡灂䝁䄴睚杁䡁䅍党祂䡁䅙兡橂䝁䅕督杁䡁䅑睢杁䝁䅍睢祂䡁䅁睢祂䝁䅅䅤灂䝁䄸杢穂䍁䅷䅉灂䝁䄴睙獂䡁䅕䅚灂䝁䄴睚杁䝁䅙兡畂䝁䅅杢橂䝁䅫杢湂䍁䅁杚療䡁䅉䅉灂䝁䄴䅚ㅂ䡁䅍䅤祂䝁䅫兙獂䍁䅁兙畂䝁䅑䅉橂䝁䄸兢瑂䝁䅕杣橂䝁䅫兙獂䍁䅁䅣祂䝁䄸䅣求䡁䅉䅤灂䝁䅕督獁䍁䅁兡畂䡁䅑党祂䝁䅫兢杁䝁䅍睢畂䡁䅍䅤祂䡁䅕睙あ䝁䅫睢畂䍁䅁杣求䝁䅷兙あ䝁䅕䅚杁䡁䅑睢杁䝁䅫杢歂䡁䅕督あ䡁䅉兡桂䝁䅷䅉桂䝁䄴䅚杁䝁䅍睢瑂䝁䄰党祂䝁䅍兡桂䝁䅷䅉睂䡁䅉睢睂䝁䅕杣あ䝁䅫党穂䍁䅷䅉求䡁䅅兤灂䡁䅁兢求䝁䄴䅤獁䍁䅁兡畂䡁䅙党畂䡁䅑睢祂䝁䅫党穂䍁䅁兙畂䝁䅑䅉桂䝁䅍睙療䡁䅕杢あ䡁䅍䅉祂䝁䅕睙求䝁䅫杤桂䝁䅉䅢求䡁䅍䅌杁䝁䅅杢歂䍁䅁兙橂䡁䅅兤灂䡁䅍兡あ䝁䅫睢畂䡁䅍睏杁䝁䅅杢歂䍁䅁䅤祂䝁䅕兙穂䡁䅕杣㕂䍁䅁兢桂䝁䄴兙湂䝁䅕兢求䝁䄴䅤杁䡁䅍党祂䡁䅙兡橂䝁䅕督畁䍁䅁兓あ䍁䅁兙獂䡁䅍睢杁䡁䅁杣療䡁䅙兡歂䝁䅕督杁䝁䅍睢畂䡁䅍兤瑂䝁䅕杣杁䝁䅉兙畂䝁䅳兡畂䝁䅣䅉穂䝁䅕杣㉂䝁䅫睙求䡁䅍䅌杁䡁䅍兤橂䝁䅧䅉桂䡁䅍䅉橂䝁䅧党橂䝁䅳兡畂䝁䅣䅉桂䝁䅍睙療䡁䅕杢あ䡁䅍䅌杁䡁䅍兙㉂䝁䅫杢湂䡁䅍䅉睂䡁䅉睢湂䡁䅉兙瑂䡁䅍䅌杁䝁䅅兤あ䝁䄸兢桂䡁䅑党歂䍁䄰䅤求䝁䅷䅢求䡁䅉䅉瑂䝁䅅睙潂䝁䅫杢求䡁䅍䅉潁䕁䅅䅖乂䡁䅍克獁䍁䅁睢㉂䝁䅕杣歂䡁䅉兙浂䡁䅑䅉浂䝁䅅睙灂䝁䅷兡あ䝁䅫党穂䍁䅷䅉灂䝁䄴督あ䝁䅅䅢獂䝁䄰党畂䡁䅑䅉桂䝁䄴䅚杁䡁䅉党桂䝁䅷䅉求䡁䅍䅤桂䡁䅑党杁䝁䅷睢桂䝁䄴督獁䍁䅁杚灂䡁䅉督あ䍁䅁兢療䡁䅉䅤湂䝁䅅睚求䍁䅁䅢療䝁䅅杢穂䍁䅷䅉潂䝁䄸兢求䍁䅁党硂䡁䅕兡あ䡁䅫䅉獂䝁䄸兙畂䡁䅍䅉桂䝁䄴䅚杁䝁䅷兡畂䝁䅕督杁䝁䄸杚杁䝁䅍杣求䝁䅑兡あ䍁䅷䅉歂䡁䅉兡㉂䝁䅕兌灂䝁䄴䅉桂䝁䄴䅚杁䝁䄴兡湂䝁䅧䅤杁䝁䅑党睂䝁䄸督灂䡁䅑䅉穂䝁䅕杣㉂䝁䅫睙求䡁䅍䅌杁䡁䅍兙浂䝁䅕䅉歂䝁䅕䅣療䡁䅍兡あ䍁䅁杚桂䝁䅍兡獂䝁䅫䅤灂䝁䅕督獁䍁䅁兙畂䝁䅑䅉楂䡁䅉睢牂䝁䅕杣桂䝁䅣党杁䡁䅍党祂䡁䅙兡橂䝁䅕督畁䍁䅁兓畂䍁䅁兙歂䝁䅑兡あ䝁䅫睢畂䍁䅷䅉あ䝁䅧党杁䝁䅍睢瑂䡁䅁兙畂䡁䅫䅉療䝁䅙杚求䡁䅉督杁䝁䅫杢あ䝁䅕杣畂䝁䅅䅤灂䝁䄸杢桂䝁䅷䅉楂䝁䅅杢牂䝁䅫杢湂䍁䅁督求䡁䅉杤灂䝁䅍党穂䍁䅁睙療䝁䄰䅣祂䝁䅫督灂䝁䄴睚杁䝁䅑党睂䝁䄸督灂䡁䅑督獁䍁䅁䅢療䝁䅅杢穂䍁䅷䅉獂䝁䅕䅤あ䝁䅕杣穂䍁䅁睢浂䍁䅁睙祂䝁䅕䅚灂䡁䅑䅌杁䝁䅙睢祂䝁䅕兡湂䝁䄴䅉橂䝁䄸䅢獂䝁䅕睙あ䝁䅫睢畂䡁䅍䅌杁䝁䅙兤畂䝁䅑督杁䡁䅑杣桂䝁䄴督瑂䝁䅫䅤あ䝁䅫杢湂䍁䅷䅉桂䝁䄴䅚杁䝁䅙睢祂䝁䅕兡湂䝁䄴䅉求䡁䅧睙潂䝁䅅杢湂䝁䅕䅉穂䝁䅕杣㉂䝁䅫睙求䡁䅍睏杁䝁䅍睢祂䡁䅉党穂䡁䅁睢畂䝁䅑党畂䡁䅑䅉楂䝁䅅杢牂䝁䅫杢湂䍁䅁兙橂䡁䅑兡㉂䝁䅫䅤灂䝁䅕督獁䍁䅁兡畂䝁䅍䅢ㅂ䝁䅑兡畂䝁䅣䅉橂䝁䅧党橂䝁䅳䅉橂䝁䅷党桂䡁䅉兡畂䝁䅣䅌杁䡁䅑杣桂䝁䄴督浂䝁䅕杣杁䝁䄸杚杁䝁䅙兤畂䝁䅑督獁䍁䅁杚灂䡁䅧党歂䍁䅁兡畂䝁䅍睢瑂䝁䅕䅉穂䝁䅕睙ㅂ䡁䅉兡あ䡁䅫䅉穂䝁䅕杣㉂䝁䅫睙求䡁䅍䅌杁䝁䅅杢歂䍁䅁督求䝁䅍兤祂䝁䅫䅤灂䝁䅕督杁䝁䅍兤穂䡁䅑睢歂䡁䅫䅉桂䝁䄴䅚杁䝁䅍䅢求䝁䅅杣桂䝁䄴睙求䍁䅁督求䡁䅉杤灂䝁䅍党穂䍁䄴䅉䝂䡁䅕杣あ䝁䅧党祂䍁䅷䅉灂䡁䅑䅉療䝁䅙杚求䡁䅉督杁䡁䅑杣ㅂ䡁䅍䅤獁䍁䅁兡畂䡁䅙党穂䡁䅑兢求䝁䄴䅤獁䍁䅁兙湂䝁䅕杢橂䡁䅫䅌杁䝁䅅杢歂䍁䅁睙ㅂ䡁䅍䅤療䝁䅑兡桂䝁䅷䅉穂䝁䅕杣㉂䝁䅫睙求䡁䅍䅉浂䝁䄸杣杁䝁䅫杢歂䝁䅫杤灂䝁䅑兤桂䝁䅷䅉桂䝁䄴䅚杁䝁䅍睢祂䡁䅁睢祂䝁䅅䅤求䍁䅁睙獂䝁䅫党畂䡁䅑督㝁䍁䅁睙桂䡁䅁兡あ䝁䅅䅢杁䝁䄰兙祂䝁䅳党あ䍁䅁督求䡁䅉杤灂䝁䅍党穂䍁䅁䅤潂䝁䅅䅤杁䝁䅫杢橂䝁䅷兤歂䝁䅕䅉穂䝁䅅䅢求䡁䅍䅉桂䝁䄴䅚杁䡁䅑杣桂䝁䅑兡畂䝁䅣䅌杁䝁䄴党㍂䍁䅁兡穂䡁䅍兤求䍁䅁兤畂䝁䅑党祂䡁䅣杣灂䡁䅑兡畂䝁䅣䅌杁䝁䄰睢畂䝁䅕入杁䝁䄰兙祂䝁䅳党あ䍁䅁䅤祂䝁䅅䅚灂䝁䄴睚獁䍁䅁兙歂䡁䅙兡穂䝁䄸杣㕂䍁䅷䅉桂䝁䄴䅚杁䡁䅍党橂䡁䅕杣灂䡁䅑兡求䡁䅍䅉穂䝁䅅杚求䝁䅳党求䡁䅁兡畂䝁䅣䅉桂䝁䄴䅚杁䝁䅍䅢求䝁䅅杣桂䝁䄴睙求䑁䅳䅉桂䝁䄴䅚杁䡁䅍兤睂䡁䅁睢祂䡁䅑䅉浂䝁䄸杣杁䝁䅫杢あ䝁䅕杣畂䝁䅅䅤灂䝁䄸杢桂䝁䅷䅉楂䡁䅕督灂䝁䄴党穂䡁䅍䅉桂䝁䅍䅤灂䡁䅙兡あ䝁䅫党穂䍁䅷䅉灂䝁䄴睙獂䡁䅕䅚灂䝁䄴睚杁䝁䅙睢祂䝁䅕兡湂䝁䄴䅉求䡁䅧睙潂䝁䅅杢湂䝁䅕䅌杁䝁䅷党あ䡁䅑党祂䡁䅍䅉療䝁䅙䅉橂䡁䅉党歂䝁䅫䅤獁䍁䅁党㑂䡁䅁睢祂䡁䅑兌灂䝁䄰䅣療䡁䅉䅤杁䝁䅙兡畂䝁䅅杢橂䝁䅫杢湂䍁䅷䅉桂䝁䄴䅚杁䝁䄸䅤潂䝁䅕杣杁䡁䅉党獂䝁䅅䅤求䝁䅑䅉桂䝁䅍䅤灂䡁䅙兡あ䝁䅫党穂䍁䄴䅉䉂䝁䅑䅚灂䡁䅑兡療䝁䄴兙獂䝁䅷入獁䍁䅁䅤潂䝁䅕䅉橂䝁䄸兢睂䝁䅅杢㕂䍁䅁睢浂䝁䅙党祂䡁䅍䅉灂䝁䄴督ㅂ䡁䅉兙畂䝁䅍党杁䝁䅅杢歂䍁䅁督求䝁䅍兤祂䝁䅫䅤灂䝁䅕督杁䝁䅉杣療䝁䅳党祂䝁䅅睚求䍁䅁督求䡁䅉杤灂䝁䅍党穂䑁䅳䅉潂䝁䄸䅢歂䝁䅫杢湂䍁䅁睢浂䍁䅁督求䝁䅍兤祂䝁䅫䅤灂䝁䅕督杁䝁䅙睢祂䍁䅁兡畂䡁䅙党穂䡁䅑兢求䝁䄴䅤杁䡁䅁兤祂䡁䅁睢穂䝁䅕督㝁䍁䅁兙畂䝁䅑䅉灂䝁䄴杤求䡁䅍䅤瑂䝁䅕杢あ䍁䅁兢桂䝁䄴兙湂䝁䅕兢求䝁䄴䅤杁䡁䅍党祂䡁䅙兡橂䝁䅕督杁䝁䅙睢祂䍁䅁兢ㅂ䡁䅑兤桂䝁䅷䅉浂䡁䅕杢歂䡁䅍䅌杁䝁䅫杢穂䡁䅑兡あ䡁䅕䅤灂䝁䄸杢穂䍁䅷䅉桂䝁䄴䅚杁䝁䅫杢歂䝁䅫杤灂䝁䅑兤桂䝁䅷督畁䍁䅁兓あ䍁䅁督求䡁䅉杤求䡁䅍䅉求䝁䄴党祂䝁䅣入獁䍁䅁兢桂䝁䄴兤浂䝁䅅睙あ䡁䅕杣灂䝁䄴睚獁䍁䅁督求䡁䅉杤灂䝁䅍党穂䍁䅷䅉橂䝁䄸杢穂䡁䅑杣ㅂ䝁䅍䅤灂䝁䄸杢獁䍁䅁杣求䡁䅑兙灂䝁䅷䅌杁䡁䅑党獂䝁䅕睙療䝁䄰兢ㅂ䝁䄴兡橂䝁䅅䅤灂䝁䄸杢穂䍁䅷䅉潂䝁䅕兙獂䡁䅑䅡橂䝁䅅杣求䍁䅷䅉瑂䝁䅫䅢灂䡁䅑兙祂䡁䅫䅌杁䝁䅅杢歂䍁䅁䅤祂䝁䅅杢穂䡁䅁睢祂䡁䅑兙あ䝁䅫睢畂䍁䅁兡畂䝁䅑兤穂䡁䅑杣灂䝁䅕督畁䍁䅁䅖潂䝁䅕䅉橂䝁䄸兢睂䝁䅅杢㕂䍁䅁睤桂䡁䅍䅉浂䝁䄸兤畂䝁䅑党歂䍁䅁兡畂䍁䅁免㑁䑁䅙䅏杁䝁䅅杢歂䍁䅁兡穂䍁䅁䅡求䝁䅅䅚硂䡁䅕兙祂䡁䅑党祂䝁䅕䅚杁䝁䅫杢杁䙁䅍兙畂䍁䅁兑畂䡁䅑睢畂䝁䅫睢獁䍁䅁䅖求䡁䅧兙穂䍁䄴䅁⭄兆䅁䅥䄸䕁䅍兤瑂䝁䄰兡畂䡁䅍䅉䩂䝁䄴睙畁䍁䅁睢浂䝁䅙党祂䡁䅍䅉㉂䝁䅅杣灂䝁䄸兤穂䍁䅁䅣療䡁䅣党祂䍁䅁督療䝁䅷兤あ䝁䅫睢畂䡁䅍䅉㍂䝁䄸杣獂䝁䅑睤灂䝁䅑党畁䍁䅁兓あ䍁䅁睢睂䝁䅕杣桂䡁䅑党穂䍁䅁䅤潂䡁䅉睢ㅂ䝁䅣䅡杁䝁䅙兡㉂䝁䅕䅉穂䝁䅕睚瑂䝁䅕杢あ䡁䅍杏杁䕁䅕杢湂䝁䅫杢求䍁䅷䅉䕂䝁䅫督あ䡁䅉兡楂䡁䅕䅤灂䝁䄸杢獁䍁䅁睑療䝁䄰䅣療䝁䄴党畂䡁䅑督獁䍁䅁䅕療䡁䅣党祂䍁䅁睕㕂䡁䅍䅤求䝁䄰督獁䍁䅁兙畂䝁䅑䅉䉂䝁䅍睙求䝁䅷党祂䝁䅅杌杁䙁䅑䅡求䍁䅁睙療䝁䄰䅣桂䝁䄴入杁䝁䄸杚浂䝁䅕杣穂䍁䅁䅚灂䝁䅕督求䝁䅷䅉桂䝁䄴䅚杁䝁䄴兙あ䡁䅕杣桂䝁䅷䅉湂䝁䅅督瑁䡁䅁睢㍂䝁䅕杣求䝁䅑䅉求䝁䄴睚灂䝁䄴党穂䑁䅳䅉桂䝁䄴䅚杁䝁䅑杣灂䡁䅙党あ䡁䅉兙灂䝁䄴䅉穂䡁䅫督あ䝁䅕兢穂䍁䅷䅉灂䝁䄴睙獂䡁䅕䅚灂䝁䄴睚杁䝁䅅䅥獂䝁䅕督獁䍁䅁䅚祂䝁䅫杤求䝁䅷兡畂䝁䅕督獁䍁䅁杙祂䝁䅅睡求䡁䅍䅌杁䝁䅅杢歂䍁䅁督ㅂ䡁䅍䅣求䝁䄴督灂䝁䄸杢杁䡁䅍入穂䡁䅑党瑂䡁䅍睏杁䡁䅑杣ㅂ䝁䅍睡獁䍁䅁䅤祂䝁䅅兡獂䝁䅕杣獁䍁䅁睢畂䍁䄰䅉桂䝁䄴䅚杁䝁䄸杚浂䍁䄰䅡灂䝁䅣䅡㍂䝁䅅入獁䍁䅁兙畂䝁䅑䅉療䡁䅑䅡求䡁䅉䅉睂䡁䅉睢歂䡁䅕睙あ䡁䅍杌杁䕁䅫䅤杁䝁䅅䅢穂䝁䄸䅉睂䡁䅉睢㉂䝁䅫䅚求䡁䅍䅉桂䝁䅙䅤求䡁䅉䅤祂䝁䅕兙あ䝁䄰党畂䡁䅑䅉あ䝁䅕睙潂䝁䄴睢獂䝁䄸睚㕂䍁䅁兙畂䝁䅑䅉穂䝁䄸䅢ㅂ䡁䅑兡療䝁䄴督杁䝁䅍睢瑂䡁䅁杣灂䡁䅍兡畂䝁䅣䅉橂䡁䅕督あ䝁䄸兢杁䝁䅕杢湂䝁䅫杢求䝁䅕杣灂䝁䄴睚杁䡁䅍入穂䡁䅑党瑂䡁䅍䅉桂䝁䄴䅚杁䝁䅫杢あ䝁䅕睚祂䝁䅅䅤求䝁䅑䅉橂䝁䄸杢あ䡁䅉睢獂䡁䅍䅌杁䝁䄸䅥灂䝁䅑兙あ䝁䅫睢畂䍁䅁睙桂䡁䅑兙獂䡁䅫督あ䡁䅍䅌杁䡁䅁兙祂䡁䅑兡橂䡁䅕䅢桂䡁䅑党杁䝁䅙兡獂䡁䅑党祂䡁䅍䅌杁䝁䅅杢歂䍁䅁督求䝁䅷党橂䡁䅑兡㉂䝁䅕䅉橂䝁䅅䅤桂䝁䅷入あ䝁䅫睙杁䡁䅉党歂䡁䅕睙あ䝁䅫睢畂䍁䅁督㕂䡁䅍䅤求䝁䄰督獁䍁䅁兙穂䍁䅁睤求䝁䅷䅢杁䝁䅅督杁䝁䅕杢湂䝁䅫杢求䝁䅕杣求䝁䅑䅉橂䝁䄸兢睂䝁䄸杢求䝁䄴䅤穂䍁䅷䅉灂䝁䄴睙獂䡁䅕䅚灂䝁䄴睚杁䝁䅑睢穂䝁䅕杣穂䑁䅳䅉あ䡁䅕杣楂䝁䄸睙潂䝁䅅杣湂䝁䅕杣穂䍁䅷䅉浂䡁䅕党獂䍁䅁督㕂䡁䅍䅤求䝁䄰督獁䍁䅁兙畂䝁䅑䅉㉂䝁䅅䅢㉂䝁䅕䅤祂䝁䅅兡畂䍁䅁䅤求䝁䅍䅡畂䝁䄸䅢療䝁䅣兡求䡁䅍睏杁䝁䅕䅢求䝁䅍䅤祂䝁䄸杢灂䝁䅍䅉橂䝁䄸杢あ䡁䅉睢獂䍁䅁兢療䝁䅑兤獂䝁䅕督獁䍁䅁督求䝁䄴督療䡁䅉督獁䍁䅁兙畂䝁䅑䅉穂䡁䅕䅣睂䝁䄸杣あ䝁䅫杢湂䍁䅁督療䝁䅙䅤㍂䝁䅅杣求䑁䅳䅉桂䝁䄴䅚杁䝁䅅兤あ䝁䄸兢桂䡁䅑党歂䍁䅁兢桂䝁䄴兤桂䝁䅷䅉あ䡁䅉兙畂䡁䅍兢灂䡁䅍督灂䝁䄸杢穂䍁䅷䅉歂䡁䅕兙獂䍁䄰睙獂䡁䅕䅤橂䝁䅧䅉あ䡁䅉兙畂䡁䅍兢灂䡁䅍督灂䝁䄸杢穂䍁䅷䅉桂䝁䄴䅚杁䝁䅅兤あ䝁䄸兢桂䡁䅑兡橂䍁䅁䅤祂䝁䅅杢穂䝁䄰兡穂䡁䅍兡療䝁䄴督杁䝁䅙睢祂䍁䅁兡畂䡁䅑党祂䝁䄴兙獂䍁䅁睙療䝁䄰杙ㅂ䡁䅍䅤灂䝁䄸杢杁䝁䅕杢湂䝁䅫杢求䡁䅍杌杁䕁䅫杢杁䝁䅅䅚歂䝁䅫䅤灂䝁䄸杢獁䍁䅁䅤潂䝁䅕䅉橂䝁䄸兢睂䝁䅅杢㕂䍁䅁督求䝁䅷䅢穂䍁䅁兙畂䝁䅑䅉療䝁䅙杚求䡁䅉督杁䡁䅍兤睂䡁䅁睢祂䡁䅑䅉穂䝁䅕杣㉂䝁䅫睙求䡁䅍䅉睂䝁䄸睤求䡁䅉䅉湂䝁䅕杢求䡁䅉兙あ䝁䅫睢畂䍁䅁督㕂䡁䅍䅤求䝁䄰督獁䍁䅁䅡灂䝁䅣䅡瑁䝁䅧睢祂䡁䅍党睂䝁䄸睤求䡁䅉䅉求䝁䄴睚灂䝁䄴党穂䍁䅷䅉桂䝁䄴䅚杁䝁䅧党桂䡁䅙入瑁䝁䅑兤あ䡁䅫䅉桂䝁䄴䅚杁䝁䄰党歂䝁䅫兤瑂䍁䄰䅚ㅂ䡁䅑入杁䝁䅕杢湂䝁䅫杢求䡁䅍睏杁䝁䄸杚浂䝁䅕杣穂䍁䅁兙睂䡁䅁䅢灂䝁䅍兙あ䝁䅫睢畂䍁䅁党畂䝁䅣兡畂䝁䅕党祂䝁䅫杢湂䍁䅁督求䡁䅉杤灂䝁䅍党穂䍁䅷䅉橂䡁䅕督あ䝁䄸兢瑁䝁䅑党穂䝁䅫睚畂䝁䅕䅚杁䝁䅅督穂䝁䅕兢楂䝁䅷兡求䡁䅍䅌杁䝁䅅杢歂䍁䅁兡畂䡁䅍䅡療䡁䅁䅉桂䝁䄴䅚杁䝁䅙兡求䝁䅷䅚瑁䝁䅉兙穂䝁䅕䅚杁䡁䅉党睂䝁䅅兡祂䍁䅁督求䡁䅉杤灂䝁䅍党穂䑁䅳䅉桂䝁䄴䅚杁䡁䅉党あ䝁䅅兡獂䡁䅍䅉桂䝁䄴䅚杁䡁䅣䅡療䝁䅷党穂䝁䅅䅢求䡁䅍䅉桂䝁䅙䅤求䡁䅉兢桂䡁䅉睡求䡁䅑䅉睂䝁䅅杣あ䡁䅍杌杁䕁䅙兤祂䡁䅑䅡求䡁䅉䅌杁䝁䅫䅤杁䝁䄸杚浂䝁䅕杣穂䍁䅁督あ䝁䅅杢歂䝁䅉入杁䝁䅅杢歂䍁䅁䅣祂䝁䅫兢求䍁䅁䅣療䡁䅣党祂䍁䅁睚求䝁䄴党祂䝁䅅䅤療䡁䅉督獁䍁䅁睙療䝁䄴䅤祂䝁䄸䅢穂䍁䅷䅉睂䝁䅅杣桂䝁䅷䅢求䝁䅷兡畂䝁䅣䅉穂䡁䅫督あ䝁䅕兢穂䍁䅷䅉桂䝁䄴䅚杁䡁䅑杣桂䝁䄴督浂䝁䅕杣杁䡁䅍睤灂䡁䅑睙潂䝁䅕督㝁䍁䅁䅤ㅂ䡁䅉杢牂䝁䅕入杁䡁䅍睢獂䡁䅕䅤灂䝁䄸杢穂䍁䅁杚療䡁䅉䅉歂䝁䅫督あ䡁䅉兡楂䡁䅕䅤求䝁䅑䅉湂䝁䅕杢求䡁䅉兙あ䝁䅫睢畂䍁䅁兙畂䝁䅑䅉求䝁䄴党祂䝁䅣入杁䝁䄰兙畂䝁䅅睚求䝁䄰党畂䡁䅑䅉桂䡁䅁䅣獂䝁䅫睙桂䡁䅑兡療䝁䄴督杁䡁䅕督灂䝁䄴睚杁䝁䄴兙あ䡁䅕杣桂䝁䅷䅉湂䝁䅅督獁䍁䅁䅚灂䝁䅕督求䝁䅷䅌杁䝁䅅杢歂䍁䅁杢求䡁䅣党祂䍁䅁兙獂䡁䅑党祂䝁䄴兙あ䝁䅫杤求䍁䅁督ㅂ䡁䅍䅤桂䝁䅫杢桂䝁䅉䅢求䍁䅁杚ㅂ䝁䅕䅢穂䑁䅳䅉歂䝁䅫党穂䝁䅕䅢杁䝁䅅杢歂䍁䅁杢桂䡁䅑兤祂䝁䅅䅢杁䝁䅣兙穂䍁䅁䅡灂䝁䅣䅡瑁䡁䅍䅣求䝁䅕䅚獁䍁䅁䅡灂䝁䅣䅡瑁䝁䅧睢祂䡁䅍党睂䝁䄸睤求䡁䅉䅉求䝁䄴睚灂䝁䄴党穂䑁䅳䅉桂䝁䄴䅚杁䕁䅅睌䑂䍁䅁睚求䝁䄴党祂䝁䅅䅤療䡁䅉睌桂䝁䅷䅤求䡁䅉杢桂䡁䅑睢祂䍁䅁䅣祂䝁䄸䅚ㅂ䝁䅍䅤穂䍁䄴䅉䉂䝁䅑䅚灂䡁䅑兡療䝁䄴兙獂䝁䅷入獁䍁䅁䅤潂䝁䅕䅉橂䝁䄸兢睂䝁䅅杢㕂䍁䅁䅣祂䝁䄸杤灂䝁䅑党穂䍁䅁党獂䝁䅕睙あ䡁䅉兡浂䝁䅫党歂䍁䅁䅣療䡁䅣党祂䍁䅁督㕂䡁䅍䅤求䝁䄰督獁䍁䅁兡畂䝁䅍䅢ㅂ䝁䅑兡畂䝁䅣䅉楂䝁䅅䅤あ䝁䅕杣灂䝁䅕督獁䍁䅁杚ㅂ䝁䅕䅢杁䝁䅍党獂䝁䅷督獁䍁䅁兙畂䝁䅑䅉求䝁䅷党橂䡁䅑杣灂䝁䅍䅉睂䝁䄸睤求䡁䅉䅤祂䝁䅅兡畂䍁䅁䅤求䝁䅍䅡畂䝁䄸䅢療䝁䅣兡求䡁䅍䅌杁䝁䅅督杁䡁䅣党獂䝁䅷䅉桂䡁䅍䅉潂䡁䅫䅚祂䝁䄸睚求䝁䄴䅉睂䡁䅉睢歂䡁䅕睙あ䝁䅫睢畂䍁䅁䅤求䝁䅍䅡畂䝁䄸䅢療䝁䅣兡求䡁䅍杌杁䕁䅫䅤杁䡁䅍党獂䝁䅷督杁䝁䅫䅤穂䍁䅁䅣祂䝁䄸䅚ㅂ䝁䅍䅤穂䍁䅁䅤療䍁䅁睢祂䝁䅫睚灂䝁䄴兙獂䍁䅁党硂䡁䅕兡睂䝁䄰党畂䡁䅑䅉瑂䝁䅅杢ㅂ䝁䅙兙橂䡁䅑兤祂䝁䅕杣穂䍁䅷䅉歂䝁䅫督あ䡁䅉兡楂䡁䅕䅤療䡁䅉督獁䍁䅁䅚求䝁䅅䅢求䡁䅉督獁䍁䅁兙畂䝁䅑䅉療䡁䅑䅡求䡁䅉䅉橂䡁䅕督あ䝁䄸兢求䡁䅉督畁䍁䅁䅖潂䝁䅕䅉橂䝁䄸兢睂䝁䅅杢㕂䍁䅁睤桂䡁䅍䅉浂䝁䄸杣瑂䝁䅕杣獂䡁䅫䅉牂䝁䄴睢㍂䝁䄴䅉桂䡁䅍䅉䑂䡁䅕兢瑂䝁䅫杢穂䍁䅁兒畂䝁䅣兡畂䝁䅕䅉䑂䝁䄸兢睂䝁䅅杢㕂䍁䅁兙畂䝁䅑䅉橂䝁䅧兙畂䝁䅣党歂䍁䅁兡あ䡁䅍䅉畂䝁䅅兢求䍁䅁䅤療䍁䅁睑ㅂ䝁䄰兢灂䝁䄴督杁䕁䅫杢橂䍁䄴䅉灂䝁䄴䅉祁䑁䅁䅍硁䍁䄴䅉䑂䡁䅕兢瑂䝁䅫杢穂䍁䅁兓畂䝁䅍杌杁䡁䅣兙穂䍁䅁杚療䡁䅕杢歂䝁䅕䅚杁䝁䅫杢杁䑁䅅兏硁䑁䅫䅉桂䝁䄴䅚杁䝁䅫督杁䝁䅧党桂䝁䅑兣ㅂ䝁䅅杣あ䝁䅕杣求䝁䅑䅉灂䝁䄴䅉䑂䝁䄸䅢ㅂ䝁䄰杙ㅂ䡁䅍䅌杁䕁䅫杢歂䝁䅫兙畂䝁䅅杌䅁偁嘸䅁䕄䅂䅁睑ㅂ䡁䅉杙獂䝁䅫杢求䍁䅁䅕祂䝁䄸䅣求䡁䅉䅤灂䝁䅕督杁䕁䅍睢祂䡁䅁杌杁䝁䄸睤畂䡁䅍䅌杁䝁䄰兙畂䝁䅅睚求䡁䅍䅌杁䝁䅷党桂䡁䅍党穂䍁䅷䅉桂䝁䅍兣ㅂ䝁䅫杣求䡁䅍䅌杁䝁䅅杢歂䍁䅁䅚求䡁䅙党獂䝁䄸䅣穂䍁䅁兙杁䡁䅁睢祂䡁䅑杚療䝁䅷兡療䍁䅁睢浂䍁䅁睙療䝁䄴杤求䝁䄴兡求䝁䄴睙求䍁䅁杣求䡁䅑兙灂䝁䅷䅉睂䡁䅉睢睂䝁䅕杣あ䝁䅫党穂䍁䅁兡畂䍁䅁䅤潂䝁䅕䅉噂䝁䄴兡あ䝁䅕䅚杁䙁䅍䅤桂䡁䅑党穂䍁䄴䅉啂䝁䅧党杁䝁䅍睢瑂䡁䅁兙畂䡁䅫升穂䍁䅁䅣祂䝁䄸䅣求䡁䅉䅤灂䝁䅕督杁䝁䅅杣求䍁䅁睚求䝁䄴党祂䝁䅅䅢獂䡁䅫䅉睂䝁䄸督灂䡁䅑兡療䝁䄴党歂䍁䅁睢畂䍁䅁䅤潂䝁䅕䅉橂䡁䅕杣楂䝁䅷兡畂䝁䅕䅉療䝁䅙䅉㍂䝁䅕䅢獂䍁䄰䅤祂䝁䅅杚浂䝁䅫睙牂䝁䅕䅚杁䝁䅫杢あ䝁䅕杣穂䝁䅕睙あ䝁䅫睢畂䡁䅍䅉桂䝁䄴䅚杁䝁䄰兙煂䝁䄸杣杁䡁䅙党潂䝁䅫睙ㅂ䝁䅷兙祂䍁䅁睙療䡁䅉杣灂䝁䅑睢祂䡁䅍䅉あ䝁䅧兙あ䍁䅁兡畂䝁䅍䅢ㅂ䝁䅑党杁䡁䅉党穂䡁䅑兙ㅂ䡁䅉兙畂䡁䅑督獁䍁䅁䅡求䝁䅅䅢あ䝁䅧睙桂䡁䅉党杁䝁䅅杢歂䍁䅁睤求䝁䅷䅢畂䝁䅕督穂䍁䅷䅉浂䝁䅫杢桂䝁䄴睙灂䝁䅅䅢杁䡁䅍党祂䡁䅙兡橂䝁䅕督獁䍁䅁杙求䡁䅙党祂䝁䅅睚求䍁䅁杣求䡁䅑兙灂䝁䅷䅌杁䡁䅑党獂䝁䅕睙療䝁䄰兢ㅂ䝁䄴兡橂䝁䅅䅤灂䝁䄸杢穂䍁䅷䅉楂䝁䅕兙ㅂ䡁䅑入杁䝁䅅杢歂䍁䅁䅡桂䝁䅫杣杁䡁䅍兙獂䝁䄸杢穂䍁䅷䅉桂䝁䄴䅚杁䝁䅙兡あ䝁䄴党穂䡁䅍䅌杁䝁䅅督杁䡁䅣党獂䝁䅷䅉桂䡁䅍䅉療䡁䅑䅡求䡁䅉督杁䝁䅅督杁䡁䅑党畂䝁䅅杢あ䡁䅍杌杁䕁䅫䅤杁䡁䅁䅢桂䝁䄴督杁䡁䅑睢杁䝁䅕䅢求䝁䅍䅤杁䡁䅑睢杁䝁䅉党杁䡁䅑杣求䝁䅅䅤求䝁䅑䅉桂䡁䅍䅉桂䍁䅁杕䙂䕁䅫䅖杁䝁䅙睢祂䍁䅁兖畁䙁䅍杌杁䝁䅙党歂䝁䅕杣桂䝁䅷䅉灂䝁䄴睙療䝁䄰党杁䡁䅑兙㑂䍁䅁䅣ㅂ䡁䅉䅣療䡁䅍党穂䍁䄴䅉䑂䡁䅕杣楂䝁䅷兡畂䝁䅕䅉兂䡁䅉睢睂䝁䅕杣あ䝁䅫党穂䍁䅁睑療䡁䅉䅣畁䍁䅁睤桂䡁䅍䅉灂䝁䄴睙療䡁䅉䅣療䡁䅉兙あ䝁䅕䅚杁䝁䅫杢杁䑁䅉䅍祁䑁䅍䅉桂䝁䄴䅚杁䝁䅫督杁䝁䅉兙穂䝁䅕䅚杁䝁䅫杢杁䕁䄴党㍂䍁䅁兗療䡁䅉睡獁䍁䅁杔求䡁䅣䅉婂䝁䄸杣牂䍁䄴䅁䕃兆䅁杧䄸䕁䅍兤祂䡁䅑兡穂䡁䅍兌塂䡁䅉兡湂䝁䅧䅤杁䕁䅍睢祂䡁䅁睢祂䝁䅅䅤灂䝁䄸杢獁䍁䅁䅤療䝁䅣党あ䝁䅧党祂䍁䅁睤灂䡁䅑䅡杁䝁䅫䅤穂䍁䅁督ㅂ䝁䅉督灂䝁䅑兡桂䡁䅉兡求䡁䅍䅌杁䡁䅁杣療䡁䅙兡歂䝁䅕督杁䝁䅕杢湂䝁䅫杢求䝁䅕杣求䝁䅑䅉睂䡁䅉睢歂䡁䅕睙あ䡁䅍䅌杁䡁䅍睢獂䡁䅕䅤灂䝁䄸杢穂䍁䅷䅉桂䝁䄴䅚杁䡁䅍党祂䡁䅙兡橂䝁䅕督杁䝁䄰兙灂䝁䄴䅢㕂䍁䅁䅤療䍁䅁兙求䡁䅉睢穂䡁䅁兙橂䝁䅕䅉桂䝁䄴䅚杁䝁䅑党浂䝁䅕杢穂䝁䅕䅌杁䝁䅍睢瑂䝁䄰党祂䝁䅍兡桂䝁䅷䅉睂䝁䄸睤求䡁䅉䅌杁䡁䅁杣療䝁䅍党穂䡁䅍䅌杁䝁䅅杢歂䍁䅁兡畂䝁䅑兤穂䡁䅑杣灂䝁䅅䅢杁䝁䄰兙祂䝁䅳党あ䡁䅍䅉㍂䝁䄸杣獂䝁䅑睤灂䝁䅑党畁䍁䅁兓あ䍁䅁睢睂䝁䅕杣桂䡁䅑党穂䍁䅁䅤潂䡁䅉睢ㅂ䝁䅣䅡杁䡁䅑䅡祂䝁䅕党杁䡁䅍党湂䝁䄰党畂䡁䅑督㙁䍁䅁兑求䡁䅉睢穂䡁䅁兙橂䝁䅕䅉流䍁䅁兓畂䝁䅑兤穂䡁䅑杣灂䝁䅅䅢獁䍁䅁䅒求䝁䅙党畂䡁䅍党杁䕁䅕䅢求䝁䅍䅤祂䝁䄸杢灂䝁䅍督獁䍁䅁兙畂䝁䅑䅉佂䝁䅅杤桂䝁䅷䅉流䍁䅁䅕療䡁䅣党祂䍁䄴䅉啂䝁䅧党杁䕁䅅党祂䝁䄸督睂䝁䅅睙求䍁䅁杊杁䕁䅫杢歂䡁䅕督あ䡁䅉兡桂䝁䅷䅉穂䝁䅕睚瑂䝁䅕杢あ䍁䅁睢浂䝁䅙党祂䡁䅍䅉灂䝁䄴䅚ㅂ䡁䅍䅤祂䝁䅫兙獂䍁䅁兙畂䝁䅑䅉穂䡁䅁党橂䝁䅫兙獂䡁䅑入杁䡁䅙党潂䝁䅫睙獂䝁䅕䅉睂䡁䅉睢歂䡁䅕睙あ䡁䅍䅌杁䡁䅍兤橂䝁䅧䅉桂䡁䅍䅉睂䝁䄸睤求䡁䅉䅉瑂䝁䅅杢桂䝁䅣党瑂䝁䅕杢あ䍁䅁党獂䝁䅕睙あ䡁䅉睢畂䝁䅫睙穂䍁䅷䅉あ䡁䅉兙橂䡁䅑兡療䝁䄴䅉灂䝁䄴杤求䡁䅉䅤求䡁䅉督獁䍁䅁䅤祂䝁䅅杢穂䝁䄰兡穂䡁䅍兡療䝁䄴䅉穂䝁䅧兡浂䡁䅑党祂䡁䅍䅌杁䝁䅅杢歂䍁䅁睙療䝁䄴䅤祂䝁䄸䅢杁䡁䅍入穂䡁䅑党瑂䡁䅍睏杁䡁䅍党畂䡁䅍睢祂䡁䅍䅌杁䝁䅍睢畂䡁䅑杣療䝁䅷督獁䍁䅁兙畂䝁䅑䅉求䝁䅷党橂䡁䅑杣療䍁䄰兢求䝁䅍䅡桂䝁䄴兡橂䝁䅅䅢杁䝁䅅睙あ䡁䅕兙あ䝁䅫睢畂䍁䅁睙療䝁䄰䅣療䝁䄴党畂䡁䅑督杁䡁䅕督求䝁䅑䅉療䝁䄴䅉橂䝁䄸兢瑂䝁䅕杣橂䝁䅫兙獂䍁䅁兙畂䝁䅑䅉瑂䝁䅫䅢灂䡁䅑兙祂䡁䅫䅉桂䝁䅫杣橂䡁䅉兙浂䡁䅑睏杁䝁䅅杢歂䍁䅁督ㅂ䡁䅉杚桂䝁䅍党杁䡁䅑党橂䝁䅧杢療䝁䅷睢湂䡁䅫䅉穂䝁䅕杣㉂䝁䅫睙求䡁䅍䅉灂䝁䄴睙獂䡁䅕䅚灂䝁䄴睚杁䡁䅍䅡療䡁䅑䅉睂䝁䅕党畂䝁䅫杢湂䍁䅷䅉獂䝁䅅督求䡁䅉䅉睂䝁䅕党畂䝁䅫杢湂䍁䅷䅉桂䝁䄴䅚杁䝁䅕杢湂䝁䅫杢求䝁䅕杣求䝁䅑䅉橂䝁䄸兙あ䝁䅫杢湂䡁䅍杌杁䙁䅑䅡求䍁䅁䅒求䝁䅙党畂䡁䅍党杁䕁䅕䅢求䝁䅍䅤祂䝁䄸杢灂䝁䅍督杁䡁䅍党湂䝁䄰党畂䡁䅑䅉睂䡁䅉睢㉂䝁䅫䅚求䡁䅍䅉橂䝁䄸兢瑂䝁䅕杣橂䝁䅫兙獂䍁䅁睢浂䝁䅙兌あ䝁䅧党瑁䡁䅍䅡求䝁䅷杚杁䝁䅕兢楂䝁䅕䅚歂䝁䅕䅚杁䝁䅍睢瑂䡁䅁兤あ䝁䅫杢湂䍁䅁杙療䝁䅅杣歂䍁䄰䅢求䡁䅙党獂䍁䅁兢療䝁䅑兤獂䝁䅕督杁䝁䅅杢歂䍁䅁䅣祂䝁䄸睙求䡁䅍督灂䝁䄴睚杁䝁䅕兣ㅂ䝁䅫䅣瑂䝁䅕杢あ䍁䅷䅉歂䝁䅅䅤桂䍁䅁兙橂䡁䅅兤灂䡁䅍兡あ䝁䅫睢畂䍁䅁兙畂䝁䅑䅉浂䝁䅷兡湂䝁䅧䅤杁䡁䅑党穂䡁䅑䅉灂䝁䄴督あ䡁䅉兤瑂䝁䅕杢あ䝁䅅䅤灂䝁䄸杢杁䝁䅕兣ㅂ䝁䅫䅣瑂䝁䅕杢あ䍁䅷䅉灂䝁䄴䅤求䝁䅣杣桂䡁䅑党歂䍁䅁督ㅂ䝁䅉督㕂䡁䅍䅤求䝁䄰督獁䍁䅁兡畂䡁䅍䅤祂䡁䅕兢求䝁䄴䅤桂䡁䅑兡療䝁䄴䅉桂䝁䄴䅚杁䝁䅍睢畂䡁䅑杣療䝁䅷䅉穂䡁䅫督あ䝁䅕兢穂䍁䅷䅉あ䝁䅅睙あ䝁䅫睙桂䝁䅷䅉橂䝁䄸兢瑂䡁䅕杢灂䝁䅍兙あ䝁䅫睢畂䡁䅍䅉穂䝁䄸䅢ㅂ䡁䅑兡療䝁䄴督㝁䍁䅁兙畂䝁䅑䅉求䝁䅷党橂䡁䅑杣療䝁䄴兡橂䍁䅁督あ䝁䅅杙灂䝁䅷兡㙂䝁䅅䅤灂䝁䄸杢杁䡁䅁杣療䝁䅑兤橂䡁䅑督獁䍁䅁兙畂䝁䅑䅉㍂䝁䅕兙睂䝁䄸杢穂䍁䅁䅡桂䝁䄴䅚獂䝁䅫杢湂䍁䅁督㕂䡁䅍䅤求䝁䄰督㝁䍁䅁兙㉂䝁䅫睢畂䝁䅫睙穂䍁䅁兙畂䝁䅑䅉求䝁䅷党橂䡁䅑杣療䝁䄴兡橂䡁䅍睏杁䝁䅙䅢灂䝁䅣䅡あ䍁䅁䅤求䡁䅍䅤杁䝁䅕兣ㅂ䝁䅫䅣瑂䝁䅕杢あ䑁䅳䅉桂䝁䄴䅚杁䝁䅅兡祂䝁䅍杣桂䝁䅙䅤杁䝁䅑兙あ䝁䅅䅉瑂䝁䅅杢桂䝁䅣党瑂䝁䅕杢あ䍁䅁督療䝁䅷兤あ䝁䅫睢畂䡁䅍杌杁䙁䅑䅡求䍁䅁杔桂䡁䅙兙獂䍁䅁杊杁䙁䅁睢㍂䝁䅕杣杁䡁䅍党湂䝁䄰党畂䡁䅑䅉療䝁䅙杚求䡁䅉督杁䝁䄰兙灂䝁䄴䅉橂䝁䄸睢獂䝁䅅杢あ䍁䅁䅣ㅂ䝁䄰䅣穂䍁䅷䅉睂䝁䄸睤求䡁䅉兌歂䝁䅕杢穂䝁䅕䅉橂䝁䄸兢睂䝁䅅睙あ䍁䅁兢療䡁䅑睢祂䡁䅍䅌杁䝁䅣党畂䝁䅕杣桂䡁䅑睢祂䡁䅍䅌杁䡁䅍䅤求䝁䅅兢杁䡁䅑兤祂䝁䅉兡畂䝁䅕督獁䍁䅁杤桂䝁䅷杤求䡁䅍䅌杁䝁䅅杢歂䍁䅁督求䝁䅍睢畂䝁䅑兙祂䡁䅫䅉睂䡁䅉睢睂䡁䅕䅢穂䝁䅫睢畂䍁䅁督㕂䡁䅍䅤求䝁䄰督㝁䍁䅁党畂䝁䅕杣湂䡁䅫䅉桂䝁䅉督療䡁䅉杙求䡁䅉督獁䍁䅁杣求䡁䅑杣桂䝁䅍䅤桂䝁䅉䅢求䍁䅁䅡療䝁䄸睡杁䝁䅍兙楂䝁䅷党杁䡁䅍入穂䡁䅑党瑂䡁䅍䅌杁䝁䄴党あ䍁䄰督あ䝁䅅杢橂䝁䅧兡療䝁䄴䅉穂䡁䅫督あ䝁䅕兢穂䍁䅁兙畂䝁䅑䅉瑂䝁䄸杙灂䝁䅷党杁䡁䅍入穂䡁䅑党瑂䡁䅍䅉あ䝁䄸䅉穂䡁䅕䅣睂䝁䄸杣あ䍁䅁杚灂䡁䅧党歂䍁䅁䅢桂䝁䄴䅚瑁䝁䅉兙穂䝁䅕䅚杁䝁䅅杣祂䝁䅕督あ䝁䅫杢湂䍁䅁督㕂䡁䅍䅤求䝁䄰督㝁䍁䅁䅡桂䡁䅉䅚㍂䝁䅅杣求䍁䅷䅉㉂䝁䅅䅢㉂䝁䅕督獁䍁䅁杚桂䡁䅍䅤求䝁䄴兡畂䝁䅣䅉穂䡁䅫督あ䝁䅕兢穂䍁䅷䅉穂䡁䅁党橂䝁䅫兙獂䝁䅫来求䝁䅑䅉橂䝁䄸杢あ䝁䅅兡畂䝁䄰党畂䡁䅑䅉歂䝁䄸睢祂䡁䅍䅌杁䝁䅅兡祂䝁䅷睢橂䝁䅳䅉潂䝁䅅䅤橂䝁䅧党穂䍁䅷䅉桂䝁䄴䅚杁䡁䅍䅣求䝁䄴䅤杁䝁䅙兤求䝁䅷䅉瑂䝁䅅杢桂䝁䅣党瑂䝁䅕杢あ䍁䅁䅣祂䝁䄸䅚ㅂ䝁䅍䅤穂䑁䅳䅉祂䝁䅕兙橂䡁䅑睢祂䍁䅁睙療䝁䄸䅢桂䝁䄴䅤杁䡁䅁兤瑂䡁䅁督杁䝁䅅杢歂䍁䅁睙療䝁䄴䅤祂䝁䄸䅢杁䡁䅉睢歂䍁䅁䅚祂䝁䅫杤求䍁䅁兢求䝁䅍䅡桂䝁䄴兡穂䝁䄰督杁䝁䅙睢祂䍁䅁睙療䝁䄰兢求䡁䅉睙灂䝁䅅䅢杁䝁䄴兤橂䝁䅷党桂䡁䅉䅉睂䝁䄸睤求䡁䅉䅉睂䝁䅷兙畂䡁䅑督獁䍁䅁兙穂䍁䅁睤求䝁䅷䅢杁䝁䅅督杁䡁䅙兙祂䝁䅫睢ㅂ䡁䅍䅉畂䡁䅕睙獂䝁䅕兙祂䍁䅁杣求䝁䅅睙あ䝁䄸杣杁䡁䅑党橂䝁䅧杢療䝁䅷睢湂䝁䅫党穂䍁䄴䅉啂䝁䅧兡穂䍁䅁督求䝁䅣兢求䝁䄴䅤杁䝁䅙兤祂䝁䄴兡穂䝁䅧党穂䍁䅁督求䡁䅙党祂䝁䅕兌穂䝁䅕杣㉂䝁䅫睙求䍁䅁杤桂䝁䅷杤求䍁䅁䅤求䝁䅍䅡畂䝁䄸䅢療䝁䅣兡求䡁䅍䅉桂䝁䄴䅚杁䡁䅍党祂䡁䅙兡橂䝁䅕督獁䍁䅁䅡求䝁䅅䅤杁䝁䅕䅥橂䝁䅧兙畂䝁䅣党祂䍁䅁杣求䡁䅁兙灂䡁䅉䅌杁䝁䅅杢歂䍁䅁䅣灂䡁䅁兡畂䝁䅣䅉あ䝁䅕督あ䍁䅁兙畂䝁䅑䅉灂䡁䅍睢獂䝁䅅䅤灂䝁䄸杢杁䡁䅁杣療䝁䅑兤橂䡁䅑督獁䍁䅁兙畂䝁䅑䅉療䝁䅙杚求䡁䅉督杁䡁䅍䅡灂䡁䅁䅉祂䝁䅕䅣桂䝁䅫杣杁䝁䅅杢歂䍁䅁兢桂䝁䅫杢あ䝁䅕杢桂䝁䄴睙求䍁䅁杚療䡁䅉䅉あ䝁䅧党杁䙁䅕杌呂䍁䄴䅉畂䝁䅅杤㕂䍁䄴䅉䑂䡁䅕杣あ䝁䅫督穂䍁䄰睖祂䝁䅫睚潂䡁䅑䅉䑂䝁䄸杣睂䝁䄸杣桂䡁䅑兡療䝁䄴䅉㍂䝁䅅督杁䝁䅫杢橂䝁䄸杣睂䝁䄸杣桂䡁䅑党歂䍁䅁兡畂䍁䅁免㕁䑁䅉兏杁䝁䅅杢歂䍁䅁兡穂䍁䅁䅡求䝁䅅䅚硂䡁䅕兙祂䡁䅑党祂䝁䅕䅚杁䝁䅫杢杁䕁䅑兙㉂䝁䅫䅚穂䝁䄸杢獁䍁䅁杔療䡁䅉䅤潂䍁䅁睑桂䡁䅉睢獂䝁䅫杢桂䍁䄴䅁䅁杆䅁䅌䅷䕁䅍兤穂䝁䅧兢桂䝁䄴䅉流䍁䅁睖桂䝁䅳党浂䝁䅫党獂䝁䅑䅉睂䝁䅷睙獁䍁䅁䅤療䝁䅣党あ䝁䅧党祂䍁䅁睤灂䡁䅑䅡杁䝁䅫䅤穂䍁䅁督ㅂ䝁䅉督灂䝁䅑兡桂䡁䅉兡求䡁䅍䅌杁䡁䅁杣療䡁䅙兡歂䝁䅕督杁䝁䅍睢瑂䝁䄰党祂䝁䅍兡桂䝁䅷䅉祂䝁䅕兙獂䍁䅁党穂䡁䅑兙あ䝁䅕䅉穂䝁䅕杣㉂䝁䅫睙求䡁䅍䅉ㅂ䝁䄴䅚求䡁䅉䅉あ䝁䅧党杁䕁䅍兤穂䝁䅧兢桂䝁䄴䅉流䍁䅁睖桂䝁䅳党浂䝁䅫党獂䝁䅑䅉楂䡁䅉兙畂䝁䅑䅉灂䝁䄴䅉あ䝁䅧党杁䙁䅕杢灂䡁䅑党歂䍁䅁睕あ䝁䅅䅤求䡁䅍䅌杁䕁䅅兤穂䡁䅑杣桂䝁䅷兡桂䍁䅷䅉あ䝁䅧党杁䙁䅕杢灂䡁䅑党歂䍁䅁睓灂䝁䄴睚歂䝁䄸兢獁䍁䅁兙畂䝁䅑䅉灂䝁䄴䅤求䡁䅉杢桂䡁䅑兡療䝁䄴兙獂䝁䅷入畁䍁䅁䅖潂䝁䅕䅉橂䝁䄸兢睂䝁䅅杢㕂䍁䅁睢睂䝁䅕杣桂䡁䅑党穂䍁䅁䅤潂䡁䅉睢ㅂ䝁䅣䅡杁䕁䅅兢求䡁䅉兡橂䝁䅅督㝁䍁䅁兒ㅂ䡁䅉睢睂䝁䅕䅌杁䕁䄰兡歂䝁䅑䅢求䍁䅁兒桂䡁䅍䅤杁䝁䅅杢歂䍁䅁兑浂䡁䅉兡橂䝁䅅睏杁䝁䅅杢歂䍁䅁兑穂䝁䅫兙杁䙁䅁兙橂䝁䅫杚灂䝁䅍䅉穂䝁䅕睚瑂䝁䅕杢あ䡁䅍杌杁䕁䅫䅤杁䝁䄸杚浂䝁䅕杣穂䍁䅁兡畂䡁䅑党湂䡁䅉兙あ䝁䅕䅚杁䝁䅙兙橂䝁䅫䅢灂䡁䅑兡求䡁䅍䅉瑂䝁䅅杢桂䝁䅣党瑂䝁䅕杢あ䍁䅷䅉睂䡁䅉睢煂䝁䅕睙あ䍁䅁兙畂䝁䅑䅉歂䝁䅕杤求䝁䅷睢睂䝁䄰党畂䡁䅑䅌杁䡁䅁睢祂䡁䅑杚療䝁䅷兡療䍁䅁兙歂䝁䄰兡畂䝁䅫督あ䡁䅉兙あ䝁䅫睢畂䍁䅷䅉あ䡁䅉兙畂䡁䅍兙橂䡁䅑兡療䝁䄴䅉瑂䝁䅅杢桂䝁䅣党瑂䝁䅕杢あ䍁䅷䅉桂䝁䄴䅚杁䡁䅍䅤祂䝁䅅䅤求䝁䅣兡橂䍁䅁睙療䝁䄴督ㅂ䝁䅷䅤灂䝁䄴睚杁䡁䅍党祂䡁䅙兡橂䝁䅕督㝁䍁䅁䅣祂䝁䄸䅣求䡁䅉䅤㕂䍁䅁兢桂䝁䄴兙湂䝁䅕兢求䝁䄴䅤杁䡁䅍党祂䡁䅙兡橂䝁䅕督獁䍁䅁兡畂䝁䅍䅢ㅂ䝁䅑兡畂䝁䅣䅉橂䝁䅷兡求䝁䄴䅤杁䝁䅅睙橂䝁䄸兤畂䡁䅑兡畂䝁䅣䅌杁䝁䅕杢湂䝁䅫杢求䝁䅕杣灂䝁䄴睚杁䝁䅅杢歂䍁䅁睢睂䝁䅕杣桂䡁䅑兡療䝁䄴督獁䍁䅁䅢求䝁䅅督求䍁䅁睙療䝁䄰䅣獂䝁䅫兙畂䝁䅍党杁䝁䅅䅚瑂䝁䅫杢灂䡁䅍䅤祂䝁䅅䅤灂䝁䄸杢獁䍁䅁䅣祂䝁䄸条求䝁䅍䅤杁䝁䅅杢歂䍁䅁䅚求䡁䅙党獂䝁䄸䅣瑂䝁䅕杢あ䍁䅷䅉あ䝁䅕杢桂䝁䄴䅤杁䝁䅕䅥睂䝁䅕杣灂䝁䅕杢橂䝁䅕䅌杁䡁䅉党穂䝁䅫䅚求䝁䄴䅤灂䝁䅅䅢杁䡁䅁杣療䡁䅁党祂䡁䅑入杁䝁䄰兙畂䝁䅅睚求䝁䄰党畂䡁䅑䅌杁䝁䅅杢歂䍁䅁督ㅂ䡁䅍䅤桂䝁䅫杢桂䝁䅉兡獂䝁䅫䅤㕂䍁䅁督求䡁䅉杤灂䝁䅍党穂䑁䅳䅉穂䝁䅕䅢浂䍁䄰䅣求䡁䅉杚療䡁䅉兢求䝁䅑䅉浂䝁䅅睙灂䝁䅷兡あ䝁䅫党穂䍁䅁督求䡁䅉杤灂䝁䅍党穂䍁䅷䅉㍂䝁䅧兡橂䝁䅧䅉灂䝁䄴睙獂䡁䅕䅚求䍁䅁条桂䝁䄴兡あ䝁䄸杣灂䝁䅅䅢獁䍁䅁兢桂䝁䅫杢あ䝁䅕杢桂䝁䄴睙求䍁䅷䅉橂䡁䅉兡あ䝁䅫睙桂䝁䅷䅉求䝁䄴杤灂䡁䅉睢畂䝁䄰党畂䡁䅑䅉瑂䝁䅅杢桂䝁䅣党瑂䝁䅕杢あ䍁䅷䅉獂䝁䅅杢歂䡁䅍睙桂䡁䅁兡畂䝁䅣䅌杁䝁䅅杢歂䍁䅁睢浂䝁䅙兡橂䝁䅕䅉穂䝁䅕杣㉂䝁䅫睙求䡁䅍睏杁䝁䅅杢歂䍁䅁睤療䡁䅉睡睂䝁䅷兙橂䝁䅕䅉桂䝁䄴䅚杁䡁䅁睢祂䡁䅑杚療䝁䅷兡療䍁䅁睙療䝁䄴督ㅂ䝁䅷䅤灂䝁䄴睚杁䡁䅍党祂䡁䅙兡橂䝁䅕督畁䍁䅁䅖潂䝁䅕䅉橂䝁䄸兢睂䝁䅅杢㕂䍁䅁兙獂䡁䅍睢杁䡁䅁杣療䡁䅙兡歂䝁䅕督杁䝁䄸睤畂䝁䅕杣杁䡁䅉党睂䡁䅉党穂䝁䅕杢あ䝁䅅䅤灂䝁䄸杢杁䝁䅅杢歂䍁䅁䅤求䝁䄴兙畂䡁䅑䅉祂䝁䅕䅣祂䝁䅕督求䝁䄴䅤桂䡁䅑兡療䝁䄴䅉獂䝁䅕兙穂䝁䅫杢湂䍁䅁督求䡁䅉杤灂䝁䅍党穂䑁䅳䅉橂䝁䅅䅣灂䡁䅑兙獂䍁䅁兢桂䡁䅉睡求䡁䅑䅉穂䝁䅕杣㉂䝁䅫睙求䡁䅍䅌杁䝁䅫杢橂䝁䅷兤歂䝁䅫杢湂䍁䅁兡畂䡁䅙党穂䡁䅑兢求䝁䄴䅤杁䡁䅍兙獂䝁䅕督杁䝁䅅杢歂䍁䅁党硂䡁䅕兡あ䡁䅫䅌杁䝁䅅杢歂䍁䅁䅚求䝁䅉䅤杁䝁䅅杢歂䍁䅁督あ䡁䅉兤橂䡁䅑兤祂䝁䅕䅚杁䝁䅙兡畂䝁䅅杢橂䝁䅫杢湂䍁䅁杚療䡁䅉䅉祂䝁䅕兙獂䍁䅁党穂䡁䅑兙あ䝁䅕䅉睂䡁䅕杣橂䝁䅧兙穂䝁䅕䅉桂䝁䄴䅚杁䡁䅍兙獂䝁䅕督杁䡁䅑杣桂䝁䄴督桂䝁䅍䅤灂䝁䄸杢穂䑁䅳䅉桂䝁䄴䅚杁䝁䅅䅣睂䡁䅉兙灂䡁䅍兙獂䍁䅁兢桂䝁䄴兙湂䝁䅕兢求䝁䄴䅤獁䍁䅁兡畂䡁䅙党穂䡁䅑兢求䝁䄴䅤杁䝁䄰兙畂䝁䅅睚求䝁䄰党畂䡁䅑䅌杁䡁䅙兙獂䡁䅕兙あ䝁䅫睢畂䍁䅁兙歂䡁䅙兡穂䝁䄸杣㕂䍁䅷䅉睂䝁䄸杣あ䝁䅙睢獂䝁䅫睢杁䝁䅅䅚㉂䝁䅫督療䡁䅉入獁䍁䅁䅚灂䝁䅷兡湂䝁䅕杢橂䝁䅕䅉桂䝁䅑杤灂䡁䅍睢祂䡁䅫䅌杁䝁䅑兡穂䡁䅁兤あ䝁䅕䅉桂䝁䄴兙獂䡁䅫督灂䡁䅍䅉桂䝁䄴䅚杁䝁䅷兡あ䝁䅫睚桂䡁䅑兡療䝁䄴䅉穂䡁䅕䅣睂䝁䄸杣あ䍁䅷䅉浂䝁䅫杢桂䝁䄴睙灂䝁䅅䅢杁䡁䅉党睂䝁䄸杣あ䝁䅫杢湂䍁䅷䅉桂䝁䄴䅚杁䡁䅁杣療䡁䅁党祂䡁䅑入杁䝁䅅杢歂䍁䄸睢祂䍁䅁䅣療䡁䅉䅤浂䝁䄸䅢灂䝁䄸䅉㉂䝁䅅䅢ㅂ䝁䅅䅤灂䝁䄸杢杁䡁䅍党祂䡁䅙兡橂䝁䅕督杁䝁䄸杢杁䡁䅉党桂䝁䅷䅉求䡁䅍䅤桂䡁䅑党杁䝁䅑党楂䡁䅑䅉桂䝁䄴䅚杁䝁䅕兣ㅂ䝁䅫䅤㕂䍁䅁䅚求䝁䅍兡穂䝁䅫睢畂䡁䅍杌杁䕁䅫䅤杁䡁䅍党祂䡁䅙党穂䍁䅁杣求䝁䅅䅢杁䝁䅕督あ䝁䅅䅤求䍁䅁睢㍂䝁䄴党祂䡁䅍䅉桂䝁䄴䅚杁䝁䄸睙橂䡁䅕䅣灂䝁䅕杣穂䍁䅷䅉穂䡁䅕睙潂䍁䅁兙穂䍁䅁䅤求䝁䄴兙畂䡁䅑督獁䍁䅁兡畂䡁䅙党穂䡁䅑睢祂䡁䅍䅌杁䝁䅅杢歂䍁䅁兢ㅂ䝁䅷䅤灂䍁䄰杢桂䡁䅑兡療䝁䄴兙獂䍁䅁睙療䡁䅉䅣療䡁䅉兙あ䝁䅫睢畂䡁䅍杌杁䙁䅑䅡求䍁䅁睙療䝁䄰䅣桂䝁䄴入杁䡁䅣兙穂䍁䅁杚療䡁䅕杢歂䝁䅕䅚杁䝁䅫杢杁䑁䅅睎㑁䑁䅑䅉桂䝁䄴䅚杁䝁䅫督杁䝁䅉兙穂䝁䅕䅚杁䝁䅫杢杁䕁䅷睢畂䝁䅑睢畂䍁䅷䅉あ䝁䅧党杁䙁䅕杢灂䡁䅑党歂䍁䅁睓灂䝁䄴睚歂䝁䄸兢畁䅁䅁剂䅙䕁䅉䅁䑂䡁䅕督あ䝁䄸兢求䡁䅉䅉卂䝁䅕䅢桂䡁䅑兡療䝁䄴督潂䝁䅫䅣杁䕁䄰兙畂䝁䅅睚求䝁䄰党畂䡁䅑䅁奂䅄䅁䅩䅁䕁䅍兤穂䡁䅑睢瑂䝁䅕杣杁䙁䅉党獂䝁䅅䅤灂䝁䄸杢穂䝁䅧兡睂䍁䅁兔桂䝁䄴兙湂䝁䅕兢求䝁䄴䅤㝁䍁䅁村祂䝁䅅杢歂䍁䅁兔桂䡁䅉睡求䡁䅑兡畂䝁䅣睏杁䕁䅍睢畂䡁䅑党畂䡁䅑䅉䑂䡁䅉党桂䡁䅑兡療䝁䄴䅁噂睂䅁杚䅁䕁䅍兤穂䡁䅑睢瑂䝁䅕杣杁䙁䅉党獂䝁䅅䅤灂䝁䄸杢穂䝁䅧兡睂䍁䅁兔桂䝁䄴兙湂䝁䅕兢求䝁䄴䅤㝁䍁䅁睑療䝁䄴䅤求䝁䄴䅤杁䕁䅍杣求䝁䅅䅤灂䝁䄸杢䅁䵁偧䅁䭂允䅁睑ㅂ䡁䅍䅤療䝁䄰党祂䍁䅁杕求䝁䅷兙あ䝁䅫睢畂䡁䅍䅡灂䡁䅁䅉乂䝁䅅杢桂䝁䅣党瑂䝁䅕杢あ䑁䅳䅉䕂䝁䅅䅤桂䍁䅁兓畂䡁䅑党湂䡁䅉兙あ䝁䅫睢畂䑁䅳䅉䕂䝁䅅䅤桂䍁䅁䅕祂䝁䄸䅤求䝁䅍䅤灂䝁䄸杢㝁䍁䅁杒灂䝁䄴䅤求䝁䅍䅡㝁䍁䅁兓畂䡁䅙睢灂䝁䅍党杁䕁䄰兙畂䝁䅅睚求䝁䄰党畂䡁䅑䅉呂䝁䄸杚あ䡁䅣兙祂䝁䅕睏杁䕁䄸杢獂䝁䅫杢求䍁䅁䅕桂䡁䅫兢求䝁䄴䅤穂䑁䅳䅉兂䡁䅉睢橂䝁䅕督穂䍁䅁兑ㅂ䡁䅑睢瑂䝁䅅䅤灂䝁䄸杢㝁䍁䅁睕療䝁䅙䅤㍂䝁䅅杣求䍁䅁䅒求䡁䅙党獂䝁䄸䅣瑂䝁䅕杢あ䅁䅁䈸䅧䉁䉁䅁䑂䡁䅕督あ䝁䄸兢求䡁䅉䅉卂䝁䅕䅢桂䡁䅑兡療䝁䄴督潂䝁䅫䅣杁䕁䄰兙畂䝁䅅睚求䝁䄰党畂䡁䅑睏杁䕁䅑兙あ䝁䅅䅉䩂䝁䄴䅤求䝁䅣杣桂䡁䅑兡療䝁䄴睏杁䕁䅑兙あ䝁䅅䅉兂䡁䅉睢あ䝁䅕睙あ䝁䅫睢畂䑁䅳䅉䝂䝁䅫杢あ䝁䅕睙潂䑁䅳䅉偂䝁䄴䅢灂䝁䄴党杁䙁䅁兙㕂䝁䄰党畂䡁䅑督㝁䍁䅁䅕祂䝁䄸睙求䡁䅍督杁䕁䅅兤あ䝁䄸兢桂䡁䅑兡療䝁䄴睏杁䙁䅍睢浂䡁䅑睤桂䡁䅉党杁䕁䅑党㉂䝁䅕䅢療䡁䅁兢求䝁䄴䅤䅁乁卙䅁㉂䅁䅁睑ㅂ䡁䅍䅤療䝁䄰党祂䍁䅁杕求䝁䅷兙あ䝁䅫睢畂䡁䅍䅡灂䡁䅁䅉乂䝁䅅杢桂䝁䅣党瑂䝁䅕杢あ䑁䅳䅉䕂䝁䅫睚灂䡁䅑兙獂䍁䅁兑穂䡁䅍党あ䍁䅁兔桂䝁䄴兙湂䝁䅕兢求䝁䄴䅤䅁佁剧䅁䍃䅁䅁睑ㅂ䡁䅍䅤療䝁䄰党祂䍁䅁杕求䝁䅷兙あ䝁䅫睢畂䡁䅍䅡灂䡁䅁䅉乂䝁䅅杢桂䝁䅣党瑂䝁䅕杢あ䑁䅳䅉䙂䍁䄰䅢求䝁䅅杣畂䝁䅫杢湂䑁䅳䅉啂䝁䅕兙瑂䍁䅁睑療䝁䅷䅢桂䝁䅉睢祂䝁䅅䅤灂䝁䄸杢䅁䕁䠸䅁䝃䅁䅁睑ㅂ䡁䅍䅤療䝁䄰党祂䍁䅁杕求䝁䅷兙あ䝁䅫睢畂䡁䅍䅡灂䡁䅁䅉乂䝁䅅杢桂䝁䅣党瑂䝁䅕杢あ䑁䅳䅉啂䝁䅕䅥あ䍁䅁兑畂䝁䅅䅢㕂䡁䅑兡橂䡁䅍睏杁䕁䅍睢畂䡁䅑党畂䡁䅑䅉䑂䡁䅉党桂䡁䅑兡療䝁䄴䅁ㅃ元䅁杉䄰䕁䅍兤穂䡁䅑睢瑂䝁䅕杣穂䍁䅁村桂䝁䄴睙療䡁䅉䅣獁䍁䅁兓畂䝁䅍杌杁䝁䄸䅣求䡁䅉兙あ䝁䅕督杁䝁䅅督杁䡁䅑䅡求䍁䅁杙桂䝁䄴睡杁䝁䅧睢獂䝁䅑兡畂䝁䅣䅉橂䝁䄸兢睂䝁䅅杢㕂䍁䅁杚療䡁䅉䅉䑂䡁䅕督あ䝁䄸兢求䡁䅉督杁䕁䅉兙畂䝁䅳䅉あ䝁䅧兙あ䍁䅁䅣祂䝁䄸杤灂䝁䅑党穂䍁䅁杚灂䝁䄴兙畂䝁䅍兡桂䝁䅷䅉睂䡁䅉睢歂䡁䅕睙あ䡁䅍䅉桂䝁䄴䅚杁䡁䅍党祂䡁䅙兡橂䝁䅕督杁䡁䅑睢杁䝁䅫杢歂䝁䅫杤灂䝁䅑兤桂䝁䅷䅉橂䝁䄸杢穂䡁䅕兢求䡁䅉督獁䍁䅁兙畂䝁䅑䅉穂䝁䄰兙獂䝁䅷䅉桂䝁䄴䅚杁䝁䄰兡歂䝁䅑䅢求䍁䅁兢桂䡁䅉睡求䡁䅑䅉楂䡁䅕督灂䝁䄴党穂䡁䅍党穂䍁䄴䅉啂䝁䅧党杁䝁䅍睢瑂䡁䅁兙畂䡁䅫䅉睂䡁䅉睢㉂䝁䅫䅚求䡁䅍䅉歂䝁䅕䅣療䡁䅍兡あ䍁䅁杙桂䝁䄴睡灂䝁䄴睚杁䡁䅁杣療䝁䅑兤橂䡁䅑督獁䍁䅁睤潂䝁䅫睙潂䍁䅁兡畂䝁䅍䅢ㅂ䝁䅑党穂䍁䅁睙療䝁䄰兢求䡁䅉睙灂䝁䅅䅢杁䝁䅅杢歂䍁䅁睙療䝁䄴督ㅂ䝁䄰党祂䍁䅁睙潂䝁䅕睙牂䝁䅫杢湂䍁䅷䅉畂䝁䄸杢瑁䝁䅫杢あ䝁䅕杣求䡁䅍䅤瑁䝁䅉党桂䡁䅉兡畂䝁䅣䅉桂䝁䄴䅚杁䝁䅫杢あ䝁䅕杣求䡁䅍䅤瑁䝁䅉党桂䡁䅉兡畂䝁䅣䅉歂䝁䅕兢桂䝁䄴䅚獁䍁䅁兔乂䕁䅑兑獁䍁䅁督桂䡁䅙兡畂䝁䅣督獁䍁䅁兙畂䝁䅑䅉あ䝁䅫兢求䍁䅁䅚求䡁䅁睢穂䝁䅫䅤杁䝁䅅睙橂䝁䄸兤畂䡁䅑督畁䍁䅁兓あ䡁䅍䅉獂䝁䅕杢歂䝁䅫杢湂䍁䅁杙ㅂ䡁䅍兡畂䝁䅕督穂䍁䅁睢浂䝁䅙党祂䡁䅍䅉橂䝁䄸兢瑂䝁䅕杣橂䝁䅫兙獂䍁䅁兙畂䝁䅑䅉灂䝁䄴䅚ㅂ䡁䅍䅤祂䝁䅫兙獂䍁䅷䅉橂䝁䄸兢瑂䝁䅕杣橂䝁䅫兙獂䍁䅁杣求䝁䅅䅢杁䝁䅕督あ䝁䅅䅤求䍁䅷䅉桂䝁䄴䅚杁䝁䄰兤獂䡁䅑兡浂䝁䅅兢灂䝁䅷入杁䝁䅅杢歂䍁䅁杣求䡁䅍兡歂䝁䅕杢あ䝁䅫兙獂䍁䅁兢療䡁䅉䅤湂䝁䅅睚求䍁䅁䅢療䝁䅅杢穂䑁䅳䅉呂䕁䅉兑杁䝁䅷党畂䝁䅑兡畂䝁䅣䅉桂䝁䄴䅚杁䝁䅙兡畂䝁䅅杢橂䝁䅫杢湂䑁䅳䅉穂䡁䅁党橂䝁䅫兙獂䡁䅑入杁䝁䅷党畂䝁䅑兡畂䝁䅣䅉灂䝁䄴睙獂䡁䅕䅚求䡁䅍䅉浂䡁䅕杢歂䍁䅁杚灂䝁䄴兙畂䝁䅍党獁䍁䅁杣求䝁䅅䅢杁䝁䅕督あ䝁䅅䅤求䍁䅁督睂䝁䅕睙灂䝁䅅䅢あ䡁䅫䅉浂䝁䅫杢桂䝁䄴睙求䍁䅷䅉あ䝁䅕睙潂䝁䄴睢獂䝁䄸睚㕂䍁䅁兙畂䝁䅑䅉㉂䝁䅕杢あ䡁䅕杣求䍁䅷䅉桂䝁䄴䅚杁䝁䅧党桂䝁䅷䅤潂䝁䅍兙祂䝁䅕䅉桂䝁䄴䅚杁䝁䅙兡畂䝁䅅杢橂䝁䅫兙獂䍁䅁兡畂䡁䅍䅤灂䡁䅑兤あ䝁䅫睢畂䡁䅍䅉湂䡁䅉睢ㅂ䡁䅁睏杁䝁䅍睢瑂䝁䄰党祂䝁䅍兡桂䝁䅷䅉獂䝁䄸兙畂䡁䅍䅉あ䝁䄸䅉瑂䝁䄸杣あ䝁䅣兙湂䝁䅕䅉橂䝁䄸兢睂䝁䅅杢灂䝁䅕督獁䍁䅁兙畂䝁䅑䅉橂䝁䄸兢瑂䝁䅕杣橂䝁䅫兙獂䍁䅁党硂䡁䅕兡睂䝁䄰党畂䡁䅑䅉浂䝁䅫杢桂䝁䄴睙灂䝁䄴睚㝁䍁䅁兙畂䝁䅑䅉浂䡁䅕杢歂䍁䅁杚灂䝁䄴兙畂䝁䅍党獁䍁䅁督ㅂ䝁䅍䅡杁䝁䅅督杁䡁䅙兙祂䝁䅫兙楂䝁䅷党杁䡁䅉兙あ䝁䅕䅉獂䝁䄸兙畂䡁䅍䅉穂䝁䅕睙ㅂ䡁䅉党歂䍁䅁杙㕂䍁䅁睙療䝁䅷䅢桂䡁䅑党祂䝁䅅䅢杁䡁䅁睢療䝁䅷督杁䡁䅑睢杁䡁䅁杣灂䡁䅙兙あ䝁䅕䅉歂䝁䅕杙あ䍁䅁杚ㅂ䝁䄴䅚穂䑁䅳䅉桂䝁䄴䅚杁䝁䅍兙穂䝁䅧䅉瑂䝁䅅杢桂䝁䅣党瑂䝁䅕杢あ䍁䅁督求䡁䅉杤灂䝁䅍党穂䍁䄴䅉䩂䝁䄴䅉桂䝁䅑䅚灂䡁䅑兡療䝁䄴䅌杁䡁䅑䅡求䍁䅁睙療䝁䄰䅣桂䝁䄴入杁䡁䅁杣療䡁䅙兡歂䝁䅕督杁䝁䅑兡湂䝁䅫䅤桂䝁䅷䅉楂䝁䅅杢牂䝁䅫杢湂䍁䅁兡畂䝁䅍䅢ㅂ䝁䅑兡畂䝁䅣䅉䍂䝁䅅杢牂䝁䅫杢湂䍁䄰兙穂䍁䄰兙瑁䙁䅍党祂䡁䅙兡橂䝁䅕䅉あ䝁䄸䅉浂䝁䅫杢あ䝁䅕睙潂䍁䅁睙療䝁䄰䅣桂䝁䄴兡求䡁䅍䅌杁䡁䅁兙㕂䝁䄰党畂䡁䅑督杁䝁䅅杢歂䍁䅁䅤祂䝁䅕兙穂䡁䅕杣㕂䍁䅁督求䡁䅉杤灂䝁䅍党穂䍁䅁䅤療䍁䅁杙ㅂ䡁䅍兡畂䝁䅕督穂䝁䅕督獁䍁䅁兙畂䝁䅑䅉橂䝁䄸杢穂䡁䅕兢求䡁䅉䅉獂䝁䄸兙畂䡁䅍䅉あ䝁䅧杣療䡁䅕睚潂䍁䅁杚灂䝁䄴䅤求䝁䅍䅡杁䝁䅍睢瑂䡁䅁兙畂䝁䅫党穂䍁䅁兙畂䝁䅑䅉あ䝁䅧党杁䙁䅑兙穂䡁䅍兙あ䙁䅁兙㕂䍁䅷䅉桂䍁䅁杙獂䝁䄸睙牂䝁䅍䅡桂䝁䅫杢瑁䝁䅉兙穂䝁䅕䅚杁䝁䅫杢穂䡁䅑兙畂䡁䅑䅉䍂䑁䅉村杁䡁䅁兙㕂䝁䄰党畂䡁䅑督杁䡁䅁䅢桂䡁䅑杚療䡁䅉兢杁䡁䅣䅡灂䝁䅍䅡杁䝁䄸杚浂䝁䅕杣穂䍁䅁兡畂䡁䅍䅤桂䝁䄴䅤杁䡁䅁兙㕂䝁䄰党畂䡁䅑督杁䝁䅫杢橂䝁䅷兤歂䝁䅫杢湂䍁䅁睢㉂䝁䅕杣瑁䡁䅑䅡求䍁䄰睙療䡁䅕杢あ䝁䅕杣杁䝁䅑党穂䝁䅳督獁䍁䅁党㑂䝁䅍䅡桂䝁䄴睚求䡁䅍䅌杁䝁䅷兡硂䡁䅕兡歂䝁䅫䅤㕂䍁䅁䅣祂䝁䄸杤灂䝁䅑党祂䡁䅍䅌杁䝁䄰兙祂䝁䅳党あ䍁䅁兢桂䝁䅳党祂䡁䅍䅌杁䝁䅙兤畂䝁䅑督獁䍁䅁兙畂䝁䅑䅉療䡁䅑䅡求䡁䅉䅉䍂䑁䅉村杁䡁䅙党祂䡁䅑兡橂䝁䅅䅢穂䍁䄴䅉䝂䡁䅕杣あ䝁䅧党祂䍁䅷䅉灂䡁䅑䅉療䝁䅙杚求䡁䅉督杁䝁䄰睢楂䝁䅫䅢求䍁䅁䅣潂䝁䄸杢求䍁䅁兙畂䝁䅑䅉灂䝁䄴䅤求䡁䅉杢求䡁䅑䅉楂䝁䅅杢牂䝁䅫杢湂䍁䅷䅉㍂䝁䅫杣求䍁䅁䅤祂䝁䅅杢穂䝁䅙党祂䡁䅍䅌杁䝁䅕䅢求䝁䅍䅤祂䝁䄸杢灂䝁䅍䅉楂䝁䅫䅢獂䍁䅁䅣桂䡁䅫兢求䝁䄴䅤獁䍁䅁䅢療䝁䅍睡杁䝁䅉睢㑂䍁䅷䅉祂䝁䅕兢療䡁䅑党杁䝁䅑党睂䝁䄸督灂䡁䅑䅉橂䝁䅅䅣あ䡁䅕杣求䍁䅷䅉橂䝁䄸兤祂䝁䅫党祂䍁䅷䅉瑂䝁䅕杣橂䝁䅧兙畂䡁䅑䅉睂䡁䅉睢橂䝁䅕督穂䝁䅫杢湂䍁䅷䅉橂䝁䅅督潂䍁䅁杤桂䡁䅕䅢あ䍁䅷䅉橂䝁䄸杢あ䡁䅉睢獂䝁䅷党歂䍁䅁䅚灂䡁䅍杙ㅂ䡁䅉督求䝁䄰党畂䡁䅑督獁䍁䅁䅣療䡁䅍兡あ䝁䅫杤求䍁䅁䅣桂䡁䅫䅌杁䝁䅅杢歂䍁䅁睙桂䡁䅍䅡杁䝁䄰兙畂䝁䅅睚求䝁䄰党畂䡁䅑䅉穂䝁䅕杣㉂䝁䅫睙求䡁䅍䅌杁䡁䅍兤橂䝁䅧䅉桂䡁䅍䅉桂䝁䅍睙療䡁䅕杢あ䍁䅁杣求䝁䅍睢畂䝁䅍兡獂䝁䅫兙あ䝁䅫睢畂䍁䅷䅉橂䝁䄸䅢獂䝁䅕睙あ䝁䅫睢畂䡁䅍䅌杁䝁䅅杢歂䍁䅁督㍂䝁䅕党睂䍁䅁兙橂䝁䅍睢ㅂ䝁䄴䅤穂䍁䄴䅉啂䝁䅧党杁䝁䅍睢瑂䡁䅁兙畂䡁䅫䅉㍂䝁䅅督杁䝁䅫杢橂䝁䄸杣睂䝁䄸杣桂䡁䅑党歂䍁䅁兡畂䍁䅁杍睁䑁䅅䅍杁䝁䅅杢歂䍁䅁兡穂䍁䅁䅡求䝁䅅䅚硂䡁䅕兙祂䡁䅑党祂䝁䅕䅚杁䝁䅫杢杁䙁䅣党穂䡁䅑䅉卂䝁䅕兙歂䝁䅫杢湂䍁䅷䅉兂䝁䅕杢畂䡁䅍入獂䡁䅙兙畂䝁䅫兙畁䅁䅁砳䅍䥁偯䅁䑂䡁䅫䅤求䝁䅳䅉䍂䝁䅫睢穂䝁䅍兡求䝁䄴睙求䡁䅍䅌杁䕁䅫杢橂䍁䄴䅌杁䝁䅅䅉橂䝁䅕䅢獂䍁䅁兙畂䝁䅅䅢㕂䡁䅍兡穂䍁䅁督療䝁䅷兤あ䝁䅫睢畂䡁䅍䅉橂䝁䄸兢睂䝁䅅杢㕂䍁䅷䅉睂䡁䅉睢㉂䝁䅫䅚求䡁䅍䅉橂䝁䅕䅢獂䍁䅁兙畂䝁䅅䅢㕂䡁䅍兡穂䍁䅁䅤療䝁䄸䅢穂䍁䅁䅤潂䝁䅅䅤杁䝁䅙兙橂䝁䅫䅢灂䡁䅑兙あ䝁䅕督杁䡁䅍睙灂䝁䅕杢あ䝁䅫杚灂䝁䅍䅉桂䝁䅑杤桂䝁䄴睙求䡁䅍䅉灂䝁䄴䅉楂䝁䅫睢瑂䝁䅕䅚灂䝁䅍兙獂䍁䅁杣求䡁䅍党桂䡁䅉睙潂䍁䅁兙畂䝁䅑䅉橂䝁䅷兡畂䝁䅫睙桂䝁䅷䅉桂䡁䅁䅣獂䝁䅫睙桂䡁䅑兡療䝁䄴督畁䍁䅁兓あ䍁䅁睢浂䝁䅙党祂䡁䅍䅉桂䡁䅕杣療䡁䅉兙杁䝁䅅杢歂䍁䅁杢療䡁䅉䅤潂䝁䅕杣畂䍁䅁䅢灂䝁䅣䅡あ䡁䅍䅉穂䡁䅫督あ䝁䅕兢穂䍁䅷䅉㍂䝁䅧兡橂䝁䅧䅉桂䡁䅉党杁䡁䅍䅣求䝁䅍䅤祂䡁䅕兢杁䝁䅙䅢療䡁䅣䅉橂䡁䅫䅤療䝁䄰党あ䝁䅕杣穂䍁䅁䅤潂䝁䅅䅤杁䝁䅑党獂䝁䅫杤求䡁䅉督杁䝁䅍党獂䝁䅷䅉桂䝁䄴兙獂䡁䅫督灂䡁䅍䅉楂䡁䅫䅉ㅂ䡁䅑兡獂䝁䅫来灂䝁䄴睚杁䡁䅑䅡求䍁䅁杚獂䡁䅕睢祂䝁䅕督橂䝁䅕杢橂䝁䅕䅉穂䝁䅫睚畂䝁䅅䅤ㅂ䡁䅉党穂䍁䅁杚祂䝁䄸兢杁䝁䄰兤獂䡁䅑兡睂䝁䅷党杁䝁䅷兙穂䝁䅕杣穂䍁䅁䅤療䍁䅁䅚灂䡁䅍䅤灂䝁䄴睚ㅂ䝁䅫督潂䍁䅁杚獂䡁䅕睢祂䝁䅕督橂䝁䅕杢あ䍁䅁䅤桂䝁䅣督杁䝁䄸杢杁䡁䅍兡畂䝁䅣䅢求䍁䅁睙求䝁䅷䅢穂䑁䅳䅉桂䝁䄴䅚杁䝁䅅兤祂䝁䄸杣桂䍁䅁睙求䝁䅷䅢杁䡁䅍睢祂䡁䅑党祂䍁䅁督㕂䡁䅍䅤求䝁䄰䅉あ䝁䅧兙あ䍁䅁䅢求䡁䅙党祂䝁䅅睚求䡁䅍䅉浂䡁䅕䅢獂䍁䅁督睂䝁䅕睙あ䡁䅉兤瑂䍁䅁䅣祂䝁䄸杚灂䝁䅷兡畂䝁䅣䅉あ䝁䅕睙潂䝁䄴睢獂䝁䄸睚㕂䍁䅁䅤療䍁䅁杚ㅂ䡁䅉䅤潂䝁䅕杣杁䝁䅉杣療䝁䅅䅚求䝁䄴䅉睂䝁䄸䅤求䝁䄴䅤灂䝁䅅䅢杁䝁䅅䅣睂䝁䅷兡橂䝁䅅䅤灂䝁䄸杢穂䍁䅁兙橂䡁䅉睢穂䡁䅍䅉橂䝁䅕䅢獂䍁䅁兙畂䝁䅅䅢㕂䡁䅍兡穂䑁䅳䅉桂䡁䅕杣療䡁䅉兙杁䕁䅍睕杁䡁䅍入穂䡁䅑党瑂䡁䅍睏杁䝁䅅兢畂䝁䅫督杁䝁䅫兢桂䝁䅣党穂䡁䅑杣求䝁䅅兢杁䝁䅫兢桂䝁䅣兡畂䝁䅣䅉浂䝁䅷睢㍂䍁䅁睙㕂䡁䅑睢瑂䝁䅕䅤求䡁䅉督㝁䍁䅁睚ㅂ䝁䅅杤桂䍁䅁兢ㅂ䡁䅍党杁䝁䅍党獂䝁䅷䅉桂䝁䄴兙獂䡁䅫来求䡁䅉督㝁䍁䅁睚ㅂ䝁䅅杤桂䍁䅁党桂䡁䅍入橂䡁䅫䅤求䍁䅁杚獂䝁䄸睤杁䝁䅍入あ䝁䄸兢求䡁䅑党祂䡁䅍睏杁䝁䅅杢歂䍁䅁睢祂䝁䅫睢畂䍁䅁杣求䝁䅅睚求䝁䄴䅤杁䝁䅍睢橂䝁䅳䅤桂䝁䅫䅢杁䡁䅁杣求䡁䅁兙祂䝁䅅䅤灂䝁䄸杢杁䡁䅍入穂䡁䅑党瑂䡁䅍杌杁䙁䅑䅡求䍁䅁睙療䝁䄰䅣桂䝁䄴入杁䝁䅅䅢穂䝁䄸䅉睂䡁䅉睢㉂䝁䅫䅚求䡁䅍䅉祂䝁䅕兙湂䝁䅕杢あ䡁䅍䅉桂䝁䄴䅚杁䝁䅳兡あ䡁䅍䅌杁䝁䅫杢橂䝁䅷兤歂䝁䅫杢湂䍁䅁睙䝂䝁䅷兤療䡁䅉䅉祂䝁䅕兙湂䝁䅕杢あ䡁䅍䅉あ䝁䅧兙あ䍁䅁兙祂䝁䅕䅉浂䝁䅷兤療䡁䅉睢橂䝁䅧杣療䝁䄰党杁䝁䅍睢畂䝁䅯兤湂䝁䅅䅤求䝁䅑䅉桂䝁䄴䅤灂䝁䅉睢歂䝁䅫党穂䍁䅁兤穂䝁䅕䅚杁䡁䅑睢杁䝁䅫䅚求䝁䄴䅤灂䝁䅙入杁䝁䅍党獂䝁䅷督杁䝁䄸杚杁䝁䅫杢あ䝁䅕杣求䡁䅍䅤杁䝁䅙睢祂䍁䅁兙畂䝁䅅䅢㕂䡁䅍兡穂䍁䅁睢畂䍁䅁兡あ䡁䅍䅉灂䝁䄴督あ䡁䅉兤瑂䝁䅕杢あ䡁䅍䅌杁䝁䅅督杁䡁䅣党獂䝁䅷䅉桂䡁䅍䅉祁䑁䅕兌橂䝁䄸䅢療䡁䅉䅉灂䝁䄰兢ㅂ䝁䄴睢睂䡁䅉睢浂䝁䅫䅢灂䝁䄴睚杁䝁䅅督穂䝁䅅入杁䡁䅑䅡桂䡁䅑䅉睂䡁䅉睢㉂䝁䅫䅚求䡁䅍䅉あ䡁䅕杣畂䝁䅳党㕂䍁䅁督療䝁䅷兤あ䝁䅫睢畂䡁䅍䅉浂䝁䄸杣杁䝁䅫䅚求䝁䄴䅤灂䝁䅙入灂䝁䄴睚杁䝁䄰兙煂䝁䄸杣杁䝁䅧兤瑂䝁䅅杢杁䝁䅫兢瑂䡁䅕杢求䍁䅁督ㅂ䝁䅉䅣療䡁䅁兤獂䝁䅅䅤灂䝁䄸杢穂䍁䅁杚療䡁䅉䅉啂䕁䅉杔䱂䍁䅁睙求䝁䅷䅢穂䍁䅷䅉瑂䝁䄸杢療䝁䅍入あ䝁䅕督獁䍁䅁䅚求䝁䄴䅚祂䝁䅫䅤灂䝁䅍䅉橂䝁䅕䅢獂䡁䅍䅌杁䝁䅅杢歂䍁䅁杙桂䡁䅍睢睂䝁䅧兡獂䡁䅍杌杁䕁䅫杢杁䝁䅅䅚歂䝁䅫䅤灂䝁䄸杢獁䍁䅁兡あ䍁䅁睢浂䝁䅙党祂䡁䅍䅉桂䡁䅕䅤療䝁䄰兙あ䝁䅕䅚杁䝁䄰兡橂䡁䅉睢瑁䡁䅍兙瑂䡁䅁䅢灂䝁䄴睚杁䡁䅍入穂䡁䅑党瑂䍁䅁兙畂䝁䅑䅉桂䡁䅕䅤療䝁䄰兙あ䝁䅕䅚杁䡁䅍兙瑂䡁䅁䅢求䍁䅁䅢療䝁䅅䅚求䡁䅉䅉穂䡁䅫督あ䝁䅕兢獁䍁䅁兙畂䍁䅁兙ㅂ䡁䅑睢瑂䝁䅅䅤求䝁䅑䅉獂䝁䄸兙歂䝁䅕杣穂䍁䅁䅤療䍁䅁兡畂䡁䅑党湂䡁䅉兙あ䝁䅕䅉穂䝁䅕兙瑂䝁䅷党穂䡁䅍䅢㕂䍁䅁兡畂䡁䅑睢杁䡁䅑䅡求䍁䅁兙ㅂ䡁䅉睢祂䝁䅅䅉桂䝁䄴䅚杁䝁䄴睢祂䡁䅑䅡求䡁䅉杢杁䝁䅷兡湂䝁䅧䅤穂䍁䅁督㕂䡁䅍䅤求䝁䄰督㝁䍁䅁睕睂䝁䅕睙あ䡁䅉睢䝂䝁䅷睢杁䡁䅍睢浂䡁䅑睤桂䡁䅉党杁䡁䅑䅡桂䡁䅑䅉睂䡁䅉睢㉂䝁䅫䅚求䡁䅍䅉灂䝁䄴䅤ㅂ䝁䅫䅤灂䡁䅙党杁䡁䅣睢祂䝁䅳杚獂䝁䄸睤杁䝁䅙杣療䝁䄰䅉硂䡁䅕兙獂䝁䅫䅤㕂䍁䅁睙療䝁䄴䅤祂䝁䄸䅢杁䡁䅑睢杁䝁䅑兙あ䝁䅅䅉桂䝁䄴兙獂䡁䅫督灂䡁䅍䅉浂䝁䄸杣杁䝁䅅兤祂䝁䄸杣桂䍁䅁兙畂䝁䅑䅉畂䝁䄸杣あ䝁䅧党祂䝁䄴䅉獂䝁䅫睚潂䡁䅑督杁䡁䅍入穂䡁䅑党瑂䡁䅍睏杁䝁䅅杢歂䍁䅁睙ㅂ䡁䅍䅤療䝁䄰党祂䍁䅁督ㅂ䡁䅁䅣療䡁䅉䅤杁䡁䅑睢療䝁䅷督畁䍁䅁䅖潂䝁䅕䅉橂䝁䄸兢睂䝁䅅杢㕂䍁䅁督求䡁䅉杤求䡁䅍䅉睂䝁䅧兙祂䝁䄰兙橂䝁䅕兤あ䝁䅫睙桂䝁䅷䅉桂䝁䄴䅚杁䝁䅉兡療䡁䅁䅡桂䡁䅉兢桂䍁䅁睙療䝁䄰䅣桂䝁䄴兡求䡁䅍䅌杁䝁䅅睙桂䝁䅑党瑂䝁䅫睙杁䡁䅉党穂䝁䅕兙祂䝁䅍䅡杁䝁䅍党畂䡁䅑党祂䡁䅍䅌杁䝁䅅杢歂䍁䅁睙獂䝁䅫杢灂䝁䅍兙獂䍁䅁杣求䡁䅍党桂䡁䅉睙潂䍁䅁睢祂䝁䅣兙畂䝁䅫来桂䡁䅑兡療䝁䄴督畁䍁䅁兓あ䍁䅁䅚灂䡁䅍䅤祂䝁䅫杙ㅂ䡁䅑党穂䍁䅁兡あ䡁䅍䅉睂䡁䅉睢歂䡁䅕睙あ䡁䅍䅉あ䝁䅧杣療䡁䅕睚潂䍁䅁䅚灂䡁䅉党橂䡁䅑䅉穂䝁䅅䅢求䡁䅍䅉浂䝁䄸杣橂䝁䅕䅉桂䝁䄴䅚杁䡁䅍兤睂䡁䅁睢祂䡁䅑䅉療䡁䅉睚桂䝁䄴兡㙂䝁䅅䅤灂䝁䄸杢穂䍁䅁兡畂䍁䅁杔療䡁䅉䅤潂䍁䅁兑瑂䝁䅕杣灂䝁䅍兙獁䍁䅁兒ㅂ䡁䅉睢睂䝁䅕䅌杁䕁䅍䅡灂䝁䄴兙獁䍁䅁兙畂䝁䅑䅉あ䝁䅧党杁䕁䅅督灂䝁䅅兌兂䝁䅅睙灂䝁䅙兡橂䍁䅁杣求䝁䅣兡療䝁䄴督㝁䍁䅁兙畂䝁䅑䅉あ䝁䅧杣療䡁䅕睚潂䍁䅁䅚灂䡁䅍䅤祂䝁䅫杙ㅂ䡁䅑睢祂䡁䅍䅉療䡁䅉䅉穂䝁䅅䅢求䡁䅍䅉桂䝁䅣党畂䡁䅑督杁䝁䅫杢杁䕁䅕兤祂䝁䄸䅣求䝁䅅杢獁䍁䅁䅔桂䡁䅑兡畂䍁䅁兑瑂䝁䅕杣灂䝁䅍兙畂䍁䅷䅉桂䝁䄴䅚杁䡁䅑䅡求䍁䅁兔灂䝁䅑䅚獂䝁䅕䅉䙂䝁䅅督あ䝁䅕杣畂䍁䅁睙療䡁䅕杢あ䡁䅉兡求䡁䅍杌杁䙁䅑䅡求䍁䅁睙療䝁䄰䅣桂䝁䄴入杁䡁䅣兙穂䍁䅁杚療䡁䅉兢求䡁䅉䅢㕂䍁䅁睡畂䝁䄸睤畂䍁䅁兙穂䍁䅁睑㕂䡁䅑睢㉂䝁䅫䅢獂䝁䅕䅌杁䕁䅫杢橂䍁䄴䅉桂䝁䄴䅚杁䝁䅍䅡桂䝁䄴睚求䝁䅑䅉灂䡁䅑督杁䝁䄴兙瑂䝁䅕䅉あ䝁䄸䅉䑂䡁䅫䅤求䝁䅳䅉䍂䝁䅫睢穂䝁䅍兡求䝁䄴睙求䡁䅍䅌杁䕁䅫杢橂䍁䄴䅉灂䝁䄴䅉䉂䡁䅕睚ㅂ䡁䅍䅤杁䑁䅉䅍硁䑁䅕杌杁䕁䅍入あ䝁䅕睡杁䕁䅉兡療䡁䅍睙灂䝁䅕杢橂䝁䅕督獁䍁䅁兓畂䝁䅍杌杁䡁䅣兙穂䍁䅁杚療䡁䅕杢歂䝁䅕䅚杁䝁䅫杢杁䑁䅅兏㕁䑁䅉䅉桂䝁䄴䅚杁䝁䅫督杁䝁䅧党桂䝁䅑兣ㅂ䝁䅅杣あ䝁䅕杣求䝁䅑䅉灂䝁䄴䅉䝂䡁䅉党瑂䝁䄸杢あ䍁䅷䅉䑂䝁䅅䅢灂䝁䅙睢祂䝁䄴兡桂䍁䄴䅁⭃兆䅁杧䅫䕁䅍入あ䝁䄸睡灂䝁䄴党あ䝁䅫睙穂䍁䅷䅉䩂䝁䄴睙療䡁䅉䅣療䡁䅉兙あ䝁䅕䅚獁䍁䅁兙杁䝁䅷兙あ䝁䅕兌穂䡁䅑兙湂䝁䅕䅉楂䝁䅫睢睂䝁䅧兙祂䝁䄰兙橂䝁䅕兤あ䝁䅫睙桂䝁䅷䅉橂䝁䄸兢睂䝁䅅杢㕂䍁䅷䅉浂䝁䄸睙ㅂ䡁䅍党穂䍁䅁睢畂䍁䅁䅚灂䡁䅍睙療䡁䅙党祂䝁䅫杢湂䍁䅷䅉歂䝁䅕杤求䝁䅷睢睂䝁䅫杢湂䍁䅷䅉桂䝁䄴䅚杁䝁䅍睢瑂䝁䄰党祂䝁䅍兡桂䝁䅷兡㙂䝁䅫杢湂䍁䅁兢ㅂ䡁䅍睙獂䝁䅕䅉桂䝁䅍䅤灂䡁䅙兙あ䝁䄸杣穂䍁䅁兙畂䝁䅑䅉灂䝁䄴䅡灂䝁䅉兡あ䝁䄸杣穂䍁䅁兙穂䍁䅁䅣療䡁䅑党畂䡁䅑兡桂䝁䅷䅉あ䡁䅉党桂䡁䅑兢求䝁䄴䅤穂䍁䅁杚療䡁䅉䅉歂䝁䅕杙灂䝁䅷兡あ䝁䅅䅤灂䝁䄴睚杁䝁䅑兡穂䝁䅕兙穂䝁䅕督畁䍁䅁兓あ䍁䅁䅚求䡁䅙党獂䝁䄸䅣穂䍁䅁督瑂䝁䅅䅢獂䍁䅁兢療䝁䅷党橂䡁䅕䅢求䍁䅁䅚祂䡁䅕睚杁䝁䅍兙畂䝁䅑兡歂䝁䅅䅤求䡁䅍䅉睂䡁䅉兡瑂䝁䅅杣灂䝁䅷入杁䝁䅕杢湂䝁䅫杢求䝁䅕杣求䝁䅑䅉あ䝁䄸䅉灂䝁䄰䅣桂䝁䅍䅤杁䝁䄰兤穂䝁䅍䅢求䍁䅁杚ㅂ䝁䄴睙あ䝁䅫睢畂䍁䅁兙畂䝁䅑䅉橂䝁䄸杢あ䡁䅉兙橂䡁䅑兡獂䝁䅫䅤㕂䍁䄴䅉啂䝁䅧党杁䝁䅍睢瑂䡁䅁兙畂䡁䅫升穂䍁䅁䅚祂䡁䅕睚杁䝁䅍兙畂䝁䅑兡歂䝁䅅䅤求䡁䅍䅉灂䝁䄴睙獂䡁䅕䅚求䍁䅁睢瑂䝁䅕睙桂䝁䄰䅤灂䡁䅙䅉瑂䝁䅕睙桂䡁䅉杙灂䝁䅷䅌杁䝁䅅䅉畂䝁䄸杤求䝁䅷䅉橂䝁䅅杣歂䝁䅫兙橂䍁䅁兢㕂䝁䄸督灂䝁䄴䅉桂䝁䅍䅤灂䡁䅙兙あ䝁䄸杣杁䡁䅑䅡桂䡁䅑䅉灂䡁䅍䅉灂䝁䄴䅉兂䝁䅧兙穂䝁䅕䅉䩂䕁䅫兓杁䝁䅍䅢灂䝁䄴兡橂䝁䅅䅢杁䡁䅑杣灂䝁䅅䅢杁䝁䅫杢杁䡁䅁兙あ䝁䅫党畂䡁䅑督杁䡁䅣兡あ䝁䅧䅉潂䝁䅕兙祂䡁䅑䅉浂䝁䅅兡獂䡁䅕杣求䍁䄴䅉䩂䡁䅑䅉桂䝁䅷督療䍁䅁䅚求䡁䅙党獂䝁䄸䅣穂䍁䅁睑䱂䍁䄰免穁䑁䅙䅌杁䝁䅅䅉畂䝁䄸杤求䝁䅷䅉橂䝁䅅杣歂䝁䅫兙橂䍁䅁䅤祂䝁䄸䅣療䝁䄴兡畂䍁䅁兙橂䡁䅑兡㉂䝁䅅䅤療䡁䅉䅉あ䝁䅧兙あ䍁䅁兡穂䍁䅁兡畂䍁䅁䅕潂䝁䅅督求䍁䅁兓杁䝁䅍䅢灂䝁䄴兡橂䝁䅅䅢杁䡁䅑杣灂䝁䅅䅢㝁䍁䅁睑䱂䍁䄰兎㑁䑁䅙䅌杁䝁䅅䅉穂䝁䄰兙獂䝁䅷䅉瑂䝁䄸䅢求䝁䅍兤獂䝁䅕䅉橂䝁䅅杣歂䝁䅫兙橂䍁䅁兢㕂䝁䄸督灂䝁䄴䅉灂䝁䄴䅡灂䝁䅉兡あ䝁䄸杣獁䍁䅁䅤潂䝁䅅䅤杁䝁䅫督杁䝁䅫杢杁䙁䅁䅡桂䡁䅍党杁䕁䅫䅉橂䝁䅷兡畂䝁䅫睙桂䝁䅷䅉あ䡁䅉兡桂䝁䅷睏杁䝁䅅杢歂䍁䅁兙浂䝁䅫睙桂䝁䄰䅤求䝁䄴䅌杁䝁䅅䅉畂䝁䄸杤求䝁䅷䅉橂䝁䅅杣歂䝁䅫兙橂䍁䅁兢㕂䝁䄸督灂䝁䄴䅉灂䝁䄴䅡灂䝁䅉兡あ䝁䄸杣獁䍁䅁睤潂䝁䅫睙潂䍁䅁兡穂䍁䅁兡畂䍁䅁䅕潂䝁䅅督求䍁䅁兓䩂䕁䅫䅉橂䝁䅷兡畂䝁䅫睙桂䝁䅷䅉あ䡁䅉兡桂䝁䅷䅉浂䝁䄸杣杁䡁䅑䅡求䍁䅁䅤祂䝁䅕兙あ䝁䄰党畂䡁䅑䅉療䝁䅙䅉睂䝁䅅䅤灂䝁䅕杢あ䡁䅍䅉㍂䝁䅫䅤潂䍁䅁督㕂䝁䄰䅣あ䝁䄸兢桂䡁䅑兡橂䍁䅁睢楂䡁䅍䅤祂䡁䅕睙あ䝁䅫杤求䍁䅁䅡㕂䡁䅁党祂䡁䅑杣療䡁䅁䅡灂䝁䅍䅉橂䝁䅅杣歂䝁䅫睢瑂䡁䅫睢睂䝁䅅䅤潂䡁䅫杌杁䙁䅑䅡求䍁䅁睙療䝁䄰䅣桂䝁䄴入杁䝁䅧兙穂䍁䅁兙杁䡁䅍䅤祂䝁䅅䅤求䝁䅣兡橂䍁䅁兙獂䝁䅷兡桂䝁䄴睙求䍁䅁睤灂䡁䅑䅡杁䕁䅯兡杁䙁䅧兡畂䝁䅣䅉兂䝁䅧兙祂䝁䄰兙橂䝁䅕兤あ䝁䅫睙桂䝁䅷督杁䕁䅷兡瑂䝁䅫䅤求䝁䅑睏杁䝁䅅杢歂䍁䅁兙杁䝁䅍睢獂䝁䅷兙楂䝁䄸杣桂䡁䅑兡療䝁䄴䅉桂䝁䄴䅚杁䝁䅷兡橂䝁䅕杢穂䝁䅕䅉桂䝁䅣杣求䝁䅕兢求䝁䄴䅤杁䝁䅙睢祂䍁䅁䅤潂䝁䅕䅉歂䝁䅕杤求䝁䅷睢睂䝁䄰党畂䡁䅑䅉桂䝁䄴䅚杁䝁䅍睢瑂䝁䄰党祂䝁䅍兡桂䝁䅷兡㙂䝁䅅䅤灂䝁䄸杢杁䝁䄸杚杁䝁䅅杚灂䝁䅍兙瑂䡁䅑党畂䍁䅁兡畂䍁䅁杓桂䡁䅁兙畂䍁䅁杚療䡁䅉䅉あ䝁䅧党杁䡁䅑杣求䝁䅅䅤瑂䝁䅕杢あ䍁䅁睢浂䍁䅁䅣桂䡁䅑兡求䝁䄴䅤穂䍁䅁睤灂䡁䅑䅡杁䝁䄸杙穂䡁䅑杣ㅂ䝁䅍䅤灂䡁䅙党杁䝁䅅杢歂䍁䅁杢療䝁䄴兌療䝁䅉督あ䡁䅉兤橂䡁䅑兡㉂䝁䅕䅉潂䡁䅫䅣求䡁䅉䅤祂䝁䄸䅣潂䝁䅫睙杁䝁䅍兙祂䝁䅑兡療䝁䄰入療䡁䅁兙あ䝁䅧入畁䍁䅁睑㕂䡁䅑睢牂䝁䅫杢求䡁䅑兡橂䡁䅍䅌杁䕁䅫杢橂䝁䄸杣睂䝁䄸杣桂䡁䅑党歂䍁䅁睤桂䡁䅍䅉灂䝁䄴睙療䡁䅉䅣療䡁䅉兙あ䝁䅕䅚杁䝁䅫杢杁䑁䅅兏㕁䑁䅣䅉桂䝁䄴䅚杁䝁䅫督杁䝁䅧党桂䝁䅑兣ㅂ䝁䅅杣あ䝁䅕杣求䝁䅑䅉灂䝁䄴䅉呂䝁䄸兤あ䝁䅧䅉呂䝁䅅杢杁䕁䅙杣桂䝁䄴睙灂䡁䅍睙療䍁䅷䅉䑂䝁䅅䅢灂䝁䅙睢祂䝁䄴兡桂䍁䄴䅁䉁兆䅁䅂䅁䕁䅑䅁杄杁䅁䅐䅣䕁䅑杌卂䍁䄴䅉䥂䝁䄸杣あ䝁䄸杢獁䍁䅁兓畂䝁䅍杌杁䝁䄸䅣求䡁䅉兙あ䝁䅕督杁䝁䅅督杁䝁䅅䅉潂䝁䄸兢求䝁䅉兤灂䝁䅷䅚灂䝁䄴睚杁䝁䅍睢瑂䡁䅁兙畂䡁䅫䅉灂䝁䄴䅉䙂䝁䅅督あ䍁䅷䅉佂䝁䄸杣あ䝁䅧䅌杁䙁䅍睢ㅂ䡁䅑䅡求䝁䅅督あ䍁䅷䅉呂䝁䄸兤あ䝁䅧䅉䑂䝁䅕杢あ䡁䅉兙獂䍁䅷䅉呂䝁䄸兤あ䝁䅧睤求䡁䅍䅤獁䍁䅁兙畂䝁䅑䅉佂䝁䄸杣あ䝁䅧睤求䡁䅍䅤杁䡁䅉党湂䝁䅫睢畂䡁䅍䅉灂䝁䄴䅉あ䝁䅧党杁䙁䅕杢灂䡁䅑党歂䍁䅁睕あ䝁䅅䅤求䡁䅍杌杁䕁䅫䅤杁䝁䅕杢湂䝁䅅睚求䡁䅍䅉灂䝁䄴䅉あ䝁䅧党杁䝁䅅睙硂䡁䅕兡穂䝁䅫䅤灂䝁䄸杢杁䝁䅅杢歂䍁䅁䅚求䡁䅙党獂䝁䄸䅣瑂䝁䅕杢あ䍁䅁睢浂䍁䅁䅢桂䝁䄴䅚㝁䍁䅁兙畂䝁䅑䅉橂䝁䄸杢穂䡁䅑杣ㅂ䝁䅍䅤灂䝁䄸杢杁䝁䅅杢歂䍁䅁督桂䝁䅷党杁䝁䄸杚杁䡁䅉党穂䝁䅫䅚求䝁䄴䅤灂䝁䅅䅢杁䝁䅧睢瑂䝁䅕督杁䝁䅫杢杁䑁䅅杍ㅁ䍁䅁兢桂䡁䅉睡求䡁䅑督杁䝁䅅睙祂䝁䄸督穂䍁䅁睍㉁䍁䅁督あ䝁䅅䅤求䡁䅍䅉ㅂ䝁䄴䅚求䡁䅉䅉あ䝁䅧党杁䝁䄴兙瑂䝁䅕督杁䝁䄸杚杁䕁䅑杌卂䍁䄴䅉䥂䝁䄸杣あ䝁䄸杢畁䍁䅁䅖潂䝁䅕䅉橂䝁䄸兢睂䝁䅅杢㕂䍁䅁睙療䝁䄴督あ䡁䅉兤橂䡁䅑督杁䝁䅅杢歂䍁䅁督求䝁䅷䅢穂䍁䅁督灂䝁䄴睚獂䝁䅕兌浂䝁䅅兢灂䝁䅷入杁䝁䅑党あ䝁䅅睙潂䝁䅕䅚杁䝁䅧睢瑂䝁䅕督㝁䍁䅁兙畂䝁䅑䅉桂䡁䅑䅤桂䝁䅍䅡求䝁䅑䅉潂䝁䄸兢求䡁䅍䅌杁䡁䅍兤橂䝁䅧䅉桂䡁䅍䅉あ䝁䄸睤畂䝁䅧睢瑂䝁䅕督獁䍁䅁䅚ㅂ䡁䅁䅢求䡁䅧党穂䍁䅷䅉桂䝁䄴䅚杁䡁䅑杣灂䡁䅁䅢求䡁䅧党穂䍁䄴䅉䩂䡁䅑䅉睂䡁䅉睢㉂䝁䅫䅚求䡁䅍䅉瑂䝁䄸杣あ䝁䅣兙湂䝁䅕䅉浂䝁䅫杢桂䝁䄴睙灂䝁䄴睚杁䡁䅍党祂䡁䅙兡橂䝁䅕督㝁䍁䅁兙畂䝁䅑䅉あ䝁䅫䅤獂䝁䅕䅉灂䝁䄴督ㅂ䡁䅉兙畂䝁䅍党杁䡁䅁睢獂䝁䅫睙灂䝁䅕督獁䍁䅁兙畂䝁䅑䅉求䡁䅧兙瑂䝁䅫杢桂䡁䅑兡療䝁䄴䅉桂䝁䄴䅚杁䝁䅍䅢療䡁䅍兡畂䝁䅣䅉穂䝁䅕杣㉂䝁䅫睙求䡁䅍䅌杁䝁䅅督杁䡁䅣党獂䝁䅷䅉桂䡁䅍䅉求䝁䄴睚桂䝁䅣党穂䍁䅁兡畂䍁䅁䅤潂䝁䅕䅉祂䝁䅕督灂䝁䅑党畂䡁䅑兡桂䝁䅷䅉獂䝁䄸䅤杁䝁䅑党㉂䝁䅕䅢療䡁䅁兢求䝁䄴䅤杁䝁䅉兤穂䝁䅫杢求䡁䅍督畁䍁䅁兓畂䍁䅁兙歂䝁䅑兡あ䝁䅫睢畂䍁䅷䅉あ䝁䅧党杁䝁䅍睢瑂䡁䅁兙畂䡁䅫䅉歂䝁䅕杤求䝁䅷睢睂䡁䅍䅌杁䝁䅍睢畂䡁䅍䅤祂䡁䅕睙あ䡁䅍䅌杁䝁䄸睤畂䡁䅍䅌杁䝁䅷党桂䡁䅍党穂䍁䅷䅉桂䝁䄴䅚杁䡁䅍党獂䝁䅷督杁䝁䄰兤獂䡁䅑兡瑁䝁䅙兙瑂䝁䅫䅢㕂䍁䅁兙畂䝁䅑䅉穂䝁䅫杢湂䝁䅷党瑁䝁䅙兙瑂䝁䅫䅢㕂䍁䅁杣求䝁䄴䅤桂䝁䅷䅉睂䡁䅉睢睂䝁䅕杣あ䝁䅫党穂䑁䅳䅉桂䝁䄴䅚杁䝁䄸睤畂䡁䅍䅉畂䝁䄸杢瑁䡁䅉党穂䝁䅫䅚求䝁䄴䅤灂䝁䅅䅢杁䡁䅉党桂䝁䅷䅉求䡁䅍䅤桂䡁䅑党獁䍁䅁兡畂䝁䅍䅢ㅂ䝁䅑兡畂䝁䅣䅉祂䝁䅅杢橂䝁䅧䅉獂䝁䅅杢歂䍁䅁兙畂䝁䅑䅉灂䝁䄰䅣祂䝁䄸杤求䝁䄰党畂䡁䅑督畁䍁䅁兓あ䍁䅁䅣祂䝁䅫兢桂䡁䅉兡獂䡁䅫䅉穂䝁䅕杣㉂䝁䅕督杁䝁䅧睢瑂䝁䅕杙ㅂ䡁䅫党祂䡁䅍杌杁䕁䅑杌卂䍁䄴䅉䥂䝁䄸杣あ䝁䄸杢獁䍁䅁兓畂䝁䅍杌杁䡁䅣兙穂䍁䅁杚療䡁䅕杢歂䝁䅕䅚杁䝁䅫杢杁䑁䅅兏㍁䑁䅧䅉桂䝁䄴䅚杁䝁䅫督杁䝁䅧党桂䝁䅑兣ㅂ䝁䅅杣あ䝁䅕杣求䝁䅑䅉灂䝁䄴䅉䉂䡁䅉䅢灂䝁䄴睚あ䝁䄸杢獁䍁䅁䅖求䡁䅧兙穂䍁䄴䅁㝃睅䅁䅃䅁䕁䅑兑䵂䅁䅁睳䅍䅁䅧䅁䕂䕁䅅兗䅁䱁䑧䅁䝁䅁䅁䅒䕂䅁䅁䅏䅉䅁䅙䅁䕂䕁䅕䅁汁杁䅁权䅁䕁䅑兒䑂䕁䅳䅁晁䅂䅁权䅁䕁䅑兒䵂䕁䅷䅁慁䅂䅁䅯䄸䕁䅑兒佂䙁䅑睕兂䕁䅷兗杁䙁䅍兓卂䕁䄸杔䉂䍁䅁兓畂䝁䅍杌杁䝁䄰兙畂䡁䅕杚桂䝁䅍䅤ㅂ䡁䅉党穂䍁䅁兙畂䝁䅑䅉穂䝁䅕䅢獂䡁䅍䅉㉂䝁䅅杣灂䝁䄸兤穂䍁䅁䅚求䝁䄴䅤桂䝁䅷䅉睂䡁䅉睢歂䡁䅕睙あ䡁䅍䅉桂䝁䄴䅚杁䡁䅑党橂䝁䅧杢療䝁䅷睢湂䝁䅫党穂䍁䅁睤療䡁䅉䅢歂䡁䅣兡歂䝁䅕杌杁䕁䅫䅤杁䝁䄸䅣求䡁䅉兙あ䝁䅕督杁䝁䅫杢杁䝁䅙睢ㅂ䡁䅉䅉穂䝁䅕睚瑂䝁䅕杢あ䡁䅍杏杁䕁䅍睢畂䝁䄴党橂䡁䅑党歂䍁䅁䅖求䝁䅍䅡畂䝁䄸䅢療䝁䅣入杁䙁䅍睢獂䡁䅕䅤灂䝁䄸杢穂䍁䅷䅉䙂䡁䅍督求䝁䄴䅤灂䝁䅅䅢杁䕁䅑党畂䡁䅑兙獂䍁䅁睕療䝁䅷兤あ䝁䅫睢畂䡁䅍䅌杁䕁䄸杣あ䝁䅧睢歂䝁䄸杢あ䝁䅫睙杁䝁䅅杢歂䍁䅁兓瑂䡁䅁䅢桂䝁䄴䅤杁䙁䅍睢獂䡁䅕䅤灂䝁䄸杢穂䍁䅷䅉桂䝁䄴䅚杁䙁䅣党獂䝁䅷督睂䝁䅕睙あ䍁䅁䅓求䝁䅅䅢あ䝁䅧睙桂䡁䅉党畁䍁䅁䅖潂䝁䅕䅉橂䝁䄸兢睂䝁䅅杢㕂䍁䅁睢浂䝁䅙党祂䡁䅍䅉歂䝁䅕杢あ䝁䅅䅢杁䝁䅕兣ㅂ䝁䅫䅣瑂䝁䅕杢あ䍁䅁睙療䝁䄰䅣祂䝁䅫督灂䝁䄴睚杁䝁䅫兢桂䝁䅣兡畂䝁䅣䅉求䡁䅅兤灂䡁䅁兢求䝁䄴䅤獁䍁䅁兢療䡁䅑睢祂䝁䅫来求䝁䅑䅉歂䝁䅕杢あ䝁䅅䅢杁䝁䅧兙畂䝁䅑䅣灂䝁䅕睙求䡁䅍䅌杁䡁䅑杣求䝁䅅䅤瑂䝁䅕杢あ䍁䅁睙求䝁䄴䅤求䡁䅉督獁䍁䅁睢あ䝁䅧党祂䍁䅁兡畂䡁䅍䅤祂䡁䅕兢求䝁䄴䅤穂䍁䅷䅉桂䝁䄰兙獂䝁䅣兙瑂䝁䅅䅤療䡁䅉督獁䍁䅁兢灂䡁䅧兡畂䝁䅣䅉瑂䝁䅅睙潂䝁䅫杢求䡁䅍䅌杁䝁䅅杢歂䍁䅁䅣療䡁䅉睙求䝁䅷兙灂䝁䄴䅉浂䡁䅕杣畂䝁䅅睙求䡁䅍睏杁䝁䅅杢歂䍁䅁䅚求䝁䄴䅤桂䝁䅷䅉䑂䕁䅅䅒癁䕁䅍兑乂䍁䅁䅤求䝁䅍䅡畂䝁䄸䅢療䝁䅣兡求䡁䅍䅉あ䝁䄸䅉穂䡁䅕䅣睂䝁䄸杣あ䍁䅁䅚求䝁䄴䅤桂䝁䅷䅉祂䝁䅕督あ䝁䄸杣桂䡁䅑兡療䝁䄴督獁䍁䅁督ㅂ䝁䅍䅡杁䝁䅅督杁䝁䅫杢あ䡁䅉兙療䡁䅉兙獂䍁䅁督橂䝁䅅杢畂䝁䅕杣穂䍁䅷䅉穁䍁䄰䅒杁䡁䅁杣灂䝁䄴䅤求䡁䅉督獁䍁䅁兢灂䝁䅷䅢穂䍁䅷䅉療䡁䅑䅡求䡁䅉䅉穂䝁䄸杚あ䡁䅣兙祂䝁䅕䅉桂䝁䄴䅚杁䡁䅍党祂䡁䅙兡橂䝁䅕督獁䍁䅁兙畂䝁䅑䅉桂䍁䅁杚ㅂ䝁䅷䅢瑁䝁䅍䅡桂䝁䅫杣穂䝁䅫䅚求䍁䅁党橂䝁䄸杢療䝁䄰兡橂䝁䅅䅢杁䡁䅉党穂䡁䅑睢祂䝁䅅䅤灂䝁䄸杢杁䝁䄸杚杁䝁䅕督あ䝁䅧党あ䝁䅫睙杁䝁䅍党祂䝁䅅兢灂䝁䅍䅉歂䝁䅕杢あ䝁䅫督あ䡁䅉入獁䍁䅁兙穂䍁䅁睤求䝁䅷䅢杁䝁䅅督杁䕁䅑睕杁䕁䅍睢祂䝁䅕䅌杁䝁䅫䅤穂䍁䅁睙獂䝁䄸兤歂䍁䄰杙桂䡁䅍党歂䍁䅁䅣獂䝁䅅䅤浂䝁䄸杣瑂䍁䄴䅉䩂䡁䅑䅉桂䝁䅷督療䍁䅁䅣祂䝁䄸杤灂䝁䅑党穂䍁䅁党畂䝁䅑睢歂䝁䄸杢あ䝁䅫睙杁䡁䅁杣療䝁䅑兤橂䡁䅑督杁䝁䅍睢畂䡁䅍兡穂䡁䅑兡畂䝁䅣䅉療䝁䅙䅉瑂䝁䄸䅤療䡁䅉兡㙂䝁䅕䅚杁䝁䅕杢歂䝁䄸䅚療䝁䄴䅤灂䝁䅍䅉潂䝁䅅杢歂䡁䅁兡求䝁䅍党穂䍁䅷䅉浂䝁䅫䅢求䡁䅍䅌杁䡁䅍党桂䝁䅷党祂䡁䅍䅌杁䝁䅫杣祂䝁䅫睚桂䡁䅑兡療䝁䄴䅉畂䝁䅕党歂䝁䅷党穂䍁䅷䅉桂䝁䄴䅚杁䝁䄸䅤潂䝁䅕杣杁䡁䅑睢療䝁䅷督杁䡁䅑䅡桂䡁䅑䅉穂䡁䅕䅣睂䝁䄸杣あ䍁䅁杣療䝁䄸䅤杁䝁䅍兙畂䝁䅅䅢杁䡁䅁杣療䝁䅍党歂䡁䅕杣求䡁䅍睏杁䡁䅉党穂䡁䅑睢祂䝁䅅䅤灂䡁䅙党杁䡁䅁杣療䝁䅑兤橂䡁䅑督獁䍁䅁兡畂䝁䅍䅢ㅂ䝁䅑兡畂䝁䅣䅉歂䝁䅕杢あ䝁䅅䅢杁䝁䅍党祂䝁䅅兢灂䝁䅍督獁䍁䅁睙祂䝁䄸睤畂䡁䅍䅌杁䝁䅅杢歂䍁䅁杤求䝁䄴党求䡁䅉督㝁䍁䅁兙畂䝁䅑䅉睂䡁䅉党㉂䝁䅕杢あ䝁䅅䅤灂䡁䅙党杁䡁䅁杣療䝁䅑兤橂䡁䅑督獁䍁䅁督ㅂ䝁䅍䅡杁䝁䅅督杁䝁䅍兤祂䝁䅫杢湂䍁䅁䅢灂䝁䅣䅡あ䍁䅁督㕂䡁䅍䅤求䝁䄰督獁䍁䅁䅚求䝁䄴䅤桂䝁䅷䅉歂䝁䅫兙湂䝁䄴睢穂䡁䅑兡橂䍁䅁督㕂䡁䅍䅤求䝁䄰督獁䍁䅁兙畂䝁䅑䅉ㅂ䝁䅷䅤祂䝁䅅督療䝁䄴兡橂䍁䅁督橂䝁䅅䅢求䡁䅉督杁䝁䅅杢歂䍁䅁䅣療䝁䅷兡穂䝁䅧党祂䡁䅍䅌杁䝁䅅督杁䡁䅣党獂䝁䅷䅉桂䡁䅍䅉歂䝁䅕杢あ䝁䅅䅢杁䝁䅅杢求䡁䅍䅤潂䝁䅕䅤灂䝁䅍督獁䍁䅁䅣祂䝁䄸䅣潂䡁䅫䅢桂䡁䅧兡穂䍁䅁䅣桂䡁䅍䅤求䍁䅷䅉歂䝁䅕杢あ䝁䅅䅢杁䡁䅍党桂䝁䅷兙畂䡁䅑督獁䍁䅁兙畂䝁䅑䅉灂䝁䄰䅣祂䝁䅕督穂䝁䅫睢畂䍁䅁兢桂䡁䅑党祂䝁䅫兙獂䡁䅍杌杁䕁䅫杢杁䝁䅅䅚歂䝁䅫䅤灂䝁䄸杢獁䍁䅁䅤潂䝁䅕䅉橂䝁䄸兢睂䝁䅅杢㕂䍁䅁睢浂䝁䅙党祂䡁䅍䅉呂䡁䅕杣求䙁䅍兢灂䝁䅷党杁䝁䅅杢歂䍁䅁村㕂䡁䅑党杁䝁䅅䅢灂䝁䅣杢求䡁䅉䅉穂䝁䄸䅢ㅂ䡁䅑兡療䝁䄴督㝁䍁䅁杖兂䡁䅉睢癁䕁䅧入睂䝁䅕杣䍂䡁䅫䅤求䍁䅷䅉桂䍁䅁䅡灂䝁䅣䅡瑁䝁䅙杣求䡁䅅兤求䝁䄴睙㕂䍁䅁杤灂䝁䅉杣桂䡁䅑兡療䝁䄴䅉あ䝁䅕睙潂䝁䄴睢獂䝁䄸睚㕂䍁䅁䅚求䡁䅙兡橂䝁䅕睏杁䙁䅍兤祂䝁䅕睕瑂䝁䅫䅢求䍁䅁睕灂䝁䄰兤獂䝁䅅䅤療䡁䅉䅌杁䡁䅣䅡灂䝁䅍䅡杁䝁䅍杣求䝁䅅䅤求䡁䅍䅉桂䍁䅁睍䕂䍁䅁杤灂䡁䅍兤桂䝁䅷兡㙂䝁䅅䅤灂䝁䄸杢杁䝁䄸杚杁䝁䅅䅉睂䝁䅅䅤灂䝁䅕杢あ䉁杫督杁䝁䄸兤あ䝁䅍睢瑂䝁䅕睏杁䝁䅅杢歂䍁䅁村㕂䡁䅑党杁䙁䅁䅢ㅂ䡁䅍䅉浂䝁䄸杣杁䡁䅑杣求䝁䅅䅤瑂䝁䅕杢あ䍁䅁䅣獂䝁䅅杢畂䝁䅫杢湂䍁䄴䅉䝂䡁䅕杣あ䝁䅧党祂䍁䅷䅉灂䡁䅑䅉睂䡁䅉睢㉂䝁䅫䅚求䡁䅍䅉歂䝁䅕杢あ䝁䅅䅢杁䝁䅫兢睂䝁䅷兙畂䡁䅑督獁䍁䅁䅚灂䝁䅣兡あ䝁䅅䅢杁䝁䅑党畂䡁䅑兤祂䝁䅕督獁䍁䅁睙祂䝁䄸睤畂䍁䅁兙畂䝁䅑䅉楂䡁䅉兡歂䝁䅣党杁䡁䅁睢祂䝁䅍党獂䝁䅅兡畂䍁䅁䅣祂䝁䄸䅚ㅂ䝁䅍䅤穂䍁䅷䅉楂䝁䄸杢求䍁䅁杣求䝁䅣党畂䝁䅕杣桂䡁䅑兡㉂䝁䅕䅉桂䝁䄴䅚杁䡁䅉党穂䡁䅑睢祂䝁䅅䅤灂䡁䅙党杁䡁䅍睢獂䡁䅕䅤灂䝁䄸杢穂䍁䅷䅉あ䡁䅉党桂䡁䅑兢求䝁䄴䅤杁䡁䅁䅢桂䝁䄴杢灂䝁䄴睚杁䡁䅍睢浂䡁䅑睤桂䡁䅉党獁䍁䅁兙畂䝁䅑䅉求䝁䅑兤橂䝁䅅䅤灂䝁䄸杢桂䝁䅷䅉睂䡁䅉睢湂䡁䅉兙瑂䡁䅍睏杁䝁䅑党畂䡁䅑兙獂䍁䅁䅣祂䝁䄸督あ䝁䅧党あ䝁䅫睙穂䑁䅳䅉ㅂ䡁䅉睢獂䝁䄸睚㕂䍁䅁睙桂䡁䅑䅡求䡁䅑党祂䡁䅍睏杁䝁䅅杢歂䍁䅁睢あ䝁䅧党祂䍁䅁䅡求䝁䅅䅢あ䝁䅧兌祂䝁䅕䅢桂䡁䅑党歂䍁䅁睙療䝁䄴督ㅂ䝁䄰兙楂䝁䅷党穂䍁䄴䅉啂䝁䅧党杁䝁䅍睢瑂䡁䅁兙畂䡁䅫䅉穂䝁䅕杣㉂䝁䅕督杁䡁䅁杣療䝁䅙党穂䡁䅍兡療䝁䄴兙獂䍁䅁䅚求䝁䄴䅤桂䝁䅷䅉桂䝁䄴䅚杁䝁䅍睢畂䡁䅍兤瑂䝁䅅杙獂䝁䅕䅉瑂䝁䅕䅚灂䝁䅍兙獂䍁䅁䅚求䡁䅙兡橂䝁䅕䅉瑂䝁䅅杣牂䝁䅕䅤穂䍁䅁䅤潂䡁䅉睢ㅂ䝁䅣䅡杁䡁䅑䅡灂䡁䅉䅚瑁䡁䅁兙祂䡁䅑入杁䝁䅑兡穂䡁䅑杣灂䝁䅉兤あ䝁䄸杣穂䍁䄴䅉啂䝁䅧党杁䝁䅍睢瑂䡁䅁兙畂䡁䅫䅉㍂䝁䅅督杁䝁䅙睢祂䝁䄰党祂䝁䅷入杁䝁䅳杢療䡁䅣杢杁䝁䅅督杁䕁䅑兒佂䙁䅑睕兂䕁䅷兗杁䕁䅫杢あ䝁䅕杣畂䝁䅅䅤灂䝁䄸杢桂䝁䅷䅉䩂䝁䄴睙畁䍁䅁兙畂䝁䅑䅉橂䝁䅧兙畂䝁䅣党歂䍁䅁兡あ䡁䅍䅉畂䝁䅅兢求䍁䅁䅤療䍁䅁䅒䙂䕁䄴䅖呂䙁䅁䅔婂䍁䅁睕䩂䙁䅉睔佂䕁䅅䅉䩂䝁䄴睙畁䍁䅁兡畂䍁䅁杒求䝁䅉杣ㅂ䝁䅅杣㕂䍁䅁杍睁䑁䅅李畁䍁䅁䅒䙂䕁䄴䅖呂䙁䅁䅔婂䍁䅁睕䩂䙁䅉睔佂䕁䅅䅉䩂䝁䄴睙畁䍁䅁睤桂䡁䅍䅉浂䝁䄸兤畂䝁䅑党歂䍁䅁兡畂䍁䅁免㑁䑁䅣睎杁䝁䅅杢歂䍁䅁兡穂䍁䅁䅡求䝁䅅䅚硂䡁䅕兙祂䡁䅑党祂䝁䅕䅚杁䝁䅫杢杁䕁䅍䅡桂䡁䅉䅢療䡁䅑䅤求䍁䅷䅉佂䝁䄸杣あ䝁䅧䅉䑂䝁䅅杣療䝁䅷兡畂䝁䅅䅁噂䅆䅁䅃䅁䕁䅑杒呂䅁䅁杉䅉䅁䅙䅁䕂䕁䅣䅁煂杁䅁䅃䅁䕁䅑睒奂䅁䅁䅌䅍䅁䅧䅁䕂䕁䅧兓䅁䕁䍍䅁䥁䅁䅁䅒䥂䙁䅉䅁畂杁䅁杕䅣䕁䅑兓䑂䕁䅳睊呂䍁䅁睕睂䝁䄸杣あ䝁䅫杢湂䍁䅁睒療䝁䄸䅚穂䍁䅷䅉䩂䝁䄴睙畁䍁䅷䅉あ䝁䄸睚求䡁䅑䅡求䡁䅉䅉㍂䝁䅫䅤潂䍁䅁兡あ䡁䅍䅉穂䡁䅕杙穂䝁䅫䅚灂䝁䅅杣灂䝁䅕督獁䍁䅁睢睂䝁䅕杣桂䡁䅑党穂䍁䅁兙穂䍁䅁兙畂䍁䅁睢瑂䝁䄴兡瑁䝁䅍䅡桂䝁䄴杢求䝁䅷䅉穂䡁䅁睢祂䡁䅑兡畂䝁䅣䅉湂䝁䄸睢歂䡁䅍䅉祂䝁䅕䅤桂䝁䅫䅢求䡁䅉䅉睂䡁䅉兡瑂䝁䅅杣灂䝁䅷入杁䝁䅫杢杁䡁䅑䅡求䍁䅁兖畂䝁䅫䅤求䝁䅑䅉呂䡁䅑兙あ䝁䅕督畁䍁䅁䅖潂䝁䅕䅉橂䝁䄸兢睂䝁䅅杢㕂䍁䅁䅣祂䝁䄸杤灂䝁䅑党穂䍁䅁䅡桂䡁䅉䅚獂䝁䅫杢求䡁䅍䅌杁䝁䅫杢橂䝁䅷兤歂䝁䅕督杁䡁䅍䅣療䡁䅉䅤灂䝁䄴睚杁䝁䅣睢療䝁䅑督杁䝁䅕兣ㅂ䝁䅫䅣瑂䝁䅕杢あ䍁䅷䅉浂䝁䅫䅤畂䝁䅕督穂䍁䅁党硂䡁䅕兡睂䝁䄰党畂䡁䅑䅌杁䝁䅣睢獂䝁䅙䅉求䡁䅅兤灂䡁䅁兢求䝁䄴䅤獁䍁䅁兙畂䝁䅑䅉浂䝁䅫督潂䝁䅫杢湂䍁䅁睚求䝁䅅杣杁䡁䅁杣療䝁䅑兤橂䡁䅑督㝁䍁䅁兙睂䡁䅁兙祂䝁䅕䅢㝁䍁䅁兙畂䝁䅑䅉浂䝁䄸睢あ䡁䅣党桂䡁䅉䅉桂䝁䄴䅚杁䝁䅅睙橂䝁䅕督穂䝁䄸杣灂䝁䅕督畁䍁䅁兓あ䍁䅁兙獂䡁䅍睢杁䝁䄸睤畂䡁䅍䅉桂䝁䄴䅚杁䝁䄸䅣求䡁䅉兙あ䝁䅕督杁䙁䅍䅣療䡁䅉䅤灂䝁䄴睚杁䕁䅣睢療䝁䅑督獁䍁䅁睒療䝁䅷杚杁䕁䅣兙獂䝁䅅䅥㕂䍁䅷䅉兂䡁䅕杙獂䝁䅫睙杁䕁䅷兙畂䝁䅑督獁䍁䅁兔療䝁䄸督求䝁䅯兙㍂䍁䅷䅉桂䝁䄴䅚杁䕁䅣睢灂䝁䄴睚杁䕁䅣睢灂䝁䄴睚杁䕁䅣睢畂䝁䅕光杁䡁䅍䅣求䝁䅍兡桂䝁䅷䅤㕂䍁䅁睙療䝁䄴睙求䡁䅁䅤杁䡁䅍䅤療䡁䅉党穂䑁䅳䅉桂䝁䄴䅚杁䕁䅑兓䑂䕁䅳升呂䍁䅁䅓療䡁䅕督求䍁䅁睢浂䍁䅁睕睂䝁䄸杣あ䍁䅁兙畂䝁䅑䅉䡂䝁䄸䅢浂䍁䅁睒桂䝁䅷兙㑂䡁䅫䅉兂䝁䅕杣浂䝁䄸杣瑂䝁䅅杢橂䝁䅕䅉䑂䝁䅕杢あ䝁䅕杣獁䍁䅁兙穂䍁䅁睤求䝁䅷䅢杁䝁䅅督杁䕁䅣兙瑂䝁䅕睑潂䝁䅅杢湂䝁䅕杣獁䍁䅁兙杁䡁䅫睢ㅂ䡁䅑䅡杁䡁䅍䅣療䡁䅉䅤穂䍁䅁兢療䝁䅉兡獂䝁䅕䅉桂䡁䅁䅣杁䝁䅙睢祂䍁䅁督橂䝁䅧党歂䡁䅕䅢灂䝁䄴睚獁䍁䅁睙療䝁䄰兢ㅂ䝁䄴兡橂䝁䅅䅤灂䝁䄸杢穂䍁䅷䅉獂䝁䅫杤求䍁䅁督橂䝁䄸杣求䝁䅳党求䡁䅁兡畂䝁䅣䅌杁䝁䅅杢歂䍁䅁杤灂䝁䅑党療䍁䅁督あ䡁䅉党桂䝁䄰兡畂䝁䅣杌杁䙁䅑䅡求䍁䅁睙療䝁䄰䅣桂䝁䄴入杁䝁䄸杚浂䝁䅕杣穂䍁䅁兡あ䡁䅍䅉睂䡁䅉睢歂䡁䅕睙あ䡁䅍䅉療䝁䄴䅢灂䝁䄴党獁䍁䅁兙穂䍁䅁睤求䝁䅷䅢杁䝁䅅督杁䡁䅑䅡祂䝁䄸兤湂䝁䅧䅉灂䡁䅑督杁䝁䄰睢楂䝁䅫䅢求䍁䅁兙睂䡁䅁督畁䍁䅁䅖潂䝁䅕䅉橂䝁䄸兢睂䝁䅅杢㕂䍁䅁睤桂䡁䅍䅉浂䝁䄸杣瑂䝁䅕杣獂䡁䅫䅉牂䝁䄴睢㍂䝁䄴䅉桂䡁䅍䅉䕂䝁䅫睙牂䍁䅣睕杁䕁䅍䅢療䡁䅑䅡灂䝁䄴睚杁䝁䅅杢歂䍁䅁睕睂䝁䄸杣あ䝁䅫杢湂䍁䅁睒療䝁䄸䅚穂䍁䅷䅉䩂䝁䄴睙畁䍁䅁兙畂䝁䅑䅉橂䝁䅧兙畂䝁䅣党歂䍁䅁兡あ䡁䅍䅉畂䝁䅅兢求䍁䅁䅤療䍁䅁䅒䩂䕁䅍睓湁䙁䅍䅉呂䡁䅁睢祂䡁䅑兡畂䝁䅣䅉䡂䝁䄸睢歂䡁䅍䅌杁䕁䅫杢橂䍁䄴䅉灂䝁䄴䅉䉂䡁䅁杣灂䝁䅷䅉硁䑁䅫兏㕁䍁䄴䅉䕂䕁䅫睑䱂䍁䅣睕杁䙁䅍䅣療䡁䅉䅤灂䝁䄴睚杁䕁䅣睢療䝁䅑督獁䍁䅁兓畂䝁䅍杌杁䡁䅣兙穂䍁䅁兡畂䝁䅍睢祂䡁䅁睢祂䝁䅅䅤求䝁䅑䅉灂䝁䄴䅉硁䑁䅫䅎㑁䍁䅁兙畂䝁䅑䅉灂䡁䅍䅉楂䝁䅅督求䝁䅑䅉灂䝁䄴䅉䑂䝁䄸杣桂䝁䄸䅣療䝁䅷兡穂䍁䅷䅉兂䝁䅕杢畂䡁䅍入獂䡁䅙兙畂䝁䅫兙畁䅁䅁剙䅕䅁䅧䅁䕂䕁䅫睕䅁䱁䑕䅁䭁䅁䅁䅒䩂䙁䅍䅓䅁䅁䕯䅁䥁䅁䅁䅒䵂䙁䅉䅁獂睁䅁权䅁䕁䅑䅔啂䙁䅉䅁剂睁䅁杖䄴䕁䅑杔偂䙁䅣䅉䩂䝁䄴睙畁䍁䅁䅚灂䡁䅍䅤祂䝁䅫杙ㅂ䡁䅑党穂䍁䅁䅚療䡁䅣杢穂䡁䅑杣求䝁䅅兢杁䝁䅕杢求䡁䅉睚㕂䍁䅁兙畂䝁䅑䅉灂䝁䄴䅚ㅂ䡁䅍䅤祂䝁䅫兙獂䍁䅁䅣祂䝁䄸䅚ㅂ䝁䅍䅤穂䍁䅁杚療䡁䅉䅉睂䝁䅕䅤祂䝁䄸䅢求䡁䅕兢杁䡁䅉党浂䝁䅫杢灂䝁䄴睚獁䍁䅁睙潂䝁䅕兢灂䝁䅍兙獂䍁䅁䅣祂䝁䄸睙求䡁䅍督灂䝁䄴睚獁䍁䅁䅔佂䕁䅣䅉あ䝁䅕杣瑂䝁䅫杢桂䝁䅷督獁䍁䅁䅣療䡁䅣党祂䍁䅁睚求䝁䄴党祂䝁䅅䅤灂䝁䄸杢杁䡁䅕䅤灂䝁䅷兡あ䝁䅫党穂䍁䅷䅉桂䝁䄴䅚杁䝁䅍兤穂䡁䅑睢瑂䝁䅕杣杁䝁䄸杢瑁䡁䅍兡あ䝁䅕䅉獂䝁䄸睙桂䡁䅑兡療䝁䄴督杁䝁䅫杢杁䡁䅑䅡求䍁䅁兖畂䝁䅫䅤求䝁䅑䅉呂䡁䅑兙あ䝁䅕督獁䍁䅁睑桂䝁䄴兙歂䝁䅅䅌杁䝁䅅杢歂䍁䅁兡畂䡁䅑党祂䝁䄴兙あ䝁䅫睢畂䝁䅅䅢獂䡁䅫杌杁䙁䅑䅡求䍁䅁睙療䝁䄰䅣桂䝁䄴入杁䡁䅁杣療䡁䅙兡歂䝁䅕督杁䝁䅍睢畂䡁䅍兤瑂䝁䅅杙獂䝁䅕䅉瑂䝁䅅兡畂䡁䅑党畂䝁䅅杢橂䝁䅕䅌杁䡁䅉党睂䝁䅅兡祂䍁䅷䅉桂䝁䄴䅚杁䝁䄸䅣求䡁䅉兙あ䝁䅫杢湂䍁䅁督ㅂ䡁䅁䅣獂䝁䅫党穂䑁䅳䅉睂䝁䅫䅣求䡁䅍䅌杁䝁䄰兙畂䡁䅕兙獂䍁䅁兙畂䝁䅑䅉桂䡁䅕䅤療䝁䄰兙あ䝁䅕䅚杁䡁䅙兙獂䡁䅙党穂䍁䅷䅉浂䝁䅫䅤あ䝁䅫杢湂䡁䅍䅌杁䝁䅙䅢桂䝁䄴睚求䡁䅍䅌杁䝁䅣兙穂䝁䅳党あ䡁䅍䅌杁䝁䅙兙穂䡁䅑党畂䝁䅕杣穂䍁䅷䅉求䝁䅷党橂䡁䅑杣灂䝁䅍兙獂䍁䅁兡畂䡁䅍䅤祂䡁䅕兢求䝁䄴䅤桂䡁䅑兡療䝁䄴督獁䍁䅁兙祂䡁䅑兡浂䝁䅫睙灂䝁䅅䅢杁䝁䅷兡浂䡁䅑䅌杁䡁䅁兤瑂䡁䅁兡畂䝁䅣䅉穂䝁䄸䅢ㅂ䡁䅑兡療䝁䄴督獁䍁䅁杤桂䝁䅷杤求䍁䅁兙橂䡁䅑兤桂䡁䅑兡療䝁䄴䅉桂䝁䄴䅚杁䝁䄰睢歂䡁䅕䅢桂䡁䅉䅉睂䡁䅉睢橂䝁䅕督穂䍁䅷䅉桂䝁䄴䅚杁䝁䄰党桂䡁䅍兤祂䝁䅕兢求䝁䄴䅤杁䝁䅅杢歂䍁䅁睙療䝁䄴䅤祂䝁䄸䅢杁䝁䅕兣ㅂ䝁䅫䅣瑂䝁䅕杢あ䑁䅳䅉桂䝁䄴䅚杁䝁䄰兡獂䝁䅷䅉穂䡁䅕䅣睂䝁䅷兡求䡁䅍䅌杁䡁䅑睢療䝁䅷督獁䍁䅁督桂䝁䅙党あ䡁䅫䅉穂䡁䅕䅣睂䝁䅷兡求䡁䅍䅌杁䝁䅅杢歂䍁䅁䅣求䡁䅉督療䝁䄴兙獂䍁䅁䅣祂䝁䄸䅤求䝁䅍䅤灂䡁䅙党杁䝁䅕兣ㅂ䝁䅫䅣瑂䝁䅕杢あ䍁䅷䅉桂䡁䅍䅉㍂䝁䅕䅢獂䍁䅁兙穂䍁䅁兙祂䡁䅑兡浂䝁䅫睙灂䝁䅅䅢杁䝁䅷兡浂䡁䅑䅉穂䡁䅫督あ䝁䅕兢穂䍁䅷䅉橂䝁䄸兙あ䝁䅫杢湂䡁䅍䅌杁䝁䅅杢歂䍁䅁兢灂䡁䅍睙求䝁䅷䅢桂䝁䄴党療䡁䅕督杁䝁䅕䅥睂䝁䅕杢歂䝁䅅杙獂䝁䅕䅉灂䡁䅑党瑂䡁䅍杌杁䕁䅫䅤杁䝁䅅䅢穂䝁䄸䅉療䝁䅙杚求䡁䅉督杁䝁䄸杣灂䝁䅣兡畂䝁䅅䅢杁䝁䅕兣ㅂ䝁䅫䅣瑂䝁䅕杢あ䍁䅁兢桂䝁䄴兤浂䝁䅅睙あ䡁䅕杣求䡁䅉䅉求䡁䅅兤灂䡁䅁兢求䝁䄴䅤獁䍁䅁兡畂䝁䅍䅢ㅂ䝁䅑兡畂䝁䅣䅉睂䡁䅕兢睂䡁䅍䅌杁䝁䅣党畂䝁䅕杣桂䡁䅑睢祂䍁䅁督求䡁䅑督獁䍁䅁兙灂䡁䅉䅉橂䝁䄸兢睂䡁䅉党穂</t>
  </si>
  <si>
    <t>䡁䅍睢祂䡁䅍䅌杁䝁䅑杣㕂䝁䅕杣穂䍁䅷䅉楂䝁䅷睢㍂䝁䅕杣穂䍁䅷䅉瑂䝁䅫䅥求䡁䅉督獁䍁䅁兙畂䝁䅑䅉㉂䝁䅅䅢㉂䝁䅕督㝁䍁䅁兢療䝁䅑兤獂䝁䅅杣杁䝁䄸兡獂䍁䅁兙畂䝁䅑䅉湂䝁䅅督杁䡁䅑兙畂䝁䅳䅉楂䝁䅅䅤あ䝁䅕杣㕂䍁䅁督療䝁䅷兤あ䝁䅫睢畂䡁䅍睏杁䝁䅅杢歂䍁䅁兙睂䡁䅁䅢灂䝁䅍兙あ䝁䅫睢畂䍁䅁督㕂䡁䅍䅤求䝁䄰督獁䍁䅁睤療䡁䅉睡杁䡁䅁杣療䝁䅍党穂䡁䅍党穂䍁䅷䅉睂䝁䅅杣あ䡁䅍䅉灂䝁䄴䅤求䝁䅣杣桂䡁䅑兡療䝁䄴䅌杁䝁䄸䅣あ䝁䅫兢灂䡁䅯兙あ䝁䅫睢畂䍁䅁督療䝁䅷兤あ䝁䅫睢畂䡁䅍䅌杁䝁䅅杢歂䍁䅁兙浂䡁䅑党祂䍁䄰督桂䝁䅷党穂䍁䅁督ㅂ䡁䅁䅣療䡁䅉䅤杁䡁䅍党祂䡁䅙兡橂䝁䅕督畁䍁䅁兓畂䍁䅁兙歂䝁䅑兡あ䝁䅫睢畂䍁䅷䅉あ䝁䅧党杁䝁䅍睢瑂䡁䅁兙畂䡁䅫䅉睂䡁䅉睢㉂䝁䅫䅚求䡁䅍䅉穂䡁䅕䅣睂䝁䅷入杁䝁䅍䅡桂䝁䅫杢杁䝁䅅杢歂䍁䅁兢桂䡁䅑党祂䝁䅫兙獂䡁䅍䅉瑂䝁䅅杢桂䝁䅣党瑂䝁䅕杢あ䑁䅳䅉灂䝁䄴杤求䝁䄴䅤療䡁䅉入杁䡁䅁䅢桂䝁䄴杢灂䝁䄴睚杁䝁䅅杢歂䍁䅁兢桂䝁䄴兙湂䝁䅕兢求䝁䄴䅤獁䍁䅁䅣祂䝁䄸睙ㅂ䡁䅉党瑂䝁䅕杢あ䍁䅷䅉桂䝁䄴䅚杁䡁䅣兙祂䝁䅕䅡療䡁䅕督求䍁䅁兢桂䝁䄴兙湂䝁䅕兢求䝁䄴䅤獁䍁䅁兙穂䍁䅁睤求䝁䅷䅢杁䝁䅅督杁䡁䅍睢獂䡁䅕䅤灂䝁䄸杢穂䍁䅁杚療䡁䅉䅉獂䝁䄸睚灂䡁䅍䅤灂䝁䅍督獁䍁䅁䅣療䝁䅫杢あ䍁䅁睢浂䍁䅁兡穂䡁䅍兤求䍁䅁䅤求䝁䅍䅡畂䝁䄸䅢療䝁䅣入獁䍁䅁䅣祂䝁䄸条求䝁䅍䅤杁䝁䄰兙畂䝁䅅睚求䝁䄰党畂䡁䅑䅌杁䝁䅉兤穂䝁䅫杢求䡁䅍督杁䡁䅁杣療䝁䅍党穂䡁䅍䅌杁䝁䅅杢歂䍁䅁䅣求䡁䅉杚療䡁䅉兢桂䝁䄴睙求䍁䅁兢求䡁䅑杣灂䝁䅍督杁䡁䅉党睂䝁䄸杣あ䝁䅫杢湂䍁䅁督求䡁䅉杤灂䝁䅍党穂䍁䄴䅉䩂䡁䅑䅉穂䝁䅕杣㉂䝁䅕督杁䝁䅍兤穂䡁䅑睢瑂䝁䅕杣穂䍁䅁兡畂䍁䅁䅤潂䝁䅕䅉ㅂ䡁䅁督あ䡁䅉党桂䝁䄰䅌杁䝁䄰兡歂䡁䅍䅤祂䝁䅕兙瑂䍁䅷䅉桂䝁䄴䅚杁䝁䅑睢㍂䝁䄴督あ䡁䅉党桂䝁䄰䅉穂䝁䅕睙あ䝁䄸杣穂䍁䅁睢浂䍁䅁䅤潂䝁䅕䅉求䝁䄴党祂䝁䅣入杁䝁䅫杢歂䡁䅕督あ䡁䅉入獁䍁䅁兡畂䝁䅍䅢ㅂ䝁䅑兡畂䝁䅣䅉歂䡁䅉兡獂䝁䅷兡畂䝁䅣䅉橂䝁䄸杢あ䡁䅉兙橂䡁䅑睢祂䡁䅍䅌杁䡁䅣党獂䝁䅷兌穂䝁䅕杣㉂䝁䅫睙灂䝁䄴睚杁䝁䅍睢瑂䡁䅁兙畂䝁䅫党穂䍁䅷䅉灂䝁䄴䅚求䡁䅁党畂䝁䅑党畂䡁䅑䅉桂䝁䄴䅚杁䝁䄴兙あ䝁䅫睢畂䝁䅅䅢杁䝁䄸兡獂䍁䅁兙畂䝁䅑䅉湂䝁䅅督杁䝁䅍睢瑂䡁䅁兙畂䝁䅫党穂䍁䅷䅉瑂䝁䅫䅚穂䡁䅑杣求䝁䅅兢杁䝁䄸䅣求䡁䅉兙あ䝁䄸杣穂䍁䅷䅉桂䝁䄴䅚杁䡁䅉党浂䝁䅫杢求䡁䅉兡求䡁䅍䅌杁䝁䅅督杁䡁䅣党獂䝁䅷䅉桂䡁䅍䅉睂䝁䅕䅤祂䝁䄸睙潂䝁䅕兢灂䝁䅍兙獂䍁䅷䅉橂䝁䅧党瑂䝁䅫睙桂䝁䅷䅌杁䡁䅕䅤灂䝁䅷兡あ䝁䅫党穂䍁䅷䅉卂䕁䄴睒杁䝁䅙兙橂䝁䅫䅢灂䡁䅑兡求䡁䅍䅌杁䝁䅅杢歂䍁䅁睢あ䝁䅧党祂䍁䅁䅚療䡁䅣杢穂䡁䅑杣求䝁䅅兢杁䝁䅕杢求䡁䅉睚㕂䍁䅁䅣祂䝁䄸睙求䡁䅍督療䡁䅉督㝁䍁䅁兙畂䝁䅑䅉灂䝁䄴䅚ㅂ䡁䅍䅤祂䝁䅫兙獂䍁䅁兙畂䝁䅑䅉瑂䝁䅅杢ㅂ䝁䅙兙橂䡁䅑兤祂䝁䅫杢湂䍁䅁睙療䝁䄰䅣桂䝁䄴兡求䡁䅍杌杁䙁䅑䅡求䍁䅁睙療䝁䄰䅣桂䝁䄴入杁䡁䅣兙穂䍁䅁杚療䡁䅉兢求䡁䅉䅢㕂䍁䅁睡畂䝁䄸睤畂䍁䅁兙穂䍁䅁杔偂䙁䅣䅉䩂䝁䄴睙畁䍁䅁兙畂䝁䅑䅉橂䝁䅧兙畂䝁䅣党歂䍁䅁兡あ䡁䅍䅉畂䝁䅅兢求䍁䅁䅤療䍁䅁䅒佂䕁䄸睖杁䕁䅫杢橂䍁䄴䅉灂䝁䄴䅉䭂䝁䅅杢ㅂ䝁䅅杣㕂䍁䅁杍睁䑁䅉䅎畁䍁䅁䅒佂䕁䄸睖杁䕁䅫杢橂䍁䄴䅉㍂䝁䅅督杁䝁䅙睢ㅂ䝁䄴䅚求䝁䅑䅉灂䝁䄴䅉硁䑁䅧李祁䍁䅁兙畂䝁䅑䅉灂䡁䅍䅉潂䝁䅕兙歂䡁䅅兤桂䡁䅉䅤求䡁䅉党歂䍁䅁兡畂䍁䅁䅓療䡁䅕督あ䝁䄸杢獁䍁䅁䅖求䡁䅧兙穂䍁䄴䅁⭂兆䅁䅃䅁䕁䅑睔䑂䅁䅁儹䅉䅁䅧䅁䕂䕁䄸杖䅁䵁䍑䅁䥁䅁䅁䅒偂䙁䅣䅁䵃睁䅁䅃䅁䕁䅑䅕慂䅁䅁睱䅍䅁䅧䅁䕂䙁䅉兓䅁䱁䑙䅁奂䅃䅁䅒啂䍁䅁兔灂䝁䅑督あ䡁䅉党桂䝁䄰䅌杁䕁䅫杢橂䍁䄴䅌杁䡁䅑睢湂䝁䅕䅤潂䝁䅕杣杁䡁䅣兡あ䝁䅧䅉灂䡁䅑督杁䡁䅍兤楂䡁䅍兡歂䝁䅫兙祂䝁䅫党穂䍁䅷䅉睂䡁䅉睢㉂䝁䅫䅚求䡁䅍䅉灂䝁䄴䅤求䝁䅣杣桂䡁䅑党歂䍁䅁杢桂䡁䅑兤祂䝁䅅䅢杁䝁䅣兙穂䍁䅁督求䡁䅉杤灂䝁䅍党穂䍁䅁兡畂䍁䅁䅤潂䝁䅕䅉噂䝁䄴兡あ䝁䅕䅚杁䙁䅍䅤桂䡁䅑党穂䍁䄴䅉啂䝁䅧党杁䝁䅍睢瑂䡁䅁兙畂䡁䅫䅉療䡁䅁党祂䝁䅅䅤求䡁䅍䅉あ䝁䅧杣療䡁䅕睚潂䍁䅁䅤㍂䝁䄸䅉穂䝁䅕睚瑂䝁䅕杢あ䡁䅍䅌杁䙁䅁兡睂䝁䅕䅢灂䝁䄴党杁䝁䅅杢歂䍁䅁睒桂䡁䅑䅡求䡁䅉兡畂䝁䅣杌杁䙁䅑䅡求䍁䅁䅕灂䡁䅁党獂䝁䅫杢求䍁䅁督求䝁䅣兢求䝁䄴䅤杁䝁䄸睤畂䡁䅍䅉桂䝁䄴䅚杁䝁䄸䅣求䡁䅉兙あ䝁䅕督杁䝁䅫杢あ䝁䅕杣穂䡁䅑兙あ䝁䅕䅉桂䝁䄴䅚杁䝁䅫杢あ䡁䅉兙穂䡁䅑兙あ䝁䅕䅉畂䝁䅅䅤ㅂ䡁䅉兙獂䍁䅁睚桂䡁䅍䅉睂䝁䅫䅣求䝁䅷兡畂䝁䅕督獁䍁䅁督あ䝁䄸杣桂䝁䅣党杁䡁䅍入穂䡁䅑党瑂䡁䅍䅌杁䝁䅅杢歂䍁䅁杢桂䡁䅑兤祂䝁䅅䅢杁䝁䅣兙穂䍁䅁睚桂䡁䅑䅡求䡁䅉兡畂䝁䅣䅉獂䝁䅅䅤求䡁䅉兙獂䍁䅁䅣灂䡁䅁党獂䝁䅫杢求䡁䅍杌杁䙁䅑䅡灂䡁䅍䅉穂䝁䅕睚瑂䝁䅕杢あ䍁䅁兙獂䡁䅍睢杁䝁䅕杢湂䝁䅅睚求䡁䅍䅉灂䝁䄴䅉あ䝁䅧党杁䡁䅑杣桂䝁䄴督睂䝁䄸杣あ䝁䅅䅤灂䝁䄸杢杁䝁䅅杢歂䍁䅁督あ䝁䄸杣桂䝁䅣党杁䝁䄸杚杁䝁䄴兙あ䡁䅕杣桂䝁䅷䅉湂䝁䅅督杁䝁䅙睢祂䍁䅁兡畂䡁䅑党祂䝁䄰党歂䝁䅫兙あ䝁䅕䅉桂䝁䄴䅚杁䝁䅕杢歂䍁䄰兤穂䝁䅕杣杁䝁䅍兤穂䡁䅑睢瑂䝁䅕杣穂䍁䄴䅉啂䝁䅧党杁䕁䅣兙あ䝁䅧党祂䝁䅫杢湂䍁䅁督求䝁䅣兢求䝁䄴䅤杁䝁䄸睤畂䡁䅍䅉桂䝁䄴䅚杁䝁䄸䅣求䡁䅉兙あ䝁䅕督杁䝁䅣兙穂䍁䅁睚桂䡁䅑䅡求䡁䅉兡畂䝁䅣䅉穂䡁䅫督あ䝁䅕兢穂䍁䄴䅉啂䝁䅧兡穂䍁䅁督求䝁䅣兢求䝁䄴䅤杁䝁䅫督杁䝁䅫杢㉂䝁䄸䅢㉂䝁䅕䅚杁䝁䅫杢杁䡁䅑䅡求䍁䅁睙療䝁䅷䅢求䝁䅍䅤灂䝁䄸杢杁䝁䄸杚杁䝁䄴兙あ䡁䅕杣桂䝁䅷䅉湂䝁䅅督杁䝁䅙睢祂䍁䅁䅚求䝁䅷兡㉂䝁䅕杣㕂䍁䅁䅤療䍁䅁䅣獂䝁䅅杢あ䡁䅍䅉浂䝁䄸杣杁䡁䅑杣求䝁䅅䅤灂䝁䄴睚獁䍁䅁䅤療䍁䅁睚桂䡁䅑䅡求䡁䅉兡畂䝁䅣䅉睂䝁䅫䅣求䝁䅷兡畂䝁䅕督杁䝁䅙睢祂䍁䅁杚ㅂ䡁䅉䅤潂䝁䅕杣杁䝁䅣兙あ䝁䅧党祂䝁䅫杢湂䍁䅷䅉療䡁䅉䅉あ䝁䄸䅉睂䝁䅫䅣求䝁䅷兡畂䝁䅕督杁䝁䅙睢祂䍁䅁䅤祂䝁䅅杢穂䡁䅁睢祂䡁䅑兙あ䝁䅫睢畂䑁䅳䅉桂䝁䄴䅚杁䡁䅁杣療䡁䅙兡穂䝁䅫睢畂䍁䅁睢浂䍁䅁兙穂䡁䅍睢橂䝁䅫兙あ䝁䅕䅚杁䝁䅅杢橂䝁䅫䅢獂䝁䅅杣㕂䍁䅁督求䡁䅉杤灂䝁䅍党穂䍁䅷䅉灂䝁䄴睙獂䡁䅕䅚灂䝁䄴睚杁䝁䅍睢瑂䡁䅁杣求䡁䅍督灂䝁䄸杢獁䍁䅁䅚求䝁䅧入歂䡁䅉兙あ䝁䅫睢畂䍁䅷䅉湂䝁䅅督杁䡁䅑杣求䝁䅅䅤瑂䝁䅕杢あ䍁䅷䅉㍂䝁䅅䅤求䡁䅉䅉灂䝁䄰䅣療䡁䅕杢歂䝁䄰党畂䡁䅑䅌杁䡁䅣兙あ䝁䅕杣杁䡁䅑杣桂䝁䄴督睂䝁䄸杣あ䝁䅅䅤灂䝁䄸杢獁䍁䅁睤桂䡁䅑党祂䍁䅁䅚灂䡁䅍䅣療䡁䅍兙獂䍁䅷䅉桂䝁䄴䅚杁䡁䅍兙畂䝁䅑䅉瑂䝁䅫杢灂䝁䄴睚畁䍁䅁兓あ䍁䅁督求䡁䅉杤求䡁䅍䅉畂䝁䅅䅤ㅂ䡁䅉兙獂䍁䅁睚桂䡁䅍䅉睂䡁䅉睢歂䡁䅕睙求䡁䅉督獁䍁䅁䅢療䝁䅍兙獂䍁䅁䅚灂䡁䅍䅤祂䝁䅫杙ㅂ䡁䅑兡療䝁䄴䅉橂䝁䄸兢睂䝁䅅杢灂䝁䅕督獁䍁䅁党獂䝁䅕睙あ䡁䅉兡橂䍁䅁䅣療䡁䅣党祂䍁䅁睚求䝁䄴党祂䝁䅅䅤療䡁䅉督獁䍁䅁兡畂䝁䅑兤穂䡁䅑杣灂䝁䅅䅢穂䍁䅷䅉桂䝁䄴䅚杁䝁䄴兙あ䝁䅫睢畂䝁䅅䅢杁䝁䄰兙祂䝁䅳党あ䝁䅕杣穂䍁䄴䅉啂䝁䅧党杁䝁䅍睢瑂䡁䅁兙畂䡁䅫䅉㍂䝁䅅督杁䝁䅫杢橂䝁䄸杣睂䝁䄸杣桂䡁䅑党歂䍁䅁兡畂䍁䅁杍睁䑁䅉免杁䝁䅅杢歂䍁䅁兡穂䍁䅁䅡求䝁䅅䅚硂䡁䅕兙祂䡁䅑党祂䝁䅕䅚杁䝁䅫杢杁䕁䅑党あ䡁䅉睢灂䡁䅑䅌杁䕁䄰兡橂䝁䅧兡湂䝁䅅杢畁䅁䅁硤䅍䅁䅧䅁䕂䙁䅑兒䅁偁䌸䅁あ元䅁䅒啂䕁䅕䅉䙂䝁䄴党祂䝁䅣入杁䕁䅍睢瑂䡁䅁兙畂䡁䅫䅉求䝁䄴睚桂䝁䅣党穂䍁䅁兡畂䍁䅁䅤潂䝁䅕䅉ㅂ䡁䅑兡獂䝁䅫䅤㕂䍁䅁睢睂䝁䅕杣桂䡁䅑兡療䝁䄴督畁䍁䅁䅖潂䝁䅕䅉橂䝁䄸兢睂䝁䅅杢㕂䉁杫督杁䕁䅕䅢求䝁䅍䅤祂䝁䅫睙杁䡁䅍党湂䝁䄰党畂䡁䅑䅉湂䝁䅕杢求䡁䅉兙あ䝁䅕督獁䍁䅁䅣ㅂ䡁䅉睙潂䝁䅅督求䡁䅍䅌杁䝁䅑兡穂䡁䅑杣灂䝁䅉兤あ䝁䅕督獁䍁䅁兙畂䝁䅑䅉穂䝁䅕䅢獂䡁䅍䅉求䝁䅷党橂䡁䅑杣灂䝁䅍兡あ䡁䅫䅉あ䝁䄸䅉㉂䝁䅅杣灂䝁䄸兤穂䍁䅁杣求䡁䅍兡歂䝁䅕杢あ䝁䅫兙獂䍁䅷䅉橂䝁䄸兢瑂䝁䅕杣橂䝁䅫兙獂䍁䅷䅉桂䝁䄴䅚杁䝁䅫杢歂䡁䅕督あ䡁䅉兡桂䝁䅷䅉橂䡁䅕督あ䝁䄸兢求䡁䅉督杁䝁䅫杢杁䡁䅍睢ㅂ䡁䅑䅡求䝁䅅督あ䝁䅕杣畂䍁䅁兔灂䝁䅍䅡灂䝁䅣兙畂䍁䄴䅉䩂䡁䅑䅉湂䝁䅕杢求䡁䅉兙あ䝁䅕督杁䝁䅕䅢求䝁䅍䅤祂䝁䅫睙灂䡁䅑入杁䡁䅑䅡祂䝁䄸兤湂䝁䅧䅉橂䝁䄸兙獂䍁䄰杚灂䡁䅉党歂䍁䅁䅣獂䝁䅅杢あ䡁䅍䅌杁䝁䅧入歂䡁䅉睢求䝁䅷党橂䡁䅑杣灂䝁䅍䅉睂䡁䅕兢睂䝁䅕䅚杁䡁䅍䅤療䡁䅉兙湂䝁䅕䅌杁䝁䅅杢歂䍁䅁杢ㅂ䝁䅍䅢求䝁䅅杣杁䡁䅁䅢桂䝁䄴䅤穂䍁䅷䅉桂䡁䅍䅉㍂䝁䅕䅢獂䍁䅁兙穂䍁䅁睤灂䝁䄴䅚杁䝁䅅杢歂䍁䅁督療䝁䅷兙祂䍁䅁兙穂䡁䅍党あ䡁䅍杌杁䙁䅑䅡灂䡁䅍䅉穂䝁䅕睚瑂䝁䅕杢あ䍁䅁睢㍂䝁䄴督杁䝁䅅杢歂䍁䅁睢睂䝁䅕杣桂䡁䅑党穂䍁䅁䅚灂䡁䅍䅤祂䝁䅫杙ㅂ䡁䅑兡療䝁䄴䅉穂䡁䅕杙穂䡁䅑兙あ䝁䅫睢畂䡁䅍䅉桂䝁䄴䅚杁䝁䅷兡畂䝁䅕䅉あ䡁䅉兙畂䡁䅍杚療䡁䅉兢求䡁䅉督畁䍁䅁䅖潂䝁䅕䅉橂䝁䄸兢睂䝁䅅杢㕂䉁杫督杁䕁䅣兙穂䍁䅁督求䝁䅣兢求䝁䄴䅤杁䡁䅁兤祂䝁䅍䅡桂䡁䅍党穂䍁䅷䅉穂䡁䅑睢祂䝁䅕督獁䍁䅁䅤祂䝁䅅杢穂䡁䅁睢祂䡁䅑督獁䍁䅁䅚灂䡁䅍䅤祂䝁䅫杙ㅂ䡁䅑党穂䍁䅷䅉桂䝁䄴䅚杁䡁䅍党獂䝁䅷督杁䝁䄴兙あ䡁䅕杣桂䝁䅷䅉湂䝁䅅督杁䡁䅑睢杁䡁䅙兙祂䝁䅫睢ㅂ䡁䅍䅉祂䝁䅕督灂䝁䅑党畂䡁䅑兡桂䝁䅷䅌杁䝁䅍睢瑂䝁䄰党祂䝁䅍兡桂䝁䅷䅌杁䝁䅅杢歂䍁䅁兡畂䝁䅑兤穂䡁䅑杣灂䝁䅅䅢杁䝁䅍兤穂䡁䅑睢瑂䝁䅕杣穂䍁䅁䅤潂䡁䅉睢ㅂ䝁䅣䅡療䡁䅕䅤杁䕁䄰兡橂䝁䅧兡湂䝁䅅杢㝁䍁䅁兙畂䝁䅑䅉穂䝁䅕䅢獂䡁䅍䅉穂䡁䅑睢祂䝁䅅睚求䍁䅁兙畂䝁䅑䅉あ䡁䅉兙畂䡁䅍䅣療䡁䅉䅤桂䡁䅑兡療䝁䄴䅉橂䝁䅅䅣桂䝁䅍兡あ䡁䅫杌杁䕁䅫䅤穂䍁䅁䅒啂䕁䅕䅉坂䝁䅅杢あ䝁䅅睚求䍁䅁督求䝁䅣兢求䝁䄴䅤杁䝁䄸杚浂䝁䅕杣穂䍁䅁兢求䡁䅑兙獂䝁䅷兤祂䝁䅣兡橂䝁䅅䅢杁䝁䅅杢歂䍁䅁䅣求䡁䅑杣療䝁䅷党ㅂ䝁䄰䅉橂䝁䄸睡求䍁䅁䅤療䍁䅁督あ䝁䅕党獂䍁䅁兙畂䝁䅑䅉療䡁䅑䅡求䡁䅉䅉灂䝁䄴䅚ㅂ䡁䅍䅤祂䝁䅫党穂䑁䅳䅉桂䝁䄴䅚杁䡁䅁睢㍂䝁䅕杣杁䝁䅣党畂䝁䅕杣桂䡁䅑兡療䝁䄴䅌杁䡁䅍䅤求䝁䅅兢杁䡁䅁杣療䝁䅑兤橂䡁䅑兡療䝁䄴䅌杁䝁䅍䅡灂䝁䅷䅢求䝁䅑䅉㍂䝁䅅䅤求䡁䅉䅉睂䡁䅉睢歂䡁䅕睙あ䝁䅫睢畂䍁䅷䅉桂䝁䄴䅚杁䡁䅣兙穂䡁䅑党㍂䝁䅅䅤求䡁䅉䅉あ䡁䅉党桂䡁䅑兢求䝁䄴䅤杁䡁䅍党祂䡁䅙兡橂䝁䅕督獁䍁䅁兙穂䍁䅁睤求䝁䅷䅢杁䝁䅅督杁䝁䅅兡祂䍁䅁督ㅂ䡁䅁䅣獂䝁䅫党穂䍁䅁睙療䝁䄰䅣祂䝁䅕督穂䝁䅕䅚杁䝁䅅兡祂䍁䅁䅤療䍁䅁兡畂䝁䅑兤穂䡁䅑杣灂䝁䅅䅢杁䝁䅍兤穂䡁䅑睢瑂䝁䅕杣穂䍁䄴䅉䩂䡁䅑督杁䕁䅕杢求䡁䅉睚㕂䍁䅁䅖祂䝁䅅䅚灂䝁䄴睚杁䡁䅍党湂䝁䄰党畂䡁䅑䅉求䝁䄴睚桂䝁䅣党穂䍁䅁兡畂䍁䅁䅣療䡁䅣党祂䍁䅷䅉畂䝁䅅䅤ㅂ䡁䅉兙獂䍁䅁睚桂䡁䅍䅌杁䝁䅅杢歂䍁䅁党畂䡁䅙兡祂䝁䄸杢瑂䝁䅕杢あ䝁䅅䅢杁䝁䄰兙祂䝁䅳党あ䝁䅫杢湂䍁䅁兙畂䝁䅑䅉あ䡁䅉兙歂䝁䅫杢湂䑁䅳䅉穂䡁䅑杣ㅂ䝁䅍䅤ㅂ䡁䅉党歂䍁䅁䅤祂䝁䅅杢穂䝁䅅睙あ䝁䅫睢畂䡁䅍睏杁䝁䅅杢歂䍁䅁䅤潂䝁䅕䅉療䡁䅁䅤灂䝁䄰兡㙂䝁䅅䅤灂䝁䄸杢杁䝁䄸杚杁䝁䅍睢畂䡁䅑杣桂䝁䅍䅤求䝁䅑䅉畂䝁䅅䅤ㅂ䡁䅉兙獂䍁䅁睚桂䡁䅍䅉睂䝁䅫䅣求䝁䅷兡畂䝁䅕䅉あ䡁䅉兙畂䡁䅍䅣療䡁䅉䅤桂䡁䅑兡療䝁䄴䅉桂䝁䄴䅚杁䡁䅍䅤療䡁䅉兙湂䝁䅕䅉睂䝁䄸督灂䡁䅑兡療䝁䄴督畁䍁䅁䅖潂䝁䅕䅉橂䝁䄸兢睂䝁䅅杢㕂䍁䅁睤桂䡁䅍䅉浂䝁䄸兤畂䝁䅑党歂䍁䅁兡畂䍁䅁免㑁䑁䅑兏杁䝁䅅杢歂䍁䅁兡穂䍁䅁杙桂䡁䅍党歂䍁䅁兡畂䍁䅁䅒求䡁䅑杣療䝁䅫䅤獁䍁䅁兔灂䝁䅍䅡灂䝁䅣兙畂䍁䄴䅁煄睅䅁䅃䅁䕁䅑兖䱂䅁䅁先䅉䅁䅧䅁䕂䙁䅙兑䅁䅁䍫䅁䥁䅁䅁䅒坂䕁䄴䅁煂睁䅁䅃䅁䕁䅑䅗䑂䅁䅁䅬䅍䉁佁䅁䕂䙁䅧睑杁䙁䅑党橂䝁䅧杢療䝁䅷睢湂䡁䅫䅉䑂䝁䄸兢睂䝁䅅杢㕂䍁䅷䅉あ䝁䄸睚求䡁䅑䅡求䡁䅉䅉㍂䝁䅫䅤潂䍁䅁兡あ䡁䅍䅉穂䡁䅕杙穂䝁䅫䅚灂䝁䅅杣灂䝁䅕督獁䍁䅁䅣祂䝁䄸杤灂䝁䅑党穂䍁䅁兡畂䝁䅙睢祂䝁䄰兙あ䝁䅫睢畂䍁䅁䅤求䝁䅍䅡畂䝁䄸䅢療䝁䅣入杁䡁䅍党祂䡁䅙兡橂䝁䅕督杁䝁䅅杢歂䍁䅁督療䝁䅷兤あ䝁䅫睢畂䡁䅍䅉灂䝁䄴䅉あ䝁䅧党杁䙁䅕杢灂䡁䅑党歂䍁䅁睕あ䝁䅅䅤求䡁䅍䅌杁䡁䅑䅡求䍁䅁兖畂䝁䅫䅤求䝁䅑䅉䱂䝁䅫杢湂䝁䅑睢瑂䍁䅷䅉祂䝁䅕督あ䍁䅁睢浂䍁䅁兒ㅂ䡁䅉睢睂䝁䅕䅌杁䕁䅅兤穂䡁䅑杣桂䝁䅷兡桂䍁䅷䅉桂䝁䄴䅚杁䝁䅫杢あ䝁䅕杣畂䝁䅅䅤灂䝁䄸杢桂䝁䅷䅢㕂䍁䄴䅉䩂䡁䅑䅉療䡁䅁党祂䝁䅅䅤求䡁䅍䅉灂䝁䄴䅉あ䡁䅣睢杁䡁䅍党湂䝁䄰党畂䡁䅑督獁䍁䅁睒獂䝁䄸杙桂䝁䅷䅉䍂䡁䅕督灂䝁䄴党穂䡁䅍䅉呂䝁䅕杣㉂䝁䅫睙求䡁䅍䅉潁䕁䅣村呂䍁䅫䅉桂䝁䄴䅚杁䕁䅣䅢療䝁䅉兙獂䍁䅁兓畂䝁䅙杣桂䡁䅍䅤祂䡁䅕睙あ䡁䅕杣求䍁䅁睕求䡁䅉杤灂䝁䅍党穂䍁䅁䅋䡂䕁䅫睕灁䍁䄴䅉啂䝁䅧党杁䕁䅣村呂䍁䅁督求䝁䅣兢求䝁䄴䅤杁䝁䄸杚浂䝁䅕杣穂䍁䅁兙杁䡁䅁睢祂䡁䅑杚療䝁䅷兡療䍁䅁睢浂䍁䅁兙畂䝁䅅䅢㕂䡁䅑兡橂䡁䅍䅉穂䝁䅕杣㉂䝁䅫睙求䡁䅍䅉桂䝁䄴䅚杁䝁䅕䅥あ䝁䅕杢穂䝁䅫杤求䍁䅁䅣桂䡁䅉䅤畂䝁䅕杣杁䝁䅕睙療䡁䅍入穂䡁䅑党瑂䍁䅁䅤潂䝁䅅䅤杁䝁䅧党獂䡁䅁䅉灂䡁䅑督杁䝁䅍兤穂䡁䅑睢瑂䝁䅕杣穂䍁䅁䅤療䍁䅁睚桂䝁䅫杢杁䝁䅫杢穂䝁䅫睚潂䡁䅑督獁䍁䅁兙ㅂ䡁䅑睢瑂䝁䅅䅤求䍁䅁睢睂䝁䅕杣桂䡁䅑兡療䝁䄴督獁䍁䅁兙畂䝁䅑䅉桂䝁䅍睙求䝁䅷党祂䝁䅅䅤求䍁䅁䅤潂䝁䅕兡祂䍁䅁䅤祂䝁䅅杢穂䝁䅙睢祂䝁䄰兙あ䝁䅫睢畂䍁䅁条療䡁䅕杣畂䝁䅕入穂䑁䅳䅉桂䝁䄴䅚杁䡁䅍睢浂䡁䅑睤桂䡁䅉党杁䝁䅕杢湂䝁䅫杢求䝁䅕杣灂䝁䄴睚獁䍁䅁睙療䝁䄴督ㅂ䝁䅷䅤灂䝁䄴睚獁䍁䅁兙畂䝁䅑䅉歂䝁䅅䅤桂䍁䅁兙畂䝁䅅䅢㕂䡁䅑兡橂䡁䅍䅉穂䝁䄸䅢ㅂ䡁䅑兡療䝁䄴督獁䍁䅁睤潂䝁䅫睙潂䍁䅁党畂䝁䅅杙獂䝁䅕䅉楂䡁䅕督灂䝁䄴党穂䡁䅍党穂䍁䅁䅤療䍁䅁杣ㅂ䝁䄴䅉桂䝁䄴䅚杁䝁䄰兙畂䝁䅅睚求䍁䅁䅤潂䝁䅕兡祂䍁䅁兢灂䡁䅍督灂䝁䄸杢瑁䝁䅍杣灂䡁䅑兡橂䝁䅅䅢杁䝁䅙兤畂䝁䅍䅤灂䝁䄸杢穂䍁䅷䅉あ䡁䅉兙畂䡁䅍杚療䡁䅉兢杁䡁䅑䅡求䝁䅫杣杁䝁䄸䅣求䡁䅉兙あ䝁䅫睢畂䡁䅍䅌杁䝁䅅杢歂䍁䅁䅚求䡁䅙党獂䝁䄸䅣杁䝁䄴党㍂䍁䅁睤桂䡁䅫督杁䝁䄸杚杁䝁䅑睢灂䝁䄴睚杁䝁䅉兤穂䝁䅫杢求䡁䅍督畁䍁䅁䅖潂䝁䅫督杁䡁䅍党湂䝁䄰党畂䡁䅑䅉桂䝁䅷督療䍁䅁督灂䝁䄰䅣獂䝁䅫杚灂䝁䅕督獁䍁䅁兢療䝁䅑党祂䝁䄴兡㙂䝁䅕䅌杁䝁䅅杢歂䍁䅁兙橂䝁䅍党獂䝁䅕杣桂䡁䅑党杁䝁䄰兡穂䡁䅍兡療䝁䄴兌橂䡁䅉兡あ䝁䅫睙桂䝁䅷䅉桂䡁䅁䅣獂䝁䅫睙桂䡁䅑兡療䝁䄴督杁䡁䅑䅡桂䡁䅑䅉穂䡁䅕䅣睂䝁䄸杣あ䍁䅁杙ㅂ䡁䅍兡畂䝁䅕督穂䍁䅁兙湂䝁䅫䅢灂䡁䅑入杁䝁䅅杢歂䍁䅁睚祂䝁䄸睤あ䝁䅧䅉あ䝁䅧杣療䡁䅕睚潂䍁䅁兙睂䡁䅁䅢灂䝁䅍兙あ䝁䅫睢畂䡁䅍䅉穂䝁䅕杣㉂䝁䅫睙求䡁䅍睏杁䡁䅁杣療䡁䅙兡歂䝁䅕督杁䡁䅁杣療䡁䅁杣灂䝁䅕䅤桂䡁䅉入杁䝁䄰睢歂䡁䅕䅢桂䡁䅉䅉灂䝁䄴督ㅂ䡁䅉兙畂䝁䅍党杁䡁䅍睢浂䡁䅑睤桂䡁䅉党杁䝁䅅杢歂䍁䅁䅣獂䝁䅅䅤浂䝁䄸杣瑂䡁䅍睏杁䝁䅅杢歂䍁䅁睢睂䝁䅕杣桂䡁䅑党穂䍁䅁兙杁䡁䅣兡歂䝁䅕䅉穂䡁䅁党橂䡁䅑杣ㅂ䝁䄰䅉療䝁䅙䅉灂䝁䄴督ㅂ䡁䅉兙畂䝁䅍党杁䝁䅉兤穂䝁䅫杢求䡁䅍督杁䡁䅁杣療䝁䅍党穂䡁䅍䅉穂䝁䅕杣㉂䝁䅫睙求䡁䅍䅌杁䝁䅅督杁䡁䅣党獂䝁䅷䅉桂䡁䅍䅉潂䝁䅕䅢睂䡁䅍䅉あ䝁䄸䅉療䡁䅁党祂䝁䅅䅤求䍁䅁兙畂䝁䅑䅉灂䝁䄰䅣祂䝁䄸杤求䍁䅁杙桂䝁䄴睡杁䝁䅍兙祂䝁䅑督獁䍁䅁䅣桂䡁䅫兢求䝁䄴䅤杁䝁䅅杢歂䍁䅁䅢求䝁䄴䅚灂䝁䄴睚杁䡁䅁杣療䝁䅍党穂䡁䅍䅉桂䝁䄴䅚杁䝁䄸䅣求䡁䅉兙あ䝁䅫睢畂䡁䅍䅌杁䝁䅅杢歂䍁䅁睙ㅂ䡁䅍䅤療䝁䄰党祂䍁䅁党㑂䡁䅁党祂䝁䅫党畂䝁䅍党穂䍁䄴䅉啂䝁䅧党杁䕁䅣兓呂䍁䅁督求䝁䅣兢求䝁䄴䅤杁䝁䄸杚浂䝁䅕杣穂䍁䅁督求䝁䅍兤祂䝁䅫䅤㕂䍁䅁督求䡁䅉杤灂䝁䅍党穂䍁䅷䅉穂䡁䅕睙潂䍁䅁兙穂䍁䅁兓啂䍁䅁督求䝁䅍兤祂䝁䅫䅤㕂䍁䅷䅉療䡁䅁党祂䝁䅅䅤灂䝁䄸杢穂䍁䅁兙畂䝁䅑䅉橂䡁䅕䅢あ䡁䅕杣求䍁䅁杚療䡁䅉䅉瑂䝁䅫睚祂䝁䅅䅤灂䝁䄴睚杁䡁䅑睢杁䡁䅑䅡求䍁䅁睙獂䝁䄸兤歂䍁䅷䅉睂䡁䅉睢あ䝁䅕睙あ䝁䅫杢湂䍁䅁䅚桂䡁䅑兙杁䡁䅣兡あ䝁䅧䅉桂䍁䅁来求䡁䅉睢瑁䡁䅑杣ㅂ䡁䅍䅤杁䡁䅍䅤祂䝁䅅䅤求䝁䅣入獁䍁䅁兙畂䝁䅑䅉瑂䝁䅅杢桂䝁䅣党杁䝁䅅䅉穂䝁䅕睙ㅂ䡁䅉兡あ䡁䅫䅉療䡁䅁党祂䝁䅅䅤灂䝁䄸杢杁䝁䅍党畂䡁䅑党祂䑁䅳䅉桂䝁䄴䅚杁䝁䅍䅢療䡁䅕䅚杁䝁䅫杢浂䡁䅉兙穂䡁䅑杣ㅂ䝁䅍䅤ㅂ䡁䅉党杁䝁䅅杢歂䍁䅁兓啂䍁䅁睢ㅂ䡁䅑督療䡁䅕杣橂䝁䅫杢湂䍁䅁督求䡁䅉杤灂䝁䅍党穂䍁䄴䅉啂䝁䅧兡穂䍁䅁督求䝁䅣兢求䝁䄴䅤杁䝁䅅䅢穂䝁䄸䅉歂䝁䅕䅢灂䡁䅙党祂䡁䅍䅉桂䍁䅁睙療䝁䄴督ㅂ䝁䄰党祂䍁䄰䅢灂䝁䅳党杁䝁䅕䅥睂䝁䅕杣灂䝁䅕杢橂䝁䅕䅌杁䝁䅍党畂䡁䅑杣桂䝁䅷兡㙂䝁䅕䅉䩂䙁䅑䅉瑂䝁䅅杢桂䝁䅣党瑂䝁䅕杢あ䍁䅷䅉桂䝁䄴䅚杁䡁䅍兤睂䡁䅁睢祂䡁䅑䅉穂䝁䅕杣㉂䝁䅫睙求䡁䅍䅌杁䝁䅅督杁䡁䅣党獂䝁䅷䅉桂䡁䅍䅉灂䝁䄰䅣祂䝁䄸杤求䡁䅍䅉あ䝁䅧党杁䡁䅑睢あ䝁䅅䅢杁䝁䅍睢穂䡁䅑䅉療䝁䅙䅉療䡁䅣杢求䡁䅉督潂䝁䅫䅣㝁䍁䅁兙畂䝁䅑䅉療䡁䅉睙潂䝁䅕督あ䡁䅉兙あ䝁䅕督杁䝁䅧入楂䡁䅉兡歂䍁䅁睙獂䝁䄸兤歂䍁䅁兙畂䝁䅑䅉瑂䡁䅕䅢あ䝁䅫睙獂䝁䄸兤歂䍁䅁党畂䡁䅙兡祂䝁䄸杢瑂䝁䅕杢あ䡁䅍杌杁䙁䅑䅡求䍁䅁睙療䝁䄰䅣桂䝁䄴入杁䝁䄰兙祂䝁䅳党あ䡁䅍䅉桂䝁䄴䅚杁䡁䅍党獂䝁䅷督杁䝁䅫䅤穂䍁䅁䅣祂䝁䄸䅚ㅂ䝁䅍䅤穂䍁䅁䅤潂䡁䅉睢ㅂ䝁䅣䅡杁䝁䅑兡祂䝁䅕睙あ䍁䅁督桂䝁䅷党穂䍁䅁杚療䡁䅉睙求䍁䅁䅤療䍁䅁睙療䝁䄰兢求䡁䅉睙灂䝁䅅䅢杁䝁䅉兤穂䝁䅫杢求䡁䅍督求䡁䅍䅉桂䝁䄴䅚杁䡁䅁兤楂䝁䅷兡橂䍁䅁督求䝁䅍䅤療䡁䅉䅉求䝁䄴䅤求䡁䅉䅣祂䝁䅫督求䡁䅍杌杁䕁䅑䅗䑂䍁䅁䅖求䝁䅍䅡畂䝁䄸䅢療䝁䅣入杁䕁䅍睢瑂䡁䅁兙畂䡁䅫䅉㍂䝁䅅督杁䝁䅙睢ㅂ䝁䄴䅚求䝁䅑䅉灂䝁䄴䅉硁䑁䅫兎㕁䍁䅁兙畂䝁䅑䅉灂䡁䅍䅉潂䝁䅕兙歂䡁䅅兤桂䡁䅉䅤求䡁䅉党歂䍁䅁兡畂䍁䅁兑穂䝁䅧杙ㅂ䡁䅉杢獁䍁䅁杖灂䡁䅉睚灂䝁䄴兡桂䍁䄴䅁䅃睅䅁权䅁䕁䅑䅗䑂䕁䄰䅁㙄杁䅁杊䄰䕁䅑䅗兂䍁䅁兒畂䡁䅑党祂䡁䅁杣灂䡁䅍党穂䍁䅷䅉䩂䝁䄴睙畁䍁䅷䅉あ䝁䄸睚求䡁䅑䅡求䡁䅉䅉㍂䝁䅫䅤潂䍁䅁兡あ䡁䅍䅉穂䡁䅕杙穂䝁䅫䅚灂䝁䅅杣灂䝁䅕督獁䍁䅁党畂䝁䅣兙湂䝁䅕督杁䝁䅫杢杁䝁䅑兡穂䡁䅑杣灂䝁䅉兤あ䝁䅫杢湂䍁䅁兢桂䝁䅫杢あ䝁䅕杢桂䝁䄴睙求䍁䅷䅉祂䝁䅕䅣桂䝁䅫杣獁䍁䅁兙畂䝁䅑䅉療䡁䅁党祂䝁䅅䅤灂䝁䄴睚杁䍁䅧兔卂䕁䄸克杁䡁䅁杣療䝁䅑兤橂䡁䅑督獁䍁䅁党硂䡁䅕兡睂䝁䄰党畂䡁䅑䅌杁䝁䅅杢歂䍁䅁督求䡁䅉杤灂䝁䅍党穂䍁䅁兡畂䍁䅁䅤潂䝁䅕䅉噂䝁䄴兡あ䝁䅕䅚杁䙁䅍䅤桂䡁䅑党穂䍁䅁兙畂䝁䅑䅉䑂䝁䅅杢桂䝁䅑兙畁䍁䅁兓あ䍁䅁睢睂䝁䅕杣桂䡁䅑党穂䍁䅁䅤潂䡁䅉睢ㅂ䝁䅣䅡杁䡁䅑䅡祂䝁䅕党杁䡁䅍党湂䝁䄰党畂䡁䅑督㙁䍁䅁睕求䡁䅉杤灂䝁䅍党杁䕁䅍党畂䡁䅑党祂䡁䅍䅉潁䙁䅍睑灁䍁䅷䅉呂䡁䅕䅣睂䝁䅷入杁䕁䅍䅡桂䝁䅫杢杁䙁䅍党祂䡁䅙兡橂䝁䅕督杁䍁䅧睕䑂䙁䅍克獁䍁䅁兙畂䝁䅑䅉䩂䝁䄴杢療䡁䅙兙あ䝁䅫杤求䍁䅁䅕ㅂ䝁䄰䅣灂䝁䄴睚杁䙁䅍睢獂䡁䅕䅤灂䝁䄸杢穂䍁䅁䅋䩂䙁䅁睕灁䍁䄴䅉啂䝁䅧党杁䙁䅍睑杁䡁䅍党湂䝁䄰党畂䡁䅑䅉療䝁䅙杚求䡁䅉督杁䕁䄰杕偂䍁䅁䅣祂䝁䄸䅚ㅂ䝁䅍䅤穂䍁䅷䅉求䡁䅅兤灂䡁䅁兢求䝁䄴䅤獁䍁䅁兙畂䝁䅑䅉灂䝁䄴䅤求䝁䅣杣桂䡁䅑党歂䍁䅁督求䡁䅉杤灂䝁䅍党穂䍁䅷䅉灂䝁䄴睙獂䡁䅕䅚灂䝁䄴睚杁䡁䅑党橂䝁䅧杢灂䝁䅍兙獂䍁䅁党㑂䡁䅁党祂䡁䅑兡穂䝁䅕䅉桂䝁䄴䅚杁䝁䅷睢湂䝁䅫督あ䝁䅫睙穂䍁䅁督求䡁䅉杤灂䝁䅍党穂䍁䄴䅉䩂䡁䅑䅉療䝁䅙杚求䡁䅉督杁䝁䅅䅉祂䝁䅅杢湂䝁䅕䅉療䝁䅙䅉乂䙁䅉睔杁䡁䅁杣療䝁䅑兤橂䡁䅑督杁䝁䅫杢杁䡁䅑䅡求䍁䅁杣療䡁䅑兙あ䝁䅫杢湂䍁䅁党硂䡁䅕兡睂䝁䄰党畂䡁䅑䅌杁䝁䅉党桂䡁䅉兡畂䝁䅣䅌杁䡁䅁睢㍂䝁䅕杣杁䡁䅑杣桂䝁䄴督瑂䝁䅫督穂䝁䅫睢畂䍁䅷䅉潂䝁䄸督求䍁䅷䅉浂䝁䅷兤灂䝁䅑䅉睂䝁䄸睤求䡁䅉䅌杁䝁䄰党あ䝁䅅䅢杁䡁䅣睢祂䝁䅳兡畂䝁䅣䅌杁䝁䅙兙穂䡁䅑党畂䝁䅕杣獁䍁䅁兡畂䝁䅑兤穂䡁䅑杣灂䝁䅅䅢杁䡁䅍兤睂䡁䅁䅢㕂䍁䅷䅉穂䝁䅅杚求䡁䅑入杁䡁䅁杣療䝁䅑兤橂䡁䅑督獁䍁䅁兙畂䝁䅑䅉穂䝁䅅杚求䡁䅑入杁䡁䅍党祂䡁䅙兡橂䝁䅕督杁䝁䅍兙あ䝁䅕睚療䡁䅉兡求䡁䅍杌杁䙁䅑䅡灂䡁䅍䅉穂䝁䅕睚瑂䝁䅕杢あ䍁䅁督求䡁䅉杤求䡁䅍䅉橂䡁䅕督あ䝁䄸兢求䡁䅉督杁䝁䅫杢杁䡁䅑䅡求䍁䅁睢灂䝁䅷䅉桂䝁䄴䅚杁䝁䅣兙穂䍁䅷䅉浂䝁䄸睢歂䍁䅁兙畂䝁䅑䅉楂䝁䅕杤求䡁䅉兙湂䝁䅕䅌杁䡁䅁党あ䡁䅉睢橂䝁䅧党瑂䝁䅫睙桂䝁䅷䅌杁䡁䅑杣桂䝁䄴督睂䝁䄸杣あ䝁䅅䅤灂䝁䄸杢獁䍁䅁睢あ䝁䅧党祂䍁䅁睚求䝁䄴党祂䝁䅅䅢杁䝁䅫杢歂䡁䅕督あ䡁䅉兡桂䝁䅷䅌杁䝁䄰兡畂䝁䅫杢湂䍁䅷䅉橂䝁䄸杢穂䡁䅑杣ㅂ䝁䅍䅤灂䝁䄸杢獁䍁䅁睙潂䝁䅕兢灂䝁䅍兙獂䍁䅷䅉瑂䡁䅕杢灂䝁䅍兡睂䝁䅅䅢獁䍁䅁兙湂䡁䅉兡橂䡁䅕䅢あ䡁䅕杣求䍁䅷䅉桂䝁䄴䅚杁䡁䅁兤獂䡁䅁䅉桂䝁䄴䅚杁䡁䅁兙睂䝁䅕杣杁䝁䅫杢歂䡁䅕督あ䡁䅉兡求䡁䅍杌杁䙁䅑䅡求䍁䅁睕䑂䙁䅍䅉穂䝁䅕睚瑂䝁䅕杢あ䍁䅁兢桂䝁䄴兙湂䝁䅕督杁䡁䅁杣療䝁䅍兤祂䝁䅕兢求䝁䄴䅤杁䝁䅅杢歂䍁䅁兡畂䡁䅙党畂䡁䅑睢祂䡁䅫䅉㉂䝁䅫杢㉂䝁䅕杢あ䝁䄸杣㕂䍁䅁睢睂䡁䅑兡瑂䝁䅫来桂䡁䅑兡療䝁䄴䅉桂䝁䄴䅚杁䝁䄰兙畂䝁䅅睚求䝁䄰党畂䡁䅑䅌杁䡁䅍䅤療䡁䅉党祂䝁䄸睢瑂䍁䅁兢桂䝁䄴兙湂䝁䅕兢求䝁䄴䅤獁䍁䅁䅤祂䝁䅅杢穂䝁䅅睙あ䝁䅫睢畂䍁䅁睙療䝁䄴督療䝁䅷兡歂䝁䅅䅤灂䝁䄸杢杁䝁䅅杢歂䍁䅁睙療䝁䄴䅤祂䝁䄸䅢獁䍁䅁杤求䝁䄴䅚療䡁䅉䅉療䡁䅙党祂䡁䅍兡湂䝁䅧䅤杁䝁䅅杢歂䍁䅁䅣祂䝁䄸睙ㅂ䡁䅉党瑂䝁䅕杢あ䍁䅁睙療䡁䅍䅤杁䝁䄸䅣あ䝁䅫兢灂䡁䅯兙あ䝁䅫睢畂䍁䅷䅉睂䡁䅉睢歂䡁䅕睙あ䝁䅫杤灂䡁䅑入杁䝁䅫兢睂䡁䅉睢㉂䝁䅕兢求䝁䄴䅤獁䍁䅁兙畂䝁䅑䅉橂䡁䅕督あ䝁䄸兢灂䡁䅯党歂䍁䅁杣求䡁䅁睢祂䡁䅑兡畂䝁䅣䅉穂䝁䅕杣㉂䝁䅫睙求䡁䅍杌杁䕁䅫䅤穂䍁䅁䅣祂䝁䄸睚祂䝁䅅兢穂䍁䅁兡畂䝁䅍䅢ㅂ䝁䅑党杁䙁䅍兢桂䡁䅉䅤䉂䝁䅣杣求䝁䅕兢求䝁䄴䅤獁䍁䅁兙杁䡁䅁杣療䝁䅍兤祂䝁䅕兢求䝁䄴䅤杁䡁䅍睢獂䡁䅕䅤灂䝁䄸杢杁䝁䅙睢祂䍁䅁杤桂䡁䅉兡療䡁䅕督杁䕁䄰杕偂䍁䅁睙桂䡁䅑党湂䝁䄸杣灂䝁䅕督㝁䍁䅁睕瑂䝁䅅杣あ䕁䅉兤㕂䍁䅷䅉桂䝁䄴䅉療䝁䄴兌穂䝁䅫䅤求䍁䅁睢祂䍁䅁睙求䝁䄴䅤祂䝁䅅䅢灂䡁䅯党歂䍁䅁兔卂䕁䄸䅉睂䡁䅉睢橂䡁䅕杣求䝁䄰党畂䡁䅑䅉穂䝁䄸䅢ㅂ䡁䅑兡療䝁䄴睏杁䙁䅍兢桂䡁䅉䅤呂䝁䄸兤祂䝁䅍党獁䍁䅁兙畂䍁䅁睢畂䍁䄰督灂䡁䅑党杁䡁䅁杣療䝁䅍兤祂䝁䅕兢求䝁䄴䅤杁䝁䅅杢歂䍁䅁督あ䝁䄸杣求䡁䅉睢療䝁䄰䅉瑂䝁䅅杢桂䝁䅣党瑂䝁䅕杢あ䍁䅁督療䝁䅷兤あ䝁䅫睢畂䑁䅳䅉呂䝁䄰兙祂䡁䅑睕あ䝁䄸杣求䍁䅷䅉桂䝁䄴䅉求䍁䄰睑桂䡁䅑兙獂䝁䄸睚杁䡁䅍睢獂䡁䅕䅤灂䝁䄸杢㝁䍁䅁睕瑂䝁䅅杣あ䙁䅙党畂䝁䅑䅌杁䝁䅅杢杁䝁䅫杢歂䡁䅕督あ䡁䅉兡桂䝁䅷䅉歂䝁䅫督睂䝁䅕杢穂䝁䅫杢湂䍁䅁督療䝁䅷兤あ䝁䅫睢畂䑁䅳䅉桂䝁䄴䅚杁䙁䅍兢桂䡁䅉䅤呂䝁䅕杣㉂䍁䅷䅉桂䝁䄴䅉灂䝁䄴䅤求䝁䅣杣桂䡁䅑党歂䍁䅁督求䡁䅉杤灂䝁䅍党杁䡁䅁兤瑂䡁䅁䅉穂䝁䄸䅢ㅂ䡁䅑兡療䝁䄴杌杁䙁䅑䅡求䍁䅁兓兂䙁䅍䅉穂䝁䅕睚瑂䝁䅕杢あ䍁䅁杚桂䝁䅉杣灂䝁䅍兙あ䝁䅕督杁䝁䅅杢歂䍁䅁兙穂䡁䅍党瑂䝁䅉䅢求䡁䅍䅉橂䡁䅕督あ䝁䄸兢瑁䝁䄰兙歂䝁䅕䅉睂䡁䅕兢睂䍁䅁䅣桂䝁䅍睡桂䝁䅣党穂䑁䅳䅉祂䝁䅕兢桂䝁䄴兤浂䝁䅅睙あ䡁䅕杣求䡁䅍䅉睂䡁䅕兢睂䡁䅍睏杁䝁䅅杢歂䍁䅁兢桂䝁䄴兤浂䝁䅅睙あ䡁䅕杣求䡁䅍䅉楂䡁䅉兙畂䝁䅑党歂䍁䅁䅣祂䝁䅫杤桂䡁䅑党杁䝁䅷兙楂䝁䅕䅢杁䡁䅁兤瑂䡁䅁督畁䍁䅁䅒奂䙁䅁䅉䙂䝁䄴䅤求䡁䅉䅣祂䝁䅫督求䡁䅍䅌杁䕁䅫杢橂䍁䄴䅉㍂䝁䅅督杁䝁䅙睢ㅂ䝁䄴䅚求䝁䅑䅉灂䝁䄴䅉硁䑁䅫䅍㑁䍁䅁兙畂䝁䅑䅉灂䡁䅍䅉楂䝁䅅督求䝁䅑䅉灂䝁䄴䅉䥂䝁䄸兤穂䡁䅑睢畂䍁䅷䅉啂䝁䅕䅥桂䡁䅍杌䅁䍁坷䅁ぃ䅃䅁䅒桂䙁䅙兡あ䝁䅅䅉䩂䝁䄴睙畁䍁䅁䅣祂䝁䄸杤灂䝁䅑党穂䍁䅁睡灂䝁䅑杢求䡁䅫䅉歂䝁䅫兙獂䡁䅫督灂䡁䅍䅉穂䝁䅕杣㉂䝁䅫睙求䡁䅍䅉浂䝁䄸杣杁䡁䅁兙あ䝁䅫党畂䡁䅑督杁䡁䅍兤浂䝁䅙党祂䝁䅫杢湂䍁䅁杚祂䝁䄸兢杁䝁䅍䅡祂䝁䄸杢灂䝁䅍䅉牂䝁䅫䅚畂䝁䅕入杁䝁䅙兙灂䝁䅷兤祂䝁䅕䅉灂䝁䄴䅉あ䝁䅧党杁䙁䅕杢灂䡁䅑党歂䍁䅁睕あ䝁䅅䅤求䡁䅍杌杁䙁䅑䅡求䍁䅁睙療䝁䄰䅣桂䝁䄴入杁䝁䄸䅣求䡁䅉兙あ䝁䅕督杁䝁䅳兡歂䝁䄴党㕂䍁䅁䅚灂䝁䅅䅢㕂䡁䅍兡穂䍁䅁睙求䝁䄴䅤求䡁䅉督杁䝁䅅杢歂䍁䅁䅣祂䝁䄸杤灂䝁䅑党穂䍁䅁杣求䝁䅷兙あ䝁䅕䅚杁䝁䅷兙楂䍁䅁督求䡁䅉杤灂䝁䅍党穂䍁䅁兡畂䍁䅁睢ㅂ䡁䅑䅣桂䡁䅑兡求䝁䄴䅤杁䝁䅑兡桂䝁䅷入穂䝁䅫督杁䝁䅍党畂䡁䅑党祂䡁䅍杌杁䕁䅫䅤杁䝁䅅䅢穂䝁䄸䅉療䝁䅙杚求䡁䅉督杁䝁䄸兤あ䡁䅁兙あ䝁䅫党畂䡁䅑䅌杁䝁䅧睢穂䡁䅁兡あ䝁䅅䅢杁䝁䅫杢睂䝁䅅䅤灂䝁䅕杢あ䍁䅷䅉桂䝁䄴䅚杁䝁䅧睢瑂䝁䅕兌楂䝁䅅督求䝁䅑䅉潂䝁䅕兢療䝁䅑兡桂䝁䅷入穂䝁䅫督杁䡁䅍党祂䡁䅙兡橂䝁䅕督㝁䍁䅁睢睂䝁䅕杣桂䡁䅑党穂䍁䅁睙獂䝁䅫杢灂䝁䅍兙獂䍁䅁䅢桂䝁䅉睢祂䝁䅅䅤療䡁䅉兡求䡁䅍䅉あ䝁䅧兙あ䍁䅁䅣祂䝁䄸杤灂䝁䅑党杁䡁䅉睢ㅂ䡁䅑兡畂䝁䅕䅉獂䝁䅅杙療䡁䅉兙あ䝁䄸杣㕂䍁䅁䅤求䡁䅍䅤穂䍁䅁杚療䡁䅉䅉歂䝁䅫兙獂䡁䅫督灂䡁䅍䅉桂䝁䄴䅚杁䝁䄸䅤潂䝁䅕杣杁䡁䅁䅡㕂䡁䅍兡橂䝁䅫兙畂䍁䄰䅣祂䝁䅕督橂䡁䅉兡楂䝁䅕䅚杁䝁䅷兙楂䝁䄸杣桂䡁䅑睢祂䡁䅫䅉あ䝁䅕督あ䡁䅍䅉浂䝁䄸杣杁䕁䅕睕卂䕁䅑䅉睂䝁䅅䅤灂䝁䅕杢あ䡁䅍睏杁䝁䅅杢歂䍁䅁兢桂䝁䄴兙湂䝁䅕兢求䝁䄴䅤杁䝁䅅杢歂䍁䅁兙歂䝁䄰兡畂䝁䅫督あ䡁䅉兙あ䝁䅫杤求䍁䅁督求䡁䅉杤灂䝁䅍党穂䍁䅁䅤療䍁䅁睢ㅂ䡁䅑䅣桂䡁䅑兡求䝁䄴䅤杁䝁䅑兡桂䝁䅷入穂䝁䅫督杁䝁䅍党畂䡁䅑党祂䡁䅍杌杁䕁䅫杢杁䝁䅅䅚歂䝁䅫䅤灂䝁䄸杢獁䍁䅁䅤潂䝁䅕䅉橂䝁䄸兢睂䝁䅅杢㕂䍁䅁睢浂䝁䅙党祂䡁䅍䅉灂䝁䄴䅤求䝁䅣杣桂䡁䅑党歂䍁䅁睙桂䡁䅉党杁䝁䅅杢歂䍁䅁䅚灂䡁䅍党桂䡁䅍党杁䝁䄰兙畂䝁䅅睚求䝁䄰党畂䡁䅑䅉穂䝁䅕杣㉂䝁䅫睙求䡁䅍䅉あ䝁䄸䅉睂䝁䅅䅤灂䝁䅕杢あ䡁䅍䅉灂䝁䄴䅉祂䝁䅫督牂䍁䄰杙桂䡁䅍党歂䍁䅁兙畂䝁䅑䅉療䡁䅑䅡求䡁䅉䅉灂䝁䄴䅤求䝁䅣杣桂䡁䅑党歂䍁䅁睙桂䡁䅉党杁䝁䅅杣祂䝁䅅杢湂䝁䅕兢求䝁䄴䅤穂䑁䅳䅉橂䝁䅷兡畂䝁䅫睙桂䝁䅷䅉祂䝁䅕督求䝁䅅杣橂䝁䅧䅉睂䡁䅉睢湂䡁䅉兙瑂䡁䅍睏杁䡁䅁䅡㕂䡁䅍兡橂䝁䅫兙畂䍁䅁督求䡁䅉杤灂䝁䅍党穂䑁䅳䅉桂䝁䄴䅚杁䝁䅍睢瑂䡁䅁杣求䝁䅧党畂䡁䅍兡㉂䝁䅕䅉牂䝁䅫䅚畂䝁䅕入杁䝁䅍兙祂䝁䅕䅉穂䝁䅕杣㉂䝁䅫睙求䡁䅍杌杁䕁䅙兤祂䡁䅑䅡求䡁䅉䅌杁䝁䅫䅤杁䝁䅕杢湂䝁䅅睚求䡁䅍䅉灂䝁䄴䅉あ䝁䅧党杁䡁䅁杣療䡁䅙兡穂䝁䅫睢畂䍁䅁睢浂䍁䅁兙橂䡁䅕䅤求䍁䅁兡畂䡁䅁兙あ䝁䅫党畂䡁䅑䅉歂䝁䅫兙獂䡁䅫督灂䡁䅍䅉穂䝁䅕杣㉂䝁䅫睙求䡁䅍䅉桂䝁䄴䅚杁䡁䅉党獂䝁䅅䅤求䝁䅑䅉獂䝁䅅杙療䡁䅉兙あ䝁䄸杣㕂䍁䅁督求䡁䅉杤灂䝁䅍党穂䑁䅳䅉桂䝁䄴䅚杁䡁䅑杣桂䝁䄴督睂䝁䅷兙畂䡁䅑䅉穂䝁䄸杚あ䡁䅣兙祂䝁䅕䅉楂䡁䅕督灂䝁䄴党穂䡁䅍杌杁䙁䅑䅡求䍁䅁睙療䝁䄰䅣桂䝁䄴入杁䡁䅣兙穂䍁䅁杚療䡁䅉兢求䡁䅉䅢㕂䍁䅁睡畂䝁䄸睤畂䍁䅁兙穂䍁䅁䅒桂䙁䅙兡あ䝁䅅䅉䥂䝁䅕兙獂䡁䅑䅡䑂䝁䅅杣求䍁䅁䅕桂䡁䅉䅤畂䝁䅕杣穂䍁䅁兓畂䝁䅍杌杁䝁䅅杢歂䍁䅁睙潂䝁䅅杢湂䝁䅕䅚杁䝁䅫䅤穂䍁䅁杢桂䝁䄰党杁䡁䅑睢杁䕁䅑兙坂䝁䅫䅤桂䍁䅁兓畂䝁䅍杌杁䝁䅫杢杁䙁䅍党睂䡁䅑党瑂䝁䅉党祂䍁䅁杍睁䑁䅅李畁䍁䅁䅒桂䙁䅙兡あ䝁䅅䅉䩂䝁䄴睙畁䍁䅁睤桂䡁䅍䅉灂䝁䄴睙療䡁䅉䅣療䡁䅉兙あ䝁䅕䅚杁䝁䅫杢杁䑁䅅兏㕁䑁䅑䅉桂䝁䄴䅚杁䝁䅫督杁䝁䅧党桂䝁䅑兣ㅂ䝁䅅杣あ䝁䅕杣求䝁䅑䅉灂䝁䄴䅉䕂䝁䅕杢㉂䝁䅕杣獁䍁䅁睑療䝁䅷睢祂䝁䅅䅚療䍁䄴䅁䵁杆䅁䅋䅳䕁䅑兙畂䝁䅅䅉䩂䝁䄴睙療䡁䅉䅣療䡁䅉兙あ䝁䅕䅚獁䍁䅁䅤療䝁䅣党あ䝁䅧党祂䍁䅁睤灂䡁䅑䅡杁䝁䅫䅤穂䍁䅁督ㅂ䝁䅉督灂䝁䅑兡桂䡁䅉兡求䡁䅍䅌杁䡁䅁杣療䡁䅙兡歂䝁䅕督杁䡁䅁睢㍂䝁䅕杣瑁䝁䅍睢畂䡁䅙党㕂䝁䅅杢橂䝁䅕䅉桂䝁䄴䅚杁䝁䅕杢求䡁䅉睚㕂䍁䄰兢桂䝁䄴兙湂䝁䅕兢求䝁䄴䅤杁䡁䅍睢獂䡁䅕䅤灂䝁䄸杢穂䍁䅁杚療䡁䅉䅉㉂䝁䅕䅡灂䝁䅍䅢求䡁䅍䅉桂䝁䄴䅚杁䝁䄰兙橂䝁䅧兡畂䝁䅕杣㕂䍁䅁兡畂䍁䅁杔療䡁䅉䅤潂䍁䅁兑瑂䝁䅕杣灂䝁䅍兙獁䍁䅁兒ㅂ䡁䅉睢睂䝁䅕䅌杁䙁䅍睢ㅂ䡁䅑䅡杁䕁䅅兢求䡁䅉兡橂䝁䅅䅌杁䝁䅅杢歂䍁䅁䅤潂䝁䅕䅉䉂䡁䅍兡桂䍁䅁䅕桂䝁䅍兡浂䝁䅫睙畁䍁䅁䅖潂䝁䅕䅉橂䝁䄸兢睂䝁䅅杢㕂䍁䅁睢睂䝁䅕杣桂䡁䅑党穂䍁䅁䅤潂䡁䅉睢ㅂ䝁䅣䅡杁䝁䅙睢ㅂ䡁䅉䅉穂䝁䅕睚瑂䝁䅕杢あ䡁䅍杏杁䕁䅷兡湂䝁䅧䅤杁䙁䅙党潂䝁䅫睙獂䝁䅕䅉䕂䡁䅉兡㉂䝁䅕䅉呂䡁䅫督あ䝁䅕兢穂䍁䅷䅉䑂䝁䄸兢瑂䝁䅕杣橂䝁䅫兙獂䍁䅁杖求䝁䅧兡橂䝁䅷党杁䕁䅑杣灂䡁䅙党杁䝁䅅杢歂䍁䅁兔療䡁䅑兡療䝁䄴䅉呂䡁䅫督あ䝁䅕兢穂䍁䅷䅉偂䝁䅙杚瑁䕁䅧兡湂䝁䅧睤桂䡁䅫䅉䕂䡁䅉兡㉂䝁䅕䅉桂䝁䄴䅚杁䕁䄰睢あ䝁䅫睢畂䍁䅁睕㕂䡁䅍䅤求䝁䄰督獁䍁䅁兙畂䝁䅑䅉兂䝁䄸睤求䡁䅉䅉啂䝁䅕睙潂䝁䄴睢獂䝁䄸睚灂䝁䅕督畁䍁䅁兓あ䍁䅁睢浂䝁䅙党祂䡁䅍䅉歂䡁䅉兡㉂䝁䅕䅉穂䡁䅫督あ䝁䅕兢穂䍁䅷䅉灂䝁䄴睙獂䡁䅕䅚灂䝁䄴睚杁䝁䅅䅥獂䝁䅕督獁䍁䅁䅚祂䝁䅫杤求䡁䅍䅡桂䝁䅙䅤穂䍁䅷䅉あ䡁䅉兙畂䡁䅍兢灂䡁䅍督灂䝁䄸杢獁䍁䅁兙畂䝁䅑䅉㍂䝁䅧党求䝁䅷䅉桂䝁䄴䅚杁䡁䅑杣桂䝁䅍睡杁䝁䅑杣灂䡁䅙党穂䑁䅳䅉瑂䝁䄸䅤灂䝁䄸杢杁䡁䅍入穂䡁䅑党瑂䡁䅍䅌杁䡁䅍兤橂䝁䅧䅉桂䡁䅍䅉㍂䝁䅫杢橂䝁䅧党穂䍁䅷䅉穂䝁䅷党㍂䍁䅁䅚祂䝁䅫杤求䡁䅍䅌杁䝁䅅杢歂䍁䅁䅡ㅂ䝁䅉䅉歂䡁䅉兡㉂䝁䅕督㝁䍁䅁兙畂䝁䅑䅉求䝁䅷党橂䡁䅑杣療䝁䅑入畂䝁䅅兢灂䝁䅍䅉あ䝁䅕睙潂䝁䄴睢獂䝁䄸睚灂䝁䅕督杁䝁䅍睢瑂䡁䅁杣灂䡁䅍党歂䍁䅁睢浂䍁䅁兢療䡁䅑睢祂䡁䅍䅌杁䝁䅫杢㉂䝁䅕杣あ䝁䅕杣穂䍁䅷䅉穂䝁䄸杚あ䡁䅣兙祂䝁䅕䅉桂䝁䄴䅚杁䝁䅍睢畂䡁䅑杣療䝁䅷䅉穂䡁䅫督あ䝁䅕兢穂䍁䅷䅉楂䝁䅅䅤あ䝁䅕杣㕂䍁䄰兢桂䝁䄴兙湂䝁䅕兢求䝁䄴䅤杁䡁䅍入穂䡁䅑党瑂䡁䅍䅌杁䝁䅅杢歂䍁䅁杚ㅂ䝁䅕䅢杁䝁䅍党獂䝁䅷䅉睂䝁䅷兙あ䝁䅕督畁䍁䅁䅖潂䝁䅕䅉橂䝁䄸兢睂䝁䅅杢㕂䍁䅁兙獂䡁䅍睢杁䡁䅁杣療䡁䅙兡歂䝁䅕督杁䡁䅍党桂䝁䅷兡畂䝁䅣䅉穂䝁䄸䅢ㅂ䡁䅑兡療䝁䄴督獁䍁䅁督ㅂ䝁䅍䅡杁䝁䅅督杁䝁䅣兙穂䝁䅳党あ䡁䅍䅌杁䡁䅍党桂䝁䅷督獁䍁䅁睙桂䝁䄰䅉橂䝁䄸杤求䡁䅉督獁䍁䅁兙畂䝁䅑䅉療䝁䅫䅢杁䡁䅁兙畂䍁䅁兢療䝁䅑兤獂䝁䅕督㝁䍁䅁䅤潂䝁䅕杣瑂䝁䅅䅢瑁䝁䄰兙畂䝁䅅睚求䝁䄰党畂䡁䅑䅉あ䝁䅕睙潂䝁䄴睢獂䝁䄸睚灂䝁䅕督獁䍁䅁兡畂䝁䅍䅢ㅂ䝁䅑兡畂䝁䅣䅉あ䡁䅉兙畂䡁䅍兢灂䡁䅍督灂䝁䄸杢杁䝁䅅杢歂䍁䅁党畂䝁䅣兡畂䝁䅕䅉療䝁䅫䅢杁䝁䅍睢療䝁䅷兡畂䝁䅣䅌杁䝁䅉兙あ䡁䅑党祂䡁䅫䅉桂䝁䄴䅚杁䝁䅕䅢求䝁䅍䅤祂䝁䄸杢灂䝁䅍督杁䝁䅍睢療䝁䅷兡畂䝁䅣䅌杁䝁䅍䅡桂䡁䅉睚求䍁䅁兙灂䡁䅉䅉橂䝁䄸睢獂䝁䅫杢湂䍁䅷䅉桂䝁䄴䅚杁䡁䅑䅡求䡁䅉兢桂䝁䅷兌桂䝁䅍睢ㅂ䡁䅍䅤灂䝁䅍兙獂䍁䅁䅣祂䝁䄸䅤求䝁䅍䅤灂䡁䅙党杁䡁䅍䅡灂䝁䅕䅢歂䝁䅫杢湂䑁䅳䅉桂䝁䄴䅚杁䝁䅑兡湂䝁䅫䅤桂䝁䅷䅉穂䝁䄸䅢ㅂ䡁䅑兡療䝁䄴督杁䡁䅑䅡桂䡁䅑䅉灂䝁䄴睙獂䡁䅕䅚求䍁䅁兙橂䡁䅑兡㉂䝁䅕䅉桂䝁䄴䅚杁䡁䅁兙穂䡁䅍兡㉂䝁䅕䅉穂䡁䅫督あ䝁䅕兢杁䝁䅍睢畂䡁䅑杣療䝁䅷督獁䍁䅁兙穂䍁䅁睤求䝁䅷䅢杁䝁䅅督杁䝁䅑党穂䝁䅍杣灂䡁䅁䅤灂䡁䅙党杁䝁䅅杢歂䍁䅁䅣祂䝁䅕䅚灂䝁䅍䅤灂䡁䅙党杁䝁䅅杢桂䝁䅷入あ䝁䅫睙穂䍁䄴䅉䩂䡁䅑䅉穂䝁䅕杣㉂䝁䅕督杁䡁䅙党潂䝁䅫睙獂䝁䅕䅉瑂䝁䅅杢ㅂ䝁䅙兙橂䡁䅑兤祂䝁䅕杣穂䍁䅁兡畂䍁䅁䅤潂䝁䅕䅉湂䝁䅷睢楂䝁䅅䅢杁䝁䅷兡湂䝁䅧䅤杁䡁䅙党潂䝁䅫睙獂䝁䅕䅌杁䝁䄰党歂䝁䅫兤瑂䍁䄸䅡求䝁䅅杤㕂䍁䅁杤求䝁䅧兡橂䝁䅷党獁䍁䅁兙畂䝁䅑䅉療䝁䅙杚瑁䝁䅧兡湂䝁䅧睤桂䡁䅫䅉瑂䝁䅅杣牂䝁䅕䅤穂䍁䅷䅉桂䡁䅍䅉㍂䝁䅕䅢獂䍁䅁兙穂䍁䅁䅤潂䝁䅕䅉穂䡁䅑兙あ䝁䅫睢畂䝁䅅杣㕂䍁䅁兡畂䝁䅑兤穂䡁䅑杣灂䝁䅅䅢杁䝁䄰兙祂䝁䅳党あ䍁䄴䅉啂䝁䅧党杁䝁䅍睢瑂䡁䅁兙畂䡁䅫䅉㍂䝁䅅督杁䝁䅙睢祂䝁䄰党祂䝁䅷入杁䝁䅳杢療䡁䅣杢杁䝁䅅督杁䕁䅑兙畂䝁䅅䅉䥂䝁䄸䅢歂䝁䅫杢湂䍁䅁睑療䡁䅉䅣療䡁䅉兙あ䝁䅫睢畂䍁䅁兙畂䝁䅑䅉橂䝁䅧兙畂䝁䅣党歂䍁䅁兡あ䡁䅍䅉畂䝁䅅兢求䍁䅁䅤療䍁䅁䅒桂䝁䄴兙杁䕁䅫杢橂䝁䄸杣睂䝁䄸杣桂䡁䅑党歂䍁䅁兡畂䍁䅁兑ㅂ䝁䅣兤穂䡁䅑䅉祁䑁䅁免㉁䍁䄴䅉䕂䝁䅅杢桂䍁䅁兓畂䝁䅍睢祂䡁䅁睢祂䝁䅅䅤求䝁䅑䅉㍂䝁䅅督杁䝁䅙睢ㅂ䝁䄴䅚求䝁䅑䅉灂䝁䄴䅉硁䑁䅫䅍ぁ䍁䅁兙畂䝁䅑䅉灂䡁䅍䅉潂䝁䅕兙歂䡁䅅兤桂䡁䅉䅤求䡁䅉党歂䍁䅁兡畂䍁䅁兔桂䡁䅕兢求䝁䅕䅌杁䕁䄸䅡灂䝁䄸杌䅁䅁坧䅁䝃睄䅁䅒桂䝁䄴兙潂䝁䅕杣杁䕁䅍睢祂䡁䅁睢祂䝁䅅䅤灂䝁䄸杢杁䝁䅑党穂䝁䅫睚畂䡁䅍䅌杁䝁䄰兙畂䡁䅕杚桂䝁䅍䅤ㅂ䡁䅉党穂䍁䅷䅉桂䝁䄴䅚杁䝁䄰兙祂䝁䅳党あ䡁䅍䅉睂䡁䅉睢浂䝁䅕督穂䝁䅫睢畂䝁䅅䅢獁䍁䅁兢求䝁䅑兡橂䝁䅅䅢獁䍁䅁兡畂䝁䅑兤穂䡁䅑杣灂䝁䅅䅢獁䍁䅁兙畂䝁䅑䅉橂䝁䄸兢瑂䝁䅕杣橂䝁䅫兙獂䍁䅁䅣祂䝁䄸䅚ㅂ䝁䅍䅤穂䍁䅁兙畂䝁䅑䅉穂䝁䅕杣㉂䝁䅫睙求䡁䅍䅉㍂䝁䄸杣獂䝁䅑睤灂䝁䅑党畁䍁䅁䅖潂䝁䅕䅉䍂䝁䅫睢あ䝁䅕睙潂䝁䄴睢獂䝁䄸睚㕂䍁䅁督求䝁䅣兢求䝁䄴䅤穂䍁䅁睢浂䝁䅙党祂䡁䅍䅉楂䝁䅫睢睂䡁䅉睢橂䝁䅕督穂䍁䅁䅤求䝁䅍䅡畂䝁䄸䅢療䝁䅣兡求䡁䅍䅌杁䝁䅍睢畂䡁䅍兤瑂䝁䅅杙獂䝁䅕督獁䍁䅁兙畂䝁䅑䅉穂䝁䅕杣㉂䝁䅫睙求䡁䅍䅉あ䝁䅧兙あ䍁䅁兙歂䡁䅙兙畂䝁䅍党獁䍁䅁兙橂䝁䅍党獂䝁䅕杣桂䡁䅑党獁䍁䅁兙畂䝁䅑䅉灂䝁䄴䅤求䝁䅣杣桂䡁䅑党杁䡁䅑䅡求䍁䅁䅚求䡁䅙党獂䝁䄸䅣瑂䝁䅕杢あ䍁䅁兙畂䝁䅑䅉瑂䝁䅅杢ㅂ䝁䅙兙橂䡁䅑兤祂䝁䅕䅉療䝁䅙䅉あ䝁䅧党祂䝁䅅䅣求䡁䅕䅤灂䝁䅍督㝁䍁䅁睙求䝁䅷䅢杁䝁䅷兡畂䝁䅕䅉桂䝁䄴䅚杁䝁䅍党獂䝁䅷䅉橂䡁䅕䅢あ䡁䅕杣求䍁䅁兢求䝁䅑兡桂䍁䅁䅚求䡁䅙党獂䝁䄸䅣瑂䝁䅕杢あ䍁䅁督求䡁䅉杤灂䝁䅍党穂䑁䅳䅉橂䝁䅕䅢獂䍁䅁睙ㅂ䝁䅷䅤ㅂ䡁䅉党杁䝁䄰党歂䝁䅫兙獁䍁䅁䅣祂䝁䄸睙求䡁䅍督杁䝁䅷兡硂䡁䅕兡歂䡁䅍䅉桂䝁䄴䅚杁䝁䅉兤浂䝁䅙党祂䡁䅍䅉浂䝁䄸杣杁䝁䄰兙畂䡁䅕杚桂䝁䅍䅤ㅂ䡁䅉兡畂䝁䅣䅌杁䝁䅍䅡祂䝁䄸兢桂䡁䅑睢湂䡁䅉兙睂䝁䅧入杁䡁䅉党穂䝁䅫杢穂䍁䅷䅉浂䝁䅫䅢あ䡁䅉兙あ䝁䅫睢畂䍁䅁䅤求䝁䅍䅡畂䝁䄸䅢療䝁䅣兡求䡁䅍䅌杁䝁䅅督求䡁䅁䅤灂䝁䅍䅉浂䝁䅫䅢獂䍁䅁杚灂䝁䄴兡穂䝁䅧睏杁䡁䅍兡畂䝁䅣䅢求䍁䄰兤穂䝁䅕䅉潂䝁䅅杣歂䡁䅣兙祂䝁䅕䅉桂䝁䄴䅚杁䝁䅍睢畂䡁䅍兤瑂䝁䅅杙獂䝁䅕督杁䝁䅅杢歂䍁䅁督求䡁䅉杤灂䝁䅍党穂䍁䅷䅉穂䡁䅕睙潂䍁䅁兙穂䍁䅁䅤潂䝁䅕䅉歂䝁䅕督灂䝁䅣杢杁䝁䅅杢歂䍁䅁兡畂䡁䅍䅤桂䝁䅷䅢桂䡁䅑兡療䝁䄴䅉療䝁䅙䅉浂䡁䅕䅢獂䍁䅁兢桂䝁䄴兤浂䝁䅅睙あ䡁䅕杣灂䝁䄴睚杁䡁䅍兤灂䡁䅑党穂䑁䅳䅉獂䝁䅅杙杁䝁䅙兡獂䡁䅑杣桂䡁䅑兡療䝁䄴䅌杁䡁䅍党睂䝁䅅杣桂䡁䅑兡療䝁䄴䅌杁䝁䅅杢歂䍁䅁䅣ㅂ䡁䅉兡浂䝁䅫睙桂䡁䅑兡療䝁䄴睏杁䝁䅷兙楂䍁䄰督橂䝁䅅䅢求䍁䅁䅣祂䝁䄸䅤求䝁䅫杢杁䡁䅁兤祂䝁䅫杚灂䝁䅍兙あ䝁䅫睢畂䍁䅁兙畂䝁䅑䅉桂䝁䄴兙獂䡁䅫䅤灂䝁䅍兙獂䍁䅁䅤療䝁䄸䅢穂䑁䅳䅉祂䝁䅕兙湂䝁䅕杢あ䡁䅍䅌杁䝁䄰党瑂䝁䅉杣桂䝁䄴党穂䍁䅷䅉桂䝁䄴䅚杁䡁䅍党祂䡁䅙兡橂䝁䅕督㝁䍁䅁兙畂䝁䅑䅉潂䝁䅕兙獂䡁䅑䅡橂䝁䅅杣求䍁䅁杚灂䝁䅷䅤祂䝁䅅䅤灂䝁䄸杢杁䡁䅍睢獂䡁䅕䅤灂䝁䄸杢穂䍁䄴䅉啂䝁䅧党杁䕁䅷兡浂䝁䅕䅉呂䝁䅍兡求䝁䄴睙求䡁䅍䅉穂䝁䅕睚瑂䝁䅕杢あ䍁䅁䅣祂䝁䄸杤灂䝁䅑党穂䍁䅁兢桂䡁䅍督杁䡁䅍䅣求䝁䅍䅤祂䝁䄸兢求䡁䅑党祂䡁䅍睏杁䝁䅙䅢療䡁䅣䅉橂䡁䅫䅤療䝁䄰党あ䡁䅉入獁䍁䅁睚求䝁䄴睢瑂䝁䅫睙穂䍁䅷䅉獂䝁䅅杙杁䝁䅅兤あ䝁䄸兢桂䡁䅑兡療䝁䄴䅌杁䝁䅍党畂䡁䅑杣灂䝁䅙兤湂䝁䅅䅤灂䝁䄸杢獁䍁䅁䅢灂䡁䅅兤灂䝁䅑䅉潂䝁䅅杢歂䝁䅷兡畂䝁䅣䅉桂䡁䅕䅤療䝁䄰兙あ䝁䅫睢畂䍁䅁兡畂䡁䅍䅤祂䡁䅕兢求䝁䄴䅤穂䍁䅷䅉桂䝁䄴䅤灂䝁䅉睢歂䝁䅫党穂䍁䅁兙畂䝁䅑䅉祂䝁䅕兙湂䝁䅕杢あ䡁䅍䅌杁䝁䅅杢歂䍁䅁䅣桂䡁䅉䅤灂䝁䅍䅢求䍁䅁睙療䡁䅕杢あ䝁䅫杢湂䍁䅁兙畂䝁䅑䅉橂䝁䅧兙祂䝁䅅睙あ䝁䅕杣灂䡁䅯兙あ䝁䅫睢畂䑁䅳䅉瑂䝁䅫睙祂䝁䄸督橂䝁䄸䅣求䡁䅍睏杁䡁䅁杣療䡁䅑党灂䝁䄴䅉橂䝁䄸杢穂䡁䅕兢桂䝁䅉䅢求䡁䅍睏杁䝁䅫杢歂䡁䅕督あ䡁䅉兡桂䝁䅷䅉浂䝁䅫䅢あ䡁䅉兙あ䝁䅫睢畂䍁䅁䅣祂䝁䄸䅚ㅂ䝁䅍䅤穂䑁䅳䅉桂䝁䄴䅚杁䝁䅣党畂䝁䄸兢灂䝁䅍䅉瑂䝁䅕䅚灂䝁䅍兡畂䝁䅕督獁䍁䅁督ㅂ䝁䅍䅡杁䝁䅅督杁䝁䅍兤穂䡁䅑睢瑂䍁䅁杢ㅂ䝁䅍䅢求䝁䅫睙杁䝁䅅睙灂䝁䅑䅉睂䡁䅉睢歂䡁䅕睙あ䡁䅍䅌杁䡁䅁䅢桂䡁䅍兢灂䝁䅑䅉䕂䕁䄴兑獁䍁䅁杕佂䕁䅅䅌杁䝁䅅杢歂䍁䅁䅣祂䝁䄸䅤求䝁䅫杢穂䍁䅁兤畂䝁䅑党祂䍁䅁䅤潂䝁䅕䅉䉂䕁䅉睑䉂䕁䄰䅌杁䕁䅅䅔䕂䕁䅕杖卂䕁䄸杔獁䍁䅁村䙂䕁䅍睓乂䕁䅅杔杁䕁䅍睔噂䕁䅷䅖䙂䙁䅉䅌杁䕁䅫䅒啂䍁䅷䅉䵂䕁䅕兓䑂䕁䅅䅉乂䕁䅫睑卂䕁䄸睕婂䙁䅍䅖䙂䕁䄰睕獁䍁䅁兔偂䕁䅷兒䑂䙁䅕䅔䉂䙁䅉䅉䕂䕁䅕杖䩂䕁䅍兒呂䍁䅷䅉兂䕁䅅䅔䵂䍁䅷䅉兂䕁䅧兒佂䕁䄸兔䙂䕁䄴兒奂䍁䅁兙畂䝁䅑䅉呂䕁䅍兓䙂䙁䅧䅉楂䡁䅉兙畂䝁䅑督畁䍁䅁䅖潂䝁䅕䅉䕂䝁䅫兙湂䝁䄴睢穂䡁䅑兡橂䡁䅍䅉穂䝁䅕睚瑂䝁䅕杢あ䍁䅁睢浂䝁䅙党祂䡁䅍䅉橂䝁䅧党瑂䝁䅫督あ䡁䅉入獁䍁䅁兡瑂䝁䄰兤畂䝁䄸兙穂䡁䅍兙㕂䍁䅷䅉瑂䝁䅫睙祂䝁䄸杙灂䝁䄸䅢療䝁䅣入獁䍁䅁兙畂䝁䅑䅉桂䡁䅕䅤療䝁䄰兙あ䝁䅫睢畂䍁䅁督㕂䡁䅍䅤求䝁䄰督㝁䍁䅁兙畂䝁䅑䅉瑂䝁䄸䅢求䝁䅍兤獂䝁䅅杣獁䍁䅁兙橂䡁䅕䅤求䍁䅁睙桂䡁䅉党獁䍁䅁兙畂䝁䅑䅉睂䝁䅅䅤潂䝁䄸䅢療䝁䅣入杁䝁䅑兡桂䝁䅣杢療䡁䅍䅤灂䝁䅍督杁䡁䅁杣療䝁䅑兤橂䡁䅑督畁䍁䅁䅖潂䝁䅫督杁䡁䅍党湂䝁䄰党畂䡁䅑䅉桂䝁䅷督療䍁䅁䅣祂䝁䄸杤灂䝁䅑党穂䍁䅁睙獂䝁䅫杢灂䝁䅍兙獂䍁䅁兡畂䡁䅍䅤祂䡁䅕兢求䝁䄴䅤穂䍁䅷䅉祂䝁䅕兙湂䝁䅕杢あ䡁䅍䅌杁䝁䅍睢畂䡁䅍兤瑂䝁䅅杙獂䝁䅕督獁䍁䅁督療䝁䅙䅤㍂䝁䅅杣求䍁䅷䅉桂䝁䄴䅚杁䡁䅍党祂䡁䅙兡橂䝁䅕督杁䝁䅙睢祂䍁䅁䅡療䡁䅍䅣灂䡁䅑兙獂䡁䅍䅌杁䡁䅁䅡㕂䡁䅍兡橂䝁䅫兙畂䡁䅍升杁䝁䄸杚浂䝁䅫睙求䡁䅍䅌杁䡁䅉党浂䝁䅕杣求䝁䄴睙求䍁䅁䅢桂䝁䅉睢祂䝁䅅䅤療䡁䅉兡求䡁䅍䅌杁䝁䅅杢歂䍁䅁睢あ䝁䅧党祂䍁䅁睙祂䝁䅫䅤灂䝁䅍兙獂䍁䅁睙桂䡁䅉党杁䡁䅍党あ䡁䅑兡畂䝁䅣督畁䍁䅁䅖潂䝁䅕䅉橂䝁䄸兢睂䝁䅅杢㕂䍁䅁䅡桂䡁䅍䅉桂䍁䅁杣求䡁䅍党桂䡁䅉睙潂䍁䅁䅉橂䝁䄸䅢獂䝁䅅杙療䡁䅉兙あ䝁䅫睢畂䍁䅁䅉㍂䝁䅫䅤潂䍁䅁睕あ䝁䅅杢浂䝁䄸杣歂䍁䅁䅉噂䝁䄴兡㉂䝁䅕杣穂䝁䅫䅤㕂䍁䅣督杁䕁䅑党睂䝁䅅杣あ䝁䄰党畂䡁䅑䅉杁䝁䄸杚杁䍁䅁村灂䝁䄸党畂䝁䅣兡畂䝁䅕党祂䝁䅫杢湂䍁䅁杚療䡁䅉䅉橂䝁䅅杢橂䝁䅕杣杁䝁䅑杣ㅂ䝁䅣䅉歂䝁䅕杤求䝁䅷睢睂䝁䄰党畂䡁䅑杌杁䙁䅑䅡求䍁䅁睙療䝁䄰䅣桂䝁䄴入杁䡁䅣兙穂䍁䅁杚療䡁䅉兢求䡁䅉䅢㕂䍁䅁睡畂䝁䄸睤畂䍁䅁兙穂䍁䅁䅒灂䡁䅙党祂䡁䅍兡浂䝁䅫党歂䍁䅁兔療䡁䅉䅤湂䝁䅅睚求䍁䅁兓畂䡁䅙党穂䡁䅑睢祂䡁䅍䅌杁䕁䅫杢橂䍁䄴䅉桂䝁䄴䅚杁䝁䅍䅡桂䝁䄴睚求䝁䅑䅉灂䡁䅑督杁䝁䄴兙瑂䝁䅕䅉あ䝁䄸䅉䕂䝁䅅杢桂䝁䅧党祂䍁䅁睑療䡁䅉䅣療䡁䅉兙あ䝁䅫睢畂䍁䅁兡畂䍁䅁免㕁䑁䅧䅎畁䍁䅁䅒桂䝁䄴兙潂䝁䅕杣杁䕁䅍睢祂䡁䅁睢祂䝁䅅䅤灂䝁䄸杢杁䡁䅣兙穂䍁䅁杚療䡁䅕杢歂䝁䅕䅚杁䝁䅫杢杁䑁䅅兏㉁䑁䅫䅉桂䝁䄴䅚杁䝁䅫督杁䝁䅉兙穂䝁䅕䅚杁䝁䅫杢杁䙁䅣兙穂䝁䅧兡畂䝁䅣䅤療䝁䄴䅌杁䡁䅑䅡求䍁䅁䅒灂䡁䅍䅤祂䝁䅫睙あ䍁䅁睢浂䍁䅁睑療䝁䅷兤瑂䝁䅉兡桂䍁䄴䅁䙁睅䅁杍䅍䕁䅑兙祂䝁䅑党畂䍁䅁杕求䡁䅍䅤桂䡁䅕杣桂䝁䄴䅤穂䍁䅷䅉䩂䝁䄴睙畁䍁䅷䅉あ䝁䄸睚求䡁䅑䅡求䡁䅉䅉㍂䝁䅫䅤潂䍁䅁兡あ䡁䅍䅉穂䡁䅕杙穂䝁䅫䅚灂䝁䅅杣灂䝁䅕督獁䍁䅁睢㍂䝁䄴督杁䝁䅅杢歂䍁䅁睢睂䝁䅕杣桂䡁䅑党穂䍁䅁杚ㅂ䝁䅷䅢瑁䡁䅍党祂䡁䅙兡橂䝁䅕䅉祂䝁䅕督あ䝁䅅兤祂䝁䅅杢あ䡁䅍䅉灂䝁䄴䅉あ䝁䅧党杁䙁䅕杢灂䡁䅑党歂䍁䅁睕あ䝁䅅䅤求䡁䅍䅉桂䝁䄴䅚杁䕁䅍兙畂䝁䅅䅚桂䍁䄴䅉䩂䡁䅑䅉療䡁䅁党祂䝁䅅䅤求䡁䅍䅉ㅂ䝁䄴䅚求䡁䅉䅉偂䝁䅷兡㉂䝁䅕䅉䡂䝁䅅杣歂䝁䅕杢獁䍁䅁䅔療䝁䄴睚䥂䝁䄸杣畂䍁䅁睕あ䝁䅕兙牂䝁䅧睢ㅂ䡁䅍党獁䍁䅁睑潂䝁䅕䅚歂䝁䅅杣湁䡁䅍䅉呂䝁䅍杣桂䡁䅑睙潂䍁䅁睓灂䡁䅑睙潂䝁䅕杢獁䍁䅁兗桂䡁䅉䅚杁䕁䅧睢ㅂ䡁䅍党獁䍁䅁䅖潂䝁䅕䅉䑂䝁䅅䅣灂䡁䅑兙獂䍁䅁睒祂䝁䅫䅢獂䝁䅕䅌杁䙁䅍党桂䡁䅍睢畂䡁䅍䅉ㅁ䑁䅉䅌杁䕁䅉兙潂䝁䅅兢桂䍁䅁村祂䝁䅕党㙂䝁䅕䅌杁䕁䅕䅚歂䝁䅫党杁䙁䅙升穂䍁䅁䅕祂䝁䅫兢求䍁䅁睕求䝁䅅杚療䝁䄸䅚獁䍁䅁兙畂䝁䅑䅉䑂䝁䅅䅣灂䡁䅑兙獂䍁䅁村ㅂ䡁䅉睚求䡁䅉䅉楂䡁䅉兙畂䝁䅑䅉畂䝁䅅兢求䡁䅍杌杁䕁䅑兙祂䝁䅑党畂䍁䅁杕求䡁䅍䅤桂䡁䅕杣桂䝁䄴䅤穂䍁䅷䅉䩂䝁䄴睙畁䍁䅁睤桂䡁䅍䅉浂䝁䄸兤畂䝁䅑党歂䍁䅁兡畂䍁䅁免㕁䑁䅙䅏杁䝁䅅杢歂䍁䅁兡穂䍁䅁杙桂䡁䅍党歂䍁䅁兡畂䍁䅁睔祂䝁䅷兙畂䝁䅑睢獁䍁䅁杒獂䝁䄸杣灂䝁䅑兙畁䅁䅁桃䅕䭁䭙䅁䕂䝁䅅杣獂䝁䅫杢湂䍁䅁兓畂䝁䅣杣求䝁䅑兡求䝁䄴䅤穂䍁䅁兓畂䝁䅍杌杁䝁䅑党㉂䝁䅕䅢療䡁䅁督獁䍁䅁䅣祂䝁䄸䅚ㅂ䝁䅍党穂䍁䅷䅉桂䝁䄴䅚杁䡁䅍党獂䝁䅷督杁䝁䄴兙あ䡁䅕杣桂䝁䅷䅉灂䝁䄴睚祂䝁䅕䅚灂䝁䅕杢あ䡁䅍䅉浂䡁䅉睢瑂䍁䅁党歂䝁䅫杙獂䝁䅕䅉桂䝁䄴䅚杁䝁䅫杢求䝁䅑兡楂䝁䅷党杁䝁䅉兡療䍁䄰杢ㅂ䡁䅑杣灂䝁䅕杢あ䡁䅍䅉灂䝁䄴䅉佂䝁䄸杣あ䝁䅧䅉䉂䝁䄰党祂䝁䅫睙桂䍁䅷䅉䙂䡁䅕杣療䡁䅁党獁䍁䅁睑潂䝁䅫杢桂䍁䅷䅉呂䝁䄸兤あ䝁䅧䅉䉂䝁䄰党祂䝁䅫睙桂䍁䅷䅉桂䝁䄴䅚杁䝁䅫杢あ䝁䅕杣畂䝁䅅䅤灂䝁䄸杢桂䝁䅷䅢㕂䍁䄴䅉啂䝁䅧党杁䝁䅍睢瑂䡁䅁兙畂䡁䅫䅉療䡁䅁党祂䝁䅅䅤求䡁䅍䅉あ䝁䅧杣療䡁䅕睚潂䍁䅁䅤潂䡁䅉党求䍁䅁督求䝁䅣兢求䝁䄴䅤穂䑁䅯䅉䝂䝁䅕党歂䍁䅁兓畂䝁䅣杣求䝁䅑兡求䝁䄴䅤穂䍁䅷䅉䝂䝁䄸睢歂䍁䅁兓畂䝁䅣杣求䝁䅑兡求䝁䄴䅤穂䍁䅷䅉桂䝁䄴䅚杁䕁䅙兤求䝁䅷䅉䩂䝁䄴睚祂䝁䅕䅚灂䝁䅕杢あ䡁䅍杌杁䕁䅫䅤杁䝁䄸杚浂䝁䅕杣穂䍁䅁兡畂䝁䅣杣求䝁䅑兡求䝁䄴䅤穂䍁䅁兙畂䝁䅑䅉橂䡁䅕督あ䝁䄸兢灂䡁䅯党歂䍁䅁督睂䝁䅕睙灂䝁䅅䅢あ䡁䅫䅉穂䝁䄸䅢ㅂ䡁䅑兡療䝁䄴督杁䝁䅙睢祂䍁䅁睙ㅂ䡁䅍䅤療䝁䄰党祂䡁䅍䅉灂䝁䄴䅉あ䝁䅧党杁䡁䅁䅡桂䡁䅉兢桂䝁䅍党ㅂ䡁䅑兡橂䝁䅅䅢獁䍁䅁杚療䝁䄸䅚獁䍁䅁䅣求䡁䅑䅉浂䝁䄸睢歂䍁䅷䅉浂䝁䅕党歂䍁䅷䅉灂䝁䄴䅚ㅂ䡁䅍䅤祂䝁䅫兙獂䍁䅷䅉浂䡁䅕党獂䍁䅷䅉楂䝁䅫睢求䝁䄴党祂䝁䅣入獁䍁䅁兙畂䝁䅑䅉浂䝁䅕杣あ䝁䅫䅢灂䡁䅯党祂䍁䅁兡畂䝁䅑兤穂䡁䅑杣灂䝁䅕督畁䍁䅁䅖潂䝁䅕䅉橂䝁䄸兢睂䝁䅅杢㕂䍁䅁兙獂䡁䅍睢杁䝁䅍睢獂䝁䅷党橂䡁䅑督杁䝁䅅杢歂䍁䅁䅤祂䝁䅅杢穂䝁䅙睢祂䝁䄰督杁䡁䅙兙祂䝁䅫睢ㅂ䡁䅍䅉桂䝁䄴兡瑂䝁䅅䅢杁䝁䅉入瑁䡁䅁杣療䝁䅑兤橂䡁䅑䅉穂䡁䅑杣求䝁䅅兢穂䍁䅁兡畂䡁䅑睢杁䡁䅕督求䝁䅅杙獂䝁䅕䅉桂䝁䄴䅚杁䡁䅍䅣求䝁䅍兡桂䝁䅷䅤㕂䍁䅁兡畂䝁䅣杣求䝁䅑兡求䝁䄴䅤穂䍁䅷䅉穂䡁䅕睙潂䍁䅁兙穂䍁䅁睙療䝁䅷䅢桂䝁䅣党畂䍁䅷䅉求䝁䅑兡楂䝁䅷党杁䝁䅙兙あ䡁䅍䅌杁䝁䅙党求䝁䅑兌湂䡁䅉兙歂䝁䅕䅉浂䝁䅅䅤穂䍁䅷䅉桂䝁䄴兡瑂䝁䅅䅢杁䡁䅁杣療䡁䅑党灂䝁䄴督杁䝁䅅杢歂䍁䅁兢求䝁䅅䅢穂䍁䅷䅉睂䝁䅷兙穂䝁䄰兙獁䍁䅁䅣求䡁䅑䅉浂䝁䄸睢歂䍁䅁兡畂䝁䅣杣求䝁䅑兡求䝁䄴䅤穂䍁䅷䅉療䡁䅉睚桂䝁䄴兡橂䍁䅁杚求䡁䅉䅤灂䝁䅷兡㙂䝁䅕杣穂䍁䅷䅉㕂䝁䅕䅢獂䝁䄸睤杁䝁䅣杣求䝁䅅督求䍁䅷䅉浂䡁䅕党獂䍁䅁杚求䝁䅕䅚穂䡁䅑睢橂䝁䅳䅌杁䝁䅣杣求䝁䅕杢杁䝁䅕杢求䡁䅉睚㕂䍁䅷䅉畂䝁䅅䅤ㅂ䡁䅉兙獂䍁䅁睙桂䡁䅍兡畂䝁䅣督獁䍁䅁兙畂䝁䅑䅉潂䝁䅫䅚求䡁䅍杌杁䕁䅫杢杁䝁䅅䅚歂䝁䅫䅤灂䝁䄸杢獁䍁䅁兡あ䍁䅁杣求䝁䅍睢㉂䝁䅕杣穂䍁䅁兙畂䝁䅑䅉橂䝁䄸杢㉂䝁䅕杣あ䡁䅍䅉ㅂ䡁䅍党歂䍁䅁睙療䝁䄸睡灂䝁䄴睚杁䝁䄸兡獂䍁䅁兙畂䝁䅑䅉桂䝁䄴兡瑂䝁䅅䅢杁䝁䅙兙あ䡁䅍䅌杁䝁䅅杢歂䍁䅁杣求䡁䅍兡歂䡁䅕兙獂䍁䅁杙桂䝁䅳党祂䡁䅫䅉睂䡁䅉睢歂䡁䅕睙あ䡁䅍䅉灂䝁䄴䅤療䍁䅁杤桂䝁䅷兤桂䝁䅉䅢求䍁䅁杚求䝁䅕䅚杁䝁䅅杢歂䍁䅁杚ㅂ䝁䅕䅢杁䝁䅫杢湂䡁䅉党歂䝁䅫党畂䡁䅑督畁䍁䅁杒ㅂ䡁䅉䅤潂䝁䅕杣獁䍁䅁䅤潂䝁䅕䅉橂䝁䄸兢睂䝁䅅杢㕂䍁䅁䅣祂䝁䄸杤灂䝁䅑党穂䍁䅁党畂䡁䅙兡祂䝁䄸杢瑂䝁䅕杢あ䝁䅅䅢杁䡁䅍党祂䡁䅙兡橂䝁䅕督獁䍁䅁兡畂䝁䅍䅢ㅂ䝁䅑兡畂䝁䅣䅉湂䡁䅉党桂䡁䅍党杁䡁䅑杣桂䡁䅁䅉橂䝁䄸䅢獂䝁䅕睙あ䝁䅫睢畂䍁䅁兙畂䝁䅑䅉歂䝁䅫督睂䝁䄸督桂䝁䅷䅉穂䝁䅕杣㉂䝁䅫睙求䡁䅍䅉あ䝁䄸䅉浂䝁䄸睢歂䍁䅁督求䡁䅉杤灂䝁䅍党杁䝁䅕督あ䝁䅅杙獂䝁䅫督潂䝁䄰党畂䡁䅑督畁䍁䅁兓あ䍁䅁䅣祂䝁䅫兢桂䡁䅉兡獂䡁䅫䅉療䡁䅁党祂䝁䅅䅤求䡁䅍䅉ㅂ䝁䄴䅚求䡁䅉䅉あ䝁䅧党杁䙁䅉党畂䝁䅑兙橂䍁䅷䅉呂䝁䄸杢桂䝁䅍䅌杁䕁䅙兑呂䕁䅅䅌杁䕁䅕睙療䡁䅍睢畂䍁䅷䅉卂䝁䄸兤穂䡁䅍党獂䝁䄸䅤獁䍁䅁睒求䝁䅷杢求䡁䅧䅌杁䝁䅅杢歂䍁䅁睑啂䕁䅧䅉楂䡁䅉兙畂䝁䅑䅉畂䝁䅅兢求䡁䅍杌杁䙁䅑䅡求䍁䅁睙療䝁䄰䅣桂䝁䄴入杁䡁䅣兙穂䍁䅁杚療䡁䅉兢求䡁䅉䅢㕂䍁䅁睡畂䝁䄸睤畂䍁䅁兙穂䍁䅁䅒桂䡁䅉䅢灂䝁䄴睚杁䕁䅫杢あ䝁䅕杣畂䝁䅅䅤灂䝁䄸杢桂䝁䅷䅉䩂䝁䄴睙畁䍁䅁兙畂䝁䅑䅉橂䝁䅧兙畂䝁䅣党歂䍁䅁兡あ䡁䅍䅉畂䝁䅅兢求䍁䅁䅤療䍁䅁䅒桂䡁䅉䅢灂䝁䄴睚杁䕁䅫杢湂䡁䅉党歂䝁䅫党畂䡁䅑督杁䕁䅫杢橂䍁䄴䅉灂䝁䄴䅉乂䝁䅅入杁䑁䅉䅍硁䑁䅑杌杁䕁䅑兙祂䝁䅷兡畂䝁䅣䅉䩂䝁䄴睚祂䝁䅕䅚灂䝁䅕杢あ䡁䅍䅉䩂䝁䄴睙畁䍁䅁睤桂䡁䅍䅉浂䝁䄸兤畂䝁䅑党歂䍁䅁兡畂䍁䅁免㑁䑁䅧杍杁䝁䅅杢歂䍁䅁兡穂䍁䅁䅡求䝁䅅䅚硂䡁䅕兙祂䡁䅑党祂䝁䅕䅚杁䝁䅫杢杁䕁䅫杣㉂䝁䅫杢湂䍁䅷䅉啂䝁䅕䅥桂䡁䅍杌䅁䅁坯䅁歁䅁䅁䅒桂䡁䅑兙杁䕁䅍党畂䡁䅑党祂䍁䅁杕䙂䕁䅫䅖穂䅁䅁䅪䅫䑁䅧䅁䕂䝁䅅䅤桂䍁䅁睑求䝁䄴䅤求䡁䅉督杁䝁䅅杢歂䍁䅁杒桂䝁䅍兡獂䝁䅫䅤灂䝁䅕督䅁䵁䨸䅁楁䅁䅁䅒桂䡁䅑兙杁䕁䅫杢あ䝁䅕睚祂䝁䅅䅤灂䝁䄸杢䅁䱁䱫䅁允允䅁䅒桂䡁䅑兙杁䕁䅫杢あ䝁䅕睚祂䝁䅅䅤灂䝁䄸杢㝁䍁䅁村桂䝁䅍睡ㅂ䡁䅁䅉桂䝁䄴䅚杁䙁䅉党橂䝁䄸杤求䡁䅉入㝁䍁䅁䅒桂䡁䅑兙杁䙁䅁杣療䡁䅑党橂䡁䅑兡療䝁䄴睏杁䕁䅍䅢療䡁䅕䅚杁䕁䅫杢浂䡁䅉兙穂䡁䅑杣ㅂ䝁䅍䅤ㅂ䡁䅉党㝁䍁䅁睑獂䝁䄸兤歂䍁䅁睕あ䝁䄸杣桂䝁䅣党㝁䍁䅁睕あ䝁䄸杣桂䝁䅣党杁䕁䄰兙畂䝁䅅睚求䝁䄰党畂䡁䅑睏杁䕁䅑兙あ䝁䅅䅉䑂䝁䅕杢あ䝁䅕杣杁䙁䅑党橂䝁䅧杢療䝁䅷睢湂䡁䅫䅁㡂䅃䅁杉䅅䕁䅑兙あ䝁䅅䅉䩂䝁䄴䅤求䝁䅣杣桂䡁䅑兡療䝁䄴睏杁䕁䅍䅢療䡁䅕䅚杁䕁䅑兙あ䝁䅅䅉呂䝁䅕杣㉂䝁䅫睙求䡁䅍睏杁䕁䅍䅢療䡁䅕䅚杁䕁䅫杢浂䡁䅉兙穂䡁䅑杣ㅂ䝁䅍䅤ㅂ䡁䅉党㝁䍁䅁睑獂䝁䄸兤歂䍁䅁睕求䝁䅍兤祂䝁䅫䅤㕂䑁䅳䅉䙂䝁䅑睚求䍁䅁睑療䝁䄰䅣ㅂ䡁䅑兡畂䝁䅣睏杁䕁䅑兙あ䝁䅅䅉䑂䝁䅕杢あ䝁䅕杣穂䍁䅁兙畂䝁䅑䅉䝂䝁䅅睙灂䝁䅷兡あ䝁䅫党穂䑁䅳䅉䕂䝁䅅䅤桂䍁䅁睑求䝁䄴䅤求䡁䅉䅉啂䝁䅕睙潂䝁䄴睢獂䝁䄸睚㕂䅁䅁朶䅫䡁䅉䅁䕂䝁䅅䅤桂䍁䅁兓畂䡁䅑党湂䡁䅉兙あ䝁䅫睢畂䑁䅳䅉䑂䝁䅷睢ㅂ䝁䅑䅉䩂䝁䄴杚祂䝁䅅督あ䡁䅉兤橂䡁䅑兤祂䝁䅕睏杁䕁䄴党あ䡁䅣睢祂䝁䅳䅉呂䝁䅕睙ㅂ䡁䅉兡あ䡁䅫䅁卄权䅁䄲䅁䕁䅑兙あ䝁䅅䅉䩂䝁䄴䅤求䝁䅣杣桂䡁䅑兡療䝁䄴睏杁䕁䅍兤穂䡁䅑睢瑂䝁䅕杣杁䙁䅉党獂䝁䅅䅤灂䝁䄸杢穂䝁䅧兡睂䍁䅁兔桂䝁䄴兙湂䝁䅕兢求䝁䄴䅤㝁䍁䅁睑獂䝁䄸兤歂䍁䅁兓畂䝁䅙杣桂䡁䅍䅤祂䡁䅕睙あ䡁䅕杣求䑁䅳䅉䑂䝁䅷睢ㅂ䝁䅑䅉呂䡁䅑睢祂䝁䅅睚求䑁䅳䅉兂䡁䅉睢橂䝁䅕督穂䍁䅁兑ㅂ䡁䅑睢瑂䝁䅅䅤灂䝁䄸杢䅁偁䝁䅁㙃䅁䅁䅒桂䡁䅑兙杁䕁䅫杢あ䝁䅕睚祂䝁䅅䅤灂䝁䄸杢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䅁䅁杗䅧䍁䉯䅁䕂䝁䅅䅤桂䍁䅁兓畂䡁䅑党湂䡁䅉兙あ䝁䅫睢畂䑁䅳䅉䑂䡁䅕督あ䝁䄸兢求䡁䅉䅉卂䝁䅕䅢桂䡁䅑兡療䝁䄴督潂䝁䅫䅣杁䕁䄰兙畂䝁䅅睚求䝁䄰党畂䡁䅑睏杁䕁䅍兤穂䡁䅑睢瑂䝁䅕杣杁䕁䅅杢桂䝁䅷入あ䝁䅫睙穂䑁䅳䅉啂䝁䅕䅥あ䍁䅁兑畂䝁䅅䅢㕂䡁䅑兡橂䡁䅍睏杁䕁䅑兙あ䝁䅅䅉兂䡁䅉睢あ䝁䅕睙あ䝁䅫睢畂䑁䅳䅉兂䡁䅉睢橂䝁䅕督穂䍁䅁兑ㅂ䡁䅑睢瑂䝁䅅䅤灂䝁䄸杢㝁䍁䅁兑祂䡁䅑兡浂䝁䅫睙灂䝁䅅䅢杁䕁䅫杢あ䝁䅕䅢獂䝁䅫睚求䝁䄴睙求䅁䅁䅵䅣乁䅧䅁䕂䝁䅅䅤桂䍁䅁兓畂䡁䅑党湂䡁䅉兙あ䝁䅫睢畂䑁䅳䅉䕂䝁䅅䅤桂䍁䅁䅕祂䝁䄸䅤求䝁䅍䅤灂䝁䄸杢㝁䍁䅁睑獂䝁䄸兤歂䍁䅁兓畂䝁䅙杣桂䡁䅍䅤祂䡁䅕睙あ䡁䅕杣求䑁䅳䅉䑂䝁䅷睢ㅂ䝁䅑䅉呂䡁䅑睢祂䝁䅅睚求䑁䅳䅉䑂䝁䄸兤祂䝁䅫党祂䍁䅁睕求䡁䅉杤灂䝁䅍党㝁䍁䅁䅖求䝁䅅兢杁䕁䅍睢獂䝁䅷兙楂䝁䄸杣桂䡁䅑兡療䝁䄴䅁婂杅䅁朴䅁䕁䅑兙あ䝁䅅䅉䩂䝁䄴䅤求䝁䅣杣桂䡁䅑兡療䝁䄴睏杁䕁䅑兙あ䝁䅅䅉兂䡁䅉睢あ䝁䅕睙あ䝁䅫睢畂䑁䅳䅉䝂䝁䅷党求䡁䅑䅉乂䝁䅅杢桂䝁䅣党瑂䝁䅕杢あ䑁䅳䅉䡂䙁䅁睕㝁䍁䅁䅕祂䝁䄸睙求䡁䅍督杁䕁䅅兤あ䝁䄸兢桂䡁䅑兡療䝁䄴睏杁䙁䅍兢桂䡁䅉䅤杁䕁䅍兡あ䝁䅫党穂䑁䅳䅉呂䝁䄸杚あ䡁䅣兙祂䝁䅕䅉䕂䝁䅕杤求䝁䅷睢睂䝁䄰党畂䡁䅑䅁噄䅇䅁杶䅁䕁䅑兙あ䝁䅅䅉䩂䝁䄴䅤求䝁䅣杣桂䡁䅑兡療䝁䄴睏杁䕁䅑兙あ䝁䅅䅉兂䡁䅉睢あ䝁䅕睙あ䝁䅫睢畂䑁䅳䅉兂䡁䅉睢橂䝁䅕督穂䍁䅁兑ㅂ䡁䅑睢瑂䝁䅅䅤灂䝁䄸杢㝁䍁䅁睕あ䝁䄸杣桂䝁䅣党杁䕁䄰兙畂䝁䅅睚求䝁䄰党畂䡁䅑睏杁䙁䅕䅤灂䝁䅷兡あ䡁䅫䅉呂䝁䅍兙獂䝁䅕䅉呂䝁䄸䅢桂䡁䅉䅁剂䅃䅁䅭䅁䕁䅑兙あ䝁䅅䅉䩂䝁䄴䅤求䝁䅣杣桂䡁䅑兡療䝁䄴睏杁䕁䅑兡湂䝁䅫䅤桂䝁䅷䅉䉂䡁䅍督求䡁䅑䅉乂䝁䅅杢桂䝁䅣党瑂䝁䅕杢あ䑁䅳䅉䕂䝁䅅䅤桂䍁䅁䅕祂䝁䄸䅤求䝁䅍䅤灂䝁䄸杢㝁䍁䅁睑祂䡁䅫䅣あ䝁䄸睙ㅂ䡁䅉杣求䝁䄴睙㕂䅁䅁睩䅫佁䅷䅁䕂䝁䅅䅤桂䍁䅁兓畂䡁䅑党湂䡁䅉兙あ䝁䅫睢畂䑁䅳䅉䕂䝁䅫睚灂䡁䅑兙獂䍁䅁兔求䝁䅑兡桂䑁䅳䅉䑂䡁䅕督あ䝁䄸兢求䡁䅉䅉䉂䝁䄴兙獂䡁䅫䅤灂䝁䅍督㝁䍁䅁䅒桂䡁䅑兙杁䙁䅁杣療䡁䅑党橂䡁䅑兡療䝁䄴睏杁䙁䅉党桂䝁䅷䅉䙂䡁䅍䅤桂䡁䅑党杁䙁䅑党橂䝁䅧杢療䝁䅷睢湂䡁䅫睏杁䕁䅅杣あ䝁䅫杚灂䝁䅍兡桂䝁䅷䅉䩂䝁䄴䅤求䝁䅷䅢灂䝁䅣党畂䝁䅍党䅁䱁䩣䅁䍂允䅁䅒桂䡁䅑兙杁䕁䅫杢あ䝁䅕睚祂䝁䅅䅤灂䝁䄸杢㝁䍁䅁兒畂䝁䅕杣湂䡁䅫䅉乂䝁䅅杢桂䝁䅣党瑂䝁䅕杢あ䑁䅳䅉䙂䝁䄴党祂䝁䅣入杁䙁䅍䅤療䡁䅉兙湂䝁䅕睏杁䕁䅫杢歂䡁䅕督あ䡁䅉兡桂䝁䅷䅉䉂䡁䅕䅤療䝁䄰兙あ䝁䅫睢畂䑁䅳䅉呂䝁䅕杢穂䝁䄸杣穂䑁䅳䅉䑂䝁䅷党桂䝁䄴䅖求䝁䅍䅡㝁䍁䅁䅕祂䝁䄸睙求䡁䅍督杁䕁䅅兤あ䝁䄸兢桂䡁䅑兡療䝁䄴睏杁䕁䅅杣あ䝁䅫杚灂䝁䅍兡桂䝁䅷䅉䩂䝁䄴䅤求䝁䅷䅢灂䝁䅣党畂䝁䅍党㝁䍁䅁兖あ䝁䅫䅢灂䡁䅑入杁䙁䅍睙桂䝁䅷党杁䙁䅍睢獂䝁䅅杣䅁䡁䭷䅁坂䅁䅁䅒桂䡁䅑兙杁䕁䅫杢あ䝁䅕睚祂䝁䅅䅤灂䝁䄸杢㝁䍁䅁兒畂䡁䅙兡祂䝁䄸杢瑂䝁䅕杢あ䝁䅅䅢杁䕁䅍睢畂䡁䅍兤獂䡁䅑兡畂䝁䅣䅁啄充䅁䅢䅁䕁䅑兙あ䝁䅅䅉䩂䝁䄴䅤求䝁䅣杣桂䡁䅑兡療䝁䄴睏杁䕁䅕杢㉂䝁䅫杣療䝁䄴兢求䝁䄴䅤桂䝁䅷䅉䑂䝁䄸杢穂䡁䅕䅢あ䝁䅫杢湂䑁䅳䅉䑂䝁䅷党桂䝁䄴䅖求䝁䅍䅡䅁䩁啷䅁䵁允䅁䅒桂䡁䅑兙杁䕁䅫杢あ䝁䅕睚祂䝁䅅䅤灂䝁䄸杢㝁䍁䅁兒畂䡁䅙兡祂䝁䄸杢瑂䝁䅕杢あ䝁䅅䅢杁䕁䅍睢畂䡁䅍兤獂䡁䅑兡畂䝁䅣睏杁䕁䅕杢㉂䝁䅫杣療䝁䄴兢求䝁䄴䅤桂䝁䅷䅉䙂䝁䄴睚灂䝁䄴党求䡁䅉兡畂䝁䅣睏杁䙁䅣兙あ䝁䅕杣杁䙁䅁兤祂䝁䅫杚灂䝁䅍兙あ䝁䅫睢畂䑁䅳䅉䑂䝁䅷党桂䝁䄴䅖求䝁䅍䅡㝁䍁䅁䅕祂䝁䄸睙求䡁䅍督杁䕁䅅兤あ䝁䄸兢桂䡁䅑兡療䝁䄴睏杁䕁䅍䅢灂䝁䄰兙あ䝁䅕䅖求䝁䅍䅡䅁䉁䤰䅁䝄䅁䅁䅒桂䡁䅑兙杁䕁䅫杢あ䝁䅕睚祂䝁䅅䅤灂䝁䄸杢㝁䍁䅁杒桂䡁䅉兢灂䝁䄴睚㝁䍁䅁䅓療䡁䅉䅤灂䝁䅍兤獂䡁䅑兤祂䝁䅕睏杁䕁䅫杢歂䡁䅕督あ䡁䅉兡桂䝁䅷䅉䉂䡁䅕䅤療䝁䄰兙あ䝁䅫睢畂䑁䅳䅉䵂䝁䅫杤求䡁䅍䅤療䝁䅍睡㝁䍁䅁兑祂䡁䅑兡浂䝁䅫睙灂䝁䅅䅢杁䕁䅫杢あ䝁䅕䅢獂䝁䅫睚求䝁䄴睙求䅁䅁䅭䅙佁䅷䅁䕂䝁䅅䅤桂䍁䅁兓畂䡁䅑党湂䡁䅉兙あ䝁䅫睢畂䑁䅳䅉䝂䝁䅅督あ䍁䄰兔療䡁䅙兡畂䝁䅣䅉䑂䝁䄸杢穂䡁䅕兢求䡁䅉䅉䡂䝁䄸睢歂䡁䅍睏杁䕁䅙睢療䝁䅑䅉䕂䝁䅕䅢灂䡁䅙党祂䡁䅫睏杁䕁䄰兙祂䝁䅳党あ䝁䅫杢湂䍁䅁兑ㅂ䡁䅑睢瑂䝁䅅䅤灂䝁䄸杢㝁䍁䅁䅕祂䝁䄸睙求䡁䅍督杁䕁䅅兤あ䝁䄸兢桂䡁䅑兡療䝁䄴睏杁䕁䄸杢獂䝁䅫杢求䍁䅁睒祂䝁䄸睙求䡁䅉入䅁䡁卯䅁佁允䅁䅒桂䡁䅑兙杁䕁䅫杢あ䝁䅕睚祂䝁䅅䅤灂䝁䄸杢㝁䍁䅁杒灂䝁䄴䅤求䝁䅍䅡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䑁䅳䅉䑂䡁䅉入睂䡁䅑睢橂䡁䅕杣祂䝁䅕杢橂䡁䅫睏杁䕁䄸杢獂䝁䅫杢求䍁䅁䅕桂䡁䅫兢求䝁䄴䅤穂䅁䅁睊䅣偁䅯䅁䕂䝁䅅䅤桂䍁䅁兓畂䡁䅑党湂䡁䅉兙あ䝁䅫睢畂䑁䅳䅉䝂䝁䅫杢あ䝁䅕睙潂䑁䅳䅉䕂䝁䅅䅤桂䍁䅁䅕祂䝁䄸䅤求䝁䅍䅤灂䝁䄸杢㝁䍁䅁睑獂䝁䄸兤歂䍁䅁䅒桂䡁䅑兙杁䙁䅍党祂䡁䅙兡橂䝁䅕督㝁䍁䅁睑獂䝁䄸兤歂䍁䅁兓畂䝁䅙杣桂䡁䅍䅤祂䡁䅕睙あ䡁䅕杣求䑁䅳䅉兂䡁䅉睢橂䝁䅕督穂䍁䅁兑ㅂ䡁䅑睢瑂䝁䅅䅤灂䝁䄸杢㝁䍁䅁䅒灂䝁䅣兡あ䝁䅅䅢杁䕁䅉杣療䝁䅳党祂䝁䅅睚求䅁䅁兕䄸乁䅁䅁䕂䝁䅅䅤桂䍁䅁兓畂䡁䅑党湂䡁䅉兙あ䝁䅫睢畂䑁䅳䅉䝂䝁䅫杢あ䝁䅕睙潂䑁䅳䅉䕂䝁䅅䅤桂䍁䅁䅕祂䝁䄸䅤求䝁䅍䅤灂䝁䄸杢㝁䍁䅁睑獂䝁䄸兤歂䍁䅁兓畂䝁䅙杣桂䡁䅍䅤祂䡁䅕睙あ䡁䅕杣求䑁䅳䅉兂䡁䅉睢橂䝁䅕督穂䍁䅁兑ㅂ䡁䅑睢瑂䝁䅅䅤灂䝁䄸杢㝁䍁䅁䅒灂䝁䅣兡あ䝁䅅䅢杁䕁䅉杣療䝁䅳党祂䝁䅅睚求䅁䅁克䅯䅁䉑䅁䕂䝁䅅䅤桂䍁䅁兓畂䡁䅑党湂䡁䅉兙あ䝁䅫睢畂䑁䅳䅉䝂䝁䅷兙穂䝁䅧䅉呂䡁䅑睢祂䝁䅅睚求䑁䅳䅉䕂䝁䅅䅤桂䍁䅁䅕祂䝁䄸䅤求䝁䅍䅤灂䝁䄸杢㝁䍁䅁睑獂䝁䄸兤歂䍁䅁兓畂䝁䅙杣桂䡁䅍䅤祂䡁䅕睙あ䡁䅕杣求䑁䅳䅉䑂䝁䅷睢ㅂ䝁䅑䅉呂䡁䅑睢祂䝁䅅睚求䑁䅳䅉呂䡁䅑睢祂䝁䅅睚求䍁䅁兔桂䝁䄴兙湂䝁䅕兢求䝁䄴䅤㝁䍁䅁䅒桂䡁䅑兙杁䕁䅍党畂䡁䅑党祂䍁䅁䅖求䝁䅍䅡畂䝁䄸䅢療䝁䅣入䅁䡁䭁䅁畄䅁䅁䅒桂䡁䅑兙杁䕁䅫杢あ䝁䅕睚祂䝁䅅䅤灂䝁䄸杢㝁䍁䅁杒獂䝁䅕党あ䍁䅁兔桂䝁䄴兙湂䝁䅕兢求䝁䄴䅤㝁䍁䅁杒祂䝁䅕兡湂䝁䅧䅤杁䙁䅍党祂䡁䅙兡橂䝁䅕睏杁䕁䅷兙穂䡁䅑䅉乂䝁䅫䅢求䍁䅁䅖祂䝁䅅杢穂䡁䅁睢祂䡁䅑兙あ䝁䅫睢畂䑁䅳䅉䑂䝁䅷睢ㅂ䝁䅑䅉䩂䝁䄴杚祂䝁䅅督あ䡁䅉兤橂䡁䅑兤祂䝁䅕睏杁䕁䅑兡湂䝁䅫䅤桂䝁䅷䅉䍂䡁䅉睢牂䝁䅕杣桂䝁䅣党䅁䑁偷䅁⭃䅁䅁䅒桂䡁䅑兙杁䕁䅫杢あ䝁䅕睚祂䝁䅅䅤灂䝁䄸杢㝁䍁䅁杒獂䝁䅕党あ䍁䅁兔桂䝁䄴兙湂䝁䅕兢求䝁䄴䅤㝁䍁䅁兓畂䝁䅑兤穂䡁䅑杣灂䝁䅅䅢杁䕁䅅兤あ䝁䄸兢桂䡁䅑兡療䝁䄴睏杁䕁䅑兙あ䝁䅅䅉兂䡁䅉睢あ䝁䅕睙あ䝁䅫睢畂䑁䅳䅉兂䡁䅉睢橂䝁䅕督穂䍁䅁兑ㅂ䡁䅑睢瑂䝁䅅䅤灂䝁䄸杢䅁䥁䥁䅁慄䅁䅁䅒桂䡁䅑兙杁䕁䅫杢あ䝁䅕睚祂䝁䅅䅤灂䝁䄸杢㝁䍁䅁睒兂䙁䅍睏杁䕁䅷睢橂䝁䅅䅤灂䝁䄸杢杁䕁䅉兙穂䝁䅕䅚杁䙁䅍党祂䡁䅙兡橂䝁䅕督㝁䍁䅁䅒桂䡁䅑兙杁䙁䅁杣療䡁䅑党橂䡁䅑兡療䝁䄴睏杁䙁䅉党瑂䝁䄸䅤求䍁䅁兑橂䝁䅍党穂䡁䅍䅉桂䝁䄴䅚杁䕁䅍睢畂䡁䅑杣療䝁䅷睏杁䕁䄴党あ䡁䅣睢祂䝁䅳䅉呂䝁䅕睙ㅂ䡁䅉兡あ䡁䅫䅁㥄䅅䅁䄷䅁䕁䅑兙あ䝁䅅䅉䩂䝁䄴䅤求䝁䅣杣桂䡁䅑兡療䝁䄴睏杁䕁䅣䅕呂䑁䅳䅉䵂䝁䄸睙桂䡁䅑兡療䝁䄴䅉䍂䝁䅅督求䝁䅑䅉呂䝁䅕杣㉂䝁䅫睙求䡁䅍睏杁䙁䅍党畂䡁䅍睢祂䡁䅍睏杁䕁䅑兙あ䝁䅅䅉兂䡁䅉睢あ䝁䅕睙あ䝁䅫睢畂䑁䅳䅉卂䝁䅕兢療䡁䅑党杁䕁䅅睙橂䝁䅕督穂䍁䅁兙畂䝁䅑䅉䑂䝁䄸杢あ䡁䅉睢獂䑁䅳䅉佂䝁䅕䅤㍂䝁䄸杣牂䍁䅁睕求䝁䅍兤祂䝁䅫䅤㕂䅁䅁李䅧䩁䅑䅁䕂䝁䅅䅤桂䍁䅁兓畂䡁䅑党湂䡁䅉兙あ䝁䅫睢畂䑁䅳䅉䥂䝁䅕兙獂䡁䅑䅡杁䕁䅑兡桂䝁䅣杢療䡁䅍䅤灂䝁䅍督㝁䍁䅁䅒桂䡁䅑兙杁䙁䅁杣療䡁䅑党橂䡁䅑兡療䝁䄴睏杁䙁䅁杣療䝁䅍党穂䡁䅍䅉䉂䡁䅕䅤療䝁䄰兙あ䝁䅫睢畂䅁䅁核䅣䭁䅧䅁䕂䝁䅅䅤桂䍁䅁兓畂䡁䅑党湂䡁䅉兙あ䝁䅫睢畂䑁䅳䅉䥂䝁䅕兙獂䡁䅑䅡杁䕁䅑兡桂䝁䅣杢療䡁䅍䅤灂䝁䅍督㝁䍁䅁兔䥂䝁䅕兙獂䡁䅑䅡㝁䍁䅁䅕祂䝁䄸睙求䡁䅍督杁䕁䅅兤あ䝁䄸兢桂䡁䅑兡療䝁䄴睏杁䕁䅍䅡祂䝁䄸杢灂䝁䅍䅉䕂䝁䅫督求䝁䅅督求䡁䅍䅁婃睄䅁䅺䅁䕁䅑兙あ䝁䅅䅉䩂䝁䄴䅤求䝁䅣杣桂䡁䅑兡療䝁䄴睏杁䕁䅧党桂䝁䅷䅤潂䍁䅁䅒灂䝁䅅睚畂䝁䄸督あ䝁䅫睙穂䑁䅳䅉兂䡁䅉党歂䝁䅫睙あ䝁䅫杤求䍁䅁兑畂䝁䅅䅢㕂䡁䅑兡橂䡁䅍睏杁䙁䅑党㑂䡁䅑䅉䉂䝁䄴兙獂䡁䅫䅤灂䝁䅍督㝁䍁䅁䅒桂䡁䅑兙杁䙁䅁杣療䡁䅑党橂䡁䅑兡療䝁䄴睏杁䕁䅣党畂䝁䅕䅤灂䝁䅍督䅁䍁䬸䅁䕃䅁䅁䅒桂䡁䅑兙杁䕁䅫杢あ䝁䅕睚祂䝁䅅䅤灂䝁䄸杢㝁䍁䅁䅓求䝁䅅䅢あ䝁䅧䅉䕂䝁䅫兙湂䝁䄴睢穂䡁䅑兡橂䡁䅍睏杁䙁䅁杣療䝁䅍党穂䡁䅍䅉䉂䡁䅕䅤療䝁䄰兙あ䝁䅫睢畂䑁䅳䅉呂䡁䅕杣湂䝁䅕杣㕂䅁䅁剘䅅䵁䅙䅁䕂䝁䅅䅤桂䍁䅁兓畂䡁䅑党湂䡁䅉兙あ䝁䅫睢畂䑁䅳䅉䩂䝁䄴䅚ㅂ䡁䅍䅤祂䝁䅫兙獂䍁䅁兑ㅂ䡁䅑睢瑂䝁䅅䅤灂䝁䄸杢㝁䍁䅁杕䝂䕁䅫䅒杁䍁䅧杕桂䝁䅑兡療䍁䅁杒祂䝁䅕兣ㅂ䝁䅕杢橂䡁䅫䅉䩂䝁䅑党畂䡁䅑兡浂䝁䅫睙桂䡁䅑兡療䝁䄴克㝁䍁䅁䅕祂䝁䄸睙求䡁䅍督杁䕁䅅兤あ䝁䄸兢桂䡁䅑兡療䝁䄴䅁晄杄䅁李䅅䕁䅑兙あ䝁䅅䅉䩂䝁䄴䅤求䝁䅣杣桂䡁䅑兡療䝁䄴睏杁䕁䅫杢歂䡁䅕督あ䡁䅉兡桂䝁䅷䅉䉂䡁䅕䅤療䝁䄰兙あ䝁䅫睢畂䑁䅳䅉卂䕁䅙兓䕂䍁䅁䅋卂䝁䅅䅚灂䝁䄸䅉䝂䡁䅉党硂䡁䅕党畂䝁䅍入杁䕁䅫䅚求䝁䄴䅤灂䝁䅙兡橂䝁䅅䅤灂䝁䄸杢灁䑁䅳䅉呂䝁䅕杢穂䝁䄸杣穂䑁䅳䅉䑂䝁䅷睢ㅂ䝁䅑䅉䩂䝁䄴杚祂䝁䅅督あ䡁䅉兤橂䡁䅑兤祂䝁䅕睏杁䙁䅁杣療䝁䅍党穂䡁䅍䅉䉂䡁䅕䅤療䝁䄰兙あ䝁䅫睢畂䑁䅳䅉䉂䡁䅉䅤灂䝁䅙兡橂䝁䅫兙獂䍁䅁兓畂䡁䅑党獂䝁䅷兡湂䝁䅕杢橂䝁䅕䅁䝄权䅁朴䅁䕁䅑兙あ䝁䅅䅉䩂䝁䄴䅤求䝁䅣杣桂䡁䅑兡療䝁䄴睏杁䕁䅫杢歂䡁䅕督あ䡁䅉兡桂䝁䅷䅉䉂䡁䅕䅤療䝁䄰兙あ䝁䅫睢畂䑁䅳䅉呂䝁䅕杢穂䝁䄸杣穂䑁䅳䅉呂䝁䅫兢ㅂ䝁䅷兙あ䝁䅫睢畂䑁䅳䅉佂䝁䅕䅤㍂䝁䄸杣牂䍁䅁睕求䝁䅍兤祂䝁䅫䅤㕂䑁䅳䅉兂䝁䅅督穂䝁䅕杢湂䝁䅕杣杁䕁䅅兡祂䝁䅍杣桂䝁䅙䅤杁䕁䄰兙畂䡁䅕杚桂䝁䅍䅤ㅂ䡁䅉兡畂䝁䅣䅁䝄睂䅁朱䅁䕁䅑兙あ䝁䅅䅉䩂䝁䄴䅤求䝁䅣杣桂䡁䅑兡療䝁䄴睏杁䕁䄰䅓求䝁䅅䅢あ䝁䅧睏杁䙁䅁杣求䝁䅑兡橂䡁䅑兡㉂䝁䅕䅉䉂䝁䄴兙獂䡁䅫䅤灂䝁䅍督㝁䍁䅁睔ㅂ䡁䅑䅣桂䡁䅑兡求䝁䄴䅤杁䕁䅍兙祂䝁䅕睏杁䕁䅅督穂䝁䅫督あ䝁䅫杤求䍁䅁䅖求䝁䅍䅡畂䝁䄸䅢療䝁䅣入㝁䍁䅁䅕祂䝁䄸睙求䡁䅍督杁䕁䅅兤あ䝁䄸兢桂䡁䅑兡療䝁䄴䅁䭂兄䅁李䅅䕁䅑兙あ䝁䅅䅉䩂䝁䄴䅤求䝁䅣杣桂䡁䅑兡療䝁䄴睏杁䕁䄰兙橂䝁䅧兡畂䝁䅕䅉䵂䝁䅕兙祂䝁䄴兡畂䝁䅣睏杁䕁䅑兙あ䝁䅅䅉兂䡁䅉睢あ䝁䅕睙あ䝁䅫睢畂䑁䅳䅉䑂䝁䅷睢ㅂ䝁䅑䅉䩂䝁䄴杚祂䝁䅅督あ䡁䅉兤橂䡁䅑兤祂䝁䅕睏杁䕁䅍䅢療䡁䅕䅚杁䙁䅍䅤療䡁䅉兙湂䝁䅕睏杁䙁䅍䅤療䡁䅉兙湂䝁䅕䅉乂䝁䅅杢桂䝁䅣党瑂䝁䅕杢あ䑁䅳䅉䉂䡁䅉䅤灂䝁䅙兡橂䝁䅫兙獂䍁䅁兓畂䡁䅑党獂䝁䅷兡湂䝁䅕杢橂䝁䅕睏杁䙁䅕䅤灂䝁䅷兡あ䡁䅫䅉呂䝁䅍兙獂䝁䅕䅉呂䝁䄸䅢桂䡁䅉䅁奁权䅁杄䅅䕁䅑兙あ䝁䅅䅉䩂䝁䄴䅤求䝁䅣杣桂䡁䅑兡療䝁䄴睏杁䕁䄰兙橂䝁䅧兡畂䝁䅕䅉䵂䝁䅕兙祂䝁䄴兡畂䝁䅣睏杁䕁䅑兙あ䝁䅅䅉兂䡁䅉睢あ䝁䅕睙あ䝁䅫睢畂䑁䅳䅉䑂䝁䅷睢ㅂ䝁䅑䅉䩂䝁䄴杚祂䝁䅅督あ䡁䅉兤橂䡁䅑兤祂䝁䅕睏杁䕁䅕䅚湂䝁䅕䅉䑂䝁䄸兢睂䡁䅕䅤灂䝁䄴睚㝁䍁䅁䅕祂䝁䄸睙求䡁䅍督杁䕁䅅兤あ䝁䄸兢桂䡁䅑兡療䝁䄴睏杁䕁䅅杣あ䝁䅫杚灂䝁䅍兡桂䝁䅷䅉䩂䝁䄴䅤求䝁䅷䅢灂䝁䅣党畂䝁䅍党䅁䍁剕䅁䅄䅁䅁䅒桂䡁䅑兙杁䕁䅫杢あ䝁䅕睚祂䝁䅅䅤灂䝁䄸杢㝁䍁䅁兔桂䡁䅉睡求䡁䅑兡畂䝁䅣䅉䉂䡁䅕䅤療䝁䄰兙あ䝁䅫睢畂䑁䅳䅉䑂䡁䅕督あ䝁䄸兢求䡁䅉䅉卂䝁䅕䅢桂䡁䅑兡療䝁䄴督潂䝁䅫䅣杁䕁䄰兙畂䝁䅅睚求䝁䄰党畂䡁䅑睏杁䕁䅑兙あ䝁䅅䅉兂䡁䅉睢あ䝁䅕睙あ䝁䅫睢畂䑁䅳䅉䕂䝁䅅兙呂䅁䅁䅶䄰䥁䅙䅁䕂䝁䅅䅤桂䍁䅁兓畂䡁䅑党湂䡁䅉兙あ䝁䅫睢畂䑁䅳䅉兂䡁䅉党歂䝁䅫睙あ䝁䅫杤求䍁䅁兑畂䝁䅅䅢㕂䡁䅑兡橂䡁䅍睏杁䕁䅑兡湂䝁䅫䅤桂䝁䅷䅉䍂䡁䅉睢牂䝁䅕杣桂䝁䅣党㝁䍁䅁杕求䝁䅣䅖求䝁䅍䅡䅁䩁䩣䅁十允䅁䅒桂䡁䅑兙杁䕁䅫杢あ䝁䅕睚祂䝁䅅䅤灂䝁䄸杢㝁䍁䅁䅕祂䝁䅕䅚灂䝁䅍䅤灂䡁䅙党杁䕁䅅杢桂䝁䅷入あ䝁䅫睙穂䑁䅳䅉乂䝁䅅睙潂䝁䅫杢求䍁䅁䅔求䝁䅅杣畂䝁䅫杢湂䑁䅳䅉啂䝁䅕䅥あ䍁䅁兑畂䝁䅅䅢㕂䡁䅑兡橂䡁䅍睏杁䕁䅑兙あ䝁䅅䅉兂䡁䅉睢あ䝁䅕睙あ䝁䅫睢畂䑁䅳䅉䑂䝁䅷睢ㅂ䝁䅑䅉䩂䝁䄴杚祂䝁䅅督あ䡁䅉兤橂䡁䅑兤祂䝁䅕睏杁䕁䅅杣あ䝁䅫杚灂䝁䅍兡桂䝁䅷䅉䩂䝁䄴䅤求䝁䅷䅢灂䝁䅣党畂䝁䅍党䅁䅁䥳䅁浃䅁䅁䅒桂䡁䅑兙杁䕁䅫杢あ䝁䅕睚祂䝁䅅䅤灂䝁䄸杢㝁䍁䅁䅕祂䝁䅕䅚灂䝁䅍䅤灂䡁䅙党杁䕁䅅杢桂䝁䅷入あ䝁䅫睙穂䑁䅳䅉兂䡁䅉睢橂䝁䅕督穂䍁䅁兑ㅂ䡁䅑睢瑂䝁䅅䅤灂䝁䄸杢㝁䍁䅁杕求䝁䅅䅢杁䕁䅕督あ䝁䅅䅤求䍁䅁䅖求䝁䅍䅡畂䝁䄸䅢療䝁䅣入䅁䑁䤴䅁奃䅁䅁䅒桂䡁䅑兙杁䕁䅫杢あ䝁䅕睚祂䝁䅅䅤灂䝁䄸杢㝁䍁䅁杕䝂䕁䅫䅒杁䍁䅧杕桂䝁䅑兡療䍁䅁杒祂䝁䅕兣ㅂ䝁䅕杢橂䡁䅫䅉䩂䝁䅑党畂䡁䅑兡浂䝁䅫睙桂䡁䅑兡療䝁䄴克㝁䍁䅁䅕祂䝁䄸睙求䡁䅍督杁䕁䅅兤あ䝁䄸兢桂䡁䅑兡療䝁䄴䅁祄元䅁朷䅁䕁䅑兙あ䝁䅅䅉䩂䝁䄴䅤求䝁䅣杣桂䡁䅑兡療䝁䄴睏杁䙁䅉杒䩂䕁䅑䅉潁䙁䅉兙歂䝁䅫睢杁䕁䅙杣求䡁䅅兤求䝁䄴睙㕂䍁䅁兓歂䝁䅕杢あ䝁䅫杚灂䝁䅍兙あ䝁䅫睢畂䍁䅫睏杁䙁䅍党畂䡁䅍睢祂䡁䅍睏杁䕁䄰兙橂䝁䅧兡畂䝁䅕䅉䵂䝁䅕兙祂䝁䄴兡畂䝁䅣睏杁䕁䅅兤あ䝁䅧党畂䡁䅑兡橂䝁䅅䅤灂䝁䄸杢㝁䍁䅁䅕祂䝁䄸睙求䡁䅍督杁䕁䅅兤あ䝁䄸兢桂䡁䅑兡療䝁䄴䅁敄杆䅁䅉䅅䕁䅑兙あ䝁䅅䅉䩂䝁䄴䅤求䝁䅣杣桂䡁䅑兡療䝁䄴睏杁䙁䅉杒䩂䕁䅑䅉潁䙁䅉兙歂䝁䅫睢杁䕁䅙杣求䡁䅅兤求䝁䄴睙㕂䍁䅁兓歂䝁䅕杢あ䝁䅫杚灂䝁䅍兙あ䝁䅫睢畂䍁䅫睏杁䙁䅍党畂䡁䅍睢祂䡁䅍睏杁䕁䄰兙橂䝁䅧兡畂䝁䅕䅉䵂䝁䅕兙祂䝁䄴兡畂䝁䅣睏杁䕁䅅兤あ䝁䅧党畂䡁䅑兡橂䝁䅅䅤灂䝁䄸杢㝁䍁䅁䅕祂䝁䄸睙求䡁䅍督杁䕁䅅兤あ䝁䄸兢桂䡁䅑兡療䝁䄴睏杁䕁䅅杣あ䝁䅫杚灂䝁䅍兡桂䝁䅷䅉䩂䝁䄴䅤求䝁䅷䅢灂䝁䅣党畂䝁䅍党䅁䥁偅䅁䅃䅁䅁䅒桂䡁䅑兙杁䕁䅫杢あ䝁䅕睚祂䝁䅅䅤灂䝁䄸杢㝁䍁䅁睕求䝁䄴督療䡁䅉督㝁䍁䅁睕瑂䝁䅅杣あ䍁䅁兒畂䝁䅕杣湂䡁䅫睏杁䕁䅑兙あ䝁䅅䅉䑂䝁䅕杢あ䝁䅕杣杁䙁䅑党橂䝁䅧杢療䝁䅷睢湂䡁䅫䅁剃充䅁杵䅁䕁䅑兙あ䝁䅅䅉䩂䝁䄴䅤求䝁䅣杣桂䡁䅑兡療䝁䄴睏杁䙁䅑党㑂䡁䅑䅉䉂䝁䄴兙獂䡁䅫䅤灂䝁䅍督㝁䍁䅁䅒桂䡁䅑兙杁䙁䅁杣療䡁䅑党橂䡁䅑兡療䝁䄴睏杁䕁䅕兌䕂䝁䅫督橂䝁䄸杤求䡁䅉入㝁䍁䅁睕求䝁䅍兤祂䝁䅫䅤㕂䍁䅁兔桂䝁䄴兙湂䝁䅕兢求䝁䄴䅤㝁䍁䅁杕求䝁䅣䅖求䝁䅍䅡䅁䡁䡁䅁兂䅁䅁䅒桂䡁䅑兙杁䙁䅁杣療䝁䅍党穂䡁䅍兡畂䝁䅣䅉桂䝁䄴䅚杁䕁䄸兤あ䡁䅍睢ㅂ䡁䅉睙求䝁䅑䅉呂䝁䅕杣㉂䝁䅫睙求䡁䅍䅁㉂杂䅁䅉䅁䕁䅑兙あ䝁䅅䅉兂䡁䅉睢あ䝁䅕睙あ䝁䅫睢畂䅁䅁杳䅣䉁䉑䅁䕂䝁䅅䅤桂䍁䅁䅕祂䝁䄸䅤求䝁䅍䅤灂䝁䄸杢㝁䍁䅁睑獂䝁䄸兤歂䍁䅁兓畂䝁䅙杣桂䡁䅍䅤祂䡁䅕睙あ䡁䅕杣求䑁䅳䅉䑂䝁䅷睢ㅂ䝁䅑䅉呂䡁䅑睢祂䝁䅅睚求䑁䅳䅉䙂䝁䅑睚求䍁䅁睑療䝁䄰䅣ㅂ䡁䅑兡畂䝁䅣睏杁䙁䅍䅤療䡁䅉兙湂䝁䅕䅉乂䝁䅅杢桂䝁䅣党瑂䝁䅕杢あ䑁䅳䅉䕂䝁䅅䅤桂䍁䅁睑求䝁䄴䅤求䡁䅉䅉啂䝁䅕睙潂䝁䄴睢獂䝁䄸睚㕂䑁䅳䅉䉂䡁䅉䅤灂䝁䅙兡橂䝁䅫兙獂䍁䅁兓畂䡁䅑党獂䝁䅷兡湂䝁䅕杢橂䝁䅕䅁䵃权䅁䅤䅁䕁䅑兙あ䝁䅅䅉兂䡁䅉睢あ䝁䅕睙あ䝁䅫睢畂䑁䅳䅉䑂䝁䅷睢ㅂ䝁䅑䅉䩂䝁䄴杚祂䝁䅅督あ䡁䅉兤橂䡁䅑兤祂䝁䅕睏杁䙁䅁杣療䝁䅍党穂䡁䅍䅉䉂䡁䅕䅤療䝁䄰兙あ䝁䅫睢畂䅁䅁剴䅅䝁䅙䅁䕂䝁䅅䅤桂䍁䅁䅕祂䝁䄸䅤求䝁䅍䅤灂䝁䄸杢㝁䍁䅁睑祂䡁䅫䅣あ䝁䄸睙ㅂ䡁䅉杣求䝁䄴睙㕂䑁䅳䅉䕂䝁䅫睚灂䡁䅑兙獂䍁䅁村祂䝁䄸睡求䡁䅉兙湂䝁䅕䅁灄䅃䅁杢䅁䕁䅑兙あ䝁䅅䅉兂䡁䅉睢あ䝁䅕睙あ䝁䅫睢畂䑁䅳䅉䙂䝁䄰䅣獂䝁䄸入求䝁䅕䅉䍂䝁䅕杢求䝁䅙兡あ䡁䅍睏杁䙁䅁杣療䝁䅍党穂䡁䅍䅉䉂䡁䅕䅤療䝁䄰兙あ䝁䅫睢畂䅁䅁剮䅁䥁䅧䅁䕂䝁䅅䅤桂䍁䅁䅕祂䝁䄸䅤求䝁䅍䅤灂䝁䄸杢㝁䍁䅁兓畂䝁䅑兤穂䡁䅑杣灂䝁䅅䅢杁䕁䅅兤あ䝁䄸兢桂䡁䅑兡療䝁䄴睏杁䙁䅁杣療䝁䅍党穂䡁䅍䅉䉂䡁䅕䅤療䝁䄰兙あ䝁䅫睢畂䑁䅳䅉卂䝁䅕睚啂䝁䅕睙潂䅁䅁别䅧䥁䅷䅁䕂䝁䅅䅤桂䍁䅁䅕祂䝁䄸䅤求䝁䅍䅤灂䝁䄸杢㝁䍁䅁杔ㅂ䡁䅑杣桂䝁䅍党ㅂ䡁䅑兡橂䝁䅅䅢㝁䍁䅁睑療䝁䄴䅤求䝁䄴䅤杁䕁䅍杣求䝁䅅䅤灂䝁䄸杢㝁䍁䅁兑獂䡁䅑党祂䝁䄴兙あ䝁䅫杤求䍁䅁䅕祂䝁䄸䅤求䝁䅫杢䅁䩁关䅁兂䅂䅁䅒桂䡁䅙党杁䍁䅙䅉䍂䡁䅕督あ䝁䅕杣湁䡁䅍䅉䙂䝁䄴䅤求䡁䅉䅤桂䝁䅫杢瑂䝁䅕杢あ䍁䅷䅉䩂䝁䄴睙畁䍁䅁睢㍂䝁䄴督杁䝁䅅杢歂䍁䅁睢睂䝁䅕杣桂䡁䅑党穂䍁䅁党畂䡁䅑党祂䡁䅑兙灂䝁䄴兢求䝁䄴䅤杁䝁䅅杢歂䍁䅁䅚灂䝁䄴兡畂䝁䅣䅉㉂䝁䅕杢ㅂ䝁䅕督杁䝁䅙睢祂䍁䅁兙歂䡁䅕䅢あ䡁䅍䅉桂䝁䄴䅚杁䝁䅙兙瑂䝁䅫䅢灂䝁䅕督杁䝁䅫杢杁䕁䄴睢祂䡁䅑䅡杁䕁䅅兢求䡁䅉兡橂䝁䅅杌杁䕁䅫䅤穂䍁䅁杤求䝁䄴兤求䡁䅍䅉療䝁䅙杚求䡁䅉䅉桂䍁䅁兢求䝁䄴兤杁䝁䄸杚杁䝁䅕杢あ䡁䅉儶求䡁䅍䅉桂䝁䄴䅚杁䝁䅅䅣睂䝁䅕䅤灂䡁䅯党祂䡁䅍䅌杁䝁䅅督杁䡁䅣党獂䝁䅷䅉桂䡁䅍䅉桂䍁䅁督求䝁䅷党橂䡁䅑兡療䝁䄴䅉療䝁䅙䅉桂䝁䅷睙療䝁䅧睢獂䝁䅫睙杁䝁䅅杢歂䍁䅁杢療䝁䄴兌桂䝁䅷睙療䝁䅧睢獂䝁䅫睙杁䝁䅉党㉂䝁䅕杣桂䝁䅣党穂䑁䅳䅉桂䝁䄴䅚杁䝁䅅杢杁䝁䅅督穂䝁䄸杣あ䝁䄰党畂䡁䅑䅉療䝁䅙䅉求䝁䄴䅤求䡁䅉䅤桂䝁䅫杢瑂䝁䅕杢あ䍁䅁兙あ䡁䅑杣桂䝁䅍䅤灂䝁䄸杢穂䍁䅁睙求䝁䄴䅤求䡁䅉党歂䍁䅁睢畂䍁䅁䅣獂䝁䅅入灂䝁䄴睚杁䝁䅣兙瑂䝁䅕督杁䝁䅅杢歂䍁䅁睤桂䡁䅑睙潂䝁䅫杢湂䍁䅁䅢灂䡁䅙党杁䡁䅍䅣療䡁䅉䅤穂䍁䅷䅉桂䝁䄴䅚杁䝁䄸䅤潂䝁䅕杣杁䡁䅑党獂䝁䅕杤灂䡁䅍党歂䍁䅁党㉂䝁䅕杢あ䡁䅍杌杁䙁䅑䅡求䍁䅁睙療䝁䄰䅣桂䝁䄴入杁䝁䄸䅣求䡁䅉兙あ䝁䅕督杁䝁䅫䅤穂䍁䅁杤求䝁䄴兤求䡁䅍䅉ㅂ䝁䄴䅚求䡁䅉䅉あ䝁䅧党杁䕁䅑兙㉂䝁䅕䅉流䍁䅁村ㅂ䡁䅍䅤求䡁䅉升穂䍁䅁兙畂䝁䅑䅉乂䝁䅅兡畂䍁䅁兒㉂䝁䅕杢あ䍁䅁杙祂䝁䅅杢歂䍁䅁杢桂䝁䄰党畁䍁䅁䅒桂䡁䅙党杁䍁䅙䅉䍂䡁䅕督あ䝁䅕杣湁䡁䅍䅉䙂䝁䄴䅤求䡁䅉䅤桂䝁䅫杢瑂䝁䅕杢あ䍁䅷䅉䩂䝁䄴睙畁䍁䅁睤桂䡁䅍䅉浂䝁䄸兤畂䝁䅑党歂䍁䅁兡畂䍁䅁免㕁䑁䅧杍杁䝁䅅杢歂䍁䅁兡穂䍁䅁䅡求䝁䅅䅚硂䡁䅕兙祂䡁䅑党祂䝁䅕䅚杁䝁䅫杢杁䕁䅍睢睂䡁䅁党獂䝁䅷䅌杁䙁䅑党㑂䝁䅅督畁䅁䅁硃䅙䍁䜴䅁䕂䝁䅅入浂䝁䄸杣橂䝁䅕䅉䩂䝁䄴睙畁䍁䅷䅉あ䝁䄸睚求䡁䅑䅡求䡁䅉䅉㍂䝁䅫䅤潂䍁䅁兡あ䡁䅍䅉穂䡁䅕杙穂䝁䅫䅚灂䝁䅅杣灂䝁䅕督獁䍁䅁睢睂䝁䅕杣桂䡁䅑党穂䍁䅁兙穂䍁䅁兙杁䝁䅧兤瑂䝁䅅杢杁䝁䅍兙睂䝁䅫䅤桂䝁䅷䅉瑂䝁䅅杢桂䝁䅣党瑂䝁䅕杢あ䍁䅁䅋䥂䕁䅍兔灁䍁䅁督療䝁䅙䅤㍂䝁䅅杣求䍁䅁睙療䝁䄰䅣桂䝁䄴入杁䝁䅫杢杁䡁䅑䅡求䍁䅁兖畂䝁䅫䅤求䝁䅑䅉呂䡁䅑兙あ䝁䅕督獁䍁䅁睑桂䝁䄴兙歂䝁䅅䅌杁䝁䅅杢歂䍁䅁兡畂䡁䅑党祂䝁䄴兙あ䝁䅫睢畂䝁䅅䅢獂䡁䅫杌杁䕁䅫䅤杁䝁䄸杚浂䝁䅕杣穂䍁䅁䅒桂䡁䅫杚療䡁䅉睙求䍁䅷䅉桂䍁䅁睙獂䝁䄸兤歂䍁䅁䅓䑂䕁䄰䅉睂䝁䅷兙あ䝁䅙睢祂䝁䄰䅉あ䝁䅧兙あ䍁䅁䅣祂䝁䄸杤灂䝁䅑党穂䍁䅁䅡ㅂ䝁䄰兙畂䍁䅁杣求䡁䅍睢ㅂ䡁䅉睙求䡁䅍䅌杁䡁䅁兙㕂䡁䅉睢獂䝁䅷䅉桂䝁䄴䅚杁䡁䅑兙㑂䍁䅷䅉㍂䝁䄸杣牂䝁䅙睢祂䝁䅍党杁䝁䄰兙畂䝁䅅睚求䝁䄰党畂䡁䅑䅌杁䡁䅣兙獂䝁䅷党あ䍁䅷䅉楂䝁䅕杢求䝁䅙兡あ䡁䅍䅌杁䝁䅅杢歂䍁䅁䅤桂䝁䅷党畂䡁䅑䅉灂䝁䄴䅤求䝁䅷䅢灂䝁䅣党畂䝁䅍党杁䝁䅙兤畂䝁䅍䅤灂䝁䄸杢桂䝁䅷兡あ䝁䅫党穂䑁䅳䅉桂䝁䄴䅚杁䙁䅁睢㍂䝁䅕杣睂䝁䅅入獁䍁䅁兙杁䝁䅍䅢療䡁䅕䅚杁䕁䅧杕杁䝁䅅杢歂䍁䅁䅣桂䡁䅫杣療䝁䅷䅢杁䡁䅍睢獂䡁䅕䅤灂䝁䄸杢杁䝁䅙睢祂䍁䅁䅤潂䝁䅕䅉穂䝁䄰兙獂䝁䅷䅉楂䡁䅕督灂䝁䄴党穂䡁䅍䅉瑂䝁䅅杣牂䝁䅕䅤畁䍁䅁䅖潂䝁䅕䅉橂䝁䄸兢睂䝁䅅杢㕂䍁䅁兙獂䡁䅍睢杁䡁䅁杣療䡁䅙兡歂䝁䅕督杁䡁䅁兙㕂䡁䅉睢獂䝁䅷䅉桂䝁䄴䅚杁䡁䅁兙㕂䡁䅉睢獂䝁䅷兌祂䝁䅕䅢桂䡁䅑党歂䍁䅁督求䡁䅉杤灂䝁䅍党穂䑁䅳䅉桂䝁䄴䅚杁䝁䅫兢睂䝁䅷党瑂䝁䅕杢あ䝁䅅䅤灂䝁䄸杢杁䝁䅅杢歂䍁䅁䅣祂䝁䄸杚求䡁䅍督灂䝁䄸杢桂䝁䅷䅉穂䝁䅕杣㉂䝁䅫睙求䡁䅍杌杁䕁䅫䅤杁䡁䅍党獂䝁䅷督杁䝁䅫䅤穂䍁䅁督療䝁䅷兤あ䝁䅫睢畂䡁䅍䅉あ䝁䅧杣療䡁䅕睚潂䍁䅁䅚灂䡁䅉党橂䡁䅑䅉穂䝁䅅䅢求䡁䅍䅉浂䝁䄸杣橂䝁䅕䅉桂䝁䄴䅚杁䡁䅑䅡灂䡁䅉䅚瑁䡁䅁兙祂䡁䅑入杁䝁䅍䅡桂䝁䄴杢求䝁䅷督畁䍁䅁䅖潂䝁䅕䅉橂䝁䄸兢睂䝁䅅杢㕂䍁䅁睤桂䡁䅍䅉浂䝁䄸杣瑂䝁䅕杣獂䡁䅫䅉牂䝁䄴睢㍂䝁䄴䅉桂䡁䅍䅉䑂䝁䅕杣灂䝁䅑兡桂䝁䄴䅉䥂䕁䅍兔杁䕁䅧睢獂䝁䅑兡畂䝁䅣䅉䩂䝁䄴睙畁䍁䅁兙畂䝁䅑䅉橂䝁䅧兙畂䝁䅣党歂䍁䅁兡あ䡁䅍䅉畂䝁䅅兢求䍁䅁䅤療䍁䅁䅒桂䡁䅫杚療䡁䅉睙求䍁䅁兓畂䝁䅍杌杁䝁䅫杢杁䕁䅙党楂䡁䅉兤桂䡁䅉入杁䑁䅉䅍祁䑁䅑杌杁䕁䅑兙㕂䝁䅙睢祂䝁䅍党杁䕁䅫杢橂䍁䄴䅉㍂䝁䅅督杁䝁䅙睢ㅂ䝁䄴䅚求䝁䅑䅉灂䝁䄴䅉硁䑁䅫兏祁䍁䅁兙畂䝁䅑䅉灂䡁䅍䅉潂䝁䅕兙歂䡁䅅兤桂䡁䅉䅤求䡁䅉党歂䍁䅁兡畂䍁䅁兔灂䝁䄴杢求䝁䅅䅣療䝁䅷兡穂䍁䅷䅉乂䝁䅫杢畂䝁䅕督療䡁䅑兙畁䅁䅁剅䅙䩁䡉䅁䕂䝁䅕睙牂䝁䅕杣穂䍁䅁睔ㅂ䡁䅑䅚療䝁䄸杣杁䕁䅍睢祂䡁䅁睢祂䝁䅅䅤灂䝁䄸杢獁䍁䅁䅤療䝁䅣党あ䝁䅧党祂䍁䅁睤灂䡁䅑䅡杁䝁䅫䅤穂䍁䅁督ㅂ䝁䅉督灂䝁䅑兡桂䡁䅉兡求䡁䅍䅌杁䝁䅑党穂䝁䅫睚畂䡁䅍䅌杁䝁䄰兙祂䝁䅳党あ䡁䅍䅌杁䝁䅅杢歂䍁䅁䅚灂䡁䅍䅤祂䝁䅫杙ㅂ䡁䅑党穂䍁䅁杚療䝁䄸䅤㍂䝁䅕兙祂䍁䅷䅉桂䡁䅁䅣桂䡁䅉党獂䍁䅷䅉桂䝁䄴䅚杁䝁䅅睙橂䝁䅕督穂䝁䄸杣灂䝁䅕督杁䝁䅙睢祂䍁䅁睙桂䡁䅍兤桂䝁䅷䅉獂䝁䅫杚求䡁䅍䅤㕂䝁䅷党杁䡁䅕督求䍁䅁兙畂䝁䅑䅉潂䝁䅫睚潂䍁䄰䅣求䡁䅉杚療䡁䅉兢桂䝁䄴睙求䍁䅁兙橂䡁䅑兡㉂䝁䅫䅤灂䝁䅕督杁䝁䅫杢杁䡁䅑䅡求䍁䅁兖畂䝁䅫䅤求䝁䅑䅉呂䡁䅑兙あ䝁䅕督杁䝁䅅杢歂䍁䅁兡畂䡁䅑党祂䝁䄴兙あ䝁䅫睢畂䝁䅅䅢獂䡁䅫杌杁䙁䅑䅡求䍁䅁睙療䝁䄰䅣桂䝁䄴入杁䝁䄸杚浂䝁䅕杣穂䍁䅁䅣祂䝁䅕兢灂䡁䅕兢杁䝁䅙睢療䡁䅑睤求䝁䅅杣獁䍁䅁兙睂䡁䅁兙祂䝁䅕䅢獁䍁䅁兙畂䝁䅑䅉桂䝁䅍睙求䡁䅍督療䡁䅉兡求䡁䅍䅉ㅂ䝁䄴䅚求䡁䅉䅉あ䝁䅧党杁䙁䅕睒䡂䍁䅁杙祂䝁䅅杢歂䍁䅁杢桂䝁䄰党㝁䍁䅁杚療䝁䄸䅤㍂䝁䅕兙祂䍁䅷䅉桂䡁䅁䅣桂䡁䅉党獂䍁䅷䅉桂䝁䄴䅚杁䝁䅅睙橂䝁䅕督穂䝁䄸杣灂䝁䅕督杁䝁䅙睢祂䍁䅁兤獂䡁䅑杣桂䍁䄰杣ㅂ䝁䄴杢求䡁䅉督杁䝁䅅杢歂䍁䅁兙あ䝁䅧䅢求䡁䅑党穂䍁䅁兤畂䝁䅑党祂䍁䅁䅤潂䝁䅕䅉䥂䕁䄸睓䉂䍁䅁杙祂䝁䅅杢歂䍁䅁杢桂䝁䄰党㝁䍁䅁兙畂䝁䅑䅉穂䝁䅅杢歂䝁䅅䅢穂䍁䅷䅉穂䝁䅧睢求䡁䅍䅌杁䝁䅅杢歂䍁䅁杙療䝁䄸䅤穂䍁䅁兤畂䝁䅑党祂䍁䅁䅤潂䝁䅕䅉啂䝁䅕杤桂䍁䅁杙祂䝁䅅杢歂䍁䅁杢桂䝁䄰党畁䍁䅁兓あ䍁䅁兙獂䡁䅍睢杁䡁䅁杣療䡁䅙兡歂䝁䅕督杁䡁䅉党獂䝁䅅䅥求䝁䅑䅉橂䝁䅅督ㅂ䝁䅅䅢杁䡁䅍䅡療䝁䅕督杁䝁䅅杢歂䍁䅁督桂䝁䄴䅚桂䝁䅷督杁䡁䅕杢歂䝁䅕杣杁䡁䅑䅡求䍁䅁睕桂䝁䄴兤牂䍁䅁杙祂䝁䅅杢歂䍁䅁杢桂䝁䄰党㝁䍁䅁睙桂䡁䅍兤桂䝁䅷䅉浂䝁䄸睢あ䡁䅣党桂䡁䅉䅉浂䝁䅅督潂䝁䅫睢畂䍁䅁䅢灂䝁䄴党杁䡁䅕杢歂䝁䅕杣杁䡁䅑䅡求䍁䅁睓療䝁䄸䅢桂䝁䅉兤祂䡁䅉兙杁䝁䅉杣桂䝁䄴䅚杁䝁䄴兙瑂䝁䅕睏杁䝁䅅杢歂䍁䅁杚療䝁䄸䅤㍂䝁䅕兙祂䍁䅁兤畂䝁䅑党祂䍁䅁䅤潂䝁䅕䅉䉂䕁䅧杔噂䍁䅁杙祂䝁䅅杢歂䍁䅁杢桂䝁䄰党畁䍁䅁䅖潂䝁䅕䅉橂䝁䄸兢睂䝁䅅杢㕂䍁䅁督求䝁䅷䅢穂䍁䅁兡あ䡁䅍䅉睂䡁䅉睢歂䡁䅕睙あ䡁䅍䅉あ䝁䅧杣療䡁䅕睚潂䍁䅁䅚療䝁䄰党穂䡁䅑兡橂䍁䅁兙畂䝁䅑䅉灂䝁䄴䅤求䡁䅉杢桂䡁䅑兡療䝁䄴兙獂䍁䅁杣求䡁䅑兙灂䝁䅷党祂䡁䅍睏杁䝁䅫杢あ䝁䅕杣畂䝁䅅䅤灂䝁䄸杢桂䝁䅷䅉歂䝁䅫督あ䡁䅉兡楂䡁䅕䅤療䡁䅉督㝁䍁䅁兙畂䝁䅑䅉歂䝁䅫杣求䝁䅍䅤獂䡁䅫䅉あ䝁䄸䅉灂䡁䅑督杁䝁䅍睢畂䡁䅍兤瑂䝁䅕杣穂䍁䅁䅤潂䡁䅉睢ㅂ䝁䅣䅡杁䝁䅫䅤穂䍁䅁䅚灂䡁䅉党橂䡁䅑兌あ䝁䄸兌橂䝁䄸杢穂䡁䅕兢求䡁䅉䅉楂䡁䅕督灂䝁䄴党穂䡁䅍䅌杁䡁䅣䅡灂䝁䅍䅡杁䝁䅫杢橂䝁䅷兤歂䝁䅕督杁䝁䅕兌橂䝁䄸兢瑂䝁䅕杣橂䝁䅕䅉㍂䝁䅕杙穂䝁䅫䅤求䡁䅍䅉桂䝁䄴䅚杁䡁䅉党あ䝁䅅兡獂䍁䅁督あ䝁䄸杣求䡁䅍杌杁䕁䅑党橂䝁䅳党祂䡁䅍䅉偂䡁䅕䅤歂䝁䄸睢祂䍁䅁睑療䡁䅉䅣療䡁䅉兙あ䝁䅫睢畂䍁䅁睤桂䡁䅍䅉浂䝁䄸兤畂䝁䅑党歂䍁䅁兡畂䍁䅁免㕁䑁䅣睍杁䝁䅅杢歂䍁䅁兡穂䍁䅁䅡求䝁䅅䅚硂䡁䅕兙祂䡁䅑党祂䝁䅕䅚杁䝁䅫杢杁䕁䅣睢獂䝁䅕䅤桂䍁䅷䅉䑂䝁䅅䅢灂䝁䅙睢祂䝁䄴兡桂䍁䄴䅁十杆䅁杯䄸䕁䅑党求䡁䅉党杁䍁䅙䅉䑂䝁䄸兢睂䝁䅅杢㕂䍁䅁党畂䝁䅣兙湂䝁䅕督杁䝁䅫杢杁䡁䅑䅡求䍁䅁兢桂䝁䄴兤浂䝁䅅睙あ䡁䅕杣求䍁䅁兙畂䝁䅑䅉歂䝁䅫督あ䡁䅉兡楂䡁䅕䅤灂䝁䄸杢杁䝁䄸杚杁䡁䅙兙祂䝁䅫睢ㅂ䡁䅍䅉求䡁䅅兤灂䡁䅁兢求䝁䄴䅤杁䡁䅣睢祂䝁䅷䅚㍂䝁䅫䅚求䍁䄴䅉啂䝁䅧党杁䝁䅍睢瑂䡁䅁兙畂䡁䅫䅉療䡁䅁党祂䝁䅅䅤求䡁䅍䅉あ䝁䅧杣療䡁䅕睚潂䍁䅁杚療䡁䅕杣杁䡁䅍党湂䝁䄰党畂䡁䅑督㙁䍁䅁䅕祂䝁䄸䅚ㅂ䝁䅍䅤灂䝁䄸杢杁䝁䅅杢歂䍁䅁䅕祂䝁䅕睙灂䡁䅍兡療䝁䄴䅉䉂䝁䅣杣灂䝁䅍兤獂䡁䅑兤祂䝁䅕䅌杁䙁䅍兢桂䝁䅷䅢杁䕁䅅睚祂䝁䅫睙ㅂ䝁䅷䅤ㅂ䡁䅉党杁䝁䅅杢歂䍁䅁䅖ㅂ䡁䅉杚獁䍁䅁睑療䝁䄴督あ䡁䅉兤橂䡁䅑兡療䝁䄴䅉桂䝁䄴䅚杁䕁䅙睢祂䝁䅕督あ䡁䅉入獁䍁䅁兙畂䝁䅑䅉䝂䝁䅫杢桂䝁䄴睙灂䝁䅅䅢杁䙁䅍党祂䡁䅙兡橂䝁䅕督畁䍁䅁䅖潂䝁䅕䅉兂䡁䅉睢歂䡁䅕睙あ䝁䅫睢畂䍁䅁兙畂䝁䅑䅉兂䡁䅉党橂䝁䅫督灂䝁䄸杢杁䕁䅅睚祂䝁䅫睙ㅂ䝁䅷䅤ㅂ䡁䅉党杁䡁䅍党湂䝁䄰党畂䡁䅑䅉睂䡁䅉睢㉂䝁䅫䅚求䡁䅍䅉獂䝁䅅杣湂䝁䅕䅉桂䝁䄴䅚杁䝁䄰兡歂䍁䄰督灂䡁䅯党杁䡁䅑杣桂䝁䅍䅤療䡁䅉督獁䍁䅁睙療䝁䄰杙灂䝁䄴党穂䍁䅷䅉橂䝁䄸䅤あ䝁䄸杢杁䡁䅁兡橂䝁䅳党祂䡁䅍䅉桂䝁䄴䅚杁䡁䅍䅤祂䝁䅫䅣睂䝁䅕杣穂䍁䅷䅉穂䡁䅕睚桂䡁䅉睙桂䝁䄴党杁䝁䅧兙祂䡁䅙党穂䡁䅑党祂䡁䅍䅉桂䝁䄴䅚杁䝁䅷睢桂䝁䅑党祂䡁䅍䅌杁䡁䅍睢灂䝁䅷䅉睂䡁䅉党睂䝁䅅杣桂䡁䅑兡療䝁䄴䅌杁䡁䅑兡獂䝁䅷兙湂䝁䅕䅌杁䡁䅍党求䝁䅑兡畂䝁䅣䅌杁䝁䅅杢歂䍁䅁睙祂䝁䄸䅣杁䝁䅍兙祂䝁䅕䅉求䡁䅅兤灂䡁䅁兢求䝁䄴䅤獁䍁䅁兙穂䍁䅁睤求䝁䅷䅢杁䝁䅅督杁䝁䅅䅣睂䝁䅷兡橂䝁䅅䅤灂䝁䄸杢杁䝁䅕兣ㅂ䝁䅫䅣瑂䝁䅕杢あ䍁䅷䅉灂䝁䄴睙獂䡁䅕䅚灂䝁䄴睚杁䡁䅍䅣祂䝁䅅入求䡁䅉督杁䝁䅅杢歂䍁䅁杢ㅂ䡁䅑杣灂䝁䅕杢あ䍁䅁兢桂䝁䄴兙湂䝁䅕兢求䝁䄴䅤獁䍁䅁督療䝁䅫䅢杁䡁䅁杣求䡁䅁兙祂䝁䅅䅤灂䝁䄸杢杁䝁䄰兙橂䝁䅧兡畂䝁䅕杣㕂䍁䅁杚療䡁䅉䅉湂䡁䅉兙灂䝁䄴䅉湂䡁䅉睢㍂䝁䅕杣穂䍁䅷䅉桂䝁䄴䅚杁䡁䅉党獂䝁䅅䅤求䝁䅑䅉桂䡁䅑䅤桂䝁䅍䅡瑂䝁䅕杢あ䡁䅍䅉桂䝁䄴䅚杁䡁䅍党祂䡁䅙兡橂䝁䅕䅉睂䝁䅅杣あ䡁䅍杌杁䙁䅑䅡求䍁䅁睕瑂䝁䅅䅢獂䍁䅁兑湂䡁䅉兡橂䡁䅕䅢あ䡁䅕杣求䍁䅁兙畂䝁䅑䅉啂䡁䅕杣浂䍁䅁督求䝁䅣兢求䝁䄴䅤杁䝁䄸杚浂䝁䅕杣穂䍁䅁杣療䡁䅑兙祂䡁䅫䅉瑂䝁䄸睤求䡁䅉督獁䍁䅁䅡桂䡁䅫䅉桂䝁䄴䅚杁䝁䅙睢祂䝁䅅睚求䍁䅁党硂䡁䅕兡睂䝁䄰党畂䡁䅑䅌杁䝁䅙睢祂䝁䅅睚求䍁䅁䅡桂䡁䅉杤求䡁䅍䅤求䡁䅉督獁䍁䅁兤あ䝁䅫䅢灂䡁䅑入杁䡁䅑杣桂䝁䅍䅤療䡁䅉督獁䍁䅁兙畂䝁䅑䅉祂䝁䅕䅢桂䡁䅑党歂䍁䅁䅢療䝁䅅䅚求䡁䅉督杁䝁䅅杢歂䍁䅁兙あ䡁䅑兙橂䝁䅧兢求䝁䄴䅤穂䑁䅳䅉あ䡁䅕杣浂䍁䅁兙畂䝁䅑䅉ㅂ䡁䅑兡獂䝁䅫䅤㕂䍁䅁党硂䡁䅕兡睂䝁䄰党畂䡁䅑䅌杁䝁䅫杢橂䝁䅷兤歂䝁䅫杢湂䍁䅁杣灂䝁䅑兡畂䝁䅣䅉獂䝁䅅睤畂䍁䅷䅉橂䝁䄸兢瑂䝁䅕杣橂䝁䅫兙獂䍁䅁兢療䡁䅣兡畂䝁䅣䅌杁䝁䅅杢歂䍁䅁睚療䝁䅷杚杁䝁䅍睢ㅂ䡁䅉督求䍁䅁党硂䡁䅕兡睂䝁䄰党畂䡁䅑䅌杁䝁䅅杢歂䍁䅁兤あ䝁䅫䅢灂䡁䅑入杁䡁䅙党潂䝁䅫睙獂䝁䅕督㝁䍁䅁兙畂䝁䅑䅉療䡁䅑䅡求䡁䅉䅉療䡁䅕䅤歂䝁䄸睢祂䍁䅁䅣療䡁䅣党祂䍁䅁䅣祂䝁䄸䅚ㅂ䝁䅍䅤穂䍁䅷䅉桂䡁䅍䅉㍂䝁䅕䅢獂䍁䅁兙穂䍁䅁兡瑂䡁䅁䅢求䝁䄰党畂䡁䅑督杁䝁䅙睢祂䍁䅁兢療䡁䅣兡畂䝁䅣䅌杁䡁䅑兡獂䝁䅷兡畂䝁䅣䅌杁䡁䅍杢療䡁䅣䅉桂䝁䄴䅚杁䝁䅑党楂䡁䅉兡穂䍁䅁䅡桂䝁䄴䅚獂䝁䅫杢湂䍁䅷䅉桂䝁䅕杣桂䡁䅑兡畂䝁䅣䅌杁䡁䅉党穂䝁䅫䅚求䝁䄴䅤灂䝁䅅䅢獁䍁䅁睙療䝁䄰兢求䡁䅉睙灂䝁䅅䅢獁䍁䅁睚療䝁䅷杚獁䍁䅁兙畂䝁䅑䅉穂䡁䅁睢祂䡁䅑督杁䡁䅑兤祂䝁䅙䅉橂䝁䅅杣求䍁䅁兙睂䡁䅁䅢灂䝁䅍兙あ䝁䅫睢畂䡁䅍杌杁䙁䅑䅡求䍁䅁睑療䝁䄴督あ䡁䅉兤橂䡁䅑兡療䝁䄴䅉桂䝁䄴䅚杁䕁䅙睢祂䝁䅕督あ䡁䅉入杁䡁䅍党湂䝁䄰党畂䡁䅑䅉睂䡁䅉睢㉂䝁䅫䅚求䡁䅍䅉楂䝁䅅睙牂䝁䅧睢求䍁䅁䅢療䝁䅅䅚求䡁䅉督獁䍁䅁睙祂䝁䅅睤獂䝁䅕杣杁䝁䅑睢㙂䝁䅕杣穂䍁䅁兙畂䝁䅑䅉獂䝁䄸兙歂䝁䅕杣穂䍁䅷䅉浂䝁䄸兤祂䍁䄰睤潂䝁䅕党獂䍁䄰䅚祂䝁䅫杤求䍁䅁䅢療䝁䅅䅚求䡁䅉督獁䍁䅁䅤祂䝁䅅睙牂䍁䅁䅢療䝁䅅䅚求䡁䅉督獁䍁䅁党㑂䝁䅍兙㉂䝁䅅䅤療䡁䅉督獁䍁䅁兢療䡁䅑睢祂䍁䅁睚祂䝁䅅䅚求䡁䅉督獁䍁䅁兙祂䡁䅑兡橂䡁䅕䅢桂䡁䅑党歂䍁䅁䅚ㅂ䝁䄰䅣杁䡁䅑杣ㅂ䝁䅍睡穂䍁䅷䅉獂䝁䅅杢歂䡁䅍睙桂䡁䅁党杁䝁䅅杢歂䍁䅁督牂䝁䅫䅚瑁䡁䅍䅤求䝁䅕杣杁䝁䅷睢桂䝁䅑党祂䡁䅍䅌杁䡁䅍睙祂䝁䅅䅣求䡁䅉䅉穂䡁䅫督あ䝁䅕兢穂䍁䅷䅉瑂䝁䅫䅢獂䝁䅫杢湂䍁䅁兢桂䝁䅍䅡灂䝁䄴党穂䍁䅷䅉祂䝁䅕睙㕂䝁䅍䅢求䡁䅉督獁䍁䅁督獂䝁䅫䅣浂䝁䄸杣瑂䍁䅁兙畂䝁䅑䅉桂䡁䅍䅣潂䝁䅅䅢あ䍁䅁䅣桂䡁䅙党祂䡁䅍䅌杁䡁䅍兤祂䝁䅙兙橂䝁䅕䅉瑂䝁䅫杢求䡁䅉督獁䍁䅁睙療䝁䄰䅣桂䝁䅍䅤療䡁䅉督獁䍁䅁䅤桂䝁䄴䅚求䝁䄰䅌杁䡁䅍䅤桂䡁䅑兡橂䍁䅁杣療䝁䅷䅢求䡁䅉督獁䍁䅁兢療䝁䅉兡獂䝁䅕䅉橂䡁䅉兤穂䝁䅧党祂䡁䅍䅉桂䝁䄴䅚杁䡁䅍睙祂䝁䅕党畂䡁䅍䅌杁䝁䄰睢楂䝁䅫䅢求䍁䅁兙畂䝁䅑䅉穂䡁䅑兙あ䝁䅫睢畂䝁䅅杣㕂䍁䅁兙穂䡁䅁䅡桂䝁䅷䅤杁䡁䅁䅢桂䝁䄴䅤穂䍁䅷䅉獂䝁䄸睚杁䡁䅍睡灂䝁䅑䅚求䡁䅉督杁䝁䅅杢歂䍁䅁䅡桂䡁䅉杤求䡁䅍䅤求䡁䅉督獁䍁䅁䅢療䝁䅣䅉浂䝁䅕䅢獂䝁䅕杣杁䝁䅉兤畂䝁䅍䅡求䡁䅉督獁䍁䅁兙畂䝁䅑䅉獂䝁䄸睚杁䝁䅷睢桂䝁䅑党祂䡁䅍䅉桂䝁䄴䅚杁䝁䅙睢祂䡁䅣兙祂䝁䅑党祂䡁䅍睏杁䝁䅅杢歂䍁䅁杣療䝁䅅䅚杁䝁䅉兤灂䝁䅷䅚灂䝁䄴睚杁䝁䅅杢歂䍁䅁杣求䝁䅧兙楂䝁䅫䅢灂䡁䅑兙あ䝁䅫睢畂䍁䅁党硂䡁䅕兡睂䝁䄰党畂䡁䅑杌杁䙁䅑䅡求䍁䅁杒灂䝁䄴兙畂䝁䅍兡桂䝁䅷䅉呂䝁䅕杣㉂䝁䅫睙求䡁䅍䅉穂䝁䅕睚瑂䝁䅕杢あ䍁䅁杚灂䝁䄴兙畂䝁䅍党穂䍁䅁督桂䝁䅷党穂䍁䅁兙畂䝁䅑䅉獂䝁䅕兙穂䝁䅕督杁䝁䅅睚祂䝁䅫睙ㅂ䝁䅷䅤ㅂ䡁䅉党杁䝁䅅杢歂䍁䅁䅤ㅂ䡁䅉杚獁䍁䅁兙畂䝁䅑䅉橂䝁䄸杢穂䡁䅑杣ㅂ䝁䅍䅤灂䝁䄸杢杁䝁䅅杢歂䍁䅁杚療䡁䅉党穂䡁䅑杣㕂䍁䅁党硂䡁䅕兡睂䝁䄰党畂䡁䅑杌杁䕁䅫䅤杁䝁䅅䅢穂䝁䄸䅉療䝁䅙杚求䡁䅉督杁䡁䅣䅡療䝁䅷党穂䝁䅅䅢求䍁䅁杚灂䝁䄴兙畂䝁䅍兡畂䝁䅣䅉あ䝁䄸䅉歂䝁䅕兙獂䝁䅕杣穂䍁䅁睢浂䍁䅁䅤潂䝁䅕䅉浂䝁䄸杣求䝁䅣睢灂䝁䄴睚杁䝁䅕兣ㅂ䝁䅫䅣瑂䝁䅕杢あ䑁䅳䅉桂䝁䄴䅚杁䝁䅕䅥あ䝁䅕杢歂䝁䅕䅚杁䝁䅕兣ㅂ䝁䅫䅣瑂䝁䅕杢あ䍁䅁睤桂䡁䅉杣桂䝁䄴䅤灂䝁䅕督獁䍁䅁兙穂䍁䅁睤求䝁䅷䅢杁䝁䅅督杁䝁䅙兡畂䝁䅅杢橂䝁䅕督杁䡁䅉党あ䝁䅅兡獂䍁䅁杣求䡁䅙睢獂䡁䅙兡畂䝁䅣䅉橂䝁䅧兙祂䝁䅣党杁䝁䅅睙橂䝁䄸兤畂䡁䅑督畁䍁䅁䅖潂䝁䅕䅉橂䝁䄸兢睂䝁䅅杢㕂䍁䅁睤桂䡁䅍䅉浂䝁䄸兤畂䝁䅑党歂䍁䅁兡畂䍁䅁免㑁䑁䅍睎杁䝁䅅杢歂䍁䅁兡穂䍁䅁䅡求䝁䅅䅚硂䡁䅕兙祂䡁䅑党祂䝁䅕䅚杁䝁䅫杢杁䕁䄰睢獂䝁䅫杢求䍁䅷䅉䩂䝁䅷䅢灂䝁䄴睢灂䡁䅍杌䅁乁噁䅁㉂睄䅁䅒求䝁䅷䅢杁䙁䅑党橂䝁䅧杢療䝁䅷睢湂䝁䅫党穂䍁䅁兓畂䝁䅍杌杁䝁䅑党穂䝁䅫睚畂䡁䅍䅌杁䝁䅑党㉂䝁䅕䅢療䡁䅁督獁䍁䅁兢桂䝁䄴兤浂䝁䅅睙あ䡁䅕杣求䡁䅍䅌杁䝁䄰兙祂䝁䅳党あ䡁䅍䅌杁䡁䅍党獂䝁䅷督獁䍁䅁兙畂䝁䅑䅉穂䡁䅕䅣睂䝁䄸杣あ䡁䅍䅉㉂䝁䅅杣灂䝁䄸兤穂䍁䅁睙療䝁䄰䅣祂䝁䅕䅡求䝁䄴督灂䡁䅙党杁䝁䅅杢歂䍁䅁兡畂䡁䅑党湂䡁䅉兙あ䝁䅕䅚杁䡁䅍睢獂䡁䅕䅤灂䝁䄸杢穂䍁䅷䅉睂䡁䅉睢歂䡁䅕睙あ䡁䅍䅌杁䝁䅅杢歂䍁䅁督求䡁䅉杤灂䝁䅍党穂䍁䅁兡畂䍁䅁䅤潂䝁䅕䅉䉂䝁䄰党祂䝁䅫睙桂䡁䅍䅌杁䕁䅕兤祂䝁䄸䅣求䍁䅷䅉あ䝁䅧党杁䕁䄰兡歂䝁䅑䅢求䍁䅁兒桂䡁䅍䅤獁䍁䅁兑穂䝁䅫兙獁䍁䅁兙畂䝁䅑䅉灂䝁䄴䅤求䡁䅉杢桂䡁䅑兡療䝁䄴兙獂䝁䅷入畁䍁䅁䅖潂䝁䅕䅉橂䝁䄸兢睂䝁䅅杢㕂䍁䅁睢睂䝁䅕杣桂䡁䅑党穂䍁䅁䅤潂䡁䅉睢ㅂ䝁䅣䅡杁䡁䅑睤療䍁䅁督求䝁䅣兢求䝁䄴䅤穂䍁䅷䅉䩂䝁䄴杚祂䝁䅅督あ䡁䅉兤橂䡁䅑兤祂䝁䅕䅉呂䝁䄸䅢ㅂ䡁䅑兡療䝁䄴督杁䕁䅣杣療䡁䅕䅣杁䍁䅧兓呂䕁䅣克杁䝁䅅杢歂䍁䅁睑獂䝁䅫党畂䡁䅑䅉呂䝁䄸䅢ㅂ䡁䅑兡療䝁䄴督杁䕁䅣杣療䡁䅕䅣杁䍁䅧睑呂䕁䅣克畁䍁䅁䅖潂䝁䅕䅉䩂䙁䅍睒杁䡁䅍党湂䝁䄰党畂䡁䅑䅉睂䡁䅉睢㉂䝁䅫䅚求䡁䅍䅉瑂䝁䄸䅚求䡁䅉杢杁䝁䅅杢歂䍁䅁䅤祂䝁䅅䅚灂䡁䅑兡療䝁䄴兙獂䍁䅁督あ䝁䄸杣桂䝁䅣党杁䡁䅍睢獂䡁䅕䅤灂䝁䄸杢穂䍁䅷䅉灂䝁䄴睙獂䡁䅕䅚灂䝁䄴睚杁䝁䅅䅢獂䍁䄰杚獂䝁䅅督潂䍁䅁兙祂䡁䅉兙㕂䡁䅍䅌杁䡁䅍睙桂䝁䅷党瑁䝁䄸兤あ䍁䅁杚灂䝁䅷党獁䍁䅁睢楂䝁䅯党橂䡁䅑䅉睂䝁䅷兙あ䝁䅙睢祂䝁䄰督獁䍁䅁䅡㕂䡁䅁党祂䍁䄰睙療䝁䄴杤求䡁䅉睚求䝁䅑䅉灂䝁䄴杚祂䝁䅅督あ䡁䅉兤橂䡁䅑兤祂䝁䅕䅌杁䝁䅅杢歂䍁䅁督療䝁䅙䅤㍂䝁䅅杣求䍁䄰䅚求䝁䅙兡畂䝁䅕䅚杁䡁䅍䅤療䡁䅉兙湂䝁䅕睏杁䝁䅅杢歂䍁䅁睚求䝁䄴党祂䝁䅅䅢瑁䡁䅁兤祂䡁䅁睢穂䝁䅕䅉桂䝁䄴䅚杁䕁䅅兓瑁䝁䄸䅣あ䝁䅫兢灂䡁䅯党歂䍁䅁督求䡁䅉杤求䡁䅉督畁䍁䅁䅖潂䝁䅫督杁䡁䅍党湂䝁䄰党畂䡁䅑䅉桂䝁䅷督療䍁䅁睢浂䝁䅙党祂䡁䅍䅉畂䝁䅕䅤㍂䝁䄸杣牂䝁䅫杢湂䍁䅁䅣祂䝁䄸䅚ㅂ䝁䅍䅤穂䍁䅁兙畂䝁䅑䅉穂䝁䅕杣㉂䝁䅫睙求䡁䅍䅉橂䝁䄸兢睂䡁䅉兡穂䝁䅫杢湂䍁䅁睤灂䝁䅑党杁䝁䅅杣求䝁䅅䅉畂䝁䅕䅤㍂䝁䄸杣牂䍁䅁兡畂䝁䅙杣桂䡁䅍䅤祂䡁䅕睙あ䡁䅕杣求䍁䅷䅉歂䝁䅅䅤桂䍁䅁睙求䝁䄴䅤求䡁䅉䅉桂䝁䄴䅚杁䝁䅕䅚湂䝁䅕䅉畂䝁䅕䅤㍂䝁䄸杣牂䝁䅫杢湂䍁䅁督㍂䝁䅫䅤橂䝁䅧党穂䍁䅷䅉桂䝁䄴䅚杁䝁䅍兙楂䝁䅷党穂䍁䅁兙畂䝁䅑䅉療䡁䅁䅤灂䝁䅍督杁䡁䅑䅡桂䡁䅑䅉潂䝁䅕䅢睂䍁䅁兡あ䡁䅍䅉楂䡁䅕督灂䝁䄴党穂䡁䅍䅉橂䡁䅕督あ䝁䄸兢求䡁䅉督杁䡁䅑睢杁䡁䅑杣桂䝁䄴督浂䝁䄸杣瑂䍁䅁兙畂䝁䅑䅉瑂䝁䄸䅚求䡁䅉杢灂䡁䅯党杁䡁䅑䅡求䝁䅫杣杁䝁䅫杢浂䡁䅉兙穂䡁䅑杣ㅂ䝁䅍䅤ㅂ䡁䅉党獁䍁䅁兢療䝁䅉兡獂䝁䅫来求䍁䅁兙畂䝁䅑䅉求䝁䄴杣灂䝁䅍䅡杁䝁䅕杢歂䍁䄰兤穂䝁䅕杣杁䝁䅕䅥睂䝁䅕杣灂䝁䅕杢橂䝁䅕督獁䍁䅁兙畂䝁䅑䅉桂䝁䅍睙求䝁䅷党祂䝁䅅䅤求䍁䅁杙ㅂ䡁䅍兡畂䝁䅕督穂䍁䅁兙睂䡁䅁䅢灂䝁䅍兙あ䝁䅫睢畂䡁䅍䅉桂䝁䄴䅚杁䡁䅁杣療䝁䅍党穂䡁䅍党穂䑁䅳䅉穂䝁䄸杚あ䡁䅣兙祂䝁䅕䅉桂䝁䄴䅚杁䡁䅁党祂䝁䅫䅣潂䝁䅕杣桂䝁䅷督㝁䍁䅁兙畂䝁䅑䅉橂䝁䄸杢穂䡁䅕䅢あ䝁䅫杢湂䍁䅷䅉穂䡁䅕䅣睂䝁䄸杣あ䍁䅷䅉桂䝁䄴䅚杁䝁䅑党睂䝁䅷睢㕂䝁䄰党畂䡁䅑䅉穂䝁䅕杣㉂䝁䅫睙求䡁䅍杌杁䙁䅑䅡求䍁䅁睑呂䕁䅣䅉穂䝁䅕睚瑂䝁䅕杢あ䍁䅁䅣祂䝁䄸杤灂䝁䅑党穂䍁䅁䅚求䡁䅍睡あ䝁䄸䅣穂䍁䅷䅉㍂䝁䄸杣牂䡁䅍䅤桂䡁䅑兡療䝁䄴督獁䍁䅁兙畂䝁䅑䅉畂䝁䄸䅤求䝁䅉睢療䝁䅳督㝁䍁䅁䅚灂䡁䅍䅣獂䝁䅅入穂䍁䅷䅉歂䝁䄸睙牂䝁䅫杢湂䍁䅁督あ䝁䅅䅤灂䝁䄸杢穂䍁䅷䅉牂䝁䅕入楂䝁䄸兙祂䝁䅑督獁䍁䅁兢灂䝁䅍党獁䍁䅁睤求䝁䅉睙桂䝁䄰䅌杁䝁䅅杢歂䍁䅁兙ㅂ䝁䅑兡療䍁䅁䅚求䡁䅙兡橂䝁䅕督㝁䍁䅁兙畂䝁䅑䅉あ䝁䅧兡祂䝁䅑兌睂䝁䅅杣あ䡁䅫䅉穂䝁䄸杚あ䡁䅣兙祂䝁䅕䅉桂䝁䄴䅚杁䡁䅁党祂䝁䅫䅣潂䝁䅕杣桂䝁䅷督獁䍁䅁兙穂䍁䅁睤求䝁䅷䅢杁䝁䅅督杁䝁䅍睢畂䝁䅙兡湂䡁䅕杣桂䡁䅑兡療䝁䄴䅌杁䡁䅍兤睂䡁䅁睢祂䡁䅑䅉桂䝁䄴䅚杁䝁䅑党睂䝁䅷睢㕂䝁䄰党畂䡁䅑䅌杁䝁䅅杢歂䍁䅁党㑂䡁䅑党畂䝁䅑党歂䍁䅁睤桂䡁䅉杣桂䝁䄴䅤㕂䍁䅁督求䡁䅉杤灂䝁䅍党穂䍁䄴䅉䩂䡁䅑䅉灂䡁䅍䅉灂䝁䄴杤療䝁䅷杤求䝁䅑䅉灂䝁䄴䅉橂䡁䅫杙求䡁䅉督求䝁䅍兤祂䝁䅫䅤㕂䍁䅁䅤求䝁䅍䅡畂䝁䄸䅢療䝁䅣入瑁䝁䅑杣灂䡁䅙党畂䍁䅁督求䝁䅍兤祂䝁䅫䅤㕂䍁䅁督療䝁䅷兤あ䝁䅫睢畂䡁䅍䅉あ䝁䄸䅉睂䡁䅉党㉂䝁䅕杢あ䍁䅁督求䝁䅍兤祂䝁䅫䅤㕂䍁䅁杙祂䝁䅕兙橂䝁䅧党穂䍁䅷䅉歂䝁䅕䅤求䝁䅍䅤杁䝁䄰兙獂䝁䅫睙灂䝁䄸兤穂䍁䅁兙橂䡁䅑兡㉂䝁䅫䅤㕂䍁䅷䅉祂䝁䅕督睂䝁䄸杢歂䍁䅁杣桂䡁䅁兡歂䝁䅷入杁䡁䅣䅡求䝁䄴䅉桂䍁䅁督求䝁䅍兤祂䝁䅫䅤㕂䍁䅁杙祂䝁䅕兙橂䝁䅧䅉療䝁䅍睙ㅂ䡁䅉督獁䍁䅁兙畂䝁䅑䅉灂䝁䅑党畂䡁䅑兡浂䡁䅫䅉求䝁䄰党祂䝁䅣兡畂䝁䅣䅉あ䝁䅧杣求䝁䅅䅤穂䑁䅳䅉療䡁䅉兡湂䝁䅫杢桂䡁䅑兡畂䝁䅣䅌杁䝁䅍睢獂䝁䅷党橂䡁䅑兡畂䝁䅣䅌杁䝁䅅杢歂䍁䅁督求䡁䅉杤灂䝁䅍兡畂䝁䅣䅉橂䡁䅕督あ䝁䄸兢求䡁䅉䅉浂䝁䅫杢桂䝁䄴睙灂䝁䄴睚杁䝁䅅</t>
  </si>
  <si>
    <t>杣祂䝁䅅杢湂䝁䅕兢求䝁䄴䅤穂䑁䅳䅉桂䝁䄴䅚杁䡁䅑䅡求䍁䅁杣求䡁䅍兙獂䝁䅕䅉療䝁䅙䅉坂䕁䄰睤桂䡁䅉党杁䡁䅁杣療䝁䅑兤橂䡁䅑督杁䝁䅅杢歂䍁䅁督求䡁䅉杤灂䝁䅍党穂䍁䄴䅉啂䝁䅧党杁䝁䅍睢瑂䡁䅁兙畂䡁䅫䅉穂䝁䅕杣㉂䝁䅕督杁䝁䅕杢あ䝁䅕杣睂䡁䅉兡穂䝁䅕督獁䍁䅁䅣ㅂ䝁䅉䅢灂䝁䅍䅉灂䝁䄴督あ䝁䅫䅤ㅂ䡁䅑兡療䝁䄴督獁䍁䅁兙畂䝁䅑䅉穂䝁䄰兙獂䝁䅷䅉桂䝁䄴䅚杁䝁䄰党歂䝁䅫兤瑂䍁䄰督灂䡁䅯党歂䍁䅁杙ㅂ䡁䅍兡畂䝁䅕督穂䝁䅕督杁䡁䅑䅡祂䝁䄸兤湂䝁䅧䅉灂䡁䅑督杁䝁䅑兡祂䝁䅕睙あ䍁䅁督桂䝁䅷党穂䍁䅁睙潂䝁䅅杢畂䝁䅕䅢獁䍁䅁杤桂䝁䅷兤求䍁䄰兙歂䝁䅑党歂䍁䅁杣求䡁䅍党獂䝁䅷党祂䡁䅍䅌杁䡁䅍入穂䡁䅑党瑂䍁䅁兡畂䡁䅑党湂䡁䅉兙あ䝁䄸杣穂䍁䅷䅉歂䝁䅫督あ䡁䅉兡楂䡁䅕䅤療䡁䅉督獁䍁䅁兙畂䝁䅑䅉祂䝁䅕䅤桂䝁䅫䅢求䡁䅉督畁䍁䅁䅖潂䝁䅕䅉橂䝁䄸兢睂䝁䅅杢㕂䍁䅁睤桂䡁䅍䅉浂䝁䄸杣瑂䝁䅕杣獂䡁䅫䅉牂䝁䄴睢㍂䝁䄴䅉桂䡁䅍䅉䕂䝁䅕杢桂䝁䅷兡杁䕁䅧睢獂䝁䅑兡畂䝁䅣䅉䩂䝁䄴睙畁䍁䅁兙畂䝁䅑䅉橂䝁䅧兙畂䝁䅣党歂䍁䅁兡あ䡁䅍䅉畂䝁䅅兢求䍁䅁䅤療䍁䅁䅒求䝁䅷䅢杁䙁䅑党橂䝁䅧杢療䝁䅷睢湂䝁䅫党穂䍁䅁兓畂䝁䅍杌杁䝁䅫杢杁䕁䅅兤湂䡁䅕督あ䍁䅁杍睁䑁䅅李畁䍁䅁䅒求䝁䅷䅢杁䙁䅑党橂䝁䅧杢療䝁䅷睢湂䝁䅫党穂䍁䅁兓畂䝁䅍杌杁䡁䅣兙穂䍁䅁杚療䡁䅕杢歂䝁䅕䅚杁䝁䅫杢杁䑁䅅兏㑁䑁䅑䅉桂䝁䄴䅚杁䝁䅫督杁䝁䅧党桂䝁䅑兣ㅂ䝁䅅杣あ䝁䅕杣求䝁䅑䅉灂䝁䄴䅉卂䝁䄸兤畂䝁䅑䅉卂䝁䄸睙牂䍁䅷䅉啂䝁䅕䅥桂䡁䅍杌䅁䝁啧䅁流䅃䅁䅒求䝁䅷䅤桂䍁䅁兑灂䡁䅉䅉䵂䝁䅫杢求䡁䅍䅌杁䕁䅫杢橂䍁䄴䅉睂䡁䅉睢㉂䝁䅫䅚求䡁䅍䅉穂䝁䅍䅡求䝁䅑兤獂䝁䅕䅚杁䝁䅅兡祂䍁䅁䅤祂䝁䅅杢穂䡁䅁睢祂䡁䅑兙あ䝁䅫睢畂䍁䅁杚療䡁䅉䅉睂䝁䅅督穂䝁䅕杢湂䝁䅕杣穂䍁䅁兙畂䝁䅑䅉橂䝁䅅杣湂䝁䄸䅉灂䝁䄴䅉あ䝁䅧党杁䙁䅕杢灂䡁䅑党歂䍁䅁睕あ䝁䅅䅤求䡁䅍䅉桂䝁䄴䅚杁䝁䅫杢あ䝁䅕杣畂䝁䅅䅤灂䝁䄸杢桂䝁䅷䅢㕂䍁䄴䅉啂䝁䅧党杁䝁䅍睢瑂䡁䅁兙畂䡁䅫䅉療䡁䅁党祂䝁䅅䅤求䡁䅍䅉あ䝁䅧杣療䡁䅕睚潂䍁䅁䅤㍂䝁䄸䅉穂䝁䅕睚瑂䝁䅕杢あ䡁䅍䅌杁䕁䅅兡祂䝁䅷兡畂䝁䅕䅉桂䝁䄴䅚杁䙁䅉党浂䝁䅫杢求䡁䅉入畁䍁䅁兓あ䡁䅍䅉歂䝁䄸兢求䡁䅍䅤灂䝁䅍䅉畂䝁䅕䅤㍂䝁䄸杣牂䍁䅁睙求䝁䄴䅤求䡁䅉党歂䍁䅁睢畂䍁䅁睙療䡁䅉党杁䝁䅧兤楂䡁䅍䅉灂䝁䄴䅉䉂䡁䅑䅢桂䝁䄴䅤桂䍁䅷䅉䕂䝁䅕䅤祂䝁䄸兡あ䍁䅷䅉乂䝁䅫杢畂䝁䅕兙睂䝁䄸䅢灂䡁䅍兌呂䡁䅑杌杁䙁䅁兙ㅂ䝁䅷䅌杁䝁䅅杢歂䍁䅁睕桂䝁䅷䅤杁䕁䅷兙牂䝁䅕䅉䑂䝁䅫䅤㕂䍁䅷䅉桂䡁䅍䅉㍂䝁䅕䅢獂䍁䅁兙穂䍁䅁睙療䝁䅅督あ䝁䅅䅢杁䝁䅧兤楂䍁䅁䅣療䡁䅍兡あ䝁䅫睢畂䡁䅍䅉灂䝁䄴䅉䍂䝁䄸督あ䝁䄸杢獁䍁䅁䅔療䡁䅍䅉䉂䝁䄴睚求䝁䅷党穂䍁䅷䅉佂䝁䅕睤杁䙁䅫睢祂䝁䅳兌䵂䝁䅅睒ㅂ䝁䅅杣歂䝁䅫兙獁䍁䅁杔求䡁䅣䅉婂䝁䄸杣牂䍁䄰杓䝂䕁䅳䅌杁䝁䅅杢歂䍁䅁睕求䝁䅅䅤あ䝁䅷党㝁䍁䅁兙畂䝁䅑䅉灂䝁䄴䅤求䡁䅉杢桂䡁䅑兡療䝁䄴兙獂䍁䅁杢求䡁䅑睤療䡁䅉睡杁䝁䅍党畂䡁䅑党祂䝁䅕䅚杁䝁䄸杢杁䝁䅧兤楂䡁䅍䅉桂䝁䄴䅚杁䝁䄰兙祂䝁䅳党あ䍁䅁䅣祂䝁䅕督求䝁䄴睙求䍁䅁兡畂䍁䅁兑瑂䡁䅍䅤求䡁䅉䅚桂䝁䄰䅌杁䕁䅉睢湂䝁䄸䅤桂䍁䅷䅉䵂䝁䅫兢桂䍁䅷䅉乂䝁䅕䅥灂䝁䅍睢杁䕁䅍兡あ䡁䅫䅌杁䕁䅷睢畂䝁䅑睢畂䍁䄰䅓求䝁䅅䅤潂䡁䅉睢㍂䍁䅷䅉兂䝁䅅杣灂䡁䅍兌䑂䝁䅧兙祂䝁䅷党穂䍁䅁䅚求䍁䅁睒桂䡁䅕䅢獂䝁䅕䅌杁䙁䅍兙畂䡁䅑兡桂䝁䅣睢杁䍁䅧睑潂䝁䅫䅢求䍁䅫䅌杁䙁䅍兙療䍁䅁䅕桂䡁䅕䅢療䍁䅷䅉呂䝁䅕睢ㅂ䝁䅷兌䩂䝁䄴睙潂䝁䅕睢畂䍁䅷䅉桂䝁䄴䅚杁䙁䅑睢牂䡁䅫睢畁䍁䅁䅖潂䝁䅕䅉橂䝁䄸兢睂䝁䅅杢㕂䍁䅁督求䝁䅷䅢穂䍁䅁兡あ䡁䅍䅉あ䝁䅫睙牂䝁䅕䅤穂䍁䅁䅤潂䡁䅉睢ㅂ䝁䅣䅡杁䡁䅙兙祂䝁䅫睢ㅂ䡁䅍䅉歂䝁䅫督あ䡁䅉兡楂䡁䅕䅤灂䝁䄸杢杁䝁䅍䅡桂䝁䄴杢求䝁䅷督獁䍁䅁兡畂䝁䅍䅢ㅂ䝁䅑兡畂䝁䅣䅉歂䝁䅕䅢あ䝁䅅杌橂䝁䄸兢杁䝁䅅杢歂䍁䅁䅤潂䝁䅕䅉䝂䝁䅷入杁䕁䅑党獂䡁䅑兙杁䝁䅅䅣睂䑁䅳䅉桂䝁䄴䅚杁䝁䅅睙あ䡁䅍䅉桂䡁䅍䅉桂䍁䅁杣求䡁䅍党祂䡁䅙兙あ䝁䅫睢畂䡁䅍䅉穂䡁䅁党橂䝁䅫兙獂䝁䅫督あ䡁䅍杌杁䕁䅫䅤杁䝁䅅䅢穂䝁䄸䅉睂䡁䅉睢㉂䝁䅫䅚求䡁䅍䅉桂䝁䅫杣橂䡁䅉兙浂䡁䅑䅉瑂䝁䅅兡畂䡁䅑党畂䝁䅅杢橂䝁䅕䅉桂䝁䄴䅚杁䝁䅕杢湂䝁䅫杢求䝁䅕杣灂䝁䄴睚杁䡁䅍兤睂䡁䅁睢祂䡁䅑䅌杁䡁䅉党睂䝁䅅兡祂䍁䅷䅉桂䝁䄴䅚杁䝁䄸杤求䡁䅉䅡桂䡁䅕䅢杁䡁䅍党祂䡁䅙兡橂䝁䅕督㝁䍁䅁兙畂䝁䅑䅉㉂䝁䅅睙桂䡁䅑兡療䝁䄴䅉睂䝁䅅睙牂䝁䅅睚求䡁䅍䅉あ䝁䄸䅉あ䝁䅧兡祂䝁䅑兌睂䝁䅅杣あ䡁䅫䅉橂䝁䄸杢穂䡁䅕兢求䡁䅉督畁䍁䅁䅖潂䝁䅕䅉橂䝁䄸兢睂䝁䅅杢㕂䍁䅁睢睂䝁䅕杣桂䡁䅑党穂䍁䅁䅤潂䡁䅉睢ㅂ䝁䅣䅡杁䝁䅅䅉浂䝁䅷党求䡁䅑䅉療䝁䅙䅉桂䡁䅁䅣祂䝁䄸䅥灂䝁䄰兙あ䝁䅕䅢㕂䍁䅁免獁䑁䅉兏祁䍁䅁兙灂䡁䅉睙祂䝁䅅杚あ䍁䄴䅉䕂䝁䅕䅢あ䝁䅅䅉䉂䝁䅫杣杁䕁䅷兡畂䝁䅕督獁䍁䅁兓畂䝁䅍杌杁䡁䅣兙穂䍁䅁杚療䡁䅕杢歂䝁䅕䅚杁䝁䅫杢杁䑁䅅兏祁䑁䅑䅉桂䝁䄴䅚杁䝁䅫督杁䝁䅉兙穂䝁䅕䅚杁䝁䅫杢杁䕁䅅䅤獂䝁䅅杢あ䝁䅅䅌杁䕁䅣党療䡁䅉睚灂䝁䅅杌䅁䉁啙䅁䭂权䅁䅒求䝁䅷兤㑂䝁䅕䅉䑂䝁䄸杣睂䝁䄸杣桂䡁䅑兡療䝁䄴䅉睂䡁䅉睢㉂䝁䅫䅚求䡁䅍䅉あ䝁䅕睙潂䝁䄴睢獂䝁䄸睚㕂䍁䄰党畂䝁䅅杙獂䝁䅕䅚杁䡁䅍睢獂䡁䅕䅤灂䝁䄸杢穂䍁䅁䅤療䍁䅁党畂䡁䅑党祂䡁䅁杣灂䡁䅍党穂䍁䅷䅉穂䝁䄰兙獂䝁䅷䅉楂䡁䅕督灂䝁䄴党穂䡁䅍党穂䍁䅷䅉桂䝁䄴䅚杁䝁䅙兡畂䝁䅅杢橂䝁䅫兙獂䍁䅁兡畂䡁䅍䅤灂䡁䅑兤あ䝁䅫睢畂䡁䅍䅉灂䝁䄴䅉あ䝁䅧党杁䙁䅕杢灂䡁䅑党歂䍁䅁睕あ䝁䅅䅤求䡁䅍䅌杁䕁䅍兙畂䝁䅅䅚桂䍁䅷䅉桂䝁䄴䅚杁䕁䅅兤穂䡁䅑杣桂䝁䅷兡桂䍁䄴䅉䩂䡁䅑䅉療䡁䅁党祂䝁䅅䅤求䡁䅍䅉あ䝁䅧杣療䡁䅕睚潂䍁䅁兔求䡁䅉睙潂䝁䅅杢あ䍁䅁睕求䡁䅉杤灂䝁䅍党穂䍁䅷䅉䍂䑁䅉村杁䙁䅁兙㕂䝁䄰党畂䡁䅑督獁䍁䅁䅒桂䡁䅑兙杁䙁䅍睢獂䡁䅕䅤灂䝁䄸杢穂䍁䅷䅉桂䝁䄴䅚杁䙁䅁杣灂䝁䄴䅤杁䡁䅍党湂䝁䄰党畂䡁䅑督畁䍁䅁䅖潂䝁䅕䅉乂䝁䅕杣橂䝁䅧兙畂䡁䅑䅉呂䝁䅕杣㉂䝁䅫睙求䡁䅍䅉療䝁䅙杚求䡁䅉督杁䝁䅍杣求䝁䅑兡あ䍁䅁兙畂䝁䅑䅉歂䝁䅕杙灂䡁䅑䅉橂䝁䅅杣歂䍁䅁兙ㅂ䡁䅑䅡療䡁䅉兡㙂䝁䅅䅤灂䝁䄸杢杁䝁䅅杢歂䍁䅁䅣桂䡁䅫兢求䝁䄴䅤杁䡁䅍入穂䡁䅑党瑂䡁䅍䅌杁䝁䅅督杁䡁䅣党獂䝁䅷䅉桂䡁䅍䅉睂䡁䅉睢橂䝁䅕督穂䝁䅫杢湂䍁䅁督求䡁䅉杤灂䝁䅍党穂䍁䅁䅣祂䝁䅫兢桂䡁䅉兡獂䡁䅫䅉あ䝁䄸䅉穂䝁䄰兙獂䝁䅷䅉桂䝁䄴䅚杁䝁䄰党歂䝁䅫兤瑂䍁䄰督灂䡁䅯党歂䍁䅁杣求䡁䅑兙灂䝁䅷䅉桂䝁䄴䅚杁䡁䅍党祂䡁䅙兡橂䝁䅕䅉楂䡁䅕督灂䝁䄴党穂䡁䅍党穂䍁䄴䅉啂䝁䅧党杁䕁䅉杍䍂䍁䅁䅕桂䡁䅫兢求䝁䄴䅤穂䍁䅁督求䝁䅣兢求䝁䄴䅤杁䡁䅁杣療䡁䅙兡歂䝁䅕督杁䡁䅑杣求䝁䅅督ㅂ䡁䅉入杁䝁䄰兙畂䝁䅅睚求䝁䄰党畂䡁䅑䅉穂䝁䄸䅢ㅂ䡁䅑兡療䝁䄴督獁䍁䅁兡畂䝁䅍䅢ㅂ䝁䅑兡畂䝁䅣䅉祂䝁䅕兢灂䡁䅑䅤桂䝁䄴睙求䍁䅁兙畂䝁䅑䅉獂䝁䄸睙牂䝁䅉睢㑂䍁䅁䅣祂䝁䄸睙求䡁䅍督灂䝁䄴睚獁䍁䅁杣求䝁䄰睢あ䝁䅕䅉歂䝁䅕䅣療䡁䅍兡あ䍁䅁睙桂䡁䅁䅤ㅂ䡁䅉党獁䍁䅁兙ㅂ䡁䅑睢瑂䝁䅅䅤求䝁䅑䅉祂䝁䅕睙求䝁䅫杤桂䝁䅉䅢求䡁䅍䅉瑂䝁䅅杢桂䝁䅣党瑂䝁䅕杢あ䍁䅷䅉睂䝁䅅入瑂䝁䅕杢あ䍁䅁䅣祂䝁䄸睙求䡁䅍督灂䝁䄴睚獁䍁䅁兙畂䝁䅑䅉橂䝁䅅督潂䍁䅁兙睂䡁䅁䅢灂䝁䅍兙あ䝁䅫睢畂䍁䅷䅉桂䡁䅍䅉㍂䝁䅕䅢獂䍁䅁兙穂䍁䅁兙ㅂ䡁䅑睢瑂䝁䅅䅤求䝁䅑䅉睂䝁䅅入桂䝁䅉䅢求䡁䅍䅉瑂䝁䅅杢桂䝁䅣党瑂䝁䅕杢あ䍁䅷䅉穂䡁䅕睙潂䍁䅁兙穂䍁䅁兢求䝁䅑兡橂䝁䅅䅢杁䡁䅁兙㕂䝁䄰党畂䡁䅑䅉桂䝁䄴䅚杁䝁䅑党獂䡁䅕䅥求䍁䅁䅣桂䡁䅫兢求䝁䄴䅤杁䝁䅕䅥橂䝁䅧兙畂䝁䅣党畁䍁䅁䅖潂䝁䅕䅉䕂䝁䅅䅤桂䍁䅁督療䝁䅷兤あ䝁䅫睢畂䡁䅍䅉穂䝁䅕睚瑂䝁䅕杢あ䍁䅁睢浂䝁䅙党祂䡁䅍䅉歂䝁䅅䅤桂䍁䄰䅚祂䝁䅫杤求䝁䄴䅉瑂䝁䅅杣牂䝁䅕䅤灂䝁䄴睚杁䡁䅍睢獂䡁䅕䅤灂䝁䄸杢穂䍁䅷䅉浂䝁䅫杢桂䝁䄴睙灂䝁䅅䅢杁䝁䅫杢穂䡁䅑兡あ䡁䅕䅤灂䝁䄸杢杁䡁䅁杣療䝁䅙兡あ䝁䅅杙灂䝁䅷兡あ䡁䅫䅉祂䝁䅕䅣療䡁䅉䅤灂䝁䄴睚獁䍁䅁兙畂䝁䅑䅉楂䡁䅕督灂䝁䄴党穂䡁䅍䅉灂䝁䄴睙療䡁䅉䅣療䡁䅉兙あ䝁䅫睢畂䍁䅁督求䡁䅉杤灂䝁䅍党穂䍁䄴䅉啂䝁䅧党杁䙁䅁杣灂䝁䄴䅤杁䡁䅍党湂䝁䄰党畂䡁䅑䅉睂䡁䅉睢㉂䝁䅫䅚求䡁䅍䅉睂䡁䅉兡畂䡁䅑党歂䍁䅁䅣求䡁䅉督療䝁䄴兙獂䍁䅁兙畂䝁䅑䅉楂䡁䅕督灂䝁䄴党穂䡁䅍䅉橂䝁䅧党橂䝁䅳督獁䍁䅁䅣祂䝁䅫杢あ䝁䅕䅚杁䝁䅉兤穂䝁䅫杢求䡁䅍督杁䝁䅙睢祂䝁䄰督獁䍁䅁杙ㅂ䡁䅍兡畂䝁䅕督穂䍁䅁兙橂䝁䅍党穂䡁䅍睢祂䝁䅫党穂䍁䅷䅉桂䝁䄴䅚杁䡁䅁杣療䝁䄰睢あ䝁䅫睢畂䝁䅅䅢杁䡁䅁杣療䝁䅑兤橂䡁䅑督畁䍁䅁兓あ䍁䅁督求䝁䅷䅢穂䍁䅁䅤潂䡁䅉睢ㅂ䝁䅣䅡杁䝁䄰兤獂䡁䅑兡瑁䝁䅍䅡桂䝁䄴杢求䝁䅷䅉穂䝁䅅䅢求䡁䅍䅉桂䝁䄴䅚杁䝁䄰兙祂䝁䅳党あ䝁䅫杢湂䍁䅷䅉桂䝁䄴䅚杁䡁䅍睙桂䝁䅷兙楂䝁䅷党杁䡁䅁兙祂䡁䅑杢求䡁䅉督潂䝁䅫䅣穂䍁䄴䅉啂䝁䅧党杁䝁䅍睢瑂䡁䅁兙畂䡁䅫䅉㍂䝁䅅督杁䝁䅙睢祂䝁䄰党祂䝁䅷入杁䝁䅳杢療䡁䅣杢杁䝁䅅督杁䕁䅑党獂䡁䅕䅥求䍁䅁睑潂䝁䅕睙牂䍁䅁䅕祂䝁䅫杢あ䝁䅕杣穂䍁䅷䅉䩂䝁䄴睙療䡁䅉䅣療䡁䅉兙あ䝁䅕䅚杁䝁䅅杢歂䍁䅁睙潂䝁䅅杢湂䝁䅕䅚杁䝁䅫䅤穂䍁䅁杢桂䝁䄰党杁䡁䅑睢杁䕁䅑党獂䡁䅕䅥求䍁䅁睑療䡁䅉䅣療䡁䅉兙あ䝁䅫睢畂䍁䅁兡畂䍁䅁免㕁䑁䅧䅏畁䍁䅁䅒求䝁䅷兤㑂䝁䅕䅉䑂䝁䄸杣睂䝁䄸杣桂䡁䅑兡療䝁䄴䅉㍂䝁䅅督杁䝁䅙睢ㅂ䝁䄴䅚求䝁䅑䅉灂䝁䄴䅉硁䑁䅫免ㅁ䍁䅁兙畂䝁䅑䅉灂䡁䅍䅉潂䝁䅕兙歂䡁䅅兤桂䡁䅉䅤求䡁䅉党歂䍁䅁兡畂䍁䅁兔灂䝁䄴杢求䝁䅅䅣療䝁䅷兡穂䍁䅷䅉乂䝁䅫杢畂䝁䅕督療䡁䅑兙畁䅁䅁䉆䅙䉁䅑䅁䕂䝁䅕杢あ䝁䅫督あ䡁䅉入䅁䕁䩉䅁捂䅁䅁䅒求䝁䄴䅤灂䡁䅍䅤祂䡁䅫睏杁䕁䅫杢歂䡁䅕督あ䡁䅉兡桂䝁䅷䅉䉂䡁䅕䅤療䝁䄰兙あ䝁䅫睢畂䑁䅳䅉卂䝁䅕督睂䝁䅫杣桂䡁䅑睢祂䡁䅫䅁汁杂䅁䅍䅁䕁䅑党畂䡁䅑兡穂䡁䅑杣㕂䑁䅳䅉偂䡁䅉䅤潂䝁䄸䅣桂䝁䅕䅚灂䝁䅍督䅁䵁䡫䅁潁䅁䅁䅒求䝁䄴䅤灂䡁䅍䅤祂䡁䅫睏杁䙁䅁党あ䍁䅁睑桂䡁䅉党䅁䵁嘴䅁㙃䅁䅁䅒求䡁䅉兢桂䡁䅑睢獂䝁䄸睚㕂䑁䅳䅉䙂䝁䄴䅚療䝁䅍杣灂䝁䄴睢獂䝁䄸睚㕂䑁䅳䅉䡂䝁䅅督あ䡁䅉睢求䝁䄴䅤求䡁䅉睢獂䝁䄸睚㕂䑁䅳䅉䩂䝁䄰兢ㅂ䝁䄴睢獂䝁䄸睚㕂䑁䅳䅉佂䝁䅕兤祂䝁䄸䅢療䝁䅣入㝁䍁䅁睔畂䝁䅍睢獂䝁䄸睚㕂䑁䅳䅉偂䡁䅁䅡あ䝁䅧兙獂䝁䄰睢獂䝁䄸睚㕂䅁䅁儴䅧䭁䅧䅁䕂䝁䅕杣瑂䝁䅅䅤療䝁䅷睢湂䡁䅫睏杁䕁䅧党瑂䝁䅅䅤療䝁䅷睢湂䡁䅫睏杁䕁䅫杢浂䝁䅕睙あ䝁䅫睢ㅂ䡁䅍䅉䕂䝁䅫督求䝁䅅督求䡁䅍睏杁䕁䅫杢浂䝁䅷兙瑂䝁䄰兙あ䝁䅫睢畂䑁䅳䅉偂䝁䄴睙療䝁䅷睢湂䡁䅫睏杁䕁䄸䅣潂䡁䅑䅡桂䝁䅷兢療䝁䅷睢湂䡁䅫䅁䝂元䅁䅡䅁䕁䅑党祂䝁䄰兙あ䝁䄸䅢療䝁䅣入㝁䍁䅁睔祂䡁䅑䅡療䡁䅁兙求䝁䅑兡橂䡁䅍睏杁䙁䅁兙灂䝁䄴䅉乂䝁䅅杢桂䝁䅣党瑂䝁䅕杢あ䑁䅳䅉呂䡁䅕杣湂䝁䅕杣㕂䅁䅁睮䅳䉁䅙䅁䕂䝁䅕杤求䝁䅷睢睂䝁䅫杢湂䅁䅁核䅅䱁䍁䅁䕂䝁䅕杤療䝁䄴䅉䙂䝁䄴党祂䝁䅣入杁䕁䅍睢祂䡁䅁睢祂䝁䅅䅤灂䝁䄸杢獁䍁䅁兙畂䍁䅁兡畂䝁䅑党睂䝁䅕杢歂䝁䅕杢あ䍁䅁党畂䝁䅕杣湂䡁䅫䅉橂䝁䄸兢睂䝁䅅杢㕂䍁䅷䅉求䝁䄴睚桂䝁䅣党穂䍁䅁兡畂䍁䅁䅤潂䝁䅕䅉求䡁䅧䅣獂䝁䄸杣桂䡁䅑兡療䝁䄴䅌杁䝁䅑党㉂䝁䅕䅢療䡁䅁兢求䝁䄴䅤獁䍁䅁兙畂䝁䅑䅉睂䡁䅉睢歂䡁䅕睙あ䝁䅫睢畂䍁䅁睢浂䍁䅁睢灂䝁䅷䅌杁䝁䄴兙あ䡁䅕杣桂䝁䅷䅉湂䝁䅅督獁䍁䅁兙畂䝁䅑䅉畂䝁䅅䅤ㅂ䡁䅉兙獂䍁䅁睚桂䡁䅍䅉獂䝁䅫兣ㅂ䝁䅫䅚穂䍁䅁兡畂䍁䅁䅤潂䝁䅕䅉噂䝁䄴兡あ䝁䅕䅚杁䙁䅍䅤桂䡁䅑党穂䍁䄴䅉䩂䡁䅑䅉療䡁䅁党祂䝁䅅䅤求䡁䅍䅉灂䝁䄴䅉䕂䝁䅕䅢桂䡁䅣兙祂䝁䅕䅌杁䕁䅕兙湂䝁䅷党杁䕁䅙睢祂䝁䅑䅌杁䕁䅅杢桂䝁䅑兙祂䝁䅳睢獁䍁䅁睖灂䝁䅷䅢灂䡁䅍䅤療䝁䄴䅌杁䝁䅅杢歂䍁䅁䅕療䡁䅣䅚求䡁䅉䅉卂䝁䅫杤求䡁䅉䅉䍂䝁䅅督灂䝁䄴督畁䍁䅁䅖潂䝁䅕䅉橂䝁䄸兢睂䝁䅅杢㕂䍁䅁睤桂䡁䅍䅉浂䝁䄸兤畂䝁䅑党歂䍁䅁兡畂䍁䅁免㕁䑁䅣免杁䝁䅅杢歂䍁䅁兡穂䍁䅁䅡求䝁䅅䅚硂䡁䅕兙祂䡁䅑党祂䝁䅕䅚杁䝁䅫杢杁䕁䄸睡獂䝁䅅䅡療䝁䄰兙杁䕁䅍兡あ䡁䅫䅌杁䕁䄸睡獂䝁䅅䅡療䝁䄰兙畁䅁䅁桪䅕佁䥉䅁䕂䝁䅕䅥䑂䝁䄸兢獁䍁䅁兓畂䝁䅍杌獁䍁䅁兙杁䝁䄰党歂䝁䅫睙桂䝁䅷䅉歂䝁䅕杤灂䝁䅍党杁䝁䅍睢瑂䡁䅁兙畂䡁䅫䅌杁䝁䅙睢橂䡁䅕督求䡁䅍䅉療䝁䄴䅉あ䝁䅧党杁䝁䅑党穂䝁䅫睚畂䍁䅷䅉歂䝁䅕杤求䝁䅷睢睂䝁䄰党畂䡁䅑䅌杁䝁䅅杢歂䍁䅁睙療䝁䄰兢求䡁䅉睙灂䝁䅅䅢灂䡁䅯兙あ䝁䅫睢畂䍁䅁睢浂䍁䅁睙療䝁䄴䅤灂䝁䄴兤療䡁䅕督杁䝁䅣䅢ㅂ䝁䅍睢穂䝁䅕䅉瑂䝁䄸杢灂䡁䅑睢祂䝁䅫杢湂䍁䅁䅋䑂䕁䅣兔灁䍁䅁督㕂䡁䅍䅤求䝁䄰督杁䝁䅫杢杁䡁䅑䅡求䍁䅁兖畂䝁䅫䅤求䝁䅑䅉呂䡁䅑兙あ䝁䅕督杁䝁䅅杢歂䍁䅁兡畂䡁䅑党祂䝁䄴兙あ䝁䅫睢畂䝁䅅䅢獂䡁䅫杌杁䙁䅑䅡求䍁䅁睙療䝁䄰䅣桂䝁䄴入杁䡁䅁杣療䡁䅙兡歂䝁䅕督杁䝁䅫䅤穂䍁䅁督㕂䡁䅍䅤求䝁䄰督杁䝁䅙睢祂䍁䅁兤穂䝁䅕䅉楂䡁䅫䅉睂䝁䅕睢睂䝁䅷党杁䡁䅣兡あ䝁䅧䅉歂䝁䅫兙楂䝁䅕䅤求䡁䅍䅌杁䝁䅅督杁䡁䅣党獂䝁䅷䅉桂䡁䅍䅉浂䝁䄸杣杁䡁䅕督求䍁䅁杙㕂䍁䅁䅡求䝁䅅䅢あ䝁䅧睙桂䡁䅉党杁䡁䅁杣療䡁䅙兡歂䝁䅕杣穂䍁䄴䅉䩂䡁䅑督杁䡁䅁杣療䝁䅑兤橂䡁䅑督杁䝁䅫杢橂䝁䅷兤歂䝁䅕䅉䕂䝁䅕䅥橂䝁䄸兢杁䕁䅣李杁䝁䅅杢歂䍁䅁䅒求䡁䅧睙療䝁䄰䅉䡂䑁䅣䅌杁䝁䅫杢あ䝁䅕睚祂䝁䅅䅤求䝁䅑䅉䑂䕁䅣兔杁䡁䅍入穂䡁䅑党瑂䡁䅍䅉浂䝁䄸杣杁䝁䅑兡桂䝁䅉党あ䝁䅕督杁䝁䄰兙畂䝁䅅睚求䝁䄰党畂䡁䅑睏杁䕁䅑党㑂䝁䅍睢瑂䍁䅁睕潂䝁䅅杣求䍁䅷䅉桂䍁䅁杣求䝁䄰睢あ䝁䅕䅉瑂䝁䄸杢灂䡁䅑睢祂䝁䅫杢湂䍁䅁督㕂䡁䅍䅤求䝁䄰睏杁䕁䅑党㑂䝁䅍睢瑂䍁䅁杕求䝁䅅䅢瑁䙁䅑兡瑂䝁䅕䅉䉂䙁䅁兓獁䍁䅁睤潂䝁䅫睙潂䍁䅁党畂䝁䅅杙獂䝁䅕督杁䝁䅅兤あ䝁䅧睢祂䝁䅫来求䝁䅑䅉あ䝁䅧兡祂䝁䅑兌睂䝁䅅杣あ䡁䅫䅉穂䝁䄸杚あ䡁䅣兙祂䝁䅕䅉歂䝁䅕杤求䝁䅷睢睂䝁䅕杣穂䍁䅁䅤療䍁䅁兡畂䡁䅑党湂䡁䅉兙あ䝁䅕䅉祂䝁䅕兙獂䍁䄰䅤灂䝁䄰党杁䕁䅍睒乂䍁䅁䅚桂䡁䅑兙杁䝁䅫杢あ䝁䄸䅉あ䝁䅧党灂䡁䅉䅉歂䝁䅫睚灂䡁䅑兙獂䍁䅁䅡求䝁䅅䅢あ䝁䅧䅉桂䡁䅁䅣穂䍁䅁兙畂䝁䅑䅉歂䝁䅕杤灂䝁䅍党穂䑁䅳䅉桂䝁䄴䅚杁䕁䅑党㑂䝁䅍睢瑂䍁䅁睔佂䕁䅕䅌杁䡁䅑䅡桂䡁䅑䅉灂䡁䅍䅉歂䝁䅕督灂䝁䅣杢求䝁䅑䅉あ䝁䄸䅉祂䝁䅕䅣獂䝁䅅睙求䍁䅁杚灂䝁䄴睚求䡁䅉䅉穂䡁䅑兡橂䝁䅳䅉楂䝁䅷睢療䝁䅑䅉湂䝁䅷兤橂䝁䄸督求䍁䅁䅤求䡁䅍䅤灂䝁䄴睚杁䝁䅙睢祂䍁䅁䅚灂䝁䅅杙求䡁䅑党穂䍁䅁䅤祂䝁䅕兙あ䝁䄰党畂䡁䅑䅉歂䝁䅕睙灂䡁䅍兡療䝁䄴督畁䍁䅁兓あ䍁䅁䅡桂䡁䅍䅉桂䝁䅷督療䍁䅁督ㅂ䝁䅉兢灂䡁䅑䅤求䝁䅑䅉䝂䕁䅑兑杁䡁䅉党㉂䝁䅫党㍂䍁䅁杚療䡁䅉䅉䕂䝁䅕䅥橂䝁䄸兢杁䙁䅍䅤求䝁䅷睢杁䝁䅙睢祂䍁䅁䅣求䝁䄸䅣獂䝁䅕䅉㍂䝁䅫䅤潂䍁䅁䅤㕂䡁䅁党杁䑁䅉䅉歂䝁䅫兙楂䝁䅕䅤求䡁䅍杌杁䙁䅑䅡求䍁䅁睙療䝁䄰䅣桂䝁䄴入杁䝁䅧兙穂䍁䅁兙杁䝁䅍睢獂䝁䅷兙楂䝁䄸杣桂䡁䅑兡療䝁䄴䅉桂䝁䄴䅚杁䝁䅷兡橂䝁䅕杢穂䝁䅕䅉桂䝁䅣杣求䝁䅕兢求䝁䄴䅤杁䡁䅣兡あ䝁䅧䅉坂䝁䅕杣灂䝁䅷入杁䕁䅷兡浂䝁䅕䅉呂䝁䅍兡求䝁䄴睙求䡁䅍䅉䵂䕁䅷睑杁䝁䅅杢歂䍁䅁杖求䡁䅉兡獂䡁䅫䅉䩂䡁䅉党獂䝁䅅杢歂䍁䅁䅔灂䝁䄰兡あ䝁䅕䅚杁䡁䅑睢杁䝁䅑党㉂䝁䅕䅢療䡁䅁䅉楂䝁䅷睢療䝁䅑兌楂䝁䅅督求䝁䅑䅉療䡁䅉䅉灂䝁䄴䅤求䡁䅉督あ䝁䅫䅤灂䝁䅅䅢杁䝁䅣䅢ㅂ䝁䅍睢穂䝁䅕䅉瑂䝁䄸杢灂䡁䅑睢祂䝁䅫杢湂䍁䅁䅣祂䝁䄸䅚ㅂ䝁䅍䅤穂䍁䄴䅉䩂䡁䅑䅉瑂䝁䅅杣牂䝁䅕䅤穂䍁䅁兡あ䡁䅍䅉睂䡁䅉睢歂䡁䅕睙あ䡁䅍䅉歂䝁䅫杣求䝁䅍䅤獂䡁䅫䅉あ䝁䄸䅉求䝁䄴䅚療䝁䅍杣灂䝁䄴睢獂䝁䄸睚灂䡁䅍䅤穂䍁䅷䅉睂䝁䅧入穂䝁䅫睙灂䝁䅅杢穂䍁䅷䅉桂䝁䄴䅚杁䝁䅑兡桂䝁䅉党あ䝁䅕督杁䝁䅕䅚ㅂ䝁䅍兙あ䝁䄸杣穂䍁䄴䅉啂䝁䅧党杁䝁䅍睢瑂䡁䅁兙畂䡁䅫䅉㍂䝁䅅督杁䝁䅫杢橂䝁䄸杣睂䝁䄸杣桂䡁䅑党歂䍁䅁兡畂䍁䅁免㕁䑁䅫兏杁䝁䅅杢歂䍁䅁兡穂䍁䅁䅡求䝁䅅䅚硂䡁䅕兙祂䡁䅑党祂䝁䅕䅚杁䝁䅫杢杁䙁䅍兙畂䍁䅁䅒灂䝁䅕睚療䍁䅷䅉䑂䝁䅅䅢灂䝁䅙睢祂䝁䄴兡桂䍁䄴䅁啁睅䅁䅶䅁䕁䅑兡桂䝁䅉党あ䝁䅕督㝁䍁䅁睑桂䡁䅉䅚灂䝁䄸杤桂䡁䅍睙ㅂ䝁䅷兙祂䑁䅳䅉䑂䝁䅧杣療䝁䄴兡橂䍁䅁䅒灂䡁䅍党桂䡁䅍党穂䑁䅳䅉佂䝁䅕兤祂䝁䄸䅢療䝁䅣入㝁䍁䅁睔祂䡁䅑䅡療䡁䅁兙求䝁䅑兡橂䡁䅍睏杁䙁䅁兙灂䝁䄴䅉乂䝁䅅杢桂䝁䅣党瑂䝁䅕杢あ䑁䅳䅉呂䡁䅕杣湂䝁䅕杣㕂䅁䅁䉃䅅䱁䅑䅁䕂䝁䅫兙楂䝁䅕䅤求䡁䅍睏杁䕁䅣党畂䝁䅕䅤灂䝁䅍督㝁䍁䅁睒求䝁䄴党あ䝁䅫睙杁䕁䅑兡穂䝁䄸杣歂䝁䅕杣㝁䍁䅁䅓求䝁䄰兙あ䝁䄸䅢療䝁䅣入㝁䍁䅁杔求䡁䅕杣療䝁䅷睢湂䡁䅫睏杁䙁䅁兙灂䝁䄴䅉乂䝁䅅杢桂䝁䅣党瑂䝁䅕杢あ䑁䅳䅉卂䝁䅕督睂䝁䅫杣桂䡁䅑睢祂䡁䅫䅁䱄权䅁䅳䅁䕁䅑兡桂䝁䅉党あ䝁䅕督㝁䍁䅁睔穂䡁䅑党療䡁䅁睢祂䝁䄸督灂䡁䅍睏杁䕁䄴党ㅂ䡁䅉睢獂䝁䄸睚㕂䑁䅳䅉偂䝁䄴睙療䝁䅷睢湂䡁䅫睏杁䙁䅉䅡求䡁䅕兢桂䡁䅑睢獂䝁䄸睚㕂䑁䅳䅉噂䡁䅉睢獂䝁䄸睚㕂䑁䅳䅉噂䡁䅑兡獂䝁䅫䅤㕂䍁䅁睕橂䝁䅅䅢求䍁䅁睕療䝁䅷兙祂䅁䅁杳䅫䱁䑯䅁䕂䝁䅫兙瑂䝁䄸杢歂䙁䅉睢橂䝁䅳䅉䥂䝁䄸督睂䝁䅫䅤桂䝁䅷兡あ䡁䅫䅉䑂䝁䄸兢睂䝁䅅杢㕂䍁䅁兡穂䍁䅁兙杁䡁䅍党獂䝁䅙兌桂䝁䅑杤灂䡁䅍党歂䍁䅁杣求䝁䅅䅢杁䝁䅕督あ䝁䅅䅤求䍁䅁兡畂䡁䅙党穂䡁䅑兢求䝁䄴䅤杁䡁䅑杣ㅂ䡁䅍䅤杁䍁䅧杕䙂䕁䅫䅖灁䍁䅁䅤潂䝁䅅䅤杁䝁䅫督杁䝁䅅杢杁䝁䄸睤畂䝁䅕杣杁䝁䄸杚杁䝁䅅䅉獂䝁䅕兙歂䝁䅫杢湂䍁䅁䅣療䡁䅉䅤浂䝁䄸䅢灂䝁䄸䅉療䝁䅙䅉湂䝁䅕睢湂䡁䅉兙睂䝁䅧兡橂䝁䅅䅢獂䡁䅫䅉歂䝁䅫杤求䡁䅉督灂䝁䅙兡求䝁䅑䅉潂䝁䄸䅤求䝁䅷督杁䝁䅍睢畂䝁䅍党畂䡁䅑杣桂䡁䅑党歂䍁䅁兡畂䍁䅁䅢求䝁䅫督ㅂ䡁䅉党杁䝁䅑党穂䡁䅑兡畂䝁䅅䅤灂䝁䄸杢穂䍁䅁兙畂䝁䅑䅉あ䝁䄸䅣杁䝁䅣兙あ䝁䅕睤桂䡁䅫䅉瑂䝁䅅杣牂䝁䅕䅤穂䍁䄴䅉啂䝁䅧党杁䕁䅍睢瑂䡁䅁兙畂䡁䅫䅉橂䡁䅕杣祂䝁䅕杢あ䝁䅷入杁䝁䄸睤畂䡁䅍䅉穁䑁䅙䅉睂䡁䅉党瑂䝁䅫兤瑂䍁䅁兣ㅂ䝁䅅䅢灂䡁䅑入杁䝁䅧睢あ䝁䅕䅢穂䍁䅁睤灂䡁䅑䅡杁䝁䄸杤求䡁䅉䅉㕁䍁䅷睎睁䑁䅁䅉祂䝁䄸睢瑂䡁䅍杌杁䙁䅑䅡求䍁䅁睑療䝁䄰䅣桂䝁䄴入杁䝁䅧兙穂䍁䅁督あ䡁䅉兙あ䝁䅕睚灂䝁䅍兙獂䝁䅷入杁䡁䅁睢穂䝁䅫䅤灂䝁䄸杢求䝁䅑䅉灂䡁䅑督杁䡁䅁睢祂䡁䅑杚療䝁䅷兡療䍁䅁䅤療䍁䅁杙求䍁䅁睢睂䝁䅕杣桂䡁䅑党歂䍁䅁杙療䡁䅑䅡杁䡁䅕杢歂䝁䅕杣杁䝁䅷党桂䝁䅑兡畂䝁䅣䅉湂䝁䅷睢楂䝁䅅䅢杁䝁䅉杣桂䝁䄴䅚杁䝁䅙兙瑂䝁䅫䅢灂䝁䅕督杁䝁䅅督杁䡁䅣党獂䝁䅷䅉桂䡁䅍䅉灂䝁䄴䅚求䡁䅁党畂䝁䅑党畂䡁䅑䅉楂䝁䄸兤あ䝁䅫兣ㅂ䝁䅕䅉潂䝁䄸䅤求䝁䅷督杁䝁䅫杢杁䡁䅑䅡求䍁䅁䅢灂䝁䅙党穂䡁䅑入獂䝁䅕䅉穂䝁䅕睚瑂䝁䅕杢あ䍁䄴䅁慄䅆䅁䄯䅑䕁䅑兡桂䝁䄰睢畂䝁䅑杙桂䝁䅍睡杁䕁䅕杢求䡁䅉睚㕂䍁䅷䅉䩂䝁䄴睙畁䍁䅷䅉桂䝁䄴䅉灂䝁䄴䅚求䡁䅁党畂䝁䅑党畂䡁䅑䅉療䝁䅫䅢杁䝁䅅杢歂䍁䅁杢桂䡁䅑兤祂䝁䅅䅢杁䝁䅣兙穂䍁䅁睙療䝁䄰䅣桂䝁䄴入獁䍁䅁兙橂䡁䅅兤灂䡁䅉党穂䍁䅷䅉歂䝁䅕杤求䝁䅷睢睂䡁䅍䅌杁䝁䅕䅥睂䝁䅷睢祂䝁䅕督獁䍁䅁兙畂䝁䅑䅉求䡁䅧䅣獂䝁䄸兡あ䡁䅍䅉ㅂ䝁䄴睙療䝁䄴杤求䝁䄴䅤灂䝁䄸杢桂䝁䅷䅌杁䝁䄸杢穂䝁䅧睢祂䝁䅕䅉療䝁䅫䅢杁䝁䅅杢歂䍁䅁杢桂䡁䅑兤祂䝁䅅䅢杁䝁䅣兙穂䍁䅁杣求䡁䅍党祂䡁䅙党穂䍁䅁兡畂䍁䅁䅤潂䝁䅕䅉兂䝁䅕杣瑂䝁䅫兙畂䍁䅁村桂䡁䅍兡畂䍁䅁兡畂䍁䅁睖求䡁䅍䅤杁䙁䅑党㑂䝁䅅督畁䍁䅁兓あ䍁䅁杚療䝁䅍兤穂䝁䅕督杁䝁䄸杢杁䡁䅑䅡求䍁䅁䅚求䡁䅙党獂䝁䄸䅣瑂䝁䅕杢あ䍁䅁睢浂䍁䅁䅤潂䝁䅕䅉呂䡁䅁杣桂䝁䅉党祂䡁䅉入杁䝁䅅杢歂䍁䅁睖療䝁䅷杚橂䝁䅅兢睂䍁䅁杚療䡁䅉兢桂䡁䅑兡療䝁䄴督杁䝁䄸杚杁䡁䅑䅡求䍁䅁兔灂䝁䅑䅢桂䝁䄴䅚杁䝁䅉兙穂䝁䅫杢㝁䍁䅁兙畂䝁䅑䅉あ䝁䅧党杁䙁䅣睢獂䝁䅙睙桂䝁䄰䅣杁䝁䅅杢歂䍁䅁村療䝁䄴党杁䙁䅍䅣祂䝁䅫杢湂䍁䅁杚療䡁䅉兢桂䡁䅑兡療䝁䄴督杁䝁䄸杚杁䡁䅑䅡求䍁䅁䅒求䝁䅷兙㍂䝁䅅杣求䍁䅁杙桂䡁䅍兡畂䍁䅷䅉㍂䝁䅧兡橂䝁䅧䅉桂䡁䅉党杁䡁䅁兙祂䡁䅑䅉療䝁䅙䅉あ䝁䅧党杁䙁䅁党祂䝁䄰兡桂䝁䄴䅉䍂䝁䅅督灂䝁䄴䅉灂䝁䄴䅉塂䝁䅕督あ䍁䅁䅖求䡁䅧兙穂䍁䅁兙畂䝁䅑䅉佂䝁䅕睤杁䕁䄰党㑂䝁䅫睙療䍁䄴䅉啂䝁䅧党杁䝁䅍睢瑂䡁䅁兙畂䡁䅫䅉桂䝁䅷督療䍁䅁睢㍂䝁䄴督杁䝁䅅杢歂䍁䅁睢睂䝁䅕杣桂䡁䅑党穂䍁䅁兢灂䝁䅑督あ䡁䅉党桂䝁䄰䅉灂䝁䄴杚祂䝁䅅督あ䡁䅉兤橂䡁䅑兤祂䝁䅕䅉桂䡁䅍督求䡁䅑督獁䍁䅁兡畂䍁䅁䅤潂䝁䅕䅉乂䝁䅫䅚獂䝁䅅杢歂䍁䅁兙畂䝁䅑䅉䕂䝁䅕䅢桂䡁䅣兙祂䝁䅕䅉䍂䝁䅅督灂䝁䄴督杁䝁䄸杚杁䡁䅑䅡求䍁䅁䅕求䡁䅉兢灂䝁䅅杢杁䕁䅉兙穂䝁䅫杢畁䍁䅁䅒灂䝁䅅兢療䝁䄴䅚楂䝁䅅睙牂䍁䅁兒畂䝁䅕杣湂䡁䅫䅌杁䕁䅫杢橂䍁䄴䅉㍂䝁䅅督杁䝁䅙睢ㅂ䝁䄴䅚求䝁䅑䅉灂䝁䄴䅉祁䑁䅁䅍㍁䍁䅁兙畂䝁䅑䅉灂䡁䅍䅉潂䝁䅕兙歂䡁䅅兤桂䡁䅉䅤求䡁䅉党歂䍁䅁兡畂䍁䅁兔灂䝁䅑䅢桂䝁䄴䅚獁䍁䅁䅖求䡁䅧兙穂䍁䄴䅁䕁兆䅁䅦䄸䕁䅑兡湂䝁䅫䅉䩂䝁䄴䅤求䡁䅉杢桂䡁䅑兡療䝁䄴兙獂䍁䅁兓畂䝁䅍杌杁䡁䅁杣療䡁䅙兡歂䝁䅕督杁䝁䅉兤穂䝁䅫杢求䡁䅍督杁䝁䅅杢歂䍁䅁兢灂䡁䅍督灂䝁䄸杢瑁䝁䅍杣灂䡁䅑兡橂䝁䅅䅢杁䕁䅫杢あ䝁䅕杣畂䝁䅕䅤杁䝁䄸杚杁䙁䅑䅡灂䝁䄴睚穂䍁䅁䅋䩂䝁䄸䅖灁䍁䅁睙療䝁䄴杢求䝁䅍䅤灂䡁䅙兡あ䡁䅫䅉睂䡁䅉睢歂䡁䅕睙あ䡁䅍䅌杁䡁䅍党祂䡁䅙兡橂䝁䅕督獁䍁䅁兙畂䝁䅑䅉穂䝁䄸䅢ㅂ䡁䅑兡療䝁䄴督杁䝁䅫杢杁䡁䅑䅡求䍁䅁兖畂䝁䅫䅤求䝁䅑䅉呂䡁䅑兙あ䝁䅕督獁䍁䅁兒ㅂ䡁䅉睢睂䝁䅕䅌杁䡁䅑䅡求䍁䅁兔灂䝁䅑䅚獂䝁䅕䅉䙂䝁䅅督あ䍁䅷䅉䉂䝁䅙杣灂䝁䅍兙獁䍁䅁兙畂䝁䅑䅉灂䝁䄴䅤求䡁䅉杢桂䡁䅑兡療䝁䄴兙獂䝁䅷入畁䍁䅁䅖潂䝁䅕䅉橂䝁䄸兢睂䝁䅅杢㕂䍁䅁睢睂䝁䅕杣桂䡁䅑党穂䍁䅁兡畂䍁䅁䅤㍂䝁䄸䅉穂䝁䅕睚瑂䝁䅕杢あ䡁䅍䅌杁䕁䅫睢啂䍁䅁䅕祂䝁䄸䅚ㅂ䝁䅍䅤穂䍁䅁杊杁䙁䅍党祂䡁䅙兡橂䝁䅕督獁䍁䅁兙畂䝁䅑䅉䩂䝁䄸䅖杁䙁䅍睢獂䡁䅕䅤灂䝁䄸杢穂䍁䄴䅉䩂䡁䅑䅉療䝁䅙杚求䡁䅉督杁䝁䅍党獂䝁䅷兤獂䝁䅅杣杁䡁䅉睢ㅂ䡁䅑党祂䡁䅍䅉浂䝁䄸杣杁䝁䄰兡穂䡁䅍兡療䝁䄴兌橂䡁䅉兡あ䝁䅫睙桂䝁䅷䅉㍂䝁䅫杣求䝁䅷党穂䡁䅍䅉橂䝁䄸杢畂䝁䅕睙あ䝁䅫杤灂䡁䅑入㝁䍁䅁睙求䝁䅷䅢ㅂ䝁䅷兙祂䍁䅁兢療䝁䅑兤獂䝁䅕督杁䡁䅑睢杁䝁䅕兢楂䝁䅕䅚杁䝁䅍党獂䝁䅷兤獂䝁䅅杣杁䝁䅍睢瑂䝁䄰兤畂䝁䅫睙桂䡁䅑兡療䝁䄴督杁䝁䅅杙灂䝁䅷兡あ䝁䅫党穂䍁䅁兡畂䡁䅑睢杁䡁䅑䅡求䍁䅁䅣祂䝁䄸䅚ㅂ䝁䅍䅤穂䍁䅁䅤療䍁䅁䅚求䡁䅁䅢療䡁䅫䅉桂䝁䄴䅚杁䝁䄰兙畂䝁䅅睚求䍁䅁兡畂䡁䅑党獂䝁䅷兡湂䝁䅕杢あ䍁䅁兙畂䝁䅑䅉穂䝁䅕睙ㅂ䡁䅉党杁䝁䅍党獂䝁䅷兤獂䝁䅅杣杁䝁䅍睢畂䝁䄴党橂䡁䅑党歂䍁䅁䅣祂䝁䄸䅚ㅂ䝁䅍䅤穂䑁䅳䅉橂䝁䄸杢穂䝁䄸䅢求䍁䅁督求䡁䅉杤求䡁䅉督杁䡁䅑睢杁䡁䅁杣療䡁䅙兡歂䝁䅕䅉穂䝁䅕睙ㅂ䡁䅉党杁䝁䅅杢歂䍁䅁杣求䝁䄰睢あ䝁䅕䅉桂䝁䅍睙求䡁䅍督杁䡁䅑睢杁䝁䄴党あ䡁䅣睢祂䝁䅳䅉求䡁䅅兤灂䡁䅁兢求䝁䄴䅤杁䝁䅫杢杁䝁䅑兙あ䝁䅅䅉橂䝁䅕杢あ䝁䅕杣穂䍁䅁兙畂䝁䅑䅉桂䡁䅑䅉求䝁䅑睚求䍁䅁䅢療䝁䅍兙あ䝁䅫睢畂䡁䅍睏杁䝁䅅杢歂䍁䅁杣桂䝁䅑兡療䍁䅁杚祂䝁䅕兣ㅂ䝁䅕杢橂䡁䅫䅉睂䡁䅉睢歂䡁䅕睙あ䡁䅍䅌杁䝁䅫杢橂䝁䅷兤歂䝁䅫杢湂䍁䅁党瑂䝁䅉党歂䝁䅑党歂䍁䅁睤灂䡁䅉党獂䝁䅕督穂䍁䅁兢療䝁䅑兤獂䝁䅕督獁䍁䅁睢浂䝁䅙兌あ䝁䅧党瑁䡁䅍䅡求䝁䅷杚杁䝁䅣兙あ䝁䅕睤桂䡁䅫督獁䍁䅁兢療䝁䅑党瑂䡁䅍䅌杁䝁䅅杢歂䍁䅁兙歂䝁䅅䅣あ䝁䅕杣穂䍁䅁兤畂䝁䅑党祂䍁䅁䅤潂䝁䅕䅉䕂䝁䅫睚灂䍁䅁䅗䍂䝁䅕党杁䝁䅉杣桂䝁䄴䅚畁䍁䅁䅖潂䝁䅕䅉橂䝁䄸兢睂䝁䅅杢㕂䍁䅁兙獂䡁䅍睢杁䡁䅁杣療䡁䅙兡歂䝁䅕督杁䝁䅕兢楂䝁䅕䅚歂䝁䅕䅚杁䡁䅍入穂䡁䅑党瑂䍁䅁䅣祂䝁䄸䅚ㅂ䝁䅍䅤穂䍁䅁兤畂䝁䅑党祂䍁䅁䅤潂䝁䅕䅉䕂䝁䅫睚灂䍁䅁睑療䝁䄴杢求䝁䅍䅤獁䍁䅁睑療䝁䄴杢求䝁䅍䅤䑂䝁䄸杣求䍁䅷䅉桂䝁䄴䅚杁䙁䅉兙楂䝁䅉兡あ䍁䅁杙祂䝁䅅杢歂䡁䅍睏杁䝁䅅杢歂䍁䅁兡畂䝁䅙杣桂䡁䅍䅤祂䡁䅕睙あ䡁䅕杣求䍁䅁兢桂䝁䄴兙湂䝁䅕兢求䝁䄴䅤杁䡁䅁杣療䝁䅑兤橂䡁䅑督杁䝁䅍睢瑂䡁䅁杣灂䡁䅍兡畂䝁䅣䅉穂䝁䅕杣灂䝁䅅䅢杁䡁䅍党祂䡁䅙党祂䡁䅍䅌杁䡁䅣䅡灂䝁䅍䅡杁䝁䄸杚浂䝁䅕杣穂䍁䅁督求䡁䅉兡桂䝁䅷䅉睂䝁䄸杣あ䍁䄰䅤療䍁䄰兒あ䝁䅧党祂䝁䄴党あ䍁䅁兡畂䡁䅑党湂䡁䅉兙あ䝁䅫睢畂䍁䅁睢浂䍁䅁䅚求䡁䅙兡橂䝁䅕督杁䝁䅫杢あ䝁䄸䅉㍂䝁䅫杣求䝁䅑䅉䙂䡁䅑䅡求䡁䅉杢求䡁䅑䅉畂䝁䅕䅤㍂䝁䄸杣牂䡁䅍睏杁䝁䅅杢歂䍁䅁兤畂䝁䅫杤求䡁䅉督桂䝁䅷䅉穂䝁䅕杣灂䝁䅅䅢杁䝁䅉兤穂䍁䅁督療䝁䅷兤あ䝁䅫睢畂䡁䅍杌杁䕁䅫杢杁䝁䅅䅚歂䝁䅫䅤灂䝁䄸杢獁䍁䅁兡あ䍁䅁䅣祂䝁䄸杤灂䝁䅑党穂䍁䅁䅒灂䝁䅣兡杁䙁䅉党瑂䝁䄸䅤求䍁䅁兔桂䝁䄴兙湂䝁䅕杣杁䝁䅅杢歂䍁䅁䅔灂䝁䅣䅡あ䝁䅧睢ㅂ䡁䅍党獁䍁䅁兙杁䡁䅉党橂䡁䅕杣祂䝁䅫杢湂䍁䅁杣求䡁䅙党畂䡁䅕党杁䝁䅍䅢療䡁䅕䅚瑁䝁䅉兙穂䝁䅕䅚杁䡁䅍党祂䡁䅙兡橂䝁䅕䅉あ䝁䅧兙あ䍁䅁睢浂䝁䅙党祂䡁䅍䅉桂䍁䅁督求䝁䅍兤祂䝁䅕䅉求䝁䄴杤灂䡁䅉睢畂䝁䄰党畂䡁䅑䅉浂䝁䄸杣杁䝁䅍兤穂䡁䅑睢瑂䝁䅕杣穂䍁䅁䅤療䍁䅁兢桂䝁䄴兙湂䝁䅕䅉あ䝁䅧党灂䡁䅉䅉橂䝁䄸杢畂䝁䅕睙あ䝁䅕䅚杁䝁䅑党㉂䝁䅫睙求䍁䅁䅚求䡁䅁䅢療䡁䅫兢求䝁䄴䅤杁䝁䅅杢歂䍁䅁杢求䡁䅑睤療䡁䅉睡杁䝁䅑党㉂䝁䅫睙求䡁䅍睏杁䙁䅍兢桂䡁䅉䅤呂䝁䅕杢穂䝁䅕䅉楂䡁䅫䅉䕂䝁䅫睚灂䍁䅁杚療䡁䅉䅉瑂䝁䄸杢灂䡁䅑睢祂䝁䅫杢湂䍁䅁睤灂䡁䅉党獂䝁䅕督穂䝁䅷入杁䡁䅑䅡求䍁䅁䅤求䝁䄰䅣求䡁䅉兙あ䡁䅕杣求䍁䅁睢浂䍁䅁杚療䝁䄸䅚杁䝁䅅杢歂䍁䅁睢あ䝁䅧党祂䍁䅁䅣求䡁䅉兡穂䝁䅧兙楂䝁䅷党杁䝁䄸杣杁䡁䅍党畂䡁䅍兡あ䝁䅫杤求䍁䅁睚療䝁䄸䅚穂䍁䅷䅉瑂䝁䄸杢灂䡁䅑睢祂䝁䅫杢湂䍁䅁杚桂䝁䅍兡獂䝁䅫䅤灂䝁䅕督杁䝁䄸杣杁䡁䅁䅡桂䡁䅉兢桂䝁䅍兡求䡁䅍䅉楂䡁䅫䅉あ䡁䅉兙橂䝁䅳兡畂䝁䅣䅉あ䝁䅧党杁䝁䅍睢瑂䡁䅁䅢求䡁䅑兡療䝁䄴䅉療䝁䅙䅉療䡁䅁党祂䝁䅅䅤灂䝁䄴睚杁䡁䅑兙穂䝁䅳督杁䝁䅉入杁䝁䅕兢睂䝁䅷睢㕂䝁䅕党穂䍁䅷䅉桂䝁䄴䅚杁䡁䅅兤桂䝁䅷兡あ䡁䅫䅉橂䝁䄸杢あ䡁䅉睢獂䍁䅁兙畂䝁䅑䅉灂䝁䄴睙灂䝁䅑党畂䡁䅑䅉瑂䝁䅅杢桂䝁䅣党瑂䝁䅕杢あ䍁䅁兡畂䍁䅁杚療䝁䄸䅚杁䡁䅍党祂䡁䅙兡橂䝁䅕䅌杁䝁䅧党桂䝁䅷䅤潂䝁䅍兙祂䝁䅕䅌杁䝁䅅杢歂䍁䅁䅤祂䝁䅅杢穂䡁䅁睢祂䡁䅑兙あ䝁䅫睢畂䍁䄸䅢療䝁䅣兡穂䡁䅑兡橂䡁䅍䅉灂䝁䄴䅚ㅂ䡁䅍䅤祂䝁䅫党穂䑁䅳䅉桂䝁䄴䅚杁䙁䅙党畂䡁䅑兤穂䍁䅁杚療䡁䅉䅉乂䕁䄴兙桂䙁䅍䅉穂䝁䄸䅢ㅂ䡁䅑兡療䝁䄴督畁䍁䅁杒ㅂ䡁䅉䅤潂䝁䅕杣獁䍁䅁䅤潂䝁䅕䅉橂䝁䄸兢睂䝁䅅杢㕂䍁䅁䅣祂䝁䄸杤灂䝁䅑党穂䍁䅁䅣祂䝁䄸杚求䡁䅍督灂䝁䄸杢桂䝁䅷䅉穂䝁䅕杣㉂䝁䅫睙求䡁䅍䅌杁䡁䅍兤橂䝁䅧䅉桂䡁䅍䅉穂䝁䅫䅤求䍁䅁䅣獂䝁䅅杢畂䝁䅫杢湂䍁䅷䅉灂䝁䄰䅣獂䝁䅕兢求䝁䄴䅤桂䡁䅑兡療䝁䄴䅉瑂䝁䅅杢桂䝁䅣党瑂䝁䅕杢あ䍁䅷䅉桂䡁䅁䅣獂䝁䅫睙桂䡁䅑兡療䝁䄴䅉歂䝁䅕杤求䝁䅷睢睂䝁䄰党畂䡁䅑䅌杁䝁䅅杢歂䍁䅁睙ㅂ䡁䅍䅤療䝁䄰党祂䍁䅁䅤祂䝁䅅兡畂䝁䅫杢湂䑁䅳䅉歂䝁䅅䅤桂䍁䅁䅣獂䝁䅅杢杁䡁䅍兤楂䡁䅍睙祂䝁䅫䅣あ䝁䅫睢畂䡁䅍睏杁䝁䅅杢歂䍁䅁党畂䝁䅧兙畂䝁䅍党歂䍁䅁䅤求䝁䅍䅡畂䝁䅫睙桂䝁䅷䅉穂䡁䅕䅣睂䝁䄸杣あ䍁䅁督求䡁䅉杤灂䝁䅍党穂䍁䅷䅉桂䡁䅍䅉㍂䝁䅕䅢獂䍁䅁兙穂䍁䅁䅒灂䝁䅣兡杁䙁䅣兡祂䝁䅕䅢求䡁䅍督杁䕁䅑党穂䝁䅫睚畂䍁䅁睕求䡁䅉杤灂䝁䅍党穂䍁䄴䅉䕂䝁䅫睚灂䍁䅁兓畂䡁䅑党祂䝁䄴兙あ䝁䅫睢畂䝁䅅䅢杁䕁䅫杢橂䍁䄴䅉㍂䝁䅅督杁䝁䅫杢橂䝁䄸杣睂䝁䄸杣桂䡁䅑党歂䍁䅁兡畂䍁䅁免㕁䑁䅧兎杁䝁䅅杢歂䍁䅁兡穂䍁䅁䅡求䝁䅅䅚硂䡁䅕兙祂䡁䅑党祂䝁䅕䅚杁䝁䅫杢杁䕁䅧睢睂䝁䅳兡畂䡁䅍䅌杁䕁䄰兡畂䝁䄴党穂䝁䄸䅤桂䍁䄴䅁慁杆䅁朴䅁䕁䅑兡湂䝁䅫䅤桂䝁䅷䅉䉂䡁䅍督求䡁䅑䅉乂䝁䅅杢桂䝁䅣党瑂䝁䅕杢あ䑁䅳䅉塂䝁䅕兙祂䝁䅅杙獂䝁䅕督㝁䍁䅁兑ㅂ䝁䅣兢求䝁䄴䅤求䝁䅑䅉卂䝁䅕兙獂䝁䅫䅤㕂䑁䅳䅉䑂䝁䄸杢あ䝁䅕杢あ䍁䅁睑祂䝁䅕兙あ䝁䅫睢畂䑁䅳䅉偂䝁䄴䅢灂䝁䄴党杁䙁䅁兙㕂䝁䄰党畂䡁䅑督㝁䍁䅁杖灂䝁䅑党療䍁䅁睒桂䝁䄰党穂䑁䅳䅉䙂䍁䄰睕睂䝁䄸杣あ䡁䅍䅁㝄杂䅁末䅁䕁䅑兡湂䝁䅫䅤桂䝁䅷䅉乂䝁䅕䅚灂䝁䅅睏杁䕁䅧党桂䝁䅷䅤潂䍁䅁䅒灂䝁䅅睚畂䝁䄸督あ䝁䅫睙穂䑁䅳䅉乂䝁䅅杣牂䝁䅕䅤灂䝁䄴睚杁䕁䅅兤あ䝁䄸兢桂䡁䅑兡療䝁䄴睏杁䕁䅕兌獂䝁䅕兙祂䝁䄴兡畂䝁䅣睏杁䕁䅍䅢療䡁䅕䅚杁䕁䅫杢浂䡁䅉兙穂䡁䅑杣ㅂ䝁䅍䅤ㅂ䡁䅉党㝁䍁䅁睑療䝁䄴䅤求䝁䄴䅤杁䕁䅍杣求䝁䅅䅤灂䝁䄸杢㝁䍁䅁睔畂䝁䅷兡畂䝁䅕䅉兂䝁䅅入瑂䝁䅕杢あ䡁䅍䅁允兄䅁杮䅁䕁䅑兡湂䝁䅫䅤桂䝁䅷䅉乂䝁䅕䅚灂䝁䅅睏杁䕁䅷兙畂䝁䅣兤桂䝁䅣党杁䕁䅷党桂䡁䅉杢灂䝁䄴睚㝁䍁䅁兒瑁䝁䅷党桂䡁䅉杢灂䝁䄴睚㝁䍁䅁䅖求䡁䅧䅤杁䕁䅅杢桂䝁䅷入あ䝁䅫睙穂䑁䅳䅉䑂䝁䄸杢あ䝁䅕杢あ䍁䅁睑祂䝁䅕兙あ䝁䅫睢畂䅁䅁睄䅧偁䅧䅁䕂䝁䅫睚灂䡁䅑兙獂䍁䅁兔求䝁䅑兡桂䑁䅳䅉䵂䝁䄸睙桂䡁䅑兡療䝁䄴䅉䍂䝁䅅督求䝁䅑䅉呂䝁䅕杣㉂䝁䅫睙求䡁䅍睏杁䕁䄰兙祂䝁䅳党あ䝁䅫杢湂䍁䅁兑ㅂ䡁䅑睢瑂䝁䅅䅤灂䝁䄸杢㝁䍁䅁村祂䝁䅅杢歂䍁䅁兔桂䡁䅉睡求䡁䅑兡畂䝁䅣睏杁䙁䅍党桂䡁䅉睙潂䍁䅁兒畂䝁䅣兡畂䝁䅕䅉偂䡁䅁䅤灂䝁䄰兡㙂䝁䅅䅤灂䝁䄸杢㝁䍁䅁睑療䝁䄴䅤求䝁䄴䅤杁䕁䅍杣求䝁䅅䅤灂䝁䄸杢䅁䥁佫䅁歃䅁䅁䅒灂䝁䅣兡あ䝁䅅䅢杁䕁䄰党歂䝁䅫兙㝁䍁䅁兔桂䝁䅍䅡灂䝁䄴党杁䕁䅷党桂䡁䅉杢灂䝁䄴睚㝁䍁䅁睑療䝁䄴䅤求䝁䄴䅤杁䕁䅍杣求䝁䅅䅤灂䝁䄸杢㝁䍁䅁兑祂䡁䅑兡浂䝁䅫睙灂䝁䅅䅢杁䕁䅫杢あ䝁䅕䅢獂䝁䅫睚求䝁䄴睙求䑁䅳䅉䡂䝁䅕杢䉂䕁䅫䅁呂睄䅁䅹䅁䕁䅑兡湂䝁䅫䅤桂䝁䅷䅉乂䝁䅕䅚灂䝁䅅睏杁䙁䅍睢橂䝁䅫兙獂䍁䅁兔求䝁䅑兡桂䍁䅁兑歂䡁䅙党祂䡁䅑兡穂䝁䅫杢湂䑁䅳䅉坂䝁䅫䅚求䝁䄸䅉呂䡁䅑杣求䝁䅅兢灂䝁䄴睚㝁䍁䅁䅖求䡁䅧䅤杁䕁䅅杢桂䝁䅷入あ䝁䅫睙穂䑁䅳䅉兂䝁䄸䅚橂䝁䅅督あ䑁䅳䅉䑂䝁䄸杢あ䝁䅕杢あ䍁䅁睑祂䝁䅕兙あ䝁䅫睢畂䅁䅁䅖䅯䭁䄴䅁䕂䝁䅫睚灂䡁䅑兙獂䍁䅁兔求䝁䅑兡桂䑁䅳䅉呂䝁䄸睙灂䝁䅅䅢杁䕁䄰党歂䝁䅫兙杁䕁䄰兙祂䝁䅳党あ䝁䅫杢湂䑁䅳䅉䉂䝁䅑䅉啂䝁䅅杣湂䝁䅕䅤灂䝁䄴睚㝁䍁䅁杖灂䝁䅑党療䍁䅁兑歂䡁䅙党祂䡁䅑兡穂䝁䅫杢湂䑁䅳䅉乂䝁䄸䅤灂䝁䄸杢杁䕁䅍兙睂䡁䅑兤祂䝁䅕䅁摄杄䅁朲䅁䕁䅑兡湂䝁䅫䅤桂䝁䅷䅉乂䝁䅕䅚灂䝁䅅睏杁䙁䅍睢橂䝁䅫兙獂䍁䅁兔求䝁䅑兡桂䍁䅁兔桂䡁䅉睡求䡁䅑兡畂䝁䅣睏杁䙁䅙兡歂䝁䅕睢杁䙁䅍䅤祂䝁䅕兙瑂䝁䅫杢湂䑁䅳䅉呂䝁䄸睙灂䝁䅅䅢杁䕁䄴党あ䡁䅣睢祂䝁䅳兡畂䝁䅣䅉桂䝁䄴䅚杁䕁䅍睢獂䝁䅷兙楂䝁䄸杣桂䡁䅑兡療䝁䄴睏杁䕁䅑兙あ䝁䅅䅉兂䡁䅉睢あ䝁䅕睙あ䝁䅫睢畂䅁䅁睑䄴偁䅉䅁䕂䝁䅫睚灂䡁䅑兙獂䍁䅁兔求䝁䅑兡桂䑁䅳䅉呂䝁䄸睙灂䝁䅅䅢杁䕁䄰党歂䝁䅫兙杁䕁䄰兙祂䝁䅳党あ䝁䅫杢湂䑁䅳䅉坂䝁䅫䅚求䝁䄸䅉呂䡁䅑杣求䝁䅅兢灂䝁䄴睚㝁䍁䅁睕療䝁䅍兡桂䝁䅷䅉佂䝁䅕䅤㍂䝁䄸杣牂䝁䅫杢湂䍁䅁兙畂䝁䅑䅉䑂䝁䄸䅢獂䝁䅅杙療䡁䅉兙あ䝁䅫睢畂䑁䅳䅉坂䝁䅫䅚求䝁䄸䅉䑂䝁䅧兙あ䑁䅳䅉䕂䝁䅅䅤桂䍁䅁䅕祂䝁䄸䅤求䝁䅍䅤灂䝁䄸杢䅁䭁䩧䅁十允䅁䅒灂䝁䅣兡あ䝁䅅䅢杁䕁䄰党歂䝁䅫兙㝁䍁䅁杖灂䝁䅑党療䍁䅁睕あ䡁䅉党桂䝁䄰兡畂䝁䅣睏杁䕁䅅杢灂䝁䄰兙あ䝁䅫睢畂䍁䄸兙㉂䍁䅁睖療䡁䅉睡穂䡁䅑兙あ䝁䅫睢畂䡁䅍睏杁䙁䅙兡歂䝁䅕睢杁䕁䅅䅚㉂䝁䅕杣あ䝁䅫督灂䝁䄴睚㝁䍁䅁睕あ䡁䅉党桂䝁䄰兡畂䝁䅣䅉乂䝁䅕䅚灂䝁䅅睏杁䙁䅙兡歂䝁䅕睢瑁䝁䄸杢瑁䕁䅑党瑂䝁䅅杢歂䍁䅁睕求䡁䅉杤求䡁䅉督㝁䍁䅁睑療䝁䄴䅤求䝁䄴䅤杁䕁䅍杣求䝁䅅䅤灂䝁䄸杢䅁䝁䭙䅁㡃䅂䅁䅒灂䝁䅣兡あ䝁䅅䅢杁䙁䅉党桂䝁䅷䅤㕂䍁䅁杙祂䝁䅫杢湂䡁䅍䅉橂䝁䄸兢睂䝁䅅杢灂䝁䅕督杁䝁䅅杢歂䍁䅁䅚桂䡁䅑兙杁䡁䅑睢湂䝁䅕䅤潂䝁䅕杣杁䝁䅉入杁䝁䅑党獂䝁䅫杤求䡁䅉兡畂䝁䅣䅉あ䝁䅧党杁䝁䅙兤獂䝁䅷䅉穂䡁䅁党橂䡁䅑杣ㅂ䝁䄰䅉療䝁䅙䅉歂䝁䅅䅤桂䍁䅁睙求䝁䄴䅤求䡁䅉䅌杁䝁䅍睢獂䝁䄸睙桂䡁䅑兡療䝁䄴䅌杁䝁䅅杢歂䍁䅁兡畂䡁䅑党祂䝁䅍睢畂䝁䄴党橂䡁䅑兡療䝁䄴䅉穂䝁䄸䅢ㅂ䡁䅑兡療䝁䄴督畁䍁䅁䅕獂䝁䅅䅤浂䝁䄸杣瑂䕁䅑兓䡂䕁䅫䅖䉂䕁䅷䅌杁䡁䅑䅡求䍁䅁睙療䝁䄰䅣桂䝁䄴入湁䡁䅍䅉湂䝁䅷睢楂䝁䅅䅢杁䝁䅑兙あ䝁䅅䅉橂䝁䅕杢あ䝁䅕杣杁䡁䅁䅢桂䡁䅑杚療䡁䅉兢獁䍁䅁䅣祂䝁䄸杤灂䝁䅑党穂䍁䅁睙ㅂ䡁䅍䅤療䝁䄰党祂䡁䅍䅉㍂䝁䅫䅤潂䍁䅁兙杁䡁䅍党橂䡁䅕杣求䍁䅁䅚桂䡁䅑兙杁䝁䄰党求䡁䅑兡畂䝁䅣䅉睂䝁䅷兙橂䝁䅕䅉桂䝁䄴䅚杁䝁䅅䅉睂䡁䅉睢㉂䝁䅕杢杁䙁䅁党祂䡁䅙兙穂䝁䅫杤求䍁䅁䅒桂䡁䅑兙橂䝁䅕杢あ䝁䅕杣杁䕁䅅杣橂䝁䅧兡あ䝁䅕睙あ䡁䅕杣求䍁䅁䅋兂䕁䅑䅥灁䍁䅁督療䝁䅷兤あ䝁䅫睢畂䍁䅁兢求䡁䅑䅡療䝁䅑睢獂䝁䄸睚㕂䍁䅁杚療䡁䅉䅉睂䝁䄸睤求䡁䅉兡畂䝁䅣䅉灂䝁䄴杢療䡁䅙兙あ䝁䅫睢畂䍁䅁兙畂䝁䅑䅉求䝁䅙杚灂䝁䅍兡求䝁䄴䅤獂䡁䅫䅉瑂䝁䅅杢桂䝁䅣兡畂䝁䅣䅉䕂䝁䅅䅤桂䍁䅁睒祂䝁䅅杤灂䡁䅑入杁䝁䅍䅡桂䝁䅷䅢求䝁䄴睚求䡁䅍杌杁䕁䅑兡湂䝁䅫䅤桂䝁䅷䅉卂䝁䅕兙獂䡁䅑入杁䝁䅣兡㉂䝁䅕督杁䝁䅫䅤穂䍁䅁睙ㅂ䡁䅍䅤療䝁䄰党祂䡁䅍䅉桂䝁䅍睙求䡁䅍督杁䡁䅑睢杁䡁䅑䅡求䍁䅁睙療䝁䄴杢求䝁䅍䅤求䝁䅑䅉歂䝁䅅䅤桂䍁䅁睙療䝁䄰兢ㅂ䝁䄴兡あ䝁䅫党穂䍁䅁䅤潂䝁䅅䅤杁䝁䄰兙あ䡁䅑党祂䍁䅁䅤療䍁䅁䅤潂䝁䅕兢杁䡁䅣兡あ䝁䅧䅉桂䍁䅁睚獂䝁䄸杙桂䝁䅷䅉歂䝁䅅䅤桂䍁䅁睙求䝁䄴䅤求䡁䅉䅉浂䝁䄸睢あ䡁䅁杣灂䝁䄴䅤杁䝁䄸杚杁䑁䅍䅍睁䍁䅳䅉浂䝁䅅睙灂䝁䅷兡あ䝁䅫党穂䍁䅁兡畂䍁䅁兎睁䍁䅳䅉瑂䝁䅕䅤祂䝁䄸督杁䝁䅅睙祂䝁䄸督穂䍁䅁杍ㅁ䍁䅳䅉橂䝁䄸兤畂䡁䅑杣灂䝁䅕督杁䝁䄸杢杁䡁䅍兡㑂䍁䅁睙療䝁䄴䅤灂䝁䄴党畂䡁䅑督畁䅁䅁䉆䅑䭁佉䅁䕂䝁䅫睚灂䡁䅑兙獂䕁䄸睙求䝁䅅杢杁䕁䅧睢獂䝁䅑兡畂䝁䅣督獁䍁䅁兓畂䝁䅍杌獁䍁䅁䅤潂䡁䅉睢ㅂ䝁䅣䅡杁䝁䅫䅤穂䍁䅁督ㅂ䝁䅉督灂䝁䅑兡桂䡁䅉兡求䡁䅍䅌杁䝁䄸䅣求䡁䅉兙あ䝁䅕督杁䝁䅅䅉橂䝁䅷睢ㅂ䝁䅑䅉橂䝁䄸兢睂䡁䅕䅤灂䝁䄴睚杁䡁䅁䅢桂䡁䅑杚療䡁䅉兢杁䝁䅫杢杁䕁䄴睢祂䡁䅑䅡杁䕁䅅兢求䡁䅉兡橂䝁䅅䅌杁䕁䅕兤祂䝁䄸䅣求䍁䅷䅉䉂䡁䅍兡桂䍁䅷䅉桂䝁䄴䅚杁䝁䅫杢あ䝁䅕杣畂䝁䅅䅤灂䝁䄸杢桂䝁䅷䅢㕂䍁䄴䅉啂䝁䅧党杁䝁䅍睢瑂䡁䅁兙畂䡁䅫升穂䍁䅁䅣獂䝁䅅䅤浂䝁䄸杣瑂䍁䅁䅣祂䝁䄸杤灂䝁䅑党穂䍁䅁睢畂䍁䄰䅚求䝁䄰兙畂䝁䅑䅉灂䝁䄴杚祂䝁䅅督あ䡁䅉兤橂䡁䅑兤祂䝁䅕䅉桂䝁䄴䅚杁䡁䅁䅢桂䡁䅑杚療䡁䅉兢杁䡁䅑睢療䝁䅷督杁䝁䅙睢祂䍁䅁䅚求䡁䅙党獂䝁䄸䅣求䡁䅉督獁䍁䅁督あ䝁䅅杣あ䍁䄰兤睂䡁䅍䅌杁䝁䅅杢歂䍁䅁督瑂䝁䅅䅢獂䍁䅁兙畂䝁䅑䅉湂䡁䅉睢㍂䝁䅫杢湂䍁䅁䅚灂䝁䅣兡あ䝁䅅䅢杁䝁䅉兤穂䝁䅫杢求䡁䅍督求䡁䅍杌杁䕁䅫䅤杁䝁䅅䅢穂䝁䄸䅉療䝁䅙杚求䡁䅉督杁䝁䅫杢浂䡁䅉兙穂䡁䅑杣ㅂ䝁䅍䅤ㅂ䡁䅉党瑁䝁䅅督瑁䝁䅅兌穂䝁䅕杣㉂䝁䅫睙求䍁䅁䅋䩂䝁䅅兙呂䍁䅫䅉穂䝁䄸䅢ㅂ䡁䅑兡療䝁䄴督杁䝁䅍睢瑂䡁䅁杣灂䡁䅍兡畂䝁䅣䅉橂䝁䄸兢睂䡁䅕䅤求䍁䅁兙畂䝁䅑䅉穂䡁䅑睢祂䝁䅅睚求䍁䅁督求䡁䅉杤灂䝁䅍党穂䍁䅷䅉桂䡁䅍䅉㍂䝁䅕䅢獂䍁䅁兙穂䍁䅁杢求䡁䅑睤療䡁䅉睡灂䝁䄴睚杁䡁䅁杣療䝁䅯党橂䡁䅑督獁䍁䅁兡畂䝁䅍䅢ㅂ䝁䅑兡畂䝁䅣䅉䑂䝁䅷睢ㅂ䝁䅑䅉䝂䝁䅫杣求䡁䅣兙獂䝁䅷督杁䡁䅍睢浂䡁䅑睤桂䡁䅉党獁䍁䅁兔桂䝁䄴兙湂䝁䅕䅚杁䕁䅷睢桂䝁䅑䅉䍂䝁䅅䅢桂䝁䄴睙求䡁䅉督杁䡁䅍睢浂䡁䅑睤桂䡁䅉党獁䍁䅁兙畂䝁䅑䅉坂䝁䅫杣あ䡁䅕兙獂䍁䅁䅕祂䝁䅫杤桂䡁䅑党杁䕁䅍䅢療䡁䅕䅚杁䍁䅧杖兂䕁䅍克畁䍁䅁䅖潂䝁䅕䅉橂䝁䄸兢睂䝁䅅杢㕂䍁䅁兙獂䡁䅍睢杁䡁䅁杣療䡁䅙兡歂䝁䅕督杁䡁䅁䅢桂䡁䅑杚療䡁䅉兢瑁䝁䅅督瑁䝁䅅兌穂䝁䅕杣㉂䝁䅫睙求䍁䅁䅋兂䝁䅅兙呂䍁䅫䅉穂䝁䄸䅢ㅂ䡁䅑兡療䝁䄴督獁䍁䅁督ㅂ䝁䅍䅡杁䝁䅅督杁䝁䄰兙畂䝁䅅睚求䝁䅑䅉歂䝁䅅䅤桂䝁䅉兙穂䝁䅕督㝁䍁䅁兢桂䝁䄴兙湂䝁䅕䅚杁䕁䅳兤楂䝁䅕杣畂䝁䅕䅤求䡁䅍䅉桂䝁䄴䅚杁䝁䅍睢畂䡁䅑兙灂䝁䄴党祂䍁䅁杣求䝁䅣兡穂䡁䅑杣㕂䑁䅳䅉桂䡁䅁䅣獂䝁䅫睙桂䡁䅑兡療䝁䄴䅉睂䝁䅷兙あ䝁䅙睢祂䝁䄰䅉あ䝁䄸䅉楂䡁䅕兡獂䝁䅑䅌杁䝁䅑党睂䝁䅷睢㕂䍁䅷䅉桂䝁䄴䅚杁䡁䅍睙桂䝁䅷党杁䝁䅅䅣睂䝁䅷兡橂䝁䅅䅤灂䝁䄸杢穂䑁䅳䅉䝂䡁䅕杢橂䡁䅑兡療䝁䄴督獁䍁䅁兙杁䡁䅍党祂䡁䅙党祂䝁䅷党穂䡁䅍䅉橂䝁䄸兢睂䡁䅕䅤求䍁䅁督療䝁䅷兤あ䝁䅫睢畂䑁䅳䅉桂䝁䄴䅚杁䙁䅕䅣あ䝁䅫兢求䍁䅁杚療䡁䅉䅉祂䝁䅕兙獂䍁䄰䅤灂䝁䄰党杁䡁䅕䅣あ䝁䅫兢求䍁䅁兙畂䝁䅑䅉獂䝁䅅䅤求䝁䄴睙㕂䍁䅁兙獂䝁䅕杣あ䡁䅍䅌杁䝁䅅督杁䡁䅣党獂䝁䅷䅉桂䡁䅍䅉穂䝁䄸杚あ䡁䅣兙祂䝁䅕兌桂䡁䅍兌桂䍁䄰督求䡁䅉杤灂䝁䅍党杁䍁䅧睕桂䝁䅅睕灁䍁䅷䅉灂䝁䄴睙獂䡁䅕䅚灂䝁䄴睚杁䝁䄰兙畂䝁䅅睚求䝁䅑䅉潂䝁䄸督あ䝁䅫杢湂䍁䅁兙畂䝁䅑䅉䕂䝁䅫睚灂䡁䅑兙獂䕁䄸睙求䝁䅅杢杁䕁䄰兙祂䝁䅳党あ䡁䅁䅢桂䝁䅍党獁䍁䅁兙杁䡁䅁䅢桂䡁䅑杚療䡁䅉兢杁䡁䅣䅡求䡁䅉党杁䝁䅑党㉂䝁䅕䅢療䡁䅁党祂䡁䅍䅉橂䝁䅅杢杁䝁䅙兡畂䝁䅑䅉睂䡁䅉党瑁䝁䅍睢畂䝁䅙兡湂䡁䅕杣求䝁䅑䅉桂䡁䅁䅣獂䝁䅫睙桂䡁䅑兡療䝁䄴督杁䝁䅅杢歂䍁䅁督療䝁䅷兤あ䝁䅫睢畂䡁䅍杌杁䕁䅫杢杁䝁䅅䅚歂䝁䅫䅤灂䝁䄸杢獁䍁䅁兡あ䍁䅁睢浂䝁䅙党祂䡁䅍䅉桂䡁䅉䅤灂䝁䅙兡橂䝁䅫兙獂䍁䅁兡畂䡁䅑党獂䝁䅷兡湂䝁䅕杢橂䝁䅕䅉潁䕁䅅兓灁䍁䄸兢桂䝁䅍䅡灂䝁䄴党杁䝁䅷党桂䡁䅉杢灂䝁䄴睚杁䍁䅧兔䵂䍁䅫䅉桂䡁䅁䅣獂䝁䅫睙桂䡁䅑兡療䝁䄴督杁䝁䅍睢瑂䡁䅁杣灂䡁䅍兡畂䝁䅣䅉䡂䙁䅁兖杁䡁䅙兡祂䡁䅑兤桂䝁䅷䅉瑂䝁䅅睙潂䝁䅫杢求䡁䅍䅉浂䝁䄸杣杁䡁䅍睙桂䝁䅷兡畂䝁䅣䅉䉂䕁䅫䅉桂䡁䅁䅣獂䝁䅫睙桂䡁䅑兡療䝁䄴督㝁䍁䅁杔療䡁䅑党楂䝁䄸睢牂䡁䅍䅌杁䝁䅅䅉穂䝁䅫兢睂䝁䅷党杁䝁䅍䅢療䡁䅕䅚杁䡁䅣睢祂䝁䅳督睂䝁䅅睙求䍁䅁䅤潂䝁䅅䅤杁䡁䅉兤畂䡁䅍䅉療䝁䄴䅉䡂䙁䅁兖穂䍁䅁䅤潂䝁䅅䅤杁䡁䅁杣療䡁䅙兡歂䝁䅕督杁䝁䅅䅉瑂䝁䅅杢桂䝁䅣党歂䍁䅁兡畂䡁䅑党祂䝁䅅睙あ䝁䅫杤求䍁䅁䅚求䡁䅙党獂䝁䄸䅣瑂䝁䅕杢あ䍁䅁党畂䡁䅙兡祂䝁䄸杢瑂䝁䅕杢あ䍁䅁杚療䡁䅉䅉求䡁䅧䅣獂䝁䄸杣灂䝁䄴睚杁䝁䅑兙あ䝁䅅䅌杁䝁䅅杢歂䍁䅁䅤祂䝁䅅兡畂䝁䅫杢湂䍁䅁兙畂䝁䅑䅉楂䡁䅕兡獂䝁䅑兡畂䝁䅣䅉瑂䝁䅅睙潂䝁䅫杢求䍁䅁䅢求䝁䅅杣畂䝁䅫杢湂䍁䅁兢療䝁䅑党獂䡁䅍睏杁䝁䅅杢歂䍁䅁䅒求䡁䅁䅢療䡁䅫兢求䝁䄴䅤穂䍁䅁杚療䡁䅉䅉歂䝁䅕䅣獂䝁䄸入灂䝁䄴睚杁䡁䅑䅡求䝁䅫杣杁䝁䄰兙橂䝁䅧兡畂䝁䅕䅉獂䝁䅕兙祂䝁䄴兡畂䝁䅣䅉瑂䝁䄸䅚求䝁䅷䅉桂䡁䅍䅉桂䝁䄴䅉䉂䙁䅁兓杁䝁䅕杢歂䡁䅁睢灂䝁䄴䅤畁䍁䅁䅖潂䝁䅕䅉橂䝁䄸兢睂䝁䅅杢㕂䉁杫督杁䝁䅍兤穂䡁䅑睢瑂䝁䅕杣穂䍁䅁兡畂䝁䅍䅢ㅂ䝁䅑党杁䡁䅍睢浂䡁䅑睤桂䡁䅉党杁䝁䅕杢湂䝁䅫杢求䝁䅕杣穂䍁䅷䅉祂䝁䅕督求䝁䅅杣橂䝁䅧党祂䡁䅍䅌杁䝁䅑兙あ䝁䅅䅉穂䝁䅍兡求䝁䄴䅤灂䡁䅍䅤穂䍁䅷䅉穂䡁䅫督あ䝁䅕兢杁䝁䅅䅚瑂䝁䅫杢灂䡁䅍䅤祂䝁䅅䅤療䡁䅉督獁䍁䅁督あ䡁䅕䅚求䝁䄴䅤穂䍁䅷䅉桂䝁䄴䅚杁䝁䅧睢楂䝁䅉入灂䡁䅍䅤穂䍁䄴䅉䩂䡁䅑督杁䝁䅍兤穂䡁䅑睢瑂䝁䅕杣穂䍁䅁兤穂䝁䅕䅉灂䡁䅑督杁䡁䅁䅢桂䡁䅑杚療䡁䅉兢杁䝁䅫杢杁䡁䅙兙祂䝁䅫睢ㅂ䡁䅍䅉灂䝁䄴䅚ㅂ䡁䅍䅤祂䡁䅫䅉㉂䝁䅕杣あ䝁䅫睙桂䝁䅷督杁䝁䅅杢歂䍁䅁杚療䡁䅉䅉桂䍁䅁杣桂䝁䄴睚求䍁䅁睢浂䍁䅁兤穂䝁䅕䅉橂䝁䅅督求䡁䅍䅌杁䡁䅍兤橂䝁䅧䅉桂䡁䅍䅉㍂䝁䅕杙杁䝁䅅杢歂䍁䅁兢療䝁䅉兡獂䝁䅕䅉桂䡁䅁䅣獂䝁䅫睙桂䡁䅑兡療䝁䄴督獁䍁䅁睤求䝁䅉督灂䡁䅑党杁䝁䅧睢穂䡁䅑兡畂䝁䅣䅌杁䝁䅕兌橂䝁䄸兢瑂䝁䅕杣橂䝁䅕䅌杁䝁䄰党歂䝁䅫兙杁䝁䅅杢歂䍁䅁睚桂䝁䄰兡畂䝁䅣䅌杁䡁䅁党祂䡁䅍睢畂䝁䅅䅢杁䡁䅣党楂䍁䅁䅣祂䝁䄸条求䝁䅍䅤穂䍁䅷䅉瑂䝁䅅杢桂䝁䅣党歂䍁䅁督求䡁䅉杤灂䝁䅍党穂䍁䅷䅉桂䝁䄴䅚杁䕁䅅兓癁䕁䄰䅔杁䝁䅅䅣睂䝁䅷兡橂䝁䅅䅤灂䝁䄸杢穂䍁䄴䅉䕂䝁䅫睚灂䡁䅑兙獂䕁䄸睙求䝁䅅杢杁䕁䅧睢獂䝁䅑兡畂䝁䅣督獁䍁䅁兓畂䝁䅍杌杁䡁䅣兙穂䍁䅁兡畂䝁䅍睢祂䡁䅁睢祂䝁䅅䅤求䝁䅑䅉灂䝁䄴䅉祁䑁䅁免祁䍁䅁兙畂䝁䅑䅉灂䡁䅍䅉潂䝁䅕兙歂䡁䅅兤桂䡁䅉䅤求䡁䅉党歂䍁䅁兡畂䍁䅁杔求䡁䅣䅉婂䝁䄸杣牂䍁䅷䅉佂䝁䅕睤杁䙁䅫睢祂䝁䅳杌䅁䑁啉䅁畂䅄䅁䅒灂䝁䄰党杁䕁䅍睢瑂䝁䄰兤畂䝁䅫䅤㕂䍁䅁村桂䝁䄴睙穂䝁䅧兙祂䝁䅕督獁䍁䅁兓畂䝁䅍杌杁䝁䄸䅣求䡁䅉兙あ䝁䅕督杁䝁䅅督杁䡁䅑䅡求䍁䅁䅡療䝁䅷䅚灂䝁䄴睚杁䝁䅍睢瑂䡁䅁兙畂䡁䅫䅉浂䝁䄸杣杁䕁䅑兡瑂䝁䅕䅉䑂䝁䄸兢瑂䡁䅕杢灂䡁䅑入杁䕁䅉兙畂䝁䅳䅉あ䝁䅧兙あ䍁䅁党畂䝁䅣兙湂䝁䅕督杁䝁䅫杢杁䡁䅑䅡求䍁䅁䅣祂䝁䄸杤灂䡁䅍兡療䝁䄴䅉療䝁䅙䅉㉂䝁䅅杣灂䝁䄸兤穂䍁䅁睙療䝁䄰兢求䡁䅉睙灂䝁䅅䅢杁䝁䅉兙畂䝁䅳兡畂䝁䅣䅉桂䝁䄴䅚杁䝁䅙兡畂䝁䅅杢橂䝁䅫兙獂䍁䅁督求䡁䅉杤灂䝁䅍党穂䍁䄴䅉啂䝁䅧党杁䝁䅍睢瑂䡁䅁兙畂䡁䅫䅉桂䝁䅍睙求䡁䅁䅤穂䍁䅁䅤灂䝁䄰党獁䍁䅁督桂䡁䅙兡畂䝁䅣督獁䍁䅁兙畂䝁䅑䅉歂䝁䅕兢桂䝁䄴䅚杁䝁䅑党睂䝁䄸督灂䡁䅑督杁䝁䅙杣療䝁䄰䅉あ䝁䅧党杁䝁䅉兤穂䝁䅫杢求䡁䅍督求䡁䅍䅌杁䝁䅍睢畂䡁䅍兤瑂䝁䅕杣穂䍁䅷䅉桂䝁䄴䅚杁䝁䅷睢橂䝁䅅䅢杁䝁䄰兤畂䝁䅫睙灂䡁䅁兙獂䝁䅫䅤灂䝁䅕督畁䍁䅁兓あ䍁䅁兙獂䡁䅍睢杁䝁䄸杚浂䝁䅕杣穂䍁䅁睙療䝁䄰兢求䡁䅉睙灂䝁䅅䅢杁䡁䅉党桂䝁䅷䅉求䡁䅍䅤桂䡁䅑党杁䝁䅷睢桂䝁䄴督㝁䍁䅁兢ㅂ䝁䅷䅤灂䍁䄰杚桂䝁䄰兡獂䡁䅫䅉瑂䝁䄸杣あ䝁䅣兙湂䝁䅕䅉獂䝁䄸兙畂䡁䅍睏杁䡁䅉党穂䝁䅫䅚求䝁䄴䅤灂䝁䅅䅢杁䝁䄰睢祂䡁䅑睚桂䝁䅣党杁䝁䅷睢桂䝁䄴督㝁䍁䅁䅢求䡁䅑䅤求䡁䅉督杁䝁䄸杚杁䝁䅍杣求䝁䅑兡あ䑁䅳䅉穂䝁䅕睙ㅂ䡁䅉党歂䍁䅁兙畂䝁䅑䅉ㅂ䝁䄴督求䝁䅍兤祂䝁䅕䅚杁䝁䅍睢瑂䝁䄰党祂䝁䅍兡桂䝁䅷䅉桂䝁䄴䅚杁䝁䅍睢畂䡁䅍兤瑂䝁䅕杣杁䝁䅷睢桂䝁䄴督㝁䍁䅁䅢灂䝁䄴党穂䍁䅁睢浂䍁䅁睙祂䝁䅕䅚灂䡁䅑睏杁䝁䅧睢瑂䝁䅕䅉求䡁䅅兤灂䡁䅑入杁䝁䅷睢桂䝁䄴督㝁䍁䅁兙畂䝁䅑䅉橂䝁䄸杢穂䡁䅑杣ㅂ䝁䅍䅤灂䝁䄸杢杁䝁䅅杢歂䍁䅁䅢桂䝁䄴䅚杁䝁䅷睢桂䝁䄴督畁䍁䅁兓畂䍁䅁兙歂䝁䅑兡あ䝁䅫睢畂䍁䅷䅉あ䝁䅧党杁䝁䅍睢瑂䡁䅁兙畂䡁䅫䅉灂䝁䄴杤求䡁䅍䅤穂䍁䅁兡畂䍁䅁杒求䝁䅑党祂䝁䅅䅢杁䕁䅧睢瑂䝁䅕䅉䵂䝁䄸兙畂䍁䅁村桂䝁䄴睡獁䍁䅁杒求䝁䅑党祂䝁䅅䅢杁䕁䄴兙あ䝁䅫睢畂䝁䅅䅢杁䕁䄰睢祂䡁䅑睚桂䝁䅣党杁䕁䅅督穂䝁䄸睙灂䝁䅅䅤灂䝁䄸杢獁䍁䅁睒療䡁䅙党祂䝁䄴兢求䝁䄴䅤杁䕁䄴兙あ䝁䅫睢畂䝁䅅䅢杁䕁䄰睢祂䡁䅑睚桂䝁䅣党杁䕁䅅督穂䝁䄸睙灂䝁䅅䅤灂䝁䄸杢獁䍁䅁兙畂䝁䅑䅉䝂䝁䅕䅚求䡁䅉兙獂䍁䅁䅓療䝁䄰党杁䕁䅷睢桂䝁䄴䅉乂䝁䄸杣あ䝁䅣兙湂䝁䅕䅉䑂䝁䄸杣睂䝁䄸杣桂䡁䅑兡療䝁䄴䅉瑂䝁䄸杣あ䝁䅣兙湂䝁䅕兌楂䝁䅅睙牂䝁䅕䅚杁䡁䅍党橂䡁䅕杣灂䡁䅑兡求䡁䅍䅌杁䝁䅍睢獂䝁䅷兙あ䝁䅕杣桂䝁䅷兡㙂䝁䅕䅚杁䝁䄰睢祂䡁䅑睚桂䝁䅣党杁䝁䄸杙獂䝁䅫睚桂䡁䅑兡療䝁䄴督獁䍁䅁兙畂䝁䅑䅉療䡁䅑䅡求䡁䅉䅉桂䡁䅍督求䡁䅑䅉楂䝁䅅睙牂䝁䅕䅚杁䡁䅍党橂䡁䅕杣灂䡁䅑兡求䡁䅍睏杁䙁䅕杌呂䍁䄴䅉啂䡁䅉党桂䡁䅍兤祂䡁䅫䅉穂䝁䅕睙ㅂ䡁䅉兡あ䝁䅫党穂䑁䅳䅉佂䝁䅕睤杁䙁䅫睢祂䝁䅳䅉穂䡁䅑兙あ䝁䅕䅉桂䝁䄴䅚杁䝁䅷睢橂䝁䅅䅢杁䝁䄰兤畂䝁䅫睙灂䡁䅁兙獂䍁䅁睢楂䝁䅷兡湂䝁䅅䅤灂䝁䄸杢穂䑁䅳䅉噂䍁䄴睕畁䍁䅁睚療䡁䅙党祂䝁䄴兢求䝁䄴䅤瑁䡁䅍䅣療䝁䄴督療䡁䅉党歂䍁䅁党畂䡁䅑党祂䡁䅁杣灂䡁䅍党杁䡁䅍党橂䡁䅕杣灂䡁䅑兡求䡁䅍睏杁䝁䅅杢歂䍁䅁睙療䡁䅉䅣療䡁䅉兙あ䝁䅕䅉楂䝁䄸杢歂䡁䅍杌杁䕁䅙兤祂䡁䅑䅡求䡁䅉䅌杁䝁䅫䅤杁䝁䄸杚浂䝁䅕杣穂䍁䅁睙求䡁䅉䅤灂䝁䅙兡橂䝁䅅䅤求䍁䅁睢浂䍁䅁䅚求䡁䅁睢穂䝁䅫䅤杁䝁䅅睙橂䝁䄸兤畂䡁䅑䅉祂䝁䅕睚灂䡁䅍䅤祂䡁䅫䅉穂䝁䅕杣㉂䝁䅫睙求䡁䅍䅉桂䝁䄴䅚杁䝁䅫杢穂䡁䅕杣求䝁䅑䅉橂䝁䅅督潂䍁䅁督㍂䝁䅕党睂䍁䅁䅣祂䝁䄸睚祂䝁䅅兢穂䑁䅳䅉浂䝁䅕䅚求䡁䅉兙獂䍁䅁䅚求䡁䅁睢穂䝁䅫䅤杁䝁䅫杢穂䡁䅕杣桂䝁䄴睙求䍁䅁睙療䡁䅉䅣療䡁䅉兙あ䝁䅫睢畂䍁䅁兡畂䡁䅍兤祂䝁䅅杢橂䝁䅕睏杁䝁䄰党祂䝁䅍䅡桂䝁䄴䅤杁䝁䅍杣求䝁䅑兡あ䍁䅁兙畂䝁䅑䅉歂䝁䅕杙灂䡁䅑䅉橂䝁䅅杣歂䍁䅁䅣祂䝁䄸睙求䡁䅍督灂䝁䄴睚獁䍁䅁兙ㅂ䡁䅑睢瑂䝁䅅䅤求䝁䅑䅉あ䝁䅕䅢獂䝁䅕杣杁䝁䄰兙橂䝁䅧兡畂䝁䅕督獁䍁䅁睙桂䡁䅍䅡杁䝁䄰兙畂䝁䅅睚求䝁䄰党畂䡁䅑䅉穂䝁䅕杣㉂䝁䅫睙求䡁䅍䅌杁䝁䅷睢橂䝁䅳杙療䡁䅧䅉睂䡁䅉睢橂䝁䅕督穂䝁䅫杢湂䍁䅷䅉療䝁䄴䅢灂䝁䄴党杁䝁䅉兙畂䝁䅳兡畂䝁䅣䅉穂䝁䅕杣㉂䝁䅫睙求䡁䅍䅌杁䡁䅉党瑂䝁䄸䅤求䍁䅁䅚求䡁䅁睢穂䝁䅫䅤杁䝁䅍兙睂䡁䅑兤祂䝁䅕䅌杁䡁䅍兙浂䝁䅕䅉歂䝁䅕䅣療䡁䅍兡あ䍁䅁杙療䡁䅧党穂䍁䅷䅉桂䝁䄴䅚杁䝁䅫杢歂䝁䅫杤灂䝁䅑兤桂䝁䅷䅉祂䝁䅕䅤灂䡁䅉党瑂䝁䅕杢あ䍁䅁兙橂䝁䅍睢ㅂ䝁䄴䅤穂䑁䅳䅉灂䝁䄴杤求䡁䅍䅤瑂䝁䅕杢あ䍁䅁䅣祂䝁䄸䅚ㅂ䝁䅍䅤穂䍁䅁兙畂䝁䅑䅉穂䝁䅕杣㉂䝁䅫睙求䡁䅍䅉あ䝁䅧杣療䡁䅕睚潂䍁䅁兙杁䡁䅑䅡灂䡁䅉䅚瑁䡁䅁兙祂䡁䅑入杁䝁䅉杣療䝁䅳党祂䍁䅁䅚求䝁䅅䅢求䡁䅉睏杁䝁䅅杢歂䍁䅁䅤灂䡁䅑䅢求䍁䅁兡畂䡁䅍兤祂䝁䅅杢橂䝁䅕䅉楂䡁䅉睢牂䝁䅕杣杁䡁䅍党祂䡁䅙兡橂䝁䅕督杁䝁䅙睢祂䍁䅁督瑂䝁䅅䅢獂䍁䅁兙畂䝁䅑䅉瑂䝁䅕䅚灂䡁䅕兢杁䡁䅍兡㙂䝁䅕䅚杁䝁䅉兤穂䝁䅫杢求䡁䅍督求䡁䅍䅌杁䝁䅅杢歂䍁䅁兢ㅂ䝁䄴兡橂䝁䅫䅣桂䝁䅷䅉桂䝁䄴䅚杁䝁䅍睢畂䡁䅍兤瑂䝁䅕杣杁䡁䅉党獂䝁䅅䅤灂䝁䄸杢穂䝁䅧兡睂䡁䅍杌杁䙁䅑䅡求䍁䅁睙療䝁䄰䅣桂䝁䄴入杁䡁䅣兙穂䍁䅁杚療䡁䅕杢歂䝁䅕䅚杁䝁䅫杢杁䑁䅅兏硁䑁䅁䅉桂䝁䄴䅚杁䝁䅫督杁䝁䅧党桂䝁䅑兣ㅂ䝁䅅杣あ䝁䅕杣求䝁䅑䅉灂䝁䄴䅉䥂䝁䅅兤睂䡁䅁兙ㅂ䝁䅣党獁䍁䅁杔求䡁䅣䅉婂䝁䄸杣牂䍁䄴䅁晃兆䅁朰䄴䕁䅑兡療䝁䅑党穂䍁䅁兓畂䝁䅍睢祂䡁䅁睢祂䝁䅅䅤求䝁䅑䅌杁䡁䅑睢湂䝁䅕䅤潂䝁䅕杣杁䡁䅣兡あ䝁䅧䅉灂䡁䅑督杁䡁䅍兤楂䡁䅍兡歂䝁䅫兙祂䝁䅫党穂䍁䅷䅉瑂䝁䅅杢ㅂ䝁䅙兙橂䡁䅑兤祂䝁䅕督杁䝁䅅杢歂䍁䅁督ㅂ䡁䅁䅣獂䝁䅫党穂䍁䅁兙睂䡁䅁䅢灂䝁䅍兙あ䝁䅫睢畂䍁䄰督睂䝁䅕睙灂䝁䅙兡橂䍁䅁督あ䝁䅅杢歂䝁䅅杣歂䍁䅁䅣祂䝁䄸䅚ㅂ䝁䅍䅤穂䍁䅁兡畂䍁䅁䅤潂䝁䅕䅉楂䡁䅉睢桂䝁䅑䅉歂䝁䅫督橂䡁䅉党あ䝁䅕䅌杁䝁䅷睢湂䝁䅫睙獁䍁䅁兙畂䝁䅅䅢療䝁䅣䅌杁䝁䅅杢歂䍁䅁兢灂䡁䅧党歂䍁䄰督灂䝁䅣杢桂䝁䅷䅉穂䝁䅕兢灂䝁䅍睢畂䝁䅑兤橂䡁䅑睢祂䍁䅁兢桂䡁䅉睡求䡁䅑督杁䡁䅣睢祂䝁䅷䅚㍂䝁䅫䅚求䍁䄴䅉啂䝁䅧党杁䝁䅍睢瑂䡁䅁兙畂䡁䅫䅉療䝁䅙杚求䡁䅉督杁䝁䅑兡穂䝁䅍杣求䡁䅑党杁䡁䅍党瑂䝁䅫睙療䝁䄴䅚ㅂ䝁䅍䅤療䡁䅉䅉睂䡁䅉睢歂䡁䅕睙あ䡁䅍䅌杁䡁䅍兤橂䝁䅧䅉桂䡁䅍䅉乂䕁䄸睕䝂䕁䅕䅖穂䍁䅷䅉呂䝁䅫睑杁䕁䄰睔呂䕁䅙兒啂䡁䅍睏杁䝁䅑兙あ䝁䅅䅉獂䝁䅫杢求䍁䅁䅣祂䝁䄸䅤求䝁䅍䅤灂䝁䄸杢獁䍁䅁䅣療䡁䅣党祂䍁䅁䅢灂䝁䄴党杁䡁䅁杣療䡁䅑党橂䡁䅑兡療䝁䄴䅌杁䡁䅑䅡㕂䡁䅉兡穂䡁䅑党祂䡁䅍䅌杁䙁䅕睕䍂䍁䅁䅖㕂䡁䅁党瑁䕁䅍䅉睂䡁䅉睢あ䝁䅕睙あ䝁䅫睢畂䍁䅷䅉桂䝁䄴䅚杁䡁䅑杣桂䝁䄴督灂䝁䅕杢あ䍁䅁杤療䝁䅷䅤桂䝁䅣党杁䡁䅍兤睂䡁䅁杣求䡁䅍督療䡁䅉督㝁䍁䅁睕橂䝁䅧睢あ䡁䅑睡㕂䍁䅷䅉穂䝁䄰兙獂䝁䅷䅉穂䝁䅫睚畂䝁䅅䅢杁䡁䅍睤灂䡁䅑睙潂䝁䅫杢湂䍁䅷䅉慂䝁䅕杢求䡁䅉䅌杁䝁䅅杢歂䍁䅁睕灂䕁䅍䅉歂䝁䅫睢歂䝁䅕督㝁䍁䅁杙祂䝁䅫䅚湂䝁䅕督獁䍁䅁督ㅂ䡁䅁党祂䍁䅁杙桂䡁䅉杣灂䝁䅕杣獁䍁䅁睕橂䝁䅧睢あ䡁䅑睡㕂䍁䅷䅉呂䝁䅍䅡療䡁䅑䅤牂䡁䅫䅉楂䡁䅉兡歂䝁䅣党獁䍁䅁兙畂䝁䅑䅉浂䝁䅅督あ䍁䄸兤獂䡁䅑杣桂䍁䄰杚桂䡁䅍䅤杁䡁䅉党橂䡁䅑兡浂䝁䅫党祂䡁䅍睏杁䝁䅅杢歂䍁䅁杙灂䡁䅁睢獂䝁䅅杣獁䍁䅁兙㉂䝁䅅䅢桂䝁䄴睙潂䝁䅕䅌杁䝁䅣兙あ䝁䅕䅉歂䡁䅉兡㉂䝁䅕杣獁䍁䅁兙畂䝁䅑䅉睂䡁䅉党瑁䝁䅉兡桂䡁䅍䅉あ䡁䅉兙畂䡁䅍兡穂䡁䅑睢祂䡁䅍杌杁䕁䅫䅤杁䝁䅅䅢穂䝁䄸䅉睂䡁䅉睢㉂䝁䅫䅚求䡁䅍䅉桂䝁䄴兙獂䝁䄸睚杁䡁䅁杣療䝁䅑兤橂䡁䅑督獁䍁䅁兡畂䝁䅍䅢ㅂ䝁䅑兡畂䝁䅣䅉睂䝁䄸睤求䡁䅉䅉瑂䝁䅅杢桂䝁䅣党瑂䝁䅕杢あ䍁䅁䅚求䡁䅙兡橂䝁䅕督杁䝁䅍睢瑂䡁䅁杣灂䡁䅍兡畂䝁䅣䅉䉂䕁䅍兌䕂䕁䅍䅉桂䝁䄴䅚杁䕁䅑睑瑁䕁䅑睑杁䝁䅍睢畂䡁䅙党祂䡁䅑党祂䡁䅍䅌杁䙁䅕睕䍂䍁䅁䅣療䡁䅣党祂䍁䅁督㍂䝁䅫䅤橂䝁䅧党穂䍁䅷䅉獂䝁䄸睤杁䝁䅑杣療䡁䅁睢ㅂ䡁䅑䅌杁䡁䅁䅡療䡁䅑睢橂䝁䄸兤睂䝁䅷党祂䍁䅁兙畂䝁䅑䅉獂䝁䅫杢求䝁䅅杣杁䡁䅙睢獂䡁䅑兙湂䝁䅕䅉祂䝁䅕睚ㅂ䝁䅷兙あ䝁䄸杣穂䑁䅳䅉穂䡁䅑兙畂䝁䅑兙祂䝁䅑䅉獂䝁䅫杢求䝁䅅杣杁䝁䅑党㉂䝁䅫睙求䡁䅍䅉橂䝁䄸杢穂䝁䅫督あ䝁䅫杢湂䍁䅁睢浂䍁䅁睢睂䝁䅕杣桂䡁䅑兡療䝁䄴兙獂䍁䅁兙瑂䡁䅁䅢灂䝁䅙兡求䡁䅉督杁䝁䅅杢歂䍁䅁睙療䝁䄰䅣桂䡁䅉兙あ䝁䄸杣穂䍁䅷䅉橂䡁䅕杣祂䝁䅕杢あ䍁䅁兢療䝁䄴兡あ䝁䄸杣穂䍁䅷䅉㉂䝁䄸䅢あ䝁䅅睚求䍁䅁杣求䝁䅙党祂䝁䅕杢橂䝁䅕督獁䍁䅁兙畂䝁䅑䅉祂䝁䅕督求䡁䅑䅉湂䝁䅕杢求䡁䅉兙あ䝁䄸杣穂䑁䅳䅉䵂䕁䅕䅒杁䝁䅷兡湂䝁䅧䅤灂䝁䄴睚杁䝁䅑杣灂䡁䅙党祂䡁䅍睏杁䝁䅅兤歂䝁䅫睢杁䝁䅅兢睂䝁䅷兡浂䝁䅫党祂䡁䅍睏杁䝁䅅杢歂䍁䅁督求䝁䄴督療䡁䅉䅉睂䡁䅉睢歂䡁䅕睙あ䡁䅍䅌杁䡁䅍兤橂䝁䅧䅉桂䡁䅍䅉潂䝁䅅䅢獂䍁䄰党浂䝁䅙党橂䡁䅑䅉穂䝁䅕杢穂䝁䄸杣穂䍁䅁兙畂䝁䅑䅉瑂䝁䄸䅤療䡁䅉䅉歂䡁䅉兡㉂䝁䅕杣穂䍁䄴䅉䩂䝁䄴䅉桂䝁䅑䅚灂䡁䅑兡療䝁䄴䅌杁䡁䅑䅡求䍁䅁睙療䝁䄰䅣桂䝁䄴入杁䝁䄸杚浂䝁䅕杣穂䍁䅁兢灂䡁䅧党歂䍁䄰督灂䝁䅣杢桂䝁䅷䅉睂䡁䅉睢歂䡁䅕睙あ䡁䅍䅌杁䡁䅍兤橂䝁䅧䅉桂䡁䅍䅉潂䝁䅫睚潂䍁䅁督睂䝁䅕党歂䍁䅁兢ㅂ䡁䅧睌歂䝁䅕兢ㅂ䡁䅧䅌杁䝁䅑兡湂䝁䅫䅤桂䝁䅷䅉穂䡁䅣兡あ䝁䅍䅡求䡁䅍䅌杁䝁䅫杢あ䝁䅕杣浂䝁䅅睙求䍁䅷䅉祂䝁䅕䅚祂䝁䅫杤求䡁䅉督獁䍁䅁兤畂䝁䅫杤求䡁䅉督桂䝁䅷䅉獂䝁䅕杤求䝁䅷䅉穂䝁䅧兡浂䡁䅑党祂䡁䅍睌㉂䝁䄸䅢あ䝁䅅睚求䍁䅁䅤祂䝁䅅杢穂䝁䅷兙あ䝁䄸杣穂䍁䅷䅉橂䝁䅷睢橂䝁䅳䅉䩂䕁䅍督杁䝁䅅杢歂䍁䅁䅣桂䝁䅍睡求䡁䅑䅉穂䡁䅣兡あ䝁䅍䅡求䡁䅍睏杁䡁䅍䅤桂䝁䄴䅚桂䡁䅉䅚杁䝁䅷睢湂䝁䅫睙杁䡁䅁杣療䝁䅑兤橂䡁䅑督杁䝁䅍睢瑂䡁䅁杣灂䡁䅍兡畂䝁䅣䅉獂䝁䄸睤瑁䡁䅙睢獂䡁䅑兙湂䝁䅕䅉橂䝁䄸兢睂䝁䅷党瑂䝁䅕杢あ䝁䅅杣㕂䍁䅁兢求䡁䅑兙獂䍁䄰睢㑂䝁䅫䅚求䍁䄰督求䝁䄰兡橂䝁䄸杢歂䡁䅕睙あ䝁䄸杣杁䍁䅧䍈䑂䕁䄰睔呂䉁朰克杁䝁䅅杢歂䍁䅁兙歂䡁䅙兙畂䝁䅍党歂䍁䅁䅡灂䝁䅣䅡瑁䡁䅍䅣求䝁䅕䅚杁䕁䅍兔偂䙁䅍䅉歂䝁䅕杤灂䝁䅍党穂䑁䅳䅉ㅂ䝁䅷䅤祂䝁䅅兌獂䝁䄸睤杁䡁䅁睢㍂䝁䅕杣杁䕁䅍兔偂䙁䅍䅉獂䝁䄸睚灂䝁䅍睏杁䝁䅅杢歂䍁䅁兙畂䝁䅅䅢療䝁䅣䅉穂䡁䅣兡あ䝁䅍䅡求䡁䅍睏杁䝁䄰兤獂䡁䅑兡橂䝁䅧兡睂䍁䅁䅣祂䝁䄸䅚ㅂ䝁䅍䅤穂䍁䅁兙畂䝁䅑䅉橂䝁䄸兌睂䝁䅅睙牂䝁䅅睚求䝁䅑䅉歂䝁䅫督橂䡁䅉党あ䝁䅕䅌杁䝁䅅杢桂䝁䅷睢湂䍁䅁兙畂䝁䅑䅉瑂䝁䅫䅥求䝁䅑兌穂䝁䅫睚畂䝁䅅䅢杁䡁䅍兡獂䝁䅫睙療䝁䄴䅉灂䝁䄴䅉瑂䝁䅫杢灂䝁䅅䅤ㅂ䡁䅉党杁䡁䅁兙橂䝁䅳兙湂䝁䅕督㝁䍁䅁兙畂䝁䅑䅉穂䝁䅫䅢灂䝁䅍睢畂䍁䅁兙畂䝁䅑䅉穂䝁䅫䅢灂䝁䅍睢畂䍁䅁党睂䝁䅫䅤桂䡁䅧兡桂䝁䅷䅉㍂䝁䅅杚求䡁䅉督杁䡁䅕督求䝁䅑䅉灂䝁䄴䅉瑂䝁䅅杢ㅂ䝁䅙兙橂䡁䅑兤祂䝁䅫杢湂䍁䅁杚祂䝁䅕兣ㅂ䝁䅕杢橂䡁䅫䅉橂䝁䄸杢あ䡁䅉睢獂䍁䅁䅣祂䝁䄸䅚ㅂ䝁䅍䅤穂䍁䅁兙畂䝁䅑䅉橂䝁䄸杢あ䝁䅅睙あ䍁䅁兡瑂䝁䅅睚求䡁䅍䅉穂䝁䅕杢穂䝁䄸杣穂䍁䄴䅉䩂䡁䅑䅉穂䝁䅕杣㉂䝁䅕督杁䡁䅑䅡求䍁䅁兡畂䝁䅑兤穂䡁䅑杣灂䝁䅅䅢獁䍁䅁兙ㅂ䡁䅑睢瑂䝁䄸䅤灂䡁䅙党獁䍁䅁睙療䝁䄰䅣ㅂ䡁䅑兡畂䝁䅣䅌杁䝁䅍睢瑂䝁䄰兤畂䝁䅫睙桂䡁䅑兡療䝁䄴督獁䍁䅁兙畂䝁䅑䅉橂䝁䄸杢穂䡁䅕兢求䡁䅉䅉瑂䝁䅅杣牂䝁䅕䅤穂䍁䅁䅤潂䡁䅉睢ㅂ䝁䅣䅡杁䝁䅑兡祂䝁䅕睙あ䍁䅁督桂䝁䅷党穂䍁䅷䅉瑂䝁䅅杣牂䝁䅕䅤灂䝁䄴睚杁䡁䅁党祂䡁䅍睢畂䝁䄴党獂䍁䅷䅉灂䝁䄴䅚求䡁䅁党畂䝁䅑党畂䡁䅑䅉穂䝁䅅䅢求䡁䅍䅉祂䝁䅕䅣祂䝁䅕督求䝁䄴䅤桂䡁䅑兡㉂䝁䅕督獁䍁䅁兙畂䝁䅑䅉歂䝁䅫督あ䡁䅉兡楂䡁䅕䅤療䡁䅉督畁䍁䅁䅖潂䝁䅕䅉橂䝁䄸兢睂䝁䅅杢㕂䍁䅁睤桂䡁䅍䅉灂䝁䄴睙療䡁䅉䅣療䡁䅉兙あ䝁䅕䅚杁䝁䅫杢杁䑁䅅兏ㅁ䑁䅫䅉桂䝁䄴䅚杁䝁䅫督杁䝁䅧党桂䝁䅑兣ㅂ䝁䅅杣あ䝁䅕杣求䝁䅑䅉灂䝁䄴䅉兂䝁䅷兙畂䝁䄸䅌杁䙁䅑党㑂䝁䅅督畁䅁䅁硪䅕䡁䅁䅁䕂䝁䅫督桂䡁䅍䅤求䡁䅉䅉卂䝁䅕睙療䡁䅙党祂䡁䅫睏杁䕁䅉兙橂䝁䅳兤睂䍁䅁兙畂䝁䅑䅉卂䝁䅕睙療䡁䅙党祂䡁䅫睏杁䕁䅑兙あ䝁䅅䅉兂䡁䅉睢あ䝁䅕睙あ䝁䅫睢畂䅁䅁硒䅣䩁䅉䅁䕂䝁䅫督桂䡁䅍䅤求䡁䅉䅉卂䝁䅕睙療䡁䅙党祂䡁䅫睏杁䕁䅉兙橂䝁䅳兤睂䍁䅁兙畂䝁䅑䅉卂䝁䅕睙療䡁䅙党祂䡁䅫睏杁䕁䅑兙あ䝁䅅䅉兂䡁䅉睢あ䝁䅕睙あ䝁䅫睢畂䑁䅳䅉䑂䝁䄸兤祂䝁䅫党祂䍁䅁睕求䡁䅉杤灂䝁䅍党䅁䩁䨰䅁捄䅁䅁䅒灂䡁䅍兙穂䡁䅑党祂䍁䅁杕求䝁䅍睢㉂䝁䅕杣㕂䑁䅳䅉䝂䝁䅷党求䡁䅑䅉乂䝁䅅杢桂䝁䅣党瑂䝁䅕杢あ䑁䅳䅉䝂䡁䅉党灂䝁䅣䅡あ䍁䅁睕求䡁䅉杤灂䝁䅍党㝁䍁䅁兔桂䡁䅉兡畂䝁䅕䅉啂䡁䅉兙畂䡁䅍䅣療䡁䅉䅤桂䡁䅑兡療䝁䄴睏杁䙁䅁兙穂䡁䅍党畂䝁䅣党祂䍁䅁兑灂䡁䅉睙祂䝁䅅杚あ䍁䅁兔桂䝁䄴兤浂䝁䅅睙あ䡁䅕杣灂䝁䄴睚䅁䱁前䅁獁允䅁䅒灂䡁䅍兙穂䡁䅑党祂䍁䅁杕求䝁䅍睢㉂䝁䅕杣㕂䑁䅳䅉䝂䝁䅷党求䡁䅑䅉乂䝁䅅杢桂䝁䅣党瑂䝁䅕杢あ䑁䅳䅉䩂䝁䄴䅚ㅂ䡁䅍䅤祂䝁䅫兙獂䍁䅁兑ㅂ䡁䅑睢瑂䝁䅅䅤灂䝁䄸杢㝁䍁䅁兔桂䡁䅉兡畂䝁䅕䅉啂䡁䅉兙畂䡁䅍䅣療䡁䅉䅤桂䡁䅑兡療䝁䄴睏杁䙁䅍兡瑂䡁䅕䅢桂䡁䅑兡療䝁䄴睏杁䕁䅍睢畂䡁䅙党畂䡁䅑兡療䝁䄴兙獂䍁䅁杔ㅂ䝁䅍䅢求䝁䅅杣㝁䍁䅁䅕桂䡁䅍督求䝁䄴睚求䡁䅉䅉䉂䝁䅫杣橂䡁䅉兙浂䡁䅑䅉乂䝁䅅杢ㅂ䝁䅙兙橂䡁䅑兤祂䝁䅫杢湂䅁䅁䅌䅫䭁䡉䅁䕂䝁䅫督橂䝁䄸杤求䡁䅉䅉䝂䝁䅫杢桂䝁䄴睙灂䝁䅅䅢杁䙁䅍党祂䡁䅙兡橂䝁䅕督獁䍁䅁䅤潂䡁䅉睢ㅂ䝁䅣䅡杁䝁䅫䅤穂䍁䅁督ㅂ䝁䅉督灂䝁䅑兡桂䡁䅉兡求䡁䅍䅌杁䡁䅁杣療䡁䅙兡歂䝁䅕督杁䝁䅑兡湂䝁䅫䅤桂䝁䅷䅉楂䝁䅅杢牂䝁䅫杢湂䍁䅁䅣祂䝁䄸䅚ㅂ䝁䅍䅤穂䍁䅁兙畂䝁䅑䅉穂䝁䅕杣㉂䝁䅫睙求䡁䅍䅌杁䝁䅅杢歂䍁䅁䅣桂䡁䅫兢求䝁䄴䅤杁䡁䅍党祂䡁䅙兡橂䝁䅕督杁䝁䅫杢杁䡁䅑䅡求䍁䅁兖畂䝁䅫䅤求䝁䅑䅉呂䡁䅑兙あ䝁䅕督畁䍁䅁兓あ䍁䅁睢睂䝁䅕杣桂䡁䅑党穂䍁䅁兡畂䍁䅁䅤㍂䝁䄸䅉穂䝁䅕睚瑂䝁䅕杢あ䡁䅍䅌杁䕁䅑兡湂䝁䅫䅤桂䝁䅷䅉䍂䝁䅅杢牂䝁䅫杢湂䍁䅁兙畂䝁䅑䅉兂䝁䅅入瑂䝁䅕杢あ䍁䅁睕求䡁䅉杤灂䝁䅍党穂䍁䄴䅉啂䝁䅧党杁䕁䅑兡湂䝁䅫䅤桂䝁䅷䅉䍂䝁䅅杢牂䝁䅫杢湂䍁䅁督求䝁䅣兢求䝁䄴䅤杁䝁䄸杚浂䝁䅕杣穂䍁䅁䅒灂䡁䅍睙療䡁䅙党祂䍁䄰杙祂䝁䅅杢歂䝁䅕䅚杁䝁䅍杣求䝁䅑兡あ䍁䅁睙桂䡁䅉䅚穂䍁䅁䅤療䍁䅁兡畂䝁䅑兡㉂䝁䅫䅚ㅂ䝁䅅䅢穂䑁䅳䅉睂䝁䅕杣穂䝁䄸杢桂䝁䅷䅉獂䝁䄸兙畂䡁䅍䅌杁䝁䅧睢瑂䝁䅕䅉獂䝁䄸兙畂䡁䅍䅌杁䝁䅅杢歂䍁䅁睢あ䝁䅧党祂䍁䅁睙療䝁䄴督ㅂ䝁䄰党祂䍁䅁䅢求䝁䄴䅚灂䝁䄴睚㝁䍁䅁兙畂䝁䅑䅉歂䝁䅫杣求䝁䅍䅤瑁䡁䅑睢瑁䝁䅍睢畂䡁䅍兤瑂䝁䅕杣杁䝁䅑党睂䝁䄸督灂䡁䅑䅉睂䡁䅉睢歂䡁䅕睙あ䡁䅍䅉橂䝁䄸兢睂䡁䅉兡穂䝁䅫杢湂䍁䅁督桂䡁䅙兡畂䝁䅣督杁䝁䅅睙橂䝁䄸兤畂䡁䅑督獁䍁䅁睙求䡁䅉䅤灂䝁䅙兡橂䝁䅅䅤求䡁䅍䅉療䝁䅙䅉歂䝁䅕䅣療䡁䅍兡あ䍁䅷䅉瑂䝁䄸杢求䡁䅫䅉瑂䝁䅅杣牂䝁䅕䅤杁䝁䅅睙橂䝁䄸兤畂䡁䅑督獁䍁䅁兓卂䕁䅅䅉橂䝁䅕杣あ䝁䅫杚灂䝁䅍兙あ䝁䅕督杁䝁䄸杚杁䝁䅑党睂䝁䄸督灂䡁䅑䅌杁䕁䅫杕䉂䍁䅁督桂䡁䅙兡畂䝁䅣督杁䝁䅅睙橂䝁䄸兤畂䡁䅑督杁䝁䅅杢歂䍁䅁睙潂䝁䅕睙牂䝁䅫杢湂䍁䅁兙橂䝁䅍睢ㅂ䝁䄴䅤穂䍁䅷䅉桂䝁䄴䅚杁䡁䅍睤求䝁䅕䅣杁䝁䅅睙橂䝁䄸兤畂䡁䅑督畁䍁䅁䅖潂䝁䅕䅉兂䝁䅅入瑂䝁䅕杢あ䍁䅁睕求䡁䅉杤灂䝁䅍党穂䍁䅁督求䝁䅣兢求䝁䄴䅤杁䝁䄸䅣求䡁䅉兙あ䝁䅕督杁䡁䅑䅡求䍁䅁䅕噂䕁䅷睕䙂䍁䅁䅤療䍁䅁兙橂䝁䅍党穂䡁䅍䅉桂䡁䅕䅤療䝁䄰兙あ䝁䅕䅚杁䡁䅑党獂䝁䅷党祂䍁䅁兢桂䝁䅍䅡灂䝁䄴党穂䍁䅷䅉歂䝁䅕杙灂䡁䅑䅌杁䝁䅅杢歂䍁䅁党獂䝁䅕睙あ䡁䅉睢畂䝁䅫睙杁䝁䅙兤畂䝁䅑督杁䡁䅑杣桂䝁䄴督浂䝁䅕杣杁䝁䄴党あ䡁䅣睢祂䝁䅳睏杁䝁䅅杢歂䍁䅁䅒灂䝁䄴党祂䡁䅍䅉䑂䝁䅷兤楂䍁䅁兓畂䡁䅑党祂䝁䄴兙あ䝁䅫睢畂䝁䅅䅢獁䍁䅁兙杁䡁䅁兙㕂䝁䄰党畂䡁䅑督杁䝁䄴党あ䡁䅣睢祂䝁䅳䅉あ䝁䅧兙あ䍁䅁兡穂䡁䅍兤求䡁䅍䅉䕂䝁䅫杢求䡁䅉督杁䕁䅍䅢ㅂ䝁䅉䅉楂䡁䅉兙畂䝁䅑党歂䍁䅁睙潂䝁䅅杣湂䝁䅕䅉橂䝁䅅杣歂䡁䅍䅉桂䝁䄴䅚癁䝁䄸杣杁䡁䅁杣療䡁䅙兡歂䝁䅕督杁䝁䅍兙祂䝁䅑䅉桂䝁䅍睙求䡁䅁䅤桂䝁䄴睙求䍁䅁督求䡁䅉杤灂䝁䅍党穂䍁䅷䅉桂䡁䅍䅉㍂䝁䅕䅢獂䍁䅁兙穂䍁䅁睢浂䝁䅙党祂䡁䅍䅉睂䝁䅅入瑂䝁䅕杢あ䍁䅁䅤祂䝁䅅杢穂䝁䅅睙あ䝁䅫睢畂䍁䅁䅣祂䝁䄸睙求䡁䅍督灂䝁䄴睚杁䝁䅅杢歂䍁䅁督求䡁䅑䅤獂䝁䅕兢求䝁䄴䅤杁䡁䅍党祂䡁䅙兡橂䝁䅕督畁䍁䅁䅖潂䝁䅕䅉橂䝁䄸兢睂䝁䅅杢㕂䍁䅁睤桂䡁䅍䅉灂䝁䄴睙療䡁䅉䅣療䡁䅉兙あ䝁䅕䅚杁䝁䅫杢杁䑁䅅兏㉁䑁䅁䅉桂䝁䄴䅚杁䝁䅫督杁䝁䅉兙穂䝁䅕䅚杁䝁䅫杢杁䙁䅉兡㉂䝁䅕杣㍂䝁䄸睢歂䡁䅍䅌杁䕁䅫䅢獂䝁䅫杢療䝁䅫督畁䅁䅁䉉䅙䍁䄴䅁䕂䝁䅫督睂䝁䄸督桂䝁䅷䅉桂䝁䄴䅚杁䙁䅉党橂䡁䅫睙獂䝁䅫杢湂䅁䅁睉䅯䑁䅁䅁䕂䝁䅫督あ䝁䅫䅢獂䝁䅕杣穂䍁䅁兙畂䝁䅑䅉坂䝁䅫杢あ䝁䄴党祂䡁䅍䅁流元䅁杆䅁䕁䅑兡穂䡁䅑兡獂䝁䅷党祂䡁䅫䅁扂杂䅁䅙䅁䕁䅑兡穂䡁䅑兡獂䝁䅷党祂䡁䅫睏杁䕁䅉兡療䝁䄰兙穂䡁䅍䅉䙂䝁䄴党祂䝁䅣入㝁䍁䅁兖あ䝁䅫䅢灂䡁䅑入杁䙁䅍睙桂䝁䅷党杁䙁䅍睢獂䝁䅅杣䅁䕁䬴䅁慁䅁䅁䅒灂䡁䅍䅤祂䝁䅫杙ㅂ䡁䅑睢祂䡁䅍䅁晁元䅁䅊䅁䕁䅑兡㉂䝁䅕杣穂䝁䅫杚灂䝁䅕䅚杁䕁䅉兙畂䝁䅳督䅁䱁䡍䅁獁䅁䅁䅒灂䡁䅙党祂䡁䅍兡浂䝁䅫党歂䍁䅁睑潂䝁䅕兢灂䝁䅍兙獂䡁䅍䅁浃䅃䅁䅐䅁䕁䅑兡㉂䝁䅕杣穂䝁䅫杚灂䝁䅕䅚杁䕁䅍睢畂䡁䅍兤瑂䝁䅕杣杁䙁䅍党祂䡁䅙兡橂䝁䅕督䅁䡁䡕䅁⭁䅁䅁䅒灂䡁䅙党祂䡁䅍兡浂䝁䅫党歂䍁䅁杒灂䝁䄴兙畂䝁䅍兡桂䝁䅷䅉呂䝁䅕杣㉂䝁䅫睙求䡁䅍䅁穃杂䅁䅐䅁䕁䅑兡㉂䝁䅕杣穂䝁䅫杚灂䝁䅕䅚杁䕁䄰党あ䝁䅅䅢穂䍁䅁兙畂䝁䅑䅉乂䝁䅫杢灂䝁䄴睚䅁䕁儰䅁歁䅁䅁䅒灂䡁䅙党祂䡁䅍兡浂䝁䅫党歂䍁䅁杕䙂䕁䅫䅖穂䅁䅁共䅧䕁䅙䅁䕂䝁䅫杤求䡁䅉督灂䝁䅙兡求䝁䅑䅉卂䝁䅕兙獂䍁䅁兒穂䡁䅑兙あ䝁䅕䅉䉂䝁䅍䅤灂䡁䅙兡あ䝁䅫党穂䅁䅁硫䅉䑁䅯䅁䕂䝁䅫杤求䡁䅉督灂䝁䅙兡求䝁䅑䅉呂䡁䅕䅣睂䝁䄸杣あ䍁䅁睕求䡁䅉杤灂䝁䅍党穂䅁䅁督䅙䕁䄴䅁䕂䝁䅫杤求䡁䅉督灂䝁䅙兡求䝁䅑䅉啂䝁䅕䅢求䝁䅍睢瑂䝁䄰兤畂䝁䅫睙桂䡁䅑兡療䝁䄴䅉呂䝁䅕杣㉂䝁䅫睙求䡁䅍䅁䑁睂䅁杙䅷䕁䅑睢橂䡁䅕睕灂䝁䅣杢獁䍁䅁兓畂䝁䅍杌杁䡁䅁杣療䡁䅙兡歂䝁䅕督杁䝁䅕䅢求䝁䅍䅤祂䝁䄸杢灂䝁䅍䅉穂䝁䅫睚畂䝁䅅䅤ㅂ䡁䅉党杁䡁䅍睢獂䡁䅕䅤灂䝁䄸杢杁䝁䅫杢杁䡁䅑䅡求䍁䅁兖畂䝁䅫䅤求䝁䅑䅉呂䡁䅑兙あ䝁䅕督杁䝁䅅杢歂䍁䅁兡畂䡁䅑党祂䝁䄴兙あ䝁䅫睢畂䝁䅅䅢獂䡁䅫杌杁䙁䅑䅡求䍁䅁睙療䝁䄰䅣桂䝁䄴入杁䡁䅁杣療䡁䅙兡歂䝁䅕督杁䝁䅕兌穂䝁䅫睚畂䝁䅅䅤ㅂ䡁䅉党杁䡁䅍睢獂䡁䅕䅤灂䝁䄸杢杁䡁䅑䅡桂䡁䅑䅉求䝁䄴兙楂䝁䅷党穂䍁䅁督求䝁䄴䅚灂䝁䄴睚杁䝁䅅杢歂䍁䅁督灂䝁䅣杢灂䝁䄴睚杁䝁䄸杚杁䝁䅅睚祂䝁䅕党瑂䝁䅕杢あ䡁䅍䅉療䝁䄴䅉㉂䝁䅅杣灂䝁䄸兤穂䍁䅁䅚求䡁䅙兡橂䝁䅕督㝁䍁䅁睑療䝁䄴䅤祂䝁䅅睙あ䍁䅁䅔灂䝁䅙党橂䡁䅫睙獂䝁䅕䅉乂䝁䅅杢桂䝁䅣党瑂䝁䅕杢あ䍁䅁䅋䑂䕁䅷兔灁䍁䅷䅉㍂䝁䅧兡橂䝁䅧䅉桂䡁䅕䅤療䝁䄰兙あ䝁䅕督杁䡁䅣睢祂䝁䅳杚獂䝁䄸睤穂䍁䅁兙橂䡁䅉睢穂䡁䅍䅉あ䝁䅧党杁䝁䅕杢あ䝁䅫杣求䍁䅁兙湂䡁䅉党求䝁䄰党畂䡁䅑䅉睂䡁䅉睢橂䝁䅕督穂䑁䅳䅉䕂䝁䄸睙ㅂ䝁䄰党畂䡁䅑䅉䡂䝁䅕杢求䡁䅉兙あ䝁䅫睢畂䍁䅁督あ䡁䅉党桂䝁䄰䅢灂䝁䄴党穂䍁䅁䅤潂䝁䅕䅉睂䡁䅉睢橂䝁䅕督穂䍁䅁睢浂䍁䅁睚求䝁䄴党祂䝁䅅䅤灂䝁䄴睚杁䝁䄴党㍂䍁䅷䅉橂䡁䅕督あ䝁䄸兢杁䝁䅅睚祂䝁䅕党瑂䝁䅕杢あ䡁䅍睏杁䝁䅅杢歂䍁䅁睒求䝁䄴䅉浂䝁䄸杣杁䙁䅍兙獂䝁䅕督浂䝁䄸杣橂䝁䅕䅌杁䡁䅣䅡灂䝁䅍䅡杁䝁䅅䅢獂䝁䄸睤穂䍁䅁督桂䝁䅷党穂䍁䅁杣求䡁䅁杣求䡁䅍党畂䡁䅑兙あ䝁䅫杤求䡁䅍䅉あ䝁䄸䅉桂䡁䅕䅤療䝁䄰兙あ䝁䅫睙桂䝁䅷䅢㕂䍁䅁睚求䝁䄴党祂䝁䅅䅤求䍁䅁兙湂䡁䅉党求䝁䄰党畂䡁䅑督杁䡁䅣兡あ䝁䅧䅉桂䍁䅁杚求䡁䅣䅉橂䝁䅷兡橂䝁䅳督杁䝁䅙杣療䝁䄰䅉㍂䝁䅫䅤潂䝁䅫杢杁䙁䅍兙獂䝁䅕督浂䝁䄸杣橂䝁䅕杌杁䕁䅫䅤杁䝁䅅䅢穂䝁䄸䅉睂䡁䅉睢㉂䝁䅫䅚求䡁䅍䅉䩂䝁䅑党畂䡁䅑兡浂䡁䅫䅌杁䝁䅅䅉穂䝁䅫睚畂䝁䅕杣瑁䝁䅫䅚求䝁䄴䅤灂䝁䅙兡橂䝁䅅䅤灂䝁䄸杢杁䝁䄸䅣あ䝁䅫睢畂䍁䅁杚療䡁䅉䅉橂䝁䅧党橂䝁䅳兡畂䝁䅣䅉湂䝁䄸杤求䡁䅉杢瑂䝁䅕杢あ䍁䄰兡穂䡁䅍兤求䝁䅑䅉䩂䕁䅑督㝁䍁䅁睕あ䝁䅅杢歂䝁䅅杣歂䡁䅍兌䍂䝁䅅督求䝁䅑䅉呂䝁䅫睚畂䝁䅅䅤ㅂ䡁䅉党穂䍁䅷䅉㍂䝁䅧兡橂䝁䅧䅉穂䡁䅕䅣睂䝁䄸杣あ䍁䅁督灂䝁䅣杢桂䡁䅑兤祂䝁䅕督杁䡁䅑䅡桂䡁䅑䅉灂䝁䄴杤療䝁䅷杤求䍁䅁䅚灂䝁䅣兡あ䝁䅅䅢杁䝁䅍党祂䡁䅑兡浂䝁䅫睙桂䡁䅑党穂䑁䅳䅉乂䝁䄸杢灂䡁䅑睢祂䍁䅁䅤潂䝁䅅䅤杁䡁䅕督求䡁䅍䅉桂䝁䅑杤桂䝁䄴睙求䝁䅑䅉桂䝁䄴兙獂䡁䅫䅤灂䝁䅍督杁䡁䅑睢杁䡁䅑杣桂䝁䅍睡杁䕁䅑睢橂䡁䅕睕灂䝁䅣杢杁䝁䅕睕灂䝁䅣杢桂䡁䅑兤祂䝁䅕䅉㍂䝁䅕杙獁䍁䅁兢療䝁䅉兡獂䝁䅕䅌杁䝁䅅杢歂䍁䅁兑兂䕁䅫䅉桂䝁䅍睙療䡁䅕杢あ䑁䅳䅉佂䝁䄸䅤桂䡁䅉入杁䡁䅣䅡灂䝁䅍䅡杁䝁䅕杢桂䝁䅉䅢求䡁䅍䅉畂䝁䄸䅤桂䡁䅉兡求䡁䅍䅉睂䡁䅕杙獂䝁䅫睙杁䡁䅑睢杁䝁䅍睢畂䝁䅑兤橂䡁䅑䅉祂䝁䅕兢療䡁䅑党杁䝁䄸杢獂䝁䅫杢求䍁䅁杢療䡁䅑兙祂䝁䅫来桂䡁䅑兡療䝁䄴䅉あ䡁䅉兙畂䡁䅍兙橂䡁䅑兡療䝁䄴督㝁䍁䅁兙畂䝁䅑䅉塂䝁䅕杙杁䕁䅙睢祂䝁䄰督獁䍁䅁兙杁䡁䅣党楂䍁䅁杚療䡁䅉兢穂䍁䅁䅤潂䝁䅅䅤杁䡁䅅兤灂䝁䅍睡獂䡁䅫䅉歂䡁䅉兙浂䡁䅑䅉桂䝁䅣杣求䝁䅕兢求䝁䄴䅤穂䍁䅁兤穂䝁䅫杢湂䍁䅁䅣祂䝁䅕兌睂䝁䄸䅣ㅂ䝁䅷兙あ䝁䅕䅚杁䝁䅑兙あ䝁䅅䅉浂䡁䅉睢瑂䍁䅁睙療䝁䄰䅣獂䝁䅕䅤求䝁䅑䅉浂䝁䄸杣瑂䡁䅍䅉療䡁䅉䅉求䡁䅧䅤求䡁䅉杢桂䝁䅷䅉穂䡁䅫督あ䝁䅕兢穂䍁䅁杤灂䝁䅅䅉䉂䙁䅁兓穂䍁䄴䅉䩂䝁䄴䅉桂䝁䅑䅚灂䡁䅑兡療䝁䄴䅌杁䡁䅑䅡求䍁䅁睙療䝁䄰䅣桂䝁䄴入杁䝁䄸杚浂䝁䅕杣穂䍁䅁杕療䝁䄸兢穂䍁䅁杚療䡁䅉䅉卂䝁䅕兙獂䍁䅁兒穂䡁䅑兙あ䝁䅕䅉あ䝁䅧兙あ䍁䅁䅣祂䝁䄸杤灂䝁䅑党穂䍁䅁兙杁䡁䅣兙㕂䍁䅁杚療䡁䅉䅉楂䡁䅉睢牂䝁䅕杣穂䍁䅁兙畂䝁䅑䅉桂䝁䅣党畂䡁䅑督杁䡁䅑睢杁䝁䄰兙畂䝁䅅睚求䍁䅁䅤潂䝁䅕䅉求䝁䄴䅤灂䡁䅉党杁䡁䅉党桂䝁䅷䅉求䡁䅍䅤桂䡁䅑党杁䡁䅑杣桂䝁䄴督桂䝁䅍䅤灂䝁䄸杢杁䝁䅑兡湂䝁䅫䅤桂䝁䅷䅢㕂䍁䄴䅉呂䝁䅫睚畂䝁䅅䅤ㅂ䡁䅉党杁䝁䅅杢歂䍁䅁睑䵂䕁䄰䅉桂䡁䅉党杁䕁䅙党歂䙁䅉兑乂䙁䅁䅌杁䝁䅅杢杁䝁䅅兤あ䝁䅧睢祂䝁䅫来求䝁䅑䅉㉂䝁䅕杣穂䝁䅫睢畂䍁䅁睢浂䍁䅁䅒療䝁䅍兤呂䝁䅫睚畂䍁䅁党呂䝁䅫睚畂䝁䅅䅤ㅂ䡁䅉党杁䝁䅙睢祂䍁䅁兖畁䙁䅍杌杁䝁䅙党歂䝁䅕杣桂䝁䅷䅉湂䝁䄸杤求䡁䅉杢瑂䝁䅕杢あ䍁䅁兙湂䝁䅕杢橂䝁䅫党穂䑁䅳䅉桂䝁䄴䅚杁䝁䅷兡浂䝁䅕䅉穂䝁䅍兡求䝁䄴睙求䡁䅍䅉瑂䝁䄸䅚ㅂ䝁䅷党穂䍁䅁䅤潂䝁䅅䅤杁䡁䅍兤睂䡁䅁睢祂䡁䅑䅉橂䝁䄸兢睂䝁䅷兡桂䝁䄴睙求䍁䅁睤灂䡁䅑䅡杁䡁䅑䅡求䍁䅁党獂䝁䅕睙あ䡁䅉睢畂䝁䅫睙杁䡁䅍兡湂䝁䄴兙あ䡁䅕杣求䍁䅁䅣祂䝁䅅睙あ䝁䅫睙求䡁䅍杌杁䙁䅑䅡求䍁䅁睙療䝁䄰䅣桂䝁䄴入杁䡁䅍党獂䝁䅷督杁䝁䅫䅤穂䍁䅁䅣祂䝁䄸䅚ㅂ䝁䅍䅤穂䍁䅁䅤潂䡁䅉睢ㅂ䝁䅣䅡杁䝁䅑兡祂䝁䅕睙あ䍁䅁兙畂䝁䅑䅉睂䝁䅅杣あ䝁䄴党祂䍁䄰兙穂䡁䅍兡穂䡁䅑党歂䍁䅁督桂䝁䅷党穂䍁䅷䅉桂䝁䄴䅚杁䝁䅑兡湂䝁䅫䅤桂䝁䅷䅉穂䝁䅕䅢浂䍁䄰督求䡁䅉杤灂䝁䅍党杁䡁䅁兤祂䝁䅍䅡桂䡁䅍兡畂䝁䅣杌杁䕁䅑睢橂䡁䅕睕灂䝁䅣杢獁䍁䅁兓畂䝁䅍杌杁䡁䅣兙穂䍁䅁兡畂䝁䅍睢祂䡁䅁睢祂䝁䅅䅤求䝁䅑䅉灂䝁䄴䅉祁䑁䅁䅍穁䍁䅁兙畂䝁䅑䅉灂䡁䅍䅉潂䝁䅕兙歂䡁䅅兤桂䡁䅉䅤求䡁䅉党歂䍁䅁兡畂䍁䅁睕桂䝁䄴䅉䝂䡁䅉兙畂䝁䅍兡穂䝁䅍睢獁䍁䅁睑桂䝁䅷兡浂䝁䄸杣畂䝁䅫兙畁䅁䅁剺䅕偁乯䅁䕂䝁䄸䅢楂䡁䅫䅉䵂䝁䅅杙療䡁䅉兙あ䝁䄸杣灂䝁䅕督獁䍁䅁兓畂䝁䅍杌杁䝁䅕杢湂䝁䅅睚求䡁䅍䅉灂䝁䄴䅉あ䝁䅧党杁䝁䅑党穂䝁䅫睚畂䍁䅁兙畂䝁䅑䅉瑂䝁䅅杢ㅂ䝁䅙兙橂䡁䅑兤祂䝁䅕䅉療䝁䅙䅉桂䡁䅕䅚灂䝁䄸䅌杁䝁䅫兢桂䝁䅣兡畂䝁䅣䅌杁䝁䅅睙橂䝁䅕督穂䝁䅫杙灂䝁䅷兡あ䡁䅫䅌杁䝁䅅杢歂䍁䅁睢あ䝁䅧党祂䍁䅁䅡桂䡁䅉䅚㍂䝁䅅杣求䍁䅁兙畂䝁䅑䅉穂䝁䄸杚あ䡁䅣兙祂䝁䅕䅉穂䝁䄸䅢ㅂ䡁䅑兡療䝁䄴督杁䡁䅁杣灂䝁䄰兙祂䝁䅫䅢㕂䍁䅁杚療䡁䅉䅉桂䡁䅁䅣獂䝁䅫睙桂䡁䅑兡療䝁䄴䅉灂䝁䄴䅉あ䝁䅧党杁䡁䅑党獂䝁䅕杤灂䡁䅍兡療䝁䄴䅌杁䝁䅉杣療䝁䅅䅚橂䝁䅅督あ䍁䅷䅉桂䝁䄴䅚杁䝁䅷兡㉂䝁䅕䅉求䝁䄴䅤求䡁䅉䅤桂䝁䅫杢瑂䝁䅕杢あ䍁䅁兡畂䝁䅑兤穂䡁䅑杣灂䝁䅕督杁䝁䅫杢杁䡁䅑䅡求䍁䅁兖畂䝁䅫䅤求䝁䅑䅉呂䡁䅑兙あ䝁䅕督杁䝁䅅杢歂䍁䅁兡畂䡁䅑党祂䝁䄴兙あ䝁䅫睢畂䝁䅅䅢獂䡁䅫杌杁䙁䅑䅡求䍁䅁睙療䝁䄰䅣桂䝁䄴入杁䝁䅑党㉂䝁䅕䅢療䡁䅁督杁䝁䅅杢歂䍁䅁䅢灂䝁䅍党畂䡁䅍党穂䍁䅁兡あ䡁䅍䅉桂䡁䅕䅚灂䝁䄸䅉あ䝁䅕睙潂䝁䄴睢獂䝁䄸睚灂䝁䅕督獁䍁䅁督ㅂ䝁䅍䅡杁䝁䅅督杁䕁䅅兑䑂䍁䅷䅉䥂䕁䅕兌䉂䕁䅅睑獁䍁䅁兙畂䝁䅑䅉求䡁䅧䅤求䝁䄴䅚求䝁䅑䅉䥂䕁䅕兌䉂䕁䅅睑獁䍁䅁兙杁䝁䅑兡湂䝁䅫䅤桂䝁䅷䅉桂䡁䅕䅚灂䝁䄸䅉橂䝁䄸䅚求䝁䅍䅉穂䝁䄸䅢ㅂ䡁䅑兡療䝁䄴睏杁䕁䅅杖䑂䍁䅷䅉桂䍁䅁䅚灂䝁䅣兡あ䝁䅅䅢杁䡁䅙兡歂䝁䅕睢杁䝁䅍睢歂䝁䅕睙杁䡁䅕督求䝁䅑䅉灂䝁䄴䅉呂䙁䅑村穂䍁䅷䅉瑂䝁䄸杙灂䝁䅷党杁䝁䅑党㉂䝁䅫睙求䡁䅍䅌杁䝁䅍兙瑂䝁䅕杣桂䡁䅍䅌杁䝁䅅杢歂䍁䅁杙祂䝁䄸兙歂䝁䅍兙穂䡁䅑䅉あ䝁䅕䅢求䡁䅙兡穂䝁䅫睢畂䍁䅁督求䡁䅉杤灂䝁䅍党穂䍁䅁兙畂䝁䅑䅉療䡁䅑䅡求䡁䅉䅉睂䡁䅉睢歂䡁䅕睙あ䡁䅍睏杁䝁䅅杢歂䍁䅁䅒療䝁䅷杙㕂䍁䅁兑あ䝁䄰睢穂䍁䅁兙畂䝁䅑䅉䕂䝁䄸䅢楂䡁䅫䅉坂䝁䅫督灂䝁䄸杢杁䝁䅫杢橂䝁䅷兤歂䝁䅕䅉求䝁䄴睙療䝁䅑兡畂䝁䅣䅉あ䝁䅕睙潂䝁䄴睢獂䝁䄸睚灂䝁䅕督杁䡁䅑䅡桂䡁䅑䅉桂䡁䅉䅤灂䡁䅍䅤穂䍁䅁兤穂䝁䅕䅉あ䝁䄸䅉橂䡁䅉党桂䡁䅑党杁䝁䄰睢祂䝁䅕䅉橂䝁䄸兢睂䝁䅕䅢獂䝁䅫杢湂䍁䅁兙畂䝁䅑䅉灂䝁䄰兢求䡁䅉督灂䡁䅙党杁䝁䅅兤歂䝁䅫睢杁䝁䅅杢歂䍁䅁杤灂䝁䅑党療䍁䅁党㑂䡁䅁党祂䝁䅫党畂䝁䅍党穂䍁䄴䅉䩂䡁䅑督杁䝁䅅兤歂䝁䅫睢杁䡁䅑党橂䝁䅧杢療䝁䅷睢湂䝁䅫党穂䍁䅁兙獂䡁䅍睢杁䝁䅫杢橂䝁䅷兤歂䝁䅕䅉䕂䕁䅑睋獁䍁䅁兙畂䍁䅁兙歂䡁䅙兙畂䝁䅍党歂䍁䅁督ㅂ䡁䅉杣療䡁䅕杢歂䍁䅁督療䡁䅕杢歂䍁䅁兙ㅂ䝁䅑兡療䍁䅁睙療䝁䅑党橂䍁䅁䅤求䝁䅍䅡畂䝁䄸䅢療䝁䅣入㝁䍁䅁䅒療䝁䅷杙㕂䍁䅁兑䑂䍁䄰䅎獁䍁䅁兙畂䍁䅁兙ㅂ䝁䅑兡療䍁䅁睙療䝁䅑党橂䍁䅁䅤潂䝁䅅䅤杁䡁䅕督求䡁䅍䅉橂䡁䅕䅤あ䝁䅫杢湂䍁䅁党歂䝁䅣党杁䝁䅍睢瑂䡁䅁杣求䡁䅍督灂䝁䄸杢㝁䍁䅁兙畂䝁䅑䅉䥂䕁䅕杖䑂䍁䅷䅉桂䍁䅁杢求䡁䅧䅤瑁䝁䅣党畂䝁䅕杣桂䡁䅑兡療䝁䄴䅉歂䝁䅫睚灂䡁䅑兙獂䍁䅁杤灂䝁䅑党療䍁䅁睙療䝁䅑党橂䍁䅁䅤潂䝁䅅䅤杁䝁䅍睢瑂䡁䅁杣求䡁䅍督求䡁䅍䅉㉂䝁䅫䅚求䝁䄸杌杁䕁䅫杢杁䝁䅅䅚歂䝁䅫䅤灂䝁䄸杢獁䍁䅁䅤潂䝁䅕䅉橂䝁䄸兢睂䝁䅅杢㕂䍁䅁睢浂䝁䅙党祂䡁䅍䅉䕂䝁䄸䅢楂䡁䅫䅉䑂䝁䅫杢求䝁䄰兙穂䍁䅷䅉桂䍁䅁䅣祂䝁䅕兢灂䡁䅕兢杁䝁䅷兙祂䝁䅣党杁䝁䅙睢祂䝁䄰兙あ䍁䅁睙灂䝁䄴党瑂䝁䅅督杁䡁䅑䅡桂䡁䅑䅉歂䝁䅕䅢灂䡁䅙党祂䍁䅁兙杁䕁䅑睢獂䝁䅉入杁䝁䅉杣桂䝁䄴䅚求䝁䅑䅉睂䡁䅉党瑂䝁䅫兤瑂䍁䅁睙灂䝁䄴党瑂䝁䅅䅉療䝁䅙杚求䡁䅉兡畂䝁䅣䅉㍂䝁䅫䅤潂䍁䅁䅒療䝁䅷杙㕂䍁䅁杖灂䡁䅍兡療䝁䄴䅌杁䕁䅑睢獂䝁䅉入杁䕁䅅䅤瑂䝁䄸督獁䍁䅁兙畂䝁䅑䅉桂䍁䅁䅒療䝁䅷杙㕂䍁䅁䅤潂䝁䅕兙あ䝁䅕杣杁䝁䅑党穂䝁䅫睚畂䑁䅳䅉䕂䝁䄸䅢楂䡁䅫杌灂䝁䄸䅌杁䝁䅅䅉畂䝁䅕䅥あ䍁䅁睚求䝁䄴党祂䝁䅅䅤灂䝁䄸杢杁䙁䅍兙桂䙁䅍䅉睂䡁䅉睢歂䡁䅕睙あ䍁䅁睢浂䍁䅁兡瑂䝁䄰党祂䡁䅍兡㉂䝁䅕䅌杁䝁䅫杢あ䝁䅕杣桂䝁䅍䅤灂䡁䅙党獁䍁䅁兙畂䝁䅑䅉穂䝁䄸睙灂䝁䅅䅢杁䝁䅕䅥睂䝁䅕杣灂䝁䅕杢橂䝁䅕督杁䡁䅣兡あ䝁䅧䅉祂䝁䅕兙獂䍁䄰䅤灂䝁䄰党杁䝁䅕杢湂䝁䅅睚求䝁䄰党畂䡁䅑䅉浂䝁䄸杣杁䝁䅷兡㉂䝁䅕䅉求䡁䅙党畂䡁䅑督獁䍁䅁党穂䡁䅁党橂䝁䅫兙獂䝁䅷入杁䡁䅍䅣療䡁䅉䅤穂䑁䅳䅉桂䝁䄴䅚杁䝁䅑兡湂䝁䅫䅤桂䝁䅷䅉橂䝁䅫杢求䝁䄰兙杁䡁䅍党祂䡁䅙党祂䡁䅍䅌杁䝁䅍兡畂䝁䅕兢桂䍁䅁䅣祂䝁䄸睙求䡁䅍督療䡁䅉督獁䍁䅁兙瑂䡁䅁䅢灂䝁䅙兡求䡁䅉督獁䍁䅁䅢療䡁䅕䅚穂䡁䅁党桂䝁䅳党祂䡁䅍䅌杁䝁䅅杢歂䍁䅁兙ㅂ䝁䅑兡療䍁䅁兙畂䝁䅑䅉灂䝁䄰兙湂䝁䅫杢湂䍁䅁䅡桂䡁䅉䅚㍂䝁䅅杣求䍁䅁兙畂䝁䅑䅉穂䝁䄸杚あ䡁䅣兙祂䝁䅕䅉睂䡁䅉睢歂䡁䅕睙あ䡁䅍䅉浂䝁䄸杣杁䡁䅑䅡求䍁䅁睙灂䝁䄴党瑂䝁䅅䅌杁䡁䅑党獂䝁䅕杤灂䡁䅍兡療䝁䄴䅌杁䝁䅉杣療䝁䅅䅚橂䝁䅅督あ䍁䅷䅉橂䝁䄸兢瑂䡁䅕杢灂䝁䅍兙あ䝁䅫睢畂䍁䅷䅉桂䝁䄴䅚杁䝁䅕杢あ䝁䅕杣あ䝁䅅兡畂䝁䄰党畂䡁䅑䅉灂䝁䄴䅚ㅂ䡁䅍䅤祂䝁䅫党穂䍁䄴䅉䝂䡁䅕杣あ䝁䅧党祂䍁䅷䅉灂䡁䅑䅉睂䡁䅉睢㉂䝁䅫䅚求䡁䅍䅉㉂䝁䅅杣灂䝁䄸兤穂䍁䅁督求䡁䅉杤灂䝁䅍党穂䍁䅁䅤療䍁䅁督ㅂ䡁䅁䅣療䡁䅉䅤杁䡁䅑䅡求䝁䅅䅤祂䝁䅫睙桂䝁䅷䅉桂䝁䄴䅚杁䡁䅑党獂䝁䅕杤灂䡁䅍兡療䝁䄴䅉睂䡁䅉睢歂䡁䅕睙あ䝁䅫睢畂䍁䅁杚療䡁䅉䅉橂䝁䅫杢求䝁䄰兙杁䝁䅕䅥潂䝁䅫杙灂䡁䅑兡療䝁䄴䅌杁䝁䅉杣療䝁䅅䅚橂䝁䅅督あ䍁䅷䅉桂䝁䄴䅚杁䝁䅧睢瑂䝁䅕䅉求䝁䄴䅤求䡁䅉䅤桂䝁䅫杢瑂䝁䅕杢あ䍁䄴䅉啂䝁䅧党杁䝁䅍睢瑂䡁䅁兙畂䡁䅫䅉穂䝁䅕杣㉂䝁䅕督杁䝁䅙兡獂䝁䄰䅉穂䡁䅑兤歂䝁䅫睢穂䍁䅷䅉橂䝁䄸杢あ䝁䅕杢あ䍁䅁睙祂䝁䅕兙あ䝁䄸杣穂䍁䅷䅉睂䝁䄸督あ䍁䄰䅣祂䝁䄸䅚ㅂ䝁䅍䅤灂䝁䄸杢杁䝁䅙兙橂䝁䅫䅢灂䡁䅑兡求䡁䅍䅌杁䝁䅅杢歂䍁䅁杙祂䝁䄸兙歂䝁䅍兙穂䡁䅑党祂䡁䅍杌杁䕁䅑睢獂䝁䅉入杁䕁䅷兙楂䝁䄸杣桂䡁䅑睢祂䝁䅫党穂䍁䅷䅉䩂䝁䄴睙畁䍁䅁睤桂䡁䅍䅉浂䝁䄸兤畂䝁䅑党歂䍁䅁兡畂䍁䅁免㕁䑁䅙兎杁䝁䅅杢歂䍁䅁兡穂䍁䅁䅡求䝁䅅䅚硂䡁䅕兙祂䡁䅑党祂䝁䅕䅚杁䝁䅫杢杁䙁䅍兙畂䍁䅁杒祂䝁䅅杢橂䝁䅫督橂䝁䄸䅌杁䕁䅍兙獂䝁䅫杚療䡁䅉杢灂䝁䅅杌䅁偁卯䅁佃兄䅁䅒療䝁䅷䅢桂䡁䅉䅉䡂䝁䅕杢求䡁䅉兙獂䍁䅁睑療䡁䅉䅣療䡁䅉兙あ䝁䅫睢畂䍁䅷䅉桂䍁䅁䅚灂䡁䅍睙療䡁䅕杢あ䍁䅁杣求䡁䅑兙灂䝁䅷党祂䍁䅷䅉睂䡁䅉睢㉂䝁䅫䅚求䡁䅍䅉㉂䝁䅅杣灂䝁䄸兤穂䍁䅁兢求䡁䅉睙潂䝁䅅杢歂䝁䅫督求䍁䅁䅣祂䝁䄸䅚ㅂ䝁䅍䅤穂䍁䅁兡畂䍁䅁䅤潂䝁䅕䅉穂䝁䄸兤あ䝁䅧党祂䝁䄴䅌杁䡁䅍睢ㅂ䡁䅑䅡㍂䝁䅕督あ䝁䅕杣畂䍁䅷䅉瑂䝁䅫䅚㍂䝁䅕督あ䝁䅕杣畂䍁䅷䅉桂䝁䄴䅚杁䝁䅕兙穂䡁䅑党祂䝁䄴䅉噂䝁䄴兡あ䝁䅕䅚杁䙁䅍䅤桂䡁䅑党穂䍁䄴䅉䩂䡁䅑䅉療䝁䅙杚求䡁䅉督杁䝁䅍睢畂䡁䅍兤瑂䝁䅅杙獂䝁䅕䅉睂䡁䅉睢歂䡁䅕睙あ䡁䅍䅌杁䝁䅫杢橂䝁䅷兤歂䝁䅫杢湂䍁䅁䅣桂䡁䅁党祂䍁䅁兙畂䝁䅑䅉橂䝁䅷党桂䝁䄴兡畂䝁䅣䅉睂䡁䅉睢歂䡁䅕睙あ䡁䅍䅌杁䡁䅍兤橂䝁䅧䅉桂䡁䅍䅉睂䝁䅅䅣求䡁䅉䅉あ䝁䄸睤求䝁䅷督獁䍁䅁杙桂䡁䅑䅡杁䡁䅑兡穂䡁䅍兤求䡁䅍䅌杁䡁䅁兙睂䝁䅕杣杁䝁䅑兡畂䝁䄴党祂䡁䅣兙祂䝁䅕䅌杁䡁䅑杣桂䡁䅍䅡杁䝁䅅杢歂䍁䅁督あ䝁䄸杣桂䝁䅣党杁䝁䅉兙湂䡁䅍䅌杁䝁䅑兡穂䝁䅫杢浂䝁䅕睙あ䝁䅅杢あ䡁䅍䅌杁䝁䅅杢歂䍁䅁䅢桂䡁䅕杢歂䡁䅉入杁䡁䅁杣療䝁䅑兤橂䡁䅑督㝁䍁䅁䅣桂䝁䅍睡桂䝁䅣党歂䍁䅁杚療䝁䄸䅚杁䝁䅍睢瑂䡁䅁杣灂䡁䅍兡畂䝁䅣䅉橂䝁䅕杣求䝁䅅䅢穂䍁䅷䅉睂䝁䅅督あ䝁䅅䅌杁䝁䅍兙畂䝁䄴党歂䍁䅁督療䡁䅕䅣穂䍁䅷䅉浂䡁䅉兤灂䡁䅑督杁䝁䅅杢歂䍁䅁杤求䝁䅣党あ䝁䅅杙獂䝁䅕督獁䍁䅁睙療䝁䄴䅚灂䝁䄰党畂䡁䅑督獁䍁䅁督睂䝁䅫睙求䡁䅍䅌杁䡁䅍兤湂䝁䅅杣獁䍁䅁兙畂䝁䅑䅉浂䝁䅷睢ㅂ䡁䅉睏杁䝁䅅杢歂䍁䅁䅣求䡁䅉兡穂䝁䅧兙楂䝁䅷党穂䍁䅁䅤潂䝁䅅䅤杁䝁䅫杢橂䝁䅷兤歂䝁䅕䅉瑂䝁䅫䅢牂䍁䅷䅉求䝁䅣睚穂䍁䅷䅉楂䡁䅉党桂䝁䅑䅌杁䡁䅉党浂䡁䅉兡湂䝁䅕杣桂䡁䅑党歂䍁䅁兙畂䝁䅑䅉浂䡁䅉睢㙂䝁䅕杢杁䝁䅙睢療䝁䅑䅌杁䝁䅉党求䡁䅉䅌杁䝁䅅杢歂䍁䅁睤灂䝁䄴党畁䍁䅁䅖潂䝁䅕䅉橂䝁䄸兢睂䝁䅅杢㕂䉁杫督杁䝁䅍睢畂䡁䅍兤瑂䝁䅅杙獂䝁䅕䅉睂䡁䅉睢歂䡁䅕睙あ䡁䅍䅉桂䝁䅷督療䍁䅁睙療䝁䄰䅣祂䝁䅫督求䍁䅁督畂䝁䅅睙牂䡁䅍䅌杁䡁䅍兤橂䝁䅧䅉桂䡁䅍䅉橂䝁䅅杢歂䝁䅫党穂䍁䅷䅉橂䝁䄸睢牂䝁䅫党穂䍁䅷䅉橂䡁䅉兙橂䝁䅳党祂䡁䅍䅌杁䡁䅍兙獂䡁䅑入杁䡁䅍杢桂䝁䅍睡穂䍁䅷䅉桂䝁䄴䅚杁䝁䅍兙祂䝁䅉睢畂䝁䅅䅤求䝁䅑䅉楂䝁䅕杤求䡁䅉兙湂䝁䅕督㝁䍁䅁䅡求䝁䅅䅢あ䝁䅧䅉桂䝁䄴䅚杁䝁䅉党桂䡁䅕䅤㕂䍁䅁䅣祂䝁䄸䅚ㅂ䝁䅍䅤穂䍁䅷䅉灂䝁䄴睙獂䡁䅕䅚灂䝁䄴睚杁䝁䄸杤求䡁䅉兌あ䝁䅧党瑁䝁䅍睢ㅂ䝁䄴䅤求䡁䅉䅉瑂䝁䅕䅚灂䝁䅍兡畂䝁䅕督杁䝁䅅杢歂䍁䅁䅣求䡁䅉督療䝁䄴兙獂䍁䅁睙桂䡁䅉党杁䡁䅁杣療䝁䅑兤橂䡁䅑督獁䍁䅁督ㅂ䝁䅍䅡杁䝁䅅督杁䡁䅍睢桂䡁䅁督獁䍁䅁杙療䝁䅑入杁䡁䅣兙穂䝁䅧党穂䍁䅷䅉穂䝁䅧兙瑂䡁䅁睢療䡁䅍䅌杁䝁䅍睢穂䝁䄰党あ䝁䅫睙穂䍁䅷䅉桂䝁䄴䅚杁䝁䅑党畂䡁䅑兙獂䍁䅁䅡㕂䝁䅣兡求䝁䄴党杁䝁䅅杢歂䍁䅁杚療䝁䄸䅤杁䝁䅍兙祂䝁䅕䅉睂䡁䅉睢歂䡁䅕睙あ䡁䅍睏杁䡁䅁党あ䍁䅁督ㅂ䡁䅁䅣獂䝁䅫党穂䍁䅁兙畂䝁䅑䅉睂䝁䅕䅤杁䝁䅙睢療䝁䅑睏杁䝁䅅杢歂䍁䅁䅤療䝁䅉兙橂䝁䅍睢杁䡁䅁杣療䝁䅑兤橂䡁䅑督畁䍁䅁兓畂䍁䅁兙歂䝁䅑兡あ䝁䅫睢畂䍁䅷䅉灂䡁䅑䅉療䝁䅙杚求䡁䅉督杁䡁䅍党桂䡁䅍睢畂䝁䅅䅢杁䡁䅁杣療䝁䅑兤橂䡁䅑督杁䝁䅍睢瑂䡁䅁杣灂䡁䅍兡畂䝁䅣䅉潂䝁䄸䅢灂䝁䅑兙㕂䍁䅁兡あ䝁䅕兢穂䍁䅷䅉あ䝁䄸入穂䍁䅷䅉楂䝁䅅䅤あ䝁䅕杣灂䝁䅕督獁䍁䅁督瑂䝁䅅䅢獂䍁䅁党獂䝁䅕睙あ䡁䅉睢畂䝁䅫睙穂䍁䅷䅉湂䡁䅉党求䡁䅑兡畂䝁䅣䅉橂䝁䅅杣歂䡁䅍䅌杁䡁䅍䅤桂䡁䅑兡療䝁䄴党祂䡁䅫䅌杁䡁䅁杣求䡁䅁兙灂䝁䅑䅉睂䝁䅧睢畂䝁䅕督杁䝁䅅杢歂䍁䅁兙橂䝁䅍党穂䡁䅍睢祂䝁䅫党穂䍁䅷䅉湂䝁䅅杣歂䝁䅕杢灂䝁䄴睚杁䡁䅍兤睂䡁䅁䅢灂䝁䅕督獁䍁䅁䅡桂䡁䅉䅚㍂䝁䅅杣求䍁䅷䅉桂䝁䄴䅚杁䝁䅅兤あ䝁䄸兢療䡁䅑兡㉂䝁䅕䅉桂䝁䄴䅚杁䝁䅧睢瑂䝁䅕䅉療䝁䅙杚灂䝁䅍党杁䡁䅍兤睂䡁䅁䅢灂䝁䅕督㝁䍁䅁兙畂䝁䅑䅉潂䝁䄸兢求䍁䅁䅣祂䝁䄸䅚ㅂ䝁䅍䅤穂䍁䅁䅤潂䝁䅅䅤杁䝁䅫杢橂䝁䅷兤歂䝁䅕䅉牂䝁䅫䅤橂䝁䅧党畂䍁䅁督ㅂ䡁䅁䅣獂䝁䅫党穂䍁䅷䅉橂䝁䄸睢牂䡁䅣兙祂䝁䅕䅌杁䡁䅍兢桂䝁䅷䅢杁䝁䅅䅣睂䝁䅷兡桂䝁䄴睙求䡁䅍䅌杁䝁䅷兡湂䝁䅧䅤杁䝁䅉兤獂䝁䅉督獁䍁䅁督あ䝁䄸杣桂䝁䅣党杁䝁䅍睢畂䡁䅑兙灂䝁䄴党祂䡁䅍䅌杁䝁䅙杣桂䝁䄰党穂䍁䅷䅉橂䝁䅅杢歂䝁䅷党穂䍁䅷䅉橂䡁䅉兙浂䡁䅑䅉穂䡁䅕䅣睂䝁䅷兡求䡁䅍䅉桂䝁䄴䅚杁䝁䅳兡あ䝁䅍䅡求䝁䄴䅌杁䝁䅅杢歂䍁䅁杙求䝁䅑䅉桂䝁䄴䅚杁䝁䅉兙あ䝁䅧䅉穂䝁䄸杚あ䍁䅁睚療䝁䄸䅚穂䍁䄴䅉䝂䡁䅕杣あ䝁䅧党祂䍁䅷䅉あ䝁䅧党杁䝁䅍睢瑂䡁䅁兙畂䡁䅫䅉睂䡁䅉睢㉂䝁䅫䅚求䡁䅍䅉桂䡁䅁䅣桂䡁䅉党獂䍁䅷䅉㍂䝁䅧兡橂䝁䅧䅉橂䝁䄸兢睂䡁䅉兡穂䝁䅕䅉楂䝁䅅督灂䝁䅍䅉灂䡁䅑党瑂䡁䅍䅉浂䝁䄸杣杁䝁䅫杢浂䝁䅅杢あ䡁䅍䅌杁䡁䅑睢歂䝁䅑䅢求䡁䅉督獁䍁䅁睚灂䡁䅉䅢穂䍁䅷䅉楂䝁䄸入穂䍁䅷䅉㍂䝁䄸兢求䝁䄴䅌杁䝁䅅杢歂䍁䅁兢求䝁䄴䅌杁䝁䅅督杁䡁䅣党獂䝁䅷䅉桂䡁䅍䅉穂䝁䄸睙牂䡁䅍䅌杁䡁䅕杢歂䝁䅕杣㍂䝁䅕兙祂䍁䅷䅉歂䝁䅫督睂䝁䄸督桂䝁䅉䅢求䍁䅁䅚灂䝁䅅䅣求䡁䅉督獁䍁䅁督潂䝁䄸党穂䍁䅷䅉桂䝁䄴䅚杁䝁䅅睙橂䝁䅕督穂䝁䄸杣灂䝁䅕督畁䍁䅁䅖潂䝁䅕䅉橂䝁䄸兢睂䝁䅅杢㕂䍁䅁睤桂䡁䅍䅉浂䝁䄸杣瑂䝁䅕杣獂䡁䅫䅉牂䝁䄴睢㍂䝁䄴䅉桂䡁䅍䅉䭂䍁䄴䅔畁䍁䅁䅖ㅂ䡁䅉杢求䡁䅉䅉流䍁䅁睕療䝁䄴䅌杁䕁䅫杢橂䍁䄴䅉桂䝁䄴䅚杁䝁䅍䅡桂䝁䄴睚求䝁䅑䅉灂䡁䅑督杁䝁䄴兙瑂䝁䅕䅉あ䝁䄸䅉䕂䝁䄸䅢獂䝁䅅杣杁䕁䅣党畂䝁䅕杣桂䝁䅷䅉䑂䝁䄸杣睂䝁䄸杣桂䡁䅑兡療䝁䄴䅉灂䝁䄴䅉硁䑁䅫李㑁䍁䄴䅉䕂䝁䄸䅢獂䝁䅅杣杁䕁䅣党畂䝁䅕杣桂䝁䅷䅉䑂䝁䄸杣睂䝁䄸杣桂䡁䅑兡療䝁䄴䅉㍂䝁䅅督杁䝁䅙睢ㅂ䝁䄴䅚求䝁䅑䅉灂䝁䄴䅉硁䑁䅫睍㕁䍁䅁兙畂䝁䅑䅉灂䡁䅍䅉楂䝁䅅督求䝁䅑䅉灂䝁䄴䅉䡂䝁䄸睢歂䝁䅷党あ䡁䅑督㉂䝁䅫䅢獂䝁䅕䅌杁䙁䅑党畂䝁䄴党穂䡁䅍党求䍁䄴䅁流䅆䅁杷䅷䕁䅑睢獂䝁䅷兙祂䍁䅁䅖祂䝁䅕党獁䍁䅁兓畂䝁䅍杌杁䝁䄸䅣求䡁䅉兙あ䝁䅕督杁䡁䅉党あ䝁䅅兡獂䍁䅁䅚灂䡁䅍睙療䡁䅕杢あ䍁䅁督あ䝁䄸杣求䡁䅍杌杁䙁䅑䅡求䍁䅁睙療䝁䄰䅣桂䝁䄴入杁䝁䄸䅣求䡁䅉兙あ䝁䅕督杁䝁䅫杢杁䡁䅑睤療䍁䅁督求䝁䅣兢求䝁䄴䅤穂䍁䅷䅉䕂䝁䄸䅢獂䝁䅅杣杁䙁䅑杣求䝁䅕䅉桂䝁䄴䅚杁䕁䅙兙瑂䝁䅫䅢㕂䍁䅁䅒療䝁䅷䅢桂䡁䅉杌杁䙁䅑䅡求䍁䅁䅒療䝁䅷䅢桂䡁䅉䅉啂䡁䅉党求䍁䅁督求䝁䅣兢求䝁䄴䅤杁䝁䄸杚浂䝁䅕杣穂䍁䅁兢求䡁䅉睙潂䝁䅅杢歂䝁䅫督求䍁䅁兙あ䍁䅁䅤潂䝁䅕䅉浂䝁䅫䅥求䝁䅑䅉睂䡁䅉兡橂䝁䅕䅉療䝁䅙䅉歁䍁䅁免畁䑁䅉兎畁䍁䅁兓あ䍁䅁䅣祂䝁䄸杤灂䝁䅑党穂䍁䅁睙療䝁䄴督ㅂ䝁䄰兙楂䝁䅷党杁䝁䄰党祂䝁䅍䅡桂䝁䄴䅚灂䡁䅍党獁䍁䅁睤潂䝁䅫睙潂䍁䅁兡畂䝁䅍䅢ㅂ䝁䅑党穂䍁䅁党㉂䝁䅕杣㕂䝁䅑兙㕂䍁䅁睙療䝁䄴督ㅂ䝁䄰兙楂䝁䅷党穂䍁䅷䅉穂䡁䅕睙潂䍁䅁兙穂䍁䅁䅡療䡁䅕督求䝁䅧睢獂䝁䅑䅉睂䝁䅅䅣求䡁䅉䅉桂䝁䄴䅚杁䝁䅍䅡求䝁䄰兡橂䝁䅅䅢穂䍁䅷䅉浂䝁䄸睢歂䍁䅷䅉橂䝁䅅杢歂䡁䅫䅌杁䝁䅧党桂䝁䅷䅤潂䍁䅷䅉睂䝁䅕杣穂䝁䄸杢桂䝁䅷䅉橂䝁䅅杣求䍁䅁䅣祂䝁䄸䅚ㅂ䝁䅍䅤穂䍁䅷䅉桂䝁䄴䅚杁䝁䅙杣療䡁䅯党畂䍁䅁兙畂䝁䅑䅉祂䝁䅕杚祂䝁䅫睚求䡁䅉兙あ䝁䅕䅚杁䝁䅙睢療䝁䅑睏杁䡁䅙兙祂䝁䅫党あ䡁䅫䅉瑂䝁䅕杣橂䝁䅧兙畂䝁䅑兡穂䝁䅕䅉橂䝁䄸兢睂䡁䅉兡穂䝁䅫杢湂䍁䅁䅤療䡁䅫督獁䍁䅁䅚ㅂ䡁䅉兙楂䝁䅷党杁䝁䅧睢ㅂ䡁䅍党㍂䝁䅅杣求䡁䅍䅌杁䝁䅣兡浂䡁䅑督獁䍁䅁督あ䝁䅅䅤灂䝁䄸杢求䡁䅉入獁䍁䅁䅣桂䡁䅉䅤㕂䍁䅁睚療䝁䄸䅚穂䍁䅷䅉湂䡁䅉党求䡁䅑兡畂䝁䅣䅉橂䝁䅅杣歂䡁䅍䅌杁䡁䅍睢浂䡁䅑䅢灂䝁䄴党穂䍁䅷䅉桂䡁䅉䅤穂䍁䅁兙畂䝁䅑䅉橂䡁䅉兙浂䡁䅑督杁䡁䅍兤睂䡁䅁䅢灂䝁䅕督獁䍁䅁兙畂䝁䅑䅉療䡁䅑䅡求䡁䅉䅉灂䡁䅑党瑂䡁䅍睏杁䝁䅅杢歂䍁䅁督求䝁䅅督療䝁䄴兙獂䍁䅁睚療䝁䄸䅚穂䍁䅁䅤潂䝁䅅䅤杁䝁䅫杢橂䝁䅷兤歂䝁䅕䅉䑂䝁䅧杣灂䡁䅍䅤瑂䝁䅅督獁䍁䅁兒桂䡁䅍䅤求䡁䅉䅌杁䕁䅧兙獂䝁䅷睢㍂䝁䅕党畂䍁䅷䅉桂䝁䄴䅚杁䙁䅙兙獂䝁䅕杢あ䝁䅫杢求䉁杫督杁䕁䅑兙㕂䍁䅁兢求䡁䅉睙潂䝁䅅杢歂䝁䅫督求䍁䄴䅉䩂䡁䅑䅉療䡁䅁党祂䝁䅅䅤求䡁䅍䅉穂䡁䅑睢祂䝁䅕督杁䡁䅕杢歂䝁䅕杣杁䡁䅑䅡求䍁䅁䅒療䝁䅷䅢桂䡁䅉䅉啂䡁䅉党求䍁䅁兙畂䝁䅑䅉䕂䝁䄸䅢獂䝁䅅杣杁䙁䅑杣求䝁䅕䅉䑂䝁䅅杢桂䝁䅑兙杁䝁䅉杣桂䝁䄴䅚穂䍁䅷䅉桂䡁䅍䅉㍂䝁䅕䅢獂䍁䅁兙穂䍁䅁䅚灂䡁䅍䅤祂䝁䅫杙ㅂ䡁䅑兡療䝁䄴䅉橂䝁䅕杢あ䝁䅕杣穂䍁䅁兡畂䍁䅁䅤潂䝁䅕䅉噂䝁䄴兡あ䝁䅕䅚杁䙁䅍䅤桂䡁䅑党穂䍁䅁兙畂䝁䅑䅉䑂䝁䅅杢桂䝁䅑兙畁䍁䅁䅖潂䝁䅕䅉䝂䝁䅅兢灂䝁䅷入杁䕁䅑睢獂䝁䅷兙祂䍁䅁督求䝁䅣兢求䝁䄴䅤杁䝁䄸䅣求䡁䅉兙あ䝁䅕督杁䝁䅣党畂䝁䅕杣桂䝁䅷䅉瑂䝁䅕杣橂䝁䅧兙畂䝁䅑兡穂䝁䅕䅉祂䝁䅕䅤桂䝁䅫䅢杁䝁䅑兡穂䝁䅍睢ㅂ䝁䄴䅤杁䡁䅍䅤療䡁䅉党穂䍁䅁䅤潂䝁䅅䅤杁䝁䄸杚浂䝁䅕杣杁䝁䅍睢畂䡁䅍兤瑂䝁䅅杙獂䝁䅕䅉瑂䝁䅕杣橂䝁䅧兙畂䝁䅑兡穂䝁䅕䅌杁䡁䅣䅡灂䝁䅍䅡杁䝁䅍睢瑂䡁䅁杣灂䡁䅍党杁䝁䅙睢療䝁䅑䅉桂䝁䄴䅚杁䝁䅉党㉂䝁䅕杣桂䝁䅣党穂䍁䅷䅉あ䝁䄸杙桂䝁䅍睙療䍁䅷䅉潂䝁䅕兙獂䡁䅑䅡杁䝁䅅杢歂䍁䅁䅣求䡁䅉督療䝁䄴兙獂䍁䅁睙桂䡁䅉党獁䍁䅁䅡療䡁䅕督求䝁䅧睢獂䝁䅑䅉橂䝁䅧党瑂䝁䅫睙桂䝁䅷督獁䍁䅁䅣桂䡁䅁党祂䍁䅁䅣祂䝁䄸䅚ㅂ䝁䅍䅤穂䍁䅷䅉潂䝁䅅杣歂䡁䅣兙祂䝁䅕䅉桂䝁䄴䅚杁䝁䅅兤あ䝁䄸兢療䡁䅑兡㉂䝁䅕䅉穂䡁䅕䅣睂䝁䅷兡求䡁䅍䅌杁䝁䅑兡桂䡁䅁党祂䡁䅍䅌杁䝁䅉兙あ䡁䅑党祂䝁䅫党穂䍁䅷䅉桂䝁䄴䅚杁䡁䅁党あ䍁䅁杚療䝁䄸䅚杁䝁䅅杢歂䍁䅁督ㅂ䡁䅁䅣獂䝁䅫党穂䑁䅳䅉桂䝁䄴䅚杁䝁䅧睢瑂䝁䅕䅉睂䡁䅉睢歂䡁䅕睙あ䡁䅍䅌杁䝁䅫杢橂䝁䅷兤歂䝁䅫杢湂䍁䅁䅡療䡁䅕督求䡁䅣兙祂䝁䅕督獁䍁䅁䅡療䝁䄰党杁䝁䅑儶橂䝁䄸杣獁䍁䅁兙畂䝁䅑䅉湂䝁䅫杚あ䡁䅣兙祂䝁䅕䅌杁䝁䅅督杁䡁䅣党獂䝁䅷䅉桂䡁䅍䅉歂䝁䄸兢求䡁䅍䅤灂䝁䅍督獁䍁䅁督ㅂ䝁䅍䅡杁䝁䅅督杁䝁䅍睢瑂䝁䅙睢祂䡁䅑党祂䡁䅍䅌杁䡁䅍䅡求䝁䅕䅤穂䍁䅷䅉桂䝁䄴䅚杁䡁䅑睢㍂䝁䅕䅢穂䍁䄴䅉䩂䡁䅑䅉桂䝁䅷督療䍁䅁䅣祂䝁䄸杤灂䝁䅑党穂䍁䅁兙睂䡁䅁兙祂䝁䅕䅢杁䝁䅅杢歂䍁䅁兙橂䝁䅍党穂䡁䅍睢祂䝁䅫党穂䍁䅁兢求䡁䅉睙潂䝁䅅杢歂䝁䅫督求䍁䅁睙療䝁䄰䅣祂䝁䅫督灂䝁䄴睚杁䝁䅍䅢療䡁䅑䅡灂䝁䄴睚獁䍁䅁杚桂䡁䅍䅡灂䝁䄸杢杁䝁䅅睙橂䝁䅕督穂䝁䄸杣灂䝁䅕督獁䍁䅁兙畂䝁䅑䅉穂䝁䅧睢求䡁䅍睏杁䝁䅅杢歂䍁䅁督求䝁䅅督療䝁䄴兙獂䍁䅁兙畂䝁䅑䅉求䝁䅷党橂䡁䅑杣療䝁䄴兡橂䡁䅍䅉瑂䝁䅕杣橂䝁䅧兙畂䝁䅑兡穂䝁䅕䅉あ䝁䅧兙あ䍁䅁兡畂䝁䅍䅢ㅂ䝁䅑党杁䕁䅍䅡祂䝁䅫督あ䝁䄰兙穂䍁䅷䅉䙂䝁䅅督あ䝁䅕杣獁䍁䅁䅓桂䝁䅷䅢療䡁䅣党求䝁䄴䅌杁䝁䅅杢歂䍁䅁杖桂䝁䅷党畂䡁䅑兡畂䝁䅕升穂䍁䅁䅒桂䡁䅫䅉瑂䝁䅕杣橂䝁䅧兙畂䝁䅑兡穂䝁䅕䅌杁䝁䅅督杁䡁䅣党獂䝁䅷䅉桂䡁䅍䅉睂䝁䅕杣穂䝁䄸杢桂䝁䅷䅉求䝁䅷党橂䡁䅑杣療䝁䄴兡橂䡁䅍䅌杁䡁䅣䅡灂䝁䅍䅡杁䝁䅍睢瑂䡁䅁杣灂䡁䅍党杁䡁䅁杣求䍁䄰䅣桂䝁䅫䅚杁䝁䅍党獂䝁䅷兤獂䝁䅅杣杁䡁䅁䅡療䝁䄴党穂䍁䅁兙畂䝁䅑䅉穂䝁䅕杣㉂䝁䅫睙求䡁䅍䅌杁䡁䅍䅤桂䡁䅑兡療䝁䄴党祂䡁䅫䅉桂䝁䄴䅚杁䡁䅍睙潂䝁䄸睢獂䍁䅁督ㅂ䡁䅁䅣獂䝁䅫党穂䍁䅷䅉桂䝁䄴䅚杁䡁䅑睢㕂䡁䅍杌杁䕁䅑睢獂䝁䅷兙祂䍁䅁䅖祂䝁䅕党獁䍁䅁兓畂䝁䅍杌杁䡁䅣兙穂䍁䅁杚療䡁䅕杢歂䝁䅕䅚杁䝁䅫杢杁䑁䅅兏㑁䑁䅙䅉桂䝁䄴䅚杁䝁䅫督杁䝁䅉兙穂䝁䅕䅚杁䝁䅫杢杁䕁䅍䅡求䡁䅍兙睂䝁䅕兙牂䝁䅕䅌杁䙁䅙兡祂䝁䅣兡畂䝁䅫兙畁䅁䅁䈱䅍䥁䭙䅁䕂䝁䄸兢灂䝁䄴兡療䝁䄴䅉䙂䝁䄴党祂䝁䅣入獁䍁䅁兓畂䝁䅍杌杁䡁䅁杣療䝁䅑兤橂䝁䅕督杁䝁䅅杢歂䍁䅁䅚灂䡁䅍䅤祂䝁䅫杙ㅂ䡁䅑党穂䍁䅁党畂䝁䅕杣湂䡁䅫䅉灂䝁䄴䅉あ䝁䅧党杁䙁䅕杢灂䡁䅑党歂䍁䅁睕あ䝁䅅䅤求䡁䅍杌杁䕁䅫䅤杁䝁䄸䅣求䡁䅉兙あ䝁䅕督杁䡁䅑䅡祂䝁䄸兤湂䝁䅧䅉あ䝁䅧杣求䝁䅕䅉療䡁䅁党祂䝁䅅䅤灂䝁䄴睚杁䡁䅍党湂䝁䄰党畂䡁䅑督㙁䍁䅁䅒療䝁䄰兡畂䝁䅫睢畂䍁䅁兒畂䝁䅕杣湂䡁䅫䅉坂䝁䅫杣湂䝁䅫杢灂䝁䅅䅌杁䕁䅑睢瑂䝁䅫杢灂䝁䄸杢杁䕁䅕杢求䡁䅉睚㕂䍁䅁睕療䡁䅕䅤潂䍁䅁睑桂䡁䅉睢獂䝁䅫杢桂䍁䅷䅉桂䝁䄴䅚杁䕁䅍睢畂䡁䅑杣桂䝁䅍䅤求䝁䅑䅉䙂䝁䄴党祂䝁䅣入畁䍁䅁䅖潂䝁䅕䅉䕂䝁䄸兢灂䝁䄴兡療䝁䄴䅉䙂䝁䄴党祂䝁䅣入杁䙁䅙兡祂䝁䅣兡畂䝁䅫兙杁䡁䅍党湂䝁䄰党畂䡁䅑䅉湂䝁䅕杢求䡁䅉兙あ䝁䅕督獁䍁䅁䅤祂䝁䅅杢穂䝁䄰兡あ䡁䅍䅌杁䝁䅅杢歂䍁䅁䅚灂䡁䅍䅤祂䝁䅫杙ㅂ䡁䅑党穂䍁䅁杣求䝁䅣兤獂䝁䅅䅤求䝁䅑䅉求䝁䅷党橂䡁䅑杣灂䝁䅍兡あ䡁䅫䅉あ䝁䄸䅉桂䡁䅁䅣祂䝁䄸䅥灂䝁䄰兙あ䝁䅕䅢㕂䍁䅁杍畁䑁䅧䅉瑂䝁䅫䅢獂䝁䅫睢畂䍁䅁杣求䡁䅍兡歂䝁䅕杢あ䝁䅫兙獂䍁䅷䅉橂䝁䄸兢瑂䝁䅕杣橂䝁䅫兙獂䍁䅷䅉灂䝁䄴䅚ㅂ䡁䅍䅤祂䝁䅫兙獂䍁䅷䅉桂䝁䄴䅚杁䝁䅣睢㉂䝁䅕杣畂䝁䄰党畂䡁䅑兙獂䍁䅁睙ㅂ䡁䅍䅤療䝁䄰党祂䡁䅍䅉灂䝁䄴䅉坂䝁䅫杣湂䝁䅫杢灂䝁䅅䅉桂䝁䄴䅚杁䕁䄴睢祂䡁䅑䅡杁䕁䅍兙祂䝁䄸䅢灂䝁䄴兙畁䍁䅁䅖潂䝁䅕䅉䕂䝁䄸兢灂䝁䄴兡療䝁䄴䅉䙂䝁䄴党祂䝁䅣入杁䙁䅍睢ㅂ䡁䅑䅡杁䕁䅍兙祂䝁䄸䅢灂䝁䄴兙杁䡁䅍党湂䝁䄰党畂䡁䅑䅉湂䝁䅕杢求䡁䅉兙あ䝁䅕督獁䍁䅁䅤祂䝁䅅杢穂䝁䄰兡あ䡁䅍䅌杁䝁䅅杢歂䍁䅁䅚灂䡁䅍䅤祂䝁䅫杙ㅂ䡁䅑党穂䍁䅁党獂䝁䅕睙あ䡁䅉兡橂䝁䅫䅤㕂䍁䅁䅤療䍁䅁兙睂䡁䅁杣療䡁䅧兡瑂䝁䅅䅤求䝁䅷入杁䑁䅁杌㑁䍁䅁兢灂䝁䅷䅢灂䝁䄸杢杁䝁䅍兤穂䡁䅑睢瑂䝁䅕杣穂䍁䅁兡畂䍁䅁䅤潂䝁䅕䅉橂䝁䅕杢あ䡁䅉兙獂䍁䅷䅉穂䝁䄸兤あ䝁䅧党祂䝁䄴䅌杁䝁䅅杢歂䍁䅁督療䡁䅕䅤潂䡁䅣党穂䡁䅑党祂䝁䄴䅉睂䝁䄸杣あ䝁䅫睢畂䡁䅍䅉療䝁䅙䅉呂䝁䄸兤あ䝁䅧䅉䑂䝁䅅杣療䝁䅷兡畂䝁䅅睏杁䝁䅅杢歂䍁䅁䅚灂䡁䅍䅤祂䝁䅫杙ㅂ䡁䅑党穂䍁䅁杢桂䡁䅑兤祂䝁䅅䅢杁䝁䅣兙穂䍁䅁䅤療䍁䅁兙睂䡁䅁杣療䡁䅧兡瑂䝁䅅䅤求䝁䅷入杁䑁䅁杌ぁ䍁䅁兢灂䝁䅷䅢灂䝁䄸杢杁䡁䅉党穂䝁䅫䅚求䝁䄴䅤灂䝁䅅䅢獁䍁䅁睙療䝁䄰兢求䡁䅉睙灂䝁䅅䅢獁䍁䅁兙畂䝁䅑䅉灂䝁䄴䅚ㅂ䡁䅍䅤祂䝁䅫兙獂䍁䅁睙ㅂ䡁䅍䅤療䝁䄰党祂䡁䅍䅉灂䝁䄴䅉呂䝁䄸兤あ䝁䅧䅉䑂䝁䅅杣療䝁䅷兡畂䝁䅅杌杁䙁䅑䅡求䍁䅁睑療䝁䄴䅤祂䝁䅅睙あ䝁䅕䅚杁䕁䅕杢求䡁䅉睚㕂䍁䅁督求䝁䅣兢求䝁䄴䅤杁䝁䅫督杁䝁䅫杢㉂䝁䄸䅢㉂䝁䅕䅚杁䝁䅫杢杁䡁䅑䅡求䍁䅁杢療䝁䄴杣求䝁䅣兤獂䝁䅅䅤求䝁䅑䅉獂</t>
  </si>
  <si>
    <t>䝁䄸杢湂䍁䄰䅤求䡁䅉兢杁䝁䅍睢畂䡁䅑杣桂䝁䅍䅤求䝁䅑䅉祂䝁䅕杢求䡁䅣兙楂䝁䅷党杁䝁䅕䅢求䝁䅍䅤祂䝁䅫睙杁䝁䅣党畂䝁䅕杣桂䡁䅑兡療䝁䄴䅉桂䝁䄴䅚杁䡁䅉党畂䝁䅕睤桂䝁䅉䅢求䍁䅁杢桂䡁䅑兤祂䝁䅅䅢杁䝁䅣兙穂䍁䅁杚桂䝁䅍兡獂䝁䅫䅤㕂䍁䄴䅉䉂䡁䅍䅉療䝁䅙䅉䕂䝁䅕睙求䝁䄰杙求䡁䅉䅉穁䑁䅅䅌杁䑁䅉䅍祁䑁䅍䅌杁䡁䅑䅡求䍁䅁睙療䝁䄰䅣桂䝁䄴入婁䡉䅍䅉睂䝁䄸杣あ䝁䅙睢獂䝁䅫睢杁䝁䄸杚杁䝁䅅督穂䝁䅕䅤穂䍁䅁兡畂䝁䅍䅢ㅂ䝁䅑党歂䍁䅁兙睂䡁䅁杣療䡁䅧兡瑂䝁䅅䅤求䝁䅷入杁䑁䅉兏畁䑁䅕䅉湂䝁䅫睚桂䡁䅣兙あ䡁䅑䅉療䝁䅙䅉求䝁䅷党橂䡁䅑杣灂䝁䅍䅉湂䝁䅕杢求䡁䅉兙あ䝁䅫杢湂䍁䅁睙桂䡁䅁兙橂䝁䅫䅤㕂䑁䅳䅉硁䑁䅁䅌㉁䑁䅁䅍杁䝁䄰兡獂䝁䅕督杁䝁䄸杚杁䝁䅕䅢求䝁䅍䅤祂䝁䅫睙杁䡁䅑杣桂䝁䄴督瑂䝁䅫督穂䝁䅫睢畂䍁䅁䅢灂䝁䄴党穂䑁䅳䅉㍁䑁䅫䅌穁䑁䅁䅍杁䝁䄰兡獂䝁䅕督杁䝁䄸杚杁䝁䅕䅢求䝁䅍䅤祂䝁䅫睙杁䝁䅑兡穂䡁䅑杣灂䝁䅉兤あ䝁䅫睢畂䍁䅁䅢灂䝁䄴党穂䑁䅳䅉桂䝁䄴䅚杁䑁䅫䅎獁䑁䅧䅍睁䍁䅁兢灂䝁䅷党穂䍁䅁睢浂䍁䅁睚桂䡁䅍䅉歂䝁䅫督あ䡁䅉兡楂䡁䅕䅤灂䝁䄸杢杁䝁䄰兙灂䝁䄴督杁䝁䅅杢歂䍁䅁杣求䝁䅷兙あ䝁䅕䅚杁䡁䅍党祂䡁䅙兡橂䝁䅕䅉浂䝁䅅睙灂䝁䅷兡あ䝁䅫党穂䍁䄴䅉啂䝁䅧党杁䝁䅍睢瑂䡁䅁兙畂䡁䅫䅉㍂䝁䅅督杁䝁䅙睢祂䝁䄰党祂䝁䅷入杁䝁䅳杢療䡁䅣杢杁䝁䅅督杁䕁䅑睢瑂䝁䅫杢灂䝁䄸杢杁䙁䅉党穂䝁䄸兤祂䝁䅍党穂䍁䅷䅉䩂䝁䄴睙畁䍁䅁䅒療䝁䄰兡畂䝁䅫睢畂䍁䅁兒畂䝁䅕杣湂䡁䅫䅌杁䕁䅫杢橂䍁䄴䅉㍂䝁䅅督杁䝁䅫杢橂䝁䄸杣睂䝁䄸杣桂䡁䅑党歂䍁䅁兡畂䍁䅁免㕁䑁䅧睍杁䝁䅅杢歂䍁䅁兡穂䍁䅁䅡求䝁䅅䅚硂䡁䅕兙祂䡁䅑党祂䝁䅕䅚杁䝁䅫杢杁䙁䅉兡橂䝁䅧兢療䝁䄴䅚獁䍁䅁杖灂䡁䅉睚灂䝁䄴兡桂䍁䄴䅁橁杆䅁杯䅑䕁䅑睢瑂䝁䅫杢療䍁䅣督杁䙁䅁兡㙂䡁䅯兙獁䍁䅁兓畂䝁䅍杌獁䍁䅁䅤潂䡁䅉睢ㅂ䝁䅣䅡杁䝁䅫䅤穂䍁䅁督ㅂ䝁䅉督灂䝁䅑兡桂䡁䅉兡求䡁䅍䅌杁䝁䄸䅣求䡁䅉兙あ䝁䅕督杁䝁䅅督杁䝁䅅䅉睂䝁䅫来㙂䝁䅅䅉橂䝁䄸兢睂䝁䅅杢㕂䍁䅁兡畂䍁䅁䅤潂䝁䅕䅉噂䝁䄴兡あ䝁䅕䅚杁䙁䅍䅤桂䡁䅑党穂䍁䅁兙畂䝁䅑䅉灂䝁䄴䅤求䡁䅉杢桂䡁䅑兡療䝁䄴兙獂䝁䅷入畁䍁䅁䅖潂䝁䅕䅉橂䝁䄸兢睂䝁䅅杢㕂䍁䅁睢睂䝁䅕杣桂䡁䅑党穂䍁䅁䅤潂䡁䅉睢ㅂ䝁䅣䅡杁䡁䅑䅡祂䝁䅕党杁䡁䅍党湂䝁䄰党畂䡁䅑督㙁䍁䅁兖畁䙁䅍杌杁䙁䅍䅤療䡁䅉党穂䍁䅷䅉䩂䝁䄴䅤求䡁䅉杢桂䡁䅑兡療䝁䄴兙獂䍁䅁杒祂䝁䅅杢橂䝁䅧兡穂䝁䅕䅌杁䝁䅅杢歂䍁䅁睕ㅂ䡁䅁䅣獂䡁䅫䅉䑂䝁䅧兙灂䝁䄴杌杁䕁䅫䅤杁䝁䄸杚浂䝁䅕杣穂䍁䅁䅣灂䡁䅯来桂䡁䅍䅉ㅂ䝁䄴䅚求䡁䅉䅉あ䝁䅧党杁䕁䅑睢瑂䝁䅫杢療䍁䅣督杁䝁䅉杣桂䝁䄴䅚杁䝁䄴兙瑂䝁䅕䅉あ䝁䅧杣療䡁䅕睚潂䍁䅁睙療䝁䄰䅣桂䝁䄴入瑁䝁䄸睤畂䝁䅕䅚杁䝁䅅杢歂䍁䅁杚祂䝁䅅杢橂䝁䅧兡穂䝁䅕䅚杁䡁䅍䅤療䡁䅉党穂䍁䄴䅉䩂䡁䅑䅉桂䝁䅷督療䍁䅁䅣祂䝁䄸杤灂䝁䅑党穂䍁䅁睢㉂䝁䅕杢瑁䝁䅉兙牂䝁䅕䅚杁䡁䅍兙畂䝁䅑睤灂䝁䅍䅡求䡁䅍䅌杁䡁䅁兙穂䡁䅑兙穂䍁䅷䅉楂䝁䄸杢求䝁䅷党穂䡁䅍䅉橂䝁䅧兡橂䝁䅳党畂䍁䅁兙畂䝁䅑䅉橂䝁䅧兡橂䝁䅳党畂䍁䅁睤灂䝁䄴睚穂䍁䅷䅉楂䡁䅉党桂䝁䅑督杁䝁䅅杢歂䍁䅁䅚灂䡁䅁督獁䍁䅁䅚求䡁䅍督求䡁䅉䅤穂䍁䅷䅉桂䝁䄴䅚杁䡁䅍睢浂䡁䅑䅉歂䡁䅉兡畂䝁䅳䅉睂䡁䅉睢歂䡁䅕睙あ䡁䅍䅌杁䝁䅅督杁䡁䅣党獂䝁䅷䅉桂䡁䅍䅉獂䝁䄸兙歂䝁䅕䅚杁䡁䅑睢あ䡁䅍䅉桂䝁䄴䅚杁䡁䅁党睂䡁䅁党祂䝁䄸杢灂䍁䅁督あ䡁䅕杚浂䝁䅕䅚杁䝁䅍䅡求䝁䅕督㕂䍁䅁杙祂䝁䅕兙歂䡁䅍杌杁䕁䅑睢瑂䝁䅫杢療䍁䅣督杁䙁䅁兡㙂䡁䅯兙獁䍁䅁兓畂䝁䅍杌杁䡁䅣兙穂䍁䅁杚療䡁䅕杢歂䝁䅕䅚杁䝁䅫杢杁䑁䅅兏㉁䑁䅁䅉桂䝁䄴䅚杁䝁䅫督杁䝁䅧党桂䝁䅑兣ㅂ䝁䅅杣あ䝁䅕杣求䝁䅑䅉灂䝁䄴䅉䉂䝁䄴杢杁䕁䅅杣楂䝁䄸杣獁䍁䅁兔灂䝁䅍䅡灂䝁䅣兙畂䍁䄴䅁㑂䅆䅁杳䅷䕁䅑睢畂䝁䅅䅢歂䡁䅍睢畂䍁䅁睑療䝁䄰䅣桂䝁䄴入獁䍁䅁兓畂䝁䅍杌杁䝁䄰兙畂䡁䅕杚桂䝁䅍䅤ㅂ䡁䅉党穂䍁䅁兙畂䝁䅑䅉穂䝁䅕䅢獂䡁䅍䅉浂䝁䅫䅢あ䡁䅉兙あ䝁䅫睢畂䍁䅁督㕂䡁䅍䅤求䝁䄰督杁䝁䅅杢歂䍁䅁杣求䡁䅁䅢桂䝁䅍党瑂䝁䅕杢あ䍁䅁䅣桂䡁䅉䅤穂䍁䅁睤療䡁䅉䅢歂䡁䅣兡歂䝁䅕杌杁䙁䅑䅡求䍁䅁睙療䝁䄰䅣桂䝁䄴入杁䝁䄸䅣求䡁䅉兙あ䝁䅕督杁䡁䅑䅡祂䝁䄸兤湂䝁䅧䅉あ䝁䅧杣求䝁䅕䅉穂䝁䅕睚瑂䝁䅕杢あ䡁䅍杏杁䕁䄰睢楂䝁䅫䅢求䍁䅁睕療䝁䅷兤あ䝁䅫睢畂䡁䅍䅌杁䕁䅫杢歂䡁䅕督あ䡁䅉兡桂䝁䅷䅉呂䝁䄸䅢ㅂ䡁䅑兡療䝁䄴督獁䍁䅁兙畂䝁䅑䅉䵂䝁䅫杚求䍁䅁睕橂䝁䅫党畂䝁䅍党穂䍁䄴䅉啂䝁䅧党杁䕁䄰睢楂䝁䅫䅢求䍁䅁睕療䝁䅷兤あ䝁䅫睢畂䡁䅍䅉穂䝁䅕睚瑂䝁䅕杢あ䍁䅁䅣祂䝁䄸杤灂䝁䅑党穂䍁䅁杣求䡁䅁䅢桂䝁䅍党瑂䝁䅕杢あ䍁䅁杚灂䝁䅷䅤求䡁䅉督杁䝁䅙睢祂䍁䅁兙灂䡁䅉䅉桂䝁䄴䅚杁䝁䅷兡硂䡁䅕兡歂䍁䅁杚灂䝁䅷䅤祂䝁䅅䅤灂䝁䄸杢杁䝁䅅䅣睂䝁䅷兡橂䝁䅅䅤灂䝁䄸杢穂䍁䅷䅉穂䡁䅕睙潂䍁䅁兙穂䍁䅁兙灂䡁䅉䅉浂䝁䅫䅢あ䡁䅉兙あ䝁䅫睢畂䍁䅁督㕂䡁䅍䅤求䝁䄰督獁䍁䅁杚ㅂ䝁䅕䅢獁䍁䅁䅢ㅂ䝁䅉党杁䝁䅅杢歂䍁䅁䅡㕂䝁䅑杣桂䡁䅕䅢灂䝁䅍䅉穂䡁䅫督あ䝁䅕兢穂䍁䅷䅉求䝁䄰兡穂䡁䅍兡療䝁䄴督杁䡁䅍入穂䡁䅑党瑂䡁䅍䅉桂䝁䄴䅚杁䡁䅍党畂䡁䅍睢祂䡁䅍䅌杁䝁䅫杢歂䝁䅫睙桂䡁䅑睢祂䡁䅍䅌杁䝁䅅杢歂䍁䅁兢療䝁䄴兡あ䝁䄸杣灂䝁䄴睚杁䡁䅍入穂䡁䅑党瑂䡁䅍杌杁䙁䅑䅡灂䡁䅍䅉穂䝁䅕睚瑂䝁䅕杢あ䍁䅁督求䝁䅷䅢穂䍁䅁兡あ䡁䅍䅉睂䡁䅉睢歂䡁䅕睙あ䡁䅍䅉あ䝁䄸䅉療䡁䅉兡湂䝁䅫杢桂䝁䅷䅉求䡁䅅兤灂䡁䅁兢求䝁䄴䅤杁䝁䄰兙畂䡁䅕杚桂䝁䅍䅤ㅂ䡁䅉党祂䡁䅍䅉潁䕁䄸兒乂䡁䅍克杁䝁䅫杢杁䡁䅑䅡求䍁䅁睙療䝁䄴督あ䡁䅉兤橂䡁䅑兡療䝁䄴䅌杁䝁䄰兡畂䝁䅫杢湂䍁䅷䅉桂䝁䅣杣灂䝁䅍兤獂䡁䅑兤祂䝁䅕䅌杁䝁䅅杢歂䍁䅁䅤祂䝁䅅杢穂䡁䅁睢祂䡁䅑兙あ䝁䅫睢畂䍁䅁兢桂䡁䅉睡求䡁䅑督㝁䍁䅁兙畂䝁䅑䅉あ䝁䄸䅉灂䝁䄴䅚求䡁䅁党畂䝁䅑党畂䡁䅑䅉歂䝁䅫督あ䡁䅉兡楂䡁䅕䅤療䡁䅉督獁䍁䅁兙畂䝁䅑䅉偂䕁䅕兔杁䝁䅑党桂䝁䅷党祂䍁䅁杢求䡁䅑睤療䡁䅉睡穂䍁䄴䅉啂䝁䅧党杁䕁䅫杢歂䡁䅕督あ䡁䅉兡桂䝁䅷䅉呂䝁䄸䅢ㅂ䡁䅑兡療䝁䄴督杁䡁䅍党湂䝁䄰党畂䡁䅑䅉療䝁䅙杚求䡁䅉督杁䝁䅑兤穂䡁䅑䅌杁䝁䅙兤瑂䝁䅕䅌杁䝁䅅杢歂䍁䅁兢灂䡁䅍䅤杁䝁䅍睢獂䝁䅷党橂䡁䅑睢祂䡁䅍睏杁䝁䅍睢瑂䡁䅁杣求䡁䅍督求䝁䅑䅉桂䝁䅫杣杁䝁䅅杢歂䍁䅁兡畂䝁䅑兤穂䡁䅑杣灂䝁䅅䅢杁䝁䅣兙穂䡁䅍党穂䍁䅁䅣ㅂ䡁䅉兡浂䝁䅫睙桂䡁䅑兡療䝁䄴䅉穂䡁䅫督あ䝁䅕兢穂䑁䅳䅉桂䝁䄴䅚杁䝁䅧入歂䡁䅉兙ㅂ䝁䅷兡橂䍁䅁兙畂䝁䅑䅉獂䡁䅕杙祂䝁䅫睙桂䡁䅑党歂䍁䅁杣療䡁䅑兙あ䝁䅫杢湂䍁䅁党硂䡁䅕兡睂䝁䄰党畂䡁䅑䅉桂䡁䅁䅣獂䝁䅫睙桂䡁䅑兡療䝁䄴督獁䍁䅁兙穂䍁䅁睤求䝁䅷䅢杁䝁䅅督杁䝁䅣兙穂䍁䅁兙畂䝁䅑䅉獂䝁䅫兣ㅂ䝁䅫䅚杁䝁䅙兡獂䡁䅑杣桂䡁䅑兡療䝁䄴䅉浂䝁䄸杣杁䝁䅫杢歂䡁䅕督あ䡁䅉兡桂䝁䅷䅉睂䡁䅉睢橂䝁䅕督穂䝁䅕督杁䝁䅅杢歂䍁䅁睙療䝁䄴杢求䝁䅍䅤求䝁䅑䅉穂䝁䅕杣㉂䝁䅫睙求䡁䅍杌杁䙁䅑䅡灂䡁䅍䅉穂䝁䅕睚瑂䝁䅕杢あ䍁䅁督求䝁䅷䅢穂䍁䅁兡あ䡁䅍䅉睂䡁䅉睢歂䡁䅕睙あ䡁䅍䅉あ䝁䄸䅉㉂䝁䅅杣灂䝁䄸兤穂䍁䅁䅚灂䡁䅍䅤祂䝁䅫杙ㅂ䡁䅑睢祂䡁䅍䅌杁䕁䄸兒乂䡁䅍䅌杁䝁䅅杢歂䍁䅁党畂䝁䅑兌ㅂ䡁䅍党祂䡁䅍杌杁䙁䅑䅡求䍁䅁䅔灂䝁䅙党杁䙁䅍睙灂䝁䅕杢橂䝁䅕督杁䡁䅍党湂䝁䄰党畂䡁䅑䅉睂䡁䅉睢㉂䝁䅫䅚求䡁䅍䅉瑂䝁䅫睙祂䝁䄸兌求䝁䄴杤灂䡁䅉睢畂䝁䄰党畂䡁䅑䅉湂䝁䅅督杁䝁䅅杢歂䍁䅁䅢灂䡁䅅兤灂䝁䅑䅉浂䝁䅫䅢あ䡁䅉兙あ䝁䅫睢畂䍁䅁杚療䡁䅉䅉浂䝁䄸睢歂䍁䅷䅉楂䝁䅕杤求䡁䅉兙湂䝁䅕䅌杁䝁䅅杢歂䍁䅁兡畂䝁䅑兤穂䡁䅑杣灂䝁䅅䅢杁䡁䅁杣療䝁䅍党穂䡁䅍党穂䑁䅳䅉楂䝁䅫睢睂䡁䅉睢橂䝁䅕督穂䝁䅫杢湂䍁䅁党硂䡁䅕兡睂䝁䄰党畂䡁䅑䅌杁䡁䅑䅡桂䡁䅑䅉灂䝁䄴睙獂䡁䅕䅚求䡁䅍䅉楂䝁䅫睢祂䝁䅕兙橂䡁䅑睢祂䡁䅍䅉桂䝁䄴䅚杁䝁䅙党祂䝁䄰党畂䡁䅑党祂䡁䅍睏杁䝁䅅杢歂䍁䅁杙灂䝁䄸䅣祂䝁䄸睙求䡁䅍督灂䝁䄴睚杁䝁䅍睢畂䡁䅍兤瑂䝁䅅杙獂䝁䅕督獁䍁䅁督ㅂ䝁䅍䅡杁䝁䅅督杁䝁䅍䅡祂䝁䄸兢桂䡁䅑睢湂䡁䅉兙睂䝁䅧入杁䝁䅑党㉂䝁䅫睙求䡁䅍䅌杁䡁䅉党桂䝁䅣党畂䡁䅑督杁䝁䅅杢歂䍁䅁杚灂䝁䅷䅤求䡁䅉督獁䍁䅁兙畂䝁䅑䅉睂䝁䄸䅢㕂䡁䅑党あ䡁䅉兙浂䝁䅷兤療䡁䅉睢求䡁䅑䅡㕂䝁䅷党畂䝁䅕䅉瑂䝁䅕兢楂䡁䅉兙畂䝁䅕兌楂䝁䅅督求䝁䅑䅉睂䡁䅉睢歂䡁䅕睙あ䡁䅍䅌杁䝁䅅督杁䡁䅣党獂䝁䅷䅉桂䡁䅍䅉穂䡁䅁党橂䝁䅫兙獂䝁䅫来求䝁䅑䅉桂䝁䅫杣杁䝁䅅杢歂䍁䅁睚桂䡁䅍䅉浂䝁䅫䅢あ䡁䅉兙あ䝁䅫睢畂䍁䅁督㕂䡁䅍䅤求䝁䄰督杁䝁䅙睢祂䍁䅁兙睂䡁䅁䅢灂䝁䅍兙あ䝁䅫睢畂䡁䅍䅌杁䝁䅫杢橂䝁䅷兤歂䝁䅫杢湂䍁䅁䅡桂䡁䅉䅚杁䝁䅑兡穂䝁䅳䅉歂䡁䅉兡㉂䝁䅕督獁䍁䅁督求䝁䄰兡瑁䝁䅍睢畂䝁䅑兤橂䡁䅑睢祂䍁䅁兢桂䝁䄴兤浂䝁䅅睙あ䡁䅕杣灂䝁䄴睚杁䝁䅅杢歂䍁䅁督求䝁䄴督療䡁䅉督獁䍁䅁杙桂䡁䅑䅤求䡁䅉入杁䡁䅍入穂䡁䅑党瑂䡁䅍䅌杁䝁䅅杢歂䍁䅁䅣療䡁䅣党祂䡁䅑杣桂䝁䅫杢杁䝁䅍睢瑂䡁䅁睢畂䝁䅕杢あ䡁䅍䅉あ䝁䄸䅉偂䕁䅕兔穂䍁䅁兙畂䝁䅑䅉㉂䝁䅅杣灂䝁䄸兤穂䍁䅁党畂䝁䅑兌ㅂ䡁䅍党祂䡁䅍杌杁䙁䅑䅡求䍁䅁睙療䝁䄰䅣桂䝁䄴入杁䡁䅣兙穂䍁䅁杚療䡁䅕杢歂䝁䅕䅚杁䝁䅫杢杁䑁䅅兏硁䑁䅕䅉桂䝁䄴䅚杁䝁䅫督杁䝁䅧党桂䝁䅑兣ㅂ䝁䅅杣あ䝁䅕杣求䝁䅑䅉灂䝁䄴䅉䍂䝁䅷睢療䝁䄰兡畂䝁䅣䅤療䝁䄴䅌杁䕁䄰兡畂䝁䄴党穂䝁䄸䅤桂䍁䄴䅁㕂兆䅁䅶䄴䕁䅑睢畂䝁䄴党獂䝁䅷党㕂䍁䅁杒灂䝁䄴兙畂䝁䅍兡桂䝁䅷䅉呂䝁䄸䅢ㅂ䡁䅑兡療䝁䄴督獁䍁䅁兓畂䝁䅍杌杁䡁䅁杣療䡁䅙兡歂䝁䅕督杁䝁䅫杢畂䝁䄸杤桂䡁䅑兡㉂䝁䅕䅉穂䝁䄸杚あ䡁䅣兙祂䝁䅕䅉桂䝁䄴䅚杁䡁䅑党橂䝁䅧杢療䝁䅷睢湂䡁䅫兌求䝁䄴兙楂䝁䅷党歂䍁䅁杚灂䝁䄴兙畂䝁䅍兡桂䝁䅷䅉祂䝁䅕睚ㅂ䝁䅷兙あ䝁䄸杣㕂䍁䅁兙畂䝁䅑䅉橂䝁䄸兢睂䝁䅷兡桂䝁䄴睙求䍁䅁督療䝁䅷兤あ䝁䅫睢畂䡁䅍䅉灂䝁䄴䅉あ䝁䅧党杁䙁䅕杢灂䡁䅑党歂䍁䅁睕あ䝁䅅䅤求䡁䅍䅌杁䕁䅅督灂䝁䅅䅌杁䕁䅕兤祂䝁䄸䅣求䍁䅷䅉䑂䝁䅅杢桂䝁䅑兙獁䍁䅁兙畂䝁䅑䅉灂䝁䄴䅤求䡁䅉杢桂䡁䅑兡療䝁䄴兙獂䝁䅷入畁䍁䅁兓あ䍁䅁睢睂䝁䅕杣桂䡁䅑党穂䍁䅁䅤潂䡁䅉睢ㅂ䝁䅣䅡杁䝁䅙睢ㅂ䡁䅉䅉穂䝁䅕睚瑂䝁䅕杢あ䡁䅍杏杁䕁䅍兙睂䝁䅫䅤桂䝁䅷䅉乂䝁䅅杣牂䝁䅕䅤穂䍁䅁祅杁䙁䅍睢浂䡁䅑睤桂䡁䅉党杁䙁䅍睢獂䡁䅕䅤灂䝁䄸杢穂䍁䅁䅋䑂䕁䄰兌呂䙁䅍克㝁䍁䅁睑桂䡁䅁兡あ䝁䅅䅢杁䕁䄰兙祂䝁䅳党あ䡁䅍䅉呁䍉䅁睑療䝁䄰䅣獂䝁䅫兙畂䝁䅍党杁䝁䅅杢歂䍁䅁睑療䝁䄰兢ㅂ䝁䄴兡橂䝁䅅䅤灂䝁䄸杢穂䍁䅁兔桂䝁䄴兙湂䝁䅕兢求䝁䄴䅤杁䍁䅧睑乂䍁䄰睑䑂䕁䄰克㝁䍁䅁兓畂䡁䅙党穂䡁䅑兢求䝁䄴䅤杁䕁䅍睢瑂䡁䅁兙畂䝁䅫党穂䍁䅁祅杁䙁䅍睢浂䡁䅑睤桂䡁䅉党杁䙁䅍睢獂䡁䅕䅤灂䝁䄸杢穂䍁䅁䅋䩂䕁䅍兌呂䙁䅍克㝁䍁䅁兙畂䝁䅑䅉䩂䝁䄴杤求䡁䅍䅤瑂䝁䅕杢あ䍁䅁睑療䝁䄰䅣桂䝁䄴兡求䡁䅍䅉呁䍉䅁睑療䝁䄰䅣獂䝁䅫兙畂䝁䅍党杁䝁䅅杢歂䍁䅁睑療䝁䄰兢ㅂ䝁䄴兡橂䝁䅅䅤灂䝁䄸杢穂䍁䅁兔桂䝁䄴兙湂䝁䅕兢求䝁䄴䅤杁䍁䅧兓䑂䍁䄰睑䑂䕁䄰克畁䍁䅁䅖潂䝁䅕䅉䑂䕁䄰兌呂䙁䅍䅉穂䝁䅕睚瑂䝁䅕杢あ䍁䅁䅣祂䝁䄸杤灂䝁䅑党穂䍁䅁杖求䝁䄴兤求䍁䅁兙畂䝁䅑䅉䉂䝁䅍䅤灂䡁䅙党䕂䝁䅫督橂䝁䅷睢穂䡁䅕杣求䍁䅁督療䝁䅷兤あ䝁䅫睢畂䡁䅍䅉あ䝁䄸䅉睂䡁䅕杙獂䝁䅫睙杁䝁䅅杢歂䍁䅁䅣祂䝁䅫杤桂䡁䅑党杁䝁䅍睢瑂䡁䅁兙畂䝁䅫党穂䍁䅁䅤療䍁䅁兢桂䝁䄴兙湂䝁䅕䅉睂䡁䅕杙獂䝁䅫睙杁䝁䅅杢歂䍁䅁䅣祂䝁䅫杤桂䡁䅑党杁䡁䅑杣桂䝁䄴督桂䝁䅍䅤灂䝁䄸杢桂䝁䅷䅉桂䝁䄴䅚杁䝁䅍睢瑂䡁䅁䅢灂䝁䅅杢橂䝁䅕䅉睂䡁䅉睢橂䝁䅕督穂䝁䅕督㝁䍁䅁睙療䝁䅷䅢桂䝁䅉睢祂䝁䅅䅤求䑁䅳䅉桂䝁䄴䅚杁䡁䅑兙湂䍁䅷䅉㉂䝁䅅䅢灂䝁䅑兙あ䝁䅕䅌杁䝁䅅杢歂䍁䅁杚灂䝁䅷党杁䙁䅍兒䑂䍁䅁䅚療䝁䅍兤瑂䝁䅕杢あ䡁䅍杌杁䙁䅑䅡求䍁䅁睑乂䍁䄰睑䑂䕁䄰䅉穂䝁䅕睚瑂䝁䅕杢あ䍁䅁睢浂䝁䅙党祂䡁䅍䅉あ䝁䅕睙潂䍁䄰党畂䝁䅅杙獂䝁䅕䅚杁䡁䅍党祂䡁䅙兡橂䝁䅕督杁䝁䅅杢歂䍁䅁䅣祂䝁䅫杢あ䍁䅁兙畂䝁䅑䅉歂䝁䅫督あ䡁䅉兡楂䡁䅕䅤灂䝁䄸杢杁䡁䅍睢獂䡁䅕䅤灂䝁䄸杢穂䍁䅁䅤療䍁䅁䅣ㅂ䝁䅉䅢灂䝁䅍䅉桂䝁䄴䅚杁䡁䅁杣灂䡁䅙兙あ䝁䅕䅉橂䝁䄸兢睂䝁䅅杢灂䝁䅕督杁䝁䅙睢祂䍁䅁䅚求䝁䅅䅢杁䡁䅍睢獂䡁䅕䅤灂䝁䄸杢穂䍁䅁兙畂䝁䅑䅉呂䕁䅕睑杁䝁䅍睢瑂䡁䅁䅢灂䝁䅅杢橂䝁䅕䅉祂䝁䅕兣ㅂ䝁䅫杣求䝁䄰党畂䡁䅑督畁䍁䅁䅖潂䝁䅕䅉䩂䕁䅍兌呂䙁䅍䅉穂䝁䅕睚瑂䝁䅕杢あ䍁䅁䅣祂䝁䄸杤灂䝁䅑党穂䍁䅁睙獂䝁䅫党畂䡁䅑督杁䡁䅣兡あ䝁䅧䅉あ䝁䅧党杁䕁䅅杣橂䍁䅁睕ㅂ䝁䅫䅤求䍁䅁䅣獂䝁䅅䅤浂䝁䄸杣瑂䍁䅁䅤潂䝁䅅䅤杁䝁䅍睢畂䡁䅑兙灂䝁䄴督杁䝁䅅䅉橂䝁䄸兢睂䡁䅉党潂䝁䅕杢穂䝁䅫杤求䍁䅁督ㅂ䝁䅫䅤求䍁䅁睢浂䍁䅁睙獂䝁䄸兤歂䍁䄰杙桂䡁䅍党歂䍁䅁督療䝁䅷兤あ䝁䅫睢畂䡁䅍䅌杁䝁䅫杢橂䝁䅷兤歂䝁䅫杢湂䍁䅁兑祂䝁䅍䅒灂䝁䅣兡あ䝁䅅䅢獁䍁䅁兑祂䝁䅍杕求䡁䅁睢祂䡁䅑兡畂䝁䅣䅌杁䕁䅅杣橂䙁䅁杣療䍁䅷䅉桂䝁䄴䅚杁䕁䅅杣橂䙁䅉党湂䡁䅕䅢桂䡁䅑睢祂䡁䅫䅌杁䝁䅅督杁䡁䅣党獂䝁䅷䅉桂䡁䅍䅉穂䝁䅕杣㉂䝁䅫睙求䡁䅍䅉あ䝁䅧兙あ䍁䅁党畂䝁䅅杙獂䝁䅕䅉穂䡁䅑睢祂䝁䅅睚求䍁䅁兙畂䝁䅑䅉瑂䝁䅅杢桂䝁䅣党瑂䝁䅕杢あ䍁䅁睢浂䍁䅁睙療䝁䄰䅣獂䝁䅫兙畂䝁䅍党杁䝁䅅杢歂䍁䅁杣求䝁䅣兤獂䝁䅅䅤療䡁䅉入杁䝁䅫杢浂䝁䄸杣瑂䝁䅅䅤灂䝁䄸杢杁䝁䅫杢杁䝁䅅䅉穂䝁䅕䅢浂䍁䄰督求䡁䅉杤灂䝁䅍党杁䝁䅅杢歂䍁䅁睙求䝁䄴䅤祂䝁䅅䅢杁䡁䅉党睂䝁䄸督灂䡁䅑睢祂䡁䅫䅉浂䝁䄸杣杁䝁䅅睙橂䝁䅕督穂䝁䅫杢湂䍁䅷䅉桂䡁䅍督求䝁䄰杙獂䝁䅫杢湂䍁䅷䅉求䝁䅑兡あ䝁䅫杢湂䍁䅷䅉あ䡁䅉兙畂䡁䅍䅢桂䡁䅑兡畂䝁䅣䅌杁䡁䅉党畂䝁䅑党祂䝁䅫杢湂䍁䅷䅉桂䝁䄴䅚杁䡁䅍兤楂䝁䄰兡あ䡁䅑兡畂䝁䅣䅉歂䝁䄸睙ㅂ䝁䄰党畂䡁䅑督杁䡁䅑睢杁䡁䅉党湂䡁䅕䅢桂䡁䅑睢祂䡁䅍䅉桂䝁䄴䅚杁䝁䅫杢㉂䝁䅕督あ䝁䄸杣穂䍁䄴䅉啂䝁䅧党杁䕁䅫睑瑁䕁䅍睑乂䍁䅁督求䝁䅣兢求䝁䄴䅤杁䝁䄸杚浂䝁䅕杣穂䍁䅁䅤求䝁䅍䅡瑁䝁䅕杢桂䝁䅉䅢求䝁䅑䅉穂䝁䄸䅢ㅂ䡁䅑兡療䝁䄴督杁䝁䅙睢祂䍁䅁睙祂䝁䅕兙あ䝁䅫杢湂䍁䅷䅉浂䝁䅫䅢灂䝁䄴睚杁䝁䅅杢歂䍁䅁䅚灂䡁䅍䅤祂䝁䅫杙ㅂ䡁䅑兡畂䝁䅣䅉祂䝁䅕睚ㅂ䝁䅷兙あ䝁䄸杣㕂䍁䅁睙療䝁䄰兢ㅂ䝁䄴兡橂䝁䅅䅤灂䝁䄸杢穂䍁䅷䅉桂䝁䄴䅚杁䡁䅍睢獂䡁䅕䅤灂䝁䄸杢穂䍁䅁杚療䡁䅉䅉灂䝁䄴杤求䡁䅍䅤療䡁䅉䅉橂䝁䄸兢瑂䡁䅕杢灂䝁䅍兙あ䝁䅫睢畂䡁䅍䅌杁䝁䅅督杁䡁䅣党獂䝁䅷䅉桂䡁䅍䅉奂䕁䅉杕䵂䍁䅁兙畂䝁䅑䅉灂䙁䅧村卂䕁䅷兌浂䝁䄸杣瑂䝁䅅䅤あ䝁䅕䅚杁䝁䅙兡獂䝁䅫杢湂䡁䅍䅉睂䡁䅕杣穂䡁䅕兙畂䡁䅑䅉浂䝁䄸杣杁䕁䅫杢㉂䝁䅕督あ䝁䄰党畂䡁䅑䅉䑂䝁䄸兢睂䝁䅅杢㕂䍁䅁兑橂䡁䅑䅉あ䝁䅧杣療䡁䅕睚潂䍁䅁䅤潂䝁䅕䅉呂䕁䅕睑湁䡁䅍䅉䙂䕁䅑睒䉂䙁䅉䅉穂䡁䅫督あ䝁䅕兢畁䍁䅁䅖潂䝁䅫督杁䡁䅍党湂䝁䄰党畂䡁䅑䅉桂䝁䅷督療䍁䅁䅣祂䝁䄸杤灂䝁䅑党穂䍁䅁䅤ㅂ䡁䅉杢牂䝁䅕入杁䡁䅁杣療䡁䅧入杁䡁䅍党祂䡁䅙兡橂䝁䅕督獁䍁䅁兡畂䝁䅍䅢ㅂ䝁䅑兡畂䝁䅣䅉歂䝁䅫督橂䝁䄸杤求䡁䅉入獁䍁䅁䅣獂䝁䅅杢畂䝁䅫杢湂䍁䅁兙畂䝁䅑䅉灂䝁䄰䅣獂䝁䅕兢求䝁䄴䅤桂䡁䅑兡療䝁䄴䅌杁䡁䅁杣灂䝁䄴䅤杁䝁䅅杢歂䍁䅁兢桂䝁䅫䅢杁䝁䄰兙畂䝁䅅睚求䝁䄰党畂䡁䅑䅌杁䡁䅍睢獂䝁䅫睙灂䡁䅑兙あ䝁䅫睢畂䍁䅷䅉あ䝁䅅杙ㅂ䝁䅷兙あ䝁䅫睢畂䍁䅁督求䡁䅉杤灂䝁䅍党穂䍁䅷䅉穂䡁䅑睢橂䝁䅳䅡療䝁䅷䅚求䡁䅉䅉瑂䝁䅕党あ䝁䅫杢湂䍁䅁杣求䡁䅙兡求䡁䅣䅌杁䝁䅅杢歂䍁䅁党㑂䡁䅁党祂䡁䅑䅉穂䡁䅕䅣睂䝁䄸杣あ䍁䄴䅉䕂䝁䄸杢畂䝁䅕䅢獂䝁䅕入杁䕁䅙兡畂䝁䅅杢橂䝁䅫兙獂䍁䅁睕療䝁䅷兤あ䝁䅫睢畂䡁䅍䅌杁䕁䅫杢橂䍁䄴䅉㍂䝁䅅督杁䝁䅙睢ㅂ䝁䄴䅚求䝁䅑䅉灂䝁䄴䅉硁䑁䅫䅏穁䍁䅁兙畂䝁䅑䅉灂䡁䅍䅉潂䝁䅕兙歂䡁䅅兤桂䡁䅉䅤求䡁䅉党歂䍁䅁兡畂䍁䅁睑潂䝁䅫睙桂䝁䅣睢獁䍁䅁兓獂䝁䅷兡畂䝁䄸兡穂䍁䄴䅁塄兆䅁李䅉䕁䅑睢祂䝁䅫兙畂䍁䅁䅔兂䕁䅣䅉䵂䡁䅑䅚畁䍁䅷䅉あ䝁䄸睚求䡁䅑䅡求䡁䅉䅉㍂䝁䅫䅤潂䍁䅁兡あ䡁䅍䅉穂䡁䅕杙穂䝁䅫䅚灂䝁䅅杣灂䝁䅕督獁䍁䅁党畂䝁䅣兙湂䝁䅕督杁䝁䅫杢杁䡁䅑䅡求䍁䅁䅤祂䝁䅅杢穂䡁䅁睢祂䡁䅑兙あ䝁䅫睢畂䍁䅁睢浂䍁䅁䅢灂䡁䅅兤求䝁䅙兡求䝁䅑䅉睂䝁䅕䅤祂䝁䄸䅢求䡁䅕兢杁䝁䅣兙穂䍁䅁䅤潂䡁䅉睢ㅂ䝁䅣䅡杁䝁䅫䅤穂䍁䅁䅔兂䕁䅣䅉あ䝁䅅杢牂䝁䅕杣穂䍁䅁睤療䡁䅉䅢歂䡁䅣兡歂䝁䅕杌杁䕁䅫䅤杁䝁䄸睤畂䡁䅍䅉桂䝁䄴䅚杁䝁䄸䅣求䡁䅉兙あ䝁䅕督杁䡁䅑睤求䝁䄴䅤㕂䍁䄰杚灂䡁䅙党杁䡁䅙党祂䡁䅫䅉獂䝁䅅杣湂䝁䅕䅉湂䝁䅅督杁䝁䅍兙祂䡁䅉兡求䡁䅉督畁䍁䅁䅖潂䝁䅕䅉橂䝁䄸兢睂䝁䅅杢㕂䍁䅁睤桂䡁䅍䅉灂䝁䄴睙療䡁䅉䅣療䡁䅉兙あ䝁䅕䅚杁䝁䅫杢杁䑁䅉䅍硁䑁䅍䅉桂䝁䄴䅚杁䝁䅫督杁䝁䅧党桂䝁䅑兣ㅂ䝁䅅杣あ䝁䅕杣求䝁䅑䅉灂䝁䄴䅉呂䡁䅑兙瑂䝁䅙睢祂䝁䅑䅌杁䕁䅍睢畂䝁䄴党橂䡁䅑兡橂䡁䅕䅤畁䅁䅁䉊䅙䅁儴䅁䕂䝁䄸杣瑂䝁䅅杢杁䙁䅁杣療䝁䅑兤橂䡁䅑督獁䍁䅁兓畂䝁䅍杌杁䡁䅍兤睂䡁䅁䅢灂䝁䅕督杁䡁䅉党睂䝁䅷兙橂䝁䅕兢求䝁䄴䅤杁䝁䅅杢歂䍁䅁兤睂䝁䅣杣桂䝁䅑党杁䡁䅁兙祂䡁䅑督杁䝁䅙睢祂䍁䅁䅣桂䡁䅍督求䝁䄴睚求䡁䅉䅉橂䝁䅅杣穂䍁䅷䅉獂䝁䅫睚潂䡁䅑䅉あ䡁䅉兤橂䝁䅳督獁䍁䅁兢求䝁䅑兡ㅂ䝁䄰兌杁䝁䅅杢歂䍁䅁䅡求䝁䅅杤㕂䍁䄰䅚ㅂ䡁䅑入杁䡁䅑杣ㅂ䝁䅍睡穂䍁䅷䅉ㅂ䡁䅑兡獂䝁䅫䅤㕂䍁䅁䅤求䡁䅉杣桂䝁䅫杢杁䡁䅙党潂䝁䅫睙獂䝁䅕督獁䍁䅁兙畂䝁䅑䅉桂䝁䅷䅢瑁䡁䅑党祂䡁䅉兙灂䝁䄴䅉㉂䝁䅕䅡灂䝁䅍䅢求䡁䅍䅉灂䝁䄴䅉あ䝁䅧党杁䝁䄰睢あ䝁䄸杣杁䡁䅙党潂䝁䅫睙獂䝁䅕䅉桂䝁䅙䅤求䡁䅉兢桂䡁䅉睡求䡁䅑䅉灂䝁䄴䅚ㅂ䡁䅍䅤祂䡁䅫䅉灂䝁䄴䅉あ䝁䅧党杁䙁䅕杢灂䡁䅑党歂䍁䅁睕あ䝁䅅䅤求䡁䅍䅉桂䝁䄴䅚杁䝁䅫杢あ䝁䅕杣畂䝁䅅䅤灂䝁䄸杢桂䝁䅷䅢㕂䍁䄴䅉䩂䡁䅑䅉療䝁䅙杚求䡁䅉督杁䝁䅕杢湂䝁䅫杢求䍁䅁䅣祂䝁䄸䅚ㅂ䝁䅍䅤穂䍁䅷䅉灂䝁䄴睙獂䡁䅕䅚灂䝁䄴睚杁䝁䅫杢あ䝁䅅睡求䍁䅁兙畂䝁䅑䅉求䡁䅧䅡桂䡁䅕督あ䍁䅁兢桂䝁䄴兡浂䝁䄸䅢歂䡁䅍䅌杁䝁䅙兙畂䡁䅍䅌杁䡁䅑䅡求䡁䅉兢療䡁䅍䅤桂䡁䅑䅉潂䝁䄸兤穂䝁䅫杢湂䡁䅍䅌杁䝁䅅杢歂䍁䅁䅤潂䡁䅉睢あ䡁䅑䅢求䍁䅁杙療䝁䅑兡求䡁䅍睏杁䡁䅕杢歂䝁䅕杣橂䝁䅅杣杁䡁䅁杣療䝁䅑兤橂䡁䅑督杁䝁䅍睢瑂䡁䅁杣灂䡁䅍兡畂䝁䅣䅉浂䝁䅷兤灂䝁䅑䅉獂䝁䅫杢求䡁䅍䅌杁䝁䅙䅢ㅂ䝁䅫䅚杁䡁䅉党穂䝁䅕杣㉂䝁䄸兡祂䡁䅍䅌杁䝁䅍睢畂䝁䄴党橂䡁䅑睢祂䡁䅍䅌杁䑁䅑兌㍂䝁䅧党求䝁䅷䅉歂䡁䅉兡㉂䝁䅕䅉橂䝁䄸兢睂䝁䄸杢求䝁䄴䅤穂䍁䅁兙畂䝁䅑䅉桂䡁䅧䅢求䡁䅍䅌杁䝁䅑杣桂䝁䅫杢杁䡁䅁䅢ㅂ䝁䅣督獁䍁䅁睢あ䝁䅧党祂䍁䅁党畂䝁䅣兡畂䝁䅕䅌杁䝁䅅杢歂䍁䅁䅤祂䝁䅅杢穂䝁䄰兡穂䡁䅍兡療䝁䄴䅉桂䝁䄴䅚杁䝁䅅䅥獂䝁䅕䅉橂䝁䄸兢睂䝁䄸杢求䝁䄴䅤穂䑁䅳䅉穂䡁䅑党求䡁䅉兡畂䝁䅣䅉桂䝁䄴䅚杁䡁䅍兤穂䡁䅁党畂䡁䅍兡療䝁䄴䅉睂䡁䅉睢歂䡁䅕睙あ䡁䅍䅉橂䝁䄸杢穂䝁䅫督あ䍁䅁睢浂䍁䅁睙療䝁䄴䅤祂䝁䄸䅢杁䝁䅅杣瑂䡁䅍䅌杁䝁䅉兙獂䝁䅷䅉煂䝁䄸兡畂䡁䅑督獁䍁䅁䅤灂䝁䅕兌祂䝁䄸䅚杁䝁䅕杢歂䡁䅍䅌杁䝁䅉杣桂䝁䅳党杁䝁䅧兙祂䝁䅑睤桂䡁䅉党杁䝁䅅杢歂䍁䅁䅡㕂䝁䅑杣桂䡁䅕䅢灂䝁䅍督獁䍁䅁睤潂䝁䅕党獂䍁䅁兙畂䝁䅑䅉桂䡁䅧䅢求䍁䅁䅡桂䡁䅉䅚㍂䝁䅅杣求䍁䅷䅉穂䡁䅕督睂䝁䅕杢穂䝁䅫睢畂䍁䅁兙祂䝁䄰督獁䍁䅁睡畂䡁䅕睙牂䝁䅷党穂䍁䅷䅉獂䝁䅫杢牂䡁䅍䅌杁䝁䅉兤穂䝁䅧兡畂䝁䅣督獁䍁䅁兙畂䝁䅑䅉獂䝁䅕兙浂䍁䅁督睂䡁䅉兡畂䝁䅣督獁䍁䅁兙穂䍁䅁睤求䝁䅷䅢杁䝁䅅督杁䝁䄸䅤潂䝁䅕杣杁䡁䅍兤穂䡁䅁党畂䡁䅍兡療䝁䄴䅌杁䡁䅍䅤求䝁䅕杣灂䝁䄴睚獁䍁䅁兙畂䝁䅑䅉楂䡁䅉兙牂䝁䅕䅉橂䝁䄸兢睂䝁䄸杢求䝁䄴䅤穂䑁䅳䅉楂䝁䄸䅚㕂䍁䅁䅣祂䝁䄸䅚ㅂ䝁䅍䅤穂䍁䅷䅉穂䡁䅕睙潂䍁䅁兙穂䍁䅁䅚療䝁䄸杣杁䝁䅧兙畂䝁䅑䅢求䡁䅍䅉桂䝁䄴䅚杁䝁䅧兡畂䝁䅣党穂䍁䅷䅉㍂䝁䅫杢歂䝁䄸睤杁䝁䅷兡浂䡁䅑䅉瑂䝁䄸䅤療䡁䅉督獁䍁䅁睤灂䝁䄴䅚療䡁䅣䅉祂䝁䅕睚ㅂ䝁䅷兙あ䝁䄸杣穂䍁䅷䅉穂䡁䅣兡あ䝁䅍䅡求䡁䅍䅉桂䝁䄴䅚杁䝁䅧兙畂䝁䅑䅢求䡁䅍䅌杁䡁䅣兡睂䝁䅕杣杁䝁䅍睢瑂䡁䅁睢畂䝁䅕杢あ䡁䅍䅌杁䝁䅷兡湂䝁䅧䅤灂䝁䄴睚獁䍁䅁党獂䝁䅕睙あ䡁䅉兡橂䝁䅅䅢獁䍁䅁兙畂䝁䅑䅉療䡁䅑䅡求䡁䅉䅉灂䝁䄴䅤求䡁䅉兡療䡁䅉䅉桂䝁䄴䅚杁䝁䅕䅥あ䝁䅕杣灂䝁䄸杣杁䡁䅙党潂䝁䅫睙獂䝁䅕䅉楂䝁䄸䅚㕂䍁䅁睙療䝁䄰䅣療䝁䄴党畂䡁䅑督獁䍁䅁兡畂䝁䅍䅢ㅂ䝁䅑兡畂䝁䅣䅉㍂䝁䅫杢歂䡁䅍䅡灂䝁䅕䅢歂䡁䅍䅉浂䝁䄸杣杁䙁䅕䅖坂䡁䅍睏杁䝁䅕䅢求䝁䅍䅤祂䝁䄸杢灂䝁䅍督杁䡁䅁杣療䝁䅑兤橂䡁䅑督杁䝁䅍睢瑂䡁䅁杣灂䡁䅍党杁䝁䄴党㍂䍁䅁兙畂䝁䅑䅉祂䝁䅕兢桂䝁䄴兤浂䝁䅅睙あ䡁䅕杣求䝁䅑䅉瑂䝁䄸䅚ㅂ䝁䅷党穂䍁䅷䅉橂䝁䅷兤穂䡁䅑党祂䡁䅍䅉桂䝁䄴䅚杁䡁䅍党畂䡁䅍睢祂䡁䅍睏杁䝁䅅杢歂䍁䅁䅡桂䡁䅉䅚㍂䝁䅅杣求䍁䅁䅣祂䝁䄸䅚ㅂ䝁䅍䅤穂䍁䅷䅉穂䡁䅕睙潂䍁䅁兙穂䍁䅁䅤潂䡁䅉党桂䝁䅑党歂䍁䅁杙療䝁䅷䅤穂䍁䅁兙畂䝁䅑䅉桂䡁䅕䅤療䍁䅁杙療䝁䅑入杁䝁䅙兙穂䡁䅑党畂䝁䅕杣穂䍁䅷䅉桂䡁䅕䅤療䝁䄰睢あ䝁䅫杤求䍁䅁兙畂䝁䅑䅉潂䝁䄸兢求䍁䅁党獂䝁䅕睙あ䡁䅉兡橂䝁䅅䅢杁䡁䅣兡祂䝁䅫杢湂䍁䅁睙療䝁䄰䅣療䝁䄴党畂䡁䅑督獁䍁䅁兙畂䝁䅑䅉療䡁䅑䅡求䡁䅉䅉潂䝁䅅杣歂䡁䅣兙祂䝁䅕䅉桂䡁䅍督療䡁䅉䅤瑂䝁䅕杢あ䡁䅍䅉桂䝁䄴䅚杁䝁䄰党祂䝁䅍䅡桂䝁䄴䅚灂䡁䅍党畁䍁䅁䅖潂䝁䅕䅉橂䝁䄸兢睂䝁䅅杢㕂䍁䅁兙獂䡁䅍睢杁䡁䅁杣療䡁䅙兡歂䝁䅕督杁䝁䅅兡祂䍁䅁䅤桂䝁䄴睡穂䍁䅷䅉穂䝁䅧睢橂䝁䅳䅉桂䝁䅉督療䡁䅉杙求䡁䅉督獁䍁䅁兙畂䝁䅑䅉桂䝁䅫杣杁䡁䅍䅣祂䝁䅫杢湂䡁䅍睏杁䡁䅑杣桂䝁䄴督瑂䝁䅫督穂䝁䅫睢畂䍁䅁睙療䝁䄴䅤祂䝁䄸䅢杁䝁䄰睢歂䡁䅕䅢求䡁䅍䅌杁䡁䅙兙祂䝁䅫兙楂䝁䅷党杁䝁䅣党療䝁䄰党あ䡁䅉入杁䡁䅑兡瑂䝁䅫杢湂䍁䅁兙橂䡁䅑兤桂䡁䅑睢祂䡁䅍䅌杁䝁䅅杢歂䍁䅁睢あ䝁䅧党祂䍁䅁睙療䝁䄴䅤祂䝁䄸䅢杁䝁䄰睢歂䡁䅕䅢求䡁䅍䅉桂䝁䄴䅚杁䡁䅍党畂䡁䅍睢祂䡁䅍睏杁䝁䄴党㍂䍁䅁睙療䝁䄴䅤祂䝁䄸䅢杁䝁䅅杣瑂䡁䅍䅌杁䡁䅍兤穂䡁䅁党畂䡁䅍兡療䝁䄴䅉橂䝁䄸兢睂䝁䄸杢求䝁䄴䅤穂䍁䅷䅉歂䝁䄸睢祂䍁䅁䅢療䝁䅍睡杁䝁䅅睙あ䡁䅕兙あ䝁䄸杣穂䍁䅷䅉桂䝁䄴䅚杁䝁䅧兙畂䝁䅑䅢求䡁䅍䅉浂䝁䄸杣杁䝁䅕䅢求䝁䅍䅤祂䝁䅫睙杁䡁䅙党潂䝁䅫睙獂䝁䅕督㝁䍁䅁兙畂䝁䅑䅉獂䝁䅕兙浂䍁䅁督睂䡁䅉兡畂䝁䅣督獁䍁䅁兡畂䡁䅑兙牂䝁䅕䅉瑂䝁䅅杢灂䝁䅙睢獂䝁䅑督獁䍁䅁党㑂䝁䅧兙ㅂ䡁䅍䅤杁䝁䄰兙畂䝁䅫杚療䝁䅷䅚穂䍁䅷䅉㍂䝁䅫杢歂䝁䄸睤杁䡁䅉党湂䡁䅕䅢桂䡁䅑睢祂䡁䅍䅌杁䡁䅉兙歂䝁䅫兙あ䝁䄸杣杁䝁䅙兙畂䍁䅁兙穂䡁䅍党瑂䝁䅉䅢灂䝁䅕督獁䍁䅁䅤灂䡁䅉党杁䡁䅁杣求䡁䅍督ㅂ䡁䅉党杁䝁䄰睢畂䝁䅫䅤療䡁䅉䅉穂䝁䅕杢穂䝁䄸杣穂䍁䅷䅉求䡁䅧䅡桂䡁䅕督あ䍁䅁睚桂䡁䅍䅉祂䝁䅕睙灂䡁䅉睙ㅂ䝁䅷兙あ䝁䅫睢畂䍁䅁睙療䝁䄸䅢求䡁䅉督獁䍁䅁兖啂䙁䅙䅉㍂䝁䅫杢歂䡁䅍䅡灂䝁䅕䅢歂䡁䅍䅌杁䝁䅅杢歂䍁䅁睙療䝁䄰䅣獂䝁䅕䅥杁䝁䅕䅢求䝁䅍䅤祂䝁䄸杢灂䝁䅍督杁䝁䄰睢歂䡁䅕䅢求䡁䅍杌杁䕁䅫䅤杁䝁䄰兙祂䝁䅳党あ䡁䅍䅉灂䡁䅑督杁䡁䅁杣療䝁䅑兤橂䡁䅑督杁䡁䅕杢歂䝁䅕杣杁䡁䅑䅡求䍁䅁䅒偂䙁䅉兔䉂䕁䄴䅌杁䕁䅑睔卂䕁䄰兑佂䍁䅁睔䙂䍁䅁杒䩂䙁䅧䅌杁䕁䅧兒䵂䙁䅁光獁䍁䅁睑療䝁䄴䅚ㅂ䝁䅍䅤瑁䙁䅑兡あ䝁䅕䅌杁䕁䅑兙㕂䡁䅑睢畂䍁䅁䅕桂䡁䅉䅤穂䍁䅷䅉呂䡁䅕䅣求䡁䅉兑啂䙁䅙䅌杁䕁䅳党獂䝁䅷党祂䍁䅁䅕求䡁䅉杚療䡁䅉兢桂䝁䄴睙求䍁䅁䅕祂䝁䄸䅚ㅂ䝁䅍䅤穂䍁䅷䅉䉂䡁䅍督桂䡁䅕䅢あ䍁䅁兓畂䝁䅑兤穂䡁䅑杣灂䝁䅕督獁䍁䅁睒楂䝁䄸睢穂䡁䅑䅌杁䝁䅅杢歂䍁䅁睒䕂䙁䅁䅉楂䡁䅉兙畂䝁䅑督畁䍁䅁䅒療䡁䅉兢桂䝁䄴䅉兂䡁䅉睢歂䡁䅕睙あ䡁䅍䅌杁䕁䅫杢橂䍁䄴䅉㍂䝁䅅督杁䝁䅙睢ㅂ䝁䄴䅚求䝁䅑䅉灂䝁䄴䅉硁䑁䅫免㑁䍁䅁兙畂䝁䅑䅉灂䡁䅍䅉潂䝁䅕兙歂䡁䅅兤桂䡁䅉䅤求䡁䅉党歂䍁䅁兡畂䍁䅁睑療䝁䅷兢桂䡁䅉䅌杁䙁䅁党畂䝁䄴督㕂䝁䅷杤桂䝁䄴兡桂䍁䄴䅁䡂䅆䅁杆䄰䕁䅑睢ㅂ䝁䅉䅢求䙁䅙党祂䝁䅫杚㕂䍁䅁䅓療䝁䅷䅚灂䝁䄴睚穂䍁䅷䅉䩂䝁䄴睙畁䍁䅁䅣祂䝁䄸杤灂䝁䅑党穂䍁䅁兙杁䡁䅍睢浂䡁䅑睤桂䡁䅉党杁䡁䅁䅢桂䡁䅑杚療䡁䅉兢杁䝁䅙睢祂䍁䅁䅚灂䝁䅣兡あ䝁䅅䅢杁䝁䄰党歂䝁䅫兙杁䝁䄰党桂䡁䅍兤祂䝁䅕兢求䝁䄴䅤獁䍁䅁兙畂䝁䅑䅉歂䝁䅅䅤桂䍁䅁兙畂䝁䅅䅢㕂䡁䅑兡橂䡁䅍䅉灂䝁䄴䅉あ䝁䅧党杁䙁䅕杢灂䡁䅑党歂䍁䅁睕あ䝁䅅䅤求䡁䅍䅉桂䝁䄴䅚杁䝁䅫杢あ䝁䅕杣畂䝁䅅䅤灂䝁䄸杢桂䝁䅷䅢㕂䍁䄴䅉啂䝁䅧党杁䝁䅍睢瑂䡁䅁兙畂䡁䅫䅉睂䡁䅉睢㉂䝁䅫䅚求䡁䅍䅉穂䝁䄸䅢ㅂ䡁䅑兡療䝁䄴督杁䡁䅑睢杁䝁䅅䅚㉂䝁䅕杣あ䝁䅫督求䡁䅉督杁䡁䅑䅡桂䡁䅑䅉求䝁䄴兙楂䝁䅷党杁䝁䅅䅚㉂䝁䅕杣あ䝁䅫督求䡁䅉督杁䡁䅑睢杁䝁䅫杢橂䡁䅉党桂䡁䅍党杁䡁䅑䅡求䍁䅁党浂䝁䅙党橂䡁䅑兡㉂䝁䅕杢求䡁䅍督杁䝁䅅杢歂䍁䅁兣ㅂ䝁䅅䅢灂䡁䅑入杁䝁䅅杢歂䍁䅁杣求䡁䅑兤祂䝁䄴䅉療䝁䄴䅉あ䝁䅧党灂䡁䅉䅉歂䝁䅫睚灂䡁䅑兙獂䍁䅁兙歂䡁䅙党祂䡁䅑兡穂䝁䅫杢湂䍁䅁兡畂䡁䅙党穂䡁䅑兢求䝁䄴䅤穂䍁䄴䅉䩂䡁䅑䅉療䝁䅙杚求䡁䅉督杁䕁䅑杖杁䕁䅅兤あ䝁䅧党畂䡁䅑兡橂䍁䅁兑歂䍁䅷䅉桂䍁䅁兢求䡁䅑杣灂䝁䅍䅉療䝁䅙䅉歂䝁䅫睚灂䡁䅑兙獂䍁䅁兢求䝁䅑兡桂䍁䅁兣ㅂ䝁䅅䅢灂䡁䅑入獁䍁䅁睤潂䝁䅫睙潂䍁䅁党㉂䝁䅅䅢ㅂ䝁䅅䅤求䡁䅍䅉あ䝁䅧党杁䝁䅕䅥灂䡁䅍䅤求䝁䄴睙求䍁䅁睢浂䍁䅁杚祂䝁䅅兤歂䍁䄰杚祂䝁䅕党獁䍁䅁杙祂䝁䅅杢歂䍁䄰督ㅂ䝁䅫䅤桂䝁䅉䅢求䍁䅷䅉㉂䝁䅫党㍂䝁䅅杙灂䝁䅷兡あ䡁䅫䅌杁䝁䅅杢歂䍁䅁睚求䝁䄸睚祂䝁䅅䅣潂䡁䅫䅉浂䝁䄸杣杁䝁䅕兙橂䝁䅧䅉歂䝁䅫睚灂䡁䅑兙獂䍁䅁兙歂䑁䅳䅉䕂䙁䅙䅉䉂䡁䅕䅤潂䝁䅕杢あ䝁䅫睙杁䕁䅅䅤あ䝁䅕杢あ䝁䅫睢畂䍁䅁䅤潂䝁䅅䅤杁䡁䅁杣療䡁䅙兡歂䝁䅕督杁䝁䅅睙あ䝁䅫睢畂䝁䅅杙獂䝁䅕䅌杁䝁䅅杢歂䍁䅁睙療䝁䄰䅣祂䝁䅕䅡求䝁䄴督灂䡁䅙党杁䝁䅑兙あ䝁䅅䅉あ䝁䄸䅉歂䡁䅉兡㉂䝁䅕䅉橂䝁䅅兢睂䝁䅅兡湂䝁䄴䅉睂䝁䅕杣浂䝁䄸杣瑂䝁䅅杢橂䝁䅕睏杁䝁䅅杢歂䍁䅁睑ㅂ䡁䅍䅤療䝁䄰䅉䑂䝁䄸杢あ䝁䅕䅥あ䡁䅕兙獂䍁䅁督療䝁䅷兤あ䝁䅫睢畂䍁䅷䅉㍂䝁䅧兡橂䝁䅧䅉桂䝁䅷䅢療䡁䅣督杁䝁䅅䅚㉂䝁䅕杣あ䝁䅫督求䡁䅉督杁䡁䅑睢杁䝁䄰兙あ䝁䅍䅡杁䡁䅑䅡求䝁䅫杣杁䝁䅅䅚穂䍁䅁䅤療䍁䅁杣求䝁䅷党㉂䝁䅅杢あ䍁䅁睙療䝁䄴䅤求䝁䄴䅤杁䡁䅑睢杁䝁䄰兙㑂䝁䅫兢灂䡁䅯党杁䡁䅕督求䡁䅉䅉求䝁䄴睚桂䝁䅣党瑂䝁䅕杢あ䍁䅁兙畂䝁䅑䅉歂䡁䅉兡㉂䝁䅕䅉橂䝁䅅兢睂䝁䅅兡湂䝁䄴䅉睂䝁䅕杣浂䝁䄸杣瑂䝁䅅杢橂䝁䅕杌杁䕁䅫杢杁䝁䅅䅚歂䝁䅫䅤灂䝁䄸杢獁䍁䅁䅤潂䝁䅕䅉橂䝁䄸兢睂䝁䅅杢㕂䍁䅁䅣祂䝁䄸杤灂䝁䅑党穂䍁䅁䅒坂䍁䅁䅕ㅂ䝁䅉䅢灂䡁䅍䅡求䡁䅉䅉穂䡁䅕兡あ䝁䅕䅌杁䝁䅅䅉穂䝁䄸䅢ㅂ䡁䅑兡療䝁䄴䅉浂䝁䄸杣杁䝁䅑兡湂䝁䅫䅤桂䝁䅷䅉睂䡁䅕杙獂䝁䅫督潂䝁䅕杣穂䍁䅁䅤療䍁䅁兢桂䝁䄴兙湂䝁䅕䅉祂䝁䅕杤求䝁䄴兤求䍁䅁兙畂䝁䅑䅉灂䝁䄴睙祂䝁䅕兙穂䝁䅕䅉灂䝁䄴杤求䝁䄴䅤療䡁䅉入杁䡁䅫兡求䝁䅷䅚杁䝁䅉入杁䝁䅫兢睂䡁䅉睢㉂䝁䅫杢湂䍁䅁杤灂䝁䅑党療䍁䅁䅚求䝁䅷兡㉂䝁䅕杣㕂䍁䅷䅉灂䝁䅑党畂䡁䅑兡浂䡁䅫兡畂䝁䅣䅉獂䝁䄸督あ䍁䅁睢祂䍁䅁兤畂䝁䅙兡獂䝁䅷党歂䍁䅁督桂䝁䅷党穂䍁䅷䅉桂䝁䄴䅚杁䝁䅅睚湂䡁䅉党湂䝁䅅䅤求䍁䅁䅚桂䡁䅑兙杁䝁䅅睙祂䝁䄸督穂䍁䅁兙獂䝁䅷䅉灂䝁䄴杤求䝁䄴䅤療䡁䅉入杁䡁䅍睢ㅂ䡁䅉睙求䡁䅍睏杁䝁䅅杢歂䍁䅁䅒坂䍁䅁䅕灂䝁䄴杢桂䝁䅍䅢求䍁䅷䅉桂䍁䅁督求䡁䅉杤灂䝁䅍党杁䝁䅅杢歂䍁䅁兙畂䝁䅅䅢㕂䡁䅑兡橂䡁䅍䅉睂䝁䅷兙あ䝁䅙睢祂䝁䄰䅉ㅂ䡁䅍党祂䍁䅁兡畂䡁䅑党祂䝁䅙兙橂䝁䅕䅉あ䝁䅧兙あ䍁䅁兙獂䝁䅷睢㍂䡁䅍䅉灂䡁䅑督杁䝁䅍兤穂䡁䅑睢瑂䝁䅕杣穂䍁䅁䅤療䍁䅁兙歂䝁䅯兤穂䡁䅑䅉桂䝁䄴䅚杁䝁䅑党睂䝁䅷睢㕂䍁䅁睙療䝁䄴䅤祂䝁䄸䅢穂䍁䅁杚療䡁䅉䅉あ䝁䅧党灂䡁䅉䅉瑂䝁䅕䅚灂䝁䅅䅉睂䝁䅷兙畂䍁䅁兙畂䝁䅑䅉あ䡁䅉兙橂䝁䅳䅉橂䝁䅅兢睂䝁䅅兡湂䝁䄴䅉睂䝁䅕杣浂䝁䄸杣瑂䝁䅅杢橂䝁䅕䅉瑂䝁䅕䅤祂䝁䅫睙穂䍁䅁兙橂䡁䅉睢穂䡁䅍䅉橂䝁䅧兙畂䝁䄴党獂䡁䅍䅌杁䝁䅙睢祂䝁䄰兙あ䡁䅍䅌杁䝁䅅杢歂䍁䅁䅚求䡁䅙兡橂䝁䅕督畁䍁䅁杒ㅂ䡁䅉䅤潂䝁䅕杣獁䍁䅁兡あ䍁䅁睢浂䝁䅙党祂䡁䅍䅉穂䝁䄸杚あ䡁䅣兙祂䝁䅕䅉穂䝁䄸䅢ㅂ䡁䅑兡療䝁䄴督杁䝁䅅杣求䍁䅁兡畂䡁䅑党湂䡁䅉兙あ䝁䅕䅚杁䝁䅫杢杁䡁䅑䅡求䍁䅁䅚灂䝁䅣兡あ䝁䅅䅢杁䝁䅅䅚㉂䝁䅕杣あ䝁䅫督灂䝁䄴睚杁䝁䅕睙療䡁䅍入穂䡁䅑党瑂䍁䅷䅉灂䝁䄴睙獂䡁䅕䅚灂䝁䄴睚杁䡁䅁杣療䝁䅣杣桂䝁䄰兢桂䡁䅑兡橂䍁䅁䅣獂䝁䅅䅤浂䝁䄸杣瑂䡁䅍䅌杁䡁䅍睢橂䝁䅫兙獂䍁䅁兢求䝁䅑兡桂䍁䅁睙潂䝁䅅杢畂䝁䅕䅢穂䍁䅷䅉桂䝁䄴䅚杁䝁䅑兡湂䝁䅫䅤桂䝁䅷䅉睂䡁䅕杙獂䝁䅫督潂䝁䅕杣穂䍁䄴䅉䩂䡁䅑䅉穂䝁䅕杣㉂䝁䅕督杁䝁䅉杣桂䝁䄴䅚穂䍁䅷䅉睂䡁䅕杙獂䝁䅫督潂䝁䅕杣穂䍁䅷䅉桂䝁䄴䅚杁䝁䄸䅤潂䝁䅕杣杁䡁䅍兤睂䡁䅁䅢㕂䍁䄰督灂䝁䅑党杁䝁䅍兤穂䡁䅑睢瑂䝁䅕杣穂䍁䅁睙療䡁䅙党祂䝁䅫杢湂䍁䅁杤桂䡁䅉兡療䡁䅕督杁䝁䅫杢歂䡁䅕督あ䡁䅉入杁䡁䅙党祂䡁䅑兡橂䝁䅅䅢穂䍁䅷䅉灂䝁䄴睙獂䡁䅕䅚灂䝁䄴睚杁䝁䅍睢畂䡁䅍兤瑂䝁䅕杣杁䡁䅁兙橂䝁䅳兙湂䝁䅕䅚杁䝁䅣睢療䝁䅑督獁䍁䅁杚灂䝁䄴兙畂䝁䅍兡桂䝁䅷䅉穂䝁䅕杣㉂䝁䅫睙求䡁䅍䅌杁䡁䅑党獂䝁䅕睙療䝁䄰兢ㅂ䝁䄴兡橂䝁䅅䅤灂䝁䄸杢穂䍁䅷䅉あ䝁䅕睙潂䝁䄴睢獂䝁䄸睚㕂䍁䅷䅉桂䡁䅕䅤療䝁䄰睢あ䝁䅫杤求䍁䅷䅉桂䝁䄴䅚杁䝁䅧党桂䝁䅷䅤潂䝁䅍兙祂䝁䅕杌杁䙁䅑䅡求䍁䅁睙療䝁䄰䅣桂䝁䄴入杁䡁䅣兙穂䍁䅁杚療䡁䅕杢歂䝁䅕䅚杁䝁䅫杢杁䑁䅉䅍睁䑁䅧䅉桂䝁䄴䅚杁䝁䅫督杁䝁䅧党桂䝁䅑兣ㅂ䝁䅅杣あ䝁䅕杣求䝁䅑䅉灂䝁䄴䅉佂䝁䅕睤杁䙁䅫睢祂䝁䅳䅌杁䕁䄴党㍂䍁䅁兗療䡁䅉睡畁䅁䅁削䅙䑁䕑䅁䕂䝁䄸兤湂䝁䅷兙穂䍁䅁兒瑂䝁䄰党あ䡁䅑䅌杁䕁䅫杢橂䍁䄴䅉潁䕁䅑兒䩂䍁䅫䅉灂䡁䅍䅉桂䍁䅁杚ㅂ䝁䅷䅢㕂䍁䅁兡畂䡁䅑党湂䡁䅉兙あ䝁䅕䅚獁䍁䅁督求䝁䅷杚瑁䝁䅅䅚瑂䝁䅫杢灂䡁䅍䅤求䡁䅉党歂䍁䅁兙畂䝁䅑䅉穂䝁䅕䅢浂䍁䄰兢桂䝁䄴兙湂䝁䅕䅚杁䡁䅉党桂䝁䅷䅉求䡁䅍䅤桂䡁䅑党杁䝁䅫杢㉂䝁䅕督あ䝁䄰党畂䡁䅑䅉あ䡁䅉兤穂䡁䅑䅉潁䙁䅉兒䩂䙁䅑克獁䍁䅁兙畂䝁䅑䅉療䝁䄴党杁䝁䄸杚杁䡁䅑䅡求䍁䅁䅢桂䡁䅉睚求䡁䅍䅤杁䝁䄸睤畂䝁䅕杣穂䍁䅁兙畂䝁䅑䅉療䡁䅁党祂䝁䅅䅤療䡁䅉督杁䝁䄸杚杁䝁䅧兡湂䝁䅧兌硂䡁䅕兙獂䝁䅫䅤㕂䍁䅁睢浂䝁䅙兡橂䝁䅕䅉桂䝁䄴䅚杁䝁䄰兤獂䡁䅑兡浂䝁䅅兢灂䝁䅷入杁䡁䅁杣療䡁䅁党祂䡁䅑兡求䡁䅍䅉獂䝁䄸睙桂䡁䅑党歂䍁䅁兡畂䍁䅁䅤潂䝁䅕䅉睂䡁䅉党瑂䝁䅫党祂䍁䅁睙療䝁䅅督あ䝁䅅䅢杁䡁䅍兤楂䝁䄰兙祂䝁䅳党あ䡁䅍䅉療䝁䅙䅉䵂䝁䄸督杁䕁䅅杢湂䝁䅕䅢求䡁䅍䅉桂䝁䄴䅚杁䕁䅧睢畂䝁䄸䅢ㅂ䝁䅷兤畁䍁䅁䅒療䡁䅕睚獂䝁䅅督杁䕁䅕兢瑂䝁䅕䅤あ䍁䅁杚療䝁䅍兤穂䝁䅕督杁䝁䄸杢杁䝁䄸睤畂䝁䅫杢湂䍁䅁兙畂䝁䅑䅉桂䝁䅍兣ㅂ䝁䅫杣灂䝁䄴睚杁䝁䅅䅉穂䡁䅕杙穂䡁䅑兙畂䡁䅑兡桂䝁䅷䅉穂䝁䅧兙祂䝁䅕䅉療䝁䅙䅉あ䝁䄸䅣瑁䡁䅑兡求䡁䅉䅉療䝁䅙杚灂䝁䅍党杁䡁䅁杣療䡁䅁党祂䡁䅑兡求䡁䅍䅉桂䝁䄴䅚杁䡁䅁杣求䝁䄰兡求䡁䅉䅉瑂䡁䅕䅢あ䝁䅫杚桂䝁䄰兡獂䡁䅫䅉橂䝁䄸兢瑂䡁䅕杢灂䡁䅑兡求䡁䅍䅉灂䝁䄴䅉畂䝁䅕兡湂䝁䅧杙療䡁䅉䅡療䝁䄸䅚穂䍁䅁䅤潂䝁䅅䅤杁䡁䅁睢穂䡁䅍党穂䡁䅍䅉穂䝁䅫睚畂䝁䅫杚灂䝁䅍兙畂䡁䅑䅉穂䡁䅕䅣睂䝁䅷入杁䝁䅍睢畂䡁䅍䅤祂䝁䅅兡畂䡁䅑督獁䍁䅁䅡灂䝁䅣䅡瑁䝁䅕杢歂䍁䅁党㑂䝁䅕睙ㅂ䡁䅑兡㉂䝁䅕䅉潂䝁䄸兤穂䝁䅫杢湂䍁䅁兙畂䝁䅑䅉牂䝁䅕入杁䝁䅷兡浂䝁䅕督あ䡁䅫䅢求䍁䅁兙瑂䝁䅕杢灂䡁䅑兡求䡁䅍杌䅁䥁啅䅁睂睄䅁䅒療䡁䅙党祂䍁䅁睑療䡁䅉䅣療䡁䅉兙あ䝁䅫睢畂䍁䅁䅣祂䝁䄸杤灂䝁䅑党穂䍁䅁党硂䡁䅕兡睂䝁䄰党畂䡁䅑䅉桂䝁䄴䅚杁䝁䅍睢瑂䡁䅁睢畂䝁䅕杢あ䡁䅍䅌杁䝁䅍睢畂䡁䅍兤瑂䝁䅅杙獂䝁䅕䅉穂䡁䅕䅣睂䝁䅷兡求䡁䅍䅌杁䝁䅅杚あ䝁䅕杣瑂䝁䅅杣牂䝁䅕䅤杁䡁䅁兙祂䡁䅑督獁䍁䅁督療䝁䅙䅤㍂䝁䅅杣求䍁䅁兙畂䝁䅑䅉歂䝁䅫睚灂䡁䅑兙獂䍁䅁督療䝁䅷兤あ䝁䅫睢畂䡁䅍䅌杁䝁䅅杢歂䍁䅁督ㅂ䡁䅁䅣療䡁䅉䅤杁䡁䅍党祂䡁䅙兡橂䝁䅕督杁䡁䅣睢祂䝁䅷䅚㍂䝁䅫䅚求䍁䄴䅉啂䝁䅧党杁䝁䅍睢瑂䡁䅁兙畂䡁䅫升穂䍁䅁兒畂䝁䅣兡畂䝁䅕党祂䝁䅕䅚杁䙁䅁杣療䝁䅑兤橂䡁䅑督杁䡁䅍党湂䝁䄰党畂䡁䅑䅉睂䡁䅉睢㉂䝁䅫䅚求䡁䅍䅉㉂䝁䅅杣灂䝁䄸兤穂䍁䅁党硂䡁䅕兡睂䝁䄰党畂䡁䅑䅌杁䝁䅍睢瑂䡁䅁睢畂䝁䅕杢あ䍁䅷䅉穂䝁䄸杚あ䡁䅣兙祂䝁䅕䅌杁䡁䅍睢獂䡁䅕䅤灂䝁䄸杢獁䍁䅁兙畂䝁䅑䅉穂䝁䅕杣㉂䝁䅫睙求䡁䅍䅉あ䝁䅧兙あ䍁䅁兙祂䝁䅕䅉ㅂ䡁䅍党歂䍁䅁兡畂䍁䅁杤求䝁䅧兡橂䝁䅷党杁䝁䅅杚あ䝁䅕杣瑂䝁䅅杣牂䝁䅕䅤獁䍁䅁兙求䡁䅉睢穂䡁䅁兙橂䝁䅕䅉桂䝁䄴䅚杁䝁䅑党浂䝁䅕杢穂䝁䅕䅌杁䝁䅫杢歂䡁䅕督あ䡁䅉兡桂䝁䅷䅉㍂䝁䅫杢橂䝁䅧䅉桂䝁䄴䅚杁䝁䅧睢灂䡁䅍䅤獁䍁䅁兙畂䝁䅑䅉浂䝁䅷兤灂䝁䅑䅉歂䝁䅫督睂䝁䅕杢穂䝁䅫杢湂䍁䅁党畂䝁䅑兌瑂䝁䅅杣牂䝁䅕䅤畁䍁䅁䅖潂䝁䅫督杁䡁䅍党湂䝁䄰党畂䡁䅑䅉療䝁䅙杚求䡁䅉督杁䡁䅍睢浂䡁䅑睤桂䡁䅉党杁䡁䅍睢獂䡁䅕䅤灂䝁䄸杢穂䍁䅁兙畂䝁䅑䅉穂䝁䅕杣㉂䝁䅫睙求䡁䅍䅉ㅂ䡁䅍党歂䍁䅁兡畂䍁䅁䅢灂䝁䅣䅡あ䍁䅁兙畂䝁䅑䅉潂䝁䅕兙㉂䡁䅫兌歂䡁䅕䅤㕂䍁䅁杤求䝁䅧兡橂䝁䅷党杁䝁䅷兡浂䡁䅑督獁䍁䅁睤潂䝁䅕党獂䍁䅁督求䡁䅉杤灂䝁䅍党杁䝁䅕兣ㅂ䝁䅫䅣瑂䝁䅕杢あ䍁䅷䅉㉂䝁䅕䅡灂䝁䅍䅢求䍁䅁䅚灂䝁䅅睚畂䝁䄸督あ䝁䅫睙穂䍁䅷䅉桂䝁䄴䅚杁䡁䅙党潂䝁䅫睙獂䝁䅕䅉橂䝁䄸䅢獂䝁䅫督灂䝁䄸杢杁䡁䅉党睂䝁䅅兡祂䍁䅁督療䝁䅷兤あ䝁䅫睢畂䡁䅍睏杁䡁䅣兡畂䝁䅍䅡求䡁䅍䅌杁䝁䅧睢灂䡁䅍䅤穂䍁䅷䅉楂䝁䅕兙祂䝁䅫杢湂䡁䅍䅌杁䝁䅑杣灂䡁䅙党穂䍁䅷䅉桂䝁䄴䅚杁䝁䅕䅢求䝁䅍䅤祂䝁䅫睙杁䝁䄰睢畂䝁䅫䅤療䡁䅉兡畂䝁䅣䅉穂䡁䅫督あ䝁䅕兢㝁䍁䅁兙畂䝁䅑䅉祂䝁䅅䅚灂䝁䄸䅉浂䡁䅉党硂䡁䅕党畂䝁䅍入杁䝁䅅杢歂䍁䅁兢灂䝁䅍杣療䡁䅣兙㉂䝁䅕䅉浂䝁䅫䅢あ䝁䅕杣穂䍁䅁兙畂䝁䅑䅉穂䡁䅣兡あ䝁䅍䅡求䡁䅍䅌杁䝁䅅杢歂䍁䅁督灂䝁䅣杢桂䝁䅷䅉灂䝁䄴䅤求䝁䅷䅢灂䝁䅣党畂䝁䅍党杁䡁䅍睢獂䡁䅕䅤灂䝁䄸杢穂䍁䅷䅉桂䡁䅍䅉㍂䝁䅕䅢獂䍁䅁兙穂䍁䅁督療䝁䅷䅚求䡁䅉兡畂䝁䅣䅉桂䝁䄴䅚杁䝁䅙䅢ㅂ䝁䅫䅚杁䝁䅑兡穂䡁䅁党畂䡁䅍兡畂䝁䅣䅉穂䝁䄸䅢ㅂ䡁䅑兡療䝁䄴督畁䍁䅁兓あ䡁䅍䅉䑂䝁䅷党桂䝁䄴䅉䙂䝁䄴党祂䝁䅣入杁䍁䅙䅉䝂䡁䅕党獂䝁䅫杢湂䍁䅁督求䝁䅣兢求䝁䄴䅤杁䝁䄸杚浂䝁䅕杣穂䍁䅁睙療䝁䄰䅣療䝁䄴党畂䡁䅑䅌杁䝁䅕兣ㅂ䝁䅫䅣瑂䝁䅕杢あ䍁䅷䅉桂䝁䄴䅚杁䡁䅍睢浂䡁䅑睤桂䡁䅉党杁䝁䅅杢歂䍁䅁督求䡁䅉杤灂䝁䅍党杁䡁䅍睢獂䡁䅕䅤灂䝁䄸杢杁䝁䅕杢桂䝁䅉䅢灂䝁䄴睚杁䡁䅍兙浂䝁䅕䅉穂䡁䅑睢祂䝁䅅睚求䍁䅁兙畂䝁䅑䅉あ䡁䅉兙畂䡁䅍䅣療䡁䅉䅤杁䝁䄸杚杁䝁䅙兤求䝁䅷䅌杁䝁䅍杣㕂䝁䄸睚求䝁䄴兡橂䍁䅁睚桂䡁䅍党穂䍁䅷䅉桂䝁䄴䅚杁䝁䅧兙㙂䝁䅅杣歂䝁䄸兤穂䍁䅁杚獂䡁䅕兡歂䡁䅍䅌杁䝁䅅督杁䡁䅣党獂䝁䅷䅉桂䡁䅍䅉療䡁䅁党祂䝁䅅䅤灂䝁䄸杢杁䝁䄸杚杁䡁䅉党あ䝁䅅兡獂䍁䅁杚ㅂ䝁䅕䅢灂䝁䄴睚杁䝁䅅杢歂䍁䅁杤求䝁䅧兡橂䝁䅷党杁䡁䅣兙穂䝁䅧䅉求䡁䅍䅤桂䝁䅉䅢灂䡁䅍䅡瑂䝁䅕杢あ䍁䄴䅉啂䝁䅧党杁䝁䅍睢瑂䡁䅁兙畂䡁䅫升穂䍁䅁兓瑂䝁䅅睚灂䝁䄴睚杁䍁䅙䅉䩂䝁䅑党畂䡁䅑兡浂䝁䅫睙桂䡁䅑兡療䝁䄴䅉穂䝁䅕睚瑂䝁䅕杢あ䍁䅁䅣祂䝁䄸杤灂䝁䅑党穂䍁䅁䅣祂䝁䅕睙灂䡁䅍兡療䝁䄴䅉瑂䝁䅅杣牂䝁䅫杢湂䍁䅁兙畂䝁䅑䅉橂䝁䄸䅚灂䝁䄴睚獁䍁䅁䅣祂䝁䄸䅚ㅂ䝁䅍䅤杁䡁䅑杣桂䝁䅍党桂䝁䅉兡獂䝁䅫䅤㕂䍁䅁党硂䡁䅕兡睂䝁䄰党畂䡁䅑䅌杁䝁䅉杣桂䝁䄴䅚杁䡁䅁杣療䡁䅑党橂䡁䅑兡療䝁䄴䅌杁䝁䅅杢歂䍁䅁䅚灂䝁䅣兡あ䝁䅅䅢杁䡁䅑党㑂䡁䅑兡獂䝁䅕䅉睂䡁䅉兡畂䡁䅑兡畂䝁䅣䅉求䡁䅅兤灂䡁䅁兢求䝁䄴䅤杁䝁䅅杢歂䍁䅁督療䝁䅷兤あ䝁䅫睢畂䍁䅷䅉桂䡁䅍䅉㍂䝁䅕䅢獂䍁䅁兙穂䍁䅁睙療䝁䄴督ㅂ䝁䄰兙楂䝁䅷党獁䍁䅁督療䝁䅙䅤㍂䝁䅅杣求䍁䅷䅉桂䝁䄴䅚杁䡁䅍党祂䡁䅙兡橂䝁䅕䅉あ䝁䄸䅉睂䝁䅅睙牂䝁䅅睚求䝁䅑䅉桂䝁䄴䅚杁䝁䅍睢畂䡁䅍兤瑂䝁䅕杣杁䝁䅣睢療䝁䅑督獁䍁䅁䅣潂䝁䅅杣瑂䝁䅅睙求䡁䅕䅤灂䝁䅍兙獂䍁䅷䅉灂䝁䄴䅚ㅂ䡁䅍䅤祂䝁䅫兙獂䍁䅁兢桂䝁䄴兤浂䝁䅅睙あ䡁䅕杣灂䝁䄴睚獁䍁䅁䅤求䡁䅧䅤灂䝁䅷党獁䍁䅁兙畂䝁䅑䅉療䡁䅑䅡求䡁䅉䅉求䝁䄴䅚瑁䝁䄰兙祂䝁䅳党あ䍁䄴䅉䩂䡁䅑督杁䙁䅁兤瑂䡁䅁督杁䍁䅙䅉兂䡁䅉睢橂䝁䅕督穂䍁䅁睕療䝁䅷兤あ䝁䅫睢畂䡁䅍䅉穂䝁䅕睚瑂䝁䅕杢あ䍁䅁兢桂䝁䄴兤浂䝁䅅睙あ䡁䅕杣求䡁䅍䅉穂䡁䅁党橂䝁䅫兙獂䡁䅑入杁䡁䅁兤瑂䡁䅁䅌杁䝁䅍睢畂䝁䄴党橂䡁䅑睢祂䍁䅷䅉浂䝁䅷睢㍂䍁䅁兢求䡁䅑党祂䍁䅷䅉浂䝁䅷兤灂䝁䅑䅉橂䝁䄸杢畂䝁䅕睙あ䝁䅫杢湂䍁䅁督療䝁䅷兤あ䝁䅫睢畂䍁䅷䅉睂䝁䅷兙穂䡁䅑兡橂䡁䅍䅉桂䝁䄴䅚杁䡁䅁睢獂䡁䅫兢求䡁䅉䅉睂䡁䅉睢橂䝁䅕督穂䝁䅫杢湂䍁䅁党硂䡁䅕兡睂䝁䄰党畂䡁䅑䅌杁䝁䅅杢歂䍁䅁党畂䝁䅣兡畂䝁䅕党祂䝁䅕䅚杁䝁䅍睢瑂䡁䅁睢畂䝁䅕杢あ䡁䅍䅉浂䝁䄸杣杁䡁䅉睢あ䝁䅅䅤灂䝁䄴睚杁䝁䅅杢歂䍁䅁杣求䝁䅍兡睂䡁䅉睢橂䝁䅅䅤灂䝁䄴睚杁䝁䄰兙橂䝁䅧兡畂䝁䅕督畁䍁䅁䅖潂䝁䅕䅉橂䝁䄸兢睂䝁䅅杢㕂䉁杫督杁䕁䅍䅢灂䝁䄰兙あ䝁䅕䅉流䍁䅁睕ㅂ䡁䅍䅤桂䝁䅫杢桂䝁䅉兡獂䝁䅫䅤㕂䍁䅁䅖求䝁䅍䅡畂䝁䄸䅢療䝁䅣兡求䡁䅍䅉穂䝁䅕睚瑂䝁䅕杢あ䍁䅁兢桂䝁䄴兤浂䝁䅅睙あ䡁䅕杣求䡁䅍䅉祂䝁䅕杚祂䝁䅫睚求䡁䅉兙あ䝁䅫睢畂䍁䅁督㕂䡁䅍䅤求䝁䄰䅌杁䡁䅉党浂䡁䅉兡湂䝁䅕杣桂䡁䅑兡療䝁䄴䅉歂䝁䅫督睂䝁䅷兙㕂䍁䅁睙桂䡁䅍党獁䍁䅁睙療䝁䄰兢求䡁䅉睙灂䝁䅅䅢杁䝁䅣䅢桂䡁䅍督杁䡁䅉党浂䡁䅉兡湂䝁䅕杣桂䡁䅑睢祂䍁䅁兙畂䝁䅑䅉浂䡁䅉党求䡁䅯党祂䍁䅁䅚療䝁䄸杣獁䍁䅁兙畂䝁䅑䅉楂䡁䅉兙㙂䝁䅕䅚杁䡁䅁䅢桂䡁䅑党杁䝁䅧党桂䡁䅑䅉求䡁䅧睙潂䝁䅅杢湂䝁䅕杣杁䝁䅙睢祂䍁䅁兡畂䝁䅑兤穂䡁䅑杣灂䝁䅅䅢杁䝁䅧党桂䡁䅑兡畂䝁䅣䅉桂䝁䄴䅚杁䝁䅍睢療䝁䅷兡畂䝁䅣䅌杁䝁䅅杢歂䍁䅁杣求䡁䅍兡歂䝁䅕杢あ䝁䅫兙獂䍁䅁睙獂䝁䅫兢桂䡁䅑党杁䝁䅍睢畂䡁䅑杣療䝁䅷䅉桂䡁䅁䅣獂䝁䅫睙桂䡁䅑兡療䝁䄴督畁䍁䅁䅖潂䝁䅕䅉橂䝁䄸兢睂䝁䅅杢㕂䍁䅁睤桂䡁䅍䅉灂䝁䄴睙療䡁䅉䅣療䡁䅉兙あ䝁䅕䅚杁䝁䅫杢杁䑁䅅兏ぁ䑁䅣䅉桂䝁䄴䅚杁䝁䅫督杁䝁䅧党桂䝁䅑兣ㅂ䝁䅅杣あ䝁䅕杣求䝁䅑䅉灂䝁䄴䅉䕂䝁䄸睤畂䝁䅕杣穂䍁䅁睒祂䝁䄸杤求䍁䅷䅉䩂䝁䅷䅢灂䝁䄴睢灂䡁䅍杌䅁䑁呙䅁捄睃䅁䅒療䡁䅣䅉䩂䝁䄴睙畁䍁䅷䅉あ䝁䅧杣療䡁䅕睚潂䍁䅁兡あ䡁䅍䅉穂䡁䅕杙穂䝁䅫䅚灂䝁䅅杣灂䝁䅕督獁䍁䅁䅣祂䝁䄸杤灂䝁䅑党穂䍁䅁杤桂䡁䅉兡療䡁䅕督杁䝁䄰兙あ䝁䅕杣灂䝁䅅䅢穂䍁䅁督橂䝁䅫党畂䝁䅍党杁䡁䅍睢獂䡁䅕䅤灂䝁䄸杢穂䍁䅁杚療䡁䅉䅉睂䝁䅅睙牂䝁䅅睚灂䝁䄴睚獁䍁䅁兡畂䝁䅙杣桂䡁䅍䅤祂䡁䅕睙あ䡁䅕杣求䍁䅷䅉瑂䝁䄸杙灂䝁䅷兡あ䡁䅫䅌杁䝁䅅杢歂䍁䅁睙療䝁䄴督ㅂ䝁䄰党祂䍁䅁兙睂䡁䅁䅢灂䝁䅍兙あ䝁䅫睢畂䡁䅍䅉灂䝁䄴䅉あ䝁䅧党杁䙁䅕杢灂䡁䅑党歂䍁䅁睕あ䝁䅅䅤求䡁䅍䅌杁䕁䅍兙畂䝁䅅䅚桂䍁䅷䅉䙂䡁䅕杣療䡁䅁党獁䍁䅁䅤潂䝁䅕䅉乂䝁䅫䅚歂䝁䅷党杁䕁䅕兙穂䡁䅑䅌杁䕁䅅杚祂䝁䅫睙桂䍁䅷䅉䩂䝁䄴䅚灂䝁䅅䅌杁䡁䅑䅡求䍁䅁兑穂䝁䅫兙杁䙁䅁兙橂䝁䅫杚灂䝁䅍䅌杁䝁䅅杢歂䍁䅁䅔桂䡁䅑兡畂䍁䅁兑瑂䝁䅕杣灂䝁䅍兙畁䍁䅁䅖潂䝁䅕䅉橂䝁䄸兢睂䝁䅅杢㕂䍁䅁睢睂䝁䅕杣桂䡁䅑党穂䍁䅁䅤潂䡁䅉睢ㅂ䝁䅣䅡杁䙁䅁兙橂䝁䅳兙湂䝁䅫杢湂䍁䅁杊杁䙁䅍䅣求䝁䅍兡桂䝁䅷䅤㕂䍁䅁䅕獂䝁䅅督あ䝁䅫睙穂䍁䅷䅉䩂䝁䄴䅚ㅂ䡁䅍䅤祂䝁䅫兙獂䍁䅁兓畂䡁䅑党祂䝁䄰党歂䝁䅫兙あ䝁䅕督杁䍁䅙䅉䩂䝁䄴杚祂䝁䅅督あ䡁䅉兤橂䡁䅑兤祂䝁䅕䅌杁䝁䅅杢歂䍁䅁䅕求䡁䅉杚療䡁䅉兢桂䝁䄴睙求䍁䅁兔桂䡁䅑党祂䝁䅫兙獂䡁䅍䅉流䍁䅁睑療䝁䅅䅤灂䝁䄴睚穂䍁䅁督求䝁䅣兢求䝁䄴䅤穂䍁䄴䅉啂䝁䅧党杁䙁䅁兙橂䝁䅳兙湂䝁䅫杢湂䍁䅁杊杁䙁䅍䅣求䝁䅍兡桂䝁䅷䅤㕂䍁䅁䅕獂䝁䅅督あ䝁䅫睙穂䍁䅁督求䝁䅣兢求䝁䄴䅤杁䡁䅁杣療䡁䅙兡歂䝁䅕督杁䝁䅕䅤潂䡁䅫䅢求䝁䄴党獁䍁䅁䅣祂䝁䄸䅣㕂䝁䅷党畂䝁䅕䅌杁䡁䅁睢獂䡁䅫党あ䝁䅧入獂䝁䅕杢求䍁䅷䅉桂䝁䄴䅚杁䝁䅅杣療䝁䄰兙あ䝁䅫睙穂䍁䅁䅣祂䝁䄸䅚ㅂ䝁䅍䅤穂䑁䅳䅉桂䝁䄴䅚杁䝁䄸䅤潂䝁䅕杣杁䝁䅕䅤潂䡁䅫䅢求䝁䄴党杁䝁䅑党祂䝁䅫杤桂䡁䅑兡㉂䝁䅕督獁䍁䅁督ㅂ䝁䅍䅡杁䝁䅅督杁䡁䅁睢獂䡁䅫睢獂䝁䅕杚灂䝁䄴䅉求䝁䅷兙穂䡁䅑睢瑂䝁䅕杣穂䍁䅷䅉求䡁䅑䅡㕂䝁䅷党畂䝁䅕䅉㉂䝁䅫杢㕂䝁䅷䅉桂䝁䅍党あ䝁䅅䅤求䍁䅷䅉桂䝁䄴䅚杁䝁䅕䅤潂䡁䅫䅢求䝁䄴党杁䡁䅁杣療䡁䅁入獂䝁䅕杢求䍁䅁䅚灂䝁䅕杢求䍁䅁兢療䝁䄴睢瑂䝁䅕杣杁䡁䅉兤楂䝁䅉党祂䍁䄴䅉啂䝁䅧党杁䕁䅫杢歂䡁䅕督あ䡁䅉兡桂䝁䅷䅉䩂䝁䄴䅤求䡁䅉兢求䝁䅑兡桂䡁䅑党穂䍁䅁杊杁䕁䅫杢浂䡁䅉兙穂䡁䅑杣ㅂ䝁䅍䅤ㅂ䡁䅉党杁䡁䅍党湂䝁䄰党畂䡁䅑䅉療䝁䅙杚求䡁䅉督杁䡁䅁睢獂䡁䅫兤祂䝁䅕䅤潂䝁䅅杢求䡁䅍䅌杁䝁䅫杢橂䝁䅷兤歂䝁䅫杢湂䍁䅁䅣祂䝁䄸䅣㕂䝁䅷党畂䝁䅕䅉療䡁䅧兡歂䝁䅕䅌杁䡁䅁杣療䡁䅁入獂䝁䅕杢求䍁䅁睚獂䡁䅫睙療䝁䅷䅌杁䝁䅅杢歂䍁䅁䅣療䝁䅷入求䡁䅑䅡求䡁䅉䅉睂䝁䄸䅢㕂䝁䄸䅢穂䑁䅳䅉桂䡁䅉睢瑂䝁䅅䅤灂䝁䅍䅉灂䡁䅍睢橂䡁䅫兙畂䝁䅅䅤求䡁䅍䅉桂䝁䄴䅚杁䝁䅙兤獂䝁䅷入杁䝁䅙睢祂䝁䄰兤獂䝁䅅䅤求䝁䅑䅉睂䝁䄸䅢㕂䡁䅕杣求䡁䅑䅡桂䝁䄴党杁䡁䅍入穂䡁䅑党瑂䡁䅍睏杁䝁䅅杢歂䍁䅁睙潂䝁䅷睢祂䍁䄰兙獂䝁䅳兙獂䝁䅫䅉桂䝁䄴䅚杁䡁䅙兡畂䡁䅫䅢杁䝁䅍睢瑂䡁䅁杣灂䡁䅍兡畂䝁䅣䅉橂䝁䅧䅢療䡁䅉兡畂䝁䅕䅉桂䝁䄴䅚杁䝁䅍兙ㅂ䡁䅍䅤灂䝁䅍䅉穂䝁䄸䅚桂䍁䅷䅉求䡁䅑䅡㕂䝁䅷党畂䝁䅕䅉歂䝁䅫睙潂䝁䅷睢祂䝁䅫䅚求䍁䅷䅉桂䝁䄴䅚杁䡁䅙兡畂䡁䅫䅢杁䝁䅍䅡獂䝁䄸杣灂䝁䅑党杁䝁䄰睢畂䝁䄸兢求䡁䅉睏杁䝁䅅杢歂䍁䅁睙療䝁䄴督あ䡁䅉兤橂䡁䅑兡療䝁䄴䅉橂䝁䅧党瑂䝁䅫睙桂䝁䅷督杁䝁䅍睢畂䡁䅍兡穂䡁䅑兡畂䝁䅣䅉療䝁䅙䅉橂䝁䅕䅢獂䡁䅕䅢療䡁䅍党杁䝁䅕䅤潂䝁䅕杣穂䍁䅷䅉祂䝁䅕䅚灂䡁䅍䅣求䡁䅉督灂䝁䅉䅢求䍁䅁䅢桂䡁䅑党㑂䍁䅁䅣療䡁䅣䅚求䡁䅉督獁䍁䅁兙畂䝁䅑䅉桂䝁䅍杣㕂䝁䅷兡橂䍁䅁党瑂䡁䅕䅢穂䝁䅫睢畂䡁䅍䅌杁䝁䅅督杁䡁䅣党獂䝁䅷䅉桂䡁䅍䅉橂䝁䄸兙あ䝁䅫杢湂䡁䅍䅌杁䝁䅅䅚潂䝁䅕督灂䡁䅙党穂䍁䅷䅉穂䝁䅕兙獂䝁䅅杢あ䡁䅍䅌杁䝁䅕䅢桂䡁䅍䅤療䝁䄰党祂䡁䅍䅌杁䝁䅅杢歂䍁䅁睙療䝁䄰䅣療䡁䅍兡あ䝁䅕督畁䍁䅁䅖潂䝁䅕䅉兂䝁䅕杣浂䝁䄸杣瑂䝁䅅杢橂䝁䅕䅉乂䝁䅅䅤求䡁䅉兡桂䝁䅷督杁䍁䅙䅉䑂䝁䄸兙あ䝁䅫杢湂䡁䅍䅉穂䝁䅕睚瑂䝁䅕杢あ䍁䅁䅣祂䝁䄸杤灂䝁䅑党穂䍁䅁兙祂䝁䅍䅡灂䡁䅑党橂䡁䅑兤祂䝁䅅䅢杁䡁䅁兙灂䝁䄴䅤穂䍁䅁兙畂䝁䅑䅉橂䝁䄸兙あ䝁䅫杢湂䡁䅍䅌杁䝁䅅杢歂䍁䅁兡畂䝁䅑兤穂䡁䅑杣灂䝁䅅䅢杁䝁䅍睢桂䡁䅑兡畂䝁䅣督㝁䍁䅁兙畂䝁䅑䅉桂䝁䅍杣㕂䝁䅷兡橂䡁䅍兌楂䝁䅅督求䝁䅑䅉楂䡁䅕兡獂䝁䅑兡畂䝁䅣䅉楂䝁䅷睢橂䝁䅳督獁䍁䅁督灂䝁䅷兡橂䝁䄸杢杁䝁䄰党あ䝁䅅䅢穂䍁䅷䅉穂䝁䅫䅢療䡁䅧兙畂䝁䅕督獁䍁䅁兙畂䝁䅑䅉灂䝁䄴䅤求䡁䅉兢求䝁䅑兡桂䡁䅑党穂䍁䄴䅉啂䝁䅧党杁䝁䅍睢瑂䡁䅁兙畂䡁䅫䅉桂䝁䅷督療䍁䅁党畂䝁䅣兙湂䝁䅕督杁䝁䅫杢杁䡁䅑䅡求䍁䅁䅣祂䝁䄸䅣求䡁䅉䅤㕂䍁䅁兙畂䝁䅑䅉橂䝁䅅督ㅂ䝁䅅䅢あ䡁䅫䅉灂䝁䄴督ㅂ䡁䅉兙畂䝁䅍党獁䍁䅁兙穂䍁䅁睤求䝁䅷䅢杁䝁䅅督杁䡁䅉党灂䝁䄴督ㅂ䡁䅉兙畂䝁䅍党杁䝁䅉兤穂䝁䅫杢求䡁䅍督畁䍁䅁䅒療䡁䅣䅉䩂䝁䄴睙畁䍁䅁睤桂䡁䅍䅉浂䝁䄸兤畂䝁䅑党歂䍁䅁兡畂䍁䅁免㑁䑁䅫睎杁䝁䅅杢歂䍁䅁兡穂䍁䅁䅡求䝁䅅䅚硂䡁䅕兙祂䡁䅑党祂䝁䅕䅚杁䝁䅫杢杁䕁䄰兡歂䝁䅷兙畂䝁䅑䅌杁䕁䄰兡橂䝁䅧兡湂䝁䅅杢畁䅁䅁砰䅕䙁䅯䅁䕂䝁䄸睤畂䝁䅣杣桂䝁䅑党杁䡁䅷䅉䑂䡁䅉党歂䝁䅫䅤塂䝁䅅䅤橂䝁䅧睌偂䡁䅕䅤獂䝁䄸睢牂䍁䅁䅋睁䑁䅅睌硁䑁䅅睌祁䑁䅁杍ぁ䍁䅫䅁畁䅄䅁杗䅁䕁䅑睢㍂䝁䄴睚祂䝁䅅䅚求䍁䅁䅦杁䕁䅍杣求䝁䅑兡あ䙁䅣兙あ䝁䅍䅡癁䕁䄸兤あ䝁䅷睢療䝁䅳䅉潁䑁䅁免癁䑁䅅杍癁䑁䅉䅍祁䑁䅑克䅁䑁刴䅁慂䅁䅁䅒療䡁䅣杢湂䡁䅉兙歂䝁䅕䅉㡂䍁䅁睑祂䝁䅕䅚灂䡁䅑睖桂䡁䅑睙潂䍁䄸睔ㅂ䡁䅑䅢療䝁䄸睡杁䍁䅧䅍硁䍁䄸免穁䍁䄸杍睁䑁䅉杍灁䅁䅁䅱䄰䙁䅯䅁䕂䝁䄸睤畂䝁䅣杣桂䝁䅑党杁䡁䅷䅉䑂䡁䅉党歂䝁䅫䅤塂䝁䅅䅤橂䝁䅧睌偂䡁䅕䅤獂䝁䄸睢牂䍁䅁䅋睁䑁䅅睌祁䑁䅅睌祁䑁䅁免ㅁ䍁䅫䅁㡂睄䅁杗䅁䕁䅑睢㍂䝁䄴睚祂䝁䅅䅚求䍁䅁䅦杁䕁䅍杣求䝁䅑兡あ䙁䅣兙あ䝁䅍䅡癁䕁䄸兤あ䝁䅷睢療䝁䅳䅉潁䑁䅁免癁䑁䅉睍癁䑁䅉䅍祁䑁䅍克䅁䙁乳䅁慂䅁䅁䅒療䡁䅣杢湂䡁䅉兙歂䝁䅕䅉㡂䍁䅁睑祂䝁䅕䅚灂䡁䅑睖桂䡁䅑睙潂䍁䄸睔ㅂ䡁䅑䅢療䝁䄸睡杁䍁䅧䅍硁䍁䄸杍㉁䍁䄸杍睁䑁䅉免灁䅁䅁睊䄴䙁䅯䅁䕂䝁䄸睤畂䝁䅣杣桂䝁䅑党杁䡁䅷䅉䑂䡁䅉党歂䝁䅫䅤塂䝁䅅䅤橂䝁䅧睌偂䡁䅕䅤獂䝁䄸睢牂䍁䅁䅋睁䑁䅅睌穁䑁䅅睌祁䑁䅁䅍㑁䍁䅫䅁摃睃䅁杗䅁䕁䅑睢㍂䝁䄴睚祂䝁䅅䅚求䍁䅁䅦杁䕁䅍杣求䝁䅑兡あ䙁䅣兙あ䝁䅍䅡癁䕁䄸兤あ䝁䅷睢療䝁䅳䅉潁䑁䅁免癁䑁䅍免癁䑁䅉䅍硁䑁䅧克䅁䑁偫䅁慂䅁䅁䅒療䡁䅣杢湂䡁䅉兙歂䝁䅕䅉㡂䍁䅁睑祂䝁䅕䅚灂䡁䅑睖桂䡁䅑睙潂䍁䄸睔ㅂ䡁䅑䅢療䝁䄸睡杁䍁䅧䅍祁䍁䄸䅍硁䍁䄸杍睁䑁䅉䅎灁䅁䅁杦䄰䙁䅯䅁䕂䝁䄸睤畂䝁䅣杣桂䝁䅑党杁䡁䅷䅉䑂䡁䅉党歂䝁䅫䅤塂䝁䅅䅤橂䝁䅧睌偂䡁䅕䅤獂䝁䄸睢牂䍁䅁䅋睁䑁䅉睌睁䑁䅫睌祁䑁䅁杍穁䍁䅫䅁䍁充䅁杗䅁䕁䅑睢㍂䝁䄴睚祂䝁䅅䅚求䍁䅁䅦杁䕁䅍杣求䝁䅑兡あ䙁䅣兙あ䝁䅍䅡癁䕁䄸兤あ䝁䅷睢療䝁䅳䅉潁䑁䅁杍癁䑁䅅䅍癁䑁䅉䅍祁䑁䅕克䅁䕁允䅁慂䅁䅁䅒療䡁䅣杢湂䡁䅉兙歂䝁䅕䅉㡂䍁䅁睑祂䝁䅕䅚灂䡁䅑睖桂䡁䅑睙潂䍁䄸睔ㅂ䡁䅑䅢療䝁䄸睡杁䍁䅧䅍祁䍁䄸免硁䍁䄸杍睁䑁䅉免灁䅁䅁眳䅳䙁䅯䅁䕂䝁䄸睤畂䝁䅣杣桂䝁䅑党杁䡁䅷䅉䑂䡁䅉党歂䝁䅫䅤塂䝁䅅䅤橂䝁䅧睌偂䡁䅕䅤獂䝁䄸睢牂䍁䅁䅋睁䑁䅉睌硁䑁䅑睌祁䑁䅁杍ぁ䍁䅫䅁浄䅄䅁杗䅁䕁䅑睢㍂䝁䄴睚祂䝁䅅䅚求䍁䅁䅦杁䕁䅍杣求䝁䅑兡あ䙁䅣兙あ䝁䅍䅡癁䕁䄸兤あ䝁䅷睢療䝁䅳䅉潁䑁䅁杍癁䑁䅅李癁䑁䅉䅍祁䑁䅍克䅁䝁临䅁慂䅁䅁䅒療䡁䅣杢湂䡁䅉兙歂䝁䅕䅉㡂䍁䅁睑祂䝁䅕䅚灂䡁䅑睖桂䡁䅑睙潂䍁䄸睔ㅂ䡁䅑䅢療䝁䄸睡杁䍁䅧䅍祁䍁䄸免㕁䍁䄸杍睁䑁䅉䅍灁䅁䅁䄶䄸䙁䅯䅁䕂䝁䄸睤畂䝁䅣杣桂䝁䅑党杁䡁䅷䅉䑂䡁䅉党歂䝁䅫䅤塂䝁䅅䅤橂䝁䅧睌偂䡁䅕䅤獂䝁䄸睢牂䍁䅁䅋睁䑁䅉睌硁䑁䅫睌祁䑁䅁杍硁䍁䅫䅁䥃杅䅁杗䅁䕁䅑睢㍂䝁䄴睚祂䝁䅅䅚求䍁䅁䅦杁䕁䅍杣求䝁䅑兡あ䙁䅣兙あ䝁䅍䅡癁䕁䄸兤あ䝁䅷睢療䝁䅳䅉潁䑁䅁杍癁䑁䅉睍癁䑁䅉䅍硁䑁䅧克䅁䙁乫䅁慂䅁䅁䅒療䡁䅣杢湂䡁䅉兙歂䝁䅕䅉㡂䍁䅁睑祂䝁䅕䅚灂䡁䅑睖桂䡁䅑睙潂䍁䄸睔ㅂ䡁䅑䅢療䝁䄸睡杁䍁䅧䅍祁䍁䄸杍ㅁ䍁䄸杍睁䑁䅉杍灁䅁䅁桊䅁䙁䅯䅁䕂䝁䄸睤畂䝁䅣杣桂䝁䅑党杁䡁䅷䅉䑂䡁䅉党歂䝁䅫䅤塂䝁䅅䅤橂䝁䅧睌偂䡁䅕䅤獂䝁䄸睢牂䍁䅁䅋睁䑁䅍睌睁䑁䅅睌祁䑁䅁杍ぁ䍁䅫䅁佄充䅁杗䅁䕁䅑睢㍂䝁䄴睚祂䝁䅅䅚求䍁䅁䅦杁䕁䅍杣求䝁䅑兡あ䙁䅣兙あ䝁䅍䅡癁䕁䄸兤あ䝁䅷睢療䝁䅳䅉潁䑁䅁睍癁䑁䅁睍癁䑁䅉䅍祁䑁䅅克䅁佁內䅁慂䅁䅁䅒療䡁䅣杢湂䡁䅉兙歂䝁䅕䅉㡂䍁䅁睑祂䝁䅕䅚灂䡁䅑睖桂䡁䅑睙潂䍁䄸睔ㅂ䡁䅑䅢療䝁䄸睡杁䍁䅧䅍穁䍁䄸䅍ぁ䍁䄸杍睁䑁䅉䅎灁䅁䅁䅙䅳䙁䅯䅁䕂䝁䄸睤畂䝁䅣杣桂䝁䅑党杁䡁䅷䅉䑂䡁䅉党歂䝁䅫䅤塂䝁䅅䅤橂䝁䅧睌偂䡁䅕䅤獂䝁䄸睢牂䍁䅁䅋睁䑁䅍睌睁䑁䅙睌祁䑁䅁杍ぁ䍁䅫䅁啂兄䅁杗䅁䕁䅑睢㍂䝁䄴睚祂䝁䅅䅚求䍁䅁䅦杁䕁䅍杣求䝁䅑兡あ䙁䅣兙あ䝁䅍䅡癁䕁䄸兤あ䝁䅷睢療䝁䅳䅉潁䑁䅁睍癁䑁䅅䅍癁䑁䅉䅍祁䑁䅉克䅁䵁余䅁慂䅁䅁䅒療䡁䅣杢湂䡁䅉兙歂䝁䅕䅉㡂䍁䅁睑祂䝁䅕䅚灂䡁䅑睖桂䡁䅑睙潂䍁䄸睔ㅂ䡁䅑䅢療䝁䄸睡杁䍁䅧䅍穁䍁䄸免睁䍁䄸杍睁䑁䅉睍灁䅁䅁栳䅅䙁䅯䅁䕂䝁䄸睤畂䝁䅣杣桂䝁䅑党杁䡁䅷䅉䑂䡁䅉党歂䝁䅫䅤塂䝁䅅䅤橂䝁䅧睌偂䡁䅕䅤獂䝁䄸睢牂䍁䅁䅋睁䑁䅍睌硁䑁䅅睌祁䑁䅁免睁䍁䅫䅁湃睄䅁杗䅁䕁䅑睢㍂䝁䄴睚祂䝁䅅䅚求䍁䅁䅦杁䕁䅍杣求䝁䅑兡あ䙁䅣兙あ䝁䅍䅡癁䕁䄸兤あ䝁䅷睢療䝁䅳䅉潁䑁䅁睍癁䑁䅅杍癁䑁䅉䅍祁䑁䅁克䅁乁乑䅁慂䅁䅁䅒療䡁䅣杢湂䡁䅉兙歂䝁䅕䅉㡂䍁䅁睑祂䝁䅕䅚灂䡁䅑睖桂䡁䅑睙潂䍁䄸睔ㅂ䡁䅑䅢療䝁䄸睡杁䍁䅧䅍穁䍁䄸免穁䍁䄸杍睁䑁䅉睍灁䅁䅁睌䄸䙁䅯䅁䕂䝁䄸睤畂䝁䅣杣桂䝁䅑党杁䡁䅷䅉䑂䡁䅉党歂䝁䅫䅤塂䝁䅅䅤橂䝁䅧睌偂䡁䅕䅤獂䝁䄸睢牂䍁䅁䅋睁䑁䅍睌硁䑁䅍睌祁䑁䅁杍ぁ䍁䅫䅁浂睃䅁杗䅁䕁䅑睢㍂䝁䄴睚祂䝁䅅䅚求䍁䅁䅦杁䕁䅍杣求䝁䅑兡あ䙁䅣兙あ䝁䅍䅡癁䕁䄸兤あ䝁䅷睢療䝁䅳䅉潁䑁䅁睍癁䑁䅅李癁䑁䅉䅍硁䑁䅧克䅁䙁乍䅁慂䅁䅁䅒療䡁䅣杢湂䡁䅉兙歂䝁䅕䅉㡂䍁䅁睑祂䝁䅕䅚灂䡁䅑睖桂䡁䅑睙潂䍁䄸睔ㅂ䡁䅑䅢療䝁䄸睡杁䍁䅧䅍穁䍁䄸免㍁䍁䄸杍睁䑁䅉杍灁䅁䅁兹䄰䙁䅯䅁䕂䝁䄸睤畂䝁䅣杣桂䝁䅑党杁䡁䅷䅉䑂䡁䅉党歂䝁䅫䅤塂䝁䅅䅤橂䝁䅧睌偂䡁䅕䅤獂䝁䄸睢牂䍁䅁䅋睁䑁䅍睌硁䑁䅫睌祁䑁䅁杍ぁ䍁䅫䅁卄䅅䅁杗䅁䕁䅑睢㍂䝁䄴睚祂䝁䅅䅚求䍁䅁䅦杁䕁䅍杣求䝁䅑兡あ䙁䅣兙あ䝁䅍䅡癁䕁䄸兤あ䝁䅷睢療䝁䅳䅉潁䑁䅁睍癁䑁䅉兎癁䑁䅉䅍祁䑁䅑克䅁䑁到䅁慂䅁䅁䅒療䡁䅣杢湂䡁䅉兙歂䝁䅕䅉㡂䍁䅁睑祂䝁䅕䅚灂䡁䅑睖桂䡁䅑睙潂䍁䄸睔ㅂ䡁䅑䅢療䝁䄸睡杁䍁䅧䅍穁䍁䄸杍㍁䍁䄸杍睁䑁䅉䅎灁䅁䅁䄱䄸䙁䅯䅁䕂䝁䄸睤畂䝁䅣杣桂䝁䅑党杁䡁䅷䅉䑂䡁䅉党歂䝁䅫䅤塂䝁䅅䅤橂䝁䅧睌偂䡁䅕䅤獂䝁䄸睢牂䍁䅁䅋睁䑁䅍睌祁䑁䅧睌祁䑁䅁免ぁ䍁䅫䅁硂杄䅁杗䅁䕁䅑睢㍂䝁䄴睚祂䝁䅅䅚求䍁䅁䅦杁䕁䅍杣求䝁䅑兡あ䙁䅣兙あ䝁䅍䅡癁䕁䄸兤あ䝁䅷睢療䝁䅳䅉潁䑁䅁睍癁䑁䅍免癁䑁䅉䅍祁䑁䅍克䅁䵁免䅁慂䅁䅁䅒療䡁䅣杢湂䡁䅉兙歂䝁䅕䅉㡂䍁䅁睑祂䝁䅕䅚灂䡁䅑睖桂䡁䅑睙潂䍁䄸睔ㅂ䡁䅑䅢療䝁䄸睡杁䍁䅧䅍ぁ䍁䄸䅍硁䍁䄸杍睁䑁䅉䅎灁䅁䅁栴䅁䙁䅯䅁䕂䝁䄸睤畂䝁䅣杣桂䝁䅑党杁䡁䅷䅉䑂䡁䅉党歂䝁䅫䅤塂䝁䅅䅤橂䝁䅧睌偂䡁䅕䅤獂䝁䄸睢牂䍁䅁䅋睁䑁䅑睌睁䑁䅍睌祁䑁䅁杍穁䍁䅫䅁灄䅅䅁杗䅁䕁䅑睢㍂䝁䄴睚祂䝁䅅䅚求䍁䅁䅦杁䕁䅍杣求䝁䅑兡あ䙁䅣兙あ䝁䅍䅡癁䕁䄸兤あ䝁䅷睢療䝁䅳䅉潁䑁䅁䅎癁䑁䅅䅏癁䑁䅉䅍祁䑁䅑克䅁䅁佉䅁慂䅁䅁䅒療䡁䅣杢湂䡁䅉兙歂䝁䅕䅉㡂䍁䅁睑祂䝁䅕䅚灂䡁䅑睖桂䡁䅑睙潂䍁䄸睔ㅂ䡁䅑䅢療䝁䄸睡杁䍁䅧䅍ぁ䍁䄸免㕁䍁䄸杍睁䑁䅉睍灁䅁䅁䄲䄴䙁䅯䅁䕂䝁䄸睤畂䝁䅣杣桂䝁䅑党杁䡁䅷䅉䑂䡁䅉党歂䝁䅫䅤塂䝁䅅䅤橂䝁䅧睌偂䡁䅕䅤獂䝁䄸睢牂䍁䅁䅋睁䑁䅑睌硁䑁䅫睌祁䑁䅁杍ぁ䍁䅫䅁杂兄䅁杗䅁䕁䅑睢㍂䝁䄴睚祂䝁䅅䅚求䍁䅁䅦杁䕁䅍杣求䝁䅑兡あ䙁䅣兙あ䝁䅍䅡癁䕁䄸兤あ䝁䅷睢療䝁䅳䅉潁䑁䅁䅎癁䑁䅉䅍癁䑁䅉䅍祁䑁䅍克䅁佁兯䅁慂䅁䅁䅒療䡁䅣杢湂䡁䅉兙歂䝁䅕䅉㡂䍁䅁睑祂䝁䅕䅚灂䡁䅑睖桂䡁䅑睙潂䍁䄸睔ㅂ䡁䅑䅢療䝁䄸睡杁䍁䅧䅍ぁ䍁䄸杍ㅁ䍁䄸杍睁䑁䅅睎灁䅁䅁硘䅁䙁䅯䅁䕂䝁䄸睤畂䝁䅣杣桂䝁䅑党杁䡁䅷䅉䑂䡁䅉党歂䝁䅫䅤塂䝁䅅䅤橂䝁䅧睌偂䡁䅕䅤獂䝁䄸睢牂䍁䅁䅋睁䑁䅑睌祁䑁䅣睌祁䑁䅁杍硁䍁䅫䅁乂充䅁杗䅁䕁䅑睢㍂䝁䄴睚祂䝁䅅䅚求䍁䅁䅦杁䕁䅍杣求䝁䅑兡あ䙁䅣兙あ䝁䅍䅡癁䕁䄸兤あ䝁䅷睢療䝁䅳䅉潁䑁䅁䅎癁䑁䅉兏癁䑁䅉䅍硁䑁䅁克䅁乁偁䅁慂䅁䅁䅒療䡁䅣杢湂䡁䅉兙歂䝁䅕䅉㡂䍁䅁睑祂䝁䅕䅚灂䡁䅑睖桂䡁䅑睙潂䍁䄸睔ㅂ䡁䅑䅢療䝁䄸睡杁䍁䅧䅍ㅁ䍁䄸䅍㉁䍁䄸杍睁䑁䅉免灁䅁䅁朴䅷䙁䅯䅁䕂䝁䄸睤畂䝁䅣杣桂䝁䅑党杁䡁䅷䅉䑂䡁䅉党歂䝁䅫䅤塂䝁䅅䅤橂䝁䅧睌偂䡁䅕䅤獂䝁䄸睢牂䍁䅁䅋睁䑁䅕睌睁䑁䅣睌祁䑁䅁杍ぁ䍁䅫䅁癃杅䅁杗䅁䕁䅑睢㍂䝁䄴睚祂䝁䅅䅚求䍁䅁䅦杁䕁䅍杣求䝁䅑兡あ䙁䅣兙あ䝁䅍䅡癁䕁䄸兤あ䝁䅷睢療䝁䅳䅉潁䑁䅁兎癁䑁䅁兏癁䑁䅉䅍硁䑁䅧克䅁佁乫䅁慂䅁䅁䅒療䡁䅣杢湂䡁䅉兙歂䝁䅕䅉㡂䍁䅁睑祂䝁䅕䅚灂䡁䅑睖桂䡁䅑睙潂䍁䄸睔ㅂ䡁䅑䅢療䝁䄸睡杁䍁䅧䅍ㅁ䍁䄸免硁䍁䄸杍睁䑁䅉免灁䅁䅁兊䅷䙁䅯䅁䕂䝁䄸睤畂䝁䅣杣桂䝁䅑党杁䡁䅷䅉䑂䡁䅉党歂䝁䅫䅤塂䝁䅅䅤橂䝁䅧睌偂䡁䅕䅤獂䝁䄸睢牂䍁䅁䅋睁䑁䅕睌硁䑁䅅睌祁䑁䅁杍穁䍁䅫䅁潂睄䅁杗䅁䕁䅑睢㍂䝁䄴睚祂䝁䅅䅚求䍁䅁䅦杁䕁䅍杣求䝁䅑兡あ䙁䅣兙あ䝁䅍䅡癁䕁䄸兤あ䝁䅷睢療䝁䅳䅉潁䑁䅁兎癁䑁䅅䅎癁䑁䅉䅍硁䑁䅧克䅁䍁䵙䅁慂䅁䅁䅒療䡁䅣杢湂䡁䅉兙歂䝁䅕䅉㡂䍁䅁睑祂䝁䅕䅚灂䡁䅑睖桂䡁䅑睙潂䍁䄸睔ㅂ䡁䅑䅢療䝁䄸睡杁䍁䅧䅍ㅁ䍁䄸免ぁ䍁䄸杍睁䑁䅉䅎灁䅁䅁朶䄰䙁䅯䅁䕂䝁䄸睤畂䝁䅣杣桂䝁䅑党杁䡁䅷䅉䑂䡁䅉党歂䝁䅫䅤塂䝁䅅䅤橂䝁䅧睌偂䡁䅕䅤獂䝁䄸睢牂䍁䅁䅋睁䑁䅕睌硁䑁䅕睌祁䑁䅁杍睁䍁䅫䅁允睄䅁杗䅁䕁䅑睢㍂䝁䄴睚祂䝁䅅䅚求䍁䅁䅦杁䕁䅍杣求䝁䅑兡あ䙁䅣兙あ䝁䅍䅡癁䕁䄸兤あ䝁䅷睢療䝁䅳䅉潁䑁䅁兎癁䑁䅅睎癁䑁䅉䅍祁䑁䅑克䅁偁倰䅁慂䅁䅁䅒療䡁䅣杢湂䡁䅉兙歂䝁䅕䅉㡂䍁䅁睑祂䝁䅕䅚灂䡁䅑睖桂䡁䅑睙潂䍁䄸睔ㅂ䡁䅑䅢療䝁䄸睡杁䍁䅧䅍ㅁ䍁䄸免㕁䍁䄸杍睁䑁䅅李灁䅁䅁桃䅁䙁䅯䅁䕂䝁䄸睤畂䝁䅣杣桂䝁䅑党杁䡁䅷䅉䑂䡁䅉党歂䝁䅫䅤塂䝁䅅䅤橂䝁䅧睌偂䡁䅕䅤獂䝁䄸睢牂䍁䅁䅋睁䑁䅕睌祁䑁䅉睌祁䑁䅁杍睁䍁䅫䅁慃杅䅁杗䅁䕁䅑睢㍂䝁䄴睚祂䝁䅅䅚求䍁䅁䅦杁䕁䅍杣求䝁䅑兡あ䙁䅣兙あ䝁䅍䅡癁䕁䄸兤あ䝁䅷睢療䝁䅳䅉潁䑁䅁兎癁䑁䅉杍癁䑁䅉䅍祁䑁䅑克䅁䝁卣䅁慂䅁䅁䅒療䡁䅣杢湂䡁䅉兙歂䝁䅕䅉㡂䍁䅁睑祂䝁䅕䅚灂䡁䅑睖桂䡁䅑睙潂䍁䄸睔ㅂ䡁䅑䅢療䝁䄸睡杁䍁䅧䅍ㅁ䍁䄸杍穁䍁䄸杍睁䑁䅉䅎灁䅁䅁杵䄰䙁䅯䅁䕂䝁䄸睤畂䝁䅣杣桂䝁䅑党杁䡁䅷䅉䑂䡁䅉党歂䝁䅫䅤塂䝁䅅䅤橂䝁䅧睌偂䡁䅕䅤獂䝁䄸睢牂䍁䅁䅋睁䑁䅕睌穁䑁䅁睌祁䑁䅁免㑁䍁䅫䅁ぃ兄䅁杗䅁䕁䅑睢㍂䝁䄴睚祂䝁䅅䅚求䍁䅁䅦杁䕁䅍杣求䝁䅑兡あ䙁䅣兙あ䝁䅍䅡癁䕁䄸兤あ䝁䅷睢療䝁䅳䅉潁䑁䅁兎癁䑁䅍䅍癁䑁䅉䅍祁䑁䅑克䅁䝁䱷䅁慂䅁䅁䅒療䡁䅣杢湂䡁䅉兙歂䝁䅕䅉㡂䍁䅁睑祂䝁䅕䅚灂䡁䅑睖桂䡁䅑睙潂䍁䄸睔ㅂ䡁䅑䅢療䝁䄸睡杁䍁䅧䅍ㅁ䍁䄸睍硁䍁䄸杍睁䑁䅅䅏灁䅁䅁硕䅁䙁䅯䅁䕂䝁䄸睤畂䝁䅣杣桂䝁䅑党杁䡁䅷䅉䑂䡁䅉党歂䝁䅫䅤塂䝁䅅䅤橂䝁䅧睌偂䡁䅕䅤獂䝁䄸睢牂䍁䅁䅋睁䑁䅙睌睁䑁䅍睌祁䑁䅁杍硁䍁䅫䅁㡁杄䅁杗䅁䕁䅑睢㍂䝁䄴睚祂䝁䅅䅚求䍁䅁䅦杁䕁䅍杣求䝁䅑兡あ䙁䅣兙あ䝁䅍䅡癁䕁䄸兤あ䝁䅷睢療䝁䅳䅉潁䑁䅁李癁䑁䅁睍癁䑁䅉䅍祁䑁䅑克䅁䍁偧䅁慂䅁䅁䅒療䡁䅣杢湂䡁䅉兙歂䝁䅕䅉㡂䍁䅁睑祂䝁䅕䅚灂䡁䅑睖桂䡁䅑睙潂䍁䄸睔ㅂ䡁䅑䅢療䝁䄸睡杁䍁䅧䅍㉁䍁䄸䅍ㅁ䍁䄸杍睁䑁䅅睎灁䅁䅁杯䄴䙁䅯䅁䕂䝁䄸睤畂䝁䅣杣桂䝁䅑党杁䡁䅷䅉䑂䡁䅉党歂䝁䅫䅤塂䝁䅅䅤橂䝁䅧睌偂䡁䅕䅤獂䝁䄸睢牂䍁䅁䅋睁䑁䅙睌硁䑁䅅睌祁䑁䅁杍ぁ䍁䅫䅁卂䅅䅁杗䅁䕁䅑睢㍂䝁䄴睚祂䝁䅅䅚求䍁䅁䅦杁䕁䅍杣求䝁䅑兡あ䙁䅣兙あ䝁䅍䅡癁䕁䄸兤あ䝁䅷睢療䝁䅳䅉潁䑁䅁李癁䑁䅅睍癁䑁䅉䅍祁䑁䅍克䅁䕁䵉䅁慂䅁䅁䅒療䡁䅣杢湂䡁䅉兙歂䝁䅕䅉㡂䍁䅁睑祂䝁䅕䅚灂䡁䅑睖桂䡁䅑睙潂䍁䄸睔ㅂ䡁䅑䅢療䝁䄸睡杁䍁䅧䅍㉁䍁䄸杍㉁䍁䄸杍睁䑁䅁䅏灁䅁䅁杘䅳䙁䅯䅁䕂䝁䄸睤畂䝁䅣杣桂䝁䅑党杁䡁䅷䅉䑂䡁䅉党歂䝁䅫䅤塂䝁䅅䅤橂䝁䅧睌偂䡁䅕䅤獂䝁䄸睢牂䍁䅁䅋睁䑁䅣睌睁䑁䅉睌祁䑁䅁杍睁䍁䅫䅁䥃杄䅁杗䅁䕁䅑睢㍂䝁䄴睚祂䝁䅅䅚求䍁䅁䅦杁䕁䅍杣求䝁䅑兡あ䙁䅣兙あ䝁䅍䅡癁䕁䄸兤あ䝁䅷睢療䝁䅳䅉潁䑁䅁睎癁䑁䅁杍癁䑁䅉䅍祁䑁䅑克䅁䅁兕䅁慂䅁䅁䅒療䡁䅣杢湂䡁䅉兙歂䝁䅕䅉㡂䍁䅁睑祂䝁䅕䅚灂䡁䅑睖桂䡁䅑睙潂䍁䄸睔ㅂ䡁䅑䅢療䝁䄸睡杁䍁䅧䅍㍁䍁䄸䅍㍁䍁䄸杍睁䑁䅉睍灁䅁䅁䉬䅅䙁䅯䅁䕂䝁䄸睤畂䝁䅣杣桂䝁䅑党杁䡁䅷䅉䑂䡁䅉党歂䝁䅫䅤塂䝁䅅䅤橂䝁䅧睌偂䡁䅕䅤獂䝁䄸睢牂䍁䅁䅋睁䑁䅣睌祁䑁䅁睌祁䑁䅁免ㅁ䍁䅫䅁千杄䅁杗䅁䕁䅑睢㍂䝁䄴睚祂䝁䅅䅚求䍁䅁䅦杁䕁䅍杣求䝁䅑兡あ䙁䅣兙あ䝁䅍䅡癁䕁䄸兤あ䝁䅷睢療䝁䅳䅉潁䑁䅁睎癁䑁䅉杍癁䑁䅉䅍祁䑁䅁克䅁䝁兙䅁慂䅁䅁䅒療䡁䅣杢湂䡁䅉兙歂䝁䅕䅉㡂䍁䅁睑祂䝁䅕䅚灂䡁䅑睖桂䡁䅑睙潂䍁䄸睔ㅂ䡁䅑䅢療䝁䄸睡杁䍁䅧䅍㑁䍁䄸䅍祁䍁䄸杍睁䑁䅅䅍灁䅁䅁睮䄴䙁䅯䅁䕂䝁䄸睤畂䝁䅣杣桂䝁䅑党杁䡁䅷䅉䑂䡁䅉党歂䝁䅫䅤塂䝁䅅䅤橂䝁䅧睌偂䡁䅕䅤獂䝁䄸睢牂䍁䅁䅋睁䑁䅧睌睁䑁䅙睌祁䑁䅁免睁䍁䅫䅁畄䅅䅁杗䅁䕁䅑睢㍂䝁䄴睚祂䝁䅅䅚求䍁䅁䅦杁䕁䅍杣求䝁䅑兡あ䙁䅣兙あ䝁䅍䅡癁䕁䄸兤あ䝁䅷睢療䝁䅳䅉潁䑁䅁䅏癁䑁䅁睎癁䑁䅉䅍祁䑁䅍克䅁䍁乫䅁慂䅁䅁䅒療䡁䅣杢湂䡁䅉兙歂䝁䅕䅉㡂䍁䅁睑祂䝁䅕䅚灂䡁䅑睖桂䡁䅑睙潂䍁䄸睔ㅂ䡁䅑䅢療䝁䄸睡杁䍁䅧䅍㑁䍁䄸免硁䍁䄸杍睁䑁䅉睍灁䅁䅁权䄰䙁䅯䅁䕂䝁䄸睤畂䝁䅣杣桂䝁䅑党杁䡁䅷䅉䑂䡁䅉党歂䝁䅫䅤塂䝁䅅䅤橂䝁䅧睌偂䡁䅕䅤獂䝁䄸睢牂䍁䅁䅋睁䑁䅧睌硁䑁䅉睌祁䑁䅁杍ぁ䍁䅫䅁潁杅䅁杗䅁䕁䅑睢㍂䝁䄴睚祂䝁䅅䅚求䍁䅁䅦杁䕁䅍杣求䝁䅑兡あ䙁䅣兙あ䝁䅍䅡癁䕁䄸兤あ䝁䅷睢療䝁䅳䅉潁䑁䅁䅏癁䑁䅅睍癁䑁䅉䅍祁䑁䅅克䅁䍁兣䅁慂䅁䅁䅒療䡁䅣杢湂䡁䅉兙歂䝁䅕䅉㡂䍁䅁睑祂䝁䅕䅚灂䡁䅑睖桂䡁䅑睙潂䍁䄸睔ㅂ䡁䅑䅢療䝁䄸睡杁䍁䅧䅍㑁䍁䄸免ぁ䍁䄸杍睁䑁䅉睍灁䅁䅁剗䅅䙁䅯䅁䕂䝁䄸睤畂䝁䅣杣桂䝁䅑党杁䡁䅷䅉䑂䡁䅉党歂䝁䅫䅤塂䝁䅅䅤橂䝁䅧睌偂䡁䅕䅤獂䝁䄸睢牂䍁䅁䅋睁䑁䅧睌祁䑁䅅睌祁䑁䅁杍穁䍁䅫䅁㥁兄䅁杗䅁䕁䅑睢㍂䝁䄴睚祂䝁䅅䅚求䍁䅁䅦杁䕁䅍杣求䝁䅑兡あ䙁䅣兙あ䝁䅍䅡癁䕁䄸兤あ䝁䅷睢療䝁䅳䅉潁䑁䅁䅏癁䑁䅉睍癁䑁䅉䅍硁䑁䅉克䅁佁副䅁慂䅁䅁䅒療䡁䅣杢湂䡁䅉兙歂䝁䅕䅉㡂䍁䅁睑祂䝁䅕䅚灂䡁䅑睖桂䡁䅑睙潂䍁䄸睔ㅂ䡁䅑䅢療䝁䄸睡杁䍁䅧䅍㑁䍁䄸杍穁䍁䄸杍睁䑁䅉睍灁䅁䅁允䄸䙁䅯䅁䕂䝁䄸睤畂䝁䅣杣桂䝁䅑党杁䡁䅷䅉䑂䡁䅉党歂䝁䅫䅤塂䝁䅅䅤橂䝁䅧睌偂䡁䅕䅤獂䝁䄸睢牂䍁䅁䅋睁䑁䅫睌硁䑁䅍睌祁䑁䅁杍ぁ䍁䅫䅁偄杄䅁杗䅁䕁䅑睢㍂䝁䄴睚祂䝁䅅䅚求䍁䅁䅦杁䕁䅍杣求䝁䅑兡あ䙁䅣兙あ䝁䅍䅡癁䕁䄸兤あ䝁䅷睢療䝁䅳䅉潁䑁䅁兏癁䑁䅅兎癁䑁䅉䅍祁䑁䅍克䅁䉁估䅁慂䅁䅁䅒療䡁䅣杢湂䡁䅉兙歂䝁䅕䅉㡂䍁䅁睑祂䝁䅕䅚灂䡁䅑睖桂䡁䅑睙潂䍁䄸睔ㅂ䡁䅑䅢療䝁䄸睡杁䍁䅧䅍㕁䍁䄸免㉁䍁䄸杍睁䑁䅉䅎灁䅁䅁䉤䅉䙁䅯䅁䕂䝁䄸睤畂䝁䅣杣桂䝁䅑党杁䡁䅷䅉䑂䡁䅉党歂䝁䅫䅤塂䝁䅅䅤橂䝁䅧睌偂䡁䅕䅤獂䝁䄸睢牂䍁䅁䅋睁䑁䅫睌祁䑁䅫睌祁䑁䅁免ㅁ䍁䅫䅁潄杄䅁杗䅁䕁䅑睢㍂䝁䄴睚祂䝁䅅䅚求䍁䅁䅦杁䕁䅍杣求䝁䅑兡あ䙁䅣兙あ䝁䅍䅡癁䕁䄸兤あ䝁䅷睢療䝁䅳䅉潁䑁䅅䅍癁䑁䅁免癁䑁䅉䅍祁䑁䅅克䅁佁久䅁慂䅁䅁䅒療䡁䅣杢湂䡁䅉兙歂䝁䅕䅉㡂䍁䅁睑祂䝁䅕䅚灂䡁䅑睖桂䡁䅑睙潂䍁䄸睔ㅂ䡁䅑䅢療䝁䄸睡杁䍁䅧免睁䍁䄸免ぁ䍁䄸杍睁䑁䅉䅎灁䅁䅁睩䄴䙁䅯䅁䕂䝁䄸睤畂䝁䅣杣桂䝁䅑党杁䡁䅷䅉䑂䡁䅉党歂䝁䅫䅤塂䝁䅅䅤橂䝁䅧睌偂䡁䅕䅤獂䝁䄸睢牂䍁䅁䅋硁䑁䅁睌硁䑁䅧睌祁䑁䅁免㑁䍁䅫䅁潄兄䅁杗䅁䕁䅑睢㍂䝁䄴睚祂䝁䅅䅚求䍁䅁䅦杁䕁䅍杣求䝁䅑兡あ䙁䅣兙あ䝁䅍䅡癁䕁䄸兤あ䝁䅷睢療䝁䅳䅉潁䑁䅅䅍癁䑁䅍䅍癁䑁䅉䅍硁䑁䅕克䅁偁久䅁慂䅁䅁䅒療䡁䅣杢湂䡁䅉兙歂䝁䅕䅉㡂䍁䅁睑祂䝁䅕䅚灂䡁䅑睖桂䡁䅑睙潂䍁䄸睔ㅂ䡁䅑䅢療䝁䄸睡杁䍁䅧免硁䍁䄸䅍穁䍁䄸杍睁䑁䅉䅍灁䅁䅁杴䅷䙁䅯䅁䕂䝁䄸睤畂䝁䅣杣桂䝁䅑党杁䡁䅷䅉䑂䡁䅉党歂䝁䅫䅤塂䝁䅅䅤橂䝁䅧睌偂䡁䅕䅤獂䝁䄸睢牂䍁䅁䅋硁䑁䅅睌睁䑁䅍睌祁䑁䅁杍祁䍁䅫䅁䡃睄䅁杗䅁䕁䅑睢㍂䝁䄴睚祂䝁䅅䅚求䍁䅁䅦杁䕁䅍杣求䝁䅑兡あ䙁䅣兙あ䝁䅍䅡癁䕁䄸兤あ䝁䅷睢療䝁䅳䅉潁䑁䅅免癁䑁䅁䅎癁䑁䅉䅍硁䑁䅫克䅁䝁䱅䅁慂䅁䅁䅒療䡁䅣杢湂䡁䅉兙歂䝁䅕䅉㡂䍁䅁睑祂䝁䅕䅚灂䡁䅑睖桂䡁䅑睙潂䍁䄸睔ㅂ䡁䅑䅢療䝁䄸睡杁䍁䅧免硁䍁䄸䅍ぁ䍁䄸杍睁䑁䅉杍灁䅁䅁杢䄴䙁䅯䅁䕂䝁䄸睤畂䝁䅣杣桂䝁䅑党杁䡁䅷䅉䑂䡁䅉党歂䝁䅫䅤塂䝁䅅䅤橂䝁䅧睌偂䡁䅕䅤獂䝁䄸睢牂䍁䅁䅋硁䑁䅅睌硁䑁䅅睌祁䑁䅁杍祁䍁䅫䅁摄睄䅁杗䅁䕁䅑睢㍂䝁䄴睚祂䝁䅅䅚求䍁䅁䅦杁䕁䅍杣求䝁䅑兡あ䙁䅣兙あ䝁䅍䅡癁䕁䄸兤あ䝁䅷睢療䝁䅳䅉潁䑁䅅免癁䑁䅅睍癁䑁䅉䅍硁䑁䅑克䅁䵁䴰䅁慂䅁䅁䅒療䡁䅣杢湂䡁䅉兙歂䝁䅕䅉㡂䍁䅁睑祂䝁䅕䅚灂䡁䅑睖桂䡁䅑睙潂䍁䄸睔ㅂ䡁䅑䅢療䝁䄸睡杁䍁䅧免硁䍁䄸免穁䍁䄸杍睁䑁䅉䅎灁䅁䅁硰䅉䙁䅯䅁䕂䝁䄸睤畂䝁䅣杣桂䝁䅑党杁䡁䅷䅉䑂䡁䅉党歂䝁䅫䅤塂䝁䅅䅤橂䝁䅧睌偂䡁䅕䅤獂䝁䄸睢牂䍁䅁䅋硁䑁䅅睌硁䑁䅑睌祁䑁䅁杍ぁ䍁䅫䅁⽄兄䅁杗䅁䕁䅑睢㍂䝁䄴睚祂䝁䅅䅚求䍁䅁䅦杁䕁䅍杣求䝁䅑兡あ䙁䅣兙あ䝁䅍䅡癁䕁䄸兤あ䝁䅷睢療䝁䅳䅉潁䑁䅅免癁䑁䅅䅏癁䑁䅉䅍祁䑁䅑克䅁乁偙䅁慂䅁䅁䅒療䡁䅣杢湂䡁䅉兙歂䝁䅕䅉㡂䍁䅁睑祂䝁䅕䅚灂䡁䅑睖桂䡁䅑睙潂䍁䄸睔ㅂ䡁䅑䅢療䝁䄸睡杁䍁䅧免硁䍁䄸杍睁䍁䄸杍睁䑁䅉䅎灁䅁䅁硬䅉䙁䅯䅁䕂䝁䄸睤畂䝁䅣杣桂䝁䅑党杁䡁䅷䅉䑂䡁䅉党歂䝁䅫䅤塂䝁䅅䅤橂䝁䅧睌偂䡁䅕䅤獂䝁䄸睢牂䍁䅁䅋硁䑁䅅睌祁䑁䅅睌祁䑁䅁杍ぁ䍁䅫䅁㙁充䅁杗䅁䕁䅑睢㍂䝁䄴睚祂䝁䅅䅚求䍁䅁䅦杁䕁䅍杣求䝁䅑兡あ䙁䅣兙あ䝁䅍䅡癁䕁䄸兤あ䝁䅷睢療䝁䅳䅉潁䑁䅅免癁䑁䅉兎癁䑁䅉䅍祁䑁䅑克䅁䕁䵑䅁慂䅁䅁䅒療䡁䅣杢湂䡁䅉兙歂䝁䅕䅉㡂䍁䅁睑祂䝁䅕䅚灂䡁䅑睖桂䡁䅑睙潂䍁䄸睔ㅂ䡁䅑䅢療䝁䄸睡杁䍁䅧免硁䍁䄸杍㑁䍁䄸杍睁䑁䅉睍灁䅁䅁朸䄸䙁䅯䅁䕂䝁䄸睤畂䝁䅣杣桂䝁䅑党杁䡁䅷䅉䑂䡁䅉党歂䝁䅫䅤塂䝁䅅䅤橂䝁䅧睌偂䡁䅕䅤獂䝁䄸睢牂䍁䅁䅋硁䑁䅅睌祁䑁䅫睌祁䑁䅁杍穁䍁䅫䅁䩄杄䅁杗䅁䕁䅑睢㍂䝁䄴睚祂䝁䅅䅚求䍁䅁䅦杁䕁䅍杣求䝁䅑兡あ䙁䅣兙あ䝁䅍䅡癁䕁䄸兤あ䝁䅷睢療䝁䅳䅉潁䑁䅅杍癁䑁䅁免癁䑁䅉䅍祁䑁䅍克䅁䱁匴䅁慂䅁䅁䅒療䡁䅣杢湂䡁䅉兙歂䝁䅕䅉㡂䍁䅁睑祂䝁䅕䅚灂䡁䅑睖桂䡁䅑睙潂䍁䄸睔ㅂ䡁䅑䅢療䝁䄸睡杁䍁䅧免祁䍁䄸䅍祁䍁䄸杍睁䑁䅅兎灁䅁䅁材䄴䙁䅯䅁䕂䝁䄸睤畂䝁䅣杣桂䝁䅑党杁䡁䅷䅉䑂䡁䅉党歂䝁䅫䅤塂䝁䅅䅤橂䝁䅧睌偂䡁䅕䅤獂䝁䄸睢牂䍁䅁䅋硁䑁䅉睌睁䑁䅑睌祁䑁䅁杍ぁ䍁䅫䅁祃睃䅁杗䅁䕁䅑睢㍂䝁䄴睚祂䝁䅅䅚求䍁䅁䅦杁䕁䅍杣求䝁䅑兡あ䙁䅣兙あ䝁䅍䅡癁䕁䄸兤あ䝁䅷睢療䝁䅳䅉潁䑁䅅杍癁䑁䅁李癁䑁䅉䅍硁䑁䅅克䅁䍁䱍䅁慂䅁䅁䅒療䡁䅣杢湂䡁䅉兙歂䝁䅕䅉㡂䍁䅁睑祂䝁䅕䅚灂䡁䅑睖桂䡁䅑睙潂䍁䄸睔ㅂ䡁䅑䅢療䝁䄸睡杁䍁䅧免祁䍁䄸䅍㕁䍁䄸杍睁䑁䅉䅎灁䅁䅁杹䄴䙁䅯䅁䕂䝁䄸睤畂䝁䅣杣桂䝁䅑党杁䡁䅷䅉䑂䡁䅉党歂䝁䅫䅤塂䝁䅅䅤橂䝁䅧睌偂䡁䅕䅤獂䝁䄸睢牂䍁䅁䅋硁䑁䅉睌硁䑁䅁睌祁䑁䅁杍ぁ䍁䅫䅁佂睄䅁杗䅁䕁䅑睢㍂䝁䄴睚祂䝁䅅䅚求䍁䅁䅦杁䕁䅍杣求䝁䅑兡あ䙁䅣兙あ䝁䅍䅡癁䕁䄸兤あ䝁䅷睢療䝁䅳䅉潁䑁䅅杍癁䑁䅅杍癁䑁䅉䅍硁䑁䅧克䅁䅁䱍䅁慂䅁䅁䅒療䡁䅣杢湂䡁䅉兙歂䝁䅕䅉㡂䍁䅁睑祂䝁䅕䅚灂䡁䅑睖桂䡁䅑睙潂䍁䄸睔ㅂ䡁䅑䅢療䝁䄸睡杁䍁䅧免祁䍁䄸免祁䍁䄸杍睁䑁䅉杍灁䅁䅁兰䅷䙁䅯䅁䕂䝁䄸睤畂䝁䅣杣桂䝁䅑党杁䡁䅷䅉䑂䡁䅉党歂䝁䅫䅤塂䝁䅅䅤橂䝁䅧睌偂䡁䅕䅤獂䝁䄸睢牂䍁䅁䅋硁䑁䅉睌硁䑁䅍睌祁䑁䅁杍穁䍁䅫䅁㙃杄䅁杗䅁䕁䅑睢㍂䝁䄴睚祂䝁䅅䅚求䍁䅁䅦杁䕁䅍杣求䝁䅑兡あ䙁䅣兙あ䝁䅍䅡癁䕁䄸兤あ䝁䅷睢療䝁䅳䅉潁䑁䅅杍癁䑁䅅兎癁䑁䅉䅍祁䑁䅍克䅁乁䱉䅁慂䅁䅁䅒療䡁䅣杢湂䡁䅉兙歂䝁䅕䅉㡂䍁䅁睑祂䝁䅕䅚灂䡁䅑睖桂䡁䅑睙潂䍁䄸睔ㅂ䡁䅑䅢療䝁䄸睡杁䍁䅧免祁䍁䄸免㉁䍁䄸杍睁䑁䅉䅎灁䅁䅁睶䅳䙁䅯䅁䕂䝁䄸睤畂䝁䅣杣桂䝁䅑党杁䡁䅷䅉䑂䡁䅉党歂䝁䅫䅤塂䝁䅅䅤橂䝁䅧睌偂䡁䅕䅤獂䝁䄸睢牂䍁䅁䅋硁䑁䅉睌硁䑁䅫睌祁䑁䅁杍ぁ䍁䅫䅁䵃睄䅁杗䅁䕁䅑睢㍂䝁䄴睚祂䝁䅅䅚求䍁䅁䅦杁䕁䅍杣求䝁䅑兡あ䙁䅣兙あ䝁䅍䅡癁䕁䄸兤あ䝁䅷睢療䝁䅳䅉潁䑁䅅杍癁䑁䅉䅍癁䑁䅉䅍祁䑁䅑克䅁䉁卣䅁慂䅁䅁䅒療䡁䅣杢湂䡁䅉兙歂䝁䅕䅉㡂䍁䅁睑祂䝁䅕䅚灂䡁䅑睖桂䡁䅑睙潂䍁䄸睔ㅂ䡁䅑䅢療䝁䄸睡杁䍁䅧免祁䍁䄸杍㉁䍁䄸杍睁䑁䅉䅎灁䅁䅁桋䅅䙁䅯䅁䕂䝁䄸睤畂䝁䅣杣桂䝁䅑党杁䡁䅷䅉䑂䡁䅉党歂䝁䅫䅤塂䝁䅅䅤橂䝁䅧睌偂䡁䅕䅤獂䝁䄸睢牂䍁䅁䅋硁䑁䅉睌祁䑁䅣睌祁䑁䅁杍穁䍁䅫䅁牁兄䅁杗䅁䕁䅑睢㍂䝁䄴睚祂䝁䅅䅚求䍁䅁䅦杁䕁䅍杣求䝁䅑兡あ䙁䅣兙あ䝁䅍䅡癁䕁䄸兤あ䝁䅷睢療䝁䅳䅉潁䑁䅅杍癁䑁䅍免癁䑁䅉䅍祁䑁䅑克䅁䝁允䅁流杂䅁䅒療䡁䅧兡瑂䝁䅫䅤㕂䍁䅷䅉䩂䝁䄴睙畁䍁䅁睢睂䝁䅕杣桂䡁䅑党穂䍁䅁兙杁䝁䅍䅢療䡁䅕䅚瑁䝁䅉兙穂䝁䅕䅚杁䝁䅑兡湂䝁䅫䅤桂䝁䅷䅉睂䝁䅷兙あ䝁䅙睢祂䝁䄰䅉浂䝁䄸杣杁䝁䄰党歂䝁䅫睙桂䝁䅷䅉睂䡁䅉睢浂䝁䅕督穂䝁䅫睢畂䝁䅅䅢穂䍁䅁兡畂䍁䅁䅤潂䝁䅕䅉噂䝁䄴兡あ䝁䅕䅚杁䙁䅍䅤桂䡁䅑党穂䍁䄴䅉啂䝁䅧党杁䝁䅍睢瑂䡁䅁兙畂䡁䅫升穂䍁䅁䅣獂䝁䅅䅤浂䝁䄸杣瑂䍁䅁䅣祂䝁䄸杤灂䝁䅑党穂䍁䅁兡あ䡁䅍䅉瑂䝁䅕兢楂䝁䅕杣穂䍁䅁睤灂䡁䅑䅡杁䝁䅑兡湂䝁䅫䅤桂䝁䅷䅉あ䝁䄸睢獂䡁䅍䅉楂䡁䅕兡獂䡁䅑䅉浂䝁䄸杣杁䝁䄰党歂䝁䅫睙灂䝁䄴党獁䍁䅁䅤潂䝁䅅䅤杁䝁䅕杢桂䝁䅉䅢求䡁䅍䅉灂䡁䅑督杁䝁䄰党瑂䝁䅉党祂䡁䅍䅉あ䝁䄸䅉橂䝁䄸䅢獂䝁䅅杙療䡁䅉兙あ䝁䅕䅉㍂䝁䅫䅤潂䍁䅁睙療䝁䅷䅢求䝁䅅睚ㅂ䝁䅕督獁䍁䅁督あ䝁䅅入杁䡁䅕䅣杁䡁䅑睢杁䝁䅑兙あ䝁䅕䅉㍂䝁䅫䅤潂䍁䅁䅤潂䝁䅕䅉獂䝁䅅䅤求䡁䅍䅤杁䝁䄰党歂䝁䅫睙桂䝁䅷䅉畂䝁䅕睤穂䍁䅁兙畂䝁䅑䅉祂䝁䅕督求䝁䅅杣橂䝁䅧䅌杁䝁䄰兙畂䝁䅅睚求䍁䅁䅤潂䝁䅕兡祂䍁䅁睙桂䡁䅉党求䡁䅉督杁䝁䅅杢歂䍁䅁睢畂䍁䄰睙桂䝁䅷䅢杁䡁䅍睙潂䝁䅕䅚ㅂ䝁䅷党穂䍁䅷䅉穂䡁䅑杣求䝁䅅兢獂䝁䅫杢求䍁䅁䅚療䝁䅍兤瑂䝁䅕杢あ䝁䅅䅤灂䝁䄸杢杁䝁䅅杢歂䍁䅁兙歂䝁䄰兡畂䝁䅫督あ䡁䅉兙あ䝁䅫杤求䍁䅁䅣桂䡁䅁党祂䡁䅣睢祂䝁䅳䅌杁䝁䅅杢歂䍁䅁睙療䝁䄴䅚ㅂ䝁䅍䅤杁䡁䅙兡祂䡁䅑兤桂䝁䅷䅉睂䝁䅅䅤灂䝁䅕杢あ䍁䅁杤灂䡁䅍兡あ䡁䅍杌杁䕁䅫䅤杁䡁䅁杣灂䝁䄰兙祂䝁䅫䅢㕂䍁䅁督求䡁䅉杤求䡁䅍䅉睂䝁䅧入穂䝁䅫睙灂䝁䅅杢穂䍁䅷䅉畂䡁䅕杣穂䝁䅕䅉睂䡁䅉兙橂䡁䅑兡あ䝁䅫睢畂䝁䅕杣穂䍁䅷䅉睂䝁䅧入穂䝁䅫睙灂䝁䅅杢杁䝁䅅督穂䝁䅫督あ䝁䅅杢あ䡁䅍䅌杁䝁䄰党歂䝁䅫睙桂䝁䅷䅉穂䡁䅑兤歂䝁䅕杢あ䡁䅍䅌杁䡁䅁䅡桂䡁䅉兢桂䝁䅍党ㅂ䡁䅑兡橂䝁䅅䅢杁䝁䄰兙畂䡁䅕杚桂䝁䅍䅤ㅂ䡁䅉党祂䡁䅍䅌杁䝁䅅杢歂䍁䅁䅡求䝁䅅䅢あ䝁䅧睙桂䡁䅉党杁䡁䅍入穂䡁䅑党瑂䡁䅍杌杁䙁䅑䅡求䍁䅁睙療䝁䄰䅣桂䝁䄴入杁䡁䅣兙穂䍁䅁杚療䡁䅉兢求䡁䅉䅢㕂䍁䅁睡畂䝁䄸睤畂䍁䅁兙穂䍁䅁睍乂䕁䅑䅉䑂䝁䄸兢瑂䡁䅕杢灂䝁䅍兙あ䝁䅫睢畂䡁䅍䅌杁䕁䅫杢橂䍁䄴䅉桂䝁䄴䅚杁䝁䅍䅡桂䝁䄴睚求䝁䅑䅉灂䡁䅑督杁䝁䄴兙瑂䝁䅕䅉あ䝁䄸䅉䕂䝁䄸䅥灂䝁䄰兡あ䡁䅫䅌杁䕁䅫杢橂䍁䄴䅉灂䝁䄴䅉䭂䡁䅕杢求䍁䅁杍睁䑁䅅䅍畁䍁䅁䅒療䡁䅧兡瑂䝁䅫䅤㕂䍁䅷䅉䩂䝁䄴睙畁䍁䅁睤桂䡁䅍䅉灂䝁䄴睙療䡁䅉䅣療䡁䅉兙あ䝁䅕䅚杁䝁䅫杢杁䑁䅉䅍硁䑁䅁䅉桂䝁䄴䅚杁䝁䅫督杁䝁䅧党桂䝁䅑兣ㅂ䝁䅅杣あ䝁䅕杣求䝁䅑䅉灂䝁䄴䅉呂䝁䅅杢杁䕁䅙杣桂䝁䄴睙灂䡁䅍睙療䍁䅷䅉䑂䝁䅅䅢灂䝁䅙睢祂䝁䄴兡桂䍁䄴䅁硃兆䅁杧䅣䕁䅑杣求䝁䅅兢杁䕁䅙兡畂䝁䅑党祂䡁䅍䅉䥂䝁䄸兢求䡁䅍䅌杁䕁䅫杢橂䍁䄴䅉療䡁䅁党祂䝁䅅䅤求䡁䅍䅉桂䡁䅍䅉桂䍁䅁䅡療䝁䅷䅚灂䝁䄴睚杁䝁䅍睢瑂䡁䅁兙畂䡁䅫䅉浂䝁䄸杣杁䕁䅑杣求䝁䅅兢杁䕁䅙兡畂䝁䅑党祂䡁䅍䅉䥂䝁䄸兢求䡁䅍䅉䵂䕁䅷睑杁䡁䅑䅡桂䡁䅑䅉求䝁䄴睚桂䝁䅣党穂䍁䅁兡畂䍁䅁䅡療䝁䄰党楂䡁䅕兡獂䝁䅑兡畂䝁䅣䅉楂䡁䅕督灂䝁䄴党穂䡁䅍䅉灂䝁䄴䅉あ䝁䅧党杁䙁䅕杢灂䡁䅑党歂䍁䅁睕あ䝁䅅䅤求䡁䅍杌杁䙁䅑䅡求䍁䅁睙療䝁䄰䅣桂䝁䄴入杁䝁䄸䅣求䡁䅉兙あ䝁䅕督杁䡁䅑䅡祂䝁䄸兤湂䝁䅧䅉浂䝁䄸兤祂䍁䅁督求䝁䅣兢求䝁䄴䅤穂䑁䅯䅉呂䝁䄸兤あ䝁䅧党桂䡁䅍䅤獁䍁䅁兔灂䝁䅑兌䉂䡁䅑䅢桂䝁䄴䅤灂䝁䅍䅌杁䕁䄰兡歂䡁䅣党穂䡁䅑䅌杁䝁䅅杢歂䍁䅁杒灂䝁䄴兙畂䝁䅍兡桂䝁䅷䅉呂䝁䅕杣㉂䝁䅫睙求䡁䅍杌杁䕁䅫䅤杁䝁䅑党穂䝁䅫睚畂䡁䅍䅌杁䝁䅍睢畂䡁䅍䅤祂䡁䅕睙あ䡁䅍䅌杁䝁䅅杢歂䍁䅁督求䝁䅷䅢穂䍁䅁督灂䝁䄴睚獂䝁䅕兌浂䝁䅅兢灂䝁䅷入杁䝁䅕杢あ䡁䅉入瑁䝁䅷党㉂䝁䅕䅢獁䍁䅁兙畂䝁䅑䅉浂䝁䅫杣穂䡁䅑兌あ䝁䅫兢求䍁䅁兙畂䝁䅑䅉穂䝁䅕睙療䝁䄴䅚杁䡁䅑兡瑂䝁䅕䅉瑂䝁䄸杤求䍁䄰兤睂䍁䅁䅡療䝁䄰党穂䍁䅷䅉桂䡁䅍䅉㍂䝁䅕䅢獂䍁䅁兙穂䍁䅁兙橂䡁䅑兡㉂䝁䅕䅉桂䝁䅑兤獂䡁䅑䅉潂䝁䄸兢求䡁䅍䅉桂䝁䄴䅚杁䝁䅍兤穂䡁䅑睢瑂䍁䅁䅡療䝁䄰党穂䍁䅁兡畂䍁䅁杒獂䝁䄸杣灂䝁䅑兙獁䍁䅁䅖求䡁䅧兙穂䍁䅷䅉啂䝁䅕杢畂䝁䅕督穂䝁䅕党獁䍁䅁杔療䡁䅉䅤潂䍁䅁睑桂䡁䅉睢獂䝁䅫杢桂䍁䅷䅉呂䝁䄸兤あ䝁䅧䅉䑂䝁䅅杣療䝁䅷兡畂䝁䅅䅌杁䕁䅣党療䡁䅉睚灂䝁䅅䅌杁䕁䅍睢獂䝁䄸杣桂䝁䅑睢獁䍁䅁兙畂䝁䅑䅉あ䝁䅧党杁䙁䅣兙穂䝁䅧兡畂䝁䅣䅤療䝁䄴䅌杁䕁䅑杌䑂䍁䄴䅉瑂䝁䅕䅤祂䝁䄸䅣療䝁䅷兡あ䝁䅅杢杁䝁䅅杣求䝁䅅杌杁䙁䅑䅡求䍁䅁睙療䝁䄰䅣桂䝁䄴入杁䝁䄰兙祂䝁䅳党あ䡁䅍䅉灂䡁䅑督杁䝁䅧睢瑂䝁䅕督杁䡁䅕杢歂䝁䅕杣杁䡁䅙兙祂䝁䅫睢ㅂ䡁䅍䅉楂䡁䅉兙畂䝁䅑督獁䍁䅁兡畂䝁䅍䅢ㅂ䝁䅑兡畂䝁䅣䅉䕂䡁䅉党桂䝁䄰䅉䝂䝁䅫杢歂䝁䅕杣穂䍁䅁䅓療䝁䄰党穂䍁䅷䅉䕂䕁䅙䅉䵂䡁䅕䅥ㅂ䡁䅉入獁䍁䅁睑祂䝁䅅杚あ䍁䅁䅓療䝁䄰党穂䍁䅷䅉桂䝁䄴䅚杁䕁䅍睢㉂䝁䅕杢あ䡁䅉入杁䕁䅧睢瑂䝁䅕督畁䍁䅁兓あ䍁䅁兙獂䡁䅍睢杁䡁䅁杣療䡁䅙兡歂䝁䅕督杁䝁䅫杢穂䡁䅕杣桂䝁䄴睙求䍁䅁兙湂䝁䅕杢橂䡁䅫䅉穂䝁䅕杣㉂䝁䅫睙求䡁䅍䅌杁䝁䅫杢橂䝁䅷兤歂䝁䅫杢湂䍁䅁睙獂䝁䄸督灂䝁䄴睚獁䍁䅁党穂䝁䅍杣療䡁䅣䅌杁䝁䅅杢歂䍁䅁䅤灂䡁䅑䅢求䍁䅁兡畂䡁䅍兤祂䝁䅅杢橂䝁䅕䅌杁䝁䅅督杁䡁䅣党獂䝁䅷䅉桂䡁䅍䅉瑂䝁䄸杣あ䝁䅣兙湂䝁䅕䅉楂䝁䅅杢牂䝁䅫杢湂䍁䅁督療䝁䅷兤あ䝁䅫睢畂䡁䅍杌杁䙁䅑䅡求䍁䅁睙療䝁䄰䅣桂䝁䄴入杁䡁䅍党獂䝁䅷督杁䝁䅫䅤穂䍁䅁䅡療䝁䄰党穂䍁䅁䅤潂䡁䅉睢ㅂ䝁䅣䅡杁䝁䅫䅤穂䍁䅁督桂䝁䅷党穂䍁䅁杣求䡁䅁杣求䡁䅍党畂䡁䅑兙あ䝁䅫杤求䡁䅍䅉桂䝁䄴䅚杁䝁䅫杢歂䝁䅕䅣求䝁䄴䅚求䝁䄴䅤杁䡁䅉党桂䝁䅷䅉求䡁䅍䅤桂䡁䅑党杁䝁䅉杣療䝁䅳党祂䡁䅍杌杁䙁䅑䅡求䍁䅁睙療䝁䄰䅣桂䝁䄴入杁䡁䅣兙穂䍁䅁杚療䡁䅕杢歂䝁䅕䅚杁䝁䅫杢杁䑁䅉䅍睁䑁䅧䅉桂䝁䄴䅚杁䝁䅫督杁䝁䅧党桂䝁䅑兣ㅂ䝁䅅杣あ䝁䅕杣求䝁䅑䅉灂䝁䄴䅉䭂䝁䅅睙牂䡁䅍睢畂䡁䅙兡獂䝁䅷党獁䍁䅁杒獂䝁䄸杣灂䝁䅑兙畁䅁䅁硊䅙佁䅯䅁䕂䡁䅉睢畂䝁䅕䅉乂䝁䅅杢桂䝁䅣党瑂䝁䅕杢あ䑁䅳䅉䩂䝁䄴䅚ㅂ䡁䅍䅤祂䝁䅫兙獂䍁䅁兑ㅂ䡁䅑睢瑂䝁䅅䅤灂䝁䄸杢㝁䍁䅁睕求䝁䄴督療䡁䅉督㝁䍁䅁䅕祂䝁䄸睙求䡁䅍督杁䕁䅅兤あ䝁䄸兢桂䡁䅑兡療䝁䄴睏杁䙁䅉党瑂䝁䄸䅤求䍁䅁兑橂䝁䅍党穂䡁䅍䅉桂䝁䄴䅚杁䕁䅍睢畂䡁䅑杣療䝁䅷睏杁䕁䅅兤あ䝁䄸杢療䝁䄰睢ㅂ䡁䅍䅉坂䝁䅕䅡灂䝁䅍䅢求䡁䅍䅁啃䅅䅁䅷䅑䕁䅑杣療䡁䅁杙療䡁䅧䅌杁䕁䅫杢橂䍁䄴䅉睂䡁䅉睢㉂䝁䅫䅚求䡁䅍䅉桂䍁䅁睙療䝁䄴䅤求䝁䄴䅤杁䝁䅍睢獂䝁䅷兙楂䝁䄸杣桂䡁䅑兡療䝁䄴䅉睂䝁䅷兙あ䝁䅙睢祂䝁䄰䅉㍂䝁䄸杣獂䝁䅑睤灂䝁䅑党畁䍁䅁䅖潂䝁䅕䅉橂䝁䄸兢睂䝁䅅杢㕂䉁杫督杁䡁䅁䅢桂䡁䅑杚療䡁䅉兢杁䝁䅅䅢獂䝁䄸睤穂䍁䅁兡畂䝁䅑兡㉂䝁䅫䅚ㅂ䝁䅅䅢穂䍁䅷䅉浂䝁䅅兢灂䝁䅷兡求䡁䅍䅌杁䡁䅑党桂䝁䄰督獁䍁䅁兙畂䝁䅑䅉療䡁䅉睚桂䝁䄴兡㙂䝁䅅䅤灂䝁䄸杢穂䍁䅁䅤療䍁䅁睙療䝁䅷䅢桂䝁䅉睢祂䝁䅅䅤求䍁䅁兙畂䝁䅑䅉穂䝁䅫睚畂䍁䅁兤睂䍁䅁杚療䡁䅉䅉浂䡁䅉党求䍁䅁䅤潂䡁䅉睢ㅂ䝁䅣䅡杁䝁䅫䅤穂䍁䅁睤求䝁䅉督灂䡁䅑党杁䝁䄸杣杁䝁䅅䅣睂䍁䅷䅉桂䡁䅍䅉㍂䝁䅕䅢獂䍁䅁兙穂䍁䅁兤睂䝁䅣杣桂䝁䅑党杁䡁䅑睢杁䝁䅅䅉睂䝁䅅兡歂䍁䅁督ㅂ䝁䅉督橂䡁䅉兡睂䡁䅑兡療䝁䄴䅉睂䝁䅷兙畂䍁䅁杚療䡁䅉䅉睂䡁䅉党瑂䝁䅫兤瑂䍁䅁杚求䝁䅅䅤ㅂ䡁䅉党穂䍁䄴䅉䩂䡁䅑䅉穂䝁䅕杣㉂䝁䅕督杁䝁䅍兤穂䡁䅑睢瑂䝁䅕杣穂䍁䅁兡畂䍁䅁䅣祂䝁䄸杚求䡁䅍督灂䝁䄸杢桂䝁䅷䅉穂䝁䅕杣㉂䝁䅫睙求䡁䅍䅌杁䡁䅑党橂䝁䅧杢療䝁䅷睢湂䡁䅫䅌杁䝁䄰党歂䝁䅫兙獁䍁䅁党歂䡁䅕睙桂䡁䅑兡療䝁䄴䅌杁䝁䅫杢歂䡁䅕督あ䡁䅉兡桂䝁䅷䅌杁䝁䅍睢畂䡁䅍兤瑂䝁䅕杣杁䝁䅅杢歂䍁䅁杣求䡁䅑兙灂䝁䅷䅌杁䝁䅅杢歂䍁䅁杚灂䝁䄴兙畂䝁䅍兡桂䝁䅷䅉穂䝁䅕杣㉂䝁䅫睙求䡁䅍䅉灂䝁䄴䅚ㅂ䡁䅍䅤祂䝁䅫党穂䍁䄴䅉啂䝁䅧党杁䝁䅍睢瑂䡁䅁兙畂䡁䅫䅉㍂䝁䅅督杁䝁䅙睢祂䝁䄰党祂䝁䅷入杁䝁䅳杢療䡁䅣杢杁䝁䅅督杁䕁䅕杤求䝁䄴杚獂䝁䄸睤獁䍁䅁兓畂䝁䅍杌杁䝁䅅杢歂䍁䅁睙潂䝁䅅杢湂䝁䅕䅚杁䝁䅫䅤穂䍁䅁杢桂䝁䄰党杁䡁䅑睢杁䕁䅑杣療䡁䅁杙療䡁䅧䅌杁䕁䅫杢橂䍁䄴䅉灂䝁䄴䅉偂䝁䅍䅤療䝁䅉党祂䍁䅁杍睁䑁䅁兏畁䍁䅁䅒祂䝁䄸䅣楂䝁䄸䅥獁䍁䅁兓畂䝁䅍杌杁䡁䅣兙穂䍁䅁兡畂䝁䅍睢祂䡁䅁睢祂䝁䅅䅤求䝁䅑䅉灂䝁䄴䅉祁䑁䅁䅍㍁䍁䅁兙畂䝁䅑䅉灂䡁䅍䅉楂䝁䅅督求䝁䅑䅉灂䝁䄴䅉呂䝁䅅杢杁䕁䅙杣桂䝁䄴睙灂䡁䅍睙療䍁䅷䅉䑂䝁䅅䅢灂䝁䅙睢祂䝁䄴兡桂䍁䄴䅁敁䅆䅁䅇䅁䕁䅑杣ㅂ䝁䅣䅉卂䝁䅕䅤桂䝁䅫䅢䅁乁䭳䅁楂睄䅁䅒ㅂ䙁䅁睢畂䡁䅑䅉歂䝁䅕䅉佂䝁䅕兢療䡁䅕杣穂䍁䅷䅉䩂䝁䄴睙畁䍁䅁䅣祂䝁䄸杤灂䝁䅑党穂䍁䅁䅤求䝁䅍䅡畂䝁䄸䅢療䝁䅣入瑁䝁䅉兙穂䝁䅕䅚杁䝁䄰兙あ䝁䅕杣灂䝁䅅䅢穂䍁䅁兙畂䝁䅑䅉穂䝁䄸䅢ㅂ䡁䅑兡療䝁䄴督杁䝁䅫杢杁䡁䅑䅡求䍁䅁兖畂䝁䅫䅤求䝁䅑䅉呂䡁䅑兙あ䝁䅕督獁䍁䅁睑桂䝁䄴兙歂䝁䅅䅌杁䡁䅑䅡求䍁䅁兑穂䝁䅫兙杁䙁䅁兙橂䝁䅫杚灂䝁䅍䅌杁䕁䅷兙あ䝁䅫杢杁䕁䅅兢求䡁䅉兡橂䝁䅅䅌杁䕁䅕兤祂䝁䄸䅣求䍁䅷䅉あ䝁䅧党杁䕁䄰兡歂䝁䅑䅢求䍁䅁兒桂䡁䅍䅤獁䍁䅁兙畂䝁䅑䅉䉂䝁䅙杣灂䝁䅍兙畁䍁䅁兓あ䍁䅁睢睂䝁䅕杣桂䡁䅑党穂䍁䅁䅤潂䡁䅉睢ㅂ䝁䅣䅡杁䕁䅕䅢求䝁䅍䅤祂䝁䄸杢灂䝁䅍督杁䍁䅙䅉䩂䝁䄴䅚ㅂ䡁䅍䅤祂䝁䅫兙獂䍁䅷䅉塂䝁䅅䅤求䡁䅉䅉流䍁䅁䅕祂䝁䄸䅤求䝁䅍䅤灂䝁䄸杢獁䍁䅁兙畂䝁䅑䅉䑂䝁䄸杣睂䝁䄸杣桂䡁䅑党杁䍁䅙䅉偂䡁䅑䅡求䡁䅉䅉穂䝁䅕睚瑂䝁䅕杢あ䡁䅍杌杁䙁䅑䅡求䍁䅁兒獂䝁䅕睙あ䡁䅉睢畂䝁䅫睙穂䍁䅁杊杁䕁䅫杢歂䡁䅕督あ䡁䅉兡桂䝁䅷䅉穂䝁䅕睚瑂䝁䅕杢あ䍁䅁督ㅂ䡁䅁䅣獂䝁䅫党穂䍁䅁兢桂䡁䅑党祂䝁䅫兙獂䡁䅍䅉桂䝁䄴䅚杁䡁䅍睢獂䡁䅕䅤灂䝁䄸杢穂䍁䅁杚療䡁䅉䅉あ䝁䅧党杁䝁䅙兙楂䡁䅉兡橂䝁䅅䅤灂䝁䄸杢杁䝁䄸杚杁䡁䅍党瑂䝁䅫睙療䝁䄴䅚ㅂ䝁䅍䅤療䡁䅉督杁䝁䅅杢歂䍁䅁兡畂䡁䅑党湂䡁䅉兙あ䝁䅕䅚杁䝁䅍兡祂䝁䅍兤灂䡁䅑督畁䍁䅁䅖潂䝁䅫督杁䡁䅍党湂䝁䄰党畂䡁䅑䅉桂䝁䅷督療䍁䅁䅣祂䝁䄸杤灂䝁䅑党穂䍁䅁督求䝁䄰兡橂䝁䄸杢歂䡁䅕睙あ䝁䄸杣杁䝁䅅杢歂䍁䅁兙歂䡁䅙兙畂䝁䅍党歂䍁䅁䅣桂䝁䅍睡桂䝁䅣兡畂䝁䅣䅉瑂䝁䅅䅤求䡁䅉兡桂䝁䅷督㝁䍁䅁䅚灂䝁䅕䅢求䝁䅍䅤祂䝁䅫睙杁䝁䅅杢歂䍁䅁兢求䡁䅑兙獂䝁䅷兡㙂䝁䅅䅤灂䝁䄸杢杁䡁䅍睢獂䡁䅕䅤灂䝁䄸杢穂䍁䅁杚療䡁䅉䅉橂䝁䅧兡睂䍁䅁䅣桂䝁䅍睡桂䝁䅣兡畂䝁䅣睏杁䡁䅍兡獂䝁䅫睙療䝁䄴党穂䍁䅁杚療䡁䅉䅉獂䝁䅫睚潂䡁䅑䅉求䝁䄰兡あ䡁䅑兡畂䝁䅣䅉歂䝁䅫睢歂䝁䅕䅉睂䝁䅅睙牂䝁䅅睚灂䝁䄴睚杁䝁䅅杢歂䍁䅁督求䝁䄰兡橂䝁䄸杢歂䡁䅕睙あ䝁䄸杣杁䝁䅅䅣睂䝁䅷兡橂䝁䅅䅤灂䝁䄸杢穂䑁䅳䅉桂䝁䄴䅚杁䡁䅁党祂䝁䄰兙畂䝁䅕杢あ䍁䅁兙畂䝁䅑䅉睂䡁䅉睢橂䝁䅕督穂䍁䅁睙潂䝁䅕兢灂䡁䅍䅤祂䝁䅫党穂䍁䅁杚療䡁䅉䅉あ䝁䅧党杁䝁䅙兙楂䡁䅉兡橂䝁䅅䅤灂䝁䄸杢杁䝁䄸杚杁䡁䅁杣灂䝁䄴䅤求䝁䅑䅉橂䝁䅫杣橂䡁䅕兡あ䍁䅁杙療䝁䅅杣歂䡁䅍䅉あ䝁䄸䅉灂䝁䄴睙獂䡁䅕䅚求䍁䅁䅢桂䝁䄰兡畂䝁䅅䅤求䡁䅍䅉桂䝁䄴䅚杁䡁䅍兤楂䡁䅍䅤祂䝁䅅䅤求䡁䅍䅌杁䝁䅅杢歂䍁䅁党獂䝁䅕睙あ䡁䅉睢獂䝁䅕督穂䍁䅁兙畂䝁䅑䅉求䝁䅷党橂䡁䅑杣療䝁䅷入あ䝁䅫睙杁䝁䄰党あ䝁䅅䅢獂䝁䅫来桂䡁䅑兡療䝁䄴䅉穂䝁䄸䅢ㅂ䡁䅑兡療䝁䄴督獁䍁䅁兙畂䝁䅑䅉求䝁䅷党橂䡁䅑杣療䝁䄰兙湂䝁䄴党あ䝁䅫睙杁䡁䅍䅡灂䝁䅕䅢歂䝁䅫杢湂䍁䅁兙畂䝁䅑䅉あ䝁䅧党祂䝁䄰兙獂䍁䅁兢桂䝁䄴兙湂䝁䅕兢求䝁䄴䅤杁䡁䅍睢獂䡁䅕䅤灂䝁䄸杢穂䍁䅷䅉桂䡁䅍䅉㍂䝁䅕䅢獂䍁䅁兙穂䍁䅁䅣桂䡁䅑䅤求䡁䅉杢灂䝁䄴睚杁䡁䅍睢獂䡁䅕䅤灂䝁䄸杢穂䍁䅷䅉桂䝁䄴䅚杁䝁䄰兙あ䝁䅕杣灂䝁䅅䅢穂䍁䅁兙畂䝁䅑䅉瑂䝁䅕䅤桂䝁䅷䅢灂䡁䅯兙あ䝁䅫睢畂䍁䅁䅣祂䝁䄸睙求䡁䅍督求䡁䅍䅉浂䝁䄸杣杁䝁䄰党あ䝁䅅䅢杁䝁䅙兡畂䝁䅫督潂䝁䅫杢湂䍁䅷䅉歂䝁䅕睙療䡁䅉兙あ䝁䅫杤求䍁䅷䅉桂䝁䄴䅚杁䝁䅫杢歂䡁䅕督あ䡁䅉兡桂䝁䅷䅉桂䡁䅁䅣獂䝁䅫睙桂䡁䅑兡療䝁䄴督畁䍁䅁兓畂䍁䅁兙歂䝁䅑兡あ䝁䅫睢畂䍁䅷䅉灂䡁䅑䅉療䝁䅙杚求䡁䅉督杁䡁䅙兙祂䝁䅫睢ㅂ䡁䅍䅉瑂䝁䅅䅤求䡁䅉兡桂䝁䅷督杁䡁䅑睢杁䝁䄰兙畂䡁䅕杚桂䝁䅍䅤ㅂ䡁䅉党杁䡁䅉兡湂䝁䅫䅚杁䝁䅅杢歂䍁䅁杚獂䝁䅕䅥灂䝁䅉䅢求䍁䅁䅚灂䡁䅍䅣獂䝁䅅入穂䍁䅁杚療䡁䅉䅉療䡁䅉睚桂䝁䄴兡橂䍁䅁䅢灂䝁䅣䅡あ䍁䅁党瑂䝁䅫䅤あ䝁䅫杢湂䍁䅁䅚灂䝁䄸䅚求䍁䅷䅉桂䝁䄴䅚杁䝁䄸䅤潂䝁䅕杣杁䝁䅑兡穂䡁䅁䅢桂䡁䅫䅉桂䡁䅁䅣獂䝁䅫睙桂䡁䅑兡療䝁䄴督㝁䍁䅁䅣祂䝁䄸杤灂䝁䅑党穂䍁䅁䅡灂䝁䅣䅡杁䡁䅁党祂䝁䅙睢祂䝁䄰兙畂䝁䅍党杁䡁䅁兙祂䡁䅑督獁䍁䅁兙畂䝁䅑䅉穂䡁䅁党橂䝁䅫兙獂䡁䅑入杁䡁䅍兡獂䝁䅫睙療䝁䄴党杁䝁䅕䅢桂䡁䅍䅤療䝁䄰党祂䡁䅍䅌杁䝁䅅杢歂䍁䅁䅢ㅂ䝁䅉杣灂䝁䅍兙畂䡁䅑督杁䡁䅑睢杁䝁䅅兤あ䝁䄸兢療䡁䅑兡㉂䝁䅕䅌杁䝁䅅党祂䝁䄸督睂䝁䅅睙求䍁䅷䅉求䝁䅷党橂䡁䅑杣療䝁䄴兡橂䡁䅍䅌杁䝁䅫杢歂䡁䅕督あ䡁䅉兡桂䝁䅷䅌杁䝁䅅杢歂䍁䅁䅡求䝁䅅䅢あ䝁䅧睙桂䡁䅉党杁䝁䄰兙祂䝁䅳党あ䡁䅍睏杁䝁䅅杢歂䍁䅁䅣潂䝁䄸䅤療䡁䅁睢獂䡁䅫兢求䡁䅉䅉睂䝁䅷兙あ䝁䅕督杁䝁䅅杢歂䍁䅁䅣獂䝁䅅䅤求䝁䄰兙牂䝁䅫杢湂䍁䅁督㕂䡁䅍䅤求䝁䄰督杁䡁䅕督求䝁䅑䅉灂䝁䄴䅉浂䝁䅷党㑂䝁䄸睚祂䝁䅅䅣潂䝁䅫睙杁䡁䅁杣灂䝁䄴䅤灂䝁䄴睚獁䍁䅁兙畂䝁䅑䅉歂䝁䅫睚灂䡁䅑兙獂䍁䅁兡畂䝁䅳督杁䝁䅙睢祂䍁䅁䅤求䡁䅧䅤灂䝁䅷党獁䍁䅁睙療䝁䄰兢求䡁䅉睙灂䝁䅅䅢獁䍁䅁兙畂䝁䅑䅉潂䝁䄸兢求䍁䄰睢浂䝁䅙兡橂䝁䅕䅉睂䡁䅉兡畂䡁䅑兡畂䝁䅣䅉桂䡁䅁䅣獂䝁䅫睙桂䡁䅑兡療䝁䄴督畁䍁䅁䅖潂䝁䅕䅉塂䝁䅅䅤求䡁䅉䅉流䍁䅁䅕祂䝁䄸䅤求䝁䅍䅤灂䝁䄸杢杁䡁䅍党湂䝁䄰党畂䡁䅑䅉睂䡁䅉睢㉂䝁䅫䅚求䡁䅍䅉求䝁䄴睚灂䝁䄴党求䡁䅉党歂䍁䅁䅣祂䝁䄸䅚ㅂ䝁䅍䅤穂䍁䅁兙畂䝁䅑䅉灂䝁䄴䅤求䝁䅣杣桂䡁䅑党歂䍁䅁督㕂䡁䅍䅤求䝁䄰督杁䝁䅙睢祂䍁䅁睤療䡁䅉睡求䡁䅉䅉穂䝁䅅杚求䡁䅑入獁䍁䅁睤桂䡁䅑党祂䍁䅁䅣ㅂ䡁䅉兡浂䝁䅫睙桂䡁䅑兡療䝁䄴䅉桂䝁䄴䅚杁䡁䅍党睂䝁䅅杣桂䡁䅑兡療䝁䄴䅌杁䡁䅑杣桂䝁䄴督睂䝁䄸杣あ䝁䅅䅤灂䝁䄸杢獁䍁䅁党畂䝁䅕杣湂䡁䅫䅌杁䝁䄰党歂䝁䅫睙桂䝁䅷䅉睂䝁䅅睙牂䝁䅅睚灂䝁䄴睚杁䝁䅅杢歂䍁䅁杙ㅂ䝁䅫䅢歂䝁䅫杢湂䍁䅁兢桂䡁䅑党祂䝁䅫兙獂䡁䅍杌杁䙁䅑䅡求䍁䅁睑療䡁䅉䅣療䡁䅉兙あ䝁䅕䅉流䍁䅁睔あ䝁䅧党祂䍁䅁督求䝁䅣兢求䝁䄴䅤杁䝁䄸杚浂䝁䅕杣穂䍁䅁兙ㅂ䡁䅑睢杁䝁䅅䅚潂䝁䅕督灂䡁䅙党穂䍁䅁兙畂䝁䅑䅉浂䝁䅷兤灂䝁䅑督㝁䍁䅁兔ㅂ䝁䅷䅤灂䝁䅉兙穂䝁䅕睏杁䝁䅅杢歂䍁䅁䅖求䝁䅑䅢桂䡁䅉䅉睂䡁䅉睢歂䡁䅕睙あ䡁䅍杌杁䙁䅑䅡求䍁䅁睙療䝁䄰䅣桂䝁䄴入杁䡁䅣兙穂䍁䅁杚療䡁䅉兢求䡁䅉䅢㕂䍁䅁睡畂䝁䄸睤畂䍁䅁兙穂䍁䅁䅒療䡁䅣䅒ㅂ䙁䅁睢畂䡁䅑䅉䩂䝁䄴睙畁䍁䅁兙畂䝁䅑䅉橂䝁䅧兙畂䝁䅣党歂䍁䅁兡あ䡁䅍䅉畂䝁䅅兢求䍁䅁䅤療䍁䅁䅒ㅂ䙁䅁睢畂䡁䅑䅉歂䝁䅕䅉佂䝁䅕兢療䡁䅕杣穂䍁䅷䅉䩂䝁䄴睙畁䍁䅁兡畂䍁䅁杓ㅂ䝁䄴党杁䑁䅉䅍硁䑁䅫杌杁䕁䅑兤兂䝁䄸杢あ䍁䅁䅚求䍁䅁杔求䝁䄰睢ㅂ䡁䅉督獁䍁䅁兓畂䝁䅍杌杁䡁䅣兙穂䍁䅁兡畂䝁䅍睢祂䡁䅁睢祂䝁䅅䅤求䝁䅑䅉灂䝁䄴䅉祁䑁䅁免ㅁ䍁䅁兙畂䝁䅑䅉灂䡁䅍䅉潂䝁䅕兙歂䡁䅅兤桂䡁䅉䅤求䡁䅉党歂䍁䅁兡畂䍁䅁睖灂䝁䅷兢灂䝁䄴睚あ䝁䄸杢獁䍁䅁䅒求䝁䅷兙㍂䝁䅅杣求䍁䄴䅁慁䅆䅁䅙䅧䕁䅑兤牂䝁䅕䅉䙂䝁䄴党祂䝁䅣入杁䕁䅍睢祂䡁䅁睢祂䝁䅅䅤灂䝁䄸杢獁䍁䅁䅤療䝁䅣党あ䝁䅧党祂䍁䅁睤灂䡁䅑䅡杁䝁䅫䅤穂䍁䅁督ㅂ䝁䅉督灂䝁䅑兡桂䡁䅉兡求䡁䅍䅌杁䝁䄸䅣求䡁䅉兙あ䝁䅕督杁䝁䅅督杁䝁䅅杢杁䝁䅕杢求䡁䅉睚㕂䍁䅁睙療䝁䄰䅣桂䝁䄴入杁䝁䅫杢杁䡁䅑䅡求䍁䅁兖畂䝁䅫䅤求䝁䅑䅉呂䡁䅑兙あ䝁䅕督畁䍁䅁兓あ䍁䅁睢睂䝁䅕杣桂䡁䅑党穂䍁䅁䅤潂䡁䅉睢ㅂ䝁䅣䅡杁䡁䅑睤療䍁䅁督求䝁䅣兢求䝁䄴䅤穂䑁䅯䅉䙂䝁䅷党橂䡁䅑杣灂䝁䅍䅉噂䡁䅑兡獂䝁䅫䅤灂䝁䅕督杁䝁䅅杢歂䍁䅁兓畂䝁䅙杣桂䡁䅍䅤祂䡁䅕睙あ䡁䅕杣求䍁䅁䅋䙂䙁䅕杊䩂䍁䅫䅌杁䝁䅅杢歂䍁䅁睒桂䡁䅍䅉噂䡁䅑兡獂䝁䅫䅤灂䝁䅕督杁䝁䅅杢歂䍁䅁兓畂䝁䅙杣桂䡁䅍䅤祂䡁䅕睙あ䡁䅕杣求䍁䅁䅋䡂䙁䅕杊䩂䍁䅫杌杁䙁䅑䅡求䍁䅁兒噂䍁䅙兓杁䡁䅍党湂䝁䄰党畂䡁䅑䅉湂䝁䅕杢求䡁䅉兙あ䝁䅕督獁䍁䅁䅤祂䝁䅅杢穂䝁䄰兡あ䡁䅍䅌杁䝁䅑兡穂䡁䅑杣灂䝁䅉兤あ䝁䅕督獁䍁䅁兙畂䝁䅑䅉穂䝁䅕䅢獂䡁䅍䅉求䝁䅷党橂䡁䅑杣灂䝁䅍兡あ䡁䅫䅉灂䝁䄴䅉あ䝁䅧党杁䕁䅍兙祂䝁䄸䅢灂䝁䄴兙穂䍁䅷䅉䝂䝁䅷睢祂䝁䅫䅚桂䍁䅷䅉桂䝁䄴䅚杁䡁䅑䅡求䍁䅁兔灂䝁䅑睤求䡁䅍䅤畁䍁䅁兓あ䍁䅁睚求䝁䄴党祂䝁䅅䅤求䡁䅍䅉求䝁䅷党橂䡁䅑杣灂䝁䅍兡あ䡁䅫䅉あ䝁䅧杣療䡁䅕睚潂䍁䅁睙療䝁䅅䅢獁䍁䅁䅡㕂䝁䅑杣療䝁䅕䅢求䝁䅍䅤祂䝁䅫睙獁䍁䅁杢桂䡁䅑兤祂䝁䅅䅢杁䝁䅣兙穂䍁䅷䅉療䝁䅫䅢獁䍁䅁督療䝁䅷兙祂䍁䅁兙畂䝁䅑䅉㍂䝁䅫杢歂䍁䅁督療䡁䅕杣橂䝁䅕督獁䍁䅁杣求䝁䄴党㍂䝁䅅杙獂䝁䅕督獁䍁䅁兙畂䝁䅑䅉畂䡁䅕睙獂䝁䅕兙祂䍁䅁杚ㅂ䝁䅕䅢畁䍁䅁䅖潂䝁䅫督杁䡁䅍党湂䝁䄰党畂䡁䅑䅉桂䝁䅷督療䍁䅁党畂䝁䅣兙湂䝁䅕督杁䝁䅫杢杁䡁䅑䅡求䍁䅁睤潂䝁䄸䅢求䡁䅍兙獂䝁䅕䅉療䝁䅙䅉求䝁䅷党橂䡁䅑杣灂䝁䅍兡あ䡁䅫䅉あ䝁䄸䅉瑂䡁䅕杢灂䝁䅍兡睂䝁䅅䅢灂䡁䅑兡求䡁䅍䅌杁䝁䅕䅢求䝁䅍䅤祂䝁䅫睙杁䝁䅍睢療䡁䅁党祂䝁䅅䅤灂䡁䅙党杁䡁䅕䅤灂䝁䅷兡あ䝁䅫党穂䍁䅷䅉桂䝁䄴䅚杁䝁䅷睢桂䝁䅑兌穂䝁䅕杣㉂䝁䅫杢湂䍁䅁党畂䡁䅑兡あ䝁䅫党穂䍁䄴䅉啂䝁䅧党杁䕁䅣兖流䕁䅫䅉穂䝁䅕睚瑂䝁䅕杢あ䍁䅁䅚灂䡁䅍䅤祂䝁䅫杙ㅂ䡁䅑党穂䍁䅁杢桂䡁䅑兤祂䝁䅅䅢杁䝁䅣兙穂䍁䅁䅤療䍁䅁杣求䡁䅍兡歂䝁䅕杢あ䝁䅫兙獂䍁䅷䅉橂䝁䄸兢瑂䝁䅕杣橂䝁䅫兙獂䍁䅷䅉灂䝁䄴䅚ㅂ䡁䅍䅤祂䝁䅫兙獂䍁䅷䅉桂䝁䄴䅚杁䡁䅁睢㍂䝁䅕杣杁䝁䅣党畂䝁䅕杣桂䡁䅑兡療䝁䄴䅉畂䝁䅅䅤ㅂ䡁䅉兙獂䍁䅁睚桂䡁䅍䅉橂䡁䅕督あ䝁䄸兢求䡁䅉督㝁䍁䅁兙畂䝁䅑䅉灂䝁䄴杤求䡁䅍䅤穂䍁䅁兡畂䍁䅁䅣灂䡁䅁党獂䝁䅫杢求䍁䅁䅤祂䝁䅅杢穂䝁䄰兡穂䡁䅍兡療䝁䄴䅉睂䡁䅉睢煂䝁䅕睙あ䡁䅍䅌杁䡁䅉党畂䝁䅕睤桂䝁䅉䅢求䍁䅁杢桂䡁䅑兤祂䝁䅅䅢杁䝁䅣兙穂䍁䅁䅣祂䝁䄸条求䝁䅍䅤穂䍁䅷䅉桂䝁䄴䅚杁䝁䄴兙あ䡁䅕杣桂䝁䅷䅉湂䝁䅅督杁䡁䅍䅤療䡁䅉兙湂䝁䅕䅉浂䝁䅅睙灂䝁䅷兡あ䝁䅫党穂䍁䄴䅉啂䝁䅧党杁䝁䅍睢瑂䡁䅁兙畂䡁䅫䅉㍂䝁䅅督杁䝁䅙睢祂䝁䄰党祂䝁䅷入杁䝁䅳杢療䡁䅣杢杁䝁䅅督杁䕁䅑兤牂䝁䅕䅉䙂䝁䄴党祂䝁䅣入杁䕁䅧睢獂䝁䅑兡畂䝁䅣䅉䑂䝁䄸杣睂䍁䄴䅉桂䝁䄴䅚杁䝁䅍䅡桂䝁䄴睚求䝁䅑䅉灂䡁䅑督杁䝁䄴兙瑂䝁䅕䅉あ䝁䄸䅉䕂䡁䅕睡求䍁䅁兒畂䝁䅕杣湂䡁䅫䅉䑂䝁䄸杣睂䝁䄸杣桂䡁䅑兡療䝁䄴䅉灂䝁䄴䅉䉂䡁䅁杣灂䝁䅷䅉祁䑁䅁䅍㉁䍁䄴䅉䕂䡁䅕睡求䍁䅁兒畂䝁䅕杣湂䡁䅫䅉䑂䝁䄸杣睂䝁䄸杣桂䡁䅑兡療䝁䄴䅉㍂䝁䅅督杁䝁䅙睢ㅂ䝁䄴䅚求䝁䅑䅉灂䝁䄴䅉硁䑁䅫䅍ぁ䍁䅁兙畂䝁䅑䅉灂䡁䅍䅉潂䝁䅕兙歂䡁䅅兤桂䡁䅉䅤求䡁䅉党歂䍁䅁兡畂䍁䅁睑潂䝁䅅杣獂䝁䄸䅤あ䝁䅕䅌杁䕁䄴睢祂䡁䅑䅡杁䕁䅍兙祂䝁䄸䅢灂䝁䄴兙畁䅁䅁䈴䅉䡁䐴䅁䕂䡁䅕睢獂䝁䅫杢湂䝁䄸䅌杁䕁䅫杢橂䍁䄴䅉療䡁䅁党祂䝁䅅䅤求䡁䅍䅉桂䡁䅍䅉桂䍁䅁兢療䝁䅉兡獂䝁䅕䅉獂䝁䅕兙祂䝁䄴兡畂䝁䅣䅉睂䝁䅷兙あ䝁䅙睢祂䝁䄰䅉灂䝁䄴䅉あ䝁䅧党杁䙁䅕杢灂䡁䅑党歂䍁䅁睕あ䝁䅅䅤求䡁䅍䅌杁䡁䅑䅡求䍁䅁兖畂䝁䅫䅤求䝁䅑䅉䱂䝁䅫杢湂䝁䅑睢瑂䍁䅷䅉桂䝁䄴䅚杁䝁䅫杢あ䝁䅕杣畂䝁䅅䅤灂䝁䄸杢桂䝁䅷䅢㕂䍁䄴䅉啂䝁䅧党杁䝁䅍睢瑂䡁䅁兙畂䡁䅫䅉療䝁䅙杚求䡁䅉督杁䝁䅍睢ㅂ䡁䅉督求䡁䅍䅉灂䝁䄴䅉ぁ䑁䅁䅉歂䝁䅫杚浂䝁䅕杣求䝁䄴䅤杁䝁䅷兙畂䝁䅣兤桂䝁䅣党穂䍁䅷䅉灂䝁䄴睙獂䡁䅕䅚灂䝁䄴睚杁䙁䅍䅣桂䝁䄴兡穂䝁䅧䅌杁䕁䅕杢湂䝁䅷兡穂䝁䅧䅌杁䕁䅙杣求䝁䄴睙潂䍁䅷䅉䡂䝁䅕杣瑂䝁䅅杢獁䍁䅁兓あ䝁䅅䅢灂䝁䅅杢獁䍁䅁䅕療䡁䅉䅤ㅂ䝁䅣兤求䡁䅍党獁䍁䅁杓桂䡁䅁兙畂䝁䅕督求䍁䅷䅉桂䝁䄴䅚杁䕁䅍䅡灂䝁䄴党穂䝁䅕䅉あ䝁䅧杣療䡁䅕睚潂䍁䅁兡あ䡁䅍䅉䕂䡁䅕睢獂䝁䅫杢湂䝁䄸䅉桂䡁䅁䅣畁䍁䅁兓あ䍁䅁兙獂䡁䅍睢杁䡁䅁杣療䡁䅙兡歂䝁䅕督杁䝁䅅䅉歂䝁䅫睚灂䡁䅑兙獂䍁䅁兒畂䝁䅣䅢灂䡁䅍䅡杁䝁䅷兙畂䝁䅣兤桂䝁䅣党杁䡁䅁杣療䝁䅙兡橂䝁䅫党畂䝁䅍入杁䝁䅅督穂䝁䅕督穂䝁䄰党畂䡁䅑䅉求䡁䅧兙瑂䍁䄴䅉䕂䡁䅕睢獂䝁䅫杢湂䝁䄸䅌杁䕁䅫杢橂䍁䄴䅉㍂䝁䅅督杁䝁䅫杢橂䝁䄸杣睂䝁䄸杣桂䡁䅑党歂䍁䅁兡畂䍁䅁杍睁䑁䅅免杁䝁䅅杢歂䍁䅁兡穂䍁䅁䅡求䝁䅅䅚硂䡁䅕兙祂䡁䅑党祂䝁䅕䅚杁䝁䅫杢杁䙁䅁兡あ䡁䅑督楂䡁䅕杣湂䝁䅧䅌杁䙁䅁党畂䝁䄴督㕂䝁䅷杤桂䝁䄴兡桂䍁䄴䅁扁兆䅁䄶䅯䕁䅑入橂䝁䄸兢杁䕁䅫杢歂䡁䅕督あ䡁䅉兡求䡁䅍䅌杁䕁䅫</t>
  </si>
  <si>
    <t>杢橂䍁䄴䅉睂䡁䅉睢㉂䝁䅫䅚求䡁䅍䅉穂䡁䅁党橂䝁䅫兙獂䡁䅑入杁䝁䅍睢畂䡁䅑杣桂䝁䅍䅤灂䝁䄴睚杁䡁䅍党祂䡁䅙兡橂䝁䅕督杁䡁䅑睢杁䡁䅑䅡求䍁䅁䅤求䝁䅷党橂䝁䄸兢瑂䡁䅕杢灂䝁䅍兙あ䝁䅫睢畂䡁䅍䅉灂䝁䄴杚祂䝁䅅督あ䡁䅉兤橂䡁䅑兤祂䝁䅕䅉桂䝁䄴䅚杁䡁䅕䅤灂䝁䅷兡あ䡁䅫䅉灂䝁䄴䅚ㅂ䡁䅍䅤祂䝁䅫党穂䍁䅁兡畂䍁䅁䅤潂䝁䅕䅉噂䝁䄴兡あ䝁䅕䅚杁䙁䅍䅤桂䡁䅑党穂䍁䄴䅉啂䝁䅧党杁䝁䅍睢瑂䡁䅁兙畂䡁䅫䅉療䝁䅙杚求䡁䅉督杁䝁䅕杢湂䝁䅫杢求䝁䅕杣灂䝁䄴睚杁䡁䅍党祂䡁䅙兡橂䝁䅕督杁䡁䅑睢杁䡁䅑党獂䝁䅕睙療䝁䄰兢ㅂ䝁䄴兡橂䝁䅅䅤灂䝁䄸杢穂䍁䅁䅣祂䝁䄸杤灂䝁䅑党祂䡁䅍䅌杁䝁䅫杢橂䝁䅷兤歂䝁䅫杢湂䍁䅁䅤潂䝁䅕䅉睂䝁䅷兙畂䝁䄴兡畂䝁䅣䅉桂䝁䄴䅚杁䝁䅑党穂䝁䅫睚畂䍁䅁睢浂䍁䅁兙求䡁䅉兡桂䝁䅷䅌杁䡁䅕杢歂䝁䅕杣湂䡁䅉睢ㅂ䝁䄴䅚獁䍁䅁兙畂䝁䅑䅉楂䡁䅕杣灂䝁䅕䅚杁䝁䅙兡楂䝁䅕杣杁䝁䄸䅣あ䝁䅫睙獁䍁䅁睙療䡁䅁䅣求䡁䅉䅌杁䝁䅅杢歂䍁䅁睙療䝁䅅䅥灂䝁䅅䅢杁䝁䅍兙楂䝁䅷党杁䡁䅍入穂䡁䅑党瑂䡁䅍睏杁䡁䅣兡祂䝁䅕䅢求䡁䅍督杁䝁䄴党あ䡁䅣睢祂䝁䅳督杁䝁䅫杢杁䝁䅍睢畂䝁䄴党橂䡁䅑兡療䝁䄴䅉㍂䝁䅫䅤潂䍁䅁䅤潂䝁䅕䅉歂䝁䅕䅣獂䝁䄸入瑂䝁䅕杢あ䍁䅁睢浂䍁䅁兢桂䝁䅍杣療䍁䅁睙求䝁䅷䅢杁䝁䅅杢歂䍁䅁杢求䡁䅣䅉穂䝁䄰兙獂䝁䅷䅉橂䝁䅕䅢獂䍁䅁督灂䡁䅑党穂䑁䅳䅉桂䝁䄴䅚杁䡁䅁杣療䝁䅣杣桂䝁䄰䅉桂䝁䄴䅚杁䡁䅁杣療䝁䅯党橂䡁䅑䅉瑂䝁䅅杢桂䝁䅣党瑂䝁䅕杢あ䍁䅁兙畂䝁䅑䅉灂䝁䄴督睂䝁䅕睙あ䝁䅫睢畂䍁䅁䅣求䡁䅉督療䝁䄴杢求䝁䅷杌杁䕁䅫䅤杁䝁䅅䅢穂䝁䄸䅉睂䡁䅉睢㉂䝁䅫䅚求䡁䅍䅉橂䝁䄸杢穂䡁䅑杣ㅂ䝁䅍䅤灂䝁䄸杢獁䍁䅁兢桂䝁䅫杢あ䝁䅕杢桂䝁䄴睙求䍁䅷䅉桂䝁䄴䅚杁䝁䅫杢穂䡁䅑兙獂䝁䅷兙あ䝁䅫睢畂䍁䅁督求䡁䅉杤灂䝁䅍党穂䍁䅁杚療䡁䅉䅉あ䝁䅕䅢求䡁䅁䅡療䝁䄴党杁䝁䅍睢瑂䡁䅁兙畂䝁䅫党穂䍁䅁兙畂䝁䅑䅉橂䝁䅅杙獂䝁䅕䅉瑂䡁䅕䅢あ䝁䅫䅣獂䝁䅕䅉穂䡁䅫督あ䝁䅕兢杁䝁䄸䅣求䡁䅉兙あ䝁䄸杣穂䍁䅷䅉穂䡁䅕睙潂䍁䅁兙穂䍁䅁䅣獂䝁䅅睙求䝁䄰党畂䡁䅑䅉桂䝁䄴䅚杁䡁䅍䅣獂䝁䅫睙灂䝁䄴睚杁䝁䄸杚杁䝁䅍睢睂䡁䅁党祂䍁䅷䅉浂䝁䅫杙求䡁䅉䅌杁䝁䅅杢歂䍁䅁睙療䝁䅅䅥灂䝁䅅䅢杁䝁䅍兙楂䝁䅷党穂䑁䅳䅉あ䝁䄸睤求䡁䅉䅉橂䝁䄸杢穂䡁䅑杣ㅂ䝁䅍䅤灂䝁䄸杢獁䍁䅁䅢灂䝁䄴党穂䍁䅁兙畂䝁䅑䅉桂䝁䄴䅤求䝁䄴杢桂䍁䅁兡畂䡁䅍䅤桂䝁䅷䅢桂䡁䅑兡療䝁䄴䅌杁䝁䅙睢ㅂ䝁䄴䅚桂䡁䅑兡療䝁䄴䅉桂䝁䄴䅚杁䝁䅕兣ㅂ䝁䅫䅣瑂䝁䅕杢あ䍁䅁䅣桂䝁䅑䅉橂䝁䄸杢穂䡁䅑杣ㅂ䝁䅍䅤灂䝁䄸杢獁䍁䅁兙畂䝁䅑䅉穂䝁䄰兙獂䝁䅷䅉橂䝁䅕䅢獂䍁䅁督灂䡁䅑党杁䡁䅁䅢桂䝁䅍党瑂䝁䅕杢あ䍁䅁杚療䡁䅉䅉㍂䝁䅫杣求䝁䅷党穂䡁䅍䅉橂䝁䅅杣祂䝁䅫党祂䡁䅍䅌杁䝁䅅督杁䡁䅣党獂䝁䅷䅉桂䡁䅍䅉求䡁䅅兤灂䡁䅁兢求䝁䄴䅤杁䝁䅫杢穂䡁䅑兙獂䝁䅷兙あ䝁䅫睢畂䍁䅁兙畂䝁䅑䅉瑂䝁䅅䅤求䡁䅉兡桂䝁䅷䅉浂䝁䅅杙祂䝁䅫睙桂䡁䅑兡療䝁䄴䅌杁䝁䅅杢歂䍁䅁督灂䡁䅑党杁䡁䅑党穂䡁䅑兡畂䝁䅣䅉穂䝁䅕杣㉂䝁䅫睙求䡁䅍睏杁䡁䅕杢歂䝁䅕杣湂䡁䅉睢ㅂ䝁䄴䅚杁䝁䅙兙橂䝁䅫䅢灂䡁䅑入杁䝁䅷睢橂䝁䅅䅤灂䝁䄴睚杁䡁䅍党祂䡁䅙兡橂䝁䅕督杁䝁䅍睢瑂䡁䅁杣灂䡁䅍兡畂䝁䅣䅉獂䝁䄸睙桂䡁䅑兡畂䝁䅣䅉あ䝁䅕䅢求䡁䅁䅡療䝁䄴党獁䍁䅁睙桂䝁䅉䅢求䍁䅁䅤求䝁䅷党㉂䝁䅫督灂䝁䄸杢獁䍁䅁䅣療䡁䅣党祂䍁䅷䅉㍂䝁䅅䅤求䡁䅉䅌杁䡁䅍党㍂䝁䅕杣獁䍁䅁兙畂䝁䅑䅉湂䝁䅅督杁䝁䅷兡畂䝁䅕督㝁䍁䅁兡畂䡁䅍䅤桂䝁䅷䅢桂䡁䅑兡療䝁䄴䅉桂䝁䄴䅚杁䝁䄰兙灂䝁䄴䅤求䝁䄴兙畂䝁䅍党杁䝁䄸杚杁䝁䅍兤穂䡁䅑睢瑂䝁䅕杣杁䡁䅁杣求䝁䄰兡穂䝁䅕䅉求䡁䅅兤灂䡁䅁兢求䝁䄴䅤獁䍁䅁兡畂䝁䅍䅢ㅂ䝁䅑兡畂䝁䅣䅉歂䝁䅫睚灂䡁䅑兙獂䍁䅁杤灂䝁䅑党療䍁䅁杣求䝁䅍睢祂䝁䅑党祂䡁䅍䅌杁䡁䅍党あ䍁䅁䅤療䡁䅁䅉楂䝁䄸䅥求䡁䅍䅌杁䝁䅅杢歂䍁䅁兢療䝁䅑党瑂䡁䅍䅉浂䝁䄸杣杁䝁䅍兙楂䝁䅷党杁䡁䅍入穂䡁䅑党瑂䍁䅁睢睂䝁䅕杣桂䡁䅑睢祂䡁䅍睏杁䝁䅅杢歂䍁䅁睙療䝁䄴督あ䡁䅉兤橂䡁䅑兡療䝁䄴䅉桂䝁䄴䅚杁䝁䄰兙灂䝁䄴䅤求䝁䄴兙畂䝁䅍党杁䡁䅍党祂䡁䅙兡橂䝁䅕督杁䝁䅙睢祂䍁䅁党獂䝁䅕睙あ䡁䅉兡橂䍁䅁兙畂䝁䅑䅉湂䝁䅅督杁䡁䅕䅤灂䝁䅷兡あ䝁䅫党穂䍁䅷䅉桂䝁䄴䅚杁䝁䄸䅤潂䝁䅕杣杁䝁䅍兤穂䡁䅑睢瑂䝁䅕杣穂䍁䄴䅉䕂䡁䅫睙療䝁䄰䅉䩂䝁䄴䅚ㅂ䡁䅍䅤祂䝁䅫党穂䍁䅷䅉䩂䝁䄴睙畁䍁䅁睤桂䡁䅍䅉灂䝁䄴睙療䡁䅉䅣療䡁䅉兙あ䝁䅕䅚杁䝁䅫杢杁䑁䅅兏㉁䑁䅫䅉桂䝁䄴䅚杁䝁䅫督杁䝁䅧党桂䝁䅑兣ㅂ䝁䅅杣あ䝁䅕杣求䝁䅑䅉灂䝁䄴䅉兂䝁䅅䅢瑂䍁䅁村求䝁䅅睙潂䍁䅁睒桂䡁䅉䅚求䝁䄴督獁䍁䅁杒獂䝁䄸杣灂䝁䅑兙畁䅁䅁桌䅙䑁䥯䅁䕂䡁䅫杢桂䡁䅑杣桂䝁䅍党獁䍁䅁兓畂䝁䅍杌杁䡁䅁杣療䡁䅙兡歂䝁䅕督杁䝁䅅䅉穂䝁䅕睙ㅂ䡁䅉兡あ䡁䅫䅉睂䝁䅷兙あ䝁䅙睢祂䝁䄰䅉浂䝁䄸杣杁䝁䄰兤獂䡁䅑兡橂䝁䅷睢ㅂ䝁䅑䅉求䝁䄴杤灂䡁䅉睢畂䝁䄰党畂䡁䅑督杁䝁䅫杢杁䕁䄴睢祂䡁䅑䅡杁䕁䅅兢求䡁䅉兡橂䝁䅅䅌杁䕁䅕兤祂䝁䄸䅣求䍁䅷䅉あ䝁䅧党杁䕁䄰兡歂䝁䅑䅢求䍁䅁兒桂䡁䅍䅤獁䍁䅁兑浂䡁䅉兡橂䝁䅅䅌杁䡁䅑䅡求䍁䅁兑穂䝁䅫兙杁䙁䅁兙橂䝁䅫杚灂䝁䅍䅌杁䝁䅅杢歂䍁䅁䅔桂䡁䅑兡畂䍁䅁兑瑂䝁䅕杣灂䝁䅍兙畁䍁䅁䅖潂䝁䅕䅉橂䝁䄸兢睂䝁䅅杢㕂䍁䅁睢睂䝁䅕杣桂䡁䅑党穂䍁䅁䅒㕂䝁䄴兙あ䡁䅉兙橂䝁䅕䅌杁䝁䅅䅉穂䝁䅕睙ㅂ䡁䅉兡あ䡁䅫䅉睂䝁䅷兙あ䝁䅙睢祂䝁䄰䅌杁䡁䅣䅡灂䝁䅍䅡杁䡁䅁杣療䡁䅙兡歂䝁䅕督杁䝁䅅䅣睂䝁䅷兡橂䝁䅅䅤灂䝁䄸杢杁䝁䅅杢歂䍁䅁兢灂䝁䅍杣療䡁䅍党祂䡁䅙兡橂䝁䅕督杁䝁䄰睢畂䝁䅫䅤療䡁䅉兡畂䝁䅣䅌杁䡁䅉兤畂䡁䅑兡瑂䝁䅕䅉桂䡁䅁䅣獂䝁䅫睙桂䡁䅑兡療䝁䄴䅉穂䝁䅕睙ㅂ䡁䅉兡あ䡁䅫䅌杁䝁䅫杢浂䡁䅉兙穂䡁䅑杣ㅂ䝁䅍䅤ㅂ䡁䅉党杁䝁䄰睢畂䝁䅫䅤療䡁䅉兡畂䝁䅣䅌杁䝁䅷睢湂䍁䅁兢桂䝁䄴兙湂䝁䅕兢求䝁䄴䅤杁䝁䅅杢歂䍁䅁兙畂䝁䅅䅢㕂䡁䅑兡橂䡁䅍䅌杁䝁䅑兡湂䝁䅫䅤桂䝁䅷䅉求䡁䅧䅣求䡁䅉兡求䝁䄴睙求䍁䅁兢療䝁䄴兡あ䝁䄸杣灂䝁䄴睚獁䍁䅁䅚灂䝁䅣兡あ䝁䅅䅢杁䝁䅉兤穂䝁䅫杢求䡁䅍督杁䝁䅅杢桂䝁䅷入あ䝁䅫睙穂䍁䅷䅉桂䝁䄴䅚杁䝁䅍䅢療䡁䅕䅚杁䝁䅅兤あ䝁䄸兢桂䡁䅑兡療䝁䄴杌杁䕁䅫䅤穂䍁䅁䅣獂䝁䅅䅤浂䝁䄸杣瑂䍁䅁兙獂䝁䅷睢㍂䡁䅍䅉灂䡁䅑督杁䝁䅍兤穂䡁䅑睢瑂䝁䅕杣穂䍁䅁䅤療䍁䅁兢療䝁䅑党祂䝁䄴兡㙂䝁䅕䅉桂䝁䄴䅚杁䝁䅅兤あ䝁䄸兢桂䡁䅑党杁䕁䅫䅖杁䝁䄸䅣求䡁䅉兙あ䝁䅫睢畂䡁䅍䅌杁䝁䅑党獂䝁䅫杤求䡁䅉督杁䡁䅍睢浂䡁䅑睤桂䡁䅉党獁䍁䅁兙畂䝁䅑䅉求䝁䄴䅡桂䝁䄴睙求䍁䅁兤穂䝁䅕杣杁䝁䅕䅥睂䝁䅕杣灂䝁䅕杢橂䝁䅕督畁䍁䅁兓畂䍁䅁兙歂䝁䅑兡あ䝁䅫睢畂䍁䅷䅉あ䝁䅧党杁䝁䅍睢瑂䡁䅁兙畂䡁䅫䅉療䝁䅙杚求䡁䅉督杁䝁䅫兢睂䝁䅷党瑂䝁䅕杢あ䝁䅅䅤灂䝁䄸杢獁䍁䅁睙療䝁䄴督ㅂ䝁䅷䅤灂䝁䄴睚獁䍁䅁兙畂䝁䅑䅉あ䡁䅉兙灂䝁䄴兡畂䝁䅣䅉穂䝁䅕杣㉂䝁䅫睙求䡁䅍杌杁䕁䅫䅤杁䝁䄰兙祂䝁䅳党あ䡁䅍䅉灂䡁䅑督杁䡁䅁杣療䝁䅑兤橂䡁䅑督杁䡁䅑䅡祂䝁䄸兤湂䝁䅧䅉桂䍁䅁睙療䝁䄰杙灂䝁䄴兙あ䝁䅫睢畂䍁䅁睢浂䍁䅁䅚灂䡁䅉党橂䡁䅑䅉穂䝁䅅䅢求䡁䅍䅉あ䝁䅕兙瑂䍁䅁兙畂䝁䅑䅉桂䍁䅁杢求䡁䅑睤療䡁䅉睡杁䝁䄸杚杁䡁䅁兙祂䡁䅑杢求䡁䅉督獁䍁䅁兡畂䝁䅍䅢ㅂ䝁䅑兡畂䝁䅣䅉祂䝁䅕督求䝁䅷䅢求䡁䅉督獁䍁䅁督㕂䡁䅍䅤求䝁䄰䅉灂䝁䄴䅤求䝁䅣杣桂䡁䅑睢祂䡁䅍䅌杁䝁䅅杢歂䍁䅁兢桂䝁䄴兙湂䝁䅕䅚杁䡁䅍党祂䡁䅙兡橂䝁䅕䅉睂䡁䅉睢㉂䝁䅫䅚求䡁䅉督畁䍁䅁兓あ䍁䅁督求䡁䅉杤求䡁䅍䅉橂䡁䅕督あ䝁䄸兢求䡁䅉督杁䝁䅫杢杁䡁䅙兙祂䝁䅫睢ㅂ䡁䅍䅉灂䝁䄴䅚ㅂ䡁䅍䅤祂䝁䅫党穂䍁䅁睙療䝁䄰䅣祂䝁䅫督灂䝁䄴睚杁䝁䅉兙畂䝁䅳兡畂䝁䅣䅌杁䝁䅙兡畂䝁䅅杢橂䝁䅫兙獂䍁䅁督求䡁䅉杤灂䝁䅍党穂䍁䅷䅉湂䝁䄸杤求䡁䅉杢瑂䝁䅕杢あ䍁䅷䅉灂䝁䄴督ㅂ䡁䅉兙畂䝁䅍党獁䍁䅁杣求䡁䅑兙灂䝁䅷䅉桂䝁䄴䅚杁䡁䅣䅡療䝁䅷党穂䝁䅅䅢求䍁䅷䅉あ䡁䅉兙畂䡁䅍䅣療䡁䅉䅤桂䡁䅑兡療䝁䄴䅌杁䝁䅅杢歂䍁䅁督療䝁䅙䅤㍂䝁䅅杣求䍁䄴䅉䕂䡁䅫杢桂䡁䅑杣桂䝁䅍党獁䍁䅁兓畂䝁䅍杌杁䡁䅣兙穂䍁䅁杚療䡁䅕杢歂䝁䅕䅚杁䝁䅫杢杁䑁䅉䅍睁䑁䅕䅉桂䝁䄴䅚杁䝁䅫督杁䝁䅧党桂䝁䅑兣ㅂ䝁䅅杣あ䝁䅕杣求䝁䅑䅉灂䝁䄴䅉塂䝁䅅䅢あ䝁䅧兙瑂䍁䅷䅉乂䝁䅅督穂䝁䅅睙潂䡁䅕督求䡁䅑䅤穂䍁䄴䅁癁杆䅁村䅣䕁䅑入畂䝁䅅杤桂䡁䅧䅉啂䝁䅕睙潂䝁䄴睢獂䝁䄸睚灂䝁䅕督杁䕁䅍睢祂䡁䅁睢祂䝁䅅䅤灂䝁䄸杢獁䍁䅁兙杁䝁䅍睢瑂䝁䄰党祂䝁䅍兡桂䝁䅷䅉穂䡁䅑兙湂䝁䅕䅉楂䝁䅫睢睂䝁䅧兙祂䝁䄰兙橂䝁䅕兤あ䝁䅫睙桂䝁䅷䅉橂䝁䄸兢睂䝁䅅杢㕂䍁䅷䅉浂䝁䄸睙ㅂ䡁䅍党穂䍁䅁睢畂䍁䅁䅚求䡁䅙党獂䝁䄸䅣灂䝁䄴睚杁䝁䅅杢歂䍁䅁睙療䝁䄰兢求䡁䅉睙灂䝁䅅䅢灂䡁䅯兡畂䝁䅣䅉㉂䝁䅅睙橂䝁䅫杢求䡁䅍䅉灂䝁䄴䅉あ䝁䅧党杁䙁䅕杢灂䡁䅑党歂䍁䅁睕あ䝁䅅䅤求䡁䅍杌杁䕁䅫䅤杁䝁䄰兙祂䝁䅳党あ䡁䅍䅉䥂䕁䅕䅕䵂䕁䅫睕䉂䙁䅙兌䍂䍁䅷䅉桂䍁䅁䅡求䡁䅁兙あ䝁䅫䅤灂䡁䅍䅉䍂䍁䅁杤桂䝁䅍睙灂䝁䄴党杁䝁䅙睢祂䍁䅁䅣祂䝁䅕杤求䝁䄴䅤灂䝁䄸杢杁䝁䄸杚杁䝁䅫杢浂䝁䅕睙あ䝁䅫睢畂䍁䅁睙桂䡁䅕督求䝁䅑䅉楂䡁䅫䅉桂䝁䅷䅢杁䝁䅳杢療䡁䅣杢杁䡁䅍兤楂䡁䅑入睂䝁䅕督杁䝁䄸杚杁䝁䅧党睂䝁䅅䅤灂䡁䅑兡穂䍁䅁村杁䡁䅙兡祂䡁䅕督杁䝁䅫杢杁䝁䅅睚求䍁䅁免㑁䍁䅁入求䝁䅅杣穂䍁䅁兙畂䝁䅑䅉療䝁䅷䅚求䡁䅉䅉灂䝁䄴䅉あ䝁䅧党杁䙁䅕杢灂䡁䅑党歂䍁䅁睕あ䝁䅅䅤求䡁䅍䅉桂䝁䄴䅚杁䕁䅕兤祂䝁䄸䅣求䍁䄴䅉啂䝁䅧党杁䝁䅍睢瑂䡁䅁兙畂䡁䅫䅉桂䝁䅷督療䍁䅁兢桂䝁䄴兤浂䝁䅅睙あ䡁䅕杣求䡁䅍䅉桂䝁䄴䅚杁䡁䅍党獂䝁䅷督杁䕁䅍䅣䡂䍁䅁免睁䑁䅅䅏獁䍁䅁䅤潂䝁䅕䅉桂䝁䅑条ㅂ䡁䅙兙畂䡁䅑䅉ㅂ䡁䅍党歂䍁䅁兡畂䍁䅁䅓䙂䙁䅁䅔䩂䙁䅍兑坂䍁䄰村畁䍁䅁䅒㕂䝁䄴兙㉂䝁䅅䅥杁䙁䅑党橂䝁䅧杢療䝁䅷睢湂䝁䅫党穂䍁䅁睑療䡁䅉䅣療䡁䅉兙あ䝁䅫睢畂䍁䅁䅡桂䡁䅍䅉桂䍁䅁睙療䝁䅷䅢桂䝁䅉睢祂䝁䅅䅤灂䝁䄸杢杁䝁䅅睚祂䝁䅕党瑂䝁䅕杢あ䍁䅁睤灂䡁䅑䅡杁䙁䅙兙獂䝁䄴党㉂䝁䅅䅉呂䝁䅍睢あ䝁䅷兙畂䝁䅑䅉䵂䝁䅫兢灂䡁䅑党歂䑁䅳䅉慂䝁䅧党煂䝁䅫兙畂䝁䅣䅉䑂䝁䅷睢㉂䝁䅕杣杁䕁䅉兡療䡁䅁䅡桂䡁䅉兢桂䝁䅍党ㅂ䡁䅑兡橂䝁䅅䅢穂䍁䅷䅉䩂䝁䄴睙畁䑁䅳䅉䑂䝁䅷睢㉂䝁䅕杣杁䕁䅉兡療䡁䅁䅡桂䡁䅉兢桂䝁䅍党ㅂ䡁䅑兡橂䝁䅅䅢穂䍁䅁䅋䥂䝁䄸杢湂䍁䅁睓療䝁䄴睚灁䍁䅁睑療䍁䄴䅌杁䕁䅷兡瑂䝁䅫䅤求䝁䅑睏杁䕁䅉兡療䝁䅷睢湂䝁䅫睙桂䝁䅷䅉䙂䍁䄴䅉䵂䝁䅫兢灂䡁䅑党歂䑁䅳䅉兂䙁䅑䅉䍂䝁䅫睢杁䕁䅙兙祂䝁䄰兙㝁䍁䅁兔求䝁䅑兡湂䝁䅕杢杁䙁䅙兙橂䝁䅍兡畂䝁䅕䅉䍂䝁䅫睢獂䝁䄸睚灂䝁䅍督㝁䍁䅁兙畂䝁䅑䅉呂䝁䅕杣ㅂ䝁䄰䅉䩂䝁䄴督あ䝁䅫䅤ㅂ䡁䅑党杁䝁䄸杚杁䕁䅫杢歂䝁䅫兙杁䙁䅁杤あ䍁䄴䅉䵂䡁䅑䅚畁䍁䅁䅖潂䝁䅕䅉橂䝁䄸兢睂䝁䅅杢㕂䍁䅁睤桂䡁䅍䅉浂䝁䄸杣瑂䝁䅕杣獂䡁䅫䅉牂䝁䄴睢㍂䝁䄴䅉桂䡁䅍䅉䕂䝁䄸兤楂䝁䅷党杁䕁䅧党獂䝁䅫䅥杁䕁䅍睢祂䡁䅁睢祂䝁䅅䅤灂䝁䄸杢杁䝁䅅杢歂䍁䅁睙潂䝁䅅杢湂䝁䅕䅚杁䝁䅫䅤穂䍁䅁杢桂䝁䄰党杁䡁䅑睢杁䕁䅑入畂䝁䅅杤桂䡁䅧䅉啂䝁䅕睙潂䝁䄴睢獂䝁䄸睚灂䝁䅕督杁䕁䅍睢祂䡁䅁睢祂䝁䅅䅤灂䝁䄸杢杁䝁䅫杢杁䙁䅍党睂䡁䅑党瑂䝁䅉党祂䍁䅁免㕁䑁䅫李畁䍁䅁䅖潂䝁䅕䅉橂䝁䄸兢睂䝁䅅杢㕂䍁䅁睤桂䡁䅍䅉灂䝁䄴睙療䡁䅉䅣療䡁䅉兙あ䝁䅕䅚杁䝁䅫杢杁䑁䅅兏㕁䑁䅙䅉桂䝁䄴䅚杁䝁䅫督杁䝁䅧党桂䝁䅑兣ㅂ䝁䅅杣あ䝁䅕杣求䝁䅑䅉灂䝁䄴䅉䙂䝁䄰党祂䡁䅫杤灂䝁䅷䅢求䍁䅷䅉䑂䝁䅅䅢灂䝁䅙睢祂䝁䄴兡桂䍁䄴䅁睁杆䅁杅䅁䕁䅕兌呂䡁䅁睢祂䡁䅑督䅁䑁卉䅁坁䅁䅁兒瑁䝁䅷党桂䡁䅉杢灂䝁䄴睚䅁乁乙䅁䝁䅁䅁兒䉂䅁䅁杸䅍䅁䅯䅁䙂䕁䅉兑婂䅁䅁兲䅉䅁䅧䅁䙂䕁䅍䅔䅁䍁䑧䅁䝁䅁䅁兒䕂䅁䅁䅙䅍䭁䅷䅁䙂䕁䅑兓杁䍁䅧兒獂䝁䅕睙あ䡁䅉睢畂䝁䅫睙杁䕁䅑兙あ䝁䅅䅉䩂䝁䄴䅤求䡁䅉睙潂䝁䅅杢湂䝁䅕克㝁䍁䅁杒獂䝁䅕党あ䍁䅁兔桂䝁䄴兙湂䝁䅕兢求䝁䄴䅤㝁䍁䅁杒祂䝁䅕兡湂䝁䅧䅤杁䙁䅍党祂䡁䅙兡橂䝁䅕睏杁䕁䅍睢ㅂ䡁䅉兡求䡁䅉䅉呂䝁䅕杣㉂䝁䅫睙求䅁䅁䅒䅧佁䅷䅁䙂䕁䅑兓杁䍁䅧兒獂䝁䅕睙あ䡁䅉睢畂䝁䅫睙杁䕁䅑兙あ䝁䅅䅉䩂䝁䄴䅤求䡁䅉睙潂䝁䅅杢湂䝁䅕克㝁䍁䅁杒獂䝁䅕党あ䍁䅁兔桂䝁䄴兙湂䝁䅕兢求䝁䄴䅤㝁䍁䅁杒祂䝁䅕兡湂䝁䅧䅤杁䙁䅍党祂䡁䅙兡橂䝁䅕睏杁䕁䅷兙穂䡁䅑䅉乂䝁䅫䅢求䍁䅁䅖祂䝁䅅杢穂䡁䅁睢祂䡁䅑兙あ䝁䅫睢畂䑁䅳䅉乂䝁䅅杣灂䝁䄴党杁䙁䅑杣桂䝁䄴督睂䝁䄸杣あ䝁䅅䅤灂䝁䄸杢䅁䉁券䅁㑃䅁䅁兒䕂䕁䅫䅉潁䕁䅕䅢求䝁䅍䅤祂䝁䄸杢灂䝁䅍䅉䕂䝁䅅䅤桂䍁䅁兓畂䡁䅑党祂䝁䅍䅡桂䝁䄴睚求䍁䅫睏杁䕁䅙䅢求䝁䅕䅤杁䕁䄰兙畂䝁䅅睚求䝁䄰党畂䡁䅑睏杁䕁䅙杣求䝁䅫睚潂䡁䅑䅉呂䝁䅕杣㉂䝁䅫睙求䑁䅳䅉乂䝁䅅杣灂䝁䄴党杁䙁䅑杣桂䝁䄴督睂䝁䄸杣あ䝁䅅䅤灂䝁䄸杢䅁䕁䥳䅁⭁允䅁兒䕂䕁䅫䅉潁䕁䅕䅢求䝁䅍䅤祂䝁䄸杢灂䝁䅍䅉䕂䝁䅅䅤桂䍁䅁兓畂䡁䅑党祂䝁䅍䅡桂䝁䄴睚求䍁䅫睏杁䕁䅙杣求䝁䅫睚潂䡁䅑䅉呂䝁䅕杣㉂䝁䅫睙求䑁䅳䅉䩂䝁䄴䅚ㅂ䡁䅍䅤祂䝁䅫兙獂䍁䅁兑ㅂ䡁䅑睢瑂䝁䅅䅤灂䝁䄸杢㝁䍁䅁杕䝂䕁䅫䅒杁䍁䅧杕桂䝁䅑兡療䍁䅁杒祂䝁䅕兣ㅂ䝁䅕杢橂䡁䅫䅉䩂䝁䅑党畂䡁䅑兡浂䝁䅫睙桂䡁䅑兡療䝁䄴克㝁䍁䅁睕求䝁䄴督療䡁䅉督㝁䍁䅁睑療䡁䅕杣灂䝁䅕杣杁䙁䅍党祂䡁䅙兡橂䝁䅕睏杁䙁䅁杣療䝁䅍党穂䡁䅍䅉䉂䡁䅕䅤療䝁䄰兙あ䝁䅫睢畂䅁䅁睂䅣䍁䉯䅁䙂䕁䅑兓杁䍁䅧兒獂䝁䅕睙あ䡁䅉睢畂䝁䅫睙杁䕁䅑兙あ䝁䅅䅉䩂䝁䄴䅤求䡁䅉睙潂䝁䅅杢湂䝁䅕克㝁䍁䅁睕療䝁䅙䅤㍂䝁䅅杣求䍁䅁䅒求䡁䅙党獂䝁䄸䅣瑂䝁䅕杢あ䑁䅳䅉䑂䝁䅷睢ㅂ䝁䅑䅉乂䝁䅅杢桂䝁䅣党瑂䝁䅕杢あ䑁䅳䅉䕂䝁䅅䅤桂䍁䅁兓畂䡁䅑党湂䡁䅉兙あ䝁䅫睢畂䑁䅳䅉䑂䝁䅷睢ㅂ䝁䅑䅉䩂䝁䄴杚祂䝁䅅督あ䡁䅉兤橂䡁䅑兤祂䝁䅕睏杁䕁䅍䅢療䡁䅕䅚杁䙁䅍䅤療䡁䅉兙湂䝁䅕睏杁䙁䅁杣療䝁䅍党穂䡁䅍䅉䉂䡁䅕䅤療䝁䄰兙あ䝁䅫睢畂䅁䅁硥䅉䅁䅧䅁䙂䕁䅙䅗䅁䅁䑣䅁䝁䅁䅁兒䡂䅁䅁眳䅉䅁䅧䅁䙂䕁䅫䅗䅁䵁䑕䅁䝁䅁䅁兒䵂䅁䅁睓䅍䅁䅧䅁䙂䕁䅷杖䅁䡁䐸䅁权睄䅁兒乂䕁䅍睔卂䍁䅁睒祂䝁䄸兤睂䍁䅷䅉䩂䝁䄴睙畁䍁䅁䅣祂䝁䄸杤灂䝁䅑党穂䍁䅁睙療䝁䄴督あ䡁䅉兤橂䡁䅑兡療䝁䄴䅉桂䝁䄴䅚杁䝁䅙兙橂䝁䅫䅢灂䡁䅑兡求䡁䅍䅌杁䝁䅉兤灂䝁䅷䅚灂䝁䄴睚獁䍁䅁兙畂䝁䅑䅉灂䝁䄴䅚ㅂ䡁䅍䅤祂䝁䅫兙獂䍁䅁督求䡁䅉杤灂䝁䅍党穂䍁䅁兡畂䍁䅁䅤潂䝁䅕䅉噂䝁䄴兡あ䝁䅕䅚杁䙁䅍䅤桂䡁䅑党穂䍁䅁兙畂䝁䅑䅉あ䝁䅧党杁䙁䅕杢灂䡁䅑党歂䍁䅁睓灂䝁䄴睚歂䝁䄸兢畁䍁䅁兓あ䍁䅁睢浂䝁䅙党祂䡁䅍䅉歂䝁䅕督灂䝁䅣杢獁䍁䅁兡畂䡁䅑党湂䡁䅉兙あ䝁䅫睢畂䍁䅷䅉灂䝁䄴督あ䝁䅅䅢獂䝁䅅䅤灂䝁䄸杢獁䍁䅁督あ䝁䅅杣あ䍁䄰兤睂䍁䅷䅉療䡁䅁党祂䝁䅅䅤灂䝁䄸杢獁䍁䅁兙畂䝁䅑䅉瑂䝁䅅兡畂䡁䅑党畂䝁䅅杢橂䝁䅕䅉穂䝁䅕杣㉂䝁䅫睙求䡁䅍䅉祂䝁䅕䅢桂䡁䅑党歂䍁䅁䅤療䍁䅁䅣療䡁䅣党祂䍁䅁䅤祂䝁䅅杢穂䝁䄰兡穂䡁䅍兡療䝁䄴䅌杁䝁䅑兡穂䡁䅑杣灂䝁䅉兤あ䝁䅫睢畂䍁䅷䅉桂䝁䄴䅚杁䝁䅣党畂䝁䅕杣桂䡁䅑兡療䝁䄴䅉穂䡁䅫督あ䝁䅕兢穂䑁䅳䅉求䝁䄴党祂䝁䅣入杁䡁䅍睢獂䡁䅕䅤灂䝁䄸杢穂䑁䅳䅉睂䡁䅉党瑂䝁䅫督求䡁䅍䅉求䝁䅷党橂䡁䅑杣灂䝁䅍兙獂䍁䅁兙畂䝁䅑䅉獂䝁䅫睚潂䡁䅑兡畂䝁䅣䅉穂䡁䅫督あ䝁䅕兢穂䑁䅳䅉睂䡁䅉睢橂䝁䅕督穂䍁䅁兡畂䡁䅍䅤祂䡁䅕兢求䝁䄴䅤桂䡁䅑兡療䝁䄴睏杁䝁䅷睢㍂䍁䄰杤療䝁䅷䅤桂䝁䅣党杁䡁䅍入穂䡁䅑党瑂䡁䅍睏杁䡁䅙睢灂䝁䅍党杁䝁䅅杢歂䍁䅁䅚桂䡁䅑兙杁䝁䅍睢瑂䝁䄰兤畂䝁䅫睙桂䡁䅑兡療䝁䄴督杁䡁䅍入穂䡁䅑党瑂䡁䅍睏杁䡁䅉睢桂䝁䅑睤桂䡁䅫䅉桂䝁䄴䅚杁䡁䅑杣桂䝁䄴督灂䡁䅑䅉獂䝁䅫睚潂䡁䅑兡畂䝁䅣䅌杁䡁䅍兡湂䝁䄴兙獂䝁䅫杢湂䍁䅷䅉桂䝁䄴䅚杁䝁䅙兡楂䝁䅕杣杁䝁䄸䅣あ䝁䅫睙杁䝁䅷兡畂䝁䅕督㝁䍁䅁睙療䝁䄰䅣ㅂ䡁䅑党祂䝁䅫来求䝁䅑䅉あ䡁䅉兙浂䝁䅙兡橂䍁䅁睙療䝁䄴䅤祂䝁䄸䅢杁䡁䅍入穂䡁䅑党瑂䡁䅍䅌杁䝁䅅杢歂䍁䅁督灂䝁䅣杢桂䝁䅷䅉桂䝁䄴䅚杁䝁䅍睢瑂䝁䄰兤畂䝁䅫睙桂䡁䅑兡療䝁䄴䅉求䡁䅅兤灂䡁䅁兢求䝁䄴䅤㝁䍁䅁䅡求䝁䅅䅤灂䝁䄴睚獁䍁䅁杤求䝁䄴䅤灂䝁䅷兙あ䝁䅫睢畂䍁䅷䅉桂䝁䅫杣杁䝁䅍睢畂䝁䅑兡あ䝁䅫睢畂䝁䅫杢湂䍁䅷䅉祂䝁䅕杚祂䝁䅫睚求䡁䅉兙あ䝁䅫睢畂䍁䅷䅉桂䝁䄴䅚杁䝁䅣党療䡁䅑䅡求䡁䅉兢桂䝁䅷䅉穂䝁䄸䅢ㅂ䡁䅑兡療䝁䄴督㝁䍁䅁睙獂䝁䅕兙畂䍁䄰杣療䝁䄸兢杁䡁䅁杣療䝁䅍党穂䡁䅍䅉㉂䝁䅕杢あ䝁䅫䅢桂䡁䅑兡療䝁䄴䅉穂䡁䅫督あ䝁䅕兢穂䑁䅳䅉浂䝁䅫杣求䍁䅁䅣祂䝁䄸䅤求䝁䅍䅤灂䝁䄸杢杁䝁䅅杢歂䍁䅁督ㅂ䡁䅁䅣祂䝁䅕督穂䝁䅫睢畂䍁䅁督㕂䡁䅍䅤求䝁䄰督㝁䍁䅁䅣獂䡁䅕兢楂䝁䅫杢湂䍁䅷䅉睂䡁䅉睢橂䝁䅕督穂䍁䅷䅉桂䝁䄴䅚杁䝁䅧兡湂䝁䅧兌睂䡁䅕杣灂䡁䅑入杁䡁䅁兡睂䝁䅫杢湂䍁䅁督㕂䡁䅍䅤求䝁䄰督㝁䍁䅁睙療䝁䄴䅤祂䝁䄸䅢穂䍁䅁兙畂䝁䅑䅉浂䝁䅫䅢あ䡁䅉兙あ䝁䅫睢畂䍁䅁督㕂䡁䅍䅤求䝁䄰督㝁䍁䅁睤桂䡁䅑党祂䍁䅁兙畂䝁䅑䅉㍂䝁䅅督あ䝁䅕睤桂䡁䅑党祂䍁䅁䅤祂䝁䅕兙あ䝁䄰党畂䡁䅑䅉穂䡁䅫督あ䝁䅕兢穂䑁䅳䅉橂䝁䅕杢あ䡁䅉兙獂䍁䅁䅣獂䝁䅅杢あ䍁䅁䅡求䝁䅅䅤灂䝁䄴睚杁䝁䅅杢歂䍁䅁睙療䝁䄸䅢灂䝁䄴睚杁䡁䅍入穂䡁䅑党瑂䡁䅍睏杁䝁䅍杣桂䝁䄴党杁䝁䅅杢歂䍁䅁杣灂䝁䅣睚灂䝁䄴睚杁䡁䅍党祂䡁䅙兡橂䝁䅕督㝁䍁䅁兢灂䝁䅷䅢㍂䡁䅉兡湂䝁䅧䅤杁䡁䅍党祂䡁䅙兡橂䝁䅕督㝁䍁䅁兙畂䝁䅑䅉穂䡁䅑党求䝁䅷䅉浂䝁䅅杙祂䝁䅫睙桂䡁䅑兡療䝁䄴䅌杁䝁䅕杣求䝁䅍䅤灂䝁䄸杢獁䍁䅁兙畂䝁䅑䅉㍂䝁䅕䅢歂䝁䅫杢湂䍁䅁督求䡁䅉杤灂䝁䅍党穂䍁䄴䅉啂䝁䅧党杁䝁䅍睢瑂䡁䅁兙畂䡁䅫䅉桂䝁䅷督療䍁䅁䅣祂䝁䄸杤灂䝁䅑党穂䍁䅁杙ㅂ䝁䅫䅢歂䝁䅫杢湂䍁䅁督求䡁䅉杤灂䝁䅍党穂䍁䅁䅤潂䝁䅅䅤杁䝁䅍睢㉂䝁䅕杣穂䍁䅁睙療䝁䄰兢求䡁䅉睙灂䝁䅅䅢杁䝁䅅杢歂䍁䅁睚療䡁䅙党祂䝁䄴兢求䝁䄴䅤杁䡁䅍兡あ䝁䅕兌楂䝁䅅督求䝁䅑䅉療䡁䅁党祂䝁䅅䅤灂䝁䄸杢穂䍁䅁兙畂䝁䅑䅉瑂䝁䅅兡畂䡁䅑党畂䝁䅅杢橂䝁䅕睏杁䝁䅙兙橂䝁䅫䅢灂䡁䅑入杁䝁䄰兙畂䝁䅅睚求䝁䄰党畂䡁䅑䅌杁䝁䄰兙灂䝁䄴䅤求䝁䄴兙畂䝁䅍党獁䍁䅁兙畂䝁䅑䅉穂䝁䅕杣㉂䝁䅫睙求䡁䅍睏杁䝁䅕杢求䡁䅉睚㕂䍁䅁党浂䝁䅙兡橂䝁䅫党畂䝁䅍入杁䡁䅉党あ䡁䅉睢浂䝁䅫䅤杁䡁䅍党祂䡁䅙兡橂䝁䅕督㝁䍁䅁兢灂䝁䅷兡あ䝁䅅杣㕂䍁䅁杙桂䡁䅍党杁䝁䄸䅣求䡁䅉兙あ䝁䅫睢畂䡁䅍䅉穂䡁䅕䅣睂䝁䄸杣あ䍁䅁督求䡁䅉杤灂䝁䅍党穂䑁䅳䅉穂䝁䅕杣㉂䝁䅫睙求䡁䅍䅉浂䝁䄸杣杁䝁䅫杢歂䝁䄸睢祂䍁䅁兙灂䡁䅉䅉硂䡁䅕兙獂䝁䅫䅤㕂䑁䅳䅉浂䝁䅷睢療䡁䅉䅉橂䝁䅅杣求䍁䅁兙畂䝁䅑䅉煂䝁䅅杢灂䡁䅑睢祂䝁䅫兙獂䍁䅁督求䡁䅉杤灂䝁䅍党穂䑁䅳䅉獂䝁䅅杢歂䡁䅍睙桂䡁䅁兡畂䝁䅣䅌杁䝁䅷睢あ䍁䅁督㍂䝁䅕党睂䝁䅫杢湂䍁䅷䅉桂䝁䄴䅚杁䡁䅍杢療䡁䅣䅉祂䝁䅕兢療䡁䅙兙獂䍁䅁督求䡁䅉杤灂䝁䅍党穂䑁䅳䅉㉂䝁䅕杢歂䝁䄸杣杁䝁䄰兙畂䝁䅅睚求䝁䄰党畂䡁䅑䅉桂䝁䄴䅚杁䝁䅍兙獂䝁䅷䅉橂䝁䅕杢あ䝁䅕杣杁䡁䅍党祂䡁䅙兡橂䝁䅕督㝁䍁䅁兡畂䡁䅍䅤桂䝁䅷䅢桂䡁䅑兡療䝁䄴䅉桂䝁䄴䅚杁䡁䅍兤睂䡁䅁睢祂䡁䅑䅉浂䝁䄸杣杁䝁䅉兤灂䝁䅷䅚灂䝁䄴睚杁䡁䅍入穂䡁䅑党瑂䡁䅍睏杁䡁䅁杣療䝁䅣杣桂䝁䄰䅉歂䝁䅕杤求䝁䅷睢睂䝁䄰党畂䡁䅑䅌杁䝁䄰兙畂䝁䅅睚求䝁䄰党畂䡁䅑䅌杁䝁䅅杢歂䍁䅁兢桂䝁䅫杢あ䝁䅕杢桂䝁䄴睙求䍁䅁杚療䡁䅉䅉求䝁䄴党祂䝁䅣入杁䡁䅍入穂䡁䅑党瑂䡁䅍睏杁䡁䅑党橂䝁䅧杢灂䝁䅍兙獂䍁䅁睙療䝁䄴督ㅂ䝁䅷䅤灂䝁䄴睚杁䝁䅅杢歂䍁䅁䅚灂䝁䅅睚畂䝁䄸督あ䝁䅫睙杁䡁䅍党祂䡁䅙兡橂䝁䅕督㝁䍁䅁兡畂䝁䅙杣桂䡁䅍䅤祂䡁䅕睙あ䡁䅕杣求䍁䅁兙畂䝁䅑䅉楂䡁䅕兡獂䝁䅑兡畂䝁䅣䅉睂䡁䅉睢煂䝁䅕睙あ䡁䅍睏杁䝁䄰睢歂䝁䅫杚灂䝁䅍兙あ䝁䅫睢畂䍁䅁兙畂䝁䅑䅉祂䝁䅕䅤祂䝁䄸杚灂䡁䅑䅉睂䡁䅉睢煂䝁䅕睙あ䡁䅍睏杁䝁䅅杢歂䍁䅁睢あ䝁䅧党祂䍁䅁杙ㅂ䝁䅫䅢歂䝁䅫杢湂䍁䅁督求䡁䅉杤灂䝁䅍党穂䍁䅷䅉灂䝁䄴睙獂䡁䅕䅚灂䝁䄴睚杁䡁䅉党橂䝁䅕䅣あ䝁䅫睢畂䍁䅷䅉穂䝁䅕睙ㅂ䡁䅉兡あ䡁䅫䅌杁䝁䅅杢歂䍁䅁睙桂䡁䅑党祂䝁䅫杢湂䍁䅁督求䡁䅉杤灂䝁䅍党穂䍁䄴䅉䩂䝁䄴䅉桂䝁䅑䅚灂䡁䅑兡療䝁䄴䅌杁䝁䅫䅤杁䝁䄸杚浂䝁䅕杣穂䍁䅁杣求䝁䅙兡畂䝁䅕杣㕂䍁䅁䅤ㅂ䡁䅉杢桂䡁䅉睢ㅂ䝁䄴䅚杁䡁䅁䅢桂䝁䄴杢灂䝁䄴睚杁䝁䅅杢歂䍁䅁党畂䝁䅣兡畂䝁䅕党祂䝁䅫杢湂䑁䅳䅉㍂䝁䅕䅢歂䝁䅫杢湂䑁䅳䅉療䡁䅙党祂䝁䅧兙ㅂ䝁䅷䅉桂䝁䄴䅚杁䝁䄰兙灂䝁䄴䅤求䝁䄴兙畂䝁䅍党㝁䍁䅁兡畂䡁䅍䅤祂䡁䅕兢求䝁䄴䅤桂䡁䅑兡療䝁䄴䅉桂䝁䄴䅚杁䝁䅕䅢求䝁䅍䅤祂䝁䅫睙桂䝁䅷睏杁䝁䅅杢歂䍁䅁杣求䝁䄴党㍂䝁䅅杙獂䝁䅕䅉求䝁䄴党祂䝁䅣入杁䡁䅍党祂䡁䅙兡橂䝁䅕督畁䍁䅁䅖潂䝁䅕䅉橂䝁䄸兢睂䝁䅅杢㕂䍁䅁睤桂䡁䅍䅉灂䝁䄴睙療䡁䅉䅣療䡁䅉兙あ䝁䅕䅚杁䝁䅫杢杁䑁䅅兏㑁䑁䅣䅉桂䝁䄴䅚杁䝁䅫督杁䝁䅧党桂䝁䅑兣ㅂ䝁䅅杣あ䝁䅕杣求䝁䅑䅉灂䝁䄴䅉佂䝁䄸杣㍂䝁䅅䅢牂䍁䅷䅉䑂䝁䄸杢畂䝁䅕睙あ䝁䅫睙ㅂ䡁䅑杌䅁䑁坫䅁䥁䅁䅁兒乂䕁䄴䅁㍁睁䅁䅃䅁䕁䅕兔卂䅁䅁兏䅉䅁䅯䅁䙂䕁䄴䅕䥂䅁䅁䄷䅉䅁䅧䅁䙂䕁䄸睒䅁䑁䐸䅁杁睁䅁兒偂䕁䅣䅉卂䝁䅕督療䡁䅕杣橂䝁䅕督獁䍁䅁兓畂䝁䅍杌獁䍁䅁䅤療䝁䅣党あ䝁䅧党祂䍁䅁睤灂䡁䅑䅡杁䝁䅫䅤穂䍁䅁督ㅂ䝁䅉督灂䝁䅑兡桂䡁䅉兡求䡁䅍䅌杁䝁䅕䅥睂䝁䅷睢祂䝁䅕督杁䝁䅙睢祂䍁䅷䅉歂䝁䅕杤求䝁䅷睢睂䡁䅍䅌杁䡁䅁杣療䝁䅑兤橂䝁䅕督獁䍁䅁兙畂䝁䅑䅉瑂䝁䅅杣牂䝁䅕䅤穂䍁䅁睙祂䡁䅕䅚求䍁䅁睢灂䝁䅷䅌杁䝁䄴兙あ䡁䅕杣桂䝁䅷䅉湂䝁䅅督杁䝁䅷兡硂䡁䅕兡歂䡁䅍䅌杁䝁䅅杢歂䍁䅁杢桂䡁䅑兤祂䝁䅅䅢杁䝁䅣兙穂䍁䅁䅣祂䝁䅫兢桂䡁䅉兡獂䡁䅫䅉灂䝁䄴䅉睂䡁䅉睢歂䡁䅕睙灂䝁䄴睚杁䝁䅉兙穂䝁䅫杢穂䍁䅁兡畂䍁䅁䅤潂䝁䅕䅉噂䝁䄴兡あ䝁䅕䅚杁䙁䅍䅤桂䡁䅑党穂䍁䅷䅉あ䝁䅧党杁䙁䅉党睂䡁䅕杙獂䝁䅫睙杁䝁䄸杚杁䙁䅑杣灂䝁䄴兡歂䝁䅅䅚杁䝁䅅杢歂䍁䅁䅖療䝁䅉兙湂䝁䄸䅉桂䝁䄴䅚杁䝁䅫杢あ䝁䅕杣畂䝁䅅䅤灂䝁䄸杢桂䝁䅷䅢㕂䍁䄴䅉啂䝁䅧党杁䝁䅍睢瑂䡁䅁兙畂䡁䅫䅉㍂䝁䅅督杁䝁䅙睢祂䝁䄰党祂䝁䅷入杁䝁䅳杢療䡁䅣杢杁䝁䅅督杁䕁䅕杢祂䝁䄸杢杁䕁䄸兡獂䍁䅁杊杁䕁䅣兙穂䍁䅁睑療䝁䄰䅣桂䝁䄴入畁䍁䅁兒偂䕁䅣䅉卂䝁䅕督療䡁䅕杣橂䝁䅕督獁䍁䅁兓畂䝁䅍杌杁䡁䅣兙穂䍁䅁兡畂䝁䅍睢祂䡁䅁睢祂䝁䅅䅤求䝁䅑䅉灂䝁䄴䅉硁䑁䅫䅏ㅁ䍁䅁兙畂䝁䅑䅉灂䡁䅍䅉潂䝁䅕兙歂䡁䅅兤桂䡁䅉䅤求䡁䅉党歂䍁䅁兡畂䍁䅁䅓療䡁䅕督あ䝁䄸杢獁䍁䅁䅖求䡁䅧兙穂䍁䄴䅁楂杆䅁权䅁䕁䅕䅕䉂䕁䄰䅁噂睁䅁杷䅧䕁䅕䅕䉂䕁䄰䅉呂䡁䅫督あ䝁䅕兢穂䍁䅷䅉䩂䝁䄴睙畁䍁䅁䅣祂䝁䄸杤灂䝁䅑党穂䍁䅁䅚灂䝁䅣兡あ䝁䅅䅢杁䡁䅁䅢桂䡁䅑杚療䡁䅉兢杁䝁䅕杢湂䝁䅫杢求䝁䅕杣灂䝁䄴睚杁䝁䅅杢歂䍁䅁督療䝁䅙䅤㍂䝁䅅杣求䍁䅁䅚求䡁䅙党獂䝁䄸䅣瑂䝁䅕杢あ䍁䅁督求䡁䅉杤灂䝁䅍党穂䍁䅁睤療䡁䅉䅢歂䡁䅣兡歂䝁䅕杌杁䙁䅑䅡求䍁䅁睙療䝁䄰䅣桂䝁䄴入杁䝁䄸杚浂䝁䅕杣穂䍁䅁党畂䝁䅣兡畂䝁䅕党祂䝁䅫杢湂䍁䅁督求䡁䅉杤灂䝁䅍党穂䍁䅷䅉灂䝁䄴睙獂䡁䅕䅚灂䝁䄴睚杁䡁䅉党硂䡁䅕兡祂䝁䅕兢求䝁䄴䅤穂䍁䅁兙畂䝁䅅䅢㕂䡁䅍兡穂䍁䅁兙畂䝁䅑䅉睂䝁䅷兙あ䝁䅙睢祂䝁䄰䅉穂䝁䅕䅢求䝁䅍䅤灂䝁䄸杢獁䍁䅁睙ㅂ䡁䅍䅤療䝁䄰兡㙂䝁䅅䅤灂䝁䄸杢獁䍁䅁睙祂䝁䄸督穂䍁䄰䅣獂䝁䅅䅤浂䝁䄸杣瑂䍁䅁兢灂䝁䅣杣桂䡁䅑兡療䝁䄴䅌杁䝁䅫兢睂䝁䅷党瑂䝁䅕杢あ䝁䅅䅤灂䝁䄸杢獁䍁䅁兙畂䝁䅑䅉灂䝁䄴䅤求䝁䅣杣桂䡁䅑兡療䝁䄴睏杁䝁䅫杢浂䡁䅉兙穂䡁䅑杣ㅂ䝁䅍䅤ㅂ䡁䅉党杁䝁䄰兙畂䝁䅅睚求䝁䄰党畂䡁䅑䅉穂䝁䅕杣㉂䝁䅫睙求䡁䅍䅌杁䡁䅍兤橂䝁䅧䅉桂䡁䅍䅉穂䝁䄸杚あ䡁䅣兙祂䝁䅕䅉歂䝁䅕杤求䝁䅷睢睂䝁䄰党畂䡁䅑䅌杁䡁䅑党穂䡁䅑兡畂䝁䅣䅌杁䡁䅁党祂䝁䅙睢祂䝁䄰兙畂䝁䅍党杁䡁䅑兤畂䝁䅫杢湂䍁䅷䅉歂䝁䅕䅣獂䝁䄸入瑂䝁䅕杢あ䍁䅷䅉瑂䝁䅅兡畂䡁䅑党畂䝁䅅杢橂䝁䅕䅌杁䝁䅅杢歂䍁䅁督ㅂ䡁䅁䅣療䡁䅉䅤杁䡁䅍党祂䡁䅙兡橂䝁䅕督畁䍁䅁兓あ䍁䅁兙獂䡁䅍睢杁䡁䅁杣療䡁䅙兡歂䝁䅕督杁䝁䄸䅣求䡁䅉兙あ䝁䅫睢畂䍁䅁督療䝁䅷兤あ䝁䅫睢畂䡁䅍䅉橂䝁䄸兢睂䡁䅉兡穂䝁䅫杢湂䍁䅁兡畂䡁䅑党湂䡁䅉兙あ䝁䅕䅚杁䝁䅕杢湂䝁䅫杢求䝁䅕杣灂䝁䄴睚杁䡁䅁杣桂䝁䅍䅤灂䝁䅍党穂䍁䅁兙畂䝁䅑䅉穂䝁䄰兙祂䡁䅑䅉桂䡁䅕䅤療䝁䄰兙あ䝁䅫睢畂䍁䅁督求䡁䅉杤灂䝁䅍党穂䍁䄴䅉䩂䝁䄴䅉桂䝁䅑䅚灂䡁䅑兡療䝁䄴䅌杁䡁䅑䅡求䍁䅁睙療䝁䄰䅣桂䝁䄴入杁䝁䄸杚浂䝁䅕杣穂䍁䅁杙ㅂ䡁䅍兡畂䝁䅕督穂䍁䅷䅉求䡁䅧䅣求䡁䅉兡求䝁䄴睙求䍁䅷䅉あ䝁䅕睙潂䝁䄴睢獂䝁䄸睚㕂䍁䅷䅉歂䝁䅅䅤桂䍁䅷䅉桂䝁䄴䅚杁䡁䅑党橂䝁䅧杢灂䝁䅍兙獂䍁䅁兙歂䡁䅙兡穂䝁䄸杣㕂䍁䅁睙療䝁䄴督ㅂ䝁䅷䅤灂䝁䄴睚杁䡁䅍党祂䡁䅙兡橂䝁䅕督㝁䍁䅁兙畂䝁䅑䅉歂䝁䅫睚灂䡁䅑兙獂䍁䅁兙畂䝁䅑䅉穂䝁䅕杣㉂䝁䅫睙求䍁䅁䅚求䡁䅍兡湂䝁䄴䅉穂䝁䄸䅢ㅂ䡁䅑兡療䝁䄴督獁䍁䅁睤潂䝁䅫睙潂䍁䅁睙療䝁䄰䅣祂䝁䅫督求䍁䅁督あ䡁䅉兙あ䝁䅕睚㕂䍁䅷䅉歂䝁䅕督灂䝁䅣杢獁䍁䅁睙祂䝁䅕兙あ䝁䅫杤求䍁䅷䅉桂䝁䄴䅚杁䡁䅁杣療䝁䅣杣桂䝁䄰䅉瑂䝁䅅杢桂䝁䅣党瑂䝁䅕杢あ䍁䅁督求䡁䅉杤灂䝁䅍党穂䍁䅷䅉桂䡁䅍䅉㍂䝁䅕䅢獂䍁䅁兙穂䍁䅁䅣潂䡁䅫督灂䝁䅍兙獂䍁䅁䅣祂䝁䄸䅚ㅂ䝁䅍䅤杁䝁䅑党㉂䝁䅕䅢療䡁䅁兢求䝁䄴䅤獁䍁䅁督ㅂ䝁䅍䅡杁䝁䅅督杁䝁䅅杣あ䝁䅫杚灂䝁䅍兡桂䝁䅷䅉灂䝁䄴䅤求䝁䅷䅢灂䝁䅣党畂䝁䅍党獁䍁䅁杣療䝁䅉睢あ䝁䅫睙穂䍁䅷䅉桂䝁䄴䅚杁䡁䅙兡祂䡁䅑兤桂䝁䅷䅉祂䝁䅕兙獂䝁䅫䅤㕂䍁䄴䅉啂䝁䅧党杁䝁䅍睢瑂䡁䅁兙畂䡁䅫䅉穂䝁䅕杣㉂䝁䅕督杁䡁䅑䅡求䍁䅁杚灂䝁䄴兙畂䝁䅍兡桂䝁䅷䅉穂䝁䅕杣㉂䝁䅫睙求䡁䅍䅌杁䡁䅑杣桂䡁䅙党獂䍁䅁兙畂䝁䅑䅉橂䝁䄸杢穂䡁䅕兢求䡁䅉䅌杁䡁䅍睢浂䡁䅑睤桂䡁䅉党杁䝁䅅杢歂䍁䅁䅡灂䍁䄰䅤求䝁䅍䅡獁䍁䅁杙ㅂ䡁䅍兡畂䝁䅕督穂䍁䅁兡畂䝁䅙睢祂䝁䄰兙あ䝁䅫睢畂䍁䅁兙畂䝁䅑䅉瑂䝁䅕䅚灂䝁䅅䅌杁䝁䅷兡浂䝁䅕䅉穂䝁䅍兡求䝁䄴睙求䡁䅍䅉桂䝁䄴䅚杁䝁䅧党桂䝁䅷䅤潂䝁䅍兙祂䝁䅕䅌杁䝁䅅杢歂䍁䅁睢あ䝁䅧党祂䍁䅁兡畂䝁䅑兤穂䡁䅑杣灂䝁䅕督杁䕁䅕䅕䉂䕁䄰䅉呂䡁䅫督あ䝁䅕兢穂䍁䅷䅉䩂䝁䄴睙畁䍁䅁睤桂䡁䅍䅉浂䝁䄸兤畂䝁䅑党歂䍁䅁兡畂䍁䅁免㕁䑁䅫睍杁䝁䅅杢歂䍁䅁兡穂䍁䅁䅡求䝁䅅䅚硂䡁䅕兙祂䡁䅑党祂䝁䅕䅚杁䝁䅫杢杁䕁䄴党㍂䡁䅑睢㍂䝁䄴䅌杁䙁䅁党畂䝁䄴督㕂䝁䅷杤桂䝁䄴兡桂䍁䄴䅁橂杆䅁朷䅕䕁䅕䅕卂䍁䅁䅕祂䝁䄸䅣求䡁䅉䅤灂䝁䅕督杁䍁䅧杔婂䙁䅍兒㙁䕁䅕䅕卂䍁䅫䅉灂䡁䅍䅉あ䝁䅧党杁䝁䅷党桂䝁䅑兡畂䝁䅣䅉歂䝁䅫杤求䡁䅉督灂䝁䅙兡求䝁䅑䅉求䡁䅧䅣求䡁䅉兡求䝁䄴䅤灂䝁䅅䅢杁䝁䄴党あ䍁䅁䅢求䝁䅅督求䍁䅁杣求䝁䅅䅢杁䝁䅕督あ䝁䅅䅤求䍁䅁兡畂䡁䅙党穂䡁䅑兢求䝁䄴䅤杁䡁䅑杣ㅂ䡁䅍䅤杁䍁䅧杕䙂䕁䅫䅖灁䍁䅷䅉穂䡁䅁党橂䝁䅫兙獂䝁䅫来灂䝁䄴睚杁䝁䅫杢杁䡁䅍党獂䝁䅕睙あ䍁䅁党畂䝁䅑兤祂䝁䅫杢湂䍁䅁党㑂䡁䅁党祂䝁䅫党畂䡁䅑兡桂䝁䅷䅉睂䡁䅉睢睂䝁䅕杣あ䝁䅫党穂䍁䅁兡畂䍁䅁䅤潂䝁䅕䅉祂䝁䅕兙獂䍁䅁党穂䡁䅑兙あ䝁䅕䅉灂䝁䄴䅚ㅂ䡁䅍䅤祂䡁䅫杌杁䙁䅣党杁䝁䅙睢橂䡁䅕督杁䝁䄸杢杁䡁䅉党桂䝁䅷䅉求䡁䅍䅤桂䡁䅑党杁䡁䅙党畂䡁䅕党穂䍁䅁䅤潂䝁䅅䅤杁䝁䅍杣求䝁䅅䅤求䍁䅁杤桂䝁䅷兤求䍁䅁杙㕂䍁䅁杚桂䝁䅍兡獂䝁䅫䅤桂䡁䅑兡畂䝁䅣䅉療䡁䅕䅤杁䝁䄸杚杁䝁䅧睢瑂䝁䅕䅉獂䝁䅕兡穂䡁䅕杣求䍁䅁兙畂䝁䅑䅉祂䝁䅕睙祂䝁䅕兙あ䝁䅫睢畂䍁䅁党㑂䡁䅁党祂䝁䅫党畂䝁䅍党穂䍁䅁睤潂䝁䅕杣求䍁䅁睙療䝁䄴督ㅂ䝁䄰党祂䡁䅍䅉橂䝁䅧睢療䡁䅍党杁䡁䅑睢杁䡁䅍䅣求䝁䄴䅚杁䡁䅑䅡求䝁䅫杣杁䝁䅑兡穂䝁䅍杣求䡁䅑兡療䝁䄴兙祂䡁䅫䅉あ䝁䅫兢求䍁䅁兙畂䝁䅑䅉瑂䝁䄸杢求䡁䅫杌杁䙁䅣党杁䝁䅧兙㉂䝁䅕䅉あ䝁䄸䅤桂䝁䅷䅉桂䡁䅍督求䡁䅑督杁䝁䄸杚杁䝁䅅䅣睂䡁䅉睢㑂䝁䅫兢桂䡁䅑党獂䡁䅫䅉歁䑁䅕杌㍁䍁䅁杙灂䝁䅷䅢灂䝁䄸杢杁䍁䅧兙浂䡁䅑党祂䍁䅁兙橂䝁䅍兤瑂䡁䅕䅢桂䡁䅑党歂䍁䅁䅚求䡁䅁杣求䝁䅍兡桂䡁䅑兡療䝁䄴䅉療䝁䅙䅉桂䡁䅁䅣祂䝁䄸䅥灂䝁䄰兙あ䝁䅕䅢㕂䍁䅁䅊硁䍁䄴兎杁䝁䅉兡獂䝁䅷兡療䝁䄴克杁䝁䅅睙祂䝁䄸督穂䍁䅁䅎ぁ䍁䅁督あ䝁䅅䅤求䡁䅍杌杁䙁䅣党杁䝁䅅䅚潂䝁䅕杣求䍁䅁䅤療䍁䅁杣灂䝁䅣睢祂䝁䄸兤穂䍁䅁兤畂䝁䅑党祂䡁䅣杣灂䡁䅑兡畂䝁䅣䅉桂䝁䄴䅚杁䝁䅫杢㉂䝁䅕督あ䝁䅫杢湂䍁䅁睙祂䝁䅫䅤求䡁䅉兡桂䍁䅁睙求䝁䄴䅤求䡁䅉党歂䍁䅁睢畂䍁䅁睡求䡁䅫䅉灂䝁䄴䅚ㅂ䡁䅍䅤祂䡁䅫䅌杁䡁䅁杣療䡁䅁党祂䡁䅑入杁䝁䅅杢歂䍁䅁䅤求䝁䄴兙畂䡁䅑䅉獂䝁䅕杤求䝁䅷䅉橂䝁䅅督潂䍁䅁杚獂䝁䄸睤杁䡁䅍䅤桂䝁䄴䅚桂䡁䅉䅚穂䍁䄴䅉塂䝁䅕䅉楂䝁䅕䅢灂䝁䅕杤求䍁䅁睢ㅂ䡁䅉䅉浂䝁䄸睙ㅂ䡁䅍党歂䍁䅁兙睂䡁䅁杣療䝁䅅睙潂䍁䅁䅣祂䝁䄸杤灂䝁䅑党穂䍁䅁兙杁䝁䅍睢瑂䡁䅁党あ䝁䅫䅤灂䡁䅙党杁䝁䅅䅚㉂䝁䅅杢あ䝁䅅睚求䍁䅁兙畂䝁䅑䅉あ䝁䅧党杁䡁䅁睢あ䝁䅕杢あ䝁䅫兙獂䍁䅁杚療䡁䅉䅉穂䡁䅑兙楂䝁䅷党杁䝁䅅杢歂䍁䅁兙あ䡁䅑杣桂䝁䅍䅤灂䡁䅙党杁䡁䅉党あ䡁䅕杣畂䡁䅍杌䅁䝁坑䅁䭁䅁䅁兒剂䕁䅫䅗䅁䵁䑫䅁䥁䅁䅁兒剂䙁䅉䅁ぃ杁䅁䅃䅁䕁䅕兕啂䅁䅁兤䅍䍁䕙䅁䙂䙁䅅䅖杁䕁䅍睢祂䡁䅁睢祂䝁䅅䅤灂䝁䄸杢杁䝁䄸䅣求䡁䅉兙あ䝁䅕督杁䝁䅅督杁䝁䅅䅉畂䝁䅅䅤ㅂ䡁䅉兙獂䍁䅁睚桂䡁䅍䅉睂䡁䅉睢歂䡁䅕睙あ䝁䅫睢畂䍁䅁睙療䝁䄰䅣桂䝁䄴入杁䝁䅫杢杁䡁䅑䅡求䍁䅁兖畂䝁䅫䅤求䝁䅑䅉呂䡁䅑兙あ䝁䅕督畁䍁䅁䅖潂䝁䅕䅉橂䝁䄸兢睂䝁䅅杢㕂䍁䅁督求䝁䅷䅢穂䍁䅁杢桂䡁䅑兤祂䝁䅅䅢杁䝁䅣兙穂䍁䅁兙畂䝁䅑䅉畂䝁䅅䅤ㅂ䡁䅉兙獂䍁䅁睚桂䡁䅍䅉獂䝁䅫兣ㅂ䝁䅫䅚穂䍁䅁䅤療䍁䅁兢桂䡁䅉睡求䡁䅑党祂䡁䅍䅌杁䡁䅕䅤灂䝁䅷兡あ䝁䅫党穂䍁䅷䅉桂䝁䄴䅚杁䝁䅫杢歂䡁䅕督あ䡁䅉兡桂䝁䅷䅉橂䡁䅕督あ䝁䄸兢求䡁䅉督杁䡁䅑䅡祂䝁䄸兤湂䝁䅧䅉睂䝁䅫䅣求䝁䅷兡畂䝁䅕督杁䝁䅷睢橂䝁䅅䅤求䝁䅑䅉灂䝁䄴䅉あ䝁䅧党杁䕁䅅䅣睂䝁䅅䅢桂䝁䅍䅡灂䝁䅅杢杁䕁䅉兙穂䝁䅫杢畁䍁䅁兓あ䍁䅁兙獂䡁䅍睢杁䝁䄸杚浂䝁䅕杣穂䍁䅁兢桂䡁䅉睡求䡁䅑兡畂䝁䅣䅉穂䝁䅕杣㉂䝁䅫睙求䡁䅍䅉桂䝁䄴䅚杁䝁䅍睢畂䡁䅑杣桂䝁䅍䅤ㅂ䝁䅅䅢杁䡁䅁兡睂䝁䅕䅢灂䝁䄴党杁䝁䅍兙睂䝁䅅睙灂䡁䅑入杁䝁䄰兙畂䝁䅅睚求䝁䄰党畂䡁䅑䅉穂䝁䅕杣㉂䝁䅫睙求䡁䅍杌杁䙁䅑䅡求䍁䅁睙療䝁䄰䅣桂䝁䄴入杁䡁䅣兙穂䍁䅁杚療䡁䅉兢求䡁䅉䅢㕂䍁䅁睡畂䝁䄸睤畂䍁䅁兙穂䍁䅁兒硂䡁䅕兡あ䝁䅅杙獂䝁䅕䅉卂䝁䅕督療䡁䅕杣橂䝁䅕督杁䕁䅫杢橂䍁䄴䅉桂䝁䄴䅚杁䝁䅍䅡桂䝁䄴睚求䝁䅑䅉灂䡁䅑督杁䝁䄴兙瑂䝁䅕䅉あ䝁䄸䅉䙂䙁䅅䅖杁䕁䅍睢祂䡁䅁睢祂䝁䅅䅤灂䝁䄸杢杁䝁䅫杢杁䕁䅙党楂䡁䅉兤桂䡁䅉入杁䑁䅉䅍睁䑁䅫杌杁䕁䅕兕啂䍁䅁睑療䡁䅉䅣療䡁䅉兙あ䝁䅫睢畂䍁䅁睤桂䡁䅍䅉浂䝁䄸兤畂䝁䅑党歂䍁䅁兡畂䍁䅁免㑁䑁䅣䅏杁䝁䅅杢歂䍁䅁兡穂䍁䅁䅡求䝁䅅䅚硂䡁䅕兙祂䡁䅑党祂䝁䅕䅚杁䝁䅫杢杁䙁䅁兡あ䡁䅑督楂䡁䅕杣湂䝁䅧䅌杁䙁䅁党畂䝁䄴督㕂䝁䅷杤桂䝁䄴兡桂䍁䄴䅁湂杆䅁权䅁䕁䅕杕䩂䕁䅕䅁楁䅂䅁杂䅁䕁䅕睕䅁䑁䑧䅁㙂元䅁兒呂䕁䅅村杁䕁䅍睢祂䡁䅁睢祂䝁䅅䅤灂䝁䄸杢杁䝁䅕杢湂䝁䅅睚求䡁䅍䅉灂䝁䄴䅉あ䝁䅧党杁䝁䅙睢祂䝁䄰兤獂䝁䅅䅤灂䝁䄸杢獁䍁䅁䅚求䡁䅙党獂䝁䄸䅣瑂䝁䅕杢あ䍁䅷䅉瑂䝁䅅杢ㅂ䝁䅙兙橂䡁䅑兤祂䝁䅕䅌杁䝁䅅杢歂䍁䅁督ㅂ䡁䅁䅣獂䡁䅫䅉療䝁䅙䅉橂䝁䄸杢穂䡁䅕兢桂䝁䅉䅢求䍁䅁䅣祂䝁䄸䅚ㅂ䝁䅍䅤穂䍁䅁兙畂䝁䅑䅉求䡁䅅兤灂䡁䅁兢求䝁䄴䅤杁䝁䅙睢祂䍁䅁兤穂䝁䅕䅉灂䝁䄴䅉橂䡁䅕䅤あ䝁䅫杢湂䍁䅷䅉煂䝁䄸兡畂䝁䅫杢湂䍁䅷䅉桂䡁䅕䅤療䝁䄰兙あ䝁䅕䅚杁䡁䅣党獂䝁䅑兡畂䝁䅣䅌杁䝁䅅杢歂䍁䅁睚桂䡁䅍䅉橂䝁䄸杢あ䡁䅉睢獂䍁䅁党硂䡁䅕兡睂䝁䄰党畂䡁䅑杌杁䕁䅫䅤穂䍁䅁睙療䝁䄰䅣祂䝁䅕䅡求䝁䄴督灂䡁䅙党杁䡁䅉兙畂䝁䅣党杁䝁䄸杚杁䡁䅣党獂䝁䅑兡畂䝁䅣䅉橂䝁䄸杢穂䡁䅕兢桂䝁䅉䅢求䡁䅍䅉灂䝁䄴睙獂䡁䅕䅚求䡁䅍䅉求䝁䅷党橂䡁䅑杣療䝁䅑党穂䍁䅷䅉橂䝁䄸杣求䝁䅑䅉桂䝁䄴䅚杁䡁䅍睢獂䝁䅫䅚杁䡁䅣兡祂䝁䅕督獁䍁䅁兙畂䝁䅑䅉浂䝁䅷兤㑂䝁䅕督杁䡁䅕督灂䝁䄴睚杁䝁䅅䅉祂䝁䅅杢湂䝁䅕䅉療䝁䅙䅉穂䡁䅁党橂䝁䅫兙獂䡁䅑入杁䝁䅅杢歂䍁䅁睢あ䝁䅧党祂䍁䅁兢桂䡁䅑党祂䝁䅫兙獂䡁䅍睏杁䝁䅅杢歂䍁䅁睙ㅂ䡁䅑䅤灂䝁䄴睚杁䝁䅍睢畂䡁䅍兤瑂䝁䅅杙獂䝁䅕督杁䝁䅍睢瑂䡁䅁杣灂䡁䅍兡畂䝁䅣䅉求䝁䅷党橂䡁䅑杣療䝁䅑党穂䍁䅷䅉畂䝁䄸来㙂䝁䅷党穂䍁䅷䅉穂䝁䅧兡求䝁䅷䅚穂䍁䅷䅉桂䝁䄴䅚杁䡁䅑兡睂䡁䅍杌杁䙁䅑䅡求䍁䅁睙療䝁䄰䅣桂䝁䄴入婁䡉䅍䅉求䡁䅅兤灂䡁䅁兢求䝁䄴䅤杁䡁䅉兙畂䝁䅣党穂䍁䅁杚祂䝁䄸兢杁䡁䅁睢祂䡁䅑兙楂䝁䅷党杁䡁䅣党獂䝁䅑兡畂䝁䅣䅉瑂䝁䅅睙潂䝁䅫杢求䡁䅍䅉あ䝁䄸䅉獂䝁䅅杣湂䝁䅕䅉橂䡁䅕督あ䝁䄸兢灂䡁䅯党歂䍁䅁兙ㅂ䡁䅑睢瑂䝁䅅䅤求䝁䅑䅉橂䡁䅕䅤あ䝁䅫杢湂䍁䅁兙畂䝁䅑䅉㍂䝁䅕䅢歂䝁䅫杢湂䍁䅁督㕂䡁䅍䅤求䝁䄰督畁䍁䅁兓あ䍁䅁兙獂䡁䅍睢杁䝁䄸杚浂䝁䅕杣穂䍁䅁兙杁䡁䅉兙畂䝁䅣党杁䝁䄸杚杁䡁䅍睢浂䡁䅑睤桂䡁䅉党杁䝁䅅杢歂䍁䅁䅚灂䝁䅣兡あ䝁䅅䅢杁䡁䅍睢獂䡁䅕䅤灂䝁䄸杢穂䍁䅁䅤療䍁䅁䅡求䝁䅷䅣杁䝁䅫䅤穂䍁䅁睙ㅂ䡁䅍䅤療䝁䄰党祂䡁䅍䅉灂䝁䄴睙祂䝁䅕兙穂䝁䅕䅉あ䝁䅧党灂䡁䅉䅉睂䡁䅉睢歂䡁䅕睙あ䝁䅫杤灂䡁䅑入獁䍁䅁杣求䝁䄰睢あ䝁䅕䅢㕂䍁䅁兢療䝁䄴兡あ䝁䄸杣杁䡁䅑䅡求䝁䅫杣杁䡁䅣党獂䝁䅑兡畂䝁䅣䅉療䡁䅁党祂䝁䅅䅤灂䝁䄸杢穂䍁䅷䅉桂䝁䄴䅚杁䝁䅑兡湂䝁䅫䅤灂䡁䅯党杁䡁䅑䅡求䝁䅫杣杁䝁䅑睢橂䡁䅕兢求䝁䄴䅤桂䡁䅑兡療䝁䄴杌杁䙁䅑䅡求䍁䅁睙療䝁䄰䅣桂䝁䄴入杁䡁䅍党獂䝁䅷督杁䝁䅫䅤穂䍁䅁䅣祂䝁䄸䅚ㅂ䝁䅍䅤穂䍁䅁兤畂䝁䅑党祂䍁䅁䅤潂䝁䅕䅉䙂䙁䅍兑䍂䍁䅁杙祂䝁䅅杢歂䍁䅁䅤療䍁䅁杤桂䡁䅉兡療䡁䅕督杁䝁䅕杢歂䍁䅁兢桂䡁䅉睡求䡁䅑督獁䍁䅁督ㅂ䝁䅍䅡杁䝁䅅督杁䝁䅣党畂䝁䅕杣桂䝁䅷䅉灂䝁䄴䅚ㅂ䡁䅍䅤祂䡁䅫䅌杁䝁䅫杢浂䡁䅉兙穂䡁䅑杣ㅂ䝁䅍䅤ㅂ䡁䅉党獁䍁䅁杣求䝁䄴党㍂䝁䅅杙獂䝁䅕䅉求䝁䄴党祂䝁䅣入獁䍁䅁兢求䝁䅑兡橂䝁䅅䅢杁䝁䅅杢歂䍁䅁䅢灂䝁䅙党杁䡁䅍睙灂䝁䅕杢橂䝁䅕督獁䍁䅁䅤祂䝁䅅杢穂䡁䅁睢祂䡁䅑兙あ䝁䅫睢畂䍁䅷䅉橂䝁䄸杢穂䡁䅑杣ㅂ䝁䅍䅤灂䝁䄸杢獁䍁䅁兙畂䝁䅑䅉求䝁䄴党祂䝁䅣入畁䍁䅁兓あ䍁䅁睢浂䝁䅙党祂䡁䅍䅉灂䡁䅑督杁䡁䅁杣療䝁䅑兤橂䡁䅑督杁䡁䅑䅡祂䝁䄸兤湂䝁䅧䅉灂䝁䄴䅚求䡁䅁党畂䝁䅑党畂䡁䅑䅉歂䝁䅫督あ䡁䅉兡楂䡁䅕䅤療䡁䅉督杁䝁䅅杢歂䍁䅁䅚灂䡁䅉党橂䡁䅑䅉穂䝁䅅䅢求䡁䅍䅣求䝁䄸䅣獂䝁䅕杌杁䙁䅑䅡求䍁䅁睙療䝁䄰䅣桂䝁䄴入杁䝁䄸䅣求䡁䅉兙あ䝁䅕督杁䝁䅫杢杁䕁䄴睢祂䡁䅑䅡杁䕁䅅兢求䡁䅉兡橂䝁䅅䅌杁䙁䅍睢ㅂ䡁䅑䅡杁䕁䅅兢求䡁䅉兡橂䝁䅅䅌杁䕁䅕兤祂䝁䄸䅣求䍁䅷䅉あ䝁䅧党杁䕁䄰兡歂䝁䅑䅢求䍁䅁兒桂䡁䅍䅤獁䍁䅁兓畂䝁䅑兡桂䍁䅷䅉䉂䝁䅙杣灂䝁䅍兙獁䍁䅁兙畂䝁䅑䅉あ䝁䅧党杁䕁䅅督灂䝁䅅䅉兂䝁䅅睙灂䝁䅙兡橂䍁䄴䅉䙂䙁䅍兑䍂䍁䅁睑療䡁䅉䅣療䡁䅉兙あ䝁䅫睢畂䍁䅁睤桂䡁䅍䅉浂䝁䄸兤畂䝁䅑党歂䍁䅁兡畂䍁䅁免㕁䑁䅁䅎杁䝁䅅杢歂䍁䅁兡穂䍁䅁䅡求䝁䅅䅚硂䡁䅕兙祂䡁䅑党祂䝁䅕䅚杁䝁䅫杢杁䕁䄴睢祂䡁䅑䅡杁䕁䅉党あ䝁䅧党穂䝁䅑兙獁䍁䅁兔桂䡁䅉入獂䝁䅅杢歂䍁䄴䅁卄睅䅁桩䅁䕁䅕睕䑂䕁䄸䅉啂䝁䅕睙潂䝁䄴睢獂䝁䄸睚灂䝁䅕督杁䕁䅫杢橂䍁䄴䅉睂䡁䅉睢㉂䝁䅫䅚求䡁䅍䅉求䝁䄴睚灂䝁䄴党求䡁䅉党歂䍁䅁杚灂䝁䅷䅤祂䝁䅅䅤灂䝁䄸杢杁䝁䅅杢歂䍁䅁杚獂䡁䅕兡歂䍁䅁睙療䝁䄴䅤祂䝁䄸䅢杁䡁䅁杣療䝁䅑兤橂䡁䅑督獁䍁䅁兙畂䝁䅑䅉灂䝁䄴䅤求䝁䅣杣桂䡁䅑党歂䍁䅁䅣祂䝁䄸䅣ㅂ䝁䅷督灂䝁䄸杢杁䡁䅍入穂䡁䅑党瑂䡁䅍䅉㍂䝁䄸杣獂䝁䅑睤灂䝁䅑党畁䍁䅁兓あ䍁䅁睢睂䝁䅕杣桂䡁䅑党穂䍁䅁䅤潂䡁䅉睢ㅂ䝁䅣䅡杁䡁䅑䅡祂䝁䅕党杁䡁䅍党湂䝁䄰党畂䡁䅑督㙁䍁䅁兑求䡁䅉睢穂䡁䅁兙橂䝁䅕䅉流䍁䅁䅒求䝁䅙党畂䡁䅍党杁䍁䅧兑流䕁䅑克獁䍁䅁兖あ䝁䅫䅢灂䡁䅑入杁䙁䅍睢獂䡁䅕䅤灂䝁䄸杢穂䍁䅁睒祂䝁䄸兤睂䍁䅁䅋噂䙁䅍睒灁䍁䅷䅉桂䝁䄴䅚杁䙁䅉杒杁䙁䅑党穂䡁䅑䅉流䍁䅁兔求䝁䅅督ㅂ䡁䅉党瑂䝁䅕杢あ䍁䅁䅋啂䝁䅕督あ䍁䅫杌杁䙁䅑䅡求䍁䅁兑流䕁䅑䅉穂䝁䅕睚瑂䝁䅕杢あ䍁䅁䅚求䡁䅍兡湂䝁䄴督杁䝁䅅杢歂䍁䅁兢桂䝁䄴兤浂䝁䅅睙あ䡁䅕杣求䡁䅍䅉穂䡁䅁党橂䝁䅫兙獂䡁䅑入杁䝁䅙兡獂䡁䅑杣桂䡁䅑兡療䝁䄴䅉睂䡁䅉睢歂䡁䅕睙あ䡁䅍䅌杁䝁䅫杢橂䝁䅷兤歂䝁䅫杢湂䍁䅁䅡㕂䝁䅑杣桂䡁䅕䅢灂䝁䅍䅉浂䝁䅫䅢あ䝁䅕杣杁䝁䅕䅢求䝁䄰党畂䡁䅑督杁䝁䅅杢歂䍁䅁杚獂䡁䅕兡歂䍁䅁睙療䝁䄴䅤祂䝁䄸䅢杁䝁䅑党㉂䝁䅫睙求䡁䅍䅉ㅂ䡁䅍党歂䍁䅁兡畂䍁䅁睙療䝁䄰兢求䡁䅉睙灂䝁䅅䅢杁䝁䅅党祂䝁䄸督睂䝁䅅睙求䍁䅁兙睂䡁䅁䅢灂䝁䅍兙あ䝁䅫睢畂䡁䅍睏杁䝁䅙兡獂䡁䅑党祂䍁䅁兢求䝁䅍䅡桂䝁䄴兡穂䝁䄰督杁䡁䅕督求䝁䅑䅉灂䝁䄴䅉瑂䝁䅫睙祂䝁䄸兌睂䡁䅉睢睂䡁䅕䅢穂䝁䅫睢畂䍁䅁䅚求䡁䅙兡橂䝁䅕督杁䝁䅙睢祂䍁䅁督桂䡁䅑党獂䝁䅷兡あ䝁䅕督㝁䍁䅁兙畂䝁䅑䅉橂䡁䅕督あ䝁䄸兢杁䝁䅑党穂䝁䅫睚畂䝁䅕䅚杁䝁䅙兡獂䡁䅑党祂䡁䅍䅉浂䝁䄸杣杁䝁䄰兙畂䝁䄴党歂䍁䅁兙灂䡁䅉睙祂䝁䅅杚あ䍁䅁兙畂䝁䅑䅉穂䡁䅕杙瑂䝁䅅杣灂䝁䄴党穂䍁䄴䅉啂䝁䅧兡穂䍁䅁督求䝁䅣兢求䝁䄴䅤杁䝁䅅䅢穂䝁䄸䅉歂䝁䅕督灂䝁䅣杢穂䍁䅷䅉歂䝁䅕杤求䝁䅷睢睂䡁䅍䅌杁䝁䅅杢歂䍁䅁兢桂䝁䄴兤浂䝁䅅睙あ䡁䅕杣求䡁䅍䅉求䝁䅷兙穂䡁䅑睢瑂䝁䅕杣灂䝁䅍兌楂䝁䅅督求䝁䅑䅉穂䝁䅫睚畂䝁䅅䅤ㅂ䡁䅉党杁䡁䅉党歂䡁䅕睙あ䝁䅫睢畂䍁䅁督療䝁䅷兤あ䝁䅫睢畂䡁䅍䅉浂䝁䄸杣杁䙁䅕杌呂䍁䄴䅉畂䝁䅅杤桂䝁䅷䅉㉂䝁䅕督穂䝁䅕䅢穂䑁䅳䅉桂䝁䄴䅚杁䝁䄰兡穂䡁䅍兡療䝁䄴兌橂䡁䅉兡あ䝁䅫睙桂䝁䅷䅉楂䡁䅕督潂䝁䅫杢湂䡁䅍䅌杁䡁䅁兡畂䡁䅍䅌杁䡁䅍䅢求䝁䅕杤求䡁䅍䅌杁䝁䅅杢歂䍁䅁䅣祂䝁䅕睙灂䡁䅍兡療䝁䄴兌あ䝁䄸䅢求䡁䅉兙畂䝁䅍党杁䝁䄰兙橂䝁䅧兡畂䝁䅕䅚杁䝁䅍睢瑂䡁䅁睢畂䝁䅕杢あ䡁䅍䅉浂䝁䄸杣杁䝁䅷兙畂䝁䅑兡畂䝁䅣䅉湂䝁䅕兙祂䍁䅷䅉祂䝁䄸䅤療䡁䅉䅉潂䝁䅕兙歂䡁䅍䅌杁䝁䅕杢湂䝁䅫杢求䍁䅁兢療䡁䅕杢あ䡁䅍䅌杁䝁䅙䅢灂䝁䅣䅡あ䍁䅁睙療䝁䄴䅤祂䝁䄸䅢穂䍁䅷䅉桂䝁䄴䅚杁䝁䅅睙あ䡁䅕兙あ䝁䅫睢畂䍁䅁督㕂䡁䅍䅤求䝁䄰督杁䝁䅙睢祂䍁䅁䅤潂䝁䅕䅉桂䝁䅕杣療䡁䅍䅣桂䝁䅍党杁䝁䅅杢歂䍁䅁䅚求䝁䅙党畂䡁䅍党杁䝁䅫杢歂䡁䅕督あ䡁䅉兡求䡁䅍杌杁䙁䅑䅡求䍁䅁兖呂䕁䅣䅉穂䝁䅕睚瑂䝁䅕杢あ䍁䅁睢浂䝁䅙党祂䡁䅍䅉歂䝁䅫兙湂䝁䄴睢穂䡁䅑兡橂䍁䅁䅤求䡁䅍䅤灂䝁䄴睚杁䡁䅍睢獂䡁䅕䅤灂䝁䄸杢穂䍁䅁䅤潂䝁䅅䅤杁䝁䅕杢桂䝁䅉䅢求䍁䅁党獂䝁䅕睙あ䡁䅉兡橂䍁䅁䅣療䡁䅣党祂䍁䅁睚祂䝁䅫䅚杁䝁䄸䅣求䡁䅉兙あ䝁䄸杣穂䍁䅁䅤療䍁䅁兙穂䡁䅍党穂䡁䅍䅉あ䝁䅧党杁䝁䅫杢あ䝁䅕睚祂䝁䅫䅤㕂䍁䅁睢浂䍁䅁䅡灂䝁䅣䅡瑁䡁䅙睢獂䡁䅑兙湂䝁䅕䅉睂䝁䄸睤求䡁䅉䅉歂䝁䅕䅢灂䡁䅙党祂䡁䅫䅉求䡁䅅兤灂䡁䅁兢求䝁䄴䅤㝁䍁䅁兙畂䝁䅑䅉歂䝁䅕睙灂䡁䅍兡療䝁䄴䅉穂䡁䅕䅣睂䝁䄸杣あ䍁䅁䅤療䝁䄸䅢穂䍁䅁杚療䡁䅉䅉あ䝁䅧党杁䡁䅉党畂䝁䅕睤桂䝁䅉䅢求䍁䅁党畂䝁䅕杣湂䡁䅫䅉灂䝁䄴䅚ㅂ䡁䅍䅤祂䡁䅫䅉橂䝁䄸兢睂䡁䅉兡穂䝁䅫杢湂䍁䅁睤灂䝁䄴䅚杁䝁䅅杢歂䍁䅁督療䝁䅷兙祂䍁䄴䅉啂䝁䅧党杁䙁䅑党穂䡁䅑䅉穂䝁䅕睚瑂䝁䅕杢あ䍁䅁䅣祂䝁䄸杤灂䝁䅑党穂䍁䅁䅣祂䝁䄸䅚ㅂ䝁䅍䅤穂䍁䅁兙畂䝁䅑䅉穂䡁䅫督あ䝁䅕兢穂䍁䅁䅤療䍁䅁兢求䝁䅅督ㅂ䡁䅉党杁䝁䅅杢歂䍁䅁睙療䝁䄴䅤祂䝁䄸䅢杁䙁䅉杒杁䝁䅅杢歂䍁䅁兙橂䝁䄸兤穂䡁䅑兡橂䍁䅁党畂䝁䅕杣湂䡁䅫䅉浂䝁䄸杣杁䡁䅉党穂䝁䅕兙祂䝁䅍䅡杁䝁䅅杢歂䍁䅁䅚求䡁䅙党獂䝁䄸䅣瑂䝁䅕杢あ䍁䅷䅉祂䝁䅕睚ㅂ䝁䅷兙あ䝁䄸杣㕂䍁䅁睙療䝁䄰䅣獂䝁䅫兙畂䝁䅍党獁䍁䅁兙畂䝁䅑䅉瑂䝁䅕䅚灂䝁䅍兙獂䍁䅁兙畂䝁䅑䅉穂䝁䅕睙ㅂ䡁䅉兡あ䡁䅫䅉桂䡁䅁䅣獂䝁䅫睙桂䡁䅑兡療䝁䄴督㝁䍁䅁兙畂䝁䅑䅉睂䡁䅉睢㉂䝁䅫䅚求䡁䅍䅉あ䡁䅕杣畂䝁䅳党㕂䍁䅁督㕂䡁䅍䅤求䝁䄰督獁䍁䅁兡畂䝁䅍䅢ㅂ䝁䅑兡畂䝁䅣䅉卂䕁䅙䅉あ䝁䅕督あ䍁䅁杚桂䝁䅍兡獂䝁䅫䅤灂䝁䅕督杁䝁䅅杢歂䍁䅁兢求䝁䅅督ㅂ䡁䅉党瑂䝁䅕杢あ䍁䅁督㕂䡁䅍䅤求䝁䄰督獁䍁䅁兙橂䝁䄸兤穂䡁䅑兡橂䍁䅁䅤求䡁䅍䅤杁䝁䅕杢橂䝁䅷睢穂䡁䅕杣求䡁䅍䅌杁䙁䅉杒杁䝁䅅杢歂䍁䅁兢桂䝁䅣杢求䡁䅑兡橂䝁䅅䅢獂䡁䅫䅉穂䝁䅧兡求䝁䅷䅚求䝁䅑䅉祂䝁䄸睢瑂䡁䅍䅌杁䝁䅅杢歂䍁䅁督求䝁䅍兤祂䝁䅕䅉橂䝁䄸兢瑂䡁䅕杢灂䝁䅍兙あ䝁䅫睢畂䍁䅁杚桂䝁䅍兡獂䝁䅫䅤灂䝁䅕督畁䍁䅁䅖潂䝁䅫督杁䡁䅍党湂䝁䄰党畂䡁䅑䅉桂䝁䅷督療䍁䅁督ㅂ䡁䅁䅣獂䝁䅫党穂䍁䅁杕䝂䍁䅁兙楂䡁䅍睢祂䡁䅁䅤灂䡁䅙党杁䝁䄰兙あ䝁䅕杣灂䝁䅅䅢穂䍁䅷䅉浂䝁䅫䅢あ䝁䅕杣穂䍁䅷䅉桂䝁䄴䅤求䝁䄴杢桂䡁䅍䅌杁䝁䅙兡求䝁䅷䅚杁䡁䅁杣療䝁䅉党穂䍁䅷䅉あ䝁䅕督あ䍁䅁睙求䝁䅷䅢穂䍁䅷䅉睂䡁䅉睢睂䡁䅉兡求䡁䅑兙祂䡁䅫䅉瑂䝁䅕兙穂䡁䅕杣求䝁䄰党畂䡁䅑䅉穂䝁䄸杚あ䡁䅣兙祂䝁䅕䅌杁䝁䅅杢歂䍁䅁睢あ䝁䅧党祂䍁䅁䅤求䡁䅍䅤杁䝁䅅睙橂䝁䅕督穂䝁䄸杣灂䝁䅕督㝁䍁䅁兙畂䝁䅑䅉療䝁䅙杚求䡁䅉督杁䝁䅍兙獂䝁䅫杙祂䝁䅅䅤灂䝁䄸杢杁䝁䅅杢歂䍁䅁䅣祂䝁䄸䅚ㅂ䝁䅍䅤杁䡁䅑党穂䡁䅑督獁䍁䅁兙穂䍁䅁睤求䝁䅷䅢杁䝁䅅督杁䝁䅙党求䝁䅑䅤潂䡁䅉睢ㅂ䝁䅣䅡杁䝁䅍兙睂䝁䅅睙灂䡁䅑睢祂䡁䅍䅌杁䝁䅧兡湂䝁䅧䅉橂䡁䅕杣祂䝁䅕杢あ䍁䅁䅣療䡁䅣党祂䍁䅷䅉あ䝁䅕䅢求䡁䅁䅡療䝁䄴党獁䍁䅁䅚桂䡁䅑兙杁䝁䅅杢歂䍁䅁睙療䝁䄴䅤祂䝁䄸䅢杁䝁䅷兡畂䝁䅕䅉浂䝁䅫䅢あ䝁䅕杣穂䍁䅷䅉桂䝁䄴䅚杁䝁䅅䅉祂䝁䅅杢湂䝁䅕䅉療䝁䅙䅉潂䝁䅫睚潂䍁䄰兙獂䡁䅑兡あ䡁䅕䅚求䍁䅁党獂䝁䅕睙あ䡁䅉睢瑂䝁䅅睚畂䝁䅕䅤灂䝁䅍䅉睂䡁䅉睢あ䝁䅕睙あ䝁䅫睢畂䍁䅁杚灂䝁䅷䅤求䡁䅉督畁䍁䅁䅖潂䝁䅕䅉橂䝁䄸兢睂䝁䅅杢㕂䍁䅁䅚灂䡁䅍䅤祂䝁䅫杙ㅂ䡁䅑党穂䍁䅁兡あ䡁䅍䅉睂䡁䅉睢歂䡁䅕睙あ䡁䅍䅉あ䝁䅧杣療䡁䅕睚潂䍁䅁兙杁䝁䄴党あ䡁䅣睢祂䝁䅳䅉療䝁䅙䅉歂䝁䅫督あ䡁䅉兡楂䡁䅕䅤療䡁䅉督獁䍁䅁督桂䝁䅷党穂䍁䅁杣求䡁䅁杣求䡁䅍党畂䡁䅑兙あ䝁䅫杤求䡁䅍䅌杁䝁䅑兡祂䝁䅕睙あ䍁䅁督桂䝁䅷党穂䍁䅁䅤求䝁䅅兢穂䍁䅷䅉桂䝁䄴䅚杁䝁䅫杢瑁䝁䅧睢ㅂ䡁䅍党杁䡁䅍兙獂䝁䅕督杁䡁䅁党祂䡁䅍睢畂䝁䄴党獂䍁䄴䅉䙂䙁䅍睑偂䍁䅁䅖求䝁䅍䅡畂䝁䄸䅢療䝁䅣兡求䡁䅍䅉䩂䝁䄴睙畁䍁䅁睤桂䡁䅍䅉灂䝁䄴睙療䡁䅉䅣療䡁䅉兙あ䝁䅕䅚杁䝁䅫杢杁䑁䅅兏㕁䑁䅁䅉桂䝁䄴䅚杁䝁䅫督杁䝁䅉兙穂䝁䅕䅚杁䝁䅫杢杁䙁䅍兙灂䝁䄴䅤杁䕁䅷睢ㅂ䝁䅫督獁䍁䅁兔灂䡁䅍督療䡁䅕杣灂䍁䄴䅁祂杆䅁䅃䅁䕁䅕睕呂䅁䅁全䅉䅁䅧䅁䙂䙁䅑杔䅁䭁䍕䅁䥁䅁䅁兒啂䙁䅉䅁あ睁䅁权䅁䕁䅕䅖呂䙁䅫䅁橂睁䅁权䄰䕁䅕杖䙂䙁䅉䅖䙂䕁䅍䅌杁䕁䅫杢橂䍁䄴䅉求䝁䄴睚桂䝁䅣党穂䍁䅁兡畂䍁䅁䅤祂䝁䅅杢穂䝁䅅睙あ䝁䅫睢畂䍁䅁䅣祂䝁䄸睙求䡁䅍督灂䝁䄴睚杁䝁䅉兤穂䝁䅫杢求䡁䅍督杁䝁䅅杢歂䍁䅁杚灂䝁䄴兙畂䝁䅍兡桂䝁䅷䅉あ䝁䅕睙潂䝁䄴睢獂䝁䄸睚㕂䍁䅁兡畂䍁䅁䅔桂䡁䅑兡畂䍁䅁兑瑂䝁䅕杣灂䝁䅍兙杁䝁䅅杢歂䍁䅁䅤潂䝁䅕䅉䑂䝁䅅杣灂䝁䅉杙求䝁䅅杢畁䍁䅁䅖潂䝁䅕䅉橂䝁䄸兢睂䝁䅅杢㕂䍁䅁睢睂䝁䅕杣桂䡁䅑党穂䍁䅁䅤潂䡁䅉睢ㅂ䝁䅣䅡杁䝁䅙睢ㅂ䡁䅉䅉穂䝁䅕睚瑂䝁䅕杢あ䡁䅍杏杁䙁䅁兙㕂䝁䄰党畂䡁䅑䅉呂䝁䅕杣㉂䝁䅫睙求䡁䅍䅉瑁䍁䅁䅕ㅂ䝁䅕杣あ䝁䄸䅉卂䝁䅫睙療䍁䅁杊杁䕁䅍兙祂䝁䅫杙楂䝁䅕兙畂䑁䅳䅉䵂䝁䅅䅤灂䝁䄴䅉䉂䝁䄰党祂䝁䅫睙桂䍁䅁䅕桂䡁䅫兢求䝁䄴䅤穂䍁䅁兙畂䝁䅑䅉呂䝁䄸䅢ㅂ䡁䅑兡療䝁䄴督㝁䍁䅁兔求䡁䅉睙潂䝁䅅杢あ䍁䅁兑橂䡁䅅兤灂䡁䅉兡畂䝁䅣睏杁䝁䅅杢歂䍁䅁村ㅂ䡁䅍兡畂䝁䅕督穂䍁䅁睕療䝁䅷兤あ䝁䅫睢畂䡁䅍杌杁䕁䅫䅤杁䡁䅁杣療䡁䅙兡歂䝁䅕督杁䝁䄰党祂䝁䅍䅡桂䝁䄴䅤杁䝁䅅睙硂䡁䅕兡祂䝁䅫杢湂䍁䅁督求䡁䅉杤灂䝁䅍党穂䍁䅷䅉㍂䝁䅧兡橂䝁䅧䅉求䝁䄴兙楂䝁䅷党杁䡁䅁睢灂䝁䄴䅤杁䝁䄸杚杁䡁䅍兙獂䝁䅕督杁䝁䅅杢歂䍁䅁党瑁䝁䅍睢瑂䝁䄰党祂䝁䅍党杁䝁䄰党祂䝁䅍䅡桂䝁䄴䅤穂䍁䅁䅤療䍁䅁兙橂䝁䅍党睂䡁䅑䅉桂䝁䄴䅚杁䡁䅁杣療䝁䅍党穂䡁䅍䅉求䝁䅷党橂䡁䅑杣療䝁䄴兡橂䍁䅁兢求䡁䅑䅡療䝁䅑督杁䝁䄸杚杁䡁䅁兙㕂䝁䄰党畂䡁䅑䅌杁䡁䅍兤橂䝁䅧䅉桂䡁䅍䅉歂䝁䅕杙灂䡁䅑䅌杁䝁䅍杣求䝁䅑兡あ䍁䅷䅉睂䡁䅉党睂䝁䅅兡歂䍁䅷䅉桂䝁䄴䅚杁䝁䅕䅢求䝁䅍䅤祂䝁䄸杢灂䝁䅍䅉楂䝁䅕杢求䝁䅙兡あ䍁䅁䅤祂䝁䅅杢穂䝁䅙党祂䍁䅁䅋䙂䕁䅉䅖灁䍁䅁睙桂䡁䅉䅚穂䍁䄴䅉䩂䝁䄴䅉桂䝁䅑䅚灂䡁䅑兡療䝁䄴䅌杁䡁䅑䅡求䍁䅁睙療䝁䄰䅣桂䝁䄴入杁䝁䄸杚浂䝁䅕杣穂䍁䅁䅣桂䡁䅫兢求䝁䄴䅤杁䡁䅁杣療䝁䅍党穂䡁䅍兡畂䝁䅣䅉穂䝁䅕杣㉂䝁䅫睙求䡁䅍䅉あ䝁䅧兙あ䍁䅁党畂䝁䅅杙獂䝁䅕䅉浂䝁䅫杢桂䝁䄴睙灂䝁䅅䅢杁䝁䅫杢穂䡁䅑兡あ䡁䅕䅤灂䝁䄸杢穂䍁䅁兙畂䝁䅑䅉療䡁䅑䅡求䡁䅉䅉灂䡁䅍督ㅂ䝁䅕杣穂䍁䅁䅤療䍁䅁兢桂䝁䄴兙湂䝁䅕䅌杁䡁䅍兤睂䡁䅁睢祂䡁䅑䅌杁䝁䅅杢歂䍁䅁杚桂䝁䅍兡獂䝁䅫䅤桂䡁䅑党杁䡁䅑䅡求䍁䅁䅣祂䝁䄸睙求䡁䅍督灂䝁䄴睚杁䝁䅙睢祂䍁䅁睙祂䝁䅕䅚灂䡁䅑䅌杁䝁䅑党楂䝁䅫䅤獁䍁䅁䅣祂䝁䅕䅣桂䝁䅫䅚獁䍁䅁兙ㅂ䡁䅑睢瑂䝁䅅䅤求䝁䅑䅉あ䝁䅕䅢獂䝁䅕杣杁䝁䄰兙橂䝁䅧兡畂䝁䅕督獁䍁䅁兙畂䝁䅑䅉䙂䕁䅉䅖杁䝁䅍兙祂䝁䅑䅉睂䡁䅉睢湂䡁䅉兙瑂䡁䅍睏杁䝁䅍杣求䝁䅑兡あ䍁䅁兙畂䝁䅑䅉歂䝁䅕杙灂䡁䅑䅉橂䝁䅅杣歂䍁䅁䅣祂䝁䄸睙求䡁䅍督灂䝁䄴睚獁䍁䅁兙ㅂ䡁䅑䅡療䡁䅉兡㙂䝁䅅䅤灂䝁䄸杢杁䝁䅅杢歂䍁䅁督求䡁䅑䅤獂䝁䅕兢求䝁䄴䅤獁䍁䅁兙畂䝁䅑䅉浂䡁䅉兙ㅂ䝁䅑䅉瑂䝁䄸杢灂䡁䅑睢祂䝁䅫杢湂䍁䅁兙畂䝁䅑䅉橂䝁䄸杢あ䡁䅉睢獂䍁䅁督求䡁䅉杤灂䝁䅍党穂䍁䅁䅤療䍁䅁䅚求䝁䅉兡あ䍁䅁睢祂䍁䅁睙祂䝁䅕䅚灂䡁䅑䅉灂䡁䅍督ㅂ䝁䅕杣穂䍁䅁督求䡁䅉杤灂䝁䅍党穂䍁䄴䅉䝂䡁䅕杣あ䝁䅧党祂䍁䅷䅉灂䡁䅑䅉睂䡁䅉睢㉂䝁䅫䅚求䡁䅍䅉楂䡁䅕督灂䝁䄴党穂䡁䅍䅉睂䡁䅉睢橂䝁䅕督穂䍁䅁兢桂䝁䄴兙湂䝁䅕兢求䝁䄴䅤杁䡁䅍睢獂䡁䅕䅤灂䝁䄸杢穂䍁䅁睙療䝁䄰䅣祂䝁䅫督灂䝁䄴睚杁䝁䅍睢祂䝁䅕䅉楂䝁䅅杢牂䍁䅁䅣祂䝁䄸睙求䡁䅍督灂䝁䄴睚獁䍁䅁杢求䡁䅑睤療䡁䅉睡杁䝁䅧睢穂䡁䅑兡畂䝁䅣䅉桂䝁䄴䅚杁䝁䄰兙畂䝁䅅睚求䝁䄰党畂䡁䅑䅌杁䕁䅫䅖杁䡁䅁杣療䝁䅙党穂䡁䅍兡療䝁䄴兙獂䍁䅷䅉楂䡁䅕督灂䝁䄴党穂䡁䅍䅉睂䡁䅉睢橂䝁䅕督穂䍁䅁睢ㅂ䡁䅑督療䡁䅕杣橂䝁䅫杢湂䍁䅷䅉灂䡁䅑党瑂䍁䅁兙畂䝁䅑䅉橂䝁䅅督潂䍁䅁䅣祂䝁䄸睙求䡁䅍督灂䝁䄴睚獁䍁䅁兙畂䝁䅑䅉浂䡁䅕䅢浂䝁䅫䅢獂䝁䄰党畂䡁䅑䅉穂䝁䄸䅢ㅂ䡁䅑兡療䝁䄴督杁䡁䅑睢杁䝁䄰党祂䝁䅍䅡桂䝁䄴䅤獁䍁䅁杚灂䝁䄴䅤求䝁䅍䅡獁䍁䅁杚灂䝁䄴兙畂䝁䅍兡桂䝁䅷䅉灂䝁䄴督あ䝁䅫䅤ㅂ䡁䅑兡療䝁䄴督獁䍁䅁兙畂䝁䅑䅉橂䝁䄸杣睂䝁䄸杣桂䡁䅑党杁䝁䅅杢歂䍁䅁睚療䡁䅙党祂䝁䄴兢求䝁䄴䅤杁䝁䅍兤穂䡁䅑睢瑂䝁䅕杣穂䍁䄴䅉䉂䝁䅑䅚灂䡁䅑兡療䝁䄴兙獂䝁䅷入獁䍁䅁䅤潂䝁䅕䅉橂䝁䄸兢睂䝁䅅杢㕂䍁䅁睢㍂䝁䄴督杁䝁䅅杢歂䍁䅁睢睂䝁䅕杣桂䡁䅑党穂䍁䅁䅤潂䝁䅕䅉䉂䙁䅑䅓杁䝁䄴党あ䡁䅣睢祂䝁䅳䅌杁䝁䅅䅉睂䝁䅕杣穂䝁䄸杢桂䝁䅷䅉灂䝁䅑党畂䡁䅑兡浂䝁䅫睙桂䡁䅑兡療䝁䄴䅉畂䡁䅕兢楂䝁䅕杣杁䝁䅑党楂䝁䅫䅤杁䝁䄴党あ䡁䅣睢祂䝁䅳督畁䍁䅁兓あ䍁䅁兢桂䝁䄴兙湂䝁䅕督杁䝁䅅䅉穂䡁䅫督あ䝁䅕兢杁䝁䄸杚杁䝁䅕䅢求䝁䅍䅤祂䝁䄸杢灂䝁䅍䅉睂䝁䅅入瑂䝁䅕杢あ䍁䅁杢求䡁䅑睤療䡁䅉睡穂䍁䅁䅤潂䝁䅅䅤杁䡁䅁杣療䝁䅍党穂䡁䅍䅉桂䡁䅁䅣祂䝁䄸䅥灂䝁䄰兙あ䝁䅕䅢㕂䍁䅁督灂䡁䅧䅉楂䝁䅫䅢獂䝁䅫睢畂䍁䅁䅤祂䝁䅅杢穂䝁䅅睙あ䝁䅫睢畂䡁䅍杌杁䙁䅑䅡求䍁䅁睙療䝁䄰䅣桂䝁䄴入杁䡁䅍党獂䝁䅷督杁䝁䅅杢歂䍁䅁䅚灂䡁䅍䅤祂䝁䅫杙ㅂ䡁䅑党穂䍁䅁兡あ䡁䅍䅉穂䝁䅕杣㉂䝁䅫睙求䡁䅍䅉睂䡁䅉兡瑂䝁䅅杣灂䝁䅷入杁䡁䅑䅡祂䝁䄸兤湂䝁䅧䅉歂䝁䅫杣求䝁䅍䅤杁䡁䅍兙獂䝁䅕督杁䝁䅙睢祂䝁䅍党畁䍁䅁兓あ䍁䅁督求䡁䅉杤求䡁䅍䅉浂䝁䅫杢桂䝁䄴睙灂䝁䅅䅢杁䝁䅫杢穂䡁䅑兡あ䡁䅕䅤灂䝁䄸杢穂䍁䅷䅉瑂䝁䅕杣橂䝁䅧兙畂䡁䅑督獁䍁䅁睙療䡁䅉䅣療䡁䅉兙あ䝁䅫睢畂䡁䅍䅌杁䝁䅅杢歂䍁䅁睚療䡁䅙党祂䝁䄴兢求䝁䄴䅤杁䝁䅅睚求䝁䄴睙灂䝁䅕督畁䍁䅁兒坂䕁䅕杕啂䕁䅕睑獁䍁䅁兓畂䝁䅍杌杁䡁䅣兙穂䍁䅁杚療䡁䅕杢歂䝁䅕䅚杁䝁䅫杢杁䑁䅅兏㑁䑁䅧䅉桂䝁䄴䅚杁䝁䅫督杁䝁䅧党桂䝁䅑兣ㅂ䝁䅅杣あ䝁䅕杣求䝁䅑䅉灂䝁䄴䅉呂䝁䅅杢杁䕁䅯兤桂䝁䄴䅌杁䙁䅁兤求䡁䅉䅤療䍁䅁杕灂䝁䅍睢畁䅁䅁硥䅙䅁䅯䅁䙂䙁䅙杕䡂䅁䅁䅮䅉䅁䅙䅁䙂䙁䅣䅁敂睁䅁䅃䅁䕁䅕䅗䑂䅁䅁杖䅉䅁䅯䅁䙂䙁䅧䅕䕂䅁䅁睯䅍䅁䅯䅁䙂䙁䅧䅕䙂䅁䅁朸䅉䅁䅧䅁䙂䙁䅧杕䅁䵁䍉䅁䅃杂䅁兒慂䕁䅍睔卂䙁䅁䅌杁䕁䅫杢橂䍁䄴䅉睂䡁䅉睢㉂䝁䅫䅚求䡁䅍䅉睂䝁䅅睤畂䍁䅁督求䡁䅉杤灂䝁䅍党穂䍁䅁兡畂䍁䅁䅤潂䝁䅕䅉噂䝁䄴兡あ䝁䅕䅚杁䙁䅍䅤桂䡁䅑党穂䍁䅁兙畂䝁䅑䅉䵂䝁䅅䅤灂䝁䄴䅉䉂䝁䄰党祂䝁䅫睙桂䍁䄴䅉啂䝁䅧党杁䝁䅍睢瑂䡁䅁兙畂䡁䅫䅉療䡁䅁党祂䝁䅅䅤求䡁䅍䅉あ䝁䅧杣療䡁䅕睚潂䍁䅁兖畁䙁䅍杌杁䙁䅁兙㍂䝁䄴䅌杁䕁䅷兙あ䝁䅫杢杁䕁䅅兢求䡁䅉兡橂䝁䅅䅉兂䝁䅅睤畂䍁䅷䅉桂䝁䄴䅚杁䕁䄸䅤潂䝁䅕杣杁䕁䅫杢㉂䝁䅕督あ䝁䄰党畂䡁䅑督杁䡁䅍党湂䝁䄰党畂䡁䅑督畁䍁䅁䅖潂䝁䅕䅉橂䝁䄸兢睂䝁䅅杢㕂䍁䅁睢浂䝁䅙党祂䡁䅍䅉睂䝁䅅睤畂䍁䅁䅢療䝁䅅杢穂䍁䅁睙療䝁䅷䅢桂䡁䅑党祂䝁䅅䅢灂䡁䅯党歂䍁䅁杙㕂䍁䅁䅤桂䝁䄴睚灂䝁䅉䅢求䍁䅁䅣求䡁䅉督療䝁䄴兙獂䍁䅁䅣祂䝁䄸䅣求䡁䅉䅤㕂䍁䅷䅉煂䝁䅕睤求䝁䅷杣㕂䍁䅷䅉橂䝁䄸杢穂䡁䅕兢求䡁䅉䅉求䝁䅷党橂䡁䅑杣療䝁䄴兡橂䡁䅍䅌杁䡁䅑睢療䝁䅷督獁䍁䅁督睂䝁䄸杣あ䝁䅫杢湂䍁䅁睚療䝁䄸䅚穂䍁䅷䅉桂䝁䄴䅚杁䝁䄰兤穂䝁䅫睙桂䝁䅷䅉灂䝁䄴督あ䡁䅉兤瑂䝁䅕杢あ䡁䅍杌杁䕁䅫䅤杁䝁䅅䅢穂䝁䄸䅉祂䝁䅕䅤桂䝁䅫䅢穂䍁䅁兢求䡁䅉睙潂䝁䅅杢歂䝁䅫督求䍁䅷䅉睂䡁䅉兡瑂䝁䅅杣灂䝁䅷入杁䝁䅍睢獂䝁䅷兙あ䝁䅕杣桂䝁䅷䅉浂䝁䄸杣浂䝁䅕兡あ䝁䅕䅚杁䝁䅙杣療䝁䄰䅉睂䝁䅅睤畂䍁䅁䅢求䝁䄴䅚灂䝁䄴睚杁䝁䄸䅣求䡁䅉兙あ䝁䅫睢畂䡁䅍䅉桂䝁䄴䅚杁䡁䅁杣求䍁䄰睢㍂䝁䄴党歂䍁䅁兢求䡁䅉睙潂䝁䅅杢歂䝁䅫督求䍁䅁䅣ㅂ䡁䅉睙潂䝁䅅督求䝁䅑䅉浂䡁䅉睢瑂䍁䅁睙ㅂ䡁䅍䅤療䝁䄰党祂䡁䅍杌杁䕁䅫杢杁䝁䅅䅚歂䝁䅫䅤灂䝁䄸杢獁䍁䅁䅤潂䝁䅕䅉橂䝁䄸兢睂䝁䅅杢㕂䍁䅁䅣祂䝁䄸杤灂䝁䅑党穂䍁䅁兒慂䍁䅳䅌杁䝁䅅䅉㍂䝁䅕杙瑁䝁䅉兙穂䝁䅕䅚杁䝁䅅䅣睂䝁䅷兡橂䝁䅅䅤灂䝁䄸杢杁䡁䅑䅡桂䡁䅑䅉桂䝁䅷䅢療䡁䅣䅉橂䡁䅕督あ䝁䄸兢求䡁䅉督杁䡁䅑睢杁䝁䄰兙畂䝁䅅睚求䍁䅁䅤潂䝁䅕兡祂䍁䅁䅣桂䡁䅣杢杁䡁䅑杣桂䝁䄴督桂䝁䅍䅤灂䝁䄸杢穂䍁䅷䅉獂䝁䅅入桂䡁䅣兙㕂䡁䅍䅌杁䝁䅅杢歂䍁䅁䅢療䡁䅫兙獂䡁䅑入杁䡁䅉党㍂䝁䅅杣歂䡁䅍䅉療䝁䄴䅢灂䝁䄴党畁䍁䅁杒ㅂ䡁䅉䅤潂䝁䅕杣獁䍁䅁兡あ䍁䅁睢睂䝁䅕杣桂䡁䅑党穂䍁䅁兤畂䝁䅑党祂䍁䅁䅤潂䝁䅕䅉䙂䙁䅯䅕䉂䙁䅣杔獁䍁䅁杖桂䝁䅷兤求䍁䅁䅕桂䡁䅣杢杁䍁䅙䅉䭂䝁䅕睤求䝁䅷杣㕂䍁䅷䅉䙂䝁䄰䅣求偁䅅睢杁䕁䅙儴橂䝁䅫䅢獁䍁䅁睑桂䡁䅍䅡杁䕁䅅䅣療䡁䅫睢杁䕁䅕杚求䝁䅍䅤灂䡁䅙睢獁䍁䅁睒ㅂ䝁䅅䅤求䙁䅁杣求䝁䄴䅚桂䍁䅷䅉桂䝁䄴䅚杁䕁䄰兙㑂䝁䅫兒浂䝁䅕睙あ䝁䅫杤療䍁䅁杙祂䝁䅅杢歂䡁䅍杌杁䕁䅕杗䑂䕁䄸杕兂䍁䅷䅉䩂䝁䄴睙畁䍁䅁睤桂䡁䅍䅉灂䝁䄴睙療䡁䅉䅣療䡁䅉兙あ䝁䅕䅚杁䝁䅫杢杁䑁䅅兏㑁䑁䅫䅉桂䝁䄴䅚杁䝁䅫督杁䝁䅧党桂䝁䅑兣ㅂ䝁䅅杣あ䝁䅕杣求䝁䅑䅉灂䝁䄴䅉䉂䡁䅕督あ䝁䅫杢獁䍁䅁䅖求䡁䅧兙穂䍁䄴䅁剄兆䅁杣䅳䕁䅕兙湂䝁䅷党杁䕁䅉兙畂䝁䅍睢祂䡁䅁䅌杁䕁䅫杢橂䍁䄴䅉療䡁䅁党祂䝁䅅䅤求䡁䅍䅉桂䡁䅍䅉あ䝁䅧党杁䝁䅉兙畂䝁䅳䅉潂䝁䄸䅢歂䝁䅫杢湂䍁䅁睙療䝁䄰䅣桂䝁䄴入杁䝁䅙睢祂䍁䅁兒桂䝁䅣䅢求䕁䅉兙畂䝁䅳䅉あ䝁䅧兙あ䍁䅁䅣祂䝁䄸杤灂䝁䅑党穂䍁䅁睙療䝁䄰兢求䡁䅉睙灂䝁䅅䅢杁䝁䅅杢歂䍁䅁睙療䝁䄴督ㅂ䝁䄰党祂䍁䅁杙桂䝁䄴睡灂䝁䄴睚杁䡁䅍党祂䡁䅙兡橂䝁䅕督杁䡁䅁杣灂䝁䄰兙祂䝁䅫䅢㕂䍁䅁兡畂䍁䅁䅤潂䝁䅕䅉噂䝁䄴兡あ䝁䅕䅚杁䙁䅍䅤桂䡁䅑党穂䍁䄴䅉啂䝁䅧党杁䝁䅍睢瑂䡁䅁兙畂䡁䅫䅉桂䝁䅷督療䍁䅁睢浂䝁䅙党祂䡁䅍䅉㉂䝁䅅杣灂䝁䄸兤穂䍁䅁睙療䝁䄰兢求䡁䅉睙灂䝁䅅䅢杁䝁䅅杢歂䍁䅁睙療䝁䄴督ㅂ䝁䄰党祂䍁䅁䅢求䝁䄴䅚灂䝁䄴睚杁䡁䅁杣療䝁䅑兤橂䡁䅑督杁䝁䅍睢瑂䡁䅁杣灂䡁䅍兡畂䝁䅣䅉橂䝁䄸兢瑂䝁䅕杣橂䝁䅫兙獂䍁䅁䅢療䝁䅅杢穂䍁䅁杚療䡁䅉䅉㍂䝁䄸杣牂䝁䅫杢湂䍁䅁睙桂䡁䅁兡あ䝁䅅䅢獁䍁䅁党硂䡁䅕兡睂䝁䄰党畂䡁䅑䅉睂䡁䅕杣橂䝁䅧兙穂䝁䅕督獁䍁䅁杣求䝁䅅䅢杁䝁䅕督あ䝁䅅䅤求䍁䅁䅢灂䝁䄴党穂䍁䅁睢浂䍁䅁睙祂䝁䅕䅚灂䡁䅑䅌杁䝁䅅杢歂䍁䅁睚療䡁䅙党祂䝁䄴兢求䝁䄴䅤杁䝁䅍睢畂䡁䅑杣桂䝁䅍䅤杁䝁䅙兡畂䝁䅅杢橂䝁䅫杢湂䑁䅳䅉桂䡁䅍督求䡁䅑䅉楂䝁䅅督求䝁䅑䅉獂䝁䅕杢歂䝁䅫杢湂䍁䅁兙畂䝁䅑䅉桂䝁䅍睙療䡁䅕杢あ䡁䅍䅉祂䝁䅕睙求䝁䅫杤桂䝁䅉䅢求䍁䅁杚灂䝁䄴兙畂䝁䅍兡畂䝁䅣睏杁䝁䅍睢畂䡁䅍䅤祂䡁䅕睙あ䝁䅫睢畂䍁䅁兙畂䝁䅑䅉橂䝁䄸兢瑂䝁䅕杣橂䝁䅫兙獂䍁䅁杣求䝁䅅䅢杁䝁䅕督あ䝁䅅䅤求䍁䅁䅢療䝁䅅杢穂䑁䅳䅉楂䡁䅕督灂䝁䄴党穂䡁䅍䅉求䡁䅅兤灂䡁䅁兢求䝁䄴䅤杁䝁䅙兡畂䝁䅅杢橂䝁䅫杢湂䑁䅳䅉橂䝁䄸杢穂䡁䅕兢求䡁䅉䅉潂䝁䄸兢求䍁䅁党硂䡁䅕兡あ䡁䅫䅉獂䝁䅫杢求䡁䅍䅉療䝁䅙䅉橂䡁䅉党歂䝁䅫䅤獁䍁䅁䅣求䡁䅉督療䝁䄴兙獂䍁䅁䅢灂䝁䄴党穂䍁䅁睢浂䍁䅁睙祂䝁䅕䅚灂䡁䅑䅌杁䝁䅅杢歂䍁䅁䅤求䡁䅉兢杁䝁䅷睢桂䝁䄴督㝁䍁䅁睙療䝁䄴督ㅂ䝁䄰党祂䍁䅁兡畂䡁䅍䅤桂䝁䅷䅢瑂䝁䅕杢あ䍁䅁䅢療䝁䅅杢穂䍁䅷䅉穂䡁䅕睙潂䍁䅁兙穂䍁䅁兙ㅂ䡁䅑睢杁䝁䅅杢歂䍁䅁䅣求䡁䅉督療䝁䄴兙獂䍁䅁䅢療䝁䅅杢穂䑁䅳䅉睂䝁䅕杣穂䝁䄸杢桂䝁䅷䅉橂䡁䅉党歂䝁䅫䅤杁䝁䅍兙祂䝁䅑督㝁䍁䅁兙畂䝁䅑䅉祂䝁䅕督灂䝁䅑党畂䡁䅑兡桂䝁䅷䅉瑂䝁䄸杣あ䝁䅣兙湂䝁䅕䅉獂䝁䄸兙畂䡁䅍杌杁䕁䅫杢杁䝁䅅䅚歂䝁䅫䅤灂䝁䄸杢獁䍁䅁兡あ䍁䅁䅣祂䝁䄸杤灂䝁䅑党穂䍁䅁睢畂䝁䅷兡畂䝁䅕䅉桂䝁䄴䅚杁䝁䄰睢楂䝁䅫䅢求䍁䅁杙桂䝁䄴睡灂䝁䄴睚杁䡁䅍党祂䡁䅙兡橂䝁䅕督㝁䍁䅁睙潂䝁䅕睙牂䝁䅫杢湂䍁䅁兙畂䝁䅑䅉穂䝁䅅杤灂䝁䄴睚杁䝁䅅睙橂䝁䄸兤畂䡁䅑督㝁䍁䅁兙畂䝁䅑䅉療䡁䅑䅡求䡁䅉䅉歂䝁䅕䅣療䡁䅍兡あ䍁䅁督求䡁䅉杤灂䝁䅍党穂䍁䅷䅉灂䝁䄴睙獂䡁䅕䅚灂䝁䄴睚杁䝁䅍兙穂䝁䅧䅉瑂䝁䅅杢桂䝁䅣党瑂䝁䅕杢あ䍁䅁督求䡁䅉杤灂䝁䅍党穂䍁䅷䅉楂䡁䅕督灂䝁䄴党穂䡁䅍䅉穂䡁䅣党求䡁䅁䅉桂䝁䅍睙療䡁䅕杢あ䡁䅍䅌杁䝁䅷睢橂䝁䅳䅉楂䝁䄸䅥求䡁䅍䅌杁䡁䅉党瑂䝁䄸䅤求䍁䅁䅚求䡁䅁睢穂䝁䅫䅤杁䝁䅍兙睂䡁䅑兤祂䝁䅕督獁䍁䅁兙橂䝁䅍睢ㅂ䝁䄴䅤杁䡁䅉党橂䝁䄸杢橂䝁䅫䅢灂䝁䅅䅤灂䝁䄸杢杁䡁䅍党祂䡁䅙兡橂䝁䅕督獁䍁䅁兢求䡁䅉睙潂䝁䅅杢あ䍁䅁睙桂䡁䅉䅚杁䡁䅍党祂䡁䅙兡橂䝁䅕督獁䍁䅁督桂䝁䅙党あ䡁䅫䅉歂䝁䅕䅣療䡁䅍兡あ䍁䅁杙療䡁䅧党穂䍁䅷䅉桂䝁䄴䅚杁䝁䅅兤あ䝁䄸兢桂䡁䅑党歂䍁䅁睙獂䝁䅕兙祂䝁䅫杢湂䍁䅁䅡療䡁䅕督求䍁䅁睢祂䝁䅫睚灂䝁䄴兙あ䝁䅫睢畂䍁䅷䅉桂䡁䅍䅉㍂䝁䅕䅢獂䍁䅁兙穂䍁䅁兙浂䡁䅑党祂䍁䄰䅡療䡁䅕杣穂䍁䅁䅚求䡁䅁睢穂䝁䅫䅤療䡁䅉兡求䡁䅍䅉桂䝁䄴䅚杁䕁䅅䅖乂䍁䅁督求䡁䅉杤灂䝁䅍党穂䍁䄴䅉䝂䡁䅕杣あ䝁䅧党祂䍁䅷䅉あ䝁䅧党杁䝁䅍睢瑂䡁䅁兙畂䡁䅫䅉療䝁䅙杚求䡁䅉督杁䝁䅫杢穂䡁䅕杣桂䝁䄴睙求䍁䅁䅣祂䝁䄸䅚ㅂ䝁䅍䅤穂䍁䅁兙畂䝁䅑䅉穂䝁䅕杣㉂䝁䅫睙求䡁䅍䅉あ䝁䅧杣療䡁䅕睚潂䍁䅁兙杁䡁䅉党浂䝁䅕杣祂䝁䅅䅢杁䡁䅁杣療䝁䅣杣桂䝁䄰睏杁䝁䅅杢歂䍁䅁䅤祂䝁䅕兙穂䡁䅕杣㕂䍁䅁兢桂䝁䄴兙湂䝁䅕兢求䝁䄴䅤杁䡁䅍党祂䡁䅙兡橂䝁䅕督畁䍁䅁䅖潂䝁䅕䅉橂䝁䄸兢睂䝁䅅杢㕂䍁䅁督求䡁䅉杤求䡁䅍䅉穂䝁䄸䅢求䍁䅁䅣祂䝁䄸䅣祂䝁䅫党あ䝁䄸杣穂䍁䅷䅉穂䝁䄰兙獂䝁䅷䅉桂䝁䄴䅚杁䝁䄰党歂䝁䅫兤瑂䍁䄰督灂䡁䅯党歂䍁䅁杙ㅂ䡁䅍兡畂䝁䅕督穂䝁䅕督獁䍁䅁䅣桂䡁䅉䅤畂䝁䅕杣穂䝁䅧兡睂䡁䅍䅌杁䝁䅍睢祂䡁䅁睢祂䝁䅅䅤灂䝁䄸杢穂䍁䅷䅉桂䝁䄴䅚杁䝁䄴睢畂䍁䄰䅣祂䝁䄸杚灂䡁䅑䅉療䡁䅉睚桂䝁䄴兡㙂䝁䅅䅤灂䝁䄸杢穂䍁䅁兙畂䝁䅑䅉桂䡁䅍督療䝁䅍兡桂䡁䅑兡療䝁䄴督獁䍁䅁兙穂䍁䅁睤求䝁䅷䅢杁䝁䅅督杁䝁䅫杢㉂䝁䅕督あ䝁䄸杣穂䍁䄴䅉䙂䝁䅅睚獂䝁䅕䅉䍂䝁䅅杢橂䝁䄸杣睂䍁䅷䅉䩂䝁䄴睙畁䍁䅁睤桂䡁䅍䅉灂䝁䄴睙療䡁䅉䅣療䡁䅉兙あ䝁䅕䅚杁䝁䅫杢杁䑁䅅兏㕁䑁䅣䅉桂䝁䄴䅚杁䝁䅫督杁䝁䅧党桂䝁䅑兣ㅂ䝁䅅杣あ䝁䅕杣求䝁䅑䅉灂䝁䄴䅉䍂䝁䅕䅤潂䝁䅕督歂䝁䅅䅌杁䕁䄰兙祂䡁䅫䅢桂䝁䄴䅚畁䅁䅁䉷䅕䉁䭯䅁䙂䝁䅅睚獂䝁䅕䅉乂䝁䅅䅤求䡁䅉兡桂䝁䅷督杁䕁䅫杢橂䍁䄴䅌杁䡁䅑䅡祂䝁䄸兤湂䝁䅧䅉灂䡁䅑督杁䡁䅍兤楂䡁䅍兡歂䝁䅫兙祂䝁䅫党穂䍁䅷䅉瑂䝁䅅杢ㅂ䝁䅙兙橂䡁䅑兤祂䝁䅕督杁䝁䅅杢歂䍁䅁督求䝁䅷䅢穂䍁䅁䅡求䝁䅅杤㕂䍁䅁睙療䝁䄴督あ䡁䅉兤橂䡁䅑兡療䝁䄴䅉瑂䝁䅅䅤求䡁䅉兡桂䝁䅷督杁䝁䅅杢歂䍁䅁䅢灂䝁䅣䅡あ䍁䅁杙ㅂ䝁䅫䅢歂䝁䅫杢湂䍁䅁兢桂䡁䅑党祂䝁䅫兙獂䡁䅍䅉灂䝁䄴䅉あ䝁䅧党杁䙁䅕杢灂䡁䅑党歂䍁䅁睕あ䝁䅅䅤求䡁䅍杌杁䕁䅫䅤杁䝁䄸䅣求䡁䅉兙あ䝁䅕督杁䝁䅫杢杁䝁䅙睢ㅂ䡁䅉䅉穂䝁䅕睚瑂䝁䅕杢あ䡁䅍杏杁䕁䅍党瑂䝁䅕杢あ䍁䅷䅉䑂䝁䄸杢橂䡁䅉党あ䝁䅕䅉桂䝁䄴䅚杁䕁䅅睚湂䡁䅉党湂䝁䅅䅤求䡁䅍䅌杁䕁䅣入睂䡁䅍兤瑂䍁䅁睖桂䝁䅷䅢楂䝁䄸兙祂䝁䅑䅌杁䝁䅅杢歂䍁䅁杕求䝁䅍入橂䝁䅷党歂䍁䅁䅕桂䡁䅁党祂䝁䅉睢桂䡁䅉䅚畁䍁䅁䅖潂䝁䅕䅉橂䝁䄸兢睂䝁䅅杢㕂䍁䅁党畂䝁䅣兙湂䝁䅕督杁䝁䅫杢杁䡁䅑䅡求䍁䅁兢灂䝁䄴兡畂䝁䅣䅉療䝁䅙䅉獂䝁䅫兢求䡁䅍䅤療䝁䄴党杁䝁䅙睢祂䍁䅁䅤潂䝁䅕䅉瑂䝁䅅杢ㅂ䝁䅙兙橂䡁䅑兤祂䝁䅕䅌杁䡁䅁杣療䝁䅑兤橂䡁䅑兡療䝁䄴䅌杁䝁䅑兡穂䡁䅑杣灂䝁䅉兤あ䝁䅫睢畂䍁䅷䅉桂䝁䄴䅚杁䡁䅍兙獂䝁䅕䅉療䝁䅙䅉兂䝁䄸杣あ䝁䅷兙畂䝁䅑䅉橂䝁䅕兢求䝁䄴䅤獁䍁䅁兡畂䝁䅍䅢ㅂ䝁䅑兡畂䝁䅣䅉兂䝁䄸杣あ䝁䅷兙畂䝁䅑䅉獂䝁䅫兢求䡁䅍䅤療䝁䄴党杁䝁䅍党瑂䝁䅕杢あ䑁䅳䅉湂䡁䅉兡畂䝁䅑兡畂䝁䅣䅉桂䝁䄴䅚杁䡁䅍兙獂䝁䅕䅉療䝁䅙䅉穂䝁䅷兙湂䑁䅳䅉桂䝁䄴䅚杁䝁䄰兡畂䝁䅫杢湂䍁䅁睢浂䍁䅁睚㕂䡁䅁督ㅂ䝁䄰䅉浂䝁䄸杣杁䡁䅑䅡求䍁䅁兢桂䝁䄴兤浂䝁䅅睙あ䡁䅕杣求䍁䅁兙畂䝁䅑䅉穂䝁䅅䅢求䍁䅁睢浂䍁䅁睚㕂䡁䅁督ㅂ䝁䄰䅉㍂䝁䅅䅢獂䝁䅉睢桂䡁䅉䅚穂䍁䅁兤穂䝁䅕䅚杁䡁䅑睢杁䝁䅙兡畂䝁䅫督潂䍁䅁䅤潂䝁䅕䅉灂䝁䄴䅤求䡁䅉兡療䡁䅉䅉㍂䝁䅅䅢獂䡁䅍䅉桂䝁䄴䅚杁䝁䅍党灂䝁䅷兡畂䝁䅣督杁䝁䅫杢杁䡁䅉党穂䝁䅫䅚求䝁䄴䅤灂䝁䅅䅢獁䍁䅁睙療䝁䄰兢求䡁䅉睙灂䝁䅅䅢獁䍁䅁兙畂䝁䅑䅉灂䝁䄴䅚ㅂ䡁䅍䅤祂䝁䅫兙獂䍁䅁督あ䡁䅉兤橂䡁䅑兤祂䝁䅕督獁䍁䅁兙穂䍁䅁睤求䝁䅷䅢杁䝁䅅督杁䡁䅣党獂䝁䅷䅉桂䡁䅍䅉橂䝁䄸杢あ䝁䅅兡畂䝁䅕杣楂䝁䄸兙祂䝁䅑䅉桂䝁䄴䅚杁䝁䅷兡湂䝁䅧䅤㍂䝁䅕兡湂䝁䅧䅤杁䡁䅁兙橂䝁䅳兙湂䝁䅫杢湂䍁䅁睚祂䝁䅅䅚求䡁䅍睏杁䝁䄰兙畂䡁䅕杚桂䝁䅍䅤ㅂ䡁䅉党杁䝁䅅杢歂䍁䅁督桂䝁䅷党杁䝁䄸杚杁䡁䅉党橂䡁䅫睙獂䝁䅕䅚杁䡁䅁兙睂䝁䅕杣楂䝁䄸兙祂䝁䅑䅉あ䝁䄸䅉あ䝁䅧党杁䝁䅣入睂䡁䅍兤瑂䍁䅁睤桂䝁䅷䅢楂䝁䄸兙祂䝁䅑䅉灂䝁䄴䅚ㅂ䡁䅍䅤祂䡁䅫䅉桂䝁䄴䅚杁䝁䄸䅤潂䝁䅕杣杁䡁䅁兙睂䝁䅕杣楂䝁䄸兙祂䝁䅑䅉橂䝁䄸杢㉂䝁䅕杣あ䝁䅕杣穂䑁䅳䅉あ䝁䅧党杁䡁䅍兙獂䝁䅕䅉療䝁䅙䅉祂䝁䅕兙歂䡁䅫兢灂䡁䅧䅉橂䝁䄸杢橂䡁䅉党あ䝁䅕睏杁䝁䅅杢歂䍁䅁兢灂䝁䄴兡畂䝁䅣䅉桂䝁䄴䅚杁䡁䅍兙獂䝁䅕䅉療䝁䅙䅉桂䝁䅣睚祂䝁䅕睚桂䡁䅑党穂䍁䅷䅉穂䡁䅕睙潂䍁䅁兙穂䍁䅁睙祂䡁䅕督潂䝁䅕䅚杁䡁䅍䅤療䝁䄴党獁䍁䅁督桂䝁䄴䅚獁䍁䅁兙畂䝁䅑䅉湂䡁䅉兙㉂䝁䅕䅢畁䍁䅁兓あ䡁䅍䅉睂䡁䅉睢歂䡁䅕睙あ䡁䅍䅉桂䡁䅉党杁䡁䅕督求䝁䅑䅉灂䝁䄴䅉橂䝁䄸兢瑂䝁䅕杣橂䝁䅫兙獂䍁䅁兙畂䝁䅑䅉祂䝁䅕督灂䝁䅑党畂䡁䅑兡桂䝁䅷䅉橂䝁䄸杢穂䡁䅑杣ㅂ䝁䅍䅤灂䝁䄸杢㝁䍁䅁䅣ㅂ䝁䅉䅢灂䝁䅍䅉橂䝁䄸杢穂䡁䅑杣ㅂ䝁䅍䅤灂䝁䄸杢杁䡁䅁杣療䝁䅯党橂䡁䅑督杁䡁䅑睢杁䝁䅉兤灂䝁䅷䅚獁䍁䅁党㑂䡁䅁兙畂䝁䅑䅌杁䝁䅅杢歂䍁䅁杣求䡁䅁兙灂䡁䅉䅉祂䝁䄸兙歂䡁䅍䅉桂䝁䄴䅚杁䝁䅧兡湂䝁䅧睤桂䡁䅫督㝁䍁䅁兙畂䝁䅑䅉祂䝁䅕䅣桂䝁䅫杣杁䝁䅅杢歂䍁䅁杣求䝁䄰睢歂䝁䅕䅢杁䝁䅅睙あ䝁䅫杤灂䡁䅑兡求䡁䅍杌杁䙁䅑䅡求䍁䅁睙療䝁䄰䅣桂䝁䄴入杁䡁䅣兙穂䍁䅁杚療䡁䅉兢求䡁䅉䅢㕂䍁䅁睡畂䝁䄸睤畂䍁䅁兙穂䍁䅁睑求䝁䄴䅤求䡁䅧䅉䑂䝁䄸杢穂䡁䅑杣ㅂ䝁䅍䅤灂䝁䄸杢杁䙁䅁杣療䝁䅑兤橂䡁䅑督獁䍁䅁兓畂䝁䅍杌杁䝁䅅杢歂䍁䅁睙潂䝁䅅杢湂䝁䅕䅚杁䝁䅫䅤穂䍁䅁杢桂䝁䄰党杁䡁䅑睢杁䕁䅕兙湂䝁䅷党杁䕁䄰兙あ䝁䅕杣灂䝁䅅䅢穂䍁䅷䅉䩂䝁䄴睙畁䍁䅁兡畂䍁䅁杓桂䝁䄴兤桂䡁䅉入杁䑁䅉䅍睁䑁䅑杌杁䕁䅕兙湂䝁䅷党杁䕁䄰兙あ䝁䅕杣灂䝁䅅䅢穂䍁䅁兓畂䝁䅍杌杁䡁䅣兙穂䍁䅁杚療䡁䅕杢歂䝁䅕䅚杁䝁䅫杢杁䑁䅅兏㉁䑁䅍䅉桂䝁䄴䅚杁䝁䅫督杁䝁䅧党桂䝁䅑兣ㅂ䝁䅅杣あ䝁䅕杣求䝁䅑䅉灂䝁䄴䅉䕂䝁䅅䅢獂䝁䅅督獁䍁䅁䅖求䡁䅧兙穂䍁䄴䅁ㅁ杆䅁杁䅫䕁䅕兙穂䡁䅑䅉塂䝁䅕督あ䍁䅁村桂䝁䄴睙療䡁䅉䅣獁䍁䅁兓畂䝁䅍杌杁䝁䄸䅣求䡁䅉兙あ䝁䅕督杁䝁䅅督杁䡁䅑䅡求䍁䅁杙桂䝁䄴睡杁䝁䅧睢獂䝁䅑兡畂䝁䅣䅉橂䝁䄸兢睂䝁䅅杢㕂䍁䅁杚療䡁䅉䅉䙂䝁䅅督あ䍁䅁睖求䡁䅍䅤杁䕁䅉兙畂䝁䅳䅉あ䝁䅧兙あ䍁䅁䅣祂䝁䄸杤灂䝁䅑党穂䍁䅁兙杁䡁䅉兙畂䝁䅣党杁䝁䄸杚杁䡁䅁党祂䡁䅍睢畂䝁䅅䅢杁䝁䅅杢歂䍁䅁睙療䝁䄰兢求䡁䅉睙灂䝁䅅䅢杁䝁䅉兙畂䝁䅳兡畂䝁䅣䅉穂䝁䅕杣㉂䝁䅫睙求䡁䅍䅉あ䝁䄸䅉楂䡁䅕督灂䝁䄴党穂䡁䅍党穂䍁䅁兙畂䝁䅑䅉灂䝁䄴䅚灂䡁䅙兡歂䡁䅕兙獂䡁䅍䅉灂䝁䄴䅉あ䝁䅧党杁䙁䅕杢灂䡁䅑党歂䍁䅁睕あ䝁䅅䅤求䡁䅍杌杁䙁䅑䅡求䍁䅁睙療䝁䄰䅣桂䝁䄴入杁䝁䄸䅣求䡁䅉兙あ䝁䅕督杁䡁䅑䅡祂䝁䄸兤湂䝁䅧䅉あ䝁䅧杣求䝁䅕䅉穂䝁䅕睚瑂䝁䅕杢あ䡁䅍杏杁䕁䅍睢畂䡁䅍兤瑂䝁䅕杣杁䝁䅅杢歂䍁䅁村ㅂ䡁䅍兡畂䝁䅕督穂䍁䅁村桂䝁䄴睡灂䝁䄴睚獁䍁䅁睑療䝁䄰兢求䡁䅉睙灂䝁䅅䅢杁䕁䅉兙畂䝁䅳兡畂䝁䅣䅌杁䝁䅅杢歂䍁䅁睔あ䝁䅧党祂䍁䄴䅉䩂䡁䅑䅉桂䝁䅍睙求䡁䅁䅤穂䍁䅁杤桂䡁䅉兡療䡁䅕督杁䝁䅑党睂䝁䄸督灂䡁䅑䅉睂䡁䅉睢歂䡁䅕睙あ䡁䅍䅌杁䡁䅍兤橂䝁䅧䅉桂䡁䅍䅉睂䝁䅕杣穂䝁䄸杢桂䝁䅷䅉桂䝁䄴䅚杁䝁䅉兤穂䝁䅫杢求䡁䅍督杁䝁䅍䅡求䝁䅍睡灂䝁䄴睚杁䝁䅅杢歂䍁䅁督桂䡁䅙兡畂䝁䅣督杁䝁䅅睙橂䝁䄸兤畂䡁䅑督獁䍁䅁兢療䝁䄴党㕂䍁䅁兢桂䡁䅉睡求䡁䅑䅌杁䝁䅅杢歂䍁䅁䅤灂䝁䄰党杁䝁䅑党睂䝁䄸督灂䡁䅑督畁䍁䅁䅖潂䝁䅕䅉橂䝁䄸兢睂䝁䅅杢㕂䉁杫督杁䝁䅷睢桂䝁䄴䅉睂䡁䅉睢歂䡁䅕睙あ䡁䅍䅉灂䝁䄴睙獂䡁䅕䅚求䍁䅁兢療䡁䅉䅤湂䝁䅅睚求䍁䅁兙畂䝁䅑䅉潂䝁䄸兢求䍁䅁党硂䡁䅕兡あ䡁䅫䅌杁䝁䅍睢瑂䝁䄰党祂䝁䅍兡桂䝁䅷䅉桂䝁䄴䅚杁䡁䅉党穂䝁䅫䅚求䝁䄴䅤灂䝁䅅䅢杁䡁䅉党桂䝁䅷䅉求䡁䅍䅤桂䡁䅑党獁䍁䅁睤療䡁䅉睡灂䝁䄴睚杁䝁䅍兙睂䝁䅫䅤桂䝁䅷䅉獂䝁䅫杢求䡁䅍䅉療䝁䅙䅉橂䡁䅉党歂䝁䅫䅤獁䍁䅁睙療䝁䄴督あ䡁䅉兤橂䡁䅑兡療䝁䄴䅉浂䝁䅫杢桂䝁䄴睙求䍁䅷䅉あ䡁䅉兙歂䝁䅕䅉浂䝁䅫杢桂䝁䄴睙求䍁䅷䅉獂䝁䅕䅤あ䝁䅕杣穂䍁䅁睢浂䍁䅁睙祂䝁䅕䅚灂䡁䅑䅌杁䝁䅍睢瑂䝁䄰党祂䝁䅍兡桂䝁䅷䅉楂䡁䅕督灂䝁䄴党穂䡁䅍䅌杁䝁䅅杚浂䝁䄸杣歂䝁䅅杙獂䝁䅕䅉潂䝁䄸兤穂䝁䅫杢湂䍁䅁䅢療䝁䅅杢穂䍁䅷䅉桂䡁䅍督求䡁䅑兌楂䝁䅅督求䝁䅑䅉獂䝁䅕杢歂䝁䅫杢湂䍁䅷䅉桂䡁䅍督求䡁䅑兌楂䝁䅅睙牂䝁䅕䅚杁䝁䅙兡畂䝁䅅杢橂䝁䅕䅌杁䡁䅁杣療䝁䅯党橂䡁䅑䅉浂䝁䅫杢桂䝁䄴睙求䍁䅷䅉獂䝁䄸兙畂䍁䅁督㕂䝁䄴䅚灂䝁䅍兙あ䝁䅫睢畂䍁䅷䅉桂䝁䄴䅚杁䝁䅕兣ㅂ䝁䅫䅣瑂䝁䅕杢あ䍁䅁杚灂䝁䄴兙畂䝁䅍兡畂䝁䅣䅌杁䝁䅅督杁䡁䅣党獂䝁䅷䅉桂䡁䅍䅉浂䝁䅫杢桂䝁䄴睙灂䝁䄴睚杁䡁䅍党祂䡁䅙兡橂䝁䅕督杁䝁䅙睢祂䍁䅁睙獂䝁䅫党畂䡁䅑督杁䡁䅑睢杁䝁䅙兙橂䝁䅫䅢灂䡁䅑兙あ䝁䅕䅉あ䝁䅧党灂䡁䅉䅉楂䡁䅕督灂䝁䄴党穂䡁䅍䅉あ䡁䅉兙畂䡁䅍兙橂䡁䅑兡療䝁䄴督杁䝁䅉党あ䡁䅣党求䝁䄴䅉あ䝁䅧党杁䙁䅕杢灂䡁䅑党歂䍁䅁睕あ䝁䅅䅤求䡁䅍䅉桂䝁䄴䅚杁䕁䅅督灂䝁䅅杌杁䕁䅫䅤杁䝁䅅䅢穂䝁䄸䅉睂䡁䅉睢㉂䝁䅫䅚求䡁䅍䅉㉂䝁䅅杣灂䝁䄸兤穂䍁䅁睤求䝁䅅䅢あ䝁䅧䅉瑂䝁䅅杢桂䝁䅣党瑂䝁䅕杢あ䍁䅷䅉あ䡁䅉党桂䡁䅍兤祂䡁䅫䅉瑂䝁䅅杢桂䝁䅣党瑂䝁䅕杢あ䍁䅷䅉浂䝁䄸杣求䝁䅫睚畂䍁䅁党㑂䝁䅍䅡桂䝁䄴睚求䍁䅷䅉桂䝁䄴䅚杁䝁䅫杢あ䝁䅕杣求䡁䅍䅤杁䡁䅉兙あ䝁䅕䅉桂䝁䄴䅚杁䝁䅍睢瑂䝁䄰睢歂䝁䅫䅤㕂䍁䅁杣灂䡁䅍睡杁䝁䅧党歂䝁䅣兡畂䝁䅣䅉穂䝁䅕杣㉂䝁䅫睙求䡁䅍睏杁䝁䅅杢歂䍁䅁兢療䝁䅉兡獂䝁䅕䅉桂䝁䄴䅚杁䝁䄸杢獂䝁䅫杢求䍁䅁杙桂䝁䄴睡灂䝁䄴睚杁䡁䅍党祂䡁䅙兡橂䝁䅕督畁䍁䅁䅖潂䝁䅕䅉橂䝁䄸兢睂䝁䅅杢㕂䍁䅁睤桂䡁䅍䅉浂䝁䄸兤畂䝁䅑党歂䍁䅁兡畂䍁䅁免㕁䑁䅣睍杁䝁䅅杢歂䍁䅁兡穂䍁䅁䅡求䝁䅅䅚硂䡁䅕兙祂䡁䅑党祂䝁䅕䅚杁䝁䅫杢杁䙁䅁兙穂䝁䅅䅚求䝁䄴兙獁䍁䅁睑桂䝁䅷兡浂䝁䄸杣畂䝁䅫兙畁䅁䅁砱䅑䱁䡑䅁䙂䝁䅅督あ䕁䅣杣療䡁䅕䅣杁䙁䅁杣療䡁䅁党祂䡁䅑兡求䡁䅍䅌杁䕁䅫杢橂䍁䄴䅉潁䕁䄴兗呂䕁䅕杏杁䕁䅕睒兂䍁䅫䅌杁䝁䅅䅉瑂䝁䅕兢楂䝁䅕杣杁䝁䄸杚杁䡁䅑䅡求䍁䅁睕流䙁䅁䅉乂䝁䅫䅚瑁䕁䅍兙睂䍁䅁䅎睁䑁䅁䅉桂䝁䄴䅚杁䙁䅉兤穂䡁䅍党獂䝁䅷䅉硁䑁䅁䅍睁䍁䅁兓畂䝁䅑党㑂䝁䅕督獁䍁䅁兡穂䍁䅁兙杁䡁䅍党獂䝁䅙兌桂䝁䅑兢灂䝁䄴兡穂䡁䅑党祂䝁䅕䅚杁䝁䅕兣ㅂ䝁䅫䅤㕂䍁䅁杣求䝁䅅䅢杁䝁䅕督あ䝁䅅䅤求䍁䅁兡畂䡁䅙党穂䡁䅑兢求䝁䄴䅤杁䡁䅑杣ㅂ䡁䅍䅤杁䝁䅙睢橂䡁䅕督求䝁䅑䅉療䝁䄴䅉あ䝁䅧党杁䝁䅑党㉂䝁䅕䅢療䡁䅁兢求䝁䄴䅤獁䍁䅁兙橂䡁䅅兤灂䡁䅍兡あ䝁䅫睢畂䍁䅁兙畂䝁䅑䅉療䡁䅁党祂䝁䅅䅤灂䝁䄸杢杁䝁䄸杚杁䝁䅫杢歂䡁䅕督あ䡁䅉兡桂䝁䅷䅉睂䡁䅉睢睂䝁䅕杣あ䝁䅫党穂䍁䅁兡畂䍁䅁兢桂䝁䅯睢祂䍁䅁睕ㅂ䝁䄴杙求䝁䅷䅤杁䝁䄰兙祂䝁䅳党あ䡁䅍䅉あ䝁䅧杣療䡁䅕睚潂䝁䄸兤あ䍁䅁䅤潂䝁䅕䅉噂䝁䄴兡あ䝁䅕䅚杁䙁䅍䅤桂䡁䅑党穂䍁䅁睤灂䡁䅑䅡杁䝁䅅杢杁䝁䅕兢睂䝁䅧兙穂䝁䅫督杁䝁䅫杢杁䡁䅑䅡求䍁䅁督あ䝁䅅䅤求䡁䅍䅉療䝁䅙䅉䝂䝁䅷睢祂䝁䅫䅚桂䍁䅷䅉啂䝁䅕䅥桂䡁䅍䅌杁䕁䅅杣灂䡁䅯睢畂䝁䅅䅌杁䕁䅍兙獂䝁䅫杚療䡁䅉杢灂䝁䅅䅉桂䝁䄴䅚杁䕁䄴睢祂䡁䅑䅡杁䕁䅍兙祂䝁䄸䅢灂䝁䄴兙畁䍁䅁䅖潂䝁䅕䅉䑂䝁䄸兢睂䝁䅅杢㕂䍁䅣督杁䝁䅣睢桂䝁䅷䅉灂䡁䅍䅉あ䝁䄸䅉瑂䝁䅅䅥灂䝁䄰兡㙂䝁䅕䅉穂䝁䅧兙祂䝁䅕䅡療䝁䅷䅚求䡁䅉䅉㉂䝁䅅䅢ㅂ䝁䅕䅉楂䡁䅫䅉楂䝁䅕兡畂䝁䅣䅉桂䍁䅁䅢求䝁䅅䅚灂䝁䄴睚杁䡁䅁杣療䡁䅙兡歂䝁䅕杣杁䝁䅫杢杁䝁䅫䅤穂䍁䅁兢桂䡁䅉睡求䡁䅑督杁䝁䄸杚杁䝁䅙兤畂䝁䅍䅤灂䝁䄸杢桂䝁䅷䅌杁䝁䅙䅢求䡁䅧兡楂䝁䅷党杁䝁䅅杢歂䍁䅁兣ㅂ䝁䅅䅢灂䡁䅑入杁䝁䅉兤穂䝁䅫杢求䡁䅍督杁䝁䅑兡穂䡁䅑杣灂䝁䅉兤あ䝁䅫睢畂䍁䅁督睂䝁䅅睙求䍁䅁杚療䡁䅉䅉獂䝁䄸睙桂䡁䅑兡療䝁䄴䅉穂䝁䅕杢穂䝁䅫䅤灂䡁䅙党杁䝁䅍兤穂䡁䅑睢瑂䝁䅕杣穂䍁䅁䅋睂䡁䅉兡瑂䝁䅅杣灂䝁䅷入杁䝁䅫杢杁䡁䅑䅡求䍁䅁杍睁䍁䅷䅍睁䑁䅁䅉あ䝁䄸䅉硁䑁䅁䅍獁䑁䅁䅍睁䍁䅁督硂䡁䅕兙祂䝁䅕䅉浂䝁䄸睢あ䍁䅁杣桂䝁䄴睚求䍁䅫杌杁䙁䅑䅡求䍁䅁睑療䝁䄰䅣桂䝁䄴入湁䡁䅍䅉穂䡁䅑杣桂䡁䅑党湂䡁䅫䅉浂䝁䄸杣杁䝁䅣杣療䡁䅣䅤潂䍁䅁兡穂䍁䅁杙桂䡁䅍党歂䍁䅁睢畂䍁䅁睢㍂䝁䄴党祂䡁䅍䅡灂䡁䅁䅉療䝁䅙䅉睂䡁䅉党瑂䝁䅫党祂䍁䅁䅚灂䡁䅍䅤祂䝁䅫杙ㅂ䡁䅑兡療䝁䄴䅉浂䝁䅅睙灂䝁䅷兡あ䝁䅫党穂䍁䅁睚求䝁䄴党祂䝁䅅䅢獂䡁䅫䅉橂䝁䅷兤穂䡁䅑党祂䝁䅕䅚杁䝁䄴党桂䡁䅉䅉瑂䝁䅅条療䡁䅉䅉あ䡁䅉兙畂䡁䅍䅣療䡁䅉䅤桂䡁䅑兡療䝁䄴䅉浂䝁䅕兙あ䡁䅕杣求䡁䅍䅉灂䝁䄴䅉穂䡁䅕䅣睂䝁䅷入瑁䝁䅍睢畂䡁䅍䅤祂䝁䅅兡畂䝁䅕䅚杁䡁䅍兤楂䝁䄰兙祂䝁䅳党あ䡁䅍杌杁䙁䅑䅡求䍁䅁睑療䝁䄰䅣桂䝁䄴入湁䡁䅍䅉睂䝁䄸杣あ䝁䅙睢獂䝁䅫睢獁䍁䅁兡畂䝁䅍䅢ㅂ䝁䅑兡畂䝁䅣䅉歂䝁䅕杤求䝁䅷睢睂䝁䄰党畂䡁䅑䅉睂䡁䅉睢煂䝁䅕睙あ䡁䅍䅉桂䝁䄴䅚杁䡁䅙兙獂䡁䅕党瑁䝁䅅䅚歂䍁䅁兙橂䡁䅅兤灂䡁䅍兡あ䝁䅫睢畂䡁䅍䅉灂䝁䄴䅉獂䝁䅕兙穂䝁䅕兌ㅂ䡁䅁䅉桂䝁䄴䅚杁䡁䅕杢歂䝁䅕杣杁䝁䅍睢畂䡁䅍䅤祂䡁䅕睙あ䝁䅫睢畂䍁䅷䅉橂䡁䅕杣祂䝁䅕杢あ䝁䅷入杁䝁䅫杢橂䝁䅷兤歂䝁䅕督杁䝁䅅䅣睂䡁䅉睢㑂䝁䅫兢桂䡁䅑党獂䡁䅫䅉㉁䑁䅁杌ㅁ䍁䅁兢灂䝁䅷䅢灂䝁䄸杢杁䡁䅍兣ㅂ䝁䅅杣求䍁䅁杚求䝁䅕䅤畁䅁䅁䉱䅍䱁䑑䅁䙂䝁䅅督あ䝁䅕杣獂䡁䅫䅉䡂䝁䄸杤求䡁䅉杢瑂䝁䅕杢あ䍁䅁䅕祂䝁䄸䅣求䡁䅉䅤灂䝁䅕督獁䍁䅁兓畂䝁䅍杌杁䍁䅧杔婂䙁䅍兒㙁䍁䅁䅒䙂䕁䅅克杁䝁䅫督杁䝁䅉兙穂䝁䅕䅚杁䝁䅫杢杁䙁䅣兙穂䝁䅧兡畂䝁䅣䅤療䝁䄴䅌杁䕁䅑杌䑂䍁䄴䅌杁䝁䅅杢歂䍁䅁杚療䝁䅍兤穂䝁䅕督杁䡁䅁杣灂䝁䄰兙祂䝁䅫䅢㕂䍁䅁睢畂䍁䅁䅤潂䝁䅕䅉桂䝁䅍兣ㅂ䝁䅫督灂䡁䅑兡療䝁䄴䅌杁䝁䅑党㉂䝁䅕䅢療䡁䅁兢求䝁䄴䅤杁䝁䅅杢歂䍁䅁兢桂䝁䄴兙湂䝁䅕兢求䝁䄴䅤杁䝁䄸杚杁䕁䅍䅢桂䡁䅍督杁䕁䅅䅉橂䝁䄸兢瑂䝁䅕杣橂䝁䅫兙獂䍁䅁䅣祂䝁䄸䅣求䡁䅉䅤灂䝁䅕督杁䡁䅑䅡桂䡁䅑䅉桂䡁䅉党杁䝁䅷党桂䡁䅍党歂䍁䅁䅤療䍁䅁䅤潂䝁䅕䅉噂䍁䄴睕畁䍁䅁睒療䡁䅙党祂䝁䄴兢求䝁䄴䅤畁䍁䅁兒桂䡁䅍䅤求䡁䅉䅢㕂䉁杫督杁䝁䅕䅥睂䝁䅕杣灂䝁䅕杢橂䝁䅕䅚杁䝁䄰兙畂䝁䅅睚求䝁䄰党畂䡁䅑䅉あ䝁䅕兙瑂䍁䅁杙祂䝁䅫杢湂䡁䅍䅉穂䡁䅁党橂䝁䅫兙獂䝁䅫来求䝁䅑䅉灂䝁䄴督灂䝁䅣䅡あ䍁䅁兡畂䡁䅑睢杁䡁䅑䅡求䍁䅁督あ䡁䅉兙あ䝁䅕睚㕂䍁䅁兙畂䝁䅑䅉畂䝁䅕党歂䡁䅍䅉療䝁䅙䅉瑂䝁䅫督穂䝁䅫睢畂䍁䄰睙祂䝁䅫䅤灂䝁䅍兙獂䍁䅁兖畁䙁䅍杌杁䕁䅣睢㉂䝁䅕杣畂䝁䄰党畂䡁䅑䅉桂䝁䅣党畂䝁䅍兡求䡁䅍䅉浂䝁䄸杣杁䡁䅁杣療䡁䅁党祂䡁䅑兡求䡁䅍䅉獂䝁䅕兙穂䝁䅕䅚杁䡁䅑睢杁䡁䅍兤橂䝁䅧䅉桂䝁䅣党畂䝁䅍兡求䡁䅍䅉求䝁䅫䅤潂䝁䅕杣杁䝁䅑兡祂䝁䅕睙あ䝁䅷入杁䝁䄸杣杁䡁䅑䅡祂䝁䄸兤湂䝁䅧䅉あ䝁䅧党杁䙁䅕杌呂䍁䄴䅉䡂䝁䅕杢求䡁䅉兙獂䍁䅁睕求䡁䅉杤灂䝁䅍党穂䍁䅁兑歂䝁䄰兡畂䝁䅫督あ䡁䅉兙あ䝁䅫睢畂䍁䅁䅋䡂䙁䅍兑灁䍁䄴䅁㍁杆䅁䅵䄰䕁䅕兙穂䡁䅑兢桂䝁䄴䅉䑂䝁䅧党瑂䝁䅫睙桂䝁䅷䅉䑂䝁䄸兢睂䝁䅅杢㕂䍁䅁睢睂䝁䅕杣桂䡁䅑党穂䍁䅁兙穂䍁䅁兙杁䡁䅍䅣求䝁䅍兡桂䝁䅷䅤㕂䍁䅁兢桂䡁䅑党祂䝁䅫兙獂䡁䅍䅉橂䝁䄸兢睂䝁䅅杢㕂䍁䅁兡畂䍁䅁䅤潂䝁䅕䅉噂䝁䄴兡あ䝁䅕䅚杁䙁䅍䅤桂䡁䅑党穂䍁䅷䅉䑂䝁䅧兡畂䝁䅅䅌杁䝁䅅杢歂䍁䅁兡畂䡁䅑党祂䝁䄴兙あ䝁䅫睢畂䝁䅅䅢獂䡁䅫杌杁䙁䅑䅡求䍁䅁睙療䝁䄰䅣桂䝁䄴入婁䡉䅍䅉䉂䝁䅑䅚灂䡁䅑兡㉂䝁䅕督杁䍁䅙䅉䝂䡁䅕杢橂䡁䅑兡療䝁䄴兙獂䍁䅁䅕祂䝁䄸䅚ㅂ䝁䅍䅤穂䍁䅁督求䝁䅣兢求䝁䄴䅤杁䝁䄸杚浂䝁䅕杣穂䍁䅁兙瑂䝁䅫杢求䍁䅁䅚求䡁䅉兡㉂䝁䅅䅤灂䡁䅙党瑁䝁䅉兙穂䝁䅕䅚杁䝁䅉兤灂䝁䅷䅚灂䝁䄴睚杁䝁䅉䅢療䝁䅍睡穂䍁䅷䅉灂䝁䄴䅤求䡁䅉兢求䝁䅑兡桂䡁䅑党穂䍁䅁杚療䡁䅉䅉穂䡁䅕杣浂䝁䅅睙あ䝁䅅杢あ䡁䅍䅌杁䝁䄰党あ䝁䅅兢瑁䝁䅉兙穂䝁䅕䅚杁䡁䅍睢灂䝁䅷䅉浂䡁䅕兢灂䝁䅣兙畂䡁䅑督獁䍁䅁兙畂䝁䅑䅉療䡁䅉睚桂䝁䄴兡橂䍁䅁兙橂䝁䅫䅚瑁䝁䅉兙穂䝁䅕䅚杁䡁䅍睢獂䡁䅕䅤灂䝁䄸杢穂䑁䅳䅉穂䡁䅁党橂䝁䅫兙獂䡁䅑入杁䝁䅍睢桂䝁䅷党穂䝁䅍党畂䡁䅑䅉桂䝁䄴䅚杁䡁䅍睢獂䡁䅙党畂䡁䅑督獁䍁䅁䅣桂䝁䅫杢あ䍁䅁兙歂䝁䅑兡あ䝁䅫杤求䡁䅍䅌杁䝁䅅杢歂䍁䅁督睂䝁䅕睙灂䝁䅅䅢あ䡁䅫䅉睂䝁䄸䅢㕂䝁䄰党祂䡁䅍睏杁䝁䅅杢歂䍁䅁䅡求䝁䅅䅤杁䡁䅑杣桂䝁䄴督浂䝁䅕杣杁䝁䅅杢歂䍁䅁兙㉂䝁䅫兙あ䝁䅫睢畂䍁䅁杚獂䡁䅕兡歂䡁䅍杌杁䕁䅫䅤杁䡁䅍党祂䡁䅙党穂䍁䅁䅤祂䝁䅅杢穂䡁䅁睢祂䡁䅑兙あ䝁䅫睢畂䍁䅷䅉睂䝁䅕杣穂䝁䄸杢桂䝁䅷䅉橂䝁䅅杣求䍁䅷䅉㍂䝁䅕䅢獂䝁䄴党穂䡁䅍䅌杁䝁䅙睢療䝁䅑䅌杁䝁䅙党求䝁䅑䅌杁䝁䅅睚祂䝁䅫睙ㅂ䝁䅷䅤ㅂ䡁䅉党獁䍁䅁杙ㅂ䝁䅫䅢歂䝁䅫杢湂䍁䅁兙畂䝁䅑䅉橂䝁䄸杢穂䡁䅑杣ㅂ䝁䅍䅤灂䝁䄸杢獁䍁䅁睤桂䡁䅑党祂䍁䅁䅤祂䝁䅕兙あ䝁䄰党畂䡁䅑䅌杁䝁䅕杢求䡁䅉睚㕂䍁䅷䅉橂䝁䄸杢穂䡁䅕兢桂䝁䅉䅢求䡁䅍䅌杁䝁䅑兤祂䝁䅅杙獂䝁䅕督獁䍁䅁兙畂䝁䅑䅉求䝁䅷党橂䡁䅑杣療䝁䄴兡橂䡁䅍䅉瑂䝁䅅杣牂䝁䅕䅤穂䍁䄴䅉䩂䡁䅑督杁䕁䅅䅚㉂䝁䅅杢橂䝁䅕䅚杁䕁䄰兙あ䝁䅕杣灂䝁䅅䅢穂䍁䅁督求䝁䅣兢求䝁䄴䅤杁䡁䅁杣療䡁䅙兡歂䝁䅕督杁䝁䅍睢睂䝁䄸䅢㕂䝁䅕督あ䝁䅕杣穂䍁䅷䅉橂䝁䅕䅢獂䡁䅕䅢療䡁䅍兡橂䍁䅁杙灂䝁䄸䅣療䝁䅷入瑂䝁䅕杣穂䍁䅷䅉橂䝁䅕䅢獂䡁䅕䅢療䡁䅍党杁䝁䅕督あ䝁䅕杣穂䍁䅷䅉睂䝁䄸䅢㕂䡁䅙兡畂䡁䅫䅢杁䝁䅉兤あ䡁䅫杣桂䝁䅷䅉穂䝁䅧党求䡁䅑督獁䍁䅁兙畂䝁䅑䅉㍂䝁䅫杢歂䝁䄸睤杁䝁䅅杢歂䍁䅁䅣祂䝁䄸䅤求䝁䅍䅤灂䡁䅙党杁䝁䅙兡獂䝁䄰督杁䝁䅙睢祂䍁䅁杤桂䝁䅷兤求䍁䄰兙歂䝁䅑党歂䍁䅁党畂䝁䅑䅉ㅂ䡁䅍党穂䍁䅁兡畂䍁䅁䅤潂䝁䅕䅉あ䡁䅉兙畂䡁䅍䅣療䡁䅉䅤桂䡁䅑兡療䝁䄴䅌杁䝁䅑兤祂䝁䅅杙獂䝁䅕督獁䍁䅁党獂䝁䅕睙あ䡁䅉睢畂䝁䅫睙穂䍁䅷䅉楂䡁䅕兡獂䝁䅑兡畂䝁䅣䅉桂䝁䄴䅚杁䝁䅍睢畂䡁䅍䅤祂䡁䅕睙あ䝁䅫睢畂䍁䅷䅉瑂䝁䅕䅚灂䝁䅍兙獂䍁䅁兙畂䝁䅑䅉睂䝁䅧兙祂䝁䄰兙獁䍁䅁兙畂䝁䅑䅉橂䝁䄸杢穂䡁䅕兢桂䝁䅉䅢求䡁䅍䅉瑂䝁䅅杣牂䝁䅕䅤穂䍁䄴䅉啂䝁䅧党杁䝁䅍睢瑂䡁䅁兙畂䡁䅫升穂䍁䅁睑潂䝁䅕兢灂䝁䅍兙獂䍁䅁兓畂䡁䅑党祂䝁䄰党歂䝁䅫兙あ䝁䅕督杁䡁䅍党湂䝁䄰党畂䡁䅑䅉療䝁䅙杚求䡁䅉督杁䝁䄸䅢求䝁䅙兡畂䍁䅁兙畂䝁䅑䅉桂䝁䅍党あ䡁䅫䅢杁䝁䅑党祂䝁䅫杤桂䡁䅑兡㉂䝁䅕督獁䍁䅁党あ䝁䅧入獂䝁䅕杢求䍁䅷䅉桂䝁䄴䅚杁䝁䅍睢瑂䝁䄰睢歂䝁䅫䅤㕂䍁䅁督療䝁䅷杤求䝁䄴䅤穂䑁䅳䅉桂䝁䄴䅚杁䡁䅁杣灂䝁䄰兙祂䡁䅫䅉畂䝁䄸杢瑁䡁䅁䅡あ䝁䅧兙獂䝁䅅䅤求䍁䅁兙畂䝁䅑䅉睂䝁䅧䅤潂䝁䅅䅢桂䡁䅑党杁䡁䅁䅢桂䡁䅍䅤灂䝁䅍兡㙂䝁䅕杣穂䍁䅷䅉桂䝁䄴䅚杁䝁䄴兡橂䝁䅧党杁䝁䄴睢畂䍁䄰䅣潂䡁䅑䅡桂䝁䅷兙あ䝁䅕䅉睂䝁䅷兙穂䡁䅑兡橂䝁䅫来求䡁䅉督杁䝁䅙睢祂䍁䅁兡畂䝁䅑兤穂䡁䅑杣灂䝁䅅䅢杁䝁䅍䅡求䝁䄰兡橂䝁䅅䅢穂䍁䅁兙畂䝁䅑䅉睂䡁䅉睢橂䝁䅕督穂䝁䅫杢湂䍁䅷䅉楂䡁䅕兡獂䝁䅑兡畂䝁䅣䅉桂䝁䄴䅚杁䝁䅍睢畂䡁䅍䅤祂䡁䅕睙あ䝁䅫睢畂䍁䅷䅉潂䝁䅕兙獂䡁䅑䅡杁䝁䅅杢歂䍁䅁睤求䝁䅷䅢畂䝁䅕督穂䍁䅷䅉桂䝁䄴䅚杁䝁䅙睢療䝁䅑䅉桂䝁䄴䅚杁䝁䅙党求䝁䅑杌杁䕁䅫䅤穂䍁䅁杒灂䝁䅉党祂䡁䅍䅉穂䝁䅕睚瑂䝁䅕杢あ䍁䅁䅣祂䝁䄸杤灂䝁䅑党穂䍁䅁睙求䝁䅷䅢ㅂ䝁䅷睢穂䝁䅕䅉桂䝁䅍党あ䝁䅅䅤求䍁䅁䅤療䡁䅣䅌杁䡁䅑杣灂䝁䅅睙求䡁䅑兡畂䍁䅷䅉橂䝁䅕䅢獂䡁䅕䅢療䡁䅍党杁䝁䅅睙求䡁䅑兙あ䝁䅕䅉浂䝁䅷兙牂䝁䅕䅌杁䝁䅅睙求䡁䅑兡橂䍁䅁兙橂䝁䅫䅚獁䍁䅁兙畂䝁䅑䅉桂䝁䅍党あ䝁䅫睙杁䝁䅅杢潂䡁䅫䅚祂䝁䅫䅚求䍁䅁杚療䡁䅉䅉ㅂ䡁䅍党杁䝁䅫杢杁䝁䅙兡獂䡁䅑杣桂䡁䅑兡療䝁䄴䅉瑂䝁䅕䅚灂䝁䅅䅉睂䡁䅉兡瑂䝁䅅杣灂䝁䅷入杁䝁䅍兡湂䝁䅅杣求䡁䅑䅤求䍁䅁杚灂䝁䅷䅤求䡁䅉督㝁䍁䅁杢桂䡁䅑兤祂䝁䅅䅢杁䝁䅅杢歂䍁䅁督療䝁䅷兤あ䝁䅫睢畂䍁䅁䅚㕂䝁䅕䅚杁䝁䅅睙求䡁䅑兙あ䝁䅕䅉㕂䝁䅅杣畂䡁䅍䅌杁䝁䅅杢歂䍁䅁督あ䝁䅅䅣獂䝁䅕䅉浂䝁䅫杙求䡁䅉䅉浂䝁䄸杣杁䡁䅕督求䍁䅁兡畂䍁䅁睙療䝁䄴督ㅂ䝁䄰兙楂䝁䅷党穂䍁䅷䅉桂䝁䄴䅚杁䝁䅧党桂䝁䅷䅤潂䍁䅁兙畂䝁䅑䅉㍂䝁䅕䅢獂䝁䄴党穂䡁䅍䅉瑂䝁䅅杣牂䝁䅕䅤穂䑁䅳䅉桂䝁䄴䅚杁䡁䅣党あ䍁䄰䅢桂䝁䅫䅚杁䝁䄴睢畂䡁䅣睢㉂䝁䅕杢杁䝁䄰党歂䝁䅫兙獁䍁䅁督睂䝁䅕睙灂䝁䅅䅢あ䡁䅫䅉桂䝁䄴䅚杁䝁䅕杢湂䝁䅫杢求䝁䅕杣求䝁䅑䅉睂䝁䅅䅣求䡁䅉督獁䍁䅁兙畂䝁䅑䅉橂䝁䅕䅢獂䡁䅕䅢療䡁䅍党杁䝁䅅睙求䡁䅑兙あ䝁䅕䅉浂䝁䅫杙求䡁䅉督杁䝁䅙睢祂䍁䅁䅤祂䝁䅅杢穂䡁䅁睢祂䡁䅑兙あ䝁䅫睢畂䍁䅷䅉灂䝁䄴䅚ㅂ䡁䅍䅤祂䝁䅫兙獂䍁䅷䅉桂䝁䅣杣灂䝁䅍兤獂䡁䅑兤祂䝁䅕䅉桂䝁䄴䅚杁䝁䄰兡畂䝁䅫杢湂䍁䅷䅉桂䝁䄴䅚杁䝁䅅党祂䝁䄸督睂䝁䅅睙求䍁䅁兢桂䡁䅉睡求䡁䅑督畁䍁䅁䅖潂䝁䅕䅉橂䝁䄸兢睂䝁䅅杢㕂䍁䅁睤桂䡁䅍䅉浂䝁䄸兤畂䝁䅑党歂䍁䅁兡畂䍁䅁免㕁䑁䅉䅍杁䝁䅅杢歂䍁䅁兡穂䍁䅁䅡求䝁䅅䅚硂䡁䅕兙祂䡁䅑党祂䝁䅕䅚杁䝁䅫杢杁䕁䅳兡畂䝁䅣督睂䝁䄸杣あ䍁䅷䅉啂䝁䅕杢畂䝁䅕督穂䝁䅕党畁䅁䅁桏䅙佁佯䅁䙂䝁䅅䅤療䝁䄴䅉䑂䝁䄸杣睂䝁䄸杣桂䡁䅑兡療䝁䄴䅉睂䝁䅷睙杁䝁䄸䅣求䡁䅉兙あ䝁䅕督杁䝁䅅督杁䝁䅅䅉睂䝁䄸睤求䡁䅉䅉瑂䝁䅅杢桂䝁䅣党瑂䝁䅕杢あ䍁䅁睙療䝁䄰䅣桂䝁䄴入杁䡁䅣睢祂䝁䅷䅚㍂䝁䅫䅚求䍁䄴䅉啂䝁䅧党杁䝁䅍睢瑂䡁䅁兙畂䡁䅫升穂䍁䅁兒獂䝁䅕睙あ䡁䅉兡橂䝁䅅䅢杁䕁䅅兢求䡁䅉兡橂䝁䅅督杁䝁䅅杢歂䍁䅁兒獂䝁䅕睙あ䡁䅉兡橂䝁䅅䅢杁䕁䅣䅢療䝁䅉兙獂䍁䅁督求䝁䅣兢求䝁䄴䅤杁䡁䅁杣療䡁䅙兡歂䝁䅕督杁䝁䅕䅢求䝁䅍䅤祂䝁䅫睙桂䝁䅷䅉橂䝁䄸兢睂䝁䄸杢求䝁䄴䅤穂䍁䅷䅉灂䝁䄴䅚ㅂ䡁䅍䅤祂䝁䅫兙獂䍁䅁睙療䝁䄰䅣療䝁䄴党畂䡁䅑督獁䍁䅁䅣療䡁䅣党祂䍁䅁䅚灂䡁䅍䅤祂䝁䅫杙ㅂ䡁䅑兡療䝁䄴䅉桂䝁䄴䅚杁䝁䅅督穂䝁䅕兢楂䝁䅷兡求䡁䅍䅌杁䡁䅉党穂䝁䅫䅚求䝁䄴䅤灂䝁䅅䅢杁䡁䅁杣療䝁䅑兤橂䡁䅑督獁䍁䅁督灂䝁䄴睚獂䝁䅕䅉桂䝁䄴䅚杁䡁䅑䅡祂䝁䅕党杁䡁䅁䅡桂䡁䅍党杁䡁䅁睢㍂䝁䅕杣杁䡁䅅兤桂䝁䅷兡あ䡁䅫䅉桂䝁䄴䅚杁䝁䅍睢畂䝁䄴党橂䡁䅑兡㉂䝁䅫䅤㕂䍁䅁䅣祂䝁䄸䅚ㅂ䝁䅍䅤穂䍁䅷䅉㍂䝁䅫杣灂䝁䄴睚杁䝁䅑党㉂䝁䅫睙求䡁䅍䅌杁䝁䅍兡祂䝁䅍兤灂䡁䅑䅉睂䡁䅉睢あ䝁䅕睙あ䝁䅫睢畂䍁䅁䅣祂䝁䄸䅚ㅂ䝁䅍䅤穂䍁䅷䅉ㅂ䡁䅑兡獂䝁䅫䅤㕂䍁䅁䅣療䡁䅣党祂䍁䅁䅚灂䡁䅍䅤祂䝁䅫杙ㅂ䡁䅑兡療䝁䄴䅉睂䡁䅉睢歂䡁䅕睙あ䡁䅍䅌杁䡁䅁睢㍂䝁䅕杣杁䡁䅉党獂䝁䅫兙楂䝁䅫䅢灂䡁䅑入杁䝁䅕兣ㅂ䝁䅫䅣瑂䝁䅕杢あ䍁䅷䅉桂䝁䄴䅚杁䡁䅍党祂䡁䅙兡橂䝁䅕督獁䍁䅁兙穂䍁䅁睤求䝁䅷䅢杁䝁䅅督杁䝁䅧兙㙂䝁䅅杣歂䝁䄸兤穂䍁䅁䅚ㅂ䡁䅑入杁䝁䅕䅢求䝁䅍䅤祂䝁䅫睙桂䝁䅷䅉求䡁䅅兤灂䡁䅁兢求䝁䄴䅤獁䍁䅁党瑂䝁䅕杣湂䝁䅕杢橂䡁䅫䅉獂䝁䅫睚潂䡁䅑兡畂䝁䅣䅌杁䝁䅙兡祂䝁䅕䅉歂䝁䅕䅤求䝁䅍䅤灂䝁䄸杢獁䍁䅁党㑂䡁䅁䅢療䡁䅍兡療䝁䄴兌睂䡁䅉睢療䝁䅙䅉灂䝁䄴督あ䡁䅉兤瑂䝁䅕杢あ䝁䅅䅤灂䝁䄸杢獁䍁䅁兙畂䝁䅑䅉穂䡁䅑杣ㅂ䝁䅍䅤ㅂ䡁䅉兙獂䍁䅁督ㅂ䡁䅁䅣療䡁䅉䅤杁䡁䅍入穂䡁䅑党瑂䡁䅍杌杁䕁䅫䅤穂䍁䅁兑求䡁䅉睢穂䡁䅁兙橂䝁䅕䅉穂䝁䅕睚瑂䝁䅕杢あ䍁䅁睢浂䝁䅙党祂䡁䅍䅉睂䡁䅕兢睂䡁䅍䅌杁䝁䄰睢あ䝁䄸杣穂䍁䅷䅉潂䡁䅫䅚祂䝁䅅兤獂䝁䅫睙杁䡁䅁睢㍂䝁䅕杣杁䡁䅕杢灂䡁䅑督獁䍁䅁䅡療䡁䅍党穂䍁䅁兙畂䝁䅑䅉浂䝁䅫䅤あ䝁䅫杢湂䡁䅍䅌杁䝁䅅杢歂䍁䅁党獂䝁䅕睙あ䡁䅉睢瑁䝁䅧入歂䡁䅉兙ㅂ䝁䅷兡橂䍁䅁䅣ㅂ䝁䄰䅣穂䑁䅳䅉㉂䝁䅅䅢㉂䝁䅕督獁䍁䅁睙㕂䝁䅷兡畂䝁䅑党祂䡁䅍䅌杁䝁䅕䅢求䝁䅍䅤祂䝁䄸杢灂䝁䅍䅉橂䝁䄸杢あ䡁䅉睢獂䡁䅍䅌杁䝁䅕䅢求䝁䅍䅤祂䝁䄸兢求䝁䅍䅡桂䝁䄴兡橂䝁䅅䅢杁䝁䅅睙あ䡁䅕兙あ䝁䄸杣穂䍁䅷䅉穂䝁䅕杢穂䝁䄸杣穂䍁䅷䅉桂䝁䅫杣橂䡁䅉兙浂䡁䅑䅉浂䝁䅷兙睂䍁䅁兙畂䝁䅑䅉穂䝁䅷兙あ䍁䅁督㕂䡁䅍䅤求䝁䄰督獁䍁䅁兙畂䝁䅑䅉畂䝁䄸督求䍁䅁睤潂䝁䅕党獂䍁䅁督あ䝁䅕党祂䝁䅫杢湂䍁䅁督㕂䡁䅍䅤求䝁䄰督㝁䍁䅁䅡療䡁䅍党獁䍁䅁䅤潂䝁䅕杣瑂䝁䄸䅣獂䝁䅅督あ䝁䅫睙杁䡁䅑兤楂䝁䅫杢湂䍁䅁䅣祂䝁䄸䅚ㅂ䝁䅍䅤穂䍁䅷䅉浂䝁䅫䅤あ䝁䅫杢湂䡁䅍䅌杁䝁䅅䅚桂䡁䅁䅤求䡁䅉督獁䍁䅁睙療䡁䅕䅣獂䝁䅫杢湂䡁䅍䅌杁䝁䅅杢歂䍁䅁督求䝁䅅䅢灂䝁䄴睚杁䝁䅅杢歂䍁䅁䅚ㅂ䝁䅍䅤灂䝁䄴睚杁䡁䅁杣療䝁䅑兤橂䡁䅑督㝁䍁䅁兙灂䡁䅉兌あ䝁䄸兌桂䝁䅫杣杁䡁䅉党浂䡁䅕党獂䝁䅫杢湂䍁䅁督㕂䡁䅍䅤求䝁䄰督獁䍁䅁杚ㅂ䝁䅕䅢杁䡁䅁兤瑂䡁䅁督獁䍁䅁杚ㅂ䝁䅕䅢杁䝁䅫杢求䡁䅉䅤灂䝁䄴睚杁䡁䅁杣療䝁䅑兤橂䡁䅑督獁䍁䅁督求䝁䄴督療䡁䅉督獁䍁䅁兙畂䝁䅑䅉桂䝁䅑兙睂䡁䅑党祂䡁䅍䅉桂䝁䄴䅚杁䡁䅉党湂䡁䅕䅢桂䡁䅑睢祂䡁䅍睏杁䝁䄸䅥㕂䝁䅣党畂䍁䅁睚求䝁䄴党祂䝁䅅䅤灂䝁䄸杢杁䡁䅍入穂䡁䅑党瑂䍁䅷䅉睂䝁䅅入獂䝁䄸兙歂䍁䅁睙桂䡁䅉杣灂䝁䅅睚求䡁䅍䅌杁䝁䅅杢歂䍁䅁䅤潂䝁䅕杣瑂䝁䅅䅢杁䝁䄰兙畂䝁䅅睚求䝁䄰党畂䡁䅑䅉睂䡁䅉睢歂䡁䅕睙あ䡁䅍睏杁䝁䅅杢歂䍁䅁睤灂䡁䅉兡畂䝁䅣䅉橂䝁䄸杢畂䝁䅕睙あ䝁䄸杣穂䍁䅁兙畂䝁䅑䅉橂䝁䅅杙獂䝁䅕督獁䍁䅁兙穂䍁䅁睤求䝁䅷䅢杁䝁䅅督杁䝁䅧入歂䡁䅉兙ㅂ䝁䅷兡橂䍁䅁兙畂䝁䅑䅉楂䝁䅅睚杁䝁䅙兡獂䡁䅑党祂䡁䅍䅌杁䡁䅍䅤祂䝁䅅兡畂䝁䅕杣穂䍁䅁兙畂䝁䅑䅉橂䝁䅅杣あ䡁䅉兡歂䝁䅣党穂䍁䅷䅉桂䝁䄴䅚杁䝁䅣睢獂䝁䅙䅉湂䡁䅉兡睂䡁䅍䅉浂䝁䄸杣杁䝁䄰兙畂䡁䅕杚桂䝁䅍䅤ㅂ䡁䅉党祂䡁䅍䅉療䝁䅙䅉橂䝁䄸兢瑂䝁䅕杣橂䝁䅫兙獂䍁䅁兙畂䝁䅑䅉瑂䝁䅫䅢灂䡁䅑兙祂䡁䅫䅉桂䝁䅫杣橂䡁䅉兙浂䡁䅑䅌杁䝁䅅杢歂䍁䅁杣求䝁䅷兙あ䝁䅕䅚杁䝁䅅杚あ䝁䅕杣瑁䝁䄰兙祂䝁䅳党あ䍁䅁睙ㅂ䡁䅍䅤療䝁䄰党祂䡁䅍䅌杁䝁䅅督杁䡁䅣党獂䝁䅷䅉桂䡁䅍䅉灂䝁䄴䅚ㅂ䡁䅍䅤祂䝁䅫兙獂䍁䅁兙睂䡁䅁䅢灂䝁䅍兙あ䝁䅫睢畂䡁䅍杌杁䙁䅑䅡求䍁䅁睙療䝁䄰䅣桂䝁䄴入婁䡉䅍䅉坂䝁䅕䅡灂䝁䅍䅢求䍁䅁督求䝁䅣兢求䝁䄴䅤杁䝁䄸杚浂䝁䅕杣穂䍁䅁䅤祂䝁䅅杢穂䝁䄰兡穂䡁䅍兡療䝁䄴督獁䍁䅁睙獂䡁䅕䅤橂䝁䅧党穂䍁䅷䅉潂䡁䅫杙祂䝁䅫䅚杁䡁䅁睢㍂䝁䅕杣杁䡁䅍入穂䡁䅑党瑂䡁䅍䅌杁䡁䅍兤睂䝁䅕杣橂䝁䅧兙祂䝁䅣党祂䡁䅍䅌杁䝁䅕杢湂䝁䅫杢求䍁䅁杤桂䝁䅷杤求䡁䅍䅉桂䝁䄴䅚杁䡁䅙兙獂䡁䅙党杁䝁䅅睙あ䡁䅕兙あ䝁䅫睢畂䍁䅁督㕂䡁䅍䅤求䝁䄰督獁䍁䅁䅢療䝁䅍睡灂䝁䄴睚杁䝁䅅杢歂䍁䅁䅢灂䝁䄰兡あ䝁䅕䅚杁䡁䅍䅢灂䡁䅁䅉歂䝁䅫杚浂䝁䅕杣求䝁䄴䅤灂䝁䅅䅢穂䍁䅷䅉あ䡁䅉兙畂䡁䅍兢灂䡁䅍督灂䝁䄸杢杁䝁䅍睢畂䡁䅑杣療䝁䅷督獁䍁䅁兙畂䝁䅑䅉浂䡁䅕党獂䍁䅁杤桂䡁䅁睢祂䍁䅁睙療䝁䄰䅣療䝁䄴党畂䡁䅑督杁䝁䅙睢祂䍁䅁䅤潂䝁䅕䅉㉂䝁䅕䅡灂䝁䅍䅢求䍁䅁兡畂䝁䅑兤穂䡁䅑杣㕂䍁䄴䅉䩂䡁䅑督杁䝁䅕兔療䝁䅉兡獂䝁䅫䅤㕂䍁䅁督求䝁䅣兢求䝁䄴䅤杁䡁䅁杣療䡁䅙兡歂䝁䅕督杁䡁䅙睢獂䡁䅑兙湂䝁䅕䅉灂䝁䄴杤求䡁䅉䅤求䡁䅉督獁䍁䅁睙療䝁䄴杤求䡁䅉䅤求䡁䅉督獁䍁䅁杚ㅂ䡁䅍党穂䍁䅷䅉橂䝁䅫杣橂䡁䅕兡あ䍁䅁䅣祂䝁䄸䅤求䝁䅍䅤灂䝁䄸杢杁䡁䅕杢灂䡁䅑督獁䍁䅁杤求䝁䅧兡橂䝁䅷党杁䝁䅍睢畂䡁䅑杣療䝁䅷督獁䍁䅁䅣療䡁䅣党祂䍁䅁䅚灂䡁䅍䅤祂䝁䅫杙ㅂ䡁䅑兡療䝁䄴䅉穂䡁䅫督あ䝁䅕兢穂䍁䅷䅉浂䡁䅕党獂䍁䅁䅤桂䝁䄴睡杁䝁䅫督療䝁䅷兙あ䝁䅫睢畂䍁䅁杤桂䝁䅷杤求䡁䅍䅌杁䝁䅅杢歂䍁䅁睙療䝁䄰兢求䡁䅉睙灂䝁䅅䅢杁䡁䅙党潂䝁䅫睙獂䝁䅕䅉潂䡁䅫杙祂䝁䅫䅚杁䡁䅍入穂䡁䅑党瑂䡁䅍杌杁䕁䅕兙あ䝁䄸杢杁䕁䅍睢祂䡁䅁睢祂䝁䅅䅤灂䝁䄸杢杁䡁䅁䅢橂䍁䅁睤桂䡁䅍䅉浂䝁䄸兤畂䝁䅑党歂䍁䅁兡畂䍁䅁免㕁䑁䅅免杁䝁䅅杢歂䍁䅁兡穂䍁䅁杙桂䡁䅍党歂䍁䅁兡畂䍁䅁䅒ㅂ䝁䅉䅢灂䝁䄴䅌杁䕁䅫杣求䝁䅷兙畂䝁䅑杌䅁䭁啕䅁坂睃䅁兒橂䝁䅧睢呂䡁䅑兙祂䍁䅁睑療䡁䅉䅣療䡁䅉兙あ䝁䅫睢畂䍁䅷䅉あ䝁䄸睚求䡁䅑䅡求䡁䅉䅉㍂䝁䅫䅤潂䍁䅁兡あ䡁䅍䅉穂䡁䅕杙穂䝁䅫䅚灂䝁䅅杣灂䝁䅕督獁䍁䅁䅣祂䝁䄸杤灂䝁䅑党穂䍁䅁杢求䡁䅑睤療䡁䅉睡灂䝁䄴睚杁䡁䅑党橂䝁䅧杢療䝁䅷睢湂䝁䅫党穂䍁䅁兙畂䝁䅑䅉穂䝁䅕杣㉂䝁䅫睙求䡁䅍䅉㍂䝁䄸杣獂䝁䅑睤灂䝁䅑党畁䍁䅁䅖潂䝁䅕䅉橂䝁䄸兢睂䝁䅅杢㕂䍁䅁睢睂䝁䅕杣桂䡁䅑党穂䍁䅁兡畂䍁䅁杚療䡁䅕杣杁䡁䅍党湂䝁䄰党畂䡁䅑督㙁䍁䅁䅕桂䡁䅫兌啂䙁䅙䅌杁䙁䅉党あ䝁䅅兡獂䍁䅁睖灂䡁䅉党獂䝁䅕督穂䍁䅷䅉ㅁ䕁䅣䅉佂䝁䅕䅤㍂䝁䄸杣牂䍁䅁䅒求䡁䅁䅢療䡁䅫兢求䝁䄴䅤獁䍁䅁村祂䝁䄸兙歂䝁䅉兙畂䝁䅑䅉桂䝁䄴䅚杁䙁䅍兙あ䝁䅕䅢獂䝁䅫䅤求䍁䅁睕求䡁䅉杤灂䝁䅍党穂䍁䄴䅉啂䝁䅧党杁䙁䅁兙㕂䍁䄰䅖坂䍁䅁督求䝁䅣兢求䝁䄴䅤杁䝁䄸杚浂䝁䅕杣穂䍁䅁兙杁䝁䅑兡祂䝁䅕睙あ䍁䅁杙祂䝁䄸兙歂䝁䅍兙穂䡁䅑䅉桂䝁䄴䅚杁䝁䅙兡㑂䝁䅕䅚杁䡁䅍兙あ䝁䅕䅢獂䝁䅫䅤求䍁䅁督求䡁䅉杤灂䝁䅍党穂䑁䅳䅉歂䝁䅕督灂䝁䅣杢穂䍁䅷䅉歂䝁䅕杤求䝁䅷睢睂䡁䅍䅌杁䝁䅅杢歂䍁䅁䅚灂䡁䅍䅤祂䝁䅫杙ㅂ䡁䅑党穂䍁䅁杣求䝁䅍党灂䡁䅙党祂䍁䅁督㕂䡁䅍䅤求䝁䄰睏杁䝁䅅杢歂䍁䅁䅣祂䝁䄸杤灂䝁䅑党穂䍁䅁䅚灂䝁䅣兡あ䝁䅅䅢杁䝁䅉杣療䝁䅅䅚橂䝁䅅督あ䍁䅁睢睂䝁䅕杣桂䡁䅑兡療䝁䄴督獁䍁䅁兡畂䝁䅍䅢ㅂ䝁䅑兡畂䝁䅣䅉穂䝁䅅䅤求䝁䅷䅢灂䡁䅑党杁䡁䅕䅣獂䝁䅫杢牂䝁䅫杢湂䍁䄸䅚療䡁䅣杢獂䝁䅫杢牂䝁䅫杢湂䍁䅷䅉あ䡁䅉兙畂䡁䅍兢灂䡁䅍督灂䝁䄸杢杁䝁䅅杢歂䍁䅷䅉療䡁䅑䅡求䡁䅉䅉穂䝁䅕杣㉂䝁䅫睙求䡁䅍䅉あ䝁䄸䅉あ䝁䅧兡祂䝁䅑兌睂䝁䅅杣あ䡁䅫䅉睂䝁䅅入瑁䙁䅑杖杁䡁䅁杣療䡁䅙兡歂䝁䅕杣穂䑁䅳䅉桂䝁䄴䅚杁䝁䄰兤獂䡁䅑兡橂䝁䅧兙畂䝁䄴党獂䍁䅷䅉獂䝁䅫杤求䍁䄰䅢灂䝁䄴党桂䡁䅉䅉桂䝁䄴䅚杁䝁䄸杢瑁䝁䅑党瑂䝁䅅杢歂䍁䅁督あ䡁䅉党桂䝁䄰兡畂䝁䅣䅉療䡁䅙党祂䍁䄰䅤潂䝁䅕兌あ</t>
  </si>
  <si>
    <t>䝁䄸䅣杁䝁䅫杢あ䝁䅕杣畂䝁䅕䅤瑁䝁䅉兙穂䝁䅕䅚杁䝁䅑睢瑂䝁䅕督あ䝁䅫睙獁䍁䅁兡畂䡁䅑党祂䝁䄴兙あ䝁䅫睢畂䝁䅅䅢獁䍁䅁䅔桂䡁䅑兡畂䝁䄸䅌杁䝁䅅杢歂䍁䅁杒祂䝁䅕党穂䡁䅑杣求䝁䅅兢杁䡁䅙兡歂䝁䅕睢杁䡁䅁杣療䝁䅣杣桂䝁䄰兢灂䝁䄴睚杁䡁䅍党祂䡁䅙兡橂䝁䅕督杁䡁䅕杢歂䝁䅕杣杁䡁䅑䅡求䍁䅁䅒䩂䙁䅍䅓杁䝁䅅杢歂䍁䅁睕䵂䕁䅫杔䡂䍁䅁杙祂䝁䅅杢歂䍁䅁杢桂䝁䄰党穂䍁䄴䅉啂䝁䅧党杁䙁䅉党あ䝁䅅兡獂䍁䅁睖灂䡁䅉党獂䝁䅕督穂䍁䅁督求䝁䅣兢求䝁䄴䅤杁䡁䅁杣療䡁䅙兡歂䝁䅕督杁䡁䅁杣求䡁䅁兙灂䝁䅑䅉桂䝁䄴䅚杁䡁䅁睢穂䡁䅑䅣桂䝁䅫䅚杁䡁䅣兡祂䝁䅕䅢求䡁䅍督杁䡁䅍党祂䡁䅙兡橂䝁䅕督杁䡁䅕杢歂䝁䅕杣杁䡁䅑䅡求䍁䅁村療䝁䄸督あ䍁䅁兔療䝁䅉兡獂䝁䅕䅌杁䕁䅉睢療䡁䅍䅤杁䡁䅁睢穂䡁䅑䅣桂䝁䅫䅚獁䍁䅁兙畂䝁䅑䅉䡂䝁䅕杢杁䕁䄰睢楂䝁䅫䅢求䍁䅁杙祂䝁䅅杢歂䡁䅍䅌杁䝁䅅督杁䡁䅣党獂䝁䅷䅉㉂䝁䅅杣灂䝁䄸兤穂䍁䅁睤灂䡁䅉党獂䝁䅕督穂䍁䅁䅚求䡁䅙兡橂䝁䅕督畁䍁䅁䅖潂䝁䅕䅉佂䝁䅕䅤㍂䝁䄸杣牂䍁䅁䅒求䡁䅁䅢療䡁䅫兢求䝁䄴䅤杁䡁䅍党湂䝁䄰党畂䡁䅑䅉歂䝁䅕䅣獂䝁䄸入穂䍁䅁兙杁䝁䅙兙橂䝁䅫䅢灂䡁䅑兡求䡁䅍兌楂䝁䅅督求䝁䅑䅉ㅁ䕁䅣䅉楂䡁䅉睢桂䝁䅑杙桂䝁䄴䅚杁䝁䄴党あ䡁䅣睢祂䝁䅳䅉桂䝁䄴䅚杁䝁䅍睢瑂䝁䄰党祂䝁䅍兡桂䝁䅷兡㙂䝁䅕督杁䝁䅑党睂䝁䅷睢㕂䝁䄰党畂䡁䅑䅉療䝁䅙䅉ㅁ䕁䅣䅉坂䝁䄸杔卂䍁䄴䅉啂䝁䅧党杁䕁䅉杣療䝁䅅䅚楂䝁䅅杢歂䍁䅁兙畂䝁䅑䅉呂䝁䅅䅤求䝁䅷䅢灂䡁䅑党杁䙁䅍党祂䡁䅙兡橂䝁䅕督杁䝁䄸杚浂䝁䅕杣穂䍁䅁杙祂䝁䄸兙歂䝁䅉兙畂䝁䅑䅉穂䝁䅕杣㉂䝁䅫睙求䡁䅍䅉あ䝁䄸䅉橂䝁䄸杢穂䡁䅕兢求䡁䅉䅉橂䡁䅕督あ䝁䄸兢求䡁䅉督獁䍁䅁睤潂䝁䅫睙潂䍁䅁兡畂䝁䅍䅢ㅂ䝁䅑党杁䝁䅧睢瑂䝁䅕䅌杁䝁䅅杢歂䍁䅁督瑂䝁䅅䅢獂䍁䅁䅤療䍁䅁兢求䝁䅑兡ㅂ䝁䄰兌穂䝁䅫来求䝁䅑䅉楂䡁䅕督灂䝁䄴党穂䡁䅍党穂䑁䅳䅉桂䝁䄴䅚杁䡁䅍兙あ䝁䅕䅢獂䝁䅫䅤求䍁䅁兙畂䝁䅑䅉瑂䡁䅕䅢あ䝁䅫兌あ䡁䅉兙畂䡁䅍䅣療䡁䅉䅤杁䡁䅑党橂䝁䅧杢療䝁䅷睢湂䝁䅫党穂䍁䅷䅉桂䝁䄴䅚杁䝁䄰兙畂䝁䅅睚求䝁䅑䅉畂䝁䅕䅤㍂䝁䄸杣牂䍁䅁督求䡁䅉杤灂䝁䅍党穂䍁䅁䅤療䍁䅁䅤求䝁䅷党橂䝁䄸兢瑂䡁䅕杢灂䝁䅍兙あ䝁䅫睢畂䡁䅍䅉睂䡁䅉睢㉂䝁䅫䅚求䡁䅉督獁䍁䅁兙求䡁䅉睢畂䝁䅅兤あ䝁䅫睙桂䝁䅷䅉穂䝁䅕杣㉂䝁䅫睙求䍁䅁䅣祂䝁䄸杤灂䝁䅑党祂䡁䅍䅌杁䝁䅍兡㉂䝁䅫䅢灂䝁䅅杢杁䝁䅅杢歂䍁䅁䅚求䝁䅙党畂䡁䅍党杁䝁䅣睢㉂䝁䅕杣畂䝁䄰党畂䡁䅑䅉求䝁䄴䅤灂䡁䅑兡求䡁䅍䅌杁䝁䅅杢歂䍁䅁睢あ䝁䅧党祂䍁䅁党畂䡁䅑党祂䡁䅁杣灂䡁䅍党杁䝁䅍兤穂䡁䅑睢瑂䝁䅕杣穂䍁䄴䅉䙂䝁䅍䅡療䙁䅍䅤桂䡁䅉䅉䑂䝁䄸杣睂䝁䄸杣桂䡁䅑兡療䝁䄴䅉㍂䝁䅅督杁䝁䅫杢橂䝁䄸杣睂䝁䄸杣桂䡁䅑党歂䍁䅁兡畂䍁䅁杍睁䑁䅁睎杁䝁䅅杢歂䍁䅁兡穂䍁䅁䅡求䝁䅅䅚硂䡁䅕兙祂䡁䅑党祂䝁䅕䅚杁䝁䅫杢杁䕁䅕杢湂䝁䅷党㍂䝁䄸睢歂䍁䅷䅉䑂䝁䄸䅢療䡁䅉兙歂䝁䄸杌䅁䑁圴䅁䍂睄䅁兒橂䝁䄸䅢桂䝁䅉䅉䩂䝁䄴睙畁䍁䅁䅣祂䝁䄸杤灂䝁䅑党穂䍁䅁睤桂䡁䅑党祂䍁䅷䅉潂䡁䅫睚灂䝁䅕杢求䍁䅷䅉桂䝁䄴䅚杁䝁䅫杢浂䝁䅕睙あ䝁䅫睢畂䍁䅁䅣祂䝁䅕杤求䝁䄴䅤灂䝁䄸杢杁䡁䅍睢獂䡁䅕䅤灂䝁䄸杢穂䍁䅁兙畂䝁䅑䅉穂䝁䅕杣㉂䝁䅫睙求䡁䅍䅉灂䝁䄴䅉あ䝁䅧党杁䙁䅕杢灂䡁䅑党歂䍁䅁睕あ䝁䅅䅤求䡁䅍䅉桂䝁䄴䅚杁䝁䅫杢あ䝁䅕杣畂䝁䅅䅤灂䝁䄸杢桂䝁䅷䅢㕂䍁䄴䅉啂䝁䅧党杁䝁䅍睢瑂䡁䅁兙畂䡁䅫䅉療䡁䅁党祂䝁䅅䅤求䡁䅍䅉あ䝁䅧杣療䡁䅕睚潂䍁䅁䅤潂䡁䅉党求䍁䅁督求䝁䅣兢求䝁䄴䅤穂䑁䅯䅉䡂䝁䅷睢楂䝁䅅䅢杁䕁䅫杢歂䡁䅕督あ䡁䅉兡桂䝁䅷睏杁䕁䅣䅢療䝁䅉兙獂䍁䅁兓畂䡁䅍䅤灂䡁䅑兤あ䝁䅫睢畂䝁䅅䅢杁䍁䅙䅉呂䡁䅁党橂䝁䅫兙獂䡁䅑入㝁䍁䅁兙畂䝁䅑䅉䡂䝁䅷睢楂䝁䅅䅢杁䕁䅧党桂䝁䅷䅤潂䝁䅍兙祂䝁䅕䅉流䍁䅁䅔灂䝁䅙党杁䙁䅍睙灂䝁䅕杢橂䝁䅕督畁䍁䅁䅖潂䝁䅕䅉䡂䝁䅷睢楂䝁䅅䅢杁䕁䅫杢歂䡁䅕督あ䡁䅉兡桂䝁䅷䅉穂䝁䅕睚瑂䝁䅕杢あ䍁䅁睢浂䝁䅙党祂䡁䅍䅉㍂䝁䅅䅤求䡁䅉䅉あ䡁䅉党桂䡁䅑兢求䝁䄴䅤杁䝁䅅杢歂䍁䅁䅣祂䝁䄸睙求䡁䅍督杁䝁䅅䅣睂䝁䅷兡橂䝁䅅䅤灂䝁䄸杢穂䍁䅷䅉桂䝁䄴䅚杁䝁䅍䅢求䝁䅅杢灂䝁䄴睚杁䝁䅅杢歂䍁䅁督桂䝁䄴兡あ䝁䅫来灂䝁䄴睚杁䡁䅍睢獂䡁䅕䅤灂䝁䄸杢穂䍁䅁䅤療䍁䅁兢桂䝁䄴兤浂䝁䅅睙あ䡁䅕杣灂䝁䄴睚獁䍁䅁杚療䝁䄸䅚杁䝁䅅杢歂䍁䅁杙求䡁䅙党祂䝁䅅睚求䍁䅁䅣祂䝁䄸睙求䡁䅍督灂䝁䄴睚獁䍁䅁䅤祂䝁䅅杢穂䡁䅁睢祂䡁䅑兙あ䝁䅫睢畂䍁䅷䅉橂䝁䅧党瑂䝁䅫睙桂䝁䅷䅌杁䝁䄰党あ䝁䅅䅢穂䍁䅁兙畂䝁䅑䅉瑂䝁䅫杢灂䝁䄴睚獁䍁䅁䅣療䡁䅣党祂䍁䅁睚求䝁䄴党祂䝁䅅䅤灂䝁䄸杢獁䍁䅁䅣ㅂ䝁䅷䅣杁䝁䅅杢歂䍁䅁䅣桂䡁䅁党祂䍁䅷䅉橂䝁䄸兢瑂䝁䅕杣橂䝁䅫兙獂䍁䅁䅢桂䡁䅕杢歂䡁䅉入獁䍁䅁䅣求䡁䅑杣療䝁䅷党ㅂ䝁䄰䅌杁䡁䅉党浂䝁䅫杢灂䝁䄴睚獁䍁䅁兙畂䝁䅑䅉睂䝁䅕䅤祂䝁䄸睙潂䝁䅕兢灂䝁䅍兙獂䍁䅁兡畂䝁䅑兤穂䡁䅑杣灂䝁䅕督畁䍁䅁兓あ䡁䅍䅉䡂䝁䅷睢楂䝁䅅䅢杁䕁䅫杢穂䡁䅑兡あ䡁䅕䅤灂䝁䄸杢桂䝁䅷䅉流䍁䅁睕睂䝁䅕睙灂䝁䅅䅢あ䡁䅫䅉穂䝁䅕睚瑂䝁䅕杢あ䍁䅁䅣祂䝁䄸杤灂䝁䅑党穂䍁䅁督睂䝁䅕睙灂䝁䅅䅢灂䡁䅯党歂䍁䅁睙獂䝁䅕兙畂䝁䅫杢湂䍁䅁兙畂䝁䅑䅉穂䝁䅅杢灂䡁䅑兡㙂䝁䅫杢湂䍁䅁䅣祂䝁䄸䅚ㅂ䝁䅍䅤穂䍁䅁䅤療䍁䅁䅤潂䝁䅕䅉浂䝁䄸睢歂䡁䅍党祂䡁䅙兡橂䝁䅕䅌杁䝁䅧睢穂䡁䅁兡あ䝁䅅䅢灂䡁䅑入獁䍁䅁䅢療䝁䅑睚灂䝁䄴睚獁䍁䅁睚療䡁䅙党祂䝁䄴兢求䝁䄴䅤杁䝁䅅杢歂䍁䅁党歂䡁䅕睙桂䡁䅑兡療䝁䄴䅌杁䝁䅅杢歂䍁䅁杣求䡁䅑兙灂䝁䅷䅉灂䝁䄴䅚ㅂ䡁䅍䅤祂䝁䅫党穂䍁䄴䅉啂䝁䅧党杁䕁䅣䅢療䝁䅉兙獂䍁䅁䅓求䝁䅅䅢あ䝁䅧睙桂䡁䅉党杁䍁䅙䅉䵂䝁䅫杚求䍁䅁睕橂䝁䅫党畂䝁䅍党穂䍁䅁督求䝁䅣兢求䝁䄴䅤杁䝁䄸杚浂䝁䅕杣穂䍁䅁督睂䝁䅕睙灂䝁䅅䅢灂䡁䅯党歂䍁䅁睙獂䝁䅕兙畂䝁䅫杢湂䍁䅁兙畂䝁䅑䅉穂䝁䅅杢灂䡁䅑兡㙂䝁䅫杢湂䍁䅁䅣祂䝁䄸䅚ㅂ䝁䅍䅤穂䍁䅁䅤療䍁䅁䅤潂䝁䅕䅉潂䝁䅕兙獂䡁䅑䅡橂䝁䅅杣求䍁䅷䅉睂䝁䅕杣穂䝁䄸杢桂䝁䅷䅉橂䝁䅅杣求䍁䅷䅉桂䝁䄴䅚杁䡁䅁䅡桂䡁䅉兢桂䝁䅍党ㅂ䡁䅑兡橂䝁䅅䅢杁䝁䅫杢歂䡁䅕督あ䡁䅉兡求䡁䅍䅌杁䡁䅍兤橂䝁䅧䅉桂䡁䅍䅉灂䝁䄴杚求䝁䅍䅤灂䝁䄸杢杁䡁䅁杣求䡁䅙党畂䡁䅑兡療䝁䄴䅉桂䝁䄴䅚杁䡁䅍兤祂䝁䅣兡橂䝁䅅䅢杁䡁䅍睢獂䡁䅕䅤灂䝁䄸杢穂䍁䅷䅉桂䝁䄴䅚杁䝁䅕杢歂䍁䄰䅤療䍁䄰党畂䝁䅑䅉橂䝁䅷党桂䝁䄴兡畂䝁䅣䅉桂䝁䄴䅚杁䝁䅍睢畂䡁䅑兙瑂䝁䅫杢桂䡁䅑兡療䝁䄴䅉橂䝁䄸杢あ䡁䅉睢獂䍁䅁督療䝁䅷兤あ䝁䅫睢畂䡁䅍䅉ㅂ䝁䄴䅚求䡁䅉䅉あ䝁䅧党杁䕁䅕睙療䝁䅷兙楂䍁䅷䅉乂䝁䅫睙祂䝁䄸䅤求䝁䅳䅌杁䝁䅅杢歂䍁䅁兑畂䝁䅫睢穂䍁䅁杙祂䝁䅅杢歂䍁䅁杢桂䝁䄰党穂䍁䄴䅉䩂䝁䄴䅉桂䝁䅑䅚灂䡁䅑兡療䝁䄴䅌杁䡁䅑䅡求䍁䅁睙療䝁䄰䅣桂䝁䄴入杁䡁䅁杣療䡁䅙兡歂䝁䅕督杁䡁䅁党穂䡁䅑䅉求䝁䅷兡瑂䝁䅫杢桂䡁䅑兡療䝁䄴䅉穂䝁䅕杣㉂䝁䅫睙求䡁䅍䅉あ䝁䄸䅉歂䝁䅕䅤求䝁䅍䅤獁䍁䅁党獂䝁䅫兢灂䝁䄴兙あ䝁䅕䅌杁䝁䅅杢歂䍁䅁䅣祂䝁䅕杤求䝁䄴䅤杁䡁䅁党穂䡁䅑督獁䍁䅁督ㅂ䝁䅍䅡杁䝁䅅督杁䡁䅉睢歂䝁䅕杢あ䡁䅍䅉桂䝁䄴䅚杁䝁䅫杢穂䝁䅕睙あ䡁䅍䅉灂䝁䄴䅉祂䝁䅕督あ䝁䅅兤祂䝁䅅杢あ䡁䅍䅌杁䝁䅙睢療䝁䅑䅉桂䝁䄴䅚杁䝁䅉党㉂䝁䅕杣桂䝁䅣党杁䡁䅁杣療䝁䅍党穂䡁䅍睢祂䡁䅍䅌杁䝁䅧睢あ䝁䅕䅢穂䍁䅷䅉湂䡁䅉睢橂䝁䅕杣㕂䍁䅁睢睂䝁䅕杣桂䡁䅑兡療䝁䄴督獁䍁䅁兙畂䝁䅑䅉療䡁䅑䅡求䡁䅉䅉橂䝁䄸兢瑂䝁䅕杣橂䝁䅫兙獂䍁䅁督求䝁䅣兢求䝁䄴䅤穂䍁䅁兡畂䝁䅍䅢ㅂ䝁䅑兡畂䝁䅣䅉求䝁䅑兤橂䝁䅅䅤灂䝁䄸杢獁䍁䅁䅢灂䝁䅙党杁䡁䅍睙灂䝁䅕杢橂䝁䅕督獁䍁䅁兙畂䝁䅑䅉潂䝁䅕兙獂䡁䅑䅡橂䝁䅅杣求䍁䅁睙ㅂ䡁䅍䅤療䝁䄰党祂䡁䅍杌杁䕁䅙兤祂䡁䅑䅡求䡁䅉䅌杁䝁䅫䅤杁䝁䄸杚浂䝁䅕杣穂䍁䅁睙療䝁䅷䅢療䝁䅫䅚桂䝁䅷䅉穂䝁䅫䅢灂䝁䅍兙杁䝁䅙睢祂䍁䅁杙灂䝁䄴䅚灂䝁䄴睚杁䝁䅅杢歂䍁䅁䅣療䝁䅷兡穂䝁䅧兡畂䝁䅣䅉桂䡁䅁䅣獂䝁䅫睙桂䡁䅑兡療䝁䄴督杁䝁䅫杢杁䡁䅍党瑂䝁䅫睙療䝁䄴䅚ㅂ䝁䅍䅤療䡁䅉䅌杁䝁䅍兙あ䝁䅅䅢㕂䡁䅍䅤獁䍁䅁兙畂䝁䅑䅉桂䝁䅕杣療䡁䅍䅣桂䝁䅍党杁䝁䅍睢瑂䡁䅁睢畂䝁䅕杢あ䍁䅁兢桂䝁䄴兤浂䝁䅅睙あ䡁䅕杣灂䝁䄴睚獁䍁䅁兙穂䍁䅁睤求䝁䅷䅢杁䝁䅅督杁䝁䅍䅡求䝁䄰兡橂䝁䅅䅢杁䝁䅫杢歂䡁䅕督あ䡁䅉兡求䡁䅍睏杁䝁䅅杢歂䍁䅁䅣祂䝁䄸䅚ㅂ䝁䅍䅤穂䍁䅁兙畂䝁䅑䅉穂䝁䅕杣㉂䝁䅫睙求䡁䅍䅉あ䝁䅧兙あ䍁䅁兢桂䝁䄴兙湂䝁䅕䅉㍂䝁䅅督潂䍁䅁䅣祂䝁䄸睙求䡁䅍督杁䡁䅑䅡祂䝁䄸兤湂䝁䅧䅉橂䡁䅕督あ䝁䄸兢杁䝁䅑党穂䝁䅫睚畂䝁䅕䅚杁䡁䅁杣療䝁䅣杣桂䝁䄰督獁䍁䅁䅣祂䝁䅕兢灂䡁䅕兢杁䡁䅁杣療䝁䅑兤橂䡁䅑督獁䍁䅁䅚灂䡁䅍䅣求䝁䄴督灂䝁䄴睚杁䝁䅕兣ㅂ䝁䅫䅣瑂䝁䅕杢あ䍁䅷䅉㍂䝁䅅䅤求䡁䅉䅉桂䝁䄴䅚杁䝁䅕杢求䡁䅉睚㕂䍁䅁兢桂䝁䄴兙湂䝁䅕兢求䝁䄴䅤獁䍁䅁兙畂䝁䅑䅉祂䝁䅕䅚ㅂ䝁䅍䅤灂䝁䄸杢獁䍁䅁兙穂䍁䅁睤求䝁䅷䅢杁䝁䅅督杁䡁䅉党桂䝁䅷䅉あ䝁䅫兢求䍁䅁䅚桂䡁䅑兙杁䝁䄰兙畂䝁䅅睚求䝁䄰党畂䡁䅑杌杁䕁䅫䅤杁䡁䅍党獂䝁䅷督杁䝁䅫䅤穂䍁䅁䅣祂䝁䄸䅚ㅂ䝁䅍䅤穂䍁䅁䅤潂䡁䅉睢ㅂ䝁䅣䅡杁䝁䅙兡求䝁䅷䅚杁䡁䅍兙獂䝁䅕督杁䝁䅅杢歂䍁䅁睙療䡁䅉䅣療䡁䅉兙あ䝁䅕䅉桂䝁䅍睙療䡁䅕杢あ䍁䅁䅣求䡁䅉督療䝁䄴杢求䝁䅷䅌杁䝁䅑兡穂䡁䅑杣灂䝁䅉兤あ䝁䄸杣穂䍁䅷䅉桂䝁䄴䅚杁䝁䅑党桂䝁䅷党祂䡁䅍杌杁䕁䅕睙療䝁䅷兙楂䍁䅁兓畂䝁䅍杌杁䡁䅣兙穂䍁䅁杚療䡁䅕杢歂䝁䅕䅚杁䝁䅫杢杁䑁䅅兏祁䑁䅍䅉桂䝁䄴䅚杁䝁䅫督杁䝁䅧党桂䝁䅑兣ㅂ䝁䅅杣あ䝁䅕杣求䝁䅑䅉灂䝁䄴䅉呂䝁䅅兡畂䡁䅑䅉兂䝁䅅兤獂䍁䅷䅉乂䝁䅫杢畂䝁䅕督療䡁䅑兙畁䅁䅁硵䅑䉁䵧䅁䙂䝁䅑睚求䡁䅣党獂䝁䅷䅉兂䝁䅕杣穂䝁䄸杢桂䝁䅷䅉䑂䝁䅅杣求䍁䅁睑療䝁䄰䅣桂䝁䄴入獁䍁䅁䅤療䝁䅣党あ䝁䅧党祂䍁䅁睤灂䡁䅑䅡杁䝁䅫䅤穂䍁䅁督ㅂ䝁䅉督灂䝁䅑兡桂䡁䅉兡求䡁䅍䅌杁䝁䄰兙畂䡁䅕杚桂䝁䅍䅤ㅂ䡁䅉党穂䍁䅁兙畂䝁䅑䅉瑂䝁䅅杣牂䝁䅕䅤穂䍁䅁䅣求䡁䅉督療䝁䄴兙獂䍁䅁睙桂䡁䅉党杁䡁䅁杣療䝁䅑兤橂䡁䅑督杁䡁䅣睢祂䝁䅷䅚㍂䝁䅫䅚求䍁䄴䅉䩂䡁䅑䅉療䡁䅁党祂䝁䅅䅤求䡁䅍䅉あ䝁䅧杣療䡁䅕睚潂䍁䅁䅤潂䡁䅉党求䍁䅁督求䝁䅣兢求䝁䄴䅤穂䑁䅯䅉塂䝁䅕䅤杁䙁䅍䅡桂䡁䅙党獁䍁䅁睕ㅂ䝁䄴䅉桂䝁䄴䅚杁䙁䅍睡灂䝁䄴䅉䑂䝁䅅杣求䍁䅷䅉桂䝁䄴䅚杁䕁䅙党瑂䝁䅫杢灂䝁䄴党杁䕁䅍兙祂䝁䅕杌杁䙁䅑䅡求䍁䅁睖求䡁䅑䅉呂䝁䅧兙㉂䝁䅕䅉穂䝁䅕睚瑂䝁䅕杢あ䍁䅁䅣祂䝁䄸杤灂䝁䅑党穂䍁䅁杣桂䡁䅯睢祂䍁䅁督㕂䡁䅍䅤求䝁䄰督獁䍁䅁督ㅂ䝁䅍䅡杁䝁䅅督杁䡁䅉兙㙂䝁䄸杣杁䝁䅧兙畂䝁䅑䅢求䡁䅍䅉桂䝁䄴䅚杁䡁䅉党浂䝁䅫䅢獂䝁䅅杙獂䝁䅕䅉楂䝁䅷兙歂䝁䅕督獁䍁䅁兙畂䝁䅑䅉歂䝁䅫督睂䝁䄸督桂䝁䅉䅢求䍁䅁督潂䝁䅅杤求䍁䅁䅣祂䝁䄸䅚ㅂ䝁䅍䅤穂䍁䅁杚療䡁䅉䅉瑂䝁䅕杢杁䝁䅅杢歂䍁䅁睤療䝁䄰党畂䍁䅁兤畂䝁䅑党祂䍁䅁䅤潂䝁䅕䅉呂䝁䅍䅡灂䝁䅍睡杁䝁䅅杢歂䍁䅁睖灂䝁䅷睡灂䝁䄴督療䝁䄴䅉呂䡁䅣睢祂䝁䅑䅉楂䡁䅉兙畂䝁䅑督㝁䍁䅁兙畂䝁䅑䅉穂䝁䅧兙㉂䝁䅕䅉睂䡁䅉党睂䝁䅅杣桂䡁䅑兡療䝁䄴䅉睂䡁䅉睢歂䡁䅕睙あ䡁䅍䅌杁䝁䅫杢橂䝁䅷兤歂䝁䅫杢湂䍁䅁督潂䝁䅅杤灂䝁䄴睚杁䝁䅣党獂䡁䅍䅉桂䝁䄴䅚杁䡁䅍䅡桂䡁䅙兡畂䝁䅣䅉橂䡁䅉党桂䝁䄰督杁䡁䅕杢歂䝁䅕杣杁䡁䅑䅡求䍁䅁兒歂䝁䅣党獁䍁䅁睕牂䝁䅫杢あ䝁䅫兢桂䡁䅑党獁䍁䅁村灂䝁䅷䅢灂䝁䅕䅌杁䙁䅍䅡桂䡁䅙党杁䕁䅣兤桂䡁䅉䅚杁䝁䅉杣桂䝁䄴䅚穂䍁䄴䅉啂䝁䅧兡穂䍁䅁督求䝁䅣兢求䝁䄴䅤杁䝁䅅䅢穂䝁䄸䅉瑂䝁䅅杢ㅂ䝁䅙兙橂䡁䅑兤祂䝁䅕督杁䝁䅅杢歂䍁䅁督求䝁䅷䅢穂䍁䅁䅣祂䝁䅫杤桂䡁䅑党杁䝁䅷兙楂䝁䅕䅢杁䝁䅅杢歂䍁䅁䅚灂䡁䅍䅣療䡁䅍兙楂䝁䅷党杁䡁䅉兙㙂䝁䄸杣穂䍁䅷䅉穂䝁䅧兙㉂䝁䅫杢湂䍁䅁督㕂䡁䅍䅤求䝁䄰督獁䍁䅁兙畂䝁䅑䅉祂䝁䅕䅣獂䝁䅅睙求䝁䄰党畂䡁䅑䅉楂䝁䅷兙歂䝁䅕督畁䍁䅁䅖潂䝁䅕䅉呂䡁䅕杢杁䝁䅅杢歂䍁䅁睕牂䝁䅫杢杁䕁䅍兙祂䝁䅕䅉穂䝁䅕睚瑂䝁䅕杢あ䍁䅁䅣祂䝁䄸杤灂䝁䅑党穂䍁䅁睚求䝁䄴党祂䝁䅅䅢杁䡁䅁杣療䡁䅑党橂䡁䅑兡療䝁䄴䅌杁䡁䅍䅣療䡁䅉䅤獁䍁䅁睡灂䝁䅑督獁䍁䅁杙桂䝁䅉入獁䍁䅁䅤桂䝁䄴杢灂䝁䄴睚獁䍁䅁兙畂䝁䅑䅉桂䝁䅙䅤求䡁䅉䅉穂䡁䅕杢杁䡁䅁杣療䝁䅑兤橂䡁䅑督杁䡁䅕杢歂䝁䅕杣杁䡁䅑䅡求䍁䅁村桂䝁䄴兙畂䝁䅅䅉䍂䝁䄸兙あ䍁䅁兙畂䝁䅑䅉䥂䝁䅅睤桂䝁䅫兡桂䝁䄴䅉啂䡁䅉睢睂䝁䅫睙杁䝁䅉杣桂䝁䄴䅚穂䑁䅳䅉桂䝁䄴䅤灂䝁䅉兙橂䡁䅑党祂䝁䅫兙獂䍁䅁䅡桂䝁䄴䅚杁䡁䅣兡睂䝁䅕督杁䝁䅅杢歂䍁䅁睢あ䝁䅧党祂䍁䅁杣求䝁䅷兙あ䝁䅕䅚杁䡁䅁杣療䝁䅑兤橂䡁䅑督杁䡁䅕杢歂䝁䅕杣杁䡁䅑䅡求䍁䅁睖求䡁䅑䅉偂䝁䄴党穂䍁䅁杙祂䝁䅅杢歂䑁䅳䅉穂䝁䅳兡畂䍁䅁睙桂䡁䅉党杁䡁䅁杣療䝁䅑兤橂䡁䅑督杁䝁䅙睢祂䍁䅁兢求䝁䄴䅉ㅂ䝁䄴䅚求䡁䅉䅉あ䝁䅧党杁䕁䅉兤獂䝁䅷䅚療䝁䅣䅉桂䝁䄴䅚杁䕁䅯兙橂䝁䅳䅉䍂䝁䅷兙橂䝁䅳䅉楂䡁䅉兙畂䝁䅑督㝁䍁䅁兙畂䝁䅑䅉楂䝁䅕兙祂䝁䅑䅌杁䝁䅧兙灂䡁䅉䅌杁䝁䅅杢歂䍁䅁督牂䝁䅫杢杁䝁䅍兙祂䝁䅕䅉睂䡁䅉睢歂䡁䅕睙あ䡁䅍䅉ㅂ䝁䄴䅚求䡁䅉䅉あ䝁䅧党杁䕁䅍杣求䝁䄰睢杁䝁䅉杣桂䝁䄴䅚畁䍁䅁䅖潂䝁䅕䅉䝂䝁䅕兢灂䝁䄴兡畂䝁䅕䅉䑂䝁䅅杣求䍁䅁督求䝁䅣兢求䝁䄴䅤杁䡁䅁杣療䡁䅙兡歂䝁䅕督杁䡁䅑兙瑂䡁䅁睢畂䡁䅍䅉ㅂ䝁䄴䅚求䡁䅉䅉あ䝁䅧党杁䙁䅁䅢桂䡁䅫䅤求䡁䅧䅉䡂䝁䅕杢あ䝁䅷党杁䕁䅣䅢灂䝁䅑党杁䑁䅍李睁䱁䅁䅌杁䙁䅁䅢桂䡁䅫䅤求䡁䅧䅉呂䡁䅁睢祂䡁䅑䅌杁䙁䅁䅢桂䡁䅫䅤求䡁䅧䅌杁䝁䅅杢歂䍁䅁睢畁䝁䅉杌杁䝁䅉杣桂䝁䄴䅚穂䑁䅳䅉桂䝁䄴䅚杁䝁䄰兙祂䝁䅳党あ䡁䅍䅉睂䝁䅅䅚穂䍁䅁兙畂䝁䅑䅉獂䝁䅫杢求䡁䅉督杁䡁䅕杢歂䝁䅕杣杁䡁䅑䅡求䍁䅁睕あ䝁䅅入浂䡁䅉党求䍁䅁兙畂䝁䅑䅉䑂䝁䅅杣求䝁䅙杣求䝁䅕䅉楂䡁䅉兙畂䝁䅑督畁䍁䅁䅖潂䝁䅕䅉橂䝁䄸兢睂䝁䅅杢㕂䍁䅁䅚灂䡁䅍䅤祂䝁䅫杙ㅂ䡁䅑党穂䍁䅁兡あ䡁䅍䅉睂䡁䅉睢歂䡁䅕睙あ䡁䅍䅉あ䝁䅧杣療䡁䅕睚潂䍁䅁䅚灂䡁䅉党橂䡁䅑䅉穂䝁䅅䅢求䡁䅍䅉浂䝁䄸杣橂䝁䅕䅌杁䝁䅕䅥橂䝁䅷兤穂䝁䅫杤求䍁䅁兙畂䝁䅑䅉畂䝁䄸杢瑁䝁䅕䅥橂䝁䅷兤穂䝁䅫杤求䍁䅁䅚灂䡁䅍䅤祂䝁䅫杙ㅂ䡁䅑睢祂䡁䅍䅌杁䝁䅅杢歂䍁䅁睤潂䝁䄸䅢求䡁䅍兙獂䝁䅕杣穂䍁䄴䅉啂䝁䅧党杁䝁䅍睢瑂䡁䅁兙畂䡁䅫䅉㍂䝁䅅督杁䝁䅙睢祂䝁䄰党祂䝁䅷入杁䝁䅳杢療䡁䅣杢杁䝁䅅督杁䕁䅕杢求䡁䅉睚灂䡁䅯党祂䍁䅁䅓療䝁䅷䅚灂䝁䄴睚穂䍁䅷䅉䩂䝁䄴睙畁䍁䅁兙畂䝁䅑䅉橂䝁䅧兙畂䝁䅣党歂䍁䅁兡あ䡁䅍䅉畂䝁䅅兢求䍁䅁䅤療䍁䅁兒歂䝁䅣党㍂䝁䅕䅢獂䍁䅁䅕求䡁䅉督療䝁䄴兙獂䍁䅁睑桂䡁䅉党杁䕁䅍睢瑂䡁䅁兙畂䡁䅫䅉灂䝁䄴䅉䭂䡁䅕杢求䍁䅁杍睁䑁䅅兎畁䍁䅁兒歂䝁䅣党㍂䝁䅕䅢獂䍁䅁䅕求䡁䅉督療䝁䄴兙獂䍁䅁睑桂䡁䅉党杁䕁䅍睢瑂䡁䅁兙畂䡁䅫䅉㍂䝁䅅督杁䝁䅙睢ㅂ䝁䄴䅚求䝁䅑䅉灂䝁䄴䅉硁䑁䅣睎祁䍁䅁兙畂䝁䅑䅉灂䡁䅍䅉潂䝁䅕兙歂䡁䅅兤桂䡁䅉䅤求䡁䅉党歂䍁䅁兡畂䍁䅁睕潂䝁䅕䅢あ䝁䄸杢獁䍁䅁睑療䝁䄴杢求䝁䅍䅤灂䝁䅍兤あ䍁䄴䅁䅂杆䅁杕䅕䕁䅕䅚灂䡁䅍睢畂䍁䅁兓畂䡁䅑党祂䝁䄴兙あ䝁䅫睢畂䝁䅅䅢獁䍁䅁䅤潂䡁䅉睢ㅂ䝁䅣䅡杁䝁䅫䅤穂䍁䅁督ㅂ䝁䅉督灂䝁䅑兡桂䡁䅉兡求䡁䅍䅌杁䝁䅕杢湂䝁䅅睚求䡁䅍䅉灂䝁䄴䅉あ䝁䅧党杁䝁䅣党畂䝁䅕杣桂䡁䅑兡療䝁䄴䅉桂䝁䄴䅚杁䝁䅑兡穂䡁䅑杣灂䝁䅉兤あ䝁䅫睢畂䍁䅁睢浂䍁䅁党獂䝁䅕睙あ䡁䅉兡橂䍁䅁䅣療䡁䅣党祂䍁䄴䅉啂䝁䅧党杁䝁䅍睢瑂䡁䅁兙畂䡁䅫䅉穂䡁䅕䅣睂䝁䅷兡求䡁䅍䅉桂䝁䄴䅚杁䝁䅑党獂䝁䅫杤求䡁䅉督杁䝁䅕䅢求䝁䅍䅤祂䝁䅫睙灂䡁䅑入杁䡁䅑睢杁䝁䅅䅣睂䡁䅉睢㑂䝁䅫兢桂䡁䅑党獂䡁䅫䅉ㅁ䑁䅁䅌睁䑁䅁䅍杁䡁䅍兣ㅂ䝁䅅杣求䍁䅁兢灂䝁䅷党杁䝁䅅杣求䝁䅅䅉療䝁䅙䅉穂䝁䄸兤あ䝁䅧党祂䝁䄴䅉䑂䝁䅅䅢灂䝁䅙睢祂䝁䄴兡桂䍁䅁䅤療䍁䅁杣求䡁䅍兡歂䝁䅕杢あ䝁䅫兙獂䍁䅷䅉橂䝁䄸兢瑂䝁䅕杣橂䝁䅫兙獂䍁䅷䅉灂䝁䄴䅚ㅂ䡁䅍䅤祂䝁䅫兙獂䍁䅷䅉睂䡁䅕杙獂䝁䅫睙杁䝁䅅兤あ䝁䅧睢祂䝁䅫䅤灂䝁䅕督獁䍁䅁兙湂䡁䅉兡橂䡁䅕䅢あ䡁䅕杣桂䝁䅷䅌杁䝁䅅杢歂䍁䅁睢あ䝁䅧党祂䍁䅁督求䝁䅍䅤療䡁䅉督畁䍁䅁兓あ䡁䅍䅉あ䡁䅉兙畂䡁䅍兢灂䡁䅍督灂䝁䄸杢杁䝁䅙兙橂䝁䅫䅢灂䡁䅑兡求䡁䅍䅉橂䝁䄸杢穂䝁䅫督あ䍁䅁睢浂䍁䅁䅢灂䝁䄴党穂䍁䅁杣桂䝁䄴睚灂䝁䄴睚杁䝁䅙杣療䝁䄰䅉ㅁ䑁䅕䅉牂䙁䅙䅉あ䝁䄸䅉ㅁ䑁䅁䅍杁䝁䅳杖杁䝁䅅杢歂䍁䅁兙睂䡁䅁杣療䡁䅧兡瑂䝁䅅䅤求䝁䅷入杁䑁䅧䅍杁䡁䅑杣桂䝁䄴督瑂䝁䅫督穂䝁䅫睢畂䍁䅁督ㅂ䝁䅉督あ䝁䅅䅤灂䝁䄸杢穂䑁䅳䅉歂䝁䅫督あ䡁䅉兡楂䡁䅕䅤灂䝁䄸杢杁䡁䅍入穂䡁䅑党瑂䍁䅁睙療䝁䄴督灂䡁䅍䅤穂䍁䅁睢浂䍁䅁兙睂䡁䅁杣療䡁䅧兡瑂䝁䅅䅤求䝁䅷入杁䑁䅍䅏獁䑁䅁䅍睁䍁䅁睙灂䡁䅉睙ㅂ䝁䅫䅤瑁䝁䄰兡獂䝁䅕督杁䝁䄸杚杁䝁䄸杤求䡁䅉䅡求䝁䅅䅚杁䝁䅷兡畂䝁䅕督㝁䍁䅁兙睂䡁䅁杣療䡁䅧兡瑂䝁䅅䅤求䝁䅷入杁䑁䅍免獁䑁䅁䅍睁䍁䅁睙灂䡁䅉睙ㅂ䝁䅫䅤瑁䝁䄰兡獂䝁䅕督杁䝁䄸杚杁䡁䅕杢歂䝁䅕杣湂䡁䅉睢ㅂ䝁䄴䅚杁䝁䅷兡畂䝁䅕督㝁䍁䅁兙畂䝁䅑䅉㍁䑁䅍䅍杁䝁䅑兡穂䡁䅑杣灂䝁䅉兤あ䝁䅫睢畂䍁䅁督ㅂ䝁䅉督あ䝁䅅䅤灂䝁䄸杢穂䍁䄴䅉啂䝁䅧党杁䝁䅍睢瑂䡁䅁兙畂䡁䅫䅉㍂䝁䅅督杁䝁䅙睢ㅂ䝁䄴䅚求䝁䅑䅉灂䝁䄴䅉硁䑁䅧䅏㉁䍁䅁兙畂䝁䅑䅉灂䡁䅍䅉楂䝁䅅督求䝁䅑䅉灂䝁䄴䅉卂䝁䄸督求䝁䄰党桂䝁䅑䅌杁䕁䅍兙獂䝁䅫杚療䡁䅉杢灂䝁䅅杌䅁䑁味䅁流䅁䅁兒歂䡁䅕睙桂䡁䅑兡療䝁䄴䅉呂䝁䅕杣㉂䝁䅫睙求䡁䅍䅁灃睂䅁杴䅳䕁䅕䅚㍂䝁䅅杣歂䡁䅍䅉䵂䝁䅫杚求䡁䅍睙灂䝁䅕杢橂䝁䅕督杁䕁䅍睢祂䡁䅁睢祂䝁䅅䅤灂䝁䄸杢杁䡁䅁杣療䡁䅙兡歂䝁䅕督杁䡁䅁杣療䝁䅑兤橂䡁䅑督杁䝁䅅杢歂䍁䅁䅤求䝁䅍䅡畂䝁䄸䅢療䝁䅣兡求䡁䅍䅉浂䝁䄸杣杁䡁䅍䅤祂䡁䅕睙あ䡁䅕杣桂䝁䅷䅉潂䝁䅕兙祂䡁䅑䅉歂䝁䅫督求䝁䅅督求䍁䅁兙畂䝁䅑䅉橂䡁䅉兡あ䝁䅫睙桂䝁䅷䅉橂䝁䅅杣求䍁䅁兢療䝁䄴兡あ䝁䄸杣灂䝁䄴睚杁䝁䅫杢杁䡁䅑䅡求䍁䅁兖畂䝁䅫䅤求䝁䅑䅉呂䡁䅑兙あ䝁䅕督獁䍁䅁兒ㅂ䡁䅉睢睂䝁䅕䅌杁䕁䅯兙睂䝁䅅杢獁䍁䅁兙畂䝁䅑䅉灂䝁䄴䅤求䡁䅉杢桂䡁䅑兡療䝁䄴兙獂䝁䅷入畁䍁䅁兓あ䍁䅁睢浂䝁䅙党祂䡁䅍䅉あ䡁䅉兙畂䡁䅍睙桂䡁䅑䅡求䡁䅑党祂䍁䅁䅡求䝁䅅杣あ䍁䅁杤桂䝁䅷杤求䍁䅁杣求䡁䅁䅢桂䝁䅍党瑂䝁䅕杢あ䍁䅁䅣祂䝁䄸䅚ㅂ䝁䅍䅤穂䍁䅁杚療䡁䅉䅉あ䝁䅧党杁䝁䄰兡畂䝁䅫兢桂䝁䅷䅢㕂䍁䅁兡畂䡁䅙兙穂䝁䅫杤求䍁䅁杣求䡁䅁䅢桂䝁䅍党瑂䝁䅕杢あ䍁䅁睢浂䍁䅁兙療䡁䅉䅤灂䝁䅍䅉潂䝁䅕兙祂䡁䅑䅉㉂䝁䅅䅢㉂䝁䅕督杁䡁䅕杢歂䝁䅕杣杁䡁䅑䅡求䍁䅁兒歂䡁䅣兙祂䝁䅑督杁䙁䅍兑兂䕁䅫兒佂䍁䅁杚桂䝁䄰兡獂䡁䅫䅉療䝁䅙䅉㉂䝁䅅䅢㉂䝁䅕督杁䡁䅍入穂䡁䅑党瑂䑁䅳䅉桂䝁䄴䅚杁䡁䅑杣桂䝁䄴督橂䝁䅅䅤潂䝁䅕䅤求䡁䅉䅉潂䝁䅕兙祂䡁䅑䅉㉂䝁䅅䅢㉂䝁䅕䅉祂䝁䅕䅣桂䝁䅫杣杁䝁䅅杢歂䍁䅁杣求䡁䅁䅢桂䝁䅍党瑂䝁䅕杢あ䍁䅁䅣祂䝁䄸䅚ㅂ䝁䅍䅤穂䍁䅁䅤療䍁䅁䅤祂䝁䅕兙あ䍁䅁兢灂䡁䅑杣桂䝁䅷䅉桂䝁䄴䅚杁䡁䅑杣灂䝁䅍兤穂䡁䅁兡歂䍁䅁杤桂䝁䅷杤求䍁䅁䅚灂䡁䅍党桂䡁䅍党穂䍁䅁兤畂䝁䅑党祂䍁䅁䅤潂䝁䅕䅉兂䕁䅅睕䑂䕁䅅䅔杁䙁䅁杕䙂䕁䅍兓呂䕁䅫睔佂䍁䅁兙畂䝁䅑䅉䑂䝁䅅杣歂䝁䅫睢楂䝁䅅杢歂䍁䅁杢桂䝁䄰党穂䍁䄴䅉啂䝁䅧党杁䝁䅍睢瑂䡁䅁兙畂䡁䅫䅉桂䝁䅷督療䍁䅁䅣祂䝁䄸杤灂䝁䅑党穂䍁䅁督ㅂ䡁䅉睚灂䝁䅍兙獂䍁䅁督あ䡁䅉兤橂䡁䅑兤祂䝁䅅䅢杁䝁䅧党桂䡁䅉䅤杁䡁䅍睢獂䡁䅕䅤灂䝁䄸杢穂䍁䅷䅉穂䡁䅕睙潂䍁䅁兙穂䍁䅁兙療䡁䅉䅤灂䝁䅍䅉穂䡁䅕杣湂䝁䅫睙桂䝁䅷䅉㉂䝁䅅䅢㉂䝁䅕䅉ㅂ䝁䄴䅚求䡁䅉䅉あ䝁䅧党杁䕁䅫杔呂䙁䅁兓卂䕁䅫睕杁䝁䄴兙瑂䝁䅕睏杁䕁䅫杔呂䙁䅁兓卂䕁䅫睕杁䙁䅉兒呂䕁䅫䅔䵂䕁䅅䅉桂䝁䄸杣あ䝁䅫睙杁䡁䅙兙獂䡁䅙党獁䍁䅁睤潂䝁䅫睙潂䍁䅁睢浂䝁䅙党祂䡁䅍䅉卂䕁䅕睕䩂䕁䅷兓䉂䍁䅁䅤灂䡁䅍督ㅂ䝁䅕䅉桂䝁䄴䅚杁䙁䅙杒灂䡁䅑䅉あ䝁䅕睙潂䝁䄴睢獂䝁䄸睚㕂䑁䅳䅉䱂䕁䄸杔䙂䕁䅍䅖杁䙁䅉兒呂䕁䅫䅔䩂䕁䅅䅌杁䝁䅅䅉睂䡁䅉党瑁䝁䅅督穂䝁䅕兢楂䝁䅷党歂䍁䅁䅤灂䡁䅍督ㅂ䝁䅕䅉㉂䝁䅅䅢㉂䝁䅕督杁䝁䅍睢畂䝁䅑兤灂䡁䅑䅉浂䝁䄸杣杁䝁䅍睢瑂䡁䅁䅢求䡁䅧䅉橂䝁䄸兢楂䝁䅫杢求䝁䅑䅉睂䡁䅉睢橂䝁䅕䅚ㅂ䡁䅉党穂䑁䅳䅉桂䝁䄴䅚杁䕁䄰兓啂䙁䅉兓呂䍁䅁杕䙂䙁䅍兓䵂䕁䅫兑杁䡁䅙兙獂䡁䅙党畁䍁䅁兓畂䍁䅁兙歂䝁䅑兡あ䝁䅫睢畂䍁䅷䅉灂䡁䅑䅉療䝁䅙杚求䡁䅉督杁䝁䅍杣灂䡁䅑兡橂䝁䅅䅢杁䝁䅍兙祂䝁䅕䅉穂䝁䄸䅢ㅂ䡁䅑兡療䝁䄴督獁䍁䅁兡畂䝁䅍䅢ㅂ䝁䅑兡畂䝁䅣䅉潂䝁䅕兢療䝁䅑入畂䝁䅅兢灂䝁䅍䅉瑂䝁䄸杢灂䡁䅑睢祂䝁䅫杢湂䍁䅁督㕂䡁䅍䅤求䝁䄰督杁䡁䅑睢杁䝁䄰党桂䡁䅍兤祂䝁䅕䅉桂䍁䅁䅣桂䡁䅑兡求䝁䄴䅤婁䡉䅍䅉潂䝁䅕兙祂䡁䅑䅉浂䡁䅕杢橂䡁䅑兡療䝁䄴䅉桂䝁䄴䅚杁䝁䅙䅢ㅂ䝁䅫䅚杁䡁䅍䅤桂䡁䅑兤穂䍁䅁兡畂䍁䅁督ㅂ䡁䅉睚灂䝁䅍兙獂䍁䅁兙畂䝁䅑䅉灂䝁䄴䅤求䝁䄴督灂䡁䅙党杁䝁䅍兙祂䝁䅕䅉穂䝁䅕䅤あ䝁䅫杢湂䡁䅍䅉ㅂ䝁䄴䅚求䡁䅉䅉あ䝁䅧党杁䕁䅙䅢療䙁䅑杣桂䝁䅍䅌杁䕁䅅睙ㅂ䝁䄰党畂䍁䅁兓剂䍁䅁督求䝁䄴督療䡁䅉督獁䍁䅁睑獂䝁䅕兙祂䙁䅍兡湂䝁䅧䅤獁䍁䅁兑橂䡁䅕兢求䝁䄴䅉䩂䙁䅅䅉橂䡁䅕杚浂䡁䅍䅌杁䝁䅅杢歂䍁䅁杒療䡁䅉党呂䝁䅫睚潂䡁䅑䅉畂䝁䅅兢求䡁䅍睏杁䕁䅧党瑂䝁䄸睕睂䝁䅧党祂䝁䅕䅌杁䝁䅅䅉瑂䝁䄸杢灂䡁䅑睢祂䝁䅫杢湂䍁䅁䅣獂䝁䅅䅤浂䝁䄸杣瑂䍁䅁䅤潂䝁䅅䅤杁䝁䅑兡穂䡁䅁䅢桂䡁䅫督杁䡁䅁䅡㕂䡁䅍兡療䝁䅷睢湂䝁䅫睙桂䝁䅷䅉灂䝁䄴杚療䡁䅉兢桂䡁䅑兡療䝁䄴睏杁䝁䅅杢歂䍁䅁兑橂䡁䅕兢求䝁䄴䅉䥂䡁䅫䅣療䡁䅑党畂䡁䅍兡療䝁䄴䅉兂䡁䅉党歂䝁䅫睙あ䝁䅫睢畂䍁䅁兓畂䝁䅑党㑂䍁䅁督療䝁䅙䅤㍂䝁䅅杣求䍁䅁䅤潂䝁䅅䅤杁䝁䅅䅢求䡁䅉䅤穂䍁䅁睙獂䝁䅫杢灂䝁䅍兡桂䝁䄴督杁䝁䅫杢杁䝁䅅䅚㉂䝁䅅杢橂䝁䅕䅉療䝁䅙䅉桂䍁䅁䅣桂䡁䅑兡求䝁䄴䅤杁䝁䅑党㉂䝁䅕䅢療䡁䅁兡畂䝁䅣䅉歂䝁䅅杢湂䝁䅕杣療䡁䅕督獂䡁䅫䅉獂䝁䄸睤杁䝁䅉䅢療䝁䄸䅚杁䡁䅁杣求䡁䅍督ㅂ䡁䅉党畁䍁䅁䅖潂䝁䅕䅉橂䝁䄸兢睂䝁䅅杢㕂䍁䅁䅚灂䡁䅍䅤祂䝁䅫杙ㅂ䡁䅑党穂䍁䅁兡あ䡁䅍䅉睂䡁䅉睢歂䡁䅕睙あ䡁䅍䅉あ䝁䅧杣療䡁䅕睚潂䍁䅁兙杁䝁䅑兡祂䝁䅕睙あ䍁䅁督桂䝁䅷党穂䍁䅁杚療䡁䅉睙求䍁䅁兙畂䝁䅑䅉灂䝁䄴䅚求䡁䅁党畂䝁䅑党畂䡁䅑䅉歂䝁䅫督あ䡁䅉兡楂䡁䅕䅤療䡁䅉督畁䍁䅁兒歂䡁䅣兙祂䝁䅑督杁䕁䅷兡浂䝁䅕督橂䝁䅫党畂䝁䅍党穂䍁䅁睑療䡁䅉䅣療䡁䅉兙あ䝁䅫睢畂䍁䅁睤桂䡁䅍䅉浂䝁䄸兤畂䝁䅑党歂䍁䅁兡畂䍁䅁免㕁䑁䅕䅏杁䝁䅅杢歂䍁䅁兡穂䍁䅁䅡求䝁䅅䅚硂䡁䅕兙祂䡁䅑党祂䝁䅕䅚杁䝁䅫杢杁䕁䅫杣㉂䝁䅫杢求䍁䅷䅉䑂䝁䅅䅢灂䝁䅙睢祂䝁䄴兡桂䍁䄴䅁䍂杆䅁杊䅁䕁䅕䅢求䝁䅍䅤祂䝁䅫睙杁䙁䅕䅤灂䝁䅷兡あ䝁䅫党穂䅁䅁睲䅙䉁䉯䅁䙂䝁䅷党橂䡁䅑杣灂䝁䅍䅉坂䝁䅕䅡灂䝁䅍䅢求䑁䅳䅉䝂䝁䅷党求䡁䅑䅉乂䝁䅅杢桂䝁䅣党瑂䝁䅕杢あ䑁䅳䅉䝂䡁䅉党灂䝁䅣䅡あ䍁䅁睕求䡁䅉杤灂䝁䅍党㝁䍁䅁兓畂䝁䅑兤穂䡁䅑杣灂䝁䅅䅢杁䕁䅅兤あ䝁䄸兢桂䡁䅑兡療䝁䄴睏杁䕁䄰兙祂䝁䅫杢求䍁䅁䅖祂䝁䅅杢穂䡁䅁睢祂䡁䅑兙あ䝁䅫睢畂䑁䅳䅉兂䝁䅅督穂䝁䅕杢湂䝁䅕杣杁䕁䅅兡祂䝁䅍杣桂䝁䅙䅤杁䕁䄰兙畂䡁䅕杚桂䝁䅍䅤ㅂ䡁䅉兡畂䝁䅣睏杁䙁䅍党畂䡁䅍睢祂䡁䅍䅁癄䅇䅁䅫䅁䕁䅕䅢求䝁䅍䅤祂䝁䅫睙杁䙁䅙党潂䝁䅫睙獂䝁䅕睏杁䕁䅙䅢求䝁䅕䅤杁䕁䄰兙畂䝁䅅睚求䝁䄰党畂䡁䅑睏杁䕁䅷兙穂䡁䅑䅉乂䝁䅫䅢求䍁䅁䅖祂䝁䅅杢穂䡁䅁睢祂䡁䅑兙あ䝁䅫睢畂䑁䅳䅉䵂䝁䅫杚求䡁䅍䅤㕂䝁䅷党䅁偁奉䅁䥂䅁䅁兒獂䝁䅕睙あ䡁䅉兡橂䝁䅅䅢杁䕁䅍睢瑂䡁䅁睢畂䝁䅕杢あ䡁䅍䅉桂䝁䄴䅚杁䕁䅕兣ㅂ䝁䅫䅣瑂䝁䅕杢あ䅁䅁杚䅙䍁䅯䅁䙂䝁䅷党橂䡁䅑杣灂䝁䅍兙獂䍁䅁兒硂䡁䅕兡睂䝁䄰党畂䡁䅑䅁あ杂䅁杧䅙䕁䅕䅢求䝁䅍䅤祂䝁䄸杢灂䝁䅍䅉䉂䡁䅉䅤穂䍁䅁兓畂䝁䅍杌杁䝁䅑党㉂䝁䅕䅢療䡁䅁督獁䍁䅁兢桂䡁䅉睡求䡁䅑督獁䍁䅁䅣ㅂ䝁䅉䅢灂䡁䅍䅡求䡁䅍䅌杁䝁䅅杢歂䍁䅁䅚求䝁䅷兡㉂䝁䅕杣穂䍁䅁睚桂䝁䄰党穂䍁䅷䅉橂䝁䄸杢あ䝁䅕杢あ䍁䅷䅉桂䝁䄴䅚杁䡁䅍党祂䡁䅙兡橂䝁䅕督杁䝁䅙睢祂䍁䅁睚桂䝁䄰党杁䝁䅍睢畂䡁䅍睢獂䝁䅕督獁䍁䅁䅕䑂䡁䅍䅌杁䝁䄰睢楂䝁䅫䅢求䍁䅁䅣潂䝁䄸杢求䡁䅍䅌杁䝁䅅杢歂䍁䅁䅤桂䝁䅉䅢求䡁䅑督杁䡁䅣睢祂䝁䅷䅚㍂䝁䅫䅚求䍁䄴䅉䩂䡁䅑䅉歂䝁䅕杤求䝁䅷睢睂䡁䅍䅉桂䝁䄴䅚杁䡁䅁兤楂䝁䅷兡穂䝁䅧党穂䍁䅁睚桂䝁䄰党穂䍁䅁兙畂䝁䅑䅉穂䝁䅕杣㉂䝁䅫睙求䡁䅍䅉桂䝁䅍杣療䡁䅍督杁䡁䅙兙祂䝁䅫睢ㅂ䡁䅍䅉湂䝁䅕杢祂䝁䅕督獁䍁䅁督ㅂ䝁䅍䅡杁䝁䅅督杁䡁䅍䅣療䡁䅉䅤穂䍁䅷䅉祂䝁䅅睙灂䝁䄴睚獁䍁䅁杚灂䡁䅉督あ䍁䄰䅣求䡁䅉督療䝁䄴䅉穂䝁䅧睢療䡁䅑党祂䍁䅷䅉桂䝁䅍䅤灂䝁䄸杢獁䍁䅁杣療䝁䅷党瑁䡁䅁䅢桂䡁䅫兡畂䝁䅣䅌杁䝁䅅杢歂䍁䅁督灂䝁䄰兤獂䝁䅅䅤灂䝁䄸杢杁䡁䅑䅡祂䝁䄸兤湂䝁䅧䅉療䡁䅣杢求䝁䅑䅉桂䝁䄴䅚杁䝁䅷兡橂䝁䅕杢穂䝁䅕䅚杁䝁䅉杣桂䝁䄴䅚穂䍁䅷䅉穂䡁䅕睙潂䍁䅁兙穂䍁䅁兒䉂䍁䅁睕兂䕁䄸杕啂䙁䅍䅉䝂䕁䅍䅌杁䕁䅉兙あ䡁䅑䅢求䝁䅙兡求䝁䅷䅚獁䍁䅁兑睂䝁䅕䅥杁䕁䅷党湂䝁䅕杢歂䡁䅍䅌杁䙁䅑䅡求䍁䅁睕灂䝁䄰督獁䍁䅁兔桂䝁䅑䅚求䝁䄴䅉佂䕁䅙䅔獁䍁䅁杔求䝁䅕䅚杁䝁䅙睢祂䍁䅁睕睂䝁䅕党歂䍁䅷䅉啂䝁䅫䅤桂䝁䄴杚桂䝁䅷䅢獁䍁䅁兙畂䝁䅑䅉䝂䑁䅅䅉楂䡁䅉兙畂䝁䅑督畁䍁䅁䅖潂䝁䅕䅉橂䝁䄸兢睂䝁䅅杢㕂䍁䅁䅢灂䝁䅍党畂䡁䅍党穂䍁䅁兡あ䡁䅍䅉湂䝁䅅兢求䡁䅍䅉あ䝁䄸䅉あ䝁䅧兡祂䝁䅑䅉睂䝁䅅杣あ䝁䅫党穂䍁䅁䅤療䍁䅁䅚灂䡁䅍䅤祂䝁䅫杙ㅂ䡁䅑党杁䝁䅅杢歂䍁䅁䅡療䡁䅍䅤杁䝁䅫䅤穂䍁䅁睚桂䝁䄰党穂䍁䅁兙畂䝁䅑䅉橂䝁䄸杢あ䝁䅕杢あ䍁䄴䅉䩂䡁䅑䅉瑂䝁䅅杣牂䝁䅕䅤穂䍁䅁兙畂䝁䅑䅉穂䝁䅕䅢獂䡁䅍䅉灂䡁䅑督杁䝁䅣兙瑂䝁䅕督杁䝁䅅杢歂䍁䅁督求䡁䅉杤灂䝁䅍党穂䍁䅁䅤潂䡁䅉睢ㅂ䝁䅣䅡杁䝁䅑兡湂䝁䅫䅤桂䝁䅷䅉歂䝁䅫督あ䡁䅉兡楂䡁䅕䅤灂䝁䄸杢杁䝁䅅杢歂䍁䅁杣求䡁䅑兙灂䝁䅷䅉橂䝁䅧兙畂䝁䄴党獂䡁䅍䅌杁䝁䅅督杁䡁䅣党獂䝁䅷䅉桂䡁䅍䅉歂䝁䅫杣求䝁䅍䅤獂䡁䅫䅉あ䝁䄸䅉瑂䝁䅅督穂䍁䅁兢桂䡁䅉睡求䡁䅑䅉祂䝁䅕䅤桂䝁䅫䅢求䡁䅉督獁䍁䅁督睂䝁䅕睙灂䝁䅅䅢あ䡁䅫䅉穂䡁䅑睢祂䝁䅕督獁䍁䅁兙畂䝁䅑䅉歂䝁䅫督あ䡁䅉兡楂䡁䅕䅤灂䝁䄸杢杁䝁䅅杣祂䝁䅅杢湂䝁䅕兢求䝁䄴䅤穂䍁䄴䅉䙂䝁䅷党橂䡁䅑杣療䝁䄴兡橂䍁䅁兑祂䡁䅑督杁䕁䅫杢橂䍁䄴䅉㍂䝁䅅督杁䝁䅫杢橂䝁䄸杣睂䝁䄸杣桂䡁䅑党歂䍁䅁兡畂䍁䅁免㕁䑁䅧杍杁䝁䅅杢歂䍁䅁兡穂䍁䅁䅡求䝁䅅䅚硂䡁䅕兙祂䡁䅑党祂䝁䅕䅚杁䝁䅫杢杁䙁䅉党歂䡁䅣睢療䝁䅑䅉䑂䝁䅫䅤㕂䍁䅷䅉䑂䝁䅅䅢灂䝁䅙睢祂䝁䄴兡桂䍁䄴䅁䭄睅䅁䅌䅁䕁䅕䅢求䝁䅍䅤祂䝁䄸杢灂䝁䅍䅉䑂䝁䄸兢睂䝁䄸杢求䝁䄴䅤穂䅁䅁兴䅙䕁䅯䅁䙂䝁䅷党橂䡁䅑杣療䝁䄴兡橂䍁䅁兒硂䡁䅕兡睂䝁䄰党畂䡁䅑䅉桂䝁䄴䅚杁䕁䅫杢穂䡁䅑杣ㅂ䝁䄰党畂䡁䅑督䅁䑁䠰䅁楂䅁䅁兒獂䝁䅕睙あ䡁䅉睢畂䝁䅫睙杁䕁䅕兣ㅂ䝁䅫䅣瑂䝁䅕杢あ䍁䅷䅉䩂䝁䄴督あ䡁䅉兤瑂䝁䅕杢あ䡁䅍䅉桂䝁䄴䅚杁䕁䅍睢瑂䡁䅁睢畂䝁䅕杢あ䡁䅍䅁䱃杂䅁䅒䅁䕁䅕䅢求䝁䅍䅤祂䝁䄸杢灂䝁䅍䅉乂䝁䅅杢ㅂ䝁䅙兙橂䡁䅑兤祂䝁䅫杢湂䍁䅁睕求䡁䅉杤灂䝁䅍党穂䅁䅁儱䅙䡁䵙䅁䙂䝁䅷党㉂䝁䅅杢橂䝁䅕䅉䥂䝁䅕兙獂䡁䅑䅡獁䍁䅁兓畂䝁䅍杌獁䍁䅁䅤療䝁䅣党あ䝁䅧党祂䍁䅁睤灂䡁䅑䅡杁䝁䅫䅤穂䍁䅁督ㅂ䝁䅉督灂䝁䅑兡桂䡁䅉兡求䡁䅍䅌杁䝁䄸䅣求䡁䅉兙あ䝁䅕督杁䝁䅅督杁䝁䅅䅉潂䝁䅕兙獂䡁䅑䅡杁䝁䅉党畂䝁䅕杚灂䡁䅑督杁䝁䅍睢瑂䡁䅁兙畂䡁䅫䅉灂䝁䄴䅉あ䝁䅧党杁䙁䅕杢灂䡁䅑党歂䍁䅁睕あ䝁䅅䅤求䡁䅍杌杁䙁䅑䅡求䍁䅁睙療䝁䄰䅣桂䝁䄴入杁䝁䄸䅣求䡁䅉兙あ䝁䅕督杁䡁䅑䅡祂䝁䄸兤湂䝁䅧䅉浂䝁䄸兤祂䍁䅁督求䝁䅣兢求䝁䄴䅤穂䑁䅯䅉䥂䝁䅕兙獂䡁䅑䅡杁䕁䅉党畂䝁䅕杚灂䡁䅑督獁䍁䅁睑桂䡁䅉党獂䝁䄸杢卂䡁䅧䅌杁䕁䅍兙祂䝁䅕䅢療䝁䄴䅉呂䝁䅕杣㉂䝁䅫睙求䡁䅍䅌杁䝁䅅杢歂䍁䅁睑療䡁䅉䅣療䡁䅉兙あ䝁䅕䅉流䍁䅁睔あ䝁䅧党祂䍁䄴䅉䩂䡁䅑䅉療䝁䅙杚求䡁䅉督杁䝁䅅䅉㉂䝁䅅杣灂䝁䅕䅤㕂䍁䅁睢浂䍁䅁䅡求䝁䅅䅢あ䝁䅧䅉睂䝁䅷兙畂䡁䅍䅉桂䝁䄴䅚杁䡁䅍党祂䡁䅙兡橂䝁䅕督杁䡁䅑睢杁䡁䅁杣療䝁䅣杣桂䝁䄰䅉瑂䝁䅕兢楂䝁䅕杣穂䑁䅳䅉潂䝁䅕兙獂䡁䅑䅡杁䡁䅁杣療䝁䅑兤橂䡁䅑督㝁䍁䅁兙畂䍁䅁兙祂䡁䅉兙㕂䍁䅁睢浂䍁䅁杚求䝁䅕兌楂䝁䅅督求䝁䅑䅉桂䝁䅑兢灂䝁䄴兡穂䡁䅑杣桂䡁䅑兡㉂䝁䅕䅉瑂䝁䅅杢桂䝁䅣党歂䍁䅁睙桂䡁䅉党杁䡁䅍党祂䡁䅙兡橂䝁䅕督㝁䍁䅁兙畂䝁䅑䅉穂䡁䅁党橂䝁䅫兙獂䡁䅑入杁䝁䅅杢歂䍁䅁睢あ䝁䅧党祂䍁䅁兡畂䡁䅍兤祂䝁䅅杢橂䝁䅕䅉睂䡁䅉睢歂䡁䅕睙あ䡁䅍䅉桂䝁䄴䅚杁䡁䅍党祂䡁䅙兡橂䝁䅕督獁䍁䅁督ㅂ䝁䅍䅡杁䝁䅅督杁䡁䅍䅤療䡁䅁䅉獂䝁䄸督穂䍁䅷䅉歂䝁䅕杢あ䝁䅅䅢獁䍁䅁杤灂䡁䅍兡療䝁䄴䅌杁䝁䅷兡浂䝁䅕䅌杁䝁䅑兡穂䝁䅅杙灂䝁䅷兡あ䡁䅫䅌杁䝁䅅杢歂䍁䅁督ㅂ䡁䅁䅣獂䝁䅕兢求䝁䄴䅤桂䝁䅷䅉潂䝁䅕兙獂䡁䅑䅡杁䝁䅫杢穂䡁䅕杣桂䝁䄴睙求䍁䅁杙求䝁䄴党浂䝁䅫䅤穂䍁䄴䅉啂䝁䅧党杁䝁䅍睢瑂䡁䅁兙畂䡁䅫䅉療䡁䅁党祂䝁䅅䅤求䡁䅍䅉灂䝁䄴䅉あ䝁䅧党杁䡁䅁䅡桂䡁䅉兢桂䝁䅍入杁䡁䅍党祂䡁䅙兡橂䝁䅕督杁䝁䅉兤穂䝁䅫杢求䡁䅍督㝁䍁䅁兙畂䝁䅑䅉瑂䝁䅅杣牂䝁䅕䅤穂䍁䅁兙畂䝁䅑䅉療䝁䅙杚求䡁䅉督杁䡁䅁䅡桂䡁䅉兢桂䝁䅍入杁䡁䅍党祂䡁䅙兡橂䝁䅕督獁䍁䅁兡畂䝁䅍䅢ㅂ䝁䅑兡畂䝁䅣䅉睂䝁䅧兙祂䝁䄰兙橂䡁䅫䅉楂䝁䅕杢求䝁䅙兡あ䍁䅁兢桂䝁䄴兙湂䝁䅕兢求䝁䄴䅤獁䍁䅁兙穂䍁䅁睤求䝁䅷䅢杁䝁䅅督杁䝁䅧睢瑂䝁䅕䅉歂䝁䅕䅢灂䡁䅙党祂䡁䅫䅉桂䝁䄴䅚杁䡁䅍䅣求䝁䅍兡桂䝁䅷䅤㕂䍁䅁䅣潂䝁䅅杣瑂䝁䅅睙灂䝁䅕督獁䍁䅁睙獂䝁䅅兡瑂䡁䅍䅉桂䝁䅑条ㅂ䝁䅑兡橂䝁䅅䅤灂䝁䄸杢獁䍁䅁杚療䡁䅉兢ㅂ䝁䅷兙祂䡁䅫䅉瑂䝁䅅杢桂䝁䅣党瑂䝁䅕杢あ䍁䅷䅉睂䝁䅧兙祂䝁䄰兙橂䡁䅫䅉畂䝁䅕䅤㍂䝁䄸杣牂䡁䅍䅌杁䡁䅉党楂䝁䅅䅤求䍁䅁兙歂䝁䄰兡畂䝁䅫督あ䡁䅉兙あ䝁䅫睢畂䍁䅷䅉桂䍁䅁䅣祂䝁䅕督橂䡁䅉兡睂䡁䅑兡療䝁䄴䅉歂䡁䅉兤湂䍁䅁䅚桂䡁䅑兙楂䝁䅅督求䍁䅷䅉桂䝁䄴䅚杁䝁䄰党瑂䝁䅉党祂䍁䅁督求䡁䅉杤灂䝁䅍党穂䍁䄴䅉䩂䝁䄴䅉桂䝁䅑䅚灂䡁䅑兡療䝁䄴䅌杁䝁䅫䅤杁䡁䅁杣療䡁䅙兡歂䝁䅕督杁䝁䅧党桂䝁䅷䅤潂䝁䅍兙祂䝁䅕兌祂䝁䅕䅢桂䡁䅑党歂䍁䅁督求䡁䅉杤灂䝁䅍党穂䍁䅁兙畂䝁䅑䅉橂䝁䅅䅣桂䝁䅉兡獂䝁䅫䅤灂䝁䅕督獁䍁䅁兡畂䝁䅍䅢ㅂ䝁䅑兡畂䝁䅣䅉ㅂ䡁䅑兡獂䝁䅫来桂䡁䅑兡療䝁䄴䅉瑂䝁䅅杢桂䝁䅣党瑂䝁䅕杢あ䍁䅷䅉楂䝁䅕䅡桂䡁䅙兡療䡁䅉兙獂䍁䅁䅡求䝁䅅䅢あ䝁䅧䅌杁䝁䅫杢あ䝁䅕睚祂䝁䅅䅤求䝁䅑䅉橂䝁䅅杣求䍁䅁䅚求䝁䅷兡㉂䝁䅕杣㕂䍁䅷䅉睂䝁䅅䅢獂䝁䅫兙あ䝁䅫杤求䍁䅁睙桂䡁䅉党獁䍁䅁䅣桂䡁䅫兢求䝁䄴䅤杁䝁䅫杢あ䝁䅕睚祂䝁䅫䅤㕂䍁䅁督求䡁䅉杤灂䝁䅍党穂䍁䅷䅉穂䡁䅕杙祂䝁䄸睚桂䡁䅑兡療䝁䄴䅉穂䝁䅕杣㉂䝁䅫睙求䡁䅍䅌杁䝁䅅杢歂䍁䅁䅡求䝁䅅䅢あ䝁䅧䅉桂䝁䄴䅚杁䡁䅣党獂䝁䅷杢求䡁䅍督杁䡁䅁杣療䝁䅣杣桂䝁䄰督獁䍁䅁兙穂䍁䅁睤求䝁䅷䅢杁䝁䅅督杁䡁䅍党祂䡁䅙兡橂䝁䅕督杁䡁䅉党獂䝁䅅䅤求䝁䅑䅉あ䝁䄸䅉歂䝁䅅䅤桂䍁䅁兢桂䝁䄴兙湂䝁䅕兢求䝁䄴䅤獁䍁䅁兡畂䝁䅙睢祂䝁䄰兙あ䝁䅫睢畂䍁䅁䅤求䝁䅍䅡畂䝁䄸䅢療䝁䅣入獁䍁䅁兙畂䝁䅑䅉楂䡁䅕督灂䝁䄴党穂䡁䅍䅉療䡁䅁党祂䝁䅅䅤灂䝁䄸杢穂䍁䄴䅉䝂䡁䅕杣あ䝁䅧党祂䍁䅷䅉あ䝁䅧党杁䝁䅍睢瑂䡁䅁兙畂䡁䅫䅉灂䡁䅍䅉灂䝁䄴杤療䝁䅷杤求䝁䅑䅉灂䝁䄴䅉あ䝁䅧党杁䕁䄴兙あ䝁䅫睢畂䝁䅅䅢杁䕁䅣睢㉂䝁䅕杣畂䝁䄰党畂䡁䅑䅉呂䝁䅕杣㉂䝁䅫睙求䡁䅍䅉楂䡁䅕督灂䝁䄴党穂䡁䅍杌杁䙁䅑䅡求䍁䅁睙療䝁䄰䅣桂䝁䄴入杁䡁䅁杣療䡁䅙兡歂䝁䅕督杁䝁䅫䅤穂䍁䅁督求䡁䅉杤灂䝁䅍党穂䍁䅁兤畂䝁䅑党祂䍁䅁䅤潂䝁䅕䅉䉂䝁䄴䅤潂䝁䅕兢杁䕁䅉䅢ㅂ䝁䅕䅉䑂䡁䅉睢穂䡁䅍䅉桂䝁䄴䅚杁䕁䅉䅢ㅂ䝁䅕䅉呂䝁䅧兡求䝁䅷䅚獁䍁䅁睖求䝁䅷䅢睂䝁䄸兡畂䡁䅑䅌杁䝁䅅杢歂䍁䅁睑桂䡁䅉党獂䝁䄸杢杁䝁䅉杣桂䝁䄴䅚杁䝁䄴兙瑂䝁䅕督畁䍁䅁䅖潂䝁䅕䅉橂䝁䄸兢睂䝁䅅杢㕂䍁䅁睤桂䡁䅍䅉浂䝁䄸杣瑂䝁䅕杣獂䡁䅫䅉牂䝁䄴睢㍂䝁䄴䅉桂䡁䅍䅉䉂䝁䄴䅤潂䝁䅕兢獁䍁䅁兓畂䝁䅍杌杁䝁䅅杢歂䍁䅁睙潂䝁䅅杢湂䝁䅕䅚杁䝁䅫䅤穂䍁䅁杢桂䝁䄰党杁䡁䅑睢杁䕁䅕䅢求䡁䅙兙畂䝁䅍党杁䕁䅧党桂䝁䅷䅤潂䍁䅷䅉䩂䝁䄴睙畁䍁䅁兡畂䍁䅁杓ㅂ䝁䄴党杁䑁䅉䅍祁䑁䅉杌杁䕁䅕䅢求䡁䅙兙畂䝁䅍党杁䕁䅧党桂䝁䅷䅤潂䍁䅷䅉䩂䝁䄴睙畁䍁䅁睤桂䡁䅍䅉灂䝁䄴睙療䡁䅉䅣療䡁䅉兙あ䝁䅕䅚杁䝁䅫杢杁䑁䅉䅍睁䑁䅅䅉桂䝁䄴䅚杁䝁䅫督杁䝁䅧党桂䝁䅑兣ㅂ䝁䅅杣あ䝁䅕杣求䝁䅑䅉灂䝁䄴䅉䩂䝁䄴䅚灂䝁䅅杢桂䡁䅁睢獂䝁䅫督獁䍁䅁兓畂䝁䅑兡桂䝁䄴兙畁䅁䅁剓䅕䑁偯䅁䙂䝁䅷兡杁䕁䅷兡獂䝁䅷入杁䝁䅅杢歂䍁䅁睑療䝁䄰䅣桂䝁䄴入杁䝁䅑兡穂䝁䅍睢㉂䝁䅕杣穂䍁䅷䅉歂䝁䅕杤求䝁䅷睢睂䡁䅍䅌杁䝁䅅杢歂䍁䅁兢桂䡁䅉睡求䡁䅑督杁䝁䅧兤瑂䝁䅅杢杁䡁䅁䅡桂䡁䅉兢桂䝁䅍党ㅂ䡁䅑兡橂䝁䅅䅢穂䍁䅁睤療䡁䅉䅢歂䡁䅣兡歂䝁䅕杌杁䙁䅑䅡求䍁䅁睙療䝁䄰䅣桂䝁䄴入杁䝁䄸杚浂䝁䅕杣穂䍁䅁村桂䡁䅍兙湂䝁䅷兙祂䍁䅷䅉䥂䡁䅕兢桂䝁䅷睢湂䍁䅷䅉䥂䡁䅕兢桂䝁䅷睢湂䍁䅁兔灂䡁䅧䅉㍁䑁䅕睌祁䑁䅕䅌杁䕁䅧兤瑂䝁䅅䅢療䝁䅣䅉噂䍁䄰免睁䑁䅁䅌杁䕁䅧兤瑂䝁䅅䅢療䝁䅣䅉噂䍁䄰杍睁䑁䅁䅌杁䕁䅧兤瑂䝁䅅䅢療䝁䅣䅉乂䝁䅫䅥杁䑁䅕䅍癁䑁䅕䅍獁䍁䅁兡畂䡁䅍兤獂䝁䅫杢杁䝁䅷兡穂䡁䅁杣療䍁䅷䅉灂䝁䄴督ㅂ䝁䅷兡畂䍁䅁䅢灂䡁䅍䅣祂䝁䄸䅉睂䡁䅉睢あ䝁䅅兢灂䝁䄴党獁䍁䅁兡畂䡁䅍兤獂䝁䅫杢杁䝁䅷兡穂䡁䅁杣療䍁䅁兢灂䡁䅧䅉㍁䑁䅕睌祁䑁䅕䅌杁䕁䅧兤瑂䡁䅕䅢灂䝁䄴䅌杁䕁䅧兤瑂䡁䅕䅢灂䝁䄴䅉㍁䑁䅁睌穁䑁䅁䅌杁䕁䅧兤瑂䡁䅕䅢灂䝁䄴䅉佂䍁䅷䅉䥂䡁䅕兢ㅂ䝁䅷兡畂䍁䅁杕獁䍁䅁兙畂䝁䅑䅉䥂䡁䅕兢ㅂ䝁䅷兡畂䍁䅁兖瑁䑁䅕䅍睁䍁䅁杚療䡁䅉䅉歂䝁䅫兙楂䝁䅕䅤求䡁䅍睏杁䕁䅯兙祂䝁䅑兡桂䝁䄴睙求䍁䅷䅉乂䝁䄸兤畂䝁䅯兙祂䝁䄸䅌杁䝁䅅杢歂䍁䅁䅖祂䡁䅕䅢灂䝁䅍兡あ䡁䅫䅉浂䝁䄸杣杁䡁䅑入睂䝁䅕䅉祁䍁䅁䅚灂䝁䅅杙求䡁䅑党穂䑁䅳䅉桂䝁䄴䅚杁䙁䅯党睂䝁䅉睢ㅂ䝁䄴䅚杁䝁䅙睢祂䍁䅁睢楂䝁䅕督灂䡁䅑入畁䍁䅁兓あ䍁䅁䅣祂䝁䄸杤灂䝁䅑党穂䍁䅁睢畂䝁䅍睢獂䝁䄸睚㕂䍁䅁䅣祂䝁䄸䅚ㅂ䝁䅍䅤穂䍁䅷䅉灂䝁䄴睙獂䡁䅕䅚灂䝁䄴睚杁䕁䅅䅢灂䝁䄰䅤桂䍁䅷䅉䑂䡁䅫杣桂䝁䄰来桂䍁䅷䅉䙂䡁䅉杙灂䡁䅑兤㑂䍁䅷䅉䭂䝁䅅入睂䝁䅫杣橂䝁䅅䅌杁䙁䅉党あ䝁䅕杤瑂䝁䄸䅌杁䙁䅑入㉂䡁䅫䅤獁䍁䅁兙畂䝁䅑䅉坂䝁䅕杣㙂䝁䅕杢灂䝁䄸杌杁䕁䅫杢杁䝁䅅䅚歂䝁䅫䅤灂䝁䄸杢獁䍁䅁䅤潂䝁䅕䅉橂䝁䄸兢睂䝁䅅杢㕂䍁䅁睢浂䝁䅙党祂䡁䅍䅉偂䝁䅷兤瑂䝁䅫兙畂䡁䅑䅉浂䝁䄸杣杁䡁䅉䅡求䡁䅕兢桂䡁䅑睢灂䝁䅑䅉桂䡁䅉䅤潂䡁䅉兡あ䝁䅫督獁䍁䅁兙あ䝁䄸䅣灂䝁䅍䅉歂䝁䅕杣瑂䝁䅅䅤灂䡁䅑兡穂䍁䅷䅉穂䝁䅕杤求䡁䅉党杁䝁䅅䅢療䡁䅁党橂䝁䅫兙杁䝁䅅杣求䝁䅅䅤桂䍁䅷䅉桂䝁䄴䅚杁䕁䅍睔坂䕁䅫䅒瑁䑁䅅兏㝁䍁䅁䅖桂䝁䅷䅤㙂䍁䅁杚療䡁䅉䅉睂䝁䅷兙硂䡁䅕党杁䡁䅁督療䡁䅉兡桂䡁䅍兡穂䍁䅷䅉睂䡁䅍睢祂䝁䅫兙あ䝁䅫睙杁䝁䅅杣あ䝁䅧杣灂䡁䅑兡穂䍁䅷䅉桂䝁䄴睡㕂䝁䅷睢穂䝁䅫杢湂䍁䅁督睂䝁䄸杢歂䡁䅫䅢灂䡁䅑兡穂䍁䅷䅉桂䝁䄴䅚杁䝁䄴睢畂䍁䄰杣桂䝁䅑兡療䝁䅣杣桂䡁䅁䅡灂䝁䅍䅉桂䡁䅧兡桂䝁䅷䅉穂䡁䅁睢畂䝁䅑入獂䝁䅅杣あ䝁䅧杣灂䡁䅑兡穂䑁䅳䅉偂䝁䄰杤療䝁䅧䅉浂䝁䄸杣杁䡁䅕䅢橂䝁䅕杣桂䡁䅑兡㉂䝁䅕䅉橂䝁䄸䅢灂䡁䅑兡穂䑁䅳䅉䑂䡁䅫兢楂䝁䅅䅢あ䝁䅅䅉浂䝁䄸杣杁䝁䅑党睂䡁䅉党穂䡁䅍兡㉂䝁䅕䅉歂䝁䅫督療䡁䅉䅚求䡁䅉䅌杁䝁䅑兡桂䝁䅉党あ䝁䅫睙杁䡁䅁党祂䝁䅫䅣潂䝁䅕杣桂䝁䅷䅉畂䝁䅕兤祂䝁䄸䅣桂䡁䅑䅡灂䝁䅍䅉睂䝁䅅兡畂䍁䅷䅉湂䝁䅕杢求䡁䅉兙獂䝁䅫来求䝁䅑䅉桂䝁䄴䅥灂䝁䅕䅤㕂䍁䅁䅚灂䡁䅍睢祂䝁䅑党祂䍁䅷䅉浂䝁䅫杙祂䝁䄸兢㕂䝁䅅䅢湂䝁䅫兙獁䍁䅁兙畂䝁䅑䅉橂䝁䅧杣療䝁䄴兡橂䍁䅁兢ㅂ䡁䅍睙ㅂ䝁䅷睢穂䝁䅳党獂䝁䅕䅤桂䝁䅷䅉睂䝁䅅兡畂䑁䅳䅉䙂䝁䅉睚獂䡁䅫督穂䍁䅁杚療䡁䅉䅉穂䝁䅕杤求䡁䅉党杁䝁䅅䅤療䡁䅁兡橂䍁䅁䅚求䡁䅉兢桂䡁䅑兡あ䝁䅫督㝁䍁䅁兙畂䝁䅑䅉䙂䝁䄰睚桂䝁䅷兡あ䡁䅫䅉浂䝁䄸杣杁䝁䄰兡湂䡁䅉兙灂䝁䄴党杁䡁䅁杣求䡁䅙党畂䡁䅑兡療䝁䄴䅉桂䝁䄴䅚杁䝁䅕䅣灂䡁䅍睢歂䝁䅫睙杁䝁䅍䅢ㅂ䡁䅍䅤求䡁䅉䅉潂䝁䅕兙歂䝁䅅睙潂䝁䅕杌杁䕁䅙兤祂䡁䅑䅡求䡁䅉䅌杁䝁䅫䅤杁䡁䅁杣療䡁䅙兡歂䝁䅕督杁䕁䅍兡桂䝁䅷兡穂䍁䅁杚療䡁䅉䅉求䡁䅉党橂䡁䅑兡獂䝁䅕䅉歂䡁䅫督浂䡁䅕杢橂䡁䅑兡療䝁䄴䅉桂䝁䄴䅚杁䝁䅉党畂䝁䅫睚畂䍁䅁䅣祂䝁䄸督あ䝁䅅䅤灂䝁䅍䅉潂䡁䅫䅣求䡁䅉䅣獂䝁䅅督灂䝁䅅睏杁䝁䅅杢歂䍁䅁杒療䡁䅉䅤求䝁䄸䅉浂䝁䄸杣杁䝁䄸督あ䝁䅕睢睂䝁䄸杣療䡁䅍兡穂䍁䄴䅉䩂䡁䅑䅉療䡁䅁党祂䝁䅅䅤求䡁䅍䅉䵂䝁䅫䅢獂䡁䅫䅉呂䝁䅕兙睂䝁䄸杣あ䍁䅁兓畂䝁䄴睢㉂䝁䅅䅤灂䝁䄸杢杁䕁䅍党畂䡁䅑党祂䍁䅁䅋䵂䙁䅍睑灁䍁䅷䅉桂䍁䅁杣求䡁䅍党桂䡁䅉睙潂䍁䅁兙畂䝁䅑䅉歂䝁䅕杤求䝁䅷睢睂䝁䄰党畂䡁䅑䅉浂䝁䅅睙灂䝁䅷兡あ䡁䅫䅉灂䝁䄴䅉あ䝁䅧党杁䕁䅉睢穂䡁䅑睢畂䍁䅁睕求䝁䅅䅣療䡁䅉䅤杁䡁䅑睢杁䝁䅅䅚㉂䝁䅅杢橂䝁䅫杢湂䍁䅁䅔灂䝁䅷䅢㕂䍁䅣督杁䝁䅕杚浂䝁䄸杣あ䡁䅍䅉灂䝁䄴䅉卂䕁䄴兑杁䝁䅅杢歂䍁䅁䅒佂䕁䅅兌楂䝁䅅督求䝁䅑䅉あ䝁䅧党祂䝁䅅䅣灂䝁䅕督杁䝁䅅督杁䡁䅣党獂䝁䅷䅉桂䡁䅍䅉歂䝁䅫督橂䝁䄸杤求䡁䅉兡畂䝁䅣䅉畂䝁䅕睤杁䝁䅑杣ㅂ䝁䅣䅉あ䝁䅅杣湂䝁䅕䅤穂䍁䅁䅤療䍁䅁睙祂䝁䅕兙あ䝁䅕䅉獂䝁䅫杚求䍁䄰睙潂䝁䅅杢湂䝁䅫杢湂䍁䅁兢求䝁䅑兡橂䝁䅫杢求䡁䅍䅉桂䝁䅍杣療䡁䅍督杁䡁䅍党㉂䝁䅕杣桂䝁䅷䅉歂䝁䅫督求䝁䅅督求䍁䅁督あ䝁䅅䅤求䡁䅍䅌杁䝁䅫杢橂䝁䅷兤歂䝁䅫杢湂䍁䅁䅚灂䝁䅅杙求䡁䅑党穂䍁䅷䅉療䝁䅉党穂䝁䅫䅤㕂䍁䅷䅉橂䝁䅅杣歂䝁䅫睢㉂䝁䅅督橂䡁䅕䅢桂䡁䅉䅉歂䝁䅫督求䝁䅅督求䡁䅍䅌杁䝁䄴党ㅂ䡁䅉睢歂䝁䅕睚求䝁䄴党祂䝁䅅䅤灂䝁䄸杢獁䍁䅁兙畂䝁䅑䅉橂䝁䅧杣療䝁䄴兡橂䍁䅁䅣桂䝁䅫杢畁䍁䅁兓あ䍁䅁䅡桂䡁䅍䅉橂䝁䄸䅢獂䝁䅅杙療䡁䅉兙あ䝁䅫睢畂䡁䅍䅉㍂䝁䅫䅤潂䍁䅁兓畂䝁䅍入あ䝁䅕䅉䑂䝁䄸杣睂䝁䄸杣桂䡁䅑兡療䝁䄴睏杁䕁䅉睢求䝁䅧杣灂䝁䄴睚求䡁䅉䅉䩂䝁䄴睚求䝁䅷䅡求䝁䅫兢杁䙁䅁䅡桂䡁䅉兢桂䝁䅍党ㅂ䡁䅑兡橂䝁䅅䅢穂䍁䅷䅉䩂䝁䄴睙畁䑁䅳䅉䝂䍁䄴䅉䥂䝁䄸杚浂䝁䄰兙畂䝁䄴兌䵂䝁䅅䅉卂䝁䄸睙潂䝁䅕䅉䵂䡁䅑䅚杁䝁䅅杢歂䍁䅁睒求䝁䄴党畂䡁䅑党橂䝁䅧䅌杁䕁䅫杢橂䍁䄴睏杁䕁䅉兡療䝁䅷睢湂䝁䅫睙穂䍁䅷䅉䩂䝁䄴睙畁䍁䅷䅉䉂䝁䅉睑求䝁䅷䅢求䡁䅉兙杁䕁䅉兡療䝁䅷睢湂䝁䅫睙穂䍁䅁兓畂䝁䅍杌㝁䍁䅁杖求䡁䅉睚求䍁䅁睒求䝁䄴睢瑂䝁䅫睙穂䑁䅳䅉橂䝁䄸䅢獂䝁䅅杙療䡁䅉兙あ䝁䅫睢畂䍁䅁睤灂䡁䅑䅡杁䕁䅅䅚㉂䝁䅅杢䑂䝁䅕䅢獂䍁䅁䅤療䍁䅁兙歂䡁䅙兙畂䝁䅍党杁䝁䄴睢㉂䝁䅕䅢杁䡁䅑兙祂䝁䅣党あ䝁䅕䅚杁䝁䅅䅢睂䝁䅧兙杁䡁䅑䅡求䡁䅉兙睂䝁䅫党穂䍁䅁杚療䡁䅉䅉あ䝁䅧党杁䡁䅑杣求䝁䅅䅤瑂䝁䅕杢あ䍁䅁睢浂䍁䅁睙桂䝁䄴睙求䡁䅉睏杁䝁䅅杢歂䍁䅁睑潂䡁䅕睚桂䝁䅫䅉兂䝁䅧兙祂䝁䄰兙橂䝁䅕兤あ䝁䅫睙桂䝁䅷䅉䑂䝁䄸杌獁䍁䅁䅔あ䝁䅑杌杁䙁䅑䅡求䍁䅁睙療䝁䄰䅣桂䝁䄴入杁䡁䅣兙穂䍁䅁杚療䡁䅕杢歂䝁䅕䅚杁䝁䅫杢杁䑁䅅䅏㍁䑁䅙䅉桂䝁䄴䅚杁䝁䅫督杁䝁䅧党桂䝁䅑兣ㅂ䝁䅅杣あ䝁䅕杣求䝁䅑䅉灂䝁䄴䅉䩂䝁䄴䅚灂䝁䅅杢桂䡁䅁睢獂䝁䅫督獁䍁䅁兓畂䝁䅑兡桂䝁䄴兙畁䅁䅁砹䅉䩁䩯䅁䙂䝁䅷䅢灂䝁䄴睚あ䝁䄸杢杁䕁䅙兡畂䝁䅅杢橂䝁䅫兙獂䍁䅁兓畂䝁䅍杌獁䍁䅁䅤潂䡁䅉睢ㅂ䝁䅣䅡杁䝁䅫䅤穂䍁䅁督ㅂ䝁䅉督灂䝁䅑兡桂䡁䅉入獁䍁䅁兒獂䝁䅷兡畂䝁䅣䅤療䝁䄴䅉䝂䝁䅫杢桂䝁䄴睙灂䝁䅅䅢杁䕁䄸䅣求䡁䅉兙あ䝁䅫杢湂䍁䅁䅕桂䡁䅉䅤畂䝁䅕杣穂䝁䅧兡睂䍁䅁䅔䵂䕁䅍䅌杁䝁䅅睙硂䡁䅕兡祂䝁䅕督杁䝁䅅杢歂䍁䅁兢桂䝁䄴兙湂䝁䅕督杁䝁䄰睢祂䡁䅑睚桂䝁䅣党瑁䡁䅉党獂䝁䅅䅤求䝁䅑䅌杁䝁䅍睢畂䡁䅍兤瑂䝁䅕杣瑁䡁䅉党獂䝁䅅䅤求䝁䅑䅌杁䝁䅍睢祂䡁䅁睢祂䝁䅅䅤求䍁䄰杣求䝁䅷兙あ䝁䅕䅚獁䍁䅁兙畂䝁䅑䅉療䡁䅑䅡求䡁䅉䅉浂䝁䅫杢桂䝁䄴睙灂䝁䅅䅢杁䝁䅅督穂䝁䅕䅤穂䍁䅁兡畂䍁䅁䅤潂䝁䅕䅉噂䝁䄴兡あ䝁䅕䅚杁䙁䅍䅤桂䡁䅑党穂䍁䄴䅉啂䝁䅧党杁䝁䅍睢瑂䡁䅁兙畂䡁䅫䅉桂䝁䅍兣ㅂ䝁䅫杣求䡁䅍䅉桂䝁䄴䅚杁䝁䄰兙畂䝁䅅睚求䡁䅍䅉祂䝁䅕督灂䝁䅑党畂䡁䅑兡桂䝁䅷䅉瑂䝁䄸杣あ䝁䅣兙湂䝁䅕兌楂䝁䅅睙牂䝁䅕䅚杁䡁䅍党橂䡁䅕杣灂䡁䅑兡求䡁䅍䅉潁䙁䅉兔䍂䙁䅍克杁䝁䅉兙橂䝁䅳党歂䍁䅁杙㕂䍁䅁䅣祂䝁䅫兢求䍁䅁条ㅂ䝁䄰杙療䍁䅷䅉䉂䝁䅷䅤瑁䕁䅅䅌杁䝁䄰兙畂䡁䅕杚桂䝁䅍䅤ㅂ䡁䅉党歂䍁䅁䅡療䡁䅕督灂䝁䄴睚獁䍁䅁兙畂䝁䅑䅉穂䡁䅕杙睂䡁䅉兡瑂䝁䅕䅉瑂䝁䄸杣あ䝁䅣兙湂䝁䅕睏杁䙁䅉兔䍂䙁䅍䅉浂䝁䄸杣杁䡁䅣䅡灂䝁䅍䅡杁䡁䅑䅡求䍁䅁䅣祂䝁䅫杢橂䝁䅫䅣桂䝁䅷䅉桂䝁䄴䅚杁䝁䅫杢あ䝁䅕杣求䡁䅍䅤杁䡁䅁兙㕂䝁䄰党畂䡁䅑督杁䝁䅅杣求䍁䅁睚ㅂ䝁䅅杣桂䝁䄴䅤求䝁䅕䅚杁䝁䅉入杁䡁䅑䅡求䍁䅁兖畁䙁䅍杌杁䝁䅣睢㉂䝁䅕杣畂䝁䄰党畂䡁䅑䅉桂䝁䅣党畂䝁䅍入杁䝁䄸杣杁䡁䅑䅡求䍁䅁兖畁䙁䅍杌杁䝁䅣睢㉂䝁䅕杣畂䝁䄰党畂䡁䅑兌穂䡁䅁睢畂䡁䅍睢祂䝁䅕䅚杁䝁䅕杢あ䝁䅫䅤㕂䑁䅳䅉祂䝁䅕督灂䝁䅑党畂䡁䅑兡桂䝁䅷䅉瑂䝁䄸杣あ䝁䅣兙湂䝁䅕䅉獂䝁䄸兙畂䡁䅍睏杁䝁䅍睢瑂䝁䄰党祂䝁䅍兡桂䝁䅷䅉瑂䝁䄸杣あ䝁䅣兙湂䝁䅕兌楂䝁䅅睙牂䝁䅕䅚杁䡁䅍党橂䡁䅕杣灂䡁䅑兡求䡁䅍睏杁䝁䅅杢歂䍁䅁睙療䝁䄰兢求䡁䅉睙灂䝁䅅䅢杁䝁䄰睢祂䡁䅑睚桂䝁䅣党杁䝁䅷睢桂䝁䄴督杁䝁䅅杢歂䍁䅁睢あ䝁䅧党祂䍁䅁睙療䝁䄰兢求䡁䅉睙灂䝁䅅䅢杁䡁䅉党桂䝁䅷䅉求䡁䅍䅤桂䡁䅑党杁䝁䅑党楂䡁䅑杌杁䕁䅫䅤杁䝁䅅䅢穂䝁䄸䅉睂䡁䅉睢㉂䝁䅫䅚求䡁䅍䅉橂䝁䄸䅢獂䝁䅅䅤求䡁䅉兙獂䝁䅫来求䝁䅑䅉獂䝁䄸兙畂䍁䅁睢楂䝁䅷兡湂䝁䅅䅤灂䝁䄸杢穂䑁䅳䅉瑂䝁䄸杣あ䝁䅣兙湂䝁䅕兌祂䝁䅕䅢桂䡁䅑党歂䍁䅁兙畂䝁䅑䅉畂䝁䄸杢瑁䝁䄰睢祂䡁䅑睚桂䝁䅣党瑁䡁䅉党獂䝁䅅䅤求䝁䅑䅉歂䝁䅕杣灂䡁䅙兙あ䝁䅫杤求䡁䅍睏杁䝁䅍睢祂䡁䅁睢祂䝁䅅䅤求䍁䅁䅚求䝁䅉䅤杁䝁䅅杢歂䍁䅁党硂䡁䅕兡あ䡁䅫䅉穂䝁䅕睙ㅂ䡁䅉兡あ䝁䅫党穂䑁䅳䅉橂䝁䄸杣睂䝁䄸杣桂䡁䅑党杁䝁䅷睢桂䝁䄴督㝁䍁䅁兙畂䝁䅑䅉療䡁䅑䅡求䡁䅉䅉穂䡁䅑杣桂䡁䅑党湂䝁䅫睙杁䝁䅫杢㉂䝁䅕督あ䝁䄰党畂䡁䅑督㝁䍁䅁兙畂䝁䅑䅉橂䝁䄸杢穂䡁䅕兢求䡁䅉䅉獂䝁䄸兙畂䡁䅍䅉桂䝁䄴䅚杁䝁䅅督穂䝁䅕䅤瑁䝁䅉兙橂䝁䅳党歂䍁䅁督求䝁䅍兤祂䝁䅫䅤灂䝁䅕督杁䝁䅉兙橂䝁䅳党歂䍁䅁杙㕂䍁䅁睙療䝁䄴督ㅂ䝁䄰党祂䍁䅁兙畂䝁䅑䅉橂䝁䄸兢瑂䝁䅕杣橂䝁䅫兙獂䍁䅁兙穂䡁䅍党あ䡁䅍杌杁䙁䅑䅡求䍁䅁睙療䝁䄰䅣桂䝁䄴入杁䡁䅅兤桂䝁䅷兡浂䝁䅫党穂䍁䅁兙穂䍁䅁兙杁䡁䅉党桂䝁䅷䅉求䡁䅍䅤桂䡁䅑党杁䝁䅫杢㉂䝁䅕督あ䝁䄰党畂䡁䅑䅉あ䡁䅉兤穂䡁䅑䅉潁䙁䅉兒䩂䙁䅑克杁䝁䅙睢祂䍁䅁杚求䝁䅑党祂䝁䅅䅢杁䝁䅫杢橂䝁䄸兢求䍁䅁䅤桂䡁䅧䅉睂䡁䅕杣睂䝁䄸督求䡁䅍杌杁䕁䅅督杁䝁䅅䅉卂䕁䅕兓啂䍁䅷䅉灂䡁䅑䅉灂䝁䄴䅤求䝁䄴䅚穂䍁䅁䅤療䍁䅁䅚灂䡁䅍䅤祂䝁䅫杙ㅂ䡁䅑党杁䝁䅅䅤杁䝁䅷党桂䡁䅍䅤杁䑁䅫䅍汁䍁䅁睢浂䍁䅁兡あ䡁䅍䅉あ䝁䅅䅥桂䝁䅉䅢求䍁䅁兡畂䝁䅍睢瑂䝁䅕䅉桂䡁䅍䅉歂䝁䅫杤灂䝁䅑党畂䝁䅑督杁䡁䅑睢杁䡁䅍䅡桂䡁䅉党潂䝁䄸䅢歂䝁䅕杣穂䍁䄴䅉䙂䝁䅷䅢灂䝁䄴睚あ䝁䄸杢杁䕁䅙兡畂䝁䅅杢橂䝁䅫兙獂䍁䅁䅔䵂䕁䅍䅉㍂䝁䅅督杁䝁䅫杢橂䝁䄸杣睂䝁䄸杣桂䡁䅑党歂䍁䅁兡畂䍁䅁杍睁䑁䅁睎杁䝁䅅杢歂䍁䅁兡穂䍁䅁䅡求䝁䅅䅚硂䡁䅕兙祂䡁䅑党祂䝁䅕䅚杁䝁䅫杢杁䕁䄸䅢歂䍁䅁睒祂䝁䅕党畂䡁䅣兡橂䝁䅧䅌杁䕁䅍睢畂䝁䄴党橂䡁䅑兡橂䡁䅕䅤畁䅁䅁剒䅙䝁䕑䅁䙂䝁䅷兢求䍁䅁睑療䝁䄰兢ㅂ䝁䄴兡あ䝁䅫党穂䍁䅁兡穂䍁䅁睙療䝁䄰兢灂䡁䅑䅤求䝁䅑䅉あ䝁䄸䅉求䝁䅷党㉂䝁䅅䅤灂䝁䄴睚杁䡁䅣䅡桂䡁䅑䅉潂䝁䄸兢求䍁䅁睙桂䝁䄴䅉楂䝁䅕䅉浂䝁䄸杣杁䝁䄰兡歂䝁䅑䅢求䍁䄰兡畂䝁䅍睢瑂䝁䅕䅉祂䝁䅕杢あ䝁䅕杣穂䍁䅁杙㕂䍁䅁䅣祂䝁䄸杤灂䝁䅑兡畂䝁䅣䅉桂䍁䅁䅡灂䝁䅣䅡求䡁䅉䅉獂䝁䅕杤求䝁䅷䅉療䝁䅙䅉硂䡁䅕兙獂䝁䅫䅤㕂䍁䅷䅉穂䝁䅕杣㉂䝁䅫睙求䍁䅷䅉桂䝁䄴䅚杁䝁䅕䅥睂䝁䅕杣灂䝁䅕杢橂䝁䅕杌杁䙁䅑䅡求䍁䅁睑療䝁䄰䅣桂䝁䄴入杁䝁䅫督杁䝁䅅䅉瑂䡁䅕䅢あ䝁䅫杚桂䝁䄰兡獂䡁䅫䅉祂䝁䅕兙獂䍁䅁党穂䡁䅑兙あ䝁䅕䅉灂䝁䄴杤求䡁䅍䅤瑂䝁䅕杢あ䍁䅁䅤祂䡁䅕督あ䍁䅁䅤潂䝁䅅䅤杁䝁䄸睤畂䡁䅍䅉桂䝁䄴䅚杁䝁䄸䅣求䡁䅉兙あ䝁䅕督杁䝁䅅䅣睂䡁䅉睢㑂䝁䅫兢桂䡁䅑党獂䡁䅫䅉㕁䍁䅷䅎睁䑁䅁䅉桂䡁䅁兙祂䡁䅑兢求䝁䄴䅤杁䝁䅧睢瑂䝁䅕督杁䝁䅫杢杁䡁䅑䅡求䍁䅁睖桂䡁䅍䅡灂䝁䄴睚あ䝁䄸杢獁䍁䅁䅒䑂䍁䅁兢求䡁䅑杣療䍁䅁兙畂䝁䅑䅉あ䝁䅧党杁䕁䅅䅤獂䝁䅅杢あ䝁䅅䅉瑂䝁䅕䅤祂䝁䄸䅉祂䝁䅕睚灂䝁䄸杢穂䍁䅷䅉桂䝁䄴䅚杁䝁䄸睤畂䡁䅍䅉桂䡁䅁䅣祂䝁䄸䅥灂䝁䄰兙あ䝁䅕䅢㕂䍁䅁睍睁䑁䅁䅌睁䑁䅁䅍杁䡁䅍兣ㅂ䝁䅅杣求䍁䅁杚求䝁䅕䅤杁䝁䄸杚杁䝁䅍睢瑂䝁䄰党祂䝁䅍兡桂䝁䅷䅉穂䡁䅁兙橂䝁䅕杌杁䕁䅙睢橂䡁䅕督求䝁䅑䅉療䝁䄴䅉睂䡁䅉睢㉂䝁䅫䅚灂䝁䄴睚杁䡁䅅兤桂䝁䅷兡あ䡁䅫䅌杁䝁䅅杚浂䝁䄸杣歂䝁䅅杙獂䝁䅕䅉潂䝁䄸兢求䡁䅍䅉あ䝁䄸䅉桂䍁䅁䅚求䝁䅕䅣獁䍁䅁督療䝁䅷兡歂䍁䅷䅉桂䝁䄴䅚杁䡁䅕杢歂䝁䅕杣穂䝁䅕杣㉂䝁䅕䅚杁䝁䅉兙穂䝁䅕䅉療䝁䅙䅉瑂䝁䅫䅚瑁䝁䄰兙祂䝁䅳党あ䍁䅁䅚求䝁䄰兙畂䝁䅑䅌杁䕁䅕䅢瑂䝁䅕䅉䑂䝁䄸兢瑂䡁䅕杢灂䡁䅑兡求䡁䅍䅉灂䡁䅍䅉楂䡁䅕兡獂䝁䅑兡畂䝁䅣䅉獂䝁䄸杢湂䍁䄰䅤求䡁䅉兢杁䡁䅙兙獂䡁䅕党杁䝁䅙睢祂䍁䅁督潂䝁䅅杣求䝁䅧睢獂䝁䅑党祂䡁䅍杌䅁䕁坙䅁歂䅂䅁兒瑂䝁䅉党橂䡁䅑兙杁䕁䅍睢祂䡁䅁杌獁䍁䅁兙杁䝁䄰党歂䝁䅫睙桂䝁䅷䅉歂䝁䅕杤灂䝁䅍党杁䝁䅍睢瑂䡁䅁兙畂䡁䅫䅌杁䝁䅙睢橂䡁䅕督求䡁䅍䅉療䝁䄴䅉あ䝁䅧党杁䡁䅁杣療䡁䅙兡穂䝁䅫睢畂䍁䅁睢浂䍁䅁杤桂䡁䅉兡療䡁䅕督杁䡁䅍睢獂䡁䅕䅤灂䝁䄸杢穂䍁䅁䅤療䍁䅁党畂䝁䅧兙畂䝁䅍党杁䡁䅑䅡求䍁䅁䅡求䝁䅅䅢あ䝁䅧䅉桂䝁䄴䅚杁䡁䅣党獂䝁䅷杙求䝁䅫杢湂䍁䅁睢浂䍁䅁䅣求䝁䄸䅣獂䝁䅕䅉獂䝁䅫杤灂䝁䄴睚杁䡁䅣兡あ䝁䅧䅉歂䝁䅫兙楂䝁䅕䅤求䡁䅍䅉灂䝁䄴䅉あ䝁䅧党杁䙁䅕杢灂䡁䅑党歂䍁䅁睕あ䝁䅅䅤求䡁䅍䅉桂䝁䄴䅚杁䝁䅫杢あ䝁䅕杣畂䝁䅅䅤灂䝁䄸杢桂䝁䅷䅢㕂䍁䄴䅉啂䝁䅧党杁䝁䅍睢瑂䡁䅁兙畂䡁䅫升穂䍁䅁䅣祂䝁䄸䅚ㅂ䝁䅍䅤穂䍁䅁兡畂䝁䅍䅢ㅂ䝁䅑党杁䡁䅁党畂䍁䅁杢求䝁䅕䅚獂䝁䅕督獁䍁䅁督㕂䡁䅉兡畂䝁䅣党穂䍁䅷䅉桂䝁䄴䅚杁䡁䅍兙浂䝁䅕䅤㕂䍁䅁兡畂䝁䅯党橂䡁䅑兡療䝁䄴䅉歂䝁䅕杤灂䝁䅍党穂䍁䅷䅉桂䡁䅍䅉㍂䝁䅕䅢獂䍁䅁兙穂䍁䅁䅚灂䝁䅣兡あ䝁䅅䅢杁䝁䅅䅣睂䝁䅷兡橂䝁䅅䅤灂䝁䄸杢穂䍁䅁䅤療䍁䅁兙穂䡁䅍兡穂䡁䅑䅉睂䝁䅕睢睂䝁䅷党杁䡁䅣兡あ䝁䅧䅉瑂䝁䅅杢桂䝁䅣兡畂䝁䅣䅉睂䝁䅅䅤灂䝁䅕杢あ䉁杫督杁䝁䅑兡桂䝁䅉党あ䝁䅕督畁䍁䅁兓あ䍁䅁䅣祂䝁䅫兢桂䡁䅉兡獂䡁䅫䅉穂䝁䅕䅢獂䡁䅍䅉灂䡁䅑督杁䡁䅁杣療䝁䅑兤橂䡁䅑督杁䡁䅑睢杁䡁䅣䅡療䝁䅷党穂䝁䅅䅢求䡁䅉督杁䝁䅅杢歂䍁䅁䅚灂䡁䅍䅤祂䝁䅫杙ㅂ䡁䅑睢祂䡁䅍杌杁䙁䅑䅡求䍁䅁睙療䝁䄰䅣桂䝁䄴入杁䡁䅣兙穂䍁䅁杚療䡁䅉兢求䡁䅉䅢㕂䍁䅁睡畂䝁䄸睤畂䍁䅁兙穂䍁䅁村求䡁䅉杣桂䍁䅁杔求䡁䅣睙療䍁䅷䅉䩂䝁䄴睙畁䍁䅁兒瑂䝁䅉党橂䡁䅑兙杁䕁䅍睢祂䡁䅁杌杁䡁䅣兙穂䍁䅁杚療䡁䅕杢歂䝁䅕䅚杁䝁䅫杢杁䑁䅅兏祁䑁䅑䅉桂䝁䄴䅚杁䝁䅫督杁䝁䅧党桂䝁䅑兣ㅂ䝁䅅杣あ䝁䅕杣求䝁䅑䅉灂䝁䄴䅉兂䝁䅅杣穂䝁䅫䅣睂䝁䅅杢㕂䍁䅷䅉佂䝁䅕睤杁䕁䅯党祂䡁䅍党㕂䍁䄴䅁桁杆䅁杓䄸䕁䅕兢求䡁䅉督療䝁䄴䅉䙂䝁䅷党橂䡁䅑杣灂䝁䅍䅉䑂䝁䄸杌獁䍁䅁兙杁䡁䅑党橂䝁䅧杢療䝁䅷睢湂䡁䅫䅉桂䝁䄴䅚杁䡁䅍睢浂䡁䅑睤桂䡁䅉党杁䝁䅍睢瑂䡁䅁兙畂䡁䅫䅌杁䡁䅁杣療䡁䅙兡歂䝁䅕督杁䡁䅙兙祂䝁䅫睢ㅂ䡁䅍䅉穂䝁䄸䅢ㅂ䡁䅑兡療䝁䄴督杁䝁䅫杢杁䡁䅑䅡求䍁䅁兑瑂䝁䅕杣灂䝁䅍兙穂䍁䅷䅉䉂䡁䅍兡桂䍁䅷䅉あ䝁䅧党杁䕁䄰兡歂䝁䅑䅢求䍁䅁兒桂䡁䅍䅤獁䍁䅁兑浂䡁䅉兡橂䝁䅅䅌杁䝁䅅杢歂䍁䅁兒ㅂ䡁䅉睢睂䝁䅕杌杁䕁䅫䅤杁䝁䄸䅣求䡁䅉兙あ䝁䅕督杁䡁䅑䅡祂䝁䄸兤湂䝁䅧䅉穂䝁䅕杤求䝁䄴䅉穂䝁䅕睚瑂䝁䅕杢あ䡁䅍杏杁䕁䅙兡畂䝁䅅䅢杁䕁䅍睢畂䡁䅑杣療䝁䅷䅌杁䕁䄰党桂䡁䅍兤祂䝁䅕兢求䝁䄴䅤杁䍁䅙䅉䉂䝁䄴兙獂䡁䅫䅤灂䝁䅍兙獂䍁䅷䅉䕂䝁䅫督橂䡁䅉党あ䝁䅕䅉䉂䡁䅕䅤療䝁䄰兙あ䝁䅫睢畂䍁䅷䅉呂䝁䅅杚求䡁䅑入杁䍁䅙䅉兂䡁䅉睢歂䡁䅕睙あ䝁䅫杤灂䡁䅑入獁䍁䅁睑療䝁䄴䅤祂䝁䄸䅢杁䙁䅍入穂䡁䅑党瑂䡁䅍䅉流䍁䅁睕療䝁䅙䅤㍂䝁䅅杣求䍁䅷䅉啂䝁䅕督あ䍁䅁杊杁䕁䄰党桂䡁䅍兤祂䝁䅕兢求䝁䄴䅤獁䍁䅁兙畂䝁䅑䅉䉂䡁䅍䅣求䝁䄴䅖求䝁䅍䅡畁䍁䅁䅖潂䝁䅕䅉䝂䝁䅫杢桂䝁䅷䅉䑂䝁䄸杢あ䡁䅉睢獂䍁䅁督求䝁䅣兢求䝁䄴䅤杁䡁䅁杣療䡁䅙兡歂䝁䅕督杁䝁䅍睢畂䡁䅑杣療䝁䅷䅌杁䝁䅫督療䝁䅷兙あ䝁䅫睢畂䍁䅷䅉穂䝁䅧兤あ䝁䄸杚浂䍁䅷䅉睂䡁䅉党穂䡁䅍兤祂䝁䅕䅉祂䝁䅕䅢灂䝁䅕杚獁䍁䅁兙畂䝁䅑䅉睂䡁䅉党穂䡁䅍兤祂䝁䅕䅉穂䝁䅅杚求䡁䅑入杁䡁䅙兙獂䡁䅙党穂䍁䅷䅉桂䝁䅍䅤ㅂ䝁䅅䅤療䡁䅉督獁䍁䅁兙畂䝁䅑䅉祂䝁䅕睚ㅂ䝁䅷兙あ䝁䄸杣穂䍁䅁杚療䡁䅉䅉睂䡁䅉睢橂䝁䅕督穂䍁䅁兙畂䝁䅑䅉潂䡁䅫杙祂䝁䅫䅚杁䝁䅫杢歂䡁䅕督あ䡁䅉兡求䡁䅍杌杁䙁䅑䅡求䍁䅁兔求䝁䅅督ㅂ䡁䅉党瑂䝁䅕杢あ䍁䅁杊杁䕁䅅杢桂䝁䅷入あ䝁䅫睙桂䝁䅷䅉穂䝁䅕睚瑂䝁䅕杢あ䍁䅁睢浂䝁䅙党祂䡁䅍䅉灂䝁䄴䅤求䝁䅷䅢灂䝁䅣党畂䡁䅑䅉灂䝁䄴督あ䡁䅉兤瑂䝁䅕杢あ䝁䅅䅤灂䝁䄸杢杁䝁䄰党桂䡁䅍兤祂䝁䅫杢湂䍁䅁䅤潂䝁䅕䅉睂䝁䅧入穂䝁䅫睙桂䝁䅷䅉睂䡁䅉睢睂䝁䅕杣あ䝁䅫党穂䍁䅁睢浂䍁䅁䅢灂䡁䅅兤灂䝁䅑督杁䝁䄸杣杁䝁䅣兙穂䝁䅕督獁䍁䅁督ㅂ䝁䅍䅡杁䝁䅅督杁䡁䅁杣求䡁䅍督ㅂ䡁䅉党獁䍁䅁䅤求䝁䄰䅣求䡁䅉兙あ䡁䅕杣求䍁䅷䅉獂䝁䅕杤求䝁䅷䅌杁䝁䅙䅢療䡁䅣䅌杁䝁䅅睙療䡁䅕督あ䝁䅫睙穂䍁䅷䅉橂䝁䄸杣祂䝁䄸督灂䝁䄸杢獁䍁䅁䅣䥂䍁䅷䅉橂䝁䄸杢歂䡁䅕睙あ䝁䅫杤灂䡁䅑入獁䍁䅁睤桂䡁䅑党祂䍁䅁兣ㅂ䝁䅅䅢灂䡁䅑入獁䍁䅁䅤療䡁䅧兡橂䍁䅁睚桂䡁䅍党穂䍁䅷䅉桂䝁䄴䅚杁䝁䅙䅢桂䝁䄰党畁䍁䅁䅖潂䝁䅕䅉䕂䝁䅫督橂䡁䅉党あ䝁䅕䅉䉂䡁䅕䅤療䝁䄰兙あ䝁䅫睢畂䍁䅁督求䝁䅣兢求䝁䄴䅤杁䝁䄸杚浂䝁䅕杣穂䍁䅁督療䝁䅷党畂䝁䄸兡歂䍁䅁兙畂䝁䅑䅉睂䝁䄴党ㅂ䝁䄰兙あ䝁䅫睙杁䡁䅙兙獂䡁䅙党穂䍁䅷䅉㉂䝁䅅䅢㉂䝁䅕䅉睂䝁䄸督灂䡁䅑兡療䝁䄴䅉灂䝁䄴䅚灂䝁䅍兙あ䝁䄸杣穂䍁䅷䅉睂䝁䄴党ㅂ䝁䄰兙あ䝁䅫睙杁䝁䅍入獂䝁䅫杢歂䝁䅕杣穂䍁䅷䅉桂䝁䅍䅤ㅂ䝁䅅䅤療䡁䅉督獁䍁䅁兙灂䡁䅉䅉睂䡁䅉党睂䝁䅅杣桂䡁䅑兡療䝁䄴䅉求䡁䅅兤灂䡁䅁兢求䝁䄴䅤獁䍁䅁䅣祂䝁䅕督穂䡁䅕杣求䍁䅁兙畂䝁䅑䅉あ䝁䅕兢睂䝁䅕杣桂䡁䅑兤祂䝁䅕䅉穂䡁䅣兡あ䝁䅍䅡求䡁䅍䅌杁䝁䅕䅢求䝁䅍䅤祂䝁䅫睙杁䝁䅷兡畂䝁䅕兙祂䍁䅁兢療䡁䅑兡療䝁䄴䅉穂䝁䄸䅢ㅂ䡁䅑兡療䝁䄴督獁䍁䅁䅣祂䝁䄸睚祂䝁䅅兢瑂䝁䅅杙獂䝁䅕䅉桂䡁䅕䅤療䝁䄰兙あ䝁䅫睢畂䍁䅁睙療䝁䄴䅤祂䝁䄸䅢杁䡁䅍入穂䡁䅑党瑂䡁䅍䅌杁䝁䅕䅢求䝁䅍䅤祂䝁䅫睙桂䝁䅷䅉歂䝁䅫督あ䡁䅉兡楂䡁䅕䅤灂䝁䄸杢杁䝁䅕兣ㅂ䝁䅫䅣瑂䝁䅕杢あ䍁䅷䅉桂䝁䄴䅚杁䝁䄰兙あ䝁䅕杣灂䝁䅅䅢穂䍁䅁条療䝁䅫杢灂䝁䄴睚杁䡁䅍睢獂䡁䅕䅤灂䝁䄸杢穂䍁䄴䅉啂䝁䅧党杁䙁䅍兙浂䝁䅕䅤㕂䍁䅁杊杁䙁䅁杣療䝁䅑兤橂䡁䅑兡㉂䝁䅫䅤㕂䍁䅁督求䝁䅣兢求䝁䄴䅤杁䝁䄸杚浂䝁䅕杣穂䍁䅁䅤療䝁䄸䅢穂䍁䅁杚療䡁䅉䅉睂䡁䅉睢浂䝁䅕督穂䝁䅫睢畂䝁䅅䅢穂䍁䅁兙畂䝁䅑䅉潂䝁䄸兢求䝁䄸睤畂䝁䅕杣穂䑁䅳䅉睂䝁䅫䅣求䍁䄰睤療䡁䅉睡灂䝁䄴睚杁䡁䅑睢療䝁䅷督獁䍁䅁兡畂䝁䅍䅢ㅂ䝁䅑兡畂䝁䅣䅉睂䝁䅫䅣求䍁䅁睤祂䝁䅕杢橂䝁䅧党穂䍁䅷䅉睂䝁䅫䅣求䍁䅁睙ㅂ䡁䅑䅤求䡁䅉督獁䍁䅁䅣灂䡁䅁党杁䡁䅑䅡祂䝁䅕兙歂䝁䅫杢湂䍁䅁兙畂䝁䅑䅉祂䝁䄸䅢獂䍁䅁睚祂䝁䄸睢㉂䝁䅫杢湂䍁䅁党硂䡁䅕兡睂䝁䄰党畂䡁䅑䅌杁䝁䅉兙あ䡁䅑党祂䡁䅫䅉潂䡁䅫䅚祂䝁䅅兤獂䝁䅫睙杁䡁䅑睢療䝁䅷督㝁䍁䅁党獂䝁䅕睙あ䡁䅉兡橂䝁䅅䅢杁䡁䅑睢療䝁䅷督㝁䍁䅁兙畂䝁䅑䅉療䡁䅑䅡求䡁䅉䅉睂䡁䅉睢浂䝁䅕督穂䝁䅫睢畂䝁䅅䅢杁䡁䅑睢療䝁䅷督畁䍁䅁䅖潂䝁䅕䅉䑂䝁䄸杢あ䡁䅉睢獂䍁䅁睕㕂䡁䅍䅤求䝁䄰督杁䍁䅙䅉呂䝁䄸杚あ䡁䅣兙祂䝁䅕䅉穂䝁䅕睚瑂䝁䅕杢あ䍁䅁䅣祂䝁䄸杤灂䝁䅑党穂䍁䅁睙療䝁䄴䅤祂䝁䄸䅢杁䡁䅍入穂䡁䅑党瑂䡁䅍䅌杁䡁䅍兙浂䝁䅕䅤㕂䍁䅁兡畂䡁䅍䅤祂䡁䅕兢求䝁䄴䅤求䝁䅑䅉穂䡁䅫督あ䝁䅕兢穂䍁䅷䅉呂䕁䅍兑䕂䕁䅅䅉穂䡁䅫督あ䝁䅕兢穂䍁䅷䅉桂䡁䅁䅣獂䝁䅫睙桂䡁䅑兡療䝁䄴䅉穂䝁䄸杚あ䡁䅣兙祂䝁䅕䅌杁䝁䅑兡湂䝁䅫䅤桂䝁䅷䅉あ䡁䅣兡畂䡁䅍䅌杁䝁䅅督穂䝁䅕䅤杁䡁䅁党祂䝁䅙睢祂䝁䄰兙畂䝁䅍党杁䝁䄰兙畂䝁䅅睚求䝁䄰党畂䡁䅑䅌杁䝁䅅杢歂䍁䅁睙㕂䝁䅉党祂䡁䅍党橂䡁䅕杣灂䡁䅑入畁䍁䅁䅖潂䝁䅕䅉啂䝁䅕督あ䍁䅁杊杁䕁䄰党桂䡁䅍兤祂䝁䅕兢求䝁䄴䅤杁䡁䅁杣療䡁䅙兡歂䝁䅕督杁䡁䅍睢浂䡁䅑睤桂䡁䅉党瑁䝁䅍睢畂䝁䄴党橂䡁䅑党歂䍁䅁兙ㅂ䡁䅑睢瑂䝁䅅䅤求䝁䅑䅉あ䝁䅕督あ䍁䅁兙畂䝁䅑䅉瑂䝁䅕兙穂䡁䅕杣求䝁䄰党畂䡁䅑䅉穂䡁䅫督あ䝁䅕兢穂䍁䄴䅉啂䝁䅧党杁䕁䅅督睂䝁䅕杢啂䝁䅕睙潂䍁䅁督求䝁䅣兢求䝁䄴䅤杁䡁䅁杣療䡁䅙兡歂䝁䅕督杁䝁䅅督穂䝁䅕䅤杁䝁䄸䅣あ䝁䅫兢灂䡁䅯兙あ䝁䅫睢畂䍁䅁督療䝁䅙䅤㍂䝁䅅杣求䍁䅁䅤潂䝁䅅䅤杁䝁䅕杢桂䝁䅉䅢求䡁䅍䅉灂䝁䄴䅚ㅂ䡁䅍䅤祂䝁䅫兙獂䍁䅁兢桂䝁䄴兤浂䝁䅅睙あ䡁䅕杣求䡁䅉督杁䡁䅑睢杁䝁䅑党穂䝁䅫睚畂䍁䅷䅉療䡁䅁党祂䝁䅅䅤求䍁䅷䅉桂䝁䄴䅚杁䝁䄰兙灂䝁䄴䅤桂䝁䅫杢杁䝁䄸䅣求䡁䅉兙あ䝁䅫睢畂䡁䅍䅉浂䝁䄸杣杁䝁䅕杢潂䝁䅅杢橂䝁䅫杢湂䍁䅁䅣求䡁䅉杚療䡁䅉兢桂䝁䄴睙求䍁䅁䅤潂䡁䅉睢ㅂ䝁䅣䅡杁䝁䅅䅉橂䝁䄸兢楂䝁䅫杢桂䡁䅑兡療䝁䄴䅉療䝁䅙䅉歂䝁䅕睙桂䝁䅑党穂䍁䅁睢浂䍁䅁兢療䝁䅑党獂䝁䅫杢湂䍁䅷䅉穂䝁䅫兢ㅂ䝁䅷兙あ䝁䅫睢畂䍁䅷䅉桂䝁䄴䅚杁䝁䄸䅣あ䝁䅫兢灂䡁䅯兙あ䝁䅫睢畂䍁䅁睙桂䡁䅁兙楂䝁䅫䅢灂䡁䅑兡求䡁䅍杌杁䙁䅑䅡求䍁䅁睙療䝁䄰䅣桂䝁䄴入杁䡁䅣兙穂䍁䅁兡畂䝁䅍睢祂䡁䅁睢祂䝁䅅䅤求䝁䅑䅉灂䝁䄴䅉硁䑁䅧兏睁䍁䅁兙畂䝁䅑䅉灂䡁䅍䅉楂䝁䅅督求䝁䅑䅉灂䝁䄴䅉呂䝁䅅兡畂䡁䅑䅉䵂䝁䄸兤灂䡁䅍䅌杁䕁䄰兡穂䡁䅍睢ㅂ䡁䅉兡畁䅁䅁硔䅙䭁䅁䅁䙂䝁䄰䅣獂䝁䄸入求䝁䅕䅉䉂䡁䅍督灂䡁䅍䅤桂䝁䄴睙求䍁䅁䅕祂䝁䄸睚祂䝁䅅兢杁䍁䅧兒䉂䙁䅁克㝁䍁䅁兒瑂䡁䅁䅢療䡁䅫党求䍁䅁村求䝁䄴党浂䝁䅫䅤穂䑁䅳䅉䩂䝁䄰䅣桂䝁䅍䅤杁䕁䅫杢㉂䝁䅕督あ䝁䅫杢湂䑁䅳䅉乂䕁䅧党桂䝁䅷䅤潂䅁䅁到䅉䍁䅑䅁䙂䝁䄰䅣獂䝁䄸入求䝁䅕䅉䍂䝁䅕杢求䝁䅙兡あ䡁䅍䅁獁杂䅁杏䅁䕁䅕兢睂䝁䅷睢㕂䝁䅕党杁䕁䅉党畂䝁䅕杚灂䡁䅑督㝁䍁䅁䅒求䝁䄴䅤灂䡁䅍䅤祂䡁䅫䅁㕂元䅁䅱䅁䕁䅕兢睂䝁䅷睢㕂䝁䅕党杁䕁䅉党畂䝁䅕杚灂䡁䅑督㝁䍁䅁䅒灂䝁䅣兡あ䝁䅅䅢杁䕁䅉杣療䝁䅳党祂䝁䅅睚求䑁䅳䅉䩂䝁䄴睙療䝁䄰党杁䙁䅍䅡桂䡁䅉党杁䕁䅅睚祂䝁䅕党瑂䝁䅕杢あ䡁䅍睏杁䕁䅕杢歂䍁䄰睢浂䍁䄰䅔灂䝁䅙党杁䙁䅁䅢桂䝁䄴杢灂䝁䄴睚䅁䉁䭉䅁歂䅁䅁兒瑂䡁䅁䅢療䡁䅫党求䍁䅁村求䝁䄴党浂䝁䅫䅤穂䑁䅳䅉䙂䝁䄴䅚瑁䝁䄸杚瑁䕁䅷兡浂䝁䅕䅉兂䝁䅷兙畂䝁䄴兡畂䝁䅣睏杁䕁䄸杢橂䝁䄸䅢療䝁䅣入䅁佁䤸䅁㙂䅁䅁兒瑂䡁䅁䅢療䡁䅫党求䍁䅁村求䝁䄴党浂䝁䅫䅤穂䑁䅳䅉䙂䝁䄴䅚瑁䝁䄸杚瑁䕁䅷兡浂䝁䅕䅉兂䝁䅷兙畂䝁䄴兡畂䝁䅣睏杁䙁䅕䅤灂䝁䅷兡あ䡁䅫䅉呂䝁䅍兙獂䝁䅕䅉呂䝁䄸䅢桂䡁䅉䅁䭂权䅁李䅁䕁䅕兢睂䝁䅷睢㕂䝁䅕党杁䕁䅉党畂䝁䅕杚灂䡁䅑督㝁䍁䅁杕求䝁䅣䅖求䝁䅍䅡䅁佁䭍䅁䭂䅁䅁兒瑂䡁䅁䅢療䡁䅫党求䍁䅁村求䝁䄴党浂䝁䅫䅤穂䑁䅳䅉呂䝁䄸睙灂䝁䅅䅢杁䙁䅉党橂䡁䅉兤灂䡁䅑兡畂䝁䅣䅁䝄充䅁杇䅕䕁䅕兢睂䝁䅷睢㕂䝁䅕杣穂䍁䅁䅓療䝁䅷䅚灂䝁䄴睚穂䍁䅷䅉䩂䝁䄴睙畁䍁䅷䅉あ䝁䅧杣療䡁䅕睚潂䍁䅁兡あ䡁䅍䅉穂䡁䅕杙穂䝁䅫䅚灂䝁䅅杣灂䝁䅕督獁䍁䅁睢睂䝁䅕杣桂䡁䅑党穂䍁䅁兡畂䍁䅁䅤潂䝁䅕䅉橂䝁䄸兢瑂䝁䅕杣橂䝁䅫兙獂䍁䅁䅣祂䝁䄸䅣求䡁䅉䅤㕂䍁䅁兙畂䝁䅑䅉橂䝁䅅督ㅂ䝁䅅䅢あ䡁䅫䅉灂䝁䄴督ㅂ䡁䅉兙畂䝁䅍党杁䝁䅫杢歂䡁䅕督あ䡁䅉入杁䡁䅁杣灂䝁䄰兙祂䝁䅫䅢㕂䍁䅁兡畂䍁䅁䅤潂䝁䅕䅉噂䝁䄴兡あ䝁䅕䅚杁䙁䅍䅤桂䡁䅑党穂䍁䄴䅉啂䝁䅧党杁䝁䅍睢瑂䡁䅁兙畂䡁䅫䅉療䡁䅁党祂䝁䅅䅤求䡁䅍䅉灂䝁䄴䅉あ䡁䅣睢杁䡁䅍党湂䝁䄰党畂䡁䅑督獁䍁䅁兒瑂䡁䅁䅢療䡁䅫党祂䡁䅍䅉桂䝁䄴䅚杁䕁䅍党祂䝁䅫䅤㕂䍁䄴䅉䩂䡁䅑䅉療䝁䅙杚求䡁䅉督杁䡁䅣睢祂䝁䅳党祂䡁䅍睊杁䝁䅍睢瑂䡁䅁党畂䡁䅍兙あ䝁䅫睢畂䍁䅁兡畂䡁䅍兤祂䝁䅅杢橂䝁䅕䅉あ䝁䄸䅉穂䝁䄰兙獂䝁䅷䅉楂䡁䅕督灂䝁䄴党穂䡁䅍党穂䍁䅁兡畂䍁䅁䅢療䡁䅣䅉あ䝁䄸䅉瑂䝁䅕䅚灂䡁䅕兢杁䝁䅧兙㙂䝁䅅杣歂䍁䅁兡畂䝁䅑兤穂䡁䅑杣灂䝁䅕督杁䡁䅕杢歂䝁䅕杣杁䡁䅑䅡求䍁䅁兒瑂䡁䅁䅢療䡁䅫党祂䡁䅍䅉桂䝁䄴䅚杁䕁䅍党祂䝁䅫䅤㕂䍁䅁杙祂䝁䅅杢歂䡁䅍杌杁䙁䅑䅡求䍁䅁睙療䝁䄰䅣桂䝁䄴入杁䝁䄰兙祂䝁䅳党あ䡁䅍䅉灂䡁䅑督杁䡁䅁杣療䝁䅑兤橂䡁䅑督杁䡁䅑䅡祂䝁䄸兤湂䝁䅧䅉獂䝁䄸睙桂䝁䅷䅌杁䡁䅉党湂䝁䅫睢畂䝁䅅䅢獁䍁䅁兙畂䝁䅑䅉畂䝁䅅䅤灂䝁䄸杢桂䝁䅷䅉桂䝁䅣党畂䡁䅑督杁䝁䅅杢歂䍁䅁杙祂䝁䄸睡求䡁䅉督㝁䍁䅁兙獂䡁䅑党祂䝁䄴兙あ䝁䅫杤求䍁䅁䅚灂䡁䅍䅤祂䝁䅫杙ㅂ䡁䅑兡療䝁䄴䅉橂䝁䅧兙畂䝁䄴党獂䡁䅍睏杁䝁䅅杢歂䍁䅁杢桂䡁䅑兡療䝁䄴兙獂䍁䅷䅉祂䝁䅕睚灂䝁䄸杢桂䝁䅷䅌杁䝁䅅杢歂䍁䅁䅢療䝁䅍兙獂䍁䅁䅤祂䝁䅅䅚求䍁䅁睚祂䝁䄸兤睂䡁䅍䅉桂䝁䄴䅚杁䝁䅅督穂䝁䄸睙灂䝁䅅䅤灂䝁䄸杢穂䍁䅷䅉桂䡁䅍䅉㍂䝁䅕䅢獂䍁䅁兙穂䍁䅁䅚灂䡁䅉党橂䡁䅑䅢㕂䍁䅁䅤療䍁䅁睙ㅂ䡁䅍䅤療䝁䄰党祂䡁䅍杌杁䕁䅕兢睂䝁䅷睢㕂䝁䅕杣穂䍁䅁䅓療䝁䅷䅚灂䝁䄴睚穂䍁䅷䅉䩂䝁䄴睙畁䍁䅁睤桂䡁䅍䅉浂䝁䄸兤畂䝁䅑党歂䍁䅁兡畂䍁䅁杍睁䑁䅁䅍杁䝁䅅杢歂䍁䅁兡穂䍁䅁杙桂䡁䅍党歂䍁䅁兡畂䍁䅁䅓求䝁䄴䅚求䡁䅉督療䝁䄴䅌杁䕁䄴党㉂䝁䅅䅚桂䍁䄴䅁兂杆䅁杯䅙䕁䅕杢橂䝁䄸兢睂䝁䅅督穂䍁䅁䅓求䝁䅅䅢あ䝁䅧䅉䑂䝁䄸杣睂䝁䄸杣桂䡁䅑兡療䝁䄴䅉睂䡁䅉睢㉂䝁䅫䅚求䡁䅍䅉睂䝁䄸督あ䍁䄰兙橂䡁䅕䅤求䍁䅁䅡求䝁䅅䅢あ䝁䅧睙桂䡁䅉党杁䡁䅍党祂䡁䅙兡橂䝁䅕督杁䝁䅫杢杁䡁䅑䅡求䍁䅁兖畂䝁䅫䅤求䝁䅑䅉呂䡁䅑兙あ䝁䅕督杁䝁䅅杢歂䍁䅁䅕ㅂ䝁䅕杣あ䝁䄸䅉卂䝁䅫睙療䍁䄴䅉䩂䡁䅑䅉療䡁䅣杢穂䍁䅁兙畂䝁䅑䅉療䡁䅁党祂䝁䅅䅤求䡁䅍䅉灂䝁䄴䅣桂䡁䅑兡求䝁䄴䅤杁䡁䅉党潂䝁䅅杙灂䝁䅷兡あ䝁䅅䅤灂䝁䄸杢杁䝁䅧睢穂䡁䅁兡あ䝁䅅䅢穂䍁䅁䅤潂䝁䅅䅤杁䡁䅁杣療䡁䅙兡歂䝁䅕䅉瑂䝁䅕䅚灂䝁䅍兙獂䍁䅷䅉畂䡁䅕杣穂䝁䅫杢湂䍁䅷䅉あ䝁䅧党祂䝁䅅䅣㕂䍁䅷䅉桂䝁䄴䅚杁䝁䅅杢橂䝁䅫䅢獂䝁䅅杣㕂䍁䅁督求䡁䅉杤灂䝁䅍党穂䍁䄴䅉啂䝁䅧党杁䝁䅍睢瑂䡁䅁兙畂䡁䅫䅉睂䡁䅉睢㉂䝁䅫䅚求䡁䅍䅉穂䡁䅁党橂䝁䅫兙獂䝁䅫来求䝁䅑䅉祂䝁䅕䅡桂䝁䅉兡獂䝁䅫䅤桂䡁䅑兡㉂䝁䅕䅉あ䡁䅉党桂䡁䅑兢求䝁䄴䅤杁䝁䄸杢杁䝁䅅杢杁䝁䅫杢睂䝁䅅䅤灂䝁䅕杢あ䍁䅁杙桂䡁䅍兡穂䍁䅁䅤療䍁䅁䅣桂䡁䅑兡求䝁䄴䅤穂䍁䅁睤潂䝁䄸䅉潂䝁䅅杤求䍁䅁党㑂䡁䅁党祂䝁䅫党畂䝁䅍党歂䍁䅁䅣潂䡁䅫督灂䝁䅍兙獂䍁䅁睢祂䍁䅁睙療䝁䅣杢灂䡁䅑兡㉂䝁䅕䅉歂䝁䅫督桂䝁䅉兡獂䝁䅫䅤灂䝁䅕督杁䝁䄸杣杁䝁䅫杢煂䡁䅕杣灂䝁䅕督杁䝁䅑兤求䍁䅁䅤療䍁䅁兢求䝁䅑兡橂䝁䅅䅢杁䝁䅍睢畂䝁䅑兡あ䝁䅫睢畂䡁䅍䅌杁䡁䅍兤橂䝁䅧䅉桂䡁䅍䅉穂䡁䅑杣療䝁䅳党穂䍁䅷䅉潂䝁䅫䅣杁䝁䅙杣桂䝁䅍䅤ㅂ䡁䅉党穂䍁䅷䅉桂䝁䄴䅚杁䡁䅙兙祂䝁䅫睢ㅂ䡁䅍䅉歂䝁䅕杙灂䝁䅷兡あ䝁䅅䅤灂䝁䄴睚杁䝁䄴党ㅂ䡁䅉睢獂䝁䄸睚灂䝁䅍兙獂䍁䅁睙療䝁䄴䅚灂䡁䅑兡療䝁䄴督畁䍁䅁兓あ䍁䅁睢浂䝁䅙党祂䡁䅍䅉穂䝁䅕杣㉂䝁䅫睙求䡁䅍䅉あ䝁䅧杣療䡁䅕睚潂䍁䅁䅤潂䝁䅕䅉乂䝁䅕䅚灂䝁䅍兙祂䝁䅕䅉睂䡁䅉睢湂䡁䅉兙瑂䍁䅁䅤療䍁䅁杚求䝁䅑党祂䝁䅅䅢杁䝁䅣睢㉂䝁䅕杣畂䝁䄰党畂䡁䅑䅌杁䝁䄰兙畂䝁䅅睚求䝁䅑䅉橂䝁䅅杣求䍁䅁䅣獂䝁䅅杢穂䍁䅁兙畂䝁䅑䅉睂䡁䅉兡㉂䝁䅅䅤求䍁䅁兡畂䡁䅍兤祂䝁䅕杣穂䍁䅷䅉穂䡁䅑兙あ䝁䅕䅉湂䝁䄸杤求䡁䅉杢瑂䝁䅕杢あ䡁䅍䅌杁䝁䅅杢歂䍁䅁睢あ䝁䅧党祂䍁䅁䅣桂䡁䅑兡求䝁䄴䅤穂䍁䄴䅉啂䝁䅧党杁䝁䅍睢瑂䡁䅁兙畂䡁䅫䅉㍂䝁䅅督杁䝁䅙睢祂䝁䄰党祂䝁䅷入杁䝁䅳杢療䡁䅣杢杁䝁䅅督杁䕁䅧党桂䝁䅷䅤潂䙁䅍睢ㅂ䡁䅑䅡杁䕁䅍睢祂䡁䅁睢祂䝁䅅䅤灂䝁䄸杢杁䝁䅅杢歂䍁䅁睙潂䝁䅅杢湂䝁䅕䅚杁䝁䅫䅤穂䍁䅁杢桂䝁䄰党杁䡁䅑睢杁䕁䅕杢橂䝁䄸兢睂䝁䅅督穂䍁䅁䅓求䝁䅅䅢あ䝁䅧䅉䑂䝁䄸杣睂䝁䄸杣桂䡁䅑兡療䝁䄴䅉灂䝁䄴䅉䭂䝁䅅杢ㅂ䝁䅅杣㕂䍁䅁杍睁䑁䅅䅏畁䍁䅁䅖潂䝁䅕䅉橂䝁䄸兢睂䝁䅅杢㕂䍁䅁睤桂䡁䅍䅉灂䝁䄴睙療䡁䅉䅣療䡁䅉兙あ䝁䅕䅚杁䝁䅫杢杁䑁䅅兏㑁䑁䅑䅉桂䝁䄴䅚杁䝁䅫督杁䝁䅉兙穂䝁䅕䅚杁䝁䅫杢杁䕁䅉兡祂䝁䄰兡畂䝁䅣䅡桂䝁䄰䅌杁䕁䅅䅢桂䝁䅉兙瑂䝁䅅杌䅁䙁坅䅁䍂杂䅁兒畂䝁䅍睢祂䝁䅕䅉䑂䝁䅅䅣灂䡁䅑兙獂䍁䅁睒祂䝁䄸兤睂䍁䅷䅉䩂䝁䄴睙畁䍁䅷䅉桂䍁䅁督睂䝁䅕睙灂䝁䅅䅢あ䡁䅫䅉浂䝁䅫杢桂䝁䄴睙求䍁䅁睙療䝁䄰䅣桂䝁䄴入獁䍁䅁䅣祂䝁䄸杤灂䝁䅑党穂䍁䅁䅚求䝁䅉䅤杁䡁䅉党橂䝁䄸杤求䡁䅉入杁䡁䅍睢獂䡁䅕䅤灂䝁䄸杢穂䍁䅁兙畂䝁䅑䅉療䡁䅑䅡求䡁䅉䅉祂䝁䅕䅢桂䡁䅑党歂䍁䅁督求䡁䅉杤灂䝁䅍党穂䍁䅁杚療䡁䅉䅉橂䝁䄸杢穂䡁䅕兢求䡁䅉督杁䝁䅅睙祂䝁䄸督穂䍁䅁杚灂䝁䄴兙畂䝁䅍兡桂䝁䅷䅉桂䡁䅍督求䡁䅑督杁䡁䅣睢祂䝁䅷䅚㍂䝁䅫䅚求䍁䄴䅉啂䝁䅧党杁䝁䅍睢瑂䡁䅁兙畂䡁䅫䅉睂䡁䅕杣橂䝁䅧兙穂䝁䅕督杁䡁䅁睢祂䡁䅑杚療䝁䅷兡療䡁䅍䅉療䝁䅙䅉歂䝁䅕杚桂䡁䅕䅢あ䝁䅕䅚杁䝁䅍睢畂䡁䅍兤瑂䝁䅕杣杁䡁䅉党橂䝁䅕兡㉂䝁䅅杙獂䝁䅕督杁䝁䅅䅤杁䝁䅑党求䡁䅁䅉歂䝁䅫督橂䝁䄸兤畂䡁䅑督杁䡁䅑睢杁䝁䅙兙橂䝁䅕䅉㉂䝁䅅䅢ㅂ䝁䅕䅌杁䝁䅅督杁䡁䅣党獂䝁䅷䅉桂䡁䅍䅉瑂䝁䅅杢桂䝁䅣党穂䍁䅁䅤潂䝁䅕兢杁䝁䅉入杁䡁䅣睢祂䝁䅳兡畂䝁䅣䅉㍂䝁䅫䅤潂䍁䅁兡畂䝁䅑兡㉂䝁䅫䅚ㅂ䝁䅅䅢穂䍁䅁兙穂䍁䅁䅤潂䝁䅕入杁䡁䅉党睂䝁䅅入杁䡁䅑䅡求䝁䅫杣杁䝁䄸杙獂䝁䅫睚桂䡁䅑兡療䝁䄴督杁䝁䅅杢歂䍁䅁睤療䡁䅉睡穂䍁䅁䅤療䡁䅣兙祂䝁䅑䅉浂䝁䅫杢桂䝁䄴睙灂䝁䅅䅢杁䡁䅉党橂䝁䄸杤求䡁䅉入畁䍁䅁兓あ䍁䅁兡穂䍁䅁兙獂䡁䅍睢杁䝁䅫杢㉂䝁䄸䅢㉂䝁䅕䅚杁䝁䅫杢杁䡁䅑䅡求䍁䅁䅣祂䝁䄸杤灂䡁䅍兡療䝁䄴䅉療䝁䅙䅉求䝁䅅杣獂䡁䅫䅉穂䡁䅑兙湂䝁䅕䅉橂䝁䄸䅢獂䝁䅕睙あ䝁䅫睢畂䍁䅷䅉楂䡁䅕督灂䝁䄴党穂䡁䅍䅉睂䡁䅉睢橂䝁䅕督穂䍁䅁睢ㅂ䡁䅑督療䡁䅕杣橂䝁䅫杢湂䍁䅷䅉桂䝁䄴䅚杁䝁䅍睢畂䡁䅑兡畂䝁䅣党畂䡁䅑䅉橂䝁䄸䅢獂䝁䅕睙あ䝁䅫睢畂䍁䅁督求䡁䅉杤灂䝁䅍党穂䍁䄴䅉䩂䝁䄴䅉桂䝁䅑䅚灂䡁䅑兡療䝁䄴䅌杁䡁䅑䅡求䍁䅁睙療䝁䄰䅣桂䝁䄴入杁䝁䅕杢湂䝁䅅睚求䡁䅍䅉灂䝁䄴䅉歂䝁䅕杙あ䍁䅁督求䡁䅉杤灂䝁䅍兡畂䝁䅣䅉桂䝁䄴䅚杁䝁䄸䅤潂䝁䅕杣杁䡁䅁睢祂䡁䅑杚療䝁䅷兡療䍁䅁兢桂䝁䄴兙湂䝁䅕兢求䝁䄴䅤杁䡁䅍党祂䡁䅙兡橂䝁䅕督杁䡁䅑睢杁䝁䅍杣求䝁䅑兡あ䍁䅁睢祂䝁䅫睚灂䝁䄴兙あ䝁䄸杣杁䝁䅙睢祂䍁䅁杢療䝁䄴兌睂䝁䅕杣浂䝁䄸杣瑂䝁䅫杢湂䍁䅁䅢療䝁䅅杢穂䍁䄴䅉䝂䡁䅕杣あ䝁䅧党祂䍁䅷䅉灂䡁䅑䅉療䝁䅙杚求䡁䅉督杁䝁䅍杣求䝁䅑兡あ䍁䅁兢桂䝁䄴兙湂䝁䅕兢求䝁䄴䅤杁䡁䅍党祂䡁䅙兡橂䝁䅕督畁䍁䅁兒畂䝁䅍睢祂䝁䅕䅉䑂䝁䅅䅣灂䡁䅑兙獂䍁䅁睒祂䝁䄸兤睂䍁䅷䅉䩂䝁䄴睙畁䍁䅁睤桂䡁䅍䅉灂䝁䄴睙療䡁䅉䅣療䡁䅉兙あ䝁䅕䅚杁䝁䅫杢杁䑁䅅兏㕁䑁䅫䅉桂䝁䄴䅚杁䝁䅫督杁䝁䅧党桂䝁䅑兣ㅂ䝁䅅杣あ䝁䅕杣求䝁䅑䅉灂䝁䄴䅉呂䝁䅅杢杁䕁䅑兡求䝁䅣睢獁䍁䅁睑桂䝁䅷兡浂䝁䄸杣畂䝁䅫兙畁䅁䅁硕䅙䝁䅧䅁䙂䝁䄴睙祂䡁䅫䅣あ䝁䅫睢畂䑁䅳䅉䕂䝁䅅䅤桂䍁䅁䅕祂䝁䄸䅤求䝁䅍䅤灂䝁䄸杢㝁䍁䅁䅒桂䡁䅑兙杁䕁䅍党畂䡁䅑党祂䍁䅁䅖求䝁䅍䅡畂䝁䄸䅢療䝁䅣入䅁䭁䝙䅁㙁睄䅁兒畂䝁䅕杣呂䡁䅫督杁䝁䅕杢湂䝁䅅睚求䡁䅍䅉灂䝁䄴䅉あ䝁䅧党杁䡁䅁杣療䡁䅙兡穂䝁䅫睢畂䍁䅁睢浂䍁䅁督あ䝁䄸杣求䝁䅑䅉求䝁䄴党祂䝁䅣入杁䡁䅍睢獂䡁䅕䅤灂䝁䄸杢穂䍁䅁杚療䡁䅉䅉灂䝁䄴䅚ㅂ䡁䅍䅤祂䝁䅫兙獂䍁䅁兙睂䡁䅁䅢灂䝁䅍兙あ䝁䅫睢畂䡁䅍䅉㍂䝁䄸杣獂䝁䅑睤灂䝁䅑党畁䍁䅁兓あ䍁䅁睢睂䝁䅕杣桂䡁䅑党穂䍁䅁兡畂䍁䅁杚療䡁䅕杣杁䡁䅍党湂䝁䄰党畂䡁䅑督㙁䍁䅁兒畂䝁䅕杣湂䡁䅫䅉呂䡁䅫督あ䝁䅕兢穂䍁䅷䅉乂䝁䄸䅤灂䡁䅙党杁䙁䅁睢㍂䝁䅕杣獁䍁䅁睕睂䝁䅕睙灂䝁䅅䅢あ䡁䅫䅌杁䝁䅅杢歂䍁䅁杔求䡁䅣䅉坂䝁䅕杢あ䡁䅕杣求䡁䅍杌杁䙁䅑䅡求䍁䅁兒畂䝁䅕杣湂䡁䅫䅉呂䡁䅫督あ䝁䅕兢穂䍁䅁督求䝁䅣兢求䝁䄴䅤杁䝁䄸杚浂䝁䅕杣穂䍁䅁兤畂䝁䅫杢あ䝁䅕杣祂䡁䅕䅣あ䝁䅫杙獂䝁䅕䅉睂䝁䄸睤求䡁䅉䅉穂䡁䅫督あ䝁䅕兢穂䍁䅁䅋噂䙁䅁睕灁䍁䅁兙睂䡁䅁䅢灂䝁䅍兙あ䝁䅫睢畂䡁䅍䅉浂䝁䄸杣杁䝁䅍睢瑂䡁䅁兤あ䝁䅕杣杁䝁䅅杢歂䍁䅁睙療䝁䄰䅣ㅂ䡁䅑党祂䍁䄰睙療䝁䄴䅤祂䝁䄸䅢獂䝁䅕䅚杁䡁䅍入穂䡁䅑党瑂䡁䅍䅌杁䝁䅅督杁䡁䅣党獂䝁䅷䅉桂䡁䅍䅉あ䝁䅕䅢求䝁䅍睢瑂䝁䄰兤畂䝁䅫睙桂䡁䅑兡療䝁䄴督杁䡁䅍入穂䡁䅑党瑂䡁䅍睏杁䡁䅍睤灂䡁䅑睙潂䝁䅣党桂䡁䅉䅉桂䝁䄴䅚杁䝁䅕䅢求䝁䅍䅤祂䝁䅫睙桂䝁䅷䅉橂䝁䄸杢あ䡁䅉睢獂䍁䅁督㕂䡁䅍䅤求䝁䄰督杁䡁䅕督求䝁䅑䅉灂䝁䄴䅉灂䝁䄴䅚ㅂ䡁䅍䅤祂䝁䅫兙獂䍁䅁杚桂䝁䅍兡獂䝁䅫䅤灂䝁䅕督杁䝁䅅杢歂䍁䅁党獂䝁䅕睙あ䡁䅉兡橂䍁䅁兤あ䝁䅫䅢灂䡁䅑兡求䡁䅍䅌杁䝁䅷兙祂䝁䅣党瑁䡁䅍睙桂䝁䅷党杁䝁䅕杢求䡁䅉睚㕂䍁䅁督あ䝁䄸杣桂䝁䅣党獁䍁䅁兙畂䝁䅑䅉求䝁䄴党祂䝁䅣入杁䡁䅁兡睂䝁䅕䅢灂䝁䄴党穂䑁䅳䅉灂䝁䄴䅤求䝁䅣杣桂䡁䅑党歂䍁䅁䅣療䡁䅣党祂䍁䅁督療䝁䅷兤あ䝁䅫睢畂䡁䅍䅉桂䝁䄴䅚杁䡁䅍党祂䡁䅙兡橂䝁䅕督杁䡁䅑睢杁䝁䅉杣療䝁䅅䅚楂䝁䅅杢歂䍁䅷䅉あ䝁䅕䅢求䝁䅍睢瑂䍁䅷䅉歂䝁䅅䅤桂䍁䅁睙求䝁䄴䅤求䡁䅉䅌杁䝁䅅杢歂䍁䅁杣求䝁䄴党㍂䝁䅅杙獂䝁䅕䅉桂䝁䄴䅚杁䝁䅫杢歂䡁䅕督あ䡁䅉兡桂䝁䅷䅉橂䡁䅕督あ䝁䄸兢求䡁䅉督㝁䍁䅁兙畂䝁䅑䅉あ䝁䅧党祂䝁䄰兙獂䝁䅷入杁䝁䄰兙畂䝁䅅睚求䝁䅑䅉橂䝁䅅杙灂䝁䄴党あ䡁䅍䅉桂䝁䄴䅚杁䝁䅕杢橂䝁䅷睢穂䡁䅕杣求䡁䅍䅉浂䝁䄸杣杁䝁䅕䅢求䝁䅍䅤祂䝁䄸杢灂䝁䅍䅉求䡁䅅兤灂䡁䅁兢求䝁䄴䅤杁䝁䅅杢歂䍁䅁杙桂䡁䅑䅤求䡁䅉兡求䡁䅍杌杁䙁䅑䅡求䍁䅁兔療䡁䅑兡㉂䝁䅕䅉兂䝁䄸睤求䡁䅉䅉穂䝁䅕睚瑂䝁䅕杢あ䍁䅁䅣祂䝁䄸杤灂䝁䅑党穂䍁䅁䅣療䡁䅣党祂䍁䅁督療䝁䅷兤あ䝁䅫睢畂䡁䅍䅉浂䝁䄸杣杁䝁䅕䅢求䝁䅍䅤祂䝁䅫睙杁䝁䅫杢歂䡁䅕督あ䡁䅉兡桂䝁䅷䅉浂䝁䄸杣牂䝁䅷兡浂䡁䅑督杁䡁䅕督求䝁䅑䅉灂䝁䄴䅉瑂䝁䅅杢ㅂ䝁䅙兙橂䡁䅑兤祂䝁䅫杢湂䍁䅷䅉㍂䝁䅅杣求䝁䅧睢ㅂ䡁䅍兡畂䝁䅣䅌杁䝁䅅杢歂䍁䅁睢あ䝁䅧党祂䍁䅁兢桂䡁䅑党祂䝁䅫兙獂䍁䅁䅡桂䝁䄴䅚獂䝁䅫杢湂䍁䅁兙睂䡁䅁䅢灂䝁䅍兙あ䝁䅫睢畂䡁䅍䅌杁䝁䅅督杁䡁䅣党獂䝁䅷䅉桂䡁䅍䅉桂䡁䅕䅤療䝁䄰兙あ䝁䅕䅚杁䝁䅣兤灂䝁䅑党歂䍁䅁杤求䝁䅧兡橂䝁䅷党穂䍁䅷䅉瑂䝁䅫杢灂䝁䄴睚杁䝁䅕兣ㅂ䝁䅫䅣瑂䝁䅕杢あ䍁䅷䅉桂䝁䄴䅚杁䝁䅑兡求䡁䅍党獂䍁䅁䅢療䝁䅍睢瑂䝁䄸䅤灂䡁䅙党杁䡁䅍䅤桂䡁䅉䅤灂䝁䄴睚杁䝁䅅杢歂䍁䅁睢あ䝁䅧党祂䍁䅁杣桂䝁䅫䅢杁䝁䅕兣ㅂ䝁䅫䅣瑂䝁䅕杢あ䍁䄴䅉啂䝁䅧党杁䙁䅍䅣求䝁䅍兡桂䝁䅷䅤㕂䍁䅁睢浂䝁䅙党祂䡁䅍䅉楂䝁䅅䅤あ䝁䅕杣灂䝁䅕督杁䝁䅙睢祂䍁䅁督あ䝁䅅杣あ䝁䅫杢湂䍁䅷䅉獂䝁䅫睚潂䡁䅑兡畂䝁䅣䅌杁䝁䅅杢歂䍁䅁兡湂䝁䄴兡あ䝁䅫睢畂䍁䅁兙睂䡁䅁䅢灂䝁䅍兙あ䝁䅫睢畂䡁䅍䅉灂䝁䄴䅉桂䡁䅕䅤療䝁䄰睢あ䝁䅫杤求䍁䅁兙畂䝁䅑䅉療䡁䅙党祂䍁䄰䅤潂䝁䅕兌祂䝁䄸兙歂䍁䅁䅤祂䡁䅕睙牂䡁䅍睏杁䝁䅅杢歂䍁䅁党畂䝁䅕杣湂䡁䅫䅉穂䝁䄸䅢ㅂ䡁䅑兡療䝁䄴督杁䝁䅙睢祂䍁䅁督桂䡁䅑党獂䝁䅷兡あ䝁䅕督獁䍁䅁督睂䝁䅅睙求䝁䅍杣桂䝁䅙䅤獁䍁䅁睙療䝁䄰兢求䡁䅉睙灂䝁䅅䅢杁䝁䅅兡祂䝁䅍杣桂䝁䅙䅤獁䍁䅁兢灂䝁䅷兡あ䝁䅅杣㕂䍁䅁䅢桂䝁䄴䅚杁䡁䅙党潂䝁䅫睙獂䝁䅕督獁䍁䅁兙灂䡁䅉睙祂䝁䅅杚あ䍁䅷䅉穂䡁䅕杙瑂䝁䅅杣灂䝁䄴党穂䍁䅷䅉穂䝁䅧兡睂䡁䅍䅌杁䝁䅅杢歂䍁䅁睢あ䝁䅧党祂䍁䅁䅤桂䝁䅍䅤灂䝁䅍兙獂䍁䅁杤求䝁䅧兡橂䝁䅷党穂䍁䅷䅉桂䡁䅍䅉㍂䝁䅕䅢獂䍁䅁兙穂䍁䅁兢求䝁䅑兡橂䝁䅅䅢杁䝁䅑党㉂䝁䅫睙求䡁䅍䅉桂䝁䄴䅚杁䝁䅕兣ㅂ䝁䅫䅣瑂䝁䅕杢あ䍁䄴䅉啂䝁䅧党杁䕁䄴党㍂䍁䅁杖求䝁䄴䅤ㅂ䡁䅉党杁䡁䅍党湂䝁䄰党畂䡁䅑䅉睂䡁䅉睢㉂䝁䅫䅚求䡁䅍䅉求䝁䄴党祂䝁䅣入杁䡁䅍䅤療䡁䅉兙湂䝁䅕䅉桂䝁䄴䅚杁䝁䄰兙畂䝁䅅睚求䝁䄰党畂䡁䅑䅉穂䡁䅫督あ䝁䅕兢穂䍁䅁杚療䡁䅉䅉歂䝁䅕兢桂䝁䄴䅚杁䝁䅍䅡桂䡁䅉睚求䍁䅁杣求䝁䅑兤橂䡁䅑兡療䝁䄴䅌杁䡁䅕䅤灂䝁䅷兡あ䡁䅫䅉楂䝁䅅睙牂䍁䄰兤睂䍁䅁䅣療䡁䅣党祂䍁䅷䅉桂䝁䄴䅚杁䝁䅑入畂䝁䅅兢灂䝁䅍䅉浂䝁䅅督あ䍁䅁睙潂䝁䅅杣湂䝁䅫杢湂䍁䅁杚療䡁䅉䅉求䝁䅷党橂䡁䅑杣灂䝁䅍䅉㉂䝁䅕䅡灂䝁䅍䅢求䡁䅍杌杁䙁䅑䅡求䍁䅁睙療䝁䄰䅣桂䝁䄴入杁䝁䅅䅢穂䝁䄸䅉療䝁䅙杚求䡁䅉督杁䝁䅉兙あ䡁䅑党祂䡁䅫䅉橂䝁䅧兙祂䝁䅣党祂䡁䅍䅌杁䡁䅁睢㍂䝁䅕杣杁䝁䅕兣ㅂ䝁䅫䅣瑂䝁䅕杢あ䍁䅷䅉楂䝁䅅䅤あ䝁䅕杣㕂䍁䅁兙橂䝁䅍党穂䡁䅍睢祂䝁䅫党穂䍁䅷䅉桂䝁䄴䅚杁䝁䄸兤あ䝁䅑睢療䡁䅉䅉橂䝁䅅杙灂䝁䄴党あ䍁䅁党畂䝁䅍䅢療䡁䅍兤祂䝁䅕督獁䍁䅁兙穂䍁䅁睤求䝁䅷䅢杁䝁䅅督杁䡁䅉党獂䝁䅅䅤求䝁䅑䅉桂䝁䅙䅤求䡁䅉兌瑂䝁䅅杣牂䝁䅕䅤杁䝁䅅杢歂䍁䅁睙ㅂ䡁䅍䅤療䝁䄰党祂䍁䄰督ㅂ䡁䅁䅣療䡁䅉䅤杁䡁䅍党祂䡁䅙兡橂䝁䅕督杁䝁䅙睢祂䍁䅁兡畂䝁䅑兤穂䡁䅑杣灂䝁䅅䅢杁䝁䅉兙あ䡁䅑党祂䝁䅫党穂䍁䄴䅉䩂䡁䅑䅉穂䝁䅕䅢獂䡁䅍䅉灂䡁䅑督杁䡁䅁杣療䝁䅑兤橂䡁䅑督杁䡁䅑䅡祂䝁䄸兤湂䝁䅧䅉桂䍁䅁杢求䡁䅑睤療䡁䅉睡杁䝁䄸杚杁䝁䅑兡穂䡁䅑杣灂䝁䅉兤あ䝁䄸杣穂䍁䅷䅉灂䝁䄴䅚求䡁䅁党畂䝁䅑党畂䡁䅑䅉祂䝁䅕䅣祂䝁䅕督求䝁䄴䅤桂䡁䅑兡㉂䝁䅕督獁䍁䅁兙畂䝁䅑䅉灂䝁䄴䅤求䡁䅉杢桂䝁䅷䅉穂䝁䅅䅢求䡁䅍䅉浂䝁䄸杣橂䝁䅕督畁䍁䅁䅖潂䝁䅕䅉橂䝁䄸兢睂䝁䅅杢㕂䍁䅁睤桂䡁䅍䅉浂䝁䄸杣瑂䝁䅕杣獂䡁䅫䅉牂䝁䄴睢㍂䝁䄴䅉桂䡁䅍䅉婂䡁䅕兙穂䝁䅅䅌杁䕁䅫杢橂䍁䄴䅉桂䝁䄴䅚杁䝁䅍䅡桂䝁䄴睚求䝁䅑䅉灂䡁䅑督杁䝁䄴兙瑂䝁䅕䅉あ䝁䄸䅉䙂䝁䄴党祂䙁䅍入穂䍁䅁兡畂䍁䅁杓桂䝁䄴兤桂䡁䅉入杁䑁䅉䅍睁䑁䅅杌杁䕁䅕杢求䡁䅉睕㕂䡁䅍䅉㍂䝁䅅督杁䝁䅙睢ㅂ䝁䄴䅚求䝁䅑䅉灂䝁䄴䅉硁䑁䅫兏硁䍁䅁兙畂䝁䅑䅉灂䡁䅍䅉潂䝁䅕兙歂䡁䅅兤桂䡁䅉䅤求䡁䅉党歂䍁䅁兡畂䍁䅁杕求䝁䅅䅚灂䝁䄴睚獁䍁䅁䅕求䝁䄴杢穂䡁䅫䅢㉂䝁䅅杢灂䝁䅅杌䅁䙁坧䅁流睄䅁兒畂䝁䅕杣湂䝁䅫来求䡁䅉䅉䥂䝁䄸䅢歂䝁䅫杢湂䡁䅍䅌杁䕁䅫杢橂䍁䄴䅌杁䡁䅑睢湂䝁䅕䅤潂䝁䅕杣杁䡁䅣兡あ䝁䅧䅉灂䡁䅑督杁䡁䅍兤楂䡁䅍兡歂䝁䅫兙祂䝁䅫党穂䍁䅷䅉瑂䝁䅅杢ㅂ䝁䅙兙橂䡁䅑兤祂䝁䅕督獁䍁䅁兢桂䡁䅉睡求䡁䅑督獁䍁䅁兙畂䝁䅑䅉歂䝁䅫督あ䡁䅉兡楂䡁䅕䅤求䡁䅍䅉潂䝁䄸兤穂䝁䅕䅡療䝁䅷䅚杁䝁䅉兙あ䡁䅑党祂䝁䅫党穂䍁䅷䅉穂䡁䅁党橂䝁䅫兙獂䡁䅑入杁䝁䅉兙あ䡁䅑党祂䝁䅫党穂䍁䅷䅉桂䝁䄴䅚杁䝁䅷兡湂䝁䅧䅤灂䝁䄴睚杁䡁䅁杣療䝁䅑兤橂䡁䅑督杁䡁䅣睢祂䝁䅷䅚㍂䝁䅫䅚求䍁䄴䅉䩂䡁䅑䅉療䝁䅙杚求䡁䅉督杁䝁䅷兡あ䝁䅧兡ㅂ䝁䄰䅌杁䝁䅅䅢牂䝁䅅䅢灂䝁䄴党獁䍁䅁睙桂䡁䅉杙療䝁䄴䅉㙂䝁䅫杢橂䍁䅷䅉畂䝁䅫睙牂䝁䅕䅢杁䝁䄰党あ䝁䅅䅢杁䝁䅧入歂䡁䅉兡歂䝁䅕䅌杁䡁䅯兡畂䝁䅍䅉桂䝁䅫杣獁䍁䅁兙畂䝁䅑䅉穂䝁䅫䅢㉂䝁䅕杣杁䝁䄸䅥灂䝁䅑党杁䝁䅉兙あ䡁䅑党祂䝁䅫党穂䍁䅁兤畂䝁䅑党祂䍁䅁䅤潂䝁䅕䅉䙂䝁䄴党祂䝁䅣兡㙂䝁䅕杣獁䍁䅁兒㉂䝁䅕杣求䝁䅅䅚㕂䍁䅷䅉桂䝁䄴䅚杁䙁䅉兙㕂䝁䄸杤桂䝁䅍䅉楂䡁䅉兙畂䝁䅑督㝁䍁䅁䅣祂䝁䅫兢桂䡁䅉入獁䍁䅁杣求䝁䅍䅡桂䡁䅉睚求䝁䅅杙獂䝁䅕䅌杁䡁䅍䅣求䝁䅍兡桂䝁䅷䅤㕂䍁䅷䅉桂䝁䄴䅚杁䝁䅧党桂䡁䅉兡畂䝁䅣䅉桂䝁䅫䅚杁䝁䅉兙あ䡁䅑党祂䝁䅫党穂䑁䅳䅉桂䝁䄴䅚杁䝁䅧兙畂䝁䅑䅡求䝁䅷䅚獁䍁䅁䅡求䝁䅅䅚獂䝁䅫睚潂䡁䅑督獁䍁䅁䅢桂䝁䄴䅤求䡁䅉杢穂䍁䅷䅉桂䝁䄴䅚杁䝁䅅杣求䝁䅅䅉獂䝁䅫睚潂䡁䅑督獁䍁䅁兙穂䍁䅁睤求䝁䅷䅢杁䝁䅅督杁䝁䅙䅢桂䡁䅍䅡獂䝁䅫睚潂䡁䅑督杁䡁䅕杢歂䝁䅕杣杁䡁䅑䅡求䍁䅁䅓桂䡁䅉䅚杁䕁䅍兙穂䝁䅕䅌杁䕁䅑睢獂䡁䅁䅡灂䝁䄴䅌杁䝁䅅杢歂䍁䅁睖求䝁䅅䅤潂䝁䅕杣卂䝁䅕兙歂䡁䅫䅉楂䡁䅉兙畂䝁䅑督畁䍁䅁䅖潂䝁䅕䅉橂䝁䄸兢睂䝁䅅杢㕂䍁䅁䅢灂䝁䅍党畂䡁䅍党穂䍁䅁䅤潂䝁䅕䅉䙂䝁䄴党祂䝁䅣兡㙂䝁䅕杣獁䍁䅁杕桂䡁䅫睢㉂䝁䅅睙獁䍁䅁兙畂䝁䅑䅉䙂䡁䅙党祂䝁䅕兙歂䡁䅫䅉楂䡁䅉兙畂䝁䅑督杁䡁䅑睢杁䝁䅍睢瑂䡁䅁兙畂䝁䅫党穂䍁䅁䅚求䡁䅙党獂䝁䄸䅣灂䝁䄴睚杁䝁䅍睢畂䡁䅍兤瑂䝁䅕杣杁䡁䅍睢獂䡁䅕䅤灂䝁䄸杢穂䍁䅁兡畂䍁䅁督療䝁䅷兙祂䍁䅷䅉桂䡁䅕䅤療䝁䄰睢あ䝁䅫杤求䍁䅁杙桂䡁䅑䅤求䡁䅉兡求䡁䅍䅌杁䡁䅁睢祂䡁䅑兙楂䝁䅷党杁䡁䅁睢㍂䝁䅕杣杁䝁䅙睢祂䍁䅁睙祂䝁䅫䅤灂䝁䅍兙獂䍁䅁䅚求䡁䅙兡橂䝁䅕督獁䍁䅁睚求䝁䄴党祂䝁䅅䅤療䡁䅉督獁䍁䅁䅣療䡁䅣党祂䍁䅁䅤療䝁䄸䅢穂䍁䅷䅉潂䝁䄸兤穂䝁䅕䅡療䝁䅷䅚杁䝁䅷兡湂䝁䅧䅤杁䝁䅉兤獂䝁䅉督獁䍁䅁兙畂䝁䅑䅉療䡁䅑䅡求䡁䅉䅉獂䝁䅫睚潂䡁䅑兡畂䝁䅣䅉睂䡁䅉睢歂䡁䅕睙あ䡁䅍杌杁䕁䅫杢杁䝁䅅䅚歂䝁䅫䅤灂䝁䄸杢獁䍁䅁兡あ䍁䅁䅚求䡁䅍兡湂䝁䄴督杁䝁䅅杢歂䍁䅁兢桂䡁䅉睡求䡁䅑督杁䝁䅅兤あ䝁䄸兢療䡁䅑兡㉂䝁䅕䅉浂䡁䅉兙湂䡁䅉兙畂䝁䅍党杁䝁䅅杢歂䍁䅁兙睂䡁䅁党桂䡁䅉兙畂䝁䅍党杁䡁䅁杣療䝁䅑兤橂䡁䅑督獁䍁䅁兡畂䝁䅍䅢ㅂ䝁䅑兡畂䝁䅣䅉睂䡁䅉睢あ䝁䅕睙あ䝁䅅杢あ䡁䅍䅌杁䡁䅣兡睂䝁䅕督獁䍁䅁䅤灂䡁䅉党杁䝁䅅杢歂䍁䅁睤潂䝁䅕党獂䍁䅁睙桂䡁䅉党杁䡁䅁杣療䝁䅑兤橂䡁䅑督獁䍁䅁睚獂䝁䅅督穂䍁䅁睙獂䝁䅕兙畂䝁䅕杣穂䍁䅷䅉獂䝁䅕兙あ䝁䅧党祂䍁䅁睙桂䡁䅉党杁䡁䅁杣療䝁䅑兤橂䡁䅑督獁䍁䅁兙灂䡁䅉䅉浂䡁䅉党穂䝁䅧党畂䝁䅕杣穂䍁䅷䅉桂䝁䄴䅚杁䡁䅣兙穂䝁䅧党穂䍁䅁䅤療䍁䅁睙獂䝁䅕兙畂䍁䅷䅉穂䝁䅧兡畂䝁䅕䅌杁䡁䅉党浂䡁䅉党穂䝁䅧䅌杁䝁䅅杢歂䍁䅁䅣祂䝁䄸䅤求䝁䅍䅤杁䝁䅫杢あ䝁䅕杣灂䝁䄸杣杁䝁䅅杢歂䍁䅁党㑂䡁䅑党祂䝁䅫睢祂䍁䅁兙ㅂ䡁䅑睢瑂䝁䄸杙灂䝁䅷党杁䡁䅍兤祂䝁䅙兙橂䝁䅕督杁䡁䅕杢歂䝁䅕杣杁䡁䅑䅡求䍁䅁兑祂䝁䄰睢祂䍁䅁兑獂䝁䅷䅌杁䕁䄴兤杁䕁䅙兡畂䝁䅫督潂䍁䅷䅉卂䝁䅕杚祂䝁䅕督潂䍁䅁兗療䡁䅕杣杁䕁䅍兙祂䍁䅅䅌杁䕁䅷兒奂䕁䄸䅔獁䍁䅁兒桂䝁䅣䅢求䍁䅁睔畂䝁䅕䅌杁䕁䄴兒坂䙁䅉兌䕂䙁䅕䅔䵂䍁䅷䅉䑂䝁䅅䅢灂䝁䅙睢祂䝁䄴兡桂䍁䅁睕橂䝁䅕杢あ䡁䅍䅌杁䕁䅑杣灂䡁䅙党畂䍁䅷䅉䍂䝁䅅䅡桂䝁䄰兙杁䍁䅙䅉䑂䝁䄸䅌杁䕁䅍兙祂䝁䄴兤獁䍁䅁睒祂䝁䅅杢歂䍁䅁䅕祂䝁䅫䅥獁䍁䅁睓灂䡁䅑䅌杁䙁䅑党瑂䡁䅁睢獁䍁䅁兙畂䝁䅑䅉䑂䝁䅕杢あ䡁䅉兙獂䡁䅍兤獂䍁䅁杙祂䝁䅅杢歂䡁䅍睏杁䙁䅍䅖兂䍁䅁杙祂䝁䅅杢歂䝁䅕䅚杁䝁䅙兤求䝁䅷䅉桂䝁䄴䅚杁䝁䄸兡獂䍁䅁兙歂䝁䅑兡あ䝁䅫杤求䡁䅍䅌杁䝁䅙兤畂䝁䅍䅤灂䝁䄸杢桂䝁䅷䅉浂䝁䅷兤灂䝁䅑督獁䍁䅁兙畂䝁䅑䅉療䡁䅑䅡求䡁䅉䅉睂䝁䅕杣浂䝁䄸杣瑂䝁䅅杢橂䝁䅕䅉橂䝁䅧党瑂䝁䅫睙桂䝁䅷䅉睂䡁䅉睢歂䡁䅕睙あ䡁䅍睏杁䝁䅅杢歂䍁䅁䅚療䍁䄰兡あ䍁䄰入療䡁䅕杣穂䝁䅕䅢浂䍁䅁兙ㅂ䡁䅑睢瑂䝁䄸䅤灂䡁䅙党杁䝁䅅兡祂䍁䅁睙療䝁䄴䅚灂䡁䅑兡療䝁䄴兡畂䝁䅣䅉祂䝁䅕睙潂䝁䅅杣湂䝁䅕䅉睂䡁䅉睢歂䡁䅕睙あ䡁䅍䅉ㅂ䝁䄴䅚求䡁䅉䅉あ䝁䅧党杁䕁䅅睌䑂䍁䅁䅕卂䕁䄸䅉楂䡁䅉兙畂䝁䅑䅌杁䝁䅅督杁䡁䅣党獂䝁䅷䅉桂䡁䅍䅉療䡁䅑䅡求䡁䅉䅉祂䝁䅕杚祂䝁䅫睚求䡁䅉兙畂䡁䅑䅉桂䝁䄴䅚杁䡁䅉党橂䝁䅧兙祂䝁䅣党杁䝁䅳兡あ䡁䅍䅌杁䡁䅍党桂䝁䅷兙畂䡁䅑督獁䍁䅁兙畂䝁䅑䅉桂䝁䅍睙求䡁䅍督療䡁䅉兡求䡁䅍杌杁䙁䅑䅡求䍁䅁睙療䝁䄰䅣桂䝁䄴入杁䡁䅍党獂䝁䅷督杁䝁䅫䅤穂䍁䅁䅣祂䝁䄸䅚ㅂ䝁䅍䅤穂䍁䅁䅤潂䡁䅉睢ㅂ䝁䅣䅡杁䝁䅑兡祂䝁䅕睙あ䍁䅁督桂䝁䅷党穂䍁䅁杚療䡁䅉睙求䍁䅷䅉歂䝁䅫督あ䡁䅉兡楂䡁䅕䅤療䡁䅉督獁䍁䅁兙畂䝁䅑䅉㍂䝁䅧睢獂䝁䅕督桂䝁䅷党祂䡁䅍睏杁䝁䅅杢歂䍁䅁杤桂䡁䅉兡療䡁䅕督杁䡁䅉党あ䝁䅅兡獂䍁䅁兙畂䝁䅑䅉楂䡁䅕督灂䝁䄴党穂䡁䅍兌あ䝁䄸兌楂䡁䅕督灂䝁䄴党穂䡁䅍䅉橂䝁䅧兙畂䝁䄴党獂䡁䅍䅌杁䝁䅫杢橂䝁䅷兤歂䝁䅫杢湂䍁䅁兢桂䡁䅍督杁䝁䄰党祂䝁䅍䅡桂䝁䄴䅚灂䡁䅍党祂䡁䅍䅌杁䝁䅍䅢ㅂ䝁䅉䅌杁䝁䅕䅢求䝁䅍䅤祂䝁䄸杢灂䝁䅍督獁䍁䅁杚療䝁䄸䅚獁䍁䅁䅡療䝁䄰党杁䝁䅫兢睂䡁䅉睢㉂䝁䅕兢求䝁䄴䅤獁䍁䅁䅚療䝁䅷䅢桂䡁䅉䅉穂䡁䅑睢祂䝁䅕䅌杁䝁䅅兤あ䝁䄸䅌杁䝁䅑杣ㅂ䝁䅣䅌杁䝁䅧兙祂䝁䅑睤桂䡁䅉党獁䍁䅁党瑁䝁䅍睢瑂䝁䄰党祂䝁䅍党獁䍁䅁睙療䝁䄴杤求䝁䄴兡求䝁䄴睙求䍁䅷䅉穂䡁䅁睢祂䡁䅑兡畂䝁䅣䅉湂䝁䄸睢歂䡁䅍䅌杁䝁䅧睢楂䝁䅉入癁䝁䅍杣桂䝁䅙䅤獁䍁䅁睢浂䝁䅙兡橂䝁䅕䅌杁䝁䅫杢歂䡁䅕督あ䡁䅉兡桂䝁䅷䅌杁䝁䄰党歂䝁䅫睙桂䝁䅷䅌杁䝁䅅杢歂䍁䅁睙桂䡁䅑兙獂䝁䄸睚畁䍁䅁兒畂䝁䅕杣湂䝁䅫来求䡁䅉䅉䥂䝁䄸䅢歂䝁䅫杢湂䡁䅍䅌杁䕁䅫杢橂䍁䄴䅉㍂䝁䅅督杁䝁䅫杢橂䝁䄸杣睂䝁䄸杣桂䡁䅑党歂䍁䅁兡畂䍁䅁杍睁䑁䅅兎杁䝁䅅杢歂䍁䅁兡穂䍁䅁䅡求䝁䅅䅚硂䡁䅕兙祂䡁䅑党祂䝁䅕䅚杁䝁䅫杢杁䙁䅍兙灂䝁䄴䅤杁䕁䅷睢ㅂ䝁䅫督獁䍁䅁兔灂䡁䅍督療䡁䅕杣灂䍁䄴䅁䭄兆䅁杄䅁䕁䅕杢求䡁䅉睚㕂䅁䅁児䅙䩁䅯䅁䙂䝁䄴党祂䝁䅣入杁䕁䅕杚浂䝁䅫睙灂䝁䅕杢橂䡁䅫睏杁䕁䅕杢求䡁䅉睚㕂䍁䅁兔桂䝁䄴兙湂䝁䅕兢求䝁䄴䅤㝁䍁䅁睑獂䝁䅕兙畂䙁䅑党橂䝁䅧睏杁䕁䅣睢㉂䙁䅑党橂䝁䅧睏杁䙁䅁杣療䝁䅍党穂䡁䅍䅉䉂䡁䅕䅤療䝁䄰兙あ䝁䅫睢畂䅁䅁兑䅧䩁䅧䅁䙂䝁䄴党祂䝁䅣入杁䕁䅕杚浂䝁䅫睙灂䝁䅕杢橂䡁䅫睏杁䕁䅕杢求䡁䅉睚㕂䍁䅁兔桂䝁䄴兙湂䝁䅕兢求䝁䄴䅤㝁䍁䅁兒畂䝁䅕杣湂䡁䅫䅉呂䡁䅑睢祂䝁䅅睚求䑁䅳䅉䑂䝁䅷党桂䝁䄴䅖求䝁䅍䅡㝁䍁䅁䅕療䡁䅣党祂䍁䅁睒祂䝁䅫䅚䅁䩁䩙䅁奂允䅁兒畂䝁䅕杣湂䡁䅫䅉䙂䝁䅙杚灂䝁䅍兡求䝁䄴睙㕂䑁䅳䅉䙂䝁䄴党祂䝁䅣入杁䕁䄰兙畂䝁䅅睚求䝁䄰党畂䡁䅑睏杁䕁䅕杢求䡁䅉睚㕂䍁䅁睕あ䝁䄸杣桂䝁䅣党㝁䍁䅁兓畂䝁䅑兤穂䡁䅑杣灂䝁䅅䅢杁䕁䅅兤あ䝁䄸兢桂䡁䅑兡療䝁䄴睏杁䙁䅍兢桂䡁䅉䅤杁䕁䅕杢求䡁䅉睚㕂䑁䅳䅉兂䝁䅅督穂䝁䅕杢湂䝁䅕杣杁䕁䅅兡祂䝁䅍杣桂䝁䅙䅤杁䕁䄰兙畂䡁䅕杚桂䝁䅍䅤ㅂ䡁䅉兡畂䝁䅣睏杁䙁䅕䅤灂䝁䅷兡あ䡁䅫䅉呂䝁䅍兙獂䝁䅕䅉呂䝁䄸䅢桂䡁䅉睏杁䕁䄸杢穂䝁䅧睢祂䝁䅕䅉桂䝁䄴䅚杁䕁䄸杚浂䡁䅍䅡療䡁䅉党杁䙁䅣兡畂䝁䅑䅁剄䅃䅁杁䅅䕁䅕杢求䡁䅉睚㕂䍁䅁兒浂䝁䅙兡橂䝁䅫党畂䝁䅍入㝁䍁䅁兒畂䝁䅕杣湂䡁䅫䅉乂䝁䅅杢桂䝁䅣党瑂䝁䅕杢あ䑁䅳䅉䩂䝁䄴䅚ㅂ䡁䅍䅤祂䝁䅫兙獂䍁䅁兑ㅂ䡁䅑睢瑂䝁䅅䅤灂䝁䄸杢㝁䍁䅁睕瑂䝁䅅杣あ䍁䅁村ㅂ䝁䅫䅢歂䝁䅫杢湂䑁䅳䅉呂䝁䄰兙祂䡁䅑䅉䙂䝁䄴党祂䝁䅣入㝁䍁䅁兒獂䝁䅕睙あ䡁䅉兡橂䍁䅁杖求䝁䅧兡橂䝁䅷党㝁䍁䅁兑ㅂ䡁䅑睢畂䝁䄸兢療䡁䅕督杁䙁䅙党潂䝁䅫睙獂䝁䅕督䅁䵁內䅁敂䅁䅁兒畂䝁䅕杣湂䡁䅫䅉䙂䝁䅙杚灂䝁䅍兡求䝁䄴睙㕂䑁䅳䅉䙂䝁䄴党祂䝁䅣入杁䙁䅍䅤療䡁䅉兙湂䝁䅕睏杁䕁䅍䅢灂䝁䄰兙あ䝁䅕䅖求䝁䅍䅡䅁䡁偙䅁楁允䅁兒畂䝁䅕杣湂䡁䅫䅉䙂䝁䅙杚灂䝁䅍兡求䝁䄴睙㕂䑁䅳䅉䙂䝁䄴杤灂䡁䅉睢畂䝁䄰党畂䡁䅑兙獂䍁䅁睑療䝁䄴督ㅂ䝁䅷䅤灂䝁䄴睚㝁䍁䅁兒畂䡁䅙兡祂䝁䄸杢瑂䝁䅕杢あ䝁䅅䅢杁䕁䅕杢湂䝁䅫杢求䝁䅕杣灂䝁䄴睚㝁䍁䅁䅒灂䡁䅍䅣療䡁䅍兙獂䍁䅁兙畂䝁䅑䅉卂䝁䅕睙㕂䝁䅍䅢灂䝁䄴睚㝁䍁䅁睖桂䡁䅑党祂䍁䅁䅕ㅂ䡁䅉兡浂䝁䅫睙桂䡁䅑兡療䝁䄴睏杁䕁䅍䅢求䝁䅅杢啂䝁䅕睙潂䑁䅳䅉兂䝁䄸䅢獂䡁䅕䅤灂䝁䄸杢杁䕁䅍睢畂䡁䅑杣療䝁䅷䅁扄元䅁䅐䅁䕁䅕杢求䡁䅉睚㕂䍁䅁兒硂䡁䅕兡睂䝁䄰党畂䡁䅑䅉桂䝁䄴䅚杁䙁䅍党祂䡁䅙兡橂䝁䅕督䅁䝁䡧䅁畂䅁䅁兒畂䝁䅕杣湂䡁䅫䅉乂䝁䅅杢桂䝁䅣党瑂䝁䅕杢あ䑁䅳䅉䕂䝁䅅䅤桂䍁䅁睑求䝁䄴䅤求䡁䅉䅉啂䝁䅕睙潂䝁䄴睢獂䝁䄸睚㕂䑁䅳䅉䑂䝁䅷兡瑂䝁䅅䅤求䙁䅑党橂䝁䅧䅁䡃元䅁杪䅁䕁䅕杢求䡁䅉睚㕂䍁䅁兔桂䝁䄴兙湂䝁䅕兢求䝁䄴䅤㝁䍁䅁兒畂䝁䅕杣湂䡁䅫䅉呂䡁䅑睢祂䝁䅅睚求䑁䅳䅉䑂䝁䅷党桂䝁䄴䅖求䝁䅍䅡㝁䍁䅁睕瑂䝁䅅杣あ䍁䅁兒畂䝁䅕杣湂䡁䅫睏杁䙁䅁睢㍂䝁䅕杣杁䕁䅣杣灂䝁䅑䅁睂䅃䅁杄䅅䕁䅕杢求䡁䅉睚㕂䍁䅁兔桂䝁䄴兙湂䝁䅕兢求䝁䄴䅤㝁䍁䅁兒畂䝁䅕杣湂䡁䅫䅉呂䡁䅑睢祂䝁䅅睚求䑁䅳䅉䙂䝁䄴杤灂䡁䅉睢畂䝁䄰党畂䡁䅑兙獂䍁䅁兒畂䝁䅣兡畂䝁䅕党祂䝁䅫杢湂䑁䅳䅉䕂䝁䅫督睂䝁䄸督桂䝁䅷䅉桂䝁䄴䅚杁䙁䅉党橂䡁䅫睙獂䝁䅫杢湂䑁䅳䅉塂䝁䅅䅤求䡁䅉䅉兂䡁䅕杣灂䝁䅙兡橂䝁䅅䅤灂䝁䄸杢㝁䍁䅁睑獂䝁䅕兙畂䙁䅑党橂䝁䅧睏杁䙁䅁睢獂䝁䅷兤あ䝁䅫睢畂䍁䅁睑療䝁䄴䅤祂䝁䄸䅢䅁䅁䩧䅁啄䅁䅁兒畂䝁䅕杣湂䡁䅫䅉乂䝁䅅杢桂䝁䅣党瑂䝁䅕杢あ䑁䅳䅉䙂䝁䄴党祂䝁䅣入杁䙁䅍䅤療䡁䅉兙湂䝁䅕睏杁䕁䅕杢㉂䝁䅫杣療䝁䄴兢求䝁䄴䅤桂䝁䅷䅉䙂䝁䄴睚灂䝁䄴党求䡁䅉兡畂䝁䅣睏杁䕁䅫杢歂䡁䅕督あ䡁䅉兡桂䝁䅷䅉䉂䡁䅕䅤療䝁䄰兙あ䝁䅫睢畂䑁䅳䅉䑂䝁䄸杢㉂䝁䅕杢あ䝁䅫睢畂䝁䅅䅢杁䕁䄴兤橂䝁䅷党桂䡁䅉䅁㥂睂䅁李䅅䕁䅕杢求䡁䅉睚㕂䍁䅁兔桂䝁䄴兙湂䝁䅕兢求䝁䄴䅤㝁䍁䅁兒畂䝁䅕杣湂䡁䅫䅉呂䡁䅑睢祂䝁䅅睚求䑁䅳䅉䝂䝁䅷党求䡁䅑䅉乂䝁䅅杢桂䝁䅣党瑂䝁䅕杢あ䑁䅳䅉䩂䝁䄴䅚ㅂ䡁䅍䅤祂䝁䅫兙獂䍁䅁兑ㅂ䡁䅑睢瑂䝁䅅䅤灂䝁䄸杢㝁䍁䅁兒獂䝁䅕睙あ䡁䅉兡橂䍁䅁杖求䝁䅧兡橂䝁䅷党㝁䍁䅁䅒桂䡁䅑兙杁䕁䅍党畂䡁䅑党祂䍁䅁䅖求䝁䅍䅡畂䝁䄸䅢療䝁䅣入㝁䍁䅁村桂䡁䅑䅤求䡁䅉入杁䕁䅕杢求䡁䅉睚㕂䍁䅁睕あ䝁䄸杣桂䝁䅣党杁䙁䅍入穂䡁䅑党瑂䍁䅁䅋䍂䕁䅕睕呂䍁䅫䅁敄睂䅁䅃䅅䕁䅕杢求䡁䅉睚㕂䍁䅁兔桂䝁䄴兙湂䝁䅕兢求䝁䄴䅤㝁䍁䅁兒畂䝁䅕杣湂䡁䅫䅉呂䡁䅑睢祂䝁䅅睚求䑁䅳䅉䩂䝁䄴䅚ㅂ䡁䅍䅤祂䝁䅫兙獂䍁䅁兑ㅂ䡁䅑睢瑂䝁䅅䅤灂䝁䄸杢㝁䍁䅁睑療䝁䄴杤求䝁䄴䅤灂䝁䄸杢桂䝁䅷䅉佂䡁䅕睙獂䝁䅕兙祂䑁䅳䅉兂䝁䄸䅢獂䡁䅕䅤灂䝁䄸杢杁䕁䅍睢畂䡁䅑杣療䝁䅷睏杁䙁䅁兙穂䡁䅍党畂䝁䅣党祂䍁䅁兑灂䡁䅉睙祂䝁䅅杚あ䍁䅁兔桂䝁䄴兤浂䝁䅅睙あ䡁䅕杣灂䝁䄴睚䅁䉁內䅁獃䅁䅁兒畂䝁䅕杣湂䡁䅫䅉乂䝁䅅杢桂䝁䅣党瑂䝁䅕杢あ䑁䅳䅉䙂䝁䄴党祂䝁䅣入杁䙁䅍䅤療䡁䅉兙湂䝁䅕睏杁䕁䅫杢歂䡁䅕督あ䡁䅉兡桂䝁䅷䅉䉂䡁䅕䅤療䝁䄰兙あ䝁䅫睢畂䑁䅳䅉呂䝁䅕杢穂䝁䄸杣穂䑁䅳䅉兂䡁䅉睢橂䝁䅕督穂䍁䅁兑ㅂ䡁䅑睢瑂䝁䅅䅤灂䝁䄸杢䅁䩁䡅䅁敄䅁䅁兒畂䝁䅕杣湂䡁䅫䅉乂䝁䅅杢桂䝁䅣党瑂䝁䅕杢あ䑁䅳䅉䙂䝁䄴党祂䝁䅣入杁䙁䅍䅤療䡁䅉兙湂䝁䅕睏杁䕁䅫杢歂䡁䅕督あ䡁䅉兡桂䝁䅷䅉䉂䡁䅕䅤療䝁䄰兙あ䝁䅫睢畂䑁䅳䅉呂䝁䅕杢穂䝁䄸杣穂䑁䅳䅉兂䡁䅉睢橂䝁䅕督穂䍁䅁兑ㅂ䡁䅑睢瑂䝁䅅䅤灂䝁䄸杢㝁䍁䅁兑祂䡁䅑兡浂䝁䅫睙灂䝁䅅䅢杁䕁䅫杢あ䝁䅕䅢獂䝁䅫睚求䝁䄴睙求䅁䅁儴䅣䱁䅧䅁䙂䝁䄴党祂䝁䅣入杁䕁䄰兙畂䝁䅅睚求䝁䄰党畂䡁䅑睏杁䕁䅕杢求䡁䅉睚㕂䍁䅁睕あ䝁䄸杣桂䝁䅣党㝁䍁䅁睕瑂䝁䅅杣あ䍁䅁兒畂䝁䅕杣湂䡁䅫睏杁䕁䅕䅚湂䝁䅕䅉䑂䝁䄸兢睂䡁䅕䅤灂䝁䄴睚㝁䍁䅁䅒桂䡁䅑兙杁䕁䅍党畂䡁䅑党祂䍁䅁䅖求䝁䅍䅡畂䝁䄸䅢療䝁䅣入㝁䍁䅁兎䡂䅁䅁儵䄸䙁䉁䅁䙂䝁䄴党祂䝁䅣入杁䕁䄰兙畂䝁䅅睚求䝁䄰党畂䡁䅑睏杁䕁䅕杢㉂䝁䅫杣療䝁䄴兢求䝁䄴䅤桂䝁䅷䅉䑂䝁䄸杢穂䡁䅕䅢あ䝁䅫杢湂䑁䅳䅉䙂䝁䄴杤灂䡁䅉睢畂䝁䄰党畂䡁䅑兙獂䍁䅁兒畂䝁䅣兡畂䝁䅕党祂䝁䅫杢湂䑁䅳䅉䩂䝁䄴䅚ㅂ䡁䅍䅤祂䝁䅫兙獂䍁䅁兑ㅂ䡁䅑睢瑂䝁䅅䅤灂䝁䄸杢㝁䍁䅁睑獂䝁䅕兙畂䙁䅑党橂䝁䅧睏杁䕁䅍睢畂䡁䅙党畂䡁䅑兡療䝁䄴兙獂䍁䅁杔ㅂ䝁䅍䅢求䝁䅅杣㝁䍁䅁䅕祂䝁䄸睙求䡁䅍督杁䕁䅅兤あ䝁䄸兢桂䡁䅑兡療䝁䄴睏杁䙁䅕䅤灂䝁䅷兡あ䡁䅫䅉呂䝁䅍兙獂䝁䅕䅉呂䝁䄸䅢桂䡁䅉䅁㡄睂䅁䅺䅁䕁䅕杢求䡁䅉睚㕂䍁䅁兔桂䝁䄴兙湂䝁䅕兢求䝁䄴䅤㝁䍁䅁兒畂䡁䅙兡祂䝁䄸杢瑂䝁䅕杢あ䝁䅅䅢杁䕁䅍睢畂䡁䅍兤獂䡁䅑兡畂䝁䅣睏杁䕁䅕杢㉂䝁䅫杣療䝁䄴兢求䝁䄴䅤桂䝁䅷䅉䙂䝁䄴睚灂䝁䄴党求䡁䅉兡畂䝁䅣睏杁䙁䅣兙あ䝁䅕杣杁䙁䅁兤祂䝁䅫杚灂䝁䅍兙あ䝁䅫睢畂䑁䅳䅉䑂䝁䅷党桂䝁䄴䅖求䝁䅍䅡䅁䡁卅䅁あ䅁䅁兒畂䝁䅕杣湂䡁䅫䅉乂䝁䅅杢桂䝁䅣党瑂䝁䅕杢あ䑁䅳䅉䙂䝁䄴杤灂䡁䅉睢畂䝁䄰党畂䡁䅑兙獂䍁䅁兒畂䝁䅣兡畂䝁䅕党祂䝁䅫杢湂䑁䅳䅉䑂䝁䅷兡瑂䝁䅅䅤求䙁䅑党橂䝁䅧䅁塄杂䅁朵䅁䕁䅕杢求䡁䅉睚㕂䍁䅁兔桂䝁䄴兙湂䝁䅕兢求䝁䄴䅤㝁䍁䅁兒畂䡁䅙兡祂䝁䄸杢瑂䝁䅕杢あ䝁䅅䅢杁䕁䅕杢湂䝁䅫杢求䝁䅕杣灂䝁䄴睚㝁䍁䅁兓畂䝁䅑兤穂䡁䅑杣灂䝁䅅䅢杁䕁䅅兤あ䝁䄸兢桂䡁䅑兡療䝁䄴睏杁䙁䅍党畂䡁䅍</t>
  </si>
  <si>
    <t>睢祂䡁䅍睏杁䕁䅕䅢求䝁䅍䅤祂䝁䅫睙杁䙁䅙党潂䝁䅫睙獂䝁䅕睏杁䙁䅁杣療䝁䅍党穂䡁䅍䅉䉂䡁䅕䅤療䝁䄰兙あ䝁䅫睢畂䅁䅁硙䅅䵁䅉䅁䙂䝁䄴党祂䝁䅣入杁䕁䄰兙畂䝁䅅睚求䝁䄰党畂䡁䅑睏杁䕁䅕杢㉂䝁䅫杣療䝁䄴兢求䝁䄴䅤桂䝁䅷䅉䙂䝁䄴睚灂䝁䄴党求䡁䅉兡畂䝁䅣睏杁䕁䅫杢歂䡁䅕督あ䡁䅉兡桂䝁䅷䅉䉂䡁䅕䅤療䝁䄰兙あ䝁䅫睢畂䑁䅳䅉呂䝁䅕杢穂䝁䄸杣穂䑁䅳䅉兂䡁䅉睢橂䝁䅕督穂䍁䅁兑ㅂ䡁䅑睢瑂䝁䅅䅤灂䝁䄸杢䅁佁䩑䅁䅁允䅁兒畂䝁䅕杣湂䡁䅫䅉乂䝁䅅杢桂䝁䅣党瑂䝁䅕杢あ䑁䅳䅉䥂䝁䄸兢求䝁䅷兙畂䝁䅑䅉呂䝁䅕睙ㅂ䡁䅉兡あ䡁䅫睏杁䕁䅫杢歂䡁䅕督あ䡁䅉兡桂䝁䅷䅉䉂䡁䅕䅤療䝁䄰兙あ䝁䅫睢畂䑁䅳䅉呂䝁䅕杢穂䝁䄸杣穂䑁䅳䅉䑂䝁䄸兢瑂䝁䅕杣橂䝁䅫兙獂䍁䅁睕睂䝁䅅睙求䍁䅁䅔桂䡁䅕杢橂䝁䅧睏杁䙁䅁兙穂䡁䅍党畂䝁䅣党祂䍁䅁兑灂䡁䅉睙祂䝁䅅杚あ䍁䅁兔桂䝁䄴兤浂䝁䅅睙あ䡁䅕杣灂䝁䄴睚䅁偁䠸䅁䵁允䅁兒畂䝁䅕杣湂䡁䅫䅉乂䝁䅅杢桂䝁䅣党瑂䝁䅕杢あ䑁䅳䅉䩂䝁䄴䅚ㅂ䡁䅍䅤祂䝁䅫兙獂䍁䅁兑ㅂ䡁䅑睢瑂䝁䅅䅤灂䝁䄸杢㝁䍁䅁兔桂䡁䅉兡畂䝁䅕䅉啂䡁䅉兙畂䡁䅍䅣療䡁䅉䅤桂䡁䅑兡療䝁䄴睏杁䙁䅍党畂䡁䅍睢祂䡁䅍睏杁䙁䅍兢桂䡁䅉䅤杁䕁䅕杢求䡁䅉睚㕂䑁䅳䅉穁䕁䅑䅉兂䡁䅉兡畂䡁䅑兡畂䝁䅣睏杁䙁䅁兙穂䡁䅍党畂䝁䅣党祂䍁䅁兑灂䡁䅉睙祂䝁䅅杚あ䍁䅁兔桂䝁䄴兤浂䝁䅅睙あ䡁䅕杣灂䝁䄴睚䅁䡁匴䅁啄䅁䅁兒畂䝁䅕杣湂䡁䅫䅉乂䝁䅅杢桂䝁䅣党瑂䝁䅕杢あ䑁䅳䅉䩂䝁䄴䅚ㅂ䡁䅍䅤祂䝁䅫兙獂䍁䅁兑ㅂ䡁䅑睢瑂䝁䅅䅤灂䝁䄸杢㝁䍁䅁睕求䝁䄴督療䡁䅉督㝁䍁䅁兒獂䝁䅕睙あ䡁䅉兡橂䍁䅁杖求䝁䅧兡橂䝁䅷党㝁䍁䅁村桂䡁䅑䅤求䡁䅉入杁䕁䅕杢求䡁䅉睚㕂䍁䅁睕あ䝁䄸杣桂䝁䅣党杁䙁䅍入穂䡁䅑党瑂䍁䅁䅋䍂䕁䅕睕呂䍁䅫䅁䵃䅃䅁䄰䅁䕁䅕杢求䡁䅉睚㕂䍁䅁兔桂䝁䄴兙湂䝁䅕兢求䝁䄴䅤㝁䍁䅁兓畂䝁䅑兤穂䡁䅑杣灂䝁䅅䅢杁䕁䅅兤あ䝁䄸兢桂䡁䅑兡療䝁䄴睏杁䙁䅍党畂䡁䅍睢祂䡁䅍睏杁䙁䅍兢桂䡁䅉䅤杁䕁䅉兤灂䝁䅷䅚灂䝁䄴睚㝁䍁䅁睕瑂䝁䅅杣あ䍁䅁兒畂䝁䅕杣湂䡁䅫睏杁䕁䅑兙あ䝁䅅䅉䑂䝁䅕杢あ䝁䅕杣杁䙁䅑党橂䝁䅧杢療䝁䅷睢湂䡁䅫䅁晁权䅁䅹䅁䕁䅕杢求䡁䅉睚㕂䍁䅁兔桂䝁䄴兙湂䝁䅕兢求䝁䄴䅤㝁䍁䅁兓畂䝁䅑兤穂䡁䅑杣灂䝁䅅䅢杁䕁䅅兤あ䝁䄸兢桂䡁䅑兡療䝁䄴睏杁䙁䅍党畂䡁䅍睢祂䡁䅍睏杁䙁䅍兢桂䡁䅉䅤杁䕁䅉兤灂䝁䅷䅚灂䝁䄴睚㝁䍁䅁睕瑂䝁䅅杣あ䍁䅁兒畂䝁䅕杣湂䡁䅫睏杁䙁䅁杣療䝁䅍党穂䡁䅍䅉䉂䡁䅕䅤療䝁䄰兙あ䝁䅫睢畂䅁䅁兦䅙䱁䅁䅁䙂䝁䄴党祂䝁䅣入杁䕁䄰兙畂䝁䅅睚求䝁䄰党畂䡁䅑睏杁䕁䅫杢歂䡁䅕督あ䡁䅉兡桂䝁䅷䅉䉂䡁䅕䅤療䝁䄰兙あ䝁䅫睢畂䑁䅳䅉呂䝁䅕杢穂䝁䄸杣穂䑁䅳䅉呂䝁䄰兙祂䡁䅑䅉䙂䝁䄴党祂䝁䅣入㝁䍁䅁䅒桂䡁䅑兙杁䕁䅍党畂䡁䅑党祂䍁䅁䅖求䝁䅍䅡畂䝁䄸䅢療䝁䅣入䅁䱁十䅁祄䅁䅁兒畂䝁䅕杣湂䡁䅫䅉乂䝁䅅杢桂䝁䅣党瑂䝁䅕杢あ䑁䅳䅉䩂䝁䄴䅚ㅂ䡁䅍䅤祂䝁䅫兙獂䍁䅁兑ㅂ䡁䅑睢瑂䝁䅅䅤灂䝁䄸杢㝁䍁䅁睕求䝁䄴督療䡁䅉督㝁䍁䅁睕瑂䝁䅅杣あ䍁䅁兒畂䝁䅕杣湂䡁䅫睏杁䙁䅁睢㍂䝁䅕杣杁䕁䅣杣灂䝁䅑睏杁䕁䅑兙あ䝁䅅䅉䑂䝁䅕杢あ䝁䅕杣杁䙁䅑党橂䝁䅧杢療䝁䅷睢湂䡁䅫睏杁䙁䅕䅤灂䝁䅷兡あ䡁䅫䅉呂䝁䅍兙獂䝁䅕䅉呂䝁䄸䅢桂䡁䅉䅁䥃充䅁朶䅁䕁䅕杢求䡁䅉睚㕂䍁䅁兔桂䝁䄴兙湂䝁䅕兢求䝁䄴䅤㝁䍁䅁兓畂䝁䅑兤穂䡁䅑杣灂䝁䅅䅢杁䕁䅅兤あ䝁䄸兢桂䡁䅑兡療䝁䄴睏杁䙁䅍党畂䡁䅍睢祂䡁䅍睏杁䙁䅣兙あ䝁䅕杣杁䙁䅁兤祂䝁䅫杚灂䝁䅍兙あ䝁䅫睢畂䑁䅳䅉兂䡁䅉睢橂䝁䅕督穂䍁䅁兑ㅂ䡁䅑睢瑂䝁䅅䅤灂䝁䄸杢㝁䍁䅁杕求䝁䄰睢あ䝁䅕䅉䉂䝁䅍睙求䡁䅍督杁䝁䅅杢歂䍁䅁睑療䝁䄴䅤祂䝁䄸䅢䅁佁䭑䅁⭄䅁䅁兒畂䝁䅕杣湂䡁䅫䅉乂䝁䅅杢桂䝁䅣党瑂䝁䅕杢あ䑁䅳䅉䩂䝁䄴䅚ㅂ䡁䅍䅤祂䝁䅫兙獂䍁䅁兑ㅂ䡁䅑睢瑂䝁䅅䅤灂䝁䄸杢㝁䍁䅁睕瑂䝁䅅杣あ䍁䅁村ㅂ䝁䅫䅢歂䝁䅫杢湂䑁䅳䅉䕂䝁䅅䅤桂䍁䅁䅕祂䝁䄸䅤求䝁䅍䅤灂䝁䄸杢㝁䍁䅁䅒桂䡁䅑兙杁䕁䅍党畂䡁䅑党祂䡁䅍䅉桂䝁䄴䅚杁䕁䅙兙橂䝁䅫䅢灂䡁䅑兡求䡁䅍睏杁䕁䅑兙あ䝁䅅䅉䑂䝁䅕杢あ䝁䅕杣杁䙁䅑党橂䝁䅧杢療䝁䅷睢湂䡁䅫䅁療䅃䅁䅮䅁䕁䅕杢求䡁䅉睚㕂䍁䅁兔桂䝁䄴兙湂䝁䅕兢求䝁䄴䅤㝁䍁䅁兓畂䝁䅑兤穂䡁䅑杣灂䝁䅅䅢杁䕁䅅兤あ䝁䄸兢桂䡁䅑兡療䝁䄴睏杁䙁䅍兢桂䡁䅉䅤杁䕁䅉兤灂䝁䅷䅚灂䝁䄴睚㝁䍁䅁睕求䝁䅍兤祂䝁䅫䅤㕂䍁䅁兔桂䝁䄴兙湂䝁䅕兢求䝁䄴䅤䅁䡁䩉䅁㑃䅁䅁兒畂䝁䅕杣湂䡁䅫䅉乂䝁䅅杢桂䝁䅣党瑂䝁䅕杢あ䑁䅳䅉䩂䝁䄴䅚ㅂ䡁䅍䅤祂䝁䅫兙獂䍁䅁兑ㅂ䡁䅑睢瑂䝁䅅䅤灂䝁䄸杢㝁䍁䅁睕瑂䝁䅅杣あ䍁䅁村ㅂ䝁䅫䅢歂䝁䅫杢湂䑁䅳䅉呂䝁䄰兙祂䡁䅑䅉䙂䝁䄴党祂䝁䅣入㝁䍁䅁兑ㅂ䡁䅑睢畂䝁䄸兢療䡁䅕督杁䙁䅙党潂䝁䅫睙獂䝁䅕督䅁䥁䝧䅁䭃䅁䅁兒畂䝁䅕杣湂䡁䅫䅉乂䝁䅅杢桂䝁䅣党瑂䝁䅕杢あ䑁䅳䅉䩂䝁䄴䅚ㅂ䡁䅍䅤祂䝁䅫兙獂䍁䅁兑ㅂ䡁䅑睢瑂䝁䅅䅤灂䝁䄸杢㝁䍁䅁睕瑂䝁䅅杣あ䍁䅁睑灂䡁䅑兡求䡁䅍睏杁䙁䅍兢桂䡁䅉䅤杁䕁䅕杢求䡁䅉睚㕂䅁䅁䄷䅣䩁䅁䅁䙂䝁䄴党祂䝁䅣入杁䕁䄰兙畂䝁䅅睚求䝁䄰党畂䡁䅑睏杁䕁䅫杢歂䡁䅕督あ䡁䅉兡桂䝁䅷䅉䉂䡁䅕䅤療䝁䄰兙あ䝁䅫睢畂䑁䅳䅉塂䝁䅅䅤求䡁䅉䅉兂䡁䅕杣灂䝁䅙兡橂䝁䅅䅤灂䝁䄸杢㝁䍁䅁睑獂䝁䅕兙畂䙁䅑党橂䝁䅧䅁奄充䅁末䅁䕁䅕杢求䡁䅉睚㕂䍁䅁兔桂䝁䄴兙湂䝁䅕兢求䝁䄴䅤㝁䍁䅁䅕潂䡁䅫督灂䝁䅍兙獂䍁䅁睕求䝁䅍兤祂䝁䅫䅤㕂䑁䅳䅉呂䝁䅕杢穂䝁䄸杣穂䑁䅳䅉呂䝁䄰兙祂䡁䅑䅉䍂䡁䅕兡獂䝁䅑兡畂䝁䅣睏杁䕁䅍䅢療䡁䅕䅚杁䕁䅫杢浂䡁䅉兙穂䡁䅑杣ㅂ䝁䅍䅤ㅂ䡁䅉党㝁䍁䅁䅕祂䝁䄸睙求䡁䅍督杁䕁䅅兤あ䝁䄸兢桂䡁䅑兡療䝁䄴睏杁䙁䅍党橂䡁䅕杣灂䡁䅑入杁䕁䄰兙畂䝁䅅睚求䝁䄰党畂䡁䅑䅁䑃充䅁䅧䅁䕁䅕杢求䡁䅉睚㕂䍁䅁兔桂䝁䄴兙湂䝁䅕兢求䝁䄴䅤㝁䍁䅁睖桂䡁䅑党祂䍁䅁䅕ㅂ䡁䅉兡浂䝁䅫睙桂䡁䅑兡療䝁䄴睏杁䙁䅍兢桂䡁䅉䅤杁䕁䅕杢求䡁䅉睚㕂䑁䅳䅉兂䝁䄸睤求䡁䅉䅉䡂䡁䅉兡歂䅁䅁䉏䅁䉁䄴䅁䙂䝁䄴党祂䝁䅣入杁䙁䅍䅤療䡁䅉兙湂䝁䅕䅁穁兄䅁䅏䅁䕁䅕杢求䡁䅉睚㕂䍁䅁睕あ䝁䄸杣桂䝁䅣党㝁䍁䅁睑獂䝁䅫兢桂䡁䅑党啂䝁䅕睙潂䅁䅁杸䄸䭁䅯䅁䙂䝁䄴党祂䝁䅣入杁䙁䅍䅤療䡁䅉兙湂䝁䅕睏杁䕁䅍睢畂䡁䅙党畂䡁䅑兡療䝁䄴兙獂䍁䅁杔ㅂ䝁䅍䅢求䝁䅅杣㝁䍁䅁兖あ䝁䅫䅢灂䡁䅑入杁䙁䅍睙桂䝁䅷党杁䙁䅍睢獂䝁䅅杣㝁䍁䅁睔畂䡁䅍䅡療䡁䅉党杁䝁䅅杢歂䍁䅁睔浂䝁䅙督潂䝁䄸杣求䍁䅁睖灂䝁䄴䅚䅁䅁䩍䅁啃䅁䅁兒畂䝁䅕杣湂䡁䅫䅉呂䡁䅑睢祂䝁䅅睚求䑁䅳䅉䙂䝁䄰䅣獂䝁䄸入求䝁䅕䅉䍂䝁䅕杢求䝁䅙兡あ䡁䅍睏杁䕁䅑兡湂䝁䅫䅤桂䝁䅷䅉䍂䡁䅉睢牂䝁䅕杣桂䝁䅣党㝁䍁䅁兖あ䝁䅫䅢灂䡁䅑入杁䙁䅍睙桂䝁䅷党杁䙁䅍睢獂䝁䅅杣䅁䱁䡕䅁䅄䅁䅁兒畂䝁䅕杣湂䡁䅫䅉呂䡁䅑睢祂䝁䅅睚求䑁䅳䅉䙂䝁䄴睙祂䡁䅫䅣あ䝁䅫睢畂䑁䅳䅉䕂䝁䅅䅤桂䍁䅁䅕祂䝁䄸䅤求䝁䅍䅤灂䝁䄸杢㝁䍁䅁睕瑂䝁䅅杣あ䍁䅁兒畂䝁䅕杣湂䡁䅫睏杁䕁䅉兙あ䡁䅑党祂䡁䅫䅉䙂䝁䄴党祂䝁䅣入杁䙁䅍䅤療䡁䅉兙湂䝁䅕䅉呂䡁䅫督あ䝁䅕兢杁䍁䅧村䙂䙁䅍睕灁䅁䅁券䅅乁䅁䅁䙂䝁䄴党祂䝁䅣入杁䙁䅍䅤療䡁䅉兙湂䝁䅕睏杁䕁䅕杢㉂䝁䅫杣療䝁䄴兢求䝁䄴䅤桂䝁䅷䅉䙂䝁䄴睚灂䝁䄴党求䡁䅉兡畂䝁䅣睏杁䕁䅙䅢求䝁䅕䅤杁䕁䄰兙畂䝁䅅睚求䝁䄰党畂䡁䅑睏杁䕁䅫杢歂䡁䅕督あ䡁䅉兡桂䝁䅷䅉䉂䡁䅕䅤療䝁䄰兙あ䝁䅫睢畂䑁䅳䅉噂䡁䅑兡獂䝁䅫䅤㕂䍁䅁睕橂䝁䅅䅢求䍁䅁睕療䝁䅷兙祂䅁䅁䉙䅅䝁䉙䅁䙂䝁䄴党祂䝁䅣入杁䙁䅍䅤療䡁䅉兙湂䝁䅕睏杁䕁䅕杢㉂䝁䅫杣療䝁䄴兢求䝁䄴䅤桂䝁䅷䅉䙂䝁䄴睚灂䝁䄴党求䡁䅉兡畂䝁䅣睏杁䕁䅙杣求䝁䅫睚潂䡁䅑䅉呂䝁䅕杣㉂䝁䅫睙求䑁䅳䅉乂䝁䅅杣灂䝁䄴党杁䙁䅑杣桂䝁䄴督睂䝁䄸杣あ䝁䅅䅤灂䝁䄸杢㝁䍁䅁睑獂䝁䅕兙畂䙁䅑党橂䝁䅧睏杁䕁䅉兡療䝁䅙兤求䝁䅷睏杁䕁䅉兡療䝁䄰兙穂䡁䅍䅉䙂䝁䄴党祂䝁䅣入㝁䍁䅁睑獂䝁䅫兢桂䡁䅑党啂䝁䅕睙潂䑁䅳䅉噂䡁䅑兡獂䝁䅫䅤㕂䍁䅁睕橂䝁䅅䅢求䍁䅁睕療䝁䅷兙祂䑁䅳䅉偂䝁䄴督潂䝁䄸杣求䍁䅁兙畂䝁䅑䅉偂䝁䅙杚穂䝁䅧睢祂䝁䅕䅉塂䝁䅫杢歂䅁䅁䅮䅫䵁䅯䅁䙂䝁䄴党祂䝁䅣入杁䙁䅍䅤療䡁䅉兙湂䝁䅕睏杁䕁䅙䅢求䝁䅕䅤杁䕁䄰兙畂䝁䅅睚求䝁䄰党畂䡁䅑睏杁䕁䅙杣求䝁䅫睚潂䡁䅑䅉呂䝁䅕杣㉂䝁䅫睙求䑁䅳䅉䡂䙁䅁睕㝁䍁䅁兓畂䝁䅑兤穂䡁䅑杣灂䝁䅅䅢杁䕁䅅兤あ䝁䄸兢桂䡁䅑兡療䝁䄴睏杁䕁䄰兙祂䝁䅫杢求䍁䅁䅖祂䝁䅅杢穂䡁䅁睢祂䡁䅑兙あ䝁䅫睢畂䅁䅁村䅧䩁䅑䅁䙂䝁䄴党祂䝁䅣入杁䙁䅍䅤療䡁䅉兙湂䝁䅕睏杁䕁䅙䅢求䝁䅕䅤杁䕁䄰兙畂䝁䅅睚求䝁䄰党畂䡁䅑睏杁䕁䅫杢歂䡁䅕督あ䡁䅉兡桂䝁䅷䅉䉂䡁䅕䅤療䝁䄰兙あ䝁䅫睢畂䑁䅳䅉䙂䝁䅷党橂䡁䅑杣灂䝁䅍䅉坂䝁䅕䅡灂䝁䅍䅢求䅁䅁刳䅅䱁䅉䅁䙂䝁䄴党祂䝁䅣入杁䙁䅍䅤療䡁䅉兙湂䝁䅕睏杁䕁䅙䅢求䝁䅕䅤杁䕁䄰兙畂䝁䅅睚求䝁䄰党畂䡁䅑睏杁䕁䅫杢歂䡁䅕督あ䡁䅉兡桂䝁䅷䅉䉂䡁䅕䅤療䝁䄰兙あ䝁䅫睢畂䑁䅳䅉兂䡁䅉睢橂䝁䅕督穂䍁䅁兑ㅂ䡁䅑睢瑂䝁䅅䅤灂䝁䄸杢㝁䍁䅁睑獂䝁䅫兢桂䡁䅑党啂䝁䅕睙潂䅁䅁儱䅫䵁䅑䅁䙂䝁䄴党祂䝁䅣入杁䙁䅍䅤療䡁䅉兙湂䝁䅕睏杁䕁䅙䅢求䝁䅕䅤杁䕁䄰兙畂䝁䅅睚求䝁䄰党畂䡁䅑睏杁䕁䅫杢歂䡁䅕督あ䡁䅉兡桂䝁䅷䅉䉂䡁䅕䅤療䝁䄰兙あ䝁䅫睢畂䑁䅳䅉呂䝁䅕杢穂䝁䄸杣穂䑁䅳䅉兂䡁䅉睢橂䝁䅕督穂䍁䅁兑ㅂ䡁䅑睢瑂䝁䅅䅤灂䝁䄸杢㝁䍁䅁睑獂䝁䅫兢桂䡁䅑党啂䝁䅕睙潂䅁䅁䉱䅕乁䅙䅁䙂䝁䄴党祂䝁䅣入杁䙁䅍䅤療䡁䅉兙湂䝁䅕睏杁䕁䅙䅢求䝁䅕䅤杁䕁䄰兙畂䝁䅅睚求䝁䄰党畂䡁䅑睏杁䕁䅫杢歂䡁䅕督あ䡁䅉兡桂䝁䅷䅉䉂䡁䅕䅤療䝁䄰兙あ䝁䅫睢畂䑁䅳䅉呂䝁䅫兢ㅂ䝁䅷兙あ䝁䅫睢畂䑁䅳䅉䙂䝁䄰䅣獂䝁䄸入求䝁䅕䅉䍂䝁䅕杢求䝁䅙兡あ䡁䅍睏杁䙁䅁杣療䝁䅍党穂䡁䅍䅉䉂䡁䅕䅤療䝁䄰兙あ䝁䅫睢畂䅁䅁杈䅫䱁䄴䅁䙂䝁䄴党祂䝁䅣入杁䙁䅍䅤療䡁䅉兙湂䝁䅕睏杁䕁䅙杣求䝁䅫睚潂䡁䅑䅉呂䝁䅕杣㉂䝁䅫睙求䑁䅳䅉䩂䝁䄴䅚ㅂ䡁䅍䅤祂䝁䅫兙獂䍁䅁兑ㅂ䡁䅑睢瑂䝁䅅䅤灂䝁䄸杢㝁䍁䅁䅕祂䝁䄸睙求䡁䅍督杁䕁䅅兤あ䝁䄸兢桂䡁䅑兡療䝁䄴睏杁䙁䅍䅤療䡁䅉兙湂䝁䅕䅉乂䝁䅅杢桂䝁䅣党瑂䝁䅕杢あ䅁䅁硉䅅佁䅧䅁䙂䝁䄴党祂䝁䅣入杁䙁䅍䅤療䡁䅉兙湂䝁䅕睏杁䕁䅧党瑂䝁䅅䅤療䝁䅷睢湂䡁䅫睏杁䕁䅧党睂䝁䅅䅤療䝁䅷睢湂䡁䅫睏杁䕁䅫兢瑂䡁䅕杢療䝁䅷睢湂䡁䅫睏杁䕁䅫杢浂䝁䅕睙あ䝁䅫睢ㅂ䡁䅍䅉䕂䝁䅫督求䝁䅅督求䡁䅍睏杁䕁䄸杢橂䝁䄸䅢療䝁䅣入㝁䍁䅁杕求䡁䅍䅣灂䡁䅉兙あ䝁䄸杣㕂䑁䅳䅉噂䡁䅑兡獂䝁䅫䅤㕂䍁䅁睕橂䝁䅅䅢求䍁䅁睕療䝁䅷兙祂䅁䅁䅅䅯䙁䉯䅁䙂䝁䄴党祂䝁䅣入杁䙁䅍䅤療䡁䅉兙湂䝁䅕睏杁䕁䅧睢瑂䝁䅕䅢桂䝁䄴䅚杁䙁䅍党橂䡁䅕杣灂䡁䅑入㝁䍁䅁兓畂䝁䅑兤穂䡁䅑杣灂䝁䅅䅢杁䕁䅅兤あ䝁䄸兢桂䡁䅑兡療䝁䄴睏杁䙁䅁䅡㕂䡁䅍兡橂䝁䅅䅢杁䙁䅍党橂䡁䅕杣灂䡁䅑入㝁䍁䅁睕灂䝁䄰兤獂䝁䅅䅤灂䝁䄸杢㝁䍁䅁杔求䡁䅑睤療䡁䅉睡杁䙁䅍党橂䡁䅕杣灂䡁䅑入㝁䍁䅁睕求䝁䅍兤祂䝁䅫䅤㕂䍁䅁兔桂䝁䄴兙湂䝁䅕兢求䝁䄴䅤㝁䍁䅁睑療䝁䄰兢求䡁䅉睙灂䝁䅅䅢杁䙁䅍䅣桂䝁䅍党杁䕁䅷兙ㅂ䝁䄴睙潂䑁䅳䅉噂䡁䅑兡獂䝁䅫䅤㕂䍁䅁睕橂䝁䅅䅢求䍁䅁睕療䝁䅷兙祂䅁䅁朶䅧䵁䅷䅁䙂䝁䄴党祂䝁䅣入杁䙁䅍䅤療䡁䅉兙湂䝁䅕睏杁䕁䅫杢歂䡁䅕督あ䡁䅉兡桂䝁䅷䅉䉂䡁䅕䅤療䝁䄰兙あ䝁䅫睢畂䑁䅳䅉䕂䝁䅫睚灂䡁䅑兙獂䍁䅁兑穂䡁䅍党あ䍁䅁兔桂䝁䄴兙湂䝁䅕兢求䝁䄴䅤㝁䍁䅁䅕祂䝁䄸睙求䡁䅍督杁䕁䅅兤あ䝁䄸兢桂䡁䅑兡療䝁䄴睏杁䕁䅍睢畂䡁䅑党畂䡁䅑䅉䑂䡁䅉党桂䡁䅑兡療䝁䄴䅁㕄杆䅁末䅁䕁䅕杢求䡁䅉睚㕂䍁䅁睕あ䝁䄸杣桂䝁䅣党㝁䍁䅁兓畂䝁䅑兤穂䡁䅑杣灂䝁䅅䅢杁䕁䅅兤あ䝁䄸兢桂䡁䅑兡療䝁䄴睏杁䕁䄰兙祂䝁䅫杢求䍁䅁䅖祂䝁䅅杢穂䡁䅁睢祂䡁䅑兙あ䝁䅫睢畂䑁䅳䅉兂䝁䄸䅢獂䡁䅕䅤灂䝁䄸杢杁䕁䅍睢畂䡁䅑杣療䝁䅷睏杁䙁䅁杣療䝁䅍党穂䡁䅍䅉䉂䡁䅕䅤療䝁䄰兙あ䝁䅫睢畂䑁䅳䅉䉂䡁䅉䅤灂䝁䅙兡橂䝁䅫兙獂䍁䅁兓畂䡁䅑党獂䝁䅷兡湂䝁䅕杢橂䝁䅕䅁㙁䅃䅁䅴䅁䕁䅕杢求䡁䅉睚㕂䍁䅁睕あ䝁䄸杣桂䝁䅣党㝁䍁䅁兓畂䝁䅑兤穂䡁䅑杣灂䝁䅅䅢杁䕁䅅兤あ䝁䄸兢桂䡁䅑兡療䝁䄴睏杁䙁䅍党畂䡁䅍睢祂䡁䅍睏杁䙁䅁杣療䝁䅍党穂䡁䅍䅉䉂䡁䅕䅤療䝁䄰兙あ䝁䅫睢畂䑁䅳䅉偂䝁䅍党桂䝁䄴䅉䕂䝁䅅䅤桂䍁䅁睑療䝁䅷䅢求䝁䅍䅤灂䝁䄸杢䅁偁剳䅁浄䅁䅁兒畂䝁䅕杣湂䡁䅫䅉呂䡁䅑睢祂䝁䅅睚求䑁䅳䅉䩂䝁䄴䅚ㅂ䡁䅍䅤祂䝁䅫兙獂䍁䅁兑ㅂ䡁䅑睢瑂䝁䅅䅤灂䝁䄸杢㝁䍁䅁睕求䝁䄴督療䡁䅉督㝁䍁䅁睕瑂䝁䅅杣あ䍁䅁兒畂䝁䅕杣湂䡁䅫睏杁䙁䅁杣療䝁䅍党穂䡁䅍䅉䉂䡁䅕䅤療䝁䄰兙あ䝁䅫睢畂䑁䅳䅉兂䝁䅅督穂䝁䅕杢湂䝁䅕杣杁䕁䅅兡祂䝁䅍杣桂䝁䅙䅤杁䕁䄰兙畂䡁䅕杚桂䝁䅍䅤ㅂ䡁䅉兡畂䝁䅣䅁㍁元䅁䅓䅁䕁䅕杢求䡁䅉睚㕂䍁䅁睕あ䝁䄸杣桂䝁䅣党㝁䍁䅁兖あ䝁䅫䅢灂䡁䅑入杁䙁䅍睙桂䝁䅷党杁䙁䅍睢獂䝁䅅杣䅁佁䩧䅁潃权䅁兒畂䝁䅕杣睂䝁䅅睙杁䙁䅑睢療䝁䅷䅉䡂䡁䅉睢ㅂ䡁䅁䅉䑂䝁䄸杣睂䍁䄴䅉瑂䝁䅅杢ㅂ䝁䅙兙橂䡁䅑兤祂䝁䅕督杁䝁䅅杢歂䍁䅁督求䝁䅷䅢穂䍁䅁兙杁䡁䅉兙畂䝁䅣党杁䝁䄸杚杁䝁䅫杢歂䡁䅕督あ䡁䅉兡桂䝁䅷䅉睂䡁䅉睢歂䡁䅕睙あ䡁䅍䅉桂䝁䄴䅚杁䡁䅍睢獂䡁䅕䅤灂䝁䄸杢穂䍁䅁兡畂䍁䅁䅤潂䝁䅕䅉噂䝁䄴兡あ䝁䅕䅚杁䙁䅍䅤桂䡁䅑党穂䍁䅷䅉あ䝁䅧党杁䙁䅕杢灂䡁䅑党歂䍁䅁睓灂䝁䄴睚歂䝁䄸兢獁䍁䅁睒求䡁䅉兢桂䝁䄴入獁䍁䅁兑ㅂ䡁䅍䅤祂䝁䅅䅢灂䝁䅅䅌杁䕁䅍兙畂䝁䅅䅚桂䍁䅷䅉䑂䝁䅧兡畂䝁䅅䅌杁䙁䅍兙ㅂ䝁䅑兡杁䕁䅅杣桂䝁䅉兡桂䍁䅷䅉䍂䡁䅉兙㙂䝁䅫䅢獁䍁䅁杒祂䝁䅅杢橂䝁䅕䅌杁䝁䅅杢歂䍁䅁兡畂䡁䅑党祂䝁䄴兙あ䝁䅫睢畂䝁䅅䅢獂䡁䅫杌杁䕁䅫䅤杁䝁䄸䅣求䡁䅉兙あ䝁䅕督杁䡁䅑䅡祂䝁䄸兤湂䝁䅧䅉䩂䝁䄴䅚ㅂ䡁䅍䅤祂䝁䅫兙獂䍁䅁䅖療䝁䄸䅢穂䍁䅁杊杁䙁䅍党祂䡁䅙兡橂䝁䅕督杁䝁䅅杢歂䍁䅁睔あ䝁䅧党祂䍁䅁督求䝁䅣兢求䝁䄴䅤穂䍁䄴䅉啂䝁䅧党杁䕁䅫杢歂䡁䅕督あ䡁䅉兡桂䝁䅷䅉啂䝁䄸睢獂䡁䅍䅉流䍁䅁睕求䡁䅉杤灂䝁䅍党穂䍁䅁督求䝁䅣兢求䝁䄴䅤杁䝁䅑党穂䝁䅫睚畂䡁䅍䅌杁䝁䄰兙畂䡁䅕杚桂䝁䅍䅤ㅂ䡁䅉党穂䍁䅷䅉桂䝁䄴䅚杁䝁䅑兡穂䡁䅑杣灂䝁䅉兤あ䝁䅕督杁䝁䅉杣桂䝁䄴䅚求䝁䅑䅉潂䡁䅫䅚祂䝁䅅兤獂䝁䅫睙杁䝁䅅杢歂䍁䅁兢求䝁䅍䅡桂䝁䄴兡橂䝁䅅䅢杁䡁䅑睢療䝁䅷督㝁䍁䅁兙畂䝁䅑䅉睂䡁䅉睢㉂䝁䅫䅚求䡁䅍䅉穂䝁䅕杣㉂䝁䅫睙求䡁䅍䅉桂䝁䄴䅚杁䡁䅑睢療䝁䅷䅉祂䝁䅕杢あ䝁䅅䅢穂䍁䅁䅤療䍁䅁䅤潂䝁䅕䅉灂䝁䄴杚祂䝁䅅督あ䡁䅉兤橂䡁䅑兤祂䝁䅕䅌杁䝁䅫杢歂䡁䅕督あ䡁䅉兡桂䝁䅷䅉瑂䝁䅅兡畂䡁䅑党畂䝁䅅杢橂䝁䅕䅌杁䡁䅉党睂䝁䅅兡祂䍁䅁兙畂䝁䅑䅉療䡁䅁党祂䝁䅅䅤灂䝁䄸杢穂䍁䅷䅉療䝁䅫䅢杁䝁䅅杢歂䍁䅁睚桂䡁䅍䅌杁䝁䄰兡畂䝁䅫杢湂䍁䅷䅉桂䝁䅷䅤求䡁䅉杢桂䡁䅑兡㉂䝁䅕䅉桂䝁䄴䅚杁䡁䅉党畂䝁䅕睤桂䝁䅉䅢求䍁䅁党畂䝁䅕杣湂䡁䅫䅌杁䝁䅍兡㉂䝁䅫䅢杁䝁䅍睢畂䡁䅍䅤祂䡁䅕睙あ䝁䅫睢畂䍁䅷䅉桂䝁䄴䅚杁䝁䄸䅤潂䝁䅕杣杁䝁䄰兙祂䝁䅳党あ䡁䅍杌杁䕁䅫䅤杁䝁䅅䅢穂䝁䄸䅉療䝁䅙杚求䡁䅉督杁䝁䅉杣桂䝁䄴䅚求䝁䅑䅉あ䝁䄸睢獂䡁䅍䅌杁䝁䅍入獂䝁䅫杢歂䝁䅕杣穂䍁䅷䅉睂䡁䅕兢睂䡁䅍䅌杁䝁䅧入歂䡁䅉兙ㅂ䝁䅷兡橂䍁䅁䅤療䡁䅉兣ㅂ䝁䅕䅉㍂䡁䅉党畂䝁䅍䅡求䡁䅍䅌杁䝁䅧兡湂䝁䅧䅢㕂䍁䅁党畂䝁䅣兡畂䝁䅕党祂䝁䅕䅚杁䝁䅧党桂䡁䅙入杁䝁䅷兡浂䡁䅑兡畂䝁䅣䅉あ䝁䅕睙潂䝁䄴睢獂䝁䄸睚㕂䍁䅁督療䝁䅷兤あ䝁䅫睢畂䡁䅍䅌杁䝁䅅杢歂䍁䅁睢あ䝁䅧党祂䍁䅁䅤療䝁䄸䅢穂䑁䅳䅉桂䝁䄴䅚杁䝁䄰兙灂䝁䄴䅤求䝁䄴兙畂䝁䅍党杁䝁䅅杢歂䍁䅁兢桂䝁䄴䅣療䡁䅣党祂䍁䅁督求䡁䅉杤灂䝁䅍党穂䑁䅳䅉潂䝁䅫睚潂䍁䄰杚療䡁䅉睙求䍁䅁䅡㕂䝁䅑杣桂䡁䅕䅢灂䝁䅍䅉桂䝁䄴䅚杁䝁䄰党橂䝁䅧兙畂䝁䅫睙桂䝁䅷䅉あ䝁䄸睢獂䡁䅍䅌杁䝁䅫杢橂䝁䅷兤歂䝁䅫杢湂䍁䅁睙㕂䝁䅷兡畂䝁䅑党祂䡁䅍䅌杁䡁䅁兤瑂䡁䅁督獁䍁䅁杤桂䝁䅷杤求䡁䅍䅌杁䝁䅉睢獂䡁䅑䅉あ䝁䅕杢穂䝁䅫睢畂䝁䅕杣穂䍁䅷䅉穂䡁䅁党橂䝁䅫兙獂䡁䅑入杁䡁䅑睢療䝁䅷督杁䝁䅅杢歂䍁䅁睢あ䝁䅧党祂䍁䅁兢灂䡁䅍睙求䝁䅷䅢桂䝁䄴党療䡁䅕督杁䡁䅁杣療䝁䅑兤橂䡁䅑督畁䍁䅁䅖潂䝁䅫督杁䡁䅍党湂䝁䄰党畂䡁䅑䅉瑂䝁䅅杣牂䝁䅕䅤穂䍁䅁兡あ䡁䅍䅉楂䡁䅉兙畂䝁䅑党歂䍁䅁䅤療䝁䄸䅢穂䍁䅁兙畂䝁䅑䅉穂䝁䅕杣㉂䝁䅫睙求䡁䅍䅉睂䡁䅉兡瑂䝁䅅杣灂䝁䅷入杁䡁䅕杢歂䝁䅕杣杁䡁䅑䅡求䍁䅁兒佂䕁䅕杕兂䕁䅅睑獁䍁䅁䅓婂䕁䅑杕䉂䙁䅑兓䡂䕁䅧䅖獁䍁䅁䅔䉂䙁䅉杗䙂䙁䅁䅉流䍁䅁䅒䙂䙁䅍兓䡂䕁䄴䅌杁䝁䅅杢歂䍁䅁睕䩂䕁䄰䅕䵂䕁䅕䅗杁䝁䅉杣桂䝁䄴䅚穂䍁䄴䅉啂䝁䅧党杁䕁䄸䅤潂䝁䅕杣杁䡁䅍党湂䝁䄰党畂䡁䅑䅉歂䝁䅕杤求䝁䅷睢睂䡁䅍䅉桂䍁䅁杚ㅂ䝁䅷䅢瑁䡁䅍党祂䡁䅙兡橂䝁䅕䅉楂䝁䅫睢瑂䝁䅕䅚灂䝁䅍兙獂䍁䅁䅤求䡁䅧䅤灂䝁䅷党杁䡁䅁杣療䝁䅑兤橂䡁䅑杌杁䙁䅑䅡求䍁䅁睙療䝁䄰䅣桂䝁䄴入杁䡁䅣兙穂䍁䅁杚療䡁䅉兢求䡁䅉䅢㕂䍁䅁睡畂䝁䄸睤畂䍁䅁兙穂䍁䅁兑橂䡁䅑兤桂䝁䄴䅤杁䕁䅍睢祂䡁䅁睢祂䝁䅅䅤灂䝁䄸杢杁䝁䅅杢歂䍁䅁睙潂䝁䅅杢湂䝁䅕䅚杁䝁䅫䅤穂䍁䅁杢桂䝁䄰党杁䡁䅑睢杁䕁䅕杢求䡁䅉䅣桂䝁䅍䅉啂䝁䄸睢獂䍁䅁睒祂䝁䄸兤睂䍁䅁睑療䡁䅉䅣畁䍁䅁兡畂䍁䅁杓桂䝁䄴兤桂䡁䅉入杁䑁䅉䅍祁䑁䅁杌杁䕁䅕杢求䡁䅉䅣桂䝁䅍䅉啂䝁䄸睢獂䍁䅁睒祂䝁䄸兤睂䍁䅁睑療䡁䅉䅣畁䍁䅁睤桂䡁䅍䅉灂䝁䄴睙療䡁䅉䅣療䡁䅉兙あ䝁䅕䅚杁䝁䅫杢杁䑁䅅兏硁䑁䅁䅉桂䝁䄴䅚杁䝁䅫督杁䝁䅧党桂䝁䅑兣ㅂ䝁䅅杣あ䝁䅕杣求䝁䅑䅉灂䝁䄴䅉乂䝁䅕杢療䝁䄰睢畂䝁䅕党杁䕁䅙兙獂䝁䅷督獁䍁䅁睖灂䡁䅍睙療䝁䄴督灂䝁䄴杌䅁䙁坕䅁佃兂䅁兒畂䝁䄸杤桂䍁䅁兓畂䡁䅑党祂䝁䄴兙あ䝁䅫睢畂䝁䅅䅢獁䍁䅁兓畂䝁䅍杌獁䍁䅁兙杁䡁䅑党橂䝁䅧杢療䝁䅷睢湂䡁䅫䅉桂䝁䄴䅚杁䝁䅅杢桂䝁䅷入あ䝁䅫睙穂䍁䅁睙療䝁䄰䅣桂䝁䄴入獁䍁䅁䅣祂䝁䄸杤灂䝁䅑党穂䍁䅁睢畂䝁䅷兡畂䝁䅕䅉浂䝁䅫杢桂䝁䄴睙灂䝁䅅䅢杁䡁䅍党祂䡁䅙兡橂䝁䅕督杁䝁䅫杢杁䡁䅑䅡求䍁䅁兖畂䝁䅫䅤求䝁䅑䅉呂䡁䅑兙あ䝁䅕督獁䍁䅁村祂䝁䅅来灂䝁䅷䅌杁䝁䅅杢歂䍁䅁兡畂䡁䅑党祂䝁䄴兙あ䝁䅫睢畂䝁䅅䅢獂䡁䅫杌杁䙁䅑䅡求䍁䅁睙療䝁䄰䅣桂䝁䄴入杁䡁䅁杣療䡁䅙兡歂䝁䅕督杁䝁䅫杢穂䡁䅑兙獂䝁䅷兢求䝁䄴䅤杁䝁䅷睢桂䝁䄴督㝁䍁䅁䅢灂䝁䄴党杁䝁䄸杚杁䝁䅍杣求䝁䅑兡あ䍁䅁兙橂䝁䅍睢ㅂ䝁䄴䅤穂䑁䅳䅉䑂䙁䅍睔杁䡁䅁杣療䝁䅣杣桂䝁䄰督獁䍁䅁兡畂䝁䅍䅢ㅂ䝁䅑兡畂䝁䅣䅉桂䡁䅉杣桂䝁䄴睚灂䝁䄴睚杁䝁䅷睢桂䝁䄴督杁䡁䅣兡あ䝁䅧䅉灂䝁䄴䅚求䡁䅁党畂䝁䅑党畂䡁䅑䅉あ䝁䅧兡祂䝁䅑兌睂䝁䅅杣あ䡁䅫䅉獂䝁䅕杢歂䝁䅕杣穂䍁䅁兙畂䝁䅑䅉桂䡁䅍督灂䡁䅍䅤灂䝁䄴睚杁䝁䅫杢杁䡁䅑䅡求䍁䅁䅣祂䝁䅕䅣桂䡁䅉兙あ䝁䅫睢畂䍁䅁睢浂䍁䅁䅢療䝁䅅杢杁䝁䅅䅣睂䝁䅷兡橂䝁䅅䅤灂䝁䄸杢穂䍁䅁兙畂䝁䅑䅉獂䝁䄸兙畂䍁䅁䅚療䝁䅍兤瑂䝁䅕杢あ䡁䅍睏杁䝁䅅杢歂䍁䅁杙桂䝁䄴睡杁䡁䅁杣療䝁䅣杣桂䝁䄰督獁䍁䅁督ㅂ䝁䅍䅡杁䝁䅅督杁䝁䄰兙祂䝁䅳党あ䝁䅫杢湂䍁䅁督求䡁䅉杤灂䝁䅍党穂䍁䅁兙畂䝁䅑䅉獂䝁䄸兙畂䍁䅁督求䡁䅉杤灂䝁䅍兡畂䝁䅣䅉浂䝁䄸杣杁䝁䄴党桂䡁䅉兌睂䡁䅉兡瑂䝁䅕䅉ㅂ䝁䄴督求䝁䅍兤祂䝁䅕䅚杁䝁䅍睢畂䡁䅍兤瑂䝁䅕杣杁䝁䅫杢穂䡁䅑兙獂䝁䅷兢求䝁䄴䅤杁䝁䅷睢桂䝁䄴杌杁䕁䅫䅤杁䝁䄸杚浂䝁䅕杣穂䍁䅁兢療䝁䄴党㕂䍁䅁䅤祂䝁䅅杢穂䝁䅙党祂䍁䅁督求䡁䅉杤灂䝁䅍党穂䍁䄴䅉䩂䡁䅑䅉瑂䝁䅅杣牂䝁䅕䅤穂䍁䅁兡あ䡁䅍䅉浂䝁䅫杢桂䝁䄴睙灂䝁䄴睚杁䡁䅁杣療䝁䅑兤橂䡁䅑督杁䡁䅕杢歂䝁䅕杣杁䡁䅑䅡求䍁䅁睑桂䡁䅍䅡佂䝁䅕䅤噂䙁䅍兑獁䍁䅁杔求䡁䅑睑祂䝁䅕䅚灂䡁䅑䅌杁䕁䄸杢䕂䝁䅕睙牂䍁䅷䅉䥂䝁䅕兙歂䡁䅣兙㕂䍁䅁睑桂䡁䅁兡あ䝁䅅䅢獁䍁䅁睕灂䝁䄰䅣獂䝁䅫睙獁䍁䅁兙畂䝁䅑䅉兂䝁䅅杢湂䝁䅕兙杁䝁䄴兙瑂䝁䅕督畁䍁䅁䅖潂䝁䅕䅉橂䝁䄸兢睂䝁䅅杢㕂䍁䅁睤桂䡁䅍䅉浂䝁䄸兤畂䝁䅑党歂䍁䅁兡畂䍁䅁杍睁䑁䅁睍杁䝁䅅杢歂䍁䅁兡穂䍁䅁䅡求䝁䅅䅚硂䡁䅕兙祂䡁䅑党祂䝁䅕䅚杁䝁䅫杢杁䕁䅍䅡灂䝁䅍兙湂䝁䄸䅌杁䕁䅫䅢獂䝁䅫杢療䝁䅫督畁䅁䅁剗䅙䵁䭙䅁䙂䝁䄴睢㉂䝁䅫督杁䕁䅍睢祂䡁䅁睢祂䝁䅅䅤灂䝁䄸杢杁䝁䄸䅣求䡁䅉兙あ䝁䅕督杁䝁䅅督杁䝁䅅䅉瑂䝁䅕䅚灂䝁䅍兙獂䍁䅁䅤求䝁䅍䅡畂䝁䄸䅢療䝁䅣入杁䝁䅍睢瑂䡁䅁兙畂䡁䅫䅉浂䝁䄸睙ㅂ䡁䅍䅉療䝁䄴䅉歂䝁䅕杤求䝁䅷睢睂䝁䅫杢湂䍁䅁睙獂䝁䅫杢灂䝁䅍兙獂䝁䅷入杁䝁䅑兡浂䝁䅙党祂䝁䅕杢あ䝁䅫兙あ䝁䅕䅚杁䡁䅍睢獂䡁䅕䅤灂䝁䄸杢穂䍁䅁睤療䡁䅉䅢歂䡁䅣兡歂䝁䅕杌杁䕁䅫䅤杁䝁䅅䅢穂䝁䄸䅉瑂䝁䅅杢ㅂ䝁䅙兙橂䡁䅑兤祂䝁䅕督杁䝁䅅杢歂䍁䅁䅚灂䡁䅍䅤祂䝁䅫杙ㅂ䡁䅑党穂䍁䅁兢求䝁䅑兡橂䝁䅅䅢杁䝁䅑党㉂䝁䅫睙求䡁䅍䅉㍂䝁䅧兡橂䝁䅧䅉桂䡁䅉党杁䡁䅕督求䝁䅑䅉浂䝁䄸杣杁䡁䅉党橂䝁䄸杢穂䡁䅑杣ㅂ䝁䅍䅤灂䡁䅙党杁䡁䅍兤祂䝁䅣党祂䡁䅫䅌杁䡁䅉党潂䝁䅅杙灂䝁䅷兡あ䝁䅅䅤灂䝁䄸杢獁䍁䅁䅣桂䝁䅫杢杁䝁䄰兙畂䝁䅅睚求䝁䄰党畂䡁䅑䅌杁䝁䅅杢歂䍁䅁䅣潂䡁䅫督灂䝁䅍兙獂䍁䅁䅤潂䝁䅕杣桂䡁䅁入畁䍁䅁䅖潂䝁䅕䅉橂䝁䄸兢睂䝁䅅杢㕂䍁䅁睢睂䝁䅕杣桂䡁䅑党穂䍁䅁䅤潂䡁䅉睢ㅂ䝁䅣䅡杁䙁䅁杣求䡁䅙党畂䡁䅑兡療䝁䄴䅉桂䝁䄴䅚杁䙁䅉党橂䝁䄸杤求䡁䅉入獁䍁䅁兙畂䝁䅑䅉卂䝁䅕睙療䝁䄴督あ䡁䅉兤橂䡁䅑兡㉂䝁䅕䅉穂䝁䅕睚瑂䝁䅕杢あ䡁䅍杌杁䕁䅫䅤穂䍁䅁䅕祂䝁䅕杤求䝁䄴䅤灂䝁䄸杢杁䝁䅅杢歂䍁䅁杕求䝁䅍睢㉂䝁䅕杣㕂䍁䅁督求䝁䅣兢求䝁䄴䅤杁䝁䄸杚浂䝁䅕杣穂䍁䅁睢祂䡁䅑䅡療䡁䅁党歂䝁䅫睙杁䡁䅍睢獂䡁䅕䅤灂䝁䄸杢穂䍁䅁兙畂䝁䅑䅉祂䝁䅕睙療䡁䅙党祂䡁䅫䅉穂䝁䅍兡求䝁䄴睙求䡁䅍䅉灂䝁䄴睙獂䡁䅕䅚灂䝁䄴睚杁䡁䅉兡湂䝁䅫䅚杁䝁䅅杢歂䍁䅁督療䝁䅙䅤杁䝁䄸杣あ䝁䅧睢睂䝁䅕䅚灂䝁䅍䅉楂䡁䅉兙橂䝁䅫杢湂䍁䅷䅉潂䝁䄸䅤杁䝁䅅杢歂䍁䅁睙療䝁䅷䅚杁䡁䅑䅡求䡁䅉兙睂䡁䅫䅌杁䝁䅉睢畂䝁䅕䅉湂䡁䅉睢㍂䡁䅑䅡杁䡁䅍䅤灂䝁䄰兤獂䝁䅅䅤療䡁䅉督獁䍁䅁杤桂䡁䅍睙ㅂ䝁䅷兙祂䍁䅁䅤潂䝁䅕杣桂䡁䅁入杁䡁䅍入穂䡁䅑党瑂䡁䅍䅉桂䝁䄴䅚杁䝁䅍睢瑂䡁䅁杣求䡁䅍督灂䝁䄸杢杁䝁䅣兙祂䝁䄰党畂䡁䅑督獁䍁䅁䅤潂䝁䅕杣桂䡁䅁党ㅂ䡁䅑兡橂䍁䅁督潂䝁䄸党穂䍁䅁兙畂䝁䅑䅉灂䝁䄴督求䡁䅉䅤穂䍁䅷䅉求䝁䅷党橂䡁䅑杣灂䝁䅍兙獂䍁䅁督あ䝁䅫兢ㅂ䝁䅷兙あ䝁䄸杣穂䍁䅁兢桂䝁䄴兙湂䝁䅕兢求䝁䄴䅤獁䍁䅁兙畂䝁䅑䅉睂䝁䅧入穂䝁䅫睙桂䝁䅷䅉あ䝁䅧党祂䝁䅅䅣㕂䍁䅁䅣祂䝁䄸䅚ㅂ䝁䅍䅤穂䍁䅁睤潂䝁䅫睙潂䍁䅁兙祂䝁䅕䅉ㅂ䡁䅍党歂䍁䅁杙㕂䍁䅁睢祂䡁䅑䅡療䡁䅁党歂䝁䅫睙杁䡁䅍䅣求䝁䅍兡桂䝁䅷兡穂䡁䅑督獁䍁䅁督ㅂ䡁䅉睚求䝁䄸杢穂䍁䅷䅉睂䡁䅉兡瑂䝁䅅杣㕂䍁䅁睙桂䡁䅉党杁䡁䅁䅡㕂䡁䅍兡橂䝁䅫兙畂䡁䅍䅌杁䡁䅁兙灂䝁䄴䅉瑂䝁䅅杢桂䝁䅣党瑂䝁䅕杢あ䍁䅁督睂䝁䅕睙灂䝁䅅䅢灂䡁䅍䅤穂䍁䅷䅉睂䝁䅧入穂䝁䅫睙桂䝁䅷䅉あ䝁䅧党祂䝁䅅䅣灂䡁䅍䅤穂䍁䅷䅉睂䝁䄸䅚灂䝁䅅䅤祂䝁䅫督あ䡁䅍䅌杁䝁䅍䅡灂䡁䅉睢睂䡁䅉兙橂䡁䅑睢祂䡁䅍䅌杁䝁䅅䅤潂䝁䅷党あ䝁䅫睙杁䡁䅑杣桂䝁䅫杢求䡁䅉督獁䍁䅁兙畂䝁䅑䅉療䡁䅑䅡求䡁䅉䅉潂䝁䅕兙獂䡁䅑䅡橂䝁䅅杣求䍁䅁䅣祂䝁䄸杚求䡁䅍督灂䝁䄸杢桂䝁䅷督畁䍁䅁䅖潂䝁䅕䅉橂䝁䄸兢睂䝁䅅杢㕂䉁杫督杁䙁䅉党橂䝁䄸杢穂䡁䅑杣ㅂ䝁䅍䅤灂䡁䅙党杁䡁䅍党湂䝁䄰党畂䡁䅑䅉療䡁䅁党祂䝁䅅䅤求䡁䅍䅉穂䡁䅕杣湂䝁䅫睙桂䝁䅷䅉灂䝁䄰䅣獂䝁䅅杢あ䍁䅁杙ㅂ䡁䅍兡畂䝁䅕督穂䍁䅷䅉㍂䝁䅧兡橂䝁䅧䅉灂䝁䄴睙獂䡁䅕䅚求䡁䅍䅉桂䍁䅁督ㅂ䝁䅫䅤求䍁䅁睢浂䍁䅁杣求䝁䅍睢畂䡁䅍䅤祂䡁䅕睙あ䝁䅫杤求䍁䅁条療䝁䅫杢あ䍁䅁䅣祂䝁䄸䅚ㅂ䝁䅍䅤穂䍁䅁杚療䡁䅉䅉あ䝁䅧党杁䝁䅧兡睂䍁䅷䅉牂䝁䄴党求䍁䅷䅉穂䝁䅧睢ㅂ䝁䅷䅚求䡁䅉䅌杁䝁䅕䅢楂䝁䄸睤獁䍁䅁杚療䝁䄸䅤獁䍁䅁兙畂䝁䅳䅢求䍁䅷䅉桂䝁䄴䅚杁䝁䅙兡畂䝁䅣党祂䍁䅷䅉桂䡁䅍䅉㍂䝁䅕䅢獂䍁䅁兙穂䍁䅁督ㅂ䡁䅉睚灂䝁䅍兙獂䍁䅁䅣祂䝁䄸䅚ㅂ䝁䅍䅤灂䡁䅙兡あ䡁䅫䅉あ䝁䄸睢獂䡁䅍杌杁䙁䅑䅡求䍁䅁睙療䝁䄰䅣桂䝁䄴入杁䝁䅑兡穂䡁䅑杣灂䝁䅉兤あ䝁䅕督杁䝁䅫䅤穂䍁䅁䅣祂䝁䄸䅚ㅂ䝁䅍䅤穂䍁䅁䅤潂䡁䅉睢ㅂ䝁䅣䅡杁䝁䅫杢歂䝁䅕䅣求䝁䄴䅚求䝁䄴䅤杁䝁䅑兡穂䡁䅑杣灂䝁䅉兤あ䝁䄸杣穂䍁䅁兙畂䝁䅑䅉歂䝁䅫杣求䝁䅍䅤獂䡁䅫䅉ㅂ䝁䄴䅚求䡁䅉䅉あ䝁䅧党杁䕁䅕睕䉂䕁䅉䅉桂䝁䄴䅚杁䕁䅑杓偂䍁䅁杙祂䝁䅅杢歂䡁䅍杌杁䕁䅕杢療䡁䅙兡穂䍁䅁睑療䡁䅉䅣療䡁䅉兙あ䝁䅫睢畂䍁䅁睤桂䡁䅍䅉浂䝁䄸杣瑂䝁䅕杣獂䡁䅫䅉牂䝁䄴睢㍂䝁䄴䅉桂䡁䅍䅉䑂䝁䄸䅢浂䝁䅅䅥杁䕁䅍睢祂䡁䅁睢祂䝁䅅䅤灂䝁䄸杢畁䍁䅁䅖潂䝁䅕䅉橂䝁䄸兢睂䝁䅅杢㕂䍁䅁睤桂䡁䅍䅉浂䝁䄸兤畂䝁䅑党歂䍁䅁兡畂䍁䅁免㕁䑁䅫兎杁䝁䅅杢歂䍁䅁兡穂䍁䅁䅡求䝁䅅䅚硂䡁䅕兙祂䡁䅑党祂䝁䅕䅚杁䝁䅫杢杁䙁䅣兡獂䝁䄰兡畂䝁䅣䅤療䝁䄴䅌杁䕁䅑党獂䝁䅅睤桂䡁䅉党畁䅁䅁則䅑䅁䥙䅁䙂䝁䄴䅣潂䝁䅅督求䍁䅁兒畂䝁䅕杣湂䡁䅫䅌杁䕁䅫杢橂䍁䄴䅌杁䡁䅑睢湂䝁䅕䅤潂䝁䅕杣杁䡁䅣兡あ䝁䅧䅉灂䡁䅑督杁䡁䅍兤楂䡁䅍兡歂䝁䅫兙祂䝁䅫党穂䍁䅷䅉歂䝁䅕督灂䝁䅣杢穂䍁䅷䅉歂䝁䅕杤求䝁䅷睢睂䡁䅍䅌杁䝁䄰兙畂䡁䅕杚桂䝁䅍䅤ㅂ䡁䅉党穂䍁䅷䅉桂䝁䄴䅚杁䡁䅍党獂䝁䅷督杁䝁䅧睢瑂䝁䅕䅉求䝁䄴党祂䝁䅣入杁䡁䅍睢獂䡁䅕䅤灂䝁䄸杢穂䍁䅁杚療䡁䅉䅉あ䝁䅧党杁䡁䅍睢獂䝁䅅杣杁䡁䅁䅡療䡁䅑睢㉂䝁䄸䅢あ䝁䅅兡橂䍁䅁兡畂䝁䅑兤穂䡁䅑杣㕂䍁䅁兡畂䍁䅁䅤潂䝁䅕䅉噂䝁䄴兡あ䝁䅕䅚杁䙁䅍䅤桂䡁䅑党穂䍁䅁兙畂䝁䅑䅉灂䝁䄴䅤求䡁䅉杢桂䡁䅑兡療䝁䄴兙獂䝁䅷入畁䍁䅁䅖潂䝁䅕䅉橂䝁䄸兢睂䝁䅅杢㕂䍁䅁睢浂䝁䅙党祂䡁䅍䅉穂䝁䅕兢灂䝁䅍睢畂䝁䅑兤橂䡁䅑睢祂䍁䄰杙桂䡁䅍党歂䍁䅁兢灂䝁䅍杣療䝁䅫杢㉂䝁䅕杣あ䝁䅕杣杁䡁䅑䅡桂䡁䅑䅉橂䝁䄸杢㉂䝁䅕杣あ䡁䅍䅉求䝁䄴党祂䝁䅣入杁䝁䅅䅤杁䡁䅑䅡求䍁䅁兡畂䝁䅑兡㉂䝁䅫䅚ㅂ䝁䅅䅢杁䡁䅍睢獂䝁䅅杣杁䝁䄰睢歂䡁䅕䅢求䍁䅁䅢求䡁䅙党獂䍁䅁兙畂䝁䅑䅉橂䝁䄸兢楂䝁䅫杢求䡁䅍䅉㍂䝁䅫䅤潂䍁䅁兡あ䡁䅍䅉睂䡁䅉睢睂䡁䅉兡求䡁䅑兙祂䡁䅫䅉畂䝁䅕䅤㍂䝁䄸杣牂䝁䅫杢湂䍁䅁兙畂䝁䅑䅉穂䝁䄸杚あ䡁䅣兙祂䝁䅕䅉あ䝁䅕睙潂䝁䄴睢獂䝁䄸睚灂䝁䅕督杁䡁䅑睢杁䡁䅁杣療䡁䅙兡歂䝁䅕䅉求䝁䄴党祂䝁䅣入杁䝁䄰睢畂䝁䅫䅤療䡁䅉兡畂䝁䅣䅉桂䝁䄴䅚杁䝁䅍睢畂䡁䅑杣療䝁䅷杌杁䕁䅫䅤杁䝁䅅䅢穂䝁䄸䅉睂䡁䅉睢㉂䝁䅫䅚求䡁䅍䅉瑂䝁䅫睙祂䝁䄸兡畂䡁䅙党祂䡁䅑党祂䍁䅁兤畂䝁䅫䅤穂䍁䅁兙畂䝁䅑䅉祂䝁䅕䅢桂䡁䅑党歂䍁䅁兙橂䝁䅍党穂䡁䅍睢祂䝁䅫党穂䑁䅳䅉䩂䙁䅅䅉䍂䝁䅅䅤あ䝁䅕杣㕂䍁䅁兙畂䝁䅑䅉祂䝁䅕䅢桂䡁䅑党歂䍁䅁兙橂䝁䅍党穂䡁䅍睢祂䝁䅫党穂䑁䅳䅉䩂䙁䅅䅉䡂䝁䅅䅤求䡁䅣兙㕂䍁䅁兙畂䝁䅑䅉䩂䙁䅅䅉䙂䝁䄴党祂䝁䅣入杁䙁䅉睢ㅂ䡁䅑党祂䑁䅳䅉橂䝁䅷睢ㅂ䝁䅑兌楂䝁䅅督求䝁䅑䅉䙂䝁䄴䅢灂䝁䅣䅡あ䝁䅕杢杁䝁䄰睢畂䝁䅫䅤療䡁䅉兡畂䝁䅣䅉穂䝁䅕杣㉂䝁䅫睙求䑁䅳䅉桂䝁䄴䅚杁䝁䅕䅢求䝁䅍䅤祂䝁䅫睙杁䡁䅙党潂䝁䅫睙獂䝁䅕䅉橂䝁䅧兙祂䝁䅣兡畂䝁䅣䅉穂䝁䄸䅢ㅂ䡁䅑兡療䝁䄴督獁䍁䅁兙穂䍁䅁睤求䝁䅷䅢杁䝁䅅督杁䝁䅑党穂䝁䅫睚畂䍁䅷䅉睂䡁䅉睢睂䝁䄸督桂䝁䅷䅌杁䡁䅁党祂䝁䄰兡あ䡁䅑兡畂䝁䅣䅌杁䝁䅅杢歂䍁䅁䅢求䝁䅅䅚杁䝁䅣党畂䝁䅕杣桂䡁䅑兡療䝁䄴䅉穂䝁䅕杣㉂䝁䅫睙求䡁䅍杌杁䙁䅑䅡求䍁䅁睙療䝁䄰䅣桂䝁䄴入杁䡁䅍党獂䝁䅷督杁䝁䅫䅤穂䍁䅁督療䝁䅷兤あ䝁䅫睢畂䡁䅍䅉あ䝁䄸䅉穂䝁䄸䅢桂䡁䅉䅉歂䝁䅫督あ䡁䅉兡楂䡁䅕䅤療䡁䅉督㝁䍁䅁兙畂䝁䅑䅉歂䝁䅫杣求䝁䅍䅤獂䡁䅫䅉あ䝁䄸䅉獂䝁䅅杣湂䝁䅕䅉灂䝁䄴督あ䝁䅅䅢獂䝁䅕杣穂䍁䅷䅉療䡁䅉兡湂䝁䅫杢桂䝁䅷䅉求䡁䅅兤灂䡁䅁兢求䝁䄴䅤杁䝁䄰兙畂䡁䅕杚桂䝁䅍䅤ㅂ䡁䅉党祂䡁䅍䅌杁䡁䅍䅤祂䝁䅅䅤求䝁䅣兡橂䍁䅁䅣桂䡁䅉䅤畂䝁䅕杣穂䍁䅷䅉桂䝁䄴䅚杁䝁䅧睢瑂䝁䅕睢㍂䝁䄴党祂䡁䅍䅌杁䝁䅅督杁䡁䅣党獂䝁䅷䅉桂䡁䅍䅉あ䝁䅧杣療䡁䅕睚潂䍁䅁兡あ䡁䅍䅉獂䝁䅕睚桂䝁䅍入杁䡁䅁杣療䝁䅑兤橂䡁䅑䅉ㅂ䡁䅁睚祂䝁䅅䅚求䍁䅁䅣祂䝁䄸睚祂䝁䅅兢杁䝁䄸杣杁䝁䄸杢獂䝁䅫杢求䍁䅁督あ䝁䄸杣求䍁䄴䅉䙂䝁䄴䅣潂䝁䅅督求䍁䅁兒畂䝁䅕杣湂䡁䅫䅌杁䕁䅫杢橂䍁䄴䅉㍂䝁䅅督杁䝁䅫杢橂䝁䄸杣睂䝁䄸杣桂䡁䅑党歂䍁䅁兡畂䍁䅁杍睁䑁䅁李杁䝁䅅杢歂䍁䅁兡穂䍁䅁䅡求䝁䅅䅚硂䡁䅕兙祂䡁䅑党祂䝁䅕䅚杁䝁䅫杢杁䕁䅙杣求䝁䄰睢畂䡁䅑䅌杁䕁䅍兙獂䝁䅫杚療䡁䅉杢灂䝁䅅杌䅁䙁呅䅁慃睃䅁兒畂䡁䅁杣療䍁䅁兓畂䝁䅍杌杁䝁䅑党穂䝁䅫睚畂䍁䅷䅉歂䝁䅕杤求䝁䅷睢睂䡁䅍䅌杁䝁䄰兙畂䡁䅕杚桂䝁䅍䅤ㅂ䡁䅉党穂䍁䅷䅉桂䝁䄴䅚杁䝁䄰兙祂䝁䅳党あ䡁䅍䅉睂䡁䅉睢睂䡁䅉兡求䡁䅑兙祂䡁䅫䅌杁䡁䅙兙獂䡁䅕党瑁䝁䅅䅚歂䝁䅕䅚杁䡁䅁杣療䝁䅑兤橂䡁䅑督杁䝁䅅杢歂䍁䅁督療䝁䅷兤あ䝁䅫睢畂䡁䅍䅉あ䝁䄸䅉穂䝁䅅杚求䝁䅣兤桂䡁䅉䅚杁䝁䅍杣灂䡁䅑兡橂䝁䅅䅢杁䝁䅕杢㉂䝁䅫杣療䝁䄴兢求䝁䄴䅤穂䍁䅁兡畂䍁䅁䅤潂䝁䅕䅉噂䝁䄴兡あ䝁䅕䅚杁䙁䅍䅤桂䡁䅑党穂䍁䅷䅉䙂䡁䅕杣療䡁䅁党獁䍁䅁兙畂䝁䅑䅉灂䝁䄴䅤求䡁䅉杢桂䡁䅑兡療䝁䄴兙獂䝁䅷入畁䍁䅁兓あ䍁䅁睢睂䝁䅕杣桂䡁䅑党穂䍁䅁䅤潂䡁䅉睢ㅂ䝁䅣䅡杁䡁䅑睤療䍁䅁督求䝁䅣兢求䝁䄴䅤穂䍁䅷䅉呂䝁䅕兙獂䝁䅫杢湂䍁䅁䅖求䝁䅍䅡畂䝁䄸䅢療䝁䅣兡求䡁䅍䅉桂䝁䄴䅚杁䕁䅅䅚㉂䝁䅅杢橂䝁䅕䅚杁䙁䅍兤祂䝁䅙兙橂䝁䅕䅉啂䝁䅕睙潂䝁䄴睢獂䝁䄸睚灂䝁䅕督畁䍁䅁䅖潂䝁䅕䅉呂䝁䅕兙獂䝁䅫杢湂䍁䅁䅖求䝁䅍䅡畂䝁䄸䅢療䝁䅣兡求䡁䅍䅉穂䝁䅕睚瑂䝁䅕杢あ䍁䅁睢浂䝁䅙党祂䡁䅍䅉穂䝁䅫杢湂䝁䅷党瑁䡁䅕督求䍁䅁䅡㕂䝁䅣兡求䝁䄴兡橂䍁䅁督求䝁䅅䅢穂䍁䅷䅉あ䡁䅕杙灂䝁䄴睚獁䍁䅁睙療䝁䄰䅣療䝁䄴党畂䡁䅑督杁䝁䅅杢歂䍁䅁兙穂䡁䅍党瑂䝁䅉䅢灂䝁䅕督㝁䍁䅁兢求䡁䅑兙獂䝁䅷兡橂䍁䅷䅉畂䝁䄸杢瑁䝁䄰党あ䝁䅅䅢獂䝁䅫睙獁䍁䅁兙畂䝁䅑䅉橂䝁䄸兢睂䝁䄸督灂䡁䅑党杁䝁䄰兙あ䝁䅕杣灂䝁䅅䅢杁䝁䅣兙穂䝁䅳党あ䡁䅍睏杁䝁䅑入畂䝁䅅兢灂䝁䅍䅉穂䝁䅕兙獂䡁䅍睏杁䝁䅍睢瑂䡁䅁杣求䡁䅍督灂䝁䄸杢杁䡁䅁兙橂䝁䅳兡畂䝁䅣睏杁䝁䅧入歂䡁䅉兙ㅂ䝁䅷兡橂䍁䅁睙療䝁䄰䅣療䝁䄴党畂䡁䅑督㝁䍁䅁党㑂䡁䅁兙畂䡁䅍兡療䝁䄴䅉煂䝁䄸兡畂䡁䅑督㝁䍁䅁兙畂䝁䅑䅉㍂䝁䅅䅢獂䍁䅁䅣求䝁䄴党あ䡁䅉兙あ䝁䅫睢畂䍁䅁䅣祂䝁䄸䅚ㅂ䝁䅍䅤穂䍁䅁杚療䡁䅉䅉橂䝁䅧党瑂䝁䅫睙桂䝁䅷䅉桂䝁䄴䅚杁䡁䅁党あ䡁䅉睢橂䝁䅧党瑂䝁䅫睙桂䝁䅷䅉睂䡁䅉睢橂䝁䅕督穂䝁䅫杢湂䍁䅷䅉睂䡁䅕䅢睂䍁䅁兙畂䝁䅑䅉睂䝁䅅䅣求䡁䅉䅉睂䡁䅉睢橂䝁䅕督穂䝁䅫杢湂䍁䅷䅉畂䡁䅕睙獂䝁䅕兙祂䍁䅁党畂䝁䅕杣湂䡁䅫䅌杁䝁䅧入歂䡁䅉睢湂䝁䅕杢獁䍁䅁杢桂䡁䅑兤祂䝁䅅䅢杁䝁䅣兙穂䍁䅷䅉浂䝁䄸睢歂䍁䅁兙畂䝁䅑䅉楂䝁䅫睢睂䝁䅧兙祂䝁䄰兙橂䝁䅕兤あ䝁䅫睙桂䝁䅷䅉睂䡁䅉睢橂䝁䅕督穂䝁䅫杢湂䍁䅷䅉睂䡁䅉兡瑂䝁䅅杣㕂䍁䅁兢求䡁䅑兙獂䍁䅁兢桂䝁䄴兤浂䝁䅅睙あ䡁䅕杣灂䝁䄴睚獁䍁䅁兢灂䝁䄴兡畂䝁䅣䅌杁䡁䅣兙あ䝁䅕杣杁䝁䅅杢歂䍁䅁睤桂䡁䅍䅤求䍁䅁䅤祂䝁䅕兙あ䝁䄰党畂䡁䅑䅌杁䝁䅍睢瑂䝁䄰党祂䝁䅍兡桂䝁䅷䅉㉂䝁䅕䅡灂䝁䅍䅢求䍁䅷䅉桂䝁䅕杣療䡁䅍䅣桂䝁䅍党獁䍁䅁兢求䝁䅑兡橂䝁䅅䅢獁䍁䅁杚灂䝁䅷䅤祂䝁䅅䅤灂䝁䄸杢獁䍁䅁兙畂䝁䅑䅉穂䝁䅕兢灂䝁䅍睢畂䝁䅑兤橂䡁䅑睢祂䍁䅁杚桂䝁䅉杣灂䝁䅍兙あ䝁䅫睢畂䍁䅁兡畂䝁䅑兤穂䡁䅑杣灂䝁䅕督畁䍁䅁䅖潂䝁䅕䅉䉂䝁䅑杤桂䝁䄴睙求䝁䅑䅉呂䡁䅕杣浂䝁䅅睙求䍁䅁䅖求䝁䅍䅡畂䝁䄸䅢療䝁䅣兡求䡁䅍䅉穂䝁䅕睚瑂䝁䅕杢あ䍁䅁睢浂䝁䅙党祂䡁䅍䅉橂䝁䅷党桂䝁䄴兡畂䝁䅣䅌杁䝁䅍睢桂䡁䅑兡畂䝁䅣䅌杁䡁䅑党穂䡁䅑兡畂䝁䅣䅌杁䡁䅉党浂䡁䅕杣楂䝁䅫督潂䝁䄰党畂䡁䅑䅌杁䝁䅅杢歂䍁䅁杤求䡁䅉兡浂䝁䅫睙桂䡁䅑兡療䝁䄴䅉穂䝁䅕杣㉂䝁䅫睙求䡁䅍䅉浂䝁䄸杣杁䝁䅍杣灂䡁䅑兡橂䝁䅅䅢杁䝁䅍睢瑂䡁䅁睢畂䝁䅕杢あ䡁䅍䅉桂䝁䄴䅚杁䝁䅅督穂䝁䅕兢楂䝁䅷兡求䡁䅍䅉ㅂ䡁䅍党歂䍁䅁兡畂䍁䅁督求䝁䄰兡橂䝁䄸杢歂䡁䅕睙あ䝁䄸杣杁䝁䄰兙畂䡁䅕杚桂䝁䅍䅤ㅂ䡁䅉兡畂䝁䅣䅉求䡁䅅兤灂䡁䅁兢求䝁䄴䅤獁䍁䅁兙穂䍁䅁睤求䝁䅷䅢杁䝁䅅督杁䝁䅙睢祂䍁䅁睙祂䝁䅫䅤灂䝁䅍兙獂䍁䅁兙睂䡁䅁䅢灂䝁䅍兙あ䝁䅫睢畂䡁䅍䅉灂䝁䄴䅉あ䝁䅧党杁䡁䅍䅣桂䝁䅍党獁䍁䅁兙求䡁䅉睢穂䡁䅁兙橂䝁䅕䅌杁䝁䅅杢歂䍁䅁䅚求䝁䅙党畂䡁䅍党杁䝁䄰兙祂䝁䅳党あ䡁䅍睏杁䝁䅅杢歂䍁䅁督睂䝁䅕睙灂䝁䅅䅢灂䡁䅯党歂䍁䅁睢睂䡁䅑兡橂䝁䅅䅢杁䝁䅙兡獂䡁䅑党祂䡁䅍䅉桂䝁䄴䅚杁䡁䅑䅡灂䝁䄴兌浂䝁䅫䅢瑂䍁䅁睙療䝁䅅䅤灂䝁䄴睚穂䍁䅁杚療䡁䅉䅉㉂䝁䅅杣灂䝁䄸兤穂䍁䅁兙睂䡁䅁䅢灂䝁䅍兙あ䝁䅫睢畂䡁䅍䅉灂䝁䄴䅉あ䝁䅧党杁䝁䅫杢歂䡁䅕督あ䡁䅉兡桂䝁䅷䅉あ䝁䅕睙潂䝁䄴睢獂䝁䄸睚㕂䍁䅷䅉獂䝁䅫杚求䍁䅁督橂䝁䅫党畂䝁䅍党穂䍁䅷䅉桂䝁䄴䅚杁䡁䅍党瑂䝁䅫睙療䝁䄴䅚ㅂ䝁䅍䅤療䡁䅉䅉瑂䝁䅅杣牂䝁䅕䅤穂䍁䄴䅉啂䝁䅧党杁䝁䅍睢瑂䡁䅁兙畂䡁䅫䅉㍂䝁䅅督杁䝁䅙睢祂䝁䄰党祂䝁䅷入杁䝁䅳杢療䡁䅣杢杁䝁䅅督杁䕁䅕杢兂䡁䅉睢杁䕁䅫杢歂䡁䅕督あ䡁䅉兡求䡁䅍䅌杁䕁䅫杢橂䍁䄴䅉桂䝁䄴䅚杁䝁䅍䅡桂䝁䄴睚求䝁䅑䅉灂䡁䅑督杁䝁䄴兙瑂䝁䅕䅉あ䝁䄸䅉䙂䝁䄴䅣祂䝁䄸䅉䩂䝁䄴睙畁䍁䅁兡畂䍁䅁䅒求䝁䅍党瑂䝁䅉党祂䍁䅁杍睁䑁䅉睍畁䍁䅁兒畂䡁䅁杣療䍁䅁兓畂䝁䅍杌杁䡁䅣兙穂䍁䅁兡畂䝁䅍睢祂䡁䅁睢祂䝁䅅䅤求䝁䅑䅉灂䝁䄴䅉祁䑁䅁䅍祁䍁䅁兙畂䝁䅑䅉灂䡁䅍䅉潂䝁䅕兙歂䡁䅅兤桂䡁䅉䅤求䡁䅉党歂䍁䅁兡畂䍁䅁睑潂䝁䅅杣獂䝁䄸䅤あ䝁䅕䅌杁䕁䄴睢祂䡁䅑䅡杁䕁䅍兙祂䝁䄸䅢灂䝁䄴兙畁䅁䅁䉘䅙䙁䥁䅁䙂䝁䄴䅤求䡁䅉睚㕂䍁䅁睑療䡁䅉䅣療䡁䅉兙あ䝁䅫睢畂䍁䅷䅉あ䝁䄸睚求䡁䅑䅡求䡁䅉䅉㍂䝁䅫䅤潂䍁䅁兡あ䡁䅍䅉穂䡁䅕杙穂䝁䅫䅚灂䝁䅅杣灂䝁䅕督獁䍁䅁党畂䝁䅣兙湂䝁䅕督杁䝁䅫杢杁䡁䅑䅡求䍁䅁䅣祂䝁䄸䅚ㅂ䝁䅍䅤灂䝁䄸杢杁䝁䅅杢歂䍁䅁杣求䡁䅑兙灂䝁䅷䅉歂䝁䅫督あ䡁䅉兡楂䡁䅕䅤灂䝁䄸杢杁䝁䄸杚杁䝁䅕䅢求䝁䅍䅤祂䝁䅫睙灂䡁䅑入杁䝁䅫杢杁䡁䅑䅡求䍁䅁兖畂䝁䅫䅤求䝁䅑䅉呂䡁䅑兙あ䝁䅕督畁䍁䅁兓あ䍁䅁睚求䝁䄴党祂䝁䅅䅤求䡁䅍䅌杁䡁䅑杣桂䝁䄴督瑂䝁䅫䅤穂䍁䅷䅉歂䝁䅫督あ䡁䅉兡楂䡁䅕䅤求䡁䅍䅌杁䝁䅅杢歂䍁䅁督求䝁䅷䅢穂䍁䅁党獂䝁䅕睙あ䡁䅉兡橂䍁䅁䅣療䡁䅣党祂䍁䅁兡畂䍁䅁䅣療䡁䅉䅤灂䝁䄸杢穂䍁䅁睢浂䍁䅁兑祂䝁䅳兙畂䡁䅍兙穂䍁䅷䅉䵂䝁䄸兤灂䡁䅍兡桂䝁䄴兙獁䍁䅁兔灂䡁䅍督灂䡁䅍督灂䡁䅁䅣灂䍁䅷䅉桂䝁䄴䅚杁䙁䅑党㑂䝁䅅督獁䍁䅁兡畂䝁䅍䅢ㅂ䝁䅑兡畂䝁䅣䅉あ䝁䅧党杁䕁䅍兡あ䡁䅫䅉療䝁䅙䅉佂䝁䅕睤杁䕁䄸杣獂䝁䅕兙畂䡁䅍睏杁䝁䅅杢歂䍁䅁䅚灂䡁䅍䅤祂䝁䅫杙ㅂ䡁䅑党穂䍁䅁杢桂䡁䅑兤祂䝁䅅䅢杁䝁䅣兙穂䍁䄴䅉䩂䡁䅑䅉桂䝁䅷督療䍁䅁党畂䝁䅣兙湂䝁䅕督杁䝁䅫杢杁䡁䅑䅡求䍁䅁睢㍂䝁䄴党祂䡁䅍䅡灂䡁䅁䅉療䝁䅙䅉灂䝁䄴䅤求䡁䅉党穂䡁䅑督杁䝁䅫杢杁䝁䄴睢畂䍁䄰杢ㅂ䝁䅍䅢求䝁䅅杣杁䡁䅁睢㍂䝁䅕杣杁䡁䅁䅢桂䝁䄴䅤穂䍁䅁䅤潂䝁䅅䅤杁䡁䅍党獂䝁䅷䅉求䝁䅷党橂䡁䅑杣灂䝁䅍䅉睂䝁䄸睤求䡁䅉䅉あ䝁䄸䅉㍂䝁䅧睢獂䝁䅕督桂䝁䅷党杁䝁䅍兤穂䡁䅑睢瑂䝁䅕杣穂䍁䅷䅉桂䡁䅍䅉㍂䝁䅕䅢獂䍁䅁兙穂䍁䅁䅣祂䝁䄸杤灂䝁䅑党穂䍁䅁䅚求䝁䅍睢瑂䝁䄰兡穂䡁䅍兡療䝁䄴兡畂䝁䅣䅉穂䝁䅕杣㉂䝁䅫睙求䡁䅍䅉あ䝁䄸䅉療䡁䅑䅡求䡁䅉䅉畂䡁䅕睙獂䝁䅕兙祂䍁䅁䅣療䡁䅣党祂䍁䅁䅣獂䝁䅅杢あ䍁䅁睢㍂䝁䄴党祂䡁䅍杌杁䕁䅫䅤杁䝁䅣党畂䝁䅕杣桂䡁䅑党穂䍁䅁党獂䝁䅕睙あ䡁䅉兡橂䝁䅫䅤㕂䍁䅁䅤潂䡁䅉睢ㅂ䝁䅣䅡杁䝁䅣兙穂䍁䅷䅉畂䡁䅕睙獂䝁䅕兙祂䍁䅷䅉橂䝁䄸兙獂䍁䅷䅉潂䡁䅫䅚祂䝁䄸䅌杁䝁䅅杢歂䍁䅁督療䝁䅷兙祂䍁䅁䅣療䡁䅣党祂䍁䅁督療䡁䅕杣橂䝁䅕督畁䍁䅁䅖潂䝁䅕䅉橂䝁䄸兢睂䝁䅅杢㕂䍁䅁督求䝁䅷䅢穂䍁䅁党畂䝁䅕杣湂䡁䅫䅉あ䝁䄸䅉祂䝁䅕䅤桂䝁䅫䅢杁䡁䅁睢㍂䝁䅕杣杁䡁䅁杣療䡁䅙兡歂䝁䅕杣穂䍁䅷䅉ㅂ䡁䅑兡獂䝁䅫䅤灂䝁䅕督獁䍁䅁党獂䝁䅕睙あ䡁䅉兡橂䍁䅁䅣療䡁䅣党祂䍁䅁睙療䍁䄰睢睂䝁䅕杣桂䡁䅑兡㉂䝁䅕督獁䍁䅁䅣療䡁䅣党祂䍁䅁䅤祂䝁䅅䅚灂䝁䄴睚杁䝁䄸杣湂䝁䅅杢灂䡁䅯兙あ䝁䅫睢畂䡁䅍䅌杁䝁䅅杢歂䍁䅁睢あ䝁䅧党祂䍁䅁䅣療䡁䅣党祂䍁䅁睚求䝁䄴党祂䝁䅅䅤灂䝁䄸杢杁䝁䅍睢瑂䡁䅁兙畂䝁䅫党穂䍁䄴䅉啂䝁䅧党杁䝁䅍睢瑂䡁䅁兙畂䡁䅫升穂䍁䅁䅣療䡁䅣党祂䍁䅁䅣獂䝁䅅杢あ䡁䅍䅉潂䝁䅅杤求䍁䅁兙睂䡁䅁杣療䡁䅧兡瑂䝁䅅䅤求䝁䅷入杁䑁䅉䅎獁䑁䅁䅍睁䍁䅁兢求䝁䅣兙㍂䝁䅅䅤あ䡁䅍䅉療䝁䅙䅉求䝁䅷党橂䡁䅑杣灂䝁䅍䅉湂䝁䅕杢求䡁䅉兙あ䝁䅫杢湂䍁䅁睙桂䡁䅁兙橂䝁䅫䅤㕂䍁䄴䅉䩂䡁䅑䅉歂䝁䅕䅢灂䡁䅙党祂䡁䅍䅉求䝁䅷党橂䡁䅑杣灂䝁䅍兡あ䡁䅫䅉あ䝁䄸䅉穁䍁䅁兢灂䝁䅷䅢灂䝁䄸杢杁䡁䅕䅤灂䝁䅷兡あ䡁䅫䅉橂䡁䅕督あ䝁䄸兢求䡁䅉督杁䝁䅫杢杁䕁䅅杣牂䝁䅅杢穂䝁䅅督獁䍁䅁䅔療䡁䅕兡穂䝁䅫兙畂䝁䅅䅌杁䕁䄰兡穂䡁䅍兡穂䡁䅍兡睂䡁䅁兡獁䍁䅁兙畂䝁䅑䅉啂䝁䅕䅥桂䡁䅍杌杁䕁䅕杢あ䝁䅕杣湂䡁䅫䅉䑂䝁䄸杣睂䝁䄸杣桂䡁䅑兡療䝁䄴䅉㍂䝁䅅督杁䝁䅙睢ㅂ䝁䄴䅚求䝁䅑䅉灂䝁䄴䅉硁䑁䅫免穁䍁䅁兙畂䝁䅑䅉灂䡁䅍䅉潂䝁䅕兙歂䡁䅅兤桂䡁䅉䅤求䡁䅉党歂䍁䅁兡畂䍁䅁杔求䡁䅣䅉偂䡁䅉䅢求䝁䅅杢穂䍁䅷䅉䵂䝁䄸兤灂䡁䅍兡桂䝁䄴兙畁䅁䅁前䅙䉁䅷䅁䙂䝁䄴䅤求䡁䅉䅤桂䝁䅫杢瑂䝁䅕杢あ䅁䅁睘䅣䍁䅷䅁䙂䝁䄴䅤求䡁䅉䅤桂䝁䅫杢瑂䝁䅕杢あ䍁䅁睕㕂䡁䅍䅤求䝁䄰督䅁䡁䩑䅁䵄䅁䅁兒畂䡁䅑党祂䡁䅑兙灂䝁䄴兢求䝁䄴䅤杁䙁䅍入穂䡁䅑党瑂䡁䅍睏杁䕁䅅䅚杁䕁䄴党あ䡁䅣睢祂䝁䅳睏杁䕁䅑兡湂䝁䅫䅤桂䝁䅷䅉乂䝁䅕䅚灂䝁䅅睏杁䙁䅙兡歂䝁䅕睢杁䙁䅍䅤祂䝁䅕兙瑂䝁䅫杢湂䑁䅳䅉坂䝁䅫䅚求䝁䄸䅉䉂䝁䅑杤求䡁䅉䅤灂䡁䅍兡畂䝁䅣睏杁䙁䅍䅤祂䝁䅕兙瑂䝁䅫杢湂䍁䅁兔求䝁䅑兡桂䅁䅁䅢䅧䍁䉧䅁䙂䝁䄴䅤求䡁䅉䅤桂䝁䅫杢瑂䝁䅕杢あ䍁䅁睕㕂䡁䅍䅤求䝁䄰督㝁䍁䅁兑歂䍁䅁杔求䡁䅑睤療䡁䅉睡㝁䍁䅁杖灂䝁䅑党療䍁䅁睕あ䡁䅉党桂䝁䄰兡畂䝁䅣睏杁䙁䅍睢橂䝁䅫兙獂䍁䅁杔求䡁䅑睤療䡁䅉睡灂䝁䄴睚杁䝁䅅杢歂䍁䅁睑療䝁䅷䅢桂䝁䅉睢祂䝁䅅䅤灂䝁䄸杢㝁䍁䅁睕あ䡁䅉党桂䝁䄰兡畂䝁䅣䅉乂䝁䅕䅚灂䝁䅅睏杁䙁䅙兡歂䝁䅕睢瑁䝁䄸杢瑁䕁䅑党瑂䝁䅅杢歂䍁䅁睕求䡁䅉杤求䡁䅉督㝁䍁䅁睑療䝁䄴䅤求䝁䄴䅤杁䕁䅍杣求䝁䅅䅤灂䝁䄸杢䅁䅁䭉䅁潂䅁䅁兒畂䡁䅑党祂䡁䅑兙灂䝁䄴兢求䝁䄴䅤杁䙁䅍入穂䡁䅑党瑂䡁䅍睏杁䕁䅉兤穂䝁䅫杢求䡁䅍督杁䙁䅑杣桂䡁䅙党獂䑁䅳䅉坂䝁䅫䅚求䝁䄸䅉䡂䝁䅅兢求䡁䅍䅁䱂元䅁朰䅁䕁䅕杢あ䝁䅕杣あ䝁䅅兡畂䝁䄰党畂䡁䅑䅉呂䡁䅫督あ䝁䅕兢穂䑁䅳䅉䑂䝁䄸兢睂䡁䅕䅤求䡁䅉䅉坂䝁䅫督灂䝁䄸杢㝁䍁䅁䅔灂䝁䅙党穂䡁䅑入獂䝁䅕睏杁䙁䅍睢橂䝁䅫兙獂䍁䅁杔求䡁䅑睤療䡁䅉睡灂䝁䄴睚杁䝁䅅杢歂䍁䅁睑療䝁䅷䅢桂䝁䅉睢祂䝁䅅䅤灂䝁䄸杢㝁䍁䅁睑療䝁䄴䅤求䝁䄴䅤杁䕁䅍杣求䝁䅅䅤灂䝁䄸杢䅁䩁卙䅁㙃䅁䅁兒畂䡁䅑党祂䡁䅑兙灂䝁䄴兢求䝁䄴䅤杁䙁䅍入穂䡁䅑党瑂䡁䅍睏杁䕁䅙䅢求䝁䅕䅤杁䕁䄰兙畂䝁䅅睚求䝁䄰党畂䡁䅑睏杁䕁䅫杢歂䡁䅕督あ䡁䅉兡桂䝁䅷䅉䉂䡁䅕䅤療䝁䄰兙あ䝁䅫睢畂䑁䅳䅉呂䝁䅕杢穂䝁䄸杣穂䑁䅳䅉䉂䡁䅕䅤療䝁䄴睢瑂䝁䄸兤穂䍁䅁杖求䝁䅧兡橂䝁䅷党穂䅁䅁兗䅫䥁䅁䅁䙂䝁䄴䅤求䡁䅉䅤桂䝁䅫杢瑂䝁䅕杢あ䍁䅁睕㕂䡁䅍䅤求䝁䄰督㝁䍁䅁䅔灂䝁䅙党穂䡁䅑入獂䝁䅕睏杁䕁䅍睢畂䡁䅑党畂䡁䅑䅉䑂䡁䅉党桂䡁䅑兡療䝁䄴睏杁䙁䅙兡歂䝁䅕睢杁䕁䅣兙瑂䝁䅕督䅁佁䩅䅁䥄䅁䅁兒畂䡁䅑党祂䡁䅑兙灂䝁䄴兢求䝁䄴䅤杁䙁䅍入穂䡁䅑党瑂䡁䅍睏杁䕁䅷兡浂䝁䅕督あ䡁䅫䅢求䑁䅳䅉呂䝁䄸睙灂䝁䅅䅢杁䕁䄴党あ䡁䅣睢祂䝁䅳兡畂䝁䅣䅉桂䝁䄴䅚杁䕁䅍睢獂䝁䅷兙楂䝁䄸杣桂䡁䅑兡療䝁䄴睏杁䕁䅉杣桂䝁䄴䅚杁䕁䄰兙祂䝁䅳党あ䝁䅫杢湂䑁䅳䅉坂䝁䅫䅚求䝁䄸䅉䡂䝁䅅兢求䡁䅍䅁䕄充䅁末䅁䕁䅕杢あ䝁䅕杣あ䝁䅅兡畂䝁䄰党畂䡁䅑䅉呂䡁䅫督あ䝁䅕兢穂䑁䅳䅉䵂䝁䅫杚求䡁䅍䅤㕂䝁䅷党㝁䍁䅁杖灂䝁䅑党療䍁䅁睕あ䡁䅉党桂䝁䄰兡畂䝁䅣睏杁䕁䅅杢灂䝁䄰兙あ䝁䅫睢畂䍁䄸兙㉂䍁䅁睖療䡁䅉睡穂䡁䅑兙あ䝁䅫睢畂䡁䅍睏杁䙁䅍䅤祂䝁䅕兙瑂䝁䅫杢湂䍁䅁兔求䝁䅑兡桂䑁䅳䅉䑂䝁䄸杢あ䝁䅕杢あ䍁䅁睑祂䝁䅕兙あ䝁䅫睢畂䑁䅳䅉坂䝁䅫䅚求䝁䄸䅉䡂䝁䅅兢求䡁䅍䅁䝃权䅁杭䅁䕁䅕杢あ䝁䅕杣あ䝁䅅兡畂䝁䄰党畂䡁䅑䅉呂䡁䅫督あ䝁䅕兢穂䑁䅳䅉乂䡁䅕督灂䝁䅍䅉呂䡁䅑杣求䝁䅅兢灂䝁䄴睚㝁䍁䅁睕睂䝁䅕党橂䝁䅧䅉卂䝁䅕睙療䝁䅣杢灂䡁䅑兡療䝁䄴睏杁䕁䅍睢畂䡁䅑党畂䡁䅑䅉䑂䡁䅉党桂䡁䅑兡療䝁䄴䅁䡁杅䅁杈䅅䕁䅕杢あ䝁䅕杣あ䝁䅅兡畂䝁䄰党畂䡁䅑䅉呂䡁䅫督あ䝁䅕兢穂䑁䅳䅉啂䝁䄸兤祂䝁䅫督瑂䑁䅳䅉坂䝁䅫䅚求䝁䄸䅉呂䡁䅑杣求䝁䅅兢灂䝁䄴睚㝁䍁䅁杖灂䝁䅑党療䍁䅁兑歂䡁䅙党祂䡁䅑兡穂䝁䅫杢湂䑁䅳䅉呂䡁䅑杣求䝁䅅兢灂䝁䄴睚杁䕁䄰党歂䝁䅫兙㝁䍁䅁杖灂䝁䅑党療䍁䄰睢畂䍁䄰䅒求䝁䄰兙畂䝁䅑䅉呂䝁䅕杣㉂䝁䅕杣穂䑁䅳䅉坂䝁䅫䅚求䝁䄸䅉䡂䝁䅅兢求䡁䅍睏杁䙁䅕䅤灂䝁䅷兡あ䡁䅫䅉呂䝁䅍兙獂䝁䅕䅉呂䝁䄸䅢桂䡁䅉䅁䙄权䅁杗䅁䕁䅕杢あ䝁䅕杣あ䝁䅅兡畂䝁䄰党畂䡁䅑䅉呂䡁䅫督あ䝁䅕兢穂䑁䅳䅉坂䝁䅫䅚求䝁䄸䅉䡂䝁䅅兢求䡁䅍睏杁䕁䅕兌呂䡁䅁睢祂䡁䅑督䅁䑁䥣䅁佂䅁䅁兒畂䡁䅑党祂䡁䅑兙灂䝁䄴兢求䝁䄴䅤杁䙁䅍入穂䡁䅑党瑂䡁䅍睏杁䙁䅙兡歂䝁䅕睢杁䙁䅍䅤祂䝁䅕兙瑂䝁䅫杢湂䅁䅁兡䅙䑁䵁䅁䙂䝁䄴杤灂䡁䅉兡杁䕁䅍睢祂䡁䅁睢祂䝁䅅䅤灂䝁䄸杢杁䡁䅁杣療䡁䅙兡歂䝁䅕督杁䝁䅕杢㉂䝁䅫杣療䝁䄴兢求䝁䄴䅤桂䝁䅷䅉穂䝁䄸䅢ㅂ䡁䅑兡療䝁䄴督杁䝁䅙睢祂䍁䅁兡畂䝁䅑兤穂䡁䅑杣灂䝁䅅䅢杁䝁䅅杢歂䍁䅁督睂䝁䅕睙灂䝁䅅䅢あ䡁䅫䅉㍂䝁䅅督あ䝁䅕䅉穂䡁䅑杣求䝁䅅兢穂䍁䅁兡畂䍁䅁䅤潂䝁䅕䅉噂䝁䄴兡あ䝁䅕䅚杁䙁䅍䅤桂䡁䅑党穂䍁䅁兙畂䝁䅑䅉灂䝁䄴䅤求䡁䅉杢桂䡁䅑兡療䝁䄴兙獂䝁䅷入畁䍁䅁䅖潂䝁䅕䅉橂䝁䄸兢睂䝁䅅杢㕂䍁䅁睢睂䝁䅕杣桂䡁䅑党穂䍁䅁䅤潂䡁䅉睢ㅂ䝁䅣䅡杁䡁䅑睤療䍁䅁督求䝁䅣兢求䝁䄴䅤穂䑁䅯䅉䥂䝁䅅杣穂䝁䅍睢杁䕁䅕杢㉂䝁䅫杣療䝁䄴兢求䝁䄴䅤桂䝁䅷䅉桂䝁䄴䅚杁䕁䅍䅢求䝁䅅杢杁䕁䅕兙祂䡁䅑䅡畁䍁䅁䅖潂䝁䅕䅉䥂䝁䅅杣穂䝁䅍睢杁䕁䅕杢㉂䝁䅫杣療䝁䄴兢求䝁䄴䅤桂䝁䅷䅉穂䝁䅕睚瑂䝁䅕杢あ䍁䅁睢浂䝁䅙党祂䡁䅍䅉療䝁䄴兌穂䝁䅫䅤求䍁䅁督求䡁䅉杤灂䝁䅍党穂䍁䅁兤畂䝁䅑党祂䍁䅁䅢療䝁䄴睚瑁䡁䅑党祂䝁䄰䅉橂䝁䄸杢あ䡁䅉兙橂䡁䅑督杁䝁䅙睢祂䍁䅁兢桂䡁䅑党祂䝁䅫兙獂䍁䅁䅢療䝁䅣兡穂䡁䅑兡橂䡁䅍䅌杁䡁䅁杣療䝁䅑兤橂䡁䅑䅉硂䡁䅕兙獂䝁䅫䅤㕂䍁䅁兡瑂䡁䅁杣療䡁䅙党瑂䝁䅕杢あ䍁䅷䅉桂䝁䄴䅚杁䡁䅉党穂䝁䄸兤祂䝁䅍党杁䡁䅉党橂䝁䄸杤求䡁䅉入杁䝁䅙睢祂䍁䅁兡祂䝁䄸杢獁䍁䅁督あ䝁䅕党獂䍁䅷䅉桂䝁䄴䅚杁䝁䄰党あ䝁䅅䅢穂䍁䅁兢桂䝁䄴兤浂䝁䅅睙あ䡁䅕杣灂䝁䄴睚㝁䍁䅁兢桂䝁䄴兤浂䝁䅅睙あ䡁䅕杣求䡁䅍䅉桂䝁䄴䅚杁䡁䅍党獂䝁䅷督杁䝁䅫杢歂䡁䅕督あ䡁䅉兡桂䝁䅷䅉桂䝁䅉杣桂䡁䅍兡㉂䝁䅕督獁䍁䅁杣療䝁䄸杚灂䝁䄴睚杁䝁䅣杣桂䝁䄴兤獂䝁䅕督獁䍁䅁兙獂䡁䅕兢灂䝁䄴兤瑂䍁䅁䅚祂䝁䄸督穂䍁䅷䅉桂䝁䄴䅚杁䡁䅍睙祂䝁䅅䅣杁䡁䅁杣療䝁䅍党穂䡁䅍兡畂䝁䅣䅉穂䡁䅫督あ䝁䅕兢穂䑁䅳䅉桂䝁䄴䅚杁䝁䄰党獂䡁䅑督潂䝁䄸䅣杁䝁䅅杢歂䍁䅁杚ㅂ䡁䅉杢桂䝁䅍党杁䡁䅍党祂䡁䅙兡橂䝁䅕督獁䍁䅁督ㅂ䝁䅍䅡杁䝁䅅督杁䡁䅕杢歂䝁䅕杣瑁䡁䅙党穂䡁䅍党獂䍁䅁睙獂䝁䅕兙畂䝁䅫杢湂䍁䅷䅉祂䝁䅕兢療䡁䅙兙獂䍁䅁睢浂䍁䅁䅢桂䝁䅑䅢求䍁䅁督獂䝁䅅睚獁䍁䅁兙畂䝁䅑䅉湂䝁䅕杢求䡁䅉兙獂䍁䅁兢求䝁䅷䅤杁䡁䅍䅡療䡁䅁䅉歂䝁䅕杙祂䝁䅫督畁䍁䅁䅖潂䝁䅫督杁䡁䅍党湂䝁䄰党畂䡁䅑䅉桂䝁䅷督療䍁䅁䅣祂䝁䄸䅚ㅂ䝁䅍党穂䍁䅁兙畂䝁䅑䅉穂䝁䅕䅢獂䡁䅍䅉㉂䝁䅅䅢ㅂ䝁䅕兌桂䝁䅑䅚求䝁䅑䅉歂䝁䄸睤畂䡁䅍䅤祂䝁䅕兙瑂䍁䅁䅣祂䝁䄸䅚ㅂ䝁䅍䅤穂䍁䅁杚祂䝁䄸兢杁䝁䅫杢歂䡁䅕督あ䡁䅉兡桂䝁䅷䅉㍂䝁䅅督あ䝁䅕兌穂䡁䅑杣求䝁䅅兢獁䍁䅁兡畂䝁䅍䅢ㅂ䝁䅑兡畂䝁䅣䅉祂䝁䄸兙歂䍁䅁督ㅂ䡁䅉杚桂䝁䅍兡畂䝁䅣䅉桂䝁䄴䅚杁䝁䄰兙あ䝁䅕杣灂䝁䅅䅢穂䍁䅷䅉穂䡁䅕睙潂䍁䅁兙穂䍁䅁督獂䝁䅅睚瑁䝁䅉兙穂䝁䅕䅚杁䝁䅅督睂䝁䅧兙獂䡁䅑䅉睂䡁䅉睢歂䡁䅕睙あ䍁䅁兤畂䝁䅑党祂䍁䅁䅤潂䝁䅕䅉呂䡁䅑党求䝁䅷䅕潂䝁䅅䅢杁䝁䅉杣桂䝁䄴䅚㝁䍁䅁兙楂䡁䅉兙穂䝁䅫杤求䡁䅍䅉桂䝁䄴䅚杁䡁䅉睢療䝁䅙兡畂䝁䅣䅉瑂䝁䅅䅤求䡁䅉兡桂䝁䅷督杁䡁䅕杢歂䝁䅕杣杁䡁䅑䅡求䍁䅁村䵂䕁䅅睑䱂䍁䅁村䙂䕁䅅兖啂䙁䅫䅉桂䝁䄴䅚杁䙁䅍兖卂䕁䅕睌䑂䙁䅕䅖杁䝁䅉杣桂䝁䄴䅚杁䝁䄴兙瑂䝁䅕督㝁䍁䅁兔求䡁䅑兙獂䝁䅷兤祂䝁䅣兡橂䝁䅅䅢杁䕁䅅䅚歂䝁䅫䅤灂䡁䅙党穂䑁䅳䅉桂䝁䅣杣灂䝁䅍兤獂䡁䅑兤祂䝁䅕䅉桂䝁䄴䅚杁䡁䅑兤祂䝁䅙䅉睂䡁䅉睢歂䡁䅕睙あ䡁䅍䅉橂䝁䄸兢睂䡁䅉兡穂䝁䅫杢湂䍁䅁督療䝁䅫䅢杁䝁䅍睢畂䝁䅑兡あ䝁䅫睢畂䝁䅕杣穂䍁䅁兙畂䝁䅑䅉浂䝁䅕杣あ䝁䅫䅢灂䡁䅯党祂䡁䅍䅉ㅂ䝁䄴䅚求䡁䅉䅉あ䝁䅧党杁䕁䅍杣療䡁䅍督偂䡁䅙党祂䍁䅁兙畂䝁䅑䅉䉂䝁䅣杣療䡁䅣睕灂䝁䅷䅉楂䡁䅉兙畂䝁䅑督㝁䍁䅁兙畂䝁䅑䅉橂䝁䅕兢求䝁䄴䅤杁䝁䅅䅚歂䝁䅫䅤灂䡁䅙党穂䍁䄴䅉啂䝁䅧党杁䕁䅍䅢求䝁䅅杢杁䕁䅕兙祂䡁䅑䅡杁䡁䅍党湂䝁䄰党畂䡁䅑䅉睂䡁䅉睢㉂䝁䅫䅚求䡁䅍䅉穂䡁䅁党橂䝁䅫兙獂䡁䅑入杁䡁䅣兙穂䡁䅑党杁䡁䅁杣療䝁䅍党穂䡁䅍兡畂䝁䅣䅌杁䡁䅑杣求䝁䅅䅤瑂䝁䅕杢あ䍁䅷䅉祂䝁䅕睙㕂䝁䅍䅢灂䝁䄴睚獁䍁䅁兙畂䝁䅑䅉楂䝁䅕杢求䝁䅙兡橂䝁䅫兙獂䍁䅁杣求䡁䅕督求䍁䅁督療䝁䅷兤あ䝁䅫睢畂䡁䅍䅉浂䝁䄸杣杁䡁䅣兙穂䡁䅑党杁䝁䄴党求䝁䅑督獁䍁䅁督ㅂ䝁䅍䅡杁䝁䅅督杁䝁䅧兙㙂䝁䅅杣歂䝁䄸兤穂䍁䅷䅉畂䝁䄸杢瑁䝁䅧兙㙂䝁䅅杣歂䝁䄸兤穂䍁䅷䅉桂䝁䄴䅚杁䝁䅍睢畂䡁䅑兙瑂䝁䅫杢桂䡁䅑党歂䍁䅁督療䝁䅫䅢穂䍁䅁兙畂䝁䅑䅉歂䡁䅉党歂䝁䅣党歂䍁䅁兢桂䡁䅑党祂䝁䅫兙獂䡁䅍䅉あ䝁䄸䅉灂䝁䄴䅚ㅂ䡁䅍䅤祂䝁䅫兙獂䍁䅷䅉祂䝁䅕䅤桂䝁䅫䅢獁䍁䅁䅡求䝁䅅䅢あ䝁䅧睙桂䡁䅉党獁䍁䅁兙畂䝁䅑䅉橂䝁䄸杢穂䡁䅑杣ㅂ䝁䅍䅤灂䝁䄸杢杁䝁䅫杢歂䡁䅕督あ䡁䅉兡求䡁䅍杌杁䙁䅑䅡求䍁䅁睙療䝁䄰䅣桂䝁䄴入杁䡁䅣兙穂䍁䅁杚療䡁䅉兢求䡁䅉䅢㕂䍁䅁睡畂䝁䄸睤畂䍁䅁兙穂䍁䅁䅓桂䡁䅉督橂䝁䄸䅉䑂䝁䄸杣睂䝁䄸杣桂䡁䅑兡療䝁䄴䅉桂䝁䄴䅚杁䝁䅍䅡桂䝁䄴睚求䝁䅑䅉灂䡁䅑督杁䝁䄴兙瑂䝁䅕䅉あ䝁䄸䅉䙂䝁䄴杤灂䡁䅉兡杁䕁䅍睢祂䡁䅁睢祂䝁䅅䅤灂䝁䄸杢杁䝁䅫杢杁䕁䅯兤畂䝁䅕䅉祁䑁䅁杍穁䍁䄴䅉啂䝁䅧党杁䝁䅍睢瑂䡁䅁兙畂䡁䅫䅉㍂䝁䅅督杁䝁䅙睢ㅂ䝁䄴䅚求䝁䅑䅉灂䝁䄴䅉硁䑁䅧兎穁䍁䅁兙畂䝁䅑䅉灂䡁䅍䅉潂䝁䅕兙歂䡁䅅兤桂䡁䅉䅤求䡁䅉党歂䍁䅁兡畂䍁䅁䅕潂䝁䅫䅢桂䝁䅑党獂䡁䅁䅡灂䝁䅅䅌杁䙁䅁党畂䝁䄴督㕂䝁䅷杤桂䝁䄴兡桂䍁䄴䅁敂杆䅁䅔䅁䕁䅕杢㉂䝁䅫杣療䝁䄴兢求䝁䄴䅤桂䝁䅷䅉䑂䝁䄸杢穂䡁䅕䅢あ䝁䅫杢湂䑁䅳䅉䑂䝁䅷兡瑂䝁䅅䅤求䙁䅑党橂䝁䅧䅁婂䅅䅁䄰䅁䕁䅕杢㉂䝁䅫杣療䝁䄴兢求䝁䄴䅤桂䝁䅷䅉䑂䝁䄸杢穂䡁䅕䅢あ䝁䅫杢湂䑁䅳䅉䕂䝁䅫督睂䝁䄸督桂䝁䅷䅉桂䝁䄴䅚杁䙁䅉党橂䡁䅫睙獂䝁䅫杢湂䑁䅳䅉䑂䝁䅷党桂䝁䄴䅖求䝁䅍䅡㝁䍁䅁䅕療䝁䅷䅢ㅂ䡁䅑兡療䝁䄴䅉䑂䝁䄸杢あ䡁䅉睢獂䑁䅳䅉䍂䝁䅫睢浂䡁䅕党獂䑁䅳䅉䍂䝁䅫睢瑂䝁䅅督穂䍁䅁兒畂䝁䅕杣湂䡁䅫䅁桂䅅䅁朲䅁䕁䅕杢㉂䝁䅫杣療䝁䄴兢求䝁䄴䅤桂䝁䅷䅉䑂䝁䄸杢穂䡁䅕䅢あ䝁䅫杢湂䑁䅳䅉䙂䝁䄴杤灂䡁䅉睢畂䝁䄰党畂䡁䅑兙獂䍁䅁兒畂䝁䅣兡畂䝁䅕党祂䝁䅫杢湂䑁䅳䅉䕂䝁䅫督睂䝁䄸督桂䝁䅷䅉桂䝁䄴䅚杁䙁䅉党橂䡁䅫睙獂䝁䅫杢湂䑁䅳䅉䑂䝁䅷党桂䝁䄴䅖求䝁䅍䅡㝁䍁䅁村灂䝁䄸杚ㅂ䝁䅕䅢㝁䍁䅁睑獂䝁䅫兢桂䡁䅑党啂䝁䅕睙潂䅁䅁克䅧䉁䉁䅁䙂䝁䄴杤灂䡁䅉睢畂䝁䄰党畂䡁䅑兙獂䍁䅁睑療䝁䄴督ㅂ䝁䅷䅤灂䝁䄴睚㝁䍁䅁兒畂䡁䅙兡祂䝁䄸杢瑂䝁䅕杢あ䝁䅅䅢杁䕁䅕杢湂䝁䅫杢求䝁䅕杣灂䝁䄴睚㝁䍁䅁䅒灂䡁䅍䅣療䡁䅍兙獂䍁䅁兙畂䝁䅑䅉卂䝁䅕睙㕂䝁䅍䅢灂䝁䄴睚㝁䍁䅁睑獂䝁䅕兙畂䙁䅑党橂䝁䅧睏杁䙁䅁睢獂䝁䅷兤あ䝁䅫睢畂䍁䅁睑療䝁䄴䅤祂䝁䄸䅢㝁䍁䅁村灂䝁䄸杚ㅂ䝁䅕䅢㝁䍁䅁兖あ䝁䅫䅢灂䡁䅑入杁䙁䅍睙桂䝁䅷党杁䙁䅍睢獂䝁䅅杣䅁䵁䩍䅁㡄䅁䅁兒畂䡁䅙兡祂䝁䄸杢瑂䝁䅕杢あ䝁䅅䅢杁䕁䅍睢畂䡁䅍兤獂䡁䅑兡畂䝁䅣睏杁䕁䅕杢㉂䝁䅫杣療䝁䄴兢求䝁䄴䅤桂䝁䅷䅉䙂䝁䄴睚灂䝁䄴党求䡁䅉兡畂䝁䅣睏杁䕁䅑兡穂䡁䅁睢穂䝁䅅䅢杁䝁䅅杢歂䍁䅁杕求䝁䅍入橂䝁䅷兡畂䝁䅣睏杁䙁䅣兙あ䝁䅕杣杁䙁䅁兤祂䝁䅫杚灂䝁䅍兙あ䝁䅫睢畂䑁䅳䅉䑂䝁䅷党桂䝁䄴䅖求䝁䅍䅡㝁䍁䅁䅕療䝁䅷䅢ㅂ䡁䅑兡療䝁䄴䅉䑂䝁䄸杢あ䡁䅉睢獂䅁䅁兯䅣䉁䉙䅁䙂䝁䄴杤灂䡁䅉睢畂䝁䄰党畂䡁䅑兙獂䍁䅁睑療䝁䄴督ㅂ䝁䅷䅤灂䝁䄴睚㝁䍁䅁兒畂䡁䅙兡祂䝁䄸杢瑂䝁䅕杢あ䝁䅅䅢杁䕁䅕杢湂䝁䅫杢求䝁䅕杣灂䝁䄴睚㝁䍁䅁䅒灂䡁䅍䅣療䡁䅍兙獂䍁䅁兙畂䝁䅑䅉卂䝁䅕睙㕂䝁䅍䅢灂䝁䄴睚㝁䍁䅁睖桂䡁䅑党祂䍁䅁䅕ㅂ䡁䅉兡浂䝁䅫睙桂䡁䅑兡療䝁䄴睏杁䕁䅍䅢求䝁䅅杢啂䝁䅕睙潂䑁䅳䅉兂䝁䄸䅢獂䡁䅕䅤灂䝁䄸杢杁䕁䅍睢畂䡁䅑杣療䝁䅷睏杁䕁䅍䅢灂䝁䄰兙あ䝁䅕䅖求䝁䅍䅡䅁䑁䩍䅁䅁允䅁兒畂䡁䅙兡祂䝁䄸杢瑂䝁䅕杢あ䝁䅅䅢杁䕁䅍睢畂䡁䅍兤獂䡁䅑兡畂䝁䅣睏杁䕁䅕杢㉂䝁䅫杣療䝁䄴兢求䝁䄴䅤桂䝁䅷䅉䙂䝁䄴睚灂䝁䄴党求䡁䅉兡畂䝁䅣睏杁䕁䅙兙祂䝁䄰兡畂䝁䅣睏杁䕁䅑兡穂䡁䅁睢穂䝁䅅䅢杁䝁䅅杢歂䍁䅁杕求䝁䅍入橂䝁䅷兡畂䝁䅣睏杁䕁䅍䅢求䝁䅅杢啂䝁䅕睙潂䑁䅳䅉兂䝁䄸䅢獂䡁䅕䅤灂䝁䄸杢杁䕁䅍睢畂䡁䅑杣療䝁䅷睏杁䕁䅍䅢灂䝁䄰兙あ䝁䅕䅖求䝁䅍䅡䅁偁剫䅁坄䅁䅁兒畂䡁䅙兡祂䝁䄸杢瑂䝁䅕杢あ䝁䅅䅢杁䕁䅍睢畂䡁䅍兤獂䡁䅑兡畂䝁䅣睏杁䕁䅕杢㉂䝁䅫杣療䝁䄴兢求䝁䄴䅤桂䝁䅷䅉䙂䝁䄴睚灂䝁䄴党求䡁䅉兡畂䝁䅣睏杁䕁䅙兙祂䝁䄰兡畂䝁䅣睏杁䕁䅧睢祂䡁䅑兡橂䡁䅕䅢あ䡁䅕杣求䑁䅳䅉䑂䝁䅷兡瑂䝁䅅䅤求䙁䅑党橂䝁䅧睏杁䙁䅉党畂䝁䅕睤桂䝁䅉䅢求䍁䅁兑瑂䝁䄰睢畂䝁䅫兙䅁䩁䩫䅁㑁允䅁兒畂䡁䅙兡祂䝁䄸杢瑂䝁䅕杢あ䝁䅅䅢杁䕁䅍睢畂䡁䅍兤獂䡁䅑兡畂䝁䅣睏杁䕁䅕杢㉂䝁䅫杣療䝁䄴兢求䝁䄴䅤桂䝁䅷䅉䙂䝁䄴睚灂䝁䄴党求䡁䅉兡畂䝁䅣睏杁䕁䅙杣求䝁䅫睚潂䡁䅑䅉呂䝁䅕杣㉂䝁䅫睙求䑁䅳䅉䩂䝁䄴䅚ㅂ䡁䅍䅤祂䝁䅫兙獂䍁䅁兑ㅂ䡁䅑睢瑂䝁䅅䅤灂䝁䄸杢㝁䍁䅁䅒灂䡁䅍䅣療䡁䅍兙獂䍁䅁兙畂䝁䅑䅉卂䝁䅕睙㕂䝁䅍䅢灂䝁䄴睚㝁䍁䅁睖桂䡁䅑党祂䍁䅁䅕ㅂ䡁䅉兡浂䝁䅫睙桂䡁䅑兡療䝁䄴睏杁䙁䅁杣療䝁䅍党穂䡁䅍䅉䉂䡁䅕䅤療䝁䄰兙あ䝁䅫睢畂䅁䅁眰䄴䵁䅑䅁䙂䝁䄴杤灂䡁䅉睢畂䝁䄰党畂䡁䅑兙獂䍁䅁睑療䝁䄴督ㅂ䝁䅷䅤灂䝁䄴睚㝁䍁䅁兒畂䡁䅙兡祂䝁䄸杢瑂䝁䅕杢あ䝁䅅䅢杁䕁䅕杢湂䝁䅫杢求䝁䅕杣灂䝁䄴睚㝁䍁䅁睒祂䝁䅕党畂䍁䅁睑療䝁䄴督ㅂ䝁䄰党祂䍁䅁睒療䝁䄸䅚穂䑁䅳䅉偂䡁䅉睚桂䝁䄴兡橂䑁䅳䅉佂䡁䅕䅤祂䝁䅅睙求䡁䅕䅤灂䝁䅍兙獂䅁䅁睋䅣乁䅯䅁䙂䝁䄴杤灂䡁䅉睢畂䝁䄰党畂䡁䅑兙獂䍁䅁睑療䝁䄴督ㅂ䝁䅷䅤灂䝁䄴睚㝁䍁䅁兒畂䡁䅙兡祂䝁䄸杢瑂䝁䅕杢あ䝁䅅䅢杁䕁䅕杢湂䝁䅫杢求䝁䅕杣灂䝁䄴睚㝁䍁䅁䅓求䝁䅅䅢あ䝁䅧䅉䕂䝁䅫兙湂䝁䄴睢穂䡁䅑兡橂䡁䅍睏杁䕁䅑兙あ䝁䅅䅉兂䡁䅉睢あ䝁䅕睙あ䝁䅫睢畂䑁䅳䅉䡂䝁䅕杢求䡁䅑兡橂䡁䅍睏杁䕁䄸杢橂䝁䄸䅢療䝁䅣入䅁䑁䡷䅁獄䅁䅁兒畂䡁䅙兡祂䝁䄸杢瑂䝁䅕杢あ䝁䅅䅢杁䕁䅍睢畂䡁䅍兤獂䡁䅑兡畂䝁䅣睏杁䕁䅕杢㉂䝁䅫杣療䝁䄴兢求䝁䄴䅤桂䝁䅷䅉䙂䝁䄴睚灂䝁䄴党求䡁䅉兡畂䝁䅣睏杁䕁䅧党桂䝁䅷䅤潂䍁䅁䅒灂䝁䅅睚畂䝁䄸督あ䝁䅫睙穂䑁䅳䅉呂䝁䅕杢穂䝁䄸杣穂䑁䅳䅉䕂䝁䅅䅤桂䍁䅁䅕祂䝁䄸䅤求䝁䅍䅤灂䝁䄸杢㝁䍁䅁睒求䝁䄴党あ䝁䅫睙穂䑁䅳䅉偂䝁䄴睙療䝁䅷睢湂䡁䅫䅁塃䅅䅁杔䅅䕁䅕杢㉂䝁䅫杣療䝁䄴兢求䝁䄴䅤桂䝁䅷䅉䑂䝁䄸杢穂䡁䅕䅢あ䝁䅫杢湂䑁䅳䅉䙂䝁䄴杤灂䡁䅉睢畂䝁䄰党畂䡁䅑兙獂䍁䅁兒畂䝁䅣兡畂䝁䅕党祂䝁䅫杢湂䑁䅳䅉䩂䝁䄴䅚ㅂ䡁䅍䅤祂䝁䅫兙獂䍁䅁兑ㅂ䡁䅑睢瑂䝁䅅䅤灂䝁䄸杢㝁䍁䅁兔桂䡁䅉兡畂䝁䅕䅉啂䡁䅉兙畂䡁䅍䅣療䡁䅉䅤桂䡁䅑兡療䝁䄴睏杁䕁䅑兡穂䡁䅁睢穂䝁䅅䅢杁䝁䅅杢歂䍁䅁杕求䝁䅍入橂䝁䅷兡畂䝁䅣睏杁䙁䅁杣療䝁䅍党穂䡁䅍䅉䉂䡁䅕䅤療䝁䄰兙あ䝁䅫睢畂䑁䅳䅉䉂䡁䅉䅤灂䝁䅙兡橂䝁䅫兙獂䍁䅁兓畂䡁䅑党獂䝁䅷兡湂䝁䅕杢橂䝁䅕䅁奁杅䅁朵䅁䕁䅕杢㉂䝁䅫杣療䝁䄴兢求䝁䄴䅤桂䝁䅷䅉䑂䝁䄸杢穂䡁䅕䅢あ䝁䅫杢湂䑁䅳䅉䙂䝁䄴杤灂䡁䅉睢畂䝁䄰党畂䡁䅑兙獂䍁䅁兒畂䝁䅣兡畂䝁䅕党祂䝁䅫杢湂䑁䅳䅉乂䝁䅅睙潂䝁䅫杢求䍁䅁䅔求䝁䅅杣畂䝁䅫杢湂䑁䅳䅉兂䡁䅉睢橂䝁䅕督穂䍁䅁兑ㅂ䡁䅑睢瑂䝁䅅䅤灂䝁䄸杢㝁䍁䅁兑祂䡁䅑兡浂䝁䅫睙灂䝁䅅䅢杁䕁䅫杢あ䝁䅕䅢獂䝁䅫睚求䝁䄴睙求䅁䅁䉕䅉䭁䅁䅁䙂䝁䄴杤灂䡁䅉睢畂䝁䄰党畂䡁䅑兙獂䍁䅁睑療䝁䄴督ㅂ䝁䅷䅤灂䝁䄴睚㝁䍁䅁兒畂䡁䅙兡祂䝁䄸杢瑂䝁䅕杢あ䝁䅅䅢杁䕁䅕杢湂䝁䅫杢求䝁䅕杣灂䝁䄴睚㝁䍁䅁䅕療䝁䅷䅢ㅂ䡁䅑兡療䝁䄴䅉䑂䝁䄸杢あ䡁䅉睢獂䑁䅳䅉䍂䝁䅫睢浂䡁䅕党獂䅁䅁䉵䅅佁䅯䅁䙂䝁䄴杤灂䡁䅉睢畂䝁䄰党畂䡁䅑兙獂䍁䅁睑療䝁䄴督ㅂ䝁䅷䅤灂䝁䄴睚㝁䍁䅁兒畂䡁䅙兡祂䝁䄸杢瑂䝁䅕杢あ䝁䅅䅢杁䕁䅕杢湂䝁䅫杢求䝁䅕杣灂䝁䄴睚㝁䍁䅁䅕祂䝁䅕䅚灂䝁䅍䅤灂䡁䅙党杁䕁䅅杢桂䝁䅷入あ䝁䅫睙穂䑁䅳䅉䉂䡁䅍督灂䡁䅍䅤灂䡁䅙党杁䙁䅑党橂䝁䅧杢療䝁䅷睢湂䡁䅫睏杁䙁䅍党橂䡁䅕杣灂䡁䅑入杁䕁䄰兙畂䝁䅅睚求䝁䄰党畂䡁䅑䅁瑃睂䅁权䅅䕁䅕杢㉂䝁䅫杣療䝁䄴兢求䝁䄴䅤桂䝁䅷䅉䑂䝁䄸杢穂䡁䅕䅢あ䝁䅫杢湂䑁䅳䅉䙂䝁䄴杤灂䡁䅉睢畂䝁䄰党畂䡁䅑兙獂䍁䅁兒畂䝁䅣兡畂䝁䅕党祂䝁䅫杢湂䑁䅳䅉呂䝁䄰兙祂䡁䅑䅉䍂䡁䅕兡獂䝁䅑兡畂䝁䅣睏杁䙁䅁杣療䝁䅍党穂䡁䅍䅉䉂䡁䅕䅤療䝁䄰兙あ䝁䅫睢畂䑁䅳䅉卂䝁䅕兙獂䍁䅁兒穂䡁䅑兙あ䝁䅕䅉啂䝁䅕睙潂䝁䄴睢獂䝁䄸睚㕂䑁䅳䅉噂䡁䅑兡獂䝁䅫䅤㕂䍁䅁睕橂䝁䅅䅢求䍁䅁睕療䝁䅷兙祂䅁䅁杩䅙䭁䅙䅁䙂䝁䄴杤灂䡁䅉睢畂䝁䄰党畂䡁䅑兙獂䍁䅁睑療䝁䄴督ㅂ䝁䅷䅤灂䝁䄴睚㝁䍁䅁兒畂䡁䅙兡祂䝁䄸杢瑂䝁䅕杢あ䝁䅅䅢杁䕁䅕杢湂䝁䅫杢求䝁䅕杣灂䝁䄴睚㝁䍁䅁睖桂䡁䅑党祂䍁䅁䅕ㅂ䡁䅉兡浂䝁䅫睙桂䡁䅑兡療䝁䄴睏杁䕁䅍䅢求䝁䅅杢啂䝁䅕睙潂䅁䅁䉷䅅䅁䉙䅁䙂䝁䄴杤灂䡁䅉睢畂䝁䄰党畂䡁䅑兙獂䍁䅁睑療䝁䄴督ㅂ䝁䅷䅤灂䝁䄴睚㝁䍁䅁杒獂䝁䅕党あ䍁䅁兔桂䝁䄴兙湂䝁䅕兢求䝁䄴䅤㝁䍁䅁兓畂䝁䅑兤穂䡁䅑杣灂䝁䅅䅢杁䕁䅅兤あ䝁䄸兢桂䡁䅑兡療䝁䄴睏杁䕁䄰兙祂䝁䅫杢求䍁䅁䅖祂䝁䅅杢穂䡁䅁睢祂䡁䅑兙あ䝁䅫睢畂䑁䅳䅉兂䝁䄸䅢獂䡁䅕䅤灂䝁䄸杢杁䕁䅍睢畂䡁䅑杣療䝁䅷睏杁䕁䄸睙求䝁䅅杢杁䕁䅑兙あ䝁䅅䅉䑂䝁䄸䅢獂䝁䅕睙あ䝁䅫睢畂䅁䅁硥䅅䍁䉙䅁䙂䝁䄴杤灂䡁䅉睢畂䝁䄰党畂䡁䅑兙獂䍁䅁睑療䝁䄴督ㅂ䝁䅷䅤灂䝁䄴睚㝁䍁䅁杒獂䝁䅕党あ䍁䅁兔桂䝁䄴兙湂䝁䅕兢求䝁䄴䅤㝁䍁䅁兓畂䝁䅑兤穂䡁䅑杣灂䝁䅅䅢杁䕁䅅兤あ䝁䄸兢桂䡁䅑兡療䝁䄴睏杁䙁䅍党畂䡁䅍睢祂䡁䅍睏杁䕁䅕䅢求䝁䅍䅤祂䝁䅫睙杁䙁䅙党潂䝁䅫睙獂䝁䅕睏杁䙁䅁杣療䝁䅍党穂䡁䅍䅉䉂䡁䅕䅤療䝁䄰兙あ䝁䅫睢畂䑁䅳䅉兂䝁䅅督穂䝁䅕杢湂䝁䅕杣杁䕁䅅兡祂䝁䅍杣桂䝁䅙䅤杁䕁䄰兙畂䡁䅕杚桂䝁䅍䅤ㅂ䡁䅉兡畂䝁䅣䅁乂睆䅁杷䅁䕁䅕杢㉂䝁䅫杣療䝁䄴兢求䝁䄴䅤桂䝁䅷䅉䑂䝁䄸杢穂䡁䅕䅢あ䝁䅫杢湂䑁䅳䅉䥂䝁䅕兙獂䡁䅑䅡杁䕁䅑兡桂䝁䅣杢療䡁䅍䅤灂䝁䅍督㝁䍁䅁睒求䝁䄴党あ䝁䅫睙穂䑁䅳䅉兂䡁䅉睢橂䝁䅕督穂䍁䅁兑ㅂ䡁䅑睢瑂䝁䅅䅤灂䝁䄸杢㝁䍁䅁兓瑂䝁䄰兤畂䝁䄸䅢療䝁䅣入㝁䍁䅁睔畂䝁䅍睢獂䝁䄸睚㕂䅁䅁儸䅧䝁䅁䅁䙂䝁䄴杤灂䡁䅉睢畂䝁䄰党畂䡁䅑兙獂䍁䅁睑療䝁䄴督ㅂ䝁䅷䅤灂䝁䄴睚㝁䍁䅁兓畂䝁䅑兤穂䡁䅑杣灂䝁䅅䅢杁䕁䅅兤あ䝁䄸兢桂䡁䅑兡療䝁䄴䅁㍃充䅁杹䅁䕁䅕杢㉂䝁䅫杣療䝁䄴兢求䝁䄴䅤桂䝁䅷䅉䑂䝁䄸杢穂䡁䅕䅢あ䝁䅫杢湂䑁䅳䅉䩂䝁䄴䅚ㅂ䡁䅍䅤祂䝁䅫兙獂䍁䅁兑ㅂ䡁䅑睢瑂䝁䅅䅤灂䝁䄸杢㝁䍁䅁睕求䝁䄴督療䡁䅉督㝁䍁䅁睑獂䝁䅕兙畂䙁䅑党橂䝁䅧睏杁䙁䅁杣療䝁䅍党穂䡁䅍䅉䉂䡁䅕䅤療䝁䄰兙あ䝁䅫睢畂䑁䅳䅉䑂䝁䅷兡瑂䝁䅅䅤求䙁䅑党橂䝁䅧䅁瑂睂䅁䅗䅁䕁䅕杢㉂䝁䅫杣療䝁䄴兢求䝁䄴䅤桂䝁䅷䅉䑂䝁䄸杢穂䡁䅕䅢あ䝁䅫杢湂䑁䅳䅉兂䝁䄸䅢獂䡁䅕䅤灂䝁䄸杢杁䕁䅍睢畂䡁䅑杣療䝁䅷䅁⭂睄䅁杙䅁䕁䅕杢㉂䝁䅫杣療䝁䄴兢求䝁䄴䅤桂䝁䅷䅉䑂䝁䄸杢穂䡁䅕䅢あ䝁䅫杢湂䑁䅳䅉卂䝁䅕兙獂䍁䅁兒穂䡁䅑兙あ䝁䅕䅉啂䝁䅕睙潂䝁䄴睢獂䝁䄸睚㕂䅁䅁桥䅕䑁䅑䅁䙂䝁䄴杤灂䡁䅉睢畂䝁䄰党畂䡁䅑兙獂䍁䅁兒畂䝁䅣兡畂䝁䅕党祂䝁䅫杢湂䅁䅁睙䅙䕁䄴䅁䙂䝁䄴杤灂䡁䅉睢畂䝁䄰党畂䡁䅑兙獂䍁䅁兒畂䝁䅣兡畂䝁䅕党祂䝁䅫杢湂䑁䅳䅉穁䕁䅑䅉兂䡁䅉兡畂䡁䅑兡畂䝁䅣䅁摂䅃䅁䅖䅁䕁䅕杢㉂䝁䅫杣療䝁䄴兢求䝁䄴䅤桂䝁䅷䅉䙂䝁䄴睚灂䝁䄴党求䡁䅉兡畂䝁䅣睏杁䕁䅉兡療䝁䄰兙穂䡁䅍䅉䙂䝁䄴党祂䝁䅣入䅁䝁䥍䅁䭂䅁䅁兒畂䡁䅙兡祂䝁䄸杢瑂䝁䅕杢あ䝁䅅䅢杁䕁䅕杢湂䝁䅫杢求䝁䅕杣灂䝁䄴睚㝁䍁䅁睑獂䝁䅕兙畂䙁䅑党橂䝁䅧䅁坂充䅁䅚䅁䕁䅕杢㉂䝁䅫杣療䝁䄴兢求䝁䄴䅤桂䝁䅷䅉䙂䝁䄴睚灂䝁䄴党求䡁䅉兡畂䝁䅣睏杁䕁䅍䅢求䝁䅅杢啂䝁䅕睙潂䑁䅳䅉䑂䝁䅷兡瑂䝁䅅䅤求䙁䅑党橂䝁䅧䅁慃䅃䅁䅚䅁䕁䅕杢㉂䝁䅫杣療䝁䄴兢求䝁䄴䅤桂䝁䅷䅉䙂䝁䄴睚灂䝁䄴党求䡁䅉兡畂䝁䅣睏杁䕁䅑兙あ䝁䅅䅉䑂䝁䅕杢あ䝁䅕杣杁䙁䅑党橂䝁䅧杢療䝁䅷睢湂䡁䅫䅁䍂杂䅁䅡䅁䕁䅕杢㉂䝁䅫杣療䝁䄴兢求䝁䄴䅤桂䝁䅷䅉䙂䝁䄴睚灂䝁䄴党求䡁䅉兡畂䝁䅣睏杁䕁䅑兙あ䝁䅅䅉兂䡁䅉睢あ䝁䅕睙あ䝁䅫睢畂䑁䅳䅉卂䝁䅕睚啂䝁䅕睙潂䅁䅁䉸䅁䝁䅑䅁䙂䝁䄴杤灂䡁䅉睢畂䝁䄰党畂䡁䅑兙獂䍁䅁兒畂䝁䅣兡畂䝁䅕党祂䝁䅫杢湂䑁䅳䅉䕂䝁䅫督睂䝁䄸督桂䝁䅷䅉桂䝁䄴䅚杁䙁䅉党橂䡁䅫睙獂䝁䅫杢湂䅁䅁䅊䅧䡁䅯䅁䙂䝁䄴杤灂䡁䅉睢畂䝁䄰党畂䡁䅑兙獂䍁䅁兒畂䝁䅣兡畂䝁䅕党祂䝁䅫杢湂䑁䅳䅉䕂䝁䅫督睂䝁䄸督桂䝁䅷䅉桂䝁䄴䅚杁䙁䅉党橂䡁䅫睙獂䝁䅫杢湂䑁䅳䅉䑂䝁䅷党桂䝁䄴䅖求䝁䅍䅡䅁䥁䭫䅁䥄䅁䅁兒畂䡁䅙兡祂䝁䄸杢瑂䝁䅕杢あ䝁䅅䅢杁䕁䅕杢湂䝁䅫杢求䝁䅕杣灂䝁䄴睚㝁䍁䅁䅒灂䡁䅍䅣療䡁䅍兙獂䍁䅁兙畂䝁䅑䅉卂䝁䅕睙㕂䝁䅍䅢灂䝁䄴睚㝁䍁䅁睖桂䡁䅑党祂䍁䅁䅕ㅂ䡁䅉兡浂䝁䅫睙桂䡁䅑兡療䝁䄴睏杁䕁䅍䅢求䝁䅅杢啂䝁䅕睙潂䑁䅳䅉兂䝁䄸䅢獂䡁䅕䅤灂䝁䄸杢杁䕁䅍睢畂䡁䅑杣療䝁䅷䅁敁杅䅁東䅁䕁䅕杢㉂䝁䅫杣療䝁䄴兢求䝁䄴䅤桂䝁䅷䅉䙂䝁䄴睚灂䝁䄴党求䡁䅉兡畂䝁䅣睏杁䕁䅑兡穂䡁䅁睢穂䝁䅅䅢杁䝁䅅杢歂䍁䅁杕求䝁䅍入橂䝁䅷兡畂䝁䅣睏杁䙁䅣兙あ䝁䅕杣杁䙁䅁兤祂䝁䅫杚灂䝁䅍兙あ䝁䅫睢畂䑁䅳䅉佂䡁䅕䅤祂䝁䅅睙求䡁䅕䅤灂䝁䅍兙獂䅁䅁剺䅅䵁䅯䅁䙂䝁䄴杤灂䡁䅉睢畂䝁䄰党畂䡁䅑兙獂䍁䅁兒畂䝁䅣兡畂䝁䅕党祂䝁䅫杢湂䑁䅳䅉䝂䝁䅅杣瑂䝁䅫杢湂䑁䅳䅉䝂䝁䄸杣求䡁䅍䅤祂䡁䅫睏杁䕁䅧睢祂䡁䅑兡橂䡁䅕䅢あ䡁䅕杣求䑁䅳䅉䩂䝁䄴䅚ㅂ䡁䅍䅤祂䝁䅫兙獂䍁䅁兑ㅂ䡁䅑睢瑂䝁䅅䅤灂䝁䄸杢㝁䍁䅁䅕療䝁䅷䅢ㅂ䡁䅑兡療䝁䄴䅉䑂䝁䄸杢あ䡁䅉睢獂䅁䅁䅘䄴䥁䅯䅁䙂䝁䄴杤灂䡁䅉睢畂䝁䄰党畂䡁䅑兙獂䍁䅁兒畂䝁䅣兡畂䝁䅕党祂䝁䅫杢湂䑁䅳䅉䝂䝁䅅杣瑂䝁䅫杢湂䑁䅳䅉䥂䝁䄸杣あ䝁䅫睙ㅂ䝁䅷䅤ㅂ䡁䅉党㝁䍁䅁睑獂䝁䅕兙畂䙁䅑党橂䝁䅧睏杁䕁䅉兡療䝁䅙兤求䝁䅷䅁扄充䅁杴䅁䕁䅕杢㉂䝁䅫杣療䝁䄴兢求䝁䄴䅤桂䝁䅷䅉䙂䝁䄴睚灂䝁䄴党求䡁䅉兡畂䝁䅣睏杁䕁䅙兙祂䝁䄰兡畂䝁䅣睏杁䕁䅧睢祂䡁䅑兡橂䡁䅕䅢あ䡁䅕杣求䑁䅳䅉䩂䝁䄴䅚ㅂ䡁䅍䅤祂䝁䅫兙獂䍁䅁兑ㅂ䡁䅑睢瑂䝁䅅䅤灂䝁䄸杢㝁䍁䅁䅕療䝁䅷䅢ㅂ䡁䅑兡療䝁䄴䅉䑂䝁䄸杢あ䡁䅉睢獂䅁䅁关䅧䅁䉁䅁䙂䝁䄴杤灂䡁䅉睢畂䝁䄰党畂䡁䅑兙獂䍁䅁兒畂䝁䅣兡畂䝁䅕党祂䝁䅫杢湂䑁䅳䅉䝂䝁䅅杣瑂䝁䅫杢湂䑁䅳䅉䩂䝁䄴䅚ㅂ䡁䅍䅤祂䝁䅫兙獂䍁䅁兑ㅂ䡁䅑睢瑂䝁䅅䅤灂䝁䄸杢㝁䍁䅁睕求䝁䄴督療䡁䅉督㝁䍁䅁睕瑂䝁䅅杣あ䍁䅁兒畂䝁䅕杣湂䡁䅫睏杁䙁䅁杣療䝁䅍党穂䡁䅍䅉䉂䡁䅕䅤療䝁䄰兙あ䝁䅫睢畂䑁䅳䅉卂䝁䅕兢療䡁䅑党杁䕁䅅睙橂䝁䅕督穂䍁䅁兙畂䝁䅑䅉䑂䝁䄸杢あ䡁䅉睢獂䅁䅁䅢䄸䡁䅁䅁䙂䝁䄴杤灂䡁䅉睢畂䝁䄰党畂䡁䅑兙獂䍁䅁兒畂䝁䅣兡畂䝁䅕党祂䝁䅫杢湂䑁䅳䅉䝂䝁䅅杣瑂䝁䅫杢湂䑁䅳䅉噂䡁䅑兡獂䝁䅫䅤㕂䍁䅁睕橂䝁䅅䅢求䍁䅁睕療䝁䅷兙祂䅁䅁眴䅫䝁䅷䅁䙂䝁䄴杤灂䡁䅉睢畂䝁䄰党畂䡁䅑兙獂䍁䅁兒畂䝁䅣兡畂䝁䅕党祂䝁䅫杢湂䑁䅳䅉䝂䝁䅅督あ䍁䄰兔療䡁䅙兡畂䝁䅣䅉䑂䝁䄸杢穂䡁䅕兢求䡁䅉䅉䡂䝁䄸睢歂䡁䅍䅁畃杅䅁䄷䅁䕁䅕杢㉂䝁䅫杣療䝁䄴兢求䝁䄴䅤桂䝁䅷䅉䙂䝁䄴睚灂䝁䄴党求䡁䅉兡畂䝁䅣睏杁䕁䅙䅢求䝁䅕䅤杁䕁䄰兙畂䝁䅅睚求䝁䄰党畂䡁䅑睏杁䕁䅑兡穂䡁䅁睢穂䝁䅅䅢杁䝁䅅杢歂䍁䅁杕求䝁䅍入橂䝁䅷兡畂䝁䅣睏杁䙁䅣兙あ䝁䅕杣杁䙁䅁兤祂䝁䅫杚灂䝁䅍兙あ䝁䅫睢畂䑁䅳䅉䑂䝁䅷党桂䝁䄴䅖求䝁䅍䅡㝁䍁䅁䅕療䝁䅷䅢ㅂ䡁䅑兡療䝁䄴䅉䑂䝁䄸杢あ䡁䅉睢獂䅁䅁䅨䅙䵁䅉䅁䙂䝁䄴杤灂䡁䅉睢畂䝁䄰党畂䡁䅑兙獂䍁䅁兒畂䝁䅣兡畂䝁䅕党祂䝁䅫杢湂䑁䅳䅉䝂䝁䅷党求䡁䅑䅉乂䝁䅅杢桂䝁䅣党瑂䝁䅕杢あ䑁䅳䅉䩂䝁䄴䅚ㅂ䡁䅍䅤祂䝁䅫兙獂䍁䅁兑ㅂ䡁䅑睢瑂䝁䅅䅤灂䝁䄸杢㝁䍁䅁睑獂䝁䅕兙畂䙁䅑党橂䝁䅧睏杁䙁䅁睢獂䝁䅷兤あ䝁䅫睢畂䍁䅁睑療䝁䄴䅤祂䝁䄸䅢䅁䍁允䅁㉃䅁䅁兒畂䡁䅙兡祂䝁䄸杢瑂䝁䅕杢あ䝁䅅䅢杁䕁䅕杢湂䝁䅫杢求䝁䅕杣灂䝁䄴睚㝁䍁䅁杒獂䝁䅕党あ䍁䅁兔桂䝁䄴兙湂䝁䅕兢求䝁䄴䅤㝁䍁䅁兓畂䝁䅑兤穂䡁䅑杣灂䝁䅅䅢杁䕁䅅兤あ䝁䄸兢桂䡁䅑兡療䝁䄴睏杁䕁䅑兡穂䡁䅁睢穂䝁䅅䅢杁䝁䅅杢歂䍁䅁杕求䝁䅍入橂䝁䅷兡畂䝁䅣䅁灂充䅁䄱䅁䕁䅕杢㉂䝁䅫杣療䝁䄴兢求䝁䄴䅤桂䝁䅷䅉䙂䝁䄴睚灂䝁䄴党求䡁䅉兡畂䝁䅣睏杁䕁䅙䅢求䝁䅕䅤杁䕁䄰兙畂䝁䅅睚求䝁䄰党畂䡁䅑睏杁䕁䅫杢歂䡁䅕督あ䡁䅉兡桂䝁䅷䅉䉂䡁䅕䅤療䝁䄰兙あ䝁䅫睢畂䑁䅳䅉兂䝁䄸䅢獂䡁䅕䅤灂䝁䄸杢杁䕁䅍睢畂䡁䅑杣療䝁䅷睏杁䙁䅁杣療䝁䅍党穂䡁䅍䅉䉂䡁䅕䅤療䝁䄰兙あ䝁䅫睢畂䅁䅁䄴䄸䥁䅙䅁䙂䝁䄴杤灂䡁䅉睢畂䝁䄰党畂䡁䅑兙獂䍁䅁兒畂䝁䅣兡畂䝁䅕党祂䝁䅫杢湂䑁䅳䅉䝂䡁䅉党灂䝁䅣䅡あ䍁䅁睕求䡁䅉杤灂䝁䅍党㝁䍁䅁䅒灂䡁䅍䅣療䡁䅍兙獂䍁䅁兙畂䝁䅑䅉卂䝁䅕睙㕂䝁䅍䅢灂䝁䄴睚䅁䱁呫䅁䕃䅁䅁兒畂䡁䅙兡祂䝁䄸杢瑂䝁䅕杢あ䝁䅅䅢杁䕁䅕杢湂䝁䅫杢求䝁䅕杣灂䝁䄴睚㝁䍁䅁杒祂䝁䅕兡湂䝁䅧䅤杁䙁䅍党祂䡁䅙兡橂䝁䅕睏杁䕁䄰兙祂䝁䅫杢求䍁䅁䅖祂䝁䅅杢穂䡁䅁睢祂䡁䅑兙あ䝁䅫睢畂䅁䅁刷䅣䱁䅯䅁䙂䝁䄴杤灂䡁䅉睢畂䝁䄰党畂䡁䅑兙獂䍁䅁兒畂䝁䅣兡畂䝁䅕党祂䝁䅫杢湂䑁䅳䅉䝂䡁䅉党灂䝁䅣䅡あ䍁䅁睕求䡁䅉杤灂䝁䅍党㝁䍁䅁兔桂䡁䅉兡畂䝁䅕䅉啂䡁䅉兙畂䡁䅍䅣療䡁䅉䅤桂䡁䅑兡療䝁䄴睏杁䕁䄸杢穂䝁䅧睢祂䝁䅕䅉桂䝁䄴䅚杁䕁䄸杚浂䡁䅍䅡療䡁䅉党杁䙁䅣兡畂䝁䅑䅁䭂杄䅁杸䅁䕁䅕杢㉂䝁䅫杣療䝁䄴兢求䝁䄴䅤桂䝁䅷䅉䙂䝁䄴睚灂䝁䄴党求䡁䅉兡畂䝁䅣睏杁䕁䅣杣求䝁䅕杢杁䕁䅍睢畂䡁䅍兤瑂䝁䅕杣杁䕁䅣睢療䝁䅑督㝁䍁䅁䅕桂䝁䅍睡桂䝁䅣兡畂䝁䅣䅉呂䝁䅕杣㉂䝁䅫睙求䡁䅍睏杁䙁䅣兙あ䝁䅕杣杁䙁䅁兤祂䝁䅫杚灂䝁䅍兙あ䝁䅫睢畂䑁䅳䅉䑂䝁䅷党桂䝁䄴䅖求䝁䅍䅡䅁䑁卍䅁兂䅁䅁兒畂䡁䅙兡祂䝁䄸杢瑂䝁䅕杢あ䝁䅅䅢杁䕁䅕杢湂䝁䅫杢求䝁䅕杣灂䝁䄴睚㝁䍁䅁䅓療䡁䅉䅤灂䝁䅍兤獂䡁䅑兤祂䝁䅕䅁兂䅃䅁杫䅁䕁䅕杢㉂䝁䅫杣療䝁䄴兢求䝁䄴䅤桂䝁䅷䅉䙂䝁䄴睚灂䝁䄴党求䡁䅉兡畂䝁䅣睏杁䕁䅫杢歂䡁䅕督あ䡁䅉兡桂䝁䅷䅉䉂䡁䅕䅤療䝁䄰兙あ䝁䅫睢畂䑁䅳䅉䕂䝁䅫督睂䝁䄸督桂䝁䅷䅉桂䝁䄴䅚杁䙁䅉党橂䡁䅫睙獂䝁䅫杢湂䅁䅁杴䅣䩁䅁䅁䙂䝁䄴杤灂䡁䅉睢畂䝁䄰党畂䡁䅑兙獂䍁䅁兒畂䝁䅣兡畂䝁䅕党祂䝁䅫杢湂䑁䅳䅉䩂䝁䄴䅚ㅂ䡁䅍䅤祂䝁䅫兙獂䍁䅁兑ㅂ䡁䅑睢瑂䝁䅅䅤灂䝁䄸杢㝁䍁䅁兔桂䡁䅉兡畂䝁䅕䅉啂䡁䅉兙畂䡁䅍䅣療䡁䅉䅤桂䡁䅑兡療䝁䄴䅁祄杂䅁䅋䅅䕁䅕杢㉂䝁䅫杣療䝁䄴兢求䝁䄴䅤桂䝁䅷䅉䙂䝁䄴睚灂䝁䄴党求䡁䅉兡畂䝁䅣睏杁䕁䅫杢歂䡁䅕督あ䡁䅉兡桂䝁䅷䅉䉂䡁䅕䅤療䝁䄰兙あ䝁䅫睢畂䑁䅳䅉乂䝁䅅杣灂䝁䄴党杁䙁䅑杣桂䝁䄴督睂䝁䄸杣あ䝁䅅䅤灂䝁䄸杢㝁䍁䅁睕灂䝁䄰兤獂䝁䅅䅤灂䝁䄸杢㝁䍁䅁䅕祂䝁䄸睙求䡁䅍督杁䕁䅅兤あ䝁䄸兢桂䡁䅑兡療䝁䄴睏杁䕁䄸睙求䝁䅅杢杁䕁䅑兙あ䝁䅅䅉䑂䝁䄸䅢獂䝁䅕睙あ䝁䅫睢畂䑁䅳䅉䉂䡁䅕䅤療䝁䄴睢瑂䝁䄸兤穂䍁䅁杖求䝁䅧兡橂䝁䅷党穂䅁䅁硒䅉䥁䅧䅁䙂䝁䄴杤灂䡁䅉睢畂䝁䄰党畂䡁䅑兙獂䍁䅁兒畂䝁䅣兡畂䝁䅕党祂䝁䅫杢湂䑁䅳䅉䩂䝁䄴䅚ㅂ䡁䅍䅤祂䝁䅫兙獂䍁䅁兑ㅂ䡁䅑睢瑂䝁䅅䅤灂䝁䄸杢㝁䍁䅁䅕療䝁䅷䅢ㅂ䡁䅑兡療䝁䄴䅉䑂䝁䄸杢あ䡁䅉睢獂䅁䅁桶䅅䱁䅁䅁䙂䝁䄴杤灂䡁䅉睢畂䝁䄰党畂䡁䅑兙獂䍁䅁兒畂䝁䅣兡畂䝁䅕党祂䝁䅫杢湂䑁䅳䅉䩂䝁䄴䅚ㅂ䡁䅍䅤祂䝁䅫兙獂䍁䅁兑ㅂ䡁䅑睢瑂䝁䅅䅤灂䝁䄸杢㝁䍁䅁䅕療䝁䅷䅢ㅂ䡁䅑兡療䝁䄴䅉䑂䝁䄸杢あ䡁䅉睢獂䑁䅳䅉兂䡁䅉睢橂䝁䅕督穂䍁䅁兑ㅂ䡁䅑睢瑂䝁䅅䅤灂䝁䄸杢䅁䍁䭣䅁⭄䅁䅁兒畂䡁䅙兡祂䝁䄸杢瑂䝁䅕杢あ䝁䅅䅢杁䕁䅕杢湂䝁䅫杢求䝁䅕杣灂䝁䄴睚㝁䍁䅁兓畂䝁䅑兤穂䡁䅑杣灂䝁䅅䅢杁䕁䅅兤あ䝁䄸兢桂䡁䅑兡療䝁䄴睏杁䙁䅉杒䩂䕁䅑䅉潁䙁䅉兙歂䝁䅫睢杁䕁䅙杣求䡁䅅兤求䝁䄴睙㕂䍁䅁兓歂䝁䅕杢あ䝁䅫杚灂䝁䅍兙あ䝁䅫睢畂䍁䅫睏杁䙁䅍党畂䡁䅍睢祂䡁䅍睏杁䙁䅍兢桂䡁䅉䅤杁䕁䅉兤灂䝁䅷䅚灂䝁䄴睚㝁䍁䅁睕瑂䝁䅅杣あ䍁䅁睑灂䡁䅑兡求䡁䅍䅁晃权䅁杴䅁䕁䅕杢㉂䝁䅫杣療䝁䄴兢求䝁䄴䅤桂䝁䅷䅉䙂䝁䄴睚灂䝁䄴党求䡁䅉兡畂䝁䅣睏杁䕁䅫杢歂䡁䅕督あ䡁䅉兡桂䝁䅷䅉䉂䡁䅕䅤療䝁䄰兙あ䝁䅫睢畂䑁䅳䅉呂䝁䅕杢穂䝁䄸杣穂䑁䅳䅉兂䡁䅉睢橂䝁䅕督穂䍁䅁兑ㅂ䡁䅑睢瑂䝁䅅䅤灂䝁䄸杢㝁䍁䅁睑獂䝁䅫兢桂䡁䅑党啂䝁䅕睙潂䅁䅁睶䅣乁䅁䅁䙂䝁䄴杤灂䡁䅉睢畂䝁䄰党畂䡁䅑兙獂䍁䅁兒畂䝁䅣兡畂䝁䅕党祂䝁䅫杢湂䑁䅳䅉䩂䝁䄴䅚ㅂ䡁䅍䅤祂䝁䅫兙獂䍁䅁兑ㅂ䡁䅑睢瑂䝁䅅䅤灂䝁䄸杢㝁䍁䅁睕求䝁䄴督療䡁䅉督㝁䍁䅁睕灂䝁䄰兤獂䝁䅅䅤灂䝁䄸杢㝁䍁䅁睕瑂䝁䅅杣あ䍁䅁兒畂䝁䅕杣湂䡁䅫睏杁䙁䅁杣療䝁䅍党穂䡁䅍䅉䉂䡁䅕䅤療䝁䄰兙あ䝁䅫睢畂䅁䅁睤䅫䱁䅷䅁䙂䝁䄴杤灂䡁䅉睢畂䝁䄰党畂䡁䅑兙獂䍁䅁兒畂䝁䅣兡畂䝁䅕党祂䝁䅫杢湂䑁䅳䅉䩂䝁䄴䅚ㅂ䡁䅍䅤祂䝁䅫兙獂䍁䅁兑ㅂ䡁䅑睢瑂䝁䅅䅤灂䝁䄸杢㝁䍁䅁睕求䝁䄴督療䡁䅉督㝁䍁䅁睕瑂䝁䅅杣あ䍁䅁村ㅂ䝁䅫䅢歂䝁䅫杢湂䑁䅳䅉塂䝁䅅䅤求䡁䅉䅉兂䡁䅕杣灂䝁䅙兡橂䝁䅅䅤灂䝁䄸杢䅁䝁䝯䅁䍄䅁䅁兒畂䡁䅙兡祂䝁䄸杢瑂䝁䅕杢あ䝁䅅䅢杁䕁䅕杢湂䝁䅫杢求䝁䅕杣灂䝁䄴睚㝁䍁䅁兓畂䝁䅑兤穂䡁䅑杣灂䝁䅅䅢杁䕁䅅兤あ䝁䄸兢桂䡁䅑兡療䝁䄴睏杁䙁䅍党畂䡁䅍睢祂䡁䅍睏杁䙁䅣兙あ䝁䅕杣杁䙁䅁兤祂䝁䅫杚灂䝁䅍兙あ䝁䅫睢畂䑁䅳䅉兂䝁䄸䅢獂䡁䅕䅤灂䝁䄸杢杁䕁䅍睢畂䡁䅑杣療䝁䅷䅁䕄杅䅁䅸䅁䕁䅕杢㉂䝁䅫杣療䝁䄴兢求䝁䄴䅤桂䝁䅷䅉䙂䝁䄴睚灂䝁䄴党求䡁䅉兡畂䝁䅣睏杁䕁䅫杢歂䡁䅕督あ䡁䅉兡桂䝁䅷䅉䉂䡁䅕䅤療䝁䄰兙あ䝁䅫睢畂䑁䅳䅉呂䝁䅕杢穂䝁䄸杣穂䑁䅳䅉塂䝁䅅䅤求䡁䅉䅉兂䡁䅕杣灂䝁䅙兡橂䝁䅅䅤灂䝁䄸杢㝁䍁䅁䅕祂䝁䄸睙求䡁䅍督杁䕁䅅兤あ䝁䄸兢桂䡁䅑兡療䝁䄴䅁楁权䅁杩䅁䕁䅕杢㉂䝁䅫杣療䝁䄴兢求䝁䄴䅤桂䝁䅷䅉䙂䝁䄴睚灂䝁䄴党求䡁䅉兡畂䝁䅣睏杁䕁䅫杢歂䡁䅕督あ䡁䅉兡桂䝁䅷䅉䉂䡁䅕䅤療䝁䄰兙あ䝁䅫睢畂䑁䅳䅉塂䝁䅅䅤求䡁䅉䅉兂䡁䅕杣灂䝁䅙兡橂䝁䅅䅤灂䝁䄸杢䅁䱁䝑䅁楂䅁䅁兒畂䡁䅙兡祂䝁䄸杢瑂䝁䅕杢あ䝁䅅䅢杁䕁䅕杢湂䝁䅫杢求䝁䅕杣灂䝁䄴睚㝁䍁䅁兔桂䡁䅉兡畂䝁䅕䅉啂䡁䅉兙畂䡁䅍䅣療䡁䅉䅤桂䡁䅑兡療䝁䄴䅁捂权䅁杷䅁䕁䅕杢㉂䝁䅫杣療䝁䄴兢求䝁䄴䅤桂䝁䅷䅉䙂䝁䄴睚灂䝁䄴党求䡁䅉兡畂䝁䅣睏杁䕁䄰兙祂䝁䅫杢求䍁䅁䅖祂䝁䅅杢穂䡁䅁睢祂䡁䅑兙あ䝁䅫睢畂䑁䅳䅉䕂䝁䅫督睂䝁䄸督桂䝁䅷䅉桂䝁䄴䅚杁䙁䅉党橂䡁䅫睙獂䝁䅫杢湂䑁䅳䅉䑂䝁䅷党桂䝁䄴䅖求䝁䅍䅡㝁䍁䅁睑獂䝁䅫兢桂䡁䅑党啂䝁䅕睙潂䅁䅁剧䅉䵁䄴䅁䙂䝁䄴杤灂䡁䅉睢畂䝁䄰党畂䡁䅑兙獂䍁䅁兒畂䝁䅣兡畂䝁䅕党祂䝁䅫杢湂䑁䅳䅉乂䝁䅅杣灂䝁䄴党杁䙁䅑杣桂䝁䄴督睂䝁䄸杣あ䝁䅅䅤灂䝁䄸杢㝁䍁䅁䅒灂䡁䅍䅣療䡁䅍兙獂䍁䅁兙畂䝁䅑䅉卂䝁䅕睙㕂䝁䅍䅢灂䝁䄴睚㝁䍁䅁睑獂䝁䅕兙畂䙁䅑党橂䝁䅧睏杁䙁䅁睢獂䝁䅷兤あ䝁䅫睢畂䍁䅁睑療䝁䄴䅤祂䝁䄸䅢䅁䍁匴䅁奃䅁䅁兒畂䡁䅙兡祂䝁䄸杢瑂䝁䅕杢あ䝁䅅䅢杁䕁䅕杢湂䝁䅫杢求䝁䅕杣灂䝁䄴睚㝁䍁䅁兔桂䡁䅉兡畂䝁䅕䅉啂䡁䅉兙畂䡁䅍䅣療䡁䅉䅤桂䡁䅑兡療䝁䄴睏杁䕁䄸杢穂䝁䅧睢祂䝁䅕䅉桂䝁䄴䅚杁䕁䄸杚浂䡁䅍䅡療䡁䅉党杁䙁䅣兡畂䝁䅑䅁獃元䅁杩䅁䕁䅕杢㉂䝁䅫杣療䝁䄴兢求䝁䄴䅤桂䝁䅷䅉䙂䝁䄴睚灂䝁䄴党求䡁䅉兡畂䝁䅣睏杁䕁䄰兡畂䝁䅫杢湂䍁䅁䅖求䝁䅍䅡畂䝁䄸䅢療䝁䅣入㝁䍁䅁䅒灂䡁䅍䅣療䡁䅍兙獂䍁䅁兙畂䝁䅑䅉卂䝁䅕睙㕂䝁䅍䅢灂䝁䄴睚䅁䅁䭕䅁浃䅁䅁兒畂䡁䅙兡祂䝁䄸杢瑂䝁䅕杢あ䝁䅅䅢杁䕁䅕杢湂䝁䅫杢求䝁䅕杣灂䝁䄴睚㝁䍁䅁䅕桂䝁䅍睡桂䝁䅣兡畂䝁䅣䅉呂䝁䅕杣㉂䝁䅫睙求䡁䅍睏杁䕁䅉兡療䝁䄰兙穂䡁䅍䅉䙂䝁䄴党祂䝁䅣入㝁䍁䅁兑畂䝁䅅党祂䝁䄸杙灂䝁䅍䅉䕂䝁䅫睚求䡁䅍䅤灂䝁䄸杢䅁䩁䩍䅁㡃䅁䅁兒畂䡁䅙兡祂䝁䄸杢瑂䝁䅕杢あ䝁䅅䅢杁䕁䅕杢湂䝁䅫杢求䝁䅕杣灂䝁䄴睚㝁䍁䅁䅕桂䝁䅍睡桂䝁䅣兡畂䝁䅣䅉呂䝁䅕杣㉂䝁䅫睙求䡁䅍睏杁䕁䅍䅢求䝁䅅杢啂䝁䅕睙潂䑁䅳䅉䍂䝁䅫睢瑂䝁䅅督穂䍁䅁兒畂䝁䅕杣湂䡁䅫睏杁䕁䅅杢桂䝁䅕杣療䝁䅉兡橂䍁䅁䅒灂䝁䅣党穂䡁䅑兡療䝁䄴䅁⭄兄䅁䅺䅁䕁䅕杢㉂䝁䅫杣療䝁䄴兢求䝁䄴䅤桂䝁䅷䅉䙂䝁䄴睚灂䝁䄴党求䡁䅉兡畂䝁䅣睏杁䙁䅁兙橂䝁䅳兙湂䝁䅫杢湂䍁䅁睕求䡁䅉杤灂䝁䅍党穂䑁䅳䅉䕂䝁䅫督睂䝁䄸督桂䝁䅷䅉桂䝁䄴䅚杁䙁䅉党橂䡁䅫睙獂䝁䅫杢湂䑁䅳䅉兂䝁䄸䅢獂䡁䅕䅤灂䝁䄸杢杁䕁䅍睢畂䡁䅑杣療䝁䅷睏杁䕁䅍䅢灂䝁䄰兙あ䝁䅕䅖求䝁䅍䅡䅁乁䥁䅁䅁允䅁兒畂䡁䅙兡祂䝁䄸杢瑂䝁䅕杢あ䝁䅅䅢杁䕁䅕杢湂䝁䅫杢求䝁䅕杣灂䝁䄴睚㝁䍁䅁䅕潂䡁䅫督灂䝁䅍兙獂䍁䅁睕求䝁䅍兤祂䝁䅫䅤㕂䑁䅳䅉卂䕁䅙兓䕂䍁䅁䅋卂䝁䅅䅚灂䝁䄸䅉䝂䡁䅉党硂䡁䅕党畂䝁䅍入杁䕁䅫䅚求䝁䄴䅤灂䝁䅙兡橂䝁䅅䅤灂䝁䄸杢灁䑁䅳䅉呂䝁䅕杢穂䝁䄸杣穂䑁䅳䅉呂䝁䄰兙祂䡁䅑䅉䍂䡁䅕兡獂䝁䅑兡畂䝁䅣睏杁䙁䅁睢獂䝁䅷兤あ䝁䅫睢畂䍁䅁睑療䝁䄴䅤祂䝁䄸䅢䅁䑁䥑䅁慂䅁䅁兒畂䡁䅙兡祂䝁䄸杢瑂䝁䅕杢あ䝁䅅䅢杁䕁䅕杢湂䝁䅫杢求䝁䅕杣灂䝁䄴睚㝁䍁䅁䅕療䝁䅷䅢ㅂ䡁䅑兡療䝁䄴䅉䑂䝁䄸杢あ䡁䅉睢獂䅁䅁朱䅣䝁䅷䅁䙂䝁䄴杤灂䡁䅉睢畂䝁䄰党畂䡁䅑兙獂䍁䅁兒畂䝁䅣兡畂䝁䅕党祂䝁䅫杢湂䑁䅳䅉兂䝁䄸䅢獂䡁䅕䅤灂䝁䄸杢杁䕁䅍睢畂䡁䅑杣療䝁䅷睏杁䕁䅉兡療䝁䅙兤求䝁䅷䅁時睄䅁杧䅁䕁䅕杢㉂䝁䅫杣療䝁䄴兢求䝁䄴䅤桂䝁䅷䅉䙂䝁䄴睚灂䝁䄴党求䡁䅉兡畂䝁䅣睏杁䙁䅁睢獂䝁䅷兤あ䝁䅫睢畂䍁䅁睑療䝁䄴䅤祂䝁䄸䅢㝁䍁䅁睖桂䡁䅑党祂䍁䅁䅕ㅂ䡁䅉兡浂䝁䅫睙桂䡁䅑兡療䝁䄴䅁噄杅䅁䅘䅁䕁䅕杢㉂䝁䅫杣療䝁䄴兢求䝁䄴䅤桂䝁䅷䅉䙂䝁䄴睚灂䝁䄴党求䡁䅉兡畂䝁䅣睏杁䙁䅁杣療䝁䅍党穂䡁䅍䅉䉂䡁䅕䅤療䝁䄰兙あ䝁䅫睢畂䅁䅁栯䅣䱁䅁䅁䙂䝁䄴杤灂䡁䅉睢畂䝁䄰党畂䡁䅑兙獂䍁䅁兒畂䝁䅣兡畂䝁䅕党祂䝁䅫杢湂䑁䅳䅉卂䕁䅙兓䕂䍁䅁䅋卂䝁䅅䅚灂䝁䄸䅉䝂䡁䅉党硂䡁䅕党畂䝁䅍入杁䕁䅫䅚求䝁䄴䅤灂䝁䅙兡橂䝁䅅䅤灂䝁䄸杢灁䑁䅳䅉呂䝁䅕杢穂䝁䄸杣穂䑁䅳䅉呂䝁䄰兙祂䡁䅑䅉䑂䝁䅫䅤灂䝁䅕督䅁䥁儰䅁捂䅁䅁兒畂䡁䅙兡祂䝁䄸杢瑂䝁䅕杢あ䝁䅅䅢杁䕁䅕杢湂䝁䅫杢求䝁䅕杣灂䝁䄴睚㝁䍁䅁睖桂䡁䅑党祂䍁䅁䅕ㅂ䡁䅉兡浂䝁䅫睙桂䡁䅑兡療䝁䄴䅁㍁杅䅁䅯䅁䕁䅕杢㉂䝁䅫杣療䝁䄴兢求䝁䄴䅤桂䝁䅷䅉䙂䝁䄴睚灂䝁䄴党求䡁䅉兡畂䝁䅣睏杁䙁䅣兙あ䝁䅕杣杁䙁䅁兤祂䝁䅫杚灂䝁䅍兙あ䝁䅫睢畂䑁䅳䅉穁䕁䅑䅉兂䡁䅉兡畂䡁䅑兡畂䝁䅣睏杁䙁䅕䅤灂䝁䅷兡あ䡁䅫䅉呂䝁䅍兙獂䝁䅕䅉呂䝁䄸䅢桂䡁䅉䅁塄元䅁杣䅁䕁䅕杢㉂䝁䅫杣療䝁䄴兢求䝁䄴䅤桂䝁䅷䅉䙂䝁䄴睚灂䝁䄴党求䡁䅉兡畂䝁䅣睏杁䙁䅣兙あ䝁䅕杣杁䙁䅁兤祂䝁䅫杚灂䝁䅍兙あ䝁䅫睢畂䑁䅳䅉䑂䝁䅷党桂䝁䄴䅖求䝁䅍䅡䅁䱁䤴䅁䍃䅁䅁兒畂䡁䅙兡祂䝁䄸杢瑂䝁䅕杢あ䝁䅅䅢杁䕁䅕杢湂䝁䅫杢求䝁䅕杣灂䝁䄴睚㝁䍁䅁睖桂䡁䅑党祂䍁䅁䅕ㅂ䡁䅉兡浂䝁䅫睙桂䡁䅑兡療䝁䄴睏杁䙁䅁睢獂䝁䅷兤あ䝁䅫睢畂䍁䅁睑療䝁䄴䅤祂䝁䄸䅢䅁䩁䥉䅁䵂䅁䅁兒畂䡁䅙兡祂䝁䄸杢瑂䝁䅕杢あ䝁䅅䅢杁䝁䅅杢歂䍁䅁杒桂䝁䅍兡獂䝁䅫䅤灂䝁䅕督杁䙁䅍党祂䡁䅙兡橂䝁䅕督䅁䩁䠰䅁坃䅄䅁兒畂䡁䅙兡穂䡁䅑兙杁䕁䅧睢獂䝁䅑兡畂䝁䅣督杁䕁䅍睢祂䡁䅁睢祂䝁䅅䅤灂䝁䄸杢獁䍁䅁䅤療䝁䅣党あ䝁䅧党祂䍁䅁睤灂䡁䅑䅡杁䝁䅫䅤穂䍁䅁督ㅂ䝁䅉督灂䝁䅑兡桂䡁䅉兡求䡁䅍䅌杁䝁䅑党㉂䝁䅕䅢療䡁䅁督獁䍁䅁兢桂䝁䄴兤浂䝁䅅睙あ䡁䅕杣求䡁䅍䅌杁䝁䄰兙祂䝁䅳党あ䡁䅍䅌杁䝁䅅杢歂䍁䅁督求䝁䅷䅢穂䍁䅁䅚求䝁䄴䅤桂䝁䅷䅉睂䡁䅉睢歂䡁䅕睙あ䡁䅍䅉灂䝁䄴䅉あ䝁䅧党杁䙁䅕杢灂䡁䅑党歂䍁䅁睕あ䝁䅅䅤求䡁䅍䅌杁䕁䅍䅡灂䝁䄴兙獁䍁䅁兙畂䝁䅑䅉灂䝁䄴䅤求䡁䅉杢桂䡁䅑兡療䝁䄴兙獂䝁䅷入畁䍁䅁䅖潂䝁䅕䅉橂䝁䄸兢睂䝁䅅杢㕂䍁䅁睢睂䝁䅕杣桂䡁䅑党穂䍁䅁兡畂䍁䅁䅤㍂䝁䄸䅉穂䝁䅕睚瑂䝁䅕杢あ䡁䅍䅌杁䙁䅍䅣求䝁䅍兡桂䝁䅷䅤㕂䍁䅁䅕祂䝁䄸䅚ㅂ䝁䅍䅤穂䍁䅁杊杁䙁䅑党橂䝁䅧杢療䝁䅷睢湂䝁䅫党穂䍁䅷䅉桂䝁䄴䅚杁䕁䅕兣ㅂ䝁䅫䅣瑂䝁䅕杢あ䍁䅁杊杁䕁䅍睢畂䡁䅍兤瑂䝁䅅杙獂䝁䅕督畁䍁䅁䅖潂䝁䅕䅉呂䡁䅁党橂䝁䅫兙獂䡁䅑入杁䙁䅁杣療䝁䅑兤橂䡁䅑督杁䍁䅙䅉啂䝁䅕睙潂䝁䄴睢獂䝁䄸睚灂䝁䅕督杁䡁䅍党湂䝁䄰党畂䡁䅑䅉療䝁䅙杚求䡁䅉督杁䝁䅑党畂䡁䅑兙獂䍁䅁兡瑂䡁䅁䅢桂䝁䄴䅤杁䡁䅍入穂䡁䅑党瑂䡁䅍䅌杁䝁䅣兤灂䝁䅑党歂䍁䅁督ㅂ䡁䅉睚求䡁䅉入杁䡁䅍入穂䡁䅑党瑂䡁䅍䅌杁䝁䅉兡療䝁䄰兙あ䝁䅕杣灂䝁䅅䅢穂䍁䅷䅉桂䝁䄴䅚杁䡁䅁杣求䝁䅙兙楂䡁䅉兡橂䝁䅅䅤求䝁䅑䅉桂䝁䄴䅚杁䝁䅍兤穂䡁䅑睢瑂䍁䄰杙ㅂ䝁䅫䅢あ䍁䅁䅣祂䝁䄸督あ䝁䅧党あ䝁䅫睙穂䍁䅁䅤療䍁䅁睢祂䝁䅅䅢杁䡁䅍兤祂䝁䅣党療䝁䄴督獁䍁䅁䅣祂䝁䄸督あ䝁䅧睢歂䝁䄸杢あ䝁䅫督あ䡁䅍䅉桂䝁䄴䅚杁䡁䅁党祂䝁䅫睢歂䝁䄸杢あ䝁䅫督あ䡁䅍䅌杁䝁䅅杢歂䍁䅁睚求䝁䄴党祂䝁䅅䅢杁䝁䅑党畂䡁䅑兡穂䡁䅑睏杁䝁䅅杢歂䍁䅁杙祂䝁䅅睙牂䝁䅕䅤穂䍁䅁兙畂䝁䅑䅉㍂䝁䅫杣求䡁䅍䅌杁䡁䅑兤楂䝁䅕督杁䝁䅅杢歂䍁䅁杙桂䝁䄴䅚穂䍁䅷䅉桂䡁䅉睙潂䡁䅣兡祂䝁䅕督獁䍁䅁睙獂䝁䅕兙祂䍁䅁兙獂䝁䅫睚畂䝁䅕杣穂䍁䅷䅉歂䝁䅫睚灂䡁䅑兙獂䍁䅁睢祂䡁䅑䅡療䝁䅑睢畂䡁䅑兡橂䍁䅁䅤祂䝁䅕兙あ䝁䄰党畂䡁䅑督獁䍁䅁杣求䡁䅑兙灂䝁䄴党祂䡁䅍䅌杁䝁䅅杢歂䍁䅁睢あ䝁䅧党祂䍁䅁睢祂䡁䅑䅡療䝁䅑睢畂䡁䅑兡橂䍁䅁䅢桂䝁䅉睢祂䝁䅅䅤療䡁䅉入杁䡁䅁杣療䝁䅑兤橂䡁䅑督畁䍁䅁䅖潂䝁䅫督杁䡁䅍党湂䝁䄰党畂䡁䅑䅉桂䝁䅷督療䍁䅁䅣祂䝁䄸杤灂䝁䅑党穂䍁䅁督療䝁䅙䅤㍂䝁䅅杣求䍁䅁䅣桂䝁䅍睡桂䝁䅣党穂䍁䅷䅉㍂䝁䅧兡橂䝁䅧䅉灂䝁䄴睙獂䡁䅕䅚求䍁䅁䅒啂䙁䅧䅉呂䡁䅑兤歂䝁䅫睢杁䕁䅫兢睂䝁䅷兙畂䡁䅑睏杁䕁䅑䅖奂䍁䅁睕あ䡁䅕䅚灂䝁䄸䅉䵂䝁䅅杙㝁䍁䅁兙畂䝁䅑䅉䕂䙁䅑䅗杁䙁䅍䅤ㅂ䝁䅑兡療䍁䅁睑獂䝁䅫杢灂䝁䅍䅌杁䝁䅅䅉穂䝁䄸杚あ䡁䅣兙祂䝁䅕䅉睂䝁䅅睙牂䝁䅅睚求䍁䅁睢浂䝁䅙党祂䝁䅕䅚杁䡁䅣兡あ䝁䅧䅉灂䡁䅑督杁䝁䅫兢桂䝁䅣兡畂䝁䅣䅉睂䡁䅉睢歂䡁䅕睙あ䡁䅍杌杁䕁䅫䅤杁䝁䄸杚浂䝁䅕杣穂䍁䅁兡あ䡁䅍䅉睂䡁䅉睢歂䡁䅕睙あ䡁䅍䅉ㅂ䝁䄴䅚求䡁䅉䅉あ䝁䅧党杁䕁䄴睢楂䝁䅕䅢杁䕁䅉兡療䝁䅍兙祂䝁䅕䅌杁䕁䅅䅢睂䝁䅧兙瑁䕁䅉兡療䍁䅁䅖求䝁䅍䅌杁䕁䅫兢睂䝁䅷兙畂䡁䅑䅉䕂䝁䅫杣求䝁䅍䅤獁䍁䅁杔療䝁䅉党獂䍁䅁䅕祂䝁䄸睙求䡁䅉兙獁䍁䅁睔祂䝁䄰睙療䍁䅷䅉呂䡁䅁兙祂䝁䅳䅌杁䕁䄸杣桂䡁䅍睙療䡁䅁䅤灂䝁䅍䅌杁䕁䅑兙瑂䝁䄸杢獁䍁䅁兓畂䡁䅍兡湂䝁䄴兡桂䍁䅷䅉䉂䕁䄸兑杁䝁䅉杣桂䝁䄴䅚穂䍁䄴䅉啂䝁䅧党杁䕁䅕兣ㅂ䝁䅫䅣瑂䝁䅕杢あ䍁䅁杊杁䕁䅍睢畂䡁䅍兤瑂䝁䅅杙獂䝁䅕督杁䡁䅍党湂䝁䄰党畂䡁䅑䅉睂䡁䅉睢㉂䝁䅫䅚求䡁䅍䅉歂䝁䅕杢あ䝁䅅䅢杁䝁䅕兣ㅂ䝁䅫䅣瑂䝁䅕杢あ䍁䅁兙畂䝁䅑䅉穂䡁䅕䅣睂䝁䅷兡求䡁䅍䅌杁䝁䅫杢橂䝁䅷兤歂䝁䅫杢湂䍁䅁䅚灂䝁䅣兡あ䝁䅅䅢杁䝁䅫兢桂䝁䅣兡畂䝁䅣䅉穂䡁䅫督あ䝁䅕兢穂䍁䅷䅉穂䝁䄸杚あ䡁䅣兙祂䝁䅕䅌杁䝁䅅杢歂䍁䅁睢あ䝁䅧党祂䍁䅁杤灂䡁䅍兤桂䝁䅷兡㙂䝁䅅䅤灂䝁䄸杢癁䝁䄰兙湂䝁䄴兡浂䝁䅫睙桂䡁䅑兡療䝁䄴䅉穂䡁䅫督あ䝁䅕兢穂䑁䅳䅉求䝁䄴䅚療䝁䅑睢畂䡁䅑兡橂䍁䅁督㕂䡁䅍䅤求䝁䄰督杁䝁䅅杢歂䍁䅁杣求䝁䅷兙あ䝁䅕䅚杁䡁䅁杣療䝁䅑兤橂䡁䅑督㝁䍁䅁杣求䡁䅍䅤療䡁䅉兙あ䝁䅫杤求䍁䅁兢桂䡁䅑党祂䝁䅫兙獂䡁䅍䅌杁䡁䅉睢あ䝁䅅杣㕂䍁䅁杙ㅂ䡁䅉督獁䍁䅁兡瑂䡁䅁杣求䡁䅍督灂䝁䄸杢杁䝁䄰兙あ䝁䅕杣灂䝁䅅䅢穂䍁䅷䅉楂䝁䄸杢歂䝁䅫杢湂䍁䅁兙湂䝁䅕杢あ䡁䅍䅌杁䝁䅅杢歂䍁䅁睙求䝁䄰党畂䡁䅑督㝁䍁䅁兙畂䝁䅑䅉灂䝁䄴杚求䝁䅍䅤灂䝁䄸杢杁䡁䅁杣求䡁䅙党畂䡁䅑兡療䝁䄴䅉睂䡁䅉睢歂䡁䅕睙あ䡁䅍杌杁䙁䅑䅡灂䡁䅍䅉穂䝁䅕睚瑂䝁䅕杢あ䍁䅁睢浂䝁䅙党祂䡁䅍䅉灂䡁䅑督杁䡁䅁杣療䝁䅑兤橂䡁䅑督杁䡁䅕杢歂䝁䅕杣杁䡁䅑䅡求䍁䅁䅒求䡁䅧兡穂䍁䅷䅉䕂䙁䅑䅗杁䙁䅍䅤ㅂ䝁䅑兡療䍁䅷䅉䱂䝁䅕杣祂䍁䅷䅉乂䝁䅕䅤祂䝁䅕䅥獁䍁䅁䅖療䡁䅑兙獂䍁䅁睑桂䡁䅉党獁䍁䅁䅕求䝁䄴䅤祂䝁䄸杢獁䍁䅁睔睂䡁䅑兡楂䝁䄸杢歂䍁䅷䅉䥂䝁䅅杣瑂䝁䄸杢灂䡁䅯党獁䍁䅁睕療䝁䄴兡橂䝁䅙兡獂䝁䅷䅌杁䙁䅍入楂䡁䅉睢畂䍁䅁兒畂䝁䅑睢獁䍁䅁兙畂䝁䅑䅉䑂䝁䅅杤灂䙁䅣兡睂䝁䅕督杁䡁䅑睢杁䝁䅑党畂䡁䅑兙獂䍁䅁睢浂䝁䅙兡橂䝁䅕督獁䍁䅁睙獂䝁䅫杢灂䝁䅍督獁䍁䅁兙畂䝁䅑䅉潂䝁䄸督睂䝁䅫䅤桂䝁䅷督畁䍁䅁兒畂䡁䅙兡穂䡁䅑兙杁䕁䅧睢獂䝁䅑兡畂䝁䅣督杁䕁䅍睢祂䡁䅁睢祂䝁䅅䅤灂䝁䄸杢杁䡁䅣兙穂䍁䅁兡畂䝁䅍睢祂䡁䅁睢祂䝁䅅䅤求䝁䅑䅉灂䝁䄴䅉祁䑁䅁免㑁䍁䅁兙畂䝁䅑䅉灂䡁䅍䅉潂䝁䅕兙歂䡁䅅兤桂䡁䅉䅤求䡁䅉党歂䍁䅁兡畂䍁䅁村祂䝁䅕兙獁䍁䅁睑桂䝁䅷兡浂䝁䄸杣畂䝁䅫兙畁䅁䅁硘䅙䡁余䅁䙂䡁䅅兤灂䝁䅙兙㑂䍁䅁兓畂䝁䅍杌杁䝁䄸䅣求䡁䅉兙あ䝁䅕督杁䝁䅅督杁䝁䅅䅉歂䝁䅅䅤桂䍁䅷䅉桂䝁䄴兙獂䡁䅫䅤灂䝁䅍督獁䍁䅁兙畂䝁䅑䅉あ䝁䅕睙潂䝁䄴睢獂䝁䄸睚㕂䍁䅁睙療䝁䄰䅣桂䝁䄴入畁䍁䅁䅖潂䝁䅕䅉橂䝁䄸兢睂䝁䅅杢㕂䍁䅁睢睂䝁䅕杣桂䡁䅑党穂䍁䅁䅤潂䡁䅉睢ㅂ䝁䅣䅡杁䡁䅑䅡祂䝁䅕党杁䡁䅍党湂䝁䄰党畂䡁䅑督㙁䍁䅁睖療䡁䅉睡浂䝁䄸杣橂䝁䅕䅉呂䝁䄸䅢ㅂ䡁䅑兡療䝁䄴督獁䍁䅁兖畁䙁䅍杌杁䕁䅫杢浂䝁䄸杣瑂䝁䅅䅤灂䝁䄸杢杁䙁䅍睢獂䡁䅕䅤灂䝁䄸杢穂䍁䅁䅋噂䙁䅍兓呂䍁䅫䅌杁䝁䅅杢歂䍁䅁兓畂䡁䅑党祂䝁䄴兙あ䝁䅫睢畂䝁䅅䅢畁䍁䅁䅖潂䝁䅕䅉塂䝁䄸杣牂䝁䅙睢祂䝁䅍党杁䙁䅍睢獂䡁䅕䅤灂䝁䄸杢穂䍁䅁督求䝁䅣兢求䝁䄴䅤杁䝁䄸杚浂䝁䅕杣穂䍁䅁督求䡁䅉杤灂䝁䅍党穂䍁䅁䅤潂䝁䅅䅤杁䝁䅕杢桂䝁䅉䅢求䡁䅍䅉橂䡁䅕督あ䝁䄸兢求䡁䅉督杁䡁䅑睢杁䡁䅙党祂䝁䅫杚㕂䍁䅁兡畂䝁䅍睢瑂䝁䅕䅌杁䝁䅕兢睂䝁䅷睢㕂䝁䄰党畂䡁䅑䅌杁䝁䅕䅚ㅂ䝁䅍兙あ䝁䅫睢畂䝁䅅䅢杁䝁䅧兡穂䡁䅑睢祂䡁䅫䅌杁䝁䅍杣灂䝁䄰兡畂䝁䅅䅢杁䝁䅯兤穂䡁䅑兡橂䝁䅕䅉歂䝁䅅䅤桂䍁䅷䅉潂䝁䅕兙獂䡁䅑䅡橂䝁䅅杣求䍁䅁䅣祂䝁䄸杚求䡁䅍督灂䝁䄸杢桂䝁䅷䅉獂䝁䅫睙求䝁䄴督ㅂ䡁䅉党獁䍁䅁兙畂䝁䅑䅉穂䝁䅅杢橂䡁䅑兡療䝁䄴督杁䝁䄸杚杁䡁䅁党療䡁䅁䅢求䍁䅁兡畂䍁䅁䅤潂䝁䅕䅉噂䝁䄴兡あ䝁䅕䅚杁䙁䅍䅤桂䡁䅑党穂䑁䅳䅉桂䝁䄴䅚杁䝁䅕兢睂䝁䅷睢㕂䝁䅕杣杁䝁䅍兤穂䡁䅑睢瑂䝁䅕杣穂䍁䅁睤灂䡁䅑䅡杁䡁䅍党祂䡁䅙兡橂䝁䅕督杁䡁䅑䅡桂䡁䅑䅉桂䡁䅍督灂䡁䅍䅤杁䡁䅑䅡求䝁䄰䅉灂䝁䄴䅉橂䝁䄸兢睂䝁䅷入灂䝁䄴睚杁䡁䅣兡あ䝁䅧䅉桂䝁䄴䅚杁䝁䅅兤あ䝁䄸兢桂䡁䅑兡畂䝁䅣䅉睂䝁䅅入祂䝁䄸䅢獂䍁䄰杣求䝁䅷兙あ䝁䅕䅚杁䝁䅅杢歂䍁䅁䅡ㅂ䝁䄰兙畂䍁䅁杣求䡁䅍睢ㅂ䡁䅉睙求䍁䅁兢桂䝁䄴兙湂䝁䅕兢求䝁䄴䅤杁䡁䅁杣療䝁䅍党穂䡁䅍党穂䍁䅁䅤潂䡁䅉睢ㅂ䝁䅣䅡療䡁䅕䅤杁䡁䅑䅡求䍁䅁党畂䡁䅑兡祂䝁䅕䅉橂䡁䅫睙獂䝁䅕䅉療䝁䅙䅉あ䝁䅧党杁䝁䅕兢睂䝁䅷睢㕂䝁䄰党畂䡁䅑䅉祂䝁䅕䅢桂䡁䅑兡療䝁䄴督潂䝁䅫䅣畁䍁䅁䅖潂䝁䅕䅉噂䙁䅍兓呂䍁䅁督求䝁䅣兢求䝁䄴䅤杁䡁䅁杣療䡁䅙兡歂䝁䅕督杁䝁䅍睢畂䡁䅍兤瑂䝁䅕杣杁䝁䅅杢歂䍁䅁睙療䝁䄰兢求䡁䅉睙灂䝁䅅䅢杁䝁䅫杢浂䝁䄸杣瑂䝁䅅䅤灂䝁䄸杢杁䡁䅍党祂䡁䅙兡橂䝁䅕督獁䍁䅁督ㅂ䝁䅍䅡杁䝁䅅督杁䝁䅍杣求䝁䅑兡あ䍁䅁兡畂䝁䅙睢祂䝁䄰兙あ䝁䅫睢畂䍁䅁兙畂䝁䅑䅉橂䡁䅉党歂䝁䅫䅤杁䡁䅍睙療䡁䅉兡畂䝁䅣䅌杁䝁䅍杣求䝁䅑兡あ䍁䅁兢療䝁䅑党獂䝁䅫杢湂䍁䅁兙畂䝁䅑䅉睂䝁䄸杣あ䝁䅙睢獂䝁䅫睢杁䝁䅅杢桂䝁䅷入あ䝁䅫睙穂䍁䅷䅉獂䝁䄸睙桂䡁䅑党獁䍁䅁杚祂䝁䅅兤歂䍁䅁䅚求䡁䅑党橂䡁䅑兡療䝁䄴䅉桂䝁䄴䅚杁䡁䅁杣求䡁䅙党畂䡁䅑兡療䝁䄴䅌杁䝁䅫䅚求䝁䄴䅤灂䡁䅑入杁䡁䅙党祂䝁䅫杚灂䝁䅍兙あ䝁䅫睢畂䍁䅷䅉桂䝁䄴䅚杁䝁䄸䅤潂䝁䅕杣杁䝁䅍睢畂䡁䅍兤獂䡁䅑兡畂䝁䅣䅉穂䝁䅕杣㉂䝁䅫睙求䡁䅍睏杁䝁䄰睢祂䡁䅑睚桂䝁䅣党杁䡁䅍党祂䡁䅙兡橂䝁䅕督㝁䍁䅁杚灂䝁䄴兙畂䝁䅍兡桂䝁䅷䅉瑂䝁䅅杣牂䝁䅕䅤灂䝁䄴睚杁䡁䅍党祂䡁䅙兡橂䝁䅕督㝁䍁䅁兡歂䝁䅕杢あ䝁䅫䅤㕂䍁䅁兢桂䝁䄴兙湂䝁䅕兢求䝁䄴䅤杁䡁䅍党祂䡁䅙兡橂䝁䅕督㝁䍁䅁兙畂䝁䅑䅉橂䡁䅉党歂䝁䅫䅤杁䝁䄰睢畂䝁䅫䅤療䡁䅉兡畂䝁䅣䅉睂䡁䅉睢歂䡁䅕睙あ䡁䅍杌杁䙁䅑䅡求䍁䅁兓畂䡁䅑党祂䝁䄴兙あ䝁䅫睢畂䝁䅅䅢杁䡁䅍党湂䝁䄰党畂䡁䅑䅉療䝁䅙杚求䡁䅉督杁䝁䅫杢浂䝁䄸杣瑂䝁䅅䅤灂䝁䄸杢杁䡁䅍党祂䡁䅙兡橂䝁䅕䅉睂䡁䅉睢歂䡁䅕睙あ䡁䅍䅌杁䡁䅣䅡灂䝁䅍䅡杁䝁䅫杢橂䝁䅷兤歂䝁䅕䅉橂䝁䄸杢穂䡁䅕兢求䡁䅉䅉桂䝁䄴䅚杁䝁䅍睢瑂䝁䄰党祂䝁䅍兡桂䝁䅷䅉穂䝁䅕杣㉂䝁䅫睙求䡁䅍䅌杁䡁䅍兤橂䝁䅧䅉桂䡁䅍䅉橂䡁䅉党歂䝁䅫䅤杁䝁䅅杢歂䍁䅁杚灂䝁䄴兙畂䝁䅍兡桂䝁䅷䅉灂䝁䄴杚療䡁䅉兢桂䡁䅑兡療䝁䄴䅌杁䝁䅅杢歂䍁䅁睙祂䝁䅕䅚灂䡁䅑䅉穂䝁䅍睢祂䝁䅫杢湂䍁䅁兙畂䝁䅑䅉瑂䝁䄸䅚求䝁䅷兡畂䝁䅣睏杁䝁䅅杢歂䍁䅁睙祂䝁䅕䅚灂䡁䅑䅉桂䝁䄴䅚杁䝁䄸䅤潂䝁䅕杣杁䝁䄰兙祂䝁䅳党あ䝁䅫杢湂䍁䅁䅣祂䝁䄸䅚ㅂ䝁䅍䅤穂䍁䅁兙畂䝁䅑䅉穂䝁䅕杣㉂䝁䅫睙求䡁䅍䅌杁䝁䅅督杁䡁䅣党獂䝁䅷䅉桂䡁䅍䅉療䝁䅙杚求䡁䅉督杁䝁䅫杢浂䝁䄸杣瑂䝁䅅䅤灂䝁䄸杢獁䍁䅁䅤求䝁䅍䅡畂䝁䄸䅢療䝁䅣入獁䍁䅁兙畂䝁䅑䅉療䡁䅑䅡求䡁䅉䅉穂䝁䅕杣㉂䝁䅫睙求䡁䅍䅉あ䝁䄸䅉穂䡁䅕䅣睂䝁䄸杣あ䍁䅁䅚求䝁䅉䅤杁䝁䅍睢獂䝁䅷党橂䡁䅑兡療䝁䄴督杁䝁䅅杢歂䍁䅁杣求䝁䅍睢㉂䝁䅕杣㕂䍁䅁兢桂䝁䄴兙湂䝁䅕兢求䝁䄴䅤畁䍁䅁䅖潂䝁䅕䅉橂䝁䄸兢睂䝁䅅杢㕂䍁䅁督求䡁䅉杤求䡁䅍䅉橂䡁䅕督あ䝁䄸兢求䡁䅉督杁䝁䅫杢杁䝁䅙兡畂䝁䅅杢橂䝁䅫兙獂䍁䅁督求䡁䅉杤灂䝁䅍党穂䍁䅷䅉瑂䝁䄸杣あ䝁䅣兙湂䝁䅕䅌杁䡁䅉党あ䝁䅅兡獂䍁䅷䅉あ䝁䅕䅢求䝁䅍睢瑂䝁䄰兤畂䝁䅫睙桂䡁䅑兡療䝁䄴督獁䍁䅁兤あ䝁䅫䅢灂䡁䅑兡求䡁䅍䅌杁䝁䅅兤あ䝁䄸兢療䡁䅑兡㉂䝁䅕䅌杁䝁䅉杣療䝁䅳党祂䝁䅅睚求䍁䅷䅉潂䝁䅕兙獂䡁䅑䅡橂䝁䅅杣求䍁䅷䅉桂䝁䄴䅚杁䝁䅫杢穂䡁䅕杣桂䝁䄴睙求䍁䅁兡畂䝁䅑兤穂䡁䅑杣灂䝁䅕督獁䍁䅁兙穂䍁䅁睤求䝁䅷䅢杁䝁䅅督杁䝁䅣睢㉂䝁䅕杣畂䝁䄰党畂䡁䅑䅉桂䝁䅣党畂䝁䅍兡求䡁䅍杌杁䕁䅫䅤杁䝁䄸䅣求䡁䅉兙あ䝁䅕督杁䝁䅫杢杁䕁䅅杣湂䝁䅕杢あ䝁䅫杢桂䍁䅷䅉䉂䡁䅕督あ䡁䅉兙獂䝁䅫兙獁䍁䅁村祂䝁䅅来灂䝁䅷䅌杁䕁䅍兙畂䝁䅅䅚桂䍁䅷䅉䑂䝁䅧兡獂䝁䅕䅌杁䕁䅍睢穂䡁䅑兙杁䙁䅉兡橂䝁䅅䅌杁䕁䅑睢瑂䝁䅫杢灂䝁䅍兙畂䍁䅁杕求䡁䅁兤楂䝁䅷兡橂䍁䅷䅉䙂䝁䅍兤桂䝁䅑睢祂䍁䅷䅉䙂䝁䅷䅉呂䝁䅅䅢㉂䝁䅅䅚療䡁䅉䅌杁䕁䅧睢畂䝁䅑兤祂䝁䅅督獁䍁䅁兓畂䝁䅑兡桂䍁䅷䅉䩂䡁䅉党獂䝁䅅杢歂䍁䅷䅉乂䝁䅕䅥灂䝁䅍睢獁䍁䅁杔求䡁䅣䅉慂䝁䅕兙獂䝁䅅杢歂䍁䅷䅉兂䝁䅅杣桂䝁䅣兤桂䡁䅫䅌杁䙁䅁党祂䡁䅕䅌杁䙁䅁睢祂䡁䅑兤湂䝁䅅䅢獁䍁䅁睕睂䝁䅅兡畂䍁䅷䅉あ䝁䅧党杁䙁䅕杢灂䡁䅑党歂䍁䅁睓灂䝁䄴睚歂䝁䄸兢獁䍁䅁兖祂䡁䅕睚ㅂ䝁䅅入獁䍁䅁兙畂䝁䅑䅉あ䝁䅧党杁䙁䅕杢灂䡁䅑党歂䍁䅁睕あ䝁䅅䅤求䡁䅍杌杁䙁䅑䅡求䍁䅁睙療䝁䄰䅣桂䝁䄴入杁䡁䅣兙穂䍁䅁杚療䡁䅕杢歂䝁䅕䅚杁䝁䅫杢杁䑁䅅䅏㕁䑁䅫䅉桂䝁䄴䅚杁䝁䅫督杁䝁䅧党桂䝁䅑兣ㅂ䝁䅅杣あ䝁䅕杣求䝁䅑䅉灂䝁䄴䅉䉂䡁䅑䅢桂䝁䄴䅤桂䍁䅷䅉䡂䝁䅕睢祂䝁䅣兡桂䍁䄴䅁潂杆䅁䅫䅍䕁䅕兣ㅂ䝁䅫杢灂䡁䅧䅉潁䕁䄴兙穂䝁䅑兙硂䑁䅯䅉䙂䙁䅅兓奂䍁䅫䅉灂䡁䅍䅉あ䝁䅧党杁䡁䅣睢祂䝁䅷䅚湁䡁䅍䅉歂䝁䅫睚灂䡁䅑兙獂䍁䅁兡畂䝁䅙杣桂䡁䅍䅤祂䡁䅕睙あ䡁䅕杣求䍁䅁睙療䝁䄰䅣桂䝁䄴入畁䍁䅁䅒灂䝁䅣兡あ䝁䅅䅢杁䝁䅷党桂䝁䅑党祂䡁䅍䅉潂䝁䅅杣畂䝁䅕督穂䍁䅁兒硂䡁䅕兡畂䝁䅫䅥湁䡁䅍䅉あ䡁䅉兤穂䡁䅑党歂䍁䅁䅣獂䝁䅅䅤浂䝁䄸杣瑂䍁䅁䅤療䍁䅁杙祂䝁䅫杢湂䍁䅁䅤療䝁䅣党あ䝁䅧党祂䍁䅁兙畂䝁䅑䅉灂䝁䄴䅤求䡁䅉睙療䝁䄴杢求䝁䅍䅤杁䝁䅙睢ㅂ䝁䄴䅚桂䡁䅑兡療䝁䄴兙獂䍁䅁兡畂䝁䅙杣桂䡁䅍䅤祂䡁䅕睙あ䡁䅕杣求䍁䅁兙あ䍁䅁督療䝁䅙䅤㍂䝁䅅杣求䍁䅁督睂</t>
  </si>
  <si>
    <t>䝁䅕党歂䍁䄴䅉䙂䡁䅅兤灂䝁䄴兡㑂䍁䅁党畂䝁䅅杙獂䝁䅕督杁䝁䄸杣湂䝁䅅杢灂䡁䅯兙あ䝁䅫睢畂䡁䅍䅉あ䝁䄸䅉桂䝁䅍睙求䡁䅍督杁䝁䅅䅢獂䍁䅁䅤潂䝁䅕䅉祂䝁䅫睚潂䡁䅑䅉睂䝁䅷兙橂䝁䅕督獁䍁䅁䅣桂䡁䅉䅤畂䝁䅕杣穂䍁䅁兙畂䝁䅑䅉睂䝁䄸督穂䝁䅫杙灂䝁䅷兡あ䝁䅫党穂䍁䅁䅤療䍁䅁督橂䝁䅅䅢求䍁䅁睤灂䡁䅑䅡杁䝁䅅睚灂䝁䅷兡あ䡁䅫䅌杁䡁䅍䅣求䝁䅕䅚杁䡁䅑䅡求䍁䅁䅢桂䡁䅕杢橂䝁䅧䅉療䝁䅙䅉歂䝁䅫睚灂䡁䅑兙獂䍁䅁督求䡁䅉杤灂䝁䅍党穂䍁䅷䅉歂䝁䅕䅢灂䡁䅙党祂䍁䅁睤療䡁䅉䅢歂䍁䄰睙獂䝁䅅督穂䍁䅁党㑂䡁䅁党祂䝁䅫党畂䝁䅍党穂䍁䅁兙畂䝁䅑䅉瑂䡁䅕䅢あ䝁䅫䅣獂䡁䅫䅉あ䝁䅧党灂䡁䅉䅉㉂䝁䅅䅢ㅂ䝁䅕䅌杁䡁䅣䅡灂䝁䅷党杁䡁䅍兤睂䡁䅁睢祂䡁䅑兡畂䝁䅣䅉あ䝁䅧党灂䡁䅉䅉穂䡁䅕督あ䝁䅅兡畂䝁䅅杙灂䝁䅷兡あ䡁䅫䅉湂䝁䄸兙獂䡁䅍杌䅁䅁唰䅁啃䅄䅁兒硂䡁䅕兡あ䝁䅅杙獂䝁䅕䅉䥂䝁䄸䅢歂䝁䅫杢湂䡁䅍䅌杁䕁䅫杢橂䍁䄴䅌杁䡁䅑睢湂䝁䅕䅤潂䝁䅕杣杁䡁䅣兡あ䝁䅧䅉灂䡁䅑督杁䝁䅍睢畂䡁䅍睢獂䝁䅫䅚桂䡁䅑党歂䍁䅁督ㅂ䝁䅉督灂䝁䅑兡桂䡁䅉兡求䡁䅍䅌杁䝁䄸䅣求䡁䅉兙あ䝁䅕督杁䝁䅅督杁䝁䅅䅉歂䝁䅫杤求䡁䅉督灂䝁䅙兡求䝁䅑䅉浂䝁䅫杢桂䝁䄴睙灂䝁䅅䅢杁䡁䅍党祂䡁䅙兡橂䝁䅕督杁䝁䅍睢瑂䡁䅁兙畂䡁䅫䅉㍂䝁䄸杣獂䝁䅑睤灂䝁䅑党畁䍁䅁䅖潂䝁䅕䅉橂䝁䄸兢睂䝁䅅杢㕂䍁䅁睢睂䝁䅕杣桂䡁䅑党穂䍁䅁䅤潂䡁䅉睢ㅂ䝁䅣䅡杁䡁䅍兡㑂䍁䅁督求䝁䅣兢求䝁䄴䅤穂䑁䅯䅉䩂䝁䄴䅚灂䡁䅙兡歂䡁䅕兙獂䍁䅁杕求䡁䅑兡祂䝁䅕兢求䝁䄴䅤獁䍁䅁睒祂䝁䄸兤睂䍁䅁杕求䡁䅑兡祂䝁䅕兢求䝁䄴䅤獁䍁䅁兓畂䡁䅙党穂䡁䅑兢求䝁䄴䅤杁䕁䄰兙畂䝁䅅睚求䝁䄰党畂䡁䅑䅉桂䝁䄴䅚杁䙁䅉党穂䝁䅕兙祂䝁䅍䅡獁䍁䅁䅕祂䝁䄸䅤求䝁䅍䅤灂䝁䄸杢杁䙁䅍睢獂䡁䅕䅤灂䝁䄸杢穂䍁䅷䅉塂䝁䅕兙獂䡁䅑䅡杁䕁䄰兙畂䝁䅅睚求䝁䄰党畂䡁䅑䅌杁䝁䅅杢歂䍁䅁䅔求䝁䅣兙橂䡁䅫杌杁䙁䅑䅡求䍁䅁兓畂䝁䅑兡㉂䝁䅫䅚ㅂ䝁䅅䅢杁䙁䅉党あ䝁䅫杣求䝁䄰党畂䡁䅑䅉穂䝁䅕睚瑂䝁䅕杢あ䍁䅁睢浂䝁䅙党祂䡁䅍䅉桂䍁䅁督ㅂ䝁䅫䅤求䍁䅁睢浂䍁䅁杤桂䡁䅉兡桂䝁䅉䅢求䍁䅁兙畂䝁䄴兤灂䡁䅑入杁䡁䅁杣療䝁䅑兤橂䡁䅑督杁䡁䅁杣灂䝁䄰兙祂䝁䅫䅢㕂䍁䅁䅤療䍁䅁兙浂䝁䅙䅢ㅂ䝁䅕杢あ䍁䅁兙畂䝁䅑䅉潂䝁䅫睚潂䍁䅁杢求䡁䅑䅉㍂䝁䄸杣あ䝁䅧䅉灂䝁䄴䅚灂䡁䅙兡歂䡁䅕兙獂䡁䅍杌杁䙁䅑䅡求䍁䅁睒祂䝁䄸兤睂䍁䅁杕求䡁䅑兡祂䝁䅕兢求䝁䄴䅤杁䡁䅍党湂䝁䄰党畂䡁䅑䅉睂䡁䅉睢㉂䝁䅫䅚求䡁䅍䅉あ䝁䅅䅥瑁䝁䅑党浂䝁䅕杣祂䝁䅕䅚杁䝁䅫杢㉂䝁䅕督あ䝁䄰党畂䡁䅑䅉桂䝁䄴䅚杁䡁䅉党あ䝁䅫杣求䝁䄰党畂䡁䅑䅉穂䝁䅕杣㉂䝁䅫睙求䡁䅍䅉療䡁䅉䅉睂䡁䅉睢歂䡁䅕睙あ䡁䅍䅉あ䝁䄸䅉睂䝁䅷兙畂䡁䅍䅉穂䡁䅁睢畂䡁䅍睢祂䝁䅕䅚杁䝁䅉入杁䝁䅕䅚ㅂ䝁䅍兙あ䝁䅫睢畂䝁䅅䅢杁䝁䅕杢あ䝁䅫䅤灂䝁䅕督獁䍁䅁兢ㅂ䝁䄴兡橂䝁䅫䅣桂䝁䅷兡あ䝁䅫党穂䍁䅷䅉桂䝁䄴䅚杁䝁䄴睢あ䍁䄰杚療䡁䅉兌睂䡁䅉睢浂䝁䅫䅤杁䝁䅕杢あ䝁䅫䅤灂䝁䅕督獁䍁䅁兙穂䍁䅁睤求䝁䅷䅢杁䝁䅅督杁䡁䅍兢桂䝁䅷䅢杁䝁䅅杢歂䍁䅁兢求䝁䅑兡ㅂ䝁䄰兌穂䝁䅫来求䝁䅑䅉楂䡁䅕督灂䝁䄴党穂䡁䅍党穂䍁䄴䅉啂䝁䅧党杁䕁䅫杢㉂䝁䅕督あ䝁䄰党畂䡁䅑䅉乂䝁䅅杢桂䝁䅣党瑂䝁䅕杢あ䍁䅁兙畂䝁䅑䅉卂䝁䅕督求䝁䅅杣橂䝁䅧䅉穂䝁䅕睚瑂䝁䅕杢あ䍁䅁睢浂䝁䅙党祂䡁䅍䅉歂䝁䅫杤求䡁䅉督灂䝁䅙兡求䝁䅑䅉灂䝁䄴杤求䡁䅍䅤瑂䝁䅕杢あ䍁䅁兢桂䝁䄴兙湂䝁䅕兢求䝁䄴䅤獁䍁䅁杣求䡁䅍党桂䡁䅉睙潂䍁䅷䅉桂䝁䄴䅚杁䡁䅉党獂䝁䅅䅤求䝁䅑䅉穂䝁䅕杣㉂䝁䅫睙求䡁䅍䅉あ䝁䄸䅉㉂䝁䅅杣灂䝁䄸兤穂䍁䅁睙獂䝁䅫党畂䡁䅑督杁䡁䅑䅡祂䝁䄸兤湂䝁䅧䅉灂䝁䄴督あ䝁䅫䅤ㅂ䡁䅑兡療䝁䄴兙獂䍁䄴䅉啂䝁䅧党杁䙁䅁杣療䡁䅑党橂䡁䅑兡療䝁䄴䅉呂䝁䄸䅢ㅂ䡁䅑兡療䝁䄴督杁䡁䅍党湂䝁䄰党畂䡁䅑䅉睂䡁䅉睢㉂䝁䅫䅚求䡁䅍䅉獂䝁䅫杚求䍁䅁兡畂䡁䅍兤祂䝁䅅杢橂䝁䅕䅉睂䡁䅉睢歂䡁䅕睙あ䡁䅍䅌杁䡁䅍兤橂䝁䅧䅉桂䡁䅍䅉坂䙁䅕䅔杁䝁䅫杢穂䡁䅕杣桂䝁䄴睙求䍁䅁兙畂䝁䅑䅉䩂䙁䅕䅔杁䝁䅫杢穂䡁䅕杣桂䝁䄴睙求䍁䅷䅉あ䝁䅕杣瑂䍁䅁䅢灂䝁䅙党獁䍁䅁兙畂䝁䅑䅉求䝁䄰䅣獂䝁䄸入求䝁䅕䅉楂䝁䅕杢求䝁䅙兡あ䡁䅍䅉楂䡁䅕督灂䝁䄴党穂䡁䅍䅌杁䡁䅍兤橂䝁䅧䅉桂䡁䅍䅉歂䝁䅕杢あ䝁䅅䅢獁䍁䅁杤灂䡁䅍兡療䝁䄴䅌杁䝁䅷兡浂䝁䅕䅌杁䝁䅅督杁䡁䅣党獂䝁䅷䅉桂䡁䅍䅉穂䝁䅧睢祂䡁䅑兌杁䝁䅅杢歂䍁䅁䅢療䝁䄴睚瑁䡁䅑党祂䝁䄰䅉歂䝁䅫督桂䝁䅉兡獂䝁䅫䅤㕂䍁䅁兡畂䡁䅍兤祂䝁䅅杢橂䝁䅕䅉睂䡁䅉睢歂䡁䅕睙あ䡁䅍䅉あ䝁䄸䅉穂䝁䄰兙獂䝁䅷䅉桂䝁䄴䅚杁䝁䄰党歂䝁䅫兤瑂䍁䄰督灂䡁䅯党歂䍁䅁杙ㅂ䡁䅍兡畂䝁䅕督穂䝁䅕督畁䍁䅁䅖潂䝁䅕䅉塂䝁䅕兙獂䡁䅑䅡杁䕁䄰兙畂䝁䅅睚求䝁䄰党畂䡁䅑䅉穂䝁䅕睚瑂䝁䅕杢あ䍁䅁睢浂䝁䅙党祂䡁䅍䅉歂䝁䅫督橂䡁䅉党あ䝁䅫睢畂䝁䅅杣㕂䍁䅁兙畂䝁䅑䅉畂䝁䄸杢瑁䝁䅑兡穂䝁䅍杣求䡁䅑兡療䝁䄴兙祂䡁䅫䅉灂䝁䄴杤求䡁䅍䅤瑂䝁䅕杢あ䍁䅁兙歂䡁䅙兡穂䝁䄸杣㕂䍁䅁兙橂䝁䅍睢ㅂ䝁䄴䅤穂䍁䅷䅉浂䝁䅫杢桂䝁䄴睙灂䝁䅅䅢杁䡁䅁䅢桂䝁䄴杢灂䝁䄴睚杁䝁䅅杢歂䍁䅁兙歂䡁䅙兡橂䝁䅕䅌杁䝁䅷兡浂䝁䅕䅉灂䝁䄴督ㅂ䡁䅉兙畂䝁䅍党獁䍁䅁兙畂䝁䅑䅉桂䝁䄴杢ㅂ䝁䅫䅤㕂䍁䅁䅣祂䝁䄸䅚ㅂ䝁䅍䅤穂䍁䄴䅉啂䝁䅧党杁䕁䅷党湂䝁䅅睙㕂䍁䅁督求䝁䅣兢求䝁䄴䅤杁䝁䅍睢畂䡁䅍兡穂䡁䅑督杁䝁䄸杚杁䡁䅑䅡求䍁䅁睙桂䡁䅁兡あ䝁䅅䅢杁䝁䅫杢あ䝁䅕杢穂䝁䅫杤求䍁䅁杚灂䡁䅧党歂䍁䄰杣桂䡁䅑党杁䕁䅣兔㑂䕁䅉䅉楂䡁䅕督灂䝁䄴党穂䡁䅍䅉あ䝁䅧兙あ䍁䅁兡畂䝁䅍䅢ㅂ䝁䅑党穂䍁䅁杕偂䙁䅁䅉歂䝁䅕兙あ䝁䅧䅉楂䝁䅕杢求䝁䅙兡あ䡁䅍杌杁䙁䅑䅡求䍁䅁睙療䝁䄰䅣桂䝁䄴入杁䡁䅣兙穂䍁䅁杚療䡁䅉兢求䡁䅉䅢㕂䍁䅁睡畂䝁䄸睤畂䍁䅁兙穂䍁䅁兑奂䕁䅅䅉䙂䡁䅅兤灂䡁䅑兙楂䝁䅷党杁䕁䅧睢獂䝁䅑兡畂䝁䅣督獁䍁䅁兓畂䝁䅍杌杁䝁䅅杢歂䍁䅁睙潂䝁䅅杢湂䝁䅕䅚杁䝁䅫䅤穂䍁䅁杢桂䝁䄰党杁䡁䅑睢杁䕁䅕兣ㅂ䝁䅫䅤桂䝁䅉䅢求䍁䅁䅓療䝁䅷䅚灂䝁䄴睚穂䍁䅷䅉䩂䝁䄴睙畁䍁䅁兡畂䍁䅁杓桂䝁䄴兤桂䡁䅉入杁䑁䅉䅍祁䑁䅁杌杁䕁䅕兣ㅂ䝁䅫䅤桂䝁䅉䅢求䍁䅁䅓療䝁䅷䅚灂䝁䄴睚穂䍁䅷䅉䩂䝁䄴睙畁䍁䅁睤桂䡁䅍䅉浂䝁䄸兤畂䝁䅑党歂䍁䅁兡畂䍁䅁免㑁䑁䅕兏杁䝁䅅杢歂䍁䅁兡穂䍁䅁杙桂䡁䅍党歂䍁䅁兡畂䍁䅁杔求䡁䅣䅉婂䝁䄸杣牂䍁䅷䅉佂䝁䅕睤杁䙁䅫睢祂䝁䅳杌䅁䝁坳䅁慂䅁䅁兒硂䡁䅕兡あ䡁䅫䅉卂䝁䅕兙獂䍁䅁兒穂䡁䅑兙あ䝁䅕䅉䩂䝁䄴杤求䡁䅍䅤瑂䝁䅕杢あ䍁䅁䅖祂䡁䅕督あ䡁䅍䅉潁䙁䅉兒䩂䙁䅑督灁䅁䅁睘䅙䝁䔴䅁䙂䡁䅅兤灂䡁䅑入杁䙁䅉党穂䝁䅫䅚求䝁䄴䅤灂䝁䅅䅢杁䝁䅫督杁䝁䅍睢瑂䝁䄰兡あ䡁䅑党歂䍁䅁䅤療䍁䅁睙祂䝁䅕兙あ䝁䅫杢湂䍁䅁睙療䝁䄰兢ㅂ䝁䄴兡あ䝁䅫党穂䍁䅁睤潂䝁䅕杣求䍁䅁䅣求䝁䄸䅣獂䝁䅕䅉あ䝁䅧杣灂䡁䅙党畁䍁䅁䅖潂䝁䅕䅉䑂䝁䄸兢睂䝁䅅杢㕂䍁䅷䅉桂䍁䅁兢求䝁䄰杙求䡁䅉䅉療䝁䅙䅉あ䝁䅧党杁䙁䅍杊兂䍁䅁兎睁䑁䅁䅌杁䝁䅫督杁䝁䅙睢橂䡁䅕督求䝁䅑䅉療䝁䄴䅉あ䝁䅧党杁䝁䅅睙硂䡁䅕兡穂䝁䅫䅤灂䝁䄸杢獁䍁䅁䅚求䡁䅙党獂䝁䄸䅣瑂䝁䅕杢あ䍁䅁兙畂䝁䅑䅉瑂䝁䅅杢桂䝁䅣党瑂䝁䅕杢あ䍁䅁睢浂䍁䅁杣求䡁䅍兡歂䝁䅕杢あ䝁䅫兙獂䍁䅁䅣祂䝁䄸䅣求䡁䅉䅤灂䝁䅕督杁䝁䅷睢橂䝁䅅䅤求䝁䅑䅉灂䝁䄴䅉桂䝁䄴䅚杁䝁䅅杣療䡁䅕杢歂䍁䅁䅚㕂䝁䄴兙瑂䝁䅫睙杁䝁䅍兡あ䝁䅫党穂䍁䅁䅤潂䝁䅅䅤杁䝁䅅䅤あ䡁䅉兙橂䡁䅑䅉桂䝁䅙杚獂䡁䅕党畂䡁䅑䅉獂䝁䄸杢湂䍁䄰䅤求䡁䅉兢杁䡁䅉党畂䡁䅑党祂䡁䅍杌杁䕁䅕兣ㅂ䝁䅫䅤㕂䍁䅁杕求䡁䅍兡歂䝁䅕杢あ䝁䅫兙獂䍁䅁睢㍂䝁䄴督杁䝁䄸杣杁䝁䅧兙穂䍁䅁兡畂䡁䅙党穂䡁䅑兢求䝁䄴䅤穂䍁䅁兡畂䍁䅁睍硁䑁䅅䅉睂䡁䅉睢睂䝁䅕杣あ䝁䅫党穂䍁䅁睙療䝁䄴督灂䡁䅍䅤灂䝁䄴睚杁䝁䄸杚杁䑁䅧䅎獁䑁䅉䅎㕁䍁䅁兙睂䝁䅅杣あ䝁䄰党畂䡁䅑䅉ㅂ䝁䄴兡あ䡁䅍䅌杁䡁䅣兡あ䝁䅧䅉桂䝁䄴䅉求䡁䅍䅤桂䝁䅉䅢灂䡁䅍䅡求䝁䅑䅉睂䡁䅉党穂䝁䅕杢橂䝁䅕䅉灂䝁䄴䅉䍂䝁䄸督あ䝁䄸杢獁䍁䅁杔求䡁䅣䅉婂䝁䄸杣牂䍁䅷䅉塂䝁䅅督潂䝁䅫杢湂䡁䅑睢畂䍁䅷䅉䕂䍁䄴睑畁䍁䅷䅉呂䝁䅕兙あ䡁䅑䅢求䍁䅷䅉呂䝁䅅杢杁䕁䅙杣桂䝁䄴睙灂䡁䅍睙療䍁䅁兙畂䝁䅑䅉呂䝁䄸兤あ䝁䅧党祂䝁䄴䅉䑂䝁䅅䅢灂䝁䅙睢祂䝁䄴兡桂䍁䅷䅉桂䝁䄴䅚杁䝁䅅杢杁䝁䅕䅥睂䝁䅅杢歂䝁䅫杢湂䍁䅁䅣祂䝁䅕督求䝁䄴睙求䍁䅁兡畂䍁䅁䅒求䝁䄴杤求䡁䅉䅌杁䕁䅅䅤獂䝁䅅杢あ䝁䅅䅌杁䕁䅑兙獂䝁䅷兙穂䍁䄸杒あ䍁䄴䅉塂䝁䄸杣あ䝁䅧䅉桂䝁䄴䅚杁䕁䅅兤穂䡁䅑兡畂䍁䄴䅁畂杆䅁䅒䅑䕁䅕杣灂䝁䅕䅉䩂䝁䄴䅚求䝁䄰杢灂䡁䅑入杁䕁䅍睢瑂䡁䅁兙畂䡁䅫䅉療䡁䅁党祂䝁䅅䅤求䡁䅍䅉桂䡁䅍䅉桂䍁䅁兢桂䝁䄴兙湂䝁䅫杢湂䍁䅁兙あ䡁䅑睢祂䝁䄴党㕂䍁䄰兡畂䍁䄰杚桂䝁䅍䅤杁䝁䅙睢祂䍁䅁䅤潂䝁䅕䅉穂䡁䅕杙穂䝁䅍杣灂䝁䅉党祂䡁䅍䅉桂䡁䅑䅉あ䝁䅧党杁䕁䅕杣灂䝁䅕䅉䩂䝁䄴督ㅂ䡁䅉兙畂䝁䅍党杁䕁䅕䅥橂䝁䅧兙畂䝁䅣党杁䝁䅫杢杁䡁䅑䅡求䍁䅁兖畂䝁䅫䅤求䝁䅑䅉呂䡁䅑兙あ䝁䅕督畁䍁䅁兓あ䍁䅁䅣祂䝁䄸杤灂䝁䅑党穂䍁䅁兡穂䡁䅍兤桂䝁䄴睙求䍁䅁兙畂䝁䅑䅉祂䝁䅕杢求䡁䅣兙獂䍁䅁督求䡁䅉杤灂䝁䅍党穂䑁䅳䅉穂䝁䅅䅢求䡁䅍䅉祂䝁䅕䅢桂䡁䅑党歂䍁䅁督求䡁䅉杤灂䝁䅍党穂䍁䅷䅉灂䝁䄴睙獂䡁䅕䅚灂䝁䄴睚杁䝁䅅睚求䝁䄴䅤杁䝁䅍睢瑂䡁䅁党畂䡁䅍兙あ䝁䅫睢畂䍁䅷䅉桂䝁䄴䅚杁䡁䅍兙獂䝁䅕督杁䝁䅅杢歂䍁䅁兙歂䡁䅙党祂䡁䅑兡穂䝁䅫杢湂䍁䅁督ㅂ䡁䅁䅣療䡁䅉䅤杁䡁䅍党祂䡁䅙兡橂䝁䅕督㝁䍁䅁兤畂䝁䅑党祂䡁䅣杣灂䡁䅑兡畂䝁䅣䅉穂䝁䅕杣㉂䝁䅫睙求䡁䅍䅉橂䝁䄸兢睂䡁䅉兡穂䝁䅕䅉ㅂ䝁䄴䅚求䡁䅉睤祂䝁䅫䅤灂䝁䄴睚杁䝁䅅杢歂䍁䅁䅣療䝁䅷兡橂䡁䅫䅉睂䡁䅉睢橂䝁䅕督穂䝁䅫杢湂䑁䅳䅉桂䝁䄴䅚杁䝁䄸䅤潂䝁䅕杣杁䡁䅍党祂䡁䅙兡橂䝁䅕督杁䝁䅍睢畂䡁䅍兡穂䡁䅑䅉療䝁䅙䅉橂䡁䅕督あ䝁䄸兢求䡁䅉䅉穂䝁䅕杣㉂䝁䅫睙求䡁䅍䅉桂䝁䄴䅚杁䝁䅅䅚瑂䝁䅫杢灂䡁䅍䅤祂䝁䅅䅤灂䡁䅙党杁䡁䅍兤睂䡁䅁睢祂䡁䅑䅉穂䝁䅕杣㉂䝁䅫睙求䡁䅍䅌杁䝁䅅督杁䡁䅣党獂䝁䅷䅉桂䡁䅍䅉灂䝁䄴杚療䡁䅉兢桂䡁䅑兡療䝁䄴䅉あ䝁䅕睙潂䝁䄴睢獂䝁䄸睚㕂䍁䅁督求䡁䅉杤灂䝁䅍党穂䍁䄴䅉啂䝁䅧党杁䝁䅍睢瑂䡁䅁兙畂䡁䅫䅉㍂䝁䅅督杁䝁䅫杢橂䝁䄸杣睂䝁䄸杣桂䡁䅑党歂䍁䅁兡畂䍁䅁免㕁䑁䅉兎杁䝁䅅杢歂䍁䅁兡穂䍁䅁杙桂䡁䅍党歂䍁䅁兡畂䍁䅁兒祂䝁䅫党獁䍁䅁䅕求䝁䄴杢穂䡁䅫䅢㉂䝁䅅杢灂䝁䅅杌䅁䡁坁䅁䭄兂䅁兒穂䡁䅍党畂䡁䅑䅉䡂䡁䅉睢ㅂ䡁䅁䅉䵂䡁䅑䅚畁䍁䅷䅉あ䝁䅧杣療䡁䅕睚潂䍁䅁兡あ䡁䅍䅉穂䡁䅕杙穂䝁䅫䅚灂䝁䅅杣灂䝁䅕督獁䍁䅁䅣祂䝁䄸杤灂䝁䅑党穂䍁䅁䅣祂䝁䅫杤桂䡁䅑党杁䝁䄰睢祂䡁䅑睚桂䝁䅣党杁䝁䅫杢穂䡁䅕杣桂䝁䄴睙求䍁䅁兙畂䝁䅑䅉祂䝁䅕兡畂䡁䅍兤祂䝁䅅杢橂䝁䅕䅉浂䝁䄸杣杁䝁䄰睢祂䡁䅑睚桂䝁䅣党穂䍁䅁督求䝁䅍兤祂䝁䅕䅚杁䝁䅉入杁䡁䅉党穂䝁䅫䅚求䝁䄴䅤灂䝁䅅䅢杁䡁䅁杣療䡁䅁党祂䡁䅑兡求䡁䅍䅉獂䝁䄸睙桂䡁䅑党歂䍁䅁兡畂䍁䅁䅤潂䝁䅕䅉噂䝁䄴兡あ䝁䅕䅚杁䙁䅍䅤桂䡁䅑党穂䍁䄴䅉䩂䡁䅑督杁䝁䄰睢祂䡁䅑睚桂䝁䅣党杁䝁䅫杢穂䡁䅕杣桂䝁䄴睙求䍁䅁䅣祂䝁䄸䅚ㅂ䝁䅍䅤穂䍁䅁兡畂䝁䅍䅢ㅂ䝁䅑党杁䡁䅁杣灂䝁䄰兙祂䡁䅫䅌杁䡁䅁睢療䝁䅷䅌杁䝁䅅杢歂䍁䅁兢桂䡁䅍䅤求䡁䅉䅉睂䝁䄸䅢灂䝁䅍入畁䍁䅁䅖潂䝁䅕䅉橂䝁䄸兢睂䝁䅅杢㕂䍁䅁兙獂䡁䅍睢杁䡁䅁杣療䡁䅙兡歂䝁䅕督杁䝁䅫杢浂䝁䄸杣瑂䝁䅅䅤灂䝁䄸杢杁䡁䅑党橂䝁䅧杢療䝁䅷睢湂䡁䅫䅉瑂䝁䅅兡畂䡁䅑党畂䝁䅅杢橂䝁䅕䅉桂䝁䄴䅚杁䝁䅑党㉂䝁䅕䅢療䡁䅁兢求䝁䄴䅤杁䡁䅍党祂䡁䅙兡橂䝁䅕督㝁䍁䅁睙ㅂ䡁䅍䅤療䝁䄰党祂䍁䅁督ㅂ䡁䅁䅣療䡁䅉䅤瑁䡁䅉党獂䝁䅅䅤求䝁䅑䅉穂䝁䅕杣㉂䝁䅫睙求䡁䅍睏杁䡁䅕杢歂䝁䅕杣㍂䡁䅉兡あ䝁䅫杢湂䍁䅁睙療䝁䄴督ㅂ䝁䅷䅤灂䝁䄴睚㝁䍁䅁兙畂䝁䅑䅉橂䝁䄸杢あ䡁䅉兙橂䡁䅑䅉ㅂ䝁䄴䅚求䡁䅉睤祂䝁䅫䅤灂䝁䄴睚杁䡁䅍党祂䡁䅙兡橂䝁䅕督獁䍁䅁兙穂䍁䅁睤求䝁䅷䅢杁䝁䅅督杁䡁䅉兡穂䝁䅳䅉瑂䝁䅅杢桂䝁䅣党瑂䝁䅕杢あ䍁䅁䅣祂䝁䄸䅚ㅂ䝁䅍䅤穂䍁䅁兙畂䝁䅑䅉あ䝁䅫䅤獂䝁䅕䅉灂䝁䄴督ㅂ䡁䅉兙畂䝁䅍党杁䝁䅅杢歂䍁䅁督求䡁䅑䅤獂䝁䅕兢求䝁䄴䅤杁䡁䅍党祂䡁䅙兡橂䝁䅕督畁䍁䅁兓あ䍁䅁督求䡁䅉杤求䡁䅍䅉あ䝁䅧党杁䝁䄸杣灂䝁䅣兡畂䝁䅅䅤療䡁䅉督杁䝁䄸杚杁䡁䅉党穂䝁䅫䅚求䝁䄴䅤灂䝁䅅䅢杁䝁䄰睢祂䡁䅑睚桂䝁䅣党杁䝁䅷睢桂䝁䄴督獁䍁䅁督ㅂ䝁䅍䅡杁䝁䅅督杁䡁䅉党湂䡁䅕䅢桂䡁䅑党歂䍁䅁䅚求䡁䅁睢穂䝁䅫䅤療䡁䅉入杁䝁䅫杢穂䡁䅑兡あ䡁䅕䅤灂䝁䄸杢穂䍁䅷䅉瑂䝁䄸杣あ䝁䅣兙湂䝁䅕䅉楂䝁䅅杢牂䡁䅍䅌杁䝁䅍杣求䝁䅑兡あ䍁䅁兤畂䝁䅫睢畂䡁䅍䅌杁䝁䅅杢歂䍁䅁睢あ䝁䅧党祂䍁䅁䅢求䝁䄴䅚求䡁䅉督畁䍁䅁兒穂䡁䅍党畂䡁䅑䅉䡂䡁䅉睢ㅂ䡁䅁䅉䵂䡁䅑䅚畁䍁䅁睤桂䡁䅍䅉灂䝁䄴睙療䡁䅉䅣療䡁䅉兙あ䝁䅕䅚杁䝁䅫杢杁䑁䅉䅍睁䑁䅧䅉桂䝁䄴䅚杁䝁䅫督杁䝁䅉兙穂䝁䅕䅚杁䝁䅫杢杁䕁䅧兙瑂䝁䅫䅢あ䝁䄸杢獁䍁䅁村求䡁䅉兢ㅂ䝁䅑兙畁䅁䅁䈹䅑䑁䝑䅁䙂䡁䅍督求䝁䄴䅤灂䝁䅅䅢杁䙁䅁杣療䡁䅁党祂䡁䅑兡求䡁䅍䅉卂䝁䅕兙獂䡁䅑入杁䙁䅑杣ㅂ䡁䅍䅤獁䍁䅁兓畂䝁䅍杌獁䍁䅁兙杁䡁䅉党桂䝁䅷䅉求䡁䅍䅤桂䡁䅑党杁䝁䅍睢瑂䡁䅁兙畂䡁䅫䅌杁䝁䅅睙硂䡁䅕兡祂䝁䅕督獁䍁䅁睢㍂䝁䄴督獁䍁䅁兙畂䝁䅑䅉瑂䝁䅅杢桂䝁䅣党穂䍁䅁督灂䝁䄴睚獂䝁䅕兌あ䝁䅕杢桂䝁䄴䅤杁䡁䅁杣療䡁䅁党祂䡁䅑兡求䡁䅍䅉灂䝁䄴䅉あ䝁䅧党杁䙁䅕杢灂䡁䅑党歂䍁䅁睕あ䝁䅅䅤求䡁䅍杌杁䙁䅑䅡求䍁䅁睙療䝁䄰䅣桂䝁䄴入杁䝁䅷党桂䡁䅍党穂䍁䅁兡あ䡁䅍䅉睂䡁䅉睢睂䝁䅕杣あ䝁䅫党穂䍁䅁䅤療䍁䅁兢灂䝁䅑䅚獂䝁䅕兌瑂䝁䅅杣牂䝁䅕䅤杁䝁䅍睢瑂䡁䅁兙畂䝁䅫党穂䍁䅷䅉穂䡁䅕睙潂䍁䅁兙穂䍁䅁杣求䡁䅍䅤桂䡁䅕杣桂䝁䄴䅤穂䍁䅷䅉橂䝁䅅杣杁䡁䅣兙穂䝁䅧党穂䍁䅷䅉桂䡁䅕䅤療䝁䄰睢あ䝁䅫杤求䍁䅁督求䡁䅉杤灂䝁䅍党穂䍁䅷䅉瑂䝁䅕䅚灂䝁䅍兙獂䍁䅁兙畂䝁䅑䅉歂䝁䅕杢あ䝁䅅䅢杁䡁䅍党祂䡁䅙兡橂䝁䅕督獁䍁䅁睙療䝁䄴杤求䝁䄴兡求䝁䄴睙求䍁䅁督あ䝁䄸杣求䡁䅍䅌杁䝁䅕兣ㅂ䝁䅫䅣瑂䝁䅕杢あ䍁䅁杣求䝁䄴䅤桂䝁䅷䅌杁䝁䅕杢あ䝁䅕杣あ䝁䅅兡畂䝁䄰党畂䡁䅑䅌杁䝁䅕兙祂䝁䅷入杁䝁䅍䅡灂䝁䅷䅚潂䝁䄸睢歂䍁䅁党歂䡁䅕睙桂䡁䅑兡療䝁䄴䅌杁䝁䅣杣療䝁䅍党祂䡁䅫䅌杁䝁䅅杢歂䍁䅁䅡求䝁䅅䅢あ䝁䅧䅉桂䝁䄴䅚杁䝁䅙兡あ䝁䄴党穂䡁䅍䅉療䝁䄴䅉桂䍁䅁䅢療䝁䄴睚瑁䡁䅑党祂䝁䄰䅉楂䝁䅅督灂䡁䅍杌杁䕁䅅督杁䝁䄸杚杁䕁䅑党橂䝁䅕兢楂䝁䅕杣杁䑁䅍免獁䍁䅁杍睁䑁䅉免獁䍁䅁兡あ䍁䅁䅡桂䝁䅑䅉桂䍁䅁䅣療䡁䅉䅤浂䝁䄸䅢灂䝁䄸䅉療䝁䅙䅉硁䍁䅷䅉ぁ䑁䅕免杁䡁䅁杣療䡁䅁党祂䡁䅑兡求䡁䅍杌杁䙁䅑䅡求䍁䅁睙療䝁䄰䅣桂䝁䄴入杁䡁䅅兤桂䝁䅷兡浂䝁䅫党穂䍁䅁兙穂䍁䅁兙杁䡁䅉党桂䝁䅷䅉求䡁䅍䅤桂䡁䅑党杁䝁䅫杢㉂䝁䅕督あ䝁䄰党畂䡁䅑䅉あ䡁䅉兤穂䡁䅑䅉浂䝁䄸杣杁䝁䅙党歂䝁䅕杣桂䝁䅷䅉灂䝁䄴睙療䝁䄰党杁䡁䅑兙㑂䍁䅁䅣ㅂ䡁䅉䅣療䡁䅍党穂䍁䄴䅉䩂䡁䅑䅉湂䝁䅕杢求䡁䅉兙獂䝁䅷入杁䡁䅣睢ㅂ䝁䅷䅚杁䝁䄴睢あ䍁䅁杙求䍁䅁督ㅂ䝁䅉条求䝁䅍䅤杁䡁䅑睢杁䝁䅙党歂䝁䅕杣桂䝁䅷䅉橂䝁䄸杣睂䝁䄸杣桂䡁䅑党杁䝁䅫杢橂䝁䄸兢求䍁䅁䅤桂䡁䅧党穂䍁䅁兡浂䍁䅁兡あ䍁䅁䅚灂䡁䅍䅤祂䝁䅫杙ㅂ䡁䅑党穂䍁䅁兙あ䍁䅁䅢求䝁䅅督あ䍁䅁兏睁䍁䅕䅉療䝁䅙䅉灂䡁䅑督杁䡁䅑兙㑂䝁䅅杙獂䝁䅕䅉灂䝁䄴睙療䝁䄰党杁䡁䅑睢杁䝁䅫䅤穂䍁䅁督あ䝁䄸睙牂䝁䅧睢獂䝁䅑党祂䡁䅍杌杁䙁䅑䅡求䍁䅁睙療䝁䄰䅣桂䝁䄴入杁䡁䅣兙穂䍁䅁杚療䡁䅕杢歂䝁䅕䅚杁䝁䅫杢杁䑁䅉䅍硁䑁䅙䅉桂䝁䄴䅚杁䝁䅫督杁䝁䅧党桂䝁䅑兣ㅂ䝁䅅杣あ䝁䅕杣求䝁䅑䅉灂䝁䄴䅉兂䡁䅉兡畂䝁䅍党あ䝁䄸杢獁䍁䅁杔求䡁䅣䅉䭂䝁䅕杣穂䝁䅕入畁䅁䅁䉤䅙䩁䠴䅁䙂䡁䅍督求䝁䄴䅤灂䝁䅅䅢杁䙁䅕䅤灂䝁䅷兡あ䝁䅫党穂䍁䅷䅉䩂䝁䄴睙畁䍁䅷䅉あ䝁䅧杣療䡁䅕睚潂䍁䅁兡あ䡁䅍䅉穂䡁䅕杙穂䝁䅫䅚灂䝁䅅杣灂䝁䅕督獁䍁䅁睢睂䝁䅕杣桂䡁䅑党穂䍁䅁杣求䝁䅣兤獂䝁䅅䅤求䝁䅑䅉ㅂ䡁䅑兡獂䝁䅫䅤灂䝁䅕督杁䡁䅑䅡桂䡁䅑䅉睂䡁䅉睢㉂䝁䅫䅚求䍁䅁睤桂䡁䅑党祂䍁䅷䅉㍂䝁䅅督あ䝁䅕睤桂䡁䅑党祂䍁䅷䅉療䡁䅉䅉畂䝁䅅䅤ㅂ䡁䅉兙獂䍁䅁睚桂䡁䅍䅉穂䝁䅕杣㉂䝁䅫睙求䡁䅍䅉灂䝁䄴䅉あ䝁䅧党杁䙁䅕杢灂䡁䅑党歂䍁䅁睕あ䝁䅅䅤求䡁䅍杌杁䙁䅑䅡求䍁䅁睙療䝁䄰䅣桂䝁䄴入杁䝁䄸䅣求䡁䅉兙あ䝁䅕督杁䡁䅑䅡祂䝁䄸兤湂䝁䅧䅉卂䝁䅕睚ㅂ䝁䅷兙あ䝁䅕䅚杁䙁䅣兙あ䝁䅕杣杁䝁䅅杢歂䍁䅁杕求䝁䅣兤獂䝁䅅䅤求䝁䅑䅉佂䝁䅅䅤ㅂ䡁䅉兙獂䍁䅁睒桂䡁䅍䅉穂䝁䅕睚瑂䝁䅕杢あ䡁䅍杌杁䕁䅫䅤杁䝁䄸杚浂䝁䅕杣穂䍁䅁睤桂䡁䅑党祂䍁䅁督求䡁䅉杤灂䝁䅍党穂䍁䅁䅤潂䡁䅉睢ㅂ䝁䅣䅡杁䝁䄸䅣求䡁䅉兙あ䝁䅫杢湂䍁䅁兙畂䝁䅑䅉瑂䝁䅅兡畂䡁䅑党畂䝁䅅杢橂䝁䅕䅉橂䝁䄸杢あ䡁䅉兙橂䡁䅑䅉㍂䝁䅫䅤潂䍁䅁兢ㅂ䝁䄴兡橂䝁䅫䅣桂䝁䅷䅉桂䡁䅕䅤潂䝁䄸杣灂䡁䅑兡求䡁䅍䅉桂䝁䄴䅚杁䝁䄸䅤潂䝁䅕杣杁䡁䅁兙祂䡁䅑兡求䡁䅍杌杁䕁䅫杢杁䝁䅅䅚歂䝁䅫䅤灂䝁䄸杢獁䍁䅁䅤潂䝁䅕䅉橂䝁䄸兢睂䝁䅅杢㕂䍁䅁䅣祂䝁䄸杤灂䝁䅑党穂䍁䅁兤あ䝁䅫䅢灂䡁䅑入杁䡁䅍党祂䡁䅙兡橂䝁䅕䅉獂䝁䅫杢求䍁䅁䅣祂䝁䄸䅤求䝁䅍䅤灂䝁䄸杢杁䡁䅍睢獂䡁䅕䅤灂䝁䄸杢穂䍁䅁兙畂䝁䅑䅉祂䝁䅕䅣桂䝁䅫杣杁䡁䅍党祂䡁䅙兡橂䝁䅕督杁䡁䅑睢杁䝁䅧睢ㅂ䡁䅍党潂䝁䄸䅢歂䡁䅍杌杁䕁䅫䅤杁䡁䅍党祂䡁䅙党穂䍁䅁兙睂䡁䅁杣療䡁䅧兡瑂䝁䅅䅤求䝁䅷入杁䑁䅕杌ㅁ䍁䅁兢灂䝁䅷䅢灂䝁䄸杢杁䡁䅉党穂䝁䅫䅚求䝁䄴䅤灂䝁䅅䅢杁䡁䅣兙あ䝁䅕杣獁䍁䅁睙療䝁䄰兢求䡁䅉睙灂䝁䅅䅢杁䡁䅣兙あ䝁䅕杣獁䍁䅁杚灂䡁䅉党杁䡁䅁杣療䡁䅑党橂䡁䅑兡療䝁䄴䅌杁䝁䅫杢歂䡁䅕督あ䡁䅉兡桂䝁䅷䅉㍂䝁䅅䅤求䡁䅉䅌杁䡁䅣兙穂䡁䅑党㍂䝁䅅䅤求䡁䅉䅌杁䝁䅅杢歂䍁䅁睢あ䝁䅧党祂䍁䅁睤桂䡁䅑党祂䍁䅁兙畂䝁䅑䅉ㅂ䡁䅑兡獂䝁䅫䅤㕂䍁䅁睙ㅂ䡁䅍䅤療䝁䄰党祂䡁䅍䅉灂䝁䄴䅉兂䝁䅕杢畂䡁䅍入獂䡁䅙兙畂䝁䅫兙獁䍁䅁睔潂䝁䅫睢獁䍁䅁䅖求䡁䅧兙穂䍁䅷䅉䩂䝁䅷䅢灂䝁䄴睢灂䡁䅍䅌杁䕁䄴睢祂䡁䅑䅡杁䕁䅍兙祂䝁䄸䅢灂䝁䄴兙獁䍁䅁杔求䡁䅣䅉䭂䝁䅕杣穂䝁䅕入獁䍁䅁兓畂䝁䅑兡桂䝁䄴兙獁䍁䅁杖灂䡁䅉睚灂䝁䄴兡桂䍁䅷䅉桂䝁䄴䅚杁䕁䅳党畂䡁䅑兤橂䝁䅳入杁䡁䅕杢歂䝁䅕杣杁䡁䅑䅡求䍁䅁兑硂䡁䅕兙杁䝁䅅杢歂䍁䅁䅕求䝁䄸䅣獂䝁䅕督杁䝁䅉杣桂䝁䄴䅚穂䍁䄴䅉啂䝁䅧党杁䝁䅍睢瑂䡁䅁兙畂䡁䅫䅉㍂䝁䅅督杁䝁䅙睢祂䝁䄰党祂䝁䅷入杁䝁䅳杢療䡁䅣杢杁䝁䅅督杁䕁䅅兣ㅂ䝁䅅䅉䉂䝁䄰党祂䝁䅫睙桂䍁䅷䅉䩂䝁䄴睙畁䍁䅁兙畂䝁䅑䅉橂䝁䅧兙畂䝁䅣党歂䍁䅁兡あ䡁䅍䅉畂䝁䅅兢求䍁䅁䅤療䍁䅁兒穂䡁䅍党畂䡁䅑兡桂䝁䅷䅉噂䡁䅑兡獂䝁䅫䅤灂䝁䅕督獁䍁䅁兓畂䝁䅍杌杁䝁䅫杢杁䕁䅙党楂䡁䅉兤桂䡁䅉入杁䑁䅉䅍祁䑁䅁杌杁䕁䅕督穂䝁䅕杢あ䝁䅫兙獂䍁䅁兖あ䝁䅫䅢灂䡁䅑兡求䡁䅍䅌杁䕁䅫杢橂䍁䄴䅉㍂䝁䅅督杁䝁䅙睢ㅂ䝁䄴䅚求䝁䅑䅉灂䝁䄴䅉硁䑁䅧䅏㉁䍁䅁兙畂䝁䅑䅉灂䡁䅍䅉潂䝁䅕兙歂䡁䅅兤桂䡁䅉䅤求䡁䅉党歂䍁䅁兡畂䍁䅁村祂䡁䅫杢杁䕁䄰兙㍂䡁䅉䅌杁䙁䅁党畂䝁䄴督㕂䝁䅷杤桂䝁䄴兡桂䍁䄴䅁煄䅆䅁术䅉䕁䅕督穂䝁䅕䅥杁䙁䅁杣療䡁䅁党祂䡁䅑入杁䙁䅑杣ㅂ䡁䅍䅤獁䍁䅁兓畂䝁䅍杌獁䍁䅁兙畂䍁䅁睕流䙁䅁䅉ㅁ䑁䅁䅍杁䝁䅍睢瑂䡁䅁兙畂䡁䅫䅌杁䝁䅫督杁䝁䅅䅉浂䡁䅕䅢獂䡁䅫䅉灂䝁䄴䅤求䝁䅣杣桂䡁䅑党歂䍁䅁杣求䝁䅅䅢杁䝁䅕督あ䝁䅅䅤求䍁䅁兡畂䡁䅙党穂䡁䅑兢求䝁䄴䅤杁䡁䅑杣ㅂ䡁䅍䅤杁䍁䅧䍈卂䕁䅕兓啂䉁朰克杁䡁䅑䅡桂䡁䅑䅉桂䝁䅍兣ㅂ䝁䅫杣求䡁䅍䅌杁䝁䅑党㉂䝁䅕䅢療䡁䅁督獁䍁䅁杣求䝁䅑党㉂䝁䅕䅢療䡁䅁督獁䍁䅁兙畂䝁䅑䅉瑂䝁䅅杢桂䝁䅣党穂䍁䅁兢ㅂ䝁䅷䅤灂䝁䅙兙瑂䝁䅫䅢㕂䍁䅁杣求䡁䅍兡歂䝁䅕杢あ䝁䅫兙獂䍁䅁䅣祂䝁䄸䅣求䡁䅉䅤灂䝁䅕督杁䝁䅫杢杁䡁䅍党獂䝁䅕睙あ䝁䅕䅚杁䙁䅣党穂䡁䅑䅉䑂䝁䄸兙穂䡁䅑䅉瑂䝁䅅杣牂䝁䅕䅤穂䍁䄴䅉䙂䡁䅍督求䡁䅧䅉橂䡁䅕杣祂䝁䅕杢あ䝁䅷入杁䝁䅧兙穂䍁䅁睢㍂䝁䄴党祂䡁䅍䅡灂䡁䅁䅉灂䝁䄴䅤求䡁䅉党穂䡁䅑督杁䝁䅫杢杁䑁䅉兎㉁䍁䅁兙睂䝁䅅杣あ䝁䄰党畂䡁䅑䅉橂䝁䄸兢瑂䡁䅕杢灂䡁䅑兡求䡁䅍䅉橂䝁䄸兢睂䡁䅉兡穂䝁䅫杢湂䍁䅁睢㉂䝁䅕杣杁䑁䅙杍獁䑁䅁䅍睁䍁䅁兙睂䝁䅅杣あ䝁䄰党畂䡁䅑䅉潂䝁䄸兢求䡁䅍䅉㍂䝁䅫䅤潂䍁䅁兙畂䍁䅁兙歂䝁䅑兡あ䝁䅫睢畂䝁䅅䅢杁䡁䅁杣療䡁䅁党祂䡁䅑入杁䝁䅫杢杁䝁䅅睙あ䝁䅫杤求䍁䅁䅚求䡁䅙党獂䝁䄸䅣瑂䝁䅕杢あ䍁䄴䅁㉂杆䅁䅴䅧䕁䅕䅤潂䝁䅅杢杁䕁䅅䅢獂䝁䅕杢杁䕁䅫杢あ䝁䅕杣灂䝁䄸杣穂䍁䅁兓畂䝁䅍杌杁䝁䄸䅣求䡁䅉兙あ䝁䅕督杁䝁䅅督杁䝁䅅杢杁䝁䅫杢あ䝁䅕杣灂䝁䄸杣杁䝁䅑党穂䝁䅫睚畂䍁䅁睙療䝁䄰䅣桂䝁䄴入獁䍁䅁兙畂䝁䅑䅉瑂䝁䅅杢ㅂ䝁䅙兙橂䡁䅑兤祂䝁䅕杣杁䝁䅅杢歂䍁䅁杣求䡁䅑兙灂䝁䅷党祂䍁䅁睢浂䍁䅁䅡療䝁䄰党杁䝁䅙兤祂䝁䄴兡穂䝁䅧兡畂䝁䅣督杁䝁䅫杢杁䡁䅑䅡求䍁䅁兖畂䝁䅫䅤求䝁䅑䅉呂䡁䅑兙あ䝁䅕督杁䝁䅅杢歂䍁䅁兡畂䡁䅑党祂䝁䄴兙あ䝁䅫睢畂䝁䅅䅢獂䡁䅫杌杁䙁䅑䅡求䍁䅁睙療䝁䄰䅣桂䝁䄴入杁䝁䄸䅣求䡁䅉兙あ䝁䅕督杁䡁䅑䅡祂䝁䄸兤湂䝁䅧䅉あ䡁䅣睢杁䡁䅍党湂䝁䄰党畂䡁䅑督獁䍁䅁睖潂䝁䄸䅢求䡁䅍兙獂䝁䅕䅉桂䝁䄴䅚杁䙁䅉党あ䝁䅅兡獂䍁䄴䅉䩂䡁䅑督杁䡁䅁杣療䝁䅑兤橂䡁䅑督杁䝁䅫杢橂䝁䅷兤歂䝁䅕䅉橂䝁䅅督求䍁䅁睚療䝁䄸䅚穂䍁䅁兡あ䝁䅕兢穂䍁䅷䅉穂䡁䅕睙潂䍁䅁兙穂䍁䅁杙求䝁䅑督獁䍁䅁䅚祂䝁䅕督穂䝁䅕杣穂䍁䅷䅉桂䡁䅉兢療䝁䅫杣求䡁䅍䅌杁䡁䅑兙楂䝁䅷党穂䍁䅷䅉橂䝁䅧兙灂䡁䅉督獁䍁䅁杙ㅂ䝁䅙杚求䡁䅑督獁䍁䅁党畂䡁䅑党祂䡁䅑兙灂䝁䄴兢求䝁䄴䅤杁䡁䅕杢灂䡁䅑督獁䍁䅁䅡療䝁䄰党杁䝁䄸杚浂䝁䅫睙求䍁䅁杚ㅂ䡁䅉杢灂䡁䅑兤祂䝁䅕䅌杁䝁䅅杢歂䍁䅁睤療䝁䄸䅚求䝁䄴䅉桂䝁䅍睙求䝁䄴䅤穂䑁䅳䅉ㅂ䡁䅁䅡療䝁䅷督あ䝁䅕杣㕂䍁䅁睙療䝁䄰䅣祂䝁䅫督灂䝁䄴睚杁䝁䅙兙楂䡁䅉兡橂䍁䄰睙療䡁䅙党祂䝁䅕䅚杁䝁䅫䅤求䝁䄰督獁䍁䅁督ㅂ䝁䅍䅡杁䝁䅅督杁䡁䅍䅢求䝁䅕䅣求䡁䅉督獁䍁䅁杣求䝁䅍䅢灂䝁䄴党祂䡁䅍䅉桂䝁䄴䅚杁䝁䄸䅤潂䝁䅕杣杁䝁䄰睢あ䝁䅫睢畂䍁䅁杚ㅂ䡁䅉杢灂䡁䅑兤祂䝁䅕䅌杁䝁䅍䅡桂䝁䅫杣穂䍁䅷䅉療䡁䅑䅤療䝁䄰兙畂䡁䅍䅌杁䝁䅍兤穂䡁䅑睢瑂䍁䅁䅣灂䝁䅷䅢療䡁䅣督獁䍁䅁督療䝁䅙兙穂䍁䅷䅉獂䝁䄸杤求䡁䅍党桂䡁䅑督獁䍁䅁睙ㅂ䡁䅑䅉浂䝁䅅杙祂䝁䅫睙穂䍁䅷䅉桂䝁䄴䅚杁䝁䅷党桂䡁䅑䅡求䡁䅉睏杁䝁䅅杢歂䍁䅁睤灂䝁䄴䅚療䡁䅣䅉あ䡁䅉党桂䡁䅑兢求䝁䄴䅤穂䍁䅁兙畂䝁䅑䅉歂䡁䅉兙睂䝁䅕杣㕂䍁䅁䅡桂䡁䅉䅚㍂䝁䅅杣求䍁䅷䅉㍂䝁䅅䅢獂䍁䅁䅚求䝁䅍睢祂䡁䅍䅌杁䝁䅙䅢療䡁䅉兙獂䡁䅍䅌杁䝁䅷兡湂䝁䅧䅤灂䝁䄴睚獁䍁䅁睙獂䝁䄸睙牂䡁䅍䅌杁䝁䄰兙あ䡁䅑杣求䡁䅍督求䡁䅍䅌杁䝁䅉党歂䡁䅍䅣祂䝁䅕兙歂䡁䅍䅌杁䡁䅑䅡祂䝁䄸睤穂䍁䅷䅉睂䝁䅫䅢獂䝁䄸睤穂䍁䅷䅉歂䝁䅕睙療䡁䅉兙あ䝁䅫杤求䍁䅁兙橂䝁䅍党畂䡁䅑督獁䍁䅁兙祂䝁䅕兙杁䡁䅉兤湂䡁䅍䅌杁䝁䅙䅢療䝁䄸杣灂䝁䄴睚獁䍁䅁睤桂䝁䅷䅢杁䝁䅍睢㉂䝁䅕杣灂䝁䄴睚穂䍁䅷䅉桂䝁䄴䅚杁䝁䄸兤あ䝁䅑睢療䡁䅉䅉浂䡁䅕杣畂䝁䅫督潂䝁䅫杢湂䡁䅍杌杁䙁䅑䅡求䍁䅁睙療䝁䄰䅣桂䝁䄴入杁䝁䅅䅢穂䝁䄸䅉穂䝁䅕䅢獂䡁䅍䅉あ䝁䅧兡祂䝁䅑兌睂䝁䅅杣あ䡁䅫䅉浂䡁䅕杣畂䝁䅫䅤ㅂ䡁䅉党杁䡁䅁杣療䡁䅑党橂䡁䅑兡療䝁䄴䅉睂䝁䅷兙畂䡁䅍䅉桂䝁䄴䅚杁䝁䄸䅤潂䝁䅕杣杁䝁䄰兡穂䝁䅍党獂䝁䅷兙畂䝁䅕睢ㅂ䡁䅍䅉睂䡁䅉睢歂䡁䅕睙あ䍁䄴䅉䩂䡁䅑䅉瑂䝁䅅杣牂䝁䅕䅤穂䍁䅁兙畂䝁䅑䅉穂䝁䅕䅢獂䡁䅍䅉灂䡁䅑督杁䡁䅁杣療䝁䅑兤橂䡁䅑督杁䡁䅕杢歂䝁䅕杣杁䡁䅑䅡求䍁䅁兒あ䝁䅧兙畂䍁䅁兑獂䝁䅷党畂䍁䅁杙祂䝁䅅杢歂䍁䅁䅤潂䡁䅉睢ㅂ䝁䅣䅡杁䝁䅑党穂䝁䅫睚畂䍁䅁睙求䝁䄴䅤求䡁䅉督杁䝁䅅杢歂䍁䅁兡畂䝁䅑党睂䝁䅕杢歂䝁䅕杢あ䍁䅁杣求䡁䅑兙灂䝁䅷党祂䡁䅍䅌杁䝁䅅督杁䡁䅣党獂䝁䅷䅉桂䡁䅍䅉あ䝁䅧杣療䡁䅕睚潂䍁䅁党あ䝁䅧兙畂䝁䅅䅢獂䝁䅕杢畁䝁䅍睢瑂䍁䅁睤求䝁䅉督灂䡁䅑党畁䍁䅁兒あ䝁䅧兙畂䍁䅁兑獂䝁䅷党畂䍁䅁兓畂䡁䅑党祂䝁䅫睢祂䡁䅍䅉䩂䝁䄴睙畁䍁䅁睤桂䡁䅍䅉浂䝁䄸兤畂䝁䅑党歂䍁䅁兡畂䍁䅁免㕁䑁䅍杍杁䝁䅅杢歂䍁䅁兡穂䍁䅁䅡求䝁䅅䅚硂䡁䅕兙祂䡁䅑党祂䝁䅕䅚杁䝁䅫杢杁䕁䅑兙畂䝁䅉兤祂䡁䅫䅌杁䕁䅍睢畂䝁䄴党橂䡁䅑兡橂䡁䅕䅤畁䅁䅁剑䅍䅁䱑䅁䙂䡁䅑督㕂䍁䅷䅉䩂䝁䄴睙畁䍁䅷䅉あ䝁䄸睚求䡁䅑䅡求䡁䅉䅉㍂䝁䅫䅤潂䍁䅁兡あ䡁䅍䅉穂䡁䅕杙穂䝁䅫䅚灂䝁䅅杣灂䝁䅕督獁䍁䅁睢睂䝁䅕杣桂䡁䅑党穂䍁䅁䅤㍂䝁䄸兌穂䝁䅫䅚求䝁䅑䅉療䝁䄴䅢灂䝁䄴党杁䝁䄰兙祂䝁䅳党あ䡁䅁䅢桂䝁䅍党穂䍁䅁䅤潂䝁䅅䅤杁䝁䅍睢畂䝁䄴党橂䡁䅑䅉楂䡁䅕入求䡁䅉督杁䝁䅅杢歂䍁䅁督求䝁䅷䅢求䡁䅉督杁䝁䅫杢杁䡁䅑䅡求䍁䅁兖畂䝁䅫䅤求䝁䅑䅉呂䡁䅑兙あ䝁䅕督獁䍁䅁䅤潂䝁䅕䅉噂䝁䄴兡あ䝁䅕䅚杁䕁䅳兡畂䝁䅣䅚療䝁䄰䅌杁䕁䅣党祂䝁䄰兙畂䡁䅫䅌杁䕁䅍兙畂䝁䅅䅚桂䍁䅷䅉䉂䡁䅕督あ䡁䅉兙獂䝁䅫兙獁䍁䅁兙畂䝁䅑䅉䝂䡁䅉兙畂䝁䅍党畁䍁䅁兓あ䡁䅍䅉睂䡁䅉兡瑂䝁䅅杣㕂䍁䅁兢桂䡁䅉睡求䡁䅑䅣獂䝁䅅睙求䍁䅁兡穂䍁䅁兒あ䡁䅍入畁䝁䅍睢瑂䍁䅁䅤潂䝁䅅䅤杁䝁䅍睢畂䝁䄴党橂䡁䅑督杁䝁䅅杣あ䝁䅫督桂䝁䄴督杁䝁䅅杢歂䍁䅁党畂䡁䅑杣求䡁䅁杣求䝁䄴党ㅂ䡁䅉督杁䡁䅣兡あ䝁䅧䅉㉂䝁䅅杣灂䝁䄸兤穂䍁䅁睙療䝁䄴督ㅂ䝁䄰党祂䡁䅍杌杁䙁䅑䅡求䍁䅁睙療䝁䄰䅣桂䝁䄴入杁䝁䅅䅢穂䝁䄸䅉療䝁䅙杚求䡁䅉督杁䙁䅉党㉂䝁䅕杣楂䍁䅷䅉桂䍁䅁兢ㅂ䡁䅍兡橂䝁䅅䅢杁䝁䅫杢穂䡁䅑杣ㅂ䝁䄰党畂䡁䅑䅉瑂䝁䅅杣牂䝁䅕䅤睂䝁䅷兙橂䝁䅕睏杁䕁䅑党睂䝁䄸䅣獁䍁䅁兙杁䝁䅙兙穂䝁䅧兡療䝁䄴䅉祂䝁䅕督桂䝁䅷党杁䝁䄰兙祂䝁䅳党あ䡁䅁䅢桂䝁䅍党㝁䍁䅁兙畂䝁䅑䅉䙂䝁䅷睢㍁䍁䅷䅉桂䍁䅁村祂䝁䅅来灂䝁䅷兌楂䝁䅅督求䝁䅑䅉瑂䝁䅅杣牂䝁䅕䅤睂䝁䅷兙橂䝁䅕䅉浂䝁䄸杣杁䝁䅧兙畂䝁䅑兢桂䝁䅑党杁䝁䅅杢歂䍁䅁兤畂䝁䅫兣ㅂ䝁䅕䅉灂䡁䅑党瑂䡁䅍杌杁䕁䅫杢杁䝁䅅䅚歂䝁䅫䅤灂䝁䄸杢獁䍁䅁兡あ䍁䅁睢浂䝁䅙党祂䡁䅍䅉㉂䝁䅅杣灂䝁䄸兤穂䍁䅁督求䝁䅷䅢求䡁䅉䅉穂䝁䅕杣㉂䝁䅫睙求䡁䅍䅌杁䝁䅫杢橂䝁䅷兤歂䝁䅫杢湂䍁䅁兒あ䡁䅍入杁䙁䅁兙㕂䝁䄰党畂䡁䅑督獁䍁䅁兙杁䡁䅁兙㕂䝁䄰党畂䡁䅑䅉睂䡁䅉睢橂䝁䅕督穂䝁䅫杢湂䍁䅁督求䡁䅉杤灂䝁䅍党㝁䍁䅁兒あ䡁䅍入杁䕁䅅䅚穂䍁䅷䅉桂䝁䄴䅉桂䝁䅑杤求䡁䅉䅤灂䡁䅍兡畂䝁䅣䅉睂䝁䅷兙あ䝁䅙睢祂䝁䄰睏杁䝁䅅杢歂䍁䅁睕潂䝁䅫䅣睂䝁䅫杢湂䍁䅁䅔桂䝁䅉党獂䡁䅍䅌杁䡁䅣䅡灂䝁䅍䅡杁䝁䅅䅢獂䝁䄸睤穂䍁䅁督求䝁䅷䅢求䡁䅉督杁䝁䅫杢杁䡁䅑䅡求䍁䅁兖畂䝁䅫䅤求䝁䅑䅉呂䡁䅑兙あ䝁䅕督獁䍁䅁睑桂䝁䄴兙歂䝁䅅䅌杁䡁䅑䅡求䍁䅁兖畂䝁䅫䅤求䝁䅑䅉䱂䝁䅫杢湂䝁䅑睢瑂䍁䅷䅉䉂䡁䅕督あ䡁䅉兙獂䝁䅫兙獁䍁䅁兙畂䝁䅑䅉䩂䝁䄴䅚灂䝁䅅䅉あ䝁䄸䅉睂䡁䅕杣橂䝁䅧兙穂䝁䅕䅉歂䝁䅫督橂䝁䄸兤畂䡁䅑党歂䍁䅁督潂䝁䅫䅣睂䝁䅫杢湂䍁䅁䅢桂䝁䅉党獂䡁䅍杌杁䕁䅙兤祂䡁䅑䅡求䡁䅉䅌杁䡁䅑䅡求䍁䅁睙療䝁䄰䅣桂䝁䄴入杁䡁䅁杣療䡁䅙兡歂䝁䅕督杁䡁䅑䅡求䍁䅁兒あ䡁䅍入杁䙁䅁兤祂䝁䅍䅡桂䡁䅍党杁䙁䅁杣療䡁䅑党橂䡁䅑兡療䝁䄴䅉睂䡁䅉睢湂䡁䅉兙瑂䍁䅁䅤潂䝁䅅䅤杁䝁䅫督杁䝁䅑党穂䝁䅫睚畂䝁䅕䅚杁䡁䅑睢杁䝁䅧党獂䡁䅁䅉楂䡁䅕入求䡁䅉督㝁䍁䅁䅤潂䝁䅕䅉䙂䡁䅑督㕂䍁䅁睕潂䝁䅅杣求䍁䅁兙畂䝁䅑䅉呂䝁䅅杤求䍁䅁䅣祂䝁䄸睚祂䝁䅅兢杁䝁䅙睢祂䍁䅁督求䝁䅷䅢求䡁䅉督杁䡁䅑睢杁䡁䅍兙㉂䝁䅕䅉療䝁䄴䅉䙂䡁䅑督㕂䍁䅁杚求䝁䅕督杁䝁䅙睢祂䍁䅁督桂䝁䅷党穂䍁䅁䅤潂䝁䅅䅤杁䝁䅑杣灂䡁䅙党杁䡁䅑睢杁䡁䅑䅡求䝁䅫杣杁䕁䅕䅤穂䡁䅫䅉穂䝁䅧睢睂䍁䅁杚祂䝁䄸兢杁䡁䅑䅡求䝁䅫杣杁䝁䄸睤畂䍁䅁睙潂䝁䅅杢畂䝁䅕䅢穂䍁䄴䅉䉂䝁䅑䅚灂䡁䅑兡療䝁䄴兙獂䝁䅷入獁䍁䅁兡あ䍁䅁睢浂䝁䅙党祂䡁䅍䅉求䝁䅑兤橂䝁䅅䅤灂䝁䄸杢桂䝁䅷䅉祂䝁䅕督療䡁䅕杣橂䝁䅕督杁䝁䅍睢瑂䡁䅁杣灂䡁䅍兡畂䝁䅣䅉楂䝁䅷睢湂䍁䅁䅣療䡁䅍䅤穂䍁䅷䅉㉂䝁䅫䅚求䝁䄸䅉あ䡁䅕䅤療䡁䅉兡桂䝁䅷督獁䍁䅁兒あ䡁䅍入杁䙁䅍党獂䝁䅷党祂䍁䅁䅓桂䝁䄴䅚楂䝁䄸睢牂䍁䅷䅉䙂䡁䅑督㕂䍁䄴睙療䝁䄰䅉療䝁䄴䅢灂䝁䄴党杁䝁䅙睢祂䡁䅕兢穂䍁䅷䅉桂䝁䄴䅚杁䝁䅫杢穂䝁䅫睚潂䡁䅑督㝁䍁䅁兒あ䡁䅍入杁䙁䅑党桂䝁䄰督獁䍁䅁兙杁䡁䅁䅢桂䡁䅑杚療䡁䅉兢杁䡁䅑睢杁䝁䅉兤灂䝁䅷䅚杁䡁䅁党祂䡁䅍睢畂䝁䅅䅢杁䡁䅉党獂䝁䅅䅤灂䝁䄸杢穂䝁䅧兡睂䡁䅍䅉㍂䝁䅫䅤潂䍁䅁睢あ䝁䅧党祂䍁䅁兒あ䡁䅍入杁䡁䅍党獂䝁䅷党祂䡁䅍睏杁䝁䅅杢歂䍁䅁兙杁䙁䅍䅤桂䡁䅉䅉呂䝁䅕䅢獂䝁䅕杣杁䡁䅁杣療䝁䅣杣桂䝁䄰杌杁䙁䅑䅡求䍁䅁睙療䝁䄰䅣桂䝁䄴入杁䡁䅣兙穂䍁䅁杚療䡁䅉兢求䡁䅉䅢㕂䍁䅁睡畂䝁䄸睤畂䍁䅁兙穂䍁䅁兓畂䝁䅑兡求䝁䅍睢獁䍁䅁兓畂䝁䅍䅉橂䝁䅧兙畂䝁䅣党歂䍁䅁兡あ䡁䅍䅉畂䝁䅅兢求䍁䅁䅤療䍁䅁兒あ䡁䅍入獁䍁䅁兓畂䝁䅍杌杁䝁䅫杢杁䕁䅯兤畂䝁䅕䅉祁䑁䅁䅍㉁䍁䄴䅉䙂䡁䅑督㕂䍁䅷䅉䩂䝁䄴睙畁䍁䅁睤桂䡁䅍䅉浂䝁䄸兤畂䝁䅑党歂䍁䅁兡畂䍁䅁杍睁䑁䅁兎杁䝁䅅杢歂䍁䅁兡穂䍁䅁䅡求䝁䅅䅚硂䡁䅕兙祂䡁䅑党祂䝁䅕䅚杁䝁䅫杢杁䕁䅉杣療䝁䄸睡獂䡁䅫杢獁䍁䅁杔求䡁䅣䅉婂䝁䄸杣牂䍁䄴䅁㍂杆䅁䄲䄴䕁䅕兤祂䝁䄸杢求䡁䅑䅉塂䝁䄸杣獂䝁䅑睤灂䝁䅑党獁䍁䅁兓畂䝁䅍杌杁䡁䅁杣療䡁䅙兡歂䝁䅕督杁䡁䅁兙㕂䝁䄰党畂䡁䅑䅉桂䝁䄴䅚杁䡁䅑杣桂䝁䄴督桂䝁䅍䅤灂䝁䄸杢杁䡁䅁杣療䝁䅍党穂䡁䅍兡畂䝁䅣䅉桂䝁䄴䅚杁䝁䅑兡穂䡁䅑杣灂䝁䅉兤あ䝁䅫睢畂䍁䅁督療䝁䅷兤あ䝁䅫睢畂䡁䅍䅉あ䝁䄸䅉浂䝁䅫杢桂䝁䄴睙灂䝁䅅䅢杁䝁䅫杢穂䡁䅑兡あ䡁䅕䅤灂䝁䄸杢穂䍁䅷䅉祂䝁䅕䅤桂䝁䅫䅢求䡁䅉督獁䍁䅁督求䡁䅉杤灂䝁䅍党杁䡁䅁杣療䡁䅙兡歂䝁䅕杣穂䍁䅷䅉桂䝁䄴䅚杁䝁䅫杢歂䝁䅫杤灂䝁䅑兤桂䝁䅷䅉橂䝁䄸杢穂䡁䅕兢求䡁䅉督杁䡁䅣睢祂䝁䅷䅚㍂䝁䅫䅚求䍁䄴䅉䩂䡁䅑䅉療䡁䅁党祂䝁䅅䅤求䡁䅍䅉あ䝁䅧杣療䡁䅕睚潂䍁䅁䅤潂䡁䅉党求䍁䅁督求䝁䅣兢求䝁䄴䅤穂䑁䅯䅉䙂䝁䅷党橂䡁䅑杣療䝁䄴兡橂䍁䅁杒ㅂ䝁䄴䅚杁䙁䅑杣桂䝁䄴督浂䝁䅕杣杁䙁䅁杣療䝁䅍党穂䡁䅍兡畂䝁䅣䅌杁䝁䅕䅣桂䡁䅫䅌杁䝁䅅杢歂䍁䅁兔療䝁䄴党㕂䍁䅁䅖祂䝁䅅杢穂䝁䅙党祂䍁䄴䅉啂䝁䅧党杁䕁䅕䅢求䝁䅍䅤祂䝁䄸杢灂䝁䅍䅉䝂䡁䅕杢歂䍁䅁䅖祂䝁䅅杢穂䝁䅙党祂䍁䅁䅕祂䝁䄸睙求䡁䅍督灂䝁䄴睚杁䡁䅍党湂䝁䄰党畂䡁䅑䅉睂䡁䅉睢㉂䝁䅫䅚求䡁䅍䅉求䝁䅷党橂䡁䅑杣療䝁䄴兡橂䍁䅁䅣桂䡁䅫兢求䝁䄴䅤杁䡁䅍睢獂䡁䅕䅤灂䝁䄸杢穂䍁䅷䅉灂䝁䄴睙獂䡁䅕䅚灂䝁䄴睚杁䝁䅅兤あ䝁䄸兢桂䡁䅑党歂䍁䅁䅤求䝁䅷䅢求䡁䅉䅉瑂䝁䅅睙潂䝁䅫杢求䍁䅁䅋䉂䙁䅑兔灁䍁䅁睙桂䡁䅍䅡杁䡁䅣兡あ䝁䅧䅚祂䝁䅅睤桂䝁䅷䅉桂䝁䄴䅚杁䝁䅑党睂䝁䄸督灂䡁䅑䅉穂䝁䅕杣㉂䝁䅫睙求䡁䅍䅌杁䕁䅅䅖乂䍁䅁杢求䡁䅑睤療䡁䅉睡杁䡁䅁兙祂䡁䅑兡橂䝁䅫䅣桂䡁䅑兡療䝁䄴䅌杁䝁䄸兤あ䡁䅍睢ㅂ䡁䅉睙求䝁䅑䅉䉂䙁䅑兔杁䝁䅅杢歂䍁䅁䅣療䝁䅫杢あ䍁䄰睢浂䍁䄰督桂䝁䅷党杁䍁䅧䅕偂䙁䅍克杁䝁䄰兙畂䝁䅅睚求䝁䄰党畂䡁䅑䅉穂䝁䄸䅢ㅂ䡁䅑兡療䝁䄴督獁䍁䅁睙祂䝁䅕䅚灂䡁䅑䅉桂䝁䄴䅚杁䝁䅑党楂䝁䅫䅤杁䝁䅅杢歂䍁䅁䅣祂䝁䅕䅣桂䝁䅫䅚杁䝁䅍兙祂䝁䅑䅉療䡁䅕䅤穂䝁䄸兤祂䝁䅍兡畂䝁䅣䅌杁䝁䅍兙祂䝁䅑䅉灂䡁䅍督ㅂ䝁䅫杢湂䍁䅷䅉桂䝁䄴䅚杁䝁䄰党祂䝁䅍䅡桂䝁䄴䅤杁䝁䅅睙硂䡁䅕兡祂䝁䅫杢湂䍁䅁督求䡁䅉杤灂䝁䅍党穂䍁䄴䅉䩂䡁䅑䅉桂䝁䅷督療䍁䅁睢浂䝁䅙党祂䡁䅍䅉䉂䙁䅑兔杁䝁䅅杢歂䍁䅁䅕偂䙁䅍䅉橂䡁䅕杣祂䝁䅕杢橂䡁䅫䅉橂䝁䄸杢㉂䝁䅕杣穂䝁䅫睢畂䍁䅷䅉䉂䙁䅑兔杁䡁䅍兤祂䝁䅍䅡桂䡁䅉睚求䍁䅷䅉桂䝁䅑杤求䡁䅉䅤灂䡁䅍兡畂䝁䅣䅌杁䝁䅍兤穂䡁䅑睢瑂䝁䅕杣杁䡁䅉党獂䝁䅅䅤灂䝁䄸杢穂䝁䅧兡睂䍁䅁兢桂䝁䄴兙湂䝁䅕兢求䝁䄴䅤獁䍁䅁兢療䝁䅉兡獂䝁䅕䅉あ䝁䄸䅣瑁䡁䅕䅣獁䍁䅁杙灂䝁䅷䅢杁䡁䅁兙㕂䝁䄰党畂䡁䅑䅌杁䝁䅙杣桂䡁䅕䅚杁䝁䄰兙畂䝁䅅睚求䝁䄰党畂䡁䅑䅌杁䝁䅙睢祂䝁䅕兡湂䝁䄴䅉祂䝁䅕兢灂䡁䅑䅤桂䝁䄴睙求䍁䅁兙畂䝁䅑䅉橂䝁䅅杣歂䝁䅷党穂䡁䅍䅉睂䝁䅅入療䡁䅕䅤獁䍁䅁杙桂䝁䄴睡畂䝁䄸䅤求䍁䅁杣求䝁䅍入橂䝁䅷兡畂䝁䅣䅌杁䝁䅅杢歂䍁䅁䅤桂䡁䅧兌祂䝁䅕杚ㅂ䝁䄴䅚杁䡁䅍党祂䡁䅙兡橂䝁䅕督㝁䍁䅁兙畂䝁䅑䅉灂䝁䄴䅤求䝁䅣杣桂䡁䅑党歂䍁䅁党獂䝁䅕睙あ䡁䅉睢畂䝁䅫睙杁䝁䅙兡畂䝁䅅杢橂䝁䅫兙獂䍁䅁䅤祂䝁䅅杢穂䝁䅅睙あ䝁䅫睢畂䍁䅁督療䝁䅙䅤㍂䝁䅅杣求䍁䅁督療䝁䅷兤あ䝁䅫睢畂䡁䅍䅉浂䝁䄸杣杁䝁䅕䅢求䝁䅍䅤祂䝁䄸杢灂䝁䅍䅉睂䝁䅅入瑂䝁䅕杢あ䍁䅁兙畂䝁䅑䅉あ䡁䅉兙畂䡁䅍兙橂䡁䅑兡療䝁䄴䅉歂䝁䅕䅢灂䡁䅙党祂䡁䅫䅉穂䡁䅫督あ䝁䅕兢穂䍁䄴䅉啂䝁䅧党杁䝁䅕䅣桂䡁䅫䅉穂䝁䅕睚瑂䝁䅕杢あ䍁䅁䅚灂䡁䅍䅤祂䝁䅫杙ㅂ䡁䅑党穂䍁䅁兙畂䝁䅑䅉睂䡁䅉睢橂䝁䅕督穂䝁䅕督杁䡁䅁杣求䡁䅁兙灂䝁䅑䅉瑂䝁䄸杙灂䝁䅷党杁䝁䅅兡祂䡁䅑兡瑂䝁䅕䅉桂䝁䄴䅚杁䝁䄸䅤潂䝁䅕杣杁䝁䅕䅢求䝁䅍䅤祂䝁䄸杢灂䝁䅍䅉睂䝁䅅入瑂䝁䅕杢あ䍁䅁䅣祂䝁䄸䅚ㅂ䝁䅍䅤穂䑁䅳䅉桂䝁䄴䅚杁䡁䅁杣療䡁䅙兡歂䝁䅕督杁䡁䅁兙㕂䝁䄰党畂䡁䅑䅉睂䡁䅉睢橂䝁䅕督穂䝁䅫杢湂䍁䅁督求䡁䅉杤灂䝁䅍党穂䍁䅁杚療䡁䅉䅉㉂䝁䅅杣灂䝁䄸兤穂䍁䅁䅣祂䝁䅕䅣桂䝁䅫䅚杁䡁䅁杣療䝁䅑兤橂䡁䅑督獁䍁䅁睙桂䡁䅉䅚穂䍁䅷䅉桂䝁䄴䅚杁䡁䅍党祂䡁䅙兡橂䝁䅕督獁䍁䅁兙穂䍁䅁睤求䝁䅷䅢杁䝁䅅督杁䡁䅙睢ㅂ䝁䅍䅡求䡁䅉督杁䝁䅅杢歂䍁䅁䅣潂䡁䅫督灂䝁䅍兙獂䍁䅁睚灂䝁䅙䅤杁䝁䅙兤獂䝁䅙兡獂䝁䅷兢求䝁䄴䅤獁䍁䅁兙畂䝁䅑䅉湂䝁䅫杚あ䍁䅁睙桂䡁䅉䅚杁䝁䅑兡穂䡁䅑杣灂䝁䅉兤あ䝁䅫睢畂䍁䅁兙畂䝁䅑䅉睂䡁䅉睢橂䝁䅕督穂䝁䅫杢湂䍁䅁督求䡁䅉杤灂䝁䅍党穂䍁䄴䅉啂䝁䅧兡穂䍁䅁督求䝁䅣兢求䝁䄴䅤杁䝁䄸䅣求䡁䅉兙あ䝁䅕督杁䝁䅅䅉畂䝁䅕䅤㍂䝁䄸杣牂䍁䅁睢浂䍁䅁兙睂䡁䅁杣療䡁䅧兡瑂䝁䅅䅤求䝁䅷入杁䑁䅧杍硁䍁䅷䅍睁䑁䅁䅉兂䕁䄸睕杁䡁䅑党祂䝁䄰兡畂䝁䅅䅢穂䍁䄴䅉啂䝁䅧党杁䕁䄰睢畂䝁䅕入杁䙁䅑杣桂䝁䄴督浂䝁䅕杣杁䡁䅍党湂䝁䄰党畂䡁䅑䅉療䝁䅙杚求䡁䅉督杁䝁䅍睢畂䡁䅍兤瑂䝁䅕杣瑁䡁䅑睢瑁䝁䅍睢畂䡁䅍兤瑂䝁䅕杣杁䝁䅅杢歂䍁䅁兙橂䝁䅍睢ㅂ䝁䄴䅤瑁䡁䅑睢瑁䝁䅅睙橂䝁䄸兤畂䡁䅑䅉瑂䝁䄸杢求䡁䅫䅉あ䡁䅉兙畂䡁䅍杚求䡁䅉䅌杁䝁䅍兤穂䡁䅑睢瑂䝁䅕杣穂䍁䅁杙灂䝁䅷䅢杁䡁䅁兙㕂䝁䄰党畂䡁䅑䅌杁䝁䅍䅡求䝁䅍睡杁䝁䅍兙穂䝁䅧兡畂䝁䅣䅌杁䝁䅙睢祂䝁䅕兡湂䝁䄴䅉橂䡁䅕杣祂䝁䅕杢橂䡁䅫䅉求䡁䅧睙潂䝁䅅杢湂䝁䅕䅌杁䝁䄰睢楂䝁䅫䅢求䍁䅁䅤療䡁䅁兌ㅂ䡁䅁䅌杁䝁䅅杢歂䍁䅁睙桂䡁䅍䅡杁䝁䄰兙畂䝁䅅睚求䝁䄰党畂䡁䅑䅉桂䝁䄴䅚杁䝁䅙睢祂䝁䅕兡湂䝁䄴䅉橂䡁䅕杣祂䝁䅕杢橂䡁䅫䅉祂䝁䅫督牂䍁䅁兢桂䝁䄴兙湂䝁䅕兢求䝁䄴䅤杁䡁䅍党祂䡁䅙兡橂䝁䅕督獁䍁䅁兙穂䍁䅁睤求䝁䅷䅢杁䝁䅅督杁䡁䅁兙㕂䝁䄰党畂䡁䅑䅉桂䝁䅷䅤求䡁䅉杢桂䡁䅑兡㉂䝁䅕督獁䍁䅁督ㅂ䝁䅍䅡杁䝁䅅督杁䝁䄰睢畂䝁䅕入杁䝁䄸杣歂䝁䅕杣穂䍁䅁兙畂䝁䅑䅉睂䡁䅉党睂䝁䅅兡歂䍁䅁䅚求䝁䅉兡あ䍁䅁睙桂䡁䅉䅚穂䍁䄴䅉啂䝁䅧党杁䝁䅍睢瑂䡁䅁兙畂䡁䅫䅉㍂䝁䅅督杁䝁䅙睢祂䝁䄰党祂䝁䅷入杁䝁䅳杢療䡁䅣杢杁䝁䅅督杁䕁䅕兤祂䝁䄸杢求䡁䅑䅉呂䝁䅕杣㉂䝁䅫睙求䡁䅍䅌杁䕁䅫杢橂䍁䄴䅉桂䝁䄴䅚杁䝁䅍䅡桂䝁䄴睚求䝁䅑䅉灂䡁䅑督杁䝁䄴兙瑂䝁䅕䅉あ䝁䄸䅉䙂䡁䅕杣療䝁䄴党あ䍁䅁睖療䡁䅉䅢歂䡁䅣兡歂䝁䅕䅌杁䕁䅫杢橂䍁䄴䅉灂䝁䄴䅉䉂䡁䅕睚ㅂ䡁䅍䅤杁䑁䅉䅍睁䑁䅅杌杁䕁䅕兤祂䝁䄸杢求䡁䅑䅉塂䝁䄸杣獂䝁䅑睤灂䝁䅑党獁䍁䅁兓畂䝁䅍杌杁䡁䅣兙穂䍁䅁杚療䡁䅕杢歂䝁䅕䅚杁䝁䅫杢杁䑁䅅兏㕁䑁䅑䅉桂䝁䄴䅚杁䝁䅫督杁䝁䅧党桂䝁䅑兣ㅂ䝁䅅杣あ䝁䅕杣求䝁䅑䅉灂䝁䄴䅉䵂䝁䅕兙㍂䝁䄸睢歂䍁䅷䅉䱂䝁䅅杢穂䝁䅅督畁䅁䅁䉙䅕䡁䩑䅁䙂䡁䅙党祂䝁䅍睢祂䝁䅕䅉䩂䝁䄴睙畁䍁䅷䅉あ䝁䄸睚求䡁䅑䅡求䡁䅉䅉㍂䝁䅫䅤潂䍁䅁兡あ䡁䅍䅉穂䡁䅕杙穂䝁䅫䅚灂䝁䅅杣灂䝁䅕督獁䍁䅁睢睂䝁䅕杣桂䡁䅑党穂䍁䅁兙穂䍁䅁兙畂䍁䅁兡畂䝁䅑党睂䝁䅕杢歂䝁䅕杢あ䍁䅁兡畂䡁䅙党穂䡁䅑兢求䝁䄴䅤杁䝁䅉兙畂䝁䅳兡畂䝁䅣䅉桂䝁䅑杤灂䡁䅍睢祂䡁䅫䅉浂䝁䅫杣瑂䍁䅁兡畂䍁䅁䅤潂䝁䅕䅉噂䝁䄴兡あ䝁䅕䅚杁䙁䅍䅤桂䡁䅑党穂䍁䅷䅉䙂䡁䅕杣療䡁䅁党獁䍁䅁䅔桂䡁䅑兡畂䍁䅁兑瑂䝁䅕杣灂䝁䅍兙獁䍁䅁兙畂䝁䅑䅉灂䝁䄴䅤求䡁䅉杢桂䡁䅑兡療䝁䄴兙獂䝁䅷入畁䍁䅁兓あ䍁䅁睢睂䝁䅕杣桂䡁䅑党穂䍁䅁䅤潂䡁䅉睢ㅂ䝁䅣䅡杁䡁䅑睤療䍁䅁督求䝁䅣兢求䝁䄴䅤穂䍁䅷䅉䩂䝁䄴杤求䡁䅍䅤瑂䝁䅕杢あ䍁䅁村桂䝁䄴睡灂䝁䄴睚杁䍁䅙䅉䙂䡁䅅兤灂䡁䅑兡求䡁䅍䅌杁䝁䅅杢歂䍁䅁兓畂䡁䅙党穂䡁䅑兢求䝁䄴䅤杁䕁䄰兙畂䝁䅅睚求䝁䄰党畂䡁䅑杌杁䙁䅑䅡求䍁䅁兓畂䡁䅙党穂䡁䅑兢求䝁䄴䅤杁䕁䅉兙畂䝁䅳兡畂䝁䅣䅉流䍁䅁兒硂䡁䅕兡あ䝁䅫党穂䍁䅁督求䝁䅣兢求䝁䄴䅤杁䝁䄸杚浂䝁䅕杣穂䍁䅁督あ䡁䅉兙あ䝁䅕睚灂䝁䅍䅉桂䝁䅑杤灂䡁䅍睢祂䡁䅫䅉穂䝁䅕杣㉂䝁䅫睙求䡁䅍䅌杁䡁䅍兤橂䝁䅧䅉桂䡁䅍䅉瑂䝁䅕杣湂䝁䅕杣穂䍁䅷䅉桂䝁䄴䅚杁䝁䅅睙硂䡁䅕兡穂䝁䅫䅤灂䝁䄸杢穂䍁䅷䅉穂䡁䅑杣桂䡁䅑党湂䝁䅫睙獁䍁䅁䅚求䝁䅙党畂䡁䅍党獁䍁䅁兙畂䝁䅑䅉穂䝁䅧兙祂䝁䅕䅡療䝁䅷䅚求䡁䅉䅉桂䝁䅑杤灂䡁䅍睢祂䡁䅫䅌杁䡁䅍䅣求䝁䅍兡桂䝁䅷䅉橂䝁䄸兢瑂䝁䅫䅤あ䝁䅕党杁䝁䅅督穂䝁䅫睚畂䝁䄰党畂䡁䅑督獁䍁䅁兙畂䝁䅑䅉祂䝁䅕兙獂䍁䅁党穂䡁䅑兙あ䝁䅕䅉穂䡁䅑杣桂䡁䅑党湂䝁䅫睙杁䝁䅅䅚㉂䝁䅫督療䡁䅉入㝁䍁䅁䅣祂䝁䅫杤桂䡁䅑党杁䝁䅍兙睂䝁䅫䅤桂䝁䅷䅉桂䝁䅑杤灂䡁䅍睢祂䡁䅫䅉桂䝁䄴䅚杁䝁䅙兤畂䝁䅑杣桂䝁䅫督灂䝁䄴睚獁䍁䅁兢桂䡁䅉睡求䡁䅑䅉祂䝁䅫督牂䍁䅁兢桂䝁䄴兙湂䝁䅕兢求䝁䄴䅤杁䝁䅅杢歂䍁䅁䅡求䝁䅑睚灂䝁䄴睚獁䍁䅁䅣祂䝁䅫杤桂䡁䅑党杁䝁䅍兙睂䝁䅫䅤桂䝁䅷䅉瑂䝁䅅杣牂䝁䅕䅤穂䍁䅁兙畂䝁䅑䅉歂䝁䅕杙あ䍁䅁兙歂䡁䅙兡穂䝁䄸杣㕂䍁䅷䅉獂䝁䅫兙楂䝁䅫䅢灂䡁䅑入杁䝁䄰兙畂䝁䅅睚求䝁䄰党畂䡁䅑䅉桂䝁䄴䅚杁䡁䅉党穂䡁䅑杣ㅂ䝁䅍䅤ㅂ䡁䅉兡畂䝁䅣䅌杁䝁䅅杢歂䍁䅁党硂䡁䅕兡あ䡁䅫䅉橂䝁䅅䅣灂䡁䅑兙獂䍁䅁兢桂䡁䅉睡求䡁䅑督杁䝁䅕䅥求䝁䅍兤あ䝁䅫睢畂䍁䅁兙畂䝁䅑䅉桂䝁䅑杤灂䡁䅍睢祂䡁䅫䅉穂䝁䅕杣㉂䝁䅫睙求䡁䅍睏杁䝁䅅杢歂䍁䅁杣求䡁䅍党桂䡁䅉睙潂䍁䅷䅉穂䝁䅅䅢求䡁䅍䅌杁䝁䅅杢歂䍁䅁䅤祂䝁䅅䅚灂䝁䄴睚杁䡁䅁杣療䝁䅙党穂䡁䅍兡療䝁䄴兙獂䡁䅍䅉穂䝁䅕杣㉂䝁䅫睙求䡁䅍䅉療䝁䄴䅉桂䍁䅁睙療䝁䄴䅤求䝁䄴䅤瑁䝁䅷党歂䍁䅁䅣獂䝁䅅䅤浂䝁䄸杣瑂䍁䅁䅤療䍁䅁兡あ䡁䅍䅉灂䝁䄴督あ䝁䅫䅤ㅂ䡁䅑兡療䝁䄴兙獂䍁䅁兡畂䡁䅙党穂䡁䅑睢祂䍁䅁睙獂䝁䅫党畂䡁䅑督畁䍁䅁䅖潂䝁䅕䅉䩂䝁䄴杤求䡁䅍䅤瑂䝁䅕杢あ䍁䅁兔桂䝁䄴兙湂䝁䅕兢求䝁䄴䅤杁䡁䅍党湂䝁䄰党畂䡁䅑䅉睂䡁䅉睢㉂䝁䅫䅚求䡁䅍䅉㍂䝁䅕兙獂䡁䅑䅡杁䝁䄰兙畂䝁䅅睚求䝁䄰党畂䡁䅑䅉穂䝁䅕杣㉂䝁䅫睙求䡁䅍䅉あ䝁䄸䅉潂䝁䅫睚潂䍁䄰杢求䡁䅑兌㍂䝁䄸杣あ䝁䅧䅉灂䝁䄴䅚灂䡁䅙兡歂䡁䅕兙獂䡁䅍䅌杁䝁䅙睢ㅂ䝁䄴䅚桂䡁䅑兡療䝁䄴督獁䍁䅁兙畂䝁䅑䅉求䝁䄴䅚療䡁䅣兢求䝁䄴䅤穂䑁䅳䅉桂䝁䄴䅚杁䝁䄰兙畂䝁䅅睚求䡁䅍䅉浂䝁䅫杢桂䝁䄴睙灂䝁䅅䅢杁䝁䅅督穂䝁䅕䅤穂䍁䅁杚療䡁䅉䅉灂䝁䄴督あ䝁䅫䅤ㅂ䡁䅑兡療䝁䄴兙獂䍁䅁兡畂䡁䅙党穂䡁䅑睢祂䡁䅍杌杁䙁䅑䅡求䍁䅁睙療䝁䄰䅣桂䝁䄴入杁䡁䅣兙穂䍁䅁杚療䡁䅉兢求䡁䅉䅢㕂䍁䅁睡畂䝁䄸睤畂䍁䅁兙穂䍁䅁兒㉂䝁䅕杣橂䝁䄸杣求䍁䅁䅕桂䡁䅉䅤畂䝁䅕杣穂䍁䅁兓畂䝁䅍杌杁䝁䅅杢歂䍁䅁睙潂䝁䅅杢湂䝁䅕䅚杁䝁䅫䅤穂䍁䅁杢桂䝁䄰党杁䡁䅑睢杁䕁䅕杤求䡁䅉睙療䡁䅉党杁䕁䅫杢橂䍁䄴䅉灂䝁䄴䅉䉂䡁䅕睚ㅂ䡁䅍䅤杁䑁䅉䅍硁䑁䅣杌杁䕁䅕杤求䡁䅉睙療䡁䅉党杁䕁䅫杢橂䍁䄴䅉㍂䝁䅅督杁䝁䅙睢ㅂ䝁䄴䅚求䝁䅑䅉灂䝁䄴䅉硁䑁䅫兏ㅁ䍁䅁兙畂䝁䅑䅉灂䡁䅍䅉潂䝁䅕兙歂䡁䅅兤桂䡁䅉䅤求䡁䅉党歂䍁䅁兡畂䍁䅁杔求䡁䅣䅉婂䝁䄸杣牂䍁䅷䅉佂䝁䅕睤杁䙁䅫睢祂䝁䅳杌䅁䡁坫䅁㙁睃䅁兒㉂䝁䅕杣求䡁䅍䅤杁䕁䅣杣療䡁䅕䅣獁䍁䅁䅔あ䝁䅑杌獁䍁䅁䅤潂䡁䅉睢ㅂ䝁䅣䅡杁䝁䅫䅤穂䍁䅁督ㅂ䝁䅉督灂䝁䅑兡桂䡁䅉兡求䡁䅍䅌杁䡁䅁杣療䡁䅙兡歂䝁䅕督杁䡁䅉党灂䝁䄴督ㅂ䡁䅉兙畂䝁䅍党杁䝁䅅杢歂䍁䅁兡畂䡁䅍兤祂䝁䅅杢橂䝁䅕䅉睂䡁䅉睢歂䡁䅕睙あ䡁䅍䅉灂䝁䄴䅉あ䝁䅧党杁䙁䅕杢灂䡁䅑党歂䍁䅁睕あ䝁䅅䅤求䡁䅍䅌杁䕁䅕兤祂䝁䄸䅣求䍁䅷䅉桂䝁䄴䅚杁䝁䅫杢あ䝁䅕杣畂䝁䅅䅤灂䝁䄸杢桂䝁䅷䅢㕂䍁䄴䅉啂䝁䅧党杁䝁䅍睢瑂䡁䅁兙畂䡁䅫䅉療䡁䅁党祂䝁䅅䅤求䡁䅍䅉あ䝁䅧杣療䡁䅕睚潂䍁䅁䅤㍂䝁䄸䅉穂䝁䅕睚瑂䝁䅕杢あ䍁䅷䅉䩂䝁䄴督ㅂ䡁䅉兙畂䝁䅍党杁䝁䅅杢歂䍁䅁杕求䝁䅫杢穂䡁䅕杣桂䝁䄴睙求䍁䄴䅉啂䝁䅧党杁䙁䅉党灂䝁䄴督ㅂ䡁䅉兙畂䝁䅍党杁䡁䅍党湂䝁䄰党畂䡁䅑䅉㍂䡁䅉兡あ䝁䅕督杁䡁䅁杣療䡁䅁党祂䡁䅑入杁䝁䅅杢歂䍁䅁睙桂䡁䅍兤桂䝁䅷䅤㕂䍁䅁杣求䝁䅫杢穂䡁䅕杣桂䝁䄴睙求䑁䅳䅉桂䝁䄴䅚杁䡁䅍䅣求䝁䅍兡桂䝁䅷䅤㕂䍁䅁䅢灂䝁䄴党穂䍁䅁睢浂䍁䅁杙ㅂ䡁䅍兡畂䝁䅕督穂䍁䅁䅤潂䡁䅉睢ㅂ䝁䅣䅡杁䡁䅉党灂䝁䄴督ㅂ䡁䅉兙畂䝁䅍党杁䝁䅉杣療䝁䅳党祂䡁䅍䅌杁䝁䅅督杁䡁䅣党獂䝁䅷䅉桂䡁䅍䅉歂䝁䅫杣求䝁䅍䅤獂䡁䅫䅉㍂䝁䅫䅤潂䍁䅁睙求䝁䅑兡畂䝁䅣䅉橂䝁䄸兢睂䝁䅅杢灂䝁䅕督杁䝁䅫杢杁䡁䅑䅡求䍁䅁兖畂䝁䅫䅤求䝁䅑䅉呂䡁䅑兙あ䝁䅕督獁䍁䅁村求䡁䅉兢ㅂ䝁䅑兙獁䍁䅁兓祂䝁䅕䅢桂䝁䄴䅚獁䍁䅁睑桂䝁䄴兙歂䝁䅅䅌杁䙁䅍兡畂䝁䅣兙睂䝁䄸杣求䍁䅷䅉呂䡁䅣兡あ䡁䅯党祂䝁䅷兙畂䝁䅑䅌杁䝁䅅杢歂䍁䅁䅤潂䝁䅕䅉噂䝁䄴兡あ䝁䅕䅚杁䕁䅳兡畂䝁䅣䅚療䝁䄰杌杁䙁䅑䅡求䍁䅁兓畂䡁䅍兤祂䝁䅅杢橂䝁䅕䅉偂䡁䅁党祂䝁䅅䅤灂䝁䄸杢穂䍁䅁督求䝁䅣兢求䝁䄴䅤杁䡁䅣杣灂䡁䅑党穂䍁䅁䅣祂䝁䄸䅣求䡁䅉䅤㕂䍁䅁兙畂䝁䅑䅉橂䝁䅅督ㅂ䝁䅅䅢あ䡁䅫䅉灂䝁䄴督ㅂ䡁䅉兙畂䝁䅍党杁䝁䅑兡祂䝁䅕睙あ䝁䅷入獁䍁䅁兙穂䍁䅁睤求䝁䅷䅢杁䝁䅅督杁䡁䅑䅡祂䝁䄸兤湂䝁䅧䅉楂䡁䅉睢牂䝁䅕杣穂䍁䅷䅉穂䡁䅕杣睂䝁䅷兤穂䍁䅁䅢灂䝁䄴党穂䍁䅷䅉桂䝁䄴䅚杁䝁䅣党畂䝁䅕杣桂䝁䅷䅉桂䝁䅣党畂䡁䅑督杁䝁䅫杢杁䡁䅑䅡求䍁䅁兖畂䝁䅫䅤求䝁䅑䅉呂䡁䅑兙あ䝁䅕督獁䍁䅁村求䡁䅉兢ㅂ䝁䅑兙獁䍁䅁睑桂䝁䄴兙歂䝁䅅䅌杁䕁䅕兤祂䝁䄸䅣求䍁䅷䅉呂䝁䄸兤あ䝁䅧䅉䉂䝁䄰党祂䝁䅫睙桂䍁䅷䅉呂䝁䅫杢湂䝁䅅䅣療䡁䅉党獁䍁䅁杒祂䝁䅅杢橂䝁䅕䅌杁䕁䅣党祂䝁䄰兙畂䡁䅫䅌杁䙁䅍䅣桂䝁䅫杢獁䍁䅁睑桂䝁䄴兙歂䝁䅅䅌杁䕁䅍䅡灂䝁䅷党獁䍁䅁䅤潂䝁䅕䅉噂䝁䄴兡あ䝁䅕䅚杁䕁䅳兡畂䝁䅣䅚療䝁䄰䅌杁䕁䅫杣求䝁䅷兙畂䝁䅑䅌杁䝁䅅杢歂䍁䅁䅤潂䝁䅕䅉佂䝁䅕䅤潂䝁䅕杣獂䝁䅅杢歂䡁䅍杌杁䙁䅑䅡求䍁䅁睙療䝁䄰䅣桂䝁䄴入杁䝁䅅䅢穂䝁䄸䅉睂䡁䅉睢㉂䝁䅫䅚求䡁䅍䅉あ䡁䅉党桂䡁䅑入杁䝁䅅杢歂䍁䅁杚桂䝁䅍兤獂䡁䅑兙あ䝁䅫杤求䍁䅁杣求䝁䅫杢穂䡁䅕杣桂䝁䄴睙求䍁䅁䅣祂䝁䄸䅚ㅂ䝁䅍䅤穂䑁䅳䅉桂䝁䅑兢灂䡁䅑䅤求䝁䅑䅉桂䝁䄴䅚杁䝁䄴睢畂䍁䄰兙歂䝁䄰兡あ䡁䅑党歂䍁䅁兡畂䡁䅍兤祂䝁䅅杢橂䝁䅕䅉睂䡁䅉睢歂䡁䅕睙あ䡁䅍睏杁䝁䅅杢歂䍁䅁兙橂䝁䅍兡歂䝁䅕杢あ䍁䅁兙畂䝁䅑䅉潂䝁䅕兙獂䡁䅑䅡獁䍁䅁督睂䝁䅕睙灂䝁䅅䅢あ䡁䅫䅉ㅂ䝁䄴䅚求䡁䅉睤祂䝁䅫䅤求䡁䅉督獁䍁䅁党㉂䝁䅕杣穂䡁䅁睢祂䡁䅑督杁䝁䅅杢歂䍁䅁党畂䡁䅑党祂䡁䅑兙灂䝁䄴兢求䝁䄴䅤獁䍁䅁兙畂䝁䅑䅉穂䡁䅕杣求䡁䅑入杁䝁䅅杢歂䍁䅁睙祂䝁䅕䅚灂䡁䅑䅌杁䝁䄰兙祂䝁䅫杢求䍁䅁兙畂䝁䅑䅉桂䡁䅙兡桂䡁䅑兡療䝁䄴䅌杁䝁䅅督杁䡁䅣党獂䝁䅷䅉桂䡁䅍䅉穂䡁䅑杣ㅂ䝁䅍䅤ㅂ䡁䅉党歂䍁䅁兙畂䝁䅑䅉睂䡁䅉睢睂䝁䅕杣あ䡁䅫䅉潂䡁䅫杙祂䝁䅫䅚杁䡁䅍睢獂䡁䅕䅤灂䝁䄸杢穂䍁䄴䅉䩂䝁䄴䅉桂䝁䅑䅚灂䡁䅑兡療䝁䄴䅌杁䝁䅫䅤杁䝁䄸杚浂䝁䅕杣穂䍁䅁睙療䝁䄰兢求䡁䅉睙灂䝁䅅䅢杁䡁䅁杣療䡁䅁党祂䡁䅑入杁䝁䅅杢歂䍁䅁睙桂䡁䅍兤桂䝁䅷䅤㕂䍁䅁兡畂䡁䅍兤祂䝁䅅杢橂䝁䅕䅉睂䡁䅉睢歂䡁䅕睙あ䡁䅍䅉あ䝁䅧杣療䡁䅕睚潂䍁䅁睤潂䝁䄸䅢求䡁䅍兙獂䝁䅕䅉桂䝁䄴䅚杁䡁䅉党あ䝁䅅兡獂䍁䅁杙祂䝁䄸睡求䡁䅉督獁䍁䅁督ㅂ䡁䅉䅣獂䡁䅕督杁䝁䅷兡畂䝁䅕督杁䝁䅉杣療䝁䅳党祂䡁䅍䅌杁䝁䅅杢歂䍁䅁䅣祂䝁䄸睚祂䝁䅅兢杁䝁䅅䅚瑂䝁䅫杢灂䡁䅍䅤祂䝁䅅䅤療䡁䅉督畁䍁䅁䅖潂䝁䅕䅉橂䝁䄸兢睂䝁䅅杢㕂䍁䅁睤桂䡁䅍䅉浂䝁䄸杣瑂䝁䅕杣獂䡁䅫䅉牂䝁䄴睢㍂䝁䄴䅉桂䡁䅍䅉䙂䡁䅙党祂䝁䅕督あ䍁䅁杕求䍁䅁睒祂䝁䄸兤睂䍁䅷䅉䵂䡁䅑䅚畁䍁䅁兙畂䝁䅑䅉橂䝁䅧兙畂䝁䅣党歂䍁䅁兡あ䡁䅍䅉畂䝁䅅兢求䍁䅁䅤療䍁䅁兒㉂䝁䅕杣求䡁䅍䅤杁䕁䅣杣療䡁䅕䅣獁䍁䅁䅔あ䝁䅑杌杁䝁䅫杢杁䕁䅯兤獂䡁䅫䅉祁䑁䅁杍穁䍁䄴兒㉂䝁䅕杣求䡁䅍䅤杁䕁䅣杣療䡁䅕䅣獁䍁䅁䅔あ䝁䅑杌獁䍁䅁睤桂䡁䅍䅉浂䝁䄸兤畂䝁䅑党歂䍁䅁兡畂䍁䅁免㕁䑁䅣睍杁䝁䅅杢歂䍁䅁兡穂䍁䅁䅡求䝁䅅䅚硂䡁䅕兙祂䡁䅑党祂䝁䅕䅚杁䝁䅫杢杁䕁䅧兙瑂䝁䅫䅢あ䝁䄸杢獁䍁䅁村求䡁䅉兢ㅂ䝁䅑兙畁䅁䅁桥䅙䵁䑙䅁䙂䡁䅙党祂䝁䅣入獁䍁䅁兓畂䝁䅍杌獁䍁䅁䅤療䝁䅣党あ䝁䅧党祂䍁䅁睤灂䡁䅑䅡杁䝁䅫䅤穂䍁䅁督ㅂ䝁䅉督灂䝁䅑兡桂䡁䅉兡求䡁䅍䅌杁䝁䅕杢湂䝁䅅睚求䡁䅍䅉灂䝁䄴䅉あ䝁䅧党杁䝁䅣党畂䝁䅕杣桂䡁䅑兡療䝁䄴䅌杁䡁䅑杣桂䝁䄴督瑂䝁䅫督穂䝁䅫睢畂䍁䅷䅉歂䝁䅫督あ䡁䅉兡楂䡁䅕䅤灂䝁䄸杢獁䍁䅁兙畂䝁䅑䅉穂䝁䅅䅢求䍁䅁睢浂䍁䅁党獂䝁䅕睙あ䡁䅉兡橂䝁䅫䅤㕂䍁䅁兡畂䍁䅁䅤潂䝁䅕䅉噂䝁䄴兡あ䝁䅕䅚杁䙁䅍䅤桂䡁䅑党穂䍁䄴䅉啂䝁䅧党杁䝁䅍睢瑂䡁䅁兙畂䡁䅫䅉湂䝁䅕杢求䡁䅉兙あ䝁䅕督杁䝁䅕䅢求䝁䅍䅤祂䝁䅫睙灂䡁䅑入杁䡁䅑䅡祂䝁䄸兤湂䝁䅧䅉橂䝁䄸兙獂䍁䅷䅉獂䝁䅅杢歂䝁䅙兡獂䝁䅷䅉湂䝁䅅督獁䍁䅁兤祂䝁䅅杢灂䡁䅕兢獁䍁䅁兙畂䝁䅑䅉畂䝁䅅䅤ㅂ䡁䅉兙獂䍁䅁睚桂䡁䅍䅉桂䝁䄴䅚杁䝁䄸兡獂䍁䅁督療䡁䅕杣橂䝁䅕督獁䍁䅁兙穂䍁䅁睤求䝁䅷䅢杁䝁䅅督杁䡁䅍睢獂䝁䅅杣獁䍁䅁睤灂䝁䄴䅚獁䍁䅁睢あ䝁䅧党祂䍁䅁杣求䝁䄴党㍂䝁䅅杙獂䝁䅕䅉穂䝁䄸兤祂䝁䅍党穂䍁䄴䅉䩂䡁䅑䅉穂䝁䅕杣㉂䝁䅕督杁䡁䅉党穂䝁䅫䅚求䝁䄴睙求䡁䅍䅌杁䝁䅍睢瑂䝁䄰党祂䝁䅍兡桂䝁䅷䅉浂䝁䅫杣瑂䡁䅍䅌杁䝁䅫杢歂䡁䅕督あ䡁䅉兡桂䝁䅷督獁䍁䅁兢ㅂ䝁䄴兡橂䝁䅫䅣桂䝁䅷兡あ䝁䅫党穂䍁䅷䅉桂䝁䄴䅚杁䝁䄸䅤潂䝁䅕杣杁䝁䅕䅢求䝁䅍䅤祂䝁䅫睙杁䡁䅕䅤灂䝁䅷兡あ䝁䅫党穂䍁䄴䅉啂䝁䅧党杁䝁䅍睢瑂䡁䅁兙畂䡁䅫䅉㍂䝁䅅督杁䝁䅫杢橂䝁䄸杣睂䝁䄸杣桂䡁䅑党歂䍁䅁兡畂䍁䅁杍睁䑁䅅睎杁䝁䅅杢歂䍁䅁兡穂䍁䅁䅡求䝁䅅䅚硂䡁䅕兙祂䡁䅑党祂䝁䅕䅚杁䝁䅫杢杁䕁䅳兙畂䡁䅍兙穂䍁䅁睑灂䡁䅑入獁䍁䅁兔灂䡁䅍督療䡁䅕杣灂䍁䄴䅁㡂杆䅁䅚䅙䕁䅕杤求䡁䅉督療䡁䅕杣橂䝁䅕䅉䙂䝁䄴党祂䝁䅣入獁䍁䅁兙杁䡁䅁兤楂䝁䅷兡橂䍁䅁兤あ䝁䅫䅢灂䡁䅑入杁䝁䅧睢獂䝁䅑兡畂䝁䅣䅉橂䝁䄸兢睂䝁䅅杢㕂䍁䅷䅉求䝁䄴睚桂䝁䅣党穂䍁䅁兡畂䍁䅁䅤潂䝁䅕䅉求䝁䄴党祂䝁䅣入杁䝁䅑党獂䝁䅫杤求䡁䅉入杁䝁䅉兤穂䝁䅫杢求䡁䅍督畁䍁䅁䅖潂䝁䅕䅉橂䝁䄸兢睂䝁䅅杢㕂䍁䅁睢睂䝁䅕杣桂䡁䅑党穂䍁䅁䅤潂䡁䅉睢ㅂ䝁䅣䅡杁䕁䅕䅢求䝁䅍䅤祂䝁䅫睙杁䕁䅑兡穂䡁䅑杣灂䝁䅉兤あ䝁䅫睢畂䍁䅷䅉䙂䝁䅷党橂䡁䅑杣灂䝁䅍䅉啂䡁䅉兙畂䡁䅍兢灂䡁䅍督灂䝁䄸杢獁䍁䅁杔桂䡁䅑兤祂䝁䅅䅢杁䕁䅣兙穂䍁䅁䅒灂䡁䅍䅤祂䝁䅫杙ㅂ䡁䅑兡療䝁䄴䅌杁䝁䅅杢歂䍁䅁睖桂䡁䅑党祂䍁䅁䅒灂䡁䅍䅤祂䝁䅫杙ㅂ䡁䅑兡療䝁䄴䅉穂䝁䅕睚瑂䝁䅕杢あ䡁䅍杌杁䕁䅫䅤杁䝁䅫督杁䝁䅫杢㉂䝁䄸䅢㉂䝁䅕䅚杁䝁䅫杢杁䡁䅑䅡求䍁䅁䅤祂䝁䅅杢穂䝁䄰兡穂䡁䅍兡療䝁䄴䅉桂䝁䄴䅚杁䝁䅑兡穂䡁䅑杣灂䝁䅉兤あ䝁䅫睢畂䍁䅁睢浂䍁䅁党獂䝁䅕睙あ䡁䅉兡橂䝁䅫䅤㕂䑁䅳䅉穂䝁䄸䅢桂䡁䅉䅉睂䝁䄸睤求䡁䅉䅉浂䝁䅅睙灂䝁䅷兡あ䝁䅫党穂䑁䅳䅉桂䝁䄴䅚杁䝁䅑兡穂䡁䅑杣灂䝁䅉兤あ䝁䅫睢畂䍁䅁睢浂䍁䅁杢桂䡁䅑兤祂䝁䅅䅢杁䝁䅣兙穂䍁䄴䅉啂䝁䅧党杁䝁䅍睢瑂䡁䅁兙畂䡁䅫䅉療䡁䅁党祂䝁䅅䅤求䡁䅍䅉祂䝁䅕睚ㅂ䝁䅷兙あ䝁䅕䅚杁䡁䅣兙あ䝁䅕杣杁䡁䅕䅤灂䝁䅷兡あ䝁䅫党穂䍁䅁䅤潂䝁䅅䅤杁䡁䅁杣療䡁䅙兡歂䝁䅕䅉㍂䝁䅅䅤求䡁䅉䅉穂䝁䅕杣㉂䝁䅫睙求䡁䅍䅉あ䝁䄸䅉桂䡁䅁䅣祂䝁䄸䅥灂䝁䄰兙あ䝁䅕䅢㕂䍁䅁杍ぁ䑁䅅䅌睁䑁䅁䅍杁䝁䅍兤穂䡁䅑睢瑂䝁䅕杣穂䍁䄴䅉䩂䡁䅑䅉穂䝁䅕杣㉂䝁䅕督杁䡁䅉党穂䝁䅫䅚求䝁䄴䅤灂䝁䅅䅢獁䍁䅁睙療䝁䄰兢求䡁䅉睙灂䝁䅅䅢獁䍁䅁兡畂䝁䅑兤穂䡁䅑杣灂䝁䅅䅢獁䍁䅁兢ㅂ䝁䄴兡橂䝁䅫䅣桂䝁䅷䅉桂䝁䄴䅚杁䝁䅙兡祂䝁䅕䅉睂䡁䅉睢あ䝁䅕睙あ䝁䅫睢畂䍁䅷䅉桂䝁䄴䅚杁䝁䄸䅤潂䝁䅕杣杁䝁䅍兤穂䡁䅑睢瑂䝁䅕杣穂䍁䅁兡畂䍁䅁睑療䝁䄴杢求䝁䅍䅤灂䝁䅍兤あ䍁䅷䅉乂䝁䅅督穂䝁䅅睙潂䡁䅕督求䡁䅑䅤穂䍁䅷䅉桂䝁䄴䅚杁䕁䄴党㍂䍁䅁䅓桂䝁䄰䅣穂䝁䅧兡祂䝁䅕杌杁䙁䅑䅡求䍁䅁睙療䝁䄰䅣桂䝁䄴入杁䡁䅣兙穂䍁䅁杚療䡁䅉兢求䡁䅉䅢㕂䍁䅁睡畂䝁䄸睤畂䍁䅁兙穂䍁䅁杔療䡁䅉䅤潂䝁䅕兙穂䡁䅑䅉噂䡁䅑兡獂䝁䅫䅤灂䝁䅕督杁䝁䅅杢歂䍁䅁睙潂䝁䅅杢湂䝁䅕䅚杁䝁䅫䅤穂䍁䅁杢桂䝁䄰党杁䡁䅑睢杁䕁䅕杤求䡁䅉督療䡁䅕杣橂䝁䅕䅉䙂䝁䄴党祂䝁䅣入杁䝁䅫杢杁䕁䅅䅣祂䝁䅫䅢杁䑁䅉䅍硁䑁䅕杌杁䕁䅕杤求䡁䅉督療䡁䅕杣橂䝁䅕䅉䙂䝁䄴党祂䝁䅣入杁䡁䅣兙穂䍁䅁兡畂䝁䅍睢祂䡁䅁睢祂䝁䅅䅤求䝁䅑䅉灂䝁䄴䅉硁䑁䅫杍㍁䍁䅁兙畂䝁䅑䅉灂䡁䅍䅉潂䝁䅕兙歂䡁䅅兤桂䡁䅉䅤求䡁䅉党歂䍁䅁兡畂䍁䅁睕睂䡁䅉兡畂䝁䅣杚灂䝁䅕䅢歂䍁䅷䅉乂䝁䅅督穂䝁䅅睙潂䡁䅕督求䡁䅑䅤穂䍁䄴䅁⽂杆䅁杸䅍䕁䅕杤求䡁䅉兤穂䍁䅁睑療䝁䄴督あ䡁䅉兤橂䡁䅑兡療䝁䄴䅉䡂䡁䅉睢ㅂ䡁䅁䅌杁䕁䅫杢橂䍁䄴䅉睂䡁䅉睢㉂䝁䅫䅚求䡁䅍䅉ㅂ䡁䅑兡獂䝁䅫䅤㕂䍁䅁睙療䝁䄴督あ䡁䅉兤橂䡁䅑兡療䝁䄴䅉穂䝁䅕杣㉂䝁䅫睙求䡁䅍杌杁䕁䅫䅤杁䝁䄸杚浂䝁䅕杣穂䍁䅁党獂䝁䅕睙あ䡁䅉兡橂䝁䅅䅢杁䝁䅷兡畂䝁䅕䅉橂䝁䄸杢穂䡁䅑杣ㅂ䝁䅍䅤灂䝁䄸杢獁䍁䅁䅣灂䡁䅁党獂䝁䅫杢求䍁䅁睙療䝁䄴督あ䡁䅉兤橂䡁䅑兡療䝁䄴䅌杁䝁䅫杢穂䝁䅫䅚求䍁䅁党獂䝁䅕睙あ䡁䅉兡橂䝁䅅䅢杁䡁䅣兡祂䝁䅫杢湂䍁䅁兙畂䝁䅑䅉橂䝁䅅杙獂䝁䅫杢湂䍁䅷䅉桂䝁䄴䅚杁䝁䄰党橂䝁䅧兙畂䝁䅫睙桂䝁䅷䅉穂䝁䅕杣㉂䝁䅫睙求䡁䅍杌杁䙁䅑䅡求䍁䅁睙療䝁䄰䅣桂䝁䄴入杁䝁䅅䅢穂䝁䄸䅉灂䝁䄴杤療䝁䅷杤求䡁䅍䅉灂䝁䄴䅉あ䝁䅧党杁䝁䄰兙畂䡁䅕杚桂䝁䅍䅤ㅂ䡁䅉党杁䝁䅅杢歂䍁䅁䅚灂䡁䅍䅤祂䝁䅫杙ㅂ䡁䅑兡療䝁䄴䅉療䝁䅙䅉穂䡁䅁党橂䝁䅫兙獂䡁䅑入杁䝁䅕兣ㅂ䝁䅫䅣瑂䝁䅕杢あ䍁䅷䅉桂䝁䄴䅚杁䝁䅕䅢求䝁䅍䅤祂䝁䅫睙桂䝁䅷䅉橂䝁䄸杢あ䡁䅉睢獂䍁䅁䅣桂䝁䄴党獂䑁䅳䅉桂䝁䄴䅚杁䝁䅫杢穂䡁䅑兙獂䝁䅷兙あ䝁䅫睢畂䍁䅁兙畂䝁䅑䅉瑂䝁䅅兡畂䡁䅑党畂䝁䅅杢橂䝁䅕䅉療䝁䅙䅉桂䡁䅕䅤療䝁䄰兙あ䝁䅫睙杁䝁䅙兡祂䝁䅕䅉穂䡁䅁杣灂䝁䄴睡獂䝁䅕杣杁䡁䅍入穂䡁䅑党瑂䡁䅍䅉灂䝁䄴䅉䵂䝁䅅督杁䙁䅙党湂䝁䅅督杁䝁䅅杢歂䍁䅁杕求䝁䄴睢畁䍁䅁䅖潂䝁䅕䅉橂䝁䄸兢睂䝁䅅杢㕂䍁䅁睤桂䡁䅍䅉灂䝁䄴睙療䡁䅉䅣療䡁䅉兙あ䝁䅕䅚杁䝁䅫杢杁䑁䅅兏㕁䑁䅕䅉桂䝁䄴䅚杁䝁䅫督杁䝁䅉兙穂䝁䅕䅚杁䝁䅫杢杁䕁䅉兡穂䝁䄰兙祂䝁䅍睡獁䍁䅁杔療䡁䅉䅤潂䍁䅁䅒桂䝁䅳睢あ䝁䅅杌䅁䥁坅䅁䭂杄䅁兒㑂䝁䅕䅢灂䡁䅧兡穂䍁䅷䅉䩂䝁䄴睙畁䍁䅷䅉桂䝁䄴䅉療䝁䄴睙療䝁䅷睢湂䡁䅫䅉橂䝁䄸兢睂䝁䅅杢㕂䍁䅷䅉浂䝁䄸睙ㅂ䡁䅍党穂䍁䅁睢畂䍁䅁䅤潂䝁䅕䅉歂䝁䅫督橂䝁䄸杤求䡁䅉入獁䍁䅁䅚求䡁䅙党獂䝁䄸䅣瑂䝁䅕杢あ䍁䅷䅉桂䝁䄴䅚杁䝁䅍睢瑂䝁䄰党祂䝁䅍兡桂䝁䅷兡㙂䝁䅅䅤灂䝁䄸杢杁䝁䄸杚杁䝁䄴党㍂䍁䅁兢求䝁䅑兡橂䝁䅫杢求䡁䅍䅉浂䝁䄸杣杁䝁䅑兡浂䝁䅙兡橂䡁䅕䅢あ䍁䄰䅤療䍁䄰䅤祂䝁䅕兙あ䍁䅁睙桂䝁䄴睙求䡁䅉督杁䝁䅫杢杁䡁䅑䅡求䍁䅁兖畂䝁䅫䅤求䝁䅑䅉呂䡁䅑兙あ䝁䅕督畁䍁䅁䅖潂䝁䅕䅉橂䝁䄸兢睂䝁䅅杢㕂䍁䅁睢浂䝁䅙党祂䡁䅍䅉䑂䕁䅅村偂䕁䄰兒啂䙁䅫䅗杁䡁䅑兙楂䝁䅷党あ䡁䅍䅉浂䝁䄸杣杁䡁䅑䅡求䍁䅁䅤祂䝁䅕兙あ䝁䄰党畂䡁䅑䅉療䝁䅙䅉睂䝁䅅䅤灂䝁䅕杢あ䡁䅍䅉㍂䝁䅫䅤潂䍁䅁兙歂䡁䅙兙畂䝁䅍党歂䍁䅁杣求䝁䄴兙獂䍁䅁睙求䝁䅷䅢杁䝁䅍兙祂䝁䅍兡畂䝁䄸兢桂䍁䅁睤潂䝁䄸䅉祂䝁䅕睙求䝁䅫杤求䝁䅑䅉睂䡁䅉兡療䡁䅉䅉桂䝁䄴䅤灂䍁䄰兙畂䝁䅣兡療䝁䅣党畂䝁䅫睙杁䡁䅑䅡求䡁䅉兙睂䡁䅫睏杁䝁䅅杢歂䍁䅁睑偂䕁䄰兒啂䙁䅉兓剂䍁䅁睙桂䡁䅁督ㅂ䝁䅷党穂䍁䅁杚療䡁䅉䅉あ䝁䅧党杁䡁䅑杣求䝁䅅䅤瑂䝁䅕杢あ䍁䅁睢浂䍁䅁䅣祂䝁䄸睚祂䝁䅕督穂䝁䅫杤求䍁䅁兙畂䝁䅑䅉瑂䝁䅕䅤桂䡁䅍䅤桂䡁䅑兡橂䍁䅁兢求䝁䅑兤獂䝁䅷兙祂䡁䅫䅉あ䝁䅧入祂䝁䄸兡歂䍁䅁睙桂䝁䄴睙求䡁䅉杌杁䕁䅫䅤穂䍁䅁睑䉂䕁䅉睔乂䕁䅕䅖婂䙁䅧䅉桂䝁䄴䅚杁䕁䅍睔乂䕁䅕䅖卂䕁䅫兕杁䝁䅅杣求䍁䅁䅚求䡁䅉兡㉂䝁䅕䅚杁䝁䅙杣療䝁䄰䅉橂䝁䅅杙療䡁䅯兙畂䡁䅑兡畂䝁䅫杙獁䍁䅁兙畂䍁䅁兡畂䝁䅧兡楂䝁䅫䅤療䡁䅉䅉療䝁䅙䅉瑂䡁䅕䅢あ䝁䅫䅣獂䝁䅕䅉あ䡁䅫杣療䡁䅍兡畂䝁䅕䅉牂䝁䅫杢桂䡁䅍党穂䍁䅷䅉灂䝁䄴睙獂䡁䅕䅚灂䝁䄴睚杁䕁䄰兒啂䍁䅷䅉䉂䙁䅧䅔獁䍁䅁杕䙂䙁䅑䅌杁䝁䅅杢歂䍁䅁杖䙂䕁䅣杒杁䡁䅉党橂䝁䅕䅣あ䝁䄸杣穂䍁䄴䅉啂䝁䅧党杁䝁䅍睢瑂䡁䅁兙畂䡁䅫䅉桂䝁䅷督療䍁䅁睢浂䝁䅙党祂䡁䅍䅉䑂䕁䄸䅖䙂䕁䅷䅔䩂䕁䅍䅌杁䝁䅅杢杁䝁䅫杢潂䝁䅫杙灂䡁䅑睢祂䍁䅁睢浂䍁䅁兔䙂䕁䅳䅉桂䡁䅍䅉桂䍁䅁睙療䝁䄰杙灂䝁䄴兙あ䝁䅫睢畂䍁䅁杣求䝁䅣兡瑂䝁䅕杢杁䡁䅑睢杁䡁䅑杣求䝁䅅䅤杁䡁䅍䅣求䝁䅍兡浂䝁䅫睙杁䝁䅙睢祂䝁䄰督杁䝁䄸杚杁䝁䅅䅚㉂䝁䅅杢橂䝁䅕䅚杁䝁䄰党獂䝁䅅杢療䝁䄰兙㝁䍁䅁兙畂䝁䅑䅉乂䕁䅫杔佂䕁䅕村卂䕁䄸䅌杁䝁䅅杢杁䝁䄸杣桂䝁䅷䅉畂䝁䄸杢瑁䡁䅍䅤求䡁䅉睢灂䝁䅑兙獂䍁䅁督求䝁䅷党橂䡁䅑兡㉂䝁䅕䅉楂䝁䅷睢橂䝁䅳党祂䍁䅁睢浂䍁䅁䅤潂䝁䅕䅉瑂䝁䅫杢求䡁䅉兙獂䝁䄸睙療䡁䅉䅤灂䝁䅍睢灂䝁䅑䅉祂䝁䅕睙求䡁䅁䅤療䡁䅉䅉浂䝁䄸杣杁䡁䅑䅡求䍁䅁䅤祂䝁䅕兙あ䝁䄰党畂䡁䅑䅉療䝁䅙䅉潂䡁䅫䅣求䡁䅉䅤求䝁䄴督灂䝁䄸杢杁䝁䅫杢杁䕁䅯兙睂䝁䅅杢畁䍁䅁兓あ䍁䅁䅚求䡁䅙党獂䝁䄸䅣穂䍁䅁来桂䝁䄴来桂䝁䅷兡畂䡁䅑兡畂䝁䅫杙獁䍁䅁兙杁䝁䄴睢㉂䝁䅕䅢獁䍁䅁䅣療䡁䅑党畂䡁䅑䅌杁䝁䄴党㑂䡁䅑兌湂䝁䅕杢求䡁䅉兙あ䝁䅫睢畂䍁䅁睢祂䝁䅅䅢杁䡁䅑入祂䝁䄸督灂䝁䄴党杁䝁䅳兡畂䝁䅅督求䍁䅁兡畂䝁䅧兡楂䝁䅫䅤療䡁䅉䅉潁䙁䅑睓䩂䍁䅫䅉あ䝁䅧兙あ䍁䅁䅤桂䡁䅉睚求䡁䅑督杁䙁䅙兒䡂䕁䅙䅉祂䝁䅕睙求䡁䅁䅤療䡁䅉督獁䍁䅁兔䙂䙁䅑䅉桂䝁䄴䅚杁䡁䅑䅡求䍁䅁䅖䉂䕁䄰䅉牂䝁䅫杢桂䡁䅍党穂䑁䅳䅉奂䕁䅷睍睁䑁䅫䅌杁䝁䅅䅉穂䝁䄰兙獂䝁䅷䅉瑂䝁䄸䅢求䝁䅍兤獂䝁䅕䅉灂䝁䄴䅡灂䝁䅉兡あ䝁䄸杣杁䝁䄸杚杁䙁䅕睕兂䑁䅅䅌杁䝁䅅䅉穂䡁䅫杢あ䝁䅧党あ䝁䅫睙杁䝁䅷党あ䝁䅧兙獂䍁䅁䅤桂䡁䅉睚求䡁䅑䅉灂䝁䄴䅉あ䝁䅧党杁䝁䅍睢畂䡁䅑党㑂䡁䅑䅉療䝁䅙䅉䍂䙁䅉睑䉂䍁䄰兢ㅂ䡁䅑兙あ䝁䅕䅚杁䡁䅑兤瑂䝁䄸杣穂䑁䅳䅉奂䕁䅉䅍硁䑁䅁䅌杁䝁䅅杢杁䕁䅅䅒䑂䍁䅁睙療䝁䄴督灂䡁䅍䅤灂䝁䄴睚杁䝁䄸杚杁䝁䅅䅉乂䕁䄰兑䙂䍁䅁䅣桂䡁䅫䅢療䝁䅅䅚杁䝁䅍睢畂䝁䅯兤湂䝁䅅䅤求䝁䅑䅉あ䝁䄸䅉桂䍁䅁䅡ㅂ䝁䄰兙畂䍁䅁兢䉂䝁䅉䅉あ䝁䅅杣湂䝁䅕䅤灂䝁䄴睚杁䡁䅑䅡求䍁䅁䅤ㅂ䝁䄰睢祂䍁䅁兙畂䡁䅑兡湂䝁䅕杢杁䑁䅕䅖ぁ䑁䅳䅉桂䝁䄴䅚杁䙁䅧䅔ぁ䑁䅫兎獁䍁䅁兙杁䡁䅍兢桂䝁䅷䅢杁䝁䄰睢獂䝁䅕睙ㅂ䝁䅷党杁䝁䅫杢潂䝁䅫杙灂䡁䅑睢祂䍁䅁睢浂䍁䅁䅕䱂䕁䄰兗啂䑁䅅杌杁䕁䅫䅤杁䝁䅧兙穂䍁䅁杣求䡁䅍党桂䡁䅉睙潂䍁䅁睙療䝁䅷䅢桂䝁䅉睢祂䝁䅅䅤灂䝁䄸杢穂䍁䅁兙畂䝁䅑䅉獂䝁䅫睙求䝁䄴督求䍁䅁兙湂䡁䅉党求䝁䄰党畂䡁䅑督杁䡁䅣兡あ䝁䅧䅉䩂䡁䅁督求䝁䄴䅉兂䝁䅧兙祂䝁䄰兙杁䙁䅍兑呂䑁䅳䅉啂䝁䅅睡求䝁䅑兙杁䙁䅁䅡桂䡁䅉兢桂䝁䅍党ㅂ䡁䅑兡橂䝁䅅䅢杁䕁䅍睢瑂䡁䅁兙畂䡁䅫䅉䵂䡁䅑䅚畁䑁䅳䅉䝂䍁䄴䅉䥂䝁䄸杚浂䝁䄰兙畂䝁䄴兌䵂䝁䅅䅉卂䝁䄸睙潂䝁䅕䅉䵂䡁䅑䅚畁䑁䅳䅉䑂䝁䅅䅤桂䝁䅷党畂䡁䅑䅉兂䝁䅧兙祂䝁䄰兙杁䙁䅍睢獂䡁䅕䅤灂䝁䄸杢穂䍁䅷䅉䩂䝁䄴睙畁䑁䅳䅉䩂䝁䅍睢畂䝁䅫睙杁䙁䅑䅡求䡁䅉兙睂䝁䅕兤あ䝁䅫睙穂䍁䅷䅉䩂䝁䄴睙畁䑁䅳䅉䩂䝁䄴杤求䝁䄴杣桂䍁䅷䅉䩂䝁䄴睙畁䑁䅳䅉䡂䝁䅕杢求䝁䄴䅤求䝁䅍䅡獁䍁䅁兓畂䝁䅍杌㝁䍁䅁村祂䝁䅫督あ䝁䄸䅢瑁䕁䄰入求䡁䅉督杁䙁䅍兣ㅂ䝁䅫杙楂䍁䅁睑療䝁䄰䅣桂䝁䄴入㝁䍁䅁兙畂䝁䅑䅉䕂䝁䅅兡灂䝁䅍䅡灂䍁䅁睕桂䝁䄴睡㕂䝁䄸䅉䑂䝁䄸兢睂䝁䅅杢㕂䍁䅷䅉䵂䝁䅫兢灂䡁䅑党歂䍁䅷䅉桂䡁䅍䅉㍂䝁䅕䅢獂䍁䅁兙穂䍁䅁睙獂䝁䅫杢灂䝁䅍兙獂䍁䅁䅚求䡁䅙党獂䝁䄸䅣瑂䝁䅕杢あ䍁䅁兙湂䡁䅉党求䝁䄰党畂䡁䅑䅉桂䝁䄴䅚杁䝁䅍睢獂䝁䅷兙楂䝁䄸杣桂䡁䅑兡療䝁䄴䅉㍂䝁䅫䅤潂䍁䅁睕桂䝁䅫杣療䡁䅁兙杁䕁䅉杌坂䍁䄴䅉桂䝁䄴䅚杁䕁䄰党祂䝁䅍睡杁䍁䅙䅉䑂䝁䄸杌獁䍁䅁兓畂䝁䅍杌杁䙁䅑䅡求䍁䅁睙療䝁䄰䅣桂䝁䄴入杁䡁䅣兙穂䍁䅁杚療䡁䅉兢求䡁䅉䅢㕂䍁䅁睡畂䝁䄸睤畂䍁䅁兙穂䍁䅁兒㑂䝁䅕䅢灂䡁䅧兡穂䍁䅁䅕潂䝁䅅杣瑂䝁䅅睙求䡁䅕䅤灂䝁䅍兙獂䡁䅍䅌杁䕁䅫杢橂䍁䄴䅉桂䝁䄴䅚杁䝁䅍䅡桂䝁䄴睚求䝁䅑䅉灂䡁䅑督杁䝁䄴兙瑂䝁䅕䅉あ䝁䄸䅉䙂䡁䅧党獂䝁䅫䅥灂䡁䅍䅌杁䕁䅫杢橂䍁䄴䅉灂䝁䄴䅉䝂䝁䅕杙祂䡁䅕兙祂䡁䅫䅉祁䑁䅁䅍睁䍁䄴䅉䙂䡁䅧党獂䝁䅫䅥灂䡁䅍䅌杁䕁䅫杢橂䍁䄴䅉㍂䝁䅅督杁䝁䅫杢橂䝁䄸杣睂䝁䄸杣桂䡁䅑党歂䍁䅁兡畂䍁䅁免㕁䑁䅫䅎杁䝁䅅杢歂䍁䅁兡穂䍁䅁䅡求䝁䅅䅚硂䡁䅕兙祂䡁䅑党祂䝁䅕䅚杁䝁䅫杢杁䕁䅅䅢桂䝁䄰党歂䝁䅅䅌杁䕁䅍兙獂䝁䅫杚療䡁䅉杢灂䝁䅅杌䅁䥁坉䅁ぁ䅂䅁兒㑂䝁䅕䅢療䝁䄴䅉䑂䝁䄸杣睂䝁䄸杣桂䡁䅑兡療䝁䄴䅌杁䝁䅅䅉ㅂ䡁䅑兡獂䝁䅫䅤㕂䍁䅁督求䡁䅉杤灂䝁䅍党穂䍁䅁䅡療䝁䅷䅚灂䝁䄴睚杁䝁䅍睢瑂䡁䅁兙畂䡁䅫䅌杁䝁䅕杢湂䝁䅅睚求䡁䅍䅉灂䝁䄴䅉あ䝁䅧党杁䝁䅕杢求䡁䅉睚㕂䍁䅁䅚灂䡁䅍䅤祂䝁䅫杙ㅂ䡁䅑兡療䝁䄴䅉桂䝁䄴䅚杁䡁䅑杣桂䝁䄴督瑂䝁䅫督穂䝁䅫睢畂䍁䅁杙ㅂ䡁䅍兡畂䝁䅕督穂䝁䅕督畁䍁䅁䅖潂䝁䅕䅉橂䝁䄸兢睂䝁䅅杢㕂䍁䅁兡穂䍁䅁兡畂䡁䅙睢獂䡁䅙党歂䍁䅁兡畂䍁䅁䅤潂䝁䅕䅉睂䡁䅕杣橂䝁䅧兙穂䝁䅕䅉桂䝁䄴䅚杁䡁䅉党湂䡁䅕䅢桂䡁䅑党歂䍁䅁杣求䡁䅑兙灂䝁䅷䅉穂䝁䅅䅢求䍁䅁睢浂䍁䅁党獂䝁䅕睙あ䡁䅉兡橂䝁䅫䅤㕂䍁䅁兙畂䝁䅑䅉畂䝁䅅䅤ㅂ䡁䅉兙獂䍁䅁睚桂䡁䅍睏杁䡁䅑杣桂䝁䄴督瑂䝁䅫督穂䝁䅫睢畂䍁䅁兙畂䝁䅑䅉歂䝁䅫督あ䡁䅉兡楂䡁䅕䅤灂䝁䄸杢杁䝁䄸杚杁䝁䅕䅢求䝁䅍䅤祂䝁䅫睙灂䡁䅑入㝁䍁䅁兙畂䝁䅑䅉歂䝁䅫督あ䡁䅉兡楂䡁䅕䅤灂䝁䄸杢杁䝁䄸杚杁䝁䄴兙あ䡁䅕杣桂䝁䅷䅉湂䝁䅅督杁䡁䅑睢杁䡁䅉党あ䝁䅅兡獂䍁䅁睙ㅂ䡁䅍䅤療䝁䄰党祂䡁䅍杌杁䕁䅫䅤杁䡁䅍党祂䡁䅙党穂䍁䅁杣求䡁䅍兡歂䝁䅕杢あ䝁䅫兙獂䍁䅷䅉橂䝁䄸兢瑂䝁䅕杣橂䝁䅫兙獂䍁䅷䅉灂䝁䄴䅚ㅂ䡁䅍䅤祂䝁䅫兙獂䍁䅷䅉湂䝁䄸杤求䡁䅉杢瑂䝁䅕杢あ䝁䅅䅢獁䍁䅁䅣ㅂ䝁䅉䅢灂䝁䅍䅉桂䡁䅕䅤潂䝁䄸杣灂䡁䅑兡求䡁䅍䅉桂䝁䄴䅚杁䝁䅕䅢求䝁䅍䅤祂䝁䅫睙杁䡁䅉兙灂䝁䅷杣療䝁䅅䅚穂䍁䅷䅉桂䝁䄴䅚杁䡁䅑杣桂䝁䄴督睂䝁䄸杣あ䝁䅅䅤灂䝁䄸杢杁䝁䅍兤穂䡁䅑睢瑂䝁䅕杣穂䍁䄴䅉䙂䡁䅧党獂䝁䄸杢杁䕁䅍睢祂䡁䅁睢祂䝁䅅䅤灂䝁䄸杢杁䡁䅣兙穂䍁䅁兡畂䝁䅍睢祂䡁䅁睢祂䝁䅅䅤求䝁䅑䅉灂䝁䄴䅉硁䑁䅫兏㕁䍁䅁兙畂䝁䅑䅉灂䡁䅍䅉潂䝁䅕兙歂䡁䅅兤桂䡁䅉䅤求䡁䅉党歂䍁䅁兡畂䍁䅁睑潂䝁䅫睙桂䝁䅣睢獁䍁䅁兓獂䝁䅷兡畂䝁䄸兡穂䍁䄴䅁䙃杆䅁杌䄸䕁䅕䅥獂䙁䅍党祂䡁䅙兡橂䝁䅕䅉䥂䝁䄸䅢歂䝁䅫杢湂䡁䅍䅌杁䕁䅫杢橂䍁䄴䅉療䡁䅁党祂䝁䅅䅤求䡁䅍䅉桂䡁䅍䅉桂䍁䅁䅚桂䡁䅑兙杁䝁䅅杢桂䝁䅷入あ䝁䅫睙穂䍁䅷䅉桂䝁䄴䅚杁䝁䅑兡湂䝁䅫䅤桂䝁䅷䅉療䡁䅁党祂䝁䅅䅤灂䝁䄸杢穂䍁䅁兙畂䝁䅑䅉穂䝁䄸䅢ㅂ䡁䅑兡療䝁䄴督杁䝁䅍睢瑂䡁䅁兙畂䡁䅫䅉灂䝁䄴䅉あ䝁䅧党杁䙁䅕杢灂䡁䅑党歂䍁䅁睕あ䝁䅅䅤求䡁䅍䅉桂䝁䄴䅚杁䝁䅫杢あ䝁䅕杣畂䝁䅅䅤灂䝁䄸杢桂䝁䅷䅢㕂䍁䄴䅉啂䝁䅧党杁䝁䅍睢瑂䡁䅁兙畂䡁䅫䅉療䡁䅁党祂䝁䅅䅤求䡁䅍䅉あ䝁䅧杣療䡁䅕睚潂䍁䅁兓畂䡁䅍兤祂䝁䅅杢橂䝁䅕䅌杁䕁䅧党桂䝁䅷䅤潂䝁䅍兙祂䝁䅕䅌杁䕁䅅杢桂䝁䅷入あ䝁䅫睙穂䍁䅷䅉桂䝁䄴䅚杁䕁䅕兢求䡁䅉睚灂䝁䄴睚杁䕁䅉兤穂䝁䅫杢求䡁䅍督杁䡁䅍党湂䝁䄰党畂䡁䅑督畁䍁䅁兓あ䍁䅁兙獂䡁䅍睢杁䡁䅁杣療䡁䅙兡歂䝁䅕督杁䝁䅑兡湂䝁䅫䅤桂䝁䅷䅉療䡁䅁党祂䝁䅅䅤灂䝁䄸杢穂䍁䅁兙畂䝁䅑䅉穂䝁䄸䅢ㅂ䡁䅑兡療䝁䄴督杁䝁䅅杢歂䍁䅁兙畂䝁䅅䅢㕂䡁䅑兡橂䡁䅍兌歂䡁䅉兡㉂䝁䅕杢杁䡁䅍党祂䡁䅙兡橂䝁䅕督獁䍁䅁督ㅂ䝁䅍䅡杁䝁䅅督杁䝁䅍䅢桂䝁䅫兢穂䍁䅁䅣祂䝁䄸睙求䡁䅍督灂䝁䄴睚獁䍁䅁䅣祂䝁䅕兢灂䡁䅕兢杁䝁䅅杢歂䍁䅁杙求䝁䄴党浂䝁䅫䅤杁䝁䅅䅚瑂䝁䅫杢灂䡁䅍䅤祂䝁䅅䅤灂䝁䄸杢獁䍁䅁兙湂䝁䅕杢橂䡁䅫䅉瑂䝁䅅杢桂䝁䅣党瑂䝁䅕杢あ䍁䅷䅉桂䝁䅍睙療䡁䅕杢あ䍁䅁杣求䝁䅍睢畂䝁䅍兡獂䝁䅫兙あ䝁䅫睢畂䍁䅷䅉睂䝁䄸䅢灂䝁䅍入杁䡁䅉党穂䝁䅕兙祂䝁䅍䅡獁䍁䅁兤畂䝁䅑党祂䡁䅣杣灂䡁䅑兡畂䝁䅣䅉穂䡁䅕䅣睂䝁䄸杣あ䍁䅷䅉畂䝁䅕睤杁䝁䅉兤穂䝁䅫杢求䡁䅍督杁䝁䅅睙硂䡁䅕兡穂䝁䅫䅤灂䝁䄸杢獁䍁䅁䅣療䝁䅷兡橂䡁䅫䅉穂䝁䅕杣㉂䝁䅫睙灂䝁䄴睚獁䍁䅁䅣祂䝁䅕兢灂䡁䅕兢杁䝁䅅兤歂䝁䅫䅤獁䍁䅁督ㅂ䡁䅉杤求䡁䅫督獁䍁䅁杙灂䝁䅷䅢灂䝁䄴睚杁䝁䅅杢歂䍁䅁睙療䝁䅷䅢求䝁䅍䅤灂䝁䄸杢獁䍁䅁睙療䝁䄰兢求䡁䅉睙灂䝁䅅䅢杁䝁䅅杢歂䍁䅁杣求䡁䅍兡歂䝁䅕杢あ䝁䅫兙獂䍁䅁督ㅂ䡁䅉杤求䡁䅫䅌杁䝁䅅杢歂䍁䅁睙ㅂ䡁䅍䅤療䝁䄰党祂䍁䅁督求䡁䅉杤灂䝁䅍党杁䡁䅕督灂䝁䄴睚杁䝁䅑兡湂䝁䅫䅤桂䝁䅷䅉あ䝁䅕睙潂䝁䄴睢獂䝁䄸睚㕂䍁䅷䅉桂䡁䅉䅤灂䝁䅙兡橂䝁䅫兙獂䍁䅁兡畂䡁䅑党獂䝁䅷兡湂䝁䅕杢橂䝁䅕䅌杁䝁䄰兙橂䝁䅧兡畂䝁䅕䅉獂䝁䅕兙祂䝁䄴兡畂䝁䅣䅌杁䝁䅅杢歂䍁䅁兙歂䡁䅙兙畂䝁䅍党歂䍁䅁兙ㅂ䡁䅑睢瑂䝁䅅䅤灂䝁䄸杢㝁䍁䅁䅚灂䝁䅣兡あ䝁䅅䅢杁䝁䅍兤穂䡁䅑睢瑂䝁䅕杣杁䝁䅅睙硂䡁䅕兡穂䝁䅫䅤灂䝁䄸杢杁䡁䅍党祂䡁䅙兡橂䝁䅕督杁䡁䅕督灂䝁䄴睚杁䝁䅅䅉穂䝁䄸杚あ䡁䅣兙祂䝁䅕兌桂䡁䅍兌桂䍁䄰督求䡁䅉杤灂䝁䅍党杁䝁䅑党獂䝁䅫杤求䡁䅉入杁䝁䄰睢歂䝁䅕䅢杁䡁䅑䅡祂䝁䄸兤湂䝁䅧䅉䵂䝁䅫杚求䙁䅁杕偂䍁䅁兙畂䝁䅑䅉䵂䕁䅫睕呂䍁䅁䅣獂䝁䅅䅤浂䝁䄸杣瑂䡁䅍睏杁䡁䅍兤楂䡁䅉睢湂䝁䅅䅤灂䝁䄸杢杁䡁䅍党祂䡁䅙兡橂䝁䅕督㝁䍁䅁兙畂䝁䅑䅉呂䡁䅕杙祂䝁䄸督療䡁䅕杣橂䝁䅕䅉穂䝁䄸杚あ䡁䅣兙祂䝁䅕䅉睂䝁䅷兙あ䝁䅙睢祂䝁䄰䅌杁䝁䅅杢杁䝁䅕杢歂䍁䄰䅤療䍁䄰党畂䝁䅑䅉穂䡁䅕杙祂䝁䄸睚桂䡁䅑兡療䝁䄴䅉睂䝁䅷兙あ䝁䅙睢祂䝁䄰杌杁䕁䅫杢杁䝁䅅䅚歂䝁䅫䅤灂䝁䄸杢獁䍁䅁䅤潂䝁䅕䅉橂䝁䄸兢睂䝁䅅杢㕂䍁䅁睢浂䝁䅙党祂䡁䅍䅉潂䝁䅕兙獂䡁䅑䅡杁䝁䅍兙祂䝁䅕䅉穂䝁䅕杣㉂䝁䅫睙求䡁䅍䅉祂䝁䅕䅢桂䡁䅑党歂䍁䅁䅤療䍁䅁睙桂䡁䅉党杁䝁䄰兙畂䝁䅅睚求䝁䄰党畂䡁䅑䅌杁䡁䅕䅤灂䝁䅷兡㙂䝁䅅䅤灂䝁䄸杢杁䝁䄰兙畂䝁䅅睚求䝁䄰党畂䡁䅑䅌杁䝁䅑兡穂䝁䅕兙穂䝁䅕䅉瑂䝁䅅杢桂䝁䅣党瑂䝁䅕杢あ䍁䅷䅉睂䝁䅅入瑂䝁䅕杢あ䍁䅁兡畂䡁䅑党湂䡁䅉兡あ䡁䅫䅌杁䡁䅉党㉂䝁䅕杢ㅂ䝁䅕䅉療䡁䅁䅤灂䝁䄰兡㙂䝁䅅䅤灂䝁䄸杢獁䍁䅁兙畂䝁䅑䅉橂䡁䅕督あ䝁䄸兢求䡁䅉䅉求䝁䄴睚桂䝁䅣党瑂䝁䅕杢あ䍁䄴䅉䝂䡁䅕杣あ䝁䅧党祂䍁䅷䅉灂䡁䅑䅉睂䡁䅉睢㉂䝁䅫䅚求䡁䅍䅉浂䝁䅫杢桂䝁䄴睙灂䝁䅅䅢杁䡁䅁䅢桂䝁䄴杢灂䝁䄴睚杁䝁䅅杢歂䍁䅁兙畂䝁䅅䅢㕂䡁䅍兡穂䍁䅷䅉瑂䝁䅅杢桂䝁䅣党瑂䝁䅕杢あ䍁䅁杣求䡁䅁睢祂䡁䅑兡畂䝁䅣䅌杁䝁䅙睢祂䝁䅕睙桂䡁䅍䅤灂䝁䄴睚杁䝁䅅杢歂䍁䅁䅚求䝁䅍兡穂䝁䅫睢畂䍁䅁督ㅂ䡁䅁䅣療䡁䅉䅤獁䍁䅁䅚桂䡁䅑兙杁䝁䄰兙畂䝁䅅睚求䝁䄰党畂䡁䅑䅌杁䡁䅉党湂䡁䅕䅢桂䡁䅑睢祂䡁䅫䅉祂䝁䅕䅣療䡁䅉䅤灂䝁䄴睚杁䝁䅅杢歂䍁䅁杣灂䡁䅍睡獁䍁䅁兙畂䝁䅑䅉橂䝁䄸兢睂䝁䅷兡桂䝁䄴睙求䍁䅁督求䡁䅉杤灂䝁䅍党穂䑁䅳䅉祂䝁䅕督求䡁䅉杤桂䡁䅑兡療䝁䄴督獁䍁䅁睙ㅂ䡁䅍䅤療䝁䄰党祂䍁䅷䅉桂䝁䄴䅚杁䝁䅙兤獂䝁䅙兡獂䝁䄰党畂䡁䅑䅉穂䝁䅕杣㉂䝁䅫睙求䡁䅍睏杁䝁䅙杣求䝁䅫睚潂䡁䅑䅉楂䝁䅫䅢獂䝁䅫杢湂䍁䅷䅉橂䝁䄸䅢獂䝁䅕睙あ䝁䅫睢畂䡁䅍䅌杁䝁䅍䅢桂䝁䅫兢穂䍁䅁兢桂䝁䄴兙湂䝁䅕兢求䝁䄴䅤獁䍁䅁杚祂䝁䅕兡湂䝁䅧䅤杁䝁䅅兤歂䝁䅫䅤獁䍁䅁杚祂䝁䅕兡湂䝁䅧䅤杁䡁䅍睙潂䝁䅕䅚ㅂ䝁䅷兡畂䝁䅣䅌杁䡁䅍兤睂䡁䅁䅢㕂䍁䅁睙潂䝁䅅兡畂䍁䅁兢桂䝁䄴兙湂䝁䅕兢求䝁䄴䅤獁䍁䅁兙畂䝁䅑䅉祂䝁䅕杤求䝁䄴兤求䍁䅁兙穂䡁䅍兤祂䝁䅅杢橂䝁䅕䅉穂䝁䅕杣㉂䝁䅫睙求䡁䅍睏杁䡁䅉党穂䝁䅫䅚求䝁䄴䅤灂䝁䅅䅢杁䝁䄰睢祂䡁䅑睚桂䝁䅣党杁䝁䅷党畂䝁䅑兡畂䝁䅣䅌杁䡁䅑兡あ䝁䅷党杁䡁䅙党祂䝁䅫杚灂䝁䅍兙あ䝁䅫睢畂䍁䅁兙畂䝁䅑䅉㉂䝁䅅䅢灂䝁䅑兙あ䝁䅫睢畂䍁䅷䅉祂䝁䅕䅤桂䝁䅫䅢杁䝁䅉兙畂䝁䅳兡畂䝁䅣䅉桂䝁䄴䅚杁䝁䅍杣求䝁䅑兡あ䍁䅁睙桂䡁䅉䅚穂䍁䅷䅉あ䡁䅉兤穂䡁䅑䅉㉂䝁䅕杣灂䝁䅙兡橂䝁䅅䅤灂䝁䄸杢獁䍁䅁睙療䝁䄰兢求䡁䅉睙灂䝁䅅䅢杁䝁䅉兙畂䝁䅳兡畂䝁䅣䅌杁䝁䅅杢歂䍁䅁兡畂䡁䅙党穂䡁䅑兢求䝁䄴䅤杁䝁䄰兙畂䝁䅅睚求䝁䄰党畂䡁䅑睏杁䝁䄰党祂䝁䅍䅡桂䝁䄴䅚灂䡁䅍兡畂䝁䅣䅌杁䡁䅁杣灂䝁䅍兡畂䝁䅣䅌杁䝁䅅杢歂䍁䅁䅚求䝁䄰兙畂䝁䅑䅉浂䝁䄸杣求䝁䅍兙穂䡁䅑兡畂䝁䅣睏杁䝁䅅杢歂䍁䅁䅚灂䝁䅣兡あ䝁䅅䅢杁䝁䄸䅣求䡁䅉兙あ䝁䅫睢畂䡁䅍䅉桂䝁䄴䅚杁䡁䅍睢獂䡁䅕䅤灂䝁䄸杢穂䍁䄴䅉啂䝁䅧党杁䝁䅍睢瑂䡁䅁兙畂䡁䅫䅉療䝁䅙杚求䡁䅉督杁䡁䅁杣求䝁䅑兡橂䡁䅑兡㉂䝁䅕䅉桂䝁䄴䅚杁䡁䅁杣求䡁䅍睙祂䝁䅫䅣あ䝁䅫杤求䍁䅁兙畂䝁䅅䅢㕂䡁䅑兡橂䡁䅍䅉灂䝁䄴䅉あ䝁䅧党杁䝁䅅杣求䝁䅅督杁䝁䄸杚杁䝁䅍兤穂䡁䅑睢瑂䝁䅕杣杁䝁䅅睙硂䡁䅕兡穂䝁䅫䅤灂䝁䄸杢杁䝁䅅杢歂䍁䅁䅢灂䝁䅙党橂䡁䅫睙獂䝁䅕䅉瑂䝁䅅杢桂䝁䅣党瑂䝁䅕杢あ䍁䄴䅉䙂䡁䅧䅢呂䝁䅕杣㉂䝁䅫睙求䍁䅁䅓療䝁䅷䅚灂䝁䄴睚穂䍁䅷䅉䩂䝁䄴睙畁䍁䅁睤桂䡁䅍䅉浂䝁䄸兤畂䝁䅑党歂䍁䅁兡畂䍁䅁免㕁䑁䅫兏杁䝁䅅杢歂䍁䅁兡穂䍁䅁䅡求䝁䅅䅚硂䡁䅕兙祂䡁䅑党祂䝁䅕䅚杁䝁䅫杢杁䕁䄴党㍂䍁䅁兗療䡁䅉睡獁䍁䅁杔求䡁䅣䅉婂䝁䄸杣牂䍁䄴䅁煁杆䅁䅫䅙䕁䅕䅥睂䝁䅅杢歂䍁䅁兒畂䝁䅕杣湂䡁䅫䅉䑂䝁䄸杣睂䝁䄸杣桂䡁䅑兡療䝁䄴䅉療䡁䅁党祂䝁䅅䅤求䡁䅍䅉桂䡁䅍䅉桂䝁䄴䅉灂䝁䄴䅚求䡁䅁党畂䝁䅑党畂䡁䅑䅉求䡁䅧䅣獂䝁䄸杣桂䡁䅑兡療䝁䄴䅉桂䝁䄴䅚杁䡁䅁杣療䝁䅑兤橂䡁䅑兡療䝁䄴䅉橂䝁䄸兢睂䝁䅅杢㕂䍁䅁兡畂䍁䅁䅤潂䝁䅕䅉噂䝁䄴兡あ䝁䅕䅚杁䙁䅍䅤桂䡁䅑党穂䍁䄴䅉䩂䡁䅑䅉求䝁䄴睚桂䝁䅣党穂䍁䅁兡畂䍁䅁兙橂䡁䅅兤灂䡁䅍兡あ䝁䅫睢畂䍁䅷䅉求䡁䅧䅣獂䝁䄸杣桂䡁䅑兡療䝁䄴䅌杁䝁䅅杢歂䍁䅁䅚求䡁䅙党獂䝁䄸䅣瑂䝁䅕杢あ䍁䅁睢浂䍁䅁䅣祂䝁䄸䅣求䡁䅉䅤灂䝁䅕督杁䡁䅑睢杁䡁䅁杣療䝁䅑兤橂䝁䅕䅉療䝁䅫䅢獁䍁䅁杢桂䡁䅑兤祂䝁䅅䅢杁䝁䅣兙穂䍁䅷䅉桂䝁䄴䅚杁䝁䄴兙あ䡁䅕杣桂䝁䅷䅉湂䝁䅅督杁䝁䅷兡硂䡁䅕兡歂䡁䅍䅉浂䡁䅉睢瑂䍁䅁兤畂䝁䅑党祂䝁䅣杣療䡁䅕杢歂䍁䅁杣求䡁䅍党祂䡁䅙睢灂䡁䅉督畁䍁䅁䅖潂䝁䅕䅉橂䝁䄸兢睂䝁䅅杢㕂䍁䅁䅡療䝁䅷䅚穂䍁䅁兡畂䡁䅑党祂䝁䅕督あ䡁䅍䅉灂䝁䄴䅉畂䝁䅅䅤ㅂ䡁䅉兙獂䍁䅁睚桂䡁䅍䅉祂䝁䅕督療䡁䅕杣橂䝁䅕䅉睂䝁䅷兙㕂䡁䅍䅉灂䝁䄴䅉あ䝁䅧党杁䕁䄰兙祂䝁䅍党獂䝁䅷兤穂䍁䅁睕潂䝁䅅䅢求䍁䅁兡畂䍁䅁䅤潂䝁䅕䅉畂䝁䄸杣あ䝁䅧党祂䝁䄴䅉䉂䡁䅁䅣桂䝁䅷兙橂䝁䅧兡桂䝁䄴䅉䍂䝁䅅督灂䝁䄴䅉灂䝁䄴䅉兂䝁䅕杢畂䡁䅍入獂䡁䅙兙畂䝁䅫兙杁䝁䅅杢歂䍁䅁䅤潂䝁䅕䅉䥂䝁䅅入畂䝁䅕督㉂䝁䅫䅢獂䝁䅕睌䍂䝁䄸督穂䝁䅫党祂䍁䅁睕潂䝁䅅䅢求䡁䅍䅉灂䝁䄴䅉畂䝁䄸杣あ䝁䅧睤求䡁䅍䅤求䡁䅉杢杁䕁䅷睢ㅂ䝁䅫督灂䝁䅅杢桂䍁䄴䅉䉂䡁䅍䅉療䝁䅙䅉䕂䝁䅕睙求䝁䄰杙求䡁䅉䅉穁䑁䅅䅌杁䑁䅉䅍祁䑁䅍䅌杁䡁䅑䅡求䍁䅁睙療䝁䄰䅣桂䝁䄴入杁䝁䄸睤畂䡁䅍䅉桂䍁䅁䅣療䡁䅉䅤浂䝁䄸䅢灂䝁䄸䅉療䝁䅙䅉療䝁䄴督潂䝁䄸杣求䍁䅁兖畁䙁䅍杌杁䡁䅕杢橂䝁䄸杢㉂䝁䅕杢あ䝁䅫睢畂䝁䅅䅢杁䝁䄴兙あ䡁䅕杣桂䝁䅷䅉湂䝁䅅督杁䝁䅅督穂䝁䅕䅤穂䍁䅷䅉灂䝁䄴睙獂䡁䅕䅚灂䝁䄴睚杁䝁䅫杢あ䝁䅕杣求䡁䅍䅤穂䍁䅁兡畂䍁䅁兙睂䡁䅁杣療䡁䅧兡瑂䝁䅅䅤求䝁䅷入杁䑁䅕䅌睁䑁䅁䅍杁䝁䄴兙あ䡁䅕杣桂䝁䅷䅉湂䝁䅅督杁䡁䅣党獂䝁䅷督畁䍁䅁䅖潂䝁䅕䅉橂䝁䄸兢睂䝁䅅杢㕂䍁䅁睤桂䡁䅍䅉浂䝁䄸杣瑂䝁䅕杣獂䡁䅫䅉牂䝁䄴睢㍂䝁䄴䅉桂䡁䅍䅉䑂䝁䅧党穂䝁䅅䅣求䝁䅅睡求䍁䅁兒畂䝁䅕杣湂䡁䅫䅉䑂䝁䄸杣睂䝁䄸杣桂䡁䅑兡療䝁䄴䅉桂䝁䄴䅚杁䝁䅍䅡桂䝁䄴睚求䝁䅑䅉灂䡁䅑督杁䝁䄴兙瑂䝁䅕䅉あ䝁䄸䅉䙂䡁䅧䅣桂䝁䄴䅚杁䕁䅕杢求䡁䅉睚㕂䍁䅁睑療䡁䅉䅣療䡁䅉兙あ䝁䅫睢畂䍁䅁兡畂䍁䅁睔橂䡁䅑睢楂䝁䅕杣杁䑁䅉䅍祁䑁䅑杌杁䕁䅕䅥睂䝁䅅杢歂䍁䅁兒畂䝁䅕杣湂䡁䅫䅉䑂䝁䄸杣睂䝁䄸杣桂䡁䅑兡療䝁䄴䅉㍂䝁䅅督杁䝁䅙睢ㅂ䝁䄴䅚求䝁䅑䅉灂䝁䄴䅉硁䑁䅫䅏㕁䍁䅁兙畂䝁䅑䅉灂䡁䅍䅉楂䝁䅅督求䝁䅑䅉灂䝁䄴䅉偂䝁䅳䅢桂䝁䅧睢瑂䝁䅅䅉䑂䝁䅫䅤㕂䍁䅷䅉偂䝁䅳䅢桂䝁䅧睢瑂䝁䅅杌䅁䥁坙䅁䝂睃䅁兒㑂䡁䅁党歂䝁䅫兙杁䕁䅣杣療䡁䅕䅣獁䍁䅁兓畂䝁䅍杌杁䝁䄸䅣求䡁䅉兙あ䝁䅕督杁䝁䅅督杁䝁䅅杢杁䝁䄸杢獂䝁䅫杢求䍁䅁䅤祂䝁䅅杤求䝁䅷䅉橂䝁䄸兢睂䝁䅅杢㕂䍁䅁兡畂䍁䅁䅤潂䝁䅕䅉噂䝁䄴兡あ䝁䅕䅚杁䙁䅍䅤桂䡁䅑党穂䍁䅁兙畂䝁䅑䅉灂䝁䄴䅤求䡁䅉杢桂䡁䅑兡療䝁䄴兙獂䝁䅷入畁䍁䅁䅖潂䝁䅕䅉橂䝁䄸兢睂䝁䅅杢㕂䍁䅁睢睂䝁䅕杣桂䡁䅑党穂䍁䅁䅤潂䡁䅉睢ㅂ䝁䅣䅡杁䕁䅉杍䑂䍁䅷䅉䍂䑁䅉村獁䍁䅁兙畂䝁䅑䅉あ䡁䅉兡㉂䝁䅅睚療䍁䅁督求䝁䅣兢求䝁䄴䅤穂䍁䄴䅉啂䝁䅧党杁䕁䅉杍䑂䍁䅁督求䝁䅣兢求䝁䄴䅤杁䝁䅫杢橂䝁䅷兤歂䝁䅕督杁䕁䅉杣桂䝁䄴䅚杁䕁䅕䅥睂䝁䅕䅚灂䝁䅅䅌杁䝁䅅䅉浂䡁䅕䅢獂䍁䄰督求䡁䅉杤灂䝁䅍党杁䝁䄸杢獂䝁䅫杢求䍁䅁䅤祂䝁䅅杤求䝁䅷䅉楂䡁䅉兙畂䝁䅑䅉療䝁䅙杚求䡁䅉督杁䡁䅙兙祂䝁䅫睢ㅂ䡁䅍䅉あ䡁䅉兙㉂䝁䅕䅢杁䡁䅁杣療䝁䅑兤橂䡁䅑督杁䝁䅅杢歂䍁䅁督求䡁䅉杤灂䝁䅍党穂䑁䅳䅉䥂䝁䄸䅤求䝁䅷督畁䝁䅍睢瑂䍁䅁杚療䡁䅉䅉獂䝁䄸䅚湂䝁䅫杢湂䍁䅁兙橂䝁䅍睢瑂䝁䄰睢歂䝁䅅䅤灂䝁䄸杢穂䑁䅳䅉坂䡁䅉杙療䍁䅷䅉桂䝁䄴䅉療䝁䄴䅢灂䝁䄴党杁䝁䄰兙祂䝁䅳党あ䡁䅁䅢桂䝁䅍党杁䝁䅙睢祂䍁䅁䅤潂䝁䅕䅉桂䝁䅷䅤求䡁䅉杢桂䡁䅑兡㉂䝁䅕䅉桂䝁䅍睙療䝁䄰兢療䝁䅑兙あ䝁䅫睢畂䡁䅍睏杁䕁䄸杣楂䝁䅫䅤㙂䍁䅷䅉啂䡁䅉兙㉂䝁䅕䅢療䝁䅍兡あ䡁䅫䅌杁䙁䅣睢あ䝁䅫杚杁䕁䅣杣療䡁䅕䅣獁䍁䅁党楂䝁䄸睢牂䝁䅕杣穂䍁䅷䅉䑂䝁䅧党桂䡁䅁䅖灂䝁䅍睡求䡁䅑督獁䍁䅁䅓療䡁䅑睤灂䡁䅉党畁䝁䅍睢瑂䍁䅁兙畂䝁䅑䅉䑂䝁䅅杣卂䝁䅕杢あ䝁䅅䅢穂䍁䄴睙療䝁䄰杌杁䙁䅑䅡求䍁䅁村祁䕁䅉䅉穂䝁䅕睚瑂䝁䅕杢あ䍁䅁䅣祂䝁䄸杤灂䝁䅑党穂䍁䅁杤桂䡁䅉兡療䡁䅕督杁䡁䅑杣桂䡁䅙党獂䍁䅁兙畂䝁䅑䅉畂䝁䄸杢瑁䡁䅑杣桂䡁䅙党獂䍁䅁睙療䝁䄰䅣桂䝁䄴兡求䡁䅍䅉灂䝁䄴睙獂䡁䅕䅚灂䝁䄴睚杁䝁䅅兡祂䝁䅷兡畂䝁䅕督獁䍁䅁睢浂䝁䅙䅢灂䝁䄴党杁䡁䅑杣桂䡁䅙党獂䍁䅁兙湂䝁䅕杢あ䡁䅍䅌杁䝁䄸杢獂䝁䅫杢求䍁䅁杣求䡁䅑兙灂䝁䅷党祂䡁䅍䅌杁䝁䅍睢祂䡁䅁睢祂䝁䅅䅤求䍁䅁䅤祂䝁䅅杤求䝁䅷䅉瑂䝁䅅杢桂䝁䅣党瑂䝁䅕杢あ䍁䅷䅉桂䝁䄴䅚杁䝁䅙兡畂䝁䅅杢橂䝁䅫兙獂䍁䅁兡畂䡁䅍䅤灂䡁䅑兤あ䝁䅫睢畂䡁䅍䅉㍂䝁䅧睢杁䝁䅷党㉂䝁䅕杣桂䝁䅣党杁䝁䅫䅤穂䍁䅁䅤祂䝁䅅杤求䝁䅷䅉あ䝁䅕睙潂䝁䄴睢獂䝁䄸睚㕂䍁䅁兙畂䝁䅑䅉あ䝁䅅䅣杁䝁䅫杢あ䝁䄸䅉灂䡁䅑督杁䝁䅑兡㉂䝁䅕杣穂䝁䅕䅉穂䡁䅕䅣睂䝁䅷入杁䡁䅑睢杁䝁䅅兤湂䝁䄰党畂䡁䅑䅉あ䝁䅧党灂䡁䅉䅉療䝁䅙杚求䡁䅉兡畂䝁䅣督杁䝁䅅杢歂䍁䅁兢桂䡁䅉睡求䡁䅑䅉䙂䡁䅧䅣求䝁䅑兡桂䍁䅁睒祂䝁䄸兤睂䍁䅁杣桂䡁䅑党穂䍁䅁兙畂䝁䅑䅉桂䡁䅙兙灂䝁䅷兙楂䝁䅫䅢灂䡁䅑兡求䡁䅍䅉あ䝁䄸䅉灂䡁䅑督杁䡁䅑杣桂䡁䅙党獂䝁䅕杣穂䍁䄴䅉啂䝁䅧党杁䡁䅑杣灂䡁䅙兙湂䝁䄸䅉穂䝁䅕睚瑂䝁䅕杢あ䍁䅁督求䝁䄴䅚杁䡁䅉党浂䝁䅕杣祂䝁䅅䅢穂䍁䅁䅤療䍁䅁睢畂䝁䅷兡畂䝁䅕䅉あ䡁䅉兙㉂䝁䅕䅢杁䝁䅍睢瑂䡁䅁兙畂䝁䅫党穂䍁䅁兙畂䝁䅑䅉あ䡁䅉兙㉂䝁䅕䅢杁䡁䅍党祂䡁䅙兡橂䝁䅕䅉睂䡁䅉睢㉂䝁䅫䅚求䡁䅉督杁䝁䅙杣療䝁䄰䅉潂䝁䄸䅤求䝁䅷䅉瑂䝁䅕䅤桂䡁䅍党桂䡁䅉睙潂䍁䅁睤求䝁䅉督灂䡁䅑党穂䍁䄴䅉䩂䝁䄴䅉桂䝁䅑䅚灂䡁䅑兡療䝁䄴䅌杁䡁䅑䅡求䍁䅁睙療䝁䄰䅣桂䝁䄴入杁䡁䅁杣療䡁䅙兡歂䝁䅕督杁䝁䅉杣桂䝁䄴䅚杁䝁䅅䅚㉂䝁䅕杣あ䝁䅫督灂䝁䄴睚杁䡁䅑䅡祂䝁䄸兤湂䝁䅧䅉療䝁䄴䅢灂䝁䄴党杁䝁䅅杢歂䍁䅁睢浂䝁䅙䅢灂䝁䄴党杁䝁䅍䅡桂䝁䄴杢求䝁䅷督獁䍁䅁䅢療䡁䅫兙獂䡁䅑入杁䡁䅁杣療䝁䅣杣桂䝁䄰督獁䍁䅁兢療䝁䅉兡獂䝁䅕䅉桂䡁䅁䅣穂䍁䅷䅉桂䝁䄴䅚杁䡁䅍党桂䡁䅉睙潂䍁䅁党畂䝁䅣兡畂䝁䅕䅉瑂䝁䅅杣牂䝁䅕䅤灂䝁䄴睚獁䍁䅁兙穂䍁䅁睤求䝁䅷䅢杁䝁䅅督杁䝁䄰党あ䝁䅅督求䝁䅅杣橂䝁䅧䅌杁䡁䅍睢橂䝁䅫兙獂䍁䅁兢求䝁䅑兡桂䍁䅷䅉歂䝁䅫杣求䝁䅍䅤杁䝁䅅杢歂䍁䅁䅣求䡁䅉督療䝁䄴兙獂䝁䅫来求䝁䅑䅉あ䡁䅉兙㉂䝁䅕䅢求䡁䅉䅉橂䝁䄸兢瑂䡁䅕杢灂䝁䅍兙あ䝁䅫睢畂䡁䅍䅉療䝁䄴䅉灂䡁䅑督杁䡁䅣党楂䡁䅍兡あ䝁䅕督獁䍁䅁兙畂䝁䅑䅉あ䝁䅧杣療䡁䅕睚潂䍁䅁䅚灂䡁䅉党橂䡁䅑䅉求䍁䄰兢桂䝁䅫䅢杁䝁䅍睢瑂䝁䄰兤畂䝁䅫睙桂䡁䅑兡療䝁䄴䅉㍂䝁䅫䅤潂䍁䅁兡あ䡁䅍䅉あ䡁䅉兙㉂䝁䅕䅢求䡁䅉督畁䍁䅁䅖潂䝁䅕䅉橂䝁䄸兢睂䝁䅅杢㕂䍁䅁睤桂䡁䅍䅉浂䝁䄸杣瑂䝁䅕杣獂䡁䅫䅉牂䝁䄴睢㍂䝁䄴䅉桂䡁䅍䅉䙂䡁䅧䅣求䝁䅑兡桂䍁䅷䅉䩂䝁䄴睙畁䍁䅁兙畂䝁䅑䅉橂䝁䅧兙畂䝁䅣党歂䍁䅁兡あ䡁䅍䅉畂䝁䅅兢求䍁䅁䅤療䍁䅁兒㑂䡁䅁党歂䝁䅫兙杁䕁䅣杣療䡁䅕䅣獁䍁䅁兓畂䝁䅍杌杁䝁䅫杢杁䕁䄰兙祂䝁䅍䅡杁䑁䅉䅍硁䑁䅧杌杁䕁䅕䅥睂䝁䅕䅚灂䝁䅅䅉䡂䡁䅉睢ㅂ䡁䅁䅌杁䕁䅫杢橂䍁䄴䅉㍂䝁䅅督杁䝁䅙睢ㅂ䝁䄴䅚求䝁䅑䅉灂䝁䄴䅉硁䑁䅫兏㉁䍁䅁兙畂䝁䅑䅉灂䡁䅍䅉潂䝁䅕兙歂䡁䅅兤桂䡁䅉䅤求䡁䅉党歂䍁䅁兡畂䍁䅁睕求䝁䅅䅤あ䝁䅷党獁䍁䅁睖桂䡁䅍䅡灂䝁䄴睚あ䝁䄸杢畁䅁䅁剌䅙䕁䭯䅁䙂䡁䅧䅣求䝁䅑兡あ䝁䄸杣穂䍁䅁兓畂䡁䅑党祂䝁䄴兙あ䝁䅫睢畂䝁䅅䅢杁䝁䄸杚杁䙁䅣兙穂䝁䅧兡畂䝁䅣䅤療䝁䄴䅌杁䕁䅫杢橂䍁䄴䅌杁䡁䅑睢湂䝁䅕䅤潂䝁䅕杣杁䡁䅣兡あ䝁䅧䅉灂䡁䅑督杁䡁䅍兤楂䡁䅍兡歂䝁䅫兙祂䝁䅫党穂䍁䅷䅉睂䡁䅉睢㉂䝁䅫䅚求䡁䅍䅉獂䝁䄸睚灂䡁䅍䅤灂䝁䅍督杁䡁䅍党祂䡁䅙兡橂䝁䅕督杁䡁䅣睢祂䝁䅷䅚㍂䝁䅫䅚求䍁䄴䅉啂䝁䅧党杁䝁䅍睢瑂䡁䅁兙畂䡁䅫䅉療䝁䅙杚求䡁䅉督杁䝁䅅兡祂䝁䅙杣求䝁䅫睚潂䡁䅑䅉穂䝁䅕杣㉂䝁䅫睙求䡁䅍䅌杁䡁䅍兤橂䝁䅧䅉桂䡁䅍䅉桂䝁䅫杣杁䝁䅙杣求䝁䅫睚潂䡁䅑䅉橂䝁䄸杢穂䝁䄸䅢灂䝁䅑兙あ䝁䅫睢畂䍁䅁兙畂䝁䅑䅉浂䝁䄸杣㍂䝁䅅杣歂䝁䅫杢湂䑁䅳䅉療䝁䅍党桂䝁䄴䅉浂䡁䅉党灂䝁䅣䅡あ䍁䅁兙畂䝁䅑䅉療䝁䅍党桂䝁䄴䅉穂䝁䅕杣㉂䝁䅫睙求䡁䅍䅌杁䝁䅫杢橂䝁䅷兤歂䝁䅫杢湂䍁䅁睢橂䝁䅕兙畂䍁䅁杚祂䝁䅕兡湂䝁䅧䅤杁䝁䅍睢畂䡁䅍睢獂䝁䅫䅚桂䡁䅑兡療䝁䄴䅌杁䝁䅑兡祂䝁䅕睙あ䍁䅁睢橂䝁䅕兙畂䍁䅁杚療䡁䅉睤桂䡁䅉䅚灂䝁䄴睚獁䍁䅁兙畂䝁䅑䅉療䡁䅉䅚求䡁䅉䅉瑂䝁䅅杢桂䝁䅣党瑂䝁䅕杢あ䑁䅳䅉橂䡁䅕督あ䝁䄸兢穂䍁䅁杙祂䝁䄸睡求䡁䅉兙湂䝁䅕䅌杁䝁䅫兢睂䝁䄸杣あ䍁䅷䅉灂䝁䄴䅤祂䝁䅅兌橂䝁䄸杢あ䝁䅫杢求䝁䄴䅤桂䝁䅷䅉湂䡁䅉睢ㅂ䝁䄴䅚杁䡁䅑杣桂䝁䄴督睂䝁䄸杣あ䝁䅅䅤灂䝁䄸杢杁䝁䅅杢歂䍁䅁䅚求䝁䅷兡㉂䝁䅕杣㕂䍁䅷䅉桂䝁䄴䅚杁䡁䅣兙祂䝁䅕䅡療䡁䅕督灂䝁䄴睚杁䝁䅅杢歂䍁䅁䅚灂䡁䅍䅤祂䝁䅫杙ㅂ䡁䅑兡療䝁䄴䅉穂䝁䅕杣㉂䝁䅫睙求䡁䅍睏杁䝁䅅杢歂䍁䅁睙ㅂ䡁䅍䅤療䝁䄰督杁䝁䅍䅢求䝁䅅杣桂䝁䄴睙求䍁䅷䅉睂䡁䅕杣橂䝁䅧兙穂䝁䅕䅉療䡁䅉䅚求䡁䅉䅉瑂䝁䅅杢桂䝁䅣党瑂䝁䅕杢あ䍁䅷䅉㉂䝁䅕杢歂䝁䄸杣杁䝁䅍睢畂䡁䅍睢獂䝁䅫䅚桂䡁䅑兡療䝁䄴䅌杁䡁䅑兡瑂䝁䅕兌歂䝁䅕杚灂䝁䄴兡あ䝁䅕䅉あ䡁䅉兙畂䡁䅍䅣療䡁䅉䅤桂䡁䅑兡療䝁䄴䅉穂䝁䅕杣㉂䝁䅫睙求䡁䅍䅌杁䡁䅑党瑂䡁䅁党祂䝁䅅䅤ㅂ䡁䅉党瑁䝁䅍睢畂䡁䅑杣療䝁䅷䅢求䝁䅑䅉あ䡁䅉兙畂䡁䅍兡あ䍁䅷䅉橂䝁䅅杣湂䝁䄸䅉灂䝁䄴督ㅂ䡁䅉兙畂䝁䅍党獁䍁䅁督睂䝁䅕睙灂䝁䅅䅢灂䡁䅯党歂䍁䅁睙桂䡁䅉睚療䍁䅁兢療䝁䄴兡あ䝁䄸杣灂䝁䄴睚杁䝁䅅杢歂䍁䅁䅤祂䝁䅅睙牂䝁䅫杢湂䍁䅷䅉桂䝁䄴䅚杁䝁䄸䅤潂䝁䅕杣杁䡁䅍兤睂䡁䅁䅢㕂䍁䅁睙潂䝁䅅兡畂䍁䅁督療䝁䅷兤あ䝁䅫睢畂䡁䅍杌杁䕁䅫䅤杁䝁䅅䅢穂䝁䄸䅉睂䡁䅉睢㉂䝁䅫䅚求䡁䅍䅉療䡁䅁䅤灂䝁䄰兡㙂䝁䅅䅤灂䝁䄸杢獁䍁䅁䅤祂䝁䅅䅚求䍁䅁睙療䝁䄰䅣獂䝁䅫兙畂䝁䅍党杁䝁䅍睢畂䡁䅍兤獂䡁䅑兡畂䝁䅣䅌杁䝁䅍兙祂䝁䅣睢杁䡁䅍党橂䡁䅕杣灂䡁䅑入獁䍁䅁兙畂䝁䅑䅉穂䝁䄸䅢ㅂ䡁䅑兡療䝁䄴督畁䍁䅁兓畂䍁䅁兙歂䝁䅑兡あ䝁䅫睢畂䍁䅷䅉灂䡁䅑䅉桂䝁䅍䅤穂䍁䅁兙穂䍁䅁兙杁䝁䅙杣求䝁䅫睚潂䡁䅑䅉橂䝁䄸杢穂䝁䄸䅢灂䝁䅑兙あ䝁䄸杣杁䝁䄸杣杁䝁䅅督杁䝁䅅杢杁䝁䅅睚求䝁䄴䅤杁䝁䅙睢祂䍁䅁䅤潂䝁䅕䅉桂䝁䅫杣獂䝁䅫杢求䍁䅁䅤潂䝁䅅䅤杁䝁䅍兙祂䡁䅉兡求䡁䅍䅉あ䝁䅧党杁䡁䅍䅡灂䡁䅁兢求䝁䄴䅤畁䍁䅁杒ㅂ䡁䅉䅤潂䝁䅕杣獁䍁䅁䅤潂䝁䅕䅉橂䝁䄸兢睂䝁䅅杢㕂䍁䅁䅣祂䝁䄸杤灂䝁䅑党穂䍁䅁兙畂䝁䅍兡獂䝁䅷兙祂䡁䅫䅉穂䝁䅕杣㉂䝁䅫睙求䡁䅍䅉あ䝁䅧兙あ䍁䅁兡畂䝁䅍䅢ㅂ䝁䅑党杁䡁䅁杣求䡁䅁兙祂䝁䅅䅤灂䝁䄸杢杁䝁䄸杚杁䡁䅍䅡灂䡁䅁䅣灂䝁䄴睚杁䝁䅅杢歂䍁䅁睙ㅂ䡁䅍䅤療䝁䄰督杁䝁䅑睢橂䡁䅕兢求䝁䄴䅤桂䡁䅑兡療䝁䄴䅌杁䡁䅁兙橂䝁䅳兡畂䝁䅣䅌杁䝁䅍杣桂䡁䅑兡畂䝁䅣䅌杁䝁䅫杢穂䡁䅕杣桂䝁䄴睙求䍁䅁督求䡁䅉杤灂䝁䅍党穂䍁䅷䅉桂䝁䄴䅚杁䡁䅑䅡求䍁䅁䅣祂䝁䅕䅣桂䡁䅉兙あ䝁䅫睢畂䍁䅁睢浂䍁䅁䅚療䝁䅍兤瑂䝁䅕杢あ䝁䅅䅤灂䝁䄸杢杁䡁䅑睢杁䝁䅍睢瑂䡁䅁䅢㕂䍁䅁睤灂䡁䅑䅡杁䝁䅷睢橂䝁䅅䅢杁䝁䅫兢睂䝁䄸杣あ䍁䅁兙畂䝁䅑䅉求䡁䅧䅣療䡁䅉䅤杁䝁䅷兙㍂䡁䅍杌杁䕁䅫䅤穂䍁䅁睙ㅂ䡁䅍䅤療䝁䄰党祂䡁䅍䅉灂䝁䄴睙獂䡁䅕䅚求䍁䅁杣求䡁䅑兙灂䝁䅷兡畂䝁䅣䅉桂䝁䄴䅚杁䡁䅣䅡療䝁䅷党穂䝁䅅䅢灂䝁䄴睚獁䍁䅁党獂䝁䅕睙あ䡁䅉睢畂䝁䅫睙穂䍁䅷䅉あ䝁䅕睙潂䝁䄴睢獂䝁䄸睚㕂䍁䅷䅉桂䝁䄴䅚杁䝁䅫杢歂䡁䅕督あ䡁䅉兡桂䝁䅷䅉桂䝁䄴䅚杁䝁䄰兙畂䡁䅕杚桂䝁䅍䅤ㅂ䡁䅉兡畂䝁䅣䅉橂䝁䄸兢睂䝁䅅杢灂䝁䅕督畁䍁䅁䅖潂䝁䅕䅉橂䝁䄸兢睂䝁䅅杢㕂䍁䅁睤桂䡁䅍䅉灂䝁䄴睙療䡁䅉䅣療䡁䅉兙あ䝁䅕䅚杁䝁䅫杢杁䑁䅅兏㍁䑁䅫䅉桂䝁䄴䅚杁䝁䅫督杁䝁䅧党桂䝁䅑兣ㅂ䝁䅅杣あ䝁䅕杣求䝁䅑䅉灂䝁䄴䅉呂䝁䅕兙あ䡁䅑䅢求䍁䅷䅉塂䝁䅅督潂䝁䅫杢湂䡁䅑睢畂䍁䄴䅁䵃杆䅁杄䅳䕁䅕䅥睂䝁䄸杢求䝁䄴䅤獁䍁䅁兓畂䝁䅍杌獁䍁䅁䅤療䝁䅣党あ䝁䅧党祂䍁䅁睤灂䡁䅑䅡杁䝁䅫䅤穂䍁䅁督ㅂ䝁䅉督灂䝁䅑兡桂䡁䅉兡求䡁䅍䅌杁䝁䄸䅣求䡁䅉兙あ䝁䅕督杁䝁䅅督杁䝁䅅䅉穂䝁䅍兡求䝁䄴睙求䍁䅁兙畂䝁䅑䅉求䝁䄴睚灂䝁䄴党求䡁䅉兡畂䝁䅣䅉橂䝁䄸杢穂䡁䅕䅢あ䝁䅫杢湂䍁䅁睙療䝁䄰䅣桂䝁䄴入杁䝁䅫杢杁䡁䅑䅡求䍁䅁兖畂䝁䅫䅤求䝁䅑䅉呂䡁䅑兙あ䝁䅕督杁䝁䅅杢歂䍁䅁兡畂䡁䅑党祂䝁䄴兙あ䝁䅫睢畂䝁䅅䅢獂䡁䅫杌杁䙁䅑䅡求䍁䅁睙療䝁䄰䅣桂䝁䄴入杁䝁䄸䅣求䡁䅉兙あ䝁䅕督杁䝁䅫杢杁䡁䅑睤療䍁䅁督求䝁䅣兢求䝁䄴䅤穂䍁䅷䅉䙂䝁䄴睚灂䝁䄴党求䡁䅉兡畂䝁䅣䅉桂䝁䄴䅚杁䕁䄸䅤潂䝁䅕杣杁䙁䅍睙灂䝁䅕杢あ䝁䅫杚灂䝁䅍䅌杁䝁䅅杢歂䍁䅁兒畂䡁䅙兡祂䝁䄸杢瑂䝁䅕杢あ䝁䅅䅢杁䝁䅅杢歂䍁䅁䅓求䝁䅅䅢あ䝁䅧杌杁䙁䅑䅡求䍁䅁兒畂䝁䅣兡畂䝁䅕党祂䝁䅫杢湂䍁䅁兙畂䝁䅑䅉偂䡁䅑䅡求䡁䅉䅉呂䝁䅍兡求䝁䄴䅤灂䝁䅙兡橂䍁䅁督求䝁䅣兢求䝁䄴䅤杁䡁䅁杣療䡁䅙兡歂䝁䅕督杁䡁䅍党祂䡁䅙兡橂䝁䅕督杁䝁䅫杢杁䡁䅑䅡求䍁䅁兙祂䝁䅕兙穂䍁䅁睢浂䍁䅁杙灂䝁䄸兢求䝁䅍䅡桂䝁䄴兡橂䡁䅍䅌杁䝁䅉兡療䝁䄰党歂䝁䅫睙桂䝁䅷䅉求䝁䄴睚灂䝁䄴党求䡁䅉兡畂䝁䅣䅉桂䝁䄴䅚杁䡁䅍睙灂䝁䅕杢橂䝁䅕督獁䍁䅁杙ㅂ䝁䅫䅢歂䝁䅫杢湂䡁䅍䅉桂䝁䄴䅚杁䡁䅍䅤祂䡁䅕睙あ䡁䅕杣求䡁䅍䅌杁䝁䅍兡㉂䝁䅫䅢杁䝁䅕杢湂䝁䅫杢求䝁䅕杣灂䝁䄴睚獁䍁䅁睙療䝁䄴督あ䡁䅉兤橂䡁䅑兡療䝁䄴䅉橂䝁䄸杢穂䡁䅕䅢あ䝁䅫杢湂䍁䅷䅉歂䝁䅅䅤桂䍁䅁督橂䝁䅫党畂䝁䅍党穂䍁䅷䅉求䝁䅷党橂䡁䅑杣灂䝁䅍兙獂䍁䅁党畂䝁䅣兡畂䝁䅕党祂䝁䅫杢湂䍁䅁兙畂䝁䅑䅉橂䝁䄸兢睂䡁䅕䅤求䡁䅉䅉穂䝁䅍兡求䝁䄴睙求䍁䅷䅉潂䡁䅕兢桂䝁䄴䅉浂䝁䅅睙あ䝁䄸杣穂䍁䅷䅉瑂䝁䅅䅤求䡁䅉兡桂䝁䅷督杁䝁䅅杢歂䍁䅁睙療䡁䅉杣療䡁䅍兡療䝁䄴䅉求䝁䄴睚灂䝁䄴党求䡁䅉兡畂䝁䅣䅌杁䝁䄰党橂䝁䅧兙畂䝁䅫睙桂䝁䅷䅉求䝁䄴睚灂䝁䄴党求䡁䅉兡畂䝁䅣䅌杁䡁䅁睢獂䡁䅫兢求䡁䅉䅉穂䝁䅍兡求䝁䄴睙求䍁䅁兙畂䝁䅑䅉瑂䝁䅅䅤求䡁䅉兡桂䝁䅷督杁䝁䅍䅡求䝁䄰兡穂䡁䅑杣㕂䍁䅷䅉あ䝁䅧党祂䝁䄰兙獂䍁䅁督橂䝁䅫党畂䝁䅍党穂䍁䅷䅉桂䝁䄴䅚杁䡁䅙党潂䝁䅫睙獂䝁䅕䅉求䝁䄴睚灂䝁䄴党求䡁䅉兡畂䝁䅣杌杁䙁䅑䅡求䍁䅁兒畂䡁䅙兡祂䝁䄸杢瑂䝁䅕杢あ䝁䅅䅢杁䝁䅅杢歂䍁䅁䅓求䝁䅅䅢あ䝁䅧䅉穂䝁䅕睚瑂䝁䅕杢あ䍁䅁睢浂䝁䅙党祂䡁䅍䅉穂䝁䅕杣㉂䝁䅫睙求䡁䅍䅉灂䝁䄴䅉あ䝁䅧党杁䝁䅅杣求䝁䅅督杁䝁䄸杚杁䝁䅍䅡求䝁䄰兡橂䝁䅅䅢杁䡁䅉党湂䡁䅕䅢桂䡁䅑兡療䝁䄴䅉桂䝁䄴䅚杁䝁䅙睢療䝁䅑䅉穂䝁䅅杚求䡁䅑入獁䍁䅁党橂䝁䄸䅢療䝁䅣兡橂䝁䅅䅢杁䝁䅅杢歂䍁䅁杙灂䝁䄸䅢療䝁䅣兡橂䝁䅅䅢杁䡁䅍睙灂䝁䅕杢橂䝁䅕督獁䍁䅁党畂䡁䅙兡祂䝁䄸杢瑂䝁䅕杢あ䝁䅅䅢杁䝁䅅杢歂䍁䅁党桂䡁䅉䅤潂䍁䅁督橂䝁䅫党畂䝁䅍党穂䍁䅷䅉桂䝁䄴䅚杁䝁䅧党桂䝁䅷䅤潂䍁䅁督橂䝁䅫党畂䝁䅍党穂䍁䄴䅉啂䝁䅧党杁䝁䅍睢瑂䡁䅁兙畂䡁䅫䅉療䝁䅙杚求䡁䅉督杁䝁䅅䅣睂䡁䅉睢㑂䝁䅫兢桂䡁䅑党獂䡁䅫䅉㕁䑁䅁䅉あ䝁䅕睙潂䝁䄴兡橂䝁䅅䅢杁䝁䅑兡穂䝁䅍兡睂䝁䅷兡畂䝁䅕督杁䡁䅑睢杁䡁䅍睢獂䡁䅙党杁䡁䅁杣求䡁䅍督灂䝁䄴睚杁䝁䅅杢歂䍁䅁睙療䝁䄰䅣獂䝁䅫睙桂䡁䅑党歂䍁䅁睙潂䝁䅅䅢獂䝁䅕杢湂䝁䅕督杁䝁䅙兙橂䝁䅫杢湂䍁䅁督あ䝁䅅睡求䝁䅧睢獂䝁䅑党祂䡁䅍杌杁䕁䅫䅤杁䡁䅍党祂䡁䅙党穂䍁䅁睙獂䝁䅫党畂䡁䅑督杁䝁䅫杢杁䝁䅍䅡求䝁䄰兡橂䝁䅅䅢獁䍁䅁睙療䝁䄴督あ䡁䅉兤橂䡁䅑兡療䝁䄴䅌杁䝁䅍睢畂䡁䅍兤瑂䝁䅕杣杁䡁䅁杣療䝁䅑兤橂䡁䅑督獁䍁䅁党畂䝁䅕杣湂䡁䅫䅌杁䝁䅙睢療䝁䅑䅌杁䝁䅉党㉂䝁䅕杣桂䝁䅣党杁䝁䅅杢歂䍁䅁杢ㅂ䡁䅑杣灂䡁䅑兡療䝁䄴䅌杁䝁䅣睢㉂䝁䅕杣畂䝁䄰党畂䡁䅑䅌杁䝁䅷兡浂䝁䅕䅉穂䝁䅍兡求䝁䄴睙求䡁䅍䅌杁䝁䅫杢穂䡁䅕杣桂䝁䄴睙求䍁䅷䅉瑂䝁䅅杢ㅂ䝁䅙兙橂䡁䅑兤祂䝁䅫杢湂䍁䅷䅉あ䝁䅕睙潂䝁䄴睢獂䝁䄸睚㕂䍁䅷䅉灂䝁䄴䅚ㅂ䡁䅍䅤祂䝁䅫兙獂䍁䅁党硂䡁䅕兡睂䝁䄰党畂䡁䅑䅌杁䡁䅑杣桂䝁䄴督睂䝁䄸杣あ䝁䅅䅤灂䝁䄸杢獁䍁䅁兙畂䝁䅑䅉療䡁䅑䅡求䡁䅉䅉穂䝁䅕睙あ䝁䄸杣穂䍁䅁睢浂䍁䅁䅤潂䝁䅕䅉求䝁䅍睢畂䝁䄸兢㕂䍁䄴䅉啂䝁䅧党杁䝁䅍睢瑂䡁䅁兙畂䡁䅫䅉㍂䝁䅅督杁䝁䅙睢祂䝁䄰党祂䝁䅷入杁䝁䅳杢療䡁䅣杢杁䝁䅅督杁䙁䅑䅡求䍁䅁杒桂䝁䅫䅢ㅂ䡁䅉党杁䕁䅣杣療䡁䅕䅣獁䍁䅁兓畂䝁䅍杌杁䝁䅅杢歂䍁䅁睙潂䝁䅅杢湂䝁䅕䅚杁䝁䅫䅤穂䍁䅁杢桂䝁䄰党杁䡁䅑睢杁䕁䅕䅥睂䝁䄸杢求䝁䄴䅤獁䍁䅁兓畂䝁䅍杌杁䝁䅫杢杁䑁䅅兏㕁䑁䅧杌杁䙁䅑䅡求䍁䅁睙療䝁䄰䅣桂䝁䄴入杁䡁䅣兙穂䍁䅁杚療䡁䅕杢歂䝁䅕䅚杁䝁䅫杢杁䑁䅅兏㉁䑁䅣䅉桂䝁䄴䅚杁䝁䅫督杁䝁䅧党桂䝁䅑兣ㅂ䝁䅅杣あ䝁䅕杣求䝁䅑䅉灂䝁䄴䅉乂䝁䅕杢獂䝁䄸䅉兂䝁䅅杣牂䍁䅷䅉䑂䝁䅅䅢灂䝁䅙睢祂䝁䄴兡桂䍁䄴䅁佃杆䅁杧䅕䕁䅕䅥あ䡁䅉兙杁䙁䅍䅣桂䝁䅍党杁䙁䅍䅤療䡁䅉兙湂䝁䅕䅉䩂䝁䄴睙畁䍁䅷䅉潂䝁䅕兙歂䡁䅅兤桂䡁䅉䅤求䡁䅉党歂䍁䅁兡畂䍁䅁睕桂䝁䅷䅤杁䕁䅷兙牂䝁䅕䅉䑂䝁䅫䅤㕂䍁䅷䅉噂䡁䅑兙潂䍁䅷䅉灂䡁䅍䅉桂䍁䅁督求䝁䅷杚瑁䝁䅅䅚瑂䝁䅫杢灂䡁䅍䅤求䡁䅉党歂䍁䅁兙畂䝁䅑䅉穂䝁䅕䅢浂䍁䄰兢桂䝁䄴兙湂䝁䅕䅚杁䙁䅉兒䩂䙁䅑䅉桂䝁䄴䅚杁䝁䅅䅉瑂䝁䅕兢楂䝁䅕杣杁䝁䄸杚杁䡁䅑䅡求䍁䅁睕流䙁䅁䅉ㅁ䑁䅁䅍畁䍁䅁兑穂䍁䅁睢浂䍁䅁睕求䡁䅁䅤求䝁䄰杙求䡁䅉䅉穁䑁䅁䅌杁䑁䅉䅍祁䑁䅑䅌杁䡁䅑䅡求䍁䅁睑療䝁䄰䅣桂䝁䄴入杁䝁䄸睤畂䝁䅕䅚杁䝁䅅杢歂䍁䄸睢祂䍁䅁睢睂䝁䅕杣桂䡁䅑党歂䍁䅁睍獁䑁䅧李祁䍁䅁督求䝁䅷杚瑁䡁䅍䅤療䡁䅉兙湂䝁䅕䅉穂䡁䅑睢祂䝁䅕督杁䝁䅫杢杁䑁䅑杍杁䡁䅍䅤桂䡁䅑党穂䍁䅁兙畂䝁䅑䅉塂䝁䅅督潂䝁䅫杢湂䡁䅑睢畂䍁䅷䅉䕂䍁䄴睑畁䍁䅁䅖潂䝁䅕䅉䑂䝁䄸兢睂䝁䅅杢㕂䉁杫督杁䡁䅍䅤療䡁䅉党穂䍁䅁睙療䝁䄰䅣祂䝁䅫督求䍁䅁兙睂䡁䅁杣療䡁䅧兡瑂䝁䅅䅤求䝁䅷入杁䑁䅉杌㍁䍁䅁兢灂䝁䅷䅢灂䝁䄸杢杁䡁䅕杢灂䡁䅑督杁䝁䅅杢歂䍁䅁兙睂䡁䅁杣療䡁䅧兡瑂䝁䅅䅤求䝁䅷入杁䑁䅉兏㉁䍁䄴睎杁䝁䄰兡獂䝁䅷兡療䝁䄴䅉穂䡁䅅兤桂䡁䅉党杁䝁䅙党求䡁䅑䅉療䝁䅙䅉祂䝁䅕杢あ䝁䅅杙獂䝁䅕䅉穂䡁䅁</t>
  </si>
  <si>
    <t>兙橂䝁䅕䅉療䡁䅁党祂䝁䅅䅤灂䝁䄴睚杁䡁䅕杢歂䝁䅕杣杁䡁䅑䅡求䍁䅁兒㑂䡁䅑杣桂䍁䅁睕睂䝁䅅睙求䍁䅷䅉䵂䝁䅫杚求䍁䅁睕あ䝁䄸杣桂䝁䅣党杁䝁䅅杢歂䍁䅁睕あ䝁䄸杣桂䝁䅣党杁䕁䅕䅥睂䡁䅉党穂䡁䅍䅉楂䡁䅉兙畂䝁䅑督畁䍁䅁䅖潂䝁䅕䅉䑂䝁䄸兢睂䝁䅅杢㕂䍁䅁睢浂䝁䅙党祂䡁䅍䅉橂䡁䅕督あ䝁䄸兢求䡁䅉督杁䝁䅅䅉㍂䝁䅫䅚求䍁䅁督求䝁䅷党橂䡁䅑兡療䝁䄴䅉療䝁䅙䅉橂䝁䄸杢㉂䝁䅕杢灂䝁䅕杢あ䝁䅷入杁䝁䅷睢橂䝁䅅䅤求䝁䅑䅉桂䝁䄴䅚杁䡁䅍党橂䡁䅕杣求䍁䅁督あ䝁䄸杣桂䝁䅣党杁䡁䅕杢灂䡁䅑督杁䝁䅅睙祂䝁䄸督穂䍁䅁䅤潂䝁䅕䅉橂䝁䄸兤畂䡁䅑杣㕂䍁䅷䅉灂䝁䄴睙獂䡁䅕䅚灂䝁䄴睚杁䝁䅉睢桂䡁䅑䅉穂䡁䅑睢祂䝁䅅睚求䍁䅷䅉卂䙁䅙䅉穂䡁䅑睢祂䝁䅅睚求䍁䅁兙畂䝁䅑䅉楂䡁䅕督灂䝁䄴党穂䡁䅍䅉穂䡁䅑睢祂䝁䅅睚求䍁䄴䅉䩂䡁䅑䅉灂䡁䅍䅉あ䝁䅧党杁䝁䅷兙祂䝁䅣党穂䡁䅑䅉療䡁䅁党祂䝁䅅䅤療䡁䅉䅉療䝁䅙䅉穂䝁䅕䅢浂䍁䄰督あ䝁䄸杣桂䝁䅣党杁䡁䅁杣療䡁䅁党祂䡁䅑兡求䡁䅍䅉灂䝁䄴䅉あ䝁䅧党杁䙁䅕杢灂䡁䅑党歂䍁䅁睕あ䝁䅅䅤求䡁䅍杌䅁䑁噯䅁祂兄䅁兒㑂䡁䅑杣求䝁䄰党杁䕁䄴党あ䡁䅣睢祂䝁䅳督獁䍁䅁兓畂䝁䅍杌杁䡁䅁杣療䡁䅙兡歂䝁䅕督杁䡁䅍睢浂䡁䅑睤桂䡁䅉党瑁䝁䅑杣灂䡁䅙党畂䍁䅁杢求䡁䅑睤療䡁䅉睡灂䝁䄴睚杁䡁䅍睢獂䡁䅕䅤灂䝁䄸杢穂䍁䅁睤療䡁䅉䅢歂䡁䅣兡歂䝁䅕杌杁䕁䅫䅤杁䝁䅑党穂䝁䅫睚畂䡁䅍䅌杁䝁䅑党㉂䝁䅕䅢療䡁䅁督獁䍁䅁兙畂䝁䅑䅉瑂䝁䅅杢ㅂ䝁䅙兙橂䡁䅑兤祂䝁䅕督杁䡁䅣兡祂䝁䅕䅚獁䍁䅁睤灂䡁䅉党獂䝁䅕督穂䍁䅷䅉桂䝁䄴䅚杁䡁䅍睢浂䡁䅑睤桂䡁䅉党瑁䝁䅑党浂䝁䅫杢求䝁䅑䅉㍂䝁䅫䅚求䍁䅁兙祂䝁䅕兙瑁䝁䄴党あ䡁䅣睢祂䝁䅳䅉灂䝁䄴杚祂䝁䅅督あ䡁䅉兤橂䡁䅑兤祂䝁䅕䅉求䡁䅅兤灂䡁䅁兢求䝁䄴䅤畁䍁䅁䅖潂䝁䅕䅉橂䝁䄸兢睂䝁䅅杢㕂䍁䅁睢浂䝁䅙党祂䡁䅍䅉䙂䡁䅧䅤祂䝁䅕兢求䕁䅍䅢療䡁䅕䅚杁䕁䅫兕獁䍁䅁兙畂䍁䅁兔䵂䍁䄸兑䩂䍁䅁䅣療䡁䅣党祂䝁䅕䅚獁䍁䅁睤灂䡁䅉党歂䍁䅷䅉桂䝁䄴䅚杁䡁䅣兡祂䝁䅕䅢求䡁䅍督杁䝁䅍䅢療䡁䅕䅚杁䝁䄴党あ䡁䅣睢祂䝁䅳䅉瑂䝁䅅杢桂䝁䅣党瑂䝁䅕杢あ䍁䅁督療䝁䅷兤あ䝁䅫睢畂䍁䅁䅤潂䝁䅅䅤杁䝁䄸杚浂䝁䅕杣穂䍁䅁兙歂䡁䅙兙畂䝁䅍党歂䍁䅁杤灂䡁䅍兡楂䝁䅫䅢灂䡁䅑入杁䝁䅅杢歂䍁䅁睙療䝁䄴䅤祂䝁䄸䅢杁䝁䄸杤求䡁䅉䅉ㅂ䡁䅍党祂䡁䅍䅌杁䝁䅑党㉂䝁䅫睙求䡁䅍䅌杁䝁䅅杢歂䍁䅁兙睂䡁䅁䅢灂䝁䅍兙あ䝁䅫睢畂䡁䅍睏杁䕁䅕䅥あ䡁䅉党瑂䝁䅕睑獂䝁䄸兤歂䍁䅁兓剂䍁䅁祅杁䙁䅍兡あ䝁䅕䅉䙂䝁䄴睚灂䝁䄴党杁䡁䅑䅡桂䡁䅑䅉睂䡁䅉睢㉂䝁䅫䅚求䡁䅍䅉あ䝁䅅督牂䍁䅁兙ㅂ䡁䅑睢瑂䝁䅅䅤灂䝁䄸杢獁䍁䅁兙橂䝁䅍党穂䡁䅍䅉橂䝁䄸杢あ䡁䅉睢獂䍁䅷䅉湂䡁䅉兙畂䡁䅕䅢桂䡁䅉䅉㉂䝁䅫督灂䝁䅉兡獂䝁䅫䅤㕂䍁䅁睤灂䡁䅑䅡杁䡁䅉党桂䝁䅷兌あ䝁䅫兢求䍁䅁兙畂䝁䅅䅢㕂䡁䅑兡橂䡁䅍䅉桂䝁䄴䅚杁䝁䄰兤獂䡁䅑兡瑁䡁䅙党畂䝁䅑睢祂䍁䅁䅚求䡁䅙兡橂䝁䅕䅉瑂䝁䅅杢桂䝁䅣党瑂䝁䅕杢あ䑁䅳䅉桂䝁䄴䅚杁䕁䅕䅥あ䡁䅉党瑂䝁䅕睑獂䝁䄸兤歂䍁䅁兓剂䍁䅁兒穂䡁䅍党畂䡁䅑兡桂䝁䅷督杁䝁䄸杚浂䝁䅕杣穂䍁䅁睖䩂䙁䅁睕獁䍁䅁䅢療䝁䅍兙あ䝁䅫睢畂䍁䅁督求䡁䅉杤灂䝁䅍党穂䍁䅷䅉䩂䝁䄸䅖獁䍁䅁兙畂䝁䅑䅉湂䡁䅕党穂䡁䅑䅉瑂䝁䅅杢桂䝁䅣党瑂䝁䅕杢あ䍁䅁督求䡁䅉杤灂䝁䅍党穂䍁䄴䅉䩂䡁䅑䅉桂䝁䅷督療䍁䅁䅣祂䝁䄸杤灂䝁䅑党穂䍁䅁睤灂䡁䅉党獂䝁䅕督穂䍁䅁䅢療䝁䅍兙獂䍁䅁兙祂䝁䅕兙杁䝁䄴党あ䡁䅣睢祂䝁䅳督杁䝁䅅睙橂䝁䅕督穂䍁䅁䅣療䝁䅫杢あ䍁䅁䅣祂䝁䄸䅚ㅂ䝁䅍䅤穂䑁䅳䅉䙂䡁䅧䅤祂䝁䅕兢求䙁䅍睤灂䡁䅑睙潂䝁䅫杢湂䍁䅁䅣療䡁䅉䅤浂䝁䄸䅢灂䝁䄸䅉あ䝁䅧兙あ䍁䅁兡畂䝁䅍䅢ㅂ䝁䅑党穂䍁䅁兙橂䝁䅍党穂䡁䅍䅉求䝁䅑睚求䍁䅁䅣祂䝁䄸䅚ㅂ䝁䅍䅤穂䍁䅷䅉㍂䝁䅧兡橂䝁䅧䅉療䝁䅙杚求䡁䅉䅉橂䝁䄸杢畂䝁䅕睙あ䝁䅫睢畂䍁䅁督睂䝁䅕党歂䡁䅍䅉睂䝁䅧入穂䝁䅫睙桂䝁䅷䅉睂䡁䅉党穂䝁䅕杢あ䝁䅅䅤灂䝁䄸杢穂䍁䅁兙獂䝁䄸杢湂䍁䅁睤灂䡁䅑䅡杁䝁䄸䅣あ䝁䅫睢畂䡁䅍䅉あ䝁䄸䅉歂䝁䅕䅢灂䡁䅙党祂䍁䅁兒あ䝁䅧党祂䝁䄴党あ䍁䅁睢祂䍁䅁睙療䝁䄴杤求䡁䅉睚求䝁䄴睙求䍁䄰杚祂䝁䅫党畂䝁䅑䅢㕂䍁䅁䅕療䡁䅣党祂䍁䄰睢㉂䝁䅕杣瑁䕁䅕䅤潂䝁䅕杣畂䝁䅕䅤杁䍁䅧䅕偂䕁䅕克獁䍁䅁兡畂䝁䅍䅢ㅂ䝁䅑兡畂䝁䅣䅉潂䝁䅫睚潂䍁䄰䅣療䡁䅣党祂䍁䅁兤畂䝁䅫杤求䡁䅉督桂䝁䅷䅉兂䕁䄸兒㝁䍁䅁兒㑂䡁䅑杣求䝁䄰党䑂䝁䅷睢ㅂ䝁䅑䅉呂䕁䅑兌塂䕁䅅杔獁䍁䅁兙杁䡁䅍睢浂䡁䅑睤桂䡁䅉党瑁䝁䅑党浂䝁䅫杢求䝁䅑䅉㍂䝁䅫䅚求䍁䅁兙祂䝁䅕兙杁䝁䄴党あ䡁䅣睢祂䝁䅳督杁䡁䅍睢獂䡁䅕䅤灂䝁䄸杢杁䝁䄸杚浂䝁䅕杣穂䍁䅁兙畂䍁䅁兙獂䝁䅷兌灂䝁䄴睙獂䡁䅕督灂䡁䅙党杁䡁䅍兤楂䡁䅍睙祂䝁䅫䅣あ䝁䅫睢畂䍁䅷䅉㍂䝁䅧兡橂䝁䅧䅉灂䝁䄴睙獂䡁䅕䅚求䡁䅍䅉潂䝁䅅杣歂䡁䅣兙祂䝁䅕䅌杁䡁䅑䅡求䍁䅁睙獂䝁䄸兤歂䍁䄰杙桂䡁䅍党歂䍁䅁睕䕂䍁䄰睖䉂䕁䄴䅉穂䝁䅕杣㉂䝁䅫睙求䍁䅷䅉穂䡁䅕䅣睂䝁䄸杣あ䍁䅁兙畂䝁䅑䅉瑂䝁䅅兡畂䡁䅑党畂䝁䅅杢橂䝁䅕䅌杁䝁䅅杢歂䍁䅁睙ㅂ䡁䅍䅤療䝁䄰党祂䍁䅁督ㅂ䝁䅍睙求䡁䅍督杁䡁䅍兤睂䡁䅁睢祂䡁䅑睏杁䝁䅅睚湂䡁䅉党湂䝁䅅䅤灂䝁䄸杢癁䝁䅍睢祂䝁䅕䅉穂䡁䅣兡あ䝁䅍䅡求䡁䅍䅉歂䝁䅕督灂䝁䅣杢求䝁䅑䅉あ䝁䄸䅉桂䝁䅑䅚祂䝁䅕督穂䍁䅁兙湂䝁䅣杣求䝁䅣兙あ䝁䅫睢畂䍁䅷䅉あ䝁䄸䅣瑁䝁䄸杚瑁䡁䅉兙橂䝁䅳䅌杁䝁䅅杢歂䍁䅁睙桂䝁䄰䅣ㅂ䡁䅍䅉橂䝁䄸杣求䍁䅁党畂䡁䅙兡祂䝁䄸杢瑂䝁䅕杢あ䡁䅍睏杁䝁䅅杢歂䍁䅁䅚桂䡁䅑兙杁䝁䅍党畂䡁䅑党祂䍁䅁督㍂䝁䅫䅤橂䝁䅧党穂䍁䅁兙畂䝁䅑䅉祂䝁䄸兤あ䝁䅕杣穂䍁䄴䅉䩂䝁䄴䅉桂䝁䅑䅚灂䡁䅑兡療䝁䄴䅌杁䡁䅑䅡求䍁䅁睙療䝁䄰䅣桂䝁䄴入杁䝁䄸杚浂䝁䅕杣穂䍁䅁睙獂䝁䄸兤歂䍁䅁杢桂䡁䅑兡㉂䝁䅕䅉睂䝁䅷兙あ䝁䅙睢祂䝁䄰督杁䝁䅅杢歂䍁䅁兙睂䡁䅁䅢灂䝁䅍兙あ䝁䅫睢畂䡁䅍䅉浂䝁䄸杣杁䡁䅍党祂䡁䅙兡橂䝁䅕䅉睂䡁䅉睢㉂䝁䅫䅚求䡁䅉督㝁䍁䅁兙畂䝁䅑䅉橂䡁䅕督あ䝁䄸兢求䡁䅉䅉穂䡁䅕䅣睂䝁䄸杣あ䍁䅁兙畂䝁䅑䅉穂䝁䅕杣㉂䝁䅫睙求䡁䅍杌杁䕁䅫䅤杁䝁䄰兙祂䝁䅳党あ䡁䅍䅉桂䝁䄴䅚杁䡁䅍党獂䝁䅷督杁䝁䅫䅤穂䍁䅁䅣祂䝁䄸䅚ㅂ䝁䅍䅤穂䍁䅁䅤潂䡁䅉睢ㅂ䝁䅣䅡杁䝁䅑兡穂䡁䅑杣灂䝁䅉兤あ䝁䄸杣穂䍁䅷䅉祂䝁䅕督求䝁䅷䅢求䡁䅉督獁䍁䅁兙畂䝁䅑䅉浂䝁䅫党獂䝁䅑䅉穂䝁䅅䅢求䡁䅍䅉療䡁䅉睚桂䝁䄴兡㙂䝁䅅䅤灂䝁䄸杢穂䍁䅁䅤療䍁䅁䅡求䝁䅅䅢あ䝁䅧睙桂䡁䅉党獁䍁䅁党歂䡁䅕睙桂䡁䅑兡療䝁䄴䅌杁䝁䅣睢㉂䝁䅕杣畂䝁䄰党畂䡁䅑䅌杁䝁䄰兙畂䡁䅕杚桂䝁䅍䅤ㅂ䡁䅉兡畂䝁䅣䅌杁䡁䅉党あ䝁䅅兡獂䍁䅷䅉桂䝁䄴䅚杁䝁䅧睢穂䡁䅁兡あ䝁䅅䅢灂䡁䅑入杁䝁䄰兙祂䝁䅳党あ䡁䅍杌杁䙁䅑䅡求䍁䅁睙療䝁䄰䅣桂䝁䄴入杁䡁䅣兙穂䍁䅁兡畂䝁䅍睢祂䡁䅁睢祂䝁䅅䅤求䝁䅑䅉灂䝁䄴䅉硁䑁䅫兏㉁䍁䅁兙畂䝁䅑䅉灂䡁䅍䅉潂䝁䅕兙歂䡁䅅兤桂䡁䅉䅤求䡁䅉党歂䍁䅁兡畂䍁䅁兔療䡁䅉杣灂䡁䅍杤灂䝁䅷䅢求䍁䅷䅉佂䝁䄸杣あ䝁䅧䅉䑂䝁䅅杣療䝁䅷兡畂䝁䅅杌䅁䥁圸䅁浃䅃䅁兒㑂䡁䅧睢畂䍁䅁兔療䝁䅉兡獂䍁䅁睑療䡁䅉䅣療䡁䅉兙あ䝁䅫睢畂䍁䅁党畂䝁䅣兙湂䝁䅕督杁䝁䅫杢杁䡁䅑䅡求䍁䅁党㑂䡁䅁䅢療䡁䅉兙あ䝁䅫睢畂䍁䅁兙畂䝁䅑䅉睂䡁䅉睢歂䡁䅕睙あ䝁䅫睢畂䍁䅁睢浂䍁䅁睙祂䡁䅕䅚求䍁䅁睢灂䝁䅷䅉桂䝁䄴䅚杁䝁䄴兙あ䡁䅕杣桂䝁䅷䅉湂䝁䅅督杁䝁䅫杢杁䡁䅑䅡求䍁䅁兖畂䝁䅫䅤求䝁䅑䅉呂䡁䅑兙あ䝁䅕督杁䝁䅅杢歂䍁䅁兡畂䡁䅑党祂䝁䄴兙あ䝁䅫睢畂䝁䅅䅢獂䡁䅫杌杁䕁䅫䅤杁䝁䄸䅣求䡁䅉兙あ䝁䅕督杁䡁䅑䅡祂䝁䄸兤湂䝁䅧䅉噂䡁䅁督あ䡁䅉党桂䝁䄰䅌杁䕁䅕杢求䡁䅉睚㕂䍁䅁䅕祂䝁䄸䅚ㅂ䝁䅍䅤穂䍁䅷䅉䑂䝁䅧党瑂䝁䅫睙桂䝁䅷䅉兂䡁䅉睢歂䡁䅕睙あ䡁䅍䅌杁䝁䅅杢歂䍁䅁睕睂䝁䅕睙灂䝁䅅䅢あ䡁䅫䅉兂䡁䅉睢歂䡁䅕睙あ䡁䅍䅉穂䝁䅕睚瑂䝁䅕杢あ䡁䅍杌杁䙁䅑䅡求䍁䅁兖睂䡁䅍䅤祂䝁䅕兙瑂䍁䅁督求䝁䅣兢求䝁䄴䅤杁䝁䅕䅥睂䝁䅷睢祂䝁䅕督杁䝁䅙睢祂䍁䅁兙畂䝁䅑䅉睂䡁䅉睢歂䡁䅕睙求䡁䅍䅉橂䡁䅉兤歂䝁䅕䅉療䝁䅫䅢杁䝁䅅杢歂䍁䅁杢桂䡁䅑兤祂䝁䅅䅢杁䝁䅣兙穂䍁䄴䅉啂䝁䅧党杁䕁䅕杢求䡁䅉睚㕂䍁䅁䅕祂䝁䄸䅚ㅂ䝁䅍䅤穂䍁䅁督求䝁䅣兢求䝁䄴䅤杁䝁䄸杚浂䝁䅕杣穂䍁䅁杚ㅂ䝁䅕䅢穂䍁䅷䅉桂䡁䅉睢瑂䝁䅅䅤灂䝁䅍督獁䍁䅁兙畂䝁䅑䅉橂䝁䅅䅤桂䝁䅷入穂䡁䅑督獁䍁䅁兙穂䍁䅁睤求䝁䅷䅢杁䝁䅅督杁䝁䅷兡橂䝁䅕杢穂䝁䅫杢湂䍁䅁督求䡁䅉杤灂䝁䅍党穂䍁䄴䅉䩂䡁䅑䅉穂䝁䅕䅢獂䡁䅍䅉灂䡁䅑督杁䡁䅁杣療䝁䅑兤橂䡁䅑督杁䡁䅕杢歂䝁䅕杣杁䡁䅑䅡求䍁䅁兒㑂䡁䅧睢畂䍁䅷䅉䙂䡁䅍督療䍁䅷䅉桂䝁䄴䅚杁䕁䄰睢楂䝁䅫䅢杁䝁䅉杣桂䝁䄴䅚穂䍁䄴䅉啂䝁䅧党杁䕁䅍䅡求䝁䄰兡橂䝁䅅䅢杁䙁䅁杣療䝁䅑兤橂䡁䅑督杁䡁䅍党湂䝁䄰党畂䡁䅑䅉瑂䝁䅅杢ㅂ䝁䅙兙橂䡁䅑兤祂䝁䅕督杁䝁䅅杢歂䍁䅁兢桂䡁䅉睡求䡁䅑督杁䡁䅁党あ䡁䅉睢橂䝁䅧党瑂䝁䅫睙桂䝁䅷督杁䝁䅫杢橂䝁䅷兤歂䝁䅫杢湂䍁䅁睢獂䝁䅕杚灂䝁䄴督獁䍁䅁䅣療䝁䅷入療䝁䅷党浂䝁䅫杢穂䍁䅷䅉桂䝁䄴䅚杁䝁䅫杢あ䝁䅕杣瑂䝁䅕䅚灂䝁䅅䅤求䡁䅍杌杁䙁䅑䅡求䍁䅁睕睂䝁䅕睙灂䝁䅅䅢あ䡁䅫䅉兂䡁䅉睢歂䡁䅕睙あ䡁䅍䅉穂䝁䅕睚瑂䝁䅕杢あ䍁䅁睢浂䝁䅙党祂䡁䅍䅉睂䝁䅕杣浂䝁䄸杣瑂䝁䅅杢橂䝁䅕䅉睂䡁䅉睢歂䡁䅕睙あ䡁䅍䅌杁䝁䅫杢橂䝁䅷兤歂䝁䅫杢湂䍁䅁䅢ㅂ䝁䅉杣灂䝁䅍兙畂䡁䅑督獁䍁䅁杙桂䡁䅍党穂䡁䅑睢橂䝁䅳督獁䍁䅁睤桂䡁䅧党穂䍁䅷䅉穂䡁䅫杢あ䝁䅧党あ䝁䅫睙穂䍁䅷䅉求䝁䅷兙穂䡁䅑睢瑂䝁䅕杣穂䍁䅷䅉桂䝁䄴䅚杁䡁䅉党穂䝁䅫杢穂䍁䄴䅉啂䝁䅧党杁䝁䅍睢瑂䡁䅁兙畂䡁䅫䅉桂䝁䅷督療䍁䅁兡畂䡁䅙睢獂䡁䅙党穂䍁䅁兡畂䍁䅁䅤潂䝁䅕䅉瑂䝁䅅杢ㅂ䝁䅙兙橂䡁䅑兤祂䝁䅫杢湂䍁䅷䅉あ䡁䅉兙歂䝁䅕䅌杁䡁䅑杣桂䝁䄴督睂䝁䄸杣あ䍁䅷䅉桂䝁䄴䅚杁䡁䅍兙獂䝁䅕䅉療䝁䅙䅉橂䡁䅉兤歂䝁䅕䅉療䝁䅫䅢獁䍁䅁杢桂䡁䅑兤祂䝁䅅䅢杁䝁䅣兙穂䍁䅷䅉睂䝁䅕䅤祂䝁䄸䅢求䡁䅕兢杁䡁䅁杣療䝁䅑兤橂䡁䅑督獁䍁䅁䅣求䡁䅑杣療䝁䅍䅡求䝁䄰兡橂䝁䅅䅢穂䍁䅷䅉桂䝁䄴䅚杁䝁䄸䅤潂䝁䅕杣杁䡁䅍䅣求䝁䅍兡桂䝁䅷䅤㕂䍁䅁䅣祂䝁䄸䅚ㅂ䝁䅍䅤穂䑁䅳䅉桂䝁䄴䅚杁䡁䅁兤祂䡁䅍兤灂䡁䅑䅉獂䝁䄸睤求䡁䅉兌求䝁䄰兡穂䡁䅍兡療䝁䄴䅉楂䡁䅕督灂䝁䄴党穂䡁䅍䅉療䡁䅁䅣療䡁䅉䅤ㅂ䝁䄴兡あ䝁䅫党穂䍁䅷䅉灂䝁䄴睙獂䡁䅕䅚灂䝁䄴睚杁䝁䅍兙祂䝁䅉睢畂䍁䅁睙桂䡁䅁䅤ㅂ䡁䅉党杁䝁䅅杢歂䍁䅁督あ䝁䄸杣桂䝁䅣党獁䍁䅁䅡㕂䝁䅑杣療䝁䅣党畂䍁䅷䅉獂䝁䄸睤求䡁䅉兌求䝁䄰兡穂䡁䅍兡療䝁䄴䅉浂䡁䅕党獂䡁䅍䅌杁䝁䅅杢歂䍁䅁䅢灂䡁䅑䅡灂䡁䅕兢畁䍁䅁兒㑂䡁䅧睢畂䍁䅁兔療䝁䅉兡獂䍁䅁睑療䡁䅉䅣療䡁䅉兙あ䝁䅫睢畂䍁䅁睤桂䡁䅍䅉浂䝁䄸兤畂䝁䅑党歂䍁䅁兡畂䍁䅁免㑁䑁䅣䅍杁䝁䅅杢歂䍁䅁兡穂䍁䅁杙桂䡁䅍党歂䍁䅁兡畂䍁䅁睕睂䡁䅉兡畂䝁䅣䅌杁䙁䅑党㑂䝁䅅督畁䅁䅁䉫䅙䅁䅑䅁䝂䅁䅁光䅍䩁䭁䅁䝂䍁䄴杔畁䕁䅉杌杁䕁䅍睢祂䡁䅁睢祂䝁䅅䅤灂䝁䄸杢獁䍁䅁兙杁䝁䅉兙畂䝁䅳䅉桂䝁䄴䅚杁䝁䅙兡畂䝁䅅杢橂䝁䅫兙獂䍁䅁䅡療䝁䅷䅚灂䝁䄴睚杁䝁䅍睢瑂䡁䅁兙畂䡁䅫䅌杁䡁䅁杣療䡁䅙兡歂䝁䅕督杁䝁䅅䅉祂䝁䅅杢湂䝁䅕䅉療䝁䅙䅉浂䝁䅫杢桂䝁䄴睙灂䝁䅅䅢杁䡁䅁杣療䝁䅑兤橂䡁䅑督杁䝁䅅杢歂䍁䅁督求䡁䅉杤灂䝁䅍党穂䍁䅁䅣祂䝁䅫兢桂䡁䅉兡獂䡁䅫䅉あ䝁䄸䅉橂䝁䄸杢穂䡁䅕兢求䡁䅉督獁䍁䅁睙療䡁䅉䅣療䡁䅉兙あ䝁䅫睢畂䡁䅍䅌杁䝁䅣睢㉂䝁䅕杣畂䝁䄰党畂䡁䅑督獁䍁䅁兙畂䝁䅑䅉穂䝁䄰兙獂䝁䅷兌杁䡁䅑睢杁䝁䄰党歂䝁䅫兤瑂䍁䄰督灂䡁䅯党歂䍁䅁杙ㅂ䡁䅍兡畂䝁䅕督穂䝁䅕督杁䝁䅫杢杁䡁䅑䅡求䍁䅁兖畂䝁䅫䅤求䝁䅑䅉呂䡁䅑兙あ䝁䅕督畁䍁䅁䅖潂䝁䅕䅉橂䝁䄸兢睂䝁䅅杢㕂䍁䅁睢睂䝁䅕杣桂䡁䅑党穂䍁䅁䅤潂䡁䅉睢ㅂ䝁䅣䅡杁䡁䅑䅡祂䝁䅕党杁䡁䅍党湂䝁䄰党畂䡁䅑督㙁䍁䅁睑療䝁䄰兢ㅂ䝁䄴兡あ䡁䅫䅉䍂䝁䅅杢牂䝁䅫杢湂䍁䅷䅉塂䝁䅕兙獂䡁䅑䅡杁䕁䄰兙畂䝁䅅睚求䝁䄰党畂䡁䅑䅌杁䝁䅅杢歂䍁䅁兓畂䡁䅍兤祂䝁䅅杢橂䝁䅕杌杁䙁䅑䅡求䍁䅁睑療䝁䄰兢ㅂ䝁䄴兡あ䡁䅫䅉䍂䝁䅅杢牂䝁䅫杢湂䍁䅁督求䝁䅣兢求䝁䄴䅤杁䝁䄸杚浂䝁䅕杣穂䍁䅁睙療䝁䄰兢求䡁䅉睙灂䝁䅅䅢杁䝁䅅杢歂䍁䅁睙療䝁䄴督ㅂ䝁䄰党祂䍁䅁杙桂䝁䄴睡灂䝁䄴睚杁䡁䅍党祂䡁䅙兡橂䝁䅕督獁䍁䅁兡畂䝁䅍䅢ㅂ䝁䅑兡畂䝁䅣䅉橂䝁䄸杣睂䝁䄸杣桂䡁䅑党杁䝁䅅杢歂䍁䅁督瑂䝁䅅䅢獂䍁䅁杙ㅂ䡁䅍兡畂䝁䅕督穂䍁䅁杙桂䝁䄴睡灂䝁䄴睚獁䍁䅁兡畂䡁䅙党穂䡁䅑兢求䝁䄴䅤杁䡁䅉党桂䝁䅷䅉求䡁䅍䅤桂䡁䅑党杁䝁䅙兡畂䝁䅅杢橂䝁䅫杢湂䍁䅷䅉楂䡁䅕督灂䝁䄴党穂䡁䅍䅉橂䡁䅉党歂䝁䅫䅤獁䍁䅁睙桂䡁䅁兡あ䝁䅅䅢杁䝁䄰兙祂䝁䅳党あ䍁䅷䅉桂䝁䄴䅚杁䝁䅷党桂䡁䅍党杁䝁䅙兡畂䝁䅅杢橂䝁䅫杢湂䍁䅁督求䡁䅉杤灂䝁䅍党穂䍁䄴䅉䩂䡁䅑䅉桂䝁䅷督療䍁䅁䅣祂䝁䄸杤灂䝁䅑党穂䍁䅁睙療䝁䄴督ㅂ䝁䄰党祂䍁䅁杙桂䝁䄴睡灂䝁䄴睚杁䡁䅁杣療䝁䅑兤橂䡁䅑督杁䝁䅅杢歂䍁䅁督求䡁䅉杤灂䝁䅍党穂䍁䅷䅉穂䡁䅕睙潂䍁䅁兙穂䍁䅁䅚求䡁䅁睢穂䝁䅫䅤杁䡁䅁杣療䝁䅑兤橂䡁䅑督獁䍁䅁兢療䡁䅉䅤湂䝁䅅睚求䍁䅁兙畂䝁䅑䅉橂䝁䄸杢穂䡁䅕兢求䡁䅉䅉獂䝁䅕杢歂䝁䅫杢湂䍁䅁督求䡁䅉杤灂䝁䅍党穂䍁䅷䅉桂䝁䄴䅚杁䝁䄰睢楂䝁䅫䅢求䍁䅁兙畂䝁䅑䅉療䝁䄴䅢灂䝁䄴党杁䝁䅉兙畂䝁䅳兡畂䝁䅣䅉穂䝁䅕杣㉂䝁䅫睙求䡁䅍杌杁䙁䅑䅡求䍁䅁睖求䝁䅅䅢あ䝁䅧䅉乂䝁䅅杢桂䝁䅣党瑂䝁䅕杢あ䍁䅁督求䝁䅣兢求䝁䄴䅤杁䡁䅁杣療䡁䅙兡歂䝁䅕督杁䡁䅁党祂䡁䅍睢畂䝁䅅䅢杁䝁䅅杢歂䍁䅁睙療䡁䅉䅣療䡁䅉兙あ䝁䅕䅉浂䝁䅫䅚ㅂ䝁䅍兡桂䡁䅉入杁䡁䅍党祂䡁䅙兡橂䝁䅕督杁䝁䅍睢瑂䡁䅁杣灂䡁䅍兡畂䝁䅣䅉桂䝁䅑兢灂䝁䄴兡穂䡁䅑杣桂䡁䅑兡療䝁䄴䅉療䝁䅙䅉歂䝁䅕睙求䝁䅑党畂䡁䅑䅉桂䝁䄴䅚杁䡁䅑杣ㅂ䡁䅍䅤杁䝁䅕督あ䝁䅅䅤求䡁䅍睏杁䝁䅅杢歂䍁䅁督求䝁䅍兤祂䝁䅫䅤灂䝁䅕督杁䝁䅉杣療䝁䅳党祂䝁䅅睚求䍁䅁兙畂䝁䅑䅉灂䝁䄴杤求䡁䅍䅤瑂䝁䅕杢あ䍁䅁兙歂䡁䅙兡穂䝁䄸杣㕂䍁䅁督求䡁䅉杤灂䝁䅍党穂䍁䅷䅉瑂䡁䅕䅤ㅂ䝁䅅䅢杁䝁䅙兤畂䝁䅑督獁䍁䅁兙畂䝁䅑䅉桂䝁䄴杢ㅂ䝁䅫䅤灂䝁䅕督畁䍁䅁䅖潂䝁䅕䅉䩂䝁䄴督ㅂ䡁䅉兙畂䝁䅍党杁䡁䅍党湂䝁䄰党畂䡁䅑䅉橂䝁䄸兢睂䡁䅉兡穂䝁䅕督杁䝁䅍睢瑂䝁䄰党祂䝁䅍兡桂䝁䅷䅉桂䝁䄴䅚杁䡁䅁党祂䡁䅍睢畂䝁䅅䅢杁䝁䅫杢穂䡁䅕杣桂䝁䄴睙求䍁䅷䅉桂䝁䄴䅚杁䡁䅉党灂䝁䄴督ㅂ䡁䅉兙畂䝁䅍党杁䡁䅁杣療䝁䅑兤橂䡁䅑督獁䍁䅁兙穂䍁䅁睤求䝁䅷䅢杁䝁䅅督杁䝁䄰党㙂䡁䅯兙畂䝁䅫杢求䍁䅁杚灂䝁䄴兙畂䝁䅍兡畂䝁䅣䅉療䡁䅁䅤灂䝁䄸杢穂䍁䅁杚療䡁䅉䅉穂䝁䄰兙獂䝁䅷兌杁䡁䅑睢杁䝁䄰党歂䝁䅫兤瑂䍁䄰督灂䡁䅯党歂䍁䅁杙ㅂ䡁䅍兡畂䝁䅕督穂䝁䅕督畁䍁䅁䅖潂䝁䅕䅉橂䝁䄸兢睂䝁䅅杢㕂䍁䅁睢睂䝁䅕杣桂䡁䅑党穂䍁䅁睙療䝁䄰兢ㅂ䝁䄴兡あ䡁䅫䅉楂䝁䅅杢牂䝁䅫杢湂䍁䅁杙祂䝁䅅杢橂䝁䅧党穂䍁䅁兡畂䍁䅁䅕求䝁䄴杢穂䡁䅫䅢㉂䝁䅅杢灂䝁䅅䅌杁䕁䄸䅡灂䝁䄸䅌杁䕁䄰兙祂䡁䅫䅢桂䝁䄴䅚獁䍁䅁睖求䡁䅍䅤杁䙁䅙兡祂䝁䅣兡畂䝁䅫兙獁䍁䅁杔療䡁䅉䅤潂䍁䅁睑桂䡁䅉睢獂䝁䅫杢桂䍁䅷䅉呂䝁䄸兤あ䝁䅧䅉䑂䝁䅅杣療䝁䅷兡畂䝁䅅䅌杁䙁䅣兙穂䝁䅧兡畂䝁䅣䅤療䝁䄴䅌杁䕁䅑杌䑂䍁䄴䅌杁䝁䅅杢歂䍁䅁杖灂䡁䅉睚灂䝁䄴兡桂䍁䄴䅉䝂䍁䄴杔畁䕁䅉杌杁䕁䅍睢祂䡁䅁睢祂䝁䅅䅤灂䝁䄸杢杁䡁䅣兙穂䍁䅁杚療䡁䅕杢歂䝁䅕䅚杁䝁䅫杢杁䑁䅅䅏㉁䑁䅑䅉桂䝁䄴䅚杁䝁䅫督杁䝁䅧党桂䝁䅑兣ㅂ䝁䅅杣あ䝁䅕杣求䝁䅑䅉灂䝁䄴䅉兂䝁䅫䅤あ䡁䅍杙ㅂ䡁䅉睚潂䍁䅷䅉兂䝁䅕杢畂䡁䅍入獂䡁䅙兙畂䝁䅫兙畁䅁䅁硃䅑䱁䱁䅁䝂䑁䅕䅌杁䕁䅫杢橂䍁䄴䅉睂䡁䅉睢㉂䝁䅫䅚求䡁䅍䅉瑂䡁䅕䅢あ䝁䅫睙獂䝁䄸兤歂䍁䅁兙睂䡁䅁䅢灂䝁䅍兙あ䝁䅫睢畂䍁䅁督求䝁䅍兤祂䝁䅫䅤㕂䍁䅁兙畂䝁䅑䅉歂䝁䅕䅢灂䡁䅙党祂䡁䅫䅉穂䝁䄸䅢ㅂ䡁䅑兡療䝁䄴督杁䝁䅫杢杁䡁䅑䅡求䍁䅁兖畂䝁䅫䅤求䝁䅑䅉呂䡁䅑兙あ䝁䅕督獁䍁䅁兒ㅂ䡁䅉睢睂䝁䅕䅌杁䡁䅑䅡求䍁䅁兔灂䝁䅑䅚獂䝁䅕䅉䙂䝁䅅督あ䍁䅷䅉䉂䝁䅙杣灂䝁䅍兙獁䍁䅁兙畂䝁䅑䅉あ䝁䅧党杁䕁䅅督灂䝁䅅䅉兂䝁䅅睙灂䝁䅙兡橂䍁䅁杣求䝁䅣兡療䝁䄴杌杁䙁䅑䅡求䍁䅁睙療䝁䄰䅣桂䝁䄴入婁䡉䅍䅉歂䝁䅫督あ䡁䅉兡楂䡁䅕䅤求䝁䅑䅉橂䝁䅷睢ㅂ䝁䅑䅉穂䝁䅕杣㉂䝁䅫睙求䡁䅍䅉求䝁䄴兙楂䝁䅷党杁䝁䅫䅤穂䍁䅁睙ㅂ䡁䅍䅤療䝁䄰党祂䡁䅍䅉あ䝁䄸䅉歂䝁䅕䅣獂䝁䄸入獁䍁䅁督求䝁䅍兤祂䝁䅕䅌杁䝁䅅杢歂䍁䅁睢睂䝁䅕杣桂䡁䅑党杁䝁䅅䅣睂䝁䅷兡橂䝁䅅䅤灂䝁䄸杢穂䍁䅁兡畂䍁䅁兙畂䡁䅫䅉桂䡁䅉睙潂䝁䅫䅤求䝁䅍䅤ㅂ䡁䅉党獁䍁䅁杚祂䝁䄸兢杁䝁䄸杢瑁䡁䅁杣求䝁䄰兡穂䝁䅕督杁䡁䅑睢杁䡁䅑䅡求䍁䅁䅣ㅂ䝁䅉䅢灂䝁䅍䅉橂䝁䅷睢ㅂ䝁䅑杌杁䕁䅫䅤杁䝁䄸杚浂䝁䅕杣穂䍁䅁兤畂䝁䅫杚灂䝁䅕䅚獁䍁䅁督求䝁䅍兤祂䝁䅫䅤㕂䍁䅷䅉畂䝁䅕䅤㍂䝁䄸杣牂䝁䅫杢湂䍁䅷䅉桂䝁䄴䅚杁䝁䅅䅣睂䝁䅷兡橂䝁䅅䅤灂䝁䄸杢杁䝁䄰兙畂䝁䅅睚求䝁䄰党畂䡁䅑䅉穂䝁䄸䅢ㅂ䡁䅑兡療䝁䄴督獁䍁䅁督ㅂ䝁䅍䅡杁䝁䅅督杁䡁䅣党楂䍁䅁兙睂䡁䅁䅉桂䝁䄴䅚杁䕁䅅䅕䩂䍁䅁䅣祂䝁䄸䅤求䝁䅍䅤灂䝁䄸杢㝁䍁䅁兢ㅂ䝁䅷䅤灂䍁䄰睙獂䝁䄸兤歂䍁䅁杢求䡁䅑睤療䡁䅉睡灂䝁䄴睚㝁䍁䅁兙睂䡁䅁䅢灂䝁䅍兙あ䝁䅫睢畂䍁䅁䅚求䝁䅷兡㉂䝁䅕杣㕂䍁䅁兙畂䝁䅑䅉歂䝁䅕䅣獂䝁䄸入瑂䝁䅕杢あ䑁䅳䅉歂䝁䄸兢桂䝁䅫杢杁䝁䄴兙瑂䝁䅕䅉穂䡁䅫督あ䝁䅕兢㝁䍁䅁睙療䝁䄴䅤求䝁䄴䅤杁䝁䅑党獂䝁䅫杤求䡁䅉入杁䝁䄴党あ䡁䅣睢祂䝁䅳睏杁䝁䅅杢歂䍁䅁兙睂䡁䅁䅢灂䝁䅍兙あ䝁䅫睢畂䍁䅁䅚求䡁䅁䅢療䡁䅫兢求䝁䄴䅤杁䝁䅅杢歂䍁䅁睢祂䝁䅍䅡求䡁䅍䅤祂䝁䅅䅤灂䝁䄸杢畁䍁䅁䅖潂䝁䅕䅉橂䝁䄸兢睂䝁䅅杢㕂䍁䅁兙獂䡁䅍睢杁䡁䅁杣療䡁䅙兡歂䝁䅕督杁䝁䅅䅣睂䝁䅷兡橂䝁䅅䅤灂䝁䄸杢杁䡁䅍党橂䡁䅕杣灂䡁䅑入杁䝁䅅杢歂䍁䅁䅚求䝁䅷兡㉂䝁䅕杣㕂䍁䅁䅣祂䝁䄸䅚ㅂ䝁䅍䅤穂䍁䅷䅉灂䝁䄴睙獂䡁䅕䅚灂䝁䄴睚杁䕁䄴睒䩂䕁䄴䅗杁䙁䅁䅢ㅂ䡁䅍睏杁䕁䄴睒䩂䕁䄴䅗杁䕁䄰兙畂䝁䅅睚求䝁䄰党畂䡁䅑䅉呂䡁䅕兡あ䝁䅕睏杁䕁䄴睒䩂䕁䄴䅗杁䕁䅫杢湂䡁䅉党穂䡁䅍䅉䑂䝁䄸杢あ䡁䅉睢獂䝁䅷党祂䑁䅳䅉佂䕁䅣兓佂䙁䅧䅉䉂䡁䅁䅣杁䙁䅁杣療䡁䅑党橂䡁䅑睏杁䕁䅉兓䡂䍁䄰兓兂䍁䅁䅕桂䝁䅍睡桂䝁䅣党歂䍁䅁睕療䝁䅙䅤㍂䝁䅅杣求䑁䅳䅉桂䝁䄴䅚杁䕁䅉兓䡂䍁䄰兓兂䍁䅁睕㕂䡁䅍䅤求䝁䄰督畁䍁䅁兓畂䍁䅁兙歂䝁䅑兡あ䝁䅫睢畂䍁䅷䅉灂䡁䅑䅉睂䡁䅉睢㉂䝁䅫䅚求䡁䅍䅉桂䍁䅁杣桂䝁䄴睚求䍁䅁睢浂䍁䅁䅣祂䝁䄸杚求䡁䅍督灂䝁䄸杢桂䝁䅷䅉穂䝁䅕杣㉂䝁䅫睙求䡁䅍䅌杁䝁䅫杢橂䝁䅷兤歂䝁䅫杢湂䍁䅁兢桂䝁䅫杢あ䝁䅕杢桂䝁䄴睙求䍁䅷䅉橂䝁䄸杢穂䡁䅕䅢あ䝁䅫杢湂䍁䅷䅉あ䡁䅉兙灂䝁䄴兡畂䝁䅣䅌杁䝁䅅杢歂䍁䅁睢あ䝁䅧党祂䍁䅁䅤求䝁䅍䅡畂䝁䅫睙桂䝁䅷䅉穂䡁䅕䅣睂䝁䄸杣あ䍁䅁督求䡁䅉杤灂䝁䅍党穂䍁䄴䅉䝂䑁䅕䅌杁䕁䅫杢橂䍁䄴䅉穂䝁䅕䅢獂䡁䅍䅉灂䡁䅑督杁䡁䅁杣療䝁䅑兤橂䡁䅑督杁䡁䅑睢杁䝁䅷兙祂䝁䅣党杁䝁䅕杢あ䝁䅕杣睂䡁䅉兡穂䝁䅕䅉楂䡁䅕督灂䝁䄴党穂䡁䅍党穂䍁䅷䅉睂䡁䅕杙獂䝁䅫睙杁䡁䅍党橂䡁䅑睢祂䍁䅁兡畂䡁䅍䅤灂䡁䅑兤あ䝁䅫睢畂䡁䅍䅌杁䝁䅣睢㉂䝁䅕杣畂䝁䄰党畂䡁䅑督獁䍁䅁兙畂䝁䅑䅉穂䝁䅕杣㉂䝁䅫睙求䍁䅁䅣祂䝁䄸杤灂䝁䅑党祂䡁䅍䅉あ䝁䅧杣療䡁䅕睚潂䍁䅁䅚灂䡁䅍䅤祂䝁䅫杙ㅂ䡁䅑睢祂䡁䅍䅌杁䡁䅙兙獂䡁䅕党瑁䝁䅅䅚歂䝁䅕䅚杁䡁䅉党穂䝁䅕䅢獂䝁䅕杣穂䍁䅷䅉瑂䝁䅅杢桂䝁䅣党歂䍁䅁督求䡁䅉杤灂䝁䅍党杁䡁䅁杣療䡁䅙兡歂䝁䅕杣穂䍁䅷䅉穂䡁䅫督あ䝁䅕兢穂䍁䅁兡畂䡁䅑党湂䡁䅉兙あ䝁䄸杣穂䍁䅷䅉桂䝁䄴䅚杁䝁䄸䅤潂䝁䅕杣杁䝁䅫杢歂䝁䅫杣求䝁䅍䅤杁䝁䅍䅡桂䝁䄴杢求䝁䅷䅉睂䝁䅅杣あ䝁䄴党祂䡁䅍杌杁䕁䅫䅤杁䝁䅧兙穂䍁䅁䅣桂䡁䅉䅤畂䝁䅕杣穂䝁䅧兡睂䡁䅍䅉㍂䝁䅫䅤潂䍁䅁䅣ㅂ䝁䅉䅢灂䝁䅍䅉橂䝁䅷睢ㅂ䝁䅑䅉睂䡁䅉睢㉂䝁䅫䅚求䡁䅉督獁䍁䅁督ㅂ䝁䅍䅡杁䝁䅅督杁䕁䅅兢桂䡁䅯睢畂䍁䅁睖求䝁䅉䅉呂䝁䅕杣㉂䝁䅫睙求䡁䅍䅌杁䕁䄰兡橂䡁䅉睢穂䝁䄸杚あ䍁䅁兑㙂䡁䅕杣求䍁䅷䅉桂䝁䄴䅚杁䕁䅣睢療䝁䅣䅢求䍁䅁睑獂䝁䄸兤歂䍁䅁䅕獂䝁䅅䅤浂䝁䄸杣瑂䍁䄴䅉啂䝁䅧党杁䝁䅍睢瑂䡁䅁兙畂䡁䅫䅉㍂䝁䅅督杁䝁䅙睢祂䝁䄰党祂䝁䅷入杁䝁䅳杢療䡁䅣杢杁䝁䅅督杁䕁䅙兎杁䕁䄴党あ䡁䅣睢祂䝁䅳督獁䍁䅁兓畂䝁䅍杌杁䝁䅅杢歂䍁䅁睙潂䝁䅅杢湂䝁䅕䅚杁䝁䅫䅤穂䍁䅁杢桂䝁䄰党杁䡁䅑睢杁䕁䅙兎獁䍁䅁兓畂䝁䅍杌杁䝁䅫杢杁䕁䄴睢㉂䝁䅕兢楂䝁䅕杣杁䑁䅉䅍祁䑁䅅杌杁䕁䅙兎獁䍁䅁兓畂䝁䅍杌杁䡁䅣兙穂䍁䅁兡畂䝁䅍睢祂䡁䅁睢祂䝁䅅䅤求䝁䅑䅉灂䝁䄴䅉硁䑁䅫兏㉁䍁䅁兙畂䝁䅑䅉灂䡁䅍䅉潂䝁䅕兙歂䡁䅅兤桂䡁䅉䅤求䡁䅉党歂䍁䅁兡畂䍁䅁睕求䝁䅅䅤あ䝁䅷党獁䍁䅁睖桂䡁䅍䅡灂䝁䄴睚あ䝁䄸杢畁䅁䅁券䅍䅁䅯䅁䝂䕁䅅杔䡂䅁䅁儳䅉䅁䅯䅁䝂䕁䅅睕啂䅁䅁睇䅉䩁义䅁䝂䕁䅉䅉䝂䝁䅫杢桂䝁䄴睙灂䝁䅅䅢杁䕁䅍睢祂䡁䅁睢祂䝁䅅䅤灂䝁䄸杢杁䝁䄸䅣求䡁䅉兙あ䝁䅕督杁䝁䅅督杁䝁䅅䅉楂䝁䅅杢牂䍁䅁䅡療䝁䅷䅚灂䝁䄴睚杁䝁䅍睢瑂䡁䅁兙畂䡁䅫䅉浂䝁䄸杣杁䕁䅙兡祂䡁䅍䅤䍂䝁䅅杢牂䍁䅁䅤潂䝁䅅䅤杁䡁䅁杣療䡁䅙兡歂䝁䅕督杁䝁䅅䅉穂䡁䅕兡あ䝁䅕䅉療䝁䅙䅉橂䝁䄸兢瑂䝁䅕杣橂䝁䅫兙獂䍁䅁兙畂䝁䅑䅉橂䝁䄸杢穂䡁䅕兢求䡁䅉䅉楂䝁䅅杢牂䝁䅫杢湂䍁䅁督求䡁䅉杤灂䝁䅍党穂䍁䅁䅤療䍁䅁杙ㅂ䡁䅍兡畂䝁䅕督穂䝁䅕督獁䍁䅁䅣祂䝁䄸杚求䡁䅍督灂䝁䄸杢桂䝁䅷督獁䍁䅁兙畂䝁䅑䅉灂䝁䄴䅚灂䡁䅙兡歂䡁䅕兙獂䡁䅍杌杁䙁䅑䅡求䍁䅁睙療䝁䄰䅣桂䝁䄴入杁䝁䄸䅣求䡁䅉兙あ䝁䅕督杁䝁䅫杢杁䡁䅍党湂䝁䄰党畂䡁䅑督獁䍁䅁督ㅂ䝁䅍䅡杁䝁䅅督杁䕁䅉兙畂䝁䅳兡畂䝁䅣䅉桂䝁䄴䅚杁䕁䄰睢祂䡁䅑睚桂䝁䅣党畁䍁䅁兓あ䍁䅁睢浂䝁䅙党祂䡁䅍䅉橂䝁䅧党橂䝁䅳兡畂䝁䅣䅌杁䝁䅑党瑂䝁䅅杢歂䍁䅷䅉瑂䝁䄸杢求䡁䅫䅉瑂䝁䅅杣牂䝁䅕䅤獁䍁䅁兙畂䝁䅑䅉穂䝁䅅杤灂䝁䄴睚穂䍁䅁兙橂䝁䅍睢ㅂ䝁䄴䅤穂䑁䅳䅉歂䝁䅕䅣療䡁䅍兡あ䍁䅁兙畂䝁䅑䅉獂䝁䅕杢歂䝁䅫杢湂䍁䅁䅣祂䝁䄸䅚ㅂ䝁䅍䅤穂䍁䅁兙畂䝁䅑䅉穂䝁䅕杣㉂䝁䅫睙求䡁䅍䅉あ䝁䄸䅉橂䝁䄸杣睂䝁䄸杣桂䡁䅑党獁䍁䅁睙療䝁䄰兢求䡁䅉睙灂䝁䅅䅢獁䍁䅁兙畂䝁䅑䅉橂䝁䄸杢穂䡁䅕兢求䡁䅉䅉橂䡁䅕督あ䝁䄸兢求䡁䅉督㝁䍁䅁兙畂䝁䅑䅉あ䝁䅫兢求䍁䅁䅚求䡁䅁睢穂䝁䅫䅤穂䍁䅁兙畂䝁䅑䅉橂䝁䅕杣あ䝁䅫杚灂䝁䅍兙あ䝁䅕督杁䝁䄸杚杁䝁䅑党睂䝁䄸督灂䡁䅑督獁䍁䅁兙穂䍁䅁睤求䝁䅷䅢杁䝁䅅督杁䡁䅉党穂䝁䅫䅚求䝁䄴䅤灂䝁䅅䅢杁䝁䄰睢祂䡁䅑睚桂䝁䅣党杁䝁䅷睢桂䝁䄴督畁䍁䅁䅖潂䝁䅕䅉橂䝁䄸兢睂䝁䅅杢㕂䍁䅁兙獂䡁䅍睢杁䡁䅁杣療䡁䅙兡歂䝁䅕督杁䝁䄸睤畂䝁䅕杣瑁䝁䄸睙橂䡁䅕䅣灂䝁䅕䅚杁䝁䅅杢歂䍁䅁杢療䝁䄴兌療䡁䅣杢求䡁䅉兌療䝁䅍睙ㅂ䡁䅁兡求䝁䅑䅉祂䝁䅕兙獂䍁䅁党穂䡁䅑兙あ䝁䅕䅉橂䝁䄸兢瑂䝁䅕杣橂䝁䅫兙獂䍁䅷䅉祂䝁䅕督灂䝁䅑党畂䡁䅑兡桂䝁䅷䅉祂䝁䅕兙獂䍁䅁党穂䡁䅑兙あ䝁䅕䅉硁䍁䄰䅎杁䝁䅙兙瑂䝁䅫䅢㕂䍁䅁兢療䡁䅉䅤湂䝁䅅睚求䍁䅷䅉瑂䡁䅕䅢あ䝁䅫兌浂䝁䅅兢灂䝁䅷入杁䡁䅉党穂䝁䅫䅚求䝁䄴䅤灂䝁䅅䅢獁䍁䅁睙療䝁䄰兢求䡁䅉睙灂䝁䅅䅢杁䝁䅅杢歂䍁䅁兡畂䝁䅑兤穂䡁䅑杣灂䝁䅅䅢獁䍁䅁睙療䝁䄴督あ䡁䅉兤橂䡁䅑兡療䝁䄴䅌杁䝁䅷兙畂䝁䅑䅉桂䝁䅍兣ㅂ䝁䅫督灂䡁䅑兡療䝁䄴䅌杁䡁䅉党穂䝁䅫䅚求䝁䄴䅤灂䝁䅅䅢杁䝁䅷兡畂䝁䅕督杁䝁䄸杚杁䝁䅍杣求䝁䅑兡あ䍁䅷䅉桂䝁䄴䅚杁䝁䅷兙畂䝁䅑䅉歂䝁䅕杤求䝁䅷睢睂䝁䄰党畂䡁䅑䅉獂䝁䄸兙畂䡁䅍睏杁䝁䅅杢歂䍁䅁睙療䝁䄴督ㅂ䝁䄰党祂䍁䅁兙畂䝁䅑䅉療䡁䅑䅡求䡁䅉䅉獂䝁䄸兙畂䡁䅍䅌杁䡁䅍兤橂䝁䅧䅉桂䡁䅍䅉橂䝁䅅杣獁䍁䅁杙療䝁䅅䅤獁䍁䅁兙畂䝁䅑䅉療䡁䅑䅡求䡁䅉䅉祂䝁䅕睙祂䝁䅕兙あ䝁䅫睢畂䝁䅅䅢杁䡁䅙党潂䝁䅫睙獂䝁䅕䅉獂䝁䄸兙畂䡁䅍䅌杁䝁䅅督杁䡁䅣党獂䝁䅷䅉桂䡁䅍䅉瑂䝁䅅杢ㅂ䝁䅙兙橂䡁䅑兤祂䝁䅕䅚杁䝁䅧睢瑂䝁䅕督杁䡁䅣兡あ䝁䅧睢ㅂ䡁䅑䅉祂䝁䅕兙獂䍁䅁党穂䡁䅑兙あ䝁䅕䅉桂䝁䄴䅚杁䡁䅁党祂䡁䅍睢畂䝁䅅䅢杁䝁䅷兡畂䝁䅕督杁䝁䄸杚杁䝁䅍杣求䝁䅑兡あ䍁䄴䅉䩂䝁䄴䅉桂䝁䅑䅚灂䡁䅑兡療䝁䄴䅌杁䡁䅑䅡求䍁䅁睙療䝁䄰䅣桂䝁䄴入杁䝁䄸杚浂䝁䅕杣穂䍁䅁兢療䡁䅉䅤湂䝁䅅睚求䍁䅁杙桂䝁䄴睡灂䝁䄴睚杁䡁䅍党祂䡁䅙兡橂䝁䅕督杁䡁䅑䅡祂䝁䄸兤湂䝁䅧䅉灂䡁䅑督杁䝁䅉兙畂䝁䅳䅉楂䡁䅉兙畂䝁䅍䅡杁䝁䄴党あ䡁䅣睢祂䝁䅳䅉桂䝁䄴䅚杁䝁䄰睢祂䡁䅑睚桂䝁䅣党杁䝁䅉兙畂䝁䅳兡畂䝁䅣䅉療䝁䅙杚灂䝁䅍党穂䍁䅁兡畂䍁䅁䅤潂䝁䅕䅉穂䝁䄸兤あ䝁䅧党桂䡁䅍䅤求䡁䅉杢杁䙁䅕杢灂䡁䅑党歂䍁䅁睕あ䝁䅅䅤求䡁䅍睏杁䝁䅑兡祂䝁䅕睙あ䍁䄰䅤療䍁䄰睙療䝁䄴督ㅂ䝁䄰党祂䍁䅁兡畂䡁䅑党祂䝁䄴党あ䍁䅁䅚求䝁䅷兡㉂䝁䅕杣㕂䍁䅁睙潂䝁䅅杢畂䝁䅕䅢㝁䍁䅁兙畂䝁䅑䅉あ䡁䅉兤穂䡁䅑䅌杁䝁䅫杢穂䡁䅕杣桂䝁䄴睙求䍁䅷䅉桂䝁䄴䅚杁䝁䅫杢㉂䝁䅕督あ䝁䄰党畂䡁䅑䅉穂䝁䅕杣㉂䝁䅫睙求䡁䅍䅌杁䝁䅅督杁䡁䅣党獂䝁䅷䅉桂䡁䅍䅉療䝁䄴䅢灂䝁䄴党杁䝁䅅杢歂䍁䅁兢療䝁䅉兡獂䝁䅕䅉楂䝁䅅杢牂䝁䅫杢湂䍁䅁督求䡁䅉杤灂䝁䅍党穂䍁䄴䅉啂䝁䅧党杁䝁䅍睢瑂䡁䅁兙畂䡁䅫䅉療䡁䅁党祂䝁䅅䅤求䡁䅍䅉浂䡁䅕䅢獂䍁䄰督求䡁䅉杤灂䝁䅍党杁䝁䅉兙畂䝁䅳䅉楂䡁䅉兙畂䝁䅍䅡求䡁䅍䅉桂䝁䄴䅚杁䝁䅷兡瑂䝁䅫䅤求䝁䅑兌穂䝁䅕杣㉂䝁䅫睙求䍁䅁杙祂䝁䅅杢橂䝁䅧党穂䍁䅁䅢療䝁䅍兙あ䝁䅫睢畂䡁䅍䅉あ䝁䅧杣療䡁䅕睚潂䝁䄸兤あ䍁䅁䅖求䝁䄴杢求䡁䅍督求䝁䅕䅌杁䕁䄴兙穂䝁䅧杤灂䝁䅷䅢求䍁䅷䅉䑂䝁䅧兙あ䡁䅑兙畂䝁䄸睢湂䝁䅅䅌杁䕁䅳杢療䡁䅧杤灂䝁䅷䅢求䍁䅷䅉乂䝁䅕兢睂䝁䅧兡穂䍁䅷䅉䭂䝁䅅睙牂䡁䅍睢畂䍁䅷䅉䍂䝁䅫杣瑂䝁䅫杢湂䝁䅧兙瑂䍁䅷䅉䝂䝁䅷睢祂䝁䅕杢橂䝁䅕䅌杁䕁䅧兤畂䡁䅑督㉂䝁䅫䅢獂䝁䅕䅌杁䕁䅅䅢桂䝁䅉兙瑂䝁䅅䅌杁䕁䅉睢㍂䝁䅷兡畂䝁䅣䅉䡂䡁䅉党求䝁䄴䅌杁䝁䅅杢歂䍁䅁睓求䝁䄴䅤ㅂ䝁䅍睡㕂䑁䅳䅉桂䝁䄴䅚杁䝁䄰睢祂䡁䅑睚桂䝁䅣党杁䝁䄸杚浂䝁䅫睙求䡁䅍䅉あ䝁䅧杣療䡁䅕睚潂䝁䄸兤あ䍁䅁䅤潂䝁䅕䅉穂䝁䄸兤あ䝁䅧党桂䡁䅍䅤求䡁䅉杢杁䙁䅕杢灂䡁䅑党歂䍁䅁睕あ䝁䅅䅤求䡁䅍杌杁䙁䅑䅡求䍁䅁睙療䝁䄰䅣桂䝁䄴入杁䡁䅣兙穂䍁䅁杚療䡁䅉兢求䡁䅉䅢㕂䍁䅁睡畂䝁䄸睤畂䍁䅁兙穂䍁䅁杒灂䡁䅉督あ䍁䅁睕療䡁䅕䅤潂䍁䅁村桂䝁䄴睙療䡁䅉䅣獁䍁䅁兓畂䝁䅍杌杁䝁䅅杢歂䍁䅁睙潂䝁䅅杢湂䝁䅕䅚杁䝁䅫䅤穂䍁䅁杢桂䝁䄰党杁䡁䅑睢杁䕁䅙村杁䕁䅙兡畂䝁䅅杢橂䝁䅫兙獂䍁䅁睑療䡁䅉䅣療䡁䅉兙あ䝁䅫睢畂䍁䅁兡畂䍁䅁杍睁䑁䅅李畁䍁䅁杒䍂䍁䅁杒灂䝁䄴兙畂䝁䅍兡桂䝁䅷䅉䑂䝁䄸杣睂䝁䄸杣桂䡁䅑兡療䝁䄴䅉㍂䝁䅅督杁䝁䅙睢ㅂ䝁䄴䅚求䝁䅑䅉灂䝁䄴䅉硁䑁䅫䅍㉁䍁䅁兙畂䝁䅑䅉灂䡁䅍䅉潂䝁䅕兙歂䡁䅅兤桂䡁䅉䅤求䡁䅉党歂䍁䅁兡畂䍁䅁杔桂䡁䅍䅡㉂䝁䅫䅢獂䝁䅕䅌杁䙁䅑党畂䝁䄴党穂䡁䅍党求䍁䄴䅁婃杆䅁权䅁䕁䅙村䥂䙁䅍䅁硃睁䅁䅨䅉䕁䅙睑兂䙁䅑䅌杁䝁䅧党桂䝁䅑兣ㅂ䝁䅅杣あ䝁䅕杣求䝁䅑䅉灂䝁䄴䅉乂䝁䅫䅢獂䍁䅁杖桂䝁䅷䅢求䡁䅫䅌杁䕁䅍兑獁䍁䅁兡穂䍁䅁兙杁䡁䅉党桂䝁䅷䅉求䡁䅍䅤桂䡁䅑党杁䝁䅫杢㉂䝁䅕督あ䝁䄰党畂䡁䅑䅉あ䡁䅉兤穂䡁䅑䅉睂䡁䅉兡瑂䝁䅅杣灂䝁䅷入杁䝁䅕杢湂䝁䅅睚求䝁䅑䅉灂䝁䄴䅉あ䝁䅧党杁䝁䄸睤畂䝁䅕杣穂䝁䅧兡睂䍁䅷䅉桂䝁䅍兣ㅂ䝁䅫督灂䡁䅑兡療䝁䄴䅉桂䝁䄴䅚杁䝁䅷党桂䡁䅍兡畂䝁䅣䅉療䝁䅙䅉祂䝁䅕督あ䝁䅅兤祂䝁䅅杢あ䍁䅁兙畂䝁䅑䅉祂䝁䅕䅤桂䝁䅫䅢杁䡁䅁杣療䡁䅁党祂䡁䅑兡求䡁䅍杌杁䙁䅑䅡求䍁䅁睑療䝁䄰䅣桂䝁䄴入杁䡁䅍党求䝁䅳督杁䡁䅑睢杁䝁䅣杣療䡁䅣䅉灂䡁䅑督杁䡁䅁睢祂䡁䅑杚療䝁䅷兡療䍁䅁杙㕂䍁䅁兙橂䡁䅅兤灂䡁䅉兡畂䝁䅣䅉桂䝁䅑䅚灂䡁䅑兡療䝁䄴兙獂䍁䅁杣求䝁䅅䅢杁䝁䅕督あ䝁䅅䅤求䍁䅁䅤療䍁䅁䅢求䝁䅅督求䍁䅷䅉療䝁䄴䅉桂䍁䅁杢求䡁䅑䅉楂䝁䅅督灂䡁䅍䅌杁䝁䅙睢祂䍁䅁兤穂䝁䅕䅉灂䝁䄴䅉あ䝁䅧党杁䡁䅉党穂䡁䅑兙ㅂ䡁䅉兙畂䡁䅑䅉桂䝁䄴䅚杁䡁䅉党あ䝁䅅兡獂䍁䅁兡畂䝁䅑兤穂䡁䅑杣灂䝁䅕督畁䅁䅁硵䅙䅁䅧䅁䝂䕁䅍䅗䅁䩁䌸䅁䥁䅁䅁杒䕂䙁䅍䅁煃杁䅁䅃䅁䕁䅙䅒奂䅁䅁儴䅉䅁䅙䅁䝂䕁䅕䅁䥂睁䅁权䅁䕁䅙杒䩂䙁䅙䅁䝂睁䅁杂䅁䕁䅙兓䅁䩁䑧䅁䭁䅁䅁杒䩂䕁䅍睔䅁䵁䑉䅁䥁䅁䅁杒䩂䙁䅍䅁㙃睁䅁权䅁䕁䅙兓啂䕁䅉䅁乂睁䅁䅃䅁䕁䅙兔䑂䅁䅁克䅉䝁䝧䅁䝂䕁䄰睑杁䕁䅍睢祂䡁䅁睢祂䝁䅅䅤灂䝁䄸杢獁䍁䅁兙畂䍁䅁兙湂䡁䅉兡橂䡁䅕䅢あ䡁䅕杣桂䝁䅷䅉穂䝁䅍兡求䝁䄴睙求䡁䅍䅉橂䝁䄸兢睂䝁䅅杢㕂䍁䅷䅉睂䡁䅉睢㉂䝁䅫䅚求䡁䅍䅉橂䡁䅉睢睂䍁䅁䅣祂䝁䄸䅤求䝁䅍䅤灂䝁䄸杢獁䍁䅁䅣獂䝁䅅杢あ䍁䅁䅡求䝁䅅䅢あ䝁䅧䅌杁䝁䅅杢歂䍁䅁䅣祂䝁䄸杚求䡁䅍督灂䝁䄸杢桂䝁䅷䅉睂䝁䅕督あ䍁䅁兙畂䝁䅑䅉あ䡁䅕杣浂䍁䅁兢桂䝁䄴兙湂䝁䅕兢求䝁䄴䅤杁䡁䅁杣療䝁䅑兤橂䡁䅑督畁䍁䅁兓あ䍁䅁䅚求䡁䅙党獂䝁䄸䅣穂䍁䅷䅉瑂䝁䅅杣牂䝁䅕䅤穂䍁䅷䅉桂䝁䄴䅚杁䡁䅍党獂䝁䅷督杁䝁䅍杣療䡁䅁䅉睂䡁䅉睢あ䝁䅕睙あ䝁䅫睢畂䍁䅁睙潂䝁䅕兢灂䝁䅍兙獂䡁䅍䅉あ䝁䅧兙あ䍁䅁兡畂䝁䅍䅢ㅂ䝁䅑党穂䍁䅁兡畂䡁䅍党橂䡁䅑兡橂䝁䅫䅚求䡁䅍䅌杁䝁䅧党祂䝁䅉兡橂䝁䅫䅚求䡁䅍䅌杁䝁䅅杢歂䍁䅁杚ㅂ䝁䄴睚灂䝁䅍兡歂䝁䅕督㝁䍁䅁兙畂䝁䅑䅉楂䝁䅫睢獂䝁䄸睚灂䝁䅍兙獂䡁䅍䅌杁䝁䅍杣療䡁䅁䅉畂䡁䅕䅤祂䝁䅫䅤灂䝁䄸杢獁䍁䅁兙畂䝁䅑䅉穂䝁䅕党歂䍁䅁䅤祂䝁䅕兙あ䝁䄰党畂䡁䅑䅉睂䡁䅉睢歂䡁䅕睙あ䡁䅍䅌杁䡁䅣䅡灂䝁䅍䅡杁䝁䅅杣求䍁䅁兤穂䝁䅕䅚杁䝁䅫杢杁䝁䅅睚祂䝁䅫睙ㅂ䝁䅷䅤ㅂ䡁䅉党杁䡁䅑睢杁䝁䅕杢潂䝁䅅杢橂䝁䅕䅉橂䡁䅉睢睂䍁䅁入灂䝁䅕䅢歂䍁䅁兙畂䝁䅑䅉硂䡁䅕兙獂䝁䅫䅤㕂䍁䅁杙㕂䍁䅁睙療䝁䄴䅤祂䝁䄸䅢獂䝁䅫杢湂䍁䅁兙杁䡁䅉兙畂䝁䅣党杁䝁䄸杚杁䝁䅫杢穂䝁䅕睙あ䡁䅍䅌杁䡁䅣党求䝁䅑督獁䍁䅁兙畂䝁䅑䅉歂䝁䅫督求䝁䅅督求䡁䅍䅌杁䝁䅅督杁䡁䅣党獂䝁䅷䅉桂䡁䅍䅉灂䝁䄴䅉畂䝁䄸杢瑁䝁䅅睚祂䝁䅫睙ㅂ䝁䅷䅤ㅂ䡁䅉兙獂䍁䅁兢桂䡁䅉睡求䡁䅑督杁䝁䅙睢祂䍁䅁䅣求䡁䅍䅤杁䝁䅍睢畂䡁䅑杣療䝁䅷杌杁䙁䅑䅡求䍁䅁睙療䝁䄰䅣桂䝁䄴入杁䝁䄰兙祂䝁䅳党あ䡁䅍䅉灂䡁䅑督杁䡁䅁杣療䝁䅑兤橂䡁䅑督杁䡁䅑䅡祂䝁䄸兤湂䝁䅧䅉灂䡁䅑督杁䝁䄸睤畂䍁䅁督桂䝁䅷党穂䍁䅁睢祂䝁䅣兙畂䝁䅫来桂䡁䅑兡療䝁䄴䅉桂䝁䄴䅚杁䡁䅑䅡祂䝁䄸兤湂䝁䅧䅉桂䝁䅷䅢灂䝁䅅杢橂䝁䅕䅉睂䝁䅅杣あ䝁䄴党祂䡁䅍䅌杁䝁䅫杢歂䝁䅕䅣求䝁䄴䅚求䝁䄴䅤杁䝁䅑兡穂䡁䅑杣灂䝁䅉兤あ䝁䄸杣穂䍁䅷䅉桂䝁䄴䅚杁䡁䅍兙獂䝁䅕督杁䡁䅉党睂䡁䅉党穂䝁䅕杢あ䝁䅅䅤灂䡁䅙党穂䍁䄴䅉䩂䡁䅑䅉療䡁䅁党祂䝁䅅䅤求䡁䅍䅉灂䝁䄴䅉佂䝁䄸杣あ䝁䅧䅉䉂䝁䄰党祂䝁䅫睙桂䍁䅷䅉䵂䝁䅅䅤灂䝁䄴䅉䉂䝁䄰党祂䝁䅫睙桂䍁䅷䅉䙂䡁䅕杣療䡁䅁党獁䍁䅁䅤潂䝁䅕䅉乂䝁䅫䅚歂䝁䅷党杁䕁䅕兙穂䡁䅑䅌杁䕁䅅杚祂䝁䅫睙桂䍁䅷䅉桂䝁䄴䅚杁䕁䅅督灂䝁䅅杌杁䙁䅑䅡求䍁䅁睙療䝁䄰䅣桂䝁䄴入杁䡁䅣兙穂䍁䅁杚療䡁䅕杢歂䝁䅕䅚杁䝁䅫杢杁䑁䅅䅏㑁䑁䅍䅉桂䝁䄴䅚杁䝁䅫督杁䝁䅧党桂䝁䅑兣ㅂ䝁䅅杣あ䝁䅕杣求䝁䅑䅉灂䝁䄴䅉兂䝁䅧兡獂䝁䅅䅚求䝁䅷䅣潂䝁䅫兙獁䍁䅁䅕求䝁䄴杢穂䡁䅫䅢㉂䝁䅅杢灂䝁䅅杌䅁䱁坁䅁䥁䅁䅁杒偂䙁䅧䅁塄睁䅁权䅁䕁䅙睔奂䕁䅅䅁歄杁䅁权䅁䕁䅙兕瑁䑁䅅䅁歂䅂䅁䅄䅁䕁䅙兕瑁䑁䅅䅍䅁䝁䕫䅁佁䅁䅁杒剂䍁䄰免睁䑁䅁䅁䉂䅂䅁杄䅁䕁䅙兕瑁䑁䅅䅍ぁ䅁䅁䅏䅑䅁䄴䅁䝂䙁䅅兌硁䑁䅁䅏䅁䍁䕳䅁䵁䅁䅁杒剂䍁䄰免硁䅁䅁䅙䅑䅁䄴䅁䝂䙁䅅兌硁䑁䅅杍䅁䕁䕣䅁佁䅁䅁杒剂䍁䄰免硁䑁䅙䅁瑁䅂䅁䅄䅁䕁䅙兕瑁䑁䅅杍䅁䑁䕯䅁佁䅁䅁杒剂䍁䄰免祁䑁䅁䅁祁䅂䅁䅄䅁䕁䅙兕瑁䑁䅅睍䅁䝁䕯䅁䵁䅁䅁杒剂䍁䄰免ぁ䅁䅁䅗䅑䅁䅷䅁䝂䙁䅅兌硁䑁䅕䅁呂䅂䅁䅄䅁䕁䅙兕瑁䑁䅅李䅁䑁䕫䅁䵁䅁䅁杒剂䍁䄰免㍁䅁䅁䅘䅑䅁䅷䅁䝂䙁䅅兌硁䑁䅧䅁摂䅂䅁䅄䅁䕁䅙兕瑁䑁䅅兏䅁䙁䔴䅁䭁䅁䅁杒剂䍁䄰杍䅁䙁䕅䅁䵁䅁䅁杒剂䍁䄰杍睁䅁䅁䅒䅑䅁䅷䅁䝂䙁䅅兌祁䑁䅑䅁㉁䅂䅁䅄䅁䕁䅙兕瑁䑁䅉䅏䅁䑁䕁䅁䭁䅁䅁杒剂䍁䄰睍䅁䝁䕙䅁䵁䅁䅁杒剂䍁䄰睍祁䅁䅁児䅑䅁䅷䅁䝂䙁䅅兌穁䑁䅙䅁䝂䅂䅁权䅁䕁䅙兕瑁䑁䅑䅁㍁䅂䅁䅄䅁䕁䅙兕瑁䑁䅑䅍䅁䍁䕯䅁䵁䅁䅁杒剂䍁䄰䅎ぁ䅁䅁兒䅑䅁䅷䅁䝂䙁䅅兌ぁ䑁䅧䅁㡁䅂䅁权䅁䕁䅙兕瑁䑁䅕䅁潂䅂䅁䅄䅁䕁䅙兕瑁䑁䅕杍䅁䍁䔸䅁䵁䅁䅁杒剂䍁䄰兎㉁䅁䅁睏䅑䅁䅯䅁䝂䙁䅅兌㉁䅁䅁睙䅑䅁䅷䅁䝂䙁䅅兌㉁䑁䅁䅁獁䅂䅁䅄䅁䕁䅙兕瑁䑁䅙䅎䅁䕁䕉䅁䵁䅁䅁杒剂䍁䄰李㑁䅁䅁睐䅑䅁䅯䅁䝂䙁䅅兌㍁䅁䅁睚䅑䅁䅷䅁䝂䙁䅅兌㍁䑁䅉䅁灁䅂䅁䅄䅁䕁䅙兕瑁䑁䅣李䅁䑁䕑䅁䭁䅁䅁杒剂䍁䄰䅏䅁䕁䕁䅁䵁䅁䅁杒剂䍁䄰䅏睁䅁䅁䅓䅑䅁䅷䅁䝂䙁䅅兌㑁䑁䅑䅁ㅁ䅂䅁䅄䅁䕁䅙兕瑁䑁䅧䅏䅁䕁䕍䅁䭁䅁䅁杒剂䍁䄰兏䅁䙁䔸䅁䵁䅁䅁杒剂䍁䄰兏祁䅁䅁材䅑䅁䅷䅁䝂䙁䅅兌㕁䑁䅙䅁畁䅂䅁䅃䅁䕁䅙兕睁䅁䅁免䅑䉁䅁䅁䝂䙁䅅䅎祁䑁䅁杍ぁ䅁䅁䅢䅑䅁䅧䅁䝂䙁䅉睑䅁䡁䌰䅁䥁䅁䅁杒卂䙁䅑䅁䕁睁䅁权䅁䕁䅙睕䵂䙁䅉䅁啄睁䅁朱䅷䕁䅙䅖䩂䍁䅁睑療䝁䄴督ㅂ䝁䅷䅤灂䝁䄴睚獁䍁䅁兓畂䝁䅍杌杁䡁䅁杣療䡁䅙兡歂䝁䅕督杁䝁䅉兤穂䝁䅫杢求䡁䅍督杁䝁䅅䅚㉂䝁䅫督療䡁䅉入杁䡁䅍党祂䡁䅙兡橂䝁䅕督杁䡁䅑睢杁䝁䄰兙畂䝁䅅睚求䍁䅁睙潂䝁䅅杢湂䝁䅕䅌杁䝁䄰兡あ䝁䅫睚桂䡁䅑党杁䡁䅉兡穂䝁䅳䅌杁䝁䅅杢歂䍁䅁杣求䡁䅍睢獂䡁䅙党杁䝁䅑兡穂䡁䅁兤あ䝁䅕督杁䡁䅣睢祂䝁䅷䅚㍂䝁䅫䅚求䍁䄴䅉啂䝁䅧党杁䝁䅍睢瑂䡁䅁兙畂䡁䅫䅉療䡁䅁党祂䝁䅅䅤求䡁䅍䅉あ䝁䅧杣療䡁䅕睚潂䍁䅁睑療䡁䅉䅣療䡁䅉兙あ䝁䅕䅉䝂䝁䅫杢桂䝁䄴睙求䍁䅁杊杁䙁䅉党穂䡁䅑杣ㅂ䝁䅍䅤ㅂ䡁䅉兡畂䝁䅣䅌杁䕁䅙睢祂䝁䅕杢穂䝁䅫睙杁䝁䅅杢歂䍁䅁䅔灂䡁䅑兡湂䝁䅅䅤灂䝁䄸杢杁䕁䅍睢畂䡁䅍兤獂䡁䅑兡畂䝁䅣䅌杁䕁䅕睙療䝁䄴睢瑂䝁䅫睙杁䕁䅍睢畂䡁䅍兤獂䡁䅑兡畂䝁䅣䅌杁䙁䅑党橂䝁䅧杢療䝁䅷睢湂䡁䅫䅌杁䝁䅅杢歂䍁䅁睕あ䡁䅉兙あ䝁䅕睚灂䝁䅍䅉䑂䝁䄸兢瑂䡁䅕杢灂䝁䅍兙あ䝁䅫睢畂䡁䅍䅉穂䝁䅕睚瑂䝁䅕杢あ䡁䅍杌杁䙁䅑䅡求䍁䅁睑療䡁䅉䅣療䡁䅉兙あ䝁䅕䅉䝂䝁䅫杢桂䝁䄴睙求䍁䅁杊杁䙁䅉党穂䡁䅑杣ㅂ䝁䅍䅤ㅂ䡁䅉兡畂䝁䅣䅉穂䝁䅕睚瑂䝁䅕杢あ䍁䅁䅣祂䝁䄸杤灂䝁䅑党穂䍁䅁杙ㅂ䡁䅍兡畂䝁䅕督穂䍁䅁䅤祂䝁䅅杢穂䝁䅙睢祂䝁䄰兙あ䝁䅫睢畂䍁䅁兙畂䝁䅑䅉穂䡁䅑杣桂䡁䅑党湂䡁䅫䅌杁䡁䅑杣桂䝁䄴督桂䝁䅍䅤灂䝁䄸杢穂䍁䅷䅉桂䝁䄴䅚杁䡁䅑兤祂䝁䄴兙祂䝁䄸兤畂䝁䅑䅉桂䝁䄴䅚杁䡁䅉党穂䡁䅑杣ㅂ䝁䅍䅤ㅂ䡁䅉兡畂䝁䅣䅉穂䝁䅕杣㉂䝁䅫睙求䡁䅍杌杁䙁䅑䅡求䍁䅁杒療䡁䅉党畂䡁䅍兡橂䍁䅁兙畂䝁䅑䅉䵂䝁䅫䅤灂䝁䅣兙あ䝁䅫睢畂䍁䅁睑療䝁䄴督ㅂ䝁䅷䅤灂䝁䄴睚杁䡁䅍党湂䝁䄰党畂䡁䅑䅉療䝁䅙杚求䡁䅉督杁䝁䅍睢畂䡁䅍䅤祂䡁䅕睙あ䝁䅫睢畂䍁䅁兙畂䝁䅑䅉求䝁䄴杤灂䡁䅉睢畂䝁䄰党畂䡁䅑兙獂䍁䅁督療䝁䅷兤あ䝁䅫睢畂䡁䅍䅌杁䝁䅑兙あ䝁䅅䅉桂䝁䄴䅚杁䝁䅅杢桂䝁䅷入あ䝁䅫睙穂䍁䅷䅉歂䝁䅫督睂䡁䅕䅤求䡁䅍䅌杁䝁䅧党桂䝁䅷䅤潂䍁䅁督療䝁䅷兤あ䝁䅫睢畂䡁䅍䅌杁䝁䅅杢歂䍁䅁杣灂䡁䅍睡杁䝁䅅杢歂䍁䅁兡畂䡁䅙党穂䡁䅑兡湂䝁䅅䅤灂䝁䄸杢杁䡁䅍党祂䡁䅙兡橂䝁䅕督畁䍁䅁䅖潂䝁䅕䅉䙂䝁䅍睢畂䝁䄸兢灂䝁䅍䅉䑂䝁䄸杢穂䡁䅕䅢あ䝁䅫杢湂䍁䅁督求䝁䅣兢求䝁䄴䅤杁䡁䅁杣療䡁䅙兡歂䝁䅕督杁䝁䅅杢あ䝁䅫䅤祂䡁䅕督あ䍁䅁兙畂䝁䅑䅉橂䝁䄸兢睂䝁䅕䅤灂䡁䅑兡療䝁䄴䅉求䝁䅍睢畂䝁䄸兢灂䝁䅍督獁䍁䅁杚灂䝁䄴兙畂䝁䅍兡桂䝁䅷䅉求䝁䅍睢畂䝁䄸兢灂䝁䅍督獁䍁䅁兙畂䝁䅑䅉灂䝁䄴䅤求䡁䅉杢桂䡁䅑兡療䝁䄴兙獂䍁䅁兙祂䝁䅉兡あ䡁䅉兙あ䝁䅫睢畂䍁䅁督求䡁䅉杤灂䝁䅍党穂䍁䄴䅉啂䝁䅧党杁䙁䅑党橂䝁䅧杢療䝁䅷睢湂䡁䅫䅉穂䝁䅕睚瑂䝁䅕杢あ䍁䅁睢浂䝁䅙党祂䡁䅍䅉橂䝁䄸杣睂䝁䄸杣桂䡁䅑党杁䝁䅷党湂䝁䅅䅢杁䝁䅑党睂䝁䅅杣あ䝁䄰党畂䡁䅑䅉橂䝁䄸杢穂䡁䅕䅢あ䝁䅫杢湂䑁䅳䅉求䍁䄰䅚灂䡁䅍睙療䡁䅙党祂䡁䅫䅉桂䝁䄴䅚杁䝁䅕䅥睂䝁䅕杣あ䝁䅫督求䑁䅳䅉桂䝁䄴䅚杁䝁䅫杢浂䝁䄸杣瑂䝁䅅䅤灂䝁䄸杢杁䝁䅣睢㉂䝁䅕杣畂䝁䅅杢橂䝁䅕䅌杁䡁䅁杣灂䡁䅙兙橂䡁䅫䅌杁䝁䅅杢歂䍁䅁督求䝁䅍兤祂䝁䅫䅤㕂䍁䅁督求䡁䅉杤灂䝁䅍党穂䍁䄴䅉啂䝁䅧党杁䙁䅍䅤祂䝁䅅䅤求䝁䅣兡橂䍁䅁睑療䝁䄰兢ㅂ䝁䄴兡橂䝁䅅䅤灂䝁䄸杢穂䍁䅁督求䝁䅣兢求䝁䄴䅤杁䡁䅁杣療䡁䅙兡歂䝁䅕督杁䝁䅍睢祂䡁䅁睢祂䝁䅅䅤求䍁䅁杣求䡁䅁兤あ䝁䅅䅤灂䝁䄸杢獁䍁䅁杚灂䝁䄴兙畂䝁䅍兡桂䝁䅷䅉橂䝁䄸兢瑂䡁䅕杢灂䝁䅍兙あ䝁䅫睢畂䡁䅍䅌杁䝁䅅杢歂䍁䅁䅣ㅂ䝁䅉䅢灂䝁䅍䅉桂䝁䅙杚桂䝁䅫杣穂䍁䅁督求䡁䅉杤灂䝁䅍党穂䍁䄴䅉䩂䡁䅑䅉穂䝁䅕杣㉂䝁䅕督杁䝁䅅党祂䝁䄸督睂䝁䅅睙求䍁䅁兙畂䝁䅑䅉歂䝁䅕杚求䝁䄴督求䍁䅷䅉桂䝁䅫杣獂䝁䅫杢求䡁䅍䅉桂䝁䄴䅚杁䝁䅅杤灂䝁䅅䅤灂䝁䄸杢獁䍁䅁杙獂䝁䄸睙牂䝁䅍䅡桂䝁䅫杢杁䝁䅅杢歂䍁䅁䅚灂䝁䅣兡あ䝁䅅䅢杁䝁䅅督穂䝁䅕䅤穂䍁䅷䅉橂䝁䅧党瑂䝁䅫睙桂䝁䅷督獁䍁䅁睙療䝁䄴督あ䡁䅉兤橂䡁䅑兡療䝁䄴䅉桂䝁䄴䅚杁䝁䅕杢㉂䝁䅫杣療䝁䄴兢求䝁䄴䅤桂䝁䅷䅉穂䝁䄸䅢ㅂ䡁䅑兡療䝁䄴督獁䍁䅁党畂䝁䅕杣湂䡁䅫䅌杁䝁䅙兡畂䝁䅅杢橂䝁䅫兙獂䍁䅁督求䡁䅉杤灂䝁䅍党穂䍁䅷䅉浂䝁䄸睢歂䍁䅁兙畂䝁䅑䅉桂䝁䅣杣灂䝁䅍兤獂䡁䅑兤祂䝁䅕䅌杁䝁䅧党桂䝁䅷䅤潂䝁䅍兙祂䝁䅕䅉桂䝁䄴䅚杁䝁䅷兡浂䝁䅕䅉穂䝁䅍兡求䝁䄴睙求䡁䅍䅌杁䝁䅧睢穂䡁䅁兡あ䝁䅅䅢灂䡁䅑入獁䍁䅁睚桂䝁䄰兡畂䝁䅣䅉桂䝁䄴䅚杁䝁䅷党灂䡁䅍兤祂䝁䅕䅌杁䝁䅅兤あ䝁䄸兢療䡁䅑兡㉂䝁䅕䅉桂䝁䄴䅚杁䝁䅫杢歂䡁䅕督あ䡁䅉兡桂䝁䅷䅌杁䝁䅫杢穂䡁䅕杣桂䝁䄴睙求䍁䅷䅉瑂䝁䅫杢灂䝁䄴睚獁䍁䅁䅣祂䝁䅫杤桂䡁䅑党杁䝁䅕兣ㅂ䝁䅫䅤㕂䍁䅷䅉睂䝁䄸睤求䡁䅉䅉桂䝁䄴䅚杁䡁䅉党畂䝁䅕睤桂䝁䅉䅢求䍁䅷䅉睂䡁䅕杙獂䝁䅫睙杁䡁䅍党橂䡁䅑睢祂䍁䅁兙畂䝁䅑䅉湂䝁䄸杤求䡁䅉杢瑂䝁䅕杢あ䍁䅁睙療䝁䄴䅤祂䝁䅅睙あ䡁䅍䅌杁䡁䅉党桂䝁䅷䅉求䡁䅍䅤桂䡁䅑党獁䍁䅁杣求䡁䅑兙灂䝁䅷䅉桂䝁䄴䅚杁䝁䅍睢畂䡁䅍兤瑂䝁䅕杣杁䡁䅁杣療䝁䅑兤橂䡁䅑督獁䍁䅁䅤求䝁䅷党橂䝁䄸兢獁䍁䅁兢求䝁䅑兡桂䍁䅁兙畂䝁䅑䅉あ䝁䅕睙潂䝁䄴睢獂䝁䄸睚㕂䍁䅷䅉桂䝁䄴䅚杁䡁䅑杣桂䝁䄴督睂䝁䄸杣あ䝁䅅䅤灂䝁䄸杢杁䝁䅅杢歂䍁䅁䅢療䝁䅣兡穂䡁䅑兡橂䡁䅍䅉穂䝁䅕睙あ䝁䄸杣穂䍁䄴䅉䝂䙁䅑兓杁䕁䅍睢畂䡁䅍兤獂䡁䅑兡畂䝁䅣䅌杁䕁䅫杢橂䍁䄴䅉㍂䝁䅅督杁䝁䅫杢橂䝁䄸杣睂䝁䄸杣桂䡁䅑党歂䍁䅁兡畂䍁䅁免㕁䑁䅧杍杁䝁䅅杢歂䍁䅁兡穂䍁䅁䅡求䝁䅅䅚硂䡁䅕兙祂䡁䅑党祂䝁䅕䅚杁䝁䅫杢杁䙁䅣兙穂䝁䅧兡畂䝁䅣䅤療䝁䄴䅌杁䡁䅑䅡求䍁䅁䅒灂䡁䅍䅤祂䝁䅫睙あ䍁䅁睢浂䍁䅁睑療䝁䅷兤瑂䝁䅉兡桂䍁䄴䅁噁兆䅁权䅁䕁䅙䅖佂䙁䅑䅁浃睁䅁䅃䅁䕁䅙䅖坂䅁䅁睒䅍䍁偯䅁䝂䝁䅅杙祂䝁䅫杢求䡁䅑䅉睂䡁䅉睢㉂䝁䅫䅚求䡁䅍䅉療䡁䅁䅤灂䝁䅍兙獂䍁䅁䅣桂䝁䅍睡桂䝁䅣兡畂䝁䅣䅉桂䝁䄴䅚杁䡁䅁杣求䝁䅍兡穂䝁䅫睢畂䍁䅁睢睂䡁䅑兡橂䝁䅅䅢獁䍁䅁党獂䝁䅕睙あ䡁䅉睢瑁䝁䄰党橂䝁䅧兙畂䝁䅫睙桂䝁䅷䅌杁䝁䅅杢歂䍁䅁党獂䝁䅕睙あ䡁䅉睢畂䝁䅫睙杁䝁䄰兙畂䡁䅕杚桂䝁䅍䅤ㅂ䡁䅉兡畂䝁䅣䅉穂䝁䅕杣㉂䝁䅫睙求䡁䅍䅉灂䝁䄴䅉佂䝁䄸杣あ䝁䅧䅉䉂䝁䄰党祂䝁䅫睙桂䍁䅷䅉あ䝁䅧党杁䕁䅅督灂䝁䅅兌兂䝁䅅睙灂䝁䅙兡橂䍁䅷䅉桂䝁䄴䅚杁䕁䅕兤祂䝁䄸䅣求䍁䄴䅉啂䝁䅧党杁䝁䅍睢瑂䡁䅁兙畂䡁䅫䅉療䝁䅙杚求䡁䅉督杁䝁䅅䅉祂䝁䅅杢湂䝁䅕䅉療䝁䅙䅉桂䝁䅑杤桂䝁䄴睙求䝁䅑䅉療䡁䅁䅤灂䝁䅍兙獂䍁䅁兙畂䝁䅑䅉求䝁䅷党橂䡁䅑杣療䍁䄰兢求䝁䅍䅡桂䝁䄴兡橂䝁䅅䅢杁䝁䅍兙睂䝁䅅杙灂䝁䅷兡あ䝁䅫党穂䍁䅁兡畂䍁䅁䅤潂䝁䅕䅉瑂䝁䅅杢ㅂ䝁䅙兙橂䡁䅑兤祂䝁䅫杢湂䍁䅁䅣祂䝁䄸睙求䡁䅍督獁䍁䅁兡畂䝁䅍䅢ㅂ䝁䅑兡畂䝁䅣䅉睂䡁䅉睢橂䝁䅕督穂䍁䅁䅚求䡁䅍兡湂䝁䄴䅉桂䝁䄴䅚杁䝁䅕杢湂䝁䅫杢求䝁䅕杣灂䝁䄴睚獁䍁䅁督ㅂ䡁䅁䅣獂䡁䅫䅉橂䝁䅧兙灂䝁䄴䅉瑂䝁䅅杢桂䝁䅣党瑂䝁䅕杢あ䍁䅷䅉瑂䝁䅅杢ㅂ䝁䅙兙橂䡁䅑兤祂䝁䅫杢湂䍁䅷䅉睂䡁䅉兡畂䡁䅑党歂䍁䅁睙灂䡁䅉睙ㅂ䝁䅫䅤杁䝁䅉睢桂䡁䅉䅚杁䝁䅅督穂䝁䅕兢楂䝁䅷入獁䍁䅁兙歂䡁䅙兙畂䝁䅍党歂䍁䅁䅣桂䝁䅍睡桂䝁䅣兡畂䝁䅣䅌杁䝁䅫杢あ䝁䅕睚祂䝁䅅䅤灂䝁䄸杢獁䍁䅁杚灂䝁䄴兙獂䍁䅁兙穂䡁䅍党瑂䝁䅉䅢㕂䍁䅷䅉桂䝁䄴䅚杁䡁䅑党穂䡁䅑兡畂䝁䅣杌杁䕁䅫䅤穂䍁䅁䅣祂䝁䄸䅚ㅂ䝁䅍䅤穂䍁䅁兡畂䝁䅍䅢ㅂ䝁䅑党杁䡁䅍睤灂䡁䅑睙潂䝁䅫杢湂䍁䅁䅣祂䝁䄸䅚ㅂ䝁䅍䅤穂䍁䅷䅉灂䝁䄴睙獂䡁䅕䅚灂䝁䄴睚杁䡁䅉党橂䝁䄸杢浂䝁䅫睚ㅂ䡁䅉兙楂䝁䅷党杁䝁䄸䅣あ䝁䅫睙桂䝁䅷䅉桂䝁䅑䅚瑁䝁䅑杣療䡁䅁䅉瑂䡁䅕䅢あ䝁䅫䅣獂䝁䅕䅥求䡁䅉督獁䍁䅁睢睂䡁䅑兡橂䝁䅅䅢杁䝁䅅兢睂䝁䅷兡浂䝁䅫党祂䡁䅍䅌杁䝁䄰睢歂䡁䅕䅢桂䡁䅑睢祂䡁䅍䅌杁䝁䅅杢歂䍁䅁睢あ䝁䅧党祂䍁䅁睢睂䡁䅑兡橂䝁䅅䅢杁䝁䅍睢瑂䡁䅁睢畂䝁䅕杢あ䡁䅍䅉桂䝁䄴䅚杁䝁䄰睢歂䡁䅕䅢求䡁䅍䅉あ䝁䅧兙あ䍁䅁党畂䝁䅅杙獂䝁䅕䅉畂䝁䅕䅤㍂䝁䄸杣牂䍁䅁兢桂䝁䄴兙湂䝁䅕杣穂䍁䅁䅤療䍁䅁杣療䡁䅕䅤求䍁䅁杤療䝁䅫睙求䍁䅷䅉㉂䝁䅫䅚求䝁䄸䅌杁䝁䅅杢歂䍁䅁䅚桂䡁䅑兙杁䝁䅍睢瑂䝁䄰兤畂䝁䅫睙桂䡁䅑兡療䝁䄴督杁䡁䅑杣桂䝁䅙杚灂䝁䅍䅉あ䝁䅧杣療䡁䅕睚潂䍁䅁杚灂䝁䅉党祂䍁䅁睢睂䡁䅑兡橂䍁䅁睙桂䝁䅉䅢求䡁䅍䅉桂䡁䅑䅉㉂䝁䅅杣灂䝁䄸兤穂䍁䅁睤桂䡁䅙党獂䝁䅕杢湂䡁䅑䅡穂䍁䅷䅉穂䡁䅁党求䝁䅑督獁䍁䅁兙畂䝁䅑䅉療䡁䅙党祂䍁䅁杤桂䡁䅉兡療䡁䅕督杁䝁䅑兡穂䡁䅑兙畂䝁䅍党穂䍁䄴䅉啂䝁䅧党杁䝁䅍睢瑂䡁䅁兙畂䡁䅫升穂䍁䅁䅣祂䝁䄸䅚ㅂ䝁䅍䅤穂䍁䅁兙獂䡁䅍睢杁䝁䅍睢瑂䡁䅁杣灂䡁䅍党杁䡁䅑杣桂䝁䄴督橂䝁䅕兡㉂䝁䅕杣穂䍁䅷䅉あ䡁䅕杢桂䝁䅉䅢求䍁䅁䅢桂䡁䅍党祂䡁䅍䅌杁䝁䅅杢歂䍁䅁䅤祂䝁䅅杢穂䡁䅁睢畂䝁䅑党祂䡁䅍睏杁䝁䅅杢歂䍁䅁兙橂䡁䅑兡㉂䝁䅕䅉療䡁䅁䅤灂䝁䅍兙獂䍁䅁睙桂䝁䅉䅢求䡁䅍䅌杁䡁䅣䅡灂䝁䅍䅡杁䡁䅁杣療䡁䅙兡歂䝁䅕䅉潂䝁䅫睚潂䍁䄰督睂䝁䅕党歂䍁䅁兡畂䡁䅑党祂䝁䅍睢畂䝁䄴党橂䡁䅑䅉橂䝁䅅䅣桂䝁䅉兡獂䝁䅫䅤灂䝁䅕督杁䝁䅙睢祂䍁䅁䅚桂䡁䅑兙杁䝁䅍党畂䡁䅑党祂䡁䅍䅉桂䝁䄴䅚杁䝁䅍睢瑂䡁䅁兤あ䝁䅫杢湂䍁䅁睙獂䡁䅕督あ䝁䅕杣穂䍁䅷䅉桂䡁䅍䅉㍂䝁䅕䅢獂䍁䅁兙穂䍁䅁兓畂䝁䅙兡畂䝁䅫杙桂䝁䄴䅚獁䍁䅁兒あ䝁䅧党祂䝁䄴党あ䍁䅷䅉浂䝁䅫杙求䡁䅉䅉橂䝁䅧兙畂䝁䄴党獂䍁䅷䅉桂䝁䄴䅚杁䝁䄸䅣あ䝁䅫睙桂䝁䅷䅉楂䝁䅅睙牂䡁䅁䅢桂䝁䄴党杁䝁䅍睢畂䝁䄴党橂䡁䅑兡㉂䝁䅫䅤㕂䍁䄴䅉䩂䝁䄴䅉桂䝁䅑䅚灂䡁䅑兡療䝁䄴䅌杁䝁䅫䅤杁䡁䅁杣療䡁䅙兡歂䝁䅕督杁䡁䅍睢獂䝁䅫䅚杁䡁䅍䅤桂䡁䅑党獁䍁䅁䅚灂䝁䄸䅚求䍁䄰䅣ㅂ䝁䄰䅣求䝁䅑䅌杁䝁䅣兙穂䍁䅷䅉桂䝁䄴䅚杁䝁䅙兡楂䝁䅕杣杁䝁䅷兙穂䝁䅕杣穂䍁䅁兤穂䝁䅕䅚杁䝁䅫杢杁䡁䅍党瑂䝁䅫睙療䝁䄴䅚ㅂ䝁䅍䅤療䡁䅉䅉睂䡁䅉睢橂䝁䅕督穂䝁䅫杢湂䍁䅷䅉楂䝁䅫睢あ䝁䅕睙潂䝁䄴睢獂䝁䄸睚㕂䍁䅁兙畂䝁䅑䅉瑂䝁䅕䅚灂䝁䅍兙獂䍁䅁䅚求䡁䅙兡橂䝁䅕䅌杁䝁䄰党あ䡁䅉睢獂䝁䄸睚㕂䍁䅷䅉桂䝁䄴䅚杁䝁䄰兙あ䝁䅕杣灂䝁䅅䅢杁䡁䅁杣療䝁䅍党穂䡁䅍兡畂䝁䅣䅉灂䝁䄴䅚ㅂ䡁䅍䅤祂䝁䅫党穂䑁䅳䅉桂䝁䄴䅚杁䝁䅑兡浂䝁䅙党祂䝁䅕杢あ䝁䅫兙獂䍁䅁䅣祂䝁䅕督穂䡁䅕杣求䍁䅷䅉瑂䝁䅫睙祂䝁䄸兌湂䡁䅫杣療䍁䅷䅉浂䡁䅕党獂䍁䅷䅉桂䝁䄴䅚杁䝁䄸䅤潂䝁䅕杣杁䡁䅍党畂䡁䅍睢祂䡁䅍䅉ㅂ䡁䅍党歂䍁䅁兡畂䍁䅁兙ㅂ䡁䅑睢瑂䝁䄸杙灂䝁䅷党穂䍁䅷䅉桂䡁䅍䅉㍂䝁䅕䅢獂䍁䅁兙穂䍁䅁杢療䝁䄴兌橂䝁䄸杢あ䝁䅅睙あ䍁䅁䅤求䝁䄰䅣求䡁䅉兙あ䡁䅕杣求䍁䅁兢求䝁䅅督ㅂ䡁䅉党瑂䝁䅕杢あ䍁䅁督求䝁䄴督療䡁䅉督杁䝁䅙睢祂䍁䅁䅤潂䝁䅕䅉瑂䝁䅕䅚灂䝁䅍兙獂䍁䅁兡畂䝁䅑兤穂䡁䅑杣㕂䍁䄴䅉䝂䡁䅕杣あ䝁䅧党祂䍁䅷䅉あ䝁䅧党杁䝁䅍睢瑂䡁䅁兙畂䡁䅫䅉歂䝁䅕督灂䝁䅣杢穂䍁䅁兙畂䝁䅑䅉浂䝁䅅杙祂䝁䅫睙桂䡁䅑党穂䍁䅁兙睂䡁䅁䅢灂䝁䅍兙あ䝁䅫睢畂䍁䄰督睂䝁䅕睙灂䝁䅙兡橂䍁䅁睙祂䡁䅫督あ䝁䅅䅢穂䍁䅷䅉獂䝁䅕杢穂䝁䅕督獁䍁䅁䅣祂䝁䅫督瑂䡁䅍䅌杁䝁䄰兡祂䡁䅉睢祂䡁䅍䅌杁䝁䅷兙穂䝁䅕杣杁䝁䅍睢瑂䡁䅁睢畂䝁䅕杢あ䡁䅍䅌杁䝁䅅杢歂䍁䅁督ㅂ䝁䅉督あ䡁䅉兙あ䝁䅕督㝁䍁䅁兙畂䝁䅑䅉療䡁䅑䅡求䡁䅉䅉橂䡁䅕督あ䝁䄸兢杁䝁䅅杢歂䍁䅁督あ䝁䅅杢歂䝁䅅杣歂䍁䅁杙療䡁䅉睢穂䝁䅫䅢灂䝁䅍兙あ䝁䅕䅌杁䝁䅍䅢求䝁䅅杣杁䝁䅙兤穂䝁䅕䅚杁䡁䅅兤桂䡁䅉䅤㙂䍁䅷䅉桂䝁䄴䅚杁䡁䅍入畂䡁䅑䅡求䡁䅑兡橂䍁䅁杚ㅂ䡁䅍党歂䍁䅁督灂䝁䅷兡橂䝁䅅䅉湂䝁䅷兙穂䡁䅍䅉睂䡁䅉睢歂䡁䅕睙あ䡁䅍杌杁䕁䅫䅤杁䡁䅍党祂䡁䅙党穂䍁䅁睢祂䝁䅫睚灂䝁䄴兙獂䍁䅁党硂䡁䅕兡睂䝁䄰党畂䡁䅑䅉瑂䝁䅅杢ㅂ䝁䅙兙橂䡁䅑兤祂䝁䅕杣穂䍁䅁睢浂䍁䅁睢睂䡁䅑兡橂䝁䅅䅢杁䝁䅍睢瑂䝁䄰兤畂䝁䅫睙桂䡁䅑兡療䝁䄴䅉橂䝁䄸兢睂䝁䄸杢求䝁䄴䅤穂䍁䅷䅉瑂䝁䄸䅚ㅂ䝁䅷党穂䍁䅁兙畂䝁䅑䅉穂䡁䅕杙瑁䡁䅍入穂䡁䅑党瑂䡁䅍䅌杁䝁䅫杢歂䡁䅕督あ䡁䅉兡桂䝁䅷䅉獂䝁䅅督求䡁䅉督獁䍁䅁兙ㅂ䡁䅑睢瑂䝁䄸䅤灂䡁䅙党杁䝁䅍睢瑂䡁䅁睢畂䝁䅕杢あ䡁䅍䅌杁䝁䄰党歂䝁䅫睙桂䝁䅷䅉歂䝁䅕杤灂䝁䅍党穂䍁䅷䅉桂䝁䄴䅚杁䡁䅍党畂䡁䅍睢祂䡁䅍杌杁䙁䅑䅡求䍁䅁睙療䝁䄰䅣桂䝁䄴入杁䡁䅣兙穂䍁䅁兡畂䝁䅍睢祂䡁䅁睢祂䝁䅅䅤求䝁䅑䅉灂䝁䄴䅉硁䑁䅫兏㕁䍁䅁兙畂䝁䅑䅉灂䡁䅍䅉楂䝁䅅督求䝁䅑䅉灂䝁䄴䅉䡂䝁䅕睢祂䝁䅣党杁䙁䅑睢㍂䝁䄴䅌杁䡁䅑䅡求䍁䅁睑桂䡁䅫兢桂䝁䄴䅉䩂䡁䅍䅢桂䝁䄴䅚穂䍁䄴䅁啃杆䅁䅊䅧䕁䅙兙橂䡁䅑睕求䡁䅑䅉卂䝁䅕督求䝁䅅杣橂䝁䅧䅉呂䡁䅫督あ䝁䅕兢穂䍁䅁兓畂䝁䅍杌獁䍁䅁䅤療䝁䅣党あ䝁䅧党祂䍁䅁睤灂䡁䅑䅡杁䝁䅫䅤穂䍁䅁督ㅂ䝁䅉督灂䝁䅑兡桂䡁䅉兡求䡁䅍䅌杁䝁䄸䅣求䡁䅉兙あ䝁䅕督杁䝁䅅督杁䝁䅅䅉浂䝁䅫杢桂䝁䄴睙灂䝁䅅䅢杁䝁䅑兡湂䝁䅫䅤桂䝁䅷䅉睂䝁䅷兙あ䝁䅙睢祂䝁䄰䅉桂䝁䄴䅚杁䝁䅕杢あ䝁䅕杣睂䡁䅉兡穂䝁䅕䅉穂䝁䄸䅢ㅂ䡁䅑兡療䝁䄴督杁䡁䅁杣療䡁䅙兡歂䝁䅕杣杁䝁䅙睢祂䍁䅁䅤潂䝁䅕䅉灂䝁䄴杤求䡁䅍䅤瑂䝁䅕杢あ䍁䅁睙療䝁䄰兢ㅂ䝁䄴兡あ䡁䅫䅉㍂䝁䄸杣獂䝁䅑睤灂䝁䅑党畁䍁䅁䅖潂䝁䅕䅉橂䝁䄸兢睂䝁䅅杢㕂䍁䅁䅣祂䝁䄸杤灂䝁䅑党穂䍁䅁睤療䡁䅉睡穂䡁䅑兙あ䝁䅫睢畂䡁䅍䅌杁䡁䅁睢祂䡁䅑杚療䝁䅷兡療䍁䅁兙畂䝁䅅䅢㕂䡁䅑兡橂䡁䅍䅌杁䝁䅅杢歂䍁䅁党畂䡁䅑党祂䡁䅁杣灂䡁䅍党杁䝁䅑兙あ䝁䅅䅉穂䝁䄸䅢ㅂ䡁䅑兡療䝁䄴督獁䍁䅁兙穂䍁䅁睤求䝁䅷䅢杁䝁䅅督杁䝁䄰兙畂䝁䅅睚求䝁䅑䅉穂䝁䅕杣㉂䝁䅫睙求䡁䅍䅉浂䝁䄸杣杁䡁䅍兤睂䡁䅁睢祂䡁䅑兡畂䝁䅣䅉歂䝁䅅䅤桂䍁䅷䅉睂䝁䅕杣浂䝁䄸杣瑂䝁䅅杢橂䝁䅕䅌杁䡁䅉兡穂䝁䅳䅌杁䝁䅅杢歂䍁䅁杣求䡁䅁睢祂䡁䅑兡畂䝁䅣䅉㍂䝁䄸杣牂䝁䅙䅢療䡁䅣督畁䍁䅁兓あ䍁䅁睢浂䝁䅙党祂䡁䅍䅉穂䡁䅕杙穂䝁䅍杣灂䡁䅁䅤灂䝁䄸杢瑁䝁䅉兙穂䝁䅕䅚杁䝁䅙兡畂䝁䅅杢橂䝁䅫兙獂䍁䅁䅚桂䡁䅑兙杁䝁䅅杢歂䍁䅁兢桂䡁䅉睡求䡁䅑䅉灂䝁䄴䅤求䝁䅷䅢灂䝁䅣党畂䝁䅍党杁䝁䄸杢杁䡁䅍党橂䡁䅕杣灂䡁䅑兡求䡁䅍䅌杁䝁䅍睢瑂䡁䅁兙畂䝁䅫党穂䍁䅷䅉灂䝁䄴䅚ㅂ䡁䅍䅤祂䝁䅫党穂䍁䅷䅉桂䝁䄴䅚杁䡁䅁党療䡁䅁䅢求䍁䅁䅤潂䝁䅅䅤杁䝁䅕杢桂䝁䅉䅢求䍁䅁睙獂䝁䅫党畂䡁䅑督杁䡁䅑睢杁䡁䅉党穂䝁䅕兙祂䝁䅍䅡杁䝁䅫杢㉂䝁䅕督あ䝁䄰党畂䡁䅑䅉灂䝁䅑党桂䡁䅍䅌杁䝁䅅督杁䡁䅣党獂䝁䅷䅉桂䡁䅍䅉桂䝁䄴兙獂䡁䅫来求䍁䅷䅉瑂䝁䄸杢灂䡁䅑睢祂䍁䅷䅉桂䝁䄴䅚杁䝁䄰兙畂䝁䅅睚求䍁䅁䅤潂䝁䅕兡祂䍁䅁䅣療䡁䅉䅤浂䝁䄸䅢灂䝁䄸督畁䍁䅁䅖潂䝁䅕䅉橂䝁䄸兢睂䝁䅅杢㕂䍁䅁䅣祂䝁䄸杤灂䝁䅑党穂䍁䅁兡あ䡁䅍䅉穂䝁䅕杣㉂䝁䅫睙求䡁䅍䅉あ䝁䅧杣療䡁䅕睚潂䍁䅁兡あ䡁䅍䅉橂䝁䄸杢浂䝁䅫睚ㅂ䡁䅉兙楂䝁䅷党杁䝁䅑党穂䝁䅳䅤療䡁䅁䅉桂䝁䄴䅚杁䝁䄰睢楂䝁䅫䅢求䍁䅁䅣獂䝁䅅䅤浂䝁䄸杣瑂䍁䅷䅉歂䝁䅅䅤桂䍁䅁杚求䝁䅕䅚穂䍁䅷䅉橂䝁䅷睢ㅂ䝁䅑兌楂䝁䅅督求䝁䅑䅉歂䝁䅫睚灂䡁䅑兙獂䍁䅁督療䝁䅷兤あ䝁䅫睢畂䡁䅍䅌杁䝁䅅杢歂䍁䅁兙睂䡁䅁䅢灂䝁䅍兙あ䝁䅫睢畂䍁䅁䅣祂䝁䄸睚祂䝁䅅兢瑂䝁䅫杢湂䍁䅁兡畂䡁䅑党祂䝁䅙兙橂䝁䅕督畁䍁䅁兓あ䍁䅁督求䡁䅉杤求䡁䅍䅉灂䝁䄴杤求䡁䅍䅤瑂䝁䅕杢あ䍁䅁䅣祂䝁䄸杚求䡁䅍督灂䝁䄸杢桂䝁䅷督獁䍁䅁兡畂䝁䅍䅢ㅂ䝁䅑兡畂䝁䅣䅉灂䝁䄴督あ䝁䅫䅤ㅂ䡁䅑兡療䝁䄴兙獂䍁䅁兙穂䡁䅍党あ䍁䅁兢桂䝁䄴兙湂䝁䅕杣穂䍁䅷䅉楂䝁䅅杢牂䝁䅕杣穂䍁䅷䅉㍂䝁䅕兙獂䡁䅑䅡杁䝁䄰兙畂䝁䅅睚求䡁䅉督獁䍁䅁兙穂䡁䅍党あ䍁䅁睢㍂䝁䄴党祂䡁䅍䅌杁䡁䅁兙祂䡁䅑杢求䡁䅉督獁䍁䅁䅡求䝁䅑睚求䍁䅁杚ㅂ䝁䄴䅚穂䍁䅷䅉橂䝁䄸杣睂䝁䄸杣桂䡁䅑党杁䡁䅕督求䡁䅉督獁䍁䅁兙畂䝁䅑䅉睂䡁䅉兡㉂䝁䅅䅤求䍁䅁党硂䡁䅕兡あ䡁䅫䅉桂䝁䄴䅚杁䡁䅙党畂䡁䅑兤祂䝁䅕䅉橂䝁䅅䅣灂䡁䅑兙獂䍁䅁䅣祂䝁䄸杚求䡁䅍督灂䝁䄸杢桂䝁䅷督畁䍁䅁䅖潂䝁䅕䅉橂䝁䄸兢睂䝁䅅杢㕂䍁䅁睤桂䡁䅍䅉浂䝁䄸兤畂䝁䅑党歂䍁䅁兡畂䍁䅁免㕁䑁䅣䅏杁䝁䅅杢歂䍁䅁兡穂䍁䅁䅡求䝁䅅䅚硂䡁䅕兙祂䡁䅑党祂䝁䅕䅚杁䝁䅫杢杁䕁䄴睢祂䡁䅣兙獂䝁䅳䅌杁䕁䅍睢畂䝁䄴党橂䡁䅑兡橂䡁䅕䅤畁䅁䅁剬䅙䩁偙䅁䝂䝁䅅兡祂䍁䅁兓穂䝁䅅兙橂䍁䅁睑療䡁䅉䅣療䡁䅉兙あ䝁䅫睢畂䍁䅁䅚求䡁䅙党獂䝁䄸䅣穂䍁䅁督療䝁䅙䅤㍂䝁䅅杣求䍁䅁睤灂䡁䅑䅡杁䝁䅅杢桂䝁䅷入あ䝁䅫睙穂䍁䅁兙畂䝁䅑䅉歂䝁䅫睚灂䡁䅑兙獂䍁䅁䅚求䝁䅍兡穂䝁䅫睢畂䝁䅫杢湂䍁䅁䅤求䝁䅍䅡畂䝁䄸䅢療䝁䅣兡求䡁䅍䅉あ䝁䅧兙あ䍁䅁党畂䝁䅅杙獂䝁䅕䅉楂䡁䅕督灂䝁䄴党穂䡁䅍党穂䍁䅁䅤療䍁䅁兙ㅂ䡁䅑睢瑂䝁䅅䅤求䍁䅷䅉求䝁䄴䅡桂䝁䄴睙求䍁䅷䅉桂䝁䄴䅚杁䝁䅍睢畂䝁䄴党橂䡁䅑䅉歂䝁䅕睙灂䡁䅍兡療䝁䄴督杁䝁䅫杢杁䡁䅑䅡求䍁䅁兑瑂䝁䅕杣灂䝁䅍兙穂䍁䅷䅉䙂䡁䅕杣療䡁䅁党獁䍁䅁䅤潂䝁䅕䅉乂䝁䅫䅚歂䝁䅷党杁䕁䅕兙穂䡁䅑䅌杁䕁䅅杚祂䝁䅫睙桂䍁䅷䅉桂䝁䄴䅚杁䡁䅑䅡求䍁䅁兑穂䝁䅫兙杁䙁䅁兙橂䝁䅫杚灂䝁䅍杌杁䙁䅑䅡求䍁䅁睙療䝁䄰䅣桂䝁䄴入杁䝁䄸䅣求䡁䅉兙あ䝁䅕督杁䝁䅫杢杁䡁䅑睤療䍁䅁督求䝁䅣兢求䝁䄴䅤穂䍁䅷䅉呂䝁䅍睢祂䝁䅕督杁䝁䅅杢歂䍁䅁睕療䝁䅙䅤㍂䝁䅅杣求䍁䄴䅉啂䝁䅧党杁䙁䅍睙療䡁䅉党穂䍁䅁督求䝁䅣兢求䝁䄴䅤杁䡁䅁杣療䡁䅙兡歂䝁䅕督杁䝁䅉兤穂䝁䅫杢求䡁䅍督瑁䡁䅑睢瑁䝁䅉兤穂䝁䅫杢求䡁䅍督杁䡁䅍睙療䡁䅉兡畂䝁䅣䅉穂䝁䄸䅢ㅂ䡁䅑兡療䝁䄴督杁䝁䅅杢歂䍁䅁督求䡁䅉杤灂䝁䅍党穂䍁䅁杚療䡁䅉䅉橂䝁䄸杢穂䡁䅕兢求䡁䅉督杁䡁䅑䅡桂䡁䅑䅉湂䝁䅫杤求䍁䅁睙獂䝁䅫党畂䡁䅑督杁䝁䅅睙橂䝁䅕督穂䍁䅁䅤療䍁䅁䅣祂䝁䅕䅚灂䝁䅍䅤灂䡁䅙党杁䝁䅍杣求䝁䅑兡あ䍁䅁兙畂䝁䅑䅉療䡁䅑䅡求䡁䅉䅉穂䝁䅍睢祂䝁䅕督杁䡁䅑䅡桂䡁䅑䅉橂䝁䅅杢杁䝁䅉党杁䝁䅫杢あ䝁䅕睚祂䝁䅅䅤求䝁䅑䅉灂䝁䄴䅤療䍁䅁䅤潂䝁䅕兡祂䍁䅁䅤祂䝁䅅杢穂䝁䅅睙あ䝁䅫睢畂䍁䅁督あ䡁䅉党桂䝁䄰督杁䝁䅅杢歂䍁䅁䅚求䝁䅍兡穂䝁䅫睢畂䍁䄰兢桂䝁䅳兡畂䝁䅣䅉睂䡁䅉睢橂䝁䅕督穂䝁䅕督獁䍁䅁兙穂䍁䅁睤求䝁䅷䅢杁䝁䅅督杁䝁䅉兤穂䝁䅫杢求䡁䅍督瑁䡁䅑睢瑁䝁䅍睢畂䡁䅍兤瑂䝁䅕杣杁䡁䅍睙療䡁䅉兡畂䝁䅣䅉穂䝁䄸䅢ㅂ䡁䅑兡療䝁䄴督杁䝁䅍睢瑂䡁䅁杣灂䡁䅍兡畂䝁䅣䅉瑂䡁䅫杒䩂䕁䅍睔畁䝁䅍睢瑂䍁䅁督ㅂ䝁䅉督橂䡁䅉兡睂䡁䅑兡療䝁䄴䅉療䝁䅙杚求䡁䅉兡畂䝁䅣督畁䍁䅁䅖潂䝁䅕䅉呂䝁䄸杚あ䡁䅣兙祂䝁䅕䅉穂䝁䅕睚瑂䝁䅕杢あ䍁䅁䅣祂䝁䄸杤灂䝁䅑党穂䍁䅁䅣祂䝁䅕兌橂䝁䄸杢浂䝁䅫睚ㅂ䡁䅉党歂䍁䅁兙畂䝁䅅䅢㕂䡁䅑兡橂䍁䅁兙畂䝁䅑䅉歂䝁䅕睙灂䡁䅍兡療䝁䄴䅉瑂䝁䅅杢桂䝁䅣党瑂䝁䅕杢あ䍁䅁督療䝁䅷兤あ䝁䅫睢畂䍁䅁䅚求䡁䅍兡湂䝁䄴党歂䍁䅁杚療䡁䅉䅉㉂䝁䅅杣灂䝁䄸兤穂䍁䅁杙ㅂ䡁䅍兡畂䝁䅕督穂䍁䅁杢求䝁䅕䅚穂䍁䅁睢祂䍁䅁䅣祂䝁䄸睙求䡁䅍督求䡁䅍䅌杁䡁䅍兤橂䝁䅧䅉桂䡁䅍䅉桂䝁䅍睙療䡁䅕杢あ䍁䅁睢祂䝁䅫睚灂䝁䄴兙あ䝁䅫睢畂䍁䅷䅉橂䡁䅕督あ䝁䄸兢求䡁䅉䅉瑂䝁䅅杢桂䝁䅣党瑂䝁䅕杢あ䍁䅷䅉橂䡁䅕督あ䝁䄸兢求䡁䅉䅉求䝁䄴睚桂䝁䅣党瑂䝁䅕杢あ䍁䅷䅉浂䡁䅉兙ㅂ䝁䅑䅉歂䝁䅕䅤求䝁䅍䅤灂䝁䄸杢獁䍁䅁兙畂䝁䅑䅉瑂䝁䅅杣牂䝁䅕䅤灂䝁䄴睚獁䍁䅁兙穂䍁䅁睤求䝁䅷䅢杁䝁䅅督杁䝁䅅督穂䝁䄸睙灂䝁䅅䅤求䝁䅑䅉睂䡁䅉睢浂䝁䅕督穂䝁䅫睢畂䝁䅅䅢杁䡁䅍党祂䡁䅙兡橂䝁䅕督畁䍁䅁䅖潂䝁䅫督杁䡁䅍党湂䝁䄰党畂䡁䅑䅉桂䝁䅷督療䍁䅁睢浂䝁䅙党祂䡁䅍䅉䝂䕁䅫睑偂䍁䅁䅕獂䝁䅅䅤浂䝁䄸杣瑂䍁䅷䅉桂䍁䅁兢療䝁䅑兤獂䝁䅅杣杁䡁䅍睢浂䡁䅑睤桂䡁䅉党杁䝁䄸杚浂䝁䅕杣灂䝁䄴睚杁䝁䅑党穂䝁䅫睚畂䝁䅕䅚杁䡁䅑睢杁䡁䅍兤睂䡁䅁睢祂䡁䅑䅉桂䝁䅑杤桂䝁䄴睙求䝁䅑䅉桂䝁䄴兙獂䡁䅫䅤灂䝁䅍䅉桂䝁䄴䅚杁䝁䅑党橂䝁䅫督灂䝁䄸杢杁䡁䅕督求䍁䅁睙桂䡁䅍党穂䍁䅷䅉桂䡁䅍䅉㍂䝁䅕䅢獂䍁䅁兙穂䍁䅁督あ䝁䅅杢歂䍁䄰兙獂䝁䄸杢求䍁䅁兙畂䝁䅅䅢㕂䡁䅑兡橂䍁䅁兙畂䝁䅑䅉歂䝁䅕睙灂䡁䅍兡療䝁䄴兡畂䝁䅣䅉穂䝁䄸杚あ䡁䅣兙祂䝁䅕䅉あ䝁䅧兙あ䍁䅁睙桂䝁䄴䅉楂䝁䅕䅉橂䝁䄸杢浂䝁䅫睚ㅂ䡁䅉党歂䍁䅁杙㕂䍁䅁睙ㅂ䡁䅍䅤療䝁䄰党祂䡁䅍䅉あ䝁䄸䅉桂䝁䅑䅚祂䝁䅕督穂䍁䅁兙杁䡁䅣兡歂䝁䅕䅉祂䝁䅅杢湂䝁䅕䅉療䝁䅙䅉楂䡁䅕督灂䝁䄴党穂䡁䅍䅉ㅂ䡁䅍党杁䝁䅍兙穂䝁䅕督畁䍁䅁兓あ䍁䅁睢浂䝁䅙党祂䡁䅍䅉䝂䕁䅫睑偂䭁䄴䅉䕂䝁䅕睙灂䡁䅍兡療䝁䄴䅉乂䝁䄸䅚求䝁䅷党祂䍁䅁兙畂䝁䅑䅉䝂䕁䅫睑偂䍁䅁村獂䝁䅅来求䍁䅁兑歂䡁䅙兡穂䝁䄸杣獁䍁䅁杒䩂䕁䅍睔杁䙁䅧䅣祂䝁䅕督穂䍁䅁睔睂䡁䅑兡瑂䝁䅫来桂䡁䅑兡療䝁䄴䅌杁䕁䅙兓䑂䕁䄸䅉䉂䝁䄴兙獂䡁䅫䅤灂䝁䅍督杁䙁䅣睢祂䝁䅳杙求䝁䄴睙潂䍁䅷䅉䝂䕁䅫睑偂䍁䅁䅒桂䡁䅑兙杁䕁䄸杣橂䝁䅧党穂䡁䅑杣桂䡁䅑睢祂䍁䅷䅉䝂䕁䅫睑偂䍁䅁䅒乂䙁䅁䅉呂䡁䅑杣求䝁䅅兢灂䝁䄴睚獁䍁䅁杒䩂䕁䅍睔杁䕁䅉兤穂䝁䅫杢求䡁䅍督杁䕁䄸兤あ䝁䅍睢瑂䝁䅕䅉呂䝁䅫兢ㅂ䝁䅷兙あ䝁䄸杣獁䍁䅁杒䩂䕁䅍睔杁䕁䅑党橂䝁䅫督灂䝁䄸杢杁䕁䄸䅣あ䝁䅫兢灂䡁䅯党祂䍁䅷䅉䝂䕁䅫睑偂䍁䅁䅖卂䕁䅫兑䕂䍁䅁睑ㅂ䡁䅍䅤療䝁䄰党祂䍁䅁兔桂䝁䄴兙湂䝁䅕杣獁䍁䅁杒䩂䕁䅍睔杁䕁䅙杣桂䡁䅕䅚杁䙁䅍睢獂䡁䅕䅤灂䝁䄸杢穂䍁䅷䅉䝂䕁䅫睑偂䍁䅁睔祂䝁䅫睚灂䝁䄴兙あ䝁䅫睢畂䡁䅍䅌杁䕁䅙兓䑂䕁䄸䅉䑂䡁䅕督あ䝁䄸兢求䡁䅉䅉䑂䝁䄸兢瑂䡁䅕杢灂䝁䅍兙あ䝁䅫睢畂䍁䅁睕求䡁䅉杤灂䝁䅍党獁䍁䅁杒䩂䕁䅍睔杁䙁䅍䅤祂䝁䅅䅤求䝁䅣入杁䕁䅑兡祂䝁䅕睙あ䝁䄸杣獁䍁䅁杒䩂䕁䅍睔杁䕁䅅杢桂䝁䅷入あ䝁䅫睙杁䙁䅍党祂䡁䅙兡橂䝁䅕督獁䍁䅁杒䩂䕁䅍睔杁䕁䅅䅚㉂䝁䅫督療䡁䅉督獁䍁䅁兙畂䝁䅑䅉䝂䕁䅫睑偂䍁䅁村獂䝁䅅来求䍁䅁兑歂䡁䅙兡穂䝁䄸杣獁䍁䅁兙穂䍁䅁睤求䝁䅷䅢杁䝁䅅督杁䡁䅍睢浂䡁䅑睤桂䡁䅉党杁䝁䅫兢睂䝁䅷党瑂䝁䅕杢あ䝁䅅䅤灂䝁䄸杢杁䝁䅅杢歂䍁䅁睙療䝁䄴杚灂䝁䅣兤祂䝁䅅䅤灂䝁䄸杢杁䡁䅍党祂䡁䅙兡橂䝁䅕督畁䍁䅁䅖潂䝁䅕䅉橂䝁䄸兢睂䝁䅅杢㕂䍁䅁兢桂䡁䅉睡求䡁䅑督杁䝁䅫䅤穂䍁䅁䅣祂䝁䄸䅚ㅂ䝁䅍䅤穂䍁䅁兙畂䝁䅑䅉穂䝁䅕杣㉂䝁䅫睙求䡁䅍䅉睂䡁䅉兡瑂䝁䅅杣灂䝁䅷入杁䡁䅑䅡祂䝁䄸兤湂䝁䅧䅉灂䡁䅑督杁䝁䅑兡祂䝁䅕睙あ䍁䅁督桂䝁䅷党穂䍁䅁睢祂䝁䅣兙畂䝁䅫来桂䡁䅑兡療䝁䄴䅉桂䝁䄴䅚杁䝁䅫杢歂䝁䅫杣求䝁䅍䅤杁䝁䅍䅡桂䝁䄴杢求䝁䅷督獁䍁䅁兙穂䍁䅁睤求䝁䅷䅢杁䝁䅅督杁䝁䄸杢獂䝁䅫杢求䍁䄴䅉啂䝁䅧党杁䝁䅍睢瑂䡁䅁兙畂䡁䅫䅉㍂䝁䅅督杁䝁䅙睢祂䝁䄰党祂䝁䅷入杁䝁䅳杢療䡁䅣杢杁䝁䅅督杁䕁䅙兙灂䡁䅉䅉䩂䡁䅍兙桂䝁䅍䅉流䍁䅁睑療䝁䄰䅣桂䝁䄴入獁䍁䅁兓畂䝁䅍杌杁䝁䅅杢歂䍁䅁睙潂䝁䅅杢湂䝁䅕䅚杁䝁䅫䅤穂䍁䅁杢桂䝁䄰党杁䡁䅑睢杁䕁䅙兙灂䡁䅉䅉䩂䡁䅍兙桂䝁䅍䅉䑂䝁䄸杣睂䝁䄸杣桂䡁䅑兡療䝁䄴䅉灂䝁䄴䅉䭂䡁䅕䅢㕂䍁䅁免㕁䑁䅫杍畁䍁䅁杒桂䝁䅫杣杁䕁䅫督桂䝁䅅睙杁䕁䅍睢祂䡁䅁睢祂䝁䅅䅤灂䝁䄸杢杁䡁䅣兙穂䍁䅁杚療䡁䅕杢歂䝁䅕䅚杁䝁䅫杢杁䑁䅅兏ㅁ䑁䅙䅉桂䝁䄴䅚杁䝁䅫督杁䝁䅧党桂䝁䅑兣ㅂ䝁䅅杣あ䝁䅕杣求䝁䅑䅉灂䝁䄴䅉䍂䝁䄸来求䝁䄰兙畂䍁䅷䅉乂䝁䄸杢あ䝁䅅杢桂䍁䄴䅁坃杆䅁杍䅁䕁䅙兙祂䝁䄰兡畂䝁䅣睏杁䕁䅉杣桂䝁䄴䅚杁䕁䄰兙祂䝁䅳党あ䝁䅫杢湂䅁䅁剋䅉䵁䅧䅁䝂䝁䅅杣瑂䝁䅫杢湂䑁䅳䅉䝂䝁䅅督あ䍁䄰兔療䡁䅙兡畂䝁䅣䅉䑂䝁䄸杢穂䡁䅕兢求䡁䅉䅉䡂䝁䄸睢歂䡁䅍睏杁䕁䅧睢祂䡁䅑兡橂䡁䅕䅢あ䡁䅕杣求䑁䅳䅉䵂䝁䅫杤求䡁䅍䅤療䝁䅍睡㝁䍁䅁兔桂䡁䅉兡畂䝁䅕䅉啂䡁䅉兙畂䡁䅍䅣療䡁䅉䅤桂䡁䅑兡療䝁䄴睏杁䕁䄸杢獂䝁䅫杢求䍁䅁睒祂䝁䄸睙求䡁䅉入䅁䱁偁䅁䅄䅁䅁杒桂䡁䅉兢灂䝁䄴睚㝁䍁䅁杒桂䡁䅍䅤瑁䕁䄰睢㉂䝁䅫杢湂䍁䅁睑療䝁䄴督ㅂ䝁䄰党祂䍁䅁睒療䝁䄸䅚穂䑁䅳䅉䥂䝁䄸杣あ䝁䅫睙ㅂ䝁䅷䅤ㅂ䡁䅉党㝁䍁䅁睔祂䝁䅣兙畂䝁䅫睙㝁䍁䅁兑獂䡁䅑党祂䝁䄴兙あ䝁䅫杤求䍁䅁䅕祂䝁䄸䅤求䝁䅫杢㝁䍁䅁睔畂䝁䅷兡畂䝁䅕䅉䡂䡁䅉睢橂䝁䅕杣㕂䅁䅁睹䅣䭁䅑䅁䝂䝁䅅杣瑂䝁䅫杢湂䑁䅳䅉䝂䝁䄸杣求䡁䅍䅤祂䡁䅫睏杁䕁䅫杢歂䡁䅕督あ䡁䅉兡桂䝁䅷䅉䉂䡁䅕䅤療䝁䄰兙あ䝁䅫睢畂䑁䅳䅉䵂䝁䅫杤求䡁䅍䅤療䝁䅍睡㝁䍁䅁兑湂䡁䅉兡啂䝁䅕睙潂䑁䅳䅉兂䡁䅉睢橂䝁䅕督穂䍁䅁兑ㅂ䡁䅑睢瑂䝁䅅䅤灂䝁䄸杢䅁䡁估䅁㉂䅁䅁杒桂䡁䅉兢灂䝁䄴睚㝁䍁䅁杒療䡁䅉党穂䡁䅑杣㕂䑁䅳䅉䵂䝁䅫杤求䡁䅍䅤療䝁䅍睡㝁䍁䅁兑湂䡁䅉兡啂䝁䅕睙潂䑁䅳䅉兂䡁䅉睢橂䝁䅕督穂䍁䅁兑ㅂ䡁䅑睢瑂䝁䅅䅤灂䝁䄸杢䅁䵁䩳䅁㙃䅁䅁杒桂䡁䅉兢灂䝁䄴睚㝁䍁䅁䅓求䝁䅅䅢あ䝁䅧䅉䕂䝁䅫兙湂䝁䄴睢穂䡁䅑兡橂䡁䅍睏杁䕁䅷兡㉂䝁䅕督あ䝁䄸睙牂䑁䅳䅉䑂䝁䄸杢㉂䝁䅕杢あ䝁䅫睢畂䝁䅅䅢杁䕁䄴兤橂䝁䅷党桂䡁䅉睏杁䕁䅅䅢あ䝁䅕杣畂䝁䅅䅤灂䡁䅙党杁䕁䄰党歂䝁䅫睙灂䝁䄴党㝁䍁䅁睔畂䝁䅍睢獂䝁䄸睚㕂䅁䅁杢䅣䭁䅁䅁䝂䝁䅅杣瑂䝁䅫杢湂䑁䅳䅉䥂䝁䄸兢求䍁䅁兓瑂䡁䅁杣療䡁䅙党瑂䝁䅕杢あ䑁䅳䅉䩂䝁䄴䅚ㅂ䡁䅍䅤祂䝁䅫兙獂䍁䅁兑ㅂ䡁䅑睢瑂䝁䅅䅤灂䝁䄸杢㝁䍁䅁兑湂䡁䅉兡啂䝁䅕睙潂䑁䅳䅉䉂䝁䅷䅤求䡁䅉杢桂䡁䅑兡㉂䝁䅕䅉兂䡁䅉睢あ䝁䅕兡畂䅁䅁睱䅧䍁䅷䅁䝂䝁䅅杣瑂䝁䅫杢湂䑁䅳䅉䥂䝁䄸杣あ䝁䅫睙ㅂ䝁䅷䅤ㅂ䡁䅉党䅁䱁䩑䅁䅂䅁䅁杒桂䡁䅉兢灂䝁䄴睚㝁䍁䅁䅓療䡁䅉䅤灂䝁䅍兤獂䡁䅑兤祂䝁䅕睏杁䕁䅅睚祂䝁䅫䅖求䝁䅍䅡䅁偁䨴䅁奂䅁䅁杒桂䡁䅉兢灂䝁䄴睚㝁䍁䅁䅓療䡁䅉䅤灂䝁䅍兤獂䡁䅑兤祂䝁䅕睏杁䕁䅧入歂䡁䅉睢睂䝁䄸杢灂䝁䅍督㝁䍁䅁睔祂䝁䅣兙畂䝁䅫睙䅁䱁䥁䅁䝄䅁䅁杒桂䡁䅉兢灂䝁䄴睚㝁䍁䅁䅓療䡁䅉䅤灂䝁䅍兤獂䡁䅑兤祂䝁䅕睏杁䕁䅫杢歂䡁䅕督あ䡁䅉兡桂䝁䅷䅉䉂䡁䅕䅤療䝁䄰兙あ䝁䅫睢畂䑁䅳䅉呂䝁䅕杢穂䝁䄸杣穂䑁䅳䅉兂䡁䅉睢橂䝁䅕督穂䍁䅁兑ㅂ䡁䅑睢瑂䝁䅅䅤灂䝁䄸杢㝁䍁䅁兑祂䡁䅑兡浂䝁䅫睙灂䝁䅅䅢杁䕁䅫杢あ䝁䅕䅢獂䝁䅫睚求䝁䄴睙求䅁䅁睰䅣䙁䅁䅁䝂䝁䅅杣瑂䝁䅫杢湂䑁䅳䅉䵂䝁䅫杤求䡁䅍䅤療䝁䅍睡㝁䍁䅁兑獂䡁䅑党祂䝁䄴兙あ䝁䅫杤求䍁䅁䅕祂䝁䄸䅤求䝁䅫杢䅁䉁䩧䅁千䅁䅁杒桂䡁䅉兢灂䝁䄴睚㝁䍁䅁䅔灂䡁䅙党穂䡁䅑睢橂䝁䅳睏杁䕁䅍睢畂䡁䅙党畂䡁䅑兡療䝁䄴兙獂䍁䅁杔ㅂ䝁䅍䅢求䝁䅅杣㝁䍁䅁兑獂䡁䅑党祂䝁䄴兙あ䝁䅫杤求䍁䅁兔求䝁䅑兡橂䝁䅫杢求䑁䅳䅉偂䝁䄴睙療䝁䅷睢湂䡁䅫䅁䝂䅅䅁䅣䅁䕁䅙兙祂䝁䄰兡畂䝁䅣睏杁䙁䅁杣求䝁䅑兡橂䡁䅑兡㉂䝁䅕䅉䉂䝁䄴兙獂䡁䅫䅤灂䝁䅍督㝁䍁䅁䅖求䝁䅅兢杁䕁䅍睢獂䝁䅷兙楂䝁䄸杣桂䡁䅑兡療䝁䄴睏杁䕁䅑兙桂䙁䅍䅁剃权䅁李䅁䕁䅙兙穂䡁䅑兌乂䝁䄸杤灂䝁䄴睚杁䕁䅍睢畂䡁䅍兤瑂䝁䅕杣杁䕁䅣睢療䝁䅑督䅁乁䩁䅁杂䅁䅁杒桂䡁䅍䅤瑁䕁䄰睢㉂䝁䅫杢湂䍁䅁睑療䝁䄴督ㅂ䝁䄰党祂䍁䅁睒療䝁䄸䅚穂䑁䅳䅉䉂䝁䅷䅤求䡁䅉杢桂䡁䅑兡㉂䝁䅕䅉兂䡁䅉睢あ䝁䅕兡畂䅁䅁兴䅯䩁䅑䅁䝂䝁䅅督あ䍁䄰兔療䡁䅙兡畂䝁䅣䅉䑂䝁䄸杢穂䡁䅕兢求䡁䅉䅉䡂䝁䄸睢歂䡁䅍睏杁䕁䅍兤穂䡁䅑睢瑂䝁䅕杣杁䙁䅉党獂䝁䅅䅤灂䝁䄸杢穂䝁䅧兡睂䍁䅁兔桂䝁䄴兙湂䝁䅕兢求䝁䄴䅤㝁䍁䅁睑桂䡁䅉䅉呂䝁䅧兙祂䝁䅫杢湂䅁䅁杹䅯䡁䅷䅁䝂䝁䅅督あ䍁䄰兔療䡁䅙兡畂䝁䅣䅉䑂䝁䄸杢穂䡁䅕兢求䡁䅉䅉䡂䝁䄸睢歂䡁䅍睏杁䕁䅙䅢求䝁䅕䅤杁䕁䄰兙畂䝁䅅睚求䝁䄰党畂䡁䅑睏杁䕁䅙杣求䝁䅫睚潂䡁䅑䅉呂䝁䅕杣㉂䝁䅫睙求䅁䅁桗䅁䙁䅑䅁䝂䝁䅅督あ䍁䄰兔療䡁䅙兡畂䝁䅣䅉䑂䝁䄸杢穂䡁䅕兢求䡁䅉䅉䡂䝁䄸睢歂䡁䅍睏杁䕁䅙睢療䝁䅑䅉䕂䝁䅕䅢灂䡁䅙党祂䡁䅫䅁䉁睂䅁朲䅁䕁䅙兙穂䡁䅑兌乂䝁䄸杤灂䝁䄴睚杁䕁䅍睢畂䡁䅍兤瑂䝁䅕杣杁䕁䅣睢療䝁䅑督㝁䍁䅁杒療䝁䄸䅚杁䕁䅑党獂䝁䅫杤求䡁䅉入㝁䍁䅁睑ㅂ䡁䅍䅤療䝁䄰党祂䍁䅁杕求䝁䅷兙あ䝁䅫睢畂䡁䅍䅡灂䡁䅁䅉乂䝁䅅杢桂䝁䅣党瑂䝁䅕杢あ䑁䅳䅉䍂䡁䅉兙畂䝁䅑䅉乂䝁䅅杣牂䝁䅕䅤灂䝁䄴睚㝁䍁䅁睔畂䝁䅷兡畂䝁䅕䅉䡂䡁䅉睢橂䝁䅕杣㕂䅁䅁杗䅣䵁䅁䅁䝂䝁䅅督あ䍁䄰兔療䡁䅙兡畂䝁䅣䅉䑂䝁䄸杢穂䡁䅕兢求䡁䅉䅉䡂䝁䄸睢歂䡁䅍睏杁䕁䅙睢療䝁䅑䅉䕂䝁䅕䅢灂䡁䅙党祂䡁䅫睏杁䕁䅙杣求䝁䅫睚潂䡁䅑䅉呂䝁䅕杣㉂䝁䅫睙求䑁䅳䅉偂䝁䄴䅢灂䝁䄴党杁䕁䅣杣療䝁䅍党祂䡁䅫睏杁䙁䅕䅤灂䝁䅷兡あ䡁䅫䅉呂䝁䅍兙獂䝁䅕䅉呂䝁䄸䅢桂䡁䅉䅁牄䅃䅁朹䅁䕁䅙兙穂䡁䅑兌乂䝁䄸杤灂䝁䄴睚杁䕁䅍睢畂䡁䅍兤瑂䝁䅕杣杁䕁䅣睢療䝁䅑督㝁䍁䅁杒療䝁䄸䅚杁䕁䅑党獂䝁䅫杤求䡁䅉入㝁䍁䅁䅓療䝁䄰党杁䕁䅫兢睂䡁䅉睢㉂䝁䅕兢求䝁䄴䅤㝁䍁䅁睑ㅂ䡁䅍䅤療䝁䄰党祂䍁䅁杕求䝁䅷兙あ䝁䅫睢畂䡁䅍䅡灂䡁䅁䅉乂䝁䅅杢桂䝁䅣党瑂䝁䅕杢あ䑁䅳䅉偂䝁䄴䅢灂䝁䄴党杁䕁䅣杣療䝁䅍党祂䡁䅫睏杁䙁䅙兡歂䝁䅕睢杁䕁䅣兙瑂䝁䅕督䅁乁䬰䅁䍄䅁䅁杒桂䡁䅍䅤瑁䕁䄰睢㉂䝁䅫杢湂䍁䅁睑療䝁䄴督ㅂ䝁䄰党祂䍁䅁睒療䝁䄸䅚穂䑁䅳䅉䝂䝁䄸睢歂䍁䅁䅒求䝁䅷兡㉂䝁䅕杣㕂䑁䅳䅉䥂䝁䄸兢求䍁䅁兓瑂䡁䅁杣療䡁䅙党瑂䝁䅕杢あ䑁䅳䅉䵂䝁䅫杚求䡁䅍䅤㕂䝁䅷党㝁䍁䅁睔畂䝁䅷兡畂䝁䅕䅉䡂䡁䅉睢橂䝁䅕杣㕂䑁䅳䅉兂䝁䅕䅤杁䕁䅍兙祂䝁䅕䅁奃权䅁杩䅁䕁䅙兙穂䡁䅑兌乂䝁䄸杤灂䝁䄴睚杁䕁䅍睢畂䡁䅍兤瑂䝁䅕杣杁䕁䅣睢療䝁䅑督㝁䍁䅁杒療䝁䄸䅚杁䕁䅑党獂䝁䅫杤求䡁䅉入㝁䍁䅁䅔灂䝁䅙党穂䡁䅑入獂䝁䅕睏杁䕁䄸杢獂䝁䅫杢求䍁䅁睒祂䝁䄸睙求䡁䅉入䅁䭁佯䅁敃䅁䅁杒桂䡁䅍䅤瑁䕁䄰睢㉂䝁䅫杢湂䍁䅁睑療䝁䄴督ㅂ䝁䄰党祂䍁䅁睒療䝁䄸䅚穂䑁䅳䅉䝂䝁䄸睢歂䍁䅁䅒求䝁䅷兡㉂䝁䅕杣㕂䑁䅳䅉䵂䝁䅫杚求䡁䅍䅤㕂䝁䅷党㝁䍁䅁睔畂䝁䅷兡畂䝁䅕䅉䡂䡁䅉睢橂䝁䅕杣㕂䑁䅳䅉兂䝁䅕䅤杁䕁䅍兙祂䝁䅕䅁䕃䅇䅁䄳䅁䕁䅙兙穂䡁䅑兌乂䝁䄸杤灂䝁䄴睚杁䕁䅍睢畂䡁䅍兤瑂䝁䅕杣杁䕁䅣睢療䝁䅑督㝁䍁䅁杒療䝁䄸䅚杁䕁䅑党獂䝁䅫杤求䡁䅉入㝁䍁䅁兔桂䡁䅉睡求䡁䅑兡畂䝁䅣䅉䉂䡁䅕䅤療䝁䄰兙あ䝁䅫睢畂䑁䅳䅉偂䡁䅉睚桂䝁䄴兡橂䑁䅳䅉偂䝁䄴䅢灂䝁䄴党杁䕁䅣杣療䝁䅍党祂䡁䅫睏杁䙁䅕䅤灂䝁䅷兡あ䡁䅫䅉呂䝁䅍兙獂䝁䅕䅉呂䝁䄸䅢桂䡁䅉䅁噂䅅䅁䅤䅁䕁䅙兙穂䡁䅑兌乂䝁䄸杤灂䝁䄴睚杁䕁䅍睢畂䡁䅍兤瑂䝁䅕杣杁䕁䅣睢療䝁䅑督㝁䍁䅁杒療䝁䄸䅚杁䕁䅑党獂䝁䅫杤求䡁䅉入㝁䍁䅁睔畂䝁䅷兡畂䝁䅕䅉䡂䡁䅉睢橂䝁䅕杣㕂䅁䅁硪䅉䥁䅙䅁䝂䝁䅅督あ䍁䄰兔療䡁䅙兡畂䝁䅣䅉䑂䝁䄸杢穂䡁䅕兢求䡁䅉䅉䡂䝁䄸睢歂䡁䅍睏杁䕁䅙睢療䝁䅑䅉䕂䝁䅕䅢灂䡁䅙党祂䡁䅫睏杁䕁䄸杣湂䝁䅅杢灂䝁䅍睏杁䕁䄸杢獂䝁䅫杢求䍁䅁睒祂䝁䄸睙求䡁䅉入䅁䭁䭯䅁䝃䅁䅁杒桂䡁䅍䅤瑁䕁䄰睢㉂䝁䅫杢湂䍁䅁睑療䝁䄴督ㅂ䝁䄰党祂䍁䅁睒療䝁䄸䅚穂䑁䅳䅉䝂䡁䅉党灂䝁䅣䅡あ䍁䅁睕求䡁䅉杤灂䝁䅍党㝁䍁䅁兔桂䡁䅉兡畂䝁䅕䅉啂䡁䅉兙畂䡁䅍䅣療䡁䅉䅤桂䡁䅑兡療䝁䄴䅁婂䅃䅁䅭䅁䕁䅙兙穂䡁䅑兌乂䝁䄸杤灂䝁䄴睚杁䕁䅍睢畂䡁䅍兤瑂䝁䅕杣杁䕁䅣睢療䝁䅑督㝁䍁䅁睒祂䝁䅕党畂䍁䅁睑療䝁䄴督ㅂ䝁䄰党祂䍁䅁睒療䝁䄸䅚穂䑁䅳䅉䵂䝁䅫杚求䡁䅍䅤㕂䝁䅷党㝁䍁䅁睔畂䝁䅷兡畂䝁䅕䅉䡂䡁䅉睢橂䝁䅕杣㕂䅁䅁䅴䅯䡁䅑䅁䝂䝁䅅督あ䍁䄰兔療䡁䅙兡畂䝁䅣䅉䑂䝁䄸杢穂䡁䅕兢求䡁䅉䅉䡂䝁䄸睢歂䡁䅍睏杁䕁䅣杣求䝁䅕杢杁䕁䅍睢畂䡁䅍兤瑂䝁䅕杣杁䕁䅣睢療䝁䅑督㝁䍁䅁睔祂䝁䅣兙畂䝁䅫睙䅁䭁剣䅁䥃䅁䅁杒桂䡁䅍䅤瑁䕁䄰睢㉂䝁䅫杢湂䍁䅁睑療䝁䄴督ㅂ䝁䄰党祂䍁䅁睒療䝁䄸䅚穂䑁䅳䅉䥂䝁䄸兢求䍁䅁兓瑂䡁䅁杣療䡁䅙党瑂䝁䅕杢あ䑁䅳䅉䩂䝁䄴䅚ㅂ䡁䅍䅤祂䝁䅫兙獂䍁䅁兑ㅂ䡁䅑睢瑂䝁䅅䅤灂䝁䄸杢䅁䅁匰䅁潄䅁䅁杒桂䡁䅍䅤瑁䕁䄰睢㉂䝁䅫杢湂䍁䅁睑療䝁䄴督ㅂ䝁䄰党祂䍁䅁睒療䝁䄸䅚穂䑁䅳䅉䥂䝁䄸兢求䍁䅁兓瑂䡁䅁杣療䡁䅙党瑂䝁䅕杢あ䑁䅳䅉䵂䝁䄸睙桂䡁䅑兡療䝁䄴䅉䍂䝁䅅督求䝁䅑䅉呂䝁䅕杣㉂䝁䅫睙求䡁䅍睏杁䕁䅍兤穂䡁䅑睢瑂䝁䅕杣杁䙁䅉党獂䝁䅅䅤灂䝁䄸杢穂䝁䅧兡睂䍁䅁兔桂䝁䄴兙湂䝁䅕兢求䝁䄴䅤㝁䍁䅁兒瑁䝁䅷党桂䡁䅉杢灂䝁䄴睚䅁䭁儸䅁楃䅁䅁杒桂䡁䅍䅤瑁䕁䄰睢㉂䝁䅫杢湂䍁䅁睑療䝁䄴督ㅂ䝁䄰党祂䍁䅁睒療䝁䄸䅚穂䑁䅳䅉䥂䝁䄸杣あ䝁䅫睙ㅂ䝁䅷䅤ㅂ䡁䅉党㝁䍁䅁睕療䝁䅍兡桂䝁䅷䅉乂䝁䅕䅚灂䝁䅅䅉䉂䝁䅑杤求䡁䅉䅤灂䡁䅍兡畂䝁䅣睏杁䕁䅅䅚杁䙁䅑兙祂䝁䅣党あ䝁䅫杢湂䅁䅁桅䅑䵁䅑䅁䝂䝁䅅督あ䍁䄰兔療䡁䅙兡畂䝁䅣䅉䑂䝁䄸杢穂䡁䅕兢求䡁䅉䅉䡂䝁䄸睢歂䡁䅍睏杁䕁䅧睢祂䡁䅑兡橂䡁䅕䅢あ䡁䅕杣求䑁䅳䅉呂䝁䄸睙灂䝁䅅䅢杁䕁䄰党歂䝁䅫兙杁䕁䅅䅚㉂䝁䅕杣あ䝁䅫督灂䝁䄴睚㝁䍁䅁兑歂䍁䅁䅖桂䡁䅉睚求䡁䅑兡畂䝁䅣睏杁䕁䅉杣桂䝁䄴䅚杁䕁䄰兙祂䝁䅳党あ䝁䅫杢湂䅁䅁睆䅯䕁䅷䅁䝂䝁䅅督あ䍁䄰兔療䡁䅙兡畂䝁䅣䅉䑂䝁䄸杢穂䡁䅕兢求䡁䅉䅉䡂䝁䄸睢歂䡁䅍睏杁䕁䅷兡浂䝁䅕督あ䡁䅫䅢求䅁䅁䅯䅧䝁䄴䅁䝂䝁䅅督あ䍁䄰兔療䡁䅙兡畂䝁䅣䅉䑂䝁䄸杢穂䡁䅕兢求䡁䅉䅉䡂䝁䄸睢歂䡁䅍睏杁䕁䅷兡浂䝁䅕督あ䡁䅫䅢求䑁䅳䅉䍂䡁䅉兙畂䝁䅑䅉乂䝁䅅杣牂䝁䅕䅤灂䝁䄴睚䅁䕁䰰䅁元䅁䅁杒桂䡁䅍䅤瑁䕁䄰睢㉂䝁䅫杢湂䍁䅁睑療䝁䄴督ㅂ䝁䄰党祂䍁䅁睒療䝁䄸䅚穂䑁䅳䅉䵂䝁䅫杚求䡁䅍䅤㕂䝁䅷党㝁䍁䅁村祂䝁䅅杢歂䍁䅁兔桂䡁䅉睡求䡁䅑兡畂䝁䅣睏杁䕁䅍睢ㅂ䡁䅉兡求䡁䅉䅉呂䝁䅕杣㉂䝁䅫睙求䅁䅁杣䄴䥁䅧䅁䝂䝁䅅督あ䍁䄰兔療䡁䅙兡畂䝁䅣䅉䑂䝁䄸杢穂䡁䅕兢求䡁䅉䅉䡂䝁䄸睢歂䡁䅍睏杁䕁䅷兡浂䝁䅕督あ䡁䅫䅢求䑁䅳䅉䍂䡁䅉兙畂䝁䅑䅉乂䝁䅅杣牂䝁䅕䅤灂䝁䄴睚㝁䍁䅁兒瑁䕁䅑兡穂䝁䅍睢㉂䝁䅕杣㕂䅁䅁桷䅅䥁䄴䅁䝂䝁䅅督あ䍁䄰兔療䡁䅙兡畂䝁䅣䅉䑂䝁䄸杢穂䡁䅕兢求䡁䅉䅉䡂䝁䄸睢歂䡁䅍睏杁䕁䅷兡浂䝁䅕督あ䡁䅫䅢求䑁䅳䅉䍂䡁䅉兙畂䝁䅑䅉乂䝁䅅杣牂䝁䅕䅤灂䝁䄴睚㝁䍁䅁睕瑂䝁䅅杣あ䍁䅁睑獂䝁䄸䅤潂䝁䅫杢湂䅁䅁䅓䅣䭁䅷䅁䝂䝁䅅督あ䍁䄰兔療䡁䅙兡畂䝁䅣䅉䑂䝁䄸杢穂䡁䅕兢求䡁䅉䅉䡂䝁䄸睢歂䡁䅍睏杁䕁䅷兡浂䝁䅕督あ䡁䅫䅢求䑁䅳䅉䍂䡁䅉兙畂䝁䅑䅉乂䝁䅅杣牂䝁䅕䅤灂䝁䄴睚㝁䍁䅁睕瑂䝁䅅杣あ䍁䅁睑獂䝁䄸䅤潂䝁䅫杢湂䑁䅳䅉偂䡁䅁䅡あ䝁䅧兙獂䝁䄰睢獂䝁䄸睚㕂䅁䅁杸䅙䝁䅷䅁䝂䝁䅅督あ䍁䄰兔療䡁䅙兡畂䝁䅣䅉䑂䝁䄸杢穂䡁䅕兢求䡁䅉䅉䡂䝁䄸睢歂䡁䅍睏杁䕁䅷兡浂䝁䅕督あ䡁䅫䅢求䑁䅳䅉偂䝁䄴䅢灂䝁䄴党杁䕁䅣杣療䝁䅍党祂䡁䅫䅁卄元䅁䄲䅁䕁䅙兙穂䡁䅑兌乂䝁䄸杤灂䝁䄴睚杁䕁䅍睢畂䡁䅍兤瑂䝁䅕杣杁䕁䅣睢療䝁䅑督㝁䍁䅁䅔灂䝁䅙党穂䡁䅑入獂䝁䅕睏杁䙁䅍睢橂䝁䅫兙獂䍁䅁兔求䝁䅑兡桂䍁䅁兑歂䡁䅙党祂䡁䅑兡穂䝁䅫杢湂䑁䅳䅉塂䝁䅕兙祂䝁䅅杙獂䝁䅕督㝁䍁䅁村祂䝁䅅杢歂䍁䅁兔桂䡁䅉睡求䡁䅑兡畂䝁䅣睏杁䙁䅍兢桂䡁䅉䅤杁䕁䅍䅢療䡁䅑䅡灂䝁䄴睚䅁䭁卙䅁獃䅁䅁杒桂䡁䅍䅤瑁䕁䄰睢㉂䝁䅫杢湂䍁䅁睑療䝁䄴督ㅂ䝁䄰党祂䍁䅁睒療䝁䄸䅚穂䑁䅳䅉䵂䝁䅫杚求䡁䅍䅤㕂䝁䅷党㝁䍁䅁杖灂䡁䅉䅤ㅂ䝁䅅䅢杁䕁䅣睢療䝁䅑督㝁䍁䅁村祂䝁䅅杢歂䍁䅁兔桂䡁䅉睡求䡁䅑兡畂䝁䅣睏杁䙁䅍兢桂䡁䅉䅤杁䕁䅍䅢療䡁䅑䅡灂䝁䄴睚䅁䡁䭑䅁坂䅁䅁杒桂䡁䅍䅤瑁䕁䄰睢㉂䝁䅫杢湂䍁䅁睑療䝁䄴督ㅂ䝁䄰党祂䍁䅁睒療䝁䄸䅚穂䑁䅳䅉偂䝁䄴䅢灂䝁䄴党杁䕁䅣杣療䝁䅍党祂䡁䅫䅁噃元䅁䅩䅁䕁䅙兙穂䡁䅑兌乂䝁䄸杤灂䝁䄴睚杁䕁䅍睢畂䡁䅍兤瑂䝁䅕杣杁䕁䅣睢療䝁䅑督㝁䍁䅁睕療䝁䅍兡桂䝁䅷䅉乂䝁䅕䅚灂䝁䅅䅉乂䝁䅅杣牂䝁䅕䅤灂䝁䄴睚㝁䍁䅁村祂䝁䅅杢歂䍁䅁兔桂䡁䅉睡求䡁䅑兡畂䝁䅣䅁䭁䅃䅁䄸䅧䕁䅙兙穂䡁䅑党畂䝁䅅䅢杁䕁䅍睢瑂䡁䅁兙畂䡁䅫䅌杁䡁䅑睢湂䝁䅕䅤潂䝁䅕杣杁䡁䅣兡あ䝁䅧䅉灂䡁䅑督杁䡁䅍兤楂䡁䅍兡歂䝁䅫兙祂䝁䅫党穂䍁䅷䅉求䝁䄴睚桂䝁䅣党穂䍁䅁兡畂䍁䅁䅤潂䝁䅕䅉㍂䝁䅧睢獂䝁䅕督桂䝁䅷党杁䝁䅑兡穂䡁䅑杣灂䝁䅉兤あ䝁䅫睢畂䍁䅁睢浂䍁䅁兡畂䝁䅑兤穂䡁䅑杣灂䝁䅅䅢杁䝁䅅杢歂䍁䅁睙療䝁䄴督あ䡁䅉兤橂䡁䅑兡療䝁䄴䅉穂䡁䅕䅣睂䝁䅷兡求䡁䅍䅉灂䝁䄴䅉あ䝁䅧党杁䙁䅕杢灂䡁䅑党歂䍁䅁睕あ䝁䅅䅤求䡁䅍䅌杁䕁䅍兙畂䝁䅅䅚桂䍁䅷䅉乂䝁䅕䅥灂䝁䅍睢獁䍁䅁兙畂䝁䅑䅉灂䝁䄴䅤求䡁䅉杢桂䡁䅑兡療䝁䄴兙獂䝁䅷入畁䍁䅁兓あ䍁䅁睢浂䝁䅙党祂䡁䅍䅉浂䝁䅅督あ䝁䅕杢求䡁䅉督獁䍁䅁兙畂䝁䅑䅉祂䝁䅕䅢桂䡁䅑党歂䍁䅁兡畂䝁䅑兤穂䡁䅑杣灂䝁䅅䅢杁䝁䅅杢歂䍁䅁睙療䝁䄴督あ䡁䅉兤橂䡁䅑兡療䝁䄴䅉穂䡁䅕䅣睂䝁䅷兡求䡁䅍䅉ㅂ䝁䄴䅚求䡁䅉䅉あ䝁䅧党杁䕁䅙兙穂䡁䅑党畂䝁䅅䅢杁䝁䄴兙瑂䝁䅕杌杁䙁䅑䅡求䍁䅁睙療䝁䄰䅣桂䝁䄴入婁䡉䅍䅉浂䝁䅅督あ䝁䅕杢求䡁䅉䅉睂䡁䅉睢歂䡁䅕睙あ䡁䅍䅉灂䝁䄴睙獂䡁䅕䅚求䍁䅁䅤潂䡁䅉党桂䝁䅑党歂䍁䅁杚桂䡁䅍䅤求䝁䄴党祂䡁䅍䅌杁䝁䅉睢獂䡁䅑督獁䍁䅁杢ㅂ䡁䅑督獁䍁䅁督橂䡁䅉党㍂䡁䅍䅌杁䡁䅍䅤ㅂ䝁䅑督獁䍁䅁兙畂䝁䅑䅉祂䝁䅕䅢桂䡁䅑党歂䍁䅁睤桂䡁䅍䅡求䡁䅉督杁䡁䅑䅡桂䡁䅑䅉桂䡁䅉党杁䡁䅕督求䝁䅑䅉灂䝁䄴䅉瑂䝁䅅杢ㅂ䝁䅙兙橂䡁䅑兤祂䝁䅕䅚杁䡁䅁杣療䝁䅑兤橂䡁䅑督杁䝁䅅杢歂䍁䅁睙療䝁䄴督あ䡁䅉兤橂䡁䅑兡療䝁䄴䅉睂䡁䅉睢煂䝁䅕睙あ䡁䅍䅌杁䝁䅅督杁䡁䅣党獂䝁䅷䅉桂䡁䅍䅉灂䝁䄴䅉あ䝁䅧党杁䝁䄰兙灂䝁䄴䅤求䝁䄴兙畂䝁䅍党杁䝁䅅杢歂䍁䅁杣求䡁䅁兙灂䡁䅉䅉療䝁䅙䅉瑂䝁䅅睙潂䝁䅫杢求䡁䅍杌杁䕁䅫䅤杁䝁䅅䅢穂䝁䄸䅉療䝁䅙杚求䡁䅉督杁䝁䄰兡穂䝁䅍党獂䝁䅷兙畂䝁䅕睢ㅂ䡁䅍䅉穂䡁䅕䅣睂䝁䅷兡求䡁䅍䅉桂䝁䄴䅚杁䝁䅧兙祂䝁䅑睤桂䡁䅉党獁䍁䅁兡畂䝁䅍䅢ㅂ䝁䅑兡畂䝁䅣䅉睂䝁䅫杢穂䍁䅷䅉瑂䝁䅅睙潂䝁䅫杢求䡁䅉入杁䝁䅳党㕂䡁䅍䅌杁䝁䅍睢畂䝁䅍杣求䡁䅑党杁䝁䅅杢橂䝁䅧睢祂䡁䅍䅌杁䝁䄰党あ䝁䅅䅢杁䝁䅙杣桂䝁䄰兡畂䝁䅣䅉穂䡁䅫督あ䝁䅕兢穂䍁䅷䅉㍂䝁䅫杣求䍁䅁杣療䡁䅁党穂䍁䅷䅉穂䡁䅑杣ㅂ䡁䅑䅉睂䡁䅉睢歂䡁䅕睙あ䡁䅍䅌杁䡁䅉兡㉂䝁䅕䅤穂䍁䅷䅉桂䝁䄴䅚杁䡁䅉党獂䝁䅅䅤求䝁䅑䅉桂䝁䅍睙求䡁䅍督療䡁䅉兡求䡁䅍杌杁䙁䅑䅡求䍁䅁睙療䝁䄰䅣桂䝁䄴入杁䡁䅍党祂䡁䅙党穂䍁䅁䅤潂䝁䅕䅉瑂䝁䅅杢ㅂ䝁䅙兙橂䡁䅑兤祂䝁䅫杢湂䍁䅁兢桂䡁䅉睡求䡁䅑䅉橂䝁䄸兢睂䡁䅉兡穂䝁䅫杢湂䍁䅁睢祂䝁䅫睚灂䝁䄴兙獂䍁䅁党硂䡁䅕兡睂䝁䄰党畂䡁䅑䅉瑂䝁䅅杢ㅂ䝁䅙兙橂䡁䅑兤祂䝁䅕杣穂䑁䅳䅉瑂䝁䅅兡畂䡁䅑党畂䝁䅅杢橂䝁䅕䅌杁䡁䅉党睂䝁䅅兡祂䍁䅷䅉桂䝁䄴䅚杁䝁䄸䅣求䡁䅉兙あ䝁䅫睢畂䡁䅍䅉橂䡁䅕督あ䝁䄸兢求䡁䅉督㝁䍁䅁杢療䝁䄴兌祂䝁䅕督灂䝁䅑党畂䡁䅑兡桂䝁䅷䅉橂䝁䄸杢穂䡁䅑杣ㅂ䝁䅍䅤灂䝁䄸杢杁䝁䄰兙祂䝁䅳党あ䑁䅳䅉浂䝁䅅杣瑂䝁䅕杣穂䍁䅷䅉あ䡁䅉兤橂䝁䅳党祂䡁䅍䅌杁䡁䅉兙灂䝁䅷杣療䝁䅅䅚穂䍁䅷䅉瑂䝁䅫杢灂䝁䄴睚杁䝁䅍睢瑂䡁䅁兙畂䝁䅫党穂䍁䅷䅉穂䝁䅍䅡療䝁䄸䅢穂䍁䅷䅉桂䝁䄴䅚杁䡁䅉党あ䝁䅅兡獂䍁䅁䅤祂䝁䅅䅚求䡁䅍睏杁䝁䅅杢歂䍁䅁睢灂䝁䅷䅉求䡁䅧䅣獂䝁䄸杣桂䡁䅑兡療䝁䄴䅌杁䡁䅁杣療䝁䅑兤橂䡁䅑兡療䝁䄴䅌杁䝁䅅杢歂䍁䅁杣求䝁䅙兡畂䝁䅕兢求䝁䄴䅤杁䝁䅍睢瑂䡁䅁兙畂䝁䅫党穂䍁䅷䅉桂䡁䅍䅉㍂䝁䅕䅢獂䍁䅁兙穂䍁䅁杚求䝁䅑党祂䝁䅅䅢獁䍁䅁督あ䝁䅅䅤求䍁䅷䅉桂䝁䄴䅚杁䝁䅷睢橂䝁䅅䅢杁䝁䅣睢㉂䝁䅕杣畂䝁䄰党畂䡁䅑兙獂䍁䅁党畂䡁䅑兡あ䝁䅫党穂䍁䄴䅉䝂䝁䅅督あ䝁䅕杢桂䝁䅷䅉䑂䝁䄸兢睂䝁䅅杢㕂䍁䅁睤桂䡁䅍䅉浂䝁䄸兤畂䝁䅑党歂䍁䅁兡畂䍁䅁免㕁䑁䅙睎杁䝁䅅杢歂䍁䅁兡穂䍁䅁䅡求䝁䅅䅚硂䡁䅕兙祂䡁䅑党祂䝁䅕䅚杁䝁䅫杢杁䙁䅣兡畂䝁䄸杢桂䍁䅷䅉乂䝁䅫杢畂䝁䅕督療䡁䅑兙畁䅁䅁䉳䅍佁䤴䅁䝂䝁䅕䅚䙂䡁䅧䅉䑂䝁䄸杣睂䝁䄸杣桂䡁䅑兡療䝁䄴䅌杁䡁䅑睢湂䝁䅕䅤潂䝁䅕杣杁䡁䅣兡あ䝁䅧䅉灂䡁䅑督杁䡁䅍兤楂䡁䅍兡歂䝁䅫兙祂䝁䅫党穂䍁䅷䅉睂䡁䅉睢㉂䝁䅫䅚求䡁䅍䅉あ䡁䅉兙畂䡁䅍䅣療䡁䅉䅤桂䡁䅑兡療䝁䄴䅌杁䝁䅕兌橂䝁䄸兢瑂䝁䅕杣橂䝁䅕䅌杁䝁䅅杢歂䍁䅁杙ㅂ䡁䅍兡畂䝁䅕督穂䍁䅁督求䡁䅉杤灂䝁䅍党穂䍁䅁兡畂䍁䅁䅤潂䝁䅕䅉噂䝁䄴兡あ䝁䅕䅚杁䙁䅍䅤桂䡁䅑党穂䍁䅁兙畂䝁䅑䅉灂䝁䄴䅤求䡁䅉杢桂䡁䅑兡療䝁䄴兙獂䝁䅷入畁䍁䅁兓あ䍁䅁睢睂䝁䅕杣桂䡁䅑党穂䍁䅁䅤潂䡁䅉睢ㅂ䝁䅣䅡杁䕁䅙党歂䕁䅕䅥杁䕁䅕䅥睂䡁䅉党穂䡁䅍䅌杁䕁䅙党歂䕁䅕䅥杁䕁䅣杣療䡁䅕杢歂䍁䅷䅉䝂䝁䅕䅚䙂䡁䅧䅉䝂䡁䅉党灂䝁䅣䅡あ䍁䅷䅉桂䝁䄴䅚杁䕁䅙党歂䕁䅕䅥杁䙁䅍党祂䡁䅙兡橂䝁䅕督杁䡁䅍党湂䝁䄰党畂䡁䅑督畁䍁䅁䅖潂䝁䅕䅉䝂䝁䅕䅚䙂䡁䅧䅉䙂䡁䅧䅣祂䝁䅕督穂䍁䅁督求䝁䅣兢求䝁䄴䅤杁䝁䄸杚浂䝁䅕杣穂䍁䅁党㑂䡁䅁杣求䡁䅍督杁䡁䅑杣桂䝁䄴督睂䝁䄸杣あ䝁䅅䅤灂䝁䄸杢獁䍁䅁督瑂䝁䅅䅢獂䍁䄰䅣桂䝁䅍睡桂䝁䅣党杁䝁䅣杣療䡁䅕杢歂䍁䅁䅚求䝁䅷兡㉂䝁䅕杣㕂䍁䅷䅉桂䝁䄴䅚杁䝁䅙杣求䝁䅫睚潂䡁䅑䅉あ䡁䅉兙畂䡁䅍䅣療䡁䅉䅤桂䡁䅑兡療䝁䄴䅉穂䝁䅕杣㉂䝁䅫睙求䡁䅍睏杁䝁䅅杢歂䍁䅁䅤灂䝁䄰党瑁䝁䅍杣灂䡁䅑兡橂䝁䅅䅢杁䡁䅑杣桂䝁䄴督睂䝁䄸杣あ䝁䅅䅤灂䝁䄸杢杁䡁䅍党祂䡁䅙兡橂䝁䅕督畁䍁䅁䅖潂䝁䅕䅉䝂䝁䅕䅚䙂䡁䅧䅉䡂䡁䅉睢ㅂ䝁䄴䅚杁䡁䅍党湂䝁䄰党畂䡁䅑䅉睂䡁䅉睢㉂䝁䅫䅚求䡁䅍䅉穂䝁䄰兙獂䝁䅷兌睂䝁䅅睙牂䝁䅅睚求䍁䅁睚祂䝁䄸兤畂䝁䅑䅉歂䝁䅕䅢灂䡁䅙党祂䡁䅫䅉穂䝁䅕杣㉂䝁䅫睙求䡁䅍杌杁䙁䅑䅡求䍁䅁杒求䝁䅑兒㑂䍁䅁杒祂䝁䅕兡湂䝁䅧䅤杁䡁䅍党湂䝁䄰党畂䡁䅑䅉療䝁䅙杚求䡁䅉督杁䝁䅷党穂䡁䅍兌あ䝁䅧兙畂䍁䄰䅤祂䡁䅕睙牂䝁䅷睢桂䝁䅑䅉浂䡁䅉党灂䝁䅣䅡あ䍁䅁䅤祂䝁䅅杢穂䡁䅁睢祂䡁䅑兙あ䝁䅫睢畂䍁䅁督求䡁䅉杤灂䝁䅍党穂䍁䄴䅉啂䝁䅧党杁䕁䅙党歂䕁䅕䅥杁䙁䅍党祂䡁䅙兡橂䝁䅕督杁䡁䅍党湂䝁䄰党畂䡁䅑䅉睂䡁䅉睢㉂䝁䅫䅚求䡁䅍䅉穂䝁䅅䅢求䡁䅍䅌杁䝁䄰兙祂䝁䅳党あ䝁䅫杢湂䍁䅷䅉灂䝁䄴杚療䡁䅉兢桂䡁䅑兡療䝁䄴䅉あ䝁䅕睙潂䝁䄴睢獂䝁䄸睚㕂䍁䅷䅉橂䝁䄸兢瑂䡁䅕杢灂䝁䅍兙あ䝁䅫睢畂䡁䅍䅌杁䝁䅍兤穂䡁䅑睢瑂䝁䅕杣杁䡁䅍党祂䡁䅙兡橂䝁䅕䅌杁䡁䅑党橂䝁䅧杢灂䝁䅍兙獂䍁䅁督ㅂ䡁䅁䅣療䡁䅉䅤獁䍁䅁杙灂䝁䅷䅢灂䝁䄴睚杁䝁䅅杢歂䍁䅁睙療䝁䅷䅢求䝁䅍䅤灂䝁䄸杢獁䍁䅁兙畂䝁䅑䅉楂䝁䅅睙牂䍁䄰睢浂䝁䅙兡橂䝁䅕䅉穂䡁䅕䅣睂䝁䄸杣あ䍁䅁督求䡁䅉杤灂䝁䅍党穂䍁䄴䅉䩂䝁䄴䅉桂䝁䅑䅚灂䡁䅑兡療䝁䄴䅌杁䡁䅑䅡求䍁䅁睙療䝁䄰䅣桂䝁䄴入杁䝁䄸杚浂䝁䅕杣穂䍁䅁督ㅂ䡁䅁䅣獂䡁䅫䅉橂䝁䅧兙灂䝁䄴䅉瑂䝁䅅杢桂䝁䅣党瑂䝁䅕杢あ䍁䅁督療䝁䅷兤あ䝁䅫睢畂䡁䅍睏杁䝁䅅杢歂䍁䅁兙灂䡁䅉䅉桂䝁䄴䅚杁䝁䄸睙求䝁䅅杢杁䝁䅙杣求䝁䅫睚潂䡁䅑䅉浂䝁䄸杣㍂䝁䅅杣歂䝁䅫杢湂䍁䅁兙畂䝁䅑䅉橂䝁䅅杣湂䝁䄸䅉あ䡁䅉兙畂䡁䅍䅣療䡁䅉䅤桂䡁䅑兡療䝁䄴䅌杁䡁䅍䅣求䝁䅍兡桂䝁䅷䅤㕂䍁䅁䅤祂䝁䅅杢穂䡁䅁睢祂䡁䅑兙あ䝁䅫睢畂䍁䅷䅉橂䡁䅕督あ䝁䄸兢穂䍁䅁杙祂䝁䄸睡求䡁䅉兙湂䝁䅕䅌杁䡁䅑䅡灂䡁䅉䅚杁䡁䅁兙祂䡁䅑入杁䝁䅷睢湂䝁䅫督あ䝁䅫睙穂䍁䅁兙畂䝁䅑䅉穂䡁䅕䅣睂䝁䅷入杁䝁䅍䅡桂䝁䅫杢獁䍁䅁兙畂䝁䅑䅉歂䝁䄸睙ㅂ䝁䄰党畂䡁䅑䅉桂䝁䄴䅚杁䝁䅉兤穂䝁䅫杢求䡁䅍督杁䡁䅍睢獂䡁䅕䅤灂䝁䄸杢穂䍁䅷䅉桂䡁䅍䅉㍂䝁䅕䅢獂䍁䅁兙穂䍁䅁䅣祂䝁䄸杤灂䝁䅑党穂䍁䅁䅤祂䝁䅅䅚求䍁䅁兢桂䝁䄴兙湂䝁䅕兢求䝁䄴䅤杁䡁䅑睢療䝁䅷督杁䝁䅅杢歂䍁䅁䅚桂䡁䅑兙畁䍁䅁䅖潂䝁䅕䅉橂䝁䄸兢睂䝁䅅杢㕂䍁䅁睤桂䡁䅍䅉浂䝁䄸兤畂䝁䅑党歂䍁䅁兡畂䍁䅁免㕁䑁䅣免杁䝁䅅杢歂䍁䅁兡穂䍁䅁䅡求䝁䅅䅚硂䡁䅕兙祂䡁䅑党祂䝁䅕䅚杁䝁䅫杢杁䕁䄰党瑂䡁䅁䅡灂䡁䅍䅌杁䙁䅑党畂䝁䄴党穂䡁䅍党求䍁䄴䅁灁杆䅁䅄䅣䕁䅙党歂䝁䅕杣桂䝁䅷䅉卂䝁䅕兙獂䡁䅑入杁䝁䅫督杁䝁䅅䅉祂䝁䅕睙療䝁䅣杢灂䡁䅯党歂䍁䅁䅢求䝁䅅䅚求䡁䅉䅉灂䝁䄴䅉あ䝁䅧党杁䝁䄸睤畂䝁䅕杣穂䝁䅧兡睂䍁䅷䅉療䡁䅁党祂䝁䅅䅤灂䝁䄸杢杁䝁䅅杢歂䍁䅁杣求䝁䅑党㉂䝁䅕䅢療䡁䅁兢求䝁䄴䅤杁䝁䄸杚杁䝁䅧兡湂䝁䅧兌硂䡁䅕兙獂䝁䅫䅤㕂䍁䅁杣求䡁䅑兙灂䝁䅷兌楂䝁䅅督求䝁䅑䅉睂䡁䅉睢睂䝁䅕杣あ䝁䅫党穂䍁䅁䅢療䝁䅍兙あ䝁䅕䅚杁䡁䅁杣灂䝁䄰兙祂䝁䅫䅢㕂䍁䅁兡畂䍁䅁兢桂䝁䅯睢祂䍁䅁睙療䝁䅅督あ䝁䅅䅢杁䝁䄰兙祂䝁䅳党あ䡁䅍䅉浂䡁䅉睢瑂䍁䅁睖桂䡁䅍䅡灂䝁䄴睚あ䝁䄸杢獁䍁䅁䅒畁䕁䅍杌杁䡁䅑睢杁䕁䅉睢穂䡁䅑睢畂䍁䅁兙穂䍁䅁睤求䝁䅷䅢杁䝁䅅督杁䕁䄴睢祂䡁䅑䅡求䡁䅉杢杁䝁䅅杢歂䍁䅁睕療䡁䅕䅤潂䝁䅕杣畂䍁䅁睑桂䝁䅷兡浂䝁䄸杣畂䝁䅫兙畁䍁䅁杒療䡁䅕杢歂䝁䅕䅚杁䝁䅫杢杁䑁䅅兏㉁䑁䅉䅌杁䕁䅙党歂䝁䅕杣桂䝁䅷䅉卂䝁䅕兙獂䡁䅑入湁䡁䅍䅉瑂䝁䅫督穂䝁䅫睢畂䍁䅁兡穂䍁䅁䅤療䍁䅁䅚求䝁䅷兡㉂䝁䅕杣杁䝁䅷睢畂䝁䅣兌あ䝁䅕杣瑂䍁䅷䅉穂䡁䅕督あ䝁䅅兡畂䝁䅅杙獂䝁䅕䅉湂䡁䅉睢㍂䡁䅑䅡杁䡁䅑䅡祂䝁䄸兤湂䝁䅧䅉灂䝁䄴杤求䡁䅍䅤灂䝁䄴睚杁䝁䅫杢杁䝁䅍睢瑂䝁䄰兤畂䝁䅫䅤灂䝁䅕督杁䡁䅣䅡求䡁䅉党杁䡁䅉党あ䝁䅅兡獂䍁䅁䅚求䝁䄰兙畂䝁䅑䅉求䡁䅧睙求䝁䅕䅚穂䍁䅁督ㅂ䡁䅁䅣獂䡁䅫杌杁䕁䅫䅤穂䍁䅁党㑂䡁䅁党祂䡁䅑兡穂䝁䅕䅉灂䝁䄴睙獂䡁䅕䅚求䡁䅍䅉橂䡁䅉党桂䡁䅑兡畂䝁䅣䅉ㅂ䡁䅉杙桂䝁䄴䅌杁䝁䄰兡㑂䝁䅕䅚瑁䡁䅕督求䍁䅁杢求䝁䅫睚潂䝁䅉睢祂䝁䅧睢療䝁䅑督杁䝁䅷兡牂䝁䅕䅉呂䝁䅅杢あ䝁䅅杢桂䍁䅁杕療䡁䅣䅉灂䝁䄴䅉呂䝁䅅杢杁䕁䅯睢穂䝁䅕䅌杁䕁䅍兙獂䝁䅫杚療䡁䅉杢灂䝁䅅䅌杁䙁䅁兡牂䝁䅕䅉流䍁䅁杕療䡁䅍党杁䝁䅫杢杁䕁䄴睢祂䡁䅑䅡杁䕁䅉党あ䝁䅧党穂䝁䅑兙獁䍁䅁兔桂䡁䅉入獂䝁䅅杢歂䍁䅁兙畂䝁䅑䅉䉂䡁䅍督求䝁䄰杙獂䡁䅫䅉卂䝁䄸睤杁䝁䅫杢杁䙁䅍睢瑂䝁䅕杣㉂䝁䅫䅢獂䝁䅕䅌杁䕁䄰兙穂䡁䅍兙橂䝁䅧兤穂䝁䅕䅤あ䡁䅍杌杁䙁䅑䅡求䡁䅍党杁䡁䅕杢灂䡁䅅兤求䍁䅁兙畂䝁䅑䅉㉂䝁䅫杙祂䝁䅅杢あ䍁䅁党畂䡁䅙兡祂䝁䄸杢瑂䝁䅕杢あ䡁䅍䅉あ䝁䅧兙あ䍁䅁睙療䝁䄰杙灂䝁䄴党杁䡁䅍䅡療䡁䅁䅣灂䝁䄴睚獁䍁䅁䅚灂䝁䄴兡畂䝁䅣䅌杁䝁䅷兡㉂䝁䅫杢湂䍁䅁兙畂䝁䅑䅉㍂䝁䄸杣牂䝁䅫杢湂䍁䅁䅣祂䝁䄸杤灂䝁䅑党杁䝁䅅䅉歂䝁䅕督あ䝁䅫杢桂䡁䅑兡療䝁䄴䅉求䡁䅧䅣求䡁䅉兡求䝁䄴睙求䍁䅁杤桂䝁䅷兤求䝁䅑䅉楂䡁䅫䅉あ䝁䅧党灂䡁䅉䅉祂䝁䅕督睂䝁䅕睙あ䝁䅫杤求䍁䅁睙療䝁䄰兢ㅂ䝁䄴兡あ䝁䅫党穂䍁䄴䅉䝂䝁䅕䅚求䡁䅉兙獂䍁䅁杕求䝁䅅䅢あ䡁䅫睊穂䍁䅁免睁䑁䅉䅉睂䡁䅉睢睂䝁䅕杣あ䝁䅫党穂䍁䅁兡畂䝁䅍䅢ㅂ䝁䅑党杁䝁䅅䅣睂䡁䅉睢㑂䝁䅫兢桂䡁䅑党獂䡁䅫䅉穁䍁䅷兎睁䑁䅁䅉あ䝁䅕杢桂䝁䄴䅤穂䍁䅷䅉灂䝁䄴䅉祁䑁䅣䅉瑂䝁䅫䅢獂䝁䅫睢畂䍁䅁睙療䝁䄰兢求䡁䅉睙灂䝁䅅䅢杁䡁䅍兣ㅂ䝁䅅杣求䍁䅁杚求䝁䅕䅤獁䍁䅁兙畂䝁䅑䅉桂䡁䅁䅣祂䝁䄸䅥灂䝁䄰兙あ䝁䅕䅢㕂䍁䅁睍獁䑁䅅䅍睁䍁䅁杣求䡁䅍兡歂䝁䅕杢あ䝁䅫兙獂䍁䅁兤畂䝁䅫䅤穂䍁䄴䅁扃杆䅁䅁䄴䕁䅙党歂䝁䅕杣桂䝁䅷䅉呂䝁䅫睚畂䝁䅅䅢杁䕁䅍睢祂䡁䅁睢祂䝁䅅䅤灂䝁䄸杢獁䍁䅁䅤療䝁䅣党あ䝁䅧党祂䍁䅁睤灂䡁䅑䅡杁䝁䅫䅤穂䍁䅁督ㅂ䝁䅉督灂䝁䅑兡桂䡁䅉兡求䡁䅍䅌杁䝁䅑党穂䝁䅫睚畂䡁䅍䅌杁䝁䄰兙畂䡁䅕杚桂䝁䅍䅤ㅂ䡁䅉党穂䍁䅷䅉桂䝁䄴䅚杁䡁䅍兤睂䡁䅁䅢灂䝁䅕督杁䝁䅅䅉穂䡁䅕兡あ䝁䅕䅉療䝁䅙䅉睂䡁䅉睢歂䡁䅕睙あ䡁䅍䅉桂䝁䄴䅚杁䝁䅫杢あ䝁䅕睚祂䝁䅅䅤求䝁䅑䅉穂䝁䄸䅢ㅂ䡁䅑兡療䝁䄴督杁䝁䅙睢祂䍁䅁兢ㅂ䝁䄴兡橂䝁䅫䅣桂䝁䅷䅌杁䝁䅣睢㉂䝁䅕杣畂䝁䄰党畂䡁䅑兙獂䍁䅷䅉灂䝁䄴䅚ㅂ䡁䅍䅤祂䝁䅫兙獂䍁䅷䅉桂䝁䄴䅚杁䝁䅍睢瑂䝁䄰党祂䝁䅍兡桂䝁䅷䅉橂䡁䅕督あ䝁䄸兢求䡁䅉督杁䝁䅫杢杁䡁䅑䅡求䍁䅁兖畂䝁䅫䅤求䝁䅑䅉呂䡁䅑兙あ䝁䅕督獁䍁䅁睑桂䝁䄴兙歂䝁䅅䅌杁䕁䅕兤祂䝁䄸䅣求䍁䅷䅉桂䝁䄴䅚杁䝁䅫杢あ䝁䅕杣畂䝁䅅䅤灂䝁䄸杢桂䝁䅷䅢㕂䍁䄴䅉䩂䡁䅑䅉療䡁䅁党祂䝁䅅䅤求䡁䅍䅉あ䝁䅧杣療䡁䅕睚潂䍁䅁䅤㍂䝁䄸䅉穂䝁䅕睚瑂䝁䅕杢あ䡁䅍䅌杁䕁䅕杢㉂䝁䅫杣療䝁䄴兢求䝁䄴䅤桂䝁䅷䅉呂䝁䄸䅢ㅂ䡁䅑兡療䝁䄴督杁䕁䅣杣療䡁䅕䅣獁䍁䅁兙畂䝁䅑䅉呂䝁䅅杚求䡁䅑入杁䝁䅅杢歂䍁䅁睕求䝁䅍兤祂䝁䅫䅤㕂䍁䅁睕㕂䡁䅍䅤求䝁䄰督杁䕁䅣杣療䡁䅕䅣畁䍁䅁䅖潂䝁䅕䅉䙂䝁䄴杤灂䡁䅉睢畂䝁䄰党畂䡁䅑兙獂䍁䅁睕療䝁䅷兤あ䝁䅫睢畂䡁䅍䅉䡂䡁䅉睢ㅂ䡁䅁䅉穂䝁䅕睚瑂䝁䅕杢あ䍁䅁兢桂䝁䄴兤浂䝁䅅睙あ䡁䅕杣求䡁䅍䅉桂䝁䄴䅚杁䡁䅍兤睂䡁䅁䅢灂䝁䅕督杁䡁䅍䅤祂䝁䅕党あ䍁䅁督㍂䝁䅕党睂䝁䅕杣穂䍁䅷䅉穂䝁䅕睤求䡁䅉䅉橂䝁䅷党桂䝁䄴党祂䡁䅍䅌杁䝁䅫杢歂䡁䅕督あ䡁䅉兡桂䝁䅷䅉㉂䝁䅅睙ㅂ䡁䅕兢杁䝁䅷睢桂䝁䅑党祂䡁䅍䅌杁䡁䅍兙浂䝁䅕兌歂䝁䅫睚湂䝁䅫杢湂䍁䅁䅤祂䡁䅕睙牂䡁䅍䅌杁䝁䅑兤瑂䡁䅁䅉あ䡁䅉兤橂䝁䅳䅉楂䝁䄸䅚灂䝁䅕督獁䍁䅁兙畂䝁䅑䅉あ䡁䅉兙灂䝁䅷党祂䡁䅍䅌杁䝁䅅督杁䡁䅣党獂䝁䅷䅉桂䡁䅍䅉㍂䝁䅅䅤求䡁䅉杙獂䝁䅅督あ䝁䅫杢湂䍁䅷䅉祂䝁䄸兙歂䍁䄰兢桂䡁䅉睡灂䝁䄴睚獁䍁䅁䅢灂䝁䄴党瑁䡁䅉党瑂䝁䄸杤桂䝁䅷䅌杁䝁䅅杢歂䍁䅁兢求䡁䅑兙獂䍁䅁党㑂䡁䅑杣桂䝁䅍䅤灂䝁䄸杢杁䡁䅍兤睂䡁䅁睢祂䡁䅑䅉求䡁䅅兤灂䡁䅁兢求䝁䄴䅤杁䡁䅕杢歂䝁䅕杣杁䡁䅑䅡求䍁䅁兒獂䝁䅣兡畂䍁䅷䅉坂䝁䅅睙あ䝁䄸杣獁䍁䅁睒ㅂ䡁䅯来獂䝁䅕杣獁䍁䅁䅖卂䙁䅕杖䉂䕁䅍䅌杁䙁䅣党穂䡁䅑党橂䝁䅧䅖乂䍁䅷䅉䭂䝁䅕䅤穂䡁䅑杣求䝁䅅兢獁䍁䅁村獂䝁䅅督あ䝁䅕杣穂䍁䅷䅉乂䝁䅅杣牂䍁䅁杕灂䡁䅑党杁䕁䅷兡畂䝁䅕督獁䍁䅁䅖祂䝁䅅睙牂䝁䅷党穂䡁䅍䅌杁䕁䄸䅥杁䕁䅉睢歂䝁䅫党穂䍁䅷䅉䑂䡁䅉入穂䡁䅑党求䝁䅷䅌杁䕁䅯兌䑂䡁䅉兙浂䡁䅑䅌杁䕁䅑兤祂䝁䅅睙獂䝁䅅督穂䍁䅷䅉卂䡁䅕睚楂䡁䅫䅌杁䙁䅑杣桂䡁䅙兡穂䍁䅷䅉偂䙁䅍睖獁䍁䅁杔啂䕁䅕䅌杁䙁䅣䅖䍂䍁䅷䅉䡂䡁䅉睢ㅂ䝁䄴䅚杁䕁䅙睢祂䝁䅍党獁䍁䅁䅖療䡁䅣䅓桂䡁䅕䅢獁䍁䅁村ㅂ䝁䅍睡穂䍁䅷䅉桂䝁䄴䅚杁䙁䅍睤灂䡁䅑睙潂䍁䄰杔瑁䕁䅣睢杁䝁䅉杣桂䝁䄴䅚穂䑁䅳䅉桂䝁䄴䅚杁䡁䅁杣療䡁䅙兡歂䝁䅕督杁䡁䅉党浂䡁䅕督求䍁䅁兙畂䝁䅑䅉祂䝁䅕睙㕂䝁䅍䅢灂䝁䄴睚杁䝁䅍睢獂䝁䅷党橂䡁䅑兡療䝁䄴䅉㉂䝁䅕䅡灂䝁䅍䅢求䡁䅍䅉あ䝁䅧杣療䡁䅕睚潂䍁䅁兙杁䝁䅑党桂䝁䅷党祂䍁䅁杢求䡁䅑睤療䡁䅉睡杁䝁䄸杣杁䝁䅑兡祂䝁䅕睙あ䍁䅁督桂䝁䅷党穂䍁䅁䅤療䍁䅁督求䡁䅉杤灂䝁䅍党杁䝁䅍兤穂䡁䅑睢瑂䝁䅕杣穂䍁䄴䅉啂䝁䅧兡穂䍁䅁督求䝁䅣兢求䝁䄴䅤杁䝁䅅䅢穂䝁䄸䅉求䝁䄴睚桂䝁䅣党穂䍁䅁兡畂䍁䅁䅤潂䝁䅕䅉穂䝁䅅䅢求䍁䅁睢浂䍁䅁䅣桂䡁䅉䅤穂䍁䅷䅉穂䝁䅕杣㉂䝁䅫睙求䍁䅁兙畂䝁䅑䅉祂䝁䅕䅣桂䝁䅫杣獁䍁䅁党硂䡁䅕兡睂䝁䄰党畂䡁䅑䅉祂䝁䅕杢あ䝁䅅䅢穂䍁䅷䅉桂䝁䄴䅚杁䡁䅑杣桂䝁䅫杢灂䝁䄴睚畁䍁䅁䅖潂䝁䅕䅉呂䝁䅅杚求䡁䅑入杁䝁䅅杢歂䍁䅁睕求䝁䅍兤祂䝁䅫䅤㕂䍁䅁睕㕂䡁䅍䅤求䝁䄰督杁䕁䅣杣療䡁䅕䅣杁䡁䅍党湂䝁䄰党畂䡁䅑䅉睂䡁䅉睢㉂䝁䅫䅚求䡁䅍䅉穂䡁䅫督あ䝁䅕兢穂䍁䅁杚療䡁䅉䅉橂䝁䄸兢瑂䡁䅕杢灂䡁䅑入杁䝁䅅䅢求䡁䅉䅤灂䝁䄴睚獁䍁䅁党瑂䝁䅕杣湂䝁䅕杢橂䡁䅫䅉㉂䝁䅕䅡灂䝁䅍䅢求䡁䅍䅌杁䝁䅙兡祂䡁䅍䅤杁䡁䅉党穂䡁䅁睢畂䝁䅑党祂䍁䅁兡畂䡁䅑党祂䝁䄸䅣求䡁䅉兙楂䝁䅷党杁䝁䅍睢瑂䝁䄰兤畂䝁䅫睙桂䡁䅑兡療䝁䄴督獁䍁䅁兙畂䝁䅑䅉灂䝁䄴䅚ㅂ䡁䅍䅤祂䝁䅫兙獂䍁䅁睙療䝁䄰兢ㅂ䝁䄴兡橂䝁䅅䅤灂䝁䄸杢穂䑁䅳䅉睂䡁䅕杙獂䝁䅫睙杁䡁䅍兙浂䝁䅕䅤㕂䍁䅁党硂䡁䅕兡睂䝁䄰党畂䡁䅑䅌杁䡁䅍兤橂䝁䅧䅉桂䡁䅍䅉㉂䝁䅕䅡灂䝁䅍䅢求䍁䅁䅢灂䝁䅣䅡あ䝁䅉兙祂䡁䅍䅉桂䝁䄴䅚杁䡁䅍兡祂䝁䅕杢穂䍁䅷䅉灂䝁䄴䅚ㅂ䡁䅍䅤祂䝁䅫兙獂䍁䅁督灂䝁䅣杢桂䝁䅷兡畂䝁䅣䅉求䡁䅅兤灂䡁䅁兢求䝁䄴䅤獁䍁䅁䅣ㅂ䝁䅉䅢灂䝁䅍䅉㍂䝁䅅杣畂䝁䅫杢湂䍁䅁督㕂䡁䅍䅤求䝁䄰督獁䍁䅁兙畂䝁䅑䅉湂䝁䅕杢求䡁䅉兙獂䍁䅁兙獂䝁䅅杣瑂䍁䄸䅣ㅂ䝁䅉䅢灂䝁䅍䅉桂䝁䅑䅚祂䝁䅕督穂䍁䅁督㕂䡁䅍䅤求䝁䄰督杁䡁䅕杢歂䝁䅕杣杁䡁䅑䅡求䍁䅁杒求䝁䅑党祂䝁䅅䅢杁䙁䅍兡湂䝁䄴兙獂䍁䅷䅉䝂䝁䅕䅚求䡁䅉兙獂䍁䅁睕灂䝁䅣杢桂䝁䅷䅉坂䕁䅅兔䉂䍁䅷䅉桂䝁䄴䅚杁䙁䅙兡橂䡁䅑睢祂䍁䅁杙祂䝁䅅杢歂䡁䅍杌杁䙁䅑䅡灂䡁䅍䅉穂䝁䅕睚瑂䝁䅕杢あ䍁䅁督求䝁䅷䅢穂䍁䅁䅣祂䝁䄸䅚ㅂ䝁䅍䅤穂䍁䅁䅤潂䡁䅉睢ㅂ䝁䅣䅡杁䡁䅣䅡療䝁䅷党穂䝁䅅䅢求䡁䅉督獁䍁䅁䅚灂䡁䅍䅤祂䝁䅫杙ㅂ䡁䅑睢祂䡁䅍䅌杁䝁䅫杢歂䝁䅕䅣求䝁䄴䅚求䝁䄴䅤杁䝁䄰兙畂䡁䅕杚桂䝁䅍䅤ㅂ䡁䅉党祂䍁䅁杣求䡁䅁杣求䡁䅍党畂䡁䅑兙あ䝁䅫杤求䡁䅍䅌杁䝁䄸杣灂䝁䅣兡畂䝁䅅䅢杁䝁䅕兣ㅂ䝁䅫䅣瑂䝁䅕杢あ䍁䅁兢桂䝁䄴兤浂䝁䅅睙あ䡁䅕杣求䡁䅉督獁䍁䅁兙畂䝁䅑䅉歂䝁䅫杣求䝁䅍䅤杁䡁䅍兙獂䝁䅕督杁䝁䅙睢祂䝁䅍党獁䍁䅁兙穂䍁䅁睤求䝁䅷䅢杁䝁䅅督杁䝁䅫杢歂䝁䅕䅣求䝁䄴䅚求䝁䄴䅤杁䝁䅙睢祂䝁䅕兡湂䝁䄴䅉歂䝁䅫督あ䡁䅉兡楂䡁䅕䅤療䡁䅉督畁䍁䅁杒求䝁䅑党祂䝁䅅䅢杁䙁䅍兡湂䝁䄴兙獂䍁䅁睑療</t>
  </si>
  <si>
    <t>䡁䅉䅣療䡁䅉兙あ䝁䅫睢畂䍁䅁睤桂䡁䅍䅉浂䝁䄸兤畂䝁䅑党歂䍁䅁兡畂䍁䅁免㕁䑁䅁免杁䝁䅅杢歂䍁䅁兡穂䍁䅁杙桂䡁䅍党歂䍁䅁兡畂䍁䅁睔桂䝁䅳䅉䍂䡁䅉睢療䝁䅳䅌杁䕁䅫䅢獂䝁䅫杢療䝁䅫督畁䅁䅁䈴䅕䩁䩁䅁䝂䝁䅕䅚求䡁䅉兙あ䝁䅕䅚杁䕁䅧党祂䝁䄰党穂䍁䅷䅉䩂䝁䄴睙畁䍁䅁兡穂䍁䅁兙杁䡁䅁兤楂䝁䅷兡橂䝁䅷入杁䝁䄸睤畂䝁䅕䅚杁䝁䅫杢㉂䝁䅕督あ䝁䄰党畂䡁䅑䅉瑂䝁䅅杢桂䝁䅣党祂䍁䄴䅉啂䝁䅧杣療䡁䅕睚潂䍁䅁兡あ䡁䅍䅉穂䡁䅕杙穂䝁䅫䅚灂䝁䅅杣灂䝁䅕督獁䍁䅁䅤潂䝁䅕䅉浂䝁䅫杣瑂䍁䅁䅣祂䝁䄸杤灂䝁䅑党穂䍁䅁兡あ䡁䅍䅉穂䝁䅕杣㉂䝁䅫睙求䡁䅍䅉あ䝁䄸䅉灂䝁䄴䅚灂䡁䅙兡歂䡁䅕兙獂䡁䅍䅌杁䝁䅫杢橂䝁䅷兤歂䝁䅫杢湂䍁䅁䅡灂䝁䅣䅡杁䝁䄴党あ䍁䅁睤療䡁䅉䅤潂䍁䅁兡畂䝁䅑兡㉂䝁䅫䅚ㅂ䝁䅅䅢穂䍁䅷䅉楂䝁䅅杢牂䝁䅫杢湂䍁䅁睢祂䍁䅁䅤潂䡁䅉兡浂䡁䅑䅉灂䝁䄴督あ䝁䅫䅤ㅂ䡁䅑兡療䝁䄴督獁䍁䅁兡畂䡁䅙党穂䡁䅑兢求䝁䄴䅤杁䝁䅍睢瑂䡁䅁兙畂䝁䅫党穂䍁䅷䅉睂䝁䅕杢穂䝁䅫睢畂䍁䅁兙畂䝁䅑䅉睂䡁䅉睢浂䝁䅫䅤杁䡁䅍䅡桂䡁䅉兡畂䝁䅣䅉睂䝁䅷兙畂䡁䅍䅌杁䡁䅁睢療䝁䅷党歂䍁䅁兡畂䡁䅙党穂䡁䅑兢求䝁䄴䅤杁䡁䅙党潂䝁䅫睙獂䝁䅕督獁䍁䅁睙潂䝁䅅杣灂䡁䅑兙楂䝁䅷党杁䝁䄸杣湂䝁䅅杢灂䡁䅯兙あ䝁䅫睢畂䡁䅍䅌杁䡁䅍䅤桂䡁䅑党杁䝁䄸杣杁䝁䄰兤畂䝁䅫睙灂䡁䅁兙獂䍁䅁睚療䡁䅙党祂䝁䄴兢求䝁䄴䅤杁䝁䅕杢あ䝁䅫䅤灂䝁䅕督獁䍁䅁兙畂䝁䅑䅉祂䝁䅕睚灂䡁䅍䅤求䡁䅉党歂䍁䅁兡畂䡁䅙党穂䡁䅑兢求䝁䄴䅤杁䝁䅅䅚㉂䝁䅫督療䡁䅉督畁䍁䅁䅖潂䡁䅉睢ㅂ䝁䅣䅡杁䝁䅫䅤穂䍁䅁督ㅂ䝁䅉督灂䝁䅑兡桂䡁䅉兡求䡁䅍䅌杁䝁䅫䅤杁䝁䄰兙畂䝁䅅睚求䡁䅍䅉穂䝁䅕䅣桂䡁䅉兙あ䝁䅕䅉橂䝁䅷兡求䝁䄴䅤瑁䝁䅙睢橂䡁䅕督求䝁䅑䅉求䡁䅅兤灂䡁䅑入獁䍁䅁杚灂䡁䅧党歂䍁䅁兡畂䝁䅍睢瑂䝁䅕䅌杁䝁䅉兙獂䝁䅅杢橂䝁䅕䅚杁䝁䅅杢歂䍁䅁兢療䝁䄴党㕂䍁䅁兢桂䡁䅉睡求䡁䅑䅉瑂䡁䅕䅤ㅂ䝁䅅䅢杁䝁䅙兤畂䝁䅑督杁䝁䅅䅢療䝁䄴睚杁䡁䅣兡あ䝁䅧䅉穂䝁䅕䅣桂䡁䅉兙あ䝁䅕䅉橂䝁䅷兡求䝁䄴䅤瑁䝁䅙睢橂䡁䅕督求䝁䅑䅉求䡁䅅兤灂䡁䅑入獁䍁䅁杚灂䡁䅧党歂䍁䅁兡畂䝁䅍睢瑂䝁䅕䅌杁䝁䄰睢畂䝁䅕入杁䝁䄰兙祂䝁䅳党あ䍁䅷䅉桂䝁䄴䅚杁䝁䅉兙獂䝁䅅杢橂䝁䅕䅚杁䡁䅁睢祂䡁䅑杚療䝁䅷兡療䡁䅍杌杁䙁䅑䅡祂䝁䄸兤湂䝁䅧䅉灂䡁䅑督杁䡁䅍兤楂䡁䅍兡歂䝁䅫兙祂䝁䅫党穂䍁䅷䅉あ䝁䅧党杁䝁䅙兡祂䝁䄰䅉灂䝁䄴杤求䡁䅍䅤穂䍁䅁兡畂䍁䅁䅤潂䝁䅕䅉睂䡁䅕杙獂䝁䅫睙杁䝁䅕兣ㅂ䝁䅫䅤㕂䍁䅁兙畂䝁䅑䅉浂䝁䅫䅥求䝁䅑䅉灂䝁䄴睙療䝁䄰党杁䝁䄰兙祂䝁䅳党あ䡁䅍䅉桂䝁䅍杣療䡁䅍督杁䡁䅑䅡求䍁䅁睚獂䝁䄸杙求䍁䄴䅉䩂䡁䅑䅉灂䝁䄴杤求䡁䅍䅤穂䍁䅁兡畂䍁䅁睚祂䝁䄸睤あ䝁䅧䅉桂䝁䄴䅚杁䡁䅙兙獂䡁䅕党杁䡁䅍䅤療䝁䅍睡穂䍁䅁睢浂䍁䅁督瑂䝁䅅䅢獂䍁䄰睙桂䡁䅁䅌杁䝁䄰兡歂䍁䄰睙桂䡁䅁䅌杁䝁䅅杢歂䍁䅁䅢桂䡁䅉睚求䍁䄰睙桂䡁䅁䅉橂䝁䄸兢睂䝁䅅杢灂䝁䅕督畁䍁䅁䅖潂䝁䅕䅉浂䝁䅫杣瑂䍁䅁兢桂䝁䅳党穂䍁䅁兡あ䡁䅍䅉浂䝁䅫䅥求䝁䅑䅉灂䝁䄴睙療䝁䄰党杁䝁䅫杢㉂䝁䅕督あ䝁䄰党畂䡁䅑督杁䝁䅫杢杁䡁䅕䅢あ䡁䅉兙瑁䡁䅍䅡療䡁䅉䅤獁䍁䅁督潂䝁䄸杣あ䍁䄰䅤求䡁䅉兢獁䍁䅁兙畂䝁䅑䅉灂䝁䄴䅤求䡁䅉兢求䝁䅑兡桂䡁䅑党瑁䡁䅑党祂䝁䄰䅉瑂䝁䄸杣あ䝁䅣兙湂䝁䅕兌楂䝁䅅睙牂䝁䅕䅚獁䍁䅁兖畁䙁䅍杌杁䕁䅣睢㉂䝁䅕杣畂䝁䄰党畂䡁䅑䅌杁䙁䅕杌呂䍁䄴䅉橂䝁䄸杣睂䝁䄸杣桂䡁䅑党獁䍁䅁䅡灂䝁䅣䅡杁䡁䅫兡求䝁䅷䅚獁䍁䅁兙畂䝁䅑䅉瑂䡁䅕杢灂䝁䅍兡睂䝁䅅䅢杁䡁䅍党橂䡁䅕杣灂䡁䅑兡求䡁䅍杌杁䕁䅫䅤杁䝁䅕兢睂䝁䅷睢㕂䡁䅍䅉楂䝁䄸䅤潂䍁䅁杚ㅂ䝁䄴䅚桂䝁䄰党畂䡁䅑兙獂䍁䅁兙畂䝁䅑䅉硂䡁䅕兙畂䡁䅑兡あ䝁䅅䅤灂䡁䅙党杁䝁䅅杢桂䝁䅷入穂䝁䅫督杁䡁䅑睢杁䝁䄰兙牂䝁䅕䅉灂䡁䅑督杁䝁䅕兣ㅂ䝁䅫䅤㕂䍁䅁兡畂䡁䅙党穂䡁䅑兢求䝁䄴䅤穂䍁䄴䅉䝂䝁䅕䅚求䡁䅉兙あ䝁䅕䅚杁䕁䅧党祂䝁䄰党穂䍁䅷䅉䩂䝁䄴睙畁䍁䅁睤桂䡁䅍䅉浂䝁䄸兤畂䝁䅑党歂䍁䅁兡畂䍁䅁免㕁䑁䅕兎杁䝁䅅杢歂䍁䅁兡穂䍁䅁杙桂䡁䅍党歂䍁䅁兡畂䍁䅁䅕灂䡁䅑䅤穂䝁䅉兤祂䝁䅣䅡獁䍁䅁䅕求䝁䄴杢穂䡁䅫䅢㉂䝁䅅杢灂䝁䅅䅉㍂䝁䅫䅤潂䍁䅁兙歂䝁䅑兡あ䝁䅫睢畂䝁䅅䅢杁䝁䄸杚浂䝁䅫睙求䡁䅍䅉灂䝁䄴䅉佂䝁䅕睤杁䙁䅫睢祂䝁䅳䅉䑂䝁䅫䅤㕂䍁䅁兙畂䝁䅑䅉䵂䝁䄸杢歂䝁䄸杢獁䍁䅁兖畂䝁䅫䅤求䝁䅑䅉䱂䝁䅫杢湂䝁䅑睢瑂䍁䄴䅁摃杆䅁杵䅁䕁䅙党祂䡁䅑兡獂䝁䅫䅤㕂䑁䅳䅉偂䡁䅍䅤求䝁䄸䅣療䡁䅉睢穂䝁䅫督㝁䍁䅁䅒求䡁䅉兢桂䡁䅑睢獂䝁䄸睚㕂䑁䅳䅉䩂䝁䄰兢ㅂ䝁䄴睢獂䝁䄸睚㕂䑁䅳䅉偂䝁䄴睙療䝁䅷睢湂䡁䅫睏杁䙁䅉党睂䡁䅉睢歂䡁䅕睙あ䝁䅫杤求䍁䅁䅓求䝁䅅䅢あ䝁䅧睏杁䙁䅉党穂䡁䅁兡祂䝁䅅䅤療䡁䅉入䅁偁兯䅁佂䅁䅁杒求䡁䅉䅤灂䝁䅷兡㙂䝁䅕杣穂䍁䅁兙畂䝁䅑䅉䉂䝁䅣杣灂䝁䅍兤獂䡁䅑兤祂䝁䅅䅢杁䕁䅍䅡求䝁䄰兡橂䝁䅅䅢穂䅁䅁睲䅧偁䡁䅁䝂䝁䅫䅚求䝁䅷兡あ䡁䅫䅉佂䝁䅅䅤灂䝁䄸杢桂䝁䅷䅉䝂䝁䅫杢桂䝁䄴睙灂䝁䅅䅢獁䍁䅁兓畂䝁䅍杌獁䍁䅁䅤療䝁䅣党あ䝁䅧党祂䍁䅁睤灂䡁䅑䅡杁䝁䅫䅤穂䍁䅁督ㅂ䝁䅉督灂䝁䅑兡桂䡁䅉兡求䡁䅍䅌杁䡁䅁杣療䡁䅙兡歂䝁䅕督杁䡁䅙兙祂䝁䅫睢ㅂ䡁䅍䅉灂䝁䄴督ㅂ䡁䅉兙畂䝁䅍党杁䡁䅁杣療䝁䅑兤橂䡁䅑督杁䝁䅫杢杁䡁䅑䅡求䍁䅁兖畂䝁䅫䅤求䝁䅑䅉呂䡁䅑兙あ䝁䅕督畁䍁䅁䅖潂䝁䅕䅉橂䝁䄸兢睂䝁䅅杢㕂䍁䅁睢睂䝁䅕杣桂䡁䅑党穂䍁䅁䅤潂䡁䅉睢ㅂ䝁䅣䅡杁䙁䅑兡あ䝁䅷党獁䍁䅁杒流䕁䅣䅌杁䝁䅅杢歂䍁䅁睑療䡁䅉䅣療䡁䅉兙あ䝁䅕䅉桂䝁䄴䅚杁䕁䄸䅤潂䝁䅕杣杁䡁䅍党湂䝁䄰党畂䡁䅑督畁䍁䅁兓あ䍁䅁睢浂䝁䅙党祂䡁䅍䅉あ䝁䅫䅤獂䝁䅕䅉灂䝁䄴督ㅂ䡁䅉兙畂䝁䅍党獁䍁䅁党穂䝁䅍杣療䡁䅣䅌杁䝁䅅杢歂䍁䅁睢あ䝁䅧党祂䍁䅁䅤灂䡁䅑䅢求䍁䅁杣求䝁䅷兙あ䝁䅕䅚杁䡁䅍党祂䡁䅙兡橂䝁䅕督獁䍁䅁兡畂䝁䅍䅢ㅂ䝁䅑兡畂䝁䅣䅉あ䡁䅉兤穂䡁䅑䅉桂䝁䅍䅤灂䡁䅙兡あ䝁䅫党穂䍁䅷䅉あ䡁䅉兤穂䡁䅑党求䍁䅁督桂䝁䅷党穂䍁䅁睚ㅂ䝁䅅杣桂䝁䄴䅤求䝁䅕督獁䍁䅁杣求䝁䅍睢祂䝁䅑兡畂䝁䅣督杁䝁䅅杢歂䍁䅁杣求䝁䅍睢畂䡁䅙党㕂䝁䅅杢橂䝁䅕督獁䍁䅁兙畂䝁䅑䅉潂䝁䄸兢求䍁䅁睤桂䡁䅉杣桂䝁䄴䅤㕂䍁䅁䅣祂䝁䄸䅚ㅂ䝁䅍䅤穂䍁䄴䅉啂䝁䅧党杁䝁䅍睢瑂䡁䅁兙畂䡁䅫䅉桂䝁䅷督療䍁䅁䅣祂䝁䄸杤灂䝁䅑党穂䍁䅁䅤求䝁䅍䅡畂䝁䄸䅢療䝁䅣入杁䝁䅅杢歂䍁䅁䅤祂䝁䅅杢穂䝁䅅睙あ䝁䅫睢畂䍁䅁督求䡁䅉杤灂䝁䅍党穂䍁䅁䅤療䍁䅁䅤潂䝁䅕䅉祂䝁䅕兙獂䍁䅁党穂䡁䅑兙あ䝁䅕䅉桂䝁䄴䅚杁䝁䄰睢祂䡁䅑睚桂䝁䅣党杁䝁䅫杢歂䡁䅕督あ䡁䅉兡求䡁䅍睏杁䝁䅅杢歂䍁䅁兢療䡁䅉䅤湂䝁䅅睚求䍁䅁䅤祂䝁䅅杢穂䝁䅅睙あ䝁䅫睢畂䍁䅁督求䡁䅉杤灂䝁䅍党穂䍁䅷䅉灂䝁䄴睙獂䡁䅕䅚灂䝁䄴睚杁䡁䅑兡あ䝁䅷党瑁䡁䅉党獂䝁䅅䅤求䝁䅑䅉穂䝁䅕杣㉂䝁䅫睙求䡁䅍䅉桂䝁䄴䅚杁䝁䅙兙橂䝁䅫䅢灂䡁䅑兙あ䝁䅫睢畂䍁䅁睢浂䍁䅁䅣祂䝁䄸䅚ㅂ䝁䅍䅤灂䝁䄸杢杁䝁䅅杢歂䍁䅁兢桂䝁䄴兙湂䝁䅕兢求䝁䄴䅤杁䝁䄸杚杁䝁䄰睢祂䡁䅑睚桂䝁䅣党杁䝁䅷睢桂䝁䄴督畁䍁䅁兓畂䍁䅁兙歂䝁䅑兡あ䝁䅫睢畂䍁䅷䅉灂䡁䅑䅉療䝁䅙杚求䡁䅉督杁䝁䅅杢畂䡁䅕兡あ䡁䅫䅉桂䝁䄴䅚杁䝁䅷兡浂䝁䅕䅉灂䝁䄴督ㅂ䡁䅉兙畂䝁䅍党杁䡁䅁杣療䝁䅑兤橂䡁䅑督獁䍁䅁督ㅂ䝁䅍䅡杁䝁䅅督杁䝁䅑党浂䝁䅕杣祂䝁䅕䅚杁䝁䅅杢歂䍁䅁兡瑂䝁䄰党歂䝁䅫兙あ䝁䅕䅉桂䝁䄴杢ㅂ䝁䅫䅤灂䝁䅕督獁䍁䅁兙穂䍁䅁睤求䝁䅷䅢杁䝁䅅督杁䝁䅫杢歂䝁䅕䅥求䝁䅑䅉ㅂ䝁䄴兡㉂䝁䅕杣穂䝁䅅䅢杁䝁䅷兡浂䝁䅕䅉灂䝁䄴督ㅂ䡁䅉兙畂䝁䅍党杁䡁䅁杣療䝁䅑兤橂䡁䅑督㝁䍁䅁兙畂䝁䅑䅉浂䡁䅕杢歂䝁䅫杢湂䍁䅁兙湂䡁䅉党求䝁䄰党畂䡁䅑督杁䝁䅅杢歂䍁䅁䅣求䝁䄴督灂䝁䄸杢杁䡁䅉兡穂䝁䅳䅉あ䡁䅉兙畂䡁䅍杚求䡁䅉䅉潁䙁䅁杕啂䍁䅫䅉穂䝁䄸䅢ㅂ䡁䅑兡療䝁䄴督畁䍁䅁杒ㅂ䡁䅉䅤潂䝁䅕杣獁䍁䅁䅤潂䝁䅕䅉橂䝁䄸兢睂䝁䅅杢㕂䍁䅁党畂䝁䅣兙湂䝁䅕督杁䝁䅫杢杁䡁䅑䅡求䍁䅁杣求䝁䅅䅢杁䝁䅕督あ䝁䅅䅤求䍁䅁杙祂䝁䄸睡求䡁䅉兙湂䝁䅕䅉楂䡁䅕督灂䝁䄴党穂䡁䅍杌杁䕁䅙兡歂䝁䅕䅢灂䡁䅑入杁䕁䄴兙あ䝁䅫睢畂䝁䅅䅢杁䕁䅙兡畂䝁䅅杢橂䝁䅫兙獂䍁䅷䅉䩂䝁䄴睙畁䍁䅁睤桂䡁䅍䅉灂䝁䄴睙療䡁䅉䅣療䡁䅉兙あ䝁䅕䅚杁䝁䅫杢杁䑁䅉䅍睁䑁䅕䅉桂䝁䄴䅚杁䝁䅫督杁䝁䅧党桂䝁䅑兣ㅂ䝁䅅杣あ䝁䅕杣求䝁䅑䅉灂䝁䄴䅉䭂䝁䅅睙牂䡁䅍睢畂䡁䅙兡獂䝁䅷党獁䍁䅁杒獂䝁䄸杣灂䝁䅑兙畁䅁䅁䉭䅙偁䙷䅁䝂䝁䅫䅚求䝁䅷兡あ䡁䅫䅉佂䝁䅅䅤灂䝁䄸杢桂䝁䅷䅉䩂䝁䄴杚療䡁䅉兢桂䡁䅑兡療䝁䄴䅉呂䝁䅕杣㉂䝁䅫睙求䡁䅍䅌杁䕁䅫杢橂䍁䄴䅉求䝁䄴睚桂䝁䅣党穂䍁䅁兡畂䍁䅁䅤潂䝁䅕䅉睂䡁䅉睢㉂䝁䅫督灂䝁䄸杢杁䝁䄸杚杁䝁䅙兡畂䝁䅅杢橂䝁䅫兙獂䍁䅁督求䡁䅉杤灂䝁䅍党穂䍁䅁䅤求䝁䅍䅡畂䝁䄸䅢療䝁䅣入杁䡁䅍睢獂䡁䅕䅤灂䝁䄸杢穂䍁䅁杚療䡁䅉䅉浂䝁䅫杢桂䝁䄴睙灂䝁䅅䅢杁䝁䅫杢穂䡁䅑兡あ䡁䅕䅤灂䝁䄸杢穂䍁䅷䅉楂䡁䅕督灂䝁䄴党穂䡁䅍党穂䍁䅷䅉桂䝁䄴䅚杁䝁䅑党㉂䝁䅕䅢療䡁䅁党祂䡁䅍䅉㍂䝁䄸杣獂䝁䅑睤灂䝁䅑党畁䍁䅁兓あ䍁䅁睢睂䝁䅕杣桂䡁䅑党穂䍁䅁䅤潂䡁䅉睢ㅂ䝁䅣䅡杁䕁䅉兙畂䝁䅳兡畂䝁䅣䅉呂䝁䄸䅢ㅂ䡁䅑兡療䝁䄴督獁䍁䅁睑桂䡁䅁兡あ䝁䅅䅢杁䕁䄰兙祂䝁䅳党あ䍁䅁睕療䝁䅷兤あ䝁䅫睢畂䡁䅍䅌杁䝁䅅杢歂䍁䅁睑療䡁䅉䅣療䡁䅉兙あ䝁䅕䅉桂䝁䄴䅚杁䕁䄸䅤潂䝁䅕杣杁䡁䅍党湂䝁䄰党畂䡁䅑督畁䍁䅁䅖潂䝁䅕䅉橂䝁䄸兢睂䝁䅅杢㕂䍁䅁䅣祂䝁䄸杤灂䝁䅑党穂䍁䅁睙療䡁䅉党杁䡁䅁杣療䝁䅍党穂䡁䅍兡畂䝁䅣䅉桂䝁䄴䅚杁䝁䅅杢橂䝁䅫䅢獂䝁䅅杣㕂䍁䅁兙睂䡁䅁䅢灂䝁䅍兙あ䝁䅫睢畂䡁䅍睏杁䝁䄰睢楂䝁䅫䅢求䍁䅁兙畂䝁䅑䅉療䝁䄴䅢灂䝁䄴党杁䝁䅉兙畂䝁䅳兡畂䝁䅣睏杁䝁䅙杣桂䡁䅕䅚獁䍁䅁杣灂䡁䅍睡杁䝁䄰兙畂䝁䅅睚求䝁䄰党畂䡁䅑䅌杁䝁䅅杢歂䍁䅁睙療䝁䄰䅣獂䝁䅫兙畂䝁䅍党㝁䍁䅁睙桂䡁䅉䅚杁䝁䅅杢歂䍁䅁杣求䡁䅑兙灂䝁䅷䅉睂䝁䅅入瑂䝁䅕杢あ䑁䅳䅉求䝁䅷党橂䡁䅑杣療䝁䄴兡橂䍁䅁杚ㅂ䝁䄴䅚穂䍁䅁䅤祂䝁䅅杢穂䝁䅙党祂䍁䅁兙畂䝁䅑䅉畂䝁䅕䅤㍂䝁䄸杣牂䑁䅳䅉㍂䝁䅕兙獂䡁䅑䅡杁䝁䅅杢歂䍁䅁杣求䡁䅑兡祂䝁䅕兢求䝁䄴䅤㝁䍁䅁兙畂䝁䅑䅉灂䡁䅑党瑂䍁䅁䅣祂䝁䄸睙求䡁䅍督灂䝁䄴睚杁䝁䅅杢歂䍁䅁睢ㅂ䡁䅑䅣ㅂ䡁䅑䅉穂䝁䄸䅢ㅂ䡁䅑兡療䝁䄴督畁䍁䅁兓あ䍁䅁兙獂䡁䅍睢杁䝁䄸杚浂䝁䅕杣穂䍁䅁䅤祂䝁䅅䅚灂䝁䄴睚杁䝁䅅杢歂䍁䅁兙穂䡁䅍党あ䍁䅷䅉獂䝁䅕杢歂䝁䅫杢湂䍁䅷䅉獂䝁䅕杤求䡁䅉兙湂䝁䅕䅚杁䝁䅅杢歂䍁䅁督㕂䝁䄴䅚灂䝁䅍兙あ䝁䅕䅚杁䝁䅷睢桂䝁䄴䅉瑂䝁䅅杣牂䝁䅕䅤穂䍁䅷䅉桂䝁䄴䅚杁䡁䅑杣求䝁䅅督ㅂ䡁䅉入杁䝁䅅杢歂䍁䅁杣灂䡁䅍睡杁䡁䅍睢獂䡁䅕䅤灂䝁䄸杢穂䍁䄴䅉䝂䝁䅫䅚求䝁䅷兡あ䡁䅫䅉佂䝁䅅䅤灂䝁䄸杢桂䝁䅷䅉䩂䝁䄴杚療䡁䅉兢桂䡁䅑兡療䝁䄴䅉呂䝁䅕杣㉂䝁䅫睙求䡁䅍䅌杁䕁䅫杢橂䍁䄴䅉㍂䝁䅅督杁䝁䅙睢ㅂ䝁䄴䅚求䝁䅑䅉灂䝁䄴䅉硁䑁䅫李㑁䍁䅁兙畂䝁䅑䅉灂䡁䅍䅉潂䝁䅕兙歂䡁䅅兤桂䡁䅉䅤求䡁䅉党歂䍁䅁兡畂䍁䅁杓桂䝁䅍睡穂䝁䄸杢㉂䝁䅫䅢獂䝁䅕䅌杁䕁䅙䅢療䡁䅉兡歂䝁䅅杌䅁䵁呙䅁祂睄䅁杒灂䝁䅙䅤潂䍁䅁䅖潂䝁䅫杣歂䍁䅁村桂䝁䄴睙療䡁䅉䅣杁䝁䄸䅣求䡁䅉兙あ䝁䅕督杁䝁䅅督杁䡁䅑䅡求䍁䅁杙桂䝁䄴睡杁䝁䅧睢獂䝁䅑兡畂䝁䅣䅉橂䝁䄸兢睂䝁䅅杢㕂䍁䅁杚療䡁䅉䅉䝂䝁䅫杚あ䝁䅧䅉啂䝁䅧兡祂䝁䅑䅉䍂䝁䅅杢牂䍁䅷䅉佂䝁䅅䅤灂䝁䄸杢桂䝁䅷䅉䉂䡁䅍督療䝁䅍兡桂䡁䅑兡療䝁䄴䅉あ䝁䅧兙あ䍁䅁党畂䝁䅣兙湂䝁䅕督杁䝁䅫杢杁䡁䅑䅡求䍁䅁䅣祂䝁䄸杤灂䡁䅍兡療䝁䄴䅉療䝁䅙䅉桂䍁䅁杣桂䝁䄴睚求䍁䅁睢浂䍁䅁杚灂䝁䄴兙畂䝁䅍兡桂䝁䅷䅉睂䡁䅉睢歂䡁䅕睙あ䡁䅍䅉桂䝁䄴䅚杁䡁䅍党祂䡁䅙兡橂䝁䅕督杁䝁䅫杢杁䡁䅑䅡求䍁䅁兖畂䝁䅫䅤求䝁䅑䅉呂䡁䅑兙あ䝁䅕督畁䍁䅁兓あ䍁䅁睢睂䝁䅕杣桂䡁䅑党穂䍁䅁䅤潂䡁䅉睢ㅂ䝁䅣䅡杁䡁䅑䅡祂䝁䅕党杁䡁䅍党湂䝁䄰党畂䡁䅑督㙁䍁䅁睑療䝁䄰兢求䡁䅉睙灂䝁䅅䅢杁䕁䅉兙畂䝁䅳兡畂䝁䅣䅌杁䕁䅍睢畂䡁䅍兤瑂䝁䅕杣杁䝁䅅杢歂䍁䅁睕瑂䝁䅅䅢獂䍁䅁村ㅂ䡁䅍兡畂䝁䅕督穂䍁䅁村桂䝁䄴睡灂䝁䄴睚獁䍁䅁兙畂䝁䅑䅉塂䝁䅕兙獂䡁䅑䅡杁䝁䅅杢歂䍁䅁兑穂䡁䅍党あ䍁䅁兔桂䝁䄴兙湂䝁䅕兢求䝁䄴䅤畁䍁䅁䅖潂䝁䅕䅉䑂䝁䄸兢瑂䝁䅕杣橂䝁䅫兙獂䍁䅁村桂䝁䄴睡灂䝁䄴睚杁䡁䅍党湂䝁䄰党畂䡁䅑䅉療䝁䅙杚求䡁䅉督杁䝁䅍杣求䝁䅑兡あ䍁䅁兡畂䡁䅑党祂䝁䄰党歂䝁䅫兙あ䝁䅫睢畂䍁䅷䅉橂䝁䅅督潂䍁䅁兢桂䝁䄴兙湂䝁䅕兢求䝁䄴䅤獁䍁䅁兙畂䝁䅑䅉浂䝁䅫杢桂䝁䄴睙灂䝁䅅䅢杁䡁䅍党祂䡁䅙兡橂䝁䅕督㝁䍁䅁䅢求䝁䄴䅚灂䝁䄴睚杁䝁䅅杢歂䍁䅁䅚求䡁䅁睢穂䝁䅫䅤療䡁䅉入杁䡁䅁杣療䝁䅑兤橂䡁䅑督㝁䍁䅁兙畂䝁䅑䅉橂䝁䅅督潂䍁䅁兢桂䝁䄴兙湂䝁䅕兢求䝁䄴䅤獁䍁䅁杚療䡁䅉党灂䝁䅣杢杁䝁䅕䅥橂䝁䅧兙畂䝁䅣党杁䝁䅅杢歂䍁䅁兡畂䡁䅑党祂䝁䄴兙あ䝁䅫睢畂䝁䅅䅢杁䡁䅑杣桂䝁䅑党杁䝁䅙兡畂䝁䅅杢橂䝁䅕䅌杁䝁䅑党祂䝁䅫杤桂䡁䅑兡㉂䝁䅕督杁䝁䅅杢歂䍁䅁睙桂䡁䅁兡あ䝁䅅䅢杁䝁䄰兙祂䝁䅳党あ䡁䅍䅉穂䝁䅕杣㉂䝁䅫睙求䡁䅍䅌杁䝁䅅督穂䝁䅕䅤瑁䝁䅉兙穂䝁䅕䅚杁䝁䅷党畂䝁䅑兡畂䝁䅣䅌杁䡁䅉党桂䝁䅷䅉求䡁䅍䅤桂䡁䅑党杁䝁䅙兡畂䝁䅅杢橂䝁䅕䅌杁䡁䅁兤楂䝁䅷兡橂䍁䅁杚灂䝁䄴兙畂䝁䅍党獁䍁䅁睙療䝁䄰兢求䡁䅉睙灂䝁䅅䅢杁䝁䅷党桂䡁䅍兡畂䝁䅣䅌杁䝁䅅杢歂䍁䅁督㕂䝁䄴䅚灂䝁䅍兙あ䝁䅕䅚杁䝁䅙兡畂䝁䅅杢橂䝁䅕䅉浂䝁䄸杣杁䝁䅉兤穂䝁䅫杢求䡁䅍督獁䍁䅁睚療䡁䅙党祂䝁䄴兢求䝁䄴䅤獁䍁䅁兙畂䝁䅑䅉睂䡁䅉睢浂䝁䅕督穂䝁䅫睢畂䝁䅅䅢杁䝁䅍兤穂䡁䅑睢瑂䝁䅕杣穂䍁䄴䅉啂䝁䅧党杁䕁䅍睢畂䡁䅍兤瑂䝁䅕杣杁䝁䅅杢歂䍁䅁睕瑂䝁䅅䅢獂䍁䅁村桂䝁䄴睡灂䝁䄴睚杁䡁䅍党湂䝁䄰党畂䡁䅑䅉睂䡁䅉睢㉂䝁䅫䅚求䡁䅍䅉桂䍁䅁杣桂䝁䄴睚求䍁䅁睢浂䍁䅁䅚求䡁䅁睢穂䝁䅫䅤杁䝁䅅杢歂䍁䅁䅢療䝁䅅杢杁䡁䅁杣療䝁䅑兤橂䡁䅑督杁䡁䅑睢杁䝁䅫杢歂䝁䅫杤灂䝁䅑兤桂䝁䅷督杁䝁䅅杢歂䍁䅁督瑂䝁䅅䅢獂䍁䅁杙ㅂ䡁䅍兡畂䝁䅕督穂䝁䅕督㝁䍁䅁䅡療䝁䄰党杁䝁䅕兣ㅂ䝁䅫䅤㕂䍁䅁䅢療䝁䅅杢穂䍁䅁兙畂䝁䅑䅉獂䝁䅫杢求䡁䅍䅉療䝁䅙䅉橂䡁䅉党歂䝁䅫䅤㝁䍁䅁睙祂䝁䅕䅚灂䡁䅑䅉橂䝁䅅杣歂䡁䅍睏杁䝁䅅杢歂䍁䅁睙桂䡁䅍䅡杁䝁䄰兙畂䝁䅅睚求䝁䄰党畂䡁䅑䅉穂䝁䅕杣㉂䝁䅫睙求䡁䅍杌杁䙁䅑䅡灂䡁䅍䅉穂䝁䅕睚瑂䝁䅕杢あ䍁䅁兙獂䡁䅍睢杁䝁䅕杢湂䝁䅅睚求䡁䅍䅉灂䝁䄴䅉あ䝁䅧党杁䡁䅉党穂䝁䅫䅚求䝁䄴䅤灂䝁䅅䅢杁䝁䄰睢祂䡁䅑睚桂䝁䅣党杁䡁䅑䅡桂䡁䅑䅉灂䝁䄴睙獂䡁䅕䅚求䍁䅁睢祂䝁䅫睚灂䝁䄴兙あ䝁䅫睢畂䍁䅷䅉祂䝁䅕䅤求䝁䄴䅤灂䝁䄸杢杁䝁䅅杢歂䍁䅁督求䡁䅉杤灂䝁䅍兡畂䝁䅣䅉療䝁䅙䅉祂䝁䅕督灂䝁䅑党畂䡁䅑兡桂䝁䅷䅉瑂䝁䄸杣あ䝁䅣兙湂䝁䅕䅉獂䝁䄸兙畂䡁䅍䅌杁䡁䅍兙獂䝁䅕督杁䝁䅅杢歂䍁䅁督求䝁䅍兤祂䝁䅫䅤灂䡁䅯兙あ䝁䅫睢畂䡁䅍䅉療䝁䅙䅉獂䝁䄸兙畂䡁䅍䅌杁䝁䅅杢歂䍁䅁䅡求䝁䅑睚灂䝁䄴睚杁䝁䅅睙あ䝁䅫杤灂䡁䅑兡求䡁䅍睏杁䝁䅫杢歂䝁䅫杣求䝁䅍䅤杁䝁䅷党畂䝁䅑兡畂䝁䅣䅌杁䝁䅫杢橂䝁䅷兤歂䝁䅫杢湂䍁䅁党㑂䡁䅑党畂䝁䅑兡畂䝁䅣䅉獂䝁䄸兙畂䡁䅍䅉あ䝁䄸䅉橂䝁䄸杢穂䡁䅕兢求䡁䅉督杁䡁䅑䅡祂䝁䄸兤湂䝁䅧䅉桂䡁䅕䅤療䝁䄰睢楂䝁䅫䅢求䍁䅁䅚求䝁䅅䅢求䡁䅉督獁䍁䅁兢療䡁䅑睢祂䝁䅍入橂䝁䅷党杁䝁䅑党桂䝁䅷党祂䡁䅍䅌杁䡁䅁睢㍂䝁䅕杣穂䡁䅁睢祂䡁䅑䅉歂䝁䅕兙獂䝁䅕杣穂䍁䅷䅉祂䝁䅕睙祂䝁䅕兙あ䝁䅫睢畂䝁䅅䅢杁䡁䅙党潂䝁䅫睙獂䝁䅕䅉歂䝁䅕兙獂䝁䅕杣穂䍁䅷䅉桂䝁䄴䅚杁䝁䄰兙祂䝁䅫杢求䍁䅁䅚求䝁䅅䅢求䡁䅉督㝁䍁䅁兙畂䝁䅑䅉潂䝁䄸兢求䍁䅁兡瑂䡁䅁杣療䡁䅙党瑂䝁䅕杢あ䍁䅁兙畂䝁䅑䅉穂䝁䄸䅢桂䡁䅉䅉求䝁䄴党祂䝁䅣入杁䝁䅫杢穂䡁䅑兙獂䝁䅷兙あ䝁䅫睢畂䍁䅁䅢療䝁䅅杢穂䍁䅁䅤潂䡁䅉睢ㅂ䝁䅣䅡杁䝁䅍睢畂䡁䅑杣桂䝁䅍䅤療䡁䅉督杁䝁䅅杢歂䍁䅁兡畂䡁䅍䅤桂䝁䅷䅢求䡁䅉督畁䍁䅁䅖潂䝁䅕䅉塂䝁䅕兙獂䡁䅑䅡杁䍁䅙䅉䉂䡁䅍督求䡁䅑䅉乂䝁䅅杢桂䝁䅣党瑂䝁䅕杢あ䍁䅁督求䝁䅣兢求䝁䄴䅤杁䡁䅁杣療䡁䅙兡歂䝁䅕督杁䡁䅙兙祂䝁䅫睢ㅂ䡁䅍䅉㍂䝁䅕兙獂䡁䅑䅡杁䝁䄰兙畂䝁䅅睚求䝁䄰党畂䡁䅑䅉穂䝁䅕杣㉂䝁䅫睙求䡁䅍䅉浂䝁䄸杣杁䝁䅫杢歂䝁䅫杤灂䝁䅑兤桂䝁䅷督獁䍁䅁睙療䝁䄰䅣桂䝁䄴兡求䡁䅍䅌杁䝁䅅杢歂䍁䅁杢療䡁䅑兌浂䝁䄸杣瑁䡁䅁杣療䝁䅙兡あ䍁䅁睢祂䝁䅣兙畂䝁䅫来桂䡁䅑兡療䝁䄴督畁䍁䅁兓あ䍁䅁睢浂䝁䅙党祂䡁䅍䅉祂䝁䅕䅤桂䝁䅫䅢杁䝁䅉杣療䝁䅳党祂䝁䅅睚求䍁䅁督求䡁䅉杤灂䝁䅍党穂䍁䅁䅤療䍁䅁兡畂䝁䅑兡㉂䝁䅫䅚ㅂ䝁䅅䅢杁䝁䅍䅢灂䝁䅕杢あ䡁䅍睏杁䝁䅅杢歂䍁䅁杙祂䝁䄸睡求䡁䅉䅉歂䝁䅕兙獂䝁䅕杣杁䡁䅍党祂䡁䅙兡橂䝁䅕督杁䡁䅑睢杁䡁䅑䅡求䍁䅁兡畂䡁䅍䅤灂䡁䅑兤あ䝁䅫睢畂䝁䅅䅢杁䝁䄰兙祂䝁䅳党あ䡁䅁䅢桂䝁䅍党畁䍁䅁䅖潂䝁䅫督杁䡁䅍党湂䝁䄰党畂䡁䅑䅉桂䝁䅷督療䍁䅁䅣祂䝁䄸杤灂䝁䅑党穂䍁䅁睤求䝁䅅䅢あ䝁䅧䅉睂䝁䅷兙畂䝁䄴兡畂䝁䅣䅌杁䝁䅫杢㉂䝁䅕督あ䝁䄰党畂䡁䅑䅉瑂䝁䅅杢桂䝁䅣党瑂䝁䅕杢あ䍁䅷䅉楂䝁䅅杢牂䝁䅫杢湂䍁䅷䅉灂䝁䄴督ㅂ䡁䅉兙畂䝁䅍党獁䍁䅁兙畂䝁䅑䅉あ䡁䅉兤穂䡁䅑䅉桂䝁䄴䅚杁䝁䅕督あ䝁䅅䅤求䍁䅁督求䡁䅉杤灂䝁䅍党穂䑁䅳䅉桂䝁䄴䅚杁䝁䅅䅚㉂䝁䅫督療䡁䅉入杁䡁䅍党祂䡁䅙兡橂䝁䅕督杁䝁䅙睢祂䍁䅁兡畂䡁䅍䅤灂䡁䅑兤あ䝁䅫睢畂䝁䅅䅢杁䝁䅍䅢灂䝁䅕杢あ䡁䅍䅉橂䝁䄸兢睂䡁䅉兡穂䝁䅫杢湂䍁䅁兢灂䝁䅑䅚獂䝁䅕䅉瑂䝁䅅杣牂䝁䅕䅤杁䝁䅉兤穂䝁䅫杢求䡁䅍督求䡁䅍䅌杁䝁䄴睢畂䍁䄰䅣祂䝁䄸杚灂䡁䅑督獁䍁䅁督あ䝁䅅䅤求䡁䅍䅌杁䝁䅅杢歂䍁䅁兢ㅂ䝁䄴兡橂䝁䅫䅣桂䝁䅷兡あ䝁䅫党穂䍁䄴䅉啂䝁䅧党杁䝁䅍睢瑂䡁䅁兙畂䡁䅫䅉㍂䝁䅅督杁䝁䅙睢ㅂ䝁䄴䅚求䝁䅑䅉灂䝁䄴䅉硁䑁䅧兎㑁䍁䅁兙畂䝁䅑䅉灂䡁䅍䅉潂䝁䅕兙歂䡁䅅兤桂䡁䅉䅤求䡁䅉党歂䍁䅁兡畂䍁䅁睑灂䝁䄴睙灂䝁䄴杢桂䡁䅑兡獁䍁䅁睔潂䝁䅫睢畁䅁䅁硆䅕䥁䅙䅁䝂䝁䅫䅢求䍁䅁睕潂䝁䅅杣灂䝁䄴睚㝁䍁䅁杖灂䡁䅉䅤ㅂ䝁䅅䅢杁䙁䅣睢祂䝁䅳杚療䡁䅉睙求䑁䅳䅉䑂䝁䅷睢ㅂ䝁䅑䅉呂䡁䅑睢祂䝁䅅睚求䑁䅳䅉兂䡁䅉睢橂䝁䅕督穂䍁䅁兑ㅂ䡁䅑睢瑂䝁䅅䅤灂䝁䄸杢䅁䭁卍䅁㙁䅁䅁杒灂䝁䄴兙畂䝁䅍兡桂䝁䅷䅉䙂䡁䅧睙潂䝁䅅杢湂䝁䅕督杁䝁䅅杢歂䍁䅁䅒桂䡁䅑兙䅁䙁䤴䅁流䅁䅁杒灂䝁䄴兙畂䝁䅍兡桂䝁䅷䅉呂䝁䅕杣㉂䝁䅫睙求䡁䅍䅁婂杂䅁杆䅁䕁䅙兡畂䝁䅅杢橂䝁䅫兙獂䡁䅍䅁㡂杂䅁条䅅䕁䅙兡畂䡁䅑党橂䝁䅧睏杁䕁䄰兙橂䝁䅧兡畂䝁䅕䅉䵂䝁䅕兙祂䝁䄴兡畂䝁䅣睏杁䕁䅍䅢療䡁䅕䅚杁䕁䅑兙あ䝁䅅䅉呂䝁䅕杣㉂䝁䅫睙求䡁䅍睏杁䕁䅍䅢療䡁䅕䅚杁䕁䅫杢浂䡁䅉兙穂䡁䅑杣ㅂ䝁䅍䅤ㅂ䡁䅉党㝁䍁䅁睑獂䝁䄸兤歂䍁䅁睕あ䝁䄸杣桂䝁䅣党㝁䍁䅁兑祂䡁䅑兡浂䝁䅫睙灂䝁䅅䅢杁䕁䅫杢あ䝁䅕䅢獂䝁䅫睚求䝁䄴睙求䑁䅳䅉偂䝁䄴䅢灂䝁䄴党杁䙁䅁兙㕂䝁䄰党畂䡁䅑督㝁䍁䅁睒求䝁䄴兑䩂䑁䅳䅉噂䡁䅑兡獂䝁䅫䅤㕂䍁䅁睕橂䝁䅅䅢求䍁䅁睕療䝁䅷兙祂䑁䅳䅉偂䝁䄴督潂䝁䄸杣求䍁䅁兙畂䝁䅑䅉偂䝁䅙杚穂䝁䅧睢祂䝁䅕䅉塂䝁䅫杢歂䅁䅁允䅫䝁䅙䅁䝂䝁䅫杢あ䝁䅕睙潂䑁䅳䅉偂䝁䄴䅢灂䝁䄴党杁䙁䅁兙㕂䝁䄰党畂䡁䅑督㝁䍁䅁村ㅂ䡁䅫䅉佂䝁䄸睤杁䙁䅁兙㕂䍁䅁䅔桂䡁䅑党祂䍁䅁䅋䍂䕁䄴䅕䵂䍁䅫䅁摂杅䅁䅑䅁䕁䅙兡畂䡁䅑党橂䝁䅧睏杁䙁䅉党桂䝁䅷䅉䙂䡁䅍䅤桂䡁䅑党杁䙁䅑党橂䝁䅧杢療䝁䅷睢湂䡁䅫䅁楂杅䅁䅴䅁䕁䅙兡畂䡁䅑党橂䝁䅧睏杁䙁䅍兢桂䡁䅉䅤杁䕁䅍兙祂䝁䅑督㝁䍁䅁䅕桂䡁䅫兢求䝁䄴䅤杁䕁䅙兙橂䝁䅫䅢灂䡁䅑兙あ䝁䄸杣杁䕁䅕杢桂䝁䅉䅢求䡁䅉督㝁䍁䅁村桂䝁䄴睡灂䝁䄴睚杁䝁䅅督杁䝁䅅䅉呂䝁䅕杣㉂䝁䅫睙求䑁䅳䅉偂䝁䄴䅢灂䝁䄴党杁䙁䅁兙㕂䝁䄰党畂䡁䅑督䅁偁丰䅁畄䅄䅁杒灂䡁䅉督あ䍁䅁兑瑂䝁䅕杣灂䝁䅍兙畂䍁䅁杒灂䝁䄴兙畂䝁䅍兡桂䝁䅷䅉䑂䝁䄸杣睂䝁䄸杣桂䡁䅑兡療䝁䄴䅌杁䡁䅑䅡祂䝁䄸兤湂䝁䅧䅉灂䡁䅑督杁䡁䅍兤楂䡁䅍兡歂䝁䅫兙祂䝁䅫党穂䍁䅷䅉睂䡁䅉睢㉂䝁䅫䅚求䡁䅍䅉浂䝁䅫杢桂䝁䄴睙灂䝁䅅䅢杁䡁䅍党祂䡁䅙兡橂䝁䅕督畁䍁䅁兓あ䍁䅁睢睂䝁䅕杣桂䡁䅑党穂䍁䅁䅤潂䡁䅉睢ㅂ䝁䅣䅡杁䙁䅑兡あ䝁䅷党杁䕁䅫杢穂䡁䅕杣桂䝁䄴睙求䍁䅁兙畂䝁䅑䅉呂䝁䅕杣㉂䝁䅫睙求䡁䅍䅌杁䝁䅅杢歂䍁䅁䅓療䝁䄰党杁䙁䅣兙祂䡁䅉兙畂䡁䅑入杁䡁䅍党湂䝁䄰党畂䡁䅑督畁䍁䅁䅖潂䝁䅕䅉啂䝁䅫䅤獂䝁䅕䅉䩂䝁䄴督ㅂ䡁䅉兙畂䝁䅍党杁䝁䅅杢歂䍁䅁睕求䡁䅉杤灂䝁䅍党穂䍁䅁督求䝁䅣兢求䝁䄴䅤杁䝁䅫督穂䡁䅕党穂䍁䅁䅤灂䡁䅑䅢求䍁䅁兡畂䡁䅍兤祂䝁䅅杢橂䝁䅕䅉睂䝁䄸䅢灂䝁䅍兡求䡁䅍䅉療䝁䄴䅉祂䝁䅕督灂䝁䅑党畂䡁䅑兡桂䝁䅷䅉桂䝁䄴䅚杁䝁䅍睢瑂䝁䄰党祂䝁䅍兡桂䝁䅷䅉睂䡁䅉睢睂䝁䅕杣あ䡁䅫䅌杁䝁䅅督杁䡁䅣党獂䝁䅷䅉桂䡁䅍䅉療䝁䅙杚求䡁䅉督杁䡁䅉党獂䝁䅅䅤求䝁䅑䅉睂䡁䅉睢歂䡁䅕睙あ䡁䅍䅉桂䝁䄴䅚杁䡁䅍党祂䡁䅙兡橂䝁䅕督杁䝁䅫杢あ䝁䅕杣畂䝁䅅䅤灂䝁䄸杢桂䝁䅷䅢㕂䍁䄴䅉啂䝁䅧兡穂䍁䅁督求䝁䅣兢求䝁䄴䅤杁䝁䅅䅢穂䝁䄸䅉睂䡁䅉睢㉂䝁䅫䅚求䡁䅍䅉橂䝁䅷睢穂䝁䅫杢湂䍁䅁兙畂䝁䅑睌療䡁䅉䅉求䡁䅍睙祂䝁䄸睤杁䡁䅍党祂䡁䅙兡橂䝁䅕督㝁䍁䅁䅣祂䝁䄸䅚ㅂ䝁䅍䅤穂䍁䅷䅉穂䝁䅕杣㉂䝁䅫睙求䡁䅍䅌杁䝁䅅杢歂䍁䅁督療䝁䅷兤あ䝁䅫睢畂䡁䅍䅉あ䝁䄸䅉瑂䝁䅫䅤灂䝁䅣兙あ䝁䅕䅉祂䝁䅫督牂䍁䅁睢祂䍁䅁睢あ䝁䅧党祂䡁䅣兡穂䝁䅕䅉浂䝁䅅睙灂䝁䅷兡あ䝁䅅䅤求䍁䅁杣求䝁䅅䅢杁䝁䅕督あ䝁䅅䅤求䍁䅁䅤祂䝁䅅杢穂䝁䅅睙あ䝁䅫睢畂䡁䅍睏杁䝁䅅杢歂䍁䅁兙睂䡁䅁杣桂䝁䅫督桂䝁䅷督杁䝁䅅杢歂䍁䅁睢あ䝁䅧党祂䍁䅁杤桂䝁䅷兤桂䡁䅑兡療䝁䄴兌祂䝁䅕䅢桂䡁䅑党歂䍁䅁䅣祂䝁䄸䅚ㅂ䝁䅍䅤穂䍁䅁兙畂䝁䅑䅉穂䝁䅕杣㉂䝁䅫睙求䡁䅍䅌杁䝁䅷兡求䝁䄴䅉祂䝁䅕䅢求䝁䅅督求䍁䅁兙畂䝁䅑䅉歂䝁䄸睙ㅂ䝁䄰党畂䡁䅑䅉橂䡁䅕督あ䝁䄸䅚灂䝁䅅䅢杁䡁䅍党祂䡁䅙兡橂䝁䅕督獁䍁䅁睤桂䡁䅉党潂䝁䄸兤穂䝁䅕䅉獂䝁䅕杢歂䝁䅫杢湂䍁䅁督求䡁䅉杤灂䝁䅍党穂䍁䅷䅉歂䝁䅕杚桂䡁䅕䅢あ䍁䄰杣求䝁䅷兙あ䝁䅕䅚杁䡁䅁杣療䝁䅑兤橂䡁䅑督杁䝁䅅杢歂䍁䅁督求䡁䅉杤灂䝁䅍党穂䍁䅷䅉歂䝁䄸睙ㅂ䝁䄰党畂䡁䅑䅉湂䝁䅕杢求䡁䅉兙あ䝁䅫睢畂䍁䅁督求䡁䅉杤灂䝁䅍党穂䍁䅷䅉瑂䝁䄸杣あ䝁䅣兙湂䝁䅕䅉獂䝁䄸兙畂䡁䅍䅉穂䡁䅕杙穂䝁䅕杣㉂䝁䅫睙灂䝁䄴睚獁䍁䅁兙畂䝁䅑䅉祂䝁䅕䅢桂䡁䅑党歂䍁䅁䅣祂䝁䄸䅚ㅂ䝁䅍䅤穂䍁䅁兙畂䝁䅑䅉穂䝁䅕杣㉂䝁䅫睙求䡁䅍䅌杁䝁䅅督杁䡁䅣党獂䝁䅷䅉桂䡁䅍䅉楂䝁䅅杢牂䝁䅫杢湂䍁䅷䅉あ䡁䅉兤穂䡁䅑䅌杁䝁䅅杢歂䍁䅁睤求䝁䅅䅢あ䝁䅧䅉瑂䝁䅅杢桂䝁䅣党瑂䝁䅕杢あ䍁䅁督求䡁䅉杤灂䝁䅍党穂䍁䄴䅉䩂䝁䄴䅉桂䝁䅑䅚灂䡁䅑兡療䝁䄴䅌杁䝁䅫䅤杁䝁䅅睙橂䝁䄸兢瑂䝁䄸䅚桂䡁䅑党穂䍁䅁䅤桂䡁䅧兌歂䝁䅕杚求䡁䅉杣求䝁䅑䅉求䡁䅧睙潂䝁䅅杢湂䝁䅕督杁䝁䄸杚杁䡁䅉党桂䝁䅷䅉求䡁䅍䅤桂䡁䅑党㝁䍁䅁兙畂䝁䅑䅉瑂䝁䅅兡畂䡁䅑兙灂䝁䄴督獁䍁䅁兢桂䝁䄴兙湂䝁䅕督獁䍁䅁兙畂䝁䅑䅉睂䡁䅉睢㉂䝁䅫䅚求䡁䅍䅉桂䝁䅍睙求䡁䅍督杁䡁䅑睢杁䡁䅑兡あ䝁䅷党杁䡁䅁䅢桂䝁䄴䅤杁䝁䅑兙あ䝁䅅䅉桂䝁䄴䅚杁䡁䅉党橂䝁䄸杣歂䡁䅍杌杁䙁䅑䅡灂䡁䅍䅉穂䝁䅕睚瑂䝁䅕杢あ䍁䅁睢浂䝁䅙党祂䡁䅍䅉灂䡁䅑督杁䡁䅁杣療䝁䅑兤橂䡁䅑督杁䡁䅑䅡祂䝁䄸兤湂䝁䅧䅉桂䍁䅁杢求䡁䅑睤療䡁䅉睡杁䝁䄸杚杁䝁䅑兡祂䝁䅕睙あ䍁䅁睢睂䝁䅕杣桂䡁䅑兡療䝁䄴督杁䝁䅅杢歂䍁䅁兙湂䝁䅕杢あ䡁䅍䅉灂䝁䄴䅉㉂䝁䅅杣灂䝁䄸兤穂䍁䅁督あ䝁䅅䅤求䡁䅍䅉桂䝁䄴䅚杁䝁䅫杢杁䡁䅑䅡求䍁䅁䅒灂䡁䅍䅤祂䝁䅫睙あ䍁䅁睢浂䍁䅁睑療䝁䅷兤瑂䝁䅉兡桂䍁䅷䅉桂䡁䅍䅉㍂䝁䅕䅢獂䍁䅁兙穂䍁䅁兡畂䍁䅁睑桂䝁䄴兙歂䝁䅅䅌杁䡁䅑䅡求䍁䅁兖畂䝁䅫䅤求䝁䅑䅉䱂䝁䅫杢湂䝁䅑睢瑂䍁䅷䅉䉂䡁䅕督あ䡁䅉兙獂䝁䅫兙獁䍁䅁杔求䡁䅣䅉慂䝁䅕兙獂䝁䅅杢歂䍁䅷䅉呂䝁䄸兤あ䝁䅧䅉䱂䝁䄸杣求䝁䅅䅌杁䝁䅅杢歂䍁䅁兡畂䡁䅑党祂䝁䄴兙あ䝁䅫睢畂䝁䅅䅢獂䡁䅫杌杁䙁䅑䅡求䍁䅁䅓療䝁䄰党杁䙁䅣兙祂䡁䅉兙畂䡁䅑入杁䡁䅍党湂䝁䄰党畂䡁䅑䅉睂䡁䅉睢㉂䝁䅫䅚求䡁䅍䅉潂䝁䄸兢求䍁䅁睤桂䡁䅉杣桂䝁䄴䅤㕂䍁䅁䅣祂䝁䄸䅚ㅂ䝁䅍䅤穂䍁䅷䅉灂䝁䄴睙獂䡁䅕䅚灂䝁䄴睚杁䡁䅉党穂䝁䅫䅚求䝁䄴䅤灂䝁䅅䅢杁䡁䅍党祂䡁䅙兡橂䝁䅕䅉橂䝁䄸杢あ䡁䅉兙橂䡁䅑督杁䡁䅑䅡桂䡁䅑䅉橂䝁䄸杤求䡁䅉䅉祂䝁䅕督灂䝁䅑党畂䡁䅑兡桂䝁䅷䅉穂䡁䅫督あ䝁䅕兢穂䍁䅷䅉穂䡁䅕睙潂䍁䅁兙穂䍁䅁䅡求䝁䅅䅤灂䝁䄴睚杁䝁䅅杢歂䍁䅁兙灂䡁䅉䅉橂䝁䄸杢歂䝁䅫䅤灂䝁䄸杢灂䝁䄴睚杁䡁䅍入穂䡁䅑党瑂䡁䅍䅌杁䝁䅅杢歂䍁䅁杤桂䡁䅉兡療䡁䅕督杁䝁䅅䅣睂䝁䅷兡桂䝁䄴睙求䡁䅍䅉桂䝁䅣兙灂䝁䄴督あ䍁䅁杚桂䝁䅫䅢ㅂ䡁䅉党穂䍁䅁䅤潂䝁䅅䅤杁䝁䄸睙橂䡁䅕杣杁䝁䅅督杁䡁䅑䅡求䍁䅁杣求䡁䅍兤獂䡁䅑䅉療䝁䅙䅉畂䝁䄸杣瑂䝁䅅䅢杁䡁䅕督桂䝁䅣党杁䝁䅑兤祂䝁䅫杢湂䍁䅁䅤潂䝁䅕䅉橂䝁䄸杤求䡁䅉兙湂䝁䅕䅉睂䝁䅕杣灂䝁䄸䅚畁䍁䅁䅖潂䝁䅫督杁䡁䅍党湂䝁䄰党畂䡁䅑䅉療䡁䅁党祂䝁䅅䅤求䡁䅍䅉灂䝁䄴䅉㉂䝁䅅杣灂䝁䄸兤穂䍁䅁督あ䝁䅅䅤求䡁䅍䅉桂䝁䄴䅚杁䡁䅑䅡求䍁䅁䅒灂䡁䅍䅤祂䝁䅫睙あ䍁䅁睢浂䍁䅁睑療䝁䅷兤瑂䝁䅉兡桂䍁䄴䅉啂䝁䅧党杁䝁䅍睢瑂䡁䅁兙畂䡁䅫䅉㍂䝁䅅督杁䝁䅙睢ㅂ䝁䄴䅚求䝁䅑䅉灂䝁䄴䅉硁䑁䅧䅏㕁䍁䅁兙畂䝁䅑䅉灂䡁䅍䅉潂䝁䅕兙歂䡁䅅兤桂䡁䅉䅤求䡁䅉党歂䍁䅁兡畂䍁䅁睕桂䝁䄴䅤桂䍁䅁兑畂䝁䅅䅌杁䕁䅍兙獂䝁䅫杚療䡁䅉杢灂䝁䅅杌䅁䝁噕䅁䥂杄䅁杒灂䡁䅉督あ䍁䅁村桂䝁䄴睑療䡁䅉䅣畁䍁䅁睢睂䝁䅕杣桂䡁䅑党穂䍁䅁兙穂䍁䅁兙杁䝁䅉兙畂䝁䅳䅉潂䝁䄸䅢歂䝁䅫杢湂䍁䅁睙療䝁䄰䅣桂䝁䄴入杁䝁䅙睢祂䍁䅁杒灂䡁䅉督あ䕁䅉兙畂䝁䅳䅉兂䡁䅕党祂䡁䅑睢杁䙁䅉兡橂䝁䄸䅉あ䝁䅧兙あ䍁䅁䅣祂䝁䄸杤灂䝁䅑党穂䍁䅁兙杁䡁䅉兙畂䝁䅣党杁䝁䄸杚杁䝁䅙兡畂䝁䅅杢橂䝁䅫兙獂䍁䅁䅣祂䝁䄸䅚ㅂ䝁䅍䅤穂䍁䅁兙畂䝁䅑䅉穂䝁䅕杣㉂䝁䅫睙求䡁䅍䅉あ䝁䄸䅉橂䝁䄸杢穂䡁䅕兢求䡁䅉督杁䝁䅅杢歂䍁䅁睙療䝁䄰兢求䡁䅉睙灂䝁䅅䅢杁䝁䅍兤穂䡁䅑睢瑂䝁䅕杣穂䍁䄴䅉啂䝁䅧党杁䝁䅍睢瑂䡁䅁兙畂䡁䅫䅉療䡁䅁党祂䝁䅅䅤求䡁䅍䅉あ䝁䅧杣療䡁䅕睚潂䍁䅁督灂䡁䅧䅉穂䝁䅕睚瑂䝁䅕杢あ䡁䅍杏杁䕁䅍睢瑂䝁䄰党祂䝁䅍兡桂䝁䅷䅉桂䝁䄴䅚杁䕁䅍睢祂䡁䅁睢祂䝁䅅䅤求䍁䅁村桂䝁䄴睡灂䝁䄴睚獁䍁䅁兔療䡁䅉䅤湂䝁䅅睚求䍁䅁村桂䝁䄴睡灂䝁䄴睚獁䍁䅁睑療䝁䄴督ㅂ䝁䄰党祂䍁䅁䅋卂䝁䅕䅤桂䝁䅫䅢灁䍁䅁村桂䝁䄴睡灂䝁䄴睚獁䍁䅁䅖祂䝁䅕兙穂䡁䅕杣㕂䍁䅁兙畂䝁䅑䅉䩂䝁䄴杤求䡁䅍䅤瑂䝁䅕杢あ䡁䅍䅌杁䙁䅕杢灂䡁䅑党歂䍁䅁睕あ䝁䅅䅤求䡁䅍䅉偂䡁䅁党祂䝁䅅䅤灂䝁䄸杢穂䍁䅷䅉桂䝁䄴䅚杁䙁䅙兡祂䝁䅣兡畂䍁䅁兓穂䝁䅷兙畂䝁䅑督杁䕁䄸䅣求䡁䅉兙あ䝁䅫睢畂䡁䅍杌杁䙁䅑䅡求䍁䅁睑療䝁䄰兢求䡁䅉睙灂䝁䅅䅢杁䝁䅅杢歂䍁䅁睑療䡁䅉䅣療䡁䅉兙あ䝁䅕䅉䍂䝁䅅杢牂䝁䅫杢湂䍁䅁督求䝁䅣兢求䝁䄴䅤杁䝁䄸杚浂䝁䅕杣穂䍁䅁睙療䝁䄰兢求䡁䅉睙灂䝁䅅䅢杁䝁䅷睢桂䝁䄴督獁䍁䅁兡畂䝁䅍䅢ㅂ䝁䅑兡畂䝁䅣䅉橂䝁䄸兢瑂䝁䅕杣橂䝁䅫兙獂䍁䅁杣求䝁䅅䅢杁䝁䅕督あ䝁䅅䅤求䍁䅁兙畂䝁䅑䅉橂䝁䄸杢穂䡁䅑杣ㅂ䝁䅍䅤灂䝁䄸杢杁䝁䅷睢桂䝁䄴督獁䍁䅁兙穂䍁䅁睤求䝁䅷䅢杁䝁䅅督杁䝁䄸䅤潂䝁䅕杣杁䡁䅁杣療䝁䅑兤橂䡁䅑督獁䍁䅁督ㅂ䝁䅍䅡杁䝁䅅督杁䝁䅍兙穂䝁䅧䅉瑂䝁䅅杢桂䝁䅣党瑂䝁䅕杢あ䍁䅁兙畂䝁䅑䅉楂䡁䅕督灂䝁䄴党穂䡁䅍䅉瑂䝁䅅杢桂䝁䅣党瑂䝁䅕杢あ䍁䅁督求䡁䅉杤灂䝁䅍党穂䍁䄴䅉啂䝁䅧党杁䕁䄰睢祂䡁䅑睚桂䝁䅣党杁䕁䅉兙畂䝁䅳兡畂䝁䅣䅉穂䝁䅕睚瑂䝁䅕杢あ䍁䅁党畂䝁䅣兙湂䝁䅕督杁䝁䅫杢杁䡁䅑䅡求䍁䅁睢祂䝁䅫睚灂䝁䄴兙あ䝁䅫睢畂䍁䅷䅉穂䝁䅅䅢求䍁䅷䅉桂䝁䄴䅚杁䡁䅍党祂䡁䅙兡橂䝁䅫杢湂䍁䅁睢浂䍁䅁杤桂䡁䅉兡療䡁䅕督杁䡁䅉党穂䝁䅫䅚求䝁䄴䅤灂䝁䅅䅢杁䝁䄰睢祂䡁䅑睚桂䝁䅣党杁䝁䅷睢桂䝁䄴督㝁䍁䅁䅡求䝁䅑睚灂䝁䄴睚杁䝁䅅睙あ䝁䅫杤灂䡁䅑兡求䡁䅍睏杁䝁䅅杢歂䍁䅁䅣ㅂ䡁䅉睙潂䝁䅅督求䍁䅁睢浂䍁䅁兢療䡁䅉䅤湂䝁䅅睚求䍁䅁䅢療䝁䅅杢穂䍁䅁杚祂䝁䄸兢杁䝁䅉杣桂䝁䄴睙潂䍁䅁兙畂䝁䅑䅉瑂䝁䄸杣あ䝁䅣兙湂䝁䅕䅉楂䝁䅅杢牂䝁䅕杣穂䍁䄴䅉啂䝁䅧党杁䕁䅍睢畂䡁䅍兤瑂䝁䅕杣杁䍁䅧杕求䡁䅑兙灂䝁䅷克杁䕁䅉兙畂䝁䅳兡畂䝁䅣䅉穂䝁䅕睚瑂䝁䅕杢あ䍁䅁䅣祂䝁䄸杤灂䝁䅑党穂䍁䅁兙ㅂ䡁䅑睢杁䝁䅷睢桂䝁䄴督獁䍁䅁杚灂䝁䄴兙畂䝁䅍党杁䝁䅷党桂䡁䅍党穂䍁䅷䅉楂䝁䄸兙あ䍁䅁兙畂䝁䅑䅉睂䝁䅕杣穂䝁䄸杢桂䝁䅷䅉獂䝁䄸兙畂䡁䅍䅌杁䝁䅍杣求䝁䅑兡あ䍁䅁睙桂䡁䅉䅚杁䝁䅷睢桂䝁䄴督獁䍁䅁兙畂䝁䅑䅉獂䝁䅫杢求䡁䅍䅉療䝁䅙䅉橂䡁䅉党歂䝁䅫䅤㝁䍁䅁兙畂䝁䅑䅉灂䝁䄴䅤求䡁䅉党穂䡁䅑兌楂䝁䅕兙祂䝁䅫杢湂䍁䅁兙畂䝁䅑䅉畂䝁䄸杢瑁䝁䅫杢あ䝁䅕杣求䡁䅍䅤瑁䝁䅉党桂䡁䅉兡畂䝁䅣䅉橂䝁䅧党橂䝁䅳兡畂䝁䅣䅉桂䝁䄴䅚杁䡁䅍兙㉂䝁䅫杢湂䡁䅍䅉桂䝁䅍睙療䡁䅕杢あ䡁䅍䅌杁䝁䅅杢歂䍁䅁兡畂䝁䅑兡㉂䝁䅫䅚ㅂ䝁䅅䅢杁䡁䅉党あ䝁䅫杣求䝁䄰党畂䡁䅑䅉桂䝁䅍睙療䡁䅕杢あ䡁䅍䅉桂䝁䄴䅚杁䡁䅉党あ䝁䅅兡獂䍁䅁睙求䡁䅉䅤灂䝁䅙兡橂䝁䅅䅤求䡁䅍䅉療䝁䅙䅉歂䝁䅕䅣療䡁䅍兡あ䍁䅁䅋䑂䕁䅑督灁䍁䅷䅉桂䡁䅍䅉㍂䝁䅕䅢獂䍁䅁兙穂䍁䅁兡畂䡁䅍兤祂䝁䅅杢橂䝁䅕䅉桂䝁䅣党畂䝁䅍入杁䡁䅍党祂䡁䅙兡橂䝁䅕督畁䍁䅁䅖潂䝁䅕䅉啂䡁䅉党桂䡁䅍兤祂䡁䅫䅉桂䝁䄴䅚杁䕁䅫杢㉂䝁䅕督あ䝁䄰党畂䡁䅑督杁䡁䅍党湂䝁䄰党畂䡁䅑䅉療䝁䅙杚求䡁䅉督杁䝁䅙兤畂䝁䅑兡畂䝁䅣䅉桂䝁䄴䅚杁䝁䅷兡硂䡁䅕兡歂䝁䅫䅤㕂䍁䅁兢桂䝁䄴兙湂䝁䅕兢求䝁䄴䅤杁䡁䅍党祂䡁䅙兡橂䝁䅕督畁䍁䅁䅖潂䝁䅕䅉噂䝁䄴兡あ䝁䅕䅚杁䙁䅍䅤桂䡁䅑党穂䍁䅁睔睂䝁䅕杣桂䡁䅑兡療䝁䄴督杁䡁䅍党湂䝁䄰党畂䡁䅑䅉睂䡁䅉睢㉂䝁䅫䅚求䡁䅍䅉橂䝁䅧党橂䝁䅳兡畂䝁䅣䅌杁䡁䅍兙㉂䝁䅫杢湂䡁䅍䅌杁䝁䅅杢歂䍁䅁兢療䝁䄴党㕂䍁䅁兢桂䡁䅉睡求䡁䅑䅉桂䝁䅍睙療䡁䅕杢あ䡁䅍䅌杁䝁䅅督杁䡁䅣党獂䝁䅷䅉桂䡁䅍䅉祂䝁䅕䅤桂䝁䅫䅢杁䕁䅍䅒穂䑁䅳䅉あ䡁䅉兙歂䝁䅫䅤灂䝁䄸杢桂䝁䅷䅉橂䝁䄸兢瑂䝁䅕杣橂䝁䅫兙獂䍁䅁兙畂䝁䅑䅉灂䝁䄴䅚ㅂ䡁䅍䅤祂䝁䅫兙獂䍁䅷䅉桂䝁䄴䅚杁䝁䅍睢瑂䝁䄰党祂䝁䅍兡桂䝁䅷䅉祂䝁䅕兙獂䍁䅁党穂䡁䅑兙あ䝁䅕䅉獂䝁䄸兙畂䡁䅍䅌杁䡁䅉党穂䝁䅫䅚求䝁䄴䅤灂䝁䅅䅢杁䝁䄰睢祂䡁䅑睚桂䝁䅣党穂䍁䅷䅉あ䝁䅕杣瑂䍁䅁兙畂䝁䅑䅉橂䝁䄸杢穂䡁䅑杣ㅂ䝁䅍䅤灂䝁䄸杢杁䝁䅷睢桂䝁䄴䅌杁䝁䅧睢瑂䝁䅕䅉求䡁䅅兤灂䡁䅑入杁䝁䅷睢桂䝁䄴督獁䍁䅁䅢灂䝁䄴党穂䍁䅁睢浂䍁䅁睙祂䝁䅕䅚灂䡁䅑䅌杁䕁䅙䅓䵂䕁䅉䅉桂䝁䅑杤桂䝁䄴睙求䡁䅍䅌杁䝁䅅杢歂䍁䅁杙祂䝁䄸睡求䡁䅉党歂䍁䅁睑䕂䡁䅍睏杁䝁䅅杢歂䍁䅁兡畂䡁䅑党祂䝁䄴党あ䍁䅁杙桂䝁䄴睡灂䝁䄴睚獁䍁䅁睙桂䡁䅍䅡杁䝁䄰兙畂䝁䅅睚求䝁䄰党畂䡁䅑䅌杁䡁䅉党瑂䝁䄸䅤求䍁䅁䅚求䡁䅁睢穂䝁䅫䅤杁䝁䅍兙睂䡁䅑兤祂䝁䅕䅌杁䝁䅅杢歂䍁䅁兙ㅂ䡁䅑睢瑂䝁䅅䅤求䝁䅑䅉橂䝁䅷党桂䡁䅉兡畂䝁䅣䅉潂䝁䄸兤穂䝁䅕䅉あ䡁䅉兙畂䡁䅍兙橂䡁䅑兡療䝁䄴督杁䡁䅍党祂䡁䅙兡橂䝁䅕督畁䍁䅁䅖潂䝁䅕䅉坂䝁䅫杣湂䝁䅫杢杁䕁䅫督獂䝁䅅杢歂䡁䅍䅉偂䡁䅁党祂䝁䅅䅤灂䝁䄸杢穂䍁䅁督求䝁䅣兢求䝁䄴䅤杁䝁䅫督杁䝁䅫杢㉂䝁䄸䅢㉂䝁䅕䅚杁䝁䅫杢杁䝁䅍睢畂䡁䅍兤瑂䝁䅕杣獁䍁䅁睙療䝁䄰兢求䡁䅉睙灂䝁䅅䅢杁䝁䅷党畂䝁䅑兡畂䝁䅣䅌杁䝁䅅杢歂䍁䅁䅚求䡁䅁睢穂䝁䅫䅤瑁䡁䅑兙牂䝁䅫杢湂䍁䅁兙橂䡁䅑兡㉂䝁䅫䅤灂䝁䅕督畁䍁䅁杒灂䡁䅉督あ䍁䅁村桂䝁䄴睑療䡁䅉䅣畁䍁䅁睤桂䡁䅍䅉浂䝁䄸兤畂䝁䅑党歂䍁䅁兡畂䍁䅁免㕁䑁䅑䅏杁䝁䅅杢歂䍁䅁兡穂䍁䅁䅡求䝁䅅䅚硂䡁䅕兙祂䡁䅑党祂䝁䅕䅚杁䝁䅫杢杁䙁䅍兙畂䍁䅁杓ㅂ䝁䅅杢獁䍁䅁䅕ㅂ䝁䅕杣あ䝁䄸䅉卂䝁䅫睙療䍁䄴䅁敃杆䅁䅙䅯䕁䅙兡祂䡁䅍䅤杁䕁䅉兙畂䝁䅍睢祂䡁䅁䅉療䡁䅁党祂䝁䅅䅤求䡁䅍䅉桂䡁䅍䅉あ䝁䅧党杁䝁䅉兙畂䝁䅳䅉潂䝁䄸䅢歂䝁䅫杢湂䍁䅁睙療䝁䄰䅣桂䝁䄴入杁䝁䅙睢祂䍁䅁杒灂䡁䅉督あ䍁䅁村桂䝁䄴睡杁䡁䅑䅡桂䡁䅑䅉睂䡁䅉睢㉂䝁䅫䅚求䡁䅍䅉楂䝁䅅杢牂䝁䅫杢湂䍁䅁䅣祂䝁䄸䅚ㅂ䝁䅍䅤穂䍁䅁兙畂䝁䅑䅉穂䝁䅕杣㉂䝁䅫睙求䡁䅍䅉浂䝁䄸杣杁䝁䅫杢歂䝁䅫杤灂䝁䅑兤桂䝁䅷督杁䝁䅅杢歂䍁䅁督瑂䝁䅅䅢獂䍁䅁䅤療䍁䅁兢求䝁䅑兡ㅂ䝁䄰兌穂䝁䅫来求䝁䅑䅉楂䡁䅕督灂䝁䄴党穂䡁䅍党穂䍁䄴䅉啂䝁䅧党杁䝁䅍睢瑂䡁䅁兙畂䡁䅫䅉桂䝁䅍睙求䡁䅁䅤穂䍁䅁䅚求䡁䅁睢穂䝁䅫䅤杁䡁䅁杣療䝁䅑兤橂䡁䅑督獁䍁䅁督ㅂ䝁䅍䅡杁䝁䅅督杁䝁䅍䅡求䝁䅍睡灂䝁䄴睚獁䍁䅁督桂䡁䅙兡畂䝁䅣督獁䍁䅁兙畂䝁䅑䅉瑂䝁䄸杢求䡁䅫䅉瑂䝁䅅杣牂䝁䅕䅤杁䝁䅅睙橂䝁䄸兤畂䡁䅑督獁䍁䅁兙穂䍁䅁睤求䝁䅷䅢杁䝁䅅督杁䡁䅑兡瑂䝁䅕䅉歂䝁䅕䅣療䡁䅍兡あ䡁䅍䅌杁䝁䅫杢橂䝁䅷兤歂䝁䅫杢湂䍁䅁睙求䡁䅉䅤灂䝁䅙兡橂䝁䅅䅤求䍁䅁睢浂䍁䅁䅚求䡁䅁睢穂䝁䅫䅤穂䍁䅁兙畂䝁䅑䅉灂䝁䄴䅚灂䡁䅙兡歂䡁䅕兙獂䍁䅁杣求䡁䅑兡祂䝁䅕兢求䝁䄴䅤杁䝁䅅睙橂䝁䄸兤畂䡁䅑督畁䍁䅁兓あ䍁䅁兙獂䡁䅍睢杁䝁䄸杚浂䝁䅕杣穂䍁䅁䅢療䝁䅅杢穂䍁䅁杚療䡁䅉䅉桂䍁䅁杣桂䝁䄴睚求䍁䅁睢浂䍁䅁睙療䝁䄴督ㅂ䝁䄰党祂䍁䅁兙畂䝁䅑䅉橂䝁䄸兢瑂䝁䅕杣橂䝁䅫兙獂䍁䅁䅣ㅂ䡁䅉䅣療䡁䅍党穂䍁䅁睙療䝁䄰䅣祂䝁䅫督灂䝁䄴睚杁䝁䅷睢桂䝁䄴督杁䝁䅙睢祂䍁䅁杙ㅂ䡁䅍兡畂䝁䅕督穂䍁䅷䅉祂䝁䅕兙獂䍁䅁党穂䡁䅑兙あ䝁䅕䅌杁䡁䅁党祂䡁䅍睢畂䝁䅅䅢獁䍁䅁䅡療䝁䄰党杁䝁䅫兢睂䡁䅉睢㉂䝁䅕兢求䝁䄴䅤獁䍁䅁兙畂䝁䅑䅉桂䡁䅕䅤療䝁䄰睢楂䝁䅫䅢求䡁䅍䅌杁䝁䅅督杁䡁䅣党獂䝁䅷䅉桂䡁䅍䅉祂䝁䅕督灂䝁䅑党畂䡁䅑兡桂䝁䅷䅉瑂䝁䄸杣あ䝁䅣兙湂䝁䅕督杁䝁䅅杢歂䍁䅁督瑂䝁䅅䅢獂䍁䅁杙ㅂ䡁䅍兡畂䝁䅕督穂䍁䅁兙歂䝁䄰兡畂䝁䅫督あ䡁䅉兙あ䝁䅫睢畂䍁䅁䅢療䝁䅅杢穂䑁䅳䅉桂䝁䄴䅚杁䝁䅅睙橂䝁䄸兤畂䡁䅑督杁䡁䅉党橂䝁䅕兡㉂䝁䅅杙獂䝁䅕䅉浂䝁䅫杢桂䝁䄴睙灂䝁䄴睚杁䝁䅅杢歂䍁䅁杚桂䝁䅍䅤療䡁䅉兡畂䝁䅣䅌杁䝁䅫杢㉂䝁䅕杢あ䝁䄸杣㕂䍁䅁杚灂䝁䄴兙畂䝁䅍兡畂䝁䅣䅌杁䝁䅅杢歂䍁䅁䅣ㅂ䡁䅉睙潂䝁䅅督求䍁䅁睢祂䝁䅑党祂䍁䅁杚灂䝁䄴兙畂䝁䅍兡畂䝁䅣䅉穂䝁䅕杣㉂䝁䅫睙求䡁䅍杌杁䕁䅫杢杁䝁䅅䅚歂䝁䅫䅤灂䝁䄸杢獁䍁䅁䅤潂䝁䅕䅉橂䝁䄸兢睂䝁䅅杢㕂䍁䅁䅣祂䝁䄸杤灂䝁䅑党穂䍁䅁睙祂䝁䅕䅚灂䡁䅑䅉桂䝁䄴䅚杁䝁䅑党楂䝁䅫䅤杁䝁䅍兙祂䝁䅑督獁䍁䅁䅢求䡁䅑䅤求䡁䅉䅉療䝁䅙䅉橂䡁䅉党歂䝁䅫䅤穂䍁䅷䅉桂䝁䄴䅚杁䡁䅍兙浂䝁䅕䅉歂䝁䅕䅣療䡁䅍兡あ䍁䅁杙療䡁䅧䅉祂䝁䅕杢あ䝁䅅䅢杁䡁䅍党祂䡁䅙兡橂䝁䅕督獁䍁䅁兙穂䍁䅁睤求䝁䅷䅢杁䝁䅅督杁䝁䅕䅢求䝁䅍䅤祂䝁䄸杢灂䝁䅍䅉浂䡁䅕杢歂䡁䅍䅉あ䡁䅉兙畂䡁䅍杚求䡁䅉䅉穂䝁䅕杣㉂䝁䅫睙求䡁䅍䅉橂䝁䄸杢穂䝁䅫督あ䝁䅫杢湂䍁䅁睢浂䍁䅁睤灂䡁䅉党杁䡁䅑杣桂䝁䄴督浂䝁䅕杣穂䑁䅳䅉桂䝁䄴䅚杁䝁䅫杢あ䝁䅕杣畂䝁䅕䅤杁䝁䅅杢歂䍁䅁兢療䝁䅉兡獂䝁䅕䅉楂䝁䅅杢牂䝁䅫杢湂䍁䅷䅉橂䝁䅅督潂䍁䅁兢桂䝁䄴兙湂䝁䅕兢求䝁䄴䅤獁䍁䅁杙桂䝁䄴睡瑁䝁䅉入瑁䡁䅁䅡療䝁䄴党杁䡁䅍党祂䡁䅙兡橂䝁䅕督獁䍁䅁兙畂䝁䅑䅉祂䝁䅕兢療䡁䅑党杁䝁䅑党睂䝁䄸督灂䡁䅑䅉橂䝁䅅䅣あ䡁䅕杣求䍁䅁督求䡁䅉杤灂䝁䅍党穂䍁䄴䅉䝂䡁䅕杣あ䝁䅧党祂䍁䅷䅉灂䡁䅑䅉療䝁䅙杚求䡁䅉督杁䝁䅫杢㉂䝁䅕督あ䝁䄰党畂䡁䅑䅉桂䝁䄴䅚杁䝁䅫杢穂䡁䅕杣桂䝁䄴睙求䍁䅁䅣祂䝁䄸䅚ㅂ䝁䅍䅤穂䍁䅷䅉穂䡁䅕睙潂䍁䅁兙穂䍁䅁兢ㅂ䡁䅑兤桂䝁䅷䅉浂䡁䅕杢歂䡁䅍䅌杁䝁䅅杢畂䡁䅕兡あ䝁䅫党穂䍁䅷䅉獂䝁䄸杢湂䍁䄰䅤求䡁䅉兢杁䝁䅍兙祂䝁䅕䅉灂䝁䄴督ㅂ䡁䅉兙畂䝁䅍党獁䍁䅁䅢灂䝁䅙党杁䝁䅫杢穂䡁䅕杣桂䝁䄴睙求䍁䅷䅉桂䝁䄴䅚杁䝁䅍睢瑂䡁䅁兙畂䡁䅫䅉祂䝁䅕䅤灂䡁䅉党瑂䝁䅕杢あ䍁䅁䅣獂䝁䅅杢穂䍁䅷䅉桂䡁䅍䅉㍂䝁䅕䅢獂䍁䅁兙穂䍁䅁䅣祂䝁䄸䅣求䡁䅉䅤㕂䍁䅁兙畂䝁䅑䅉橂䝁䅅督ㅂ䝁䅅䅢あ䡁䅫䅉灂䝁䄴督ㅂ䡁䅉兙畂䝁䅍党杁䡁䅁杣療䝁䅑兤橂䡁䅑督㝁䍁䅁兙畂䝁䅑䅉浂䝁䅫杢桂䝁䄴睙灂䝁䅅䅢杁䡁䅁䅢桂䝁䄴杢灂䝁䄴睚杁䡁䅍党祂䡁䅙兡橂䝁䅕督畁䍁䅁䅖潂䝁䅕䅉橂䝁䄸兢睂䝁䅅杢㕂䍁䅁睤桂䡁䅍䅉浂䝁䄸兤畂䝁䅑党歂䍁䅁兡畂䍁䅁免㕁䑁䅍䅎杁䝁䅅杢歂䍁䅁兡穂䍁䅁䅡求䝁䅅䅚硂䡁䅕兙祂䡁䅑党祂䝁䅕䅚杁䝁䅫杢杁䙁䅍睢ㅂ䡁䅑䅡求䡁䅉杢杁䙁䅁兡畂䝁䅕督獁䍁䅁杔療䡁䅉䅤潂䍁䅁睑桂䡁䅉睢獂䝁䅫杢桂䍁䄴䅁瑂睅䅁杆䅯䕁䅙兡祂䡁䅍䅤杁䕁䅍睢瑂䝁䄰睢畂䡁䅣党桂䝁䅷䅤潂䍁䅁杒灂䝁䄴兙畂䝁䅍兡桂䝁䅷䅉䑂䝁䄸杣睂䝁䄸杣桂䡁䅑兡療䝁䄴䅌杁䝁䅅䅉浂䝁䅫杢桂䝁䄴睙灂䝁䅅䅢杁䝁䅧睢獂䝁䅑兡畂䝁䅣䅉橂䝁䄸兢睂䝁䅅杢㕂䍁䅷䅉睂䡁䅉睢㉂䝁䅫䅚求䡁䅍䅉㉂䝁䅅杣灂䝁䄸兤穂䍁䅁睙療䝁䄴督ㅂ䝁䄰党祂䍁䅁兙畂䝁䅑䅉橂䝁䄸兢瑂䝁䅕杣橂䝁䅫兙獂䍁䅁杙桂䝁䄴睡灂䝁䄴睚杁䡁䅍党祂䡁䅙兡橂䝁䅕督杁䝁䅫杢杁䡁䅑䅡求䍁䅁兖畂䝁䅫䅤求䝁䅑䅉呂䡁䅑兙あ䝁䅕督畁䍁䅁兓あ䡁䅍䅉橂䝁䄸杢穂䡁䅕兢求䡁䅉䅉穂䝁䅕杣㉂䝁䅫睙求䡁䅍䅉灂䝁䄴睙獂䡁䅕䅚求䍁䅁䅣求䡁䅉督療䝁䄴兙獂䍁䅁睙潂䝁䅕睙牂䝁䅫杢湂䍁䅁兙橂䝁䅍睢ㅂ䝁䄴䅤穂䍁䅷䅉灂䝁䄴䅤求䡁䅉党穂䡁䅑兌求䝁䅅杣畂䝁䅫杢湂䍁䅁睙潂䝁䅕睙牂䝁䅫杢湂䍁䅁兙橂䝁䅍睢ㅂ䝁䄴䅤穂䍁䅷䅉穂䝁䅅杤灂䝁䄴睚穂䍁䅁兙畂䝁䅑䅉潂䝁䅕兙獂䡁䅑䅡杁䡁䅍兙㉂䝁䅫杢湂䡁䅍䅉桂䝁䅍睙療䡁䅕杢あ䡁䅍䅌杁䝁䅫杢穂䡁䅕杣求䝁䅑䅉瑂䝁䄸杢求䡁䅫䅉瑂䝁䅅杣牂䝁䅕䅤杁䝁䅅睙橂䝁䄸兤畂䡁䅑督獁䍁䅁䅚求䝁䅉兡あ䍁䅁睙桂䡁䅉䅚穂䍁䅷䅉灂䝁䄴杤求䡁䅍䅤瑂䝁䅕杢あ䍁䅁睙求䡁䅉䅤灂䝁䅙兡橂䝁䅅䅤求䡁䅍䅌杁䝁䅙兡㑂䝁䅕䅚杁䝁䅅杢歂䍁䅁杤桂䡁䅉兡桂䝁䅉䅢求䍁䅁杣桂䡁䅑党杁䝁䅍党祂䡁䅑兡浂䝁䅫睙桂䡁䅑党穂䍁䅁睢浂䍁䅁䅚求䡁䅁睢穂䝁䅫䅤獁䍁䅁兢療䡁䅉䅤湂䝁䅅睚求䍁䅁䅢療䝁䅅杢穂䍁䅷䅉穂䝁䅕睙ㅂ䡁䅉党歂䍁䅁兙畂䝁䅑䅉ㅂ䝁䄴督求䝁䅍兤祂䝁䅕䅚杁䝁䅫杢穂䡁䅑兙獂䝁䅷兢求䝁䄴䅤杁䝁䅷睢桂䝁䄴督獁䍁䅁睙療䝁䄴督あ䡁䅉兤橂䡁䅑兡療䝁䄴䅉桂䝁䄴䅚杁䡁䅉党桂䝁䅷䅉求䡁䅍䅤桂䡁䅑党杁䝁䅷睢桂䝁䄴督獁䍁䅁督桂䝁䅙党杁䝁䅑党睂䝁䄸督灂䡁䅑䅉浂䝁䅅睙灂䝁䅷兡あ䝁䅫党穂䍁䅷䅉橂䡁䅉党歂䝁䅫䅤杁䝁䅍兙祂䝁䅑督獁䍁䅁睙祂䝁䅕䅚灂䡁䅑䅉獂䝁䅫杢求䡁䅍䅉㍂䝁䅫䅤潂䍁䅁睢㉂䝁䅕杣歂䡁䅉兙浂䡁䅑䅉橂䝁䅧党橂䝁䅳兡畂䝁䅣䅉睂䡁䅉睢あ䝁䅕睙あ䝁䅫睢畂䍁䅷䅉䩂䙁䅉兑杁䝁䅅睙橂䝁䄸兤畂䡁䅑督獁䍁䅁兙畂䝁䅑䅉桂䡁䅕䅤療䝁䄰兙あ䝁䅕䅚杁䡁䅑党獂䝁䅷党祂䍁䅁兢桂䝁䅍䅡灂䝁䄴党杁䍁䅧兙あ䝁䄰克杁䡁䅍党祂䡁䅙兡橂䝁䅕督獁䍁䅁兙穂䍁䅁睤求䝁䅷䅢杁䝁䅅督杁䝁䅫杢あ䝁䅕杣畂䝁䅕䅤獁䍁䅁兢療䝁䅉兡獂䝁䅕䅌杁䝁䅅杢歂䍁䅁䅤求䝁䅷党睂䝁䅧睢畂䝁䅕䅉楂䝁䅅杢牂䝁䅫杢湂䍁䅁督求䡁䅉杤灂䝁䅍党穂䍁䄴䅉啂䝁䅧党杁䝁䅍睢瑂䡁䅁兙畂䡁䅫升穂䍁䅁睙療䝁䄰兢求䡁䅉睙灂䝁䅅䅢杁䝁䅉兙畂䝁䅳兡畂䝁䅣䅉穂䝁䅕杣㉂䝁䅫睙求䡁䅍䅉橂䝁䄸兢睂䡁䅉兡穂䝁䅕䅉橂䝁䄸兢瑂䝁䅕杣橂䝁䅫兙獂䍁䅁䅢求䝁䄴䅚灂䝁䄴睚獁䍁䅁杙ㅂ䡁䅍兡畂䝁䅕督穂䍁䅁睙潂䝁䅕睙牂䝁䅫杢湂䍁䅁兙橂䝁䅍睢ㅂ䝁䄴䅤穂䍁䅷䅉療䝁䄴䅢灂䝁䄴党杁䝁䅅睙橂䝁䄸兤畂䡁䅑䅉瑂䝁䅅杢桂䝁䅣党瑂䝁䅕杢あ䍁䅁督求䡁䅉杤灂䝁䅍党穂䍁䅷䅉睂䝁䅅入祂䝁䄸䅢獂䍁䅁䅚灂䡁䅉党橂䡁䅑䅉歂䝁䅕䅣療䡁䅍兡あ䡁䅍䅌杁䝁䅍睢瑂䝁䄰党祂䝁䅍兡桂䝁䅷䅉橂䝁䅅督潂䍁䅁兢桂䝁䄴兙湂䝁䅕兢求䝁䄴䅤杁䡁䅍党祂䡁䅙兡橂䝁䅕督獁䍁䅁兙畂䝁䅑䅉祂䝁䅕䅣ㅂ䡁䅉睙潂䝁䅅督求䍁䅁兙湂䡁䅉党求䝁䄰党畂䡁䅑督獁䍁䅁兙穂䍁䅁睤求䝁䅷䅢杁䝁䅅督杁䕁䅅睑䥂䍁䅁睢祂䝁䅫睚灂䝁䄴兙あ䝁䅫睢畂䍁䅁督求䡁䅉杤灂䝁䅍党穂䍁䄴䅉䩂䝁䄴䅉桂䝁䅑䅚灂䡁䅑兡療䝁䄴䅌杁䝁䅫䅤杁䝁䄸杚浂䝁䅕杣穂䍁䅁杤桂䡁䅉兡療䡁䅕督杁䡁䅑杣ㅂ䡁䅍䅤杁䝁䅅杢歂䍁䅁兙穂䡁䅍党あ䍁䅁兢桂䝁䄴兙湂䝁䅕兢求䝁䄴䅤杁䡁䅍党祂䡁䅙兡橂䝁䅕督㝁䍁䅁兙ㅂ䡁䅑睢獁䍁䅁䅡療䝁䄰党獁䍁䅁兙畂䝁䅑䅉楂䡁䅕督灂䝁䄴党穂䡁䅍䅉灂䝁䄴督ㅂ䡁䅉兙畂䝁䅍党獁䍁䅁兙穂䍁䅁睤求䝁䅷䅢杁䝁䅅督杁䡁䅑党祂䝁䄰䅉獂䝁䅫杚求䍁䅁兡畂䡁䅍兤祂䝁䅅杢橂䝁䅕睏杁䝁䅅杢歂䍁䅁兙畂䝁䄴兤灂䡁䅑兡求䡁䅍䅌杁䝁䄰兤あ䡁䅕兙獂䍁䅁杚ㅂ䝁䄴䅚穂䍁䅷䅉桂䝁䄴䅚杁䡁䅍䅤療䝁䅍睡杁䝁䅅杢歂䍁䅁杙療䝁䄴䅚杁䝁䅉杣療䝁䅳党祂䝁䅅睚求䍁䅁督求䡁䅉杤灂䝁䅍党穂䍁䅁䅤潂䡁䅉睢ㅂ䝁䅣䅡杁䝁䅅䅉楂䡁䅉睢牂䝁䅕杣瑁䝁䅑党桂䝁䅷党祂䍁䅁兙畂䝁䅑䅉灂䝁䄴督ㅂ䡁䅉兙畂䝁䅍党杁䝁䅉杣療䝁䅳党祂䡁䅍杌杁䙁䅑䅡求䍁䅁睙療䝁䄰䅣桂䝁䄴入杁䡁䅣兙穂䍁䅁杚療䡁䅕杢歂䝁䅕䅚杁䝁䅫杢杁䑁䅅兏穁䑁䅑䅉桂䝁䄴䅚杁䝁䅫督杁䝁䅧党桂䝁䅑兣ㅂ䝁䅅杣あ䝁䅕杣求䝁䅑䅉灂䝁䄴䅉䩂䝁䄴䅚灂䝁䅅杢桂䍁䅷䅉兂䝁䅕杢畂䡁䅍入獂䡁䅙兙畂䝁䅫兙畁䅁䅁硭䅍偁䰴䅁䝂䝁䅫杣穂䡁䅑䅉䝂䝁䅫杢桂䝁䄴睙灂䝁䅅䅢杁䕁䅉兙畂䝁䅍睢祂䡁䅁杌杁䝁䄸䅣求䡁䅉兙あ䝁䅕督杁䝁䅅督杁䡁䅑䅡求䍁䅁杙桂䝁䄴睡杁䝁䅧睢獂䝁䅑兡畂䝁䅣䅉橂䝁䄸兢睂䝁䅅杢㕂䍁䅁杚療䡁䅉䅉䝂䝁䅫杣穂䡁䅑䅉䝂䝁䅫杢桂䝁䄴睙灂䝁䅅䅢杁䕁䅉兙畂䝁䅳䅉あ䝁䅧兙あ䍁䅁䅣祂䝁䄸杤灂䝁䅑党穂䍁䅁睙療䝁䄰兢求䡁䅉睙灂䝁䅅䅢杁䝁䅉兙畂䝁䅳兡畂䝁䅣䅉桂䝁䄴䅚杁䡁䅉党獂䝁䅅䅤求䝁䅑䅉穂䝁䅕杣㉂䝁䅫睙求䡁䅍䅉あ䝁䄸䅉灂䝁䄴䅚灂䡁䅙兡歂䡁䅕兙獂䡁䅍䅉桂䝁䄴䅚杁䝁䅉兤穂䝁䅫杢求䡁䅍督求䡁䅍䅉灂䝁䄴䅉偂䝁䅧兡療䍁䅷䅉䩂䝁䄴䅚灂䝁䅅杢桂䍁䅷䅉䱂䝁䅕杢あ䡁䅕睙牂䡁䅫䅌杁䝁䅅杢歂䍁䅁兓獂䝁䅷兡畂䝁䄸兡穂䍁䄴䅉啂䝁䅧党杁䝁䅍睢瑂䡁䅁兙畂䡁䅫䅉療䝁䅙杚求䡁䅉督杁䝁䅍䅡求䝁䅍睡灂䝁䄴睚獁䍁䅁督桂䡁䅙兡畂䝁䅣督獁䍁䅁兙畂䝁䅑䅉瑂䝁䄸杢求䡁䅫兌瑂䝁䅅杣牂䝁䅕䅤杁䝁䅅睙橂䝁䄸兤畂䡁䅑督㝁䍁䅁兙畂䝁䅑䅉桂䝁䅍睙求䡁䅁䅤穂䍁䅁杤桂䡁䅉兡療䡁䅕督杁䝁䅑党睂䝁䄸督灂䡁䅑䅉睂䡁䅉睢歂䡁䅕睙あ䡁䅍䅌杁䡁䅍兤橂䝁䅧䅉桂䡁䅍䅉灂䝁䄴䅤求䡁䅉党穂䡁䅑兌楂䝁䅕兙祂䝁䅫杢湂䍁䅁兙畂䝁䅑䅉畂䝁䄸杢瑁䝁䅫杢あ䝁䅕杣求䡁䅍䅤瑁䝁䅉党桂䡁䅉兡畂䝁䅣䅉桂䝁䅍睙療䡁䅕杢あ䡁䅍䅌杁䡁䅑兡瑂䝁䅕䅉歂䝁䅕䅣療䡁䅍兡あ䡁䅍䅌杁䝁䅅杢歂䍁䅁睙桂䡁䅍䅡杁䝁䄰兙畂䝁䅅睚求䝁䄰党畂䡁䅑䅉穂䝁䅕杣㉂䝁䅫睙求䡁䅍䅉浂䝁䄸杣杁䝁䅍睢瑂䝁䄰党祂䝁䅍兡桂䝁䅷䅉橂䡁䅕督あ䝁䄸兢求䡁䅉督畁䍁䅁兓あ䍁䅁兙獂䡁䅍睢杁䡁䅁杣療䡁䅙兡歂䝁䅕督杁䡁䅉党桂䝁䅷䅉求䡁䅍䅤桂䡁䅑党杁䝁䅷睢桂䝁䄴督杁䡁䅍党橂䡁䅕杣求䝁䅑䅉楂䡁䅫䅉祂䝁䅕督灂䝁䅑党畂䡁䅑兡桂䝁䅷䅉睂䡁䅉睢睂䝁䅕杣あ䡁䅫䅌杁䡁䅍兤橂䝁䅧䅉桂䡁䅍䅉療䝁䄴党杁䡁䅑睢杁䝁䅙睢ㅂ䡁䅉䅉浂䝁䅅兢灂䝁䅷入杁䡁䅉党穂䝁䅫䅚求䝁䄴䅤灂䝁䅅䅢杁䝁䅧睢ㅂ䡁䅍兡畂䝁䅣䅉ㅂ䝁䄴兡あ䡁䅍䅉療䡁䅉䅉橂䝁䄸兢瑂䝁䅕杣橂䝁䅫兙獂䍁䅁䅣祂䝁䄸䅣求䡁䅉䅤㕂䍁䅁睙療䝁䄰䅣祂䝁䅫督灂䝁䄴睚杁䝁䄸睤畂䝁䅕杣瑁䝁䄸睙橂䡁䅕䅣灂䝁䅕䅚杁䝁䅅杢歂䍁䄸睢祂䍁䅁兡畂䡁䅙党穂䡁䅑睢祂䍁䅁兡畂䝁䅍睢瑂䝁䅕䅉睂䡁䅉睢歂䡁䅕睙灂䝁䄴睚杁䡁䅉党桂䝁䅷䅉求䡁䅍䅤桂䡁䅑党杁䝁䅍睢畂䡁䅍兡穂䡁䅑兡畂䝁䅣䅉療䝁䅙䅉桂䡁䅁兙祂䡁䅑兢求䝁䄴䅤穂䍁䅷䅉穂䝁䅧睢睂䡁䅁兡畂䝁䅣䅉橂䝁䅕杢あ䝁䅕杣穂䍁䅷䅉桂䝁䄴䅚杁䝁䄸杚浂䝁䅫睙求䍁䅁杙ㅂ䝁䅫䅢歂䝁䅫杢湂䡁䅍睏杁䝁䅍睢瑂䝁䄰党祂䝁䅍兡桂䝁䅷䅉桂䝁䄴䅚杁䝁䅫杢歂䡁䅕督あ䡁䅉兡桂䝁䅷䅉獂䝁䄸兙畂䡁䅍䅉浂䝁䄸杣杁䡁䅙兙祂䝁䅫睢ㅂ䡁䅍䅉睂䡁䅕杣睂䝁䄸督求䡁䅍䅌杁䝁䅫杢橂䝁䅷兤歂䝁䅫杢湂䍁䅁兡畂䡁䅙党畂䡁䅑睢祂䡁䅫䅌杁䡁䅉党橂䝁䅕兡㉂䝁䅅杙獂䝁䅕督獁䍁䅁兙畂䝁䅑䅉求䡁䅅兤灂䡁䅁兢求䝁䄴䅤獁䍁䅁兙穂䍁䅁睤求䝁䅷䅢杁䝁䅅督杁䝁䅕兣ㅂ䝁䅫䅣瑂䝁䅕杢あ䍁䅁兙畂䝁䅑䅉獂䝁䅕兙穂䝁䅕䅡療䝁䅷䅚杁䝁䅫兢睂䡁䅉睢㉂䝁䅕兢求䝁䄴䅤杁䝁䅙兡畂䝁䅅杢橂䝁䅫杢湂䍁䅁杚療䡁䅉䅉浂䡁䅉兙畂䝁䅍䅡灂䡁䅍党求䡁䅍睏杁䝁䅍睢畂䡁䅍兤瑂䝁䅕杣杁䝁䅷睢桂䝁䄴督杁䝁䅍睢瑂䡁䅁杣灂䡁䅍兡畂䝁䅣䅉畂䝁䅕睤杁䝁䅅杢歂䍁䅁兤穂䝁䅕䅚杁䡁䅙党潂䝁䅫睙獂䝁䅕䅉獂䝁䄸兙畂䡁䅍䅌杁䡁䅍党橂䝁䄸杢歂䍁䅁兢療䡁䅉䅤湂䝁䅅睚求䡁䅍䅉療䝁䄴䅉祂䝁䅕督灂䝁䅑党畂䡁䅑兡桂䝁䅷䅉祂䝁䅕兙獂䍁䅁党穂䡁䅑兙あ䝁䅕䅌杁䝁䅅杢歂䍁䅁兤畂䡁䅍党橂䡁䅕杣求䝁䅑䅉獂䝁䄸兙畂䡁䅍睏杁䝁䅅杢歂䍁䅁䅡療䝁䄰党杁䝁䅕兣ㅂ䝁䅫䅤㕂䍁䅁䅢灂䝁䄴党穂䍁䅁睢浂䍁䅁睙祂䝁䅕䅚灂䡁䅑杌杁䕁䅫杢杁䝁䅅䅚歂䝁䅫䅤灂䝁䄸杢獁䍁䅁䅤潂䝁䅕䅉橂䝁䄸兢睂䝁䅅杢㕂䍁䅁睢浂䝁䅙党祂䡁䅍䅉橂䝁䄸兢瑂䝁䅕杣橂䝁䅫兙獂䍁䅁杚灂䝁䄴兙畂䝁䅍兡畂䝁䅣䅉あ䝁䄸䅉あ䝁䅧党杁䝁䅫杢穂䡁䅕杣桂䝁䄴睙求䍁䅁兡畂䝁䅑兤穂䡁䅑杣㕂䍁䅷䅉祂䝁䅕睚灂䡁䅍䅤求䡁䅉党歂䍁䅁兡畂䡁䅙党穂䡁䅑兢求䝁䄴䅤杁䝁䅅䅚㉂䝁䅫督療䡁䅉督獁䍁䅁睙求䡁䅉䅤灂䝁䅙兡求䝁䅑䅉睂䡁䅕杙獂䝁䅫睙杁䝁䅅睙橂䝁䄸兤畂䡁䅑兙畂䡁䅑督獁䍁䅁兡畂䝁䅑兡祂䝁䅕睙あ䍁䅁兙ㅂ䡁䅑睢杁䝁䅙兡畂䝁䅅杢橂䝁䅕䅉橂䝁䄸兢睂䝁䅅杢灂䝁䅕督獁䍁䅁兙畂䝁䅑䅉祂䝁䅕督あ䝁䅅兤祂䝁䅅杢あ䍁䅁杚祂䝁䅅杢橂䝁䅧兡穂䝁䅕党穂䍁䄴䅉䝂䡁䅕杣あ䝁䅧党祂䍁䅷䅉灂䡁䅑䅉睂䡁䅉睢㉂䝁䅫䅚求䡁䅍䅉桂䍁䅁杣桂䝁䄴睚求䍁䅁睢浂䍁䅁䅤祂䡁䅕督あ䍁䅁兙畂䝁䅑䅉㍂䝁䅕兙獂䡁䅑䅡杁䝁䄰兙畂䝁䅅睚求䝁䄰党畂䡁䅑䅉穂䝁䅕杣㉂䝁䅫睙求䡁䅍睏杁䝁䅷党桂䡁䅍党杁䝁䅅杢歂䍁䅁党硂䡁䅕兡睂䝁䄰党畂䡁䅑䅉浂䝁䅫杢桂䝁䄴睙灂䝁䄴睚杁䡁䅍党祂䡁䅙兡橂䝁䅕督㝁䍁䅁兙畂䝁䅑䅉橂䡁䅕杣祂䝁䅕杢橂䡁䅫䅉睂䝁䅅入瑂䝁䅕杢あ䡁䅍䅌杁䝁䅙睢祂䝁䅕兡湂䝁䄴䅉求䡁䅧睙潂䝁䅅杢湂䝁䅕䅉潂䝁䅕䅚湂䝁䅫杢湂䍁䅷䅉桂䝁䄴䅚杁䝁䄸䅤潂䝁䅕杣杁䝁䅅䅚㉂䝁䅫督療䡁䅉入杁䡁䅁杣療䝁䅑兤橂䡁䅑督畁䍁䅁杒灂䡁䅉督あ䍁䅁杒灂䝁䄴兙畂䝁䅍兡桂䝁䅷䅉䍂䝁䅅杢橂䝁䄸杣睂䍁䄴䅉㍂䝁䅅督杁䝁䅙睢ㅂ䝁䄴䅚求䝁䅑䅉灂䝁䄴䅉硁䑁䅧李穁䍁䅁兙畂䝁䅑䅉灂䡁䅍䅉潂䝁䅕兙歂䡁䅅兤桂䡁䅉䅤求䡁䅉党歂䍁䅁兡畂䍁䅁睑灂䝁䄴睙灂䝁䄴杢桂䡁䅑兡獁䍁䅁睔潂䝁䅫睢畁䅁䅁确䅙佁䥉䅁䝂䝁䅫杣穂䡁䅑䅉䝂䝁䅫杢桂䝁䄴睙灂䝁䅅䅢杁䕁䅉兙畂䝁䅳督潂䝁䅅杣求䡁䅍䅌杁䕁䅫杢橂䍁䄴䅌杁䡁䅑䅡祂䝁䄸兤湂䝁䅧䅉灂䡁䅑督杁䡁䅍兤楂䡁䅍兡歂䝁䅫兙祂䝁䅫党穂䍁䅷䅉睂䡁䅉睢㉂䝁䅫䅚求䡁䅍䅉橂䝁䄸兢瑂䝁䅕杣橂䝁䅫兙獂䍁䅁杙桂䝁䄴睡灂䝁䄴睚杁䡁䅁杣療䝁䅑兤橂䡁䅑督杁䝁䅅杢歂䍁䅁督求䡁䅉杤灂䝁䅍党穂䍁䅁兡畂䍁䅁䅖求䡁䅧兙穂䍁䄴䅉啂䝁䅧党杁䝁䅍睢瑂䡁䅁兙畂䡁䅫䅉療䝁䅙杚求䡁䅉督杁䝁䅍䅡求䝁䅍睡灂䝁䄴睚獁䍁䅁督桂䡁䅙兡畂䝁䅣督杁䝁䅅杢歂䍁䅁䅤灂䝁䄰党杁䝁䅑党睂䝁䄸督灂䡁䅑督㝁䍁䅁兙ㅂ䡁䅑睢瑂䝁䅅䅤求䝁䅑䅉あ䝁䅕䅢獂䝁䅕杣杁䝁䄰兙橂䝁䅧兡畂䝁䅕督獁䍁䅁䅚祂䝁䅫杤求䍁䄰兡畂䍁䅷䅉桂䝁䄴䅚杁䝁䄴兡湂䝁䅧䅤杁䝁䅑党睂䝁䄸督灂䡁䅑䅉穂䝁䅕杣㉂䝁䅫睙求䡁䅍睏杁䡁䅍兙浂䝁䅕䅉歂䝁䅕䅣療䡁䅍兡あ䍁䅁杚桂䝁䅍兡獂䝁䅫䅤灂䝁䅕督獁䍁䅁杣求䝁䄰睢あ䝁䅕䅉歂䝁䅕䅣療䡁䅍兡あ䍁䅁睙桂䡁䅁䅤ㅂ䡁䅉党獁䍁䅁兡畂䡁䅑党祂䝁䄴党あ䍁䅁杙桂䝁䄴睡灂䝁䄴睚獁䍁䅁兢療䝁䅉兡獂䝁䅕䅉楂䝁䅅杢牂䝁䅫杢湂䍁䅷䅉睂䝁䅅入祂䝁䄸䅢獂䍁䅁睙桂䡁䅉䅚穂䍁䅷䅉浂䡁䅕杢歂䡁䅍䅉あ䡁䅉兙畂䡁䅍杚求䡁䅉䅌杁䝁䅅杢歂䍁䅁䅣求䡁䅉杚療䡁䅉兢灂䝁䄴睚杁䝁䄸䅤潂䝁䅕杣杁䝁䅍兤穂䡁䅑睢瑂䝁䅅杣㕂䍁䅁睙療䝁䄰兢求䡁䅉睙灂䝁䅅䅢杁䝁䅉兙畂䝁䅳兡畂䝁䅣䅉穂䝁䅕杣㉂䝁䅫睙求䡁䅍睏杁䡁䅍党橂䡁䅕杣灂䡁䅑兡求䡁䅍䅉楂䡁䅉睢牂䝁䅕杣桂䝁䅣党杁䡁䅍党祂䡁䅙兡橂䝁䅕督㝁䍁䅁兙畂䝁䅑䅉あ䡁䅉兤穂䡁䅑䅉桂䝁䄴䅚杁䡁䅣党桂䝁䅷䅤潂䍁䅁兢桂䝁䄴兙湂䝁䅕兢求䝁䄴䅤杁䡁䅍党祂䡁䅙兡橂䝁䅕督獁䍁䅁兡畂䝁䅍䅢ㅂ䝁䅑兡畂䝁䅣䅉㍂䝁䅕兙獂䡁䅑䅡杁䝁䄰兙畂䝁䅅睚求䝁䄰党畂䡁䅑䅌杁䝁䅕督あ䝁䅅䅤求䡁䅍䅉桂䝁䅑兢灂䝁䄴兡穂䡁䅑杣桂䡁䅑兡療䝁䄴䅌杁䝁䄸兡獂䍁䅁兙畂䝁䅑䅉湂䝁䅅督杁䝁䄰兙畂䝁䅅睚求䝁䄰党畂䡁䅑䅌杁䡁䅑党穂䡁䅑兙瑂䝁䅕杢あ䝁䅅杣㕂䍁䅁䅤祂䡁䅕督あ䡁䅍䅌杁䡁䅉党㉂䝁䄸睙桂䝁䅉䅢求䍁䅁兙畂䝁䅑䅉灂䡁䅉杣求䡁䅙睢橂䝁䅅杙獂䝁䅕䅉あ䡁䅉兤穂䡁䅑督獁䍁䅁兙畂䝁䅑䅉桂䝁䅣党畂䝁䅍入杁䝁䅅睙橂䝁䄸兤畂䡁䅑督畁䍁䅁兓あ䍁䅁兙獂䡁䅍睢杁䡁䅁杣療䡁䅙兡歂䝁䅕督杁䝁䅍睢瑂䝁䄰党祂䝁䅍兡桂䝁䅷䅉桂䝁䄴䅚杁䝁䅫杢歂䡁䅕督あ䡁䅉兡桂䝁䅷䅌杁䝁䄰兤畂䝁䅫睙灂䡁䅁兙獂䍁䅷䅉桂䝁䅣杣灂䝁䅍兤獂䡁䅑兤祂䝁䅅䅢獁䍁䅁睙療䝁䄴督あ䡁䅉兤橂䡁䅑兡療䝁䄴䅉桂䝁䄴䅚杁䝁䅑党㉂䝁䅕䅢療䡁䅁兢求䝁䄴䅤獁䍁䅁杚桂䡁䅉兢獁䍁䅁杣求䡁䅍兡歂䝁䅕杢あ䝁䅫兙獂䍁䅷䅉桂䝁䄴䅚杁䝁䅍睢畂䡁䅍兤瑂䝁䅕杣杁䝁䅅兤あ䝁䄸䅉桂䝁䄴䅚杁䝁䄴睢畂䍁䄰兙ㅂ䡁䅑睢獁䍁䅁兙穂䍁䅁睤求䝁䅷䅢杁䝁䅅督杁䝁䄴睢畂䍁䄰睢㍂䝁䄴党祂䍁䅁睢橂䝁䅍兤睂䝁䅫党歂䍁䅁兙畂䝁䅑䅉療䡁䅣杢求䡁䅉䅉療䝁䅍睙ㅂ䡁䅁兡求䝁䅑䅉橂䝁䄸兢瑂䝁䅕杣橂䝁䅫兙獂䍁䅁杣求䝁䅅䅢杁䝁䅕督あ䝁䅅䅤求䍁䅁䅢療䝁䅅杢穂䍁䄴䅉䩂䝁䄴䅉桂䝁䅑䅚灂䡁䅑兡療䝁䄴䅌杁䡁䅑䅡求䍁䅁睙療䝁䄰䅣桂䝁䄴入杁䝁䄸杚浂䝁䅕杣穂䍁䅁兙歂䡁䅙兡穂䝁䄸杣㕂䍁䅁兙畂䝁䅑䅉穂䡁䅁党橂䝁䅫兙獂䝁䅫来求䝁䅑䅉穂䝁䅕杣㉂䝁䅫睙求䡁䅍䅉祂䝁䅕䅢桂䡁䅑党歂䍁䅁䅤療䍁䅁兙穂䡁䅍党あ䍁䅁兢桂䝁䄴兙湂䝁䅕兢求䝁䄴䅤獁䍁䅁兡畂䡁䅙党穂䡁䅑兡畂䝁䅣䅌杁䡁䅁兤祂䝁䅍䅡桂䡁䅍兡畂䝁䅣䅌杁䝁䅅䅚㉂䝁䅕杣あ䝁䅫督灂䝁䄴睚獁䍁䅁䅣ㅂ䝁䅉䅢灂䝁䅍䅉祂䝁䅕䅢桂䡁䅑兡療䝁䄴督獁䍁䅁兙畂䝁䅑䅉あ䝁䅕睙潂䝁䄴睢獂䝁䄸睚㕂䍁䅁督求䡁䅉杤灂䝁䅍党穂䍁䄴䅉䝂䝁䅫杣穂䡁䅑䅉䝂䝁䅫杢桂䝁䄴睙灂䝁䅅䅢杁䕁䅉兙畂䝁䅳督潂䝁䅅杣求䡁䅍䅌杁䕁䅫杢橂䍁䄴䅉㍂䝁䅅督杁䝁䅙睢ㅂ䝁䄴䅚求䝁䅑䅉灂䝁䄴䅉硁䑁䅧兏睁䍁䅁兙畂䝁䅑䅉灂䡁䅍䅉潂䝁䅕兙歂䡁䅅兤桂䡁䅉䅤求䡁䅉党歂䍁䅁兡畂䍁䅁兑楂䝁䅫䅢求䝁䄴党獁䍁䅁䅖求䡁䅧兙穂䍁䄴䅁捂兆䅁杦䅫䕁䅙兡祂䡁䅍䅤杁䕁䅧兙㍂䝁䅅兡灂䝁䅅杢獁䍁䅁兓畂䝁䅍杌杁䝁䄸䅣求䡁䅉兙あ䝁䅕督杁䝁䅅督杁䝁䅅䅉楂䝁䅅杢牂䍁䅁䅡療䝁䅷䅚灂䝁䄴睚杁䝁䅍睢瑂䡁䅁兙畂䡁䅫䅉浂䝁䄸杣杁䕁䅙兡祂䡁䅍䅤杁䕁䅧兙㍂䝁䅅兡灂䝁䅅杢杁䕁䅉兙畂䝁䅳䅉あ䝁䅧兙あ䍁䅁䅣祂䝁䄸杤灂䝁䅑党穂䍁䅁兙杁䡁䅉兙畂䝁䅣党杁䝁䄸杚杁䝁䅉兙畂䝁䅳兡畂䝁䅣䅉睂䡁䅉睢歂䡁䅕睙あ䡁䅍䅉桂䝁䄴䅚杁䡁䅍党祂䡁䅙兡橂䝁䅕督杁䡁䅑睢杁䝁䅍睢畂䡁䅍兤瑂䝁䅕杣杁䝁䅅杢歂䍁䅁睙療䝁䄰兢求䡁䅉睙灂䝁䅅䅢杁䝁䅍兤穂䡁䅑睢瑂䝁䅕杣穂䍁䅁兡畂䍁䅁䅤潂䝁䅕䅉噂䝁䄴兡あ䝁䅕䅚杁䙁䅍䅤桂䡁䅑党穂䍁䄴䅉䩂䡁䅑䅉療䡁䅁党祂䝁䅅䅤求䡁䅍䅉灂䝁䄴䅉あ䝁䅧杣求䝁䅕䅉穂䝁䅕睚瑂䝁䅕杢あ䡁䅍杏杁䙁䅉党あ䝁䅅兡獂䍁䅁村桂䝁䄴睡灂䝁䄴睚獁䍁䅁睑療䝁䄰兢求䡁䅉睙灂䝁䅅䅢杁䕁䅉兙畂䝁䅳兡畂䝁䅣䅌杁䝁䅅杢歂䍁䅁䅖祂䝁䅕兙穂䡁䅕杣㕂䍁䅁兙畂䝁䅑䅉偂䡁䅑䅡求䡁䅉杌杁䙁䅑䅡求䍁䅁睙療䝁䄰䅣桂䝁䄴入杁䝁䄸杚浂䝁䅕杣穂䍁䅁杤桂䡁䅉兡療䡁䅕督杁䝁䅑党睂䝁䄸督灂䡁䅑䅉睂䡁䅉睢歂䡁䅕睙あ䡁䅍䅌杁䝁䅫杢橂䝁䅷兤歂䝁䅫杢湂䍁䅁睙潂䝁䅕睙牂䝁䅫杢湂䍁䅷䅉穂䝁䅅杤灂䝁䄴睚穂䍁䅷䅉桂䝁䄴䅚杁䡁䅑兡瑂䝁䅕䅉歂䝁䅕䅣療䡁䅍兡あ䍁䅁兙橂䝁䅍睢ㅂ䝁䄴䅤穂䍁䅷䅉桂䝁䄴䅚杁䝁䄸䅤潂䝁䅕杣杁䝁䅑党睂䝁䄸督灂䡁䅑䅉桂䝁䅍睙療䡁䅕杢あ䡁䅍杌杁䕁䅫䅤杁䝁䅅䅢穂䝁䄸䅉睂䡁䅉睢㉂䝁䅫䅚求䡁䅍䅉祂䝁䅕督灂䝁䅑党畂䡁䅑兡桂䝁䅷䅉桂䝁䄴䅚杁䝁䅍睢瑂䝁䄰党祂䝁䅍兡桂䝁䅷䅉瑂䝁䄸杣あ䝁䅣兙湂䝁䅕䅉獂䝁䄸兙畂䡁䅍䅌杁䝁䅧睢瑂䝁䅕䅉求䡁䅅兤灂䡁䅑入杁䝁䅷兡畂䝁䅕督杁䝁䄸杚杁䝁䅍杣求䝁䅑兡あ䍁䅁兙畂䝁䅑䅉獂䝁䄸兙畂䡁䅍䅌杁䝁䅅兤あ䝁䄸兢療䝁䅉兡獂䝁䅕䅉獂䝁䄸兙畂䡁䅍䅉桂䝁䄴䅚杁䝁䅷党桂䡁䅍党穂䍁䅷䅉穂䝁䅕睙ㅂ䡁䅉党歂䍁䅁兙畂䝁䅑䅉ㅂ䝁䄴督求䝁䅍兤祂䝁䅕䅚杁䝁䅷兡畂䝁䅕督杁䝁䄸杚杁䝁䅍杣求䝁䅑兡あ䍁䅷䅉灂䝁䄴督あ䝁䅅䅢獂䝁䄰党畂䡁䅑䅉獂䝁䄸兙畂䡁䅍䅌杁䡁䅍兢桂䝁䅷䅢杁䝁䅉兤穂䝁䅫杢求䡁䅍督杁䝁䅷睢桂䝁䄴督杁䝁䅅杢歂䍁䅁䅢求䝁䅅督求䡁䅍䅌杁䝁䅅杢歂䍁䅁睙療䝁䄴督あ䡁䅉兤橂䡁䅑兡療䝁䄴䅉獂䝁䅕杢歂䝁䅫杢湂䍁䅷䅉桂䡁䅍䅉㍂䝁䅕䅢獂䍁䅁兙穂䍁䅁睙療䝁䄰兢求䡁䅉睙灂䝁䅅䅢杁䝁䅷党桂䡁䅍党杁䝁䅅杢歂䍁䅁兙ㅂ䡁䅑睢杁䝁䅑党桂䝁䅷党祂䍁䅁杚灂䝁䄴兙畂䝁䅍兡畂䝁䅣杌杁䕁䅫杢杁䝁䅅䅚歂䝁䅫䅤灂䝁䄸杢獁䍁䅁䅤潂䝁䅕䅉橂䝁䄸兢睂䝁䅅杢㕂䍁䅁睢浂䝁䅙党祂䡁䅍䅉㍂䝁䅕兙獂䡁䅑䅡杁䝁䄰兙畂䝁䅅睚求䝁䄰党畂䡁䅑䅌杁䡁䅁党祂䡁䅍睢畂䝁䅅䅢杁䝁䅫杢穂䡁䅑兙獂䝁䅷兢求䝁䄴䅤獁䍁䅁兡畂䝁䅑兡㉂䝁䅫䅚ㅂ䝁䅅䅢杁䝁䅫杢㉂䝁䅕督あ䝁䄰党畂䡁䅑䅉桂䝁䄴䅚杁䝁䅙兡畂䝁䅅杢橂䝁䅫兙獂䍁䅁䅣獂䝁䅅杢畂䝁䅫杢湂䍁䅷䅉灂䝁䄴督ㅂ䡁䅉兙畂䝁䅍党杁䡁䅁杣療䡁䅑党橂䡁䅑兡療䝁䄴䅌杁䡁䅑杣ㅂ䡁䅍䅤杁䝁䅅杢歂䍁䅁党穂䡁䅑兙あ䝁䅕䅌杁䡁䅁杣灂䡁䅙兙あ䝁䅕䅉楂䝁䅅杢牂䝁䅫杢湂䍁䅷䅉灂䝁䄴杤求䡁䅍䅤瑂䝁䅕杢あ䍁䅁兢桂䝁䄴兙湂䝁䅕兢求䝁䄴䅤獁䍁䅁杣求䡁䅑兡祂䝁䅕兢求䝁䄴䅤杁䡁䅁䅢桂䝁䄴杢灂䝁䄴睚獁䍁䅁兙畂䝁䅑䅉瑂䝁䅕杣橂䝁䅧兙畂䡁䅑䅉睂䡁䅉睢橂䝁䅕督穂䝁䅫杢湂䍁䅁督求䡁䅉杤灂䝁䅍党穂䍁䅷䅉桂䡁䅍䅉㍂䝁䅕䅢獂䍁䅁兙穂䍁䅁睙療䝁䄴督ㅂ䝁䄰党祂䍁䅁兙畂䝁䅑䅉橂䝁䄸兢瑂䝁䅕杣橂䝁䅫兙獂䍁䅁睙祂䝁䅕䅚灂䡁䅑䅉橂䝁䅅杣歂䡁䅍杌杁䙁䅑䅡求䍁䅁睙療䝁䄰䅣桂䝁䄴入杁䡁䅣兙穂䍁䅁杚療䡁䅉兢求䡁䅉䅢㕂䍁䅁睡畂䝁䄸睤畂䍁䅁兙穂䍁䅁村桂䝁䄴睙塂䝁䅕督あ䍁䅁睑療䡁䅉䅣療䡁䅉兙あ䝁䅫睢畂䍁䅁兙畂䝁䅑䅉橂䝁䅧兙畂䝁䅣党歂䍁䅁兡あ䡁䅍䅉畂䝁䅅兢求䍁䅁䅤療䍁䅁杒灂䡁䅉督あ䍁䅁䅓桂䡁䅣兙灂䝁䅫兙畂䍁䅷䅉䩂䝁䄴睙畁䍁䅁兡畂䍁䅁兑睂䡁䅉兡獂䍁䅁杍睁䑁䅅李畁䍁䅁杒灂䡁䅉督あ䍁䅁䅓桂䡁䅣兙灂䝁䅫兙畂䍁䅷䅉䩂䝁䄴睙畁䍁䅁睤桂䡁䅍䅉浂䝁䄸兤畂䝁䅑党歂䍁䅁兡畂䍁䅁免㑁䑁䅕䅏杁䝁䅅杢歂䍁䅁兡穂䍁䅁䅡求䝁䅅䅚硂䡁䅕兙祂䡁䅑党祂䝁䅕䅚杁䝁䅫杢杁䕁䅧睢畂䝁䄸䅢ㅂ䝁䅷兤獁䍁䅁䅓桂䡁䅣兙灂䝁䅫杌䅁偁匸䅁歃权䅁杒灂䡁䅉督あ䍁䅁䅓療䡁䅉兡㙂䝁䄸杢杁䕁䅍睢祂䡁䅁睢祂䝁䅅䅤灂䝁䄸杢杁䝁䄸䅣求䡁䅉兙あ䝁䅕督杁䝁䅅督杁䡁䅑䅡求䍁䅁杙桂䝁䄴睡杁䝁䅧睢獂䝁䅑兡畂䝁䅣䅉橂䝁䄸兢睂䝁䅅杢㕂䍁䅁杚療䡁䅉䅉䝂䝁䅫杣穂䡁䅑䅉䥂䝁䄸杣灂䡁䅯睢畂䍁䅁村桂䝁䄴睡杁䡁䅑䅡桂䡁䅑䅉睂䡁䅉睢㉂䝁䅫䅚求䡁䅍䅉㉂䝁䅅杣灂䝁䄸兤穂䍁䅁杚灂䝁䄴兙畂䝁䅍兡桂䝁䅷䅉穂䝁䅕杣㉂䝁䅫睙求䡁䅍杌杁䙁䅑䅡求䍁䅁睙療䝁䄰䅣桂䝁䄴入杁䝁䄸䅣求䡁䅉兙あ䝁䅕督杁䡁䅑䅡祂䝁䄸兤湂䝁䅧䅉卂䝁䅕睚灂䝁䄸杢桂䝁䅷䅉䍂䝁䅅杢牂䝁䅫杢湂䍁䅁兙畂䝁䅑䅉呂䡁䅁党橂䝁䅫兙獂䡁䅑入杁䕁䅉兙畂䝁䅳兡畂䝁䅣䅉穂䝁䅕睚瑂䝁䅕杢あ䡁䅍杌杁䕁䅫䅤杁䝁䄸杚浂䝁䅕杣穂䍁䅁睚求䝁䄴党祂䝁䅅䅢杁䝁䅉兙畂䝁䅳兡畂䝁䅣䅉穂䝁䅕杣㉂䝁䅫睙求䡁䅍䅉浂䝁䄸杣杁䝁䅍睢畂䡁䅍兤瑂䝁䅕杣穂䍁䅷䅉楂䡁䅕督灂䝁䄴党穂䡁䅍党穂䍁䅷䅉浂䝁䅫杢桂䝁䄴睙灂䝁䅅䅢杁䝁䅫杢穂䡁䅑兡あ䡁䅕䅤灂䝁䄸杢穂䍁䅷䅉桂䝁䄴䅚杁䝁䅣睢㉂䝁䅕杣畂䝁䄰党畂䡁䅑督畁䍁䅁䅖潂䝁䅕䅉橂䝁䄸兢睂䝁䅅杢㕂䍁䅁兙獂䡁䅍睢杁䝁䅅睙橂䝁䅕䅣あ䡁䅍䅉歂䝁䅕䅣療䡁䅍兡あ䡁䅍睏杁䡁䅁杣療䡁䅙兡歂䝁䅕督杁䡁䅕杢歂䝁䅕杣㍂䡁䅉兡あ䝁䅫杢湂䍁䅁督求䡁䅉杤灂䝁䅍党穂䍁䅁杚療䡁䅉䅉楂䝁䅅杢牂䍁䄰党獂䝁䅫睚灂䝁䅉䅢求䍁䅁督求䝁䅍兤祂䝁䅫䅤灂䝁䅕督杁䝁䅅杢歂䍁䅁睢あ䝁䅧党祂䍁䅁杚灂䡁䅧党歂䍁䄰兡畂䝁䅍睢瑂䝁䅕䅉穂䝁䅕睙ㅂ䡁䅉兡あ䝁䅫党穂䍁䅁杙㕂䍁䅁杚灂䝁䄴兙畂䝁䅍兡桂䝁䅷䅉穂䡁䅕杙穂䝁䅫䅚灂䝁䅅杣灂䝁䅕督㝁䍁䅁督求䝁䅷䅢穂䍁䅁䅢療䝁䅅杢穂䍁䅁兙畂䝁䅑䅉歂䝁䅕杣灂䡁䅙兙あ䝁䅫杤求䡁䅍睏杁䝁䅙兡畂䝁䅅杢橂䝁䅫兙獂䍁䅁䅣獂䝁䅅杢畂䝁䅫杢湂䑁䅳䅉桂䝁䄴䅚杁䝁䄸杚浂䝁䅕杣穂䍁䅁兡畂䡁䅙党穂䡁䅑兢求䝁䄴䅤杁䝁䅅杢歂䍁䅁杚灂䝁䄴兙畂䝁䅍兡桂䝁䅷䅉桂䝁䅑杤灂䡁䅍睢祂䡁䅫䅉穂䝁䅕杣㉂䝁䅫睙求䡁䅍杌杁䕁䅫杢杁䝁䅅䅚歂䝁䅫䅤灂䝁䄸杢獁䍁䅁兡あ䍁䅁睢浂䝁䅙党祂䡁䅍䅉瑂䝁䄸杣あ䝁䅣兙湂䝁䅕䅉楂䝁䅅杢牂䝁䅫杢湂䑁䅳䅉獂䝁䄸兙畂䍁䅁督㕂䝁䄴䅚灂䝁䅍兙あ䝁䅫睢畂䡁䅍睏杁䝁䅉杣療䝁䅳党祂䝁䅅睚求䍁䅁督求䡁䅉杤灂䝁䅍党穂䑁䅳䅉橂䝁䄸兢瑂䝁䅕杣橂䝁䅫兙獂䍁䅁兙畂䝁䅑䅉楂䡁䅕督灂䝁䄴党穂䡁䅍䅉楂䝁䅅杢牂䝁䅫杢湂䍁䅁杚療䡁䅉䅉楂䡁䅕督灂䝁䄴党穂䡁䅍䅉求䝁䄴䅤求䡁䅉䅣祂䝁䅫督求䡁䅍䅌杁䝁䅍睢畂䡁䅍兤瑂䝁䅕杣杁䝁䅉兙畂䝁䅳兡畂䝁䅣䅌杁䝁䅅杢歂䍁䅁䅣祂䝁䅫杤桂䡁䅑党杁䝁䅍䅢灂䝁䅕杢あ䍁䅁兙畂䝁䅑䅉㍂䝁䅕兙獂䡁䅑䅡杁䝁䄰兙畂䝁䅅睚求䝁䄰党畂䡁䅑䅉穂䝁䅕杣㉂䝁䅫睙求䡁䅍睏杁䝁䅍兙睂䝁䅫䅤桂䝁䅷䅉瑂䝁䅅杣牂䝁䅕䅤穂䍁䅷䅉睂䡁䅉睢浂䝁䅕督穂䝁䅫睢畂䝁䅅䅢杁䝁䅍睢瑂䝁䄰党祂䝁䅍兡桂䝁䅷䅉祂䝁䅕兙獂䍁䅁党穂䡁䅑兙あ䝁䅕䅌杁䝁䄰睢祂䡁䅑睚桂䝁䅣党杁䡁䅣兙祂䝁䅕䅡療䡁䅕督求䍁䅁兙畂䝁䅑䅉桂䡁䅍督求䡁䅑兌楂䝁䅅督求䝁䅑䅉獂䝁䅕杢歂䝁䅫杢湂䍁䅷䅉浂䡁䅉兙畂䝁䅍䅡灂䡁䅍党杁䝁䅅杢歂䍁䅁党硂䡁䅕兡睂䝁䄰党畂䡁䅑䅉浂䝁䅫杢桂䝁䄴睙求䍁䅷䅉あ䝁䅅䅥杁䝁䅍杣求䝁䅑兡あ䍁䅁杚灂䝁䄴兙畂䝁䅍党獁䍁䅁党畂䝁䅕杣湂䡁䅫䅉桂䝁䄴䅚杁䝁䅧党桂䝁䅷䅤潂䝁䅍兙祂䝁䅕䅉浂䝁䅫杢桂䝁䄴睙求䍁䅷䅉桂䡁䅍督求䡁䅑䅉瑂䝁䅅杢桂䝁䅣党瑂䝁䅕杢あ䍁䅷䅉桂䝁䄴䅚杁䝁䅍睢祂䡁䅁睢祂䝁䅅䅤求䍁䅁兙畂䝁䅑䅉橂䝁䄸杣祂䝁䅕督睂䝁䄸杢歂䝁䅕杢あ䍁䅁杙桂䝁䄴睡灂䝁䄴睚杁䡁䅍党祂䡁䅙兡橂䝁䅕督畁䍁䅁杒ㅂ䡁䅉䅤潂䝁䅕杣獁䍁䅁䅤潂䝁䅕䅉橂䝁䄸兢睂䝁䅅杢㕂䍁䅁䅣祂䝁䄸杤灂䝁䅑党穂䍁䅁䅤祂䝁䅅杢穂䝁䅅睙あ䝁䅫睢畂䍁䅁䅣祂䝁䄸睙求䡁䅍督灂䝁䄴睚杁䡁䅍党祂䡁䅙兡橂䝁䅕督杁䝁䅫杢橂䝁䅷兤歂䝁䅫杢湂䍁䅁睙潂䝁䅕睙牂䍁䅁睙獂䝁䅕兙祂䝁䅫杢湂䍁䅁督求䡁䅉杤灂䝁䅍党穂䍁䅁兙畂䝁䅑䅉祂䝁䅕兢灂䡁䅑䅤桂䝁䄴睙求䍁䅁䅣祂䝁䄸睙求䡁䅍督灂䝁䄴睚獁䍁䅁睙祂䝁䅕䅚灂䡁䅑䅉橂䝁䅅杣歂䡁䅍䅌杁䝁䅫杢㉂䝁䅕督あ䝁䄰党畂䡁䅑䅌杁䝁䅅杢歂䍁䅁督桂䝁䅷党杁䝁䄸杚杁䝁䄰兤あ䡁䅕兙獂䍁䅁杚ㅂ䝁䄴䅚杁䝁䅅杢歂䍁䅁杣求䡁䅑兙灂䝁䅷䅉灂䝁䄴督ㅂ䡁䅉兙畂䝁䅍党穂䍁䅷䅉桂䡁䅍䅉㍂䝁䅕䅢獂䍁䅁兙穂䍁䅁䅤祂䡁䅕督あ䍁䅷䅉浂䝁䅫䅚ㅂ䝁䅍兡桂䡁䅉入獁䍁䅁兙畂䝁䅑䅉桂䝁䅣党畂䝁䅍入杁䡁䅍党祂䡁䅙兡橂䝁䅕督畁䍁䅁杒灂䡁䅉督あ䍁䅁䅓療䡁䅉兡㙂䝁䄸杢杁䕁䅍睢祂䡁䅁睢祂䝁䅅䅤灂䝁䄸杢杁䡁䅣兙穂䍁䅁杚療䡁䅕杢歂䝁䅕䅚杁䝁䅫杢杁䑁䅅䅏㉁䑁䅑䅉桂䝁䄴䅚杁䝁䅫督杁䝁䅧党桂䝁䅑兣ㅂ䝁䅅杣あ䝁䅕杣求䝁䅑䅉灂䝁䄴䅉乂䝁䅕兢睂䝁䅧兡穂䍁䅷䅉啂䝁䅕杢畂䝁䅕督穂䝁䅕党畁䅁䅁硯䅙佁䕷䅁䝂䝁䅫杣穂䡁䅑䅉䩂䝁䄴䅚ㅂ䡁䅍䅤祂䝁䅫兙獂䍁䅁杕求䝁䅅䅢あ䡁䅫䅉啂䡁䅉兤穂䡁䅑䅌杁䕁䅫杢橂䍁䄴䅉潁䕁䄴兗呂䕁䅕杏杁䕁䅙杕灁䍁䅁兡穂䍁䅁兙杁䝁䅷党桂䝁䅑兡畂䝁䅣䅉噂䍁䄴睕畁䍁䄰睢畂䝁䅷入杁䝁䄸睤畂䝁䅕杣獁䍁䅁睢睂䝁䅕杣桂䡁䅑睢祂䍁䅷䅉歂䝁䅕杤求䝁䅷睢睂䝁䅕杣杁䝁䅅杢歂䍁䅁兙橂䡁䅅兤灂䡁䅉党祂䍁䅁睢浂䍁䅁䅢療䝁䅣兡穂䡁䅑兡橂䡁䅍䅉睂䡁䅉睢睂䝁䅕杣あ䝁䅫党穂䍁䄴䅉啂䝁䅧杣療䡁䅕睚潂䍁䅁睢ㅂ䡁䅉䅉浂䡁䅕䅢獂䡁䅫䅉灂䝁䄴䅤求䝁䅣杣桂䡁䅑党歂䍁䅁睢睂䝁䅕杣桂䡁䅑兡畂䝁䅣䅉桂䝁䄴䅚杁䝁䅫杢㉂䝁䅕督あ䝁䅫杢湂䍁䅁䅣獂䝁䅅䅤浂䝁䄸杣瑂䍁䅷䅉㍂䝁䅕䅉睂䡁䅉睢㉂䝁䅫䅚求䍁䅁䅡灂䝁䅣䅡杁䡁䅅兤桂䝁䅷兡あ䡁䅫䅉浂䝁䅅睙灂䝁䅷兡あ䝁䅫党穂䍁䅁兙畂䝁䅑䅉灂䝁䄴䅚ㅂ䡁䅍䅤祂䡁䅫兌獂䝁䅕兙歂䝁䅫杢湂䍁䅁睙ㅂ䡁䅍䅤療䝁䄰党祂䍁䅁督求䡁䅉杤灂䝁䅍党杁䡁䅑睢杁䝁䄰兤獂䡁䅑兡畂䝁䅅䅤灂䝁䄸杢桂䝁䅷䅉橂䝁䄸杣睂䝁䄸杣桂䡁䅑兡療䝁䄴督杁䝁䅅杢歂䍁䅁杣求䝁䅣兡療䝁䄴兙獂䍁䅁杚灂䡁䅉兢穂䍁䅁䅤潂䝁䅅䅤杁䝁䅅杣求䍁䅁党穂䡁䅍党畂䡁䅑兡桂䝁䅷䅉浂䝁䄸杣杁䡁䅑䅡求䝁䅫杣杁䡁䅍兤睂䡁䅁䅢㕂䍁䅁睙潂䝁䅅兡畂䡁䅍杌杁䕁䄸兤祂䍁䅁䅣療䡁䅉䅤浂䝁䄸䅢灂䝁䄸䅉桂䝁䄴䅚杁䝁䄴党㍂䍁䅁兡畂䡁䅙党穂䡁䅑兢求䝁䄴䅤穂䍁䅁兙祂䝁䅕䅉橂䝁䄸杢橂䝁䅕杢あ䡁䅉兙あ䝁䅕䅚杁䝁䅫杢杁䑁䅅兎杁䡁䅑兙祂䝁䅣党あ䍁䅁兔呂䕁䅅督杁䡁䅣兡あ䝁䅧䅉桂䝁䄴䅉求䝁䄰䅣潂䝁䅅督灂䡁䅍䅉療䝁䄴䅉穂䡁䅕䅣睂䝁䅷入瑁䝁䅍睢畂䡁䅍䅤祂䝁䅅兡畂䝁䅕䅚獁䍁䅁睙療䝁䅅督あ䝁䅅䅢獂䡁䅫䅉療䡁䅉兡求䝁䄴䅤求䝁䅑䅉瑂䝁䅅杣牂䝁䅕䅤穂䍁䄴䅉䩂䝁䄴䅉あ䝁䄸䅤桂䝁䅷䅌杁䡁䅣党杁䝁䄸睤畂䍁䅁兙畂䝁䅑䅉潂䝁䅅杤求䍁䅁兤畂䝁䅑党祂䍁䅁䅚求䡁䅙党獂䝁䄸䅣瑂䝁䅕杢あ䍁䅁兙睂䡁䅁杣療䡁䅧兡瑂䝁䅅䅤求䝁䅷入杁䑁䅙兏畁䑁䅁䅉瑂䝁䅫䅢獂䝁䅫睢畂䍁䅁督硂䡁䅕兙祂䝁䅕䅉浂䝁䅕党あ䍁䅁睢浂䍁䅁兡畂䝁䅑兤穂䡁䅑杣灂䝁䅅䅢杁䡁䅍䅣桂䝁䅍党杁䝁䅅督杁䝁䄸杚杁䙁䅍党睂䡁䅑党瑂䝁䅉党祂䍁䅁睍睁䍁䅷䅉祁䑁䅁杍ぁ䍁䄴䅁汃杆䅁䅳䅣䕁䅙兡祂䡁䅍䅤杁䙁䅍睢獂䝁䅅杣獁䍁䅁兓畂䝁䅍杌獁䍁䅁兙杁䡁䅍睢獂䝁䅅杣杁䡁䅑党橂䝁䅧杢療䝁䅷睢湂䡁䅫䅉橂䝁䄸兢睂䝁䅅杢㕂䍁䅷䅉睂䡁䅉睢㉂䝁䅫䅚求䡁䅍䅉睂䝁䅧睢あ䝁䄸杤療䝁䅷䅤桂䝁䅫睙杁䍁䅧䅕坂䍁䅫䅉穂䝁䄸䅢桂䡁䅉䅉求䝁䄴党祂䝁䅣入杁䡁䅍睢獂䡁䅕䅤灂䝁䄸杢穂䍁䅁兡畂䍁䅁䅤潂䝁䅕䅉噂䝁䄴兡あ䝁䅕䅚杁䙁䅍䅤桂䡁䅑党穂䍁䅷䅉䝂䡁䅉兙畂䝁䅍党獁䍁䅁杓桂䡁䅁兙畂䍁䅷䅉䑂䝁䅧兡獂䝁䅕䅌杁䝁䅅杢歂䍁䅁兡畂䡁䅑党祂䝁䄴兙あ䝁䅫睢畂䝁䅅䅢獂䡁䅫杌杁䙁䅑䅡求䍁䅁睙療䝁䄰䅣桂䝁䄴入杁䝁䄰兙畂䡁䅕杚桂䝁䅍䅤ㅂ䡁䅉党穂䍁䅁兙畂䝁䅑䅉穂䝁䅕䅢獂䡁䅍䅉兂䙁䅙䅉穂䝁䄸䅢桂䡁䅉䅉瑂䝁䄸䅚ㅂ䝁䅷党穂䍁䅁睤灂䡁䅑䅡杁䝁䅅䅉あ䝁䅧兡畂䍁䅁杚灂䝁䅷兢杁䡁䅍党瑂䝁䅫睙療䝁䄴䅚ㅂ䝁䅍䅤療䡁䅉䅉あ䝁䅕睙潂䝁䄴睢獂䝁䄸睚㕂䍁䅁䅤潂䝁䅅䅤杁䡁䅁杣療䡁䅙兡歂䝁䅕督杁䝁䅅䅉獂䝁䄸睤求䡁䅉兌橂䝁䅅杣楂䝁䄸杢杁䝁䅅䅢あ䝁䅕杣畂䝁䅅䅤灂䡁䅙党杁䡁䅑睢杁䝁䅍睢畂䡁䅙党畂䡁䅑兡療䝁䄴兙獂䍁䅁睙祂䡁䅫督あ䝁䅅䅢獂䝁䅫杢求䍁䅁督灂䝁䅷兡橂䝁䄸杢杁䙁䅁杖杁䡁䅍睢獂䝁䅅杣杁䝁䄰睢歂䡁䅕䅢求䡁䅍杌杁䕁䅫䅤杁䝁䅑党穂䝁䅫睚畂䡁䅍䅌杁䝁䄰兙畂䡁䅕杚桂䝁䅍䅤ㅂ䡁䅉党穂䍁䅷䅉桂䝁䄴䅚杁䡁䅍党獂䝁䅷督杁䝁䅍兙歂䝁䄰兡ㅂ䝁䄰䅉あ䝁䅕䅢獂䡁䅕杣灂䝁䅑党杁䡁䅍睢獂䝁䅅杣杁䝁䄰睢歂䡁䅕䅢求䡁䅍䅉あ䝁䅧兙あ䍁䅁睙療䝁䄴杤求䡁䅉䅤穂䍁䅁督ㅂ䝁䄴䅢灂䝁䅣䅡あ䍁䅁兡畂䡁䅑睢杁䝁䅕䅢求䝁䅍䅤祂䝁䅫睙灂䡁䅑入畁䍁䅁䅖潂䝁䅕䅉橂䝁䄸兢睂䝁䅅杢㕂䉁杫督杁䡁䅉党穂䝁䅫䅚ㅂ䝁䅅䅢杁䝁䅉兤穂䝁䅫杢求䡁䅍督杁䝁䄸䅣求䡁䅉兙あ䝁䅫睢畂䡁䅍䅉灂䝁䄴睙獂䡁䅕䅚求䍁䅁䅣祂䝁䄸条求䝁䅍䅤杁䝁䅑党㉂䝁䅕䅢療䡁䅁兢求䝁䄴䅤杁䝁䅅睙あ䝁䅫杤灂䡁䅑兡求䡁䅍䅌杁䝁䄸䅣求䡁䅉兙あ䝁䅫睢畂䡁䅍䅉桂䝁䄴䅚杁䝁䄰兙灂䝁䄴䅤求䝁䄴兙畂䝁䅍党杁䡁䅍党祂䡁䅙兡橂䝁䅕督獁䍁䅁兙畂䝁䅑䅉あ䝁䅧党杁䡁䅍兙獂䝁䅕䅉療䝁䅙䅉兂䙁䅙䅉穂䝁䄸䅢桂䡁䅉䅉睂䝁䄸睤求䡁䅉䅉穂䡁䅫督あ䝁䅕兢穂䍁䅁䅤療䍁䅁䅤潂䝁䅫杣歂䍁䄰䅣桂䡁䅉䅤㕂䍁䅁睙ㅂ䡁䅍䅤療䝁䄰党祂䡁䅍杌杁䕁䅫䅤杁䡁䅍党祂䡁䅙党穂䍁䅁䅚求䡁䅙党獂䝁䄸䅣求䡁䅉督杁䝁䅅杢歂䍁䅁睢睂䝁䅕杣桂䡁䅑睢祂䡁䅍䅉療䝁䅙䅉穂䡁䅫督あ䝁䅕兢穂䍁䅷䅉ㅂ䡁䅑兡獂䝁䅫䅤灂䝁䅕督獁䍁䅁兡畂䝁䅑党睂䝁䅕杢歂䝁䅕杢あ䍁䅁䅣療䡁䅣党祂䍁䅁䅣祂䝁䄸䅚ㅂ䝁䅍党祂䡁䅍䅌杁䝁䅍睢瑂䝁䄰党祂䝁䅍兡桂䝁䅷䅉桂䝁䄴䅚杁䝁䅫杢歂䡁䅕督あ䡁䅉兡桂䝁䅷䅉橂䝁䄸兢睂䝁䅅杢灂䝁䅕督獁䍁䅁兙畂䝁䅑䅉療䡁䅑䅡求䡁䅉䅉穂䡁䅫督あ䝁䅕兢杁䝁䄸睤畂䝁䅕杣穂䍁䄴䅉啂䝁䅧党杁䝁䅍睢瑂䡁䅁兙畂䡁䅫䅉㍂䝁䅅督杁䝁䅙睢祂䝁䄰党祂䝁䅷入杁䝁䅳杢療䡁䅣杢杁䝁䅅督杁䕁䅙兡祂䡁䅍䅤杁䙁䅍睢獂䝁䅅杣杁䕁䅧睢獂䝁䅑兡畂䝁䅣督獁䍁䅁兓畂䝁䅍杌杁䝁䅅杢歂䍁䅁睙潂䝁䅅杢湂䝁䅕䅚杁䝁䅫䅤穂䍁䅁杢桂䝁䄰党杁䡁䅑睢杁䕁䅙兡祂䡁䅍䅤杁䙁䅍睢獂䝁䅅杣獁䍁䅁兓畂䝁䅍杌杁䝁䅫杢杁䑁䅉䅍睁䑁䅙杌杁䕁䅙兡祂䡁䅍䅤杁䙁䅍睢獂䝁䅅杣獁䍁䅁兓畂䝁䅍杌杁䡁䅣兙穂䍁䅁杚療䡁䅕杢歂䝁䅕䅚杁䝁䅫杢杁䑁䅅兏㕁䑁䅫䅉桂䝁䄴䅚杁䝁䅫督杁䝁䅧党桂䝁䅑兣ㅂ䝁䅅杣あ䝁䅕杣求䝁䅑䅉灂䝁䄴䅉啂䝁䅕兢睂䝁䅕䅌杁䕁䅅杣灂䡁䅯睢畂䝁䅅杌䅁䭁坣䅁⭄睂䅁杒灂䡁䅉督あ䕁䅍兙穂䝁䅧䅉䥂䝁䄸䅢歂䝁䅫杢湂䡁䅍䅌杁䕁䅫杢橂䍁䄴䅌杁䡁䅑睢湂䝁䅕䅤潂䝁䅕杣杁䡁䅣兡あ䝁䅧䅉灂䡁䅑督杁䡁䅍兤楂䡁䅍兡歂䝁䅫兙祂䝁䅫党穂䍁䅷䅉療䡁䅁党祂䝁䅅䅤求䡁䅍䅉祂䝁䅕䅤桂䝁䅫䅢杁䡁䅁兙㍂䝁䄴䅉穂䡁䅑睢祂䝁䅕督杁䝁䅫杢杁䡁䅑䅡求䍁䅁兖畂䝁䅫䅤求䝁䅑䅉呂䡁䅑兙あ䝁䅕督獁䍁䅁兔求䡁䅧兡橂䝁䄸䅌杁䝁䅅杢歂䍁䅁杣求䡁䅍䅤杁䝁䄸杚杁䕁䅷兙あ䝁䅫杢杁䕁䅅兢求䡁䅉兡橂䝁䅅杌杁䙁䅑䅡求䍁䅁睙療䝁䄰䅣桂䝁䄴入杁䝁䄸䅣求䡁䅉兙あ䝁䅕督杁䡁䅑䅡祂䝁䄸兤湂䝁䅧䅉あ䝁䅧杣求䝁䅕䅉穂䝁䅕睚瑂䝁䅕杢あ䡁䅍杏杁䙁䅕杌呂䍁䄴䅉兂䝁䅅睤畂䍁䅷䅉䵂䝁䅅䅤灂䝁䄴䅉䉂䝁䄰党祂䝁䅫睙桂䍁䅁䅕桂䡁䅣杢獁䍁䅁兙畂䝁䅑䅉卂䝁䅕䅤桂䝁䅫䅢杁䙁䅁睔呂䍁䅁䅕桂䡁䅫兢求䝁䄴䅤杁䙁䅍睢獂䡁䅕䅤灂䝁䄸杢穂䍁䅁督求䝁䅣兢求䝁䄴䅤穂䍁䄴䅉䩂䡁䅑督杁䡁䅁兙㍂䝁䄴䅉穂䡁䅑睢祂䝁䅕督杁䝁䅷党畂䝁䅑䅉瑂䝁䄸杢求䡁䅫䅉療䝁䄴䅉あ䝁䅧党杁䝁䅍睢獂䝁䅷兙あ䝁䅕杣桂䝁䅷䅉療䝁䅙䅉睂䝁䅷党歂䝁䅣党歂䍁䅁䅣求䡁䅉督療䝁䄴兙獂䍁䅁䅣祂䝁䄸䅣求䡁䅉䅤㕂䍁䅷䅉灂䝁䄴睙獂䡁䅕䅚灂䝁䄴睚杁䝁䅯党㍂䝁䅕䅢祂䡁䅫䅌杁䝁䅕䅢求䝁䅍䅤祂䝁䄸杢灂䝁䅍督獁䍁䅁䅤療䝁䄸䅢穂䍁䅷䅉桂䡁䅁䅣獂䝁䅫兙畂䝁䅍党穂䍁䅷䅉穂䡁䅁睢祂䡁䅑兡畂䝁䅣䅉湂䝁䄸睢歂䡁䅍䅌杁䝁䅅杢歂䍁䅁兢ㅂ䡁䅍兡橂䝁䅅䅢杁䝁䅫杢穂䡁䅑杣ㅂ䝁䄰党畂䡁䅑督㝁䍁䅁兙畂䝁䅑䅉祂䝁䅕䅤桂䝁䅫䅢穂䍁䅁兢求䡁䅉睙潂䝁䅅杢歂䝁䅫督求䍁䅁兙橂䡁䅅兤灂䡁䅉党歂䍁䅁䅤潂䡁䅉睢ㅂ䝁䅣䅡杁䝁䅍睢獂䝁䅷兙あ䝁䅕杣桂䝁䅷䅉浂䝁䄸杣浂䝁䅕兡あ䡁䅕杣求䡁䅍䅉桂䝁䄴䅚杁䝁䄸杤求䡁䅉兌あ䝁䅧党瑁䝁䅍睢ㅂ䝁䄴䅤求䡁䅉䅉睂䡁䅕杣橂䝁䅧兙穂䝁䅕督杁䝁䄸杚杁䝁䄰党祂䝁䅍䅡桂䝁䄴䅚灂䡁䅍党杁䝁䅙杣療䝁䄰䅉橂䡁䅕督あ䝁䄸兢求䡁䅉督畁䍁䅁䅖潂䝁䅕䅉橂䝁䄸兢睂䝁䅅杢㕂䍁䅁兙獂䡁䅍睢杁䡁䅁杣療䡁䅙兡歂䝁䅕督杁䡁䅉党あ䝁䅅兡獂䍁䅁䅕偂䙁䅍䅉睂䝁䅅入瑂䝁䅕杢あ䍁䅁督療䝁䅷兤あ䝁䅫睢畂䡁䅍䅌杁䡁䅣䅡灂䝁䅍䅡杁䝁䅙睢橂䡁䅕督求䡁䅍䅉療䝁䄴䅉䵂䙁䅑睔杁䡁䅁杣療䝁䅑兤橂䡁䅑督杁䝁䅅杢歂䍁䅁杚桂䝁䅍兡獂䝁䅫䅤桂䡁䅑兡畂䝁䅣䅉療䡁䅑䅡求䡁䅉䅉祂䝁䅕䅤桂䝁䅫䅢杁䝁䅙兡畂䝁䅅杢橂䝁䅫杢湂䍁䅁䅣桂䡁䅫兢求䝁䄴䅤杁䝁䄸䅣あ䝁䅫睢畂䡁䅍䅉桂䝁䅍杣療䡁䅍督杁䡁䅑䅡求䍁䅁杢求䡁䅑睤療䡁䅉睡杁䝁䄸杚杁䡁䅑杣桂䝁䅑兡あ䝁䅫睢畂䝁䅅䅢杁䝁䅅杢歂䍁䅁党瑁䝁䅍睢瑂䝁䄰党祂䝁䅍党杁䝁䄰党祂䝁䅍䅡桂䝁䄴䅤杁䡁䅁兙祂䡁䅑杢求䡁䅉督畁䍁䅁兓あ䍁䅁督求䡁䅉杤求䡁䅍䅉橂䝁䅅督潂䍁䅁兙畂䝁䅑䅉橂䡁䅉党歂䝁䅫䅤瑁䝁䅍睢畂䡁䅍䅤祂䝁䅅兡畂䝁䅕䅚杁䝁䅍睢畂䡁䅍兤瑂䝁䅕杣穂䍁䄴䅉啂䝁䅧党杁䝁䅍睢瑂䡁䅁兙畂䡁䅫䅉㍂䝁䅅督杁䝁䅙睢祂䝁䄰党祂䝁䅷入杁䝁䅳杢療䡁䅣杢杁䝁䅅督杁䕁䅙兡祂䡁䅍䅤䑂䝁䅅督潂䍁䅷䅉䩂䝁䄴睙杁䝁䅅杢歂䍁䅁睙潂䝁䅅杢湂䝁䅕䅚杁䝁䅫䅤穂䍁䅁杢桂䝁䄰党杁䡁䅑睢杁䕁䅙兡祂䡁䅍䅤䑂䝁䅅督潂䍁䅁䅓療䝁䅷䅚灂䝁䄴睚穂䍁䅷䅉䩂䝁䄴睙畁䍁䅁兡畂䍁䅁䅒求䝁䅍党瑂䝁䅉党祂䍁䅁杍睁䑁䅉免畁䍁䅁杒灂䡁䅉督あ䕁䅍兙穂䝁䅧䅉䥂䝁䄸䅢歂䝁䅫杢湂䡁䅍䅌杁䕁䅫杢橂䍁䄴䅉㍂䝁䅅督杁䝁䅫杢橂䝁䄸杣睂䝁䄸杣桂䡁䅑党歂䍁䅁兡畂䍁䅁免㕁䑁䅧䅏杁䝁䅅杢歂䍁䅁兡穂䍁䅁䅡求䝁䅅䅚硂䡁䅕兙祂䡁䅑党祂䝁䅕䅚杁䝁䅫杢杁䕁䅙睢祂䡁䅑䅉塂䝁䄸杣あ䝁䅧䅌杁䙁䅑党㑂䝁䅅督畁䅁䅁制䅑偁䙁䅁䝂䝁䅫杣穂䡁䅑兒畂䝁䅕杣湂䡁䅫䅉䑂䝁䄸杣睂䍁䄴䅌杁䡁䅑䅡祂䝁䄸兤湂䝁䅧䅉灂䡁䅑督杁䡁䅍兤楂䡁䅍兡歂䝁䅫兙祂䝁䅫党穂䍁䅷䅉湂䝁䅕杢求䡁䅉兙あ䝁䅕督獁䍁䅁䅤祂䝁䅅杢穂䝁䄰兡あ䡁䅍䅌杁䝁䅅杢歂䍁䅁䅚灂䡁䅍䅤祂䝁䅫杙ㅂ䡁䅑党穂䍁䅁党獂䝁䅕睙あ䡁䅉兡橂䝁䅫䅤㕂䍁䅁兡畂䍁䅁䅤潂䝁䅕䅉噂䝁䄴兡あ䝁䅕䅚杁䙁䅍䅤桂䡁䅑党穂䍁䄴䅉䩂䡁䅑䅉療䡁䅁党祂䝁䅅䅤求䡁䅍䅉あ䝁䅧杣療䡁䅕睚潂䍁䅁杕求䝁䅣兤獂䝁䅅䅤求䝁䅑䅉䕂䝁䅫督あ䡁䅉兡楂䡁䅕䅤灂䝁䄸杢杁䝁䅅杢歂䍁䅁杕求䝁䅣兤獂䝁䅅䅤求䝁䅑䅉啂䡁䅉兙畂䡁䅍兢灂䡁䅍督灂䝁䄸杢杁䡁䅍党湂䝁䄰党畂䡁䅑督畁䍁䅁䅖潂䝁䅕䅉橂䝁䄸兢睂䝁䅅杢㕂䍁䅁睢㍂䝁䄴督杁䝁䅅杢歂䍁䅁睢睂䝁䅕杣桂䡁䅑党穂䍁䅁睙療䝁䅅䅢瑁䝁䅙兡祂䝁䅕䅚獁䍁䅁杢ㅂ䝁䅍䅢求䝁䅅杣獁䍁䅁䅡㕂䝁䅑杣療䝁䅕䅢求䝁䅍䅤祂䝁䅫睙獁䍁䅁睤灂䝁䄴䅚獁䍁䅁兙畂䝁䅑䅉穂䝁䄸䅢桂䡁䅉䅉睂䝁䄸睤求䡁䅉䅉湂䝁䅕杢求䡁䅉兙あ䝁䅫杢湂䍁䅁杚桂䝁䅍兡獂䝁䅫䅤灂䝁䅕督畁䍁䅁兓あ䍁䅁睢睂䝁䅕杣桂䡁䅑党穂䍁䅁杍ぁ䍁䅷䅍㑁䑁䅁䅉橂䝁䅫杣橂䡁䅕兡あ䍁䅁兢灂䝁䅷党穂䍁䅁睢浂䍁䅁睢㉂䝁䅕杣潂䝁䅕兙歂䍁䅁兙畂䝁䅑䅉ㅂ䝁䄴䅚求䡁䅉睚祂䝁䄸兤畂䝁䅑䅉あ䡁䅉兙畂䡁䅍兢灂䡁䅍督灂䝁䄸杢杁䝁䅷兡畂䝁䅕督㝁䍁䅁兙畂䝁䅑䅉求䝁䅷党橂䡁䅑杣灂䝁䅍䅉歂䝁䅫督あ䡁䅉兡楂䡁䅕䅤灂䝁䄸杢杁䡁䅍入穂䡁䅑党瑂䡁䅍䅌杁䝁䅫杢橂䝁䅷兤歂䝁䅫杢湂䍁䅁杍㍁䑁䅑䅌ㅁ䑁䅅䅏杁䝁䄰兡獂䝁䅕督杁䝁䄸杚杁䝁䄸杤求䡁䅉䅡求䝁䅅䅚杁䡁䅁睢獂䝁䅕䅉獂䝁䅫杢求䍁䅁兙畂䝁䅑䅉ㅂ䝁䄴䅚求䡁䅉睚祂䝁䄸兤畂䝁䅑䅉橂䝁䄸杢歂䡁䅕兡あ䍁䅁睙桂䡁䅉杣㕂䝁䅫杢湂䍁䅁䅣祂䝁䅫兢桂䡁䅉入獁䍁䅁督求䝁䅍睢畂䝁䅑兙祂䡁䅫䅌杁䝁䅅杢歂䍁䅁督あ䡁䅉党求䡁䅑䅉獂䝁䅫睚潂䡁䅑兡畂䝁䅣䅉橂䝁䅫杣橂䡁䅕兡あ䡁䅍杌杁䙁䅑䅡求䍁䅁睙療䝁䄰䅣桂䝁䄴入杁䡁䅍党祂䡁䅙党穂䍁䅁兙睂䡁䅁杣療䡁䅧兡瑂䝁䅅䅤求䝁䅷入杁䑁䅙䅉瑂䝁䅫䅢獂䝁䅫睢畂䍁䅁睙ㅂ䡁䅍䅤療䝁䄰党祂䡁䅍䅉灂䝁䄴䅉偂䝁䅧兡療䍁䅷䅉兂䝁䅕杢畂䡁䅍入獂䡁䅙兙畂䝁䅫兙獁䍁䅁睖求䡁䅍䅤杁䙁䅙兡祂䝁䅣兡畂䝁䅫兙獁䍁䅁兔桂䡁䅉入獂䝁䅅杢歂䍁䅷䅉佂䝁䅕睤杁䕁䅯党祂䡁䅍党㕂䍁䅷䅉桂䝁䄴䅚杁䕁䄴党㍂䍁䅁兗療䡁䅉睡畁䍁䅁杒灂䡁䅉督あ䕁䅕杢求䡁䅉睚㕂䍁䅁睑療䡁䅉䅣畁䍁䅁睤桂䡁䅍䅉灂䝁䄴睙療䡁䅉䅣療䡁䅉兙あ䝁䅕䅚杁䝁䅫杢杁䑁䅅兏㕁䑁䅙䅉桂䝁䄴䅚杁䝁䅫督杁䝁䅧党桂䝁䅑兣ㅂ䝁䅅杣あ䝁䅕杣求䝁䅑䅉灂䝁䄴䅉䉂䝁䅳杣療䝁䄴䅌杁䕁䄸䅡灂䝁䄸杌䅁偁呫䅁元睄䅁杒灂䡁䅍党祂䡁䅙䅌杁䕁䅫杢橂䍁䄴䅌杁䡁䅑睢湂䝁䅕䅤潂䝁䅕杣杁䡁䅣兡あ䝁䅧䅉灂䡁䅑督杁䡁䅍兤楂䡁䅍兡歂䝁䅫兙祂䝁䅫党穂䍁䅷䅉睂䡁䅉睢㉂䝁䅫䅚求䡁䅍䅉睂䝁䅅入瑂䝁䅕杢あ䡁䅍䅉桂䝁䄴䅚杁䝁䅙兡畂䝁䅅杢橂䝁䅫兙獂䍁䅁督求䡁䅉杤灂䝁䅍党穂䍁䅁䅤求䝁䅍䅡畂䝁䄸䅢療䝁䅣入杁䡁䅍党祂䡁䅙兡橂䝁䅕督杁䝁䅫杢杁䡁䅑䅡求䍁䅁兖畂䝁䅫䅤求䝁䅑䅉呂䡁䅑兙あ䝁䅕督獁䍁䅁兒ㅂ䡁䅉睢睂䝁䅕䅌杁䡁䅑䅡求䍁䅁兔灂䝁䅑䅚獂䝁䅕䅉䙂䝁䅅督あ䍁䅁兙畂䝁䅑䅉䉂䝁䅙杣灂䝁䅍兙獁䍁䅁䅔桂䡁䅑兡畂䍁䅁兑瑂䝁䅕杣灂䝁䅍兙獁䍁䅁䅤潂䝁䅕䅉䉂䡁䅍兡桂䍁䄰䅕桂䝁䅍兡浂䝁䅫睙獁䍁䅁兙畂䝁䅑䅉灂䝁䄴䅤求䡁䅉杢桂䡁䅑兡療䝁䄴兙獂䝁䅷入畁䍁䅁兓あ䍁䅁睢睂䝁䅕杣桂䡁䅑党穂䍁䅁䅤潂䡁䅉睢ㅂ䝁䅣䅡杁䕁䄰党祂䝁䅍䅡桂䝁䄴䅤杁䕁䅅睙橂䝁䅕䅣あ䝁䅅杢橂䝁䅕䅌杁䕁䅙兡畂䝁䅅杢橂䝁䅫兙獂䍁䅁䅖求䝁䅍䅡畂䝁䄸䅢療䝁䅣入獁䍁䅁兙畂䝁䅑䅉兂䝁䅅入瑂䝁䅕杢あ䡁䅍䅉桂䝁䄴䅚杁䕁䄴党あ䡁䅣睢祂䝁䅳䅉穂䝁䅕睚瑂䝁䅕杢あ䡁䅍杌杁䙁䅑䅡求䍁䅁兔求䡁䅉睙潂䝁䅅杢あ䍁䅁兑橂䝁䅍党睂䡁䅑兙畂䝁䅍党杁䡁䅍党湂䝁䄰党畂䡁䅑䅉睂䡁䅉睢㉂䝁䅫䅚求䡁䅍䅉瑂䝁䅕杣橂䝁䅧兙畂䡁䅑䅉桂䝁䅍兣ㅂ䝁䅫杣灂䝁䄴睚杁䝁䅅杢歂䍁䅁䅚灂䝁䅣兡あ䝁䅅䅢杁䝁䅍睢瑂䝁䄰党祂䝁䅍党杁䡁䅍党祂䡁䅙兡橂䝁䅕督㝁䍁䅁兢療䝁䅉兡獂䝁䅕䅉睂䝁䅅入瑂䝁䅕杢あ䍁䅁督求䡁䅉杤灂䝁䅍党穂䑁䅳䅉穂䝁䅕睙ㅂ䡁䅉兡あ䡁䅫䅉桂䝁䄴䅚杁䝁䅙杣桂䡁䅕䅚杁䡁䅁杣療䡁䅑党橂䡁䅑兡療䝁䄴䅉睂䡁䅉睢歂䡁䅕睙あ䡁䅍睏杁䕁䅍䅢療䡁䅙党祂䍁䅷䅉桂䍁䅁睙獂䝁䄸兤歂䍁䅁杙桂䡁䅍党歂䍁䅁䅕偂䙁䅍䅉桂䝁䄴䅚杁䝁䅫杢あ䝁䅕睚祂䝁䅅䅤求䝁䅑䅉橂䝁䄸兢瑂䝁䅕杣橂䝁䅕䅉療䡁䅁党祂䝁䅅䅤灂䝁䄴睚杁䡁䅍入穂䡁䅑党瑂䍁䅁杚療䡁䅉䅉穂䝁䄰兙獂䝁䅷䅉桂䝁䄴䅚杁䝁䄰兡歂䍁䄰督灂䡁䅯党歂䍁䅁杙ㅂ䡁䅍兡畂䝁䅕督穂䝁䅕督杁䝁䅅杢歂䍁䅁兡畂䝁䅑党睂䝁䅕杢歂䝁䅕杢あ䍁䅁督療䝁䅙䅤㍂䝁䅅杣求䍁䅁杤求䝁䄴䅚療䡁䅉督㝁䍁䅁兙畂䝁䅑䅉䑂䝁䅅杣桂䡁䅑䅌杁䝁䅅杢杁䝁䅫杢あ䝁䅕睚祂䝁䅅䅤求䝁䅑䅉療䡁䅁党祂䝁䅅䅤灂䝁䄴睚杁䡁䅍入穂䡁䅑党瑂䍁䅁杚療䡁䅉䅉獂䝁䅅杣湂䝁䅕䅉楂䡁䅕督灂䝁䄴党穂䡁䅍党穂䍁䄴䅉啂䝁䅧兡穂䍁䅁督求䝁䅣兢求䝁䄴䅤杁䝁䅑兡穂䡁䅑杣灂䝁䅉兤あ䝁䅕督杁䡁䅑䅡祂䝁䄸兤湂䝁䅧䅉㉂䝁䅅杣灂䝁䄸兤穂䍁䅁睙潂䝁䅅杢畂䝁䅕䅢穂䍁䅷䅉灂䝁䄴睙獂䡁䅕䅚灂䝁䄴睚杁䝁䅑兡祂䝁䅕睙あ䍁䅁督桂䝁䅷党穂䍁䅁䅤求䝁䅅兢穂䍁䅷䅉穂䡁䅑杣桂䡁䅑党湂䝁䅫睙杁䡁䅁兙祂䡁䅑杢求䡁䅉督潂䝁䅫䅣穂䍁䅁睤灂䡁䅑䅡杁䝁䅅睚求䝁䄴䅤杁䡁䅍兙獂䝁䅕督杁䝁䅙睢祂䝁䅍党穂䍁䅷䅉灂䝁䄴䅚求䡁䅁党畂䝁䅑党畂䡁䅑䅉穂䝁䄸杚あ䡁䅣兙祂䝁䅕䅉㉂䝁䅕杢歂䝁䄸杣穂䍁䅷䅉浂䝁䅫杢桂䝁䄴睙灂䝁䅅䅢杁䝁䅫杢穂䡁䅑兡あ䡁䅕䅤灂䝁䄸杢穂䍁䅷䅉桂䝁䄴䅚杁䝁䄸䅤潂䝁䅕杣杁䡁䅍䅤祂䝁䅅䅤求䝁䅣兡橂䍁䅁䅣桂䡁䅉䅤畂䝁䅕杣穂䍁䅁兡畂䍁䅁䅤潂䝁䅕䅉浂䝁䄸杣瑂䍁䅁睢浂䍁䅁条療䝁䅫杢あ䍁䅁杤求䝁䄴䅤ㅂ䡁䅉党杁䝁䅅䅢獂䝁䅫兙畂䝁䅍党穂䍁䅷䅉祂䝁䅕杤求䝁䄴兤求䍁䅁督潂䝁䅅杣灂䝁䄴睚杁䝁䅅䅢獂䝁䅫兙畂䝁䅍党穂䍁䅷䅉桂䝁䄴䅚杁䡁䅉党浂䝁䅕杣祂䝁䅅䅢杁䝁䅅睚祂䝁䅕党瑂䝁䅕杢あ䍁䄴䅉啂䝁䅧党杁䕁䅙兡畂䝁䅅杢橂䝁䅫兙獂䍁䅁䅖求䝁䅍䅡畂䝁䄸䅢療䝁䅣入杁䡁䅍党湂䝁䄰党畂䡁䅑䅉療䝁䅙杚求䡁䅉督杁䝁䅍兤穂䡁䅑睢瑂䝁䅕杣杁䝁䅑党睂䝁䄸督灂䡁䅑䅉桂䝁䄴䅚杁䝁䅷睢桂䝁䄴䅉桂䝁䅍睙療䡁䅕杢あ䡁䅍䅌杁䝁䅅督杁䡁䅣党獂䝁䅷䅉桂䡁䅍䅉瑂䝁䅅杢桂䝁䅣党穂䍁䅁兙畂䍁䅁兡畂䡁䅍䅤灂䡁䅑兤あ䝁䅫睢畂䉁杫督杁䝁䅣党畂䝁䅕杣桂䝁䅷䅉獂䝁䅕䅚湂䝁䅕杣杁䝁䅅杢歂䍁䅁睙求䝁䄴䅤祂䝁䅅䅢杁䝁䅫杢浂䝁䄸杣瑂䝁䅅䅤灂䝁䄸杢杁䝁䅙兡獂䝁䅕督畁䍁䅁䅖潂䝁䅫督杁䡁䅍党湂䝁䄰党畂䡁䅑䅉桂䝁䅷督療䍁䅁䅣祂䝁䄸杤灂䝁䅑党穂䍁䅁䅚灂䝁䅣兡あ䝁䅅䅢杁䝁䅉兙畂䝁䅳兡畂䝁䅣䅌杁䝁䅙兡畂䝁䅅杢橂䝁䅫兙獂䍁䅁兙畂䝁䅑䅉祂䝁䅫督牂䍁䅁兢桂䝁䄴兙湂䝁䅕兢求䝁䄴䅤獁䍁䅁䅣祂䝁䄸杚求䡁䅍督灂䝁䄸杢桂䝁䅷䅉穂䝁䅕杣㉂䝁䅫睙求䡁䅍䅉桂䝁䄴䅚杁䝁䅍睢畂䡁䅍兤獂䡁䅑兡畂䝁䅣䅌杁䝁䅍䅡求䝁䅍睡杁䡁䅁杣療䝁䅍党穂䡁䅍兡畂䝁䅣䅌杁䝁䅅杢歂䍁䅁睢あ䝁䅧党祂䍁䅁䅣祂䝁䄸䅚ㅂ䝁䅍䅤穂䍁䅁兙畂䝁䅑䅉穂䝁䅕杣㉂䝁䅫睙求䡁䅍杌杁䙁䅑䅡求䍁䅁䅕桂䡁䅫兢求䝁䄴䅤穂䍁䅁兙畂䝁䅑䅉佂䝁䅕䅤㍂䝁䄸杣牂䍁䅁督求䝁䅣兢求䝁䄴䅤杁䝁䄸杚浂䝁䅕杣穂䍁䅁睙桂䡁䅉䅚杁䡁䅑杣桂䝁䄴督桂䝁䅍䅤灂䝁䄸杢穂䍁䅷䅉穂䡁䅕睙潂䍁䅁兙穂䍁䅁䅚求䝁䅉兡あ䍁䅷䅉橂䡁䅉党歂䝁䅫䅤獁䍁䅁兙畂䝁䅑䅉睂䡁䅉党睂䝁䅅兡歂䍁䅁睙桂䡁䅉䅚杁䡁䅁杣療䝁䅍党穂䡁䅍兡畂䝁䅣䅉桂䝁䄴䅚杁䡁䅍党祂䡁䅙兡橂䝁䅕督㝁䍁䅁杚ㅂ䝁䄴䅚穂䍁䅁兙橂䝁䅍党穂䡁䅍䅌杁䝁䅑党楂䝁䅫䅤杁䡁䅁兙㕂䝁䄰党畂䡁䅑督獁䍁䅁睙桂䡁䅉䅚獂䝁䅕督穂䍁䅁兑啂䕁䄰䅉桂䝁䅍睙求䡁䅍督獁䍁䅁兙畂䝁䅑䅉穂䡁䅕杣橂䝁䅧兙祂䝁䅣党瑁䝁䅙杣求䝁䅕䅉䉂䙁䅑兔杁䝁䄴党あ䡁䅣睢祂䝁䅳睏杁䡁䅍党橂䡁䅕杣灂䡁䅑入杁䝁䅅杢歂䍁䅁杚祂䝁䅅兤歂䍁䅁䅣祂䝁䄸䅤求䝁䅍䅤灂䝁䄸杢杁䡁䅁杣療䝁䅑兤橂䡁䅑督㝁䍁䅁睙桂䡁䅉䅚杁䡁䅁杣療䝁䅑兤橂䡁䅑兡療䝁䄴睏杁䡁䅁杣灂䝁䄴䅤杁䡁䅍党祂䡁䅙兡橂䝁䅕督㝁䍁䅁兙畂䝁䅑䅉㉂䝁䅅杣灂䝁䄸兤穂䍁䅁杢求䡁䅑睤療䡁䅉睡杁䡁䅍党祂䡁䅙兡橂䝁䅕督獁䍁䅁兙穂䍁䅁睤求䝁䅷䅢杁䝁䅅督杁䝁䄴睢畂䍁䄰睙桂䡁䅉䅚杁䝁䅑兡湂䝁䅫䅤桂䝁䅷䅉睂䝁䅅入瑂䝁䅕杢あ䍁䅁督療䝁䅙䅤㍂䝁䅅杣求䍁䅁兙畂䝁䅑䅉穂䝁䅕杣㉂䝁䅫睙求䡁䅍䅌杁䝁䅫杢橂䝁䅷兤歂䝁䅫杢湂䍁䅁杙灂䝁䅷䅢杁䡁䅁兙㕂䝁䄰党畂䡁䅑䅌杁䝁䅅睙橂䝁䄸兤畂䡁䅑兌あ䝁䄸兌桂䝁䅍睙療䡁䅕杢あ䍁䅁䅤祂䝁䅅杢穂䝁䅙党祂䡁䅍䅌杁䡁䅁党祂䡁䅍睢畂䍁䄰䅤療䍁䄰䅣求䡁䅉督療䝁䄴䅉睂䝁䅅入瑂䝁䅕杢あ䡁䅍䅌杁䝁䅕䅢求䝁䅍䅤祂䝁䄸杢灂䝁䅍䅉楂䝁䅫䅢獂䝁䅫杢湂䍁䅷䅉桂䝁䄴䅚杁䡁䅍党橂䡁䅕杣灂䡁䅑入杁䝁䅅杢歂䍁䅁杚祂䝁䅅兤歂䍁䅁䅣祂䝁䄸䅤求䝁䅍䅤灂䝁䄸杢杁䡁䅁杣療䝁䅑兤橂䡁䅑督畁䍁䅁兓あ䍁䅁督求䡁䅉杤求䡁䅍䅉瑂䝁䅕杣橂䝁䅧兙畂䡁䅑督獁䍁䅁杙桂䝁䄴睡穂䍁䅷䅉橂䡁䅉党歂䝁䅫䅤杁䡁䅕杢灂䝁䄸杢穂䍁䅷䅉療䡁䅑䅡求䡁䅉䅉浂䝁䅫杢桂䝁䄴睙灂䝁䅅䅢杁䝁䅫杢穂䡁䅑兡あ䡁䅕䅤灂䝁䄸杢穂䍁䅷䅉桂䝁䄴䅚杁䝁䅍睢祂䡁䅁睢祂䝁䅅䅤求䍁䅁睙獂䝁䅫党畂䡁䅑督畁䍁䅁杒灂䡁䅍党祂䡁䅙䅌杁䕁䅫杢橂䍁䄴䅉㍂䝁䅅督杁䝁䅫杢橂䝁䄸杣睂䝁䄸杣桂䡁䅑党歂䍁䅁兡畂䍁䅁免㕁䑁䅧䅎杁䝁䅅杢歂䍁䅁兡穂䍁䅁䅡求䝁䅅䅚硂䡁䅕兙祂䡁䅑党祂䝁䅕䅚杁䝁䅫杢杁䕁䄰兡獂䡁䅣兙ㅂ䝁䅳党求䍁䅷䅉塂䝁䅫督橂䝁䄸杢穂䝁䅫杢畁䅁䅁剱䅙䉁䅁䅁䝂䝁䅫䅤畂䝁䅕督穂䅁䅁杉䅧䍁䅙䅁䝂䝁䅫䅤畂䝁䅕督穂䑁䅳䅉䵂䝁䅫杚求䡁䅍䅤㕂䝁䅷党䅁䙁䭙䅁䥂䅁䅁杒灂䡁䅑杢求䡁䅍督㝁䍁䅁䅔灂䝁䅙党穂䡁䅑入獂䝁䅕睏杁䕁䅉杣桂䝁䄴䅚杁䕁䄰兙祂䝁䅳党あ䝁䅫杢湂䅁䅁杧䅣䭁䅉䅁䝂䝁䅫䅤畂䝁䅕督穂䑁䅳䅉䵂䝁䅫杚求䡁䅍䅤㕂䝁䅷党㝁䍁䅁杔ㅂ䡁䅑杣桂䝁䅍党ㅂ䡁䅑兡橂䝁䅅䅢㝁䍁䅁睑桂䡁䅉䅚灂䝁䄸杤桂䡁䅍睙ㅂ䝁䅷兙祂䑁䅳䅉䕂䝁䅕杣瑂䝁䅅䅤療䝁䅷睢湂䡁䅫睏杁䕁䅑兡湂䝁䅫䅤桂䝁䅷䅉塂䝁䅕䅢獂䝁䄴党穂䡁䅍䅁汃杅䅁杒䅁䕁䅙兡あ䝁䄴党穂䡁䅍睏杁䕁䅷兡浂䝁䅕督あ䡁䅫䅢求䑁䅳䅉呂䝁䄰兙祂䡁䅑䅉䑂䝁䅷睢あ䝁䅧兡畂䝁䅣䅁歄䅃䅁䅩䅁䕁䅙兡あ䝁䄴党穂䡁䅍睏杁䕁䅷兡浂䝁䅕督あ䡁䅫䅢求䑁䅳䅉坂䝁䅫䅚求䝁䄸䅉䉂䝁䅑杤求䡁䅉䅤灂䡁䅍兡畂䝁䅣睏杁䕁䅉杣桂䝁䄴䅚杁䕁䄰兙祂䝁䅳党あ䝁䅫杢湂䑁䅳䅉坂䝁䅫䅚求䝁䄸䅉䡂䝁䅅兢求䡁䅍䅁穄睂䅁杮䅁䕁䅙兡あ䝁䄴党穂䡁䅍睏杁䕁䅷兡浂䝁䅕督あ䡁䅫䅢求䑁䅳䅉塂䝁䅕兙祂䝁䅅杙獂䝁䅕督㝁䍁䅁村祂䝁䅅杢歂䍁䅁兔桂䡁䅉睡求䡁䅑兡畂䝁䅣睏杁䙁䅍兢桂䡁䅉䅤杁䕁䅍䅢療䡁䅑䅡灂䝁䄴睚㝁䍁䅁兑瑂䝁䅅䅤求䡁䅕杣杁䙁䅍䅣療䡁䅉䅤穂䅁䅁睬䅣䵁䅑䅁䝂䝁䅫䅤畂䝁䅕督穂䑁䅳䅉乂䕁䅧党桂䝁䅷䅤潂䑁䅳䅉偂䡁䅕䅤睂䝁䅅䅤灂䝁䅕杢あ䍁䅁睑桂䡁䅉党㝁䍁䅁兑穂䡁䅍兡穂䡁䅑兡㉂䝁䅕䅉啂䝁䅕睙潂䝁䄴睢獂䝁䄸睚㕂䑁䅳䅉佂䝁䅕兤祂䝁䄸䅢療䝁䅣入㝁䍁䅁睔祂䡁䅑䅡療䡁䅁兙求䝁䅑兡橂䡁䅍睏杁䙁䅁兙灂䝁䄴䅉乂䝁䅅杢桂䝁䅣党瑂䝁䅕杢あ䅁䅁桮䅉䡁偧䅁䝂䝁䅫杤求䍁䅁村求䝁䅷睢㍂䍁䅷䅉䩂䝁䄴睙畁䍁䅁睢睂䝁䅕杣桂䡁䅑党穂䍁䅁兙穂䍁䅁兙杁䡁䅍䅣求䝁䅍兡桂䝁䅷䅤㕂䍁䅁杤桂䝁䅷兤求䍁䅁杣求䡁䅑兙灂䝁䅷党祂䍁䅁兡畂䍁䅁䅤潂䝁䅕䅉噂䝁䄴兡あ䝁䅕䅚杁䙁䅍䅤桂䡁䅑党穂䍁䄴䅉啂䝁䅧党杁䝁䅍睢瑂䡁䅁兙畂䡁䅫䅉療䝁䅙杚求䡁䅉督杁䡁䅉兙畂䝁䅣党杁䝁䄸杚杁䝁䅅睙橂䝁䅕督穂䝁䄸杣灂䝁䅕督獁䍁䅁睤潂䝁䅫睙潂䍁䅁兡畂䝁䅍䅢ㅂ䝁䅑党穂䍁䅁杢療䡁䅙党獂䡁䅑入杁䡁䅍睢橂䝁䅳督獁䍁䅁督ㅂ䝁䄴睚獂䝁䅅督穂䝁䅕督獁䍁䅁条求䡁䅣党獂䡁䅉入獁䍁䅁督橂䝁䅅杣㉂䝁䅕督獁䍁䅁睚獂䝁䄸杤求䡁䅍䅌杁䝁䅧兙灂䡁䅉䅉桂䝁䅍睙求䡁䅍督療䡁䅉兡求䡁䅍䅌杁䝁䅅䅤潂䝁䅷党あ䝁䅫睙杁䡁䅑睢睂䡁䅍䅉桂䝁䄴䅚杁䝁䅉睢あ䡁䅑睢瑂䡁䅍䅌杁䝁䅅杢歂䍁䅁䅤瑁䡁䅍䅡灂䡁䅉䅤穂䍁䅷䅉桂䡁䅍䅉㍂䝁䅕䅢獂䍁䅁兙穂䍁䅁杢桂䝁䅫䅢杁䡁䅁睢獂䝁䅫督潂䍁䅷䅉獂䝁䅫䅣杁䝁䅣䅢療䡁䅍督獁䍁䅁杚祂䝁䅅睚祂䝁䅅杢橂䝁䅕䅌杁䝁䅅杢歂䍁䅁杙祂䝁䅅杢歂䝁䅕䅚杁䝁䅍睢穂䝁䄰党あ䝁䅫睙穂䑁䅳䅉桂䝁䄴䅚杁䡁䅁党祂䡁䅍睢畂䝁䅅䅢灂䡁䅯党歂䍁䅁䅢灂䡁䅙兡畂䝁䅣䅉穂䡁䅁兙橂䝁䅕䅉睂䡁䅉睢歂䡁䅕睙あ䡁䅍䅌杁䡁䅍兤橂䝁䅧䅉桂䡁䅍䅉獂䝁䅅兢睂䡁䅍䅌杁䡁䅁睢穂䡁䅑党祂䡁䅍䅌杁䝁䅙杣桂䝁䄰党穂䍁䅷䅉浂䝁䅷党求䝁䅍党杁䝁䅉䅢桂䝁䄴睡求䡁䅑督獁䍁䅁䅣獂䡁䅕督潂䍁䅁兡あ䝁䅕兢穂䍁䅷䅉睂䝁䅫䅢獂䝁䄸睤穂䍁䅷䅉橂䝁䅅杢歂䝁䅷党穂䍁䅷䅉灂䝁䄴睙求䝁䄴督求䍁䅷䅉獂䝁䅫睚潂䡁䅑兡畂䝁䅣䅌杁䝁䄴睢㉂䝁䅕䅢あ䡁䅫䅉歂佁䅫睙療䡁䅉䅌杁䝁䅅睙橂䝁䅕杢あ䍁䅁杚ㅂ䡁䅉杢灂䡁䅑兤祂䝁䅕䅌杁䝁䅅杢歂䍁䅁杣求䝁䅷兙あ䝁䅕䅚杁䝁䅫䅤求䝁䄰督獁䍁䅁兙穂䍁䅁睤求䝁䅷䅢杁䝁䅅督杁䡁䅁杣療䡁䅙兡歂䝁䅕督杁䡁䅍䅤療䡁䅉兙湂䝁䅕䅉療䡁䅁䅤灂䝁䄸杢穂䍁䄴䅉䩂䡁䅑䅉睂䡁䅉睢㉂䝁䅫䅚求䡁䅍䅉桂䡁䅍督療䡁䅉䅤瑂䝁䅕杢あ䍁䅁睢浂䍁䅁督睂䝁䄸杣あ䡁䅍䅉楂䝁䅅䅢獂䡁䅍䅌杁䡁䅑党桂䝁䄰䅉穂䡁䅁睢祂䡁䅑督杁䝁䄰党祂䝁䅍䅡桂䝁䄴䅚灂䡁䅍党獁䍁䅁兙畂䝁䅑䅉浂䝁䅫䅤畂䝁䅕督穂䍁䅁兙橂䝁䅍党穂䡁䅍睢祂䝁䅫党穂䍁䅁睙療䝁䄰䅣祂䝁䅫督灂䝁䄴睚杁䝁䅧兙畂䝁䅑䅉㍂䝁䅕兡湂䝁䅧䅤穂䍁䅷䅉煂䡁䅕兢睂䍁䅁杣療䡁䅁党穂䍁䅷䅉桂䝁䄴䅚杁䝁䅣入瑂䍁䅁杙桂䝁䅷䅢穂䑁䅳䅉㉂䝁䅅杣灂䝁䄸兤穂䍁䅁睚桂䝁䄰党穂䍁䅷䅉穂䡁䅕睙潂䍁䅁兙穂䍁䅁杙療䝁䅅杣歂䍁䅁睚桂䝁䄰党穂䍁䅷䅉睂䡁䅕来㙂䝁䅷党穂䍁䅷䅉橂䝁䄸䅢獂䝁䅕睙あ䝁䅫杙獂䝁䅕督獁䍁䅁兙畂䝁䅑䅉あ䝁䄸入穂䍁䅷䅉灂䝁䄴睙獂䡁䅕䅚灂䝁䄴睚杁䡁䅉党瑂䝁䄸䅤求䍁䅁睙療䝁䄴䅤祂䝁䄸䅢㝁䍁䅁兙畂䝁䅑䅉穂䡁䅕兢瑂䝁䅕杣杁䡁䅍党桂䡁䅍睢畂䍁䅁督睂䝁䄸杣あ䡁䅍䅌杁䡁䅣䅡灂䝁䅍䅡杁䝁䅫杢橂䝁䅷兤歂䝁䅕督杁䡁䅁睢療䝁䅷䅌杁䝁䅉党桂䝁䅍䅡獁䍁䅁兙畂䝁䅑䅉療䡁䅕䅤歂䝁䄸睢祂䍁䅁䅤療䡁䅫督獁䍁䅁兙穂䍁䅁睤求䝁䅷䅢杁䝁䅅督杁䝁䅣兙瑂䝁䅕督杁䝁䅅杢歂䍁䅁兙橂䝁䅍党穂䡁䅍睢祂䝁䅫党穂䍁䄴䅉䩂䝁䄴䅉桂䝁䅑䅚灂䡁䅑兡療䝁䄴䅌杁䡁䅑䅡求䍁䅁睙療䝁䄰䅣桂䝁䄴入杁䝁䄸杚浂䝁䅕杣穂䍁䅁兙橂䝁䅍党穂䡁䅍睢祂䝁䅫党穂䍁䅁杚療䡁䅉䅉橂䝁䅕䅢獂䍁䅁䅣潂䝁䄸杢求䡁䅍䅌杁䡁䅑兙楂䝁䅷党あ䡁䅍䅌杁䝁䅅兤歂䝁䅫睢獁䍁䅁兙畂䝁䅑䅉橂䝁䄸兢睂䡁䅕䅤求䡁䅉督獁䍁䅁兙穂䍁䅁睤求䝁䅷䅢杁䝁䅅督杁䝁䅍兙穂䝁䅕督獁䍁䅁睙潂䝁䅅杣湂䝁䅕杣穂䍁䅷䅉潂䝁䅕兙歂䡁䅁䅡療䝁䄴党穂䍁䅷䅉桂䝁䄴䅚杁䝁䄸䅤潂䝁䅕杣杁䡁䅉党獂䝁䅅䅤求䝁䅑䅉灂䡁䅑党瑂䡁䅍睏杁䝁䅅杢歂䍁䅁兢求䝁䅑兡桂䍁䅁䅣祂䝁䄸䅚ㅂ䝁䅍䅤穂䍁䅁兡畂䝁䅍䅢ㅂ䝁䅑兡畂䝁䅣䅉楂䝁䄸睢牂䡁䅍䅌杁䡁䅙兡歂䝁䅕睢杁䝁䅣兙瑂䝁䅕督獁䍁䅁兙畂䝁䅑䅉䕂䙁䅙䅒穂䍁䄴䅉䩂䡁䅑䅉桂䝁䅷督療䍁䅁䅣祂䝁䄸杤灂䝁䅑党穂䍁䅁兙穂䡁䅍睢祂䡁䅑兢求䝁䄴䅤杁䝁䄸杚杁䝁䅍杣桂䝁䅙䅤杁䝁䅅睙あ䝁䅫杤灂䡁䅑入杁䝁䅳兡あ䡁䅍䅌杁䝁䅅杢歂䍁䅁兙祂䡁䅑督杁䝁䅅杢歂䍁䅁睙祂䝁䅅杚あ䡁䅍䅉穂䡁䅕䅣睂䝁䅷兡求䡁䅍䅌杁䡁䅍兤橂䝁䅧䅉桂䡁䅍䅉橂䡁䅉兙㕂䝁䄸杢穂䍁䅷䅉瑂䝁䅅杣牂䝁䅕杣穂䍁䅷䅉桂䝁䄴䅚杁䡁䅍䅤灂䝁䅍睡求䡁䅉督㝁䍁䅁兙畂䝁䅑䅉穂䝁䅍䅡療䝁䄸䅢杁䡁䅁杣療䝁䅑兤橂䡁䅑督杁䝁䅍睢瑂䡁䅁杣灂䡁䅍兡畂䝁䅣䅉楂䝁䅅睙牂䡁䅁兙橂䝁䅳督獁䍁䅁杚桂䡁䅍䅡灂䝁䄸杢杁䝁䄴睢あ䝁䅕杙療䝁䄸睡穂䍁䅁兙畂䝁䅑䅉煂䝁䄸兤祂䝁䄴兙獂䡁䅍䅌杁䝁䄴睢㉂䝁䅕䅢あ䡁䅫䅉睂䝁䅕杢穂䍁䅁兙畂䝁䅑䅉睂䝁䅕杢橂䝁䅫䅢穂䍁䅷䅉桂䝁䄴䅚杁䝁䅷睢橂䝁䅳党祂䍁䅁兙橂䝁䅍党穂䡁䅍睢祂䝁䅫党穂䍁䄴䅉䝂䡁䅕杣あ䝁䅧党祂䍁䅷䅉あ䝁䅧党杁䝁䅍睢瑂䡁䅁兙畂䡁䅫䅉療䝁䅙杚求䡁䅉督杁䡁䅁兙祂䡁䅑入杁䡁䅁杣療䝁䅑兤橂䡁䅑督獁䍁䅁睤潂䝁䅫睙潂䍁䅁兡畂䝁䅍䅢ㅂ䝁䅑党穂䍁䅁䅣桂䡁䅉䅤㕂䍁䅁睚療䝁䄸䅚穂䍁䅷䅉歂䝁䅕睙療䡁䅉兙あ䝁䅫睢畂䡁䅍䅌杁䝁䅣兙湂䍁䅁睚灂䝁䅙䅤穂䍁䅷䅉桂䝁䄴䅚杁䝁䅣杣求䝁䅕䅤灂䝁䄴睚杁䝁䅍兙祂䝁䅑督獁䍁䅁兙穂䍁䅁睤求䝁䅷䅢杁䝁䅅督杁䝁䅕杤求䡁䅉入杁䝁䅑兙㕂䍁䅁兙畂䝁䅑䅉穂䡁䅁党橂䝁䅫兙獂䍁䅁睢橂䝁䅍兙穂䝁䅫睢畂䍁䅁兢求䡁䅉睙潂䝁䅅杢歂䝁䅫督求䑁䅳䅉桂䡁䅍督療䡁䅉䅤瑂䝁䅕杢あ䍁䅁睢浂䍁䅁睙獂䝁䅅督穂䝁䅫睙杁䝁䅅杢歂䍁䅁杢療䡁䅙党獂䡁䅑入杁䝁䅍兙畂䝁䅑入杁䝁䅉兙祂䡁䅍䅌杁䝁䄰睢㉂䝁䅫党瑁䡁䅍兡㙂䝁䅕䅉楂䝁䄸䅥杁䝁䅍兙畂䝁䅑入獁䍁䅁督求䝁䅅督療䝁䄴兙獂䍁䄰杣求䝁䅷兙あ䝁䅕䅚杁䝁䅍</t>
  </si>
  <si>
    <t>兙畂䝁䅑入獁䍁䅁兙畂䝁䅑䅉湂䡁䅕兢杁䝁䅅杢歂䍁䅁督畂䝁䅅睙牂䍁䅁杚療䝁䄸䅚杁䡁䅁杣療䝁䅑兤橂䡁䅑督獁䍁䅁兙穂䍁䅁睤求䝁䅷䅢杁䝁䅅督杁䡁䅍党獂䝁䅷督杁䝁䅍䅡灂䝁䅷䅢求䝁䅑䅉歂䡁䅉兡畂䝁䅳督杁䡁䅑䅡祂䝁䄸兤湂䝁䅧䅉橂䝁䄸睢獂䝁䅕杣穂䑁䅳䅉桂䝁䄴䅚杁䡁䅁杣療䡁䅙兡歂䝁䅕督杁䡁䅍党桂䡁䅍睢畂䝁䅅䅢獂䡁䅫䅉穂䡁䅁党橂䝁䅫杚灂䝁䅍䅉灂䡁䅑党瑂䡁䅍䅉ㅂ䡁䅍党歂䍁䅁䅤療䍁䅁睙求䝁䅷党楂䡁䅉兙あ䝁䅕䅉桂䝁䄴䅚杁䝁䅑党橂䝁䄸杣桂䡁䅑党杁䝁䅙睢祂䍁䅁党㉂䝁䅕杢あ䡁䅍杌杁䙁䅑䅡求䍁䅁睙療䝁䄰䅣桂䝁䄴入杁䡁䅣兙穂䍁䅁杚療䡁䅉兢求䡁䅉䅢㕂䍁䅁睡畂䝁䄸睤畂䍁䅁兙穂䍁䅁睑潂䝁䅕兙睂䍁䅁䅓療䝁䅷䅚灂䝁䄴睚穂䍁䅷䅉䩂䝁䄴睙畁䍁䅁兙畂䝁䅑䅉橂䝁䅧兙畂䝁䅣党歂䍁䅁兡あ䡁䅍䅉畂䝁䅅兢求䍁䅁䅤療䍁䅁杒灂䡁䅙党杁䕁䅉党獂䝁䄸睤獁䍁䅁兓畂䝁䅍杌杁䝁䅫杢杁䕁䅅兤湂䡁䅕督あ䍁䅁杍睁䑁䅁杍畁䍁䅁杒灂䡁䅙党杁䕁䅉党獂䝁䄸睤獁䍁䅁兓畂䝁䅍杌杁䡁䅣兙穂䍁䅁兡畂䝁䅍睢祂䡁䅁睢祂䝁䅅䅤求䝁䅑䅉灂䝁䄴䅉祁䑁䅁䅍祁䍁䅁兙畂䝁䅑䅉灂䡁䅍䅉潂䝁䅕兙歂䡁䅅兤桂䡁䅉䅤求䡁䅉党歂䍁䅁兡畂䍁䅁䅕潂䝁䅫䅢桂䝁䅑党獂䡁䅁䅡灂䝁䅅䅌杁䙁䅁党畂䝁䄴督㕂䝁䅷杤桂䝁䄴兡桂䍁䄴䅁牃杆䅁䅬䅫䕁䅙䅢桂䝁䅣督あ䝁䅅杣杁䕁䅙兡畂䝁䅅杢橂䝁䅫兙獂䍁䅷䅉䩂䝁䄴睙畁䍁䅁睢睂䝁䅕杣桂䡁䅑党穂䍁䅁兙穂䍁䅁䅤潂䝁䅕䅉楂䝁䅅杢牂䍁䅁䅡療䝁䅷䅚灂䝁䄴睚杁䝁䅍睢瑂䡁䅁兙畂䡁䅫䅉浂䝁䄸杣杁䕁䅙䅢桂䝁䅣督あ䝁䅅杣杁䕁䅉兙畂䝁䅳䅌杁䕁䄴杌䉂䍁䄴䅉あ䝁䅧兙あ䍁䅁䅣祂䝁䄸杤灂䝁䅑党穂䍁䅁杙桂䝁䄴睡灂䝁䄴睚杁䡁䅁杣療䝁䅑兤橂䡁䅑督杁䝁䅅杢歂䍁䅁督求䡁䅉杤灂䝁䅍党穂䍁䅁兡畂䍁䅁䅤潂䝁䅕䅉噂䝁䄴兡あ䝁䅕䅚杁䙁䅍䅤桂䡁䅑党穂䍁䄴䅉啂䝁䅧党杁䝁䅍睢瑂䡁䅁兙畂䡁䅫升穂䍁䅁䅚求䡁䅁睢穂䝁䅫䅤杁䡁䅁杣療䝁䅑兤橂䡁䅑督杁䝁䅫杢橂䝁䅷兤歂䝁䅕䅉灂䝁䄴䅤求䡁䅉党穂䡁䅑兌楂䝁䅕兙祂䝁䅫杢湂䍁䅁睙潂䝁䅕睙牂䝁䅫杢湂䍁䅁兙畂䝁䅑䅉瑂䝁䄸杢求䡁䅫䅉瑂䝁䅅杣牂䝁䅕䅤獁䍁䅁督桂䡁䅙兡畂䝁䅣督獁䍁䅁杢療䝁䄴兌灂䝁䄴䅤求䡁䅉党穂䡁䅑兌楂䝁䅕兙祂䝁䅫杢湂䍁䅷䅉桂䝁䄴䅚杁䡁䅉党あ䝁䅫杣求䝁䄰党畂䡁䅑䅉桂䝁䅍睙療䡁䅕杢あ䡁䅍䅌杁䝁䅅督杁䡁䅣党獂䝁䅷䅉桂䡁䅍䅉橂䝁䅕杣あ䝁䅫杚灂䝁䅍兙あ䝁䅕督杁䝁䄸杚杁䝁䅑党睂䝁䄸督灂䡁䅑杌杁䕁䅫䅤穂䍁䅁䅢療䝁䅅杢杁䡁䅁杣療䝁䅑兤橂䡁䅑督杁䝁䅍睢瑂䡁䅁杣灂䡁䅍党杁䝁䄰兤獂䡁䅑兡瑁䝁䅙兙瑂䝁䅫䅢㕂䍁䅁䅢療䝁䅅杢穂䑁䅳䅉橂䝁䄸兢瑂䝁䅕杣橂䝁䅫兙獂䍁䅁杣求䝁䅅䅢杁䝁䅕督あ䝁䅅䅤求䍁䅁䅢療䝁䅅杢穂䑁䅳䅉桂䝁䅍兣ㅂ䝁䅫督灂䡁䅑兡療䝁䄴䅌杁䝁䅑党㉂䝁䅕䅢療䡁䅁兢求䝁䄴䅤獁䍁䅁兙畂䝁䅑䅉橂䝁䄸杢穂䡁䅑杣ㅂ䝁䅍䅤灂䝁䄸杢杁䝁䅷睢桂䝁䄴督㝁䍁䅁睙療䝁䄰兢求䡁䅉睙灂䝁䅅䅢杁䝁䅅杢歂䍁䅁兡畂䝁䅑兤穂䡁䅑杣灂䝁䅅䅢杁䝁䅷睢桂䝁䄴督㝁䍁䅁睢畂䝁䅕兌あ䝁䄸兌浂䝁䄸兤祂䍁䅁杚桂䝁䄰兡獂䡁䅫䅉獂䝁䄸兙畂䡁䅍睏杁䡁䅍䅣求䝁䅍兡桂䝁䅷䅤㕂䍁䅁杚灂䝁䄴兙畂䝁䅍党杁䝁䅷睢桂䝁䄴督杁䝁䅅杢歂䍁䅁䅢求䝁䅅督求䡁䅍睏杁䡁䅣兙祂䝁䅕䅡療䡁䅕督求䍁䅁䅢療䝁䅅杢穂䑁䅳䅉桂䝁䄴䅚杁䝁䄸䅤潂䝁䅕杣杁䝁䅷睢桂䝁䄴督獁䍁䅁督ㅂ䝁䅍䅡杁䝁䅅督杁䝁䅧睢瑂䝁䅕䅉求䡁䅅兤灂䡁䅑入杁䝁䅷兡畂䝁䅕督杁䝁䄸杚杁䝁䅍杣求䝁䅑兡あ䍁䅷䅉楂䝁䄸兙あ䍁䅁兙畂䝁䅑䅉祂䝁䅕睙祂䝁䅕兙あ䝁䅫睢畂䝁䅅䅢杁䡁䅙党潂䝁䅫睙獂䝁䅕䅉灂䝁䄴䅚灂䡁䅉党橂䡁䅑䅉獂䝁䅕杢歂䝁䅫杢湂䍁䅷䅉睂䝁䄸兡畂䡁䅑䅉療䝁䅙䅉穂䝁䅅䅢求䍁䅁睙療䝁䄴督ㅂ䝁䄰党祂䍁䅁䅢療䝁䅅杢穂䍁䅷䅉桂䝁䄴䅚杁䝁䄸䅤潂䝁䅕杣杁䝁䅍睢畂䡁䅍兤瑂䝁䅕杣杁䝁䅷睢桂䝁䄴督獁䍁䅁兡畂䝁䅍䅢ㅂ䝁䅑兡畂䝁䅣䅉療䡁䅙党祂䝁䅑杣桂䝁䅙䅤杁䝁䅷睢桂䝁䄴督畁䍁䅁䅖潂䝁䅕䅉橂䝁䄸兢睂䝁䅅杢㕂䍁䅁睢浂䝁䅙党祂䡁䅍䅉橂䝁䅅督潂䍁䅁兢桂䝁䄴兙湂䝁䅕兢求䝁䄴䅤杁䡁䅁杣療䝁䅑兤橂䡁䅑督㝁䍁䅁杢療䝁䄴兌歂䝁䅕䅣療䡁䅍兡あ䍁䅁兡畂䡁䅙党穂䡁䅑兢求䝁䄴䅤杁䝁䅅杢歂䍁䅁兡畂䡁䅍兤祂䝁䅅杢橂䝁䅕䅉睂䡁䅉睢歂䡁䅕睙あ䡁䅍睏杁䝁䅅杢歂䍁䅁睢畂䝁䅷兡畂䝁䅕䅉楂䝁䅅杢牂䝁䅫杢湂䍁䅷䅉瑂䝁䄸杙灂䝁䅷党杁䝁䅉兙畂䝁䅳兡畂䝁䅣䅌杁䝁䅅杢歂䍁䅁杙桂䝁䄴睡瑁䝁䅉入瑁䡁䅁䅡療䝁䄴党杁䡁䅍党祂䡁䅙兡橂䝁䅕督畁䍁䅁兓あ䍁䅁䅣祂䝁䅫兢桂䡁䅉兡獂䡁䅫䅉穂䝁䅕杣㉂䝁䅕督杁䝁䅫杢歂䝁䅫杤灂䝁䅑兤桂䝁䅷督獁䍁䅁督瑂䝁䅅䅢獂䍁䅁兙畂䝁䅑䅉瑂䝁䅫䅚瑁䡁䅍兡㙂䝁䅕䅉楂䡁䅕督灂䝁䄴党穂䡁䅍党穂䍁䅷䅉桂䝁䄴䅚杁䡁䅁杣療䝁䅙党穂䡁䅍兡療䝁䄴兙獂䍁䅁兙穂䡁䅍睢橂䝁䅫兙あ䝁䅫睢畂䡁䅍杌杁䙁䅑䅡求䍁䅁睙療䝁䄰䅣桂䝁䄴入杁䡁䅣兙穂䍁䅁杚療䡁䅉兢求䡁䅉䅢㕂䍁䅁睡畂䝁䄸睤畂䍁䅁兙穂䍁䅁杔求䡁䅣䅉婂䝁䄸杣牂䍁䅁睑療䝁䄰兢ㅂ䝁䄴兡あ䡁䅫䅉䍂䝁䅅杢橂䝁䄸杣睂䍁䅷䅉䩂䝁䄴睙畁䍁䅁兙畂䝁䅑䅉橂䝁䅧兙畂䝁䅣党歂䍁䅁兡あ䡁䅍䅉畂䝁䅅兢求䍁䅁䅤療䍁䅁杒獂䝁䅅睚穂䡁䅑兙祂䍁䅁杒灂䝁䄴兙畂䝁䅍兡桂䝁䅷䅌杁䕁䅫杢橂䍁䄴䅉灂䝁䄴䅉偂䝁䅍䅤療䝁䅉党祂䍁䅁杍睁䑁䅉䅎畁䍁䅁杒獂䝁䅅睚穂䡁䅑兙祂䍁䅁杒灂䝁䄴兙畂䝁䅍兡桂䝁䅷䅌杁䕁䅫杢橂䍁䄴䅉㍂䝁䅅督杁䝁䅙睢ㅂ䝁䄴䅚求䝁䅑䅉灂䝁䄴䅉硁䑁䅧兎㕁䍁䅁兙畂䝁䅑䅉灂䡁䅍䅉潂䝁䅕兙歂䡁䅅兤桂䡁䅉䅤求䡁䅉党歂䍁䅁兡畂䍁䅁䅓灂䝁䅍睡穂䡁䅙兡獂䝁䅷党獁䍁䅁杔求䡁䅣䅉婂䝁䄸杣牂䍁䄴䅁畃杆䅁杇䅅䕁䅙䅢桂䡁䅍䅡杁䙁䅍䅤療䡁䅉兙湂䝁䅕睏杁䕁䅑兙あ䝁䅅䅉兂䡁䅉睢あ䝁䅕睙あ䝁䅫睢畂䑁䅳䅉䑂䝁䅷睢ㅂ䝁䅑䅉䩂䝁䄴杚祂䝁䅅督あ䡁䅉兤橂䡁䅑兤祂䝁䅕睏杁䕁䅍䅢療䡁䅕䅚杁䙁䅍䅤療䡁䅉兙湂䝁䅕睏杁䕁䅑兙あ䝁䅅䅉䑂䝁䅕杢あ䝁䅕杣穂䍁䅁兙畂䝁䅑䅉䝂䝁䅅睙灂䝁䅷兡あ䝁䅫党穂䑁䅳䅉呂䡁䅑睢祂䝁䅅睚求䍁䅁兔桂䝁䄴兙湂䝁䅕兢求䝁䄴䅤㝁䍁䅁䅒桂䡁䅑兙杁䕁䅍党畂䡁䅑党祂䍁䅁䅖求䝁䅍䅡畂䝁䄸䅢療䝁䅣入䅁佁䭅䅁楁䅁䅁杒獂䝁䅕党あ䍁䅁兔桂䝁䄴兙湂䝁䅕兢求䝁䄴䅤䅁乁䡁䅁䝂䅁䅁杒獂䝁䅕党あ䍁䅁兔桂䝁䄴兙湂䝁䅕兢求䝁䄴䅤㝁䍁䅁兒獂䝁䅕睙あ䡁䅉兡橂䍁䅁杖求䝁䅧兡橂䝁䅷党䅁䝁噙䅁睂䅁䅁杒獂䝁䅕党あ䍁䅁兔桂䝁䄴兙湂䝁䅕兢求䝁䄴䅤㝁䍁䅁兒獂䝁䅕睙あ䡁䅉兡橂䍁䅁杖求䝁䅧兡橂䝁䅷党㝁䍁䅁兑ㅂ䡁䅑睢畂䝁䄸兢療䡁䅕督杁䙁䅙党潂䝁䅫睙獂䝁䅕督䅁䥁䜴䅁浂䅁䅁杒獂䝁䅕党あ䍁䅁兔桂䝁䄴兙湂䝁䅕兢求䝁䄴䅤㝁䍁䅁兒獂䝁䅕睙あ䡁䅉兡橂䍁䅁杖求䝁䅧兡橂䝁䅷党㝁䍁䅁兔灂䝁䅍杣療䍁䄰兔療䝁䅉兡獂䝁䅫䅤㕂䅁䅁䉁䅉䕁䅑䅁䝂䝁䅷党求䡁䅑䅉乂䝁䅅杢桂䝁䅣党瑂䝁䅕杢あ䑁䅳䅉䝂䡁䅉党灂䝁䅣䅡あ䍁䅁睕求䡁䅉杤灂䝁䅍党䅁䩁䥁䅁坄䅁䅁杒獂䝁䅕党あ䍁䅁兔桂䝁䄴兙湂䝁䅕兢求䝁䄴䅤㝁䍁䅁杒祂䝁䅕兡湂䝁䅧䅤杁䙁䅍党祂䡁䅙兡橂䝁䅕睏杁䕁䅕䅢求䝁䅍䅤祂䝁䅫睙杁䙁䅙党潂䝁䅫睙獂䝁䅕睏杁䙁䅁兙穂䡁䅍党畂䝁䅣党祂䍁䅁兑灂䡁䅉睙祂䝁䅅杚あ䍁䅁兔桂䝁䄴兤浂䝁䅅睙あ䡁䅕杣灂䝁䄴睚㝁䍁䅁兑ㅂ䡁䅑睢畂䝁䄸兢療䡁䅕督杁䙁䅙党潂䝁䅫睙獂䝁䅕督䅁䱁坉䅁䍃䅁䅁杒獂䝁䅕党あ䍁䅁兔桂䝁䄴兙湂䝁䅕兢求䝁䄴䅤㝁䍁䅁杒祂䝁䅕兡湂䝁䅧䅤杁䙁䅍党祂䡁䅙兡橂䝁䅕睏杁䕁䅣䅕呂䑁䅳䅉䵂䝁䅅督あ䍁䅁兔灂䝁䅷党杁䙁䅑杣桂䝁䄴督睂䝁䄸杣あ䝁䅅䅤灂䝁䄸杢䅁䕁儸䅁い䅁䅁杒獂䝁䅕党あ䍁䅁兔桂䝁䄴兙湂䝁䅕兢求䝁䄴䅤㝁䍁䅁杒祂䝁䅕兡湂䝁䅧䅤杁䙁䅍党祂䡁䅙兡橂䝁䅕睏杁䕁䅣䅕呂䑁䅳䅉䵂䝁䅅督あ䍁䅁兔灂䝁䅷党杁䙁䅑杣桂䝁䄴督睂䝁䄸杣あ䝁䅅䅤灂䝁䄸杢㝁䍁䅁䅕祂䝁䅕䅚灂䝁䅍䅤灂䡁䅙党杁䕁䅅杢桂䝁䅷入あ䝁䅫睙穂䑁䅳䅉䑂䝁䅷睢ㅂ䝁䅑䅉呂䡁䅑睢祂䝁䅅睚求䑁䅳䅉兂䡁䅉睢橂䝁䅕督穂䍁䅁兑ㅂ䡁䅑睢瑂䝁䅅䅤灂䝁䄸杢䅁䵁䥣䅁䝄䅁䅁杒獂䝁䅕党あ䍁䅁兔桂䝁䄴兙湂䝁䅕兢求䝁䄴䅤㝁䍁䅁杒祂䝁䅕兡湂䝁䅧䅤杁䙁䅍党祂䡁䅙兡橂䝁䅕睏杁䕁䅣䅕呂䑁䅳䅉乂䝁䅅杣灂䝁䄴党杁䙁䅑杣桂䝁䄴督睂䝁䄸杣あ䝁䅅䅤灂䝁䄸杢㝁䍁䅁睑療䡁䅕杣灂䝁䅕杣杁䙁䅍党祂䡁䅙兡橂䝁䅕睏杁䙁䅁杣療䝁䅍党穂䡁䅍䅉䉂䡁䅕䅤療䝁䄰兙あ䝁䅫睢畂䅁䅁眹䅫䡁䅉䅁䝂䝁䅷党求䡁䅑䅉乂䝁䅅杢桂䝁䅣党瑂䝁䅕杢あ䑁䅳䅉䝂䡁䅉党灂䝁䅣䅡あ䍁䅁睕求䡁䅉杤灂䝁䅍党㝁䍁䅁兓畂䝁䅑兤穂䡁䅑杣灂䝁䅅䅢杁䕁䅅兤あ䝁䄸兢桂䡁䅑兡療䝁䄴䅁佂元䅁杰䅁䕁䅙䅢求䝁䅕䅤杁䕁䄰兙畂䝁䅅睚求䝁䄰党畂䡁䅑睏杁䕁䅙杣求䝁䅫睚潂䡁䅑䅉呂䝁䅕杣㉂䝁䅫睙求䑁䅳䅉䩂䝁䄴䅚ㅂ䡁䅍䅤祂䝁䅫兙獂䍁䅁兑ㅂ䡁䅑睢瑂䝁䅅䅤灂䝁䄸杢㝁䍁䅁䅔桂䡁䅍䅤杁䕁䄰兡獂䝁䅕䅉啂䡁䅉兙畂䡁䅍䅣療䡁䅉䅤桂䡁䅑兡療䝁䄴䅁偃䅃䅁䄴䅁䕁䅙䅢求䝁䅕䅤杁䕁䄰兙畂䝁䅅睚求䝁䄰党畂䡁䅑睏杁䕁䅙杣求䝁䅫睚潂䡁䅑䅉呂䝁䅕杣㉂䝁䅫睙求䑁䅳䅉䩂䝁䄴䅚ㅂ䡁䅍䅤祂䝁䅫兙獂䍁䅁兑ㅂ䡁䅑睢瑂䝁䅅䅤灂䝁䄸杢㝁䍁䅁䅔桂䡁䅍䅤杁䕁䄰兡獂䝁䅕䅉啂䡁䅉兙畂䡁䅍䅣療䡁䅉䅤桂䡁䅑兡療䝁䄴睏杁䙁䅍党畂䡁䅍睢祂䡁䅍睏杁䙁䅁杣療䝁䅍党穂䡁䅍䅉䉂䡁䅕䅤療䝁䄰兙あ䝁䅫睢畂䅁䅁砸䅑䉁䉉䅁䝂䝁䅷党求䡁䅑䅉乂䝁䅅杢桂䝁䅣党瑂䝁䅕杢あ䑁䅳䅉䝂䡁䅉党灂䝁䅣䅡あ䍁䅁睕求䡁䅉杤灂䝁䅍党㝁䍁䅁兓畂䝁䅑兤穂䡁䅑杣灂䝁䅅䅢杁䕁䅅兤あ䝁䄸兢桂䡁䅑兡療䝁䄴睏杁䕁䅷兙穂䡁䅑䅉乂䝁䅫䅢求䍁䅁䅖祂䝁䅅杢穂䡁䅁睢祂䡁䅑兙あ䝁䅫睢畂䑁䅳䅉呂䝁䅕杢穂䝁䄸杣穂䑁䅳䅉兂䡁䅉睢橂䝁䅕督穂䍁䅁兑ㅂ䡁䅑睢瑂䝁䅅䅤灂䝁䄸杢㝁䍁䅁兑祂䡁䅑兡浂䝁䅫睙灂䝁䅅䅢杁䕁䅫杢あ䝁䅕䅢獂䝁䅫睚求䝁䄴睙求䅁䅁兙䅫䉁䉯䅁䝂䝁䅷党求䡁䅑䅉乂䝁䅅杢桂䝁䅣党瑂䝁䅕杢あ䑁䅳䅉䝂䡁䅉党灂䝁䅣䅡あ䍁䅁睕求䡁䅉杤灂䝁䅍党㝁䍁䅁兓畂䝁䅑兤穂䡁䅑杣灂䝁䅅䅢杁䕁䅅兤あ䝁䄸兢桂䡁䅑兡療䝁䄴睏杁䕁䄰兙祂䝁䅫杢求䍁䅁䅖祂䝁䅅杢穂䡁䅁睢祂䡁䅑兙あ䝁䅫睢畂䑁䅳䅉呂䝁䅕杢穂䝁䄸杣穂䑁䅳䅉䙂䝁䅷党橂䡁䅑杣灂䝁䅍䅉坂䝁䅕䅡灂䝁䅍䅢求䑁䅳䅉兂䝁䅅督穂䝁䅕杢湂䝁䅕杣杁䕁䅅兡祂䝁䅍杣桂䝁䅙䅤杁䕁䄰兙畂䡁䅕杚桂䝁䅍䅤ㅂ䡁䅉兡畂䝁䅣䅁楄权䅁杴䅁䕁䅙䅢求䝁䅕䅤杁䕁䄰兙畂䝁䅅睚求䝁䄰党畂䡁䅑睏杁䕁䅙杣求䝁䅫睚潂䡁䅑䅉呂䝁䅕杣㉂䝁䅫睙求䑁䅳䅉䩂䝁䄴䅚ㅂ䡁䅍䅤祂䝁䅫兙獂䍁䅁兑ㅂ䡁䅑睢瑂䝁䅅䅤灂䝁䄸杢㝁䍁䅁䅕桂䡁䅍督求䝁䄴睚求䡁䅉䅉䉂䝁䅫杣橂䡁䅉兙浂䡁䅑䅉乂䝁䅅杢ㅂ䝁䅙兙橂䡁䅑兤祂䝁䅫杢湂䅁䅁兙䅯䡁䅧䅁䝂䝁䅷党求䡁䅑䅉乂䝁䅅杢桂䝁䅣党瑂䝁䅕杢あ䑁䅳䅉䝂䡁䅉党灂䝁䅣䅡あ䍁䅁睕求䡁䅉杤灂䝁䅍党㝁䍁䅁䅔桂䡁䅍䅤杁䕁䄰兡獂䝁䅕䅉啂䡁䅉兙畂䡁䅍䅣療䡁䅉䅤桂䡁䅑兡療䝁䄴䅁煂䅃䅁杷䅁䕁䅙䅢求䝁䅕䅤杁䕁䄰兙畂䝁䅅睚求䝁䄰党畂䡁䅑睏杁䕁䅙杣求䝁䅫睚潂䡁䅑䅉呂䝁䅕杣㉂䝁䅫睙求䑁䅳䅉䵂䝁䅅督あ䍁䅁兔灂䝁䅷党杁䙁䅑杣桂䝁䄴督睂䝁䄸杣あ䝁䅅䅤灂䝁䄸杢㝁䍁䅁睑療䡁䅕杣灂䝁䅕杣杁䙁䅍党祂䡁䅙兡橂䝁䅕睏杁䙁䅁杣療䝁䅍党穂䡁䅍䅉䉂䡁䅕䅤療䝁䄰兙あ䝁䅫睢畂䅁䅁剈䅉偁䅁䅁䝂䝁䅷党求䡁䅑䅉乂䝁䅅杢桂䝁䅣党瑂䝁䅕杢あ䑁䅳䅉䝂䡁䅉党灂䝁䅣䅡あ䍁䅁睕求䡁䅉杤灂䝁䅍党㝁䍁䅁䅔桂䡁䅍䅤杁䕁䄰兡獂䝁䅕䅉啂䡁䅉兙畂䡁䅍䅣療䡁䅉䅤桂䡁䅑兡療䝁䄴睏杁䕁䄰兙祂䝁䅫杢求䍁䅁䅖祂䝁䅅杢穂䡁䅁睢祂䡁䅑兙あ䝁䅫睢畂䑁䅳䅉兂䝁䅅睙牂䝁䅅睚灂䝁䄴睚杁䙁䅍党祂䡁䅙兡橂䝁䅕督㝁䍁䅁睑療䡁䅕杣灂䝁䅕杣杁䙁䅍党祂䡁䅙兡橂䝁䅕䅁獂元䅁杣䅁䕁䅙䅢求䝁䅕䅤杁䕁䄰兙畂䝁䅅睚求䝁䄰党畂䡁䅑睏杁䕁䅙杣求䝁䅫睚潂䡁䅑䅉呂䝁䅕杣㉂䝁䅫睙求䑁䅳䅉乂䝁䅅杣灂䝁䄴党杁䙁䅑杣桂䝁䄴督睂䝁䄸杣あ䝁䅅䅤灂䝁䄸杢䅁偁䭕䅁歄䅁䅁杒獂䝁䅕党あ䍁䅁兔桂䝁䄴兙湂䝁䅕兢求䝁䄴䅤㝁䍁䅁杒祂䝁䅕兡湂䝁䅧䅤杁䙁䅍党祂䡁䅙兡橂䝁䅕睏杁䕁䄰兙祂䝁䅫杢求䍁䅁䅖祂䝁䅅杢穂䡁䅁睢祂䡁䅑兙あ䝁䅫睢畂䑁䅳䅉䑂䝁䄸兤祂䝁䅫党祂䍁䅁睕求䡁䅉杤灂䝁䅍党㝁䍁䅁䅕祂䝁䄸睙求䡁䅍督杁䕁䅅兤あ䝁䄸兢桂䡁䅑兡療䝁䄴睏杁䙁䅍䅤療䡁䅉兙湂䝁䅕䅉乂䝁䅅杢桂䝁䅣党瑂䝁䅕杢あ䅁䅁䄸䅫䱁䅙䅁䝂䝁䅷党求䡁䅑䅉乂䝁䅅杢桂䝁䅣党瑂䝁䅕杢あ䑁䅳䅉䝂䡁䅉党灂䝁䅣䅡あ䍁䅁睕求䡁䅉杤灂䝁䅍党㝁䍁䅁兔桂䡁䅉兡畂䝁䅕䅉啂䡁䅉兙畂䡁䅍䅣療䡁䅉䅤桂䡁䅑兡療䝁䄴睏杁䙁䅁兙穂䡁䅍党畂䝁䅣党祂䍁䅁兑灂䡁䅉睙祂䝁䅅杚あ䍁䅁兔桂䝁䄴兤浂䝁䅅睙あ䡁䅕杣灂䝁䄴睚䅁䉁䡅䅁䥃䅁䅁杒獂䝁䅕党あ䍁䅁兔桂䝁䄴兙湂䝁䅕兢求䝁䄴䅤㝁䍁䅁杒祂䝁䅕兡湂䝁䅧䅤杁䙁䅍党祂䡁䅙兡橂䝁䅕睏杁䙁䅁兙穂䡁䅍党畂䝁䅣党祂䍁䅁兑灂䡁䅉睙祂䝁䅅杚あ䍁䅁兔桂䝁䄴兤浂䝁䅅睙あ䡁䅕杣灂䝁䄴睚䅁䝁卙䅁祃䅁䅁杒獂䝁䅕党あ䍁䅁兔桂䝁䄴兙湂䝁䅕兢求䝁䄴䅤㝁䍁䅁杒祂䝁䅕兡湂䝁䅧䅤杁䙁䅍党祂䡁䅙兡橂䝁䅕睏杁䙁䅁兙穂䡁䅍党畂䝁䅣党祂䍁䅁兑灂䡁䅉睙祂䝁䅅杚あ䍁䅁兔桂䝁䄴兤浂䝁䅅睙あ䡁䅕杣灂䝁䄴睚㝁䍁䅁兑ㅂ䡁䅑睢畂䝁䄸兢療䡁䅕督杁䙁䅙党潂䝁䅫睙獂䝁䅕督䅁䱁䩍䅁䝁允䅁杒獂䝁䅕党あ䍁䅁兔桂䝁䄴兙湂䝁䅕兢求䝁䄴䅤㝁䍁䅁杒祂䝁䅕兡湂䝁䅧䅤杁䙁䅍党祂䡁䅙兡橂䝁䅕睏杁䙁䅁䅡㕂䡁䅍兡橂䝁䅅䅢杁䙁䅍党橂䡁䅕杣灂䡁䅑入㝁䍁䅁睑療䡁䅕杣灂䝁䅕杣杁䙁䅍党祂䡁䅙兡橂䝁䅕睏杁䙁䅍党橂䡁䅕杣灂䡁䅑入杁䕁䄰兙畂䝁䅅睚求䝁䄰党畂䡁䅑睏杁䕁䅍兙穂䝁䅧兡求䡁䅉䅢求䡁䅍督杁䕁䅍䅡求䝁䅍睡療䡁䅕䅤穂䑁䅳䅉偂䝁䄴䅢灂䝁䄴党杁䙁䅁兙㕂䝁䄰党畂䡁䅑督䅁䭁䥕䅁畂䅁䅁杒獂䝁䅕党あ䍁䅁兔桂䝁䄴兙湂䝁䅕兢求䝁䄴䅤㝁䍁䅁杒祂䝁䅕兡湂䝁䅧䅤杁䙁䅍党祂䡁䅙兡橂䝁䅕睏杁䙁䅕䅤灂䝁䅷兡あ䡁䅫䅉呂䝁䅍兙獂䝁䅕䅉呂䝁䄸䅢桂䡁䅉䅁敂权䅁朷䅁䕁䅙䅢求䝁䅕䅤杁䕁䄰兙畂䝁䅅睚求䝁䄰党畂䡁䅑睏杁䕁䅙兤求䝁䅷䅉䑂䝁䅕䅢獂䡁䅍睏杁䕁䅫杢歂䡁䅕督あ䡁䅉兡桂䝁䅷䅉䉂䡁䅕䅤療䝁䄰兙あ䝁䅫睢畂䑁䅳䅉呂䝁䅕杢穂䝁䄸杣穂䑁䅳䅉兂䝁䄸䅢獂䡁䅕䅤灂䝁䄸杢杁䕁䅍睢畂䡁䅑杣療䝁䅷睏杁䕁䅕䅢求䝁䅍䅤祂䝁䅫睙杁䙁䅙党潂䝁䅫睙獂䝁䅕睏杁䕁䅅兤あ䝁䄸杢療䝁䄰睢ㅂ䡁䅍䅉坂䝁䅕䅡灂䝁䅍䅢求䡁䅍䅁䝁元䅁杫䅁䕁䅙䅢求䝁䅕䅤杁䕁䄰兙畂䝁䅅睚求䝁䄰党畂䡁䅑睏杁䕁䅣䅕呂䑁䅳䅉䕂䝁䅅䅤桂䍁䅁䅕祂䝁䄸䅤求䝁䅍䅤灂䝁䄸杢㝁䍁䅁䅖桂䡁䅧兡杁䙁䅍党祂䡁䅙兡橂䝁䅕睏杁䙁䅁杣療䝁䅍党穂䡁䅍䅉䉂䡁䅕䅤療䝁䄰兙あ䝁䅫睢畂䅁䅁杷䅯䵁䅧䅁䝂䝁䅷党求䡁䅑䅉乂䝁䅅杢桂䝁䅣党瑂䝁䅕杢あ䑁䅳䅉䡂䙁䅁睕㝁䍁䅁兓畂䝁䅑兤穂䡁䅑杣灂䝁䅅䅢杁䕁䅅兤あ䝁䄸兢桂䡁䅑兡療䝁䄴睏杁䕁䄴兙㉂䝁䅫睚桂䡁䅑兡療䝁䄴睏杁䙁䅁杣療䝁䅍党穂䡁䅍䅉䉂䡁䅕䅤療䝁䄰兙あ䝁䅫睢畂䑁䅳䅉呂䝁䅕杢穂䝁䄸杣穂䑁䅳䅉呂䝁䄰兙祂䡁䅑䅉䑂䝁䅫䅤灂䝁䅕督䅁乁十䅁䥄䅁䅁杒獂䝁䅕党あ䍁䅁兔桂䝁䄴兙湂䝁䅕兢求䝁䄴䅤㝁䍁䅁睒兂䙁䅍睏杁䕁䅫杢歂䡁䅕督あ䡁䅉兡桂䝁䅷䅉䉂䡁䅕䅤療䝁䄰兙あ䝁䅫睢畂䑁䅳䅉佂䝁䅅杤灂䝁䅣兙あ䝁䅫睢畂䑁䅳䅉呂䝁䅕杢穂䝁䄸杣穂䑁䅳䅉呂䝁䄰兙祂䡁䅑䅉䑂䝁䅫䅤灂䝁䅕督㝁䍁䅁䅕祂䝁䄸睙求䡁䅍督杁䕁䅅兤あ䝁䄸兢桂䡁䅑兡療䝁䄴䅁㙃䅃䅁䅲䅁䕁䅙䅢求䝁䅕䅤杁䕁䄰兙畂䝁䅅睚求䝁䄰党畂䡁䅑睏杁䕁䅣䅕呂䑁䅳䅉䩂䝁䄴䅚ㅂ䡁䅍䅤祂䝁䅫兙獂䍁䅁兑ㅂ䡁䅑睢瑂䝁䅅䅤灂䝁䄸杢㝁䍁䅁睕求䝁䄴督療䡁䅉督㝁䍁䅁睕瑂䝁䅅杣あ䍁䅁兒畂䝁䅕杣湂䡁䅫睏杁䕁䅕䅢求䝁䅍䅤祂䝁䅫睙杁䙁䅙党潂䝁䅫睙獂䝁䅕䅁求杅䅁杬䅁䕁䅙䅢求䝁䅕䅤杁䕁䄰兙畂䝁䅅睚求䝁䄰党畂䡁䅑睏杁䕁䅣䅕呂䑁䅳䅉䵂䝁䅅督あ䍁䅁兔灂䝁䅷党杁䙁䅑杣桂䝁䄴督睂䝁䄸杣あ䝁䅅䅤灂䝁䄸杢㝁䍁䅁杕灂䝁䅑党杁䙁䅍䅡桂䡁䅉兡畂䝁䅣睏杁䕁䅍兙祂䍁䅁睕潂䝁䅅杣灂䝁䄴睚䅁䱁䝧䅁祃䅁䅁杒獂䝁䅕党あ䍁䅁兔桂䝁䄴兙湂䝁䅕兢求䝁䄴䅤㝁䍁䅁睒兂䙁䅍睏杁䕁䄴兙㉂䝁䅫睚桂䡁䅑兡療䝁䄴睏杁䕁䅍兙祂䍁䅁睕潂䝁䅅杣灂䝁䄴睚㝁䍁䅁兑ㅂ䡁䅑睢畂䝁䄸兢療䡁䅕督杁䙁䅙党潂䝁䅫睙獂䝁䅕督㝁䍁䅁兖あ䝁䅫䅢灂䡁䅑入杁䙁䅍睙桂䝁䅷党杁䙁䅍睢獂䝁䅅杣䅁䅁䬰䅁䝂䅁䅁杒獂䝁䅕党あ䍁䅁兔桂䝁䄴兙湂䝁䅕兢求䝁䄴䅤㝁䍁䅁䅓療䝁䄰党杁䕁䅫兢睂䡁䅉睢㉂䝁䅕兢求䝁䄴䅤䅁䑁䱅䅁畄䅁䅁杒獂䝁䅕党あ䍁䅁兔桂䝁䄴兙湂䝁䅕兢求䝁䄴䅤㝁䍁䅁䅓療䝁䄰党獂䝁䅅杢歂䍁䅁睕求䝁䅍兤祂䝁䅫䅤㕂䑁䅳䅉䩂䝁䄴䅚ㅂ䡁䅍䅤祂䝁䅫兙獂䍁䅁兑ㅂ䡁䅑睢瑂䝁䅅䅤灂䝁䄸杢㝁䍁䅁兒獂䝁䅕睙あ䡁䅉兡橂䍁䅁杖求䝁䅧兡橂䝁䅷党㝁䍁䅁睕求䝁䅍兤祂䝁䅫䅤㕂䍁䅁兔桂䝁䄴兙湂䝁䅕兢求䝁䄴䅤㝁䍁䅁兑ㅂ䡁䅑睢畂䝁䄸兢療䡁䅕督杁䙁䅙党潂䝁䅫睙獂䝁䅕督䅁䙁䥉䅁兂䅁䅁杒獂䝁䅕党あ䍁䅁兔桂䝁䄴兙湂䝁䅕兢求䝁䄴䅤㝁䍁䅁兓畂䝁䅑兤穂䡁䅑杣灂䝁䅅䅢杁䕁䅅兤あ䝁䄸兢桂䡁䅑兡療䝁䄴䅁䡃充䅁杸䅁䕁䅙䅢求䝁䅕䅤杁䕁䄰兙畂䝁䅅睚求䝁䄰党畂䡁䅑睏杁䕁䅫杢歂䡁䅕督あ䡁䅉兡桂䝁䅷䅉䉂䡁䅕䅤療䝁䄰兙あ䝁䅫睢畂䑁䅳䅉䑂䝁䄸兢瑂䝁䅕杣橂䝁䅫兙獂䍁䅁睕睂䝁䅅睙求䍁䅁䅔桂䡁䅕杢橂䝁䅧睏杁䙁䅁兙穂䡁䅍党畂䝁䅣党祂䍁䅁兑灂䡁䅉睙祂䝁䅅杚あ䍁䅁兔桂䝁䄴兤浂䝁䅅睙あ䡁䅕杣灂䝁䄴睚䅁䭁䬴䅁敃䅁䅁杒獂䝁䅕党あ䍁䅁兔桂䝁䄴兙湂䝁䅕兢求䝁䄴䅤㝁䍁䅁兓畂䝁䅑兤穂䡁䅑杣灂䝁䅅䅢杁䕁䅅兤あ䝁䄸兢桂䡁䅑兡療䝁䄴睏杁䕁䅕䅢求䝁䅍䅤祂䝁䅫睙杁䙁䅙党潂䝁䅫睙獂䝁䅕睏杁䕁䅅兤あ䝁䄸杢療䝁䄰睢ㅂ䡁䅍䅉坂䝁䅕䅡灂䝁䅍䅢求䡁䅍䅁ㅁ睂䅁杷䅁䕁䅙䅢求䝁䅕䅤杁䕁䄰兙畂䝁䅅睚求䝁䄰党畂䡁䅑睏杁䕁䅫杢歂䡁䅕督あ䡁䅉兡桂䝁䅷䅉䉂䡁䅕䅤療䝁䄰兙あ䝁䅫睢畂䑁䅳䅉乂䝁䅅杣灂䝁䄴党杁䙁䅑杣桂䝁䄴督睂䝁䄸杣あ䝁䅅䅤灂䝁䄸杢㝁䍁䅁䅕桂䡁䅍督求䝁䄴睚求䡁䅉䅉䉂䝁䅫杣橂䡁䅉兙浂䡁䅑䅉乂䝁䅅杢ㅂ䝁䅙兙橂䡁䅑兤祂䝁䅫杢湂䅁䅁硕䅅䉁䉯䅁䝂䝁䅷党求䡁䅑䅉乂䝁䅅杢桂䝁䅣党瑂䝁䅕杢あ䑁䅳䅉䩂䝁䄴䅚ㅂ䡁䅍䅤祂䝁䅫兙獂䍁䅁兑ㅂ䡁䅑睢瑂䝁䅅䅤灂䝁䄸杢㝁䍁䅁杔桂䡁䅙兡湂䝁䅅䅤灂䝁䄸杢㝁䍁䅁睕灂䝁䄰兤獂䝁䅅䅤灂䝁䄸杢㝁䍁䅁杔求䡁䅑睤療䡁䅉睡杁䙁䅍党橂䡁䅕杣灂䡁䅑入㝁䍁䅁睑療䝁䄰兢求䡁䅉睙灂䝁䅅䅢杁䙁䅍䅣桂䝁䅍党杁䕁䅷兙ㅂ䝁䄴睙潂䑁䅳䅉兂䝁䅅督穂䝁䅕杢湂䝁䅕杣杁䕁䅅兡祂䝁䅍杣桂䝁䅙䅤杁䕁䄰兙畂䡁䅕杚桂䝁䅍䅤ㅂ䡁䅉兡畂䝁䅣䅁䡁䅅䅁東䅁䕁䅙䅢求䝁䅕䅤杁䕁䄰兙畂䝁䅅睚求䝁䄰党畂䡁䅑睏杁䕁䅫杢歂䡁䅕督あ䡁䅉兡桂䝁䅷䅉䉂䡁䅕䅤療䝁䄰兙あ䝁䅫睢畂䑁䅳䅉兂䡁䅉睢橂䝁䅕督穂䍁䅁兑ㅂ䡁䅑睢瑂䝁䅅䅤灂䝁䄸杢㝁䍁䅁兑祂䡁䅑兡浂䝁䅫睙灂䝁䅅䅢杁䕁䅫杢あ䝁䅕䅢獂䝁䅫睚求䝁䄴睙求䅁䅁䅡䅧䭁䅉䅁䝂䝁䅷党求䡁䅑䅉乂䝁䅅杢桂䝁䅣党瑂䝁䅕杢あ䑁䅳䅉䩂䝁䄴䅚ㅂ䡁䅍䅤祂䝁䅫兙獂䍁䅁兑ㅂ䡁䅑睢瑂䝁䅅䅤灂䝁䄸杢㝁䍁䅁䅕祂䝁䄸睙求䡁䅍督杁䕁䅅兤あ䝁䄸兢桂䡁䅑兡療䝁䄴睏杁䕁䅅兤あ䝁䄸杢療䝁䄰睢ㅂ䡁䅍䅉坂䝁䅕䅡灂䝁䅍䅢求䡁䅍䅁剄元䅁杨䅁䕁䅙䅢求䝁䅕䅤杁䕁䄰兙畂䝁䅅睚求䝁䄰党畂䡁䅑睏杁䕁䅫杢歂䡁䅕督あ䡁䅉兡桂䝁䅷䅉䉂䡁䅕䅤療䝁䄰兙あ䝁䅫睢畂䑁䅳䅉呂䝁䅕杢穂䝁䄸杣穂䑁䅳䅉䙂䝁䅷党橂䡁䅑杣灂䝁䅍䅉坂䝁䅕䅡灂䝁䅍䅢求䅁䅁䉦䅉乁䅧䅁䝂䝁䅷党求䡁䅑䅉乂䝁䅅杢桂䝁䅣党瑂䝁䅕杢あ䑁䅳䅉䩂䝁䄴䅚ㅂ䡁䅍䅤祂䝁䅫兙獂䍁䅁兑ㅂ䡁䅑睢瑂䝁䅅䅤灂䝁䄸杢㝁䍁䅁睕求䝁䄴督療䡁䅉督㝁䍁䅁兒獂䝁䅕睙あ䡁䅉兡橂䍁䅁杖求䝁䅧兡橂䝁䅷党㝁䍁䅁䅕祂䝁䄸睙求䡁䅍督杁䕁䅅兤あ䝁䄸兢桂䡁䅑兡療䝁䄴睏杁䕁䅅兤あ䝁䄸杢療䝁䄰睢ㅂ䡁䅍䅉坂䝁䅕䅡灂䝁䅍䅢求䡁䅍䅁䵂元䅁朸䅁䕁䅙䅢求䝁䅕䅤杁䕁䄰兙畂䝁䅅睚求䝁䄰党畂䡁䅑睏杁䕁䅫杢歂䡁䅕督あ䡁䅉兡桂䝁䅷䅉䉂䡁䅕䅤療䝁䄰兙あ䝁䅫睢畂䑁䅳䅉呂䝁䅕杢穂䝁䄸杣穂䑁䅳䅉䙂䝁䅷党橂䡁䅑杣灂䝁䅍䅉坂䝁䅕䅡灂䝁䅍䅢求䑁䅳䅉兂䡁䅉睢橂䝁䅕督穂䍁䅁兑ㅂ䡁䅑睢瑂䝁䅅䅤灂䝁䄸杢㝁䍁䅁䅕桂䡁䅍督求䝁䄴睚求䡁䅉䅉䉂䝁䅫杣橂䡁䅉兙浂䡁䅑䅉乂䝁䅅杢ㅂ䝁䅙兙橂䡁䅑兤祂䝁䅫杢湂䅁䅁䅏䅧䵁䄴䅁䝂䝁䅷党求䡁䅑䅉乂䝁䅅杢桂䝁䅣党瑂䝁䅕杢あ䑁䅳䅉䩂䝁䄴䅚ㅂ䡁䅍䅤祂䝁䅫兙獂䍁䅁兑ㅂ䡁䅑睢瑂䝁䅅䅤灂䝁䄸杢㝁䍁䅁睕求䝁䄴督療䡁䅉督㝁䍁䅁䅕祂䝁䄸睙求䡁䅍督杁䕁䅅兤あ䝁䄸兢桂䡁䅑兡療䝁䄴睏杁䙁䅁兙穂䡁䅍党畂䝁䅣党祂䍁䅁兑灂䡁䅉睙祂䝁䅅杚あ䍁䅁兔桂䝁䄴兤浂䝁䅅睙あ䡁䅕杣灂䝁䄴睚䅁䥁䭑䅁䕄䅁䅁杒獂䝁䅕党あ䍁䅁兔桂䝁䄴兙湂䝁䅕兢求䝁䄴䅤㝁䍁䅁䅔桂䡁䅍䅤杁䕁䄰兡獂䝁䅕䅉啂䡁䅉兙畂䡁䅍䅣療䡁䅉䅤桂䡁䅑兡療䝁䄴睏杁䕁䅕䅢求䝁䅍䅤祂䝁䅫睙杁䙁䅙党潂䝁䅫睙獂䝁䅕睏杁䕁䄰兡橂䡁䅉睢瑁䕁䄰睢楂䝁䅫䅢灂䡁䅑入㝁䍁䅁兑ㅂ䡁䅑睢畂䝁䄸兢療䡁䅕督杁䙁䅙党潂䝁䅫睙獂䝁䅕督䅁䍁䠸䅁元䅁䅁杒獂䝁䅕党あ䍁䅁兔桂䝁䄴兙湂䝁䅕兢求䝁䄴䅤㝁䍁䅁䅔桂䡁䅍䅤杁䕁䄰兡獂䝁䅕䅉啂䡁䅉兙畂䡁䅍䅣療䡁䅉䅤桂䡁䅑兡療䝁䄴睏杁䕁䅷兡浂䝁䅕督あ䡁䅫䅢求䑁䅳䅉䙂䝁䅷党橂䡁䅑杣灂䝁䅍䅉坂䝁䅕䅡灂䝁䅍䅢求䅁䅁創䅉䝁䅷䅁䝂䝁䅷党求䡁䅑䅉乂䝁䅅杢桂䝁䅣党瑂䝁䅕杢あ䑁䅳䅉乂䝁䅫睙祂䝁䄸兌乂䝁䄸杙灂䝁䅷兡あ䡁䅫睏杁䕁䅅兤あ䝁䄸杢療䝁䄰睢ㅂ䡁䅍䅉坂䝁䅕䅡灂䝁䅍䅢求䡁䅍䅁あ睂䅁䄷䅁䕁䅙䅢求䝁䅕䅤杁䕁䄰兙畂䝁䅅睚求䝁䄰党畂䡁䅑睏杁䕁䄴兙㉂䝁䅫睚桂䡁䅑兡療䝁䄴睏杁䙁䅍兡瑂䡁䅕䅢桂䡁䅑兡療䝁䄴睏杁䕁䄴党あ䡁䅣睢祂䝁䅳䅉呂䝁䅕睙ㅂ䡁䅉兡あ䡁䅫睏杁䕁䅍睢瑂䝁䄰党祂䝁䅍兡桂䝁䅷䅉呂䡁䅁兙橂䝁䅕䅉䵂䝁䅅兤畂䝁䅍䅡㝁䍁䅁䅕桂䡁䅍督求䝁䄴睚求䡁䅉䅉䉂䝁䅫杣橂䡁䅉兙浂䡁䅑䅉乂䝁䅅杢ㅂ䝁䅙兙橂䡁䅑兤祂䝁䅫杢湂䅁䅁入䅯䝁䅙䅁䝂䝁䅷党求䡁䅑䅉乂䝁䅅杢桂䝁䅣党瑂䝁䅕杢あ䑁䅳䅉兂䝁䅅督穂䝁䅕杢湂䝁䅕杣杁䕁䅅兡祂䝁䅍杣桂䝁䅙䅤杁䕁䄰兙畂䡁䅕杚桂䝁䅍䅤ㅂ䡁䅉兡畂䝁䅣䅁䝂充䅁䅗䅁䕁䅙䅢求䝁䅕䅤杁䕁䄰兙畂䝁䅅睚求䝁䄰党畂䡁䅑睏杁䙁䅉兡歂䝁䅕䅉呂䝁䅧兙祂䝁䅫杢湂䑁䅳䅉䑂䝁䅅杣杁䙁䅍䅡桂䡁䅉兡畂䝁䅣䅁㙂睄䅁杘䅁䕁䅙䅢求䝁䅕䅤杁䕁䄰兙畂䝁䅅睚求䝁䄰党畂䡁䅑睏杁䙁䅍党畂䡁䅍睢祂䡁䅍睏杁䕁䅅兤あ䝁䄸杢療䝁䄰睢ㅂ䡁䅍䅉坂䝁䅕䅡灂䝁䅍䅢求䡁䅍䅁䑁杅䅁杙䄴䕁䅙䅢求䡁䅧䅉䵂䡁䅑䅚畁䍁䅁䅣祂䝁䄸杤灂䝁䅑党穂䍁䅁兢桂䝁䄴兤浂䝁䅅睙あ䡁䅕杣灂䝁䄴睚杁䡁䅍睢獂䡁䅕䅤灂䝁䄸杢穂䍁䅁䅤療䍁䅁杤桂䡁䅉兡療䡁䅕督杁䝁䅉杣桂䝁䄴䅚穂䍁䅁兡畂䍁䅁兑穂䝁䅫兙獁䍁䅁䅤潂䝁䅕䅉䉂䝁䄰党祂䝁䅫睙桂䡁䅍䅌杁䝁䅅杢歂䍁䅁兒ㅂ䡁䅉睢睂䝁䅕杌杁䕁䅫䅤杁䝁䄸䅣求䡁䅉兙あ䝁䅕督杁䡁䅑䅡祂䝁䄸兤湂䝁䅧䅉あ䡁䅣睢杁䡁䅍党湂䝁䄰党畂䡁䅑督獁䍁䅁杒獂䝁䅕䅥杁䕁䅅睚灂䝁䅷兡あ䡁䅫䅉呂䝁䄸䅢ㅂ䡁䅑兡療䝁䄴督杁䍁䅧杒䉂䙁䅍克杁䝁䅅杢歂䍁䅁杒獂䝁䅕䅥杁䙁䅉党獂䝁䅫兙楂䝁䅫䅢灂䡁䅑入杁䙁䅍睢獂䡁䅕䅤灂䝁䄸杢穂䍁䅁䅋䝂䙁䅉睕灁䍁䄴䅉啂䝁䅧党杁䕁䅙兑呂䍁䅁督求䝁䅣兢求䝁䄴䅤杁䝁䄸杚浂䝁䅕杣穂䍁䅁杚獂䝁䅕䅥灂䝁䅉䅢求䍁䅁督ㅂ䡁䅁䅣獂䡁䅫䅉桂䝁䄴䅚杁䝁䄰兙畂䡁䅕杚桂䝁䅍䅤ㅂ䡁䅉兡畂䝁䅣䅉穂䡁䅫督あ䝁䅕兢杁䝁䅍睢瑂䡁䅁杣灂䡁䅍兡畂䝁䅣䅉橂䝁䄸兢瑂䡁䅕杢灂䝁䅍兙あ䝁䅫睢畂䡁䅍䅌杁䝁䅕杢あ䝁䅕杣睂䡁䅉兡穂䝁䅕䅌杁䝁䅅杢歂䍁䅁睙獂䝁䄸兤歂䍁䅁督療䝁䅷兤あ䝁䅫睢畂䍁䅷䅉㍂䝁䅧兡橂䝁䅧䅉灂䝁䄴睙獂䡁䅕䅚求䡁䅍䅉歂䝁䅅䅤桂䍁䅷䅉求䝁䅑睚求䍁䅷䅉桂䝁䄴䅚杁䝁䅍睢瑂䝁䄰兤畂䝁䅫睙桂䡁䅑兡療䝁䄴督杁䝁䅫杢浂䡁䅉兙穂䡁䅑杣ㅂ䝁䅍䅤ㅂ䡁䅉党㝁䍁䅁䅢灂䝁䅙党穂䡁䅑入獂䝁䅕䅉穂䝁䄸䅢ㅂ䡁䅑兡療䝁䄴䅌杁䝁䅫杢橂䝁䅷兤歂䝁䅫杢湂䍁䅁兙睂䡁䅁䅢灂䝁䅅杢橂䝁䅕督獁䍁䅁睙療䝁䄴督ㅂ䝁䄰党祂䍁䅁䅣桂䝁䅍睡桂䝁䅣兡畂䝁䅣䅌杁䝁䅙䅢療䝁䄸杣橂䝁䅅杣求䍁䅷䅉瑂䝁䅫睙祂䝁䄸䅉瑂䝁䄸杙灂䝁䅷兡あ䡁䅫䅌杁䝁䅅杢歂䍁䅁兙ㅂ䝁䅑兡療䑁䅳䅉桂䝁䄴䅚杁䝁䅍睢畂䡁䅍兤瑂䝁䅕杣杁䝁䅑党㉂䝁䅫睙求䡁䅍䅌杁䡁䅍兤橂䝁䅧䅉桂䡁䅍䅉瑂䝁䄸杙灂䝁䅷党杁䝁䅅杢歂䍁䅁䅡灂䝁䅣䅡杁䡁䅙党獂䝁䄸睙灂䡁䅑入杁䝁䅍睢畂䡁䅍兤瑂䝁䅕杣杁䝁䅑党㉂䝁䅫睙求䡁䅍杌杁䕁䅫䅤穂䍁䅁杒卂䙁䅍䅉穂䝁䅕睚瑂䝁䅕杢あ䍁䅁䅣祂䝁䄸杤灂䝁䅑党穂䍁䅁睙療䝁䄰䅣獂䝁䅕䅥杁䡁䅉兙瑂䡁䅁督杁䡁䅣兡あ䝁䅧䅉穂䡁䅁党橂䝁䅫兙獂䝁䅫来求䝁䅑䅉睂䡁䅉睢歂䡁䅕睙あ䝁䅫睢畂䍁䅁兢療䝁䅑党獂䡁䅍䅉桂䝁䄴䅚杁䝁䅍杣灂䡁䅑兡橂䝁䅅䅢杁䝁䅕杢㉂䝁䅫杣療䝁䄴兢求䝁䄴䅤穂䍁䅷䅉㍂䝁䅧兡橂䝁䅧䅉橂䝁䄸兢睂䡁䅉兡穂䝁䅕䅉桂䡁䅕䅤療䝁䄰睢あ䝁䅫杤求䍁䅁兡畂䝁䅍䅢ㅂ䝁䅑兡畂䝁䅣䅉畂䝁䅕䅥あ䍁䅁睚求䝁䄴党祂䝁䅅䅤灂䝁䄸杢杁䝁䄰睢楂䝁䅫䅢灂䡁䅑入獁䍁䅁兙ㅂ䡁䅑睢畂䝁䄸兢療䡁䅕督獁䍁䅁睙療䝁䄴杢求䝁䅍䅤灂䡁䅙兡あ䡁䅫䅌杁䝁䅕䅢求䝁䅍䅤祂䝁䅫杚灂䝁䅍兙あ䝁䅫睢畂䍁䅷䅉桂䝁䄴䅚杁䡁䅍兢桂䡁䅉䅤杁䡁䅑党橂䝁䅧杢療䝁䅷睢湂䝁䅫党穂䑁䅳䅉潂䝁䅕兙獂䡁䅑䅡杁䡁䅍睢獂䡁䅕䅤灂䝁䄸杢穂䍁䅷䅉穂䡁䅕睙潂䍁䅁兙穂䍁䅁兢求䝁䅑兡橂䝁䅅䅢杁䝁䅑党㉂䝁䅫睙求䡁䅍䅌杁䝁䄰党歂䝁䅫睙桂䝁䅷䅉求䡁䅅兤灂䡁䅁兢求䝁䄴䅤獁䍁䅁兙畂䝁䅑䅉歂䡁䅉兤湂䍁䅁䅚求䝁䅷兡㉂䝁䅕杣㕂䑁䅳䅉桂䝁䄴䅚杁䝁䅫杢歂䡁䅕督あ䡁䅉兡桂䝁䅷䅉穂䝁䄸䅢ㅂ䡁䅑兡療䝁䄴督獁䍁䅁兡畂䝁䅍䅢ㅂ䝁䅑兡畂䝁䅣䅉橂䝁䅅䅣灂䡁䅑兙獂䍁䅁党硂䡁䅕兡睂䝁䄰党畂䡁䅑䅌杁䝁䅫杢歂䡁䅕督あ䡁䅉兡桂䝁䅷䅉歂䝁䅕杤灂䝁䅍党穂䍁䅷䅉求䝁䄰杙求䝁䅑䅚求䝁䅑䅉桂䝁䄴䅚杁䝁䅍杣灂䡁䅑兡橂䝁䅅䅢杁䡁䅁睢㍂䝁䅕杣杁䝁䄸杚浂䝁䅕杣灂䝁䄴睚穂䍁䅷䅉桂䝁䄴䅚杁䡁䅉党畂䝁䅕睤桂䝁䅉䅢求䡁䅍䅉桂䝁䄴䅚杁䝁䅣杣灂䝁䅑䅉求䝁䅑睚求䍁䄴䅉䩂䝁䄴䅉桂䝁䅑䅚灂䡁䅑兡療䝁䄴䅌杁䝁䅫䅤杁䡁䅁杣療䡁䅙兡歂䝁䅕督杁䡁䅙兙祂䝁䅫睢ㅂ䡁䅍䅉穂䝁䅕杣㉂䝁䅫睙求䡁䅍䅌杁䝁䅫杢橂䝁䅷兤歂䝁䅫杢湂䍁䅁䅚求䡁䅍兡湂䝁䄴䅉桂䝁䄴䅚杁䝁䅕杢湂䝁䅫杢求䝁䅕杣灂䝁䄴睚獁䍁䅁督ㅂ䝁䅍䅡杁䝁䅅督杁䡁䅁杣療䝁䅑兤橂䡁䅑䅉歂䝁䅕督灂䝁䅣杢杁䝁䅅杢歂䍁䅁党畂䝁䅣兡畂䝁䅕党祂䝁䅫杢湂䍁䅁杣求䡁䅍睢ㅂ䡁䅉睙求䡁䅍䅉あ䝁䅧兙あ䍁䅁䅣祂䝁䄸杤灂䝁䅑党杁䝁䅑党穂䝁䅫睚畂䍁䅁督求䡁䅉杤灂䝁䅍党穂䍁䅷䅉睂䡁䅉睢歂䡁䅕睙あ䍁䅁䅚求䡁䅙党獂䝁䄸䅣瑂䝁䅕杢あ䍁䅷䅉穂䡁䅫督あ䝁䅕兢穂䍁䅁兡畂䡁䅑党湂䡁䅉兙あ䝁䅫睢畂䍁䅁督求䡁䅉杤灂䝁䅍党穂䍁䅷䅉桂䝁䄴䅚杁䡁䅍睢獂䡁䅕䅤灂䝁䄸杢穂䑁䅳䅉穂䡁䅕䅣睂䝁䅷入杁䝁䅍䅡桂䝁䅫杢杁䝁䅍睢瑂䡁䅁杣灂䡁䅍兡畂䝁䅣䅉瑂䝁䅅杢ㅂ䝁䅙兙橂䡁䅑兤祂䝁䅫杢湂䍁䅷䅉橂䡁䅕督あ䝁䄸兢灂䡁䅯兙あ䝁䅫睢畂䍁䅷䅉睂䡁䅉睢橂䡁䅕杣求䝁䄰党畂䡁䅑䅌杁䝁䅷睢湂䝁䅫督あ䝁䅫睙穂䍁䅁督求䡁䅉杤灂䝁䅍党穂䍁䅷䅉桂䝁䄴䅚杁䝁䅫杢畂䝁䄸杤桂䡁䅑兡㉂䝁䅕䅉穂䡁䅕䅣睂䝁䅷入杁䝁䅍䅡桂䝁䅫杢杁䡁䅍睢獂䡁䅕䅤灂䝁䄸杢穂䑁䅳䅉瑂䝁䅅杢ㅂ䝁䅙兙橂䡁䅑兤祂䝁䅫杢湂䑁䅳䅉獂䝁䄸睚灂䡁䅍䅤灂䝁䅍督杁䝁䅅杢歂䍁䅁杤桂䝁䅷兤求䍁䄰兙歂䝁䅑党歂䍁䅁杚ㅂ䝁䅷杚灂䝁䅷䅢瑂䝁䅕杢あ䍁䅷䅉灂䝁䄴睙獂䡁䅕䅚灂䝁䄴睚杁䡁䅣兙祂䝁䅕䅡療䡁䅕督灂䝁䄴睚杁䝁䅅杢歂䍁䅁杤求䝁䄴䅚療䡁䅉䅉瑂䝁䅅杢桂䝁䅣党歂䍁䅁兡畂䡁䅙党畂䡁䅑睢祂䡁䅫䅌杁䝁䄸兢畂䝁䅫兌橂䝁䅧兙畂䝁䄴党獂䍁䅁杚ㅂ䝁䅷杚灂䝁䅷䅢瑂䝁䅕杢あ䍁䅷䅉牂䝁䅫䅤あ䝁䅫杢湂䍁䅷䅉橂䝁䄸杢浂䝁䅫睚ㅂ䡁䅉兙あ䝁䅫睢畂䍁䅷䅉桂䝁䄴䅚杁䡁䅁睢穂䡁䅑䅣療䝁䄴党瑂䝁䅕杢あ䑁䅳䅉桂䝁䄴䅚杁䝁䅫杢あ䝁䅕睚祂䝁䅅䅤求䝁䅑䅉祂䝁䅕杤求䡁䅉督求䍁䅁䅢療䝁䅣兡穂䡁䅑兡橂䡁䅍䅉桂䝁䄴䅚杁䝁䅍兡祂䝁䅍兤獂䝁䅅杣杁䝁䅕睙療䝁䄴睢瑂䡁䅫杌杁䕁䅙兤祂䡁䅑䅡求䡁䅉䅌杁䡁䅑䅡求䍁䅁睙療䝁䄰䅣桂䝁䄴入杁䝁䄸杚浂䝁䅕杣穂䍁䅁党瑂䝁䅉党歂䝁䅑党歂䍁䅁兙畂䝁䅑䅉橂䡁䅉兡あ䝁䅫睙桂䝁䅷䅉睂䝁䄸睤求䡁䅉䅉穂䝁䄸䅢ㅂ䡁䅑兡療䝁䄴督畁䍁䅁䅖潂䝁䅕䅉橂䝁䄸兢睂䝁䅅杢㕂䍁䅁睤桂䡁䅍䅉浂䝁䄸杣瑂䝁䅕杣獂䡁䅫䅉牂䝁䄴睢㍂䝁䄴䅉桂䡁䅍䅉䝂䝁䅷党㑂䡁䅑杣療䝁䄴兡橂䡁䅍䅉䩂䝁䄴䅤求䡁䅉杢桂䡁䅑兡療䝁䄴兙獂䍁䅁䅔あ䝁䅑杌杁䝁䅅杢歂䍁䅁睙潂䝁䅅杢湂䝁䅕䅚杁䝁䅫䅤穂䍁䅁杢桂䝁䄰党杁䡁䅑睢杁䕁䅙䅢求䡁䅧䅉䵂䡁䅑䅚畁䍁䅁兡畂䍁䅁睕求䡁䅁䅤求䝁䄰杙求䡁䅉䅉祁䑁䅁免㉁䍁䄴䅉䝂䝁䅷党㑂䍁䅁䅔あ䝁䅑杌杁䡁䅣兙穂䍁䅁杚療䡁䅕杢歂䝁䅕䅚杁䝁䅫杢杁䑁䅅兏㉁䑁䅫䅉桂䝁䄴䅚杁䝁䅫督杁䝁䅧党桂䝁䅑兣ㅂ䝁䅅杣あ䝁䅕杣求䝁䅑䅉灂䝁䄴䅉䉂䡁䅕督あ䝁䅫杢獁䍁䅁䅖求䡁䅧兙穂䍁䄴䅁㍄兆䅁杉䅣䕁䅙䅢療䝁䄸杣杁䍁䅙䅉䕂䝁䅕睙療䡁䅉䅉䥂䝁䄸䅢歂䝁䅫杢湂䡁䅍䅌杁䕁䅫杢橂䍁䄴䅉あ䝁䄸睚求䡁䅑䅡求䡁䅉䅉㍂䝁䅫䅤潂䍁䅁兡あ䡁䅍䅉穂䡁䅕杙穂䝁䅫䅚灂䝁䅅杣灂䝁䅕督獁䍁䅁睢睂䝁䅕杣桂䡁䅑党穂䍁䅁兙穂䍁䅁兙杁䝁䄰兤獂䡁䅑兡瑁䝁䅍䅡桂䝁䄴杢求䝁䅷䅉穂䡁䅁党橂䝁䅫兙獂䡁䅑入杁䡁䅉党あ䝁䅅兡獂䝁䅕杣杁䝁䄸杚杁䝁䅧兙祂䝁䅑䅉穂䡁䅕杣浂䝁䅅睙求䍁䅁杚獂䝁䄸睢祂䝁䅫杢湂䍁䅁兙畂䝁䅑䅉祂䝁䅕䅢桂䡁䅑党歂䍁䅁兙橂䝁䅍党穂䡁䅍睢祂䝁䅫党穂䍁䅷䅉桂䝁䄴䅚杁䝁䅍睢瑂䝁䄰党祂䝁䅍兡桂䝁䅷䅉穂䡁䅕杣浂䝁䅅睙求䡁䅍䅉穂䝁䅕䅢獂䝁䅕杣杁䝁䅫杢杁䕁䅣党療䡁䅉睚灂䝁䅅䅉桂䝁䄴䅚杁䕁䅙䅢療䡁䅉兡歂䝁䅅杌杁䙁䅑䅡求䍁䅁睙療䝁䄰䅣桂䝁䄴入杁䝁䄸杚浂䝁䅕杣穂䍁䅁䅤灂䝁䅷党獁䍁䅁睤療䝁䄸䅚獁䍁䅁䅢桂䝁䄰兡畂䝁䅅䅤求䍁䅷䅉㉂䝁䅫杢㕂䝁䅷䅌杁䝁䅅杢歂䍁䅁杢桂䡁䅑兤祂䝁䅅䅢杁䡁䅍䅤療䝁䄴党杁䝁䅙䅢療䝁䄸杣灂䝁䄴睚杁䡁䅁杣療䝁䅑兤橂䡁䅑督獁䍁䅁兙穂䍁䅁睤求䝁䅷䅢杁䝁䅅督杁䝁䅑党橂䝁䄸杣桂䡁䅑兡㉂䝁䅕䅉桂䝁䅍睙求䡁䅍督療䡁䅉兡求䡁䅍䅌杁䡁䅣兙獂䝁䅷䅉あ䝁䅫䅢求䡁䅍䅌杁䝁䅅杢歂䍁䅁兡畂䡁䅍䅤桂䝁䅷䅢桂䡁䅑兡療䝁䄴䅉瑂䝁䅅䅤求䡁䅉兡桂䝁䅷督杁䝁䅅杢歂䍁䅁䅤療䝁䄸䅢穂䑁䅳䅉桂䝁䄴䅚杁䡁䅙兙畂䝁䅫䅤灂䝁䅕督獁䍁䅁督潂䝁䄸睤求䡁䅉䅉歂䝁䄸睢祂䡁䅍䅌杁䝁䅉兙あ䝁䅧䅉桂䝁䅍睙求䡁䅍督療䡁䅉兡求䡁䅍䅌杁䝁䅙兙ㅂ䝁䅍党あ䡁䅍䅌杁䡁䅍兡畂䝁䅳督獁䍁䅁睙ㅂ䡁䅍䅤療䝁䄰䅉橂䝁䄸兤畂䡁䅑党祂䡁䅑睢睂䡁䅍䅌杁䝁䅉兙あ䝁䅧杣療䝁䄸兢杁䝁䄰兡祂䡁䅉睢祂䡁䅍䅌杁䝁䅅杢歂䍁䅁杙桂䡁䅑䅡祂䝁䄸睢瑂䍁䅁䅢灂䝁䅣䅡あ䝁䅫杢湂䍁䄴䅉䩂䡁䅑䅉桂䝁䅷督療䍁䅁督求䝁䅷䅢穂䍁䅁䅣祂䝁䄸䅚ㅂ䝁䅍䅤穂䍁䅁䅤潂䡁䅉睢ㅂ䝁䅣䅡杁䝁䅫䅤穂䍁䅁睖求䝁䅉督灂䡁䅑党獁䍁䅁杒獂䝁䄸睢祂䝁䅅杢歂䕁䅑党橂䝁䄸杣畁䝁䅍睢瑂䍁䄴䅉啂䝁䅧党杁䝁䅍睢瑂䡁䅁兙畂䡁䅫䅉穂䝁䅕杣㉂䝁䅕督杁䡁䅁杣療䝁䅙党穂䡁䅍兡療䝁䄴兙獂䍁䅁兡畂䡁䅍䅤桂䝁䅷䅢求䡁䅉督獁䍁䅁睙療䝁䄰兢求䡁䅉睙灂䝁䅅䅢杁䝁䅉兤穂䝁䅫杢求䡁䅍督求䡁䅍䅌杁䝁䅅杢歂䍁䅁䅡療䝁䄰党療䡁䅣杢求䡁䅉督畁䍁䅁兓あ䍁䅁睢睂䝁䅕杣桂䡁䅑党穂䍁䅁睤桂䡁䅉党潂䝁䄸兤穂䝁䅕䅉穂䡁䅑睢祂䝁䅕督杁䝁䅅杢歂䍁䅁䅚求䡁䅍兡湂䝁䄴䅉橂䝁䅕杢あ䝁䅕杣穂䍁䄴䅉啂䝁䅧党杁䝁䅍睢瑂䡁䅁兙畂䡁䅫䅉㍂䝁䅅督杁䝁䅙睢祂䝁䄰党祂䝁䅷入杁䝁䅳杢療䡁䅣杢杁䝁䅅督杁䕁䅙䅒偂䍁䅁䅓療䝁䅷䅚灂䝁䄴睚穂䍁䅷䅉䩂䝁䄴睙畁䍁䅁兙畂䝁䅑䅉橂䝁䅧兙畂䝁䅣党歂䍁䅁兡あ䡁䅍䅉畂䝁䅅兢求䍁䅁䅤療䍁䅁杒獂䝁䄸睢祂䍁䅁杊杁䕁䅑党橂䝁䄸杣杁䕁䅧睢獂䝁䅑兡畂䝁䅣督獁䍁䅁兓畂䝁䅍杌杁䝁䅫杢杁䕁䅅䅣祂䝁䅫䅢杁䑁䅉䅍硁䑁䅣杌杁䕁䅙䅢療䝁䄸杣杁䍁䅙䅉䕂䝁䅕睙療䡁䅉䅉䥂䝁䄸䅢歂䝁䅫杢湂䡁䅍䅌杁䕁䅫杢橂䍁䄴䅉㍂䝁䅅督杁䝁䅙睢ㅂ䝁䄴䅚求䝁䅑䅉灂䝁䄴䅉祁䑁䅁䅍睁䍁䅁兙畂䝁䅑䅉灂䡁䅍䅉潂䝁䅕兙歂䡁䅅兤桂䡁䅉䅤求䡁䅉党歂䍁䅁兡畂䍁䅁兑あ䝁䅷兙畂䡁䅑兙獁䍁䅁睒求䝁䄸杣湂䝁䅫兙畁䅁䅁硲䅙䭁䥙䅁䝂䝁䅷睢㍂䝁䅕杣穂䍁䅁杒療䝁䄸䅚穂䍁䅷䅉䩂䝁䄴睙畁䍁䅁䅣祂䝁䄸䅚ㅂ䝁䅍党穂䍁䅁兙畂䝁䅑䅉瑂䝁䅅杣牂䝁䅕䅤穂䍁䅁䅣桂䝁䅍睡桂䝁䅣党歂䍁䅁杙桂䝁䅳党祂䡁䅫䅉浂䝁䄸睢歂䍁䅁䅣祂䝁䄸䅚ㅂ䝁䅍䅤穂䍁䅁兡畂䍁䅁䅤潂䝁䅕䅉噂䝁䄴兡あ䝁䅕䅚杁䙁䅍䅤桂䡁䅑党穂䍁䄴䅉䩂䡁䅑督杁䡁䅁杣灂䝁䄴睙灂䡁䅁兙獂䍁䅁䅣祂䝁䄸䅚ㅂ䝁䅍䅤穂䍁䅁兡畂䝁䅍䅢ㅂ䝁䅑党杁䝁䅙杣求䡁䅍䅡杁䝁䅉杣求䝁䅅䅚穂䍁䅷䅉楂䡁䅕杢穂䍁䅷䅉祂䝁䄸䅢獂䡁䅍䅌杁䡁䅍杢桂䝁䅍睡杁䝁䅫䅤求䝁䄰督獁䍁䅁杙桂䝁䅣党獂䡁䅍䅌杁䕁䅕杢湂䝁䅷兡穂䝁䅧䅉瑂䡁䅕杚浂䝁䅫杢穂䍁䅷䅉桂䝁䄴䅚杁䡁䅑睢祂䡁䅑兡獂䝁䅷兙穂䍁䅷䅉桂䡁䅍䅉㍂䝁䅕䅢獂䍁䅁兙穂䍁䅁杚祂䝁䄸来求䝁䄴䅉楂䡁䅉党桂䝁䅑督杁䝁䅅杢歂䍁䅁杣療䝁䅷䅢穂䍁䅁兤畂䝁䅑党祂䍁䅁䅤潂䝁䅕䅉佂䝁䅅䅤ㅂ䡁䅉党婁䡉䅍䅉偂䡁䅣杢獁䍁䅁䅒桂䡁䅙党婁䡉䅍䅉䱂䝁䅫䅢獂䝁䅕杣杁䕁䅉杣求䝁䅅䅚獁䍁䅁睖療䝁䄴䅚求䡁䅉䅌杁䕁䅍兙畂䡁䅫睢畂䍁䅁村桂䝁䅳党潂䝁䄸兤穂䝁䅕䅌杁䕁䄰杣穂䍁䄴䅉䝂䡁䅉党穂䝁䅧䅢求䡁䅫升穂䍁䅷䅉桂䝁䄴䅚杁䙁䅑兙穂䡁䅑入牂䝁䅅睡求䍁䅁杙祂䝁䅅杢歂䍁䅁杢桂䝁䄰党穂䍁䄴䅉啂䝁䅧党杁䝁䅍睢瑂䡁䅁兙畂䡁䅫䅉歂䝁䅫督あ䡁䅉兡楂䡁䅕䅤求䡁䅍䅉灂䡁䅑督杁䡁䅁杣療䝁䅑兤橂䡁䅑督杁䡁䅑䅡祂䝁䄸兤湂䝁䅧䅉桂䍁䅁䅚灂䡁䅉党橂䡁䅑兌穂䡁䅑睢祂䝁䅕兌歂䝁䅕䅢灂䡁䅙党祂䡁䅫䅉歂䝁䅫督あ䡁䅉兡楂䡁䅕䅤灂䝁䄸杢杁䝁䅅杢歂䍁䅁兙杁䡁䅣兙祂䝁䅕䅡療䡁䅕督求䍁䅁䅚求䝁䅷兡㉂䝁䅕杣㕂䍁䅁督㕂䡁䅍䅤求䝁䄰䅌杁䝁䅅督杁䡁䅣党獂䝁䅷䅉桂䡁䅍䅉療䡁䅁党祂䝁䅅䅤求䡁䅍䅉楂䝁䅅睡求䡁䅉兡求䡁䅍杌杁䕁䅫䅤穂䍁䅁睙ㅂ䡁䅍䅤療䝁䄰党祂䡁䅍䅉灂䝁䄴睙獂䡁䅕䅚求䍁䅁杢桂䡁䅑兡療䝁䄴兙獂䍁䅁兙畂䝁䅑䅉祂䝁䅕睚灂䝁䄸杢桂䝁䅷䅉祂䝁䅕督あ䝁䅅兤祂䝁䅅杢あ䡁䅍䅌杁䝁䅫杢穂䡁䅑兡あ䡁䅕䅤灂䝁䄸杢穂䍁䅁兙畂䝁䅑䅉浂䝁䄸睢歂䡁䅍党祂䡁䅙兡橂䝁䅕䅉歂䝁䅫督あ䡁䅉兡楂䡁䅕䅤療䡁䅉督獁䍁䅁兙畂䝁䅑䅉祂䝁䅕䅤桂䝁䅫䅢杁䝁䅫杢瑁䡁䅍䅤療䡁䅉党杁䝁䅉兙牂䝁䅕杣灂䝁䅕督㝁䍁䅁睤潂䝁䄸䅢求䡁䅍兙獂䝁䅕䅉歂䝁䅫督あ䡁䅉兡楂䡁䅕䅤療䡁䅉督㝁䍁䅁兢桂䡁䅍督杁䝁䄰党祂䝁䅍䅡桂䝁䄴䅚灂䡁䅍党祂䡁䅍䅌杁䡁䅍兤睂䝁䅕杣瑂䝁䅅杣牂䝁䅕䅤穂䍁䅷䅉㉂䝁䅕杢歂䝁䅫杢湂䍁䅁睢ㅂ䡁䅑䅢求䡁䅑督獁䍁䅁兙畂䝁䅑䅉橂䝁䄸杢㉂䝁䅕杢灂䝁䅕杢橂䝁䅕䅉穂䡁䅑睢祂䝁䅕督㝁䍁䅁兣ㅂ䝁䅫睙牂䍁䄰督求䡁䅉杤求䍁䅁睙潂䝁䅅兡畂䡁䅍䅌杁䝁䅙睢療䝁䅑䅉㍂䝁䅧睢獂䝁䅕督桂䝁䅷党祂䡁䅍䅌杁䝁䅫杢穂䡁䅑兡あ䡁䅕䅤灂䝁䄸杢穂䍁䅷䅉歂䝁䄸䅢獂䝁䅅杣杁䡁䅍䅤療䡁䅉党穂䍁䅷䅉桂䝁䄴䅚杁䡁䅙党畂䝁䅑兡畂䝁䅣䅉橂䝁䄸兢睂䝁䅅杢灂䝁䅕督㝁䍁䅁兙畂䝁䅑䅉睂䡁䅕杙獂䝁䅫睙杁䝁䅧党桂䝁䅷䅤潂䍁䅁睙桂䡁䅉党獁䍁䅁兢灂䝁䅷兡あ䝁䅅杣㕂䍁䅁睙療䝁䄰兢灂䡁䅍督桂䡁䅉兡求䡁䅍䅌杁䝁䅅杢歂䍁䅁䅣祂䝁䅫督療䝁䄴督獁䍁䅁兙畂䝁䅑䅉療䡁䅑䅡求䡁䅉䅉湂䝁䄸杤求䡁䅉杢瑂䝁䅕杢あ䝁䅅䅢杁䝁䅫杢穂䡁䅑兡あ䡁䅕䅤灂䝁䄸杢穂䍁䄴䅉啂䝁䅧党杁䝁䅍睢瑂䡁䅁兙畂䡁䅫䅉㍂䝁䅅督杁䝁䅙睢祂䝁䄰党祂䝁䅷入杁䝁䅳杢療䡁䅣杢杁䝁䅅督杁䕁䅙䅢療䡁䅣党祂䡁䅍䅉䩂䝁䄴䅚ㅂ䡁䅍䅤祂䝁䅫党穂䍁䅁兙畂䝁䅑䅉橂䝁䅧兙畂䝁䅣党歂䍁䅁兡あ䡁䅍䅉畂䝁䅅兢求䍁䅁䅤療䍁䅁杒獂䝁䄸睤求䡁䅉督杁䕁䅙睢療䝁䅑督獁䍁䅁兓畂䝁䅍杌杁䝁䅫杢杁䑁䅉䅍睁䑁䅅杌杁䕁䅙䅢療䡁䅣党祂䡁䅍䅉䝂䝁䄸睢歂䡁䅍䅌杁䕁䅫杢橂䍁䄴䅉㍂䝁䅅督杁䝁䅙睢ㅂ䝁䄴䅚求䝁䅑䅉灂䝁䄴䅉硁䑁䅫免㕁䍁䅁兙畂䝁䅑䅉灂䡁䅍䅉潂䝁䅕兙歂䡁䅅兤桂䡁䅉䅤求䡁䅉党歂䍁䅁兡畂䍁䅁䅖潂䝁䄸兢桂䡁䅍杤灂䝁䅷䅢求䍁䅷䅉䡂䝁䅕睢祂䝁䅣兡桂䍁䄴䅁湄䅆䅁東䄰䕁䅙䅢療䡁䅣督求䡁䅉杤求䍁䅁睑療䡁䅉䅣療䡁䅉兙あ䝁䅫睢畂䍁䅁䅚求䡁䅍兡湂䝁䄴督獁䍁䅁兢桂䝁䄴兤浂䝁䅅睙あ䡁䅕杣求䡁䅍䅌杁䝁䅑兡穂䡁䅑杣灂䝁䅉兤あ䝁䅕督獁䍁䅁兙畂䝁䅑䅉穂䝁䅕杣㉂䝁䅫睙求䡁䅍䅉灂䝁䄴䅚ㅂ䡁䅍䅤祂䝁䅫兙獂䍁䅁杚獂䝁䄸睤杁䝁䄰兙畂䝁䅅睚求䝁䄰党畂䡁䅑䅉求䡁䅅兤灂䡁䅁兢求䝁䄴䅤杁䝁䅫杢杁䡁䅑䅡求䍁䅁兖畂䝁䅫䅤求䝁䅑䅉呂䡁䅑兙あ䝁䅕督獁䍁䅁睑桂䝁䄴兙歂䝁䅅䅌杁䕁䄰党㑂䝁䅫睙療䍁䅷䅉䙂䡁䅕杣療䡁䅁党獁䍁䅁䅤潂䝁䅕䅉乂䝁䅫䅚歂䝁䅷党杁䕁䅕兙穂䡁䅑䅌杁䕁䅅杚祂䝁䅫睙桂䍁䅷䅉桂䝁䄴䅚杁䡁䅑䅡求䍁䅁兑穂䝁䅫兙杁䙁䅁兙橂䝁䅫杚灂䝁䅍杌杁䕁䅫䅤杁䝁䄸䅣求䡁䅉兙あ䝁䅕督杁䡁䅑䅡祂䝁䄸兤湂䝁䅧䅉䝂䝁䅷睢㍂䡁䅍党祂䡁䅙党杁䙁䅁兤瑂䡁䅁䅉䕂䝁䅫杤灂䡁䅍兡療䝁䄴䅉潁䕁䅙䅕䕂䍁䅫䅉桂䝁䄴䅚杁䕁䅙䅢療䡁䅣䅉䑂䝁䄸杢あ䡁䅉睢獂䍁䅁䅒灂䡁䅙兡穂䝁䅫睢畂䍁䅁䅋䝂䕁䅍䅒灁䍁䅁督求䝁䅣兢求䝁䄴䅤穂䍁䄴䅉啂䝁䅧党杁䕁䅙䅕䕂䍁䅁督求䝁䅣兢求䝁䄴䅤杁䝁䄸杚浂䝁䅕杣穂䍁䅁睙ㅂ䡁䅍䅤療䝁䄰䅉桂䝁䄴䅚杁䡁䅁杣求䍁䄰睙療䝁䄴杚灂䝁䅣兤祂䝁䅕䅚杁䡁䅁兤瑂䡁䅁督杁䝁䅅杢歂䍁䅁䅣ㅂ䝁䄰䅣杁䡁䅍入穂䡁䅑党瑂䡁䅍䅌杁䝁䄰党橂䝁䅧兙畂䝁䅫睙桂䝁䅷䅉穂䝁䅕兙獂䡁䅍䅌杁䝁䅅兤㑂䝁䅫䅢灂䝁䅅杣㕂䍁䅁督㕂䡁䅍䅤求䝁䄰督獁䍁䅁杣求䡁䅁䅢桂䝁䅍党瑂䝁䅕杢あ䍁䅁䅣桂䡁䅉䅤穂䍁䅷䅉ㅂ䡁䅁睚祂䝁䅅䅚求䡁䅍䅌杁䝁䅅杢歂䍁䅁杣求䝁䅷兙あ䝁䅕䅚杁䝁䅅杚あ䝁䅕杣瑂䝁䅅杣牂䝁䅕䅤杁䡁䅍党祂䡁䅙兡橂䝁䅕督㝁䍁䅁兙畂䝁䅑䅉求䡁䅅兤灂䡁䅁兢求䝁䄴䅤杁䡁䅍党祂䡁䅙兡橂䝁䅕督獁䍁䅁兡畂䝁䅍䅢ㅂ䝁䅑兡畂䝁䅣䅉灂䝁䄴督あ䝁䅅䅢獂䝁䅅䅤灂䝁䄸杢杁䝁䅅杢歂䍁䅁睙療䝁䄰兢灂䡁䅍督灂䝁䄸杢灂䝁䄴睚杁䡁䅍党祂䡁䅙兡橂䝁䅕督獁䍁䅁督求䝁䅅䅢杁䡁䅍入穂䡁䅑党瑂䡁䅍䅉穂䡁䅁兙祂䝁䅕䅉睂䝁䅅杣あ䡁䅍䅌杁䡁䅉党睂䝁䅅兡祂䡁䅍䅌杁䝁䅅䅚㉂䝁䅅杢橂䝁䅕䅚杁䝁䅑兡桂䝁䅣杢療䡁䅍䅤灂䝁䅍督獁䍁䅁杣求䍁䄰杣桂䡁䅑党杁䝁䅅杢歂䍁䅁兤睂䝁䅣杣桂䝁䅑党杁䡁䅍睢獂䡁䅕䅤灂䝁䄸杢穂䍁䅷䅉祂䝁䅕䅤祂䝁䄸杚灂䡁䅑䅉睂䡁䅉睢湂䡁䅉兙瑂䡁䅍䅌杁䝁䅅杢歂䍁䅁兢桂䝁䅍䅡灂䝁䄴兡畂䝁䅣䅉桂䝁䄴䅚杁䝁䅅督穂䝁䅕䅤杁䝁䄰兙畂䝁䅅睚求䝁䄰党畂䡁䅑䅉穂䝁䄸䅢ㅂ䡁䅑兡療䝁䄴督獁䍁䅁兙穂䍁䅁睤求䝁䅷䅢杁䝁䅅督杁䝁䄰兙畂䡁䅕杚桂䝁䅍䅤ㅂ䡁䅉党穂䍁䅁兙杁䝁䅣兙穂䍁䄰䅢ㅂ䝁䅉杣灂䝁䅍兙あ䝁䅕䅚杁䝁䄰党橂䝁䅧兙畂䝁䅫睙桂䝁䅷䅉穂䝁䅕兙獂䍁䅁杚療䡁䅉䅉ㅂ䡁䅍党杁䝁䅫杢杁䝁䅧兡湂䝁䅧兌穂䡁䅁党求䝁䅑䅉橂䝁䄸兢睂䡁䅉党穂䡁䅍睢祂䡁䅍䅉浂䝁䄸杣杁䝁䅣兙穂䍁䅁䅣灂䡁䅁党獂䝁䅫杢求䡁䅍䅉桂䝁䄴䅚杁䝁䅫杢杁䡁䅑䅡求䍁䅁睢灂䝁䅷䅉桂䝁䄴䅚杁䝁䅣兙穂䍁䅁䅣祂䝁䄸䅚ㅂ䝁䅍䅤灂䝁䄸杢杁䝁䅅杢歂䍁䅁䅣祂䝁䄸睙求䡁䅍督杁䝁䄰兙祂䝁䅳党あ䡁䅍杌杁䙁䅑䅡求䍁䅁杒䑂䕁䅑䅉穂䝁䅕睚瑂䝁䅕杢あ䍁䅁䅣祂䝁䄸杤灂䝁䅑党穂䍁䅁党畂䝁䅣兡畂䝁䅕党祂䝁䅕䅚杁䝁䅅杢歂䍁䅁兡畂䝁䅑兤穂䡁䅑杣灂䝁䅅䅢杁䡁䅙兙獂䡁䅙党杁䝁䅅杢歂䍁䅁兙ㅂ䡁䅑睢瑂䝁䅅䅤灂䝁䄸杢杁䡁䅍入穂䡁䅑党瑂䡁䅍䅌杁䝁䅫杢橂䝁䅷兤歂䝁䅫杢湂䍁䅁兡穂䝁䄸䅢桂䡁䅑兡療䝁䄴䅉桂䝁䄴䅚杁䝁䅍睢畂䡁䅑杣療䝁䅷䅉㉂䝁䅅䅢㉂䝁䅕督獁䍁䅁兙橂䡁䅑兤桂䡁䅑兡療䝁䄴䅌杁䝁䅍睢畂䡁䅑杣療䝁䅷督獁䍁䅁兙畂䝁䅑䅉祂䝁䅕䅢桂䡁䅑党歂䍁䅁党硂䡁䅕兡睂䝁䄰党畂䡁䅑睏杁䝁䅅杢歂䍁䅁党硂䡁䅕兡睂䝁䄰党畂䡁䅑䅉瑂䝁䅅兡畂䡁䅑党畂䝁䅅杢橂䝁䅕䅉穂䝁䅕杣㉂䝁䅫睙求䡁䅍䅉浂䝁䄸杣杁䝁䅙䅢療䡁䅣䅉橂䝁䄸杢あ䡁䅉睢獂䍁䅁督㕂䡁䅍䅤求䝁䄰督獁䍁䅁兡畂䝁䅍䅢ㅂ䝁䅑兡畂䝁䅣䅉桂䝁䅑杤桂䝁䄴睙求䝁䅑䅉歂䝁䅫兙湂䝁䄴睢穂䡁䅑兡橂䡁䅍䅌杁䡁䅉党睂䝁䅅兡祂䍁䅷䅉灂䝁䄴督あ䝁䅅䅢獂䝁䅅䅤灂䝁䄸杢獁䍁䅁睙療䝁䄰兢灂䡁䅍督灂䝁䄸杢灂䝁䄴睚獁䍁䅁杣求䡁䅑杣療䝁䅙兡あ䍁䅁䅣祂䝁䄸睚祂䝁䅅兢穂䍁䅷䅉桂䝁䄴䅚杁䝁䅙兡求䝁䅷䅚杁䝁䄰兙橂䝁䅧兡畂䝁䅫杢湂䍁䅁睙桂䡁䅁兙楂䝁䅫䅢灂䡁䅑兡求䡁䅍杌杁䙁䅑䅡灂䡁䅍䅉穂䝁䅕睚瑂䝁䅕杢あ䉁杫督杁䡁䅁杣療䝁䅑兤橂䡁䅑督杁䝁䅅杣求䍁䅁兤穂䝁䅕䅚杁䡁䅑睢杁䝁䅍睢畂䡁䅑杣療䝁䅷䅌杁䝁䅑兡祂䝁䅕睙あ䍁䅷䅉桂䝁䄴䅚杁䝁䄰兙畂䝁䅅睚求䍁䅁䅤潂䝁䅕䅉浂䝁䅷睢㍂䍁䅁睢浂䍁䅁䅢灂䡁䅅兤灂䝁䅑督獁䍁䅁睚桂䡁䅍党穂䍁䅷䅉桂䝁䄴䅚杁䝁䄰兤獂䡁䅑兡瑁䡁䅁䅡桂䡁䅍党杁䝁䅙䅢ㅂ䝁䅫䅚穂䍁䄴䅉䩂䡁䅑䅉睂䡁䅉兡瑂䝁䅅杣灂䝁䅷入杁䡁䅍党祂䡁䅙党穂䍁䅁睢灂䝁䅷䅉桂䝁䄴䅚杁䝁䅣兙穂䍁䅷䅉橂䝁䅧党瑂䝁䅫睙桂䝁䅷䅉桂䝁䄴䅚杁䡁䅁䅡桂䡁䅉兢桂䝁䅍党ㅂ䡁䅑兡橂䝁䅅䅢穂䍁䅷䅉睂䝁䄸睤求䡁䅉䅉湂䝁䅕杢求䡁䅉兙あ䝁䅫睢畂䍁䅷䅉桂䝁䄴䅚杁䡁䅣兙あ䝁䅕杣杁䝁䄰兙畂䝁䅅睚求䝁䄰党畂䡁䅑䅉瑂䝁䅅杣牂䝁䅕䅤穂䍁䅷䅉桂䡁䅍䅉㍂䝁䅕䅢獂䍁䅁兙穂䍁䅁睚求䝁䄴党祂䝁䅅䅢杁䝁䅫杢歂䡁䅕督あ䡁䅉兡求䡁䅍䅌杁䝁䅫杢橂䝁䅷兤歂䝁䅫杢湂䍁䅁兢灂䝁䄴兡畂䝁䅣䅉桂䝁䄴䅚杁䝁䄸杣求䍁䅁䅣祂䝁䄸睙求䡁䅍督灂䝁䄴睚獁䍁䅁䅣ㅂ䝁䅷䅣杁䝁䅅杢歂䍁䅁䅣桂䡁䅁党祂䍁䅷䅉浂䝁䄸睢歂䍁䅁兙畂䝁䅑䅉楂䝁䅕杤求䡁䅉兙湂䝁䅕䅌杁䝁䅅杢歂䍁䅁睢あ䝁䅧党祂䍁䅁督瑂䝁䅅䅢獂䝁䅕杣杁䝁䅅䅣睂䝁䅷兡橂䝁䅅䅤灂䝁䄸杢穂䍁䄴䅉啂䝁䅧党杁䝁䅍睢瑂䡁䅁兙畂䡁䅫䅉歂䝁䅫督あ䡁䅉兡楂䡁䅕䅤求䡁䅍䅉灂䡁䅑督杁䡁䅁杣療䝁䅑兤橂䡁䅑督杁䡁䅑䅡祂䝁䄸兤湂䝁䅧䅉歂䝁䅫杣求䝁䅍䅤杁䡁䅍兙獂䝁䅕督獁䍁䅁䅚灂䡁䅍䅤祂䝁䅫杙ㅂ䡁䅑睢祂䡁䅍䅌杁䝁䅅杢歂䍁䅁督桂䝁䅷党穂䍁䅁杣求䡁䅁杣求䡁䅍党畂䡁䅑兙あ䝁䅫杤求䡁䅍杌杁䕁䅙䅢療䡁䅣督求䡁䅉杤求䍁䅁睑療䡁䅉䅣療䡁䅉兙あ䝁䅫睢畂䍁䅁睤桂䡁䅍䅉浂䝁䄸兤畂䝁䅑党歂䍁䅁兡畂䍁䅁免㍁䑁䅫䅍杁䝁䅅杢歂䍁䅁兡穂䍁䅁䅡求䝁䅅䅚硂䡁䅕兙祂䡁䅑党祂䝁䅕䅚杁䝁䅫杢杁䕁䅫杣㉂䝁䅫杢湂䍁䅷䅉啂䝁䅕䅥桂䡁䅍杌䅁佁卧䅁慃杄䅁杒獂䡁䅕睢祂䍁䅁睑療䡁䅉䅣療䡁䅉兙あ䝁䅫睢畂䍁䅁䅣祂䝁䄸杤灂䝁䅑党穂䍁䅁党畂䝁䅣兡畂䝁䅕党祂䝁䅫杢湂䍁䅷䅉睂䡁䅉睢橂䡁䅕杣求䝁䄰党畂䡁䅑䅌杁䝁䅅杢歂䍁䅁睙療䝁䄴督あ䡁䅉兤橂䡁䅑兡療䝁䄴䅉潁䕁䅕䅕䑂䍁䅫睏杁䝁䅙兙楂䡁䅉兡橂䝁䅅䅤灂䝁䄸杢杁䝁䅅杢歂䍁䅁兢療䝁䅑兤獂䝁䅅杣灂䡁䅯兙あ䝁䅫睢畂䑁䅳䅉療䡁䅁党祂䝁䅅䅤灂䝁䄸杢杁䝁䅅杢歂䍁䅁兢桂䝁䅫杢あ䝁䅕杢桂䝁䄴睙求䑁䅳䅉桂䡁䅍督求䡁䅑䅉灂䝁䄴䅤求䝁䅣杣灂䡁䅑入㝁䍁䅁兙畂䝁䅑䅉睂䡁䅉睢煂䝁䅕睙あ䍁䅁兢桂䝁䄴兙湂䝁䅕兢求䝁䄴䅤杁䡁䅍党祂䡁䅙兡橂䝁䅕督杁䡁䅣睢祂䝁䅷䅚㍂䝁䅫䅚求䍁䄴䅉啂䝁䅧党杁䝁䅍睢瑂䡁䅁兙畂䡁䅫䅉療䡁䅁党祂䝁䅅䅤求䡁䅍䅉あ䝁䅧杣療䡁䅕睚潂䍁䅁兒畂䝁䅕杣湂䡁䅫䅉呂䝁䄸䅢ㅂ䡁䅑兡療䝁䄴督獁䍁䅁兖祂䝁䅉兙畂䍁䅁睕療䝁䅷兤あ䝁䅫睢畂䡁䅍䅌杁䕁䄰兡穂䡁䅍兡療䝁䄴䅉呂䝁䄸䅢ㅂ䡁䅑兡療䝁䄴督獁䍁䅁兙畂䝁䅑䅉偂䡁䅑䅡求䡁䅉䅉穂䝁䅕睚瑂䝁䅕杢あ䡁䅍杌杁䙁䅑䅡求䍁䅁兒畂䝁䅕杣湂䡁䅫䅉呂䝁䄸䅢ㅂ䡁䅑兡療䝁䄴督杁䡁䅍党湂䝁䄰党畂䡁䅑䅉睂䡁䅉睢㉂䝁䅫䅚求䡁䅍䅉穂䝁䄸䅢ㅂ䡁䅑兡療䝁䄴督杁䡁䅑睢杁䡁䅑䅡求䍁䅁党畂䝁䅕杣湂䡁䅫䅉あ䡁䅉兙畂䡁䅍兡あ䝁䅫睢畂䍁䅁兢桂䡁䅉睡求䡁䅑督獁䍁䅁兡畂䝁䅍䅢ㅂ䝁䅑兡畂䝁䅣䅉桂䡁䅍督求䡁䅑䅉歂䝁䅕睙桂䡁䅉杙療䝁䄴兡㙂䝁䅅䅤灂䝁䄸杢獁䍁䅁睙桂䡁䅉杙療䝁䄴䅉橂䝁䅅䅣あ䡁䅕杣求䍁䅷䅉祂䝁䅕杢求䡁䅣兙楂䝁䅷党杁䝁䅙兤求䝁䅷督獁䍁䅁睤桂䡁䅍䅤求䍁䄰䅤療䍁䄰党畂䝁䅕杣湂䡁䅫䅌杁䝁䅣杣求䝁䅕杢杁䝁䅍䅡求䝁䄰兡橂䝁䅅䅢穂䍁䅷䅉潂䡁䅫䅚祂䝁䄸睚求䝁䄴䅌杁䝁䄴兤橂䝁䅷党桂䡁䅉䅉睂䝁䄸睤求䡁䅉䅌杁䝁䅅杢歂䍁䅁睢あ䝁䅧党祂䍁䅁䅢療䡁䅣兌橂䝁䅅杣楂䝁䄸杢杁䝁䅕杢求䡁䅉睚㕂䍁䅁督療䡁䅕杣橂䝁䅕督畁䍁䅁兓あ䍁䅁兙獂䡁䅍睢杁䡁䅁杣療䡁䅙兡歂䝁䅕督杁䝁䅍睢畂䡁䅍兤獂䡁䅑兡畂䝁䅣䅉穂䝁䅕杣㉂䝁䅫睙求䡁䅍䅌杁䝁䅫杢橂䝁䅷兤歂䝁䅫杢湂䍁䅁杚求䝁䅅督灂䝁䅉兡獂䝁䅫䅤㕂䍁䅁督あ䡁䅕䅚灂䝁䅕督獁䍁䅁䅣祂䝁䄸睙求䡁䅍督杁䝁䅅督穂䝁䅕督穂䝁䄰党畂䡁䅑督獁䍁䅁兙畂䝁䅑䅉睂䡁䅉睢煂䝁䅕睙あ䍁䅁杚灂䝁䄴兙畂䝁䅍党杁䡁䅍䅤祂䡁䅕睙あ䡁䅕杣灂䝁䄴睚㝁䍁䅁兙畂䝁䅑䅉桂䍁䅁杣桂䝁䄴睚求䍁䅁睢浂䍁䅁督求䡁䅉杤灂䝁䅍党穂䍁䅁杚療䡁䅉䅉穂䝁䄰兙獂䝁䅷䅉瑂䝁䄸䅚ㅂ䝁䅷兙祂䍁䅁杣求䝁䅅睙あ䝁䄸杣杁䡁䅑党橂䝁䅧杢療䝁䅷睢湂䝁䅫党穂䍁䅷䅉橂䝁䄸杢㉂䝁䅕杢あ䝁䅫睢畂䝁䅅䅢杁䝁䅅杢歂䍁䅁兙歂䡁䅙兙畂䝁䅍党歂䍁䅁杢ㅂ䝁䅍䅢求䝁䅅杣杁䡁䅉党桂䝁䅍䅤療䡁䅉䅉あ䝁䅕睙潂䝁䄴睢獂䝁䄸睚灂䝁䅕督畁䍁䅁䅖潂䝁䅫督杁䡁䅍党湂䝁䄰党畂䡁䅑䅉穂䝁䅕杣㉂䝁䅕督杁䡁䅑䅡求䍁䅁䅣祂䝁䄸䅚ㅂ䝁䅍䅤灂䝁䄸杢杁䝁䅅杢歂䍁䅁杚ㅂ䝁䅕䅢穂䍁䅷䅉橂䝁䅧党瑂䝁䅫睙桂䝁䅷督獁䍁䅁䅔佂䕁䅣䅌杁䡁䅁睢㍂䝁䅕杣杁䝁䄰兙祂䝁䅳党あ䡁䅍䅌杁䝁䅍䅡求䝁䄰兡橂䝁䅅䅢穂䍁䅁兙畂䝁䅑䅉睂䝁䅕䅤祂䝁䄸睙潂䝁䅕兢灂䝁䅍兙獂䍁䅁兡畂䝁䅑兤穂䡁䅑杣灂䝁䅕督畁䍁䅁䅖潂䝁䅕䅉噂䡁䅉杙桂䝁䄴䅉呂䝁䄸䅢ㅂ䡁䅑兡療䝁䄴督杁䡁䅍党湂䝁䄰党畂䡁䅑䅉療䝁䅙杚求䡁䅉督杁䕁䅕䅕䑂䍁䅁兙畂䝁䅑䅉睂䡁䅉睢煂䝁䅕睙あ䍁䅁兢桂䝁䄴兙湂䝁䅕兢求䝁䄴䅤杁䡁䅍党祂䡁䅙兡橂䝁䅕督杁䡁䅑睢杁䡁䅑䅡求䍁䅁兡畂䝁䅙杣桂䡁䅍䅤祂䡁䅕睙あ䡁䅕杣求䍁䅷䅉桂䝁䅑杤桂䝁䄴睙求䝁䅑䅉あ䝁䅕睙潂䝁䄴睢獂䝁䄸睚灂䝁䅕督獁䍁䅁䅢灂䝁䅙党杁䡁䅍睙灂䝁䅕杢橂䝁䅕督獁䍁䅁兙畂䝁䅑䅉瑂䝁䅫杢灂䝁䄴睚杁䝁䅅杢歂䍁䅁兢求䡁䅑兙獂䡁䅍䅉灂䝁䄴䅚ㅂ䡁䅍䅤祂䝁䅫党穂䍁䄴䅉啂䝁䅧兡穂䍁䅁督求䝁䅣兢求䝁䄴䅤杁䝁䅅䅢穂䝁䄸䅉睂䡁䅉睢㉂䝁䅫䅚求䡁䅍䅉穂䡁䅑兙浂䝁䅙兡畂䝁䅣䅉穂䝁䅕杣㉂䝁䅫睙求䡁䅍䅉あ䝁䄸䅉あ䝁䅧党杁䝁䅍睢瑂䡁䅁兙畂䡁䅫䅉桂䝁䄴䅚杁䡁䅑䅡灂䡁䅉䅚瑁䡁䅁兙祂䡁䅑入杁䝁䅍䅢灂䝁䅕杢あ䡁䅍䅉㍂䝁䅫䅤潂䍁䅁䅤求䝁䅍䅡畂䝁䅫睙桂䝁䅷䅌杁䡁䅁杣療䝁䅙党穂䡁䅍兡療䝁䄴兙獂䍁䅷䅉桂䝁䄴䅚杁䝁䅍杣桂䝁䅙䅤杁䡁䅉党穂䝁䄸兤祂䝁䅍党穂䍁䅁睢畂䍁䅁兙杁䝁䅍睢畂䡁䅑杣桂䝁䅍䅤杁䝁䄸杣杁䡁䅁党祂䝁䄰兙畂䝁䅕杢あ䍁䅁䅣獂䝁䅅睙求䝁䄰党畂䡁䅑䅉楂䝁䅅督灂䡁䅍杌杁䙁䅑䅡求䍁䅁兔灂䡁䅍督灂䝁䄸杢杁䙁䅍睢獂䡁䅕䅤灂䝁䄸杢穂䍁䅁督求䝁䅣兢求䝁䄴䅤杁䝁䄸杚浂䝁䅕杣穂䍁䅁䅤求䝁䅍䅡畂䝁䅫睙桂䝁䅷䅉穂䝁䄸䅢ㅂ䡁䅑兡療䝁䄴督杁䡁䅑睢杁䡁䅑䅡求䍁䅁兖畁䙁䅍杌杁䝁䅅杢歂䍁䅁睢あ䝁䅧党祂䍁䅁睚療䡁䅙党祂䝁䄴兢求䝁䄴䅤穂䍁䄴䅉䩂䡁䅑䅉桂䝁䅷督療䍁䅁䅚求䝁䅷兡㉂䝁䅕杣穂䍁䅁督療䝁䅷兤あ䝁䅫睢畂䡁䅍䅉浂䝁䄸杣杁䝁䄴兤橂䝁䅷党桂䡁䅉䅉穂䝁䅕睙ㅂ䡁䅉兡あ䡁䅫䅉桂䝁䄴䅚杁䝁䄸䅣求䡁䅉兙あ䝁䅫睢畂䍁䅷䅉畂䡁䅕睙獂䝁䅕兙祂䍁䅁睤桂䡁䅍䅤求䍁䅁兢桂䝁䄴兙湂䝁䅕兢求䝁䄴䅤獁䍁䅁兙畂䝁䅑䅉獂䝁䅅杙療䡁䅉兙あ䝁䄸杣㕂䍁䅁兢桂䝁䄴兙湂䝁䅕兢求䝁䄴䅤㝁䍁䅁兙畂䝁䅑䅉療䡁䅁党祂䝁䅅䅤灂䝁䄸杢杁䝁䅅杢歂䍁䅁兢桂䝁䅫杢あ䝁䅕杢桂䝁䄴睙求䍁䅷䅉獂䝁䄸睚灂䡁䅍䅤灂䝁䅍督獁䍁䅁兒兂䕁䅍䅌杁䝁䅅杢歂䍁䅁䅢灂䝁䅙党杁䡁䅍兤睂䡁䅁睢祂䡁䅑䅉穂䝁䄸䅢ㅂ䡁䅑兡療䝁䄴督杁䝁䅙睢祂䍁䅁兢灂䡁䅍督灂䝁䄸杢瑁䝁䅍杣灂䡁䅑兡橂䝁䅅䅢杁䝁䅙兙橂䝁䅫䅢灂䡁䅑兡求䡁䅍䅉桂䝁䅍杣療䡁䅍督杁䙁䅕杌呂䍁䄴䅉瑂䝁䅫䅢灂䡁䅑兙祂䡁䅫䅉穂䝁䅕杣㉂䝁䅫睙求䍁䅁睢祂䝁䅣兙畂䝁䅫来桂䡁䅑兡療䝁䄴督畁䍁䅁䅖潂䝁䅫督杁䡁䅍党湂䝁䄰党畂䡁䅑䅉療䝁䅙杚求䡁䅉督杁䡁䅍兡あ䝁䅕䅉瑂䝁䅅杢桂䝁䅣党瑂䝁䅕杢あ䍁䅷䅉求䝁䄴杤灂䡁䅉睢畂䝁䄰党畂䡁䅑兙獂䍁䅁杣求䝁䄰党歂䝁䅫兙あ䝁䅫睢畂䍁䅷䅉桂䝁䄴䅚杁䝁䅑党橂䝁䄸兢瑂䝁䅫督穂䝁䅫睢畂䝁䅫杢湂䍁䅁杚療䡁䅉䅉畂䡁䅕睙獂䝁䅕兙祂䍁䅁杣求䝁䄰党歂䝁䅫兙あ䝁䅫睢畂䍁䅁兙あ䍁䅁睚療䡁䅙党祂䝁䄴兢求䝁䄴䅤桂䝁䅷䅉浂䝁䅅睙灂䝁䅷兡あ䝁䅫党穂䍁䅷䅉桂䡁䅍䅉㍂䝁䅕䅢獂䍁䅁兙穂䍁䅁督求䡁䅉杤灂䝁䅍党穂䍁䅁䅤療䍁䅁睙療䝁䄰兢求䡁䅉睙灂䝁䅅䅢杁䝁䄴兤橂䝁䅷党桂䡁䅉䅉橂䝁䅷兡求䝁䄴䅤穂䍁䄴䅉䝂䝁䅷兤療䡁䅉䅉䑂䝁䄸杣睂䝁䄸杣桂䡁䅑兡療䝁䄴䅉㍂䝁䅅督杁䝁䅙睢ㅂ䝁䄴䅚求䝁䅑䅉灂䝁䄴䅉硁䑁䅫免祁䍁䅁兙畂䝁䅑䅉灂䡁䅍䅉潂䝁䅕兙歂䡁䅅兤桂䡁䅉䅤求䡁䅉党歂䍁䅁兡畂䍁䅁兓祂䡁䅙兡畂䝁䅣䅌杁䙁䅑党㑂䝁䅅督畁䅁䅁桖䅍䉁䅷䅁䝂䝁䄸睢歂䍁䅁䅒求䝁䅷兡㉂䝁䅕杣㕂䅁䅁睄䅫䑁䄴䅁䝂䝁䄸睢歂䍁䅁䅒求䝁䅷兡㉂䝁䅕杣㕂䑁䅳䅉䍂䡁䅉兙畂䝁䅑䅉乂䝁䅅杣牂䝁䅕䅤灂䝁䄴睚䅁䉁䩷䅁畃䅁䅁杒療䝁䄸䅚杁䕁䅑党獂䝁䅫杤求䡁䅉入㝁䍁䅁睑ㅂ䡁䅍䅤療䝁䄰党祂䍁䅁杕求䝁䅷兙あ䝁䅫睢畂䡁䅍䅡灂䡁䅁䅉乂䝁䅅杢桂䝁䅣党瑂䝁䅕杢あ䑁䅳䅉䙂䍁䄰䅢求䝁䅅杣畂䝁䅫杢湂䑁䅳䅉塂䝁䅕兙祂䝁䅅杙獂䝁䅕督㝁䍁䅁睔畂䝁䅷兡畂䝁䅕䅉䡂䡁䅉睢橂䝁䅕杣㕂䅁䅁兢䅫䡁䅉䅁䝂䝁䄸睢歂䍁䅁䅒求䝁䅷兡㉂䝁䅕杣㕂䑁䅳䅉䩂䝁䄴䅚ㅂ䡁䅍䅤祂䝁䅫兙獂䍁䅁兑ㅂ䡁䅑睢瑂䝁䅅䅤灂䝁䄸杢㝁䍁䅁䅕桂䝁䅍睡桂䝁䅣兡畂䝁䅣䅉呂䝁䅕杣㉂䝁䅫睙求䡁䅍䅁䕃兄䅁䅐䅁䕁䅙睢療䝁䅑䅉䕂䝁䅕䅢灂䡁䅙党祂䡁䅫睏杁䕁䄸杢獂䝁䅫杢求䍁䅁睒祂䝁䄸睙求䡁䅉入䅁䥁䡣䅁㑂䅁䅁杒療䝁䄸䅚杁䕁䅑党獂䝁䅫杤求䡁䅉入㝁䍁䅁睔祂䝁䅣兙畂䝁䅫睙㝁䍁䅁兑獂䡁䅑党祂䝁䄴兙あ䝁䅫杤求䍁䅁䅕祂䝁䄸䅤求䝁䅫杢㝁䍁䅁睔畂䝁䅷兡畂䝁䅕䅉䡂䡁䅉睢橂䝁䅕杣㕂䅁䅁末䅣䍁䅑䅁䝂䝁䄸睢歂䍁䅁䅒灂䡁䅍䅤祂䝁䅫杙ㅂ䡁䅑睢祂䡁䅍䅁䵄杂䅁䅈䅁䕁䅙睢療䝁䅑䅉兂䡁䅉睢歂䡁䅕睙あ䡁䅍䅁䝂睂䅁䅇䅁䕁䅙睢療䝁䅑䅉卂䝁䅕䅤桂䝁䅫䅢䅁䥁䡙䅁㉁䅁䅁杒療䝁䄸䅚獁䍁䅁村求䡁䅙党祂䝁䅅睚求䍁䅁兙畂䝁䅑䅉啂䝁䄸杙桂䝁䅍睙療䅁䅁朱䅙䅁䡧䅁䝂䝁䄸睢あ䍁䅁䅔療䝁䅍睡求䡁䅉䅌杁䕁䅫杢橂䍁䄴䅌杁䡁䅑䅡祂䝁䄸兤湂䝁䅧䅉灂䡁䅑督杁䡁䅍兤楂䡁䅍兡歂䝁䅫兙祂䝁䅫党穂䍁䅷䅉療䡁䅁党祂䝁䅅䅤求䡁䅍䅉桂䡁䅍䅉桂䍁䅁杚療䝁䄸䅤㍂䝁䅕兙祂䍁䅁兙畂䝁䅑䅉桂䡁䅁䅣桂䡁䅉党獂䍁䅁杣求䡁䅑兙灂䝁䅷党祂䍁䅁兡畂䍁䅁杔療䡁䅉䅤潂䍁䅁兑瑂䝁䅕杣灂䝁䅍兙獁䍁䅁兒ㅂ䡁䅉睢睂䝁䅕䅌杁䕁䅅兤穂䡁䅑杣桂䝁䅷兡桂䍁䅷䅉佂䝁䅕睤杁䙁䅯党桂䝁䅷兙畂䝁䅑䅌杁䕁䅅督灂䝁䅅䅌杁䝁䅅杢歂䍁䅁䅤潂䝁䅕䅉乂䝁䅫䅚歂䝁䅷党杁䕁䅕兙穂䡁䅑杌杁䕁䅫䅤穂䍁䅁杙祂䝁䅅杢歂䍁䅁䅣療䡁䅉䅤浂䝁䄸䅢灂䝁䄸䅉灂䝁䄴睙獂䡁䅕䅚求䡁䅍䅉䝂䝁䄸睢あ䍁䅁䅔療䝁䅍睡求䡁䅉䅌杁䝁䅅䅉楂䡁䅉兙畂䝁䅑䅉橂䝁䄸兢睂䡁䅉兡穂䝁䅫杢湂䍁䅁督畂䝁䅕兙牂䝁䅕杣穂䍁䅁兙畂䝁䅑䅉桂䡁䅁䅣桂䡁䅉党獂䑁䅳䅉䱂䝁䅫䅚穂䍁䅁杒療䝁䄸䅤杁䕁䅷睢橂䝁䅳党祂䍁䅷䅉㍂䝁䅧兡橂䝁䅧䅉療䝁䅙杚求䡁䅉督杁䝁䅅䅤潂䝁䅷党あ䝁䅫睙杁䝁䅙睢療䡁䅑睤求䝁䅅杣獁䍁䅁兙睂䡁䅁兙祂䝁䅕䅢獁䍁䅁兙畂䝁䅑䅉桂䝁䅍睙求䡁䅍督療䡁䅉兡求䡁䅍䅉浂䝁䄸杣杁䝁䅍䅡灂䝁䅷䅚祂䝁䅕杢㝁䍁䅁兙畂䝁䅑䅉䑂䝁䅧兙瑂䡁䅁督杁䙁䅍䅣療䡁䅉䅤穂䍁䅁䅤潂䝁䅅䅤杁䝁䄸䅣求䡁䅉兙あ䝁䅕督杁䝁䅅督杁䝁䅅䅉瑂䝁䅅䅢獂䍁䄰杙桂䡁䅍党歂䍁䅁督睂䝁䅕睙灂䝁䅅䅢あ䡁䅫䅉桂䡁䅑䅡獂䝁䅕䅤灂䝁䅍䅉浂䝁䄸睢あ䡁䅣党桂䡁䅉䅉桂䝁䄴䅚杁䝁䅅䅣睂䝁䅅杣求䝁䅷䅉祂䝁䅕䅤桂䝁䅫䅢求䡁䅉杌杁䙁䅑䅡求䍁䅁睙療䝁䄰䅣桂䝁䄴入杁䝁䅅䅢穂䝁䄸䅉睂䡁䅉睢㉂䝁䅫䅚求䡁䅍䅉灂䡁䅑督杁䡁䅁杣療䝁䅑兤橂䡁䅑督杁䡁䅕杢歂䝁䅕杣杁䡁䅑䅡求䍁䅁睖呂䙁䅍䅉楂䡁䅉兙畂䝁䅑䅌杁䝁䅅杢杁䝁䅅䅤潂䝁䅷党あ䝁䅫睙瑁䝁䅫杢穂䡁䅁兡祂䝁䅕䅚杁䡁䅉党あ䝁䅅兡獂䝁䅕杣㝁䍁䅁兙畂䝁䅑䅉桂䡁䅑兢療䡁䅍䅉楂䡁䅉兙畂䝁䅑䅌杁䝁䅅䅉歂䝁䅫睚灂䡁䅑兙獂䝁䅷入杁䝁䅷党歂䍁䅁睙ㅂ䝁䅷䅤ㅂ䡁䅉兙獂䝁䅷入杁䝁䅍睢畂䝁䄴党橂䡁䅑党歂䍁䅁杙祂䝁䅅杢歂䍁䅁杚求䝁䅅䅤ㅂ䡁䅉兡畂䝁䅣䅉穂䝁䄴党桂䝁䅳党祂䡁䅍䅉桂䝁䄴䅚杁䝁䅅䅣睂䝁䅅杣求䝁䅷杌杁䕁䅫䅤杁䝁䄸杚浂䝁䅕杣穂䍁䅁兡あ䡁䅍䅉睂䡁䅉睢歂䡁䅕睙あ䡁䅍䅉あ䝁䅧杣療䡁䅕睚潂䍁䅁䅣潂䡁䅫督灂䝁䅍兙獂䍁䅁督あ䝁䄸杣求䡁䅍䅌杁䡁䅙兙祂䝁䅫睢ㅂ䡁䅍䅉求䍁䄰睙療䝁䄰兢求䡁䅉睙求䍁䅁督灂䡁䅑党穂䍁䅷䅉桂䝁䄴䅚杁䝁䄰睢楂䝁䅫䅢求䍁䅁兙睂䡁䅁督畁䍁䅁䅖潂䝁䅕䅉橂䝁䄸兢睂䝁䅅杢㕂䍁䅁睤桂䡁䅍䅉浂䝁䄸杣瑂䝁䅕杣獂䡁䅫䅉牂䝁䄴睢㍂䝁䄴䅉桂䡁䅍䅉坂䝁䅕杢桂䡁䅑睢祂䍁䅁睒祂䝁䄸兤睂䍁䅷䅉䩂䝁䄴睙畁䍁䅁兙畂䝁䅑䅉橂䝁䅧兙畂䝁䅣党歂䍁䅁兡あ䡁䅍䅉畂䝁䅅兢求䍁䅁䅤療䍁䅁杒療䝁䄸䅤杁䕁䅷睢橂䝁䅳党祂䍁䅷䅉䩂䝁䄴睙畁䍁䅁兡畂䍁䅁杔療䡁䅙党瑂䝁䅉党祂䍁䅁杍睁䑁䅁免畁䍁䅁䅖潂䝁䅕䅉橂䝁䄸兢睂䝁䅅杢㕂䍁䅁睤桂䡁䅍䅉浂䝁䄸兤畂䝁䅑党歂䍁䅁兡畂䍁䅁免㑁䑁䅣兏杁䝁䅅杢歂䍁䅁兡穂䍁䅁䅡求䝁䅅䅚硂䡁䅕兙祂䡁䅑党祂䝁䅕䅚杁䝁䅫杢杁䕁䄴党㍂䍁䅁兗療䡁䅉睡獁䍁䅁杔求䡁䅣䅉婂䝁䄸杣牂䍁䄴䅁硃杆䅁杅䅁䕁䅙睢療䡁䅑睤求䝁䅅杣䅁䵁䡉䅁元权䅁杒療䡁䅉䅚杁䕁䄰睢あ䝁䄸杣杁䕁䅍睢瑂䡁䅁兙畂䡁䅫䅉歂䝁䅕杤求䝁䅷睢睂䡁䅍䅌杁䝁䅑党獂䝁䅫杤求䡁䅉督獁䍁䅁兙畂䝁䅑䅉穂䝁䅕杣㉂䝁䅫睙求䡁䅍䅉䝂䝁䄸杣歂䍁䅁䅤祂䡁䅕睙牂䡁䅍䅌杁䡁䅍䅣療䡁䅉䅤杁䡁䅕䅤灂䝁䅷兡あ䡁䅫䅉㉂䝁䅕䅡灂䝁䅍䅢求䡁䅍䅌杁䝁䅍睢瑂䝁䄰党祂䝁䅍兡桂䝁䅷䅉㉂䝁䅅杢穂䍁䅁兙畂䝁䅑䅉橂䝁䅅杣穂䍁䅷䅉桂䝁䄴䅚杁䕁䅷兡畂䝁䅍睢獂䝁䄴䅉獂䡁䅕䅥ㅂ䡁䅉入杁䡁䅙党潂䝁䅫睙獂䝁䅕督杁䡁䅣睢祂䝁䅷䅚㍂䝁䅫䅚求䍁䄴䅉䩂䡁䅑䅉療䡁䅁党祂䝁䅅䅤求䡁䅍䅉あ䝁䅧杣療䡁䅕睚潂䍁䅁杒療䡁䅉䅚杁䕁䅉䅢ㅂ䝁䅕䅌杁䕁䅙睢祂䝁䅑䅉乂䝁䄸䅚求䝁䅷䅉求䍁䅷䅉䝂䝁䄸杣歂䍁䅁䅕祂䝁䄸䅌杁䝁䅅杢歂䍁䅁杒療䡁䅉䅚杁䕁䅍杣求䝁䅑兡あ䍁䅁督求䝁䅣兢求䝁䄴䅤穂䍁䄴䅉啂䝁䅧党杁䝁䅍睢瑂䡁䅁兙畂䡁䅫䅉穂䝁䅕䅢獂䡁䅍䅉䝂䝁䄸杣歂䍁䅁兙畂䝁䅑䅉䵂䝁䅫杢橂䝁䄸䅢畂䍁䅁兡畂䡁䅑党祂䝁䄴兙獂䍁䅁睙療䝁䄰杙ㅂ䡁䅍䅤灂䝁䄸杢杁䝁䅕杢湂䝁䅫杢求䍁䅁兙畂䝁䅑䅉潂䡁䅫杙祂䝁䅫䅚杁䡁䅙党潂䝁䅫睙獂䝁䅕督獁䍁䅁党獂䝁䅕睙あ䡁䅉兡橂䍁䅁杤求䝁䅧兡橂䝁䅷党穂䍁䅷䅉穂䝁䅕杣㉂䝁䅫睙求䍁䅁䅣桂䡁䅉䅤穂䍁䅷䅉桂䝁䅍睙求䡁䅍督療䡁䅉兡求䡁䅍䅌杁䝁䅅杢歂䍁䅁䅚灂䝁䅣兡あ䝁䅅䅢杁䡁䅍党祂䡁䅙兡橂䝁䅕督杁䝁䅙睢祂䍁䅁杣求䡁䅑兙灂䝁䅷䅉橂䡁䅕督あ䝁䄸兢求䡁䅉督獁䍁䅁兙穂䍁䅁睤求䝁䅷䅢杁䝁䅅督杁䝁䅑党㉂䝁䅕䅢療䡁䅁督杁䡁䅍睢浂䡁䅑睤桂䡁䅉党畁䍁䅁兓あ䍁䅁兙獂䡁䅍睢杁䡁䅍党獂䝁䅷督杁䕁䅙睢祂䝁䅑䅉桂䝁䄴䅚杁䕁䅷兡畂䝁䅍睢獂䝁䄴䅉㉂䝁䅕䅡灂䝁䅍䅢求䡁䅍䅌杁䡁䅍党祂䡁䅙兡橂䝁䅕䅉睂䝁䅅杣あ䡁䅍䅌杁䝁䅅杢歂䍁䅁兙橂䝁䅍党穂䡁䅍睢祂䝁䅫党穂䍁䅁䅤潂䡁䅉睢ㅂ䝁䅣䅡杁䝁䅑兡穂䡁䅑杣灂䝁䅉兤あ䝁䄸杣穂䍁䅁兙畂䝁䅑䅉歂䝁䅕兙獂䝁䅕杣穂䍁䅷䅉桂䡁䅍䅉㍂䝁䅕䅢獂䍁䅁兙穂䍁䅁䅤潂䡁䅉睢ㅂ䝁䅣䅡杁䝁䅑党桂䝁䅷党祂䡁䅍䅡灂䡁䅁督杁䡁䅑睢杁䝁䅍睢瑂䝁䄰党祂䝁䅍兡桂䝁䅷䅉浂䝁䅷党求䡁䅑䅉橂䡁䅕督あ䝁䄸兢求䡁䅉督獁䍁䅁䅚桂䝁䅫䅢㕂䍁䅁杣求䝁䄴䅤桂䝁䅷䅉橂䝁䅅杣杁䝁䅍睢瑂䡁䅁兙畂䝁䅫党穂䍁䅷䅉桂䝁䄴䅚杁䝁䅣睢㉂䝁䅕杣畂䝁䄰党畂䡁䅑督畁䍁䅁兓畂䍁䅁兙歂䝁䅑兡あ䝁䅫睢畂䍁䅷䅉灂䡁䅑䅉求䝁䄴睚桂䝁䅣党穂䍁䅁兡畂䍁䅁䅤潂䝁䅕䅉㉂䝁䅕䅡灂䝁䅍䅢求䍁䄰杣求䝁䅷兙あ䝁䅕䅚杁䝁䅙兡畂䝁䅅杢橂䝁䅫杢湂䍁䅁兙畂䝁䅑䅉獂䝁䅕兙穂䝁䅫杢湂䍁䅁兙橂䡁䅑兡㉂䝁䅫䅤灂䝁䅕督杁䡁䅑睢杁䝁䅅杢歂䍁䅁䅤潂䡁䅉睢ㅂ䝁䅣䅡杁䝁䅅兤あ䝁䄸兢療䡁䅑兡㉂䝁䅕䅉歂䝁䅕兙獂䝁䅕杣穂䍁䄴䅉䝂䡁䅕杣あ䝁䅧党祂䍁䅷䅉あ䝁䅧党杁䝁䅍睢瑂䡁䅁兙畂䡁䅫䅉睂䡁䅉睢㉂䝁䅫䅚求䡁䅍䅉祂䝁䅕䅤桂䝁䅫䅢杁䝁䅫杢穂䡁䅑兙獂䝁䅷兢求䝁䄴䅤杁䡁䅍兙獂䝁䅕䅉橂䝁䄸杢あ䡁䅉兙橂䡁䅑督杁䝁䅙睢祂䍁䅁杢求䡁䅣䅉桂䝁䄴䅚杁䡁䅕督求䝁䅑䅉㉂䝁䅕䅡灂䝁䅍䅢求䡁䅍睏杁䝁䅅杢歂䍁䅁䅚灂䡁䅉党橂䡁䅑䅉浂䝁䅫杢桂䝁䄴睙灂䝁䄴睚杁䝁䅷党桂䡁䅍党穂䍁䅁杚療䡁䅉䅉畂䝁䅕睤杁䡁䅙党潂䝁䅫睙獂䝁䅕督杁䡁䅑睢杁䡁䅉党あ䝁䅅兡獂䍁䅁兙畂䝁䅑䅉橂䝁䄸兢瑂䝁䅕杣橂䝁䅫兙獂䍁䅁睙ㅂ䡁䅍䅤療䝁䄰党祂䡁䅍䅌杁䡁䅍兤橂䝁䅧䅉桂䡁䅍䅉獂䝁䅕兙穂䝁䅫杢湂䍁䅁睙療䝁䄰䅣桂䝁䄴兡求䡁䅍䅌杁䝁䅣睢㉂䝁䅕杣畂䝁䄰党畂䡁䅑䅉求䝁䄴䅤灂䡁䅑兡求䡁䅍䅌杁䝁䅑兙灂䝁䅷入杁䡁䅉党畂䡁䅑兙獂䍁䅁睙療䝁䄰䅣桂䝁䄴兡求䡁䅍䅌杁䝁䅅杢歂䍁䅁杚獂䝁䅕党あ䍁䅁睙ㅂ䡁䅍䅤療䝁䄰党祂䡁䅍杌杁䕁䅅䅚歂䝁䅫䅤灂䝁䄸杢桂䝁䅷䅢㕂䍁䅷䅉灂䡁䅑䅉療䝁䅙杚求䡁䅉督杁䡁䅣䅡療䝁䅷党穂䝁䅅䅢求䍁䅁䅢療䝁䅅杢穂䍁䅁䅤療䍁䅁䅚求䝁䅅䅢求䡁䅉督杁䡁䅑睢杁䝁䅙兡畂䝁䅅杢橂䝁䅕䅉あ䝁䅧党杁䡁䅁兤祂䝁䅍䅡桂䡁䅍党杁䝁䄸杚杁䡁䅙党潂䝁䅫睙獂䝁䅕䅉灂䝁䄴杤求䝁䄴䅤療䡁䅉入㝁䍁䅁兙畂䝁䅑䅉獂䝁䄸兙畂䡁䅍䅉あ䝁䄸䅉歂䝁䅕兙獂䝁䅕杣穂䍁䅁䅤療䍁䅁杚灂䝁䄴兙畂䝁䅍党杁䡁䅣睢祂䝁䅳兡畂䝁䅣䅉橂䝁䅅䅣灂䡁䅑兙獂䍁䅁兙畂䝁䅑䅉求䝁䄴䅡桂䝁䄴睙求䍁䅁䅚求䝁䅅䅢求䡁䅉督潂䝁䅫䅣杁䝁䅙兙橂䝁䅫䅢灂䡁䅑兡求䡁䅍䅌杁䡁䅁兤祂䝁䅍䅡桂䡁䅍党杁䝁䅑党桂䝁䅷党祂䡁䅍䅡灂䡁䅁䅉祂䝁䅕兙獂䍁䅁党穂䡁䅑兙あ䝁䅕䅌杁䝁䅅杢歂䍁䅁睢あ䝁䅧党祂䍁䅁䅚求䝁䅅䅢求䡁䅉䅉㉂䝁䅕䅡灂䝁䅍䅢求䍁䅁䅣祂䝁䄸睚祂䝁䅅兢穂䍁䄴䅉啂䝁䅧党杁䝁䅍睢瑂䡁䅁兙畂䡁䅫䅉㍂䝁䅅督杁䝁䅫杢橂䝁䄸杣睂䝁䄸杣桂䡁䅑党歂䍁䅁兡畂䍁䅁免㕁䑁䅁睍杁䝁䅅杢歂䍁䅁兡穂䍁䅁杙桂䡁䅍党歂䍁䅁兡畂䍁䅁䅒求䝁䅅杣楂䝁䄸杣畂䍁䅷䅉乂䝁䅫睙潂䝁䅫睚桂䝁䄴杌䅁䱁坍䅁杁䅁䅁杒療䡁䅉党穂䡁䅑䅉兂䡁䅉睢歂䡁䅕睙あ䡁䅍䅁㥃睂䅁杍䅁䕁䅙睢祂䝁䅕督あ䡁䅉入㝁䍁䅁村灂䝁䄸兢桂䡁䅍督杁䕁䅕杢求䡁䅉睚㕂䅁䅁䅚䅧䑁䄴䅁䝂䝁䄸杣求䡁䅍䅤祂䡁䅫睏杁䕁䅣杣求䝁䅕杢杁䕁䅍睢畂䡁䅍兤瑂䝁䅕杣杁䕁䅣睢療䝁䅑督䅁䱁䥙䅁煂杄䅁杒療䡁䅉兢䝂䝁䅅睙あ䝁䄸杣獁䍁䅁兓畂䝁䅍杌杁䝁䅑党穂䝁䅫睚畂䡁䅍䅌杁䝁䄰兙畂䡁䅕杚桂䝁䅍䅤ㅂ䡁䅉党穂䍁䅷䅉桂䝁䄴䅚杁䡁䅍党獂䝁䅷督杁䡁䅁杣療䝁䅉党杁䝁䅍兙祂䝁䅑督獁䍁䅁兙畂䝁䅅䅢㕂䡁䅑兡橂䝁䅅䅢杁䡁䅁杣療䝁䅉党穂䍁䅷䅉睂䡁䅉睢楂䝁䅕䅉穂䡁䅑兙あ䝁䅫睢畂䡁䅍䅌杁䝁䄰党あ䡁䅉睢獂䝁䄸睚㕂䍁䅁督㕂䡁䅍䅤求䝁䄰督獁䍁䅁䅤潂䝁䅕杣瑂䝁䅅䅢杁䡁䅍入穂䡁䅑党瑂䡁䅍䅌杁䝁䅅杢歂䍁䅁睙祂䡁䅫睢湂䝁䅕杢灂䝁䅍䅉穂䡁䅫督あ䝁䅕兢穂䍁䅁䅤療䍁䅁督求䝁䄰兡橂䝁䄸杢歂䡁䅕睙あ䝁䄸杣杁䝁䅍睢瑂䡁䅁兙畂䝁䅫党穂䍁䅁兙畂䝁䅑䅉穂䝁䅍兡求䝁䄴䅤灂䝁䅙兡橂䍁䅁兡畂䡁䅍䅤灂䡁䅑兤あ䝁䅫睢畂䡁䅍杌杁䕁䅫䅤杁䝁䄸䅣求䡁䅉兙あ䝁䅕督杁䝁䅫杢杁䡁䅑睤療䍁䅁督求䝁䅣兢求䝁䄴䅤穂䍁䅷䅉兂䡁䅉睢楂䝁䅕䅉䑂䝁䅅杣歂䡁䅍䅉桂䝁䄴䅚杁䙁䅍入穂䡁䅑党瑂䡁䅍杌杁䙁䅑䅡求䍁䅁睙療䝁䄰䅣桂䝁䄴入杁䝁䄸杚浂䝁䅕杣穂䍁䅁䅣祂䝁䄸杙求䍁䅁睙桂䡁䅉䅚穂䍁䅁䅤療䍁䅁䅤求䡁䅍䅤杁䡁䅙兙祂䝁䅫睢ㅂ䡁䅍䅉穂䝁䅕兢灂䝁䅍睢畂䝁䅑兤橂䡁䅑睢祂䍁䅁䅚求䡁䅙兡橂䝁䅕䅉あ䡁䅫䅣求䡁䅍䅌杁䝁䅫杢橂䝁䅷兤歂䝁䅫杢湂䍁䅁督㕂䡁䅍䅤求䝁䄰督杁䝁䄸杢杁䝁䅅䅉橂䝁䅧兡睂䍁䅁䅣祂䝁䄸䅚ㅂ䝁䅍䅤穂䍁䅷䅉瑂䝁䄸杙灂䝁䅷党杁䝁䅅䅣睂䝁䅷兡橂䝁䅅䅤灂䝁䄸杢杁䡁䅁杣療䝁䅍党穂䡁䅍睢祂䡁䅍䅌杁䝁䄰兡橂䡁䅉睢睂䡁䅉睢橂䝁䅕督穂䝁䄸杣穂䍁䅷䅉瑂䝁䅫睙祂䝁䄸睙療䝁䄴䅤祂䝁䄸䅢獂䝁䅕杣穂䍁䅷䅉桂䝁䄴䅚杁䝁䅣杣桂䡁䅁䅡灂䝁䅍䅉睂䡁䅉睢橂䝁䅕督穂䝁䄸杣穂䍁䅷䅉桂䡁䅍䅉㍂䝁䅕䅢獂䍁䅁兙穂䍁䅁杣桂䝁䅑兡療䍁䅁杚祂䝁䅕兣ㅂ䝁䅕杢橂䡁䅫䅌杁䝁䅅杢桂䝁䅷睢湂䍁䅷䅉瑂䝁䅫䅥求䝁䅑䅉穂䝁䅫睚畂䝁䅅䅢獁䍁䅁兡瑂䝁䅅睚求䍁䅁督求䝁䄴督療䡁䅉䅌杁䝁䅕䅢求䝁䅍䅤祂䝁䄸兌療䡁䅁䅤灂䝁䅍兙獂䍁䅷䅉歂䡁䅫杢桂䝁䄰兡橂䍁䅁杣桂䝁䄴䅚療䝁䄰䅉桂䝁䅍睙求䡁䅍督杁䝁䄰党瑂䝁䄸杣㕂䍁䅷䅉佂䕁䅅杔䕂䍁䅁杚獂䝁䅅督潂䍁䅁兢求䝁䄰睢祂䡁䅫䅌杁䝁䅅杢歂䍁䅁杔偂䙁䅉䅉浂䝁䅷兙穂䝁䅧䅉瑂䝁䅕兢療䡁䅉入杁䝁䅑党㉂䝁䅫睙求䡁䅍䅌杁䝁䅅督杁䡁䅣党獂䝁䅷䅉桂䡁䅍䅉橂䝁䄸兢睂䡁䅕䅤求䡁䅉䅉睂䡁䅉睢橂䝁䅕督穂䝁䄸杣杁䝁䅑党㉂䝁䅫睙求䡁䅍睏杁䝁䅅杢歂䍁䅁兙畂䝁䅅䅢㕂䡁䅑兡橂䝁䅅䅢杁䡁䅁杣療䝁䅉党穂䍁䅷䅉㍂䝁䅧兡橂䝁䅧䅉桂䡁䅉党杁䡁䅕督求䝁䅑䅉浂䝁䄸杣杁䝁䅅䅉祂䝁䅅杢湂䝁䅕䅉療䝁䅙䅉桂䡁䅁䅣獂䝁䅫睙桂䡁䅑兡療䝁䄴督獁䍁䅁兡畂䝁䅍䅢ㅂ䝁䅑兡畂䝁䅣䅉歂䝁䅕杤灂䝁䅍党杁䝁䅍䅡桂䡁䅉兙橂䡁䅑党祂䝁䅫来桂䡁䅑兡療䝁䄴䅌杁䝁䅕䅢求䝁䅍䅤祂䝁䅫睙桂䝁䅷䅉穂䝁䅫兢ㅂ䝁䅷兙あ䝁䅫睢畂䍁䅁兢療䝁䅑党獂䍁䅁䅚求䡁䅙党獂䝁䄸䅣瑂䝁䅕杢あ䍁䅷䅉浂䝁䅅兡獂䡁䅕杣求䍁䅁兙畂䝁䅅䅢㕂䡁䅍兡穂䍁䅷䅉桂䝁䄴䅚杁䡁䅁杣療䡁䅑睢あ䡁䅫䅣求䍁䅁䅚求䡁䅍兡湂䝁䄴䅉歂䝁䅕杙ㅂ䝁䅣睚灂䝁䄴睚杁䝁䅙睢祂䍁䅁兤畂䝁䅫杤求䡁䅉督灂䡁䅑兡求䡁䅍䅌杁䡁䅉党穂䝁䅕兙祂䝁䅍䅡杁䝁䅫杢穂䡁䅑兡あ䡁䅕䅤灂䝁䄸杢穂䍁䅷䅉穂䝁䅕兢灂䝁䅍睢畂䝁䅑兤橂䡁䅑睢祂䍁䅁兡畂䡁䅑党湂䡁䅉兙あ䝁䅕䅚杁䝁䅑党㉂䝁䅫睙求䍁䅁兢桂䝁䄴兤浂䝁䅅睙あ䡁䅕杣求䡁䅉督獁䍁䅁督求䝁䄰兡橂䝁䄸杢歂䡁䅕睙あ䝁䄸杣杁䝁䅙睢ㅂ䝁䄴䅚祂䝁䅫党穂䍁䅷䅉桂䝁䄴䅚杁䝁䅙兙楂䝁䅷党穂䡁䅍䅉穂䝁䅕兢灂䝁䅍睢畂䝁䅑兤橂䡁䅑睢祂䍁䅁睙療䝁䄰䅣桂䝁䄴兡求䡁䅍杌杁䕁䅫䅤杁䝁䅅䅢穂䝁䄸䅉睂䡁䅉睢㉂䝁䅫䅚求䡁䅍䅉睂䡁䅉睢楂䝁䅕䅉穂䡁䅫督あ䝁䅕兢穂䍁䅁杚療䡁䅉䅉穂䝁䅕兢灂䝁䅍睢畂䝁䅑兤橂䡁䅑睢祂䍁䅁䅚求䡁䅍兡湂䝁䄴䅉求䝁䄴睚灂䝁䄴党求䡁䅉督杁䡁䅑睢杁䝁䅍兙睂䡁䅑兤祂䝁䅕䅉桂䝁䄴䅚杁䝁䅅杢桂䝁䅷入㙂䝁䅕䅉桂䝁䅍睙ㅂ䡁䅉兙あ䝁䅕䅉歂䝁䅅䅤桂䑁䅳䅉穂䡁䅕杣浂䝁䅅睙求䍁䅁兢求䡁䅑杣療䝁䅷睢湂䡁䅫䅉穂䡁䅫督あ䝁䅕兢穂䍁䅁杚療䡁䅉䅉あ䝁䅧党杁䝁䅑党㉂䝁䅕䅢療䡁䅁兢求䝁䄴䅤獁䍁䅁䅣祂䝁䄸䅚ㅂ䝁䅍䅤灂䝁䄸杢獁䍁䅁兙畂䝁䅑䅉硂䡁䅕兙獂䝁䅫䅤㕂䍁䅁睙療䝁䄴䅤祂䝁䄸䅢杁䝁䄸杚杁䡁䅍党瑂䝁䅫睙療䝁䄴䅚ㅂ䝁䅍䅤療䡁䅉䅉睂䡁䅉睢歂䡁䅕睙あ䡁䅍睏杁䡁䅑䅡求䡁䅉兢桂䝁䅷䅉穂䡁䅕杙穂䡁䅫督あ䝁䅕兢穂䍁䅷䅉穂䡁䅕睙潂䍁䅁兙穂䍁䅁䅤潂䝁䅕杣瑂䝁䅅䅢杁䝁䅍䅡ㅂ䝁䅍睡穂䍁䅁兙畂䝁䅑䅉療䡁䅑䅡求䡁䅉䅉あ䝁䅕督あ䍁䅁督㕂䡁䅍䅤求䝁䄰督杁䡁䅕督求䝁䅑䅉灂䝁䄴䅉睂䡁䅉睢楂䝁䅕䅉穂䡁䅑兙あ䝁䅫睢畂䡁䅍䅉桂䝁䄴䅚杁䝁䄸䅤潂䝁䅕杣杁䝁䅅䅣睂䝁䅷兡橂䝁䅅䅤灂䝁䄸杢穂䑁䅳䅉桂䝁䄴䅚杁䡁䅁杣求䝁䅍兡穂䝁䅫睢畂䍁䅁睙祂䡁䅫睢湂䝁䅕杢灂䝁䅍䅉灂䝁䄴督あ䡁䅉兤瑂䝁䅕杢あ䡁䅍䅌杁䡁䅍党瑂䝁䅫睙療䝁䄴䅚ㅂ䝁䅍䅤療䡁䅉䅉あ䝁䅕督あ䡁䅍䅌杁䝁䅅杢歂䍁䅁兢求䝁䅅督ㅂ䡁䅉党瑂䝁䅕杢あ䍁䅁督㕂䡁䅍䅤求䝁䄰督畁䍁䅁兓畂䍁䅁兙歂䝁䅑兡あ䝁䅫睢畂䍁䅷䅉あ䝁䅧党杁䝁䅍睢瑂䡁䅁兙畂䡁䅫䅉療䝁䅙杚求䡁䅉督杁䝁䄸杢瑁䡁䅍兡あ䝁䅕䅉睂䡁䅉睢楂䝁䅕䅉橂䝁䅅杣歂䍁䅁兢桂䝁䅫杢あ䝁䅕杢桂䝁䄴睙求䍁䅁兙畂䝁䅑䅉穂䝁䅕杣㉂䝁䅫睙求䍁䅁䅤祂䝁䅅兡畂䝁䅫杢湂䍁䅷䅉穂䝁䅕兢灂䝁䄴兙祂䡁䅍䅌杁䝁䅅杢歂䍁䅁䅤求䝁䅷党睂䝁䅧睢畂䝁䅕䅉穂䡁䅕䅣睂䝁䄸杣あ䍁䅁督求䡁䅉杤灂䝁䅍党穂䍁䄴䅉䩂䡁䅑䅉瑂䝁䅅杣牂䝁䅕䅤穂䍁䅁兙畂䝁䅑䅉穂䝁䅕䅢獂䡁䅍䅉灂䡁䅑督杁䡁䅁杣療䝁䅑兤橂䡁䅑督杁䡁䅑䅡祂䝁䄸兤湂䝁䅧䅉歂䝁䅫杣求䝁䅍䅤杁䡁䅍兙獂䝁䅕督杁䝁䅙睢祂䝁䅍党獁䍁䅁兢桂䝁䄴兤浂䝁䅅睙あ䡁䅕杣求䡁䅉督婁䍉䅁杣求䡁䅁杣求䡁䅍党畂䡁䅑兙あ䝁䅫杤求䡁䅍䅌杁䝁䅅杢歂䍁䅁䅚灂䡁䅍䅤祂䝁䅫杙ㅂ䡁䅑睢祂䡁䅍䅉灂䝁䄴䅉あ䝁䅧党杁䙁䅕杢灂䡁䅑党歂䍁䅁睕あ䝁䅅䅤求䡁䅍䅌杁䙁䅑兙灂䡁䅣兙畂䍁䅷䅉呂䝁䄸兤あ䝁䅧䅉䱂䝁䄸杣求䝁䅅䅌杁䕁䅍䅡灂䝁䄴兙獁䍁䅁兒ㅂ䡁䅉睢睂䝁䅕䅌杁䕁䅯兙睂䝁䅅杢獁䍁䅁兔桂䝁䅷兙㕂䡁䅍兡桂䍁䅷䅉呂䝁䅫杢湂䝁䅅䅣療䡁䅉党獁䍁䅁兙畂䝁䅑䅉灂䝁䄴䅤求䡁䅉杢桂䡁䅑兡療䝁䄴兙獂䝁䅷入畁䍁䅁䅖潂䝁䅕䅉橂䝁䄸兢睂䝁䅅杢㕂䍁䅁睤桂䡁䅍䅉灂䝁䄴睙療䡁䅉䅣療䡁䅉兙あ䝁䅕䅚杁䝁䅫杢杁䑁䅅兏㕁䑁䅍䅉桂䝁䄴䅚杁䝁䅫督杁䝁䅧党桂䝁䅑兣ㅂ䝁䅅杣あ䝁䅕杣求䝁䅑䅉灂䝁䄴䅉䵂䝁䅫杤求䡁䅉兢療䡁䅉党獁䍁䅁睑桂䝁䅷兡浂䝁䄸杣畂䝁䅫兙畁䅁䅁䉓䅑䩁偷䅁䝂䝁䄸杣あ䝁䅫杢求䡁䅑䅌杁䕁䅫杢橂䍁䄴䅉睂䡁䅉睢㉂䝁䅫䅚求䡁䅍䅉橂䡁䅫杙求䡁䅉督求䝁䅍兤祂䝁䅫䅤㕂䍁䅁兙畂䝁䅑䅉橂䝁䄸杢㉂䝁䅕杣湂䝁䅕杢橂䝁䅕䅉療䝁䅙䅉畂䝁䅕䅤㍂䝁䄸杣牂䝁䅫杢湂䍁䅁兙畂䝁䅑䅉穂䝁䅕睙ㅂ䡁䅉兡あ䡁䅫䅉穂䝁䄸䅢ㅂ䡁䅑兡療䝁䄴督杁䡁䅣睢祂䝁䅷䅚㍂䝁䅫䅚求䍁䄴䅉䩂䡁䅑䅉療䝁䅙杚求䡁䅉督杁䡁䅍党橂䡁䅕杣求䍁䅁杢求䡁䅑睤療䡁䅉睡灂䝁䄴睚杁䡁䅍睢獂䡁䅕䅤灂䝁䄸杢穂䍁䅁杚療䝁䅍兤穂䍁䅁睢畂䍁䅁䅤潂䝁䅕䅉橂䝁䄸杢㉂䝁䅕杣湂䝁䅕杢橂䝁䅕䅉療䝁䅙䅉畂䝁䅕䅤㍂䝁䄸杣牂䝁䅫杢湂䍁䅁兙畂䝁䅑䅉穂䝁䅕睙ㅂ䡁䅉兡あ䡁䅫睏杁䝁䄴党あ䡁䅣睢祂䝁䅳䅉浂䝁䅫杣求䡁䅣兙獂䝁䅷䅉穂䝁䄸䅢ㅂ䡁䅑兡療䝁䄴督杁䡁䅑䅡桂䡁䅑䅉橂䝁䄸杢穂䝁䅫督あ䍁䅁睢浂䍁䅁杒療䡁䅉䅤灂䕁䅣兙あ䝁䅕䅉歂䝁䅅䅤桂䍁䅁睙求䝁䄴䅤求䡁䅉督獁䍁䅁䅡㕂䡁䅁党祂䡁䅍睙桂䝁䅷党獁䍁䅁兙畂䝁䅑䅉歂䝁䅫督あ䡁䅉兡楂䡁䅕䅤求䝁䅑䅉浂䝁䅫杣求䡁䅣兙獂䝁䅷督獁䍁䅁兙穂䍁䅁睤求䝁䅷䅢杁䝁䅅督杁䝁䅕杢橂䡁䅉入睂䡁䅑党歂䍁䅁兙睂䡁䅁䅢灂䝁䅍兙あ䝁䅫睢畂䡁䅍睏杁䡁䅣兡祂䝁䅕䅢求䡁䅍督杁䕁䅷兑佂䍁䅁督療䝁䅷兤あ䝁䅫睢畂䡁䅍睏杁䝁䅅杢歂䍁䅁督求䝁䅍兤祂䝁䅕䅉橂䝁䄸杢畂䝁䅕睙あ䝁䅫杤灂䡁䅑入杁䡁䅍睢獂䡁䅕䅤灂䝁䄸杢穂䍁䅷䅉灂䝁䄴睙獂䡁䅕䅚灂䝁䄴睚杁䕁䅙睢祂䡁䅑兡呂䡁䅣兡あ䝁䅍䅡杁䡁䅍党橂䡁䅕杣求䍁䅁党あ䝁䅧党祂䝁䄴党あ䍁䅁督㍂䝁䅫䅤橂䝁䅧党穂䍁䅷䅉䝂䝁䄸杣あ䝁䅫兑兂䍁䅁睤灂䡁䅉党獂䝁䅕督穂䍁䅁䅢療䝁䅍兙獂䍁䅁兙祂䝁䅕兙杁䝁䄴党あ䡁䅣睢祂䝁䅳䅉桂䝁䅍睙求䡁䅍督杁䡁䅁睢灂䝁䄴䅤穂䍁䅷䅉䝂䝁䄸杣あ䝁䅫兒㑂䡁䅑党畂䝁䅑党祂䍁䅁兎䡂䍁䅁睙療䝁䄴杢求䝁䅍䅤灂䡁䅙兡あ䡁䅫䅉湂䝁䅅䅤求䡁䅣兙㕂䡁䅍䅌杁䝁䅅杢歂䍁䅁睢あ䝁䅧党祂䍁䅁䅣祂䝁䄸䅚ㅂ䝁䅍䅤穂䍁䄴䅉啂䝁䅧党杁䝁䅍睢瑂䡁䅁兙畂䡁䅫䅉桂䝁䅷督療䍁䅁䅣祂䝁䄸杤灂䝁䅑党穂䍁䅁䅤潂䝁䅕䅉䝂䝁䄸杣あ䝁䅫杢求䡁䅑䅉噂䝁䄴兡浂䝁䅫党歂䍁䅁睕䉂䙁䅍兒杁䡁䅍睢獂䡁䅕䅤灂䝁䄸杢穂䍁䅁䅤潂䝁䅅䅤杁䝁䅫杢橂䝁䅷兤歂䝁䅕䅉浂䝁䅫杣求䡁䅣兙獂䝁䅷䅌杁䙁䅍䅒瑁䙁䅣兑佂䍁䅷䅉呂䝁䅕睙ㅂ䡁䅉党杁䡁䅣党楂䍁䅁睚桂䡁䅑党㍂䝁䅅入獁䍁䅁睙獂䝁䄸兤歂䍁䅁兙橂䝁䅍党穂䡁䅍䅉穂䝁䅕杣㉂䝁䅫睙求䡁䅍䅉楂䡁䅉睢牂䝁䅕杣獁䍁䅁䅚桂䡁䅑兙杁䝁䅷睢穂䡁䅍䅉睂䡁䅉党㉂䝁䅕杢あ䝁䅫睢畂䍁䅷䅉㙂䝁䅕杣療䍁䅁䅤祂䡁䅕督あ䍁䅁杢求䡁䅑睤療䡁䅉睡杁䝁䅅睙橂䝁䅕督穂䍁䅷䅉桂䝁䄴䅚杁䝁䅍䅢療䡁䅕䅚杁䡁䅍党橂䡁䅕杣灂䡁䅑入獁䍁䅁兡畂䝁䅍䅢ㅂ䝁䅑兡畂䝁䅣䅉㍂䝁䅕杙杁䝁䅅䅣睂䝁䅷兡橂䝁䅅䅤灂䝁䄸杢杁䝁䅙兡祂䝁䅕睤桂䝁䅷䅢穂䍁䅷䅉㉂䝁䅫杣あ䡁䅕兙獂䝁䅫来求䝁䅑䅉浂䝁䅫杣求䡁䅣兙獂䝁䅷督獁䍁䅁兙畂䝁䅑䅉橂䝁䅷睢ㅂ䝁䅑兌畂䝁䅅䅤灂䡁䅙党杁䝁䅙兡祂䝁䅕睤桂䝁䅷䅢穂䍁䄴䅉䩂䝁䄴䅉桂䝁䅑䅚灂䡁䅑兡療䝁䄴䅌杁䝁䅫䅤杁䝁䄸杚浂䝁䅕杣穂䍁䅁督求䝁䅍兤祂䝁䅫䅤㕂䍁䅁睢睂䝁䅕杣桂䡁䅑兡療䝁䄴督杁䡁䅍睢獂䡁䅕䅤灂䝁䄸杢穂䍁䅁睙療䝁䄰䅣祂䝁䅫督灂䝁䄴睚杁䕁䅙睢祂䡁䅑兡䉂䕁䅫䅉湂䝁䅕杢求䡁䅉兙あ䝁䅫杤求䍁䅁兑䩂䍁䅁兙穂䡁䅍兡穂䡁䅑兙畂䡁䅑䅌杁䕁䅙睢祂䡁䅑兡呂䕁䅫兒乂䍁䅁督求䝁䅍兤祂䝁䅫䅤㕂䍁䅁兡畂䝁䅙睢祂䝁䄰兙あ䝁䅫睢畂䍁䅁兙畂䝁䅑䅉求䡁䅙党畂䡁䅑䅉瑂䝁䅅杢桂䝁䅣党瑂䝁䅕杢あ䍁䅷䅉䝂䝁䄸杣あ䝁䅫睕偂䕁䅅杕杁䡁䅍党橂䡁䅕杣灂䡁䅑入杁䝁䄸杣橂䝁䅧党穂䡁䅑杣桂䡁䅑兡療䝁䄴䅌杁䝁䅅兤あ䝁䄸兢桂䡁䅑兡療䝁䄴䅉桂䝁䄴䅚杁䡁䅉党穂䡁䅁睢畂䡁䅍党獁䍁䅁杒療䡁䅉䅤灂䕁䅕䅒卂䍁䅁党畂䝁䅑䅣療䝁䅫杢あ䍁䅁䅚求䡁䅑党橂䡁䅑兡療䝁䄴䅉桂䝁䄴䅚杁䡁䅉党穂䡁䅁睢畂䡁䅍党獁䍁䅁杒療䡁䅉䅤灂䙁䅧䅒卂䍁䅁党㑂䡁䅑党畂䝁䅑党歂䍁䅁䅚求䡁䅑党橂䡁䅑兡療䝁䄴䅉桂䝁䄴䅚杁䡁䅉党穂䡁䅁睢畂䡁䅍党獁䍁䅁杒療䡁䅉䅤灂䕁䄰䅒卂䍁䅁兢桂䝁䄴兙湂䝁䅕䅚杁䝁䅑党あ䝁䅕睙あ䝁䅫睢畂䍁䅁兙畂䝁䅑䅉祂䝁䅕督睂䝁䄸杢穂䝁䅕䅉穂䝁䅕杣㉂䝁䅫睙求䍁䅷䅉䝂䝁䄸杣あ䝁䅫杔䕂䙁䅉䅉畂䝁䅕䅤㍂䝁䄸杣牂䍁䅁䅚求䡁䅑党橂䡁䅑兡療䝁䄴䅉桂䝁䄴䅚杁䡁䅉党穂䡁䅁睢畂䡁䅍党獁䍁䅁杒療䡁䅉䅤灂䙁䅉党橂䝁䄸杢杁䝁䅑兡湂䝁䅫䅤桂䝁䅷䅉祂䝁䅫督牂䍁䅁䅣祂䝁䄸䅤求䝁䅍䅤灂䝁䄸杢獁䍁䅁杒療䡁䅉䅤灂䕁䅑党橂䝁䅕䅣あ䝁䄸杣杁䝁䅑党橂䝁䅕䅣あ䝁䅫睢畂䍁䅁䅤求䝁䅍䅡畂䝁䄸䅢療䝁䅣入獁䍁䅁杒療䡁䅉䅤灂䕁䅣兤桂䡁䅉䅚杁䙁䅍睢䑂䝁䅅兙呂䍁䅷䅉䝂䝁䄸杣あ䝁䅫睕桂䝁䄴䅚楂䝁䄸䅥杁䡁䅍兙畂䝁䅑杙療䡁䅧兡畂䝁䅣䅌杁䕁䅙睢祂䡁䅑兡䡂䡁䅕兙祂䝁䅑䅉灂䝁䄴睙灂䝁䅑党畂䡁䅑䅉祂䝁䅕督睂䝁䄸杢穂䝁䅕䅌杁䝁䅅杢歂䍁䅁睢あ䝁䅧党祂䍁䅁䅣祂䝁䄸䅚ㅂ䝁䅍䅤穂䍁䄴䅉䝂䡁䅕杣あ䝁䅧党祂䍁䅷䅉あ䝁䅧党杁䝁䅍睢瑂䡁䅁兙畂䡁䅫䅉療䝁䅙杚求䡁䅉督杁䕁䅙睢祂䡁䅑兡䡂䡁䅕兙祂䝁䅑䅉穂䝁䅕睙ㅂ䡁䅉兡あ䡁䅫䅉穂䝁䅕杣㉂䝁䅫睙求䡁䅍䅉橂䝁䄸杢穂䝁䅫督あ䝁䅫杢湂䍁䅁睢浂䍁䅁杒療䡁䅉䅤灂䕁䅣兤桂䡁䅉䅚杁䝁䅅䅣睂䝁䅷兡橂䝁䅅䅤灂䝁䄸杢杁䡁䅍党橂䡁䅕杣灂䡁䅑入獁䍁䅁睙療䝁䄴䅤求䝁䄴䅤杁䡁䅍党橂䡁䅕杣灂䡁䅑入獁䍁䅁䅚求䡁䅙兡橂䝁䅕䅉穂䝁䅕睙ㅂ䡁䅉兡あ䡁䅫䅌杁䕁䄴睔䑂䍁䄸睕偂䕁䅍䅉穂䝁䅕睙ㅂ䡁䅉兡あ䡁䅫䅌杁䝁䅅杢歂䍁䅁睤求䝁䅉䅉穂䝁䅕睙ㅂ䡁䅉兡あ䡁䅫䅉穂䝁䅕杣㉂䝁䅫睙求䡁䅍睏杁䕁䅙睢祂䡁䅑兡䑂䝁䅅杣求䍁䅁䅤求䝁䅍䅡畂䝁䅫睙桂䝁䅷䅉穂䡁䅕䅣睂䝁䄸杣あ䍁䅁督求䡁䅉杤灂䝁䅍党穂䑁䅳䅉桂䝁䄴䅚杁䡁䅑杣桂䝁䅫杢灂䝁䄴睚杁䡁䅍党祂䡁䅙兡橂䝁䅕督杁䡁䅑睢杁䝁䅍兤穂䡁䅑睢瑂䝁䅕杣穂䍁䅁兙畂䝁䅑䅉橂䝁䅧兙畂䝁䄴党獂䍁䅁䅣桂䡁䅉䅤畂䝁䅕杣穂䍁䅷䅉桂䡁䅍䅉㍂䝁䅕䅢獂䍁䅁兙穂䍁䅁睢睂䝁䅕杣桂䡁䅑党穂䍁䅁兙杁䕁䅙睢祂䡁䅑兡䡂䡁䅕兙祂䝁䅑䅉䵂䝁䅅杙獁䍁䅁兙杁䝁䅍入楂䝁䅕杣穂䝁䅕睙ㅂ䡁䅉兡あ䡁䅫䅉あ䝁䅧杣求䝁䅅䅤杁䝁䅫杢あ䝁䅕䅢獂䝁䅫睚求䝁䄴睙求䍁䅁兙畂䝁䅑䅉祂䝁䅕督求䝁䅅杣橂䝁䅧䅉療䡁䅉睚桂䝁䄴兡㙂䝁䅅䅤灂䝁䄸杢畁䍁䅁兓あ䍁䅁督求䡁䅉杤求䡁䅍䅉求䝁䄴䅤求䡁䅉䅣祂䝁䅫督求䍁䅷䅉橂䝁䄸兢瑂䡁䅕杢灂䝁䅍兙あ䝁䅫睢畂䍁䅁兙畂䝁䅑䅉穂䝁䅕睙ㅂ䡁䅉兡あ䡁䅫䅉穂䝁䅕杣㉂䝁䅫睙求䍁䅁䅣祂䝁䄸杤灂䝁䅑党祂䡁䅍䅌杁䝁䅣睢㉂䝁䅕杣畂䝁䄰党畂䡁䅑䅉療䡁䅉睚桂䝁䄴兡㙂䝁䅅䅤灂䝁䄸杢穂䍁䅷䅉桂䝁䄴䅚杁䡁䅍兢桂䝁䅷䅢杁䝁䅅杢歂䍁䅁兢求䝁䅑兡ㅂ䝁䄰兌穂䝁䅫来求䝁䅑䅉楂䡁䅕督灂䝁䄴党穂䡁䅍党穂䍁䄴䅉啂䝁䅧党杁䝁䅍睢瑂䡁䅁兙畂䡁䅫䅉㍂䝁䅅督杁䝁䅫杢橂䝁䄸杣睂䝁䄸杣桂䡁䅑党歂䍁䅁兡畂䍁䅁杍睁䑁䅁䅍杁䝁䅅杢歂䍁䅁兡穂䍁䅁䅡求䝁䅅䅚硂䡁䅕兙祂䡁䅑党祂䝁䅕䅚杁䝁䅫杢杁䙁䅍兤畂䝁䄴入㉂䝁䅅䅢求䍁䅷䅉䑂䝁䅅䅢灂䝁䅙睢祂䝁䄴兡桂䍁䄴䅁䕄兆䅁杮䄰䕁䅙睢祂䡁䅑兡㉂䝁䅕䅉䑂䝁䄸杣睂䝁䄸杣桂䡁䅑兡療䝁䄴䅉歂䝁䅕督灂䝁䅣杢穂䍁䅷䅉歂䝁䅕杤求䝁䅷睢睂䡁䅍䅌杁䝁䄰兙畂䡁䅕杚桂䝁䅍䅤ㅂ䡁䅉党穂䍁䅷䅉桂䝁䄴䅚杁䡁䅍党祂䡁䅙兡橂䝁䅕督杁䡁䅁杣療䝁䅙党穂䡁䅍兡療䝁䄴兙獂䍁䅁兙畂䝁䅑䅉求䝁䄴睚灂䝁䄴党求䡁䅉党歂䍁䅁䅣祂䝁䄸䅚ㅂ䝁䅍䅤穂䍁䅷䅉穂䝁䄸杚あ䡁䅣兙祂䝁䅕䅌杁䝁䅅杢歂䍁䅁督求䡁䅉杤灂䝁䅍党穂䍁䅁兡畂䍁䅁䅤潂䝁䅕䅉噂䝁䄴兡あ䝁䅕䅚杁䙁䅍䅤桂䡁䅑党穂䍁䅷䅉䑂䝁䅧兡畂䝁䅅䅌杁䝁䅅杢歂䍁䅁兡畂䡁䅑党祂䝁䄴兙あ䝁䅫睢畂䝁䅅䅢獂䡁䅫杌杁䕁䅫䅤杁䝁䄸䅣求䡁䅉兙あ䝁䅕督杁䝁䅫杢杁䡁䅑䅡祂䝁䅕党杁䡁䅍党湂䝁䄰党畂䡁䅑督㙁䍁䅁兓畂䡁䅑党獂䝁䅷兡湂䝁䅕杢あ䍁䅁睔睂䝁䅕杣桂䡁䅑兡畂䝁䅣䅉呂䝁䄸䅢ㅂ䡁䅑兡療䝁䄴督獁䍁䅁䅕祂䝁䅕睙灂䡁䅍兡療䝁䄴䅉啂䝁䅕睙潂䝁䄴睢獂䝁䄸睚灂䝁䅕督獁䍁䅁兙畂䝁䅑䅉䉂䝁䅑杤桂䝁䄴睙求䝁䅑䅉䥂䝁䅕兙獂䡁䅑䅡橂䝁䅅杣求䍁䅁睕療䝁䅷兤あ䝁䅫睢畂䡁䅍杌杁䙁䅑䅡求䍁䅁兓畂䡁䅑党獂䝁䅷兡湂䝁䅕杢あ䍁䅁睔睂䝁䅕杣桂䡁䅑兡畂䝁䅣䅉呂䝁䄸䅢ㅂ䡁䅑兡療䝁䄴督杁䡁䅍党湂䝁䄰党畂䡁䅑䅉睂䡁䅉睢㉂䝁䅫䅚求䡁䅍䅉桂䝁䅑杤桂䝁䄴睙求䝁䅑䅉灂䝁䄴督あ䡁䅉兤瑂䝁䅕杢あ䝁䅅䅤灂䝁䄸杢獁䍁䅁督療䝁䅙䅤㍂䝁䅅杣求䍁䅷䅉桂䝁䄴䅚杁䡁䅍党祂䡁䅙兡橂䝁䅕督獁䍁䅁兡畂䝁䅍䅢ㅂ䝁䅑兡畂䝁䅣䅉求䝁䅷党橂䡁䅑杣灂䝁䅍兙獂䍁䅁䅤求䡁䅍䅤杁䝁䅅杢歂䍁䅁兢求䝁䅅督ㅂ䡁䅉党瑂䝁䅕杢あ䍁䅷䅉浂䝁䅅睙灂䝁䅷兡あ䡁䅫䅉桂䝁䄴䅚杁䝁䅅督穂䝁䅕䅤杁䝁䅷兡浂䝁䅕睙㕂䝁䅍䅢求䍁䅁督療䝁䅙䅤㍂䝁䅅杣求䍁䅁兙睂䡁䅁䅢灂䝁䅍兙あ䝁䅫睢畂䡁䅍䅌杁䝁䅅杢歂䍁䅁睙療䝁䄴杢求䝁䅍䅤求䝁䅑䅉㍂䝁䄸杣牂䝁䅕杣杁䡁䅍兙浂䝁䅕䅤㕂䍁䅁兙畂䝁䅑䅉橂䝁䄸兢睂䝁䅷兡桂䝁䄴睙求䍁䅁督療䝁䅷兤あ䝁䅫睢畂䡁䅍䅉浂䝁䄸杣杁䝁䄰兙畂䡁䅕杚桂䝁䅍䅤ㅂ䡁䅉兡畂䝁䅣䅌杁䡁䅁杣療䝁䅍党穂䡁䅍䅉灂䝁䄴䅚ㅂ䡁䅍䅤祂䝁䅫党穂䍁䅷䅉潂䝁䅕兙獂䡁䅑䅡橂䝁䅅杣求䍁䅷䅉ㅂ䡁䅑兡獂䝁䅫䅤灂䝁䅕督杁䝁䅅杢歂䍁䅁䅣療䡁䅣党祂䍁䅷䅉橂䝁䄸兢瑂䡁䅕杢灂䝁䅍兙あ䝁䅫睢畂䡁䅍䅉桂䝁䄴䅚杁䝁䅕䅢求䝁䅍䅤祂䝁䄸杢灂䝁䅍督獁䍁䅁兙畂䝁䅑䅉療䡁䅑䅡求䡁䅉䅉灂䝁䄴䅚ㅂ䡁䅍䅤祂䝁䅫党穂䍁䄴䅉啂䝁䅧兡穂䍁䅁督求䝁䅣兢求䝁䄴䅤杁䝁䄰兙祂䝁䅳党あ䡁䅍䅉灂䡁䅑督杁䡁䅁杣療䝁䅑兤橂䡁䅑督杁䝁䅅杢歂䍁䅁督求䡁䅉杤灂䝁䅍党穂䍁䅁兤畂䝁䅑党祂䍁䅁䅤潂䝁䅕䅉䉂䕁䅍睑卂䙁䅕兒佂䙁䅑䅌杁䕁䅙䅔噂䕁䅳兒獁䍁䅁睒偂䙁䅉䅒䩂䕁䅅杔獁䍁䅁兓佂䕁䅑兖呂䙁䅑杕䩂䕁䅅䅔杁䙁䅍睑䩂䕁䅕杔啂䕁䅫杒䩂䕁䅍䅌杁䕁䅫杔啂䕁䅕䅔䙂䙁䅧䅌杁䙁䅁杕噂䕁䅙䅖䙂䕁䅍䅓佂䕁䅫睓獁䍁䅁兙畂䝁䅑䅉呂䕁䅕杕坂䕁䅫睑䙂䕁䅍䅓䉂䕁䄴杔䙂䕁䅷䅉楂䡁䅉兙畂䝁䅑督畁䍁䅁䅖潂䝁䅕䅉兂䡁䅉党橂䝁䅫督灂䝁䄸杢杁䙁䅑党橂䝁䅧杢療䝁䅷睢湂䝁䅫党穂䍁䅁督求䝁䅣兢求䝁䄴䅤杁䝁䄸杚浂䝁䅕杣穂䍁䅁党獂䝁䅕睙あ䡁䅉兡橂䝁䅅䅢杁䡁䅑党穂䡁䅑䅉桂䝁䄴䅚杁䝁䄰党桂䡁䅍兤祂䝁䅕兢求䝁䄴䅤獁䍁䅁督求䝁䄴督灂䝁䄴睚杁䝁䅅杢歂䍁䅁兢桂䡁䅑党祂䝁䅫兙獂䍁䅁䅤求䝁䅍䅡畂䝁䄸䅢療䝁䅣兡求䡁䅍䅉浂䝁䄸杣杁䝁䅫杢歂䡁䅕督あ䡁䅉兡桂䝁䅷䅌杁䡁䅁睢㍂䝁䅕杣杁䝁䅅杢歂䍁䅁党畂䝁䅕杣湂䡁䅫䅌杁䝁䅅兤あ䝁䄸兢療䡁䅑兡㉂䝁䅕䅌杁䝁䄰党歂䝁䅫睙桂䝁䅷䅉求䡁䅅兤灂䡁䅁兢求䝁䄴䅤獁䍁䅁杚療䝁䄸䅚杁䝁䅅杢歂䍁䅁杙求䡁䅙党祂䝁䅅睚求䍁䅷䅉桂䝁䅕杣療䡁䅍䅣桂䝁䅍党杁䝁䅅杢歂䍁䅁䅚求䝁䅙党畂䡁䅍党獁䍁䅁督求䝁䄰兡橂䝁䄸杢歂䡁䅕睙あ䝁䄸杣獁䍁䅁兙畂䝁䅑䅉療䡁䅑䅡求䡁䅉䅉湂䝁䅕杢求䡁䅉兙獂䍁䅁兡畂䝁䅑兤穂䡁䅑杣灂䝁䅕督杁䡁䅕杢歂䝁䅕杣杁䡁䅑䅡求䍁䅁兑佂䕁䅑兒卂䙁䅍睔佂䍁䄰杔䙂䕁䅣兒䵂䕁䅕䅌杁䕁䅣兒乂䙁䅍䅌杁䙁䅍兒啂䙁䅉兑獁䍁䅁䅓䙂䕁䄴睒呂䙁䅑䅔䙂䙁䅉兌䕂䙁䅫杔䉂䙁䅁兑卂䍁䅷䅉剂䙁䅕兑䵂䕁䅫䅖卂䕁䄸䅔獁䍁䅁䅕䉂䕁䅍兓䝂䕁䅫睑杁䙁䅍睑䩂䕁䅕杔啂䕁䅫杒䩂䕁䅍䅌杁䕁䅳兒䩂䙁䅑䅓䵂䕁䅕兗獁䍁䅁兙畂䝁䅑䅉啂䕁䅕睓啂䙁䅉睔佂䕁䅫䅗杁䝁䅉杣桂䝁䄴䅚杁䝁䄴兙瑂䝁䅕督畁䍁䅁䅖潂䝁䅕䅉䉂䝁䅑杤桂䝁䄴睙求䝁䅑䅉䥂䝁䅕兙獂䡁䅑䅡橂䝁䅅杣求䍁䅁睕療䝁䅷兤あ䝁䅫睢畂䡁䅍䅉穂䝁䅕睚瑂䝁䅕杢あ䍁䅁䅣祂䝁䄸杤灂䝁䅑党穂䍁䅁睙祂䝁䅫䅤灂䝁䅍兙獂䍁䅁睤療䡁䅉睡浂䝁䅷睢㍂䍁䅁督療䝁䅷兤あ䝁䅫睢畂䡁䅍䅉橂䝁䄸兢睂䡁䅉兡穂䝁䅫杢湂䍁䅁兡畂䡁䅍䅤祂䡁䅕兢求䝁䄴䅤杁䡁䅍䅤求䡁䅉兡獂䝁䅫来桂䡁䅑兡療䝁䄴䅌杁䝁䅫杢穂䡁䅑杣ㅂ䝁䄰党畂䡁䅑䅉あ䡁䅉兙橂䝁䅳兡畂䝁䅣䅌杁䝁䅑党穂䝁䅫睚畂䍁䅁兙畂䝁䅑䅉瑂䝁䅅杢ㅂ䝁䅙兙橂䡁䅑兤祂䝁䅕䅉療䝁䅙䅉橂䝁䅕䅢獂䍁䅁䅤潂䝁䅕杣桂䡁䅁入杁䝁䅕兣ㅂ䝁䅫䅣瑂䝁䅕杢あ䍁䅷䅉楂䝁䅫睢瑂䝁䅕䅚灂䝁䅍兙獂䍁䅁䅤求䡁䅍䅤杁䡁䅑睢療䝁䅷督獁䍁䅁杣桂䝁䅑兡桂䡁䅑兡療䝁䄴䅉歂䝁䅕䅤求䝁䅍䅤灂䝁䄸杢杁䝁䅅杢歂䍁䅁督桂䝁䅙党あ䡁䅫䅉瑂䝁䄸杢灂䡁䅑睢祂䝁䅫杢湂䍁䅷䅉桂䝁䄴䅚杁䝁䅕杢歂䍁䄰䅤療䍁䄰党畂䝁䅑䅉橂䝁䅷兡畂䝁䅫睙桂䝁䅷䅉睂䡁䅉睢歂䡁䅕睙あ䝁䅫杤灂䡁䅑入杁䡁䅍睢浂䡁䅑睤桂䡁䅉党杁䝁䅅杢歂䍁䅁督療䝁䅷兤あ䝁䅫睢畂䡁䅍䅉ㅂ䝁䄴䅚求䡁䅉䅉あ䝁䅧党杁䕁䅅睕兂䍁䅷䅉䑂䕁䅕杔呂䕁䅫睕獁䍁䅁睑䙂䕁䄴睕䩂䙁䅑杕䉂䕁䅍䅌杁䕁䅕杖偂䙁䅑兒䑂䕁䅧䅌杁䕁䅙䅔噂䕁䅳兒杁䕁䅉兓偂䕁䄰兒䕂䕁䅫睑䉂䕁䅷䅌杁䕁䅫杔坂䕁䅕䅖䙂䕁䅍䅓獁䍁䅁䅔䉂䕁䄴䅒䉂䙁䅕兒卂䍁䅷䅉兂䙁䅉睔坂䕁䅅䅖䩂䕁䄸杔獁䍁䅁杕䉂䙁䅫睕䉂䕁䅙兒獁䍁䅁兙畂䝁䅑䅉呂䙁䅑兒卂䙁䅉兑䕂䍁䅁杙祂䝁䅅杢歂䡁䅍杌杁䕁䅙睢祂䡁䅑兡㉂䝁䅕䅉䑂䝁䄸杣睂䝁䄸杣桂䡁䅑兡療䝁䄴䅉㍂䝁䅅督杁䝁䅫杢橂䝁䄸杣睂䝁䄸杣桂䡁䅑党歂䍁䅁兡畂䍁䅁杍睁䑁䅅兎杁䝁䅅杢歂䍁䅁兡穂䍁䅁䅡求䝁䅅䅚硂䡁䅕兙祂䡁䅑党祂䝁䅕䅚杁䝁䅫杢杁䕁䅕杤求䡁䅉党あ䡁䅑䅌杁䙁䅣兙穂䝁䅧兡畂䝁䅣䅤療䝁䄴杌䅁䱁坕䅁祄睂䅁杒療䡁䅉䅤祂䝁䅕兙杁䕁䅧睢獂䝁䅑兡畂䝁䅣督杁䕁䅫杢橂䍁䄴䅌杁䝁䅅䅉橂䝁䄸杢あ䡁䅉兙橂䡁䅑䅉祂䝁䅕督求䝁䅅杣橂䝁䅧䅉療䡁䅉睚桂䝁䄴兡㙂䝁䅅䅤灂䝁䄸杢獁䍁䅁䅣祂䝁䅫兢桂䡁䅉兡獂䡁䅫䅉求䝁䄴睚桂䝁䅣党穂䍁䅁兡畂䍁䅁䅤潂䝁䅕䅉睂䡁䅉睢㉂䝁䅫督灂䝁䄸杢杁䝁䄸杚杁䝁䅉兡療䡁䅁䅡桂䡁䅉兢桂䝁䅍党ㅂ䡁䅑兡橂䝁䅅䅢杁䡁䅁杣療䝁䅑兤橂䡁䅑䅉桂䝁䄴䅚杁䝁䄰党歂䝁䅫睙桂䝁䅷䅉歂䝁䅕杤灂䝁䅍党杁䝁䅑党㉂䝁䅕䅢療䡁䅁兢求䝁䄴䅤杁䡁䅍党祂䡁䅙兡橂䝁䅕督杁䡁䅣睢祂䝁䅷䅚㍂䝁䅫䅚求䍁䄴䅉啂䝁䅧党杁䝁䅍睢瑂䡁䅁兙畂䡁䅫䅉療䡁䅁党祂䝁䅅䅤求䡁䅍䅉あ䝁䅧杣療䡁䅕睚潂䍁䅁䅤㍂䝁䄸䅉穂䝁䅕睚瑂䝁䅕杢あ䡁䅍杏杁䕁䅍䅢灂䝁䄴兡橂䝁䅅䅢杁䙁䅍党祂䡁䅙兡橂䝁䅕督杁䝁䅅杢歂䍁䅁兒畂䝁䅅杙獂䝁䅫杢湂䍁䅁睕求䡁䅉杤灂䝁䅍党穂䍁䄴䅉啂䝁䅧党杁䕁䅍䅢灂䝁䄴兡橂䝁䅅䅢杁䙁䅍党祂䡁䅙兡橂䝁䅕督杁䡁䅍党湂䝁䄰党畂䡁䅑䅉睂䡁䅉睢㉂䝁䅫䅚求䡁䅍䅉桂䝁䅍杣療䡁䅍督杁䡁䅑䅡求䍁䅁睙獂䝁䅫杢灂䝁䅍兙獂䍁䅁䅣潂䝁䅅杣瑂䝁䅅睙療䝁䅷睢湂䡁䅫䅉桂䝁䄴䅚杁䝁䅍䅢灂䝁䄴兡橂䝁䅅䅢杁䝁䅑党㉂䝁䅕䅢療䡁䅁兢求䝁䄴䅤杁䡁䅍䅣求䝁䅍䅤祂䡁䅕兢畁䍁䅁䅖潂䝁䅕䅉䙂䝁䄴兙楂䝁䅷兡畂䝁䅣䅉呂䝁䅕杣㉂䝁䅫睙求䡁䅍䅉穂䝁䅕睚瑂䝁䅕杢あ䍁䅁䅣祂䝁䄸杤灂䝁䅑党穂䍁䅁䅣桂䡁䅑兡求䝁䄴䅤杁䝁䅅睙橂䝁䅕督穂䍁䅁兙畂䝁䅑䅉橂䝁䅷兡畂䝁䅫睙桂䝁䅷䅉あ䡁䅉兡桂䝁䅷䅉あ䝁䅕睙潂䝁䄴睢獂䝁䄸睚㕂䍁䅁督療䝁䅷兤あ䝁䅫睢畂䡁䅍䅉あ䝁䄸䅉橂䡁䅕督あ䝁䄸兢求䡁䅉督杁䡁䅑䅡桂䡁䅑䅉穂䡁䅑杣求䝁䅅兢獂䝁䅫杢求䍁䅁睙療䝁䄰䅣獂䝁䅕䅥杁䡁䅉兙畂䝁䅑睢瑂䝁䅫来桂䡁䅑兡療䝁䄴䅉桂䝁䄴䅚杁䝁䄸䅣あ䝁䅫兢灂䡁䅯党杁䡁䅑䅡求䍁䅁䅤祂䝁䅫兙獂䍁䅁䅚祂䡁䅕睚杁䡁䅍兤睂䡁䅁䅢㕂䍁䅁䅣祂䝁䄸睙求䡁䅍督畁䍁䅁䅖潂䝁䅕䅉橂䝁䄸兢睂䝁䅅杢㕂䍁䅁睢浂䝁䅙党祂䡁䅍䅉歂䝁䅕䅢灂䡁䅙党祂䡁䅫䅉瑂䝁䄸䅚求䝁䅷督杁䡁䅑䅡桂䡁䅑䅉灂䝁䄴睙獂䡁䅕䅚求䍁䅁杚ㅂ䝁䅷䅢杁䡁䅍党祂䡁䅙兡橂䝁䅕䅌杁䝁䅙兤畂䝁䅍䅤灂䝁䄸杢桂䝁䅷䅉穂䝁䅕杣㉂䝁䅫睙求䍁䅁䅣祂䝁䄸杤灂䝁䅑党祂䍁䅷䅉桂䝁䄴䅚杁䝁䅧入楂䡁䅉兡歂䍁䅁督求䡁䅉杤灂䝁䅍党杁䡁䅍䅤祂䡁䅕睙あ䡁䅕杣求䡁䅍杌杁䕁䅫䅤杁䝁䅅䅢穂䝁䄸䅉療䝁䅙杚求䡁䅉督杁䡁䅁䅡桂䡁䅍党杁䕁䅫兌䩂䙁䅙䅉橂䝁䅷兡畂䝁䅫睙桂䝁䅷䅉あ䡁䅉兡桂䝁䅷䅉瑂䝁䅅杢桂䝁䅣党瑂䝁䅕杢あ䍁䅷䅉歂䝁䅫杚浂䝁䅕杣求䝁䄴䅤灂䝁䅅䅤求䝁䅑䅉あ䝁䅕睙潂䝁䄴睢獂䝁䄸睚㕂䍁䅁党畂䝁䅅杙獂䝁䅕䅚杁䡁䅑杣灂䝁䅅䅢杁䡁䅍睢獂䡁䅕䅤灂䝁䄸杢穂䍁䅷䅉桂䝁䄴䅚杁䡁䅁睢穂䡁䅑䅉桂䡁䅁䅣祂䝁䄸杤桂䝁䅷䅉穂䝁䅕杣㉂䝁䅫睙求䡁䅍䅌杁䝁䅅督杁䡁䅣党獂䝁䅷䅉桂䡁䅍䅉橂䝁䄸杢穂䡁䅕䅢あ䝁䅫杢湂䍁䅁督求䡁䅉杤灂䝁䅍党穂䍁䄴䅉啂䝁䅧党杁䝁䅍睢瑂䡁䅁兙畂䡁䅫䅉穂䝁䅕杣㉂䝁䅕督杁䡁䅁䅡桂䡁䅉兢桂䝁䅍党ㅂ䡁䅑兡橂䝁䅅䅢獁䍁䅁杙灂䝁䄸䅤求䝁䅍䅡畂䝁䄸䅢療䝁䅣入獁䍁䅁兙畂䝁䅑䅉瑂䝁䅕䅚灂䝁䅍兙獂䍁䅁䅚求䡁䅙兡橂䝁䅕䅉療䡁䅉睚桂䝁䄴兡㙂䝁䅅䅤灂䝁䄸杢穂䍁䄴䅉䝂䝁䄸杣あ䡁䅉党桂䍁䅁䅓療䝁䅷䅚灂䝁䄴睚穂䍁䅁兓畂䝁䅍杌杁䡁䅣兙穂䍁䅁兡畂䝁䅍睢祂䡁䅁睢祂䝁䅅䅤求䝁䅑䅉灂䝁䄴䅉祁䑁䅁杍穁䍁䅁兙畂䝁䅑䅉灂䡁䅍䅉潂䝁䅕兙歂䡁䅅兤桂䡁䅉䅤求䡁䅉党歂䍁䅁兡畂䍁䅁䅒ㅂ䡁䅉䅡桂䝁䄰䅌杁䕁䄴睢祂䡁䅑䅡杁䕁䅍兙祂䝁䄸䅢灂䝁䄴兙畁䅁䅁桴䅙䡁䱉䅁䝂䝁䄸杣あ䡁䅕杢求䍁䅁村祂䝁䅅杢歂䡁䅍䅉䩂䝁䄴杢療䡁䅙兙あ䝁䅫睢畂䡁䅍䅌杁䕁䅫杢橂䍁䄴䅉睂䡁䅉睢㉂䝁䅫䅚求䡁䅍䅉潂䝁䄸兢求䍁䅁兙畂䝁䅑䅉穂䝁䅕睙ㅂ䡁䅉兡あ䡁䅫䅉睂䡁䅉睢歂䡁䅕睙あ䡁䅍䅉浂䝁䄸杣杁䡁䅉党穂䝁䅫䅚求䝁䄴䅤灂䝁䅅䅢杁䝁䅧睢瑂䝁䅕䅉祂䝁䅕䅣桂䝁䅫杣獁䍁䅁杣求䝁䄰睢歂䝁䅕䅢灂䝁䄴睚獁䍁䅁杢求䡁䅣䅉橂䝁䄸杢穂䡁䅑杣ㅂ䝁䅍䅤灂䝁䄸杢獁䍁䅁兙畂䝁䅑䅉穂䝁䅕睙ㅂ䡁䅉兡あ䡁䅫䅉桂䡁䅁䅣獂䝁䅫睙桂䡁䅑兡療䝁䄴督杁䝁䅫杢杁䡁䅑䅡求䍁䅁兖畂䝁䅫䅤求䝁䅑䅉呂䡁䅑兙あ䝁䅕督杁䝁䅅杢歂䍁䅁兡畂䡁䅑党祂䝁䄴兙あ䝁䅫睢畂䝁䅅䅢獂䡁䅫杌杁䙁䅑䅡求䍁䅁睙療䝁䄰䅣桂䝁䄴入杁䝁䄸䅣求䡁䅉兙あ䝁䅕督杁䡁䅑䅡祂䝁䄸兤湂䝁䅧䅉あ䝁䅧杣求䝁䅕䅉穂䝁䅕睚瑂䝁䅕杢あ䡁䅍杏杁䙁䅣兙あ䝁䅕杣獁䍁䅁睔ㅂ䡁䅑䅚療䝁䄸杣穂䍁䅷䅉桂䝁䄴䅚杁䙁䅍党橂䡁䅕杣灂䡁䅑入畁䍁䅁䅖潂䝁䅕䅉塂䝁䅅䅤求䡁䅉䅉穂䝁䅕睚瑂䝁䅕杢あ䍁䅁兢桂䝁䄴兤浂䝁䅅睙あ䡁䅕杣求䡁䅍䅉療䡁䅉䅉桂䡁䅍督求䝁䄰杙獂䝁䅕督獁䍁䅁兙畂䝁䅑䅉穂䝁䅕䅢獂䡁䅍䅉浂䝁䅅兤橂䝁䅕䅤穂䍁䅷䅉桂䝁䅍睙求䡁䅍督療䡁䅉兡求䡁䅍䅌杁䝁䅳兡あ䝁䅍䅡求䝁䄴䅉穂䝁䅫杢牂䡁䅍䅌杁䝁䅅杢歂䍁䅁睤桂䡁䅍䅤求䍁䅁䅚灂䡁䅍䅣療䡁䅍兙獂䡁䅍䅉ㅂ䝁䄴䅚求䡁䅉䅉あ䝁䅧党杁䕁䄰睢求䝁䄴䅌杁䙁䅉睔䥂䕁䅷䅌杁䙁䅉兡療䝁䅉党獂䍁䅷䅉坂䝁䅫睙あ䝁䄸杣灂䝁䅅睋䉂䝁䅷杙求䡁䅉䅤獁䍁䅁䅕求䡁䅉杣灂䝁䄴䅉流䍁䅁杕療䡁䅣党獁䍁䅁兑硂䡁䅕兙獂䝁䅫督桂䍁䅷䅉呂䝁䅧兙㍂䡁䅍䅌杁䕁䅕兢あ䝁䅕睡獁䍁䅁兙畂䝁䅑䅉呂䝁䅍䅡桂䡁䅕杙杁䝁䅉杣桂䝁䄴䅚穂䍁䄴䅉啂䝁䅧党杁䕁䄸兤あ䝁䅑睢療䡁䅉督杁䡁䅍党湂䝁䄰党畂䡁䅑䅉瑂䝁䅅杢ㅂ䝁䅙兙橂䡁䅑兤祂䝁䅕督杁䝁䅅杢歂䍁䅁督求䝁䅷䅢穂䍁䅁杚灂䝁䅉党祂䝁䅣䅢桂䡁䅍督杁䝁䅅杢歂䍁䅁督あ䝁䅕党獂䍁䅁党畂䡁䅑杣㕂䍁䅁䅚療䝁䄸杣杁䡁䅍入穂䡁䅑党瑂䡁䅍䅉ㅂ䝁䄴䅚求䡁䅉䅉あ䝁䅧党杁䙁䅑䅡求䡁䅉兢桂䍁䄰䅖祂䡁䅕䅉楂䡁䅉兙畂䝁䅑睏杁䡁䅍䅤療䡁䅉兢獁䍁䅁督橂䡁䅉党求䝁䄴䅌杁䝁䅅杢歂䍁䅁督求䝁䅍兤祂䝁䅫䅤㕂䍁䅁䅚療䝁䄸杣穂䍁䅁兤畂䝁䅑党祂䍁䅁䅤潂䝁䅕䅉䵂䝁䅅杣穂䝁䄸杢杁䝁䅉杣桂䝁䄴䅚㝁䍁䅁睙療䝁䄰䅣療䡁䅍兡あ䝁䅕䅉歂䝁䅕睙牂䝁䅫杢湂䍁䅷䅉祂䝁䅅兡獂䝁䅫杢湂䍁䅷䅉桂䝁䄴䅚杁䝁䅍䅢桂䝁䅑䅚灂䝁䄴睚杁䡁䅕杢歂䝁䅕杣杁䡁䅑䅡求䍁䅁杒灂䝁䅉党祂䝁䄸杢杁䝁䅉杣桂䝁䄴䅚㝁䍁䅁兙畂䝁䅑䅉ㅂ䡁䅉党あ䝁䅧兙畂䝁䅕䅉瑂䝁䅫䅢獂䡁䅣睢祂䝁䅳䅉ㅂ䝁䄴䅚求䡁䅉䅉あ䝁䅧党杁䕁䅙入睂䝁䄸杢杁䝁䅉杣桂䝁䄴䅚畁䍁䅁䅖潂䝁䅕䅉呂䝁䅕睙ㅂ䡁䅉兡あ䡁䅫䅉穂䝁䅕睚瑂䝁䅕杢あ䍁䅁兢桂䝁䄴兤浂䝁䅅睙あ䡁䅕杣求䡁䅍䅌杁䡁䅍睢ㅂ䡁䅉睙求䡁䅍䅌杁䝁䅅杢歂䍁䅁䅚灂䡁䅍䅤祂䝁䅫杙ㅂ䡁䅑党穂䍁䅁䅢療䝁䅍睡穂䍁䅷䅉穂䝁䅅杚求䡁䅑入杁䝁䅅杢歂䍁䅁督求䝁䅍兤祂䝁䅫䅤㕂䍁䅁䅚求䡁䅙兡橂䝁䅕督獁䍁䅁兙畂䝁䅑䅉求䝁䅷党橂䡁䅑杣療䝁䄴兡橂䍁䅁督求䝁䅍兤祂䝁䅫䅤㕂䍁䅁䅣祂䝁䄸䅚ㅂ䝁䅍䅤穂䍁䅁兤畂䝁䅑党祂䍁䅁䅤潂䝁䅕䅉乂䝁䅅督あ䝁䅕杣杁䕁䅷睢橂䝁䅳䅌杁䕁䅅兢求䡁䅉兡橂䝁䅅杢杁䕁䅷睢橂䝁䅳䅌杁䙁䅫兙獂䝁䅕䅌杁䝁䅅杢歂䍁䅁兑ㅂ䝁䅣兤穂䡁䅑䅉楂䡁䅉兙畂䝁䅑督㝁䍁䅁兙畂䝁䅑䅉浂䝁䅫杣求䍁䄰杣求䡁䅍兡穂䡁䅑兙畂䡁䅑䅉穂䝁䅅杚求䡁䅍䅌杁䡁䅍党橂䡁䅕杣灂䡁䅑入杁䝁䅍睢畂䡁䅑兙灂䝁䄴党祂䡁䅍䅌杁䝁䅅杢歂䍁䅁睙療䝁䄰兢求䡁䅉睙灂䝁䅅䅢杁䝁䅍兙楂䝁䅫杢求䡁䅑督杁䡁䅕杢歂䝁䅕杣杁䡁䅑䅡求䍁䅁睕求䝁䄴䅤祂䡁䅫睕桂䝁䅙党杁䝁䅉杣桂䝁䄴䅚畁䍁䅁䅖潂䝁䅕䅉橂䝁䄸兢睂䝁䅅杢㕂䍁䅁督求䝁䅷䅢穂䍁䅁兡あ䡁䅍䅉睂䡁䅉睢歂䡁䅕睙あ䡁䅍䅉あ䝁䅧杣療䡁䅕睚潂䍁䅁杤桂䡁䅉兡療䡁䅕督杁䡁䅍兙獂䝁䅕督杁䝁䅍䅡桂䝁䄴杢求䝁䅷督獁䍁䅁兡畂䝁䅍䅢ㅂ䝁䅑兡畂䝁䅣䅉牂䝁䅫䅤橂䝁䅧党畂䍁䅁兙畂䝁䅑䅉楂䝁䅅䅤潂䍁䅁䅚求䝁䅅䅢求䡁䅉督獁䍁䅁睤潂䝁䄸䅢求䡁䅍兙獂䝁䅕杣穂䍁䅁睢祂䝁䅫党畂䡁䅑党歂䍁䅁䅤療䡁䅣兙祂䝁䅑䅉楂䡁䅕兡獂䝁䅑党祂䡁䅍䅉療䡁䅉䅉睂䡁䅉睢浂䝁䅕督穂䝁䅫睢畂䝁䅅䅢杁䡁䅉党瑂䝁䄸䅚求䝁䅷党祂䡁䅍䅌杁䝁䅫杢歂䡁䅕督あ䡁䅉兡桂䝁䅷䅉桂䝁䄴䅚杁䝁䅷睢橂䝁䅳督瑂䝁䅫䅤潂䍁䅁䅚灂䡁䅍䅤祂䝁䅫杙ㅂ䡁䅑睢祂䡁䅍䅌杁䝁䅑睢瑁䝁䅫䅤瑁䡁䅫睢ㅂ䡁䅉督求䝁䅷杚杁䡁䅉党瑂䝁䄸䅚求䝁䅷兡畂䝁䅣兌療䡁䅉兡求䝁䄴䅤求䝁䅑䅉潂䝁䄸兢求䍁䅁睙求䝁䄴䅤求䡁䅉督獁䍁䅁督潂䝁䄸睤祂䝁䄸睢瑂䡁䅍䅌杁䝁䅕兌橂䝁䄸兢瑂䝁䅕杣橂䝁䅕䅌杁䝁䅅杢歂䍁䅁睢あ䝁䅧党祂䍁䅁杣求䡁䅑兙灂䝁䅷䅉療䡁䅕䅤獂</t>
  </si>
  <si>
    <t>䝁䅕䅤穂䍁䄴䅉䝂䝁䄸杣あ䡁䅕杢求䍁䅁村祂䝁䅅杢歂䡁䅍䅉䩂䝁䄴杢療䡁䅙兙あ䝁䅫睢畂䡁䅍䅌杁䕁䅫杢橂䍁䄴䅉㍂䝁䅅督杁䝁䅫杢橂䝁䄸杣睂䝁䄸杣桂䡁䅑党歂䍁䅁兡畂䍁䅁免㕁䑁䅧䅏杁䝁䅅杢歂䍁䅁兡穂䍁䅁䅡求䝁䅅䅚硂䡁䅕兙祂䡁䅑党祂䝁䅕䅚杁䝁䅫杢杁䕁䅑党求䡁䅉杚灂䝁䅕䅢歂䍁䅷䅉䩂䝁䅷䅢灂䝁䄴睢灂䡁䅍杌䅁乁呫䅁慁䅃䅁杒療䡁䅉睤桂䡁䅉䅚杁䕁䅅兡祂䍁䅁睑療䡁䅉䅣療䡁䅉兙あ䝁䅫睢畂䍁䅷䅉あ䝁䄸睚求䡁䅑䅡求䡁䅉䅉㍂䝁䅫䅤潂䍁䅁兡あ䡁䅍䅉穂䡁䅕杙穂䝁䅫䅚灂䝁䅅杣灂䝁䅕督獁䍁䅁睢睂䝁䅕杣桂䡁䅑党穂䍁䅁兙穂䍁䅁兙畂䍁䅁兙穂䡁䅍党あ䍁䄰䅢灂䝁䅣䅡あ䍁䅁杚祂䝁䅕兡湂䝁䅧䅤杁䝁䅅杢歂䍁䅁䅢療䝁䅣兡穂䡁䅑兡橂䡁䅍䅉橂䝁䄸兢睂䝁䅅杢㕂䍁䅁兡畂䍁䅁䅤潂䝁䅕䅉噂䝁䄴兡あ䝁䅕䅚杁䙁䅍䅤桂䡁䅑党穂䍁䅁兙畂䝁䅑䅉䑂䝁䅅杢桂䝁䅑兙畁䍁䅁兓あ䍁䅁睢睂䝁䅕杣桂䡁䅑党穂䍁䅁兡畂䍁䅁䅤㍂䝁䄸䅉穂䝁䅕睚瑂䝁䅕杢あ䡁䅍䅌杁䕁䅕䅥睂䝁䅕䅚灂䡁䅑党歂䍁䅁杒祂䝁䅕兡湂䝁䅧䅤杁䝁䅅杢歂䍁䅁兓畂䡁䅑党祂䝁䄰睢歂䝁䅅䅢畁䍁䅁䅖潂䝁䅕䅉䙂䡁䅧䅣求䝁䅑兡あ䝁䅕䅚杁䕁䅙杣求䝁䅫睚潂䡁䅑䅉穂䝁䅕睚瑂䝁䅕杢あ䍁䅁䅣祂䝁䄸杤灂䝁䅑党穂䍁䅁党㑂䡁䅁党歂䝁䅫䅤求䝁䅑䅉祂䝁䅕睚灂䝁䄸杢桂䝁䅷䅌杁䝁䅫杢あ䝁䅕杣瑁䡁䅉党湂䝁䅫睢畂䝁䅅䅢獁䍁䅁兙畂䝁䅑䅉畂䝁䅅䅤灂䝁䄸杢桂䝁䅷䅉獂䝁䅕督穂䍁䄰䅤潂䝁䅅杢瑁䡁䅑杣ㅂ䝁䅍睡獂䝁䄸兙歂䍁䅁督求䡁䅉杤灂䝁䅍党穂䑁䅳䅉獂䝁䄸睙桂䝁䅷䅉睂䝁䅫睙牂䍁䄰兤睂䍁䅁兙畂䝁䅑䅉歂䝁䅕䅢灂䡁䅙党祂䡁䅫䅉穂䝁䅕杣㉂䝁䅫睙求䡁䅍睏杁䝁䅅杢歂䍁䅁睢あ䝁䅧党祂䍁䅁督求䡁䅉杤灂䝁䅍党穂䍁䅷䅉㍂䝁䅧兡橂䝁䅧䅉灂䝁䄴睙獂䡁䅕䅚求䍁䅁督潂䝁䅫䅣瑂䝁䅕杢あ䍁䅁睙療䝁䄴督療䝁䅷兡歂䝁䅅䅤灂䝁䄸杢杁䝁䅅杢歂䍁䅁䅚求䝁䅍睢畂䡁䅍睢獂䝁䅫䅚桂䡁䅑兡療䝁䄴䅌杁䡁䅣兙祂䝁䅕䅡療䡁䅕督灂䝁䄴睚獁䍁䅁睙ㅂ䡁䅍䅤療䝁䄰督杁䝁䅉杣療䝁䅳党祂䝁䅅睚求䍁䅷䅉桂䝁䄴䅚杁䝁䄸䅤潂䝁䅕杣杁䝁䅧兙畂䝁䅑䅢灂䝁䄴睚畁䍁䅁䅖潂䝁䅫督杁䡁䅍党湂䝁䄰党畂䡁䅑䅉療䝁䅙杚求䡁䅉督杁䝁䅕䅥睂䝁䅕䅚灂䡁䅑党歂䍁䅁䅤祂䡁䅕睙牂䝁䅷睢桂䝁䅑䅉楂䡁䅉睢牂䝁䅕杣桂䝁䅣党獁䍁䅁䅚求䝁䅑兡橂䝁䅅䅤求䝁䅑䅉浂䝁䅷党求䡁䅑䅌杁䝁䅅杢歂䍁䅁䅡灂䝁䅣䅡杁䡁䅍党橂䡁䅕杣灂䡁䅑入杁䝁䅅杢歂䍁䅁䅤求䝁䄰䅣求䡁䅉兙あ䡁䅕杣求䍁䄰睙療䝁䄴䅤祂䝁䄸䅢獂䝁䅕䅚杁䝁䅷睢湂䝁䅫督あ䝁䅫睙穂䍁䅁督求䡁䅉杤灂䝁䅍党穂䍁䄴䅉啂䝁䅧党杁䕁䅫杢あ䝁䅕杣瑂䝁䄸䅚桂䝁䅷䅉穂䝁䅕睚瑂䝁䅕杢あ䍁䅁䅣祂䝁䄸杤灂䝁䅑党穂䍁䅁兡畂䡁䅑党祂䝁䄰睢歂䝁䅅䅢杁䝁䅍睢畂䡁䅑兙灂䝁䄴党祂䍁䅁䅚祂䝁䅅入桂䝁䅣党杁䡁䅍党祂䡁䅙兡橂䝁䅕督㝁䍁䅁兙畂䝁䅑䅉橂䝁䄸杢あ䡁䅉兙橂䡁䅑䅉桂䝁䄴䅚杁䝁䅍睢畂䡁䅑兙灂䝁䄴党祂䍁䅁杚祂䝁䅕兡湂䝁䅧䅤杁䡁䅍䅤桂䡁䅑兡療䝁䄴䅉㍂䝁䅅杣求䝁䅧睢ㅂ䡁䅍党杁䝁䅅杢歂䍁䅁䅡桂䝁䄴䅚獂䝁䅫杢湂䍁䅁督求䡁䅉杤灂䝁䅍党穂䍁䄴䅉䩂䡁䅑䅉穂䝁䅕杣㉂䝁䅕督杁䝁䅙杣求䝁䅫睚潂䡁䅑䅉浂䝁䄸杣㍂䝁䅅杣歂䝁䅕杣穂䍁䅷䅉あ䝁䅧兡祂䝁䅑兌睂䝁䅅杣あ䡁䅫䅉獂䝁䄸睚灂䡁䅍䅤灂䝁䅍督杁䝁䅍睢瑂䡁䅁兙畂䝁䅫党穂䍁䅷䅉灂䝁䄴䅤求䝁䅣杣桂䡁䅑党歂䍁䅁兙灂䡁䅉䅉橂䝁䅅杣湂䝁䄸䅉橂䝁䅅杣祂䝁䅫党祂䡁䅍䅉桂䝁䄴䅚杁䡁䅁兙穂䡁䅍党畂䝁䅣党祂䍁䅷䅉睂䝁䅅督穂䝁䅕杢湂䝁䅕杣杁䝁䅅杢歂䍁䅁睙桂䡁䅉睚療䍁䅁兙灂䡁䅉䅢灂䝁䄴党穂䍁䅷䅉穂䡁䅑党桂䝁䄰督潂䝁䅫䅣杁䝁䅷兡畂䝁䅕督獁䍁䅁兙畂䝁䅑䅉祂䝁䅕䅤桂䝁䅫䅢求䡁䅉督畁䍁䅁杒療䡁䅉睤桂䡁䅉䅚杁䕁䅅兡祂䍁䅁睑療䡁䅉䅣療䡁䅉兙あ䝁䅫睢畂䍁䅁睤桂䡁䅍䅉浂䝁䄸兤畂䝁䅑党歂䍁䅁兡畂䍁䅁免㕁䑁䅧免杁䝁䅅杢歂䍁䅁兡穂䍁䅁䅡求䝁䅅䅚硂䡁䅕兙祂䡁䅑党祂䝁䅕䅚杁䝁䅫杢杁䕁䅣杣求䝁䅕杢求䡁䅙兡獂䝁䅷党獁䍁䅁䅖求䝁䄴杢求䡁䅍督求䝁䅕杌䅁䱁坧䅁䥁元䅁杒療䡁䅧䅉䑂䝁䄸杣睂䝁䄸杣桂䡁䅑兡療䝁䄴䅉療䡁䅁党祂䝁䅅䅤求䡁䅍䅉桂䡁䅍䅉桂䍁䅁杢求䡁䅣督獁䍁䅁督睂䝁䄸杣あ䡁䅍䅌杁䝁䅅杢歂䍁䅁党畂䡁䅑党祂䡁䅑兙灂䝁䄴兢求䝁䄴䅤杁䝁䅍睢瑂䡁䅁兙畂䡁䅫䅉灂䝁䄴䅉あ䝁䅧党杁䙁䅕杢灂䡁䅑党歂䍁䅁睕あ䝁䅅䅤求䡁䅍䅉潁䙁䅕杌呂䍁䄴克畁䍁䅁䅖潂䝁䅕䅉橂䝁䄸兢睂䝁䅅杢㕂䍁䅁睢睂䝁䅕杣桂䡁䅑党穂䍁䅁䅤潂䡁䅉睢ㅂ䝁䅣䅡杁䝁䅙睢ㅂ䡁䅉䅉穂䝁䅕睚瑂䝁䅕杢あ䡁䅍杏杁䕁䅍兙楂䝁䅷党杁䕁䄴党あ䡁䅣睢祂䝁䅳䅉兂䡁䅉睢湂䡁䅉兙瑂䝁䄰兡畂䝁䅣䅌杁䙁䅑党獂䝁䅕杤灂䡁䅍兡療䝁䄴䅌杁䕁䅍杣求䝁䅑兡楂䝁䅷党獁䍁䅁兙畂䝁䅑䅉啂䝁䅧党杁䕁䅙睔奂䍁䅁睕あ䡁䅕䅚灂䝁䄸䅉䵂䝁䄸䅤畁䍁䅁䅖潂䝁䅕䅉䑂䝁䅅杙獂䝁䅕䅉佂䝁䅕䅤㍂䝁䄸杣牂䍁䅁䅕祂䝁䄸睚祂䝁䅅兢瑂䝁䅫杢湂䍁䅁督求䝁䅣兢求䝁䄴䅤杁䡁䅁杣療䝁䅑兤橂䝁䅕督杁䝁䅅杢歂䍁䅁䅢灂䝁䅍党畂䡁䅍党穂䍁䅁杢求䡁䅣督杁䝁䅅杢歂䍁䅁督睂䝁䄸杣あ䡁䅍䅉橂䝁䄸杢あ䝁䅕杢あ䍁䅁杚療䡁䅉䅉歂䝁䅫督あ䡁䅉兡楂䡁䅕䅤灂䝁䄸杢杁䡁䅑䅡祂䝁䄸兤湂䝁䅧䅉あ䡁䅉兙歂䝁䅫䅤灂䝁䄸杢桂䝁䅷䅉橂䝁䅅杙獂䝁䅕䅉あ䝁䅕䅢求䡁䅙兡穂䝁䅫睢畂䍁䅁督㕂䡁䅍䅤求䝁䄰督獁䍁䅁䅚灂䡁䅉党橂䡁䅑䅉楂䡁䅉睢桂䝁䅑睙桂䡁䅍䅤杁䡁䅍兙あ䝁䅕䅢獂䝁䅫䅤求䍁䅁睢睂䝁䅕杣桂䡁䅑睢祂䡁䅍䅉桂䝁䄴䅚杁䡁䅑党獂䝁䅕睙療䝁䄰兢ㅂ䝁䄴兡橂䝁䅅䅤灂䝁䄸杢杁䝁䅍睢瑂䡁䅁兙畂䝁䅫党穂䍁䅷䅉㉂䝁䅫杣あ䡁䅕兙獂䍁䅁兢ㅂ䝁䅷䅤灂䍁䄰睙潂䝁䅅杢畂䝁䅕䅢杁䡁䅙兡歂䝁䅕睢杁䡁䅁杣療䝁䅣杣桂䝁䄰兢灂䝁䄴睚杁䝁䅑兡穂䡁䅑杣灂䝁䅉兤あ䝁䄸杣穂䍁䅷䅉桂䝁䄴䅚杁䝁䄸䅤潂䝁䅕杣杁䝁䅑兡湂䝁䅫䅤桂䝁䅷䅉睂䝁䅷兙あ䝁䅙睢祂䝁䄰督杁䡁䅁杣灂䝁䄰兙祂䝁䅫䅢㕂䍁䅁兡畂䍁䅁䅤潂䝁䅕䅉噂䍁䄴睕畁䍁䅁䅖求䝁䅷党㉂䝁䅫督灂䝁䄸杢杁䡁䅍党湂䝁䄰党畂䡁䅑䅉睂䡁䅉睢歂䡁䅕睙求䡁䅍䅌杁䝁䅅睙硂䡁䅕兡祂䝁䅕督獁䍁䅁兢桂䡁䅉睡求䡁䅑督獁䍁䅁兙畂䝁䅑䅉歂䝁䅫督あ䡁䅉兡楂䡁䅕䅤求䡁䅍䅉睂䡁䅉睢湂䡁䅉兙瑂䝁䄰兡畂䝁䅣䅉あ䝁䅧杣療䡁䅕睚潂䍁䅁䅤潂䝁䅕䅉䝂䕁䄸䅗杁䝁䅉杣療䝁䅅䅚橂䝁䅅督あ䍁䅁杢求䡁䅑睤療䡁䅉睡獁䍁䅁兙歂䡁䅙党祂䡁䅑兡穂䝁䅫杢湂䍁䅁督ㅂ䡁䅁䅣療䡁䅉䅤求䝁䅑䅉㉂䝁䅫䅚求䝁䄸兌療䝁䄴兌歂䝁䅕兢桂䝁䄴䅚杁䡁䅍党祂䡁䅙兡橂䝁䅕䅉啂䡁䅕杙灂䍁䅷䅉桂䝁䄴䅚杁䝁䄸䅣求䡁䅉兙あ䝁䅕督杁䡁䅁睢㍂䝁䅕杣杁䝁䅉杣療䝁䅅䅚橂䝁䅅督あ䍁䅁䅤求䝁䅷党㉂䝁䅫督灂䝁䄸杢杁䡁䅍䅤桂䡁䅑兡療䝁䄴督杁䝁䅫杢橂䝁䅷兤歂䝁䅫杢湂䍁䅁䅚ㅂ䝁䄸䅣療䝁䅷兡求䡁䅍䅉桂䝁䄴䅚杁䝁䄸䅤潂䝁䅕杣杁䝁䅑兡湂䝁䅫䅤桂䝁䅷䅉睂䝁䅷兙あ䝁䅙睢祂䝁䄰睏杁䝁䅅杢歂䍁䅁䅣祂䝁䄸䅚ㅂ䝁䅍党穂䍁䅁睙療䝁䄴䅤求䝁䄴䅤杁䝁䅙睢祂䍁䅁䅤潂䝁䅫杣歂䍁䅁䅣桂䡁䅉䅤灂䝁䅕督畁䍁䅁䅖潂䝁䅕䅉䑂䡁䅉党歂䝁䅫杙獂䝁䅕䅉穂䝁䅕睚瑂䝁䅕杢あ䍁䅁党畂䝁䅣兙湂䝁䅕督杁䝁䅫杢杁䡁䅑䅡求䍁䅁睙療䝁䄴督ㅂ䝁䄰党祂䍁䅁杚灂䝁䄴兙畂䝁䅍党杁䝁䄰兙祂䝁䅳党あ䡁䅁䅢桂䝁䅍党畁䍁䅁䅖潂䝁䅕䅉䝂䕁䄸䅗杁䙁䅍䅤ㅂ䝁䅑兡療䍁䅁䅔療䡁䅑䅉穂䝁䅕睚瑂䝁䅕杢あ䍁䅁䅣祂䝁䄸杤灂䝁䅑党穂䍁䅁䅤求䝁䅷党㉂䝁䅫督灂䝁䄸杢杁䝁䅅杢歂䍁䅁杚灂䝁䅷兢杁䡁䅁杣療䝁䅑兤橂䡁䅑兡療䝁䄴䅉穂䝁䅕杣㉂䝁䅫睙求䡁䅍䅉桂䝁䅷睢畂䝁䅣䅉㍂䝁䅫䅤潂䍁䅁睢浂䝁䅙兡橂䝁䅕䅉穂䡁䅁兙橂䝁䅕䅌杁䡁䅍䅤ㅂ䝁䅑兡療䍁䅁睢睂䝁䅕杣桂䡁䅑兡療䝁䄴䅉穂䝁䅕杣㉂䝁䅫睙求䡁䅍䅉桂䝁䄴䅚杁䝁䅫杢橂䝁䅷兤歂䝁䅕督杁䝁䅅䅢獂䍁䅁睢睂䝁䅕杣桂䡁䅑兡療䝁䄴督杁䝁䄸杚杁䡁䅑䅡求䍁䅁杚桂䝁䅍兡獂䝁䅫䅤㕂䍁䄴䅉啂䝁䅧党杁䝁䅍睢瑂䡁䅁兙畂䡁䅫䅉㍂䝁䅅督杁䝁䅫杢橂䝁䄸杣睂䝁䄸杣桂䡁䅑党歂䍁䅁兡畂䍁䅁杍睁䑁䅅䅏杁䝁䅅杢歂䍁䅁兡穂䍁䅁䅡求䝁䅅䅚硂䡁䅕兙祂䡁䅑党祂䝁䅕䅚杁䝁䅫杢杁䕁䄴党㍂䍁䅁兗療䡁䅉睡獁䍁䅁杔求䡁䅣䅉婂䝁䄸杣牂䍁䄴䅁䱂杆䅁杍䅳䕁䅙睢㑂䍁䅁杒桂䝁䅍䅤療䡁䅉入杁䕁䅧睢獂䝁䅑兡畂䝁䅣䅉䑂䝁䄸杣睂䍁䄴䅉歂䝁䅕督灂䝁䅣杢穂䍁䅷䅉求䝁䄴睚灂䝁䄴党求䡁䅉督獁䍁䅁兢桂䝁䄴兤浂䝁䅅睙あ䡁䅕杣求䡁䅍䅌杁䝁䅅杢歂䍁䅁兢桂䡁䅉睡求䡁䅑督杁䡁䅁党祂䝁䅙睢祂䝁䄰兙畂䝁䅍党瑁䝁䅑党浂䝁䅫杢灂䝁䄴睚杁䡁䅁杣療䝁䅑兤橂䡁䅑督杁䝁䅅杢歂䍁䅁督㕂䡁䅍䅤求䝁䄰䅉㍂䝁䄸杣獂䝁䅑睤灂䝁䅑党畁䍁䅁䅖潂䝁䅕䅉橂䝁䄸兢睂䝁䅅杢㕂䍁䅁睢浂䝁䅙党祂䡁䅍䅉睂䝁䄸睤求䡁䅉党歂䍁䅁杤求䝁䅧兡橂䝁䅷党杁䡁䅁杣療䝁䅑兤橂䡁䅑督杁䝁䅙睢祂䍁䅁督灂䝁䅑党瑁䝁䅉入瑁䡁䅍兡歂䝁䅕䅉㉂䝁䅕䅡灂䝁䅍䅢求䡁䅍䅌杁䝁䄸杢瑁䡁䅉睢桂䝁䅑䅉㉂䝁䅕䅡灂䝁䅍䅢求䡁䅍䅉㍂䝁䅫䅤潂䍁䅁兙畂䝁䅑䅉㍂䝁䅫䅤潂䝁䄸兤あ䍁䅁睢浂䝁䅙兌祂䝁䄸兙歂䍁䅁睙桂䡁䅁兙楂䝁䅫䅢灂䡁䅑兡求䡁䅍䅌杁䝁䄸杚浂䍁䄰杣療䝁䅅䅚杁䡁䅙党潂䝁䅫睙獂䝁䅕督杁䝁䅅杢歂䍁䅁䅤祂䡁䅕睙牂䡁䅍䅌杁䝁䅅䅢獂䍁䄰䅤求䡁䅉杣桂䝁䅫杢杁䡁䅙党潂䝁䅫睙獂䝁䅕督獁䍁䅁督畂䝁䄸睤瑂䝁䄸杙灂䝁䅷党穂䍁䅷䅉桂䝁䄴䅚杁䡁䅍䅣求䝁䅍兡桂䝁䅷䅤㕂䍁䅁杤求䝁䅧兡橂䝁䅷党穂䍁䅁兙畂䝁䅑䅉桂䡁䅁䅣獂䝁䅫睙桂䡁䅑兡療䝁䄴督獁䍁䅁督ㅂ䝁䅍䅡杁䝁䅅督杁䝁䄰兡獂䝁䅫䅤桂䡁䅉入獁䍁䅁兢療䡁䅑睢祂䝁䅍入橂䝁䅷党穂䍁䅷䅉桂䝁䄴䅚杁䝁䅍睢瑂䝁䄰党祂䝁䅍兡桂䝁䅷䅉あ䡁䅉兤橂䝁䅳督㝁䍁䅁䅢灂䝁䅙䅤杁䝁䅳兡あ䡁䅍䅉桂䝁䄴䅚杁䝁䅍睢瑂䡁䅁睢畂䝁䅕杢あ䡁䅍䅉㍂䝁䅫䅤潂䍁䅁督潂䝁䄸睙牂䍁䅁䅣祂䝁䄸䅚ㅂ䝁䅍䅤穂䍁䅁兙畂䝁䅑䅉桂䝁䅙䅤求䡁䅉兢桂䡁䅉睡求䡁䅑䅉桂䝁䅍睙求䡁䅍督療䡁䅉入杁䡁䅁兙橂䝁䅳兙湂䝁䅕督杁䝁䅙睢祂䍁䅁䅤祂䡁䅕睙牂䡁䅍睏杁䝁䅅杢歂䍁䅁兢灂䝁䅑兌求䝁䄴䅚杁䝁䅅杢歂䍁䅁䅡灂䝁䅣䅡瑁䝁䅕杢歂䍁䅁杚祂䝁䄸杢あ䍁䅁杚療䡁䅉睡杁䝁䅅杢歂䍁䅁杣求䝁䅅杣杁䡁䅍兤穂䡁䅁党畂䡁䅍兡療䝁䄴䅉睂䡁䅉睢歂䡁䅕睙あ䡁䅍杌杁䕁䅫䅤杁䝁䅅䅢穂䝁䄸䅉睂䡁䅉睢㉂䝁䅫䅚求䡁䅍䅉穂䡁䅕督睂䝁䅕杢穂䝁䅫睢畂䍁䅁䅤ㅂ䝁䄴兡畂䝁䅣䅉穂䝁䅕杣㉂䝁䅫睙求䡁䅍䅌杁䝁䅅督杁䡁䅣党獂䝁䅷䅉桂䡁䅍䅉㍂䝁䅧党求䝁䅷督獁䍁䅁睢浂䝁䅙兌祂䝁䄸兙歂䍁䅁䅤灂䡁䅉党穂䍁䅁兙畂䝁䅑䅉桂䝁䅍睙求䡁䅍督療䡁䅉兡求䡁䅍杌杁䕁䅫杢杁䝁䅅䅚歂䝁䅫䅤灂䝁䄸杢獁䍁䅁䅤潂䝁䅕䅉橂䝁䄸兢睂䝁䅅杢㕂䍁䅁睢浂䝁䅙党祂䡁䅍䅉瑂䝁䄸兤畂䡁䅑兙灂䝁䄴䅉桂䝁䄴䅚杁䝁䅣杣桂䡁䅙党獂䍁䅁杙灂䝁䅳党杁䡁䅣䅡求䝁䅕䅢穂䍁䅷䅉桂䝁䄴䅚杁䝁䄸䅤潂䝁䅕杣杁䡁䅁党祂䝁䅙睢祂䝁䄰兙畂䝁䅍党杁䝁䅍入橂䝁䅷兡畂䝁䅣䅉橂䝁䄸兢睂䝁䄸杢求䝁䄴䅤穂䍁䅷䅉灂䝁䄴睙獂䡁䅕䅚灂䝁䄴睚杁䝁䅍杣桂䝁䄴睡穂䍁䅷䅉橂䝁䅧兙灂䝁䄴杣灂䝁䄴睚穂䍁䅷䅉睂䝁䅕䅚桂䝁䅷督獁䍁䅁杙桂䡁䅉督獁䍁䅁督あ䝁䅕兢穂䍁䅷䅉桂䝁䄴䅚杁䡁䅍党桂䡁䅑䅉睂䝁䄸督あ䡁䅍䅌杁䝁䅅督杁䡁䅣党獂䝁䅷䅉桂䡁䅍䅉楂䝁䅅督求䝁䅉兙獂䝁䅷䅉桂䝁䄴䅚杁䡁䅍睢浂䡁䅑杙桂䝁䅷䅢杁䡁䅁杣療䝁䅑兤橂䡁䅑督杁䝁䅍睢瑂䡁䅁杣灂䡁䅍兡畂䝁䅣䅉瑂䝁䅕䅤桂䝁䅷䅉楂䝁䅅䅤穂䍁䅷䅉㍂䝁䄸睢歂䍁䅁杙桂䡁䅑督獁䍁䅁兙睂䡁䅁兙祂䝁䅕䅢杁䝁䅅杢歂䍁䅁兙橂䝁䅍党穂䡁䅍睢祂䝁䅫党穂䍁䅷䅉楂䝁䅅䅤あ䝁䅫杢湂䍁䅁睚獂䝁䄸杤求䡁䅍䅌杁䝁䅙兡求䝁䅷䅚灂䝁䄴睚杁䝁䅣䅢療䡁䅙党穂䍁䅷䅉桂䝁䄴䅚杁䝁䅉兙湂䡁䅍䅉桂䝁䄴䅚杁䡁䅁杣療䡁䅑党橂䡁䅑兡㉂䝁䅕䅉求䡁䅅兤灂䡁䅁兢求䝁䄴䅤杁䡁䅕杢歂䝁䅕杣杁䡁䅑䅡求䍁䅁兔桂䡁䅉兤橂䝁䅍兡杁䝁䅉杣桂䝁䄴䅚畁䍁䅁䅖潂䝁䅕䅉橂䝁䄸兢睂䝁䅅杢㕂䍁䅁督求䡁䅉杤求䡁䅍䅉桂䝁䅙䅤求䡁䅉兢桂䡁䅉睡求䡁䅑䅉桂䡁䅁䅣獂䝁䅫睙桂䡁䅑兡療䝁䄴督杁䡁䅁杣療䝁䅑兤橂䡁䅑督杁䡁䅕杢歂䝁䅕杣杁䡁䅑䅡求䍁䅁村䕂䙁䅍䅉呂䡁䅕督睂䝁䅕杢穂䝁䅫睢畂䍁䅷䅉慂䝁䄸杢求䍁䅁睔浂䝁䅙杣療䝁䅅䅚獁䍁䅁杓䱂䙁䅍䅉乂䝁䅅杢ㅂ䝁䅙兙橂䡁䅑兤祂䝁䅫杢湂䍁䅷䅉卂䙁䅑䅉兂䡁䅉睢杁䙁䅕䅖坂䍁䅷䅉ぁ䡁䅧䅎杁䙁䅁睢穂䝁䅫兌䵂䝁䄸睡獁䍁䅁杕灂䝁䅑党あ䝁䅕睙潂䍁䅷䅉啂䡁䅕督橂䝁䅅杢㕂䍁䅷䅉偂䡁䅕䅤穂䝁䅫䅚求䍁䅁杖桂䝁䄴䅌杁䙁䅍睑䉂䍁䅷䅉桂䝁䄴䅚杁䕁䅍兤穂䡁䅑睢瑂䍁䅁睖潂䝁䅕党獂䍁䅁䅓療䡁䅕督求䍁䅁杙祂䝁䅅杢歂䡁䅍睏杁䝁䅅杢歂䍁䅁兢療䡁䅕杢あ䝁䅅兡畂䍁䅁杙灂䝁䅳党穂䍁䅷䅉求䍁䄰杙灂䝁䅳党穂䍁䅷䅉桂䝁䄴䅚杁䝁䅣杣桂䡁䅙党獂䍁䅁杙灂䝁䅳党穂䍁䅁兤畂䝁䅑党祂䍁䅁䅤潂䝁䅕䅉䝂䕁䄸䅗獁䍁䅁杕桂䝁䅍党杁䕁䅙兙橂䝁䅕䅌杁䕁䅕兙穂䡁䅑睢畂䍁䅁睑㕂䝁䅍䅢灂䝁䄴睚獁䍁䅁兙畂䝁䅑䅉乂䝁䅅杣㙂䝁䄸睙橂䝁䅧兡杁䝁䅉杣桂䝁䄴䅚穂䍁䄴䅉䝂䝁䄸䅥杁䕁䅙兙橂䡁䅑睢祂䡁䅫䅉䥂䝁䄸䅢歂䝁䅫杢湂䍁䅁睑療䡁䅉䅣畁䍁䅁睤桂䡁䅍䅉灂䝁䄴睙療䡁䅉䅣療䡁䅉兙あ䝁䅕䅚杁䝁䅫杢杁䑁䅉䅍睁䑁䅣䅉桂䝁䄴䅚杁䝁䅫督杁䝁䅉兙穂䝁䅕䅚杁䝁䅫杢杁䕁䅑兤獂䡁䅕䅤潂䍁䅷䅉䡂䝁䅕睢祂䝁䅣兡桂䍁䄴䅁呁杆䅁䅏䅣䕁䅙杣桂䝁䄴睡獂䝁䅫杢杁䕁䅉睕兂䍁䅁杕求䝁䅅䅢あ䡁䅫䅉啂䡁䅉兤穂䡁䅑䅌杁䕁䅫杢橂䍁䄴䅌杁䝁䅅䅉祂䝁䅕兙獂䍁䅁党穂䡁䅑兙あ䝁䅕䅉浂䝁䅫杢桂䝁䄴睙求䍁䅁睙療䝁䄰䅣桂䝁䄴入獁䍁䅁睢祂䝁䅫睚灂䝁䄴兙あ䝁䅕督獁䍁䅁兙橂䡁䅅兤灂䡁䅉党穂䍁䅷䅉桂䝁䄴䅚杁䝁䄰兙畂䝁䅅睚求䡁䅍䅉桂䍁䅁䅣療䡁䅉䅤浂䝁䄸䅢灂䝁䄸䅉療䝁䅙䅉橂䝁䄸兢瑂䝁䅕杣橂䝁䅫兙獂䍁䅁杣求䝁䅅䅢杁䝁䅕督あ䝁䅅䅤求䍁䅁䅚求䝁䅉䅤杁䝁䅫杢㉂䝁䅕督あ䝁䄰党畂䡁䅑督杁䡁䅍党橂䡁䅕杣求䝁䅑䅉楂䡁䅫䅉睂䡁䅉睢睂䝁䅕杣あ䝁䅫党穂䍁䅁䅢療䝁䅍兙あ䝁䅕䅚杁䝁䅫杢杁䡁䅑䅡求䍁䅁兖畂䝁䅫䅤求䝁䅑䅉呂䡁䅑兙あ䝁䅕督畁䍁䅁䅖潂䝁䅕䅉橂䝁䄸兢睂䝁䅅杢㕂䍁䅁睢祂䝁䅫睚灂䝁䄴兙あ䝁䅕督杁䝁䅍睢畂䝁䅑兤灂䡁䅑䅉獂䝁䄸兙畂䡁䅍睏杁䝁䅅杢歂䍁䅁兡畂䡁䅙党穂䡁䅑督杁䝁䅫杢杁䝁䅍睢瑂䝁䄰党祂䝁䅍兡桂䝁䅷䅉祂䝁䅕兙獂䍁䅁党穂䡁䅑兙あ䝁䅕䅉穂䝁䅕睙ㅂ䡁䅉兡あ䝁䅫党穂䍁䅷䅉桂䡁䅍䅉㍂䝁䅕䅢獂䍁䅁兙穂䍁䅁睢㍂䝁䄴督杁䡁䅉党桂䝁䅷䅉求䡁䅍䅤桂䡁䅑党杁䝁䅅睙硂䡁䅕兡祂䝁䅕䅚杁䡁䅑䅡祂䝁䄸兤湂䝁䅧䅉浂䝁䄸杣求䝁䅍䅢療䡁䅍兤祂䝁䅕䅉桂䝁䄴䅚杁䝁䅑党求䝁䅑䅉灂䝁䄴䅉獂䝁䅫党ㅂ䍁䅁睢浂䍁䅁杚療䡁䅉党橂䝁䅷睢穂䡁䅕杣求䍁䅷䅉桂䝁䄴䅚杁䡁䅁兤祂䝁䅍䅡桂䡁䅍党歂䍁䅁杚療䡁䅉䅉灂䝁䄴杤求䡁䅍䅤瑂䝁䅕杢あ䍁䄴䅉䩂䡁䅑䅉桂䝁䅷督療䍁䅁兡畂䡁䅙党穂䡁䅑督杁䝁䅫杢杁䝁䅍睢瑂䝁䄰党祂䝁䅍兡桂䝁䅷䅉祂䝁䅕兙獂䍁䅁党穂䡁䅑兙あ䝁䅕䅉歂䝁䅕杙あ䍁䅁兡畂䡁䅙党穂䡁䅑兢求䝁䄴䅤穂䍁䅷䅉㍂䝁䅧兡橂䝁䅧䅉灂䝁䄴睙獂䡁䅕䅚求䡁䅍䅉浂䝁䅫杣穂䡁䅑䅉瑂䝁䄸杣あ䝁䅣兙湂䝁䅕䅉獂䝁䄸兙畂䡁䅍䅌杁䝁䄰党㙂䡁䅯兙畂䝁䅫杢求䍁䅁䅢療䝁䅅杢穂䍁䅷䅉楂䡁䅉兡歂䝁䅣党杁䝁䅷睢桂䝁䄴督獁䍁䅁兙畂䝁䅑䅉療䡁䅑䅡求䡁䅉䅉獂䝁䄸兙畂䡁䅍䅉祂䝁䅕䅢桂䡁䅑党歂䍁䅁䅤療䍁䅁睙療䝁䄰兢求䡁䅉睙灂䝁䅅䅢杁䡁䅉党桂䝁䅷䅉求䡁䅍䅤桂䡁䅑党畁䍁䅁䅖潂䝁䅕䅉橂䝁䄸兢睂䝁䅅杢㕂䍁䅁兣ㅂ䝁䅅䅢灂䝁䅙兡求䡁䅍䅉桂䡁䅍䅉桂䍁䅁杣求䝁䅅䅢杁䝁䅕督あ䝁䅅䅤求䍁䅁兡畂䡁䅙党穂䡁䅑兢求䝁䄴䅤杁䡁䅑杣ㅂ䡁䅍䅤杁䝁䅙睢祂䍁䅁杚求䝁䅑党祂䝁䅅䅢杁䝁䅫杢橂䝁䄸兢求䍁䅁䅤桂䡁䅧䅉睂䡁䅕杣睂䝁䄸督求䡁䅍杌杁䕁䅫䅤杁䝁䅣党畂䝁䅕杣桂䝁䅷䅢㕂䍁䅁睤療䡁䅕䅢歂䍁䅁杢療䡁䅑䅉楂䝁䅕䅉穂䡁䅕杙煂䝁䅕睙あ䍁䅁䅤療䍁䅁杚求䝁䅑党祂䝁䅅䅢杁䝁䅍睢祂䡁䅁睢祂䝁䅅䅤求䍁䅁兡畂䝁䅍睢瑂䝁䅕䅉あ䝁䅅䅥求䡁䅍䅉灂䝁䅙䅉灂䡁䅑䅉歂䝁䅫督あ䡁䅉兡楂䡁䅕䅤求䡁䅍䅉桂䡁䅑䅉獂䝁䅕兙穂䡁䅑䅉㕁䑁䅁兊杁䝁䄸杚杁䝁䅫䅤穂䍁䅁䅤桂䡁䅧兙楂䝁䅷党杁䝁䅫杢橂䝁䄸兢求䍁䅁䅤療䍁䅁兡あ䡁䅍䅉穂䡁䅑睢橂䝁䅳䅡療䝁䅷䅚求䡁䅉督畁䍁䅁杒祂䝁䅅杢牂䝁䅷兡畂䍁䅁村呂䙁䅁䅉卂䝁䅕兙獂䡁䅑入杁䙁䅑杣ㅂ䡁䅍䅤獁䍁䅁兓畂䝁䅍杌杁䡁䅣兙穂䍁䅁兡畂䝁䅍睢祂䡁䅁睢祂䝁䅅䅤求䝁䅑䅉灂䝁䄴䅉祁䑁䅁免祁䍁䅁兙畂䝁䅑䅉灂䡁䅍䅉潂䝁䅕兙歂䡁䅅兤桂䡁䅉䅤求䡁䅉党歂䍁䅁兡畂䍁䅁杔求䡁䅣䅉婂䝁䄸杣牂䍁䅷䅉佂䝁䅕睤杁䙁䅫睢祂䝁䅳杌䅁䱁地䅁慄兄䅁杒祂䝁䅅杢牂䝁䅷兡畂䍁䅁兒獂䝁䅕睙あ䡁䅉兡橂䍁䅁睑療䍁䄴䅌杁䕁䅫杢橂䍁䄴䅌杁䡁䅑睢湂䝁䅕䅤潂䝁䅕杣杁䡁䅣兡あ䝁䅧䅉灂䡁䅑督杁䡁䅍兤楂䡁䅍兡歂䝁䅫兙祂䝁䅫党穂䍁䅷䅉歂䝁䅕督灂䝁䅣杢穂䍁䅷䅉瑂䝁䅅杢ㅂ䝁䅙兙橂䡁䅑兤祂䝁䅕督獁䍁䅁兙畂䝁䅑䅉歂䝁䅫督あ䡁䅉兡楂䡁䅕䅤求䡁䅍䅉㍂䝁䅅䅤求䡁䅉䅉桂䝁䄴䅚杁䝁䅙兤求䝁䅷䅉睂䡁䅕兢睂䝁䅫杢湂䍁䅁督㕂䡁䅍䅤求䝁䄰督杁䡁䅣睢祂䝁䅷䅚㍂䝁䅫䅚求䍁䄴䅉啂䝁䅧党杁䝁䅍睢瑂䡁䅁兙畂䡁䅫䅉療䡁䅁党祂䝁䅅䅤求䡁䅍䅉あ䝁䅧杣療䡁䅕睚潂䍁䅁睖桂䡁䅑党祂䍁䅁睕㕂䡁䅍䅤求䝁䄰督獁䍁䅁杒ㅂ䝁䅕䅢灂䝁䄴睚杁䙁䅍入穂䡁䅑党瑂䡁䅍䅌杁䝁䅅杢歂䍁䅁䅒灂䡁䅍䅤祂䝁䅫杙ㅂ䡁䅑兡療䝁䄴䅉穂䝁䅕睚瑂䝁䅕杢あ䡁䅍杌杁䙁䅑䅡求䍁䅁睖桂䡁䅑党祂䍁䅁睕㕂䡁䅍䅤求䝁䄰督杁䡁䅍党湂䝁䄰党畂䡁䅑䅉療䝁䅙杚求䡁䅉督杁䡁䅍兤楂䝁䄰党祂䡁䅍兡楂䝁䅷党杁䝁䄰睢あ䝁䄸杣穂䍁䅷䅉歂䡁䅉兡㉂䝁䅕督獁䍁䅁䅣ㅂ䝁䄰䅣穂䍁䅷䅉求䝁䅷党橂䡁䅑杣療䝁䄴兡橂䍁䅁睙療䝁䄴䅤祂䝁䄸䅢穂䍁䅷䅉㍂䝁䅅䅤求䡁䅉䅉あ䡁䅉党桂䡁䅑兢求䝁䄴䅤杁䡁䅍入穂䡁䅑党瑂䡁䅍䅌杁䝁䄰睢畂䝁䅫䅤療䡁䅉兡畂䝁䅣䅉歂䝁䅕杤灂䝁䅍党穂䍁䅷䅉桂䝁䄴䅚杁䡁䅉党獂䝁䅅䅤求䝁䅑䅉睂䝁䅅杣あ䡁䅍䅉桂䝁䄴䅚杁䝁䅕兣ㅂ䝁䅫䅣瑂䝁䅕杢あ䍁䄴䅉䩂䡁䅑督杁䝁䄰睢あ䝁䄸杣穂䍁䅁兙畂䝁䅑䅉睂䡁䅕兢睂䡁䅍䅉桂䡁䅉党杁䡁䅕督求䝁䅑䅉睂䡁䅉兡畂䝁䅍兡睂䝁䅅䅢獂䡁䅫䅉浂䝁䄸杣杁䡁䅁兤瑂䡁䅁兡畂䝁䅣䅉橂䝁䅷党桂䝁䄴䅉㍂䝁䅅䅤求䡁䅉䅉桂䝁䄴䅚杁䡁䅣兙穂䡁䅑党㍂䝁䅅䅤求䡁䅉䅉灂䝁䄴䅉㉂䝁䅅杣灂䝁䄸兤穂䍁䅁杣求䡁䅍兡歂䝁䅕杢あ䝁䅫兙獂䍁䅷䅉桂䝁䅣杣灂䝁䅍兤獂䡁䅑兤祂䝁䅅䅢獁䍁䅁兢ㅂ䝁䄴兡橂䝁䅫䅣桂䝁䅷䅌杁䝁䅅杢歂䍁䅁兡畂䝁䅑兤穂䡁䅑杣灂䝁䅅䅢杁䝁䅅䅣睂䝁䅷兡橂䝁䅅䅤灂䝁䄸杢穂䑁䅳䅉桂䝁䄴䅚杁䝁䄰兙畂䡁䅕杚桂䝁䅍䅤ㅂ䡁䅉党穂䍁䅁党獂䝁䅕睙あ䡁䅉睢畂䝁䅫睙杁䝁䅑杣灂䡁䅙党穂䍁䅁兙畂䝁䅑䅉橂䝁䄸杢あ䡁䅉睢獂䡁䅍䅉あ䝁䅧兙あ䍁䅁兙祂䝁䅕䅉ㅂ䡁䅍党歂䍁䅁兡畂䍁䅁兢療䡁䅑睢祂䡁䅍䅉浂䝁䄸杣杁䝁䅍睢畂䡁䅑杣療䝁䅷䅢灂䝁䄴睚杁䝁䅙兤畂䝁䅍䅤灂䝁䄸杢桂䝁䅷兡あ䡁䅫䅌杁䝁䅅督杁䡁䅣党獂䝁䅷䅉桂䡁䅍䅉睂䡁䅉睢㉂䝁䅫䅚求䡁䅍䅉睂䡁䅉睢あ䝁䅕睙あ䝁䅫睢畂䍁䅁杚祂䝁䄸兢杁䡁䅙兙祂䝁䅫睢ㅂ䡁䅍䅉潂䝁䅅来桂䡁䅉䅚穂䍁䅷䅉穂䡁䅕睙潂䍁䅁兙穂䍁䅁党獂䝁䅕睙あ䡁䅉兡橂䝁䅅䅢杁䡁䅍兤祂䝁䅣党穂䍁䅷䅉療䡁䅙党祂䍁䄰䅡求䝁䅅䅤灂䝁䄴睚獁䍁䅁兙畂䝁䅑䅉歂䡁䅉入杁䡁䅣党獂䝁䅷督杁䝁䄸杣杁䡁䅑兙畂䝁䅳督畁䍁䅁䅖潂䝁䅕䅉䝂䡁䅕党獂䝁䅫杢湂䍁䅁睕㕂䡁䅍䅤求䝁䄰督杁䡁䅍党湂䝁䄰党畂䡁䅑䅉睂䡁䅉睢㉂䝁䅫䅚求䡁䅍䅉睂䡁䅕兢睂䡁䅍䅌杁䡁䅁兡睂䝁䅕督獁䍁䅁督ㅂ䝁䄰䅣穂䍁䅷䅉浂䝁䅫䅤あ䝁䅫杢湂䡁䅍䅌杁䡁䅙兙睂䝁䄸杣杁䡁䅉党橂䝁䄸杤求䡁䅉入杁䝁䅍睢瑂䡁䅁睢畂䝁䅕杢あ䡁䅍䅌杁䝁䅕䅢求䝁䅍䅤祂䝁䄸杢灂䝁䅍䅉橂䝁䄸杢あ䡁䅉睢獂䡁䅍䅌杁䝁䄰睢畂䝁䅫䅤療䡁䅉兡畂䝁䅣䅉歂䝁䅕杤灂䝁䅍党穂䍁䅷䅉桂䝁䄴䅚杁䡁䅉党獂䝁䅅䅤求䝁䅑䅉睂䝁䅅杣あ䡁䅍䅉桂䝁䄴䅚杁䝁䅕兣ㅂ䝁䅫䅣瑂䝁䅕杢あ䍁䅁䅣祂䝁䅫兢桂䡁䅉兡獂䡁䅫䅉浂䝁䄸杣杁䡁䅕督求䍁䅁兡畂䍁䅁杚ㅂ䝁䅕䅢灂䝁䄴睚杁䡁䅍入穂䡁䅑党瑂䍁䅁兙睂䡁䅁䅢灂䝁䅍兙あ䝁䅫睢畂䡁䅍杌杁䙁䅑䅡灂䡁䅍䅉穂䝁䅕睚瑂䝁䅕杢あ䍁䅁督求䡁䅉杤求䡁䅍䅉療䡁䅑䅡求䡁䅉䅉求䝁䄴党祂䝁䅣入杁䝁䄰兙祂䝁䅳党あ䡁䅍䅌杁䡁䅍兤橂䝁䅧䅉桂䡁䅍䅉睂䝁䄸睤求䡁䅉䅉祂䝁䅕䅢灂䝁䅅杙灂䝁䅷兡あ䡁䅫䅉穂䡁䅫督あ䝁䅕兢穂䍁䅷䅉桂䡁䅍䅉㍂䝁䅕䅢獂䍁䅁兙穂䍁䅁兡畂䝁䅍䅢ㅂ䝁䅑党穂䍁䅁党獂䝁䅕睙あ䡁䅉睢畂䝁䅫睙杁䝁䅑党㉂䝁䅫睙求䡁䅍䅉浂䝁䄸杣杁䝁䄸杢獂䝁䅫杢求䍁䅁兢療䝁䄴兡あ䝁䄸杣灂䝁䄴睚杁䝁䄸杚杁䡁䅑䅡求䍁䅁䅣療䡁䅣党祂䍁䅁兤あ䝁䅫䅢灂䡁䅑入獁䍁䅁䅡㕂䝁䅑杣療䝁䅕䅢求䝁䅍䅤祂䝁䅫睙獁䍁䅁兙畂䝁䅑䅉あ䝁䅕䅢求䝁䅍睢瑂䝁䄰兤畂䝁䅫睙桂䡁䅑兡療䝁䄴䅉桂䝁䄴䅚杁䝁䅑兙あ䝁䅅䅉橂䝁䅕杢あ䝁䅕杣杁䝁䅫杢浂䡁䅉兙穂䡁䅑杣ㅂ䝁䅍䅤ㅂ䡁䅉党畁䍁䅁䅖潂䝁䅕䅉䕂䝁䅫督あ䡁䅉兡楂䡁䅕䅤灂䝁䄸杢杁䡁䅍党湂䝁䄰党畂䡁䅑䅉穂䝁䅕䅢獂䡁䅍䅉あ䝁䄸䅉桂䝁䄴䅚杁䡁䅁杣療䡁䅙兡歂䝁䅕督杁䡁䅁杣求䡁䅍兙獂䝁䅕䅉穂䡁䅕䅣睂䝁䄸杣あ䍁䅁兙畂䝁䅑䅉穂䡁䅁党橂䝁䅫杚灂䝁䅍兙あ䝁䅫睢畂䡁䅍䅉あ䝁䄸䅉あ䝁䅧党杁䝁䅫杢穂䡁䅑兙獂䝁䅷兡畂䝁䅣䅉橂䝁䄸杢あ䡁䅉兙橂䡁䅑睢祂䡁䅍杌杁䕁䅫䅤杁䡁䅍党獂䝁䅷督杁䡁䅁杣療䝁䅑兤橂䡁䅑督杁䡁䅁杣療䝁䅑兤橂䝁䅕䅚杁䝁䅉入杁䡁䅑䅡求䍁䅁睖桂䡁䅑党祂䍁䅁睕㕂䡁䅍䅤求䝁䄰督杁䡁䅍党湂䝁䄰党畂䡁䅑杌杁䙁䅑䅡求䍁䅁睙療䝁䄰䅣桂䝁䄴入杁䡁䅍党獂䝁䅷督杁䝁䅫䅤穂䍁䅁䅣祂䝁䄸䅚ㅂ䝁䅍䅤穂䍁䅁䅤療䍁䅁睤潂䝁䄸䅢求䡁䅍兙獂䝁䅕䅉桂䝁䄴䅚杁䡁䅉党あ䝁䅅兡獂䍁䅁䅚灂䡁䅍䅤祂䝁䅫杙ㅂ䡁䅑睢祂䡁䅍䅌杁䡁䅍䅣求䝁䅍兡桂䝁䅷䅤㕂䍁䅁䅚灂䡁䅍䅤祂䝁䅫杙ㅂ䡁䅑睢祂䡁䅍䅌杁䝁䄸杣灂䝁䅣兡畂䝁䅅䅢杁䝁䅕兣ㅂ䝁䅫䅣瑂䝁䅕杢あ䍁䅁兢桂䝁䄴兤浂䝁䅅睙あ䡁䅕杣求䡁䅉督獁䍁䅁兡畂䝁䅑兤穂䡁䅑杣灂䝁䅅䅢杁䝁䅅杢歂䍁䅁䅣求䡁䅑杣療䝁䅷党ㅂ䝁䄰䅉求䡁䅅兤灂䡁䅁兢求䝁䄴䅤杁䝁䅑兡穂䡁䅑杣灂䝁䅉兤あ䝁䄸杣穂䍁䅷䅉桂䝁䄴䅚杁䝁䄸兡獂䍁䅁兙畂䝁䅑䅉ㅂ䡁䅑兡獂䝁䅫䅤㕂䍁䅁睙療䝁䄰䅣桂䝁䄴兡求䡁䅍䅉あ䝁䅧杣療䡁䅕睚潂䍁䅁兡あ䡁䅍䅉求䝁䄰䅣獂䝁䄸入求䝁䅕䅉穂䝁䅅䅢求䡁䅍䅉浂䝁䄸杣橂䝁䅕䅉桂䝁䄴䅚杁䝁䅫杢歂䝁䅕䅣求䝁䄴䅚求䝁䄴䅤杁䝁䄰兙畂䡁䅕杚桂䝁䅍䅤ㅂ䡁䅉兡畂䝁䅣䅉祂䝁䅕䅣祂䝁䅕督求䝁䄴䅤桂䡁䅑兡㉂䝁䅕督畁䍁䅁杒祂䝁䅅杢牂䝁䅷兡畂䍁䅁兒獂䝁䅕睙あ䡁䅉兡橂䍁䅁睑療䍁䄴䅌杁䕁䅫杢橂䍁䄴䅉㍂䝁䅅督杁䝁䅙睢ㅂ䝁䄴䅚求䝁䅑䅉灂䝁䄴䅉硁䑁䅫䅎ぁ䍁䅁兙畂䝁䅑䅉灂䡁䅍䅉潂䝁䅕兙歂䡁䅅兤桂䡁䅉䅤求䡁䅉党歂䍁䅁兡畂䍁䅁杒療䡁䅉䅤杁䙁䅣兙㕂䝁䄴党獁䍁䅁兓畂䝁䅑兡桂䝁䄴兙畁䅁䅁桶䅙乁䙧䅁䝂䡁䅉兙畂䝁䅳䅢灂䝁䄴䅉卂䝁䅕督療䡁䅕杣橂䝁䅕督獁䍁䅁兓畂䝁䅍杌杁䝁䅫督杁䝁䅅䅉睂䡁䅕杙獂䝁䅫睙獂䡁䅫䅉療䡁䅣杢求䝁䅑䅉桂䡁䅍督求䡁䅑䅉瑂䝁䅅杢桂䝁䅣党瑂䝁䅕杢あ䍁䅁䅡療䝁䅷䅚灂䝁䄴睚杁䝁䅍睢瑂䡁䅁兙畂䡁䅫杌杁䙁䅑䅡祂䝁䄸兤湂䝁䅧䅉灂䡁䅑督杁䡁䅍兤楂䡁䅍兡歂䝁䅫兙祂䝁䅫党穂䍁䅷䅉あ䝁䅧党杁䝁䅙兡祂䝁䄰䅉睂䡁䅉睢㉂䝁䅫䅚求䡁䅍䅉灂䡁䅑督杁䡁䅍党祂䡁䅙兡橂䝁䅕督杁䡁䅑睢杁䝁䅫杢歂䝁䅫杤灂䝁䅑兤桂䝁䅷督獁䍁䅁兡畂䡁䅍䅤灂䡁䅑兤あ䝁䅫睢畂䡁䅍䅌杁䡁䅁党畂䡁䅍兡療䝁䄴䅉睂䝁䅷兙畂䡁䅍䅌杁䡁䅑杣ㅂ䡁䅍䅤穂䍁䅷䅉桂䝁䄴䅚杁䡁䅁兙祂䡁䅑杢求䡁䅉督潂䝁䅫䅣穂䍁䄴䅉䩂䡁䅑䅉獂䝁䅅兤畂䝁䅍䅡求䡁䅍䅉求䡁䅅兤灂䡁䅑入獁䍁䅁杚灂䡁䅧党歂䍁䅁兡畂䝁䅍睢瑂䝁䅕䅌杁䝁䅉兙獂䝁䅅杢橂䝁䅕䅚獁䍁䅁兙畂䝁䅑䅉瑂䡁䅕䅢あ䝁䅫兌桂䡁䅍督求䡁䅑䅉瑂䡁䅕䅤ㅂ䝁䅅䅢杁䝁䅙兤畂䝁䅑督杁䡁䅑䅡祂䝁䄸兤湂䝁䅧䅉灂䡁䅑督杁䡁䅍兤楂䡁䅍兡歂䝁䅫兙祂䝁䅫党穂䍁䄴䅉啂䝁䅧党杁䝁䅙兡祂䝁䄰䅉灂䝁䄴杤求䡁䅍䅤穂䍁䅁兡畂䍁䅁䅤潂䝁䅕䅉睂䡁䅕杙獂䝁䅫睙杁䝁䅕兣ㅂ䝁䅫䅤㕂䍁䅷䅉浂䝁䅫䅥求䝁䅑䅉灂䝁䄴睙療䝁䄰党獁䍁䅁兙畂䝁䅑䅉桂䝁䅷䅤求䡁䅉杢桂䡁䅑兡㉂䝁䅕䅉瑂䝁䅅杣牂䝁䅕䅤穂䍁䄴䅉䝂䡁䅉兙畂䝁䅳䅢灂䝁䄴䅉卂䝁䅕督療䡁䅕杣橂䝁䅕督獁䍁䅁兓畂䝁䅍杌杁䡁䅣兙穂䍁䅁杚療䡁䅕杢歂䝁䅕䅚杁䝁䅫杢杁䑁䅅兏ぁ䑁䅣䅉桂䝁䄴䅚杁䝁䅫督杁䝁䅉兙穂䝁䅕䅚杁䝁䅫杢杁䙁䅍兙畂䍁䅁兔桂䡁䅑党療䍁䅷䅉䑂䝁䅅䅢灂䝁䅙睢祂䝁䄴兡桂䍁䅁睤灂䡁䅑䅡杁䝁䅅杢杁䝁䅅䅚歂䝁䅫䅤灂䝁䄸杢桂䝁䅷䅉療䝁䅙杚灂䝁䅍党杁䝁䅫杢杁䕁䅍兙獂䝁䅣兙祂䡁䅫䅌杁䕁䅍兙畂䝁䅅䅚桂䑁䅳䅉䕂䡁䅕杙桂䝁䅫䅌杁䙁䅕杢灂䡁䅑党歂䍁䅁兑祂䝁䅅杙杁䕁䅕兢灂䡁䅉兙あ䝁䅕督㝁䍁䅁兒歂䝁䅫杢楂䡁䅕杣湂䝁䅧䅌杁䙁䅕杢灂䡁䅑党歂䍁䅁睓灂䝁䄴睚歂䝁䄸兢㝁䍁䅁杒療䡁䅉䅤杁䕁䅷兙ㅂ䝁䅑党祂䝁䅑兙獂䝁䅕䅌杁䙁䅕杢灂䡁䅑党歂䍁䅁睕あ䝁䅅䅤求䡁䅍睏杁䕁䅧入歂䝁䅕杣桂䝁䅉兙歂䍁䅷䅉䩂䝁䄴䅚灂䝁䅅睏杁䕁䅷睢畂䝁䅑睢畂䍁䅷䅉噂䝁䄴兡あ䝁䅕䅚杁䕁䅳兡畂䝁䅣䅚療䝁䄰睏杁䙁䅉兙畂䝁䅍䅡療䍁䅁睑療䡁䅉䅚療䡁䅙兙獁䍁䅁兖畂䝁䅫䅤求䝁䅑䅉穂䡁䅑兙あ䝁䅕督㝁䍁䅁睕潂䝁䅅杢湂䝁䅧兙灂䍁䅷䅉䑂䝁䅧兡畂䝁䅅睏杁䙁䅍兡畂䝁䅣兙睂䝁䄸杣求䑁䅳䅉呂䡁䅑兙瑂䝁䅙睢祂䝁䅑䅌杁䙁䅕杢灂䡁䅑党歂䍁䅁睕あ䝁䅅䅤求䡁䅍睏杁䝁䅅杢歂䍁䅁杖灂䝁䅕杢畂䝁䅅䅌杁䕁䅅兤穂䡁䅑杣灂䝁䅅杌䅁䵁坁䅁卂兂䅁杒祂䝁䅕党睂䝁䄸杣あ䍁䄰兔橂䕁䄰睢卂䝁䅅杢杁䕁䅫杢橂䍁䄴䅉求䝁䄴睚桂䝁䅣党穂䍁䅁兡畂䍁䅁䅤潂䝁䅕䅉瑂䝁䅫杢灂䝁䄴睚杁䝁䄸杚杁䝁䄰兡畂䝁䅕杣桂䝁䅷䅉睂䡁䅉睢睂䝁䅕杣あ䝁䅫党穂䍁䅁兡畂䍁䅁杔療䡁䅉䅤潂䍁䅁兑瑂䝁䅕杣灂䝁䅍兙獁䍁䅁睕療䡁䅕䅤潂䍁䅁兑瑂䝁䅕杣灂䝁䅍兙獁䍁䅁兙畂䝁䅑䅉䩂䝁䄴䅚療䝁䄴党穂䝁䅫兙畁䍁䅁兓あ䍁䅁䅣祂䝁䅫兢桂䡁䅉兡獂䡁䅫䅉求䡁䅧䅣獂䝁䄸杣求䡁䅍䅉浂䝁䄸杣杁䝁䅍睢睂䡁䅁党祂䍁䅷䅉湂䝁䄸䅢歂䍁䅷䅉瑂䝁䄸䅢㕂䝁䅉䅚求䝁䄴兤瑂䍁䅷䅉穂䝁䅫䅢㉂䝁䅕杣獁䍁䅁兙畂䝁䅑䅉療䡁䅑䅡求䡁䅉䅉瑂䝁䅕䅤桂䝁䅷督畁䍁䅁䅖潂䝁䅕䅉橂䝁䄸兢睂䝁䅅杢㕂䉁杫督杁䝁䅅督穂䝁䅕䅤穂䍁䅁兡畂䝁䅍䅢ㅂ䝁䅑党杁䡁䅑䅡求䍁䅁睒祂䝁䅅督楂䝁䅕杣湂䍁䅁兢灂䝁䄴党祂䝁䅅䅢穂䍁䅁䅚灂䡁䅍䅤祂䝁䅫睙あ䍁䅁兡畂䍁䅁兓畂䝁䅑睢畂䝁䅕督灂䝁䅅睏杁䕁䄰睢祂䝁䅕杢橂䝁䅫䅌杁䕁䅉兙湂䝁䅑兙歂䍁䅷䅉呂䝁䅅杚浂䝁䄸杣歂䍁䅷䅉呂䝁䅫党祂䡁䅉兡あ䝁䅅䅌杁䝁䅅杢歂䍁䅁兔灂䝁䅅兢灂䍁䅁兡畂䍁䅁兑祂䝁䅫来療䝁䄴兙㝁䍁䅁睑潂䝁䅫杢療䍁䅁兙畂䝁䅑䅉啂䡁䅫杣療䝁䄴党杁䝁䅫杢杁䕁䄴党㍂䍁䅁兔求䡁䅧兡橂䝁䄸睏杁䝁䅅杢歂䍁䅁䅓求䝁䄴䅚求䡁䅉督療䝁䄴䅉桂䝁䄴䅚杁䕁䅍䅢灂䝁䄰兙㑂䍁䅁兡畂䍁䅁睑療䝁䅷睢祂䝁䅅䅚療䍁䅷䅉佂䝁䄸杣あ䝁䅧䅉䉂䝁䄰党祂䝁䅫睙桂䍁䅷䅉桂䡁䅍䅉㍂䝁䅕䅢獂䍁䅁兙穂䍁䅁睑求䡁䅉杣療䍁䅁杖求䡁䅉䅚求䍁䅁兡畂䍁䅁䅕求䡁䅉兤杁䝁䅅杢歂䍁䅁兒獂䍁䅁兑楂䡁䅉兙杁䝁䅫杢杁䕁䅍䅡灂䝁䅷党畁䍁䅁䅖潂䝁䅕䅉橂䝁䄸兢睂䝁䅅杢㕂䍁䅁睤桂䡁䅍䅉浂䝁䄸杣瑂䝁䅕杣獂䡁䅫䅉牂䝁䄴睢㍂䝁䄴䅉桂䡁䅍䅉䝂䡁䅉党求䡁䅁睢祂䡁䅑兌乂䝁䅍兔療䙁䅉兙畂䍁䅁睑療䡁䅁䅣求䡁䅉䅉流䍁䅁睒療䝁䅷䅚杁䕁䅫杢橂䍁䄴䅉桂䝁䄴䅚杁䝁䅍䅡桂䝁䄴睚求䝁䅑䅉灂䡁䅑督杁䝁䄴兙瑂䝁䅕䅉あ䝁䄸䅉䝂䡁䅉党求䡁䅁睢祂䡁䅑兌乂䝁䅍兔療䙁䅉兙畂䍁䅁兓畂䝁䅍杌杁䝁䅫杢杁䕁䅯兤獂䡁䅫䅉祁䑁䅁免ぁ䍁䄴䅉䝂䡁䅉党求䡁䅁睢祂䡁䅑兌乂䝁䅍兔療䙁䅉兙畂䍁䅁兓畂䝁䅍杌杁䡁䅣兙穂䍁䅁兡畂䝁䅍睢祂䡁䅁睢祂䝁䅅䅤求䝁䅑䅉灂䝁䄴䅉硁䑁䅫䅏㍁䍁䅁兙畂䝁䅑䅉灂䡁䅍䅉潂䝁䅕兙歂䡁䅅兤桂䡁䅉䅤求䡁䅉党歂䍁䅁兡畂䍁䅁䅕潂䝁䄸党畂䝁䅫䅥獁䍁䅁兑祂䝁䅫来療䝁䄴兙畁䅁䅁桬䅍䍁䅁䅁䝂䡁䅉党灂䝁䅣䅡あ䍁䅁睕求䡁䅉杤灂䝁䅍党䅁䉁䥣䅁千䅁䅁杒祂䝁䅕兡湂䝁䅧䅤杁䙁䅍党祂䡁䅙兡橂䝁䅕睏杁䕁䅍睢ㅂ䡁䅉兡求䡁䅉䅉呂䝁䅕杣㉂䝁䅫睙求䑁䅳䅉兂䡁䅉睢橂䝁䅕督穂䍁䅁兑ㅂ䡁䅑睢瑂䝁䅅䅤灂䝁䄸杢㝁䍁䅁睕あ䝁䄸杣桂䝁䅣党杁䕁䄰兙畂䝁䅅睚求䝁䄰党畂䡁䅑䅁慄权䅁䅦䅁䕁䅙杣求䝁䅫睚潂䡁䅑䅉呂䝁䅕杣㉂䝁䅫睙求䑁䅳䅉䝂䡁䅕党獂䍁䅁睑求䝁䅷䅢穂䑁䅳䅉乂䝁䅅杣灂䝁䄴党杁䙁䅑杣桂䝁䄴督睂䝁䄸杣あ䝁䅅䅤灂䝁䄸杢㝁䍁䅁睑獂䝁䅕兙畂䙁䅑党橂䝁䅧䅁煂权䅁䅦䅁䕁䅙杣求䝁䅫睚潂䡁䅑䅉呂䝁䅕杣㉂䝁䅫睙求䑁䅳䅉䩂䝁䄴䅚ㅂ䡁䅍䅤祂䝁䅫兙獂䍁䅁兑ㅂ䡁䅑睢瑂䝁䅅䅤灂䝁䄸杢㝁䍁䅁兔桂䡁䅉兡畂䝁䅕䅉啂䡁䅉兙畂䡁䅍䅣療䡁䅉䅤桂䡁䅑兡療䝁䄴䅁㍂睂䅁朲䅁䕁䅙杣求䝁䅫睚潂䡁䅑䅉呂䝁䅕杣㉂䝁䅫睙求䑁䅳䅉䩂䝁䄴䅚ㅂ䡁䅍䅤祂䝁䅫兙獂䍁䅁兑ㅂ䡁䅑睢瑂䝁䅅䅤灂䝁䄸杢㝁䍁䅁兔桂䡁䅉兡畂䝁䅕䅉啂䡁䅉兙畂䡁䅍䅣療䡁䅉䅤桂䡁䅑兡療䝁䄴睏杁䕁䅑兡穂䡁䅁睢穂䝁䅅䅢杁䝁䅅杢歂䍁䅁杕求䝁䅍入橂䝁䅷兡畂䝁䅣睏杁䙁䅍党畂䡁䅍睢祂䡁䅍睏杁䙁䅍兢桂䡁䅉䅤杁䕁䅍兡あ䝁䅫党穂䅁䅁桭䅅䵁䅁䅁䝂䡁䅉党灂䝁䅣䅡あ䍁䅁睕求䡁䅉杤灂䝁䅍党㝁䍁䅁兓畂䝁䅑兤穂䡁䅑杣灂䝁䅅䅢杁䕁䅅兤あ䝁䄸兢桂䡁䅑兡療䝁䄴睏杁䕁䄰兙祂䝁䅫杢求䍁䅁䅖祂䝁䅅杢穂䡁䅁睢祂䡁䅑兙あ䝁䅫睢畂䑁䅳䅉兂䝁䅅督穂䝁䅕杢湂䝁䅕杣杁䕁䅅兡祂䝁䅍杣桂䝁䅙䅤杁䕁䄰兙畂䡁䅕杚桂䝁䅍䅤ㅂ䡁䅉兡畂䝁䅣䅁灂杄䅁杵䅁䕁䅙杣求䝁䅫睚潂䡁䅑䅉呂䝁䅕杣㉂䝁䅫睙求䑁䅳䅉䩂䝁䄴䅚ㅂ䡁䅍䅤祂䝁䅫兙獂䍁䅁兑ㅂ䡁䅑睢瑂䝁䅅䅤灂䝁䄸杢㝁䍁䅁䅕祂䝁䄸睙求䡁䅍督杁䕁䅅兤あ䝁䄸兢桂䡁䅑兡療䝁䄴睏杁䙁䅁兙穂䡁䅍党畂䝁䅣党祂䍁䅁兑灂䡁䅉睙祂䝁䅅杚あ䍁䅁兔桂䝁䄴兤浂䝁䅅睙あ䡁䅕杣灂䝁䄴睚䅁䉁䭷䅁䕁允䅁杒祂䝁䅕兡湂䝁䅧䅤杁䙁䅍党祂䡁䅙兡橂䝁䅕睏杁䕁䅷兙穂䡁䅑䅉乂䝁䅫䅢求䍁䅁䅖祂䝁䅅杢穂䡁䅁睢祂䡁䅑兙あ䝁䅫睢畂䑁䅳䅉䵂䝁䄸睙桂䡁䅑兡療䝁䄴䅉䍂䝁䅅督求䝁䅑䅉呂䝁䅕杣㉂䝁䅫睙求䡁䅍睏杁䙁䅉兡歂䝁䅕䅉呂䝁䅧兙祂䝁䅫杢湂䑁䅳䅉䑂䝁䅅杣杁䙁䅍䅡桂䡁䅉兡畂䝁䅣睏杁䙁䅁杣療䝁䅍党穂䡁䅍䅉䉂䡁䅕䅤療䝁䄰兙あ䝁䅫睢畂䑁䅳䅉乂䝁䅫睙祂䝁䄸兌乂䝁䄸杙灂䝁䅷兡あ䡁䅫䅁牃权䅁杔䅁䕁䅙杣求䝁䅫睚潂䡁䅑䅉呂䝁䅕杣㉂䝁䅫睙求䑁䅳䅉乂䝁䅅杣灂䝁䄴党杁䙁䅑杣桂䝁䄴督睂䝁䄸杣あ䝁䅅䅤灂䝁䄸杢䅁䭁䝁䅁杂䅁䅁杒祂䝁䅕兡湂䝁䅧䅤杁䙁䅍党祂䡁䅙兡橂䝁䅕睏杁䕁䄰兙祂䝁䅫杢求䍁䅁䅖祂䝁䅅杢穂䡁䅁睢祂䡁䅑兙あ䝁䅫睢畂䑁䅳䅉䍂䝁䅫睢浂䡁䅕党獂䅁䅁睤䅧䩁䄴䅁䝂䡁䅉党灂䝁䅣䅡あ䍁䅁睕求䡁䅉杤灂䝁䅍党㝁䍁䅁兔桂䡁䅉兡畂䝁䅕䅉啂䡁䅉兙畂䡁䅍䅣療䡁䅉䅤桂䡁䅑兡療䝁䄴睏杁䕁䅍䅢求䝁䅅杢啂䝁䅕睙潂䑁䅳䅉䍂䝁䅫睢瑂䝁䅅督穂䍁䅁兒畂䝁䅕杣湂䡁䅫睏杁䕁䅍䅢灂䝁䄰兙あ䝁䅕䅖求䝁䅍䅡䅁䭁䬸䅁⭂䅁䅁杒祂䝁䅕兡湂䝁䅧䅤杁䙁䅍党祂䡁䅙兡橂䝁䅕睏杁䕁䄰兙祂䝁䅫杢求䍁䅁䅖祂䝁䅅杢穂䡁䅁睢祂䡁䅑兙あ䝁䅫睢畂䑁䅳䅉䑂䝁䅷党桂䝁䄴䅖求䝁䅍䅡㝁䍁䅁睑獂䝁䅫兢桂䡁䅑党啂䝁䅕睙潂䅁䅁䉑䅑䩁䅯䅁䝂䡁䅉党灂䝁䅣䅡あ䍁䅁睕求䡁䅉杤灂䝁䅍党㝁䍁䅁兔桂䡁䅉兡畂䝁䅕䅉啂䡁䅉兙畂䡁䅍䅣療䡁䅉䅤桂䡁䅑兡療䝁䄴睏杁䕁䅍睢ㅂ䡁䅉兡求䡁䅉䅉呂䝁䅕杣㉂䝁䅫睙求䑁䅳䅉噂䡁䅑兡獂䝁䅫䅤㕂䍁䅁睕橂䝁䅅䅢求䍁䅁睕療䝁䅷兙祂䅁䅁兺䅯䵁䅉䅁䝂䡁䅉党灂䝁䅣䅡あ䍁䅁睕求䡁䅉杤灂䝁䅍党㝁䍁䅁兔桂䡁䅉兡畂䝁䅕䅉啂䡁䅉兙畂䡁䅍䅣療䡁䅉䅤桂䡁䅑兡療䝁䄴睏杁䙁䅁兙橂䝁䅳兙湂䝁䅫杢湂䍁䅁睕求䡁䅉杤灂䝁䅍党穂䑁䅳䅉䑂䝁䄸兤祂䝁䅫党祂䍁䅁睕求䡁䅉杤灂䝁䅍党㝁䍁䅁兖あ䝁䅫䅢灂䡁䅑入杁䙁䅍睙桂䝁䅷党杁䙁䅍睢獂䝁䅅杣䅁䵁契䅁歂䅁䅁杒祂䝁䅕兡湂䝁䅧䅤杁䙁䅍党祂䡁䅙兡橂䝁䅕睏杁䙁䅁兙穂䡁䅍党畂䝁䅣党祂䍁䅁兑灂䡁䅉睙祂䝁䅅杚あ䍁䅁兔桂䝁䄴兤浂䝁䅅睙あ䡁䅕杣灂䝁䄴睚䅁䡁卍䅁睂䅁䅁杒祂䝁䅕兡湂䝁䅧䅤杁䙁䅍党祂䡁䅙兡橂䝁䅕睏杁䙁䅁杣療䝁䅍党穂䡁䅍䅉䉂䡁䅕䅤療䝁䄰兙あ䝁䅫睢畂䑁䅳䅉呂䡁䅑睢祂䝁䅅睚求䍁䅁兔桂䝁䄴兙湂䝁䅕兢求䝁䄴䅤䅁䥁噣䅁兄元䅁杒祂䝁䅕督潂䍁䅁䅒求䝁䅷䅉乂䝁䄸杢あ䝁䅕䅉兂䡁䅉睢歂䡁䅕睙求䍁䅁兓畂䝁䅍杌獁䍁䅁䅤潂䡁䅉睢ㅂ䝁䅣䅡杁䝁䅫䅤穂䍁䅁督ㅂ䝁䅉督灂䝁䅑兡桂䡁䅉兡求䡁䅍䅌杁䡁䅁杣療䝁䅑兤橂䝁䅕督獁䍁䅁兢桂䡁䅉睡求䡁䅑督獁䍁䅁兙畂䝁䅑䅉歂䝁䅫督あ䡁䅉兡楂䡁䅕䅤求䡁䅍䅉浂䡁䅉党穂䝁䅧䅉桂䝁䄴䅚杁䝁䅙杣求䡁䅍䅡瑁䝁䅍兤あ䍁䅁杚祂䡁䅕兡あ䡁䅍䅉桂䝁䄴䅚杁䡁䅙党湂䝁䅕䅤桂䝁䅉䅢求䡁䅍䅉灂䝁䄴䅉佂䝁䄸杣あ䝁䅧䅉䉂䝁䄰党祂䝁䅫睙桂䍁䅷䅉䙂䡁䅕杣療䡁䅁党獁䍁䅁䅤潂䝁䅕䅉乂䝁䅫䅚歂䝁䅷党杁䕁䅕兙穂䡁䅑䅌杁䕁䅅杚祂䝁䅫睙桂䍁䅷䅉䉂䡁䅍兡桂䍁䅷䅉桂䝁䄴䅚杁䝁䅫杢あ䝁䅕杣畂䝁䅅䅤灂䝁䄸杢桂䝁䅷䅢㕂䍁䄴䅉䩂䡁䅑䅉療䝁䅙杚求䡁䅉督杁䝁䅙杣求䡁䅍䅡杁䝁䅅杢歂䍁䅁杤桂䝁䅷兤求䍁䅁兙歂䝁䅑党歂䍁䅁䅣祂䝁䄸䅚ㅂ䝁䅍䅤穂䍁䅷䅉穂䡁䅕睙潂䍁䅁兙穂䍁䅁䅣灂䝁䄴党桂䡁䅁䅣獂䝁䅕督獁䍁䅁兢求䝁䅷睢畂䡁䅍䅌杁䝁䅣杣桂䡁䅁党穂䍁䅷䅉桂䡁䅁䅣獂䝁䅕督獁䍁䅁睙灂䡁䅑杣ㅂ䡁䅍䅌杁䝁䅉䅢ㅂ䝁䅕杙求䡁䅉杣灂䝁䅕督獁䍁䅁督あ䡁䅉兙㍂䝁䅉党祂䡁䅉兡求䡁䅍䅌杁䡁䅁党桂䡁䅉督獁䍁䅁䅤療䝁䄰兙あ䝁䄸党穂䍁䅷䅉睂䝁䅕兙橂䝁䅧党穂䍁䅷䅉睂䝁䅷兤瑂䡁䅍䅌杁䝁䄴党橂䡁䅑兙祂䝁䅫杢求䡁䅍䅌杁䝁䅍䅡求䡁䅉杣灂䝁䅕督杁䝁䅅杢歂䍁䅁睡灂䡁䅣兡穂䍁䅷䅉桂䡁䅙睢橂䝁䅅䅚療䡁䅍䅌杁䝁䅙杣求䡁䅍䅡瑁䝁䅍兤あ䍁䅁兙畂䝁䅑䅉睂䡁䅉党睂䝁䅅杣求䝁䅑䅉浂䡁䅉兤灂䡁䅑督杁䝁䅅杢歂䍁䅁杤求䝁䅣党あ䝁䅅杙獂䝁䅕督獁䍁䅁条ㅂ䝁䅫睙求䡁䅍䅉桂䝁䄴䅚杁䝁䄸䅤潂䝁䅕杣杁䝁䅉党㉂䝁䅕杣桂䝁䅣党穂䍁䅷䅉睂䡁䅉党睂䝁䅅杣求䝁䅑䅉瑂䝁䅕兙獂䡁䅍䅉桂䝁䄴䅚杁䡁䅍杢桂䝁䅍睡穂䍁䅷䅉楂䝁䅅杢桂䝁䄴兙穂䍁䅷䅉桂䝁䄴䅚杁䝁䄸䅤潂䝁䅕杣杁䝁䅙杣ㅂ䝁䅫䅤穂䍁䅁兙畂䝁䅑䅉㉂䝁䅕睚求䡁䅑兙楂䝁䅷党穂䍁䄴䅉啂䝁䅧党杁䝁䅍睢瑂䡁䅁兙畂䡁䅫䅉桂䝁䅷督療䍁䅁党畂䝁䅣兙湂䝁䅕督杁䝁䅫杢杁䡁䅁睢ㅂ䝁䅷䅤祂䡁䅫䅉桂䝁䄴䅚杁䝁䄰党桂䡁䅑䅉睂䡁䅉睢歂䡁䅕睙あ䡁䅍䅉楂䡁䅕督灂䝁䄴党穂䡁䅍睏杁䝁䅅杢歂䍁䅁睢橂䝁䅕兙畂䍁䅁杚祂䝁䅕兡湂䝁䅧䅤杁䝁䅉兤穂䝁䅫杢求䡁䅍督畁䍁䅁兓畂䍁䅁兙歂䝁䅑兡あ䝁䅫睢畂䍁䅷䅉灂䡁䅑䅉瑂䝁䅅杢ㅂ䝁䅙兙橂䡁䅑兤祂䝁䅕督杁䝁䅅杢歂䍁䅁督求䝁䅷䅢穂䍁䅁䅣獂䝁䅅督あ䝁䅫睙杁䝁䅅杢歂䍁䅁杙療䡁䅧䅉睂䡁䅉睢歂䡁䅕睙あ䡁䅍䅌杁䡁䅍兤橂䝁䅧䅉桂䡁䅍䅉楂䝁䅫杢穂䍁䅷䅉あ䡁䅉兙㕂䡁䅍䅌杁䝁䅉兙湂䡁䅍䅌杁䝁䅅杢歂䍁䅁杙療䡁䅧党穂䍁䄴䅉啂䝁䅧党杁䝁䅍睢瑂䡁䅁兙畂䡁䅫䅉療䝁䅙杚求䡁䅉督杁䝁䅫䅤穂䍁䅁䅣祂䝁䄸䅚ㅂ䝁䅍䅤穂䍁䅁兤畂䝁䅑党祂䍁䅁䅤潂䝁䅕䅉䕂䝁䅕䅢杁䕁䄰睢畂䡁䅑党杁䝁䅉杣桂䝁䄴䅚獁䍁䅁兙穂䍁䅁睤求䝁䅷䅢杁䝁䅅督杁䡁䅕杢歂䝁䅕杣杁䝁䄸䅤潂䝁䅕杣杁䝁䅉杣桂䝁䄴䅚穂䍁䅷䅉穂䡁䅕睙潂䍁䅁兙穂䍁䅁兖啂䕁䅍䅌杁䙁䅉睢穂䡁䅫䅌杁䕁䅙杣ㅂ䝁䅫䅤杁䕁䅕䅥睂䡁䅉党穂䡁䅍䅌杁䕁䅯兤穂䡁䅑䅉䭂䡁䅕兡橂䝁䅕䅌杁䕁䅙杣ㅂ䝁䅫䅤灂䝁䄴兡獁䍁䅁兔桂䝁䄴杢湁䡁䅍䅉䵂䝁䄸睚療䍁䅷䅉䉂䡁䅉睙桂䝁䅑兡桂䝁䄴䅉䥂䝁䅅杣㉂䝁䅕督あ䍁䅷䅉佂䝁䄸兤祂䝁䅫督潂䍁䅁村療䡁䅣䅢穂䍁䅷䅉䍂䡁䅉睢橂䝁䅍睢獂䝁䅫杢灂䍁䅷䅉䑂䝁䅅兤獂䝁䅫䅢灂䝁䄴兡獁䍁䅁村求䡁䅑䅤求䡁䅉䅉䍂䡁䅕杣湂䝁䅕杣杁䕁䅷党桂䝁䅙䅌杁䙁䅉睢瑂䝁䅅䅔求䝁䅅杚獁䍁䅁兙畂䝁䅑䅉療䡁䅑䅡求䡁䅉䅉祂䝁䅕睚灂䝁䄸杢桂䝁䅷䅉楂䡁䅉兙畂䝁䅑督畁䍁䅁兓あ䍁䅁兢桂䡁䅉睡求䡁䅑督杁䝁䅅杢歂䍁䅁䅚灂䡁䅍䅤祂䝁䅫杙ㅂ䡁䅑党穂䍁䅁兡あ䡁䅍䅉睂䡁䅉睢歂䡁䅕睙あ䡁䅍䅉あ䝁䄸䅉祂䝁䅕䅤桂䝁䅫䅢杁䡁䅍䅤療䡁䅉党穂䍁䅷䅉橂䝁䅷兤楂䍁䅁督あ䝁䄸杣求䡁䅍䅌杁䝁䅍睢畂䡁䅙党畂䝁䅫党畂䝁䅍党杁䡁䅍䅤療䡁䅉党穂䍁䅷䅉㍂䝁䅧睢獂䝁䅕督桂䝁䅷党祂䡁䅍䅌杁䝁䅑兡穂䡁䅑杣灂䝁䅉兤あ䝁䄸杣穂䍁䅷䅉桂䝁䄴䅚杁䝁䅙睢療䝁䅑督求䡁䅉杤灂䝁䅍党杁䝁䄸䅣求䡁䅉兙あ䝁䄸杣穂䍁䄴䅉䝂䡁䅉党穂䝁䅧䅉䕂䝁䅕䅢杁䕁䄰睢畂䡁䅑党杁䙁䅁杣療䝁䅑兤橂䝁䅕䅉䩂䝁䄴睙畁䍁䅁睤桂䡁䅍䅉浂䝁䄸兤畂䝁䅑党歂䍁䅁兡畂䍁䅁免㑁䑁䅧李杁䝁䅅杢歂䍁䅁兡穂䍁䅁杙桂䡁䅍党歂䍁䅁兡畂䍁䅁睒求䝁䄸杣湂䝁䅕䅉啂䝁䄸睤畂䍁䅷䅉䑂䝁䅅入瑂䝁䅅杢杁䕁䅫督獂䝁䅅杢歂䡁䅍杌䅁䉁啳䅁潄䅃䅁杒祂䝁䄸杢あ䝁䅑睢療䡁䅉䅌杁䕁䅫杢橂䍁䄴䅉睂䡁䅉睢㉂䝁䅫䅚求䡁䅍䅉潂䝁䄸兢求䍁䅁睤桂䡁䅉杣桂䝁䄴䅤灂䝁䅕督杁䝁䅫杢杁䡁䅑䅡求䍁䅁兖畂䝁䅫䅤求䝁䅑䅉呂䡁䅑兙あ䝁䅕督杁䝁䅫杢杁䡁䅑䅡求䍁䅁兖畂䝁䅫䅤求䝁䅑䅉呂䡁䅑兙あ䝁䅕督畁䍁䅁兓あ䡁䅍䅉橂䡁䅕督あ䝁䄸兢灂䡁䅯兙楂䝁䅷党杁䝁䅧睢瑂䝁䅕䅉㍂䝁䅅杣祂䝁䅅杢あ䝁䅫党穂䍁䅁䅡求䝁䅷䅣杁䝁䅍兤穂䡁䅑睢瑂䝁䅕杣穂䍁䅁䅣祂䝁䄸䅤求䝁䅍䅤杁䝁䅅杢歂䍁䅁兢桂䝁䅫杢あ䝁䅅兡畂䍁䅁䅤潂䝁䅕兡祂䍁䅁䅡療䝁䄰党穂䍁䅁杚祂䝁䄸兢杁䝁䅍睢穂䡁䅑䅢㕂䍁䅁兙畂䝁䅑䅉ㅂ䝁䄴䅣獂䝁䅅杢畂䝁䅕䅚杁䝁䅉杣求䝁䅅睡歂䝁䄸睤畂䡁䅍䅉療䝁䅙䅉求䡁䅍督求䝁䄴䅤灂䝁䅅䅢杁䝁䅧睢瑂䝁䅕䅉穂䡁䅫督あ䝁䅕兢穂䍁䅁兙畂䝁䅑䅉桂䡁䅁䅣獂䝁䅫兙畂䝁䅍党穂䍁䄴䅉啂䝁䅧党杁䝁䅍睢瑂䡁䅁兙畂䡁䅫升穂䍁䅁䅡療䝁䄰党杁䡁䅣兙祂䡁䅉兙畂䡁䅑入杁䝁䅍兤穂䡁䅑睢瑂䝁䅕杣穂䍁䅁督ㅂ䝁䅉督橂䡁䅉兡楂䝁䅕䅉あ䝁䄸䅉桂䝁䄴䅉桂䝁䄴杢ㅂ䝁䅅䅢杁䡁䅍党祂䡁䅙兡橂䝁䅕䅉睂䝁䅷兙畂䍁䅁兙湂䡁䅉党求䝁䄰党畂䡁䅑䅉あ䝁䅧兙あ䍁䅁睙療䡁䅙党祂䡁䅍䅉あ䝁䅧党杁䡁䅉党睂䝁䅅兡祂䍁䅁睢祂䍁䅁杣求䡁䅁䅢桂䝁䅍党瑂䝁䅕杢あ䍁䅁睢浂䍁䅁䅣祂䝁䅫杢橂䝁䅫䅣桂䝁䅷䅉橂䝁䄸兢睂䝁䄸杢求䝁䄴䅤穂䍁䅁睢浂䍁䅁兙睂䡁䅁杣療䡁䅧兡瑂䝁䅅䅤求䝁䅷入杁䑁䅉䅍杁䝁䅧睢瑂䝁䅕䅉穂䡁䅫督あ䝁䅕兢穂䍁䅁兙畂䝁䅑䅉桂䡁䅁䅣獂䝁䅫兙畂䝁䅍党穂䍁䅷䅉灂䝁䄴睙獂䡁䅕䅚灂䝁䄴睚杁䝁䅕䅢求䝁䅍䅤祂䝁䅫睙桂䝁䅷䅌杁䡁䅁䅢ㅂ䝁䄰杙灂䝁䄴睚獁䍁䅁睤桂䡁䅑党祂䍁䅁䅡求䝁䅅䅤求䡁䅉督獁䍁䅁杣求䝁䅙杣灂䝁䅣党祂䝁䅅䅤療䡁䅉督獁䍁䅁䅚灂䡁䅍䅡㍂䝁䅅督潂䝁䅕杣穂䍁䅷䅉桂䝁䄴䅚杁䡁䅉兙畂䝁䅣党穂䍁䄸睢㉂䝁䅕杢穂䍁䄸睙療䝁䄸睡あ䝁䄸䅣穂䍁䅷䅉桂䡁䅍䅉㍂䝁䅕䅢獂䍁䅁兙穂䍁䅁党獂䝁䅕睙あ䡁䅉睢畂䝁䅫睙穂䍁䅷䅉睂䝁䄸睢獂䡁䅍䅌杁䝁䅅杢歂䍁䅁督睂䝁䅅督杁䝁䅅杢歂䍁䅁䅣ㅂ䝁䄰䅣穂䑁䅳䅉桂䝁䄴䅚杁䝁䅧党桂䡁䅑兡畂䝁䅣䅌杁䡁䅙党畂䡁䅑兡獂䝁䅅䅤灂䝁䄸杢獁䍁䅁兙畂䝁䅑䅉桂䝁䅫杣杁䝁䅍睢畂䝁䅑兡あ䝁䅫睢畂䝁䅫杢湂䍁䅁督㕂䡁䅍䅤求䝁䄰督畁䍁䅁兓あ䍁䅁兙獂䡁䅍睢杁䝁䄸杚浂䝁䅕杣穂䍁䅁睢畂䍁䄰䅚求䝁䄰兙畂䝁䅑䅉潂䝁䄸兢求䍁䅁督求䡁䅉杤灂䝁䅍党穂䍁䅁兙畂䝁䅑䅉桂䍁䅁睢畂䝁䅕兌穂䡁䅑睢睂䍁䅁兙睂䡁䅁䅉求䡁䅧䅣求䡁䅉兡求䝁䄴睙求䍁䅁杚療䡁䅉䅉潂䝁䄸兢求䍁䅁杣求䡁䅁兙灂䡁䅉䅉桂䝁䄴䅚杁䝁䄰兙灂䝁䄴䅤求䝁䄴兙畂䝁䅍党㝁䍁䅁兙畂䝁䅑䅉呂䡁䅑杣求䝁䅕兢杁䡁䅑党橂䝁䅧杢療䝁䅷睢湂䡁䅫䅌杁䝁䅅杢杁䝁䅅䅣睂䍁䅁䅤潂䝁䅅䅤杁䝁䅕兢睂䝁䄸睤求䡁䅉督杁䝁䅧睢瑂䝁䅕睢㍂䝁䄴党祂䡁䅍䅉楂䡁䅫䅉橂䝁䄸杢畂䝁䅕睙あ䝁䅫杢湂䍁䅁䅤潂䝁䅕兢杁䝁䅫杢杁䡁䅉党桂䝁䅷䅉あ䝁䅫兢求䍁䅁䅤潂䡁䅉睢ㅂ䝁䅣䅡杁䡁䅙兡歂䝁䅕睢杁䝁䅍䅡桂䡁䅑䅉㍂䝁䅫䅤潂䍁䅁兣ㅂ䝁䅅䅢灂䝁䅙兡求䝁䅑䅉求䡁䅧䅣求䡁䅉䅤穂䍁䅁䅤療䍁䅁䅚灂䝁䅅睚畂䝁䄸督求䍁䅁兙畂䝁䅑䅉穂䝁䄸䅢㉂䝁䅕䅉あ䝁䅧党灂䡁䅉䅉睂䡁䅉睢楂䝁䅷党瑂䡁䅍杌杁䙁䅑䅡求䍁䅁睙療䝁䄰䅣桂䝁䄴入杁䡁䅍党祂䡁䅙党穂䍁䅁䅡療䝁䄰党療䡁䅣杢求䡁䅉督杁䡁䅕杢歂䝁䅕杣杁䡁䅑䅡求䍁䅁杒祂䝁䄸杢あ䝁䅑睢療䡁䅉䅌杁䕁䅅兢求䡁䅉兡橂䝁䅅杢杁䕁䅧睢瑂䝁䅕䅉呂䝁䅧兡求䝁䅷䅚獁䍁䅁䅓呂䕁䅅䅌杁䕁䄸杢求䕁䅣兤桂䡁䅉䅚獁䍁䅁䅔桂䝁䄴䅚瑂䝁䅅杣牂䍁䅁䅓療䝁䄰党杁䙁䅣兙祂䡁䅉兙畂䡁䅑入獁䍁䅁杒祂䝁䄸杢あ䝁䅑睢療䡁䅉䅉獂䝁䄸睚療䍁䅷䅉桂䝁䄴䅚杁䙁䅍䅤祂䝁䅕党瑂䍁䅁杙祂䝁䅅杢歂䡁䅍杌杁䙁䅑䅡求䍁䅁睙療䝁䄰䅣桂䝁䄴入杁䡁䅣兙穂䍁䅁杚療䡁䅕杢歂䝁䅕䅚杁䝁䅫杢杁䑁䅅兏㍁䑁䅅䅉桂䝁䄴䅚杁䝁䅫督杁䝁䅧党桂䝁䅑兣ㅂ䝁䅅杣あ䝁䅕杣求䝁䅑䅉灂䝁䄴䅉乂䝁䅕兢睂䝁䅧兡穂䍁䅷䅉啂䝁䅕杢畂䝁䅕督穂䝁䅕党畁䅁䅁䈵䅑䱁䝧䅁䝂䡁䅉睢畂䡁䅑兡求䡁䅉䅉䑂䝁䄸兢瑂䡁䅕杢灂䝁䅍兙あ䝁䅫睢畂䡁䅍䅉兂䝁䅅杣求䝁䄴䅤獁䍁䅁兓畂䝁䅍杌獁䍁䅁䅤療䝁䅣党あ䝁䅧党祂䍁䅁睤灂䡁䅑䅡杁䝁䅫䅤穂䍁䅁督ㅂ䝁䅉督灂䝁䅑兡桂䡁䅉兡求䡁䅍䅌杁䡁䅁杣療䡁䅙兡歂䝁䅕督杁䝁䅍睢瑂䝁䄰兤畂䝁䅫睙桂䡁䅑兡療䝁䄴䅉桂䝁䄴䅚杁䡁䅑党橂䝁䅧杢療䝁䅷睢湂䡁䅫䅉穂䝁䅕杣㉂䝁䅫睙求䡁䅍䅉灂䝁䄴䅉あ䝁䅧党杁䙁䅕杢灂䡁䅑党歂䍁䅁睕あ䝁䅅䅤求䡁䅍杌杁䕁䅫䅤杁䝁䄸杚浂䝁䅕杣穂䍁䅁杙祂䝁䄸兙歂䝁䅉兙畂䝁䅑䅌杁䡁䅙兡歂䝁䅕睢獁䍁䅁杤療䝁䅫睙求䍁䅷䅉桂䝁䄴䅚杁䝁䄸䅤潂䝁䅕杣杁䡁䅙兙獂䡁䅕党瑁䝁䅅䅚歂䝁䅕䅚杁䡁䅍党祂䡁䅙兡橂䝁䅕督畁䍁䅁䅖潂䝁䅕䅉橂䝁䄸兢睂䝁䅅杢㕂䍁䅁兙獂䡁䅍睢杁䡁䅁杣療䡁䅙兡歂䝁䅕督杁䝁䅑兙あ䝁䅅䅉桂䝁䄴䅚杁䕁䅫杢あ䝁䅕杣畂䝁䅕䅤獁䍁䅁兡畂䝁䅍䅢ㅂ䝁䅑兡畂䝁䅣䅉楂䡁䅉睢桂䝁䅑杙桂䝁䄴䅚杁䝁䄴党あ䡁䅣睢祂䝁䅳兡畂䝁䅣䅉穂䝁䅕杣㉂䝁䅫睙求䡁䅍睏杁䝁䅑兙あ䝁䅅兌楂䝁䅅督求䝁䅑䅉㉂䝁䄸兡橂䝁䅕䅉療䡁䅙党祂䍁䅁兡畂䡁䅑党祂䝁䄴党あ䍁䅁䅣祂䝁䄸䅤療䝁䅍睢獂䍁䅷䅉ㅂ䝁䄴兡浂䝁䅫党歂䍁䅁睙療䝁䄰兢ㅂ䝁䄴兡橂䝁䅅䅤灂䝁䄸杢穂䍁䅷䅉獂䝁䄸杢湂䍁䄰䅚灂䡁䅍䅤桂䝁䄴睙求䍁䅷䅉桂䝁䄴䅚杁䡁䅙睢灂䝁䅍党杁䝁䄰党穂䡁䅍兙湂䝁䅫杢湂䍁䅁督求䡁䅉杤灂䝁䅍党穂䑁䅳䅉㉂䝁䅫䅚求䝁䄸䅉穂䝁䅕杣㉂䝁䅫睙求䡁䅍䅉ㅂ䝁䄴䅚求䡁䅉䅉あ䝁䅧党杁䕁䅙杣療䝁䄴䅤灂䝁䅕杣杁䙁䅑杖杁䝁䅉杣桂䝁䄴䅚㝁䍁䅁兙橂䝁䅍党穂䡁䅍䅉穂䝁䅕杣㉂䝁䅫睙求䡁䅍睏杁䝁䅧兙祂䝁䅑睤桂䡁䅉党杁䝁䅅杢歂䍁䅁杢求䡁䅑睤療䡁䅉睡杁䡁䅍睢獂䡁䅕䅤灂䝁䄸杢穂䑁䅳䅉桂䝁䄴䅚杁䡁䅁兙橂䝁䅳兙湂䝁䅕督杁䝁䄸杚杁䡁䅍党祂䡁䅙兡橂䝁䅕督畁䍁䅁兓あ䍁䅁督求䡁䅉杤求䡁䅍䅉獂䝁䅅杣湂䝁䅕䅉求䝁䄴䅤求䡁䅉䅣祂䝁䅫督求䍁䅁睙ㅂ䡁䅍䅤療䝁䄰党祂䡁䅍䅌杁䡁䅍兢桂䝁䅷䅢杁䝁䅅杢歂䍁䅁兢求䝁䅑兡ㅂ䝁䄰䅉楂䡁䅕督灂䝁䄴党穂䡁䅍党穂䍁䅷䅉桂䝁䄴䅚杁䡁䅣䅡療䝁䅷党穂䝁䅅䅢求䍁䅁睙ㅂ䡁䅍䅤療䝁䄰党祂䡁䅍杌杁䙁䅑䅡求䍁䅁睙療䝁䄰䅣桂䝁䄴入杁䡁䅣兙穂䍁䅁杚療䡁䅉兢求䡁䅉䅢㕂䍁䅁睡畂䝁䄸睤畂䍁䅁兙穂䍁䅁杒祂䝁䄸杢あ䝁䅫党祂䍁䅁睑療䝁䄰兢ㅂ䝁䄴兡橂䝁䅅䅤灂䝁䄸杢穂䍁䅁睑療䡁䅉䅣療䡁䅉兙あ䝁䅫睢畂䍁䅁兙畂䝁䅑䅉橂䝁䅧兙畂䝁䅣党歂䍁䅁兡あ䡁䅍䅉畂䝁䅅兢求䍁䅁䅤療䍁䅁杒祂䝁䄸杢あ䝁䅫党祂䍁䅁睑療䝁䄰兢ㅂ䝁䄴兡橂䝁䅅䅤灂䝁䄸杢穂䍁䅁䅕桂䡁䅉党畂䡁䅑䅌杁䕁䅫杢橂䍁䄴䅉灂䝁䄴䅉䉂䡁䅁杣灂䝁䅷䅉祁䑁䅁杍硁䍁䄴䅉䝂䡁䅉睢畂䡁䅑兡求䡁䅉䅉䑂䝁䄸兢瑂䡁䅕杢灂䝁䅍兙あ䝁䅫睢畂䡁䅍䅉兂䝁䅅杣求䝁䄴䅤獁䍁䅁兓畂䝁䅍杌杁䡁䅣兙穂䍁䅁兡畂䝁䅍睢祂䡁䅁睢祂䝁䅅䅤求䝁䅑䅉灂䝁䄴䅉硁䑁䅫睍ㅁ䍁䅁兙畂䝁䅑䅉灂䡁䅍䅉潂䝁䅕兙歂䡁䅅兤桂䡁䅉䅤求䡁䅉党歂䍁䅁兡畂䍁䅁䅒桂䝁䅷䅢桂䡁䅍䅌杁䙁䅑党㑂䝁䅅督畁䅁䅁硔䅕乁䱁䅁䝂䡁䅕䅢湂䝁䅕杢あ䍁䅁睒求䝁䄴党あ䝁䅫睙穂䍁䅷䅉䩂䝁䄴睙畁䍁䅷䅉あ䝁䄸睚求䡁䅑䅡求䡁䅉䅉㍂䝁䅫䅤潂䍁䅁兡あ䡁䅍䅉穂䡁䅕杙穂䝁䅫䅚灂䝁䅅杣灂䝁䅕督獁䍁䅁䅣祂䝁䄸杤灂䝁䅑党穂䍁䅁睙獂䝁䅫杢灂䝁䅍兙獂䍁䅁䅚灂䝁䅅睚畂䝁䄸督あ䝁䅫睙杁䝁䅅杢歂䍁䅁䅤潂䝁䅕杣桂䡁䅁党ㅂ䡁䅑兡橂䍁䅁䅚求䡁䅙党獂䝁䄸䅣瑂䝁䅕杢あ䍁䅁督療䝁䅷兤あ䝁䅫睢畂䡁䅍䅉あ䝁䄸䅉睂䝁䅧入穂䝁䅫睙灂䝁䅅杢穂䍁䅁兙畂䝁䅑䅉睂䝁䅅䅤灂䝁䅕杢あ䡁䅍䅉灂䝁䄴䅉あ䝁䅧党杁䙁䅕杢灂䡁䅑党歂䍁䅁睕あ䝁䅅䅤求䡁䅍䅉桂䝁䄴䅚杁䝁䅫杢あ䝁䅕杣畂䝁䅅䅤灂䝁䄸杢桂䝁䅷䅢㕂䍁䄴䅉啂䝁䅧党杁䝁䅍睢瑂䡁䅁兙畂䡁䅫升穂䍁䅁睙獂䝁䅫杢灂䝁䅍兙獂䍁䅁䅚灂䝁䅅睚畂䝁䄸督あ䝁䅫睙杁䡁䅍睢獂䡁䅕䅤灂䝁䄸杢穂䍁䅁兡畂䝁䅍䅢ㅂ䝁䅑党杁䝁䄰睢獂䝁䅕睙ㅂ䝁䅷兙祂䍁䅁䅚灂䝁䅅睚畂䝁䄸督あ䝁䅫睙杁䡁䅑党穂䡁䅑兡畂䝁䅣睏杁䝁䅣党畂䝁䅕䅤灂䝁䅍䅉あ䝁䅕督あ䝁䅫杢湂䑁䅳䅉桂䝁䄴兙あ䝁䄸兢灂䝁䅍䅉睂䝁䅅䅤潂䝁䄸䅢療䝁䅣入杁䝁䅷兙楂䝁䄸杣桂䡁䅑睢祂䡁䅫䅉あ䝁䅕督あ䡁䅍䅉桂䝁䄴䅚杁䡁䅑党穂䡁䅑兡畂䝁䅣䅉穂䝁䅕杣㉂䝁䅫睙求䡁䅍䅌杁䡁䅍兤橂䝁䅧䅉桂䡁䅍䅉湂䝁䅅督あ䡁䅉睢灂䝁䄴䅤求䡁䅍䅤灂䝁䄴兙獂䍁䅁䅣桂䡁䅑䅡療䝁䅷睢湂䡁䅫䅌杁䝁䅑党祂䝁䄰兙あ䝁䄸䅣桂䡁䅑䅡療䝁䅷睢湂䡁䅫䅌杁䡁䅕杣療䝁䅷睢湂䝁䅫睙杁䡁䅁兙あ䝁䅧睢獂䝁䄸睚㕂䍁䅷䅉楂䡁䅉党桂䡁䅍䅤杁䡁䅁兙あ䝁䅧睢獂䝁䄸睚㕂䍁䅷䅉畂䝁䅕兤祂䝁䄸䅣桂䡁䅑䅡療䝁䅷睢湂䡁䅫䅌杁䝁䅅杢歂䍁䅁䅡求䝁䄰兙あ䝁䄸䅣桂䡁䅑䅡療䝁䅷睢湂䡁䅫睏杁䝁䄸杢橂䝁䄸䅢療䝁䅣入杁䡁䅑党穂䡁䅑督杁䝁䅅杢歂䍁䅁䅤求䡁䅍䅤灂䝁䄴睚杁䡁䅍党祂䡁䅙兡橂䝁䅕督㝁䍁䅁兙畂䝁䅑䅉穂䝁䅕兣ㅂ䝁䅕杢橂䝁䅕杣杁䡁䅍党祂䡁䅙兡橂䝁䅕督杁䡁䅉党獂䝁䅅䅤求䝁䅑䅉あ䝁䄸䅉潂䝁䅕杣求䝁䅑兡あ䝁䅅杣㕂䍁䅁睙桂䝁䄴睙求䡁䅉䅌杁䡁䅉党睂䡁䅉睢歂䡁䅕睙あ䝁䅫杤求䍁䅁䅡求䝁䅅䅢あ䝁䅧䅌杁䝁䅅杢歂䍁䅁睢あ䝁䅧党祂䍁䅁䅚灂䡁䅍党桂䡁䅍党穂䍁䄴䅉䩂䡁䅑督杁䡁䅑䅡求䡁䅉兙睂䝁䅕兤あ䝁䅫睙杁䝁䅑党㉂䝁䅕䅢療䡁䅁兢求䝁䄴䅤杁䡁䅍睢獂䡁䅕䅤灂䝁䄸杢穂䍁䅁杚療䝁䅍兤穂䍁䅁睢畂䍁䅁䅚求䡁䅙党獂䝁䄸䅣灂䝁䄴睚杁䝁䅑杣ㅂ䝁䅣䅉橂䝁䅅杢歂䝁䅫䅚桂䡁䅑党穂䍁䅁杚療䡁䅉䅉あ䡁䅉党桂䡁䅑兡畂䝁䅣䅉桂䍁䅁杣桂䝁䄴睚求䍁䅁睢浂䍁䅁睙桂䝁䄴睙求䡁䅉督杁䡁䅕督灂䝁䄴睚杁䝁䅅䅉畂䝁䅅杢療䝁䅕杢橂䝁䅅䅣穂䡁䅕䅢桂䡁䅑兡療䝁䄴䅉桂䝁䄴䅚杁䡁䅑兙祂䝁䅣党あ䝁䅕䅚杁䡁䅑䅡求䡁䅉兙睂䡁䅫䅉睂䝁䅷兙あ䝁䅙睢祂䝁䄰䅉あ䝁䄸䅉求䝁䄴䅡桂䝁䄴睙求䍁䅁䅤潂䝁䅕䅉あ䝁䅧党祂䝁䅅䅣求䡁䅕䅤灂䝁䅍䅉㍂䝁䅫杢歂䝁䄸睤杁䝁䅅杢歂䍁䅁䅣潂䝁䅅杣瑂䝁䅅睙療䝁䅳兡畂䝁䅕䅤灂䝁䅍䅉睂䡁䅉睢浂䝁䅫䅢求䍁䅁睢浂䍁䅁杢求䡁䅣䅉桂䝁䄴䅚杁䝁䅕䅥灂䡁䅍䅤灂䝁䄴睚杁䝁䅍兙畂䝁䅍党祂䍁䅁䅚祂䡁䅕睚穂䍁䄴䅉啂䝁䅧党杁䝁䅍睢瑂䡁䅁兙畂䡁䅫䅉療䡁䅁党祂䝁䅅䅤求䡁䅍䅉睂䝁䅫睙あ䡁䅕杣求䍁䅁睚求䝁䄴党あ䝁䅫睙穂䍁䅁䅣獂䝁䅅䅤浂䝁䄸杣瑂䍁䅷䅉㍂䝁䅧兡橂䝁䅧䅉灂䝁䄴睙獂䡁䅕䅚求䡁䅍䅉湂䝁䅕杢求䍁䅁䅣祂䝁䄸杙求䡁䅍䅌杁䝁䅑兙あ䝁䅅䅉穂䡁䅕䅣睂䡁䅉党穂䡁䅍兡療䝁䄴䅉桂䝁䄴䅚杁䝁䅍睢瑂䡁䅁兙祂䝁䅫督療䝁䄴䅉桂䝁䅷睚療䡁䅉兡あ䝁䅧兢穂䍁䅷䅉桂䝁䅑兙睂䡁䅑兡㉂䝁䅕䅉獂䝁䅕兙祂䝁䄴兡畂䝁䅣䅉穂䝁䄸杚あ䡁䅣兙祂䝁䅕䅌杁䝁䅅杢歂䍁䅁䅣祂䝁䄸䅣祂䝁䅫党あ䝁䅅杣㕂䍁䅁䅢桂䝁䅉睢祂䝁䅅䅤療䡁䅉入杁䝁䅫杢浂䝁䄸杣瑂䝁䅅䅤灂䝁䄸杢杁䝁䄰兙畂䝁䅅睚求䝁䄰党畂䡁䅑䅉穂䡁䅫督あ䝁䅕兢穂䍁䅁䅤潂䝁䅅䅤杁䝁䅧党獂䡁䅁督杁䝁䅍兤穂䡁䅑睢瑂䝁䅕杣穂䍁䅁䅤療䍁䅁兡歂䝁䅕杢あ䝁䅫杚㕂䍁䅁䅡求䝁䅅䅢あ䝁䅧䅉瑂䝁䅅杣牂䝁䅕杣穂䍁䅁兡畂䍁䅁䅤潂䝁䅕兡祂䍁䅁䅣求䡁䅉督療䝁䄴兙獂䍁䅁䅒佂䕁䅅杌杁䕁䅫䅤杁䡁䅍党祂䡁䅙党穂䍁䅁兡畂䡁䅍兤祂䝁䅅杢橂䝁䅕䅌杁䝁䅧睢穂䡁䅁兡あ䝁䅅䅢穂䍁䅷䅉瑂䝁䅕䅚灂䝁䅍兙獂䍁䅁兡畂䡁䅍䅤灂䡁䅑兤あ䝁䅫睢畂䡁䅍䅌杁䝁䄸䅤潂䝁䅕杣杁䝁䅷兙楂䝁䄸杣桂䡁䅑睢祂䝁䅫党穂䍁䅷䅉湂䝁䄸杤求䡁䅉杢瑂䝁䅕杢あ䝁䅅䅢杁䝁䅉睢歂䝁䅫党穂䍁䅷䅉睂䝁䅅入療䡁䅉督獁䍁䅁兢ㅂ䝁䄴兡橂䝁䅫䅣桂䝁䅷兡あ䝁䅫党穂䍁䅁兙畂䝁䅑䅉獂䝁䅅杣湂䝁䅕䅉橂䝁䄸杣睂䝁䄸杣桂䡁䅑兡療䝁䄴督獁䍁䅁兙畂䝁䅑䅉睂䝁䅅䅤灂䝁䅕杢あ䡁䅍杌杁䙁䅑䅡求䍁䅁睙療䝁䄰䅣桂䝁䄴入杁䡁䅣兙穂䍁䅁杚療䡁䅉兢求䡁䅉䅢㕂䍁䅁睡畂䝁䄸睤畂䍁䅁兙穂䍁䅁杒ㅂ䝁䅷睚求䝁䄴䅤杁䕁䅑兡桂䝁䅣杢療䡁䅍䅤灂䝁䅍督獁䍁䅁兓畂䝁䅍杌杁䝁䅅杢歂䍁䅁睙潂䝁䅅杢湂䝁䅕䅚杁䝁䅫䅤穂䍁䅁杢桂䝁䄰党杁䡁䅑睢杁䕁䅙兤獂䝁䅣党畂䡁䅑䅉䡂䝁䅕杢求䡁䅑兡橂䡁䅍䅌杁䕁䅫杢橂䍁䄴䅉灂䝁䄴䅉䉂䡁䅕睚ㅂ䡁䅍䅤杁䑁䅉䅍硁䑁䅙杌杁䕁䅙兤獂䝁䅣党畂䡁䅑䅉䡂䝁䅕杢求䡁䅑兡橂䡁䅍䅌杁䕁䅫杢橂䍁䄴䅉㍂䝁䅅督杁䝁䅙睢ㅂ䝁䄴䅚求䝁䅑䅉灂䝁䄴䅉祁䑁䅁免硁䍁䅁兙畂䝁䅑䅉灂䡁䅍䅉潂䝁䅕兙歂䡁䅅兤桂䡁䅉䅤求䡁䅉党歂䍁䅁兡畂䍁䅁兒獂䍁䅁兔療䝁䄴䅤求䍁䅷䅉䑂䝁䅅䅢灂䝁䅙睢祂䝁䄴兡桂䍁䄴䅁䍁䅆䅁䅡䅯䕁䅙兤獂䡁䅑睢畂䍁䅁杒灂䝁䄴兙畂䝁䅍兡桂䝁䅷䅉䑂䝁䄸杣睂䝁䄸杣桂䡁䅑兡療䝁䄴䅉療䡁䅁党祂䝁䅅䅤求䡁䅍䅉桂䡁䅍䅉桂䍁䅁杚灂䝁䄴兙畂䝁䅍兡桂䝁䅷䅉潂䝁䄸䅢歂䝁䅫杢湂䍁䅁睙療䝁䄰䅣桂䝁䄴入杁䡁䅑䅡桂䡁䅑䅉睂䡁䅉睢㉂䝁䅫䅚求䡁䅍䅉橂䝁䄸杢穂䡁䅕兢求䡁䅉䅉桂䝁䄴䅚杁䝁䅍睢瑂䝁䄰党祂䝁䅍兡桂䝁䅷䅉楂䝁䅅杢牂䝁䅫杢湂䍁䅁䅣祂䝁䄸䅚ㅂ䝁䅍䅤穂䍁䅁兙畂䝁䅑䅉穂䝁䅕杣㉂䝁䅫睙求䡁䅍䅉灂䝁䄴䅉兂䝁䅕杢畂䡁䅍入獂䡁䅙兙畂䝁䅫兙獁䍁䅁䅒求䝁䅷兙㍂䝁䅅杣求䍁䅷䅉乂䝁䅅杣㕂䝁䅷兙畂䝁䅑䅌杁䕁䄴党㍂䍁䅁杓求䡁䅉督求䡁䅫䅌杁䝁䅅杢歂䍁䅁杖灂䡁䅉睚灂䝁䄴兡桂䍁䄴䅉䩂䡁䅑䅉桂䝁䅍睙求䡁䅁䅤穂䍁䅁杤桂䡁䅉兡療䡁䅕督杁䝁䅍䅡求䝁䅍睡灂䝁䄴睚杁䝁䅅睙橂䝁䄸兤畂䡁䅑督杁䝁䅅杢歂䍁䅁督桂䡁䅙兡畂䝁䅣督杁䝁䅑党睂䝁䄸督灂䡁䅑䅉睂䡁䅉睢歂䡁䅕睙あ䡁䅍䅌杁䝁䅍党祂䡁䅑兡浂䝁䅫睙桂䡁䅑党穂䍁䅁睢浂䍁䅁䅚求䡁䅁睢穂䝁䅫䅤獁䍁䅁兙畂䝁䅑䅉灂䝁䄴䅚灂䡁䅙兡歂䡁䅕兙獂䍁䅁杣求䡁䅑兡祂䝁䅕兢求䝁䄴䅤杁䝁䅅睙橂䝁䄸兤畂䡁䅑督畁䍁䅁䅖潂䝁䅕䅉橂䝁䄸兢睂䝁䅅杢㕂䍁䅁睢浂䝁䅙党祂䡁䅍䅉橂䝁䄸杢穂䡁䅕兢求䡁䅉䅉獂䝁䄸兙畂䡁䅍䅉睂䡁䅉睢歂䡁䅕睙あ䡁䅍䅌杁䝁䅫杢橂䝁䅷兤歂䝁䅫杢湂䍁䅁䅡療䝁䄰党杁䝁䅕兣ㅂ䝁䅫䅤㕂䍁䅁䅢療䝁䅅杢穂䍁䅁兙畂䝁䅑䅉獂䝁䅫杢求䡁䅍䅉療䝁䅙䅉橂䡁䅉党歂䝁䅫䅤獁䍁䅁兙ㅂ䡁䅑睢瑂䝁䄸杙灂䝁䅷党杁䝁䅷睢桂䝁䄴督獁䍁䅁䅣求䡁䅉督療䝁䄴兙獂䍁䅁䅢灂䝁䄴党穂䍁䅁睢浂䍁䅁睙祂䝁䅕䅚灂䡁䅑䅌杁䝁䅅杢歂䍁䅁睙潂䝁䅕睙牂䝁䅫杢湂䍁䅁兙橂䝁䅍睢ㅂ䝁䄴䅤杁䝁䄸杤求䡁䅉䅚祂䝁䅅杚あ䍁䅁䅣祂䝁䄸䅤求䝁䅍䅤灂䝁䄸杢㝁䍁䅁睙療䝁䄴督あ䡁䅉兤橂䡁䅑兡療䝁䄴䅉桂䝁䄴䅚杁䝁䅯兤瑂䝁䅉睢杁䡁䅉党穂䝁䅫䅚求䝁䄴䅤灂䝁䅅䅢杁䝁䄰睢祂䡁䅑睚桂䝁䅣党杁䝁䅷睢桂䝁䄴督㝁䍁䅁兙畂䝁䅑䅉橂䝁䄸兢瑂䝁䅕杣橂䝁䅫兙獂䍁䅁䅢求䝁䄴䅚灂䝁䄴睚杁䡁䅁杣療䝁䅑兤橂䡁䅑督杁䝁䅍睢瑂䡁䅁杣灂䡁䅍兡畂䝁䅣䅉橂䝁䄸兢瑂䝁䅕杣橂䝁䅫兙獂䍁䅁杣求䝁䅅䅢杁䝁䅕督あ䝁䅅䅤求䍁䅷䅉橂䝁䄸兢瑂䝁䅕杣橂䝁䅫兙獂䍁䅁兙畂䝁䅑䅉灂䝁䄴䅚ㅂ䡁䅍䅤祂䝁䅫兙獂䍁䅷䅉桂䝁䄴䅚杁䝁䅍睢畂䡁䅍䅤祂䡁䅕睙あ䝁䅫睢畂䍁䅁䅢療䝁䅅杢穂䍁䅷䅉桂䡁䅍䅉㍂䝁䅕䅢獂䍁䅁兙穂䍁䅁党硂䡁䅕兡睂䝁䄰党畂䡁䅑䅉獂䝁䅕兙穂䝁䅕䅉浂䝁䅫杢桂䝁䄴睙灂䝁䄴睚杁䝁䅷睢桂䝁䄴督畁䍁䅁兓畂䍁䅁兙歂䝁䅑兡あ䝁䅫睢畂䍁䅷䅉灂䡁䅑䅉療䝁䅙杚求䡁䅉督杁䝁䅷党あ䡁䅑党祂䡁䅍䅉療䝁䅙䅉橂䡁䅉党歂䝁䅫䅤獁䍁䅁睙桂䡁䅍䅡杁䝁䄰兙畂䝁䅅睚求䝁䄰党畂䡁䅑䅉穂䝁䅕杣㉂䝁䅫睙求䡁䅍䅌杁䝁䅅杢歂䍁䅁䅤祂䝁䅅䅚灂䡁䅑兡療䝁䄴兙獂䍁䅁䅚求䡁䅁睢穂䝁䅫䅤杁䡁䅁杣療䝁䅑兤橂䡁䅑督㝁䍁䅁兙畂䝁䅑䅉㍂䝁䅕兙獂䡁䅑䅡杁䝁䄰兙畂䝁䅅睚求䝁䄰党畂䡁䅑䅉穂䝁䅕杣㉂䝁䅫睙求䡁䅍䅌杁䝁䅫杢橂䝁䅷兤歂䝁䅫杢湂䍁䅁兡畂䡁䅙党穂䡁䅑兢求䝁䄴䅤杁䝁䄰兙畂䝁䅅睚求䝁䄰党畂䡁䅑䅌杁䡁䅑杣ㅂ䡁䅍䅤獁䍁䅁杙祂䝁䄸睡求䡁䅉兙湂䝁䅕䅌杁䝁䅫杢穂䡁䅕杣桂䝁䄴睙求䍁䅷䅉桂䝁䄴䅚杁䝁䅫杢㉂䝁䅕督あ䝁䄰党畂䡁䅑䅉桂䝁䅑杤灂䡁䅍睢祂䡁䅫䅉穂䝁䅕杣㉂䝁䅫睙求䡁䅍杌杁䕁䅙兤祂䡁䅑䅡求䡁䅉䅌杁䡁䅑䅡求䍁䅁睙療䝁䄰䅣桂䝁䄴入杁䝁䄸睤畂䡁䅍䅉あ䡁䅉兤穂䡁䅑䅉睂䡁䅉党浂䝁䅕杣祂䝁䅕䅚杁䡁䅍党橂䡁䅕杣灂䡁䅑兡求䡁䅍睏杁䝁䅅杢歂䍁䅁督求䝁䅷䅢穂䍁䅁杤桂䡁䅉兡療䡁䅕督杁䝁䅷兡浂䝁䅕䅉灂䝁䄴督ㅂ䡁䅉兙畂䝁䅍党杁䡁䅁杣療䝁䅑兤橂䡁䅑督畁䍁䅁兓あ䍁䅁䅣祂䝁䄸杤灂䝁䅑党穂䍁䅁兡あ䡁䅍䅉睂䡁䅉睢歂䡁䅕睙あ䡁䅍䅉桂䝁䄴䅚杁䡁䅍党祂䡁䅙兡橂䝁䅕督杁䡁䅑䅡祂䝁䄸兤湂䝁䅧䅉浂䝁䅫杢桂䝁䄴睙灂䝁䅅䅢杁䝁䅍党畂䡁䅑党祂䍁䅁睢浂䝁䅙兡橂䝁䅕督獁䍁䅁兙穂䍁䅁睤求䝁䅷䅢杁䝁䅅督杁䡁䅑䅡祂䝁䄸兤湂䝁䅧䅉桂䍁䅁杢求䡁䅑睤療䡁䅉睡杁䝁䄸杚杁䝁䅅兤あ䝁䄸兢桂䡁䅑党歂䍁䅁䅤求䝁䅷䅢求䡁䅉䅉瑂䝁䅅睙潂䝁䅫杢求䡁䅍䅌杁䡁䅑党獂䝁䅕䅣潂䝁䄸杢求䍁䅁杙桂䝁䄴睡灂䝁䄴睚獁䍁䅁兢療䝁䅉兡獂䝁䅕䅉楂䝁䅅杢牂䝁䅫杢湂䍁䅷䅉桂䝁䄴䅚杁䝁䄸杢獂䝁䅫杢求䍁䅁杙桂䝁䄴睡灂䝁䄴睚畁䍁䅁杒ㅂ䝁䅷䅤療䝁䄴䅉䝂䝁䅫杢桂䝁䄴睙灂䝁䅅䅢杁䕁䅍睢祂䡁䅁睢祂䝁䅅䅤灂䝁䄸杢杁䡁䅣兙穂䍁䅁杚療䡁䅕杢歂䝁䅕䅚杁䝁䅫杢杁䑁䅅䅏㑁䑁䅉䅉桂䝁䄴䅚杁䝁䅫督杁䝁䅧党桂䝁䅑兣ㅂ䝁䅅杣あ䝁䅕杣求䝁䅑䅉灂䝁䄴䅉䵂䝁䅅杢橂䝁䅅督あ䝁䅕杣獁䍁䅁䅕求䝁䄴杢穂䡁䅫䅢㉂䝁䅅杢灂䝁䅅杌䅁䡁地䅁ぃ元䅁睒瑁䕁䅫兓䩂䍁䅁兑睂䡁䅁兙祂䝁䅕䅢杁䕁䅣杣療䡁䅕䅣獁䍁䅁䅔あ䝁䅑杌杁䝁䅑党穂䝁䅫睚畂䡁䅍䅌杁䡁䅍睢ㅂ䡁䅉睙求䡁䅍䅌杁䝁䅅杢歂䍁䅁兢桂䡁䅉睡求䡁䅑督杁䡁䅣睢瑂䝁䅕杢婁䡉䅍䅉桂䝁䄴䅚杁䝁䄰党畂䉁杫督杁䝁䅅䅣睂䝁䅅杣求䝁䅷䅉灂䝁䄴䅉あ䝁䅧党杁䙁䅕杢灂䡁䅑党歂䍁䅁睕あ䝁䅅䅤求䡁䅍䅉桂䝁䄴䅚杁䝁䅫杢あ䝁䅕杣畂䝁䅅䅤灂䝁䄸杢桂䝁䅷䅢㕂䍁䄴䅉啂䝁䅧党杁䝁䅍睢瑂䡁䅁兙畂䡁䅫䅉療䡁䅁党祂䝁䅅䅤求䡁䅍䅉あ䝁䅧杣療䡁䅕睚潂䍁䅁䅤㍂䝁䄸䅉穂䝁䅕睚瑂䝁䅕杢あ䡁䅍䅌杁䙁䅣䅡療䝁䅷党穂䝁䅅䅢求䍁䅁睔睂䝁䅕杣桂䡁䅑兡療䝁䄴督杁䝁䅅杢歂䍁䅁杕求䡁䅑兙灂䝁䅷䅉偂䡁䅁党祂䝁䅅䅤灂䝁䄸杢穂䍁䄴䅉䩂䡁䅑督杁䡁䅁杣療䝁䅑兤橂䡁䅑督杁䝁䅫杢橂䝁䅷兤歂䝁䅕䅉療䡁䅕䅤求䡁䅉睤求䝁䅅杣獁䍁䅁䅚祂䝁䅕督穂䝁䅕督獁䍁䅁督睂䝁䄸杣あ䡁䅍睤求䝁䅅杣獁䍁䅁督㍂䝁䅫兢㍂䝁䅕兙祂䍁䅷䅉㍂䝁䄸兢求䝁䄴升穂䍁䅁督ㅂ䝁䅫䅤穂䍁䅷䅉桂䝁䄴䅚杁䡁䅣睢瑂䝁䅕杢婁䡉䅍䅉睂䝁䅕杣浂䝁䄸杣瑂䝁䅅杢橂䝁䅕䅉㍂䝁䅕兙祂䑁䅳䅉桂䝁䄴䅚杁䡁䅣睢瑂䝁䅕杢婁䡉䅍䅉潂䝁䅅杢歂䝁䅉兙湂䡁䅍䅌杁䝁䅙睢療䡁䅑睤求䝁䅅杣獁䍁䅁督瑂䝁䅅䅢獂䍁䅁䅢求䝁䅅䅤潂䝁䅕杣杁䝁䅣睢療䝁䅑督獁䍁䅁睙療䝁䅷䅚杁䡁䅣党桂䡁䅑䅡求䡁䅉䅉桂䝁䅍睙求䡁䅍督療䡁䅉兡求䡁䅍䅌杁䝁䅅杢歂䍁䅁䅢ㅂ䝁䅣睚桂䝁䅣党畁䍁䅁䅖潂䝁䅕䅉橂䝁䄸兢睂䝁䅅杢㕂䍁䅁兢桂䡁䅉睡求䡁䅑督杁䝁䅅䅣睂䝁䅅杣求䝁䅷䅉桂䝁䄴䅚杁䝁䄸䅤潂䝁䅕杣杁䡁䅁杣療䝁䅑兤橂䡁䅑督杁䡁䅕杢歂䝁䅕杣杁䡁䅑䅡求䍁䅁䅣祂䝁䄸䅣祂䝁䅫党あ䝁䅅杣㕂䍁䅁杙祂䝁䅅杢歂䡁䅍䅌杁䝁䅫杢橂䝁䅷兤歂䝁䅫杢湂䍁䅁䅒䱂䕁䄴兗獁䍁䅁䅒療䝁䄴杢桂䍁䅁睓桂䡁䅉兙畂䍁䅷䅉䱂䝁䅅杣獂䍁䅁䅔桂䝁䅣党祂䝁䅙党獂䝁䅑䅌杁䕁䅳兙祂䝁䅷䅉䵂䝁䅅睚求䡁䅉杚求䝁䅷䅚杁䙁䅁兙祂䝁䅫督獁䍁䅁杖灂䝁䅷党楂䡁䅉党硂䡁䅕兡畂䍁䅷䅉䡂䍁䄴䅓畁䍁䅁村桂䡁䅍督獁䍁䅁兒獂䝁䅫来桂䍁䅁杓獁䍁䅁杓求䡁䅍督灂䝁䅍兙杁䕁䅧睢㍂䝁䅅杣歂䍁䅷䅉䉂䝁䄴䅚祂䝁䅕睤杁䕁䄰兙祂䝁䅍䅌杁䕁䄰兙祂䝁䅍䅉佂䝁䅕睤杁䙁䅫睢祂䝁䅳䅌杁䙁䅣兡獂䡁䅍睢畂䡁䅍䅉䵂䝁䅕兙あ䝁䅧党祂䍁䅷䅉呂䝁䄸杢灂䝁䅅䅉卂䡁䅫睡灂䝁䅕䅢獁䍁䅁兙畂䝁䅑䅉䡂䍁䄰兓䩂䕁䅫䅉呂䡁䅁睢祂䡁䅑督杁䝁䅉入杁䕁䅍兙祂䝁䅷䅉䍂䝁䅅杢牂䡁䅍睏杁䝁䅅杢歂䍁䅁䅢灂䝁䅍党畂䡁䅍党歂䍁䅁杙祂䝁䅅杢歂䡁䅍䅌杁䡁䅍兤橂䝁䅧䅉桂䡁䅍䅉䑂䝁䅅䅢㉂䝁䅫杢杁䕁䅳䅢求䝁䅫杢獁䍁䅁䅖療䝁䄰兢㕂䍁䅁䅓灂䝁䅷杚灂䝁䅣党祂䍁䅷䅉䵂䝁䅕杤灂䉁杫督獁䍁䅁睒ㅂ䝁䅕督穂䑁䄸䅌杁䕁䅳党畂䝁䄴党あ䝁䅧䅉䑂䝁䄸䅢求䍁䅷䅉䑂䝁䄸䅢求䍁䅁䅓桂䝁䅅杢獁䍁䅁杖灂䝁䄴睙求䍁䅁睑桂䝁䄰兤あ䝁䄸䅌杁䕁䄰兙祂䝁䅣兙祂䝁䅫䅤桂䡁䅙兡獂䝁䅷党獁䍁䅁兙畂䝁䅑䅉䕂䝁䄸睙牂䝁䅕杣穂䍁䄴䅉䩂䡁䅑䅉潂䝁䅅督杁䝁䅷兡橂䝁䅕杢穂䝁䅕督杁䡁䅣兡あ䝁䅧䅉あ䝁䅧党杁䕁䄴兙あ䝁䅫睢畂䝁䅅䅢杁䕁䅙睢療䡁䅑杙桂䝁䅷䅢杁䕁䅷党桂䝁䅣兤求䍁䅷䅉佂䝁䅅䅤灂䝁䄸杢桂䝁䅷䅉䍂䝁䅅督牂䝁䅕䅤楂䝁䅅䅢獂䍁䅁兑穂䡁䅍睢橂䝁䅫兙あ䝁䅫睢畂䍁䅷䅉乂䝁䅅条療䡁䅉䅉䵂䝁䅕兙湂䡁䅕党杁䕁䅉兙穂䝁䅕杙桂䝁䅷䅢獁䍁䅁兙畂䝁䅑䅉佂䝁䅅䅤灂䝁䄸杢桂䝁䅷䅉䥂䝁䄸睙牂䝁䅕入杁䕁䅷党桂䝁䅣兤求䍁䅷䅉桂䡁䅍䅉㍂䝁䅕䅢獂䍁䅁兙穂䍁䅁兙睂䡁䅁杣療䡁䅧兡瑂䝁䅅䅤求䝁䅷入杁䑁䅅兎睁䍁䅁兖畁䙁䅍杌杁䝁䅍睢獂䝁䅷党湂䝁䅕督杁䝁䅅杢歂䍁䅁兤畂䝁䅫杤求䡁䅉督灂䡁䅑兡求䡁䅍杌杁䙁䅑䅡求䍁䅁睙療䝁䄰䅣桂䝁䄴入杁䝁䄸杚浂䝁䅕杣穂䍁䅁兡あ䡁䅍䅉睂䡁䅉睢歂䡁䅕睙あ䡁䅍䅉あ䝁䄸䅉歂䝁䅕䅣桂䡁䅉䅤瑂䝁䅕杢あ䍁䅷䅉穂䡁䅁党橂䝁䅫兙獂䡁䅑入獁䍁䅁兙畂䝁䅑䅉瑂䝁䅅督穂䍁䅁兢求䡁䅉睙潂䝁䅅杢あ䍁䅁杣求䡁䅑兙灂䝁䅷䅉穂䡁䅑睢祂䝁䅕督畁䍁䅁兓あ䍁䅁兙獂䡁䅍睢杁䡁䅍党獂䝁䅷督杁䝁䅫䅤穂䍁䅁䅣祂䝁䄸䅚ㅂ䝁䅍䅤穂䍁䅁睢畂䝁䅷兡畂䝁䅕杌杁䕁䅣兌䩂䕁䅫兓杁䕁䅅䅣睂䝁䅅杣求䝁䅷䅉䡂䡁䅉睢ㅂ䡁䅁䅌杁䕁䅷䅤歂䍁䄴䅉㍂䝁䅅督杁䝁䅙睢ㅂ䝁䄴䅚求䝁䅑䅉灂䝁䄴䅉硁䑁䅫兎㉁䍁䅁兙畂䝁䅑䅉灂䡁䅍䅉楂䝁䅅督求䝁䅑䅉灂䝁䄴䅉佂䝁䅕睤杁䙁䅫睢祂䝁䅳䅌杁䕁䄴党㍂䍁䅁兗療䡁䅉睡畁䅁䅁䉸䅙䍁䭯䅁䡂䕁䅅䅖奂䍁䅁睑療䡁䅉䅣療䡁䅉兙あ䝁䅫睢畂䍁䅷䅉あ䝁䄸睚求䡁䅑䅡求䡁䅉䅉灂䡁䅑督杁䡁䅍兤楂䡁䅍兡歂䝁䅫兙祂䝁䅫党穂䍁䅷䅉療䡁䅁党祂䝁䅅䅤求䡁䅍䅉桂䡁䅍䅉祂䝁䅅兡獂䝁䅍兙祂䍁䅁䅢求䝁䅅督灂䝁䄴睚杁䝁䅍睢瑂䡁䅁兙畂䡁䅫䅉灂䝁䄴䅉あ䝁䅧党杁䙁䅕杢灂䡁䅑党歂䍁䅁睕あ䝁䅅䅤求䡁䅍䅌杁䕁䅍兙畂䝁䅅䅚桂䍁䅷䅉乂䝁䅕䅥灂䝁䅍睢獁䍁䅁兒ㅂ䡁䅉睢睂䝁䅕䅌杁䝁䅅杢歂䍁䅁兓畂䝁䅑兡桂䍁䄴䅉䩂䡁䅑䅉療䡁䅁党祂䝁䅅䅤求䡁䅍䅉あ䝁䅧杣療䡁䅕睚潂䍁䅁䅤潂䡁䅉党求䍁䅁督求䝁䅣兢求䝁䄴䅤穂䑁䅯䅉卂䝁䅅兡獂䍁䅁杔療䡁䅉䅤潂䍁䅁兑瑂䝁䅕杣灂䝁䅍兙獁䍁䅁杕桂䝁䅫䅢杁䕁䅫杢あ䝁䅕杣畂䝁䅅䅤灂䝁䄸杢桂䝁䅷䅌杁䝁䅅杢歂䍁䅁䅕療䡁䅉䅤浂䝁䄸䅢灂䝁䄸䅉乂䝁䅅杢桂䝁䅣党瑂䝁䅕杢あ䍁䄴䅉啂䝁䅧党杁䝁䅍睢瑂䡁䅁兙畂䡁䅫䅉獂䝁䅕兙穂䝁䅕督杁䡁䅑兙畂䝁䅳䅉桂䝁䄴䅚杁䝁䅙杣求䝁䅫睚潂䡁䅑䅉祂䝁䅅兡獂䝁䅍兙祂䡁䅍䅌杁䝁䅅杢歂䍁䅁䅢療䝁䅍睢瑂䝁䄸䅤灂䡁䅙党穂䍁䅁杚療䡁䅉䅉睂䝁䅕䅤祂䝁䄸䅢求䡁䅕兢獁䍁䅁睙潂䝁䅕兢灂䝁䅍兙獂䍁䅷䅉浂䝁䄸睢歂䍁䄸兙湂䡁䅉兡橂䡁䅕䅢あ䡁䅕杣求䍁䅷䅉桂䝁䄴䅚杁䡁䅑杣桂䝁䄴督睂䝁䄸杣あ䝁䅅䅤灂䝁䄸杢杁䝁䅫杢歂䡁䅕督あ䡁䅉兡求䡁䅍杌杁䕁䅫䅤杁䝁䅅䅢穂䝁䄸䅉療䝁䅙杚求䡁䅉督杁䝁䄰兙灂䝁䄴䅤求䝁䄴兙畂䝁䅍党杁䡁䅍党祂䡁䅙兡橂䝁䅕督獁䍁䅁兡畂䝁䅍䅢ㅂ䝁䅑兡畂䝁䅣䅉あ䝁䅧党杁䝁䅫杢あ䝁䅕杣灂䝁䄸杣杁䝁䅍䅢求䝁䅅杢灂䝁䄴睚杁䝁䄸杚杁䡁䅉兙灂䝁䅷睙桂䡁䅉督獁䍁䅁杣療䡁䅕䅤灂䝁䄴党杁䝁䄰兙灂䝁䄴䅤求䝁䄴兙畂䝁䅍党杁䝁䅅杢歂䍁䅁杣求䡁䅁兙灂䡁䅉䅉療䝁䅙䅉橂䝁䅅杣杁䝁䅉睢歂䡁䅫䅉桂䝁䄴䅚杁䡁䅍兙浂䝁䅕䅤㕂䍁䅁兙睂䡁䅁䅢灂䝁䅅杢橂䝁䅕督獁䍁䅁杣求䝁䅣兤獂䝁䅅䅤療䡁䅉入杁䝁䅍睢瑂䡁䅁䅢灂䝁䅅杢橂䝁䅕䅉㍂䝁䄸杣牂䡁䅍䅌杁䡁䅣䅡求䝁䅕䅢穂䝁䅕䅤杁䡁䅉党睂䝁䅷兙橂䝁䅕兢求䝁䄴䅤穂䍁䅷䅉灂䝁䄴䅤求䡁䅉兡療䡁䅉䅉楂䝁䅷兙穂䡁䅑䅉桂䝁䄴䅚杁䝁䅷兡畂䝁䅫杢湂䍁䅷䅉求䡁䅧䅤求䡁䅉兡療䡁䅉䅉楂䝁䅷兙穂䡁䅑䅉桂䝁䄴䅚杁䡁䅁兙灂䝁䄴䅤灂䝁䄴睚獁䍁䅁兙畂䝁䅑䅉橂䝁䅅杣杁䡁䅍䅤求䝁䄴睙灂䝁䅷兡畂䝁䅣䅉穂䝁䅕杣㉂䝁䅫睙求䡁䅍杌杁䕁䅫杢杁䝁䅅䅚歂䝁䅫䅤灂䝁䄸杢獁䍁䅁䅤潂䝁䅕䅉橂䝁䄸兢睂䝁䅅杢㕂䍁䅁兢桂䝁䄴兤浂䝁䅅睙あ䡁䅕杣求䡁䅍䅉橂䝁䄸兢瑂䝁䅕杣橂䝁䅫兙獂䍁䅁兙灂䡁䅉睙祂䝁䅅杚あ䍁䅁条求䡁䅑䅉求䝁䄴睚灂䝁䄴党穂䍁䅁兙畂䝁䅑䅉獂䝁䅕兙穂䝁䅕督杁䝁䅅兡祂䝁䅍杣桂䝁䅙䅤杁䡁䅍䅣桂䡁䅉党杁䝁䅕杢湂䝁䅫杢求䡁䅍睏杁䝁䅅杢歂䍁䅁睢㍂䝁䄴督杁䝁䅅杢歂䍁䅁兢桂䝁䄴兙湂䝁䅕督杁䡁䅑兙畂䝁䅳䅉橂䝁䄸杢あ䝁䅅兡畂䝁䅕杣穂䍁䅁䅤潂䝁䅅䅤杁䝁䅅杣求䍁䅁䅢求䝁䅅督求䝁䅑䅉あ䝁䄸䅉橂䝁䅧党瑂䝁䅫睙桂䝁䅷䅌杁䝁䅫杢歂䡁䅕督あ䡁䅉兡桂䝁䅷䅉湂䝁䅅督獁䍁䅁党畂䝁䅕杣湂䡁䅫䅌杁䝁䅙睢療䝁䅑䅌杁䝁䅍杣㕂䝁䄸睚求䝁䄴兡橂䍁䅁兙畂䝁䅑䅉睂䝁䅧兙祂䝁䄰兙橂䝁䅕兤あ䝁䅫睙桂䝁䅷䅉灂䝁䄴䅚ㅂ䡁䅍䅤祂䝁䅫党穂䍁䅷䅉桂䝁䄴䅚杁䡁䅑兙畂䝁䅳䅉橂䝁䄸杢あ䝁䅅兡畂䝁䅕杣杁䝁䄸䅣求䡁䅉兙あ䝁䄸杣穂䍁䅷䅉桂䡁䅍䅉㍂䝁䅕䅢獂䍁䅁兙穂䍁䅁䅣祂䝁䄸杤灂䝁䅑党穂䍁䅁䅤桂䝁䄴睡杁䝁䅍睢畂䡁䅑兙灂䝁䄴党祂䍁䅁督療䡁䅕杣橂䝁䅫杢湂䍁䅷䅉祂䝁䅕兢桂䡁䅉睡求䡁䅑兡畂䝁䅣䅌杁䝁䅅杢歂䍁䅁兡畂䡁䅍䅣求䝁䅍䅤灂䝁䄸杢杁䝁䅅杢歂䍁䅁兢桂䝁䅫杢あ䝁䅕杢桂䝁䄴睙求䍁䅁督求䡁䅉杤灂䝁䅍党穂䍁䄴䅉䉂䡁䅍䅉療䝁䅙䅉䕂䝁䅕睙求䝁䄰杙求䡁䅉䅉穁䑁䅅䅌杁䑁䅉䅍祁䑁䅍䅌杁䝁䅫䅤杁䝁䄸睤畂䝁䅕䅚杁䝁䅅杢歂䍁䅁睢睂䝁䅕杣桂䡁䅑党歂䍁䅁兙杁䝁䅙䅢求䝁䅕䅤杁䝁䄸杚杁䝁䅅䅣睂䡁䅉睢㑂䝁䅫兢桂䡁䅑党獂䡁䅫䅉硁䑁䅑䅏獁䑁䅕䅍睁䍁䅁杣桂䝁䅫䅢橂䝁䅅杣穂䑁䅳䅉ぁ䑁䅫睍杁䝁䅙睢ㅂ䡁䅉兌桂䡁䅧䅢求䍁䅁兙畂䝁䅑䅉穁䑁䅁䅉穂䝁䅫䅥瑁䝁䅅䅥獂䝁䅕䅉獂䝁䄸睙療䝁䄰睢あ䝁䅫杤求䡁䅍睏杁䑁䅍兏㕁䍁䅁兙灂䡁䅉睙祂䝁䅅杚あ䍁䅁督睂䝁䅅杣求䍁䅁党畂䝁䅣兡畂䝁䅕督㝁䍁䅁兙畂䝁䅑䅉祁䑁䅍䅌㕁䑁䅍免杁䡁䅑兙畂䝁䅳䅉橂䝁䄸杢あ䝁䅅兡畂䝁䅕杣穂䍁䄴䅉䡂䕁䅅䅖奂䍁䅁睑療䡁䅉䅣療䡁䅉兙あ䝁䅫睢畂䍁䅁睤桂䡁䅍䅉浂䝁䄸兤畂䝁䅑党歂䍁䅁兡畂䍁䅁免㑁䑁䅫䅏杁䝁䅅杢歂䍁䅁兡穂䍁䅁䅡求䝁䅅䅚硂䡁䅕兙祂䡁䅑党祂䝁䅕䅚杁䝁䅫杢杁䕁䅍䅡灂䝁䅍兙湂䝁䄸䅌杁䕁䅫䅢獂䝁䅫杢療䝁䅫督畁䅁䅁剺䅙䅁䅙䅁䡂䕁䅑䅁䩁睁䅁权䅁䕁䅣䅒䕂䙁䅫䅁捁䅂䅁杂䅁䕁䅣兒䅁䍁䐰䅁䭄杄䅁睒䙂䍁䅁䅓求䝁䅅䅢あ䝁䅧睑桂䡁䅉党杁䙁䅑党橂䝁䅧杢療䝁䅷睢湂䝁䅫党穂䍁䅁兓畂䝁䅍杌杁䝁䅕杢湂䝁䅅睚求䡁䅍䅉灂䝁䄴䅉あ䝁䅧党杁䝁䅑党㉂䝁䅕䅢療䡁䅁兢求䝁䄴䅤獁䍁䅁兢桂䝁䄴兤浂䝁䅅睙あ䡁䅕杣求䍁䅷䅉桂䝁䄴䅚杁䝁䄰兙祂䝁䅳党あ䝁䅫杢湂䍁䅁睢浂䍁䅁䅣祂䝁䄸䅚ㅂ䝁䅍䅤穂䍁䅷䅉穂䝁䅕杣㉂䝁䅫睙求䡁䅍䅌杁䝁䅅杢歂䍁䅁睙療䝁䄰䅣獂䝁䅕兢求䝁䄴䅤桂䡁䅉入杁䝁䅑兡湂䝁䅫䅤桂䝁䅷䅉穂䝁䄸䅢ㅂ䡁䅑兡療䝁䄴督杁䡁䅕督求䝁䅑䅉灂䝁䄴䅉あ䝁䅧党杁䝁䅑兡桂䝁䅣杢療䡁䅍兡穂䍁䅷䅉あ䡁䅉党桂䡁䅑兢求䝁䄴䅤獁䍁䅁兙畂䝁䅑䅉瑂䝁䄸杢灂䡁䅑睢祂䝁䅫杢湂䍁䅁睢浂䍁䅁䅣桂䡁䅑兡求䝁䄴䅤穂䍁䅁兡畂䍁䅁䅤潂䝁䅕䅉噂䝁䄴兡あ䝁䅕䅚杁䙁䅍䅤桂䡁䅑党穂䍁䅷䅉䑂䝁䅅杢桂䝁䅑兙獁䍁䅁兙畂䝁䅑䅉灂䝁䄴䅤求䡁䅉杢桂䡁䅑兡療䝁䄴兙獂䝁䅷入畁䍁䅁䅖潂䝁䅕䅉橂䝁䄸兢睂䝁䅅杢㕂䍁䅁睢睂䝁䅕杣桂䡁䅑党穂䍁䅁䅤潂䡁䅉睢ㅂ䝁䅣䅡杁䝁䅙睢ㅂ䡁䅉䅉穂䝁䅕睚瑂䝁䅕杢あ䡁䅍杏杁䕁䅫兢桂䝁䅣兡畂䝁䅣䅌杁䕁䅅䅚㉂䝁䅅杢橂䝁䅕䅚杁䙁䅙兡穂䡁䅕兙獂䝁䅫来桂䡁䅑兡療䝁䄴䅉呂䝁䄸䅢ㅂ䡁䅑兡療䝁䄴督杁䍁䅧兑坂䙁䅍克獁䍁䅁䅕桂䡁䅑兡求䝁䄴䅤杁䕁䅍兙祂䝁䅕䅉呂䝁䄸䅢ㅂ䡁䅑兡療䝁䄴督杁䍁䅧䅕䑂䙁䅍克獁䍁䅁兙畂䝁䅑䅉兂䝁䅧兙祂䝁䄰兙橂䝁䅕兤あ䝁䅫睙桂䝁䅷䅉䕂䝁䅫兙湂䝁䄴睢穂䡁䅑兡橂䡁䅍䅉潁䙁䅁䅒㑂䍁䅫杌杁䙁䅑䅡求䍁䅁兓瑂䝁䅅睚灂䝁䄴睚杁䡁䅍党湂䝁䄰党畂䡁䅑䅉療䝁䅙杚求䡁䅉督杁䝁䄰睢獂䝁䅕睙ㅂ䝁䅷兙祂䍁䅁兡瑂䝁䅅睚灂䝁䄴睚獁䍁䅁睙療䝁䄰䅣ㅂ䡁䅑党歂䍁䅁䅤療䝁䄰睢湂䡁䅉兙睂䝁䅧入杁䍁䅧睑啂䍁䅫䅉穂䝁䅍兙畂䝁䄴兡畂䝁䅣䅌杁䝁䄰兙湂䝁䄴党あ䝁䅫睙杁䡁䅉党穂䝁䄸杢桂䝁䄴睙求䍁䅁䅋乂䙁䅉克杁䝁䅫兢桂䝁䅣兡畂䝁䅣䅌杁䝁䅫兢桂䝁䅣党瑁䝁䅣兤灂䝁䅑党歂䍁䅁䅤潂䝁䅕杣桂䡁䅁入獁䍁䅁䅗瑁䡁䅉兙㕂䍁䅁督㕂䡁䅍䅤求䝁䄰督獁䍁䅁兙畂䝁䅑䅉㍂䝁䄸兢求䝁䄴升穂䍁䅁䅡求䝁䅅䅢あ䝁䅧䅉睂䡁䅉睢歂䡁䅕睙あ䡁䅍杌杁䙁䅑䅡求䍁䅁兑坂䙁䅍䅉穂䝁䅕睚瑂䝁䅕杢あ䍁䅁䅣祂䝁䄸杤灂䝁䅑党穂䍁䅁兤獂䡁䅑杣桂䡁䅍睢ㅂ䝁䄴䅚獁䍁䅁兡瑂䝁䅅睚求䍁䅁睚ㅂ䝁䅫䅚求䝁䅑䅉あ䝁䅧党祂䝁䅅䅣灂䝁䅕督獁䍁䅁兙畂䝁䅑䅉灂䝁䄴䅤求䡁䅉杤求䝁䄴䅤灂䝁䄸杢桂䝁䅷䅉穂䝁䄸䅢ㅂ䡁䅑兡療䝁䄴督杁䝁䅙睢祂䍁䅁督橂䡁䅉党求䝁䄴兡畂䝁䅣䅌杁䝁䅑兡桂䝁䅣杢療䡁䅍兡穂䍁䅷䅉あ䡁䅉党桂䡁䅑兢求䝁䄴䅤獁䍁䅁兙畂䝁䅑䅉瑂䝁䄸杢灂䡁䅑睢祂䝁䅫杢湂䍁䅁睢浂䍁䅁睙求䡁䅉䅤桂䝁䅫杢杁䝁䅑兡穂䝁䅕兙穂䝁䅕督杁䝁䅫杢杁䝁䅍䅢灂䝁䄴兡橂䝁䅅䅢杁䝁䅅杣求䝁䅅督獁䍁䅁督ㅂ䝁䅍䅡杁䝁䅅督杁䡁䅣睢瑂䝁䅕杢婁䡉䅍䅉潂䝁䅕兙獂䡁䅑䅡獁䍁䅁睙桂䡁䅉䅚灂䝁䄸杤桂䡁䅍睙ㅂ䝁䅷兙祂䍁䅷䅉桂䝁䄴䅚杁䝁䅍睢瑂䡁䅁杣求䝁䅧党畂䡁䅍兡㉂䝁䅕䅉橂䝁䅅杣求䍁䅁兤獂䡁䅑杣桂䡁䅍睢ㅂ䝁䄴䅚杁䝁䅅督杁䡁䅣党獂䝁䅷䅉桂䡁䅍䅉穂䡁䅕杣湂䝁䅫睙桂䝁䅷䅉㉂䝁䅫督ㅂ䝁䅅䅢灂䡁䅯兙あ䝁䅫睢畂䍁䅁兙畂䝁䅑䅉湂䡁䅕兡歂䝁䅅杢橂䝁䅕䅉睂䡁䅉睢歂䡁䅕睙あ䡁䅍杌杁䙁䅑䅡求䍁䅁䅕䑂䙁䅍䅉穂䝁䅕睚瑂䝁䅕杢あ䍁䅁䅣祂䝁䄸杤灂䝁䅑党穂䍁䅁兢求䝁䅑兡橂䝁䅅䅢杁䝁䅑党㉂䝁䅫睙求䡁䅍䅌杁䝁䅍睢畂䡁䅍兤瑂䝁䅅杙獂䝁䅕督獁䍁䅁督求䡁䅉杤灂䝁䅍党穂䍁䅷䅉桂䝁䄴䅚杁䝁䅑兡湂䝁䅫䅤桂䝁䅷䅉穂䝁䄸䅢ㅂ䡁䅑兡療䝁䄴督畁䍁䅁兓あ䡁䅍䅉睂䝁䄸杣あ䝁䅙睢獂䝁䅫睢杁䝁䅫杢橂䝁䅷兤歂䝁䅕督杁䡁䅁兙あ䝁䅫党畂䡁䅑䅉瑂䝁䄸杢灂䡁䅑睢祂䝁䅫杢湂䍁䅷䅉歂䝁䅫兙湂䝁䄴睢穂䡁䅑兡橂䍁䅁睙桂䡁䅉䅚灂䝁䄸䅢療䝁䅣入獁䍁䅁睙療䝁䄴督ㅂ䝁䄰兙楂䝁䅷党穂䍁䅁兙畂䝁䅑䅉穂䝁䅕杣㉂䝁䅫睙求䡁䅍䅌杁䝁䅑兡湂䝁䅫䅤桂䝁䅷䅉穂䝁䄸䅢ㅂ䡁䅑兡療䝁䄴督獁䍁䅁兢桂䡁䅑党祂䝁䄴兙獂䍁䅁兡畂䝁䅙兙畂䡁䅑䅉橂䝁䅅杣求䍁䅷䅉桂䝁䄴䅚杁䝁䅅杢求䡁䅍䅤潂䝁䅕督灂䝁䅅䅉睂䡁䅉睢歂䡁䅕睙あ䡁䅍杌杁䙁䅑䅡求䍁䅁䅕䕂䡁䅧䅉穂䝁䅕睚瑂䝁䅕杢あ䍁䅁督ㅂ䡁䅁䅣獂䝁䅫党穂䍁䅁䅚灂䝁䅅睚畂䝁䄸督あ䝁䅫睙杁䝁䅅睚求䝁䄴䅤穂䍁䅷䅉灂䝁䄴睙獂䡁䅕䅚灂䝁䄴睚杁䕁䅍䅖獁䍁䅁兙畂䝁䅣兡療䝁䅣杣桂䡁䅁䅡㕂䍁䅁兙畂䝁䅑䅉奂䍁䄰杣桂䡁䅫䅌杁䕁䄰杕獁䍁䅁督灂䝁䄴睚獂䝁䅕兌睂䝁䅧睢あ䝁䄸杢杁䝁䅕兢灂䡁䅍督灂䝁䄸杢杁䝁䅍睢瑂䡁䅁兤あ䝁䅕䅚杁䡁䅑睢瑂䝁䄸睚祂䝁䅅䅣潂䡁䅫䅌杁䝁䅅杢歂䍁䅁䅣療䡁䅍兡あ䡁䅉睢畂䍁䅁党瑂䝁䅫督穂䝁䅫睢畂䍁䅁䅤療䝁䄰睢湂䡁䅉兙睂䝁䅧入杁䡁䅑睢杁䡁䅑䅡求䍁䅁杣桂䝁䅑兡療䝁䅷睢湂䡁䅫䅉桂䝁䄴䅚杁䝁䄴兤橂䝁䅷党桂䡁䅉䅉瑂䝁䅕䅚灂䝁䅍兡畂䝁䅕䅉灂䝁䄴䅚ㅂ䡁䅍䅤祂䝁䅫党穂䍁䄴䅉啂䝁䅧党杁䡁䅍党湂䝁䄰党畂䡁䅑䅉桂䝁䅷督療䍁䅁䅣祂䝁䄸杤灂䝁䅑党穂䍁䅁睙療䝁䄴䅤祂䝁䅅督あ䍁䅁兢求䝁䅑兡桂䍁䅁䅣潂䝁䅅杣瑂䝁䅅睙求䡁䅕䅤灂䝁䅍兙獂䡁䅍䅉あ䝁䅧兙あ䍁䅁兙祂䝁䅕䅉桂䝁䅑兢灂䝁䄴兡穂䡁䅑党祂䝁䅕䅚杁䡁䅑睢杁䝁䅅䅉睂䝁䅅䅤灂䝁䅕杢あ䍁䅁䅣祂䝁䅫睢祂䍁䅁䅤療䍁䅁睙求䡁䅉䅤桂䝁䅫杢杁䝁䅑兡桂䝁䅣杢療䡁䅍䅤灂䝁䅍䅉穂䝁䅍兙畂䡁䅍䅉あ䝁䄸䅉灂䝁䄴睙祂䝁䅕兙穂䝁䅕䅉あ䝁䅧党杁䡁䅙兡穂䝁䅫杙灂䝁䅷兡あ䡁䅫䅉療䝁䅙䅉あ䝁䅫督穂䡁䅕党穂䍁䅁睢祂䍁䅁督あ䡁䅉兤橂䡁䅑兤祂䝁䅕督杁䝁䅑兤祂䝁䅫杢湂䍁䅁兡瑂䝁䅅睚灂䝁䄴睚杁䝁䅕䅥桂䝁䄰督㝁䍁䅁兙畂䝁䅑䅉瑂䝁䄸䅢求䝁䅍兤獂䝁䅅杣杁䝁䅫兢桂䝁䅣兡畂䝁䅣䅉桂䝁䅣党畂䡁䅑督杁䝁䄸杣杁䡁䅉兙歂䝁䅫睢睂䝁䅧兙祂䝁䄰兙橂䝁䅕兤あ䝁䅫睙桂䝁䅷督獁䍁䅁睤潂䝁䅫睙潂䍁䅁兙祂䝁䅕䅉瑂䝁䄸䅢求䝁䅍兤獂䝁䅅杣杁䡁䅑杣桂䝁䅍党祂䡁䅍䅉獂䝁䅅杙求䝁䅷党歂䍁䅁睤灂䡁䅑䅡杁䡁䅉兙歂䝁䅫睢灂䡁䅍睢あ䝁䄸䅣求䡁䅍杌杁䙁䅑䅡求䍁䅁睙療䝁䄰䅣桂䝁䄴入杁䡁䅣兙穂䍁䅁杚療䡁䅉兢求䡁䅉䅢㕂䍁䅁睡畂䝁䄸睤畂䍁䅁兙穂䍁䅁睒䙂䍁䅁䅓求䝁䅅䅢あ䝁䅧睙桂䡁䅉党杁䕁䅧睢獂䝁䅑兡畂䝁䅣䅉䵂䕁䅷睑杁䝁䅅杢歂䍁䅁睙潂䝁䅅杢湂䝁䅕䅚杁䝁䅫䅤穂䍁䅁杢桂䝁䄰党杁䡁䅑睢杁䕁䅣兒杁䕁䅧党桂䝁䅷䅤潂䕁䅍兙祂䝁䅕䅉啂䝁䅕睙潂䝁䄴睢獂䝁䄸睚灂䝁䅕督杁䕁䅫杢橂䍁䄴䅉灂䝁䄴䅉䕂䝁䅕睙求䝁䄰杙求䡁䅉䅉祁䑁䅁杍祁䍁䄴䅉啂䝁䅧党杁䝁䅍睢瑂䡁䅁兙畂䡁䅫䅉㍂䝁䅅督杁䝁䅫杢橂䝁䄸杣睂䝁䄸杣桂䡁䅑党歂䍁䅁兡畂䍁䅁杍睁䑁䅉杍杁䝁䅅杢歂䍁䅁兡穂䍁䅁䅡求䝁䅅䅚硂䡁䅕兙祂䡁䅑党祂䝁䅕䅚杁䝁䅫杢杁䕁䅍䅡灂䝁䅍兙湂䝁䄸䅌杁䕁䅫䅢獂䝁䅫杢療䝁䅫督畁䅁䅁桺䅙䡁䡯䅁䡂䕁䅕䅉坂䝁䅕杣畂䝁䄸杤桂䍁䅁兓畂䝁䅍杌獁䍁䅁兙畂䍁䅁党畂䝁䅕杣湂䡁䅫䅉橂䝁䄸兢睂䝁䅅杢㕂䍁䅷䅉求䝁䄴睚桂䝁䅣党穂䍁䅁兡畂䍁䅁䅤潂䝁䅕䅉睂䡁䅉睢㉂䝁䅫督灂䝁䄸杢杁䝁䄸杚杁䡁䅙兙祂䝁䅫睢ㅂ䡁䅍䅉睂䡁䅉睢歂䡁䅕睙あ䡁䅍䅉桂䝁䄴䅚杁䡁䅍党祂䡁䅙兡橂䝁䅕督杁䡁䅑䅡桂䡁䅑䅉湂䝁䅕杢求䡁䅉兙あ䝁䅕䅌杁䡁䅑杣桂䝁䄴督浂䝁䅕杣獁䍁䅁睢祂䝁䅍䅡求䡁䅍䅤祂䝁䅅䅤求䍁䅷䅉橂䝁䄸杢㉂䝁䅕杣あ䍁䅷䅉桂䝁䄴䅚杁䡁䅍䅤療䡁䅉党杁䝁䅕䅢求䝁䅍䅤祂䝁䅫睙灂䡁䅑入杁䝁䅫杢杁䡁䅑䅡求䍁䅁兖畂䝁䅫䅤求䝁䅑䅉呂䡁䅑兙あ䝁䅕督獁䍁䅁兒ㅂ䡁䅉睢睂䝁䅕䅌杁䕁䅅督灂䝁䅅䅌杁䡁䅑䅡求䍁䅁兑瑂䝁䅕杣灂䝁䅍兙穂䍁䅷䅉あ䝁䅧党杁䕁䄰兡歂䝁䅑䅢求䍁䅁兒桂䡁䅍䅤獁䍁䅁兙畂䝁䅑䅉䉂䝁䅙杣灂䝁䅍兙畁䍁䅁䅖潂䝁䅕䅉橂䝁䄸兢睂䝁䅅杢㕂䍁䅁睢睂䝁䅕杣桂䡁䅑党穂䍁䅁䅤潂䡁䅉睢ㅂ䝁䅣䅡杁䡁䅑䅡祂䝁䅕党杁䡁䅍党湂䝁䄰党畂䡁䅑督㙁䍁䅁䅕療䡁䅣党祂䍁䅷䅉塂䝁䅫杢歂䍁䅷䅉桂䝁䄴䅚杁䕁䅕䅢求䝁䅍䅤祂䝁䅫杚灂䝁䅍兙あ䝁䅫睢畂䍁䄴䅉啂䝁䅧党杁䙁䅁睢㍂䝁䅕杣杁䡁䅍党湂䝁䄰党畂䡁䅑䅉歂䝁䅕督灂䝁䅣杢穂䍁䅷䅉瑂䝁䅅杢ㅂ䝁䅙兙橂䡁䅑兤祂䝁䅕督獁䍁䅁兙畂䝁䅑䅉穂䝁䅕杣㉂䝁䅫睙求䡁䅍䅉湂䝁䅅督獁䍁䅁杢ㅂ䝁䅍䅢求䝁䅅杣獁䍁䅁䅡㕂䝁䅑杣療䍁䅷䅉桂䝁䄴䅚杁䡁䅍䅤求䝁䅅兢杁䡁䅑党橂䝁䅧杢療䝁䅷睢湂䝁䅫党穂䍁䄴䅉啂䝁䅧党杁䙁䅣兡畂䝁䅑䅉穂䝁䅕睚瑂䝁䅕杢あ䍁䅁睢浂䝁䅙党祂䡁䅍䅉㍂䝁䅫杢歂䍁䅁睚求䝁䄴党祂䝁䅅䅤灂䝁䄸杢杁䡁䅑党橂䝁䅧杢療䝁䅷睢湂䝁䅫党穂䍁䅷䅉灂䝁䄴睙獂䡁䅕䅚灂䝁䄴睚杁䝁䄸杢穂䝁䅧睢祂䝁䅕䅉桂䝁䄴䅚杁䝁䄸杚浂䡁䅍䅡療䡁䅉党杁䡁䅣兡畂䝁䅑䅉あ䡁䅕杣楂䝁䅫杢求䡁䅍䅉桂䝁䄴䅚杁䝁䅉䅢桂䝁䅑党穂䍁䄴䅉啂䝁䅧党杁䕁䅕䅢求䝁䅍䅤祂䝁䅫杚灂䝁䅍兙あ䝁䅫睢畂䍁䅁督求䝁䅣兢求䝁䄴䅤杁䡁䅁杣療䡁䅙兡歂䝁䅕督杁䝁䅣杣灂䝁䅑䅉穂䝁䄸䅢ㅂ䡁䅑兡療䝁䄴督獁䍁䅁䅣療䡁䅣党祂䍁䅁睙療䝁䄴杤求䡁䅉督灂䝁䄸杢獁䍁䅁督療䝁䅷兙祂䍁䅷䅉桂䝁䄴䅚杁䡁䅍䅤療䡁䅉兙湂䝁䅕䅉穂䝁䄸䅢ㅂ䡁䅑兡療䝁䄴督㝁䍁䅁兙畂䝁䅑䅉求䝁䅷党橂䡁䅑杣灂䝁䅙兡橂䝁䅅䅤灂䝁䄸杢杁䡁䅍睢浂䡁䅑睤桂䡁䅉党杁䝁䅙睢祂䍁䅁䅤潂䝁䅕䅉あ䡁䅉兙畂䡁䅍兢灂䡁䅍督灂䝁䄸杢獁䍁䅁䅚灂䡁䅍䅤祂䝁䅫杙ㅂ䡁䅑兡療䝁䄴䅌杁䝁䅍睢畂䡁䅙党祂䡁䅍兡療䝁䄴䅌杁䡁䅍䅤療䡁䅉兙湂䝁䅕䅌杁䝁䅅杢歂䍁䅁睢祂䝁䅍䅡求䡁䅍䅤祂䝁䅅䅤灂䝁䄸杢杁䝁䄸杚杁䝁䅕䅢求䝁䅍䅤祂䝁䅫睙灂䡁䅑入杁䝁䅙杣療䝁䄰䅉睂䝁䄸兡畂䡁䅑䅉療䝁䅙䅉湂䝁䅕杢求䡁䅉兙あ䝁䅫睢畂䍁䅁䅤療䍁䅁䅣療䝁䅫杢あ䍁䅁睢浂䍁䅁睙療䝁䄴督ㅂ䝁䄰䅣あ䝁䅫睢畂䍁䄴䅉啂䝁䅧党杁䝁䅍睢瑂䡁䅁兙畂䡁䅫䅉㍂䝁䅅督杁䝁䅫杢橂䝁䄸杣睂䝁䄸杣桂䡁䅑党歂䍁䅁兡畂䍁䅁杍睁䑁䅉睍杁䝁䅅杢歂䍁䅁兡穂䍁䅁䅡求䝁䅅䅚硂䡁䅕兙祂䡁䅑党祂䝁䅕䅚杁䝁䅫杢杁䕁䅍兙瑂䝁䅉杣灂䝁䅑睚求䍁䅷䅉乂䝁䅅督穂䝁䅅睙潂䡁䅕督求䡁䅑䅤穂䍁䄴䅉䡂䕁䅕䅉坂䝁䅕杣畂䝁䄸杤桂䍁䅁兓畂䝁䅍䅉療䡁䅁党祂䝁䅅䅤求䡁䅍䅉桂䡁䅍䅉桂䍁䅁督ㅂ䝁䅉督灂䝁䅑兡桂䡁䅉入杁䝁䄸杚杁䕁䅣党畂䝁䅕杣桂䝁䅷䅉䙂䝁䅷党橂䡁䅑杣灂䝁䅍䅉䑂䝁䄸兢睂䝁䅅杢㕂䍁䄴䅁䍄兆䅁权䅁䕁䅣兒䥂䕁䅍䅁塃杁䅁䅃䅁䕁䅣兒佂䅁䅁儲䅍䅁䅧䅁䡂䕁䅕杖䅁䍁䕍䅁䭁䅁䅁睒䩂䕁䅷䅒䅁偁䍑䅁䥁䅁䅁睒䩂䙁䅍䅁橂杁䅁䅍䅅䕁䅣兓呂䍁䅁䅋䡂䝁䅕睢湂䡁䅉兙睂䝁䅧兡橂䍁䅁兓畂䝁䅙睢祂䝁䄰兙あ䝁䅫睢畂䍁䅁睕㕂䡁䅍䅤求䝁䄰克㝁䍁䅁兒畂䡁䅙兡祂䝁䄸杢瑂䝁䅕杢あ䝁䅅䅢杁䕁䅍睢畂䡁䅍兤獂䡁䅑兡畂䝁䅣睏杁䕁䅕杢㉂䝁䅫杣療䝁䄴兢求䝁䄴䅤桂䝁䅷䅉䙂䝁䄴睚灂䝁䄴党求䡁䅉兡畂䝁䅣睏杁䕁䄰兙睂䡁䅁兡畂䝁䅣䅉呂䝁䅕杣㉂䝁䅫睙求䡁䅍睏杁䙁䅁杣療䝁䅍党穂䡁䅍䅉䉂䡁䅕䅤療䝁䄰兙あ䝁䅫睢畂䑁䅳䅉䉂䡁䅉䅤灂䝁䅙兡橂䝁䅫兙獂䍁䅁兓畂䡁䅑党獂䝁䅷兡湂䝁䅕杢橂䝁䅕䅁䝂杅䅁杂䅁䕁䅣䅔䅁䥁䑉䅁㙁䅂䅁睒䵂䙁䅁兓杁䝁䅫督杁䝁䅕杢湂䝁䅅睚求䝁䅑䅉灂䝁䄴䅉あ䝁䅧党杁䝁䅉兤穂䝁䅫杢求䡁䅍督杁䝁䄸杚杁䝁䅅睙硂䡁䅕兡祂䝁䅫杢湂䍁䅷䅉浂䝁䅫杢桂䝁䄴睙灂䝁䄴睚獁䍁䅁兙畂䝁䅑䅉療䡁䅣杢灂䝁䄴睚杁䡁䅉党桂䝁䅷䅉求䡁䅍䅤桂䡁䅑党杁䡁䅁杣療䡁䅁党祂䡁䅑入杁䡁䅑睢杁䝁䅉党杁䝁䅷党桂䡁䅍党歂䍁䅁䅤療䍁䅁睚桂䝁䄰兡畂䝁䅣䅉療䡁䅁党祂䝁䅅䅤療䡁䅉督杁䝁䅫杢杁䡁䅑杣灂䡁䅁䅢求䍁䄰杢求䡁䅑䅉獂䝁䅕兙穂䝁䅕䅉桂䡁䅉杣桂䝁䄴睚求䝁䄰党畂䡁䅑督獁䍁䅁䅣ㅂ䡁䅉督ㅂ䝁䅅杢あ䍁䅁䅤療䍁䅁睤潂䝁䅫睙潂䍁䅁䅤潂䝁䅕䅉あ䝁䅕杢桂䝁䄴䅤杁䝁䅫督杁䡁䅉党穂䡁䅁睢畂䡁䅍兡楂䝁䅷党杁䝁䅙睢祂䍁䅁兙獂䝁䅷䅉浂䝁䅅睙灂䝁䅷兡あ䡁䅫䅉瑂䝁䅅兡畂䡁䅑党畂䝁䅅杢橂䝁䅕䅌杁䝁䅫杢穂䡁䅕杣桂䝁䄴睙求䍁䅁杣求䡁䅅兤灂䡁䅉党歂䍁䅁兡畂䍁䅁睙療䝁䄴杢求䝁䅍䅤灂䝁䄸杢杁䡁䅣兡あ䝁䅧䅉あ䝁䅧党杁䝁䅷党桂䡁䅍党歂䍁䅁䅣祂䝁䄸䅣求䡁䅉䅤灂䝁䅕督杁䝁䅅杢歂䍁䅁䅤潂䝁䅕䅉楂䡁䅕督灂䝁䄴党穂䡁䅍䅉橂䝁䄸杢歂䡁䅕睙あ䝁䅕䅚杁䝁䄸杢杁䡁䅑䅡求䍁䅁䅢求䝁䅅督求䝁䅑䅉睂䡁䅉睢睂䝁䅕杣あ䝁䅫党穂䍁䅷䅉あ䝁䅅䅥求䡁䅍䅉獂䝁䅕杤灂䝁䅕䅚杁䝁䄸杢杁䝁䄸杣杁䡁䅣兡あ䝁䅧䅉祂䝁䅕督睂䝁䅕睙あ䍁䅁䅤療䍁䅁䅤潂䝁䅕䅉獂䝁䅕兙穂䝁䅕䅚杁䡁䅁杣療䡁䅁党祂䡁䅑兡求䡁䅍䅉桂䝁䄴䅚杁䝁䅅䅢獂䍁䅁兤あ䝁䅫䅢灂䡁䅑兡求䡁䅍䅉桂䝁䄴䅚杁䝁䄸䅤潂䝁䅕杣杁䡁䅍党祂䡁䅙兡橂䝁䅕督杁䝁䄴党橂䝁䅕督穂䝁䅅杣㕂䍁䅁睢祂䍁䅁兙睂䡁䅁杣療䡁䅁杣灂䝁䅅䅤求䍁䅁杚療䡁䅉䅉あ䝁䅧党杁䝁䅷党桂䡁䅍党歂䍁䅁䅣祂䝁䄸䅣求䡁䅉䅤灂䝁䅕督杁䝁䅅杢歂䍁䅁䅤潂䝁䅕䅉楂䡁䅕督灂䝁䄴党穂䡁䅍䅉橂䝁䄸杢歂䡁䅕睙あ䝁䅕䅚杁䝁䄸杢杁䡁䅑䅡求䍁䅁䅢求䝁䅅督求䝁䅑䅉睂䡁䅉睢睂䝁䅕杣あ䝁䅫党穂䍁䄴䅁䥄杆䅁䅃䅁䕁䅣䅔塂䅁䅁䅳䅍䅁䅙䅁䡂䕁䄰䅁坃杁䅁䅸䅧䕁䅣兔呂䍁䅁兓畂䝁䅍杌杁䝁䅑兡穂䡁䅑杣灂䝁䅉兤あ䝁䅕督杁䡁䅣兙獂䝁䅷杙療䝁䅅杣歂䍁䅷䅉橂䝁䅕兡獂䝁䅫杢湂䡁䅍䅌杁䡁䅍䅤求䝁䅕䅢杁䝁䅙杣桂䝁䄰兡畂䝁䅣䅉桂䝁䄴䅚杁䝁䅍睢瑂䡁䅁䅢求䝁䄰党畂䡁䅑兙祂䡁䅫䅉橂䝁䄸杢穂䡁䅑杣ㅂ䝁䅍䅤灂䝁䄸杢杁䡁䅁杣療䝁䅑兤橂䡁䅑督杁䝁䅫杢杁䡁䅑䅡求䍁䅁兖畂䝁䅫䅤求䝁䅑䅉呂䡁䅑兙あ䝁䅕督杁䝁䅅杢歂䍁䅁睑桂䝁䄴兙歂䝁䅅杌杁䙁䅑䅡求䍁䅁睙療䝁䄰䅣桂䝁䄴入杁䝁䄸杚浂䝁䅕杣穂䍁䅁睙求䝁䅫䅢灂䝁䄴睚穂䍁䅁䅣祂䝁䄸䅚ㅂ䝁䅍䅤穂䍁䅷䅉灂䝁䄴睙獂䡁䅕䅚灂䝁䄴睚杁䡁䅍兤穂䡁䅁党畂䝁䅑党歂䍁䅁兢灂䝁䄴党祂䝁䅅䅢杁䝁䅙兡楂䝁䅕杣穂䍁䅷䅉穂䝁䄸杚あ䍁䅁杚灂䝁䅉党祂䡁䅍䅌杁䝁䅅杢歂䍁䅁兢求䡁䅑兙獂䍁䅁睙求䝁䅫䅢灂䝁䄴睚杁䡁䅍入穂䡁䅑党瑂䡁䅍䅉睂䡁䅉兡瑂䝁䅅杣灂䝁䅷入杁䡁䅕督求䝁䅑䅉灂䝁䄴䅉療䝁䅙杚灂䝁䅍党穂䍁䅷䅉潂䝁䄸䅤求䝁䅷督獁䍁䅁䅡療䡁䅍䅣灂䡁䅑兙獂䡁䅍䅌杁䡁䅉党あ䝁䅅兡獂䍁䅁杚桂䝁䅍兡獂䝁䅫䅤灂䝁䅕督獁䍁䅁督橂䝁䅧睢療䝁䅷督獁䍁䅁兙畂䝁䅑䅉㉂䝁䅅杣灂䝁䄸兤穂䍁䅁睢あ䝁䅧党祂䍁䅁睙療䝁䄰兢求䡁䅉睙灂䝁䅅䅢杁䝁䅅杢歂䍁䅁兡畂䡁䅍䅤灂䡁䅑兤あ䝁䅫睢畂䝁䅅䅢杁䝁䅉兤灂䝁䅷䅚灂䝁䄴睚穂䍁䄴䅉䩂䡁䅑䅉桂䝁䅷督療䍁䅁䅣祂䝁䄸杤灂䝁䅑党穂䍁䅁督あ䝁䅕党獂䍁䅁杚祂䝁䅅兢灂䝁䄴睚杁䡁䅁杣療䝁䅑兤橂䡁䅑督獁䍁䅁督ㅂ䝁䅍䅡杁䝁䅅督杁䡁䅍䅤求䝁䅕䅢杁䡁䅑杣桂䝁䅍睡穂䍁䅷䅉穂䡁䅑兤歂䡁䅍䅌杁䝁䅅杢歂䍁䅁杤桂䡁䅉兡療䡁䅕督杁䝁䄸䅤潂䝁䅕杣杁䡁䅍䅤求䝁䅕䅢杁䡁䅁杣療䝁䅑兤橂䡁䅑督杁䡁䅕督求䝁䅑䅉あ䝁䄸䅉浂䡁䅉兙瑂䝁䅕䅉あ䝁䅧党杁䝁䅫杢あ䝁䅕杣灂䝁䄸杣杁䡁䅣兙獂䝁䅷督杁䝁䄸杚杁䝁䅅䅉橂䝁䄸兢瑂䝁䅕杣橂䝁䅫兙獂䍁䅁睢祂䍁䅁兡畂䡁䅍䅤灂䡁䅑兤あ䝁䅫睢畂䝁䅅䅢杁䝁䅉兤灂䝁䅷䅚灂䝁䄴睚獁䍁䅁兙穂䍁䅁睤求䝁䅷䅢杁䝁䅅督杁䝁䅅杢橂䝁䅫䅢獂䝁䅅杣㕂䍁䅁䅣祂䝁䄸䅚ㅂ䝁䅍䅤穂䍁䅁睙療䝁䄰䅣祂䝁䅫督灂䝁䄴睚杁䡁䅑睢療䝁䅷督獁䍁䅁杚桂䡁䅍䅤求䝁䄴党祂䡁䅍䅌杁䝁䅫杢穂䡁䅕䅢桂䡁䅑兡療䝁䄴䅌杁䕁䅕兓䝂䙁䅍䅉桂䝁䄴䅚杁䡁䅍䅤ㅂ䝁䅍睙療䍁䅷䅉獂䡁䅕兢楂䝁䅕杣杁䝁䅅杢歂䍁䅁睢あ䝁䅧党祂䍁䅁睤療䝁䄸䅚杁䡁䅁杣療䝁䅑兤橂䡁䅑督獁䍁䅁杣求䝁䅅䅚㕂䍁䄰兢灂䡁䅧䅉煂䝁䄸兡畂䡁䅑䅉橂䝁䄸兢睂䝁䄸兤畂䝁䅑䅌杁䝁䅅杢歂䍁䅁督桂䝁䅙党あ䡁䅫䅉睂䡁䅉睢歂䡁䅕睙あ䡁䅍杌杁䕁䅫杢杁䝁䅅䅚歂䝁䅫䅤灂䝁䄸杢獁䍁䅁䅤潂䝁䅕䅉橂䝁䄸兢睂䝁䅅杢㕂䍁䅁䅚灂䡁䅍䅤祂䝁䅫杙ㅂ䡁䅑党穂䍁䅁兙杁䡁䅣兙獂䝁䅷杙療䝁䅅杣歂䍁䅷䅉橂䝁䅕兡獂䝁䅫杢湂䡁䅍䅌杁䡁䅍䅤求䝁䅕䅢杁䝁䅙杣桂䝁䄰兡畂䝁䅣䅌杁䝁䅅杢歂䍁䅁睙療䝁䄴督あ䡁䅉兤橂䡁䅑兡療䝁䄴䅉睂䡁䅉睢歂䡁䅕睙あ䡁䅍䅌杁䝁䅅督杁䡁䅣党獂䝁䅷䅉桂䡁䅍䅉橂䝁䄸兢瑂䝁䅕杣橂䝁䅫兙獂䍁䅁兙畂䝁䅑䅉祂䝁䅕督灂䝁䅑党畂䡁䅑兡桂䝁䅷䅉楂䡁䅕兡獂䝁䅑兡畂䝁䅣䅉瑂䝁䅅䅤求䡁䅉兡桂䝁䅷督畁䍁䅁兓あ䍁䅁兙獂䡁䅍睢杁䝁䄸䅣求䡁䅉兙あ䝁䅕督杁䡁䅑䅡祂䝁䄸兤湂䝁䅧䅉あ䝁䄸睢獂䍁䅁督桂䝁䅷党穂䍁䅷䅉祂䝁䅕杢あ䝁䅅䅢獁䍁䅁兙畂䝁䅑䅉穂䝁䅕杣㉂䝁䅫睙求䍁䅁睙求䝁䄴䅤求䡁䅉督獁䍁䅁兙穂䍁䅁睤求䝁䅷䅢杁䝁䅅督杁䝁䄴党あ䡁䅣睢祂䝁䅳䅉療䝁䅙䅉歂䝁䅫督あ䡁䅉兡楂䡁䅕䅤灂䝁䄸杢杁䝁䅍党畂䡁䅑党祂䡁䅍杌杁䙁䅑䅡求䍁䅁睙療䝁䄰䅣桂䝁䄴入杁䡁䅍党祂䡁䅙党穂䍁䅁䅣祂䝁䄸杚求䡁䅍督灂䝁䄸杢桂䝁䅷䅉橂䝁䄸杢あ䡁䅉兙橂䡁䅑睢祂䡁䅍䅉桂䝁䄴䅚杁䝁䅧睢瑂䝁䅕杙ㅂ䝁䅫䅢歂䝁䅕杣穂䍁䄴䅉䡂䕁䄰睕杁䕁䅫杢橂䍁䄴䅉㍂䝁䅅督杁䝁䅙睢ㅂ䝁䄴䅚求䝁䅑䅉灂䝁䄴䅉硁䑁䅫睎硁䍁䅁兙畂䝁䅑䅉灂䡁䅍䅉潂䝁䅕兙歂䡁䅅兤桂䡁䅉䅤求䡁䅉党歂䍁䅁兡畂䍁䅁䅖ㅂ䝁䅍睡求䡁䅉䅌杁䕁䅣党療䡁䅉睚灂䝁䅅杌䅁佁坁䅁䭁䅁䅁睒佂䙁䅉睑䅁䍁䑕䅁䭁䅁䅁睒偂䕁䄸睒䅁䝁䍙䅁䵁䅁䅁睒偂䕁䄸睒䵂䅁䅁兌䅉䅁䅧䅁䡂䙁䅁睑䅁䵁䑯䅁䥁䅁䅁睒兂䕁䄴䅁ぁ杁䅁权䅁䕁䅣杕乂䕁䄴䅁祂杁䅁杂䅁䕁䅣睕䅁䉁䑁䅁䥁䅁䅁睒塂䙁䅣䅁捄睁䅁杬䅑䕁䅣䅗偂䍁䅁䅔療䝁䅣兡穂䡁䅑兡橂䡁䅍䅌杁䕁䅫杢橂䍁䄴䅌杁䡁䅑睢湂䝁䅕䅤潂䝁䅕杣杁䡁䅣兡あ䝁䅧䅉灂䡁䅑督杁䡁䅍兤楂䡁䅍兡歂䝁䅫兙祂䝁䅫党穂䍁䅷䅉睂䡁䅉睢㉂䝁䅫䅚求䡁䅍䅉獂䝁䄸睚灂䡁䅍䅤灂䝁䅍督杁䡁䅍党祂䡁䅙兡橂䝁䅕督杁䡁䅣睢祂䝁䅷䅚㍂䝁䅫䅚求䍁䄴䅉啂䝁䅧党杁䝁䅍睢瑂䡁䅁兙畂䡁䅫䅉睂䡁䅉睢㉂䝁䅫䅚求䡁䅍䅉㍂䝁䅅杣求䝁䅧睢ㅂ䡁䅍兡畂䝁䅣䅉桂䝁䄴䅚杁䝁䅑兡穂䡁䅑杣灂䝁䅉兤あ䝁䅫睢畂䍁䅷䅉療䡁䅉䅚求䡁䅉䅉浂䡁䅕䅢浂䝁䅫䅢瑂䝁䅕杢あ䍁䅷䅉求䍁䄰睙療䝁䄰兢求䡁䅉睙求䍁䅷䅉祂䝁䅕杤求䡁䅉督求䍁䅁䅢療䝁䅣兡穂䡁䅑兡橂䡁䅍䅌杁䝁䅅杢歂䍁䅁睢あ䝁䅧党祂䍁䅁督ㅂ䡁䅁䅣獂䡁䅫䅉橂䝁䅧兙灂䝁䄴䅉穂䝁䅕杣㉂䝁䅫睙求䡁䅍杌杁䕁䅅督杁䝁䄸杚杁䕁䅑党橂䝁䅕兢楂䝁䅕杣杁䑁䅍免獁䍁䅁杍睁䑁䅉睍獁䍁䅁兡あ䍁䅁睢睂䝁䅕杣桂䡁䅑党歂䍁䅁兡畂䍁䅁兙睂䡁䅁杣療䡁䅧兡瑂䝁䅅䅤求䝁䅷入杁䑁䅫睎ぁ䍁䅁杚桂䝁䅍兡獂䝁䅫䅤灂䝁䅕督畁䍁䅁䅖潂䝁䅕䅉橂䝁䄸兢睂䝁䅅杢㕂䍁䅁督求䡁䅉杤求䡁䅍䅉㉂䝁䅅杣灂䝁䄸兤穂䍁䅁睙ㅂ䡁䅍䅤療䝁䄰党祂䡁䅍䅉灂䝁䄴䅉あ䝁䅧党杁䝁䅕兌橂䝁䄸兢瑂䝁䅕杣橂䝁䅕䅌杁䝁䄸兢畂䝁䅫睙潂䝁䅅杢畂䝁䅕䅢杁䡁䅉党あ䝁䅅兡獂䍁䅷䅉あ䝁䅕睙潂䝁䄴睢獂䝁䄸睚㕂䍁䅁兙畂䝁䅑䅉橂䝁䄸杢穂䡁䅕兢求䡁䅉䅉求䝁䅷党橂䡁䅑杣療䝁䄴兡橂䡁䅍䅌杁䝁䅙睢療䝁䅑䅉桂䝁䄴䅚杁䝁䅉党㉂䝁䅕杣桂䝁䅣党獁䍁䅁兡畂䝁䅑兤穂䡁䅑杣灂䝁䅅䅢杁䝁䅅杢歂䍁䅁兢桂䝁䄴兤浂䝁䅅睙あ䡁䅕杣灂䝁䄴睚獁䍁䅁睙療䝁䄴督ㅂ䝁䄰党祂䍁䅁䅣桂䝁䅍睡桂䝁䅣党歂䍁䅁睚療䝁䄸䅚穂䍁䅷䅉桂䝁䄴䅚杁䝁䄸䅤潂䝁䅕杣穂䍁䄴䅉䡂䙁䅧睔杁䕁䅷睢湂䝁䅫督あ䝁䅫睙穂䍁䅷䅉䩂䝁䄴睙畁䍁䅁睤桂䡁䅍䅉灂䝁䄴睙療䡁䅉䅣療䡁䅉兙あ䝁䅕䅚杁䝁䅫杢杁䑁䅉䅍祁䑁䅅䅉桂䝁䄴䅚杁䝁䅫督杁䝁䅧党桂䝁䅑兣ㅂ䝁䅅杣あ䝁䅕杣求䝁䅑䅉灂䝁䄴䅉䡂䡁䅉党求䝁䄴睤灂䝁䅍䅡獁䍁䅁睑療䝁䄴杢求䝁䅍䅤灂䝁䅍兤あ䍁䄴䅁呂睅䅁䅵䅧䕁䅣兙瑂䝁䅕睕あ䝁䄸䅣杁䕁䅍睢祂䡁䅁杌獁䍁䅁兙杁䡁䅍䅣求䝁䅍兡桂䝁䅷䅤㕂䍁䅁杣求䡁䅑兙灂䝁䅷党祂䍁䅷䅉睂䡁䅉睢㉂䝁䅫䅚求䡁䅍䅉湂䝁䅅兢求䡁䅍䅉桂䝁䄴䅚杁䝁䅕杢あ䝁䅕杣あ䝁䅅兡畂䝁䄰党畂䡁䅑䅉睂䡁䅉睢歂䡁䅕睙あ䡁䅍䅉あ䝁䅧杣療䡁䅕睚潂䍁䅁兡あ䡁䅍䅉穂䡁䅑睢祂䝁䅕督杁䝁䅅杢歂䍁䅁党橂䝁䄸兢瑂䝁䅕杣橂䝁䅕䅉睂䝁䅷兙あ䝁䅙睢祂䝁䄰督杁䝁䅫杢杁䡁䅑䅡求䍁䅁兖畂䝁䅫䅤求䝁䅑䅉呂䡁䅑兙あ䝁䅕督獁䍁䅁睑桂䝁䄴兙歂䝁䅅䅌杁䕁䅅兤穂䡁䅑杣桂䝁䅷兡桂䍁䅷䅉桂䝁䄴䅚杁䕁䅕兤祂䝁䄸䅣求䍁䄴䅉啂䝁䅧党杁䝁䅍睢瑂䡁䅁兙畂䡁䅫䅉穂䝁䅕䅢獂䡁䅍䅉畂䝁䅕睤杁䝁䅅杢歂䍁䅁䅣祂䝁䅕兌療䡁䅣杢求䝁䅑䅉湂䝁䅅兢灂䝁䄴睚杁䡁䅁䅢桂䡁䅑杚療䡁䅉兢穂䑁䅳䅉桂䝁䅍睙求䡁䅍督療䡁䅉兡求䡁䅍䅌杁䡁䅍兤橂䝁䅧䅉桂䡁䅍䅉橂䝁䄸杢あ䡁䅉睢獂䝁䅷党祂䡁䅍䅌杁䝁䅣兙瑂䝁䅫杢湂䍁䅁䅡求䝁䅅䅚穂䝁䅕䅤穂䍁䅷䅉桂䝁䄴䅚杁䡁䅙兡祂䡁䅑兤桂䝁䅷䅉祂䝁䅕兙獂䝁䅫䅤㕂䍁䅁䅣祂䝁䄸䅚ㅂ䝁䅍䅤穂䑁䅳䅉畂䝁䅕睤杁䝁䅅杢歂䍁䅁䅣祂䝁䅕兌療䡁䅣杢求䝁䅑䅉湂䝁䅅兢灂䝁䄴睚杁䡁䅍睢浂䡁䅑睤桂䡁䅉党㝁䍁䅁兙畂䝁䅑䅉灂䝁䄴兌湂䝁䅅兢求䍁䅁䅚灂䝁䅣兡あ䝁䅅䅢杁䝁䅍兤祂䡁䅉党畂䝁䅍入獁䍁䅁䅚灂䝁䅣兡あ䝁䅅䅢杁䝁䅑睢㍂䝁䄴䅢療䝁䅅䅚桂䝁䅉䅢求䍁䅁睙療䝁䄴䅤求䝁䄴䅤獁䍁䅁兙畂䝁䅑䅉浂䡁䅕䅢獂䍁䄰睚桂䝁䄰党杁䝁䅑睢㍂䝁䄴䅢療䝁䅅䅚穂䍁䄴䅉䩂䡁䅑䅉穂䝁䅕䅢獂䡁䅍䅉橂䝁䄸䅢獂䝁䅕睙あ䝁䅫杙獂䝁䅕督杁䝁䅍睢瑂䡁䅁杣灂䡁䅍兡畂䝁䅣䅉桂䡁䅁䅣桂䡁䅉党獂䍁䅷䅉あ䝁䄸入穂䍁䅷䅉あ䡁䅉兙歂䝁䅫杢湂䍁䅁睙桂䡁䅉䅚穂䍁䅷䅉湂䝁䅅䅚湂䝁䅕䅤穂䍁䅷䅉桂䝁䄴䅚杁䝁䄸䅤潂䝁䅕杣杁䡁䅉党あ䝁䅅兡獂䍁䅁䅣祂䝁䄸䅚ㅂ䝁䅍䅤穂䍁䅁杚療䡁䅉䅉睂䝁䄸䅣杁䝁䅍兤獂䡁䅑兤祂䝁䅕䅉桂䝁䄴䅚杁䡁䅑党橂䝁䅧杢療䝁䅷睢湂䡁䅫䅉求䝁䄴䅤潂䡁䅕督灂䝁䅅督あ䡁䅍䅌杁䝁䅅督杁䡁䅣党獂䝁䅷䅉桂䡁䅍䅉求䝁䄴睚桂䝁䅣党穂䍁䅁兡畂䍁䅁䅤潂䝁䅕䅉歂䝁䅫睚灂䡁䅑兙獂䍁䅁兙穂䡁䅍党あ䍁䅁睤桂䝁䅷䅢求䡁䅑䅉桂䝁䄴䅚杁䕁䄴杒啂䍁䅁兢桂䡁䅉睡求䡁䅑䅣獂䝁䅅睙求䍁䅁兙橂䡁䅑兡㉂䝁䅫䅤灂䝁䅕督畁䍁䅁䅖潂䝁䅕䅉橂䝁䄸兢睂䝁䅅杢㕂䍁䅁睢睂䝁䅕杣桂䡁䅑党穂䍁䅁督あ䝁䄸杣求䡁䅍䅉桂䝁䄴䅚杁䝁䅕睙療䝁䄰兢求䡁䅉睙求䍁䅁督灂䡁䅑党穂䍁䅁兤畂䝁䅑党祂䍁䅁䅤潂䝁䅕䅉䡂䝁䅅兢求䙁䅍䅤療䡁䅁䅌杁䕁䅕村杁䕁䅣兙瑂䝁䅕督獁䍁䅁兙畂䝁䅑䅉乂䝁䅫睙祂䝁䄸兢桂䝁䄴兡桂䍁䅁杙祂䝁䅅杢歂䡁䅍睏杁䝁䅅杢歂䍁䅁䅣療䡁䅁䅉橂䡁䅕䅢あ䡁䅕杣求䍁䅁䅤潂䝁䅕兢求䝁䅑䅉穂䡁䅑睢祂䝁䅕督杁䡁䅑䅡桂䡁䅑䅉穂䝁䅕䅢獂䍁䅁睙療䝁䅷䅢求䝁䅍䅤灂䝁䅉䅢求䡁䅍䅌杁䝁䅅䅣睂䝁䅅杣求䝁䅷䅌杁䝁䅣兙歂䝁䅣党あ䡁䅍䅌杁䝁䅕䅢求䝁䅍䅤祂䝁䄸杢灂䝁䅍督獁䍁䅁䅤療䡁䅫督獁䍁䅁兙畂䝁䅑䅉療䡁䅑䅡求䡁䅉䅉祂䝁䅕䅤桂䝁䅫䅢杁䡁䅁杣療䝁䅑兤橂䡁䅑督杁䡁䅕杢歂䝁䅕杣杁䡁䅑䅡求䍁䅁杗灂䝁䄴睚杁䙁䅁睢睂䍁䅁睑ㅂ䝁䅷䅤ㅂ䡁䅉党杁䝁䅉杣桂䝁䄴䅚獁䍁䅁兙穂䍁䅁睤求䝁䅷䅢杁䝁䅅督杁䝁䄸杚浂䝁䅕杣穂䍁䅁睒桂䝁䄰党杁䕁䅫杢浂䝁䄸杣瑂䝁䅕杣杁䝁䄰兙湂䝁䅅来灂䝁䄴党獁䍁䅁兙杁䡁䅁杣灂䝁䄴䅤杁䝁䅅杢歂䍁䅁䅚灂䝁䅣兡あ䝁䅅䅢杁䝁䅣兙瑂䝁䅫杢湂䍁䅁䅣ㅂ䝁䅉䅢灂䝁䅍兙あ䝁䅫睢畂䍁䄴䅉啂䝁䅧党杁䝁䅍睢瑂䡁䅁兙畂䡁䅫䅉㍂䝁䅅督杁䝁䅙睢祂䝁䄰党祂䝁䅷入杁䝁䅳杢療䡁䅣杢杁䝁䅅督杁䕁䅣睕䑂䍁䅁䅓療䝁䅷䅚灂䝁䄴睚穂䍁䅁睑療䡁䅉䅣畁䍁䅁睒桂䝁䄰党呂䡁䅑睢睂䍁䅁睑療䡁䅉䅣畁䍁䅁睤桂䡁䅍䅉浂䝁䄸兤畂䝁䅑党歂䍁䅁兡畂䍁䅁免㕁䑁䅫李杁䝁䅅杢歂䍁䅁兡穂䍁䅁䅡求䝁䅅䅚硂䡁䅕兙祂䡁䅑党祂䝁䅕䅚杁䝁䅫杢杁䕁䅣杣桂䡁䅁党㉂䝁䅫杢求䍁䅷䅉啂䝁䅕䅥桂䡁䅍杌䅁䙁噉䅁奃睄䅁睒桂䡁䅉兢灂䝁䄴䅉䵂䡁䅑䅚畁䍁䅁䅚求䡁䅍兡湂䝁䄴督獁䍁䅁䅚求䡁䅙党獂䝁䄸䅣穂䍁䅷䅉瑂䝁䅅杢ㅂ䝁䅙兙橂䡁䅑兤祂䝁䅕督獁䍁䅁兢桂䡁䅉睡求䡁䅑督獁䍁䅁兙畂䝁䅑䅉歂䝁䅫督あ䡁䅉兡楂䡁䅕䅤求䡁䅍䅉桂䍁䅁杣桂䝁䄴睚求䍁䅁睢浂䍁䅁睤灂䡁䅉党獂䝁䅕督穂䍁䅁䅚求䡁䅙兡橂䝁䅕督杁䡁䅣睢祂䝁䅷䅚㍂䝁䅫䅚求䍁䄴䅉䩂䡁䅑督杁䕁䅙兡あ䝁䄴党穂䡁䅍䅉穂䝁䅕睚瑂䝁䅕杢あ䍁䅁睢浂䝁䅙党祂䡁䅍䅉祂䡁䅕杢畂䝁䅫杢湂䍁䅁兙畂䝁䅑䅉瑂䡁䅕䅢あ䝁䅫兌穂䡁䅁睢祂䡁䅑䅉㍂䝁䅅䅤橂䝁䅧党穂䑁䅳䅉橂䡁䅫睙獂䝁䅫杢湂䍁䅁䅣祂䝁䄸䅚ㅂ䝁䅍䅤穂䑁䅳䅉穂䝁䄰兙祂䡁䅑睤桂䡁䅑睙潂䍁䅁䅚求䡁䅙兡橂䝁䅕督㝁䍁䅁督橂䝁䅅䅢求䡁䅍䅉桂䝁䄴䅚杁䝁䄰睢畂䝁䅫䅤療䡁䅉督㝁䍁䅁兙畂䝁䅑䅉浂䝁䅫䅤畂䝁䅕督穂䍁䅁兙橂䝁䅍党穂䡁䅍</t>
  </si>
  <si>
    <t>睢祂䝁䅫党穂䍁䄴䅉啂䝁䅧兡穂䍁䅁督求䝁䅣兢求䝁䄴䅤杁䝁䅅䅢穂䝁䄸䅉睂䡁䅉睢㉂䝁䅫䅚求䡁䅍䅉䡂䝁䅅杣瑂䝁䅫杢杁䕁䅍睢畂䝁䄴党橂䡁䅑䅉桂䝁䄴䅚杁䕁䅣兙祂䝁䄰兡畂䍁䅁睑療䝁䄴杢求䝁䅍䅤杁䕁䄰睢楂䝁䅫䅢求䍁䅷䅉㍂䝁䅧兡橂䝁䅧䅉桂䡁䅉党杁䡁䅣党楂䍁䅁兙畂䝁䅑䅉瑂䝁䄸杙灂䝁䅷党杁䡁䅁䅢桂䡁䅑杚療䡁䅉兢穂䍁䅁睤潂䝁䅕杣求䍁䅁兤穂䝁䅕杣穂䍁䅁睙桂䝁䄴䅉あ䡁䅉兙橂䝁䅳䅉桂䝁䄴䅚杁䝁䅅杢桂䝁䅷入㙂䝁䅕䅉あ䝁䅧党灂䡁䅉䅉浂䝁䅫䅤畂䝁䅕督穂䍁䅷䅉桂䝁䅍䅤灂䡁䅙兡あ䝁䅫党穂䍁䅁兙畂䝁䅑䅉㍂䝁䄸杣牂䝁䄸兤あ䡁䅍䅌杁䝁䅅杢歂䍁䅁睤求䝁䅷䅢畂䝁䅕督穂䍁䅁䅚桂䡁䅑兙㝁䍁䅁兙畂䝁䅑䅉䑂䝁䄸杢畂䝁䅕睙あ䍁䅁兓剂䍁䅷䅉桂䝁䄴䅉桂䡁䅁䅣獂䝁䅫睙桂䡁䅑兡療䝁䄴䅉歂䝁䅕杤求䝁䅷睢睂䝁䄰党畂䡁䅑䅉睂䝁䅷兙あ䝁䅙睢祂䝁䄰杌杁䙁䅑䅡求䍁䅁睙療䝁䄰䅣桂䝁䄴入婁䡉䅍䅉偂䡁䅕䅤歂䝁䄸睢祂䍁䅁督求䝁䅣兢求䝁䄴䅤杁䝁䄸杚浂䝁䅕杣穂䍁䅁兙歂䡁䅙党畂䡁䅑兤祂䝁䅕䅉㍂䝁䅅䅤橂䝁䅧党穂䍁䅷䅉療䡁䅕䅤歂䝁䄸睢祂䍁䅁䅡桂䝁䄴䅚潂䝁䅕䅢歂䡁䅍䅉桂䝁䄴䅚杁䡁䅍兙あ䝁䅕䅢獂䝁䅫䅤求䍁䅁睙療䝁䄰兢ㅂ䝁䄴兡橂䝁䅅䅤療䡁䅉督獁䍁䅁睚療䝁䅷杚杁䝁䅑党㉂䝁䅫睙求䡁䅍䅌杁䝁䅍睢畂䡁䅍兤瑂䝁䅕杣杁䝁䅅兤あ䝁䄸兢療䡁䅑兡㉂䝁䅕䅉歂䝁䅕杤灂䝁䅍党穂䍁䅷䅉桂䝁䄴䅚杁䝁䅑睢湂䍁䅁䅚求䡁䅙兡橂䝁䅕督獁䍁䅁兙穂䍁䅁睤求䝁䅷䅢杁䝁䅅督杁䕁䅫杢卂䝁䅕兙橂䝁䅧䅉桂䝁䄴䅚杁䕁䅣杣桂䝁䄰兡畂䍁䅁杣求䡁䅍䅣療䝁䄴督求䍁䅁睙療䝁䄰兢ㅂ䝁䄴兡橂䝁䅅䅤灂䝁䄸杢杁䝁䅑党㉂䝁䅫睙求䍁䄴䅉䩂䡁䅑督杁䕁䅅杤灂䝁䅅䅤灂䝁䄸杢杁䡁䅍党湂䝁䄰党畂䡁䅑䅉歂䝁䅕督灂䝁䅣杢穂䍁䅷䅉瑂䝁䅅杢ㅂ䝁䅙兙橂䡁䅑兤祂䝁䅕督獁䍁䅁兙畂䝁䅑䅉瑂䝁䅅杣牂䝁䅕䅤穂䍁䅁杤桂䡁䅉兡療䡁䅕督杁䝁䅅兡祂䝁䅍杣桂䝁䅙䅤杁䝁䅅杤灂䝁䄸杢灂䝁䅍督杁䡁䅍睢獂䡁䅕䅤灂䝁䄸杢穂䍁䅷䅉灂䝁䄴睙獂䡁䅕䅚灂䝁䄴睚杁䝁䅫杢あ䝁䅕睚祂䝁䅅䅤求䝁䅑䅉浂䝁䅷兡湂䝁䅧䅤杁䝁䅑党橂䝁䅳督獁䍁䅁党獂䝁䅕睙あ䡁䅉睢畂䝁䅫睙杁䝁䅙䅢灂䝁䅣䅡あ䍁䅁䅚灂䡁䅍䅣獂䝁䅅入穂䍁䅁兙畂䝁䅑䅉灂䝁䄴督あ䡁䅉兤瑂䝁䅕杢あ䝁䅅䅤灂䝁䄸杢獁䍁䅁杢桂䡁䅙兡湂䝁䅅䅤灂䝁䄸杢杁䝁䅅杢歂䍁䅁睙療䝁䄰兢ㅂ䝁䄴兡橂䝁䅅䅤灂䝁䄸杢杁䡁䅁杣療䝁䅑兤橂䡁䅑督獁䍁䅁兙ㅂ䡁䅑睢瑂䝁䅅䅤灂䝁䅍䅉浂䝁䅷兡湂䝁䅧䅤杁䝁䅍睢畂䡁䅑杣療䝁䅷䅉穂䡁䅫督あ䝁䅕兢穂䍁䅁兙畂䝁䅑䅉穂䝁䅅杚求䡁䅑入瑁䝁䅕杢潂䝁䅅杢橂䝁䅫杢湂䍁䅁䅤求䝁䅍䅡畂䝁䄸䅢療䝁䅣兡求䡁䅍䅌杁䝁䅅兤歂䝁䅫睢杁䝁䅍睢畂䡁䅑杣療䝁䅷䅉穂䡁䅫督あ䝁䅕兢穂䍁䅷䅉求䝁䄴睚灂䝁䄴党杁䝁䅫杢歂䝁䅫睙桂䡁䅑兡療䝁䄴䅉穂䡁䅫督あ䝁䅕兢穂䍁䅷䅉あ䡁䅉兙浂䝁䅙兡橂䍁䅁兙㍂䝁䅅杣求䝁䄴党穂䡁䅍䅉桂䝁䄴䅚杁䝁䅅杤療䝁䅫䅚桂䝁䄴睙求䍁䅁督療䝁䅷兤あ䝁䅫睢畂䡁䅍䅌杁䕁䅅䅒呂䍁䄰村杁䝁䅅杢歂䍁䅁䅤祂䝁䅅杢穂䡁䅁睢畂䝁䅑党祂䡁䅍䅌杁䡁䅣党桂䡁䅑䅡求䡁䅉䅉灂䝁䄴杚療䡁䅉兢桂䡁䅑兡療䝁䄴䅉桂䝁䄴䅚杁䝁䅅杤療䝁䅫䅚桂䝁䄴睙求䍁䅁督療䝁䅷兤あ䝁䅫睢畂䡁䅍䅌杁䝁䅑兙あ䝁䅅䅢灂䝁䄴睡杁䝁䅅杢歂䍁䅁睙療䝁䄴杢求䝁䅍䅤灂䡁䅙兡あ䡁䅫䅉穂䝁䄸䅢ㅂ䡁䅑兡療䝁䄴督獁䍁䅁兙畂䝁䅑䅉㉂䝁䅅杣灂䝁䄸兤穂䍁䅁督求䡁䅉杤灂䝁䅍党穂䍁䄴䅉啂䝁䅧党杁䝁䅍睢瑂䡁䅁兙畂䡁䅫升穂䍁䅁兔桂䡁䅉兡畂䝁䅕䅉穂䝁䅕睚瑂䝁䅕杢あ䍁䅁䅣祂䝁䄸杤灂䝁䅑党穂䍁䅁睙潂䝁䅅杣あ䡁䅁䅢療䡁䅑䅤求䡁䅉督杁䝁䅅杢歂䍁䅁兢ㅂ䝁䅷䅤灂䍁䄰杚ㅂ䝁䄴睙あ䝁䅫睢畂䍁䅁䅚灂䡁䅍䅣獂䝁䅅入穂䍁䅷䅉橂䝁䅅杣あ䝁䄸睚祂䝁䅅䅣潂䡁䅫䅉睂䡁䅉睢歂䡁䅕睙あ䡁䅍䅌杁䝁䅙兡穂䝁䅧杚灂䝁䄴䅚求䡁䅉督獁䍁䅁督療䝁䄴兙祂䍁䅁䅣祂䝁䄸䅚ㅂ䝁䅍䅤穂䍁䅷䅉桂䡁䅕䅤療䡁䅁兡獂䝁䄸䅤杁䡁䅍入穂䡁䅑党瑂䡁䅍䅌杁䡁䅉兙歂䝁䅅杣穂䍁䅷䅉橂䝁䄸兢睂䝁䅷兡桂䝁䄴䅤杁䝁䅫杢穂䡁䅑杣ㅂ䝁䄰党畂䡁䅑䅉歂䝁䅫督睂䝁䅷兙㕂䡁䅍䅉桂䝁䄴䅚杁䡁䅍党畂䡁䅍睢祂䡁䅍䅌杁䙁䅙䅓䝂䍁䅁睙療䝁䄰兢ㅂ䝁䄴兡橂䝁䅅䅤灂䝁䄸杢杁䡁䅉兙歂䝁䅫睢穂䍁䅷䅉潂䝁䅅杢歂䝁䅧党獂䝁䅑督杁䝁䅅杢歂䍁䅁睤求䝁䅅杣桂䝁䅉䅢求䍁䅁䅚求䡁䅙兡橂䝁䅕督獁䍁䅁督桂䝁䅫䅢灂䝁䄴睚杁䡁䅁杣療䝁䅑兤橂䡁䅑督獁䍁䅁兙ㅂ䝁䅑兡療䍁䅁䅣祂䝁䄸䅚ㅂ䝁䅍䅤穂䍁䅁兙畂䝁䅑䅉桂䝁䅍睙求䡁䅍督療䡁䅉兡求䡁䅍䅌杁䝁䅑兡湂䝁䅫䅤桂䝁䅷䅉穂䡁䅣兡あ䝁䅍䅡灂䝁䄴睚杁䡁䅁杣療䝁䅑兤橂䡁䅑督獁䍁䅁兙畂䝁䅑䅉あ䡁䅉睢獂䝁䅷兡畂䝁䅣䅉瑂䝁䄸䅤療䡁䅉督畁䍁䅁兓あ䡁䅍䅉䉂䡁䅕䅤療䍁䅁督求䝁䅣兢求䝁䄴䅤杁䝁䄸杚浂䝁䅕杣穂䍁䅁党瑂䝁䅉党歂䝁䅑党歂䍁䅁䅚療䝁䄰兙灂䝁䄴䅉橂䝁䄸杢あ䡁䅉睢獂䝁䅷党祂䡁䅍䅉桂䝁䄴䅚杁䝁䅫杢浂䝁䄸䅤桂䝁䅫杢瑂䝁䅕杢あ䍁䅁兤畂䝁䅫䅤穂䑁䅳䅉桂䝁䄴䅚杁䡁䅍睢浂䡁䅑睤桂䡁䅉党獁䍁䅁兢桂䡁䅁䅉歂䝁䅅䅤桂䝁䅉兙穂䝁䅕䅌杁䝁䅍兙瑂䝁䅕杣桂䡁䅍䅌杁䡁䅣党桂䡁䅉兙楂䝁䅷党穂䍁䅷䅉桂䝁䄴䅚杁䝁䅅兤あ䝁䄸兢療䡁䅑兡㉂䝁䅕䅉穂䝁䄸䅢ㅂ䡁䅑兡療䝁䄴督畁䍁䅁䅖潂䝁䅕䅉橂䝁䄸兢睂䝁䅅杢㕂䍁䅁督求䝁䅷䅢穂䍁䅁兡あ䡁䅍䅉睂䡁䅉睢歂䡁䅕睙あ䡁䅍䅉あ䝁䅧杣療䡁䅕睚潂䍁䅁兡畂䝁䅑党睂䝁䅕杢歂䝁䅕杢あ䍁䅁杣求䡁䅑兙灂䝁䅷党祂䡁䅍䅌杁䝁䅑党桂䝁䅷党祂䡁䅍䅌杁䝁䅑兡穂䡁䅑杣灂䝁䅉兤あ䝁䄸杣穂䍁䅷䅉灂䝁䄴督あ䝁䅅䅢獂䝁䅅䅤灂䝁䄸杢杁䝁䅅杢歂䍁䅁杣求䡁䅁兙灂䡁䅉䅉穂䝁䅧睢睂䡁䅍䅌杁䝁䅅杢歂䍁䅁睢祂䝁䅫睚灂䝁䄴兙獂䍁䅁党硂䡁䅕兡睂䝁䄰党畂䡁䅑䅉瑂䝁䅅杢ㅂ䝁䅙兙橂䡁䅑兤祂䝁䅕杣穂䍁䅷䅉桂䡁䅍䅉㍂䝁䅕䅢獂䍁䅁兙穂䍁䅁睢畂䝁䅷兡畂䝁䅕䅉㍂䝁䅕杙穂䝁䅧睢睂䍁䄴䅉䡂䝁䅅杣瑂䝁䅫杢杁䕁䅷䅤歂䍁䄴䅉㍂䝁䅅督杁䝁䅙睢ㅂ䝁䄴䅚求䝁䅑䅉灂䝁䄴䅉硁䑁䅫䅏㕁䍁䅁兙畂䝁䅑䅉灂䡁䅍䅉楂䝁䅅督求䝁䅑䅉灂䝁䄴䅉呂䝁䅍䅡桂䝁䅙杚潂䝁䅅兤穂䝁䅕杢獁䍁䅁睕㍂䝁䅫䅤㙂䝁䅕杣獂䝁䅅杢歂䍁䄴䅁䩄杆䅁䅃䅣䕁䅣兙祂䡁䅑杢求䡁䅉䅌杁䕁䅫杢橂䍁䄴䅉療䡁䅁党祂䝁䅅䅤求䡁䅍䅉桂䡁䅍䅉桂䍁䅁杣求䡁䅍党桂䡁䅉睙潂䍁䅁兙畂䝁䅑䅉桂䝁䅑杤灂䡁䅍睢祂䡁䅫䅉橂䝁䄸兢睂䝁䅅杢㕂䍁䅁兡畂䍁䅁䅤潂䝁䅕䅉噂䝁䄴兡あ䝁䅕䅚杁䙁䅍䅤桂䡁䅑党穂䍁䅷䅉䑂䝁䅅杢桂䝁䅑兙獁䍁䅁兒ㅂ䡁䅉睢睂䝁䅕䅌杁䡁䅑䅡求䍁䅁兔灂䝁䅑䅚獂䝁䅕䅉䙂䝁䅅督あ䍁䅷䅉䉂䝁䅙杣灂䝁䅍兙獁䍁䅁兙畂䝁䅑䅉灂䝁䄴䅤求䡁䅉杢桂䡁䅑兡療䝁䄴兙獂䝁䅷入畁䍁䅁兓あ䍁䅁睢睂䝁䅕杣桂䡁䅑党穂䍁䅁䅤潂䡁䅉睢ㅂ䝁䅣䅡杁䡁䅑䅡祂䝁䅕党杁䡁䅍党湂䝁䄰党畂䡁䅑督㙁䍁䅁杕求䡁䅍党桂䡁䅉睙潂䍁䅷䅉䑂䝁䄸杢浂䝁䅕杣求䝁䄴睙求䡁䅍䅌杁䝁䅅杢歂䍁䅁睑療䝁䄴督ㅂ䝁䅷䅤灂䝁䄴睚畁䍁䅁䅖潂䝁䅕䅉卂䝁䅕督求䝁䅅杣橂䝁䅧䅉穂䝁䅕睚瑂䝁䅕杢あ䍁䅁䅚求䝁䅷兡㉂䝁䅕杣穂䍁䅁兡あ䡁䅍䅉祂䝁䅕督求䝁䅅杣橂䝁䅧䅉睂䡁䅉兡瑂䝁䅅杣灂䝁䅷入杁䡁䅑䅡祂䝁䄸兤湂䝁䅧䅉桂䍁䅁督ㅂ䝁䅉督橂䡁䅉兡睂䡁䅑兡療䝁䄴䅉穂䝁䅕杣㉂䝁䅫睙求䍁䅁䅤潂䝁䅅䅤杁䝁䅫杢橂䝁䅷兤歂䝁䅕䅉療䝁䄴兌歂䝁䅕兢桂䝁䄴䅚杁䝁䅅睙橂䝁䅕督穂䍁䅁䅤療䍁䅁䅣ㅂ䝁䅉䅢灂䡁䅍䅡求䝁䅑䅉祂䝁䅕督求䝁䅅杣橂䝁䅧䅉橂䝁䄸杢あ䝁䅕杢あ䍁䅷䅉歂䝁䅅䅤桂䍁䅁兙畂䝁䅑䅉楂䝁䅕杢橂䝁䅧兢桂䡁䅉睡穂䍁䅷䅉桂䝁䄴䅚杁䝁䅑兡祂䝁䅕睙あ䍁䅁兙橂䝁䅍党穂䡁䅍䅉あ䝁䄸䅉桂䍁䅁杢求䡁䅑睤療䡁䅉睡杁䝁䄸杚杁䡁䅉党穂䝁䅕兙祂䝁䅍䅡杁䝁䅕䅥睂䝁䅕杣あ䡁䅍杌杁䙁䅑䅡求䍁䅁睑療䝁䄴杚求䡁䅉党畂䝁䅍党穂䍁䅁督求䝁䅣兢求䝁䄴䅤杁䝁䄸杚浂䝁䅕杣穂䍁䅁党㑂䝁䅕睙ㅂ䡁䅑兡㉂䝁䅕督杁䝁䅅杢歂䍁䅁䅤求䝁䅅兢穂䍁䅁兡畂䍁䅁兙畂䍁䅁睢祂䝁䅣兙畂䝁䅫来桂䡁䅑兡療䝁䄴䅉あ䝁䅧党杁䝁䄸䅣睂䝁䄸杣あ䡁䅕杢灂䡁䅑入杁䡁䅑睢杁䝁䅷党桂䡁䅉杢獁䍁䅁督潂䝁䅅杣求䍁䅷䅉桂䝁䄴䅚杁䝁䄴党あ䡁䅣睢祂䝁䅳杌杁䙁䅑䅡求䍁䅁睑療䝁䄴督ㅂ䝁䅷䅤灂䝁䄴睚杁䡁䅍党湂䝁䄰党畂䡁䅑䅉療䝁䅙杚求䡁䅉督杁䝁䄰兙祂䝁䅳党あ䍁䄰䅢求䝁䅅䅚灂䝁䄴睚杁䡁䅉党穂䝁䅕兙祂䝁䅍䅡獁䍁䅁睙ㅂ䡁䅍䅤療䝁䄰䅉桂䝁䄴兙獂䡁䅫督灂䡁䅍䅌杁䝁䅅杢歂䍁䅁睢畂䍁䄰䅤潂䝁䅕兌湂䡁䅉睢ㅂ䝁䄴䅚杁䡁䅍兤睂䡁䅁睢祂䡁䅑䅉穂䝁䅕杣㉂䝁䅫睙求䡁䅍杌杁䙁䅑䅡灂䡁䅍䅉穂䝁䅕睚瑂䝁䅕杢あ䍁䅁兙獂䡁䅍睢杁䝁䄸杚浂䝁䅕杣穂䍁䅁兙橂䡁䅑兡療䝁䄴兙楂䝁䅷党杁䡁䅍睢獂䡁䅕䅤灂䝁䄸杢穂䍁䅁杚療䡁䅉䅉䩂䙁䅑兌祂䝁䅕䅢桂䡁䅑党歂䍁䅁䅣祂䝁䅫睢祂䝁䅫䅤灂䝁䅕督獁䍁䅁兡畂䝁䅍䅢ㅂ䝁䅑兡畂䝁䅣䅉䩂䙁䅑䅉橂䝁䄸督あ䍁䅁睢睂䡁䅑兡瑂䝁䅫来桂䡁䅑兡療䝁䄴䅌杁䝁䅑兡湂䝁䅫䅤桂䝁䅷䅉あ䡁䅉兙畂䡁䅍杚療䡁䅉兢桂䡁䅑兡療䝁䄴䅌杁䝁䅅杢歂䍁䅁兓啂䍁䅁督療䡁䅕杣橂䝁䅫杢湂䍁䅁睢睂䡁䅑兡瑂䝁䅫来桂䡁䅑兡療䝁䄴杌杁䕁䅣兙祂䡁䅑杢求䡁䅉䅌杁䕁䅫杢橂䍁䄴䅉㍂䝁䅅督杁䝁䅙睢ㅂ䝁䄴䅚求䝁䅑䅉灂䝁䄴䅉硁䑁䅫睎㕁䍁䅁兙畂䝁䅑䅉灂䡁䅍䅉潂䝁䅕兙歂䡁䅅兤桂䡁䅉䅤求䡁䅉党歂䍁䅁兡畂䍁䅁睕あ䝁䅅兢浂䝁䄸杣歂䍁䅷䅉䑂䝁䄸杢畂䝁䅕睙あ䝁䅫睙ㅂ䡁䅑杌䅁䵁坷䅁捁䅁䅁睒桂䡁䅍䅉噂䡁䅑兡獂䝁䅫䅤灂䝁䅕督䅁䵁䝣䅁䭁睃䅁睒桂䡁䅑党穂䍁䅁兓畂䝁䅑兤穂䡁䅑杣灂䝁䅅䅢杁䕁䅍睢祂䡁䅁睢祂䝁䅅䅤灂䝁䄸杢杁䡁䅁䅢橂䍁䅁兢桂䝁䄴兤浂䝁䅅睙あ䡁䅕杣求䡁䅍䅉桂䝁䄴䅚杁䡁䅍党獂䝁䅷督杁䝁䅕杢湂䝁䅫杢求䝁䅕杣求䝁䅑䅉睂䝁䄸睤求䡁䅉䅉あ䡁䅉兙畂䡁䅍兢灂䡁䅍督灂䝁䄸杢杁䝁䅅杢歂䍁䅁杚獂䡁䅕兡歂䍁䅁䅣療䡁䅣党祂䍁䅁督療䝁䅷兤あ䝁䅫睢畂䡁䅍䅉㍂䝁䄸杣獂䝁䅑睤灂䝁䅑党畁䍁䅁兓あ䍁䅁睢睂䝁䅕杣桂䡁䅑党穂䍁䅁兡畂䍁䅁䅤㍂䝁䄸䅉穂䝁䅕睚瑂䝁䅕杢あ䡁䅍䅌杁䙁䅁睢㍂䝁䅕杣杁䙁䅑杣桂䝁䄴督瑂䝁䅫督穂䝁䅫睢畂䍁䅁兙畂䝁䅑䅉䝂䝁䅷兤灂䝁䅑䅉兂䝁䄸睤求䡁䅉杌杁䙁䅑䅡求䍁䅁睙療䝁䄰䅣桂䝁䄴入杁䝁䄸杚浂䝁䅕杣穂䍁䅁督㕂䝁䄴睙潂䡁䅉睢畂䝁䄸兤穂䍁䅁睢祂䍁䅁兙穂䡁䅫杢橂䝁䅧杣療䝁䄴睢ㅂ䡁䅍䅉楂䝁䅕䅢あ䡁䅍䅌杁䝁䅫杢橂䝁䅷兤歂䝁䅫杢湂䍁䅁杖瑁䝁䅉党獂䡁䅑督獁䍁䅁睑坂䙁䅑䅉楂䝁䅕䅢あ䡁䅍䅌杁䝁䅅杢歂䍁䅁兔灂䝁䅍杣療䍁䄰杖杁䝁䅉党獂䡁䅑督獁䍁䅁兙穂䍁䅁睤求䝁䅷䅢杁䝁䅅督杁䡁䅉党獂䝁䅅䅤求䝁䅑䅉橂䝁䄸兢睂䝁䄸杢求䝁䄴䅤穂䍁䅷䅉穂䡁䅕睙潂䍁䅁兙穂䍁䅁督睂䡁䅉睢橂䝁䅳党あ䡁䅍䅌杁䡁䅁兤獂䝁䅷党㕂䡁䅍䅌杁䡁䅣兙あ䝁䅕杣杁䡁䅁兤瑂䡁䅁督獁䍁䅁䅤求䝁䄴督灂䝁䄸杢求䡁䅉督獁䍁䅁兙畂䝁䅑䅉療䡁䅑䅡求䡁䅉䅉桂䝁䅍睙求䡁䅍督療䡁䅉兡求䡁䅍睏杁䡁䅍睢獂䡁䅕䅤灂䝁䄸杢穂䍁䅁杚療䡁䅉䅉穂䡁䅑兙あ䝁䅫睢畂䝁䅅杣㕂䍁䅁兙畂䝁䅑䅉瑂䝁䄸杙灂䝁䅷党杁䝁䅑杣灂䡁䅙党穂䍁䅷䅉求䝁䄴睚灂䝁䄴党杁䡁䅍入穂䡁䅑党瑂䡁䅍䅌杁䝁䅅杢歂䍁䅁䅣求䡁䅉督療䝁䄴兙獂䍁䅁兢療䝁䅉兡獂䝁䅫䅤㕂䍁䅁兙睂䡁䅁䅢灂䝁䅍兙あ䝁䅫睢畂䍁䅁䅣獂䝁䅅䅤浂䝁䄸杣瑂䡁䅍睏杁䝁䄰党あ䝁䅅䅢杁䝁䅑杣灂䡁䅙党杁䝁䅍睢瑂䡁䅁睢畂䝁䅕杢あ䡁䅍睏杁䝁䅅杢歂䍁䅁睡灂䡁䅑督杁䝁䅙睢祂䍁䅁兙ㅂ䡁䅑睢瑂䝁䄸䅤灂䡁䅙党杁䡁䅉党睂䝁䅷兙橂䝁䅕兢求䝁䄴䅤杁䝁䅍䅡桂䝁䄴杢求䝁䅷督畁䍁䅁兓あ䍁䅁兙獂䡁䅍睢杁䡁䅁杣療䡁䅙兡歂䝁䅕督杁䝁䅙䅢ㅂ䝁䅫䅚杁䡁䅁睢㍂䝁䅕杣杁䡁䅍睢獂䡁䅕䅤灂䝁䄸杢穂䍁䅁睙療䝁䄰䅣祂䝁䅫督灂䝁䄴睚杁䡁䅍䅤桂䡁䅑兡療䝁䄴兙祂䡁䅫䅉潂䡁䅫䅚祂䝁䅅兤獂䝁䅫睙穂䍁䅷䅉瑂䝁䄸杙灂䝁䅷党杁䝁䅧入歂䡁䅉兙ㅂ䝁䅷兡橂䡁䅍䅌杁䡁䅙党潂䝁䅫睙獂䝁䅕䅉穂䡁䅫督あ䝁䅕兢穂䍁䅷䅉桂䝁䄴䅚杁䝁䄸䅤潂䝁䅕杣杁䝁䅫杢歂䡁䅕督あ䡁䅉兡桂䝁䅷䅉桂䡁䅁䅣獂䝁䅫睙桂䡁䅑兡療䝁䄴䅉睂䝁䅷兙あ䝁䅙睢祂䝁䄰督㝁䍁䅁兙畂䝁䅑䅉潂䡁䅫䅚祂䝁䅅兤獂䝁䅫睙穂䍁䅷䅉灂䝁䄴睙獂䡁䅕䅚灂䝁䄴睚杁䝁䅧睢穂䝁䅕督獁䍁䅁䅤ㅂ䝁䅉兡畂䝁䅣䅌杁䝁䅍睢ㅂ䡁䅁䅢灂䝁䄴睚獁䍁䅁兙畂䝁䅑䅉浂䝁䅫䅤あ䝁䅫杢湂䡁䅍䅌杁䝁䅅督杁䡁䅣党獂䝁䅷䅉桂䡁䅍䅉桂䡁䅍督求䝁䄰杙獂䝁䅫党穂䍁䄴䅉啂䝁䅧党杁䝁䅍睢瑂䡁䅁兙畂䡁䅫升穂䍁䅁䅣祂䝁䄸䅚ㅂ䝁䅍䅤穂䍁䅁兙祂䝁䅕䅉ㅂ䡁䅍党歂䍁䅁兡畂䍁䅁兙睂䡁䅁䅢灂䝁䅍兙あ䝁䅫睢畂䡁䅍䅉桂䝁䅍杣療䡁䅍督杁䡁䅙兙祂䝁䅫睢ㅂ䡁䅍䅉瑂䝁䅅杣牂䝁䅕䅤穂䍁䅷䅉灂䝁䄴睙獂䡁䅕䅚灂䝁䄴睚杁䝁䅫杢歂䡁䅕督あ䡁䅉兡桂䝁䅷䅉療䝁䅙杚瑁䝁䅧兡湂䝁䅧睤桂䡁䅫䅌杁䡁䅍兤橂䝁䅧䅉桂䡁䅍䅉橂䝁䄸杢穂䡁䅑杣ㅂ䝁䅍䅤灂䝁䄸杢杁䝁䅅杢歂䍁䅁兙湂䡁䅉兡橂䡁䅕䅢あ䡁䅕杣求䑁䅳䅉灂䝁䄴䅚ㅂ䡁䅍䅤祂䝁䅫兙獂䍁䅁睢畂䍁䄰䅡灂䝁䅣䅡㍂䝁䅅入杁䝁䅍睢瑂䝁䄰党祂䝁䅍兡桂䝁䅷䅉㉂䝁䅕䅡灂䝁䅍䅢求䡁䅍䅉橂䝁䄸兢睂䡁䅉兡穂䝁䅫杢湂䍁䅁䅡求䝁䅅杤㕂䍁䄰䅚ㅂ䡁䅑入杁䡁䅑杣ㅂ䝁䅍睡穂䍁䅁兙畂䝁䅑䅉楂䡁䅕督求䡁䅍䅌杁䝁䅕杢求䡁䅉睚㕂䍁䅁兙畂䝁䅑䅉祂䝁䅕督療䡁䅕杣橂䝁䅕督獁䍁䅁兙ㅂ䡁䅑睢瑂䝁䄸䅤灂䡁䅙党獁䍁䅁兙畂䝁䅑䅉睂䝁䅕杣穂䝁䄸杢桂䝁䅷䅉瑂䝁䄸杙灂䝁䅷兡あ䡁䅫睏杁䝁䅅杢歂䍁䅁杤桂䡁䅉兡療䡁䅕督杁䝁䅫杢歂䡁䅕督あ䡁䅉兡桂䝁䅷䅉桂䡁䅁䅣獂䝁䅫睙桂䡁䅑兡療䝁䄴督獁䍁䅁督ㅂ䝁䅍䅡杁䝁䅅督杁䝁䅅兤あ䝁䄸兢桂䡁䅑党歂䍁䅁兢桂䝁䄴兤浂䝁䅅睙あ䡁䅕杣灂䝁䄴睚杁䝁䅅杢歂䍁䅁䅢療䝁䅣兡穂䡁䅑兡橂䡁䅍䅉穂䡁䅫督あ䝁䅕兢穂䍁䄴䅉䩂䡁䅑䅉穂䝁䅕䅢獂䡁䅍䅉灂䡁䅑督杁䡁䅁杣療䝁䅑兤橂䡁䅑督杁䡁䅕杢歂䝁䅕杣杁䡁䅑䅡求䍁䅁睒桂䡁䅑党穂䍁䅁杙祂䝁䅅杢歂䍁䄴䅉䩂䡁䅑䅉療䝁䅙杚求䡁䅉督杁䝁䅫䅤穂䍁䅁䅣祂䝁䄸䅚ㅂ䝁䅍䅤穂䍁䅁䅤療䍁䅁杣求䡁䅁䅢桂䝁䅍党瑂䝁䅕杢あ䍁䅁睙潂䝁䅅杢畂䝁䅕䅢杁䝁䅍兤穂䡁䅑睢瑂䝁䅕杣穂䍁䅷䅉桂䡁䅍䅉㍂䝁䅕䅢獂䍁䅁兙穂䍁䅁䅤療䍁䅁睢祂䝁䅫睚灂䝁䄴兙獂䍁䅁党硂䡁䅕兡睂䝁䄰党畂䡁䅑䅉瑂䝁䅅杢ㅂ䝁䅙兙橂䡁䅑兤祂䝁䅕杣穂䍁䄴䅉啂䝁䅧党杁䝁䅍睢瑂䡁䅁兙畂䡁䅫䅉㍂䝁䅅督杁䝁䅙睢ㅂ䝁䄴䅚求䝁䅑䅉灂䝁䄴䅉硁䑁䅫免硁䍁䅁兙畂䝁䅑䅉灂䡁䅍䅉潂䝁䅕兙歂䡁䅅兤桂䡁䅉䅤求䡁䅉党歂䍁䅁兡畂䍁䅁䅒求䝁䄴杤求䡁䅉䅌杁䕁䅍睢獂䝁䄸杣桂䝁䅑睢畁䅁䅁破䅍䙁偁䅁䡂䝁䅕杢杁䕁䅑兡湂䝁䅫䅤桂䝁䅷䅉䩂䝁䄴睙畁䍁䅁党畂䝁䅣兙湂䝁䅕督杁䝁䅫杢杁䡁䅑䅡求䍁䅁䅣祂䝁䄸杤灂䡁䅍兡療䝁䄴䅉療䝁䅙䅉橂䡁䅫杙求䡁䅉䅉穂䝁䅅杚求䡁䅑入杁䡁䅍睢獂䡁䅕䅤灂䝁䄸杢穂䍁䅁杚療䡁䅉䅉橂䝁䄸杢穂䡁䅕兢求䡁䅉督杁䝁䅫杢杁䡁䅑䅡求䍁䅁兖畂䝁䅫䅤求䝁䅑䅉呂䡁䅑兙あ䝁䅕督獁䍁䅁睑桂䝁䄴兙歂䝁䅅䅌杁䕁䅷兙あ䝁䅫杢杁䕁䅅兢求䡁䅉兡橂䝁䅅䅌杁䕁䅕兤祂䝁䄸䅣求䍁䅷䅉あ䝁䅧党杁䕁䄰兡歂䝁䅑䅢求䍁䅁兒桂䡁䅍䅤獁䍁䅁兑浂䡁䅉兡橂䝁䅅䅌杁䡁䅑䅡求䍁䅁兑穂䝁䅫兙杁䙁䅁兙橂䝁䅫杚灂䝁䅍䅌杁䝁䅅杢歂䍁䅁杓桂䡁䅁兙畂䍁䄴䅉啂䝁䅧党杁䝁䅍睢瑂䡁䅁兙畂䡁䅫䅉療䝁䅙杚求䡁䅉督杁䡁䅍党橂䡁䅕杣灂䡁䅑入杁䝁䅅杢歂䍁䅁䅣求䡁䅉杚療䡁䅉兢桂䝁䄴睙求䍁䅁䅣祂䝁䄸䅚ㅂ䝁䅍䅤穂䍁䅁兤畂䝁䅑党祂䍁䅁杔療䡁䅉䅤療䝁䄴䅌杁䕁䅅杤桂䡁䅍䅤獁䍁䅁兑㉂䝁䅫杣桂䍁䅷䅉䉂䙁䅙睒獁䍁䅁兙畂䝁䅑䅉䑂䕁䅍䅢求䝁䅅杢求䡁䅉䅉楂䡁䅉兙畂䝁䅑督杁䡁䅑䅡桂䡁䅑䅉睂䡁䅉睢㉂䝁䅫䅚求䍁䅁杣求䝁䅅䅢瑁䡁䅑兡瑂䝁䅕䅉睂䡁䅉睢あ䝁䅕睙あ䝁䅫睢畂䍁䅁兙畂䝁䅑䅉瑂䝁䅅兡畂䡁䅑党畂䝁䅅杢橂䝁䅕䅉浂䝁䄸杣杁䙁䅁睑穂䍁䅷䅉乂䝁䅅睙穂䍁䅷䅉桂䝁䄴䅚杁䝁䄰睢楂䝁䅫䅢求䍁䅁䅚求䡁䅙兡橂䝁䅕督杁䝁䅅睚桂䝁䅫杢穂䡁䅑䅉瑂䝁䅅䅢㍂䝁䅅杣求䍁䅷䅉㉂䝁䅫杣ㅂ䡁䅍党穂䍁䅷䅉桂䝁䅑睤桂䡁䅉党獁䍁䅁兙畂䝁䅑䅉療䡁䅑䅡求䡁䅉䅉療䝁䄴䅢灂䝁䄴党杁䡁䅑䅡祂䝁䅕兙あ䡁䅍杌杁䕁䅫䅤杁䝁䅅䅢穂䝁䄸䅉睂䡁䅉睢㉂䝁䅫䅚求䡁䅍䅉灂䝁䅑党畂䡁䅑兡あ䡁䅫䅉睂䡁䅉睢あ䝁䅕睙あ䝁䅫睢畂䍁䅁督療䝁䅷兤あ䝁䅫睢畂䡁䅍䅌杁䝁䅫杢橂䝁䅷兤歂䝁䅫杢湂䍁䅁䅔灂䝁䅙党䵂䝁䄸睙牂䍁䅁兓歂䝁䅕杢あ䝁䅫䅤㕂䍁䅁䅖潂䝁䅕杚あ䍁䅁䅕祂䝁䄸䅤求䝁䅍䅤灂䝁䄸杢獁䍁䅁兑㉂䝁䅅督あ䍁䅁兙畂䝁䅑䅉䉂䙁䅙睒杁䙁䅍党橂䡁䅕杣求䍁䅁兓歂䝁䅕杢あ䝁䅫䅤㕂䍁䅷䅉佂䝁䄸杣あ䝁䄸杢杁䕁䅫䅚求䝁䄴䅤灂䡁䅑入杁䙁䅑䅡求䝁䅙䅤杁䙁䅁杣療䡁䅑党橂䡁䅑兡療䝁䄴䅌杁䝁䅅杢歂䍁䅁䅒桂䡁䅉睡杁䙁䅣党楂䍁䅁兔療䝁䄴兡あ䝁䄸杣灂䝁䄴睚杁䝁䅙睢祂䍁䅁兢療䝁䄴兡あ䝁䄸杣灂䝁䄴睚杁䝁䄸杚杁䝁䅍杣求䝁䅑兡あ䍁䅁杣求䡁䅁睢祂䡁䅑督獁䍁䅁杚灂䝁䄴兙畂䝁䅍兡桂䝁䅷䅉桂䝁䅍睙療䡁䅕杢あ䡁䅍䅌杁䡁䅑䅡求䍁䅁䅚桂䡁䅉睡杁䡁䅣党楂䍁䅷䅉桂䝁䄴䅚杁䡁䅍睢橂䝁䅫兙獂䍁䅁兢求䝁䅑兡桂䍁䅁兙橂䝁䅍睢ㅂ䝁䄴䅤穂䍁䅁䅤療䍁䅁䅡求䝁䅷䅣杁䡁䅍兙浂䝁䅕睚ㅂ䝁䅅杣歂䍁䅁睙ㅂ䡁䅍䅤療䝁䄰党祂䡁䅍升杁䡁䅁党祂䡁䅍睢畂䝁䅅䅢杁䝁䅫杢浂䝁䄸杣瑂䝁䅅䅤灂䝁䄸杢畁䍁䅁兓畂䍁䅁兙歂䝁䅑兡あ䝁䅫睢畂䍁䅷䅉あ䝁䅧党杁䝁䅍睢瑂䡁䅁兙畂䡁䅫䅉療䝁䅙杚求䡁䅉督杁䙁䅙兡祂䡁䅑兤桂䝁䅷䅉兂䡁䅉兡㉂䝁䅅䅤求䍁䅁杔求䡁䅑睤療䡁䅉睡杁䍁䅧杖兂䕁䄴克杁䡁䅍睢獂䡁䅕䅤灂䝁䄸杢穂䍁䅁兤畂䝁䅑党祂䍁䅁杔療䡁䅉䅤療䝁䄴䅌杁䕁䅅杤桂䡁䅍䅤杁䝁䅅杢歂䍁䅁兑坂䕁䅣䅉楂䡁䅉兙畂䝁䅑督杁䡁䅑睢杁䝁䅕杢潂䝁䅅杢橂䝁䅕䅉穂䝁䅕睙ㅂ䡁䅉兡あ䡁䅫䅉桂䝁䄴䅚杁䝁䄸杢獂䝁䅫杢求䍁䅁䅣祂䝁䅫杤桂䝁䅍入杁䡁䅑䅡桂䡁䅑䅉桂䝁䅷䅢療䡁䅣督杁䝁䅍兤穂䡁䅑睢瑂䝁䅕杣穂䍁䅁䅤療䍁䅁督求䝁䅍兤祂䝁䅕䅢㕂䍁䅁䅤祂䝁䅅杢穂䝁䄰兡あ䍁䅁兙畂䝁䅑䅉桂䝁䅍睙求䡁䅍督杁䡁䅁杣灂䡁䅙兙あ䝁䅕䅉灂䝁䄴杚療䡁䅉兢桂䡁䅑兡療䝁䄴䅌杁䡁䅍兤橂䝁䅧䅉桂䡁䅍䅉睂䝁䅅督穂䡁䅣睢祂䝁䅑督獁䍁䅁杙桂䝁䄴睡杁䝁䅑党あ䝁䅅兡獂䡁䅍䅌杁䝁䅅杢歂䍁䅁睙祂䝁䅕䅚灂䡁䅑䅉橂䝁䅅杣歂䍁䅁杢ㅂ䝁䄰杙求䡁䅉督獁䍁䅁睤潂䝁䅕杢杁䡁䅕督灂䝁䄴睚杁䡁䅁兤楂䝁䅷兡橂䍁䅁睖灂䍁䄰杒灂䍁䅁睢畂䍁䅁䅕䑂䡁䅍䅌杁䕁䄰兙橂䡁䅍䅌杁䝁䅅杢歂䍁䅁兢療䝁䅉兡獂䝁䅕䅉灂䕁䄸睕杁䝁䅅杢歂䍁䅁兑畂䝁䅑杣療䝁䅫䅚杁䝁䅑党㉂䝁䅫睙求䡁䅍睏杁䕁䅅杢あ䝁䅫䅖祂䝁䅅睙牂䍁䅁兙畂䝁䅑䅉呂䝁䅕睙ㅂ䡁䅉党杁䕁䅉杣療䡁䅣督求䡁䅉䅉睂䡁䅉睢歂䡁䅕睙あ䡁䅍䅉㍂䝁䅧兡橂䝁䅧䅉潂䝁䅕䅢睂䡁䅍䅉あ䝁䄸䅉牂䝁䅕党睂䍁䅁䅣求䡁䅉督療䝁䄴兙獂䍁䅁兡畂䝁䅙睢祂䝁䄰兙あ䝁䅫睢畂䍁䅁兙畂䝁䅑䅉楂䡁䅉睢㍂䡁䅍兡畂䝁䅣䅉桂䝁䅍䅤灂䡁䅙兡あ䡁䅫䅉桂䝁䄴睢畂䡁䅫兢療䡁䅕督杁䡁䅣䅡灂䝁䅷党杁䝁䅉杣療䡁䅣督灂䝁䄴睚杁䝁䄸杢獂䝁䅫杢求䑁䅳䅉桂䝁䄴䅚杁䙁䅁杣灂䡁䅙兙橂䡁䅫䅉乂䝁䄸杢灂䡁䅑睢祂䍁䅁兑穂䡁䅍兡穂䡁䅑兙畂䡁䅑䅉桂䝁䄴䅚杁䕁䅉杣求䝁䅅睙潂䕁䅣兤桂䡁䅉䅚杁䡁䅁杣療䝁䅑兤橂䡁䅑督杁䝁䅙睢祂䍁䅁杣求䝁䄰睢㉂䝁䅫杢湂䍁䅁睙ㅂ䡁䅍䅤療䝁䄰党祂䡁䅍升杁䝁䅑兙あ䝁䅅䅉浂䡁䅉睢瑂䍁䅁䅣ㅂ䝁䅉䅢灂䝁䅍䅉歂䝁䅅䅤桂䍁䅁杙祂䝁䄸睡求䡁䅉䅉穂䝁䅫䅤求䡁䅍睏杁䝁䅅杢歂䍁䅁杕求䡁䅁兤あ䝁䅅䅤灂䝁䄸杢䕂䝁䅕杚求䝁䄴䅚求䡁䅉䅌杁䝁䅅䅉㍂䝁䅧兡あ䝁䅕䅉湂䝁䅷睢㉂䝁䅕䅉穂䝁䅕杣㉂䝁䅫睙求䍁䅁䅤潂䝁䅅䅤杁䝁䅧党獂䡁䅁督杁䝁䅍兤穂䡁䅑睢瑂䝁䅕杣穂䍁䅁兢桂䝁䄴兙湂䝁䅕䅉桂䝁䅷䅢杁䝁䅅督睂䝁䅕睙あ䡁䅍䅉療䝁䅙䅉あ䝁䅧党灂䡁䅉䅉睂䝁䅕杣穂䝁䄸杢桂䝁䅷䅉楂䡁䅉兙畂䝁䅑兡畂䝁䅣䅉療䝁䄴䅢灂䝁䄴党獁䍁䅁兡畂䝁䅍䅢ㅂ䝁䅑兡畂䝁䅣䅉穂䝁䅕兙祂䝁䅍䅡杁䡁䅉党穂䡁䅕䅢あ䡁䅍䅌杁䡁䅍睢橂䝁䅫兙獂䍁䅁兢求䝁䅑兡桂䍁䅁督灂䡁䅑党穂䍁䅷䅉桂䝁䄴䅚杁䝁䄸杤求䡁䅉兙獂䝁䅷䅉㍂䝁䅕杙杁䡁䅁杣求䡁䅍党畂䝁䅍党畁䍁䅁兓あ䍁䅁兢桂䡁䅉睡求䡁䅑督杁䝁䅅杢歂䍁䅁督求䝁䅷䅢穂䍁䅁兡あ䡁䅍䅉睂䡁䅉睢歂䡁䅕睙あ䡁䅍䅉桂䝁䄴䅚杁䡁䅉党獂䝁䅅䅤求䝁䅑䅉穂䝁䅕杣㉂䝁䅫睙求䡁䅍䅉あ䝁䅧杣療䡁䅕睚潂䍁䅁杣求䡁䅑兙灂䝁䅷党祂䡁䅍䅌杁䡁䅑党獂䝁䅕睙療䝁䄰䅉穂䝁䅕杣㉂䝁䅫睙求䍁䅁䅣祂䝁䄸杤灂䝁䅑党祂䡁䅍䅌杁䝁䅧兙祂䝁䅑睤桂䡁䅉党杁䝁䄸杣灂䝁䅣兡畂䝁䅅䅢杁䝁䅕兣ㅂ䝁䅫䅣瑂䝁䅕杢あ䍁䅁兢桂䝁䄴兤浂䝁䅅睙あ䡁䅕杣求䡁䅉督獁䍁䅁兙畂䝁䅑䅉求䝁䄰䅣獂䝁䄸入求䝁䅕䅉楂䝁䅕杢求䝁䅙兡あ䍁䅁䅣祂䝁䄸杤灂䝁䅑党祂䡁䅍䅌杁䝁䅅督杁䡁䅣党獂䝁䅷䅉桂䡁䅍䅉求䍁䄰睙療䝁䄰兢求䡁䅉睙求䍁䅁䅣獂䝁䅅䅤浂䝁䄸杣瑂䍁䄴䅉啂䝁䅧党杁䝁䅍睢瑂䡁䅁兙畂䡁䅫䅉㍂䝁䅅督杁䝁䅙睢祂䝁䄰党祂䝁䅷入杁䝁䅳杢療䡁䅣杢杁䝁䅅督杁䕁䄴睢祂䡁䅑睢畂䕁䅷兡浂䝁䅕䅔療䝁䅍睡杁䕁䅫杢橂䍁䄴䅉桂䝁䄴䅚杁䝁䅍䅡桂䝁䄴睚求䝁䅑䅉灂䡁䅑督杁䝁䄴兙瑂䝁䅕䅉あ䝁䄸䅉䡂䝁䅕杢杁䕁䅑兡湂䝁䅫䅤桂䝁䅷䅉䩂䝁䄴睙畁䍁䅁兡畂䍁䅁杔療䡁䅙党瑂䝁䅉党祂䍁䅁杍睁䑁䅉杍畁䍁䅁睒求䝁䄴䅉䕂䝁䅫睚灂䡁䅑兙獂䍁䅁兓畂䝁䅍杌杁䡁䅣兙穂䍁䅁杚療䡁䅕杢歂䝁䅕䅚杁䝁䅫杢杁䑁䅅兏㑁䑁䅉䅉桂䝁䄴䅚杁䝁䅫督杁䝁䅧党桂䝁䅑兣ㅂ䝁䅅杣あ䝁䅕杣求䝁䅑䅉灂䝁䄴䅉啂䝁䅕兢睂䝁䅕䅌杁䕁䅅杣灂䡁䅯睢畂䝁䅅杌䅁䙁吴䅁㡃睄䅁睒求䝁䄴党祂䝁䅅睙杁䕁䅧睢獂䝁䅑兡畂䝁䅣督杁䕁䅫杢橂䍁䄴䅉歂䝁䅕督灂䝁䅣杢穂䍁䅷䅉瑂䝁䅅杢ㅂ䝁䅙兙橂䡁䅑兤祂䝁䅕督獁䍁䅁兙畂䝁䅑䅉歂䝁䅫督あ䡁䅉兡楂䡁䅕䅤求䡁䅍䅉㉂䝁䅅杣灂䝁䄸兤穂䍁䅁党畂䝁䅕杣湂䡁䅫䅉あ䝁䅕睙潂䝁䄴睢獂䝁䄸睚㕂䍁䅁䅣祂䝁䄸䅚ㅂ䝁䅍䅤穂䍁䅁兙畂䝁䅑䅉穂䝁䄸䅢ㅂ䡁䅑兡療䝁䄴䅉㍂䝁䄸杣獂䝁䅑睤灂䝁䅑党畁䍁䅁䅖潂䝁䅕䅉橂䝁䄸兢睂䝁䅅杢㕂䍁䅁睢浂䝁䅙党祂䡁䅍䅉祂䝁䅕督灂䝁䅑党畂䡁䅑兡桂䝁䅷䅉桂䡁䅕䅤療䝁䄰兙あ䝁䅫睙杁䡁䅍䅤桂䝁䄴䅚楂䡁䅫䅉湂䝁䅕杢求䡁䅉兙あ䝁䄸杣穂䍁䅷䅉桂䡁䅕䅤療䝁䄰兙あ䝁䅫睙杁䡁䅑杣桂䝁䄴督浂䝁䅕杣杁䡁䅍睤灂䡁䅑睙潂䍁䅷䅉桂䝁䅫杣瑁䝁䅍睢療䝁䅷党歂䍁䅁党畂䝁䅣兡畂䝁䅕䅉祂䝁䅕督灂䝁䅑党畂䡁䅑兡桂䝁䅷䅉穂䡁䅑兙畂䝁䅑杙㕂䍁䅁睚求䝁䄴党祂䝁䅅䅤療䡁䅉督獁䍁䅁兙畂䝁䅑䅉獂䝁䅫兣ㅂ䝁䅫䅚瑁䝁䅍睢療䝁䅷党歂䍁䅁党畂䝁䅣兡畂䝁䅕䅉湂䝁䅕杢求䡁䅉兙あ䝁䄸杣穂䑁䅳䅉乂䝁䄸杙灂䝁䅷党杁䕁䅷兡畂䝁䅳䅌杁䝁䅅䅉祂䝁䅕兢療䡁䅑党杁䝁䄰睢畂䝁䅫䅤療䡁䅉兡畂䝁䅣䅉穂䡁䅫督あ䝁䅕兢杁䝁䅙睢祂䍁䅁䅡療䝁䄰党杁䡁䅍䅤桂䝁䄴䅚楂䡁䅫䅉湂䝁䅕杢求䡁䅉兙あ䝁䄸杣穂䑁䅳䅉祂䝁䅕督灂䝁䅑党畂䡁䅑兡桂䝁䅷䅉穂䡁䅑睢祂䝁䅅睚求䍁䅁督療䝁䅷兤あ䝁䅫睢畂䍁䅷䅉㍂䝁䅧兡橂䝁䅧䅉橂䝁䄸杢穂䝁䅫督あ䡁䅍䅉療䝁䅙䅉桂䍁䅁督㕂䡁䅍䅤求䝁䄰䅉療䝁䅙䅉楂䝁䅅䅤あ䝁䅕杣灂䝁䅕督獁䍁䅁兙畂䍁䅁兡畂䡁䅙党祂䡁䅑党祂䍁䅷䅉睂䝁䅧睢あ䝁䄸杤療䝁䅷䅤桂䝁䅫睙杁䝁䄸䅣あ䝁䅫兢灂䡁䅯党祂䡁䅍䅌杁䡁䅁睢㍂䝁䅕杣杁䝁䅕䅢求䝁䅍䅤祂䝁䄸杢灂䝁䅍䅉橂䝁䄸杢あ䡁䅉睢獂䡁䅍䅌杁䝁䅅杢歂䍁䅁睢あ䝁䅧党祂䍁䅁睙療䝁䄰䅣療䝁䄴党畂䡁䅑督㝁䍁䅁督瑂䝁䅅杣あ䍁䅁䅡療䝁䄰党杁䡁䅍睢獂䡁䅕䅤灂䝁䄸杢穂䍁䅷䅉穂䡁䅕睙潂䍁䅁兙穂䍁䅁督瑂䝁䅅杣あ䍁䅁䅤潂䝁䅕杣瑂䝁䄸督あ䝁䅅䅤穂䍁䅁兙畂䝁䅑䅉桂䍁䅁督ㅂ䝁䅫䅤求䍁䅁睢浂䍁䅁䅡療䝁䄰党杁䝁䄰睢畂䝁䅫䅤療䡁䅉兡畂䝁䅣䅉睂䡁䅉睢歂䡁䅕睙あ䡁䅍杌杁䕁䅫䅤杁䝁䅅䅢穂䝁䄸䅉睂䡁䅉睢㉂䝁䅫䅚求䡁䅍䅉穂䝁䄰兙祂䡁䅑䅉潂䝁䄸兢求䍁䅁党畂䝁䅕杣湂䡁䅫䅉瑂䝁䅅杢桂䝁䅣党瑂䝁䅕杢あ䍁䅁䅚求䡁䅙兡橂䝁䅕督杁䝁䅅杢歂䍁䅁督求䝁䄴督療䡁䅉督杁䝁䅙睢祂䍁䅁䅡求䝁䅅䅤灂䝁䄴睚杁䝁䅅杢歂䍁䅁睙療䝁䄸䅢灂䝁䄴睚杁䡁䅍入穂䡁䅑党瑂䑁䅳䅉穂䝁䄰兙祂䡁䅑䅉歂䝁䄸睢祂䝁䅉党獂䝁䅷䅉橂䝁䅅兢求䡁䅉兙穂䑁䅳䅉桂䝁䄴䅚杁䡁䅁睢祂䡁䅑兙楂䝁䅷党杁䝁䅅杢歂䍁䅁兡畂䡁䅙党祂䡁䅑党祂䍁䅁睚求䝁䄴党祂䝁䅅䅤療䡁䅉督㝁䍁䅁兢ㅂ䝁䅷䅤灂䡁䅁䅢求䍁䅁䅣療䡁䅉䅤桂䝁䅉䅢求䍁䅁杙桂䡁䅑䅤求䡁䅉入杁䡁䅍睢獂䡁䅕䅤灂䝁䄸杢穂䑁䅳䅉瑂䝁䅅杢ㅂ䝁䅅䅢杁䡁䅑杣桂䝁䄴督浂䝁䅕杣杁䡁䅍睤灂䡁䅑睙潂䝁䅕督㝁䍁䅁睢ㅂ䡁䅑䅚療䝁䄸杣杁䡁䅁睢㍂䝁䅕杣杁䝁䅕兣ㅂ䝁䅫䅣瑂䝁䅕杢あ䍁䅷䅉灂䝁䄴睙獂䡁䅕䅚灂䝁䄴睚杁䡁䅑杣灂䝁䄰兢求䡁䅉督獁䍁䅁杚灂䝁䅕䅢歂䍁䅁兙畂䝁䅑䅉楂䡁䅉兤穂䝁䅧䅉瑂䝁䄸睤求䡁䅉督獁䍁䅁䅢療䝁䅣䅉穂䡁䅁䅢灂䡁䅑䅤求䡁䅉督獁䍁䅁督あ䡁䅕兢睂䍁䅁睚祂䝁䅫杢歂䝁䅕杣穂䍁䅷䅉橂䝁䅧兡睂䡁䅁党祂䍁䅁督潂䡁䅉党歂䝁䅑党祂䡁䅍䅌杁䝁䅷兙㍂䝁䄴䅉桂䝁䄴䅚杁䝁䅷党桂䝁䅙䅉㉂䝁䅅睙ㅂ䡁䅕兢穂䍁䅷䅉桂䝁䄴䅚杁䡁䅁杣求䡁䅍督ㅂ䡁䅉党杁䡁䅣兙穂䝁䅧党祂䡁䅍䅉桂䝁䄴䅚杁䡁䅣兙あ䝁䅕杣杁䡁䅁兤瑂䡁䅁督㝁䍁䅁兙畂䝁䅑䅉楂䝁䅅䅤あ䝁䅕杣㕂䍁䄰䅣療䡁䅣党祂䝁䅕䅚杁䡁䅑兤祂䝁䅙䅉橂䝁䅅杣求䍁䅁䅣祂䝁䄸䅚ㅂ䝁䅍䅤穂䍁䄴䅉䩂䝁䄴䅉桂䝁䅑䅚灂䡁䅑兡療䝁䄴䅌杁䡁䅑䅡求䍁䅁睙療䝁䄰䅣桂䝁䄴入杁䝁䄸杚浂䝁䅕杣穂䍁䅁睙療䝁䄰兢求䡁䅉睙灂䝁䅅䅢杁䝁䅅杢歂䍁䅁兡畂䝁䅑兤穂䡁䅑杣灂䝁䅅䅢杁䡁䅁杣療䝁䅑兤橂䡁䅑督杁䝁䅍睢瑂䡁䅁杣灂䡁䅍兡畂䝁䅣䅉橂䝁䅷党桂䝁䄴党祂䍁䄰杙ㅂ䡁䅉杢灂䝁䄴睚杁䝁䄴兙あ䡁䅕杣桂䝁䅷䅉湂䝁䅅督杁䝁䅙兤求䝁䅷党歂䍁䅁睚求䝁䄴党祂䝁䅅䅤療䡁䅉督㝁䍁䅁䅢灂䝁䅣䅡あ䍁䄰睙療䝁䄰兢求䡁䅉睙灂䝁䅅䅢杁䡁䅍䅤桂䝁䄴䅚楂䡁䅫䅉湂䝁䅕杢求䡁䅉兙あ䝁䄸杣穂䍁䅁兙畂䝁䅑䅉祂䝁䅕䅢桂䡁䅑党歂䍁䅁䅤祂䝁䅅杢穂䝁䅙党祂䍁䅁督㍂䝁䅫䅤橂䝁䅧党穂䑁䅳䅉穂䡁䅑兙あ䝁䅫睢畂䝁䅅杣㕂䍁䅁睚求䝁䄴党祂䝁䅅䅤療䡁䅉督㝁䍁䅁督灂䝁䄴睚獂䝁䅕兌求䝁䄴睚灂䝁䄴党杁䝁䅫杢歂䡁䅕督あ䡁䅉兡桂䝁䅷䅉湂䝁䅕杢求䡁䅉兙あ䝁䄸杣穂䑁䅳䅉灂䝁䄴䅚ㅂ䡁䅍䅤祂䝁䅫兙獂䍁䅁督あ䝁䅅杢歂䝁䅉入杁䝁䅣党畂䝁䅕杣桂䡁䅑睢祂䡁䅍睏杁䝁䅫杢歂䡁䅕督あ䡁䅉兡桂䝁䅷䅉あ䡁䅉兙畂䡁䅍杚求䡁䅉䅉穂䡁䅣兡あ䝁䅍䅡求䡁䅍睏杁䝁䅷兡湂䝁䅧䅤杁䡁䅑睢㍂䝁䅕杣穂䍁䅷䅉瑂䝁䄸杙灂䝁䅷党杁䝁䅣党畂䝁䅕杣桂䡁䅑睢祂䡁䅍䅌杁䝁䅍睢瑂䝁䄰党祂䝁䅍兡桂䝁䅷䅉瑂䝁䄸杙灂䝁䅷党杁䡁䅁兤瑂䡁䅁督獁䍁䅁䅡求䝁䅅䅤求䡁䅉督獁䍁䅁䅚ㅂ䡁䅍䅤瑁䡁䅍兤睂䡁䅁杣求䡁䅍督灂䝁䄸杢杁䝁䅕兣ㅂ䝁䅫䅣瑂䝁䅕杢あ䍁䅷䅉桂䝁䄴䅚杁䝁䄰睢楂䝁䅫䅢求䍁䅁党畂䝁䅕杣湂䡁䅫䅉穂䡁䅑睢祂䝁䅅睚求䍁䅁督㕂䡁䅍䅤求䝁䄰督㝁䍁䅁督あ䝁䅅䅤灂䝁䄸杢桂䡁䅉入杁䝁䅕杢求䡁䅉睚㕂䍁䅁督あ䝁䄸杣桂䝁䅣党杁䡁䅍入穂䡁䅑党瑂䍁䅁兙畂䝁䅑䅉祂䝁䅕䅢桂䡁䅑党歂䍁䅁兡畂䡁䅙党祂䡁䅑党祂䍁䅁䅣祂䝁䄸䅚ㅂ䝁䅍䅤穂䑁䅳䅉桂䝁䄴䅚杁䝁䅅杚あ䝁䅕杣瑂䝁䅅杣牂䝁䅕䅤杁䡁䅍党祂䡁䅙兡橂䝁䅕䅉睂䝁䅅杣あ䡁䅍䅉桂䝁䄴䅚杁䡁䅁杣療䝁䅑兤橂䡁䅑䅉桂䝁䅍睙求䡁䅍督療䡁䅉兡求䡁䅍杌杁䙁䅑䅡求䍁䅁睙療䝁䄰䅣桂䝁䄴入杁䝁䅑兡穂䡁䅑杣灂䝁䅉兤あ䝁䅕督杁䝁䅫䅤穂䍁䅁䅣祂䝁䄸䅚ㅂ䝁䅍䅤穂䍁䅁䅤潂䡁䅉睢ㅂ䝁䅣䅡杁䝁䅫杢歂䝁䅕䅣求䝁䄴䅚求䝁䄴䅤杁䡁䅉党穂䝁䅫䅚求䝁䄴䅤灂䝁䅅䅢杁䝁䅑党桂䝁䅷党祂䡁䅍䅌杁䝁䅫杢歂䡁䅕督あ䡁䅉兡桂䝁䅷䅉歂䝁䅫督あ䡁䅉兡楂䡁䅕䅤療䡁䅉督杁䝁䅅杢歂䍁䅁䅚求䝁䅅䅢求䡁䅉督獁䍁䅁杢桂䡁䅑兡療䝁䄴兙獂䍁䅁兙畂䝁䅑䅉祂䝁䅕睚灂䝁䄸杢桂䝁䅷䅉祂䝁䅕䅤桂䝁䅫䅢求䡁䅉督獁䍁䅁党瑁䝁䅍睢瑂䝁䄰党祂䝁䅍党杁䡁䅁兙祂䡁䅑杢求䡁䅉督獁䍁䅁党獂䝁䅕睙あ䡁䅉兡橂䝁䅅䅢癁䕁䅧杖䉂䕁䅍睌穂䝁䄸䅢桂䡁䅉䅉㍂䝁䅧睢獂䝁䅕督桂䝁䅷党祂䡁䅍䅌杁䡁䅍睢獂䝁䅅杣杁䝁䅫杢穂䡁䅑兙獂䝁䅷党祂䡁䅍䅌杁䝁䅍兙あ䝁䅅䅢療䝁䅣督獁䍁䅁党硂䡁䅕兡睂䝁䄰党畂䡁䅑䅉祂䝁䅕杢あ䝁䅅䅢杁䝁䅍睢瑂䡁䅁兙畂䝁䅫党穂䍁䅷䅉桂䝁䄴䅚杁䝁䄸䅤潂䝁䅕杣杁䝁䅕兣ㅂ䝁䅫䅣瑂䝁䅕杢あ䍁䅁䅚灂䡁䅍䅤祂䝁䅫杙ㅂ䡁䅑睢祂䡁䅍睏杁䝁䅅杢歂䍁䅁䅚灂䡁䅉党橂䡁䅑䅢㕂䍁䅁䅤療䍁䅁党畂䝁䅑䅉ㅂ䡁䅍党祂䡁䅍杌杁䙁䅑䅡求䍁䅁睙療䝁䄰䅣桂䝁䄴入杁䡁䅣兙穂䍁䅁杚療䡁䅕杢歂䝁䅕䅚杁䝁䅫杢杁䑁䅅兏ㅁ䑁䅫䅉桂䝁䄴䅚杁䝁䅫督杁䝁䅧党桂䝁䅑兣ㅂ䝁䅅杣あ䝁䅕杣求䝁䅑䅉灂䝁䄴䅉塂䝁䅅兤牂䝁䅕督潂䝁䅅䅌杁䙁䅣兡穂䝁䅍睢畂䡁䅍兡畂䍁䄴䅁浃兆䅁杫䄴䕁䅣党畂䝁䅕杣桂䝁䅷䅉䕂䡁䅫杢桂䝁䄰兡橂䡁䅍䅉䑂䝁䄸杣睂䝁䄸杣桂䡁䅑兡療䝁䄴䅉療䡁䅁党祂䝁䅅䅤求䡁䅍䅉桂䡁䅍䅉桂䝁䄴䅉桂䝁䅕杣療䡁䅍䅣桂䝁䅍党杁䝁䅅杢歂䍁䅁䅚求䝁䅙党畂䡁䅍党杁䝁䅍睢瑂䡁䅁兙畂䡁䅫䅉㍂䝁䄸杣獂䝁䅑睤灂䝁䅑党畁䍁䅁兓あ䍁䅁睢睂䝁䅕杣桂䡁䅑党穂䍁䅁䅤潂䡁䅉睢ㅂ䝁䅣䅡杁䝁䅙睢ㅂ䡁䅉䅉穂䝁䅕睚瑂䝁䅕杢あ䡁䅍杏杁䕁䅅党祂䝁䄸督睂䝁䅅睙求䍁䅷䅉乂䝁䅅杣灂䝁䄴党杁䙁䅍入穂䡁䅑党瑂䡁䅍䅌杁䕁䅍睢瑂䝁䅉兙あ䍁䅁睕㕂䡁䅍䅤求䝁䄰督獁䍁䅁兙畂䝁䅑䅉啂䝁䅕睙潂䝁䄴睢獂䝁䄸睚灂䝁䅕督畁䍁䅁䅖潂䝁䅕䅉䉂䝁䅕杣療䡁䅍䅣桂䝁䅍党杁䡁䅍党湂䝁䄰党畂䡁䅑䅉睂䡁䅉睢歂䡁䅕睙求䡁䅍䅉桂䝁䄴䅚杁䡁䅍党獂䝁䅷督杁䝁䅉兤穂䝁䅫杢求䡁䅍督杁䝁䅯党あ䡁䅍睏杁䝁䅅杢歂䍁䅁睢浂䝁䅙党祂䡁䅍䅉桂䝁䅫杣橂䡁䅉兙浂䡁䅑䅉瑂䝁䅅兡畂䡁䅑党畂䝁䅅杢橂䝁䅕䅉桂䝁䄴䅚杁䡁䅉党睂䝁䅅兡祂䍁䅷䅉瑂䝁䅅杢桂䝁䅣党瑂䝁䅕杢あ䍁䅷䅉桂䝁䅫杣橂䡁䅉兙浂䡁䅑兌療䝁䄴兌湂䡁䅉睢ㅂ䝁䄴䅚杁䡁䅍兤睂䡁䅁睢祂䡁䅑䅉桂䝁䄴䅚杁䝁䅍睢瑂䡁䅁䅢求䡁䅑兡療䝁䄴䅌杁䝁䅍䅡桂䡁䅉䅤求䡁䅉䅌杁䡁䅍䅤桂䝁䅙杚灂䝁䄴睚獁䍁䅁兙畂䝁䅑䅉浂䝁䅫䅥求䝁䅑兌楂䝁䅅督求䍁䅁睢睂䝁䅕杣桂䡁䅑睢祂䍁䅁督求䡁䅉杤灂䝁䅍党穂䍁䄴䅉啂䝁䅧党杁䕁䄰兙祂䝁䅫杢求䍁䅁睕㕂䡁䅍䅤求䝁䄰督杁䡁䅍党湂䝁䄰党畂䡁䅑䅉歂䝁䅕督灂䝁䅣杢穂䍁䅁兙畂䝁䅑䅉楂䡁䅕兡獂䝁䅑督杁䝁䄴兤橂䝁䅷党桂䡁䅉兌睂䝁䄸睤求䡁䅉党歂䍁䅁督ㅂ䝁䅉兢桂䡁䅉兡畂䝁䅕督獁䍁䅁督ㅂ䡁䅉杚桂䝁䅍党杁䝁䅍睢瑂䝁䅉兙あ䝁䅅杢あ䡁䅍䅌杁䝁䅅杢歂䍁䅁兙ㅂ䡁䅧兡獂䝁䅫兙祂䡁䅫䅉穂䝁䅧兡睂䡁䅍䅉浂䝁䄸杣杁䡁䅑䅡求䍁䅁兖畂䝁䅫䅤求䝁䅑䅉呂䡁䅑兙あ䝁䅕督杁䕁䄴兙㉂䡁䅫䅉桂䝁䄴䅚杁䕁䅯睢畂䝁䅕督杁䕁䅅睙あ䍁䅁督潂䝁䅫䅣穂䍁䅁杚療䡁䅉䅉橂䝁䄸兢瑂䝁䅕杣橂䝁䅫兙獂䍁䅁睙ㅂ䡁䅍䅤療䝁䄰党祂䡁䅍䅌杁䝁䅅督杁䡁䅣党獂䝁䅷䅉桂䡁䅍䅉楂䡁䅕兡獂䝁䅑督杁䝁䅍杣ㅂ䝁䅑党杁䝁䄸兡獂䍁䅁兙畂䝁䅑䅉睂䡁䅉睢歂䡁䅕睙あ䍁䅁䅤桂䝁䄴睡求䡁䅉督獁䍁䅁兙畂䝁䅑䅉橂䝁䄸杢あ䝁䅅兡畂䝁䅕杣杁䝁䅅杢歂䍁䅁睙桂䡁䅉睚療䍁䅁督潂䝁䅫䅣穂䑁䅳䅉睂䡁䅉睢㉂䝁䅫䅚求䡁䅍䅉瑂䝁䅅兡畂䡁䅑党畂䝁䅅杢橂䝁䅕䅌杁䝁䄰睢歂䝁䅕杣畂䝁䅫来桂䡁䅑兡療䝁䄴䅌杁䝁䅅杢歂䍁䅁䅢灂䝁䅙党橂䡁䅫睙獂䝁䅕䅉穂䡁䅕䅣睂䝁䄸杣あ䍁䅁督求䡁䅉杤灂䝁䅍党穂䍁䅁杚療䡁䅉䅉畂䝁䅅杤㕂䍁䅁督潂䝁䅫䅣穂䑁䅳䅉療䝁䅙杚求䡁䅉督杁䝁䅅杢歂䍁䅁䅣祂䝁䄸睚祂䝁䅅兢杁䝁䄰兙畂䝁䅅睚求䝁䄰党畂䡁䅑䅌杁䡁䅁䅢桂䝁䄴杢灂䝁䄴睚獁䍁䅁党畂䝁䅣兡畂䝁䅕党祂䝁䅫杢湂䍁䅷䅉桂䝁䄴䅚杁䝁䅑党穂䝁䅫睚畂䍁䅁督ㅂ䡁䅁䅣療䡁䅉䅤杁䡁䅍党祂䡁䅙兡橂䝁䅕督杁䝁䅙睢祂䍁䅁督ㅂ䝁䅉兢桂䡁䅉兡畂䝁䅕䅉橂䝁䄸杢穂䡁䅑杣ㅂ䝁䅍䅤灂䝁䄸杢杁䡁䅁杣療䝁䅣杣桂䝁䄰督畁䍁䅁䅖潂䝁䅕䅉䑂䝁䄸兢楂䝁䅅䅤杁䙁䅍入穂䡁䅑党瑂䡁䅍䅉穂䝁䅕睚瑂䝁䅕杢あ䍁䅁兢桂䝁䄴兤浂䝁䅅睙あ䡁䅕杣求䡁䅍䅉獂䝁䅅杢歂䍁䅁睙療䝁䄰杙桂䡁䅑䅉穂䝁䄸䅢ㅂ䡁䅑兡療䝁䄴督獁䍁䅁督ㅂ䝁䅍䅡杁䝁䅅督杁䡁䅣䅡求䝁䅕䅢求䝁䅑䅉桂䝁䄴䅚杁䡁䅑杣桂䝁䅍睡求䝁䅑䅉橂䝁䄸兢楂䝁䅅䅤杁䡁䅙党潂䝁䅫睙獂䝁䅕督獁䍁䅁睕あ䡁䅉入牂䝁䅕杣杁䡁䅣䅡求䝁䅕䅢求䝁䅑䅉橂䝁䄸兢楂䝁䅅䅤杁䡁䅙党潂䝁䅫睙獂䝁䅕督獁䍁䅁䅣灂䡁䅉兙畂䝁䅧兙杁䡁䅙党潂䝁䅫睙獂䝁䅕督獁䍁䅁睤求䝁䅅䅣療䝁䄴督杁䡁䅍入穂䡁䅑党瑂䡁䅍䅌杁䝁䄰兤畂䝁䅫䅤灂䝁䄸杢穂䍁䅷䅉瑂䝁䄸杙灂䝁䅷党杁䝁䅉杣灂䝁䅑睚求䍁䅁督㕂䡁䅍䅤求䝁䄰督杁䡁䅣兡あ䝁䅧䅉睂䝁䅅入獂䝁䄸兙歂䡁䅍䅌杁䡁䅑兙橂䡁䅑兡橂䝁䅅䅢杁䡁䅙党潂䝁䅫睙獂䝁䅕督獁䍁䅁兢桂䝁䅫杢杁䝁䅉兙あ䡁䅑䅢求䍁䅁䅤桂䝁䄴睡穂䍁䅷䅉桂䝁䄴䅚杁䝁䅅杣瑂䝁䄸杣求䝁䅑䅉㉂䝁䅕䅡灂䝁䅍䅢求䡁䅍睏杁䝁䅅杢歂䍁䅁睢浂䝁䅙党祂䡁䅍䅉瑂䝁䄸䅚求䡁䅉杢灂䡁䅯兙あ䝁䅫睢畂䍁䅁䅣祂䝁䄸睚祂䝁䅅兢穂䍁䅷䅉求䝁䄴睚灂䝁䄴党求䡁䅉兡畂䝁䅣䅌杁䡁䅍兤睂䡁䅁睢祂䡁䅑䅌杁䝁䅅杢歂䍁䅁督ㅂ䡁䅍䅤桂䝁䅫杢瑂䝁䅕杢あ䍁䅁督求䡁䅉杤灂䝁䅍党穂䍁䄴䅉啂䝁䅧党杁䙁䅑党橂䝁䅧杢療䝁䅷睢湂䝁䅫党穂䍁䅁督求䝁䅣兢求䝁䄴䅤杁䡁䅁杣療䡁䅙兡歂䝁䅕督杁䝁䅫杢浂䝁䄸杣瑂䝁䅅䅤灂䝁䄸杢杁䡁䅑党橂䝁䅧杢療䝁䅷睢湂䡁䅫䅉穂䝁䄸䅢ㅂ䡁䅑兡療䝁䄴督杁䝁䅅杢歂䍁䅁兢灂䡁䅍督灂䝁䄸杢杁䡁䅍兤睂䡁䅁睢祂䡁䅑䅉穂䝁䅕杣㉂䝁䅫睙求䡁䅍睏杁䝁䄰睢楂䝁䅫䅢求䍁䅁睙療䝁䄰兢ㅂ䝁䄴兡橂䝁䅅䅤灂䝁䄸杢獁䍁䅁睙療䝁䄰䅣ㅂ䡁䅑党祂䡁䅍䅌杁䝁䅅杢歂䍁䅁睙療䝁䄰兢桂䝁䄴䅚瑁䝁䅅杢歂䍁䄰睙療䝁䄴䅤祂䝁䄸䅢杁䝁䄰兡穂䡁䅍兡療䝁䄴䅉穂䡁䅫督あ䝁䅕兢穂䑁䅳䅉灂䝁䄴䅤求䝁䅷䅢灂䝁䅣党畂䝁䅍党獁䍁䅁督ㅂ䡁䅉杤求䝁䅫䅢獂䝁䅅杢橂䝁䅕䅌杁䝁䅅杢歂䍁䅁杣求䝁䅍睢畂䝁䄴兙灂䡁䅍督桂䝁䄴睙求䍁䅁督療䝁䅷兤あ䝁䅫睢畂䡁䅍䅉あ䝁䄸䅉瑂䝁䅫䅢灂䡁䅑兙祂䡁䅫䅌杁䝁䅫杢あ䝁䅕䅢獂䝁䅫睚求䝁䄴睙求䍁䅷䅉桂䝁䄴䅚杁䝁䅙党歂䝁䅕杣桂䝁䅷䅉橂䝁䅫杤灂䝁䅷兡桂䝁䄴䅉橂䡁䅕督あ䝁䄸兢求䡁䅉督㝁䍁䅁睙獂䝁䄸兤歂䍁䅁督求䡁䅉杤灂䝁䅍党穂䍁䅷䅉橂䡁䅫杙求䡁䅉督求䝁䅍兤祂䝁䅫䅤㕂䍁䅷䅉畂䝁䅕䅤㍂䝁䄸杣牂䍁䅁兢療䝁䅑党祂䝁䄴兡㙂䝁䅅䅤灂䝁䄸杢獁䍁䅁兙祂䡁䅑兡浂䝁䅫睙灂䝁䅅䅢杁䝁䅫杢あ䝁䅕䅢獂䝁䅫睚求䝁䄴睙求䑁䅳䅉瑂䝁䅅睙潂䝁䅫杢求䍁䅁䅢求䝁䅅杣畂䝁䅫杢湂䑁䅳䅉桂䡁䅁䅣獂䝁䅫睙桂䡁䅑兡療䝁䄴䅉歂䝁䅕杤求䝁䅷睢睂䝁䄰党畂䡁䅑䅌杁䝁䅧兡湂䝁䅧兌睂䝁䅕杣浂䝁䄸杣瑂䝁䅅杢橂䝁䅕䅉橂䝁䄸兢睂䡁䅕䅤灂䝁䄴睚獁䍁䅁兙畂䝁䅑䅉ㅁ䕁䅣䅉桂䝁䄴䅚杁䝁䄴党㑂䡁䅑兌湂䝁䅕杢求䡁䅉兙あ䝁䅫睢畂䍁䅁睤灂䡁䅉党獂䝁䅕督穂䍁䅁睙療䝁䄰兢ㅂ䝁䄴兡橂䝁䅅䅤灂䝁䄸杢穂䍁䅁督求䡁䅉杤灂䝁䅍党穂䑁䅳䅉桂䝁䄴䅚杁䡁䅕杢瑂䝁䅅杢畂䝁䅕䅚杁䡁䅕杢歂䝁䅕杣穂䝁䅕兙杁䡁䅙党潂䝁䅫睙獂䝁䅕䅉瑂䝁䅅杢ㅂ䝁䅙兙橂䡁䅑兤祂䝁䅫杢湂䍁䅁兙畂䝁䅑䅉桂䡁䅍督求䝁䄰杙獂䡁䅫䅉穂䝁䅕杣㉂䝁䅫睙求䡁䅍杌杁䙁䅑䅡求䍁䅁睙療䝁䄰䅣桂䝁䄴入杁䡁䅣兙穂䍁䅁杚療䡁䅕杢歂䝁䅕䅚杁䝁䅫杢杁䑁䅅䅏㕁䑁䅫䅉桂䝁䄴䅚杁䝁䅫督杁䝁䅧党桂䝁䅑兣ㅂ䝁䅅杣あ䝁䅕杣求䝁䅑䅉灂䝁䄴䅉卂䝁䅕督あ䝁䄸杢獁䍁䅁杖灂䡁䅉睚灂䝁䄴兡桂䍁䄴䅁浂杆䅁䅌䅯䕁䅣党畂䝁䅕杣桂䝁䅷䅉䙂䝁䅷党橂䡁䅑杣灂䝁䅍䅉䑂䝁䄸兢睂䝁䅅杢㕂䍁䅷䅉歂䝁䄸兡畂䝁䅣䅉楂䡁䅕督灂䝁䄴党穂䡁䅍䅉桂䡁䅍䅉䡂䕁䅕䅉䉂䝁䅕杣療䡁䅍䅣桂䝁䅍党獁䍁䅁䅚求䡁䅍兡湂䝁䄴督杁䝁䅅杢歂䍁䅁䅣祂䝁䄸䅚ㅂ䝁䅍党穂䍁䅁睙療䝁䄰兢求䡁䅉睙灂䝁䅅䅢杁䝁䅅杢歂䍁䅁䅚求䝁䅙党畂䡁䅍党杁䝁䅅兡祂䝁䅍杣桂䝁䅙䅤杁䝁䅕杢湂䝁䅫杢求䡁䅍䅌杁䝁䅫杢あ䝁䅕睚祂䝁䅅䅤求䝁䅑䅉求䝁䄴睚灂䝁䄴党杁䝁䅍睢瑂䡁䅁睢畂䝁䅕杢あ䡁䅍䅌杁䝁䅕䅢求䝁䅍䅤祂䝁䅫睙杁䡁䅁睢㍂䝁䅕杣獁䍁䅁兙畂䝁䅑䅉瑂䝁䅕睙潂䝁䅅杢灂䝁䅍兙獂䍁䅁兙灂䡁䅉睙祂䝁䅅杚あ䍁䅁督㕂䡁䅍䅤求䝁䄰督畁䍁䅁䅖潂䝁䅕䅉橂䝁䄸兢睂䝁䅅杢㕂䍁䅁睢睂䝁䅕杣桂䡁䅑党穂䍁䅁䅤潂䡁䅉睢ㅂ䝁䅣䅡杁䡁䅑睤療䍁䅁杣求䡁䅁睢祂䡁䅑兙楂䝁䅷党杁䡁䅍党湂䝁䄰党畂䡁䅑督獁䍁䅁睑療䝁䄰兢求䡁䅉睙灂䝁䅅䅢杁䕁䅕杢湂䝁䅫杢求䡁䅍䅉桂䝁䄴䅚杁䙁䅍党祂䡁䅙兡橂䝁䅕督獁䍁䅁兙畂䝁䅑䅉䕂䝁䅕杚求䝁䄴督求䍁䅁兙畂䝁䅑䅉兂䡁䅉睢睂䡁䅕䅢穂䝁䅫睢畂䍁䅁䅖求䝁䅍䅡畂䝁䄸䅢療䝁䅣兡求䡁䅍杌杁䙁䅑䅡求䍁䅁睑療䝁䄰兢求䡁䅉睙灂䝁䅅䅢杁䕁䅕杢湂䝁䅫杢求䡁䅍䅉桂䝁䄴䅚杁䙁䅍党祂䡁䅙兡橂䝁䅕督杁䡁䅍党湂䝁䄰党畂䡁䅑䅉歂䝁䅕督灂䝁䅣杢穂䍁䅷䅉歂䝁䅕杤求䝁䅷睢睂䡁䅍䅌杁䝁䄰兙畂䡁䅕杚桂䝁䅍䅤ㅂ䡁䅉党穂䍁䅷䅉瑂䝁䅅兡畂䡁䅑党畂䝁䅅杢橂䝁䅕䅌杁䡁䅉党睂䝁䅅兡祂䍁䅷䅉桂䝁䄴䅚杁䝁䄸杤求䡁䅉䅡桂䡁䅕䅢杁䍁䅧兔卂䕁䄸克杁䡁䅍党祂䡁䅙兡橂䝁䅕督杁䝁䄸杚杁䝁䅯党あ䍁䅁党畂䝁䅣兡畂䝁䅕督杁䝁䅅杢歂䍁䅁督桂䝁䅷党杁䝁䄸杚杁䡁䅍䅣桂䡁䅉党杁䡁䅁兙祂䡁䅑督杁䝁䅙睢祂䍁䅁睙療䝁䄰兢求䡁䅉睙灂䝁䅅䅢杁䝁䅅兡祂䝁䅙杣桂䝁䄰党穂䍁䅷䅉楂䡁䅕督灂䝁䄴党穂䡁䅍䅉桂䡁䅙兡桂䡁䅑兡療䝁䄴䅌杁䝁䅅杢歂䍁䅁兙求䡁䅉睢歂䝁䅕杣灂䡁䅙兙あ䝁䅫杤求䍁䅁兙睂䡁䅁䅢灂䝁䅍兙あ䝁䅫睢畂䡁䅍杌杁䙁䅑䅡求䍁䅁䅒求䝁䅙党畂䡁䅍党杁䝁䅅杢歂䍁䅁䅕祂䝁䄸䅣ㅂ䝁䅷督灂䝁䄸杢杁䙁䅑党橂䝁䅧杢療䝁䅷睢湂䝁䅫党穂䍁䅁督求䝁䅣兢求䝁䄴䅤杁䡁䅁杣療䡁䅙兡歂䝁䅕督杁䝁䅑党穂䝁䅫睚畂䡁䅍䅌杁䝁䅑党㉂䝁䅕䅢療䡁䅁督獁䍁䅁兢桂䝁䄴兤浂䝁䅅睙あ䡁䅕杣求䡁䅍䅌杁䝁䅅杢歂䍁䅁兔卂䕁䄸䅉穂䝁䅕杣㉂䝁䅫睙求䡁䅍䅉煂䝁䅕䅤杁䝁䅕杢湂䝁䅫杢求䡁䅍䅉桂䝁䄴䅚杁䝁䅅杤灂䝁䄸杢灂䝁䅍督杁䝁䅅杢歂䍁䅁䅣療䡁䅣党祂䍁䅁督㕂䡁䅍䅤求䝁䄰督杁䝁䅙睢祂䍁䅁睚療䡁䅙党祂䝁䄴兢求䝁䄴䅤穂䍁䅷䅉瑂䝁䅫䅢灂䡁䅑兙祂䝁䅫党穂䍁䅁兙畂䝁䅑䅉橂䝁䄸兢瑂䝁䅕杣橂䝁䅫兙獂䍁䅁兙灂䡁䅉杚祂䝁䅅兢求䡁䅉督獁䍁䅁兙穂䍁䅁睤求䝁䅷䅢杁䝁䅅督杁䡁䅍兙獂䝁䅕䅉療䝁䅙䅉穂䡁䅁兙祂䝁䅕䅉睂䝁䅅杣あ䡁䅍杌杁䕁䅫䅤穂䍁䅁䅒求䝁䅙党畂䡁䅍党杁䝁䅅杢歂䍁䅁䅕祂䝁䄸䅣ㅂ䝁䅷督灂䝁䄸杢杁䙁䅑党橂䝁䅧杢療䝁䅷睢湂䝁䅫党穂䍁䅁督求䝁䅣兢求䝁䄴䅤杁䝁䅅䅢穂䝁䄸䅉療䝁䅙杚求䡁䅉督杁䡁䅍兢桂䝁䅷䅢杁䡁䅑兤祂䝁䅉睢睂䡁䅉睢睂䍁䅁党畂䝁䅣兡畂䝁䅕督獁䍁䅁兙求䡁䅉睢求䝁䄴睚灂䝁䄴党杁䝁䄰党橂䝁䅧兙畂䝁䅫睙桂䝁䅷䅉あ䡁䅉兙畂䡁䅍兢灂䡁䅍督灂䝁䄸杢穂䍁䅷䅉あ䡁䅕杣楂䝁䅫杢求䡁䅍䅌杁䝁䅍睢瑂䝁䅉兤穂䡁䅑睢祂䡁䅍䅉桂䝁䄴䅚杁䝁䅍睢畂䡁䅑杣療䝁䅷督獁䍁䅁兙歂䝁䅑兡あ䝁䅫杤求䍁䅁兢桂䝁䄴兤浂䝁䅅睙あ䡁䅕杣灂䝁䄴睚獁䍁䅁䅣祂䝁䄸䅣求䝁䅷䅢求䡁䅉䅉穂䡁䅫督あ䝁䅕兢穂䍁䅷䅉灂䝁䅣杢灂䡁䅑兡療䝁䄴䅉穂䡁䅫督あ䝁䅕兢穂䍁䅷䅉穂䝁䅕杢穂䝁䄸杣穂䍁䅁兙畂䝁䅑䅉求䝁䄴睚灂䝁䄴党杁䝁䅅睙橂䝁䅕督穂䝁䄸杣灂䝁䅕督杁䝁䅙睢祂䍁䅁杙療䡁䅑䅡杁䝁䅙兡㑂䝁䅕䅚杁䡁䅣兡畂䝁䅣䅉桂䝁䄴䅚杁䡁䅉睢あ䝁䄸杣橂䡁䅉兙浂䡁䅑䅉桂䡁䅁䅣獂䝁䅫睙桂䡁䅑兡療䝁䄴督畁䍁䅁䅖潂䝁䅕䅉橂䝁䄸兢睂䝁䅅杢㕂䍁䅁睢睂䝁䅕杣桂䡁䅑党穂䍁䅁兡畂䍁䅁䅤潂䝁䅕䅉噂䝁䄴兡あ䝁䅕䅚杁䙁䅍䅤桂䡁䅑党穂䍁䅷䅉䙂䡁䅕杣療䡁䅁党獁䍁䅁睑潂䝁䅫杢桂䍁䅷䅉祂䝁䅕督あ䍁䅁睢浂䍁䅁兑穂䝁䅫兙獁䍁䅁䅤潂䝁䅕䅉䉂䝁䄰党祂䝁䅫睙桂䡁䅍䅌杁䡁䅑䅡求䍁䅁兔灂䝁䅑䅚獂䝁䅕䅉䙂䝁䅅督あ䍁䅷䅉桂䝁䄴䅚杁䕁䅅杚祂䝁䅫睙桂䍁䄴䅉䡂䝁䅕杢求䡁䅉兙獂䍁䅁兒獂䝁䅕睙あ䡁䅉兡橂䍁䅁睑療䝁䄰䅣桂䝁䄴入杁䡁䅣兙穂䍁䅁兡畂䝁䅍睢祂䡁䅁睢祂䝁䅅䅤求䝁䅑䅉灂䝁䄴䅉硁䑁䅧兏祁䍁䅁兙畂䝁䅑䅉灂䡁䅍䅉楂䝁䅅督求䝁䅑䅉灂䝁䄴䅉䙂䡁䅙党畂䝁䅑兙獂䝁䅕䅌杁䕁䄸䅡灂䝁䄸杌䅁乁嘴䅁䍂兄䅁睒求䝁䄴党祂䝁䅅䅢杁䕁䄰兡獂䝁䅷督獁䍁䅁兓畂䝁䅍杌杁䝁䄰兙畂䡁䅕杚桂䝁䅍䅤ㅂ䡁䅉党穂䍁䅁兙畂䝁䅑䅉瑂䝁䅅杣牂䝁䅕䅤穂䍁䅁杙祂䝁䅅杢歂䝁䅕䅚杁䝁䅍睢畂䡁䅍兤瑂䝁䅕杣杁䝁䅙睢療䝁䅑督杁䡁䅣睢祂䝁䅷䅚㍂䝁䅫䅚求䍁䄴䅉啂䝁䅧党杁䝁䅍睢瑂䡁䅁兙畂䡁䅫䅉療䡁䅁党祂䝁䅅䅤求䡁䅍䅉あ䝁䅧杣療䡁䅕睚潂䍁䅁杚療䡁䅕杣杁䡁䅍党湂䝁䄰党畂䡁䅑督㙁䍁䅁杔療䡁䅉䅤潂䍁䅁兑瑂䝁䅕杣灂䝁䅍兙杁䙁䅉党あ䝁䅅兡獂䑁䅳䅉䩂䝁䄴䅤求䡁䅉杢桂䡁䅑兡療䝁䄴兙獂䑁䅳䅉兂䝁䅕䅤㝁䍁䅁兙畂䝁䅑䅉佂䝁䄸杣あ䝁䅧䅉䉂䝁䄰党祂䝁䅫睙桂䍁䅁杒療䝁䄸䅚穂䝁䅕杣㉂䝁䅫睙求䍁䄴䅉䩂䡁䅑䅉療䝁䅙杚求䡁䅉督杁䝁䅣杣桂䝁䅫杢獁䍁䅁杣求䝁䅅䅚㕂䍁䄰䅤療䍁䄰党桂䡁䅑䅉橂䝁䅕杣求䝁䅅䅢穂䍁䅷䅉祂䝁䅕杚祂䝁䅫睚求䡁䅉兙あ䝁䅕䅚杁䡁䅫睢湂䡁䅕杣あ䍁䅷䅉穂䝁䄸兤睂䍁䅷䅉瑂䝁䅕兙獂䍁䅁睡灂䡁䅑督獁䍁䅁杣求䝁䅙杣灂䝁䅣党祂䝁䅅䅤求䝁䅑䅉桂䝁䄴䅚杁䝁䅙杣療䡁䅯党畂䍁䅁䅚療䡁䅕睚潂䍁䅁䅣祂䝁䄸䅚ㅂ䝁䅍䅤穂䍁䅷䅉歂䝁䅕督穂䝁䅕杣あ䍁䅁兙畂䝁䅑䅉楂䝁䅅睡灂䝁䄴睚杁䝁䄰兡㑂䝁䅕督獁䍁䅁杙桂䝁䅳党祂䡁䅫䅉浂䝁䅷睢ㅂ䡁䅉䅌杁䝁䅙杣療䡁䅯党畂䍁䅁䅣灂䡁䅯来桂䍁䅁兙畂䝁䅑䅉睂䝁䅫来㙂䝁䅅䅉穂䝁䄴兙橂䝁䅳督獁䍁䅁督畂䝁䅅睙牂䍁䅁杙桂䡁䅉督獁䍁䅁杚祂䡁䅕兡あ䍁䅁兙畂䝁䅑䅉穂䝁䅅杤療䡁䅉入杁䡁䅍杢桂䝁䅍睡穂䍁䅷䅉灂䝁䅍党杁䝁䅍杣求䝁䅅兢杁䝁䅅杢歂䍁䅁杚祂䝁䄸来求䝁䄴䅉歂䝁䅕督穂䝁䅕杣あ䡁䅍䅌杁䡁䅕杢楂䝁䅅睡求䝁䅑䅉桂䝁䄴䅚杁䝁䅙兤獂䝁䅷入杁䝁䅉兙牂䝁䅕䅚杁䝁䅙杣療䡁䅯党畂䍁䅁䅚療䡁䅕睚潂䍁䅁䅣祂䝁䄸䅚ㅂ䝁䅍䅤穂䍁䅷䅉浂䡁䅉睢㙂䝁䅕杢杁䝁䅧睢あ䍁䅁督畂䝁䅅睙牂䡁䅍䅌杁䝁䅕䅤潂䝁䄴兡橂䍁䅁兢求䝁䅅䅢穂䍁䅷䅉穂䝁䅫䅚求䍁䅁䅚灂䡁䅍䅡杁䝁䄰兡㑂䝁䅕督獁䍁䅁杚祂䝁䄸来求䝁䄴䅉楂䡁䅉党桂䝁䅳杚桂䡁䅍䅤杁䝁䅅杢歂䍁䅁党畂䡁䅑杣求䝁䅕督獁䍁䅁杢ㅂ䡁䅑杣灂䡁䅑兡療䝁䄴䅉楂䝁䅅杣穂䍁䅷䅉桂䝁䄴䅚杁䝁䅙杣療䡁䅯党畂䍁䅁兙畂䝁䅑䅉穂䝁䅧党獂䝁䅙兌穂䡁䅑兙楂䝁䅷党杁䡁䅙党湂䝁䅕䅤桂䝁䅉䅢求䡁䅍杌杁䙁䅑䅡求䍁䅁睙療䝁䄰䅣桂䝁䄴入杁䝁䅅䅢穂䝁䄸䅉瑂䝁䅅杢ㅂ䝁䅙兙橂䡁䅑兤祂䝁䅕督杁䝁䅅杢歂䍁䅁兢桂䡁䅉睡求䡁䅑督杁䡁䅁党あ䍁䅁杚療䝁䄸䅚杁䡁䅁杣療䝁䅑兤橂䡁䅑督獁䍁䅁兡畂䝁䅍䅢ㅂ䝁䅑兡畂䝁䅣䅉歂䝁䄸睚杁䝁䅅杢歂䍁䅁睙桂䡁䅑䅉浂䝁䄸睢歂䑁䅳䅉桂䝁䄴䅚杁䝁䄸䅣求䡁䅉兙あ䝁䅕督杁䝁䅫睙求䍁䅁睙祂䝁䅕兙瑂䍁䅁䅣桂䡁䅉䅢療䡁䅉督畁䍁䅁兓あ䍁䅁兢桂䡁䅉睡求䡁䅑督杁䝁䅫䅤穂䍁䅁䅣祂䝁䄸䅚ㅂ䝁䅍䅤穂䍁䅁兤畂䝁䅑党祂䍁䅁䅤潂䝁䅕䅉䉂䝁䄴杢灂䝁䅕升穂䍁䅷䅉䍂䝁䅕䅤あ䡁䅫䅉䑂䡁䅉睢橂䝁䅳党祂䍁䅷䅉䍂䝁䅫督硂䡁䅕兡橂䝁䅳䅌杁䕁䅉䅢ㅂ䝁䅕䅉䍂䡁䅕杚浂䝁䅅䅢療䍁䅷䅉䍂䡁䅕睚獂䝁䅕督獁䍁䅁睑桂䡁䅍睙桂䝁䅑兡桂䝁䄴䅉䝂䝁䅅杣瑂䍁䅷䅉䑂䝁䅧党求䡁䅉兡療䡁䅍䅌杁䕁䅍䅡求䡁䅧䅌杁䕁䅍兡畂䝁䄴兙瑂䝁䄸杢杁䙁䅑睢桂䡁䅍䅤杁䕁䅍杣ㅂ䝁䄴睙潂䍁䅷䅉䑂䝁䄸睙療䝁䅅䅉兂䡁䅕杚浂䡁䅍䅌杁䕁䅍睢療䝁䅳兡求䍁䅁睑祂䝁䅫督睂䍁䅷䅉䕂䡁䅕杢牂䝁䅅杣療䝁䄸督獁䍁䅁兒歂䝁䅣兙祂䝁䅑䅉流䍁䅁睑療䝁䄸䅣求䡁䅉䅌杁䕁䅙兡楂䝁䅕杣杁䕁䄸杢求䍁䅷䅉䝂䡁䅉兤灂䡁䅑䅉楂䡁䅫䅉あ䝁䅧党杁䕁䅙睢療䡁䅑䅌杁䕁䅙杣ㅂ䝁䅫䅤杁䕁䅣兤穂䝁䅧党祂䡁䅍䅌杁䕁䅙杣ㅂ䝁䅫䅤杁䙁䅉睢獂䝁䅷兌噂䡁䅁督獁䍁䅁睒桂䡁䅉䅚求䡁䅑䅤療䉁杫督獁䍁䅁睒療䝁䅷䅚杁䕁䄰党歂䝁䅅䅢獁䍁䅁睒療䝁䅷䅚求䝁䄴䅉䡂䡁䅉兙潂䝁䅅兢穂䍁䅷䅉䥂佁䅑兙湂䝁䅕杢瑁䕁䅑兙㙂䡁䅍䅌杁䕁䅳兡あ䝁䅅杢療䍁䅷䅉䱂䝁䅫䅥獁䍁䅁䅔歄䡁䅉兙楂䝁䅅杣獁䍁䅁䅔桂䡁䅑兡畂䝁䅅䅌杁䕁䅷兤橂䝁䅳入杁䕁䅍䅡桂䡁䅉兢穂䍁䅷䅉乂䡁䅕兡祂䍁䅁睒獂䝁䅕杢獁䍁䅁杔桂䡁䅑兤祂䝁䅕䅉坂䝁䅅䅢獂䝁䅕入獁䍁䅁杔ㅂ䝁䅑睚求䡁䅍䅌杁䕁䄸兙あ䝁䄰党桂䝁䅷䅉䑂䡁䅉兡穂䡁䅁䅌杁䕁䄸䅢歂䍁䅁兒獂䍁䅁䅕桂䡁䅍睢獁䍁䅁䅕灂䝁䅷䅢穂䝁䅉兤祂䡁䅫䅌杁䙁䅁杣療䝁䅣杣求䡁䅍督療䍁䅷䅉啂䝁䅅督あ䝁䅕杚ㅂ䝁䅷督獁䍁䅁䅖療䡁䅑兙獂䍁䅷䅉啂䝁䄸䅤灂䝁䄴睢婁䡉䅍䅉獁䍁䅁䅖祂䝁䅫䅥獁䍁䅁䅖祂䡁䅕党杁䕁䅍䅡求䡁䅣督獁䍁䅁䅖祂䡁䅕党杁䙁䅍睢獂䡁䅕䅤灂䝁䄸杢穂䍁䅷䅉塂䝁䅅杢橂䝁䅧兙灂䍁䅁杒求䡁䅉杣㕂䍁䅷䅉塂䝁䅧党桂䡁䅑兡求䡁䅍䅌杁䙁䅣兡獂䝁䅑党祂䝁䄴党穂䡁䅍䅌杁䝁䅅杢歂䍁䅁兗療䝁䅳兡杁䝁䅉杣桂䝁䄴䅚穂䍁䄴䅉啂䝁䅧党杁䝁䅍睢瑂䡁䅁兙畂䡁䅫䅉穂䝁䅕䅢獂䡁䅍䅉灂䡁䅑督杁䡁䅁杣療䝁䅑兤橂䡁䅑督杁䡁䅑睢杁䝁䅣杣療䝁䅍党祂䡁䅫䅉穂䡁䅑睢祂䝁䅕督獁䍁䅁兢桂䡁䅍督杁䝁䄰党祂䝁䅍䅡桂䝁䄴䅚灂䡁䅍党祂䡁䅍䅌杁䝁䄰党瑂䝁䅉党祂䡁䅍䅡灂䡁䅁䅉穂䡁䅑睢祂䝁䅕督獁䍁䅁杢桂䡁䅑兤祂䝁䅅䅢杁䝁䅙睢療䝁䅑䅉橂䝁䅧兙灂䝁䄴督獁䍁䅁䅚祂䡁䅕睚獁䍁䅁䅚療䝁䅷䅢桂䡁䅉䅉桂䝁䄴䅚杁䝁䅑兡穂䝁䅍睢ㅂ䝁䄴䅤杁䝁䅍䅡桂䝁䅫杢穂䍁䅷䅉求䍁䄰睙療䝁䄰兢求䡁䅉睙求䍁䅁杣求䡁䅑兙灂䝁䅷党祂䡁䅍䅌杁䝁䅍睢瑂䝁䄰党祂䝁䅍兡桂䝁䅷䅉桂䝁䄴䅚杁䝁䄴睢畂䝁䅍睢瑂䝁䄰党祂䝁䅍兡桂䝁䅷䅉浂䝁䄸睢歂䡁䅍党祂䡁䅙兡橂䝁䅕䅉歂䝁䅫督あ䡁䅉兡楂䡁䅕䅤療䡁䅉督杁䝁䅅杢歂䍁䅁睢睂䝁䅕杣桂䡁䅑睢祂䡁䅍䅌杁䡁䅉党穂䡁䅑兙ㅂ䡁䅉兙畂䡁䅑督獁䍁䅁睙療䝁䄴杤求䝁䄴兡求䝁䄴睙求䍁䅁督あ䝁䄸杣求䡁䅍䅌杁䝁䅅杢歂䍁䅁䅣求䡁䅑䅉穂䡁䅁党橂䝁䅫兙獂䡁䅑入杁䡁䅍䅤療䡁䅉党穂䍁䄴䅉䡂䝁䅕杢求䡁䅉兙獂䍁䅁兔灂䝁䅷䅢穂䍁䅷䅉䩂䝁䄴睙畁䍁䅁睤桂䡁䅍䅉浂䝁䄸兤畂䝁䅑党歂䍁䅁兡畂䍁䅁免㑁䑁䅙李杁䝁䅅杢歂䍁䅁兡穂䍁䅁䅡求䝁䅅䅚硂䡁䅕兙祂䡁䅑党祂䝁䅕䅚杁䝁䅫杢杁䕁䄰兡畂䝁䄴党桂䡁䅁睢獂䝁䅫督獁䍁䅁兔灂䝁䄴杢求䡁䅍睢あ䝁䅅杌䅁䅁啯䅁杄睂䅁睒求䝁䄴党祂䝁䅅䅢杁䕁䄰睢あ䝁䄸杣穂䍁䅁睑療䝁䄰䅣桂䝁䄴入杁䝁䅑党穂䝁䅫睚畂䡁䅍䅌杁䝁䅉兤灂䝁䅷䅚穂䍁䅷䅉桂䝁䄴䅚杁䡁䅍党獂䝁䅷督杁䡁䅑杣ㅂ䝁䅍睡穂䍁䅷䅉橂䡁䅉睢穂䡁䅍睢㉂䝁䅕杣穂䍁䅷䅉橂䝁䅅杣穂䍁䅷䅉桂䝁䄴䅚杁䝁䅅兤あ䝁䄸兢療䝁䅉兡獂䝁䅕䅉睂䝁䅅杣あ䡁䅍䅉㍂䝁䄸杣獂䝁䅑睤灂䝁䅑党畁䍁䅁䅖潂䝁䅕䅉橂䝁䄸兢睂䝁䅅杢㕂䍁䅁睢睂䝁䅕杣桂䡁䅑党穂䍁䅁䅤潂䡁䅉睢ㅂ䝁䅣䅡杁䕁䅣兔杁䕁䄴睢祂䡁䅑䅡杁䕁䅅兢求䡁䅉兡橂䝁䅅䅌杁䕁䅣兔杁䕁䅫杢あ䝁䅕杣畂䝁䅅䅤灂䝁䄸杢桂䝁䅷䅌杁䕁䅍杣ㅂ䝁䅫督求䍁䅷䅉桂䝁䄴䅚杁䕁䅣兔杁䕁䅙兡畂䝁䅅杢橂䝁䅫兙獂䍁䅁督求䝁䅣兢求䝁䄴䅤穂䍁䄴䅉䩂䡁䅑䅉瑂䝁䅅杣牂䝁䅕䅤穂䍁䅁兡あ䡁䅍䅉㉂䝁䅕䅡灂䝁䅍䅢求䡁䅍䅉睂䡁䅉兡瑂䝁䅅杣灂䝁䅷入杁䡁䅕杢歂䝁䅕杣杁䡁䅑䅡求䍁䅁村ㅂ䝁䅫睙牂䍁䅷䅉䑂䝁䅅䅚灂䝁䅷䅢桂䝁䅍䅌杁䕁䅍䅡求䡁䅙杣療䝁䅷党あ䍁䅷䅉䡂䕁䄰睑獁䍁䅁村桂䝁䄸条ㅂ䝁䄴䅌杁䝁䅅杢歂䍁䅁睖ㅂ䝁䅷兡畂䝁䅣䅉楂䡁䅉兙畂䝁䅑䅉畂䝁䅅兢求䡁䅍杌杁䕁䅫杢杁䝁䅅䅚歂䝁䅫䅤灂䝁䄸杢獁䍁䅁䅤潂䝁䅕䅉橂䝁䄸兢睂䝁䅅杢㕂䍁䅁督求䝁䅷䅢穂䍁䅁䅤祂䡁䅕睙牂䡁䅍䅌杁䝁䅍杣療䡁䅍督療䡁䅙党祂䡁䅍䅌杁䝁䅍兙祂䡁䅍䅌杁䝁䅅杢歂䍁䅁兙ㅂ䡁䅑睢瑂䝁䄸杙灂䝁䅷党杁䡁䅁兙祂䡁䅑督杁䡁䅑䅡祂䝁䄸兤湂䝁䅧䅉祂䝁䅕䅤桂䝁䅫䅢杁䝁䅑党桂䝁䅷党祂䡁䅍䅌杁䝁䅑兡穂䡁䅑杣灂䝁䅉兤あ䝁䄸杣穂䍁䅁兙畂䝁䅑䅉歂䝁䅕兙獂䝁䅕杣穂䍁䅷䅉桂䡁䅍䅉㍂䝁䅕䅢獂䍁䅁兙穂䍁䅁䅤療䍁䅁杚獂䝁䅕党あ䍁䅁睙ㅂ䡁䅍䅤療䝁䄰党祂䡁䅍䅌杁䝁䅫杢橂䝁䅷兤歂䝁䅫杢湂䍁䅁䅚桂䝁䅫䅢㕂䍁䅁杣求䝁䄴䅤桂䝁䅷䅉橂䝁䅅杣杁䝁䅍睢瑂䡁䅁兙畂䝁䅫党穂䍁䅷䅉橂䝁䄸兢瑂䝁䅕杣橂䝁䅫兙獂䍁䅁杚獂䝁䅕党あ䍁䅁睙ㅂ䡁䅍䅤療䝁䄰党祂䡁䅍䅌杁䝁䅷党桂䡁䅍兡畂䝁䅣䅉橂䝁䄸兢睂䝁䅅杢灂䝁䅕督獁䍁䅁兙畂䝁䅑䅉湂䝁䄸杤求䡁䅉杢瑂䝁䅕杢あ䡁䅍杌杁䕁䅙兤祂䡁䅑䅡求䡁䅉䅌杁䝁䅫䅤杁䝁䄸杚浂䝁䅕杣穂䍁䅁督療䝁䅙䅤㍂䝁䅅杣求䍁䄰党畂䝁䅅杙獂䝁䅕䅚杁䡁䅍党祂䡁䅙兡橂䝁䅕督杁䝁䅅杢歂䍁䅁督ㅂ䝁䅉督橂䡁䅉兡睂䡁䅑兡療䝁䄴督㝁䍁䅁兙畂䝁䅑䅉㉂䝁䅅杣灂䝁䄸兤穂䍁䅁杣桂䝁䄴睚求䍁䅁睢浂䍁䅁兙浂䡁䅑党祂䍁䄰督桂䝁䅷党杁䡁䅍党祂䡁䅙兡橂䝁䅕督杁䡁䅑䅡祂䝁䄸兤湂䝁䅧䅉歂䝁䅕兙獂䝁䅕杣杁䝁䄴党あ䡁䅣睢祂䝁䅳䅌杁䡁䅍兤橂䝁䅧䅉桂䡁䅍䅉瑂䝁䅅兡畂䡁䅑党畂䝁䅅杢橂䝁䅕䅌杁䝁䅷兡湂䝁䅧䅤杁䡁䅉党睂䝁䅅兡祂䡁䅍䅌杁䝁䅍睢獂䝁䅷兡穂䝁䅫睢畂䍁䅁杣求䡁䅁兙灂䡁䅉督獁䍁䅁杤求䝁䅧兡橂䝁䅷党杁䝁䅅睙橂䝁䅕督穂䝁䄸杣灂䝁䅕督獁䍁䅁兙畂䝁䅑䅉求䡁䅧䅤求䝁䄴䅚求䝁䅑䅉穂䝁䅕杣㉂䝁䅫睙求䍁䅁睤桂䡁䅉杣桂䝁䄴䅤灂䝁䅕督畁䍁䅁兑歂䝁䅑兡あ䝁䅫睢畂䝁䅅䅢獂䡁䅫䅌杁䡁䅑䅡求䍁䅁睙療䝁䄰䅣桂䝁䄴入杁䡁䅁杣療䡁䅙兡歂䝁䅕督杁䝁䅅兤あ䝁䄸兢療䡁䅑兡㉂䝁䅕䅉浂䝁䅫杢桂䝁䄴睙灂䝁䄴睚㝁䍁䅁兙畂䝁䅑䅉穂䝁䄸杚あ䡁䅣兙祂䝁䅕兌求䝁䄴兙楂䝁䅷党歂䍁䅁督求䡁䅉杤灂䝁䅍党穂䍁䅁兙畂䝁䅑䅉穂䡁䅕杙穂䝁䅍杣灂䡁䅁䅤灂䝁䄸杢穂䍁䄴䅉䡂䝁䅕杢求䡁䅉兙獂䍁䅁兔療䡁䅑睢祂䡁䅍䅉䑂䝁䄸兢睂䝁䅅杢㕂䍁䅁睤桂䡁䅍䅉浂䝁䄸兤畂䝁䅑党歂䍁䅁兡畂䍁䅁免㕁䑁䅁䅏杁䝁䅅杢歂䍁䅁兡穂䍁䅁䅡求䝁䅅䅚硂䡁䅕兙祂䡁䅑党祂䝁䅕䅚杁䝁䅫杢杁䕁䅑党あ䡁䅉睢灂䡁䅑䅌杁䕁䄰兡橂䝁䅧兡湂䝁䅅杢畁䅁䅁砰䅙䱁䅙䅁䡂䝁䅕杢求䡁䅑兡橂䍁䅁䅒灂䡁䅍睢祂䝁䅑党祂䑁䅳䅉䥂䝁䅕兙獂䡁䅑䅡杁䕁䅑兡桂䝁䅣杢療䡁䅍䅤灂䝁䅍督㝁䍁䅁兓瑂䝁䄰兤畂䝁䄸䅢療䝁䅣入㝁䍁䅁兓畂䝁䅙党橂䡁䅑兡療䡁䅕督杁䕁䅑兡穂䝁䅕兙穂䝁䅕督㝁䍁䅁杔求䡁䅕杣療䝁䅷睢湂䡁䅫睏杁䕁䄸杢橂䝁䄸䅢療䝁䅣入䅁偁奧䅁畃䅁䅁睒求䝁䄴党あ䝁䅫睙穂䑁䅳䅉䑂䝁䅅杣歂䝁䅫睢㉂䝁䅅督橂䡁䅕䅢桂䡁䅉睏杁䕁䅧党睂䝁䅅䅤療䝁䅷睢湂䡁䅫睏杁䕁䅫杢浂䝁䅷兙瑂䝁䄰兙あ䝁䅫睢畂䑁䅳䅉佂䝁䅕䅣潂䡁䅉睢獂䝁䄸睚㕂䑁䅳䅉佂䝁䅕兤祂䝁䄸䅢療䝁䅣入㝁䍁䅁杕求䡁䅍䅣灂䡁䅉兙あ䝁䄸杣㕂䅁䅁硯䅁䩁䅧䅁䡂䝁䅕杢求䡁䅑兡橂䡁䅍睏杁䕁䅍党畂䡁䅑杣桂䝁䅷䅉佂䝁䅕杣㉂䝁䄸兤穂䍁䅁睕㕂䡁䅍䅤求䝁䄰睏杁䕁䅣党畂䝁䅕䅤灂䝁䅍䅉䕂䝁䅫督療䡁䅉䅚求䡁䅉睏杁䕁䅫杢浂䝁䅷兙瑂䝁䄰兙あ䝁䅫睢畂䑁䅳䅉佂䝁䅕兤祂䝁䄸䅢療䝁䅣入䅁䍁䥙䅁睃䅁䅁睒求䝁䄴党あ䝁䅫睙穂䑁䅳䅉䑂䝁䅧杣療䝁䄴兡橂䍁䅁䅒灂䡁䅍党桂䡁䅍党穂䑁䅳䅉䕂䝁䅕杣瑂䝁䅅䅤療䝁䅷睢湂䡁䅫睏杁䕁䅧党瑂䝁䅅䅤療䝁䅷睢湂䡁䅫睏杁䕁䅫兢瑂䡁䅕杢療䝁䅷睢湂䡁䅫睏杁䕁䅫杢浂䝁䅷兙瑂䝁䄰兙あ䝁䅫睢畂䑁䅳䅉偂䝁䄴睙療䝁䅷睢湂䡁䅫䅁䡃䅃䅁䅰䅁䕁䅣党畂䝁䅕䅤灂䝁䅍督㝁䍁䅁睑潂䡁䅉睢畂䝁䅫睙杁䕁䅑兡穂䝁䅕兙穂䝁䅕督㝁䍁䅁䅓求䡁䅁兙あ䝁䄸䅢療䝁䅣入㝁䍁䅁兓瑂䝁䄰兤畂䝁䄸䅢療䝁䅣入㝁䍁䅁兓畂䝁䅙党橂䡁䅑兡療䡁䅕督杁䕁䅑兡穂䝁䅕兙穂䝁䅕督㝁䍁䅁杖桂䝁䅍睙灂䝁䄴党穂䅁䅁杧䄸䭁䅙䅁䡂䝁䅕杢求䡁䅑兡橂䡁䅍睏杁䕁䅑党祂䝁䄰兙あ䝁䄸䅢療䝁䅣入㝁䍁䅁䅓求䝁䄰兙あ䝁䄸䅢療䝁䅣入㝁䍁䅁兓瑂䝁䄰兤畂䝁䄸䅢療䝁䅣入㝁䍁䅁兓畂䝁䅙䅢桂䝁䄰兢桂䡁䅑兡療䝁䄴睏杁䕁䄸杢橂䝁䄸䅢療䝁䅣入㝁䍁䅁杕求䡁䅍䅣灂䡁䅉兙あ䝁䄸杣㕂䅁䅁杊䅯䭁䅑䅁䡂䝁䅕杢求䡁䅑兡橂䡁䅍睏杁䕁䅕杢歂䝁䄸睙祂䝁䅫杢療䝁䅷睢湂䡁䅫睏杁䕁䅧党瑂䝁䅅䅤療䝁䅷睢湂䡁䅫睏杁䕁䅧党睂䝁䅅䅤療䝁䅷睢湂䡁䅫睏杁䕁䅫兢瑂䡁䅕杢療䝁䅷睢湂䡁䅫睏杁䕁䄴党睂䝁䅧杣療䝁䅷睢湂䡁䅫睏杁䕁䄸杢橂䝁䄸䅢療䝁䅣入䅁佁䡫䅁睃䅁䅁睒求䝁䄴党あ䝁䅫睙穂䑁䅳䅉䡂䝁䅅督あ䡁䅉睢求䝁䄴䅤求䡁䅉睢獂䝁䄸睚㕂䑁䅳䅉䥂䝁䅕兢桂䡁䅑睢獂䝁䄸睚㕂䑁䅳䅉䩂䝁䄰兢ㅂ䝁䄴睢獂䝁䄸睚㕂䑁䅳䅉䩂䝁䄴杚獂䝁䅅兢瑂䝁䅅䅤灂䝁䄸杢㝁䍁䅁睔畂䝁䅍睢獂䝁䄸睚㕂䑁䅳䅉卂䝁䅕督睂䝁䅫杣桂䡁䅑睢祂䡁䅫䅁㑃睄䅁杯䅁䕁䅣党畂䝁䅕䅤灂䝁䅍督㝁䍁䅁睒求䝁䄴党あ䝁䅫睙杁䕁䅑兡穂䝁䄸杣歂䝁䅕杣㝁䍁䅁兓畂䝁䅙党橂䡁䅑兡療䡁䅕督杁䕁䅑兡穂䝁䅕兙穂䝁䅕督㝁䍁䅁睔畂䝁䅍睢獂䝁䄸睚㕂䑁䅳䅉卂䝁䅕督睂䝁䅫杣桂䡁䅑睢祂䡁䅫睏杁䙁䅙兙橂䝁䅍兡畂䝁䅕督䅁䕁䭷䅁坃睄䅁睒求䝁䄴䅣桂䝁䅍䅤杁䕁䅷兡瑂䝁䅫䅤求䝁䅑䅉睂䡁䅉睢㉂䝁䅫䅚求䡁䅍䅉楂䡁䅕督灂䝁䄴党穂䡁䅍䅉睂䡁䅉睢橂䝁䅕督穂䍁䅁睢ㅂ䡁䅑督療䡁䅕杣橂䝁䅫杢湂䍁䅁兙畂䝁䅑䅉灂䝁䄴杚療䡁䅉兢桂䡁䅑兡療䝁䄴䅉あ䝁䅕睙潂䝁䄴睢獂䝁䄸睚㕂䍁䅁督求䡁䅉杤灂䝁䅍党穂䍁䅁兡畂䍁䅁兓畂䝁䅑兡桂䍁䅷䅉祂䝁䅕督あ䍁䅁睢浂䍁䅁兑穂䝁䅫兙獁䍁䅁杔療䡁䅉䅤潂䍁䅁兙畂䝁䅑䅉䵂䝁䅅䅤灂䝁䄴䅉䉂䝁䄰党祂䝁䅫睙桂䍁䅷䅉桂䝁䄴䅚杁䕁䅕兤祂䝁䄸䅣求䍁䄴䅉䩂䡁䅑䅉療䡁䅁党祂䝁䅅䅤求䡁䅍䅉あ䝁䅧杣療䡁䅕睚潂䍁䅁䅤潂䡁䅉党求䍁䅁督求䝁䅣兢求䝁䄴䅤穂䑁䅯䅉䝂䝁䅫杢桂䝁䄴睙灂䝁䅅䅢杁䡁䅍党祂䡁䅙兡橂䝁䅕督㝁䍁䅁睑療䝁䄴督ㅂ䝁䄰党祂䍁䅁兙畂䝁䅑䅉䥂䝁䅕兙獂䡁䅑䅡橂䝁䅅杣求䑁䅳䅉桂䝁䄴䅚杁䕁䅧兡湂䝁䅧䅉啂䝁䅕睙潂䍁䅁兙畂䝁䅑䅉乂䝁䅅杢ㅂ䝁䅙兙橂䡁䅑兤祂䝁䅫杢湂䍁䄴䅉啂䝁䅧党杁䕁䅙兡畂䝁䅅杢橂䝁䅫兙獂䍁䅁睕求䡁䅉杤灂䝁䅍党穂䍁䅁督求䝁䅣兢求䝁䄴䅤杁䝁䄸杚浂䝁䅕杣穂䍁䅁杣求䡁䅑兙灂䝁䅷䅉橂䡁䅕督あ䝁䄸兢求䡁䅉䅉療䝁䄴杙療䝁䅅杣歂䝁䅫杢湂䍁䅷䅉橂䡁䅕督あ䝁䄸兢求䡁䅉䅉穂䝁䅕杣㉂䝁䅫睙求䍁䅷䅉橂䝁䄸䅢獂䝁䅕睙あ䝁䅫睢畂䡁䅍䅌杁䝁䅍兙祂䝁䅑䅉穂䝁䅕杣㉂䝁䅫睙灂䝁䄴睚杁䝁䄸䅣求䡁䅉兙あ䝁䅫睢畂䡁䅍䅌杁䝁䅷睢桂䝁䄴䅉桂䝁䄴䅚杁䡁䅁兙㕂䝁䄰党畂䡁䅑䅉療䡁䅁党祂䝁䅅䅤灂䝁䄸杢穂䍁䅷䅉橂䝁䄸兢瑂䝁䅕杣橂䝁䅫兙獂䍁䅁䅢療䝁䅅杢獁䍁䅁党硂䡁䅕兡睂䝁䄰党畂䡁䅑䅉桂䝁䄴䅚杁䝁䅅兤あ䝁䄸䅉獂䝁䄸兙畂䍁䅷䅉瑂䝁䄸杣あ䝁䅣兙湂䝁䅕䅉療䡁䅉兡湂䝁䅫杢桂䡁䅑兡療䝁䄴䅌杁䝁䅍睢瑂䡁䅁䅢灂䝁䅅杢橂䝁䅕䅉穂䝁䅕杣㉂䝁䅫睙求䡁䅍䅌杁䡁䅉党睂䝁䄸杣あ䝁䅫杢湂䍁䅁兙畂䝁䅑䅉瑂䝁䄸杢灂䡁䅑睢祂䝁䅫杢湂䍁䅷䅉桂䝁䄴䅚杁䡁䅣党桂䝁䅷䅤潂䍁䅁兢桂䝁䄴兙湂䝁䅕兢求䝁䄴䅤杁䝁䄸䅣求䡁䅉兙あ䝁䅫睢畂䡁䅍䅉穂䡁䅕䅣睂䝁䄸杣あ䑁䅳䅉浂䝁䅫杢桂䝁䄴睙灂䝁䅅䅢杁䝁䅍杣灂䝁䄰党杁䝁䅅杢歂䍁䅁杣灂䡁䅍睡杁䝁䄰兙畂䝁䅅睚求䝁䄰党畂䡁䅑䅉穂䝁䅕杣㉂䝁䅫睙求䡁䅍睏杁䝁䅅杢歂䍁䅁兤畂䝁䅑党祂䡁䅣杣灂䡁䅑兡畂䝁䅣䅉穂䡁䅕䅣睂䝁䄸杣あ䍁䅷䅉畂䝁䅕睤杁䝁䅉兤穂䝁䅫杢求䡁䅍督杁䡁䅁杣療䝁䅍党穂䡁䅍兡畂䝁䅣䅌杁䡁䅁睢獂䝁䅫睙㕂䍁䅁兙歂䝁䄰兡畂䝁䅫督あ䡁䅉兙あ䝁䅫睢畂䍁䅷䅉橂䝁䅷兙灂䝁䄰督杁䝁䄰兙畂䝁䅅睚求䝁䄰党畂䡁䅑䅌杁䝁䅍兙あ䝁䅅督あ䡁䅉睢睂䝁䅧党杁䝁䄰睢歂䝁䅕䅢灂䝁䄴睚杁䝁䅅杢歂䍁䅁兙橂䡁䅑兤桂䡁䅉兡桂䝁䅷䅉穂䝁䅕杣㉂䝁䅫睙求䡁䅍䅌杁䝁䅅督杁䡁䅣党獂䝁䅷䅉桂䡁䅍䅉睂䡁䅉睢睂䝁䅕杣あ䡁䅫䅉桂䝁䄴䅚杁䝁䅍兙穂䡁䅕兙獂䡁䅑入杁䝁䅍䅢桂䝁䅫兢穂䍁䄴䅉啂䝁䅧党杁䕁䅍睢畂䡁䅍兤瑂䝁䅕杣杁䝁䅅杢歂䍁䅁䅓求䝁䅅䅢あ䝁䅧睙桂䡁䅉党杁䡁䅍党湂䝁䄰党畂䡁䅑䅉睂䡁䅉睢㉂䝁䅫䅚求䡁䅍䅉歂䝁䅕兢桂䝁䄴䅚杁䝁䅣党畂䝁䅕杣桂䡁䅑兡療䝁䄴䅌杁䡁䅍党畂䡁䅍兡畂䝁䅣䅉桂䝁䄴䅚杁䡁䅁䅢桂䝁䄴杢灂䝁䄴睚獁䍁䅁督ㅂ䡁䅁䅣獂䡁䅫䅉橂䝁䅧兙灂䝁䄴䅉睂䝁䅷兙畂䝁䄴兡畂䝁䅣䅉桂䝁䄴䅚杁䝁䄰兙畂䝁䅅睚求䝁䄰党畂䡁䅑䅌杁䡁䅁杣灂䝁䅍兡畂䝁䅣䅉桂䝁䄴䅚杁䡁䅑杣桂䝁䅑党杁䡁䅁杣療䝁䄰睢あ䝁䅫睢畂䍁䅁兢桂䝁䄴兙湂䝁䅕兢求䝁䄴䅤獁䍁䅁䅚求䝁䅑兤橂䡁䅑兡療䝁䄴䅉祂䝁䅕睙療䡁䅙党祂䡁䅫䅉瑂䝁䅅杢桂䝁䅣党瑂䝁䅕杢あ䍁䅷䅉療䡁䅉䅚求䡁䅉䅉瑂䝁䅅杢桂䝁䅣党瑂䝁䅕杢あ䍁䅷䅉桂䝁䄴䅚杁䝁䅑兡湂䝁䅫䅤桂䝁䅷䅉橂䝁䄸兢瑂䝁䅕杣橂䝁䅕睏杁䝁䅅杢歂䍁䅁党畂䝁䅑兌あ䝁䄸兌求䝁䄴䅚杁䝁䅍䅢桂䝁䅫兢杁䝁䅷兡浂䝁䅕睙㕂䝁䅍䅢求䍁䅁兢桂䝁䄴兙湂䝁䅕兢求䝁䄴䅤獁䍁䅁杚祂䝁䄸兢杁䝁䅍䅢桂䝁䅫兢穂䍁䅁䅣祂䝁䄸睙求䡁䅍督灂䝁䄴睚杁䝁䅅杢歂䍁䅁兙歂䝁䅯兤歂䝁䅫睙桂䡁䅑兡療䝁䄴䅉あ䝁䄸䅉橂䝁䅷兙灂䝁䄰督杁䡁䅉党橂䝁䄸杤求䡁䅉入杁䝁䅅杢歂䍁䅁䅣桂䡁䅫兢求䝁䄴䅤杁䝁䅫杢あ䝁䅕睚祂䝁䅫䅤㕂䍁䅷䅉祂䝁䅕杤求䝁䄴兤求䍁䅁睙㕂䝁䅍䅢求䍁䅁兢桂䝁䄴兙湂䝁䅕兢求䝁䄴䅤獁䍁䅁䅡求䝁䅅䅢あ䝁䅧䅉求䡁䅅兤灂䡁䅑入杁䝁䅅杢桂䝁䅷入あ䝁䅫睙穂䍁䅷䅉桂䝁䄴䅚杁䝁䅍兙祂䝁䅕䅉穂䝁䅕杣㉂䝁䅫睙求䡁䅍杌杁䙁䅑䅡求䍁䅁䅓灂䝁䅣䅡杁䙁䅑党橂䝁䅧䅉桂䝁䄴䅚杁䕁䄰兙畂䡁䅕杚桂䝁䅍䅤ㅂ䡁䅉兡畂䝁䅣䅉穂䝁䅕睚瑂䝁䅕杢あ䍁䅁睢浂䝁䅙党祂䡁䅍䅉灂䝁䄴䅚ㅂ䡁䅍䅤祂䡁䅫兌穂䡁䅁党橂䝁䅫杚灂䝁䅍䅉穂䝁䄸䅢ㅂ䡁䅑兡療䝁䄴督杁䝁䅙睢祂䍁䅁䅤祂䡁䅕督あ䍁䅁兙畂䝁䅑䅉穂䝁䅅杚求䡁䅑入獁䍁䅁兙歂䡁䅙党祂䡁䅑兡穂䝁䅫杢湂䍁䅁督桂䝁䅷党穂䍁䅁督ㅂ䡁䅁䅣療䡁䅉䅤獁䍁䅁睙ㅂ䡁䅍䅤療䝁䄰党祂䍁䅁兙畂䝁䅑䅉ㅂ䡁䅍党祂䍁䅁党㑂䡁䅁党祂䝁䅫党畂䝁䅍党獁䍁䅁兙畂䝁䅑䅉橂䡁䅕督あ䝁䄸兢求䡁䅉䅉橂䝁䅅杣求䍁䅁督ㅂ䡁䅁䅣療䡁䅉䅤㝁䍁䅁兙畂䝁䅑䅉歂䝁䅫杣求䝁䅍䅤杁䝁䅅杢歂䍁䅁兡畂䝁䅑兡祂䝁䅕睙あ䍁䅁䅣祂䝁䄸睙ㅂ䡁䅉党瑂䝁䅕杢あ䍁䅷䅉獂䝁䄸睚灂䡁䅍䅤灂䝁䅍督獁䍁䅁杚灂䝁䅕䅢歂䍁䅷䅉桂䝁䅙䅤求䡁䅉兢桂䡁䅉睡求䡁䅑䅉穂䡁䅕䅣睂䝁䄸杣あ䍁䅷䅉桂䝁䄴䅚杁䝁䅕杢湂䝁䅫杢求䝁䅕杣灂䝁䄴睚杁䡁䅍党祂䡁䅙兡橂䝁䅕督畁䍁䅁兓あ䍁䅁兙獂䡁䅍睢杁䡁䅁杣療䡁䅙兡歂䝁䅕督杁䝁䅑兡湂䝁䅫䅤桂䝁䅷䅉療䡁䅁党祂䝁䅅䅤灂䝁䄸杢杁䡁䅍党祂䡁䅙兡橂䝁䅕督㝁䍁䅁䅚桂䡁䅑兙瑁䡁䅑党橂䝁䅧兌䉂䝁䅷䅉穂䝁䅕杣㉂䝁䅫睙求䡁䅍睏杁䝁䅙兡畂䝁䅅杢橂䝁䅕䅉桂䝁䄴䅚杁䝁䅅睙橂䝁䄸兤畂䡁䅑兡畂䝁䅣䅉穂䝁䅕杣㉂䝁䅫睙求䡁䅍䅌杁䡁䅍兤橂䝁䅧䅉桂䡁䅍䅉桂䝁䅍睙療䡁䅕杢あ䡁䅍䅉睂䝁䅅入桂䝁䅉䅢求䍁䅷䅉灂䝁䄴杤療䝁䅫睙求䍁䄰䅤療䍁䄰睙桂䡁䅍䅡獁䍁䅁杣求䝁䅍睢祂䝁䅑䅉あ䝁䄸䅉祂䝁䅕䅣療䡁䅉䅤獁䍁䅁杚灂䝁䄴兙畂䝁䅍兡桂䝁䅷䅉睂䝁䅷兙畂䝁䄴兡畂䝁䅣䅉桂䝁䄴䅚杁䝁䅅杢桂䝁䅷入穂䝁䅫督獁䍁䅁兙畂䝁䅑䅉求䝁䄴䅤求䡁䅉䅣祂䝁䅫督求䍁䅁杣灂䡁䅍睡杁䝁䅅杢歂䍁䅁睙療䝁䄰䅣獂䝁䅫兙畂䝁䅍党㝁䍁䅁睑䝂䕁䄸䅉桂䝁䅑杤灂䡁䅍睢祂䡁䅫䅉穂䝁䅕杣㉂䝁䅫睙求䡁䅍睏杁䡁䅍兤睂䡁䅁䅢㕂䍁䅁睙潂䝁䅅兡畂䍁䅷䅉桂䝁䄴䅚杁䡁䅍睢ㅂ䡁䅉睙灂䝁䄴睚杁䝁䅅杢歂䍁䅁䅣祂䝁䄸睙ㅂ䡁䅉党瑂䝁䅕杢あ䍁䅁督求䡁䅉杤灂䝁䅍党穂䑁䅳䅉穂䝁䅅䅢求䡁䅍䅉桂䝁䄴䅚杁䝁䅍睢瑂䝁䄰党祂䝁䅍兡桂䝁䅷䅌杁䝁䅅杢歂䍁䅁兢桂䡁䅉睡求䡁䅑兡畂䝁䅣䅉桂䝁䄴䅚杁䝁䅕䅥睂䝁䅕杣灂䝁䅕杢橂䝁䅕䅉穂䝁䅕杣㉂䝁䅫睙求䡁䅍睏杁䝁䅅杢歂䍁䅁党畂䡁䅙兡祂䝁䄸杢瑂䝁䅕杢あ䝁䅅䅢獁䍁䅁督療䝁䅍兡桂䝁䅷䅉桂䝁䄴䅚杁䝁䅣睢㉂䝁䅕杣畂䝁䅅杢橂䝁䅕䅉穂䝁䅕杣㉂䝁䅫睙求䡁䅍杌杁䙁䅑䅡求䍁䅁睙療䝁䄰䅣桂䝁䄴入杁䡁䅣兙穂䍁䅁杚療䡁䅕杢歂䝁䅕䅚杁䝁䅫杢杁䑁䅅兏㕁䑁䅣䅉桂䝁䄴䅚杁䝁䅫督杁䝁䅉兙穂䝁䅕䅚杁䝁䅫杢杁䕁䅧兙瑂䝁䅫䅢あ䝁䄸杢獁䍁䅁村求䡁䅉兢ㅂ䝁䅑兙畁䅁䅁案䅍乁䱁䅁䡂䝁䅕杢あ䝁䅕䅥杁䕁䅍睢祂䡁䅁睢祂䝁䅅䅤灂䝁䄸杢杁䝁䅑党穂䝁䅫睚畂䡁䅍䅌杁䝁䅑党㉂䝁䅕䅢療䡁䅁督獁䍁䅁兢桂䝁䄴兤浂䝁䅅睙あ䡁䅕杣求䡁䅍䅌杁䝁䄰兙祂䝁䅳党あ䡁䅍䅌杁䝁䅅杢歂䍁䅁督ㅂ䡁䅁䅣獂䝁䅫党穂䍁䅁䅚灂䝁䅣兡あ䝁䅅䅢杁䡁䅙兡穂䝁䅫睢畂䍁䅷䅉橂䝁䄸杢畂䝁䅕睙あ䝁䅕䅚杁䝁䅍兙祂䍁䅷䅉歂䝁䅫兢瑂䝁䅅杙獂䝁䅕䅉湂䝁䅷兙穂䡁䅍䅌杁䝁䅅杢歂䍁䅁杚灂䡁䅉党杁䡁䅁杣療䡁䅑党橂䡁䅑兡療䝁䄴䅉睂䡁䅉睢歂䡁䅕睙あ䡁䅍䅉灂䝁䄴䅉あ䝁䅧党杁䙁䅕杢灂䡁䅑党歂䍁䅁睕あ䝁䅅䅤求䡁䅍䅌杁䕁䅣党祂䝁䄰兙畂䡁䅫䅌杁䕁䅯兙睂䝁䅅杢獁䍁䅁兔求䡁䅧兡橂䝁䄸䅌杁䙁䅉党睂䡁䅕杙獂䝁䅫睙杁䝁䄸杚杁䕁䅳睢祂䝁䅕兙獁䍁䅁兙畂䝁䅑䅉灂䝁䄴䅤求䡁䅉杢桂䡁䅑兡療䝁䄴兙獂䝁䅷入畁䍁䅁兓あ䍁䅁睢睂䝁䅕杣桂䡁䅑党穂䍁䅁䅤潂䡁䅉睢ㅂ䝁䅣䅡杁䕁䅅兤あ䝁䄸兢療䡁䅑兡㉂䝁䅕䅉兂䡁䅉睢歂䡁䅕睙あ䡁䅍䅉桂䝁䄴䅚杁䕁䄸䅤潂䝁䅕杣杁䡁䅍党湂䝁䄰党畂䡁䅑督畁䍁䅁䅖潂䝁䅕䅉橂䝁䄸兢睂䝁䅅杢㕂䍁䅁睢浂䝁䅙党祂䡁䅍䅉桂䡁䅕䅤療䝁䄰睢あ䝁䅫杤求䍁䅁䅣祂䝁䄸䅚ㅂ䝁䅍䅤穂䍁䅷䅉灂䝁䄴睙獂䡁䅕䅚灂䝁䄴睚杁䝁䅫杢あ䝁䅕杣灂䝁䄸杣杁䝁䅅杢歂䍁䅁党㑂䡁䅑党祂䝁䅫睢祂䍁䅁党獂䝁䅕睙あ䡁䅉睢橂䝁䅧杣療䝁䄰兡橂䍁䅁兙ㅂ䡁䅑睢瑂䝁䅅䅤灂䝁䅍兌歂䝁䅫兢瑂䝁䅫杢湂䍁䅁杣求䝁䅅杣㉂䝁䅫党㍂䍁䅁兢灂䡁䅉杣療䡁䅉督獁䍁䅁兙ㅂ䡁䅑睢瑂䝁䄸䅤灂䡁䅙党杁䝁䅕䅢求䝁䅍䅤祂䝁䄸杢灂䝁䅍督獁䍁䅁兙畂䝁䅑䅉畂䝁䄸杢瑁䝁䅅兤あ䝁䄸兢桂䡁䅑兡橂䍁䄰䅚灂䝁䄰兢灂䝁䄴睚杁䡁䅉党桂䡁䅉杤灂䝁䅕睤杁䝁䄰兡祂䡁䅉睢祂䡁䅍䅉浂䝁䄸杣杁䝁䅅兤あ䝁䄸兢療䡁䅑兡㉂䝁䅕䅉睂䝁䅅督穂䝁䅕杢湂䝁䅕杣杁䝁䅍兙祂䡁䅍䅌杁䝁䅷兡湂䝁䅧䅤杁䡁䅑杣ㅂ䝁䅍睡穂䍁䅷䅉睂䝁䅫睙牂䍁䄰兤睂䍁䅁䅤祂䡁䅕睙牂䡁䅍䅌杁䡁䅍䅣療䡁䅉䅤杁䡁䅕䅤灂䝁䅷兡あ䡁䅫䅉㉂䝁䅕䅡灂䝁䅍䅢求䡁䅍䅌杁䝁䅅杢歂䍁䅁杤桂䝁䄴督杁䝁䅙睢祂䍁䅁睢祂䝁䅫睚灂䝁䄴兙獂䍁䅁党硂䡁䅕兡睂䝁䄰党畂䡁䅑䅉瑂䝁䅅杢ㅂ䝁䅙兙橂䡁䅑兤祂䝁䅕杣穂䍁䅷䅉桂䡁䅕䅤療䝁䄰睢あ䝁䅫杤求䍁䅁督ㅂ䡁䅁䅣獂䝁䅫党祂䡁䅍䅌杁䝁䅅杢歂䍁䅁杤桂䡁䅉兡療䡁䅕督杁䝁䅅杚あ䝁䅕杣瑂䝁䅅杣牂䝁䅕䅤杁䝁䅅杢歂䍁䅁兙橂䝁䅍党穂䡁䅍睢祂䡁䅫䅉橂䡁䅕督あ䝁䄸兢求䡁䅉督畁䍁䅁兓あ䍁䅁兙獂䡁䅍睢杁䡁䅁杣療䡁䅙兡歂䝁䅕督杁䡁䅙兙祂䝁䅫兙楂䝁䅷党杁䝁䅑兡瑂䝁䄰兙楂䝁䅷党杁䡁䅣兡畂䝁䅑睢㍂䡁䅍䅉あ䝁䄸䅉桂䝁䅫杣橂䡁䅉兙浂䡁䅑䅉瑂䝁䅅杢ㅂ䝁䅙兙橂䡁䅑兤祂䝁䅕杣穂䍁䅁兙畂䝁䅑䅉桂䝁䅫杣獂䝁䅫杢求䍁䅁睢睂䝁䅕杣桂䡁䅑睢祂䡁䅍杌杁䕁䅫杢杁䝁䅅䅚歂䝁䅫䅤灂䝁䄸杢獁䍁䅁䅤潂䝁䅕䅉橂䝁䄸兢睂䝁䅅杢㕂䍁䅁睢浂䝁䅙党祂䡁䅍䅉睂䝁䅧睢あ䝁䄸党獂䝁䅕睙あ䡁䅉兡橂䍁䅁督瑂䝁䄸睡求䍁䅁䅚求䡁䅑党橂䡁䅑睢祂䡁䅍䅉桂䝁䄴䅚杁䝁䅅䅢桂䡁䅉兢穂䍁䅷䅉求䝁䅷党橂䡁䅑杣療䝁䅍䅡求䝁䄰兡橂䝁䅅䅢杁䝁䅍兙祂䝁䅉睢畂䍁䅁兢療䝁䄴睢㑂䝁䅫䅚求䍁䅁兙獂䝁䅅杣瑂䡁䅍䅉桂䝁䄴䅚杁䝁䅑党あ䝁䅕睙あ䝁䄸杣穂䍁䅷䅉桂䡁䅕䅚灂䝁䅉䅢求䍁䅁兙畂䝁䅑䅉㉂䝁䅫督ㅂ䝁䅅䅢杁䡁䅍兡湂䝁䄴兙獂䝁䅫杢湂䍁䅁兙獂䝁䅅杣瑂䡁䅍䅌杁䝁䅅杢歂䍁䅁杙求䝁䅷䅢穂䍁䅁兙畂䝁䅑䅉穂䡁䅁党桂䝁䅳党祂䡁䅍䅉ㅂ䡁䅍党歂䍁䅁兡畂䍁䅁杚灂䡁䅉党杁䝁䅑党あ䝁䅕睙あ䝁䅫睢畂䍁䅁督㕂䡁䅍䅤求䝁䄰督杁䝁䅫杢杁䝁䄸杚浂䝁䅫睙求䍁䅁杙ㅂ䝁䅫䅢歂䝁䅫杢湂䡁䅍䅌杁䝁䅧睢あ䝁䅕䅢穂䍁䅷䅉桂䝁䄴䅚杁䝁䄸䅤潂䝁䅕杣杁䝁䅍睢瑂䝁䄰党祂䝁䅍兡桂䝁䅷䅉桂䝁䄴䅚杁䡁䅉党穂䝁䅫䅚求䝁䄴䅤灂䝁䅅䅢杁䝁䅉兤灂䝁䅷䅚灂䝁䄴睚穂䍁䅷䅉桂䡁䅍䅉㍂䝁䅕䅢獂䍁䅁兙穂䍁䅁杣求䡁䅍党桂䡁䅉睙潂䝁䅕督杁䝁䅅杢歂䍁䅁䅚求䡁䅙党獂䝁䄸䅣穂䍁䅁杢桂䝁䄴睢浂䝁䅫杙求䡁䅉䅉橂䝁䅧党瑂䝁䅫睙桂䝁䅷䅉穂䝁䅕杢穂䝁䅫杢湂䍁䅁䅣祂䝁䄸䅚ㅂ䝁䅍䅤穂䍁䄴䅉䩂䡁䅑䅉穂䝁䅕䅢獂䡁䅍䅉灂䡁䅑督杁䝁䅙兡祂䝁䅕䅉睂䡁䅉睢あ䝁䅕睙あ䝁䅫睢畂䍁䅁䅣祂䝁䄸䅚ㅂ䝁䅍䅤穂䍁䅁䅚灂䡁䅉党橂䡁䅑䅢㕂䍁䅷䅉桂䡁䅍䅉㍂䝁䅕䅢獂䍁䅁兙穂䍁䅁䅤潂䡁䅉睢ㅂ䝁䅣䅡杁䡁䅍兙獂䝁䅕督杁䝁䄰兙畂䝁䅅睚求䡁䅉督杁䝁䅅杢歂䍁䅁兢桂䝁䄴兤浂䝁䅅睙あ䡁䅕杣求䡁䅉䅉祂䝁䅕䅣祂䝁䅕督求䝁䄴䅤桂䡁䅑兡㉂䝁䅕䅉療䡁䅉睚桂䝁䄴兡㙂䝁䅅䅤灂䝁䄸杢穂䍁䅁䅤療䍁䅁杚灂䡁䅉党杁䡁䅁杣療䡁䅑党橂䡁䅑兡療䝁䄴䅉桂䝁䄴䅚杁䡁䅍党橂䡁䅕杣灂䡁䅑入杁䡁䅁杣療䝁䅑兤橂䡁䅑䅉歂䝁䅫督あ䡁䅉兡楂䡁䅕䅤療䡁䅉督獁䍁䅁党獂䝁䅕睙あ䡁䅉兡橂䝁䅅䅢杁䡁䅣䅡療䝁䅷党穂䝁䅅䅢求䍁䅁䅡療䡁䅕督求䡁䅍䅌杁䝁䅅杢歂䍁䅁睢祂䝁䅫睚灂䝁䄴兙獂䍁䅁党硂䡁䅕兡睂䝁䄰党畂䡁䅑䅉瑂䝁䅅杢ㅂ䝁䅙兙橂䡁䅑兤祂䝁䅕杣穂䍁䅁睢浂䍁䅁杚灂䡁䅉党杁䡁䅁杣療䡁䅑党橂䡁䅑兡療䝁䄴䅉穂䡁䅫督あ䝁䅕兢穂䍁䄴䅉䡂䝁䅕杢あ䝁䅕䅥杁䕁䅍睢祂䡁䅁睢祂䝁䅅䅤灂䝁䄸杢杁䡁䅣兙穂䍁䅁兡畂䝁䅍睢祂䡁䅁睢祂䝁䅅䅤求䝁䅑䅉灂䝁䄴䅉硁䑁䅫睎ぁ䍁䅁兙畂䝁䅑䅉灂䡁䅍䅉潂䝁䅕兙歂䡁䅅兤桂䡁䅉䅤求䡁䅉党歂䍁䅁兡畂䍁䅁杗求䝁䅕䅢桂䝁䄴䅚獁䍁䅁兔灂䝁䅍䅡灂䝁䅣兙畂䍁䄴䅁坄杆䅁材䄸䕁䅣党畂䡁䅑䅡求䡁䅉兢杁䕁䅫杢橂䝁䄸杣睂䝁䄸杣桂䡁䅑党歂䍁䅁䅚求䡁䅍兡湂䝁䄴督獁䍁䅁䅚求䡁䅙党獂䝁䄸䅣穂䍁䅷䅉瑂䝁䅅杢ㅂ䝁䅙兙橂䡁䅑兤祂䝁䅕督獁䍁䅁兙畂䝁䅑䅉穂䝁䅕䅢獂䡁䅍䅉あ䝁䅧党祂䝁䄰兙獂䍁䅁兢桂䝁䄴兙湂䝁䅕兢求䝁䄴䅤杁䝁䅅杢歂䍁䅁䅣畂䝁䅕兤瑂䝁䅅䅤灂䝁䅍䅉橂䝁䄸兢浂䝁䄸杣あ䍁䅁䅤求䝁䅍䅡畂䝁䄸䅢療䝁䅣兡求䡁䅍䅉灂䝁䄴䅉あ䝁䅧党杁䙁䅕杢灂䡁䅑党歂䍁䅁睕あ䝁䅅䅤求䡁䅍䅉桂䝁䄴䅚杁䝁䅫杢あ䝁䅕杣畂䝁䅅䅤灂䝁䄸杢桂䝁䅷䅢㕂䍁䄴䅉啂䝁䅧党杁䝁䅍睢瑂䡁䅁兙畂䡁䅫䅉療䡁䅁党祂䝁䅅䅤求䡁䅍䅉灂䝁䄴䅉あ䡁䅣睢杁䡁䅍党湂䝁䄰党畂䡁䅑督獁䍁䅁兑ㅂ䡁䅑睢瑂䝁䄸䅤灂䡁䅙党杁䝁䅅杢歂䍁䅁兔求䝁䅑兡橂䝁䅅䅢畁䍁䅁䅖潂䝁䅕䅉䉂䡁䅕䅤療䝁䄰睢あ䝁䅫杤求䍁䅁督求䝁䅣兢求䝁䄴䅤杁䝁䄸杚浂䝁䅕杣穂䍁䅁睙獂䝁䅫兢桂䡁䅑党杁䝁䅍睢瑂䝁䅙睢祂䡁䅑䅉穂䡁䅫督あ䝁䅕兢穂䍁䅷䅉㍂䝁䅧兡橂䝁䅧䅉灂䝁䄴睙獂䡁䅕䅚求䍁䅁督求䝁䅅䅤杁䝁䅧党桂䡁䅑党祂䡁䅍䅌杁䝁䅉䅢療䡁䅣党祂䡁䅍䅌杁䝁䅅杢歂䍁䅁䅤潂䝁䅕杣瑂䝁䄸党獂䝁䅕睙あ䡁䅉兡橂䍁䅁䅚求䡁䅙兡橂䝁䅕督杁䝁䅙睢祂䍁䅁杤桂䡁䅉兡桂䝁䅉䅢求䍁䅁䅤求䝁䄰䅣求䡁䅉兙あ䡁䅕杣求䍁䅁睙獂䝁䅫兢桂䡁䅑党杁䝁䅍睢畂䡁䅑杣療䝁䅷䅉穂䝁䅕兙あ䡁䅍䅉桂䝁䄴䅚杁䡁䅍䅤求䝁䅕杣灂䝁䄴睚杁䡁䅣䅡求䝁䅕䅢杁䝁䅧党桂䡁䅑党祂䡁䅍䅉あ䝁䅧兙あ䍁䅁兙祂䝁䅕䅉歂䝁䅕督灂䝁䅣杢求䝁䅑䅉あ䝁䄸䅉睂䡁䅉睢㉂䝁䅫䅚求䍁䅁䅤潂䝁䅕杣瑂䝁䅅䅢杁䝁䅍睢瑂䝁䅙睢祂䡁䅑䅉あ䝁䄸䅉桂䡁䅕䅤療䝁䄰睢楂䝁䅫䅢求䍁䅁䅣桂䡁䅍督求䝁䄴睚求䡁䅉督㝁䍁䅁兡畂䡁䅑党湂䡁䅉兙あ䝁䅕䅚杁䝁䅕䅢求䝁䅍䅤祂䝁䄸杢灂䝁䅍䅉橂䝁䄸兢睂䝁䄸杢求䝁䄴䅤穂䍁䅷䅉穂䡁䅕睙潂䍁䅁兙穂䍁䅁党獂䝁䅕睙あ䡁䅉睢畂䝁䅫睙杁䝁䅍睢畂䡁䅑杣療䝁䅷䅉ㅂ䝁䄴兡あ䡁䅍睏杁䝁䅅杢歂䍁䅁睢あ䝁䅧党祂䍁䅁睙獂䝁䅫兢桂䡁䅑党杁䝁䅍睢瑂䝁䅙睢祂䡁䅑䅉穂䡁䅫督あ䝁䅕兢穂䍁䅷䅉灂䝁䄴睙獂䡁䅕䅚灂䝁䄴睚杁䝁䄴党橂䝁䅳䅉桂䝁䄴䅚杁䡁䅍䅡療䡁䅕䅢歂䝁䅕杣杁䝁䅍睢畂䝁䅑兡あ䝁䅫睢畂䝁䅕杣穂䍁䅁兙畂䝁䅑䅉橂䝁䅷兡瑂䝁䅅䅤求䍁䅁睙療䝁䄴䅤祂䝁䄸䅢杁䡁䅍入穂䡁䅑党瑂䍁䅁䅣祂䝁䄸䅚ㅂ䝁䅍䅤穂䍁䅁杚療䡁䅉䅉歂䝁䄸睢祂䍁䅁䅣桂䝁䄴党獂䡁䅍䅌杁䝁䅅杣瑂䡁䅉党穂䡁䅑督獁䍁䅁睙ㅂ䡁䅁䅡療䝁䅷䅚求䡁䅉督獁䍁䅁兙畂䝁䅑䅉穂䡁䅑睢祂䝁䅅睚求䍁䅁杙灂䝁䄴督畁䍁䅁兓あ䍁䅁兙獂䡁䅍睢杁䡁䅁杣療䡁䅙兡歂䝁䅕督杁䝁䅉兙あ䡁䅑党祂䡁䅫䅉睂䝁䅕杣浂䝁䄸杣瑂䝁䅅杢橂䝁䅕䅉穂䝁䄸䅢ㅂ䡁䅑兡療䝁䄴督杁䝁䅍睢瑂䡁䅁杣灂䡁䅍兡畂䝁䅣䅉橂䝁䅕䅢獂䍁䅁睙療䝁䄴杢求䝁䅍䅤灂䝁䄴睚杁䝁䅑党㉂䝁䅫睙求䡁䅍䅉桂䝁䄴䅚杁䝁䅉兙あ䡁䅑党祂䡁䅫䅉橂䝁䅅杙獂䝁䅕䅉あ䝁䅕睙潂䝁䄴睢獂䝁䄸睚灂䝁䅕督杁䡁䅕督求䝁䅑䅉浂䝁䄸杣杁䡁䅙兙祂䝁䅫睢ㅂ䡁䅍䅉あ䡁䅫䅣求䡁䅍䅉療䝁䅙䅉桂䡁䅕䅤療䝁䄰睢あ䝁䅫杤求䍁䅁杙桂䡁䅑䅤求䡁䅉兡求䡁䅍睏杁䡁䅑䅡求䡁䅉兢桂䝁䅷䅉瑂䝁䅅杢桂䝁䅣党瑂䝁䅕杢あ䍁䅁䅣祂䝁䄸䅚ㅂ䝁䅍䅤穂䍁䅁杚療䡁䅉䅉潂䝁䅕兙あ䝁䅫杢湂䍁䅁兙畂䝁䅑䅉橂䝁䄸睢獂䝁䅫杢湂䑁䅳䅉桂䝁䄴䅚杁䝁䅅兤あ䝁䄸兢療䡁䅑兡㉂䝁䅕䅉求䝁䅷党橂䡁䅑杣療䝁䄴兡橂䍁䅁兙畂䝁䅑䅉穂䝁䄸杚あ䡁䅣兙祂䝁䅕䅉穂䡁䅫督あ䝁䅕兢穂䍁䅷䅉灂䝁䄴睙獂䡁䅕䅚灂䝁䄴睚杁䝁䅕䅢求䝁䅍䅤祂䝁䄸杢灂䝁䅍䅉橂䝁䄸杢あ䡁䅉睢獂䍁䅁兤畂䝁䅫䅤穂䍁䅁杚療䡁䅉䅉橂䝁䅷兡瑂䝁䅅䅤求䍁䅁睙療䝁䄰杚療䡁䅉䅤杁䡁䅍入穂䡁䅑党瑂䡁䅍䅌杁䝁䅅督杁䡁䅣党獂䝁䅷䅉桂䡁䅍䅉浂䝁䄸杣杁䝁䄰党瑂䝁䄸杣㕂䍁䅁督求䝁䅅䅤杁䝁䄰睢歂䡁䅕䅢求䡁䅍䅉桂䝁䄴䅚杁䝁䄸䅤潂䝁䅕杣杁䝁䅑党㉂䝁䅫睙求䡁䅍杌杁䕁䅫杢杁䝁䅅䅚歂䝁䅫䅤灂䝁䄸杢獁䍁䅁兡あ䍁䅁睢浂䝁䅙党祂䡁䅍䅉獂䡁䅕兢楂䝁䅅杣杁䝁䅅杢歂䍁䅁兢桂䡁䅍督桂䝁䅣党杁䝁䅍睢瑂䝁䅙睢祂䡁䅑䅉穂䝁䄸䅢ㅂ䡁䅑兡療䝁䄴督獁䍁䅁督ㅂ䝁䅍䅡杁䝁䅅督杁䝁䅷兤瑂䝁䅉兙祂䍁䅁督ㅂ䡁䅁䅣療䡁䅉䅤獁䍁䅁督灂䝁䅑党杁䝁䅉睢獂䡁䅍䅤求䡁䅉䅉桂䝁䅑条ㅂ䡁䅍䅤瑂䝁䅕杢あ䍁䅷䅉瑂䡁䅕䅢あ䝁䅫兌橂䝁䄸杢あ䝁䄸兤祂䍁䅁督求䝁䅅䅤穂䍁䅷䅉桂䝁䄴䅚杁䝁䄰兙穂䡁䅍兙湂䝁䅕䅉穂䡁䅫督あ䝁䅕兢穂䑁䅳䅉桂䡁䅕䅤療䝁䄰睢あ䝁䅫杤求䍁䅁睙桂䝁䅉䅢求䍁䅁督㕂䡁䅍䅤求䝁䄰督獁䍁䅁兡畂䝁䅍䅢ㅂ䝁䅑兡畂䝁䅣䅉祂䝁䅕兙歂䡁䅫兌瑂䝁䅅䅚求䍁䅁兡畂䝁䅑兡㉂䝁䅫䅚ㅂ䝁䅅䅢杁䝁䅍兙楂䝁䅷党穂䍁䅷䅉桂䝁䄴䅚杁䡁䅉党桂䝁䅑入瑁䡁䅑睢瑁䝁䅫杢穂䡁䅑兙獂䝁䅷䅉橂䝁䅅杙獂䝁䅕䅉畂䝁䅕䅤㍂䝁䄸杣牂䡁䅍睏杁䝁䅅杢歂䍁䅁杤桂䝁䅷杤求䍁䅁督㕂䡁䅍䅤求䝁䄰督杁䡁䅁杣療䝁䅑兤橂䡁䅑督杁䝁䅍睢畂䡁䅍兡穂䡁䅑兡畂䝁䅣䅉療䝁䅙䅉桂䡁䅁䅣獂䝁䅫睙桂䡁䅑兡療䝁䄴督杁䡁䅑䅡桂䡁䅑䅉療䝁䅙杚求䡁䅉䅉穂䝁䄸䅢ㅂ䡁䅑兡療䝁䄴督杁䝁䅫杢杁䝁䅙兤求䝁䅷䅉瑂䝁䅅杢桂䝁䅣党瑂䝁䅕杢あ䍁䅷䅉桂䝁䄴䅚杁䝁䄸䅤潂䝁䅕杣杁䡁䅙兙獂䡁䅙党穂䍁䅁杚療䡁䅉䅉楂䡁䅉兙牂䝁䅕䅉桂䝁䄴䅚杁䝁䅕杢湂䝁䅫杢求䍁䅁督㕂䡁䅍䅤求䝁䄰督畁䍁䅁䅖潂䝁䅫督杁䡁䅍党湂䝁䄰党畂䡁䅑䅉穂䝁䅕杣㉂䝁䅕督杁䝁䅷兡湂䝁䅧䅤杁䡁䅙党潂䝁䅫睙獂䝁䅕䅉療䡁䅉兡湂䝁䅫杢桂䝁䅷䅉求䡁䅅兤灂䡁䅁兢求䝁䄴䅤杁䝁䄰兙畂䡁䅕杚桂䝁䅍䅤ㅂ䡁䅉党祂䡁䅍䅉桂䝁䄴䅚杁䡁䅑兡求䡁䅉䅉硁䡁䅍䅌杁䡁䅍兤橂䝁䅧䅉桂䡁䅍䅉桂䡁䅕䅤療䝁䄰睢あ䝁䅫杤求䍁䅁督求䝁䅅䅤杁䝁䄰兙畂䡁䅕杚桂䝁䅍䅤ㅂ䡁䅉党祂䡁䅍䅌杁䝁䅅杢歂䍁䅁兙浂䡁䅑党祂䝁䄰兙祂䝁䅳党あ䍁䅁督求䝁䅅䅤杁䝁䅑兡穂䡁䅑杣灂䝁䅉兤あ䝁䄸杣穂䍁䅁兙畂䝁䅑䅉灂䝁䄴督あ䝁䅅䅢獂䝁䅕杣穂䍁䄴䅉啂䝁䅧党杁䕁䄰党歂䝁䅫睙桂䝁䅷䅉穂䝁䅕睚瑂䝁䅕杢あ䍁䅁睢浂䝁䅙党祂䡁䅍䅉睂䝁䅅䅤灂䝁䅕杢あ䍁䅁䅤求䝁䄰䅣求䡁䅉兙あ䡁䅕杣求䍁䅁兢桂䝁䄴兙湂䝁䅕兢求䝁䄴䅤杁䡁䅍入穂䡁䅑党瑂䡁䅍杌杁䙁䅑䅡求䍁䅁睙療䝁䄰䅣桂䝁䄴入杁䡁䅣兙穂䍁䅁杚療䡁䅉兢求䡁䅉䅢㕂䍁䅁睡畂䝁䄸睤畂䍁䅁兙穂䍁䅁兑瑂䝁䅕杣灂䝁䅣睢畂䍁䅁兓畂䝁䅍睢祂䡁䅁睢祂䝁䅅䅤求䝁䅑䅉桂䝁䄴䅚杁䝁䅍䅡桂䝁䄴睚求䝁䅑䅉灂䡁䅑督杁䝁䄴兙瑂䝁䅕䅉あ䝁䄸䅉䡂䝁䅕杢あ䝁䅧党祂䝁䄰䅉䩂䝁䄴睙療䡁䅉䅣療䡁䅉兙あ䝁䅕䅚杁䝁䅫杢杁䙁䅍党睂䡁䅑党瑂䝁䅉党祂䍁䅁杍睁䑁䅅杍畁䍁䅁睒求䝁䄴䅤潂䝁䅕杣瑂䍁䅁兓畂䝁䅍睢祂䡁䅁睢祂䝁䅅䅤求䝁䅑䅉㍂䝁䅅督杁䝁䅫杢橂䝁䄸杣睂䝁䄸杣桂䡁䅑党歂䍁䅁兡畂䍁䅁免㕁䑁䅫免杁䝁䅅杢歂䍁䅁兡穂䍁䅁䅡求䝁䅅䅚硂䡁䅕兙祂䡁䅑党祂䝁䅕䅚杁䝁䅫杢杁䕁䄴睢祂䡁䅑䅡㉂䝁䅫䅢獂䝁䅕䅌杁䕁䄰兡橂䝁䅧兡湂䝁䅅杢畁䅁䅁硎䅑䉁佷䅁䡂䝁䅕杢ㅂ䝁䅫杢求䍁䅁䅕桂䡁䅉䅤穂䍁䅁睑療䝁䄰䅣桂䝁䄴入杁䝁䅑兡穂䡁䅑杣灂䝁䅉兤あ䝁䅕督杁䝁䅅兤あ䝁䄸兢療䡁䅑兡㉂䝁䅕䅉祂䝁䅕䅣獂䝁䅅睙求䝁䄰党畂䡁䅑䅉睂䝁䅅杣あ䡁䅍䅌杁䝁䅅杢歂䍁䅁兡畂䝁䅑兤穂䡁䅑杣灂䝁䅅䅢杁䡁䅁兙祂䡁䅑督杁䝁䅅杢歂䍁䅁兢桂䡁䅑党祂䝁䅫兙獂䡁䅍杌杁䕁䅫䅤杁䝁䄸䅣求䡁䅉兙あ䝁䅕督杁䝁䅫杢杁䡁䅑睤療䍁䅁督求䝁䅣兢求䝁䄴䅤穂䑁䅯䅉䉂䡁䅕䅤療䝁䄰睢あ䝁䅫杤求䍁䅁䅕桂䡁䅉䅤穂䍁䅁睒祂䝁䄸兤睂䍁䅁兙畂䝁䅑䅉䩂䝁䄴䅚ㅂ䡁䅍䅤祂䝁䅫兙獂䍁䅁䅕桂䡁䅉䅤穂䍁䅁睒祂䝁䄸兤睂䍁䅁督求䝁䅣兢求䝁䄴䅤穂䍁䄴䅉啂䝁䅧党杁䝁䅍睢瑂䡁䅁兙畂䡁䅫䅉歂䝁䅫督あ䡁䅉兡楂䡁䅕䅤求䡁䅍䅉桂䡁䅕䅤療䝁䄰睢あ䝁䅫杤求䍁䅁杣求䡁䅁䅢桂䝁䅍党瑂䝁䅕杢あ䍁䅁䅣桂䡁䅉䅤穂䍁䅁杚療䡁䅉䅉潂䡁䅫杙祂䝁䅫䅚杁䝁䅅杢歂䍁䅁党獂䝁䅕睙あ䡁䅉兡橂䍁䅁杤求䝁䅧兡橂䝁䅷党穂䍁䅷䅉あ䡁䅉兤橂䝁䅳督獁䍁䅁睕噂䙁䅙督獁䍁䅁杙ㅂ䡁䅍党穂䍁䅷䅉瑂䝁䄸䅤療䡁䅉睙㕂䝁䅍䅢求䡁䅍䅌杁䡁䅉党橂䡁䅉党桂䡁䅑兡療䝁䄴兙獂䍁䅁杤求䝁䅧兡橂䝁䅷党穂䍁䅷䅉浂䝁䅅杣瑂䍁䅁杤求䝁䅧兡橂䝁䅷党穂䍁䅷䅉穂䝁䄰兙獂䝁䅷䅉求䝁䄴睚灂䝁䄴党穂䍁䅷䅉浂䝁䅅杣瑂䍁䅁党硂䡁䅕兡睂䝁䄰党畂䡁䅑䅌杁䝁䄰兙祂䝁䅫杢求䍁䅁党硂䡁䅕兡睂䝁䄰党畂䡁䅑䅌杁䝁䅅杢歂䍁䅁䅡求䝁䅅杤㕂䍁䅁䅚ㅂ䡁䅑入杁䝁䅕兣ㅂ䝁䅫䅣瑂䝁䅕杢あ䑁䅳䅉桂䝁䄴䅚杁䝁䅕兣ㅂ䝁䅫䅣瑂䝁䅕杢あ䍁䅁兙畂䝁䅑䅉睂䝁䅅杣あ䡁䅍䅉ㅂ䡁䅍党歂䍁䅁杙㕂䍁䅁杣求䡁䅁兙灂䡁䅉䅉穂䝁䅧睢睂䡁䅍䅌杁䡁䅍党祂䡁䅙兡橂䝁䅕䅉穂䡁䅑兙あ䝁䅫睢畂䡁䅍䅌杁䝁䅙䅢求䝁䅕䅤杁䝁䄸䅣求䡁䅉兙あ䝁䄸杣穂䍁䅷䅉桂䡁䅕䅤療䝁䄰睢楂䝁䅫䅢求䍁䅁兙畂䝁䅑䅉あ䡁䅉兤橂䝁䅳䅉歂䝁䅕兙獂䝁䅕杣穂䍁䅷䅉獂䝁䅕兙穂䝁䅫杢湂䍁䅁睙療䝁䄰䅣桂䝁䄴兡求䡁䅍䅌杁䝁䅉兤穂䍁䅁兙畂䝁䅑䅉あ䡁䅉兤橂䝁䅳䅉獂䝁䅫杢求䡁䅍䅌杁䝁䄰兙穂䡁䅍䅉瑂䝁䅕杣橂䝁䅧兙畂䝁䅑兡穂䝁䅕杣穂䍁䅷䅉浂䝁䅅杣瑂䡁䅍䅌杁䝁䅅杢歂䍁䅁兡畂䝁䅑兡㉂䝁䅫䅚ㅂ䝁䅅䅢穂䍁䄴䅉䩂䡁䅑䅉桂䝁䅷督療䍁䅁䅚灂䡁䅍䅤祂䝁䅫杙ㅂ䡁䅑党穂䍁䅁兡畂䝁䅑兤穂䡁䅑杣灂䝁䅅䅢杁䡁䅉党睂䝁䅷兙橂䝁䅕兢求䝁䄴䅤杁䡁䅁兙祂䡁䅑督杁䝁䅅杢歂䍁䅁杣求䝁䅷兙あ䝁䅕䅚杁䡁䅍兤睂䡁䅁䅢灂䝁䅕督獁䍁䅁督ㅂ䝁䅍䅡杁䝁䅅督杁䝁䅅杙祂䝁䅅督灂䡁䅙党穂䍁䅷䅉桂䝁䅑䅡求䡁䅍兡㉂䝁䅕督獁䍁䅁督求䝁䅅䅢桂䝁䄴䅤穂䍁䅁兙畂䝁䅑䅉あ䝁䅅䅣求䍁䅷䅉楂䝁䅕兙祂䝁䅫杢湂䡁䅍䅌杁䝁䅍䅡求䝁䄰兡橂䝁䅅䅢穂䍁䅷䅉橂䡁䅕䅤あ䝁䅫杢湂䍁䅁䅤療䝁䄸䅢穂䍁䅷䅉求䝁䅷党橂䡁䅑杣灂䝁䅍兙獂䍁䅷䅉浂䝁䅅睙灂䝁䅷兡あ䡁䅫䅉瑂䝁䅅兡畂䡁䅑党畂䝁䅅杢橂䝁䅕䅌杁䝁䅧睢穂䝁䅕䅉桂䝁䄴䅚杁䝁䅙兡あ䡁䅑兡畂䝁䅣督獁䍁䅁䅡㕂䝁䅑杣桂䡁䅕䅢灂䝁䅍督獁䍁䅁条桂䝁䄴兡あ䝁䄸杣灂䝁䅅䅢獁䍁䅁兢求䝁䅍䅡桂䝁䄴兡橂䝁䅅䅢杁䡁䅁睢㍂䝁䅕杣杁䡁䅑杣桂䝁䄴督瑂䝁䅫督穂䝁䅫睢畂䍁䅷䅉睂䝁䄴党ㅂ䝁䄰兙あ䝁䅫睙穂䍁䅷䅉睂䡁䅉睢橂䝁䅕督穂䍁䅁䅣ㅂ䝁䄰䅣穂䍁䅁兙畂䝁䅑䅉求䡁䅅兤灂䡁䅁兢求䝁䄴䅤獁䍁䅁督桂䝁䅙党あ䡁䅫䅌杁䡁䅍党桂䝁䅷督杁䝁䅅杢歂䍁䅁睚桂䡁䅍睡求䡁䅑督獁䍁䅁兙畂䝁䅑䅉あ䝁䄸睢獂䡁䅍䅉桂䝁䄴䅚杁䡁䅑党穂䡁䅑兡畂䝁䅣䅉灂䝁䄴督あ䡁䅉兤瑂䝁䅕杢あ䡁䅍䅌杁䝁䅅督杁䡁䅣党獂䝁䅷䅉桂䡁䅍䅉瑂䝁䅅兡畂䡁䅑党畂䝁䅅杢橂䝁䅕䅌杁䡁䅉党睂䝁䅅兡祂䍁䅷䅉桂䝁䄴䅚杁䝁䄸䅣求䡁䅉兙あ䝁䅫睢畂䍁䅁睙ㅂ䡁䅍䅤療䝁䄰党祂䡁䅍䅉灂䝁䄴䅉桂䝁䅣睚祂䝁䅕睚桂䡁䅑党杁䝁䅅杢歂䍁䅁睙求䝁䄰党畂䡁䅑䅌杁䝁䅅兤あ䝁䄸兢療䡁䅑兡㉂䝁䅕䅌杁䝁䅍䅡求䝁䄰兡橂䝁䅅䅢杁䝁䅅杢歂䍁䅁兙獂䝁䅷兡求䝁䅑䅉睂䡁䅉睢歂䡁䅕睙あ䡁䅍䅌杁䝁䅕兣ㅂ䝁䅫䅣瑂䝁䅕杢あ䍁䅁兙畂䝁䅑䅉瑂䝁䅅睙潂䝁䅫杢求䡁䅉入獁䍁䅁党硂䡁䅕兡睂䝁䄰党畂䡁䅑䅉祂䝁䅕杢あ䝁䅅䅢杁䝁䅅杢歂䍁䅁䅢求䝁䅅督灂䝁䄴睚獁䍁䅁杚桂䝁䅉杣灂䝁䅍兙あ䝁䅕䅚杁䝁䄰党あ䝁䅅䅢穂䍁䅷䅉浂䝁䄸睢歂䍁䅁兙畂䝁䅑䅉楂䝁䅕杤求䡁䅉兙湂䝁䅕䅌杁䝁䅫杣療䝁䄴䅉桂䝁䄴䅚杁䡁䅍䅤求䝁䅕䅢獁䍁䅁䅢ㅂ䝁䄰杙求䡁䅉䅉桂䝁䄴䅚杁䡁䅣睢療䝁䅑䅌杁䝁䄸兡獂䍁䅁兙畂䝁䅑䅉湂䝁䅅督獁䍁䅁䅣ㅂ䝁䅷䅣杁䝁䅅杢歂䍁䅁䅣桂䡁䅁党祂䍁䅷䅉桂䝁䄴䅚杁䡁䅉兤楂䝁䅉党祂䍁䅁䅣祂䝁䄸䅚ㅂ䝁䅍䅤穂䍁䄴䅉䩂䝁䄴䅉桂䝁䅑䅚灂䡁䅑兡療䝁䄴䅌杁䡁䅑䅡求䍁䅁睙療䝁䄰䅣桂䝁䄴入杁䡁䅁杣療䡁䅙兡歂䝁䅕督杁䡁䅙兙祂䝁䅫睢ㅂ䡁䅍䅉穂䝁䅕杣㉂䝁䅫睙求䡁䅍䅉桂䝁䄴䅚杁䡁䅉党睂䝁䅅兡祂䡁䅍䅉橂䝁䄸兢睂䡁䅉兡穂䝁䅫杢湂䍁䅁睚求䝁䅅杣楂䝁䄸䅥杁䝁䅅杢歂䍁䅁杚獂䡁䅕兡歂䍁䅁䅣療䡁䅣党祂䍁䅁兙畂䝁䅑䅉睂䡁䅉睢橂䝁䅕督穂䍁䅁䅣ㅂ䝁䄰䅣杁䝁䅅督穂䝁䅕兢楂䝁䅷入杁䝁䅅杢歂䍁䅁杣求䡁䅁兙灂䡁䅉䅌杁䝁䅧入歂䡁䅉兙ㅂ䝁䅷兡橂䍁䅁䅚祂䝁䅫杤求䍁䅁督潂䝁䅅杚あ䍁䅁杣求䡁䅁兙灂䡁䅉䅌杁䝁䅕䅢求䝁䅍䅤祂䝁䅫睙桂䝁䅷䅉睂䝁䅅杢求䝁䅷䅉桂䡁䅍督求䝁䄰杙獂䡁䅫䅉桂䝁䄴䅚杁䡁䅉党睂䝁䅅兡祂䍁䅷䅉潂䝁䄸督求䍁䅁兙畂䝁䅑䅉湂䝁䅅督牂䝁䅕䅤杁䝁䄰兙畂䡁䅕杚桂䝁䅍䅤ㅂ䡁䅉党杁䝁䅅杢歂䍁䅁兙穂䡁䅍党瑂䝁䅉䅢㕂䍁䄴䅉䩂䡁䅑䅉療䡁䅁党祂䝁䅅䅤求䡁䅍䅉灂䝁䄴䅉あ䝁䅧党杁䙁䅕杢灂䡁䅑党歂䍁䅁睕あ䝁䅅䅤求䡁䅍䅌杁䕁䅍兙畂䝁䅅䅚桂䍁䅷䅉䝂䡁䅉兙畂䝁䅍党獁䍁䅁䅤潂䝁䅕䅉噂䝁䄴兡あ䝁䅕䅚杁䕁䅳兡畂䝁䅣䅚療䝁䄰䅌杁䕁䅫杣求䝁䅷兙畂䝁䅑䅌杁䕁䅣党祂䝁䄰兙畂䡁䅫䅌杁䙁䅁睢獂䝁䅅杢歂䍁䅷䅉あ䝁䅧党杁䕁䄴党あ䝁䅧党祂䝁䅷兙畂䝁䅑督獁䍁䅁村求䝁䅷睚灂䡁䅕兢獁䍁䅁睕睂䝁䅅兡畂䍁䅷䅉兂䝁䄸杣あ䡁䅕睚桂䝁䅷䅌杁䕁䅅兤穂䡁䅑杣桂䝁䅷兡桂䍁䅷䅉佂䝁䅕睤杁䙁䅯党桂䝁䅷兙畂䝁䅑䅌杁䕁䄰党㑂䝁䅫睙療䍁䅷䅉䩂䝁䄴䅚療䝁䄴党穂䝁䅫兙獁䍁䅁兙畂䝁䅑䅉呂䝁䅫杢湂䝁䅅䅣療䡁䅉党畁䍁䅁䅖潂䝁䅕䅉橂䝁䄸兢睂䝁䅅杢㕂䍁䅁睤桂䡁䅍䅉灂䝁䄴睙療䡁䅉䅣療䡁䅉兙あ䝁䅕䅚杁䝁䅫杢杁䑁䅅兏祁䑁䅧䅉桂䝁䄴䅚杁䝁䅫督杁䝁䅧党桂䝁䅑兣ㅂ䝁䅅杣あ䝁䅕杣求䝁䅑䅉灂䝁䄴䅉䉂䡁䅑䅢桂䝁䄴䅤桂䍁䅷䅉䡂䝁䅕睢祂䝁䅣兡桂䍁䄴䅁奄杆䅁杊䅫䕁䅣党畂䡁䅣睢祂䡁䅑䅡杁䕁䅙兡畂䝁䅅杢橂䝁䅫兙獂䍁䅷䅉䩂䝁䄴睙畁䍁䅷䅉あ䝁䄸睚求䡁䅑䅡求䡁䅉䅉㍂䝁䅫䅤潂䍁䅁兡あ䡁䅍䅉穂䡁䅕杙穂䝁䅫䅚灂䝁䅅杣灂䝁䅕督獁䍁䅁䅣祂䝁䄸杤灂䝁䅑党穂䍁䅁兢療䡁䅉䅤湂䝁䅅睚求䍁䅁兙畂䝁䅑䅉獂䝁䄸杢湂䍁䄰䅤求䡁䅉兢杁䝁䅍兙祂䝁䅕䅉灂䝁䄴督ㅂ䡁䅉兙畂䝁䅍党杁䡁䅁杣療䝁䅑兤橂䡁䅑督杁䝁䅫杢杁䡁䅑䅡求䍁䅁兖畂䝁䅫䅤求䝁䅑䅉呂䡁䅑兙あ䝁䅕督杁䝁䅅杢歂䍁䅁兡畂䡁䅑党祂䝁䄴兙あ䝁䅫睢畂䝁䅅䅢獂䡁䅫杌杁䕁䅫䅤杁䝁䄸䅣求䡁䅉兙あ䝁䅕督杁䝁䅫杢杁䡁䅑䅡祂䝁䅕党杁䡁䅍党湂䝁䄰党畂䡁䅑督㙁䍁䅁兒畂䝁䅅睙あ䍁䅷䅉䵂䝁䄸杢湂䍁䄰䅖求䡁䅉兢杁䕁䅍兙祂䝁䅕䅉䩂䝁䄴督ㅂ䡁䅉兙畂䝁䅍党獁䍁䅁兙畂䝁䅑䅉䵂䝁䅫杚求䍁䅁兙畂䝁䅑䅉䉂䝁䄴杢ㅂ䝁䅫䅤灂䝁䅕督畁䍁䅁䅖潂䝁䅕䅉䙂䝁䄴兙橂䡁䅑䅉穂䝁䅕睚瑂䝁䅕杢あ䍁䅁睢浂䝁䅙党祂䡁䅍䅉睂䡁䅉兡㉂䝁䅅䅤求䍁䅁兢療䡁䅉䅤湂䝁䅅睚求䍁䅁兡畂䡁䅍兤祂䝁䅅杢橂䝁䅕䅉睂䡁䅉睢歂䡁䅕睙あ䡁䅍䅉睂䡁䅉兡瑂䝁䅅杣灂䝁䅷入杁䝁䅫杢穂䡁䅕杣灂䝁䄴睚杁䡁䅁杣灂䝁䄰党瑁䝁䅉兙穂䝁䅕䅚獁䍁䅁兡畂䝁䅑兡㉂䝁䅫䅚ㅂ䝁䅅䅢獂䡁䅫䅉ㅂ䝁䄴䅚求䡁䅉睤祂䝁䅫䅤あ䝁䅕杢杁䡁䅉党穂䝁䅫䅚求䝁䄴䅤灂䝁䅅䅢杁䝁䄰睢祂䡁䅑睚桂䝁䅣党杁䝁䅷睢桂䝁䄴督㝁䍁䅁兙畂䝁䅑䅉睂䝁䄸睢獂䍁䅁兢療䡁䅉䅤湂䝁䅅睚求䍁䅁兡畂䡁䅍兤祂䝁䅅杢橂䝁䅕䅉睂䡁䅉睢歂䡁䅕睙あ䡁䅍杌杁䙁䅑䅡求䍁䅁䅔療䝁䄴睚瑁䙁䅑党祂䝁䄰䅉䑂䝁䅅杣求䍁䅁兓畂䡁䅍兤祂䝁䅅杢橂䝁䅕䅉穂䝁䅕睚瑂䝁䅕杢あ䍁䅁睢浂䝁䅙党祂䡁䅍䅉獂䝁䄸杢湂䍁䄰䅤求䡁䅉兢杁䝁䅍兙祂䝁䅕䅉灂䝁䄴督ㅂ䡁䅉兙畂䝁䅍党杁䡁䅁杣療䝁䅑兤橂䡁䅑督杁䡁䅑䅡桂䡁䅑䅉桂䡁䅉党杁䝁䅫杢あ䝁䅕杢歂䝁䅕䅚杁䡁䅑睢杁䡁䅁杣療䡁䅑党橂䡁䅑䅉桂䝁䅣兙灂䝁䄴督あ䍁䅁䅤潂䝁䅕䅉穂䝁䅫睚畂䝁䅫杚灂䝁䅍兙畂䡁䅑䅉桂䝁䄴䅚杁䝁䅕督橂䝁䅅䅢桂䡁䅑兡畂䝁䅣䅉橂䝁䄸督あ䡁䅍䅉療䝁䅙䅉獂䝁䄸杢湂䍁䄰䅤求䡁䅉兢杁䝁䅍兙祂䝁䅕䅉穂䝁䅕杣㉂䝁䅫睙求䡁䅍䅉睂䡁䅉睢㉂䝁䅫䅚求䝁䅑䅉灂䝁䄴䅉あ䝁䅧党杁䝁䅫杢穂䡁䅕杣求䝁䅑升穂䍁䅁䅡療䝁䄰党獁䍁䅁兙穂䡁䅍兡穂䡁䅑党歂䍁䅁䅢灂䡁䅙兡畂䝁䅣䅌杁䝁䅅杢歂䍁䅁杢ㅂ䡁䅉督灂䝁䄴睚杁䝁䅙兙橂䝁䅫䅢灂䡁䅑兡求䡁䅍杌杁䙁䅑䅡求䍁䅁䅔灂䝁䅙党杁䝁䅅杢歂䍁䅁兑畂䝁䄴兤灂䡁䅑兡求䡁䅍䅉穂䝁䅕睚瑂䝁䅕杢あ䍁䅁䅣祂䝁䄸杤灂䝁䅑党穂䍁䅁䅣祂䝁䄸䅤求䝁䅍䅤灂䝁䄸杢杁䝁䅅杢歂䍁䅁杣求䡁䅑兡祂䝁䅕兢求䝁䄴䅤杁䝁䅫杢橂䝁䄸兢求䍁䅁䅣祂䝁䄸䅚ㅂ䝁䅍䅤穂䍁䅷䅉あ䝁䅧兙あ䍁䅁兡畂䝁䅍䅢ㅂ䝁䅑党穂䍁䅁䅤祂䝁䅅䅚灂䡁䅑兡療䝁䄴兙獂䍁䅁兙畂䝁䅑䅉畂䝁䄸杢瑁䡁䅑杣桂䝁䅑兡あ䝁䅫睢畂䝁䅅䅢杁䝁䅷兡浂䝁䅕䅉灂䝁䄴督ㅂ䡁䅉兙畂䝁䅍党獁䍁䅁督ㅂ䝁䅍䅡杁䝁䅅督杁䡁䅑党祂䝁䄰䅌杁䡁䅕杢灂䡁䅙党祂䡁䅍兙獂䍁䅁兙畂䝁䅑䅉あ䝁䅕杣瑂䍁䅁兤畂䝁䅫杤求䡁䅉督桂䝁䅷䅉獂䝁䅫杚求䍁䅁兡畂䡁䅍兤祂䝁䅅杢橂䝁䅕䅌杁䝁䅍睢祂䡁䅁睢祂䝁䅅䅤求䍁䄰睢㍂䝁䄴党歂䍁䅁䅢灂䝁䅙党杁䝁䅫杢穂䡁䅕杣桂䝁䄴睙求䍁䅷䅉桂䝁䄴䅚杁䝁䅙兤畂䝁䅑兡畂䝁䅣䅉桂䝁䅣杣求䝁䅕兢求䝁䄴䅤穂䑁䅳䅉浂䝁䅫䅥求䝁䅑䅉桂䝁䄴杢ㅂ䝁䅫䅤灂䝁䅕督㝁䍁䅁兙畂䝁䅑䅉㉂䝁䅅杣灂䝁䅅杙獂䝁䅕䅉桂䝁䄴杢ㅂ䝁䅫䅤灂䝁䅕督畁䍁䅁兓あ䍁䅁䅚灂䡁䅍䅤祂䝁䅫杙ㅂ䡁䅑党穂䍁䅁兡あ䡁䅍䅉睂䡁䅉睢歂䡁䅕睙あ䡁䅍䅉あ䝁䅧杣療䡁䅕睚潂䍁䅁督桂䝁䅷党穂䍁䅁杚療䡁䅉睙求䍁䅷䅉灂䝁䄴兌潂䝁䄸兤穂䝁䅕䅉穂䝁䅅䅢求䡁䅍䅉祂䝁䅕䅣祂䝁䅕督求䝁䄴䅤桂䡁䅑兡㉂䝁䅕督獁䍁䅁兙畂䝁䅑䅉歂䝁䅫睚灂䡁䅑兙獂䍁䅁兢桂䡁䅉睡求䡁䅑兡畂䝁䅣䅉睂䡁䅉睢湂䡁䅉兙瑂䡁䅍杌杁䙁䅑䅡求䍁䅁睙療䝁䄰䅣桂䝁䄴入杁䡁䅣兙穂䍁䅁杚療䡁䅕杢歂䝁䅕䅚杁䝁䅫杢杁䑁䅅䅏㍁䑁䅅䅉桂䝁䄴䅚杁䝁䅫督杁䝁䅧党桂䝁䅑兣ㅂ䝁䅅杣あ䝁䅕杣求䝁䅑䅉灂䝁䄴䅉卂䝁䅫睙潂䝁䄰睢畂䝁䅑䅌杁䙁䅙兡祂䝁䅣兡畂䝁䅫兙畁䅁䅁䉓䅕䭁䍯䅁䡂䝁䅕䅤あ䡁䅫䅉卂䝁䅕兙獂䡁䅑入杁䕁䅍睢祂䡁䅁杌杁䝁䅫督杁䝁䅅䅉睂䡁䅕杙獂䝁䅫睙獂䡁䅫䅉あ䡁䅉兙歂䝁䅕䅚獁䍁䅁杢求䡁䅑䅉獂䝁䅕兙穂䝁䅕䅉卂䕁䅕兓啂䍁䅁督睂䝁䅕睙灂䝁䅅䅢灂䡁䅯兡畂䝁䅣䅉灂䝁䄴䅉あ䝁䅧党杁䝁䅅睙硂䡁䅕兡穂䝁䅫䅤灂䝁䄸杢獁䍁䅁杚灂䝁䄴兙畂䝁䅍兡畂䝁䅣䅉桂䝁䄴䅚杁䝁䅑党㉂䝁䅕䅢療䡁䅁兢求䝁䄴䅤杁䝁䄸杚杁䝁䅍睢畂䡁䅙党畂䝁䅫党畂䝁䅍党獁䍁䅁兙ㅂ䡁䅑睢瑂䝁䄸䅤灂䡁䅙党杁䝁䅅杢歂䍁䅁睢あ䝁䅧党祂䍁䅁督灂䝁䄴睚獂䝁䅕䅉あ䝁䅕杢桂䝁䄴䅤杁䡁䅉党あ䝁䅅兡獂䍁䅁杣求䝁䅅䅢杁䝁䅕督あ䝁䅅䅤求䍁䄴䅉䉂䡁䅍䅉療䝁䅙䅉䕂䝁䅕睙求䝁䄰杙求䡁䅉䅉穁䑁䅅䅌杁䑁䅉䅍祁䑁䅍䅌杁䡁䅑䅡求䍁䅁睑療䝁䄰䅣桂䝁䄴入婁䡉䅍䅉睂䝁䄸杣あ䝁䅙睢獂䝁䅫睢杁䝁䅫杢橂䝁䅷兤歂䝁䅕䅚杁䑁䅅䅌睁䑁䅫睍杁䝁䅙杣求䝁䅕督あ䝁䅅杢歂䝁䅫杢湂䍁䅁䅣祂䝁䄸䅣求䡁䅉䅤灂䝁䅕督杁䝁䅷睢橂䝁䅅䅤求䝁䅑䅉灂䝁䄴䅉ぁ䑁䅁䅉穂䡁䅑兙あ䝁䅕督杁䝁䅅睙祂䝁䄸督穂䍁䅁䅤潂䝁䅕䅉噂䝁䄴兡あ䝁䅕䅚杁䙁䅍䅤桂䡁䅑党穂䍁䅁兙畂䝁䅑䅉塂䝁䅅督潂䝁䅫杢湂䡁䅑睢畂䍁䅷䅉䕂䍁䄴睑畁䅁䅁刲䅙䥁余䅁䡂䝁䅫杙祂䝁䅅䅢あ䝁䅅杣杁䕁䅫杢歂䡁䅕督あ䡁䅉兡求䡁䅍䅌杁䕁䅫杢橂䍁䄴䅉瑂䝁䅅杢ㅂ䝁䅙兙橂䡁䅑兤祂䝁䅕督杁䝁䅅杢歂䍁䅁䅣祂䝁䄸杤灂䝁䅑党穂䍁䅁䅣祂䝁䄸䅚ㅂ䝁䅍䅤穂䍁䅁兙畂䝁䅑䅉穂䝁䅕杣㉂䝁䅫睙求䡁䅍䅉浂䝁䄸杣杁䡁䅑䅡求䍁䅁杣求䝁䄴党㍂䝁䅅杙獂䝁䅕䅉求䝁䄴党祂䝁䅣入獁䍁䅁杣求䡁䅍兡歂䝁䅕杢あ䝁䅫兙獂䍁䅷䅉桂䝁䅣䅤求䝁䅍䅡獁䍁䅁兙畂䝁䅑䅉灂䝁䄴杚祂䝁䅅督あ䡁䅉兤橂䡁䅑兤祂䝁䅕䅉瑂䝁䅅杣牂䝁䅕䅤穂䍁䅁兡畂䍁䅁䅤潂䝁䅕䅉噂䝁䄴兡あ䝁䅕䅚杁䙁䅍䅤桂䡁䅑党穂䍁䅁兙畂䝁䅑䅉灂䝁䄴䅤求䡁䅉杢桂䡁䅑兡療䝁䄴兙獂䝁䅷入畁䍁䅁兓あ䍁䅁睢睂䝁䅕杣桂䡁䅑党穂䍁䅁䅤潂䡁䅉睢ㅂ䝁䅣䅡杁䝁䅙睢ㅂ䡁䅉䅉穂䝁䅕睚瑂䝁䅕杢あ䡁䅍杏杁䙁䅉党畂䝁䅕睤桂䝁䅉䅢求䡁䅍䅌杁䙁䅉党穂䝁䅫䅚求䝁䄴䅤灂䝁䅅䅢獁䍁䅁兑湂䡁䅑党橂䝁䅧䅌杁䝁䅅杢歂䍁䅁兓畂䝁䅙杣桂䡁䅍䅤祂䡁䅕睙あ䡁䅕杣求䍁䄴䅉啂䝁䅧党杁䙁䅉党畂䝁䅕睤桂䝁䅉䅢求䡁䅍䅉穂䝁䅕睚瑂䝁䅕杢あ䍁䅁䅚求䡁䅍兡湂䝁䄴督獁䍁䅁党畂䝁䅣兡畂䝁䅕党祂䡁䅍䅌杁䝁䄰兙畂䡁䅕杚桂䝁䅍䅤ㅂ䡁䅉党穂䍁䅷䅉桂䝁䄴䅚杁䝁䅫杢穂䡁䅑兙獂䝁䅷督杁䡁䅍睢獂䝁䅅杣杁䡁䅉兙橂䝁䅳兡畂䝁䅣䅉桂䝁䄴䅚杁䝁䅕䅢求䝁䅍䅤祂䝁䅫睙桂䝁䅷䅉楂䝁䅅䅢桂䝁䄴睙求䍁䅁睢浂䍁䅁督㕂䡁䅍䅤求䝁䄰督杁䝁䅙睢祂䍁䅁睙療䝁䄰兢求䡁䅉睙灂䝁䅅䅢杁䝁䅅杢歂䍁䅁䅚灂䡁䅍䅤祂䝁䅫杙ㅂ䡁䅑党歂䍁䅁睚求䝁䄴党祂䝁䅅䅤灂䝁䄸杢杁䡁䅍睙桂䝁䅷党杁䡁䅍睢獂䝁䅅杣杁䝁䅫杢穂䡁䅑兙獂䝁䅷兙あ䝁䅫睢畂䡁䅍杌杁䙁䅑䅡求䍁䅁杕求䡁䅍兡歂䝁䅕杢あ䝁䅫兙獂䍁䅁督求䝁䅣兢求䝁䄴䅤杁䝁䄸杚浂䝁䅕杣穂䍁䅁杣療䝁䄸杚杁䝁䅅杢歂䍁䅁杚療䡁䅕杢歂䝁䅅䅤灂䝁䄸杢杁䡁䅙党畂䡁䅑兡獂䝁䅅䅤灂䝁䄸杢杁䡁䅁杣療䝁䅑兤橂䡁䅑督杁䝁䅅杢歂䍁䅁兙橂䝁䅍党穂䡁䅍睢祂䝁䅫党穂䑁䅳䅉瑂䝁䅅兡獂䍁䅁兙畂䝁䅑䅉求䝁䅷党橂䡁䅑杣療䝁䄴兡橂䍁䅁䅣桂䝁䅍睡桂䝁䅣党杁䡁䅍睢獂䡁䅕䅤灂䝁䄸杢穂䍁䅷䅉灂䝁䄴睙獂䡁䅕䅚灂䝁䄴睚杁䡁䅍兡畂䝁䅣䅢求䍁䅁兢桂䝁䅫䅢楂䝁䄸䅥求䡁䅍䅌杁䝁䅍䅢ㅂ䡁䅍䅤求䡁䅉䅉穂䡁䅑入獂䝁䅕䅉瑂䝁䅅兡獂䍁䅁兙畂䝁䅑䅉睂䝁䅅杣橂䝁䅕䅢杁䝁䅉睢㑂䝁䅕督杁䝁䅙睢祂䍁䅁督灂䝁䄴睚獂䝁䅕䅉桂䝁䄴䅚杁䝁䄰兤獂䡁䅑兡瑁䝁䅙兙瑂䝁䅫䅢㕂䍁䅁䅡療䡁䅕督灂䝁䄴睚獁䍁䅁兙畂䝁䅑䅉求䝁䅷党橂䡁䅑杣療䝁䄴兡橂䍁䅁䅣桂䝁䅍睡桂䝁䅣党杁䝁䅷睢橂䝁䅳党祂䍁䅁督㕂䡁䅍䅤求䝁䄰督㝁䍁䅁杣療䝁䄸杚杁䝁䅕䅚湂䝁䅫杢湂䡁䅍䅉桂䝁䄴䅚杁䝁䅙䅢桂䡁䅍䅡灂䝁䄴睚穂䑁䅳䅉穂䝁䄸杚浂䝁䅫䅤穂䍁䅁兙畂䝁䅑䅉あ䡁䅉兡瑂䡁䅍睏杁䝁䅑杣㕂䡁䅣兙獂䝁䅷䅉橂䝁䄸杣畂䝁䅕杣杁䝁䅉党桂䝁䅑督㝁䍁䅁兢求䡁䅑兙獂䍁䅁杣療䝁䄸杚灂䝁䄴睚杁䝁䅅杢歂䍁䅁兙橂䝁䅍党穂䡁䅍睢祂䝁䅫党穂䑁䅳䅉祂䝁䅅兡畂䍁䅁䅚灂䡁䅍䅣求䡁䅉督灂䝁䄸杢杁䡁䅁杣療䝁䅑兤橂䡁䅑督杁䝁䅍睢瑂䡁䅁杣灂䡁䅍兡畂䝁䅣䅉湂䡁䅕䅤あ䝁䅕杣穂䍁䅁兙畂䝁䅑䅉桂䝁䅍睙求䡁䅍督療䡁䅉兡求䡁䅍睏杁䝁䅅杢歂䍁䅁党㑂䡁䅑党祂䝁䅫睢祂䍁䅁杣求䡁䅑杣桂䝁䅍䅤桂䝁䅉䅢求䍁䅁兙㍂䝁䄴兡畂䝁䅣督畁䍁䅁䅖潂䝁䅫督杁䡁䅍党湂䝁䄰党畂䡁䅑䅉桂䝁䅷督療䍁䅁䅣祂䝁䄸杤灂䝁䅑党穂䍁䅁党獂䝁䅕睙あ䡁䅉睢畂䝁䅫睙杁䡁䅁兙祂䝁䅍党獂䍁䅁䅢療䝁䅍睡求䡁䅉督獁䍁䅁䅣灂䡁䅁党杁䝁䅙䅢桂䡁䅍䅡灂䝁䄴睚穂䍁䅷䅉桂䝁䄴䅚杁䡁䅉党瑂䝁䄸䅤求䍁䄰睙療䝁䄴䅤祂䝁䄸䅢獂</t>
  </si>
  <si>
    <t>䝁䅕䅚杁䝁䅑党橂䝁䅳䅉桂䡁䅣杢灂䝁䄴睚穂䍁䅁兙畂䝁䅑䅉㉂䝁䅅䅢桂䝁䄴睙求䡁䅍䅉浂䝁䄸杣杁䡁䅍兤畂䍁䅁䅣祂䝁䄸䅤求䝁䅍䅤灂䝁䄸杢畁䍁䅁䅖潂䝁䅕䅉䉂䝁䅣䅤求䝁䅍䅡杁䡁䅍党湂䝁䄰党畂䡁䅑䅉療䝁䅙杚求䡁䅉督杁䝁䅣杣療䡁䅣兡畂䝁䅣䅉桂䝁䄴䅚杁䡁䅁杣療䝁䅍党穂䡁䅍兡畂䝁䅣䅉穂䝁䄸䅢ㅂ䡁䅑兡療䝁䄴督獁䍁䅁兡畂䝁䅍䅢ㅂ䝁䅑兡畂䝁䅣䅉あ䝁䅧党杁䝁䅑党穂䝁䅫睚畂䝁䅫杢湂䍁䅷䅉求䝁䄴睚灂䝁䄴党求䡁䅉兡畂䝁䅣䅌杁䝁䄰兙畂䡁䅕杚桂䝁䅍䅤ㅂ䡁䅉兡畂䝁䅣䅌杁䝁䅍睢畂䡁䅍䅤祂䡁䅕睙あ䝁䅫睢畂䍁䅷䅉瑂䝁䅅兡畂䡁䅑党畂䝁䅅杢橂䝁䅕䅌杁䝁䅅杢歂䍁䅁督ㅂ䡁䅁䅣療䡁䅉䅤杁䝁䄸杚杁䝁䅣杣求䝁䅕杢潂䝁䄸兤穂䝁䅕督㝁䍁䅁兙畂䝁䅑䅉灂䝁䄴䅚療䝁䄸杣杁䝁䅣杣療䡁䅣兡畂䝁䅣䅉療䡁䅁党祂䝁䅅䅤灂䝁䄸杢穂䍁䅁杚療䡁䅉䅉祂䝁䅕䅤桂䝁䅫䅢獁䍁䅁杚祂䡁䅕兡あ䡁䅍䅉桂䝁䄴䅚杁䡁䅙党湂䝁䅕䅤桂䝁䅉䅢求䡁䅍䅌杁䝁䅙䅢療䡁䅣党祂䡁䅍䅌杁䝁䅍兙畂䝁䄴兙楂䝁䅫督獁䍁䅁睙療䝁䄰兢求䡁䅉睙灂䝁䅅䅢獁䍁䅁兡畂䡁䅍䅤灂䡁䅑兤あ䝁䅫睢畂䝁䅅䅢杁䝁䅅杢歂䍁䅁睙療䝁䄴督求䡁䅉杤桂䡁䅑睢祂䝁䅫党穂䍁䅷䅉桂䝁䄴䅚杁䝁䅍兙祂䍁䅁睤桂䡁䅍䅡杁䡁䅍䅤祂䡁䅕睙あ䡁䅕杣求䍁䅁兙睂䡁䅁䅢灂䝁䅍兙あ䝁䅫睢畂䡁䅍杌杁䙁䅑䅡求䍁䅁兓畂䝁䅙杣桂䡁䅍䅤祂䡁䅕睙あ䡁䅕杣求䍁䅁督求䝁䅣兢求䝁䄴䅤杁䝁䄸杚浂䝁䅕杣穂䍁䅁党㑂䡁䅁兙畂䡁䅍兡療䝁䄴䅉煂䝁䄸兡畂䡁䅑督獁䍁䅁督あ䡁䅉兤橂䡁䅑兤祂䝁䅅䅢杁䝁䅉党桂䡁䅉兡畂䝁䅣督獁䍁䅁杣ㅂ䝁䅉杙求䡁䅉䅉睂䡁䅉党瑁䝁䅙睢祂䝁䄰党歂䍁䅁督求䝁䅅䅢穂䍁䅁兙畂䝁䅑䅉療䡁䅑䅡求䡁䅉䅉穂䝁䅕兙獂䝁䅅杢あ䡁䅍䅌杁䝁䅕䅢桂䡁䅍䅤療䝁䄰党祂䝁䅫睙杁䝁䅍睢畂䝁䅍杣求䡁䅑党獁䍁䅁兙畂䝁䅑䅉楂䡁䅉兡歂䝁䅣党杁䝁䅍兙楂䝁䅷党杁䡁䅁杣療䡁䅑党橂䡁䅑兡療䝁䄴䅉穂䡁䅫督あ䝁䅕兢穂䍁䄴䅉䩂䡁䅑䅉穂䝁䅕杣㉂䝁䅕督杁䡁䅍睢獂䝁䅅杣杁䝁䅑党㉂䝁䅕䅢療䡁䅁党祂䡁䅍䅌杁䝁䅧睢瑂䝁䅕䅉灂䝁䄰䅣祂䝁䄸杤求䝁䄰党畂䡁䅑䅉祂䝁䅕䅤桂䝁䅫䅢求䡁䅉督獁䍁䅁睤潂䝁䄸䅢求䡁䅍兙獂䝁䅕杣穂䍁䅷䅉歂䝁䅫督あ䡁䅉兡楂䡁䅕䅤療䡁䅉督獁䍁䅁兙畂䝁䅑䅉橂䝁䄸杢あ䡁䅉兙橂䡁䅑睢祂䡁䅍䅌杁䝁䅅督杁䡁䅣党獂䝁䅷䅉桂䡁䅍䅉灂䝁䄴督あ䝁䅫䅤ㅂ䡁䅑兡療䝁䄴兙獂䍁䅁兙畂䝁䅑䅉橂䝁䄸兢瑂䝁䅕杣橂䝁䅫兙獂䍁䅁睚祂䝁䄸睤求䡁䅉督杁䝁䄸杚杁䝁䅙杣ㅂ䝁䅫䅤獁䍁䅁杤求䝁䅣党あ䝁䅅杙獂䝁䅕督獁䍁䅁杚獂䝁䄸睤求䡁䅉督獁䍁䅁兙畂䝁䅑䅉睂䝁䅷兙畂䡁䅑督畁䍁䅁睒灂䝁䅉杣桂䝁䅷䅤桂䡁䅉䅉䩂䝁䄴䅚ㅂ䡁䅍䅤祂䝁䅫党穂䍁䅷䅉䩂䝁䄴睙畁䍁䅁睤桂䡁䅍䅉浂䝁䄸兤畂䝁䅑党歂䍁䅁兡畂䍁䅁免㕁䑁䅣杍杁䝁䅅杢歂䍁䅁兡穂䍁䅁䅡求䝁䅅䅚硂䡁䅕兙祂䡁䅑党祂䝁䅕䅚杁䝁䅫杢杁䕁䅉兤浂䝁䅙兙獂䝁䄸䅌杁䕁䄴党㍂䍁䅁兗療䡁䅉睡畁䅁䅁硆䅙乁䵷䅁䡂䝁䅫䅢求䝁䅅䅚杁䙁䅍睙灂䝁䅕杢橂䝁䅕督獁䍁䅁兓畂䝁䅍杌獁䍁䅁兙杁䝁䅉兡療䡁䅁䅡桂䡁䅉兢桂䝁䅍党ㅂ䡁䅑兡橂䝁䅅䅢杁䝁䅍睢瑂䡁䅁兙畂䡁䅫䅌杁䝁䅑兡穂䝁䅍睢㉂䝁䅕杣穂䍁䅷䅉歂䝁䅕杤求䝁䅷睢睂䡁䅍䅌杁䝁䅅杢歂䍁䅁睙療䝁䄰兢求䡁䅉睙灂䝁䅅䅢灂䡁䅯党穂䍁䅁兢求䝁䅑兡橂䝁䅫杢求䡁䅍䅉灂䝁䄴䅉あ䝁䅧党杁䝁䅅杣求䝁䅅督杁䝁䄸杚杁䡁䅕杢瑂䝁䅕䅤杁䝁䄰党歂䝁䅫睙桂䝁䅷䅉畂䝁䅕党歂䍁䅁兡畂䍁䅁䅤潂䝁䅕䅉噂䝁䄴兡あ䝁䅕䅚杁䙁䅍䅤桂䡁䅑党穂䍁䅷䅉䙂䡁䅕杣療䡁䅁党獁䍁䅁兙畂䝁䅑䅉灂䝁䄴䅤求䡁䅉杢桂䡁䅑兡療䝁䄴兙獂䝁䅷入畁䍁䅁䅖潂䝁䅕䅉橂䝁䄸兢睂䝁䅅杢㕂䍁䅁䅣祂䝁䄸杤灂䝁䅑党穂䍁䅁村灂䝁䅳䅤桂䡁䅉杤㕂䍁䅷䅉䡂䝁䅕杢㉂䝁䄸入桂䍁䅷䅉䕂䝁䅕督橂䝁䄸杤㕂䍁䅷䅉偂䝁䅑党浂䡁䅍党㕂䍁䅷䅉啂䡁䅉兤㉂䝁䅅䅚桂䍁䅷䅉䑂䝁䄸兢睂䝁䅷党祂䝁䅅睌杁䕁䅕杤灂䡁䅁䅢求䡁䅉兙獁䍁䅁睕あ䡁䅉兡楂䝁䅫䅢歂䍁䅷䅉呂䡁䅕杢獂䝁䅕杢橂䡁䅍䅌杁䝁䅅杢歂䍁䅁兑あ䡁䅉兡睂䝁䅷兙杁䡁䅁杣療䝁䅑兤橂䡁䅑督杁䝁䅙睢祂䍁䅁䅤潂䝁䅕䅉あ䡁䅉党桂䡁䅑兢求䝁䄴䅤杁䝁䄸杚杁䕁䅧兓坂䍁䄸兑䩂䕁䅑睕㝁䍁䅁杖求䝁䅳䅢ㅂ䡁䅉入獁䍁䅁兙畂䍁䅁兡畂䝁䅯党橂䡁䅑兡療䝁䄴䅉浂䝁䄸杣杁䝁䅫杢あ䡁䅉兙㉂䝁䅕杢療䡁䅕督杁䡁䅕督求䍁䅷䅉浂䝁䄸杣杁䡁䅑䅡求䍁䅁䅤祂䝁䅕兙あ䝁䄰党畂䡁䅑䅉療䝁䅙䅉䑂䕁䄸杖䩂䕁䅑兌硁䑁䅫睏杁䝁䅅杢歂䍁䅁兒睂䝁䅍䅢ㅂ䡁䅍兙獁䍁䅁䅓桂䡁䅉杤療䝁䄴兡獁䍁䅁杖求䝁䄰䅢灂䝁䅑入獁䍁䅁兙畂䝁䅑䅉坂䝁䅫杣求䝁䅅䅚杁䝁䅙睢祂䍁䅁䅤潂䝁䅕䅉あ䡁䅉党桂䡁䅑兢求䝁䄴䅤杁䝁䄸杚杁䡁䅙兡祂䝁䅅䅢杁䝁䅧党睂䝁䅅䅤灂䡁䅑兡穂䍁䄴䅉䩂䡁䅑䅉桂䝁䅷督療䍁䅁睢浂䝁䅙党祂䡁䅍䅉婂䝁䅕督橂䝁䅅杣あ䝁䅅䅌杁䙁䅑党橂䝁䅅杣あ䡁䅕督獁䍁䅁兙畂䝁䅑䅉啂䡁䅉睢歂䝁䅕䅢㉂䡁䅫䅉睂䡁䅉睢歂䡁䅕睙あ䡁䅍䅉浂䝁䄸杣杁䡁䅑䅡求䍁䅁䅤祂䝁䅕兙あ䝁䄰党畂䡁䅑䅉療䝁䅙䅉療䝁䄴睙療䝁䅷睢湂䡁䅫睏杁䕁䅷党あ䝁䅅兡祂䝁䅫督獁䍁䅁兙畂䍁䅁睢祂䝁䅅䅢杁䝁䅙睢祂䝁䄰兤獂䝁䅅䅤灂䝁䄸杢杁䝁䅙睢祂䍁䅁䅤潂䝁䅕䅉あ䡁䅉党桂䡁䅑兢求䝁䄴䅤杁䝁䄸杚杁䡁䅁兤獂䝁䄰睢畂䝁䅅杣㕂䍁䅁兙祂䡁䅑党祂䝁䅫兙獂䍁䅁䅡㕂䡁䅁党祂䡁䅑党畂䡁䅍兡療䝁䄴睏杁䝁䅅杢歂䍁䅁兑瑂䕁䅉兡穂䝁䄸兢求䍁䅷䅉桂䍁䅁䅢灂䡁䅁睢穂䝁䄸兢桂䝁䅷䅉浂䝁䄸杣瑂䡁䅕䅢桂䡁䅑兡療䝁䄴䅉浂䝁䄸杣杁䡁䅑䅡求䍁䅁䅤祂䝁䅕兙あ䝁䄰党畂䡁䅑䅉療䝁䅙䅉穂䝁䅕杣灂䝁䄸兤穂䍁䅁兡畂䡁䅙兙穂䝁䅫杤求䍁䅁杚ㅂ䝁䄴睚桂䝁䅷䅉灂䝁䄴杚求䝁䅍䅤灂䝁䄸杢穂䍁䄴䅉啂䝁䅧党杁䝁䅍睢瑂䡁䅁兙畂䡁䅫䅉潂䝁䅅督杁䝁䅍睢獂䝁䅷兙楂䝁䄸杣桂䡁䅑兡療䝁䄴䅉桂䝁䅣杣求䝁䅕兢求䝁䄴䅤穂䍁䅁睤灂䡁䅑䅡杁䕁䅅杣橂䡁䅕督杁䕁䅉兡療䡁䅍睙灂䝁䅕杢橂䝁䅕督獁䍁䅁兓畂䝁䅍杌㝁䍁䅁兔求䡁䅉睙牂䍁䅁睕潂䝁䅅杣睂䍁䅁杊杁䕁䅑睢潂䝁䄰党杁䕁䅍睢祂䡁䅁杌㝁䍁䅁䅕灂䝁䄸杢㕂䡁䅉䅉䩂䝁䄰兢ㅂ䝁䄴睢あ䝁䅧党祂䝁䅅䅣求䡁䅕䅤灂䝁䅍督杁䕁䅫杢橂䍁䄴睏杁䙁䅑兡㙂䝁䄸杢桂䍁䅁䅖潂䝁䅕杣桂䡁䅁党ㅂ䡁䅑兡橂䡁䅍䅌杁䕁䅫杢橂䍁䄴睏杁䕁䅣兙獂䝁䅅䅣桂䝁䅣睢穂䍁䅁杔坂䑁䅳䅉䭂䝁䅅杢穂䡁䅍党畂䍁䅁睕橂䝁䅫党畂䝁䅍党穂䍁䅁兓祂䝁䅕䅢桂䝁䄴䅚杁䙁䅕杢獂䝁䅫兢灂䡁䅑党歂䍁䅁睑療䝁䄰䅣桂䝁䄴入㝁䍁䅁杓桂䡁䅁兙畂䍁䅁䅖療䝁䅉兙橂䝁䅍睢獁䍁䅁兓畂䝁䅍杌㝁䍁䅁䅒祂䝁䅅睚療䝁䄴杚獂䡁䅫䅉啂䝁䅧党祂䝁䅅䅣求䡁䅕䅤灂䝁䅍督獁䍁䅁兓畂䝁䅍杌㝁䍁䅁兑祂䝁䅍党獂䝁䅷䅥獁䍁䅁兓畂䝁䅍杌㝁䍁䅁兒㉂䝁䅕杣求䡁䅍䅤杁䕁䄰党歂䝁䅫睙灂䝁䄴党穂䑁䅳䅉乂䝁䅕杣橂䝁䅳䅉流䍁䅁睑療䍁䅷䅉䩂䝁䄴睙畁䑁䅳䅉啂䝁䅕杢あ䝁䅅杣灂䡁䅧䅉䍂䝁䅫睢あ䝁䅧党祂䝁䅅䅣求䡁䅕䅤灂䝁䅍督杁䕁䅫杢橂䍁䄴睏杁䕁䄰兙祂䝁䅕杢湂䝁䄸䅉啂䝁䅧党祂䝁䅅䅣求䡁䅕䅤灂䝁䅍督㝁䍁䅁兙畂䝁䅑䅉䉂䡁䅍督求䝁䄰杙獂䡁䅫䅉䍂䝁䅫睢穂䝁䅍兡求䝁䄴睙求䡁䅍䅌杁䕁䅫杢橂䍁䄴䅉䩂䡁䅑䅉桂䝁䅷督療䍁䅁䅡桂䡁䅍䅉祂䝁䅕督求䝁䅅杣橂䝁䅧䅉橂䝁䄸䅢獂䝁䅅杙療䡁䅉兙あ䝁䅫睢畂䍁䅷䅉療䡁䅁䅤灂䝁䄸杢獁䍁䅁兙畂䝁䅑䅉獂䝁䅫睙求䝁䄴督求䍁䅁兙湂䡁䅉党求䝁䄰党畂䡁䅑䅉㍂䝁䅫䅤潂䍁䅁兔求䡁䅉兤穂䍁䅁杔畁䙁䅙杌杁䝁䅙睢祂䍁䅁䅤潂䝁䅕䅉歂䝁䅫督橂䝁䄸杤求䡁䅉入杁䝁䄸杚杁䝁䄴睢㉂䝁䅕䅢杁䝁䅑兤桂䝁䅷䅉あ䡁䅕兢療䡁䅉兌桂䡁䅍督療䝁䅍兡桂䡁䅑党歂䍁䅁兙畂䡁䅑兡湂䝁䅕杢穂䍁䅁䅋啂䕁䅅兑灁䍁䅁䅤桂䡁䅉睚求䡁䅑兡畂䝁䅣䅉あ䡁䅉兡穂䡁䅁党橂䝁䅫杚灂䝁䅍䅉桂䝁䄴䅤灂䝁䅉睢歂䝁䅫党穂䍁䄴䅉啂䝁䅧党杁䝁䅍睢瑂䡁䅁兙畂䡁䅫䅉潂䝁䅅督杁䝁䅅䅉橂䝁䄸䅢獂䝁䅅杙療䡁䅉兙あ䝁䅫睢畂䍁䅁睤灂䡁䅑䅡杁䙁䅑党祂䡁䅉兙㕂䍁䅁䅖潂䝁䅕杣桂䡁䅁党ㅂ䡁䅑兡橂䡁䅍䅌杁䕁䅫杢橂䍁䄴䅉あ䝁䄸䅉歂䝁䅫督橂䝁䄸杤求䡁䅉䅉桂䝁䄴䅚杁䝁䅑党㉂䝁䅕䅢療䡁䅁䅉穂䝁䄰兙獂䝁䅷䅉瑂䝁䄸䅢求䝁䅍兤獂䝁䅕䅉あ䝁䅧党祂䝁䅅䅣灂䝁䅕督㝁䍁䅁兙畂䝁䅑䅉䵂䕁䅕睔杁䙁䅁䅡桂䡁䅉兢桂䍁䅁䅤療䍁䅁䅚求䡁䅙党獂䝁䄸䅣獁䍁䅁兢桂䝁䄴兤浂䝁䅅睙あ䡁䅕杣求䍁䅷䅉桂䝁䄴䅚杁䝁䅍睢瑂䝁䄰党祂䝁䅍兡桂䝁䅷兡㙂䝁䅕䅉あ䝁䅧党杁䡁䅍兢桂䝁䅷䅢杁䝁䄰睢獂䝁䅕睙ㅂ䝁䅷党杁䝁䄸杣桂䝁䅷䅉呂䙁䅑兑啂䑁䅙䅉睂䡁䅉睢湂䡁䅉兙瑂䍁䄴䅉啂䝁䅧党杁䝁䅍睢瑂䡁䅁兙畂䡁䅫䅉㍂䝁䅅督杁䝁䅫杢橂䝁䄸杣睂䝁䄸杣桂䡁䅑党歂䍁䅁兡畂䍁䅁免㕁䑁䅧睎杁䝁䅅杢歂䍁䅁兡穂䍁䅁䅡求䝁䅅䅚硂䡁䅕兙祂䡁䅑党祂䝁䅕䅚杁䝁䅫杢杁䕁䅙睢穂䡁䅑党祂䍁䅁睑灂䡁䅑入獁䍁䅁睑桂䝁䅷兡浂䝁䄸杣畂䝁䅫兙畁䅁䅁䉫䅕䩁䬴䅁䡂䝁䅷兙橂䝁䅫党祂䍁䅁村桂䝁䄴睙療䡁䅉䅣獁䍁䅁兓畂䝁䅍杌杁䝁䄸䅣求䡁䅉兙あ䝁䅕督杁䝁䅅督杁䡁䅑䅡求䍁䅁杙桂䝁䄴睡杁䝁䅧睢獂䝁䅑兡畂䝁䅣䅉橂䝁䄸兢睂䝁䅅杢㕂䍁䅁杚療䡁䅉䅉䡂䝁䅷兙橂䝁䅫党祂䍁䅁村桂䝁䄴睡杁䡁䅑䅡桂䡁䅑䅉睂䡁䅉睢㉂䝁䅫䅚求䡁䅍䅉橂䝁䄸兢瑂䝁䅕杣橂䝁䅫兙獂䍁䅁杙桂䝁䄴睡灂䝁䄴睚杁䡁䅍党祂䡁䅙兡橂䝁䅕督杁䡁䅑睢杁䝁䅫杢歂䝁䅫杤灂䝁䅑兤桂䝁䅷督獁䍁䅁督瑂䝁䅅䅢獂䍁䅁䅤療䍁䅁兢求䝁䅑兡ㅂ䝁䄰兌穂䝁䅫来求䝁䅑䅉楂䡁䅕督灂䝁䄴党穂䡁䅍党穂䍁䅷䅉橂䝁䄸兢瑂䡁䅕杢灂䡁䅑入杁䝁䄸杣湂䝁䅅杢灂䡁䅯兙あ䝁䅫睢畂䡁䅍䅌杁䝁䅅杢歂䍁䅁䅣ㅂ䝁䅉䅢灂䝁䅍䅉求䝁䄴䅤灂䡁䅑兡求䡁䅍䅉灂䝁䄴䅉あ䝁䅧党杁䙁䅕杢灂䡁䅑党歂䍁䅁睕あ䝁䅅䅤求䡁䅍杌杁䙁䅑䅡求䍁䅁睙療䝁䄰䅣桂䝁䄴入杁䝁䄸杚浂䝁䅕杣穂䍁䅁杣求䡁䅑兙灂䝁䅷䅉楂䝁䅅杢牂䝁䅫杢湂䍁䅷䅉楂䡁䅕督灂䝁䄴党穂䡁䅍䅉楂䝁䅅杢牂䝁䅫杢湂䍁䅷䅉桂䝁䄴䅚杁䝁䄰睢祂䡁䅑睚桂䝁䅣党杁䝁䄸杣灂䝁䅣兡畂䝁䅅䅤灂䝁䄸杢杁䝁䅅杢歂䍁䅁䅢療䝁䅅杢杁䡁䅍党祂䡁䅙兡橂䝁䅫杢湂䍁䅁督求䡁䅉杤灂䝁䅍党穂䍁䄴䅉䩂䡁䅑䅉桂䝁䅷督療䍁䅁䅣祂䝁䄸杤灂䝁䅑党穂䍁䅁杢療䝁䄴兌灂䝁䄴䅤求䡁䅉党穂䡁䅑䅉楂䝁䅕兙祂䝁䅫杢湂䍁䅁䅚求䡁䅁睢穂䝁䅫䅤杁䝁䅅杢歂䍁䅁兡畂䡁䅑党祂䝁䅕督あ䍁䅁杙求䝁䅅杣灂䝁䄴睚杁䝁䅑党睂䝁䄸督灂䡁䅑䅉桂䝁䅍睙療䡁䅕杢あ䡁䅍䅌杁䡁䅍兤橂䝁䅧䅉桂䡁䅍䅉畂䝁䅕睚療䡁䅑兡桂䝁䅉䅢求䍁䅁睢祂䝁䅑党祂䍁䅁睢浂䍁䅁睤灂䡁䅑䅡歂䡁䅉兙㍂䝁䅅䅢杁䝁䅅杢歂䍁䅁䅚求䝁䄰兙畂䝁䅑䅉歂䝁䅕䅣療䡁䅍兡あ䍁䅁兙橂䝁䅍睢ㅂ䝁䄴䅤穂䍁䅷䅉穂䝁䅅杤灂䝁䄴睚穂䍁䅷䅉瑂䝁䄸杢求䡁䅫䅉瑂䝁䅅杣牂䝁䅕䅤杁䝁䅑党睂䝁䄸督灂䡁䅑督獁䍁䅁杚灂䡁䅧党歂䍁䅁杣桂䡁䅑党杁䝁䅍党祂䡁䅑兡浂䝁䅫睙桂䡁䅑党穂䍁䅁睢浂䍁䅁䅚求䡁䅁睢穂䝁䅫䅤獁䍁䅁杢求䝁䅣睢あ䝁䅫兙あ䝁䅕䅚瑁䡁䅉兙あ䝁䅕䅉煂䡁䅕兢楂䝁䄸䅉橂䝁䅕杣あ䝁䅫杚灂䝁䅍兙あ䝁䅕督獁䍁䅁兙畂䝁䅑䅉灂䝁䄴䅚灂䡁䅙兡歂䡁䅕兙獂䍁䅁杣求䡁䅑兡祂䝁䅕兢求䝁䄴䅤杁䝁䅅睙橂䝁䄸兤畂䡁䅑督畁䍁䅁兓畂䍁䅁兙歂䝁䅑兡あ䝁䅫睢畂䍁䅷䅉あ䝁䅧党杁䝁䅍睢瑂䡁䅁兙畂䡁䅫䅉療䝁䅙杚求䡁䅉督杁䝁䅍睢畂䡁䅍䅤祂䡁䅕睙あ䝁䅫睢畂䍁䅁兙畂䝁䅑䅉睂䝁䅕杣瑂䝁䅅杢求䝁䄴䅤杁䝁䅷睢桂䝁䄴督杁䝁䄸杢杁䡁䅉党穂䝁䅫䅚求䝁䄴䅤灂䝁䅅䅢杁䡁䅉党桂䝁䅷䅉求䡁䅍䅤桂䡁䅑党㝁䍁䅁睙療䝁䄴督ㅂ䝁䄰党祂䍁䅁䅢桂䝁䄴䅚杁䝁䄸杣杁䝁䅷睢あ䍁䅁䅢療䝁䅅杢穂䑁䅳䅉ㅂ䝁䄴兡瑂䡁䅁杣療䡁䅙党歂䍁䅁䅢桂䝁䄴䅚杁䝁䅅杢歂䍁䅁䅢桂䝁䄴䅚杁䝁䅑党㉂䝁䅕䅢療䡁䅁兢求䝁䄴䅤杁䝁䅷睢桂䝁䄴督㝁䍁䅁兙畂䝁䅑䅉祂䝁䅕督灂䝁䅑党畂䡁䅑兡桂䝁䅷䅉楂䡁䅕兡獂䝁䅑党祂䍁䅁睚ㅂ䝁䅫䅚桂䝁䄴睙求䍁䅁䅢灂䝁䄴党穂䍁䅁睙療䝁䄰䅣祂䝁䅫督灂䝁䄴睚杁䡁䅁杣求䍁䄰督療䝁䅷䅚杁䝁䅅杢歂䍁䅁督睂䝁䅕睙瑁䝁䅧睢瑂䝁䅕䅉橂䝁䄸杢穂䡁䅑杣ㅂ䝁䅍䅤灂䝁䄸杢獁䍁䅁兙畂䝁䅑䅉獂䝁䄸䅤杁䝁䅅睙硂䡁䅕兡穂䝁䅫䅤灂䝁䄸杢杁䝁䅷睢桂䝁䄴督畁䍁䅁杒ㅂ䡁䅉䅤潂䝁䅕杣獁䍁䅁兡あ䍁䅁䅣祂䝁䄸杤灂䝁䅑党穂䍁䅁睙療䝁䄰兢求䡁䅉睙灂䝁䅅䅢杁䡁䅉党桂䝁䅷䅉求䡁䅍䅤桂䡁䅑党杁䝁䅷睢桂䝁䄴督杁䡁䅑睢杁䡁䅁兤祂䝁䅍䅡桂䡁䅍党獁䍁䅁睙療䝁䄴督あ䡁䅉兤橂䡁䅑䅌杁䝁䅅杢歂䍁䅁杚灂䝁䄴兙畂䝁䅍党杁䝁䅍睢瑂䝁䄰党祂䝁䅍兡桂䝁䅷䅉祂䝁䅕兙獂䍁䅁党穂䡁䅑兙あ䝁䅕䅉睂䡁䅉睢睂䝁䅕杣あ䝁䅫党穂䑁䅳䅉橂䝁䄸杢穂䡁䅕兢求䡁䅉䅉獂䝁䄸兙畂䡁䅍䅉穂䝁䅕睙ㅂ䡁䅉党歂䍁䅁杙㕂䍁䅁杣求䝁䅅䅢杁䝁䅕督あ䝁䅅䅤求䍁䅷䅉桂䡁䅕䅤療䝁䄰睢楂䝁䅫䅢求䡁䅍䅌杁䝁䄸杣杁䝁䄸䅤潂䝁䅕杣杁䝁䅅督穂䝁䅕䅤穂䑁䅳䅉潂䝁䄸兢求䍁䅁党硂䡁䅕兡あ䡁䅫䅉獂䝁䄸兙畂䡁䅍䅉橂䝁䄸杢穂䝁䅫督あ䝁䅫杢湂䍁䅁睢浂䍁䅁条ㅂ䝁䄴兡療䡁䅉䅉獂䝁䅫党畂䍁䅁兢療䡁䅉䅤湂䝁䅅睚求䡁䅍䅌杁䝁䅅杢歂䍁䅁杚灂䡁䅉督あ䍁䅁兙畂䝁䅑䅉煂䡁䅕杢灂䝁䄸杣杁䝁䅷兡求䝁䄴䅉獂䝁䅫杢求䡁䅍䅉療䝁䅙䅉橂䡁䅉党歂䝁䅫䅤杁䡁䅍党橂䡁䅕杣求䝁䅑䅉楂䡁䅫䅉療䡁䅣杢求䡁䅉兌療䝁䅍睙ㅂ䡁䅁兡求䝁䅑䅉硁䍁䄰䅎杁䝁䅙兙瑂䝁䅫䅢㕂䍁䅁杣求䡁䅍兡歂䝁䅕杢橂䝁䅕督㝁䍁䅁兙畂䝁䅑䅉桂䝁䅣杣灂䝁䅍兤獂䡁䅑兤祂䝁䅕䅉獂䝁䄸兙畂䡁䅍杌杁䕁䅣䅢桂䝁䅍兡求䡁䅉䅉䍂䝁䅅杢橂䝁䄸杣睂䍁䅷䅉䩂䝁䄴睙畁䍁䅁睤桂䡁䅍䅉浂䝁䄸兤畂䝁䅑党歂䍁䅁兡畂䍁䅁免㕁䑁䅕兎杁䝁䅅杢歂䍁䅁兡穂䍁䅁䅡求䝁䅅䅚硂䡁䅕兙祂䡁䅑党祂䝁䅕䅚杁䝁䅫杢杁䕁䅳兙獂䝁䅫督睂䝁䅕䅢獂䍁䅷䅉乂䝁䄸杢あ䝁䅅杢桂䍁䄴䅁䙄睅䅁䅢䅣䕁䅣䅢桂䡁䅕睡療䡁䅍䅉䑂䝁䄸杣睂䝁䄸杣桂䡁䅑兡療䝁䄴䅌杁䝁䅅杢杁䝁䄸䅣潂䡁䅑䅡桂䝁䅷兢灂䝁䅍䅉睂䝁䅧兙祂䝁䄰兙橂䝁䅕兤あ䝁䅫睙桂䝁䅷䅉桂䝁䄴䅚杁䝁䄰党歂䝁䅫睙桂䝁䅷䅉あ䝁䅕睙潂䝁䄴睢獂䝁䄸睚㕂䍁䅁睙療䝁䄰䅣桂䝁䄴入獁䍁䅁杚療䝁䅍兤穂䝁䅕督杁䝁䄸杢杁䡁䅑䅡求䍁䅁䅚求䡁䅙党獂䝁䄸䅣瑂䝁䅕杢あ䍁䅁睢浂䍁䅁杢療䡁䅙党獂䍁䅁䅤潂䝁䅕杣桂䡁䅁兡求䡁䅍䅉浂䝁䄸杣杁䡁䅑䅡求䍁䅁䅤祂䝁䅕兙あ䝁䄰党畂䡁䅑䅉療䝁䅙䅉湂䝁䅷兙ㅂ䝁䅍睢瑂䝁䅅䅌杁䝁䅍睢祂䝁䄴党桂䝁䅷䅉歂䝁䅫督療䡁䅉䅚求䡁䅉督獁䍁䅁兙畂䝁䅑䅉祂䝁䅕䅤灂䝁䄴兙獂䍁䅁䅚灂䡁䅍党桂䡁䅍党穂䍁䄴䅉䩂䡁䅑䅉療䝁䅙杚求䡁䅉督杁䝁䅫睕あ䝁䅕杢あ䍁䅁兙畂䝁䅑䅉灂䙁䅍䅤求䝁䄴䅤杁䝁䅫杢煂䝁䅕睙あ䍁䅁睖杁䝁䄰兡橂䡁䅉睢瑁䝁䅉入睂䝁䅅督穂䍁䅁督あ䝁䅕杢あ䡁䅍䅉あ䝁䅧兙あ䍁䅁党畂䝁䅧兙畂䝁䅍党杁䝁䅅兣ㅂ䝁䅕睢ㅂ䡁䅍䅉潂䡁䅕兢療䡁䅉䅉療䡁䅕䅤浂䝁䅷睢㍂䍁䅁兡畂䡁䅍党祂䡁䅑党歂䍁䅁兡畂䍁䅁睙桂䡁䅑兙祂䝁䅅睙あ䍁䅁督ㅂ䡁䅉睚求䡁䅉入杁䡁䅑睢杁䡁䅑杣求䝁䅅䅤杁䝁䄰兡獂䝁䅑兌あ䝁䄸兌瑂䝁䄸䅚求䡁䅉兙あ䝁䅕䅉療䡁䅁党畂䍁䄰兙畂䝁䅣䅢求䍁䅁睚獂䝁䅅兤橂䝁䄸兢桂䍁䄴䅉啂䝁䅧党杁䝁䅍睢瑂䡁䅁兙畂䡁䅫升穂䍁䅁䅣祂䝁䄸䅚ㅂ䝁䅍䅤杁䡁䅁兡睂䝁䅕䅢灂䝁䄴党杁䝁䅫杢橂䝁䅷兤歂䝁䅕督杁䝁䅫睕あ䝁䅕杢あ䍁䅁兓畂䝁䅙兡畂䝁䅫䅤求䍁䅁兡畂䝁䅑兡橂䝁䅅䅤求䝁䅑䅉浂䝁䄸杣杁䡁䅕督求䍁䅁兡畂䍁䅁䅤潂䝁䅕䅉あ䡁䅉党桂䡁䅑兢求䝁䄴䅤杁䝁䄸杚杁䡁䅁兙あ䝁䅫党畂䡁䅑督杁䡁䅣兡あ䝁䅧䅉湂䝁䅷兙ㅂ䝁䅍睢瑂䝁䅅䅉ㅂ䝁䄴睙療䝁䄴䅤祂䝁䄸䅢獂䝁䅕䅚杁䝁䅉入杁䡁䅁杣灂䝁䄸杣杁䝁䄰党歂䝁䅫睙桂䝁䅷䅉桂䝁䄴䅚杁䡁䅍兤祂䝁䅣兡橂䝁䅅䅢杁䡁䅑䅡求䡁䅉兙睂䡁䅫睏杁䝁䅅杢歂䍁䅁兡䕂䝁䄸督求䍁䅁䅖卂䍁䅷䅉桂䝁䄴䅉灂䝁䄴䅤祂䝁䅅睙桂䝁䄰党祂䝁䅅䅢杁䡁䅁杣療䝁䅍党歂䡁䅕杣桂䝁䅷䅉睂䝁䅧兙祂䝁䄰兙橂䝁䅕兤あ䝁䅫睙桂䝁䅷䅉あ䝁䅧党祂䝁䅅䅣㕂䍁䅁兡畂䝁䅑兡橂䝁䅅䅤求䝁䅑䅉浂䝁䄸杣杁䡁䅑䅡求䍁䅁杣求䝁䅑兤橂䡁䅑兡療䝁䄴䅉療䝁䅙䅉灂䝁䄴䅤祂䝁䅅睢橂䡁䅕䅢桂䡁䅉䅉睂䡁䅉党穂䡁䅍兤祂䝁䅕䅉灂䝁䄴䅉睂䝁䅅䅤灂䝁䅕杢あ䡁䅍䅉㍂䝁䅫䅤潂䍁䅁睢睂䝁䅕杢瑁䝁䅅杢湂䝁䅷党杁䝁䅣䅢桂䡁䅕睙療䝁䄰兙杁䝁䄸杣杁䝁䄸睙ㅂ䝁䅷兙祂䍁䅁䅡㕂䡁䅁党祂䡁䅑党畂䡁䅍兡療䝁䄴杌杁䙁䅑䅡求䍁䅁睙療䝁䄰䅣桂䝁䄴入杁䝁䄰兙祂䝁䅳党あ䡁䅍䅉灂䡁䅑督杁䡁䅁杣療䝁䅑兤橂䡁䅑督杁䡁䅑䅡祂䝁䄸兤湂䝁䅧䅉歂䝁䅫杣求䝁䅍䅤杁䡁䅍兙獂䝁䅕督杁䝁䄸杣湂䝁䅅杢灂䡁䅯兙あ䝁䅫睢畂䍁䅷䅉桂䡁䅍䅉㍂䝁䅕䅢獂䍁䅁兙穂䍁䅁䅤潂䡁䅉睢ㅂ䝁䅣䅡杁䝁䅑兡穂䡁䅑杣灂䝁䅉兤あ䝁䄸杣穂䍁䅁兡畂䍁䅁䅤潂䝁䅕䅉噂䝁䄴兡あ䝁䅕䅚杁䙁䅍䅤桂䡁䅑党穂䍁䅁兙畂䝁䅑䅉灂䝁䄴䅤求䡁䅉杢桂䡁䅑兡療䝁䄴兙獂䝁䅷入畁䍁䅁睒獂䝁䅅兤牂䝁䄸督杁䕁䅍睢祂䡁䅁睢祂䝁䅅䅤灂䝁䄸杢杁䡁䅣兙穂䍁䅁兡畂䝁䅍睢祂䡁䅁睢祂䝁䅅䅤求䝁䅑䅉灂䝁䄴䅉硁䑁䅫兏㑁䍁䅁兙畂䝁䅑䅉灂䡁䅍䅉潂䝁䅕兙歂䡁䅅兤桂䡁䅉䅤求䡁䅉党歂䍁䅁兡畂䍁䅁兑獂䝁䅫督療䍁䅁杖灂䝁䅕条療䍁䅷䅉䑂䝁䅅䅢灂䝁䅙睢祂䝁䄴兡桂䍁䄴䅁ㅁ兆䅁䄶䅉䕁䅣䅢療䝁䅉兙獂䍁䅁杔求䡁䅑䅉䵂䝁䅕兙穂䝁䅕䅌杁䕁䅫杢橂䍁䄴䅉潁䕁䄴兗呂䕁䅕杏杁䕁䅣杔䵂䍁䅫䅉灂䡁䅍䅉桂䍁䅁䅣ㅂ䝁䅉䅢灂䝁䅍䅢㕂䍁䅁䅤祂䝁䅅䅚求䝁䅑䅉祂䝁䅕兙獂䍁䅁党穂䡁䅑兙あ䝁䅕䅉灂䝁䄴杤求䡁䅍䅤瑂䝁䅕杢あ䍁䅁䅤祂䡁䅕督あ䍁䅁䅢灂䡁䅍䅤求䝁䅑䅉療䝁䄴䅉あ䝁䅧党杁䕁䄴兗呂䕁䅕杌杁䙁䅑䅡求䍁䅁杚灂䡁䅉兢杁䝁䅙睢橂䡁䅕督求䝁䅑䅉療䝁䄴䅉桂䝁䅍兣ㅂ䝁䅫杣灂䝁䄴睚杁䝁䅅䅉歂䝁䅫杤求䡁䅉督灂䝁䅙兡求䝁䅑䅉湂䝁䅷睢楂䝁䅅䅢杁䡁䅁睢祂䡁䅑杚療䝁䅷兡療䍁䅁睢浂䍁䅁睙療䝁䄰兢求䡁䅉睙灂䝁䅅䅢杁䡁䅁杣療䡁䅁党祂䡁䅑兡求䡁䅍䅌杁䡁䅣兡あ䝁䅧䅉桂䝁䄴䅉求䝁䄰䅣潂䝁䅅督灂䡁䅍䅉療䝁䄴䅉穂䝁䅅䅢求䍁䄰䅢求䝁䅅督求䝁䅉兙橂䝁䅳䅉あ䡁䅉兙畂䡁䅍兙橂䡁䅑兡療䝁䄴督杁䝁䅫杢㉂䝁䄸䅢㉂䝁䅫杢湂䍁䅁督灂䝁䄴睚獂䝁䅕䅉あ䝁䅕杢桂䝁䄴䅤獁䍁䅁兢灂䡁䅍督灂䝁䄸杢杁䝁䅍杣灂䡁䅑兡橂䝁䅅䅢杁䝁䅫杢橂䝁䄸兢求䍁䅁䅣祂䝁䄸䅚ㅂ䝁䅍兡畂䝁䅣䅉畂䝁䅕䅤瑁䝁䅷党桂䡁䅍党歂䍁䅁兙穂䡁䅍党あ䡁䅍䅉桂䝁䅍杣療䡁䅍督杁䡁䅑䅡求䍁䅁兖畂䝁䅫䅤求䝁䅑䅉呂䡁䅑兙あ䝁䅕督獁䍁䅁睖求䡁䅍䅤求䡁䅉杢杁䝁䅅杢歂䍁䅁杔療䡁䅉䅤潂䝁䅕杣畂䍁䅁兒ㅂ䡁䅉睢睂䝁䅕杌䅁乁坕䅁睃权䅁睒獂䝁䄸杙桂䝁䅷䅉兂䝁䅅入瑂䝁䅕杢あ䡁䅍䅉䩂䝁䄴睙畁䍁䅁䅣祂䝁䄸杤灂䝁䅑党穂䍁䅁䅣桂䡁䅫兢求䝁䄴䅤杁䡁䅑党橂䝁䅧杢療䝁䅷睢湂䡁䅫䅉桂䝁䄴䅚杁䡁䅍睢浂䡁䅑睤桂䡁䅉党杁䡁䅍睢獂䡁䅕䅤灂䝁䄸杢穂䍁䅁杚療䡁䅉䅉橂䝁䅅杣歂䍁䅷䅉橂䝁䅧党橂䝁䅳䅌杁䝁䅅杢歂䍁䅁䅚灂䝁䅣兡あ䝁䅅䅢瑁䝁䅉兙穂䝁䅕䅚杁䡁䅁兙㕂䝁䄰党畂䡁䅑督杁䝁䅫杢杁䡁䅑䅡求䍁䅁兑瑂䝁䅕杣灂䝁䅍兙穂䍁䅷䅉䙂䡁䅕杣療䡁䅁党獁䍁䅁兙畂䝁䅑䅉あ䝁䅧党杁䕁䅅督灂䝁䅅兌兂䝁䅅睙灂䝁䅙兡橂䍁䄴䅉䩂䡁䅑䅉療䡁䅁党祂䝁䅅䅤求䡁䅍䅉あ䝁䅧杣療䡁䅕睚潂䍁䅁䅤㍂䝁䄸䅉穂䝁䅕睚瑂䝁䅕杢あ䡁䅍䅌杁䕁䄰党祂䝁䅍䅡桂䝁䄴䅤杁䙁䅍睢獂䡁䅕䅤灂䝁䄸杢穂䍁䅁兙畂䝁䅑䅉䩂䡁䅍督ㅂ䝁䅕杣杁䙁䅍睢獂䡁䅕䅤灂䝁䄸杢穂䍁䄴䅉啂䝁䅧党杁䕁䄰党祂䝁䅍䅡桂䝁䄴䅤杁䙁䅍睢獂䡁䅕䅤灂䝁䄸杢穂䍁䅁督求䝁䅣兢求䝁䄴䅤杁䝁䄸杚浂䝁䅕杣穂䍁䅁兙ㅂ䡁䅑䅡療䡁䅉兡㙂䝁䅅䅤灂䝁䄸杢獁䍁䅁督求䡁䅑䅤獂䝁䅕兢求䝁䄴䅤杁䝁䅅杢歂䍁䅁杚ㅂ䝁䄴䅚灂䝁䄴睚獁䍁䅁睙ㅂ䡁䅍䅤療䝁䄰党祂䍁䅁督ㅂ䡁䅁䅣療䡁䅉䅤獁䍁䅁睙潂䝁䅅杣湂䝁䅕杙桂䝁䅍睡杁䡁䅉党穂䝁䄸䅢ㅂ䡁䅑兡療䝁䄴䅌杁䡁䅉党橂䝁䄸杢橂䝁䅫䅢灂䝁䅅䅤灂䝁䄸杢杁䝁䅅杢歂䍁䅁䅚灂䡁䅍䅣ㅂ䡁䅑党杁䝁䄰兙畂䝁䅅睚求䝁䄰党畂䡁䅑䅌杁䡁䅑党祂䝁䄰兡畂䝁䅅䅢杁䡁䅉党畂䡁䅑兙獂䍁䅷䅉穂䝁䅅䅢求䡁䅍䅉桂䝁䄴䅚杁䝁䅑党睂䝁䅷睢㕂䝁䄰党畂䡁䅑䅌杁䡁䅁兙㕂䝁䄰党畂䡁䅑䅉穂䝁䅕睙ㅂ䡁䅉兡あ䡁䅫䅌杁䝁䅅杢歂䍁䅁睙療䝁䄴督療䝁䅷兡歂䝁䅅䅤求䝁䅑䅉楂䝁䅫䅢獂䝁䅫杢湂䍁䅁兙畂䝁䅑䅉祂䝁䅕䅣療䡁䅉䅤灂䝁䄴睚杁䡁䅍党祂䡁䅙兡橂䝁䅕督畁䍁䅁䅖潂䝁䅫督杁䡁䅍党湂䝁䄰党畂䡁䅑䅉桂䝁䅷督療䍁䅁䅣祂䝁䄸杤灂䝁䅑党穂䍁䅁兙畂䍁䅁兙祂䡁䅉兙㕂䍁䅁睢浂䍁䅁党畂䡁䅑党祂䡁䅁杣灂䡁䅍党杁䡁䅍睢浂䡁䅑睤桂䡁䅉党杁䡁䅍睢獂䡁䅕䅤灂䝁䄸杢穂䍁䅁䅤潂䝁䅅䅤杁䡁䅍䅤祂䝁䅕兙瑂䝁䅷兡畂䝁䅕䅉楂䡁䅕督灂䝁䄴党穂䡁䅍䅉療䡁䅁党祂䝁䅅䅤灂䝁䄸杢穂䍁䅁睢浂䍁䅁兡あ䡁䅍䅉橂䡁䅕督あ䝁䄸兢求䡁䅉督杁䝁䅫杢杁䡁䅙兙祂䝁䅫睢ㅂ䡁䅍䅉㉂䝁䅕杣あ䝁䅫睙桂䝁䅷䅉瑂䝁䅅杣牂䝁䅕䅤穂䑁䅳䅉桂䝁䄴䅚杁䡁䅙兙獂䡁䅕党瑁䝁䅅䅚歂䝁䅕䅚杁䡁䅍睢獂䡁䅕䅤灂䝁䄸杢穂䍁䅁兙畂䝁䅑䅉穂䝁䅕杣㉂䝁䅫睙求䡁䅍䅌杁䡁䅍兤橂䝁䅧䅉桂䡁䅍䅉睂䝁䄸兡畂䡁䅑兌療䝁䅙兌穂䝁䅅䅢求䍁䅁督療䝁䅙䅤㍂䝁䅅杣求䍁䅷䅉桂䝁䄴兙獂䡁䅫䅤灂䝁䅍督杁䝁䅅杢歂䍁䅁睙ㅂ䡁䅍䅤療䝁䄰党祂䍁䅁党畂䝁䅣兙湂䝁䅕兢求䝁䄴䅤獁䍁䅁䅣桂䡁䅫杣療䝁䅷䅢杁䝁䅅杢歂䍁䅁杣求䡁䅁睢祂䡁䅑兡畂䝁䅣䅌杁䝁䅅杢歂䍁䅁䅡ㅂ䝁䄰兙畂䍁䅁睙桂䡁䅁兡あ䝁䅅䅢杁䝁䄰兙畂䝁䅅睚求䝁䄰党畂䡁䅑杌杁䙁䅑䅡求䍁䅁兓穂䡁䅍兤求䡁䅉䅉呂䝁䄸䅢ㅂ䡁䅑兡療䝁䄴督杁䡁䅍党湂䝁䄰党畂䡁䅑䅉療䝁䅙杚求䡁䅉督杁䡁䅍睢獂䡁䅕䅤灂䝁䄸杢穂䍁䅁䅤潂䝁䅅䅤杁䝁䅕杢桂䝁䅉䅢求䍁䅁杚灂䝁䄴兙畂䝁䅍兡桂䝁䅷䅉灂䝁䄴督あ䝁䅫䅤ㅂ䡁䅑兡療䝁䄴督杁䝁䅅杢歂䍁䅁杣求䡁䅑兙灂䝁䅷党祂䡁䅍䅉あ䝁䄸䅉瑂䝁䅅杢桂䝁䅣党杁䡁䅑䅡求䝁䅫杣杁䝁䅍兙祂䝁䅑䅉睂䝁䄸杣あ䝁䅙睢獂䝁䅫睢穂䍁䅁䅤潂䡁䅉睢ㅂ䝁䅣䅡杁䝁䅅䅉睂䝁䅷兙あ䝁䅙睢祂䝁䄰睏杁䝁䅅杢歂䍁䅁睙療䝁䄰兢求䡁䅉睙灂䝁䅅䅢杁䡁䅁兙㕂䝁䄰党畂䡁䅑督獁䍁䅁兙橂䝁䅍睢ㅂ䝁䄴䅤穂䍁䅁䅣桂䡁䅫兙楂䝁䅷党穂䍁䅷䅉桂䝁䄴䅚杁䝁䅕䅢求䝁䅍䅤祂䝁䄸杢灂䝁䅍䅉睂䝁䅅入瑂䝁䅕杢あ䍁䅁兙獂䡁䅑党祂䝁䄴兙あ䝁䅫杤求䡁䅍䅉穂䝁䄸䅢ㅂ䡁䅑兡療䝁䄴督杁䝁䅙睢祂䍁䅁杙ㅂ䡁䅍兡畂䝁䅕督穂䝁䅕督杁䝁䅅杢歂䍁䅁睚療䡁䅙党祂䝁䄴兢求䝁䄴䅤穂䍁䄴䅉䩂䡁䅑䅉瑂䝁䅅杣牂䝁䅕䅤穂䍁䅁兡あ䡁䅍䅉睂䡁䅉睢歂䡁䅕睙あ䡁䅍䅉桂䝁䄴䅚杁䡁䅍党祂䡁䅙兡橂䝁䅕督杁䡁䅑䅡祂䝁䄸兤湂䝁䅧䅉歂䝁䅫杣求䝁䅍䅤杁䡁䅍兙獂䝁䅕督杁䝁䅙睢祂䝁䅍党獁䍁䅁䅤祂䝁䅅䅚求䍁䅁兙穂䡁䅍睢橂䝁䅫兙あ䝁䅫睢畂䡁䅍䅌杁䝁䅅睚求䝁䄴䅤杁䝁䅅杢歂䍁䅁党畂䡁䅑党祂䡁䅁杣灂䡁䅍党杁䡁䅍睢浂䡁䅑睤桂䡁䅉党杁䡁䅁杣療䡁䅙兡歂䝁䅕杣穂䍁䅷䅉祂䝁䅕杚求䡁䅉杣桂䝁䅷䅉桂䡁䅉杣桂䝁䄴睚求䝁䄰党畂䡁䅑督杁䡁䅣兡あ䝁䅧䅉㉂䝁䅅䅢ㅂ䝁䅕兌桂䝁䅑䅚求䝁䅑䅉祂䝁䅕督求䝁䅷䅢求䡁䅉督獁䍁䅁兙畂䝁䅑䅉灂䝁䄴䅚求䡁䅁党畂䝁䅑党畂䡁䅑䅉穂䝁䅅䅢求䡁䅍䅉療䡁䅉睚桂䝁䄴兡㙂䝁䅅䅤灂䝁䄸杢穂䍁䄴䅉啂䝁䅧党杁䝁䅍睢瑂䡁䅁兙畂䡁䅫䅉㍂䝁䅅督杁䝁䅙睢ㅂ䝁䄴䅚求䝁䅑䅉灂䝁䄴䅉硁䑁䅫李㍁䍁䅁兙畂䝁䅑䅉灂䡁䅍䅉潂䝁䅕兙歂䡁䅅兤桂䡁䅉䅤求䡁䅉党歂䍁䅁兡畂䍁䅁兑あ䝁䅷兙畂䡁䅑兙獁䍁䅁睒求䝁䄸杣湂䝁䅫兙畁䅁䅁砲䅙䵁䝙䅁䡂䝁䅷睢楂䝁䅕䅉䵂䝁䅫杚求䍁䅁兓畂䝁䅍杌獁䍁䅁䅤潂䡁䅉睢ㅂ䝁䅣䅡杁䝁䅫䅤穂䍁䅁督ㅂ䝁䅉督灂䝁䅑兡桂䡁䅉兡求䡁䅍䅌杁䡁䅁杣療䡁䅙兡歂䝁䅕督杁䡁䅙兙祂䝁䅫睢ㅂ䡁䅍䅉獂䝁䅫杚求䍁䅁兙畂䝁䅑䅉穂䡁䅕䅣睂䝁䅷党瑂䝁䅕杢あ䝁䅅䅢杁䝁䅧党桂䝁䅷䅤潂䍁䅁兡畂䡁䅍兤祂䝁䅅杢橂䝁䅕䅉睂䡁䅉睢歂䡁䅕睙あ䡁䅍䅌杁䝁䅅杢歂䍁䅁兙畂䝁䄴兤灂䡁䅑兡求䡁䅍䅉あ䝁䄸䅉獂䝁䄸睤求䡁䅉䅉瑂䝁䅫䅚歂䝁䅷党瑁䍁䅁兙畂䝁䅑䅉瑂䝁䅫䅚歂䝁䅷党瑁䝁䅫杢橂䝁䄸兢求䍁䅁杚桂䝁䄰兡獂䝁䅫党穂䍁䅁兡畂䍁䅁䅤潂䝁䅕䅉噂䝁䄴兡あ䝁䅕䅚杁䙁䅍䅤桂䡁䅑党穂䍁䄴䅉啂䝁䅧党杁䝁䅍睢瑂䡁䅁兙畂䡁䅫䅉療䡁䅁党祂䝁䅅䅤求䡁䅍䅉灂䝁䄴䅉浂䝁䄸兤祂䍁䅁督求䝁䅣兢求䝁䄴䅤穂䑁䅯䅉䵂䝁䅫杚求䍁䅁兓畂䡁䅍兤祂䝁䅅杢橂䝁䅕䅌杁䙁䅍兤睂䡁䅁䅢求䝁䄰党畂䡁䅑兙獂䍁䅁䅓求䝁䅅䅢あ䝁䅧䅉䩂䝁䄴督ㅂ䡁䅉兙畂䝁䅍党獁䍁䅁兑畂䝁䄴兤灂䡁䅑兡求䡁䅍䅌杁䝁䅅杢歂䍁䅁兓畂䡁䅙党穂䡁䅑兢求䝁䄴䅤穂䍁䄴䅉䩂䡁䅑䅉療䝁䅙杚求䡁䅉督杁䡁䅣䅡療䝁䅷党獁䍁䅁䅤求䡁䅉兢獁䍁䅁兙畂䝁䅑䅉療䡁䅑䅡求䡁䅉䅉獂䝁䅫杚求䍁䅁兡畂䡁䅍兤祂䝁䅅杢橂䝁䅕䅉睂䡁䅉睢歂䡁䅕睙あ䡁䅍睏杁䕁䄰党歂䝁䅫睙桂䡁䅉党杁䡁䅍兤睂䡁䅁䅢求䝁䄰党畂䡁䅑䅉桂䝁䄴䅚杁䡁䅍兤睂䡁䅁䅢求䝁䄰党畂䡁䅑兙獂䍁䅁䅡求䝁䅅䅢あ䝁䅧䅉灂䝁䄴督ㅂ䡁䅉兙畂䝁䅍党杁䡁䅁杣療䝁䅑兤橂䡁䅑督獁䍁䅁督ㅂ䝁䅍䅡杁䝁䅅督杁䝁䅅睙橂䝁䅫䅚求䝁䄴䅤獁䍁䅁睙桂䝁䄴睙求䡁䅉䅌杁䝁䅍杣灂䡁䅑兡橂䝁䅅䅢杁䝁䅫䅢獂䝁䄴党穂䡁䅍䅌杁䝁䅧党桂䡁䅉䅤獁䍁䅁兙畂䝁䅑䅉灂䝁䄴䅤求䝁䄴督灂䡁䅙党杁䝁䅍兙祂䝁䅕䅉睂䝁䅷兙畂䡁䅍睏杁䝁䅅杢歂䍁䅁督灂䝁䄴睚獂䝁䅕兌睂䡁䅉党瑂䝁䅫兤瑂䍁䅁兙畂䝁䅑䅉浂䝁䅷党㑂䝁䅫杙獂䝁䅕兌睂䡁䅉党瑂䝁䅫兤瑂䍁䅁䅚求䝁䅙党祂䡁䅉党歂䍁䅁兙畂䝁䄴兤灂䡁䅑兡求䡁䅍杌杁䙁䅑䅡求䍁䅁睙療䝁䄰䅣桂䝁䄴入杁䡁䅍党獂䝁䅷督杁䝁䅫䅤穂䍁䅁䅣祂䝁䄸䅚ㅂ䝁䅍䅤穂䍁䅁䅤潂䡁䅉睢ㅂ䝁䅣䅡杁䝁䅫䅤穂䍁䅁䅚灂䡁䅉党橂䡁䅑䅉あ䝁䄸䅉橂䝁䄸杢穂䡁䅕兢求䡁䅉䅉歂䝁䅫杤灂䡁䅍兡療䝁䄴䅌杁䝁䅕䅥橂䝁䅷兤穂䝁䅫杤求䍁䅁兙湂䝁䅕杢橂䝁䅫党穂䍁䅷䅉桂䝁䄴䅚杁䝁䅫杢歂䝁䅕䅣求䝁䄴䅚求䝁䄴䅤杁䝁䅅睚求䝁䄴䅤穂䍁䄴䅉啂䝁䅧党杁䝁䅍睢瑂䡁䅁兙畂䡁䅫䅉㍂䝁䅅督杁䝁䅙睢祂䝁䄰党祂䝁䅷入杁䝁䅳杢療䡁䅣杢杁䝁䅅督杁䙁䅑睢祂䝁䅍䅡瑂䝁䅅杣牂䍁䅁睑療䡁䅉䅣療䡁䅉兙あ䝁䅫睢畂䍁䅁兙畂䝁䅑䅉橂䝁䅧兙畂䝁䅣党歂䍁䅁兡あ䡁䅍䅉畂䝁䅅兢求䍁䅁䅤療䍁䅁睒獂䝁䄸杙求䍁䅁䅔灂䝁䅙党杁䕁䅫杢橂䍁䄴䅉灂䝁䄴䅉䉂䡁䅕睚ㅂ䡁䅍䅤杁䑁䅉䅍硁䑁䅫杌杁䕁䅣䅢療䝁䅉党杁䕁䅷兡浂䝁䅕䅉䩂䝁䄴睙畁䍁䅁睤桂䡁䅍䅉浂䝁䄸兤畂䝁䅑党歂䍁䅁兡畂䍁䅁免㕁䑁䅁䅍杁䝁䅅杢歂䍁䅁兡穂䍁䅁䅡求䝁䅅䅚硂䡁䅕兙祂䡁䅑党祂䝁䅕䅚杁䝁䅫杢杁䕁䄰睙䱂䝁䅫杢畂䝁䅕入獁䍁䅁䅖求䡁䅧兙穂䍁䄴䅁噄兆䅁杊䅳䕁䅣䅢療䝁䅉兤穂䍁䅁兔求䝁䅑兡橂䝁䅅䅢獁䍁䅁兓畂䝁䅍杌獁䍁䅁兙杁䝁䄰党歂䝁䅫睙桂䝁䅷䅉歂䝁䅕杤灂䝁䅍党杁䝁䅍睢瑂䡁䅁兙畂䡁䅫䅌杁䝁䅑党㉂䝁䅕䅢療䡁䅁督杁䝁䅅杢歂䍁䅁睙療䝁䄰兢求䡁䅉睙灂䝁䅅䅢灂䡁䅯党穂䍁䅁䅡求䝁䅅䅢あ䝁䅧睙桂䡁䅉党杁䡁䅍睢獂䡁䅕䅤灂䝁䄸杢穂䍁䅁杚療䡁䅉䅉睂䝁䅅䅤灂䝁䅕杢あ䡁䅍䅉㍂䝁䅫䅤潂䍁䅁兢ㅂ䡁䅍睙ㅂ䝁䅷睢穂䝁䅳党獂䝁䅕䅤桂䝁䅷䅉歂䝁䅫督療䡁䅉䅚求䡁䅉督杁䝁䅫杢杁䡁䅑䅡求䍁䅁兖畂䝁䅫䅤求䝁䅑䅉呂䡁䅑兙あ䝁䅕督杁䝁䅅杢歂䍁䅁兡畂䡁䅑党祂䝁䄴兙あ䝁䅫睢畂䝁䅅䅢獂䡁䅫杌杁䙁䅑䅡求䍁䅁睙療䝁䄰䅣桂䝁䄴入杁䝁䄸杚浂䝁䅕杣穂䍁䅁督睂䝁䅫杢求䍁䅁䅣祂䝁䄸䅚ㅂ䝁䅍䅤穂䍁䅷䅉穂䡁䅕睙潂䍁䅁兙穂䍁䅁䅤祂䝁䅅䅚灂䡁䅑兡療䝁䄴兙獂䍁䅁杚ㅂ䡁䅍兡療䝁䄴䅉灂䝁䄰䅣獂䝁䅅杢あ䡁䅍䅉橂䝁䄸兢睂䡁䅉兡穂䝁䅫杢湂䍁䅁䅣求䝁䅑兡橂䝁䅷党杁䡁䅍睙祂䝁䅕睤杁䝁䅅杢歂䍁䅁杣療䝁䅑䅉穂䡁䅫督あ䝁䅕兢穂䍁䅷䅉睂䝁䅷兙あ䝁䅫杢湂䍁䅁督㕂䡁䅍䅤求䝁䄰督獁䍁䅁兡畂䡁䅑党祂䡁䅙党祂䡁䅑党楂䡁䅉兙獂䍁䅁督睂䝁䅅睙求䡁䅉督獁䍁䅁兙畂䝁䅑䅉橂䝁䄸杣睂䝁䅕睙あ䝁䄸兢㕂䍁䅁䅚求䡁䅙兡橂䝁䅕督杁䝁䅙睢祂䍁䅁䅤祂䝁䅕兙あ䝁䅫杢湂䍁䅁䅚求䝁䅣党畂䝁䅕杣桂䡁䅑兡㉂䝁䅕䅉桂䝁䄴䅚杁䝁䅍睢畂䝁䅣党畂䝁䅫䅤桂䝁䅷䅉橂䝁䄸杢歂䝁䅫䅤灂䝁䄸杢穂䍁䅷䅉歂䝁䅕杚療䡁䅉兢灂䡁䅑入獁䍁䅁䅤ㅂ䝁䄰睢祂䡁䅍䅌杁䝁䅅杢歂䍁䅁䅤祂䝁䅅兤瑂䝁䅅䅉灂䝁䄴条ㅂ䡁䅉兡求䡁䅍睏杁䡁䅑杣求䝁䅅䅤瑂䝁䅕杢あ䍁䅁睢睂䡁䅑兡療䝁䄴督杁䝁䅙睢祂䍁䅁兢療䡁䅑兡療䝁䄴䅉睂䡁䅉党穂䝁䅕杣㉂䝁䅅䅤灂䝁䄸杢杁䡁䅑党橂䝁䅧杢療䝁䅷睢湂䝁䅫党穂䍁䅁䅤潂䝁䅅䅤杁䝁䅍睢畂䡁䅍兡穂䡁䅑䅉療䝁䅙䅉歂䡁䅫杢桂䝁䄰兡橂䍁䅁督あ䝁䅅杙灂䝁䅷兡㙂䝁䅅䅤灂䝁䄸杢獁䍁䅁䅤療䡁䅑兙獂䍁䅁䅚灂䡁䅍睙杁䡁䅉党睂䝁䅷兙橂䝁䅕兢求䝁䄴䅤獁䍁䅁兙畂䝁䅑䅉灂䝁䄴䅤求䡁䅉督睂䝁䅫杢療䡁䅕督杁䝁䅑兡穂䡁䅑杣桂䝁䅍䅤灂䝁䄸杢杁䝁䅑党㉂䝁䅫睙求䡁䅍睏杁䝁䅫杢あ䝁䅕杣㉂䝁䅕杢あ䝁䅫睢畂䝁䅅䅢杁䡁䅍睢獂䡁䅕䅤灂䝁䄸杢穂䍁䅁䅤療䍁䅁䅤祂䝁䅕兙あ䍁䅁杤求䡁䅉䅤求䝁䅉杣桂䝁䅷䅉橂䝁䄸兢睂䡁䅉党穂䡁䅍兡療䝁䄴䅉浂䡁䅉兙橂䡁䅑兤祂䝁䅕督㝁䍁䅁兙畂䝁䅑䅉祂䝁䅕睚求䝁䄴党祂䝁䅅䅤灂䡁䅙党杁䝁䅉兡療䝁䅷睢湂䝁䅫睙杁䡁䅁杣療䝁䅑兤橂䡁䅑督杁䝁䅍睢瑂䡁䅁杣灂䡁䅍兡畂䝁䅣䅉療䝁䅙䅉桂䝁䅷䅢療䝁䅣杣桂䝁䅙䅤穂䍁䅁兙畂䝁䅑䅉穂䡁䅫杢あ䝁䅧党あ䝁䅫睙杁䝁䅅䅢あ䝁䅕杣畂䝁䅅䅤灂䡁䅙党穂䍁䄴䅉䩂䡁䅑䅉桂䝁䅷督療䍁䅁睢浂䝁䅙党祂䡁䅍䅉睂䡁䅉睢歂䡁䅕睙あ䡁䅍䅉浂䝁䄸杣杁䡁䅑䅡求䍁䅁䅤祂䝁䅕兙あ䝁䄰党畂䡁䅑䅉療䝁䅙䅉療䡁䅉䅤潂䝁䄸䅣求䝁䅑兡橂䍁䅁䅤祂䝁䅅兤瑂䝁䅅䅌杁䝁䅫杢橂䝁䅷兤歂䝁䅫杢湂䍁䅁杚祂䝁䅅睙あ䡁䅕杣求䍁䅁䅣獂䝁䅅䅤求䡁䅍䅌杁䝁䅍睢瑂䡁䅁杣求䡁䅍督灂䝁䄸杢杁䡁䅍睙祂䝁䅕睤穂䍁䅷䅉灂䝁䄴䅤祂䝁䅅兢求䝁䅑兤獂䝁䅷兙祂䡁䅫䅉畂䝁䅅兡獂䡁䅍䅌杁䝁䅅杢歂䍁䅁党㑂䡁䅑党祂䝁䄴兙獂䍁䅁杚灂䡁䅧兙あ䝁䅫睢畂䍁䅁督㕂䡁䅍䅤求䝁䄰督㝁䍁䅁兙畂䝁䅑䅉潂䝁䅫䅣杁䝁䅅杢歂䍁䅁睡畂䝁䅕党杁䝁䅯睢灂䝁䄴䅤杁䡁䅍睢獂䡁䅕䅤灂䝁䄸杢穂䍁䅷䅉灂䝁䄴睙獂䡁䅕䅚灂䝁䄴睚杁䝁䄰睢歂䡁䅕䅢桂䡁䅉䅉潂䝁䅫䅣杁䡁䅍䅤求䝁䄰督杁䝁䅅杢歂䍁䅁兙橂䝁䅕䅤桂䝁䅉兤獂䝁䅅杣杁䝁䅍兤睂䡁䅍䅌杁䝁䅅督杁䡁䅣党獂䝁䅷䅉桂䡁䅍䅉睂䝁䄸督あ䝁䅕杣灂䝁䄸杣杁䡁䅍䅤桂䝁䅉兡獂䝁䅫来灂䝁䄴睚杁䝁䅅杢歂䍁䅁睙祂䡁䅕睙灂䝁䅅䅤求䍁䅁杣求䡁䅑兙灂䝁䄴兡畂䝁䅣䅉牂䝁䄴党求䍁䅁兙祂䡁䅑䅡祂䝁䄸䅣獂䝁䅅督あ䡁䅫䅉灂䝁䄰䅣獂䝁䅅杢あ䡁䅍杌杁䕁䅫杢杁䝁䅅䅚歂䝁䅫䅤灂䝁䄸杢獁䍁䅁䅤潂䝁䅕䅉橂䝁䄸兢睂䝁䅅杢㕂䍁䅁䅚灂䡁䅍䅤祂䝁䅫杙ㅂ䡁䅑党穂䍁䅁䅡ㅂ䝁䄰兙畂䍁䅁睙求䝁䅷䅢獁䍁䅁䅤灂䡁䅍督ㅂ䝁䅕䅌杁䝁䅅杢歂䍁䅁睙求䝁䅷䅢ㅂ䝁䅷兙祂䍁䅁兙畂䝁䅑䅉あ䝁䅫督穂䡁䅕党瑁䝁䅉兙穂䝁䅕䅚杁䡁䅁杣療䝁䅑兤橂䡁䅑督畁䍁䅁兓あ䍁䅁督求䝁䅷䅢穂䍁䅁兡あ䡁䅍䅉睂䡁䅉睢歂䡁䅕睙あ䡁䅍䅉あ䝁䅧杣療䡁䅕睚潂䍁䅁䅚灂䡁䅉党橂䡁䅑䅉療䡁䅉䅉歂䝁䅫督あ䡁䅉兡楂䡁䅕䅤療䡁䅉䅉穂䝁䅅䅢求䡁䅍䅉祂䝁䅕䅣祂䝁䅕督求䝁䄴䅤桂䡁䅑兡㉂䝁䅕督獁䍁䅁兙穂䍁䅁睤求䝁䅷䅢杁䝁䅅督杁䝁䅧兡睂䍁䅁兙畂䝁䅑䅉牂䝁䄴党求䍁䅁䅣祂䝁䄸䅚ㅂ䝁䅍䅤穂䍁䅁䅤潂䡁䅉睢ㅂ䝁䅣䅡杁䝁䅫杢歂䝁䅕䅣求䝁䄴䅚求䝁䄴䅤杁䡁䅍兙獂䝁䅕督杁䝁䅅睚求䝁䄴䅤穂䍁䄴䅉䡂䝁䅷睢楂䡁䅕督杁䕁䄰党歂䝁䅫睙桂䝁䅷䅌杁䕁䅫杢橂䍁䄴䅉㍂䝁䅅督杁䝁䅫杢橂䝁䄸杣睂䝁䄸杣桂䡁䅑党歂䍁䅁兡畂䍁䅁杍睁䑁䅁睍杁䝁䅅杢歂䍁䅁兡穂䍁䅁䅡求䝁䅅䅚硂䡁䅕兙祂䡁䅑党祂䝁䅕䅚杁䝁䅫杢杁䕁䅅兤歂䡁䅕杙療䝁䄴䅌杁䙁䅁党畂䝁䄴督㕂䝁䅷杤桂䝁䄴兡桂䍁䄴䅁啁兆䅁杏䄸䕁䅣睢䕂䝁䅅䅚歂䡁䅫䅉䩂䝁䄴睙畁䍁䅁党畂䝁䅣兙湂䝁䅕督杁䝁䅫杢杁䡁䅑䅡求䍁䅁䅚求䡁䅍兡湂䝁䄴䅉桂䝁䄴䅚杁䝁䅑党㉂䝁䅕䅢療䡁䅁兢求䝁䄴䅤杁䝁䄸杚杁䝁䅍䅢療䡁䅕䅚瑁䝁䅉兙穂䝁䅕䅚杁䡁䅁杣療䝁䅑兤橂䡁䅑督杁䝁䅫杢杁䡁䅑䅡求䍁䅁兖畂䝁䅫䅤求䝁䅑䅉呂䡁䅑兙あ䝁䅕督杁䝁䅅杢歂䍁䅁兡畂䡁䅑党祂䝁䄴兙あ䝁䅫睢畂䝁䅅䅢獂䡁䅫杌杁䕁䅫䅤杁䝁䄸䅣求䡁䅉兙あ䝁䅕督杁䡁䅑䅡祂䝁䄸兤湂䝁䅧䅉あ䡁䅣睢杁䡁䅍党湂䝁䄰党畂䡁䅑督㙁䍁䅁兑睂䡁䅁䅢灂䝁䅍兙あ䝁䅫睢畂䡁䅍䅉桂䝁䄴䅚杁䕁䅍睢瑂䝁䄰党祂䝁䅍党獁䍁䅁兙畂䝁䅑䅉䑂䝁䄸杣求䍁䅁䅕獂䝁䅅䅤浂䝁䄸杣瑂䍁䄴䅉啂䝁䅧党杁䕁䅅䅣睂䝁䅷兡橂䝁䅅䅤灂䝁䄸杢穂䍁䅁兙畂䝁䅑䅉䑂䝁䄸兢瑂䝁䅕杣橂䝁䅕䅉穂䝁䅕睚瑂䝁䅕杢あ䍁䅁䅣祂䝁䄸杤灂䝁䅑党穂䍁䅁兙睂䡁䅁䅢灂䝁䅍兙あ䝁䅫睢畂䡁䅍䅉睂䡁䅉睢歂䡁䅕睙あ䡁䅍䅌杁䝁䅫杢橂䝁䅷兤歂䝁䅫杢湂䍁䅁睖求䝁䅉督灂䡁䅑党穂䍁䅁睋杁䕁䄰兙祂䝁䅳党あ䝁䅫杢湂䍁䅷䅉桂䍁䅁兢療䝁䅉兡獂䝁䅕兌療䡁䅁䅤灂䝁䄰兡㙂䝁䅕䅚杁䝁䄸杢獂䝁䅫杢求䍁䅁䅤療䝁䄸䅢杁䡁䅑䅡桂䡁䅑䅉求䝁䄴兙楂䝁䅷党穂䍁䅁睙ㅂ䡁䅍䅤療䝁䄰党祂䡁䅍䅉あ䝁䄸䅉楂䡁䅕兡獂䝁䅑䅉㍂䝁䅕杙穂䝁䅫䅤求䡁䅍䅉桂䝁䄴䅚杁䝁䅕兌橂䝁䄸兢瑂䝁䅕杣橂䝁䅕䅉求䝁䄴兙楂䝁䅷党歂䍁䅁睢畂䝁䅷兡畂䝁䅕䅉穂䡁䅑睢祂䝁䅕督㝁䍁䅁兙畂䝁䅑䅉乂䝁䅅杢桂䝁䅣党歂䍁䅁睖療䡁䅉䅚兂䡁䅉党穂䡁䅍䅌杁䝁䅅䅉穂䡁䅑杣求䝁䅅兢獂䝁䅫杢求䝁䅑䅉桂䝁䄴䅚杁䝁䄸䅣あ䝁䅫兢灂䡁䅯党歂䍁䅁睤求䝁䅉督灂䡁䅑党杁䝁䅉兤灂䝁䅷䅚灂䝁䄴睚杁䡁䅑䅡桂䡁䅑䅉桂䝁䅷䅢療䡁䅣督杁䝁䅍兤穂䡁䅑睢瑂䝁䅕杣穂䍁䅁䅤療䍁䅁党桂䡁䅍兡獂䡁䅫䅉楂䡁䅕兡獂䝁䅑䅉桂䝁䄴䅚杁䝁䄰兙畂䝁䅅睚求䍁䅁兙杁䝁䅙兙穂䡁䅑党祂䍁䅁睖療䡁䅉䅚兂䡁䅉党穂䡁䅍䅉穂䝁䅫䅤求䑁䅳䅉乂䝁䅅杢桂䝁䅣党歂䍁䅁睖療䝁䄸睑療䝁䄰兢求䡁䅉睙求䍁䅁睕あ䝁䄸杣求䡁䅍䅉あ䝁䄸䅉穂䝁䅕䅢獂䍁䅁兙畂䡁䅫䅤潂䝁䅫杢湂䍁䅁兙畂䝁䅑䅉桂䝁䄴入㍂䝁䅧党祂䝁䅕䅉療䝁䄴䅢灂䝁䄴党㝁䍁䅁兙畂䝁䅑䅉瑂䝁䅅杣牂䝁䅕䅤灂䝁䄴睚杁䡁䅑睢療䝁䅷督杁䝁䅅杢歂䍁䅁督求䡁䅉杤灂䝁䅍党穂䍁䅷䅉穂䡁䅕睙潂䍁䅁兙穂䍁䅁睒療䕁䅑兙歂䝁䅑入杁䙁䅍䅤ㅂ䝁䅑兡療䍁䅁兢療䝁䅉兡獂䝁䅕䅉桂䡁䅁䅣獂䝁䅫睙桂䡁䅑兡療䝁䄴䅌杁䡁䅍党桂䡁䅉睙潂䍁䅁党畂䝁䅣兡畂䝁䅕䅉療䡁䅁䅤灂䝁䄰兡㙂䝁䅅䅤灂䝁䄸杢獁䍁䅁兔求䡁䅑兙杁䝁䅅杢歂䍁䅁睒療䝁䄸睚獂䝁䅕䅉乂䡁䅫䅉䍂䡁䅕督灂䝁䄴党穂䡁䅍䅌杁䝁䅅杢歂䍁䅁党瑂䝁䅅兡獂䍁䅁兙畂䝁䅑䅉穂䝁䄸睙灂䝁䅅䅢杁䝁䄰党歂䝁䅫兙杁䝁䄰兙祂䝁䅳党あ䝁䅫杢湂䍁䅁䅚求䡁䅍兡湂䝁䄴党歂䍁䅁䅤療䍁䅁䅡求䝁䅷䅣杁䝁䅉兤穂䝁䅫杢求䡁䅍督求䡁䅍䅉桂䝁䅍兣ㅂ䝁䅫杣求䍁䅁兙畂䝁䅑䅉求䝁䄴睚桂䝁䅣党杁䝁䅍兤穂䡁䅑睢瑂䝁䅕杣穂䍁䅁兙畂䝁䅑䅉橂䡁䅉党桂䡁䅑党杁䝁䅍睢畂䡁䅑党畂䡁䅑杌杁䙁䅑䅡求䍁䅁督求䝁䅣兢求䝁䄴䅤杁䝁䅅䅢穂䝁䄸䅉療䝁䅙杚求䡁䅉督杁䝁䅍睢畂䝁䄴党橂䡁䅑党歂䍁䅁睙療䝁䄰兢求䡁䅉睙求䍁䅁睙療䝁䄰䅣祂䝁䅫督灂䝁䄴睚杁䙁䅍兢桂䡁䅉䅤杁䙁䅑党祂䝁䄰兡畂䝁䅅䅢獁䍁䅁兙杁䝁䅑兤桂䝁䅷䅉穂䝁䅍杣求䝁䅕杢杁䝁䅅䅢獂䍁䄰兡畂䍁䄰睢畂䝁䅕䅉兂䝁䄸兡畂䡁䅑兌療䝁䅙兌呂䝁䅅䅢求䍁䅁督㕂䡁䅍䅤求䝁䄰䅉あ䝁䅧兙あ䍁䅁兙獂䝁䅷睢㍂䡁䅍䅉橂䡁䅕督あ䝁䄸兢求䡁䅉督杁䡁䅑睢杁䝁䄰兙畂䝁䅅睚求䍁䅁兡畂䍁䄰督あ䝁䄸杣求䍁䅁兡畂䡁䅙党畂䡁䅑睢祂䡁䅫䅉桂䝁䄴䅚杁䡁䅁杣療䝁䅑兤橂䡁䅑䅉橂䝁䅅䅤桂䝁䅷睢湂䡁䅍䅉桂䝁䄴䅚杁䡁䅑兙牂䝁䅕䅉睂䝁䅅入瑂䝁䅕杢あ䡁䅍睏杁䕁䅣睢䕂䝁䅅䅚歂䡁䅫䅉兂䝁䅅入瑂䝁䅕杢あ䡁䅍䅌杁䝁䅅䅉睂䝁䅅入瑂䝁䅕杢あ䍁䅁杚桂䝁䅍兡獂䝁䅫䅤桂䡁䅑睢祂䍁䅁䅤潂䝁䅅䅤杁䝁䅕杢桂䝁䅉䅢求䡁䅍䅉橂䡁䅕督あ䝁䄸兢求䡁䅉督杁䡁䅑睢杁䝁䅅睙橂䝁䅕䅣あ䍁䅁兙獂䝁䅷䅉瑂䝁䅅条療䡁䅉䅉浂䝁䄸杣瑂䡁䅍䅉療䝁䅙䅉睂䝁䅅入瑂䝁䅕杢あ䡁䅍睏杁䝁䅅杢歂䍁䅁党瑂䝁䅅兡獂䍁䅁督求䡁䅉杤灂䝁䅍党杁䡁䅁䅢桂䝁䄴督杁䡁䅣兡あ䝁䅧䅉桂䍁䅁兢ㅂ䝁䅷䅤灂䍁䄰杚求䝁䅅䅤ㅂ䡁䅉党杁䡁䅣党楂䍁䅁兡畂䡁䅑党祂䝁䅙兙橂䝁䅕䅌杁䝁䅅杢歂䍁䅁兔灂䝁䅍杣療䡁䅍睢浂䡁䅑䅉偂䝁䅙杚灂䝁䅍党杁䑁䅍李ㅁ䍁䅁兙橂䝁䅍睢ㅂ䝁䄴䅤穂䍁䅁䅤潂䝁䅅䅤杁䝁䅍睢畂䝁䄴党橂䡁䅑督杁䡁䅑睢杁䝁䅍兤穂䡁䅑睢瑂䝁䅕杣穂䍁䅣䅉歂䝁䄸兢桂䝁䅫杢穂䍁䄴䅉啂䝁䅧党杁䕁䅍睢祂䝁䅕䅉兂䝁䅷兙あ䝁䅙睢祂䝁䄰䅉穂䝁䅕睚瑂䝁䅕杢あ䍁䅁睢浂䝁䅙党祂䡁䅍䅉歂䝁䄸兢桂䝁䅫杢杁䡁䅁杣療䝁䅑兤橂䡁䅑督獁䍁䅁兡畂䝁䅍䅢ㅂ䝁䅑兡畂䝁䅣䅉睂䡁䅉兡瑂䝁䅅杣㕂䍁䅁杣求䝁䅣兡穂䡁䅑杣桂䡁䅑兡療䝁䄴督獁䍁䅁䅚療䝁䄰兙灂䝁䄴䅉桂䝁䅙䅤求䡁䅉兢桂䡁䅉睡求䡁䅑䅉睂䝁䅷兙あ䝁䅙睢祂䝁䄰䅌杁䝁䅅杢歂䍁䅁䅚療䝁䄰兙灂䝁䄴䅉畂䝁䅅兢求䍁䅁兙歂䝁䅑兌療䝁䄴督獁䍁䅁兙穂䍁䅁睤求䝁䅷䅢杁䝁䅅督杁䕁䅣睢䕂䝁䅅䅚歂䡁䅫䅉卂䝁䅕睚灂䡁䅍䅤祂䡁䅫䅌杁䝁䅅䅉睂䡁䅉睢㉂䝁䅫䅚求䡁䅉䅉療䝁䅙䅉歂䝁䄸兢桂䝁䅫杢杁䝁䄴兙瑂䝁䅕䅉祂䝁䅕睚灂䡁䅍䅤祂䡁䅫䅉穂䝁䅕杣㉂䝁䅫睙求䡁䅍睏杁䝁䅅杢歂䍁䅁䅡療䡁䅍䅤灂䝁䄴睚杁䝁䅅杢歂䍁䅁督求䝁䅍兤祂䝁䅫䅤㕂䍁䅁督求䡁䅉杤灂䝁䅍党穂䍁䅁睙療䝁䄰䅣祂䝁䅫督灂䝁䄴睚杁䡁䅍䅡桂䡁䅉党歂䍁䅁睤求䝁䅉督灂䡁䅑党杁䝁䅧睢穂䡁䅑兡畂䝁䅣䅌杁䡁䅙兡祂䡁䅑兤桂䝁䅷䅉睂䡁䅉兡㉂䝁䅅䅤求䍁䅁督求䡁䅉杤求䡁䅉督獁䍁䅁兙畂䝁䅑䅉瑂䝁䅅杢桂䝁䅣党歂䍁䅁睤療䡁䅉䅚睂䡁䅉党穂䡁䅍䅉潂䝁䄸督あ䝁䅫杢湂䍁䅁督求䡁䅉杤灂䝁䅍党穂䍁䅷䅉桂䡁䅍䅉㍂䝁䅕䅢獂䍁䅁兙穂䍁䅁督求䝁䅍兤祂䝁䅫䅤㕂䍁䅁䅣祂䝁䄸䅚ㅂ䝁䅍䅤穂䍁䅁睤灂䡁䅑䅡杁䝁䅅䅉橂䝁䄸兢睂䡁䅉党潂䝁䅕杢穂䝁䅫杤求䍁䅁督ㅂ䝁䅫䅤求䍁䅁睢浂䍁䅁䅤療䝁䄸䅢穂䍁䅁䅚求䡁䅍兡湂䝁䄴党歂䍁䅁䅤療䍁䅁䅡求䝁䅷䅣杁䡁䅍党橂䡁䅕杣求䍁䅁睙ㅂ䡁䅍䅤療䝁䄰党祂䡁䅍睊杁䝁䄸杢獂䝁䅫杢求䍁䅁䅣祂䝁䅕督求䝁䄴睙求䍁䄴䅉啂䝁䅧党杁䝁䅍睢瑂䡁䅁兙畂䡁䅫䅉穂䝁䅕杣㉂䝁䅕督杁䡁䅍兢桂䝁䅷䅢杁䝁䅉兤穂䝁䅫杢求䡁䅍督求䡁䅍䅌杁䝁䅫杢歂䝁䅫杤灂䝁䅑兤桂䝁䅷督獁䍁䅁睢祂䝁䅣兙畂䝁䅫来桂䡁䅑兡療䝁䄴督獁䍁䅁䅚求䡁䅙党獂䝁䄸䅣求䡁䅉督獁䍁䅁䅚求䡁䅍兡湂䝁䄴党祂䡁䅍䅌杁䝁䅅杢歂䍁䅁䅚療䝁䄰兙灂䝁䄴䅉灂䝁䄴杤求䡁䅍䅤療䡁䅉督畁䍁䅁睒療䕁䅑兙歂䝁䅑入杁䕁䅫杢橂䍁䄴䅉㍂䝁䅅督杁䝁䅙睢ㅂ䝁䄴䅚求䝁䅑䅉灂䝁䄴䅉硁䑁䅫兏㍁䍁䅁兙畂䝁䅑䅉灂䡁䅍䅉潂䝁䅕兙歂䡁䅅兤桂䡁䅉䅤求䡁䅉党歂䍁䅁兡畂䍁䅁䅖求䝁䄰䅣求䍁䅷䅉䉂䡁䅉兡㙂䝁䄸杢桂䍁䄴䅁楄杆䅁䄲䅣䕁䅣睢湂䝁䄸䅉䩂䝁䄴睙畁䍁䅷䅉あ䝁䄸睚求䡁䅑䅡求䡁䅉䅉㍂䝁䅫䅤潂䍁䅁兡あ䡁䅍䅉穂䡁䅕杙穂䝁䅫䅚灂䝁䅅杣灂䝁䅕督獁䍁䅁䅣祂䝁䄸杤灂䝁䅑党穂䍁䅁杙祂䝁䄸兙歂䝁䅉兙畂䝁䅑䅉橂䝁䄸杢畂䝁䅕睙あ䝁䅫杤灂䡁䅑入杁䡁䅍党祂䡁䅙兡橂䝁䅕督杁䡁䅑睢杁䡁䅑䅡求䍁䅁兙㉂䝁䅫兙あ䝁䅫睢畂䍁䅁兡畂䝁䅑兤穂䡁䅑杣㕂䍁䅁兡畂䍁䅁䅤潂䝁䅕䅉噂䝁䄴兡あ䝁䅕䅚杁䙁䅍䅤桂䡁䅑党穂䍁䅁兙畂䝁䅑䅉灂䝁䄴䅤求䡁䅉杢桂䡁䅑兡療䝁䄴兙獂䝁䅷入畁䍁䅁䅖潂䝁䅕䅉橂䝁䄸兢睂䝁䅅杢㕂䍁䅣督杁䡁䅁杣療䝁䅑兤橂䡁䅑䅉睂䝁䅷兙あ䝁䅙睢祂䝁䄰䅉灂䝁䄴睙獂䡁䅕䅚求䡁䅍䅉畂䝁䅕䅤㍂䝁䄸杣牂䡁䅍䅌杁䝁䅅杢あ䝁䅕杢畂䝁䅅督獁䍁䅁兙畂䝁䅑䅉桂䝁䅫杣楂䝁䄸杣畂䝁䅕䅉求䡁䅅兤灂䡁䅁兢求䝁䄴䅤杁䝁䅅杢歂䍁䅁督療䝁䅙䅤㍂䝁䅅杣求䍁䄴䅉䩂䡁䅑䅉療䝁䅙杚求䡁䅉督杁䝁䅫杢瑁䝁䅙䅢灂䝁䅣䅡あ䍁䅁督㕂䡁䅍䅤求䝁䄰督㝁䍁䅁兡畂䍁䄰杚獂䝁䅫睚潂䡁䅑䅉穂䝁䅕杣㉂䝁䅫睙求䡁䅍睏杁䝁䅅杤灂䝁䅅䅤灂䝁䄸杢杁䡁䅁兙祂䡁䅑杢求䡁䅉䅉穂䡁䅕䅣睂䝁䄸杣あ䑁䅳䅉桂䝁䄴䅚杁䝁䅕杢湂䝁䅫杢求䝁䅕杣灂䝁䄴睚獁䍁䅁䅚求䡁䅍兡湂䝁䄴䅌杁䝁䅅杢歂䍁䅁䅚求䡁䅙党獂䝁䄸䅣瑂䝁䅕杢あ䍁䅁督求䡁䅉杤灂䝁䅍党穂䍁䅷䅉桂䡁䅍䅉㍂䝁䅕䅢獂䍁䅁兙穂䍁䅁䅣祂䝁䄸䅚ㅂ䝁䅍䅤灂䝁䄸杢杁䝁䄸䅣求䡁䅉兙あ䝁䅫睢畂䡁䅍䅉浂䡁䅕杢橂䡁䅑兡療䝁䄴督畁䍁䅁䅖潂䝁䅕䅉橂䝁䄸兢睂䝁䅅杢㕂䍁䅁睢浂䝁䅙党祂䡁䅍䅉㉂䝁䄸兡橂䝁䅕䅉桂䝁䄴䅚杁䝁䅑兙あ䝁䅅䅌杁䝁䅫杢瑁䝁䅙䅢灂䝁䅣䅡あ䍁䅁党畂䡁䅑党祂䡁䅑兙灂䝁䄴兢求䝁䄴䅤獁䍁䅁兙畂䝁䅑䅉療䡁䅑䅡求䡁䅉䅉穂䝁䅕杣㉂䝁䅫睙求䡁䅍杌杁䕁䅫杢杁䝁䅅䅚歂䝁䅫䅤灂䝁䄸杢獁䍁䅁兡あ䍁䅁党畂䝁䅣兙湂䝁䅕督杁䝁䅫杢杁䡁䅑䅡求䍁䅁䅚求䡁䅙党獂䝁䄸䅣瑂䝁䅕杢あ䍁䅷䅉歂䝁䅕䅣獂䝁䄸入瑂䝁䅕杢あ䍁䅷䅉桂䝁䄴䅚杁䝁䄸䅣求䡁䅉兙あ䝁䅫睢畂䍁䅁睢浂䍁䅁杢求䡁䅑睤療䡁䅉睡穂䍁䅷䅉あ䝁䄸睤求䡁䅉督獁䍁䅁兙畂䝁䅑䅉歂䝁䅅䅤桂䍁䅁睙求䝁䄴䅤求䡁䅉䅉灂䝁䄴杚祂䝁䅅督あ䡁䅉兤橂䡁䅑兤祂䝁䅕䅉あ䝁䄸䅉穂䡁䅕䅣睂䝁䄸杣あ䍁䅁兡畂䍁䄰杚獂䝁䅫睚潂䡁䅑䅉橂䝁䄸杢畂䝁䅕睙あ䝁䅫杤灂䡁䅑入杁䡁䅍党祂䡁䅙兡橂䝁䅕督獁䍁䅁兙穂䍁䅁睤求䝁䅷䅢杁䝁䅅督杁䝁䅫杢杁䡁䅑䅡求䍁䅁䅣祂䝁䄸杤灂䡁䅍兡療䝁䄴䅉療䝁䅙䅉あ䝁䅕䅢求䝁䅍睢瑂䝁䄰兤畂䝁䅫睙桂䡁䅑兡療䝁䄴督杁䝁䅍睢畂䝁䄴党橂䡁䅑兡療䝁䄴督杁䡁䅑睢杁䡁䅑䅡求䍁䅁兡畂䡁䅑党祂䝁䄴党あ䍁䄴䅉啂䝁䅧党杁䝁䅍睢瑂䡁䅁兙畂䡁䅫䅉穂䝁䅕䅢獂䡁䅍䅉灂䡁䅑督杁䡁䅁杣療䝁䅑兤橂䡁䅑督杁䡁䅁杣灂䝁䄰兙祂䝁䅫䅢㕂䍁䅁䅤療䍁䅁兙灂䡁䅉睙祂䝁䅅杚あ䍁䅁睢睂䝁䅕杣桂䡁䅑睢祂䡁䅍䅉桂䝁䄴䅚杁䝁䄸杣灂䝁䅣兡畂䝁䅅䅢杁䝁䅕兣ㅂ䝁䅫䅣瑂䝁䅕杢あ䍁䅁兢桂䝁䄴兤浂䝁䅅睙あ䡁䅕杣求䡁䅉督杁䝁䄸杚杁䝁䅉兤穂䝁䅫杢求䡁䅍督杁䝁䅅杤灂䝁䅅䅤灂䝁䄸杢杁䝁䅅兡祂䝁䅍杣桂䝁䅙䅤杁䡁䅑䅡祂䝁䄸兤湂䝁䅧䅉桂䍁䅁䅚灂䡁䅍䅤祂䝁䅫杙ㅂ䡁䅑兡療䝁䄴䅉畂䝁䅕䅤㍂䝁䄸杣牂䍁䅁睢浂䍁䅁兡畂䝁䅑党睂䝁䅕杢歂䝁䅕杢あ䍁䅁䅚求䝁䅅䅢求䡁䅉督畁䍁䅁睒療䝁䅣睢杁䕁䅫杢橂䍁䄴䅉㍂䝁䅅督杁䝁䅙睢ㅂ䝁䄴䅚求䝁䅑䅉灂䝁䄴䅉硁䑁䅫兏硁䍁䅁兙畂䝁䅑䅉灂䡁䅍䅉潂䝁䅕兙歂䡁䅅兤桂䡁䅉䅤求䡁䅉党歂䍁䅁兡畂䍁䅁村祂䝁䄸睢瑂䝁䅙兡求䝁䅷䅚獁䍁䅁睑療䝁䅷睢祂䝁䅅䅚療䍁䄴䅁歄杆䅁权䅁䕁䅣睢獂䝁䅑䅁䥃䅃䅁杔䅍䕁䅣睢獂䝁䅑党畂䍁䅁兒畂䡁䅑党祂䡁䅑兙灂䝁䄴兢求䝁䄴䅤獁䍁䅁兓畂䝁䅍杌杁䝁䄸睤畂䡁䅍䅉桂䝁䄴䅚杁䝁䄸䅣求䡁䅉兙あ䝁䅕督杁䝁䅅䅉歂䝁䅫杤求䡁䅉督灂䝁䅙兡求䝁䅑䅉求䝁䄴䅤求䡁䅉䅤桂䝁䅫杢瑂䝁䅕杢あ䍁䅁䅣獂䝁䅅䅤浂䝁䄸杣瑂䍁䅁兡畂䍁䅁䅤潂䝁䅕䅉噂䝁䄴兡あ䝁䅕䅚杁䙁䅍䅤桂䡁䅑党穂䍁䄴䅉啂䝁䅧党杁䝁䅍睢瑂䡁䅁兙畂䡁䅫䅉療䡁䅁党祂䝁䅅䅤求䡁䅍䅉あ䝁䅧杣療䡁䅕睚潂䍁䅁杚療䡁䅕杣杁䡁䅍党湂䝁䄰党畂䡁䅑督㝁䍁䅁杔求䡁䅙兙歂䝁䅅䅉䑂䝁䅅督灂䝁䄴睢杁䙁䅉党穂䝁䄸杣あ䡁䅍䅌杁䕁䄴党㉂䝁䅅䅚桂䍁䅁䅔療䝁䅍兙獂䡁䅍䅉䑂䝁䅅督灂䝁䄴睢穂䍁䅷䅉佂䝁䅕杤桂䝁䅑兙杁䙁䅑兙㉂䝁䅕杣畂䡁䅍䅌杁䝁䅅杢歂䍁䅁䅒灂䡁䅍䅤祂䝁䅫杙ㅂ䡁䅑党歂䍁䅁睒桂䝁䄰兡畂䝁䅣杌杁䕁䅫䅤杁䝁䅅䅢穂䝁䄸䅉療䡁䅁党祂䝁䅅䅤求䡁䅍䅉橂䝁䅅督灂䝁䄴睢獁䍁䅁睙桂䡁䅍兡畂䝁䄸䅉祂䝁䅕督療䡁䅉䅤穂䍁䅷䅉桂䝁䄴䅚杁䡁䅑兙㉂䝁䅕杣畂䡁䅍睏杁䝁䅅杢歂䍁䅁督獂䝁䄸䅤杁䝁䄰兙橂䝁䅧兡畂䝁䅕督杁䝁䅫杢杁䡁䅑䅡灂䡁䅉䅚杁䡁䅁兙祂䡁䅑入杁䝁䄴睢畂䍁䄰睙桂䡁䅍兡畂䝁䄸䅉獂䝁䄸睙桂䡁䅑兡療䝁䄴督畁䍁䅁䅖潂䝁䅕䅉橂䝁䄸兢睂䝁䅅杢㕂䍁䅁睤桂䡁䅍䅉灂䝁䄴睙療䡁䅉䅣療䡁䅉兙あ䝁䅕䅚杁䝁䅫杢杁䑁䅅兏㕁䑁䅧䅉桂䝁䄴䅚杁䝁䅫督杁䝁䅧党桂䝁䅑兣ㅂ䝁䅅杣あ䝁䅕杣求䝁䅑䅉灂䝁䄴䅉䵂䝁䅅督杁䙁䅙党湂䝁䅅督獁䍁䅁杔求䡁䅙兙歂䝁䅅杌䅁佁坙䅁㙁䅂䅁睒療䝁䄸督求䝁䅧党桂䝁䅑䅉䩂䝁䄴督ㅂ䡁䅉兙畂䝁䅍党獁䍁䅁兓畂䝁䅍杌杁䝁䄸䅣求䡁䅉兙あ䝁䅕督杁䝁䅅督杁䝁䅅䅉潂䝁䄸䅢歂䝁䅫杢湂䍁䅁睙療䝁䄰䅣桂䝁䄴入杁䝁䅙睢祂䍁䅁睒療䝁䄸督求䝁䅧党桂䝁䅑䅉䝂䝁䅫杢桂䝁䄴睙灂䝁䅅䅢獁䍁䅁䅔䵂䕁䅍䅉あ䝁䅧兙あ䍁䅁党畂䝁䅣兙湂䝁䅕督杁䝁䅫杢杁䡁䅑䅡求䍁䅁䅣祂䝁䄸杤灂䡁䅍兡療䝁䄴䅉療䝁䅙䅉睂䝁䅕杣穂䝁䄸杢桂䝁䅷䅉獂䝁䅫杢求䡁䅍䅉灂䝁䄴督ㅂ䡁䅉兙畂䝁䅍党杁䝁䅅睚求䝁䄴睙㕂䍁䅁督求䡁䅉杤灂䝁䅍党穂䍁䅁兡畂䍁䅁䅤潂䝁䅕䅉噂䝁䄴兡あ䝁䅕䅚杁䙁䅍䅤桂䡁䅑党穂䍁䄴䅉啂䝁䅧党杁䝁䅍睢瑂䡁䅁兙畂䡁䅫䅉療䝁䅙杚求䡁䅉督杁䝁䅧睢瑂䝁䅕睢㍂䝁䄴党祂䉁杫督獁䍁䅁兙ㅂ䡁䅑睢瑂䝁䄸䅤灂䡁䅙党獁䍁䅁䅚㍂䝁䅕䅢獂䝁䅫杢湂䍁䅁䅣祂䝁䄸䅣求䡁䅉䅤㕂䍁䅷䅉浂䝁䅷睢療䝁䅑䅌杁䡁䅣兡畂䝁䅑䅌杁䝁䅕兙祂䡁䅑䅡硂䡁䅕兙牂䝁䅕䅌杁䝁䅕䅥橂䝁䅕督穂䍁䅁䅢灂䝁䅅杙灂䝁䅷兡あ䡁䅫䅉療䡁䅉䅉ㅂ䝁䄰杙祂䝁䅕䅢獂䝁䅅䅌杁䝁䄰睢あ䝁䄸杣橂䡁䅫睙獂䝁䅕䅌杁䡁䅉党橂䡁䅉党桂䡁䅑兡療䝁䄴兙獂䍁䅁杤求䝁䅧兡橂䝁䅷党獁䍁䅁睚求䝁䄴党祂䝁䅅䅢杁䝁䅷兡桂䝁䅉兡獂䝁䅫䅤㕂䍁䅷䅉睂䡁䅉睢睂䝁䅕杣あ䡁䅫䅌杁䝁䅅杢歂䍁䅁䅢灂䝁䅙党杁䝁䅫杢穂䡁䅕杣桂䝁䄴睙求䍁䅁䅣祂䝁䄸䅚ㅂ䝁䅍䅤穂䍁䅁兙畂䝁䅑䅉穂䝁䅕杣㉂䝁䅫睙求䡁䅍杌杁䕁䅅督杁䝁䄸杚杁䕁䅑党橂䝁䅕兢楂䝁䅕杣杁䑁䅍免獁䍁䅁杍睁䑁䅉睍獁䍁䅁兡あ䍁䅁睢睂䝁䅕杣桂䡁䅑党歂䍁䅁免獁䑁䅑免ㅁ䍁䅁杚祂䝁䅅杢橂䝁䅧兡穂䝁䅕䅉獂䝁䄸睙桂䡁䅑兡療䝁䄴督畁䍁䅁䅖潂䝁䅕䅉橂䝁䄸兢睂䝁䅅杢㕂䍁䅁睤桂䡁䅍䅉浂䝁䄸兤畂䝁䅑党歂䍁䅁兡畂䍁䅁杍睁䑁䅁睍杁䝁䅅杢歂䍁䅁兡穂䍁䅁䅡求䝁䅅䅚硂䡁䅕兙祂䡁䅑党祂䝁䅕䅚杁䝁䅫杢杁䙁䅣党穂䡁䅑䅢桂䝁䅳党獁䍁䅁䅖求䡁䅧兙穂䍁䄴䅁灄杆䅁杭䄸䕁䅣杣桂䝁䅍睢杁䕁䅫杢橂䍁䄴䅉歂䝁䅕督灂䝁䅣杢穂䍁䅷䅉瑂䝁䅅杢ㅂ䝁䅙兙橂䡁䅑兤祂䝁䅕督獁䍁䅁兙畂䝁䅑䅉瑂䝁䅅杣牂䝁䅕䅤穂䍁䅁督㕂䡁䅍䅤求䝁䄰督杁䝁䅅杢歂䍁䅁党硂䡁䅕兡睂䝁䄰党畂䡁䅑䅉ㅂ䡁䅍党歂䍁䅁䅤療䍁䅁兢療䡁䅙党獁䍁䅁兢求䝁䅅督ㅂ䡁䅉党獁䍁䅁睙療䝁䄴䅤祂䝁䄸䅢獁䍁䅁䅚灂䡁䅍䅣求䝁䄴督求䍁䅷䅉桂䝁䄴䅚杁䡁䅍䅣祂䝁䅅入杁䝁䅙䅢ㅂ䝁䅫䅚杁䝁䅅杢歂䍁䅁䅣療䡁䅣䅚求䡁䅉䅉瑂䝁䅅䅤求䡁䅉兡桂䝁䅷督杁䡁䅣睢祂䝁䅷䅚㍂䝁䅫䅚求䍁䄴䅉啂䝁䅧党杁䕁䅍睢畂䡁䅑杣桂䝁䅍䅤療䡁䅉䅉穂䝁䅕睚瑂䝁䅕杢あ䍁䅁睢浂䝁䅙党祂䡁䅍䅉穂䡁䅁杣桂䡁䅫党祂䡁䅍䅉あ䝁䄸䅉桂䡁䅁䅣獂䡁䅫䅉睂䝁䅅兡畂䡁䅑䅉あ䝁䄸䅉㍂䝁䅅䅢獂䡁䅍䅉桂䝁䄴䅚杁䝁䄸䅤潂䝁䅕杣杁䡁䅍䅤祂䡁䅕睙あ䡁䅕杣求䡁䅍睏杁䡁䅑睤療䍁䄰睙療䝁䄰䅣療䝁䄴党畂䡁䅑䅉睂䡁䅉睢睂䝁䄸杣あ䝁䅫睢畂䝁䅫杢湂䍁䅁督㕂䡁䅍䅤求䝁䄰督杁䡁䅑䅡桂䡁䅑䅉桂䡁䅉党杁䡁䅕督求䝁䅑䅉あ䝁䄸䅉穂䡁䅁杣桂䡁䅫䅉睂䝁䄸䅢㕂䡁䅕杣求䡁䅑䅡桂䝁䄴党杁䝁䅙睢桂䝁䄰䅉桂䝁䄴䅚杁䡁䅁睢獂䡁䅫兤祂䝁䅕兙杁䝁䅍睢桂䡁䅑兡畂䝁䅣督㝁䍁䅁兙畂䝁䅑䅉㉂䝁䅫督橂䝁䄸兤穂䍁䅁睙療䝁䅅䅤灂䝁䄴睚穂䍁䅁䅤療䍁䅁杣療䝁䄸杚穂䍁䅷䅉桂䡁䅍䅉㍂䝁䅕䅢獂䍁䅁兙穂䍁䅁兢桂䡁䅉睡灂䝁䄴睚穂䍁䅁睢畂䍁䅁杣療䝁䅅䅚穂䍁䅷䅉睂䝁䅅杣牂䝁䅫杢湂䍁䅁䅢療䡁䅑督獁䍁䅁兙あ䝁䅧䅢求䡁䅑兡橂䍁䅁杚灂䝁䅕䅢歂䡁䅍䅌杁䝁䅅杢歂䍁䅁杚獂䝁䄸睢祂䡁䅍杌杁䙁䅑䅡求䍁䅁兓畂䝁䅑兤穂䡁䅑杣灂䝁䅅䅢杁䡁䅍党湂䝁䄰党畂䡁䅑䅉睂䡁䅉睢㉂䝁䅫䅚求䡁䅍䅉獂䝁䅫兣ㅂ䝁䅫䅚杁䝁䅙兡畂䝁䅫督潂䝁䅫杢湂䍁䅁党硂䡁䅕兡睂䝁䄰党畂䡁䅑䅌杁䡁䅁兙灂䝁䄴䅤杁䝁䅍兡祂䝁䅍兤獂䝁䅅䅤灂䝁䄴睚杁䝁䅅杢歂䍁䅁督ㅂ䡁䅁䅣獂䡁䅫䅉睂䡁䅕兢睂䡁䅍䅌杁䡁䅁兙灂䝁䄴䅤杁䝁䅍兡祂䝁䅍兤獂䝁䅅䅤灂䝁䄴睚杁䝁䅅䅚㉂䝁䅅杢橂䝁䅕䅚杁䝁䅍睢畂䡁䅑杣療䝁䅷䅉穂䡁䅫督あ䝁䅕兢穂䍁䅷䅉睂䝁䅷兤祂䝁䅅䅢杁䝁䅍睢瑂䡁䅁睢畂䝁䅕杢あ䍁䅁睙療䝁䅅䅤灂䝁䄴睚杁䡁䅁杣療䡁䅁睢祂䡁䅑兡療䝁䄴党祂䡁䅍䅌杁䝁䅅杢歂䍁䅁兙橂䝁䅍党穂䡁䅍睢祂䝁䅫党穂䍁䅁兙畂䝁䅑䅉穂䡁䅁兙祂䝁䅕䅉睂䝁䅅杣あ䡁䅍睏杁䝁䅕兣ㅂ䝁䅫䅣瑂䝁䅕杢あ䍁䅁䅤潂䝁䅅䅤杁䡁䅁兤瑂䡁䅁督獁䍁䅁兢求䡁䅑党祂䡁䅍䅌杁䝁䄰兡㑂䝁䅕督杁䝁䅅杢歂䍁䅁䅚灂䡁䅍䅣求䝁䄴督求䡁䅍䅉穂䝁䅕兙獂䝁䅅杢あ䍁䅷䅉桂䝁䅑䅡求䡁䅍兡㉂䝁䅕䅌杁䝁䅅杢歂䍁䅁睙療䝁䄰䅣療䡁䅍兡あ䝁䅕䅉瑂䝁䅅䅤求䡁䅉兡桂䝁䅷督㝁䍁䅁兙畂䝁䅑䅉湂䝁䅕䅢瑁䝁䅍睢桂䡁䅑䅉求䡁䅅兤灂䡁䅁兢求䝁䄴䅤獁䍁䅁睙潂䝁䄸䅣杁䝁䅅杢歂䍁䅁睤求䡁䅑兌療䡁䅕䅤杁䡁䅍入穂䡁䅑党瑂䡁䅍䅌杁䡁䅉党穂䝁䅫杢杁䡁䅑杣桂䝁䄴督浂䝁䅕杣杁䝁䄰睢獂䝁䅑兡畂䝁䅣䅉穂䡁䅫督あ䝁䅕兢穂䍁䅁兙畂䝁䅑䅉桂䡁䅁䅣獂䝁䅫睙桂䡁䅑睢祂䡁䅍䅌杁䝁䅅杢歂䍁䅁䅣祂䝁䅕睙灂䡁䅍兡療䝁䄴䅉歂䝁䅫督睂䝁䅕杢穂䝁䅫杢湂䍁䅁督療䝁䅷兤あ䝁䅫睢畂䡁䅍杌杁䕁䅫䅤杁䝁䅅䅢穂䝁䄸䅉療䝁䅙杚求䡁䅉督杁䡁䅁睢㍂䝁䅑党祂䍁䅁杚灂䝁䄴兡穂䝁䅧兡畂䝁䅣䅉睂䡁䅉睢歂䡁䅕睙あ䡁䅍䅉あ䝁䄸䅉橂䝁䄸兙あ䍁䅁䅣療䡁䅣䅚求䡁䅉䅉浂䝁䅫杢灂䡁䅍䅡灂䝁䄴睚杁䝁䄸杢杁䝁䄰党あ䝁䅅䅢穂䍁䅁兤畂䝁䅑党祂䍁䅁䅤潂䝁䅕䅉䡂䝁䅕兢桂䍁䅁兙畂䝁䅑䅉呂䕁䅅䅖杁䝁䅉杣桂䝁䄴䅚穂䍁䄴䅉啂䝁䅧党杁䙁䅁杣療䝁䅍党穂䡁䅍䅉穂䝁䅕睚瑂䝁䅕杢あ䍁䅁䅣祂䝁䄸杤灂䝁䅑党穂䍁䅁䅣ㅂ䝁䄰䅣穂䍁䅁䅤療䍁䅁兢療䡁䅙党杁䝁䅅杢歂䍁䅁䅚灂䡁䅍䅣求䝁䄴督求䍁䅁睙潂䝁䅕兢灂䝁䅍兙獂䡁䅍䅌杁䡁䅣兙あ䝁䅕杣獁䍁䅁睤桂䡁䅍䅤求䡁䅣兙あ䝁䅕杣獁䍁䅁䅣求䡁䅑杣療䝁䅷党ㅂ䝁䄰䅌杁䝁䅙睢療䝁䅑䅌杁䝁䅷兤楂䡁䅉兡橂䝁䅅杢あ䡁䅍䅌杁䝁䅅杢歂䍁䅁睢あ䝁䅧党祂䍁䅁杚獂䡁䅕兡歂䡁䅍睏杁䡁䅁杣求䡁䅍督ㅂ䡁䅉党杁䡁䅙兙獂䡁䅙党穂䍁䅁兤穂䝁䅕䅚杁䝁䅫杢杁䡁䅑䅡求䍁䅁睢灂䝁䅷䅉桂䝁䄴䅚杁䝁䄴兙あ䡁䅕杣桂䝁䅷䅉湂䝁䅅督杁䝁䅫杢歂䡁䅕督あ䡁䅉入獁䍁䅁睢あ䝁䅧党祂䍁䅁兡畂䝁䅑兤穂䡁䅑杣灂䝁䅅䅢杁䡁䅁杣療䝁䅍党穂䡁䅍党穂䍁䅷䅉桂䝁䄴䅚杁䡁䅉党穂䝁䅕兙祂䝁䅍䅡杁䝁䅙兙橂䝁䅫䅢灂䡁䅑兡求䡁䅍睏杁䝁䅅杢歂䍁䅁睙潂䝁䅕兢灂䝁䅍兙獂䍁䅁兡畂䝁䅯党橂䡁䅑兡療䝁䄴䅉睂䡁䅕兢睂䝁䅫杢湂䍁䅁督療䝁䅷兤あ䝁䅫睢畂䡁䅍䅉浂䝁䄸杣杁䝁䅫杢煂䝁䅕睙あ䝁䅫睢畂䍁䅁睢浂䍁䅁睙潂䝁䅕兢灂䝁䅍兙獂䡁䅍䅉灂䝁䄴䅤療䍁䅁䅣祂䝁䄸䅚ㅂ䝁䅍兡畂䝁䅣䅉療䝁䅫䅢杁䡁䅣党獂䝁䅷督杁䝁䅅杢歂䍁䅁䅣灂䡁䅁党獂䝁䅫杢求䡁䅍杌杁䕁䅫䅤杁䝁䅅䅢穂䝁䄸䅉穂䡁䅕䅣睂䝁䅷兡求䡁䅍䅉睂䡁䅕兢睂䡁䅍䅌杁䝁䅧睢穂䝁䅕䅉祂䝁䅕党獂䡁䅍䅌杁䝁䄰党あ䝁䅕杣穂䍁䅷䅉㉂䝁䅅䅢㉂䝁䅕督獁䍁䅁兙畂䝁䅑䅉桂䝁䅍睙求䡁䅍督療䡁䅉兡求䡁䅍䅉浂䝁䄸杣杁䝁䅙兙穂䡁䅑䅉療䝁䅫䅢杁䝁䅍䅡桂䝁䄴睚求䍁䅁杚桂䝁䅍兡獂䝁䅫䅤灂䝁䅕督獁䍁䅁督求䡁䅉杤灂䝁䅍党杁䝁䅣兙祂䝁䅅睚求䡁䅍䅌杁䝁䅙䅢求䝁䅕䅤杁䡁䅍党祂䡁䅙兡橂䝁䅕䅉橂䝁䅕杢あ䝁䅕杣穂䍁䅷䅉桂䡁䅕䅤療䝁䄰睢楂䝁䅫䅢求䍁䅁䅚求䝁䅅䅢求䡁䅉督潂䝁䅫䅣穂䍁䅷䅉桂䡁䅕䅤療䍁䅁䅣桂䡁䅉䅤穂䍁䅁督あ䝁䄸杣求䡁䅍䅌杁䡁䅑杣ㅂ䝁䅍睡杁䝁䅉兤灂䝁䅷䅚求䡁䅉督獁䍁䅁兙畂䝁䅑䅉潂䝁䅕兙㉂䡁䅫䅉求䡁䅅兤灂䡁䅁兢求䝁䄴䅤杁䡁䅍党祂䡁䅙兡橂䝁䅕䅉橂䝁䅕杢あ䝁䅕杣穂䑁䅳䅉桂䝁䄴䅚杁䡁䅍入穂䡁䅑党瑂䡁䅍䅌杁䝁䅍睢瑂䡁䅁睢畂䝁䅕杢あ䡁䅍䅌杁䝁䅅杢歂䍁䅁兙橂䝁䅍党穂䡁䅍睢祂䝁䅫党穂䍁䅁杚療䡁䅉䅉あ䝁䅧党杁䝁䅅兤あ䝁䄸兢桂䡁䅑兡橂䍁䅁䅢ㅂ䝁䅉杣灂䝁䅍兙あ䝁䅫睢畂䍁䅁睢浂䍁䅁杙求䝁䅅杣灂䝁䄴睚穂䍁䅷䅉湂䝁䅕兙祂䡁䅍䅌杁䝁䅅杢歂䍁䅁睚求䝁䄴党祂䝁䅅䅤療䡁䅉督杁䝁䅫杢杁䝁䅫杢歂䡁䅕督あ䡁䅉兡桂䝁䅷䅉桂䝁䄴䅚杁䝁䅍睢瑂䝁䄰党祂䝁䅍兡桂䝁䅷䅉求䡁䅅兤灂䡁䅁兢求䝁䄴䅤獁䍁䅁睙療䝁䄰䅣祂䝁䅕督穂䝁䄸杣穂䍁䅷䅉あ䡁䅕杣楂䝁䅫杢求䡁䅍䅌杁䝁䅅杢歂䍁䅁睢畂䍁䄰䅉桂䝁䄴䅚杁䝁䄸杚浂䍁䄰杣療䝁䅅䅚杁䡁䅙党潂䝁䅫睙獂䝁䅕督畁䍁䅁兓あ䍁䅁督求䝁䅷䅢穂䍁䅁兡あ䡁䅍䅉睂䡁䅉睢歂䡁䅕睙あ䡁䅍䅉あ䝁䅧杣療䡁䅕睚潂䍁䅁䅚灂䡁䅍䅤祂䝁䅫杙ㅂ䡁䅑睢祂䡁䅍䅌杁䝁䄸杣灂䝁䅣兡畂䝁䅅䅢杁䝁䅕兣ㅂ䝁䅫䅣瑂䝁䅕杢あ䍁䅁兢桂䝁䄴兤浂䝁䅅睙あ䡁䅕杣求䡁䅉督獁䍁䅁兙畂䝁䅑䅉潂䝁䄸兢求䍁䅁睙求䝁䄴䅤求䡁䅉䅉橂䝁䅧兙畂䝁䄴党獂䡁䅍䅌杁䝁䅅督杁䡁䅣党獂䝁䅷䅉桂䡁䅍䅉あ䝁䄸䅉求䝁䄴䅚瑁䡁䅕督求䡁䅉督畁䍁䅁䅖潂䝁䅕䅉橂䝁䄸兢睂䝁䅅杢㕂䍁䅁睤桂䡁䅍䅉灂䝁䄴睙療䡁䅉䅣療䡁䅉兙あ䝁䅕䅚杁䝁䅫杢杁䑁䅅兏祁䑁䅙䅉桂䝁䄴䅚杁䝁䅫督杁䝁䅧党桂䝁䅑兣ㅂ䝁䅅杣あ䝁䅕杣求䝁䅑䅉灂䝁䄴䅉乂䝁䅫杢畂䝁䅕兙睂䝁䄸䅢灂䡁䅍䅌杁䕁䄰兡畂䝁䄴党穂䝁䄸䅤桂䍁䄴䅁摁䅆䅁杭䄸䕁䅣杣桂䝁䅧兙瑂䍁䅁䅓療䝁䅷䅚灂䝁䄴睚穂䍁䅁睑療䝁䄰䅣桂䝁䄴入獁䍁䅁䅤潂䡁䅉睢ㅂ䝁䅣䅡杁䝁䅫䅤穂䍁䅁督ㅂ䝁䅉督灂䝁䅑兡桂䡁䅉兡求䡁䅍䅌杁䝁䄸䅣求䡁䅉兙あ䝁䅕督杁䝁䅅督杁䝁䅅䅉歂䝁䅫杤求䡁䅉督灂䝁䅙兡求䝁䅑䅉求䝁䅑兤橂䝁䅅䅤灂䝁䄸杢杁䝁䅅杢歂䍁䅁兢求䝁䅑兡桂䍁䅁睙療䝁䄰䅣桂䝁䄴入杁䝁䅫杢杁䡁䅑䅡求䍁䅁兖畂䝁䅫䅤求䝁䅑䅉呂䡁䅑兙あ䝁䅕督杁䝁䅅杢歂䍁䅁兡畂䡁䅑党祂䝁䄴兙あ䝁䅫睢畂䝁䅅䅢獂䡁䅫杌杁䕁䅫䅤杁䡁䅁杣療䡁䅙兡歂䝁䅕督杁䡁䅑党穂䡁䅑䅉睂䡁䅉党睂䝁䅅杣桂䡁䅑兡療䝁䄴䅉穂䝁䅕杣㉂䝁䅫睙求䡁䅍䅉桂䝁䄴䅚杁䝁䄰兙あ䝁䅕杣灂䝁䅅䅢穂䑁䅳䅉睂䡁䅉睢浂䝁䅕督穂䝁䅫睢畂䝁䅅䅢杁䡁䅑杣桂䝁䅫杢灂䝁䄴睚杁䝁䅅杢歂䍁䅁党㑂䝁䅅兢杁䡁䅁杣求䡁䅁兙祂䝁䅅䅤灂䝁䄸杢杁䝁䅙睢祂䍁䅁䅣祂䝁䄸杚求䡁䅍督灂䝁䄸杢桂䝁䅷䅉橂䝁䅕杣あ䝁䅫杚灂䝁䅍兙あ䝁䅫睢畂䡁䅍䅉桂䝁䄴䅚杁䝁䅷兡橂䝁䅕杢穂䡁䅕杣求䡁䅍睏杁䝁䅅杢歂䍁䅁杢療䝁䄴兌桂䝁䅍兙歂䝁䅕兢灂䝁䅍䅉療䡁䅁党祂䝁䅅䅤灂䝁䄸杢穂䍁䅁督ㅂ䡁䅁䅣療䡁䅉䅤杁䡁䅍党祂䡁䅙兡橂䝁䅕督杁䡁䅑睢杁䡁䅑䅡求䍁䅁䅕ㅂ䡁䅉䅚ㅂ䝁䅕䅉噂䝁䄴兡㉂䝁䅕杣穂䝁䅫䅤㕂䍁䅁睒獂䝁䄸杙桂䝁䅷睏杁䝁䄸䅣求䡁䅉兙あ䝁䅫睢畂䡁䅍䅉穂䡁䅕䅣睂䝁䄸杣あ䍁䅁督求䡁䅉杤灂䝁䅍党穂䍁䅁杚療䡁䅉䅉療䝁䄴䅢灂䝁䄴党杁䝁䅍睢ㅂ䡁䅉督求䡁䅍䅉桂䝁䄴䅚杁䡁䅁杣療䝁䅣杣桂䝁䄰督㝁䍁䅁䅤祂䝁䅅兡畂䝁䅫杢湂䍁䅁兙畂䝁䅑䅉あ䝁䅕督あ䍁䅁䅣祂䝁䅕䅣桂䡁䅉兙あ䝁䅫睢畂䍁䅁督求䡁䅉杤灂䝁䅍党穂䍁䅁杚療䡁䅉䅉桂䝁䅍睙療䡁䅕杢あ䝁䅫杢湂䍁䅁兙畂䝁䅑䅉浂䝁䅫杢桂䝁䄴睙灂䝁䅅䅢杁䡁䅍党祂䡁䅙兡橂䝁䅕督杁䡁䅁杣療䝁䅙党穂䡁䅍兡療䝁䄴兙獂䡁䅍睏杁䕁䅕杢湂䝁䅷兡穂䝁䅧兌獂䝁䅅杢湂䡁䅕兙湂䝁䅕䅉あ䡁䅉兙灂䝁䄴兡畂䝁䅣䅌杁䝁䅅睙桂䝁䅑党瑂䝁䅫睙杁䡁䅁杣求䡁䅁兙祂䝁䅅䅤灂䝁䄸杢杁䡁䅁杣療䝁䅣杣桂䝁䄰督獁䍁䅁兙畂䝁䅑䅉あ䝁䅕督あ䍁䅁䅣祂䝁䅕䅣桂䡁䅉兙あ䝁䅫睢畂䍁䅁杚療䡁䅉䅉䙂䝁䄴睚獂䝁䅫督潂䍁䅁䅣祂䝁䄸杚灂䝁䅍兡求䝁䄴睙㕂䍁䅁党㑂䝁䅅兢穂䑁䅳䅉桂䝁䄴䅚杁䕁䅅兌獂䝁䅕杤求䝁䅷䅉求䡁䅧兙瑂䝁䅫杢桂䡁䅑兡療䝁䄴䅉睂䡁䅉党睂䝁䅅杣桂䡁䅑兡療䝁䄴䅉穂䝁䅕杣㉂䝁䅫睙求䡁䅍䅌杁䝁䅅督杁䡁䅣党獂䝁䅷䅉桂䡁䅍䅉療䡁䅁党祂䝁䅅䅤求䡁䅍䅉橂䝁䄸䅢獂䝁䅕睚求䡁䅍䅌杁䝁䅉兤穂䝁䅫杢求䡁䅍督杁䡁䅍睙潂䝁䄸睢獂䍁䅷䅉潂䝁䅫睚潂䝁䅕杣杁䝁䅕䅚ㅂ䝁䅍兙あ䝁䅫睢畂䍁䅁兡畂䡁䅍䅤灂䡁䅑兤あ䝁䅫睢畂䍁䅷䅉桂䝁䄴䅚杁䝁䅅杢杁䝁䄸杢獂䝁䅫杢求䍁䅁䅢求䝁䅅杣畂䝁䅫杢湂䍁䅁兡畂䡁䅍䅤灂䡁䅑兤あ䝁䅫睢畂䍁䄴䅉啂䝁䅧党杁䝁䅍睢瑂䡁䅁兙畂䡁䅫䅉桂䝁䅷督療䍁䅁睢㍂䝁䄴督杁䝁䅅杢歂䍁䅁睢睂䝁䅕杣桂䡁䅑党穂䍁䅁䅤求䝁䅷党㉂䝁䅫督灂䝁䄸杢杁䡁䅍䅤桂䡁䅑兡療䝁䄴督獁䍁䅁杣求䡁䅍䅤桂䡁䅕杣桂䝁䄴䅤穂䍁䅷䅉桂䝁䄴䅚杁䝁䅕杢あ䝁䅕杣あ䝁䅅兡畂䝁䄰党畂䡁䅑䅉㉂䝁䅕杢ㅂ䝁䅕督㝁䍁䅁党畂䝁䅣兙湂䝁䅕督杁䝁䅫杢杁䡁䅑䅡求䍁䅁杚灂䝁䄴兙畂䝁䅍兡桂䝁䅷䅉あ䡁䅉兙灂䝁䄴兡畂䝁䅣䅉桂䝁䄴䅚杁䝁䅅兤あ䝁䄸兢療䝁䅉兡獂䝁䅕䅉歂䝁䅕兙獂䝁䅕杣穂䝁䅧兡睂䡁䅍䅉楂䡁䅕督灂䝁䄴党穂䡁䅍睏杁䝁䄸杚浂䝁䅕杣穂䍁䅁督療䝁䅍兡桂䝁䅷䅉瑂䝁䅕䅚灂䝁䅅䅉瑂䝁䅅杢桂䝁䅣党瑂䝁䅕杢あ䍁䅁䅤療䝁䄸䅢穂䍁䅁䅤療䍁䅁睙療䝁䄴杢求䝁䅍䅤杁䝁䄴党㍂䡁䅍杣療䝁䄸兢穂䍁䅁睤灂䡁䅑䅡杁䡁䅑䅡求䝁䅫杣杁䡁䅕督求䡁䅉督㝁䍁䅁䅣祂䝁䄸䅚ㅂ䝁䅍党穂䍁䅁杒療䡁䅉党灂䝁䅣杢杁䙁䅁睢獂䝁䅫睙㕂䍁䅁兢桂䝁䅣兙㙂䝁䅫杢求䍁䅁兙畂䝁䅑䅉䝂䝁䄸杣求䝁䅫睚畂䙁䅁睢獂䝁䅫睙㕂䍁䄴睙療䝁䄰䅉㍂䝁䅕杙穂䝁䅫䅤求䑁䅳䅉桂䝁䄴䅚杁䡁䅁兤楂䝁䅷兡穂䝁䅧党穂䍁䅁睕獂䝁䅅䅤求䍁䅷䅉桂䝁䄴䅉療䝁䄴䅢灂䝁䄴党杁䝁䄰兙湂䝁䅅来灂䝁䄴党獁䍁䅁兙穂䍁䅁睤求䝁䅷䅢杁䝁䅅督杁䕁䅙杣求䝁䄴睙潂䍁䄰䅢桂䝁䄴睚ㅂ䝁䅅睚求䍁䅁杢求䡁䅣督杁䝁䄰兙湂䝁䅅来灂䝁䄴党杁䡁䅣党楂䡁䅍兡あ䝁䅕督杁䝁䅅䅤杁䡁䅍䅢桂䡁䅑党畁䝁䅙杣杁䝁䅅杢歂䍁䅁督獂䝁䅅䅤求䝁䅅杚祂䝁䅫兣ㅂ䝁䅕杌橂䝁䄸兢畁䍁䅁兓畂䍁䅁兙歂䝁䅑兡あ䝁䅫睢畂䍁䅷䅉灂䡁䅑䅉睂䡁䅉睢㉂䝁䅫䅚求䡁䅍䅉穂䝁䄸睙灂䝁䅅䅢杁䝁䄰党歂䝁䅫兙杁䝁䄰兙祂䝁䅳党あ䝁䅫杢湂䍁䅁督療䝁䅷兤あ䝁䅫睢畂䡁䅍睏杁䝁䅧睢瑂䝁䅕䅉潂䝁䅕兙獂䡁䅑䅡獁䍁䅁䅡療䡁䅍䅣灂䝁䅍党獁䍁䅁兙畂䝁䅑䅉睂䝁䅅䅢獂䝁䅫兙あ䝁䅫杤求䍁䅁督求䡁䅉杤灂䝁䅍党穂䑁䅳䅉楂䡁䅕杣畂䝁䅕杣穂䍁䅷䅉灂䝁䅣杢灂䡁䅑党祂䡁䅍䅌杁䝁䅑兙瑂䡁䅁党祂䡁䅍䅌杁䝁䅅杢歂䍁䅁睙療䝁䄴䅤祂䝁䄸䅢穂䑁䅳䅉穂䝁䅍杣求䡁䅣䅉煂䝁䅅睙牂䡁䅍䅌杁䝁䅷兡畂䝁䅕兙祂䍁䅁兙橂䡁䅑兤桂䡁䅑睢祂䡁䅍䅌杁䝁䅅杢歂䍁䅁杣求䝁䅷兙あ䝁䅕䅚杁䝁䅷兡畂䝁䅕兙祂䍁䅁兢療䡁䅑兡療䝁䄴䅉睂䡁䅉睢歂䡁䅕睙あ䡁䅍䅌杁䝁䅅杢歂䍁䅁䅢灂䝁䅙䅤灂䝁䄴睚杁䡁䅍入穂䡁䅑党瑂䡁䅍睏杁䡁䅁杣求䡁䅍督ㅂ䡁䅉党杁䝁䅫兢睂䡁䅉党湂䝁䄴兙あ䝁䅕䅚杁䝁䅳兡獂䝁䄴兌歂䡁䅉兡求䝁䅑䅉獂䡁䅕兢楂䝁䅕杣杁䝁䅅杢歂䍁䅁䅣獂䡁䅫睤療䝁䄸䅚杁䡁䅁杣療䝁䅑兤橂䡁䅑督㝁䍁䅁䅚灂䝁䅣兡あ䝁䅅䅢杁䝁䅅䅚㉂䝁䅕杣あ䝁䅫督灂䝁䄴睚杁䡁䅍党祂䡁䅙兡橂䝁䅕督㝁䍁䅁䅣療䡁䅣党祂䍁䅁睙潂䝁䅅杣湂䝁䅫杢湂䍁䅁兙畂䝁䅑䅉歂䝁䅅䅤桂䍁䅁督㕂䡁䅍䅤求䝁䄰督獁䍁䅁兡畂䝁䅑兤穂䡁䅑杣灂䝁䅅䅢杁䝁䅅杢歂䍁䅁睙療䝁䄰兢求䡁䅉睙灂䝁䅅䅢杁䝁䅫杢歂䝁䄸睢祂䍁䅁䅢灂䝁䅣䅡あ䝁䅫杢湂䍁䅁督療䝁䅷兤あ䝁䅫睢畂䡁䅍䅌杁䝁䅅杢歂䍁䅁党獂䝁䅕睙あ䡁䅉兡橂䝁䅅䅢杁䝁䅍睢瑂䡁䅁睢畂䝁䅕杢あ䡁䅍䅉桂䝁䄴䅚杁䝁䅅督穂䝁䅕兢楂䝁䅷兡求䡁䅍睏杁䝁䅑党祂䝁䄰兙あ䝁䄸䅢療䝁䅣入杁䝁䅅杢歂䍁䅁䅣祂䝁䄸杚求䡁䅍督灂䝁䄸杢桂䝁䅷䅉桂䝁䅕督あ䝁䅧党あ䝁䅫睙穂䍁䅷䅉桂䝁䄴䅚杁䡁䅍睡灂䝁䄴䅉橂䝁䅅杣求䍁䅁督求䡁䅉杤灂䝁䅍党穂䑁䅳䅉穂䝁䄸杚あ䡁䅣兙祂䝁䅕䅉桂䝁䄴䅚杁䡁䅍党祂䡁䅙兡橂䝁䅕督㝁䍁䅁兙畂䝁䅑䅉療䡁䅁党祂䝁䅅䅤求䡁䅍䅉睂䝁䅧兙祂䝁䄰兙橂䡁䅫杌杁䙁䅑䅡求䍁䅁睙療䝁䄰䅣桂䝁䄴入杁䡁䅣兙穂䍁䅁杚療䡁䅉兢求䡁䅉䅢㕂䍁䅁睡畂䝁䄸睤畂䍁䅁兙穂䍁䅁䅖潂䝁䅕䅉塂䝁䅅督潂䝁䅫杢湂䡁䅑睢畂䍁䅁䅕療䡁䅍䅤杁䕁䅍睢瑂䡁䅁兙畂䡁䅫䅉桂䝁䄴䅚杁䝁䅍䅡桂䝁䄴睚求䝁䅑䅉灂䡁䅑督杁䝁䄴兙瑂䝁䅕䅉あ䝁䄸䅉䡂䡁䅉兙潂䝁䅅兢杁䕁䅧睢獂䝁䅑兡畂䝁䅣督杁䕁䅍睢瑂䡁䅁兙畂䡁䅫䅉灂䝁䄴䅉佂䝁䄸杤求䝁䄰杙求䡁䅉䅉祁䑁䅁免穁䍁䄴䅉䡂䡁䅉兙潂䝁䅅兢杁䕁䅧睢獂䝁䅑兡畂䝁䅣督杁䕁䅍睢瑂䡁䅁兙畂䡁䅫䅉㍂䝁䅅督杁䝁䅙睢ㅂ䝁䄴䅚求䝁䅑䅉灂䝁䄴䅉硁䑁䅧睎㍁䍁䅁兙畂䝁䅑䅉灂䡁䅍䅉楂䝁䅅督求䝁䅑䅉灂䝁䄴䅉䉂䡁䅉䅢灂䝁䄴睚あ䝁䄸杢獁䍁䅁杖灂䡁䅉睚灂䝁䄴兡桂䍁䄴䅁䉂杆䅁䅍䅧䕁䅣杣桂䝁䄴䅚杁䕁䅍兙畂䡁䅫睢畂䍁䅁兒歂䡁䅕睙桂䡁䅑兡療䝁䄴䅌杁䕁䅫杢橂䍁䄴䅉睂䡁䅉睢㉂䝁䅫䅚求䡁䅍䅉求䝁䅑兤橂䝁䅅䅤灂䝁䄸杢杁䡁䅍党祂䡁䅙兡橂䝁䅕督杁䡁䅑睢杁䝁䅍睢獂䝁䅷党湂䝁䅕督杁䝁䅅杢歂䍁䅁兤畂䝁䅫杤求䡁䅉督灂䡁䅑兡求䡁䅍䅉灂䝁䄴䅉あ䝁䅧党杁䙁䅕杢灂䡁䅑党歂䍁䅁睕あ䝁䅅䅤求䡁䅍杌杁䕁䅫䅤杁䝁䄸杚浂䝁䅕杣穂䍁䅁䅤求䝁䅍䅡畂䝁䄸䅢療䝁䅣入杁䡁䅍党祂䡁䅙兡橂䝁䅕督獁䍁䅁兡畂䝁䅍䅢ㅂ䝁䅑兡畂䝁䅣䅉獂䝁䅕兙祂䝁䄴兡畂䝁䅣䅉瑂䝁䅅杢桂䝁䅣党瑂䝁䅕杢あ䍁䅁督㕂䡁䅍䅤求䝁䄰䅌杁䝁䅫杢あ䝁䅕杣畂䝁䅅䅢杁䝁䅅䅚瑂䝁䅫杢灂䡁䅍䅤祂䝁䅅䅤灂䝁䄸杢獁䍁䅁兡畂䝁䅙杣桂䡁䅍䅤祂䡁䅕睙あ䡁䅕杣求䍁䅷䅉桂䝁䄴䅚杁䡁䅍兤睂䡁䅁睢祂䡁䅑䅉穂䝁䅕杣㉂䝁䅫睙求䡁䅍睏杁䝁䅅睙桂䝁䅑党瑂䝁䅫睙杁䡁䅍党祂䡁䅙兡橂䝁䅕督獁䍁䅁督ㅂ䝁䅍䅡杁䝁䅅督杁䡁䅁杣療䝁䅣杣桂䝁䄰䅉桂䝁䄴䅚杁䝁䅍兤祂䡁䅉兡橂䡁䅕䅢ㅂ䝁䄰䅌杁䝁䅙兙橂䡁䅕䅢あ䡁䅫䅉桂䝁䄴䅚杁䡁䅉党獂䝁䅅䅤求䝁䅑䅉あ䡁䅉兙灂䝁䄴兡畂䝁䅣䅉桂䝁䄴䅚杁䝁䅑党㉂䝁䅕䅢療䡁䅁兢求䝁䄴䅤獁䍁䅁睙獂䝁䅅督穂䍁䅁督橂䝁䅧党歂䡁䅕䅢灂䝁䄴睚獁䍁䅁兙畂䝁䅑䅉穂䝁䅳兡獂䝁䅷督杁䝁䅅杢歂䍁䅁督灂䝁䄰兤獂䝁䅅䅤灂䝁䄸杢杁䝁䅷兙楂䍁䅁督灂䡁䅑党穂䑁䅳䅉桂䝁䄴䅚杁䝁䅍睢ㅂ䝁䄴督求䝁䅷兡畂䝁䅣䅉穂䝁䅕杣㉂䝁䅫睙求䡁䅍䅉桂䝁䄴䅚杁䡁䅍兤睂䡁䅁睢祂䡁䅑䅉穂䝁䅕杣㉂䝁䅫睙求䡁䅍䅉橂䝁䄸兢睂䡁䅉兡穂䝁䅫杢湂䍁䅁兙歂䝁䄰兡穂䡁䅍兡療䝁䄴䅌杁䝁䅙兡畂䝁䅅杢橂䝁䅫兙獂䍁䅁兙灂䝁䅑䅌杁䝁䅅杢歂䍁䅁杚灂䝁䅕䅢歂䍁䅁党㑂䡁䅁党祂䝁䅫党畂䝁䅍党杁䝁䅅杢歂䍁䅁睢あ䝁䅧党祂䍁䅁睙療䡁䅕杢穂䝁䅕䅢灂䝁䄴睚杁䡁䅍党祂䡁䅙兡橂䝁䅕督畁䍁䅁䅖潂䝁䅕䅉橂䝁䄸兢睂䝁䅅杢㕂䍁䅁兙獂䡁䅍睢杁䝁䄸杚浂䝁䅕杣穂䍁䅁兢桂䡁䅉睡求䡁䅑兡畂䝁䅣䅉桂䝁䄴䅚杁䝁䅍睢瑂䝁䄰兤畂䝁䅫睙桂䡁䅑兡療䝁䄴䅉穂䝁䅕杣㉂䝁䅫睙求䡁䅍䅉あ䝁䅧兙あ䍁䅁兡畂䝁䅍䅢ㅂ䝁䅑党杁䝁䅷党桂䝁䅑䅉桂䝁䅍兣ㅂ䝁䅫督灂䡁䅑兡療䝁䄴䅌杁䝁䅑兡湂䝁䅫䅤桂䝁䅷䅉橂䝁䄸兢瑂䡁䅕杢灂䝁䅍兙あ䝁䅫睢畂䡁䅍䅉穂䡁䅑杣桂䡁䅑党湂䡁䅫䅌杁䝁䅉杣桂䝁䄴䅚杁䝁䅫䅚求䝁䄴䅤灂䡁䅑入獁䍁䅁兢求䝁䅑兡桂䍁䅁䅣獂䝁䅅杢畂䝁䅫杢湂䍁䅁兙畂䝁䅑䅉穂䡁䅑杣桂䡁䅑党湂䡁䅫䅌杁䡁䅙兡歂䝁䅕睢獁䍁䅁杙ㅂ䡁䅍兡畂䝁䅕督穂䍁䅁兡畂䡁䅑党獂䝁䅷兡湂䝁䅕杢橂䝁䅕䅉桂䝁䄴䅚杁䝁䅑兙あ䝁䅅䅉穂䝁䅍兡求䝁䄴睙求䍁䅷䅉桂䝁䄴䅚杁䝁䄰兙祂䝁䅳党あ䍁䅁杣求䡁䅍党桂䡁䅉睙潂䍁䅁督求䡁䅉杤灂䝁䅍党穂䑁䅳䅉桂䝁䄴䅚杁䝁䅉兙橂䝁䅳兌療䝁䅙杚灂䝁䅍党杁䡁䅍党祂䡁䅙兡橂䝁䅕督杁䝁䅍睢畂䡁䅍兡穂䡁䅑兡畂䝁䅣䅉療䝁䅙䅉浂䝁䅫杢桂䝁䄴睙求䍁䅁兙畂䝁䅑䅉桂䝁䅍睙療䡁䅕杢あ䝁䅫杢湂䍁䅷䅉潂䡁䅕兢桂䝁䄴䅉祂䝁䅕督療䡁䅕杣橂䝁䅕督獁䍁䅁兙ㅂ䝁䅑兡あ䍁䅷䅉桂䝁䄴䅚杁䡁䅁杣療䝁䅍兤祂䝁䅕兢求䝁䄴䅤杁䡁䅍党祂䡁䅙兡橂䝁䅕督畁䍁䅁兓畂䍁䅁兙歂䝁䅑兡あ䝁䅫睢畂䍁䅷䅉灂䡁䅑䅉睂䡁䅉睢㉂䝁䅫䅚求䡁䅍䅉求䝁䅑兤橂䝁䅅䅤灂䝁䄸杢杁䡁䅍党祂䡁䅙兡橂䝁䅕督杁䡁䅑睢杁䑁䅉兎杁䡁䅕杢灂䡁䅙党祂䡁䅍兡あ䡁䅫䅉睂䝁䅅杣あ䝁䄴党祂䡁䅍杌杁䕁䅣杣桂䝁䄴䅚杁䕁䅍兙畂䡁䅫睢畂䍁䅁兒歂䡁䅕睙桂䡁䅑兡療䝁䄴䅌杁䕁䅫杢橂䍁䄴䅉㍂䝁䅅督杁䝁䅙睢ㅂ䝁䄴䅚求䝁䅑䅉灂䝁䄴䅉硁䑁䅫䅎㕁䍁䅁兙畂䝁䅑䅉灂䡁䅍䅉潂䝁䅕兙歂䡁䅅兤桂䡁䅉䅤求䡁䅉党歂䍁䅁兡畂䍁䅁䅕潂䝁䄸党畂䝁䅫䅥獁䍁䅁兑祂䝁䅫来療䝁䄴兙畁䅁䅁栳䅑佁䵷䅁䡂䡁䅉兙畂䝁䅫䅤求䍁䅁睑療䝁䄴督あ䡁䅉兤橂䡁䅑兡療䝁䄴䅉䩂䝁䄴睙療䡁䅉䅣療䡁䅉兙あ䝁䅕䅚杁䝁䄸䅣求䡁䅉兙あ䝁䅕督杁䝁䅅督杁䝁䅅杢杁䝁䅫杢浂䡁䅉兙穂䡁䅑杣ㅂ䝁䅍䅤ㅂ䡁䅉党杁䝁䅍睢畂䡁䅑杣桂䝁䅍䅤療䡁䅉䅉灂䝁䄴䅉あ䝁䅧党杁䙁䅕杢灂䡁䅑党歂䍁䅁睕あ䝁䅅䅤求䡁䅍杌杁䕁䅫䅤杁䝁䄸䅣求䡁䅉兙あ䝁䅕督杁䡁䅑䅡祂䝁䄸兤湂䝁䅧䅉あ䡁䅣睢杁䡁䅍党湂䝁䄰党畂䡁䅑督㙁䍁䅁睑療䝁䄴督あ䡁䅉兤橂䡁䅑兡療䝁䄴䅉桂䝁䄴䅚杁䕁䄰兙あ䝁䅕杣灂䝁䅅䅢穂䍁䅁督求䝁䅣兢求䝁䄴䅤穂䍁䄴䅉啂䝁䅧党杁䕁䅍睢畂䡁䅍䅤祂䡁䅕睙あ䝁䅫睢畂䍁䅁督求䝁䅣兢求䝁䄴䅤杁䝁䅕杢湂䝁䅅睚求䡁䅍䅉灂䝁䄴䅉あ䝁䅧党杁䝁䅍睢畂䡁䅍䅤祂䡁䅕睙あ䝁䅫睢畂䍁䅁兙畂䝁䅑䅉祂䝁䅕䅡桂䝁䅉兡獂䝁䅫䅤桂䡁䅑兡療䝁䄴䅉療䝁䅙䅉祂䝁䄸兙歂䡁䅍䅌杁䡁䅁兙㉂䝁䅕兢求䝁䄴䅤杁䡁䅁杣求䡁䅍党祂䡁䅙兙あ䝁䅫睢畂䍁䅷䅉楂䡁䅉兡歂䝁䅣党穂䍁䅷䅉祂䝁䅅兡獂䍁䅁䅢灂䝁䄴党穂䍁䅷䅉桂䝁䅫杣睂䝁䄸杣あ䡁䅍䅌杁䝁䄰兙祂䝁䅫杢求䍁䅁䅣療䡁䅉䅤穂䍁䅷䅉歂䝁䅅兢穂䍁䅷䅉祂䝁䅕督求䡁䅉杤療䝁䅫杣穂䍁䅷䅉桂䡁䅅兤求䝁䅑兤橂䡁䅑督獁䍁䅁兡畂䝁䅙杣桂䡁䅍䅤祂䡁䅕睙あ䡁䅕杣求䍁䅷䅉桂䝁䄴䅚杁䡁䅍兡あ䝁䅕䅉歂䝁䅕杤求䝁䅷睢睂䝁䄰党畂䡁䅑䅉浂䝁䄸杣杁䡁䅕督求䍁䅁杙㕂䍁䅁䅤潂䝁䅕䅉睂䡁䅕杙獂䝁䅫睙杁䝁䅅杢歂䍁䅁睤桂䡁䅑党祂䍁䄰杣求䝁䅷兙あ䝁䅕䅚杁䝁䅍睢畂䡁䅍䅤祂䡁䅕睙あ䝁䅫睢畂䍁䅁杚療䡁䅉䅉瑂䡁䅕杢灂䝁䅍兡睂䝁䅅䅢杁䝁䅅睚求䝁䄴睙灂䝁䅕督獁䍁䅁睙療䝁䄰兢求䡁䅉睙灂䝁䅅䅢杁䡁䅣兙あ䝁䅕杣杁䡁䅍兤睂䡁䅁䅢灂䝁䅕杣穂䍁䅷䅉灂䝁䄴䅚ㅂ䡁䅍䅤祂䝁䅫兙獂䍁䅁杚桂䝁䅍兡獂䝁䅫䅤灂䝁䅕督獁䍁䅁兙畂䝁䅑䅉求䝁䄴党祂䝁䅣入杁䝁䅍睢瑂䡁䅁兙畂䝁䅫党穂䑁䅳䅉桂䝁䄴䅚杁䝁䅍睢畂䡁䅍䅤祂䡁䅕睙あ䝁䅫睢畂䍁䅁睢浂䍁䅁杤桂䡁䅉兡療䡁䅕督杁䝁䅍睢瑂䡁䅁䅢求䡁䅧䅉睂䡁䅉睢煂䝁䅕睙あ䡁䅍䅌杁䝁䅫杢橂䝁䅷兤歂䝁䅫杢湂䍁䅁兡畂䝁䅙杣桂䡁䅍䅤祂䡁䅕睙あ䡁䅕杣求䍁䄸督灂䡁䅑党杁䝁䅑党㉂䝁䅕䅢療䡁䅁兢求䝁䄴䅤獁䍁䅁兢灂䝁䄴兡畂䝁䅣䅌杁䡁䅁兤楂䝁䅷兡橂䍁䅁督桂䝁䅙党あ䡁䅫䅌杁䡁䅑兤畂䝁䄴党獂䍁䅷䅉穂䝁䄸䅢桂䡁䅉䅉穂䡁䅑睢祂䝁䅅睚求䍁䅷䅉桂䝁䄴䅚杁䡁䅁睢㍂䝁䅕杣杁䡁䅉党獂䝁䅅䅤求䝁䅑䅉睂䡁䅉睢煂䝁䅕睙あ䡁䅍杌杁䙁䅑䅡求䍁䅁兔桂䡁䅑党祂䝁䅫兙獂䡁䅍䅉穂䝁䅕睚瑂䝁䅕杢あ䍁䅁兡穂䍁䅁兡畂䡁䅙睢獂䡁䅙党歂䍁䅁兡畂䍁䅁䅤潂䝁䅕䅉睂䡁䅉睢歂䡁䅕睙あ䝁䅫睢畂䍁䅁睢浂䍁䅁兙湂䝁䅣杣求䝁䅣兙あ䝁䅕督獁䍁䅁兙穂䡁䅁䅡桂䝁䅷䅤杁䝁䅍睢畂䝁䅍杣求䡁䅑党獁䍁䅁䅢灂䡁䅅兤灂䝁䅑䅉桂䡁䅍䅣潂䝁䅅䅢あ䍁䅷䅉桂䝁䄴䅚杁䡁䅉党橂䡁䅫睙獂䝁䅕䅚杁䝁䄰兙あ䝁䅕杣灂䝁䅅䅢穂䍁䅁䅣祂䝁䄸䅚ㅂ䝁䅍䅤灂䝁䄸杢杁䝁䅙睢祂䍁䅁兡畂䡁䅑党祂䝁䄴兙獂䍁䅁兤穂䝁䅕䅉灂䝁䄴䅉療䡁䅕杣杁䝁䅍睢畂䡁䅍䅤祂䡁䅕睙あ䝁䅫睢畂䍁䅁䅣祂䝁䄸条求䝁䅍䅤穂䍁䅁兙畂䝁䅑䅉穂䝁䅅䅢求䍁䅁䅤療䍁䅁䅤潂䝁䅫杣歂䍁䅁䅣桂䡁䅉䅤灂䝁䅕督畁䍁䅁兓あ䍁䅁兙獂䡁䅍睢杁䝁䄸杚浂䝁䅕杣穂䍁䅁督灂䡁䅑党杁䡁䅁杣求䡁䅁兙祂䝁䅅䅤灂䝁䄸杢獁䍁䅁兢灂䝁䄴兡畂䝁䅣䅌杁䝁䅅杢歂䍁䅁兡畂䝁䅙杣桂䡁䅍䅤祂䡁䅕睙あ䡁䅕杣求䍁䅁督求䡁䅉杤灂䝁䅍党穂䍁䅁杚療䡁䅉䅉祂䝁䅕督灂䝁䅑党畂䡁䅑兡桂䝁䅷䅉歂䝁䅕杤求䝁䅷睢睂䝁䄰党畂䡁䅑䅌杁䝁䅕杢求䡁䅉睚㕂䍁䅁䅚求䡁䅙党獂䝁䄸䅣瑂䝁䅕杢あ䍁䅷䅉橂䝁䄸兢瑂䝁䅕杣橂䝁䅫兙獂䍁䅁兙畂䝁䅑䅉灂䝁䄴䅚ㅂ䡁䅍䅤祂䝁䅫兙獂䍁䅁督灂䡁䅑党穂䍁䅷䅉祂䝁䅅兡獂䡁䅣兙㕂䡁䅍䅌杁䡁䅉党穂䝁䅫䅚求䝁䄴䅤灂䝁䅅䅢杁䝁䅑党㉂䝁䅕䅢療䡁䅁兢求䝁䄴䅤獁䍁䅁兙畂䝁䅑䅉求䝁䄴党祂䝁䅣入杁䝁䅑党㉂䝁䅕䅢療䡁䅁兢求䝁䄴䅤㝁䍁䅁兙畂䝁䅑䅉睂䡁䅉睢㉂䝁䅫䅚求䡁䅍䅉橂䝁䄸杢穂䡁䅑杣ㅂ䝁䅍䅤灂䝁䄸杢杁䝁䄰兙畂䝁䅅睚求䝁䄰党畂䡁䅑䅉睂䡁䅉睢浂䝁䅕督穂䝁䅫睢畂䝁䅅䅢杁䡁䅍党祂䡁䅙兡橂䝁䅕督畁䍁䅁兓あ䍁䅁督求䡁䅉杤求䡁䅍䅉浂䝁䅕䅚求䡁䅉兙獂䍁䅁兙湂䝁䅕杢橂䝁䅫党穂䍁䅷䅉穂䡁䅑兙あ䝁䅕䅉歂䝁䅕䅣桂䡁䅉䅤瑂䝁䅕杢あ䡁䅍䅉療䝁䅙䅉あ䡁䅉兙畂䡁䅍䅣療䡁䅉䅤桂䡁䅑兡療䝁䄴䅌杁䝁䅷睢橂䝁䅅䅢杁䡁䅑杣桂䝁䄴督灂䡁䅑䅉桂䡁䅕䅤潂䝁䄸杣灂䡁䅑兡求䡁䅍䅌杁䝁䅍睢ㅂ䝁䄴䅤㕂䍁䅁兙畂䝁䅑䅉橂䝁䅫䅤㕂䍁䅁䅣ㅂ䝁䅉䅢灂䝁䅍䅉㍂䝁䄸杣牂䡁䅍䅉歂䝁䅕䅣桂䡁䅉䅤瑂䝁䅕杢あ䡁䅍䅌杁䡁䅍睙潂䝁䄸睢獂䍁䅁䅚灂䡁䅍䅤祂䝁䅫睙あ䡁䅍䅉桂䝁䄴䅚杁䝁䅑党㉂䝁䅕䅢療䡁䅁党祂䡁䅍䅌杁䡁䅕䅤灂䝁䅷兡あ䝁䅫党穂䍁䅷䅉橂䝁䄸杢あ䡁䅉兙橂䡁䅑睢祂䡁䅍䅌杁䝁䅷兙畂䝁䅑督橂䝁䅅䅣求䡁䅉督獁䍁䅁兢桂䝁䄴兤浂䝁䅅睙あ䡁䅕杣求䡁䅉督杁䝁䄸杚杁䡁䅁杣療䝁䅑兤橂䡁䅑督杁䡁䅉党硂䡁䅕兡祂䝁䅫杢湂䍁䅁兙湂䝁䅣杣求䝁䅣兙あ䝁䅕䅉瑂䝁䅅䅤求䡁䅉兡桂䝁䅷督獁䍁䅁杣求䡁䅑兙灂䝁䅷党祂䡁䅍䅌杁䝁䅧睢瑂䝁䅕睢㍂䝁䄴党祂䡁䅍䅌杁䝁䅙兙祂䝁䄰党祂䡁䅍䅌杁䝁䅉杣療䝁䅳党祂䡁䅍䅌杁䝁䅅杢歂䍁䅁䅣祂䝁䅫杤桂䡁䅑党杁䝁䄸睤畂䝁䅕杣穂䍁䅁睢浂䍁䅁兡畂䝁䅑兤穂䡁䅑杣灂䝁䅅䅢獁䍁䅁睙療䝁䄰兢求䡁䅉睙灂䝁䅅䅢獁䍁䅁兙畂䝁䅑䅉祂䝁䅕督灂䝁䅑党畂䡁䅑兡桂䝁䅷䅉穂䝁䅫䅤求䡁䅍杌杁䕁䅣杣桂䝁䄴兡あ䝁䅕䅉䑂䝁䄸杢穂䡁䅑杣ㅂ䝁䅍䅤灂䝁䄸杢杁䕁䅫杢橂䝁䄸杣睂䝁䄸杣桂䡁䅑党歂䍁䅁睤桂䡁䅍䅉灂䝁䄴睙療䡁䅉䅣療䡁䅉兙あ䝁䅕䅚杁䝁䅫杢杁䑁䅅兏祁䑁䅉䅉桂䝁䄴䅚杁䝁䅫督杁䝁䅧党桂䝁䅑兣ㅂ䝁䅅杣あ䝁䅕杣求䝁䅑䅉灂䝁䄴䅉塂䝁䅅䅤穂䝁䄸杢㉂䝁䅫䅢獂䝁䅕䅌杁䕁䅍兙獂䝁䅫杚療䡁䅉杢灂䝁䅅杌䅁䥁地䅁坂䅃䅁睒祂䝁䅅䅣潂䝁䅫睙杁䙁䅁兙橂䝁䅳兙湂䝁䅫杢湂䍁䅁䅓療䝁䅷䅚灂䝁䄴睚杁䕁䅍睢瑂䡁䅁兙畂䡁䅫䅌杁䡁䅑睢湂䝁䅕䅤潂䝁䅕杣杁䡁䅣兡あ䝁䅧䅉灂䡁䅑督杁䡁䅍兤楂䡁䅍兡歂䝁䅫兙祂䝁䅫党穂䍁䅷䅉歂䝁䅕督灂䝁䅣杢穂䍁䅷䅉睂䡁䅉睢歂䡁䅕睙求䡁䅍䅌杁䝁䅅杢歂䍁䅁督求䝁䅷䅢穂䍁䅁睙療䝁䄴督ㅂ䝁䄰党祂䍁䅁䅣桂䝁䅍睡桂䝁䅣兡畂䝁䅣䅉睂䡁䅉睢歂䡁䅕睙あ䡁䅍䅉あ䝁䄸䅉楂䡁䅉兙畂䝁䅑督杁䝁䅫杢杁䝁䅙睢療䝁䅑䅌杁䝁䅉党㉂䝁䅕杣桂䝁䅣党獁䍁䅁杚療䝁䄸䅚穂䝁䅕杣㉂䝁䅫睙求䍁䅷䅉潂䝁䄸兤穂䝁䅕䅡療䝁䅷䅚獁䍁䅁兙畂䝁䅑䅉療䡁䅑䅡求䡁䅉䅉橂䝁䄸杢穂䡁䅕兢求䡁䅉䅉睂䡁䅉睢歂䡁䅕睙あ䡁䅍䅉灂䝁䄴䅉あ䝁䅧党杁䕁䅅兢求䡁䅉兡橂䝁䅅督獁䍁䅁兒ㅂ䡁䅉睢睂䝁䅕䅌杁䝁䅅杢歂䍁䅁䅤潂䝁䅕䅉䉂䡁䅍兡桂䍁䅁䅕桂䝁䅍兡浂䝁䅫睙畁䍁䅁兓あ䍁䅁睢睂䝁䅕杣桂䡁䅑党穂䍁䅁䅤潂䡁䅉睢ㅂ䝁䅣䅡杁䡁䅑䅡祂䝁䅕党杁䡁䅍党湂䝁䄰党畂䡁䅑督㙁䍁䅁兑瑂䝁䅕杣灂䝁䅍兙穂䍁䅁䅕桂䡁䅁党祂䝁䅉睢桂䡁䅉䅚杁䙁䅁兙橂䝁䅳兙湂䝁䅫杢湂䍁䅷䅉䙂䡁䅕杣療䡁䅁党杁䙁䅁兙睂䝁䅕杣楂䝁䄸兙祂䝁䅑䅉兂䝁䅅睙牂䝁䅅睚灂䝁䄴睚獁䍁䅁兙畂䝁䅑䅉兂䝁䅅䅣求䡁䅉杙療䝁䅅杣歂䍁䅁兔桂䝁䄴兤浂䝁䅅睙あ䡁䅕杣灂䝁䄴睚畁䍁䅁䅖潂䝁䅕䅉橂䝁䄸兢睂䝁䅅杢㕂䍁䅁睢浂䝁䅙党祂䡁䅍䅉ㅂ䝁䄴杙獂䝁䅕兙橂䝁䅧党歂䍁䅷䅉楂䝁䅷党桂䝁䅍䅡求䝁䅑䅌杁䝁䅅杢歂䍁䅁杣求䝁䅍入橂䝁䅷党歂䍁䅁䅣桂䡁䅁党祂䝁䅉睢桂䡁䅉䅚杁䡁䅑睢杁䡁䅙兙祂䝁䅫睢ㅂ䡁䅍䅉睂䝁䅅䅣求䡁䅉杙療䝁䅅杣歂䍁䅁䅣桂䝁䅍睡桂䝁䅣兡畂䝁䅣䅉橂䝁䄸杢㉂䝁䅕杣あ䝁䅕杣穂䍁䅁兙畂䝁䅑䅉楂䡁䅉睢牂䝁䅕杣穂䍁䄴䅉䩂䡁䅑䅉桂䝁䅷督療䍁䅁䅣祂䝁䄸杤灂䝁䅑党穂䍁䅁䅣桂䡁䅁党祂䝁䅉睢桂䡁䅉䅚杁䡁䅁兙橂䝁䅳兙湂䝁䅫杢湂䍁䅁䅣祂䝁䄸䅚ㅂ䝁䅍䅤穂䍁䅁杚療䡁䅉䅉橂䝁䄸杢穂䡁䅕兢求䡁䅉䅉睂䝁䅅睙牂䝁䅅睚求䝁䅑䅉湂䝁䄸睢歂䡁䅍䅉橂䝁䄸兢睂䝁䅅杢灂䝁䅕督㝁䍁䅁兙畂䝁䅑䅉橂䡁䅕䅣穂䍁䅷䅉獂䝁䅫䅚穂䍁䅷䅉桂䝁䄴䅚杁䝁䅙睢療䝁䅑䅉橂䝁䄸杢あ䝁䅅兡畂䝁䅕杣穂䍁䅁杚療䡁䅉䅉浂䝁䄸睢歂䡁䅍党祂䡁䅙兡橂䝁䅕䅉橂䝁䄸兢睂䝁䅅杢灂䝁䅕督杁䝁䅅杢歂䍁䅁兣ㅂ䝁䅫睙牂䍁䄰督求䡁䅉杤灂䝁䅍党杁䡁䅉党穂䡁䅑兙ㅂ䡁䅉兙畂䡁䅑督杁䡁䅍党祂䡁䅙兡畂䝁䅣䅉あ䝁䅧党杁䝁䅙睢療䝁䅑䅌杁䝁䅉党㉂䝁䅕杣桂䝁䅣党獁䍁䅁兙畂䝁䅑䅉橂䝁䄸杢穂䡁䅕兢求䡁䅉䅉睂䡁䅉睢歂䡁䅕睙あ䍁䅁兢桂䡁䅉睡求䡁䅑督獁䍁䅁兡畂䝁䅍䅢ㅂ䝁䅑兡畂䝁䅣䅉潂䝁䅕兙獂䡁䅑䅡橂䝁䅅杣求䍁䅁兙畂䝁䅑䅉楂䝁䅕兙ㅂ䡁䅑入畁䍁䅁䅖潂䝁䅕䅉橂䝁䄸兢睂䝁䅅杢㕂䍁䅁兙獂䡁䅍睢杁䝁䅑党穂䝁䅫睚畂䡁䅍䅌杁䝁䄰兙畂䡁䅕杚桂䝁䅍䅤ㅂ䡁䅉党穂䍁䅷䅉桂䝁䄴䅚杁䝁䅫杢穂䡁䅑兙獂䝁䅷督杁䡁䅍䅣求䝁䅍兡桂䝁䅷兡㙂䝁䅕䅚杁䡁䅁兙橂䝁䅳兙湂䝁䅫杢湂䍁䅁兢桂䝁䅍䅡灂䝁䄴党穂䍁䄴䅉啂䝁䅧党杁䝁䅍睢瑂䡁䅁兙畂䡁䅫䅉穂䝁䅕䅢獂䡁䅍䅉灂䡁䅑督杁䡁䅁杣療䝁䅑兤橂䡁䅑督杁䡁䅑䅡祂䝁䄸兤湂䝁䅧䅉穂䝁䅅䅢求䡁䅍䅉療䝁䅙杚灂䝁䅍党穂䍁䅷䅉桂䡁䅍䅉㍂䝁䅕䅢獂䍁䅁兙穂䍁䅁䅤潂䡁䅉睢ㅂ䝁䅣䅡杁䝁䅉杣療䝁䅳党祂䍁䅁兙祂䡁䅉兙畂䝁䅣党瑂䝁䅕杢あ䡁䅍䅉㍂䝁䅫䅤潂䍁䅁䅤潂䝁䅫杣歂䍁䅁䅣桂䡁䅉䅤灂䝁䅕督畁䍁䅁睒祂䝁䅅䅣潂䝁䅫睙杁䙁䅁兙橂䝁䅳兙湂䝁䅫杢湂䍁䅁䅓療䝁䅷䅚灂䝁䄴睚杁䕁䅍睢瑂䡁䅁兙畂䡁䅫䅉㍂䝁䅅督杁䝁䅫杢橂䝁䄸杣睂䝁䄸杣桂䡁䅑党歂䍁䅁兡畂䍁䅁杍睁䑁䅁睎杁䝁䅅杢歂䍁䅁兡穂䍁䅁䅡求䝁䅅䅚硂䡁䅕兙祂䡁䅑党祂䝁䅕䅚杁䝁䅫杢杁䕁䅅䅤獂䝁䅅杢あ䝁䅅䅌杁䕁䅣党療䡁䅉睚灂䝁䅅杌䅁䅁啫䅁䥄睂䅁睒祂䝁䅕党畂䍁䅁村祂䝁䅫睙牂䍁䅁䅕桂䡁䅉䅤畂䝁䅕杣穂䍁䅷䅉䩂䝁䄴睙畁䍁䅁兡穂䍁䅁兙杁䝁䅑兡㉂䝁䅕杣穂䝁䅫杚灂䝁䅕䅚杁䝁䅧睢瑂䝁䅕杙ㅂ䝁䅫䅢歂䝁䅫杢湂䍁䅁兙畂䝁䅑䅉獂䝁䅅杢歂䍁䅁䅚求䡁䅙党獂䝁䄸䅣瑂䝁䅕杢あ䍁䅁睙療䝁䄰䅣桂䝁䄴入杁䝁䅫杢杁䡁䅑䅡求䍁䅁兖畂䝁䅫䅤求䝁䅑䅉呂䡁䅑兙あ䝁䅕督畁䍁䅁䅖潂䝁䅕䅉橂䝁䄸兢睂䝁䅅杢㕂䍁䅁睢睂䝁䅕杣桂䡁䅑党穂䍁䅁䅤潂䡁䅉睢ㅂ䝁䅣䅡杁䡁䅑䅡祂䝁䅕党杁䡁䅍党湂䝁䄰党畂䡁䅑督㙁䍁䅁村ㅂ䝁䅫䅢歂䝁䅕杣杁䝁䄸䅣求䡁䅉兙あ䝁䅫睢畂䡁䅍䅉䑂䝁䅕杢あ䡁䅉兙獂䍁䅷䅉䍂䡁䅕兡獂䝁䅑党祂䍁䅁睢睂䝁䅕杣桂䡁䅑兡療䝁䄴督杁䙁䅍睢ㅂ䡁䅑䅡求䝁䅅督あ䍁䅷䅉桂䝁䄴䅚杁䕁䅷兙畂䝁䅑䅉䕂䝁䅕杤求䝁䅷睢睂䝁䄰党畂䡁䅑杌杁䙁䅑䅡求䍁䅁村ㅂ䝁䅫䅢歂䝁䅕杣杁䝁䄸䅣求䡁䅉兙あ䝁䅫睢畂䡁䅍䅉䑂䝁䅕杢あ䡁䅉兙獂䍁䅁督求䝁䅣兢求䝁䄴䅤杁䝁䄸䅣求䡁䅉兙あ䝁䅕督杁䝁䅉兤灂䝁䅷䅚求䡁䅉督杁䝁䅫杢杁䙁䅑党㑂䝁䅅督㝁䍁䅁兙畂䝁䅑䅉あ䝁䅧党杁䝁䅍䅢療䡁䅍兡畂䝁䅣䅉桂䝁䄴䅚杁䝁䅑党獂䝁䅫杤求䡁䅉入杁䝁䄸杚杁䝁䅧睢瑂䝁䅕督畁䍁䅁䅖潂䝁䅕䅉䍂䡁䅕兡獂䝁䅑党祂䍁䅁睢睂䝁䅕杣桂䡁䅑兡療䝁䄴督杁䙁䅍睢ㅂ䡁䅑䅡求䝁䅅督あ䍁䅁睢睂䝁䅕杣桂䡁䅑党穂䍁䅁杙ㅂ䝁䅫䅢歂䝁䅕杣穂䍁䅁兡畂䍁䅁睒求䝁䄸杣湂䝁䅫兙杁䝁䅅杢歂䍁䅁杒獂䝁䄸杣灂䝁䅑兙畁䍁䅁䅖潂䝁䅕䅉䵂䝁䅅杢歂䍁䅁䅒求䡁䅙党獂䝁䄸䅣瑂䝁䅕杢あ䍁䅁督求䝁䅣兢求䝁䄴䅤杁䝁䅅睙硂䡁䅕兡祂䝁䅕督杁䝁䅷兙畂䝁䅑䅉浂䝁䄸杣杁䡁䅑䅡求䍁䅁䅚求䡁䅙党獂䝁䄸䅣瑂䝁䅕杢あ䍁䅁睢浂䍁䅁杣求䡁䅍兡歂䝁䅕杢あ䝁䅫兙獂䍁䅁䅢療䡁䅑督杁䡁䅑䅡桂䡁䅑䅉桂䡁䅉党杁䡁䅑杣桂䝁䄴督浂䝁䅕杣祂䝁䅕䅚杁䡁䅑睢杁䝁䄸兤祂䍁䅁睙療䝁䄴䅤祂䝁䄸䅢獂䝁䅕䅚杁䝁䅉兤灂䝁䅷䅚求䡁䅉督杁䝁䄸杣杁䡁䅍睢獂䝁䅑䅉あ䝁䄸䅉あ䝁䅧兡祂䝁䅑䅉睂䝁䅅杣あ䡁䅫䅉潂䝁䄸兢求䝁䅉兤灂䝁䅷䅚求䡁䅉督畁䍁䅁兓あ䍁䅁兙獂䡁䅍睢杁䡁䅁杣療䡁䅙兡歂䝁䅕督杁䝁䅙兡畂䝁䅅杢橂䝁䅫兙獂䍁䅁督求䡁䅉杤灂䝁䅍党穂䍁䅁䅣獂䝁䅅䅤浂䝁䄸杣瑂䍁䅷䅉灂䝁䄴睙獂䡁䅕䅚灂䝁䄴睚杁䝁䄰睢祂䡁䅑睚桂䝁䅣党杁䝁䅅杢歂䍁䅁䅤灂䡁䅑䅢求䍁䅁督求䡁䅉杤灂䝁䅍党穂䍁䄴䅉䩂䝁䄴䅉桂䝁䅑䅚灂䡁䅑兡療䝁䄴䅌杁䡁䅑䅡求䍁䅁睙療䝁䄰䅣桂䝁䄴入杁䝁䅫督杁䝁䅕杢湂䝁䅅睚求䝁䅑䅉灂䝁䄴䅉桂䝁䅷䅢杁䝁䅅督睂䝁䅕睙あ䡁䅍䅉療䝁䅙䅉あ䝁䅧党杁䝁䅧睢瑂䝁䅕杙ㅂ䝁䅫䅢歂䝁䅫杢湂䍁䅁䅣祂䝁䄸睙求䡁䅍督獁䍁䅁兡畂䝁䅍䅢ㅂ䝁䅑兡畂䝁䅣䅉獂䝁䅅杢歂䍁䅁兙橂䡁䅅兤灂䡁䅍兡あ䝁䅫睢畂䍁䅁兙畂䝁䅑䅉歂䝁䅕杤求䝁䅷睢睂䝁䄰党畂䡁䅑䅌杁䝁䅕杢あ䝁䅫䅤獂䝁䅕兢求䝁䄴䅤穂䍁䅷䅉歂䝁䅕督灂䝁䅣杢獁䍁䅁睙療䝁䄴督あ䡁䅉兤橂䡁䅑兡療䝁䄴䅌杁䝁䄰兙祂䝁䅳党あ䝁䅫杢湂䍁䅷䅉桂䝁䄴䅚杁䡁䅍兙獂䝁䅕督杁䝁䅙睢祂䍁䅁兡あ䡁䅍䅉祂䝁䅕督灂䝁䅑党畂䡁䅑兡桂䝁䅷䅉畂䝁䅕兡湂䝁䅧杙療䡁䅉䅡療䝁䄸䅚穂䍁䅁兙畂䝁䅑䅉瑂䝁䅅督あ䝁䅕杣瑁䡁䅁䅢桂䝁䄴杢求䝁䅑䅉橂䝁䄸兢瑂䡁䅕杢灂䡁䅑兡求䡁䅍杌杁䕁䅣杣求䝁䅕杢杁䕁䅉杣灂䝁䅍睡杁䙁䅁兙祂䡁䅑杢求䡁䅉督獁䍁䅁兓畂䝁䅍杌杁䡁䅣兙穂䍁䅁兡畂䝁䅍睢祂䡁䅁睢祂䝁䅅䅤求䝁䅑䅉灂䝁䄴䅉祁䑁䅁䅍㉁䍁䅁兙畂䝁䅑䅉灂䡁䅍䅉楂䝁䅅督求䝁䅑䅉灂䝁䄴䅉兂䝁䅷兙畂䝁䄸䅌杁䙁䅑党㑂䝁䅅督畁䅁䅁刷䅙䍁䅯䅁䡂䡁䅉党求䝁䄴䅉䑂䝁䄸杢穂䡁䅕兢求䡁䅉䅉䡂䝁䄸睢歂䡁䅍䅁晄杂䅁杦䅁䕁䅣杣求䝁䅕杢杁䕁䅍睢畂䡁䅍兤瑂䝁䅕杣杁䕁䅣睢療䝁䅑督㝁䍁䅁兑獂䡁䅑党祂䝁䄴兙あ䝁䅫杤求䍁䅁䅕祂䝁䄸䅤求䝁䅫杢㝁䍁䅁兖あ䝁䅫䅢灂䡁䅑入杁䙁䅍睙桂䝁䅷党杁䙁䅍睢獂䝁䅅杣䅁䭁䩯䅁䭂䅁䅁睒祂䝁䅕党畂䍁䅁睑療䝁䄴督ㅂ䝁䄰党祂䍁䅁睒療䝁䄸䅚穂䑁䅳䅉偂䝁䄴䅢灂䝁䄴党杁䕁䅣杣療䝁䅍党祂䡁䅫䅁睃权䅁䅐䅁䕁䅣杣求䝁䅕杢杁䕁䅍睢畂䡁䅍兤瑂䝁䅕杣杁䕁䅣睢療䝁䅑督㝁䍁䅁睔祂䝁䅣兙畂䝁䅫睙䅁䡁䩙䅁䝃䅁䅁睒祂䝁䅕党畂䍁䅁睑療䝁䄴督ㅂ䝁䄰党祂䍁䅁睒療䝁䄸䅚穂䑁䅳䅉偂䡁䅉睚桂䝁䄴兡橂䑁䅳䅉䉂䝁䅷䅤求䡁䅉杢桂䡁䅑兡㉂䝁䅕䅉兂䡁䅉睢あ䝁䅕兡畂䑁䅳䅉偂䝁䄴䅢灂䝁䄴党杁䕁䅣杣療䝁䅍党祂䡁䅫䅁䍁睅䅁䅱䅁䕁䅣杣求䝁䅕杢杁䕁䅍睢畂䡁䅍兤瑂䝁䅕杣杁䕁䅣睢療䝁䅑督㝁䍁䅁睔祂䝁䅣兙畂䝁䅫睙㝁䍁䅁村祂䝁䅅杢歂䍁䅁兔桂䡁䅉睡求䡁䅑兡畂䝁䅣睏杁䕁䅅䅢あ䝁䅕杣畂䝁䅅䅤灂䡁䅙党杁䙁䅁杣療䡁䅑党灂䝁䄴睏杁䕁䄸杢獂䝁䅫杢求䍁䅁睒祂䝁䄸睙求䡁䅉入䅁䝁倰䅁祂䅁䅁睒祂䝁䅕党畂䍁䅁睑療䝁䄴督ㅂ䝁䄰党祂䍁䅁睒療䝁䄸䅚穂䑁䅳䅉兂䝁䅅睙牂䝁䅅睚灂䝁䄴睚杁䙁䅍党祂䡁䅙兡橂䝁䅕督㝁䍁䅁村灂䝁䄸兢桂䡁䅍督杁䕁䅕杢求䡁䅉睚㕂䅁䅁六䅧䉁䬴䅁䡂䡁䅉党求䝁䄴䅉䕂䝁䄸䅤杁䕁䅍睢祂䡁䅁睢祂䝁䅅䅤灂䝁䄸杢獁䍁䅁兙杁䝁䅙兡畂䝁䅅杢橂䝁䅫兙獂䍁䅁䅤求䝁䅍䅡畂䝁䄸䅢療䝁䅣入杁䝁䅅杢歂䍁䅁杣求䝁䅣兡穂䡁䅑党祂䝁䅕䅚杁䝁䅉兙畂䝁䅳䅉潂䝁䄸䅢歂䝁䅫杢湂䍁䅁睙療䝁䄰䅣桂䝁䄴入獁䍁䅁䅣祂䝁䄸杤灂䝁䅑党穂䍁䅁杤桂䡁䅉兡療䡁䅕督杁䝁䅙兡畂䝁䅅杢橂䝁䅫兙獂䍁䅁督求䡁䅉杤灂䝁䅍党穂䍁䅁䅤療䍁䅁睙療䝁䄴督ㅂ䝁䄰党祂䡁䅍䅉桂䝁䄴䅚杁䝁䅉兤穂䝁䅫杢求䡁䅍督求䡁䅍䅉灂䝁䄴䅉あ䝁䅧党杁䙁䅕杢灂䡁䅑党歂䍁䅁睕あ䝁䅅䅤求䡁䅍杌杁䕁䅫䅤杁䝁䄸䅣求䡁䅉兙あ䝁䅕督杁䡁䅑䅡祂䝁䄸兤湂䝁䅧䅉あ䝁䅧杣求䝁䅕䅉穂䝁䅕睚瑂䝁䅕杢あ䡁䅍杏杁䕁䅍睢畂䡁䅍兤瑂䝁䅕杣杁䙁䅍党祂䡁䅙兡橂䝁䅕督獁䍁䅁村ㅂ䡁䅍兡畂䝁䅕督穂䍁䅁䅤療䍁䅁村ㅂ䡁䅍兡畂䝁䅕督穂䍁䅁睕求䡁䅉杤灂䝁䅍党穂䍁䅷䅉桂䝁䄴䅚杁䕁䄰睢畂䝁䅕入杁䕁䄰睢㉂䝁䅕兢求䝁䄴䅤杁䙁䅍党祂䡁䅙兡橂䝁䅕督畁䍁䅁䅖潂䝁䅕䅉橂䝁䄸兢睂䝁䅅杢㕂䍁䅁䅣祂䝁䄸杤灂䝁䅑党穂䍁䅁䅚求䡁䅁睢穂䝁䅫䅤杁䝁䅅睙橂䝁䄸兤畂䡁䅑䅉睂䡁䅉睢湂䡁䅉兙瑂䡁䅍䅌杁䝁䅫杢橂䝁䅷兤歂䝁䅫杢湂䍁䅁睙療䝁䄴督ㅂ䝁䄰党祂䍁䅁兙畂䝁䅑䅉穂䝁䄰兙獂䝁䅷䅉楂䡁䅕督灂䝁䄴党穂䡁䅍䅉橂䝁䅧党橂䝁䅳兡畂䝁䅣䅉桂䝁䅍睙療䡁䅕杢あ䍁䅁䅣祂䝁䄸䅚ㅂ䝁䅍䅤穂䍁䅷䅉畂䝁䅕䅤㍂䝁䄸杣牂䍁䄰杙祂䝁䅅杢歂䝁䅕䅚杁䡁䅉党獂䝁䄸兙歂䝁䅅杙獂䝁䅕䅉睂䡁䅉党睂䝁䅅兡歂䍁䅁䅚求䝁䅉兡あ䍁䅁睙桂䡁䅉䅚穂䍁䅁兙畂䝁䅑䅉湂䝁䅫杚あ䍁䅁睙桂䡁䅉䅚穂䍁䅷䅉桂䝁䄴䅚杁䡁䅍党橂䡁䅕杣求䝁䅑䅉橂䡁䅉党歂䝁䅫䅤杁䡁䅁杣療䝁䅣杣桂䝁䄰督畁䍁䅁兓あ䍁䅁睢浂䝁䅙党祂䡁䅍䅉瑂䝁䄸杢求䡁䅫䅉睂䡁䅉睢橂䝁䅕督穂䝁䅫杢湂䍁䅁督求䡁䅉杤灂䝁䅍党穂䍁䅷䅉穂䡁䅕睙潂䍁䅁兙穂䍁䅁睙桂䡁䅍䅡杁䡁䅑杣桂䝁䄴督浂䝁䅕杣杁䡁䅍党祂䡁䅙兡橂䝁䅕督杁䡁䅑䅡桂䡁䅑䅉求䝁䄴兙楂䝁䅷党杁䝁䅍睢畂䡁䅍兤瑂䝁䅕杣穂䍁䅁䅤療䍁䅁䅚求䡁䅁睢穂䝁䅫䅤杁䝁䄸杣杁䡁䅁兡橂䝁䅳䅉ㅂ䡁䅁䅉橂䝁䅅督潂䍁䅁兙畂䝁䅑䅉睂䝁䅅入杁䝁䅉兡獂䝁䅷督杁䡁䅣兡あ䝁䅧䅉橂䝁䅅督潂䍁䅁兙あ䍁䅁䅤潂䝁䅕䅉睂䝁䄸兡畂䡁䅑兌療䝁䅙兌穂䝁䅅䅢求䍁䅁兙あ䍁䅁兙畂䡁䅫䅉睂䝁䅅杣あ䝁䅫睙灂䡁䅁兙あ䝁䅫杢湂䍁䅁杣求䡁䅑兙灂䝁䅷党祂䑁䅳䅉桂䝁䄴䅚杁䡁䅍兡瑂䡁䅁䅢㕂䍁䅁䅣桂䝁䅫䅚杁䝁䅑兡穂䝁䅉兤祂䡁䅍党瑂䝁䅕杢あ䍁䅁督求䡁䅉杤灂䝁䅍党穂䍁䅷䅉㍂䝁䅧兡橂䝁䅧䅉求䝁䄴兙楂䝁䅷党杁䡁䅣兙湂䝁䅕督杁䝁䅅杢歂䍁䅁兙ㅂ䡁䅑䅡療䡁䅉兡㙂䝁䅕䅚杁䝁䅙兤畂䝁䅑督杁䝁䅑兡穂䝁䅉兤祂䡁䅍党瑂䝁䅕杢あ䍁䅁䅤療䍁䅁兡あ䡁䅍䅉歂䝁䅕䅣療䡁䅍兡あ䍁䅁兙橂䝁䅍睢ㅂ䝁䄴䅤杁䡁䅁杣療䝁䅣杣桂䝁䄰督杁䝁䅅杢歂䍁䅁兙橂䝁䅍睢ㅂ䝁䄴䅤穂䍁䅁兡穂䡁䅍兤求䝁䅑䅉楂䡁䅫䅉桂䝁䄴入杁䡁䅑䅡灂䡁䅉䅚瑁䡁䅁兙祂䡁䅑入杁䝁䅉兙畂䝁䅳䅉療䡁䅉䅉睂䡁䅉睢湂䡁䅉兙瑂䍁䅁兢桂䝁䄴兙湂䝁䅕杣畁䍁䅁兓畂䍁䅁兙歂䝁䅑兡あ䝁䅫睢畂䍁䅷䅉あ䝁䅧党杁䝁䅍睢瑂䡁䅁兙畂䡁䅫䅉療䝁䅙杚求䡁䅉督杁䡁䅑兙㑂䍁䅁䅣祂䝁䄸睙求䡁䅍督灂䝁䄴睚杁䡁䅍党祂䡁䅙兡橂䝁䅕督杁䝁䅍睢瑂䡁䅁杣灂䡁䅍兡畂䝁䅣䅉あ䝁䅅䅥杁䡁䅉党浂䡁䅕杢歂䍁䅁䅤祂䝁䅅杢穂䝁䅙党祂䡁䅍䅌杁䡁䅣䅡灂䝁䅍䅡杁䡁䅁杣療䡁䅙兡歂䝁䅕䅉あ䝁䅧党杁䡁䅁杣療䝁䅍党穂䡁䅍兡畂䝁䅣䅉あ䝁䅕睙潂䝁䄴睢獂䝁䄸睚㕂䍁䅁䅤療䍁䅁杚桂䝁䅍兡獂䝁䅫䅤桂䡁䅑党杁䡁䅉党橂䝁䅕兡睂䡁䅑䅉療䝁䅙䅉桂䍁䅁䅤桂䡁䅧䅣桂䡁䅫党祂䡁䅍睊杁䡁䅉党浂䡁䅕杢歂䍁䅁䅣祂䝁䄸睙求䝁䅕䅚穂䑁䅳䅉穂䝁䄰兙獂䝁䅷䅉楂䡁䅕督灂䝁䄴党穂䡁䅍䅉獂䝁䅕杢歂䝁䅫杢湂䍁䅁䅤療䍁䅁兡畂䝁䅑党睂䝁䅕杢歂䝁䅕杢あ䍁䅁䅤桂䡁䅧䅉睂䡁䅉党睂䝁䅅杣桂䡁䅑兡療䝁䄴䅉睂䡁䅉睢㉂䝁䅫䅚求䡁䅉督杁䡁䅑䅡桂䡁䅑䅉穂䝁䅕党牂䍁䅁督瑂䝁䅅䅢獂䍁䅁兙歂䡁䅙兙畂䝁䅍党穂䑁䅳䅉桂䝁䄴䅚杁䝁䅙兙穂䡁䅑䅉橂䝁䅅督潂䍁䅁兙歂䡁䅙兙畂䝁䅍党獁䍁䅁兙杁䝁䅷睢桂䝁䄴䅉あ䝁䅧兙あ䍁䅁党畂䝁䅅杙獂䝁䅕督杁䡁䅑兙㑂䍁䅁杣求䝁䅙兤畂䝁䅑䅉祂䝁䅕睙灂䡁䅁兡求䝁䄴䅤穂䍁䄴䅉䡂䡁䅉党求䝁䄴䅉䕂䝁䄸䅤杁䕁䅍睢祂䡁䅁睢祂䝁䅅䅤灂䝁䄸杢杁䡁䅣兙穂䍁䅁兡畂䝁䅍睢祂䡁䅁睢祂䝁䅅䅤求䝁䅑䅉灂䝁䄴䅉硁䑁䅫兏㕁䍁䅁兙畂䝁䅑䅉灂䡁䅍䅉潂䝁䅕兙歂䡁䅅兤桂䡁䅉䅤求䡁䅉党歂䍁䅁兡畂䍁䅁兑ㅂ䡁䅍䅤灂䝁䄴䅌杁䙁䅑党㑂䝁䅅督畁䅁䅁硈䅍䅁䡧䅁䡂䡁䅉党求䝁䄴䅉兂䝁䅷兙灂䝁䄴督杁䕁䅫杢橂䍁䄴䅉睂䡁䅉睢歂䡁䅕睙求䡁䅍䅉獂䝁䄸睤瑁䝁䅍兙祂䝁䅉睢畂䍁䅁杚ㅂ䝁䅕䅢穂䍁䅁兡畂䍁䅁䅤潂䝁䅕䅉噂䝁䄴兡あ䝁䅕䅚杁䙁䅍䅤桂䡁䅑党穂䍁䅁兙畂䝁䅑䅉灂䝁䄴䅤求䡁䅉杢桂䡁䅑兡療䝁䄴兙獂䝁䅷入畁䍁䅁兓あ䍁䅁睢睂䝁䅕杣桂䡁䅑党穂䍁䅁兡畂䍁䅁䅤㍂䝁䄸䅉穂䝁䅕睚瑂䝁䅕杢あ䡁䅍䅌杁䕁䅕䅤潂䝁䅅杢療䝁䅷䅉兂䡁䅉睢歂䡁䅕睙あ䝁䅫睢畂䍁䅷䅉桂䝁䄴䅚杁䕁䅅睚祂䝁䅫杙ㅂ䡁䅍兡畂䝁䅕督穂䍁䅁兙畂䝁䅑䅉䙂䝁䄴党祂䝁䅣入杁䙁䅍党祂䡁䅙兡橂䝁䅕督畁䍁䅁䅖潂䝁䅕䅉䙂䡁䅑䅡桂䝁䄴睢獂䍁䅁䅕祂䝁䄸䅚ㅂ䝁䅍䅤灂䝁䄸杢杁䡁䅍党湂䝁䄰党畂䡁䅑䅉睂䡁䅉睢歂䡁䅕睙求䡁䅍䅌杁䡁䅍䅤療䡁䅉党穂䍁䅷䅉桂䝁䄴䅚杁䡁䅑杣桂䝁䄴督睂䝁䄸杣あ䡁䅍䅉求䡁䅑䅡桂䝁䄴睢獂䍁䅷䅉歂䝁䅫督あ䝁䅫䅢獂䝁䅕杣杁䝁䅣杣桂䝁䅫杢穂䍁䅷䅉桂䝁䄴䅚杁䡁䅕䅢あ䡁䅉兙瑁䝁䅧兡湂䝁䅧䅉睂䡁䅉睢あ䝁䅕兡畂䍁䅁兙畂䝁䅑䅉祂䝁䅕杢求䡁䅣兙楂䝁䅷党杁䝁䅍睢祂䝁䄴䅉療䝁䅫䅢畁䍁䅁䅖潂䝁䅕䅉䉂䝁䅣杣灂䝁䅉兤穂䝁䅫杢求䡁䅍督杁䝁䅅杢歂䍁䅁兒畂䝁䅕杣湂䡁䅫䅉呂䝁䅕杣㉂䝁䅫睙求䡁䅍䅉穂䝁䅕睚瑂䝁䅕杢あ䍁䅁党畂䝁䅣兙湂䝁䅕督杁䝁䅫杢杁䡁䅑䅡求䍁䅁睚祂䝁䅅兡畂䍁䅁䅣祂䝁䄸睙ㅂ䡁䅉党瑂䝁䅕杢あ䍁䅁兙畂䝁䅑䅉橂䝁䄸兢瑂䝁䄸䅚灂䡁䅑入杁䝁䄰兙祂䝁䅳党あ䝁䅫杢湂䍁䅁杙ㅂ䡁䅍兡畂䝁䅕督穂䝁䅕督㝁䍁䅁兙畂䝁䅑䅉瑂䝁䅅杣牂䝁䅕䅤灂䝁䄴睚杁䝁䅕䅤潂䝁䅅杢療䝁䅷䅉浂䝁䄸杣杁䝁䅅䅉あ䝁䅧兡祂䝁䅑兌睂䝁䅅杣あ䡁䅫䅉睂䡁䅉睢歂䡁䅕睙求䡁䅉䅌杁䝁䅅督杁䡁䅣党獂䝁䅷䅉桂䡁䅍䅉楂䡁䅕入穂䍁䅁兙畂䝁䅑䅉穂䝁䅕䅢獂䡁䅍䅉求䡁䅑䅡桂䝁䄴睢獂䍁䅷䅉歂䝁䅫督あ䝁䅫䅢獂䝁䅕杣杁䝁䅣杣桂䝁䅫杢穂䍁䅷䅉祂䝁䅕杢求䡁䅣兙楂䝁䅷党杁䝁䅍睢祂䝁䄴䅉療䝁䅫䅢獁䍁䅁睚祂䝁䅅兡畂䍁䅷䅉畂䝁䅅䅤ㅂ䡁䅉兙獂䍁䅁睚桂䡁䅍䅌杁䝁䅅杢歂䍁䅁睢あ䝁䅧党祂䍁䅁睙療䝁䄰兢療䝁䅑兡あ䝁䅫党穂䍁䅁兡畂䍁䅁杤桂䡁䅉兡療䡁䅕督杁䝁䄰兙祂䝁䅳党あ䡁䅍杌杁䙁䅑䅡灂䡁䅍䅉穂䝁䅕睚瑂䝁䅕杢あ䍁䅁兙獂䡁䅍睢杁䡁䅁杣療䡁䅙兡歂䝁䅕督杁䝁䅣杣桂䝁䅫杢杁䝁䅑杣㕂䝁䅫杢湂䍁䅁兙畂䝁䅑䅉穂䡁䅑睢祂䝁䅅睚求䍁䅁督求䡁䅉杤灂䝁䅍党穂䍁䅁䅤療䍁䅁睚祂䝁䅅兡畂䍁䅁䅣祂䝁䄸䅚ㅂ䝁䅍党祂䡁䅍杌杁䙁䅑䅡求䍁䅁睙療䝁䄰䅣桂䝁䄴入杁䡁䅣兙穂䍁䅁杚療䡁䅉兢求䡁䅉䅢㕂䍁䅁睡畂䝁䄸睤畂䍁䅁兙穂䍁䅁睒祂䝁䅕党畂䍁䅁䅕獂䝁䅅兡畂䡁䅍䅉卂䝁䅕杢求䡁䅣兙楂䝁䅷党杁䕁䅕杢求䡁䅉睚㕂䍁䅷䅉䩂䝁䄴睙畁䍁䅁兙畂䝁䅑䅉橂䝁䅧兙畂䝁䅣党歂䍁䅁兡あ䡁䅍䅉畂䝁䅅兢求䍁䅁䅤療䍁䅁睒祂䝁䅕党畂䍁䅁䅕獂䝁䅅兡畂䡁䅍䅉䩂䝁䄴睙畁䍁䅁兡畂䍁䅁兔桂䡁䅫䅉祁䑁䅁免ぁ䍁䄴䅉䡂䡁䅉党求䝁䄴䅉兂䝁䅷兙灂䝁䄴督杁䕁䅫杢橂䍁䄴䅉㍂䝁䅅督杁䝁䅫杢橂䝁䄸杣睂䝁䄸杣桂䡁䅑党歂䍁䅁兡畂䍁䅁杍睁䑁䅁䅎杁䝁䅅杢歂䍁䅁兡穂䍁䅁䅡求䝁䅅䅚硂䡁䅕兙祂䡁䅑党祂䝁䅕䅚杁䝁䅫杢杁䕁䄸兢桂䝁䅧兙獁䍁䅁杔求䝁䅉杣桂䡁䅍睡桂䍁䄴䅁畄杆䅁䅢䅯䕁䅣杣求䝁䅫杚獁䍁䅁兓畂䝁䅍杌杁䝁䅕杢湂䝁䅅睚求䡁䅍䅉灂䝁䄴䅉あ䝁䅧党杁䡁䅁杣療䝁䅑兤橂䡁䅑兡療䝁䄴䅉桂䝁䄴䅚杁䡁䅍兙獂䝁䅕䅉療䝁䅙䅉灂䝁䄴䅚ㅂ䡁䅍䅤祂䝁䅫兙獂䍁䅁䅣桂䝁䅍睡桂䝁䅣兡畂䝁䅣䅉睂䡁䅉睢歂䡁䅕睙あ䡁䅍䅉桂䝁䄴䅚杁䡁䅍党祂䡁䅙兡橂䝁䅕督杁䡁䅣睢祂䝁䅷䅚㍂䝁䅫䅚求䍁䄴䅉啂䝁䅧党杁䝁䅍睢瑂䡁䅁兙畂䡁䅫䅉瑂䝁䅅杢ㅂ䝁䅙兙橂䡁䅑兤祂䝁䅕督杁䡁䅉兡湂䝁䅫䅚杁䝁䅫杢歂䡁䅕督あ䡁䅉兡桂䝁䅷䅉睂䝁䅅睙牂䝁䅅睚灂䝁䄴睚杁䡁䅁杣療䝁䅑兤橂䡁䅑督獁䍁䅁督ㅂ䝁䅍䅡杁䝁䅅督杁䡁䅍䅤求䝁䅕䅢獁䍁䅁杚灂䝁䅉杣求䍁䅁兙畂䝁䅑䅉睂䝁䅷兙穂䡁䅑兡橂䍁䅁䅚祂䡁䅕兢穂䍁䅷䅉祂䝁䅫睚灂䝁䅑䅉灂䝁䄴䅤求䡁䅉兢求䝁䅑兡桂䡁䅑党杁䝁䅉兤獂䝁䅳䅉橂䝁䄸杢あ䝁䅅兡畂䝁䅕杣穂䍁䅷䅉煂䝁䅕杣祂䡁䅫睙桂䝁䄴督杁䝁䅅杢歂䍁䅁睢あ䝁䅧党祂䍁䅁督瑂䝁䅅䅢獂䍁䅁䅣獂䝁䅅督あ䝁䅫睙穂䍁䅷䅉橂䝁䅷睢穂䡁䅕杣求䍁䅁督㕂䡁䅍䅤求䝁䄰督杁䝁䅙睢祂䍁䅁兡畂䝁䅑兤穂䡁䅑杣灂䝁䅅䅢杁䡁䅁兙橂䝁䅳兙湂䝁䅫杢湂䍁䅁䅣祂䝁䄸䅚ㅂ䝁䅍䅤穂䍁䅷䅉あ䡁䅉兙畂䡁䅍兡あ䍁䅁䅣祂䝁䄸䅤求䝁䅍䅤灂䝁䄸杢杁䡁䅁杣療䝁䅑兤橂䡁䅑督獁䍁䅁睤桂䡁䅑党祂䍁䅁杙療䡁䅑䅤獂䝁䅕督㝁䍁䅁兙畂䝁䅑䅉祂䝁䅕兢桂䝁䄴兤浂䝁䅅睙あ䡁䅕杣求䝁䅑䅉桂䝁䄴䅚杁䡁䅉</t>
  </si>
  <si>
    <t>党橂䝁䄸杢歂䝁䅫䅤灂䝁䄸杢求䝁䅑䅉灂䝁䄴䅚ㅂ䡁䅍䅤祂䝁䅫兙獂䍁䅁睙療䝁䄴䅤桂䝁䅫杢求䡁䅉督獁䍁䅁兙畂䝁䅑䅉穂䝁䅕杣㉂䝁䅫睙求䡁䅍䅌杁䡁䅍兤橂䝁䅧䅉桂䡁䅍䅉橂䝁䄸杢あ䝁䅅兡畂䝁䅕杣杁䝁䅷兡浂䝁䅕䅉橂䡁䅫睙獂䝁䅕䅉瑂䝁䅅杢桂䝁䅣党瑂䝁䅕杢あ䍁䅷䅉獂䝁䄸睚灂䡁䅍䅤灂䝁䅍督獁䍁䅁睤桂䡁䅉党潂䝁䄸兤穂䝁䅫杢湂䍁䅁兙畂䝁䅑䅉療䡁䅑䅡求䡁䅉䅉睂䝁䅅睙牂䝁䅅睚灂䝁䄴睚杁䡁䅍党祂䡁䅙兡橂䝁䅕督畁䍁䅁兓あ䍁䅁兙獂䡁䅍睢杁䡁䅁杣療䝁䅑兤橂䝁䅕督杁䝁䅅杢歂䍁䅁督求䝁䅷䅢穂䍁䅁睙療䝁䄴䅤桂䝁䅫杢求䡁䅉杙療䝁䅅杣歂䍁䅷䅉橂䝁䄸杣祂䡁䅕睚桂䡁䅑党歂䍁䅁督潂䝁䅕党あ䡁䅍䅌杁䝁䅍睢祂䡁䅉兤湂䝁䅅䅤求䝁䅑䅉橂䝁䄸杢あ䝁䅅兡畂䝁䅕杣穂䍁䅁兙畂䝁䅑䅉療䡁䅑䅡求䡁䅉䅉橂䝁䄸杣祂䡁䅕睚桂䡁䅑党歂䍁䅁䅣祂䝁䄸䅚ㅂ䝁䅍䅤穂䍁䅁䅤療䍁䅁睙ㅂ䡁䅍䅤療䝁䄰党祂䡁䅍䅉灂䝁䄴䅉灂䝁䄴䅚ㅂ䡁䅍䅤祂䝁䅫党穂䍁䅁督ㅂ䝁䅍䅡杁䝁䅅督杁䡁䅁兙橂䝁䅳兙湂䝁䅫杢湂䍁䅷䅉桂䡁䅕䅤療䝁䄰睢あ䝁䅫杤求䍁䅷䅉浂䝁䄸睢歂䍁䅁兙畂䝁䅑䅉楂䡁䅕兡獂䝁䅑兡畂䝁䅣䅉睂䡁䅉睢歂䡁䅕睙あ䡁䅍杌杁䕁䅫杢杁䝁䅅䅚歂䝁䅫䅤灂䝁䄸杢獁䍁䅁兡あ䍁䅁䅣祂䝁䄸䅚ㅂ䝁䅍党穂䍁䅁兙畂䝁䅑䅉穂䝁䅕䅢獂䡁䅍䅉橂䝁䄸兙あ䝁䅕䅚杁䡁䅉党橂䡁䅫睙獂䝁䅕䅚杁䡁䅁兙睂䝁䅕杣楂䝁䄸兙祂䝁䅑䅉桂䝁䄴䅚杁䡁䅕杢橂䝁䄸兙あ䝁䅕䅚杁䡁䅉党橂䡁䅫睙獂䝁䅕䅚杁䡁䅁兙睂䝁䅕杣楂䝁䄸兙祂䝁䅑睏杁䝁䅅杢歂䍁䅁杙ㅂ䝁䅷睡杁䝁䅅杢歂䍁䅁督睂䝁䅕睙灂䝁䅅䅢あ䡁䅫䅉睂䝁䅅杣あ䝁䅫䅤灂䝁䄸杢穂䍁䅁兢桂䝁䅑党杁䝁䅙杣療䝁䄰䅉楂䝁䄸䅤潂䍁䅁睙療䝁䄴䅤桂䝁䅫杢求䡁䅉杙療䝁䅅杣歂䍁䅁兙畂䝁䅑䅉ㅂ䝁䄴睙療䝁䅅䅤求䝁䅑䅉祂䝁䅕睙㕂䝁䅍䅢求䝁䅑䅉睂䝁䅅䅣求䡁䅉杙療䝁䅅杣歂䍁䄴䅉䝂䡁䅕杣あ䝁䅧党祂䍁䅷䅉灂䡁䅑䅉睂䡁䅕杣橂䝁䅧兙穂䝁䅕督杁䝁䅅杢歂䍁䅁督求䝁䅷䅢穂䍁䅁杣求䝁䅍入橂䝁䅷党歂䍁䅁杚灂䝁䅉党祂䑁䅳䅉桂䝁䄴䅚杁䡁䅁杣療䝁䅑兤橂䝁䅕督杁䝁䅅杢歂䍁䅁督求䝁䅷䅢穂䍁䅁兙歂䝁䅧党穂䝁䅫杤求䡁䅍杌杁䕁䅅䅚歂䝁䅫䅤灂䝁䄸杢桂䝁䅷䅢㕂䍁䅷䅉あ䝁䅧党杁䝁䅍睢瑂䡁䅁兙畂䡁䅫䅉求䝁䄴睚桂䝁䅣党穂䍁䅁兡畂䍁䅁䅤潂䝁䅕䅉潂䝁䅅杣㉂䝁䅕督あ䝁䅫杢湂䍁䅁兙畂䝁䅑䅉祂䝁䅕睚求䝁䄴党祂䝁䅅䅤灂䝁䄸杢杁䝁䄸杚杁䡁䅑兡瑂䝁䅉党祂䍁䅁䅣祂䝁䄸䅣求䡁䅉䅤灂䝁䅕督㝁䍁䅁兙畂䝁䅑䅉穂䝁䅅䅢求䍁䅁睢浂䍁䅁䅤灂䝁䄰杙求䡁䅉䅢桂䝁䄴䅚杁䝁䅅杢歂䍁䅁督睂䝁䅕睙灂䝁䅅䅢杁䡁䅕督求䍁䅁䅣祂䝁䄸䅣求䡁䅉䅤灂䝁䅕督畁䍁䅁䅖潂䝁䅕䅉橂䝁䄸兢睂䝁䅅杢㕂䍁䅁睤桂䡁䅍䅉浂䝁䄸杣瑂䝁䅕杣獂䡁䅫䅉牂䝁䄴睢㍂䝁䄴䅉桂䡁䅍䅉䡂䡁䅉党灂䝁䅙䅉䍂䡁䅉睢穂䍁䄴䅉䑂䝁䄸杣睂䝁䄸杣桂䡁䅑兡療䝁䄴䅉桂䝁䄴䅚杁䝁䅍䅡桂䝁䄴睚求䝁䅑䅉灂䡁䅑督杁䝁䄴兙瑂䝁䅕䅉あ䝁䄸䅉䡂䡁䅉党灂䝁䅙䅌杁䕁䅫杢橂䍁䄴䅉灂䝁䄴䅉祁䑁䅁䅍硁䍁䄴䅉䡂䡁䅉党灂䝁䅙䅌杁䕁䅫杢橂䍁䄴䅉㍂䝁䅅督杁䝁䅙睢ㅂ䝁䄴䅚求䝁䅑䅉灂䝁䄴䅉硁䑁䅧睎㍁䍁䅁兙畂䝁䅑䅉灂䡁䅍䅉潂䝁䅕兙歂䡁䅅兤桂䡁䅉䅤求䡁䅉党歂䍁䅁兡畂䍁䅁䅒求䝁䅷兙㍂䝁䅅杣求䍁䅷䅉偂䝁䅧兡療䍁䄴䅁癄杆䅁杪䅫䕁䅣杣灂䝁䅑䅉䕂䡁䅫杢桂䝁䄰兡橂䡁䅍䅉䥂䝁䄸䅢歂䝁䅫杢湂䡁䅍䅌杁䕁䅫杢橂䍁䄴䅌杁䡁䅑睢湂䝁䅕䅤潂䝁䅕杣杁䡁䅣兡あ䝁䅧䅉灂䡁䅑督杁䡁䅍兤楂䡁䅍兡歂䝁䅫兙祂䝁䅫党穂䍁䅷䅉睂䡁䅉睢㉂䝁䅫䅚求䡁䅍䅉あ䝁䅕睙潂䝁䄴睢獂䝁䄸睚㕂䍁䅁睙療䝁䄴督ㅂ䝁䅷䅤灂䝁䄴睚獁䍁䅁䅣獂䝁䅅䅤浂䝁䄸杣瑂䍁䅁兙畂䝁䅑䅉睂䡁䅉睢歂䡁䅕睙あ䍁䅁党畂䝁䅣兡畂䝁䅕党祂䝁䅫杢湂䍁䅷䅉桂䝁䄴䅚杁䝁䅅杢桂䝁䅷入あ䝁䅫睙穂䍁䅁督求䡁䅉杤灂䝁䅍党穂䍁䅁兡畂䍁䅁杔療䡁䅉䅤潂䍁䅁兑瑂䝁䅕杣灂䝁䅍兙獁䍁䅁兒ㅂ䡁䅉睢睂䝁䅕䅌杁䝁䅅杢歂䍁䅁兡畂䡁䅑党祂䝁䄴兙あ䝁䅫睢畂䝁䅅䅢獂䡁䅫杌杁䕁䅫䅤杁䝁䄸杚浂䝁䅕杣穂䍁䅁睙獂䝁䄸兤歂䍁䅁䅣獂䝁䅅䅤浂䝁䄸杣瑂䍁䅁兙畂䝁䅑䅉睂䡁䅉睢歂䡁䅕睙あ䍁䅁党畂䝁䅣兡畂䝁䅕党祂䝁䅫杢湂䍁䅁督求䡁䅉杤灂䝁䅍党穂䍁䅷䅉穂䡁䅕睙潂䍁䅁兙穂䍁䅁兙祂䝁䅍䅡灂䡁䅑党橂䡁䅑兡畂䝁䅣䅌杁䝁䅑党穂䝁䅫睚畂䝁䅫杢湂䍁䅷䅉桂䝁䄴䅚杁䝁䅉兤灂䝁䅷䅚灂䝁䄴睚杁䡁䅍睙桂䝁䅷兙楂䝁䅷党杁䝁䅅杢歂䍁䅁督求䝁䅍兤祂䝁䅕䅉橂䝁䅷睢ㅂ䝁䅑兌楂䝁䅅督求䝁䅑䅉睂䝁䅷兙あ䝁䅙睢祂䝁䄰督杁䝁䅅杢歂䍁䅁杙ㅂ䡁䅍兡畂䝁䅕督穂䍁䅁兙睂䡁䅁䅢灂䝁䅍兙あ䝁䅫睢畂䡁䅍睏杁䝁䅅杢歂䍁䅁兑䩂䍁䄸兢桂䝁䅍䅡灂䝁䄴党杁䝁䅷党桂䡁䅉杢灂䝁䄴睚杁䝁䅅杢歂䍁䅁䅚桂䡁䅑兙杁䡁䅁䅢桂䡁䅑杚療䡁䅉兢杁䝁䅕杢湂䝁䅫杢求䝁䅕杣灂䝁䄴睚杁䡁䅍党祂䡁䅙兡橂䝁䅕督杁䡁䅑䅡桂䡁䅑䅉楂䡁䅕兡獂䝁䅑䅉睂䝁䅷兙あ䝁䅙睢祂䝁䄰督杁䡁䅑睢杁䝁䅙兙橂䝁䅫䅢灂䡁䅑兙あ䝁䅕䅉楂䝁䅅䅤橂䝁䅧䅉桂䝁䄴䅚杁䡁䅍䅤祂䝁䅕兙瑂䝁䅫杢湂䍁䅁䅚桂䡁䅑兙杁䝁䅫杢湂䝁䅕督あ䝁䅫睢畂䍁䅷䅉硂䡁䅕兙獂䝁䅫䅤㕂䍁䅁睚療䡁䅙党祂䝁䄴兙畂䝁䅍党獁䍁䅁睢祂䝁䅍䅡求䡁䅍䅤祂䝁䅅䅤灂䝁䄸杢獁䍁䅁督求䝁䄰兙畂䡁䅑兡橂䍁䅁兢療䝁䅑党獂䝁䅫杢湂䍁䅷䅉療䝁䅉督求䡁䅉杤桂䝁䅉兡獂䝁䅫䅤㕂䍁䅷䅉桂䝁䄴䅚杁䝁䅅杢桂䝁䅷入穂䝁䅫督杁䝁䅅䅤杁䡁䅍睙桂䝁䅷党畁䍁䅁䅖潂䝁䅕䅉橂䝁䄸兢睂䝁䅅杢㕂䍁䅁䅣祂䝁䄸杤灂䝁䅑党穂䍁䅁䅚灂䝁䅣兡あ䝁䅅䅢杁䝁䅕杢湂䝁䅅睚求䝁䄰党畂䡁䅑䅉穂䝁䅕杣㉂䝁䅫睙求䡁䅍䅌杁䝁䅫杢橂䝁䅷兤歂䝁䅫杢湂䍁䅁䅚灂䝁䅣兡あ䝁䅅䅢杁䝁䅕睙療䡁䅍入穂䡁䅑党瑂䍁䅁䅚求䡁䅍兡湂䝁䄴䅉桂䝁䄴䅚杁䝁䅫兢睂䝁䅷党瑂䝁䅕杢あ䝁䅅䅤灂䝁䄸杢㝁䍁䅁兙畂䝁䅑䅉穂䡁䅕䅣睂䝁䅷入杁䝁䅍䅡桂䝁䅫杢獁䍁䅁兓畂䡁䅑党祂䝁䄴党あ䍁䅁睢浂䍁䅁䅖潂䝁䅫杢湂䍁䅷䅉桂䝁䄴䅚杁䝁䅅䅚㉂䝁䅅杢橂䝁䅕䅚杁䝁䄰兙畂䡁䅕杚桂䝁䅍䅤ㅂ䡁䅉兡畂䝁䅣䅌杁䡁䅣䅡灂䝁䅍䅡杁䝁䅙睢橂䡁䅕督求䡁䅍䅉療䝁䄴䅉あ䡁䅉兙畂䡁䅍杚療䡁䅉兢灂䝁䄴睚杁䡁䅑杣桂䝁䅑兡あ䝁䅫睢畂䝁䅅䅢杁䝁䄸䅣求䡁䅉兙あ䝁䅫睢畂䡁䅍䅉灂䝁䄴䅤療䍁䅁督瑂䝁䅅杣あ䍁䅁兙畂䝁䅑䅉橂䝁䄸杢畂䝁䅕睙あ䝁䅕䅚杁䝁䅕睙療䡁䅍入穂䡁䅑党瑂䡁䅍杌杁䕁䅫䅤杁䡁䅍党祂䡁䅙党穂䍁䅁睙ㅂ䡁䅍䅤療䝁䄰党祂䡁䅍䅉あ䝁䅧兙あ䍁䅁睢睂䝁䅕杣桂䡁䅑党杁䝁䅫杢杁䡁䅑䅡求䍁䅁䅤求䝁䅍䅡獁䍁䅁兢求䝁䅑兡桂䍁䅷䅉あ䝁䅕䅢求䝁䅍睢瑂䝁䄰兤畂䝁䅫睙桂䡁䅑兡療䝁䄴督獁䍁䅁杣求䡁䅑兙灂䝁䅷䅌杁䝁䅍睢畂䡁䅍兤瑂䝁䅕杣杁䡁䅁兙橂䝁䅳兙湂䝁䅕䅚杁䝁䅣睢療䝁䅑督獁䍁䅁兢桂䝁䄴兤浂䝁䅅睙あ䡁䅕杣灂䝁䄴睚獁䍁䅁兙畂䝁䅑䅉浂䝁䅫杢桂䝁䄴睙求䍁䅁兡畂䝁䅑兤穂䡁䅑杣灂䝁䅕督畁䍁䅁䅖潂䝁䅕䅉橂䝁䄸兢睂䝁䅅杢㕂䍁䅁睤桂䡁䅍䅉浂䝁䄸杣瑂䝁䅕杣獂䡁䅫䅉牂䝁䄴睢㍂䝁䄴䅉桂䡁䅍䅉䑂䝁䅧兙呂䝁䅕杣湂䍁䅁䅖求䝁䅍䅡畂䝁䄸䅢療䝁䅣入杁䕁䅅睙硂䡁䅕兡穂䝁䅫䅤灂䝁䄸杢杁䕁䅍睢祂䡁䅁杌杁䝁䅅杢歂䍁䅁睙潂䝁䅅杢湂䝁䅕䅚杁䝁䅫䅤穂䍁䅁杢桂䝁䄰党杁䡁䅑睢杁䕁䅣杣灂䝁䅑䅉䕂䡁䅫杢桂䝁䄰兡橂䡁䅍䅉䥂䝁䄸䅢歂䝁䅫杢湂䡁䅍䅌杁䕁䅫杢橂䍁䄴䅉䡂䡁䅉兡歂䍁䅁䅒㕂䝁䄴兙瑂䝁䅫睙穂䍁䅁䅓療䝁䅷䅚灂䝁䄴睚穂䍁䅷䅉䩂䝁䄴睙畁䍁䅁睤桂䡁䅍䅉浂䝁䄸兤畂䝁䅑党歂䍁䅁兡畂䍁䅁杍睁䑁䅁李杁䝁䅅杢歂䍁䅁兡穂䍁䅁䅡求䝁䅅䅚硂䡁䅕兙祂䡁䅑党祂䝁䅕䅚杁䝁䅫杢杁䙁䅍兙畂䍁䅁杕桂䝁䄰睢畂䍁䅷䅉䑂䝁䅅䅢灂䝁䅙睢祂䝁䄴兡桂䍁䄴䅁䵁兆䅁杮䄸䕁䅣杣灂䝁䅙杚療䝁䄴䅉䑂䝁䄸杣睂䝁䄸杣桂䡁䅑兡療䝁䄴䅌杁䡁䅑䅡祂䝁䄸兤湂䝁䅧䅉灂䡁䅑督杁䡁䅍兤楂䡁䅍兡歂䝁䅫兙祂䝁䅫党穂䍁䅷䅉睂䡁䅉睢㉂䝁䅫䅚求䡁䅍䅉橂䝁䄸杢穂䡁䅕兢求䡁䅉䅉桂䝁䄴䅚杁䡁䅁杣療䝁䅙党穂䡁䅍兡療䝁䄴兙獂䍁䅷䅉桂䝁䄴䅚杁䝁䅧睢瑂䝁䅕䅉桂䝁䄴䅚杁䝁䅉兤灂䝁䅷䅚灂䝁䄴睚杁䡁䅁杣療䝁䅑兤橂䡁䅑督杁䝁䅫杢杁䡁䅑䅡求䍁䅁兖畂䝁䅫䅤求䝁䅑䅉呂䡁䅑兙あ䝁䅕督獁䍁䅁兒ㅂ䡁䅉睢睂䝁䅕䅌杁䕁䅍兙畂䝁䅅䅚桂䍁䅷䅉䉂䡁䅕督あ䡁䅉兙獂䝁䅫兙獁䍁䅁兙畂䝁䅑䅉灂䝁䄴䅤求䡁䅉杢桂䡁䅑兡療䝁䄴兙獂䝁䅷入畁䍁䅁䅖潂䝁䅕䅉橂䝁䄸兢睂䝁䅅杢㕂䍁䅁睢睂䝁䅕杣桂䡁䅑党穂䍁䅁䅤潂䡁䅉睢ㅂ䝁䅣䅡杁䡁䅑睤療䍁䅁督求䝁䅣兢求䝁䄴䅤穂䑁䅯䅉䥂䝁䄸兢求䍁䅁兙畂䝁䅑䅉䍂䡁䅕兡獂䝁䅑兡畂䝁䅣䅉兂䡁䅉睢歂䡁䅕睙あ䡁䅍䅌杁䝁䅅杢歂䍁䅁睑療䝁䄴督ㅂ䝁䄰党祂䍁䅁兙畂䝁䅑䅉兂䡁䅉睢浂䝁䅕督穂䝁䅫睢畂䝁䅅䅢杁䙁䅁杣療䝁䅑兤橂䡁䅑督畁䍁䅁䅖潂䝁䅕䅉䥂䝁䄸兢求䍁䅁兙畂䝁䅑䅉䍂䡁䅕兡獂䝁䅑兡畂䝁䅣䅉兂䡁䅉睢歂䡁䅕睙あ䡁䅍䅉穂䝁䅕睚瑂䝁䅕杢あ䍁䅁兢桂䝁䄴兤浂䝁䅅睙あ䡁䅕杣求䡁䅍䅉桂䝁䄴䅚杁䝁䄰兙祂䝁䅳党あ䡁䅍䅉祂䝁䅕督灂䝁䅑党畂䡁䅑兡桂䝁䅷䅉桂䝁䄴䅚杁䝁䅍睢瑂䝁䄰党祂䝁䅍兡桂䝁䅷䅉穂䝁䅕睙あ䝁䅫睢畂䝁䅅䅢杁䝁䅣兙祂䝁䅅睚求䍁䅁䅚療䝁䄸杣穂䍁䅷䅉祂䝁䄸䅢獂䝁䅫杢湂䍁䅁督あ䝁䅕党獂䍁䅁督求䡁䅉杤灂䝁䅍党杁䝁䅑睢療䡁䅉督獁䍁䅁杚灂䡁䅉党杁䝁䅑睢療䡁䅉督獁䍁䅁督潂䡁䅕䅤あ䝁䅕杣穂䍁䅷䅉穂䡁䅑党求䝁䅷䅉穂䝁䅕睙ㅂ䡁䅉兡あ䡁䅫䅉湂䡁䅉兡獂䝁䅷党穂䍁䅷䅉桂䝁䄴䅚杁䡁䅉睢療䝁䄰䅉歂䝁䅫杤灂䝁䅑党祂䡁䅍䅉浂䝁䄸杣杁䡁䅑䅡求䍁䅁兤穂䝁䅕䅉灂䝁䄴䅉橂䝁䄸兢瑂䝁䅕杣橂䝁䅫兙獂䍁䅁睙療䝁䄴督あ䡁䅉兤橂䡁䅑兡療䝁䄴䅉桂䝁䄴䅚杁䡁䅉党睂䝁䅅兡祂䍁䅷䅉桂䝁䄴䅚杁䝁䅧睢瑂䝁䅕䅉祂䝁䅕兢療䝁䅑党獂䝁䅫杢湂䍁䅁兙睂䡁䅁䅢灂䝁䅍兙あ䝁䅫睢畂䡁䅍杌杁䙁䅑䅡求䍁䅁督求䝁䅣兢求䝁䄴䅤杁䝁䅅䅢穂䝁䄸䅉穂䝁䅕䅢獂䡁䅍䅉祂䝁䅕䅢桂䡁䅑党歂䍁䅁䅣祂䝁䄸䅚ㅂ䝁䅍䅤穂䍁䅷䅉穂䡁䅕睙潂䍁䅁兙穂䍁䅁睚桂䡁䅉兙湂䝁䅕䅉歂䝁䄸睢祂䍁䅁睢睂䝁䅕杢求䡁䅉督畁䍁䅁䅖潂䝁䅕䅉䑂䝁䄸杢穂䡁䅕兢求䡁䅉䅉桂䝁䄴䅚杁䙁䅁杣療䝁䅙党穂䡁䅍兡療䝁䄴兙獂䍁䅁䅕祂䝁䄸䅚ㅂ䝁䅍䅤穂䍁䅁督求䝁䅣兢求䝁䄴䅤杁䝁䄰兙畂䡁䅕杚桂䝁䅍䅤ㅂ䡁䅉党穂䍁䅁兙畂䝁䅑䅉瑂䝁䅅杣牂䝁䅕䅤穂䍁䅁䅢療䝁䄴睚瑁䝁䅧兙畂䝁䅑䅢求䝁䅑䅉求䝁䄴睚灂䝁䄴党求䡁䅉党歂䍁䅁䅤療䝁䄸䅢穂䍁䅷䅉灂䝁䄴睙獂䡁䅕䅚灂䝁䄴睚杁䡁䅍䅣桂䝁䅑党穂䍁䅷䅉穂䝁䅧睢㉂䝁䅕䅢穂䍁䅷䅉穂䡁䅁兙歂䝁䅕督獁䍁䅁督橂䝁䄸睢睂䡁䅍䅌杁䡁䅉兙牂䝁䅕督獁䍁䅁䅡療䝁䅕督獁䍁䅁睙ㅂ䝁䅷䅤灂䡁䅙兙あ䝁䄸杣穂䍁䅷䅉㍂䝁䅕党歂䝁䅕杣穂䍁䅷䅉睂䝁䄸督あ䍁䅁䅡療䝁䅷党杁䝁䅑兡湂䝁䅣党祂䡁䅍䅌杁䡁䅍睙祂䝁䅅䅣求䡁䅉督獁䍁䅁党歂䝁䅣党祂䡁䅍䅌杁䝁䅅杢歂䍁䅁杚療䡁䅉睡穂䑁䅳䅉㍂䝁䅧党求䝁䅷杙桂䡁䅉杣療䡁䅣督杁䝁䅅杢歂䍁䅁䅢桂䡁䅣杢杁䝁䅍兙祂䡁䅑督㝁䍁䅁督畂䝁䄸睤杁䡁䅑睢療䝁䅷督杁䝁䅍睢瑂䡁䅁杣灂䡁䅍兡畂䝁䅣䅉穂䝁䅧睢㉂䝁䅕䅢穂䍁䅷䅉睂䡁䅕督潂䝁䅕杣穂䍁䅷䅉祂䝁䄸睢浂䍁䅁杣桂䝁䅳党穂䍁䅷䅉穂䝁䅷党歂䍁䅁督獂䝁䅕兡湂䝁䅧䅉穂䝁䅧睢㉂䝁䅕䅢穂䍁䅷䅉穂䝁䅍睢療䡁䅁督獁䍁䅁兙畂䝁䅑䅉灂䝁䅍党杁䡁䅍睙祂䝁䅅䅣求䡁䅉督㝁䍁䅁兙畂䝁䅑䅉睂䡁䅉兤畂䝁䅫杢湂䍁䅁䅣祂䝁䄸䅚ㅂ䝁䅍䅤穂䍁䅷䅉穂䡁䅕睙潂䍁䅁兙穂䍁䅁䅣祂䡁䅕杢求䡁䅉督獁䍁䅁䅢療䡁䅁䅣求䡁䅉督獁䍁䅁督潂䝁䅕兙祂䡁䅍䅌杁䝁䅅杢歂䍁䅁睢あ䝁䅧党祂䍁䅁䅤療䝁䄸䅢穂䍁䄴䅉啂䝁䅧党杁䡁䅍党湂䝁䄰党畂䡁䅑䅉桂䝁䅷督療䍁䅁睢浂䝁䅙党祂䡁䅍䅉穂䡁䅑杣灂䝁䅳兡畂䝁䅣䅉あ䝁䄸睢獂䡁䅍䅌杁䝁䅫杢橂䝁䅷兤歂䝁䅫杢湂䍁䅁兙㑂䝁䅕督獁䍁䅁䅣灂䝁䅍睡穂䍁䅷䅉瑂䝁䅅䅤あ䝁䄸睙牂䡁䅍䅌杁䝁䄰兙ㅂ䝁䅷督獁䍁䅁睤療䝁䄸䅚杁䡁䅍䅣獂䝁䅫䅤あ䝁䅕杣穂䍁䅷䅉穂䝁䅷党歂䝁䅣党潂䝁䅅兢瑂䝁䅕杣穂䍁䅷䅉睂䡁䅉入杁䝁䅉兙祂䡁䅍䅌杁䝁䅅杢歂䍁䅁杣求䡁䅁兙灂䡁䅉䅉潂䝁䅅杢歂䝁䅷党穂䑁䅳䅉潂䝁䅅杢歂䍁䅁䅤療䝁䄸䅢穂䍁䅁睙療䝁䄰䅣祂䝁䅫督灂䝁䄴睚杁䝁䅧兙瑂䝁䄰党祂䡁䅍䅌杁䡁䅍睙祂䝁䅕睤歂䡁䅉兡㉂䝁䅕杣穂䍁䅷䅉睂䝁䅷兡求䡁䅉督獁䍁䅁兙歂䝁䅯兤穂䡁䅑兙楂䝁䅷党杁䡁䅣杣求䝁䄴睙潂䝁䅕督獁䍁䅁䅡桂䝁䄴䅚穂䝁䅅睤穂䍁䅷䅉あ䝁䅅䅣求䍁䅁兢求䝁䅅督ㅂ䡁䅉党穂䍁䅷䅉獂䝁䅕杤求䝁䅷督獁䍁䅁睙獂䝁䅅兢睂䡁䅍䅌杁䡁䅑杣療䡁䅣党獂䡁䅍䅌杁䝁䅍兤獂䡁䅑兡㉂䝁䅅䅤療䡁䅉督獁䍁䅁睤求䝁䅕䅚求䡁䅉督獁䍁䅁兙畂䝁䅑䅉療䡁䅑䅡求䡁䅉䅉潂䝁䅅杢歂䍁䅁䅤療䝁䄸䅢穂䑁䅳䅉灂䝁䄴䅚療䝁䄸杣杁䝁䅅杢歂䍁䅁睢ㅂ䡁䅑䅚療䝁䄸杣杁䡁䅁䅢桂䝁䄴䅤求䡁䅉督杁䝁䅅杢歂䍁䅁䅢桂䡁䅣杢杁䝁䅅睙橂䝁䅕督穂䝁䄸杣灂䝁䅕督㝁䍁䅁兙畂䝁䅑䅉湂䝁䅅杣歂䝁䅕杢杁䝁䅧睢穂䝁䅕督杁䝁䅅杢歂䍁䅁䅡療䡁䅍党杁䡁䅉党求䝁䅷督畁䍁䅁兓畂䍁䅁兙歂䝁䅑兡あ䝁䅫睢畂䍁䅷䅉あ䝁䅧党杁䡁䅍党湂䝁䄰党畂䡁䅑䅉睂䡁䅉睢㉂䝁䅫䅚求䡁䅍䅉潂䝁䄸兢求䍁䅁睢祂䝁䅣兙畂䝁䅫来桂䡁䅑兡療䝁䄴䅉睂䡁䅉睢歂䡁䅕睙あ䡁䅍䅌杁䝁䅫杢橂䝁䅷兤歂䝁䅫杢湂䍁䅁睤灂䡁䅉党杁䝁䅅杢歂䍁䅁睤療䝁䄸䅚杁䡁䅍䅡求䝁䅷杤灂䝁䄴睚獁䍁䅁睙療䝁䄴䅤桂䝁䅫杢求䡁䅉督獁䍁䅁督あ䝁䄸杣桂䝁䅣党杁䝁䅍兙楂䝁䅫杢求䡁䅑督獁䍁䅁兙畂䝁䅑䅉療䡁䅑䅡求䡁䅉䅉橂䝁䅷睢穂䝁䅕䅤杁䝁䅅杢歂䍁䅁䅡療䝁䄰党杁䝁䄸杣湂䝁䅅杢灂䡁䅯兙あ䝁䅫睢畂䍁䅁兙橂䝁䅍党穂䡁䅍睢祂䝁䅫党穂䑁䅳䅉祂䝁䅕督灂䝁䅑党畂䡁䅑兡桂䝁䅷䅌杁䝁䅫杢歂䡁䅕督あ䡁䅉兡桂䝁䅷䅌杁䝁䅅杢歂䍁䅁睙療䝁䄰兢求䡁䅉睙灂䝁䅅䅢杁䝁䅙兙畂䡁䅍睏杁䝁䅅杢歂䍁䅁睙獂䝁䅕兙畂䝁䅫杢湂䍁䅁䅣祂䝁䄸䅚ㅂ䝁䅍䅤穂䍁䅷䅉穂䡁䅕睙潂䍁䅁兙穂䍁䅁杙祂䝁䄸睢瑂䡁䅍䅌杁䝁䅉杣ㅂ䡁䅍䅡求䡁䅍䅌杁䡁䅍兣ㅂ䝁䅕党湂䝁䅕党穂䍁䅷䅉桂䝁䄴䅚杁䝁䄸䅤潂䝁䅕杣杁䝁䅍䅢求䝁䅅杢灂䝁䄴睚杁䡁䅁杣療䝁䅑兤橂䡁䅑督畁䍁䅁䅖潂䝁䅕䅉橂䝁䄸兢睂䝁䅅杢㕂䍁䅁睤桂䡁䅍䅉浂䝁䄸杣瑂䝁䅕杣獂䡁䅫䅉牂䝁䄴睢㍂䝁䄴䅉桂䡁䅍䅉䩂䝁䄴督あ䡁䅉兤瑂䝁䅕杢あ䍁䅁睕㕂䡁䅍䅤求䝁䄰督杁䕁䅍睢祂䡁䅁睢祂䝁䅅䅤灂䝁䄸杢杁䝁䅅杢歂䍁䅁睙潂䝁䅅杢湂䝁䅕䅚杁䝁䅫䅤穂䍁䅁杢桂䝁䄰党杁䡁䅑睢杁䕁䅣杣灂䝁䅙杚療䝁䄴䅉䑂䝁䄸杣睂䝁䄸杣桂䡁䅑兡療䝁䄴䅉灂䝁䄴䅉䭂䡁䅕杢求䍁䅁免㕁䑁䅫杍畁䍁䅁睒祂䝁䅫杚浂䝁䄸杢杁䕁䅍睢祂䡁䅁睢祂䝁䅅䅤灂䝁䄸杢杁䡁䅣兙穂䍁䅁杚療䡁䅕杢歂䝁䅕䅚杁䝁䅫杢杁䑁䅅睎㍁䑁䅑䅉桂䝁䄴䅚杁䝁䅫督杁䝁䅧党桂䝁䅑兣ㅂ䝁䅅杣あ䝁䅕杣求䝁䅑䅉灂䝁䄴䅉佂䝁䅕睤杁䙁䅫睢祂䝁䅳䅌杁䕁䄴党㍂䍁䅁兗療䡁䅉睡畁䅁䅁硴䅙䥁䑷䅁䡂䡁䅉睢橂䝁䅕杣㕂䍁䅁睔ㅂ䡁䅑䅢求䡁䅑䅉䥂䝁䄸䅢歂䝁䅫杢湂䍁䅁睑療䡁䅉䅣畁䍁䅁睢睂䝁䅕杣桂䡁䅑党穂䍁䅁兙穂䍁䅁兙杁䡁䅉党あ䝁䅅兡獂䝁䅕杣杁䝁䄸杚杁䝁䅍睢畂䡁䅍兤瑂䝁䅅杙獂䝁䅕督杁䝁䅅杢歂䍁䅁杚祂䝁䅕督潂䍁䅁䅣祂䝁䄸䅚ㅂ䝁䅍䅤穂䍁䅁督療䝁䅷䅚杁䡁䅑䅡祂䝁䄸兤湂䝁䅧䅉灂䝁䄴䅚求䡁䅁党畂䝁䅑党畂䡁䅑䅢㕂䍁䅁睢睂䝁䅕杣桂䡁䅑党歂䍁䅁督あ䝁䄸杣求䡁䅍䅉灂䝁䄴䅉あ䝁䅧党杁䙁䅕杢灂䡁䅑党歂䍁䅁睕あ䝁䅅䅤求䡁䅍杌杁䕁䅫䅤穂䍁䅁督あ䝁䄸杣求䡁䅍䅉療䝁䅙杚求䡁䅉䅉睂䡁䅉睢歂䡁䅕睙あ䡁䅍䅉灂䝁䄴䅉㉂䝁䅅杣灂䝁䄸兤穂䍁䅁睙桂䡁䅑党湂䝁䄸杣灂䝁䅕督獁䍁䅁督ㅂ䝁䅍䅡杁䝁䅅督杁䝁䅑兙灂䡁䅉入杁䝁䅅杢歂䍁䅁䅚求䝁䅷兡獁䍁䅁䅣祂䝁䄸䅚ㅂ䝁䅍党獁䍁䅁杚獂䝁䄸杣桂䝁䅷䅌杁䝁䅙杣求䡁䅍䅡杁䝁䄰党桂䡁䅑䅌杁䡁䅍党桂䝁䅙睢療䝁䅑䅉睂䡁䅉睢歂䡁䅕睙あ䡁䅍䅌杁䝁䅣杣療䝁䅍党祂䡁䅫䅌杁䝁䅣党畂䝁䅕杣桂䝁䅷䅉瑂䝁䅕杣橂䝁䅧兙畂䝁䅑兡穂䝁䅕䅌杁䝁䅧党桂䝁䅷䅤潂䍁䅁兙畂䝁䅑䅉楂䝁䅕兙ㅂ䡁䅑入杁䝁䅍兙祂䝁䅕䅌杁䝁䅙杣療䡁䅯党畂䍁䅁杚療䝁䄸䅚獁䍁䅁杙求䝁䅕杣杁䝁䅅杢歂䍁䅁睤灂䝁䄴党獁䍁䅁兙畂䝁䅑䅉求䡁䅑䅡畂䝁䅫睙杁䡁䅁杣療䝁䅑兤橂䡁䅑督畁䍁䅁䅖潂䝁䅕䅉橂䝁䄸兢睂䝁䅅杢㕂䍁䅁睤桂䡁䅍䅉浂䝁䄸兤畂䝁䅑党歂䍁䅁兡畂䍁䅁免㕁䑁䅑李杁䝁䅅杢歂䍁䅁兡穂䍁䅁䅡求䝁䅅䅚硂䡁䅕兙祂䡁䅑党祂䝁䅕䅚杁䝁䅫杢杁䕁䅕兢求䡁䅉入㉂䝁䅫䅢獂䝁䅕䅌杁䕁䅍兙獂䝁䅫杚療䡁䅉杢灂䝁䅅杌䅁䕁坷䅁獁䅁䅁睒祂䝁䄸兤畂䝁䅑䅉啂䡁䅉兙畂䡁䅍䅣療䡁䅉䅤桂䡁䅑兡療䝁䄴䅁兄杂䅁杚䅍䕁䅣杣療䡁䅕䅣杁䑁䅅䅉䉂䡁䅕䅤療䝁䄰睢あ䝁䅫杤求䍁䅷䅉䩂䝁䄴睙畁䍁䅷䅉あ䝁䅧杣療䡁䅕睚潂䍁䅁兡あ䡁䅍䅉穂䡁䅕杙穂䝁䅫䅚灂䝁䅅杣灂䝁䅕督獁䍁䅁睢睂䝁䅕杣桂䡁䅑党穂䍁䅁兡畂䍁䅁䅤潂䝁䅕䅉桂䡁䅕䅤療䝁䄰睢あ䝁䅫杤求䍁䅁杣求䡁䅑兙灂䝁䅷䅉灂䝁䄴䅚ㅂ䡁䅍䅤祂䡁䅫䅉灂䝁䄴䅉あ䝁䅧党杁䙁䅕杢灂䡁䅑党歂䍁䅁睕あ䝁䅅䅤求䡁䅍䅉桂䝁䄴䅚杁䡁䅑䅡求䍁䅁兖畂䝁䅫䅤求䝁䅑䅉䱂䝁䅫杢湂䝁䅑睢瑂䍁䄴䅉啂䝁䅧党杁䝁䅍睢瑂䡁䅁兙畂䡁䅫䅉穂䝁䅕䅢獂䡁䅍䅉畂䝁䅕睤杁䝁䅅杢歂䍁䅁兤穂䝁䅕䅚杁䝁䅍兙祂䡁䅍䅌杁䝁䅷兡湂䝁䅧䅤杁䡁䅑杣ㅂ䝁䅍睡穂䍁䅷䅉桂䝁䄴䅚杁䡁䅙党潂䝁䅫睙獂䝁䅕䅉睂䝁䅅杣あ䡁䅍䅌杁䝁䅅督杁䡁䅣党獂䝁䅷䅉桂䡁䅍䅉穂䝁䅕杣㉂䝁䅫睙求䍁䅁兙畂䝁䅑䅉灂䝁䄴督ㅂ䡁䅉兙畂䝁䅍党杁䝁䅍睢畂䡁䅑杣桂䝁䅍䅤穂䑁䅳䅉桂䡁䅉杣桂䝁䄴睚求䡁䅍䅉祂䝁䅕䅢桂䡁䅑党歂䍁䅁杤求䝁䅧兡橂䝁䅷党杁䝁䅙兡畂䝁䅅杢橂䝁䅫杢湂䑁䅳䅉桂䝁䄴䅚杁䝁䄸杚浂䝁䅕杣穂䍁䅁兙ㅂ䡁䅑睢瑂䝁䄸䅤灂䡁䅙党杁䝁䄰兙灂䝁䄴䅤求䝁䄴兙畂䝁䅍党杁䝁䅅杢歂䍁䅁杣求䡁䅁兙灂䡁䅉䅉穂䝁䅕杣㉂䝁䅫睙求䡁䅍杌杁䕁䅣杣療䡁䅕䅣杁䑁䅅䅉䉂䡁䅕䅤療䝁䄰睢あ䝁䅫杤求䍁䅷䅉䩂䝁䄴睙畁䍁䅁睤桂䡁䅍䅉灂䝁䄴睙療䡁䅉䅣療䡁䅉兙あ䝁䅕䅚杁䝁䅫杢杁䑁䅅兏㕁䑁䅕䅉桂䝁䄴䅚杁䝁䅫督杁䝁䅧党桂䝁䅑兣ㅂ䝁䅅杣あ䝁䅕杣求䝁䅑䅉灂䝁䄴䅉䥂䝁䄸兤穂䡁䅑睢畂䍁䅷䅉啂䝁䅕䅥桂䡁䅍杌䅁偁坅䅁佃元䅁睒ㅂ䝁䅕督穂䑁䄸䅌杁䕁䅫杢橂䍁䄴䅉歂䝁䅕督灂䝁䅣杢穂䍁䅷䅉瑂䝁䅅杣牂䝁䅕䅤穂䍁䅷䅉歂䝁䅫督あ䡁䅉兡楂䡁䅕䅤求䡁䅍䅌杁䝁䅅杢歂䍁䅁䅢灂䝁䅍党畂䡁䅍党穂䍁䅁䅢灂䝁䅙党穂䡁䅑入獂䝁䅕䅉橂䝁䄸䅢獂䝁䅕睙あ䝁䅫睢畂䡁䅍䅉療䝁䅙䅉桂䡁䅁䅣桂䡁䅉党獂䍁䅁兙畂䝁䅑䅉桂䝁䅍睙求䡁䅍督療䡁䅉兡求䡁䅍䅉浂䝁䄸杣杁䝁䄰党畂䍁䅷䅉㍂䝁䄸兢求䝁䄴䅌杁䝁䅅杢歂䍁䅁睙潂䝁䅫䅢歂䡁䅉党畂䍁䄴䅉䩂䡁䅑䅉療䡁䅁党祂䝁䅅䅤求䡁䅍䅉あ䝁䅧杣療䡁䅕睚潂䍁䅁杚灂䡁䅙党杁䡁䅍党湂䝁䄰党畂䡁䅑督㙁䍁䅁兑瑂䝁䅕杣灂䝁䅍兙穂䍁䅁杕求䡁䅑兙灂䝁䅷䅌杁䕁䅅兢求䡁䅉兡橂䝁䅅督杁䙁䅣䅡療䝁䅷党穂䝁䅅䅢求䍁䅷䅉䙂䡁䅕杣療䡁䅁党獁䍁䅁兑穂䝁䅫兙獁䍁䅁兙畂䝁䅑䅉䵂䝁䅫睙求䝁䄴督灂䝁䄴睚畁䍁䅁䅖潂䝁䅕䅉橂䝁䄸兢睂䝁䅅杢㕂䉁杫督杁䝁䅍䅢療䡁䅑䅡灂䝁䄴睚杁䝁䅍睢獂䝁䅷党橂䡁䅑兡療䝁䄴䅉灂䝁䄴睙獂䡁䅕䅚求䡁䅍䅉煂䝁䅕兙畂䡁䅍䅌杁䡁䅁兙畂䡁䅑督獁䍁䅁督牂䝁䅫杣あ䡁䅍䅌杁䝁䅑杣求䡁䅍督求䡁䅍䅌杁䡁䅍䅡療䡁䅉䅤穂䍁䅷䅉楂䝁䅷睢ㅂ䡁䅍党穂䍁䅷䅉穂䝁䅧兡祂䡁䅑督獁䍁䅁条桂䝁䅍睡求䡁䅑督獁䍁䅁兙橂䡁䅑兡㉂䝁䅕睤求䝁䅅杣獁䍁䅁睡畂䝁䅫䅤㍂䝁䅕兙祂䍁䅷䅉桂䝁䄴䅚杁䝁䅫杢あ䝁䅫兢桂䡁䅑党杁䝁䅅䅣睂䝁䅅杣求䝁䅷杌杁䕁䅫䅤杁䝁䅅䅢穂䝁䄸䅉湂䡁䅉兙畂䡁䅑督杁䝁䅷兡橂䝁䅕杢穂䝁䅕督杁䡁䅑睢杁䝁䅑党穂䝁䅫睚畂䍁䅷䅉瑂䝁䅅杢ㅂ䝁䅙兙橂䡁䅑兤祂䝁䅕䅌杁䝁䅅杢歂䍁䅁䅚灂䡁䅍䅤祂䝁䅫杙ㅂ䡁䅑党杁䡁䅙兙祂䝁䅫睢ㅂ䡁䅍䅉睂䡁䅉睢歂䡁䅕睙あ䡁䅍䅉あ䝁䅧兙あ䍁䅁睙療䝁䄰䅣獂䝁䅕兢求䝁䄴䅤杁䝁䅫䅤穂䍁䅁兙睂䡁䅁兙祂䝁䅕䅢杁䝁䅷兡畂䝁䅕督獁䍁䅁督ㅂ䝁䅍䅡杁䝁䅅督杁䝁䅕入求䡁䅣党桂䡁䅉䅌杁䡁䅣兙あ䝁䅍䅡求䡁䅍䅌杁䝁䅧兙畂䝁䅑杙桂䝁䅣督獁䍁䅁杚療䝁䄸䅤㍂䝁䅕兙祂䍁䅷䅉牂䝁䅫䅚穂䉁杫䅉桂䝁䄴䅚杁䝁䅫杢浂䝁䅅杢あ䡁䅍升杁䝁䅅䅣睂䝁䅅杣求䝁䅷䅌杁䝁䄸兤あ䝁䅕杣㍂䝁䅕兙祂䍁䅷䅉浂䡁䅉兙湂䡁䅉兙畂䝁䅍党獁䍁䅁条求䡁䅣党獂䡁䅉入獁䍁䅁兙畂䝁䅑䅉療䡁䅑䅡求䡁䅉䅉浂䝁䅅督潂䝁䅫睢畂䍁䅁兙橂䝁䅍党穂䡁䅍睢祂䝁䅫党穂䍁䅷䅉桂䡁䅍䅉㍂䝁䅕䅢獂䍁䅁兙穂䍁䅁䅤療䍁䅁睤潂䝁䄸䅢求䡁䅍兙獂䝁䅕䅉睂䝁䅅杣あ䝁䄴党祂䡁䅍䅉あ䝁䄸䅉療䡁䅁党祂䝁䅅䅤求䍁䅁兙畂䝁䅑䅉穂䝁䅕䅢獂䍁䅁䅣祂䝁䄸䅚ㅂ䝁䅍䅤穂䍁䅁䅤潂䡁䅉睢ㅂ䝁䅣䅡杁䝁䅷兡橂䝁䅕杢穂䝁䅕䅚杁䡁䅉党あ䝁䅅兡獂䍁䅁督あ䝁䄸杣求䡁䅍杌杁䙁䅑䅡求䍁䅁睙療䝁䄰䅣桂䝁䄴入杁䝁䄰兙祂䝁䅳党あ䡁䅍䅉灂䡁䅑督杁䡁䅁杣療䝁䅑兤橂䡁䅑督杁䡁䅕杢歂䝁䅕杣杁䡁䅑䅡求䍁䅁睒噂䕁䅕睕呂䍁䅷䅉䡂䙁䅕兒呂䙁䅍睐獁䍁䅁睒噂䕁䅕睕呂䍁䅁兖畁䙁䅍杌䉂䍁䄴䅌杁䕁䅣兖䙂䙁䅍睕杁䕁䅯党桂䝁䄴督獁䍁䅁睒噂䕁䅕睕呂䑁䄸䅉桂䝁䄴䅚杁䙁䅑杣灂䝁䅅杢湂䝁䅷党杁䕁䅑党穂䝁䅫睚畂䍁䅷䅉乂䕁䅅杕䑂䕁䅫兑佂䕁䄸䅌杁䙁䅅兤求䡁䅍䅤灂䝁䄸杢杁䕁䄰兙祂䝁䅳䅉桂䝁䄴䅚杁䙁䅑杣灂䝁䅅杢湂䝁䅷党杁䕁䅑党穂䝁䅫睚畂䍁䅷䅉桂䍁䅁督あ䡁䅫䅢灂䡁䅯党歂䍁䅁睒杁䝁䅅杢歂䍁䅁兙杁䡁䅍䅤㕂䝁䅷兡㙂䝁䅕䅚杁䕁䄰䅌杁䕁䅣兖䙂䙁䅍睕杁䕁䅳兡歂䡁䅍䅌杁䕁䅉兙楂䡁䅫䅉䡂䙁䅕兒呂䙁䅍䅌杁䙁䅫兒呂䍁䅷䅉䡂䍁䅁杙㕂䍁䅁睒噂䕁䅕睕呂䍁䅷䅉䡂䙁䅕兒呂䙁䅍䅉楂䡁䅫䅉乂䕁䅅杕䑂䕁䅫兑佂䕁䄸䅌杁䝁䅅杢歂䍁䅁睒橂䍁䅁杙祂䝁䅅杢歂䍁䅁杢桂䝁䄰党穂䍁䄴䅉䩂䡁䅑䅉穂䝁䅕䅢獂䡁䅍䅉灂䡁䅑督杁䡁䅁杣療䝁䅑兤橂䡁䅑督杁䡁䅑䅡祂䝁䄸兤湂䝁䅧䅉歂䝁䅫杣求䝁䅍䅤瑁䡁䅑睢瑁䝁䅍睢畂䡁䅍兤瑂䝁䅕杣獁䍁䅁睤潂䝁䄸䅢求䡁䅍兙獂䝁䅕䅌杁䝁䅅杢歂䍁䅁䅢灂䝁䅍党畂䡁䅍兡畂䝁䅣䅉歂䝁䅫督あ䡁䅉兡楂䡁䅕䅤灂䝁䄸杢杁䝁䅍䅡桂䝁䄴杢求䝁䅷督獁䍁䅁兙穂䍁䅁睤求䝁䅷䅢杁䝁䅅督杁䡁䅑䅡祂䝁䄸兤湂䝁䅧䅉灂䡁䅑督杁䡁䅉党あ䝁䅅兡獂䍁䅁睤求䝁䅉督灂䡁䅑党穂䍁䄴䅉䡂䡁䅕党穂䡁䅍睐獁䍁䅁兓畂䝁䅍杌杁䡁䅣兙穂䍁䅁杚療䡁䅕杢歂䝁䅕䅚杁䝁䅫杢杁䑁䅅兏㑁䑁䅅䅉桂䝁䄴䅚杁䝁䅫督杁䝁䅧党桂䝁䅑兣ㅂ䝁䅅杣あ䝁䅕杣求䝁䅑䅉灂䝁䄴䅉䵂䝁䄸督杁䕁䅅杢湂䝁䅕䅢求䡁䅍䅌杁䕁䅍兙獂䝁䅫杚療䡁䅉杢灂䝁䅅杌䅁䍁呣䅁啁睄䅁睒ㅂ䝁䅫䅚求䡁䅣兡祂䝁䅕䅉呂䝁䄸杚あ䡁䅣兙祂䝁䅕䅌杁䕁䅫杢橂䍁䄴䅉睂䡁䅉睢㉂䝁䅫䅚求䡁䅍䅉桂䍁䅁䅣獂䝁䅅䅤浂䝁䄸杣瑂䍁䅁杚療䡁䅉䅉睂䡁䅉睢睂䝁䅕杣あ䡁䅫䅉桂䝁䄴䅚杁䝁䅍兙穂䡁䅕兙獂䡁䅑入杁䍁䅧䅕流䕁䅍克杁䝁䅫杢穂䡁䅕杣求䡁䅉督杁䡁䅣睢祂䝁䅷䅚㍂䝁䅫䅚求䍁䄴䅉啂䝁䅧党杁䝁䅍睢瑂䡁䅁兙畂䡁䅫䅉療䝁䅙杚求䡁䅉督杁䕁䅣兤灂䝁䅑党㍂䝁䅫杣求䍁䅁兓畂䡁䅍兤祂䝁䅅杢橂䝁䅕睕ㅂ䝁䅫䅤求䍁䅁睑獂䝁䄸兤歂䍁䅷䅉穂䡁䅕睙潂䍁䅁兙穂䍁䅁䅕療䝁䅷兡橂䡁䅫睑求䝁䄴䅤求䡁䅉䅉䑂䝁䅷睢ㅂ䝁䅑䅌杁䕁䅉兡獂䝁䅷兡畂䝁䅣睑求䝁䄴䅤求䡁䅉䅉䑂䝁䅷睢ㅂ䝁䅑䅌杁䝁䅅杢歂䍁䅁睑獂䝁䅅兡瑂䕁䅍党畂䡁䅑党祂䍁䅁睑獂䝁䄸兤歂䍁䅁兙睂䡁䅁䅢灂䝁䅍兙あ䝁䅫睢畂䡁䅍杌杁䕁䅫䅤杁䝁䅅䅢穂䝁䄸䅉睂䡁䅉睢㉂䝁䅫䅚求䡁䅍䅉䡂䡁䅕兡歂䝁䅕睤灂䡁䅉党杁䕁䅫杢穂䡁䅕杣桂䝁䄴睙求䕁䄴睢㍂䍁䅷䅉桂䍁䅁睙獂䝁䄸兤歂䍁䄰杙桂䡁䅍党歂䍁䅁兙睂䡁䅁䅢灂䝁䅍兙あ䝁䅫睢畂䍁䅁䅤潂䝁䅅䅤杁䝁䄸杚浂䝁䅕杣穂䍁䅁䅣療䝁䅷兡橂䡁䅫䅌杁䝁䅉兡獂䝁䅷兡畂䝁䅣䅌杁䝁䅅杢歂䍁䅁睙獂䝁䅅兡瑂䡁䅍䅉瑂䝁䅅杢桂䝁䅣党瑂䝁䅕杢あ䍁䅁杚ㅂ䝁䄴睙あ䝁䅫睢畂䝁䅅䅢灂䡁䅑入杁䡁䅁䅢ㅂ䡁䅍䅉睂䡁䅉党瑁䝁䅫杢あ䝁䅕睚祂䝁䅅䅤求䝁䅑䅉歂䝁䄸睙ㅂ䝁䄰党畂䡁䅑䅉睂䡁䅉睢歂䡁䅕睙あ䝁䅫睢畂䍁䅷䅉桂䝁䄴兙獂䡁䅫䅤灂䝁䅍督獁䍁䅁兙畂䝁䅑䅉療䡁䅑䅡求䡁䅉䅉橂䝁䅅䅣桂䝁䅉兡獂䝁䅫䅤灂䝁䅕督㝁䍁䅁兙畂䝁䅑䅉䡂䡁䅕兡歂䝁䅕睤灂䡁䅉党杁䕁䅫杢穂䡁䅕杣桂䝁䄴睙求䙁䅍兤灂䡁䅑党杁䝁䅙睢祂䍁䅁睕求䝁䅷杚瑁䕁䄰兙畂䝁䅅睚求䝁䅑杌杁䙁䅑䅡求䍁䅁睙療䝁䄰䅣桂䝁䄴入杁䝁䄸杚浂䝁䅕杣穂䍁䅁睒ㅂ䝁䅫䅚求䡁䅣兡祂䝁䅕䅉卂䝁䅅䅤灂䝁䄴睚杁䕁䄰兙畂䝁䅅睚求䝁䄰党畂䡁䅑䅉あ䝁䄸䅉瑂䝁䅅杢桂䝁䅣党杁䡁䅑䅡求䍁䅁䅣祂䝁䅫睙灂䝁䄴睚杁䝁䄸杚杁䝁䅫杢穂䡁䅕杣桂䝁䄴睙求䍁䅁䅣祂䝁䄸䅚ㅂ䝁䅍䅤穂䑁䅳䅉䡂䡁䅕兡歂䝁䅕睤灂䡁䅉党杁䙁䅉党灂䝁䄴督ㅂ䡁䅉兙畂䝁䅍党杁䕁䄰兙畂䝁䅅睚求䝁䄰党畂䡁䅑䅉あ䝁䄸䅉ㅂ䡁䅍党杁䡁䅉兤獂䝁䅕督瑁䝁䅉兙穂䝁䅕䅚杁䝁䅷睢湂䝁䅫睙杁䡁䅑睢杁䝁䅕䅥求䝁䅍兤あ䝁䅕䅉祂䝁䅕兡畂䡁䅍兤祂䝁䅅杢橂䝁䅕䅉穂䡁䅑杣桂䡁䅑党湂䡁䅫䅉あ䝁䅧杣療䡁䅕睚潂䍁䅁兤畂䝁䅑党祂䡁䅣杣灂䡁䅑兡畂䝁䅣䅉桂䝁䄴䅚杁䝁䅍䅢桂䝁䅫兢穂䍁䅁䅣祂䝁䄸睙求䡁䅍督求䡁䅍睏杁䕁䅣兤灂䝁䅑党㍂䝁䅫杣求䍁䅁睑獂䝁䅫党畂䡁䅑䅉䕂䝁䅅䅤桂䍁䅁兔桂䝁䄴兙湂䝁䅕兢求䝁䄴䅤杁䡁䅑䅡桂䡁䅑䅉潂䝁䅕䅢睂䡁䅍䅉兂䍁䅙睑杁䝁䅫杢穂䡁䅕杣求䡁䅉督杁䡁䅑睢杁䝁䅍兙睂䝁䅫䅤桂䝁䅷兡㙂䝁䅕䅉療䝁䄴䅉橂䡁䅕督あ䝁䄸兢求䡁䅉䅉灂䝁䄴杚療䡁䅉兢桂䡁䅑兡療䝁䄴睏杁䕁䅣兤灂䝁䅑党㍂䝁䅫杣求䍁䅁兑歂䡁䅙兙畂䝁䅍党歂䍁䅁䅕祂䝁䄸䅚ㅂ䝁䅍䅤杁䕁䅑党穂䝁䅫睚畂䝁䅕杣獁䍁䅁兙杁䝁䅍䅢療䡁䅕䅚瑁䝁䄴兙あ䝁䅫杤求䍁䅁兙睂䡁䅁䅢灂䝁䅍兙あ䝁䅫睢畂䍁䅁杚療䡁䅉䅉灂䝁䄴督ㅂ䡁䅉兙畂䝁䅍党杁䡁䅁杣療䝁䅑兤橂䡁䅑䅉歂䝁䅕督灂䝁䅣杢杁䝁䅅杢歂䍁䅁兢桂䝁䄴兙湂䝁䅕兢求䝁䄴䅤㝁䍁䅁睒ㅂ䝁䅫䅚求䡁䅣兡祂䝁䅕䅉兂䡁䅉睢歂䡁䅕睙あ䍁䅁睑療䝁䄴䅤求䝁䄴䅤杁䕁䄰兙畂䝁䅅睚求䝁䄰党畂䡁䅑䅉睂䡁䅉睢㉂䝁䅫䅚求䡁䅍䅉穂䝁䄸杚あ䡁䅣兙祂䝁䅕䅉あ䝁䄸睢獂䡁䅍䅉桂䝁䄴䅚杁䡁䅍䅤桂䝁䄴䅚桂䡁䅉䅚穂䍁䄰杙桂䡁䅍党歂䍁䅷䅉獂䝁䅫杢求䍁䄰睢浂䍁䄰杙ㅂ䡁䅍兡畂䝁䅕督穂䍁䅁䅤求䝁䄰䅣獂䝁䅅䅤求䡁䅍睏杁䕁䅣兤灂䝁䅑党㍂䝁䅫杣求䍁䅁兖畂䝁䅑党祂䡁䅣杣灂䡁䅑兡畂䝁䅣䅉乂䝁䅅杢桂䝁䅣党瑂䝁䅕杢あ䍁䅷䅉桂䍁䅁睙獂䝁䄸兤歂䍁䄰杙桂䡁䅍党歂䍁䅁兡畂䡁䅑党湂䡁䅉兙あ䝁䅕䅚杁䝁䅉兤穂䝁䅫杢求䡁䅍督杁䝁䅅䅣睂䝁䅷兡橂䝁䅅䅤灂䝁䄸杢㝁䍁䅁睒ㅂ䝁䅫䅚求䡁䅣兡祂䝁䅕䅉䉂䡁䅁䅣卂䝁䅕兙歂䝁䅕杣獁䍁䅁兙杁䡁䅍兤楂䝁䄰兡穂䡁䅍兡療䝁䄴䅉灂䝁䄴䅤桂䝁䅳党杁䝁䄰兙畂䝁䅅睚求䝁䄰党畂䡁䅑䅉穂䝁䄸䅢ㅂ䡁䅑兡療䝁䄴睏杁䝁䅅杢歂䍁䅁睒ㅂ䝁䅫䅚求䡁䅣兡祂䝁䅕䅉䑂䝁䅷兙灂䝁䄰睑求䝁䄴䅤求䡁䅉䅉兂䝁䅅睙牂䝁䅅睚求䍁䅁杚療䡁䅉䅉あ䝁䅧党杁䕁䅷睢畂䝁䅑睢畂䍁䅁兢桂䡁䅉睡求䡁䅑䅉穂䡁䅕䅣睂䝁䄸杣あ䡁䅍䅉あ䝁䅧党杁䝁䅍䅢桂䝁䅫兢穂䍁䅁睤療䡁䅉睡浂䝁䅷睢㍂䍁䅁兤穂䝁䅕䅚杁䝁䅉入杁䕁䅷睢畂䝁䅑睢畂䍁䅁兔桂䡁䅉睡求䡁䅑䅉灂䝁䄴督ㅂ䡁䅉党祂䡁䅍䅉桂䝁䄴䅚杁䝁䅉杣療䝁䅳党祂䡁䅍杌杁䕁䅫䅤杁䝁䅅䅢穂䝁䄸䅉睂䡁䅉睢㉂䝁䅫䅚求䡁䅍䅉䡂䡁䅕兡歂䝁䅕睤灂䡁䅉党杁䕁䅑兡湂䝁䅫䅤桂䝁䅷䅉䙂䝁䄴睚桂䝁䅣党瑂䝁䅕杢あ䍁䅁兑睂䡁䅁䅢灂䝁䅍兙あ䝁䅫睢畂䡁䅍䅌杁䡁䅣䅡灂䝁䅍䅡杁䝁䅕杢桂䝁䅉䅢求䍁䅁兡畂䡁䅍兤祂䝁䅕杣穂䍁䅁䅤療䍁䅁䅣祂䝁䄸杤灂䝁䅑党杁䝁䅑兡湂䝁䅫䅤桂䝁䅷䅉求䡁䅧䅣求䡁䅉兡求䝁䄴睙求䡁䅍睏杁䕁䅣兤灂䝁䅑党㍂䝁䅫杣求䍁䅁䅕祂䝁䅕䅚灂䝁䅍䅤獁䍁䅁兙杁䙁䅁杊䑂䍁䄰督睂䝁䅕睙灂䝁䅙兡橂䍁䅁兢桂䝁䅍䅡灂䝁䄴党瑁䝁䅷党桂䡁䅉杢灂䝁䄴睚杁䡁䅁䅢桂䡁䅑杚療䡁䅉兢㝁䍁䅁睒ㅂ䝁䅫䅚求䡁䅣兡祂䝁䅕䅉䥂䝁䅅来桂䡁䅉䅚䥂䡁䅕杙杁䡁䅑䅡桂䡁䅑䅉桂䝁䅷䅢療䡁䅣督杁䝁䅫杢穂䡁䅕杣求䡁䅉督杁䡁䅑睢杁䡁䅕杢歂䝁䅕杣穂䡁䅑兙畂䝁䅑䅌杁䝁䅅督穂䝁䅕督穂䍁䅷䅉睂䡁䅉兡橂䝁䅕䅌杁䝁䅅杢歂䍁䅁兢桂䝁䄴兙湂䝁䅕䅉睂䡁䅉睢睂䝁䅕杣あ䡁䅫䅉祂䝁䅫督牂䑁䅳䅉䡂䡁䅕兡歂䝁䅕睤灂䡁䅉党杁䕁䅍兙畂䡁䅙兙穂䍁䅷䅉䡂䡁䅕兡歂䝁䅕睤灂䡁䅉党杁䕁䅍睢瑂䡁䅁兙祂䝁䅕䅌杁䝁䅅杢歂䍁䅁睒ㅂ䝁䅫䅚求䡁䅣兡祂䝁䅕䅉䙂䡁䅧䅣獂䝁䄸杣求䍁䅷䅉桂䝁䄴䅉橂䝁䅷睢ㅂ䝁䅑兌畂䝁䅅䅤灂䡁䅙党杁䝁䅅䅣睂䝁䅷兡橂䝁䅅䅤灂䝁䄸杢穂䑁䅳䅉䡂䡁䅕兡歂䝁䅕睤灂䡁䅉党杁䕁䅍入求䝁䄴睙求䍁䅷䅉桂䍁䅁睙㕂䝁䅉党祂䍁䄰杣灂䡁䅍睡杁䝁䅕睙療䝁䄴睢瑂䝁䅫睙杁䝁䄰睢歂䝁䅕䅢灂䝁䄴睚杁䡁䅁杣療䝁䅑兤橂䡁䅑睏杁䕁䅣兤灂䝁䅑党㍂䝁䅫杣求䍁䅁䅒桂䡁䅑兙䥂䡁䅕杙獁䍁䅁兙畂䍁䅁睢睂䝁䅕杣桂䡁䅑兡療䝁䄴兙獂䍁䅁䅚桂䡁䅑兙杁䡁䅍䅤療䡁䅉党㝁䍁䅁兙畂䝁䅑䅉䡂䡁䅕兡歂䝁䅕睤灂䡁䅉党杁䕁䅫杢浂䝁䄸睑求䝁䄴䅤求䡁䅉䅌杁䝁䅅䅉楂䡁䅕督灂䝁䄴党穂䡁䅍䅉灂䝁䄴䅤求䝁䅷䅢灂䝁䅣党畂䝁䅍党杁䡁䅣兙祂䝁䅕䅡療䡁䅕督求䍁䅁杚療䡁䅉䅉兂䍁䅙睑杁䝁䅫杢穂䡁䅕杣求䡁䅉督杁䍁䄴䅉啂䝁䅧党杁䝁䅍睢瑂䡁䅁兙畂䡁䅫䅉㍂䝁䅅督杁䝁䅫杢橂䝁䄸杣睂䝁䄸杣桂䡁䅑党歂䍁䅁兡畂䍁䅁杍睁䑁䅁免杁䝁䅅杢歂䍁䅁兡穂䍁䅁䅡求䝁䅅䅚硂䡁䅕兙祂䡁䅑党祂䝁䅕䅚杁䝁䅫杢杁䙁䅍兙畂䍁䅁兔桂䡁䅑党療䍁䅷䅉䑂䝁䅅䅢灂䝁䅙睢祂䝁䄴兡桂䍁䄴䅁㑁睅䅁杵䅯䕁䅧杊卂䍁䅁村獂䝁䄸睙牂䍁䅷䅉䩂䝁䄴睙畁䍁䅷䅉あ䝁䅧杣療䡁䅕睚潂䍁䅁兡あ䡁䅍䅉穂䡁䅕杙穂䝁䅫䅚灂䝁䅅杣灂䝁䅕督獁䍁䅁党畂䝁䅣兙湂䝁䅕督杁䝁䅫杢杁䡁䅑䅡求䍁䅁䅣祂䝁䄸杤灂䡁䅍兡療䝁䄴䅉療䝁䅙䅉桂䡁䅍督灂䡁䅍䅤求䝁䅑䅉桂䝁䄴䅚杁䝁䅑睢瑁䝁䅫䅤瑁䡁䅫睢ㅂ䡁䅉督求䝁䅷杚杁䍁䅧䅒䩂䙁䅫克杁䡁䅑兙㑂䍁䅁杣求䡁䅑兤祂䝁䄴䅉睂䡁䅉党睂䝁䅅杣桂䡁䅑兡療䝁䄴䅉穂䝁䅕杣㉂䝁䅫睙求䡁䅍䅉あ䝁䄸䅉あ䝁䅧党杁䝁䅣党畂䝁䅕杣桂䝁䅷兌睂䡁䅕杙獂䝁䅫睙杁䡁䅁杣灂䝁䄰兙祂䝁䅫䅢㕂䍁䅁兡畂䍁䅁䅤潂䝁䅕䅉噂䝁䄴兡あ䝁䅕䅚杁䙁䅍䅤桂䡁䅑党穂䍁䅷䅉䑂䝁䅅杢桂䝁䅑兙獁䍁䅁兙畂䝁䅑䅉䉂䡁䅕督あ䡁䅉兙獂䝁䅫兙畁䍁䅁兓あ䍁䅁睢浂䝁䅙党祂䡁䅍䅉桂䡁䅍督灂䡁䅍䅤求䝁䅑䅉灂䝁䄴睙療䝁䄰党杁䡁䅑兙㑂䍁䅁杣求䡁䅑兤祂䝁䄴䅉睂䡁䅉党睂䝁䅅杣桂䡁䅑兡療䝁䄴䅉桂䝁䄴䅚杁䡁䅉党獂䝁䅅䅤求䝁䅑䅉穂䝁䅕杣㉂䝁䅫睙求䡁䅍䅉あ䝁䅧杣療䡁䅕睚潂䍁䅁兡畂䍁䄰䅣求䡁䅉督療䝁䄴䅉㉂䝁䅫兙杁䝁䅅䅉穂䡁䅫督あ䝁䅕兢杁䝁䄸杚杁䡁䅉党あ䝁䅅兡獂䍁䅁睢浂䝁䅙兡橂䝁䅕督杁䝁䄸䅣求䡁䅉兙あ䝁䅕䅚杁䝁䅑兡祂䝁䅕睙あ䝁䅷入杁䝁䅉入杁䡁䅑䅡求䍁䅁睙療䝁䄰䅣桂䝁䄴入杁䝁䄸杣杁䝁䅫䅤穂䍁䅁杚祂䝁䅅杢橂䝁䅧兡穂䝁䅕党穂䍁䅷䅉桂䡁䅍䅉㍂䝁䅕䅢獂䍁䅁兙穂䍁䅁睢畂䝁䅷兡畂䝁䅕䅉桂䝁䄴䅚杁䝁䄰睢楂䝁䅫䅢求䍁䅁兙睂䡁䅁䅢灂䝁䅍兙あ䝁䅫睢畂䡁䅍䅌杁䝁䅅杢歂䍁䅁杤灂䡁䅉䅤ㅂ䝁䅅䅢杁䝁䅅杢歂䍁䅁䅚求䡁䅍睡あ䝁䄸䅣杁䡁䅍睢浂䡁䅑睤桂䡁䅉党畁䍁䅁䅖潂䝁䅕䅉橂䝁䄸兢睂䝁䅅杢㕂䍁䅁兙獂䡁䅍睢杁䡁䅁杣療䡁䅙兡歂䝁䅕督杁䙁䅉党浂䡁䅕杢歂䍁䅁䅖祂䝁䅅杢穂䝁䅙党祂䡁䅍䅌杁䡁䅑䅡桂䡁䅑䅉求䝁䄴兙楂䝁䅷党杁䝁䅍䅢灂䝁䅕杢あ䡁䅍䅉あ䝁䄸䅉祂䝁䅕睙求䝁䅫杤求䍁䅁䅤潂䝁䅕兡祂䍁䅁䅤桂䡁䅧䅉祂䝁䅕杚ㅂ䝁䄴䅚穂䍁䅁杙㕂䍁䅁䅤潂䝁䅕兡祂䍁䅁睙潂䝁䄸督求䝁䄴䅉瑂䝁䅕䅤潂䝁䄸䅚杁䝁䄸杚杁䝁䅑兡穂䝁䅉兤祂䡁䅍党瑂䝁䅕杢あ䑁䅳䅉兂䝁䅕兙橂䝁䅕䅉療䝁䅙䅉乂䝁䅫杢歂䍁䅁党㑂䡁䅑党畂䝁䅑党歂䍁䅁督求䡁䅉杤灂䝁䅍党杁䡁䅁䅢桂䝁䄴督獁䍁䅁䅤潂䝁䅅䅤杁䡁䅉党睂䡁䅉党穂䝁䅕杢あ䡁䅍䅉橂䝁䅷兡求䝁䄴䅤穂䍁䅁睤潂䝁䅕杢杁䝁䅅兤歂䝁䅫䅤求䝁䅑䅉桂䝁䄴䅚杁䝁䅅督穂䡁䅕兢求䡁䅍䅉あ䝁䅧党杁䝁䅍睢穂䡁䅑䅉祂䝁䅕督ㅂ䝁䅷䅤灂䝁䄴睚杁䝁䅙杣療䝁䄰䅉求䡁䅉杣療䡁䅉督㝁䍁䅁䅓流䙁䅉䅉䍂䝁䅷睢橂䝁䅳䅉䙂䝁䄰党祂䝁䅅䅢歂䍁䅁䅕祂䝁䅕䅣桂䝁䅫䅚杁䕁䄰兙穂䡁䅑党祂䝁䅍兙祂䝁䅑䅉桂䝁䄴䅚杁䙁䅍䅣祂䡁䅕睙求䍁䅷䅉㍂䝁䅧兡橂䝁䅧䅉桂䡁䅉党杁䝁䅑党楂䝁䅫䅤杁䝁䅍兙祂䝁䅑督杁䡁䅑䅡桂䡁䅑䅉橂䝁䅅杢杁䝁䅉党杁䡁䅕督求䝁䅑䅉浂䝁䄸杣杁䝁䅕杤求䡁䅉入歂䝁䅅入杁䡁䅁兤祂䝁䅍䅡桂䡁䅍党穂䍁䅷䅉楂䝁䅫䅢獂䍁䅁䅣桂䡁䅫兢求䝁䄴䅤穂䍁䅷䅉桂䝁䄴䅚杁䕁䅅䅖乂䍁䅁睤灂䡁䅑䅡歂䡁䅉兙㍂䝁䅅䅢穂䑁䅳䅉䥂䍁䅙杕杁䕁䅉䅢療䝁䅍睡杁䕁䅕兢求䡁䅉兙獂䝁䅑䅉䉂䝁䅑杤桂䝁䄴睙求䍁䅁䅤求䡁䅉兢杁䝁䅷睢桂䝁䄴督㝁䍁䅁䅖桂䡁䅧䅉䩂䝁䅑党畂䡁䅑兡あ䡁䅫䅉呂䝁䅧兡求䝁䅷䅚杁䡁䅑䅡桂䡁䅑䅉睂䡁䅉睢㉂䝁䅫䅚求䡁䅍䅉橂䝁䅷兡求䝁䄴䅤穂䍁䅁兙穂䡁䅍兡穂䡁䅑兙畂䝁䅍党杁䝁䅫杢杁䝁䅧党獂䡁䅁兡畂䝁䅣䅉睂䡁䅉睢あ䝁䅕睙あ䍁䅁䅤潂䝁䅕兡祂䍁䅁䅤桂䡁䅧䅉灂䝁䅑党畂䡁䅑兡あ䡁䅫䅉桂䝁䄴䅚杁䝁䅅睙橂䝁䅕督穂䍁䅁䅤療䍁䅁督求䡁䅉杤灂䝁䅍党穂䍁䅁䅤療䍁䅁䅡求䝁䅷䅣杁䡁䅉党穂䡁䅑睢祂䝁䅕䅉あ䝁䅧党灂䡁䅉䅉あ䝁䅅䅥杁䝁䅫䅚求䝁䄴䅤灂䡁䅑入㝁䍁䅁杣求䝁䅙兤畂䝁䅑䅉桂䝁䅑杤桂䝁䄴睙求䍁䅁䅢療䝁䅅杢穂䑁䅳䅉桂䝁䄴䅚杁䕁䅧杊卂䍁䅁村獂䝁䄸睙牂䍁䅁兓畂䡁䅍䅤桂䝁䄴䅤杁䙁䅉党浂䡁䅕杢歂䍁䄴䅉䩂䝁䄴䅉桂䝁䅑䅚灂䡁䅑兡療䝁䄴䅌杁䝁䅫䅤杁䝁䄸杚浂䝁䅕杣穂䍁䅁督瑂䝁䅅䅢獂䍁䅁杙ㅂ䡁䅍兡畂䝁䅕督穂䍁䅁杚灂䝁䄴兙畂䝁䅍兡桂䝁䅷䅉穂䝁䄸䅢ㅂ䡁䅑兡療䝁䄴督杁䡁䅑睢杁䝁䄰兙畂䝁䅅睚求䍁䅁杚灂䝁䄴兙畂䝁䅍党穂䍁䅷䅉灂䝁䄴睙獂䡁䅕䅚灂䝁䄴睚杁䡁䅁兙㕂䝁䄰党畂䡁䅑䅉睂䡁䅉睢橂䝁䅕督穂䝁䅫杢湂䍁䅷䅉睂䝁䅅入祂䝁䄸䅢獂䍁䅷䅉桂䝁䄴䅚杁䝁䅉睢療䝁䅳睡求䝁䅕䅣灂䝁䄴睚杁䡁䅍党祂䡁䅙兡橂䝁䅕督杁䡁䅑䅡祂䝁䄸兤湂䝁䅧䅉灂䝁䄴兌睂䝁䅕杣穂䝁䄸杢獁䍁䅁睢畂䝁䅷兡畂䝁䅕䅌杁䝁䅅杢歂䍁䅁杤灂䡁䅉䅤ㅂ䝁䅅䅢杁䝁䅍䅡桂䝁䄴杢求䝁䅷督畁䍁䅁䅖潂䝁䅕䅉橂䝁䄸兢睂䝁䅅杢㕂䍁䅁睤桂䡁䅍䅉浂䝁䄸兤畂䝁䅑党歂䍁䅁兡畂䍁䅁免㕁䑁䅕兎杁䝁䅅杢歂䍁䅁兡穂䍁䅁䅡求䝁䅅䅚硂䡁䅕兙祂䡁䅑党祂䝁䅕䅚杁䝁䅫杢杁䕁䅳兙畂䡁䅍兙穂䍁䅁睑灂䡁䅑入獁䍁䅁兔灂䡁䅍督療䡁䅕杣灂䍁䄴䅁䩁兆䅁䅅䅷䕁䅧杌䍂䍁䄴䅉䝂䡁䅕䅢獂䝁䅕杣杁䕁䅍睢瑂䡁䅁兙畂䡁䅫䅌杁䡁䅑睢湂䝁䅕䅤潂䝁䅕杣杁䡁䅣兡あ䝁䅧䅉灂䡁䅑督杁䡁䅍兤楂䡁䅍兡歂䝁䅫兙祂䝁䅫党穂䍁䅷䅉浂䝁䄸杣瑂䡁䅕䅢桂䡁䅑党穂䍁䅷䅉瑂䝁䅅杢ㅂ䝁䅙兙橂䡁䅑兤祂䝁䅕督獁䍁䅁兙畂䝁䅑䅉瑂䝁䅅杣牂䝁䅕䅤穂䍁䅁兙歂䝁䅧党穂䝁䅫杤求䡁䅍䅌杁䡁䅍党桂䝁䅷兙畂䡁䅑督獁䍁䅁睙療䝁䅅䅤灂䝁䄴睚穂䍁䅷䅉睂䝁䄸䅢㕂䝁䄰党祂䡁䅍䅌杁䡁䅑兙睂䝁䅕督獁䍁䅁党畂䝁䅍兙睂䡁䅍兤獂䝁䅅杢あ䡁䅍䅌杁䝁䅅䅚歂䝁䅫䅤灂䡁䅙党穂䍁䅷䅉桂䝁䄴䅚杁䝁䄸䅤潂䝁䅕杣杁䡁䅍䅣求䝁䅍兡桂䝁䅷䅤㕂䍁䅁睙潂䝁䅕兢灂䝁䅍兙獂䍁䅁䅣祂䝁䄸䅚ㅂ䝁䅍䅤穂䍁䄴䅉䩂䡁䅑䅉療䡁䅁党祂䝁䅅䅤求䡁䅍䅉あ䝁䅧杣療䡁䅕睚潂䍁䅁䅤潂䡁䅉党求䍁䅁督求䝁䅣兢求䝁䄴䅤穂䑁䅯䅉䥂䡁䅫睚灂䝁䅕杢求䍁䅷䅉䥂䝁䅕兙獂䡁䅑䅡杁䝁䅅杢歂䍁䅁睑療䝁䄴督ㅂ䝁䄰兙楂䝁䅷党杁䕁䅅䅚潂䝁䅕督灂䡁䅙党穂䑁䅳䅉䙂䝁䄴睚灂䝁䄴党求䡁䅉兡畂䝁䅣䅉䉂䝁䅑䅡求䡁䅍兡㉂䝁䅕督㝁䍁䅁兙畂䝁䅑䅉䑂䝁䄸杢穂䡁䅑杣ㅂ䝁䅍䅤灂䝁䄸杢杁䕁䅅䅚潂䝁䅕督灂䡁䅙党穂䍁䄴䅉啂䝁䅧党杁䕁䅧入湂䝁䅫党畂䝁䅕䅌杁䕁䅧党桂䝁䅷䅤潂䍁䅁兙畂䝁䅑䅉䑂䝁䄸杢穂䡁䅕兢桂䝁䅉䅢求䍁䅁兑歂䝁䅧党穂䝁䅫杤求䡁䅍䅉穂䝁䅕睚瑂䝁䅕杢あ䍁䅁䅣祂䝁䄸䅚ㅂ䝁䅍党穂䍁䅁兙畂䝁䅑䅉穂䡁䅕䅣睂䝁䅷兡求䡁䅍䅉穂䡁䅁党橂䝁䅫兙獂䡁䅑入杁䝁䅫杢歂䡁䅕督あ䡁䅉兡桂䝁䅷䅉桂䝁䅑䅡求䡁䅍兡㉂䝁䅕督獁䍁䅁督ㅂ䝁䅍䅡杁䝁䅅督杁䡁䅑䅡求䡁䅉兢療䡁䅁䅢桂䡁䅍䅤灂䝁䅍䅌杁䡁䅑䅡求䡁䅉兢療䡁䅍党あ䍁䅷䅉祂䝁䅕兙橂䡁䅑兡㉂䝁䅕䅌杁䡁䅣兙あ䝁䅕杣瑁䝁䅉兙穂䝁䅕䅚獁䍁䅁兙畂䝁䅑䅉穂䝁䄸䅢㉂䝁䅕杢あ䍁䄰杙桂䡁䅍党歂䍁䅁䅣祂䝁䄸䅚ㅂ䝁䅍䅤穂䍁䅁杚療䡁䅉䅉桂䡁䅁䅣獂䝁䅫睙桂䡁䅑兡療䝁䄴督杁䝁䅫杢杁䡁䅙兙祂䝁䅫睢ㅂ䡁䅍䅉瑂䝁䅅杣牂䝁䅕䅤穂䍁䅷䅉灂䝁䄴睙獂䡁䅕䅚灂䝁䄴睚杁䡁䅁兙橂䝁䅳兙湂䝁䅫杢湂䍁䅷䅉橂䝁䄸杢㉂䝁䅕杣あ䝁䅫杢湂䍁䅷䅉畂䝁䄸杢㍂䝁䄸杤求䝁䄴䅉桂䝁䄴䅚杁䝁䅧入湂䝁䅫党畂䝁䅕䅌杁䝁䅅杢歂䍁䅁䅡求䝁䅅䅢あ䝁䅧䅉桂䝁䄴䅚杁䝁䅉党桂䡁䅕䅤㕂䍁䄴䅉啂䝁䅧党杁䕁䅕杢湂䝁䅫杢求䝁䅕杣灂䝁䄴睚杁䕁䅅䅚潂䝁䅕督灂䡁䅙党穂䍁䅁督求䝁䅣兢求䝁䄴䅤杁䡁䅁杣療䝁䅑兤橂䝁䅕督杁䝁䅅杢歂䍁䅁督ㅂ䡁䅁䅣獂䝁䅫党穂䍁䅁䅡灂䝁䅣䅡杁䡁䅁党祂䝁䅙睢祂䝁䄰兙畂䝁䅍党杁䝁䅫杢歂䡁䅕督あ䡁䅉兡桂䝁䅷䅉桂䝁䅑䅡求䡁䅍兡㉂䝁䅕督杁䝁䅍睢瑂䡁䅁杣灂䡁䅍兡畂䝁䅣䅉祂䝁䅕兙橂䡁䅑兡㉂䝁䅕䅌杁䝁䅷兡湂䝁䅧䅤杁䝁䅍兤祂䝁䅕䅌杁䡁䅑睤療䍁䄰䅣桂䡁䅉䅤杁䝁䅷兡硂䡁䅕兡歂䡁䅍䅌杁䡁䅁睢獂䡁䅫兤祂䝁䅕䅤潂䝁䅅杢求䍁䅷䅉穂䝁䅫䅢灂䝁䅍睢畂䝁䅕䅌杁䝁䅙兡獂䝁䄰䅌杁䝁䅅杢歂䍁䅁杚桂䡁䅍䅤杁䝁䅍兤祂䝁䅕䅉睂䡁䅉睢歂䡁䅕睙あ䡁䅍䅉あ䝁䄸䅉あ䝁䅧党杁䝁䅑兤祂䝁䅅杙獂䝁䅕䅉桂䡁䅍督求䝁䄰杙獂䡁䅫䅌杁䡁䅁党祂䝁䅙睢祂䝁䄰兙畂䝁䅍党杁䡁䅣睢療䝁䅑䅉桂䝁䄴䅚杁䡁䅑党㑂䡁䅑兡獂䝁䅕䅌杁䡁䅑杣桂䝁䄴督睂䝁䄸杣あ䝁䅅䅤灂䝁䄸杢獁䍁䅁党獂䝁䅕睙あ䡁䅉睢畂䝁䅫睙穂䍁䅷䅉橂䝁䅷党桂䝁䄴䅉求䝁䄴党祂䝁䅣入獁䍁䅁兙求䡁䅉睢穂䡁䅁兙橂䝁䅕䅉桂䝁䄴䅚杁䝁䅑党浂䝁䅕杢穂䝁䅕䅌杁䝁䅅䅣睂䝁䅷兡桂䝁䄴睙求䍁䅷䅉潂䝁䅕兙㉂䡁䅫䅉瑂䝁䅅睙潂䝁䅫杢求䡁䅉入獁䍁䅁兙畂䝁䅑䅉灂䝁䄴督ㅂ䝁䅷兙あ䝁䅫杢湂䍁䅁睚獂䝁䅅督穂䍁䅁兢桂䡁䅉睡求䡁䅑督畁䍁䅁䅖潂䝁䅕䅉䑂䝁䄸杢穂䡁䅑杣ㅂ䝁䅍䅤灂䝁䄸杢杁䕁䅅䅚潂䝁䅕督灂䡁䅙党穂䍁䅁督求䝁䅣兢求䝁䄴䅤杁䡁䅁杣療䡁䅙兡歂䝁䅕督杁䡁䅁杣療䝁䅑兤橂䡁䅑督杁䡁䅕督求䝁䅑䅉浂䝁䄸杣杁䡁䅑兡獂䝁䅕䅉穂䝁䅕䅤あ䝁䅫杢湂䍁䅷䅉橂䝁䄸兢瑂䝁䅕杣橂䝁䅫兙獂䍁䅁杣療䝁䄸杚灂䝁䄴睚獁䍁䅁䅡求䝁䅅䅤灂䝁䄴睚獁䍁䅁杤求䝁䄴䅤灂䝁䅷兙あ䝁䅫睢畂䍁䅷䅉桂䝁䄴䅚杁䝁䅅兡祂䍁䅁睙療䝁䄴䅚灂䡁䅑兡療䝁䄴兡畂䝁䅣䅉桂䝁䄴䅚杁䝁䅫杢穂䡁䅕䅢桂䡁䅑兡療䝁䄴䅉桂䡁䅁䅣獂䝁䅫睙桂䡁䅑兡療䝁䄴督獁䍁䅁兙穂䍁䅁睤求䝁䅷䅢杁䝁䅅督杁䝁䅍兙ㅂ䝁䅷睡穂䍁䅁兙畂䝁䅑䅉穂䝁䅕兙獂䝁䅅杢あ䡁䅍䅉浂䝁䄸杣杁䡁䅑䅡求䍁䅁睙療䝁䄴督ㅂ䝁䄰党祂䍁䅁兢桂䡁䅉睡求䡁䅑䅉桂䝁䄴䅚杁䡁䅁杣療䝁䅙党穂䡁䅍兡療䝁䄴兙獂䍁䅁䅤祂䝁䅅䅚求䍁䄴䅉啂䝁䅧党杁䝁䅍睢瑂䡁䅁兙畂䡁䅫䅉穂䝁䅕䅢獂䡁䅍䅉灂䡁䅑督杁䡁䅁杣療䝁䅑兤橂䡁䅑督杁䝁䅑兡祂䝁䅕睙あ䝁䅷入杁䡁䅑睢杁䝁䅍兤穂䡁䅑睢瑂䝁䅕杣穂䍁䅷䅉桂䡁䅍䅉㍂䝁䅕䅢獂䍁䅁兙穂䍁䅁䅤潂䡁䅉睢ㅂ䝁䅣䅡杁䝁䅑兡穂䡁䅑杣灂䝁䅉兤あ䝁䄸杣穂䍁䅁兙畂䝁䅑䅉祂䝁䅕䅤桂䝁䅫䅢求䡁䅉督杁䝁䅫杢杁䕁䄴睢祂䡁䅑䅡杁䕁䅅兢求䡁䅉兡橂䝁䅅䅌杁䕁䅷兙あ䝁䅫杢杁䕁䅅兢求䡁䅉兡橂䝁䅅䅌杁䕁䅕兤祂䝁䄸䅣求䍁䅷䅉䩂䝁䄴䅚灂䝁䅅䅌杁䡁䅑䅡求䍁䅁兔灂䝁䅑䅚獂䝁䅕䅉䙂䝁䅅督あ䍁䅷䅉䉂䝁䅙杣灂䝁䅍兙獁䍁䅁兙畂䝁䅑䅉あ䝁䅧党杁䕁䅅督灂䝁䅅䅉兂䝁䅅睙灂䝁䅙兡橂䍁䄴䅉䥂䍁䄴村畁䍁䅁杒ㅂ䝁䅷䅢求䡁䅉䅉䑂䝁䄸兢睂䝁䅅杢㕂䍁䅁睤桂䡁䅍䅉浂䝁䄸兤畂䝁䅑党歂䍁䅁兡畂䍁䅁免㑁䑁䅧睎杁䝁䅅杢歂䍁䅁兡穂䍁䅁䅡求䝁䅅䅚硂䡁䅕兙祂䡁䅑党祂䝁䅕䅚杁䝁䅫杢杁䙁䅍兙灂䝁䄴䅤杁䙁䅁兙ㅂ䝁䅷䅌杁䕁䄰兡畂䝁䄴党穂䝁䄸䅤桂䍁䄴䅁祄杆䅁䅢䅯䕁䅧兑杁䙁䅍兤穂䡁䅑兙灂䝁䄴兙楂䝁䅷党杁䕁䅫杢浂䡁䅉兙穂䡁䅑杣ㅂ䝁䅍䅤ㅂ䡁䅉党杁䕁䅍兙睂䝁䅫䅤桂䝁䅷䅌杁䕁䅫杢橂䍁䄴䅌杁䡁䅑䅡祂䝁䄸兤湂䝁䅧䅉灂䡁䅑督杁䡁䅍兤楂䡁䅍兡歂䝁䅫兙祂䝁䅫党穂䍁䅷䅉求䝁䄴睚桂䝁䅣党穂䍁䅁兡畂䍁䅁䅤潂䝁䅕䅉灂䝁䄴杤求䡁䅍䅤瑂䝁䅕杢あ䍁䅁兡畂䍁䅁党畂䝁䅕杣湂䡁䅫䅉求䝁䅙杚灂䝁䅍兡求䝁䄴睙㕂䍁䅷䅉祂䝁䅕杢求䡁䅣兙楂䝁䅷党杁䝁䅕杢求䡁䅉睚㕂䍁䅷䅉桂䝁䄴䅚杁䡁䅍兤穂䡁䅑兙灂䝁䄴兙楂䝁䅷党杁䝁䅫杢浂䡁䅉兙穂䡁䅑杣ㅂ䝁䅍䅤ㅂ䡁䅉党杁䝁䄰兙祂䝁䅳党あ䡁䅍䅉灂䝁䄴䅉あ䝁䅧党杁䙁䅕杢灂䡁䅑党歂䍁䅁睕あ䝁䅅䅤求䡁䅍杌杁䙁䅑䅡求䍁䅁睙療䝁䄰䅣桂䝁䄴入婁䡉䅍䅉睂䝁䄸杣あ䝁䅙睢獂䝁䅫睢杁䝁䅫杢橂䝁䅷兤歂䝁䅕督杁䝁䅕兣ㅂ䝁䅫䅤㕂䍁䅁兡畂䡁䅙党穂䡁䅑兢求䝁䄴䅤穂䍁䅷䅉橂䝁䄸兢瑂䝁䅕杣橂䝁䅫兙獂䍁䅁兙畂䝁䅑䅉湂䝁䄸杤求䡁䅉杢瑂䝁䅕杢あ䍁䅁杣求䝁䅍党灂䡁䅙兙楂䝁䅷党穂䍁䅷䅉祂䝁䅕兙獂䍁䅁党穂䡁䅑兙あ䝁䅕䅌杁䝁䅅杢歂䍁䅁䅚求䝁䅉䅤杁䡁䅍党橂䡁䅕杣灂䡁䅑兡求䡁䅍杌杁䕁䅫䅤杁䝁䅫杢㉂䝁䅕督あ䡁䅍䅉灂䝁䄴䅉橂䝁䅷兡瑂䝁䅅䅤求䍁䅁督療䝁䅷兤あ䝁䅫睢畂䍁䅷䅉灂䝁䄴睙獂䡁䅕䅚灂䝁䄴睚杁䕁䅉党潂䝁䅫杢歂䍁䄰䅤潂䝁䅕兌乂䝁䅕䅤求䡁䅉䅉あ䝁䅧兙あ䍁䅁䅚灂䡁䅍䅤祂䝁䅫杙ㅂ䡁䅑党穂䍁䅁党畂䝁䅕杣湂䡁䅫䅉睂䡁䅉睢煂䝁䅕睙あ䡁䅍䅉㍂䝁䅧兡橂䝁䅧䅉祂䝁䅕䅚ㅂ䝁䅍党杁䝁䅕杢求䡁䅉睚㕂䍁䅁兤穂䝁䅅睚求䍁䅁睢祂䍁䅁睙療䡁䅍䅤杁䡁䅑䅡祂䝁䄸兤湂䝁䅧䅉潂䝁䅕兙あ䝁䅫杢湂䍁䅷䅉㉂䝁䅕杢あ䝁䅫䅢桂䡁䅑兡療䝁䄴䅌杁䝁䅅杢歂䍁䅁兙灂䡁䅉䅉橂䝁䄸杢歂䝁䅫䅤灂䝁䄸杢灂䝁䄴睚杁䡁䅍入穂䡁䅑党瑂䡁䅍䅌杁䝁䅅督杁䡁䅣党獂䝁䅷䅉桂䡁䅍䅉獂䝁䅫睚潂䡁䅑兡畂䝁䅣䅌杁䝁䅕杢求䡁䅉睚㕂䍁䅁睙療䝁䄴䅤祂䝁䄸䅢穂䍁䅷䅉祂䝁䄸睢浂䡁䅍䅌杁䡁䅣兡畂䝁䅑睢㍂䡁䅍䅌杁䝁䅉兤灂䝁䅷䅚灂䝁䄴睚杁䡁䅍䅡求䝁䅷䅢穂䍁䅷䅉桂䝁䄴䅚癁䝁䄸杣杁䝁䅍睢瑂䝁䅉兡畂䝁䅕䅚杁䝁䅧党桂䡁䅑䅉桂䝁䄴䅚杁䡁䅁睢㍂䝁䅕杣杁䡁䅍入穂䡁䅑党瑂䡁䅍睏杁䕁䅣杣灂䝁䅑兌䑂䝁䄸杢畂䝁䅕睙あ䝁䅕䅚獁䍁䅁兙杁䡁䅉党畂䝁䅕睤桂䝁䅉䅢求䍁䅁党畂䝁䅕杣湂䡁䅫䅉睂䡁䅉睢煂䝁䅕睙あ䡁䅍䅉あ䝁䅧兙あ䍁䅁䅚求䡁䅁䅢療䡁䅫䅉橂䝁䅷党桂䝁䄴党祂䍁䅁党畂䝁䅕杣湂䡁䅫䅉穂䝁䄸兤祂䝁䅍党穂䍁䅷䅉穂䡁䅕睙潂䍁䅁兙穂䍁䅁督療䝁䅷兙祂䍁䅷䅉穂䝁䄸䅢桂䡁䅉兌睂䝁䅷兤穂䍁䄰督あ䝁䄸杣桂䝁䅣党獁䍁䅁兙畂䝁䅑䅉㍂䝁䅫杢歂䍁䅁䅤療䍁䅁睚求䝁䄴党祂䝁䅅䅤求䍁䅁䅣療䡁䅣党祂䍁䅁䅣祂䝁䄸䅚ㅂ䝁䅍䅤灂䝁䄸杢㝁䍁䅁兙畂䝁䅑䅉䝂䡁䅕党獂䡁䅍䅌杁䙁䅑杣桂䝁䄴督睂䝁䄸杣あ䍁䅷䅉桂䝁䄴䅚杁䕁䄴兙あ䡁䅕杣求䍁䅷䅉桂䍁䅁杣桂䝁䄴睚求䍁䅁睢浂䍁䅁杣求䝁䅅䅢杁䝁䅅督穂䝁䅕䅤穂䍁䅁督睂䝁䅅杢畂䝁䅫杢湂䍁䅁䅡灂䝁䅣䅡瑁䝁䅕兢灂䡁䅑䅤灂䝁䄴睚杁䝁䅕睙療䝁䄴睢瑂䝁䅫睙杁䡁䅍党橂䡁䅑睢祂䡁䅍䅉療䡁䅑䅡求䡁䅉䅉あ䝁䅧兙畂䍁䅁䅤潂䝁䅕䅉睂䝁䄸睤求䡁䅉䅉湂䡁䅉兡歂䍁䅁督ㅂ䝁䅍䅡杁䝁䅅督杁䡁䅑杣桂䝁䄴督睂䝁䄸杣あ䝁䅅䅤灂䝁䄸杢杁䝁䅅杢歂䍁䅁杚ㅂ䝁䅕䅢穂䍁䅁睙療䝁䄰䅣祂䝁䅫督灂䝁䄴睚杁䡁䅉党畂䝁䅕睤桂䝁䅉䅢求䍁䅁杢桂䡁䅑兤祂䝁䅅䅢杁䝁䅣兙穂䍁䅁䅣獂䝁䅅杢あ䡁䅍䅌杁䡁䅑杣桂䝁䄴督睂䝁䄸杣あ䝁䅅䅤灂䝁䄸杢杁䝁䅙䅢求䝁䅕䅤杁䝁䅕杢潂䝁䅅杢橂䝁䅕兢求䝁䄴䅤穂䍁䅷䅉求䝁䅍睢獂䝁䄸睚灂䝁䅍兙獂䍁䅁杣求䡁䅍䅤療䡁䅉兙あ䝁䅫睢畂䍁䅷䅉桂䝁䄴䅚杁䝁䄸䅤潂䝁䅕杣杁䡁䅁杣療䝁䅯党橂䡁䅑督畁䍁䅁䅖潂䝁䅕䅉橂䝁䄸兢睂䝁䅅杢㕂䍁䅁睤桂䡁䅍䅉浂䝁䄸杣瑂䝁䅕杣獂䡁䅫䅉牂䝁䄴睢㍂䝁䄴䅉桂䡁䅍䅉䥂䝁䅅杢畂䝁䄸杢杁䕁䅅杣瑂䡁䅍䅤祂䝁䄸杢湂䍁䅁睕ㅂ䡁䅍䅤桂䝁䅫杢桂䝁䅉䅢求䍁䅁兓畂䝁䅙杣桂䡁䅍䅤祂䡁䅕睙あ䡁䅕杣求䍁䅁睑桂䡁䅁兡あ䝁䅅䅢獁䍁䅁兓畂䝁䅍杌杁䝁䅅杢歂䍁䅁睙潂䝁䅅杢湂䝁䅕䅚杁䝁䅫䅤穂䍁䅁杢桂䝁䄰党杁䡁䅑睢杁䕁䅧兑杁䙁䅍兤穂䡁䅑兙灂䝁䄴兙楂䝁䅷党杁䕁䅫杢浂䡁䅉兙穂䡁䅑杣ㅂ䝁䅍䅤ㅂ䡁䅉党杁䕁䅍兙睂䝁䅫䅤桂䝁䅷䅌杁䕁䅫杢橂䍁䄴䅉灂䝁䄴䅉䭂䡁䅕杢求䍁䅁杍睁䑁䅉䅎畁䍁䅁䅓䉂䍁䅁睕ㅂ䡁䅍䅤桂䝁䅫杢桂䝁䅉䅢求䍁䅁兓畂䝁䅙杣桂䡁䅍䅤祂䡁䅕睙あ䡁䅕杣求䍁䅁睑桂䡁䅁兡あ䝁䅅䅢獁䍁䅁兓畂䝁䅍杌杁䡁䅣兙穂䍁䅁杚療䡁䅕杢歂䝁䅕䅚杁䝁䅫杢杁䑁䅅兏㑁䑁䅅䅉桂䝁䄴䅚杁䝁䅫督杁䝁䅧党桂䝁䅑兣ㅂ䝁䅅杣あ䝁䅕杣求䝁䅑䅉灂䝁䄴䅉䉂䝁䄴杢桂䡁䅁睢獂䝁䅫督獁䍁䅁兔桂䡁䅉入獂䝁䅅杢歂䍁䄴䅁い杆䅁䅃䅁䕁䅧兑䵂䅁䅁䅇䅍䅁䅧䅁䥂䕁䅅睕䅁䥁䍙䅁䭁䅁䅁䅓䍂䕁䅅杔䅁䍁䍍䅁䥁䅁䅁䅓䑂䕁䅅䅁牂杁䅁杅䅫䕁䅧睑䉂䍁䅁䅓求䝁䅅䅢あ䝁䅧睙桂䡁䅉党獁䍁䅁兓畂䝁䅍杌獁䍁䅁䅤潂䡁䅉睢ㅂ䝁䅣䅡杁䝁䅫䅤穂䍁䅁督ㅂ䝁䅉督灂䝁䅑兡桂䡁䅉兡求䡁䅍䅌杁䝁䄸睤畂䡁䅍䅉桂䝁䄴䅚杁䝁䄸䅣求䡁䅉兙あ䝁䅕督杁䝁䅧睢穂䡁䅁兡あ䝁䅅䅢穂䍁䅁兙畂䝁䅑䅉祂䝁䅕䅢桂䡁䅑党歂䍁䅁䅡求䝁䅅䅢あ䝁䅧睙桂䡁䅉党杁䝁䅕杢あ䝁䅫䅤灂䝁䅕督杁䝁䅫杢杁䡁䅑䅡求䍁䅁兖畂䝁䅫䅤求䝁䅑䅉呂䡁䅑兙あ䝁䅕督畁䍁䅁兓あ䍁䅁睢睂䝁䅕杣桂䡁䅑党穂䍁䅁睚求䝁䄴党祂䝁䅅䅢杁䝁䅅杢歂䍁䅁兙橂䡁䅕䅤求䍁䅁睙桂䡁䅉党杁䝁䅧睢穂䡁䅁兡あ䝁䅅䅢穂䍁䅁䅤潂䝁䅅䅤杁䝁䄸杚浂䝁䅕杣穂䍁䅁兢求䝁䅑兡橂䝁䅅䅢杁䝁䅅杢歂䍁䅁督ㅂ䡁䅉睚灂䝁䅍兙獂䍁䅁督求䡁䅉杤灂䝁䅍党穂䍁䅷䅉灂䝁䄴睙獂䡁䅕䅚灂䝁䄴睚杁䝁䅫杢睂䝁䅅䅤灂䝁䅕杢あ䍁䅁睙桂䡁䅉党獁䍁䅁兡畂䡁䅑党畂䡁䅍兡㉂䝁䅕䅉橂䝁䅅杣求䍁䅷䅉橂䝁䅅杣歂䝁䅫兙橂䍁䅁睙桂䡁䅉党獁䍁䅁䅚灂䝁䅅睚畂䝁䄸督あ䝁䅫睙獁䍁䅁兙畂䝁䅑䅉求䝁䄰党祂䝁䅣党畂䝁䅍入杁䡁䅍党祂䡁䅙兡橂䝁䅕督㝁䍁䅁兙畂䝁䅑䅉療䡁䅕䅤睂䝁䅅䅤灂䝁䅕杢あ䍁䅁督求䡁䅉杤灂䝁䅍党穂䍁䅷䅉穂䡁䅕睙潂䍁䅁兙穂䍁䅁睢ㅂ䡁䅑䅣桂䡁䅑兡求䝁䄴䅤杁䡁䅍兤祂䝁䅣党祂䡁䅫䅌杁䝁䅷兙楂䝁䄸杣桂䡁䅑睢祂䡁䅫䅌杁䡁䅉兙歂䝁䅫睢獂䝁䄸睚㕂䍁䅷䅉祂䝁䅕督睂䝁䅫杣桂䡁䅑睢祂䡁䅫䅉あ䝁䅧党祂䝁䅅䅣㕂䍁䅷䅉橂䝁䅅杣歂䝁䅫睢獂䝁䄸睚㕂䍁䅷䅉桂䝁䄴䅚杁䡁䅁䅡㕂䡁䅍兡橂䝁䅅䅢杁䡁䅑䅡求䡁䅉兙睂䡁䅫杌杁䙁䅑䅡求䍁䅁睙療䝁䄰䅣桂䝁䄴入杁䝁䅅䅢穂䝁䄸䅉療䡁䅁党祂䝁䅅䅤求䡁䅍䅉療䡁䅕䅤睂䝁䅅䅤灂䝁䅕杢あ䍁䅁䅡求䝁䅅䅢あ䝁䅧䅉橂䝁䅅杣求䍁䅁杚桂䝁䅍兡獂䝁䅫䅤灂䝁䅕督杁䝁䅍睢畂䡁䅍兡穂䡁䅑兡畂䝁䅣䅉療䝁䅙䅉浂䡁䅉党求䡁䅍䅤桂䝁䄴䅚灂䝁䄴睚杁䝁䅅兢楂䡁䅕䅢桂䡁䅑睢祂䡁䅫䅉穂䡁䅕杣湂䝁䅕杣㕂䍁䅁睙求䝁䄴䅤求䡁䅉督獁䍁䅁杚祂䝁䅕党穂䡁䅑兙畂䝁䅑兡畂䝁䅣䅉求䝁䄰党祂䝁䅣党畂䝁䅍入杁䝁䅍兙祂䝁䅕䅉浂䝁䅅睙灂䝁䅷兡あ䝁䅫党穂䍁䅷䅉ㅂ䡁䅉睚求䝁䄴䅤杁䝁䅍兙祂䝁䅕䅉浂䝁䅅睙灂䝁䅷兡あ䝁䅫党穂䍁䅷䅉㍂䝁䅅䅢牂䍁䄰兡畂䍁䅁睙獂䝁䅫杢灂䝁䅍督獁䍁䅁䅚灂䝁䅅睚畂䝁䄸督あ䝁䅫睙杁䝁䅅杢歂䍁䅁兡瑂䝁䅅睚灂䝁䄴睚杁䝁䅍党畂䡁䅑党祂䡁䅍䅌杁䡁䅉党潂䝁䅅杙灂䝁䅷兡あ䝁䅅䅤灂䝁䄸杢杁䝁䅅杢歂䍁䅁䅣潂䡁䅫督灂䝁䅍兙獂䍁䅁䅤潂䝁䅕杣桂䡁䅁入杁䝁䅍党畂䡁䅑党祂䡁䅍䅌杁䡁䅉兙歂䝁䅫兙あ䝁䅫睢畂䍁䅁兙畂䝁䅑䅉療䝁䄴睙療䝁䅷睢湂䡁䅫䅉あ䝁䅧党祂䝁䅅䅣㕂䍁䅁睙求䝁䄴䅤求䡁䅉督獁䍁䅁䅣潂䡁䅫督灂䝁䅍兡桂䝁䄴䅉睂䡁䅉兙橂䡁䅑兡橂䝁䅕督獁䍁䅁兙畂䝁䅑䅉㉂䝁䅅杣灂䝁䄸兤穂䍁䅁睢あ䝁䅧党祂䍁䅁杚桂䝁䅍兡獂䝁䅫䅤灂䝁䅕督畁䍁䅁兓畂䍁䅁兙歂䝁䅑兡あ䝁䅫睢畂䍁䅷䅉灂䡁䅑䅉療䡁䅁党祂䝁䅅䅤求䡁䅍䅉楂䝁䅕䅡桂䡁䅙兡療䡁䅉兙獂䍁䅁䅡療䡁䅍䅣灂䡁䅑兙獂䡁䅍䅌杁䡁䅣䅡灂䝁䅍䅡杁䡁䅁杣療䡁䅙兡歂䝁䅕䅉あ䝁䅧党祂䝁䅅䅣求䡁䅕䅤灂䝁䅍䅉睂䡁䅉睢湂䡁䅉兙瑂䡁䅍䅉橂䝁䄸兢睂䡁䅉兡穂䝁䅫杢湂䍁䅁睙潂䝁䅫䅢歂䍁䅷䅉桂䝁䅑睢獂䝁䅕督橂䝁䅕杢あ䍁䅁兙畂䝁䅑䅉桂䝁䅑兤獂䡁䅑䅉睂䡁䅍入橂䝁䅧兡桂䡁䅑杣灂䝁䅍䅉橂䝁䅅杣求䍁䅷䅉桂䝁䅑睢獂䝁䅕督橂䝁䅕杢あ䍁䅁兙畂䝁䅑䅉桂䝁䅑兤獂䡁䅑䅉桂䝁䅷睙療䝁䅧睢獂䍁䅷䅉歂䡁䅉兤湂䍁䅁兙楂䡁䅕督求䍁䅁䅤祂䝁䅕兙あ䝁䄰党畂䡁䅑䅌杁䝁䅅杢歂䍁䅁睙療䡁䅕杢穂䝁䅕䅢灂䝁䄴睚杁䡁䅍党祂䡁䅙兡橂䝁䅕督畁䍁䅁䅖潂䝁䅕䅉橂䝁䄸兢睂䝁䅅杢㕂䍁䅁睤桂䡁䅍䅉浂䝁䄸杣瑂䝁䅕杣獂䡁䅫䅉牂䝁䄴睢㍂䝁䄴䅉桂䡁䅍䅉䥂䕁䅍兑杁䕁䅧睢獂䝁䅑兡畂䝁䅣督獁䍁䅁兓畂䝁䅍杌杁䕁䅧睑䉂䍁䅁䅓求䝁䅅䅢あ䝁䅧睙桂䡁䅉党獁䍁䅁兓畂䝁䅍杌杁䡁䅣兙穂䍁䅁杚療䡁䅕杢歂䝁䅕䅚杁䝁䅫杢杁䑁䅅兏㉁䑁䅧䅉桂䝁䄴䅚杁䝁䅫督杁䝁䅧党桂䝁䅑兣ㅂ䝁䅅杣あ䝁䅕杣求䝁䅑䅉灂䝁䄴䅉佂䝁䅅督潂䡁䅙兡獂䝁䅷党獁䍁䅁䅖求䝁䄴杢求䡁䅍督求䝁䅕杌䅁䱁嘰䅁奂䅃䅁䅓䑂䕁䅫䅉䡂䡁䅉睢ㅂ䡁䅁䅌杁䕁䅫杢橂䍁䄴䅌杁䡁䅑睢湂䝁䅕䅤潂䝁䅕杣杁䡁䅣兡あ䝁䅧䅉灂䡁䅑督杁䡁䅍兤楂䡁䅍兡歂䝁䅫兙祂䝁䅫党穂䍁䅷䅉求䝁䄴睚桂䝁䅣党穂䍁䅁兡畂䍁䅁䅤潂䝁䅕䅉睂䡁䅉睢睂䝁䅕杣あ䡁䅫䅉桂䝁䄴䅚杁䝁䅍兙穂䡁䅕兙獂䡁䅑入杁䝁䅫杢穂䡁䅕杣桂䝁䄴睙求䍁䅷䅉灂䝁䄴督ㅂ䡁䅉兙畂䝁䅍党杁䝁䄰兙畂䝁䅅睚求䝁䄰党畂䡁䅑䅌杁䡁䅉党灂䝁䄴督ㅂ䡁䅉兙畂䝁䅍党獁䍁䅁杣求䝁䅅䅢杁䝁䅕督あ䝁䅅䅤求䍁䅷䅉桂䝁䄴䅚杁䝁䅫杢浂䝁䄸杣瑂䝁䅅䅤灂䝁䄸杢杁䡁䅑党橂䝁䅧杢療䝁䅷睢湂䡁䅫䅉楂䡁䅕督灂䝁䄴党穂䡁䅍党穂䍁䅁兡畂䍁䅁杒獂䝁䄸杣灂䝁䅑兙畁䍁䅁兓あ䍁䅁䅣祂䝁䄸杤灂䝁䅑党穂䍁䅁杣求䡁䅍兡歂䝁䅕杢あ䝁䅫兙獂䍁䅁兡畂䡁䅍兤祂䝁䅅杢橂䝁䅕䅉睂䡁䅉睢歂䡁䅕睙あ䡁䅍䅌杁䡁䅍兤橂䝁䅧䅉桂䡁䅍䅉潂䝁䄸兢求䝁䄸睤畂䝁䅕杣穂䍁䅷䅉浂䝁䅫杣求䍁䅷䅉浂䝁䅷睢療䝁䅑䅌杁䝁䅅杢歂䍁䅁睤灂䝁䄴䅚瑁䝁䄸杢獂䡁䅫䅉灂䝁䄴督ㅂ䡁䅉兙畂䝁䅍党杁䡁䅑睢杁䝁䅧睢瑂䝁䅕睢㍂䝁䄴党祂䡁䅍䅌杁䝁䅍睢畂䝁䅑睢瑂䝁䅫杢灂䡁䅕兢杁䝁䄸睤畂䝁䅕杣穂䍁䅷䅉桂䝁䄴䅚杁䡁䅑党畂䝁䅅杢あ䡁䅍䅉浂䝁䄸杣杁䡁䅁杣療䡁䅁党祂䡁䅑兡求䡁䅍䅌杁䝁䅅督杁䡁䅣党獂䝁䅷䅉桂䡁䅍䅉療䝁䅙杚求䡁䅉督杁䡁䅉党灂䝁䄴督ㅂ䡁䅉兙畂䝁䅍党杁䡁䅁杣療䝁䅣杣桂䝁䄰督畁䍁䅁䅖潂䝁䅕䅉橂䝁䄸兢睂䝁䅅杢㕂䍁䅁兙獂䡁䅍睢杁䝁䄸睤畂䡁䅍䅉桂䝁䄴䅚杁䝁䄸䅣求䡁䅉兙あ䝁䅕督杁䡁䅣兙あ䝁䅕杣浂䡁䅉睢畂䡁䅑䅉睂䡁䅉睢睂䝁䅕杣あ䝁䅫党穂䍁䅁兙畂䝁䅑䅉祂䝁䅕䅤桂䝁䅫䅢杁䡁䅍䅡療䡁䅁䅣灂䝁䄴睚杁䝁䅍党畂䡁䅑党祂䡁䅍䅌杁䝁䅅杢歂䍁䅁兙畂䍁䅁睢浂䝁䅙兡橂䝁䅕䅉楂䡁䅕兡獂䝁䅑兡畂䝁䅣䅌杁䝁䅅督杁䡁䅣党獂䝁䅷䅉桂䡁䅍䅉橂䝁䄸兢瑂䝁䅕杣橂䝁䅫兙獂䍁䅁䅣祂䝁䄸䅣求䡁䅉䅤灂䝁䅕督杁䝁䅙睢祂䍁䅁兡畂䡁䅙党穂䡁䅑兢求䝁䄴䅤杁䡁䅁兤祂䡁䅁睢穂䝁䅕督畁䍁䅁兓畂䍁䅁兙歂䝁䅑兡あ䝁䅫睢畂䍁䅷䅉灂䡁䅑䅉歂䝁䅕督灂䝁䅣杢穂䍁䅁兙畂䝁䅑䅉歂䝁䅕杤求䝁䅷睢睂䡁䅍䅉㍂䝁䅕杙瑁䝁䅉兙穂䝁䅕䅚杁䝁䅅䅣睂䝁䅷兡橂䝁䅅䅤灂䝁䄸杢穂䍁䅁兙畂䝁䅑䅉睂䡁䅉睢歂䡁䅕睙あ䡁䅍䅉浂䝁䄸杣杁䝁䄰睢楂䝁䅫䅢求䍁䅁䅚求䡁䅙兡橂䝁䅕督獁䍁䅁兡畂䝁䅍䅢ㅂ䝁䅑兡畂䝁䅣䅉呂䕁䅅兔呂䍁䅷䅉桂䝁䄴䅉療䝁䄴䅢灂䝁䄴党杁䡁䅁睢獂䝁䅫睙㕂䍁䅁兙歂䝁䄰兡畂䝁䅫督あ䡁䅉兙あ䝁䅫睢畂䍁䅁䅣獂䝁䅅䅤浂䝁䄸杣瑂䑁䅳䅉䥂䝁䅅杣瑂䝁䄸杢㕂䍁䅷䅉桂䍁䅁䅣療䝁䅷兡橂䡁䅫䅉桂䝁䅑兢灂䝁䄴兡穂䡁䅑杣桂䡁䅑兡療䝁䄴䅉睂䝁䅷兙あ䝁䅙睢祂䝁䄰睏杁䕁䅍䅢桂䝁䅫兢䑂䝁䄸䅢療䝁䄴入獁䍁䅁兙畂䍁䅁党畂䝁䅑兌あ䝁䄸兌求䝁䄴䅚杁䝁䅍䅢桂䝁䅫兢穂䍁䅁兢桂䝁䄴兙湂䝁䅕兢求䝁䄴䅤杁䡁䅁䅢桂䡁䅑杚療䡁䅉兢㝁䍁䅁兙畂䝁䅑䅉䉂䡁䅑䅢桂䡁䅍杖灂䝁䅕睤求䡁䅉䅌杁䝁䅅䅉瑂䝁䅅䅣睂䝁䅫杢湂䍁䅁兙畂䝁䅑䅉歂䝁䅅䅤桂䍁䅁杤灂䡁䅍兤桂䝁䅷兡㙂䝁䅅䅤灂䝁䄸杢杁䡁䅁䅢桂䡁䅑杚療䡁䅉兢畁䍁䅁䅖潂䝁䅕䅉橂䝁䄸兢睂䝁䅅杢㕂䍁䅁睤桂䡁䅍䅉浂䝁䄸杣瑂䝁䅕杣獂䡁䅫䅉牂䝁䄴睢㍂䝁䄴䅉桂䡁䅍䅉䥂䝁䄸兢求䝁䄸睤畂䝁䅕杣穂䍁䅁睑潂䝁䄸兡橂䝁䅕䅌杁䕁䅫杢橂䍁䄴䅉桂䝁䄴䅚杁䝁䅍䅡桂䝁䄴睚求䝁䅑䅉灂䡁䅑督杁䝁䄴兙瑂䝁䅕䅉あ䝁䄸䅉䥂䕁䅍兓杁䕁䅣杣療䡁䅕䅣獁䍁䅁兓畂䝁䅍杌杁䝁䅫杢杁䕁䄰兙㕂䍁䅁杍睁䑁䅅睍畁䍁䅁䅓䑂䕁䅫䅉䡂䡁䅉睢ㅂ䡁䅁䅌杁䕁䅫杢橂䍁䄴䅉㍂䝁䅅督杁䝁䅫杢橂䝁䄸杣睂䝁䄸杣桂䡁䅑党歂䍁䅁兡畂䍁䅁杍睁䑁䅁李杁䝁䅅杢歂䍁䅁兡穂䍁䅁䅡求䝁䅅䅚硂䡁䅕兙祂䡁䅑党祂䝁䅕䅚杁䝁䅫杢杁䙁䅑兙瑂䡁䅁兙獁䍁䅁杒獂䝁䄸杣灂䝁䅑兙畁䅁䅁剬䅍䅁䅙䅁䥂䕁䅑䅁坂睁䅁䅃䅁䕁䅧兒呂䅁䅁杫䅍䝁䡷䅁䥂䕁䅙䅉呂䝁䅫杢橂䝁䅷兙灂䡁䅉䅉䑂䝁䄸杣睂䝁䄸杣桂䡁䅑兡療䝁䄴䅉療䡁䅁党祂䝁䅅䅤求䡁䅍䅉桂䡁䅍䅉桂䝁䄴䅉灂䝁䄴䅚求䡁䅁党畂䝁䅑党畂䡁䅑䅉求䝁䄴党祂䝁䅣入杁䝁䅍睢瑂䡁䅁兙畂䡁䅫杌杁䙁䅑䅡求䍁䅁睙療䝁䄰䅣桂䝁䄴入杁䡁䅁杣療䝁䅑兤橂䝁䅕督杁䝁䅅杢歂䍁䅁兢桂䡁䅉睡求䡁䅑督杁䝁䅣兙穂䝁䄸䅢灂䝁䄴党獁䍁䅁䅚灂䝁䅕督求䝁䅷䅉浂䡁䅕党獂䍁䅷䅉煂䝁䅕䅤杁䝁䅙兤求䝁䅷䅌杁䡁䅉党畂䝁䅕睤桂䝁䅉䅢求䍁䅁䅚灂䝁䅕督求䝁䅷䅌杁䡁䅍䅣求䝁䅍兡桂䝁䅷䅤㕂䍁䅁䅢ㅂ䝁䅉杣灂䝁䅍兙畂䡁䅑䅉睂䡁䅉睢歂䡁䅕睙あ䡁䅍䅌杁䡁䅍䅣求䝁䅍兡桂䝁䅷䅤㕂䍁䅁睙潂䝁䅕兢灂䝁䅍兙獂䡁䅍䅌杁䡁䅍䅣求䝁䅍兡桂䝁䅷䅤㕂䍁䅁兙畂䝁䅑䅉瑂䝁䄸䅚灂䝁䅙兡求䝁䅑䅉桂䡁䅍䅣潂䝁䅅䅢あ䍁䅷䅉桂䝁䄴䅚杁䝁䄸䅤潂䝁䅕杣穂䍁䄴䅉䩂䡁䅑䅉療䡁䅣杢穂䍁䅁兙畂䝁䅑䅉療䡁䅁党祂䝁䅅䅤求䡁䅍䅉祂䝁䅕杚灂䝁䄴党祂䝁䅫党穂䍁䅁䅢療䝁䅍兙あ䝁䅕䅚杁䝁䅫杢杁䕁䅳兙畂䡁䅍兙穂䍁䅷䅉偂䝁䅳䅢桂䝁䅧睢瑂䝁䅅䅌杁䕁䄴党㍂䍁䅁兔求䡁䅧兡橂䝁䄸䅌杁䙁䅕䅤桂䝁䅧䅌杁䙁䅣兙穂䝁䅧兡畂䝁䅣䅤療䝁䄴䅌杁䝁䅅杢歂䍁䅁睖㕂䝁䄸兢灂䝁䄴睚㝁䍁䅁兙畂䝁䅑䅉瑂䝁䅅杣牂䝁䅕䅤穂䍁䅁兡あ䡁䅍䅉祂䝁䅕杚灂䝁䄴党歂䍁䅁䅣祂䝁䄸䅚ㅂ䝁䅍䅤穂䍁䅁䅣祂䝁䅫杢橂䝁䅫䅣桂䝁䅷䅢㕂䍁䅁兡畂䍁䅁䅤潂䝁䅕䅉呂䝁䄸兤あ䝁䅧睤求䡁䅍䅤杁䙁䅕杢灂䡁䅑党歂䍁䅁睕あ䝁䅅䅤求䡁䅍䅉桂䝁䄴䅚杁䙁䅉睢橂䝁䅳入杁䕁䄰睢ㅂ䝁䄴䅤桂䝁䅫杢穂䍁䅷䅉兂䝁䅅睙灂䝁䅙兡橂䍁䅁杔療䡁䅉䅤潂䡁䅣党穂䡁䅑䅌杁䝁䅅杢歂䍁䅁兡畂䍁䅁睢あ䝁䅧党祂䍁䅁杢求䝁䅫睚潂䝁䅉睢祂䝁䅫杢湂䍁䅁䅕獂䝁䅅兡畂䡁䅍䅉穂䡁䅑兙あ䝁䅕督畁䍁䅁兓畂䍁䅁兙歂䝁䅑兡あ䝁䅫睢畂䍁䅷䅉あ䝁䅧党杁䝁䅍睢瑂䡁䅁兙畂䡁䅫䅉穂䡁䅕䅣睂䝁䅷兡求䡁䅍䅉浂䡁䅕党獂䡁䅍䅉あ䝁䄸䅉桂䡁䅁䅣祂䝁䄸䅥灂䝁䄰兙あ䝁䅕䅢㕂䍁䅁免獁䑁䅕䅍睁䍁䅁兡畂䝁䅑党睂䝁䅕杢歂䝁䅕杢あ䍁䅁睕灂䝁䄴睙獂䝁䅅兡祂䍁䅁杙祂䝁䅅杢歂䝁䅕䅚杁䡁䅍䅤桂䡁䅑兡療䝁䄴督杁䝁䅅杢歂䍁䅁䅢灂䝁䅍党畂䡁䅍党穂䍁䅁䅤潂䝁䅕䅉ㅂ䡁䅍党杁䝁䄸杚杁䡁䅑䅡求䍁䅁睕灂䝁䄴睙獂䝁䅅兡祂䍁䅁杙祂䝁䅅杢歂䍁䅁兙あ䍁䅁兙睂䡁䅁杣療䡁䅧兡瑂䝁䅅䅤求䝁䅷入杁䑁䅍䅍睁䍁䅁兙歂䝁䅑兡あ䝁䅫睢畂䝁䅅䅢杁䝁䅷睢橂䝁䅅䅤灂䝁䄸杢穂䍁䄴䅉䝂䡁䅕杣あ䝁䅧党祂䍁䅷䅉灂䡁䅑䅉睂䡁䅉睢歂䡁䅕睙求䡁䅍䅉楂䝁䅅督求䍁䅁睢灂䝁䅷督杁䝁䅅杢歂䍁䅁睢あ䝁䅧党祂䍁䅁督睂䝁䅕睙灂䝁䅅䅢灂䡁䅯党歂䍁䅁䅢ㅂ䝁䅉杣灂䝁䅍兙畂䡁䅑督㝁䍁䅁兙畂䝁䅑䅉睂䡁䅉睢㉂䝁䅫䅚求䡁䅍䅉睂䝁䅕䅤祂䝁䄸䅢求䡁䅕兢杁䡁䅁杣療䝁䅑兤橂䡁䅑䅉桂䝁䄴䅚杁䝁䅍杣ㅂ䝁䅑党杁䝁䄸兡獂䍁䅁䅤祂䝁䅅杢穂䡁䅁睢祂䡁䅑兙あ䝁䅫睢畂䍁䅷䅉あ䝁䅕杣瑂䝁䅫杢桂䝁䅷䅢灂䝁䄴睚獁䍁䅁督あ䝁䄸杣桂䝁䅣党獁䍁䅁兙畂䝁䅑䅉あ䝁䅧杣療䡁䅕睚潂䡁䅁兤あ䍁䅁督求䡁䅉杤灂䝁䅍党穂䍁䅁䅤療䍁䅁䅤潂䝁䅕䅉睂䝁䅕䅤祂䝁䄸䅢求䡁䅕兢杁䡁䅍党橂䡁䅑睢祂䍁䄴䅉䥂䕁䅙䅉呂䝁䅫杢橂䝁䅷兙灂䡁䅉䅉䑂䝁䄸杣睂䝁䄸杣桂䡁䅑兡療䝁䄴䅉灂䡁䅍䅉潂䝁䅕兙歂䡁䅅兤桂䡁䅉䅤求䡁䅉党歂䍁䅁兡畂䍁䅁䅒桂䝁䅷䅢桂䡁䅍䅌杁䙁䅑党㑂䝁䅅督畁䅁䅁䉐䅑䅁䅧䅁䥂䕁䅫睒䅁䕁䌸䅁䥁䅁䅁䅓䩂䕁䅫䅁湃睁䅁䅃䅁䕁䅧䅔啂䅁䅁兓䅉䥁䵯䅁䥂䕁䄴兓杁䕁䅍睢祂䡁䅁睢祂䝁䅅䅤灂䝁䄸杢獁䍁䅁䅤療䝁䅣党あ䝁䅧党祂䍁䅁睤灂䡁䅑䅡杁䝁䅫䅤穂䍁䅁督ㅂ䝁䅉督灂䝁䅑兡桂䡁䅉兡求䡁䅍䅌杁䝁䅕杢湂䝁䅅睚求䡁䅍䅉灂䝁䄴䅉あ䝁䅧党杁䝁䄰兙畂䡁䅕杚桂䝁䅍䅤ㅂ䡁䅉党獁䍁䅁督桂䝁䅷党獁䍁䅁兙畂䝁䅑䅉瑂䝁䅅杣牂䝁䅕䅤灂䝁䄴睚杁䝁䄸杚杁䡁䅣睢祂䝁䅳䅣獂䝁䅅睙求䍁䅁杚ㅂ䡁䅉杢灂䡁䅍䅡灂䝁䄴睚穂䍁䅁兙畂䝁䅑䅉祂䝁䅕督灂䝁䅑党畂䡁䅑兡桂䝁䅷䅉楂䡁䅕兡獂䝁䅑兡畂䝁䅣䅉睂䡁䅉睢歂䡁䅕睙あ䡁䅍䅉睂䡁䅉兡瑂䝁䅅杣灂䝁䅷入杁䝁䅫杢杁䡁䅑䅡求䍁䅁兖畂䝁䅫䅤求䝁䅑䅉呂䡁䅑兙あ䝁䅕督杁䝁䅅杢歂䍁䅁睑桂䝁䄴兙歂䝁䅅杌杁䙁䅑䅡求䍁䅁睙療䝁䄰䅣桂䝁䄴入杁䝁䄸䅣求䡁䅉兙あ䝁䅕督杁䡁䅑䅡祂䝁䄸兤湂䝁䅧䅉あ䡁䅣睢杁䡁䅍党湂䝁䄰党畂䡁䅑督獁䍁䅁睖療䡁䅉睡睂䝁䅷兙橂䝁䅕䅉䝂䡁䅕杣畂䝁䅫督潂䝁䅫杢湂䡁䅍䅉桂䝁䄴䅚杁䙁䅉党穂䝁䅫䅚求䝁䄴䅤灂䝁䅅䅢杁䕁䅉兤灂䝁䅷䅚灂䝁䄴睚杁䙁䅁杣療䝁䅑兤橂䡁䅑督畁䍁䅁䅖潂䝁䅕䅉塂䝁䄸杣牂䡁䅁䅢桂䝁䅍党杁䕁䅙兤祂䝁䄴兡穂䝁䅧兡畂䝁䅣督杁䡁䅍党湂䝁䄰党畂䡁䅑䅉療䝁䅙杚求䡁䅉督杁䝁䅅䅉祂䝁䅅杢湂䝁䅕䅉療䝁䅙䅉橂䝁䄸兢瑂䝁䅕杣橂䝁䅫兙獂䍁䅁兙畂䝁䅑䅉潂䝁䄸兢求䍁䅁睢浂䝁䅙兡橂䝁䅕䅉浂䡁䅕杣畂䝁䅫䅤ㅂ䡁䅉党獁䍁䅁兡畂䝁䅍䅢ㅂ䝁䅑兡畂䝁䅣䅉睂䝁䅅杢求䝁䅷兌楂䝁䅅督求䝁䅑䅉桂䝁䄴䅚杁䝁䅙杣求䝁䅕督あ䝁䅅杢歂䝁䅫杢湂䍁䅁杚ㅂ䡁䅉杢灂䡁䅑兤祂䝁䅕䅉穂䡁䅫督あ䝁䅕兢穂䍁䅷䅉穂䝁䅕兙あ䝁䅫杢湂䍁䅷䅉穂䡁䅑睢祂䝁䅅睚求䍁䅷䅉楂䝁䅕杢橂䝁䅧兡畂䝁䅣䅌杁䡁䅑兙楂䝁䅷党穂䍁䅷䅉桂䡁䅉睙潂䝁䅫䅤求䝁䅍䅤ㅂ䡁䅉兙獂䍁䅁䅣祂䝁䄸䅚ㅂ䝁䅍䅤穂䍁䅷䅉桂䝁䄴䅚杁䝁䅅杢橂䝁䅫䅢獂䝁䅅杣㕂䍁䅁兙畂䝁䅑䅉潂䝁䄸督睂䝁䅫䅤桂䝁䅷兡あ䡁䅫䅉睂䡁䅉睢歂䡁䅕睙あ䡁䅍䅌杁䝁䅅督杁䡁䅣党獂䝁䅷䅉桂䡁䅍䅉穂䝁䄸睙灂䝁䅅䅢杁䝁䅍睢獂䝁䅷兙楂䝁䄸杣桂䡁䅑兡㉂䝁䅕䅉灂䡁䅑党瑂䡁䅍䅉ㅂ䝁䄴䅚求䡁䅉䅉あ䝁䅧党杁䕁䅧睔佂䍁䅷䅉䉂䝁䅷䅢穂䡁䅑党求䝁䅷䅌杁䕁䅉党㕂䝁䄸杢歂䍁䅷䅉䡂䡁䅕杢獂䝁䄸睙牂䝁䅕䅌杁䕁䅧村䝂䍁䅷䅉䥂䕁䅉杒杁䙁䅑党㑂䡁䅑兡獂䝁䅕督獁䍁䅁䅓佂䕁䅫䅉䩂䝁䄴䅚灂䝁䅅䅌杁䕁䅳兡瑂䝁䅉兙獂䝁䅷䅌杁䕁䄴兙あ䝁䅫睢畂䝁䅅䅢獁䍁䅁兒あ䝁䅍杌獁䍁䅁兓畂䡁䅑党祂䡁䅣睢㉂䝁䅕杢獁䍁䅁䅒桂䡁䅙兡歂䍁䅁兒歂䡁䅣兙祂䝁䅑䅌杁䕁䅳兡瑂䝁䅉兙獂䝁䅷䅉䥂䝁䄸督睂䝁䅫䅤桂䝁䅷兡あ䡁䅫䅌杁䝁䅅杢歂䍁䅁䅒婁䡉䅍䅤㕂䝁䅷党杁䝁䅉杣桂䝁䄴䅚穂䍁䄴䅉啂䝁䅧兡穂䍁䅁督求䝁䅣兢求䝁䄴䅤杁䡁䅍党獂䝁䅷督杁䝁䅫䅤穂䍁䅁䅣祂䝁䄸䅚ㅂ䝁䅍䅤穂䍁䅁䅤潂䡁䅉睢ㅂ䝁䅣䅡杁䝁䅫杢歂䝁䅕䅣求䝁䄴䅚求䝁䄴䅤杁䝁䄸杚浂䝁䅫睙求䍁䅁䅣祂䝁䄸䅚ㅂ䝁䅍䅤穂䍁䅁䅚求䝁䅅䅢求䡁䅉督獁䍁䅁睤潂䝁䄸䅢求䡁䅍兙獂䝁䅕杣穂䍁䅷䅉療䝁䅙杚灂䝁䅍党杁䡁䅁杣療䝁䅑兤橂䡁䅑䅉歂䝁䅫督あ䡁䅉兡楂䡁䅕䅤療䡁䅉督獁䍁䅁党瑁䝁䅍睢瑂䝁䄰党祂䝁䅍党杁䝁䅙睢橂䡁䅕督求䝁䅑䅉祂䝁䅕督求䝁䅷䅢求䡁䅉督獁䍁䅁兙畂䝁䅑䅉㍂䝁䅧睢獂䝁䅕督桂䝁䅷党祂䡁䅍䅌杁䝁䅅督杁䡁䅣党獂䝁䅷䅉桂䡁䅍䅉歂䝁䅫杣求䝁䅍䅤獂䡁䅫䅉あ䝁䄸䅉求䝁䄴䅚瑁䡁䅕督求䡁䅉䅉橂䡁䅕督あ䝁䄸兢求䡁䅉督杁䝁䅅杢歂䍁䅁睚療䡁䅙党祂䝁䄴兢求䝁䄴䅤穂䍁䄴䅉啂䝁䅧党杁䙁䅉党穂䝁䅫䅚求䝁䄴䅤灂䝁䅅䅢杁䕁䅉兤灂䝁䅷䅚灂䝁䄴睚杁䙁䅁杣療䝁䅑兤橂䡁䅑督杁䡁䅍党湂䝁䄰党畂䡁䅑䅉睂䡁䅉睢㉂䝁䅫䅚求䡁䅍䅉㉂䝁䅅杣灂䝁䄸兤穂䍁䅁睚桂䡁䅍䅌杁䡁䅣睢療䝁䅑䅌杁䝁䅕䅢求䝁䅍䅤祂䝁䅫睙獁䍁䅁兙畂䝁䅑䅉睂䝁䅕䅢獂䝁䅕䅤瑁䝁䅙兤求䝁䅷党歂䍁䅁䅣祂䝁䅕杚桂䝁䅉杣灂䝁䅍兙あ䝁䅕䅚杁䝁䅙兡祂䝁䅕䅣獂䝁䅅睙求䡁䅍睏杁䝁䅅杢歂䍁䅁兡畂䡁䅍党祂䡁䅑督獁䍁䅁䅡求䝁䅅杣あ䝁䅧䅉穂䡁䅑睢㉂䝁䅕督獁䍁䅁杚桂䝁䅍兡畂䝁䅣督獁䍁䅁睢ㅂ䡁䅑䅚療䝁䄸杣杁䝁䅙兡祂䝁䅕䅉睂䝁䅫䅤穂䍁䅁兙畂䝁䅑䅉浂䝁䅫杣求䍁䅁䅤桂䝁䅉䅢求䡁䅍䅌杁䝁䅅杢歂䍁䅁兙橂䝁䅍党穂䡁䅍睢祂䝁䅫党穂䍁䄴䅉啂䝁䅧兡穂䍁䅁督求䝁䅣兢求䝁䄴䅤杁䡁䅍党獂䝁䅷督杁䝁䅫䅤穂䍁䅁䅣祂䝁䄸䅚ㅂ䝁䅍䅤穂䍁䅁䅣祂䝁䅫兢桂䡁䅉兡獂䡁䅫䅉浂䝁䄸杣杁䝁䅧睢瑂䝁䅕䅉ㅂ䡁䅍党杁䡁䅕杢歂䝁䅕杣杁䡁䅑䅡求䍁䅁䅓求䝁䅅䅤灂䝁䅷兙あ䝁䄸杣獁䍁䅁䅓求䝁䅅䅤杁䍁䅙䅉䡂䝁䅷睢獁䍁䅁兔桂䝁䅯党穂䡁䅑兡橂䍁䅷䅉乂䝁䄸杢求䡁䅍督求䝁䄴䅌杁䙁䅅兤桂䝁䅑杣桂䍁䄰杒灂䡁䅉党獁䍁䅁䅓桂䡁䅉兢桂䝁䄴䅌杁䙁䅙党祂䝁䄰睢畂䡁䅑䅉䑂䝁䅅督あ䝁䅫杢湂䡁䅍䅌杁䙁䅁党獂䙁䅁杣療䍁䅷䅉呂䡁䅑党獂䝁䅷兙祂䍁䅷䅉呂䝁䅫兢睂䝁䅷兡䝂䝁䅫杣求䍁䅷䅉啂䝁䅧党杁䕁䄸兤あ䝁䅑睢療䡁䅉䅉䡂䡁䅉党桂䡁䅑杕療䝁䄸兢杁䕁䅍睢瑂䡁䅁兙畂䡁䅫䅌杁䝁䅅杢歂䍁䅁杒療䡁䅉睚求䍁䅁杊杁䕁䅙䅢桂䝁䄰党杁䝁䅉杣桂䝁䄴䅚杁䝁䄴兙瑂䝁䅕督杁䡁䅑䅡祂䝁䄸兤湂䝁䅧䅉灂䝁䄴䅚求䡁䅁党畂䝁䅑党畂䡁䅑䅉歂䝁䅕兙獂䝁䅕杣穂䍁䅁兙畂䝁䅑䅉歂䝁䅫督あ䡁䅉兡楂䡁䅕䅤療䡁䅉督獁䍁䅁兙畂䝁䅑䅉橂䝁䄸杣睂䝁䄸杣桂䡁䅑兡療䝁䄴兌療䡁䅣杢求䝁䅑䅉歂䝁䅫督あ䡁䅉兡楂䡁䅕䅤灂䝁䄸杢杁䝁䅅杢歂䍁䅁杣求䡁䅑兙灂䝁䅷䅉療䡁䅕䅤獂䝁䅕䅤穂䍁䄴䅉啂䝁䅧党杁䝁䅍睢瑂䡁䅁兙畂䡁䅫䅉㍂䝁䅅督杁䝁䅫杢橂䝁䄸杣睂䝁䄸杣桂䡁䅑党歂䍁䅁兡畂䍁䅁免㕁䑁䅑䅎杁䝁䅅杢歂䍁䅁兡穂䍁䅁䅡求䝁䅅䅚硂䡁䅕兙祂䡁䅑党祂䝁䅕䅚杁䝁䅫杢杁䕁䄰兤穂䝁䅍兙あ䝁䅫杢求䍁䅷䅉䩂䝁䄸睤桂䍁䄴䅁慁睆䅁权䅁䕁䅧睔䵂䙁䅧䅁呂睁䅁䅃䅁䕁䅧睔佂䅁䅁杓䅉䕁䤴䅁䥂䙁䅁䅉䩂䝁䄴睙畁䍁䅁䅣祂䝁䄸杤灂䝁䅑党穂䍁䅁䅣求䡁䅉督療䝁䄴兙獂䍁䅁睙療䝁䄰䅣ㅂ䡁䅑兡畂䝁䅣䅌杁䡁䅁杣灂䝁䄴䅤灂䝁䄴睚獁䍁䅁睍䕂䍁䅁䅣祂䝁䅫杢あ䝁䅫杢湂䍁䅷䅉潂䡁䅫杙祂䝁䅫䅚杁䡁䅣睢祂䝁䅳䅌杁䝁䅣兙瑂䝁䅫杢湂䍁䅷䅉桂䝁䄴䅚杁䝁䄸䅤潂䝁䅕杣杁䡁䅉党獂䝁䅅䅤求䝁䅑䅉あ䝁䅕睙潂䝁䄴睢獂䝁䄸睚灂䝁䅕督杁䝁䅫杢杁䡁䅑䅡求䍁䅁兖畂䝁䅫䅤求䝁䅑䅉呂䡁䅑兙あ䝁䅕督杁䝁䅅杢歂䍁䅁兡畂䡁䅑党祂䝁䄴兙あ䝁䅫睢畂䝁䅅䅢獂䡁䅫杌杁䙁䅑䅡求䍁䅁睙療䝁䄰䅣桂䝁䄴入杁䝁䄸䅣求䡁䅉兙あ䝁䅕督杁䡁䅑䅡祂䝁䄸兤湂䝁䅧䅉あ䝁䅧杣求䝁䅕䅉穂䝁䅕睚瑂䝁䅕杢あ䡁䅍杏杁䙁䅁党祂䡁䅍睢畂䝁䅅䅢杁䙁䅍入穂䡁䅑党瑂䡁䅍䅌杁䙁䅁杣灂䝁䄴䅤灂䝁䄴睚獁䍁䅁兙畂䝁䅑䅉䑂䝁䄸杣睂䝁䄸杣桂䡁䅑党杁䕁䅫杢㉂䝁䅕督あ䝁䄰党畂䡁䅑督畁䍁䅁䅖潂䝁䅕䅉兂䝁䅕杣穂䝁䄸杢桂䝁䅷䅉呂䡁䅫督あ䝁䅕兢穂䍁䅁督求䝁䅣兢求䝁䄴䅤杁䝁䄸杚浂䝁䅕杣穂䍁䅁睙療䝁䄰兢求䡁䅉睙灂䝁䅅䅢杁䝁䅅杢歂䍁䅁睙療䝁䄴督ㅂ䝁䄰党祂䍁䅁䅚求䡁䅍睡あ䝁䄸䅣穂䍁䅁兙畂䝁䅑䅉畂䝁䄸䅤求䝁䅉睢療䝁䅳督獁䍁䅁睤療䡁䅉睡穂䡁䅑兙あ䝁䅫睢畂䡁䅍䅌杁䡁䅑䅡灂䝁䄴䅉橂䝁䅷兡求䝁䄴䅤穂䍁䅷䅉祂䝁䅕䅤桂䝁䅫䅢杁䡁䅁睢灂䝁䄴䅤瑁䝁䄸杚瑁䡁䅍兙獂䝁䅕䅉穂䡁䅫督あ䝁䅕兢穂䍁䅷䅉歂䝁䅫督睂䝁䅷兙㕂䡁䅍䅌杁䡁䅍睢浂䡁䅑睤桂䡁䅉党獁䍁䅁督ㅂ䡁䅁䅣療䡁䅉䅤獁䍁䅁兙畂䝁䅑䅉穂䝁䅕杣㉂䝁䅫睙求䡁䅍䅌杁䝁䅅督杁䡁䅣党獂䝁䅷䅉桂䡁䅍䅉潂䡁䅫杙祂䝁䅫䅚杁䡁䅍入穂䡁䅑党瑂䡁䅍杌杁䙁䅑䅡求䍁䅁䅕祂䝁䅫杢あ䝁䅫杢湂䍁䅁督求䝁䅣兢求䝁䄴䅤杁䡁䅁杣療䡁䅙兡歂䝁䅕督杁䝁䅍睢畂䡁䅍兤瑂䝁䅕杣杁䝁䅅杢歂䍁䅁睙療䝁䄰兢求䡁䅉睙灂䝁䅅䅢杁䡁䅁杣灂䝁䄴䅤求䡁䅉䅉潂䝁䅅杣歂䡁䅣兙祂䝁䅕䅌杁䡁䅍兤睂䡁䅁䅢灂䝁䅕督獁䍁䅁督療䝁䅷兤あ䝁䅫睢畂䡁䅍䅌杁䝁䅅杢歂䍁䅁督求䡁䅉杤灂䝁䅍党穂䍁䅷䅉桂䡁䅍䅉㍂䝁䅕䅢獂䍁䅁兙穂䍁䅁杚療䝁䅍兤穂䝁䅕督杁䝁䄸杢杁䝁䅣杣桂䡁䅁䅡灂䝁䅍督杁䝁䅅杢歂䍁䅁睍䕂䍁䅁䅣祂䝁䅫杢あ䝁䅫杢湂䍁䅁兙畂䝁䅑䅉睂䝁䅕杣穂䝁䄸杢桂䝁䅷兡㙂䝁䅅䅤灂䝁䄸杢杁䡁䅍睢獂䡁䅕䅤灂䝁䄸杢穂䍁䅁兡畂䍁䅁䅤潂䝁䅕䅉橂䝁䄸兢瑂䝁䅕杣橂䝁䅫兙獂䍁䅁兙畂䝁䅑䅉灂䝁䄴䅚ㅂ䡁䅍䅤祂䝁䅫兙獂䍁䅁兢桂䡁䅉睡求䡁䅑督畁䍁䅁䅖潂䝁䅕䅉䑂䝁䄸杣睂䝁䄸杣桂䡁䅑党杁䕁䅫杢㉂䝁䅕督あ䝁䄰党畂䡁䅑督杁䡁䅍党湂䝁䄰党畂䡁䅑䅉灂䡁䅍䅉灂䝁䄴杤療䝁䅷杤求䝁䅑䅉灂䝁䄴䅉あ䝁䅧党杁䝁䅉兤穂䝁䅫杢求䡁䅍督杁䝁䅫杢橂䡁䅕杙桂䡁䅑兡療䝁䄴䅉桂䝁䄴䅚杁䝁䅫杢㉂䝁䅕督あ䝁䄰党畂䡁䅑䅉睂䡁䅉睢煂䝁䅕睙あ䡁䅍杌杁䕁䅫䅤杁䡁䅍党祂䡁䅙党穂䍁䅁兡畂䝁䅑兡㉂䝁䅫䅚ㅂ䝁䅅䅢杁䝁䅍睢畂䡁䅍兤瑂䝁䅕杣穂䍁䅷䅉穂䝁䄰兙獂䝁䅷兌杁䝁䅅杢歂䍁䅁兢求䝁䅑兡ㅂ䝁䄰兌穂䝁䅫来求䝁䅑䅉楂䡁䅕督灂䝁䄴党穂䡁䅍党穂䍁䅷䅉桂䝁䄴䅚杁䝁䅷兙祂䝁䅣党杁䝁䅕杢あ䝁䅕杣睂䡁䅉兡穂䝁䅕督畁䍁䅁䅖潂䝁䅕䅉橂䝁䄸兢睂䝁䅅杢㕂䍁䅁睤桂䡁䅍䅉浂䝁䄸杣瑂䝁䅕杣獂䡁䅫䅉牂䝁䄴睢㍂䝁䄴䅉桂䡁䅍䅉䥂䝁䅕睤獂䝁䅕䅤あ䍁䄰䅕桂䝁䅍睡桂䡁䅉䅚杁䕁䅍睢瑂䡁䅁兙畂䡁䅫䅉桂䝁䄴䅚杁䝁䅍䅡桂䝁䄴睚求䝁䅑䅉灂䡁䅑督杁䝁䄴兙瑂䝁䅕䅉あ䝁䄸䅉䥂䙁䅁䅉䩂䝁䄴睙畁䍁䅁兡畂䍁䅁睔橂䡁䅑睢楂䝁䅕杣杁䑁䅉䅍硁䑁䅕杌杁䕁䅧䅕杁䕁䅫杢橂䍁䄴䅉㍂䝁䅅督杁䝁䅙睢ㅂ䝁䄴䅚求䝁䅑䅉灂䝁䄴䅉硁䑁䅫睍㕁䍁䅁兙畂䝁䅑䅉灂䡁䅍䅉潂䝁䅕兙歂䡁䅅兤桂䡁䅉䅤求䡁䅉党歂䍁䅁兡畂䍁䅁䅕桂䝁䅷睢杁䕁䅅䅢あ䝁䄸䅌杁䕁䅍兙獂䝁䅫杚療䡁䅉杢灂䝁䅅杌䅁䉁場䅁䥁䅁䅁䅓兂䕁䅕䅁䡄睁䅁䅃䅁䕁䅧䅕剂䅁䅁儶䅉䅁䅧䅁䥂䙁䅉䅔䅁䑁䐰䅁䭁䅁䅁䅓呂䕁䅫睑䅁乁䐰䅁䥁䅁䅁䅓呂䙁䅑䅁䡃杁䅁䅃䅁䕁䅧睕婂䅁䅁䅘䅍䅁䅯䅁䥂䙁䅕村䍂䅁䅁杺䅍䅁䅧䅁䥂䙁䅕兔䅁䑁䑕䅁䥁䅁䅁䅓塂䕁䄰䅁佁睁䅁杨䄸䕁䅧兙求䝁䄰睢畂䝁䅕䅤灂䝁䅍督杁䕁䅍睢祂䡁䅁睢祂䝁䅅䅤灂䝁䄸杢獁䍁䅁兙杁䝁䅧党桂䝁䅷䅤潂䝁䅍兙祂䝁䅕䅉橂䝁䄸兢睂䝁䅅杢㕂䍁䅷䅉睂䡁䅉睢㉂䝁䅫䅚求䡁䅍䅉穂䡁䅕兡あ䝁䅕䅉療䝁䅙䅉瑂䝁䅕䅚灂䝁䅍兙獂䍁䅁䅣祂䝁䄸䅚ㅂ䝁䅍䅤穂䍁䅁兙畂䝁䅑䅉穂䝁䄸䅢ㅂ䡁䅑兡療䝁䄴督杁䝁䅫杢杁䡁䅑䅡求䍁䅁兖畂䝁䅫䅤求䝁䅑䅉呂䡁䅑兙あ䝁䅕督杁䝁䅅杢歂䍁䅁兡畂䡁䅑党祂䝁䄴兙あ䝁䅫睢畂䝁䅅䅢獂䡁䅫杌杁䙁䅑䅡求䍁䅁睙療䝁䄰䅣桂䝁䄴入杁䝁䄸杚浂䝁䅕杣穂䍁䅁兙ㅂ䡁䅑睢瑂䝁䅅䅤求䝁䅑䅉睂䝁䅷兙穂䝁䄰兙杁䝁䅍睢獂䝁䅷党橂䡁䅑兡療䝁䄴䅉穂䡁䅫督あ䝁䅕兢穂䍁䅷䅉歂䝁䄸杢療䡁䅉䅉瑂䝁䅅杢桂䝁䅣党瑂䝁䅕杢あ䍁䅁督療䝁䅙䅤㍂䝁䅅杣求䍁䅷䅉桂䝁䄴䅚杁䡁䅍兤睂䡁䅁睢祂䡁䅑兡畂䝁䅣䅉穂䝁䄸杚あ䡁䅣兙祂䝁䅕䅉穂䝁䄸䅢ㅂ䡁䅑兡療䝁䄴督杁䝁䅫杢橂䝁䅷兤歂䝁䅫杢湂䍁䅁杔求䡁䅧睕㕂䡁䅍䅉兂䕁䅍睕杁䝁䅅杢歂䍁䅁䅕䑂䙁䅍杍杁䡁䅁䅢桂䡁䅍兢桂䡁䅁䅡求䡁䅉党穂䝁䅫督杁䝁䅕兣ㅂ䝁䅫䅣瑂䝁䅕杢あ䍁䅁兙畂䝁䅑䅉祂䝁䅕䅢桂䡁䅑党歂䍁䅁䅚灂䡁䅍䅣療䡁䅍兙楂䝁䅷党穂䍁䅁兙畂䝁䅑䅉穂䝁䄸䅢ㅂ䡁䅑兡療䝁䄴督獁䍁䅁兙穂䍁䅁睤求䝁䅷䅢杁䝁䅅督杁䝁䅫杢あ䝁䅕睚祂䝁䅅䅤求䝁䅑䅉灂䝁䄴杚療䡁䅉兢桂䡁䅑兡療䝁䄴䅉あ䝁䅕睙潂䝁䄴睢獂䝁䄸睚㕂䍁䅁䅣獂䝁䅅䅤浂䝁䄸杣瑂䡁䅍䅉浂䝁䄸杣杁䡁䅁䅢桂䡁䅍兢桂䍁䅁睙ㅂ䡁䅍䅤療䝁䄰党祂䡁䅍䅉あ䝁䄸䅉瑂䝁䅅杢桂䝁䅣党杁䡁䅑䅡求䝁䅫杣杁䝁䅑睢畂䝁䄸杣穂䍁䅷䅉療䡁䅁党祂䝁䅅䅤灂䝁䄸杢穂䍁䅷䅉桂䝁䄴䅚杁䡁䅍兤睂䡁䅁䅢㕂䍁䅁睙潂䝁䅅兡畂䑁䅳䅉桂䝁䄴䅚杁䕁䄴党㑂䕁䅷入畂䝁䅳䅉䕂䕁䄰睕杁䝁䅑睢畂䝁䄸杣杁䝁䄰兙畂䝁䅅睚求䝁䄰党畂䡁䅑䅉穂䡁䅫督あ䝁䅕兢杁䝁䅅杢歂䍁䅁䅒療䝁䄴睢祂䑁䅍李睁䍁䅁兙睂䡁䅁杌杁䕁䅫䅤杁䝁䅅䅢穂䝁䄸䅉睂䡁䅉睢㉂䝁䅫䅚求䡁䅍䅉桂䡁䅕䅤療䝁䄰兙あ䝁䅕䅚杁䝁䅉䅢療䝁䄸䅚杁䝁䅍睢瑂䡁䅁睢畂䝁䅕杢あ䍁䅁兙畂䝁䅑䅉瑂䝁䅅杢ㅂ䝁䅅䅢杁䡁䅣䅡療䝁䅷党杁䝁䅉䅢療䝁䄸䅚杁䝁䅍睢獂䝁䅷党橂䡁䅑兡療䝁䄴䅉穂䡁䅫督あ䝁䅕兢穂䍁䅷䅉穂䡁䅕睙潂䍁䅁兙穂䍁䅁兔䑂䙁䅍䅉楂䡁䅉兙畂䝁䅑䅉桂䡁䅁䅡求䡁䅉党穂䝁䅫督杁䝁䅕兣ㅂ䝁䅫䅣瑂䝁䅕杢あ䍁䅁䅤療䍁䅁睙療䝁䅷䅢求䝁䅍䅤杁䡁䅍䅣求䝁䅍兡浂䝁䅫睙杁䝁䅉䅢療䝁䄸䅚杁䝁䅍睢瑂䡁䅁睢畂䝁䅕杢あ䡁䅍䅉浂䡁䅉睢瑂䍁䅁䅤潂䝁䅕䅉歂䝁䄸杢療䡁䅉睏杁䝁䅑兡穂䡁䅁睢穂䝁䅅杙獂䝁䅕䅉㍂䝁䅧睢獂䝁䅕䅉楂䝁䅷睢療䝁䅑䅉橂䝁䄸䅢獂䝁䅕睙あ䝁䅫睢畂䍁䅁兙畂䝁䅑䅉橂䝁䄸兢睂䝁䄸杢求䝁䄴䅤杁䡁䅍䅤療䡁䅉兙湂䝁䅕䅉穂䝁䅕䅤穂䑁䅳䅉呂䝁䅅杚求䙁䅑杣桂䝁䅍党杁䙁䅑䅥杁䝁䅉䅢療䝁䄸䅚杁䝁䅉兙畂䝁䅳䅉灂䝁䄴杚療䡁䅉兢桂䡁䅑兡療䝁䄴䅉穂䡁䅫督あ䝁䅕兢㝁䍁䅁兙畂䝁䅑䅉䍂䝁䅷睢療䝁䅑䅖祂䝁䅅睙牂䍁䅁杙獂䝁䄸睢歂䍁䅁兢桂䝁䄴兙湂䝁䅕兢求䝁䄴䅤杁䡁䅍睢浂䡁䅑睤桂䡁䅉党獁䍁䅁兙杁䡁䅍兤灂䡁䅑党杁䝁䄸杚杁䝁䅉䅢療䝁䄸䅚杁䝁䄰兙畂䝁䅅睚求䝁䄰党畂䡁䅑䅉桂䝁䄴䅚杁䝁䅉党歂䡁䅍兡歂䝁䅕䅉あ䡁䅉兙畂䡁䅍杚ㅂ䡁䅍兡療䝁䄴䅉穂䝁䄸䅢ㅂ䡁䅑兡療䝁䄴督杁䡁䅑䅡桂䡁䅑䅉橂䝁䄸兢楂䝁䅫杢求䡁䅍䅉穂䝁䄸杚あ䡁䅣兙祂䝁䅕䅉㍂䝁䅫䅤潂䍁䅁䅡桂䡁䅉䅚㍂䝁䅅杣求䍁䅁睙療䝁䄰䅣療䝁䄴党畂䡁䅑督獁䍁䅁兙穂䍁䅁睤求䝁䅷䅢杁䝁䅅督杁䝁䅅杢杁䝁䅕䅥あ䝁䅕杢穂䝁䅫睢畂䍁䅁睢浂䍁䅁䅤潂䝁䅕䅉潂䝁䄸督睂䝁䅫䅤桂䝁䅷升穂䍁䅁杙獂䝁䄸睢歂䍁䅁杙桂䝁䄴睡杁䝁䅫杢浂䝁䄸杣瑂䝁䅅䅤灂䝁䄸杢杁䡁䅍入穂䡁䅑党瑂䍁䄴䅉䩂䝁䄴䅉桂䝁䅑䅚灂䡁䅑兡療䝁䄴䅌杁䡁䅑䅡求䍁䅁睙療䝁䄰䅣桂䝁䄴入杁䝁䄸杚浂䝁䅕杣穂䍁䅁䅡療䡁䅍䅣灂䡁䅑兙獂䍁䅁䅣祂䝁䄸䅚ㅂ䝁䅍䅤穂䍁䅁睙療䝁䄰䅣祂䝁䅫督灂䝁䄴睚杁䙁䅑兒䡂䍁䅁兙畂䝁䅑䅉䥂䕁䅅睕杁䝁䅧党瑂䝁䄸督あ䝁䅅督灂䡁䅍䅉桂䝁䄴兙獂䡁䅫来求䡁䅉䅉穂䡁䅫督あ䝁䅕兢穂䍁䅁䅤潂䝁䅅䅤杁䡁䅁杣療䡁䅙兡歂䝁䅕䅉桂䍁䅁睙療䝁䄰䅣祂䝁䅕䅡求䝁䄴督灂䡁䅙党杁䝁䅅督穂䝁䅕督穂䝁䄰党畂䡁䅑䅉療䝁䅙䅉桂䍁䅁䅣桂䡁䅑兡求䝁䄴䅤婁䡉䅍䅉療䡁䅙党祂䝁䅅䅢獂䍁䅁䅡求䝁䄰睢穂䡁䅑兙穂䝁䅫督㝁䍁䅁兙畂䝁䅑䅉啂䕁䅕睒杁䕁䄰兙畂䝁䅅睚求䡁䅉䅉穂䝁䄸杚あ䡁䅣兙祂䝁䅕䅌杁䡁䅣䅡灂䝁䅍䅡杁䝁䅍睢畂䝁䄴党橂䡁䅑督杁䡁䅙兙祂䝁䅫睢ㅂ䡁䅍䅉啂䕁䅕睒杁䝁䅅杢桂䝁䅷入㙂䝁䅕杣穂䍁䅁䅤潂䡁䅉睢ㅂ䝁䅣䅡療䡁䅕䅤杁䡁䅑䅡求䍁䅁䅡療䡁䅍䅣灂䡁䅑兙獂䍁䅷䅉睂䡁䅉睢㉂䝁䅫䅚灂䝁䄴睚杁䝁䅍䅢灂䝁䄴兡橂䝁䅫兙畂䡁䅍䅉祂䝁䅕兢療䡁䅑党杁䝁䅅睙橂䝁䅕督穂䍁䅁䅤療䍁䅁兙橂䡁䅑兡㉂䝁䅕䅉桂䝁䄴䅚杁䝁䅧兡穂䡁䅑睢祂䝁䅫睙桂䝁䅷䅉あ䝁䅕督あ䍁䅁杣求䡁䅍兤獂䡁䅑督杁䡁䅑䅡桂䡁䅑䅉灂䝁䄴杚療䡁䅉兢杁䡁䅑杣求䝁䅅䅤瑂䝁䅕杢あ䍁䅁䅚求䝁䅍兡穂䝁䅫睢畂䡁䅍杌杁䕁䅙兤祂䡁䅑䅡求䡁䅉䅌杁䝁䅫䅤杁䡁䅁杣療䡁䅙兡歂䝁䅕督杁䕁䅍党獂䝁䅷䅉呂䝁䅅杤求䡁䅉䅉䙂䝁䅷兡あ䝁䅕䅉牁䍁䅷䅉桂䝁䄴䅉桂䡁䅕䅤療䝁䅷睢湂䝁䄸兤穂䍁䅁杙獂䝁䄸睢歂䍁䅁杣求䝁䅍睢㉂䝁䅕杣㕂䍁䅁督㕂䡁䅍䅤求䝁䄰䅉浂䝁䄸杣杁䝁䅍兙祂䝁䅑兡療䡁䅙兙穂䝁䅍兤獂䝁䅅杣獁䍁䅁睢祂䡁䅑䅡療䡁䅁党歂䝁䅫睙獁䍁䅁䅤祂䝁䅅兤瑂䝁䅅䅌杁䡁䅑杣桂䝁䄴督睂䝁䅷兙畂䡁䅑䅌杁䡁䅙兙穂䝁䅍兤獂䝁䅅杣獁䍁䅁睢楂䡁䅍䅤求䡁䅑杣灂䝁䅍兙獂䍁䅷䅉桂䝁䄴䅚杁䝁䅣入畂䝁䅕睙療䝁䅷睢湂䝁䅫睙桂䝁䅷䅉穂䡁䅕杣湂䝁䅕杣灂䝁䅕督㝁䍁䅁兙畂䝁䅑䅉坂䕁䅅睕䑂䕁䅅䅒䙂䍁䅁䅣祂䝁䄸䅚ㅂ䝁䅍䅤穂䍁䅁睙療䝁䄰䅣祂䝁䅫督灂䝁䄴睚杁䙁䅙兑呂䕁䅍兑䕂䕁䅕䅉桂䝁䄴䅚杁䙁䅙兑呂䕁䅍兑䕂䕁䅕䅉乂䙁䅙䅕獁䍁䅁兙杁䡁䅑党橂䝁䅧杢療䝁䅷睢湂䡁䅫䅉睂䝁䅷兙あ䝁䅙睢祂䝁䄰䅉㍂䝁䅧兡橂䝁䅧䅉療䝁䅙杚求䡁䅉督杁䝁䅍兙あ䝁䅧党あ䝁䅕杣瑁䝁䅉兙穂䝁䅕䅚杁䝁䅑党獂䝁䅫杤求䡁䅉入杁䡁䅍入穂䡁䅑党瑂䍁䅁兙畂䝁䅑䅉獂䝁䅕杤求䡁䅉兙湂䝁䅕督杁䡁䅑䅡求䍁䅁杢桂䡁䅑兤祂䝁䅅䅢杁䝁䅍䅢療䡁䅑兌灂䝁䄴䅚ㅂ䝁䅍兡畂䝁䅣䅉睂䡁䅉睢睂䝁䅕杣あ䝁䅫党穂䍁䅁睢浂䍁䅁睙療䝁䅷䅢桂䝁䅣党畂䍁䄴䅉啂䝁䅧党杁䝁䅍睢瑂䡁䅁兙畂䡁䅫䅉穂䝁䅕䅢獂䡁䅍䅉灂䡁䅑督杁䡁䅁杣療䝁䅑兤橂䡁䅑督杁䡁䅑䅡祂䝁䄸兤湂䝁䅧䅉歂䝁䅫杣求䝁䅍䅤杁䡁䅍兙獂䝁䅕督杁䝁䅙睢祂䝁䅍党獁䍁䅁兡畂䝁䅑党睂䝁䅕杢歂䝁䅕杢あ䍁䅁䅚灂䡁䅍䅤祂䝁䅫杙ㅂ䡁䅑睢祂䡁䅍䅌杁䝁䅅杢歂䍁䅁督桂䝁䅷党穂䍁䅁杣求䡁䅁杣求䡁䅍党畂䡁䅑兙あ䝁䅫杤求䡁䅍杌杁䕁䅧兙求䝁䄰睢畂䝁䅕䅤灂䝁䅍督杁䕁䅍睢祂䡁䅁睢祂䝁䅅䅤灂䝁䄸杢杁䡁䅣兙穂䍁䅁杚療䡁䅕杢歂䝁䅕䅚杁䝁䅫杢杁䑁䅅兏㍁䑁䅅䅉桂䝁䄴䅚杁䝁䅫督杁䝁䅧党桂䝁䅑兣ㅂ䝁䅅杣あ䝁䅕杣求䝁䅑䅉灂䝁䄴䅉䍂䝁䄸督あ䝁䄸杢獁䍁䅁兔桂䡁䅍督桂䝁䅍䅡ㅂ䡁䅍党あ䡁䅑督畁䅁䅁䉃䅕䅁倴䅁䥂䝁䅅䅢獂䝁䅫杙ㅂ䡁䅉䅤療䝁䄴䅉䑂䝁䄸兢睂䝁䅅杢㕂䍁䅁䅣祂䝁䄸杤灂䝁䅑党穂䍁䅁䅣祂䝁䄸䅚ㅂ䝁䅍䅤穂䍁䅁兙畂䝁䅑䅉穂䝁䅕杣㉂䝁䅫睙求䡁䅍䅉あ䝁䄸䅉あ䝁䅧党杁䝁䅕杢求䡁䅉睚㕂䍁䅁兡畂䝁䅑兤穂䡁䅑杣㕂䍁䅁睤療䡁䅉䅢歂䡁䅣兡歂䝁䅕杌杁䕁䅫䅤杁䝁䄸䅣求䡁䅉兙あ䝁䅕督杁䝁䅫杢杁䡁䅑睤療䍁䅁督求䝁䅣兢求䝁䄴䅤穂䍁䅷䅉䑂䝁䄸兢睂䝁䅷党あ䝁䅫睢畂䍁䅁兙畂䝁䅑䅉兂䡁䅉睢歂䡁䅕睙あ䝁䅫睢畂䍁䅷䅉桂䝁䄴䅚杁䕁䅑杣灂䝁䅷䅢灂䝁䄴睚杁䝁䅅杢歂䍁䅁兒㉂䝁䅅䅢ㅂ䝁䅅䅤灂䝁䄸杢畁䍁䅁䅖潂䝁䅕䅉䑂䝁䄸兢睂䝁䅷党あ䝁䅫睢畂䍁䅁兙畂䝁䅑䅉兂䡁䅉睢歂䡁䅕睙あ䝁䅫睢畂䍁䅁督求䝁䅣兢求䝁䄴䅤杁䝁䄸杚浂䝁䅕杣穂䍁䅁䅣祂䝁䄸䅚ㅂ䝁䅍䅤灂䝁䄸杢杁䝁䅕杢潂䝁䅅杢橂䝁䅕兢求䝁䄴䅤杁䡁䅍党祂䡁䅙兡橂䝁䅕督杁䡁䅑䅡桂䡁䅑䅉灂䝁䄴睙獂䡁䅕䅚求䍁䅁督あ䝁䅫兢ㅂ䝁䅷兙あ䝁䅫睢畂䍁䅁兙畂䝁䅑䅉穂䝁䅅杢歂䍁䅁睙療䝁䄴䅤祂䝁䄸䅢杁䡁䅍党祂䡁䅙兡橂䝁䅕督㝁䍁䅁睙求䝁䄰党畂䡁䅑兡畂䝁䅣䅉穂䝁䅕杣㉂䝁䅫睙求䡁䅍䅌杁䡁䅍兤橂䝁䅧䅉桂䡁䅍䅉㍂䝁䅕䅢獂䍁䅁杙療䝁䄴䅚灂䝁䄴睚杁䝁䅅杢歂䍁䅁睙桂䡁䅍兡畂䝁䅣䅌杁䝁䅅杢歂䍁䅁睙桂䡁䅍兡畂䝁䅣䅉求䡁䅅兤灂䡁䅁兢求䝁䄴䅤㝁䍁䅁兙畂䝁䅑䅉橂䝁䄸兢睂䝁䅷党あ䝁䅫睢畂䍁䅁䅤療䝁䄸䅢穂䍁䅁䅤潂䝁䅅䅤杁䝁䄸杚浂䝁䅕杣杁䝁䅑睢㍂䝁䄴䅡療䝁䅷党杁䡁䅍睢獂䡁䅕䅤灂䝁䄸杢穂䍁䅁兙畂䝁䅑䅉穂䝁䅕杣㉂䝁䅫睙求䡁䅍䅌杁䝁䅫杢橂䝁䅷兤歂䝁䅫杢湂䍁䅁睤求䝁䅷䅢杁䝁䅍睢瑂䡁䅁䅢求䡁䅑兡療䝁䄴䅉睂䡁䅉睢歂䡁䅕睙あ䡁䅍䅉桂䝁䄴䅚杁䡁䅍党祂䡁䅙兡橂䝁䅕督獁䍁䅁兡畂䡁䅑党獂䝁䅷兡湂䝁䅕杢あ䍁䅁睤求䝁䅷䅢杁䝁䅍睢瑂䡁䅁䅢求䡁䅑兡療䝁䄴督獁䍁䅁䅢灂䝁䄴党祂䍁䅁䅡桂䝁䄴睚求䡁䅉䅉穂䡁䅫督あ䝁䅕兢穂䍁䅷䅉穂䝁䅅杢歂䍁䅁睙療䝁䄴䅤祂䝁䄸䅢杁䡁䅍入穂䡁䅑党瑂䡁䅍䅌杁䝁䄰兤獂䡁䅑兡獂䝁䅅䅤求䡁䅉兙獂䍁䅁督㕂䡁䅍䅤求䝁䄰督獁䍁䅁兙畂䝁䅑䅉穂䝁䅕杣㉂䝁䅫睙求䍁䅁䅤療䝁䄸䅢穂䍁䄴䅉啂䝁䅧兡穂䍁䅁督求䝁䅣兢求䝁䄴䅤杁䝁䅅䅢穂䝁䄸䅉睂䡁䅉睢㉂䝁䅫䅚求䡁䅍䅉求䝁䅷党橂䡁䅑杣灂䝁䅍兙獂䍁䅁督ㅂ䝁䅉兢求䡁䅉督灂䝁䅉䅢求䍁䅁䅣ㅂ䝁䄰䅣穂䍁䅷䅉桂䡁䅍䅉㍂䝁䅕䅢獂䍁䅁兙穂䍁䅁兙祂䡁䅑兡浂䝁䅫睙灂䝁䅅䅢杁䝁䅷兡浂䡁䅑䅉穂䝁䅕杣㉂䝁䅫睙求䡁䅍睏杁䡁䅁杣療䝁䅑兤橂䡁䅑兡療䝁䄴䅉穂䝁䄸䅢ㅂ䡁䅑兡療䝁䄴督杁䝁䅍睢瑂䡁䅁杣灂䡁䅍兡畂䝁䅣䅉橂䝁䄸兡獂䝁䅕䅚杁䡁䅑兤楂䝁䅫杢湂䍁䅷䅉潂䡁䅫䅚祂䝁䅅兤獂䝁䅫睙杁䡁䅣睢祂䝁䅳睢㉂䝁䅕杣杁䡁䅕杢灂䡁䅑督獁䍁䅁䅚療䡁䅣杢潂䝁䄸䅢求䍁䅁䅤療䝁䄸䅢穂䍁䅷䅉桂䝁䄴䅚杁䡁䅁兤瑂䡁䅁兡畂䝁䅣䅉桂䝁䄴䅚杁䝁䄴兡あ䡁䅉睢湂䝁䅕杢杁䡁䅍党祂䡁䅙兡橂䝁䅕督㝁䍁䅁䅣灂䡁䅁党獂䝁䅫杢求䍁䅁兙畂䝁䅑䅉睂䡁䅉睢橂䝁䅕督穂䍁䅁督求䡁䅉杤灂䝁䅍党穂䍁䅷䅉穂䡁䅕睙潂䍁䅁兙穂䍁䅁䅣祂䝁䅕兌橂䝁䄸兢瑂䝁䅫督穂䝁䅫睢畂䝁䅫杢湂䍁䅷䅉橂䝁䄸兢瑂䝁䅫督穂䝁䅫睢畂䝁䅫杢湂䍁䅷䅉瑂䝁䅅兡畂䡁䅑党畂䝁䅅杢橂䝁䅕䅌杁䝁䅅杢歂䍁䅁䅚求䝁䅍睢瑂䝁䄰兡穂䡁䅍兡療䝁䄴兡畂䝁䅣睏杁䝁䅅杢歂䍁䅁督睂䝁䅕睙灂䝁䅅䅢あ䡁䅫䅉橂䝁䅧党瑂䝁䅫睙桂䝁䅷督杁䝁䅅杢歂䍁䅁督求䡁䅉杤灂䝁䅍党穂䍁䄴䅉啂䝁䅧党杁䕁䅑杣灂䝁䅷䅢灂䝁䄴睚杁䝁䅅杢歂䍁䅁兒㉂䝁䅅䅢ㅂ䝁䅅䅤灂䝁䄸杢杁䡁䅍党湂䝁䄰党畂䡁䅑䅉療䝁䅙杚求䡁䅉督杁䝁䅑杣灂䝁䅷䅢灂䝁䄴睚杁䝁䅙䅢ㅂ䝁䅫䅚杁䡁䅍入穂䡁䅑党瑂䡁䅍䅌杁䡁䅁党祂䝁䅙睢祂䝁䄰兙畂䝁䅍党杁䝁䅅䅚歂䝁䅫䅤灂䡁䅙党穂䍁䅷䅉橂䝁䄸兢睂䝁䅷党あ䝁䅫睢畂䍁䅁杚獂䡁䅕兡歂䡁䅍䅌杁䡁䅍睢獂䝁䅫䅚穂䍁䅁睙療䝁䄴䅤祂䝁䄸䅢獁䍁䅁督睂䝁䅕睙灂䝁䅅䅢灂䡁䅯党歂䍁䅁䅤求䡁䅍䅤灂䝁䄴睚杁䝁䅕兣ㅂ䝁䅫䅣瑂䝁䅕杢あ䍁䅷䅉桂䝁䄴䅚杁䡁䅣兙穂䡁䅑党杁䝁䄰兙畂䝁䅅睚求䝁䄰党畂䡁䅑䅉穂䝁䅕杣㉂䝁䅫睙求䡁䅍睏杁䝁䅑杣灂䝁䅷䅢灂䝁䄴睚杁䡁䅍入穂䡁䅑党瑂䡁䅍䅉桂䝁䄴䅚杁䡁䅍党祂䡁䅙兡橂䝁䅕督㝁䍁䅁睤灂䡁䅉党獂䝁䅫杢求䍁䅁兙畂䝁䅑䅉睂䝁䅕杣浂䝁䄸杣桂䡁䅑兡畂䝁䅣䅉穂䝁䅕杣㉂䝁䅫睙求䡁䅍䅉橂䝁䄸杢穂䝁䅫督あ䡁䅍䅉療䝁䅙䅉療䡁䅁党畂䍁䄰䅡療䝁䅷党杁䝁䅷睢湂䝁䅣兡畂䝁䅣䅌杁䝁䅅杢歂䍁䅁睙桂䡁䅍党歂䍁䄰䅡療䝁䅷党杁䝁䅅杢歂䍁䅁督獂䝁䅫睙牂䝁䅷兡畂䝁䅕睏杁䝁䅅杢歂䍁䅁䅚祂䝁䅫䅢獂䍁䅁杙灂䡁䅑督杁䝁䅅杢歂䍁䅁督求䡁䅉杤灂䝁䅍党穂䍁䅁睙療䝁䄰䅣祂䝁䅫督灂䝁䄴睚杁䡁䅉睢獂䝁䅷党祂䍁䅁睙療䝁䄴党杁䡁䅉睢橂䝁䅳䅉楂䝁䅫䅤穂䍁䅷䅉浂䝁䅫䅥求䝁䅑䅉橂䡁䅕䅤あ䝁䅕杣杁䝁䅉兡あ䡁䅍䅌杁䝁䅧睢獂䝁䅕䅉求䝁䄴䅢桂䡁䅉睚求䝁䄰党畂䡁䅑䅌杁䝁䅅杢歂䍁䅁杣求䝁䅷兙あ䝁䅕䅚杁䝁䅑睢㍂䝁䄴䅡療䝁䅷党杁䡁䅑睢療䝁䅷督杁䝁䅅杢歂䍁䅁督求䡁䅉杤灂䝁䅍党穂䍁䅷䅉桂䡁䅍䅉㍂䝁䅕䅢獂䍁䅁兙穂䍁䅁睙療䡁䅉兡畂䝁䅣䅉求䡁䅅兤灂䡁䅁兢求䝁䄴䅤杁䝁䅅杢歂䍁䅁督求䡁䅉杤灂䝁䅍党穂䍁䄴䅉啂䝁䅧兡穂䍁䅁督求䝁䅣兢求䝁䄴䅤杁䝁䅅䅢穂䝁䄸䅉睂䡁䅉睢㉂䝁䅫䅚求䡁䅍䅉橂䝁䅷睢ㅂ䝁䅑䅉楂䝁䅅督求䝁䅑䅉歂䝁䅫睚灂䡁䅑兙獂䍁䅁督求䡁䅉杤灂䝁䅍党穂䍁䅁兙畂䝁䅑䅉桂䡁䅉䅤灂䝁䅙兡橂䝁䅫兙獂䍁䅁兡畂䡁䅑党獂䝁䅷兡湂䝁䅕杢橂䝁䅕䅉穂䝁䄸䅢ㅂ䡁䅑兡療䝁䄴督杁䝁䄸杢杁䝁䅅杢杁䝁䄸䅣求䝁䄴䅉桂䡁䅉睙潂䝁䅫䅤求䝁䅍䅤ㅂ䡁䅉党杁䝁䅙睢祂䍁䅁督ㅂ䝁䅉督ㅂ䡁䅉杚桂䝁䅍党杁䝁䅫杢穂䝁䅫睚潂䡁䅑督獁䍁䅁兡畂䡁䅑党湂䡁䅉兙あ䝁䅕䅚杁䡁䅣党獂䝁䅷䅉橂䝁䄸杢穂䡁䅑杣ㅂ䝁䅍䅤灂䝁䄸杢獁䍁䅁兙畂䝁䅑䅉祂䝁䅕督求䡁䅉杤療䝁䅫杣杁䝁䅅杢歂䍁䅁䅣祂䝁䄸䅚ㅂ䝁䅍䅤灂䝁䄸杢杁䝁䄰兙畂䝁䅅睚求䝁䄰党畂䡁䅑睏杁䡁䅑党穂䡁䅑兡畂䝁䅣䅉桂䝁䄴䅚杁䡁䅍兤楂䡁䅍党桂䍁䅁督求䡁䅉杤灂䝁䅍党穂䍁䅷䅉穂䡁䅕睙潂䍁䅁兙穂䍁䅁兙橂䡁䅅兤灂䡁䅍兡あ䝁䅫睢畂䍁䅁兙畂䝁䅑䅉桂䝁䄴兙獂䡁䅫督灂䡁䅍䅉療䝁䅙䅉祂䝁䅕督求䡁䅉杤療䝁䅫杣杁䝁䅫杢浂䝁䄸杣瑂䝁䅅䅤灂䝁䄸杢杁䝁䅅杢歂䍁䅁睢睂䡁䅑兡瑂䝁䅫来桂䡁䅑兡療䝁䄴䅉穂䝁䄸䅢ㅂ䡁䅑兡療䝁䄴督㝁䍁䅁兙畂䝁䅑䅉睂䡁䅉睢煂䝁䅕睙あ䍁䅁兢桂䝁䄴兙湂䝁䅕兢求䝁䄴䅤杁䝁䅅杢歂䍁䅁兡畂䡁䅑党湂䡁䅉兙あ䝁䅕䅚杁䝁䅅督穂䝁䅕䅤杁䝁䄰兙畂䝁䅅睚求䝁䄰党畂䡁䅑䅉穂䝁䅕杣㉂䝁䅫睙求䡁䅍杌杁䕁䅧兙獂䝁䅷兡楂䡁䅕杣あ䝁䄸杢杁䕁䅍睢瑂䡁䅁兙畂䡁䅫䅉㍂䝁䅅督杁䝁䅙睢ㅂ䝁䄴䅚求䝁䅑䅉灂䝁䄴䅉硁䑁䅫免㕁䍁䅁兙畂䝁䅑䅉灂䡁䅍䅉楂䝁䅅督求䝁䅑䅉灂䝁䄴䅉䥂䝁䄸兤穂䡁䅑睢畂䍁䅷䅉啂䝁䅕䅥桂䡁䅍杌䅁偁坕䅁⭂睄䅁䅓桂䝁䅷睢㙂䡁䅫兢求䍁䅁䅖潂䝁䅕杣桂䡁䅁党ㅂ䡁䅑兡橂䡁䅍䅌杁䕁䅫杢橂䍁䄴䅌杁䝁䅅䅉楂䝁䅫睢睂䝁䅧兙祂䝁䄰兙杁䡁䅑党橂䝁䅧杢療䝁䅷睢湂䡁䅫䅉睂䝁䅷兙あ䝁䅙睢祂䝁䄰䅉橂䝁䄸兢睂䝁䅅杢㕂䍁䅷䅉祂䝁䅕督求䝁䅅杣橂䝁䅧党穂䍁䅷䅉歂䝁䅕杤求䝁䅷睢睂䡁䅍䅌杁䝁䅅杢歂䍁䅁睙療䝁䄰兢求䡁䅉睙灂䝁䅅䅢灂䡁䅯党穂䍁䅁䅣祂䝁䄸䅣祂䝁䅫党あ䝁䅅杣㕂䍁䅁党畂䡁䅯入瑂䝁䅕督杁䝁䅅杢歂䍁䅁䅚求䡁䅙兡橂䝁䅕督杁䝁䅫杢杁䡁䅑䅡求䍁䅁兖畂䝁䅫䅤求䝁䅑䅉呂䡁䅑兙あ䝁䅕督獁䍁䅁睕㍂䝁䅫䅤㙂䝁䅕杣獂䝁䅅杢歂䍁䅷䅉䍂䝁䅕䅢湂䝁䅫兤瑂䍁䅷䅉䭂䝁䅅䅣桂䝁䄴䅌杁䝁䅅杢歂䍁䅁兡畂䡁䅑党祂䝁䄴兙あ䝁䅫睢畂䝁䅅䅢獂䡁䅫杌杁䙁䅑䅡求䍁䅁睙療䝁䄰䅣桂䝁䄴入婁䡉䅍䅉睂䡁䅉睢歂䡁䅕睙あ䡁䅍䅉桂䡁䅉党杁䝁䅉兙穂䝁䅕䅚杁䝁䄸杢杁䡁䅑䅡求䍁䅁䅣桂䡁䅑党畂䡁䅑党歂䍁䅁杣求䝁䅍睢瑂䝁䅉兡畂䝁䅅杢あ䍁䅁䅡ㅂ䝁䄰兙畂䍁䅁䅡㕂䝁䅅䅢ㅂ䡁䅉睢畂䝁䅫䅚桂䡁䅍党杁䝁䅕杢㙂䡁䅫兢求䍁䅁䅋祂䕁䅧兤兂䕁䅧杍睁䍁䅫䅉あ䝁䅧兙あ䍁䅁党畂䝁䅅杙獂䝁䅕督杁䝁䅑党獂䝁䅫杤求䡁䅉入杁䝁䄸杚杁䝁䅫杢煂䝁䅕睙あ䝁䅅杙獂䝁䅕䅉楂䝁䅫睢獂䝁䄸睚灂䝁䅍督獁䍁䅁督ㅂ䝁䅍䅡杁䝁䅅督杁䝁䄰睢畂䝁䄸睙獂䝁䄸杢桂䝁䅷䅉桂䝁䄴䅤灂䝁䅉睢歂䝁䅫党穂䍁䅁兙畂䝁䅑䅉療䡁䅑䅡求䡁䅉䅉あ䝁䅧党祂䝁䅅䅣求䡁䅕䅤灂䝁䅍䅉瑂䝁䄸䅢求䝁䅍兤獂䝁䅕督獁䍁䅁兙穂䍁䅁睤求䝁䅷䅢杁䝁䅅督杁䡁䅍兢桂䝁䅷䅢杁䝁䄰睢獂䝁䅕睙ㅂ䝁䅷党穂䍁䅁兙畂䝁䅑䅉浂䝁䅷兤灂䝁䅑督畁䍁䅁兓あ䍁䅁睢浂䝁䅙党祂䡁䅍䅉䥂䡁䅫䅢求䝁䄴党㑂䍁䅁杣求䝁䅍睢瑂䝁䅉兡畂䝁䅅杢あ䍁䅷䅉桂䍁䅁杚療䡁䅉兢ㅂ䝁䅷兙あ䝁䅫睢畂䍁䅁睢浂䍁䅁杣䥂䡁䅕䅕䥂䑁䅉䅍杁䡁䅑睢杁䝁䅙兙橂䝁䅫䅢灂䡁䅑兙あ䝁䅕䅉穂䡁䅕杙橂䡁䅕䅤桂䝁䄴党療䡁䅕督杁䍁䅧睕䑂䍁䅫䅉浂䝁䅷兤灂䝁䅑䅉桂䝁䅑兢灂䝁䄴兡穂䡁䅑杣桂䡁䅑兡療䝁䄴䅉浂䝁䄸杣杁䝁䅅睙潂䝁䅫党㉂䝁䅫杢湂䍁䅁䅡㕂䝁䅑杣桂䡁䅑兡療䝁䄴䅉あ䝁䄸䅉求䝁䄴䅡桂䝁䄴睙求䍁䅁䅤潂䝁䅕䅉歂䝁䅫督睂䝁䅕杣穂䝁䅫睢畂䍁䅁兙畂䝁䅑䅉桂䝁䅉督療䡁䅉䅣あ䝁䅫睢畂䍁䅁睢浂䍁䅁睢あ䝁䅧党祂䍁䅁兡畂䝁䅯党橂䡁䅑党歂䍁䅁䅚祂䡁䅕睚穂䍁䅁兡畂䍁䅁睕䑂䍁䅁兤祂䝁䄸睚祂䝁䅅䅣潂䡁䅫䅉桂䝁䄴䅚杁䡁䅑睢杁䝁䅕杢潂䝁䅅杢橂䝁䅕䅉祂䝁䅕督療䡁䅉䅣あ䝁䅫睢畂䍁䅁睢浂䍁䅁杣桂䝁䅑兡療䡁䅁兙硂䡁䅕党杁䝁䅅睚求䝁䄴䅤穂䑁䅳䅉祂䝁䅫䅢睂䝁䅫杤灂䡁䅉兡畂䝁䅕䅌杁䝁䅍兙楂䝁䄸䅤求䝁䅣杣桂䡁䅙兡祂䍁䅷䅉桂䝁䄴䅚杁䕁䄴李䵂䙁䅍䅉䍂䕁䄴兑䍂䍁䅁杚療䡁䅉䅉あ䝁䅧党杁䡁䅑杣求䝁䅅䅤瑂䝁䅕杢あ䍁䅁睢浂䍁䅁䅓䩂䙁䅙睏杁䝁䄸睙祂䝁䅕䅢灂䡁䅯兤瑂䝁䅅杙杁䝁䅙睢祂䍁䅁兢ㅂ䝁䅷䅤灂䡁䅁䅢求䍁䅁督橂䝁䅷党祂䝁䄸督灂䡁䅍睏杁䙁䅧兗偂䙁䅍䅖䙂䕁䅑䅌杁䝁䅅杢杁䝁䅫杢煂䝁䅕睙あ䝁䅫睢畂䍁䅁杚療䡁䅉䅉呂䕁䅍䅉桂䝁䅑兢灂䝁䄴兡穂䡁䅑杣桂䡁䅑兡療䝁䄴䅉療䝁䅙䅉あ䝁䅕督あ䝁䄸督あ䝁䅕杣療䝁䄴党杁䡁䅉党睂䝁䅷兙橂䝁䅕兢求䝁䄴䅤杁䡁䅑䅡求䡁䅉兙睂䡁䅫睏杁䝁䅅杢歂䍁䅁兑啂䙁䅉睕瑁䑁䅅兏睁䑁䅉䅌杁䝁䅅䅉睂䡁䅉睢睂䡁䅉兡求䡁䅑兙祂䡁䅫䅉歂䡁䅉兤湂䍁䅁䅚求䡁䅙兡橂䝁䅕䅉橂䝁䄸兢楂䝁䅫杢桂䡁䅑兡療䝁䄴䅉睂䡁䅉睢歂䡁䅕睙あ䍁䄴䅉啂䝁䅧党杁䝁䅍睢瑂䡁䅁兙畂䡁䅫䅉桂䝁䅷督療䍁䅁䅣祂䝁䄸杤灂䝁䅑党穂䍁䅁䅓求䡁䅉睙求䡁䅁䅤灂䝁䄴䅉潁䡁䅑杣桂䡁䅍䅤ㅂ䡁䅯兤瑂䝁䅅杙灁䍁䅷䅉䥂䝁䅕杣橂䝁䅕䅣あ䝁䅫杢杁䕁䅧入獂䝁䅕睙あ䝁䅅䅌杁䝁䅅杢歂䍁䅁䅕潂䝁䅕督湂䝁䄸䅉あ䝁䄸䅉あ䡁䅉党桂䡁䅑䅉楂䡁䅉党桂䡁䅍䅤杁䝁䅍兙畂䝁䅍党祂䑁䅳䅉乂䝁䅅杙あ䝁䅧党祂䝁䅅䅉呂䕁䅍䅉浂䝁䄸杣杁䡁䅑䅡求䍁䅁䅤祂䝁䅕兙あ䝁䄰党畂䡁䅑䅉療䝁䅙䅉橂䝁䅧杣療䝁䄴兡橂䍁䅁䅢㕂䝁䄰䅣潂䝁䄸睙㕂䡁䅑兡橂䍁䅁䅢求䡁䅕睡求䝁䄰兡桂䑁䅳䅉䥂䙁䅫兕坂䕁䅫兑杁䡁䅑睢杁䡁䅑杣求䝁䅅䅤杁䡁䅁杣灂䝁䄰兙祂䡁䅫䅉灂䝁䄰兢ㅂ䝁䄴睢歂䝁䅕杚灂䝁䅍兡求䝁䄴睙㕂䍁䅁䅚灂䡁䅍睢祂䝁䅑党祂䡁䅍睏杁䝁䅅杢歂䍁䅁䅒䉂䙁䅉杗䉂䕁䅷兒奂䍁䅁杚療䡁䅉䅉睂䝁䅅䅤灂䝁䅕杢あ䡁䅍䅉㍂䝁䅫䅤潂䍁䅁兙瑂䡁䅫䅢療䝁䅫䅚療䡁䅍兡穂䍁䅷䅉穂䝁䄰睢獂䝁䅑党祂䝁䅫杢湂䍁䅁兢㕂䝁䅕䅢療䝁䄰兙獁䍁䅁兙畂䝁䅑䅉瑂䡁䅕䅢あ䝁䅫䅣獂䝁䅕䅉瑂䡁䅫党獂䝁䄸兢桂䍁䄴䅉䩂䝁䄴䅉桂䝁䅑䅚灂䡁䅑兡療䝁䄴䅌杁䝁䅫䅤杁䝁䄸杚浂䝁䅕杣穂䍁䅁兒睂䝁䅫杢求䡁䅁䅡祂䝁䅫杢求䍁䅁兓畂䝁䅯党橂䡁䅑兡療䝁䄴䅉あ䝁䄸䅉あ䡁䅉党桂䡁䅑䅉桂䝁䅷䅢求䡁䅉睚灂䝁䅍䅉祂䝁䅕兙橂䡁䅑兡療䝁䄴督㝁䍁䅁杢灂䡁䅙睢獂䡁䅕兢桂䝁䅉睋祂䝁䅕䅢桂䡁䅑䅢灂䝁䄰兙楂䍁䅁兙畂䝁䅑䅉䉂䕁䄴䅖䩂䍁䄰䅖䩂䕁䄰睍杁䝁䅙睢祂䍁䅁䅤潂䝁䅕䅉あ䡁䅉党桂䡁䅑兢求䝁䄴䅤杁䝁䄸杚杁䡁䅍睢獂䝁䅫䅚杁䡁䅑兤瑂䝁䄸杣穂䑁䅳䅉䉂䙁䅉睒奂䍁䄰免硁䑁䅣䅉浂䝁䄸杣杁䝁䄰兤獂䡁䅑兡浂䝁䄸睙桂䝁䅷䅉瑂䝁䄸䅤療䡁䅉䅉畂䝁䅕兤祂䝁䄸䅣桂䡁䅑䅡㕂䑁䅳䅉桂䡁䅑党㙂䝁䄸䅢灂䡁䅯兤瑂䝁䅅杙㝁䍁䅁杢灂䡁䅙睢獂䡁䅕兢桂䝁䅉睏杁䝁䅅杚湂䝁䅅杣あ䝁䅫睚灂䝁䄰睢歂䑁䅳䅉あ䝁䅕杣灂䡁䅁兙祂䝁䅅䅤灂䝁䅑党杁䝁䅫杢煂䝁䅕睙あ䝁䅫睢畂䡁䅍睏杁䝁䅅杢歂䍁䅁睔啂䙁䅉兒奂䙁䅕䅕獁䍁䅁兙杁䙁䅍睑杁䝁䄰党あ䝁䅧睢あ䡁䅉党㑂䝁䅅䅤求䍁䅁兡畂䝁䅯党橂䡁䅑兡療䝁䄴䅉浂䝁䄸杣杁䝁䅅䅚ㅂ䝁䅷䅤穂䍁䅁睤灂䡁䅑䅡杁䡁䅍党㉂䝁䅕杣求䍁䅁兙橂䡁䅑兡㉂䝁䅕䅉祂䝁䅧党ㅂ䝁䄰兙あ䝁䄸兡歂䍁䅁兙祂䡁䅑䅡祂䝁䅫䅤灂䡁䅍䅉桂䝁䄴䅚杁䡁䅍党㉂䝁䅕杣求䍁䅁杣求䝁䅍兙獂䝁䅍兡あ䡁䅉兙畂䡁䅑䅉睂䡁䅍睢祂䝁䅫兙穂䝁䅫督獁䍁䅁兙穂䍁䅁睤求䝁䅷䅢杁䝁䅅督杁䝁䅍䅡灂䝁䅷䅚祂䝁䅕杢杁䡁䅣兡あ䝁䅧䅉桂䝁䅍䅤灂䡁䅙党杁䡁䅁睢獂䡁䅫兙祂䡁䅑兡橂䡁䅕䅢桂䡁䅉䅉煂䡁䅕杤求䝁䄴兡獂䝁䅕䅉灂䝁䅑兡療䡁䅁兙あ䝁䅧兡橂䍁䅁兙祂䡁䅑䅡祂䝁䅫䅤灂䡁䅍杌杁䕁䅙兤祂䡁䅑䅡求䡁䅉䅌杁䡁䅑䅡求䍁䅁睙療䝁䄰䅣桂䝁䄴入杁䡁䅁杣療䡁䅙兡歂䝁䅕督杁䕁䅅䅖卂䙁䅍兌硁䑁䅫䅍祁䍁䅁杚療䡁䅉䅉桂䝁䅑杣求䝁䄴兙獂䍁䅁睙祂䝁䅫督灂䡁䅍䅉祂䝁䅕督橂䡁䅕党㝁䍁䅁兑卂䕁䅣䅗瑁䑁䅅免穁䑁䅳䅉桂䝁䄴䅚杁䕁䅅杕䡂䙁䅧兌硁䑁䅅睎杁䡁䅑睢杁䡁䅑杣求䝁䅅䅤杁䡁䅍党㉂䝁䅕杣求䍁䅁兙ㅂ䡁䅑睢灂䝁䄰兢ㅂ䝁䄴党杁䝁䅑兡穂䝁䅕兙穂䝁䅕督杁䝁䅫杢杁䝁䄰兤獂䡁䅑兡浂䝁䄸睙桂䝁䅷䅉瑂䝁䄸䅤療䡁䅉䅉畂䝁䅕兤祂䝁䄸䅣桂䡁䅑䅡㕂䍁䄴䅉䥂䝁䅅䅢療䡁䅯入瑂䝁䅕䅉啂䝁䅧党祂䝁䅅䅣求䡁䅕䅤灂䝁䅍督獁䍁䅁兓畂䝁䅍杌杁䡁䅣兙穂䍁䅁杚療䡁䅕杢歂䝁䅕䅚杁䝁䅫杢杁䑁䅅兏㕁䑁䅧䅉桂䝁䄴䅚杁䝁䅫督杁䝁䅧党桂䝁䅑兣ㅂ䝁䅅杣あ䝁䅕杣求䝁䅑䅉灂䝁䄴䅉呂䝁䅅杢杁䕁䅑兡求䝁䅣睢獁䍁䅁睑桂䝁䅷兡浂䝁䄸杣畂䝁䅫兙畁䅁䅁砹䅙䱁䭯䅁䥂䝁䅅兢灂䝁䅷䅤療䝁䄴䅉䵂䝁䅅杢求䍁䅁兓畂䝁䅍睢祂䡁䅁睢祂䝁䅅䅤求䝁䅑䅉灂䡁䅍䅉桂䍁䅁䅣祂䝁䅫杤桂䡁䅑党杁䝁䅕兣ㅂ䝁䅫䅤㕂䍁䅁兙畂䝁䅑䅉㉂䝁䅕杢あ䡁䅕杣求䍁䅁睙桂䡁䅁兡あ䝁䅅䅢杁䝁䅙兡祂䝁䄰䅉穂䡁䅁党橂䝁䅫兙獂䝁䅫来灂䝁䄴睚杁䝁䅫杢杁䝁䅕兙祂䝁䅷入杁䡁䅙党畂䡁䅑兤祂䝁䅕䅌杁䝁䅕兢求䡁䅉睚灂䝁䄴睚杁䝁䅣杣療䡁䅣䅤潂</t>
  </si>
  <si>
    <t>䍁䅷䅉あ䡁䅕杣畂䝁䅅杣療䡁䅕杢歂䍁䅷䅉瑂䝁䅫䅚歂䝁䅷党杁䝁䄰兙祂䝁䅳党あ䍁䅷䅉瑂䝁䅅䅤ㅂ䡁䅉党獁䍁䅁兢灂䝁䅑兌㉂䝁䅕杢あ䡁䅕杣求䍁䅷䅉楂䡁䅉兡歂䝁䅣党獁䍁䅁杙ㅂ䡁䅫睢ㅂ䡁䅑䅌杁䝁䅑兡穂䡁䅑杣求䡁䅍督求䝁䅑睌㉂䡁䅕䅢あ䡁䅕杣求䍁䅷䅉獂䝁䄸兙畂䍁䅷䅉瑂䝁䅕来㙂䝁䅅杢灂䝁䄴党杁䝁䅫杢杁䝁䅣杣療䡁䅣䅤潂䍁䅁睙桂䡁䅁兡あ䝁䅅䅢杁䝁䅍睢瑂䡁䅁兙畂䝁䅫党穂䍁䄴䅉啂䝁䅧党杁䝁䅙兡祂䝁䄰䅉瑂䝁䅅杢桂䝁䅣党穂䍁䅁兙獂䡁䅑党祂䝁䄴兙あ䝁䅫杤求䍁䅁兡畂䡁䅙党穂䡁䅑兢求䝁䄴䅤杁䡁䅍䅤祂䝁䅅䅤求䝁䅣兡求䡁䅍䅉獂䝁䅫睡求䍁䅁䅚灂䡁䅉党橂䡁䅑䅉橂䡁䅉党歂䝁䅫䅤獁䍁䅁䅚灂䡁䅉党橂䡁䅑䅌杁䝁䅙兤畂䝁䅑䅉療䝁䅙䅉浂䡁䅕杢歂䍁䅷䅉求䡁䅙党祂䝁䅣杣求䝁䅕杢杁䝁䅅杢歂䍁䅁杣求䝁䅅䅢杁䝁䅅督穂䝁䅕䅤穂䍁䄴䅉䝂䝁䄸杣杁䡁䅁杣灂䝁䄰兙祂䡁䅫䅉桂䝁䄴䅚杁䡁䅍党橂䝁䄸杢歂䝁䅅杣㕂䍁䅁杚ㅂ䝁䄴䅚杁䝁䄸杚杁䝁䅙兤畂䝁䅑䅉灂䝁䄴杤求䡁䅍䅤瑂䝁䅕杢あ䡁䅍䅌杁䡁䅑䅡求䍁䅁杚灂䡁䅉兢杁䝁䅙睢橂䡁䅕督求䡁䅍䅉あ䝁䄸䅉灂䝁䄴杤求䡁䅍䅤杁䝁䅫杢杁䡁䅁杣灂䡁䅙兙あ䝁䅕䅉求䡁䅅兤灂䡁䅑入獁䍁䅁杙ㅂ䡁䅫睢ㅂ䡁䅑䅌杁䡁䅍䅣求䝁䅍兡桂䝁䅷䅉穂䝁䅫䅤ㅂ䝁䅅䅤灂䝁䄸杢穂䍁䅷䅉橂䡁䅉党歂䝁䅫䅤獁䍁䅁睚祂䝁䄸睤あ䝁䅧䅉求䡁䅅兤灂䡁䅑入獁䍁䅁兢灂䝁䅑䅚獂䝁䅕䅉瑂䝁䅅杣牂䝁䅕䅤獁䍁䅁兢桂䡁䅑兤祂䝁䅕䅌杁䡁䅑兤祂䝁䄴兙祂䝁䄸兤畂䝁䅑督獁䍁䅁兢求䡁䅯来桂䝁䄴兡畂䝁䅕䅉桂䝁䄴䅚杁䡁䅙党畂䡁䅑兤祂䝁䅕䅉橂䝁䅅䅣灂䡁䅑兙獂䍁䅁杚ㅂ䝁䄴䅚穂䍁䄴䅉䩂䡁䅑䅉睂䡁䅉党浂䝁䅕杣穂䍁䅁䅤療䍁䅁兡畂䡁䅙党穂䡁䅑䅉灂䝁䄴䅉求䝁䄴党祂䝁䅣入獁䍁䅁兡畂䝁䅑兤穂䡁䅑杣灂䝁䅅䅢穂䍁䅷䅉橂䝁䄸兢瑂䝁䅕杣橂䝁䅫兙獂䍁䅁督求䡁䅉杤灂䝁䅍党穂䍁䅷䅉灂䝁䄴䅤求䡁䅉杢求䡁䅑䅉穂䝁䄸杚あ䡁䅣兙祂䝁䅕䅉流䍁䅁督求䡁䅉杤灂䝁䅍党穂䍁䅷䅉橂䝁䄸杢穂䡁䅕兢求䡁䅉䅉歂䝁䅫督橂䡁䅉党あ䝁䅫睢畂䝁䅅杣㕂䍁䅷䅉潂䝁䅕兙獂䡁䅑䅡杁䝁䅍兙祂䝁䅕䅌杁䡁䅉党桂䝁䅷䅉求䡁䅍䅤桂䡁䅑党獁䍁䅁兡畂䝁䅙睢祂䝁䄰兙あ䝁䅫睢畂䍁䅁䅤求䝁䅍䅡畂䝁䄸䅢療䝁䅣入獁䍁䅁䅤求䝁䅍䅡瑁䝁䅕杢桂䝁䅉䅢求䝁䅑䅉楂䡁䅕督灂䝁䄴党穂䡁䅍党穂䍁䅷䅉浂䝁䅫杢桂䝁䄴睙灂䝁䅅䅢穂䍁䅷䅉ㅂ䡁䅑兡獂䝁䅫䅤灂䝁䅕督獁䍁䅁兙畂䝁䅑䅉橂䝁䄸杢穂䡁䅕兢求䡁䅉䅉穂䝁䅕杣㉂䝁䅫睙求䡁䅍杌杁䙁䅑䅡求䍁䅁杚灂䡁䅉兢杁䡁䅁杣求䝁䅙党祂䡁䅍䅉あ䝁䄸䅉灂䝁䄴杤求䡁䅍䅤杁䝁䅫杢杁䕁䅅杚祂䝁䅫睙桂䍁䄸兔灂䝁䅑䅚獂䝁䅕䅉䙂䝁䅅督あ䍁䅷䅉䉂䡁䅍兡桂䍁䄸䅕桂䝁䅍兡浂䝁䅫睙獁䍁䅁兒ㅂ䡁䅉睢睂䝁䅕䅌杁䕁䅷兙あ䝁䅫杢杁䕁䅅兢求䡁䅉兡橂䝁䅅䅉桂䝁䄴䅚杁䕁䅍兙祂䝁䅫杙楂䝁䅕兙畂䍁䅷䅉噂䝁䄴兡あ䝁䅕䅚杁䙁䅍䅤桂䡁䅑党穂䍁䅁睢浂䍁䅁兑瑂䝁䅕杣灂䝁䅍兙獁䍁䅁睑桂䝁䅷兡浂䝁䄸杣畂䝁䅫兙杁䝁䅅杢歂䍁䅁督ㅂ䡁䅉杣療䡁䅕杢歂䝁䅫杢湂䍁䅁督あ䝁䅅䅤求䡁䅍䅌杁䕁䅅兤穂䡁䅑杣桂䝁䅷兡桂䍁䅷䅉䭂䝁䅅䅣桂䝁䄴䅌杁䙁䅕杢灂䡁䅑党歂䍁䅁睓灂䝁䄴睚歂䝁䄸兢獁䍁䅁兙畂䝁䅑䅉䑂䝁䅅杢桂䝁䅑兙畁䍁䅁䅖潂䝁䅕䅉浂䝁䅫杣瑂䍁䅁䅣祂䝁䅕杚求䡁䅉督杁䡁䅑睢杁䝁䅫杢㉂䝁䅕督あ䍁䅁杙求䡁䅑睤求䝁䅕杢杁䍁䅑免杁䝁䄰兡獂䝁䅷兡療䝁䄴䅉桂䝁䄴䅚杁䍁䅑免睁䑁䅁䅉瑂䝁䅫䅢獂䝁䅫睢畂䍁䅁兡畂䍁䅁睙療䝁䄰䅣桂䝁䄴兡求䡁䅍䅉㍂䝁䅫䅤潂䍁䅁督瑂䝁䅅䅢獂䍁䄰䅉あ䝁䄸䅉瑂䝁䅫䅚瑁䡁䅍兡㙂䝁䅕䅚杁䝁䅕杢あ䝁䅕杣睂䡁䅉兡穂䝁䅕䅉㉂䝁䅅䅢ㅂ䝁䅕督畁䍁䅁兓あ䍁䅁䅣祂䝁䅕杚求䡁䅉督杁䡁䅑睢杁䡁䅑兙牂䝁䅕䅉瑂䝁䅅条療䡁䅉兡あ䡁䅫䅉穂䡁䅑兙牂䝁䅕杌杁䕁䅧兙瑂䝁䅫䅢あ䝁䄸杢杁䕁䅷兙畂䝁䅕䅉䩂䝁䄴睙療䡁䅉䅣療䡁䅉兙あ䝁䅕䅚杁䡁䅣兙穂䍁䅁杚療䡁䅕杢歂䝁䅕䅚杁䝁䅫杢杁䑁䅅兏㕁䑁䅅䅉桂䝁䄴䅚杁䝁䅫督杁䝁䅉兙穂䝁䅕䅚杁䝁䅫杢杁䕁䅍睢畂䡁䅍䅡療䝁䅧睢橂䝁䅳党畂䍁䅷䅉兂䝁䅕杢畂䡁䅍入獂䡁䅙兙畂䝁䅫兙杁䡁䅣兡あ䝁䅧䅉桂䝁䅑䅚灂䡁䅑兡療䝁䄴兙獂䍁䅁睢浂䝁䅙兡橂䝁䅕督杁䝁䅅睙祂䝁䄸督穂䍁䅁兒ㅂ䡁䅉睢睂䝁䅕䅌杁䕁䄴睢祂䡁䅑䅡杁䕁䅅兢求䡁䅉兡橂䝁䅅䅌杁䕁䅅督灂䝁䅅䅉兂䝁䅅睙灂䝁䅙兡橂䍁䅁兙畂䝁䅑䅉あ䝁䅧党杁䕁䄰兡歂䝁䅑䅢求䍁䅁兒桂䡁䅍䅤畁䅁䅁䈫䅙䑁䭧䅁䥂䝁䅅杢橂䝁䄸睙牂䍁䅁睖潂䝁䅫䅤畂䝁䅕入杁䕁䅍睢祂䡁䅁睢祂䝁䅅䅤灂䝁䄸杢杁䝁䄸䅣求䡁䅉兙あ䝁䅕督杁䝁䅅督杁䡁䅑䅡求䍁䅁杚灂䝁䄴兙畂䝁䅍兡桂䝁䅷䅉潂䝁䄸䅢歂䝁䅫杢湂䍁䅁睙療䝁䄰䅣桂䝁䄴入杁䝁䅙睢祂䍁䅁䅓桂䝁䄴睙療䝁䅍睡杁䙁䅣䅡灂䡁䅑杢求䡁䅫䅉䍂䝁䅅杢牂䍁䅁䅤潂䝁䅅䅤杁䡁䅁杣療䡁䅙兡歂䝁䅕督杁䡁䅑杣桂䝁䅑兡あ䝁䅫睢畂䝁䅅䅢杁䝁䅅杢歂䍁䅁睢畂䝁䅷兡畂䝁䅕䅉楂䝁䅅杢牂䝁䅫杢湂䍁䅁督求䡁䅉杤灂䝁䅍党穂䍁䅁䅤療䍁䅁睙療䝁䄰兢求䡁䅉睙灂䝁䅅䅢獁䍁䅁督瑂䝁䅅䅢獂䍁䅁杙ㅂ䡁䅍兡畂䝁䅕督穂䍁䅷䅉桂䝁䄴䅚杁䡁䅉党あ䝁䅅兡獂䍁䅁睙ㅂ䡁䅍䅤療䝁䄰党祂䡁䅍杌杁䕁䅫䅤杁䝁䄸杚浂䝁䅕杣穂䍁䅁杤桂䡁䅉兡療䡁䅕督杁䡁䅑杣桂䝁䄴督桂䝁䅍䅤灂䝁䄸杢杁䝁䅅杢歂䍁䅁督桂䡁䅙兡畂䝁䅣督杁䝁䅑党睂䝁䄸督灂䡁䅑䅉睂䡁䅉睢歂䡁䅕睙あ䡁䅍䅉橂䝁䄸杢穂䝁䅫督あ䝁䅫杢湂䍁䅁睢浂䍁䅁杙祂䝁䄸睡求䡁䅉党歂䍁䅁䅚求䡁䅁睢穂䝁䅫䅤穂䍁䅷䅉あ䝁䅫兢求䍁䅁䅚求䡁䅁睢穂䝁䅫䅤穂䍁䅷䅉桂䝁䄴䅚杁䝁䄰睢畂䝁䅕入杁䝁䄰兙祂䝁䅳党あ䍁䅁兙橂䝁䅍睢ㅂ䝁䄴䅤穂䑁䅳䅉あ䡁䅉党桂䡁䅍兤祂䡁䅫䅉瑂䝁䅅杢桂䝁䅣党瑂䝁䅕杢あ䍁䅁督求䡁䅉杤灂䝁䅍党穂䍁䅷䅉穂䝁䅕睙ㅂ䡁䅉党歂䍁䅁兙畂䝁䅑䅉ㅂ䝁䄴督求䝁䅍兤祂䝁䅕䅚杁䝁䅷睢桂䝁䄴䅉睂䡁䅉睢歂䡁䅕睙あ䡁䅍䅉灂䝁䄴睙獂䡁䅕䅚灂䝁䄴睚杁䡁䅉党㉂䝁䄸䅢㉂䝁䅫杢湂䍁䅁睙祂䝁䅕䅚灂䡁䅑䅉浂䝁䅅睙灂䝁䅷兡あ䝁䅫党穂䍁䅷䅉桂䝁䄴䅚杁䝁䅷党あ䡁䅑党祂䡁䅍䅉療䝁䅙䅉橂䡁䅉党歂䝁䅫䅤杁䝁䅅杢歂䍁䅁督灂䝁䄰兡獂䝁䅅杣杁䝁䅙兡畂䝁䅅杢橂䝁䅫兙獂䍁䅁睚ㅂ䝁䅅杣桂䝁䄴䅤求䝁䅕督㝁䍁䅁兙畂䝁䅑䅉あ䡁䅉兤穂䡁䅑䅉桂䝁䄴䅚杁䝁䅫杢㉂䝁䅕督あ䝁䄰党畂䡁䅑䅉瑂䝁䅅杢桂䝁䅣党瑂䝁䅕杢あ䍁䅁督求䡁䅉杤灂䝁䅍党穂䍁䅁䅤療䍁䅁杣求䡁䅑兡祂䝁䅕兢求䝁䄴䅤杁䡁䅁䅢桂䝁䄴督獁䍁䅁睙療䡁䅉䅣療䡁䅉兙あ䝁䅫睢畂䡁䅍䅌杁䝁䅅杢歂䍁䅁兡畂䝁䅑兡㉂䝁䅫䅚ㅂ䝁䅅䅢穂䍁䅷䅉桂䝁䄴䅚杁䝁䅫杢㉂䝁䅕督あ䝁䄰党畂䡁䅑䅉桂䝁䅑杤灂䡁䅍睢祂䡁䅫䅉桂䝁䄴䅚杁䝁䅉杣療䝁䅳党祂䝁䅅睚求䍁䅁䅣祂䝁䄸䅚ㅂ䝁䅍䅤穂䍁䄴䅉啂䝁䅧党杁䝁䅍睢瑂䡁䅁兙畂䡁䅫䅉桂䝁䅷督療䍁䅁䅣祂䝁䄸杤灂䝁䅑党穂䍁䅁睙療䝁䄰兢求䡁䅉睙灂䝁䅅䅢杁䝁䅅杢歂䍁䅁兡畂䝁䅑兤穂䡁䅑杣灂䝁䅅䅢杁䝁䅷睢桂䝁䄴督杁䝁䅫杢橂䝁䅷兤歂䝁䅫杢湂䍁䅁杣求䝁䅅䅢杁䝁䅅杢歂䍁䅁杢療䝁䄴兌祂䝁䅕兙獂䍁䅁党穂䡁䅑兙あ䝁䅕䅉獂䝁䄸兙畂䡁䅍睏杁䝁䅍睢畂䡁䅍䅤祂䡁䅕睙あ䝁䅫睢畂䍁䅁兙畂䝁䅑䅉獂䝁䅅杢歂䍁䅁䅚求䡁䅙党獂䝁䄸䅣瑂䝁䅕杢あ䍁䅁䅢療䝁䅅杢穂䑁䅳䅉桂䝁䄴䅚杁䡁䅉党穂䝁䅫䅚求䝁䄴䅤灂䝁䅅䅢杁䝁䄰睢祂䡁䅑睚桂䝁䅣党穂䍁䅷䅉桂䡁䅍䅉㍂䝁䅕䅢獂䍁䅁兙穂䍁䅁睙療䝁䄴督ㅂ䝁䄰党祂䍁䅁䅢療䝁䅅杢穂䍁䄴䅉䩂䝁䄴䅉桂䝁䅑䅚灂䡁䅑兡療䝁䄴䅌杁䝁䅫䅤杁䝁䄸杚浂䝁䅕杣穂䍁䅁睙療䝁䄰兢求䡁䅉睙灂䝁䅅䅢杁䝁䅙兡畂䝁䅅杢橂䝁䅕䅉睂䡁䅉睢歂䡁䅕睙あ䡁䅍䅉あ䝁䄸䅉瑂䝁䅫䅚歂䝁䅷党杁䝁䄰兙祂䝁䅳党あ䍁䅁兙畂䝁䅑䅉橂䝁䄸杣睂䝁䄸杣桂䡁䅑党杁䝁䅍䅢灂䝁䅕杢あ䡁䅍䅌杁䝁䅫杢橂䝁䅷兤歂䝁䅫杢湂䍁䅁䅢求䝁䅅督求䡁䅍䅉桂䝁䄴䅚杁䡁䅉党獂䝁䅅䅤求䝁䅑䅉穂䡁䅑杣ㅂ䝁䅍䅤ㅂ䡁䅉党穂䑁䅳䅉浂䝁䅅睙灂䝁䅷兡あ䝁䅅䅤求䡁䅍䅉灂䝁䄴杤求䡁䅍䅤瑂䝁䅕杢あ䡁䅍䅉灂䝁䄴䅉畂䝁䅕睤杁䝁䄰兙祂䝁䅳党あ䍁䅁䅤桂䡁䅧䅉橂䡁䅉党歂䝁䅫䅤杁䝁䅅睙あ䝁䅫杤灂䡁䅑兡求䡁䅍䅉桂䝁䄴䅚杁䝁䅧睢獂䝁䅑兡畂䝁䅣䅉橂䝁䅕杣あ䝁䅅兡畂䍁䅁杚療䡁䅉党橂䝁䅷睢穂䝁䅕䅚杁䝁䅅督穂䝁䅕䅤穂䑁䅳䅉睂䡁䅉睢㉂䝁䅫䅚求䡁䅍䅉橂䡁䅕督あ䝁䄸兢求䡁䅉督杁䝁䅅睙橂䝁䅕督穂䍁䅁䅤療䍁䅁杚灂䡁䅧党歂䍁䅁兙畂䝁䄴兤灂䡁䅑入杁䝁䅅杢歂䍁䅁䅢灂䝁䅙党杁䝁䅫杢穂䡁䅕杣桂䝁䄴睙求䍁䅁䅣祂䝁䄸䅚ㅂ䝁䅍䅤穂䑁䅳䅉桂䝁䄴䅚杁䡁䅕杢歂䝁䅕杣㍂䡁䅉兡あ䝁䅫杢湂䍁䅁䅤祂䝁䅅杢穂䝁䅅睙あ䝁䅫睢畂䡁䅍䅉睂䡁䅉睢歂䡁䅕睙あ䡁䅍䅌杁䝁䅅督杁䡁䅣党獂䝁䅷䅉桂䡁䅍䅉歂䝁䅕杙あ䍁䅁兙畂䝁䅑䅉瑂䝁䄸杣あ䝁䅣兙湂䝁䅕兌祂䝁䅕䅢桂䡁䅑党歂䍁䅁督求䝁䅍兤祂䝁䅫䅤灂䝁䅕督畁䍁䅁䅖潂䝁䅕䅉橂䝁䄸兢睂䝁䅅杢㕂䍁䅁睤桂䡁䅍䅉浂䝁䄸兤畂䝁䅑党歂䍁䅁兡畂䍁䅁免㑁䑁䅫兏杁䝁䅅杢歂䍁䅁兡穂䍁䅁䅡求䝁䅅䅚硂䡁䅕兙祂䡁䅑党祂䝁䅕䅚杁䝁䅫杢杁䕁䅣兤獂䝁䅙䅣療䡁䅉䅤獁䍁䅁兔灂䡁䅍督灂䡁䅍督灂䡁䅁䅣灂䍁䄴䅁祂睅䅁䅄䅙䕁䅧兙畂䝁䅕督楂䡁䅉兙畂䝁䅑督杁䕁䅫杢橂䍁䄴䅉歂䝁䅕督灂䝁䅣杢穂䍁䅷䅉瑂䝁䅅杢ㅂ䝁䅙兙橂䡁䅑兤祂䝁䅕督獁䍁䅁督療䡁䅕杣橂䝁䅕督獁䍁䅁兙畂䝁䅑䅉穂䝁䅕䅢獂䡁䅍䅉桂䍁䅁杣桂䝁䄴睚求䍁䅁睢浂䍁䅁杣桂䝁䄴睚求䍁䅁睢浂䍁䅁兡畂䝁䄴党祂䡁䅣党桂䡁䅉䅉桂䡁䅁䅣桂䡁䅉党獂䍁䅁杚療䡁䅉䅉瑂䝁䅕杢獁䍁䅁睤療䝁䄰党畂䍁䅷䅉桂䝁䄴䅚杁䝁䅍䅡灂䝁䅷䅚祂䝁䅕杢杁䝁䅫杢杁䡁䅑䅡求䍁䅁兑瑂䝁䅕杣灂䝁䅍兙穂䍁䅷䅉䙂䡁䅕杣療䡁䅁党獁䍁䅁䅤潂䝁䅕䅉䉂䡁䅍兡桂䍁䅁䅣桂䝁䅍兡浂䝁䅫睙獁䍁䅁兙畂䝁䅑䅉灂䝁䄴䅤求䡁䅉杢桂䡁䅑兡療䝁䄴兙獂䝁䅷入畁䍁䅁兓あ䍁䅁督求䝁䅷䅢穂䍁䅁兢求䝁䄴升穂䍁䅁兤畂䝁䅑党祂䡁䅣党桂䡁䅉䅌杁䡁䅣睢瑂䝁䅕杢婁䡉䅍䅉睂䝁䅅杢あ䝁䅫党穂䍁䅷䅉橂䝁䅧兡獂䝁䅑杣求䝁䄴升穂䍁䅁兤畂䝁䅑党祂䡁䅣党桂䡁䅉䅌杁䝁䅅杢歂䍁䅁督療䝁䅍睡穂䍁䅷䅉桂䡁䅍䅉㍂䝁䅕䅢獂䍁䅁兙穂䍁䅁兡畂䡁䅑兡瑂䝁䅅䅤求䍁䅁兙睂䡁䅁兙祂䝁䅕䅢杁䝁䅍睢瑂䡁䅁杣灂䡁䅍兡畂䝁䅣䅉楂䡁䅉兙穂䍁䅁兙畂䝁䅑䅉穂䝁䅧兙睂䝁䅕睤求䝁䅅杣㝁䍁䅁䅖瑁䡁䅍䅡灂䡁䅉䅤穂䍁䅷䅉浂䝁䅷党求䝁䅍党獁䍁䅁督睂䝁䄸杣あ䡁䅍䅉楂䡁䅉兙穂䍁䅷䅉桂䝁䄴䅚杁䡁䅑䅡求䡁䅉兢桂䝁䅷督㝁䍁䅁兙畂䝁䅑䅉潂䝁䄸兢求䍁䅁睚療䝁䄸䅚穂䍁䄴䅉啂䝁䅧党杁䝁䅍睢瑂䡁䅁兙畂䡁䅫䅉療䝁䅙杚求䡁䅉督杁䝁䅫䅤穂䍁䅁䅣祂䝁䄸䅚ㅂ䝁䅍䅤穂䍁䅁兤畂䝁䅑党祂䍁䅁䅤潂䝁䅕䅉䥂䝁䅅杢求䡁䅍䅌杁䕁䅉兙獂䝁䅫䅌杁䕁䅉睢畂䝁䅑督獁䍁䅁兔桂䝁䅫䅚求䝁䄴杚療䡁䅉兢獁䍁䅁䅕獂䝁䅅入あ䝁䅕䅥獁䍁䅁杓乂䙁䅍睌䭂䡁䅕督あ䍁䅁兔㕂䍁䅁睕灂䡁䅯党獁䍁䅁睑療䝁䄰杚療䡁䅉䅤㍂䝁䅅督潂䍁䅷䅉䥂䝁䅅杢求䡁䅍䅉䍂䝁䅕党浂䡁䅫兌啂䍁䅷䅉兂䝁䄸䅢療䍁䅁杕桂䝁䅷䅣潂䍁䅁䅔桂䡁䅕杣求䝁䄴䅌杁䙁䅍䅡求䡁䅉兡歂䝁䅅杢獁䍁䅁村祂䝁䅅督杁䕁䄴䅉啂䝁䅧兡畂䝁䅣督獁䍁䅁睖療䝁䄴䅚求䡁䅉杙祂䝁䅅䅌杁䕁䅉党祂䝁䅷党灂䍁䅷䅉慂䝁䄸杣楂䝁䅅䅌杁䙁䅍睢獂䍁䅁入杁䕁䄸杣療䍁䅷䅉桂䝁䄴䅚杁䙁䅉兡畂䝁䅉杣療䡁䅍䅉楂䡁䅉兙畂䝁䅑䅉畂䝁䅅兢求䡁䅍䅉あ䝁䅧杣療䡁䅕睚潂䍁䅁杣求䡁䅑兙灂䝁䅷党祂䡁䅍䅌杁䡁䅣䅡療䝁䅷党穂䝁䅅䅢求䡁䅉督獁䍁䅁兙畂䝁䅑䅉あ䝁䅧兡祂䝁䅑兌睂䝁䅅杣あ䡁䅫䅉求䝁䄰杙求䝁䅷䅢灂䡁䅍䅡求䡁䅉督畁䍁䅁䅓桂䝁䄴党穂䝁䅉杣桂䝁䄴䅚穂䍁䅁兓畂䝁䅍杌杁䡁䅣兙穂䍁䅁杚療䡁䅕杢歂䝁䅕䅚杁䝁䅫杢杁䑁䅅兏睁䑁䅅䅉桂䝁䄴䅚杁䝁䅫督杁䝁䅧党桂䝁䅑兣ㅂ䝁䅅杣あ䝁䅕杣求䝁䅑䅉灂䝁䄴䅉塂䝁䅫杢穂䡁䅑睢畂䍁䄰睕桂䝁䅷党瑂䍁䅷䅉佂䝁䄸杣あ䝁䅧䅉䑂䝁䅅杣療䝁䅷兡畂䝁䅅杌䅁䵁唴䅁䅃䅃䅁䅓桂䝁䄴兢灂䍁䅁杒灂䝁䄴兙畂䝁䅍兡桂䝁䅷䅉䑂䝁䄸杣睂䝁䄸杣桂䡁䅑兡療䝁䄴䅉療䡁䅁党祂䝁䅅䅤求䡁䅍䅉桂䡁䅍䅉あ䝁䅧党杁䝁䅧睢獂䝁䅑兡畂䝁䅣䅉橂䝁䄸兢睂䝁䅅杢㕂䍁䅁杚療䡁䅉䅉䥂䝁䅅杢瑂䝁䅫䅉䍂䝁䅅杢牂䍁䅁䅤潂䝁䅅䅤杁䡁䅁杣療䡁䅙兡歂䝁䅕督杁䝁䅉兤穂䝁䅫杢求䡁䅍督杁䝁䅉兙畂䝁䅳兡畂䝁䅣䅉睂䡁䅉睢歂䡁䅕睙あ䡁䅍䅉桂䝁䄴䅚杁䡁䅍党祂䡁䅙兡橂䝁䅕督杁䝁䅫杢杁䡁䅑䅡求䍁䅁兖畂䝁䅫䅤求䝁䅑䅉呂䡁䅑兙あ䝁䅕督畁䍁䅁兓あ䍁䅁睢浂䝁䅙党祂䡁䅍䅉㉂䝁䅅杣灂䝁䄸兤穂䍁䅁䅚求䡁䅁睢穂䝁䅫䅤杁䡁䅁杣療䝁䅑兤橂䡁䅑督獁䍁䅁兡畂䝁䅍䅢ㅂ䝁䅑兡畂䝁䅣䅉畂䝁䄸杢灂䝁䄴䅤求䡁䅉党穂䡁䅑兌楂䝁䅕兙祂䝁䅫杢湂䍁䅁睙潂䝁䅕睙牂䝁䅫杢湂䍁䅁兙橂䝁䅍睢ㅂ䝁䄴䅤穂䍁䅷䅉穂䝁䅅杤灂䝁䄴睚穂䍁䅁兙橂䝁䅍睢ㅂ䝁䄴䅤穂䍁䅷䅉畂䝁䅕睚療䡁䅑兡桂䝁䅉䅢求䍁䅁睢祂䝁䅑党祂䍁䅁睢浂䍁䅁睤灂䡁䅑䅡歂䡁䅉兙㍂䝁䅅䅢杁䝁䅅睙橂䝁䄸兤畂䡁䅑督獁䍁䅁兢療䝁䄴党㕂䍁䅁兢桂䡁䅉睡求䡁䅑䅉桂䝁䅍睙療䡁䅕杢あ䡁䅍䅌杁䝁䅅杢歂䍁䅁睙求䡁䅉䅤灂䝁䅙兡橂䝁䅅䅤求䡁䅍䅉療䝁䅙䅉歂䝁䅕䅣療䡁䅍兡あ䍁䄴䅉啂䝁䅧党杁䝁䅍睢瑂䡁䅁兙畂䡁䅫䅉桂䝁䅷督療䍁䅁䅣祂䝁䄸杤灂䝁䅑党穂䍁䅁杣求䝁䅅䅢杁䝁䅕督あ䝁䅅䅤求䍁䅁䅢療䝁䅅杢穂䍁䅷䅉穂䡁䅕睙潂䍁䅁兙穂䍁䅁睙療䝁䄰兢求䡁䅉睙灂䝁䅅䅢杁䡁䅁杣療䡁䅁党祂䡁䅑入獁䍁䅁睙療䝁䄴督あ䡁䅉兤橂䡁䅑兡療䝁䄴䅌杁䝁䅅杢歂䍁䅁杣求䡁䅍兡歂䝁䅕杢あ䝁䅫兙獂䍁䅁䅣祂䝁䄸䅣求䡁䅉䅤㕂䍁䅁䅢療䝁䅅杢穂䑁䅳䅉桂䝁䄴䅚杁䝁䅍睢瑂䝁䄰党祂䝁䅍兡桂䝁䅷䅉桂䝁䄴䅚杁䝁䅫杢歂䡁䅕督あ䡁䅉兡桂䝁䅷䅉獂䝁䄸兙畂䡁䅍䅌杁䡁䅍兤橂䝁䅧䅉桂䡁䅍䅉橂䝁䄸兢瑂䝁䅕杣橂䝁䅫兙獂䍁䅁䅤求䡁䅉兢杁䝁䅷睢桂䝁䄴督杁䝁䅅杢歂䍁䅁睙療䝁䄰兢求䡁䅉睙灂䝁䅅䅢杁䝁䅷兡畂䝁䅕督杁䝁䄸杚杁䝁䅍杣求䝁䅑兡あ䑁䅳䅉桂䝁䄴䅚杁䝁䅫杢あ䝁䅕杣畂䝁䅅䅤灂䝁䄸杢桂䝁䅷䅉浂䝁䅫杢桂䝁䄴睙求䍁䅁兙畂䝁䅑䅉あ䡁䅉兙歂䝁䅕䅉穂䝁䅕杣㉂䝁䅫睙求䡁䅍䅉桂䝁䄴䅚杁䡁䅁杣療䝁䅑兤橂䡁䅑督獁䍁䅁督ㅂ䝁䅍䅡杁䝁䅅督杁䝁䅷党あ䡁䅑党祂䡁䅍䅉療䝁䅙䅉橂䡁䅉党歂䝁䅫䅤獁䍁䅁兙畂䝁䅑䅉灂䝁䄰䅣療䡁䅉䅤杁䝁䅅杢歂䍁䅁党㑂䡁䅁睢祂䡁䅑䅉浂䝁䅫杢桂䝁䄴睙灂䝁䄴睚畁䍁䅁兓畂䍁䅁兙歂䝁䅑兡あ䝁䅫睢畂䍁䅷䅉灂䡁䅑䅉療䝁䅙杚求䡁䅉督杁䡁䅍兢桂䝁䅷䅢杁䝁䅉兤穂䝁䅫杢求䡁䅍督杁䝁䅅䅚瑂䝁䅫杢灂䡁䅍䅤祂䝁䅅䅤灂䝁䄸杢杁䝁䅷睢桂䝁䄴督杁䝁䅙睢祂䍁䅁杙ㅂ䡁䅍兡畂䝁䅕督穂䍁䅁䅣ㅂ䡁䅉䅣療䡁䅍党穂䍁䅷䅉㍂䝁䅧兡橂䝁䅧䅉橂䝁䄸兢睂䡁䅉兡穂䝁䅕䅉療䡁䅣杢求䡁䅉兌療䝁䅍睙ㅂ䡁䅁兡求䝁䅑䅉橂䝁䄸兢瑂䝁䅕杣橂䝁䅫兙獂䍁䅁杣求䝁䅅䅢杁䝁䅕督あ䝁䅅䅤求䍁䅷䅉楂䡁䅕督灂䝁䄴党穂䡁䅍䅉桂䝁䅍兣ㅂ䝁䅫督灂䡁䅑兡療䝁䄴督獁䍁䅁督あ䝁䅅杣あ䍁䄰兤睂䡁䅍䅌杁䝁䅙杣桂䝁䄴睙潂䝁䅫督求䍁䅁杚灂䝁䄴兙畂䝁䅍兡畂䝁䅣䅌杁䡁䅣睢祂䝁䅳兡畂䝁䅣䅉橂䝁䅅䅣灂䡁䅑兙獂䍁䅷䅉灂䝁䄰䅣祂䝁䄸杤求䝁䄰党畂䡁䅑督杁䝁䅅杢歂䍁䅁杣求䝁䄴睢㉂䝁䅅䅤灂䝁䄸杢穂䍁䅷䅉灂䝁䄴杤求䝁䄴䅤療䡁䅉入杁䝁䅅杢歂䍁䅁党硂䡁䅕兡睂䝁䄰党畂䡁䅑䅌杁䝁䅅杢歂䍁䅁䅚求䝁䅉䅤瑁䡁䅉党浂䝁䅫杢桂䝁䄴睙灂䝁䄴睚獁䍁䅁兙穂䍁䅁睤求䝁䅷䅢杁䝁䅅督杁䝁䅕兣ㅂ䝁䅫䅣瑂䝁䅕杢あ䍁䅁䅢求䝁䅅督求䍁䅁杚灂䝁䄴兙畂䝁䅍兡畂䝁䅣杌杁䙁䅑䅡求䍁䅁睙療䝁䄰䅣桂䝁䄴入杁䡁䅣兙穂䍁䅁杚療䡁䅕杢歂䝁䅕䅚杁䝁䅫杢杁䑁䅅兏㑁䑁䅉䅉桂䝁䄴䅚杁䝁䅫督杁䝁䅧党桂䝁䅑兣ㅂ䝁䅅杣あ䝁䅕杣求䝁䅑䅉灂䝁䄴䅉䵂䝁䄸督杁䕁䅅杢湂䝁䅕䅢求䡁䅍䅌杁䕁䅍兙獂䝁䅫杚療䡁䅉杢灂䝁䅅杌䅁偁地䅁潂权䅁䅓桂䡁䅉䅢求䡁䅫兌䕂䝁䅅杤灂䝁䅑督療䝁䄴䅌杁䕁䅫杢橂䍁䄴䅉瑂䝁䅅杢ㅂ䝁䅙兙橂䡁䅑兤祂䝁䅕督杁䝁䅅杢歂䍁䅁督求䝁䅷䅢穂䍁䅁兢療䡁䅑睢祂䝁䅍入橂䝁䅷党穂䍁䅁兡畂䍁䅁䅤潂䝁䅕䅉噂䝁䄴兡あ䝁䅕䅚杁䙁䅍䅤桂䡁䅑党穂䍁䅁兙畂䝁䅑䅉灂䝁䄴䅤求䡁䅉杢桂䡁䅑兡療䝁䄴兙獂䝁䅷入畁䍁䅁䅖潂䝁䅕䅉橂䝁䄸兢睂䝁䅅杢㕂䍁䅁睢睂䝁䅕杣桂䡁䅑党穂䍁䅁兡畂䍁䅁䅤潂䡁䅉党求䍁䅁督求䝁䅣兢求䝁䄴䅤穂䑁䅯䅉䥂䝁䅅杣獂䝁䅕入瑁䕁䅑兙㉂䝁䅫䅚穂䝁䄸杢杁䕁䄰睢あ䝁䄸杣杁䕁䅍睢瑂䡁䅁兙畂䡁䅫䅌杁䕁䅷兡㉂䝁䅕睖灂䡁䅉党獁䍁䅁兙畂䝁䅑䅉䥂䝁䅅杣獂䝁䅕入瑁䕁䅑兙㉂䝁䅫䅚穂䝁䄸杢杁䕁䅙兡畂䝁䅅杢橂䝁䅫兙獂䍁䅁睕求䡁䅉杤灂䝁䅍党穂䍁䄴䅉啂䝁䅧党杁䕁䅧兙祂䝁䅷党㕂䍁䄰䅒桂䡁䅙兡歂䡁䅍睢畂䍁䅁兔療䡁䅑睢祂䍁䅁睑療䝁䄰䅣桂䝁䄴入杁䡁䅍党湂䝁䄰党畂䡁䅑䅉歂䝁䅕督灂䝁䅣杢穂䍁䅷䅉瑂䝁䅅杢ㅂ䝁䅙兙橂䡁䅑兤祂䝁䅕督獁䍁䅁兙畂䝁䅑䅉穂䝁䅕䅢獂䡁䅍䅉瑂䝁䄸䅤療䡁䅉睙㕂䝁䅍䅢求䡁䅍䅌杁䝁䅫杢橂䝁䅷兤歂䝁䅫杢湂䍁䅁睙祂䡁䅕兡穂䝁䅕杣獁䍁䅁䅤祂䝁䅫睡求䍁䅷䅉あ䝁䄸兤祂䝁䅫杢湂䍁䅷䅉穂䡁䅑兙畂䝁䅑兙祂䝁䅑䅌杁䡁䅍䅣療䡁䅉䅤楂䝁䅫睡求䍁䅷䅉桂䝁䅑杤求䝁䄴䅤ㅂ䡁䅉党獁䍁䅁兙畂䝁䅑䅉歂䡁䅕兙獂䍁䅁督睂䝁䄸杣あ䍁䅷䅉桂䡁䅍䅉㍂䝁䅕䅢獂䍁䅁兙穂䍁䅁兢療䡁䅑睢祂䝁䅍入橂䝁䅷党杁䡁䅁兙祂䡁䅑督獁䍁䅁兙橂䝁䅍党穂䡁䅍睢祂䝁䅫党穂䍁䅷䅉桂䝁䄴䅚杁䝁䅅䅣睂䝁䅅杣求䝁䅷䅌杁䝁䅅督杁䡁䅣党獂䝁䅷䅉桂䡁䅍䅉獂䝁䅫睙求䝁䄴督求䡁䅍䅉灂䡁䅑督杁䡁䅑杣桂䝁䅑党瑂䝁䅅杣牂䡁䅍䅉桂䝁䄴䅚杁䡁䅉党獂䝁䅅䅤求䝁䅑䅉穂䝁䅕杣㉂䝁䅫睙求䡁䅍杌杁䙁䅑䅡灂䡁䅍䅉穂䝁䅕睚瑂䝁䅕杢あ䍁䅁督求䝁䅷䅢穂䍁䅁兡あ䡁䅍䅉睂䡁䅉睢歂䡁䅕睙あ䡁䅍䅉あ䝁䄸䅉祂䝁䅕䅤桂䝁䅫䅢杁䝁䅍兤穂䡁䅑睢瑂䝁䅕杣穂䍁䅁䅤潂䡁䅉睢ㅂ䝁䅣䅡杁䝁䅅䅉畂䝁䅕䅤㍂䝁䄸杣牂䍁䅁睢浂䍁䅁兡畂䝁䅑党睂䝁䅕杢歂䝁䅕杢あ䍁䅁䅚求䝁䅅䅢求䡁䅉督獁䍁䅁兙穂䍁䅁睤求䝁䅷䅢杁䝁䅅督杁䝁䅕兌橂䝁䄸兢瑂䝁䅕杣橂䝁䅕䅉橂䝁䅧兙畂䝁䄴党獂䡁䅍杌杁䙁䅑䅡求䍁䅁䅔灂䡁䅙党塂䝁䅫杣求䍁䅁督求䝁䅣兢求䝁䄴䅤杁䡁䅍党獂䝁䅷督杁䝁䅕䅢求䝁䅍䅤祂䝁䅫睙杁䝁䄰睢あ䝁䄸杣橂䡁䅫睙獂䝁䅕督獁䍁䅁杙桂䝁䅷兙畂䝁䅍党杁䝁䅉兡牂䝁䅕督杁䝁䅙睢祂䍁䅁睡灂䝁䅑督獁䍁䅁䅣桂䡁䅉䅤穂䍁䅁兙畂䝁䅑䅉桂䝁䅍睙求䡁䅍督療䡁䅉兡求䡁䅍䅌杁䝁䅅䅣睂䝁䅅杣求䝁䅷䅌杁䝁䅅杢歂䍁䅁杣求䝁䅷兙あ䝁䅕䅚杁䡁䅁兙祂䡁䅑督杁䝁䅅杢歂䍁䅁督求䡁䅉杤灂䝁䅍党穂䍁䄴䅉啂䝁䅧党杁䕁䅧兙祂䝁䅷党㕂䍁䄰䅒桂䡁䅙兡歂䡁䅍睢畂䍁䅁杒灂䝁䄴兙畂䝁䅍兡桂䝁䅷䅉呂䝁䅕杣㉂䝁䅫睙求䡁䅍䅉穂䝁䅕睚瑂䝁䅕杢あ䍁䅁䅣祂䝁䄸杤灂䝁䅑党穂䍁䅁睤潂䝁䄸䅢求䡁䅍兙獂䝁䅕䅉浂䝁䅫杢桂䝁䄴睙灂䝁䄴睚杁䡁䅍党祂䡁䅙兡橂䝁䅕督獁䍁䅁督ㅂ䝁䅍䅡杁䝁䅅督杁䝁䅙䅢療䝁䄸杣睂䝁䅷兙畂䍁䅁兙畂䝁䅑䅉療䡁䅁党畂䍁䅁兙橂䝁䅍睢ㅂ䝁䄴䅤杁䝁䅙兡畂䝁䅅杢橂䝁䅫杢湂䍁䅁睢浂䍁䅁兢療䡁䅑睢祂䝁䅍入橂䝁䅷党穂䍁䅷䅉桂䝁䄴䅚杁䡁䅁兙祂䡁䅑督杁䝁䅅杢歂䍁䅁兙橂䝁䅍党穂䡁䅍睢祂䝁䅫党穂䑁䅳䅉桂䝁䄴䅚杁䡁䅉党あ䝁䅅兡獂䍁䅁杚灂䝁䄴兙畂䝁䅍兡畂䝁䅣䅉穂䝁䅕杣㉂䝁䅫睙求䡁䅍䅌杁䡁䅍兤橂䝁䅧䅉桂䡁䅍䅉灂䝁䄴督あ䝁䅅䅢獂䝁䄰党畂䡁䅑䅉獂䝁䅕杢歂䝁䅫杢湂䍁䅁杚療䡁䅉䅉あ䝁䅧党杁䡁䅁兤祂䝁䅍䅡桂䡁䅍党杁䝁䄸杚杁䝁䄴党㍂䍁䅁兙畂䝁䅑䅉ㅂ䡁䅍党歂䍁䅁䅓桂䡁䅉䅢求䡁䅫兌䕂䝁䅅杤灂䝁䅑督療䝁䄴䅉瑂䝁䄸䅤療䡁䅉睙㕂䝁䅍䅢求䡁䅍䅌杁䝁䅅督杁䡁䅣党獂䝁䅷䅉桂䡁䅍䅉睂䝁䄸兡畂䡁䅑兌療䝁䅙兌穂䝁䅅䅢求䍁䅁兡畂䡁䅍兤祂䝁䅅杢橂䝁䅕䅉桂䝁䄴䅚杁䡁䅙睢獂䡁䅕杢あ䝁䅅杣㕂䍁䅁䅣祂䝁䄸䅤求䝁䅍䅤灂䝁䄸杢杁䡁䅁杣療䝁䅑兤橂䡁䅑督畁䍁䅁䅖潂䝁䅫督杁䡁䅍党湂䝁䄰党畂䡁䅑䅉桂䝁䅷督療䍁䅁䅢灂䝁䅍党畂䡁䅍党穂䍁䅁䅤潂䝁䅫杣歂䍁䄰䅣桂䡁䅉䅤㕂䍁䅁杚灂䝁䄴兙畂䝁䅍兡桂䝁䅷䅉灂䝁䄴督あ䝁䅫䅤ㅂ䡁䅑兡療䝁䄴督杁䡁䅑䅡桂䡁䅑䅉灂䡁䅍督ㅂ䝁䅕䅉橂䡁䅉党歂䝁䅫䅤杁䝁䅍兙祂䝁䅑督杁䝁䅉党桂䡁䅉兡畂䝁䅣䅉あ䝁䅧党杁䕁䅧兙祂䝁䅷党㕂䍁䄰䅒桂䡁䅙兡歂䡁䅍睢畂䍁䅁杙祂䝁䅅杢歂䍁䄴䅉䥂䝁䅅杣獂䝁䅕入瑁䕁䅑兙㉂䝁䅫䅚穂䝁䄸杢獁䍁䅁兓畂䝁䅍杌杁䡁䅣兙穂䍁䅁杚療䡁䅕杢歂䝁䅕䅚杁䝁䅫杢杁䑁䅅兏睁䑁䅍䅉桂䝁䄴䅚杁䝁䅫督杁䝁䅉兙穂䝁䅕䅚杁䝁䅫杢杁䕁䄰兡獂䡁䅣兙ㅂ䝁䅳党求䍁䅷䅉塂䝁䅫督橂䝁䄸杢穂䝁䅫杢畁䅁䅁栫䅙䉁佧䅁䥂䝁䅅杣瑂䝁䄸杢灂䝁䅍䅉䩂䝁䄴睙畁䍁䅷䅉あ䝁䄸睚求䡁䅑䅡求䡁䅉䅉㍂䝁䅫䅤潂䍁䅁兡あ䡁䅍䅉穂䡁䅕杙穂䝁䅫䅚灂䝁䅅杣灂䝁䅕督獁䍁䅁䅣祂䝁䄸杤灂䝁䅑党穂䍁䅁杙祂䝁䄸兙歂䝁䅉兙畂䝁䅑䅉穂䝁䄸䅢ㅂ䡁䅑兡療䝁䄴督杁䡁䅣睢祂䝁䅷䅚㍂䝁䅫䅚求䍁䄴䅉啂䝁䅧党杁䝁䅍睢瑂䡁䅁兙畂䡁䅫䅉療䡁䅁党祂䝁䅅䅤求䡁䅍䅉あ䝁䅧杣療䡁䅕睚潂䍁䅁村祂䝁䄸兙歂䝁䅉兙畂䝁䅑䅉桂䝁䄴䅚杁䙁䅙兡歂䝁䅕睢杁䡁䅍党湂䝁䄰党畂䡁䅑督畁䍁䅁䅖潂䝁䅕䅉䍂䡁䅉睢桂䝁䅑杙桂䝁䄴䅚杁䡁䅍党湂䝁䄰党畂䡁䅑䅉穂䝁䅕䅢獂䡁䅍䅉楂䡁䅉睢桂䝁䅑杙桂䝁䄴䅚杁䝁䅅睙橂䝁䅕督穂䍁䅁督療䝁䅷兤あ䝁䅫睢畂䡁䅍䅉桂䝁䄴䅚杁䡁䅉党獂䝁䅅䅤求䝁䅑䅉穂䝁䅕杣㉂䝁䅫睙求䡁䅍䅌杁䝁䅫杢橂䝁䅷兤歂䝁䅫杢湂䍁䅁睙偂䙁䅍䅉穂䝁䄸杚あ䡁䅣兙祂䝁䅕兌楂䝁䅅督求䝁䅑䅉楂䡁䅉睢桂䝁䅑杙桂䝁䄴䅚杁䝁䅅睙橂䝁䅕督穂䍁䅁督療䝁䅷兤あ䝁䅫睢畂䡁䅍䅉あ䝁䄸䅉楂䡁䅉睢桂䝁䅑杙桂䝁䄴䅚杁䝁䄸䅣求䡁䅉兙あ䝁䄸杣穂䑁䅳䅉桂䝁䄴䅚杁䝁䅍睔呂䍁䅁睙求䝁䄴䅤祂䝁䅅䅢杁䝁䅍䅢療䡁䅕䅚杁䡁䅍党祂䡁䅙兡橂䝁䅕督獁䍁䅁兙杁䡁䅍兤楂䡁䅍睙祂䝁䅫䅣あ䝁䅫睢畂䍁䅁督求䡁䅉杤灂䝁䅍党杁䝁䅙睢祂䍁䅁睙偂䙁䅍䅉橂䡁䅕督あ䝁䄸兢求䡁䅉督畁䍁䅁䅖潂䝁䅕䅉坂䝁䅫䅚求䝁䄸䅉穂䝁䅕睚瑂䝁䅕杢あ䍁䅁督求䝁䅷䅢穂䍁䅁杤灂䝁䅑党療䍁䅁䅣祂䝁䄸睙求䡁䅍督灂䝁䄴睚獁䍁䅁䅣祂䝁䄸䅚ㅂ䝁䅍䅤灂䝁䄸杢獁䍁䅁兙畂䝁䅑䅉睂䝁䅷兙㕂䝁䄸兤あ䍁䅁督療䝁䅷兤あ䝁䅫睢畂䡁䅍䅉桂䝁䄴䅚杁䡁䅍党祂䡁䅙兡橂䝁䅕督杁䡁䅑睢杁䝁䅍兙楂䝁䅷党杁䝁䄸䅣求䡁䅉兙あ䝁䄸杣穂䍁䅷䅉桂䝁䄴䅚杁䡁䅍兙あ䝁䅕䅢獂䝁䅫䅤求䍁䅁兙畂䝁䅑䅉あ䝁䅕䅢橂䝁䄸䅉兂䝁䅅入瑁䙁䅑杖杁䡁䅍党祂䡁䅙兡橂䝁䅕䅉睂䡁䅉睢㉂䝁䅫䅚求䡁䅉督獁䍁䅁兙穂䍁䅁睤求䝁䅷䅢杁䝁䅅督杁䡁䅑睢杁䝁䅉杣療䝁䅅䅚橂䝁䅅督あ䍁䅁兙畂䝁䅑䅉瑂䝁䅕䅚灂䝁䅅䅌杁䝁䅫杢橂䝁䅷兤歂䝁䅫杢湂䍁䅁督あ䡁䅉党桂䝁䄰兡畂䝁䅣䅉瑂䝁䅕䅚灂䝁䅅䅉橂䝁䄸兢睂䝁䅅杢灂䝁䅕督畁䍁䅁兓あ䡁䅍䅉㉂䝁䅫䅚求䝁䄸䅉睂䡁䅉睢橂䝁䅕督穂䝁䅫杢湂䍁䅁兙睂䡁䅁䅢灂䝁䅅杢橂䝁䅕䅉穂䝁䄸䅢ㅂ䡁䅑兡療䝁䄴督杁䝁䅫杢橂䝁䅷兤歂䝁䅕䅉畂䝁䅕䅤㍂䝁䄸杣牂䍁䅁兢桂䝁䄴兙湂䝁䅕兢求䝁䄴䅤杁䝁䅅杢歂䍁䅁兙睂䡁䅁䅢灂䝁䅍兙あ䝁䅫睢畂䍁䅁督療䝁䅙䅤㍂䝁䅅杣求䍁䅷䅉桂䝁䄴䅚杁䝁䅧兙祂䝁䅑睤桂䡁䅉党杁䡁䅁杣療䝁䅑兤橂䡁䅑督獁䍁䅁督ㅂ䝁䅍䅡杁䝁䅅督杁䝁䅕杢橂䝁䄸䅚求䡁䅉督獁䍁䅁杤灂䝁䅑党療䍁䅁督求䡁䅉杤求䡁䅉督獁䍁䅁䅡灂䝁䅣䅡瑁䝁䅑党畂䡁䅍兡あ䡁䅫䅉穂䡁䅑杣求䝁䅅兢杁䡁䅁杣療䝁䅍党穂䡁䅍兡畂䝁䅣䅉穂䡁䅫督あ䝁䅕兢穂䍁䅷䅉桂䝁䄴䅚杁䝁䅕䅚湂䝁䅕䅉睂䡁䅉睢橂䝁䅕督穂䝁䄸杣穂䍁䄴䅉啂䝁䅧兡穂䍁䅁督求䝁䅣兢求䝁䄴䅤杁䝁䅅䅢穂䝁䄸䅉睂䡁䅉睢㉂䝁䅫䅚求䡁䅍䅉坂䕁䄸睕穁䑁䅙䅍杁䙁䅍兙桂䙁䅍䅉睂䝁䅷兙あ䝁䅙睢祂䝁䄰䅉あ䝁䅧兙あ䍁䅁䅣祂䝁䄸杤灂䝁䅑党穂䍁䅁杙療䡁䅑䅡杁䡁䅍䅤祂䝁䅕兙瑂䝁䅫杢湂䍁䅁兙畂䝁䅑䅉橂䝁䅧兙畂䝁䄴党獂䍁䅁睢祂䝁䅫睚灂䝁䄴兙あ䝁䅫睢畂䍁䅁兙畂䝁䅑䅉歂䝁䅫督あ䡁䅉兡楂䡁䅕䅤灂䝁䄸杢杁䡁䅍党祂䡁䅙兡橂䝁䅕督㝁䍁䅁兙畂䝁䅑䅉穂䝁䄸杚あ䡁䅣兙祂䝁䅕兌桂䡁䅍兌桂䍁䄰督求䡁䅉杤灂䝁䅍党杁䍁䅧睕桂䝁䅅睕灁䍁䅁督療䝁䅷兤あ䝁䅫睢畂䡁䅍䅌杁䡁䅣䅡灂䝁䅍䅡杁䝁䅕杢桂䝁䅉䅢求䡁䅍䅉あ䝁䅧党杁䡁䅁兙橂䝁䅳兙湂䝁䅫杢湂䍁䅁兙畂䝁䅑䅉歂䝁䅕䅢灂䡁䅙党祂䡁䅫䅉療䝁䅙䅉穂䡁䅑杣求䝁䅅兢灂䝁䄴睚杁䡁䅍党祂䡁䅙兡橂䝁䅕督獁䍁䅁兡畂䝁䅍䅢ㅂ䝁䅑兡畂䝁䅣䅉獂䝁䅫杤求䍁䅁督あ䡁䅉党桂䝁䄰兡畂䝁䅣䅌杁䙁䅙睔䕂䍁䅷䅉橂䝁䅅䅤橂䝁䅧兌ㅂ䡁䅁䅉啂䙁䅙䅌杁䡁䅍䅤桂䡁䅉䅤瑁䝁䄸杤求䡁䅉䅉啂䙁䅙䅌杁䝁䄴党あ䡁䅣睢祂䝁䅳兌䕂䙁䅙杕杁䝁䅅杢歂䍁䅁睙獂䝁䄸兤歂䍁䄰䅒坂䙁䅉䅉穂䝁䅕杣㉂䝁䅫睙求䡁䅍䅉あ䝁䅧杣療䡁䅕睚潂䍁䅁䅓啂䙁䅑䅕杁䡁䅍䅤祂䝁䅕兙瑂䝁䅫杢湂䍁䅁䅤療䍁䅁杤桂䡁䅉兡療䡁䅕督杁䝁䅑党㉂䝁䅫睙求䍁䅁兙獂䝁䄸杢湂䍁䅁睤灂䡁䅑䅡杁䝁䅑入畂䝁䅅兢灂䝁䅍䅉桂䝁䄴䅚杁䡁䅁党祂䡁䅍睢畂䝁䅅䅢杁䝁䅅䅚杁䝁䅫杢穂䝁䅕杣あ䝁䅫睢畂䍁䄴䅉啂䝁䅧党杁䝁䅍睢瑂䡁䅁兙畂䡁䅫䅉桂䝁䅷督療䍁䅁䅣祂䝁䄸杤灂䝁䅑党穂䍁䅁䅤求䝁䅍䅡畂䝁䅫睙桂䝁䅷䅉穂䡁䅕䅣睂䝁䄸杣あ䍁䅁兙畂䝁䅑䅉睂䡁䅉睢浂䝁䅕督穂䝁䅫睢畂䝁䅅䅢杁䡁䅍党祂䡁䅙兡橂䝁䅕督獁䍁䅁督ㅂ䝁䅍䅡杁䝁䅅督杁䝁䄰兙灂䝁䄴䅤求䝁䄴兙畂䝁䅍党杁䝁䅅杢歂䍁䅁督ㅂ䡁䅁䅣療䡁䅉䅤獁䍁䅁睙療䝁䄴督ㅂ䝁䅷䅤灂䝁䄴睚獁䍁䅁兡瑂䡁䅁䅢求䝁䄰党畂䡁䅑兙あ䝁䅫睢畂䍁䅷䅉灂䝁䄴䅤求䝁䅣杣桂䡁䅑兡療䝁䄴䅉穂䝁䅕杣㉂䝁䅫睙求䡁䅍䅌杁䡁䅁杣療䝁䅣杣桂䝁䄰䅉瑂䝁䅅杢桂䝁䅣党瑂䝁䅕杢あ䍁䅷䅉あ䝁䅕睙潂䝁䄴兡橂䝁䅅䅢杁䝁䅑党穂䝁䅫睚畂䍁䅁兙畂䝁䅑䅉睂䝁䅷兙畂䝁䄴兡畂䝁䅣䅌杁䝁䅉兤灂䝁䅷䅚灂䝁䄴睚杁䝁䅅杢歂䍁䅁督灂䡁䅑党杁䡁䅁杣求䡁䅁兙祂䝁䅅䅤灂䝁䄸杢獁䍁䅁兡畂䡁䅑党湂䡁䅉兙あ䝁䅫睢畂䍁䅁兙畂䝁䅑䅉求䡁䅅兤灂䡁䅁兢求䝁䄴䅤杁䝁䅫杢穂䡁䅑兙獂䝁䅷兙あ䝁䅫睢畂䍁䅷䅉求䝁䄴䅚瑁䡁䅑睢瑁䝁䅕杢歂䍁䅁督㕂䡁䅍䅤求䝁䄰䅉あ䝁䅕督あ䝁䅫杢湂䍁䅷䅉桂䝁䄴䅚杁䡁䅑杣桂䝁䅫杢灂䝁䄴睚獁䍁䅁兙穂䍁䅁睤求䝁䅷䅢杁䝁䅅督杁䙁䅍兙桂䙁䅍兌祂䝁䅕䅢桂䡁䅑党歂䍁䅁督ㅂ䡁䅁䅣療䡁䅉䅤杁䝁䅅杢歂䍁䅁䅚求䡁䅁䅢療䡁䅫兢求䝁䄴䅤畁䍁䅁兓あ䍁䅁督求䝁䅷䅢穂䍁䅁兡あ䡁䅍䅉睂䡁䅉睢歂䡁䅕睙あ䡁䅍䅉あ䝁䅧杣療䡁䅕睚潂䍁䅁兡あ䡁䅍䅉歂䝁䅫杣求䝁䅍䅤杁䡁䅍兙獂䝁䅕督杁䝁䅙睢祂䝁䅍党獁䍁䅁兙穂䍁䅁睤求䝁䅷䅢杁䝁䅅督杁䡁䅑䅡祂䝁䄸兤湂䝁䅧䅉灂䝁䄴䅚求䡁䅁党畂䝁䅑党畂䡁䅑䅉祂䝁䅕督求䝁䅷䅢求䡁䅉督杁䝁䅅杢歂䍁䅁督㕂䡁䅍䅤求䝁䄰督杁䝁䅫杢あ䝁䅕睚祂䝁䅅䅤療䡁䅉督畁䍁䅁䅖潂䝁䅕䅉橂䝁䄸兢睂䝁䅅杢㕂䍁䅁睤桂䡁䅍䅉灂䝁䄴睙療䡁䅉䅣療䡁䅉兙あ䝁䅕䅚杁䝁䅫杢杁䑁䅅兏㑁䑁䅧䅉桂䝁䄴䅚杁䝁䅫督杁䝁䅧党桂䝁䅑兣ㅂ䝁䅅杣あ䝁䅕杣求䝁䅑䅉灂䝁䄴䅉呂䝁䅅杢杁䕁䅯睢穂䝁䅕䅌杁䕁䅍兙獂䝁䅫杚療䡁䅉杢灂䝁䅅杌䅁䅁啑䅁奃兂䅁䅓桂䡁䅉兢療䝁䄴入杁䕁䅉兡療䡁䅍睙灂䝁䅕杢橂䝁䅕督杁䕁䅧睢獂䝁䅑兡畂䝁䅣督獁䍁䅁兓畂䝁䅍杌獁䍁䅁兙杁䝁䅍睢瑂䝁䄰党祂䝁䅍兡桂䝁䅷兌穂䡁䅑兙湂䝁䅕䅉睂䝁䅧兙祂䝁䄰兙橂䝁䅕兤あ䝁䅫睙桂䝁䅷䅉橂䝁䄸兢睂䝁䅅杢㕂䍁䅷䅉浂䝁䄸睙ㅂ䡁䅍党穂䍁䅁睢畂䍁䅁䅚求䡁䅙党獂䝁䄸䅣灂䝁䄴睚杁䝁䅅杢歂䍁䅁睙療䝁䄰兢求䡁䅉睙灂䝁䅅䅢灂䡁䅯兡畂䝁䅣䅉あ䝁䅧党祂䝁䅅䅣灂䝁䅕督杁䝁䅙睢祂䍁䅁䅣桂䡁䅑兡求䝁䄴䅤穂䍁䅁睤灂䡁䅑䅡杁䡁䅉兙祂䝁䅕䅉桂䝁䄴䅚杁䝁䄸䅤潂䝁䅕杣杁䝁䄴党ㅂ䡁䅉睢獂䝁䄸睚灂䝁䅍兙獂䍁䅁䅚灂䡁䅍党桂䡁䅍党穂䍁䅁兡畂䍁䅁䅤潂䝁䅕䅉噂䝁䄴兡あ䝁䅕䅚杁䙁䅍䅤桂䡁䅑党穂䍁䄴䅉啂䝁䅧党杁䝁䅍睢瑂䡁䅁兙畂䡁䅫䅉療䝁䅙杚求䡁䅉督杁䙁䅣兑䱂䕁䅫䅗杁䍁䅧䅣灂䡁䅑睢獂䝁䅫督桂䝁䄴䅤灁䍁䅷䅉桂䍁䅁兢療䝁䅷党橂䡁䅕䅢求䍁䅁睤灂䡁䅑䅡杁䝁䅅䅉畂䝁䄸杤求䝁䅷䅉瑂䝁䅕睙潂䝁䅅杢灂䡁䅍兢杁䝁䄸杚杁䝁䅅睙あ䝁䅫睢畂䍁䅁杚療䡁䅉䅉あ䝁䅧党杁䡁䅑杣求䝁䅅䅤瑂䝁䅕杢あ䍁䅁睢浂䍁䅁党㑂䝁䅍党穂䡁䅍兡㉂䝁䅕䅉歂䝁䅅入あ䝁䅫兢求䍁䅁督獂䝁䅕党睂䝁䅫杢求䡁䅍督杁䝁䅫杢杁䝁䅅䅚ㅂ䝁䅷䅤杁䡁䅁兙あ䝁䅫党畂䡁䅑督杁䡁䅣兡あ䝁䅧䅉畂䝁䅅杣橂䝁䄸䅢求䡁䅁督㕂䍁䄴䅉䩂䡁䅑䅉桂䝁䅷督療䍁䅁睢浂䝁䅙党祂䡁䅍䅉䥂䕁䅉睕瑁䑁䅅䅍祁䍁䅷䅉桂䍁䅁兢求䝁䅷兙畂䝁䅫杢瑁䝁䅍睢畂䝁䅍党畂䡁䅑杣桂䡁䅑兡畂䝁䅣䅉潂䝁䄸杣瑂䝁䄸杢求䍁䅁杣求䝁䅍党睂䡁䅑睢祂䍁䅁免杁䝁䅙睢祂䍁䅁兔䑂䕁䅧䅉畂䝁䅕兤祂䝁䄸杢穂䍁䄴䅉啂䝁䅧党杁䝁䅍睢瑂䡁䅁兙畂䡁䅫䅉㍂䝁䅅督杁䝁䅙睢祂䝁䄰党祂䝁䅷入杁䝁䅳杢療䡁䅣杢杁䝁䅅督杁䕁䅧兙祂䝁䄰睢畂䡁䅫䅉䍂䝁䅫睢穂䝁䅍兡求䝁䄴睙求䡁䅍䅉䩂䕁䅫䅌杁䕁䅫杢橂䍁䄴䅉桂䝁䄴䅚杁䝁䅍䅡桂䝁䄴睚求䝁䅑䅉灂䡁䅑督杁䝁䄴兙瑂䝁䅕䅉あ䝁䄸䅉䥂䝁䅅杣瑂䝁䄸杢㕂䍁䅁村灂䝁䄸督橂䝁䅫党畂䝁䅍党穂䍁䅁䅓療䝁䅷䅚灂䝁䄴睚穂䍁䅷䅉䩂䝁䄴睙畁䍁䅁兡畂䍁䅁杒求䝁䅉杣ㅂ䝁䅅杣㕂䍁䅁杍睁䑁䅉䅍畁䍁䅁䅓桂䡁䅉兢療䝁䄴入杁䕁䅉兡療䡁䅍睙灂䝁䅕杢橂䝁䅕督杁䕁䅧睢獂䝁䅑兡畂䝁䅣督獁䍁䅁兓畂䝁䅍杌杁䡁䅣兙穂䍁䅁兡畂䝁䅍睢祂䡁䅁睢祂䝁䅅䅤求䝁䅑䅉灂䝁䄴䅉祁䑁䅁免㍁䍁䅁兙畂䝁䅑䅉灂䡁䅍䅉潂䝁䅕兙歂䡁䅅兤桂䡁䅉䅤求䡁䅉党歂䍁䅁兡畂䍁䅁䅕獂䡁䅫兢療䡁䅕䅤潂䍁䅁兔求䝁䅕䅤灂䝁䄴睚獁䍁䅁䅕求䝁䄴杢穂䡁䅫䅢㉂䝁䅅杢灂䝁䅅杌䅁䙁啉䅁睁睄䅁䅓桂䡁䅍杙祂䝁䄸䅌杁䕁䅫杢橂䍁䄴䅌杁䡁䅑睢湂䝁䅕䅤潂䝁䅕杣杁䡁䅣兡あ䝁䅧䅉灂䡁䅑督杁䡁䅍兤楂䡁䅍兡歂䝁䅫兙祂䝁䅫党穂䍁䅷䅉療䡁䅁党祂䝁䅅䅤求䡁䅍䅉桂䡁䅍䅉桂䍁䅁䅤療䡁䅫䅉桂䝁䄴䅚杁䝁䅣兙瑂䝁䅕䅉橂䝁䄸兢睂䝁䅅杢㕂䍁䅁兡畂䍁䅁䅤潂䝁䅕䅉噂䝁䄴兡あ䝁䅕䅚杁䙁䅍䅤桂䡁䅑党穂䍁䅷䅉䙂䡁䅕杣療䡁䅁党獁䍁䅁睑桂䝁䄴兙歂䝁䅅䅌杁䕁䄰党㑂䝁䅫睙療䍁䅷䅉䵂䝁䅅䅤灂䝁䄴䅉䉂䝁䄰党祂䝁䅫睙桂䍁䅷䅉䉂䡁䅕督あ䡁䅉兙獂䝁䅫兙獁䍁䅁睑潂䝁䅫杢桂䍁䅷䅉桂䝁䄴䅚杁䕁䅧睢畂䝁䅣䅉䱂䝁䄸杢湂䍁䄴䅉啂䝁䅧党杁䝁䅍睢瑂䡁䅁兙畂䡁䅫䅉療䡁䅁党祂䝁䅅䅤求䡁䅍䅉あ䝁䅧杣療䡁䅕睚潂䍁䅁睑療䝁䄴督ㅂ䝁䄰党祂䍁䅁䅕祂䝁䄸䅚ㅂ䝁䅍䅤穂䑁䅳䅉塂䝁䅫来桂䡁䅉䅚穂䍁䅁睢浂䍁䅁䅤潂䝁䅕䅉䑂䝁䄸兙穂䡁䅑䅉桂䝁䄴䅚杁䕁䅑兡湂䝁䅫䅤桂䝁䅷䅉䡂䝁䅅兢灂䝁䄴睚㝁䍁䅁兒畂䡁䅑党祂䡁䅑兙灂䝁䄴兢求䝁䄴䅤㝁䍁䅁兙畂䝁䅑䅉䑂䝁䄸杣睂䝁䄸杣桂䡁䅑党杁䝁䅅杢歂䍁䅁睔あ䝁䅧党祂䍁䅁督求䝁䅣兢求䝁䄴䅤穂䍁䄴䅉啂䝁䅧党杁䕁䅍睢畂䡁䅍兤瑂䝁䅕杣杁䙁䅁杣療䝁䅑兤橂䡁䅑督杁䡁䅍党湂䝁䄰党畂䡁䅑䅉求䝁䄴睚桂䝁䅣党穂䍁䅁兡畂䍁䅁䅤潂䝁䅕䅉穂䝁䄸兤祂䝁䅍兡畂䝁䅣䅌杁䝁䄰兙祂䝁䅳党あ䝁䅫杢湂䍁䅷䅉桂䝁䄴䅚杁䡁䅍兙獂䝁䅕䅉療䝁䅙䅉あ䝁䄸入杁䝁䅅杢歂䍁䅁睚桂䝁䄰党杁䡁䅁杣療䝁䅑兤橂䡁䅑督畁䍁䅁䅖潂䝁䅫督杁䡁䅍党湂䝁䄰党畂䡁䅑䅉桂䝁䅷督療䍁䅁䅣祂䝁䄸兢療䡁䅑党穂䍁䅁兡あ䡁䅍䅉楂䡁䅉兙畂䝁䅑督杁䡁䅑䅡祂䝁䄸兤湂䝁䅧䅉あ䝁䅧党杁䝁䄸兤あ䍁䄰䅢灂䝁䅍党畂䡁䅍兡畂䝁䅣䅉療䝁䅙䅉あ䡁䅉兙歂䝁䅕兢桂䡁䅉睡穂䍁䅷䅉橂䝁䅧兙祂䝁䅅睙あ䝁䅕杣穂䍁䅷䅉桂䝁䄴䅚杁䝁䄸䅤潂䝁䅕杣杁䝁䅉杣桂䝁䄴䅚杁䝁䅅杢歂䍁䅁兡畂䡁䅑党獂䝁䅷党橂䡁䅑兤桂䝁䅷䅉睂䡁䅉睢睂䝁䅕杣あ䡁䅫䅉祂䝁䅫睚潂䡁䅑督杁䡁䅑睢杁䡁䅑䅡灂䡁䅉䅚杁䡁䅁兙祂䡁䅑兡求䡁䅍䅉あ䝁䅧杣療䡁䅕睚潂䍁䅁䅤潂䝁䅕䅉穂䝁䅅䅢求䍁䅁睢浂䍁䅁杙祂䝁䅅杢歂䝁䅕䅚杁䝁䅍睢畂䡁䅍兤瑂䝁䅕杣杁䡁䅁杣療䝁䅑兤橂䡁䅑督獁䍁䅁督ㅂ䝁䅍䅡杁䝁䅅督杁䡁䅑睢㕂䡁䅍䅉桂䝁䄴䅚杁䝁䅅䅣睂䝁䅅杣求䝁䅷杌杁䕁䅫䅤穂䍁䅁䅤療䡁䅫督杁䝁䅅杢歂䍁䅁睚桂䝁䄰党穂䍁䅁兡畂䝁䅍䅢ㅂ䝁䅑党杁䝁䅅睙あ䝁䅫睢畂䍁䅁杚灂䝁䅣兤祂䝁䅕督獁䍁䅁兙祂䡁䅑督杁䝁䅅杢歂䍁䅁睙祂䝁䅅杚あ䡁䅍䅉桂䝁䄴䅚杁䝁䅍杣求䝁䅅䅤灂䡁䅙党杁䡁䅁䅢桂䡁䅫䅉睂䡁䅉睢歂䡁䅕睙あ䡁䅍䅌杁䝁䅑睢獂䝁䅷督獁䍁䅁䅣獂䝁䅅入杁䡁䅍党あ䡁䅍䅌杁䡁䅁杣求䡁䅍睙潂䝁䄸睢獂䍁䅁䅤療䡁䅫督獁䍁䅁䅣獂䡁䅕督潂䍁䅁䅣祂䝁䄸䅚ㅂ䝁䅍䅤穂䍁䅷䅉穂䡁䅁睢祂䡁䅑督杁䝁䅅睙あ䝁䅫睢畂䍁䅁杙獂䝁䅅督あ䝁䅕杣穂䍁䅁兙畂䝁䅑䅉桂䝁䅍睙求䡁䅍督療䡁䅉兡求䡁䅍䅌杁䡁䅙党潂䝁䅫睙獂䝁䅕督杁䝁䅅杢歂䍁䅁䅤療䡁䅫兌祂䝁䅕䅢桂䡁䅑党歂䍁䅁督睂䝁䅕睙灂䝁䅅䅢あ䡁䅫䅉睂䡁䅉睢歂䡁䅕睙あ䡁䅍䅌杁䝁䅣兙瑂䝁䅕督獁䍁䅁兙畂䝁䅑䅉療䡁䅑䅡求䡁䅉䅉橂䝁䄸杢穂䡁䅕兢求䡁䅉䅉睂䡁䅉睢歂䡁䅕睙あ䡁䅍睏杁䝁䅅杢歂䍁䅁䅢灂䝁䅍党畂䡁䅍党歂䍁䅁䅣祂䝁䄸䅚ㅂ䝁䅍䅤穂䍁䅷䅉穂䡁䅕睙潂䍁䅁兙穂䍁䅁兙睂䡁䅁兙祂䝁䅕䅢獁䍁䅁䅣ㅂ䝁䅉䅢灂䡁䅍䅡灂䝁䄴睚杁䡁䅁杣療䝁䅑兤橂䡁䅑督獁䍁䅁䅡療䝁䄰党杁䝁䅣睢療䝁䅑督杁䝁䅅杢歂䍁䅁党獂䝁䅕睙あ䡁䅉睢畂䝁䅫睙穂䍁䅷䅉桂䝁䄴䅚杁䡁䅑睢㕂䍁䅁䅣祂䝁䄸䅚ㅂ䝁䅍䅤穂䍁䄴䅉啂䝁䅧党杁䙁䅣兡㙂䝁䅅杣歂䡁䅍䅉療䝁䅙䅉あ䝁䅧党杁䕁䅍睢桂䡁䅍䅤杁䝁䅅杢歂䍁䅁䅒灂䝁䅣兡あ䝁䅅䅢杁䕁䅣兙瑂䝁䅫杢湂䍁䅁督求䝁䅣兢求䝁䄴䅤杁䝁䅕杢湂䝁䅅睚求䡁䅍䅉灂䝁䄴䅉あ䝁䅧党杁䡁䅁杣療䝁䄰睢あ䝁䅫睢畂䍁䅁睢浂䍁䅁兡あ䡁䅍䅉楂䡁䅉兙畂䝁䅑督杁䡁䅑䅡祂䝁䄸兤湂䝁䅧䅉あ䝁䅧党杁䝁䅑党㉂䝁䅕䅢療䡁䅁兢求䝁䄴䅤杁䝁䄸杚杁䡁䅑杣桂䝁䅑兡畂䝁䅣䅉橂䝁䅅杣歂䡁䅍䅌杁䡁䅉睢獂䝁䅕兌睂䝁䅷兙㕂䝁䅫杢湂䍁䅷䅉桂䝁䄴䅚杁䝁䅑兡湂䝁䅫䅤桂䝁䅷䅉湂䝁䅅兢求䍁䅁党㑂䡁䅁党祂䝁䅫党畂䝁䅍党穂䍁䅁杙桂䡁䅍党歂䍁䅁睢畂䍁䅁䅓桂䡁䅍杙祂䝁䄸䅉桂䝁䄴䅚杁䙁䅣兡㙂䝁䅅杣歂䡁䅍䅉療䝁䅙䅉あ䝁䅧党杁䕁䅍睢桂䡁䅍䅤杁䝁䅣兙瑂䝁䅕督畁䍁䅁䅖潂䝁䅕䅉䙂䝁䄴䅤求䡁䅉䅤桂䝁䅫杢瑂䝁䅕杢あ䍁䅁督求䝁䅣兢求䝁䄴䅤杁䝁䅕杢湂䝁䅅睚求䡁䅍䅉灂䝁䄴䅉あ䝁䅧党杁䝁䅑党㉂䝁䅕䅢療䡁䅁兢求䝁䄴䅤獁䍁䅁䅣祂䝁䄸䅚ㅂ䝁䅍䅤灂䝁䄸杢獁䍁䅁兙畂䝁䅑䅉穂䝁䅅䅢求䍁䅁睢浂䍁䅁党畂䡁䅑党祂䡁䅑兙灂䝁䄴兢求䝁䄴䅤杁䝁䅍睢畂䡁䅑党畂䡁䅑䅌杁䝁䅫杢橂䝁䅷兤歂䝁䅫杢湂䍁䅁杚灂䝁䅷兢獁䍁䅁䅤求䝁䅷党㉂䝁䅫督灂䝁䄸杢獁䍁䅁睙潂䝁䅫䅢歂䡁䅉党畂䉁杫督杁䡁䅁杣療䝁䅣杣桂䝁䄰兢灂䝁䄴睚獁䍁䅁䅚灂䝁䅣兡あ䝁䅅䅢杁䝁䅍睢畂䡁䅑党畂䡁䅑䅌杁䝁䅅杢歂䍁䅁䅢灂䡁䅙党杁䝁䅕杢あ䝁䅕杣あ䝁䅅兡畂䝁䄰党畂䡁䅑杌杁䙁䅑䅡求䍁䅁睙療䝁䄰䅣桂䝁䄴入杁䡁䅍党獂䝁䅷督杁䝁䅫䅤穂䍁䅁䅣祂䝁䄸䅚ㅂ䝁䅍䅤穂䍁䅁䅤療䍁䅁杣求䡁䅑兙灂䝁䅷党祂䡁䅍䅌杁䝁䅑兡穂䡁䅑杣灂䝁䅉兤あ䝁䄸杣穂䍁䅷䅉㍂䝁䅧睢獂䝁䅕督桂䝁䅷党祂䡁䅍䅌杁䝁䅑兡穂䝁䅍睢ㅂ䝁䄴䅤杁䡁䅍䅤療䡁䅉党穂䍁䅷䅉穂䡁䅁党橂䝁䅫兙獂䡁䅑入杁䝁䅧睢楂䝁䅉入杁䡁䅍䅤療䡁䅉党穂䍁䅷䅉歂䡁䅉兤湂䍁䅁督あ䝁䄸杣求䡁䅍䅌杁䝁䄰兙灂䝁䅷䅉療䡁䅉䅚求䡁䅉䅉潂䝁䄸兤穂䝁䅕督獁䍁䅁睙桂䡁䅑兙獂䝁䄸睚杁䡁䅍䅤療䡁䅉党穂䍁䅷䅉歂䝁䅕䅣桂䡁䅉䅤瑂䝁䅕杢あ䍁䅁督あ䝁䄸杣求䡁䅍䅌杁䝁䅅杢歂䍁䅁睢あ䝁䅧党祂䍁䅁䅤祂䝁䅅䅚灂䡁䅑兡療䝁䄴兙獂䍁䅁杣求䡁䅑兙灂䝁䅷党祂䡁䅍䅌杁䝁䅅督杁䡁䅣党獂䝁䅷䅉桂䡁䅍䅉求䍁䄰睙療䝁䄰兢求䡁䅉睙求䍁䅁杣求䡁䅑兙灂䝁䅷党祂䡁䅍睏杁䝁䅅杢歂䍁䅁䅚灂䡁䅉党橂䡁䅑䅢㕂䍁䅁䅤療䍁䅁睙ㅂ䡁䅍䅤療䝁䄰党祂䡁䅍䅉あ䝁䅧杣療䡁䅕睚潂䍁䅁兡あ䡁䅍䅉求䍁䄰睙療䝁䄰兢求䡁䅉睙求䍁䅁睤求䝁䅉督灂䡁䅑党穂䍁䅁兤畂䝁䅑党祂䍁䅁䅤潂䝁䅕䅉乂䕁䅅睒䩂䕁䅍杏杁䙁䅑䅓䙂䍁䅁睒䉂䙁䅑䅓䙂䙁䅉兓佂䕁䅣䅌杁䕁䅧兙穂䝁䅉杣療䍁䅁睒桂䝁䄰兡畂䝁䅣䅌杁䙁䅁䅔䉂䙁䅫兌䕂䕁䄸䅓獁䍁䅁杔䙂䙁䅉杒獁䍁䅁䅖卂䕁䅅杔呂䕁䅙睔卂䕁䄰兒卂䙁䅍䅌杁䕁䅑兖佂䕁䅣兒偂䕁䄴睕杁䍁䅙䅉䕂䙁䅉兑䡂䕁䄸杔呂䍁䅷䅉兂䕁䅕䅕兂䕁䅅䅉兂䕁䅫睒獁䍁䅁兙畂䝁䅑䅉療䡁䅑䅡求䡁䅉䅉楂䡁䅉兙畂䝁䅑䅉畂䝁䅅兢求䡁䅍杌杁䕁䅧兙穂䝁䅉杣療䍁䅷䅉䩂䝁䄴睙畁䍁䅁睤桂䡁䅍䅉浂䝁䄸兤畂䝁䅑党歂䍁䅁兡畂䍁䅁免㕁䑁䅉睍杁䝁䅅杢歂䍁䅁兡穂䍁䅁䅡求䝁䅅䅚硂䡁䅕兙祂䡁䅑党祂䝁䅕䅚杁䝁䅫杢杁䙁䅁兙㍂䡁䅑兤橂䝁䅳党あ䍁䅷䅉卂䝁䅧睢歂䝁䅕䅉䩂䡁䅍䅢桂䝁䄴䅚畁䅁䅁硹䅍䩁䵁䅁䥂䝁䅅睤牂䝁䅫杢穂䍁䅷䅉䩂䝁䄴睙畁䍁䅁睢睂䝁䅕杣桂䡁䅑党穂䍁䅁兙穂䍁䅁兙杁䡁䅍䅣求䝁䅍兡桂䝁䅷䅤㕂䍁䅁睙潂䝁䅕兢灂䝁䅍兙獂䍁䅁兙畂䝁䅑䅉灂䝁䄴睚祂䝁䅕䅚灂䝁䅕杢あ䡁䅍䅉橂䝁䄸兢睂䝁䅅杢㕂䍁䅁兡畂䍁䅁䅤潂䝁䅕䅉噂䝁䄴兡あ䝁䅕䅚杁䙁䅍䅤桂䡁䅑党穂䍁䄴䅉䩂䡁䅑䅉療䡁䅁党祂䝁䅅䅤求䡁䅍䅉あ䝁䅧杣療䡁䅕睚潂䍁䅁䅤潂䡁䅉党求䍁䅁督求䝁䅣兢求䝁䄴䅤穂䑁䅯䅉䩂䝁䄴䅚ㅂ䡁䅍䅤祂䝁䅫兙獂䍁䅷䅉塂䝁䅅䅤求䡁䅉䅉啂䡁䅉党桂䡁䅑兢求䝁䄴䅤獁䍁䅁兙畂䝁䅑䅉䥂䝁䅕兙獂䡁䅑䅡杁䝁䅅杢歂䍁䅁杔ㅂ䡁䅑杣灂䡁䅑兡療䝁䄴杌杁䙁䅑䅡求䍁䅁兓畂䝁䅑兤穂䡁䅑杣灂䝁䅅䅢杁䡁䅍党湂䝁䄰党畂䡁䅑䅉療䝁䅙杚求䡁䅉督杁䝁䅫杢歂䡁䅕督あ䡁䅉兡桂䝁䅷䅉橂䝁䅧党瑂䝁䅫睙桂䝁䅷督獁䍁䅁䅣祂䝁䄸䅚ㅂ䝁䅍䅤穂䍁䅷䅉桂䝁䄴䅚杁䡁䅍党祂䡁䅙兡橂䝁䅕督杁䡁䅑睢杁䝁䅅睚祂䝁䅫睙ㅂ䝁䅷䅤ㅂ䡁䅉党獁䍁䅁睙潂䝁䅕兢灂䝁䅍兙獂䍁䅁䅣祂䝁䄸睙求䡁䅍督灂䝁䄴睚獁䍁䅁党獂䝁䅕睙あ䡁䅉睢畂䝁䅫睙穂䍁䅷䅉求䝁䄴党祂䝁䅣入獁䍁䅁杚療䝁䄸䅚獁䍁䅁䅣潂䝁䅅杣瑂䝁䅅睙求䡁䅕䅤灂䝁䅍兙獂䍁䅷䅉桂䝁䄴䅚杁䡁䅁䅢桂䡁䅑兡畂䝁䅣䅉灂䝁䄴䅚ㅂ䡁䅍䅤祂䝁䅫党穂䍁䄴䅉啂䝁䅧兡穂䍁䅁督求䝁䅣兢求䝁䄴䅤杁䝁䄰兙畂䡁䅕杚桂䝁䅍䅤ㅂ䡁䅉党穂䍁䅁督療䝁䅑兡ㅂ䝁䄰䅉潂䡁䅫䅣療䝁䅍䅡獂䝁䄸杣灂䡁䅑党杁䝁䅅杢歂䍁䅁兙湂䡁䅉兡橂䡁䅕䅢あ䡁䅕杣桂䝁䅷䅉睂䡁䅉睢歂䡁䅕睙あ䡁䅍䅌杁䝁䅅督杁䡁䅣党獂䝁䅷䅉桂䡁䅍䅉㉂䝁䅅杣灂䝁䄸兤穂䍁䅁杚療䝁䄸䅚瑁䝁䅣杣桂䝁䅑党杁䝁䅅杢歂䍁䅁䅣潂䝁䅅杣瑂䝁䅅睙求䡁䅕䅤灂䝁䅍兙獂䍁䅁䅣祂䝁䄸䅚ㅂ䝁䅍䅤穂䍁䅷䅉穂䡁䅕睙潂䍁䅁兙穂䍁䅁䅢灂䡁䅅兤灂䝁䅑䅉睂䝁䅧睢穂䡁䅁䅡桂䡁䅑党穂䍁䅷䅉獂䝁䅅睙あ䝁䅅䅤求䡁䅍䅌杁䝁䄸䅤潂䝁䅕杣杁䝁䅉䅢求䝁䄴䅚求䝁䅑䅉睂䡁䅉睢歂䡁䅕睙あ䡁䅍䅌杁䝁䅅杢歂䍁䅁兙湂䡁䅉兡橂䡁䅕䅢あ䡁䅕杣桂䝁䅷䅉睂䡁䅉睢歂䡁䅕睙あ䡁䅍睏杁䝁䅅杢歂䍁䅁杣求䝁䅍党灂䡁䅙党穂䍁䅷䅉穂䡁䅑睢祂䝁䅕督獁䍁䅁兙畂䝁䅑䅉歂䝁䅫督あ䡁䅉兡楂䡁䅕䅤求䡁䅍䅉㉂䝁䅅杣灂䝁䄸兤穂䍁䅁睙潂䝁䅕兢灂䝁䅍兙獂䡁䅍䅉橂䝁䄸兢睂䡁䅉兡穂䝁䅫杢湂䍁䅁䅢灂䡁䅅兤灂䝁䅑䅉橂䝁䅅兤穂䡁䅑兡橂䍁䅁督療䝁䅑兙獁䍁䅁督ㅂ䝁䅷杚ㅂ䡁䅉兡橂䍁䅁兙橂䝁䅫䅚獁䍁䅁䅡㕂䝁䅑杣療䝁䅍䅡獂䝁䄸杣灂䝁䅍䅉桂䝁䅍兡歂䍁䅷䅉ㅂ䡁䅉党桂䍁䅷䅉睂䝁䅧睢穂䡁䅁䅡療䡁䅉兡橂䍁䅁兙橂䝁䅫䅚獁䍁䅁兙硂䡁䅕兙杁䝁䅅兢瑂䝁䄸杢灂䝁䅅䅌杁䝁䅅杢歂䍁䅁䅣療䡁䅑兙穂䡁䅍兡ㅂ䝁䄰䅉潂䡁䅫䅚祂䝁䄸䅥灂䝁䅑党畁䍁䅁兓あ䍁䅁兙獂䡁䅍睢杁䡁䅉党睂䝁䅅睙牂䝁䅅睚求䡁䅍䅉㍂䝁䅅䅤求䡁䅉䅉あ䡁䅉党桂䡁䅑兢求䝁䄴䅤杁䝁䅍䅡求䝁䄰兡橂䝁䅅䅢穂䍁䅁兙畂䝁䅑䅉楂䡁䅕䅢牂䍁䅁兡畂䝁䅑兤穂䡁䅑杣灂䝁䅅䅢杁䝁䅍䅡求䝁䄰兡橂䝁䅅䅢穂䑁䅳䅉桂䝁䄴䅚杁䡁䅁党祂䝁䅙睢祂䝁䄰督杁䝁䅍兤穂䡁䅑睢瑂䍁䅁杙獂䝁䅕杢歂䝁䅫杢湂䍁䅁睢浂䍁䅁睙潂䝁䅕兢灂䝁䅍兙獂䡁䅍杌杁䙁䅑䅡求䍁䅁睖桂䡁䅑党祂䍁䅁䅖祂䝁䅕兙あ䝁䄰党畂䡁䅑䅉穂䝁䅕睚瑂䝁䅕杢あ䍁䅁䅣祂䝁䄸杤灂䝁䅑党穂䍁䅁睙潂䝁䅕兢灂䝁䅍兙獂䡁䅍䅌杁䡁䅁杣療䝁䅑兤橂䡁䅑督獁䍁䅁党硂䡁䅕兡睂䝁䄰党畂䡁䅑䅌杁䡁䅍党祂䡁䅙兡橂䝁䅕督獁䍁䅁兙畂䝁䅑䅉穂䝁䄸䅢ㅂ䡁䅑兡療䝁䄴督杁䝁䅙睢祂䍁䅁䅣療䡁䅑兙楂䝁䅷党杁䡁䅣兙あ䝁䅕杣獁䍁䅁兢ㅂ䝁䄴兡橂䝁䅫䅣桂䝁䅷䅉桂䝁䄴䅚杁䝁䅫杢歂䡁䅕督あ䡁䅉兡桂䝁䅷䅉㍂䝁䅅督あ䝁䅕睤桂䡁䅑党祂䍁䅷䅉灂䝁䄴䅚ㅂ䡁䅍䅤祂䝁䅫兙獂䍁䅁䅣祂䝁䄸睙求䡁䅍督杁䡁䅣兙あ䝁䅕杣獁䍁䅁杢療䝁䄴兌祂䝁䅕督灂䝁䅑党畂䡁䅑兡桂䝁䅷䅉穂䡁䅣兡瑂䝁䄰兡畂䝁䅣䅉睂䝁䄸睢獂䍁䅁睤桂䡁䅑党祂䍁䅷䅉桂䝁䄴䅚杁䝁䅅睚祂䝁䅫睙ㅂ䝁䅷䅤ㅂ䡁䅉党杁䡁䅣兙あ䝁䅕杣畁䍁䅁䅖潂䝁䅕䅉䥂䝁䅕兙獂䡁䅑䅡杁䝁䅅杢歂䍁䅁杔ㅂ䡁䅑杣灂䡁䅑兡療䝁䄴䅉穂䝁䅕睚瑂䝁䅕杢あ䍁䅁睢浂䝁䅙党祂䡁䅍䅉灂䝁䄴睚祂䝁䅕䅚灂䝁䅕杢あ䍁䅁䅚灂䡁䅍䅤祂䝁䅫杙ㅂ䡁䅑兡療䝁䄴䅌杁䡁䅁杣療䝁䅍党穂䡁䅍兡畂䝁䅣䅌杁䝁䅅杢歂䍁䅁杚療䡁䅉兢ㅂ䝁䅷兙あ䝁䅫睢畂䍁䅁督療䝁䅷兤あ䝁䅫睢畂䡁䅍䅉あ䝁䄸䅉瑂䝁䅅杢ㅂ䝁䅙兙橂䡁䅑兤祂䝁䅕杣穂䍁䅁睢浂䍁䅁杢ㅂ䡁䅑杣桂䝁䅍党ㅂ䡁䅑兡橂䝁䅅䅢獁䍁䅁杚ㅂ䝁䄴睙あ䝁䅫睢畂䝁䅅䅢杁䝁䅙睢療䝁䅑䅉桂䝁䄴䅚杁䝁䅉党㉂䝁䅕杣桂䝁䅣党獁䍁䅁䅣求䡁䅉督療䝁䄴兙獂䍁䅁睙桂䡁䅉党獁䍁䅁䅚灂䝁䅕䅤桂䡁䅉入杁䡁䅍兤睂䡁䅁䅢求䝁䄰党畂䡁䅑䅉桂䝁䄴䅚杁䝁䄸䅤潂䝁䅕杣杁䝁䄴兤あ䡁䅉兡あ䝁䅫睢畂䝁䅅䅢杁䝁䅙睢療䝁䅑䅌杁䝁䅅杢歂䍁䅁䅡求䝁䅅䅢あ䝁䅧䅉桂䝁䄴䅚杁䡁䅣党獂䝁䅷杢求䡁䅍督杁䡁䅁杣療䝁䅑兤橂䡁䅑督畁䍁䅁兓あ䡁䅍䅉睂䡁䅉睢歂䡁䅕睙あ䡁䅍䅉睂䝁䄸杣あ䝁䅙睢獂䝁䅫睢杁䝁䅫杢橂䝁䅷兤歂䝁䅕督杁䝁䄰兡畂䝁䅕杣桂䝁䅷督獁䍁䅁杤灂䡁䅑兙瑂䝁䅫杢穂䍁䅁兙畂䝁䅑䅉桂䝁䄰兡畂䝁䄸䅉桂䝁䅍兡歂䡁䅍䅌杁䝁䅕䅥橂䝁䅫䅣灂䝁䅕杢あ䡁䅍䅌杁䝁䅯睢灂䝁䄴䅤杁䡁䅁杣療䝁䅑兤橂䡁䅑督獁䍁䅁杙療䡁䅑兙畂䝁䅫睙桂䝁䅷督杁䝁䅅杢歂䍁䅁䅡求䡁䅉杙穂䍁䅷䅉穂䡁䅣党求䡁䅑党畂䝁䅕杣穂䍁䅷䅉桂䝁䄴䅚杁䝁䅕杢㙂䡁䅫兢求䡁䅍杌杁䕁䅧兙㍂䝁䅳兡畂䡁䅍䅌杁䕁䅫杢橂䍁䄴䅉㍂䝁䅅督杁䝁䅙睢ㅂ䝁䄴䅚求䝁䅑䅉灂䝁䄴䅉硁䑁䅫睍㑁䍁䅁兙畂䝁䅑䅉灂䡁䅍䅉潂䝁䅕兙歂䡁䅅兤桂䡁䅉䅤求䡁䅉党歂䍁䅁兡畂䍁䅁杕療䡁䅍党㉂䝁䅫䅢獂䝁䅕䅌杁䕁䄰兡畂䝁䄴党穂䝁䄸䅤桂䍁䄴䅁䉁睆䅁杄䅕䕁䅧兙㕂䡁䅣兙祂䝁䅑䅉䥂䝁䄸䅢歂䝁䅫杢湂䡁䅍䅌杁䕁䅫杢橂䍁䄴䅉歂䝁䅕督灂䝁䅣杢穂䍁䅷䅉瑂䝁䅅杢ㅂ䝁䅙兙橂䡁䅑兤祂䝁䅕督獁䍁䅁兙畂䝁䅑䅉瑂䝁䅅杣牂䝁䅕䅤穂䍁䅁兙杁䡁䅁睢祂䡁䅑杚療䝁䅷兡療䍁䅁睢浂䍁䅁䅣療䝁䄸䅢杁䝁䅕兣ㅂ䝁䅫䅣瑂䝁䅕杢あ䍁䅁兙畂䝁䅑䅉桂䡁䅍督療䝁䅍兡桂䡁䅑党歂䍁䅁兙ㅂ䡁䅑睢瑂䝁䅅䅤灂䝁䄸杢杁䡁䅍入穂䡁䅑党瑂䡁䅍䅉灂䝁䄴䅉佂䝁䄸杣あ䝁䅧䅉䉂䝁䄰党祂䝁䅫睙桂䍁䅷䅉䙂䡁䅕杣療䡁䅁党獁䍁䅁兙畂䝁䅑䅉灂䝁䄴䅤求䡁䅉杢桂䡁䅑兡療䝁䄴兙獂䝁䅷入畁䍁䅁䅖潂䝁䅕䅉橂䝁䄸兢睂䝁䅅杢㕂䍁䅁睢浂䝁䅙党祂䡁䅍䅉睂䝁䄸睢獂䍁䅁党硂䡁䅕兡睂䝁䄰党畂䡁䅑䅌杁䝁䅫杢橂䝁䅷兤歂䝁䅫杢湂䍁䅁䅣ㅂ䝁䄰䅣穂䍁䅷䅉浂䝁䅫䅢あ䝁䅕杣穂䍁䅷䅉祂䝁䄸杙療䡁䅑兡橂䡁䅍䅌杁䡁䅍兤橂䡁䅑兡療䝁䄴䅉桂䝁䄴䅚杁䡁䅁杣求䡁䅍督ㅂ䡁䅉党杁䝁䅍䅢求䝁䅅杢求䡁䅉督獁䍁䅁睚桂䡁䅍䅉潂䝁䅕兙あ䝁䅕杣穂䍁䅁兙畂䝁䅑䅉潂䝁䅕兙あ䍁䅁䅣ㅂ䝁䄰䅣穂䍁䅷䅉㍂䝁䅅䅤求䡁䅉䅉浂䝁䅕兙あ䡁䅕杣求䡁䅍䅉桂䝁䄴䅚杁䝁䅷兙畂䝁䅑督橂䝁䅅䅣求䍁䅁䅢灂䝁䅣䅡あ䝁䅫杢湂䍁䅷䅉㍂䝁䅅䅤求䡁䅉䅉穂䝁䅅杢灂䡁䅑兡㙂䝁䅕杣穂䍁䅷䅉穂䝁䅅䅢あ䍁䅁睙潂䝁䅷睢祂䝁䅫杢求䍁䅁睚求䝁䄴党祂䝁䅅䅤療䡁䅉督獁䍁䅁督桂䝁䅙党あ䡁䅫䅉求䡁䅅兤灂䡁䅁兢求䝁䄴䅤獁䍁䅁兙畂䝁䅑䅉灂䝁䄴兌浂䝁䅷睢療䡁䅉䅉桂䡁䅕䅤療䝁䄰兙あ䝁䅕䅚杁䝁䅍䅢求䝁䅅杢灂䝁䄴睚杁䡁䅍入穂䡁䅑党瑂䡁䅍䅌杁䝁䅅督杁䡁䅣党獂䝁䅷䅉桂䡁䅍䅉䵂䕁䅕䅒杁䝁䅫䅢獂䡁䅕兢灂䝁䄴兙あ䝁䅫睢畂䍁䅁督療䝁䅷兤あ䝁䅫睢畂䡁䅍杌杁䕁䅫䅤杁䡁䅍党獂䝁䅷督杁䝁䅫䅤穂䍁䅁䅣祂䝁䄸䅚ㅂ䝁䅍䅤穂䍁䅁䅤潂䡁䅉睢ㅂ䝁䅣䅡杁䡁䅍䅣求䝁䅍兡桂䝁䅷䅤㕂䍁䅁䅚灂䡁䅍䅤祂䝁䅫杙ㅂ䡁䅑睢祂䡁䅍䅌杁䡁䅉党あ䝁䅅兡獂䝁䅕杣穂䍁䅷䅉桂䝁䄴䅚杁䝁䅉兤㕂䝁䅫杢湂䍁䅁睚祂䝁䄸兤睂䡁䅍杌杁䙁䅑䅡求䍁䅁睙療䝁䄰䅣桂䝁䄴入杁䡁䅣兙穂䍁䅁杚療䡁䅕杢歂䝁䅕䅚杁䝁䅫杢杁䑁䅅兏祁䑁䅕䅉桂䝁䄴䅚杁䝁䅫督杁䝁䅧党桂䝁䅑兣ㅂ䝁䅅杣あ䝁䅕杣求䝁䅑䅉灂䝁䄴䅉䑂䝁䅧兙祂䝁䅷睢あ䡁䅑党獁䍁䅁杔療䡁䅉䅤潂䍁䅁睑桂䡁䅉睢獂䝁䅫杢桂䍁䄴䅁䕁睆䅁䅇䅁䕁䅧党桂䝁䅷䅤潂䍁䅁睑桂䡁䅉党䅁䕁䝯䅁祁䅁䅁䅓求䝁䅅䅢あ䝁䅧䅉䑂䝁䅅杣求䍁䅁䅒灂䡁䅍䅤祂䝁䅫杙ㅂ䡁䅑睢祂䡁䅍䅁噂元䅁䅌䅁䕁䅧党桂䝁䅷䅤潂䍁䅁睑桂䡁䅉党杁䕁䅕兣ㅂ䝁䅫䅣瑂䝁䅕杢あ䅁䅁眳䅣䕁䅙䅁䥂䝁䅕兙獂䡁䅑䅡杁䕁䅍兙祂䝁䅕䅉䙂䡁䅅兤灂䡁䅁兢求䝁䄴䅤杁䝁䅅杢歂䍁䅁睕求䡁䅉杤灂䝁䅍党穂䅁䅁杘䅙䕁䅙䅁䥂䝁䅕兙獂䡁䅑䅡杁䕁䅍兙祂䝁䅕䅉䙂䡁䅅兤灂䡁䅁兢求䝁䄴䅤杁䝁䅅杢歂䍁䅁睕ㅂ䡁䅁䅣獂䝁䅫党穂䅁䅁睒䅙䍁䄴䅁䥂䝁䅕兙獂䡁䅑䅡杁䕁䅍兙祂䝁䅕䅉䝂䝁䅅睙灂䝁䅷兡あ䝁䅫党穂䅁䅁兙䅙䕁䅙䅁䥂䝁䅕兙獂䡁䅑䅡杁䕁䅍兙祂䝁䅕䅉兂䡁䅉睢㉂䝁䅫䅚求䡁䅉督杁䝁䅅杢歂䍁䅁睕求䡁䅉杤灂䝁䅍党穂䅁䅁兔䅙䍁䅑䅁䥂䝁䅕兙獂䡁䅑䅡杁䕁䅍兙祂䝁䅕䅉卂䕁䅕兓啂䡁䅍䅁橁䅃䅁杋䅁䕁䅧党桂䝁䅷䅤潂䍁䅁睑桂䡁䅉党杁䙁䅍党祂䡁䅙兡橂䝁䅕督䅁䑁䝣䅁煁䅁䅁䅓求䝁䅅䅢あ䝁䅧䅉䑂䝁䅅杣求䍁䅁睕ㅂ䡁䅁䅣獂䝁䅫党穂䅁䅁杪䅣䍁䄴䅁䥂䝁䅕兙獂䡁䅑䅡杁䕁䅍兙祂䝁䅕䅉啂䝁䅕睙潂䝁䄴睢獂䝁䄸睚㕂䅁䅁村䅣䱁䅯䅁䥂䝁䅕兙獂䡁䅑䅡杁䕁䅑兡桂䝁䅣杢療䡁䅍䅤灂䝁䅍督㝁䍁䅁兑祂䡁䅑兡浂䝁䅫睙灂䝁䅅䅢杁䕁䅫杢あ䝁䅕䅢獂䝁䅫睚求䝁䄴睙求䑁䅳䅉䑂䝁䅅杣歂䝁䅫睢㉂䝁䅅督橂䡁䅕䅢桂䡁䅉睏杁䕁䅧党瑂䝁䅅䅤療䝁䅷睢湂䡁䅫睏杁䕁䅫兢瑂䡁䅕杢療䝁䅷睢湂䡁䅫睏杁䙁䅍兤祂䝁䅣党祂䡁䅫䅁扁䅃䅁杶䅁䕁䅧党桂䝁䅷䅤潂䍁䅁䅒灂䝁䅅睚畂䝁䄸督あ䝁䅫睙穂䑁䅳䅉䉂䡁䅉䅤灂䝁䅙兡橂䝁䅫兙獂䍁䅁兓畂䡁䅑党獂䝁䅷兡湂䝁䅕杢橂䝁䅕睏杁䕁䅣党畂䝁䅕䅤灂䝁䅍䅉䕂䝁䅫督療䡁䅉䅚求䡁䅉睏杁䕁䅫兢瑂䡁䅕杢療䝁䅷睢湂䡁䅫睏杁䕁䄴党ㅂ䡁䅉睢獂䝁䄸睚㕂䑁䅳䅉偂䝁䄴睙療䝁䅷睢湂䡁䅫䅁潂杅䅁杺䅁䕁䅧党桂䝁䅷䅤潂䍁䅁䅒灂䝁䅅睚畂䝁䄸督あ䝁䅫睙穂䑁䅳䅉䉂䡁䅉䅤灂䝁䅙兡橂䝁䅫兙獂䍁䅁兓畂䡁䅑党獂䝁䅷兡湂䝁䅕杢橂䝁䅕睏杁䕁䅧党瑂䝁䅅䅤療䝁䅷睢湂䡁䅫睏杁䕁䅫兢瑂䡁䅕杢療䝁䅷睢湂䡁䅫睏杁䕁䅫杢浂䝁䅕睙あ䝁䅫睢ㅂ䡁䅍䅉䕂䝁䅫督求䝁䅅督求䡁䅍睏杁䕁䅫杢浂䝁䅷兙瑂䝁䄰兙あ䝁䅫睢畂䅁䅁前䅅䥁䅙䅁䥂䝁䅕兙獂䡁䅑䅡杁䕁䅑兡桂䝁䅣杢療䡁䅍䅤灂䝁䅍督㝁䍁䅁兑祂䡁䅑兡浂䝁䅫睙灂䝁䅅䅢杁䕁䅫杢あ䝁䅕䅢獂䝁䅫睚求䝁䄴睙求䑁䅳䅉偂䡁䅉䅤潂䝁䄸䅣桂䝁䅕䅚灂䝁䅍督㝁䍁䅁睕ㅂ䡁䅉睚求䡁䅉入䅁䵁䭫䅁あ䅁䅁䅓求䝁䅅䅢あ䝁䅧䅉䕂䝁䅫兙湂䝁䄴睢穂䡁䅑兡橂䡁䅍睏杁䕁䅅督穂䝁䅫督あ䝁䅕䅚杁䕁䅷兡㉂䝁䅫杢湂䑁䅳䅉䙂䝁䄴䅚瑁䝁䄸杚瑁䕁䅷兡浂䝁䅕䅉兂䝁䅷兙畂䝁䄴兡畂䝁䅣䅁硂杂䅁杭䅁䕁䅧党桂䝁䅷䅤潂䍁䅁䅒灂䝁䅅睚畂䝁䄸督あ䝁䅫睙穂䑁䅳䅉䉂䡁䅍督灂䡁䅍䅤灂䡁䅙党杁䙁䅑党橂䝁䅧杢療䝁䅷睢湂䡁䅫睏杁䕁䅍兙祂䝁䅑兡療䡁䅙兙穂䝁䅍兤獂䝁䅅杣㝁䍁䅁杔求䡁䅕杣療䝁䅷睢湂䡁䅫睏杁䙁䅍兤祂䝁䅣党祂䡁䅫䅁䭁权䅁杤䅁䕁䅧党桂䝁䅷䅤潂䍁䅁䅒灂䝁䅅睚畂䝁䄸督あ䝁䅫睙穂䑁䅳䅉䉂䡁䅍督灂䡁䅍䅤灂䡁䅙党杁䙁䅑党橂䝁䅧杢療䝁䅷睢湂䡁䅫睏杁䙁䅍兤祂䝁䅣党祂䡁䅫睏杁䙁䅕杣療䝁䅷睢湂䡁䅫䅁瑁权䅁䄷䅁䕁䅧党桂䝁䅷䅤潂䍁䅁䅒灂䝁䅅睚畂䝁䄸督あ䝁䅫睙穂䑁䅳䅉䑂䝁䅅杣歂䝁䅫睢㉂䝁䅅督橂䡁䅕䅢桂䡁䅉睏杁䕁䅍党畂䡁䅑杣桂䝁䅷䅉佂䝁䅕杣㉂䝁䄸兤穂䍁䅁睕㕂䡁䅍䅤求䝁䄰睏杁䕁䅑党祂䝁䄰兙あ䝁䄸䅢療䝁䅣入㝁䍁䅁兓畂䝁䅙党橂䡁䅑兡療䡁䅕督杁䕁䅑兡穂䝁䅕兙穂䝁䅕督㝁䍁䅁睔畂䝁䅍睢獂䝁䄸睚㕂䑁䅳䅉偂䡁䅁䅡あ䝁䅧兙獂䝁䄰睢獂䝁䄸睚㕂䅁䅁朱䅯䱁䅯䅁䥂䝁䅕兙獂䡁䅑䅡杁䕁䅑兡桂䝁䅣杢療䡁䅍䅤灂䝁䅍督㝁䍁䅁睑桂䡁䅉䅚灂䝁䄸杤桂䡁䅍睙ㅂ䝁䅷兙祂䑁䅳䅉䕂䝁䅕杣瑂䝁䅅䅤療䝁䅷睢湂䡁䅫睏杁䕁䅧党瑂䝁䅅䅤療䝁䅷睢湂䡁䅫睏杁䕁䅫兢瑂䡁䅕杢療䝁䅷睢湂䡁䅫睏杁䕁䄴党ㅂ䡁䅉睢獂䝁䄸睚㕂䑁䅳䅉偂䝁䄴睙療䝁䅷睢湂䡁䅫䅁㡄䅃䅁䅶䅁䕁䅧党桂䝁䅷䅤潂䍁䅁䅒灂䝁䅅睚畂䝁䄸督あ䝁䅫睙穂䑁䅳䅉䑂䝁䅅杣歂䝁䅫睢㉂䝁䅅督橂䡁䅕䅢桂䡁䅉睏杁䕁䅕兙祂䍁䅁杔療䡁䅍党杁䍁䅙䅉啂䝁䅧杣療䝁䅅䅤杁䍁䅧兒佂䙁䅑克㝁䍁䅁杔求䡁䅕杣療䝁䅷睢湂䡁䅫睏杁䕁䄸杣あ䝁䅧睢睂䝁䅅党歂䝁䅫睙穂䑁䅳䅉呂䡁䅕杣湂䝁䅕杣㕂䅁䅁确䅅佁䅑䅁䥂䝁䅕兙獂䡁䅑䅡杁䕁䅑兡桂䝁䅣杢療䡁䅍䅤灂䝁䅍督㝁䍁䅁睑桂䡁䅉䅚灂䝁䄸杤桂䡁䅍睙ㅂ䝁䅷兙祂䑁䅳䅉䡂䝁䅅督あ䡁䅉睢求䝁䄴䅤求䡁䅉睢獂䝁䄸睚㕂䑁䅳䅉䩂䝁䄰兢ㅂ䝁䄴睢獂䝁䄸睚㕂䑁䅳䅉䩂䝁䄴杚求䝁䅍䅤灂䝁䄸兤穂䍁䅁䅒灂䡁䅍党桂䡁䅍党穂䑁䅳䅉佂䝁䅕兤祂䝁䄸䅢療䝁䅣入㝁䍁䅁䅕桂䝁䅫杢杁䕁䄰兙畂䝁䅅睚求䝁䄰党畂䡁䅑䅁乂䅃䅁䅵䅁䕁䅧党桂䝁䅷䅤潂䍁䅁䅒灂䝁䅅睚畂䝁䄸督あ䝁䅫睙穂䑁䅳䅉䑂䝁䅅杣歂䝁䅫睢㉂䝁䅅督橂䡁䅕䅢桂䡁䅉睏杁䕁䅣兙穂䡁䅑杣療䝁䅕杢あ䝁䅕杣療䝁䅷睢湂䡁䅫睏杁䕁䄴党ㅂ䡁䅉睢獂䝁䄸睚㕂䑁䅳䅉偂䝁䄴睙療䝁䅷睢湂䡁䅫睏杁䙁䅍兤祂䝁䅣党祂䡁䅫睏杁䙁䅕杣療䝁䅷睢湂䡁䅫䅁㉁元䅁杯䅁䕁䅧党桂䝁䅷䅤潂䍁䅁䅒灂䝁䅅睚畂䝁䄸督あ䝁䅫睙穂䑁䅳䅉䑂䝁䅅杣歂䝁䅫睢㉂䝁䅅督橂䡁䅕䅢桂䡁䅉睏杁䕁䅣兙穂䡁䅑杣療䝁䅕杢あ䝁䅕杣療䝁䅷睢湂䡁䅫睏杁䕁䄸杢橂䝁䄸䅢療䝁䅣入㝁䍁䅁睕ㅂ䡁䅉睚求䡁䅉入㝁䍁䅁兖祂䝁䄸䅢療䝁䅣入䅁䍁噫䅁佄䅁䅁䅓求䝁䅅䅢あ䝁䅧䅉䕂䝁䅫兙湂䝁䄴睢穂䡁䅑兡橂䡁䅍睏杁䕁䅍兙祂䝁䅑兡療䡁䅙兙穂䝁䅍兤獂䝁䅅杣㝁䍁䅁睒求䝁䄴党あ䝁䅫睙杁䕁䅑兡穂䝁䄸杣歂䝁䅕杣㝁䍁䅁䅓求䝁䄰兙あ䝁䄸䅢療䝁䅣入㝁䍁䅁兓畂䝁䅙䅢桂䝁䄰兢桂䡁䅑兡療䝁䄴睏杁䕁䄴党ㅂ䡁䅉睢獂䝁䄸睚㕂䑁䅳䅉卂䝁䅕督睂䝁䅫杣桂䡁䅑睢祂䡁䅫䅁奂睂䅁杩䅁䕁䅧党桂䝁䅷䅤潂䍁䅁䅒灂䝁䅅睚畂䝁䄸督あ䝁䅫睙穂䑁䅳䅉䑂䝁䅅杣歂䝁䅫睢㉂䝁䅅督橂䡁䅕䅢桂䡁䅉睏杁䕁䅧党睂䝁䅅䅤療䝁䅷睢湂䡁䅫睏杁䙁䅉党穂䡁䅁兡祂䝁䅅䅤療䡁䅉入㝁䍁䅁睕ㅂ䡁䅉睚求䡁䅉入䅁䩁卧䅁㙄䅁䅁䅓求䝁䅅䅢あ䝁䅧䅉䕂䝁䅫兙湂䝁䄴睢穂䡁䅑兡橂䡁䅍睏杁䕁䅍兙祂䝁䅑兡療䡁䅙兙穂䝁䅍兤獂䝁䅅杣㝁䍁䅁兓瑂䝁䄰兤畂䝁䄸䅢療䝁䅣入㝁䍁䅁兓畂䝁䅙党橂䡁䅑兡療䡁䅕督杁䕁䅑兡穂䝁䅕兙穂䝁䅕督㝁䍁䅁睔畂䝁䅍睢獂䝁䄸睚㕂䑁䅳䅉兂䡁䅕䅢瑂䝁䄸杢療䝁䅷睢湂䡁䅫睏杁䙁䅉党穂䡁䅁兡祂䝁䅅䅤療䡁䅉入㝁䍁䅁兖あ䝁䅫䅢灂䡁䅑入杁䙁䅍睙桂䝁䅷党杁䙁䅍睢獂䝁䅅杣䅁䥁䡧䅁睃䅁䅁䅓求䝁䅅䅢あ䝁䅧䅉䕂䝁䅫兙湂䝁䄴睢穂䡁䅑兡橂䡁䅍睏杁䕁䅍兙祂䝁䅑兡療䡁䅙兙穂䝁䅍兤獂䝁䅅杣㝁䍁䅁兓畂䝁䅙党橂䡁䅑兡療䡁䅕督杁䕁䅑兡穂䝁䅕兙穂䝁䅕督㝁䍁䅁杔求䡁䅁䅡祂䝁䄸䅢療䝁䅣入㝁䍁䅁睔畂䝁䅍睢獂䝁䄸睚㕂䑁䅳䅉坂䝁䅅睙橂䝁䅫杢求䡁䅍䅁畄䅃䅁䅷䅁䕁䅧党桂䝁䅷䅤潂䍁䅁䅒灂䝁䅅睚畂䝁䄸督あ䝁䅫睙穂䑁䅳䅉䑂䝁䅅杣歂䝁䅫睢㉂䝁䅅督橂䡁䅕䅢桂䡁䅉睏杁䕁䅫杢あ䝁䅕杣畂䝁䅅䅢杁䕁䅑兡穂䝁䅕兙穂䝁䅕督㝁䍁䅁杔求䡁䅕杣療䝁䅷睢湂䡁䅫睏杁䕁䄸杢橂䝁䄸䅢療䝁䅣入㝁䍁䅁䅕穂䡁䅫睙潂䝁䅫兙あ䡁䅉入㝁䍁䅁睕ㅂ䡁䅉睚求䡁䅉入䅁䉁䭕䅁潃䅁䅁䅓求䝁䅅䅢あ䝁䅧䅉䕂䝁䅫兙湂䝁䄴睢穂䡁䅑兡橂䡁䅍睏杁䕁䅍兙祂䝁䅑兡療䡁䅙兙穂䝁䅍兤獂䝁䅅杣㝁䍁䅁兓畂䡁䅑党祂䝁䄴兙獂䍁䅁䅒灂䡁䅍党桂䡁䅍党穂䑁䅳䅉佂䝁䅕兤祂䝁䄸䅢療䝁䅣入㝁䍁䅁睔畂䝁䅍睢獂䝁䄸睚㕂䑁䅳䅉噂䡁䅉睢獂䝁䄸睚㕂䅁䅁睦䅣䥁䅙䅁䥂䝁䅕兙獂䡁䅑䅡杁䕁䅑兡桂䝁䅣杢療䡁䅍䅤灂䝁䅍督㝁䍁䅁睑桂䡁䅉䅚灂䝁䄸杤桂䡁䅍睙ㅂ䝁䅷兙祂䑁䅳䅉佂䝁䅕䅣潂䡁䅉睢獂䝁䄸睚㕂䑁䅳䅉佂䝁䅕兤祂䝁䄸䅢療䝁䅣入㝁䍁䅁睕ㅂ䡁䅉睚求䡁䅉入䅁偁䴸䅁睃䅁䅁䅓求䝁䅅䅢あ䝁䅧䅉䕂䝁䅫兙湂䝁䄴睢穂䡁䅑兡橂䡁䅍睏杁䕁䅍兙祂䝁䅑兡療䡁䅙兙穂䝁䅍兤獂䝁䅅杣㝁䍁䅁杔求䡁䅕杣療䝁䅷睢湂䡁䅫睏杁䕁䄸杢橂䝁䄸䅢療䝁䅣入㝁䍁䅁睔祂䡁䅑䅡療䡁䅁兙求䝁䅑兡橂䡁䅍睏杁䙁䅍兤祂䝁䅣党祂䡁䅫睏杁䙁䅕杣療䝁䅷睢湂䡁䅫䅁橁杅䅁杷䅁䕁䅧党桂䝁䅷䅤潂䍁䅁䅒灂䝁䅅睚畂䝁䄸督あ䝁䅫睙穂䑁䅳䅉䑂䝁䅅杣歂䝁䅫睢㉂䝁䅅督橂䡁䅕䅢桂䡁䅉睏杁䕁䄸杣あ䝁䅧睢睂䝁䅅党歂䝁䅫睙穂䑁䅳䅉兂䝁䅅兡畂䍁䅁兔桂䝁䄴兙湂䝁䅕兢求䝁䄴䅤㝁䍁䅁杕求䡁䅍䅣灂䡁䅉兙あ䝁䄸杣㕂䑁䅳䅉呂䡁䅕杣湂䝁䅕杣㕂䑁䅳䅉噂䡁䅉睢獂䝁䄸睚㕂䅁䅁睭䅯䙁䅧䅁䥂䝁䅕兙獂䡁䅑䅡杁䕁䅑兡桂䝁䅣杢療䡁䅍䅤灂䝁䅍督㝁䍁䅁睑桂䡁䅉䅚灂䝁䄸杤桂䡁䅍睙ㅂ䝁䅷兙祂䑁䅳䅉呂䡁䅕杣湂䝁䅕杣㕂䅁䅁䄳䅫乁䄴䅁䥂䝁䅕兙獂䡁䅑䅡杁䕁䅑兡桂䝁䅣杢療䡁䅍䅤灂䝁䅍督㝁䍁䅁睑求䝁䄴䅤祂䝁䅅䅢杁䕁䄴党祂䡁䅙睢ㅂ䡁䅍䅉呂䡁䅫督あ䝁䅕兢㝁䍁䅁睑潂䡁䅉睢畂䝁䅫睙杁䕁䅑兡穂䝁䅕兙穂䝁䅕督㝁䍁䅁杔求䡁䅕杣療䝁䅷睢湂䡁䅫睏杁䕁䄸杢橂䝁䄸䅢療䝁䅣入㝁䍁䅁䅕桂䝁䅫杢杁䕁䄰兙畂䝁䅅睚求䝁䄰党畂䡁䅑睏杁䙁䅁督㕂䝁䅍䅡灂䝁䅅䅤祂䡁䅫䅁穁充䅁来䅁䕁䅧党桂䝁䅷䅤潂䍁䅁䅒灂䝁䅅睚畂䝁䄸督あ䝁䅫睙穂䑁䅳䅉䑂䝁䅧杣療䝁䄴兡橂䍁䅁䅒灂䡁䅍党桂䡁䅍党穂䑁䅳䅉䩂䝁䄴杚獂䝁䅅兢瑂䝁䅅䅤灂䝁䄸杢㝁䍁䅁睔畂䝁䅍睢獂䝁䄸睚㕂䅁䅁硐䅅䝁䅉䅁䥂䝁䅕兙獂䡁䅑䅡杁䕁䅑兡桂䝁䅣杢療䡁䅍䅤灂䝁䅍督㝁䍁䅁睑潂䡁䅉睢畂䝁䅫睙杁䕁䅑兡穂䝁䅕兙穂䝁䅕督㝁䍁䅁杔求䡁䅁䅡祂䝁䄸䅢療䝁䅣入䅁䵁䩣䅁䝃䅁䅁䅓求䝁䅅䅢あ䝁䅧䅉䕂䝁䅫兙湂䝁䄴睢穂䡁䅑兡橂䡁䅍睏杁䕁䅑兙あ䝁䅅䅉兂䡁䅉睢あ䝁䅕睙あ䝁䅫睢畂䑁䅳䅉卂䝁䅕睚啂䝁䅕睙潂䑁䅳䅉䕂䝁䅕杣瑂䝁䅅䅤療䝁䅷睢湂䡁䅫睏杁䙁䅍兤祂䝁䅣党祂䡁䅫䅁杄杄䅁䄷䅁䕁䅧党桂䝁䅷䅤潂䍁䅁䅒灂䝁䅅睚畂䝁䄸督あ䝁䅫睙穂䑁䅳䅉䕂䝁䅕杢あ䝁䅫督あ䡁䅉入㝁䍁䅁䅒求䡁䅉兢桂䡁䅑睢獂䝁䄸睚㕂䑁䅳䅉䙂䝁䅅杣杁䕁䄴睢穂䝁䅕䅉流䍁䅁䅖潂䡁䅉睢桂䡁䅑䅉潁䕁䅕杔啂䍁䅫睏杁䕁䅣兙穂䡁䅑杣療䝁䅕杢あ䝁䅕杣療䝁䅷睢湂䡁䅫睏杁䕁䄸䅣潂䡁䅑䅡桂䝁䅷兢療䝁䅷睢湂䡁䅫睏杁䙁䅁兙灂䝁䄴䅉乂䝁䅅杢桂䝁䅣党瑂䝁䅕杢あ䅁䅁桗䅉䩁䅑䅁䥂䝁䅕兙獂䡁䅑䅡杁䕁䅑兡桂䝁䅣杢療䡁䅍䅤灂䝁䅍督㝁䍁䅁䅒求䝁䄴䅤灂䡁䅍䅤祂䡁䅫睏杁䕁䅫杢浂䝁䅕睙あ䝁䅫睢ㅂ䡁䅍䅉䕂䝁䅫督求䝁䅅督求䡁䅍睏杁䕁䄸杣あ䝁䅧睢睂䝁䅅党歂䝁䅫睙穂䑁䅳䅉呂䡁䅕杣湂䝁䅕杣㕂䅁䅁䄴䅣䝁䅯䅁䥂䝁䅕兙獂䡁䅑䅡杁䕁䅑兡桂䝁䅣杢療䡁䅍䅤灂䝁䅍督㝁䍁䅁䅒求䝁䄴䅤灂䡁䅍䅤祂䡁䅫睏杁䙁䅉党穂䡁䅁兡祂䝁䅅䅤療䡁䅉入㝁䍁䅁杖桂䝁䅍睙灂䝁䄴党穂䅁䅁杩䅯䱁䅙䅁䥂䝁䅕兙獂䡁䅑䅡杁䕁䅑兡桂䝁䅣杢療䡁䅍䅤灂䝁䅍督㝁䍁䅁䅒灂䝁䅅杙求䡁䅑党穂䑁䅳䅉䑂䝁䅅杣歂䝁䅫睢㉂䝁䅅督橂䡁䅕䅢桂䡁䅉睏杁䕁䅕杢歂䝁䄸睙祂䝁䅫杢療䝁䅷睢湂䡁䅫睏杁䙁䅉党穂䡁䅁兡祂䝁䅅䅤療䡁䅉入㝁䍁䅁兖祂䝁䄸䅢療䝁䅣入㝁䍁䅁兑獂䝁䅷党祂䝁䅣入䅁䩁剕䅁䥄䅁䅁䅓求䝁䅅䅢あ䝁䅧䅉䕂䝁䅫兙湂䝁䄴睢穂䡁䅑兡橂䡁䅍睏杁䕁䅑兡桂䝁䅉党あ䝁䅕督㝁䍁䅁睑桂䡁䅉䅚灂䝁䄸杤桂䡁䅍睙ㅂ䝁䅷兙祂䑁䅳䅉䩂䝁䄴杚求䝁䅍䅤灂䝁䄸兤穂䍁䅁䅒灂䡁䅍党桂䡁䅍党穂䑁䅳䅉佂䝁䅕兤祂䝁䄸䅢療䝁䅣入㝁䍁䅁睔畂䝁䅍睢獂䝁䄸睚㕂䑁䅳䅉卂䝁䅕督睂䝁䅫杣桂䡁䅑睢祂䡁䅫䅁浄睂䅁杯䅁䕁䅧党桂䝁䅷䅤潂䍁䅁䅒灂䝁䅅睚畂䝁䄸督あ䝁䅫睙穂䑁䅳䅉䕂䝁䅫兙楂䝁䅕䅤求䡁䅍睏杁䕁䅣党畂䝁䅕䅤灂䝁䅍督㝁䍁䅁杕求䝁䅣䅖求䝁䅍䅡㝁䍁䅁兓瑂䝁䄰兤畂䝁䄸䅢療䝁䅣入㝁䍁䅁杔求䡁䅕杣療䝁䅷睢湂䡁䅫睏杁䕁䄸杢橂䝁䄸䅢療䝁䅣入䅁䝁䨴䅁睃䅁䅁䅓求䝁䅅䅢あ䝁䅧䅉䕂䝁䅫兙湂䝁䄴睢穂䡁䅑兡橂䡁䅍睏杁䕁䅕杢歂䝁䄸睙祂䝁䅫杢療䝁䅷睢湂䡁䅫睏杁䕁䅧党瑂䝁䅅䅤療䝁䅷睢湂䡁䅫睏杁䕁䅫兢瑂䡁䅕杢療䝁䅷睢湂䡁䅫睏杁䕁䄴党ㅂ䡁䅉睢獂䝁䄸睚㕂䑁䅳䅉偂䝁䄴睙療䝁䅷睢湂䡁䅫睏杁䙁䅕杣療䝁䅷睢湂䡁䅫䅁捁䅃䅁䅭䅁䕁䅧党桂䝁䅷䅤潂䍁䅁䅒灂䝁䅅睚畂䝁䄸督あ䝁䅫睙穂䑁䅳䅉䝂䝁䅕杣あ䝁䅫䅢灂䡁䅑入㝁䍁䅁睒求䝁䄴党あ䝁䅫睙穂䑁䅳䅉偂䡁䅁䅡あ䝁䅧兙獂䝁䄰睢獂䝁䄸睚㕂䑁䅳䅉卂䝁䅕䅣祂䝁䄸䅚ㅂ䝁䅍䅤灂䡁䅙党杁䕁䅧党桂䝁䅷䅤潂䅁䅁睴䅯䭁䅧䅁䥂䝁䅕兙獂䡁䅑䅡杁䕁䅑兡桂䝁䅣杢療䡁䅍䅤灂䝁䅍督㝁䍁䅁睒桂䡁䅍䅤祂䝁䄸党畂䡁䅑党祂䝁䄸䅢療䝁䅣入㝁䍁䅁兓畂䝁䅙党橂䡁䅑兡療䡁䅕督杁䕁䅑兡穂䝁䅕兙穂䝁䅕督㝁䍁䅁䅕ㅂ䝁䅷兢療䝁䄴睢獂䝁䄸睚㕂䑁䅳䅉卂䝁䅕督睂䝁䅫杣桂䡁䅑睢祂䡁䅫䅁㕂兄䅁杯䅁䕁䅧党桂䝁䅷䅤潂䍁䅁䅒灂䝁䅅睚畂䝁䄸督あ䝁䅫睙穂䑁䅳䅉䡂䝁䅅督あ䡁䅉睢求䝁䄴䅤求䡁䅉睢獂䝁䄸睚㕂䑁䅳䅉偂䡁䅉䅤潂䝁䄸䅣桂䝁䅕䅚灂䝁䅍督㝁䍁䅁䅕桂䝁䅫杢杁䕁䄰兙畂䝁䅅睚求䝁䄰党畂䡁䅑睏杁䙁䅉党穂䡁䅁兡祂䝁䅅䅤療䡁䅉入䅁䱁偙䅁千䅁䅁䅓求䝁䅅䅢あ䝁䅧䅉䕂䝁䅫兙湂䝁䄴睢穂䡁䅑兡橂䡁䅍睏杁䕁䅣兙穂䡁䅑杣療䝁䅕杢あ䝁䅕杣療䝁䅷睢湂䡁䅫睏杁䕁䄸杣あ䝁䅧睢睂䝁䅅党歂䝁䅫睙穂䑁䅳䅉兂䡁䅕䅢瑂䝁䄸杢療䝁䅷睢湂䡁䅫睏杁䙁䅍兤祂䝁䅣党祂䡁䅫䅁兄充䅁杶䅁䕁䅧党桂䝁䅷䅤潂䍁䅁䅒灂䝁䅅睚畂䝁䄸督あ䝁䅫睙穂䑁䅳䅉䡂䝁䅕杢求䡁䅑兡橂䍁䅁䅒灂䡁䅍睢祂䝁䅑党祂䑁䅳䅉䥂䝁䅕䅣桂䡁䅑睢獂䝁䄸睚㕂䑁䅳䅉䩂䝁䄰兢ㅂ䝁䄴睢獂䝁䄸睚㕂䑁䅳䅉䩂䝁䄴杚求䝁䅍䅤灂䝁䄸兤穂䍁䅁䅒灂䡁䅍党桂䡁䅍党穂䑁䅳䅉卂䝁䅕督睂䝁䅫杣桂䡁䅑睢祂䡁䅫䅁䕃充䅁杴䅁䕁䅧党桂䝁䅷䅤潂䍁䅁䅒灂䝁䅅睚畂䝁䄸督あ䝁䅫睙穂䑁䅳䅉䡂䝁䅕杢求䡁䅑兡橂䍁䅁䅒灂䡁䅍睢祂䝁䅑党祂䑁䅳䅉䩂䝁䄰兢ㅂ䝁䄴睢獂䝁䄸睚㕂䑁䅳䅉䩂䝁䄴杚求䝁䅍䅤灂䝁䄸兤穂䍁䅁䅒灂䡁䅍党桂䡁䅍党穂䑁䅳䅉佂䝁䅕兤祂䝁䄸䅢療䝁䅣入㝁䍁䅁睔畂䝁䅍睢獂䝁䄸睚㕂䅁䅁硶䅉䑁䅯䅁䥂䝁䅕兙獂䡁䅑䅡杁䕁䅑兡桂䝁䅣杢療䡁䅍䅤灂䝁䅍督㝁䍁䅁睒求䝁䄴党あ䝁䅫睙穂䅁䅁杖䅣䭁䅷䅁䥂䝁䅕兙獂䡁䅑䅡杁䕁䅑兡桂䝁䅣杢療䡁䅍䅤灂䝁䅍督㝁䍁䅁睒求䝁䄴党あ䝁䅫睙穂䑁䅳䅉䉂䡁䅉䅤灂䝁䅙兡橂䝁䅫兙獂䍁䅁兓畂䡁䅑党獂䝁䅷兡湂䝁䅕杢橂䝁䅕睏杁䕁䅫兢瑂䡁䅕杢療䝁䅷睢湂䡁䅫睏杁䕁䄸杢橂䝁䄸䅢療䝁䅣入㝁䍁䅁杖桂䝁䅍睙灂䝁䄴党穂䅁䅁杷䅫乁䅯䅁䥂䝁䅕兙獂䡁䅑䅡杁䕁䅑兡桂䝁䅣杢療䡁䅍䅤灂䝁䅍督㝁䍁䅁睒求䝁䄴党あ䝁䅫睙穂䑁䅳䅉䑂䝁䅅杣歂䝁䅫睢㉂䝁䅅督橂䡁䅕䅢桂䡁䅉睏杁䕁䅍䅡祂䝁䄸杢灂䝁䅍䅉䕂䝁䅫督求䝁䅅督求䡁䅍睏杁䕁䅕杢歂䝁䄸睙祂䝁䅫杢療䝁䅷睢湂䡁䅫睏杁䕁䅫杢浂䝁䅕睙あ䝁䅫睢ㅂ䡁䅍䅉䕂䝁䅫督求䝁䅅督求䡁䅍睏杁䕁䄸杢橂䝁䄸䅢療䝁䅣入䅁䍁䭑䅁䝄䅁䅁䅓求䝁䅅䅢あ䝁䅧䅉䕂䝁䅫兙湂䝁䄴睢穂䡁䅑兡橂䡁䅍睏杁䕁䅣党畂䝁䅕䅤灂䝁䅍督㝁䍁䅁睑桂䡁䅉䅚灂䝁䄸杤桂䡁䅍睙ㅂ䝁䅷兙祂䑁䅳䅉䥂䝁䅕兢桂䡁䅑睢獂䝁䄸睚㕂䑁䅳䅉佂䝁䅕兤祂䝁䄸䅢療䝁䅣入㝁䍁䅁睔畂䝁䅍睢獂䝁䄸睚㕂䑁䅳䅉卂䝁䅕䅣祂䝁䄸䅚ㅂ䝁䅍䅤灂䡁䅙党杁䕁䅧党桂䝁䅷䅤潂䅁䅁䉪䅅䩁䅉䅁䥂䝁䅕兙獂䡁䅑䅡杁䕁䅑兡桂䝁䅣杢療䡁䅍䅤灂䝁䅍督㝁䍁䅁睒求䝁䄴党あ䝁䅫睙穂䑁䅳䅉䕂䝁䅕杣瑂䝁䅅䅤療䝁䅷睢湂䡁䅫睏杁䕁䅣党畂䝁䅕䅤灂䝁䅍䅉䕂䝁䅫督療䡁䅉䅚求䡁䅉睏杁䙁䅉党穂䡁䅁兡祂䝁䅅䅤療䡁䅉入䅁䱁免䅁䭄䅁䅁䅓求䝁䅅䅢あ䝁䅧䅉䕂䝁䅫兙湂䝁䄴睢穂䡁䅑兡橂䡁䅍睏杁䕁䅣党畂䝁䅕䅤灂䝁䅍督㝁䍁䅁睒求䝁䄴党あ䝁䅫睙杁䕁䅑兡穂䝁䄸杣歂䝁䅕杣㝁䍁䅁杔求䡁䅕杣療䝁䅷睢湂䡁䅫睏杁䕁䄸杢橂䝁䄸䅢療䝁䅣入㝁䍁䅁䅕穂䡁䅫睙潂䝁䅫兙あ䡁䅉入㝁䍁䅁杕求䡁䅁杣療䝁䅑兤橂䡁䅑兡㉂䝁䅕䅉䥂䝁䅕兙獂䡁䅑䅡䅁䍁伸䅁㙃䅁䅁䅓求䝁䅅䅢あ䝁䅧䅉䕂䝁䅫兙湂䝁䄴睢穂䡁䅑兡橂䡁䅍睏杁䕁䅣党畂䝁䅕䅤灂䝁䅍督㝁䍁䅁兓瑂䝁䄰兤畂䝁䄸䅢療䝁䅣入㝁䍁䅁兓畂䝁䅙党橂䡁䅑兡療䡁䅕督杁䕁䅑兡穂䝁䅕兙穂䝁䅕督㝁䍁䅁杔求䡁䅕杣療䝁䅷睢湂䡁䅫睏杁䕁䄸杢橂䝁䄸䅢療䝁䅣入㝁䍁䅁杖桂䝁䅍睙灂䝁䄴党穂䅁䅁杭䅫䱁䅙䅁䥂䝁䅕兙獂䡁䅑䅡杁䕁䅑兡桂䝁䅣杢療䡁䅍䅤灂䝁䅍督㝁䍁䅁睒求䝁䄴党あ䝁䅫睙穂䑁䅳䅉䩂䝁䄰兢ㅂ䝁䄴睢獂䝁䄸睚㕂䑁䅳䅉䩂䝁䄴杚求䝁䅍䅤灂䝁䄸兤穂䍁䅁䅒灂䡁䅍党桂䡁䅍党穂䑁䅳䅉偂䝁䄴睙療䝁䅷睢湂䡁䅫睏杁䙁䅙兙橂䝁䅍兡畂䝁䅕督㝁䍁䅁兑獂䝁䅷党祂䝁䅣入䅁䱁䭅䅁ぃ䅁䅁䅓求䝁䅅䅢あ䝁䅧䅉䕂䝁䅫兙湂䝁䄴睢穂䡁䅑兡橂䡁䅍睏杁䕁䅣党畂䝁䅕䅤灂䝁䅍督㝁䍁䅁兓畂䝁䅙党橂䡁䅑兡療䡁䅕督杁䕁䅑兡穂䝁䅕兙穂䝁䅕督㝁䍁䅁杔求䡁䅁䅡祂䝁䄸䅢療䝁䅣入㝁䍁䅁睔畂䝁䅍睢獂䝁䄸睚㕂䑁䅳䅉呂䡁䅕杣湂䝁䅕杣㕂䑁䅳䅉噂䡁䅉睢獂䝁䄸睚㕂䅁䅁睚䅫䡁䅁䅁䥂䝁䅕兙獂䡁䅑䅡杁䕁䅑兡桂䝁䅣杢療䡁䅍䅤灂䝁䅍督㝁䍁䅁睒求䝁䄴党あ䝁䅫睙穂䑁䅳䅉佂䡁䅕䅤祂䝁䅅睙求䡁䅕䅤灂䝁䅍兙獂䑁䅳䅉䩂䝁䄰兢ㅂ䝁䄴睢獂䝁䄸睚㕂䅁䅁䉲䅅䥁䄴䅁䥂䝁䅕兙獂䡁䅑䅡杁䕁䅑兡桂䝁䅣杢療䡁䅍䅤灂䝁䅍督㝁䍁䅁睒求䝁䄴党あ䝁䅫睙穂䑁䅳䅉兂䡁䅉睢橂䝁䅕督穂䍁䅁兑ㅂ䡁䅑睢瑂䝁䅅䅤灂䝁䄸杢㝁䍁䅁兓瑂䝁䄰兤畂䝁䄸䅢療䝁䅣入㝁䍁䅁杖桂䝁䅍睙灂䝁䄴党穂䅁䅁䅨䅧䱁䅯䅁䥂䝁䅕兙獂䡁䅑䅡杁䕁䅑兡桂䝁䅣杢療䡁䅍䅤灂䝁䅍督㝁䍁䅁兓瑂䝁䅅睚求䍁䅁杕求䝁䅍睢湂䝁䄴兡あ䝁䅫睢畂䑁䅳䅉䉂䡁䅉䅤灂䝁䅙兡橂䝁䅫兙獂䍁䅁兓畂䡁䅑党獂䝁䅷兡湂䝁䅕杢橂䝁䅕睏杁䕁䄴党ㅂ䡁䅉睢獂䝁䄸睚㕂䑁䅳䅉偂䝁䄴睙療䝁䅷睢湂䡁䅫睏杁䙁䅕杣療䝁䅷睢湂䡁䅫䅁䥂䅅䅁䄶䅁䕁䅧党桂䝁䅷䅤潂䍁䅁䅒灂䝁䅅睚畂䝁䄸督あ䝁䅫睙穂䑁䅳䅉䩂䝁䄰兙湂䝁䅕䅉卂䝁䅕睙療䝁䅣杢灂䡁䅑兡療䝁䄴睏杁䕁䅅兤湂䝁䄰党畂䡁䅑党歂䍁䅁杕求䝁䅅䅢灂䡁䅑入㝁䍁䅁兑祂䡁䅑兡浂䝁䅫睙灂䝁䅅䅢杁䕁䅫杢あ䝁䅕䅢獂䝁䅫睚求䝁䄴睙求䑁䅳䅉佂䝁䅕兤祂䝁䄸䅢療䝁䅣入㝁䍁䅁睔祂䡁䅑䅡療䡁䅁兙求䝁䅑兡橂䡁䅍睏杁䙁䅍兤祂䝁䅣党祂䡁䅫䅁䵁䅃䅁䄶䅁䕁䅧党桂䝁䅷䅤潂䍁䅁䅒灂䝁䅅睚畂䝁䄸督あ䝁䅫睙穂䑁䅳䅉䩂䝁䄴䅚ㅂ䡁䅍䅤祂䝁䅫兙獂䍁䅁兑ㅂ䡁䅑睢瑂䝁䅅䅤灂䝁䄸杢㝁䍁䅁睕求䝁䄴督療䡁䅉督㝁䍁䅁睒求䝁䄴党あ䝁䅫睙穂䑁䅳䅉兂䡁䅉睢橂䝁䅕督穂䍁䅁兑ㅂ䡁䅑睢瑂䝁䅅䅤灂䝁䄸杢㝁䍁䅁兑祂䡁䅑兡浂䝁䅫睙灂䝁䅅䅢杁䕁䅫杢あ䝁䅕䅢獂䝁䅫睚求䝁䄴睙求䑁䅳䅉偂䝁䄴睙療䝁䅷睢湂䡁䅫䅁权䅅䅁杫䅁䕁䅧党桂䝁䅷䅤潂䍁䅁䅒灂䝁䅅睚畂䝁䄸督あ䝁䅫睙穂䑁䅳䅉䩂䝁䄴杚求䝁䅍䅤灂䝁䄸兤穂䍁䅁䅒灂䡁䅍党桂䡁䅍党穂䑁䅳䅉偂䝁䄴睙療䝁䅷睢湂䡁䅫睏杁䕁䄸杣あ䝁䅧睢睂䝁䅅党歂䝁䅫睙穂䑁䅳䅉呂䡁䅕杣湂䝁䅕杣㕂䅁䅁杇䅯䱁䅷䅁䥂䝁䅕兙獂䡁䅑䅡杁䕁䅑兡桂䝁䅣杢療䡁䅍䅤灂䝁䅍督㝁䍁䅁兔䥂䝁䅕兙獂䡁䅑䅡㝁䍁䅁兑穂䡁䅍兡穂䡁䅑兡㉂䝁䅕䅉啂䝁䅕睙潂䝁䄴睢獂䝁䄸睚㕂䑁䅳䅉佂䝁䅕䅣潂䡁䅉睢獂䝁䄸睚㕂䑁䅳䅉偂䝁䄴睙療䝁䅷睢湂䡁䅫睏杁䙁䅉党穂䡁䅁兡祂䝁䅅䅤療䡁䅉入㝁䍁䅁睕ㅂ䡁䅉睚求䡁䅉入䅁䑁䩑䅁睃䅁䅁䅓求䝁䅅䅢あ䝁䅧䅉䕂䝁䅫兙湂䝁䄴睢穂䡁䅑兡橂䡁䅍睏杁䕁䄰䅓求䝁䅅䅢あ䝁䅧睏杁䕁䅍䅡祂䝁䄸杢灂䝁䅍䅉䕂䝁䅫督求䝁䅅督求䡁䅍睏杁䕁䅫杢浂䝁䅕睙あ䝁䅫睢ㅂ䡁䅍䅉䕂䝁䅫督求䝁䅅督求䡁䅍睏杁䕁䄴党ㅂ䡁䅉睢獂䝁䄸睚㕂䑁䅳䅉偂䝁䄴睙療䝁䅷睢湂䡁䅫䅁穂权䅁䅣䅁䕁䅧党桂䝁䅷䅤潂䍁䅁䅒灂䝁䅅睚畂䝁䄸督あ䝁䅫睙穂䑁䅳䅉乂䕁䅧党桂䝁䅷䅤潂䑁䅳䅉䑂䝁䅧杣療䝁䄴兡橂䍁䅁䅒灂䡁䅍党桂䡁䅍党穂䑁䅳䅉坂䝁䅅睙橂䝁䅫杢求䡁䅍䅁䙃权䅁䄷䅁䕁䅧党桂䝁䅷䅤潂䍁䅁䅒灂䝁䅅睚畂䝁䄸督あ䝁䅫睙穂䑁䅳䅉乂䕁䅧党桂䝁䅷䅤潂䑁䅳䅉䑂䡁䅕督あ䝁䄸兢求䡁䅉䅉卂䝁䅕䅢桂䡁䅑兡療䝁䄴督潂䝁䅫䅣杁䕁䄰兙畂䝁䅅睚求䝁䄰党畂䡁䅑睏杁䕁䅍兤穂䡁䅑睢瑂䝁䅕杣杁䕁䅅杢桂䝁䅷入あ䝁䅫睙穂䑁䅳䅉偂䡁䅕䅤睂䝁䅅䅤灂䝁䅕杢あ䍁䅁睑桂䡁䅉党㝁䍁䅁兒瑂䡁䅁䅢療䡁䅫党求䍁䅁村求䝁䄴党浂䝁䅫䅤穂䅁䅁䅉䅯䩁䅁䅁䥂䝁䅕兙獂䡁䅑䅡杁䕁䅑兡桂䝁䅣杢療䡁䅍䅤灂䝁䅍督㝁䍁䅁兔䥂䝁䅕兙獂䡁䅑䅡㝁䍁䅁䅒求䝁䄴䅤灂䡁䅍䅤祂䡁䅫睏杁䕁䄸杣あ䝁䅧睢睂䝁䅅党歂䝁䅫睙穂䑁䅳䅉呂䡁䅕杣湂䝁䅕杣㕂䑁䅳䅉坂䝁䅅睙橂䝁䅫杢求䡁䅍䅁湁元䅁䅔䅁䕁䅧党桂䝁䅷䅤潂䍁䅁䅒灂䝁䅅睚畂䝁䄸督あ䝁䅫睙穂䑁䅳䅉乂䕁䅧党桂䝁䅷䅤潂䑁䅳䅉䕂䝁䅫兙楂䝁䅕䅤求䡁䅍䅁牄充䅁杲䅁䕁䅧党桂䝁䅷䅤潂䍁䅁䅒灂䝁䅅睚畂䝁䄸督あ䝁䅫睙穂䑁䅳䅉乂䕁䅧党桂䝁䅷䅤潂䑁䅳䅉䕂䝁䅫兙楂䝁䅕䅤求䡁䅍睏杁䕁䅫兢瑂䡁䅕杢療䝁䅷睢湂䡁䅫睏杁䕁䄴党ㅂ䡁䅉睢獂䝁䄸睚㕂䑁䅳䅉兂䡁䅕䅢瑂䝁䄸杢療䝁䅷睢湂䡁䅫睏杁䙁䅉党穂䡁䅁兡祂䝁䅅䅤療䡁䅉入䅁佁䝳䅁䵄䅁䅁䅓求䝁䅅䅢あ䝁䅧䅉䕂䝁䅫兙湂䝁䄴睢穂䡁䅑兡橂䡁䅍睏杁䕁䄰䅓求䝁䅅䅢あ䝁䅧睏杁䕁䅑兡桂䝁䅉党あ䝁䅕督㝁䍁䅁睕獂䝁䅕党睂䍁䅁䅖求䝁䅍䅡畂䝁䄸䅢療䝁䅣入㝁䍁䅁睑潂䡁䅉睢畂䝁䅫睙杁䕁䅑兡穂䝁䅕兙穂䝁䅕督㝁䍁䅁兒畂䝁䅑睢橂䡁䅉兡畂䝁䄸䅢療䝁䅣入㝁䍁䅁杕求䡁䅍䅣灂䡁䅉兙あ䝁䄸杣㕂䅁䅁剏䅅䭁䄴䅁䥂䝁䅕兙獂䡁䅑䅡杁䕁䅑兡桂䝁䅣杢療䡁䅍䅤灂䝁䅍督㝁䍁䅁兔䥂䝁䅕兙獂䡁䅑䅡㝁䍁䅁䅒灂䝁䅅杙求䡁䅑党穂䑁䅳䅉呂䝁䅷党求䡁䅁䅉啂䝁䅕睙潂䝁䄴睢獂䝁䄸睚㕂䑁䅳䅉卂䝁䅕督睂䝁䅫杣桂䡁䅑睢祂䡁䅫睏杁䙁䅍兤祂䝁䅣党祂䡁䅫睏杁䙁䅕杣療䝁䅷睢湂䡁䅫䅁剁杅䅁杰䅁䕁䅧党桂䝁䅷䅤潂䍁䅁䅒灂䝁䅅睚畂䝁䄸督あ䝁䅫睙穂䑁䅳䅉乂䕁䅧党桂䝁䅷䅤潂䑁䅳䅉䙂䝁䄰䅣獂䝁䄸入求䝁䅕䅉䍂䝁䅕杢求䝁䅙兡あ䡁䅍睏杁䕁䅍䅡祂䝁䄸杢灂䝁䅍䅉䕂䝁䅫督求䝁䅅督求䡁䅍睏杁䕁䅑兡湂䝁䅫䅤桂䝁䅷䅉塂䝁䅕䅢獂䝁䄴党穂䡁䅍䅁㑃权䅁杮䅁䕁䅧党桂䝁䅷䅤潂䍁䅁䅒灂䝁䅅睚畂䝁䄸督あ䝁䅫睙穂䑁䅳䅉乂䕁䅧党桂䝁䅷䅤潂䑁䅳䅉䝂䝁䅕杣あ䝁䅫䅢灂䡁䅑入㝁䍁䅁兒瑂䡁䅁䅢療䡁䅫党求䍁䅁村求䝁䄴党浂䝁䅫䅤穂䑁䅳䅉卂䝁䅕䅣祂䝁䄸䅚ㅂ䝁䅍䅤灂䡁䅙党杁䕁䅧党桂䝁䅷䅤潂䅁䅁砹䅅䡁䅧䅁䥂䝁䅕兙獂䡁䅑䅡杁䕁䅑兡桂䝁䅣杢療䡁䅍䅤灂䝁䅍督㝁䍁䅁兔䥂䝁䅕兙獂䡁䅑䅡㝁䍁䅁睒求䝁䄴党あ䝁䅫睙穂䑁䅳䅉䥂䝁䅕兢桂䡁䅑睢獂䝁䄸睚㕂䑁䅳䅉偂䝁䄴睙療䝁䅷睢湂䡁䅫䅁䕂杅䅁杭䅁䕁䅧党桂䝁䅷䅤潂䍁䅁䅒灂䝁䅅睚畂䝁䄸督あ䝁䅫睙穂䑁䅳䅉乂䕁䅧党桂䝁䅷䅤潂䑁䅳䅉䡂䝁䅕杢求䡁䅑兡橂䡁䅍睏杁䕁䄸杢橂䝁䄸䅢療䝁䅣入㝁䍁䅁睔睂䝁䅧䅤潂䝁䅅䅢瑂䝁䄸䅢療䝁䅣入㝁䍁䅁杕潂䝁䅕兤瑂䝁䅅䅤療䝁䅷睢湂䡁䅫䅁䝂权䅁䅨䅁䕁䅧党桂䝁䅷䅤潂䍁䅁䅒灂䝁䅅睚畂䝁䄸督あ䝁䅫睙穂䑁䅳䅉乂䕁䅧党桂䝁䅷䅤潂䑁䅳䅉䩂䝁䄰兢ㅂ䝁䄴睢獂䝁䄸睚㕂䑁䅳䅉兂䡁䅕䅢瑂䝁䄸杢療䝁䅷睢湂䡁䅫睏杁䙁䅉党穂䡁䅁兡祂䝁䅅䅤療䡁䅉入䅁䭁偉䅁楄䅁䅁䅓求䝁䅅䅢あ䝁䅧䅉䕂䝁䅫兙湂䝁䄴睢穂䡁䅑兡橂䡁䅍睏杁䕁䄰䅓求䝁䅅䅢あ䝁䅧睏杁䕁䄴党ㅂ䡁䅉睢穂䝁䅍兡求䝁䄴睙求䑁䅳䅉偂䡁䅕䅤睂䝁䅅䅤灂䝁䅕杢あ䍁䅁睑桂䡁䅉党㝁䍁䅁睕獂䝁䅕党睂䍁䅁䅖求䝁䅍䅡畂䝁䄸䅢療䝁䅣入㝁䍁䅁兒桂䡁䅉䅉佂䝁䄸督求䍁䅁杊杁䙁䅑䅡祂䝁䄸兙あ䍁䅁䅋䙂䕁䄴䅖灁䑁䅳䅉佂䝁䅕兤祂䝁䄸䅢療䝁䅣入䅁䵁前䅁䵄䅁䅁䅓求䝁䅅䅢あ䝁䅧䅉䕂䝁䅫兙湂䝁䄴睢穂䡁䅑兡橂䡁䅍睏杁䕁䄰䅓求䝁䅅䅢あ䝁䅧睏杁䕁䄴兤あ䡁䅉兙橂䝁䅕兤あ䝁䅫睙桂䝁䅷睏杁䙁䅍䅢求䝁䅕䅣杁䙁䅑党橂䝁䅧杢療䝁䅷睢湂䡁䅫睏杁䕁䅑党畂䡁䅑兡穂䡁䅑杣㕂䑁䅳䅉兂䝁䅅兡畂䍁䅁兔桂䝁䄴兙湂䝁䅕兢求䝁䄴䅤㝁䍁䅁杕求䡁䅍䅣灂䡁䅉兙あ䝁䄸杣㕂䅁䅁兇䅣䙁䅯䅁䥂䝁䅕兙獂䡁䅑䅡杁䕁䅑兡桂䝁䅣杢療䡁䅍䅤灂䝁䅍督㝁䍁䅁兔䥂䝁䅕兙獂䡁䅑䅡㝁䍁䅁睔ㅂ䡁䅑䅣桂䡁䅑兡求䝁䄴䅤杁䕁䅍兙祂䝁䅕䅁捄䅅䅁䅶䅁䕁䅧党桂䝁䅷䅤潂䍁䅁䅒灂䝁䅅睚畂䝁䄸督あ䝁䅫睙穂䑁䅳䅉乂䕁䅧党桂䝁䅷䅤潂䑁䅳䅉偂䡁䅕䅤睂䝁䅅䅤灂䝁䅕杢あ䍁䅁睑桂䡁䅉党㝁䍁䅁睑桂䡁䅉䅚灂䝁䄸杤桂䡁䅍睙ㅂ䝁䅷兙祂䑁䅳䅉佂䝁䅕兤祂䝁䄸䅢療䝁䅣入㝁䍁䅁杕求䡁䅍䅣灂䡁䅉兙あ䝁䄸杣㕂䑁䅳䅉呂䡁䅕杣湂䝁䅕杣㕂䅁䅁䄳䅣乁䄴䅁䥂䝁䅕兙獂䡁䅑䅡杁䕁䅑兡桂䝁䅣杢療䡁䅍䅤灂䝁䅍督㝁䍁䅁兔䥂䝁䅕兙獂䡁䅑䅡㝁䍁䅁睕求䝁䄴督療䡁䅉督㝁䍁䅁兔桂䝁䅍䅡灂䝁䄴党杁䕁䅷党桂䡁䅉杢灂䝁䄴睚㝁䍁䅁睖求䝁䅅杣桂䝁䅉䅢求䡁䅍睏杁䙁䅁杣療䝁䅍党穂䡁䅍䅉䉂䡁䅕䅤療䝁䄰兙あ䝁䅫睢畂䑁䅳䅉䉂䡁䅉䅤灂䝁䅙兡橂䝁䅫兙獂䍁䅁兓畂䡁䅑党獂䝁䅷兡湂䝁䅕杢橂䝁䅕䅁瑁睂䅁䄳䅁䕁䅧党桂䝁䅷䅤潂䍁䅁䅒灂䝁䅅睚畂䝁䄸督あ䝁䅫睙穂䑁䅳䅉乂䕁䅧党桂䝁䅷䅤潂䑁䅳䅉呂䝁䅕杢穂䝁䄸杣穂䑁䅳䅉偂䡁䅕䅤睂䝁䅅䅤灂䝁䅕杢あ䍁䅁睑桂䡁䅉党㝁䍁䅁睕獂䝁䅕党睂䍁䅁䅖求䝁䅍䅡畂䝁䄸䅢療䝁䅣入㝁䍁䅁兑祂䡁䅑兡浂䝁䅫睙灂䝁䅅䅢杁䕁䅫杢あ䝁䅕䅢獂䝁䅫睚求䝁䄴睙求䑁䅳䅉卂䝁䅕督睂䝁䅫杣桂䡁䅑睢祂䡁䅫䅁䑂权䅁䅧䅁䕁䅧党桂䝁䅷䅤潂䍁䅁䅒灂䝁䅅睚畂䝁䄸督あ䝁䅫睙穂䑁䅳䅉乂䕁䅧党桂䝁䅷䅤潂䑁䅳䅉塂䝁䅕兙祂䝁䅅杙獂䝁䅕督㝁䍁䅁睑獂䝁䄸兤歂䍁䅁睕あ䝁䄸杣桂䝁䅣党㝁䍁䅁䅒灂䝁䅅杙求䡁䅑党穂䅁䅁典䅫䥁䅁䅁䥂䝁䅕兙獂䡁䅑䅡杁䕁䅑兡桂䝁䅣杢療䡁䅍䅤灂䝁䅍督㝁䍁䅁兔䥂䝁䅕兙獂䡁䅑䅡㝁䍁䅁睖求䝁䅅杣桂䝁䅉䅢求䡁䅍睏杁䕁䅑兡桂䝁䅉党あ䝁䅕督㝁䍁䅁兒畂䝁䅑睢橂䡁䅉兡畂䝁䄸䅢療䝁䅣入䅁䱁䩙䅁元䅁䅁䅓求䝁䅅䅢あ䝁䅧䅉䕂䝁䅫兙湂䝁䄴睢穂䡁䅑兡橂䡁䅍睏杁䕁䄰䅓求䝁䅅䅢あ䝁䅧睏杁䙁䅣党桂䡁䅉兙楂䝁䅷党穂䑁䅳䅉䩂䝁䄰兢ㅂ䝁䄴睢獂䝁䄸睚㕂䑁䅳䅉䩂䝁䄴杚求䝁䅍䅤灂䝁䄸兤穂䍁䅁䅒灂䡁䅍党桂䡁䅍党穂䅁䅁典䄸偁䅉䅁䥂䝁䅕兙獂䡁䅑䅡杁䕁䅑兡桂䝁䅣杢療䡁䅍䅤灂䝁䅍督㝁䍁䅁兔桂䝁䅍䅡灂䝁䄴党杁䕁䅷党桂䡁䅉杢灂䝁䄴睚㝁䍁䅁睒求䝁䄴党あ䝁䅫睙穂䑁䅳䅉䉂䡁䅉䅤灂䝁䅙兡橂䝁䅫兙獂䍁䅁兓畂䡁䅑党獂䝁䅷兡湂䝁䅕杢橂䝁䅕睏杁䕁䅣党畂䝁䅕䅤灂䝁䅍䅉䕂䝁䅫督療䡁䅉䅚求䡁䅉睏杁䕁䄸杢橂䝁䄸䅢療䝁䅣入㝁䍁䅁杕求䡁䅁杣療䝁䅑兤橂䡁䅑兡㉂䝁䅕䅉䥂䝁䅕兙獂䡁䅑䅡䅁䑁䥁䅁浃䅁䅁䅓求䝁䅅䅢あ䝁䅧䅉䕂䝁䅫兙湂䝁䄴睢穂䡁䅑兡橂䡁䅍睏杁䕁䄴兙あ䡁䅕杣桂䝁䅷䅉䵂䝁䅅杢湂䡁䅕兙湂䝁䅕䅉兂䡁䅉睢橂䝁䅕督穂䝁䅫杢湂䑁䅳䅉䡂䝁䅕杢求䡁䅑兡橂䡁䅍睏杁䕁䅅杣あ䝁䅫杚灂䝁䅍兡桂䝁䅷䅉䩂䝁䄴䅤求䝁䅷䅢灂䝁䅣党畂䝁䅍党䅁䍁到䅁䭄䅁䅁䅓求䝁䅅䅢あ䝁䅧䅉䕂䝁䅫兙湂䝁䄴睢穂䡁䅑兡橂䡁䅍睏杁䕁䄴兙㉂䝁䅫睚桂䡁䅑兡療䝁䄴睏杁䕁䄴党ㅂ䡁䅉睢穂䝁䅍兡求䝁䄴睙求䑁䅳䅉䉂䡁䅍督灂䡁䅍䅤灂䡁䅙党杁䙁䅑党橂䝁䅧杢療䝁䅷睢湂䡁䅫睏杁䕁䄴党ㅂ䡁䅉睢獂䝁䄸睚㕂䑁䅳䅉偂䡁䅉䅤潂䝁䄸䅣桂䝁䅕䅚灂䝁䅍督㝁䍁䅁睕ㅂ䡁䅉睚求䡁䅉入䅁䥁䭳䅁千䅁䅁䅓求䝁䅅䅢あ䝁䅧䅉䕂䝁䅫兙湂䝁䄴睢穂䡁䅑兡橂䡁䅍睏杁䕁䄴党睂䝁䅧杣療䝁䅷睢湂䡁䅫睏杁䕁䄸杢橂䝁䄸䅢療䝁䅣入㝁䍁䅁杕潂䝁䅕兤瑂䝁䅅䅤療䝁䅷睢湂䡁䅫睏杁䙁䅍兤祂䝁䅣党祂䡁䅫睏杁䙁䅕杣療䝁䅷睢湂䡁䅫䅁䥂元䅁䅐䅁䕁䅧党桂䝁䅷䅤潂䍁䅁䅒灂䝁䅅睚畂䝁䄸督あ䝁䅫睙穂䑁䅳䅉佂䝁䅕兤祂䝁䄸䅢療䝁䅣入䅁乁䡯䅁㡃䅁䅁䅓求䝁䅅䅢あ䝁䅧䅉䕂䝁䅫兙湂䝁䄴睢穂䡁䅑兡橂䡁䅍睏杁䕁䄴党ㅂ䡁䅉睢穂䝁䅍兡求䝁䄴睙求䑁䅳䅉䑂䝁䅅杣歂䝁䅫睢㉂䝁䅅督橂䡁䅕䅢桂䡁䅉睏杁䕁䅕兙祂䍁䅁杔療䡁䅍党杁䍁䅙䅉啂䝁䅧杣療䝁䅅䅤杁䍁䅧兒佂䙁䅑克㝁䍁䅁杔求䡁䅕杣療䝁䅷睢湂䡁䅫睏杁䙁䅍兤祂䝁䅣党祂䡁䅫䅁䡂权䅁杯䅁䕁䅧党桂䝁䅷䅤潂䍁䅁䅒灂䝁䅅睚畂䝁䄸督あ䝁䅫睙穂䑁䅳䅉佂䝁䅕兤祂䝁䄸督橂䝁䅫党畂䝁䅍党㝁䍁䅁睑桂䡁䅉䅚灂䝁䄸杤桂䡁䅍睙ㅂ䝁䅷兙祂䑁䅳䅉䩂䝁䄰兢ㅂ䝁䄴睢獂䝁䄸睚㕂䑁䅳䅉佂䝁䅕兤祂䝁䄸䅢療䝁䅣入㝁䍁䅁睕ㅂ䡁䅉睚求䡁䅉入䅁佁䡉䅁奄䅁䅁䅓求䝁䅅䅢あ䝁䅧䅉䕂䝁䅫兙湂䝁䄴睢穂䡁䅑兡橂䡁䅍睏杁䕁䄴党ㅂ䡁䅉睢穂䝁䅍兡求䝁䄴睙求䑁䅳䅉䑂䝁䅕杢あ䡁䅉兙獂䍁䅁杔求䡁䅉杤療䡁䅕督杁䙁䅍入穂䡁䅑党瑂䑁䅳䅉䑂䝁䅧杣療䝁䄴兡橂䍁䅁䅒灂䡁䅍党桂䡁䅍党穂䑁䅳䅉䥂䝁䅕䅣桂䡁䅑睢獂䝁䄸睚㕂䑁䅳䅉佂䝁䅕兤祂䝁䄸䅢療䝁䅣入㝁䍁䅁睔畂䝁䅍睢獂䝁䄸睚㕂䅁䅁剸䅅䡁䄴䅁䥂䝁䅕兙獂䡁䅑䅡杁䕁䅑兡桂䝁䅣杢療䡁䅍䅤灂䝁䅍督㝁䍁䅁杔求䡁䅕杣療䡁䅍睙灂䝁䅕杢橂䝁䅕睏杁䕁䅣兙穂䡁䅑杣療䝁䅕杢あ䝁䅕杣療䝁䅷睢湂䡁䅫睏杁䕁䅧党睂䝁䅅䅤療䝁䅷睢湂䡁䅫䅁杁䅄䅁䅹䅁䕁䅧党桂䝁䅷䅤潂䍁䅁䅒灂䝁䅅睚畂䝁䄸督あ䝁䅫睙穂䑁䅳䅉佂䝁䅕兤祂䝁䄸督橂䝁䅫党畂䝁䅍党㝁䍁䅁睒求䝁䄴党あ䝁䅫睙穂䑁䅳䅉䉂䡁䅉䅤灂䝁䅙兡橂䝁䅫兙獂䍁䅁兓畂䡁䅑党獂䝁䅷兡湂䝁䅕杢橂䝁䅕睏杁䕁䅫杢浂䝁䅕睙あ䝁䅫睢ㅂ䡁䅍䅉䕂䝁䅫督求䝁䅅督求䡁䅍睏杁䕁䄴党ㅂ䡁䅉睢獂䝁䄸睚㕂䅁䅁杤䅣乁䅙䅁䥂䝁䅕兙獂䡁䅑䅡杁䕁䅑兡桂䝁䅣杢療䡁䅍䅤灂䝁䅍督㝁䍁䅁杔求䡁䅕杣療䡁䅍睙灂䝁䅕杢橂䝁䅕睏杁䕁䄰兙橂䝁䅧兡畂䝁䅕䅉䵂䝁䅕兙祂䝁䄴兡畂䝁䅣睏杁䕁䅣党畂䝁䅕䅤灂䝁䅍督㝁䍁䅁兑祂䡁䅑兡浂䝁䅫睙灂䝁䅅䅢杁䕁䅫杢あ䝁䅕䅢獂䝁䅫睚求䝁䄴睙求䑁䅳䅉䩂䝁䄴杚求䝁䅍䅤灂䝁䄸兤穂䍁䅁䅒灂䡁䅍党桂䡁䅍党穂䅁䅁杤䅯佁䅑䅁䥂䝁䅕兙獂䡁䅑䅡杁䕁䅑兡桂䝁䅣杢療䡁䅍䅤灂䝁䅍督㝁䍁䅁杔求䡁䅕杣療䡁䅍睙灂䝁䅕杢橂䝁䅕睏杁䕁䄸兤あ䡁䅁兙あ䝁䅫党畂䡁䅑䅉䑂䝁䅅杣求䑁䅳䅉䉂䡁䅍督灂䡁䅍䅤求䝁䅑䅉䵂䝁䅫杤灂䝁䄴睚㝁䍁䅁睑求䝁䄴䅤祂䝁䅅䅢杁䕁䄴党祂䡁䅙睢ㅂ䡁䅍䅉呂䡁䅫督あ䝁䅕兢㝁䍁䅁杔求䡁䅕杣療䝁䅷睢湂䡁䅫睏杁䙁䅁督㕂䝁䅍䅡灂䝁䅅䅤祂䡁䅫䅁䑄睄䅁䄳䅁䕁䅧党桂䝁䅷䅤潂䍁䅁䅒灂䝁䅅睚畂䝁䄸督あ䝁䅫睙穂䑁䅳䅉佂䝁䅕兤祂䝁䄸督橂䝁䅫党畂䝁䅍党㝁䍁䅁睕獂䝁䅕党睂䍁䅁䅖求䝁䅍䅡畂䝁䄸䅢療䝁䅣入㝁䍁䅁睑桂䡁䅉䅚灂䝁䄸杤桂䡁䅍睙ㅂ䝁䅷兙祂䑁䅳䅉佂䝁䅕兤祂䝁䄸䅢療䝁䅣入㝁䍁䅁睕ㅂ䡁䅉睚求䡁䅉入㝁䍁䅁䅒灂䝁䅣兡あ䝁䅅䅢杁䕁䄰党畂䡁䅑兙獂䍁䅁䅓求䝁䅅䅢あ䝁䅧䅁偂䅃䅁䄴䅁䕁䅧党桂䝁䅷䅤潂䍁䅁䅒灂䝁䅅睚畂䝁䄸督あ䝁䅫睙穂䑁䅳䅉佂䡁䅕䅤祂䝁䅅睙求䡁䅕䅤灂䝁䅍兙獂䑁䅳䅉䑂䝁䅅杣歂䝁䅫睢㉂䝁䅅督橂䡁䅕䅢桂䡁䅉睏杁䕁䅫杢浂䝁䅕睙あ䝁䅫睢ㅂ䡁䅍䅉䕂䝁䅫督求䝁䅅督求䡁䅍睏杁䕁䄴党ㅂ䡁䅉睢獂䝁䄸睚㕂䑁䅳䅉兂䝁䅅兡畂䍁䅁兔桂䝁䄴兙湂䝁䅕兢求䝁䄴䅤㝁䍁䅁杕求䡁䅍䅣灂䡁䅉兙あ䝁䄸杣㕂䅁䅁䄳䅧䕁䅷䅁䥂䝁䅕兙獂䡁䅑䅡杁䕁䅑兡桂䝁䅣杢療䡁䅍䅤灂䝁䅍督㝁䍁䅁睔畂䝁䅍睢獂䝁䄸睚㕂䑁䅳䅉呂䡁䅕杣湂䝁䅕杣㕂䅁䅁䄰䅯䕁䅑䅁䥂䝁䅕兙獂䡁䅑䅡杁䕁䅑兡桂䝁䅣杢療䡁䅍䅤灂䝁䅍督㝁䍁䅁睔睂䝁䅧䅤潂䝁䅅䅢瑂䝁䄸䅢療䝁䅣入䅁偁乙䅁坂䅁䅁䅓求䝁䅅䅢あ䝁䅧䅉䕂䝁䅫兙湂䝁䄴睢穂䡁䅑兡橂䡁䅍睏杁䕁䄸䅣潂䡁䅑䅡桂䝁䅷兢療䝁䅷睢湂䡁䅫睏杁䙁䅍兤祂䝁䅣党祂䡁䅫䅁硄䅅䅁䅖䅁䕁䅧党桂䝁䅷䅤潂䍁䅁䅒灂䝁䅅睚畂䝁䄸督あ䝁䅫睙穂䑁䅳䅉偂䡁䅉䅤潂䝁䄸䅣桂䝁䅕䅚灂䝁䅍督㝁䍁䅁睕ㅂ䡁䅉睚求䡁䅉入䅁䡁兕䅁奄䅁䅁䅓求䝁䅅䅢あ䝁䅧䅉䕂䝁䅫兙湂䝁䄴睢穂䡁䅑兡橂䡁䅍睏杁䕁䄸兤あ䡁䅁兙あ䝁䅫党畂䡁䅑䅉䑂䝁䅅杣求䑁䅳䅉䉂䡁䅍督灂䡁䅍䅤求䝁䅑䅉䵂䝁䅫杤灂䝁䄴睚㝁䍁䅁睑桂䡁䅉䅚灂䝁䄸杤桂䡁䅍睙ㅂ䝁䅷兙祂䑁䅳䅉佂䝁䅕䅣潂䡁䅉睢獂䝁䄸睚㕂䑁䅳䅉偂䡁䅉䅤潂䝁䄸䅣桂䝁䅕䅚灂䝁䅍督㝁䍁䅁杕求䡁䅍䅣灂䡁䅉兙あ䝁䄸杣㕂䅁䅁兏䅧乁䅷䅁䥂䝁䅕兙獂䡁䅑䅡杁䕁䅑兡桂䝁䅣杢療䡁䅍䅤灂䝁䅍督㝁䍁䅁睔ㅂ䡁䅑䅣桂䡁䅑兡求䝁䄴䅤杁䕁䅍兙祂䝁䅕睏杁䕁䅍兙祂䝁䅑兡療䡁䅙兙穂䝁䅍兤獂䝁䅅杣㝁䍁䅁睑潂䡁䅉睢畂䝁䅫睙杁䕁䅑兡穂䝁䅕兙穂䝁䅕督㝁䍁䅁兒桂䡁䅉䅉佂䝁䄸督求䍁䅁杊杁䙁䅑䅡祂䝁䄸兙あ䍁䅁䅋䙂䕁䄴䅖灁䑁䅳䅉偂䡁䅁䅡あ䝁䅧兙獂䝁䄰睢獂䝁䄸睚㕂䅁䅁䉖䅉䵁䅯䅁䥂䝁䅕兙獂䡁䅑䅡杁䕁䅑兡桂䝁䅣杢療䡁䅍䅤灂䝁䅍督㝁䍁䅁睔ㅂ䡁䅑䅣桂䡁䅑兡求䝁䄴䅤杁䕁䅍兙祂䝁䅕睏杁䕁䅍䅡祂䝁䄸杢灂䝁䅍䅉䕂䝁䅫督求䝁䅅督求䡁䅍睏杁䕁䄴党ㅂ䡁䅉睢獂䝁䄸睚㕂䑁䅳䅉偂䡁䅉䅤潂䝁䄸䅣桂䝁䅕䅚灂䝁䅍督㝁䍁䅁杕求䡁䅍䅣灂䡁䅉兙あ䝁䄸杣㕂䑁䅳䅉呂䡁䅕杣湂䝁䅕杣㕂䅁䅁硡䅉䩁䅉䅁䥂䝁䅕兙獂䡁䅑䅡杁䕁䅑兡桂䝁䅣杢療䡁䅍䅤灂䝁䅍督㝁䍁䅁睔ㅂ䡁䅑䅣桂䡁䅑兡求䝁䄴䅤杁䕁䅍兙祂䝁䅕睏杁䕁䅕兢睂䝁䅷睢㕂䝁䅕党杁䕁䅉党畂䝁䅕杚灂䡁䅑督㝁䍁䅁睑潂䡁䅉睢畂䝁䅫睙杁䕁䅑兡穂䝁䅕兙穂䝁䅕督䅁䕁坍䅁楂䅁䅁䅓求䝁䅅䅢あ䝁䅧䅉䕂䝁䅫兙湂䝁䄴睢穂䡁䅑兡橂䡁䅍睏杁䙁䅁兙灂䝁䄴䅉乂䝁䅅杢桂䝁䅣党瑂䝁䅕杢あ䑁䅳䅉卂䝁䅕督睂䝁䅫杣桂䡁䅑睢祂䡁䅫䅁杄权䅁䅖䅁䕁䅧党桂䝁䅷䅤潂䍁䅁䅒灂䝁䅅睚畂䝁䄸督あ䝁䅫睙穂䑁䅳䅉卂䝁䅕督睂䝁䅫杣桂䡁䅑睢祂䡁䅫睏杁䙁䅙兙橂䝁䅍兡畂䝁䅕督䅁乁啑䅁㙃䅁䅁䅓求䝁䅅䅢あ䝁䅧䅉䕂䝁䅫兙湂䝁䄴睢穂䡁䅑兡橂䡁䅍睏杁䙁䅍党畂䡁䅍睢祂䡁䅍睏杁䕁䅍兙祂䝁䅑兡療䡁䅙兙穂䝁䅍兤獂䝁䅅杣㝁䍁䅁睒桂䡁䅍䅤祂䝁䄸党畂䡁䅑党祂䝁䄸䅢療䝁䅣入㝁䍁䅁杔求䡁䅁䅡祂䝁䄸䅢療䝁䅣入㝁䍁䅁睔畂䝁䅍睢獂䝁䄸睚㕂䑁䅳䅉呂䡁䅕杣湂䝁䅕杣㕂䅁䅁睚䄸偁䡧䅁䥂䝁䅕兙獂䡁䅑䅡䙂䡁䅅兤灂䡁䅑入獁䍁䅁兓畂䝁䅍杌杁䡁䅁杣療䡁䅙兡歂䝁䅕督杁䡁䅑党橂䝁䅧杢療䝁䅷睢湂䡁䅫兌求䝁䄴兙楂䝁䅷党歂䍁䅁督求䡁䅉杤灂䝁䅍党穂䍁䅁䅣獂䝁䅅䅤浂䝁䄸杣瑂䡁䅍䅉あ䝁䄸䅉橂䝁䄸杢穂䡁䅕兢求䡁䅉督杁䝁䅅杢歂䍁䅁党瑂䡁䅁䅢療䡁䅫党祂䡁䅍䅉灂䝁䄴䅉あ䝁䅧党杁䙁䅕杢灂䡁䅑党歂䍁䅁睕あ䝁䅅䅤求䡁䅍杌杁䙁䅑䅡求䍁䅁睙療䝁䄰䅣桂䝁䄴入杁䝁䄸杚浂䝁䅕杣穂䍁䅁睙獂䝁䄸兤歂䍁䄰杙桂䡁䅍党歂䍁䅁䅣獂䝁䅅䅤浂䝁䄸杣瑂䡁䅍䅉浂䝁䄸杣杁䝁䅫杢歂䝁䅫杤灂䝁䅑兤桂䝁䅷督杁䡁䅑睢杁䝁䄰兙牂䝁䅕䅉潂䝁䅕兙獂䡁䅑䅡杁䡁䅍兙㉂䝁䅫杢湂䍁䅁兙畂䝁䅑䅉穂䡁䅁党畂䝁䅑兡畂䝁䅣䅉歂䝁䅕睙灂䡁䅍兡療䝁䄴督獁䍁䅁䅣桂䡁䅫䅉潂䝁䅕兙獂䡁䅑䅡橂䝁䅅杣求䍁䅁杙灂䝁䅷䅢穂䍁䅷䅉祂䝁䅕睙求䝁䅫杤求䍁䅁䅣求䡁䅉督療䝁䄴兙獂䝁䅫来求䝁䅑䅉楂䝁䅕杢求䝁䅙兡あ䍁䅁兡畂䝁䅙睢祂䝁䄰兙あ䝁䅫睢畂䍁䅷䅉求䝁䅅杣畂䍁䅁睤求䝁䅷䅢畂䝁䅕督穂䍁䅁兡畂䝁䅍党畂䡁䅑兡㉂䝁䅕督獁䍁䅁睚祂䝁䄸睤杁䡁䅑䅡求䝁䅫杣杁䡁䅍兙㉂䝁䅫杢湂䡁䅍䅌杁䝁䅅杢歂䍁䅁兢桂䝁䅳党杁䝁䅫杢㉂䝁䅕督あ䝁䄰党畂䡁䅑䅉橂䝁䅧睢灂䝁䅍党穂䑁䅳䅉桂䝁䄴䅚杁䝁䅧党桂䝁䅷䅤潂䍁䅁督桂䡁䅙兡畂䝁䅣督杁䝁䅅睙橂䝁䄸兤畂䡁䅑督畁䍁䅁兓あ䍁䅁兙獂䡁䅍睢杁䡁䅁杣療䡁䅙兡歂䝁䅕督杁䝁䅫杢㉂䝁䅕督あ䝁䄰党畂䡁䅑䅉睂䝁䅷兙あ䝁䅙睢祂䝁䄰睏杁䝁䅅杢歂䍁䅁睢畂䝁䅷兡畂䝁䅕兌療䝁䄴䅢㕂䍁䅁兙ㅂ䡁䅑睢瑂䝁䅅䅤求䝁䅑䅉灂䝁䄴杤求䡁䅍䅤瑂䝁䅕杢あ䍁䅁兙歂䡁䅙兡穂䝁䄸杣㕂䍁䅁督求䡁䅉杤灂䝁䅍党穂䍁䅁䅤潂䡁䅉睢ㅂ䝁䅣䅡杁䕁䅅䅚㉂䝁䅫督療䡁䅉䅌杁䝁䅅䅉塂䝁䅕杙瑁䝁䅉兙穂䝁䅕䅚杁䡁䅑睢療䝁䅷杌杁䕁䅫杢杁䝁䅅䅚歂䝁䅫䅤灂䝁䄸杢獁䍁䅁䅤潂䝁䅕䅉橂䝁䄸兢睂䝁䅅杢㕂䍁䅁睢浂䝁䅙党祂䡁䅍䅉浂䝁䅷党㑂䝁䅫杙獂䝁䅕䅉穂䡁䅁党畂䝁䅑兡畂䝁䅣䅉桂䝁䅍睙療䡁䅕杢あ䡁䅍睏杁䝁䅧党桂䝁䅷䅤潂䍁䅁杣求䝁䅫兢楂䡁䅕杣穂䝁䅕兢求䝁䄴䅤杁䝁䅅杣祂䝁䅅杢湂䝁䅕兢求䝁䄴䅤穂䑁䅳䅉桂䝁䄴䅚杁䕁䅍睢畂䡁䅍睢獂䝁䅫䅚桂䡁䅑党歂䍁䅁睔瑂䝁䄴兡楂䡁䅕督杁䕁䅉兤歂䝁䅣党あ䍁䅁杕求䝁䅍睢畂䝁䅍兡獂䝁䅫兙あ䝁䅫睢畂䍁䅁兑橂䡁䅑䅉橂䝁䄸杢あ䝁䅫杢ㅂ䝁䅅䅤灂䝁䄸杢杁䡁䅍党祂䡁䅙兡橂䝁䅕督獁䍁䅁兙穂䍁䅁睤求䝁䅷䅢杁䝁䅅督杁䝁䅅䅚瑂䝁䅫杢灂䡁䅍䅤求䡁䅉督杁䡁䅁杣求䍁䄰䅤桂䡁䅧䅉橂䝁䄸兢瑂䡁䅕䅤求䡁䅉䅉楂䝁䅕杢求䝁䅙兡あ䍁䅁䅣祂䝁䄸睚祂䝁䅅兢穂䍁䄴䅉䩂䡁䅑䅉穂䝁䅕杣㉂䝁䅕督杁䝁䅍䅢灂䝁䅕杢あ䡁䅍䅉あ䝁䅧杣療䡁䅕睚潂䍁䅁兙杁䝁䅑兡祂䝁䅕睙あ䍁䅁督桂䝁䅷党穂䍁䅁杚療䡁䅉睙求䑁䅳䅉楂䝁䅕杢求䝁䅙兡あ䡁䅍䅉楂䡁䅉睢牂䝁䅕杣穂䍁䅁兙畂䝁䅑䅉桂䝁䅑杤灂䡁䅍睢祂䡁䅍睏杁䝁䅅杢歂䍁䅁兙杁䝁䄴党あ䡁䅣睢祂䝁䅳䅉療䝁䅙䅉潂䝁䅕兙獂䡁䅑䅡杁䡁䅁䅢桂䝁䄴督獁䍁䅁杙求䝁䄴党浂䝁䅫䅤穂䍁䅁兙歂䝁䄰兡畂䝁䅫督あ䡁䅉兙あ䝁䄸杣穂䍁䅷䅉楂䝁䅕杢求䝁䅙兡あ䡁䅍䅉楂䡁䅉睢牂䝁䅕杣穂䍁䅁兙畂䝁䅑䅉橂䝁䄸杢穂䡁䅕䅢あ䝁䅅杢あ䡁䅍䅌杁䝁䅅杢歂䍁䅁杣求䡁䅑兡祂䝁䅕兢求䝁䄴䅤杁䡁䅁䅢桂䝁䄴䅉祂䝁䅕睙療䡁䅉䅚瑁䝁䅳党求䡁䅁党祂䡁䅍杌杁䕁䅧党桂䝁䅷䅤潂䕁䅕兣ㅂ䝁䅫䅤㕂䍁䅷䅉䩂䝁䄴睙畁䍁䅁睤桂䡁䅍䅉灂䝁䄴睙療䡁䅉䅣療䡁䅉兙あ䝁䅕䅚杁䝁䅫杢杁䑁䅉䅍睁䑁䅉䅉桂䝁䄴䅚杁䝁䅫督杁䝁䅉兙穂䝁䅕䅚杁䝁䅫杢杁䕁䅑杣桂䡁䅁党祂䍁䅷䅉噂䡁䅑兙潂䍁䄴䅁䡁睆䅁杭䅙䕁䅧党桂䝁䅷䅤潂䙁䅍䅤祂䝁䅕兙瑂䍁䅷䅉䩂䝁䄴睙畁䍁䅁䅣祂䝁䄸杤灂䝁䅑党穂䍁䅁睕療䝁䅙䅤㍂䝁䅅杣求䍁䄰兙穂䍁䄰兙瑁䙁䅍党祂䡁䅙兡橂䝁䅕䅉潁䙁䅍兙桂䙁䅍克杁䝁䅉兙穂䝁䅕䅚杁䝁䅅䅣睂䝁䅷兡橂䝁䅅䅤灂䝁䄸杢穂䍁䅁杚療䡁䅉䅉潂䝁䅕兙獂䡁䅑䅡橂䝁䅅杣求䍁䅁睢祂䝁䅣兙畂䝁䅫来桂䡁䅑兡療䝁䄴督杁䝁䅫杢杁䡁䅑䅡求䍁䅁兖畂䝁䅫䅤求䝁䅑䅉呂䡁䅑兙あ䝁䅕督畁䍁䅁䅖潂䝁䅕䅉橂䝁䄸兢睂䝁䅅杢㕂䉁杫督杁䡁䅍睢獂䡁䅕䅤灂䝁䄸杢穂䍁䅁䅡求䝁䅷䅣杁䝁䅧党桂䝁䅷䅤潂䝁䅍兙祂䝁䅕䅉療䡁䅉睚桂䝁䄴兡㙂䝁䅅䅤灂䝁䄸杢穂䍁䅁兡畂䍁䅁兢求䝁䅕䅤灂䝁䄴睚杁䡁䅑䅡求䝁䅫杣杁䝁䄸杢湂䝁䄸兡畂䝁䅣䅉橂䝁䅷兡畂䝁䅫睙桂䝁䅷䅉歂䝁䅕杤求䝁䅷睢睂䝁䄰党畂䡁䅑䅌杁䡁䅑兙獂䝁䅕杢あ䍁䅁兢桂䝁䄴兙湂䝁䅕兢求䝁䄴䅤獁䍁䅁䅤祂䝁䅅兡畂䝁䅫杢湂䍁䅷䅉求䝁䅑兤橂䝁䅅䅤灂䝁䄸杢獁䍁䅁兙穂䡁䅍党穂䡁䅍兢求䝁䄴䅤獁䍁䅁睙療䝁䄰䅣求䡁䅑党畂䝁䅍入杁䝁䄰兙畂䝁䅅睚求䝁䄰党畂䡁䅑䅌杁䡁䅍兙浂䝁䅕䅤㕂䍁䅁兙畂䝁䅑䅉橂䝁䄸兢睂䝁䅷兡桂䝁䄴睙求䍁䅷䅉桂䝁䄴䅚杁䡁䅍睙潂䝁䅕䅚ㅂ䝁䅷兡畂䝁䅣䅌杁䝁䅅督杁䡁䅣党獂䝁䅷䅉桂䡁䅍䅉睂䡁䅉睢㉂䝁䅫䅚求䡁䅉䅉橂䡁䅉党歂䝁䅕杢あ䝁䅫兙獂䝁䅫杢湂䍁䅷䅉睂䡁䅉兡㉂䝁䅫䅢求䝁䅣兡畂䝁䅣䅌杁䝁䅅杢歂䍁䅁党畂䡁䅉睢獂䝁䅷兢求䝁䄴䅤杁䝁䄴党求䝁䅑督畁䍁䅁兓あ䍁䅁睢浂䝁䅙党祂䡁䅍䅉潂䙁䅍䅤祂䝁䅕兙瑂䍁䅷䅉桂䍁䅁䅤求䝁䅍䅡畂䝁䄸䅢療䝁䅣入杁䡁䅁䅢桂䡁䅑杚療䡁䅉兢杁䡁䅑䅡桂䡁䅑䅉睂䝁䄸睤求䡁䅉督杁䝁䅅䅉祂䝁䅅杢湂䝁䅕䅉療䝁䅙䅉潂䝁䅕兙獂䡁䅑䅡橂䝁䅅杣求䍁䅁睤療䡁䅉睡浂䝁䄸杣橂䝁䅕䅉穂䝁䄸䅢ㅂ䡁䅑兡療䝁䄴督畁䍁䅁䅖潂䝁䅕䅉橂䝁䄸兢睂䝁䅅杢㕂䍁䅁䅣祂䝁䄸杤灂䝁䅑党穂䍁䅁兡あ䡁䅍䅉穂䝁䄸䅢ㅂ䡁䅑兡療䝁䄴督杁䡁䅑睢杁䝁䅍兤穂䡁䅑睢瑂䝁䅕杣穂䍁䅁兙橂䡁䅉睢穂䡁䅍䅉桂䍁䅁杣桂䝁䄴睚求䍁䅁睢浂䍁䅁党畂䡁䅑兡あ䝁䅫党穂䍁䅁睤灂䡁䅑䅡灂䝁䄴䅉あ䝁䅧党杁䝁䅧党桂䝁䅷䅤潂䝁䅍兙祂䝁䅕䅉灂䝁䄴䅚ㅂ䡁䅍䅤祂䡁䅫䅌杁䝁䅫杢橂䝁䅷兤歂䝁䅫杢湂䍁䅁䅣祂䝁䅫杤桂䡁䅑党獁䍁䅁杢療䡁䅑兌浂䝁䄸杣瑁䡁䅁杣療䝁䅙兡あ䍁䅷䅉桂䝁䄴䅚杁䝁䅣睢㉂䝁䅕杣畂䝁䄰党畂䡁䅑䅉求䝁䄴䅤灂䡁䅑兡求䡁䅍䅌杁䝁䅅督杁䡁䅣党獂䝁䅷䅉桂䡁䅍䅉睂䝁䅧兙祂䝁䄰兙橂䝁䅕兤あ䝁䅫睙桂䝁䅷䅉桂䝁䄴䅚杁䝁䄰党歂䝁䅫睙桂䝁䅷䅉歂䝁䅕杤灂䝁䅍党杁䝁䅍睢瑂䡁䅁兙畂䝁䅫党穂䍁䅁䅤潂䡁䅉睢ㅂ䝁䅣䅡杁䝁䅫䅤穂䍁䅁䅚灂䡁䅉党橂䡁䅑䅉穂䝁䅅䅢求䡁䅍䅉あ䝁䅕兙瑂䡁䅍杌杁䙁䅑䅡求䍁䅁睙療䝁䄰䅣桂䝁䄴入杁䡁䅣兙穂䍁䅁兡畂䝁䅍睢祂䡁䅁睢祂䝁䅅䅤求䝁䅑䅉灂䝁䄴䅉硁䑁䅫兏睁䍁䅁兙畂䝁䅑䅉灂䡁䅍䅉潂䝁䅕兙歂䡁䅅兤桂䡁䅉䅤求䡁䅉党歂䍁䅁兡畂䍁䅁杔桂䡁䅍䅡㉂䝁䅫䅢獂䝁䅕䅌杁䙁䅑党畂䝁䄴党穂䡁䅍党求䍁䄴䅁穂杆䅁杷䅍䕁䅧党桂䝁䅷䅤潂䝁䅍兙祂䝁䅕䅉卂䝁䅕兙獂䡁䅑入杁䍁䅧杔婂䙁䅍兒㙁䍁䅁䅓卂䍁䅫䅉灂䡁䅍䅉桂䍁䅁杣求䝁䅅䅢杁䝁䅕督あ䝁䅅䅤求䍁䅁兡畂䡁䅙党穂䡁䅑兢求䝁䄴䅤杁䡁䅑杣ㅂ䡁䅍䅤杁䍁䅧杕䙂䕁䅫䅖灁䍁䅁䅤潂䝁䅅䅤杁䝁䄸睤畂䡁䅍䅉桂䝁䄴䅚杁䝁䄸䅣求䡁䅉兙あ䝁䅕督杁䝁䄰党歂䝁䅫睙桂䝁䅷䅉療䡁䅕䅤睂䝁䅅䅤灂䝁䅕杢あ䍁䅁杙ㅂ䝁䅫䅢歂䝁䅫杢湂䡁䅍䅉睂䡁䅉兡瑂䝁䅅杣灂䝁䅷入杁䝁䅷睢橂䝁䅅䅤求䝁䅑䅉桂䡁䅉睢ㅂ䝁䄴䅚杁䝁䄰兙祂䝁䅳党あ䍁䄰䅢求䝁䅅䅚灂䝁䄴睚杁䝁䅧睢穂䡁䅁兡あ䝁䅅䅢杁䝁䅍兙瑂䡁䅁兤穂䝁䅕督畁䍁䅁䅖潂䝁䅕䅉䑂䝁䄸兢睂䝁䅅杢㕂䍁䅁督求䝁䅷党橂䡁䅑兡㉂䝁䅕䅢㕂䍁䅁睚祂䝁䄸睤穂䍁䅁兡あ䡁䅍䅉睂䝁䄸杣あ䝁䅙睢獂䝁䅫睢杁䡁䅑䅡祂䝁䄸兤湂䝁䅧䅉睂䡁䅉睢睂䝁䅕杣あ䡁䅫䅉桂䝁䅍兣ㅂ䝁䅫督灂䡁䅑兡療䝁䄴䅉桂䝁䄴䅚杁䝁䅑党㉂䝁䅕䅢療䡁䅁兢求䝁䄴䅤畁䍁䅁兑穂䍁䅁䅤潂䝁䅕䅉浂䝁䅫杣穂䡁䅑䅉桂䝁䄴䅚杁䝁䅷兙祂䝁䅣党穂䡁䅑䅉卂䕁䅕兓啂䍁䅁䅤療䍁䅁督睂䝁䅕睙灂䝁䅅䅢灂䡁䅯党杁䝁䅫杢杁䝁䄰党歂䝁䅫睙桂䝁䅷䅉療䡁䅕䅤睂䝁䅅䅤灂䝁䅕杢あ䍁䅁杙ㅂ䝁䅫䅢歂䝁䅫杢湂䡁䅍䅌杁䕁䅧党桂䝁䅷䅤潂䝁䅍兙祂䝁䅕䅉卂䝁䅕兙獂䡁䅑入湁䡁䅍䅉睂䝁䄸杣あ䝁䅙睢獂䝁䅫睢杁䝁䅫杢橂䝁䅷兤歂䝁䅕督杁䝁䄸杤求䡁䅉䅉㉁䑁䅕䅍杁䡁䅁杣療䡁䅁党祂䡁䅑兡求䡁䅍䅉あ䝁䄸䅤桂䝁䅷兡畂䝁䅣䅉畂䝁䅕兙祂䝁䅷入杁䑁䅑䅍杁䝁䄰兡獂䝁䅷兡療䝁䄴䅉穂䡁䅅兤桂䡁䅉党杁䝁䅙党求䡁䅑䅉橂䝁䄸杢橂䝁䅕杢あ䡁䅉兙あ䝁䅕䅚杁䝁䅫杢杁䑁䅅兎杁䝁䅣杣療䡁䅣䅤潂䍁䅁兢桂䡁䅉睡求䡁䅑督畁䅁䅁桂䅣乁䥉䅁䥂䝁䅕兙獂䡁䅑䅡橂䝁䅅杣求䍁䅁睕求䡁䅉杤灂䝁䅍党穂䍁䅁睒祂䝁䄸兤睂䍁䅷䅉䩂䝁䄴睙畁䍁䅁䅣祂䝁䄸杤灂䝁䅑党穂䍁䅁兢桂䝁䄴兙湂䝁䅕兢求䝁䄴䅤獁䍁䅁兙歂䝁䄰兡畂䝁䅫督あ䡁䅉兙あ䝁䅫杤求䍁䅷䅉桂䝁䄴䅚杁䝁䄸䅣求䡁䅉兙あ䝁䅫杢湂䍁䅁督求䡁䅉杤灂䝁䅍党穂䍁䅁䅤療䍁䅁䅤潂䝁䅕䅉潂䝁䄸兤穂䝁䅕睡求䝁䅕䅣灂䝁䄴睚獁䍁䅁䅢桂䡁䅕杢歂䡁䅉入獁䍁䅁䅢灂䝁䄴党畂䍁䅷䅉浂䝁䅅睙灂䝁䅷兡あ䡁䅫䅉瑂䝁䅅兡畂䡁䅑党畂䝁䅅杢橂䝁䅕䅌杁䝁䅅杢歂䍁䅁䅚灂䝁䅕䅤桂䡁䅉入杁䡁䅍党祂䡁䅙兡橂䝁䅕䅉歂䝁䅕䅣桂䡁䅉䅤瑂䝁䅕杢あ䡁䅍䅉療䝁䅙䅉畂䡁䅕杣穂䝁䅫杢湂䍁䅁䅡療䝁䄰党穂䍁䅷䅉祂䝁䅕䅤灂䡁䅉党瑂䝁䅕杢あ䍁䅁睙療䝁䄰䅣獂䝁䅕䅥求䡁䅍䅌杁䡁䅉党潂䝁䅅杙灂䝁䅷兡あ䝁䅅䅤灂䝁䄸杢杁䝁䅍党畂䡁䅑党祂䡁䅍䅌杁䝁䅅杢歂䍁䅁䅡療䡁䅍䅣灂䡁䅑兙獂䡁䅍䅉灂䝁䄴䅉あ䝁䅧党杁䙁䅕杢灂䡁䅑党歂䍁䅁睕あ䝁䅅䅤求䡁䅍杌杁䕁䅫䅤杁䝁䄸䅣求䡁䅉兙あ䝁䅕督杁䡁䅑䅡祂䝁䄸兤湂䝁䅧䅉あ䡁䅣睢杁䡁䅍党湂䝁䄰党畂䡁䅑督獁䍁䅁䅓療䡁䅕督求䝁䅳党求䡁䅁兡畂䝁䅣䅉桂䝁䄴䅚杁䕁䅑兡求䡁䅑兙祂䡁䅫杌杁䙁䅑䅡求䍁䅁䅓療䡁䅕督求䝁䅳党求䡁䅁兡畂䝁䅣䅉穂䝁䅕睚瑂䝁䅕杢あ䍁䅁</t>
  </si>
  <si>
    <t>党畂䝁䅣兙湂䝁䅕督杁䝁䅫杢杁䡁䅑䅡求䍁䅁睙獂䝁䅕兙畂䝁䅫杢湂䍁䅷䅉歂䝁䅫督灂䝁䄴杚求䝁䅍䅤灂䝁䄴睚獁䍁䅁兙畂䝁䅑䅉穂䝁䅅杢灂䡁䅑兡㙂䝁䅫杢湂䍁䅁睢浂䍁䅁杣求䡁䅍兡歂䝁䅕杢あ䍁䅁杣療䝁䄸兢穂䍁䅁兙畂䝁䅑䅉橂䝁䄸兢瑂䝁䄸杢杁䝁䅅杣求䝁䅅督杁䝁䄸杚杁䡁䅑䅡求䍁䅁睙ㅂ䡁䅍䅤療䝁䄰党祂䡁䅍升杁䝁䅙兙橂䝁䅫䅢灂䡁䅑兡求䡁䅍䅌杁䝁䅅督杁䡁䅣党獂䝁䅷䅉桂䡁䅍䅉獂䝁䅅兤畂䝁䅑党祂䝁䅫杢湂䍁䅁兙畂䝁䅑䅉睂䡁䅉睢橂䝁䅕督穂䝁䅫杢湂䍁䅁睢浂䍁䅁䅤潂䝁䅕䅉楂䝁䅕䅚杁䝁䅷兡畂䝁䅕杢穂䍁䅷䅉ㅂ䝁䄴兡浂䝁䄸杣瑂䡁䅍䅌杁䡁䅉党穂䝁䅫䅚求䝁䄴䅤杁䡁䅁党祂䡁䅍睢畂䝁䅅䅢杁䝁䅍䅢療䡁䅑䅡灂䝁䄴睚獁䍁䅁兙畂䝁䅑䅉療䡁䅑䅡求䡁䅉䅉桂䡁䅍督療䡁䅉䅤求䝁䅑䅉獂䝁䅫杢求䝁䄴䅉灂䡁䅑党瑂䡁䅍䅉ㅂ䡁䅑兡獂䝁䅫来求䝁䅑䅉桂䡁䅑䅉あ䝁䅧党杁䝁䅍兤穂䡁䅑睢瑂䝁䅕杣穂䉁杫䅉浂䝁䅅睙灂䝁䅷兡あ䝁䅫党穂䍁䄴䅉啂䝁䅧党杁䕁䅑兡求䡁䅑兙祂䡁䅫䅉穂䝁䅕睚瑂䝁䅕杢あ䍁䅁䅣祂䝁䄸杤灂䝁䅑党穂䍁䅁杚療䝁䄸䅚杁䡁䅁兤祂䝁䅍䅡桂䡁䅍兡畂䝁䅣䅌杁䝁䄰党桂䝁䅷䅉睂䡁䅉党睂䝁䅅杣桂䡁䅑兡療䝁䄴䅌杁䝁䅅杢歂䍁䅁䅣祂䝁䄸杚求䡁䅍督灂䝁䄸杢桂䝁䅷䅉歂䝁䅫党あ䝁䅫䅤灂䝁䅅杢杁䡁䅍党祂䡁䅙兡橂䝁䅕督獁䍁䅁睤潂䝁䅫睙潂䍁䅁兡畂䝁䅍䅢ㅂ䝁䅑党杁䡁䅑䅡求䍁䅁䅚求䡁䅙党獂䝁䄸䅣瑂䝁䅕杢あ䍁䅁睢浂䍁䅁兢求䝁䄴兤穂䍁䅁䅤潂䝁䅅䅤杁䝁䄰党求䡁䅑䅉あ䝁䅧党杁䝁䅑兡求䡁䅑兙祂䡁䅫䅉畂䝁䅕党歂䡁䅍䅉療䝁䅙䅉祂䝁䅕督灂䝁䅑党畂䡁䅑督㝁䍁䅁兙畂䝁䅑䅉療䝁䄴兌穂䝁䅫䅤求䍁䅁兢桂䝁䄴兙湂䝁䅕兢求䝁䄴䅤杁䝁䅅杢歂䍁䅁睙獂䝁䅫杢灂䝁䅍兙獂䍁䅁睙療䝁䄴督ㅂ䝁䅷䅤灂䝁䄴睚杁䡁䅍党祂䡁䅙兡橂䝁䅕督杁䡁䅑睢杁䝁䅙兙橂䝁䅫䅢灂䡁䅑兡求䡁䅍杌杁䕁䅫䅤杁䡁䅍党祂䡁䅙党穂䍁䅁䅢療䝁䄴睚瑁䡁䅑党祂䝁䄰䅉桂䝁䄴䅚杁䡁䅁睢穂䡁䅑兌桂䝁䅍兤あ䝁䅕䅉橂䝁䅅杣求䍁䅁杚桂䝁䅍兡獂䝁䅫䅤灂䝁䅕督獁䍁䅁䅡療䡁䅍䅣灂䡁䅑兙獂䡁䅍䅌杁䝁䅅杢歂䍁䅁䅤潂䝁䅕䅉潂䝁䅕兙獂䡁䅑䅡橂䝁䅅杣求䍁䅁兡畂䝁䅑兤穂䡁䅑杣㕂䍁䅁䅤潂䡁䅉睢ㅂ䝁䅣䅡杁䡁䅉党浂䝁䅕杣祂䝁䅅䅢穂䍁䅁兙畂䝁䅑䅉穂䝁䄸䅢灂䝁䅍兡あ䝁䅅䅤灂䝁䄸杢杁䝁䄸杚杁䡁䅑兙祂䝁䅣党あ䍁䅁杚桂䝁䅍兡獂䝁䅫䅤灂䝁䅕督畁䍁䅁䅖潂䝁䅕䅉橂䝁䄸兢睂䝁䅅杢㕂䍁䅁睤桂䡁䅍䅉灂䝁䄴睙療䡁䅉䅣療䡁䅉兙あ䝁䅕䅚杁䝁䅫杢杁䑁䅅兏㍁䑁䅙䅉桂䝁䄴䅚杁䝁䅫督杁䝁䅉兙穂䝁䅕䅚杁䝁䅫杢杁䕁䅉党畂䡁䅍兙獂䝁䅕兢獁䍁䅁䅕求䝁䄴杢穂䡁䅫䅢㉂䝁䅅杢灂䝁䅅杌䅁䙁坑䅁ぃ允䅁䅓求䝁䅅䅢あ䝁䅧䅣求䝁䅅睡杁䙁䅁杣療䡁䅁党祂䡁䅑兡求䡁䅍䅌杁䕁䅫杢橂䍁䄴䅉灂䡁䅍䅉桂䍁䅁杚ㅂ䝁䅷䅢㕂䍁䅁兡畂䡁䅑党湂䡁䅉兙あ䝁䅕䅚杁䡁䅉党桂䝁䅷䅉求䡁䅍䅤桂䡁䅑党杁䝁䅫杢㉂䝁䅕督あ䝁䄰党畂䡁䅑䅉あ䡁䅉兤穂䡁䅑䅉潁䙁䅉兒䩂䙁䅑克杁䝁䅅杢歂䍁䅁睕流䙁䅁䅉ㅁ䑁䅁䅍杁䝁䅍睢瑂䡁䅁兙畂䡁䅫杌杁䕁䅧党桂䝁䅷䅤潂䡁䅁党桂䝁䅳䅉療䡁䅣杢穂䍁䅷䅉療䡁䅁党祂䝁䅅䅤求䡁䅍䅌杁䝁䅅杢歂䍁䅁䅚求䡁䅙党獂䝁䄸䅣穂䍁䅁䅡灂䝁䅣䅡瑁䡁䅅兤桂䝁䅷兡あ䡁䅫䅉祂䝁䅕兙獂䍁䅁党穂䡁䅑兙あ䝁䅕䅉浂䝁䄸睙ㅂ䡁䅍党歂䍁䅁睢畂䍁䅁䅡求䝁䅅䅢あ䝁䅧睙桂䡁䅉党杁䝁䅑兡穂䝁䅍睢㉂䝁䅕杣㕂䍁䅁兙畂䝁䅑䅉歂䝁䅕䅢灂䡁䅙党祂䡁䅫杌䅁䩁啯䅁睄䅂䅁䅓求䝁䅅杣あ䝁䅷兙畂䝁䅑䅉䙂䡁䅧䅣祂䝁䅕督穂䍁䅷䅉䩂䝁䄴睙畁䍁䅷䅉あ䝁䄸睚求䡁䅑䅡求䡁䅉䅉㍂䝁䅫䅤潂䍁䅁兡あ䡁䅍䅉穂䡁䅕杙穂䝁䅫䅚灂䝁䅅杣灂䝁䅕督獁䍁䅁睢睂䝁䅕杣桂䡁䅑党穂䍁䅁兙穂䍁䅁兙杁䡁䅍䅡療䡁䅉䅤瑁䡁䅑睢瑁䝁䄰党歂䝁䅫兤瑂䍁䅷䅉桂䝁䄴䅚杁䝁䅷睢畂䝁䅣兌潂䝁䅅兤獂䍁䅁䅤祂䡁䅕睙牂䝁䅷睢桂䝁䅑䅉橂䝁䅅杣祂䝁䅫党祂䍁䅁兡畂䍁䅁䅤潂䝁䅕䅉噂䝁䄴兡あ䝁䅕䅚杁䙁䅍䅤桂䡁䅑党穂䍁䅁兙畂䝁䅑䅉䑂䝁䅅杢桂䝁䅑兙畁䍁䅁兓あ䍁䅁䅣祂䝁䅫兢桂䡁䅉兡獂䡁䅫䅉睂䡁䅉睢㉂䝁䅫䅚求䡁䅍䅉畂䝁䅅䅤灂䝁䄸杢㍂䝁䅫䅚求䍁䅁兙穂䡁䅍党あ䍁䄰杙桂䡁䅍党歂䍁䅁䅚祂䡁䅫䅉㉂䝁䅅杢杁䡁䅑杣ㅂ䝁䅍睡獂䝁䄸兙歂䍁䅁督求䡁䅉杤灂䝁䅍党杁䝁䅙睢祂䍁䅁督潂䝁䅫䅣睂䝁䅕杣穂䑁䅳䅉橂䡁䅉睢穂䡁䅍兌楂䝁䄸杣歂䝁䅕杣杁䝁䅙杣求䝁䅫睚潂䡁䅑䅉桂䝁䄴䅚杁䝁䄸䅤潂䝁䅕杣杁䡁䅑杣桂䝁䄴督睂䝁䄸杣あ䝁䅅䅤灂䝁䄸杢杁䡁䅍党祂䡁䅙兡橂䝁䅕督㝁䍁䅁兙畂䝁䅑䅉あ䝁䅕兢睂䝁䅕杣桂䡁䅑兤祂䝁䅕兌橂䝁䄸杢あ䡁䅉睢獂䝁䅷党歂䍁䅁䅤祂䡁䅕睙牂䝁䅷睢桂䝁䅑䅉穂䝁䅕杣㉂䝁䅫睙求䡁䅍杌杁䙁䅑䅡求䍁䅁睙療䝁䄰䅣桂䝁䄴入杁䝁䄸杚浂䝁䅕杣穂䍁䅁兡あ䡁䅍䅉穂䝁䅕杣㉂䝁䅫睙求䡁䅍䅉ㅂ䝁䄴䅚求䡁䅉䅉あ䝁䅧党杁䕁䅧党桂䡁䅉䅤獂䝁䅅杢歂䍁䅁兒㑂䡁䅁杣求䡁䅍督杁䝁䅅杢歂䍁䅁兔灂䝁䅷䅢灂䡁䅍䅉啂䡁䅉兙畂䡁䅍杚求䡁䅉䅉楂䡁䅉兙畂䝁䅑䅉畂䝁䅅兢求䡁䅍杌杁䕁䅫䅤杁䡁䅁杣灂䝁䄰兙祂䝁䅫䅢㕂䍁䅁督求䡁䅉杤求䡁䅍䅉祂䝁䅕䅤桂䝁䅫䅢求䡁䅉督杁䝁䅅杢歂䍁䅁兢桂䝁䄴兤浂䝁䅅睙あ䡁䅕杣求䡁䅉督杁䝁䅫杢杁䝁䅍睢畂䡁䅍兤瑂䝁䅕杣杁䝁䅣睢療䝁䅑督獁䍁䅁兙睂䡁䅁䅢灂䝁䅅杢橂䝁䅕督獁䍁䅁杚療䝁䄸䅚杁䡁䅁杣療䝁䅑兤橂䡁䅑督獁䍁䅁兙畂䝁䅑䅉桂䡁䅕䅤療䝁䄰睢あ䝁䅫杤求䍁䅁兡畂䝁䅑兤穂䡁䅑杣灂䝁䅕督畁䍁䅁䅖潂䝁䅕䅉橂䝁䄸兢睂䝁䅅杢㕂䍁䅁睤桂䡁䅍䅉浂䝁䄸兤畂䝁䅑党歂䍁䅁兡畂䍁䅁免㕁䑁䅣䅏杁䝁䅅杢歂䍁䅁兡穂䍁䅁䅡求䝁䅅䅚硂䡁䅕兙祂䡁䅑党祂䝁䅕䅚杁䝁䅫杢杁䕁䄴睢祂䡁䅑䅡杁䕁䅷兡楂䝁䅕杣あ䡁䅫䅌杁䕁䅫睢㍂䝁䅅杌䅁䅁塧䅁㉁䅁䅁䅓求䝁䅅杤㕂䍁䅁兒獂䝁䅕睙あ䡁䅉兡橂䝁䅅䅢杁䕁䅕兣ㅂ䝁䅫䅣瑂䝁䅕杢あ䅁䅁睃䅯乁䥁䅁䥂䝁䅕兡歂䡁䅉兡橂䝁䅳䅉流䍁䅁睕あ䡁䅉兤湂䝁䅣䅢求䡁䅍䅉䩂䝁䄴䅤求䡁䅉杢桂䡁䅑兡療䝁䄴兙獂䍁䅷䅉䩂䝁䄴睙畁䍁䅷䅉あ䝁䄸睚求䡁䅑䅡求䡁䅉䅉㍂䝁䅫䅤潂䍁䅁兡あ䡁䅍䅉穂䡁䅕杙穂䝁䅫䅚灂䝁䅅杣灂䝁䅕督獁䍁䅁䅣祂䝁䄸杤灂䝁䅑党穂䍁䅁党㑂䝁䅕睙ㅂ䡁䅑兡㉂䝁䅕䅉穂䝁䅕兙祂䝁䅍䅡獁䍁䅁睙療䝁䄴督ㅂ䝁䅷䅤灂䝁䄴睚獁䍁䅁兙畂䝁䅑䅉療䝁䄴兌歂䝁䅕兢桂䝁䄴䅚杁䡁䅑兙獂䝁䅕杢あ䍁䅁督求䡁䅉杤灂䝁䅍党穂䍁䅁䅤療䍁䅁杙ㅂ䡁䅍兡畂䝁䅕督穂䝁䅕督杁䝁䅅杢歂䍁䅁杙ㅂ䡁䅍兡畂䝁䅕督穂䍁䅁䅢求䝁䅅䅚求䡁䅉督杁䡁䅣睢祂䝁䅷䅚㍂䝁䅫䅚求䍁䄴䅉䩂䡁䅑䅉求䝁䄴兙楂䝁䅷党穂䍁䅁兡あ䡁䅍䅉橂䝁䅷兡求䝁䄴䅤穂䍁䅁䅤療䍁䅁杙ㅂ䝁䅫䅢歂䍁䅁䅢求䝁䅅䅚求䡁䅉督潂䝁䅫䅣杁䡁䅑党桂䝁䄰督杁䝁䅉入杁䝁䅙兙橂䝁䅫䅢灂䡁䅑兙あ䝁䅫杢湂䍁䅁䅤潂䝁䅕䅉祂䝁䅕睙祂䡁䅕兡あ䝁䄰党畂䡁䅑䅌杁䝁䄰兙畂䝁䅅睚求䝁䄰党畂䡁䅑䅌杁䝁䅅杢歂䍁䅁䅚求䡁䅙党獂䝁䄸䅣瑂䝁䅕杢あ䍁䅁睢浂䍁䅁督求䝁䄴兡療䡁䅉䅉求䡁䅧党橂䡁䅕䅤灂䡁䅙党穂䍁䄴䅉啂䝁䅧党杁䝁䅍睢瑂䡁䅁兙畂䡁䅫䅉桂䝁䅷督療䍁䅁睢浂䝁䅙党祂䡁䅍䅉療䝁䄴兌歂䝁䅕兢桂䝁䄴䅚杁䡁䅍党祂䡁䅙兡橂䝁䅕督杁䡁䅑睢杁䡁䅁杣療䡁䅙兡歂䝁䅕䅉橂䝁䅷兡求䝁䄴䅤穂䍁䅁睤灂䡁䅑䅡杁䝁䅫杢歂䝁䅕䅣求䝁䄴䅚求䝁䄴䅤杁䡁䅑兙獂䝁䅕杢あ䍁䅷䅉灂䝁䄴睙獂䡁䅕䅚灂䝁䄴睚杁䡁䅁杣療䝁䅙党穂䡁䅍兡療䝁䄴兙獂䡁䅍䅉㍂䝁䅫䅤潂䍁䅁兡畂䝁䅑兤穂䡁䅑杣㕂䍁䅁兙畂䝁䅑䅉浂䡁䅕杢橂䡁䅑兡療䝁䄴兙獂䍁䅁党㑂䡁䅁党祂䡁䅑兡穂䝁䅕䅉浂䝁䄸杣杁䝁䅫杢あ䝁䅕杣灂䝁䄰䅉獂䝁䅕兙歂䝁䅕杣穂䝁䅧兡睂䍁䅁杣療䝁䅷党穂䍁䅁兙畂䝁䅑䅉橂䡁䅉兡あ䝁䅫睙桂䝁䅷䅌杁䝁䅅杢歂䍁䅁䅣祂䝁䄸条求䝁䅍䅤瑁䝁䅉兙穂䝁䅕䅚杁䝁䅫杢灂䡁䅑兡桂䡁䅑兡㉂䝁䅕督㝁䍁䅁兙畂䝁䅑䅉橂䝁䄸杢穂䡁䅕䅢あ䝁䅫杢湂䍁䅁督求䡁䅉杤灂䝁䅍党穂䍁䅷䅉灂䝁䄴睙獂䡁䅕䅚灂䝁䄴睚杁䝁䅷党桂䝁䅑党祂䡁䅍䅡灂䡁䅁䅉桂䡁䅍督求䡁䅍督瑂䝁䅕杢あ䍁䅁兙畂䝁䅑䅉歂䝁䅕杤求䝁䅷睢睂䝁䄰党畂䡁䅑䅌杁䡁䅑党桂䝁䄰䅉桂䝁䄴䅚杁䝁䄸杣湂䝁䅅杢灂䡁䅯兙あ䝁䅫睢畂䍁䅁兙橂䝁䅍党獂䝁䅕杣桂䡁䅑兡療䝁䄴䅌杁䝁䅑兡湂䝁䅫䅤桂䝁䅷䅉桂䝁䅍睙求䝁䅷党祂䝁䅅䅤灂䝁䄸杢杁䝁䅅杢歂䍁䅁兡畂䝁䄴睢㉂䝁䅅䅤灂䝁䄸杢獁䍁䅁䅚灂䡁䅙党祂䡁䅍兡あ䡁䅫䅉桂䝁䄴䅚杁䝁䅫杢橂䝁䅷兤穂䝁䅫睢畂䍁䅁兙歂䡁䅙兡穂䝁䄸杣㕂䍁䅁督求䡁䅉杤灂䝁䅍党穂䍁䅷䅉桂䝁䄴䅚杁䝁䅍兤獂䡁䅑兤祂䝁䅕䅉穂䝁䅧兙睂䝁䅫杢湂䍁䅁督求䡁䅉杤灂䝁䅍党穂䍁䄴䅉䩂䡁䅑䅉睂䡁䅉睢㉂䝁䅫䅚求䡁䅍䅉灂䡁䅑督杁䡁䅍党祂䡁䅙兡橂䝁䅕督杁䡁䅑睢杁䕁䅙睢祂䡁䅑兤畂䝁䅕䅉硁䑁䅁䅍睁䍁䅁睙療䝁䄰䅣桂䝁䄴兡求䡁䅍睏杁䝁䄰兙煂䝁䄸杣杁䙁䅕杌呂䍁䄴䅉桂䝁䄴䅚杁䝁䄴睢畂䍁䄰兖畁䙁䅍杌杁䝁䅍睢瑂䡁䅁兙畂䝁䅫党穂䑁䅳䅉瑂䝁䅫䅚歂䝁䅷党杁䝁䄰兙祂䝁䅳党あ䍁䅁兙畂䝁䅑䅉求䝁䄰党祂䝁䅣兡畂䝁䅣䅉湂䡁䅉睢㍂䡁䅑䅡杁䝁䅍睢瑂䡁䅁兙畂䝁䅫党穂䑁䅳䅉睂䡁䅉兡㉂䝁䅅䅤求䍁䅁党硂䡁䅕兡あ䡁䅫䅉浂䝁䅫杣瑂䡁䅍睏杁䝁䅣睢㉂䝁䅕杣畂䝁䄰党畂䡁䅑兙獂䍁䅷䅉潂䝁䅫睚潂䝁䅕杣杁䝁䅕䅚ㅂ䝁䅍兙あ䝁䅫睢畂䍁䅷䅉桂䝁䄴䅚杁䝁䄴睢あ䍁䄰杚療䡁䅉兌睂䡁䅉睢浂䝁䅫䅤杁䝁䄸杣湂䝁䅅杢灂䡁䅯兙あ䝁䅫睢畂䡁䅍睏杁䝁䅅杢歂䍁䅁睢あ䝁䅧党祂䍁䅁䅣祂䝁䅫杤桂䡁䅑党杁䝁䅅杢歂䍁䅁䅣ㅂ䝁䅉䅢灂䝁䅍䅉求䝁䄴䅤灂䡁䅑兡求䡁䅍杌杁䕁䅧党灂䝁䅑杣灂䝁䅍睡杁䍁䅙䅉呂䡁䅑杣ㅂ䝁䅣睚獂䝁䅕督杁䕁䅫杢あ䝁䅕杣畂䝁䅅䅤灂䝁䄸杢桂䝁䅷䅌杁䕁䅫杢橂䍁䄴䅉㍂䝁䅅督杁䝁䅙睢ㅂ䝁䄴䅚求䝁䅑䅉灂䝁䄴䅉硁䑁䅫兎穁䍁䅁兙畂䝁䅑䅉灂䡁䅍䅉潂䝁䅕兙歂䡁䅅兤桂䡁䅉䅤求䡁䅉党歂䍁䅁兡畂䍁䅁睑潂䝁䅫睙桂䝁䅣睢獁䍁䅁兓獂䝁䅷兡畂䝁䄸兡穂䍁䄴䅁㉄䅆䅁䅬䄸䕁䅧党獂䝁䅕杢杁䝁䄸杚杁䙁䅑杣療䡁䅫䅉䵂䝁䅫兢灂䡁䅑党歂䍁䅁䅣祂䝁䄸杤灂䝁䅑党穂䍁䅁杤桂䡁䅉兡療䡁䅕督杁䝁䅍睢畂䡁䅍兤瑂䝁䅕杣杁䡁䅁杣療䝁䅑兤橂䡁䅑督杁䝁䅫杢杁䡁䅑䅡求䍁䅁兖畂䝁䅫䅤求䝁䅑䅉呂䡁䅑兙あ䝁䅕督獁䍁䅁睑桂䝁䄴兙歂䝁䅅䅌杁䕁䅕兤祂䝁䄸䅣求䍁䅷䅉あ䝁䅧党杁䕁䄰兡歂䝁䅑䅢求䍁䅁兒桂䡁䅍䅤獁䍁䅁兑浂䡁䅉兡橂䝁䅅䅌杁䡁䅑䅡求䍁䅁兑穂䝁䅫兙杁䙁䅁兙橂䝁䅫杚灂䝁䅍䅌杁䝁䅅杢歂䍁䅁䅔桂䡁䅑兡畂䍁䅁兑瑂䝁䅕杣灂䝁䅍兙畁䍁䅁䅖潂䝁䅕䅉橂䝁䄸兢睂䝁䅅杢㕂䍁䅁睢睂䝁䅕杣桂䡁䅑党穂䍁䅁兡畂䍁䅁䅤㍂䝁䄸䅉穂䝁䅕睚瑂䝁䅕杢あ䡁䅍杏杁䕁䅧睢瑂䝁䅕䅉流䍁䅁睔ㅂ䡁䅑䅚療䝁䄸杣杁䝁䅅杢歂䍁䅁村求䝁䅅兤あ䡁䅫䅉流䍁䅁睖求䝁䅷䅢畂䝁䅕督穂䍁䄴䅉啂䝁䅧党杁䕁䅧睢瑂䝁䅕䅉流䍁䅁睔ㅂ䡁䅑䅚療䝁䄸杣杁䡁䅍党湂䝁䄰党畂䡁䅑䅉療䝁䅙杚求䡁䅉督杁䝁䅙睢療䝁䅑䅉穂䡁䅑睢祂䝁䅅睚求䍁䅁睙療䝁䄴䅤桂䝁䅫杢求䡁䅉督獁䍁䅁睡灂䡁䅑睙潂䝁䅕杢杁䡁䅕䅤求䝁䄴督灂䝁䅷督杁䝁䅙睢祂䍁䅁睙療䝁䄸睡灂䝁䄴睚杁䝁䅅杢歂䍁䅁䅣祂䝁䅕䅣桂䡁䅉兡畂䝁䅣䅉穂䝁䅅䅢桂䝁䅑督獁䍁䅁杚祂䡁䅕兡あ䡁䅍䅌杁䡁䅙党湂䝁䅕䅤桂䝁䅉䅢求䡁䅍䅉桂䝁䄴䅚杁䝁䄰党桂䡁䅑督獁䍁䅁睚祂䝁䅅䅤求䡁䅉督獁䍁䅁督獂䝁䅫睙求䡁䅉督杁䝁䅅杢歂䍁䅁睙潂䝁䄸䅣睂䝁䅕杣穂䍁䅷䅉楂䝁䅅睡灂䝁䄴睚杁䝁䅕督穂䝁䅕杢あ䝁䅫兙獂䡁䅍䅌杁䝁䅳兡あ䝁䅍䅡求䝁䄴䅉療䡁䅉睚桂䝁䄴兡㙂䝁䅅䅤灂䝁䄸杢獁䍁䅁杙桂䡁䅑䅡獁䍁䅁睙獂䝁䅕兙畂䝁䅫杢湂䍁䅷䅉灂䝁䄴杚桂䝁䄴䅤杁䝁䅅杢歂䍁䅁䅤療䝁䅑䅚獂䝁䅕杣杁䡁䅁杣療䝁䅑兤橂䡁䅑督獁䍁䅁兙畂䝁䅑䅉橂䝁䄸杚浂䝁䅕党杁䡁䅁杣求䡁䅁兙祂䝁䅅䅤灂䝁䄸杢杁䡁䅑睢療䝁䅷督杁䝁䅅杢歂䍁䅁党獂䝁䅕睙あ䡁䅉睢畂䝁䅫睙穂䑁䅳䅉桂䝁䄴䅚杁䝁䅫杢穂䡁䅕䅢桂䡁䅑党歂䍁䅁杙求䡁䅙党祂䝁䅅睚求䡁䅣兙祂䝁䅕䅌杁䝁䅫杢橂䝁䅷兤歂䝁䅫杢湂䍁䅁杙療䡁䅑䅤獂䝁䅕督獁䍁䅁䅤祂䝁䅅杤求䝁䅷䅉あ䡁䅕兢楂䝁䅷党祂䡁䅍䅌杁䝁䅑杣灂䝁䄴睡㍂䝁䅅杣求䍁䅷䅉瑂䡁䅕睚穂䍁䅷䅉浂䝁䄸睢歂䍁䅁兙畂䝁䅑䅉獂䡁䅕杢橂䝁䅧䅉橂䝁䄸杢あ䝁䅅兡畂䝁䅕杣穂䍁䅷䅉灂䝁䄴督ㅂ䝁䅷兙あ䝁䅕䅚杁䡁䅑睢あ䝁䅕督獁䍁䅁督療䝁䅙䅤杁䝁䅍睢療䝁䅷党祂䡁䅍䅌杁䝁䄸兤あ䝁䅑睢療䡁䅉䅉牂䝁䅫䅤橂䝁䅧党畂䡁䅣兙祂䝁䅕䅌杁䝁䅅杢歂䍁䅁兙橂䝁䅍党穂䡁䅍睢祂䝁䅫党穂䍁䄴䅉啂䝁䅧兡穂䍁䅁督求䝁䅣兢求䝁䄴䅤杁䝁䅅䅢穂䝁䄸䅉睂䡁䅉睢㉂䝁䅫䅚求䡁䅍䅉あ䝁䅕睙潂䝁䄴兡橂䝁䅅䅢杁䝁䅅杢歂䍁䅁睢ㅂ䡁䅑䅚療䝁䄸杣杁䡁䅍䅣療䡁䅉䅤穂䍁䅁䅣桂䝁䅍睡穂䍁䅷䅉楂䝁䅫睡求䍁䅁䅣桂䝁䅍睡穂䍁䅁兙畂䝁䅑䅉楂䝁䅅睚穂䍁䅷䅉潂䡁䅫䅚祂䝁䅅䅤灂䝁䄸杢杁䝁䅅杢歂䍁䅁䅤祂䝁䅅杤求䝁䅷䅉睂䝁䅅睙牂䡁䅍䅌杁䝁䅑兤浂䝁䅙党獂䍁䅁杙桂䝁䅣督杁䝁䅅杢歂䍁䅁䅢ㅂ䝁䅣睚桂䝁䅣党獁䍁䅁䅢灂䝁䅙党穂䡁䅑入獂䝁䅕䅉桂䝁䄴䅚杁䝁䅕杤求䡁䅉入歂䝁䅅入杁䡁䅁兙橂䝁䅳督獁䍁䅁睡灂䝁䅑䅉橂䝁䅅杣祂䝁䅫党祂䍁䅁䅣桂䝁䅍睡穂䍁䅷䅉桂䝁䄴䅚杁䝁䅅睙橂䝁䅕督穂䝁䄸杣灂䝁䅕督畁䍁䅁䅖潂䝁䅕䅉䍂䝁䅕兙ㅂ䡁䅑入杁䍁䅙䅉塂䝁䅕䅢獂䝁䄴党穂䡁䅍䅉穂䝁䅕睚瑂䝁䅕杢あ䍁䅁睢浂䝁䅙党祂䡁䅍䅉瑂䝁䅅督穂䍁䅷䅉睂䡁䅉睢浂䝁䅕督穂䝁䅫睢畂䝁䅅䅢杁䝁䅅杢歂䍁䅁䅣祂䝁䅕督あ䝁䅫睚求䍁䅁䅡桂䝁䅫杣杁䝁䅅䅣睂䝁䅷兡桂䝁䄴睙求䡁䅍䅌杁䝁䅉杣ㅂ䡁䅍䅡求䡁䅍䅌杁䝁䅣杣療䝁䄸兢灂䝁䄴睚杁䡁䅑睢療䝁䅷督獁䍁䅁兙畂䝁䅑䅉桂䝁䅍睙求䡁䅍督療䡁䅉兡求䡁䅍睏杁䝁䅅杢歂䍁䅁䅣祂䝁䅕督あ䝁䅫睚求䍁䅁督潂䝁䅅兢睂䝁䄸睢穂䍁䅷䅉獂䝁䅫兣ㅂ䝁䅫䅚杁䝁䅧兙灂䡁䅉䅉穂䡁䅑入獂䝁䅫杢湂䍁䅁䅣祂䝁䄸䅚ㅂ䝁䅍䅤穂䍁䅷䅉あ䡁䅉党桂䡁䅑兢求䝁䄴䅤穂䍁䅷䅉桂䝁䄴䅚杁䝁䅍睢畂䝁䅑兡あ䝁䅫睢畂䝁䅕杣穂䍁䄴䅉啂䝁䅧兡穂䍁䅁督求䝁䅣兢求䝁䄴䅤杁䝁䅅䅢穂䝁䄸䅉睂䡁䅉睢㉂䝁䅫䅚求䡁䅍䅉あ䝁䅧党祂䝁䄰睢瑂䝁䅕䅤求䡁䅉督獁䍁䅁杙獂䝁䄸睢歂䍁䅁䅣祂䝁䅕督穂䡁䅕杣求䍁䅁兢療䝁䄴兡あ䝁䄸杣穂䍁䅷䅉睂䡁䅕䅢穂䝁䅕䅉療䡁䅧兡瑂䝁䅕䅤求䡁䅉督獁䍁䅁杢桂䡁䅍兙獂䍁䅁兙穂䡁䅁兡祂䝁䅅䅤療䡁䅉督獁䍁䅁䅡ㅂ䝁䄰兡歂䝁䅫杚灂䝁䅕杣穂䍁䅷䅉浂䝁䅅兤橂䝁䅕䅤杁䝁䄰睢ㅂ䝁䄴䅤杁䝁䅅杢歂䍁䅁䅣灂䡁䅑睙潂䝁䅕杣杁䡁䅣兙あ䝁䅕杣杁䝁䅙兡獂䡁䅑杣桂䡁䅑兡療䝁䄴䅉穂䡁䅫督あ䝁䅕兢穂䍁䅷䅉桂䝁䅫杣杁䡁䅁兤祂䝁䅫杚灂䝁䅕杣穂䍁䅷䅉潂䝁䅕兙あ䝁䅕杣穂䍁䅷䅉浂䝁䅅杢穂䍁䅷䅉桂䝁䄴䅚杁䝁䅧兤瑂䝁䅫䅚灂䝁䅙兡橂䝁䅅䅤灂䝁䄸杢獁䍁䅁䅤潂䝁䅕杣瑂䝁䄸兢求䡁䅑杣㕂䍁䅷䅉㍂䝁䅅䅤求䡁䅉䅉浂䝁䅫䅢あ䡁䅉兙あ䝁䅫睢畂䍁䅷䅉桂䝁䄴䅚杁䝁䅅兡祂䍁䅁䅣ㅂ䡁䅉兡浂䝁䅫睙桂䡁䅑兡療䝁䄴䅉橂䝁䄸杢穂䡁䅕兢桂䝁䅉䅢求䡁䅍杌杁䙁䅑䅡求䍁䅁睙療䝁䄰䅣桂䝁䄴入杁䡁䅍党獂䝁䅷督杁䝁䅫䅤穂䍁䅁䅣祂䝁䄸䅚ㅂ䝁䅍䅤穂䍁䅁䅤潂䡁䅉睢ㅂ䝁䅣䅡杁䝁䄰兙穂䡁䅍䅉瑂䝁䅕杣橂䝁䅧兙畂䝁䅑兡穂䝁䅕杣穂䍁䅷䅉穂䡁䅁睢祂䡁䅑兡畂䝁䅣䅉湂䝁䄸睢歂䡁䅍䅉祂䝁䅕䅤桂䝁䅫䅢求䡁䅉督獁䍁䅁䅚求䡁䅁兙祂䡁䅑兢求䝁䄴䅤杁䡁䅍䅤療䡁䅉党穂䍁䅷䅉歂䡁䅉兤湂䡁䅍䅤療䡁䅉党杁䝁䅍䅡桂䝁䅫杢穂䍁䅷䅉潂䝁䄸兢求䍁䅁兡瑂䡁䅁杣療䡁䅙党瑂䝁䅕杢あ䍁䅁督あ䝁䄸杣求䡁䅍䅌杁䝁䅣杣療䝁䅍党祂䡁䅫䅉穂䡁䅑睢祂䝁䅕督獁䍁䅁督睂䝁䅕睙灂䝁䅅䅢あ䡁䅫䅉穂䡁䅑睢祂䝁䅕督獁䍁䅁䅣祂䝁䅕督あ䝁䅫睚求䍁䅁杙求䝁䅅兤あ䡁䅫䅉橂䝁䅧兙灂䝁䄴督獁䍁䅁杙求䝁䅅兤あ䡁䅫䅉穂䡁䅕䅣睂䝁䅷入杁䡁䅉党あ䝁䅅兡獂䝁䅕杣穂䍁䅷䅉求䍁䄰睙療䝁䄰兢求䡁䅉睙求䍁䅁杣求䡁䅑兙灂䝁䅷党祂䡁䅍䅌杁䡁䅣䅡療䝁䅷党穂䝁䅅䅢求䡁䅉督獁䍁䅁睤桂䡁䅉党潂䝁䄸兤穂䝁䅕䅉橂䝁䅷兤楂䡁䅍䅌杁䝁䅅杢歂䍁䅁杤桂䡁䅉兡療䡁䅕督杁䡁䅑入睂䝁䅕督杁䝁䄸杚杁䝁䅑兡穂䡁䅑杣灂䝁䅉兤あ䝁䄸杣穂䍁䅷䅉桂䡁䅍䅉㍂䝁䅕䅢獂䍁䅁兙穂䍁䅁䅚灂䡁䅉党橂䡁䅑䅢㕂䍁䅁䅤療䍁䅁睙療䝁䄴督ㅂ䝁䄰党祂䡁䅍䅉ㅂ䝁䄴䅚求䡁䅉䅉あ䝁䅧党杁䕁䄸䅗偂䍁䅷䅉䡂䝁䄸睢歂䍁䅁睒祂䝁䅫䅣穂䍁䅷䅉呂䝁䄸杚あ䍁䅁睖療䡁䅉睡穂䍁䅷䅉偂䙁䅧睔杁䡁䅑睢あ䍁䅷䅉偂䙁䅧睔杁䕁䅉杣求䡁䅣䅌杁䕁䄸䅗偂䍁䅁睕あ䡁䅉兡㉂䝁䅕䅌杁䕁䄸䅗偂䍁䅁睔ㅂ䡁䅑䅚療䝁䄸杣獁䍁䅁䅓㕂䝁䅑杣療䍁䅁杒獂䝁䅅督牂䍁䅷䅉偂䡁䅍䅣祂䝁䅕入獁䍁䅁䅒祂䡁䅫杙桂䡁䅉䅌杁䕁䅧睢あ䍁䅁䅖療䝁䄸䅢穂䍁䅷䅉䑂䡁䅕杣獂䡁䅍兢灂䡁䅑䅡獁䍁䅁兙畂䝁䅑䅉兂䙁䅕杕杁䝁䅉杣桂䝁䄴䅚穂䍁䄴䅉䥂䝁䅕䅢求䝁䄴䅉療䝁䅙䅉啂䡁䅉睢㕂䍁䅁䅔灂䝁䄰兡あ䝁䅕䅚杁䡁䅣兙穂䍁䅁兡畂䝁䅍睢祂䡁䅁睢祂䝁䅅䅤求䝁䅑䅉灂䝁䄴䅉硁䑁䅫李㑁䍁䅁兙畂䝁䅑䅉灂䡁䅍䅉潂䝁䅕兙歂䡁䅅兤桂䡁䅉䅤求䡁䅉党歂䍁䅁兡畂䍁䅁兒獂䍁䅁䅕桂䡁䅍睢獁䍁䅁䅖求䡁䅧兙穂䍁䄴䅁⽃杆䅁䅓䄸䕁䅧党獂䝁䅫䅥杁䕁䅕杢求䡁䅉睚㕂䍁䅁睕療䝁䅷兤あ䝁䅫睢畂䡁䅍䅉䡂䡁䅉睢ㅂ䡁䅁䅌杁䕁䅫杢橂䍁䄴䅌杁䡁䅑睢湂䝁䅕䅤潂䝁䅕杣杁䡁䅣兡あ䝁䅧䅉灂䡁䅑督杁䡁䅍兤楂䡁䅍兡歂䝁䅫兙祂䝁䅫党穂䍁䅷䅉桂䝁䄴䅉療䝁䅙杚穂䝁䅧睢祂䝁䅕䅉求䝁䄴党祂䝁䅣入杁䡁䅍党祂䡁䅙兡橂䝁䅕督杁䝁䅍睢瑂䡁䅁兙畂䡁䅫䅌杁䡁䅁杣療䡁䅙兡歂䝁䅕督杁䡁䅍䅣求䝁䅍兡桂䝁䅷䅤㕂䍁䅁督求䡁䅉杤灂䝁䅍党穂䍁䅁䅤療䍁䅁䅤潂䝁䅕䅉療䝁䅙杚穂䝁䅧睢祂䝁䅕䅉求䝁䄴党祂䝁䅣入杁䝁䅫杢歂䡁䅕督あ䡁䅉入杁䝁䅫杢杁䕁䅉杣桂䡁䅯兡獂䍁䅷䅉あ䝁䅧党杁䕁䅣兤獂䝁䅙䅉療䝁䅙䅉乂䝁䅕䅥灂䝁䅍睢獁䍁䅁䅤潂䝁䅕䅉䙂䝁䅅督あ䍁䅁睑療䝁䅅督あ䍁䅁睢浂䍁䅁䅤潂䝁䅕䅉噂䝁䄴兡あ䝁䅕䅚杁䙁䅍䅤桂䡁䅑党穂䍁䅷䅉佂䝁䄸杣あ䝁䅧䅉呂䝁䅕兙獁䍁䅁䅤潂䝁䅕䅉䉂䡁䅍兡桂䍁䅁䅕桂䝁䅍兡浂䝁䅫睙獁䍁䅁兙畂䝁䅑䅉塂䝁䅕督あ䍁䅁兑浂䡁䅉兡橂䝁䅅䅉祂䝁䅕睚灂䝁䄸杢穂䍁䄴䅉啂䝁䅧党杁䝁䅍睢瑂䡁䅁兙畂䡁䅫䅉療䡁䅁党祂䝁䅅䅤求䡁䅍䅉あ䝁䅧杣療䡁䅕睚潂䍁䅁杚療䡁䅕杣杁䡁䅍党湂䝁䄰党畂䡁䅑督㙁䍁䅁睖求䝁䅷䅢杁䕁䅫杢あ䝁䅕杣㉂䝁䅕杢あ䝁䅫睢畂䍁䅷䅉卂䝁䄸杙療䡁䅑兡橂䡁䅍䅌杁䙁䅁杣療䝁䅑兤橂䡁䅑兡療䝁䄴䅉䝂䝁䅅睙灂䝁䅷兡あ䝁䅫党穂䍁䅷䅉桂䝁䄴䅚杁䙁䅍䅡桂䝁䅷䅢療䡁䅣䅉塂䝁䅅䅤求䡁䅉䅉䉂䝁䅉兙畂䝁䅑睢畂䝁䄰党畂䡁䅑䅉穂䝁䅕睚瑂䝁䅕杢あ䡁䅍杌杁䕁䅫䅤杁䝁䅕杢湂䝁䅅睚求䡁䅍䅉灂䝁䄴䅉あ䝁䅧党杁䝁䅫杢穂䡁䅑兙獂䝁䅷兙あ䝁䅫睢畂䍁䅁睢浂䍁䅁杚獂䝁䄸睤獂䝁䅫杢求䡁䅍䅌杁䝁䅍睢畂䡁䅑杣療䝁䅷䅉ㅂ䝁䄰杙灂䝁䅷兡橂䝁䅅䅢穂䍁䅷䅉桂䝁䄴䅚杁䝁䄰兙畂䝁䅫杚療䝁䅷䅚杁䝁䅅督穂䝁䅕兢楂䝁䅷兡求䡁䅍䅉桂䝁䄴䅚杁䡁䅉兡穂䝁䅕杣穂䑁䅳䅉あ䡁䅉党畂䝁䅍䅡灂䝁䄴睚杁䝁䅅杢歂䍁䅁杙ㅂ䡁䅉兡桂䝁䅷䅉療䝁䅙䅉睂䝁䅫䅣求䝁䅷兡畂䝁䅕督㝁䍁䅁兡畂䡁䅍䅤桂䝁䅷䅢桂䡁䅑兡療䝁䄴䅉桂䝁䄴䅚杁䡁䅑兡求䍁䄰兡畂䍁䅁睢浂䍁䅁杣灂䡁䅍党祂䍁䅁兙畂䝁䅑䅉瑂䝁䅅杢灂䝁䅙睢獂䝁䅑䅉桂䡁䅍督求䝁䄰杙獂䡁䅫睏杁䝁䅍睢瑂䝁䄰兡穂䡁䅍兡療䝁䄴兡畂䝁䅣䅌杁䡁䅑党穂䡁䅑兡畂䝁䅣䅌杁䝁䅅杢歂䍁䅁兡畂䡁䅍䅣求䝁䅍䅤灂䝁䄸杢杁䝁䅅睙あ䝁䅫杤灂䡁䅑兡求䡁䅍睏杁䝁䅅杢歂䍁䅁䅣祂䝁䄸杤灂䡁䅍兡療䝁䄴䅉療䝁䅙䅉橂䝁䅅杙獂䝁䅕䅉桂䝁䄴䅚杁䡁䅕兢楂䝁䅫䅢灂䝁䅍兙獂䍁䅁䅢桂䡁䅫䅌杁䝁䅅杢歂䍁䅁睙療䝁䄴杢求䝁䅍䅤灂䝁䄸杢杁䡁䅍党祂䡁䅙兡橂䝁䅕督畁䍁䅁䅖潂䝁䅕䅉橂䝁䄸兢睂䝁䅅杢㕂䍁䅁兙獂䡁䅍睢杁䡁䅁杣療䡁䅙兡歂䝁䅕督杁䡁䅣党獂䝁䅷䅉灂䝁䄴䅤求䡁䅉杤求䝁䄴䅤灂䝁䄸杢獁䍁䅁兡畂䡁䅑党祂䡁䅙党畂䡁䅑兡療䝁䄴䅉求䝁䄴睚灂䝁䄴党求䡁䅉兡畂䝁䅣䅌杁䝁䅅杢歂䍁䅁䅣祂䝁䄸䅚ㅂ䝁䅍䅤灂䝁䄸杢杁䝁䅕杢潂䝁䅅杢橂䝁䅕兢求䝁䄴䅤杁䡁䅍党祂䡁䅙兡橂䝁䅕督㝁䍁䅁睙療䝁䅫䅢求䝁䅑䅉あ䡁䅕杙灂䝁䄴睚杁䝁䄸䅣求䡁䅉兙あ䝁䅫睢畂䡁䅍睏杁䝁䅫杢穂䡁䅁党橂䡁䅑兡療䝁䄴䅌杁䡁䅉党睂䝁䅅兡祂䍁䅷䅉桂䝁䄴䅚杁䝁䄰兙灂䝁䄴䅤求䝁䄴兙畂䝁䅍党杁䝁䄸杚杁䡁䅁杣療䝁䅑兤橂䡁䅑兡療䝁䄴䅉穂䡁䅑杣ㅂ䝁䅍䅤ㅂ䡁䅉党穂䍁䅷䅉あ䡁䅉党求䡁䅍䅌杁䝁䅯兤瑂䡁䅁党祂䡁䅍䅌杁䡁䅉兡穂䝁䅕杣穂䍁䅷䅉睂䝁䅫䅣求䝁䅷兡畂䝁䅕督獁䍁䅁兙畂䝁䅑䅉穂䡁䅕杙穂䝁䅕兙杁䝁䅕兣ㅂ䝁䅫䅣瑂䝁䅕杢あ䑁䅳䅉桂䝁䄴䅚杁䡁䅉党獂䝁䅅䅤求䝁䅑䅉穂䡁䅕䅣睂䝁䄸杣あ䍁䅁督求䡁䅉杤灂䝁䅍党穂䍁䄴䅉䩂䝁䄴䅉桂䝁䅑䅚灂䡁䅑兡療䝁䄴䅌杁䝁䅫䅤杁䝁䄸杚浂䝁䅕杣穂䍁䅁杣求䝁䅍䅢桂䝁䄰兙あ䝁䅫睢畂䍁䅁兙畂䝁䅑䅉祂䝁䅕兢求䝁䅑兡桂䡁䅑兡療䝁䄴䅉穂䝁䅕杣㉂䝁䅫睙求䡁䅍睏杁䡁䅣党獂䝁䅷䅉睂䝁䅷兤湂䍁䅁兙畂䝁䅑䅉桂䝁䅉兙畂䝁䅑睢畂䝁䄰党畂䡁䅑䅉穂䝁䅕杣㉂䝁䅫睙求䡁䅍睏杁䡁䅁兡睂䝁䅕䅢灂䝁䄴党獁䍁䅁睙桂䝁䅉䅢求䍁䅁兙畂䝁䅑䅉ㅂ䝁䄰杙灂䝁䅷兡橂䝁䅅䅢杁䝁䅅杙桂䝁䄴䅚療䝁䄴兢求䝁䄴䅤杁䡁䅍党祂䡁䅙兡橂䝁䅕督㝁䍁䅁兙畂䝁䅑䅉穂䝁䅫䅤求䍁䅁兡畂䡁䅍䅣求䝁䅍䅤灂䝁䄸杢穂䍁䄴䅉䉂䝁䅑䅚灂䡁䅑兡療䝁䄴兙獂䝁䅷入獁䍁䅁䅤潂䝁䅕䅉橂䝁䄸兢睂䝁䅅杢㕂䍁䅁睢浂䝁䅙党祂䡁䅍䅉療䝁䅫䅢杁䝁䅅杢歂䍁䅁杢桂䡁䅑兤祂䝁䅅䅢杁䝁䅣兙穂䍁䅁䅣祂䝁䄸睙求䡁䅍督灂䝁䄴睚杁䝁䅙兙橂䝁䅫䅢灂䡁䅑兡求䡁䅍䅉桂䝁䄴䅚杁䡁䅍党祂䡁䅙兡橂䝁䅕督㝁䍁䅁兙畂䝁䅑䅉浂䝁䅅督あ䍁䅁杣求䡁䅍䅣療䝁䄴督求䍁䅁督㕂䡁䅍䅤求䝁䄰䅌杁䝁䅅督杁䡁䅣党獂䝁䅷䅉桂䡁䅍䅉穂䝁䅫䅤求䍁䅁睙獂䝁䅕兙祂䝁䅅杢橂䝁䅕䅉桂䝁䄴䅚杁䡁䅍兤楂䡁䅍党桂䍁䅁督ㅂ䡁䅁䅣療䡁䅉䅤杁䡁䅍党祂䡁䅙兡橂䝁䅕督畁䍁䅁杒ㅂ䡁䅉䅤潂䝁䅕杣獁䍁䅁兡あ䍁䅁䅣祂䝁䄸杤灂䝁䅑党穂䍁䅁睢浂䝁䅙督潂䝁䄸杣求䍁䅁睢灂䝁䅷杚灂䝁䅕䅢歂䍁䅁䅚求䝁䅍睢瑂䝁䄰兡穂䡁䅍兡療䝁䄴兡畂䝁䅣䅉桂䝁䄴䅚杁䡁䅉党橂䝁䅷兙瑂䝁䅅䅤灂䝁䄸杢獁䍁䅁䅣祂䝁䄸条求䝁䅍䅤杁䝁䄰兙畂䝁䅅睚求䝁䄰党畂䡁䅑䅌杁䝁䅕杢湂䝁䅫杢求䝁䅕杣求䝁䅑䅉穂䝁䄸䅢ㅂ䡁䅑兡療䝁䄴督獁䍁䅁兡畂䡁䅑党祂䡁䅙党畂䡁䅑兡療䝁䄴䅌杁䝁䄰兙灂䝁䄴䅤求䝁䄴兙畂䝁䅍党獁䍁䅁杣求䡁䅁兙灂䡁䅉䅌杁䝁䅧党桂䡁䅙入杁䝁䅷兡浂䡁䅑䅌杁䝁䅅杢歂䍁䅁睙療䝁䄰兢求䡁䅉睙灂䝁䅅䅢杁䝁䅑兡㉂䝁䅫杢湂䍁䅁督求䡁䅉杤灂䝁䅍党穂䍁䄴䅉䩂䡁䅑䅉穂䝁䅕杣㉂䝁䅕督杁䝁䅫杢歂䝁䅕䅣求䝁䄴䅚求䝁䄴䅤杁䝁䄸兡獂䍁䅁兙畂䝁䅑䅉湂䝁䅅督杁䡁䅁杣療䝁䅑兤橂䝁䅕杣穂䍁䅁兙畂䝁䅑䅉穂䡁䅕䅣睂䝁䅷兡求䡁䅉督獁䍁䅁䅣灂䡁䅁党獂䝁䅫杢求䍁䅁䅤祂䝁䅅杢穂䝁䄰兡穂䡁䅍兡療䝁䄴䅉橂䝁䄸兢睂䝁䅅杢灂䝁䅕督獁䍁䅁杣求䝁䄴党㍂䝁䅅杙獂䝁䅕䅉求䝁䄴党祂䝁䅣入杁䝁䅍睢瑂䡁䅁兙畂䝁䅫党穂䍁䅷䅉桂䝁䄴䅚杁䝁䄸杚浂䡁䅍䅡療䡁䅉党杁䝁䅕杢湂䝁䅫杢求䝁䅕杣灂䝁䄴睚杁䝁䅅杢歂䍁䅁睙療䝁䄴督あ䡁䅉兤橂䡁䅑兡療䝁䄴䅉浂䝁䅫杣瑂䡁䅍杌杁䙁䅑䅡求䍁䅁睙療䝁䄰䅣桂䝁䄴入杁䡁䅣兙穂䍁䅁杚療䡁䅉兢求䡁䅉䅢㕂䍁䅁睡畂䝁䄸睤畂䍁䅁兙穂䍁䅁睑桂䝁䅷䅉䕂䝁䅫杤求䍁䅁兓畂䡁䅑党祂䝁䄴兙あ䝁䅫睢畂䝁䅅䅢獁䍁䅁兓畂䝁䅍杌杁䝁䅅杢歂䍁䅁睙潂䝁䅅杢湂䝁䅕䅚杁䝁䅫䅤穂䍁䅁杢桂䝁䄰党杁䡁䅑睢杁䕁䅧党獂䝁䅫䅥杁䕁䅕杢求䡁䅉睚㕂䍁䅁睕療䝁䅷兤あ䝁䅫睢畂䡁䅍䅉䡂䡁䅉睢ㅂ䡁䅁䅌杁䕁䅫杢橂䍁䄴䅉灂䝁䄴䅉乂䝁䅅杣橂䝁䅧䅉祁䑁䅁䅍㉁䍁䄴䅉䥂䝁䅕䅢灂䡁䅧䅉䙂䝁䄴党祂䝁䅣入杁䙁䅍睢獂䡁䅕䅤灂䝁䄸杢穂䍁䅁睒祂䝁䄸兤睂䍁䅷䅉䩂䝁䄴睙畁䍁䅁睤桂䡁䅍䅉灂䝁䄴睙療䡁䅉䅣療䡁䅉兙あ䝁䅕䅚杁䝁䅫杢杁䑁䅅兏㍁䑁䅫䅉桂䝁䄴䅚杁䝁䅫督杁䝁䅧党桂䝁䅑兣ㅂ䝁䅅杣あ䝁䅕杣求䝁䅑䅉灂䝁䄴䅉䥂䝁䄸兤穂䡁䅑睢畂䍁䅷䅉啂䝁䅕䅥桂䡁䅍杌䅁䅁塕䅁煄䅃䅁䅓求䝁䅷兢求䡁䅉兡橂䝁䅧䅉流䍁䅁䅕桂䡁䅫杢求䍁䅷䅉䩂䝁䄴睙畁䍁䅷䅉あ䝁䄸睚求䡁䅑䅡求䡁䅉䅉㍂䝁䅫䅤潂䍁䅁兡あ䡁䅍䅉穂䡁䅕杙穂䝁䅫䅚灂䝁䅅杣灂䝁䅕督獁䍁䅁䅣祂䝁䄸杤灂䝁䅑党穂䍁䅁䅚祂䝁䅫䅢獂䝁䅫杢湂䍁䅁督療䝁䅷兤あ䝁䅫睢畂䡁䅍䅉桂䝁䄴䅚杁䡁䅑党橂䝁䅧杢療䝁䅷睢湂䝁䅫党穂䍁䅁杚療䡁䅉䅉療䝁䅫䅢杁䝁䅅杢歂䍁䅁睚桂䡁䅍䅉求䡁䅧䅣獂䝁䄸杣桂䡁䅑兡療䝁䄴䅉桂䝁䄴䅚杁䡁䅁杣療䝁䅑兤橂䡁䅑兡療䝁䄴䅉橂䝁䄸兢睂䝁䅅杢灂䝁䅕督畁䍁䅁䅖潂䝁䅕䅉橂䝁䄸兢睂䝁䅅杢㕂䍁䅁睢睂䝁䅕杣桂䡁䅑党穂䍁䅁䅤潂䡁䅉睢ㅂ䝁䅣䅡杁䕁䄴睢祂䡁䅑䅡杁䕁䅅兢求䡁䅉兡橂䝁䅅䅉呂䝁䄸䅢ㅂ䡁䅑兡療䝁䄴督獁䍁䅁睔浂䝁䅙督潂䝁䄸杣求䍁䅁睒ㅂ䝁䅷杚杁䝁䄸杚杁䕁䄰党㑂䝁䅫睙療䍁䅷䅉桂䝁䄴䅚杁䕁䅫杢あ䝁䅕杣畂䝁䅅䅤灂䝁䄸杢桂䝁䅷䅉呂䝁䄸䅢ㅂ䡁䅑兡療䝁䄴督杁䡁䅍党湂䝁䄰党畂䡁䅑督畁䍁䅁䅖潂䝁䅕䅉佂䝁䄸杣あ䝁䅧䅉䉂䝁䄰党祂䝁䅫睙桂䍁䅁睕療䝁䅷兤あ䝁䅫睢畂䡁䅍䅉穂䝁䅕睚瑂䝁䅕杢あ䍁䅁睙療䝁䄴䅚ㅂ䝁䅍䅤穂䍁䅁睢睂䝁䅕杣桂䡁䅑兡療䝁䄴督杁䡁䅁杣灂䝁䄰兙祂䝁䅫䅢㕂䍁䅁兡畂䍁䅁䅖求䡁䅧兙穂䍁䅷䅉桂䡁䅍䅉㍂䝁䅕䅢獂䍁䅁兙穂䍁䅁兡畂䍁䅁睑療䝁䅷睢祂䝁䅅䅚療䍁䅷䅉䵂䝁䄸兤灂䡁䅍兡桂䝁䄴兙獁䍁䅁杔求䡁䅣䅉乂䝁䅕䅥灂䝁䅍睢獁䍁䅁杔療䡁䅉䅤潂䍁䅁䅒桂䝁䅳睢あ䝁䅅䅌杁䕁䄸䅡灂䝁䄸䅌杁䕁䄸睡獂䝁䅅䅡療䝁䄰兙獁䍁䅁䅕求䝁䄴杢穂䡁䅫䅢㉂䝁䅅杢灂䝁䅅䅌杁䙁䅕䅤桂䝁䅧䅌杁䙁䅣党穂䡁䅑䅉坂䝁䅫杣湂䝁䅫杢灂䝁䅅䅌杁䝁䅅杢歂䍁䅁睖㕂䝁䄸兢灂䝁䄴睚畁䍁䅁䅖潂䝁䅕䅉偂䝁䅙杚穂䝁䅧睢祂䝁䅕䅉䡂䡁䅕䅢浂䍁䅁睢浂䍁䅁兔求䡁䅧兡橂䝁䄸䅉穂䝁䅕睚瑂䝁䅕杢あ䍁䅁䅡桂䡁䅍䅉歂䡁䅉兡獂䝁䅷兡畂䝁䅣䅉療䡁䅁党祂䝁䅅䅤灂䝁䄸杢穂䍁䅁兡畂䍁䅁䅔療䡁䅕兡穂䝁䅫兙畂䝁䅅䅉桂䝁䄴䅚杁䝁䅫杢杁䙁䅕杌呂䍁䄴䅉浂䝁䅕䅚求䡁䅉兙獂䍁䅁睤桂䡁䅑党祂䡁䅍䅉灂䝁䄴䅉あ䝁䅧党杁䕁䅣兤獂䝁䅙䅉療䝁䅙䅉乂䝁䅕䅥灂䝁䅍睢畁䍁䅁䅖潂䝁䅕䅉䩂䝁䄴䅤求䡁䅉杢桂䡁䅑兡療䝁䄴兙獂䍁䅁睕療䝁䅷兤あ䝁䅫睢畂䡁䅍䅉穂䝁䅕睚瑂䝁䅕杢あ䍁䅁睙療䝁䄴䅚ㅂ䝁䅍䅤穂䍁䅁䅚祂䝁䅫䅢獂䝁䅫杢湂䍁䅁睢睂䝁䅕杣桂䡁䅑兡療䝁䄴督杁䝁䅫杢杁䙁䅍兙ㅂ䝁䅑兡杁䕁䅅杣桂䝁䅉兡桂䍁䅷䅉䉂䡁䅉睚求䝁䄴䅤灂䝁䄴兙獁䍁䅁村桂䝁䅧杣桂䝁䅫杢獁䍁䅁兑ㅂ䡁䅍䅤祂䝁䅅䅢灂䝁䅅䅌杁䕁䅍睢獂䝁䄸兢楂䝁䅫兙獁䍁䅁兙畂䝁䅑䅉あ䝁䅧党杁䙁䅕杢灂䡁䅑党歂䍁䅁兑祂䝁䅅杙杁䕁䅕兢灂䡁䅉兙あ䝁䅕督畁䍁䅁䅖潂䝁䅕䅉橂䝁䄸兢睂䝁䅅杢㕂䍁䅁杚療䝁䅍兤穂䝁䅕督杁䝁䄸杢杁䝁䅑党㉂䝁䅕䅢療䡁䅁兡畂䝁䅣䅌杁䡁䅁杣療䝁䄰睢あ䝁䅫杢湂䍁䅷䅉桂䝁䄴䅚杁䝁䅍睢瑂䝁䄰党祂䝁䅍兡桂䝁䅷兡㙂䝁䅫杢湂䍁䅁䅤求䝁䅍䅡畂䝁䄸䅢療䝁䅣兡求䡁䅍䅉歂䝁䅕督灂䝁䅣杢求䝁䅑䅉あ䝁䄸䅉求䝁䄴䅡桂䝁䄴睙求䍁䅁䅤潂䝁䅕䅉歂䡁䅉兡獂䝁䅷兡畂䝁䅣䅉療䡁䅁党祂䝁䅅䅤灂䝁䄸杢穂䍁䅷䅉桂䡁䅍䅉㍂䝁䅕䅢獂䍁䅁兙穂䍁䅁睤求䝁䅷䅢楂䝁䄸杣求䍁䅁兣ㅂ䝁䅅䅢灂䡁䅑入杁䝁䅅杢歂䍁䅁䅣獂䝁䅅睙求䝁䄰党畂䡁䅑杌杁䕁䅫䅤杁䝁䅅䅢穂䝁䄸䅉療䡁䅣杢穂䍁䅁兙畂䝁䅑䅉療䡁䅁党祂䝁䅅䅤求䡁䅍䅉橂䝁䄸兢瑂䝁䅕杣橂䝁䅫兙獂䍁䅁杣求䝁䅅䅢杁䝁䅕督あ䝁䅅䅤求䍁䅁䅣祂䝁䄸䅣求䡁䅉䅤灂䝁䅕督畁䍁䅁兓畂䍁䅁兙歂䝁䅑兡あ䝁䅫睢畂䍁䅷䅉あ䝁䅧党杁䝁䅍睢瑂䡁䅁兙畂䡁䅫升穂䍁䅁杣求䝁䅅䅢杁䝁䅕督あ䝁䅅䅤求䍁䅁兡畂䡁䅙党穂䡁䅑兢求䝁䄴䅤穂䍁䅁兡畂䝁䅍䅢ㅂ䝁䅑党杁䝁䅅䅉穂䝁䅧睢睂䡁䅁兡畂䝁䅣䅉橂䝁䅕杢あ䝁䅕杣畁䍁䅁䅓求䝁䅷兢求䡁䅉兡橂䝁䅧䅉流䍁䅁䅕桂䡁䅫杢求䍁䅷䅉䩂䝁䄴睙畁䍁䅁睤桂䡁䅍䅉浂䝁䄸兤畂䝁䅑党歂䍁䅁兡畂䍁䅁免㕁䑁䅉䅍杁䝁䅅杢歂䍁䅁兡穂䍁䅁䅡求䝁䅅䅚硂䡁䅕兙祂䡁䅑党祂䝁䅕䅚杁䝁䅫杢杁䙁䅑兤獂䡁䅍兙獁䍁䅁睔牂䝁䅷兙潂䝁䄸兢桂䍁䄴䅁塁䅆䅁䅗䅁䕁䅧党瑂䝁䅅䅤療䝁䅷睢湂䡁䅫睏杁䕁䅫兢瑂䡁䅕杢療䝁䅷睢湂䡁䅫睏杁䕁䄴党ㅂ䡁䅉睢獂䝁䄸睚㕂䑁䅳䅉偂䝁䄴睙療䝁䅷睢湂䡁䅫䅁乃杅䅁朱䅳䕁䅧党畂䡁䅉入杁䙁䅍睙潂䝁䅕兡畂䍁䅷䅉䩂䝁䄴睙畁䍁䅁䅣祂䝁䄸杤灂䝁䅑党穂䍁䅁䅡求䝁䅅䅢あ䝁䅧䅉橂䝁䅅杣求䍁䅁䅣祂䝁䄸䅚ㅂ䝁䅍䅤穂䍁䅁兙畂䝁䅑䅉穂䝁䅕杣㉂䝁䅫睙求䡁䅍䅉あ䝁䄸䅉歂䝁䅕杢あ䝁䅅䅢杁䡁䅁杣桂䝁䅍䅤灂䡁䅑兡療䝁䄴党祂䡁䅍䅌杁䝁䅷兙楂䝁䄸杣桂䡁䅑睢祂䝁䅫党穂䍁䅷䅉睂䝁䅧入穂䝁䅫睙灂䝁䅅杢杁䡁䅁杣桂䝁䅍䅤灂䝁䅍党穂䍁䅷䅉桂䝁䄴䅚杁䝁䅅兢楂䡁䅕䅢桂䡁䅑睢祂䡁䅫䅉穂䡁䅕杣湂䝁䅕杣㕂䍁䅁睙求䝁䄴䅤求䡁䅉督獁䍁䅁睚療䡁䅙党祂䝁䄴兢求䝁䄴䅤獁䍁䅁兡畂䡁䅍䅤灂䡁䅑兤あ䝁䅫睢畂䝁䅅䅢杁䝁䅧党桂䝁䅷䅤潂䍁䅁睙桂䡁䅉党杁䝁䅍䅢灂䝁䄴兡橂䡁䅍䅌杁䝁䅅杢歂䍁䅁睢あ䝁䅧党祂䍁䅁兙獂䡁䅑党祂䝁䄴兙あ䝁䅕䅉橂䝁䅅杣求䍁䅁睙獂䝁䅫杢灂䝁䅍督杁䡁䅣睢祂䝁䅷䅚㍂䝁䅫䅚求䍁䄴䅉䩂䡁䅑䅉療䡁䅁党祂䝁䅅䅤求䡁䅍䅉あ䝁䅧杣療䡁䅕睚潂䍁䅁䅤㍂䝁䄸䅉穂䝁䅕睚瑂䝁䅕杢あ䡁䅍䅌杁䕁䅧党桂䝁䅷䅤潂䍁䅁睑桂䡁䅉党杁䕁䅑兡穂䡁䅑杣灂䝁䅉兤あ䝁䅫睢畂䍁䅷䅉桂䝁䄴䅚杁䙁䅑党橂䝁䅧杢療䝁䅷睢湂䡁䅫䅉桂䝁䄴䅚杁䙁䅙兙獂䡁䅕党瑁䕁䅅䅚歂䝁䅕䅚杁䙁䅍党祂䡁䅙兡橂䝁䅕督畁䍁䅁䅖潂䝁䅕䅉䥂䝁䅕兙獂䡁䅑䅡杁䕁䅍兙祂䝁䅕䅉䕂䝁䅫督あ䡁䅉兡楂䡁䅕䅤灂䝁䄸杢杁䡁䅍党湂䝁䄰党畂䡁䅑䅉療䝁䅙杚求䡁䅉督杁䝁䅑党畂䡁䅑兙獂䍁䅁䅣祂䝁䄸䅚ㅂ䝁䅍䅤穂䍁䅷䅉灂䝁䄴睙獂䡁䅕䅚灂䝁䄴睚杁䝁䅫杢浂䝁䅕睙あ䝁䅫睢畂䍁䄰睙療䝁䄴䅤祂䝁䄸䅢杁䡁䅁杣療䝁䅑兤橂䡁䅑督獁䍁䅁䅡桂䝁䄴䅚睂䝁䅫党橂䝁䅕督獁䍁䅁䅣祂䝁䅕杤求䝁䄴䅤桂䡁䅑兡㉂䝁䅕督獁䍁䅁兡瑂䡁䅁杣求䡁䅍督灂䝁䄸杢杁䝁䄰兙あ䝁䅕杣灂䝁䅅䅢穂䍁䅷䅉橂䝁䄸兢睂䝁䄸督灂䡁䅑党穂䍁䅷䅉桂䝁䄴党穂䡁䅑䅡求䡁䅑兡橂䡁䅍䅌杁䡁䅑党求䡁䅑䅡獁䍁䅁䅚求䝁䄴䅤桂䝁䅷䅉灂䝁䄰䅣獂䝁䅅杢あ䡁䅍䅌杁䝁䅣入睂䡁䅍兤瑂䍁䅷䅉桂䝁䅍杣㕂䝁䅷兡橂䡁䅍䅌杁䝁䅅杣あ䝁䅫睙ㅂ䝁䅷兙あ䝁䄸杣穂䍁䅷䅉桂䝁䅉杣桂䡁䅍兡㉂䝁䅕督獁䍁䅁䅚求䝁䄴䅤桂䝁䅷䅉橂䝁䅧兙灂䡁䅉督獁䍁䅁䅚求䝁䅷兡㉂䝁䅕杣㕂䍁䅁兤畂䝁䅫䅤穂䍁䅁兙畂䝁䅑䅉獂䝁䅫睚潂䡁䅑督獁䍁䅁䅗瑁䡁䅉兙㕂䍁䅁督ㅂ䡁䅁䅣獂䝁䅫党穂䍁䅁兙畂䝁䅑䅉求䡁䅅兤灂䡁䅁兢求䝁䄴䅤獁䍁䅁䅣求䡁䅉督療䝁䄴兙獂䍁䅁䅣祂䝁䄸䅤求䝁䅍䅤灂䡁䅙党杁䝁䅕兣ㅂ䝁䅫䅣瑂䝁䅕杢あ䍁䅷䅉桂䝁䄴䅚杁䝁䅧兡湂䝁䅧兌あ䝁䅕睙潂䍁䅁兙畂䝁䅑䅉歂䝁䅫睚灂䡁䅑兙獂䍁䅁杣求䡁䅍䅤療䡁䅉兙あ䝁䅫睢畂䍁䅁党硂䡁䅕兡睂䝁䄰党畂䡁䅑䅌杁䝁䅅督杁䡁䅣党獂䝁䅷䅉桂䡁䅍䅉求䡁䅅兤灂䡁䅁兢求䝁䄴䅤杁䡁䅉党睂䝁䅅兡祂䍁䅁督求䡁䅉杤灂䝁䅍党穂䍁䄴䅉啂䝁䅧兡穂䍁䅁督求䝁䅣兢求䝁䄴䅤杁䝁䅅䅢穂䝁䄸䅉睂䡁䅉睢㉂䝁䅫䅚求䡁䅍䅉瑂䝁䅕䅚灂䝁䅍兙獂䍁䅁䅣祂䝁䄸䅚ㅂ䝁䅍䅤穂䍁䅷䅉穂䡁䅕睙潂䍁䅁兙穂䍁䅁杙祂䝁䅅杢歂䝁䅕䅚杁䝁䅅杢歂䍁䅁睚求䝁䄴党祂䝁䅫睙杁䡁䅁䅡桂䡁䅉兢桂䝁䅍党ㅂ䡁䅑兡橂䝁䅅䅢穂䍁䅷䅉㉂䝁䅅睙橂䝁䅫杢求䡁䅍䅌杁䡁䅍兤祂䝁䅣兡橂䝁䅅䅢杁䡁䅁杣療䝁䅑兤橂䡁䅑督獁䍁䅁䅚灂䝁䅅睚畂䝁䄸督あ䝁䅫睙杁䡁䅑党穂䡁䅑督獁䍁䅁兡畂䝁䅙党橂䡁䅑兡療䝁䄴兌橂䝁䄸杢あ䡁䅉睢獂䍁䅁䅣祂䝁䄸䅚ㅂ䝁䅍䅤穂䍁䅷䅉奂䍁䄰杣桂䡁䅫䅉睂䡁䅉睢歂䡁䅕睙あ䡁䅍䅌杁䝁䅕兣ㅂ䝁䅫䅣瑂䝁䅕杢あ䍁䅷䅉桂䝁䄴䅚杁䡁䅙兡あ䝁䅅兢灂䝁䄴督畁䍁䅁䅖潂䝁䅕䅉啂䝁䅕睙潂䝁䄴睢獂䝁䄸睚㕂䍁䅁兙畂䝁䅑䅉坂䝁䅅䅢ㅂ䝁䅕兌䉂䝁䅑䅚求䝁䅑䅉呂䝁䅕杣㉂䝁䅫睙求䡁䅍䅉穂䝁䅕睚瑂䝁䅕杢あ䍁䅁睢浂䝁䅙党祂䡁䅍䅉穂䝁䄸杚あ䡁䅣兙祂䝁䅕䅌杁䡁䅑党橂䝁䅧杢療䝁䅷睢湂䡁䅫䅌杁䝁䅅杢歂䍁䅁睢あ䝁䅧党祂䍁䅁杤桂䝁䅷兤求䍁䄰兙歂䝁䅑党歂䍁䅁督求䡁䅉杤灂䝁䅍党穂䍁䅁䅤潂䝁䅅䅤杁䝁䅫杢橂䝁䅷兤歂䝁䅕䅉睂䡁䅉兙橂䡁䅑兡橂䝁䅕䅉瑂䝁䅅杢桂䝁䅣党瑂䝁䅕杢あ䍁䅁督療䝁䅙䅤㍂䝁䅅杣求䍁䅁督㕂䡁䅍䅤求䝁䄰督杁䝁䅙睢祂䍁䅁䅚求䝁䄴䅤桂䝁䅷䅉桂䝁䄴䅚杁䝁䄰党歂䝁䅫睙桂䝁䅷䅉睂䡁䅉兙橂䡁䅑兡あ䝁䅫睢畂䝁䅕杣穂䑁䅳䅉桂䝁䄴䅚杁䡁䅙兙獂䡁䅕党瑁䝁䅅䅚歂䝁䅕䅚杁䡁䅁杣桂䝁䅍䅤灂䝁䅍党杁䡁䅍睢獂䡁䅕䅤灂䝁䄸杢穂䍁䅁睙療䝁䄰䅣祂䝁䅫督灂䝁䄴睚杁䡁䅁杣桂䝁䅍䅤灂䝁䅍党杁䝁䅍睢畂䡁䅍兤獂䡁䅑兙畂䝁䅍入獁䍁䅁党歂䡁䅕睙桂䡁䅑兡療䝁䄴䅌杁䡁䅉党㉂䝁䅕杢ㅂ䝁䅕䅉橂䡁䅫睙獂䝁䅕䅉瑂䝁䅅杢桂䝁䅣党瑂䝁䅕杢あ䍁䅁兙畂䝁䅑䅉浂䝁䅫杢桂䝁䄴睙灂䝁䅅䅢杁䡁䅍党祂䡁䅙兡橂䝁䅕督獁䍁䅁党瑁䡁䅍党祂䡁䅙兡橂䝁䅕督獁䍁䅁䅣祂䝁䅅睙あ䝁䅫睙求䍁䅁䅤求䝁䅍䅡畂䝁䄸䅢療䝁䅣入獁䍁䅁兙畂䝁䅑䅉畂䝁䅕䅤㍂䝁䄸杣牂䍁䅁兙畂䝁䅑䅉潂䝁䅅杣歂䡁䅣兙祂䝁䅕䅉穂䝁䅕杣㉂䝁䅫睙求䡁䅍䅌杁䝁䅅督杁䡁䅣党獂䝁䅷䅉桂䡁䅍䅉橂䝁䄸杢穂䡁䅕䅢あ䝁䅫杢湂䍁䅷䅉桂䝁䄴䅚杁䝁䅍睢畂䡁䅑兡畂䡁䅕兡畂䝁䅣䅉求䝁䅑兤橂䝁䅅䅤灂䝁䄸杢杁䡁䅍党祂䡁䅙兡橂䝁䅕督畁䍁䅁䅓求䝁䄴杣㕂䍁䅁睕橂䝁䅧党灂䝁䄴䅌杁䕁䅫杢橂䍁䄴䅉㍂䝁䅅督杁䝁䅙睢ㅂ䝁䄴䅚求䝁䅑䅉灂䝁䄴䅉硁䑁䅫睍祁䍁䅁兙畂䝁䅑䅉灂䡁䅍䅉潂䝁䅕兙歂䡁䅅兤桂䡁䅉䅤求䡁䅉党歂䍁䅁兡畂䍁䅁兔求䝁䅷杤灂䝁䅷䅢求䍁䅷䅉佂䝁䅕睤杁䙁䅫睢祂䝁䅳杌䅁䅁塷䅁潂䅁䅁䅓求䡁䅁兙あ䝁䄸䅢療䝁䅣入㝁䍁䅁兓畂䝁䅙党橂䡁䅑兡療䡁䅕督杁䕁䅑兡穂䝁䅕兙穂䝁䅕督㝁䍁䅁睔畂䝁䅍睢獂䝁䄸睚㕂䑁䅳䅉坂䝁䅅睙橂䝁䅫杢求䡁䅍䅁呄兄䅁䅙䅯䕁䅧党祂䝁䅫䅤桂䝁䅣党杁䕁䅙兡畂䝁䅅杢橂䝁䅫兙獂䍁䅁睑療䡁䅉䅣療䡁䅉兙あ䝁䅫睢畂䍁䅁睢睂䝁䅕杣桂䡁䅑党穂䍁䅁兙穂䍁䅁䅤潂䝁䅕䅉楂䝁䅅杢牂䍁䅁䅡療䝁䅷䅚灂䝁䄴睚杁䝁䅍睢瑂䡁䅁兙畂䡁䅫䅉浂䝁䄸杣杁䕁䅧党祂䝁䅫䅤桂䝁䅣党杁䕁䅉兙畂䝁䅳䅉あ䝁䅧兙あ䍁䅁䅣祂䝁䄸杤灂䝁䅑党穂䍁䅁杤桂䡁䅉兡療䡁䅕督杁䝁䅙兡畂䝁䅅杢橂䝁䅫兙獂䍁䅁督求䡁䅉杤灂䝁䅍党穂䍁䅁䅤療䍁䅁督瑂䝁䅅䅢獂䍁䅁兙畂䝁䅑䅉瑂䝁䅕䅚灂䡁䅕兢杁䡁䅍兡㙂䝁䅕䅚杁䝁䅉兤穂䝁䅫杢求䡁䅍督求䡁䅍䅉桂䝁䄴䅚杁䝁䅫杢歂䝁䅫杤灂䝁䅑兤桂䝁䅷督杁䝁䅫杢杁䡁䅑䅡求䍁䅁兖畂䝁䅫䅤求䝁䅑䅉呂䡁䅑兙あ䝁䅕督畁䍁䅁兓あ䍁䅁兙橂䝁䅍党睂䡁䅑督杁䡁䅙兙祂䝁䅫睢ㅂ䡁䅍䅉歂䝁䅕䅣療䡁䅍兡あ䍁䅁䅣祂䝁䄸䅚ㅂ䝁䅍䅤穂䍁䅷䅉穂䡁䅕睙潂䍁䅁兙穂䍁䅁杢療䝁䄴兡畂䡁䅑党祂䝁䅕督あ䍁䅁䅚求䝁䄰兙畂䝁䅑䅉歂䝁䅕䅣療䡁䅍兡あ䡁䅍䅌杁䝁䅫杢あ䝁䅕杣求䡁䅍䅤杁䝁䅉党桂䡁䅉兡畂䝁䅣䅉歂䝁䅕兢桂䝁䄴䅚杁䝁䅑党睂䝁䄸督灂䡁䅑督獁䍁䅁兢療䝁䄴党㕂䍁䅁兢桂䡁䅉睡求䡁䅑䅉桂䝁䅍睙療䡁䅕杢あ䡁䅍䅌杁䡁䅍兙㉂䝁䅫杢湂䡁䅍䅉桂䝁䅍睙療䡁䅕杢あ䡁䅍䅌杁䡁䅁党祂䡁䅍睢畂䝁䅅䅢杁䝁䅍䅡求䝁䅍睡灂䝁䄴睚杁䝁䅅睙橂䝁䄸兤畂䡁䅑督獁䍁䅁兙畂䝁䅑䅉橂䝁䅕杣あ䝁䅫杚灂䝁䅍兙あ䝁䅕督杁䝁䄸杚杁䝁䅑党睂䝁䄸督灂䡁䅑杌杁䙁䅑䅡求䍁䅁睙療䝁䄰䅣桂䝁䄴入婁䡉䅍䅉獂䝁䄸兙畂䍁䅁䅣療䡁䅉䅤浂䝁䄸䅢灂䝁䄸䅉灂䝁䄴睙獂䡁䅕䅚求䡁䅍䅉橂䝁䄸兢瑂䝁䅕杣橂䝁䅫兙獂䍁䅁兙畂䝁䅑䅉灂䝁䄴䅚ㅂ䡁䅍䅤祂䝁䅫兙獂䍁䅁䅢療䝁䅅杢穂䍁䅷䅉療䡁䅣杢求䡁䅉兌療䝁䅍睙ㅂ䡁䅁兡求䝁䅑䅉桂䝁䄴䅚杁䝁䄴睢畂䍁䄰睢㍂䝁䄴党祂䍁䅁睢橂䝁䅍兤睂䝁䅫党歂䍁䅁睙療䝁䄰兢求䡁䅉睙灂䝁䅅䅢杁䡁䅉党桂䝁䅷䅉求䡁䅍䅤桂䡁䅑党杁䝁䅷睢桂䝁䄴督獁䍁䅁睢畂䝁䅕兌あ䝁䄸兌浂䝁䄸兤祂䍁䅁杚桂䝁䄰兡獂䡁䅫䅉祂䝁䅕督灂䝁䅑党畂䡁䅑兡桂䝁䅷䅉獂䝁䄸兙畂䡁䅍䅌杁䡁䅉党桂䝁䅷䅉求䡁䅍䅤桂䡁䅑党杁䝁䅍睢畂䡁䅍䅤祂䡁䅕睙あ䝁䅫睢畂䍁䅁兙畂䝁䅑䅉獂䝁䅅杢歂䍁䅁䅚求䡁䅙党獂䝁䄸䅣瑂䝁䅕杢あ䍁䅁䅢療䝁䅅杢穂䍁䅷䅉橂䝁䄸杢穂䡁䅕兢求䡁䅉䅉獂䝁䄸兙畂䡁䅍䅌杁䝁䅍睢瑂䝁䄰党祂䝁䅍兡桂䝁䅷䅉楂䡁䅕督灂䝁䄴党穂䡁䅍䅉獂䝁䄸兙畂䡁䅍䅌杁䝁䅷兡畂䝁䅕督杁䝁䄸杚杁䝁䅍杣求䝁䅑兡あ䍁䅷䅉あ䝁䅕杣瑂䍁䅁党硂䡁䅕兡睂䝁䄰党畂䡁䅑䅉浂䝁䅫杢桂䝁䄴睙灂䝁䄴睚獁䍁䅁兙畂䝁䅑䅉あ䝁䅕杣瑂䍁䅁杣求䝁䅅䅢杁䝁䅕督あ䝁䅅䅤求䍁䅁䅢療䝁䅅杢穂䍁䅷䅉桂䡁䅍䅉㍂䝁䅕䅢獂䍁䅁兙穂䍁䅁睙療䝁䄰兢求䡁䅉睙灂䝁䅅䅢杁䝁䅉兤穂䝁䅫杢求䡁䅍督杁䝁䅷睢桂䝁䄴督杁䡁䅑睢杁䝁䅅䅉祂䝁䅅杢湂䝁䅕䅉療䝁䅙䅉楂䡁䅕督灂䝁䄴党穂䡁䅍党穂䍁䅁兡畂䍁䅁兡畂䝁䅑兤穂䡁䅑杣灂䝁䅕督杁䡁䅑䅡桂䡁䅑䅉灂䝁䄴睙獂䡁䅕䅚求䍁䅁杣求䝁䅅䅢杁䝁䅕督あ䝁䅅䅤求䍁䅁兙畂䝁䅑䅉祂䝁䅕杢あ䝁䅅䅢杁䝁䅅杢歂䍁䅁䅢求䝁䅅督灂䝁䄴睚獁䍁䅁䅡求䝁䅅䅢あ䝁䅧睙桂䡁䅉党獁䍁䅁兙橂䝁䅍睢瑂䝁䄰睢歂䝁䅅䅤灂䝁䄸杢杁䝁䅅杢歂䍁䅁杚療䝁䄸䅚杁䡁䅍党祂䡁䅙兡橂䝁䅕督獁䍁䅁杣求䡁䅑兙灂䝁䅷䅉あ䡁䅉兙歂䝁䅕䅌杁䝁䅅杢歂䍁䅁睙療䝁䄴督あ䡁䅉兤橂䡁䅑兡療䝁䄴杌杁䕁䅫䅤杁䝁䅅䅢穂䝁䄸䅉療䡁䅉兡湂䝁䅫杢桂䡁䅑党穂䍁䅁䅢療䝁䅅杢穂䍁䅁䅤潂䝁䅅䅤杁䝁䅅杣求䍁䅁睚ㅂ䝁䅅杣桂䝁䄴䅤求䝁䅕䅚杁䝁䅉入杁䡁䅑䅡求䍁䅁兖畁䙁䅍杌杁䙁䅍兢桂䝁䅷䅢杁䕁䅉兤穂䝁䅫杢求䡁䅍督杁䕁䅅䅚瑂䝁䅫杢灂䡁䅍䅤祂䝁䅅䅤灂䝁䄸杢㝁䍁䅁兙畂䝁䅑䅉睂䡁䅉睢㉂䝁䅫䅚求䡁䅍䅉療䝁䅉条求䝁䅍䅤灂䡁䅙党杁䝁䅅䅚㉂䝁䅫睙求䍁䅁杚祂䝁䄸兢杁䡁䅑杣ㅂ䡁䅍䅤求䝁䅑䅉桂䝁䅑杤灂䡁䅍党祂䡁䅍杌杁䙁䅑䅡求䍁䅁睙療䝁䄰䅣桂䝁䄴入杁䡁䅣兙穂䍁䅁杚療䡁䅉兢求䡁䅉䅢㕂䍁䅁睡畂䝁䄸睤畂䍁䅁兙穂䍁䅁䅓求䡁䅉兡あ䝁䅅睚求䍁䅁杒灂䝁䄴兙畂䝁䅍兡桂䝁䅷䅉䑂䝁䄸杣睂䝁䄸杣桂䡁䅑兡療䝁䄴䅌杁䕁䄰杌䥂䍁䄴睑畁䍁䅁兙畂䝁䅑䅉橂䝁䅧兙畂䝁䅣党歂䍁䅁兡あ䡁䅍䅉畂䝁䅅兢求䍁䅁䅤療䍁䅁䅓求䡁䅉兡あ䝁䅅睚求䍁䅁杒灂䝁䄴兙畂䝁䅍兡桂䝁䅷䅉䑂䝁䄸杣睂䝁䄸杣桂䡁䅑兡療䝁䄴䅉灂䝁䄴䅉硁䑁䅫兏㑁䍁䄴䅉䥂䝁䅕杣灂䡁䅑兙湂䝁䅕䅉䝂䝁䅫杢桂䝁䄴睙灂䝁䅅䅢杁䕁䅍睢祂䡁䅁睢祂䝁䅅䅤灂䝁䄸杢杁䡁䅣兙穂䍁䅁杚療䡁䅕杢歂䝁䅕䅚杁䝁䅫杢杁䑁䅅兏祁䑁䅣䅉桂䝁䄴䅚杁䝁䅫督杁䝁䅧党桂䝁䅑兣ㅂ䝁䅅杣あ䝁䅕杣求䝁䅑䅉灂䝁䄴䅉偂䝁䅷入瑂䡁䅁兡桂䍁䅷䅉塂䝁䅅督潂䝁䅫杢湂䡁䅑睢畂䍁䄴䅁剃睅䅁䅡䅑䕁䅧党祂䡁䅑来杁䕁䅣䅢療䝁䅉兙獂䍁䅁䅓療䝁䅷䅚灂䝁䄴睚穂䍁䅷䅉䩂䝁䄴睙畁䍁䅁睢睂䝁䅕杣桂䡁䅑党穂䍁䅁兙穂䍁䅁兙杁䡁䅙党潂䝁䅫睙獂䝁䅕䅉祂䝁䅕杢あ䝁䅅䅢杁䝁䅍睢瑂䡁䅁兙畂䡁䅫杌杁䙁䅑䅡求䍁䅁睙療䝁䄰䅣桂䝁䄴入杁䝁䄸䅣求䡁䅉兙あ䝁䅕督杁䡁䅑䅡祂䝁䄸兤湂䝁䅧䅉あ䡁䅣睢杁䡁䅍党湂䝁䄰党畂䡁䅑督獁䍁䅁兑瑂䝁䅕杣灂䝁䅍兙穂䍁䅁杕求䝁䄴䅤桂䝁䅷䅉䑂䝁䅅杣杁䝁䅅杢歂䍁䅁兓畂䡁䅑党祂䝁䄴兙あ䝁䅫睢畂䝁䅅䅢杁䙁䅉党畂䡁䅑兙獂䍁䅁睑桂䡁䅉杌杁䕁䅫䅤杁䝁䄸杚浂䝁䅕杣穂䍁䅁杤求䝁䅧兡橂䝁䅷党杁䡁䅉党畂䡁䅑兙獂䍁䅁督求䡁䅉杤灂䝁䅍党穂䍁䅁兤畂䝁䅑党祂䍁䅁䅤潂䝁䅕䅉䥂䝁䅕杣あ䡁䅯䅌杁䕁䅑睢獂䝁䅷兙祂䍁䅷䅉桂䝁䄴䅚杁䙁䅑䅡祂䝁䅫杚あ䡁䅫䅉楂䡁䅉兙畂䝁䅑督杁䝁䅙杣療䝁䄰䅉橂䝁䄸兢睂䝁䅅杢㕂䍁䄰睢睂䝁䅕杣桂䡁䅑党歂䍁䅷䅉獂䝁䅫睙求䝁䄴督求䝁䅕䅌杁䝁䅅杢歂䍁䅁杚祂䝁䅅杢橂䝁䅧兡穂䝁䅕党杁䝁䅷睢橂䝁䅅䅤灂䝁䄸杢穂䍁䅁兡畂䍁䅁䅤潂䝁䅕䅉噂䝁䄴兡あ䝁䅕䅚杁䙁䅍䅤桂䡁䅑党穂䍁䅷䅉䉂䝁䅙杣灂䝁䅍兙獁䍁䅁兑穂䝁䅫兙獁䍁䅁兑ㅂ䡁䅍䅤祂䝁䅅䅢灂䝁䅅䅌杁䕁䅍兙畂䝁䅅䅚桂䍁䅷䅉あ䝁䅧党杁䕁䅍兙祂䝁䅫杙楂䝁䅕兙畂䍁䅷䅉䙂䡁䅕杣療䡁䅁党獁䍁䅁䅔桂䡁䅑兡畂䍁䅁兑瑂䝁䅕杣灂䝁䅍兙獁䍁䅁䅤潂䝁䅕䅉乂䝁䅫䅚歂䝁䅷党杁䕁䅕兙穂䡁䅑䅌杁䝁䅅杢歂䍁䅁杔求䡁䅣䅉慂䝁䅕兙獂䝁䅅杢歂䍁䄴䅉啂䝁䅧党杁䝁䅍睢瑂䡁䅁兙畂䡁䅫䅉穂䝁䅕䅢獂䡁䅍䅉㉂䝁䅕䅡灂䝁䅍䅢求䡁䅍䅉桂䝁䄴䅚杁䡁䅙兙獂䡁䅕党瑁䝁䅅䅚歂䝁䅕䅚杁䡁䅍党祂䡁䅙兡橂䝁䅕督畁䍁䅁䅓求䡁䅉䅤㙂䍁䅁睒獂䝁䄸杙桂䝁䅷䅉䥂䝁䄸䅢歂䝁䅫杢湂䡁䅍䅌杁䕁䅫杢橂䍁䄴䅉㍂䝁䅅督杁䝁䅙睢ㅂ䝁䄴䅚求䝁䅑䅉灂䝁䄴䅉硁䑁䅫免㑁䍁䅁兙畂䝁䅑䅉灂䡁䅍䅉潂䝁䅕兙歂䡁䅅兤桂䡁䅉䅤求䡁䅉党歂䍁䅁兡畂䍁䅁兒穂䡁䅑党祂䝁䄸䅌杁䕁䅙䅢療䡁䅉兡歂䝁䅅杌䅁䉁呯䅁奂睂䅁䅓求䡁䅍督杁䕁䅍睢祂䡁䅁睢祂䝁䅅䅤灂䝁䄸杢獁䍁䅁兙畂䍁䅁党㑂䡁䅁䅢療䡁䅉兙あ䝁䅫睢畂䍁䅁兙畂䝁䅑䅉睂䡁䅉睢歂䡁䅕睙あ䝁䅫睢畂䍁䅁睙療䝁䄰䅣桂䝁䄴入獁䍁䅁党㑂䡁䅁䅢療䡁䅉党穂䍁䅷䅉歂䝁䅕杤求䝁䅷睢睂䡁䅍䅌杁䡁䅁杣療䝁䅑兤橂䝁䅕督獁䍁䅁䅣ㅂ䡁䅉睙潂䝁䅅督求䡁䅍䅌杁䡁䅑杣桂䝁䄴督睂䝁䄸杣あ䡁䅍䅌杁䝁䅅杢歂䍁䅁督求䝁䅷䅢穂䍁䅁睙祂䡁䅕䅚求䍁䅁睢灂䝁䅷䅌杁䝁䄴兙あ䡁䅕杣桂䝁䅷䅉湂䝁䅅督杁䝁䅷兡硂䡁䅕兡歂䡁䅍䅉潁䕁䄴睒䵂䡁䅍克獁䍁䅁兙畂䝁䅑䅉畂䝁䅅䅤ㅂ䡁䅉兙獂䍁䅁睚桂䡁䅍杌杁䙁䅑䅡求䍁䅁睙療䝁䄰䅣桂䝁䄴入杁䝁䄸䅣求䡁䅉兙あ䝁䅕督杁䝁䅫杢杁䡁䅑睤療䍁䅁督求䝁䅣兢求䝁䄴䅤穂䍁䅷䅉䙂䡁䅧䅣獂䝁䄸杣桂䡁䅑兡療䝁䄴䅉桂䝁䄴䅚杁䙁䅁杣療䝁䅑兤橂䡁䅑兡療䝁䄴䅌杁䝁䅅杢歂䍁䅁兔灂䝁䅑督あ䡁䅉党桂䝁䄰杌杁䕁䅫䅤杁䝁䅍睢畂䝁䅑兤橂䡁䅑督杁䡁䅁杣療䝁䅑兤橂䡁䅑兡療䝁䄴䅉療䡁䅁党祂䝁䅅䅤灂䝁䄸杢穂䍁䅁䅣祂䝁䅫兢桂䡁䅉兡獂䡁䅫䅉灂䝁䄴䅉あ䝁䅧党杁䙁䅕杢灂䡁䅑党歂䍁䅁睕あ䝁䅅䅤求䡁䅍䅌杁䕁䅣兤㕂䝁䅅杢桂䍁䅷䅉あ䝁䅧党杁䕁䄰兙獂䝁䅅入穂䝁䅫兙癁䙁䅑䅡桂䝁䅫䅢桂䝁䄴䅚杁䕁䅯睢灂䝁䄴䅤杁䕁䅑党㉂䝁䅕䅢療䡁䅁兢求䝁䄴䅤杁䕁䅅杣求䝁䅅䅌杁䝁䅅杢歂䍁䅁兔桂䝁䅷兙㕂䡁䅍兡桂䑁䅳䅉桂䝁䄴䅚杁䝁䅕䅥睂䝁䅷睢祂䝁䅅䅤灂䝁䄸杢杁䝁䅅睙あ䝁䅫杤灂䡁䅑兡求䡁䅍䅉睂䡁䅉兡畂䝁䅍兡睂䝁䅅䅢獂䡁䅫䅉療䝁䅙杚穂䝁䅧睢祂䝁䅕䅉䡂䡁䅕入桂䝁䄴兙獁䍁䅁䅤潂䝁䅕䅉噂䍁䄴睕畁䍁䅁睒ㅂ䝁䅷杚杁䝁䄸杚杁䕁䄰党㑂䝁䅫睙療䍁䅷䅉桂䝁䄴䅚杁䝁䄸杚浂䡁䅍䅡療䡁䅉党杁䙁䅍兤祂䝁䅫杢桂䝁䄰党杁䝁䅅杢歂䍁䅁睑桂䝁䄴兙歂䝁䅅杌杁䙁䅑䅡求䍁䅁睙療䝁䄰䅣桂䝁䄴入杁䝁䅫督杁䝁䅅䅢穂䝁䄸䅉灂䝁䄴杤療䝁䅷杤求䝁䅑䅉灂䝁䄴䅉湂䝁䅅䅤潂䝁䅕杣灂䝁䄴睚獁䍁䅁睙療䝁䄰䅣祂䝁䅕督穂䝁䅫杢湂䍁䅷䅉桂䝁䄴䅚杁䡁䅁杣療䝁䅍党穂䡁䅍兡畂䝁䅣䅉畂䝁䅅䅤ㅂ䡁䅉兙獂䍁䅁睚桂䡁䅍睏杁䝁䅙杣桂䝁䅍䅤灂䝁䄸杢桂䡁䅑兡畂䝁䅣䅉佂䕁䅣䅔穂䑁䅳䅉湂䝁䅅䅤潂䝁䅕杣灂䝁䄴睚獁䍁䅁䅤求䡁䅉兢灂䝁䄴兙獂䝁䅫杢湂䍁䅷䅉獂䝁䄸兙歂䝁䅫杢湂䍁䅷䅉桂䝁䄴䅚杁䡁䅑杣桂䝁䄴督睂䝁䄸杣あ䝁䅫杢湂䍁䅁睙祂䡁䅕䅚求䍁䅁睢灂䝁䅷䅉桂䝁䄴䅚杁䕁䄴睒䵂䍁䅁䅤潂䡁䅉睢ㅂ䝁䅣䅡杁䡁䅉兙灂䝁䅷䅉橂䝁䅅杣㝁䍁䅁兙畂䝁䅑䅉穂䡁䅑睢祂䝁䅫杢湂䍁䅁兙畂䝁䅑䅉あ䝁䅕杣瑂䝁䅫杢桂䝁䅷兡畂䝁䅣䅉睂䡁䅉睢睂䝁䅅杢求䍁䅷䅉桂䡁䅍䅉㍂䝁䅕䅢獂䍁䅁兙穂䍁䅁䅣祂䝁䄸杤灂䝁䅑兡畂䝁䅣䅉㍂䝁䅅䅤求䡁䅉䅉潂䝁䅅杢歂䝁䅷兡畂䝁䅣䅉穂䝁䅕杣㉂䝁䅫睙求䡁䅍䅉睂䡁䅉兡瑂䝁䅅杣灂䝁䅷入杁䝁䅫杢杁䡁䅑䅡求䍁䅁村桂䝁䅳睡求䝁䄴䅉呂䝁䅧兙獂䝁䅕䅉睂䝁䅷兙㕂䡁䅍䅉灂䝁䄴䅉あ䝁䅧党杁䙁䅣兡獂䝁䅷兡穂䡁䅑睢畂䍁䅁村桂䡁䅍兡畂䍁䅁兙祂䝁䅕兙杁䝁䄸杚杁䕁䄴睢祂䡁䅑䅡杁䕁䅑兙牂䝁䄸䅤桂䍁䄴䅉啂䝁䅧党杁䝁䅍睢瑂䡁䅁兙畂䡁䅫䅉㍂䝁䅅督杁䝁䅫杢橂䝁䄸杣睂䝁䄸杣桂䡁䅑党歂䍁䅁兡畂䍁䅁免㕁䑁䅉䅍杁䝁䅅杢歂䍁䅁兡穂䍁䅁䅡求䝁䅅䅚硂䡁䅕兙祂䡁䅑党祂䝁䅕䅚杁䝁䅫杢杁䕁䄴党㍂䍁䅁兗療䡁䅉睡獁䍁䅁杔求䡁䅣䅉婂䝁䄸杣牂䍁䄴䅁佁睆䅁䉳䅅䕁䅧党㍂䝁䅷党あ䡁䅑䅉兂䝁䅅睙牂䝁䅅杣歂䍁䅁兒畂䡁䅑党祂䡁䅁杣灂䡁䅍党杁䕁䅍睢瑂䡁䅁兙畂䡁䅫䅉睂䡁䅉睢㉂䝁䅫䅚求䡁䅍䅉穂䝁䄸䅢ㅂ䡁䅑兡療䝁䄴督杁䡁䅑䅡桂䡁䅑䅉桂䝁䅷䅢療䡁䅣䅉橂䡁䅕督あ䝁䄸兢求䡁䅉督杁䡁䅑睢杁䝁䅍兙睂䡁䅑兤祂䝁䅕䅌杁䝁䅅杢桂䝁䅷入㙂䝁䅕䅌杁䝁䅅杢歂䍁䅁兙橂䡁䅑䅉ㅂ䡁䅁睢畂䍁䅁䅚桂䡁䅑兙杁䡁䅍党桂䝁䄰䅢求䡁䅍督獂䡁䅫䅉灂䝁䄴䅉あ䝁䅧党杁䕁䅅兢求䡁䅉兡橂䝁䅅督獁䍁䅁兒ㅂ䡁䅉睢睂䝁䅕䅌杁䡁䅑䅡求䍁䅁兔灂䝁䅑䅚獂䝁䅕䅉䙂䝁䅅督あ䍁䅷䅉䉂䝁䅙杣灂䝁䅍兙獁䍁䅁䅤潂䝁䅕䅉䉂䡁䅍兡桂䍁䅁䅕桂䝁䅍兡浂䝁䅫睙獁䍁䅁兙畂䝁䅑䅉䭂䝁䅅䅣桂䝁䄴杌杁䕁䅫䅤杁䝁䄸䅣求䡁䅉兙あ䝁䅕督杁䝁䅫杢杁䝁䅙兡㉂䝁䅕䅉穂䝁䅕睚瑂䝁䅕杢あ䡁䅍杏杁䙁䅍党祂䡁䅙党祂䍁䅷䅉䥂䡁䅫杙祂䝁䅫䅚杁䕁䅍䅢療䡁䅕䅚獁䍁䅁兓畂䡁䅑党獂䝁䅷兡湂䝁䅕杢あ䍁䅁兒歂䝁䅣党獁䍁䅁杒灂䝁䄴兙畂䝁䅍兡桂䝁䅷䅉呂䝁䅕杣㉂䝁䅫睙求䡁䅍䅌杁䝁䅅杢歂䍁䅁睑療䡁䅉䅣療䡁䅉兙あ䝁䅕䅉䩂䝁䄴杤求䡁䅍䅤瑂䝁䅕杢あ䡁䅍䅉桂䝁䄴䅚杁䕁䄸䅤潂䝁䅕杣畁䍁䅁䅖潂䝁䅕䅉橂䝁䄸兢睂䝁䅅杢㕂䍁䅁睢浂䝁䅙党祂䡁䅍䅉湂䝁䅕杢求䡁䅉兙獂䍁䅁䅣ㅂ䡁䅉䅣療䡁䅍党杁䡁䅍党祂䡁䅙党祂䡁䅍䅉浂䝁䄸杣杁䝁䄰兤獂䡁䅑兡瑁䡁䅣睢祂䝁䅳䅢療䝁䅅䅚杁䝁䅍睢瑂䡁䅁兤あ䝁䅫杢湂䍁䅁兙畂䝁䅑䅉㍂䝁䄸杣牂䝁䅷睢桂䝁䅑兌療䡁䅁䅤灂䝁䄰兡㙂䝁䅕䅚杁䡁䅍党祂䡁䅙党祂䡁䅍睏杁䕁䅧䅕䙂䍁䅁䅕祂䝁䄸䅔灂䝁䅅杢あ䍁䅁杕桂䝁䅍睡杁䝁䅅杢歂䍁䅁䅖療䡁䅣党祂䍁䅁督求䡁䅉杤求䡁䅉督㝁䍁䅁䅓兂䕁䅕䅉呂䡁䅫杢求䡁䅉睚㕂䍁䅷䅉桂䍁䅁睙療䝁䄰䅣療䡁䅍兙楂䝁䅷党杁䝁䅫杢浂䡁䅉兙穂䡁䅑杣ㅂ䝁䅍䅤ㅂ䡁䅉党杁䝁䅙睢祂䍁䅁䅤祂䝁䅅䅚灂䡁䅑兡療䝁䄴兙獂䍁䅁兙畂䝁䅑䅉橂䝁䅷睢ㅂ䝁䅑兌畂䝁䅅䅤灂䡁䅙党杁䝁䅅䅣睂䝁䅷兡橂䝁䅅䅤灂䝁䄸杢穂䑁䅳䅉䥂䙁䅁兒杁䙁䅍睙桂䝁䅷党杁䙁䅕䅣杁䙁䅍党祂䡁䅙党祂䡁䅍䅉睂䡁䅉睢歂䡁䅕睙あ䍁䅁䅢灂䝁䄴党穂䍁䅁杚療䡁䅉䅉橂䡁䅉兡あ䝁䅫睙桂䝁䅷䅉桂䡁䅁䅣獂䝁䅫睙桂䡁䅑兡療䝁䄴督獁䍁䅁兡畂䝁䅍䅢ㅂ䝁䅑兡畂䝁䅣䅉獂䝁䅅杣湂䝁䅕䅉求䝁䄴䅤求䡁䅉䅣祂䝁䅫督求䍁䅁督療䝁䅙䅤㍂䝁䅅杣求䍁䅁兙睂䡁䅁䅢灂䝁䅍兙あ䝁䅫睢畂䡁䅍䅉桂䝁䄴䅚杁䝁䅑兙あ䝁䅅䅉桂䝁䄴兙獂䡁䅫䅤灂䝁䅍督杁䡁䅁䅢桂䡁䅑杚療䡁䅉兢穂䑁䅳䅉䥂䙁䅁兒杁䕁䅕䅚湂䝁䅕䅢灂䝁䄴党杁䡁䅍党祂䡁䅙党祂䡁䅍睏杁䕁䅧䅕䙂䍁䅁睑祂䝁䅅入杁䕁䅕䅗㝁䍁䅁䅓兂䕁䅕䅉䑂䡁䅉兙㕂䍁䅁䅗䕂䑁䅳䅉桂䝁䄴䅚杁䕁䅧䅕䙂䍁䅁杔療䝁䄴睕あ䝁䄸䅣畁䍁䅁兓あ䍁䅁兙獂䡁䅍睢杁䡁䅁杣療䡁䅙兡歂䝁䅕督杁䕁䅧䅕䙂䍁䅁兑祂䡁䅕杙桂䍁䅁䅣祂䝁䄸䅚ㅂ䝁䅍䅤穂䍁䅁兡畂䝁䅍䅢ㅂ䝁䅑党杁䝁䅧兙祂䝁䅑睤桂䡁䅉党杁䡁䅁杣療䝁䅑兤橂䡁䅑督獁䍁䅁督ㅂ䝁䅍䅡杁䝁䅅督杁䙁䅣兡瑁䕁䅙兡杁䝁䅅睙橂䝁䅕督穂䍁䅁䅣療䝁䅫杢あ䡁䅍䅌杁䡁䅍睤灂䡁䅑睙潂䝁䅕督獁䍁䅁兙畂䝁䅑䅉湂䝁䅅䅤求䡁䅣兙㕂䡁䅍睏杁䕁䅧䅕䙂䍁䅁兑祂䡁䅕杙桂䍁䅁杔求䡁䅑睤療䡁䅉睡灂䝁䄴睚杁䡁䅍睢浂䡁䅑睤桂䡁䅉党杁䝁䅅杢歂䍁䅁督求䡁䅉杤灂䝁䅍党穂䍁䅁睙療䝁䄰䅣祂䝁䅫督灂䝁䄴睚杁䝁䅍䅢療䡁䅕䅚瑁䝁䅉兙穂䝁䅕䅚杁䝁䄰兙畂䝁䅅睚求䝁䄰党畂䡁䅑䅌杁䝁䄴党あ䡁䅣睢祂䝁䅳䅉瑂䝁䅅杢桂䝁䅣党瑂䝁䅕杢あ䍁䅁兙畂䝁䅑䅉桂䝁䅍睙求䡁䅍督杁䝁䅍睢畂䡁䅑杣療䝁䅷䅌杁䡁䅍睢浂䡁䅑睤桂䡁䅉党瑁䝁䅑党浂䝁䅫杢求䝁䅑䅉㍂䝁䅫䅚求䍁䄰兙祂䝁䅕兙杁䝁䄴党あ䡁䅣睢祂䝁䅳兡畂䝁䅣䅌杁䝁䄴党あ䡁䅣睢祂䝁䅳䅉穂䝁䅕睙ㅂ䡁䅉兡あ䡁䅫䅌杁䝁䅅杢桂䝁䅷入あ䝁䅫睙穂䍁䅁兙畂䝁䅑䅉桂䡁䅍督ㅂ䡁䅉兙畂䝁䅍党獁䍁䅁䅢療䝁䅍兙あ䝁䅫睢畂䍁䅁督求䡁䅉杤灂䝁䅍党穂䍁䅁督療䝁䅙䅤㍂䝁䅅杣求䍁䅷䅉睂䡁䅉兡㉂䝁䅅䅤求䍁䅁兙畂䝁䅑䅉睂䡁䅕杙獂䝁䅫睙杁䝁䅍党獂䝁䅷兤獂䝁䅅杣杁䝁䅍睢祂䝁䅕䅉穂䝁䄸杚あ䡁䅣兙祂䝁䅕䅌杁䝁䅅杢歂䍁䅁䅣祂䝁䄸杚求䡁䅍督灂䝁䄸杢桂䝁䅷䅉桂䝁䄴䅚杁䡁䅍兤睂䡁䅁睢祂䡁䅑䅉穂䝁䅕杣㉂䝁䅫睙求䡁䅍䅌杁䝁䅅督杁䡁䅣党獂䝁䅷䅉桂䡁䅍䅉桂䡁䅍兌桂䍁䄰督求䡁䅉杤灂䝁䅍党杁䝁䅅杢歂䍁䅁睙療䝁䄴督ㅂ䝁䄰䅣あ䝁䅫睢畂䍁䅁兢療䝁䅑党獂䡁䅍䅉あ䝁䅧杣療䡁䅕睚潂䍁䅁䅤潂䝁䅕䅉䥂䙁䅁兒杁䕁䅣杣求䝁䅕杢䵂䝁䅅睡求䍁䅁睙獂䝁䄸兤歂䍁䅁杚療䡁䅉䅉あ䝁䅧党杁䕁䅫杢あ䝁䅕䅢獂䝁䅫睚求䝁䄴䅤杁䕁䅕䅚湂䝁䅕䅉睂䝁䄸杣あ䝁䅙睢獂䝁䅫睢杁䝁䄸杚杁䡁䅁杣療䝁䅑兤橂䡁䅑督畁䍁䅁兓畂䍁䅁兙歂䝁䅑兡あ䝁䅫睢畂䍁䅷䅉あ䝁䅧党杁䝁䅍睢瑂䡁䅁兙畂䡁䅫䅉療䝁䅙杚求䡁䅉督杁䝁䅷党桂䡁䅍兡畂䝁䅣䅌杁䝁䅙兡畂䝁䅅杢橂䝁䅫杢湂䍁䅷䅉䩂䙁䅑䅉橂䝁䄸杢穂䡁䅕兢睂䡁䅑兡療䝁䄴䅌杁䡁䅕䅤灂䝁䅷兡あ䡁䅫䅉睂䡁䅉睢湂䡁䅉兙瑂䡁䅍䅌杁䝁䅅杢歂䍁䅁兙穂䡁䅍党あ䍁䅁兢桂䝁䄴兙湂䝁䅕兢求䝁䄴䅤杁䡁䅍党祂䡁䅙兡橂䝁䅕督杁䝁䅙睢祂䍁䅁睙ㅂ䡁䅍䅤療䝁䄰党祂䡁䅍䅉あ䝁䄸䅉浂䝁䅅睙灂䝁䅷兡あ䝁䅅䅤求䍁䅁䅤求䝁䅍䅡畂䝁䄸䅢療䝁䅣入杁䝁䅑党睂䝁䅷睢㕂䝁䄰党畂䡁䅑䅉瑂䝁䄸䅚求䝁䅷督杁䝁䅅杢歂䍁䅁䅤潂䝁䅕䅉桂䝁䅍兣ㅂ䝁䅫督灂䡁䅑兡療䝁䄴䅉療䝁䅙䅉㉂䝁䅅杣灂䝁䄸兤穂䍁䅁兓啂䍁䅁督療䝁䅷兤あ䝁䅫睢畂䡁䅍䅌杁䝁䅫杢橂䝁䅷兤歂䝁䅫杢湂䍁䅁䅡桂䡁䅉䅚㍂䝁䅅杣求䍁䅷䅉穂䝁䄸杚あ䡁䅣兙祂䝁䅕䅌杁䝁䅅杢歂䍁䅁督求䡁䅉杤灂䝁䅍党穂䍁䅁杚祂䝁䄸兢杁䕁䅧党㍂䝁䅷党あ䡁䅑䅉兂䝁䅅睙牂䝁䅅杣歂䍁䅁兒畂䡁䅑党祂䡁䅁杣灂䡁䅍党杁䝁䅅杢歂䍁䅁睢あ䝁䅧党祂䡁䅍睏杁䝁䅍睢畂䡁䅍兤獂䡁䅑兙あ䝁䅫杤求䍁䄰䅢求䝁䅑䅉穂䝁䅕杣㉂䝁䅫睙求䡁䅍睏杁䕁䅧䅕䙂䍁䅁兙畂䝁䅑䅉睂䝁䅅杣あ䝁䄴党祂䍁䅁䅤求䝁䅍䅡畂䝁䄸䅢療䝁䅣入杁䝁䅕䅥睂䝁䅕杣あ䝁䅫督求䍁䅁兙畂䝁䅑䅉桂䝁䅑杤灂䝁䅍党獁䍁䅁兙畂䝁䅑䅉灂䝁䄰䅣獂䝁䅕兢求䝁䄴䅤桂䡁䅑兡療䝁䄴䅉穂䝁䅕杣㉂䝁䅫睙求䡁䅍䅌杁䝁䅅督杁䡁䅣党獂䝁䅷䅉桂䡁䅍䅉穂䝁䄸䅢ㅂ䡁䅑兡療䝁䄴䅉求䝁䄴睚桂䝁䅣党瑂䝁䅕杢あ䍁䅁睙桂䡁䅁兙楂䝁䅫䅢灂䡁䅑兡求䡁䅍睏杁䡁䅑䅡求䍁䅁睑療䝁䄰兢ㅂ䝁䄴兡橂䝁䅅䅤灂䝁䄸杢穂䍁䅁兙畂䝁䅑䅉乂䝁䅕䅚灂䝁䅅䅉呂䝁䄸䅢ㅂ䡁䅑兡療䝁䄴督杁䍁䅧睑乂䙁䅍克杁䡁䅑䅡桂䡁䅑䅉療䝁䅙杚求䡁䅉督杁䡁䅍睢浂䡁䅑睤桂䡁䅉党杁䝁䅅杢歂䍁䅁杣求䝁䅷兙あ䝁䅕䅚杁䡁䅍党祂䡁䅙兡橂䝁䅕督㝁䍁䅁兙畂䝁䅑䅉䥂䝁䅕睤獂䝁䅕䅤あ䍁䅁䅕桂䝁䅍睡桂䡁䅉䅚杁䕁䅷兙楂䡁䅍䅉浂䝁䄸杣杁䡁䅉党穂䝁䅕兙祂䝁䅍䅡杁䝁䅅杢歂䍁䅁䅚求䡁䅙党獂䝁䄸䅣瑂䝁䅕杢あ䍁䄴䅉䩂䡁䅑䅉穂䝁䅕杣㉂䝁䅕督杁䝁䅍睢瑂䝁䄰党祂䝁䅍兡桂䝁䅷䅉桂䝁䄴䅚杁䝁䅷兙祂䝁䅣党杁䝁䅕杢あ䝁䅕杣睂䡁䅉兡穂䝁䅕䅉湂䡁䅉睢ㅂ䡁䅁督獁䍁䅁督ㅂ䝁䅍䅡杁䝁䅅督杁䝁䅉兤穂䝁䅫杢求䡁䅍督杁䝁䅅杢歂䍁䅁䅣ㅂ䝁䅉䅢灂䝁䅍䅉穂䝁䅕睙あ䝁䄸杣杁䝁䅕杢あ䝁䅕杣睂䡁䅉兡穂䝁䅕督㝁䍁䅁兙畂䝁䅑䅉あ䝁䅧杣療䡁䅕睚潂䍁䅁杤桂䡁䅉兡療䡁䅕督杁䡁䅁兙祂䡁䅑杢求䡁䅉督杁䝁䅍睢瑂䡁䅁杣灂䡁䅍兡畂䝁䅣䅉祂䝁䅕督求䝁䅷䅢求䡁䅉督獁䍁䅁䅚灂䡁䅍䅤祂䝁䅫杙ㅂ䡁䅑兡療䝁䄴䅉睂䝁䅅杣あ䝁䄴党祂䡁䅍䅌杁䝁䄸杣灂䝁䅣兡畂䝁䅅䅢杁䝁䅕兣ㅂ䝁䅫䅣瑂䝁䅕杢あ䍁䅁兢桂䝁䄴兤浂䝁䅅睙あ䡁䅕杣求䡁䅉督獁䍁䅁兡畂䝁䅑党睂䝁䅕杢歂䝁䅕杢あ䍁䅁督療䝁䅙䅤㍂䝁䅅杣求䍁䅁杤求䝁䄴䅚療䡁䅉督獁䍁䅁督㕂䡁䅍䅤求䝁䄰督杁䝁䅫杢あ䝁䅕睚祂䝁䅅䅤療䡁䅉督獁䍁䅁兙畂䝁䅑䅉桂䝁䅑杤灂䡁䅍睢祂䡁䅫䅉浂䝁䅫杣瑂䡁䅍杌杁䙁䅑䅡求䍁䅁睙療䝁䄰䅣桂䝁䄴入杁䡁䅣兙穂䍁䅁杚療䡁䅕杢歂䝁䅕䅚杁䝁䅫杢杁䑁䅅兏穁䑁䅫䅉桂䝁䄴䅚杁䝁䅫督杁䝁䅧党桂䝁䅑兣ㅂ䝁䅅杣あ䝁䅕杣求䝁䅑䅉灂䝁䄴䅉呂䡁䅁杣灂䝁䄴睚獁䍁䅁䅖求䡁䅧兙穂䍁䄴䅁偁睆䅁䄵䄰䕁䅧党㑂䝁䅍党獂䍁䅁睑療䡁䅉䅣療䡁䅉兙あ䝁䅫睢畂䍁䅁䅚求䡁䅙党獂䝁䄸䅣穂䍁䅷䅉瑂䝁䅅杢ㅂ䝁䅙兙橂䡁䅑兤祂䝁䅕督獁䍁䅁兙畂䝁䅑䅉瑂䝁䅅杣牂䝁䅕䅤穂䍁䅁睙桂䡁䅉杙療䝁䄴䅉浂䝁䅫杙求䡁䅉督獁䍁䅁督あ䡁䅉兤橂䡁䅑兤祂䝁䅅䅢杁䡁䅉党灂䝁䄴杚療䡁䅉睙求䝁䄰党畂䡁䅑督獁䍁䅁䅡療䝁䄴党㕂䝁䅍睢瑂䝁䅉䅉穂䡁䅑杣ㅂ䝁䅍䅤ㅂ䡁䅉党穂䍁䅷䅉祂䝁䅕督灂䝁䄴督獁䍁䅁兙畂䝁䅑䅉橂䝁䄸兢睂䝁䄸督灂䡁䅑党杁䝁䄰兙あ䝁䅕杣灂䝁䅅䅢穂䍁䅁兙畂䝁䅑䅉睂䝁䅅杣あ䡁䅍䅉浂䝁䄸杣杁䡁䅕督求䍁䅁兡畂䍁䅁睙療䝁䄰兢求䡁䅉睙灂䝁䅅䅢杁䝁䅅党祂䝁䄸督睂䝁䅅睙求䍁䅷䅉穂䡁䅁兙橂䝁䅕䅉桂䝁䄴䅚杁䝁䅑党浂䝁䅕杢穂䝁䅕䅌杁䝁䅅杢歂䍁䅁兡畂䝁䅑兤穂䡁䅑杣灂䝁䅅䅢杁䝁䅅䅣睂䝁䅷兡橂䝁䅅䅤灂䝁䄸杢穂䍁䄴䅉䩂䡁䅑䅉療䡁䅁党祂䝁䅅䅤求䡁䅍䅉あ䝁䅧杣療䡁䅕睚潂䍁䅁䅤㍂䝁䄸䅉穂䝁䅕睚瑂䝁䅕杢あ䡁䅍䅌杁䕁䅍睢瑂䡁䅁睢穂䝁䅫䅤求䍁䅁兔桂䡁䅑党祂䝁䅫兙獂䡁䅍䅉桂䝁䄴䅚杁䕁䅕杢湂䝁䅫杢求䝁䅕杣求䝁䅑䅉兂䡁䅉睢歂䡁䅕睙あ䡁䅍杌杁䙁䅑䅡求䍁䅁睑療䝁䄰䅣療䡁䅍兡あ䝁䅕䅉乂䝁䅅䅤求䡁䅉兡桂䝁䅷督杁䡁䅍党湂䝁䄰党畂䡁䅑䅉瑂䝁䅅杢ㅂ䝁䅙兙橂䡁䅑兤祂䝁䅕督杁䝁䅅杢歂䍁䅁兢桂䡁䅉睡求䡁䅑督杁䝁䅍兙祂䝁䅉睢畂䍁䅁杚灂䝁䅉党祂䡁䅍䅌杁䝁䅙兙楂䡁䅉兡橂䡁䅍䅌杁䝁䄰兤獂䡁䅑兡瑁䝁䅅䅥灂䝁䅅䅢穂䍁䅷䅉穂䡁䅁党橂䝁䅫兙獂䡁䅑入杁䡁䅉党灂䝁䄴杚療䡁䅉睙求䝁䄰党畂䡁䅑督獁䍁䅁䅣祂䝁䅕䅣祂䝁䅕睚穂䍁䅁兙畂䝁䅑䅉療䡁䅑䅡求䡁䅉䅉浂䝁䅫杙求䡁䅉兌祂䝁䅕兡畂䝁䅙睢祂䝁䅍党歂䍁䅁兢桂䡁䅑杣灂䡁䅧䅉瑂䝁䅅䅤求䡁䅉兡桂䝁䅷督獁䍁䅁督あ䡁䅉兤橂䡁䅑兤祂䝁䅅䅢杁䝁䅅䅚潂䝁䅕督灂䡁䅙党穂䍁䅷䅉潂䝁䄸杢求䡁䅫睙療䝁䄰杙獁䍁䅁兢療䝁䅷䅚灂䝁䄴睚杁䝁䅍睢瑂䡁䅁睢ㅂ䝁䄴䅚穂䍁䅷䅉あ䝁䄸睢獂䝁䅫杢湂䍁䅁兢桂䡁䅑党祂䝁䅫兙獂䡁䅍䅌杁䡁䅁睢獂䡁䅫兤祂䝁䅕䅤潂䝁䅅杢求䍁䅁督㕂䡁䅍䅤求䝁䄰督獁䍁䅁兙畂䝁䅑䅉獂䝁䅅兢灂䝁䄴兙あ䝁䅕督杁䡁䅑䅡桂䡁䅑䅉桂䡁䅉党杁䡁䅕督求䝁䅑䅉灂䝁䄴䅉瑂䝁䅫䅢灂䡁䅑兙祂䡁䅫䅉桂䝁䄴䅚杁䝁䅍睢瑂䝁䄰党祂䝁䅍兡桂䝁䅷䅉桂䝁䅫杣橂䡁䅉兙浂䡁䅑䅌杁䡁䅣兡畂䝁䅑䅉あ䡁䅕杣楂䝁䅫杢求䍁䅁杙獂䝁䅅䅚求䡁䅍䅌杁䡁䅉党橂䡁䅉党桂䡁䅑兡療䝁䄴兙獂䍁䅁䅣祂䝁䄸䅚ㅂ䝁䅍䅤穂䍁䅷䅉桂䝁䄴䅚杁䝁䄸䅤潂䝁䅕杣杁䝁䅫杢歂䡁䅕督あ䡁䅉兡桂䝁䅷䅉桂䡁䅁䅣獂䝁䅫睙桂䡁䅑兡療䝁䄴督獁䍁䅁兙穂䍁䅁睤求䝁䅷䅢杁䝁䅅督杁䝁䅫杢杁䝁䅅兤あ䝁䄸兢療䡁䅑兡㉂䝁䅕䅌杁䝁䄰兙祂䝁䅫杢求䍁䅷䅉桂䝁䄴䅚杁䡁䅉兙灂䝁䅷䅉あ䡁䅉兙畂䡁䅍䅣療䡁䅉䅤桂䡁䅑兡療䝁䄴杌杁䙁䅑䅡求䍁䅁兒畂䝁䅣兡畂䝁䅕党祂䝁䅕䅚杁䙁䅁杣療䝁䅑兤橂䡁䅑督杁䡁䅍党湂䝁䄰党畂䡁䅑䅉瑂䝁䅅杢ㅂ䝁䅙兙橂䡁䅑兤祂䝁䅕督杁䝁䅅杢歂䍁䅁兢桂䡁䅉睡求䡁䅑督杁䝁䅅兡祂䝁䅍杣桂䝁䅙䅤杁䡁䅍䅤祂䡁䅕睙あ䡁䅕杣求䡁䅍䅉桂䝁䄴䅚杁䝁䅙兡畂䝁䅫督潂䝁䅕䅚杁䝁䅅兡祂䝁䅍杣桂䝁䅙䅤杁䝁䅍睢瑂䡁䅁睢畂䝁䅕杢あ䡁䅍䅌杁䝁䅫杢橂䝁䅷兤歂䝁䅫杢湂䍁䅁睤灂䝁䄴睚杁䡁䅑睢杁䝁䅉睢歂䡁䅫䅉浂䝁䅅兡祂䝁䅫杢湂䡁䅍䅌杁䡁䅣兡畂䝁䅣䅉睂䝁䅅杢求䝁䅷督獁䍁䅁杚獂䝁䅫睚潂䡁䅑䅉歂䝁䅕睙牂䍁䅁䅣桂䝁䄴党獂䡁䅍䅌杁䝁䅑睢療䡁䅉䅉獂䝁䅫杢求䡁䅉督獁䍁䅁杣療䡁䅑睢祂䝁䅍杣桂䝁䅙䅤杁䝁䅉䅢桂䝁䅑党穂䍁䅷䅉穂䡁䅁兙祂䡁䅍䅌杁䝁䅅杢歂䍁䅁䅤灂䡁䅁䅉橂䝁䅅䅣穂䑁䅳䅉桂䝁䄴䅚杁䝁䅅兡祂䝁䅍杣桂䝁䅙䅤杁䡁䅍䅤祂䡁䅕睙あ䡁䅕杣桂䝁䅷䅉穂䡁䅕杙瑁䝁䅍睢瑂䡁䅁睢畂䝁䅕杢あ䡁䅍䅉桂䝁䄴䅚杁䡁䅍党瑂䝁䅫兌浂䝁䅫杢灂䡁䅍䅡求䝁䅑䅉橂䝁䄸兢睂䝁䄸杢求䝁䄴䅤穂䍁䅁兤穂䝁䅕䅚杁䝁䅫杢杁䡁䅉睢あ䝁䄸杣橂䡁䅉兙浂䡁䅑䅉楂䝁䅷兙歂䝁䅕督獁䍁䅁党畂䝁䅣兡畂䝁䅕䅉畂䝁䅅睙求䝁䅷䅢求䡁䅍䅌杁䝁䅅杢歂䍁䅁兙灂䡁䅉睙祂䝁䅅杚あ䍁䅁督ㅂ䡁䅉杚桂䝁䅍党穂䍁䅷䅉穂䡁䅕睙潂䍁䅁兙穂䍁䅁杚獂䝁䅅䅣穂䍁䅷䅉㍂䝁䅫杢湂䡁䅍䅌杁䝁䅕䅢求䡁䅙兙あ䝁䄸杣穂䍁䅷䅉桂䝁䄴䅚杁䝁䅙兙灂䡁䅉兡畂䝁䅣督㝁䍁䅁兙畂䝁䅑䅉卂䕁䅙䅉灂䝁䄴䅤求䡁䅉杚求䡁䅉党畂䝁䅍党杁䝁䅍睢畂䡁䅑杣療䝁䅷䅉睂䡁䅉睢歂䡁䅕睙あ䡁䅍䅉浂䝁䄸杣杁䝁䄰兡獂䝁䅫䅤桂䡁䅉入杁䝁䅅杢歂䍁䅁兙求䡁䅉睢穂䡁䅁兙橂䝁䅕䅉桂䡁䅁䅣獂䝁䅫睙桂䡁䅑兡療䝁䄴督畁䍁䅁䅖潂䝁䅫督杁䡁䅍党湂䝁䄰党畂䡁䅑䅉桂䝁䅷督療䍁䅁䅣祂䝁䄸杤灂䝁䅑党穂䍁䅁兡畂䡁䅑党祂䝁䅙党祂䝁䅕杢橂䝁䅕䅉橂䝁䄸杢あ䡁䅉睢獂䍁䅁兢桂䡁䅑党祂䝁䅫兙獂䡁䅍䅌杁䡁䅍䅤祂䡁䅕睙あ䡁䅕杣桂䝁䅷䅉橂䝁䄸兢睂䝁䄸督灂䡁䅑党穂䍁䅷䅉桂䝁䄴䅚杁䡁䅍党祂䡁䅙兡橂䝁䅕督㝁䍁䅁䅚灂䝁䅕䅢求䝁䅍䅤祂䝁䅫睙杁䝁䅅杙穂䝁䄸杣楂䝁䅕杣杁䝁䅙睢桂䝁䄰督㝁䍁䅁兢桂䝁䅣杢求䡁䅑兡橂䍁䅁兙楂䡁䅍睢祂䝁䅉党祂䡁䅍睏杁䝁䅅杢歂䍁䅁䅤潂䝁䅕杣瑂䝁䄸䅣獂䝁䅅督あ䝁䅫睙穂䍁䅁杚療䡁䅉䅉橂䝁䄸兢瑂䝁䅕杣橂䝁䅫兙獂䍁䅁兙畂䝁䅑䅉歂䝁䅕杚求䝁䄴督求䍁䅁兙睂䡁䅁䅢灂䝁䅍兙あ䝁䅫睢畂䡁䅍杌杁䙁䅑䅡求䍁䅁睙療䝁䄰䅣桂䝁䄴入杁䡁䅍党獂䝁䅷督杁䝁䅫䅤穂䍁䅁䅣祂䝁䄸䅚ㅂ䝁䅍䅤穂䍁䅁䅚灂䡁䅉党橂䡁䅑䅢㕂䍁䅁䅤潂䡁䅉睢ㅂ䝁䅣䅡杁䝁䅫䅤穂䍁䅁兢桂䝁䄴兙湂䝁䅕杣穂䍁䅷䅉睂䡁䅉睢歂䡁䅕睙あ䍁䅁兢桂䝁䄴兙湂䝁䅕杣穂䍁䅷䅉桂䝁䄴䅚杁䡁䅍兙獂䝁䅕督杁䡁䅁党祂䡁䅍睢畂䝁䄴党獂䍁䅷䅉桂䡁䅍䅉㍂䝁䅕䅢獂䍁䅁兙穂䍁䅁䅤潂䡁䅉睢ㅂ䝁䅣䅡杁䝁䅫杢歂䝁䅕䅣求䝁䄴䅚求䝁䄴䅤杁䝁䅑兡穂䡁䅑杣灂䝁䅉兤あ䝁䄸杣穂䍁䅁兡畂䍁䅁䅤潂䝁䅕䅉䉂䝁䄰党祂䝁䅫睙桂䡁䅍䅌杁䕁䅕兤祂䝁䄸䅣求䍁䅷䅉あ䝁䅧党杁䕁䅅督灂䝁䅅䅉兂䝁䅅睙灂䝁䅙兡橂䍁䅷䅉䩂䝁䄴䅚灂䝁䅅䅌杁䝁䅅杢歂䍁䅁兑浂䡁䅉兡橂䝁䅅杌杁䕁䅧党㑂䝁䅍党獂䍁䅁睑療䡁䅉䅣療䡁䅉兙あ䝁䅫睢畂䍁䅁睤桂䡁䅍䅉浂䝁䄸兤畂䝁䅑党歂䍁䅁兡畂䍁䅁免㕁䑁䅑李杁䝁䅅杢歂䍁䅁兡穂䍁䅁䅡求䝁䅅䅚硂䡁䅕兙祂䡁䅑党祂䝁䅕䅚杁䝁䅫杢杁䙁䅍䅤桂䝁䄰杚療䡁䅉䅚獁䍁䅁睑療䝁䄴杢求䝁䅍䅤灂䝁䅍兤あ䍁䄴䅁允睆䅁杸䅑䕁䅧兡湂䝁䅧睤療䝁䄸䅚穂䍁䅁䅕祂䝁䄸䅣求䡁䅉䅤灂䝁䅕督獁䍁䅁兓畂䝁䅍杌獁䍁䅁䅡求䝁䅅䅚硂䡁䅕兙祂䡁䅑党祂䝁䅕䅚杁䝁䅫杢杁䙁䅉兙獂䝁䅕兡湂䝁䅧䅌杁䝁䅫督杁䝁䅅䅉睂䡁䅕杙獂䝁䅫睙獂䡁䅫兌あ䡁䅉兙歂䝁䅕䅚杁䍁䅧杔婂䙁䅍兒㙁䕁䅧兓塂䍁䅫䅌杁䝁䅙兤獂䝁䅷入瑁䝁䅫杢あ䝁䅕睚祂䝁䅅䅤求䝁䅑䅉療䝁䅙杚灂䝁䅍党杁䡁䅉党桂䝁䅷䅉求䡁䅍䅤桂䡁䅑党杁䝁䅫杢㉂䝁䅕督あ䝁䄰党畂䡁䅑䅉あ䡁䅉兤穂䡁䅑䅉潁䉁杷杕䙂䕁䅫䅖摁䍉䅫䅉あ䝁䅧兙あ䍁䅁睢㍂䝁䄴督獁䍁䅁䅚求䡁䅙党獂䝁䄸䅣穂䍁䅷䅉桂䝁䅍兣ㅂ䝁䅫杣求䡁䅍䅌杁䝁䅷党桂䡁䅍党穂䍁䅁兙畂䝁䅑䅉瑂䝁䅅杢桂䝁䅣党穂䍁䅁䅣祂䝁䄸䅣求䡁䅉䅤灂䝁䅕督杁䡁䅁杣灂䝁䄰兙祂䝁䅫䅢㕂䍁䅁兡畂䍁䅁䅤潂䝁䅕䅉楂䝁䅕督あ䍁䅁杙ㅂ䡁䅍兡畂䝁䅕督穂䍁䅁䅚灂䡁䅍䅤祂䝁䅫睙あ䡁䅍䅉潁䕁䅉村䕂䡁䅍克杁䝁䄸杚杁䕁䅅䅤獂䝁䅅杢あ䝁䅅䅌杁䕁䅍䅡桂䡁䅉䅢療䡁䅑䅤求䍁䅷䅉䕂䝁䅅䅢獂䝁䅅督獁䍁䅁杔桂䡁䅍䅡㉂䝁䅫䅢獂䝁䅕䅌杁䕁䄸杣獂䝁䅅杢歂䝁䄸䅌杁䙁䅉兙獂䝁䅕兡湂䝁䅧䅌杁䙁䅉兡橂䝁䅧兢療䝁䄴䅚杁䝁䅅杢歂䍁䅁䅖桂䝁䄰䅣桂䍁䄴䅉䥂䝁䅫睚潂䡁䅣睢療䝁䅑督杁䝁䅫督杁䝁䅫杢杁䡁䅑䅡求䍁䅁睤療䡁䅉睡瑁䡁䅁䅢桂䝁䅍党瑂䝁䅅睡灂䝁䄴睚杁䝁䅉兤穂䝁䅫杢求䡁䅍督畁䍁䅁睖求䍁䅁杙求䝁䅷兡求䡁䅙党杁䡁䅑䅡桂䡁䅑䅉楂䡁䅫䅉橂䡁䅉党桂䡁䅑兡畂䝁䅣䅉求䝁䄴杤灂䡁䅉睢畂䝁䄰党畂䡁䅑督杁䝁䅅杢歂䍁䅁党㑂䡁䅁党祂䝁䅫党畂䝁䅍党穂䍁䅁睤潂䝁䅕杣求䍁䅁䅤潂䝁䅕䅉楂䝁䅕督あ䍁䅁兙畂䝁䅑䅉楂䡁䅉兡湂䝁䅧䅤求䡁䅍䅤杁䝁䅍兙畂䍁䅁兙橂䝁䅧兡求䡁䅙党杁䡁䅑睢湂䝁䅕䅤潂䝁䅕杣杁䡁䅣䅡桂䡁䅑䅉あ䝁䅧党㕂䍁䅁睙桂䝁䄴杢療䡁䅑䅉桂䡁䅁兙祂䡁䅑䅌杁䡁䅣党杁䝁䅍兙畂䍁䅁䅚求䝁䅷兡㉂䝁䅕杣杁䝁䅣杣求䝁䅅䅤求䡁䅉䅉㉂䝁䅅䅢ㅂ䝁䅕䅉あ䝁䄸䅉療䡁䅕杣杁䝁䅍兤穂䡁䅑睢瑂䝁䅕杣穂䍁䅷䅉あ䝁䅧党灂䡁䅉䅉あ䝁䅕兙瑂䝁䄰兙あ䝁䅕督杁䝁䅅杢歂䍁䅷䅉灂䝁䄴䅉あ䡁䅕杣畂䍁䅷䅉療䡁䅕杣杁䡁䅍䅤桂䝁䅳党潂䝁䄸䅢歂䝁䅕杣穂䍁䄴䅁十睆䅁䄶䅫䕁䅧兡獂䝁䅷党畂䝁䅉杣桂䝁䄴䅚獁䍁䅁兓畂䝁䅍杌杁䝁䄸䅣求䡁䅉兙あ䝁䅕督杁䝁䅅督杁䝁䅅杢杁䝁䅫杢歂䡁䅕督あ䡁䅉兡桂䝁䅷䅉橂䝁䄸兢睂䝁䅅杢㕂䍁䅁兡畂䍁䅁䅤潂䝁䅕䅉噂䝁䄴兡あ䝁䅕䅚杁䙁䅍䅤桂䡁䅑党穂䍁䅁兙畂䝁䅑䅉灂䝁䄴䅤求䡁䅉杢桂䡁䅑兡療䝁䄴兙獂䝁䅷入畁䍁䅁䅖潂䝁䅕䅉橂䝁䄸兢睂䝁䅅杢㕂䍁䅁睢睂䝁䅕杣桂䡁䅑党穂䍁䅁兡畂䍁䅁䅤㍂䝁䄸䅉穂䝁䅕睚瑂䝁䅕杢あ䡁䅍䅌杁䕁䅅䅚㉂䝁䅅杢橂䝁䅕䅚杁䙁䅁杣療䝁䅍党穂䡁䅍䅉呂䝁䄸䅢ㅂ䡁䅑兡療䝁䄴督杁䝁䅅杢歂䍁䅁兔療䝁䅷䅚灂䝁䄴睚杁䙁䅑党橂䝁䅧杢療䝁䅷睢湂䡁䅫䅉呂䝁䄸䅢ㅂ䡁䅑兡療䝁䄴督畁䍁䅁䅖潂䝁䅕䅉䉂䝁䅑杤桂䝁䄴睙求䝁䅑䅉兂䡁䅉睢橂䝁䅕督穂䍁䅁睕療䝁䅷兤あ䝁䅫睢畂䡁䅍䅉穂䝁䅕睚瑂䝁䅕杢あ䍁䅁䅚求䡁䅍兡湂䝁䄴督獁䍁䅁党畂䝁䅣兡畂䝁䅕党祂䡁䅍䅌杁䝁䄰兙畂䡁䅕杚桂䝁䅍䅤ㅂ䡁䅉党穂䍁䅷䅉瑂䝁䅅杣牂䝁䅕䅤穂䍁䅷䅉桂䝁䄴䅚杁䡁䅍党祂䡁䅙兡橂䝁䅕督杁䡁䅁杣療䝁䅍党穂䡁䅍䅉桂䝁䄴䅚杁䝁䄰兙あ䝁䅕杣灂䝁䅅䅢杁䝁䅧兙畂䝁䅑䅢灂䝁䄴睚杁䝁䅕兣ㅂ䝁䅫䅣瑂䝁䅕杢あ䍁䅁兙畂䝁䅑䅉穂䡁䅫督あ䝁䅕兢穂䍁䅁睙療䝁䄰䅣祂䝁䅫督灂䝁䄴睚杁䝁䅍睢瑂䡁䅁睢ㅂ䝁䄴䅚灂䝁䄴睚獁䍁䅁党㑂䡁䅑杣ㅂ䡁䅍兡療䝁䄴䅌杁䝁䅅杢歂䍁䅁兢桂䡁䅑党祂䝁䅫兙獂䍁䅁䅡桂䝁䄴䅚獂䝁䅫杢湂䍁䅁党硂䡁䅕兡睂䝁䄰党畂䡁䅑䅌杁䝁䅕兣ㅂ䝁䅫䅣瑂䝁䅕杢あ䍁䅁督㕂䡁䅍䅤求䝁䄰䅉歂䝁䅕督灂䝁䅣杢杁䡁䅍党祂䡁䅙兡橂䝁䅕督獁䍁䅁兙穂䍁䅁睤求䝁䅷䅢杁䝁䅅督杁䝁䄸杚浂䝁䅕杣穂䍁䅁兢灂䡁䅧兡畂䝁䅣䅉あ䝁䅕睙潂䝁䄴睢獂䝁䄸睚㕂䍁䅷䅉灂䝁䄴睚祂䝁䅕䅚灂䝁䅕杢あ䍁䅁兙ㅂ䡁䅑睢瑂䝁䅅䅤灂䝁䄸杢獁䍁䅁兙畂䝁䅑䅉睂䝁䄸杣あ䝁䅫睢畂䍁䅁䅣祂䝁䄸睙求䡁䅍督㝁䍁䅁兙畂䝁䅑䅉睂䡁䅉睢㉂䝁䅫䅚求䡁䅍䅉穂䝁䅍杣求䝁䅕杢灂䝁䄴睚杁䝁䅅杢歂䍁䅁督求䡁䅁兙祂䝁䅅䅤灂䝁䄴睚杁䝁䅕兣ㅂ䝁䅫䅣瑂䝁䅕杢あ䍁䅁杚療䡁䅉䅉㉂䝁䅅杣灂䝁䄸兤穂䍁䅁兡畂䝁䅑兤穂䡁䅑杣灂䝁䅕督獁䍁䅁兡畂䝁䅍䅢ㅂ䝁䅑兡畂䝁䅣䅉睂䝁䅷兙穂䡁䅑兡橂䡁䅍䅌杁䝁䅙睢療䝁䅑䅉桂䝁䄴䅚杁䡁䅁䅡桂䡁䅉兢桂䝁䅍党ㅂ䡁䅑兡橂䝁䅅䅢穂䍁䅷䅉橂䝁䅧党瑂䝁䅫睙桂䝁䅷督獁䍁䅁杚求䡁䅉䅤灂䝁䅷兡㙂䝁䅕杣穂䍁䅷䅉瑂䝁䅫杢求䡁䅉兙獂䡁䅍䅌杁䝁䅕杢求䡁䅉睚㕂䍁䅷䅉祂䝁䅕睙㕂䝁䅍䅢灂䝁䄴睚獁䍁䅁兙畂䝁䅑䅉療䡁䅑䅡求䡁䅉䅉湂䝁䅕杢求䡁䅉兙獂䍁䅁兡畂䝁䅑兤穂䡁䅑杣灂䝁䅅䅢穂䍁䄴䅉啂䝁䅧党杁䕁䄰睢獂䝁䅑兡畂䝁䅣䅉啂䝁䅕睙潂䝁䄴睢獂䝁䄸睚㕂䍁䅁睕療䝁䅷兤あ䝁䅫睢畂䡁䅍䅉穂䝁䅕睚瑂䝁䅕杢あ䍁䅁睢浂䝁䅙党祂䡁䅍䅉灂䝁䄴条求䝁䅍䅤灂䝁䄸杢杁䝁䄰睢獂䝁䅑兡畂䝁䅣䅉桂䝁䄴䅚杁䝁䅕䅥あ䡁䅉兤穂䝁䅫睢畂䍁䅁党硂䡁䅕兡睂䝁䄰党畂䡁䅑睏杁䝁䅧睢あ䍁䅁杣ㅂ䝁䄴杢求䡁䅉䅉穂䡁䅫督あ䝁䅕兢穂䑁䅳䅉睂䡁䅉睢橂䝁䅕督穂䍁䅁睙療䝁䄴䅤祂䝁䄸䅢杁䡁䅍入穂䡁䅑党瑂䡁䅍睏杁䝁䄰睢獂䝁䅑䅉楂䝁䅅督求䡁䅍䅉桂䝁䄴䅚杁䝁䅍睢瑂䡁䅁睢畂䝁䅕杢あ䡁䅍睏杁䝁䄰兙灂䝁䄴䅤求䝁䄴兙畂䝁䅍党杁䝁䅅杢歂䍁䅁杣求䡁䅁兙灂䡁䅉䅉穂䝁䅕杣㉂䝁䅫睙求䡁䅍睏杁䝁䅅杢歂䍁䅁兙浂䡁䅑党祂䝁䄰兙祂䝁䅳党あ䍁䅁䅣桂䡁䅉䅤穂䍁䅁兙畂䝁䅑䅉穂䝁䅕杣㉂䝁䅫睙求䍁䅁杚療䡁䅉䅉㉂䝁䅅杣灂䝁䄸兤穂䍁䅁兡畂䝁䅑兤穂䡁䅑杣灂䝁䅕督獁䍁䅁兡畂䝁䅍䅢ㅂ䝁䅑兡畂䝁䅣䅉桂䡁䅕䅤療䝁䄰睢あ䝁䅫杤求䍁䅷䅉橂䝁䄸杢穂䡁䅕兢求䡁䅉䅉湂䝁䄸睢歂䡁䅍䅌杁䝁䄰党歂䝁䅫睙桂䝁䅷䅌杁䡁䅁兙橂䝁䅳兙湂䝁䅫杢湂䍁䅷䅉橂䝁䄸杢穂䡁䅑杣ㅂ䝁䅍䅤灂䝁䄸杢獁䍁䅁兙畂䝁䅑䅉求䝁䅷党橂䡁䅑杣療䝁䄴兡橂䡁䅍杌杁䙁䅑䅡求䍁䅁睙療䝁䄰䅣桂䝁䄴入杁䡁䅣兙穂䍁䅁杚療䡁䅉兢求䡁䅉䅢㕂䍁䅁睡畂䝁䄸睤畂䍁䅁兙穂䍁䅁村桂䡁䅑党穂䡁䅙兡獂䝁䅷党杁䕁䅧睢獂䝁䅑兡畂䝁䅣督獁䍁䅁兓畂䝁䅍杌杁䝁䅅杢歂䍁䅁睙潂䝁䅅杢湂䝁䅕䅚杁䝁䅫䅤穂䍁䅁杢桂䝁䄰党杁䡁䅑睢杁䕁䅧兡獂䝁䅷党畂䝁䅉杣桂䝁䄴䅚獁䍁䅁兓畂䝁䅍杌杁䝁䅫杢杁䕁䄰兙祂䝁䅍䅡杁䑁䅉䅍睁䑁䅧杌杁䕁䅧兡獂䝁䅷党畂䝁䅉杣桂䝁䄴䅚獁䍁䅁兓畂䝁䅍杌杁䡁䅣兙穂䍁䅁杚療䡁䅕杢歂䝁䅕䅚杁䝁䅫杢杁䑁䅅兏睁䑁䅙䅉桂䝁䄴䅚杁䝁䅫督杁䝁䅧党桂䝁䅑兣ㅂ䝁䅅杣あ䝁䅕杣求䝁䅑䅉灂䝁䄴䅉䍂䝁䅅䅤求䡁䅍杤灂䝁䅷䅢求䍁䅷䅉䩂䝁䄴䅚灂䝁䅅杢桂䍁䄴䅁啁睆䅁䅡䄸䕁䅧兡獂䝁䅷䅤療䡁䅁䅉䥂䝁䄸䅢歂䝁䅫杢湂䡁䅍䅉䩂䝁䄴睙畁䍁䅁䅣祂䝁䄸杤灂䝁䅑党穂䍁䅁杙ㅂ䡁䅍兡畂䝁䅕督穂䍁䅁兙畂䝁䅑䅉橂䝁䄸杢穂䡁䅕兢求䡁䅉䅉楂䝁䅅杢牂䝁䅫杢湂䍁䅁督求䡁䅉杤灂䝁䅍党穂䍁䄴䅉䩂䡁䅑䅉療䡁䅁党祂䝁䅅䅤求䡁䅍䅉あ䝁䅧杣療䡁䅕睚潂䍁䅁䅤潂䡁䅉党求䍁䅁督求䝁䅣兢求䝁䄴䅤穂䑁䅯䅉䍂䝁䅅杢牂䝁䅫杢湂䍁䅷䅉䍂䡁䅉睢牂䝁䅕杣瑁䕁䅑党桂䝁䅷党祂䍁䅷䅉桂䝁䄴䅚杁䕁䄰睢祂䡁䅑睚桂䝁䅣党杁䕁䄸杣灂䝁䅣兡畂䝁䅅䅤灂䝁䄸杢畁䍁䅁䅖潂䝁䅕䅉䍂䝁䅅杢牂䝁䅫杢湂䍁䅁督求䝁䅣兢求䝁䄴䅤杁䝁䄸杚浂䝁䅕杣穂䍁䅁督桂䡁䅙兡畂䝁䅣督獁䍁䅁睙潂䝁䅕睙牂䝁䅫杢湂䍁䅷䅉灂䝁䄴䅤求䡁䅉党穂䡁䅑兌楂䝁䅕兙祂䝁䅫杢湂䍁䅁睙潂䝁䅕睙牂䝁䅫杢湂䍁䅷䅉桂䝁䄴䅚杁䝁䄰睢畂䝁䅕入杁䝁䄰兙祂䝁䅳党あ䍁䅁兙橂䝁䅍睢ㅂ䝁䄴䅤穂䑁䅳䅉橂䝁䅕杣あ䝁䅫杚灂䝁䅍兙あ䝁䅕督杁䝁䄸杚杁䝁䅑党睂䝁䄸督灂䡁䅑睏杁䝁䅷兡畂䝁䅕督杁䝁䅅杢歂䍁䅁䅢求䡁䅑䅤求䡁䅉督杁䝁䄸杚杁䝁䅍杣求䝁䅑兡あ䍁䅷䅉潂䝁䄸兢求䍁䅁兡瑂䡁䅁杣療䡁䅙党瑂䝁䅕杢あ䍁䅁兙畂䝁䅑䅉求䡁䅅兤灂䡁䅑入杁䝁䅷睢桂䝁䄴督獁䍁䅁䅢療䝁䅅杢穂䍁䅁杚療䡁䅉䅉睂䡁䅕杣橂䝁䅧兙穂䝁䅫杢湂䍁䅁兙畂䝁䅑䅉橂䝁䅅杣祂䡁䅫兡畂䝁䅣䅉穂䝁䅕睙ㅂ䡁䅉兡あ䝁䅫党穂䍁䅷䅉あ䝁䅕杣瑂䍁䅷䅉桂䝁䅣杣灂䝁䅍兤獂䡁䅑兤祂䝁䅅䅢杁䝁䅅杢歂䍁䅁睙療䝁䄰兢求䡁䅉睙灂䝁䅅䅢杁䡁䅉党桂䝁䅷䅉求䡁䅍䅤桂䡁䅑党獁䍁䅁党硂䡁䅕兡睂䝁䄰党畂䡁䅑䅉獂䝁䄸兙畂䡁䅍䅌杁䝁䅅杢歂䍁䅁睢あ䝁䅧党祂䍁䅁䅢求䝁䄴䅚灂䝁䄴睚杁䡁䅁杣療䝁䅑兤橂䡁䅑督㝁䍁䅁兙畂䝁䅑䅉瑂䝁䄸杣あ䝁䅣兙湂䝁䅕䅌杁䝁䅍睢瑂䝁䄰党祂䝁䅍兡桂䝁䅷䅉桂䝁䄴䅚杁䝁䅫杢歂䡁䅕督あ䡁䅉兡桂䝁䅷䅉獂䝁䄸兙畂䡁䅍䅌杁䝁䅅杢歂䍁䅁䅤求䡁䅉兢杁䝁䅅杢歂䍁䅁睙療䝁䄴督あ䡁䅉兤橂䡁䅑兡療䝁䄴䅉浂䝁䅫杢桂䝁䄴睙求䍁䄴䅉䩂䡁䅑䅉桂䝁䅷督療䍁䅁䅣祂䝁䄸杤灂䝁䅑党穂䍁䅁䅤祂䝁䅕兙穂䡁䅕杣㕂䍁䅁兢桂䝁䄴兙湂䝁䅕兢求䝁䄴䅤獁䍁䅁兙穂䡁䅍党あ䍁䅁兢桂䝁䄴兙湂䝁䅕兢求䝁䄴䅤獁䍁䅁睙潂䝁䅕睙牂䍁䅁睙桂䡁䅉䅚穂䍁䅷䅉穂䝁䅅杚求䍁䅁䅚求䡁䅁睢穂䝁䅫䅤杁䝁䅉睢㑂䝁䅕督獁䍁䅁睢畂䝁䅷兡畂䝁䅕䅉楂䝁䅅杢牂䝁䅫杢湂䍁䅷䅉楂䝁䅫䅢獂䍁䅁䅣桂䡁䅫䅌杁䝁䅅杢歂䍁䅁睢㉂䝁䅕杣歂䡁䅉兙浂䡁䅑䅉睂䡁䅉兡㉂䝁䅫䅢求䝁䅣党杁䡁䅍党祂䡁䅙兡橂䝁䅕督㝁䍁䅁兙畂䝁䅑䅉求䡁䅍䅤桂䡁䅑党杁䡁䅁䅢桂䝁䄴杢灂䝁䄴睚獁䍁䅁兢桂䝁䄴兙湂䝁䅕兢求䝁䄴䅤杁䝁䅅杢歂䍁䅁兙歂䝁䄰兡畂䝁䅫督あ䡁䅉兙あ䝁䅫睢畂䍁䅷䅉灂䝁䄴杤求䡁䅍䅤瑂䝁䅕杢あ䍁䅁䅣療䡁䅉䅤浂䝁䄸䅢灂䝁䄸䅉瑂䝁䅅杢桂䝁䅣党瑂䝁䅕杢あ䍁䅷䅉求䝁䄰䅣獂䝁䄸入求䝁䅕䅉楂䝁䅕杢求䝁䅙兡あ䍁䅁兙橂䝁䅍睢ㅂ䝁䄴䅤穂䍁䅷䅉桂䝁䄴䅚杁䝁䅫杢歂䝁䅫杤灂䝁䅑兤桂䝁䅷䅉祂䝁䅕䅤灂䡁䅉党瑂䝁䅕杢あ䍁䅁兙橂䝁䅍睢ㅂ䝁䄴䅤穂䍁䅁督求䡁䅉杤灂䝁䅍党穂䍁䅷䅉桂䡁䅍䅉㍂䝁䅕䅢獂䍁䅁兙穂䍁䅁兙ㅂ䡁䅑睢瑂䝁䅅䅤求䝁䅑䅉あ䝁䅕䅢獂䝁䅕杣杁䝁䄰兙橂䝁䅧兡畂䝁䅕督畁䍁䅁䅖潂䝁䅕䅉䍂䡁䅉睢牂䝁䅕杣瑁䕁䅑党桂䝁䅷党祂䍁䅁督求䝁䅣兢求䝁䄴䅤杁䝁䄸杚浂䝁䅕杣穂䍁䅁䅣ㅂ䝁䅉䅢灂䝁䅍䅉浂䝁䅫杢桂䝁䄴睙求䍁䅁督求䡁䅉杤灂䝁䅍党穂䍁䅁䅤潂䝁䅅䅤杁䝁䅅督穂䝁䅫督あ䍁䅁䅣ㅂ䝁䅉䅢灂䝁䅍䅉求䝁䄴䅤灂䡁䅑兡求䡁䅍䅉灂䝁䄴䅉療䡁䅉兡湂䝁䅫杢桂䡁䅑兡畂䝁䅣䅌杁䡁䅍入畂䝁䅑兡橂䝁䅅䅤灂䝁䄴睚獁䍁䅁兙畂䝁䅑䅉歂䝁䅫督あ䡁䅉兡楂䡁䅕䅤灂䝁䄴睚杁䡁䅍党橂䡁䅕杣灂䡁䅑兡求䡁䅍䅉療䝁䅙䅉瑂䡁䅕杢灂䝁䅍兡睂䝁䅅䅢灂䡁䅑兡求䡁䅍䅉桂䝁䄴䅚杁䡁䅁睢獂䝁䅫䅤灂䝁䅍兙獂䍁䅁督ㅂ䝁䅉䅚灂䡁䅙兡穂䝁䅫睢畂䡁䅍睏杁䡁䅍䅣求䝁䅍兡桂䝁䅷兡㙂䝁䅕䅚杁䝁䅅䅚㉂䝁䅫督療䡁䅉入杁䝁䅅杢歂䍁䅁兡畂䡁䅙党穂䡁䅑兢求䝁䄴䅤杁䝁䅉兙畂䝁䅳兡畂䝁䅣䅉穂䝁䅕杣㉂䝁䅫睙求䡁䅍睏杁䝁䅅䅚㉂䝁䅫睙求䍁䅁兙畂䝁䅑䅉湂䡁䅕兡歂䝁䅅杢橂䝁䅕䅉あ䝁䄸䅉桂䡁䅉杙灂䡁䅑杣桂䝁䅣党杁䡁䅉党楂䝁䅅䅤求䍁䅁睙療䝁䄰䅣獂䝁䅫兙畂䝁䅍党獁䍁䅁䅣療䡁䅉䅤浂䝁䄸䅢灂䝁䄸䅉瑂䝁䅅杢桂䝁䅣党瑂䝁䅕杢あ䍁䅷䅉桂䝁䄴䅚杁䝁䅷睢橂䝁䅅䅢杁䝁䅣睢㉂䝁䅕杣畂䝁䄰党畂䡁䅑䅉灂䝁䄴杤求䡁䅍䅤瑂䝁䅕杢あ䍁䅁䅣療䝁䄸䅢杁䝁䅅䅚瑂䝁䅫杢灂䡁䅍䅤祂䝁䅅䅤灂䝁䄸杢㝁䍁䅁兙歂䡁䅙兡穂䝁䄸杣㕂䍁䅁督求䡁䅉杤灂䝁䅍党穂䍁䅁兙畂䝁䅑䅉睂䡁䅉睢歂䡁䅕睙あ䡁䅍䅉浂䝁䄸杣杁䝁䅑党祂䝁䅫杤桂䡁䅑兡㉂䝁䅕督杁䝁䅅杢歂䍁䅁睙療䝁䄰兢療䝁䅑兡あ䝁䅫党穂䑁䅳䅉桂䝁䅣杣灂䝁䅍兤獂䡁䅑兤祂䝁䅅䅢杁䝁䅫杢穂䡁䅕杣桂䝁䄴睙求䑁䅳䅉桂䝁䄴䅚杁䡁䅍党獂䝁䅷督獁䍁䅁䅤祂䝁䅅䅚求䡁䅍䅉灂䝁䄴䅌杁䝁䅅杢歂䍁䅁兤畂䝁䅑党祂䡁䅣杣灂䡁䅑党穂䍁䅁兖畁䙁䅍杌杁䝁䅣睢㉂䝁䅕杣畂䝁䄰党畂䡁䅑䅉桂䝁䄴䅚杁䝁䅣睢㉂䝁䅕杣畂䝁䄰党畂䡁䅑䅉桂䝁䅣党畂䝁䅍入杁䝁䅉睢畂䝁䅑督獁䍁䅁睙療䡁䅉䅣療䡁䅉兙あ䝁䅕䅉楂䝁䄸杢歂䡁䅍䅌杁䝁䅅杢歂䍁䅁兢ㅂ䝁䄴兡橂䝁䅫䅣桂䝁䅷䅉楂䝁䄸杢歂䡁䅍睏杁䝁䄰睢祂䡁䅑睚桂䝁䅣党瑁䝁䅉兙橂䝁䅳党歂䍁䅷䅉桂䡁䅍督求䡁䅑兌楂䝁䅅睙牂䝁䅕䅚獁䍁䅁兙畂䝁䅑䅉橂䝁䄸兢瑂䝁䅕杣橂䝁䅫兙獂䍁䅁兢療䡁䅉䅤湂䝁䅅睚求䍁䄰杙桂䝁䅍睡求䝁䅑䅉穂䝁䅕睙ㅂ䡁䅉兡あ䝁䅫党穂䍁䅁兙畂䝁䅑䅉穂䡁䅑杣ㅂ䝁䅍䅤ㅂ䡁䅉党歂䍁䅁䅣祂䝁䄸䅚ㅂ䝁䅍䅤穂䑁䅳䅉桂䝁䄴䅚杁䡁䅁杣療䡁䅙兡歂䝁䅕督杁䝁䅅督穂䝁䅕䅤杁䝁䅅杢歂䍁䅁䅢灂䝁䅅杙灂䝁䅷兡あ䡁䅫䅉瑂䝁䅅杢桂䝁䅣党瑂䝁䅕杢あ䍁䅁兙歂䡁䅙兡穂䝁䄸杣㕂䍁䅷䅉橂䝁䅷党桂䡁䅉兡畂䝁䅣䅌杁䡁䅉党あ䝁䅅兡獂䍁䅷䅉桂䝁䄴䅚杁䡁䅍党橂䡁䅕杣灂䡁䅑兡求䡁䅍䅉獂䝁䅕杢歂䝁䅫杢湂䍁䅁督求䡁䅉杤灂䝁䅍党穂䍁䄴䅉啂䝁䅧党杁䕁䄰睢祂䡁䅑睚桂䝁䅣党杁䕁䄸杣灂䝁䅣兡畂䝁䅅䅤灂䝁䄸杢杁䡁䅍党湂䝁䄰党畂䡁䅑䅉療䝁䅙杚求䡁䅉督杁䝁䅙兡㑂䝁䅕䅚杁䝁䅅杢歂䍁䅁兙歂䝁䅯兤穂䡁䅑兙楂䝁䅷党杁䡁䅉兙あ䝁䅕䅉瑂䝁䄸杣あ䝁䅣兙湂䝁䅕督獁䍁䅁条ㅂ䝁䄰杙療䍁䅷䅉畂䝁䅕睤杁䝁䅍睢畂䡁䅍䅤祂䡁䅕睙あ䝁䅫睢畂䍁䅷䅉䝂䝁䅕䅚求䡁䅉兙獂䍁䅁䅓療䡁䅕督灂䝁䄴睚杁䕁䅅䅚瑂䝁䅫杢灂䡁䅍䅤祂䝁䅅䅤灂䝁䄸杢獁䍁䅁杖求䡁䅑党祂䝁䅅杢穂䍁䅁兑浂䝁䅙兙灂䡁䅉督獁䍁䅁兙畂䝁䅑䅉噂䝁䄴兡あ䝁䅕䅚杁䙁䅍䅤桂䡁䅑党穂䍁䅁䅒求䡁䅁兙祂䡁䅑兢求䝁䄴䅤杁䝁䄸杚杁䕁䅅睚祂䝁䅫睙ㅂ䝁䅷䅤ㅂ䡁䅉党杁䝁䅷睢桂䝁䄴督畁䍁䅁䅓灂䝁䅷䅢あ䝁䄸䅣杁䕁䅧睢獂䝁䅑兡畂䝁䅣督杁䕁䅫杢橂䍁䄴䅉㍂䝁䅅督杁䝁䅫杢橂䝁䄸杣睂䝁䄸杣桂䡁䅑党歂䍁䅁兡畂䍁䅁免㕁䑁䅫䅏杁䝁䅅杢歂䍁䅁兡穂䍁䅁杙桂䡁䅍党歂䍁䅁兡畂䍁䅁䅒桂䝁䅷䅢桂䡁䅍䅌杁䙁䅑党㑂䝁䅅督畁䅁䅁框䅣䝁䡁䅁䥂䝁䅫䅢あ䝁䄸杢杁䕁䅣杣桂䝁䄴䅚杁䙁䅙兙橂䝁䅅䅤灂䝁䄸杢穂䍁䅁兓畂䝁䅍杌獁䍁䅁兙杁䡁䅑兡瑂䝁䅕督潂䝁䅅杣求䍁䅁睙療䝁䄰䅣桂䝁䄴入獁䍁䅁䅚求䡁䅙党獂䝁䄸䅣穂䍁䅷䅉瑂䝁䅅杣牂䝁䅕䅤穂䍁䅷䅉穂䝁䅕䅢獂䡁䅍䅌杁䝁䄰兙畂䝁䅅睚求䡁䅍䅌杁䝁䅅杢歂䍁䅁睢睂䝁䅕杣桂䡁䅑党穂䍁䅁䅤潂䝁䅕䅉祂䝁䅕督療䡁䅉䅤穂䍁䅷䅉睂䝁䅷兙畂䡁䅍䅉桂䝁䄴䅚杁䝁䅅杢橂䝁䅫䅢獂䝁䅅杣㕂䍁䅁杣求䡁䅍党祂䡁䅙兙あ䝁䅫睢畂䍁䅁督求䡁䅉杤灂䝁䅍党穂䍁䅁兤畂䝁䅑党祂䍁䅁䅤潂䝁䅕䅉䥂䝁䅫䅢あ䝁䄸杢杁䕁䅣杣桂䝁䄴䅚杁䙁䅙兙橂䝁䅅䅤灂䝁䄸杢穂䍁䅁杙祂䝁䅅杢歂䍁䄴䅉䩂䡁䅑䅉療䡁䅁党祂䝁䅅䅤求䡁䅍䅉あ䝁䅧杣療䡁䅕睚潂䍁䅁杕求䝁䅅䅢杁䕁䅕督あ䝁䅅䅤求䍁䅁睕桂䝁䅷党穂䍁䅁兙畂䝁䅑䅉䝂䝁䅫杢桂䝁䄴睙灂䝁䄴睚獁䍁䅁兙畂䝁䅑䅉卂䝁䅕督療䡁䅉䅤杁䕁䄸䅣求䡁䅉兙あ䝁䅫睢畂䡁䅍䅉桂䝁䄴䅚杁䕁䅍䅢ㅂ䝁䅉䅉乂䝁䅅杢桂䝁䅣党瑂䝁䅕杢あ䍁䅁督求䝁䅣兢求䝁䄴䅤穂䍁䄴䅉卂䝁䅕兙獂䍁䅁兒穂䡁䅑兙あ䝁䅕䅉呂䝁䅅䅢求䡁䅍䅉桂䝁䄴䅚杁䕁䅙兡畂䝁䅅杢橂䝁䅫杢湂䍁䅁督求䝁䅣兢求䝁䄴䅤杁䝁䄰兙祂䝁䅳党あ䍁䅁兙畂䝁䅑䅉穂䝁䅕䅢獂䡁䅍䅉あ䝁䅧党杁䙁䅙睔䩂䡁䅍䅌杁䝁䅅杢歂䍁䅁督療䡁䅕杣橂䝁䅕䅉坂䕁䄸兓穂䍁䅁䅤潂䡁䅉睢ㅂ䝁䅣䅡杁䝁䅙党求䍁䄰杚療䡁䅉兌穂䝁䅕杣㉂䝁䅫睙求䍁䅁兙湂䡁䅉党求䝁䄰党畂䡁䅑督杁䡁䅣兡あ䝁䅧䅉あ䝁䅧兡祂䝁䅑兌睂䝁䅅杣あ䡁䅫䅉歂䝁䅕杤求䝁䅷睢睂䝁䅕杣穂䑁䅳䅉桂䝁䄴䅚杁䡁䅁杣療䡁䅙兡歂䝁䅕督杁䝁䅍睢畂䡁䅍兤瑂䝁䅕杣杁䝁䅙兡畂䝁䅅杢橂䝁䅫杢湂䍁䅁兙畂䝁䅑䅉穂䝁䅕杣㉂䝁䅫睙求䡁䅍䅉獂䝁䄸兙畂䡁䅍杌杁䙁䅉党穂䝁䄸杣あ䍁䅁睔睂䝁䅕杣桂䡁䅑兡療䝁䄴督杁䝁䅅杢歂䍁䅁睑獂䡁䅕杙杁䕁䄰兙畂䝁䅅睚求䝁䄰党畂䡁䅑䅉穂䝁䅕睚瑂䝁䅕杢あ䍁䅁兢桂䝁䄴兙湂䝁䅕督杁䝁䅅杢歂䍁䅁睢睂䝁䅕杣桂䡁䅑党穂䍁䅁䅤潂䝁䅕䅉橂䝁䅷兤楂䡁䅍䅉㍂䝁䅧兡橂䝁䅧䅉療䝁䅙杚求䡁䅉督杁䝁䅕䅥橂䝁䅧兙畂䝁䅣党獁䍁䅁䅢求䝁䅫督ㅂ䡁䅉党杁䡁䅑杣桂䡁䅙党獂䍁䅷䅉桂䝁䄴䅚杁䡁䅉党穂䝁䅕杣㉂䝁䅅䅤灂䝁䄸杢杁䡁䅍党祂䡁䅙兡橂䝁䅕督獁䍁䅁兙穂䍁䅁睤求䝁䅷䅢杁䝁䅅督杁䝁䅕杢湂䝁䅅睚求䡁䅍䅉灂䝁䄴䅉あ䝁䅧党杁䡁䅉党畂䡁䅑兙獂䍁䅁睢浂䍁䅁兡畂䡁䅙党畂䡁䅑睢祂䡁䅫䅉瑂䝁䅅䅚求䍁䅁兙㉂䝁䅅兡獂䝁䅅杙獂䝁䅕䅉歂䡁䅕党杁䡁䅑睢杁䝁䄸睤畂䝁䅕杣穂䝁䅧兡睂䍁䅁党㑂䝁䅍䅡桂䝁䄴睚求䡁䅍䅉あ䝁䅧杣療䡁䅕睚潂䍁䅁兡あ䡁䅍䅉橂䝁䅷兤楂䍁䅁䅣祂䝁䄸睚祂䝁䅅兢穂䍁䅷䅉桂䝁䄴䅚杁䡁䅁杣療䡁䅙兡歂䝁䅕督杁䝁䅅杢橂䝁䅫䅢獂䝁䅅杣㕂䍁䅁督求䡁䅉杤灂䝁䅍党穂䍁䅁兡畂䝁䅍䅢ㅂ䝁䅑兡畂䝁䅣䅉浂䝁䄸睢歂䍁䅁兙畂䝁䅑䅉楂䝁䅕杤求䡁䅉兙湂䝁䅕䅌杁䡁䅉党あ䝁䅅兡獂䍁䅁兙畂䝁䅑䅉穂䡁䅁兙杁䝁䅅䅤杁䡁䅑兡瑂䝁䅕督潂䝁䅅杣求䍁䅁䅣祂䝁䄸䅣求䡁䅉䅤灂䝁䅕督畁䍁䅁䅓灂䝁䅷䅤療䝁䄴䅉䡂䡁䅉兙畂䝁䅑䅉坂䝁䅅睙桂䡁䅑兡療䝁䄴督杁䕁䅫杢橂䍁䄴䅉㍂䝁䅅督杁䝁䅙睢ㅂ䝁䄴䅚求䝁䅑䅉灂䝁䄴䅉硁䑁䅫兏祁䍁䅁兙畂䝁䅑䅉灂䡁䅍䅉潂䝁䅕兙歂䡁䅅兤桂䡁䅉䅤求䡁䅉党歂䍁䅁兡畂䍁䅁睔祂䝁䅷兙畂䝁䅑睢獁䍁䅁杒獂䝁䄸杣灂䝁䅑兙畁䅁䅁硱䅕䡁䩯䅁䥂䝁䅫䅢あ䝁䄸杢杁䙁䅣睢祂䝁䅷䅚㍂䝁䅫䅚求䍁䅁䅓療䝁䅷䅚灂䝁䄴睚穂䍁䅁兓畂䝁䅍杌獁䍁䅁兙杁䝁䅧睢穂䡁䅁兡あ䝁䅅䅢灂䡁䅑入杁䝁䅍睢瑂䡁䅁兙畂䡁䅫䅌杁䝁䅕杢湂䝁䅅睚求䡁䅍䅉灂䝁䄴䅉瑂䝁䅅杢桂䝁䅣兡畂䝁䅣䅌杁䝁䅙杣桂䝁䄴睙潂䝁䅫督灂䝁䄴睚獁䍁䅁睢㍂䝁䄴兡畂䝁䅣䅌杁䝁䅅杢歂䍁䅁䅢求䝁䅅督灂䝁䄴睚杁䝁䅧睢あ䝁䅕䅢穂䍁䅁兙畂䝁䅑䅉祂䝁䅕督療䡁䅉䅤穂䍁䄴䅉䩂䡁䅑䅉療䡁䅁党祂䝁䅅䅤求䡁䅍䅉灂䝁䄴䅉あ䡁䅣睢杁䡁䅍党湂䝁䄰党畂䡁䅑督獁䍁䅁兔桂䝁䄴兙湂䝁䅕兢求䝁䄴䅤杁䝁䅅杢歂䍁䅁杒祂䝁䅅杢橂䝁䅧兡穂䝁䅕䅌杁䝁䅅杢歂䍁䅁睔㍂䝁䄴党祂䡁䅍䅡灂䡁䅁杌杁䙁䅑䅡求䍁䅁睙療䝁䄰䅣桂䝁䄴入杁䝁䅕杢湂䝁䅅睚求䡁䅍䅉灂䝁䄴䅉あ䝁䅧党杁䝁䅧睢あ䝁䅕䅢杁䝁䄰兙畂䝁䅅睚求䝁䄰党畂䡁䅑䅉桂䝁䄴䅚杁䝁䅷兡橂䝁䅕杢穂䝁䅫杢湂䍁䅁睢浂䍁䅁兡あ䡁䅍䅉楂䡁䅉兙畂䝁䅑䅉畂䝁䅅兢求䡁䅍䅌杁䡁䅑杣桂䝁䅑党瑂䝁䅅杣牂䡁䅍䅌杁䝁䅅杢歂䍁䅁督求䡁䅉杤灂䝁䅍党杁䝁䄰兙祂䝁䅳督畁䍁䅁兓あ䍁䅁睢睂䝁䅕杣桂䡁䅑党穂䍁䅁兙杁䡁䅁睢祂䡁䅑杚療䝁䅷兡療䍁䅁睢浂䍁䅁䅢ㅂ䡁䅧兤祂䡁䅫䅌杁䝁䅷兡浂䝁䅕督あ䡁䅫䅢求䍁䅷䅉浂䡁䅕䅢獂䍁䅁督求䡁䅉杤灂䝁䅍党獁䍁䅁杚療䝁䅍兤穂䝁䅕䅚杁䡁䅍党祂䡁䅙兡橂䝁䅕䅌杁䝁䅅䅢獂䍁䄰督ㅂ䝁䅫䅤求䡁䅍䅌杁䡁䅑兡瑂䝁䅕督潂䝁䅅杣求䍁䅷䅉桂䝁䄴䅚杁䝁䅕睙療䝁䄴睢瑂䡁䅫䅉潂䝁䄸䅤求䝁䅷督杁䡁䅕杢歂䝁䅕杣杁䡁䅑䅡求䍁䅁睖桂䝁䅷䅚療䡁䅉杚杁䕁䅅督あ䝁䄸杣灂䝁䅅䅉䥂䝁䄸䅤求䝁䅷督杁䍁䅙䅉卂䝁䅕督療䡁䅉䅤穂䍁䅷䅉䵂䙁䅧杕杁䕁䅧睢あ䝁䅕䅢穂䍁䅁杊杁䙁䅉党穂䝁䄸杣あ䡁䅍䅌杁䕁䅍睢畂䡁䅉兙歂䍁䅁䅓療䡁䅑党獂䡁䅍䅉流䍁䅁杕求䡁䅍睢祂䡁䅑督獁䍁䅁睑桂䝁䄴睢睂䡁䅫䅉楂䡁䅫䅉䥂䝁䅫䅢あ䝁䄸杢獁䍁䅁睑ㅂ䡁䅉兡療䍁䅁睑療䝁䅷䅢求䝁䅍䅤灂䝁䄸杢杁䝁䅉入杁䕁䅧兡獂䡁䅑睢畂䍁䅷䅉啂䝁䅅䅣求䡁䅍䅤祂䡁䅫䅉䑂䝁䄸䅢獂䝁䅕睙あ䝁䅫睢畂䍁䅁杙㕂䍁䅁䅓灂䝁䅷䅤療䝁䄴䅌杁䙁䅑党瑂䡁䅁睢杁䝁䅉入杁䕁䅧兡獂䡁䅑睢畂䍁䅷䅉乂䝁䄸䅤あ䝁䄸䅉楂䡁䅫䅉䥂䝁䅫䅢あ䝁䄸杢獁䍁䅁杔療䕁䄰兙歂䍁䅁䅓療䡁䅑党獂䡁䅍䅌杁䙁䅍兡湂䝁䄴兡桂䍁䅁杙㕂䍁䅁䅓灂䝁䅷䅤療䝁䄴䅌杁䕁䅧兡獂䡁䅑睢畂䍁䅁䅓療䡁䅑党獂䡁䅍䅉流䍁䅁杕求䡁䅍睢祂䡁䅑督獁䍁䅁睒祂䝁䅅䅚ㅂ䝁䅅䅤求䍁䅁杙㕂䍁䅁䅓灂䝁䅷䅤療䝁䄴䅌杁䕁䅑睢ㅂ䝁䅉䅢求䙁䅑杣求䝁䅕䅉楂䡁䅫䅉䥂䝁䅫䅢あ䝁䄸杢獁䍁䅁兒瑂䝁䅉兙穂䡁䅍入杁䙁䅍兤灂䡁䅑党穂䍁䅁杙㕂䍁䅁䅓灂䝁䅷䅤療䝁䄴䅌杁䕁䅧兡獂䡁䅑睢畂䍁䅁睒桂䡁䅉䅚求䝁䄴䅉䩂䝁䄴杢獁䍁䅁䅓桂䝁䄰䅣あ䝁䄸杢杁䝁䅉入杁䕁䅧兡獂䡁䅑睢畂䍁䅷䅉啂䡁䅉兤杁䝁䅉入杁䕁䅧兡獂䡁䅑睢畂䍁䅷䅉呂䡁䅁兙祂䝁䅳䅉楂䡁䅫䅉䥂䝁䅫䅢あ䝁䄸杢獁䍁䅁䅓療䝁䄰党㍂䝁䄸睢歂䍁䅁睕ㅂ䝁䅫䅤求䡁䅍䅉楂䡁䅫䅉䥂䝁䅫䅢あ䝁䄸杢獁䍁䅁䅓療䝁䄰党祁䍁䅁睕ㅂ䝁䅫䅤求䡁䅍䅉楂䡁䅫䅉䥂䝁䅫䅢あ䝁䄸杢獁䍁䅁䅔灂䡁䅙睕瑂䝁䅅杣あ䍁䅁睕あ䡁䅕䅚灂䝁䄸督杁䝁䅉入杁䕁䅧兡獂䡁䅑睢畂䍁䅷䅉桂䝁䄴䅚杁䕁䅧兡獂䡁䅑睢畂䍁䅁睒祂䝁䅅杢歂䍁䅁杖桂䝁䅍兙あ䝁䅫睢畂䡁䅍䅉楂䡁䅉兙畂䝁䅑䅉畂䝁䅅兢求䡁䅍杌杁䙁䅑䅡求䍁䅁睙療䝁䄰䅣桂䝁䄴入杁䝁䅧兙穂䍁䅁睢睂䝁䅕杣桂䡁䅑兡療䝁䄴督杁䝁䅫杢杁䕁䄴睢祂䡁䅑䅡杁䕁䅅兢求䡁䅉兡橂䝁䅅䅌杁䙁䅍睢ㅂ䡁䅑䅡杁䕁䅅兢求䡁䅉兡橂䝁䅅䅌杁䝁䅅杢歂䍁䅁睑求䝁䄴䅤祂䝁䅅䅢杁䕁䅅兢求䡁䅉兡橂䝁䅅䅌杁䝁䅫杢橂䝁䅷兤歂䝁䅫杢湂䍁䅁杤桂䡁䅉兡療䡁䅕督杁䕁䅍兙祂䝁䅫杙楂䝁䅕兙畂䍁䅁杢桂䡁䅑兡療䝁䄴督㝁䍁䅁兒ㅂ䡁䅉睢睂䝁䅕䅌杁䡁䅑䅡求䍁䅁兔灂䝁䅑䅚獂䝁䅕䅉䙂䝁䅅督あ䍁䅷䅉桂䝁䄴䅚杁䕁䅅杚祂䝁䅫睙桂䑁䅳䅉桂䝁䄴䅚杁䡁䅑䅡求䍁䅁兑穂䝁䅫兙杁䙁䅁兙橂䝁䅫杚灂䝁䅍杌杁䕁䅧兡獂䡁䅑睢畂䍁䅁睖療䡁䅉䅢歂䡁䅣兡歂䝁䅕䅉䥂䝁䄸䅢歂䝁䅫杢湂䡁䅍䅉䩂䝁䄴睙畁䍁䅁睤桂䡁䅍䅉浂䝁䄸兤畂䝁䅑党歂䍁䅁兡畂䍁䅁免㕁䑁䅅兏杁䝁䅅杢歂䍁䅁兡穂䍁䅁䅡求䝁䅅䅚硂䡁䅕兙祂䡁䅑党祂䝁䅕䅚杁䝁䅫杢杁䕁䄰睙䵂䝁䅕兙畂䍁䅷䅉坂䝁䅫杣湂䝁䅫杢灂䝁䅅杌䅁䅁啕䅁佂权䅁䅓灂䝁䄰督杁䍁䅙䅉䥂䝁䅕杣穂䍁䅁䅓求䝁䅅䅢あ䝁䅧䅌杁䕁䅫杢橂䍁䄴䅉療䡁䅁党祂䝁䅅䅤求䡁䅍䅉桂䍁䅁䅤求䝁䅷党潂䝁䅕兙獂䡁䅑䅡杁䡁䅁䅢桂䡁䅑杚療䡁䅉兢杁䡁䅑䅡桂䡁䅑䅉橂䝁䄸杢畂䝁䅕睙あ䡁䅍䅉橂䝁䄸杢穂䡁䅕兢求䡁䅉督杁䡁䅑睢杁䝁䅷兡橂䝁䅕杢穂䝁䅕䅚杁䝁䅧党桂䝁䅷䅤潂䝁䅍兙祂䝁䅕䅉睂䡁䅉睢浂䝁䅕督穂䝁䅫睢畂䝁䅅䅢穂䍁䅁兡畂䍁䅁䅤潂䝁䅕䅉噂䝁䄴兡あ䝁䅕䅚杁䙁䅍䅤桂䡁䅑党穂䍁䅷䅉あ䝁䅧党杁䙁䅕杢灂䡁䅑党歂䍁䅁睓灂䝁䄴睚歂䝁䄸兢獁䍁䅁兙畂䝁䅑䅉灂䝁䄴䅤求䡁䅉杢桂䡁䅑兡療䝁䄴兙獂䝁䅷入畁䍁䅁䅖潂䝁䅕䅉橂䝁䄸兢睂䝁䅅杢㕂䍁䅁睢浂䝁䅙党祂䡁䅍䅉桂䍁䅁杣桂䝁䄴睚求䍁䅁睢浂䍁䅁睙ㅂ䡁䅉兙あ䝁䅕䅚杁䡁䅁杣求䡁䅍睙祂䝁䅫䅣あ䝁䅫睢畂䍁䅁兙畂䝁䅑䅉畂䝁䄸杢瑁䡁䅁杣求䡁䅍睙祂䝁䅫䅣あ䝁䅫睢畂䍁䅁䅡求䝁䅅䅢あ䝁䅧䅉桂䝁䄴䅚杁䡁䅣党獂䝁䅷杢求䡁䅍督杁䡁䅁杣療䝁䅑兤橂䡁䅑督杁䝁䅅杢歂䍁䅁督求䡁䅉杤灂䝁䅍党穂䍁䅁兙㉂䝁䅅兡獂䝁䅅杙獂䝁䅕䅉あ䝁䄸䅉睂䡁䅕杣橂䝁䅧兙穂䝁䅕䅉療䝁䄴䅉灂䡁䅑督杁䡁䅣党楂䡁䅍兡あ䝁䅕督杁䝁䅅杢歂䍁䅁兢療䝁䅉兡獂䝁䅕䅉桂䡁䅁䅣獂䝁䅫睙桂䡁䅑兡療䝁䄴䅉歂䝁䅫杣求䝁䅍䅤獂䡁䅫䅉楂䡁䅫䅉橂䡁䅕督あ䝁䄸兢求䡁䅉督畁䍁䅁兓あ䍁䅁兙獂䡁䅍睢杁䡁䅁杣療䡁䅙兡歂䝁䅕督杁䡁䅁杣求䡁䅍睙祂䝁䅫䅣あ䝁䅫睢畂䍁䅁兢求䝁䅑兡橂䝁䅅䅤灂䝁䄸杢杁䝁䄸杢杁䝁䅅䅉祂䝁䅕睙ㅂ䡁䅉杣灂䝁䄴睚杁䝁䅉兙穂䝁䅫督杁䝁䅅杢歂䍁䅁睢畂䝁䅣睢灂䝁䄴睚杁䝁䅍兙祂䝁䅕䅉浂䡁䅉睢瑂䍁䅁䅡求䝁䅅䅢あ䝁䅧睙桂䡁䅉党杁䡁䅁杣療䡁䅙兡歂䝁䅕杣穂䑁䅳䅉桂䝁䄴䅚杁䝁䄸杤求䡁䅉兌あ䝁䅧党瑁䝁䅍睢ㅂ䝁䄴䅤求䡁䅉䅉歂䡁䅉兤湂䍁䅁兙畂䝁䅑䅉歂䝁䅕杤灂䝁䅍党杁䡁䅁杣療䝁䅑兤橂䡁䅑督獁䍁䅁睙療䡁䅍兢求䡁䅑兡橂䡁䅍䅌杁䝁䅅杢歂䍁䅁督ㅂ䡁䅁䅣獂䝁䅕兢求䝁䄴䅤杁䡁䅁杣療䝁䅑兤橂䡁䅑督杁䡁䅁杣灂䝁䄰兙祂䝁䅫䅢㕂䍁䅁杚療䝁䅍兤穂䝁䅫杢湂䍁䅁睢畂䍁䅁睚求䝁䄴党祂䝁䅅䅢杁䡁䅣党獂䝁䅷杢求䡁䅍督獁䍁䅁督求䡁䅧兤桂䝁䅷䅉潂䝁䅕兙獂䡁䅑䅡杁䝁䅅杢歂䍁䅁睤求䝁䅷䅢畂䝁䅕督穂䍁䅷䅉穂䝁䅳兡畂䝁䅍兙祂䝁䅕䅌杁䝁䅅杢歂䍁䅁䅡桂䝁䅫杣杁䝁䅍兙祂䝁䅕杌杁䕁䅫杢杁䝁䅅䅚歂䝁䅫䅤灂䝁䄸杢獁䍁䅁䅤潂䝁䅕䅉橂䝁䄸兢睂䝁䅅杢㕂䉁杫督杁䝁䅍兤祂䝁䅅䅤求䝁䅑䅉畂䝁䄸杢瑁䡁䅁杣求䡁䅍睙祂䝁䅫䅣あ䝁䅫睢畂䍁䅁䅣祂䝁䄸䅚ㅂ䝁䅍䅤穂䍁䅁兡畂䝁䅍䅢ㅂ䝁䅑党杁䝁䄰党獂䝁䅅䅤療䝁䄴兡畂䍁䅁兙畂䝁䅑䅉楂䝁䅫睢あ䝁䅫杢杁䝁䅫杢杁䡁䅑䅡求䍁䅁睤求䝁䅷䅢畂䝁䅕督穂䍁䅁督睂䝁䅕睙灂䝁䅅䅢あ䡁䅫䅉橂䝁䅅䅤求䝁䅣睢祂䡁䅫睏杁䝁䄰睢灂䡁䅍䅤ㅂ䡁䅉兡㙂䝁䅕杣穂䍁䅷䅉橂䡁䅉党桂䝁䄰督獁䍁䅁督ㅂ䝁䄴督橂䡁䅉党求䝁䄴䅌杁䡁䅍党祂䡁䅕兢獁䍁䅁杚桂䝁䅍党杁䝁䄸兡獂䍁䅷䅉桂䝁䄴䅚杁䝁䅙兙橂䝁䅕䅉㍂䝁䅅督潂䍁䅁兡畂䍁䅁䅤潂䝁䅕䅉穂䝁䅳兡畂䝁䅍兙祂䝁䅕䅉穂䡁䅁党橂䝁䅫兙獂䡁䅑入㝁䍁䅁睙療䝁䄴䅚療䝁䄰督獁䍁䅁睙獂䝁䅫兢桂䡁䅧䅉歂䝁䅕䅢桂䡁䅫䅉穂䡁䅁杣桂䡁䅫䅉桂䝁䄴䅚杁䡁䅣兡睂䝁䅕督獁䍁䅁杤灂䝁䅉杣桂䡁䅑睢祂䡁䅍䅌杁䝁䅅杢歂䍁䅁䅢ㅂ䝁䅉杣灂䝁䅍兙畂䡁䅑督杁䝁䅫杢杁䡁䅑䅡求䍁䅁督求䡁䅧兤桂䝁䅷䅉潂䝁䅕兙獂䡁䅑䅡杁䝁䅅杢歂䍁䅁睤求䝁䅷䅢畂䝁䅕督穂䍁䅁督睂䝁䅕睙灂䝁䅅䅢あ䡁䅫睏杁䝁䅅杢歂䍁䅁督潂䝁䅅兢睂䝁䄸睢穂䍁䅷䅉橂䝁䄸杢歂䝁䅫䅤灂䝁䄸杢求䡁䅉督獁䍁䅁督橂䝁䅅䅢睂䍁䅁督橂䡁䅉兤楂䡁䅍䅌杁䝁䅅杢歂䍁䅁䅤療䡁䅁兡橂䝁䅅䅢杁䡁䅑杣求䝁䅅䅤瑂䝁䅕杢あ䡁䅍䅌杁䡁䅍兤橂䝁䅧䅉桂䡁䅍䅉瑂䝁䅫杢療䡁䅧兡歂䝁䅫䅢杁䝁䅫杢杁䡁䅑䅡求䍁䅁䅡桂䝁䅫杣杁䝁䅍兙祂䝁䅕䅉穂䡁䅁党橂䝁䅫兙獂䡁䅑入杁䝁䅍兙あ䝁䅕睚療䡁䅉入畁䍁䅁杒ㅂ䡁䅉䅤潂䝁䅕杣獁䍁䅁兡あ䍁䅁睢浂䝁䅙党祂䡁䅍䅉瑂䝁䅕䅚灂䝁䅍兙獂䍁䅁睙療䝁䄴督ㅂ䝁䅷䅤桂䡁䅑兡療䝁䄴䅉桂䝁䄴䅚杁䡁䅁睢穂䡁䅑兌橂䝁䄸杢穂䡁䅕䅢あ䝁䅅䅤灂䝁䄸杢杁䡁䅍兤睂䡁䅁睢祂䡁䅑䅉穂䝁䅕杣㉂䝁䅫睙求䡁䅍䅌杁䝁䅅督杁䡁䅣党獂䝁䅷䅉桂䡁䅍䅉潂䝁䅕兙獂䡁䅑䅡杁䝁䅅杢歂䍁䅁睤求䝁䅷䅢畂䝁䅕督穂䍁䅁䅣祂䝁䄸䅚ㅂ䝁䅍䅤穂䍁䅁䅤潂䡁䅉睢ㅂ䝁䅣䅡杁䡁䅣䅡療䝁䅷党穂䝁䅅䅢求䍁䅁䅣桂䡁䅉䅤畂䝁䅕杣穂䍁䄴䅉䥂䝁䅫兢穂䍁䅁杊杁䕁䅧党祂䡁䅍䅉䥂䝁䅕兙獂䡁䅑䅡獁䍁䅁兓畂䝁䅍杌杁䝁䅫督杁䝁䅉兙穂䝁䅕䅚杁䝁䅫杢杁䙁䅍兙畂䍁䅁杒祂䝁䅅杢橂䝁䅫督橂䝁䄸䅌杁䕁䅍兙獂䝁䅫杚療䡁䅉杢灂䝁䅅杌䅁䉁填䅁捃睄䅁䅓療䝁䅷睢湂䝁䅫睙獁䍁䅁兓畂䝁䅍杌杁䝁䅕杢湂䝁䅅睚求䡁䅍䅉灂䝁䄴䅉あ䝁䅧党杁䝁䅑党㉂䝁䅕䅢療䡁䅁兢求䝁䄴䅤獁䍁䅁兢桂䝁䄴兤浂䝁䅅睙あ䡁䅕杣求䍁䅷䅉桂䝁䄴䅚杁䡁䅍兤睂䡁䅁䅢㕂䍁䅁睢浂䍁䅁䅚灂䝁䅅睚畂䝁䄸督あ䝁䅫睙穂䍁䅁䅣祂䝁䄸䅚ㅂ䝁䅍䅤穂䍁䅷䅉瑂䝁䅕䅚灂䝁䅍兙獂䍁䅁兡瑂䝁䅅睚灂䝁䄴睚杁䡁䅍入穂䡁䅑党瑂䡁䅍䅌杁䝁䅅杢歂䍁䅁督ㅂ䡁䅉睚灂䝁䅍兙獂䍁䅁䅣祂䝁䄸䅚ㅂ䝁䅍䅤穂䍁䅁杚療䡁䅉䅉㍂䝁䄸兢求䝁䄴睊穂䍁䅁䅡求䝁䅅䅢あ䝁䅧䅉あ䝁䅧杣療䡁䅕睚潂䍁䅁党桂䡁䅉䅢㕂䍁䅁䅚求䡁䅑党橂䡁䅑兡療䝁䄴䅉桂䝁䄴䅚杁䡁䅑杣求䝁䅅䅤瑂䝁䅕杢あ䍁䅁睤療䡁䅉䅢歂䡁䅣兡歂䝁䅕杌杁䙁䅑䅡求䍁䅁睙療䝁䄰䅣桂䝁䄴入杁䝁䄸䅣求䡁䅉兙あ䝁䅕督杁䡁䅑䅡祂䝁䄸兤湂䝁䅧䅉浂䝁䄸兤祂䍁䅁督求䝁䅣兢求䝁䄴䅤穂䑁䅯䅉䕂䝁䅫兙湂䝁䄴睢穂䡁䅑兡橂䡁䅍䅌杁䕁䅉杣求䝁䅅督あ䍁䅁䅓求䝁䅅䅢あ䝁䅧䅌杁䕁䅣兗佂䍁䅁睕ㅂ䡁䅉睚灂䝁䅍兙獂䍁䅷䅉桂䝁䄴䅚杁䙁䅍睡求䝁䅷党あ䝁䅅䅢杁䕁䅧党桂䝁䅷䅤潂䍁䄴䅉䩂䡁䅑䅉睂䡁䅉睢㉂䝁䅫䅚求䡁䅍䅉䉂䡁䅁䅤灂䝁䄰兙杁䝁䄰睢獂䝁䅕睙ㅂ䝁䅷兙祂䍁䅁䅚灂䝁䅅睚畂䝁䄸督あ䝁䅫睙杁䝁䅅督穂䝁䅅入穂䍁䅁䅤療䍁䅁䅚求䡁䅑党橂䡁䅑䅉あ䝁䅧党杁䝁䅫杢浂䝁䅕睙あ䝁䅫睢ㅂ䡁䅍䅉瑂䝁䅫睙祂䝁䄸睢祂䝁䅣兙畂䝁䅫督瑂䡁䅍睏杁䕁䅅䅣あ䝁䅫兢桂䍁䅁杤灂䡁䅉兙獂䍁䅁䅢療䝁䅅䅚杁䝁䅅督穂䝁䅅入穂䍁䅁杚療䡁䅉䅉䥂䝁䅕䅣桂䡁䅑兡あ䝁䅫督杁䕁䅉䅉㉂䝁䅫杣ㅂ䡁䅍䅌杁䕁䅧党睂䝁䅅䅤灂䡁䅑兡穂䍁䅁睑杁䡁䅙兡祂䡁䅕督獁䍁䅁䅡ㅂ䝁䄰兙畂䍁䅁兡瑂䝁䄰兤畂䝁䄸䅚求䝁䅙兡橂䝁䅫党畂䝁䅍入杁䡁䅙兡祂䡁䅕督獁䍁䅁兙畂䝁䅑䅉潂䡁䅕兢桂䝁䄴䅉橂䡁䅫䅤療䝁䄰党湂䝁䅅䅢療䍁䅁杤灂䡁䅉兤穂䑁䅳䅉䉂䡁䅁䅤灂䝁䄰兙杁䝁䅉兙橂䡁䅑党祂䝁䅫兙獂䍁䅁杤桂䝁䅣兡畂䝁䄸督灂䡁䅍䅉桂䝁䄴䅚杁䝁䅍兙畂䝁䅑兡歂䝁䅅䅉㉂䝁䅅睚灂䝁䄴兡あ䝁䅫督杁䝁䅅督穂䝁䅅入穂䍁䅁杚療䡁䅉䅉あ䝁䅧党杁䝁䅑兡桂䝁䅣杢療䡁䅍兡穂䍁䅁睢浂䍁䅁杤桂䝁䅣兡畂䝁䅫䅤灂䡁䅍睏杁䕁䅅䅣あ䝁䅫兢桂䍁䅁睕䉂䙁䅉睕瑁䕁䅍睢坂䍁䄰杍杁䝁䅅杢歂䍁䅁䅕桂䝁䄴䅤潂䝁䅕杣杁䕁䅙兤穂䝁䅫睢畂䍁䅁睕䉂䙁䅉睕瑁䕁䅍睢坂䍁䄰杍杁䝁䅅督穂䝁䅅入穂䍁䅁䅤療䍁䅁䅚求䡁䅑党橂䡁䅑䅉呂䕁䅅杕呂䍁䄰睑療䙁䅙兌祁䑁䅳䅉啂䝁䅧兡畂䙁䅁杣求䡁䅁䅉呂䡁䅫督あ䝁䅕兢杁䝁䅙睢祂䍁䅁睙㕂䡁䅑睢獂䝁䄸睚㕂䍁䅁兙睂䡁䅁䅢灂䝁䅍兙あ䝁䅫睢畂䡁䅍睏杁䝁䅅杢歂䍁䅁杕桂䡁䅁兡歂䍁䅁杒求䡁䅑兙獂䍁䅁杒灂䝁䅉杣療䝁䄴党橂䡁䅑兡畂䍁䅁䅖求䡁䅍䅤杁䡁䅑䅡桂䡁䅑䅉桂䡁䅍督灂䡁䅍䅤穂䍁䅁䅣潂䡁䅫督灂䝁䅍兡桂䝁䄴督杁䝁䅫杢杁䝁䅅督穂䝁䅕督穂䝁䅫杢湂䍁䅁䅤潂䝁䅕䅉祂䝁䅫督牂䍁䅁睢浂䍁䅁䅣祂</t>
  </si>
  <si>
    <t>䝁䅕兌あ䝁䅕杣瑂䍁䅁杙灂䡁䅉䅤潂䍁䄴䅉啂䝁䅧党杁䝁䅍睢瑂䡁䅁兙畂䡁䅫䅉桂䝁䅷督療䍁䅁睢浂䝁䅙党祂䡁䅍䅉楂䡁䅉党桂䡁䅍䅤杁䝁䅍兙畂䝁䅍党祂䍁䅁睙桂䡁䅉党杁䡁䅍睢獂䡁䅕䅤灂䝁䄸杢穂䍁䅁兡畂䍁䅁䅤潂䝁䅕䅉桂䡁䅉党桂䡁䅍䅉療䝁䅙䅉祂䝁䅅䅚灂䝁䄸䅢療䝁䅣入獁䍁䅁杙祂䝁䅕兙穂䡁䅑䅉穂䡁䅕杣湂䝁䅕杣㕂䍁䅷䅉睂䝁䅅䅤潂䝁䄸䅢療䝁䅣入獁䍁䅁兙畂䝁䅑䅉あ䡁䅉党桂䡁䅑兢求䝁䄴䅤獁䍁䅁督ㅂ䝁䅍䅡杁䝁䅅督杁䑁䅍䅒杁䝁䅑兡湂䝁䅫䅤桂䝁䅷䅉瑂䝁䅅兢瑂䝁䄸睚祂䝁䅅䅣潂䡁䅫䅉穂䡁䅫督あ䝁䅕兢穂䍁䅷䅉灂䝁䄰兙湂䝁䅕䅉桂䝁䄴兙獂䡁䅫䅤灂䝁䅍督杁䡁䅍睢浂䡁䅑睤桂䡁䅉党獁䍁䅁杣求䝁䅅䅚灂䝁䄴睚杁䡁䅣睢祂䝁䅳督あ䝁䅅䅤灂䝁䄸杢穂䍁䅷䅉瑂䝁䅫杢灂䝁䄰兙獂䝁䅷入杁䝁䅫杢㉂䝁䅅督灂䡁䅙党杁䝁䅉杣求䝁䅅督あ䍁䅁杙灂䝁䄸䅣穂䡁䅫䅉湂䡁䅕兡歂䝁䅅杢橂䝁䅕䅉穂䡁䅫督あ䝁䅕兢穂䍁䅷䅉楂䡁䅉党桂䡁䅍䅤杁䝁䅉兡療䡁䅁督㕂䍁䅁督灂䡁䅑党杁䝁䄰兙祂䝁䅳党祂䡁䅍䅌杁䝁䅷睢橂䝁䅅䅢灂䡁䅯兙あ䝁䅫睢畂䍁䅷䅉桂䝁䄴䅚杁䡁䅍䅣求䝁䅍兡瑂䝁䅕杢杁䡁䅉兙歂䝁䅫睢獂䝁䄸睚㕂䍁䅁督療䝁䅷兤あ䝁䅫睢畂䡁䅍睏杁䝁䅅杢歂䍁䅁杙祂䝁䅕兙穂䡁䅑䅉橂䝁䄸杢穂䝁䅕杣㉂䝁䅫杢湂䍁䅁督ㅂ䡁䅉睚求䡁䅉入杁䡁䅁杣療䝁䅑兤橂䡁䅑督畁䍁䅁兓畂䍁䅁兙歂䝁䅑兡あ䝁䅫睢畂䍁䅷䅉灂䡁䅑䅉睂䡁䅉睢㉂䝁䅫䅚求䡁䅍䅉乂䡁䅫睢呂䡁䅕杣求䍁䅁䅓㕂䡁䅍䅤求䡁䅉睢穂䝁䅍睢睂䝁䅫睙杁䙁䅑兡穂䡁䅍兤求䍁䅁杕求䝁䄰睢㉂䝁䅅䅢杁䙁䅍入穂䡁䅑党瑂䍁䅁杚療䡁䅉䅉あ䝁䅧党杁䡁䅉党瑂䝁䄸杤桂䝁䅷䅉療䝁䅙䅉浂䝁䅫杙祂䝁䄸兡歂䡁䅍䅉桂䝁䄴䅚杁䡁䅁睢獂䡁䅫䅣穂䍁䅁兡畂䍁䅁䅤潂䝁䅕䅉ㅂ䡁䅑党祂䡁䅕督㝁䍁䅁杔療䡁䅙兙呂䡁䅕杣求䍁䅁兒畂䝁䅑睢瑂䝁䅕䅤祂䝁䅫兙獂䍁䅁兑楂䝁䅷兙あ䝁䅫睢畂䍁䅁睕㕂䡁䅍䅤求䝁䄰䅉あ䝁䄸䅉あ䡁䅉党桂䡁䅑䅉桂䝁䅉杢療䡁䅉兢桂䝁䅷䅉ㅂ䡁䅑党祂䝁䅫杢求䍁䅁杙獂䝁䅕党歂䝁䅫杢湂䑁䅳䅉䝂䝁䅷兤求䝁䄴䅤杁䕁䅙䅢ㅂ䝁䅫䅚杁䕁䄰兙畂䝁䅅睚求䝁䄰党畂䡁䅑䅉呂䡁䅫督あ䝁䅕兢杁䡁䅑䅡桂䡁䅑䅉睂䡁䅉睢㉂䝁䅫䅚求䡁䅍䅉獂䝁䅫兣ㅂ䝁䅫䅚杁䝁䅑兡穂䡁䅑党畂䡁䅑兡療䝁䄴䅉歂䡁䅕杣灂䝁䄴睚杁䝁䅑兡桂䝁䅣杢療䡁䅍䅤灂䝁䅍䅉桂䝁䄴䅚杁䝁䄸䅣求䡁䅉兙あ䝁䅫杤求䍁䅁䅡㕂䡁䅍䅤求䡁䅉睢穂䝁䅍睢睂䝁䅫睙杁䡁䅁杣療䝁䅍党歂䡁䅕杣求䡁䅍睏杁䕁䅅睙求䡁䅍督桂䍁䅁䅕祂䝁䄸杖ㅂ䍁䅁督㕂䡁䅍䅤求䝁䄰䅉あ䝁䄸䅉あ䡁䅉党桂䡁䅑䅉㉂䝁䅅杣灂䝁䄸兤穂䍁䅁杚灂䝁䅉杣療䝁䅫䅚穂䑁䅳䅉桂䝁䄴䅚杁䕁䅍睢療䝁䅷睕求䝁䅅䅢杁䡁䅁睢祂䡁䅑杚療䝁䅷兡療䍁䅷䅉穂䡁䅕睙潂䍁䅁兙穂䍁䅁杙灂䡁䅁睢獂䝁䅅杣杁䡁䅙党穂䡁䅍党獂䍁䅁督求䝁䅅䅢灂䝁䄴睚杁䝁䅑党㉂䝁䅫睙求䡁䅍杌杁䕁䅙兤祂䡁䅑䅡求䡁䅉䅌杁䝁䅫䅤杁䝁䄸杚浂䝁䅕杣穂䍁䅁䅓療䡁䅉兡㙂䝁䄸杢杁䕁䅑䅗䉂䍁䅷䅉桂䍁䅁䅚ㅂ䝁䅅䅢杁䝁䅕杢求䡁䅉睚㕂䍁䅁䅗瑁䡁䅉兙㕂䍁䅁督㕂䡁䅍䅤求䝁䄰睏杁䝁䅅杢歂䍁䅁杒獂䡁䅕睢祂䝁䄸督橂䝁䅅杢杁䕁䅫杢穂䝁䅫睚潂䡁䅑䅉䝂䕁䅑䅉瑂䝁䅫杢灂䍁䅁睑瑁䝁䅅杣瑂䍁䅁䅤療䍁䅁䅣求䡁䅉杚療䡁䅉兢杁䝁䄰兡畂䝁䅫兢桂䝁䅷䅢㕂䍁䅁兡畂䡁䅙兙穂䝁䅫杤求䍁䅁睢祂䡁䅑䅡療䡁䅁党歂䝁䅫睙杁䡁䅍兤祂䝁䅣兡橂䝁䅅䅢杁䡁䅁杣療䝁䅍党歂䡁䅕杣求䡁䅍杌杁䕁䅫䅤杁䡁䅍党獂䝁䅷督杁䝁䅫䅤穂䍁䅁䅣祂䝁䄸䅚ㅂ䝁䅍䅤穂䍁䅁䅤潂䡁䅉睢ㅂ䝁䅣䅡杁䝁䅑兡祂䝁䅕睙あ䍁䅁督桂䝁䅷党穂䍁䅷䅉穂䝁䅕杣㉂䝁䅫睙求䍁䅁杚療䡁䅉睙求䡁䅍䅌杁䝁䅫杢歂䝁䅕䅣求䝁䄴䅚求䝁䄴䅤杁䝁䅑兡穂䡁䅑杣灂䝁䅉兤あ䝁䄸杣穂䍁䅷䅉桂䝁䄴䅚杁䡁䅍兙獂䝁䅕督杁䡁䅉党睂䡁䅉党穂䝁䅕杢あ䝁䅅䅤灂䡁䅙党穂䍁䄴䅉啂䝁䅧党杁䝁䅍睢瑂䡁䅁兙畂䡁䅫䅉㍂䝁䅅督杁䝁䅫杢橂䝁䄸杣睂䝁䄸杣桂䡁䅑党歂䍁䅁兡畂䍁䅁免㕁䑁䅧兎杁䝁䅅杢歂䍁䅁兡穂䍁䅁䅡求䝁䅅䅚硂䡁䅕兙祂䡁䅑党祂䝁䅕䅚杁䝁䅫杢杁䕁䄰兙祂䝁䅷杙療䡁䅉睢ㅂ䝁䅣䅡獁䍁䅁兔桂䡁䅍督桂䝁䅍䅡ㅂ䡁䅍党あ䡁䅑督畁䅁䅁桋䅍偁䥧䅁䥂䝁䄸兢求䍁䅁村桂䝁䄴睙穂䝁䅧兙祂䝁䅕督獁䍁䅁兓畂䝁䅍杌杁䍁䅧睑療䝁䄴睤桂䡁䅫䅌杁䕁䅅杕灁䍁䅁睢睂䝁䅕杣桂䡁䅑党穂䍁䅁兙穂䍁䅁䅤潂䝁䅕䅉楂䝁䅅杢牂䍁䅁䅡療䝁䅷䅚灂䝁䄴睚杁䝁䅍睢瑂䡁䅁兙畂䡁䅫䅉浂䝁䄸杣杁䕁䅍党畂䡁䅑党畂䝁䄴兡桂䝁䅷䅉䍂䝁䅅杢牂䍁䅁䅤潂䝁䅅䅤杁䡁䅁杣療䡁䅙兡歂䝁䅕督杁䝁䅍睢瑂䝁䄰党祂䝁䅍兡桂䝁䅷䅉桂䝁䄴䅚杁䡁䅉党あ䝁䅅兡獂䍁䅁杙桂䝁䄴睡灂䝁䄴睚獁䍁䅁兙畂䝁䅑䅉祂䝁䅕䅢桂䡁䅑党歂䍁䅁杚灂䝁䄴兙畂䝁䅍兡桂䝁䅷䅉穂䝁䅕杣㉂䝁䅫睙求䡁䅍䅉あ䝁䄸䅉楂䡁䅕督灂䝁䄴党穂䡁䅍党穂䍁䅷䅉祂䝁䅕兙獂䍁䅁党穂䡁䅑兙あ䝁䅕䅉歂䝁䅕杤求䝁䅷睢睂䝁䅕杣穂䍁䅁兙畂䝁䅑䅉灂䝁䄴杤求䡁䅍䅤療䡁䅉督獁䍁䅁兡畂䝁䅑兡㉂䝁䅫䅚ㅂ䝁䅅䅢穂䍁䅷䅉桂䝁䄴䅚杁䝁䄰兤畂䝁䅫睙灂䡁䅁兙獂䝁䅫䅤灂䝁䅕督畁䍁䅁兓あ䡁䅍䅉歂䝁䅕䅣療䡁䅍兡あ䍁䅁䅣祂䝁䄸䅚ㅂ䝁䅍䅤穂䍁䅁兡畂䝁䅍䅢ㅂ䝁䅑党杁䝁䅍䅡求䝁䅍睡灂䝁䄴睚獁䍁䅁督桂䡁䅙兡畂䝁䅣督獁䍁䅁兙畂䝁䅑䅉瑂䝁䄸杢求䡁䅫䅉瑂䝁䅅杣牂䝁䅕䅤杁䝁䅅睙橂䝁䄸兤畂䡁䅑督獁䍁䅁兙穂䍁䅁睤求䝁䅷䅢杁䝁䅅督杁䝁䅍党祂䡁䅑兡浂䝁䅫睙桂䡁䅑党穂䍁䅁睢浂䍁䅁䅚求䡁䅁睢穂䝁䅫䅤畁䍁䅁䅖潂䝁䅕䅉橂䝁䄸兢睂䝁䅅杢㕂䉁杫督杁䝁䅷睢桂䝁䄴䅉睂䝁䄸杣あ䝁䅙睢獂䝁䅫睢杁䝁䅍睢瑂䡁䅁杣灂䡁䅍党穂䍁䅁杢療䝁䄴兌浂䝁䅅杣瑂䍁䄸杢療䝁䄴兌祂䝁䅕督灂䝁䅑党畂䡁䅑兡桂䝁䅷䅉祂䝁䅕兙獂䍁䅁党穂䡁䅑兙あ䝁䅕䅌杁䝁䅍睢畂䡁䅍䅤祂䡁䅕睙あ䝁䅫睢畂䍁䄸䅢桂䝁䄴䅚杁䝁䅑党㉂䝁䅕䅢療䡁䅁兢求䝁䄴䅤獁䍁䅁杣求䡁䅍兡歂䝁䅕杢あ䝁䅫兙獂䍁䅁兢療䡁䅉䅤湂䝁䅅睚求䍁䅷䅉橂䝁䄸杢穂䡁䅕兢求䡁䅉䅌杁䝁䅅睚祂䝁䅫睙ㅂ䝁䅷䅤ㅂ䡁䅉兙獂䍁䅷䅉桂䝁䄴䅚杁䝁䅍睢瑂䝁䄰党祂䝁䅍兡桂䝁䅷䅉桂䝁䄴䅚杁䝁䅫杢歂䡁䅕督あ䡁䅉兡桂䝁䅷䅉獂䝁䄸兙畂䡁䅍杌杁䕁䅫䅤杁䡁䅁杣療䡁䅙兡歂䝁䅕督杁䝁䅫杢あ䝁䅕杣畂䝁䅕䅤杁䝁䅉兙畂䝁䅳兡畂䝁䅣䅌杁䝁䄰睢楂䝁䅫䅢求䍁䅁杙桂䝁䄴睡灂䝁䄴睚杁䝁䅅杢歂䍁䅁杤療䝁䅫睙求䍁䅁杣求䡁䅍䅣療䝁䄴督求䍁䅁兡畂䝁䅙睢祂䝁䄰兙あ䝁䅫睢畂䍁䅷䅉橂䝁䅅督潂䍁䅁兢桂䝁䄴兙湂䝁䅕兢求䝁䄴䅤獁䍁䅁睢㉂䝁䅕杣歂䡁䅉兙浂䡁䅑䅉睂䡁䅉睢あ䝁䅕睙あ䝁䅫睢畂䍁䅷䅉歂䝁䅫杣求䝁䅍䅤杁䝁䅑党睂䝁䄸督灂䡁䅑䅌杁䝁䅅杢歂䍁䅁兙ㅂ䡁䅑睢瑂䝁䅅䅤灂䝁䅍䅉桂䝁䅍睙療䡁䅕杢あ䍁䅁䅤祂䝁䅅杢穂䝁䅙党祂䍁䅁督求䡁䅉杤灂䝁䅍党穂䍁䅷䅉桂䡁䅍䅉㍂䝁䅕䅢獂䍁䅁兙穂䍁䅁督桂䝁䅙党杁䝁䅑党睂䝁䄸督灂䡁䅑䅉楂䝁䄸䅥求䡁䅍䅉桂䝁䄴䅚杁䡁䅑䅡求䍁䅁兖畂䝁䅫䅤求䝁䅑䅉呂䡁䅑兙あ䝁䅕督杁䡁䅍兙㉂䝁䅫杢湂䡁䅍䅉楂䝁䄸杢歂䡁䅍杌杁䕁䅫杢杁䝁䅅䅚歂䝁䅫䅤灂䝁䄸杢獁䍁䅁䅤潂䝁䅕䅉橂䝁䄸兢睂䝁䅅杢㕂䍁䅁睤祂䝁䅫䅤求䡁䅍䅉睂䝁䄸䅢灂䝁䅍兡求䡁䅍䅉浂䝁䄸杣杁䝁䅍睢瑂䝁䄰党祂䝁䅍兡桂䝁䅷䅉桂䝁䄴䅚杁䡁䅁党祂䡁䅍睢畂䝁䅅䅢杁䝁䅷兡畂䝁䅕督杁䝁䄸杚杁䝁䅉兤穂䝁䅫杢求䡁䅍督獁䍁䅁兡畂䝁䅍䅢ㅂ䝁䅑兡畂䝁䅣䅉灂䝁䄴督ㅂ䡁䅉兙畂䝁䅍党杁䝁䅙睢祂䍁䅁䅣祂䝁䄸䅣求䡁䅉䅤㕂䍁䅷䅉橂䝁䅅督ㅂ䝁䅅䅢あ䡁䅫䅌杁䝁䅷兡浂䝁䅕䅌杁䝁䅧党桂䝁䅷䅤潂䍁䅷䅉桂䝁䄴䅚杁䝁䅕兢睂䝁䅷睢㕂䝁䅕党杁䝁䅉党畂䝁䅕杚灂䡁䅑督畁䍁䅁兓あ䍁䅁睢睂䝁䅕杣桂䡁䅑党穂䍁䅁䅤潂䡁䅉睢ㅂ䝁䅣䅡杁䝁䅉杣桂䝁䄴睙潂䝁䅕督杁䝁䅫杢杁䕁䅅杣牂䝁䅅杢穂䝁䅅督獁䍁䅁杒獂䝁䄸杣灂䝁䅑兙獁䍁䅁兑獂䝁䅅杙桂䝁䄰兙獁䍁䅁䅖求䡁䅧兙穂䍁䅷䅉桂䝁䄴䅚杁䕁䄴党㍂䍁䅁兗療䡁䅉睡杁䕁䅍兡あ䡁䅫杌杁䕁䅧睢瑂䝁䅕䅉䍂䝁䅅杢橂䡁䅍䅡桂䡁䅉党穂䍁䅷䅉䩂䝁䄴睙畁䍁䅁䅋䑂䝁䄸杢㍂䝁䅅入獁䍁䅁兑卂䍁䅫䅉㍂䝁䅅督杁䝁䅙睢ㅂ䝁䄴䅚求䝁䅑䅉灂䝁䄴䅉硁䑁䅫兏㑁䍁䅁兙畂䝁䅑䅉灂䡁䅍䅉潂䝁䅕兙歂䡁䅅兤桂䡁䅉䅤求䡁䅉党歂䍁䅁兡畂䍁䅁睑療䝁䄴睤桂䡁䅫䅌杁䕁䅅杣牂䝁䅅杢穂䝁䅅督畁䅁䅁硇䅣䍁䅉䅁䥂䝁䄸兢求䍁䅁杒ㅂ䡁䅉杢灂䡁䅍䅡灂䝁䄴睚穂䅁䅁䅓䅙䍁䅉䅁䥂䝁䄸兢求䍁䅁兓瑂䡁䅁杣療䡁䅙党瑂䝁䅕杢あ䅁䅁儯䅣䑁䅁䅁䥂䝁䄸兢求䍁䅁兓瑂䡁䅁杣療䡁䅙党瑂䝁䅕杢あ䍁䅁杕求䡁䅑兙灂䝁䅷䅁祂睂䅁杒䅁䕁䅧睢瑂䝁䅕䅉䩂䝁䄰䅣祂䝁䄸杤求䝁䄰党畂䡁䅑睏杁䕁䅍睢畂䡁䅑党畂䡁䅑䅉䑂䡁䅉党桂䡁䅑兡療䝁䄴䅁摁睂䅁杷䅁䕁䅧睢瑂䝁䅕䅉䩂䝁䄰䅣祂䝁䄸杤求䝁䄰党畂䡁䅑睏杁䕁䅍兤穂䡁䅑睢瑂䝁䅕杣杁䙁䅉党獂䝁䅅䅤灂䝁䄸杢穂䝁䅧兡睂䍁䅁兔桂䝁䄴兙湂䝁䅕兢求䝁䄴䅤㝁䍁䅁兒瑁䝁䅷党桂䡁䅉杢灂䝁䄴睚㝁䍁䅁睑療䝁䄴䅤求䝁䄴䅤杁䕁䅍杣求䝁䅅䅤灂䝁䄸杢㝁䍁䅁睕瑂䝁䅅杣あ䍁䅁睑獂䝁䄸䅤潂䝁䅫杢湂䅁䅁兮䅧䱁䄴䅁䥂䝁䄸兢求䍁䅁兓瑂䡁䅁杣療䡁䅙党瑂䝁䅕杢あ䑁䅳䅉䑂䡁䅕督あ䝁䄸兢求䡁䅉䅉卂䝁䅕䅢桂䡁䅑兡療䝁䄴督潂䝁䅫䅣杁䕁䄰兙畂䝁䅅睚求䝁䄰党畂䡁䅑睏杁䙁䅁杣療䝁䅍党穂䡁䅍䅉䉂䡁䅕䅤療䝁䄰兙あ䝁䅫睢畂䑁䅳䅉卂䝁䅕兙獂䍁䅁兒穂䡁䅑兙あ䝁䅕䅉啂䝁䅕睙潂䝁䄴睢獂䝁䄸睚㕂䅁䅁䉢䅅䙁䅁䅁䥂䝁䄸兢求䍁䅁兓瑂䡁䅁杣療䡁䅙党瑂䝁䅕杢あ䑁䅳䅉䩂䝁䄴䅚ㅂ䡁䅍䅤祂䝁䅫兙獂䍁䅁兑ㅂ䡁䅑睢瑂䝁䅅䅤灂䝁䄸杢䅁偁䩫䅁浄䅁䅁䅓療䝁䄰党杁䕁䅫兢睂䡁䅉睢㉂䝁䅕兢求䝁䄴䅤㝁䍁䅁兓畂䝁䅑兤穂䡁䅑杣灂䝁䅅䅢杁䕁䅅兤あ䝁䄸兢桂䡁䅑兡療䝁䄴睏杁䙁䅍党畂䡁䅍睢祂䡁䅍睏杁䙁䅍兢桂䡁䅉䅤杁䕁䅉兤灂䝁䅷䅚灂䝁䄴睚㝁䍁䅁睑療䝁䄴䅤祂䝁䅅睙あ䍁䅁兔桂䝁䄴兙湂䝁䅕兢求䝁䄴䅤杁䙁䅍睢浂䡁䅑睤桂䡁䅉党㝁䍁䅁䅕祂䝁䄸睙求䡁䅍督杁䕁䅅兤あ䝁䄸兢桂䡁䅑兡療䝁䄴䅁扂睂䅁䅭䅁䕁䅧睢瑂䝁䅕䅉䩂䝁䄰䅣祂䝁䄸杤求䝁䄰党畂䡁䅑睏杁䕁䅫杢歂䡁䅕督あ䡁䅉兡桂䝁䅷䅉䉂䡁䅕䅤療䝁䄰兙あ䝁䅫睢畂䑁䅳䅉呂䝁䄰兙祂䡁䅑䅉䍂䡁䅕兡獂䝁䅑兡畂䝁䅣睏杁䙁䅁杣療䝁䅍党穂䡁䅍䅉䉂䡁䅕䅤療䝁䄰兙あ䝁䅫睢畂䅁䅁䉂䅉䕁䅷䅁䥂䝁䄸兢求䍁䅁兓瑂䡁䅁杣療䡁䅙党瑂䝁䅕杢あ䑁䅳䅉䩂䝁䄴杚求䝁䅍䅤灂䝁䄸兤穂䍁䅁䅒灂䡁䅍党桂䡁䅍党穂䅁䅁督䅧䕁䅉䅁䥂䝁䄸兢求䍁䅁兓瑂䡁䅁杣療䡁䅙党瑂䝁䅕杢あ䑁䅳䅉偂䝁䄴䅢灂䝁䄴党杁䕁䅣杣療䝁䅍党祂䡁䅫䅁汃睄䅁䅓䅁䕁䅧睢瑂䝁䅕䅉䩂䝁䄰䅣祂䝁䄸杤求䝁䄰党畂䡁䅑睏杁䙁䅁睢獂䝁䅷兤あ䝁䅫睢畂䍁䅁睑療䝁䄴䅤祂䝁䄸䅢䅁䝁䥫䅁䍂䅁䅁䅓療䝁䄰党杁䕁䅫兢睂䡁䅉睢㉂䝁䅕兢求䝁䄴䅤㝁䍁䅁睕瑂䝁䅅杣あ䍁䅁村ㅂ䝁䅫䅢歂䝁䅫杢湂䅁䅁具䄰䕁䅯䅁䥂䝁䄸兢求䍁䅁兓瑂䡁䅁杣療䡁䅙党瑂䝁䅕杢あ䑁䅳䅉呂䡁䅁党求䝁䅍䅡杁䙁䅉党橂䝁䄸睚畂䝁䅫䅤灂䝁䄸杢䅁䅁坑䅁歃䅁䅁䅓療䝁䄰党杁䕁䅫兢睂䡁䅉睢㉂䝁䅕兢求䝁䄴䅤㝁䍁䅁睕睂䝁䅕党橂䝁䅧䅉卂䝁䅕睙療䝁䅣杢灂䡁䅑兡療䝁䄴睏杁䙁䅣兙あ䝁䅕杣杁䙁䅁兤祂䝁䅫杚灂䝁䅍兙あ䝁䅫睢畂䑁䅳䅉䉂䡁䅉䅤灂䝁䅙兡橂䝁䅫兙獂䍁䅁兓畂䡁䅑党獂䝁䅷兡湂䝁䅕杢橂䝁䅕䅁䕂权䅁杓䅁䕁䅧睢瑂䝁䅕䅉䩂䝁䄰䅣祂䝁䄸杤求䝁䄰党畂䡁䅑睏杁䙁䅑党桂䝁䄰䅉䑂䝁䄸䅢獂䝁䅅杙療䡁䅉兙あ䝁䅫睢畂䅁䅁兑䅯䉁䅯䅁䥂䝁䄸兢求䝁䅉兤灂䝁䅷䅚灂䝁䄴睚䅁䡁䡯䅁獁䅁䅁䅓療䝁䄰党浂䡁䅕杣畂䝁䅫督潂䝁䅫杢湂䍁䅁杕求䡁䅑兙灂䝁䅷䅁㕃睂䅁䅵䅁䕁䅧睢瑂䝁䅕䅢桂䝁䄴䅚杁䙁䅍党橂䡁䅕杣灂䡁䅑入㝁䍁䅁兔䥂䝁䅕兙獂䡁䅑䅡㝁䍁䅁䅕潂䡁䅫督灂䝁䅍兙獂䍁䅁睕求䝁䅍兤祂䝁䅫䅤㕂䑁䅳䅉呂䝁䅕杢穂䝁䄸杣穂䑁䅳䅉呂䝁䅕睙ㅂ䡁䅉兡あ䡁䅫䅉乂䝁䅅杢桂䝁䅣党瑂䝁䅕杢あ䑁䅳䅉䑂䝁䅅杣歂䝁䅫睢㉂䝁䅅督橂䡁䅕䅢桂䡁䅉䅁䵁䅅䅁䅅䄸䕁䅧睢畂䝁䅕入㍂䝁䅕䅢獂䍁䅁兓畂䡁䅑党祂䝁䄴兙あ䝁䅫睢畂䝁䅅䅢杁䕁䅫杢橂䍁䄴䅉求䝁䄴睚桂䝁䅣党穂䍁䅁兡畂䍁䅁䅤潂䝁䅕䅉桂䝁䅕杣療䡁䅍䅣桂䝁䅍党杁䡁䅑党橂䝁䅧杢療䝁䅷睢湂䝁䅫党穂䍁䅷䅉灂䝁䄴䅚ㅂ䡁䅍䅤祂䝁䅫兙獂䍁䅁兙ㅂ䡁䅑睢瑂䝁䅅䅤灂䝁䄸杢獁䍁䅁杙ㅂ䝁䅫䅢歂䝁䅫杢湂䍁䅁兙ㅂ䡁䅑睢瑂䝁䅅䅤灂䝁䄸杢獁䍁䅁兙畂䝁䅑䅉求䝁䄴党祂䝁䅣入杁䝁䅅杢歂䍁䅁督ㅂ䡁䅍䅤桂䝁䅫杢桂䝁䅉䅢求䍁䅁督療䝁䅷兤あ䝁䅫睢畂䡁䅍䅉楂䡁䅕督灂䝁䄴党穂䡁䅍党穂䍁䅁兡畂䍁䅁䅤潂䝁䅕䅉噂䝁䄴兡あ䝁䅕䅚杁䙁䅍䅤桂䡁䅑党穂䍁䅷䅉䙂䡁䅕杣療䡁䅁党獁䍁䅁兙畂䝁䅑䅉灂䝁䄴䅤求䡁䅉杢桂䡁䅑兡療䝁䄴兙獂䝁䅷入畁䍁䅁䅖潂䝁䅕䅉橂䝁䄸兢睂䝁䅅杢㕂䉁杫督杁䕁䅅党祂䝁䄸督睂䝁䅅睙求䍁䅁䅖求䝁䅍䅡畂䝁䄸䅢療䝁䅣兡求䡁䅍䅉穂䝁䅕睚瑂䝁䅕杢あ䍁䅁睢浂䝁䅙党祂䡁䅍䅉桂䡁䅕䅥灂䝁䅷兡桂䡁䅉入杁䡁䅁睢㍂䝁䅕杣杁䡁䅕杢灂䡁䅑督獁䍁䅁䅣祂䝁䄸䅣ㅂ䝁䅷督灂䝁䄸杢杁䝁䅕杢湂䝁䅫杢求䡁䅍䅌杁䝁䅫杢あ䝁䅕睚祂䝁䅅䅤求䝁䅑䅉桂䡁䅙兡療䝁䄴兡橂䡁䅍䅌杁䝁䅕杢㉂䝁䅫杣療䝁䄴兢求䝁䄴䅤桂䝁䅷䅉橂䝁䄸杢あ䡁䅉睢獂䍁䅁兙畂䝁䅑䅉求䝁䅷党橂䡁䅑杣灂䝁䅍䅉睂䝁䄸睤求䡁䅉䅉穂䡁䅫督あ䝁䅕兢穂䍁䅷䅉求䝁䄴睚灂䝁䄴党杁䝁䅍睢畂䡁䅑杣療䝁䅷督獁䍁䅁杚獂䝁䅫睚潂䡁䅑䅉穂䝁䅅杚求䡁䅑入獁䍁䅁睙療䝁䄰兢ㅂ䝁䄴兡橂䝁䅅䅤灂䝁䄸杢穂䍁䅷䅉畂䝁䅅杤灂䝁䅣兙あ䝁䅫睢畂䍁䅁䅡桂䡁䅉䅚㍂䝁䅅杣求䍁䅷䅉歂䝁䅅䅤桂䍁䅁兙畂䝁䅑䅉穂䝁䄸杚あ䡁䅣兙祂䝁䅕䅉桂䡁䅁䅣獂䝁䅫睙桂䡁䅑兡療䝁䄴督獁䍁䅁杣桂䝁䅑兙祂䍁䅁兙畂䝁䅑䅉穂䡁䅕杣㉂䝁䅕兡獂䝁䅷兙畂䝁䅍党杁䡁䅍入穂䡁䅑党瑂䡁䅍䅌杁䝁䅅兡祂䝁䅍杣桂䝁䅙䅤杁䝁䅷兡湂䝁䅧䅤灂䝁䄴睚獁䍁䅁兙歂䡁䅙兙畂䝁䅍党歂䍁䅁督㕂䡁䅍䅤求䝁䄰督杁䝁䅅杢歂䍁䅁兡畂䡁䅍䅤祂䡁䅕兢求䝁䄴䅤穂䍁䅷䅉穂䝁䅅䅤求䝁䅷䅢灂䡁䅑党杁䝁䅅杢歂䍁䅁督睂䝁䅅睙求䍁䅁睙療䝁䄰䅣療䝁䄴党畂䡁䅑督獁䍁䅁兙畂䝁䅑䅉桂䝁䅫杣橂䡁䅉兙浂䡁䅑䅉㍂䝁䅧党求䝁䅷督杁䝁䅅杢歂䍁䅁杙祂䝁䅅睡求䡁䅍睏杁䡁䅑䅡求䡁䅉兢桂䝁䅷䅉穂䡁䅫督あ䝁䅕兢穂䑁䅳䅉桂䝁䄴䅚杁䡁䅍䅣桂䡁䅉党杁䡁䅁兙祂䡁䅑督㝁䍁䅁杣求䡁䅁兙灂䡁䅉䅌杁䝁䄸杤求䡁䅉䅡桂䡁䅕䅢獁䍁䅁兙畂䝁䅑䅉瑂䝁䅅兡畂䡁䅑党畂䝁䅅杢橂䝁䅕䅉穂䝁䅕杣㉂䝁䅫睙求䡁䅍睏杁䝁䅅杢歂䍁䅁兙穂䍁䅁睤求䝁䅷䅢杁䝁䅅督杁䡁䅣兡祂䝁䅕䅢求䡁䅍督杁䝁䅍睢畂䝁䄴党橂䡁䅑兡㉂䝁䅫䅤㕂䍁䅁督求䡁䅉杤灂䝁䅍党穂䍁䄴䅉䩂䡁䅑督杁䕁䅫杢歂䡁䅕督あ䡁䅉兡桂䝁䅷䅉䉂䡁䅕䅤療䝁䄰兙あ䝁䅫睢畂䍁䅁督求䝁䅣兢求䝁䄴䅤杁䡁䅁杣療䡁䅙兡歂䝁䅕督杁䝁䅅兤あ䝁䄸兢桂䡁䅑兡療䝁䄴䅉橂䝁䄸杢あ䡁䅉睢獂䍁䅁兙畂䝁䅑䅉灂䝁䄴督あ䡁䅉兤瑂䝁䅕杢あ䝁䅅䅤灂䝁䄸杢杁䡁䅁杣療䝁䅑兤橂䡁䅑督杁䝁䅅杢歂䍁䅁督求䡁䅉杤灂䝁䅍党穂䑁䅳䅉穂䝁䄰兙祂䡁䅑䅉求䝁䄴党祂䝁䅣入杁䡁䅁杣療䝁䅑兤橂䡁䅑督㝁䍁䅁督求䝁䄴督灂䝁䄴睚杁䡁䅑党橂䝁䅧杢療䝁䅷睢湂䝁䅫党穂䍁䅁睤灂䡁䅑䅡杁䝁䅍兤穂䡁䅑睢瑂䍁䄰党畂䝁䅣兡畂䝁䅕党祂䝁䅕䅚杁䡁䅍党畂䡁䅍睢祂䡁䅍䅉桂䝁䄴䅚杁䡁䅍党祂䡁䅙兡橂䝁䅕督㝁䍁䅁睚桂䡁䅍䅉歂䝁䅕䅤求䝁䅍䅤灂䝁䄸杢杁䡁䅑党橂䝁䅧杢療䝁䅷睢湂䝁䅫党穂䍁䅁兙畂䝁䅑䅉睂䝁䅕杣穂䝁䄸杢桂䝁䅷䅉睂䡁䅉睢あ䝁䅕睙あ䝁䅫杤求䍁䅁党硂䡁䅕兡睂䝁䄰党畂䡁䅑睏杁䝁䅅杢歂䍁䅁督㕂䡁䅍䅤求䝁䄰䅉歂䝁䅕督灂䝁䅣杢杁䝁䅅兤あ䝁䄸兢桂䡁䅑兡療䝁䄴䅉求䡁䅅兤灂䡁䅁兢求䝁䄴䅤獁䍁䅁兙穂䍁䅁睤求䝁䅷䅢杁䝁䅅督杁䡁䅍睢浂䡁䅑睤桂䡁䅉党杁䝁䅅杢歂䍁䅁兙畂䝁䅅䅢㕂䡁䅑兡橂䡁䅍䅉浂䝁䄸杣杁䝁䄰兙畂䡁䅕杚桂䝁䅍䅤ㅂ䡁䅉兡畂䝁䅣䅌杁䝁䅑兡穂䡁䅑杣灂䝁䅉兤あ䝁䅫睢畂䍁䅷䅉桂䝁䄴䅚杁䝁䅙兤獂䝁䅙兡獂䝁䅷兢求䝁䄴䅤杁䝁䄸䅣求䡁䅉兙あ䝁䅫睢畂䡁䅍杌杁䕁䅫䅤穂䍁䅁村ㅂ䝁䅫䅢歂䝁䅫杢湂䍁䅁兑ㅂ䡁䅑睢瑂䝁䅅䅤灂䝁䄸杢杁䡁䅍党湂䝁䄰党畂䡁䅑䅉睂䡁䅉睢㉂䝁䅫䅚求䡁䅍䅉穂䝁䄸杚あ䡁䅣兙祂䝁䅕䅉桂䡁䅁䅣獂䝁䅫睙桂䡁䅑兡療䝁䄴督杁䝁䅙睢祂䍁䅁杙ㅂ䝁䅫䅢歂䝁䅫杢湂䍁䅁睙療䝁䄴䅤祂䝁䄸䅢杁䝁䅅杢歂䍁䅁睢睂䡁䅑兡瑂䝁䅫来桂䡁䅑兡療䝁䄴睏杁䡁䅍党畂䡁䅍睢祂䡁䅍䅌杁䡁䅍睤灂䡁䅑睙潂䝁䅕督獁䍁䅁睙療䝁䄴䅤祂䝁䄸䅢杁䡁䅍入穂䡁䅑党瑂䡁䅍䅌杁䝁䅅杢歂䍁䅁兡畂䡁䅍䅤祂䡁䅕兢求䝁䄴䅤穂䍁䅁杚療䡁䅉䅉求䝁䄴党祂䝁䅣入杁䝁䄰兙畂䝁䅅睚求䝁䄰党畂䡁䅑睏杁䝁䅅睙橂䝁䅕督穂䍁䅁睙療䝁䄴䅤祂䝁䄸䅢㝁䍁䅁杤灂䝁䅑党療䍁䅁督ㅂ䡁䅉杤求䝁䅫䅢獂䝁䅅杢橂䝁䅕睏杁䝁䅙兡祂䝁䅕䅉睂䡁䅉睢歂䡁䅕睙あ䡁䅍睏杁䝁䅅杢歂䍁䅁兡畂䡁䅍䅤桂䝁䅷䅢桂䡁䅑兡療䝁䄴䅌杁䝁䄰兙灂䝁䄴䅤求䝁䄴兙畂䝁䅍党獁䍁䅁兙畂䝁䅑䅉ㅂ䡁䅁睚祂䝁䅅䅚求䡁䅍䅉療䝁䅙䅉穂䡁䅫督あ䝁䅕兢穂䍁䄴䅉啂䝁䅧党杁䝁䅍睢瑂䡁䅁兙畂䡁䅫升穂䍁䅁兒畂䝁䅕杣湂䡁䅫䅉桂䝁䄴䅚杁䙁䅍兤穂䡁䅑兙灂䝁䄴兙楂䝁䅫䅢灂䡁䅑入杁䙁䅍睢獂䡁䅕䅤灂䝁䄸杢穂䍁䅁督求䝁䅣兢求䝁䄴䅤杁䝁䄸杚浂䝁䅕杣穂䍁䅁兙㉂䝁䅫兙あ䝁䅫睢畂䍁䅁杚ㅂ䝁䅕䅢穂䍁䅷䅉睂䝁䅕䅤祂䝁䄸睙潂䝁䅕兢灂䝁䅍兙獂䍁䅷䅉祂䝁䅕杚灂䝁䄴兡畂䝁䅣䅌杁䝁䅅杢歂䍁䅁杢桂䡁䅑兤祂䝁䅅䅢杁䝁䅣兙穂䍁䅁䅢灂䡁䅅兤求䝁䅙兙橂䡁䅑兡療䝁䄴䅉あ䝁䅕睙潂䝁䄴睢獂䝁䄸睚灂䝁䅕督㝁䍁䅁睙桂䡁䅉杙療䝁䄴䅉瑂䝁䅅杢桂䝁䅣党瑂䝁䅕杢あ䍁䅁督療䝁䅷兤あ䝁䅫睢畂䡁䅍睏杁䝁䅍兙あ䝁䅅䅢㕂䡁䅍䅤穂䍁䅁兙畂䝁䅑䅉桂䝁䅑督療䡁䅉杙求䝁䄴䅤穂䍁䅷䅉求䡁䅅兤灂䡁䅁兢求䝁䄴䅤杁䝁䅅杢歂䍁䅁兙浂䡁䅑党祂䝁䄰兙祂䝁䅳党あ䍁䅁督求䡁䅉杤灂䝁䅍党穂䑁䅳䅉祂䝁䅕杚祂䝁䅫睚求䡁䅉兙あ䝁䅫睢畂䍁䅁兙畂䝁䅑䅉潂䝁䅕兙あ䝁䅫杢湂䍁䅁督療䝁䅷兤あ䝁䅫睢畂䡁䅍睏杁䡁䅁杣療䡁䅑党橂䡁䅑兡㉂䝁䅕䅉桂䡁䅉兢療䡁䅉䅉桂䝁䄴䅚杁䝁䄰党歂䝁䅫睙桂䝁䅷䅉桂䡁䅁䅣獂䝁䅫睙桂䡁䅑兡療䝁䄴督㝁䍁䅁兙畂䝁䅑䅉穂䝁䅕兢灂䝁䅍睢畂䝁䅑兤橂䡁䅑睢祂䍁䅁兢桂䡁䅑党祂䝁䅫兙獂䡁䅍䅌杁䝁䅅督杁䡁䅣党獂䝁䅷䅉桂䡁䅍䅉歂䝁䅅䅤桂䍁䅁兡畂䡁䅑党湂䡁䅉兙あ䝁䅫睢畂䍁䅁兙畂䝁䅑䅉穂䝁䄸杚あ䡁䅣兙祂䝁䅕䅉穂䝁䄸䅢ㅂ䡁䅑兡療䝁䄴督畁䍁䅁䅓療䝁䄴党㕂䡁䅣党獂䝁䅷䅉䩂䝁䄴䅤求䡁䅉杢桂䡁䅑兡療䝁䄴兙獂䍁䅁兓畂䝁䅍杌杁䡁䅣兙穂䍁䅁杚療䡁䅕杢歂䝁䅕䅚杁䝁䅫杢杁䑁䅅䅏㑁䑁䅕䅉桂䝁䄴䅚杁䝁䅫督杁䝁䅧党桂䝁䅑兣ㅂ䝁䅅杣あ䝁䅕杣求䝁䅑䅉灂䝁䄴䅉䑂䝁䅧兙祂䝁䅷睢あ䡁䅑党獁䍁䅁杔療䡁䅉䅤潂䍁䅁睑桂䡁䅉睢獂䝁䅫杢桂䍁䄴䅁乂杆䅁杘䅫䕁䅧睢睂䝁䅕䅉䍂䝁䅅杢橂䝁䄸杣睂䍁䅷䅉䩂䝁䄴睙畁䍁䅁睢睂䝁䅕杣桂䡁䅑党穂䍁䅁兙穂䍁䅁䅤潂䝁䅕䅉楂䝁䅅杢牂䍁䅁䅡療䝁䅷䅚灂䝁䄴睚杁䝁䅍睢瑂䡁䅁兙畂䡁䅫䅉浂䝁䄸杣杁䕁䅉兙畂䝁䅳䅉療䝁䅙䅉䥂䝁䄸䅣求䍁䅁䅤潂䝁䅅䅤杁䡁䅁杣療䡁䅙兡歂䝁䅕督杁䡁䅉党あ䝁䅅兡獂䍁䅁兙畂䝁䅑䅉橂䝁䄸兢瑂䝁䅕杣橂䝁䅫兙獂䍁䅁杙桂䝁䄴睡灂䝁䄴睚杁䡁䅍党祂䡁䅙兡橂䝁䅕督杁䝁䅙睢祂䍁䅁杙ㅂ䡁䅍兡畂䝁䅕督穂䝁䅕督杁䝁䅅杢歂䍁䅁兡畂䝁䅑兡㉂䝁䅫䅚ㅂ䝁䅅䅢穂䍁䅁兡畂䍁䅁䅤潂䝁䅕䅉噂䝁䄴兡あ䝁䅕䅚杁䙁䅍䅤桂䡁䅑党穂䍁䄴䅉䩂䡁䅑䅉桂䝁䅍睙求䡁䅁䅤穂䍁䅁䅣求䡁䅉督療䝁䄴兙獂䍁䅁兙畂䝁䅑䅉楂䡁䅕督灂䝁䄴党穂䡁䅍䅉橂䝁䅧党橂䝁䅳兡畂䝁䅣䅌杁䝁䄰睢畂䝁䅕入杁䝁䄰兙祂䝁䅳党あ䍁䅷䅉穂䝁䅅杤灂䝁䄴睚穂䍁䅷䅉あ䝁䅫兢求䍁䅁䅚求䡁䅁睢穂䝁䅫䅤獁䍁䅁兙畂䝁䅑䅉灂䝁䄴䅚灂䡁䅙兡歂䡁䅕兙獂䍁䅁杣求䡁䅑兡祂䝁䅕兢求䝁䄴䅤杁䝁䅅睙橂䝁䄸兤畂䡁䅑督畁䍁䅁䅖潂䝁䅕䅉橂䝁䄸兢睂䝁䅅杢㕂䍁䅁兙獂䡁䅍睢杁䝁䄸杚浂䝁䅕杣穂䍁䅁䅢療䝁䅅杢穂䍁䅁睙療䝁䄰䅣祂䝁䅫督灂䝁䄴睚杁䝁䅍睢瑂䝁䄰党祂䝁䅍兡桂䝁䅷䅉桂䝁䄴䅚杁䝁䅫杢歂䡁䅕督あ䡁䅉兡桂䝁䅷䅉獂䝁䄸兙畂䡁䅍䅉あ䝁䄸䅉楂䡁䅕督灂䝁䄴党穂䡁䅍党穂䍁䅁杚療䡁䅉䅉㉂䝁䅅杣灂䝁䄸兤穂䍁䅁䅣ㅂ䡁䅉䅣療䡁䅍党穂䍁䅷䅉穂䡁䅕睙潂䍁䅁兙穂䍁䅁睤療䡁䅉睡灂䝁䄴睚杁䝁䅍兙睂䝁䅫䅤桂䝁䅷䅌杁䡁䅁兤祂䝁䅍䅡桂䡁䅍兡畂䝁䅣䅉灂䝁䄴杤求䝁䄴䅤療䡁䅉入獁䍁䅁䅚求䝁䅉䅤杁䡁䅉党浂䝁䅫杢桂䝁䄴睙灂䝁䄴睚獁䍁䅁杙ㅂ䡁䅍兡畂䝁䅕督穂䍁䅁兙橂䡁䅅兤灂䡁䅍兡あ䝁䅫睢畂䡁䅍䅌杁䝁䅫杢あ䝁䅕杣畂䝁䅅䅤灂䝁䄸杢桂䝁䅷䅉あ䡁䅉兙歂䝁䅕䅉浂䝁䅫杢桂䝁䄴睙求䍁䅷䅉療䡁䅑䅡求䡁䅉䅉楂䡁䅕督灂䝁䄴党穂䡁䅍兌祂䝁䅕䅢桂䡁䅑党歂䍁䅁杚灂䝁䄴兙畂䝁䅍兡畂䝁䅣䅌杁䝁䅅杢歂䍁䅁䅢療䝁䅅杢穂䍁䅁督㕂䝁䄴䅚灂䝁䅍兙あ䝁䅫睢畂䍁䅁督求䡁䅉杤灂䝁䅍党穂䑁䅳䅉橂䝁䄸兢瑂䝁䅕杣橂䝁䅫兙獂䍁䅁杣求䝁䅅䅢杁䝁䅕督あ䝁䅅䅤求䍁䅁䅢療䝁䅅杢穂䑁䅳䅉祂䝁䅕督灂䝁䅑党畂䡁䅑兡桂䝁䅷䅉瑂䝁䄸杣あ䝁䅣兙湂䝁䅕䅉獂䝁䄸兙畂䡁䅍睏杁䡁䅍兢桂䝁䅷䅢杁䝁䅉兤穂䝁䅫杢求䡁䅍督杁䝁䅅䅚瑂䝁䅫杢灂䡁䅍䅤祂䝁䅅䅤灂䝁䄸杢杁䝁䅷睢桂䝁䄴督㝁䍁䅁兙畂䝁䅑䅉橂䝁䄸杢穂䡁䅕兢求䡁䅉䅉獂䝁䄸兙畂䡁䅍䅌杁䡁䅍兤橂䝁䅧䅉桂䡁䅍䅉穂䝁䅫杢湂䝁䅷党瑁䝁䅙兙瑂䝁䅫䅢㕂䍁䅁兢療䡁䅉䅤湂䝁䅅睚求䍁䅷䅉潂䝁䄸兢求䍁䅁党硂䡁䅕兡あ䡁䅫䅌杁䝁䅅兤あ䝁䄸兢療䝁䅉兡獂䝁䅕䅌杁䝁䅍杣求䝁䅑兡あ䍁䅁睙桂䡁䅉䅚獁䍁䅁兙畂䝁䅑䅉睂䝁䅕杣穂䝁䄸杢桂䝁䅷䅉獂䝁䄸兙畂䡁䅍杌杁䕁䅫杢杁䝁䅅䅚歂䝁䅫䅤灂䝁䄸杢獁䍁䅁兡あ䍁䅁䅣祂䝁䄸杤灂䝁䅑党穂䍁䅁兡畂䡁䅑党祂䝁䄴党あ䍁䅁杙桂䝁䄴睡灂䝁䄴睚杁䝁䅅杢歂䍁䅁杙灂䝁䅷䅢瑁䡁䅁兙㕂䍁䅷䅉祂䝁䅕兢療䡁䅑党杁䝁䅑党睂䝁䄸督灂䡁䅑䅉橂䝁䅅䅣あ䡁䅕杣求䍁䅷䅉獂䝁䄸睙牂䍁䅁杙療䡁䅧䅌杁䝁䅅杢歂䍁䅁兑䑂䕁䅧䅉療䡁䅉兡湂䝁䅫杢桂䡁䅑兡療䝁䄴䅉穂䝁䅕杣㉂䝁䅫睙求䡁䅍睏杁䡁䅑杣求䝁䅅督ㅂ䡁䅉入杁䝁䄰兙畂䝁䅅睚求䝁䄰党畂䡁䅑䅉穂䝁䅕杣㉂䝁䅫睙求䡁䅍睏杁䝁䅙睢祂䝁䅕兡湂䝁䄴䅉橂䡁䅕杣祂䝁䅕杢橂䡁䅫䅉求䡁䅧睙潂䝁䅅杢湂䝁䅕䅉あ䡁䅉兙畂䡁䅍兙橂䡁䅑兡療䝁䄴督㝁䍁䅁兡畂䡁䅑党祂䝁䅕督あ䍁䅁杣桂䡁䅑党杁䝁䅍睢畂䡁䅑杣桂䝁䅍䅤穂䍁䅁兙畂䝁䅑䅉㍂䝁䅕兙獂䡁䅑䅡杁䝁䄰兙畂䝁䅅睚求䝁䄰党畂䡁䅑䅉穂䝁䅕杣㉂䝁䅫睙求䡁䅍睏杁䝁䅅兤あ䝁䄸兢桂䡁䅑党歂䍁䅁䅤求䝁䅷䅢求䡁䅉䅉瑂䝁䅅睙潂䝁䅫杢求䍁䅁督求䡁䅉杤灂䝁䅍党穂䑁䅳䅉桂䝁䄴䅚杁䝁䅕杢湂䝁䅅睚求䡁䅍䅉灂䝁䄴䅉灂䝁䄴杤求䡁䅍䅤瑂䝁䅕杢あ䍁䅁兙橂䡁䅑兡㉂䝁䅫䅤灂䝁䅕督畁䍁䅁䅓療䡁䅁党杁䕁䅉兙畂䝁䅍睢祂䡁䅁䅌杁䕁䅫杢橂䍁䄴䅉㍂䝁䅅督杁䝁䅙睢ㅂ䝁䄴䅚求䝁䅑䅉灂䝁䄴䅉硁䑁䅫䅏㉁䍁䅁兙畂䝁䅑䅉灂䡁䅍䅉潂䝁䅕兙歂䡁䅅兤桂䡁䅉䅤求䡁䅉党歂䍁䅁兡畂䍁䅁䅔療䡁䅍䅉䉂䝁䄴睚求䝁䅷党穂䍁䅷䅉䑂䝁䅅䅢灂䝁䅙睢祂䝁䄴兡桂䍁䄴䅁摄䅆䅁朶䅫䕁䅧睢祂䝁䅅睙求䍁䅁兔桂䝁䄴杢杁䕁䅕䅚ㅂ䝁䅍兙あ䝁䄸杣穂䍁䅁睑療䡁䅉䅣療䡁䅉兙あ䝁䅫睢畂䍁䅷䅉あ䝁䄸睚求䡁䅑䅡求䡁䅉䅉㍂䝁䅫䅤潂䍁䅁兡あ䡁䅍䅉穂䡁䅕杙穂䝁䅫䅚灂䝁䅅杣灂䝁䅕督獁䍁䅁睢睂䝁䅕杣桂䡁䅑党穂䍁䅁兙穂䍁䅁兙畂䍁䅁兡畂䡁䅍兤祂䝁䅅杢橂䝁䅕䅉潂䝁䄸䅢歂䝁䅫杢湂䍁䅁睙療䝁䄰䅣桂䝁䄴入杁䝁䅫杢杁䡁䅑䅡求䍁䅁兖畂䝁䅫䅤求䝁䅑䅉呂䡁䅑兙あ䝁䅕督畁䍁䅁䅖潂䝁䅕䅉橂䝁䄸兢睂䝁䅅杢㕂䍁䅁睢睂䝁䅕杣桂䡁䅑党穂䍁䅁䅤潂䡁䅉睢ㅂ䝁䅣䅡杁䙁䅁杣療䡁䅁党祂䡁䅑入杁䍁䅙䅉䑂䝁䅅督ㅂ䝁䅅䅢あ䡁䅫䅌杁䕁䅷兡浂䝁䅕䅉流䍁䅁杕求䡁䅑兡祂䝁䅕兢求䝁䄴䅤獁䍁䅁兙畂䝁䅑䅉呂䡁䅕䅣睂䝁䅷党瑂䝁䅕杢あ䝁䅅䅢杁䍁䅙䅉䡂䡁䅉睢ㅂ䡁䅁䅉䍂䝁䅕杢求䝁䅙兡あ䡁䅍䅉穂䝁䅕睚瑂䝁䅕杢あ䡁䅍杌杁䕁䅫䅤穂䍁䅁䅕祂䝁䄸䅣求䡁䅉䅤㕂䍁䅁杊杁䕁䅍兙穂䡁䅕兙獂䡁䅑入杁䡁䅍党湂䝁䄰党畂䡁䅑䅉療䝁䅙杚求䡁䅉督杁䝁䅫杢穂䡁䅕杣桂䝁䄴睙求䍁䅁䅣祂䝁䄸䅚ㅂ䝁䅍䅤穂䍁䅷䅉灂䝁䄴睙獂䡁䅕䅚灂䝁䄴睚杁䡁䅁杣灂䡁䅙兙あ䝁䅕䅉睂䝁䅅督穂䝁䅕杢湂䝁䅕杣杁䝁䅅兤あ䝁䄸䅉灂䝁䄴督ㅂ䡁䅉兙畂䝁䅍党獁䍁䅁杣求䡁䅍兡歂䝁䅕杢あ䝁䅫兙獂䍁䅁䅡療䝁䄰党杁䝁䅫杢穂䡁䅕杣桂䝁䄴睙求䍁䅷䅉桂䝁䄴䅚杁䡁䅁党祂䡁䅍睢畂䝁䅅䅢杁䡁䅕兢楂䡁䅉党獂䝁䅷兙杁䝁䅫杢穂䡁䅕杣桂䝁䄴睙求䑁䅳䅉桂䝁䄴䅚杁䡁䅁杣療䡁䅙兡歂䝁䅕督杁䝁䅅兤あ䝁䄸䅉橂䝁䄸杤求䡁䅉兙湂䝁䅕督杁䝁䅫杢橂䝁䅷兤歂䝁䅫杢湂䍁䅁䅢灂䝁䅅杙灂䝁䅷兡あ䡁䅫䅉桂䝁䄴䅚杁䝁䅍睢獂䝁䅷兡穂䝁䅫睢畂䍁䅷䅉桂䝁䄴䅚杁䡁䅁杣療䡁䅁党祂䡁䅑入杁䝁䅍睢㉂䝁䅕杣桂䝁䅣党杁䝁䅙睢祂䍁䅁䅡療䝁䄰党療䡁䅣杢求䡁䅉督杁䝁䅅杢歂䍁䅁杣求䝁䄴䅤求䡁䅉督畁䍁䅁䅖潂䝁䅕䅉䵂䝁䅫杚求䍁䅁杊杁䙁䅉党あ䝁䅫杣求䝁䄰党畂䡁䅑䅉穂䝁䅕睚瑂䝁䅕杢あ䍁䅁兢桂䡁䅉睡求䡁䅑督杁䡁䅑兙㑂䍁䄰兣ㅂ䝁䅅䅢灂䝁䅙兡求䝁䅑䅉浂䝁䅫䅥求䝁䅑䅌杁䝁䅙兡㑂䝁䅕䅚杁䝁䅫杢歂䝁䅕䅥求䝁䅑䅌杁䝁䅅杢歂䍁䅁杤桂䡁䅉兡桂䝁䅉䅢求䍁䅁兙畂䝁䄴兤灂䡁䅑兡求䡁䅍睏杁䝁䅅杢歂䍁䅁兡畂䡁䅑党祂䝁䄴兙獂䍁䅁杣求䡁䅙党畂䡁䅕党杁䝁䅍睢歂䝁䅕䅉浂䝁䄸杣杁䝁䅕䅚ㅂ䝁䅍兙あ䝁䄸杣獁䍁䅁睤潂䝁䅫睙潂䍁䅁兙獂䝁䅷睢㍂䡁䅍䅉睂䡁䅕杙獂䝁䅫睙杁䡁䅍睙潂䝁䄸睢獂䍁䅁党瑂䡁䅁䅢療䡁䅫党求䡁䅍䅉桂䝁䄴䅚杁䝁䅕兢睂䝁䅷睢㕂䝁䅕党穂䍁䅁睢浂䍁䅁睢あ䝁䅧党祂䍁䅁䅤桂䡁䅧兌求䡁䅧党瑂䡁䅁䅤杁䝁䄸杣湂䝁䅅杢灂䡁䅯兙あ䝁䅫睢畂䡁䅍䅌杁䡁䅍兤橂䝁䅧䅉桂䡁䅍䅉畂䝁䄸䅤瑁䝁䅙睢祂䍁䄰䅣祂䝁䄸杚灂䡁䅑䅉睂䡁䅉兡㉂䝁䅅䅤求䍁䅁督橂䝁䅧睢療䝁䅷督獁䍁䅁䅤療䍁䅁兤あ䝁䅫䅢灂䡁䅯党杁䡁䅁杣求䡁䅑兙㑂䍁䅁兡畂䝁䅍睢瑂䝁䅕䅉あ䝁䄸䅉瑂䝁䅅睡求䍁䅁䅣求䡁䅉兡療䝁䅑兡橂䍁䅁睙療䝁䄴䅤祂䝁䅫杙ㅂ䡁䅑兡療䝁䄴督杁䡁䅑睢杁䝁䅅䅉硂䡁䅕兙獂䝁䅫杚灂䝁䅕䅚杁䡁䅉党あ䝁䅫杣求䝁䄰党畂䡁䅑䅉睂䝁䅷兙畂䍁䄴䅉啂䝁䅧党杁䙁䅍兤睂䡁䅁䅢求䝁䄰党畂䡁䅑兙獂䍁䅁杊杁䕁䅣杣療䡁䅕䅣杁䕁䅉党畂䝁䅕杚灂䡁䅑督杁䡁䅍党湂䝁䄰党畂䡁䅑䅉療䝁䅙杚求䡁䅉督杁䝁䅕兢睂䝁䅷睢㕂䝁䅕杣瑁䡁䅍䅣療䝁䄴督療䡁䅉党歂䍁䅁䅣祂䝁䄸䅚ㅂ䝁䅍䅤穂䍁䅁兡畂䝁䅍䅢ㅂ䝁䅑兡畂䝁䅣䅉桂䝁䅍睙灂䝁䅑党畂䡁䅑䅌杁䝁䅍杣灂䡁䅑兡橂䝁䅅䅢杁䝁䅫䅢獂䝁䄴党穂䡁䅍䅌杁䝁䅷兡瑂䝁䅫䅤求䝁䅑兌楂䝁䅕杢求䝁䅙兡あ䍁䅁杚灂䡁䅧党歂䍁䅁兡畂䝁䅑党瑂䝁䄴兡あ䡁䅫䅉灂䝁䄴督ㅂ䡁䅉兙畂䝁䅍党獁䍁䅁䅤求䡁䅉兢杁䝁䅷兡浂䝁䅕䅌杁䝁䅅杢歂䍁䅁督潂䝁䄸杣あ䍁䄰䅤求䡁䅉兢杁䝁䅅杢歂䍁䅁䅢療䝁䄴睚瑁䡁䅑党祂䝁䄰䅉歂䝁䅫督桂䝁䅉兡獂䝁䅫䅤㕂䍁䅷䅉桂䡁䅍䅉㍂䝁䅕䅢獂䍁䅁兙穂䍁䅁睤療䡁䅉睡穂䝁䅫䅤求䍁䅁䅚灂䡁䅉党橂䡁䅑䅉睂䡁䅉睢歂䡁䅕睙あ䡁䅍䅌杁䡁䅍兤橂䝁䅧䅉桂䡁䅍䅉穂䡁䅕䅣睂䝁䅷党瑂䝁䅕杢あ䝁䅅䅢杁䝁䅧党桂䡁䅉䅤獁䍁䅁睙桂䝁䄴睙求䡁䅉䅌杁䝁䅑兡穂䝁䅅杙灂䝁䅷兡あ䡁䅫䅌杁䝁䅅杢歂䍁䅁兙橂䝁䅍兡歂䝁䅕杢あ䍁䅁睙療䡁䅙党祂䝁䅅睚求䍁䄴䅉啂䝁䅧党杁䝁䅍睢瑂䡁䅁兙畂䡁䅫䅉㍂䝁䅅督杁䝁䅙睢ㅂ䝁䄴䅚求䝁䅑䅉灂䝁䄴䅉硁䑁䅫䅎ㅁ䍁䅁兙畂䝁䅑䅉灂䡁䅍䅉潂䝁䅕兙歂䡁䅅兤桂䡁䅉䅤求䡁䅉党歂䍁䅁兡畂䍁䅁睕睂䡁䅉兡畂䝁䅣杚灂䝁䅕䅢歂䍁䅷䅉䩂䝁䅷䅢灂䝁䄴睢灂䡁䅍杌䅁䉁塷䅁捁䅄䅁䅓療䡁䅉兢求䝁䅷䅉䝂䝁䄸睢歂䡁䅍䅉䑂䝁䄸杣睂䝁䄸杣桂䡁䅑兡療䝁䄴䅉歂䝁䅕杤求䝁䅷睢睂䡁䅍䅌杁䡁䅁杣療䝁䅍党穂䡁䅍党穂䍁䅷䅉桂䝁䄴䅚杁䝁䅑兡穂䡁䅑杣灂䝁䅉兤あ䝁䅕督杁䡁䅙兙祂䝁䅫睢ㅂ䡁䅍䅉瑂䝁䅕兙あ䍁䅷䅉畂䡁䅕䅤穂䍁䅷䅉桂䝁䄴䅚杁䝁䄸䅤潂䝁䅕杣杁䝁䅙睢療䝁䅑䅉睂䡁䅉睢歂䡁䅕睙あ䡁䅍䅉あ䝁䄸䅉浂䝁䄸睢歂䡁䅍党祂䡁䅙兡橂䝁䅕䅌杁䝁䅍睢畂䡁䅙党畂䝁䅫党畂䝁䅍党杁䡁䅍䅤療䡁䅉党獁䍁䅁兙畂䝁䅑䅉橂䝁䄸兢瑂䝁䅕杣橂䝁䅫兙獂䍁䅁睙ㅂ䡁䅍䅤療䝁䄰党祂䡁䅍䅉灂䝁䄴䅉あ䝁䅧党杁䙁䅕杢灂䡁䅑党歂䍁䅁睕あ䝁䅅䅤求䡁䅍䅉桂䝁䄴䅚杁䝁䅫杢あ䝁䅕杣畂䝁䅅䅤灂䝁䄸杢桂䝁䅷䅢㕂䍁䄴䅉䩂䡁䅑䅉療䡁䅁党祂䝁䅅䅤求䡁䅍䅉あ䝁䅧杣療䡁䅕睚潂䍁䅁䅤潂䡁䅉党求䍁䅁督求䝁䅣兢求䝁䄴䅤穂䑁䅯䅉卂䝁䅕䅤桂䝁䅫䅢獁䍁䅁杒療䝁䄸䅚穂䝁䅕杣㉂䝁䅫睙求䍁䅷䅉桂䝁䄴䅚杁䕁䅫杢あ䝁䅕杣畂䝁䅅䅤灂䝁䄸杢桂䝁䅷䅉穂䝁䅕睚瑂䝁䅕杢あ䡁䅍杌杁䙁䅑䅡求䍁䅁睙療䝁䄰䅣桂䝁䄴入杁䡁䅁杣療䡁䅙兡歂䝁䅕督杁䡁䅙兙祂䝁䅫睢ㅂ䡁䅍䅉睂䝁䅕杣灂䡁䅍䅡桂䝁䅉䅢求䍁䅁䅣祂䝁䄸䅚ㅂ䝁䅍䅤穂䍁䅁䅤潂䝁䅅䅤杁䝁䅫杢橂䝁䅷兤歂䝁䅕䅉浂䡁䅉党穂䝁䅧䅉瑂䝁䅕兙あ䡁䅍䅌杁䝁䅙杣療䡁䅯党畂䍁䅁兡あ䝁䅕兢穂䍁䅷䅉祂䝁䅕杚祂䝁䅫睚求䡁䅉兙あ䝁䅕䅚杁䝁䄰党桂䝁䅷䅉穂䝁䄸䅢ㅂ䡁䅑兡療䝁䄴督獁䍁䅁杙桂䝁䅍睢畂䡁䅍䅌杁䡁䅍兙ㅂ䡁䅍兙湂䝁䅕督獁䍁䅁䅡桂䝁䄰督獁䍁䅁兙畂䝁䅑䅉湂䡁䅕兙橂䝁䅅兢療䝁䅷党穂䑁䅳䅉桂䝁䄴䅚杁䡁䅍䅡求䝁䅷杚瑁䡁䅍䅤桂䝁䅉䅢求䍁䅁䅣祂䝁䄸䅚ㅂ䝁䅍䅤穂䍁䅁睙療䝁䄰䅣祂䝁䅫督灂䝁䄴睚杁䝁䅍兙畂䝁䄴党歂䍁䅁䅢ㅂ䝁䄴睙潂䝁䅕睢畂䍁䅁兢求䝁䅅䅤穂䍁䅷䅉畂䡁䅕䅤杁䝁䅉兤あ䡁䅑党祂䡁䅍䅌杁䡁䅍杢桂䝁䅍睡杁䝁䄴兤あ䡁䅍䅌杁䝁䅍䅡灂䝁䅷兡獁䍁䅁督潂䝁䅕䅢浂䍁䄰督あ䝁䅅杙獂䝁䅕䅉瑂䝁䅫睙祂䝁䄸睤桂䡁䅙党桂䝁䅉䅢求䍁䅁兢求䝁䅅䅢穂䍁䅷䅉潂䝁䅅督潂䍁䅷䅉穂䡁䅑党㍂䡁䅍䅌杁䡁䅑睢祂䡁䅑兡獂䝁䅷兙穂䍁䅷䅉穂䝁䅅䅢穂䝁䅅督獁䍁䅁䅤療䡁䅉䅤灂䝁䅷䅢桂䍁䅁睙潂䝁䅫䅣穂䍁䅷䅉畂䡁䅕䅤祂䝁䅫䅤灂䝁䄸杢桂䝁䅷䅉浂䝁䄸睢歂䍁䅁督ㅂ䡁䅁䅣獂䝁䅕兢求䝁䄴䅤穂䍁䅷䅉桂䝁䄴䅚杁䝁䄸䅤潂䝁䅕杣穂䍁䄴䅉䩂䡁䅑䅉穂䝁䅕䅢獂䡁䅍䅉灂䡁䅑督杁䡁䅁杣療䝁䅑兤橂䡁䅑督杁䡁䅕杢歂䝁䅕杣杁䡁䅑䅡求䍁䅁䅓偂䙁䅉兔䙂䕁䅷䅌杁䕁䅅䅔塂䕁䅅兗呂䍁䅁䅖䙂䕁䄴䅒䙂䙁䅉䅌杁䕁䅅䅕兂䕁䅷兒䡂䕁䅅䅖䙂䍁䅷䅉䉂䙁䅕睕啂䕁䅫杔杁䕁䅉䅔噂䕁䅕睕獁䍁䅁村䉂䕁䅍睔佂䍁䅁免獁䍁䅁村䵂䕁䅅睑䱂䍁䅁䅔䉂䕁䅉兒䵂䍁䅷䅉䍂䙁䅉兒䉂䕁䅑䅉卂䕁䅕兑䕂䙁䅫䅌杁䕁䅉兖卂䕁䅳兒獁䍁䅁睑䉂䕁䅙兹杁䕁䅧䅌杁䕁䅍兒卂䕁䅅䅖啂䕁䅫䅌杁䕁䅍䅓䩂䍁䄰睑䥂䕁䅫升呂䍁䅷䅉䑂䕁䄸䅔噂䕁䄰村噂䙁䅍䅌杁䕁䅍睔乂䙁䅁䅔䙂䕁䅅䅖呂䍁䅷䅉䑂䕁䄸杕佂䍁䅁杔噂䙁䅑睕獁䍁䅁睑噂䙁䅉兒杁䑁䅧免獁䍁䅁䅒䉂䕁䄴升呂䍁䅁䅕卂䕁䅫杗䙂䍁䅷䅉䕂䕁䅫䅉䵂䙁䅕睕呂䕁䄸䅌杁䕁䅑兓佂䙁䅑兗杁䕁䄰睔偂䙁䅉兒獁䍁䅁䅒偂䕁䄴䅉乂䕁䅫睒噂䕁䅕䅔獁䍁䅁䅒偂乁䅅兑杁䕁䄰兑卂䕁䅫兑獁䍁䅁兒乂䕁䅉兑呂䕁䅅䅌杁䕁䅙兑呂䙁䅑䅉奁䕉䄴䅉䙂䕁䅅睕婂䍁䅷䅉䝂䕁䅫杕䙂䍁䅁村卂䕁䅅兓呂䕁䅕䅒獁䍁䅁杒偂䕁䄴䅖䉂䕁䄴兓佂䕁䅫䅌杁䕁䅧兒卂䕁䅑兒慂䍁䅷䅉䥂䕁䄸杕乂䕁䅕䅔杁䕁䅣兑啂䕁䅧兒卂䕁䅫杔䡂䙁䅍䅌杁䕁䅧睔噂䙁䅍兒杁䕁䄸杒杁䙁䅑睕䉂䕁䄴睒獁䍁䅁杓䙂䕁䄴杔䩂䕁䅕兌偂䍁䅷䅉䭂䙁䅕睕啂䕁䅫杔婁䙉䅍䅌杁䕁䅷兑杁䙁䅙兓䑂䙁䅑睔卂䕁䅫兑獁䍁䅁䅔䉂䙁䅫睔噂䙁䅑䅌杁䕁䅷䅔偂䙁䅫䅒婁䙉䅍䅌杁䕁䄰兑卂䙁䅫䅉䱂䕁䅫䅖䑂䕁䅧兒佂䍁䅷䅉乂䙁䅉杌杁䙁䅁兒䉂䕁䄴兖啂䍁䅷䅉佂䕁䅅䅖噂䙁䅉兑䵂䍁䅁睑䥂䕁䄸兓䑂䕁䅕䅌杁䕁䄴兖啂䍁䄰杕䩂䙁䅑兓偂䕁䄴䅌杁䕁䄸䅔䕂䍁䅁睕乂䕁䄸睓䙂䕁䅧睔噂䙁䅍兒獁䍁䅁睔坂䕁䅕杔杁䙁䅉兒䉂䕁䅑兗獁䍁䅁䅕䩂䕁䅷䅔偂䙁䅣䅉兂䕁䅅睑䱂䍁䅷䅉兂䕁䅷兑佂䙁䅑兒卂䙁䅍䅌杁䙁䅉睔呂䕁䅅䅉䡂䙁䅉兑佂䕁䅑兒獁䍁䅁睕䉂䕁䅑䅔䙂䙁䅉升呂䍁䅁睕乂䕁䄸睓䙂䕁䅧睔噂䙁䅍兒獁䍁䅁睕䱂䕁䅫䅕兂䙁䅫䅌杁䙁䅍䅕䉂䕁䄰䅌杁䙁䅍兕噂䕁䅅杕䙂䍁䅁䅖䉂䕁䅉䅔䙂䍁䅷䅉呂䙁䅁兒䑂䕁䅫兑䵂䍁䅁杕䙂䕁䅍兓兂䕁䅕䅌杁䙁䅙兑䵂䕁䅷兒婂䍁䅁杒卂䕁䅕睕䥂䍁䅷䅉桂䝁䄴䅚杁䙁䅣䅓偂䕁䅷䅔婂䍁䅁杙祂䝁䅅杢歂䡁䅍䅉あ䝁䅧杣療䡁䅕睚潂䍁䅁督桂䝁䅷党穂䍁䅁䅣求䡁䅉督療䝁䄴杢求䝁䅷䅌杁䝁䅫杢歂䝁䅕䅣求䝁䄴䅚求䝁䄴䅤杁䝁䅉杣療䝁䅳党祂䡁䅍䅌杁䝁䅅杢歂䍁䅁䅚灂䡁䅍䅤祂䝁䅫杙ㅂ䡁䅑睢祂䡁䅍杌杁䙁䅑䅡求䍁䅁睙療䝁䄰䅣桂䝁䄴入杁䡁䅣兙穂䍁䅁杚療䡁䅉兢求䡁䅉䅢㕂䍁䅁睡畂䝁䄸睤畂䍁䅁兙穂䍁䅁睒求䝁䄸杌杁䕁䅅杌杁䕁䅧睢祂䝁䄰党獂䍁䅁杊杁䕁䅍睢瑂䡁䅁兙畂䡁䅫䅉桂䝁䄴䅚杁䝁䅍䅡桂䝁䄴睚求䝁䅑䅉灂䡁䅑督杁䝁䄴兙瑂䝁䅕䅉あ䝁䄸䅉䥂䝁䄸杣瑂䝁䅕䅢杁䕁䅙睢療䝁䅑督杁䕁䅍睢祂䡁䅁睢祂䝁䅅䅤灂䝁䄸杢杁䝁䅫杢杁䕁䅯兙畂䡁䅕兙祂䡁䅫䅉硁䑁䅫兏ㅁ䍁䄴䅉䥂䝁䄸杣瑂䝁䅕䅢杁䕁䅙睢療䝁䅑督杁䕁䅍睢祂䡁䅁睢祂䝁䅅䅤灂䝁䄸杢杁䡁䅣兙穂䍁䅁杚療䡁䅕杢歂䝁䅕䅚杁䝁䅫杢杁䑁䅅䅏㕁䑁䅅䅉桂䝁䄴䅚杁䝁䅫督杁䝁䅧党桂䝁䅑兣ㅂ䝁䅅杣あ䝁䅕杣求䝁䅑䅉灂䝁䄴䅉䉂䡁䅕督あ䝁䅫杢獁䍁䅁兔灂䝁䄴杢求䡁䅍睢あ䝁䅅杌䅁䑁噍䅁䍄兂䅁䅓療䡁䅍䅤杁䕁䅧睢あ䝁䅕䅢穂䍁䅁杊杁䙁䅉党穂䝁䄸杣あ䡁䅍䅌杁䕁䅫杢橂䍁䄴䅉灂䡁䅍䅉桂䝁䄴䅉呂䍁䅙䅕杁䑁䅕䅍睁䍁䅁睙療䝁䄰䅣桂䝁䄴入杁䝁䅅杢歂䍁䅁兡穂䍁䅁䅤潂䝁䅕䅉獂䝁䅅杣湂䝁䅕督あ䍁䅁䅢療䝁䅑睚灂䝁䄴睚杁䡁䅉党桂䝁䅷䅉求䡁䅍䅤桂䡁䅑党杁䝁䅫杢㉂䝁䅕督あ䝁䄰党畂䡁䅑䅉あ䡁䅉兤穂䡁䅑䅉桂䝁䄴䅚杁䝁䄸杢求䍁䅁睢浂䍁䅁䅤潂䝁䅕䅉獂䝁䅅杣湂䝁䅕督あ䍁䅁睢㍂䝁䄴党祂䡁䅍䅉療䝁䅙䅉獂䡁䅕䅥ㅂ䡁䅉入杁䝁䅅杢歂䍁䅁兤睂䡁䅁党祂䍁䄰兤睂䡁䅍睙桂䝁䅷党杁䝁䅧睢あ䝁䅕䅢穂䍁䄴䅉啂䝁䅧党杁䕁䅍睢瑂䡁䅁兙畂䡁䅫䅉橂䡁䅕杣祂䝁䅕杢あ䝁䅷入杁䝁䄸睤畂䡁䅍䅉㍁䑁䅙䅉睂䡁䅉睢睂䝁䅕杣あ䝁䅫党穂䍁䅁兡畂䍁䅁䅤潂䝁䅕䅉噂䝁䄴兡あ䝁䅕䅚杁䙁䅍䅤桂䡁䅑党穂䍁䅁兙畂䝁䅑䅉浂䝁䅫杤求䍁䅁䅣祂䝁䄸䅣求䡁䅉䅤灂䝁䅕督杁䝁䅫杢あ䝁䅕杣畂䝁䅅䅤灂䝁䄸杢桂䝁䅷䅢㕂䍁䅁䅤療䡁䅑兙獂䝁䅫杢湂䍁䅁兙睂䡁䅁杣療䡁䅧兡瑂䝁䅅䅤求䝁䅷入杁䑁䅑睍獁䑁䅑䅍睁䍁䅁杣療䝁䄸兢穂䍁䄴䅉啂䝁䅧党杁䕁䅍睢瑂䡁䅁兙畂䡁䅫䅉桂䝁䅷督療䍁䅁䅡療䝁䅷䅚穂䍁䅁杢療䝁䄴兌橂䝁䄸杢あ䡁䅉睢獂䝁䅷兡畂䝁䅣䅉灂䝁䄴䅤求䡁䅉党穂䡁䅑督杁䝁䅫杢杁䡁䅍党㉂䝁䅕杢杁䝁䅑睢瑂䝁䅕督あ䝁䅫睙杁䝁䅅杢歂䍁䅁睢畂䝁䅕䅉灂䝁䄴䅤求䡁䅉杢桂䡁䅑兡療䝁䄴兙獂䍁䅁条療䝁䅫杢あ䍁䅁杤求䝁䄴䅤ㅂ䡁䅉党穂䍁䄴䅉䡂䡁䅕兡歂䝁䅕䅚杁䝁䅉入杁䝁䅅䅉歂䝁䅫督橂䝁䅫䅣獂䝁䅫杢求䝁䅑䅉桂䡁䅁䅣祂䝁䄸兙橂䝁䅧䅉あ䝁䄸䅉橂䝁䅅䅣灂䡁䅑兙獂䍁䅁兙獂䝁䅷睢橂䝁䅅䅤灂䝁䄸杢杁䝁䅅杢歂䍁䅁兙湂䝁䅣杣求䡁䅍督灂䡁䅙党杁䝁䅅督穂䝁䅕䅤杁䝁䄰兙畂䝁䅅睚求䝁䄰党畂䡁䅑䅌杁䡁䅑䅡求䍁䅁睑療䝁䄰䅣桂䝁䄴入杁䡁䅁兙祂䡁䅑杢求䡁䅉督杁䡁䅣兡あ䝁䅧䅉睂䡁䅉党瑂䝁䅫兤瑂䍁䅁杙祂䝁䅅杢歂䡁䅍䅉穂䡁䅕睙潂䍁䅁兙穂䍁䅁兔桂䡁䅉杣灂䝁䄸䅤あ䍁䅷䅉卂䝁䅫䅤㙂䍁䄰睑桂䡁䅉䅢あ䝁䄸杢獁䍁䅁睖求䡁䅍䅤灂䝁䄴䅌杁䙁䅍䅡求䡁䅉兙あ䝁䄸杢獁䍁䅁睖獁䍁䅁睕あ䍁䄴䅉卂䝁䅕睚灂䡁䅍䅌杁䙁䅑䅡求䍁䅁䅔ㅂ䡁䅧兤祂䡁䅫䅉䑂䝁䄸䅢獂䝁䅕睙あ䝁䅫睢畂䍁䅷䅉䥂䡁䅫兙あ䡁䅑䅌杁䕁䅙兙灂䡁䅉兢療䝁䄴䅤獁䍁䅁免杁䕁䅧睢あ䝁䅕䅢穂䍁䅷䅉䥂䝁䅫䅢あ䝁䄸杢獁䍁䅁杒療䡁䅕杣杁䙁䅍党桂䡁䅍睢畂䡁䅍䅌杁䙁䅍睤灂䡁䅍督い䡁䅑党獂䍁䅷䅉灂䝁䅉兡穂䍁䅁兙畂䝁䅑䅉佂䝁䄸杤療䡁䅑党獂䍁䅷䅉桂䡁䅍䅉㍂䝁䅕䅢獂䍁䅁兙穂䍁䅁兡畂䝁䅑党睂䝁䅕杢歂䝁䅕杢あ䍁䅁杙祂䝁䅅杢歂䡁䅍杌䅁䕁呧䅁畁䅁䅁䅓療䡁䅑党獂䍁䅁兙畂䝁䅑䅉卂䝁䅕督療䡁䅉䅤杁䙁䅉兒䩂䙁䅑督䅁䡁䥑䅁䍂䅁䅁䅓療䡁䅑党獂䡁䅍䅌杁䙁䅉党穂䝁䄸杣あ䡁䅍䅉桂䝁䄴䅚杁䕁䅍杣ㅂ䝁䅫督求䍁䅁䅔灂䝁䄴党穂䅁䅁䄳䅙䕁䅁䅁䥂䝁䄸䅤求䝁䅷督獁䍁䅁杕求䡁䅍䅤桂䡁䅕杣桂䝁䄴䅤穂䍁䅁兙畂䝁䅑䅉䵂䝁䅕兡穂䡁䅕杣求䅁䅁睺䅙䥁乧䅁䥂䝁䄸兤獂䝁䅫䅡桂䝁䄴䅉䵂䝁䄸睡求䡁䅫䅌杁䕁䅫杢橂䍁䄴䅌杁䝁䅅杢杁䝁䅫杢㉂䝁䅕督あ䝁䄰党畂䡁䅑䅉楂䝁䅅杢牂䝁䅫杢湂䍁䅁睙療䝁䄰䅣桂䝁䄴入獁䍁䅁䅣祂䝁䄸杤灂䝁䅑党穂䍁䅁兢求䡁䅉睚求䡁䅉䅉桂䝁䄴䅚杁䝁䅅睙硂䡁䅕兡穂䝁䅫䅤灂䝁䄸杢杁䍁䅧兔流䕁䅅克獁䍁䅁睙桂䡁䅁兡あ䝁䅅䅢杁䝁䄰兙祂䝁䅳党あ䍁䅷䅉浂䝁䅫杢桂䝁䄴睙灂䝁䅅䅢杁䡁䅉党穂䡁䅑杣ㅂ䝁䅍䅤ㅂ䡁䅉兡畂䝁䅣䅌杁䝁䅅杢歂䍁䅁杚灂䝁䄴兙畂䝁䅍兡桂䝁䅷䅉桂䝁䄴䅚杁䡁䅙兙獂䡁䅕兙あ䝁䅫睢畂䍁䅁兙歂䡁䅙兡穂䝁䄸杣㕂䍁䅁督求䡁䅉杤灂䝁䅍党穂䍁䅁兡畂䍁䅁䅤潂䝁䅕䅉噂䝁䄴兡あ䝁䅕䅚杁䙁䅍䅤桂䡁䅑党穂䍁䅁兙畂䝁䅑䅉灂䝁䄴䅤求䡁䅉杢桂䡁䅑兡療䝁䄴兙獂䝁䅷入畁䍁䅁兓あ䍁䅁睢睂䝁䅕杣桂䡁䅑党穂䍁䅁兡畂䍁䅁䅤潂䡁䅉党求䍁䅁督求䝁䅣兢求䝁䄴䅤穂䑁䅯䅉䑂䝁䄸杣睂䝁䄸杣桂䡁䅑党杁䕁䅙兡畂䝁䅅杢橂䝁䅕䅉潁䕁䅍杒灁䍁䅷䅉䝂䝁䅫杢桂䝁䄴睙灂䝁䅅䅢杁䙁䅉党穂䡁䅑杣ㅂ䝁䅍䅤ㅂ䡁䅉兡畂䝁䅣䅉潁䕁䅙杕灁䍁䅷䅉桂䝁䄴䅚杁䕁䅙兡畂䝁䅅杢橂䝁䅫兙獂䍁䅁兙畂䝁䅑䅉坂䝁䅅䅢ㅂ䝁䅅䅤灂䝁䄸杢杁䕁䅅䅚㉂䝁䅫督療䡁䅉入杁䍁䅧杒坂䕁䅅克畁䍁䅁䅖潂䝁䅕䅉䑂䕁䅙䅉穂䝁䅕睚瑂䝁䅕杢あ䍁䅁睢浂䝁䅙党祂䡁䅍䅉湂䝁䅕杢求䡁䅉兙獂䍁䅁杚灂䝁䄴兙畂䝁䅍兡桂䝁䅷䅉桂䝁䅑杤灂䡁䅍睢祂䡁䅫䅉穂䝁䅕杣㉂䝁䅫睙求䡁䅍睏杁䝁䅅杢歂䍁䅁兙歂䡁䅙兡穂䝁䅕督杁䡁䅁兤楂䝁䅷兡橂䍁䅁兙畂䝁䅑䅉睂䡁䅉兡㉂䝁䅅䅤求䍁䅁兡畂䡁䅍䅤灂䡁䅑兤あ䝁䅫睢畂䡁䅍䅉療䝁䄴䅉楂䡁䅕入瑁䡁䅍兡歂䝁䅕䅉桂䝁䄴䅚杁䡁䅍党獂䝁䅷兌穂䝁䅫䅚求䍁䅁䅤祂䝁䅅杢穂䝁䅅睙あ䝁䅫睢畂䡁䅍䅌杁䝁䅷党㉂䝁䅕杣桂䝁䅣党歂䍁䅁䅢療䝁䅅杢穂䍁䅷䅉睂䡁䅉兡㉂䝁䅅䅤求䍁䅁兢求䡁䅯来桂䝁䄴兡畂䝁䅕䅉歂䝁䅕杙あ䍁䅷䅉潂䝁䅫睚潂䍁䄰入灂䝁䅕䅢歂䍁䅁䅚求䝁䅉䅤獁䍁䅁兡畂䝁䅫䅤灂䝁䅅䅢杁䡁䅁兤楂䝁䅷兡橂䍁䅁睢浂䝁䅙党祂䝁䅫杢湂䡁䅍䅌杁䝁䅙睢獂䝁䅷睢㍂䍁䄰睢畂䡁䅍䅌杁䝁䅍睢畂䡁䅙党祂䡁䅑兡楂䝁䅷党穂䍁䅷䅉求䡁䅅兤灂䡁䅑入杁䡁䅁杣灂䡁䅙兙あ䝁䅕䅉睂䝁䅷兙橂䝁䅕兢求䝁䄴䅤穂䍁䅷䅉睂䡁䅉兡㉂䝁䅅䅤求䍁䅁党硂䡁䅕兡あ䡁䅫䅌杁䝁䅅杢歂䍁䅁䅢灂䝁䅅杙灂䝁䅷兡あ䡁䅫䅉瑂䝁䅅杢桂䝁䅣党瑂䝁䅕杢あ䍁䅁䅤祂䝁䅅杢穂䝁䅅睙あ䝁䅫睢畂䡁䅍䅌杁䝁䅅督杁䡁䅣党獂䝁䅷䅉桂䡁䅍䅉浂䝁䅫杢桂䝁䄴睙灂䝁䅅䅢杁䡁䅍䅣療䝁䄴督療䡁䅉督杁䝁䄸杢杁䡁䅙兙祂䝁䅫睢ㅂ䡁䅍䅉あ䡁䅉兙畂䡁䅍兙橂䡁䅑兡療䝁䄴督畁䍁䅁䅖潂䝁䅕䅉䝂䙁䅉䅉穂䝁䅕睚瑂䝁䅕杢あ䍁䅁兙歂䡁䅙兡穂䝁䅕督杁䝁䅑党楂䡁䅑睢祂䡁䅍䅌杁䝁䅍杣求䝁䅑兡あ䝁䄸杣穂䍁䅷䅉桂䝁䄴䅚杁䝁䄸䅤潂䝁䅕杣杁䡁䅁兙祂䡁䅑兡求䡁䅍兌灂䝁䄴兌灂䝁䄴䅤求䡁䅉党穂䡁䅑䅉祂䝁䅕䅢桂䡁䅑党歂䍁䅁䅤療䍁䅁杣求䝁䅍兙睂䝁䅫䅤桂䝁䅷兡㙂䝁䅅䅤灂䝁䄸杢癁䝁䅑党獂䝁䅕杤求䡁䅉兙湂䝁䅫杢湂䍁䅁䅤祂䝁䅅杢穂䝁䅅睙あ䝁䅫睢畂䡁䅍杌杁䙁䅑䅡灂䡁䅍䅉穂䝁䅕睚瑂䝁䅕杢あ䍁䅁兙獂䡁䅍睢杁䡁䅁杣療䡁䅙兡歂䝁䅕督杁䝁䅅䅉祂䝁䅅杢湂䝁䅕䅉療䝁䅙䅉桂䝁䅑杤灂䡁䅍睢祂䡁䅫䅉穂䝁䅕杣㉂䝁䅫睙求䡁䅍䅌杁䝁䅫杢橂䝁䅷兤歂䝁䅫杢湂䍁䅁督あ䡁䅉兤橂䡁䅑兤祂䝁䅫杢湂䍁䅷䅉畂䝁䅕睚療䡁䅑兡桂䡁䅑兡療䝁䄴䅌杁䝁䅅杢歂䍁䅁睙療䝁䄴杚灂䡁䅉兢桂䡁䅑兡療䝁䄴䅉療䝁䅙䅉睂䝁䅷兙畂䡁䅍䅉療䝁䅙䅉祂䝁䅕睢祂䝁䅣兙畂䝁䅫来桂䡁䅑兡療䝁䄴睏杁䡁䅍䅤祂䡁䅕睙あ䡁䅕杣灂䝁䄴睚杁䝁䅅杢歂䍁䅁兙畂䝁䅅䅢㕂䡁䅍兡穂䍁䅁睢浂䍁䅁党㑂䝁䅍䅡桂䝁䄴睚求䍁䅁睢浂䝁䅙党祂䡁䅍睏杁䝁䅍睢祂䡁䅁睢祂䝁䅅䅤求䍁䅁杤灂䝁䅅杙灂䝁䅷兡あ䡁䅫䅉桂䡁䅍督求䡁䅍督瑂䝁䅕杢あ䑁䅳䅉歂䝁䅫督睂䡁䅕䅤求䍁䅁杣求䡁䅍睢獂䡁䅕䅤灂䝁䄸杢杁䝁䅅杢歂䍁䅁党㑂䡁䅁党祂䡁䅑䅉あ䝁䅕督あ䝁䅫兢療䝁䄴入㝁䍁䅁兙畂䝁䅑䅉睂䡁䅉睢橂䡁䅕杣灂䝁䄴睚杁䝁䅑党楂䡁䅑睢祂䍁䄰兡畂䍁䄰䅣療䡁䅍督求䡁䅍督灂䝁䄸杢杁䝁䅙兡畂䝁䅅杢橂䝁䅫杢湂䍁䄴䅉啂䝁䅧党杁䕁䅙杖䉂䍁䅁督求䝁䅣兢求䝁䄴䅤杁䝁䄸杚浂䝁䅕杣穂䍁䅁杤桂䝁䅷兤桂䡁䅑兡療䝁䄴督杁䝁䄸杚杁䡁䅙兙祂䝁䅫睢ㅂ䡁䅍䅉桂䡁䅍督求䡁䅑督獁䍁䅁督ㅂ䝁䅍䅡杁䝁䅅督杁䝁䅍睢瑂䡁䅁兙畂䝁䅫党穂䍁䅷䅉灂䝁䅷䅢灂䡁䅅兤灂䝁䅑䅉歂䝁䅕杙あ䍁䅁兙畂䝁䅑䅉求䡁䅅兤灂䡁䅑入杁䡁䅍党橂䡁䅕杣灂䡁䅑兡求䡁䅍䅌杁䝁䅅杢歂䍁䅁兡畂䡁䅑党獂䝁䅷党橂䡁䅑兤桂䝁䅷䅉睂䡁䅉睢睂䝁䅕杣あ䡁䅫睏杁䝁䅅杢歂䍁䅁䅚灂䡁䅍䅣ㅂ䡁䅑党杁䡁䅉党穂䝁䄸䅢ㅂ䡁䅑兡療䝁䄴䅉穂䝁䅕杣㉂䝁䅫睙求䡁䅍杌杁䙁䅑䅡灂䡁䅍䅉穂䝁䅕睚瑂䝁䅕杢あ䍁䅁兙獂䡁䅍睢杁䡁䅁杣療䡁䅙兡歂䝁䅕督杁䝁䅙兙灂䡁䅉杢求䡁䅍督杁䝁䄸䅣灂䝁䄴兡療䝁䄴督杁䝁䅫杢杁䝁䅍睢畂䝁䄴党橂䡁䅑兡療䝁䄴䅉㍂䝁䅫䅤潂䍁䅁兔流䕁䅅䅉桂䝁䄴䅚杁䝁䄸䅤潂䝁䅕杣杁䡁䅑杣桂䝁䄴督桂䝁䅍䅤灂䝁䄸杢穂䍁䅷䅉穂䝁䄸䅢㉂䝁䅕杢橂䡁䅫䅉療䡁䅁兡畂䝁䅫睢畂䡁䅍䅉灂䝁䄴䅉橂䝁䄸杢畂䝁䅕睙あ䝁䅫睢畂䍁䅁睤灂䡁䅑䅡杁䝁䅍睢祂䡁䅁睢祂䝁䅅䅤求䍁䅁督睂䝁䅫杢瑁䝁䄸杚浂䡁䅍䅉桂䝁䄴䅚杁䝁䅑兡㉂䝁䅫䅚求䝁䄴䅚杁䡁䅉党橂䝁䅅䅣灂䡁䅑兙獂䝁䅫来桂䡁䅑兡療䝁䄴督獁䍁䅁兙畂䝁䅑䅉療䡁䅑䅡求䡁䅉䅉あ䡁䅫䅣求䡁䅍䅉療䝁䅙䅉浂䝁䅫杢桂䝁䄴睙灂䝁䅅䅢杁䝁䄸䅣灂䝁䄴兡療䝁䄴督畁䍁䅁䅖潂䝁䅕䅉橂䝁䄸兢睂䝁䅅杢㕂䍁䅁督求䡁䅉杤求䡁䅍䅉橂䝁䄸杣睂䝁䄸杣桂䡁䅑兡療䝁䄴督獁䍁䅁杚灂䝁䄴兙畂䝁䅍兡桂䝁䅷䅉穂䡁䅁睢畂䡁䅍睢祂䡁䅍䅌杁䝁䅅杢歂䍁䅁睚療䡁䅙党祂䝁䄴兢求䝁䄴䅤杁䝁䅅睚求䝁䄴睙灂䝁䅕督畁䍁䅁䅓療䡁䅕䅢灂䝁䅧兙畂䍁䅁䅔療䝁䅳党㕂䍁䅷䅉䩂䝁䄴睙畁䍁䅁睤桂䡁䅍䅉灂䝁䄴睙療䡁䅉䅣療䡁䅉兙あ䝁䅕䅚杁䝁䅫杢杁䑁䅅兏㍁䑁䅉䅉桂䝁䄴䅚杁䝁䅫督杁䝁䅧党桂䝁䅑兣ㅂ䝁䅅杣あ䝁䅕杣求䝁䅑䅉灂䝁䄴䅉䵂䝁䄸督杁䕁䅅杢湂䝁䅕䅢求䡁䅍䅌杁䕁䅍兙獂䝁䅫杚療䡁䅉杢灂䝁䅅杌䅁乁坁䅁煁䅁䅁䅓療䡁䅕督求䝁䅧睢獂䝁䅑䅉䉂䡁䅁䅣獂䝁䅫兙畂䝁䅍党穂䅁䅁八䅧䍁䅙䅁䥂䝁䄸兤穂䝁䅕䅡療䝁䅷䅚杁䕁䅑兤祂䝁䅅杙獂䝁䅕督䅁偁䝣䅁流䅁䅁䅓療䡁䅕督求䝁䅧睢獂䝁䅑䅉兂䡁䅉睢歂䡁䅕睙あ䡁䅍䅁浄䅃䅁䅑䅁䕁䅧睢ㅂ䡁䅍党潂䝁䄸䅢歂䍁䅁兙畂䝁䅑䅉兂䝁䅕杣穂䝁䄸杢桂䝁䅷䅉兂䡁䅉睢歂䡁䅕睙あ䡁䅍䅁兂睂䅁李䅁䕁䅧睢ㅂ䡁䅍党㍂䝁䅅杣求䡁䅍䅉桂䝁䄴䅚杁䙁䅍䅣求䝁䅍兡桂䝁䅷䅤灂䝁䅕督䅁䭁偑䅁獁权䅁䅓療䡁䅣兢求䡁䅑䅉䉂䝁䅕杣療䡁䅍䅣桂䝁䅍党杁䕁䅫杢橂䍁䄴䅉睂䡁䅉睢㉂䝁䅫䅚求䡁䅍䅉桂䝁䅑杤桂䝁䄴睙求䝁䅑䅉求䝁䄴睚灂䝁䄴党求䡁䅉党歂䍁䅁督療䝁䅷兤あ䝁䅫睢畂䡁䅍䅉浂䝁䄸杣杁䡁䅑䅡求䍁䅁兙求䡁䅉睢穂䡁䅁兙橂䝁䅕䅉桂䝁䄴䅚杁䡁䅑杣桂䝁䄴督睂䝁䄸杣あ䝁䅅䅤灂䝁䄸杢杁䝁䅫杢歂䡁䅕督あ䡁䅉兡求䡁䅍䅉灂䝁䄴䅉あ䝁䅧党杁䙁䅕杢灂䡁䅑党歂䍁䅁睕あ䝁䅅䅤求䡁䅍䅌杁䕁䅯兙睂䝁䅅杢獁䍁䅁杒祂䝁䅅杢橂䝁䅕䅌杁䕁䅣党祂䝁䄰兙畂䡁䅫䅌杁䡁䅑䅡求䍁䅁兖畂䝁䅫䅤求䝁䅑䅉䱂䝁䅫杢湂䝁䅑睢瑂䍁䅷䅉乂䝁䅕䅥灂䝁䅍睢獁䍁䅁兓あ䝁䅅䅢㕂䍁䅷䅉䑂䝁䅅杢桂䝁䅑兙獁䍁䅁䅕療䝁䅷兙畂䝁䅑䅌杁䕁䅍䅡灂䝁䄴兙獁䍁䅁兙畂䝁䅑䅉灂䝁䄴䅤求䡁䅉杢桂䡁䅑兡療䝁䄴兙獂䝁䅷入畁䍁䅁兓あ䍁䅁睢睂䝁䅕杣桂䡁䅑党穂䍁䅁䅤潂䡁䅉睢ㅂ䝁䅣䅡杁䝁䅙睢ㅂ䡁䅉䅉穂䝁䅕睚瑂䝁䅕杢あ䡁䅍杏杁䕁䅕杢湂䝁䅫杢求䍁䅁䅕祂䝁䄸䅚ㅂ䝁䅍䅤穂䍁䅷䅉䝂䝁䅅督あ䝁䅕杢灂䝁䄴睚杁䙁䅍入穂䡁䅑党瑂䡁䅍䅌杁䕁䅕杢湂䝁䅫杢求䝁䅕杣求䝁䅑䅉呂䡁䅑杣ㅂ䝁䅍䅤ㅂ䡁䅉党穂䍁䅷䅉桂䝁䄴䅚杁䕁䅙睢祂䝁䅣党歂䍁䅁睖潂䝁䅕党獂䡁䅍杌杁䙁䅑䅡求䍁䅁兒畂䝁䅣兡畂䝁䅕䅉兂䡁䅉睢歂䡁䅕睙あ䡁䅍䅉穂䝁䅕睚瑂䝁䅕杢あ䍁䅁睢浂䝁䅙党祂䡁䅍䅉桂䝁䅫杣浂䝁䄸兡獂䡁䅍䅉桂䝁䄴䅚杁䡁䅍党桂䝁䄰䅢求䡁䅍督杁䡁䅉睢獂䝁䅷党歂䍁䅁杣灂䝁䄴睚穂䍁䅁䅣祂䝁䅫兢桂䡁䅉兡獂䡁䅫䅉浂䝁䄸杣杁䝁䅅兡祂䝁䅍杣桂䝁䅙䅤杁䝁䅕杢湂䝁䅫杢求䡁䅍䅉桂䝁䄴䅚杁䝁䅫杢歂䡁䅕督あ䡁䅉兡桂䝁䅷䅉湂䝁䅅督杁䡁䅑兤祂䝁䅉兡畂䝁䅕督㝁䍁䅁兙畂䝁䅑䅉祂䝁䄸䅤桂䡁䅑兡畂䝁䅣䅉桂䝁䄴䅚杁䡁䅍䅤祂䡁䅕睙あ䡁䅕杣桂䝁䅷䅉睂䝁䅅杣あ䡁䅍杌杁䙁䅑䅡求䍁䅁杒桂䡁䅍䅤求䝁䄴兡畂䝁䅣䅉呂䡁䅫督あ䝁䅕兢穂䍁䅁督求䝁䅣兢求䝁䄴䅤杁䡁䅁杣療䝁䅑兤橂䝁䅕督杁䝁䅅党祂䝁䄸督睂䝁䅅睙求䍁䅁杚桂䡁䅍䅤求䝁䄴兡畂䝁䅣䅉穂䡁䅫督あ䝁䅕兢穂䍁䅷䅉桂䡁䅍䅉㍂䝁䅕䅢獂䍁䅁兙穂䍁䅁睙療䝁䄰兢求䡁䅉睙灂䝁䅅䅢杁䡁䅑杣桂䝁䄴督睂䝁䄸杣あ䝁䅅䅤灂䝁䄸杢獁䍁䅁兡畂䝁䅑兤穂䡁䅑杣灂䝁䅅䅢獁䍁䅁兙畂䝁䅑䅉療䡁䅑䅡求䡁䅉䅉浂䝁䅅督あ䝁䅕杢求䡁䅉督㝁䍁䅁兙畂䝁䅑䅉獂䝁䅅䅤橂䝁䅧党穂䍁䅷䅉楂䝁䅕兙祂䝁䅫杢湂䡁䅍䅌杁䝁䅙䅢ㅂ䝁䅫䅚杁䝁䅙兡あ䡁䅑兡畂䝁䅣督獁䍁䅁兙畂䝁䅑䅉灂䝁䄴督あ䝁䅅䅢獂䝁䅅䅤灂䝁䄸杢杁䡁䅑睢療䝁䅷督畁䍁䅁䅖潂䝁䅕䅉䙂䝁䄴睚灂䝁䄴党求䡁䅉党歂䍁䅁睕あ䡁䅉兤橂䡁䅑兤祂䝁䅕督杁䡁䅍党湂䝁䄰党畂䡁䅑䅉睂䡁䅉睢㉂䝁䅫䅚求䡁䅍䅉あ䝁䅫䅤桂䝁䄴兡ㅂ䝁䄰䅉灂䝁䄴睚療䡁䅑督杁䝁䅅杢歂䍁䅁兢灂䝁䅷䅢杁䡁䅁杣療䝁䅑兤橂䡁䅑督獁䍁䅁兙獂䡁䅕兢灂䝁䄴兤瑂䍁䅁兙畂䝁䅑䅉畂䝁䅫睙牂䝁䅕䅢杁䝁䅙睢祂䝁䅣兡畂䝁䅣督獁䍁䅁兙畂䝁䅑䅉瑂䝁䅅睙潂䝁䅫杢求䝁䅑䅉橂䝁䄸兢睂䝁䄸杢求䝁䄴䅤穂䍁䅁兙畂䝁䅑䅉桂䡁䅍督求䝁䄰杙獂䝁䅫党穂䍁䅁杚療䡁䅉䅉桂䝁䅕杣療䡁䅍䅣桂䝁䅍党杁䝁䅅杢歂䍁䅁䅚求䝁䅙党畂䡁䅍党杁䝁䅅䅣睂䝁䅷兡橂䝁䅅䅤灂䝁䄸杢穂䑁䅳䅉桂䝁䄴䅚杁䡁䅑兡あ䝁䅅杢灂䡁䅕兢杁䝁䅙睢祂䝁䅣兡畂䝁䅣督獁䍁䅁党㑂䡁䅑杣ㅂ䡁䅍兡療䝁䄴督獁䍁䅁兙畂䝁䅑䅉浂䝁䄸杣瑂䝁䅫杢湂䍁䅁兙畂䝁䅑䅉瑂䝁䅅睙潂䝁䅫杢灂䝁䄴睚杁䡁䅍党祂䡁䅙兡橂䝁䅕督杁䝁䅙睢祂䍁䅁兙灂䡁䅉杚祂䝁䅅兢求䍁䅷䅉㍂䝁䅫杢湂䍁䅷䅉桂䝁䅕杣療䍁䄰党畂䝁䅣兡畂䝁䅕䅌杁䝁䅅杢歂䍁䅁䅢桂䝁䄴䅚灂䝁䄴睚杁䝁䅣党桂䡁䅉䅉橂䝁䄸兢睂䝁䄸杢求䝁䄴䅤穂䍁䄴䅉啂䝁䅧党杁䕁䅙睢祂䝁䅣党歂䍁䅁睖潂䝁䅕党獂䡁䅍䅉穂䝁䅕睚瑂䝁䅕杢あ䍁䅁睢浂䝁䅙党祂䡁䅍䅉浂䝁䄸杣湂䝁䅕䅚杁䝁䅅䅢ㅂ䝁䄰兡畂䡁䅕兢杁䡁䅣䅡求䝁䅕䅢穂䍁䅁兙畂䝁䅑䅉祂䝁䅕䅢桂䡁䅑党歂䍁䅁䅣祂䝁䄸䅚ㅂ䝁䅍䅤穂䍁䅁杚療䡁䅉䅉潂䝁䅕兙㉂䡁䅫兌歂䡁䅕䅤㕂䍁䅁䅤祂䡁䅕睙牂䡁䅍䅉桂䝁䄴䅚杁䝁䅍睢瑂䝁䄰党祂䝁䅍兡桂䝁䅷䅉あ䡁䅉兙畂䡁䅍䅣療䡁䅉䅤桂䡁䅑兡療䝁䄴䅉瑂䝁䅅杣牂䝁䅕䅤穂䍁䄴䅉啂䝁䅧党杁䝁䅍睢瑂䡁䅁兙畂䡁䅫䅉㍂䝁䅅督杁䝁䅙睢祂䝁䄰党祂䝁䅷入杁䝁䅳杢療䡁䅣杢杁䝁䅅督杁䕁䅅杣橂䝁䄸杢灂䝁䅍䅉䩂䝁䄴睙畁䍁䅁䅓療䡁䅣兢求䡁䅑䅉䉂䝁䅕杣療䡁䅍䅣桂䝁䅍党杁䕁䅫杢橂䍁䄴䅉㍂䝁䅅督杁䝁䅙睢ㅂ䝁䄴䅚求䝁䅑䅉灂䝁䄴䅉硁䑁䅧䅏㑁䍁䅁兙畂䝁䅑䅉灂䡁䅍䅉楂䝁䅅督求䝁䅑䅉灂䝁䄴䅉兂䝁䅫䅤あ䡁䅍杙ㅂ䡁䅉睚潂䍁䅷䅉兂䝁䅕杢畂䡁䅍入獂䡁䅙兙畂䝁䅫兙畁䅁䅁硫䅍䉁䩯䅁䥂䡁䅕杙杁䕁䅣杣療䡁䅕䅣獁䍁䅁兓畂䝁䅍杌獁䍁䅁兙杁䡁䅍兤睂䡁䅁䅢㕂䍁䅁睙潂䝁䅅兡畂䍁䅁督療䝁䅷兤あ䝁䅫睢畂䡁䅍䅉睂䡁䅉睢㉂䝁䅫䅚求䡁䅉䅌杁䝁䄸杚浂䝁䅕杣穂䍁䅁䅤祂䝁䅅杢穂䡁䅁睢祂䡁䅑兙あ䝁䅫睢畂䍁䅁兙畂䝁䅑䅉獂䝁䄸睚灂䡁䅍䅤灂䝁䅍督杁䝁䄰兙畂䝁䅅睚求䝁䄰党畂䡁䅑䅉穂䝁䅕杣㉂䝁䅫睙求䡁䅍䅉灂䝁䄴䅉佂䝁䄸杣あ䝁䅧䅉䉂䝁䄰党祂䝁䅫睙桂䍁䄴䅉啂䝁䅧党杁䝁䅍睢瑂䡁䅁兙畂䡁䅫升穂䍁䅁䅤祂䝁䅅杢穂䡁䅁睢祂䡁䅑兙あ䝁䅫睢畂䍁䅁督求䡁䅉杤灂䝁䅍党穂䍁䅁兡畂䝁䅍䅢ㅂ䝁䅑党杁䝁䅫杢あ䝁䅕杣瑂䝁䄸䅚桂䝁䅷䅌杁䡁䅑杣ㅂ䝁䅍睡獂䝁䄸兙歂䍁䅷䅉獂䝁䅕督穂䍁䄰䅤潂䝁䅅杢瑁䡁䅑杣ㅂ䝁䅍睡獂䝁䄸兙歂䍁䅷䅉浂䝁䅷兙あ䝁䅉党歂䍁䅷䅉あ䝁䅕兢睂䝁䅕杣桂䡁䅑兤祂䝁䅕兌橂䝁䄸杢あ䡁䅉睢獂䝁䅷党歂䍁䅷䅉桂䝁䄴䅚杁䝁䅑党歂䝁䅫睙桂䡁䅑党歂䍁䅁兙畂䝁䅑䅉祂䝁䅕睚灂䝁䄸杢桂䝁䅷䅉あ䡁䅉兤橂䝁䅳兡畂䝁䅣䅌杁䝁䅅督杁䡁䅣党獂䝁䅷䅉桂䡁䅍䅉浂䝁䅫杢桂䝁䅷䅉瑂䝁䅫䅢求䍁䅷䅉祂䝁䅅兡獂䝁䅍兙祂䍁䅷䅉穂䝁䄰兙獂䝁䅷䅉睂䝁䅅杣橂䝁䅕䅢獁䍁䅁兙畂䝁䅑䅉灂䝁䄴䅤求䡁䅉杢桂䡁䅑兡療䝁䄴兙獂䍁䅁䅤祂䝁䅅杢穂䡁䅁睢祂䡁䅑兙あ䝁䅫睢畂䍁䄴䅉䩂䡁䅑督杁䝁䅷睢湂䝁䅫督あ䝁䅫睙穂䍁䅁督求䡁䅉杤灂䝁䅍党穂䍁䅁睙療䝁䄰䅣祂䝁䅫督求䍁䅁杚ㅂ䝁䅷䅢杁䝁䄸兤あ䡁䅍睢ㅂ䡁䅉睙求䍁䅁䅢療䝁䅣兡穂䡁䅑兡橂䡁䅍䅉穂䝁䄸䅢ㅂ䡁䅑兡療䝁䄴䅌杁䡁䅑杣桂䝁䄴督睂䝁䄸杣あ䝁䅅䅤灂䝁䄸杢杁䝁䄰兙畂䝁䅅睚求䝁䄰党畂䡁䅑䅌杁䝁䅙杣求䝁䅫睚潂䡁䅑䅉橂䝁䄸杢穂䝁䄸䅢灂䝁䅑兙あ䝁䅫睢畂䍁䅷䅉㍂䝁䅅杣求䝁䅧睢ㅂ䡁䅍兡畂䝁䅣䅉桂䝁䄴䅚杁䝁䅙兤獂䝁䅙兡獂䝁䅷兢求䝁䄴䅤獁䍁䅁杚灂䝁䄴兙獂䍁䅁兢灂䝁䅷党杁䝁䅑党獂䝁䅫杤求䡁䅉入獁䍁䅁兙畂䝁䅑䅉睂䝁䅅杣橂䝁䅕䅢杁䝁䅅杢歂䍁䅁兡畂䡁䅑党祂䝁䄴兙あ䝁䅫睢畂䝁䅅䅢杁䡁䅍党祂䡁䅙兡橂䝁䅕督畁䍁䅁䅖潂䝁䅕䅉橂䝁䄸兢睂䝁䅅杢㕂䍁䅁兙獂䡁䅍睢杁䡁䅁杣療䡁䅙兡歂䝁䅕督杁䝁䅑杣㕂䍁䅁杤桂䝁䄴䅌杁䝁䅕䅥睂䝁䅕䅚灂䡁䅑党歂䍁䅷䅉獂䝁䅕督穂䍁䄰䅤潂䝁䅅杢瑁䡁䅑杣ㅂ䝁䅍睡獂䝁䄸兙歂䍁䅷䅉祂䝁䅕杚祂䝁䅫睚求䡁䅉兙あ䝁䅕䅚獁䍁䅁兙畂䝁䅑䅉浂䝁䅷兙あ䝁䅉党歂䍁䅁䅤祂䡁䅕睙牂䍁䅁杙祂䝁䄸睡求䡁䅉兙湂䝁䅕䅉穂䝁䅕杣㉂䝁䅫睙求䡁䅍杌杁䕁䅫䅤杁䝁䄸杚浂䝁䅕杣穂䍁䅁兙杁䝁䅙䅢求䝁䅕䅤杁䝁䄸杚杁䝁䅅䅣睂䡁䅉睢㑂䝁䅫兢桂䡁䅑党獂䡁䅫䅉祁䍁䅷睍睁䑁䅁䅉あ䡁䅉兙橂䡁䅑睢祂䡁䅍䅌杁䑁䅑李睁䍁䅁兡畂䝁䅑党睂䝁䅕杢歂䝁䅕杢あ䍁䅁睢㍂䝁䄴党祂䍁䄰睢睂䝁䅕杣桂䡁䅑睢祂䡁䅍䅌杁䝁䅅杢歂䍁䅁䅎獁䑁䅍䅍睁䍁䅁䅤祂䝁䅅兡獂䝁䅕杣穂䍁䅁䅤療䍁䅁兡あ䡁䅍䅉橂䡁䅕督あ䝁䄸兢求䡁䅉督獁䍁䅁兙穂䍁䅁睤求䝁䅷䅢杁䝁䅅督杁䡁䅑䅡求䍁䅁兢桂䝁䄴兙湂䝁䅕兢求䝁䄴䅤杁䝁䅅杢歂䍁䅁兡畂䝁䅙杣桂䡁䅍䅤祂䡁䅕睙あ䡁䅕杣求䍁䄴䅉啂䝁䅧党杁䝁䅍睢瑂䡁䅁兙畂䡁䅫䅉穂䝁䅕杣㉂䝁䅕督杁䝁䅅䅉祂䝁䅅杢湂䝁䅕䅉療䝁䅙䅉灂䝁䄴䅚ㅂ䡁䅍䅤祂䝁䅫党穂䍁䅷䅉灂䝁䄴睙獂䡁䅕䅚灂䝁䄴睚杁䡁䅉党あ䝁䅅兡獂䍁䅷䅉橂䝁䄸杢穂䡁䅕兢求䡁䅉䅉睂䡁䅉睢歂䡁䅕睙あ䡁䅍䅌杁䝁䅅杢歂䍁䅁䅚ㅂ䡁䅉兙楂䝁䅷党杁䝁䅣睢療䝁䅑督畁䍁䅁兑穂䍁䅁睢浂䍁䅁䅒求䝁䅍党瑂䝁䅉党祂䍁䅁睍硁䍁䅷䅉祁䑁䅁杍穁䍁䅷䅉灂䡁䅑䅉療䡁䅣杢求䝁䅑䅉桂䡁䅁䅣祂䝁䄸䅥灂䝁䄰兙あ䝁䅕䅢㕂䍁䅁兎睁䍁䅷䅍睁䑁䅁䅉歂䡁䅉入獁䍁䅁兎穁䍁䄰杚療䝁䄸䅤杁䝁䅍睢畂䡁䅑兙灂䝁䄴党祂䡁䅍䅌杁䝁䅅督杁䡁䅣党獂䝁䅷䅉桂䡁䅍䅉㕁䑁䅁䅍杁䡁䅉党浂䡁䅉兡湂䝁䅕杣桂䡁䅑党歂䍁䅁兙畂䝁䅑䅉ㅁ䑁䅍兌浂䝁䄸睢あ䍁䅁睙療䝁䄴䅤桂䝁䅫杢求䡁䅉督畁䍁䅁䅖潂䝁䅕䅉橂䝁䄸兢睂䝁䅅杢㕂䍁䅁睤桂䡁䅍䅉浂䝁䄸兤畂䝁䅑党歂䍁䅁兡畂䍁䅁免㕁䑁䅣免杁䝁䅅杢歂䍁䅁兡穂䍁䅁䅡求䝁䅅䅚硂䡁䅕兙祂䡁䅑党祂䝁䅕䅚杁䝁䅫杢杁䕁䄸兙牂䍁䅁村祂䝁䄸睢牂䍁䅷䅉䩂䝁䅷䅢灂䝁䄴睢灂䡁䅍杌䅁䉁堸䅁敂杄䅁䅓ㅂ䝁䅉杙求䝁䅷䅢杁䕁䅫杢橂䝁䄸杣睂䝁䄸杣桂䡁䅑党歂䍁䅷䅉あ䝁䄸睚求䡁䅑䅡求䡁䅉䅉㍂䝁䅫䅤潂䍁䅁兡あ䡁䅍䅉穂䡁䅕杙穂䝁䅫䅚灂䝁䅅杣灂䝁䅕督獁䍁䅁䅚求䡁䅍兡湂䝁䄴督獁䍁䅁兢桂䝁䄴兤浂䝁䅅睙あ䡁䅕杣求䡁䅍䅌杁䝁䅅杢歂䍁䅁督求䝁䅷䅢穂䍁䅁党獂䝁䅕睙あ䡁䅉兡橂䝁䅅䅢杁䝁䅅杢歂䍁䅁兤あ䝁䅫䅢灂䡁䅑入杁䡁䅍睢獂䡁䅕䅤灂䝁䄸杢穂䍁䅁兡畂䍁䅁䅤潂䝁䅕䅉噂䝁䄴兡あ䝁䅕䅚杁䙁䅍䅤桂䡁䅑党穂䍁䅁兙畂䝁䅑䅉灂䝁䄴䅤求䡁䅉杢桂䡁䅑兡療䝁䄴兙獂䝁䅷入畁䍁䅁兓あ䍁䅁睢睂䝁䅕杣桂䡁䅑党穂䍁䅁䅤潂䡁䅉睢ㅂ䝁䅣䅡杁䡁䅑睤療䍁䅁督求䝁䅣兢求䝁䄴䅤穂䍁䅷䅉䙂䝁䅷党橂䡁䅑杣灂䝁䅍兙獂䍁䅁睕療䝁䅷兤あ䝁䅫睢畂䡁䅍䅉桂䝁䄴䅚杁䙁䅕䅤灂䝁䅷兡あ䡁䅫䅉呂䝁䄸䅢ㅂ䡁䅑兡療䝁䄴督畁䍁䅁䅖潂䝁䅕䅉䙂䝁䅷党橂䡁䅑杣灂䝁䅍兙獂䍁䅁睕療䝁䅷兤あ䝁䅫睢畂䍁䅁督求䝁䅣兢求䝁䄴䅤杁䝁䄸杚浂䝁䅕杣穂䍁䅁督あ䝁䅅杢歂䝁䅅杣歂䍁䅁兙畂䝁䅑䅉穂䡁䅁党橂䝁䅫兙獂䍁䅁兙睂䡁䅁䅢灂䝁䅍兙あ䝁䅫睢畂䍁䅁睤灂䡁䅉兡畂䝁䅣䅉歂䝁䅕杤灂䝁䅍党杁䡁䅁杣療䝁䅑兤橂䡁䅑督獁䍁䅁杣療䡁䅕睚潂䍁䄰兡畂䍁䅁党獂䝁䅕睙あ䡁䅉兡橂䝁䅅䅢杁䡁䅁杣療䝁䅑兤橂䡁䅑督獁䍁䅁睙療䝁䄴杢求䝁䅍䅤療䡁䅉䅉桂䝁䄴䅚杁䝁䅣杣療䡁䅕杢歂䝁䅫杢湂䍁䅁䅣祂䝁䄸䅚ㅂ䝁䅍䅤穂䍁䅷䅉獂䝁䅫睚潂䡁䅑兡畂䝁䅣䅉浂䝁䅫䅥あ䡁䅕杣求䡁䅍䅌杁䝁䅅杢歂䍁䅁睢あ䝁䅧党祂䍁䅁党獂䝁䅕睙あ䡁䅉兡橂䝁䅅䅢杁䝁䅕兣ㅂ䝁䅫䅣瑂䝁䅕杢あ䍁䅁杚療䡁䅉䅉ㅂ䡁䅍党杁䝁䅫杢杁䝁䅫杢歂䡁䅕督あ䡁䅉兡桂䝁䅷䅌杁䝁䅍睢瑂䝁䄰党祂䝁䅍兡桂䝁䅷䅌杁䝁䅅杢歂䍁䅁兡畂䡁䅍䅤灂䡁䅑兤あ䝁䅫睢畂䝁䅅䅢杁䝁䅙兙橂䝁䅫䅢灂䡁䅑兡求䡁䅍䅉楂䡁䅫䅉求䝁䅷党橂䡁䅑杣灂䝁䅍兙獂䍁䅁睙療䝁䄴䅤祂䝁䅅睙あ䝁䄸杣穂䍁䅷䅉瑂䝁䅅兡畂䡁䅑党畂䝁䅅杢橂䝁䅕䅉睂䝁䅕杣穂䝁䄸杢畂䝁䅕䅢獁䍁䅁党獂䝁䅕睙あ䡁䅉兡橂䝁䅫兙畂䡁䅍䅌杁䡁䅕䅤灂䝁䅷兡あ䝁䅫党穂䍁䅷䅉桂䝁䄴䅚杁䡁䅑党獂䝁䅕睙療䝁䄰兢ㅂ䝁䄴兡橂䝁䅅䅤灂䝁䄸杢穂䍁䅁睙療䝁䄰䅣桂䝁䄴兡求䡁䅍䅌杁䝁䅅督杁䡁䅣党獂䝁䅷䅉桂䡁䅍䅉橂䝁䄸兢睂䝁䄸杢求䝁䄴䅤穂䍁䅁兙畂䝁䅑䅉桂䡁䅍督求䝁䄰杙獂䝁䅫党穂䍁䄴䅉䩂䡁䅑䅉桂䝁䅷督療䍁䅁䅚求䡁䅍兡湂䝁䄴督杁䝁䅅杢歂䍁䅁兢桂䝁䄴兤浂䝁䅅睙あ䡁䅕杣求䡁䅍䅉㉂䝁䅅杣灂䝁䄸兤穂䍁䅁兡畂䝁䅑兤穂䡁䅑杣灂䝁䅅䅢杁䝁䅍睢畂䡁䅑杣療䝁䅷督獁䍁䅁兙畂䝁䅑䅉橂䝁䄸兢瑂䡁䅕杢灂䝁䅍兙あ䝁䅫睢畂䍁䅁督㕂䡁䅍䅤求䝁䄰督杁䝁䅙睢祂䍁䅁兤穂䝁䅕䅉灂䝁䄴䅉あ䝁䅧党杁䝁䄴睢畂䍁䄰杣求䡁䅍兡歂䝁䅕杢あ䝁䅫兙獂䍁䅁兙畂䝁䅑䅉灂䝁䄴䅚ㅂ䡁䅍䅤祂䝁䅫兙獂䍁䅁兢桂䡁䅉睡求䡁䅑督獁䍁䅁兙穂䍁䅁睤求䝁䅷䅢杁䝁䅅督杁䝁䅫杢杁䡁䅑䅡求䍁䅁睢灂䝁䅷䅉桂䝁䄴䅚杁䝁䅣兙穂䍁䅷䅉桂䝁䄴䅚杁䝁䄰兡畂䝁䅫杢湂䍁䅁兡畂䝁䅑兤穂䡁䅑杣灂䝁䅕督畁䍁䅁䅖潂䝁䅫督杁䡁䅍党湂䝁䄰党畂䡁䅑䅉穂䝁䅕䅢獂䡁䅍䅉灂䡁䅑督杁䡁䅁杣療䝁䅑兤橂䡁䅑督杁䡁䅑䅡祂䝁䄸兤湂䝁䅧䅉求䝁䅷党橂䡁䅑杣灂䝁䅍兙獂䍁䅁兙畂䝁䅑䅉灂䝁䄴䅚ㅂ䡁䅍䅤祂䝁䅫兙獂䍁䅁䅚灂䡁䅍䅤祂䝁䅫杙ㅂ䡁䅑睢祂䡁䅍䅌杁䝁䅧睢瑂䝁䅕䅉橂䝁䅕杢あ䝁䅕杣穂䍁䅷䅉祂䝁䅕䅤桂䝁䅫䅢杁䝁䅅杢歂䍁䅁䅡桂䡁䅉䅚㍂䝁䅅杣求䍁䅁睢ㅂ䡁䅑䅢求䡁䅑督獁䍁䅁䅢灂䝁䅣䅡あ䝁䅫杢湂䍁䅁督潂䝁䄸睤祂䝁䄸睢瑂䡁䅍䅌杁䝁䅅杢歂䍁䅁杣求䡁䅍兡歂䝁䅕杢あ䝁䅫兙獂䍁䅁䅣祂䝁䄸䅚ㅂ䝁䅍䅤瑁䝁䄸杣灂䝁䅕杢あ䝁䅕䅚杁䝁䅫杢あ䝁䅕杣畂䝁䅕䅤杁䡁䅍兡あ䝁䅕督㝁䍁䅁兙畂䝁䅑䅉穂䡁䅁党橂䝁䅫兙獂䍁䅁兙睂䡁䅁䅢灂䝁䅍兙あ䝁䅫睢畂䍁䅁䅣祂䝁䄸䅚ㅂ䝁䅍䅤穂䍁䅁䅣祂䝁䅫兢桂䡁䅉兡獂䡁䅫䅉あ䝁䅧杣療䡁䅕睚潂䍁䅁睤潂䝁䄸䅢求䡁䅍兙獂䝁䅕䅉歂䝁䅫督あ䡁䅉兡楂䡁䅕䅤療䡁䅉督杁䡁䅑睢杁䝁䅍睢畂䡁䅑杣桂䝁䅍䅤療䡁䅉督獁䍁䅁兡畂䝁䅑兤穂䡁䅑杣灂䝁䅅䅢杁䝁䅍兤穂䡁䅑睢瑂䝁䅕杣穂䍁䅷䅉桂䝁䄴䅚杁䝁䄸杣灂䝁䅣兡畂䝁䅅䅢杁䝁䅕兣ㅂ䝁䅫䅣瑂䝁䅕杢あ䍁䅁兢桂䝁䄴兤浂䝁䅅睙あ䡁䅕杣求䡁䅉督畁䍁䅁䅖潂䝁䅕䅉噂䡁䅑兡獂䝁䅫䅤㕂䍁䅁睕療䝁䅷兤あ䝁䅫睢畂䍁䅁督求䝁䅣兢求䝁䄴䅤杁䝁䅑党穂䝁䅫睚畂䡁䅍䅌杁䝁䄰兙畂䡁䅕杚桂䝁䅍䅤ㅂ䡁䅉党穂䍁䅷䅉桂䝁䄴䅚杁䡁䅍党獂䝁䅷督杁䝁䅕䅢求䝁䅍䅤祂䝁䅫睙桂䝁䅷䅉歂䝁䅫督あ䡁䅉兡楂䡁䅕䅤灂䝁䄸杢獁䍁䅁䅤祂䝁䅅杢穂䝁䄰兡穂䡁䅍兡療䝁䄴䅌杁䡁䅍兤楂䡁䅍䅤桂䡁䅑兡療䝁䄴䅌杁䝁䅅杢歂䍁䅁䅤求䝁䅷党橂䝁䄸兢瑂䡁䅕杢灂䝁䅍兙あ䝁䅫睢畂䡁䅍䅉睂䡁䅉睢歂䡁䅕睙あ䡁䅍䅌杁䡁䅍兤橂䝁䅧䅉桂䡁䅍䅉桂䡁䅉杣求䡁䅍䅤求䡁䅉督獁䍁䅁兡畂䡁䅍兤獂䝁䅅䅤療䡁䅉督獁䍁䅁睙療䝁䄴杢求䝁䅍䅤療䡁䅉督獁䍁䅁兙畂䝁䅍䅡療䡁䅉督獁䍁䅁杙ㅂ䡁䅍䅡灂䝁䄴睚穂䍁䅷䅉桂䝁䄴䅚杁䝁䅕杢橂䝁䅷睢穂䡁䅕杣求䡁䅍䅉橂䡁䅕䅤療䝁䅙杚穂䍁䅁兙畂䝁䅑䅉穂䡁䅣兡あ䝁䅍䅡求䡁䅍睏杁䝁䅅杢歂䍁䅁兤あ䝁䅫䅢灂䡁䅑入杁䝁䅫杢浂䡁䅉兙穂䡁䅑杣ㅂ䝁䅍䅤ㅂ䡁䅉党杁䡁䅁杣療䝁䅑兤橂䡁䅑督獁䍁䅁兡畂䝁䅍䅢ㅂ䝁䅑兡畂䝁䅣䅉穂䝁䄰兙祂䡁䅑䅉瑂䝁䅕䅤求䡁䅉督獁䍁䅁睙療䝁䄰兢ㅂ䝁䄴兡橂䝁䅅䅤灂䝁䄸杢穂䍁䅁督㕂䡁䅍䅤求䝁䄰督獁䍁䅁兙畂䝁䅑䅉睂䡁䅉睢あ䝁䅕睙あ䝁䅫睢畂䍁䅁兙畂䝁䅑䅉橂䝁䄸杢あ䡁䅉睢獂䍁䅁䅚求䡁䅙兡橂䝁䅕督畁䍁䅁䅖潂䝁䅫督杁䡁䅍党湂䝁䄰党畂䡁䅑䅉穂䝁䅕䅢獂䡁䅍䅉灂䡁䅑督杁䡁䅁杣療䝁䅑兤橂䡁䅑督杁䡁䅑睢杁䝁䅑兡穂䡁䅑杣灂䝁䅉兤あ䝁䄸杣穂䍁䄴䅉䩂䡁䅑督杁䝁䅉杣桂䝁䄴䅚杁䡁䅁睢祂䡁䅑杚療䝁䅷兡療䍁䅁兡畂䝁䅍䅢ㅂ䝁䅑党穂䍁䅁䅓ㅂ䝁䅉杙求䝁䅷䅢獁䍁䅁睓求䝁䅷䅢求䝁䄰督獁䍁䅁村祂䡁䅫兙畂䡁䅑䅌杁䕁䅉兤祂䝁䄴䅚㕂䍁䅷䅉䑂䕁䄰睑獁䍁䅁村求䝁䅷䅢獁䍁䅁䅖桂䡁䅫兔桂䝁䅍䅌杁䙁䅣兡求䝁䅣兢桂䝁䄴杢獁䍁䅁睓灂䝁䅷䅢桂䡁䅉睡獁䍁䅁䅓桂䡁䅣睡求䍁䅷䅉䉂䝁䅍䅢桂䡁䅉兙獁䍁䅁杒桂䡁䅉睚療䍁䅷䅉剂䡁䅕兙㙂䝁䅫䅤求䍁䅷䅉䥂䝁䄸䅤杁䕁䅉睢㑂䍁䅷䅉求䡁䅑睙畁䍁䅁䅖潂䝁䅕䅉橂䝁䄸兢睂䝁䅅杢㕂䍁䅁睤桂䡁䅍䅉浂䝁䄸兤畂䝁䅑党歂䍁䅁兡畂䍁䅁免㑁䑁䅧䅏杁䝁䅅杢歂䍁䅁兡穂䍁䅁䅡求䝁䅅䅚硂䡁䅕兙祂䡁䅑党祂䝁䅕䅚杁䝁䅫杢杁䙁䅍䅡求䝁䅷䅤療䝁䄴䅌杁䕁䅍睢畂䝁䄴党橂䡁䅑兡橂䡁䅕䅤畁䅁䅁硢䅙䕁䄴䅁䥂䡁䅕兢桂䝁䄴䅉卂䝁䅕督療䡁䅕杣橂䝁䅕䅉桂䝁䄴䅚杁䕁䅕兢睂䝁䅷睢㕂䝁䄰党畂䡁䅑䅉呂䝁䅕杣㉂䝁䅫睙求䡁䅍䅁塃杂䅁杦䅳䕁䅧兤瑂䝁䅅杢桂䍁䅁兓畂䝁䅍杌獁䍁䅁䅤療䝁䅣党あ䝁䅧党祂䍁䅁睤灂䡁䅑䅡杁䝁䅫䅤穂䍁䅁督ㅂ䝁䅉督灂䝁䅑兡桂䡁䅉兡求䡁䅍䅌杁䡁䅁杣療䡁䅙兡歂䝁䅕督杁䝁䄰党歂䝁䅫睙桂䝁䅷䅉桂䝁䄴䅚杁䡁䅍䅣求䝁䅍兡桂䝁䅷䅤㕂䍁䅁兡畂䡁䅍兤祂䝁䅅杢橂䝁䅕䅉睂䡁䅉睢歂䡁䅕睙あ䡁䅍䅉灂䝁䄴䅉あ䝁䅧党杁䙁䅕杢灂䡁䅑党歂䍁䅁睕あ䝁䅅䅤求䡁䅍杌杁䕁䅫䅤杁䝁䄸䅣求䡁䅉兙あ䝁䅕督杁䡁䅑䅡祂䝁䄸兤湂䝁䅧䅉あ䡁䅣睢杁䡁䅍党湂䝁䄰党畂䡁䅑督獁䍁䅁兓畂䡁䅍兤祂䝁䅅杢橂䝁䅕䅉桂䝁䄴䅚杁䕁䅍党畂䡁䅑党祂䙁䅣党獂䝁䅷杌杁䙁䅑䅡求䍁䅁睙療䝁䄰䅣桂䝁䄴入杁䝁䄸杚浂䝁䅕杣穂䍁䅁兢求䝁䅑兡橂䝁䅅䅢杁䝁䅅杢歂䍁䅁督ㅂ䡁䅁䅣獂䝁䅕兢求䝁䄴䅤桂䝁䅷䅉楂䝁䅕杢求䝁䅙兡あ䍁䅁䅣獂䝁䅅杢穂䍁䅁䅤療䍁䅁兡畂䝁䅑兡㉂䝁䅫䅚ㅂ䝁䅅䅢穂䍁䄴䅉䩂䡁䅑䅉潂䝁䅅督杁䝁䅅䅉橂䝁䄸杢あ䡁䅉兙橂䡁䅑䅉㍂䝁䅫䅤潂䍁䅁睑求䝁䄴䅤求䡁䅉督杁䝁䅙睢祂䍁䅁兔求䝁䅑兡橂䝁䅅杣求䍁䅁兙畂䝁䅑䅉乂䝁䅕䅚灂䝁䅍兙灂䝁䅑䅉呂䝁䅕杣㉂䝁䅫睙求䡁䅍䅉あ䝁䄸䅉桂䝁䅑兢灂䝁䄴兡穂䡁䅑党祂䍁䅁䅤潂䝁䅕䅉䵂䝁䅫兢灂䡁䅑党歂䍁䅁兓畂䝁䅍睢瑂䝁䅕䅉佂䝁䅕睤獂䡁䅫䅉䙂䝁䅷兡湂䝁䅫杙獂䝁䅕䅉啂䡁䅉兙畂䡁䅍兡あ䝁䅫睢畂䍁䅁䅣祂䝁䅕督橂䡁䅉兡睂䡁䅑兡療䝁䄴䅉歂䡁䅉兤湂䍁䅁䅣獂䝁䅅杢杁䡁䅁杣療䝁䅣杣桂䝁䄰睏杁䝁䅅杢歂䍁䅁睙療䝁䄴䅤祂䝁䅅睙あ䡁䅍䅉㍂䝁䅫䅤潂䍁䅁杤桂䡁䅉兡療䡁䅕督杁䡁䅍䅤桂䡁䅑党穂䍁䅁䅤療䍁䅁䅣祂䝁䄸杤灂䝁䅑党杁䕁䄰党歂䝁䅫睙桂䝁䅫䅚獁䍁䅁䅚ㅂ䝁䅅䅢杁䝁䅕䅢灂䝁䅣兡楂䝁䅷党獁䍁䅁兙畂䝁䅑䅉獂䝁䄸杢湂䍁䄰䅤求䡁䅉兢杁䡁䅍兤睂䡁䅁睢祂䡁䅑䅉穂䝁䅕杣㉂䝁䅫睙求䡁䅍䅉楂䝁䅕杢求䝁䅙兡あ䡁䅍杌杁䕁䅫杢杁䝁䅅䅚歂䝁䅫䅤灂䝁䄸杢獁䍁䅁䅤潂䝁䅕䅉橂䝁䄸兢睂䝁䅅杢㕂䍁䅁䅣祂䝁䄸杤灂䝁䅑党穂䍁䅁睙療䝁䄰兢求䡁䅉睙灂䝁䅅䅢杁䝁䅙兤獂䝁䅷入瑁䝁䅫杢穂䡁䅕杣求䝁䅑䅉瑂䝁䅕䅚灂䝁䅍兙獂䍁䅁兙畂䝁䅑䅉穂䡁䅁党橂䝁䅫兙獂䡁䅑入杁䝁䅧党桂䝁䅷䅤潂䍁䅁兡畂䡁䅍兤祂䝁䅅杢橂䝁䅕䅉楂䝁䅕杢求䝁䅙兡あ䡁䅍䅉橂䝁䄸兢睂䡁䅉兡穂䝁䅫杢湂䍁䅁䅚求䝁䄴䅤桂䝁䅷䅌杁䡁䅙兡穂䝁䅫睢畂䍁䅷䅉獂䝁䅫杚求䍁䅁兡畂䡁䅍兤祂䝁䅅杢橂䝁䅕䅌杁䝁䅅杢歂䍁䅁睢あ䝁䅧党祂䍁䅁督ㅂ䡁䅁䅣獂䝁䅕兢求䝁䄴䅤桂䝁䅷䅉潂䝁䅕兙獂䡁䅑䅡杁䝁䅉党畂䝁䅕杚灂䡁䅑督獁䍁䅁兙穂䍁䅁睤求䝁䅷䅢杁䝁䅅督杁䝁䅅䅚瑂䝁䅫杢灂䡁䅍䅤祂䝁䅅䅤灂䡁䅙党杁䡁䅍党祂䡁䅙兡橂䝁䅕督杁䝁䄸杢獂䡁䅫䅉睂䡁䅉睢歂䡁䅕睙あ䡁䅍䅉あ䝁䄸䅉灂䝁䄴䅚灂䡁䅙兡歂䡁䅕兙獂䡁䅍䅉桂䝁䄴䅚杁䝁䅕兢睂䝁䅷睢㕂䝁䅕杣杁䝁䅣杣療䡁䅕䅣穂䑁䅳䅉瑂䝁䅫䅢灂䡁䅑兙祂䡁䅫䅉穂䝁䅕杣㉂䝁䅫睙求䡁䅍䅌杁䡁䅍兤橂䝁䅧䅉桂䡁䅍䅉啂䙁䅉兓䑂䕁䅅杕䙂䍁䅁䅖祁䑁䅁免㍁䍁䅁兒桂䡁䅍䅤杁䙁䅉党湂䝁䅫睢畂䍁䅁睙療䝁䄴䅤祂䝁䅅睙あ䑁䅳䅉桂䝁䄴䅚杁䝁䅕杢湂䝁䅅睚求䡁䅍䅉灂䝁䄴䅉あ䝁䅧党杁䝁䄸䅣求䡁䅉兙あ䝁䅫睢畂䡁䅍䅉療䝁䅙䅉睂䝁䅧兙祂䝁䄰兙橂䡁䅫䅉楂䝁䅕杢求䝁䅙兡あ䍁䅁兢桂䝁䄴兙湂䝁䅕杣杁䝁䅉兤穂䝁䅫杢求䡁䅍督畁䍁䅁杒ㅂ䡁䅉䅤潂䝁䅕杣獁䍁䅁兡あ䍁䅁睢睂䝁䅕杣桂䡁䅑党穂䍁䅁䅣潂䝁䅅杣瑂䝁䅅睙灂䝁䅕督杁䝁䅅杢歂䍁䅁督求䝁䄴兡療䡁䅉䅉浂䝁䄸睙ㅂ䡁䅍党歂䍁䅁䅣祂䝁䅫兢桂䡁䅉入杁䝁䅍兙祂䝁䅕䅉橂䝁䅕杢あ䝁䅕杣穂䑁䅳䅉桂䝁䄴䅚杁䝁䄸杚浂䝁䅕杣穂䍁䅁䅡療䝁䄰党杁䡁䅍睢獂䡁䅕䅤灂䝁䄸杢穂䍁䅁督求䡁䅉杤灂䝁䅍党穂䍁䅷䅉穂䡁䅕睙潂䍁䅁兙穂䍁䅁䅡療䝁䄰党杁䝁䅧党桂䝁䅷䅤潂䍁䅷䅉潂䝁䄸督睂䝁䅫睙求䍁䅷䅉桂䝁䄴䅚杁䝁䄸䅤潂䝁䅕杣杁䡁䅍党祂䡁䅙兡橂䝁䅕督杁䡁䅑睢杁䝁䅫䅤穂䍁䅁䅡求䝁䅅䅢あ䝁䅧䅉睂䝁䅷兙畂䍁䅁兢求䝁䄰杙求䡁䅉督獁䍁䅁兙穂䍁䅁睤求䝁䅷䅢杁䝁䅅督杁䡁䅑睢杁䡁䅑䅡灂䡁䅉䅚杁䡁䅁兙祂䡁䅑兡求䡁䅍杌杁䙁䅑䅡求䍁䅁睙療䝁䄰䅣桂䝁䄴入杁䡁䅍党獂䝁䅷督杁䝁䅫䅤穂䍁䅁䅣祂䝁䄸䅚ㅂ䝁䅍䅤穂䍁䅁䅤潂䡁䅉睢ㅂ䝁䅣䅡杁䝁䅕兢睂䝁䅷睢㕂䝁䅕杣穂䍁䅁兙畂䝁䅑䅉求䝁䄰䅣獂䝁䄸入求䝁䅕督獁䍁䅁兡畂䝁䅑党睂䝁䅕杢歂䝁䅕杢あ䍁䅁杙祂䝁䄸睡求䡁䅉督杁䝁䅅杢歂䍁䅁兙湂䝁䅕杢あ䡁䅍䅌杁䡁䅍兙獂䝁䅕督杁䡁䅉党睂䡁䅉党穂䝁䅕杢あ䝁䅅䅤灂䡁䅙党穂䍁䅷䅉桂䝁䄴䅚杁䝁䅑兡湂䝁䅫䅤桂䝁䅷䅉灂䝁䄴督ㅂ䡁䅉兙畂䝁䅍党杁䝁䅅睚求䝁䄴睙灂䝁䅕督畁䍁䅁䅖潂䝁䅕䅉橂䝁䄸兢睂䝁䅅杢㕂䍁䅁睤桂䡁䅍䅉浂䝁䄸杣瑂䝁䅕杣獂䡁䅫䅉牂䝁䄴睢㍂䝁䄴䅉桂䡁䅍䅉䙂䡁䅧䅤求䝁䄴䅚灂䝁䅍兙祂䝁䅕䅉䩂䝁䄴睙畁䍁䅁兙畂䝁䅑䅉橂䝁䅧兙畂䝁䅣党歂䍁䅁兡あ䡁䅍䅉畂䝁䅅兢求䍁䅁䅤療䍁䅁䅓ㅂ䝁䄰兙畂䝁䅅䅉䩂䝁䄴睙畁䍁䅁兡畂䍁䅁兑睂䡁䅉兡獂䍁䅁免㕁䑁䅣䅎畁䍁䅁䅓ㅂ䝁䄰兙畂䝁䅅䅉䩂䝁䄴睙畁䍁䅁睤桂䡁䅍䅉浂䝁䄸兤畂䝁䅑党歂䍁䅁兡畂䍁䅁免㕁䑁䅙免杁䝁䅅杢歂䍁䅁兡穂䍁䅁䅡求䝁䅅䅚硂䡁䅕兙祂䡁䅑党祂䝁䅕䅚杁䝁䅫杢杁䕁䅷睢ㅂ䝁䅫督㉂䝁䅫䅢獂䝁䅕䅌杁䕁䅳党畂䡁䅑兤橂䝁䅳入畁䅁䅁剉䅣䥁偁䅁䥂䡁䅕杢あ䝁䅫杢湂䡁䅑睢畂䍁䅁村桂䝁䄴睙穂䝁䅧兙祂䝁䅕督杁䕁䅫杢橂䝁䄸杣睂䝁䄸杣桂䡁䅑党歂䍁䅁睢睂䝁䅕杣桂䡁䅑党穂䍁䅁兙穂䍁䅁䅤潂䝁䅕䅉楂䝁䅅杢牂䍁䅁䅡療䝁䅷䅚灂䝁䄴睚杁䝁䅍睢瑂䡁䅁兙畂䡁䅫䅉浂䝁䄸杣杁䙁䅑䅡求䍁䅁䅓ㅂ䝁䄴䅤灂䝁䄴睚あ䝁䄸杢杁䕁䄴兙あ䝁䅫睢畂䝁䅅䅢杁䕁䅉兙畂䝁䅳䅉あ䝁䅧兙あ䍁䅁䅣祂䝁䄸杤灂䝁䅑党穂䍁䅁睙療䝁䄰兢求䡁䅉睙灂䝁䅅䅢獁䍁䅁睙療䝁䄴督ㅂ䝁䄰党祂䍁䅷䅉桂䝁䄴䅚杁䝁䄰睢祂䡁䅑睚桂䝁䅣党杁䝁䅉兙畂䝁䅳兡畂䝁䅣䅉穂䝁䅕杣㉂䝁䅫睙求䡁䅍䅉灂䝁䄴䅉あ䝁䅧党杁䙁䅕杢灂䡁䅑党歂䍁䅁睕あ䝁䅅䅤求䡁䅍杌杁䙁䅑䅡求䍁䅁睙療䝁䄰䅣桂䝁䄴入杁䝁䄸杚浂䝁䅕杣穂䍁䅁杚灂䝁䄴兙畂䝁䅍兡桂䝁䅷䅉睂䡁䅉睢歂䡁䅕睙あ䡁䅍䅉桂䝁䄴䅚杁䡁䅍党祂䡁䅙兡橂䝁䅕督杁䡁䅑睢杁䝁䅍睢畂䡁䅍兤瑂䝁䅕杣杁䝁䅅杢歂䍁䅁杙ㅂ䡁䅍兡畂䝁䅕督穂䍁䅁睙ㅂ䡁䅍䅤療䝁䄰党祂䡁䅍䅌杁䝁䅫杢橂䝁䅷兤歂䝁䅫杢湂䍁䅁䅚求䡁䅁睢穂䝁䅫䅤穂䍁䅷䅉獂䝁䅕杢歂䝁䅫杢湂䍁䅷䅉睂䝁䅅入瑂䝁䅕杢あ䡁䅍䅌杁䝁䄰睢祂䡁䅑睚桂䝁䅣党杁䝁䅉兙畂䝁䅳兡畂䝁䅣䅌杁䝁䅑党桂䝁䅷党祂䍁䅁杚灂䝁䄴兙畂䝁䅍兡畂䝁䅣䅌杁䝁䅫杢㉂䝁䅕督あ䝁䄰党畂䡁䅑䅉瑂䝁䅅杢桂䝁䅣党瑂䝁䅕杢あ䍁䅷䅉あ䡁䅉兤穂䡁䅑䅌杁䝁䅉杣療䝁䅳党祂䝁䅅睚求䍁䅷䅉灂䝁䄴督ㅂ䡁䅉兙畂䝁䅍党獁䍁䅁兙畂䝁䅑䅉療䡁䅑䅡求䡁䅉䅉浂䝁䅫杢桂䝁䄴睙灂䝁䅅䅢杁䡁䅁杣療䝁䅑兤橂䡁䅑督杁䝁䅅杢歂䍁䅁督求䡁䅉杤灂䝁䅍党穂䍁䄴䅉䩂䡁䅑䅉桂䝁䅷督療䍁䅁䅣祂䝁䄸杤灂䝁䅑党穂䍁䅁杍ぁ䍁䄰䅡療䡁䅕杣杁䝁䅣杣桂䝁䅍党獁䍁䅁兙穂䡁䅑党祂䝁䅫督牂䍁䄰杚祂䝁䅕党杁䝁䅍䅡求䝁䅍睡灂䝁䄴睚獁䍁䅁兢療䝁䄴党㕂䍁䅁督橂䝁䄸兤あ䍁䅷䅉歁䑁䅕䅍杁䡁䅍兙浂䝁䅕䅤㕂䍁䅁来療䝁䄴党獁䍁䅁督あ䝁䅅杢歂䝁䅉入杁䝁䅍兙穂䝁䅧䅌杁䝁䅕兙祂䝁䅷入杁䡁䅁兙㕂䍁䅷䅉灂䝁䄴督あ䝁䅅杢あ䍁䅁兙橂䝁䅍党穂䡁䅍䅌杁䡁䅍兙㉂䝁䅫杢湂䡁䅍䅉湂䝁䄸兙獂䍁䅁睚求䡁䅑䅤求䡁䅉䅌杁䝁䅅杢歂䍁䅁䅓ㅂ䝁䄴䅤灂䝁䄴睚あ䝁䄸杢杁䝁䅧党桂䝁䅑督杁䡁䅕䅣㝁䍁䅁䅚灂䝁䅣兡あ䝁䅅䅢獂䡁䅫䅉睂䝁䄸睤求䡁䅉党歂䍁䅁睙療䝁䄴督ㅂ䝁䄰党祂䍁䅁兙畂䝁䅑䅉楂䡁䅕督灂䝁䄴党穂䡁䅍䅉浂䝁䅫杢桂䝁䄴睙灂䝁䅅䅢杁䡁䅍睢獂䡁䅕䅤灂䝁䄸杢穂䍁䅁䅤療䍁䅁睙療䝁䄴督ㅂ䝁䄰党祂䍁䅁䅢求䝁䄴䅚灂䝁䄴睚獁䍁䅁杣求䝁䅣兡療䝁䄴兙獂䍁䅁杙桂䝁䄴睡灂䝁䄴睚獁䍁䅁杙祂䝁䅅杢橂䝁䅧䅉楂䝁䅅杢牂䝁䅫杢湂䍁䅷䅉桂䝁䄴䅚杁䡁䅣党桂䝁䅷䅤潂䍁䅁兢桂䝁䄴兙湂䝁䅕兢求䝁䄴䅤杁䝁䅍兤穂䡁䅑睢瑂䝁䅕杣穂䑁䅳䅉歂䝁䅫杣求䝁䅍䅤杁䝁䅅杢歂䍁䅁兡畂䝁䅑兡祂䝁䅕睙あ䍁䅁睙療䝁䄴督ㅂ䝁䄰党祂䍁䅁䅢療䝁䅅杢穂䍁䅷䅉桂䡁䅍䅉㍂䝁䅕䅢獂䍁䅁兙穂䍁䅁䅚求䝁䅅䅢求䡁䅉䅉浂䝁䅫杢桂䝁䄴睙求䍁䅁䅢療䝁䅅杢穂䍁䅁兙畂䝁䅑䅉歂䝁䅕䅣療䡁䅍兡あ䡁䅍睏杁䝁䅅杢歂䍁䅁䅣祂䝁䅫杤桂䡁䅑党杁䝁䅉兙畂䝁䅳兡畂䝁䅣䅌杁䡁䅣党桂䝁䅷䅤潂䍁䅁兢桂䝁䄴兙湂䝁䅕兢求䝁䄴䅤杁䝁䅅杢歂䍁䅁䅢求䝁䅣兙橂䡁䅫䅉睂䝁䅷兙畂䝁䄴兡畂䝁䅣䅉あ䝁䅧杣療䡁䅕睚潂䍁䅁兡畂䡁䅙党穂䡁䅑兢求䝁䄴䅤杁䝁䅅杢歂䍁䅁䅣療䡁䅉䅤浂䝁䄸䅢灂䝁䄸䅉瑂䝁䅅杢桂䝁䅣党瑂䝁䅕杢あ䍁䅷䅉浂䝁䅫䅚ㅂ䝁䅍兡桂䡁䅉入杁䝁䅅䅚瑂䝁䅫杢灂䡁䅍䅤祂䝁䅅䅤灂䝁䄸杢杁䝁䅅杢歂䍁䅁䅤祂䡁䅕督あ䍁䅷䅉灂䝁䄴督あ䝁䅫䅤ㅂ䡁䅑兡療䝁䄴兙獂䍁䅁睙ㅂ䡁䅍䅤療䝁䅑入獁䍁䅁兙畂䝁䅑䅉浂䡁䅕䅢獂䍁䄰督求䡁䅉杤灂䝁䅍党杁䡁䅉党あ䝁䅅兡獂䍁䅁杙祂䝁䄸睡求䡁䅉兙湂䝁䅕䅉灂䝁䄴杤求䡁䅍䅤瑂䝁䅕杢あ䍁䅁督求䡁䅉杤灂䝁䅍党穂䍁䄴䅉啂䝁䅧党杁䝁䅍睢瑂䡁䅁兙畂䡁䅫䅉療䝁䅙杚求䡁䅉督杁䝁䅕兣ㅂ䝁䅫䅣瑂䝁䅕杢あ䍁䅁杚灂䝁䄴兙畂䝁䅍兡畂䝁䅣䅌杁䝁䅅督穂䝁䅕䅤瑁䝁䅉兙穂䝁䅕䅚杁䝁䅷党畂䝁䅑兡畂䝁䅣䅌杁䝁䅑兡穂䡁䅑杣灂䝁䅉兤あ䝁䅫睢畂䍁䅁杚灂䝁䄴兙畂䝁䅍党獁䍁䅁督あ䡁䅉兤橂䡁䅑兤祂䝁䅕䅚杁䝁䅷党畂䝁䅑兡畂䝁䅣䅌杁䝁䅅杢歂䍁䅁兢ㅂ䝁䄴兡橂䝁䅫䅣桂䝁䅷䅉浂䝁䅫杢桂䝁䄴睙灂䝁䄴睚杁䡁䅍睢獂䡁䅕䅤灂䝁䄸杢穂䍁䅷䅉桂䡁䅍䅉㍂䝁䅕䅢獂䍁䅁兙穂䍁䅁䅓ㅂ䝁䄴䅤灂䝁䄴睚あ䝁䄸杢杁䕁䅍䅡療䝁䅫睙求䙁䅁兙㕂䍁䄴䅉䩂䝁䄴䅉桂䝁䅑䅚灂䡁䅑兡療䝁䄴䅌杁䝁䅫䅤杁䝁䄸杚浂䝁䅕杣穂䍁䅁䅢求䝁䄴䅚灂䝁䄴睚獁䍁䅁䅢灂䡁䅅兤灂䝁䅑兡あ䡁䅫䅌杁䡁䅑杣求䝁䅅督ㅂ䡁䅉入杁䝁䄰兙畂䝁䅅睚求䝁䄰党畂䡁䅑䅉桂䝁䄴䅚杁䝁䄸䅤潂䝁䅕杣杁䡁䅁兙㕂䝁䄰党畂䡁䅑䅉穂䝁䅕杣㉂䝁䅫睙求䡁䅍䅌杁䝁䅅杢歂䍁䅁睙桂䡁䅁兡あ䝁䅅䅢杁䝁䄰兙祂䝁䅳党あ䡁䅍睏杁䝁䅣睢㉂䝁䅕杣畂䝁䄰党畂䡁䅑䅉桂䝁䄴䅚杁䝁䄴睢畂䍁䄰䅣祂䝁䄸杚灂䡁䅑督獁䍁䅁䅡求䝁䅅䅢あ䝁䅧睙桂䡁䅉党獁䍁䅁䅤求䝁䅍䅡畂䝁䄸䅢療䝁䅣入杁䝁䅅杢歂䍁䅁䅤求䝁䅷党橂䝁䄸兢瑂䡁䅕杢灂䝁䅍兙あ䝁䅫睢畂䡁䅍䅌杁䝁䅙杣桂䝁䄴睙潂䝁䅫督求䡁䅍䅌杁䝁䅙兡畂䝁䅅杢橂䝁䅫兙獂䍁䅁督睂䝁䄸杢穂䝁䄸杣穂䍁䅷䅉桂䝁䄴䅚杁䝁䅣䅢療䝁䅉兙獂䍁䅁督求䡁䅉杤灂䝁䅍党穂䑁䅳䅉桂䝁䄴䅚杁䝁䅍睢祂䡁䅁睢祂䝁䅅䅤求䍁䅁杣灂䡁䅍睡杁䝁䄰兙畂䝁䅅睚求䝁䄰党畂䡁䅑䅌杁䝁䅫杢穂䡁䅑兡あ䡁䅕䅤灂䝁䄸杢桂䝁䅷䅉穂䝁䅅䅢求䡁䅍䅉桂䝁䄴䅚杁䡁䅑杣桂䝁䅑兡畂䝁䅣䅌杁䝁䅑党楂䡁䅑䅉桂䝁䄴䅚杁䝁䅕兣ㅂ䝁䅫䅤㕂䍁䅁兡穂䡁䅍兤桂䝁䄴睙求䍁䅷䅉桂䝁䄴䅚杁䝁䅅䅚歂䝁䅫䅤灂䝁䄸杢桂䝁䅷䅉桂䝁䅑杤灂䡁䅍睢祂䡁䅫䅉穂䝁䅕杣㉂䝁䅫睙求䡁䅍杌杁䙁䅑䅡求䍁䅁睙療䝁䄰䅣桂䝁䄴入杁䝁䄸杚浂䝁䅕杣穂䍁䅁兡あ䡁䅍䅉睂䡁䅉睢歂䡁䅕睙あ䡁䅍䅉あ䝁䅧杣療䡁䅕睚潂䍁䅁兙杁䝁䄴党あ䡁䅣睢祂䝁䅳䅉療䝁䅙䅉橂䝁䅧兙畂䝁䄴党獂䡁䅍䅌杁䝁䅫杢橂䝁䅷兤歂䝁䅫杢湂䍁䅁杙祂䝁䅅杢橂䝁䅧党穂䍁䅁兙畂䝁䅑䅉䉂䙁䅑兔穂䍁䅷䅉療䝁䄴䅢灂䝁䄴党杁䝁䅅杢歂䍁䅁兢療䝁䅉兡獂䝁䅕䅉楂䝁䅅杢牂䝁䅫杢湂䍁䅷䅉桂䝁䄴䅚杁䡁䅑䅡祂䝁䄸兤湂䝁䅧䅉橂䡁䅕督あ䝁䄸兢求䡁䅉䅉橂䝁䅅䅢獂䍁䅁睙求䝁䄴䅤求䡁䅉督杁䡁䅑睢杁䝁䅍兤穂䡁䅑睢瑂䝁䅕杣穂䍁䅁兡畂䍁䅁兢灂䝁䅑䅚獂䝁䅕䅉瑂䝁䅅杣牂䝁䅕䅤杁䝁䅉兙畂䝁䅳兡畂䝁䅣䅌杁䝁䅍睢祂䡁䅁睢祂䝁䅅䅤求䍁䅷䅉穂䡁䅁党橂䝁䅫兙獂䡁䅑入獁䍁䅁兙畂䝁䅑䅉湂䝁䄸杤求䡁䅉杢瑂䝁䅕杢あ䍁䅁杙桂䝁䄴睡灂䝁䄴睚獁䍁䅁兙穂䡁䅍党あ䍁䅁杚灂䝁䄴兙畂䝁䅍党獁䍁䅁睙療䝁䄰兢求䡁䅉睙灂䝁䅅䅢杁䡁䅉党桂䝁䅷䅉求䡁䅍䅤桂䡁䅑党杁䝁䅉兙畂䝁䅳兡畂䝁䅣䅌杁䝁䅅杢歂䍁䅁睙桂䡁䅁兡あ䝁䅅䅢杁䝁䄰兙祂䝁䅳党あ䡁䅍杌杁䙁䅑䅡求䍁䅁睙療䝁䄰䅣桂䝁䄴入杁䡁䅣兙穂䍁䅁杚療䡁䅕杢歂䝁䅕䅚杁䝁䅫杢杁䑁䅅䅏㉁䑁䅙䅉桂䝁䄴䅚杁䝁䅫督杁䝁䅧党桂䝁䅑兣ㅂ䝁䅅杣あ䝁䅕杣求䝁䅑䅉灂䝁䄴䅉䑂䝁䄸䅢ㅂ䝁䄰杙ㅂ䡁䅍䅌杁䕁䄸䅡灂䝁䄸杌䅁䍁塉䅁䵂权䅁䅓ㅂ䝁䄴䅤灂䝁䄴睚あ䝁䄸杢杁䕁䅫杢湂䝁䅅䅢獂䡁䅍䅉䩂䝁䄴䅚ㅂ䡁䅍䅤祂䝁䅫党穂䍁䅷䅉䩂䝁䄴睙畁䍁䅁䅚求䡁䅍兡湂䝁䄴督獁䍁䅁杙ㅂ䝁䅫䅢歂䡁䅍䅌杁䝁䄸杤求䡁䅉䅡桂䡁䅕䅢穂䍁䅷䅉桂䝁䄴䅚杁䡁䅉党睂䝁䅅兡祂䡁䅍䅉瑂䝁䅫䅢灂䡁䅑兙祂䡁䅫䅉穂䝁䅧兡睂䡁䅍䅉灂䝁䄴䅉あ䝁䅧党杁䙁䅕杢灂䡁䅑党歂䍁䅁睕あ䝁䅅䅤求䡁䅍杌杁䕁䅫䅤杁䝁䄸䅣求䡁䅉兙あ䝁䅕督杁䡁䅑䅡祂䝁䄸兤湂䝁䅧䅉あ䝁䅧杣求䝁䅕䅉穂䝁䅕睚瑂䝁䅕杢あ䡁䅍杏杁䕁䅫杢湂䝁䅅䅢獂䡁䅍䅌杁䕁䄴党㍂䡁䅁睢祂䡁䅑䅉佂䝁䅕睤穂䍁䅷䅉桂䝁䄴䅚杁䕁䄰兡穂䡁䅍兡療䝁䄴䅉啂䝁䅕睙潂䝁䄴睢獂䝁䄸睚灂䝁䅕督畁䍁䅁䅖潂䝁䅕䅉橂䝁䄸兢睂䝁䅅杢㕂䍁䅁兡穂䍁䅁兡畂䡁䅙睢獂䡁䅙党歂䍁䅁兡畂䍁䅁䅤潂䝁䅕䅉歂䝁䅕督灂䝁䅣杢杁䝁䅅杢歂䍁䅁睙療䝁䄴督あ䡁䅉兤橂䡁䅑兡療䝁䄴䅉療䝁䅙䅉畂䝁䄸杢瑁䝁䄴兤橂䝁䅷党桂䡁䅉䅉穂䝁䅧兡睂䡁䅍䅉橂䝁䄸兢睂䡁䅉兡穂䝁䅫杢湂䍁䅁兙瑂䡁䅁䅡灂䝁䅉兡療䡁䅕督杁䝁䅅督穂䝁䅅兤獂䡁䅑䅉穂䝁䅧兡睂䡁䅍睏杁䝁䅕䅥睂䝁䅕䅚灂䡁䅑兡療䝁䄴兙祂䡁䅫䅉㍂䝁䅅杣浂䝁䅅杣求䍁䅁督潂䝁䅫䅣穂䑁䅳䅉穂䡁䅕杣浂䝁䅅睙求䍁䅁睙療䝁䄰杙桂䡁䅑兙畂䡁䅑督㝁䍁䅁兙畂䝁䅑䅉畂䝁䅅䅤灂䝁䄸杢桂䝁䅷䅉穂䝁䅕睙ㅂ䡁䅉兡あ䡁䅫䅉橂䡁䅕䅤あ䝁䅕杣穂䍁䅁杚療䡁䅉䅉あ䝁䅧党杁䙁䅕杌呂䍁䄴䅉佂䝁䅅杤㕂䍁䅁兙畂䝁䅑䅉噂䍁䄴睕畁䍁䅁睑療䝁䅅督あ䍁䅁睒ㅂ䝁䅅杣歂䍁䄴䅉䩂䡁䅑䅉桂䝁䅷督療䍁䅁䅣祂䝁䄸杤灂䝁䅑党穂䍁䅁杢ㅂ䝁䅍䅢求䝁䅅杣瑁䡁䅁睢㍂䝁䅕杣求䝁䅑䅉穂䝁䅧兡睂䡁䅍䅌杁䡁䅍兤橂䝁䅧䅉桂䡁䅍䅉桂䝁䅫杣橂䡁䅉兙浂䡁䅑䅉橂䝁䅅杣祂䝁䅫党祂䡁䅍䅉桂䝁䄴䅚杁䡁䅍兤楂䝁䄰兙祂䝁䅫杢求䡁䅍䅌杁䝁䅅督杁䡁䅣党獂䝁䅷䅉桂䡁䅍䅉祂䝁䅕杚ㅂ䝁䅕䅢灂䝁䄴睚杁䝁䅅杢歂䍁䅁睢㉂䝁䅕杣潂䝁䅅兤獂䍁䅷䅉桂䝁䄴䅚杁䝁䅫杢桂䝁䅍䅤灂䡁䅙兙あ䝁䅫睢畂䍁䅁督求䡁䅉杤灂䝁䅍党穂䍁䅁睢浂䍁䅁杢ㅂ䝁䅍䅢求䝁䅅杣瑁䡁䅁睢㍂䝁䅕杣求䝁䅑䅉桂䝁䅫杣橂䡁䅉兙浂䡁䅑䅉橂䝁䅅杣祂䝁䅫党祂䡁䅍杌杁䕁䅫杢杁䝁䅅䅚歂䝁䅫䅤灂䝁䄸杢獁䍁䅁䅤潂䝁䅕䅉橂䝁䄸兢睂䝁䅅杢㕂䍁䅁睢浂䝁䅙党祂䡁䅍䅉畂䝁䅅杤桂䝁䅷䅉畂䡁䅕睙獂䝁䅕兙祂䍁䅁督ㅂ䡁䅁䅣療䡁䅉䅤杁䡁䅍党祂䡁䅙兡橂䝁䅕督獁䍁䅁兡畂䝁䅍䅢ㅂ䝁䅑兡畂䝁䅣䅉浂䝁䅷党求䡁䅑䅉穂䝁䅕杣㉂䝁䅫睙求䡁䅍䅉橂䝁䄸兢睂䡁䅉兡穂䝁䅫杢湂䍁䅁䅚求䡁䅍兡湂䝁䄴䅌杁䝁䅍睢畂䡁䅍䅤祂䡁䅕睙あ䝁䅫睢畂䍁䅷䅉瑂䝁䅅兡畂䡁䅑党畂䝁䅅杢橂䝁䅕䅌杁䝁䅅杢歂䍁䅁䅚灂䡁䅍䅣療䡁䅍兙獂䍁䅁兙橂䡁䅑兡㉂䝁䅫䅤灂䝁䅕督杁䝁䅙睢祂䍁䅁兡畂䍁䄰督求䡁䅉杤灂䝁䅍党杁䡁䅑䅡求䍁䅁兖畁䙁䅍杌杁䕁䄴兙㉂䡁䅫䅉畂䡁䅕睙獂䝁䅕兙祂䍁䅁督潂䝁䅫䅣穂䑁䅳䅉桂䝁䄴䅚杁䝁䄰兙灂䝁䄴䅤求䝁䄴兙畂䝁䅍党杁䡁䅍党祂䡁䅙兡橂䝁䅕督杁䝁䄸杢杁䝁䄴兤橂䝁䅷党桂䡁䅉䅉祂䝁䅕兙橂䡁䅑睢祂䍁䅁䅣祂䝁䄸䅤療䡁䅑入睂䝁䅕督畁䍁䅁杒ㅂ䡁䅉䅤潂䝁䅕杣獁䍁䅁䅤潂䝁䅕䅉橂䝁䄸兢睂䝁䅅杢㕂䍁䅁䅣祂䝁䄸杤灂䝁䅑党穂䍁䅁睑ㅁ䕁䅫睕卂䍁䅁督㕂䡁䅍䅤求䝁䄰督杁䝁䅅杢歂䍁䅁睢睂䝁䅕杣桂䡁䅑兡療䝁䄴督㝁䍁䅁兙睂䡁䅁䅢灂䝁䅍兙あ䝁䅫睢畂䍁䅁睢浂䍁䅁兙祂䡁䅑兡浂䝁䅫睙灂䝁䅅䅢杁䝁䅫杢あ䝁䅕䅢獂䝁䅫睚求䝁䄴睙求䍁䅁兙畂䝁䅑䅉瑂䝁䅅睙潂䝁䅫杢求䍁䅁䅢求䝁䅅杣畂䝁䅫杢湂䍁䅁䅤療䍁䅁杙桂䡁䅑䅤獂䝁䅕杚灂䝁䅕䅢歂䍁䅁䅚求䝁䅍兡穂䝁䅫睢畂䡁䅍睏杁䝁䅑党浂䝁䅕杢穂䝁䅫杤求䍁䅁兙畂䝁䅑䅉療䝁䅙杚求䝁䄴督灂䡁䅙党杁䝁䅍入楂䝁䅕杣穂䡁䅁兙橂䝁䅕䅉穂䡁䅑杣桂䡁䅑党湂䝁䅫党穂䍁䅁兙畂䝁䅑䅉求䝁䅷党橂䡁䅑杣療䝁䄴兡橂䍁䅁睤桂䡁䅉杚桂䡁䅉党㝁䍁䅁兤畂䝁䅍杣求䡁䅣党歂䍁䅁兙ㅂ䡁䅑睢畂䝁䄸兢療䡁䅕督杁䡁䅍入穂䡁䅑党瑂䡁䅍睏杁䝁䅷兡㉂䝁䅕䅌杁䡁䅙兡祂䡁䅑兤桂䝁䅷䅌杁䝁䅅杢歂䍁䅁睙療䝁䄴督あ䡁䅉兤橂䡁䅑兡㉂䝁䅕䅉穂䝁䄸䅢ㅂ䡁䅑兡療䝁䄴督㝁䍁䅁兙畂䝁䅑䅉浂䝁䅷党求䡁䅑䅉穂䡁䅕督あ䝁䅅兡畂䝁䄰党畂䡁䅑睏杁䝁䅅杢歂䍁䅁睙祂䝁䅫䅤灂䝁䅍兙獂䍁䅁杢ㅂ䝁䅍䅢求䝁䅅杣杁䝁䄸䅣求䡁䅉兙あ䝁䅫睢畂䡁䅍杌杁䕁䅧兤畂䡁䅑兡畂䝁䅣䅤療䝁䄴䅉䩂䝁䄴睚桂䝁䅷䅢穂䍁䅁兓畂䝁䅑兤穂䡁䅑杣灂䝁䅕督獁䍁䅁兓畂䝁䅍杌杁䡁䅣兙穂䍁䅁杚療䡁䅕杢歂䝁䅕䅚杁䝁䅫杢杁䑁䅅䅏㑁䑁䅙䅉桂䝁䄴䅚杁䝁䅫督杁䝁䅧党桂䝁䅑兣ㅂ䝁䅅杣あ䝁䅕杣求䝁䅑䅉灂䝁䄴䅉佂䝁䅕睤睂䝁䄸杣あ䍁䅁杔求䡁䅣督獁䍁䅁杖灂䡁䅉睚灂䝁䄴兡桂䍁䄴䅁牄杆䅁朱䄰䕁䅧入桂䡁䅑䅤杁䕁䅧睢あ䝁䅕䅢穂䍁䅁睑療䡁䅉䅣療䡁䅉兙あ䝁䅫睢畂䍁䅁睢睂䝁䅕杣桂䡁䅑党穂䍁䅁兙穂䍁䅁兙杁䝁䅧睢穂䡁䅁兡あ䝁䅅䅢灂䡁䅑入杁䝁䅍睢瑂䡁䅁兙畂䡁䅫䅉灂䝁䄴䅉あ䝁䅧党杁䙁䅕杢灂䡁䅑党歂䍁䅁睕あ䝁䅅䅤求䡁䅍䅉桂䝁䄴䅚杁䝁䅫杢あ䝁䅕杣畂䝁䅅䅤灂䝁䄸杢桂䝁䅷䅢㕂䍁䄴䅉䩂䡁䅑䅉療䡁䅁党祂䝁䅅䅤求䡁䅍䅉あ䝁䅧杣療䡁䅕睚潂䍁䅁睔㍂䝁䄴党歂䍁䅁兙畂䝁䅑䅉䵂䝁䅕兙穂䝁䅕䅚杁䕁䅧睢あ䝁䅕䅢穂䍁䅷䅉䉂䝁䄰党祂䝁䅫睙桂䡁䅍䅉乂䝁䅅杢桂䝁䅣党瑂䝁䅕杢あ䍁䅁兙畂䝁䅑䅉䝂䡁䅉兙畂䝁䅍䅡灂䡁䅍兡畂䝁䅣䅌杁䕁䅅睕兂䕁䅅睑杁䕁䄰兙畂䝁䅅睚求䝁䄰党畂䡁䅑䅉桂䝁䄴䅚杁䕁䅙杣桂䝁䄴睙潂䝁䅫督灂䝁䄴睚獁䍁䅁兒䉂䕁䄰兒杁䕁䄰兙畂䝁䅅睚求䝁䄰党畂䡁䅑䅉桂䝁䄴䅚杁䕁䅙杣桂䝁䄴睙潂䝁䅫督灂䝁䄴睚獁䍁䅁兙畂䝁䅑䅉䉂䡁䅁䅣獂䝁䅕䅉䵂䝁䅕兡穂䡁䅕杣求䍁䅁睒祂䝁䄸兤睂䍁䅁督求䝁䅣兢求䝁䄴䅤穂䍁䄴䅉啂䝁䅧党杁䝁䅍睢瑂䡁䅁兙畂䡁䅫䅉瑂䝁䅅杢桂䝁䅣党穂䍁䅷䅉浂䡁䅉兙畂䝁䅍䅡灂䡁䅍党穂䍁䅷䅉獂䝁䅫睙求䝁䄴督求䡁䅍䅌杁䝁䄸睤畂䡁䅍䅌杁䝁䅅杢歂䍁䅁䅢求䝁䅅督求䡁䅍䅉睂䝁䄸杣あ䝁䅙睢獂䝁䅫睢杁䝁䄸杚杁䡁䅁杣療䡁䅁党祂䡁䅑兡求䡁䅍䅌杁䝁䅍睢畂䡁䅍兡穂䡁䅑兡畂䝁䅣䅉療䝁䅙䅉浂䡁䅕䅢獂䍁䄰督求䡁䅉杤灂䝁䅍党杁䝁䅧睢あ䝁䅕䅢穂䍁䅁兙畂䝁䅑䅉祂䝁䅕督療䡁䅉䅤穂䍁䅷䅉穂䝁䅕䅢求䝁䅍䅤杁䡁䅍党祂䡁䅙兡橂䝁䅕䅉潂䝁䄸䅤求䝁䅷督獁䍁䅁兙畂䝁䅑䅉療䡁䅑䅡求䡁䅉䅉睂䡁䅉睢睂䝁䅕杣あ䝁䅫党穂䍁䅷䅉灂䝁䄴睙獂䡁䅕䅚灂䝁䄴睚杁䡁䅑兡瑂䝁䅕督潂䝁䅅杣求䍁䅷䅉浂䡁䅉兙橂䡁䅑兡療䝁䄴兙獂䍁䅷䅉祂䝁䅕督灂䝁䅑党畂䡁䅑兡桂䝁䅷䅌杁䡁䅙兙橂䝁䅅䅤灂䝁䄸杢獁䍁䅁兙畂䝁䅑䅉橂䝁䄸杢歂䝁䄸兢灂䝁䄴兡ㅂ䝁䄰䅉ㅂ䝁䄴兡あ䡁䅍杌杁䕁䅫䅤杁䝁䄸䅣求䡁䅉兙あ䝁䅕督杁䝁䅫䅤穂䍁䅁䅣祂䝁䄸䅣求䡁䅉䅤灂䝁䅕督杁䡁䅕杢歂䝁䅕杣杁䡁䅑䅡求䍁䅁䅕桂䡁䅉睡杁䕁䅧入桂䡁䅑䅤獁䍁䅁睒祂䝁䅅杢歂䍁䅁䅓㕂䝁䅅䅤あ䍁䅷䅉䥂䡁䅫兙あ䡁䅑䅉卂䝁䅕睚求䝁䄴睙㕂䍁䅷䅉䥂䡁䅫兙あ䡁䅑䅌杁䕁䅧入桂䡁䅑䅤杁䡁䅙兙橂䝁䅅䅤灂䝁䄸杢杁䕁䅍䅢ㅂ䝁䅉䅌杁䕁䅧入桂䡁䅑䅤杁䙁䅁䅢桂䝁䅍党獁䍁䅁䅓㕂䝁䅅䅤あ䍁䅁䅓療䡁䅕督求䍁䅷䅉䥂䡁䅫兙あ䡁䅑䅉呂䡁䅑兤歂䝁䅫睢穂䍁䅷䅉噂䡁䅉睑療䡁䅙党獁䍁䅁兔灂䡁䅉兙㉂䝁䅅䅢獁䍁䅁兑獂䝁䅫䅢桂䍁䅷䅉䉂䝁䄴䅚桂䡁䅯䅌杁䙁䅑䅡療䝁䄰䅣穂䝁䄸杢杁䕁䅧睢あ䝁䅕䅢穂䍁䅷䅉䕂䡁䅉党桂䝁䄰䅉䥂䝁䄸䅤求䝁䅷督獁䍁䅁䅓㕂䝁䅅䅤あ䍁䅁睑求䝁䄴䅤祂䝁䅫睙獁䍁䅁睑桂䡁䅁䅤灂䝁䄸杢杁䝁䅉入杁䕁䅧入桂䡁䅑䅤獁䍁䅁䅖潂䝁䅕䅉噂䝁䄴杙療䡁䅕杢歂䍁䅁睑療䝁䅷䅢求䝁䅍䅤灂䝁䄸杢杁䝁䅉入杁䕁䅧入桂䡁䅑䅤獁䍁䅁䅒求䡁䅍䅤灂䝁䄴兙あ䝁䅫睢畂䍁䅁杙㕂䍁䅁䅓㕂䝁䅅䅤あ䍁䅷䅉䭂䝁䅑杖杁䝁䅉入杁䕁䅧入桂䡁䅑䅤獁䍁䅁䅓㕂䝁䅅䅤あ䍁䅁杗灂䡁䅙兙獁䍁䅁䅓㕂䝁䅅䅤あ䍁䅁杗灂䝁䅷兙祂䝁䅅䅌杁䙁䅯睢牄䡁䅑杣㕂䍁䅁睖求䝁䅷䅢畂䝁䅕督穂䍁䅁杊杁䙁䅍䅣桂䍁䅁杕求䡁䅍睢祂䡁䅑督獁䍁䅁睕求䝁䅍杣求䡁䅑督杁䙁䅉党穂䝁䄸杣あ䡁䅍䅉流䍁䅁睕睂䝁䅅督獁䍁䅁村祂䝁䅕兙あ䝁䅧䅢求䡁䅍督杁䙁䅉党穂䝁䄸杣あ䡁䅍䅉流䍁䅁睕睂䝁䅅督獁䍁䅁䅒祂䝁䅕兙瑂䡁䅍䅉卂䝁䅕督療䡁䅉䅤穂䍁䅁杊杁䙁䅍䅣桂䡁䅍䅌杁䕁䅧入桂䡁䅑䅤杁䙁䅙兡㉂䝁䅫䅚杁䕁䅧睢あ䝁䅕䅢杁䍁䅙䅉卂䝁䅕督療䡁䅉䅤穂䍁䅷䅉䉂䝁䅷兤桂䍁䅁䅓療䡁䅑党獂䡁䅍䅉流䍁䅁杕求䡁䅍睢祂䡁䅑督獁䍁䅁睕ㅂ䝁䄴督橂䝁䅅䅣求䍁䅁杕求䡁䅍睢祂䡁䅑督杁䍁䅙䅉呂䡁䅁兙穂䍁䅷䅉乂䝁䅅兡穂䝁䄸杢杁䕁䄰儶あ䝁䅫党祂䍁䅷䅉桂䝁䄴䅚杁䙁䅑䅡求䍁䅁村桂䡁䅉杢求䡁䅑䅤杁䝁䅉杣桂䝁䄴䅚杁䝁䄴兙瑂䝁䅕杌杁䙁䅑䅡求䍁䅁睙療䝁䄰䅣桂䝁䄴入杁䝁䄸杚浂䝁䅕杣穂䍁䅁督潂䝁䄸杣あ䍁䄰䅤求䡁䅉兢杁䡁䅙兙橂䝁䅅䅤灂䝁䄸杢杁䡁䅉党畂䡁䅑兙獂䍁䅁䅣獂䝁䅅䅤浂䝁䄸杣瑂䍁䅷䅉䥂䝁䄸兢求䡁䅍䅉流䍁䅁䅓灂䝁䅑党桂䡁䅣兙㕂䡁䅍䅉楂䡁䅫䅉塂䝁䄸杣獂䝁䅑䅉療䝁䅙䅉䥂䡁䅫兙あ䡁䅑䅌杁䡁䅑䅡桂䡁䅑䅉浂䝁䅕兙あ䡁䅕杣求䡁䅍䅉歂䝁䅫杣求䝁䅍䅤杁䝁䅉睢療䝁䅳兡畂䝁䅣䅉浂䝁䄸杣杁䡁䅍䅡療䡁䅉䅤瑁䡁䅑党祂䝁䄰䅉睂䡁䅉兡㉂䝁䅅䅤求䍁䅁䅡療䝁䄰党杁䡁䅉党畂䡁䅑兙獂䡁䅍䅉灂䝁䄴䅉あ䝁䅧党杁䙁䅕杢灂䡁䅑党歂䍁䅁睕あ䝁䅅䅤求䡁䅍杌杁䕁䅫䅤杁䡁䅁杣灂䝁䄰兙祂䝁䅫䅢㕂䍁䅁督求䡁䅉杤求䡁䅍䅉橂䝁䄸杣睂䝁䄸杣桂䡁䅑兡療䝁䄴督㝁䍁䅁杢桂䡁䅑兡療䝁䄴兙獂䍁䅷䅉穂䡁䅑兙あ䝁䅕䅌杁䝁䅅杢歂䍁䅁杣求䝁䅣兡療䝁䄴兙獂䍁䅁兙穂䡁䅍睢橂䝁䅫兙あ䝁䅫睢畂䡁䅍睏杁䡁䅍䅣求䝁䅍兡桂䝁䅷䅤㕂䍁䅁兢桂䡁䅉睡求䡁䅑䅉桂䝁䅍睙療䡁䅕杢あ䡁䅍䅌杁䝁䅫杢橂䝁䅷兤歂䝁䅫杢湂䍁䅁督療䝁䅍兡桂䝁䅷䅌杁䝁䅣睢㉂䝁䅕杣畂䝁䄰党畂䡁䅑䅌杁䝁䄰兡獂䝁䅫䅤桂䡁䅉入獁䍁䅁党歂䡁䅕睙桂䡁䅑兡療䝁䄴兙獂䍁䅷䅉祂䝁䅕䅢灂䝁䅣兡療䡁䅕督獁䍁䅁兙畂䝁䅑䅉浂䡁䅉兙あ䝁䅕杣畂䝁䅅䅢杁䝁䄸杣湂䝁䅅杢灂䡁䅯兙あ䝁䅫睢畂䡁䅍睏杁䡁䅑杣桂䡁䅙党獂䍁䅁兙湂䝁䅕杢橂䡁䅫䅉桂䝁䄴䅚杁䝁䅷兤㑂䡁䅕杣㕂䍁䅁睢祂䝁䅣兙畂䝁䅫来桂䡁䅑兡療䝁䄴督㝁䍁䅁兙畂䝁䅑䅉桂䍁䅁睚祂䝁䄸兤睂䍁䅁睢浂䍁䅁兡畂䝁䅑兡㉂䝁䅫䅚ㅂ䝁䅅䅢杁䝁䅍睢畂䡁䅍兤瑂䝁䅕杣穂䍁䄴䅉䩂䡁䅑䅉桂䝁䅷督療䍁䅁睢睂䝁䅕杣桂䡁䅑党穂䍁䅁睖療䡁䅉䅢歂䍁䅁睢浂䍁䅁䅓㕂䝁䅅䅤あ䍁䅁䅢療䡁䅫兙獂䡁䅑入杁䡁䅁杣療䝁䅣杣桂䝁䄰䅌杁䡁䅣䅡灂䝁䅍䅡杁䡁䅉党㍂䝁䅅杣歂䡁䅍䅉睂䝁䄸兡畂䡁䅑督杁䡁䅑䅡桂䡁䅑䅉橂䝁䅅杢杁䝁䅉党杁䡁䅉党歂䝁䅕党瑂䝁䅕䅚杁䝁䅙睢祂䍁䅁䅡療䡁䅑党獂䍁䅁杢灂䝁䅣䅡あ䡁䅍䅉桂䝁䄴䅚杁䝁䄸䅤潂䝁䅕杣杁䡁䅉党㍂䝁䅅杣歂䡁䅍杌杁䕁䅧入桂䡁䅑䅤杁䕁䅧睢あ䝁䅕䅢穂䍁䅁睑療䡁䅉䅣療䡁䅉兙あ䝁䅫睢畂䍁䅁睤桂䡁䅍䅉浂䝁䄸兤畂䝁䅑党歂䍁䅁兡畂䍁䅁免㕁䑁䅕睎杁䝁䅅杢歂䍁䅁兡穂䍁䅁䅡求䝁䅅䅚硂䡁䅕兙祂䡁䅑党祂䝁䅕䅚杁䝁䅫杢杁䕁䅍䅡灂䝁䅍兙湂䝁䄸䅌杁䕁䅫䅢獂䝁䅫杢療䝁䅫督畁䅁䅁硉䅣䱁偑䅁䩂䕁䅅睑杁䕁䅫杢橂䍁䄴䅌杁䡁䅑睢湂䝁䅕䅤潂䝁䅕杣杁䡁䅣兡あ䝁䅧䅉灂䡁䅑督杁䡁䅍兤楂䡁䅍兡歂䝁䅫兙祂䝁䅫党穂䍁䅷䅉療䡁䅁党祂䝁䅅䅤求䡁䅍䅉桂䡁䅍䅉桂䍁䅁兢求䝁䅑兡桂䍁䅁兙畂䝁䅑䅉灂䝁䄴䅤求䡁䅉杢求䡁䅑䅉橂䝁䄸兢睂䝁䅅杢㕂䍁䅁睤療䡁䅉䅢歂䡁䅣兡歂䝁䅕杌杁䙁䅑䅡求䍁䅁睙療䝁䄰䅣桂䝁䄴入杁䡁䅁兤楂䝁䅷兡穂䝁䅧党穂䍁䅁睢祂䝁䅫睚灂䝁䄴兙獂䍁䅁兙畂䝁䅑䅉求䝁䄴睚桂䝁䅣兡畂䝁䅣䅉歂䝁䅫睚灂䡁䅑兙獂䍁䅁睙療䝁䄴䅤求䝁䄴䅤杁䝁䅫杢杁䡁䅑䅡求䍁䅁杚療䡁䅉兢杁䝁䄸杚杁䝁䅅杣あ䝁䅫睙獂䝁䅕督獁䍁䅁兡獂䝁䅷兤穂䡁䅑杣桂䡁䅑兡療䝁䄴督獁䍁䅁兙畂䝁䅑䅉㉂䝁䅫䅚求䝁䄸督杁䝁䅅杢歂䍁䅁兡瑂䝁䅅睚求䡁䅍䅉桂䝁䅍杣療䡁䅍督杁䝁䅕杢あ䝁䅕杣あ䝁䅅兡畂䝁䄰党畂䡁䅑䅌杁䝁䅙睢療䝁䅑䅌杁䝁䅧睢瑂䝁䅕䅌杁䝁䅉党桂䡁䅕䅤㕂䍁䅷䅉あ䡁䅉兙㉂䝁䅕䅢獁䍁䅁䅡求䝁䅅䅢あ䝁䅧䅌杁䝁䅙兙瑂䝁䅫䅢㕂䍁䅷䅉獂䡁䅕䅥ㅂ䡁䅉入獁䍁䅁兙畂䝁䅑䅉浂䝁䅅督潂䝁䅫睢畂䍁䅁兙祂䝁䅕兙穂䑁䅳䅉桂䝁䄴䅚杁䝁䄰兙湂䝁䅅来灂䝁䄴党穂䍁䅁杣求䝁䅷兙あ䝁䅕䅚杁䡁䅑睢杁䡁䅣睢瑂䝁䅕杢杁䝁䅅杢歂䍁䅁䅢灂䝁䅙党穂䡁䅑入獂䝁䅕杌杁䕁䅫䅤杁䝁䅅䅢穂䝁䄸䅉療䡁䅁党祂䝁䅅䅤求䡁䅍䅉桂䍁䅁䅚灂䝁䅣兡あ䝁䅅䅢杁䝁䄰兙祂䝁䅳党あ䡁䅁䅢桂䝁䅍党杁䡁䅑䅡桂䡁䅑䅉橂䝁䄸杢畂䝁䅕睙あ䡁䅍䅉潂䝁䄸兢求䍁䅁督求䡁䅉杤灂䝁䅍党杁䡁䅁杣療䝁䅙党穂䡁䅍兡療䝁䄴兙獂䡁䅍䅉㍂䝁䅫䅤潂䍁䅁睙療䝁䄴督ㅂ䝁䄰党祂䡁䅍䅉浂䝁䄸杣杁䡁䅉党睂䝁䅅兡祂䝁䅫杢湂䍁䅷䅉祂䝁䅕兢療䝁䅑党獂䝁䅫杢湂䍁䅷䅉橂䝁䅷党桂䝁䄴兡畂䝁䅣䅌杁䝁䅷兙畂䝁䅑督橂䝁䅅䅣灂䝁䄴睚獁䍁䅁兢桂䝁䅫杢あ䝁䅕杢桂䝁䄴睙求䍁䅷䅉桂䝁䄴䅚杁䝁䅕杢潂䝁䅅杢橂䝁䅕兢求䝁䄴䅤杁䡁䅍党祂䡁䅙兡橂䝁䅕督杁䡁䅕杢歂䝁䅕杣杁䡁䅑䅡求䍁䅁兑畂䝁䅣兡杁䕁䅅䅚穂䍁䅷䅉䉂䝁䄴睚灂䍁䅁䅔求䝁䅅䅚穂䍁䅷䅉桂䝁䄴䅚杁䕁䅅杢湂䝁䅫䅉呂䝁䅕杣㉂䝁䅫睙求䡁䅍䅉楂䡁䅉兙畂䝁䅑督畁䍁䅁兓畂䍁䅁兙歂䝁䅑兡あ䝁䅫睢畂䍁䅷䅉あ䝁䅧党杁䝁䅍睢瑂䡁䅁兙畂䡁䅫䅉療䡁䅁党祂䝁䅅䅤求䡁䅍䅉㍂䝁䅕杙穂䝁䅫䅤求䡁䅍䅉あ䝁䅧兙あ䍁䅁睢浂䝁䅙党祂䍁䅁睚求䝁䄴党祂䝁䅅䅢杁䡁䅍党桂䡁䅉睙潂䍁䅁督求䡁䅉杤灂䝁䅍党穂䍁䅁兙畂䝁䅑䅉灂䝁䄴杚療䡁䅉兢桂䡁䅑兡療䝁䄴䅌杁䝁䅫杢橂䝁䅷兤歂䝁䅫杢湂䍁䅁兑穂䝁䅳杌橂䝁䄸兢獁䍁䅁兙杁䡁䅍党桂䡁䅉睙潂䍁䅁督灂䡁䅑党杁䡁䅣兡あ䝁䅧䅉桂䍁䅁杤桂䡁䅉兡求䡁䅑入杁䝁䄸杚杁䝁䅙杣求䡁䅍䅡杁䝁䅅杢歂䍁䅁睙療䝁䄴䅤求䝁䄰䅣療䡁䅉兙祂䡁䅫䅉橂䝁䄸杢あ䝁䅕杢あ䑁䅳䅉卂䝁䅕杚求䡁䅉党畂䝁䅍党畁䝁䅍睢瑂䍁䅁䅤潂䝁䅅䅤杁䝁䄸杚浂䝁䅕杣穂䍁䅁睙療䝁䄴䅤求䝁䄴䅤杁䝁䅅睙祂䝁䄸督穂䍁䅁督求䝁䅷党橂䡁䅑䅉㉂䝁䅕杣あ䝁䅫睙桂䝁䅷䅉橂䝁䅅䅤求䝁䅣睢祂䝁䅫党穂䑁䅳䅉䑂䝁䄸杢穂䡁䅕兢求䡁䅉督求䝁䅅杣橂䝁䅧杌橂䝁䄸兢獁䍁䅁睤潂䝁䅫睙潂䍁䅁睢浂䝁䅙党祂䡁䅍䅉橂䝁䄸杢あ䝁䅕杢あ䍁䅁䅚求䡁䅍兡湂䝁䄴党歂䍁䅁䅤療䍁䅁督灂䝁䄰䅣獂䝁䅫杚㕂䍁䅁䅤潂䝁䅕䅉睂䡁䅉睢歂䡁䅕睙あ䍁䅁杣求䡁䅍党桂䡁䅉睙潂䍁䅁䅣祂䝁䄸睙求䡁䅍督㝁䍁䅁兙畂䝁䅑䅉呂䝁䅧睢睂䡁䅁兡畂䝁䅣杌畂䝁䅕䅤獁䍁䅁兙杁䡁䅙党祂䡁䅑兡橂䝁䅅䅢杁䡁䅍䅡療䡁䅁䅣灂䝁䄴睚杁䡁䅍党桂䡁䅉睙潂䍁䅁督灂䡁䅑党杁䡁䅑䅡桂䡁䅑䅉橂䝁䄸杢あ䝁䅅兡畂䡁䅍䅉桂䍁䅁兢灂䡁䅧䅉療䝁䅙䅉穂䝁䅕兙祂䝁䅍䅡杁䡁䅍党祂䡁䅙兡橂䝁䅕督杁䝁䅅杢歂䍁䄸睢祂䍁䅁睙療䝁䄴䅤求䝁䄴䅤杁䡁䅑兙祂䝁䅣党あ䝁䅕䅚杁䡁䅑睢杁䡁䅙兙祂䝁䅫睢ㅂ䡁䅍䅉ㅂ䡁䅍党祂䍁䅁睢祂䍁䅁督求䝁䅣兢求䝁䄴䅤杁䝁䅑党瑂䝁䄸睚祂䝁䅅䅣潂䝁䅫睙穂䍁䅷䅉桂䡁䅍䅉㍂䝁䅕䅢獂䍁䅁兙穂䍁䅁睢浂䝁䅙党祂䡁䅍䅉歂䝁䅫杣求䝁䅍䅤瑁䡁䅑睢瑁䝁䅍睢畂䡁䅍兤瑂䝁䅕杣杁䝁䅑睢㍂䝁䄴䅢療䝁䅅䅚桂䝁䅉䅢求䍁䅁䅚求䡁䅍睡あ䝁䄸䅣杁䝁䅅䅣睂䝁䅷兡橂䝁䅅䅤灂䝁䄸杢穂䍁䄴䅉䝂䡁䅕杣あ䝁䅧党祂䍁䅷䅉灂䡁䅑䅉療䝁䅙杚求䡁䅉督杁䕁䅍兙祂䝁䅕杌橂䝁䄸兢獁䍁䅁兙畂䍁䅁睢畂䝁䅷兡畂䝁䅕䅉歂䝁䅕督あ䝁䅫杢桂䡁䅑兡療䝁䄴䅉浂䝁䄸杣杁䝁䅙兙瑂䝁䅫䅢灂䝁䅕督杁䡁䅑睢杁䝁䅍睢畂䝁䄴党橂䡁䅑䅉㍂䝁䅫䅤潂䍁䅁睙桂䡁䅉党湂䝁䅫杤求䡁䅉督杁䝁䅙睢祂䍁䅁䅤潂䝁䅕兡祂䍁䅁睙潂䝁䅫䅢歂䡁䅉党畂䍁䅷䅉桂䝁䅣兡畂䝁䅣䅉睂䝁䅅杣求䝁䄴䅤穂䍁䅷䅉睂䝁䅕䅤穂䍁䅷䅉桂䝁䄴䅚杁䝁䅧睢瑂䝁䅕督㝁䍁䅁䅚求䡁䅙党獂䝁䄸䅣穂䍁䅁兙畂䝁䅑䅉睂䡁䅉睢㉂䝁䅫䅚求䡁䅍䅉穂䡁䅕杙穂䝁䅍杣灂䡁䅁䅤灂䝁䄸杢杁䝁䄰睢楂䝁䅫䅢求䍁䅁兙睂䡁䅁䅢灂䝁䅍兙あ䝁䅫睢畂䡁䅍䅉桂䝁䅍杣療䡁䅍督杁䡁䅑䅡求䍁䅁睙療䝁䄰兢ㅂ䝁䄴兡橂䝁䅅䅤灂䝁䄸杢獁䍁䅁䅢桂䝁䄴睚ㅂ䝁䅅睚求䍁䅷䅉㍂䝁䅕兙あ䝁䅧党祂䍁䅷䅉楂䡁䅕督灂䝁䄴党穂䡁䅍䅌杁䝁䅧党桂䝁䅷䅤潂䍁䅷䅉桂䝁䄴䅚杁䝁䅷兡浂䝁䅕督あ䡁䅫䅢求䍁䅁杤求䡁䅉䅤灂䝁䅍兙獂䡁䅍睏杁䝁䅅䅉あ䝁䅕睙潂䝁䄴睢獂䝁䄸睚㕂䍁䅁䅚祂䝁䅫杤求䝁䄴䅉穂䡁䅑兙浂䝁䅙兡畂䝁䅣䅉睂䝁䅷兙あ䝁䅙睢祂䝁䄰䅉浂䝁䄸杣杁䝁䅙䅢求䡁䅧兡楂䝁䅷党杁䙁䅣兌祁䍁䅁睤療䡁䅉睡杁䡁䅕杢歂䝁䅕杣杁䡁䅑䅡求䍁䅁村獂䡁䅕党橂䡁䅉党㍂䍁䅁杢桂䝁䄰党㝁䍁䅁兙杁䡁䅁䅢桂䡁䅑杚療䡁䅉兢杁䡁䅑睢杁䝁䅍睢畂䝁䄴党橂䡁䅑䅉潂䝁䅕兙獂䡁䅑䅡橂䝁䅅杣求䍁䅁䅣祂䝁䄸杚求䡁䅍督灂䝁䄸杢桂䝁䅷督杁䡁䅣兡あ䝁䅧䅉煂䝁䄸杙杁䝁䄸䅣睂䝁䄸杣あ䡁䅕杢灂䡁䅑兡求䡁䅍䅉ㅂ䝁䄴䅚求䡁䅉䅉あ䝁䅧党杁䙁䅙兡㉂䝁䅫兙畂䍁䅁䅓求䝁䅅䅢あ䝁䅧</t>
  </si>
  <si>
    <t>䅉畂䝁䅅兢求䑁䅳䅉啂䝁䅧党杁䕁䅑兙灂䝁䅷入杁䕁䅉党桂䡁䅍䅤獁䍁䅁兙杁䡁䅣党楂䡁䅍兡あ䝁䅕䅉歂䝁䅕䅚灂䝁䅍兙あ䝁䅕䅚杁䡁䅑睢杁䝁䄴党㍂䡁䅍䅌杁䝁䅍睢瑂䝁䄰党畂䡁䅑兙祂䡁䅫䅌杁䝁䅍兤獂䡁䅑兤祂䝁䅕䅌杁䝁䅅杢歂䍁䅁党畂䡁䅑党祂䡁䅑兙灂䝁䄴兢求䝁䄴䅤杁䡁䅑䅡桂䡁䅑䅉睂䡁䅕杙獂䝁䅫督潂䝁䅕督杁䝁䄸杣灂䝁䅣兡畂䝁䅅䅢杁䡁䅉党睂䝁䄸杣あ䝁䅫杢湂䍁䅁兙畂䝁䅑䅉療䡁䅁兡畂䝁䅫睢畂䑁䅳䅉桂䝁䄴䅚杁䡁䅁杣療䝁䅑兤橂䡁䅑兡療䝁䄴䅉桂䝁䄴䅚杁䡁䅁杣療䝁䅑兤橂䝁䅕杣杁䡁䅍党祂䡁䅙兡橂䝁䅕督杁䝁䅙睢祂䍁䅁杚求䝁䅅䅤ㅂ䡁䅉党杁䝁䅙兡獂䝁䄰督杁䝁䅙睢祂䍁䅁督桂䝁䅷党杁䝁䅅杢歂䍁䅁䅚灂䡁䅍䅤祂䝁䅫杙ㅂ䡁䅑兡療䝁䄴䅉あ䝁䅧杣療䡁䅕睚潂䍁䅁䅤潂䝁䅕兙あ䡁䅉兡橂䝁䅅䅢杁䡁䅉党獂䝁䅕兙穂䝁䅕督杁䝁䅅杢歂䍁䅁杤灂䝁䅑党療䍁䄰睢畂䍁䄰䅚求䝁䄰兙畂䝁䅑䅉穂䝁䅕杣㉂䝁䅫睙求䡁䅍杌杁䙁䅑䅡求䍁䅁睙療䝁䄰䅣桂䝁䄴入杁䡁䅣兙穂䍁䅁杚療䡁䅉兢求䡁䅉䅢㕂䍁䅁睡畂䝁䄸睤畂䍁䅁兙穂䍁䅁兓䉂䕁䅍睌䩂䝁䄴䅤求䡁䅉兑橂䡁䅑兡㉂䝁䅕睑療䡁䅉䅣畁䍁䅁䅖潂䝁䅕䅉橂䝁䄸兢睂䝁䅅杢㕂䍁䅁兡穂䍁䅁䅡求䝁䅅䅚硂䡁䅕兙祂䡁䅑党祂䝁䅕䅚杁䝁䅫杢杁䕁䄴党㍂䍁䅁兗療䡁䅉睡獁䍁䅁杔求䡁䅣䅉婂䝁䄸杣牂䍁䄴䅁䵄睅䅁䅃䅁䕁䅫村乂䅁䅁兓䅍䅁䅧䅁䩂䕁䅍兒䅁䝁䍉䅁慃睄䅁兓䑂䙁䅕䅉乂䝁䅕䅚灂䝁䅍兙獂䍁䅷䅉䩂䝁䄴睙畁䍁䅷䅉あ䝁䄸睚求䡁䅑䅡求䡁䅉䅉㍂䝁䅫䅤潂䍁䅁兡あ䡁䅍䅉穂䡁䅕杙穂䝁䅫䅚灂䝁䅅杣灂䝁䅕督獁䍁䅁䅚求䡁䅙党獂䝁䄸䅣穂䍁䅷䅉瑂䝁䅅杢ㅂ䝁䅙兙橂䡁䅑兤祂䝁䅕督獁䍁䅁兙畂䝁䅑䅉穂䝁䅕䅢獂䡁䅍䅉瑂䝁䅕䅚灂䝁䅍兙獂䍁䅁䅚求䡁䅙兡橂䝁䅕督杁䡁䅕督求䝁䅑䅉灂䝁䄴䅉灂䝁䄴杚ㅂ䡁䅍兡療䝁䄴䅉あ䝁䅧党祂䝁䅅䅣㕂䍁䅷䅉㉂䝁䅅督橂䡁䅕䅢桂䡁䅉䅉桂䝁䅍睙求䡁䅍督獁䍁䅁兙畂䝁䅑䅉㉂䝁䅫䅤桂䝁䅷䅉橂䝁䅅杣求䍁䅁兙睂䡁䅁䅢灂䝁䅍兙あ䝁䅫睢畂䡁䅍䅉㍂䝁䄸杣獂䝁䅑睤灂䝁䅑党畁䍁䅁兓あ䡁䅍䅉灂䝁䄴杚ㅂ䡁䅍兡療䝁䄴䅉あ䝁䅧党祂䝁䅅䅣㕂䍁䅁䅣祂䝁䄸䅚ㅂ䝁䅍䅤穂䍁䅁兡畂䝁䅍䅢ㅂ䝁䅑党杁䝁䄴党求䝁䅑䅢求䝁䅙杣求䝁䅕䅉睂䡁䅉睢歂䡁䅕睙あ䡁䅍䅉ㅂ䝁䄴䅚求䡁䅉䅉あ䝁䅧党杁䕁䄰兡橂䡁䅉睢䑂䝁䅷兙㉂䝁䅕䅌杁䕁䄰兡橂䡁䅉睢䑂䝁䅷兙㉂䝁䅕䅉䑂䝁䅷党桂䡁䅉䅌杁䝁䅅杢歂䍁䅁杔桂䝁䄴睢䑂䝁䅷兙㉂䝁䅕䅉楂䡁䅉兙畂䝁䅑督㝁䍁䅁杔求䡁䅕䅤祂䝁䄸杢杁䝁䅍兙あ䝁䅧党あ䝁䅕杣杁䡁䅁兙あ䝁䅕杢橂䡁䅫䅉歂䝁䅕杤灂䝁䅍党穂䑁䅳䅉䑂䝁䅧党瑂䝁䄸睑獂䝁䅅杤求䍁䅁兙畂䝁䅑䅉䑂䝁䅧党瑂䝁䄸䅔療䝁䅍睡杁䝁䅍䅢療䡁䅍党歂䍁䅁督㕂䡁䅍䅤求䝁䄰䅉あ䡁䅉兙畂䡁䅍杚求䡁䅉䅉歂䝁䅕杤灂䝁䅍党穂䍁䅷䅉㍂䝁䅧兡橂䝁䅧䅉桂䡁䅉党杁䡁䅕督求䝁䅑䅉あ䝁䄸䅉獂䝁䅫兢灂䡁䅑䅉あ䝁䅧党杁䝁䅕督橂䝁䅅䅣求䍁䅁睢浂䍁䅁䅡桂䡁䅯兙祂䝁䅑睢ㅂ䡁䅍䅉歂䡁䅉兤湂䡁䅍䅉療䡁䅉䅉㉂䝁䅅䅣療䡁䅉䅉橂䝁䄸杢橂䝁䅕杢あ䡁䅉兙あ䝁䅫睢畂䡁䅍䅌杁䝁䅉䅢療䝁䅍睡杁䡁䅑䅡求䍁䅁䅤祂䝁䅅杢穂䝁䅙党祂䍁䅁睢浂䍁䅁党畂䡁䅙兡祂䝁䄸杢瑂䝁䅕杢あ䝁䅅䅢杁䝁䅍睢畂䡁䅑兙瑂䝁䅫杢桂䝁䄴䅤穂䍁䅁兡畂䡁䅑睢杁䡁䅑䅡求䍁䅁督㕂䡁䅍䅤求䝁䄰䅌杁䝁䅅杢歂䍁䅁党獂䝁䅫兢灂䝁䄴兙あ䝁䅕督杁䡁䅑䅡求䍁䅁杣灂䡁䅍睡杁䝁䄸杚杁䝁䄴党求䝁䅑䅢求䡁䅍䅤灂䝁䅍睡杁䝁䅫杢煂䡁䅕杣㕂䑁䅳䅉啂䝁䅕睚療䍁䅁杢求䝁䅕䅚獂䝁䅕䅉浂䡁䅉党求䍁䅁睙療䝁䄴杢求䝁䅍䅤療䡁䅉督㝁䍁䅁䅒求䝁䅷䅤求䝁䅍䅉䡂䙁䅉兓兂䙁䅁兒卂䍁䅁杢療䝁䄴兌橂䝁䄸杣灂䝁䄴睚杁䝁䄴党求䝁䅑䅢求䡁䅍䅉浂䝁䄸杣杁䡁䅁睢祂䡁䅑兙獂䍁䅁兙橂䝁䅍党穂䡁䅍睏杁䝁䅅杢歂䍁䅁睑獂䝁䅕兙祂䕁䅣兤桂䡁䅉䅚獁䍁䅁睕㍂䝁䅅杙䑂䝁䅅䅣獁䍁䅁兙畂䝁䅑䅉呂䡁䅣兙楂䙁䅑兡睂䍁䅁䅚灂䡁䅍兡畂䝁䅙党橂䡁䅑兡療䝁䄴䅉橂䝁䅅䅣穂䍁䄴䅉啂䝁䅧党杁䝁䅍睢瑂䡁䅁兙畂䡁䅫䅉睂䡁䅉睢㉂䝁䅫䅚求䡁䅍䅉䩂䙁䅙䅉あ䝁䅧党祂䝁䅅䅣㕂䍁䅁兙畂䝁䅑䅉歂䝁䅫䅢ㅂ䝁䅕杢あ䡁䅍䅌杁䡁䅍兤橂䝁䅧䅉桂䡁䅍䅉穂䝁䄸䅚灂䡁䅕兢杁䝁䅍䅡獂䝁䄸杣灂䝁䅑党獁䍁䅁䅚求䡁䅧䅤祂䝁䄸督求䍁䅷䅉楂䝁䅅䅢桂䝁䄴睙求䝁䅑䅉求䝁䅷党橂䡁䅑杣療䝁䅷入あ䝁䅕䅉穂䝁䄸䅢ㅂ䡁䅑兡療䝁䄴督獁䍁䅁䅢桂䝁䅍䅤桂䡁䅑党歂䍁䅁杣灂䝁䄴睚求䡁䅉睊穂䍁䅷䅉祂䝁䅫杢湂䝁䅕杣湁䡁䅍䅌杁䝁䄰兙畂䝁䄴兡あ䝁䄸䅢獁䍁䅁督療䝁䅑兡ㅂ䝁䄰䅉橂䝁䅧䅢療䡁䅉兡歂䝁䅕睌歂䝁䅕䅥あ䡁䅉睢穂䝁䅕䅌杁䝁䅅杢歂䍁䅁督あ䝁䅕杣灂䝁䅷党杁䡁䅣兙あ䝁䅕杣㝁䍁䅁兙畂䝁䅑䅉灂䡁䅉杣灂䝁䅣兙あ䝁䅫睢畂䍁䅁督療䝁䅷兤あ䝁䅫睢畂䡁䅍䅉橂䝁䄸兢睂䡁䅉兡穂䝁䅫杢湂䍁䅁督療䝁䅑兡ㅂ䝁䄰䅉橂䝁䅧䅢療䡁䅉兡歂䝁䅕䅉桂䝁䄴䅚杁䡁䅍䅤求䡁䅉兡獂䝁䅕䅉㍂䝁䅅䅤求䡁䅉䅉灂䡁䅉杣灂䝁䅣兙あ䝁䅫睢畂䍁䅷䅉睂䝁䅧入穂䝁䅫睢獂䝁䄸睚灂䝁䅍䅉穂䝁䄸䅢ㅂ䡁䅑兡療䝁䄴督獁䍁䅁杣灂䝁䄴睚求䡁䅉睊穂䍁䅁兡祂䡁䅉兡湂䝁䅅䅤灂䝁䄸杢獁䍁䅁兙橂䝁䅕䅤灂䝁䅍䅉桂䝁䅍兡歂䍁䅁兡祂䡁䅉兡湂䝁䅅䅤灂䝁䄸杢獁䍁䅁睚獂䡁䅫睙灂䝁䄴党杁䝁䅫杣祂䝁䅫睚桂䡁䅑兡療䝁䄴䅌杁䡁䅍睢祂䝁䅉兡あ䝁䄸䅢瑁䝁䄰兙畂䝁䄴兡あ䝁䄸䅢杁䝁䅫杣祂䝁䅫睚桂䡁䅑兡療䝁䄴䅌杁䝁䅙䅢求䡁䅧兡楂䝁䅷党杁䝁䅍睢畂䡁䅑兙灂䝁䄴党祂䡁䅍䅌杁䝁䅅杢歂䍁䅁䅣療䡁䅕杣杁䝁䅉睢あ䡁䅑䅢求䍁䅁睢睂䡁䅑兡療䝁䄴督畁䍁䅁兓あ䍁䅁睢浂䝁䅙党祂䡁䅍䅉灂䝁䄴杚ㅂ䡁䅍兡療䝁䄴䅉睂䡁䅕兢睂䡁䅍䅉ㅂ䝁䄴䅚求䡁䅉䅉あ䝁䅧党杁䙁䅁䅢ㅂ䝁䄰䅉穁䑁䅙䅍杁䝁䅅杢歂䍁䅁䅕獂䡁䅕兢杁䕁䅑兤療䍁䅁杙祂䝁䅅杢歂䡁䅍睏杁䝁䅅兢楂䡁䅕䅢桂䡁䅑睢祂䡁䅫䅉桂䝁䄴䅚杁䡁䅍入祂䝁䅫杢湂䝁䅕䅉灂䝁䄴杚ㅂ䡁䅍兡療䝁䄴䅉潂䝁䅅杣歂䡁䅣兙祂䝁䅕䅉睂䡁䅉睢歂䡁䅕睙あ䡁䅍睏杁䕁䅫杖杁䝁䄰党歂䝁䅫兙あ䝁䅫睢畂䍁䅁督桂䝁䅙党あ䡁䅫䅉穂䝁䄸杚あ䡁䅣兙祂䝁䅕䅌杁䝁䅫杢橂䝁䅷兤歂䝁䅫杢湂䍁䅁兓䑂䙁䅕䅉乂䝁䅕䅚灂䝁䅍兙獂䍁䅁兔求䝁䅑杔求䡁䅑䅌杁䝁䅅杢杁䝁䅕杢あ䝁䅕杣睂䡁䅉兡穂䝁䅕兌橂䝁䅷兙穂䡁䅍䅉瑂䝁䅕䅚灂䝁䅍兙あ䝁䅫睢畂䍁䅁兢桂䝁䄴兙湂䝁䅕兢求䝁䄴䅤杁䡁䅁䅢桂䡁䅑杚療䡁䅉兢㝁䍁䅁䅔灂䝁䅙党呂䝁䅧兡求䝁䅷䅚杁䝁䅅杢歂䍁䅁䅕潂䝁䅅杣瑂䕁䅣兤桂䡁䅉䅚杁䝁䄰党歂䝁䅫睙桂䡁䅑兡療䝁䄴䅉灂䝁䄴杚ㅂ䡁䅍兡療䝁䄴䅉穂䝁䅅杚求䡁䅑入杁䡁䅍睢浂䡁䅑睤桂䡁䅉党㝁䍁䅁䅡求䝁䄰睢歂䡁䅫杢桂䝁䄰兡橂䍁䅁兢療䝁䄴兡あ䝁䄸杣灂䝁䄴睚杁䡁䅁杣療䝁䅑兤橂䡁䅑督㝁䍁䅁兙畂䝁䅕督あ䝁䅧党穂䝁䅫兙杁䡁䅍入穂䡁䅑党瑂䡁䅍䅉桂䝁䄴䅚杁䝁䅑党㉂䝁䅫睙求䡁䅍䅌杁䝁䅉杣求䝁䅅䅤潂䝁䅫杢湂䍁䅁睙灂䡁䅉睙ㅂ䝁䅫䅤穂䍁䅷䅉㉂䝁䅕杢あ䝁䅫䅢桂䡁䅑兡療䝁䄴䅌杁䡁䅉党穂䡁䅁兡祂䝁䅅䅤療䡁䅉入獁䍁䅁兙畂䝁䅑䅉穂䡁䅁党橂䝁䅫兙獂䡁䅑入杁䝁䅅兡祂䡁䅣兙㕂䍁䅁䅣祂䝁䄸䅚ㅂ䝁䅍䅤穂䑁䅳䅉あ䝁䅕兢睂䝁䅕杣桂䡁䅑兤祂䝁䅕䅉瑂䝁䅅杢桂䝁䅣党瑂䝁䅕杢あ䍁䅁督療䝁䅷兤あ䝁䅫睢畂䡁䅍睏杁䝁䅅杢求䡁䅍䅤潂䝁䅕督灂䝁䅅睌睂䝁䅅兡畂䍁䅁兢桂䝁䄴兙湂䝁䅕兢求䝁䄴䅤杁䡁䅑杣桂䡁䅫督杁䝁䅅杢歂䍁䅁睙療䝁䄰䅣療䝁䄴党畂䡁䅑督㝁䍁䅁兙畂䝁䅑䅉睂䡁䅉睢浂䝁䅕督穂䝁䅫睢畂䝁䅅䅢杁䡁䅍党祂䡁䅙兡橂䝁䅕督畁䍁䅁䅖潂䝁䅕䅉橂䝁䄸兢睂䝁䅅杢㕂䉁杫督杁䝁䅍兤穂䡁䅑睢瑂䝁䅕杣穂䍁䅁兡畂䝁䅍䅢ㅂ䝁䅑党杁䝁䅅睙ㅂ䡁䅑党杁䝁䅍兙祂䝁䅕䅉潂䝁䄸督睂䝁䅫䅤桂䝁䅷督獁䍁䅁睤潂䝁䄸䅢求䡁䅍兙獂䝁䅕杣穂䍁䅷䅉桂䝁䄰杙ㅂ䝁䅷兙あ䝁䄸杣㕂䍁䅁睙獂䝁䅫杢灂䝁䅍督獁䍁䅁兙畂䝁䅑䅉桂䝁䅷䅤求䡁䅉杢桂䡁䅑党杁䡁䅍兡あ䝁䅕䅉浂䝁䅅睙灂䝁䅷兡あ䝁䅫党穂䍁䅷䅉灂䝁䄴睙獂䡁䅕䅚灂䝁䄴睚杁䝁䄸兤あ䡁䅁兙あ䝁䅫党畂䡁䅑䅉橂䝁䅷兡畂䝁䅫睙穂䍁䅷䅉潂䝁䄸兢求䍁䅁䅡求䝁䅅䅢あ䝁䅧䅉橂䝁䅅杣求䍁䅁䅣祂䝁䄸杤灂䝁䅑党祂䡁䅍䅌杁䝁䅅杢歂䍁䅁䅢療䝁䄴睚瑁䡁䅑党祂䝁䄰䅉橂䝁䅅杣求䍁䅁杚桂䝁䅍兡獂䝁䅫䅤灂䝁䅕督畁䍁䅁兓䑂䙁䅕䅉乂䝁䅕䅚灂䝁䅍兙獂䍁䅷䅉䩂䝁䄴睙畁䍁䅁睤桂䡁䅍䅉浂䝁䄸兤畂䝁䅑党歂䍁䅁兡畂䍁䅁免㕁䑁䅧䅎杁䝁䅅杢歂䍁䅁兡穂䍁䅁杙桂䡁䅍党歂䍁䅁兡畂䍁䅁睕桂䝁䄴䅉䑂䝁䅷党瑂䝁䅕杢あ䝁䅕䅌杁䕁䅍兙獂䝁䅫杚療䡁䅉杢灂䝁䅅杌䅁䝁噯䅁㙃元䅁兓䕂䕁䅅睑偂䙁䅉䅕獁䍁䅁兓畂䝁䅍杌獁䍁䅁䅤療䝁䅣党あ䝁䅧党祂䍁䅁睤灂䡁䅑䅡杁䝁䅫䅤穂䍁䅁督ㅂ䝁䅉督灂䝁䅑兡桂䡁䅉兡求䡁䅍䅌杁䝁䅕杢湂䝁䅅睚求䡁䅍䅉灂䝁䄴䅉あ䝁䅧党杁䝁䅣党畂䝁䅕杣桂䡁䅑兡療䝁䄴䅌杁䡁䅑杣桂䝁䄴督瑂䝁䅫督穂䝁䅫睢畂䍁䅷䅉歂䝁䅫督あ䡁䅉兡楂䡁䅕䅤灂䝁䄸杢獁䍁䅁䅣ㅂ䡁䅉睙潂䝁䅅督求䍁䅷䅉桂䝁䄴䅚杁䡁䅍兙獂䝁䅕䅉療䝁䅙䅉求䝁䅷党橂䡁䅑杣灂䝁䅍䅉求䝁䄴党祂䝁䅣入杁䝁䅫杢杁䡁䅑䅡求䍁䅁兖畂䝁䅫䅤求䝁䅑䅉呂䡁䅑兙あ䝁䅕督畁䍁䅁䅖潂䝁䅕䅉橂䝁䄸兢睂䝁䅅杢㕂䍁䅁睢睂䝁䅕杣桂䡁䅑党穂䍁䅁免㍁䍁䅁䅡㕂䝁䅑杣療䡁䅁睢㍂䝁䅕杣杁䝁䅣党畂䝁䅕杣桂䡁䅑兡畂䝁䅣䅉睂䝁䅷兙畂䡁䅑督杁䝁䅷睢橂䝁䅅䅤求䝁䅑䅉灂䝁䄴䅉穂䝁䄸兤あ䝁䅧党祂䝁䄴䅉䩂䝁䅑兙潂䝁䄸䅉桂䝁䄴䅚杁䝁䅕兙穂䡁䅑党祂䝁䄴䅉偂䡁䅉党湂䝁䄸杢㝁䍁䅁䅤潂䡁䅉党求䍁䅁杢桂䡁䅑兤祂䝁䅅䅢杁䝁䅣兙穂䍁䄰杚灂䡁䅉党歂䍁䅁䅣獂䝁䅅杢あ䡁䅍䅉灂䝁䄴䅉穂䝁䄸兤あ䝁䅧党祂䝁䄴䅉䩂䝁䅑兙潂䝁䄸睏杁䝁䅅杢歂䍁䅁兡畂䡁䅑党祂䝁䅕督あ䡁䅍䅉灂䝁䄴䅉あ䡁䅣睢杁䝁䅍睢桂䝁䅷兌浂䝁䅫杣求䝁䅑䅉穂䡁䅑党桂䝁䄰䅉求䝁䅷党橂䡁䅑杣灂䝁䅍䅉湂䝁䅕杢求䡁䅉兙あ䝁䅫杢湂䍁䅁䅣獂䝁䅅杢あ䡁䅍䅉獂䝁䄸睙桂䡁䅑党歂䍁䅁兡畂䍁䅁睖㕂䝁䄸兢灂䝁䄴睚杁䝁䅅杢歂䍁䅁杔求䡁䅙兙歂䝁䅅杌杁䕁䅅督杁䝁䄸杚杁䕁䅑党橂䝁䅕兢楂䝁䅕杣杁䑁䅍免獁䍁䅁杍睁䑁䅉睍獁䍁䅁兡あ䍁䅁䅡桂䝁䅑䅉桂䡁䅁䅣祂䝁䄸䅥灂䝁䄰兙あ䝁䅕䅢㕂䍁䅁䅎獁䑁䅣李祁䍁䅁䅣療䝁䅷党瑁䝁䄰兡獂䝁䅕督杁䝁䄸杚杁䝁䅧兡湂䝁䅧兌㉂䝁䄸䅢あ䝁䅅睚求䍁䅁䅤祂䝁䅅杢穂䝁䄰兡穂䡁䅍兡療䝁䄴䅉獂䝁䅫杢求䡁䅍睏杁䑁䅉睍杁䡁䅍䅤求䡁䅁兌ㅂ䡁䅁䅉あ䡁䅉兙畂䡁䅍兢灂䡁䅍督灂䝁䄸杢杁䡁䅍兤楂䡁䅍䅤桂䡁䅑兡療䝁䄴督杁䝁䅷睢橂䝁䅅䅤求䝁䅑䅉桂䡁䅑䅉睂䝁䄸睤求䡁䅉䅉睂䝁䅷兙畂䡁䅑督㝁䍁䅁杍硁䍁䅁䅤祂䝁䅅杢穂䝁䄰兡穂䡁䅍兡療䝁䄴䅉穂䡁䅕杙穂䡁䅑兙あ䝁䅫睢畂䡁䅍睏杁䑁䅅免杁䡁䅍睤灂䡁䅑睙潂䝁䅫杢湂䍁䅁督あ䝁䅅䅤灂䝁䄸杢穂䑁䅳䅉穁䑁䅁䅉瑂䝁䅫䅥求䝁䅑兌ㅂ䡁䅍党杁䡁䅑杣桂䝁䄴督瑂䝁䅫督穂䝁䅫睢畂䍁䅁兙畂䝁䅑䅉歂䝁䅫督あ䡁䅉兡楂䡁䅕䅤灂䝁䄸杢杁䡁䅍兤楂䡁䅍䅤桂䡁䅑兡療䝁䄴督㝁䍁䅁免㑁䑁䅙䅉求䝁䄴党祂䝁䅣兡㙂䝁䅕䅚杁䝁䅑兡穂䡁䅑杣灂䝁䅉兤あ䝁䅫睢畂䍁䅁督ㅂ䝁䅉督あ䝁䅅䅤灂䝁䄸杢穂䑁䅳䅉桂䝁䄴䅚杁䑁䅉兏獁䑁䅣免ぁ䍁䅁䅣療䝁䅷党瑁䝁䄰兡獂䝁䅕督杁䝁䄸杚杁䝁䅑兡穂䡁䅑杣灂䝁䅉兤あ䝁䅫睢畂䍁䅁䅢灂䝁䄴党穂䍁䅷䅉桂䝁䄴䅚杁䑁䅅睍硁䍁䅁兔塂䍁䅁睢浂䍁䅁杙桂䡁䅑䅤求䡁䅉入杁䡁䅍䅤療䡁䅉兙湂䝁䅕䅌杁䝁䅅督杁䡁䅣党獂䝁䅷䅉桂䡁䅍䅉睂䡁䅉睢㉂䝁䅫䅚求䡁䅍䅉求䝁䅷党橂䡁䅑杣灂䝁䅍䅉ㅂ䡁䅑兡獂䝁䅫䅤㕂䍁䅁督求䡁䅉杤灂䝁䅍党穂䍁䅁䅤療䍁䅁兙睂䡁䅁杣療䡁䅧兡瑂䝁䅅䅤求䝁䅷入杁䑁䅙睍穁䍁䅷䅍睁䑁䅁䅉祂䝁䅕䅤桂䝁䅫䅢杁䝁䅍兤穂䡁䅑睢瑂䝁䅕杣穂䍁䅁兡畂䍁䅁督療䡁䅕䅤潂䝁䅕杣畂䍁䅁兓歂䝁䅅䅡療䍁䅁兙畂䝁䅑䅉求䝁䅅督あ䝁䅕杣畂䍁䅁睔祂䝁䅕睚療䝁䄴杌杁䙁䅑䅡求䍁䅁睙療䝁䄰䅣桂䝁䄴入杁䡁䅍党祂䡁䅙党穂䍁䅁睙療䝁䄰兢求䡁䅉睙灂䝁䅅䅢杁䝁䅅杢歂䍁䅁兡畂䝁䅑兤穂䡁䅑杣灂䝁䅅䅢杁䝁䅍兤穂䡁䅑睢瑂䝁䅕杣穂䍁䅷䅉㍂䝁䅧兡橂䝁䅧䅉灂䝁䄴杤療䝁䅷杤求䝁䅑䅉灂䝁䄴䅉浂䝁䄸睢歂䍁䅁䅣祂䝁䄸睙求䡁䅍督灂䝁䄴睚獁䍁䅁党獂䝁䅕睙あ䡁䅉睢畂䝁䅫睙穂䍁䅁兙畂䝁䅑䅉湂䝁䅕杢求䡁䅉兙獂䍁䅁兢桂䝁䄴兤浂䝁䅅睙あ䡁䅕杣灂䝁䄴睚獁䍁䅁兙湂䡁䅉兡橂䡁䅕䅢あ䡁䅕杣求䍁䅷䅉潂䝁䅕兙獂䡁䅑䅡杁䝁䅍兙祂䝁䅕䅌杁䝁䅣睢㉂䝁䅕杣畂䝁䄰党畂䡁䅑䅌杁䝁䅅杢歂䍁䅁党歂䡁䅕睙桂䡁䅑兡療䝁䄴杌杁䕁䅫䅤杁䝁䅅䅢穂䝁䄸䅉灂䝁䄴杤求䡁䅍䅤穂䍁䅁兡畂䍁䅁䅡療䡁䅕督灂䝁䄴睚杁䝁䅅杢歂䍁䅁睢あ䝁䅧党祂䍁䅁杣求䝁䅅䅢杁䝁䅕督あ䝁䅅䅤求䍁䅁䅤桂䡁䅧䅉橂䡁䅉党歂䝁䅫䅤杁䝁䅫杢㉂䝁䅕督あ䝁䄰党畂䡁䅑督畁䍁䅁兓䕂䕁䅅睑偂䙁䅉䅕獁䍁䅁兓畂䝁䅍杌杁䡁䅣兙穂䍁䅁杚療䡁䅕杢歂䝁䅕䅚杁䝁䅫杢杁䑁䅅兏硁䑁䅕䅉桂䝁䄴䅚杁䝁䅫督杁䝁䅧党桂䝁䅑兣ㅂ䝁䅅杣あ䝁䅕杣求䝁䅑䅉灂䝁䄴䅉䍂䝁䄸兡穂䝁䅕䅌杁䕁䅫䅚桂䝁䅧睢畁䅁䅁削䅣䉁偯䅁䩂䕁䅑兒奂䍁䅁睑療䡁䅉䅣療䡁䅉兙あ䝁䅫睢畂䍁䅷䅉あ䝁䄸睚求䡁䅑䅡求䡁䅉䅉㍂䝁䅫䅤潂䍁䅁兡あ䡁䅍䅉穂䡁䅕杙穂䝁䅫䅚灂䝁䅅杣灂䝁䅕督獁䍁䅁䅣祂䝁䄸杤灂䝁䅑党穂䍁䅁兙睂䡁䅁䅢灂䝁䅕䅚杁䡁䅍睢獂䡁䅕䅤灂䝁䄸杢穂䍁䅁睤療䡁䅉䅢歂䡁䅣兡歂䝁䅕杌杁䙁䅑䅡求䍁䅁睙療䝁䄰䅣桂䝁䄴入杁䝁䄸䅣求䡁䅉兙あ䝁䅕督杁䡁䅑䅡祂䝁䄸兤湂䝁䅧䅉あ䝁䅧杣求䝁䅕䅉穂䝁䅕睚瑂䝁䅕杢あ䡁䅍杏杁䕁䅙䅢ㅂ䝁䅫䅚杁䍁䅙䅉乂䝁䅕䅤求䡁䅉兡畂䝁䅣䅉啂䝁䅕睙潂䝁䄴睢獂䝁䄸睚灂䝁䅕督杁䍁䅧杒乂䙁䅑克獁䍁䅁䅓求䝁䅅䅢あ䝁䅧䅉流䍁䅁睕橂䝁䅫党畂䝁䅍党杁䙁䅑党橂䝁䅧杢療䝁䅷睢湂䝁䅫党穂䍁䅁䅋䥂䙁䅍䅖灁䍁䅷䅉桂䝁䄴䅚杁䕁䅙兡祂䝁䅕䅉流䍁䅁睕桂䝁䅙党あ䡁䅫睌䕂䝁䅫杤求䡁䅉督灂䝁䅙兡求䝁䅑䅉兂䡁䅉睢歂䡁䅕睙あ䡁䅍䅉潁䕁䅙睕䕂䙁䅁克畁䍁䅁䅖潂䝁䅕䅉䝂䕁䄰䅖杁䡁䅍党湂䝁䄰党畂䡁䅑䅉歂䝁䅕督灂䝁䅣杢穂䍁䅷䅉睂䡁䅉睢歂䡁䅕睙求䡁䅍䅌杁䝁䅅杢歂䍁䅁䅚灂䡁䅍䅤祂䝁䅫杙ㅂ䡁䅑党穂䍁䅁䅣療䡁䅍兡あ䝁䅫杤求䍁䅁䅚灂䡁䅍䅣獂䝁䅅睙求䝁䄰党畂䡁䅑䅉睂䡁䅕兢睂䡁䅍䅌杁䡁䅙兙獂䡁䅙党穂䍁䅷䅉穂䝁䄰兙獂䝁䅷䅉㉂䝁䄸䅢ㅂ䝁䄰党杁䡁䅁杣療䡁䅙党祂䡁䅍䅌杁䝁䅙䅢療䡁䅣䅉瑂䝁䅕䅤求䡁䅉督獁䍁䅁兡畂䝁䅯党橂䡁䅑睢祂䡁䅍䅌杁䝁䅅杢歂䍁䅁睢あ䝁䅧党祂䍁䅁杚獂䡁䅕兡歂䍁䄰䅡桂䝁䄴䅚獂䝁䅫杢湂䍁䅁䅣ㅂ䝁䄰䅣杁䝁䄰睢歂䡁䅕䅢求䡁䅍䅉桂䝁䄴䅚杁䡁䅍入穂䡁䅑党瑂䡁䅍䅌杁䝁䅅督杁䡁䅣党獂䝁䅷䅉桂䡁䅍䅉浂䝁䅷睢㍂䍁䅁兢療䝁䄴兡あ䝁䄸杣灂䝁䄴睚杁䝁䅅杢歂䍁䅁睢あ䝁䅧党祂䍁䅁督求䡁䅉杤灂䝁䅍党穂䍁䅁杚療䡁䅉䅉あ䝁䅧党杁䝁䅙睢療䝁䅑䅌杁䝁䅍䅡求䝁䄰兡橂䝁䅅䅢獁䍁䅁睚求䝁䄴党祂䝁䅅䅢杁䝁䅫杢歂䡁䅕督あ䡁䅉兡桂䝁䅷䅌杁䡁䅣兙あ䝁䅕杣杁䝁䅅杢歂䍁䅁睤桂䡁䅍䅤求䡁䅣兙あ䝁䅕杣獁䍁䅁兙湂䡁䅉兡橂䡁䅕䅢あ䡁䅕杣桂䝁䅷䅌杁䝁䅅杢歂䍁䅁党畂䝁䅕杣湂䡁䅫䅉灂䝁䄴䅚ㅂ䡁䅍䅤祂䝁䅫党穂䍁䄴䅉啂䝁䅧党杁䕁䅧睕啂䍁䅁督求䝁䅣兢求䝁䄴䅤杁䝁䅑党穂䝁䅫睚畂䡁䅍䅌杁䡁䅁杣療䝁䅑兤橂䝁䅕督獁䍁䅁兙畂䝁䅑䅉歂䝁䅫督あ䡁䅉兡楂䡁䅕䅤求䡁䅍䅉睂䡁䅉党橂䝁䅫督灂䝁䄸杢杁䝁䅙䅢ㅂ䝁䅫䅚灂䝁䅍督杁䡁䅁睢穂䝁䅫䅤灂䡁䅙党杁䝁䅑兡穂䡁䅁䅢桂䝁䅍党瑂䝁䅕杢あ䍁䅁䅣ㅂ䝁䄰䅣穂䍁䅷䅉睂䝁䄸睤歂䝁䅕杣杁䝁䅅杢歂䍁䅁䅢灂䡁䅅兤灂䝁䅑䅉睂䡁䅉睢橂䝁䅕督穂䝁䅫杢湂䍁䅁䅤求䝁䅍䅡畂䝁䄸䅢療䝁䅣兡求䡁䅍䅌杁䝁䅑杣㕂䝁䅫杢湂䍁䅁督㕂䡁䅍䅤求䝁䄰督獁䍁䅁兢灂䝁䅍杣療䍁䄰䅣祂䝁䅕睙灂䡁䅍兡療䝁䄴䅉橂䝁䄸兢睂䝁䄸杢求䝁䄴䅤穂䍁䅷䅉睂䝁䄴党ㅂ䝁䄰兙あ䝁䅫睙杁䝁䅍睢瑂䡁䅁睢畂䝁䅕杢あ䡁䅍䅉桂䝁䄴䅚杁䡁䅍党桂䝁䅷兡畂䝁䅣䅉穂䝁䄸䅢ㅂ䡁䅑兡療䝁䄴督獁䍁䅁䅡灂䝁䅣䅡杁䡁䅁党祂䝁䅙睢祂䝁䄰兙畂䝁䅍党杁䝁䄰睢獂䝁䅑党歂䍁䅁兙畂䝁䅑䅉求䡁䅧䅤祂䡁䅕䅚求䝁䅑䅉穂䝁䅕兙獂䝁䅫杢湂䍁䅁睙療䝁䄰䅣療䝁䄴党畂䡁䅑督獁䍁䅁睙ㅂ䡁䅍䅤療䝁䄰䅉瑂䝁䅕睙潂䝁䅅杢灂䝁䅍兙獂䍁䅁兙畂䝁䅑䅉穂䝁䅧兙浂䡁䅑䅉穂䝁䅕兙獂䡁䅍䅌杁䝁䅕杢湂䝁䅫杢求䝁䅕杣求䝁䅑䅉潂䡁䅫睚灂䝁䅕杢灂䝁䅍䅉瑂䝁䅫䅥求䡁䅉督杁䝁䅅杢歂䍁䅁杤桂䝁䅷杤求䡁䅍䅌杁䝁䅉兡療䝁䅍睢瑂䡁䅁兙あ䝁䅫杙獂䝁䅕䅉瑂䝁䅕䅚灂䝁䅍兙獂䍁䅁䅚求䡁䅙兡橂䝁䅕督杁䝁䅅杢歂䍁䅁兡瑂䡁䅁䅢桂䝁䄴䅤桂䝁䅉䅢求䡁䅍䅌杁䝁䅅兡祂䍁䅁睙療䝁䄰䅣祂䝁䅕督穂䝁䄸杣穂䍁䅁兙畂䝁䅑䅉楂䝁䅷睢㍂䝁䅕杣穂䍁䅷䅉療䡁䅁䅤灂䝁䅍兙獂䍁䅁睙療䝁䄰䅣療䝁䄴党畂䡁䅑督杁䝁䅅杢歂䍁䅁睙療䝁䅅䅤灂䝁䄴睚穂䍁䅷䅉獂䝁䅅杙療䡁䅉兙あ䝁䄸杣㕂䍁䅁兙畂䝁䅑䅉橂䝁䄸兢瑂䝁䅕杣橂䝁䅫兙獂䍁䅁党硂䡁䅕兡睂䝁䄰党畂䡁䅑䅌杁䝁䅅杢歂䍁䅁䅣祂䝁䅕睙灂䡁䅍兡療䝁䄴䅉睂䝁䅧睢あ䝁䄸杢灂䝁䅍䅉穂䝁䄸䅢ㅂ䡁䅑兡療䝁䄴督畁䍁䅁䅖潂䝁䅫督杁䡁䅍党湂䝁䄰党畂䡁䅑䅉穂䝁䅕杣㉂䝁䅕督杁䝁䅙睢療䝁䅑䅉桂䝁䄴䅚杁䝁䅉党㉂䝁䅕杣桂䝁䅣党獁䍁䅁䅢灂䝁䅙党杁䡁䅍睙灂䝁䅕杢橂䝁䅕督獁䍁䅁兙畂䝁䅅䅢㕂䡁䅑兡橂䝁䅅䅢杁䝁䅫杢穂䡁䅑杣ㅂ䝁䄰党畂䡁䅑督獁䍁䅁䅣潂䝁䅅杣瑂䝁䅅睙求䡁䅕䅤灂䝁䅍兙獂䍁䅁兙畂䝁䅑䅉楂䝁䅫睢睂䝁䅧兙祂䝁䄰兙橂䝁䅕兤あ䝁䅫睙桂䝁䅷䅌杁䝁䅫杢歂䡁䅕督あ䡁䅉兡桂䝁䅷䅌杁䡁䅍党瑂䝁䅫睙療䝁䄴䅚ㅂ䝁䅍䅤療䡁䅉䅌杁䝁䅅兤あ䝁䄸兢療䡁䅑兡㉂䝁䅕睌あ䡁䅉兙畂䡁䅍䅣療䡁䅉䅤桂䡁䅑兡療䝁䄴䅌杁䝁䄰党歂䝁䅫睙桂䝁䅷睌歂䝁䅕杢あ䝁䅅䅢獁䍁䅁党畂䝁䅕杣湂䡁䅫䅌杁䝁䅍睢穂䝁䄰党あ䝁䅫睙穂䍁䅷䅉瑂䝁䅅杣灂䝁䄴党獁䍁䅁睙潂䝁䅕兢灂䝁䅍兙獂䍁䅷䅉㍂䝁䅅督あ䝁䅕睤桂䡁䅑党祂䍁䅁兙畂䝁䅑䅉㍂䝁䅅䅤求䡁䅉䅉あ䡁䅉党桂䡁䅑兢求䝁䄴䅤獁䍁䅁杣求䡁䅍党桂䡁䅉睙潂䍁䅁兙畂䝁䅑䅉桂䝁䅕杣療䡁䅍䅣桂䝁䅍党癁䝁䅑党浂䝁䅕杢穂䝁䅕䅉瑂䝁䅅杣牂䝁䅕䅤穂䍁䄴䅉啂䝁䅧党杁䕁䅙睕䕂䙁䅁䅉穂䝁䅕睚瑂䝁䅕杢あ䍁䅁䅚求䡁䅍兡湂䝁䄴督獁䍁䅁䅣祂䝁䄸䅚ㅂ䝁䅍党穂䍁䅷䅉桂䝁䄴䅚杁䝁䅑兡穂䡁䅑杣灂䝁䅉兤あ䝁䅕督杁䝁䅙兡祂䝁䅕杚灂䝁䅣䅡あ䝁䅫杢湂䍁䅁䅣ㅂ䝁䄰䅣穂䍁䅷䅉㉂䝁䅅䅢㉂䝁䅕督杁䝁䅅杢歂䍁䅁睙療䝁䄴䅤祂䝁䄸䅢穂䍁䅷䅉祂䝁䅕督橂䡁䅕党杁䡁䅑睢療䝁䅷督獁䍁䅁䅢灂䝁䅙䅤灂䝁䄴睚杁䝁䅉兙湂䡁䅍䅌杁䝁䅅杢歂䍁䅁睢あ䝁䅧党祂䍁䅁睙療䝁䄰䅣療䝁䄴党畂䡁䅑督杁䝁䅅杢歂䍁䅁督㕂䡁䅍䅤求䝁䄰督杁䝁䅙睢祂䍁䅁䅤潂䝁䅕䅉浂䝁䅫杣求䍁䅁兙畂䝁䅑䅉祂䝁䅕督橂䡁䅕党杁䝁䅫杢歂䡁䅕督あ䡁䅉入㝁䍁䅁党畂䝁䅣兡畂䝁䅕党祂䝁䅕䅚杁䡁䅍䅤桂䝁䅫杢獂䝁䅕督穂䍁䅁督あ䝁䅕党獂䍁䅁杙桂䝁䄴䅚灂䝁䄴睚杁䝁䅅杢歂䍁䅁睙獂䝁䅅兢睂䝁䅫杢湂䍁䅁䅚求䡁䅙兡橂䝁䅕督杁䝁䅙睢祂䍁䅁杤桂䡁䅉兡療䡁䅕督杁䝁䅫杢歂䡁䅕督あ䡁䅉兡桂䝁䅷䅉桂䝁䄴䅚杁䝁䅍睢瑂䝁䄰党祂䝁䅍兡桂䝁䅷䅉桂䡁䅁䅣獂䝁䅫睙桂䡁䅑兡療䝁䄴督㝁䍁䅁兙畂䝁䅑䅉睂䡁䅉党橂䝁䅫督灂䝁䄸杢杁䝁䅕兣ㅂ䝁䅫䅣瑂䝁䅕杢あ䍁䅁杚療䡁䅉䅉歂䝁䅫督睂䝁䅕杢穂䝁䅫杢湂䍁䅷䅉瑂䝁䅕䅤求䡁䅉兡畂䝁䅣䅌杁䝁䅅杢歂䍁䅁兢灂䡁䅧兡畂䝁䅣䅉橂䝁䄸䅢療䡁䅉兙畂䡁䅑督杁䝁䅅杢歂䍁䅁䅣桂䝁䅫杢あ䡁䅍䅉ㅂ䡁䅍党歂䍁䅁兡畂䍁䅁杣求䡁䅑兙灂䝁䅷䅉桂䝁䄴䅚杁䝁䅍睢瑂䝁䄰党祂䝁䅍兡桂䝁䅷䅉楂䡁䅕督灂䝁䄴党穂䡁䅍党穂䍁䄴䅉䩂䕁䅑兒奂䍁䅁睑療䡁䅉䅣療䡁䅉兙あ䝁䅫睢畂䍁䅁睤桂䡁䅍䅉灂䝁䄴睙療䡁䅉䅣療䡁䅉兙あ䝁䅕䅚杁䝁䅫杢杁䑁䅅兏㑁䑁䅣䅉桂䝁䄴䅚杁䝁䅫督杁䝁䅧党桂䝁䅑兣ㅂ䝁䅅杣あ䝁䅕杣求䝁䅑䅉灂䝁䄴䅉佂䝁䄸杣あ䝁䅧杙祂䝁䄸睢牂䍁䅷䅉䩂䝁䅷䅢灂䝁䄴睢灂䡁䅍杌䅁䭁吴䅁元杄䅁兓䕂䕁䅕䅗奂䍁䅁䅔桂䝁䅉睢祂䝁䅅䅤療䡁䅉兡求䡁䅍䅌杁䕁䅫杢橂䍁䄴䅉歂䝁䅕杤求䝁䅷睢睂䡁䅍䅌杁䝁䄰兙畂䡁䅕杚桂䝁䅍䅤ㅂ䡁䅉党穂䍁䅷䅉桂䝁䄴䅚杁䝁䅑兡穂䡁䅑杣灂䝁䅉兤あ䝁䅕督杁䡁䅁杣療䝁䅑兤橂䡁䅑督杁䡁䅁杣灂䝁䄰兙祂䝁䅫䅢㕂䍁䅁杚療䡁䅉䅉あ䝁䅧党杁䝁䅍睢瑂䡁䅁兙畂䝁䅫睢畂䍁䅁兙畂䝁䅫兢桂䝁䅷䅉㉂䝁䅕䅤求䡁䅉兡畂䝁䅅杣㕂䍁䅷䅉獂䝁䅫杤求䡁䅍䅤療䝁䅍睡杁䝁䅅杢歂䍁䅁䅣療䡁䅕䅢あ䡁䅉入獁䍁䅁䅚桂䝁䅫杣㕂䍁䅷䅉桂䝁䄴䅚杁䡁䅣兙あ䝁䅕杣杁䡁䅑党穂䡁䅑兡畂䝁䅣䅉瑂䝁䅅杣牂䝁䅕䅤穂䍁䅁兡畂䍁䅁兑浂䡁䅉兡橂䝁䅅䅌杁䡁䅑䅡求䍁䅁兑穂䝁䅫兙杁䙁䅁兙橂䝁䅫杚灂䝁䅍䅌杁䕁䅍兙畂䝁䅅䅚桂䍁䅷䅉䙂䡁䅕杣療䡁䅁党獁䍁䅁䅔桂䡁䅑兡畂䍁䅁兑瑂䝁䅕杣灂䝁䅍兙獁䍁䅁兙畂䝁䅑䅉灂䝁䄴䅤求䡁䅉杢桂䡁䅑兡療䝁䄴兙獂䝁䅷入畁䍁䅁䅖潂䝁䅕䅉橂䝁䄸兢睂䝁䅅杢㕂䍁䅁睢睂䝁䅕杣桂䡁䅑党穂䍁䅁䅤潂䡁䅉睢ㅂ䝁䅣䅡杁䡁䅑䅡祂䝁䅕党杁䡁䅍党湂䝁䄰党畂䡁䅑督㙁䍁䅁睑療䝁䄰䅣桂䝁䄴兡療䝁䄴䅉䉂䝁䄴兡瑂䝁䅅䅢杁䕁䅣杣療䡁䅕䅣㝁䍁䅁睖桂䡁䅑党祂䍁䅁兕ㅂ䝁䅅䅢灂䡁䅑入杁䙁䅁杣療䝁䅑兤橂䡁䅑督㝁䍁䅁兙畂䝁䅑䅉䵂䝁䅫杤求䡁䅍䅤療䝁䅍睡獁䍁䅁䅕療䡁䅕䅢あ䡁䅉入杁䝁䅅杢歂䍁䅁䅒桂䝁䅫杣㕂䍁䄴䅉䩂䡁䅑䅉桂䝁䅷督療䍁䅁䅣祂䝁䄸杤灂䝁䅑党穂䍁䅁䅣療䝁䅫杢あ䍁䄰睢浂䍁䄰睙桂䡁䅉党杁䡁䅙党あ䝁䅕杣灂䝁䄴兙祂䡁䅫䅉歂䝁䅫兙湂䝁䄴睢穂䡁䅑兡橂䍁䅁䅣祂䝁䄸䅚ㅂ䝁䅍䅤穂䍁䅷䅉灂䝁䄴睙獂䡁䅕䅚灂䝁䄴睚杁䝁䅫杢穂䡁䅑杣ㅂ䝁䄰党畂䡁䅑督獁䍁䅁睙療䝁䄴督ㅂ䝁䄰兙楂䝁䅷党穂䍁䅷䅉桂䝁䄴䅚杁䡁䅉兙睂䝁䅫䅚杁䝁䅅督穂䝁䅅入杁䡁䅑党穂䡁䅑䅉牂䝁䅫䅤穂䑁䅳䅉㉂䝁䅕䅤求䡁䅉兡畂䝁䅅杣㕂䍁䅁杣求䝁䅙党祂䝁䅕杢橂䝁䅕䅉獂䝁䅅杙療䡁䅉兙あ䝁䄸杣㕂䍁䅁䅚灂䝁䅅睚畂䝁䄸督あ䝁䅫睙杁䝁䅅杢歂䍁䅁睙療䝁䄴督ㅂ䝁䅷䅤灂䝁䄴睚杁䡁䅍党祂䡁䅙兡橂䝁䅕督㝁䍁䅁䅣祂䝁䅅睙あ䝁䅫睙求䍁䅁兢桂䝁䄴兙湂䝁䅕兢求䝁䄴䅤杁䝁䅅杢歂䍁䅁䅚灂䝁䅅睚畂䝁䄸督あ䝁䅫睙杁䝁䅫兢桂䝁䅣兡畂䝁䅣䅉穂䡁䅫督あ䝁䅕兢穂䍁䅁兙畂䝁䅑䅉穂䝁䅕杣㉂䝁䅫睙求䡁䅍䅉浂䝁䄸杣杁䡁䅙党あ䝁䅕杣灂䝁䄴兙祂䝁䅫兙畂䡁䅍睏杁䝁䅅杢歂䍁䅁䅡求䝁䅅䅢あ䝁䅧䅉瑂䝁䄸杢灂䡁䅑睢祂䝁䅫杢湂䍁䅷䅉楂䝁䅫睢獂䝁䄸睚灂䝁䅍兙獂䍁䅁兢桂䡁䅑党祂䝁䅫兙獂䡁䅍䅉あ䝁䅕督あ䝁䅫杢湂䍁䅷䅉桂䝁䄴䅚杁䝁䅷兙楂䝁䄸杣桂䡁䅑睢祂䡁䅫䅉歂䝁䅫兙湂䝁䄴睢穂䡁䅑兡橂䍁䅁兡畂䡁䅍䅤祂䡁䅕兢求䝁䄴䅤穂䍁䅷䅉桂䝁䄴䅚杁䡁䅍党祂䡁䅙兡橂䝁䅕督杁䝁䅙睢祂䍁䅁杙灂䝁䄸兢求䝁䅑兡橂䝁䅅䅢杁䡁䅉党穂䝁䅕兙祂䝁䅍䅡杁䝁䅍睢瑂䝁䄰兤畂䝁䅫䅤㕂䍁䄴䅉䩂䝁䄴䅉桂䝁䅑䅚灂䡁䅑兡療䝁䄴䅌杁䡁䅑䅡求䍁䅁睙療䝁䄰䅣桂䝁䄴入杁䝁䄸杚浂䝁䅕杣穂䍁䅁䅚灂䝁䅅睚畂䝁䄸督あ䝁䅫睙杁䝁䅅杢歂䍁䅁䅡求䝁䅅䅢あ䝁䅧兌瑂䝁䄸杢灂䡁䅑睢祂䝁䅫杢湂䍁䅁䅣祂䝁䄸䅚ㅂ䝁䅍䅤穂䍁䅁杚療䡁䅉䅉獂䝁䅫杤求䡁䅍䅤療䝁䅍睡獁䍁䅁䅣療䡁䅕䅢あ䡁䅉入獁䍁䅁兙畂䝁䅑䅉歂䝁䅅兡祂䡁䅫睏杁䡁䅁杣療䝁䅑兤橂䡁䅑督杁䡁䅑䅡桂䡁䅑䅉あ䝁䅕督あ䍁䅁睤桂䡁䅑党祂䍁䅁杚療䡁䅉䅉㉂䝁䅅杣灂䝁䄸兤穂䍁䅁兢灂䝁䅍杣療䝁䅉兡療䝁䅷睢湂䝁䅫睙桂䝁䅷䅉橂䝁䄸杢あ䝁䅅兢灂䝁䄴兙畂䡁䅑督㝁䍁䅁䅣療䝁䅫杢あ䍁䄰睢浂䍁䄰睙桂䡁䅉党杁䝁䅕䅢求䝁䅍䅤祂䝁䄸䅢㕂䡁䅑党穂䍁䅁兙畂䝁䅑䅉楂䝁䅷睢療䝁䅑䅉湂䝁䅅督杁䝁䅅杢桂䝁䅷入㙂䝁䅕杣穂䑁䅳䅉灂䝁䄴兌橂䝁䅷兡畂䝁䅫睙杁䝁䅍䅡求䝁䄰兡穂䡁䅑杣㕂䍁䅷䅉楂䝁䅷睢療䝁䅑䅉桂䝁䄴䅚杁䡁䅕杣灂䝁䄴党杁䝁䅍䅡求䝁䄰兡穂䡁䅑杣㕂䍁䅷䅉潂䝁䅕兢桂䡁䅑睢獂䝁䄸睚㕂䍁䅷䅉灂䝁䄰兢ㅂ䝁䄴睢桂䡁䅍督桂䡁䅫䅌杁䡁䅕杣灂䝁䄴兙獂䡁䅫督灂䡁䅍䅌杁䝁䅅杢歂䍁䅁睙療䝁䅅睚ㅂ䝁䅷兙あ䝁䅫睢畂䍁䅁兙畂䝁䅅䅢㕂䡁䅯党祂䡁䅍睏杁䝁䅅杢歂䍁䅁睕佂䕁䅅䅕杁䡁䅉兙睂䝁䅫䅚杁䝁䅅督穂䝁䅅入穂䍁䅁䅤求䡁䅍䅤杁䝁䅳兡あ䡁䅍杌杁䕁䅙兤祂䡁䅑䅡求䡁䅉䅌杁䝁䅫䅤杁䡁䅁杣療䡁䅙兡歂䝁䅕督杁䕁䅍睢獂䝁䅫䅢求䡁䅉䅤獁䍁䅁睑療䝁䅷兡獂䝁䅕杣あ䍁䄰免㑁䍁䅷䅉桂䝁䄴䅚杁䕁䅍睢獂䝁䅫督ㅂ䡁䅉党杁䡁䅑党穂䡁䅑督獁䍁䅁睤潂䝁䅫睙潂䍁䅁䅚求䡁䅑党橂䡁䅑䅉あ䝁䅧党杁䡁䅁杣求䡁䅍党畂䝁䅍党杁䝁䄸杚杁䡁䅑睢あ䝁䅅䅢杁䝁䅍睢獂䝁䅫杚療䡁䅉兢穂䍁䅁兙畂䝁䅑䅉䙂䍁䄴䅉橂䝁䄸䅢灂䍁䅁兡畂䍁䅁睤桂䡁䅑党祂䑁䅳䅉䙂䝁䄴䅤求䡁䅉睢獂䝁䅕杣あ䍁䅷䅉兂䡁䅍党ㅂ䝁䅑兙獂䝁䅕杣あ䍁䅷䅉䝂䝁䅫䅢あ䝁䅅兌乂䝁䅅䅥杁䝁䅅杢歂䍁䅁杒灂䝁䅷䅤桂䍁䄰兔桂䡁䅧䅉㑂䡁䅁杣求䡁䅍督獁䍁䅁䅔求䝁䅣兡療䝁䅷党祂䡁䅑䅌杁䝁䅅杢歂䍁䅁兕ㅂ䝁䅅杢あ䝁䅫兌啂䡁䅉兙㕂䍁䅁䅣祂䝁䄸䅚ㅂ䝁䅍䅤穂䑁䅳䅉桂䝁䄴䅚杁䡁䅙党あ䝁䅕杣灂䝁䄴兙祂䡁䅫䅉穂䝁䄸杚あ䡁䅣兙祂䝁䅕䅉桂䝁䄴䅚杁䡁䅍党祂䡁䅙兡橂䝁䅕督杁䝁䅙睢祂䍁䅁兡畂䝁䅑党睂䝁䅕杢歂䝁䅕杢あ䍁䅁杤求䡁䅑党祂䝁䅫杢桂䡁䅉入杁䝁䅍䅢灂䝁䄴兡橂䡁䅍䅉桂䝁䄴䅚杁䝁䅍睢祂䡁䅁睢祂䝁䅅䅤求䍁䅁睚祂䝁䄸兤睂䡁䅍杌杁䕁䅅䅚歂䝁䅫䅤灂䝁䄸杢桂䝁䅷䅢㕂䍁䅷䅉あ䝁䅧党杁䝁䅍睢瑂䡁䅁兙畂䡁䅫䅉療䝁䅙杚求䡁䅉督杁䝁䅧兤瑂䝁䅅杢杁䝁䄰党歂䝁䅫睙桂䝁䅷䅉睂䝁䄸兡畂䡁䅑兌療䝁䅙兌橂䝁䅅杣求䍁䅁䅣祂䝁䄸䅚ㅂ䝁䅍䅤穂䍁䅁兙畂䝁䅑䅉獂䝁䅅杙療䡁䅉兙あ䝁䄸杣㕂䍁䅁䅚灂䝁䅅睚畂䝁䄸督あ䝁䅫睙穂䍁䅁督求䡁䅉杤灂䝁䅍党穂䍁䄴䅉啂䝁䅧党杁䝁䅍睢瑂䡁䅁兙畂䡁䅫䅉瑂䝁䅅杣牂䝁䅕䅤穂䍁䅁兡あ䡁䅍䅉睂䡁䅉睢歂䡁䅕睙あ䡁䅍䅉あ䝁䅧杣療䡁䅕睚潂䍁䅁兢桂䡁䅉睡求䡁䅑兡畂䝁䅣䅌杁䝁䅍兤穂䡁䅑睢瑂䝁䅕杣杁䡁䅍党祂䡁䅙兡橂䝁䅕䅌杁䡁䅍兙獂䝁䅕督獁䍁䅁兙畂䝁䅑䅉あ䝁䅕睙潂䝁䄴兡橂䝁䅅䅢杁䡁䅍党祂䡁䅙兡橂䝁䅕䅉湂䡁䅉睢ㅂ䡁䅁督獁䍁䅁兙穂䍁䅁睤求䝁䅷䅢杁䝁䅅督杁䡁䅑䅡祂䝁䄸兤湂䝁䅧䅉灂䝁䄴䅚求䡁䅁党畂䝁䅑党畂䡁䅑䅉歂䝁䅫督あ䡁䅉兡楂䡁䅕䅤療䡁䅉督杁䝁䅅杢歂䍁䅁睢あ䝁䅧党祂䍁䅁杣求䡁䅍党獂䝁䅷党祂䡁䅍杌杁䕁䅫䅒䙂䙁䅧䅗杁䕁䅷兙楂䝁䄸杣桂䡁䅑睢祂䝁䅫党穂䍁䅷䅉䩂䝁䄴睙畁䍁䅁睤桂䡁䅍䅉灂䝁䄴睙療䡁䅉䅣療䡁䅉兙あ䝁䅕䅚杁䝁䅫杢杁䑁䅅兏㑁䑁䅍䅉桂䝁䄴䅚杁䝁䅫督杁䝁䅧党桂䝁䅑兣ㅂ䝁䅅杣あ䝁䅕杣求䝁䅑䅉灂䝁䄴䅉塂䝁䅕督あ䝁䅉杣療䝁䄸睡獁䍁䅁兔桂䝁䅫杢求䍁䄴䅁流睆䅁权䅁䕁䅫䅒奂䙁䅧䅁䝄杁䅁䅃䅁䕁䅫兒奂䅁䅁杲䅍䅁䅧䅁䩂䕁䅙杒䅁䙁䍫䅁䭁䅁䅁兓䵂䕁䄰杔䅁䅁䌰䅁䭁䅁䅁兓佂䕁䅍兗䅁䍁䍙䅁䭁䅁䅁兓佂䙁䅑睑䅁䥁䑍䅁䭁䅁䅁兓佂䙁䅑兖䅁䍁䍁䅁䭁䅁䅁兓佂䙁䅙䅓䅁䭁䑅䅁䝁䅁䅁兓兂䅁䅁杋䅍䅁䅧䅁䩂䙁䅁睒䅁䥁䐰䅁㡂䅄䅁兓兂䕁䅣䅉兂䝁䅧睢あ䝁䄸杢灂䝁䅍督杁䕁䅍睢祂䡁䅁睢祂䝁䅅䅤灂䝁䄸杢杁䝁䅑党㉂䝁䅕䅢療䡁䅁督獁䍁䅁兢桂䝁䄴兤浂䝁䅅睙あ䡁䅕杣求䡁䅍䅌杁䝁䅅杢歂䍁䅁督求䝁䅷䅢穂䍁䅁杤桂䡁䅉兡療䡁䅕督杁䝁䅧兡湂䝁䅧兌睂䝁䅕杣浂䝁䄸杣瑂䝁䅅杢橂䝁䅕䅉浂䝁䅫杙求䡁䅉䅉獂䝁䅅督求䡁䅉督獁䍁䅁杚灂䝁䅉党祂䍁䅁兙瑂䡁䅁䅢灂䝁䅙兡求䡁䅉督獁䍁䅁兙畂䝁䅑䅉歂䝁䅫睢歂䝁䅕䅉獂䝁䅅督求䡁䅉督杁䡁䅕督求䝁䅑䅉灂䝁䄴䅉㉂䝁䅅杣灂䝁䄸兤穂䍁䅁兙睂䡁䅁䅢灂䝁䅍兙あ䝁䅫睢畂䡁䅍䅉睂䡁䅉兡瑂䝁䅅杣灂䝁䅷入杁䝁䅫杢杁䝁䄰兙あ䝁䅕杣灂䝁䅅䅢穂䍁䅁䅣祂䝁䄸睙求䡁䅍督灂䝁䄴睚杁䡁䅣睢祂䝁䅷䅚㍂䝁䅫䅚求䍁䄴䅉䩂䡁䅑督杁䝁䅷兙穂䝁䅕杣杁䡁䅁杣療䝁䅑兤橂䡁䅑督杁䝁䅫杢橂䝁䅷兤歂䝁䅕䅉潂䡁䅫杙祂䝁䅫䅚杁䝁䅙兡楂䝁䅕杣瑁䡁䅍睢獂䝁䅫䅚杁䡁䅍䅤桂䡁䅑党杁䝁䅷兙穂䝁䅕杣穂䍁䅁睤灂䡁䅑䅡杁䝁䅣杣求䝁䅕杢杁䝁䅅杢歂䍁䅁兤獂䡁䅑杣桂䡁䅙兡療䝁䅷党あ䍁䅁睤桂䡁䅙党獂䝁䅕杢湂䡁䅑䅡穂䑁䅳䅉浂䝁䅫杙求䡁䅉䅉睂䝁䅫睚あ䝁䅅兡獂䝁䅕䅚杁䡁䅁兙橂䝁䅳兙湂䝁䅕䅚杁䝁䅑兡療䝁䅑党穂䍁䅁兙畂䝁䅑䅉浂䝁䅫杙求䡁䅉䅉橂䝁䄸兤睂䝁䅷党歂䍁䅁䅚灂䡁䅉党橂䡁䅑䅉歂䝁䅫睢歂䝁䅕䅉獂䝁䅅督求䡁䅉䅉穂䡁䅫督あ䝁䅕兢穂䑁䅳䅉潂䝁䅫睚潂䍁䄰党畂䝁䅕杣湂䡁䅫䅉睂䡁䅕䅢穂䝁䅕䅚杁䝁䅷兙穂䝁䅕杣穂䍁䅷䅉瑂䡁䅕䅢あ䝁䅫兌㍂䝁䅅杤求䝁䅷党畂䝁䅣䅤潂䍁䅁兙畂䝁䅑䅉あ䡁䅕杢桂䝁䅉䅢求䍁䅁䅢桂䡁䅍党祂䡁䅍䅌杁䝁䅅杢歂䍁䅁督灂䝁䄴睚獂䝁䅕兌睂䝁䄸䅢桂䡁䅉兡㙂䝁䅅䅤灂䝁䄸杢杁䝁䅅杢歂䍁䅁督灂䝁䄴睚獂䝁䅕兌浂䡁䅉党硂䡁䅕党畂䝁䅍入杁䝁䅷兙穂䝁䅕杣穂䑁䅳䅉桂䝁䄴䅚杁䝁䅧兡湂䝁䅧兌睂䝁䄸睤求䡁䅉䅉療䡁䅁䅤灂䝁䅍兙獂䍁䅁杚灂䝁䅉党祂䍁䅁䅚求䝁䅷兡㉂䝁䅕杣㕂䍁䅁睙桂䝁䅉䅢求䡁䅍䅌杁䝁䅙兡楂䝁䅕杣杁䝁䅍睢ㅂ䡁䅁䅢求䡁䅉督獁䍁䅁杙求䝁䅅兢杁䡁䅍睤灂䡁䅑睙潂䝁䅕督獁䍁䅁睙潂䝁䅫䅢獂䝁䅕杣穂䍁䅷䅉穂䝁䅍兙畂䝁䄴党祂䡁䅍䅌杁䝁䅅杢歂䍁䅁睢あ䝁䅧党祂䍁䅁兙橂䝁䅍党穂䡁䅍睢祂䝁䅫党穂䍁䄴䅉啂䝁䅧党杁䝁䅍睢瑂䡁䅁兙畂䡁䅫䅉桂䝁䅷督療䍁䅁睢浂䝁䅙党祂䡁䅍䅉灂䝁䄴䅤求䝁䅣杣桂䡁䅑党歂䍁䅁䅢桂䡁䅍党祂䍁䅁督㕂䡁䅍䅤求䝁䄰督㝁䍁䅁䅔灂䝁䅣䅡あ䙁䅣兒䵂䕁䅑䅌杁䝁䅅䅉潂䝁䅅杢歂䝁䅧党獂䝁䅑䅉獂䝁䅅督求䡁䅉䅉㍂䝁䅕䅢歂䝁䅫杢湂䍁䅁督㕂䡁䅍䅤求䝁䄰睏杁䑁䅉䅒杁䝁䅍睢瑂䡁䅁兙橂䡁䅑䅉浂䝁䅷兙あ䍁䅁督潂䝁䅕党あ䍁䅁睙ㅂ䡁䅑䅤求䡁䅉䅉穂䡁䅫督あ䝁䅕兢穂䍁䅁兙畂䝁䅑䅉瑂䡁䅕䅢あ䝁䅫兌桂䡁䅧兡穂䍁䅁督㕂䡁䅍䅤求䝁䄰督杁䝁䅙睢祂䍁䅁杚灂䝁䄴党杁䡁䅣党獂䝁䅑兡畂䝁䅣䅌杁䝁䅍兤あ䡁䅑兡畂䝁䅣䅌杁䝁䅅杢歂䍁䅁䅚祂䝁䅫䅢獂䝁䅫杢湂䑁䅳䅉㍂䝁䅕䅢歂䝁䅫杢湂䍁䅁督求䝁䅅兢杁䡁䅍䅤求䡁䅁䅣求䡁䅉䅉桂䝁䄴䅚杁䡁䅁兡橂䝁䅳党祂䍁䅷䅉桂䍁䅁杚灂䝁䅉党祂䍁䅁䅢桂䡁䅍党祂䍁䅁睤求䝁䅷䅚灂䝁䄴睚杁䡁䅑睢療䝁䅷睏杁䝁䅧兡湂䝁䅧䅉睂䡁䅉党橂䝁䅫督灂䝁䄸杢杁䝁䅷兙穂䝁䅕杣杁䡁䅍入穂䡁䅑党瑂䡁䅍睏杁䡁䅍䅣求䝁䅍兡桂䝁䅷兡㙂䝁䅕䅚杁䝁䅙兡楂䝁䅕杣杁䝁䅷兙穂䝁䅕杣杁䡁䅍入穂䡁䅑党瑂䡁䅍䅉浂䝁䄸杣杁䝁䄰兙あ䝁䅕杣灂䝁䅅䅢杁䡁䅁杣療䝁䅍党穂䡁䅍兡畂䝁䅣䅉桂䡁䅁䅣獂䝁䅫睙桂䡁䅑兡療䝁䄴督㝁䍁䅁杣療䝁䅉睢あ䝁䅫睙杁䝁䅅杢歂䍁䅁兢ㅂ䝁䅷䅤灂䍁䄰兙㑂䝁䅫督杁䡁䅣睢祂䝁䅳督あ䝁䅅䅤灂䝁䄸杢穂䍁䅁杚療䡁䅉䅉㍂䝁䅕䅢歂䝁䅫杢湂䍁䅷䅉橂䡁䅕䅤あ䝁䅫杢湂䍁䅁兙畂䝁䅑䅉橂䝁䅷兙歂䝁䅑兡畂䝁䅣䅌杁䝁䅙䅢桂䡁䅑杙求䝁䅑䅉橂䡁䅕䅤あ䝁䅫杢湂䍁䅁督㕂䡁䅍䅤求䝁䄰督獁䍁䅁兙畂䝁䅑䅉歂䝁䅫睢歂䝁䅕䅉瑂䝁䅅杣牂䝁䅕杣穂䑁䅳䅉桂䝁䄴䅚杁䝁䅷兙穂䝁䅕杣杁䝁䅅杢歂䍁䅁杢療䝁䄴兌獂䝁䅅督求䡁䅉䅉祂䝁䄸杙療䡁䅑兡橂䍁䅁睤求䝁䅷䅚灂䝁䄴睚杁䝁䅅杢歂䍁䅁兙ㅂ䡁䅑睢瑂䝁䅅䅤灂䝁䄸杢杁䡁䅍睢獂䡁䅕䅤灂䝁䄸杢穂䍁䄴䅉䩂䡁䅑䅉穂䝁䅕杣㉂䝁䅕督杁䝁䄰兙あ䝁䅕杣灂䝁䅅䅢穂䍁䅁䅣祂䝁䄸睙求䡁䅍督灂䝁䄴睚獁䍁䅁睙療䝁䄰兢ㅂ䝁䄴兡橂䝁䅅䅤灂䝁䄸杢穂䍁䅷䅉瑂䝁䅕䅚灂䝁䅍兙獂䍁䅁䅣祂䝁䄸睙求䝁䅑兤祂䝁䅕督獁䍁䅁兙畂䝁䅑䅉桂䝁䅑杤桂䝁䄴睙求䝁䅑䅉桂䡁䅁䅣獂䝁䅫睙桂䡁䅑兡療䝁䄴督杁䝁䅅杢歂䍁䅁睙療䝁䄰兢ㅂ䝁䄴兡橂䝁䅅䅤灂䝁䄸杢穂䍁䅁兢桂䡁䅉睡求䡁䅑督畁䍁䅁䅖潂䝁䅕䅉橂䝁䄸兢睂䝁䅅杢㕂䍁䅁兢桂䡁䅉睡求䡁䅑督杁䝁䅫䅤穂䍁䅁䅣祂䝁䄸䅚ㅂ䝁䅍䅤穂䍁䅁䅤療䍁䅁睢祂䝁䅫睚灂䝁䄴兙獂䍁䅁党硂䡁䅕兡睂䝁䄰党畂䡁䅑䅉瑂䝁䅅杢ㅂ䝁䅙兙橂䡁䅑兤祂䝁䅕杣穂䍁䅷䅉穂䡁䅫督あ䝁䅕兢杁䝁䅫杢あ䝁䅕睚祂䝁䅅䅤療䡁䅉督獁䍁䅁兙畂䝁䅑䅉求䝁䄴䅚杁䡁䅕督求䡁䅉督杁䡁䅑䅡祂䝁䄸兤湂䝁䅧䅉歂䝁䅫杣求䝁䅍䅤杁䡁䅍兙獂䝁䅕督杁䝁䅙睢祂䝁䅍党獁䍁䅁兙穂䍁䅁睤求䝁䅷䅢杁䝁䅅督杁䡁䅑䅡祂䝁䄸兤湂䝁䅧䅉桂䝁䅣杣求䝁䅕兢求䝁䄴䅤穂䍁䅁睤灂䡁䅑䅡杁䝁䅫杢歂䝁䅕䅣求䝁䄴䅚求䝁䄴䅤杁䡁䅍兙獂䝁䅕督杁䡁䅉党睂䡁䅉党穂䝁䅕杢あ䝁䅅䅤灂䡁䅙党穂䍁䅁兙畂䝁䅑䅉歂䝁䅫督あ䡁䅉兡楂䡁䅕䅤療䡁䅉督畁䍁䅁兓兂䕁䅣䅉兂䝁䅧睢あ䝁䄸杢灂䝁䅍督杁䕁䅍睢祂䡁䅁睢祂䝁䅅䅤灂䝁䄸杢杁䡁䅣兙穂䍁䅁杚療䡁䅕杢歂䝁䅕䅚杁䝁䅫杢杁䑁䅅兏㕁䑁䅁䅉桂䝁䄴䅚杁䝁䅫督杁䝁䅧党桂䝁䅑兣ㅂ䝁䅅杣あ䝁䅕杣求䝁䅑䅉灂䝁䄴䅉乂䝁䅅杣獂䝁䅉睢祂䝁䄸兤湂䝁䅧䅌杁䕁䄰兙穂䡁䅍兙橂䝁䅧兤穂䝁䅕䅤あ䡁䅍杌䅁䕁塕䅁捁䅁䅁兓剂䙁䅑免㕁䑁䅅睎㑁䑁䅍兎硁䑁䅕䅏䅁䕁䕫䅁䥁䅁䅁兓剂䙁䅙䅁兄杁䅁杶䄴䕁䅫兕坂䕁䅫兑杁䕁䅧睢獂䝁䅑兡畂䝁䅣督杁䕁䅫杢橂䍁䄴䅉睂䡁䅉睢㉂䝁䅫䅚求䡁䅍䅉橂䝁䅷兡畂䝁䅫睙桂䝁䅷䅉祂䝁䅕督求䝁䅅杣橂䝁䅧䅉穂䝁䅕杣㉂䝁䅫睙求䡁䅍䅌杁䝁䅍睢瑂䝁䄰党祂䝁䅍兡桂䝁䅷䅉灂䝁䄴督灂䝁䅣䅡あ䡁䅍䅌杁䝁䅅杢歂䍁䅁䅡求䝁䅅䅢あ䝁䅧睙桂䡁䅉党杁䝁䅫杢あ䝁䅕䅢獂䝁䅫睚求䝁䄴睙求䍁䅁䅤療䍁䅁䅤潂䝁䅕䅉獂䝁䅫杚求䍁䅁督橂䝁䅫党畂䝁䅍党穂䍁䅁兙畂䝁䅑䅉潂䝁䅕兙獂䡁䅑䅡橂䝁䅅杣求䍁䅁兡畂䝁䅑兤穂䡁䅑杣灂䝁䅕督杁䝁䅫杢杁䡁䅑䅡求䍁䅁兑瑂䝁䅕杣灂䝁䅍兙穂䍁䅷䅉䙂䡁䅕杣療䡁䅁党獁䍁䅁兑浂䡁䅉兡橂䝁䅅䅌杁䝁䅅杢歂䍁䅁䅤潂䝁䅕䅉䉂䡁䅍兡桂䍁䄰䅕桂䝁䅍兡浂䝁䅫睙畁䍁䅁兓あ䍁䅁睢睂䝁䅕杣桂䡁䅑党穂䍁䅁䅤潂䡁䅉睢ㅂ䝁䅣䅡杁䡁䅑䅡祂䝁䅕党杁䡁䅍党湂䝁䄰党畂䡁䅑督㙁䍁䅁䅖求䝁䅍䅡畂䝁䄸䅢療䝁䅣入杁䍁䅙䅉䉂䝁䄴兙獂䡁䅫䅤灂䝁䅍督杁䙁䅍睢獂䡁䅕䅤灂䝁䄸杢穂䍁䅷䅉卂䝁䅕督求䝁䅅杣橂䝁䅧䅉流䍁䅁䅒求䡁䅙党獂䝁䄸䅣瑂䝁䅕杢あ䍁䅁睕療䝁䅷兤あ䝁䅫睢畂䡁䅍䅌杁䝁䅅杢歂䍁䅁睑療䝁䄴䅤祂䝁䅅睙あ䍁䅁睕桂䝁䅷党穂䍁䅁杊杁䕁䄰党歂䝁䅫睙桂䝁䅷䅉呂䝁䄸䅢ㅂ䡁䅑兡療䝁䄴督畁䍁䅁䅖潂䝁䅕䅉啂䝁䅕睙潂䝁䄴睢獂䝁䄸睚㕂䍁䅁杊杁䕁䅅杢桂䝁䅷入あ䝁䅫睙穂䍁䅁睕療䝁䅷兤あ䝁䅫睢畂䡁䅍䅉穂䝁䅕睚瑂䝁䅕杢あ䍁䅁睢浂䝁䅙党祂䡁䅍䅉桂䍁䅁杣桂䝁䄴睚求䍁䅁睢浂䍁䅁睙獂䝁䄸兤歂䍁䄰杙桂䡁䅍党歂䍁䅁兙睂䡁䅁䅢灂䝁䅍兙あ䝁䅫睢畂䡁䅍䅉桂䝁䄴䅚杁䡁䅉党獂䝁䅅䅤求䝁䅑䅉灂䝁䄰䅣獂䝁䅕兢求䝁䄴䅤桂䡁䅑兡療䝁䄴䅉穂䝁䅕杣㉂䝁䅫睙求䡁䅍睏杁䡁䅉党桂䝁䅷䅉㍂䝁䄸杣獂䝁䅑䅉穂䝁䄸䅢ㅂ䡁䅑兡療䝁䄴督杁䡁䅑䅡桂䡁䅑䅉求䝁䄴兙楂䝁䅷党杁䝁䅷兡浂䝁䅕䅉穂䝁䅍兡求䝁䄴睙求䡁䅍䅉桂䝁䄴䅚杁䡁䅁杣療䡁䅙兡歂䝁䅕杣杁䝁䅍兤穂䡁䅑睢瑂䝁䅕杣穂䍁䅁䅤療䍁䅁睚求䝁䄴党祂䝁䅅䅤求䍁䅁兙畂䝁䅑䅉歂䝁䅫督穂䝁䅕兢灂䝁䄴兙あ䝁䅕䅉求䡁䅙兡歂䝁䅕杢橂䝁䅕䅌杁䡁䅣䅡灂䝁䅍䅡杁䝁䅫杢浂䝁䄸杣瑂䡁䅍䅉潂䝁䅕兙獂䡁䅑䅡杁䝁䅍兙祂䝁䅕䅉歂䝁䅕睙灂䡁䅍兡療䝁䄴䅉瑂䝁䅅睡灂䝁䄴睚杁䝁䅅杢歂䍁䅁兡瑂䡁䅁杣療䡁䅙党穂䍁䅁䅣桂䡁䅑兡求䝁䄴䅤穂䉁杫䅉療䡁䅕䅤橂䝁䄸兢求䡁䅍睏杁䝁䅅杢歂䍁䅁督あ䡁䅉兙あ䝁䅕睚灂䝁䅍䅉桂䝁䄴䅚杁䝁䅫兢睂䝁䅷党瑂䝁䅕杢あ䝁䅅䅤灂䝁䄸杢杁䝁䅍睢畂䡁䅍兤獂䡁䅑兡畂䝁䅣䅉穂䝁䅕杣㉂䝁䅫睙求䡁䅍䅌杁䡁䅍兤橂䝁䅧䅉桂䡁䅍䅉桂䝁䅑杤桂䝁䄴睙求䝁䅑䅉桂䝁䄴兙獂䡁䅫䅤灂䝁䅍督杁䝁䅅杢歂䍁䅁睙療䝁䄰兢求䡁䅉睙灂䝁䅅䅢杁䡁䅁杣療䝁䅍党穂䡁䅍党穂䍁䅁睢ㅂ䡁䅑督療䡁䅕杣橂䝁䅫杢湂䍁䅁督求䡁䅉杤灂䝁䅍党穂䍁䄴䅉啂䝁䅧兡穂䍁䅁督求䝁䅣兢求䝁䄴䅤杁䝁䅅䅢穂䝁䄸䅉睂䡁䅉睢㉂䝁䅫䅚求䡁䅍䅉橂䝁䄸兤畂䡁䅑杣㕂䍁䅁䅢求䡁䅙党獂䍁䅁䅣求䡁䅉杚療䡁䅉兢桂䝁䄴睙求䍁䅁兢求䡁䅑杣灂䝁䅍督杁䡁䅉党獂䝁䅅䅤求䝁䅑䅉あ䝁䄸䅉穂䝁䅅䅢求䡁䅍䅉療䝁䅙䅉睂䝁䅧兙祂䝁䄰兙橂䝁䅕兤あ䝁䅫睙桂䝁䅷䅉睂䡁䅉睢歂䡁䅕睙あ䡁䅍䅌杁䡁䅁杣求䡁䅍睙祂䝁䅫杙灂䝁䄴睚杁䡁䅑杣求䝁䄴䅚穂䍁䅷䅉瑂䝁䅕䅚灂䝁䅍兙獂䍁䅁䅤祂䝁䅕兙あ䝁䄰党畂䡁䅑䅌杁䝁䅅杢歂䍁䅁䅣祂䝁䄸兢療䡁䅑兡療䝁䄴兙獂䍁䅁兙橂䡁䅑兡㉂䝁䅫䅤㕂䍁䅁兙橂䡁䅉睢穂䡁䅍䅉㉂䝁䅅杣灂䝁䄸兤穂䍁䅁睙潂䝁䅅杢畂䝁䅕䅢穂䍁䅷䅉灂䝁䄴睙獂䡁䅕䅚灂䝁䄴睚杁䡁䅉党あ䝁䅅兡獂䍁䅷䅉潂䝁䄸督睂䝁䅫䅤桂䝁䅷䅌杁䝁䅅杢歂䍁䅁兢桂䝁䅫䅢杁䝁䄸杣歂䝁䅕杣㝁䍁䅁兙畂䝁䅑䅉瑂䝁䅕兙穂䡁䅕杣求䝁䄰党畂䡁䅑䅉療䝁䅙䅉穂䝁䅅䅢求䡁䅍䅉療䡁䅉䅉睂䡁䅉党穂䝁䅍杣灂䝁䅉兡畂䝁䅣䅉桂䝁䅍䅤灂䡁䅙兡あ䡁䅫䅉桂䡁䅑䅉あ䝁䅧党杁䡁䅉党湂䝁䅫睢畂䝁䅅䅢獁䍁䅁来灂䡁䅁䅉橂䝁䄸䅚求䍁䅷䅉桂䝁䄴䅚杁䝁䅫杢歂䝁䅫杤灂䝁䅑兤桂䝁䅷䅉睂䡁䅉党穂䝁䅍杣灂䝁䅉党祂䍁䅁䅢求䡁䅙党獂䍁䄴䅉啂䝁䅧党杁䙁䅉党穂䝁䅕兙祂䝁䅍䅡杁䍁䅙䅉䕂䝁䅕杤求䝁䅷睢睂䝁䄰党畂䡁䅑䅉呂䝁䄸䅢ㅂ䡁䅑兡療䝁䄴督杁䡁䅍党湂䝁䄰党畂䡁䅑䅉療䝁䅙杚求䡁䅉督杁䡁䅁杣療䝁䅯党橂䡁䅑䅉瑂䝁䅅杢桂䝁䅣党瑂䝁䅕杢あ䍁䅁兙畂䝁䅑䅉橂䝁䅷兡畂䝁䅫睙桂䝁䅷䅉瑂䝁䄸杢灂䡁䅑睢祂䝁䅫杢湂䑁䅳䅉橂䝁䅷兡畂䝁䅫睙桂䝁䅷䅉あ䡁䅉兡桂䝁䅷䅉穂䡁䅕䅣睂䝁䄸杣あ䑁䅳䅉穂䡁䅑杣桂䡁䅑党湂䝁䅫睙杁䡁䅁䅢桂䝁䄴杢灂䝁䄴睚杁䝁䅅杢歂䍁䅁䅚求䡁䅍兡湂䝁䄴䅉穂䝁䅕杣㉂䝁䅫睙求䡁䅍睏杁䝁䅅杢歂䍁䅁䅣桂䡁䅑兡求䝁䄴䅤杁䝁䅅杢歂䍁䅁督灂䡁䅑党杁䝁䅍党畂䡁䅑杣灂䝁䅍䅉穂䝁䄸䅢ㅂ䡁䅑兡療䝁䄴督獁䍁䅁兙穂䍁䅁睤求䝁䅷䅢杁䝁䅅督杁䝁䅍党畂䡁䅑杣桂䝁䅷䅉獂䝁䅅杙療䡁䅉兙あ䝁䄸杣㕂䍁䅷䅉湂䝁䅕杢療䝁䄰兡橂䍁䅷䅉楂䝁䅫睢桂䝁䄴兙獂䡁䅫䅤灂䝁䅍兙獂䍁䅷䅉䉂䕁䅑兔䙂䍁䅷䅉歂䝁䅫督橂䝁䄸杤求䡁䅉入獁䍁䅁兙畂䝁䅑䅉㉂䝁䅅睙橂䝁䅫杢求䍁䅁兙畂䝁䅑䅉楂䝁䅫睢瑂䝁䅅杣牂䝁䅕杣杁䝁䅷兙楂䝁䄸杣桂䡁䅑睢祂䡁䅫䅉穂䝁䅕杣㉂䝁䅫睙求䡁䅍杌杁䙁䅑䅡求䍁䅁睑療䝁䄴䅤祂䝁䅅睙あ䍁䅁睕桂䝁䅷党穂䍁䅁杊杁䕁䄰党歂䝁䅫睙桂䝁䅷䅉呂䝁䄸䅢ㅂ䡁䅑兡療䝁䄴督杁䡁䅍党湂䝁䄰党畂䡁䅑䅉睂䡁䅉睢㉂䝁䅫䅚求䡁䅍䅉潂䝁䅕兙獂䡁䅑䅡杁䝁䅍兙祂䝁䅕䅉睂䡁䅉睢㉂䝁䅫䅚求䡁䅉䅉桂䝁䄴䅚杁䡁䅁兙あ䝁䅫党畂䡁䅑䅉求䝁䄴睚桂䝁䅣党瑂䝁䅕杢あ䍁䅁督求䡁䅉杤灂䝁䅍党穂䍁䅷䅉桂䝁䄴䅚杁䡁䅍睙灂䝁䅕杢あ䝁䅫杚灂䝁䅍䅉穂䡁䅑杣桂䡁䅑党湂䡁䅫䅉桂䝁䄴䅚杁䝁䄰党歂䝁䅫睙桂䝁䅷䅉桂䝁䅙杚桂䝁䅫杣穂䍁䅁督求䡁䅉杤灂䝁䅍党穂䍁䄴䅉䩂䡁䅑䅉穂䝁䅕杣㉂䝁䅕督杁䡁䅁䅡桂䡁䅉兢桂䝁䅍党ㅂ䡁䅑兡橂䝁䅅䅢獁䍁䅁杙灂䝁䄸䅤求䝁䅍䅡畂䝁䄸䅢療䝁䅣入獁䍁䅁䅚求䡁䅙兡橂䝁䅕䅉桂䝁䄴䅚杁䝁䅑兡桂䝁䅣杢療䡁䅍䅤灂䝁䅍䅌杁䝁䅅杢歂䍁䅁睙療䝁䄴督ㅂ䝁䄰党祂䍁䅁䅡求䝁䅅䅢あ䝁䅧䅉橂䝁䄸兢睂䝁䅅杢灂䝁䅕督畁䍁䅁䅖潂䝁䅕䅉橂䝁䄸兢睂䝁䅅杢㕂䍁䅁睤桂䡁䅍䅉浂䝁䄸杣瑂䝁䅕杣獂䡁䅫䅉牂䝁䄴睢㍂䝁䄴䅉桂䡁䅍䅉剂䡁䅕兡畂䡁䅑兡獂䝁䅕督杁䕁䅫兔呂䍁䅁䅓療䝁䅷䅚灂䝁䄴睚穂䍁䅷䅉䩂䝁䄴睙畁䍁䅁兙畂䝁䅑䅉橂䝁䅧兙畂䝁䅣党歂䍁䅁兡あ䡁䅍䅉畂䝁䅅兢求䍁䅁䅤療䍁䅁兓剂䙁䅙兓䉂䍁䅁䅓療䝁䅷䅚灂䝁䄴睚穂䍁䅁兓畂䝁䅍杌杁䝁䅫杢杁䕁䄴睢㉂䝁䅕兢楂䝁䅕杣杁䑁䅉䅍硁䑁䅣杌杁䙁䅑䅡求䍁䅁睙療䝁䄰䅣桂䝁䄴入杁䝁䅫督杁䝁䅉兙穂䝁䅕䅚杁䝁䅫杢杁䕁䅑兤祂䝁䅧兙瑂䍁䅷䅉佂䝁䄸杣あ䝁䅧䅉䑂䝁䅅杣療䝁䅷兡畂䝁䅅杌䅁䵁啳䅁睁䅁䅁兓剂䙁䄸兑坂䕁䅣睘䕂䕁䅫䅔噂䙁䅑睘呂䕁䅧兑卂䕁䅕睕時䕁䄸兖啂䅁䅁充䅁䉁䅧䅁䩂䙁䅅睘䑂䕁䅅䅔䙂䕁䄴䅒䉂䙁䅉䅁乁䅂䅁䅉䅁䕁䅫兕時䕁䅍睔佂䙁䅍䅖䩂䙁䅑兖䙂䕁䄴䅖呂䅁䅁允䅁䑁䅉䅁䩂䙁䅅睘䕂䕁䅫䅔噂䙁䅑睘䙂䙁䅁睕時䕁䅅杒啂䕁䅕杕時䕁䅕䅗啂䙁䅉兑䅁䝁䕳䅁歁䅁䅁兓剂䙁䄸䅒䩂䕁䅷兖啂䙁䄸兒兂䙁䅍睘佂䕁䄸杕乂䅁䅁权䅁䉁䅧䅁䩂䙁䅅睘䩂䕁䄴䅒噂䙁䅍䅖卂䙁䅫䅁捁杂䅁䅊䅁䕁䅫兕時䕁䅫杔䕂䙁䅕睕啂䙁䅉兗時䕁䅣杕偂䙁䅕䅕䅁䉁䝯䅁潁䅁䅁兓剂䙁䄸䅕卂䕁䅫兔䉂䙁䅉兗時䕁䅫杔䕂䙁䅕睕啂䙁䅉兗䅁䉁䜴䅁啁䅁䅁兓剂䙁䄸睕䙂䕁䅍䅖偂䙁䅉䅁奁杂䅁杂䅁䕁䅫杕䅁䵁䍣䅁䥁䅁䅁兓卂䕁䄰䅁权睁䅁权䅁䕁䅫睕卂䕁䅣䅁䵂杁䅁杂䅁䕁䅫䅖䅁䉁䑙䅁䍂䅁䅁兓啂䍁䅁睑療䝁䄴督ㅂ䝁䅷䅤灂䝁䄴睚杁䝁䅅杢歂䍁䅁睔あ䝁䅧党祂䍁䅁睕求䡁䅉杤灂䝁䅍党穂䅁䅁䅁䅣䉁䅧䅁䩂䙁䅑䅉呂䝁䅕杣㉂䝁䅫睙求䡁䅍䅁橁睂䅁杦䄰䕁䅫䅖啂䍁䅁兓畂䝁䅍杌獁䍁䅁䅤療䝁䅣党あ䝁䅧党祂䍁䅁睤灂䡁䅑䅡杁䝁䅫䅤穂䍁䅁督ㅂ䝁䅉督灂䝁䅑兡桂䡁䅉兡求䡁䅍䅌杁䝁䄰兙畂䡁䅕杚桂䝁䅍䅤ㅂ䡁䅉党穂䍁䅁兙畂䝁䅑䅉穂䝁䅕䅢獂䡁䅍䅉求䝁䄴睚灂䝁䄴党求䡁䅉党歂䍁䅁睙祂䝁䅫䅤灂䝁䅍兙獂䍁䅁睙療䝁䄰䅣療䝁䄴党畂䡁䅑督杁䝁䅅杢歂䍁䅁睙ㅂ䡁䅍䅤療䝁䄰兡㙂䝁䅕䅚杁䡁䅑党橂䝁䅧杢療䝁䅷睢湂䡁䅫䅉穂䝁䄸䅢ㅂ䡁䅑兡療䝁䄴督杁䝁䅙睢祂䍁䅁䅤潂䝁䅕䅉あ䡁䅉兙畂䡁䅍䅣療䡁䅉䅤桂䡁䅑兡療䝁䄴䅌杁䝁䅫杢歂䡁䅕督あ䡁䅉兡桂䝁䅷䅌杁䝁䅅杢歂䍁䅁党畂䝁䅕杣湂䡁䅫䅉瑂䝁䅅杣牂䝁䅕䅤穂䍁䅁兡畂䍁䅁杔療䡁䅉䅤潂䍁䅁兑瑂䝁䅕杣灂䝁䅍兙獁䍁䅁兒ㅂ䡁䅉睢睂䝁䅕䅌杁䕁䅅督灂䝁䅅䅌杁䡁䅑䅡求䍁䅁兔灂䝁䅑䅚獂䝁䅕䅉䙂䝁䅅督あ䍁䅷䅉䉂䝁䅙杣灂䝁䅍兙獁䍁䅁兙畂䝁䅑䅉呂䝁䄸兤あ䝁䅧䅉䉂䝁䄰党祂䝁䅫睙桂䍁䄴䅉啂䝁䅧党杁䕁䄰睢あ䝁䅫睢畂䍁䅁䅖求䝁䅍䅡畂䝁䄸䅢療䝁䅣兡求䡁䅍䅉穂䝁䅕睚瑂䝁䅕杢あ䍁䅁兢桂䝁䄴兤浂䝁䅅睙あ䡁䅕杣求䡁䅍䅉楂䡁䅉兙牂䝁䅕䅉睂䝁䅅䅚穂䍁䅷䅉穂䝁䅧睢橂䝁䅳䅉桂䝁䅉督療䡁䅉杙求䡁䅉督獁䍁䅁党畂䝁䅕杣湂䡁䅫䅉桂䝁䅉督療䡁䅉䅣あ䝁䅫睢畂䍁䅁睙療䝁䄰䅣療䝁䄴党畂䡁䅑督獁䍁䅁兙畂䝁䅑䅉歂䝁䅅兢睂䝁䅫杢湂䍁䅁䅤求䝁䅍䅡畂䝁䄸䅢療䝁䅣兡求䡁䅍䅉睂䡁䅉兡瑂䝁䅅杣灂䝁䅷入杁䝁䅙睢祂䍁䅁䅤潂䝁䅕䅉あ䡁䅉兙畂䡁䅍䅣療䡁䅉䅤桂䡁䅑兡療䝁䄴䅉灂䝁䄴䅚ㅂ䡁䅍䅤祂䡁䅫䅌杁䝁䅫杢橂䝁䅷兤歂䝁䅫杢湂䍁䅁䅣桂䡁䅍督求䝁䄴睚求䡁䅉䅉橂䝁䅅杣穂䍁䅷䅉あ䡁䅉兤橂䝁䅳督獁䍁䅁䅢灂䝁䅣䅡あ䍁䄰䅉桂䝁䄴䅚杁䝁䅧党桂䡁䅙入瑁䝁䅑兤あ䡁䅫䅉橂䝁䄸兢瑂䝁䅕杣橂䝁䅫兙獂䍁䅁兙畂䝁䅑䅉瑂䝁䅫䅢灂䡁䅑兙祂䡁䅫䅉㉂䝁䅕䅡灂䝁䅍䅢求䡁䅍䅌杁䝁䅉兤穂䝁䅕督獁䍁䅁兙畂䝁䅑䅉あ䡁䅉兙灂䝁䄴督畁䍁䅁䅖潂䝁䅫督杁䡁䅍党湂䝁䄰党畂䡁䅑䅉穂䝁䅕䅢獂䡁䅍䅉灂䡁䅑督杁䡁䅁杣療䝁䅑兤橂䡁䅑督杁䡁䅕杢歂䝁䅕杣杁䕁䅫䅖啂䍁䅁杒祂䝁䅫睙あ䝁䅫睢畂䍁䅁䅖求䝁䅍䅡畂䝁䄸䅢療䝁䅣兡求䡁䅍䅌杁䕁䅳睔佂䕁䅫䅌杁䕁䅅䅥あ䝁䄸杢求䍁䅷䅉佂䝁䄸杤灂䡁䅑党牂䍁䅷䅉桂䝁䄴䅚杁䕁䅣兑䵂䙁䅑杌杁䝁䅉杣桂䝁䄴䅚杁䝁䄴兙瑂䝁䅕督畁䍁䅁䅖潂䝁䅕䅉䩂䝁䄴䅚ㅂ䡁䅍䅤祂䝁䅫兙獂䍁䅁䅕祂䝁䄸睙求䡁䅍督杁䡁䅍党湂䝁䄰党畂䡁䅑䅉睂䡁䅉睢㉂䝁䅫䅚求䡁䅍䅉灂䝁䄴䅚ㅂ䡁䅍䅤祂䝁䅫兙獂䍁䅁䅣ㅂ䝁䄰䅣穂䍁䅷䅉㉂䝁䅅䅢㉂䝁䅕督獁䍁䅁䅣獂䝁䅅杢あ䍁䅁睢睂䡁䅑兡瑂䝁䅫来桂䡁䅑兡療䝁䄴䅌杁䝁䅅杢歂䍁䅁杣求䝁䄰睢あ䝁䅕䅉瑂䝁䄸杢灂䡁䅑睢祂䝁䅫杢湂䍁䅁督㕂䡁䅍䅤求䝁䄰督杁䝁䅅杢歂䍁䅁督求䡁䅉杤灂䝁䅍党穂䑁䅳䅉桂䝁䄴䅚杁䝁䅅杚あ䝁䅕杣瑂䝁䅅杣牂䝁䅕䅤杁䡁䅍睢獂䡁䅕䅤灂䝁䄸杢穂䍁䅷䅉穂䡁䅕睙潂䍁䅁兙穂䍁䅁杣求䡁䅁䅢桂䝁䅍党瑂䝁䅕杢あ䍁䅁䅣桂䡁䅉䅤穂䍁䅁兙畂䝁䅑䅉穂䝁䅕杣㉂䝁䅫睙求䡁䅍杌杁䕁䅫䅤杁䡁䅍党祂䡁䅙党穂䍁䅁杤桂䡁䅉兡療䡁䅕督杁䝁䅍兤穂䡁䅑睢瑂䝁䅕杣穂䍁䅁兡畂䍁䅁党畂䝁䅕杣湂䡁䅫䅌杁䝁䅍䅡求䝁䄰兡橂䝁䅅䅢杁䝁䅅杢歂䍁䅁䅣求䡁䅑杣療䝁䅍䅡求䝁䄰兡橂䝁䅅䅢獁䍁䅁䅣潂䝁䅅杣瑂䝁䅅睙求䡁䅕䅤灂䝁䅍兙獂䍁䅷䅉湂䝁䅕杢求䡁䅉兙獂䍁䅁兡畂䝁䅑兤穂䡁䅑杣灂䝁䅅䅢獁䍁䅁兢桂䡁䅉兡畂䝁䅕䅌杁䝁䄰兡畂䝁䅫杢湂䍁䅷䅉睂䡁䅕䅢睂䍁䅁兙畂䝁䅑䅉睂䝁䅅䅣求䡁䅉䅌杁䝁䅙睢療䝁䅑䅉桂䝁䄴䅚杁䝁䅉党㉂䝁䅕杣桂䝁䅣党獁䍁䅁䅣療䡁䅣党祂䍁䅁睚求䝁䄴党祂䝁䅅䅤灂䝁䄸杢獁䍁䅁兙畂䝁䅑䅉楂䝁䅫睢睂䝁䅧兙祂䝁䄰兙橂䝁䅕兤あ䝁䅫睙桂䝁䅷䅉灂䝁䄴䅚ㅂ䡁䅍䅤祂䝁䅫党穂䍁䄴䅉啂䝁䅧兡穂䍁䅁督求䝁䅣兢求䝁䄴䅤杁䡁䅍党獂䝁䅷督杁䝁䅫䅤穂䍁䅁䅣祂䝁䄸䅚ㅂ䝁䅍䅤穂䍁䅁兤畂䝁䅑党祂䍁䅁睒療䡁䅕䅢歂䡁䅍䅉兂䡁䅕兢睂䡁䅍䅌杁䕁䅉睢祂䝁䄴党瑂䝁䅅杢畂䍁䅷䅉䙂䝁䄴睚灂䝁䄴党求䡁䅉党歂䍁䅁杖桂䝁䅷杤求䡁䅍䅌杁䕁䅧兙瑂䡁䅣睢祂䡁䅑䅡㕂䍁䅁䅕ㅂ䝁䄰䅣穂䍁䅷䅉兂䙁䅉睔杁䙁䅍党祂䡁䅙兡橂䝁䅕督獁䍁䅁睑湁䡁䅑杣求䝁䅅䅤獁䍁䅁兡瑁䕁䅅䅔䙂䙁䅉䅖獁䍁䅁睕㉂䝁䅅杢求䝁䅧䄫煂䍁䅷䅉卂䝁䅧党灂䝁䄴䅡㡄䡁䅑䅤求䍁䅁䅕ㅂ䝁䄰䅣求䝁䄴䅌杁䝁䅅杢歂䍁䅁䅓桂䝁䅉睢畂䝁䅫兢杁䝁䅉杣桂䝁䄴䅚杁䝁䄴兙瑂䝁䅕督畁䍁䅁䅖潂䝁䅕䅉䑂䝁䄸杢畂䝁䅕睙あ䍁䅁杊杁䕁䅍睢畂䡁䅑杣療䝁䅷䅉啂䝁䅕睙潂䝁䄴睢獂䝁䄸睚灂䝁䅕督杁䡁䅍党湂䝁䄰党畂䡁䅑䅉療䝁䅙杚求䡁䅉督杁䝁䅕杢湂䝁䅫杢求䝁䅕杣求䝁䅑䅉橂䝁䄸杢畂䝁䅕睙あ䝁䄸杣穂䍁䅁兙畂䝁䅑䅉穂䡁䅁党橂䝁䅫兙獂䝁䅫来求䝁䅑䅉睂䡁䅉睢歂䡁䅕睙あ䡁䅍䅉浂䝁䄸杣杁䝁䅍杣灂䡁䅑兡橂䝁䅅䅢杁䝁䅅䅣睂䝁䅷兡橂䝁䅅䅤灂䝁䄸杢穂䍁䅁督ㅂ䡁䅁䅣療䡁䅉䅤灂䝁䄴睚杁䡁䅙兙祂䝁䅫睢ㅂ䡁䅍䅉瑂䝁䅅杣牂䝁䅕䅤穂䍁䅷䅉灂䝁䄴睙獂䡁䅕䅚灂䝁䄴睚杁䝁䅅党祂䝁䄸督睂䝁䅅睙求䍁䅁兙畂䝁䅑䅉歂䝁䅕杚求䝁䄴督求䍁䅷䅉灂䝁䄴䅚ㅂ䡁䅍䅤祂䝁䅫兙獂䍁䅷䅉あ䡁䅉兙畂䡁䅍䅣療䡁䅉䅤桂䡁䅑兡療䝁䄴䅌杁䝁䄰党歂䝁䅫睙桂䝁䅷䅌杁䝁䅅杢歂䍁䅁党畂䝁䅕杣湂䡁䅫䅉ㅂ䝁䄴䅚求䡁䅉䅉あ䝁䅧党杁䕁䅍兙畂䝁䄴睢畂䍁䅷䅉坂䕁䅕兑乂䍁䅷䅉䍂䕁䅫睖杁䕁䅍睢畂䝁䄴党橂䡁䅑睢祂䍁䅁睕㕂䡁䅍䅤求䝁䄰督獁䍁䅁兑求䡁䅉睢穂䡁䅁兙橂䝁䅕䅉䑂䝁䄸杢あ䡁䅉睢獂䡁䅍䅌杁䕁䅕杢灂䝁䅑兡畂䝁䅕䅌杁䕁䅍睢瑂䡁䅁兙橂䡁䅑䅉䉂䡁䅕䅤療䝁䄰兙あ䝁䅫睢畂䍁䅷䅉佂䝁䅕睢瑁䕁䅑入畂䍁䅁䅕祂䝁䄸睙求䡁䅍督杁䕁䅍睢畂䡁䅑杣療䝁䅷督獁䍁䅁睑療䝁䄴睢浂䝁䅷睢㍂䍁䅷䅉牂䙁䅍兑卂䕁䅫兑獁䍁䅁兙畂䝁䅑䅉乂䝁䅫睙祂䝁䄸兌乂䝁䄸䅚求䍁䅁杙祂䝁䅅杢歂䍁䅁杢桂䝁䄰党穂䍁䄴䅉啂䝁䅧党杁䝁䅍睢瑂䡁䅁兙畂䡁䅫䅉㍂䝁䅅督杁䝁䅫杢橂䝁䄸杣睂䝁䄸杣桂䡁䅑党歂䍁䅁兡畂䍁䅁免㕁䑁䅉䅍杁䝁䅅杢歂䍁䅁兡穂䍁䅁䅡求䝁䅅䅚硂䡁䅕兙祂䡁䅑党祂䝁䅕䅚杁䝁䅫杢杁䙁䅍䅤桂䝁䄰杚療䡁䅉䅚獁䍁䅁睑療䝁䄴杢求䝁䅍䅤灂䝁䅍兤あ䍁䄴䅁佂睆䅁䅃䅁䕁䅫䅖塂䅁䅁杊䅍䅁䅧䅁䩂䙁䅙杗䅁䡁䑁䅁佃䅃䅁兓橂䝁䅧睢祂䍁䅁䅓療䝁䅷䅚灂䝁䄴睚穂䍁䅷䅉䵂䡁䅑䅚畁䍁䅁党畂䝁䅣兙湂䝁䅕督杁䝁䅫杢杁䡁䅑䅡求䍁䅁䅚求䡁䅍兡湂䝁䄴䅌杁䝁䅕杢湂䝁䅫杢求䝁䅕杣灂䝁䄴睚獁䍁䅁兙畂䝁䅑䅉瑂䝁䅅杢ㅂ䝁䅙兙橂䡁䅑兤祂䝁䅕䅉療䝁䅙䅉浂䝁䅷兤灂䝁䅑䅉歂䝁䅕䅢灂䡁䅙党祂䡁䅫䅉穂䡁䅕杙穂䡁䅫督あ䝁䅕兢穂䍁䅁兙畂䝁䅑䅉橂䝁䄸兢睂䝁䄸杢求䝁䄴䅤穂䍁䅁杚療䡁䅉䅉穂䝁䅕兢灂䝁䅍睢畂䝁䅑兤橂䡁䅑睢祂䍁䅁睙桂䡁䅁兡あ䝁䅅䅢杁䝁䅕兣ㅂ䝁䅫䅣瑂䝁䅕杢あ䍁䅁兡畂䍁䅁䅤潂䝁䅕䅉噂䝁䄴兡あ䝁䅕䅚杁䙁䅍䅤桂䡁䅑党穂䍁䅁兙畂䝁䅑䅉灂䝁䄴䅤求䡁䅉杢桂䡁䅑兡療䝁䄴兙獂䝁䅷入畁䍁䅁兓あ䍁䅁䅣祂䝁䅫兢桂䡁䅉兡獂䡁䅫䅉療䝁䅙杚求䡁䅉督杁䝁䅣兙穂䍁䅁兙畂䝁䅑䅉橂䝁䅧党瑂䝁䅫睙桂䝁䅷䅉歂䝁䅕䅢灂䡁䅙党祂䡁䅫䅉穂䡁䅫督あ䝁䅕兢穂䍁䅁兙畂䝁䅑䅉穂䡁䅕杙穂䡁䅫督あ䝁䅕兢穂䍁䅁䅤潂䝁䅅䅤杁䝁䅅杣求䍁䅁兤穂䝁䅕䅚杁䝁䅫杢杁䡁䅑䅡求䍁䅁兢桂䝁䄴兤浂䝁䅅睙あ䡁䅕杣灂䝁䄴睚杁䝁䄸杚杁䡁䅍党瑂䝁䅫睙療䝁䄴䅚ㅂ䝁䅍䅤療䡁䅉䅉歂䝁䅕杤灂䝁䅍党穂䍁䄴䅉啂䝁䅧党杁䝁䅍睢瑂䡁䅁兙畂䡁䅫升穂䍁䅁睚桂䡁䅍䅉歂䝁䅕䅢灂䡁䅙党祂䡁䅫䅉穂䡁䅕杙穂䡁䅫督あ䝁䅕兢穂䍁䅁䅚求䝁䅷兡㉂䝁䅕杣獁䍁䅁兢療䝁䄴兡あ䝁䄸杣獁䍁䅁兙畂䝁䅑䅉橂䝁䄸杢あ䡁䅉睢獂䍁䅁睚桂䡁䅍党穂䍁䅁兤穂䝁䅕䅚杁䝁䅫杢杁䡁䅍党瑂䝁䅫睙療䝁䄴䅚ㅂ䝁䅍䅤療䡁䅉䅉瑂䝁䅅杢ㅂ䝁䅙兙橂䡁䅑兤祂䝁䅫杢湂䍁䅁䅣祂䝁䄸睙求䡁䅍督求䡁䅍䅌杁䡁䅍兤橂䝁䅧䅉桂䡁䅍䅉求䡁䅑睙潂䍁䅁兙畂䝁䅑䅉歂䝁䅕䅣療䡁䅍兡あ䝁䅫睢畂䑁䅳䅉桂䝁䄴䅚杁䝁䅍䅡求䝁䄰兡橂䝁䅅䅢杁䝁䅑党獂䝁䅫杤求䡁䅉入杁䡁䅍兤楂䡁䅍入穂䡁䅑党瑂䡁䅍䅉楂䝁䅷党畂䝁䅑䅉桂䝁䄴䅚杁䝁䅑兡穂䡁䅁党畂䡁䅍党杁䡁䅑䅡求䍁䅁杣求䝁䅅睙あ䝁䅫杤求䍁䅁䅢灂䡁䅅兤灂䝁䅑䅉橂䝁䅧党瑂䝁䅫督あ䡁䅉兡求䡁䅍䅉ㅂ䡁䅍党歂䍁䅁兡畂䍁䅁督求䝁䄰兡橂䝁䄸杢歂䡁䅕睙あ䝁䄸杣杁䝁䄰兙畂䡁䅕杚桂䝁䅍䅤ㅂ䡁䅉兡畂䝁䅣䅉睂䡁䅉睢橂䝁䅕督穂䝁䅕督杁䝁䅍睢瑂䡁䅁杣灂䡁䅍兡畂䝁䅣䅉橂䝁䅧党瑂䝁䅫睙桂䝁䅷兌瑂䝁䅕睙潂䝁䅅杢灂䝁䅍兙獂䍁䅁䅣獂䝁䅅杢桂䡁䅉兡㙂䝁䅅䅤灂䝁䄸杢獁䍁䅁党獂䝁䅕睙あ䡁䅉睢睂䝁䅷兙あ䝁䅫杢湂䍁䅷䅉桂䝁䄴䅚杁䝁䅍䅢求䝁䅅杢灂䝁䄴睚畁䍁䅁兓畂䍁䅁兙歂䝁䅑兡あ䝁䅫睢畂䍁䅷䅉灂䡁䅑䅉瑂䝁䅅杢ㅂ䝁䅙兙橂䡁䅑兤祂䝁䅕督杁䡁䅁杣求䝁䅍兡穂䝁䅫睢畂䍁䅁兢桂䝁䅍䅡灂䝁䄴党歂䍁䅁睙療䝁䄰䅣療䝁䄴党畂䡁䅑督獁䍁䅁睤求䝁䅷䅚瑂䝁䅕杢あ䡁䅍䅌杁䝁䅕䅢求䝁䅍䅤祂䝁䄸杢杁䝁䅉党桂䝁䄰䅌杁䝁䅷兙穂䝁䅕杣瑁䡁䅣党獂䝁䅑党歂䍁䅁睙療䝁䄰䅣療䝁䄴党畂䡁䅑督獁䍁䅁䅣祂䝁䅕睙灂䡁䅍兡療䝁䄴䅉㉂䝁䅅睙ㅂ䡁䅕兢杁䝁䅅杢歂䍁䅁䅡㕂䝁䅑杣療䝁䅣党畂䍁䅁杙祂䝁䅅来灂䝁䄴睚獁䍁䅁督ㅂ䡁䅉杚桂䝁䅍党杁䡁䅑杣求䝁䅅䅤瑂䝁䅕杢あ䍁䅁䅤求䝁䅍䅡畂䝁䄸䅢療䝁䅣兡求䡁䅍䅌杁䝁䅅杢歂䍁䅁睢あ䝁䅧党祂䍁䅁䅣祂䝁䄸䅣祂䝁䅫党あ䝁䅅杣㕂䍁䅁䅣祂䝁䄸䅚ㅂ䝁䅍䅤穂䍁䄴䅉啂䝁䅧党杁䝁䅍睢瑂䡁䅁兙畂䡁䅫䅉睂䡁䅉兡瑂䝁䅅杣灂䝁䅷入杁䝁䄰兙祂䝁䅳党あ䡁䅍䅉灂䡁䅑督杁䡁䅁杣療䝁䅑兤橂䡁䅑督杁䡁䅑睢杁䝁䅕兣ㅂ䝁䅫䅣瑂䝁䅕杢あ䍁䅁睔䙂䕁䄰督杁䝁䅫杢杁䡁䅑䅡求䍁䅁督求䝁䄰兡橂䝁䄸杢歂䡁䅕睙あ䝁䄸杣杁䝁䅕兣ㅂ䝁䅫䅣瑂䝁䅕杢あ䍁䅁兢桂䡁䅉睡求䡁䅑䅉灂䝁䄴䅉䭂䝁䅅䅣桂䝁䄴杌杁䕁䅫睙潂䝁䄸杣杁䕁䅧睢獂䝁䅑兡畂䝁䅣督獁䍁䅁䅔あ䝁䅑杌杁䡁䅣兙穂䍁䅁兡畂䝁䅍睢祂䡁䅁睢祂䝁䅅䅤求䝁䅑䅉灂䝁䄴䅉硁䑁䅫兏㕁䍁䅁兙畂䝁䅑䅉灂䡁䅍䅉潂䝁䅕兙歂䡁䅅兤桂䡁䅉䅤求䡁䅉党歂䍁䅁兡畂䍁䅁杒祂䝁䅕兢療䝁䄴䅤獁䍁䅁睑桂䝁䅷兡浂䝁䄸杣畂䝁䅫兙畁䅁䅁硆䅍䕁䅙䅁䩂䝁䅑党畂䡁䅑兡あ䡁䅫䅉啂䝁䅧党浂䡁䅑䅉兂䡁䅉党㉂䝁䅕杢あ䝁䅫睢畂䑁䅳䅉卂䝁䅕睚啂䝁䅕睙潂䅁䅁睆䅷䝁偷䅁䩂䝁䅷䅢灂䝁䄴睢灂䡁䅍䅉啂䝁䄸睢獂䍁䅁睖療䡁䅉睡穂䍁䅁兓畂䝁䅍杌杁䝁䄰兙畂䡁䅕杚桂䝁䅍䅤ㅂ䡁䅉党穂䍁䅁兙畂䝁䅑䅉穂䝁䅕䅢獂䡁䅍䅉灂䝁䄴䅚ㅂ䡁䅍䅤祂䝁䅫兙獂䍁䅁䅣祂䝁䄸䅚ㅂ䝁䅍䅤穂䍁䅁兙畂䝁䅑䅉求䡁䅅兤灂䡁䅁兢求䝁䄴䅤杁䝁䅫杢杁䡁䅑䅡求䍁䅁兖畂䝁䅫䅤求䝁䅑䅉呂䡁䅑兙あ䝁䅕督杁䝁䅅杢歂䍁䅁兡畂䡁䅑党祂䝁䄴兙あ䝁䅫睢畂䝁䅅䅢獂䡁䅫杌杁䕁䅫䅤杁䝁䄸䅣求䡁䅉兙あ䝁䅕督杁䡁䅑䅡祂䝁䄸兤湂䝁䅧䅉穂䝁䅕杤求䝁䄴䅉穂䝁䅕睚瑂䝁䅕杢あ䡁䅍杏杁䕁䅅兤あ䝁䄸兢療䡁䅑兡㉂䝁䅕䅉偂䕁䅕兔㝁䍁䅁杒療䝁䄸䅚杁䕁䅕兣ㅂ䝁䅫䅣瑂䝁䅕杢あ䑁䅳䅉啂䝁䅕督あ䍁䅁杊杁䕁䄰党桂䡁䅍兤祂䝁䅕兢求䝁䄴䅤杁䝁䅅杢歂䍁䅁兒獂䝁䅕睙あ䡁䅉睢畂䝁䅫睙穂䑁䅳䅉塂䝁䅕䅢歂䝁䅫杢湂䑁䅳䅉兂䝁䄸䅢㕂䝁䄰党祂䡁䅍䅉流䍁䅁杒獂䡁䅕兡歂䡁䅍睏杁䕁䅍睢畂䡁䅍䅤祂䡁䅕睙あ䝁䅫睢畂䍁䅁䅕祂䝁䄸䅚ㅂ䝁䅍䅤穂䑁䅳䅉桂䝁䄴䅚杁䙁䅍䅣求䝁䅍兡桂䝁䅷䅤㕂䍁䅁䅕祂䝁䄸䅚ㅂ䝁䅍䅤穂䍁䄴䅉啂䝁䅧党杁䕁䅅兤あ䝁䄸兢療䡁䅑兡㉂䝁䅕䅉偂䕁䅕兔杁䡁䅍党湂䝁䄰党畂䡁䅑䅉療䝁䅙杚求䡁䅉督杁䡁䅁䅢桂䡁䅍䅤灂䝁䅍䅉桂䝁䄴䅚杁䝁䄰党あ䝁䅅䅢杁䝁䅍睢瑂䡁䅁睢畂䝁䅕杢あ䡁䅍䅌杁䝁䅙兙穂䡁䅑党畂䝁䅕杣穂䍁䅷䅉桂䝁䄴䅚杁䝁䅅督穂䝁䅕兢楂䝁䅷兡求䡁䅍䅉浂䝁䄸杣杁䝁䅅兤あ䝁䄸兢療䝁䅉兡獂䝁䅕督獁䍁䅁䅢灂䝁䅣䅡あ䍁䅁䅤祂䡁䅕睙牂䡁䅍䅌杁䝁䅅杢歂䍁䅁睢あ䝁䅧党祂䍁䅁兡畂䝁䅑兤穂䡁䅑杣灂䝁䅅䅢杁䡁䅕督求䡁䅍杌杁䙁䅑䅡求䍁䅁杒療䝁䄸䅚杁䕁䅕兣ㅂ䝁䅫䅣瑂䝁䅕杢あ䍁䅁督求䝁䅣兢求䝁䄴䅤杁䡁䅁杣療䡁䅙兡歂䝁䅕督杁䡁䅣兙祂䝁䅕睤桂䡁䅍䅡灂䝁䄴睚獁䍁䅁杣求䝁䅙杣灂䝁䅣党祂䝁䅅䅤灂䝁䄸杢獁䍁䅁睙療䝁䄸睡灂䝁䄴睚獁䍁䅁兙畂䝁䅑䅉浂䝁䄸睢歂䍁䅁䅣祂䝁䄸睙求䡁䅍督灂䝁䄴睚杁䝁䅕兣ㅂ䝁䅫䅣瑂䝁䅕杢あ䑁䅳䅉牂䝁䅫䅤橂䝁䅧党畂䍁䅁党㑂䝁䅧兙ㅂ䡁䅍䅤獁䍁䅁杤求䝁䄴䅤灂䝁䅷兙あ䝁䅫睢畂䍁䅷䅉桂䝁䄴䅚杁䡁䅁睢獂䝁䅷兤あ䝁䅫睢畂䍁䅁睙療䝁䄴䅤祂䝁䄸䅢杁䡁䅍入穂䡁䅑党瑂䡁䅍睏杁䝁䅅杢歂䍁䅁杚療䝁䄸䅚杁䝁䅕兣ㅂ䝁䅫䅣瑂䝁䅕杢あ䍁䅁兢桂䝁䅫杢あ䝁䅕杢桂䝁䄴睙求䍁䅁兙畂䝁䅑䅉祂䝁䅕䅣桂䝁䅫杣杁䡁䅍党祂䡁䅙兡橂䝁䅕督畁䍁䅁䅖潂䝁䅕䅉啂䝁䅕督あ䍁䅁杊杁䕁䄰党桂䡁䅍兤祂䝁䅕兢求䝁䄴䅤杁䝁䅅杢歂䍁䅁兒獂䝁䅕睙あ䡁䅉睢畂䝁䅫睙穂䍁䅁督求䝁䅣兢求䝁䄴䅤杁䡁䅁杣療䝁䅑兤橂䝁䅕督杁䝁䅅杢歂䍁䅁督求䝁䅷䅢穂䍁䅁党硂䡁䅕兡睂䝁䄰党畂䡁䅑䅌杁䝁䅍睢畂䡁䅍兤瑂䝁䅅杙獂䝁䅕督獁䍁䅁兙畂䝁䅑䅉祂䝁䅕䅢桂䡁䅑党歂䍁䅁督療䝁䅙䅤㍂䝁䅅杣求䍁䅁杚療䡁䅉䅉あ䝁䅕督あ䝁䅫杢湂䍁䅁兙畂䝁䅑䅉瑂䝁䅕兙穂䡁䅕杣灂䝁䄴睚杁䝁䄸杚杁䝁䄰兙あ䝁䅕杣灂䝁䅅䅢穂䍁䅁兙畂䝁䅑䅉穂䡁䅑杣ㅂ䝁䅍䅤ㅂ䡁䅉党穂䍁䅷䅉桂䡁䅍䅉㍂䝁䅕䅢獂䍁䅁兙穂䍁䅁党硂䡁䅕兡睂䝁䄰党畂䡁䅑䅉桂䝁䄴䅚杁䝁䅍睢畂䡁䅍兤瑂䝁䅅杙獂䝁䅕督杁䡁䅕督求䝁䅑䅉灂䝁䄴䅉あ䝁䅧党杁䡁䅁杣療䝁䅑兤橂䡁䅑兡療䝁䄴䅉療䝁䅙䅉求䝁䅷党橂䡁䅑杣療䝁䄴兡橂䍁䅁督ㅂ䝁䅉兙穂䡁䅍党瑂䝁䅉䅢灂䝁䅕督杁䝁䅅杢歂䍁䅁兢灂䝁䅍杣療䝁䅕䅢求䝁䅍䅤祂䝁䄸杢灂䝁䅍督畁䍁䅁䅖潂䝁䅕䅉塂䝁䅕䅢歂䝁䅫杢湂䍁䅁督求䝁䅣兢求䝁䄴䅤杁䡁䅁杣療䝁䅑兤橂䝁䅕督杁䝁䅅杣橂䍁䅁睤求䝁䅷䅚灂䝁䄴睚杁䝁䅕兣ㅂ䝁䅫䅣瑂䝁䅕杢あ䑁䅳䅉桂䝁䄴䅚杁䝁䄰党あ䝁䅅䅢杁䝁䅅杣橂䍁䅁睤求䝁䅷䅚灂䝁䄴睚杁䝁䅍睢畂䡁䅍兤瑂䝁䅅杙獂䝁䅕督杁䝁䅅杢歂䍁䅁杣求䝁䅷兙あ䝁䅕䅚杁䝁䅅睙橂䝁䅕督穂䝁䄸杣灂䝁䅕督畁䍁䅁䅖潂䝁䅕䅉兂䝁䄸䅢㕂䝁䄰党祂䡁䅍䅉流䍁䅁杒獂䡁䅕兡歂䡁䅍䅉穂䝁䅕睚瑂䝁䅕杢あ䍁䅁䅣祂䝁䄸䅚ㅂ䝁䅍党穂䍁䅁兙歂䝁䅧党穂䝁䅫杤求䡁䅍䅌杁䡁䅍党桂䝁䅷兙畂䡁䅑督獁䍁䅁䅢ㅂ䝁䅉杣灂䝁䅍兙あ䝁䅫睢畂䍁䅁兙畂䝁䅑䅉橂䡁䅕䅤あ䝁䅫杢湂䍁䅁杚獂䡁䅕兡歂䡁䅍䅌杁䝁䅅杢歂䍁䅁杚獂䡁䅕兡歂䡁䅍䅉桂䝁䄴䅚杁䡁䅁睢獂䡁䅫兢求䡁䅉督杁䝁䅙睢祂䍁䅁兙ㅂ䡁䅑睢杁䝁䅅杚あ䝁䅕杣瑂䝁䅅杣牂䝁䅕䅤杁䝁䄰兙灂䝁䄴䅤求䝁䄴兙畂䝁䅍党杁䝁䅅杢歂䍁䅁兙睂䡁䅁党桂䡁䅉兙畂䝁䅍党畁䍁䅁䅖潂䝁䅕䅉䑂䝁䄸杢穂䡁䅑杣ㅂ䝁䅍䅤灂䝁䄸杢杁䙁䅁杣療䝁䅑兤橂䡁䅑督杁䡁䅍党湂䝁䄰党畂䡁䅑䅉療䝁䅙杚求䡁䅉督杁䝁䅕杢湂䝁䅫杢求䝁䅕杣求䝁䅑䅉浂䝁䅅督あ䝁䅕杢灂䝁䄴睚杁䡁䅍入穂䡁䅑党瑂䡁䅍䅉桂䝁䄴䅚杁䡁䅍睢獂䡁䅕䅤灂䝁䄸杢穂䍁䅁杚療䡁䅉䅉あ䝁䅧党杁䡁䅉党穂䝁䅫䅚求䝁䄴䅤灂䝁䅅䅢杁䝁䅍睢畂䡁䅍䅤祂䡁䅕睙あ䝁䅫睢畂䍁䅷䅉祂䝁䅕杢療䡁䅙兙あ䝁䅫睢畂䍁䄸杣求䝁䄰睢歂䝁䅕䅢獁䍁䅁兙畂䝁䅑䅉橂䝁䄸兢瑂䝁䅕杣橂䝁䅫兙獂䍁䅁睙療䝁䄴督あ䡁䅉兤橂䡁䅑兡療䝁䄴䅉瑂䝁䅅杣牂䝁䅕䅤穂䍁䄴䅉啂䝁䅧党杁䙁䅍䅣求䝁䅍兡桂䝁䅷䅤㕂䍁䅁䅕祂䝁䄸䅚ㅂ䝁䅍䅤穂䍁䅁督求䝁䅣兢求䝁䄴䅤杁䡁䅁杣療䡁䅙兡歂䝁䅕督杁䝁䅉党㉂䝁䅕杣桂䝁䅣党杁䡁䅁兙橂䝁䅳兙湂䝁䅫杢湂䍁䅁党硂䡁䅕兡睂䝁䄰党畂䡁䅑䅉桂䝁䄴䅚杁䝁䅍睢畂䡁䅍兤瑂䝁䅅杙獂䝁䅕督獁䍁䅁䅣祂䝁䄸䅚ㅂ䝁䅍䅤杁䝁䅍睢歂䝁䅫杢湂䍁䅁兙畂䝁䅑䅉瑂䝁䅅杣牂䝁䅫杢湂䍁䅁党硂䡁䅕兡睂䝁䄰党畂䡁䅑䅉桂䝁䄴䅚杁䝁䅍睢畂䡁䅍兤瑂䝁䅅杙獂䝁䅕督獁䍁䅁兙畂䝁䅑䅉桂䡁䅁䅣獂䝁䅫兙畂䝁䅍党杁䝁䅍睢瑂䡁䅁睢畂䝁䅕杢あ䡁䅍䅉桂䝁䄴䅚杁䝁䅙兙穂䡁䅑党畂䝁䅕杣穂䍁䄴䅉䩂䡁䅑䅉穂䝁䅕杣㉂䝁䅕督杁䡁䅑䅡求䍁䅁兙ㅂ䡁䅑睢瑂䝁䄸䅤灂䡁䅙党杁䕁䄸兒乂䍁䅁兙畂䝁䅑䅉あ䝁䅫党祂䡁䅍䅌杁䕁䄰杕偂䍁䅷䅉橂䝁䄸兢瑂䝁䅕杣橂䝁䅫兙獂䍁䅁杚療䝁䄸䅚杁䝁䅕兣ㅂ䝁䅫䅣瑂䝁䅕杢あ䍁䅷䅉橂䝁䄸杢穂䡁䅑杣ㅂ䝁䅍䅤灂䝁䄸杢獁䍁䅁睚求䝁䄴党祂䝁䅅䅢杁䝁䅫杢歂䡁䅕督あ䡁䅉兡桂䝁䅷䅌杁䝁䅫杢歂䡁䅕督あ䡁䅉兡桂䝁䅷䅉橂䝁䅅䅣灂䡁䅑兙獂䍁䅁睚療䝁䄸䅚穂䍁䅷䅉橂䝁䄸杢穂䡁䅕兢求䡁䅉䅉歂䡁䅕杣桂䝁䅉䅢求䡁䅍䅌杁䝁䅅兤あ䝁䄸兢療䡁䅑兡㉂䝁䅕䅉桂䝁䅙䅤求䡁䅉兢桂䡁䅉睡求䡁䅑䅉求䝁䄴䅚獁䍁䅁兙畂䝁䅑䅉療䡁䅑䅡求䡁䅉䅉瑂䝁䅅杣牂䝁䅕䅤穂䍁䄴䅉啂䝁䅧党杁䝁䅍睢瑂䡁䅁兙畂䡁䅫䅉歂䝁䅫督あ䡁䅉兡楂䡁䅕䅤求䡁䅍䅉灂䡁䅑督杁䡁䅁杣療䝁䅑兤橂䡁䅑督杁䝁䅑兡祂䝁䅕睙あ䝁䅷入杁䡁䅑睢杁䝁䅫杢歂䡁䅕督あ䡁䅉兡桂䝁䅷䅉瑂䝁䅅杢ㅂ䝁䅙兙橂䡁䅑兤祂䝁䅕杣穂䍁䅷䅉桂䡁䅍䅉㍂䝁䅕䅢獂䍁䅁兙穂䍁䅁䅤潂䡁䅉睢ㅂ䝁䅣䅡杁䝁䅫杢歂䝁䅕䅣求䝁䄴䅚求䝁䄴䅤杁䝁䅑兡穂䡁䅑杣灂䝁䅉兤あ䝁䄸杣穂䍁䄴䅉䩂䝁䅷䅢灂䝁䄴睢灂䡁䅍䅉啂䝁䄸睢獂䍁䅁睖療䡁䅉睡穂䍁䅁兓畂䝁䅍杌杁䡁䅣兙穂䍁䅁杚療䡁䅕杢歂䝁䅕䅚杁䝁䅫杢杁䑁䅅兏硁䑁䅉䅉桂䝁䄴䅚杁䝁䅫督杁䝁䅉兙穂䝁䅕䅚杁䝁䅫杢杁䕁䅣䅢求䝁䄴杤灂䝁䅕睤獁䍁䅁兓獂䝁䅷兡畂䝁䄸兡穂䍁䄴䅁湁睆䅁䅡䅧䕁䅫䅢獂䡁䅕兢灂䝁䄴兙獁䍁䅁兓畂䝁䅍杌杁䡁䅁杣療䡁䅙兡歂䝁䅕督杁䡁䅍党硂䡁䅕党畂䝁䅍兡畂䝁䅣兌杁䝁䅅杢歂䍁䅁兙祂䡁䅉兙㕂䍁䄰杙桂䡁䅍党歂䍁䅁督療䝁䅷兤あ䝁䅫睢畂䡁䅍䅉浂䝁䄸杣杁䝁䅣党畂䝁䅕䅤灂䝁䅍䅉桂䝁䄴䅚杁䝁䅣党畂䝁䄸兢灂䝁䅍䅉桂䝁䄴兙獂䡁䅫督灂䡁䅍䅉灂䝁䄴䅉あ䝁䅧党杁䕁䅅兢求䡁䅉兡橂䝁䅅督獁䍁䅁兒ㅂ䡁䅉睢睂䝁䅕䅌杁䕁䅣杣求䝁䅅䅤求䡁䅉䅉䑂䝁䅧兡畂䝁䅅䅌杁䡁䅑䅡求䍁䅁兑穂䝁䅫兙杁䙁䅁兙橂䝁䅫杚灂䝁䅍䅌杁䡁䅑䅡求䍁䅁兔灂䝁䅑䅚獂䝁䅕䅉䙂䝁䅅督あ䍁䅷䅉桂䝁䄴䅚杁䕁䅅杚祂䝁䅫睙桂䍁䄴䅉啂䝁䅧党杁䝁䅍睢瑂䡁䅁兙畂䡁䅫䅉療䝁䅙杚求䡁䅉督杁䡁䅍党硂䡁䅕党畂䝁䅍兡畂䝁䅣兌杁䝁䅅杢歂䍁䅁兙祂䡁䅉兙㕂䍁䄰杙桂䡁䅍党歂䍁䅁兡畂䡁䅍䅤祂䡁䅕兢求䝁䄴䅤穂䍁䅁兙畂䝁䅑䅉橂䝁䄸杢穂䡁䅕兢桂䝁䅉䅢求䡁䅍䅌杁䡁䅣䅡灂䝁䅍䅡杁䝁䅫杢橂䝁䅷兤歂䝁䅕䅉祂䝁䅕兙湂䝁䅕杢あ䡁䅍䅌杁䝁䅙䅢療䡁䅣䅉橂䝁䅕䅢獂䡁䅍䅌杁䝁䅅杢歂䍁䅁䅢灂䝁䅉杣桂䡁䅉入杁䡁䅁杣求䡁䅁兙祂䝁䅅䅤灂䝁䄸杢㝁䍁䅁睤潂䝁䄸䅢求䍁䄰睚求䝁䄴睢瑂䝁䅕䅉穂䝁䅕兣ㅂ䝁䅕杢橂䝁䅫杢湂䍁䅁睡灂䡁䅑督獁䍁䅁睤潂䝁䅫睙潂䍁䅁督求䡁䅅兤求䝁䄴睙求䍁䅁党畂䡁䅑兡祂䝁䅕䅉湂䝁䅕杢療䝁䄰党穂䍁䅁睢浂䍁䅁杤桂䡁䅉兡療䡁䅕督杁䡁䅍兡㙂䝁䅕䅉桂䝁䄴䅚杁䝁䅍睢瑂䡁䅁䅢求䡁䅧兡あ䡁䅫睏杁䝁䅅杢歂䍁䅁䅤桂䡁䅉睚求䡁䅑党歂䍁䅁杣求䡁䅍党硂䡁䅕党畂䝁䅍兡畂䝁䅣䅉牂䝁䅫䅤穂䍁䅷䅉㍂䝁䅧兡橂䝁䅧䅉穂䝁䅕兣ㅂ䝁䅕杢橂䝁䅕䅉求䡁䅧睢瑂䝁䅕督獁䍁䅁督睂䝁䅕睙灂䝁䅙兡橂䍁䅁睚求䝁䄴党穂䍁䅷䅉桂䝁䄴䅚杁䙁䅉杔䉂䍁䅁睢祂䍁䅁睢あ䝁䅧党祂䍁䅁睚求䝁䄴睢瑂䝁䅫睙杁䡁䅉党湂䝁䅫睢畂䡁䅍䅉療䝁䅙䅉灂䝁䄴䅤求䡁䅉党穂䡁䅑杌杁䕁䅫䅤杁䝁䅅䅢穂䝁䄸䅉睂䡁䅉睢㉂䝁䅫䅚求䡁䅍䅉㍂䝁䅧睢獂䝁䅕兌湂䝁䅕杢療䝁䄰党杁䡁䅍党硂䡁䅕党畂䝁䅍兡畂䝁䅣䅌杁䝁䅣党畂䝁䄸䅤㕂䡁䅁兡畂䝁䅣䅌杁䝁䄴睢畂䝁䅫杢㉂䝁䅅督灂䡁䅙党杁䡁䅁杣求䝁䄴兙あ䝁䅅䅢杁䡁䅑党穂䡁䅑兡畂䝁䅣䅌杁䝁䅅杢歂䍁䅁䅣祂䝁䄸䅚ㅂ䝁䅍䅤杁䡁䅍兤睂䡁䅁睢祂䡁䅑䅉穂䝁䅕杣㉂䝁䅫睙求䡁䅍杌杁䙁䅑䅡求䍁䅁睙療䝁䄰䅣桂䝁䄴入杁䡁䅍党祂䡁䅙党穂䍁䅁睚求䝁䄴睢瑂䝁䅫睙杁䡁䅉党穂䝁䅕兙祂䝁䅍䅡杁䝁䅍党畂䡁䅑党祂䡁䅍䅌杁䝁䅅睙桂䝁䅑党瑂䝁䅫睙杁䝁䅫杢穂䡁䅑兡あ䡁䅕䅤灂䝁䄸杢穂䍁䅷䅉湂䝁䄸杤求䡁䅉杢瑂䝁䅕杢あ䍁䅁䅢桂䝁䅉睢祂䝁䅅䅤療䡁䅉兡求䡁䅍䅌杁䝁䅅杢歂䍁䅁䅡療䡁䅍䅣灂䡁䅑兙獂䡁䅍䅌杁䝁䅅督杁䡁䅣党獂䝁䅷䅉桂䡁䅍䅉睂䝁䅧兙祂䝁䄰兙橂䝁䅕兤あ䝁䅫睙桂䝁䅷䅌杁䝁䅉兡療䡁䅑党橂䝁䅧杢療䝁䅷睢湂䡁䅫䅌杁䝁䅍睢瑂䝁䄰党祂䝁䅍兡桂䝁䅷䅉瑂䝁䄸䅢求䝁䅍兤獂䝁䅅杣杁䝁䅑兡桂䝁䅣杢療䡁䅍䅤灂䝁䅍䅉獂䝁䅅杙療䡁䅉兙あ䝁䄸杣灂䝁䅕督獁䍁䅁兙畂䝁䅑䅉橂䝁䄸杢穂䡁䅕兢求䡁䅉䅉湂䝁䅕杢療䝁䄰兡橂䡁䅍䅉橂䝁䄸兢睂䝁䅅杢灂䝁䅕督畁䍁䅁䅖潂䝁䅕䅉橂䝁䄸兢睂䝁䅅杢㕂䍁䅁兢桂䡁䅉睡求䡁䅑督杁䝁䅅杢歂䍁䅁䅚灂䡁䅍䅤祂䝁䅫杙ㅂ䡁䅑党穂䍁䅁兡あ䡁䅍䅉睂䡁䅉睢歂䡁䅕睙あ䡁䅍䅉歂䝁䅫杣求䝁䅍䅤獂䡁䅫䅉あ䝁䄸䅉橂䡁䅕督あ䝁䄸兢求䡁䅉督獁䍁䅁兙穂䍁䅁睤求䝁䅷䅢杁䝁䅅督杁䡁䅑䅡祂䝁䄸兤湂䝁䅧䅉獂䝁䅫杚求䍁䄰督橂䝁䅫党畂䝁䅍党杁䝁䅑兡穂䡁䅑杣灂䝁䅉兤あ䝁䄸杣穂䍁䄴䅉䩂䝁䅷䅢ㅂ䝁䄰兡畂䝁䅅䅌杁䕁䅫杢橂䍁䄴䅉㍂䝁䅅督杁䝁䅫杢橂䝁䄸杣睂䝁䄸杣桂䡁䅑党歂䍁䅁兡畂䍁䅁免㕁䑁䅫䅏杁䝁䅅杢歂䍁䅁兡穂䍁䅁䅡求䝁䅅䅚硂䡁䅕兙祂䡁䅑党祂䝁䅕䅚杁䝁䅫杢杁䙁䅍兙畂䍁䅁䅒灂䝁䅕睚療䍁䅷䅉䑂䝁䅅䅢灂䝁䅙睢祂䝁䄴兡桂䍁䄴䅁⭄睅䅁䅯䅁䕁䅫兢睂䝁䅅睙あ䍁䅁兓畂䡁䅙党穂䡁䅑兡畂䝁䅣睏杁䕁䄰䅓求䝁䅅䅢あ䝁䅧睏杁䕁䅕兢睂䝁䅷睢㕂䝁䅕党杁䕁䅉党畂䝁䅕杚灂䡁䅑督㝁䍁䅁兒瑂䡁䅁䅢療䡁䅫党求䍁䅁兑穂䡁䅍兡穂䡁䅑兙畂䝁䅍党杁䙁䅁杣療䝁䅣杣桂䝁䄰䅉潁䕁䅕兑兂䍁䅫䅁㝃䅃䅁杆䅯䕁䅫兢睂䝁䅫杢煂䍁䅷䅉䩂䝁䄴睙畁䍁䅁睢睂䝁䅕杣桂䡁䅑党穂䍁䅁兙杁䝁䅍䅢療䡁䅕䅚杁䝁䅍睢畂䝁䄴党橂䡁䅑兡㉂䝁䅫䅤㕂䍁䅁䅣獂䝁䅅䅤浂䝁䄸杣瑂䍁䅁兡畂䍁䅁䅤潂䝁䅕䅉䉂䝁䄰党祂䝁䅫睙桂䡁䅍䅌杁䡁䅑䅡求䍁䅁兑穂䝁䅫兙杁䙁䅁兙橂䝁䅫杚灂䝁䅍䅌杁䕁䅕兤祂䝁䄸䅣求䍁䅷䅉あ䝁䅧党杁䕁䄰兡歂䝁䅑䅢求䍁䅁兒桂䡁䅍䅤獁䍁䅁兙畂䝁䅑䅉䉂䝁䅙杣灂䝁䅍兙畁䍁䅁兓あ䡁䅍䅉睂䝁䅷兙あ䝁䅙睢祂䝁䄰䅉㍂䝁䅫杣求䝁䅷党穂䡁䅍䅢㕂䍁䅁睙療䝁䄴杢求䝁䅍䅤穂䍁䅁兡あ䝁䅕兢穂䍁䅁兙畂䝁䅑䅉歂䝁䅕䅢灂䡁䅙党祂䡁䅍䅉歂䝁䅅䅤桂䍁䅁兙楂䝁䄸兤あ䍁䅁䅤潂䝁䅕䅉橂䝁䄸杢畂䝁䅕睙あ䝁䅕䅚杁䝁䅫䅤求䝁䄰督杁䡁䅑睢杁䝁䅉兤穂䝁䅫杢求䡁䅍督杁䝁䅅杢歂䍁䅁睙療䝁䄴督ㅂ䝁䄰党祂䍁䅁兙睂䡁䅁䅢灂䝁䅍兙あ䝁䅫睢畂䡁䅍杌杁䙁䅑䅡求䍁䅁睙療䝁䄰䅣桂䝁䄴入婁䡉䅍䅉睂䝁䅷兙あ䝁䅙睢祂䝁䄰䅉橂䝁䄸兢睂䡁䅉兡穂䝁䅕督杁䝁䅕杢歂䡁䅁睢灂䝁䄴䅤杁䕁䅫睑穂䍁䅷䅉桂䍁䅁兢灂䝁䄴兡桂䡁䅑兤祂䝁䅕䅉祂䝁䅅䅚灂䝁䄸督瑁䝁䄸杢瑁䝁䅅兌橂䝁䅧兡睂䍁䅁䅤潂䝁䅅䅤杁䝁䅅䅤あ䝁䅅睙潂䝁䅕督杁䡁䅑睢杁䝁䅅䅉潂䝁䄸督あ䍁䅁兡あ䝁䅕兢杁䝁䅅杢歂䍁䅁兡畂䝁䅍䅢ㅂ䝁䅑党穂䍁䅁兙杁䝁䄴兤瑂䝁䅉党祂䍁䅁䅤療䍁䅁兡歂䝁䅕杢あ䝁䅫杚㕂䍁䅁䅤潂䝁䅕䅉灂䡁䅑党瑂䍁䄴䅉䩂䡁䅑督杁䡁䅁䅢桂䡁䅑杚療䡁䅉兢杁䝁䅅䅢穂䝁䄸䅉橂䝁䄸杢穂䝁䅫督あ䡁䅍䅉療䝁䅙䅉穂䡁䅫督あ䝁䅕兢穂䍁䅁䅣祂䝁䄸䅚ㅂ䝁䅍䅤穂䍁䅁䅤潂䝁䅅䅤杁䝁䅍睢畂䡁䅍兡穂䡁䅑督杁䝁䄸杚杁䡁䅉党桂䝁䅑党祂䍁䅁兓䑂䡁䅍䅌杁䡁䅉党桂䝁䅑党祂䡁䅍䅌杁䝁䅅杢歂䍁䅁睚桂䡁䅑党㍂䝁䅅入穂䍁䅁䅤療䍁䅁睤灂䡁䅉党獂䝁䅕督穂䝁䅷入杁䡁䅁杣療䡁䅙兡歂䝁䅕䅉睂䝁䄸睤求䡁䅉䅉あ䝁䄸䅉桂䝁䄴䅚杁䝁䅍睢瑂䝁䄰兤畂䝁䅫睙桂䡁䅑党杁䝁䅉兡歂䝁䅫杣求䝁䅍䅤灂䝁䄸杢桂䝁䅷䅢㕂䍁䅁睤灂䡁䅑䅡杁䝁䅕杢歂䡁䅁睢灂䝁䄴䅤杁䕁䅫睑穂䍁䅁睢畂䍁䅁䅡療䡁䅍䅤杁䝁䅫䅤求䝁䄰督獁䍁䅁兙穂䍁䅁睤求䝁䅷䅢杁䝁䅅督杁䡁䅑睢杁䡁䅉党桂䝁䅑䅌杁䡁䅣杣灂䡁䅑党獁䍁䅁兙ㅂ䡁䅑䅡求䝁䄴䅤灂䝁䅍兙あ䝁䅕䅌杁䝁䅅杢歂䍁䅁党畂䝁䅣兙湂䝁䅕䅉あ䝁䅧党杁䝁䅕杢歂䡁䅁睢灂䝁䄴䅤杁䕁䅫睑穂䍁䅁睢畂䍁䅁䅤潂䝁䄸督求䍁䅁兡あ䝁䅕兢穂䑁䅳䅉桂䝁䄴䅚杁䡁䅍睢浂䡁䅑睤桂䡁䅉党杁䝁䅅杢歂䍁䅁兙獂䝁䅣睢祂䝁䅫䅤潂䝁䄰督杁䡁䅑䅡桂䡁䅑䅉求䝁䄴兙楂䝁䅷党杁䝁䅫䅤穂䍁䅁䅣桂䡁䅉䅤畂䝁䅕杣穂䍁䅁䅤療䍁䅁督療䝁䅷杤求䍁䅁党畂䡁䅑党祂䡁䅁杣灂䡁䅍党杁䝁䅉兤穂䝁䅫杢求䡁䅍督杁䡁䅁杣療䝁䅉䅢求䝁䄰督獁䍁䅁督ㅂ䝁䅍䅡杁䝁䅅督杁䡁䅉党あ䝁䅅兡獂䍁䅁督求䝁䅷杚瑁䝁䅍䅡求䝁䅍睡療䡁䅕䅤杁䝁䅅杢歂䍁䅁䅢療䡁䅍督杁䡁䅁杣求䡁䅙党畂䡁䅑兡療䝁䄴杌杁䙁䅑䅡求䍁䅁睙療䝁䄰䅣桂䝁䄴入杁䡁䅁杣灂䝁䄰兙祂䝁䅫䅢㕂䍁䅁督求䡁䅉杤求䡁䅍䅉祂䝁䅕䅤桂䝁䅫䅢獁䍁䅁督ㅂ䡁䅁䅣獂䡁䅫䅉橂䝁䅧兙灂䝁䄴䅉桂䝁䄴䅚杁䝁䅷睢湂䝁䅫督あ䝁䅫睙穂䍁䅷䅉桂䡁䅕䅤療䝁䄰睢あ䝁䅫杤求䍁䅷䅉桂䡁䅙兡桂䡁䅑兡療䝁䄴䅌杁䝁䅉兙畂䝁䅳兡畂䝁䅣䅌杁䝁䅑兙あ䝁䅅睙求䝁䄴䅤求䡁䅉督獁䍁䅁杚療䝁䄸䅚獁䍁䅁䅡求䝁䅅䅢あ䝁䅧睙桂䡁䅉党獁䍁䅁兡畂䝁䅑兤穂䡁䅑杣灂䝁䅅䅢杁䝁䅅杢歂䍁䅁兢桂䝁䄴兤浂䝁䅅睙あ䡁䅕杣灂䝁䄴睚獁䍁䅁䅢灂䝁䄴党畂䍁䅁兙畂䝁䅑䅉ㅂ䝁䄴兡浂䝁䄸杣瑂䍁䅁䅤祂䝁䅅睙牂䝁䅫杢湂䍁䅷䅉穂䡁䅁睢祂䡁䅑督獁䍁䅁兙畂䝁䅑䅉あ䡁䅉兙㉂䝁䅕䅢杁䝁䅫杢歂䡁䅕督あ䡁䅉兡求䡁䅍䅉あ䝁䅧杣療䡁䅕睚潂䍁䅁睢祂䝁䅫睚灂䝁䄴兙獂䍁䅁党硂䡁䅕兡睂䝁䄰党畂䡁䅑䅉桂䝁䄴䅚杁䝁䅑党㉂䝁䅫睙求䍁䅁兢桂䝁䄴兤浂䝁䅅睙あ䡁䅕杣求䡁䅉督獁䍁䅁䅤桂䝁䅣䅉穂䝁䅕杣㉂䝁䅫睙求䍁䅁杙ㅂ䡁䅉党桂䡁䅕督獁䍁䅁督㕂䡁䅍䅤求䝁䄰督杁䝁䅫杢あ䝁䅕睚祂䝁䅅䅤療䡁䅉督獁䍁䅁杤桂䝁䅷兤求䍁䄰兙歂䝁䅑党歂䍁䅁杣求䡁䅍党獂䝁䅷党祂䡁䅍䅌杁䝁䅫杢歂䝁䅕䅣求䝁䄴䅚求䝁䄴䅤杁䡁䅍睢浂䡁䅑睤桂䡁䅉党杁䡁䅙党畂䝁䅑睢祂䡁䅍䅌杁䝁䅅杢歂䍁䅁睢あ䝁䅧党祂䍁䅁督療䝁䅷兤あ䝁䅫睢畂䍁䅁䅣桂䡁䅉䅤畂䝁䅕杣穂䍁䄴䅉䩂䝁䄰䅣灂䝁䄴条獁䍁䅁兓畂䝁䅍杌杁䡁䅣兙穂䍁䅁兡畂䝁䅍睢祂䡁䅁睢祂䝁䅅䅤求䝁䅑䅉灂䝁䄴䅉祁䑁䅁䅍睁䍁䅁兙畂䝁䅑䅉灂䡁䅍䅉潂䝁䅕兙歂䡁䅅兤桂䡁䅉䅤求䡁䅉党歂䍁䅁兡畂䍁䅁睕求䝁䅅䅤あ䝁䅷党獁䍁䅁睖桂䡁䅍䅡灂䝁䄴睚あ䝁䄸杢畁䅁䅁䉌䅍䵁䥧䅁䩂䝁䄴兙祂䝁䅫䅉乂䝁䅕䅚灂䝁䅍兙獂䍁䅷䅉䩂䝁䄴睙畁䍁䅁杙ㅂ䝁䅫䅢歂䡁䅍䅉瑂䝁䅫杢灂䝁䄰兙獂䝁䅷入杁䝁䅫杢㉂䝁䅅督灂䡁䅙党獁䍁䅁杢療䡁䅙党獂䍁䅷䅉桂䝁䄴䅚杁䝁䅍兙あ䝁䅧党あ䝁䅕杣瑁䝁䅉兙穂䝁䅕䅚杁䝁䄰党橂䝁䅧兙畂䝁䅫睙桂䝁䅷䅉あ䝁䅧杣療䝁䄰杙求䝁䅍䅤療䝁䄰入杁䝁䅑党㉂䝁䅫睙求䡁䅍䅉桂䝁䄴䅚杁䝁䅅睙橂䝁䅕督穂䝁䄸杣灂䝁䅕督杁䝁䅙睢祂䍁䅁䅤潂䝁䅕䅉穂䡁䅁党橂䝁䅫杚灂䝁䅍䅉歂䝁䅫督求䝁䅅督求䍁䅁督あ䝁䅅䅤求䡁䅍䅉灂䝁䄴䅉あ䝁䅧党杁䙁䅕杢灂䡁䅑党歂䍁䅁睕あ䝁䅅䅤求䡁䅍杌杁䙁䅑䅡求䍁䅁睙療䝁䄰䅣桂䝁䄴入杁䡁䅁杣療䡁䅙兡歂䝁䅕督杁䕁䅍䅢療䡁䅑䅖祂䝁䅫党㉂䝁䅕杣杁䡁䅍入穂䡁䅑党瑂䍁䅷䅉㍂䝁䅧兡橂䝁䅧䅉灂䡁䅍䅉歂䝁䅕督灂䝁䅣杢求䝁䅑䅉あ䝁䄸䅉橂䝁䄸杣求䍁䅷䅉橂䝁䅅䅣あ䡁䅕杣求䍁䅷䅉桂䝁䄴䅚杁䡁䅉党瑂䝁䄸杤求䍁䅁䅢桂䡁䅉睚求䍁䅁睙獂䝁䄸䅤穂䍁䅁杚祂䝁䄸兢杁䝁䅷兙祂䝁䅣党杁䡁䅙党穂䡁䅍党獂䡁䅍䅉浂䝁䄸杣杁䡁䅑杣求䝁䅅䅤瑂䝁䅕杢あ䍁䅁睢浂䍁䅁䅚求䝁䅕䅣杁䡁䅙党灂䝁䄴䅉あ䝁䅧杣療䝁䄰杙療䡁䅍兡穂䍁䅁兙畂䝁䅑䅉睂䝁䅕杣灂䡁䅁䅡求䡁䅉兙獂䍁䅁䅤潂䡁䅉睢瑂䝁䅉兤穂䑁䅳䅉䝂䝁䅷睢㍂䙁䅑杣灂䝁䅕杤求䡁䅉䅉穂䡁䅫督あ䝁䅕兢獁䍁䅁兙杁䝁䅷兙祂䝁䅣党杁䝁䅉睢祂䝁䅕䅉橂䝁䅅䅤潂䝁䅕䅤求䡁䅉兌楂䝁䅅督求䝁䅑䅉桂䡁䅍䅣灂䡁䅉兙あ䝁䅫睢畂䍁䅁兙畂䝁䅑䅉瑂䝁䅕睙潂䝁䅅杢灂䝁䅍兙獂䍁䅁䅤潂䡁䅉睢瑂䝁䅉党橂䡁䅑睢瑂䡁䅫䅉穂䡁䅫督あ䝁䅕兢杁䡁䅑睢杁䡁䅉党瑂䝁䄸杤求䍁䅁䅢桂䡁䅉睚求䍁䅁睙獂䝁䄸䅤穂䍁䅁杚祂䝁䄸兢杁䝁䅷兙祂䝁䅣党杁䡁䅙党穂䡁䅍党獂䡁䅍䅉灂䝁䄴䅉あ䝁䅧党杁䡁䅁党祂䝁䅫䅣潂䝁䅕杣桂䝁䅷䅉㉂䝁䅅督橂䡁䅕䅢桂䡁䅑兤祂䝁䅕䅉浂䝁䄸杣杁䡁䅑杣求䝁䅅䅤灂䝁䄴睚杁䡁䅁兤獂䝁䄰睢畂䝁䅅杣㕂䍁䅁党瑂䝁䅉睢獂䝁䅫督瑂䍁䅁兙畂䝁䅑䅉療䡁䅑䅡求䡁䅉䅉橂䝁䄸兢睂䝁䅷党㑂䍁䅁杤求䝁䄴睢ㅂ䡁䅍䅉あ䝁䅧杣療䝁䄰杙療䝁䅕兢楂䝁䄸䅢灂䡁䅍兢杁䝁䅍兙穂䝁䅕督㝁䍁䅁兓畂䙁䅑䅡祂䝁䅫䅢獂䍁䅁督㕂䡁䅍䅤求䝁䄰䅉あ䝁䄸䅉あ䡁䅉党桂䡁䅑䅉穂䝁䄰兙獂䝁䅷䅉㉂䝁䅕督穂䝁䅕䅢杁䡁䅑䅡祂䝁䄸兢楂䝁䄸督灂䡁䅍睏杁䝁䅅杢歂䍁䅁䅔灂䝁䄰杒獂䝁䄸睤杁䡁䅍入穂䡁䅑党瑂䍁䅁杚療䡁䅉䅉睂䝁䅅䅤灂䝁䅕杢あ䡁䅍䅉㍂䝁䅧睢杁䝁䅧兙㉂䝁䅕䅉橂䝁䅧杣療䝁䄴兡橂䍁䅁䅢灂䝁䄰杙瑁䡁䅑䅡祂䝁䅕兙あ䝁䅕杢灂䝁䄴睚杁䝁䅫督橂䝁䅧党瑂䝁䅫兙杁䡁䅣兡あ䝁䅧䅉畂䝁䄸䅉穂䡁䅕兡あ䝁䅅杙獂䝁䅕䅉求䝁䄴䅚療䡁䅙兙穂䝁䅍兤獂䝁䅅杣杁䝁䄸杣杁䡁䅍兤祂䝁䅣兡橂䝁䅅䅢杁䡁䅉党㉂䝁䅅督橂䡁䅕䅢桂䡁䅉兡㙂䝁䅅䅤灂䝁䄸杢杁䝁䄸䅣あ䝁䅫睢畂䡁䅍䅉桂䝁䄴䅚杁䡁䅉兡穂䝁䅳䅉療䝁䅙䅉瑂䝁䅅条療䡁䅉䅉桂䝁䄰䅣ㅂ䡁䅑兙あ䝁䅫睢畂䍁䄴䅉䩂䡁䅑䅉穂䝁䅕杣㉂䝁䅕督杁䝁䅫杢あ䝁䅕杣㉂䝁䅕杢あ䝁䅫睢畂䝁䅅䅢杁䡁䅉兙歂䝁䅫睢獂䝁䄸睚灂䡁䅍䅤穂䍁䅷䅉灂䝁䄴䅤求䡁䅉杤求䝁䄴䅤灂䝁䄸杢桂䝁䅷䅉橂䝁䅅杣歂䝁䅫睢獂䝁䄸睚灂䡁䅍䅤穂䍁䅷䅉桂䝁䄴䅚杁䡁䅙兙穂䝁䅍兤獂䝁䅅杣杁䡁䅍兤祂䝁䅣党療䝁䄴督畁䍁䅁䅖潂䝁䅕䅉橂䝁䄸兢睂䝁䅅杢㕂䍁䅁睤桂䡁䅍䅉浂䝁䄸杣瑂䝁䅕杣獂䡁䅫䅉牂䝁䄴睢㍂䝁䄴䅉桂䡁䅍䅉䩂䝁䄴睙求䡁䅁䅤ㅂ䡁䅍䅉佂䝁䅕睤橂䝁䄸免杁䕁䅫杢橂䍁䄴䅉桂䝁䄴䅚杁䝁䅍䅡桂䝁䄴睚求䝁䅑䅉灂䡁䅑督杁䝁䄴兙瑂䝁䅕䅉あ䝁䄸䅉䩂䝁䄴兙祂䝁䅫䅉乂䝁䅕䅚灂䝁䅍兙獂䍁䅷䅉䩂䝁䄴睙畁䍁䅁兡畂䍁䅁睕求䡁䅁䅤求䝁䄰杙求䡁䅉䅉祁䑁䅁免穁䍁䄴䅉䩂䝁䄴兙祂䝁䅫䅉乂䝁䅕䅚灂䝁䅍兙獂䍁䅷䅉䩂䝁䄴睙畁䍁䅁睤桂䡁䅍䅉灂䝁䄴睙療䡁䅉䅣療䡁䅉兙あ䝁䅕䅚杁䝁䅫杢杁䑁䅉䅍硁䑁䅅䅉桂䝁䄴䅚杁䝁䅫督杁䝁䅧党桂䝁䅑兣ㅂ䝁䅅杣あ䝁䅕杣求䝁䅑䅉灂䝁䄴䅉䩂䡁䅉杤灂䝁䄴党獁䍁䅁睑桂䝁䅷兡浂䝁䄸杣畂䝁䅫兙畁䅁䅁硋䅣䍁偯䅁䩂䝁䄴睙㕂䡁䅑党杁䕁䅍睢祂䡁䅁睢祂䝁䅅䅤灂䝁䄸杢獁䍁䅁兙杁䝁䅉兡療䡁䅁䅡桂䡁䅉兢桂䝁䅍党ㅂ䡁䅑兡橂䝁䅅䅢杁䝁䅍睢瑂䡁䅁兙畂䡁䅫䅌杁䝁䅕杢湂䝁䅅睚求䡁䅍䅉灂䝁䄴䅉あ䝁䅧党杁䝁䅑兡穂䝁䅍睢㉂䝁䅕杣㕂䍁䅷䅉歂䝁䅕杤求䝁䅷睢睂䝁䄰党畂䡁䅑䅌杁䝁䅅杢歂䍁䅁睙療䝁䄰兢求䡁䅉睙灂䝁䅅䅢灂䡁䅯兙あ䝁䅫睢畂䍁䅁睢浂䍁䅁䅤潂䝁䅕杣桂䡁䅁党ㅂ䡁䅑兡橂䡁䅍䅉灂䝁䄴䅉あ䝁䅧党杁䙁䅕杢灂䡁䅑党歂䍁䅁睕あ䝁䅅䅤求䡁䅍䅌杁䕁䅕兤祂䝁䄸䅣求䍁䅷䅉䑂䝁䅅杢桂䝁䅑兙獁䍁䅁兙畂䝁䅑䅉䭂䝁䅅䅣桂䝁䄴杌杁䙁䅑䅡求䍁䅁睙療䝁䄰䅣桂䝁䄴入杁䝁䄸杚浂䝁䅕杣穂䍁䅁杓䉂䕁䅳兑䝂䕁䅫䅉潁䡁䅉兤㑂䝁䄸䅢灂䡁䅑兡畂䝁䅫杙灁䍁䅁杚療䡁䅉䅉あ䝁䅧党杁䡁䅑杣求䝁䅅䅤瑂䝁䅕杢あ䍁䅁睢浂䍁䅁兡畂䡁䅑党祂䝁䄰党歂䝁䅫兙あ䝁䅕䅉療䡁䅉䅉潂䝁䅫睚潂䍁䄰杣灂䡁䅍睡杁䝁䄰入求䝁䅷睢浂䝁䅫杙祂䝁䄸督灂䡁䅍䅌杁䡁䅁睢獂䡁䅫睙㕂䡁䅑䅡求䝁䄰兡桂䍁䅁杤求䡁䅉兙獁䍁䅁兙畂䝁䅑䅉穂䡁䅑党祂䝁䄸兡歂䍁䄰杣求䝁䅙杣桂䝁䅍䅤療䡁䅉入杁䝁䅅睙ㅂ䡁䅑党杁䝁䅣杣桂䝁䅙䅤瑁䡁䅙党祂䡁䅍兤穂䍁䄰䅡療䡁䅍䅤杁䝁䅑兡穂䝁䅕兙穂䝁䅕睏杁䕁䄰睔佂䕁䅯兖坂䕁䅫䅉潁䡁䅑兙浂䝁䅅督灂䡁䅑兙瑂䝁䅅杙瑁䝁䅍䅥灂䡁䅧克癁䕁䄰兓佂䕁䅯兖坂䕁䅫䅉潁䡁䅑兙浂䝁䅅督灂䡁䅑兙瑂䝁䅅杙灁䍁䅁杚療䡁䅉䅉あ䡁䅉党桂䡁䅑兡畂䝁䅣䅉祂䝁䅕䅢桂䡁䅁督求䝁䅑䅉療䡁䅉䅉祂䝁䅕杚祂䝁䅅睙あ䝁䄸杣㕂䍁䅁䅚灂䝁䅙杚ㅂ䡁䅍党杁䝁䅷兙祂䝁䅣党杁䕁䅉兌橂䝁䅕䅢獂䍁䅁䅢㕂䝁䄰䅣潂䝁䄸兢桂䑁䅳䅉兂䕁䅕兔䉂䙁䅯兗卂䕁䅕䅉潁䡁䅁党瑂䝁䅫睚桂䡁䅑兡畂䝁䅫杙灁䍁䅷䅉桂䍁䅁督求䝁䅷党橂䡁䅑兡㉂䝁䅕䅉浂䝁䅫杙祂䝁䄸杙獂䝁䅅督あ䍁䅁睚祂䝁䄸睤あ䝁䅧䅉浂䝁䅅睙あ䝁䄸杣杁䡁䅉党橂䝁䅕䅣あ䝁䄸杣杁䝁䅳兡畂䝁䅅督求䍁䅁兡畂䝁䅧兡楂䝁䅫䅤療䡁䅉䅉浂䝁䄸杣杁䡁䅑䅡求䍁䅁䅤祂䝁䅕兙あ䝁䄰党畂䡁䅑䅉療䝁䅙䅉ㅂ䝁䄴杣求䡁䅍党橂䡁䅑兙楂䝁䅷党杁䝁䅉兡獂䝁䅫兙祂䡁䅫䅉あ䡁䅉兙橂䡁䅑䅉橂䝁䅅杢橂䝁䅕杣獁䍁䅁兢求䡁䅑兙穂䡁䅑兙あ䝁䅫睙杁䝁䅍䅡療䝁䅷兙畂䝁䅣兡療䝁䅍兙祂䝁䅍兡畂䝁䄸兢桂䍁䅷䅉桂䝁䄴䅚杁䝁䄰入求䝁䅷睢灂䝁䅑睌獂䡁䅫兢睂䝁䅧睢灂䝁䅑䅉畂䝁䅕睢睂䝁䅷兙穂䝁䄰督㝁䍁䅁兓䑂䕁䅷兖呂䕁䅫睒杁䍁䅧䅣療䝁䄴兙あ䝁䅫杢灂䝁䅉克獁䍁䅁兙杁䝁䅳兡畂䝁䅅督求䍁䅁兡畂䝁䅧兡楂䝁䅫䅤療䡁䅉䅉あ䝁䄸䅉あ䡁䅉党桂䡁䅑䅉橂䝁䅧杣療䝁䄴兡橂䍁䅁兢㕂䝁䅕䅢療䝁䅫䅚杁䝁䅷党ㅂ䝁䅳党瑂䝁䅫兙杁䝁䅅杢歂䍁䅁䅕潂䝁䅫䅢桂䝁䅑党獂䡁䅁䅡灂䝁䅅兌橂䝁䅧杣療䝁䄰睢穂䝁䄸兢求䍁䅁䅣療䡁䅍兡あ䝁䅫杤求䍁䅁兙橂䡁䅕䅤求䍁䅁䅢㕂䝁䄰䅣潂䝁䄸杙獂䝁䅅督あ䝁䅫睙杁䝁䅷党ㅂ䝁䅳党瑂䝁䅫兙㝁䍁䅁杗婂䕁䄴兗慂䍁䅁䅋祂䝁䅕䅤灂䝁䅙兙畂䝁䅷兡瑂䝁䅅杙瑁䝁䅑䅢㍂䡁䅉克杁䡁䅑睢杁䡁䅑杣求䝁䅅䅤杁䝁䅅䅚ㅂ䝁䅷䅤穂䍁䅁睤灂䡁䅑䅡杁䝁䄰党あ䝁䅅督あ䝁䅅䅤灂䝁䅍䅉療䡁䅉䅉祂䝁䅕睙ㅂ䡁䅉杣求䝁䄴䅤杁䝁䅷睢橂䝁䅅䅢獂䡁䅫䅉桂䝁䅑杤桂䝁䄴睙求䝁䅑䅉乂䝁䅕杣牂䝁䅕䅢杁䝁䅍党獂䝁䅷䅉橂䝁䅅杣橂䝁䅫杢療䝁䄰兙㝁䍁䅁兙畂䝁䅑䅉佂䕁䅫睓啂䕁䅫兔坂䕁䄸䅉潁䝁䅅䅥桂䡁䅑兡獂䝁䅫兢桂䝁䅉兌橂䡁䅍杚祂䍁䅫䅉浂䝁䄸杣杁䡁䅑杣求䝁䅅䅤灂䝁䄴睚杁䝁䅍䅡祂䝁䄸杢灂䝁䅍䅉湂䡁䅉兙浂䡁䅑兌㉂䝁䅕杣穂䡁䅕督瑁䝁䅧睢穂䡁䅑䅉歂䝁䅫督求䝁䅅督求䍁䅷䅉桂䡁䅍䅉㍂䝁䅕䅢獂䍁䅁兙穂䍁䅁睔兂䙁䅯兒䵂䙁䅕杕䉂䍁䅁䅋祂䡁䅕䅥療䝁䅷兡あ䝁䅫杢灂䝁䅉克杁䝁䅍杣求䝁䅅兢杁䝁䅙睢祂䍁䅁䅤祂䝁䅕兙あ䝁䅫杢湂䍁䅁兙あ䝁䄸䅣灂䝁䅍䅉歂䝁䅕杣瑂䝁䅅䅤灂䡁䅑兡穂䍁䄴䅉䩂䡁䅑督杁䝁䅍䅢灂䝁䄴兡橂䝁䅅䅢杁䡁䅍䅤桂䝁䅣党杁䡁䅁杣療䝁䅑兤橂䡁䅑督杁䝁䅫杢橂䝁䅷兤歂䝁䅕䅉䩂䕁䄴睑䍂䑁䅅杍穁䑁䅙李㍁䍁䅁䅋䑂䕁䅑睓祁䍁䅫䅉浂䝁䄸杣杁䝁䄸杤桂䡁䅉兡桂䝁䄴䅉橂䝁䅅杢橂䝁䅕杣㝁䍁䅁兓佂䕁䅍村硁䑁䅙免㍁䑁䅍䅎杁䍁䅧睓卂䕁䅅睕䡂䑁䅅杍䕂䍁䅫䅉浂䝁䄸杣杁䝁䅍兙畂䝁䅍党祂䡁䅍睏杁䕁䅫杔䑂䕁䅅睍穁䑁䅧兏睁䍁䅁䅋啂䕁䅣杒祃ㅁ䅉杍㑂䙁䅁䅒瑁䑁䅅克杁䝁䅙睢祂䍁䅁督療䝁䅷兡歂䍁䅁䅤ㅂ䝁䄰睢祂䡁䅍睏杁䙁䅉兤㑂䝁䄸䅢灂䡁䅑兡畂䝁䅫杙杁䝁䅍杣求䝁䅅兢杁䝁䅙睢祂䍁䅁兢灂䝁䅷䅚杁䡁䅑睢杁䝁䄰睢歂䝁䅕杣桂䡁䅑党杁䝁䅧兡歂䡁䅉兙歂䝁䅕杢灂䡁䅑兡穂䍁䅁督ㅂ䡁䅁䅣ㅂ䡁䅉兙あ䝁䅫杤桂䍁䅁䅋䥂䙁䅍克㝁䍁䅁䅕療䡁䅙睢祂䝁䅍兡あ䝁䅫杢灂䝁䅉䅉浂䝁䄸杣杁䕁䅧睕獁䍁䅁杢療䝁䄴督求䝁䅣兢求䝁䄴䅤桂䝁䅷䅉㉂䝁䅫䅤灂䝁䅷兡湂䝁䄸䅌杁䡁䅁杣ㅂ䡁䅉兡湂䝁䄸䅉畂䝁䄸䅚ㅂ䝁䅷兙祂䝁䅫督獁䍁䅁兙畂䝁䅑䅉桂䡁䅍䅤潂䝁䄰兙杁䝁䅅杢歂䍁䅁睙潂䡁䅉睢畂䝁䅫睙杁䡁䅍䅣療䝁䄴䅤桂䝁䄴党療䡁䅕督杁䡁䅕杣あ䝁䅫睙桂䡁䅉兡桂䑁䅳䅉䩂䕁䄴睑䍂䑁䅁䅍睁䑁䅉李祁䍁䅁䅋乂䙁䅉睒兂䙁䅉䅗祁䍁䅫䅉桂䝁䄴䅚杁䕁䅫杔䑂䕁䅉䅍睁䑁䅁兎ぁ䑁䅣䅉潁䕁䄰杕䡂䙁䅁杕奂䑁䅑克杁䝁䅙睢祂䍁䅁督㕂䡁䅍䅤求䝁䄰兡橂䍁䅁兡瑂䝁䄰兤畂䝁䅕䅉桂䝁䄴䅚杁䝁䄴党ㅂ䡁䅉睢瑁䝁䅫兢瑂䡁䅕杢求䍁䅁䅚灂䡁䅍睢祂䝁䅑党祂䡁䅍睏杁䕁䅫杔䑂䕁䅅䅍穁䑁䅑䅎㉁䑁䅁䅉潁䝁䅅杢あ䝁䅫兌䑂䕁䅑免祁䑁䅉克杁䝁䅙睢祂䍁䅁杤灂䡁䅑兡獂䝁䅫睚療䑁䅳䅉桂䝁䄴䅚杁䙁䅯兡獂䡁䅕杣湂䝁䅫督求䡁䅉䅤灂䝁䅉䅉潁䕁䅅䅔䱂䑁䅉克杁䝁䅙睢祂䍁䅁杚灂䝁䅉杣療䝁䅑入穂䡁䅁䅢桂䡁䅍兡桂䍁䅁睢穂䡁䅍兡浂䝁䅫睙桂䝁䄴督杁䡁䅁杣療䝁䅣杣求䡁䅍督灂䡁䅙党畁䍁䅁䅖潂䝁䅕䅉橂䝁䄸兢睂䝁䅅杢㕂䍁䅁督求䝁䅷䅢穂䍁䅁兡あ䡁䅍䅉睂䡁䅉睢歂䡁䅕睙あ䡁䅍䅉あ䝁䄸䅉穂䡁䅁党橂䝁䅫兙獂䡁䅑入杁䝁䅅杢歂䍁䅁杣求䡁䅑兙灂䝁䅷䅉睂䝁䅧兙祂䝁䄰兙橂䝁䅫党穂䍁䅷䅉潂䝁䄸督睂䝁䅫䅤桂䝁䅷䅉睂䝁䅧兙祂䝁䄰兙橂䝁䅫党穂䍁䅷䅉桂䝁䄴䅚杁䡁䅍䅣求䝁䅍兡桂䝁䅷䅤㕂䍁䅁䅚灂䡁䅍䅤祂䝁䅫杙ㅂ䡁䅑睢祂䡁䅍䅉桂䝁䄴䅚杁䡁䅣䅡療䝁䅷党穂䝁䅅䅢求䡁䅉督畁䍁䅁䅖潂䝁䅕䅉橂䝁䄸兢睂䝁䅅杢㕂䍁䅁睤桂䡁䅍䅉浂䝁䄸杣瑂䝁䅕杣獂䡁䅫䅉牂䝁䄴睢㍂䝁䄴䅉桂䡁䅍䅉䩂䝁䄴睙㕂䡁䅑党杁䕁䅣党畂䝁䄸兢灂䝁䅍督杁䕁䅫杢橂䍁䅁兙畂䝁䅑䅉橂䝁䅧兙畂䝁䅣党歂䍁䅁兡あ䡁䅍䅉畂䝁䅅兢求䍁䅁䅤療䍁䅁兓畂䝁䅍入あ䝁䅕䅉䑂䝁䄸杣睂䝁䄸杣桂䡁䅑兡療䝁䄴䅉灂䝁䄴䅉乂䝁䅅杣橂䝁䅧䅉祁䑁䅁䅍穁䍁䄴䅉䩂䝁䄴睙㕂䡁䅑党杁䕁䅍睢祂䡁䅁睢祂䝁䅅䅤灂䝁䄸杢杁䡁䅣兙穂䍁䅁兡畂䝁䅍睢祂䡁䅁睢祂䝁䅅䅤求䝁䅑䅉灂䝁䄴䅉硁䑁䅫兏硁䍁䅁兙畂䝁䅑䅉灂䡁䅍䅉潂䝁䅕兙歂䡁䅅兤桂䡁䅉䅤求䡁䅉党歂䍁䅁兡畂䍁䅁睖灂䝁䅷兢灂䝁䄴睚あ䝁䄸杢獁䍁䅁䅒求䝁䅷兙㍂䝁䅅杣求䍁䄴䅁畁睆䅁䅭䅕䕁䅫杢歂䝁䅕䅣求䝁䄴䅚求䝁䄴睙求䍁䅁杕求䝁䅅䅢あ䡁䅫䅉啂䡁䅉兤穂䡁䅑䅌杁䕁䅫杢橂䍁䄴䅉潁䕁䄴兗呂䕁䅕杏杁䕁䅫杕啂䍁䅫䅉灂䡁䅍䅉桂䍁䅁杣求䝁䅅䅢杁䝁䅕督あ䝁䅅䅤求䍁䅁兡畂䡁䅙党穂䡁䅑兢求䝁䄴䅤杁䡁䅑杣ㅂ䡁䅍䅤杁䡁䅑䅡桂䡁䅑䅉療䡁䅣杢穂䍁䅁兙畂䝁䅑䅉療䡁䅁党祂䝁䅅䅤求䡁䅍䅉瑂䡁䅕䅢あ䝁䅫杚桂䝁䄰兡獂䡁䅫䅉橂䝁䄸兢瑂䡁䅕杢灂䡁䅑兡求䡁䅍䅌杁䝁䅅睙祂䝁䄸督穂䍁䅁杢療䝁䄴兌湂䝁䅅䅤求䡁䅣兙㕂䍁䅁兖畁䙁䅍杌杁䝁䄰兙祂䝁䅳党あ䡁䅍䅉灂䝁䄴睙獂䡁䅕䅚灂䝁䄴睚杁䕁䅅䅤獂䝁䅅杢あ䝁䅅䅌杁䕁䅣兑獁䍁䅁䅒桂䝁䅷䅢桂䡁䅍䅌杁䙁䅑䅗獁䍁䅁䅒求䝁䄴杤求䡁䅉䅌杁䕁䅍睔獁䍁䅁睑療䝁䅷兤瑂䝁䅉兤穂䍁䅷䅉偂䕁䅧䅌杁䕁䅫杢歂䝁䅫兙畂䝁䅅䅣療䝁䅷兡穂䍁䅷䅉䩂䕁䄴䅌杁䙁䅉兙獂䝁䅕兡湂䝁䅧兌䕂䡁䅕杣潂䝁䅅兢獁䍁䅁杔䑂䍁䅷䅉偂䝁䅳䅢桂䝁䅧睢瑂䝁䅅䅉䑂䝁䅫䅤㕂䍁䅷䅉偂䕁䅳䅌杁䕁䄴兙穂䝁䅧杤灂䝁䅷䅢求䍁䅷䅉啂䕁䄴䅌杁䕁䅧睢ㅂ䡁䅍䅤療䝁䄴䅌杁䙁䅑䅗獁䍁䅁兙畂䝁䅑䅉啂䝁䅅兢睂䝁䅅䅌杁䕁䅙䅔畁䍁䅁兓卂䙁䅑升穂䍁䅁兡畂䡁䅙党穂䡁䅑兢求䝁䄴䅤杁䡁䅍䅤祂䝁䅅䅤求䝁䅣入杁䝁䅫督杁䝁䅙睢橂䡁䅕督求䝁䅑䅉療䝁䄴䅉湂䝁䅅兡畂䝁䅫杢湂䍁䅁督橂䝁䅅䅢求䍁䅁杢求䝁䅅杣杁䝁䄰兙煂䝁䄸杣杁䝁䅕兢睂䝁䅷睢㕂䝁䄰党畂䡁䅑䅉橂䝁䅕杢あ䝁䅕杣穂䍁䅁睤灂䡁䅑䅡灂䝁䄴䅉牂䝁䅕入杁䝁䅅兢求䝁䄴兡あ䡁䅫䅉祂䝁䅫睙潂䍁䅁督ㅂ䝁䅉兢桂䡁䅉睡求䡁䅑督杁䡁䅑䅡桂䡁䅑䅉療䝁䅙杚求䡁䅉䅉湂䝁䄸睢歂䍁䅁督橂䝁䅧睢療䝁䅷䅉歂䝁䅫督あ䡁䅉兡橂䡁䅑督杁䝁䅅杢歂䍁䅁䅡灂䝁䅣䅡瑁䡁䅅兤桂䝁䅷兡あ䡁䅫䅉祂䝁䅕䅤桂䝁䅫䅢畁䍁䅁兓卂䙁䅑䅉桂䝁䅫兢穂䍁䅁䅤療䍁䅁䅣祂䝁䄸杤灂䝁䅑党杁䡁䅍䅤療䝁䅍睡潂䝁䄸䅢歂䝁䅕杣穂䍁䅁兙あ䡁䅑杣桂䝁䅍䅤灂䡁䅙党杁䡁䅉兡穂䝁䅳兌桂䝁䅑条ㅂ䡁䅍䅤求䝁䅑䅉祂䝁䅕䅤ㅂ䡁䅉杢穂䍁䅁䅤潂䡁䅉睢ㅂ䝁䅣䅡杁䝁䅑兡獂䝁䅫睚求䝁䄴䅤杁䡁䅁睢祂䡁䅑杚療䝁䅷兡療䍁䅁兢桂䝁䄴兙湂䝁䅕兢求䝁䄴䅤獁䍁䅁督あ䡁䅉睢畂䝁䅣䅉療䡁䅁党祂䝁䅅䅤灂䝁䄸杢桂䝁䅷䅉睂䝁䅕杣浂䝁䄸杣瑂䝁䅅杢橂䝁䅕䅌杁䝁䅅杢歂䍁䅁兙杁䝁䅍睢畂䡁䅍兡穂䡁䅑党畂䡁䅑䅉祂䝁䅕䅤ㅂ䡁䅉杢杁䝁䄸杢杁䝁䅍兙睂䝁䅫䅤桂䝁䅷䅉あ䝁䅧杣療䡁䅕睚潂䍁䅁䅚灂䡁䅍䅤祂䝁䅫杙ㅂ䡁䅑兡療䝁䄴督杁䝁䅅杢歂䍁䅁睙桂䡁䅁兡あ䝁䅅䅢杁䝁䅅䅣睂䡁䅉党橂䝁䅫兙あ䝁䅫睢畂䍁䄴䅁㙃杆䅁朸䅳䕁䅫杢歂䝁䅕䅣求䝁䄴䅚求䝁䄴䅤杁䕁䅉兙畂䝁䅳䅉䑂䝁䄸杣睂䍁䄴䅉療䡁䅁党祂䝁䅅䅤求䡁䅍䅉桂䡁䅍䅉あ䝁䅧党杁䝁䅉兙畂䝁䅳䅉潂䝁䄸䅢歂䝁䅫杢湂䍁䅁睙療䝁䄰䅣桂䝁䄴入杁䝁䅙睢祂䍁䅁杕療䝁䅍睡獂䝁䅅杢歂䍁䅁䅖祂䡁䅕督あ䍁䅁睑療䝁䄰䅣桂䝁䄴入杁䡁䅑䅡桂䡁䅑䅉睂䡁䅉睢㉂䝁䅫䅚求䡁䅍䅉橂䝁䄸兢瑂䝁䅕杣橂䝁䅫兙獂䍁䅁杙桂䝁䄴睡灂䝁䄴睚杁䡁䅁杣療䝁䅑兤橂䡁䅑督杁䝁䅅杢歂䍁䅁督求䡁䅉杤灂䝁䅍党穂䍁䅁䅤療䍁䅁兡畂䝁䅑兡㉂䝁䅫䅚ㅂ䝁䅅䅢穂䍁䅁兙畂䝁䅑䅉穂䝁䄰兙獂䝁䅷兌あ䝁䄸兌瑂䝁䅕䅚灂䡁䅕兢杁䡁䅍兡㙂䝁䅕䅚杁䝁䅉兤穂䝁䅫杢求䡁䅍督求䡁䅍䅉灂䝁䄴䅉あ䝁䅧党杁䙁䅕杢灂䡁䅑党歂䍁䅁睕あ䝁䅅䅤求䡁䅍杌杁䙁䅑䅡求䍁䅁睙療䝁䄰䅣桂䝁䄴入杁䡁䅁杣療䡁䅙兡歂䝁䅕督杁䝁䅫杢あ䝁䅕杣求䡁䅍䅤杁䝁䅍䅡求䝁䅍睡灂䝁䄴睚獁䍁䅁兢療䝁䄴党㕂䍁䅁兢桂䡁䅉睡求䡁䅑䅌杁䝁䅅杢歂䍁䅁督桂䡁䅙兡畂䝁䅣督杁䝁䅅睙橂䝁䄸兤畂䡁䅑督獁䍁䅁兙穂䍁䅁睤求䝁䅷䅢杁䝁䅅督杁䝁䅑党瑂䝁䅅杢歂䍁䅁䅚求䡁䅁睢穂䝁䅫䅤穂䍁䅁兙畂䝁䅑䅉あ䝁䅫兢求䍁䅁睙求䡁䅉䅤灂䝁䅙兡橂䝁䅅䅤求䡁䅍䅉療䝁䅙䅉歂䝁䅕䅣療䡁䅍兡あ䍁䄴䅉䩂䡁䅑䅉療䝁䅙杚求䡁䅉督杁䝁䅍睢瑂䝁䄰党祂䝁䅍兡桂䝁䅷䅉祂䝁䅕兙獂䍁䅁党穂䡁䅑兙あ䝁䅕䅉桂䝁䄴䅚杁䝁䅍睢畂䡁䅍䅤祂䡁䅕睙あ䝁䅫睢畂䍁䅷䅉橂䝁䄸兢瑂䝁䅕杣橂䝁䅫兙獂䍁䅁兙畂䝁䅑䅉灂䝁䄴䅚ㅂ䡁䅍䅤祂䝁䅫兙獂䍁䅷䅉穂䝁䄰兙獂䝁䅷䅉楂䡁䅕督灂䝁䄴党穂䡁䅍䅌杁䡁䅍党橂䡁䅕杣求䝁䅑䅉桂䝁䄴䅚杁䡁䅕杢穂䝁䅕睙ㅂ䡁䅉党歂䍁䅁睙療䝁䄰兢求䡁䅉睙灂䝁䅅䅢獁䍁䅁兙畂䝁䅑䅉橂䝁䄸杢穂䡁䅕兢求䡁䅉䅉祂䝁䅕兙獂䍁䅁党穂䡁䅑兙あ䝁䅕䅉獂䝁䄸兙畂䡁䅍睏杁䡁䅑党祂䝁䄰䅉獂䝁䄸兙畂䡁䅍䅉桂䝁䄴䅚杁䡁䅉党㉂䝁䄸䅢㉂䝁䅫杢湂䍁䄸杢療䝁䄴杣求䡁䅙睢獂䡁䅙兡畂䝁䅣䅉獂䝁䅫杢求䡁䅍䅉療䝁䅙䅉橂䡁䅉党歂䝁䅫䅤㝁䍁䅁睢㉂䝁䅕杣歂䡁䅉兙浂䡁䅑䅉睂䡁䅉睢あ䝁䅕睙あ䝁䅫睢畂䍁䅁兙畂䝁䅑䅉獂䝁䅕䅤あ䝁䅕杣穂䍁䅁睢浂䍁䅁睙祂䝁䅕䅚灂䡁䅑睏杁䝁䅅杢歂䍁䅁杣求䡁䅍兡歂䝁䅕杢あ䝁䅫兙獂䍁䅁兢療䡁䅉䅤湂䝁䅅睚求䡁䅍䅉桂䝁䄴䅚杁䝁䅧睢瑂䝁䅕䅉求䡁䅅兤灂䡁䅑入杁䝁䅷睢桂䝁䄴督杁䝁䅅杢歂䍁䅁䅢灂䝁䄴党穂䍁䄴䅉䩂䝁䄴䅉桂䝁䅑䅚灂䡁䅑兡療䝁䄴䅌杁䡁䅑䅡求䍁䅁睙療䝁䄰䅣桂䝁䄴入杁䡁䅁杣療䡁䅙兡歂䝁䅕督杁䝁䅍兙穂䝁䅧䅉瑂䝁䅅杢桂䝁䅣党瑂䝁䅕杢あ䍁䅁督求䡁䅉杤灂䝁䅍党穂䍁䅷䅉穂䡁䅕睙潂䍁䅁兙穂䍁䅁兑䑂䕁䅧䅉あ䡁䅉兙畂䡁䅍兙橂䡁䅑兡療䝁䄴䅉睂䡁䅉睢橂䝁䅕督穂䝁䅫杢湂䍁䅷䅉睂䝁䄸督灂䡁䅑兡㉂䝁䅕䅉睂䝁䅅入獁䍁䅁兙畂䝁䅑䅉祂䝁䅕兢療䡁䅑党杁䝁䅑党睂䝁䄸督灂䡁䅑䅉穂䝁䅕杣㉂䝁䅫睙求䡁䅍睏杁䝁䅫杢㉂䝁䅕督あ䝁䄰党畂䡁䅑䅉瑂䝁䅅杢桂䝁䅣党瑂䝁䅕杢あ䍁䅁兙畂䝁䅑䅉あ䡁䅉兤穂䡁䅑䅉穂䝁䅕杣㉂䝁䅫睙求䡁䅍䅉あ䝁䄸䅉灂䝁䄴䅚灂䡁䅙兡歂䡁䅕兙獂䡁䅍䅌杁䝁䅫杢穂䡁䅑兡あ䡁䅕䅤灂䝁䄸杢穂䍁䅷䅉穂䝁䄰兙獂䝁䅷䅉楂䡁䅕督灂䝁䄴党穂䡁䅍党穂䍁䅷䅉桂䝁䄴䅚杁䝁䅍䅡桂䡁䅉兡あ䝁䅅杙獂䝁䅕䅉灂䝁䄴督あ䝁䅫䅤ㅂ䡁䅑兡療䝁䄴督㝁䍁䅁兢療䝁䅉兡獂䝁䅕䅌杁䝁䄸杢獂䝁䅫杢求䍁䅷䅉桂䝁䄴䅚杁䡁䅑党獂䝁䅕䅣潂䝁䄸杢求䍁䅁杙桂䝁䄴睡灂䝁䄴睚㝁䍁䅁党穂䡁䅑兙あ䝁䅕䅉穂䝁䅕䅤あ䝁䅷党瑂䝁䅕杢あ䍁䅷䅉浂䝁䅫杢桂䝁䄴睙灂䝁䅅䅢杁䡁䅁䅢桂䝁䄴杢灂䝁䄴睚獁䍁䅁䅤桂䡁䅧䅉穂䝁䅕杣㉂䝁䅫睙求䡁䅍䅌杁䝁䅅杢歂䍁䅁睢あ䝁䅧党祂䍁䅁督求䡁䅉杤灂䝁䅍党穂䑁䅳䅉桂䡁䅕䅤療䝁䄰兙あ䝁䅕䅚杁䡁䅑党獂䝁䅷党祂䍁䅁兢桂䝁䅍䅡灂䝁䄴党穂䑁䅳䅉歂䝁䅕杙灂䡁䅑䅉桂䝁䄴䅚杁䝁䅍杣求䝁䅑兡あ䍁䅁睙桂䡁䅉䅚穂䑁䅳䅉桂䝁䄴䅚杁䝁䄰兤あ䡁䅕兙獂䍁䅁杚ㅂ䝁䄴䅚杁䝁䅅杢歂䍁䅁兤畂䝁䅫䅤杁䝁䅫杢㉂䝁䅕督あ䝁䄰党畂䡁䅑䅉あ䡁䅉兤穂䡁䅑䅉穂䝁䅧兙祂䝁䅕督獁䍁䅁䅤潂䝁䅫杣歂䍁䅁䅣桂䡁䅉䅤㕂䍁䅁兢療䝁䅑党獂䍁䅁䅣療䡁䅉䅤浂䝁䄸䅢灂䝁䄸督獁䍁䅁睚求䝁䄴党祂䝁䅅䅢杁䡁䅍党橂䡁䅕杣灂䡁䅑兡求䡁䅍䅌杁䝁䅙兡㑂䝁䅕䅚杁䝁䅅杢歂䍁䅁杤桂䡁䅉兡桂䝁䅉䅢求䍁䅁兙畂䝁䄴兤灂䡁䅑兡求䡁䅍䅌杁䝁䅅杢歂䍁䅁䅢灂䝁䅙党杁䝁䅫杢穂䡁䅕杣桂䝁䄴睙求䍁䅁䅣祂䝁䄸䅚ㅂ䝁䅍䅤穂䍁䅷䅉桂䡁䅍䅉㍂䝁䅕䅢獂䍁䅁兙穂䍁䅁兙歂䡁䅙兡穂䝁䄸杣㕂䍁䅁䅣獂䝁䅅䅤浂䝁䄸杣瑂䡁䅍杌杁䕁䅙兤祂䡁䅑䅡求䡁䅉䅌杁䝁䅫䅤杁䝁䅫杢㉂䝁䅕督あ䡁䅍䅉灂䝁䄴䅉獂䝁䄸睤瑁䝁䅫杢橂䝁䄸兢求䍁䅁䅡療䡁䅕督灂䝁䄴睚杁䡁䅑兙㑂䍁䅁睙祂䝁䅕䅚灂䡁䅑䅉睂䡁䅉睢煂䝁䅕睙あ䡁䅍睏杁䝁䅧睢獂䝁䅑督獁䍁䅁兢桂䝁䅫杢あ䝁䅅兡畂䡁䅍䅌杁䝁䅅杢歂䍁䅁䅚灂䡁䅍䅣療䡁䅍党穂䍁䅁杚療䡁䅉党橂䝁䅷睢穂䝁䅕䅚杁䡁䅁杣療䡁䅁党祂䡁䅑兡求䡁䅍睏杁䝁䅅杢歂䍁䅁睢睂䝁䅕杣桂䡁䅑党穂䍁䅁兙穂䍁䅁兙畂䍁䅁兡畂䡁䅙党穂䡁䅑兢求䝁䄴䅤杁䝁䅅䅚㉂䝁䅫督療䡁䅉杌杁䕁䅫杢歂䝁䅕䅣求䝁䄴䅚求䝁䄴䅤杁䕁䅉兙畂䝁䅳䅉䑂䝁䄸杣睂䍁䄴䅉㍂䝁䅅督杁䝁䅙睢ㅂ䝁䄴䅚求䝁䅑䅉灂䝁䄴䅉硁䑁䅫䅍㍁䍁䅁兙畂䝁䅑䅉灂䡁䅍䅉潂䝁䅕兙歂䡁䅅兤桂䡁䅉䅤求䡁䅉党歂䍁䅁兡畂䍁䅁杕療䝁䅍睡獂䝁䅅杢歂䍁䅷䅉乂䝁䅅督穂䝁䅅睙潂䡁䅕督求䡁䅑䅤穂䍁䄴䅁䍁睆䅁杘䅁䕁䅫杢歂䝁䅕䅣求䝁䄴䅚求䝁䄴䅤杁䙁䅁睢㍂䝁䅕杣杁䙁䅁杣療䝁䅑兤橂䝁䅕杣穂䍁䅁兙畂䝁䅑䅉䙂䝁䄴党祂䝁䅣入杁䙁䅑杣桂䝁䅑党祂䡁䅍䅁灃权䅁䅢䅁䕁䅫杢歂䝁䅕䅣求䝁䄴䅚求䝁䄴䅤杁䙁䅁睢㍂䝁䅕杣杁䝁䅅杢歂䍁䅁杕求䝁䄴党㍂䝁䅅杙獂䝁䅕䅉䙂䝁䅷党橂䡁䅑杣灂䝁䅍兡あ䡁䅫䅉兂䡁䅉睢歂䡁䅕睙求䡁䅉督䅁䡁䥅䅁獁䅁䅁兓畂䝁䅑兤穂䡁䅑杣灂䝁䅅䅢杁䕁䅅兤あ䝁䄸兢桂䡁䅑兡療䝁䄴䅁扂权䅁䅶䅁䕁䅫杢歂䡁䅕督あ䡁䅉兡桂䝁䅷䅉䉂䡁䅕䅤療䝁䄰兙あ䝁䅫睢畂䑁䅳䅉穁䕁䅑䅉兂䡁䅉兡畂䡁䅑兡畂䝁䅣睏杁䕁䅍睢瑂䝁䄰党祂䝁䅍兡桂䝁䅷䅉呂䡁䅁兙橂䝁䅕䅉䵂䝁䅅兤畂䝁䅍䅡㝁䍁䅁䅕桂䡁䅍督求䝁䄴睚求䡁䅉䅉䉂䝁䅫杣橂䡁䅉兙浂䡁䅑䅉乂䝁䅅杢ㅂ䝁䅙兙橂䡁䅑兤祂䝁䅫杢湂䅁䅁䅋䅧乁䄴䅁䩂䝁䄴䅚ㅂ䡁䅍䅤祂䝁䅫兙獂䍁䅁兑ㅂ䡁䅑睢瑂䝁䅅䅤灂䝁䄸杢㝁䍁䅁兑ㅂ䡁䅑䅡療䡁䅉兡㙂䝁䅅䅤灂䝁䄸杢杁䝁䅅杢歂䍁䅁兑橂䝁䅍党穂䡁䅍䅉䑂䝁䄸杢あ䡁䅉睢獂䑁䅳䅉䕂䝁䅅䅤桂䍁䅁䅕祂䝁䄸䅤求䝁䅍䅤灂䝁䄸杢㝁䍁䅁䅕祂䝁䄸睙求䡁䅍督杁䕁䅅兤あ䝁䄸兢桂䡁䅑兡療䝁䄴睏杁䕁䄴党あ䡁䅣睢祂䝁䅳䅉呂䝁䅕睙ㅂ䡁䅉兡あ䡁䅫䅁䍄䅃䅁䅩䅁䕁䅫杢歂䡁䅕督あ䡁䅉兡桂䝁䅷䅉䉂䡁䅕䅤療䝁䄰兙あ䝁䅫睢畂䑁䅳䅉䕂䝁䅅䅤桂䍁䅁䅕祂䝁䄸䅤求䝁䅍䅤灂䝁䄸杢㝁䍁䅁䅕祂䝁䄸睙求䡁䅍督杁䕁䅅兤あ䝁䄸兢桂䡁䅑兡療䝁䄴睏杁䙁䅉党湂䙁䅑党橂䝁䅧䅁䍄杅䅁䅘䅁䕁䅫杢歂䡁䅕督あ䡁䅉兡桂䝁䅷䅉䉂䡁䅕䅤療䝁䄰兙あ䝁䅫睢畂䑁䅳䅉䕂䝁䅕杢あ䝁䅫督あ䡁䅉入㝁䍁䅁杕求䡁䅍䅣灂䡁䅉兙あ䝁䄸杣㕂䅁䅁兺䅧䵁䄴䅁䩂䝁䄴䅚ㅂ䡁䅍䅤祂䝁䅫兙獂䍁䅁兑ㅂ䡁䅑睢瑂䝁䅅䅤灂䝁䄸杢㝁䍁䅁䅒灂䝁䅣兡あ䝁䅅䅢杁䕁䅅督穂䝁䅕䅤杁䕁䄰兙畂䝁䅅睚求䝁䄰党畂䡁䅑睏杁䕁䅉杣桂䝁䄴䅚杁䕁䄰兙祂䝁䅳党あ䝁䅫杢湂䑁䅳䅉兂䡁䅉睢橂䝁䅕督穂䍁䅁兑ㅂ䡁䅑睢瑂䝁䅅䅤灂䝁䄸杢㝁䍁䅁睑療䝁䄴䅤求䝁䄴䅤杁䕁䅍杣求䝁䅅䅤灂䝁䄸杢䅁䭁偙䅁㙂䅁䅁兓畂䝁䅑兤穂䡁䅑杣灂䝁䅅䅢杁</t>
  </si>
  <si>
    <t>䕁䅅兤あ䝁䄸兢桂䡁䅑兡療䝁䄴睏杁䕁䅕䅢求䝁䅍䅤祂䝁䅫睙杁䙁䅙党潂䝁䅫睙獂䝁䅕睏杁䕁䅅兤あ䝁䄸杢療䝁䄰睢ㅂ䡁䅍䅉坂䝁䅕䅡灂䝁䅍䅢求䡁䅍䅁兂充䅁杭䅁䕁䅫杢歂䡁䅕督あ䡁䅉兡桂䝁䅷䅉䉂䡁䅕䅤療䝁䄰兙あ䝁䅫睢畂䑁䅳䅉乂䝁䅅杣灂䝁䄴党杁䙁䅑杣桂䝁䄴督睂䝁䄸杣あ䝁䅅䅤灂䝁䄸杢㝁䍁䅁睕灂䝁䄰兤獂䝁䅅䅤灂䝁䄸杢㝁䍁䅁䅕祂䝁䄸睙求䡁䅍督杁䕁䅅兤あ䝁䄸兢桂䡁䅑兡療䝁䄴䅁䵄䅃䅁䅣䅁䕁䅫杢歂䡁䅕督あ䡁䅉兡桂䝁䅷䅉䉂䡁䅕䅤療䝁䄰兙あ䝁䅫睢畂䑁䅳䅉兂䝁䅅督穂䝁䅕杢湂䝁䅕杣杁䕁䅅兡祂䝁䅍杣桂䝁䅙䅤杁䕁䄰兙畂䡁䅕杚桂䝁䅍䅤ㅂ䡁䅉兡畂䝁䅣䅁㍁睅䅁䅚䅁䕁䅫杢歂䡁䅕督あ䡁䅉兡桂䝁䅷䅉䉂䡁䅕䅤療䝁䄰兙あ䝁䅫睢畂䑁䅳䅉兂䝁䅧入穂䝁䅫睙桂䝁䅷䅉呂䝁䅕睙ㅂ䡁䅉兡あ䡁䅫睏杁䙁䅍党畂䡁䅍睢祂䡁䅍䅁摂元䅁杸䅁䕁䅫杢歂䡁䅕督あ䡁䅉兡桂䝁䅷䅉䉂䡁䅕䅤療䝁䄰兙あ䝁䅫睢畂䑁䅳䅉兂䝁䅧入穂䝁䅫睙桂䝁䅷䅉呂䝁䅕睙ㅂ䡁䅉兡あ䡁䅫睏杁䙁䅍党畂䡁䅍睢祂䡁䅍睏杁䙁䅍兢桂䡁䅉䅤杁䕁䅉兤灂䝁䅷䅚灂䝁䄴睚㝁䍁䅁睒療䡁䅙䅖求䝁䅍䅡㝁䍁䅁䅒桂䡁䅑兙杁䕁䅍党畂䡁䅑党祂䍁䅁䅖求䝁䅍䅡畂䝁䄸䅢療䝁䅣入䅁乁䡧䅁啂䅁䅁兓畂䝁䅑兤穂䡁䅑杣灂䝁䅅䅢杁䕁䅅兤あ䝁䄸兢桂䡁䅑兡療䝁䄴睏杁䙁䅁杣療䝁䅍党穂䡁䅍䅉䉂䡁䅕䅤療䝁䄰兙あ䝁䅫睢畂䅁䅁睇䅣䥁䅙䅁䩂䝁䄴䅚ㅂ䡁䅍䅤祂䝁䅫兙獂䍁䅁兑ㅂ䡁䅑睢瑂䝁䅅䅤灂䝁䄸杢㝁䍁䅁䅕祂䝁䄸睙求䡁䅍督杁䕁䅅兤あ䝁䄸兢桂䡁䅑兡療䝁䄴睏杁䕁䅅杣あ䝁䅫杚灂䝁䅍兡桂䝁䅷䅉䩂䝁䄴䅤求䝁䅷䅢灂䝁䅣党畂䝁䅍党䅁䵁兙䅁䍃䅁䅁兓畂䝁䅑兤穂䡁䅑杣灂䝁䅅䅢杁䕁䅅兤あ䝁䄸兢桂䡁䅑兡療䝁䄴睏杁䙁䅁杣療䝁䅍党穂䡁䅍䅉䉂䡁䅕䅤療䝁䄰兙あ䝁䅫睢畂䑁䅳䅉偂䝁䅍党桂䝁䄴䅉䕂䝁䅅䅤桂䍁䅁睑療䝁䅷䅢求䝁䅍䅤灂䝁䄸杢䅁偁䨰䅁杄䅁䅁兓畂䝁䅑兤穂䡁䅑杣灂䝁䅅䅢杁䕁䅅兤あ䝁䄸兢桂䡁䅑兡療䝁䄴睏杁䙁䅉杒䩂䕁䅑䅉潁䙁䅉兙歂䝁䅫睢杁䕁䅙杣求䡁䅅兤求䝁䄴睙㕂䍁䅁兓歂䝁䅕杢あ䝁䅫杚灂䝁䅍兙あ䝁䅫睢畂䍁䅫睏杁䙁䅍党畂䡁䅍睢祂䡁䅍睏杁䙁䅍兢桂䡁䅉䅤杁䕁䅕杢求䡁䅉睚㕂䑁䅳䅉䕂䝁䅅䅤桂䍁䅁睑求䝁䄴䅤求䡁䅉䅉啂䝁䅕睙潂䝁䄴睢獂䝁䄸睚㕂䑁䅳䅉ㅁ䕁䅣䅁䵁兄䅁䅗䅁䕁䅫杢歂䡁䅕督あ䡁䅉兡桂䝁䅷䅉䉂䡁䅕䅤療䝁䄰兙あ䝁䅫睢畂䑁䅳䅉呂䝁䅕杢穂䝁䄸杣穂䑁䅳䅉穁䕁䅑䅉兂䡁䅉兡畂䡁䅑兡畂䝁䅣䅁䡂元䅁䅣䅁䕁䅫杢歂䡁䅕督あ䡁䅉兡桂䝁䅷䅉䉂䡁䅕䅤療䝁䄰兙あ䝁䅫睢畂䑁䅳䅉呂䝁䅕杢穂䝁䄸杣穂䑁䅳䅉䉂䡁䅉䅤灂䝁䅙兡橂䝁䅫兙獂䍁䅁兓畂䡁䅑党獂䝁䅷兡湂䝁䅕杢橂䝁䅕䅁⽃䅃䅁䄶䅁䕁䅫杢歂䡁䅕督あ䡁䅉兡桂䝁䅷䅉䉂䡁䅕䅤療䝁䄰兙あ䝁䅫睢畂䑁䅳䅉呂䝁䅕杢穂䝁䄸杣穂䑁䅳䅉䉂䡁䅕䅤潂䝁䅕杢あ䝁䅫睙桂䡁䅑兡療䝁䄴睏杁䙁䅍兢桂䡁䅉䅤杁䕁䅍兡あ䝁䅫党穂䑁䅳䅉䕂䝁䅅䅤桂䍁䅁䅕祂䝁䄸䅤求䝁䅍䅤灂䝁䄸杢㝁䍁䅁䅕祂䝁䄸睙求䡁䅍督杁䕁䅅兤あ䝁䄸兢桂䡁䅑兡療䝁䄴睏杁䕁䄴党あ䡁䅣睢祂䝁䅳䅉呂䝁䅕睙ㅂ䡁䅉兡あ䡁䅫䅁允充䅁䄰䅁䕁䅫杢歂䡁䅕督あ䡁䅉兡桂䝁䅷䅉䉂䡁䅕䅤療䝁䄰兙あ䝁䅫睢畂䑁䅳䅉呂䝁䅕杢穂䝁䄸杣穂䑁䅳䅉䕂䝁䅅䅤桂䍁䅁䅕祂䝁䄸䅤求䝁䅍䅤灂䝁䄸杢㝁䍁䅁兒獂䝁䅕睙あ䡁䅉兡橂䍁䅁杖求䝁䅧兡橂䝁䅷党㝁䍁䅁䅕祂䝁䄸睙求䡁䅍督杁䕁䅅兤あ䝁䄸兢桂䡁䅑兡療䝁䄴睏杁䕁䄴党あ䡁䅣睢祂䝁䅳䅉呂䝁䅕睙ㅂ䡁䅉兡あ䡁䅫䅁㑂权䅁杷䅁䕁䅫杢歂䡁䅕督あ䡁䅉兡桂䝁䅷䅉䉂䡁䅕䅤療䝁䄰兙あ䝁䅫睢畂䑁䅳䅉呂䝁䅕杢穂䝁䄸杣穂䑁䅳䅉䕂䝁䅅䅤桂䍁䅁䅕祂䝁䄸䅤求䝁䅍䅤灂䝁䄸杢㝁䍁䅁䅕祂䝁䄸睙求䡁䅍督杁䕁䅅兤あ䝁䄸兢桂䡁䅑兡療䝁䄴睏杁䕁䅅杣あ䝁䅫杚灂䝁䅍兡桂䝁䅷䅉䩂䝁䄴䅤求䝁䅷䅢灂䝁䅣党畂䝁䅍党㝁䍁䅁兎䡂䅁䅁桏䅑佁䅷䅁䩂䝁䄴䅚ㅂ䡁䅍䅤祂䝁䅫兙獂䍁䅁兑ㅂ䡁䅑睢瑂䝁䅅䅤灂䝁䄸杢㝁䍁䅁睕求䝁䄴督療䡁䅉督㝁䍁䅁䅒桂䡁䅑兙杁䙁䅁杣療䡁䅑党橂䡁䅑兡療䝁䄴睏杁䙁䅁杣療䝁䅍党穂䡁䅍䅉䉂䡁䅕䅤療䝁䄰兙あ䝁䅫睢畂䑁䅳䅉䉂䡁䅉䅤灂䝁䅙兡橂䝁䅫兙獂䍁䅁兓畂䡁䅑党獂䝁䅷兡湂䝁䅕杢橂䝁䅕睏杁䕁䅅兤あ䝁䄸杢療䝁䄰睢ㅂ䡁䅍䅉坂䝁䅕䅡灂䝁䅍䅢求䡁䅍睏杁䑁䅕睒䅁䭁䭅䅁䭃䅁䅁兓畂䝁䅑兤穂䡁䅑杣灂䝁䅅䅢杁䕁䅅兤あ䝁䄸兢桂䡁䅑兡療䝁䄴睏杁䙁䅍党畂䡁䅍睢祂䡁䅍睏杁䕁䅕䅢求䝁䅍䅤祂䝁䅫睙杁䙁䅙党潂䝁䅫睙獂䝁䅕睏杁䙁䅁杣療䝁䅍党穂䡁䅍䅉䉂䡁䅕䅤療䝁䄰兙あ䝁䅫睢畂䅁䅁杣䄸䝁䅙䅁䩂䝁䄴䅚ㅂ䡁䅍䅤祂䝁䅫兙獂䍁䅁兑ㅂ䡁䅑睢瑂䝁䅅䅤灂䝁䄸杢㝁䍁䅁睕求䝁䄴督療䡁䅉督㝁䍁䅁䅕祂䝁䄸睙求䡁䅍督杁䕁䅅兤あ䝁䄸兢桂䡁䅑兡療䝁䄴䅁潃睂䅁東䅁䕁䅫杢歂䡁䅕督あ䡁䅉兡桂䝁䅷䅉䉂䡁䅕䅤療䝁䄰兙あ䝁䅫睢畂䑁䅳䅉呂䝁䅕杢穂䝁䄸杣穂䑁䅳䅉兂䡁䅉睢橂䝁䅕督穂䍁䅁兑ㅂ䡁䅑睢瑂䝁䅅䅤灂䝁䄸杢㝁䍁䅁䅕桂䡁䅍督求䝁䄴睚求䡁䅉䅉䉂䝁䅫杣橂䡁䅉兙浂䡁䅑䅉乂䝁䅅杢ㅂ䝁䅙兙橂䡁䅑兤祂䝁䅫杢湂䅁䅁䉚䅁䡁䄴䅁䩂䝁䄴䅚ㅂ䡁䅍䅤祂䝁䅫兙獂䍁䅁兑ㅂ䡁䅑睢瑂䝁䅅䅤灂䝁䄸杢㝁䍁䅁睕求䝁䄴督療䡁䅉督㝁䍁䅁睕灂䝁䄰兤獂䝁䅅䅤灂䝁䄸杢㝁䍁䅁䅕祂䝁䄸睙求䡁䅍督杁䕁䅅兤あ䝁䄸兢桂䡁䅑兡療䝁䄴䅁千睂䅁䄲䅁䕁䅫杢歂䡁䅕督あ䡁䅉兡桂䝁䅷䅉䉂䡁䅕䅤療䝁䄰兙あ䝁䅫睢畂䑁䅳䅉呂䝁䅕杢穂䝁䄸杣穂䑁䅳䅉呂䝁䅫兢ㅂ䝁䅷兙あ䝁䅫睢畂䑁䅳䅉兂䡁䅉睢橂䝁䅕督穂䍁䅁兑ㅂ䡁䅑睢瑂䝁䅅䅤灂䝁䄸杢㝁䍁䅁睕あ䝁䄸杣桂䝁䅣党杁䕁䄰兙畂䝁䅅睚求䝁䄰党畂䡁䅑睏杁䕁䅅杣あ䝁䅫杚灂䝁䅍兡桂䝁䅷䅉䩂䝁䄴䅤求䝁䅷䅢灂䝁䅣党畂䝁䅍党䅁䅁刴䅁慃䅁䅁兓畂䝁䅑兤穂䡁䅑杣灂䝁䅅䅢杁䕁䅅兤あ䝁䄸兢桂䡁䅑兡療䝁䄴睏杁䙁䅍党畂䡁䅍睢祂䡁䅍睏杁䙁䅍兡瑂䡁䅕䅢桂䡁䅑兡療䝁䄴睏杁䙁䅍兢桂䡁䅉䅤杁䕁䅕杢求䡁䅉睚㕂䑁䅳䅉兂䡁䅉睢橂䝁䅕督穂䍁䅁兑ㅂ䡁䅑睢瑂䝁䅅䅤灂䝁䄸杢䅁佁䡳䅁敂䅁䅁兓畂䝁䅑兤穂䡁䅑杣灂䝁䅅䅢杁䕁䅅兤あ䝁䄸兢桂䡁䅑兡療䝁䄴睏杁䙁䅍党畂䡁䅍睢祂䡁䅍睏杁䙁䅍兢桂䡁䅉䅤杁䕁䅉兤灂䝁䅷䅚灂䝁䄴睚䅁䉁䱕䅁元䅁䅁兓畂䝁䅑兤穂䡁䅑杣灂䝁䅅䅢杁䕁䅅兤あ䝁䄸兢桂䡁䅑兡療䝁䄴睏杁䙁䅍党畂䡁䅍睢祂䡁䅍睏杁䙁䅍兢桂䡁䅉䅤杁䕁䅉兤灂䝁䅷䅚灂䝁䄴睚㝁䍁䅁兑祂䡁䅑兡浂䝁䅫睙灂䝁䅅䅢杁䕁䅫杢あ䝁䅕䅢獂䝁䅫睚求䝁䄴睙求䅁䅁硐䅉佁䅉䅁䩂䝁䄴䅚ㅂ䡁䅍䅤祂䝁䅫兙獂䍁䅁兑ㅂ䡁䅑睢瑂䝁䅅䅤灂䝁䄸杢㝁䍁䅁睕求䝁䄴督療䡁䅉督㝁䍁䅁睕瑂䝁䅅杣あ䍁䅁村ㅂ䝁䅫䅢歂䝁䅫杢湂䑁䅳䅉兂䡁䅉睢橂䝁䅕督穂䍁䅁兑ㅂ䡁䅑睢瑂䝁䅅䅤灂䝁䄸杢㝁䍁䅁杔求䡁䅑睤療䡁䅉睡杁䙁䅍党橂䡁䅕杣灂䡁䅑入㝁䍁䅁䅒桂䡁䅑兙杁䕁䅍党畂䡁䅑党祂䍁䅁䅖求䝁䅍䅡畂䝁䄸䅢療䝁䅣入㝁䍁䅁兎䡂䅁䅁睓䅣䵁䅙䅁䩂䝁䄴䅚ㅂ䡁䅍䅤祂䝁䅫兙獂䍁䅁兑ㅂ䡁䅑睢瑂䝁䅅䅤灂䝁䄸杢㝁䍁䅁睕求䝁䄴督療䡁䅉督㝁䍁䅁睕瑂䝁䅅杣あ䍁䅁村ㅂ䝁䅫䅢歂䝁䅫杢湂䑁䅳䅉呂䝁䄰兙祂䡁䅑䅉䑂䝁䅫䅤灂䝁䅕督㝁䍁䅁兒歂䝁䅣党杁䕁䅍睢瑂䡁䅁兤あ䝁䅫杢湂䑁䅳䅉佂䝁䅕䅤㍂䝁䄸杣牂䍁䅁睕求䝁䅍兤祂䝁䅫䅤㕂䑁䅳䅉ㅁ䕁䅣䅁奄兄䅁杺䅁䕁䅫杢歂䡁䅕督あ䡁䅉兡桂䝁䅷䅉䉂䡁䅕䅤療䝁䄰兙あ䝁䅫睢畂䑁䅳䅉呂䝁䅕杢穂䝁䄸杣穂䑁䅳䅉呂䝁䄰兙祂䡁䅑䅉䍂䡁䅕兡獂䝁䅑兡畂䝁䅣睏杁䙁䅍兢桂䡁䅉䅤杁䕁䅍兡あ䝁䅫党穂䑁䅳䅉塂䝁䅕兙祂䝁䅅杙獂䝁䅕督㝁䍁䅁䅒桂䡁䅑兙杁䙁䅁杣療䡁䅑党橂䡁䅑兡療䝁䄴睏杁䙁䅍兢桂䡁䅉䅤杁䕁䅕杢求䡁䅉睚㕂䅁䅁杆䅣䭁䅉䅁䩂䝁䄴䅚ㅂ䡁䅍䅤祂䝁䅫兙獂䍁䅁兑ㅂ䡁䅑睢瑂䝁䅅䅤灂䝁䄸杢㝁䍁䅁睕求䝁䄴督療䡁䅉督㝁䍁䅁睕瑂䝁䅅杣あ䍁䅁村ㅂ䝁䅫䅢歂䝁䅫杢湂䑁䅳䅉呂䝁䄰兙祂䡁䅑䅉䙂䝁䄴党祂䝁䅣入㝁䍁䅁䅕祂䝁䄸睙求䡁䅍督杁䕁䅅兤あ䝁䄸兢桂䡁䅑兡療䝁䄴䅁䅁权䅁杗䅁䕁䅫杢歂䡁䅕督あ䡁䅉兡桂䝁䅷䅉䉂䡁䅕䅤療䝁䄰兙あ䝁䅫睢畂䑁䅳䅉呂䝁䅕杢穂䝁䄸杣穂䑁䅳䅉呂䝁䄰兙祂䡁䅑䅉䙂䝁䄴党祂䝁䅣入䅁乁副䅁坃䅁䅁兓畂䝁䅑兤穂䡁䅑杣灂䝁䅅䅢杁䕁䅅兤あ䝁䄸兢桂䡁䅑兡療䝁䄴睏杁䙁䅍党畂䡁䅍睢祂䡁䅍睏杁䙁䅍兢桂䡁䅉䅤杁䕁䅕杢求䡁䅉睚㕂䑁䅳䅉䙂䝁䅷党橂䡁䅑杣灂䝁䅍䅉坂䝁䅕䅡灂䝁䅍䅢求䑁䅳䅉兂䝁䄸睤求䡁䅉䅉䡂䡁䅉兡歂䅁䅁硏䅙佁䅉䅁䩂䝁䄴䅚ㅂ䡁䅍䅤祂䝁䅫兙獂䍁䅁兑ㅂ䡁䅑睢瑂䝁䅅䅤灂䝁䄸杢㝁䍁䅁睕求䝁䄴督療䡁䅉督㝁䍁䅁睕瑂䝁䅅杣あ䍁䅁兒畂䝁䅕杣湂䡁䅫睏杁䕁䅕䅢求䝁䅍䅤祂䝁䅫睙杁䙁䅙党潂䝁䅫睙獂䝁䅕睏杁䙁䅁睢㍂䝁䅕杣杁䕁䅣杣灂䝁䅑睏杁䕁䅉兙あ䡁䅑党祂䡁䅫䅉䙂䝁䄴党祂䝁䅣入杁䙁䅍䅤療䡁䅉兙湂䝁䅕䅉呂䡁䅫督あ䝁䅕兢杁䍁䅧村䙂䙁䅍睕灁䅁䅁朲䅫䑁䈴䅁䩂䝁䄴䅚ㅂ䡁䅍䅤祂䝁䅫兙獂䍁䅁兑ㅂ䡁䅑睢瑂䝁䅅䅤灂䝁䄸杢㝁䍁䅁睕灂䝁䄰兤獂䝁䅅䅤灂䝁䄸杢㝁䍁䅁䅕祂䝁䄸睙求䡁䅍督杁䕁䅅兤あ䝁䄸兢桂䡁䅑兡療䝁䄴睏杁䕁䅍睢瑂䝁䄰党祂䝁䅍兡桂䝁䅷䅉呂䡁䅁兙橂䝁䅕䅉䵂䝁䅅兤畂䝁䅍䅡㝁䍁䅁兑祂䡁䅑兡浂䝁䅫睙灂䝁䅅䅢杁䕁䅫杢あ䝁䅕䅢獂䝁䅫睚求䝁䄴睙求䑁䅳䅉兂䝁䅅督穂䝁䅕杢湂䝁䅕杣杁䕁䅅兡祂䝁䅍杣桂䝁䅙䅤杁䕁䄰兙畂䡁䅕杚桂䝁䅍䅤ㅂ䡁䅉兡畂䝁䅣睏杁䕁䅅兤あ䝁䄸杢療䝁䄰睢ㅂ䡁䅍䅉坂䝁䅕䅡灂䝁䅍䅢求䡁䅍䅁療充䅁䅤䅁䕁䅫杢歂䡁䅕督あ䡁䅉兡桂䝁䅷䅉䉂䡁䅕䅤療䝁䄰兙あ䝁䅫睢畂䑁䅳䅉呂䝁䄰兙祂䡁䅑䅉䍂䡁䅕兡獂䝁䅑兡畂䝁䅣睏杁䙁䅁杣療䝁䅍党穂䡁䅍䅉䉂䡁䅕䅤療䝁䄰兙あ䝁䅫睢畂䅁䅁杍䅯䵁䅉䅁䩂䝁䄴䅚ㅂ䡁䅍䅤祂䝁䅫兙獂䍁䅁兑ㅂ䡁䅑睢瑂䝁䅅䅤灂䝁䄸杢㝁䍁䅁睕瑂䝁䅅杣あ䍁䅁村ㅂ䝁䅫䅢歂䝁䅫杢湂䑁䅳䅉呂䝁䄰兙祂䡁䅑䅉䑂䝁䅫䅤灂䝁䅕督㝁䍁䅁䅕祂䝁䄸睙求䡁䅍督杁䕁䅅兤あ䝁䄸兢桂䡁䅑兡療䝁䄴睏杁䕁䅅杣あ䝁䅫杚灂䝁䅍兡桂䝁䅷䅉䩂䝁䄴䅤求䝁䅷䅢灂䝁䅣党畂䝁䅍党䅁䉁卙䅁奃䅁䅁兓畂䝁䅑兤穂䡁䅑杣灂䝁䅅䅢杁䕁䅅兤あ䝁䄸兢桂䡁䅑兡療䝁䄴睏杁䙁䅍兢桂䡁䅉䅤杁䕁䅉兤灂䝁䅷䅚灂䝁䄴睚㝁䍁䅁睕瑂䝁䅅杣あ䍁䅁兒畂䝁䅕杣湂䡁䅫睏杁䕁䅑兙あ䝁䅅䅉䑂䝁䅕杢あ䝁䅕杣杁䙁䅑党橂䝁䅧杢療䝁䅷睢湂䡁䅫䅁㙁杅䅁䅯䅁䕁䅫杢歂䡁䅕督あ䡁䅉兡桂䝁䅷䅉䉂䡁䅕䅤療䝁䄰兙あ䝁䅫睢畂䑁䅳䅉呂䝁䄰兙祂䡁䅑䅉䙂䝁䄴党祂䝁䅣入㝁䍁䅁䅕祂䝁䄸睙求䡁䅍督杁䕁䅅兤あ䝁䄸兢桂䡁䅑兡療䝁䄴睏杁䕁䅑兙あ䝁䅅䅉䑂䝁䅕杢あ䝁䅕杣杁䙁䅑党橂䝁䅧杢療䝁䅷睢湂䡁䅫䅁湄睄䅁杍䅁䕁䅫杢歂䡁䅕督あ䡁䅉兡桂䝁䅷䅉䑂䝁䄸杢湂䝁䅷睢瑂䝁䅕杣桂䡁䅑党穂䅁䅁先䅙䍁䅉䅁䩂䝁䄴䅚ㅂ䡁䅍䅤祂䝁䅫兙獂䍁䅁睒桂䡁䅍党穂䅁䅁儹䅧䝁䅉䅁䩂䝁䄴䅚ㅂ䡁䅍䅤祂䝁䅫兙獂䍁䅁兔桂䝁䅍䅡灂䝁䄴党祂䡁䅫䅉桂䝁䄴䅚杁䙁䅍兤睂䡁䅁䅢灂䝁䅕督杁䝁䅅杢歂䍁䅁睑療䝁䄰䅣療䝁䄴党畂䡁䅑督䅁䙁䝷䅁楁䅁䅁兓畂䝁䅑兤穂䡁䅑杣灂䝁䅅䅢杁䙁䅉兒䩂䙁䅑督䅁䩁䝑䅁奁䅁䅁兓畂䝁䅑兤穂䡁䅑杣灂䝁䅅䅢穂䅁䅁兇䅙䍁䅧䅁䩂䝁䄴杚求䝁䅍䅤灂䝁䄸兤穂䍁䅁䅒灂䡁䅍党桂䡁䅍党穂䅁䅁桎䅅䍁䄴䅁䩂䝁䄴杚療䡁䅉兢桂䡁䅑兡療䝁䄴䅉啂䝁䅕睙潂䝁䄴睢獂䝁䄸睚㕂䅁䅁兏䅙䵁伴䅁䩂䝁䄴睚求䡁䅉督療䝁䅷䅢杁䙁䅉兙畂䝁䅑䅉䩂䝁䄴睙畁䍁䅁䅣祂䝁䄸杤灂䝁䅑党穂䍁䅁杤桂䡁䅉兡療䡁䅕督杁䝁䄰兡穂䡁䅍兡療䝁䄴兌橂䡁䅉兡あ䝁䅫睙桂䝁䅷䅉桂䝁䅫杣獁䍁䅁睚桂䡁䅍䅌杁䝁䅷兡硂䡁䅕兡歂䍁䅷䅉桂䝁䄴䅚杁䡁䅍睢獂䝁䅫䅚杁䝁䅙䅢療䡁䅣䅉橂䡁䅉党桂䡁䅑兡療䝁䄴䅉あ䝁䅕睙潂䝁䄴睢獂䝁䄸睚灂䝁䅕督杁䡁䅍党祂䡁䅙兡橂䝁䅕督杁䝁䅅杢歂䍁䅁督療䝁䅷兤あ䝁䅫睢畂䡁䅍䅉㍂䝁䄸杣獂䝁䅑睤灂䝁䅑党畁䍁䅁兓あ䍁䅁睢睂䝁䅕杣桂䡁䅑党穂䍁䅁䅤潂䡁䅉睢ㅂ䝁䅣䅡杁䡁䅑睤療䍁䅁督求䝁䅣兢求䝁䄴䅤穂䍁䅷䅉䩂䝁䄴䅚ㅂ䡁䅍䅤祂䝁䅫兙獂䍁䅁䅖求䝁䅍䅡畂䝁䄸䅢療䝁䅣兡求䡁䅍䅉桂䝁䄴䅚杁䙁䅍党祂䡁䅙兡橂䝁䅕督獁䍁䅁兙畂䝁䅑䅉兂䡁䅉党橂䝁䅫督灂䝁䄸杢杁䝁䅅杢歂䍁䅁睕橂䝁䅫党畂䝁䅍党杁䙁䅑党橂䝁䅧杢療䝁䅷睢湂䝁䅫党穂䍁䄴䅉啂䝁䅧党杁䕁䅫杢歂䡁䅕督あ䡁䅉兡桂䝁䅷䅉啂䝁䅕睙潂䝁䄴睢獂䝁䄸睚灂䝁䅕督杁䝁䅅杢歂䍁䅁睕求䡁䅉杤灂䝁䅍党穂䍁䅁督求䝁䅣兢求䝁䄴䅤杁䝁䅑党穂䝁䅫睚畂䡁䅍䅌杁䝁䄰兙畂䡁䅕杚桂䝁䅍䅤ㅂ䡁䅉党穂䍁䅷䅉瑂䝁䅅杣牂䝁䅕䅤穂䍁䅷䅉桂䝁䄴䅚杁䡁䅍党祂䡁䅙兡橂䝁䅕督杁䝁䅅兡祂䍁䅁兙畂䝁䅑䅉湂䝁䅅督杁䝁䅍睢瑂䡁䅁杣求䡁䅍督灂䝁䄸杢獁䍁䅁杤桂䝁䅍兤ㅂ䝁䄰䅌杁䝁䅅杢歂䍁䅁杙獂䝁䄸睤求䡁䅉䅉睂䡁䅉睢歂䡁䅕睙あ䡁䅍睏杁䝁䅙䅢ㅂ䝁䅫䅚杁䡁䅑杣桂䝁䄴督浂䝁䅕杣杁䝁䅕兣ㅂ䝁䅫䅣瑂䝁䅕杢あ䍁䅁兙畂䝁䅑䅉獂䝁䄸兙歂䝁䅫杢湂䍁䅁督㕂䡁䅍䅤求䝁䄰督㝁䍁䅁兙畂䝁䅑䅉睂䝁䄸睤求䡁䅉䅉あ䝁䄸睢獂䡁䅍䅉桂䝁䄴䅚杁䝁䅷兡浂䡁䅑兡畂䝁䅣䅉求䡁䅅兤灂䡁䅁兢求䝁䄴䅤獁䍁䅁兡畂䝁䅍䅢ㅂ䝁䅑兡畂䝁䅣䅉桂䡁䅍督療䝁䅍兡桂䡁䅑党歂䍁䅁兙浂䡁䅑党祂䝁䄰兙祂䝁䅳党あ䍁䅁䅣桂䡁䅉䅤穂䍁䅷䅉橂䝁䄸杢穂䡁䅕兢桂䝁䅉䅢求䡁䅍䅌杁䝁䅅兡祂䍁䅁䅤祂䝁䅕兙あ䝁䄰党畂䡁䅑䅉求䡁䅅兤灂䡁䅁兢求䝁䄴䅤獁䍁䅁睙療䝁䄴䅤祂䝁䄸䅢穂䍁䅷䅉療䡁䅑䅡求䡁䅉䅉桂䝁䅍睙求䡁䅍督療䡁䅉兡求䡁䅍䅌杁䝁䅅杢歂䍁䅁督求䡁䅉杤灂䝁䅍党穂䍁䅁兤畂䝁䅑党祂䍁䅁䅤潂䝁䅕䅉ㅂ䝁䄴䅚求䡁䅉䅉あ䝁䅧党杁䕁䅫杢湂䝁䅕杣穂䝁䄸䅢獂䍁䅁杕桂䝁䄴䅚獁䍁䅁睒桂䡁䅉䅚畂䝁䅕杣杁䕁䅑党畂䡁䅙党祂䍁䅷䅉佂䝁䅅督潂䍁䅷䅉䑂䝁䄸兢睂䕁䅅兡祂䍁䅷䅉䙂䝁䅷兢療䍁䅁杕灂䝁䅕䅤穂䝁䅍䅡獂䝁䅕䅉楂䡁䅉兙畂䝁䅑督獁䍁䅁党あ䝁䅍杌杁䙁䅑䅡求䍁䅁䅕祂䝁䅕睙灂䡁䅍兡療䝁䄴䅉桂䝁䄴䅚杁䙁䅍睙灂䝁䅕杢橂䝁䅕䅉啂䝁䅕睙潂䝁䄴睢獂䝁䄸睚灂䝁䅕督杁䡁䅍党湂䝁䄰党畂䡁䅑䅉歂䝁䅕督灂䝁䅣杢穂䍁䅷䅉瑂䝁䅅杢ㅂ䝁䅙兙橂䡁䅑兤祂䝁䅕督獁䍁䅁兙畂䝁䅑䅉瑂䝁䅅杣牂䝁䅕䅤穂䍁䅁䅚灂䝁䅅䅣潂䡁䅉兙湂䝁䄰䅌杁䡁䅁兡穂䡁䅑睢畂䍁䅷䅉㍂䝁䅅䅤求䡁䅉兌睂䝁䄸睤求䡁䅉党歂䍁䅷䅉睂䝁䅕杣灂䡁䅍䅤桂䝁䅷䅤灂䝁䅍䅌杁䝁䅣党桂䡁䅉䅌杁䡁䅙兙畂䝁䅕䅌杁䡁䅁杣療䝁䅣杣求䡁䅍督灂䡁䅙党杁䝁䅍兙㉂䝁䅫䅤㕂䍁䅷䅉桂䝁䄴䅚杁䡁䅍入祂䝁䅫杢湂䝁䅕䅉睂䡁䅕兢睂䡁䅍睏杁䝁䅅杢歂䍁䅁睚桂䡁䅍䅉楂䝁䄸睢穂䡁䅑党祂䡁䅍䅌杁䝁䅧入歂䡁䅉睢湂䝁䅕杢杁䝁䅍睢瑂䡁䅁杣求䡁䅍督灂䝁䄸杢杁䡁䅍入穂䡁䅑党瑂䡁䅍䅌杁䝁䅅兤あ䝁䄸兢桂䡁䅑党歂䍁䅁䅢灂䡁䅅兤灂䝁䅑䅉潂䝁䅅杢歂䝁䅷兡畂䝁䅣䅉穂䡁䅫督あ䝁䅕兢穂䍁䅷䅉療䝁䅑睢祂䝁䅅杢あ䍁䅁兡畂䝁䅯党橂䡁䅑兡療䝁䄴䅉穂䡁䅫督あ䝁䅕兢穂䍁䅷䅉橂䝁䄸杢あ䡁䅉睢獂䡁䅍䅌杁䡁䅍睢浂䡁䅑睤桂䡁䅉党獁䍁䅁兙畂䝁䅑䅉療䡁䅑䅡求䡁䅉䅉祂䝁䅕䅢桂䡁䅑党歂䍁䅁睙療䝁䄰䅣療䝁䄴党畂䡁䅑督杁䝁䅅杢歂䍁䅁兙橂䝁䅍党穂䡁䅍睢祂䝁䅫党穂䍁䅁杚療䡁䅉䅉獂䝁䅫兣ㅂ䝁䅫䅚杁䝁䅅杢歂䍁䅁睚桂䡁䅍䅉歂䝁䄸督灂䝁䄴睚獁䍁䅁䅤祂䝁䅅杢穂䝁䅙党祂䍁䅷䅉歂䝁䅫督睂䝁䅕杢穂䝁䅫杢湂䍁䅷䅉橂䝁䄸兢睂䡁䅉党穂䡁䅍兡療䝁䄴䅌杁䡁䅍兙瑂䡁䅁䅢灂䝁䄴睚獁䍁䅁䅣祂䝁䅕督穂䡁䅕杣求䍁䅁兢桂䝁䄴兙湂䝁䅕兢求䝁䄴䅤獁䍁䅁兙畂䝁䅑䅉浂䝁䅷睢㍂䍁䅁睙療䝁䄴䅤祂䝁䄸䅢杁䝁䅫杢杁䡁䅍䅣求䝁䅍兡桂䝁䅷兡㙂䝁䅕䅚杁䝁䄸杣杁䝁䅍杣灂䡁䅑兡橂䝁䅅䅢杁䝁䅅䅣睂䝁䅷兡橂䝁䅅䅤灂䝁䄸杢穂䍁䅁兤畂䝁䅑党祂䍁䅁䅤潂䝁䅕䅉䉂䝁䅫杣杁䕁䅑兡瑂䝁䅕杢穂䝁䅫睢畂䡁䅍䅌杁䕁䅅䅢楂䝁䅫杢獁䍁䅁兑卂䕁䄸䅌杁䕁䅑睢穂䝁䅅䅤祂䝁䄸杢獁䍁䅁䅓桂䡁䅍睡求䝁䅷䅌杁䕁䅫杢湂䝁䅕杣穂䝁䄸䅢獂䍁䅁杕桂䝁䄴䅚獁䍁䅁䅔乂䕁䅫䅌杁䕁䄰兙㑂䝁䅫兢ㅂ䡁䅍䅌杁䕁䄰兡獂䡁䅑睢畂䍁䅁杕療䡁䅫䅌杁䕁䄰䅕獁䍁䅁睔楂䝁䅕杣歂䝁䄸杣浂䝁䅕杣獁䍁䅁睕求䝁䅕䅣求䡁䅧䅌杁䙁䅑䅡療䝁䄰兙穂䍁䅷䅉塂䝁䅕䅢橂䝁䅧䅌杁䙁䅣兡獂䝁䅷兡桂䝁䄰督獁䍁䅁兗慂䍁䅷䅉桂䝁䄴䅚杁䙁䅯兡畂䝁䄴督求䡁䅉䅉䉂䝁䄴兙獂䡁䅫䅤灂䝁䅍䅉楂䡁䅉兙畂䝁䅑䅉畂䝁䅅兢求䡁䅍杌杁䙁䅑䅡灂䡁䅍䅉穂䝁䅕睚瑂䝁䅕杢あ䉁杫督杁䡁䅁杣療䝁䅑兤橂䡁䅑督杁䝁䅅杣求䍁䅁兤穂䝁䅕䅚杁䝁䅫杢杁䝁䄰党歂䝁䅫睙桂䝁䅷䅌杁䝁䅷兡浂䝁䅕䅉穂䝁䅍兡求䝁䄴睙求䡁䅍䅌杁䝁䅫杢歂䡁䅕督あ䡁䅉兡桂䝁䅷䅉瑂䝁䅅杢ㅂ䝁䅙兙橂䡁䅑兤祂䝁䅫杢湂䍁䅷䅉㍂䝁䅅䅤求䡁䅉䅉桂䝁䄴䅚杁䡁䅣兙穂䡁䅑党㍂䝁䅅䅤求䡁䅉䅌杁䝁䅍䅡求䝁䄰兡橂䝁䅅䅢杁䡁䅁杣療䝁䅍党穂䡁䅍兡畂䝁䅣䅌杁䝁䅕杢求䡁䅉睚㕂䍁䅷䅉浂䝁䄸睢歂䍁䅁兙畂䝁䅑䅉楂䝁䅕杤求䡁䅉兙湂䝁䅕䅌杁䝁䅅睚祂䝁䅫睙ㅂ䝁䅷䅤ㅂ䡁䅉党獁䍁䅁兙畂䝁䅑䅉療䡁䅑䅡求䡁䅉䅉瑂䝁䅅杣牂䝁䅕䅤穂䍁䄴䅉䩂䡁䅑䅉穂䝁䅕䅢獂䡁䅍䅉あ䝁䅧杣療䡁䅕睚潂䍁䅁兙畂䍁䅁兡畂䡁䅑党湂䡁䅉兙あ䝁䅕䅚杁䝁䄴党あ䡁䅣睢祂䝁䅳䅉療䝁䅙䅉歂䝁䅫杣求䝁䅍䅤杁䡁䅍兙獂䝁䅕督杁䡁䅉党睂䡁䅉党穂䝁䅕杢あ䝁䅅䅤灂䡁䅙党穂䍁䅁兙畂䝁䅑䅉灂䝁䄴䅚求䡁䅁党畂䝁䅑党畂䡁䅑䅉歂䝁䅫督あ䡁䅉兡楂䡁䅕䅤療䡁䅉督畁䍁䅁䅖潂䝁䅕䅉橂䝁䄸兢睂䝁䅅杢㕂䍁䅁睤桂䡁䅍䅉浂䝁䄸杣瑂䝁䅕杣獂䡁䅫䅉牂䝁䄴睢㍂䝁䄴䅉桂䡁䅍䅉䡂䝁䅅杣歂䝁䄴党祂䍁䅁䅒求䝁䄴杤求䡁䅉䅉䥂䝁䄸䅢歂䝁䅫杢湂䡁䅍䅌杁䕁䅫杢橂䍁䄴䅉桂䝁䄴䅚杁䝁䅍䅡桂䝁䄴睚求䝁䅑䅉灂䡁䅑督杁䝁䄴兙瑂䝁䅕䅉あ䝁䄸䅉䩂䝁䄴睚求䡁䅉督療䝁䅷䅢杁䙁䅉兙畂䝁䅑䅉䩂䝁䄴睙畁䍁䅁兡畂䍁䅁兔桂䡁䅉睙潂䍁䅁杍睁䑁䅉䅍畁䍁䅁兓畂䝁䅣党祂䡁䅍睢獂䝁䅷䅉卂䝁䅅杢歂䍁䅁兓畂䝁䅍杌杁䡁䅣兙穂䍁䅁杚療䡁䅕杢歂䝁䅕䅚杁䝁䅫杢杁䑁䅅䅏ㅁ䑁䅫䅉桂䝁䄴䅚杁䝁䅫督杁䝁䅧党桂䝁䅑兣ㅂ䝁䅅杣あ䝁䅕杣求䝁䅑䅉灂䝁䄴䅉䕂䝁䅅杤灂䝁䅑督療䝁䄴䅌杁䕁䄴睢祂䡁䅑䅡杁䕁䅍兙祂䝁䄸䅢灂䝁䄴兙畁䅁䅁前䅣乁䱉䅁䩂䝁䄴睚求䡁䅙兡あ䡁䅫䅉䑂䝁䄸杣睂䝁䄸杣桂䡁䅑兡療䝁䄴䅉瑂䝁䅅杢ㅂ䝁䅙兙橂䡁䅑兤祂䝁䅕督杁䝁䅅杢歂䍁䅁督求䝁䅷䅢穂䍁䅁兙橂䡁䅑兡㉂䝁䅅䅤求䝁䅑䅉橂䝁䅅杣楂䝁䄸杢杁䡁䅁杣療䝁䅑兤橂䡁䅑督獁䍁䅁䅚求䡁䅉兡㉂䝁䅅䅤灂䡁䅙党杁䡁䅍䅣求䝁䅍兡桂䝁䅷䅤㕂䍁䅁睙潂䝁䅕兢灂䝁䅍兙獂䡁䅍䅌杁䝁䅅杢歂䍁䅁党畂䝁䅣兡畂䝁䅕党祂䝁䅕䅚杁䡁䅁睢獂䡁䅫兢求䡁䅉督杁䝁䅫杢杁䕁䄴睢祂䡁䅑䅡杁䕁䅅兢求䡁䅉兡橂䝁䅅䅌杁䡁䅑䅡求䍁䅁兑穂䝁䅫兙杁䙁䅁兙橂䝁䅫杚灂䝁䅍䅌杁䕁䅕兤祂䝁䄸䅣求䍁䅷䅉あ䝁䅧党杁䕁䄰兡歂䝁䅑䅢求䍁䅁兒桂䡁䅍䅤獁䍁䅁兑浂䡁䅉兡橂䝁䅅䅌杁䝁䅅杢歂䍁䅁睕療䡁䅕䅤潂䍁䅁兑瑂䝁䅕杣灂䝁䅍兙畁䍁䅁兓あ䍁䅁睢睂䝁䅕杣桂䡁䅑党穂䍁䅁䅤潂䡁䅉睢ㅂ䝁䅣䅡杁䡁䅑䅡祂䝁䅕党杁䡁䅍党湂䝁䄰党畂䡁䅑督㙁䍁䅁䅕求䡁䅉杚療䡁䅉兢桂䝁䄴睙求䍁䅁兔桂䡁䅑党祂䝁䅫兙獂䡁䅍䅌杁䙁䅁党祂䝁䅙睢祂䝁䄰兙畂䝁䅍党杁䕁䅍䅡求䝁䄰兡橂䝁䅅䅢穂䍁䅷䅉桂䝁䄴䅚杁䕁䅅䅚㉂䝁䅅杢橂䝁䅕䅚杁䙁䅁睢獂䡁䅫兢求䡁䅉䅉啂䝁䅕睙潂䝁䄴睢獂䝁䄸睚灂䝁䅕督畁䍁䅁䅖潂䝁䅕䅉兂䝁䅕杣浂䝁䄸杣瑂䝁䅅杢橂䝁䅕䅉乂䝁䅅䅤求䡁䅉兡桂䝁䅷督杁䡁䅍党湂䝁䄰党畂䡁䅑䅉求䝁䄴睚灂䝁䄴党求䡁䅉督獁䍁䅁兢桂䝁䄴兤浂䝁䅅睙あ䡁䅕杣求䡁䅍䅌杁䝁䅅杢歂䍁䅁督求䝁䅷䅢穂䍁䅁䅡桂䡁䅉䅚㍂䝁䄸睢歂䍁䄰杙桂䡁䅍党歂䍁䅁兙畂䝁䅑䅉橂䝁䅧党瑂䝁䅫睙桂䝁䅷䅢㕂䍁䅁兙橂䡁䅑兡㉂䝁䅅䅤求䝁䅑䅉橂䝁䅅杣楂䝁䄸杢杁䡁䅁杣療䝁䅑兤橂䡁䅑督杁䝁䅙睢祂䍁䅁兤穂䝁䅕䅉灂䝁䄴䅉湂䝁䅅督療䝁䅷兡畂䝁䅕䅉㉂䝁䅅䅣療䡁䅉䅉求䝁䄰兡穂䡁䅍兡療䝁䄴䅉橂䝁䄸杢あ䡁䅉睢獂䍁䅁督㕂䡁䅍䅤求䝁䄰督杁䝁䅫杢杁䝁䅍兙祂䡁䅍䅌杁䝁䄰睢あ䝁䄸杣橂䡁䅫睙獂䝁䅕督獁䍁䅁䅤祂䡁䅕睙牂䡁䅍䅌杁䝁䅅杢歂䍁䅁杙療䝁䅅䅤穂䍁䄴䅉啂䝁䅧兡穂䍁䅁督求䝁䅣兢求䝁䄴䅤杁䝁䅅䅢穂䝁䄸䅉睂䡁䅉睢歂䡁䅕睙求䡁䅍䅉療䡁䅑䅡求䡁䅉䅉桂䝁䅍䅤灂䡁䅙兙あ䝁䅕䅚杁䝁䅍兙祂䝁䅉睢畂䍁䅁䅣祂䝁䄸䅚ㅂ䝁䅍䅤穂䍁䅁杚療䡁䅉䅉浂䝁䄸睢歂䍁䅷䅉㍂䝁䅅䅤求䡁䅉䅌杁䝁䅉党㉂䝁䅕杣桂䝁䅣党獁䍁䅁兙畂䝁䅑䅉橂䝁䅧党瑂䝁䅫睙桂䝁䅷䅉睂䡁䅕杣灂䝁䅙兡橂䝁䅅䅤灂䝁䄸杢杁䝁䅅䅣睂䝁䅷兡橂䝁䅅䅤灂䝁䄸杢穂䍁䄴䅉啂䝁䅧党杁䙁䅁党祂䝁䅙睢祂䝁䄰兙畂䝁䅍党杁䕁䅍䅡求䝁䄰兡橂䝁䅅䅢穂䍁䅁督求䝁䅣兢求䝁䄴䅤杁䝁䅍睢畂䡁䅍兡穂䡁䅑督杁䝁䄸杚杁䡁䅉睢桂䝁䅑䅉あ䝁䅕睙潂䝁䄴睢獂䝁䄸睚灂䝁䅕督杁䝁䅅杢歂䍁䅁兡畂䝁䅑兤穂䡁䅑杣灂䝁䅅䅢杁䡁䅍䅣求䝁䅍兡桂䝁䅷䅤灂䝁䅕督畁䍁䅁䅖潂䝁䅫督杁䡁䅍党湂䝁䄰党畂䡁䅑升穂䍁䅁䅣祂䝁䄸䅚ㅂ䝁䅍䅤穂䍁䅁兙祂䝁䅕䅉ㅂ䡁䅍党歂䍁䅁兡畂䍁䅁䅣桂䡁䅙党瑂䝁䅕杢あ䍁䅁睙療䝁䄴督あ䡁䅉兤橂䡁䅑兡療䝁䄴䅌杁䡁䅁兙㉂䝁䅕兢求䝁䄴䅤杁䡁䅁杣求䡁䅍党祂䡁䅙兙あ䝁䅫睢畂䍁䅷䅉睂䝁䅅杤求䝁䄰党畂䡁䅑䅉祂䝁䅕睙療䝁䄴督あ䡁䅉兤橂䡁䅑兡療䝁䄴䅉桂䝁䄴䅚杁䡁䅉党橂䡁䅫睙獂䝁䅫杢湂䍁䅷䅉祂䝁䄸兙歂䍁䅁兢桂䡁䅉睡灂䝁䄴睚穂䍁䅷䅉桂䝁䅣杣療䝁䅍䅡求䝁䄰兡橂䝁䅅䅢杁䝁䅑兡穂䡁䅁党祂䡁䅍兙畂䡁䅑督獁䍁䅁䅣桂䡁䅁党祂䍁䅁睙潂䝁䅕兢灂䝁䅍兙獂䡁䅍䅌杁䝁䅅杢歂䍁䅁睢あ䝁䅧党祂䍁䅁兡畂䝁䅑兤穂䡁䅑杣灂䝁䅅䅢杁䡁䅕督求䡁䅍杌杁䙁䅑䅡求䍁䅁兑歂䡁䅙兙畂䝁䅍党歂䍁䅁䅕療䝁䅷入瑂䝁䅕杣杁䙁䅑党橂䝁䅧杢療䝁䅷睢湂䝁䅫党穂䍁䅁督求䝁䅣兢求䝁䄴䅤杁䡁䅁杣療䝁䅑兤橂䝁䅕督杁䝁䅍兙睂䡁䅉睢獂䝁䅅睙あ䝁䄸杢求䍁䅁兙畂䝁䅑䅉橂䝁䅅䅣祂䝁䄸䅢桂䝁䅍䅤療䝁䄴党瑁䝁䅉兙穂䝁䅕䅚杁䡁䅍䅣求䝁䅍兡桂䝁䅷䅤㕂䍁䅁䅣療䝁䅷入瑂䝁䅕杣穂䍁䅁杚療䡁䅉䅉ㅂ䡁䅍党杁䝁䅫杢杁䝁䅍睢桂䡁䅑兡畂䝁䅣督獁䍁䅁杣求䡁䅍兡畂䡁䅍䅌杁䝁䅕䅢桂䡁䅍䅤療䝁䄰党祂䡁䅍䅌杁䝁䅅䅚潂䝁䅕督灂䡁䅙党穂䍁䅷䅉楂䝁䅫睢睂䝁䅷兙穂䡁䅑兡橂䡁䅍䅌杁䝁䅅杢歂䍁䅁兢求䝁䅑兡橂䝁䅅䅢杁䝁䅑党㉂䝁䅫睙求䡁䅍杌杁䕁䅫䅤杁䡁䅍党祂䡁䅙党穂䍁䅁兙ㅂ䡁䅑睢瑂䝁䄸䅤灂䡁䅙党杁䡁䅁兙祂䡁䅑督杁䝁䅅杢歂䍁䅁睙療䝁䄰䅣療䝁䄴党畂䡁䅑督杁䝁䄰兙畂䡁䅕杚桂䝁䅍䅤ㅂ䡁䅉党祂䡁䅍䅉あ䝁䅧杣療䡁䅕睚潂䍁䅁督桂䝁䅷党穂䍁䅁杣求䡁䅁杣求䡁䅍党畂䡁䅑兙あ䝁䅫杤求䡁䅍䅉桂䝁䄴䅚杁䝁䅑兡穂䡁䅑杣灂䝁䅉兤あ䝁䄸杣穂䍁䄴䅉啂䝁䅧党杁䝁䅍睢瑂䡁䅁兙畂䡁䅫䅉㍂䝁䅅督杁䝁䅙睢祂䝁䄰党祂䝁䅷入杁䝁䅳杢療䡁䅣杢杁䝁䅅督杁䙁䅣党穂䡁䅑杕療䝁䅍睡杁䕁䅍睢瑂䡁䅁兙畂䡁䅫䅌杁䙁䅍䅣求䝁䅍兡桂䝁䅷䅤㕂䍁䅁睑潂䝁䅕兢灂䝁䅍兙獂䡁䅍䅉䍂䡁䅕督灂䝁䄴党穂䡁䅍䅉桂䝁䄴䅚杁䝁䅍䅡桂䝁䄴睚求䝁䅑䅉灂䡁䅑督杁䝁䄴兙瑂䝁䅕䅉あ䝁䄸䅉䩂䝁䄴睚求䡁䅙兡あ䡁䅫䅉䑂䝁䄸杣睂䝁䄸杣桂䡁䅑兡療䝁䄴䅉灂䝁䄴䅉呂䝁䅕䅣あ䝁䅕兢楂䝁䅕杣杁䑁䅉䅍硁䑁䅕杌杁䕁䅫杢湂䝁䅕杤灂䡁䅑入杁䕁䅍睢祂䡁䅁睢祂䝁䅅䅤灂䝁䄸杢杁䡁䅣兙穂䍁䅁杚療䡁䅕杢歂䝁䅕䅚杁䝁䅫杢杁䑁䅅兏㉁䑁䅑䅉桂䝁䄴䅚杁䝁䅫督杁䝁䅧党桂䝁䅑兣ㅂ䝁䅅杣あ䝁䅕杣求䝁䅑䅉灂䝁䄴䅉佂䝁䄸杣あ䝁䅧䅉䑂䝁䅧兙祂䝁䅷党穂䡁䅑睢畂䍁䅷䅉呂䝁䄸兤あ䝁䅧䅉䑂䝁䅅杣療䝁䅷兡畂䝁䅅杌䅁䥁啣䅁畂睄䅁兓畂䝁䅣杣求䝁䅑兡療䝁䄴䅉䩂䝁䄴睙療䡁䅉䅣療䡁䅉兙あ䝁䅕䅚獁䍁䅁䅤療䝁䅣党あ䝁䅧党祂䍁䅁睤灂䡁䅑䅡杁䝁䅫䅤穂䍁䅁督ㅂ䝁䅉督灂䝁䅑兡桂䡁䅉兡求䡁䅍䅌杁䝁䄰兙畂䡁䅕杚桂䝁䅍䅤ㅂ䡁䅉党穂䍁䅁兙畂䝁䅑䅉穂䝁䅕䅢獂䡁䅍䅉穂䡁䅣党求䡁䅑党畂䝁䅕杣穂䍁䅷䅉穂䡁䅑兙祂䝁䅍䅡求䡁䅍䅌杁䝁䄴兤あ䡁䅉兡あ䝁䅫睢畂䍁䅁兡畂䝁䅣杣求䝁䅑兡求䝁䄴䅤穂䍁䅷䅉桂䝁䄴䅚杁䝁䅉兡療䝁䄰兙あ䝁䅕杣灂䝁䅅䅢杁䡁䅍睢獂䡁䅕䅤灂䝁䄸杢穂䍁䅁䅚求䡁䅉兡㉂䝁䅕䅚杁䝁䅙杣療䝁䄰䅉㍂䝁䅕䅤杁䝁䄰兡獂䝁䅷兡畂䝁䅣䅉桂䝁䄴䅚杁䡁䅁杣療䝁䅍党穂䡁䅍兡畂䝁䅣䅉橂䝁䄸杣畂䍁䅷䅉桂䝁䄴䅚杁䝁䄸䅤潂䝁䅕杣杁䡁䅍䅤桂䡁䅉睙潂䍁䄰杙桂䡁䅍党歂䍁䅁兢桂䡁䅑党祂䝁䅫兙獂䡁䅍䅉あ䝁䄸䅉桂䍁䅁杣桂䝁䄴睚求䍁䅁睢浂䍁䅁兡畂䝁䅑兤穂䡁䅑杣灂䝁䅕督杁䝁䅫杢杁䕁䄴睢祂䡁䅑䅡杁䕁䅅兢求䡁䅉兡橂䝁䅅䅌杁䙁䅍睢ㅂ䡁䅑䅡杁䕁䅅兢求䡁䅉兡橂䝁䅅䅌杁䡁䅑䅡求䍁䅁兑穂䝁䅫兙杁䙁䅁兙橂䝁䅫杚灂䝁䅍䅌杁䕁䅕兤祂䝁䄸䅣求䍁䅷䅉あ䝁䅧党杁䕁䄰兡歂䝁䅑䅢求䍁䅁兒桂䡁䅍䅤獁䍁䅁兙畂䝁䅑䅉䉂䝁䅙杣灂䝁䅍兙畁䍁䅁䅖潂䝁䅕䅉橂䝁䄸兢睂䝁䅅杢㕂䍁䅁睢浂䝁䅙党祂䡁䅍䅉穂䡁䅑兙祂䝁䅍䅡杁䡁䅁杣療䝁䅑兤橂䡁䅑督杁䝁䅙睢祂䍁䅁兤穂䝁䅕䅉灂䝁䄴䅉桂䍁䅁杣桂䝁䄴睚求䍁䅁睢浂䍁䅁䅣祂䝁䄸睙求䡁䅍督求䝁䅑䅉浂䝁䄸睢歂䡁䅍睏杁䝁䅍睢祂䝁䄴督あ䝁䅅杣橂䝁䅧睏杁䡁䅍䅣求䝁䅍兡桂䝁䅷䅤㕂䍁䅁䅣桂䡁䅁党祂䍁䅁督あ䝁䅅杣橂䝁䅧党穂䍁䅁杚療䡁䅉䅉求䝁䄴䅡桂䝁䄴睙求䝁䅑䅉歂䡁䅉兙灂䝁䄴兙湂䝁䅕䅌杁䝁䅙兡楂䝁䅕杣杁䡁䅉党あ䝁䅕杢あ䝁䅫睢畂䍁䅷䅉療䝁䅫䅢杁䝁䅅杢歂䍁䅁睚祂䝁䅕兙穂䝁䅕䅉祂䝁䅕督灂䡁䅍䅤桂䝁䄴睙求䍁䅷䅉灂䝁䄰䅣祂䝁䄸杤求䝁䅑䅉睂䡁䅉兡畂䡁䅑兙楂䝁䅫䅢灂䡁䅑入獁䍁䅁兙畂䝁䅑䅉楂䝁䅫睢橂䝁䅧党瑂䝁䅫睙桂䝁䅷䅉療䡁䅧入湂䝁䅕杢杁䝁䅑党瑂䝁䅅杢歂䍁䅁睙療䝁䄴䅤祂䝁䄸䅢㝁䍁䅁督あ䝁䅅杣橂䝁䅧党穂䍁䅁兙畂䝁䅑䅉穂䡁䅁党橂䝁䅫兙獂䡁䅑入杁䡁䅍䅤桂䡁䅉睙潂䝁䅕督杁䝁䅙睢祂䍁䅁䅤求䡁䅧䅤灂䝁䅷党杁䝁䅫杢歂䡁䅕督あ䡁䅉入㝁䍁䅁兡畂䝁䅑兤穂䡁䅑杣灂䝁䅅䅢杁䡁䅍䅤桂䡁䅉睙潂䝁䅕督杁䝁䅅杣求䍁䅁兤穂䝁䅕䅚杁䝁䅫杢杁䡁䅑䅡求䍁䅁䅣祂䝁䄸䅚ㅂ䝁䅍䅤灂䝁䄸杢杁䝁䄸杚杁䝁䅍睢畂䡁䅍䅤祂䡁䅕睙あ䝁䅫睢畂䍁䅁兢桂䡁䅑党祂䝁䅫兙獂䡁䅍䅌杁䡁䅑党㑂䡁䅑兡獂䝁䅕督獁䍁䅁兙歂䝁䅧党穂䝁䅫杤求䡁䅍䅌杁䡁䅁䅡桂䡁䅉兢桂䝁䅍党ㅂ䡁䅑兡橂䝁䅅䅢穂䍁䅷䅉桂䝁䄴䅚杁䝁䅍睢穂䝁䄰党あ䝁䅫睙穂䍁䅷䅉桂䡁䅍䅉㍂䝁䅕䅢獂䍁䅁兙穂䍁䅁兡畂䍁䅁兢灂䝁䄴兡畂䝁䅣䅉桂䝁䄴䅚杁䡁䅣兙あ䝁䅕杣杁䝁䅙兡獂䡁䅑杣桂䡁䅑兡療䝁䄴睏杁䝁䅅杢歂䍁䅁督睂䝁䅕睙灂䝁䅅䅢あ䡁䅫䅉灂䝁䄴䅚ㅂ䡁䅍䅤祂䝁䅫兙獂䍁䅁督あ䝁䅅杣橂䝁䅧党穂䍁䅁杚療䡁䅉䅉ㅂ䡁䅍党杁䝁䅫杢杁䝁䅉兡療䝁䄰兙あ䝁䅕杣灂䝁䅅䅢杁䝁䅅䅣睂䝁䅷兡橂䝁䅅䅤灂䝁䄸杢穂䍁䅷䅉灂䝁䄴睙獂䡁䅕䅚灂䝁䄴睚杁䝁䅉兡療䝁䅑党湂䡁䅉兙歂䝁䅅杙獂䝁䅕䅉睂䝁䅷兙穂䡁䅑兡橂䡁䅍䅌杁䝁䅙兙楂䡁䅉兡橂䍁䅁督療䝁䅙䅤求䝁䄴党祂䡁䅍䅉桂䝁䄴䅚杁䝁䅑党あ䝁䅕杣湂䝁䅕杢あ䡁䅍䅌杁䝁䅧兙灂䡁䅉䅉桂䝁䄴䅚杁䡁䅍睡灂䝁䄴䅉橂䝁䅅杣求䍁䅁兙睂䡁䅁䅢灂䝁䅍兙あ䝁䅫睢畂䡁䅍䅌杁䝁䅑兤穂䡁䅑兡畂䝁䅣䅉睂䝁䄸睤歂䝁䅕杣穂䍁䅁杚療䡁䅉䅉穂䡁䅕杣湂䝁䅫睙桂䝁䅷䅉湂䝁䅷睢㉂䝁䅕督獁䍁䅁兙畂䝁䅑䅉灂䝁䄴䅉あ䝁䅧党杁䡁䅁杣療䝁䅑兤橂䡁䅑兡療䝁䄴䅉療䝁䅙䅉湂䝁䅷兙穂䡁䅍䅉浂䝁䅫杙求䡁䅉䅉桂䝁䄴䅚杁䝁䅫杢穂䡁䅕䅢桂䡁䅑兡療䝁䄴杌杁䕁䅫䅤杁䝁䅅䅢穂䝁䄸䅉睂䡁䅉睢㉂䝁䅫䅚求䡁䅍䅉穂䡁䅣党求䡁䅑党畂䝁䅕杣杁䡁䅁杣療䝁䅑兤橂䡁䅑督杁䝁䅍睢瑂䡁䅁杣灂䡁䅍兡畂䝁䅣䅉湂䝁䅷兤橂䝁䄸督求䍁䅁督㕂䡁䅉兤睂䡁䅍䅌杁䝁䅧兡湂䝁䅧䅉瑂䝁䅅䅢あ䝁䄸督求䍁䅁督㕂䡁䅉兤睂䍁䅷䅉潂䝁䅫睚潂䍁䅁杚祂䡁䅕睙あ䝁䄸督求䍁䅁睙療䡁䅉杢杁䡁䅍入祂䡁䅕䅣獁䍁䅁䅚求䡁䅧䅤祂䝁䄸督求䍁䅷䅉睂䝁䄸䅢㕂䝁䄸䅢穂䍁䅷䅉瑂䝁䅅䅢あ䝁䄸䅚求䡁䅧䅤祂䝁䅫杢獁䍁䅁睚獂䡁䅕睙療䡁䅍党杁䡁䅍入祂䡁䅕䅣杁䡁䅍睢獂䝁䅫䅚穂䍁䅷䅉桂䝁䄴䅚杁䝁䄴睢畂䍁䄰睚求䝁䄴党あ䝁䅫睙桂䝁䅷䅢㕂䍁䅁兢療䝁䅑兡浂䝁䅫党歂䍁䅁睢祂䝁䅣兙畂䝁䅫督瑂䍁䅁督㕂䡁䅉兤睂䡁䅍䅉浂䝁䄸杣杁䝁䅅䅣睂䝁䅷兡橂䝁䅅䅤灂䝁䄸杢穂䍁䅁兡畂䍁䅁杚療䝁䄸䅚杁䝁䅅杢歂䍁䅁杙求䡁䅙党祂䝁䅅睚求䍁䅁䅣祂䝁䄸䅚ㅂ䝁䅍䅤穂䍁䅷䅉穂䡁䅕睙潂䍁䅁兙穂䍁䅁杙桂䝁䅳党歂䍁䅁睚療䝁䄸䅚穂䍁䅷䅉穂䝁䄴兙橂䝁䅳䅉浂䝁䄸睢歂䡁䅍䅌杁䝁䅍兙畂䝁䄴党歂䍁䅁杚祂䡁䅕兡あ䡁䅍䅌杁䝁䅍睢畂䝁䅑兡瑂䝁䅕杢あ䡁䅍䅌杁䝁䅍兙畂䝁䅑入杁䝁䅅杢歂䍁䅁睢あ䝁䅧党祂䍁䅁督㍂䝁䅕党あ䡁䅍䅌杁䝁䅑兙灂䡁䅉入杁䡁䅁杣療䝁䅑兤橂䡁䅑督獁䍁䅁兡橂䝁䅕䅉橂䡁䅉党桂䝁䄰䅌杁䝁䅯兙瑂䡁䅍䅉桂䝁䄴䅚杁䝁䅯党獂䝁䅷兡求䡁䅍䅌杁䡁䅁杣求䡁䅁兙祂䝁䅕䅚杁䝁䄰兡㑂䝁䅕督獁䍁䅁䅤桂䝁䅉䅢求䍁䅁督㕂䡁䅉兤睂䡁䅍䅌杁䝁䅅杢歂䍁䅁杙求䡁䅙党祂䝁䅅睚求䡁䅍杌杁䕁䅫杢杁䝁䅅䅚歂䝁䅫䅤灂䝁䄸杢獁䍁䅁䅤潂䝁䅕䅉橂䝁䄸兢睂䝁䅅杢㕂䍁䅁督求䝁䅷䅢穂䍁䅁杣求䝁䅙兡畂䝁䅕䅚杁䝁䅍睢祂䝁䄴䅉療䝁䅫䅢獁䍁䅁睙療䡁䅉杢杁䝁䅣䅢ㅂ䡁䅑党畂䍁䅁杚求䝁䅕䅚獁䍁䅁兙畂䝁䅑䅉橂䝁䄸杣畂䍁䅁睚獂䡁䅕䅤求䝁䄴䅉瑂䝁䅕兙獂䑁䅳䅉桂䝁䄴䅚杁䝁䄸䅤潂䝁䅕杣杁䡁䅁杣療䝁䅑兤橂䡁䅑督獁䍁䅁兡畂䝁䅍䅢ㅂ䝁䅑兡畂䝁䅣䅉浂䡁䅉兤灂䡁䅑䅉桂䝁䄴䅚杁䡁䅙党湂䝁䅕䅤桂䝁䅉䅢求䍁䅁䅣祂䝁䄸䅚ㅂ䝁䅍䅤穂䍁䅷䅉穂䡁䅕睙潂䍁䅁兙穂䍁䅁睙療䝁䄴睙求䝁䄴䅤祂䝁䅅䅤求䡁䅍䅌杁䡁䅁兤祂䝁䅕党穂䍁䅷䅉桂䝁䄴䅚杁䝁䅕督穂䝁䅕杢橂䝁䅕督獁䍁䅁兙穂䍁䅁睤求䝁䅷䅢杁䝁䅅督杁䡁䅁兤獂䡁䅍党杁䡁䅁杣療䡁䅑党灂䝁䄴督杁䝁䅅杢歂䍁䅁䅡㕂䝁䅑杣療䝁䅍睢獂䝁䅷睢灂䝁䅑督杁䡁䅍入穂䡁䅑党瑂䡁䅍䅉桂䝁䄴䅚杁䝁䅉䅢求䝁䄴䅚穂䍁䄴䅉啂䝁䅧党杁䝁䅍睢瑂䡁䅁兙畂䡁䅫䅉㍂䝁䅅督杁䝁䅙睢祂䝁䄰党祂䝁䅷入杁䝁䅳杢療䡁䅣杢杁䝁䅅督杁䕁䅍睢祂䝁䄴䅉兂䡁䅉睢歂䡁䅕睙あ䡁䅍䅉䩂䝁䄴䅤求䡁䅉杢桂䡁䅑兡療䝁䄴兙獂䍁䅷䅉䩂䝁䄴睙畁䍁䅁兙畂䝁䅑䅉橂䝁䅧兙畂䝁䅣党歂䍁䅁兡あ䡁䅍䅉畂䝁䅅兢求䍁䅁䅤療䍁䅁兓畂䝁䅣杣求䝁䅑兡療䝁䄴䅉䩂䝁䄴睙療䡁䅉䅣療䡁䅉兙あ䝁䅕䅚杁䝁䅫杢杁䕁䅯兤畂䝁䅕䅉祁䑁䅁免祁䍁䄴䅉䩂䝁䄴睚祂䝁䅕䅚灂䝁䄸杢杁䕁䅫杢橂䝁䄸杣睂䝁䄸杣桂䡁䅑党歂䍁䅁睤桂䡁䅍䅉浂䝁䄸兤畂䝁䅑党歂䍁䅁兡畂䍁䅁免㕁䑁䅁李杁䝁䅅杢歂䍁䅁兡穂䍁䅁䅡求䝁䅅䅚硂䡁䅕兙祂䡁䅑党祂䝁䅕䅚杁䝁䅫杢杁䙁䅣党穂䡁䅑睙潂䝁䅕督あ䝁䅕杣獁䍁䅁兓獂䝁䅷兡畂䝁䄸兡穂䍁䄴䅁䕂杆䅁䄷䅯䕁䅫杢畂䝁䄸督睂䝁䅕睙杁䕁䅫杢橂䍁䄴䅉歂䝁䅕杤求䝁䅷睢睂䡁䅍䅌杁䝁䄰兙畂䡁䅕杚桂䝁䅍䅤ㅂ䡁䅉党穂䍁䅷䅉楂䝁䅷党畂䝁䅑督獁䍁䅁兢桂䡁䅉睡求䡁䅑督獁䍁䅁兙畂䝁䅑䅉穂䡁䅕䅣睂䝁䅷兡求䡁䅍䅉穂䡁䅁党橂䝁䅫兙獂䡁䅑入杁䝁䅍䅡求䝁䄰兡橂䝁䅅䅢穂䍁䅁兡畂䍁䅁䅤潂䝁䅕䅉噂䝁䄴兡あ䝁䅕䅚杁䙁䅍䅤桂䡁䅑党穂䍁䅷䅉祂䝁䅕督あ䍁䅁睢浂䍁䅁杔療䡁䅉䅤潂䍁䅁兑瑂䝁䅕杣灂䝁䅍兙獁䍁䅁䅤潂䝁䅕䅉噂䝁䄴兡あ䝁䅕䅚杁䕁䅳兡畂䝁䅣䅚療䝁䄰䅌杁䡁䅉党穂䡁䅑䅉療䝁䅙䅉䙂䡁䅕杣療䡁䅁党獁䍁䅁兙畂䝁䅑䅉灂䝁䄴䅤求䡁䅉杢桂䡁䅑兡療䝁䄴兙獂䝁䅷入畁䍁䅁䅖潂䝁䅕䅉橂䝁䄸兢睂䝁䅅杢㕂䉁杫督杁䕁䅙兤求䝁䅷䅉呂䡁䅁党橂䝁䅫兙獂䡁䅑兡求䡁䅍䅉穂䝁䅕睚瑂䝁䅕杢あ䍁䅁睢浂䝁䅙党祂䡁䅍䅉桂䍁䅁杣桂䝁䄴睚求䍁䅁睢浂䍁䅁督睂䝁䅕睙灂䝁䅅䅢あ䡁䅫䅉橂䝁䅧党瑂䝁䅫睙桂䝁䅷䅉睂䡁䅉睢歂䡁䅕睙あ䡁䅍䅉あ䝁䅧兙あ䍁䅁兙祂䝁䅕䅉ㅂ䡁䅍党歂䍁䅁兙穂䍁䅁兙歂䝁䅑兡あ䝁䅫杤求䡁䅍䅉灂䝁䄴䅉桂䝁䅑䅚灂䡁䅑兡㉂䝁䅕督杁䝁䅫杢杁䝁䅑兡求䡁䅍党獂䍁䅷䅉煂䝁䅕䅤獁䍁䅁兢桂䡁䅉兡畂䝁䅕䅌杁䝁䅙兤求䝁䅷䅉療䝁䅫䅢杁䝁䅅杢歂䍁䅁睢あ䝁䅧党祂䍁䅁杚ㅂ䝁䅕䅢穂䍁䄴䅉啂䝁䅧兡穂䍁䅁督求䝁䅣兢求䝁䄴䅤婁䡉䅍䅉睂䡁䅉睢歂䡁䅕睙あ䡁䅍䅉桂䡁䅉党杁䡁䅕督求䝁䅑䅉灂䝁䄴䅉あ䝁䅧党杁䝁䄸䅣求䡁䅉兙あ䝁䅫睢畂䍁䅁睢浂䍁䅁睙療䝁䄰兢求䡁䅉睙灂䝁䅅䅢杁䡁䅑杣ㅂ䝁䅍睡灂䝁䄴睚獁䍁䅁兢桂䡁䅉兡畂䝁䅕䅉桂䝁䄴䅚杁䝁䅅杤灂䝁䅅䅤灂䝁䄸杢杁䝁䅕杢湂䝁䅫杢求䡁䅍䅌杁䡁䅁睢㍂䝁䅕杣杁䡁䅍䅤桂䡁䅑兡療䝁䄴䅉湂䝁䅕杢求䡁䅉兙あ䝁䄸杣穂䍁䅷䅉潂䝁䅕兙あ䝁䅫杢湂䍁䅁睢灂䝁䅷䅌杁䝁䅅杢歂䍁䅁睢あ䝁䅧党祂䍁䅁兡畂䝁䅑兤穂䡁䅑杣灂䝁䅅䅢杁䝁䄰兙橂䝁䅧兡畂䝁䅕杣㕂䍁䅁兙睂䡁䅁䅢灂䝁䅍兙あ䝁䅫睢畂䡁䅍杌杁䕁䅫䅤穂䍁䅁䅕求䡁䅉杚療䡁䅉兢桂䝁䄴睙求䍁䅁睑潂䝁䅕兢灂䝁䅍兙獂䡁䅍䅉穂䝁䅕睚瑂䝁䅕杢あ䍁䅁䅣祂䝁䄸杤灂䝁䅑党穂䍁䅁䅤求䝁䅍䅡畂䝁䄸䅢療䝁䅣入瑁䝁䅉兙穂䝁䅕䅚杁䡁䅍睢獂䡁䅕䅤灂䝁䄸杢穂䍁䅁杚療䡁䅉䅉灂䡁䅑督杁䝁䅍兤穂䡁䅑睢瑂䝁䅕杣穂䉁杫䅉睂䡁䅉睢橂䝁䅕督穂䝁䅕督杁䝁䄸杣杁䡁䅁杣療䝁䅑兤橂䡁䅑督杁䡁䅑䅡桂䡁䅑䅉浂䝁䄸睙ㅂ䡁䅍党穂䍁䅁睢畂䍁䅁䅤潂䝁䅕䅉睂䝁䅕杣穂䝁䄸杢桂䝁䅷䅉橂䝁䅅杣求䍁䅷䅉潂䝁䄸兢求䍁䅁睙桂䡁䅉党獁䍁䅁兙湂䡁䅉睢橂䝁䅧党瑂䝁䅫睙桂䝁䅷䅌杁䝁䅍睢畂䡁䅍䅤祂䡁䅕睙あ䝁䅫睢畂䍁䅷䅉瑂䝁䅫杢灂䝁䄴睚獁䍁䅁兙畂䝁䅑䅉療䡁䅑䅡求䡁䅉䅉灂䝁䄴䅚ㅂ䡁䅍䅤祂䝁䅫兙獂䍁䅁兢桂䡁䅉睡求䡁䅑督畁䍁䅁䅖潂䝁䅕䅉橂䝁䄸兢睂䝁䅅杢㕂䉁杫督杁䕁䄸兡獂䝁䅙兡求䝁䅷䅚杁䙁䅍党祂䡁䅙兡橂䝁䅕督杁䡁䅍党湂䝁䄰党畂䡁䅑䅉歂䝁䅕杤求䝁䅷睢睂䡁䅍䅉桂䝁䄴䅚杁䝁䄰兙祂䝁䅳党あ䡁䅍䅉橂䝁䅧党瑂䝁䅫睙桂䝁䅷䅉穂䝁䄸䅢ㅂ䡁䅑兡療䝁䄴督杁䝁䅙睢祂䍁䅁䅚祂䝁䅫䅢獂䝁䅫杢湂䍁䅷䅉橂䝁䄸兢睂䝁䅷党あ䝁䅫睢畂䍁䅷䅉浂䡁䅉兙橂䡁䅑兤祂䝁䅫杢湂䍁䅷䅉穂䡁䅑兡瑂䡁䅕䅢桂䡁䅑兡療䝁䄴䅌杁䝁䅅杢歂䍁䅁睙療䝁䄰䅣獂䝁䅕䅤灂䝁䄸杢杁䝁䄸䅣求䡁䅉兙あ䝁䅫睢畂䡁䅍睏杁䝁䅅杢歂䍁䅁䅣祂䝁䄸䅚ㅂ䝁䅍䅤穂䍁䅁杚療䡁䅉䅉療䝁䅫䅢杁䝁䅅杢歂䍁䅁睚桂䡁䅍䅉睂䡁䅉睢歂䡁䅕睙あ䝁䅫睢畂䍁䄴䅉䩂䡁䅑䅉穂䝁䅕䅢獂䡁䅍䅉灂䡁䅑督杁䡁䅁杣療䝁䅑兤橂䡁䅑督杁䡁䅁杣灂䝁䄰兙祂䝁䅫䅢㕂䍁䅁䅤療䍁䅁睢灂䝁䅷䅉桂䝁䄴䅚杁䝁䅣兙穂䍁䅁党㑂䡁䅁䅢療䡁䅉兙あ䝁䅫睢畂䍁䅁兙畂䝁䅑䅉睂䡁䅉睢歂䡁䅕睙あ䝁䅫睢畂䍁䅁睙療䝁䄰䅣桂䝁䄴兡求䡁䅍䅌杁䝁䄸兡獂䍁䅁杣求䝁䅙兡畂䝁䅕杣灂䝁䅕督獁䍁䅁杚ㅂ䝁䅕䅢杁䝁䄰兙畂䡁䅕杚桂䝁䅍䅤ㅂ䡁䅉党祂䡁䅍䅉桂䝁䄴䅚杁䡁䅕督求䡁䅉督獁䍁䅁䅣求䡁䅉督療䝁䄴兙獂䍁䅁睙桂䡁䅉党杁䝁䅅杢歂䍁䅁䅡療䝁䄰党杁䝁䅍兙祂䝁䅕䅉橂䝁䄸兢睂䝁䅅杢灂䝁䅕督獁䍁䅁杚療䡁䅉兢ㅂ䝁䅷兙あ䝁䄸杣穂䍁䅁睢浂䍁䅁兙湂䡁䅉睢橂䝁䅧党瑂䝁䅫睙桂䝁䅷䅌杁䝁䅅杢歂䍁䅁睢あ䝁䅧党祂䍁䅁睙潂䝁䅕兢灂䝁䅍兙獂䍁䅁兙畂䝁䅑䅉灂䝁䄴䅚ㅂ䡁䅍䅤祂䝁䅫兙獂䍁䅁睙療䝁䄰䅣桂䝁䄴兡求䡁䅍杌杁䙁䅑䅡求䍁䅁睙療䝁䄰䅣桂䝁䄴入杁䡁䅣兙穂䍁䅁杚療䡁䅉兢求䡁䅉䅢㕂䍁䅁睡畂䝁䄸睤畂䍁䅁兙穂䍁䅁睔橂䡁䅑党獂䍁䅁睑療䡁䅉䅣畁䍁䅁兙畂䝁䅑䅉橂䝁䅧兙畂䝁䅣党歂䍁䅁兡あ䡁䅍䅉畂䝁䅅兢求䍁䅁䅤療䍁䅁兓畂䝁䄴睢穂䡁䅁党橂䍁䅁兓畂䝁䅍杌杁䝁䅫杢杁䕁䅯兙畂䡁䅕兙祂䡁䅫䅉祁䑁䅁䅍㉁䍁䄴䅉䩂䝁䄴杢療䡁䅍䅣求䝁䅍䅉䩂䝁䄴睙畁䍁䅁睤桂䡁䅍䅉浂䝁䄸兤畂䝁䅑党歂䍁䅁兡畂䍁䅁免㕁䑁䅍䅏杁䝁䅅杢歂䍁䅁兡穂䍁䅁䅡求䝁䅅䅚硂䡁䅕兙祂䡁䅑党祂䝁䅕䅚杁䝁䅫杢杁䕁䅕杢湂䝁䅷党㍂䝁䄸睢歂䍁䅷䅉䑂䝁䄸䅢療䡁䅉兙歂䝁䄸杌䅁䡁吰䅁啁睁䅁兓畂䝁䄴睢㉂䝁䅅䅤灂䡁䅙党杁䕁䅫杢歂䡁䅕督あ䡁䅉兡桂䝁䅷䅉兂䡁䅉睢睂䝁䅕杣あ䝁䅫党穂䍁䅷䅉䩂䝁䄴睙畁䍁䅁兡穂䍁䅁兙杁䡁䅍党獂䝁䅙兌桂䝁䅑杤灂䡁䅍党歂䍁䅁兔桂䡁䅉入獂䝁䅅杢歂䍁䅁睙療䡁䅉䅣療䡁䅉兙あ䝁䅫睢畂䍁䅁杚療䝁䅍兤穂䝁䅕䅚杁䝁䄸杢杁䡁䅑䅡求䍁䅁兙橂䡁䅅兤灂䡁䅍兡あ䝁䅫睢畂䍁䅷䅉療䡁䅣杢求䡁䅉督潂䝁䅫䅣杁䝁䅅杢歂䍁䅁兢桂䝁䄴兙湂䝁䅕兢求䝁䄴䅤杁䝁䄸杚杁䡁䅍䅣求䝁䅍兡桂䝁䅷兡㙂䝁䅕䅚杁䡁䅁杣療䡁䅁党祂䡁䅑兡求䡁䅍䅉獂䝁䅕兙穂䝁䅕䅚杁䡁䅑睢杁䝁䅕䅥睂䝁䅕杣灂䝁䅕杢橂䝁䅕䅚獁䍁䅁督あ䝁䅅䅤求䍁䄰䅢灂䝁䅍党畂䡁䅍党歂䍁䅁睢睂䝁䅕杣桂䡁䅑睢祂䡁䅍䅉浂䝁䄸杣杁䡁䅑䅡求䝁䅫杣杁䡁䅉党湂䡁䅕䅢桂䡁䅑党歂䍁䅁睙桂䝁䄴杢桂䝁䅉兡穂䍁䅁杚桂䝁䅍兡獂䝁䅫䅤灂䝁䅕督畁䍁䅁兓畂䝁䄴睢㉂䝁䅅䅤灂䡁䅙党杁䕁䅫杢歂䡁䅕督あ䡁䅉兡桂䝁䅷䅉兂䡁䅉睢睂䝁䅕杣あ䝁䅫党穂䍁䅷䅉䩂䝁䄴睙畁䍁䅁䅡桂䡁䅍䅉求䝁䅷党橂䡁䅑党歂䍁䅁䅤療䍁䅁杙求䍁䅁䅤桂䡁䅧党歂䍁䅁兙穂䍁䅁兙杁䡁䅉党桂䝁䅷䅉求䡁䅍䅤桂䡁䅑党杁䝁䅫杢㉂䝁䅕督あ䝁䄰党畂䡁䅑䅉あ䡁䅉兤穂䡁䅑䅌杁䝁䅍睢瑂䝁䄰党畂䝁䅍兡畂䝁䅣䅉㍂䝁䅫䅤潂䍁䅁䅤潂䝁䅕䅉㕂䝁䅕兙祂䍁䅁党畂䝁䅑党歂䍁䅁䅒求䝁䅍党瑂䝁䅉党祂䍁䅁睍硁䍁䅷䅉祁䑁䅁免㍁䍁䄴䅁祁睆䅁杕䅫䕁䅫杢畂䝁䄸杤求䡁䅧䅉䩂䝁䄴䅤求䡁䅉杢桂䡁䅑兡療䝁䄴兙獂䍁䅷䅉䩂䝁䄴睙畁䍁䅁䅚求䡁䅍兡湂䝁䄴督獁䍁䅁兢桂䝁䄴兤浂䝁䅅睙あ䡁䅕杣求䡁䅍䅌杁䝁䅫杢穂䡁䅑兙獂䝁䅷督獁䍁䅁杣求䝁䄴䅤穂䍁䅷䅉桂䝁䄴䅚杁䡁䅍党獂䝁䅷督杁䝁䅅䅉穂䡁䅕兡あ䝁䅕䅉療䝁䅙䅉㍂䝁䅕䅢獂䍁䄰睙求䝁䄴䅤祂䝁䅫睙杁䝁䅕杢湂䝁䅫杢求䝁䅕杣求䝁䅑䅉睂䡁䅉睢歂䡁䅕睙あ䡁䅍䅉あ䝁䄸䅉療䝁䅫䅢杁䝁䅅杢歂䍁䅁睚桂䡁䅍䅉灂䝁䄴䅚ㅂ䡁䅍䅤祂䝁䅫党穂䍁䅁睤療䡁䅉䅢歂䡁䅣兡歂䝁䅕杌杁䕁䅫䅤杁䝁䄸杚浂䝁䅕杣穂䍁䅁睤求䝁䅷䅢杁䝁䅍睢畂䡁䅍䅤祂䡁䅕睙あ䝁䅫睢畂䍁䅁䅣祂䝁䄸䅚ㅂ䝁䅍䅤穂䍁䅷䅉灂䝁䄴睙獂䡁䅕䅚灂䝁䄴睚杁䝁䅍党畂䡁䅑杣桂䝁䅷兡㙂䝁䅕杣穂䍁䅷䅉浂䝁䅷睢桂䡁䅑䅉求䡁䅅兤灂䡁䅁兢求䝁䄴䅤獁䍁䅁兡畂䝁䅙䅢桂䡁䅑兙楂䝁䅷党杁䡁䅁兙橂䝁䅳党祂䡁䅍䅌杁䡁䅍䅤桂䝁䅣党杁䡁䅑睢療䝁䅷督杁䝁䅅杢歂䍁䅁睙求䝁䄰党畂䡁䅑兡畂䝁䅣䅌杁䡁䅍䅣求䝁䅍兡桂䝁䅷䅤㕂䍁䅁䅚求䡁䅁䅢療䡁䅫兢求䝁䄴䅤獁䍁䅁督㍂䝁䅫杤求䝁䅷䅉あ䝁䄸睢獂䡁䅍䅌杁䡁䅉党桂䝁䄰党祂䡁䅍䅌杁䝁䅅杢歂䍁䅁睢あ䝁䅧党祂䍁䅁杣求䝁䅷兙あ䝁䅕䅚杁䡁䅁杣療䝁䅑兤橂䡁䅑督獁䍁䅁兙穂䍁䅁睤求䝁䅷䅢杁䝁䅅督杁䝁䅑党求䡁䅁睤桂䡁䅑党祂䍁䅁督療䝁䅷兤あ䝁䅫睢畂䡁䅍睏杁䝁䅅杢歂䍁䅁睤求䝁䅷䅢杁䝁䅍睢瑂䡁䅁䅢求䡁䅑兡療䝁䄴䅉睂䡁䅉睢歂䡁䅕睙あ䡁䅍䅌杁䡁䅍兤橂䝁䅧䅉桂䡁䅍䅉獂䝁䅫杢求䡁䅉䅉潂䝁䅅杢湂䝁䅕杣穂䍁䅷䅉あ䝁䄸党杁䡁䅍䅢求䝁䅕杤求䡁䅍䅌杁䝁䅙杣桂䝁䅍䅉睂䝁䅷兤湂䡁䅍䅌杁䝁䅍兙穂䝁䅫杢湂䍁䅁杚獂䝁䄸䅤桂䡁䅑兡療䝁䄴䅉穂䡁䅕杙穂䍁䅷䅉睂䡁䅉睢歂䡁䅕睙あ䝁䅫睢畂䍁䅁兙畂䝁䅑䅉穂䝁䅕杣㉂䝁䅫睙求䍁䅁䅤療䝁䄸䅢穂䍁䅷䅉桂䝁䄴䅚杁䝁䅫杢浂䝁䅷兙あ䝁䅅杙獂䝁䅕䅉穂䝁䅕杣㉂䝁䅫睙求䍁䅁兙畂䝁䅑䅉橂䝁䄸兢睂䝁䅷党あ䝁䅫睢畂䍁䅁䅣桂䝁䅍睡求䡁䅉督畁䍁䅁䅖潂䝁䅕䅉橂䝁䄸兢睂䝁䅅杢㕂䍁䅁兙獂䡁䅍睢杁䡁䅁杣療䡁䅙兡歂䝁䅕督杁䡁䅣党獂䝁䅷䅉睂䡁䅉睢歂䡁䅕睙あ䝁䅫睢畂䍁䅁兙畂䝁䅑䅉灂䝁䄴䅤求䡁䅉杤求䝁䄴䅤灂䝁䄸杢杁䡁䅁杣療䝁䅑兤橂䡁䅑督杁䝁䅍睢瑂䡁䅁杣灂䡁䅍兡畂䝁䅣䅉㍂䝁䅕䅢獂䝁䅧党桂䝁䅑䅉睂䝁䅕杢求䡁䅑杣桂䡁䅑睢祂䡁䅍䅌杁䡁䅣党獂䝁䅷䅡求䝁䅅䅚杁䝁䅧兙畂䝁䅣党祂䡁䅍䅉桂䝁䄴䅚杁䝁䅅䅚桂䡁䅁䅤求䡁䅉督獁䍁䅁兙畂䝁䅑䅉㍂䝁䅕䅢獂䍁䅁兡畂䡁䅑党祂䡁䅙党畂䡁䅑兡療䝁䄴䅉あ䝁䄸睢獂䡁䅍䅌杁䝁䅅督杁䡁䅣党獂䝁䅷䅉桂䡁䅍䅉穂䡁䅁睢療䝁䅷兡畂䝁䅣䅉穂䝁䅕杣㉂䝁䅫睙求䡁䅍杌杁䕁䅫杢杁䝁䅅䅚歂䝁䅫䅤灂䝁䄸杢獁䍁䅁兡あ䍁䅁睢浂䝁䅙党祂䡁䅍䅉㍂䝁䅕䅢獂䝁䅧党桂䝁䅑䅉穂䡁䅫督あ䝁䅕兢穂䑁䅳䅉歂䡁䅉兡獂䝁䅷兡畂䝁䅣䅉桂䝁䄴䅚杁䝁䅑党睂䝁䅷睢㕂䝁䄰党畂䡁䅑䅉睂䡁䅉睢歂䡁䅕睙あ䡁䅍睏杁䝁䅍睢畂䝁䄴党橂䡁䅑睢祂䡁䅍䅉桂䝁䄴䅚杁䝁䅣兙穂䍁䅁䅢灂䝁䅙䅤杁䡁䅍入穂䡁䅑党瑂䡁䅍睏杁䝁䅅杢歂䍁䅁党㑂䡁䅑党祂䝁䄴兙獂䍁䅁兙畂䝁䅑䅉灂䝁䄴䅤求䡁䅉杢桂䝁䅷䅉橂䝁䅅䅤橂䝁䅧党祂䡁䅍䅌杁䝁䅯兤畂䝁䅳䅉橂䝁䅅䅤橂䝁䅧党祂䡁䅍䅌杁䝁䄰兡獂䝁䅷兡畂䝁䅣䅉桂䝁䄴䅚杁䝁䅍兤あ䡁䅑兡畂䝁䅣䅉あ䝁䄸睢獂䡁䅍䅌杁䡁䅍䅤祂䝁䄸睡灂䝁䄴睚杁䡁䅑睢療䝁䅷督獁䍁䅁督桂䝁䅙党あ䡁䅫䅉煂䝁䄸兡畂䡁䅑督獁䍁䅁睤灂䡁䅉党獂䝁䅫杢求䍁䅁党硂䡁䅕兡睂䝁䄰党畂䡁䅑䅌杁䝁䅅杢歂䍁䅁杣求䝁䄰党歂䝁䅫兙獂䍁䅁兙畂䝁䅑䅉祂䝁䅕䅣桂䝁䅫杣杁䡁䅑睢療䝁䅷督畁䍁䅁䅖潂䝁䅕䅉橂䝁䄸兢睂䝁䅅杢㕂䉁杫督杁䡁䅁杣療䝁䅑兤橂䡁䅑督杁䝁䅅杣求䍁䅁兤穂䝁䅕䅚杁䝁䅫杢杁䝁䄸杢穂䝁䅧睢祂䝁䅕䅉桂䝁䄴䅚杁䝁䄸杚浂䡁䅍䅡療䡁䅉党杁䝁䄸兡獂䍁䅁兙畂䝁䅑䅉畂䝁䅅䅤ㅂ䡁䅉兙獂䍁䅁睚桂䡁䅍䅉㍂䝁䅕䅢獂䍁䅁兙睂䡁䅁䅢灂䝁䅍兙あ䝁䅫睢畂䡁䅍杌杁䙁䅑䅡求䍁䅁睙療䝁䄰䅣桂䝁䄴入杁䡁䅣兙穂䍁䅁杚療䡁䅕杢歂䝁䅕䅚杁䝁䅫杢杁䑁䅉䅍硁䑁䅙䅉桂䝁䄴䅚杁䝁䅫督杁䝁䅧党桂䝁䅑兣ㅂ䝁䅅杣あ䝁䅕杣求䝁䅑䅉灂䝁䄴䅉䥂䡁䅕兢楂䝁䅷党獁䍁䅁䅖求䡁䅧兙穂䍁䄴䅁あ䅆䅁䅡䅳䕁䅫杢畂䝁䄸杤灂䡁䅙兙獁䍁䅁兓畂䝁䅍杌杁䝁䅕杢湂䝁䅅睚求䡁䅍䅉灂䝁䄴䅉あ䝁䅧党杁䝁䅑党㉂䝁䅕䅢療䡁䅁兢求䝁䄴䅤杁䝁䅅杢歂䍁䅁睙療䝁䄰兢求䡁䅉睙灂䝁䅅䅢灂䡁䅯兙あ䝁䅫睢畂䍁䅁睢浂䍁䅁䅣潂䝁䅅杣瑂䝁䅅睙求䡁䅕䅤灂䝁䅍兙獂䍁䅁䅣祂䝁䄸䅚ㅂ䝁䅍䅤穂䍁䅁兡畂䍁䅁䅤潂䝁䅕䅉噂䝁䄴兡あ䝁䅕䅚杁䙁䅍䅤桂䡁䅑党穂䍁䅁兙畂䝁䅑䅉灂䝁䄴䅤求䡁䅉杢桂䡁䅑兡療䝁䄴兙獂䝁䅷入畁䍁䅁䅖潂䝁䅕䅉橂䝁䄸兢睂䝁䅅杢㕂䉁杫督杁䡁䅁杣療䝁䅑兤橂䡁䅑督杁䝁䅫杢橂䝁䅷兤歂䝁䅕䅉卂䕁䅕䅔坂䕁䅅杕癁䕁䅉杕䙂䕁䄸䅉䙂䕁䅷䅔䩂䙁䅁䅖䉂䍁䅷䅉桂䍁䅁睢畂䝁䅍党瑁䝁䅑兙灂䝁䅷入杁䝁䅍睢瑂䝁䅉兡畂䝁䅅䅤灂䝁䄸杢杁䝁䄰党歂䝁䅫睙灂䝁䄴党杁䝁䅍睢畂䡁䅍兡穂䡁䅑兡畂䝁䅣䅉療䝁䅙䅉桂䍁䅁䅔䉂䕁䅉兑獁䍁䅁杤灂䝁䅷兙畂䡁䅑党祂䝁䄸䅢杁䍁䅧杖䩂䍁䅫䅌杁䝁䅅杢杁䝁䅫杢潂䝁䅅䅢求䝁䅑䅉橂䝁䄸杣あ䝁䅫睙療䡁䅍䅤求䡁䅉睢灂䝁䅑䅉潁䕁䅫睑呂䍁䅫䅌杁䝁䅅杢歂䍁䅁杚獂䡁䅕䅤灂䝁䅍兙穂䝁䄸杢求䍁䅁杚ㅂ䡁䅉睢桂䡁䅑党㝁䍁䅁兑佂䕁䄸杕偂䍁䅁兒䵂䕁䅷兓兂䙁䅑兑獁䍁䅁兙杁䝁䄸杢橂䝁䅕兌歂䝁䅅兡獂䡁䅫䅉瑂䝁䅕䅚灂䝁䅍兡畂䝁䅕䅉橂䝁䄸兢楂䝁䅫杢灂䝁䄴睚杁䝁䅅䅉獂䝁䄸杢湂䍁䄰兙橂䡁䅑兡畂䝁䅣䅉瑂䡁䅕督橂䝁䅅杣灂䝁䄴兡橂䍁䅁兙畂䡁䅑兙湂䝁䄸杢灂䡁䅍䅤杁䍁䅧䅔䉂䕁䄰兑灁䍁䅁兙畂䝁䅑䅉ㅂ䝁䄰党橂䝁䅷兡歂䝁䅫杢灂䡁䅕兢杁䝁䅉杣療䝁䄰兡歂䝁䅕䅉潁䙁䅕兔䙂䕁䅍克杁䡁䅣兡あ䝁䅧䅉桂䍁䅁䅔䉂䕁䅉兑獁䍁䅁杖䩂䑁䅳䅉䡂䕁䅫兑兂䙁䅉兒慂䕁䅅䅉潁䝁䅅杢湂䝁䅫睢あ䝁䅕杢穂䝁䅫杢杁䕁䅫兓灁䍁䅷䅉桂䍁䅁杤桂䡁䅍睢橂䝁䄸杢穂䡁䅑杣灂䝁䅍䅤療䡁䅉䅉あ䝁䄸䅉灂䝁䄴睙祂䝁䅕兙穂䝁䅕䅉楂䝁䅷睢療䝁䅑䅉睂䡁䅉党穂䡁䅍兤祂䝁䅕䅉灂䝁䄴䅉桂䝁䅑兤獂䡁䅑督杁䡁䅣兡あ䝁䅧䅉穂䝁䅕䅣あ䝁䅫睙杁䝁䄸杣杁䝁䄸䅤潂䝁䅕杣杁䝁䅑兡穂䡁䅑杣灂䝁䅉兤あ䝁䅫杤求䍁䅁督潂䝁䄸睙牂䑁䅳䅉奂䕁䅕杕䉂䙁䅙兑杁䍁䅧党祂䝁䅅杤桂䝁䅍入橂䝁䅷兡畂䝁䅕克杁䝁䅙睢祂䍁䅁䅤潂䝁䅕䅉あ䡁䅉党桂䡁䅑兢求䝁䄴䅤杁䝁䄸杚杁䝁䅍睢瑂䡁䅁䅢灂䝁䅍兙あ䝁䅕䅚杁䝁䅫杢あ䡁䅉兙瑁䝁䅅杙歂䝁䄸兢灂䝁䄴兙獂䍁䅁兡畂䝁䅙党橂䡁䅑兡療䝁䄴督杁䝁䅫杢杁䝁䅅䅚ㅂ䝁䅷䅤穂䑁䅳䅉桂䝁䄴䅚杁䙁䅧兑䑂䕁䅑兖卂䕁䄸䅌杁䝁䅅䅉楂䝁䅕䅤桂䍁䅁䅢桂䝁䅍䅤桂䝁䄰兙穂䝁䅕䅉灂䝁䄴䅡灂䝁䅉兡あ䝁䄸杣杁䝁䅙睢祂䍁䅁䅤潂䝁䅕䅉あ䡁䅉党桂䡁䅑兢求䝁䄴䅤杁䝁䄸杚杁䝁䅧睢穂䡁䅁兡あ䝁䅅䅢瑁䝁䅅睙硂䡁䅕兡祂䝁䅕䅚杁䝁䅉兙橂䡁䅑党祂䝁䅫兙獂䍁䅁䅣畂䝁䅕兤瑂䝁䄸杢灂䝁䅅䅉桂䝁䄴䅚杁䡁䅙党畂䡁䅑兡獂䝁䅅䅤療䡁䅉兌桂䡁䅍督療䝁䅍兡桂䡁䅑党歂䍁䅁杙桂䝁䅍䅤求䡁䅉兡桂䝁䅷䅉睂䝁䄴党ㅂ䝁䄰睢畂䝁䅫兙畁䍁䅁兓あ䡁䅍䅉歂䝁䅕杤求䝁䅷睢睂䝁䄰党畂䡁䅑䅉睂䝁䅫䅣求䝁䅷兡畂䝁䅕䅉灂䝁䄴睙獂䡁䅕䅚求䡁䅍䅉㙂䝁䄸䅢灂䝁䅙䅢療䝁䅑兙橂䝁䅫杢獁䍁䅁兙杁䝁䅷兙あ䝁䅕兌穂䡁䅑兙湂䝁䅕䅉睂䡁䅉睢歂䡁䅕睙あ䍁䅁睙桂䝁䄴䅚灂䝁䅑兙あ䝁䅕䅌杁䝁䅅䅉睂䝁䄸䅤求䝁䄴䅤灂䝁䅅䅢杁䡁䅍兡畂䝁䅣䅢求䍁䅁睢祂䝁䅅䅢杁䝁䅑睢穂䝁䅕䅉橂䡁䅕杣求䍁䅁杚療䡁䅉䅉あ䝁䅧党杁䡁䅑杣求䝁䅅䅤瑂䝁䅕杢あ䍁䅁睢浂䍁䅁兤畂䝁䅍睢瑂䡁䅁䅢灂䝁䅍兙あ䝁䅕䅚杁䝁䅣睢畂䝁䄸杣祂䝁䅧党桂䍁䄴䅉䩂䝁䄴杢療䡁䅙兡㉂䝁䅅䅌杁䕁䅫杢橂䍁䄴䅉潂䝁䅅督杁䝁䅅䅉穂䡁䅑杣桂䡁䅑党湂䝁䅫睙杁䡁䅁兙祂䡁䅑杢求䡁䅉督潂䝁䅫䅣杁䡁䅣兡あ䝁䅧䅉呂䝁䅅杣灂䡁䅍督桂䍁䅁睑桂䡁䅁兡あ䝁䅅䅢杁䕁䄰兙畂䝁䅅睚求䝁䄰党畂䡁䅑䅉䵂䙁䅁杌杁䕁䅫䅤杁䝁䅧兙穂䍁䅁䅢療䝁䄴睚瑁䝁䅅睙あ䝁䅫杢湂䍁䅁杙求䡁䅑兙祁䍁䅁兙湂䝁䄸杢灂䡁䅍䅤杁䍁䅧䅔䉂䕁䅉兑灁䍁䅁睙療䝁䅷䅢桂䝁䅉睢祂䝁䅅䅤灂䝁䄸杢杁䝁䅅睚祂䝁䅕党瑂䝁䅕杢あ䍁䅁睤灂䡁䅑䅡杁䕁䅣䅢桂䡁䅧睢杁䕁䅣杣療䡁䅕䅣杁䕁䅷兡瑂䝁䅫䅤求䝁䅑䅉あ䝁䄸䅉歂䝁䅕杤求䝁䅷睢睂䍁䅁兙畂䝁䅑䅉橂䝁䄸兢瑂䝁䅕杣橂䝁䅫兙獂䝁䅫来求䍁䅁睢畂䝁䅍党瑁䝁䅑兙灂䝁䅷入杁䡁䅁杣療䝁䅑兤橂䡁䅑督杁䝁䅙睢祂䍁䅁䅤潂䝁䅕䅉あ䡁䅉党桂䡁䅑兢求䝁䄴䅤杁䝁䄸杚杁䝁䅍䅡祂䝁䄸杢灂䝁䅍䅉療䝁䅉督あ䡁䅉兤橂䡁䅑兡㉂䝁䅕䅉睂䡁䅕䅢瑂䝁䄸杢桂䡁䅉入杁䝁䅑兡穂䝁䅕兙穂䝁䅕䅉桂䝁䄴䅚杁䝁䅅督あ䝁䅧兢桂䍁䄴䅉啂䝁䅧党杁䝁䅍睢瑂䡁䅁兙畂䡁䅫䅉㍂䝁䅅督杁䝁䅙睢祂䝁䄰党祂䝁䅷入杁䝁䅳杢療䡁䅣杢杁䝁䅅督杁䙁䅑䅡求䡁䅉兙㉂䝁䅅杢橂䝁䅕䅌杁䕁䅫杢橂䍁䄴䅉桂䝁䄴䅚杁䝁䅍䅡桂䝁䄴睚求䝁䅑䅉灂䡁䅑督杁䝁䄴兙瑂䝁䅕䅉あ䝁䄸䅉䩂䝁䄴杢療䡁䅙兡㉂䝁䅅䅌杁䕁䅫杢橂䍁䄴䅉灂䝁䄴䅉䭂䝁䅅杢ㅂ䝁䅅杣㕂䍁䅁杍睁䑁䅅李畁䍁䅁兓畂䝁䄴睢㉂䝁䅫杤桂䍁䅷䅉䩂䝁䄴睙畁䍁䅁睤桂䡁䅍䅉灂䝁䄴睙療䡁䅉䅣療䡁䅉兙あ䝁䅕䅚杁䝁䅫杢杁䑁䅅兏㕁䑁䅙䅉桂䝁䄴䅚杁䝁䅫督杁䝁䅧党桂䝁䅑兣ㅂ䝁䅅杣あ䝁䅕杣求䝁䅑䅉灂䝁䄴䅉䍂䡁䅕杣獂䝁䅫杢湂䝁䅅兢求䍁䅷䅉䑂䝁䅅䅢灂䝁䅙睢祂䝁䄴兡桂䍁䄴䅁橄兆䅁村䅯䕁䅫杢穂䝁䅫睚潂䡁䅑䅉䙂䝁䄴䅤求䡁䅉䅣祂䝁䅫督求䡁䅍䅌杁䕁䅫杢橂䍁䄴䅌杁䡁䅑睢湂䝁䅕䅤潂䝁䅕杣杁䡁䅣兡あ䝁䅧䅉灂䡁䅑督杁䡁䅍兤楂䡁䅍兡歂䝁䅫兙祂䝁䅫党穂䍁䅷䅉睂䡁䅉睢㉂䝁䅫䅚求䡁䅍䅉灂䝁䄴杚療䡁䅉兢桂䡁䅑兡療䝁䄴䅉あ䝁䅕睙潂䝁䄴睢獂䝁䄸睚㕂䍁䅷䅉潂䝁䅅杣歂䡁䅣兙祂䝁䅕䅌杁䡁䅍睢浂䡁䅑睤桂䡁䅉党獁䍁䅁兙畂䝁䅑䅉穂䝁䅕杣㉂䝁䅫睙求䡁䅍䅉灂䝁䄴䅉あ䝁䅧党杁䙁䅕杢灂䡁䅑党歂䍁䅁睕あ䝁䅅䅤求䡁䅍䅉桂䝁䄴䅚杁䝁䅫杢あ䝁䅕杣畂䝁䅅䅤灂䝁䄸杢桂䝁䅷䅢㕂䍁䄴䅉啂䝁䅧党杁䝁䅍睢瑂䡁䅁兙畂䡁䅫䅉療䝁䅙杚求䡁䅉督杁䝁䄰睢歂䝁䅕杣畂䍁䅁䅣獂䝁䅅䅤浂䝁䄸杣瑂䡁䅍睌灂䝁䄴杚祂䝁䅅督あ䡁䅉兤橂䡁䅑兤祂䝁䅕䅉あ䝁䅧兙あ䍁䅁兢桂䝁䄴兙湂䝁䅕督杁䝁䅅杢歂䍁䅁督ㅂ䡁䅁䅣療䡁䅉䅤穂䍁䅁睙獂䝁䄸兤歂䍁䅁兙畂䝁䅑䅉歂䝁䅅䅤桂䍁䅁䅣獂䝁䅅䅤浂䝁䄸杣瑂䡁䅍䅌杁䝁䄰睢歂䝁䅕杣畂䍁䅁杢求䡁䅑睤療䡁䅉睡穂䍁䅷䅉桂䝁䄴䅚杁䝁䅕䅚湂䝁䅕䅉あ䝁䅕睙潂䝁䄴睢獂䝁䄸睚灂䝁䅕督㝁䍁䅁睙㕂䝁䅉党祂䡁䅍党橂䡁䅕杣灂䡁䅑入杁䡁䅍睢獂䡁䅕䅤灂䝁䄸杢穂䍁䅁兙ㅂ䡁䅑睢瑂䝁䅅䅤求䡁䅍䅉桂䝁䄴䅚杁䝁䅍睢畂䝁䄴党橂䡁䅑督杁䝁䄰睢歂䝁䅕杣畂䍁䅁䅣獂䝁䅅䅤浂䝁䄸杣瑂䍁䅁督求䝁䅍兤祂䝁䅕䅢㕂䑁䅳䅉歂䝁䅅䅤桂䍁䅁兙畂䝁䅑䅉桂䡁䅉䅤灂䝁䅙兡橂䝁䅫兙獂䍁䅁兡畂䡁䅑党獂䝁䅷兡湂䝁䅕杢橂䝁䅕䅉瑂䝁䄸䅚求䡁䅉杢灂䡁䅯党穂䍁䅁䅚桂䡁䅑兙杁䡁䅁䅢桂䡁䅑杚療䡁䅉兢穂䍁䅁兙畂䝁䅑䅉桂䡁䅉睙潂䝁䅫䅤求䝁䅍䅤ㅂ䡁䅉党穂䍁䅷䅉桂䝁䄴䅚杁䝁䅉兤灂䝁䅷䅚杁䝁䅑兙あ䝁䅅䅉桂䝁䄴兙獂䡁䅫䅤灂䝁䅍督杁䝁䅅杢歂䍁䅁兑䩂䍁䅁督療䝁䅷兤あ䝁䅫睢畂䡁䅍睏杁䝁䄰睢歂䝁䅕杣畂䍁䅁睤療䡁䅉睡睂䝁䅷兙橂䝁䅕䅉桂䝁䄴䅚杁䝁䅅䅣睂䡁䅍睏杁䝁䅅杢歂䍁䅁兡畂䡁䅑党獂䝁䅷兡湂䝁䅕杢あ䍁䅁党歂䝁䅣党杁䡁䅍睢獂䡁䅕䅤灂䝁䄸杢穂䍁䅁䅤潂䝁䅅䅤杁䝁䅣兙あ䝁䅧党祂䡁䅍䅉桂䝁䄴䅚杁䡁䅕䅤灂䝁䅷兡㙂䝁䅕督杁䝁䅑兙あ䝁䅅䅉浂䝁䄸杣杁䡁䅉党桂䝁䅷兌あ䝁䅫兢求䍁䅁䅚求䝁䅍兡穂䝁䅫睢畂䍁䅁兢桂䝁䅳兡畂䝁䅣杌杁䕁䅫䅤杁䝁䅅䅢穂䝁䄸䅉睂䡁䅉睢㉂䝁䅫䅚求䡁䅍䅉穂䝁䄸杚あ䡁䅣兙祂䝁䅕䅉瑂䝁䅅兡畂䡁䅑党畂䝁䅅杢橂䝁䅕䅉穂䝁䄸䅢ㅂ䡁䅑兡療䝁䄴督杁䡁䅑䅡桂䡁䅑䅉療䝁䅙杚求䡁䅉督杁䝁䅍䅢灂䝁䅕杢あ䡁䅍䅉あ䝁䄸䅉療䝁䅉䅤桂䝁䅫杢杁䡁䅍睢浂䡁䅑睤桂䡁䅉党杁䡁䅕䅣湂䡁䅉兙歂䝁䅕督獁䍁䅁杙ㅂ䝁䅣䅉浂䝁䅫䅥求䡁䅍䅌杁䝁䅧党獂䡁䅁䅉歂䝁䅕督牂䍁䅷䅉桂䝁䄴䅚杁䝁䄸䅤潂䝁䅕杣杁䡁䅍兤睂䡁䅁睢祂䡁䅑䅉穂䝁䅕杣㉂䝁䅫睙求䡁䅍睏杁䡁䅙党畂䝁䅑睢祂䍁䅁䅚灂䡁䅉党橂䡁䅑䅉穂䡁䅕䅣睂䝁䄸杣あ䍁䅁督求䡁䅉杤灂䝁䅍党穂䍁䅁睙療䝁䄴䅤祂䝁䅅睙あ䡁䅍睏杁䝁䅅杢歂䍁䅁睙獂䝁䄸兤歂䍁䄸督療䝁䅙䅤㍂䝁䅅杣求䍁䄰兙穂䍁䄰兙瑁䡁䅍党祂䡁䅙兡橂䝁䅕䅉穂䡁䅕杙穂䝁䅍杣灂䡁䅁䅤灂䝁䄸杢杁䡁䅁杣療䝁䅑兤橂䡁䅑督畁䍁䅁兓畂䍁䅁兙歂䝁䅑兡あ䝁䅫睢畂䍁䅷䅉あ䝁䅧党杁䝁䅍睢瑂䡁䅁兙畂䡁䅫䅉歂䝁䅕督灂䝁䅣杢穂䍁䅷䅉睂䡁䅉睢橂䡁䅕杣求䡁䅍䅌杁䝁䅑党睂䝁䅷睢㕂䡁䅍䅌杁䝁䅫兢睂䝁䅷党瑂䝁䅕杢あ䡁䅍䅌杁䝁䅅杢歂䍁䅁兢桂䝁䄴兙湂䝁䅕督杁䡁䅍睢獂䡁䅕䅤灂䝁䄸杢穂䍁䅁䅤潂䝁䅅䅤杁䝁䅍睢瑂䝁䅉兡畂䝁䅕䅉潂䝁䅅杣歂䡁䅣兙祂䝁䅕䅌杁䡁䅍睢浂䡁䅑睤桂䡁䅉党獁䍁䅁兙畂䝁䅑䅉穂䝁䅕杣㉂䝁䅫睙求䡁䅍䅉あ䝁䄸䅉潂䝁䅕䅢睂䍁䅁杙ㅂ䡁䅍兡畂䝁䅕督穂䝁䅕督畁䍁䅁兓あ䍁䅁督求䡁䅉杤求䡁䅍䅉橂䝁䄸杢穂䡁䅑杣ㅂ䝁䅍䅤灂䝁䄸杢獁䍁䅁党穂䡁䅁睢祂䡁䅑督獁䍁䅁杚灂䝁䄴兙畂䝁䅍兡桂䝁䅷䅉穂䝁䅕杣㉂䝁䅫睙求䡁䅍䅌杁䝁䅧党桂䝁䅷䅤潂䍁䅁睙桂䡁䅉党杁䝁䅅杢歂䍁䅁䅢灂䝁䅙党杁䡁䅍睙灂䝁䅕杢橂䝁䅕督獁䍁䅁兢桂䝁䄴兤浂䝁䅅睙あ䡁䅕杣灂䝁䄴睚獁䍁䅁杣求䡁䅑兙灂䝁䅷䅉桂䝁䄴䅚杁䡁䅉党穂䡁䅑兙ㅂ䡁䅉兙畂䡁䅑䅌杁䡁䅍党祂䡁䅙兡橂䝁䅕䅉睂䡁䅉睢㉂䝁䅫䅚求䡁䅉督獁䍁䅁督瑂䝁䅅䅢獂䍁䅁䅤療䍁䅁兢求䝁䅑兡ㅂ䝁䄰䅉楂䡁䅕督灂䝁䄴党穂䡁䅍䅌杁䝁䅅杢歂䍁䅁䅤祂䝁䅅杤求䝁䅷䅉桂䝁䄴䅚杁䡁䅑睢ㅂ䡁䅉兡穂䝁䄰䅉灂䝁䄴䅚ㅂ䡁䅍䅤祂䝁䅫党穂䍁䄴䅉䩂䝁䄴督灂䝁䅣䅡あ䍁䅁兒畂䡁䅑党祂䡁䅁杣灂䡁䅍党穂䍁䅷䅉䩂䝁䄴睙畁䍁䅷䅉㍂䝁䅅督杁䝁䅙睢ㅂ䝁䄴䅚求䝁䅑䅉灂䝁䄴䅉硁䑁䅫䅏㑁䍁䅁兙畂䝁䅑䅉灂䡁䅍䅉潂䝁䅕兙歂䡁䅅兤桂䡁䅉䅤求䡁䅉党歂䍁䅁兡畂䍁䅁睑潂䝁䅅杢歂䝁䅷党祂䍁䅷䅉䉂䡁䅉兡㙂䝁䄸杢桂䍁䄴䅁佁杆䅁杋䅯䕁䅫杢穂䡁䅁党祂䝁䅫䅤㕂䍁䅷䅉䩂䝁䄴睙畁䍁䅁党畂䝁䅣兙湂䝁䅕督杁䝁䅫杢杁䡁䅑䅡求䍁䅁䅣祂䝁䄸杤灂䡁䅍兡療䝁䄴䅉療䝁䅙䅉潂䡁䅕兢桂䝁䄴䅉祂䝁䅕督療䡁䅕杣橂䝁䅕督杁䍁䅧䅓卂䍁䅫䅉桂䝁䄴䅚杁䝁䅉兤穂䝁䅫杢求䡁䅍督杁䡁䅍睢獂䡁䅕䅤灂䝁䄸杢穂䍁䅁䅤療䍁䅁兡瑂䡁䅁杣療䡁䅙党杁䝁䅉兤穂䝁䅫杢求䡁䅍督杁䡁䅁党祂䝁䅙睢祂䝁䄰兙畂䝁䅍党杁䝁䅙睢祂䍁䅁督瑂䝁䅅䅢獂䍁䅁兙畂䝁䅑䅉瑂䝁䅕䅚灂䡁䅕兢瑁䡁䅍兡㙂䝁䅕䅚杁䝁䅉兤穂䝁䅫杢求䡁䅍督求䡁䅍䅉睂䡁䅉兡瑂䝁䅅杣灂䝁䅷入杁䝁䅫杢杁䡁䅑䅡求䍁䅁兖畂䝁䅫䅤求䝁䅑䅉呂䡁䅑兙あ䝁䅕督畁䍁䅁兓あ䍁䅁睢浂䝁䅙党祂䡁䅍䅉灂䡁䅑督杁䕁䅧杕杁䡁䅍党祂䡁䅙兡橂䝁䅕督杁䡁䅑䅡祂䝁䄸兤湂䝁䅧䅉灂䡁䅑督杁䡁䅣睢祂䝁䅳杚療䡁䅉睙求䍁䅁睢睂䡁䅑兡瑂䝁䅫来桂䡁䅑兡療䝁䄴䅉桂䝁䄴䅚杁䡁䅣睢祂䝁䅳杚療䡁䅉睙求䍁䅁督㕂䝁䄴睙潂䡁䅉睢畂䝁䅫来桂䡁䅑兡療䝁䄴䅉穂䝁䄸䅢ㅂ䡁䅑兡療䝁䄴督杁䡁䅑䅡桂䡁䅑䅉灂䝁䄴睙獂䡁䅕䅚求䍁䅁兙杁䡁䅉兙畂䝁䅣党杁䝁䄸杚杁䝁䅧兤瑂䝁䅅杢杁䡁䅉党穂䝁䄸兤祂䝁䅍党穂䍁䅁杚ㅂ䝁䄴睙あ䝁䅫睢畂䡁䅍䅌杁䡁䅍兤橂䝁䅧䅉桂䡁䅍䅉睂䝁䅅入祂䝁䄸䅢獂䍁䅁兙畂䝁䅑䅉求䝁䄰䅣獂䝁䄸入瑂䝁䅕杢あ䍁䅁兙歂䝁䄰兡畂䝁䅫督あ䡁䅉兙あ䝁䅫睢畂䍁䅷䅉求䝁䄰䅣獂䝁䄸入求䝁䅕䅉楂䝁䅕杢求䝁䅙兡あ䡁䅍䅌杁䡁䅣睢祂䝁䅳党祂䡁䅍升杁䝁䅍睢瑂䡁䅁党畂䡁䅍兙あ䝁䅫睢畂䍁䅷䅉湂䝁䄸杤求䡁䅉杢瑂䝁䅕杢あ䍁䅁睙療䝁䄰䅣獂䝁䅫兙畂䝁䅍党獁䍁䅁䅣求䡁䅉杚療䡁䅉兢桂䝁䄴睙求䍁䅁兢桂䝁䄴兙湂䝁䅕兢求䝁䄴䅤獁䍁䅁兙畂䝁䅑䅉あ䡁䅉兙灂䝁䄴兡畂䝁䅣䅉桂䝁䄴䅚杁䝁䅑党㉂䝁䅕䅢療䡁䅁兢求䝁䄴䅤杁䡁䅍党祂䡁䅙兡橂䝁䅕督畁䍁䅁䅖潂䝁䅕䅉橂䝁䄸兢睂䝁䅅杢㕂䍁䅁兙獂䡁䅍睢杁䡁䅁杣療䡁䅙兡歂䝁䅕督杁䕁䅫杢穂䡁䅁党祂䝁䅫䅤㕂䍁䅁䅕祂䝁䅕兢灂䝁䅕杣獁䍁䅁兙杁䝁䅍䅢療䡁䅕䅚瑁䝁䅉兙穂䝁䅕䅚杁䝁䅧兤瑂䝁䅅杢杁䝁䅍兙睂䝁䅫䅤桂䝁䅷䅉瑂䝁䅅杢桂䝁䅣党瑂䝁䅕杢あ䍁䅁䅣獂䝁䅅䅤浂䝁䄸杣瑂䍁䅁䅤潂䝁䅅䅤杁䝁䄸杚浂䝁䅕杣穂䍁䅁䅣祂䝁䄸杚求䡁䅍督灂䝁䄸杢桂䝁䅷䅉求䝁䄰䅣獂䝁䄸入求䡁䅉䅉療䡁䅉睚桂䝁䄴兡㙂䝁䅅䅤灂䝁䄸杢杁䕁䅧杕杁䝁䄸兤あ䡁䅍睢ㅂ䡁䅉睙灂䝁䄴睚杁䡁䅍睢獂䡁䅕䅤灂䝁䄸杢穂䍁䅁䅤療䍁䅁兡あ䡁䅍䅉橂䝁䅷兡求䝁䄴䅤穂䑁䅳䅉睂䝁䅕睢睂䝁䅷党杁䝁䄰兙畂䝁䅅睚求䝁䄰党畂䡁䅑䅉穂䝁䅕杣㉂䝁䅫睙求䡁䅍睏杁䝁䅅杢歂䍁䅁党瑂䡁䅁䅢療䡁䅫党祂䍁䅁䅢灂䝁䅅杙灂䝁䅷兡あ䡁䅫䅉瑂䝁䅅杢桂䝁䅣党瑂䝁䅕杢あ䍁䅁督求䡁䅉杤灂䝁䅍党穂䍁䅷䅉桂䡁䅍䅉㍂䝁䅕䅢獂䍁䅁兙穂䍁䅁督療䝁䅷兤あ䝁䅫睢畂䡁䅍䅉浂䝁䄸杣杁䝁䄰兡歂䝁䅑䅢求䍁䅁兢桂䡁䅉睡求䡁䅑杌杁䕁䅫杢杁䝁䅅䅚歂䝁䅫䅤灂䝁䄸杢獁䍁䅁兡あ䍁䅁睢浂䝁䅙党祂䡁䅍䅉潂䡁䅕兢桂䝁䄴䅉橂䝁䅅䅣灂䡁䅑兙獂䍁䅁兢桂䝁䄴兙湂䝁䅕兢求䝁䄴䅤杁䝁䅅杢歂䍁䅁䅣桂䡁䅫杣療䝁䅷䅢杁䡁䅍党祂䡁䅙兡橂䝁䅕督杁䡁䅍睢獂䡁䅕䅤灂䝁䄸杢㝁䍁䅁兡畂䡁䅑党湂䡁䅉兙あ䝁䅕䅚杁䡁䅁兙㕂䡁䅉睢獂䝁䅷睏杁䝁䅉党畂䝁䅕杚灂䡁䅑督杁䝁䅅䅚瑂䝁䅫杢灂䡁䅍䅤祂䝁䅅䅤灂䝁䄸杢㝁䍁䅁䅓卂䍁䅁兙歂䝁䄰兡畂䝁䅫督あ䡁䅉兙あ䝁䅫睢畂䍁䅁兙畂䝁䅑䅉求䝁䄰䅣獂䝁䄸入求䝁䅕䅉療䝁䄴杙療䝁䅅杣歂䝁䅫杢湂䑁䅳䅉あ䝁䅫兢求䍁䅁兙畂䝁䅑䅉桂䡁䅑䅤求䝁䄴䅚桂䝁䄴睙求䑁䅳䅉睂䝁䅕杣浂䝁䄸杣瑂䝁䅅杢橂䝁䅕䅉瑂䝁䅅杢桂䝁䅣党瑂䝁䅕杢あ䑁䅳䅉祂䝁䅕䅣療䡁䅉䅤灂䝁䄴睚杁䝁䅅杢歂䍁䅁兙畂䝁䅅䅢㕂䡁䅑兡橂䡁䅍睏杁䡁䅉党橂䡁䅉兤灂䡁䅑兡畂䝁䅣睏杁䝁䅕兢睂䝁䅷睢㕂䝁䄰党畂䡁䅑䅉穂䝁䅍杣求䝁䅕杢灂䝁䄴睚㝁䍁䅁杣求䡁䅑兡祂䝁䅕兢求䝁䄴䅤㝁䍁䅁兙畂䝁䅑䅉灂䝁䄴督ㅂ䡁䅉兙畂䝁䅍党杁䡁䅍党祂䡁䅙兡橂䝁䅕督畁䍁䅁䅖潂䝁䅕䅉橂䝁䄸兢睂䝁䅅杢㕂䍁䅁睤桂䡁䅍䅉浂䝁䄸杣瑂䝁䅕杣獂䡁䅫䅉牂䝁䄴睢㍂䝁䄴䅉桂䡁䅍䅉䉂䝁䅑兢灂䝁䄴兡穂䡁䅑兙浂䝁䅙䅌杁䕁䅫杢橂䍁䄴䅉桂䝁䄴䅚杁䝁䅍䅡桂䝁䄴睚求䝁䅑䅉灂䡁䅑督杁䝁䄴兙瑂䝁䅕䅉あ䝁䄸䅉䩂䝁䄴督睂䝁䅕杣灂䡁䅑入獁䍁䅁兓畂䝁䅍杌杁䝁䅫杢杁䕁䄰兙祂䝁䅍䅡杁䑁䅉䅍硁䑁䅅杌杁䕁䅫杢穂䡁䅁党祂䝁䅫䅤㕂䍁䅷䅉䩂䝁䄴睙畁䍁䅁睤桂䡁䅍䅉浂䝁䄸兤畂䝁䅑党歂䍁䅁兡畂䍁䅁免㕁䑁䅧李杁䝁䅅杢歂䍁䅁兡穂䍁䅁䅡求䝁䅅䅚硂䡁䅕兙祂䡁䅑党祂䝁䅕䅚杁䝁䅫杢杁䕁䅳兡畂䝁䅣睤療䝁䄸䅚獁䍁䅁䅖求䡁䅧兙穂䍁䄴䅁ぁ睆䅁朶䅑䕁䅫杢穂䡁䅁兡祂䝁䅕䅉乂䝁䅕䅚灂䝁䅍兙獂䍁䅁睕㕂䡁䅍䅤求䝁䄰督獁䍁䅁兓畂䝁䅍杌獁䍁䅁兙杁䝁䄰党歂䝁䅫睙桂䝁䅷䅉あ䝁䅕睙潂䝁䄴睢獂䝁䄸睚㕂䍁䅁睙療䝁䄰䅣桂䝁䄴入獁䍁䅁杚療䝁䅍兤穂䝁䅕督杁䝁䄸杢杁䡁䅑䅡求䍁䅁䅚求䡁䅙党獂䝁䄸䅣瑂䝁䅕杢あ䍁䅁兙畂䝁䅑䅉橂䝁䄸兢瑂䝁䅕杣橂䝁䅫兙獂䝁䅫来桂䡁䅑兡療䝁䄴䅉療䝁䅙䅉瑂䝁䅫杢灂䝁䄰兙獂䝁䅷入杁䝁䅫杢㉂䝁䅅督灂䡁䅙党杁䡁䅍睢獂䡁䅕䅤灂䝁䄸杢穂䍁䅁杚療䡁䅉䅉睂䝁䅅䅤灂䝁䅕杢あ䡁䅍䅉㍂䝁䅫䅤潂䍁䅁睢楂䡁䅍䅤祂䡁䅕睙あ䝁䅫杤求䍁䅁督獂䝁䅕党睂䍁䅁兙睂䝁䄴党桂䍁䅁䅋偂䙁䅍兑灁䍁䅁兡畂䍁䅁䅤潂䝁䅕䅉噂䝁䄴兡あ䝁䅕䅚杁䙁䅍䅤桂䡁䅑党穂䍁䅁兙畂䝁䅑䅉灂䝁䄴䅤求䡁䅉杢桂䡁䅑兡療䝁䄴兙獂䝁䅷入畁䍁䅁䅖潂䝁䅕䅉橂䝁䄸兢睂䝁䅅杢㕂䍁䅁睢浂䝁䅙党祂䡁䅍䅉䩂䝁䄴督睂䝁䅫杣求䍁䅁督㕂䡁䅍䅤求䝁䄰䅌杁䝁䅅䅉畂䝁䅕兤祂䝁䄸督あ䝁䅫兢ㅂ䝁䅷兙あ䝁䅫睢畂䍁䅁䅤求䝁䅍䅡畂䝁䄸䅢療䝁䅣入杁䡁䅑䅡桂䡁䅑䅉睂䡁䅉睢㉂䝁䅫䅚求䡁䅍䅉桂䍁䅁督桂䝁䅙党杁䝁䅅杢歂䍁䅁党浂䝁䅙党橂䡁䅑兡㉂䝁䅕䅉あ䡁䅉党桂䡁䅑兢求䝁䄴䅤杁䝁䅙睢祂䍁䅁兢療䝁䅑党祂䝁䅅䅤求䍁䅁䅤療䍁䅁督求䡁䅙党祂䝁䅕䅉偂䙁䅍兑畁䍁䅁兓あ䍁䅁兙獂䡁䅍睢杁䝁䅑党㉂䝁䅕䅢療䡁䅁督杁䝁䅅䅉畂䝁䄸杤求䝁䅷䅌杁䝁䅍䅢療䡁䅍党歂䍁䄰䅢療䝁䄸䅣杁䡁䅍睢獂䡁䅕䅤灂䝁䄸杢杁䡁䅑䅡桂䡁䅑䅉橂䝁䄸杢あ䝁䅫杢ㅂ䝁䄸兤穂䝁䅷入杁䝁䄰睢畂䝁䅫䅤療䡁䅉督杁䝁䅅䅉睂䝁䅅䅤灂䝁䅕杢あ䉁杫督杁䝁䅉杣求䝁䅅䅤潂䝁䅫杢湂䍁䅁兙畂䝁䅑䅉歂䝁䅕䅢灂䡁䅙党祂䡁䅍䅉瑂䝁䅫䅢歂䍁䅁䅡㕂䡁䅁睢湂䝁䅷睢穂䡁䅍兙獂䍁䅁杢求䡁䅉杤求䍁䅁督あ䝁䅫兢ㅂ䝁䅷兙あ䝁䅫睢畂䍁䅁䅤療䍁䅁兢桂䝁䅫杢あ䝁䅅兡畂䍁䅁兙畂䍁䅁睢睂䝁䅕杢杁䝁䅅兡祂䡁䅣兙㕂䍁䄴䅉啂䝁䅧党杁䝁䅍睢瑂䡁䅁兙畂䡁䅫䅉㍂䝁䅅督杁䝁䅫杢橂䝁䄸杣睂䝁䄸杣桂䡁䅑党歂䍁䅁兡畂䍁䅁杍睁䑁䅁睎杁䝁䅅杢歂䍁䅁兡穂䍁䅁䅡求䝁䅅䅚硂䡁䅕兙祂䡁䅑党祂䝁䅕䅚杁䝁䅫杢杁䕁䅣睢獂䝁䅑党畂䍁䅁杖桂䝁䅷䅢求䡁䅫䅌杁䕁䄰兡畂䝁䄴党穂䝁䄸䅤桂䍁䄴䅁晁杆䅁杕䅷䕁䅫杢穂䡁䅑兙獂䝁䅷党歂䍁䅁村ㅂ䝁䅫䅢歂䝁䅫杢湂䍁䅁䅕祂䝁䄸䅚ㅂ䝁䅍䅤穂䍁䅷䅉䩂䝁䄴睙畁䍁䅷䅉あ䝁䄸睚求䡁䅑䅡求䡁䅉䅉㍂䝁䅫䅤潂䍁䅁兡あ䡁䅍䅉穂䡁䅕杙穂䝁䅫䅚灂䝁䅅杣灂䝁䅕督獁䍁䅁党畂䝁䅣兙湂䝁䅕督杁䝁䅫杢杁䡁䅑䅡求䍁䅁兡畂䡁䅍䅤桂䝁䅷䅢桂䡁䅑兡療䝁䄴䅉療䝁䅙䅉灂䝁䄴督ㅂ䝁䅷兙あ䝁䅫睢畂䍁䅷䅉㍂䝁䅅䅤求䡁䅉䅣祂䝁䄸睢浂䝁䅫杢湂䍁䅷䅉浂䝁䅫杣求䍁䄰督あ䝁䄸䅣睂䝁䅫杢湂䍁䅷䅉浂䝁䅫杣求䡁䅁杣療䝁䄸杚灂䝁䄴睚獁䍁䅁睚桂䡁䅉兙湂䝁䅕䅉歂䝁䄸睢祂䡁䅍䅌杁䡁䅉兙灂䝁䄴䅉湂䡁䅕䅤あ䝁䅕杣穂䍁䅷䅉㍂䝁䅫杢歂䝁䄸睤杁䝁䅉䅢灂䝁䄴䅚穂䍁䅷䅉穂䝁䅧睢㍂䝁䅕杣杁䝁䅑睢療䡁䅉督獁䍁䅁睙獂䝁䄸督求䡁䅑䅉穂䝁䅧党獂䡁䅙兡畂䝁䅣䅉桂䝁䄴䅚杁䝁䄰兡祂䡁䅉睢祂䡁䅍䅌杁䝁䅅杢歂䍁䅁睢あ䝁䅧党祂䍁䅁䅣祂䝁䄸䅚ㅂ䝁䅍䅤穂䍁䅁兡畂䍁䅁䅤潂䝁䅕䅉噂䝁䄴兡あ䝁䅕䅚杁䙁䅍䅤桂䡁䅑党穂䍁䄴䅉䩂䡁䅑䅉療䡁䅁党祂䝁䅅䅤求䡁䅍䅉あ䝁䅧杣療䡁䅕睚潂䍁䅁兓畂䡁䅍䅤桂䝁䅷䅢桂䡁䅑兡療䝁䄴䅌杁䕁䅑兡穂䡁䅑杣灂䝁䅉兤あ䝁䅫睢畂䍁䅷䅉桂䝁䄴䅚杁䕁䄰兙畂䡁䅕杚桂䝁䅍䅤ㅂ䡁䅉兡畂䝁䅣䅉療䡁䅁党祂䝁䅅䅤灂䝁䄸杢杁䡁䅍党湂䝁䄰党畂䡁䅑督畁䍁䅁䅖潂䝁䅕䅉橂䝁䄸兢睂䝁䅅杢㕂䍁䅁睢浂䝁䅙党祂䡁䅍䅉桂䍁䅁杣桂䝁䄴睚求䍁䅁睢浂䍁䅁兡畂䡁䅍兤獂䝁䅅䅤灂䝁䄸杢杁䝁䄰兙あ䝁䅕杣灂䝁䅅䅢穂䍁䅷䅉穂䡁䅕睙潂䍁䅁兙穂䍁䅁杚灂䝁䅉党祂䝁䅣䅢桂䡁䅍督杁䝁䅅杢歂䍁䅁睙求䝁䅷䅢ㅂ䝁䅷睢穂䝁䅕䅌杁䝁䅅杢歂䍁䅁督睂䡁䅉兙㕂䍁䅁杚療䝁䅅兢杁䝁䅫杢穂䡁䅕䅢桂䡁䅑兡療䝁䄴䅉瑂䝁䅅䅤求䡁䅉兡桂䝁䅷督畁䍁䅁兓あ䍁䅁兡穂䍁䅁兙獂䡁䅍睢杁䝁䅫杢㉂䝁䄸䅢㉂䝁䅕䅚杁䝁䅫杢杁䡁䅑䅡求䍁䅁兡畂䡁䅍䅤桂䝁䅷䅢桂䡁䅑兡療䝁䄴䅉療䝁䅙䅉灂䝁䄴督ㅂ䝁䅷兙あ䝁䅫睢畂䍁䅁兙畂䝁䅑䅉穂䝁䅕兙獂䝁䅅杢あ䍁䅁兢桂䡁䅑党祂䝁䅫兙獂䡁䅍䅉灂䝁䄴䅉㉂䝁䅅杣灂䝁䄸兤穂䍁䅁兙祂䝁䅕兙穂䍁䅁睢浂䍁䅁兙杁䡁䅍䅤祂䡁䅕睙あ䡁䅕杣求䍁䅷䅉㍂䝁䅧兡橂䝁䅧䅉灂䝁䄴睙獂䡁䅕䅚求䡁䅍䅉楂䝁䅅督求䝁䄰党畂䡁䅑䅉桂䝁䄴䅚杁䝁䅍杣桂䡁䅣䅢杁䡁䅍䅣桂䝁䅍党獁䍁䅁杙ㅂ䝁䅫䅢歂䝁䅫杢湂䍁䅁党畂䡁䅙党獂䝁䄸䅣求䍁䅷䅉桂䡁䅑䅤灂䝁䅍䅌杁䝁䅅杢歂䍁䅁兙橂䝁䄸兤穂䡁䅑兡橂䝁䅅䅢杁䝁䅅䅣睂䝁䅷兡橂䝁䅅䅤灂䝁䄸杢穂䍁䄴䅉䩂䝁䄴䅉桂䝁䅑䅚灂䡁䅑兡療䝁䄴䅌杁䡁䅑䅡求䍁䅁睙療䝁䄰䅣桂䝁䄴入杁䝁䅫杢穂䡁䅑兙獂䝁䅷督杁䝁䅅䅉祂䝁䅅杢湂䝁䅕䅉療䝁䅙䅉橂䝁䅅兤獂䝁䅳䅉桂䝁䄴䅚杁䡁䅍党桂䝁䅷兙畂䡁䅑䅉睂䡁䅉睢歂䡁䅕睙あ䡁䅍䅉あ䝁䅧兙あ䍁䅁睙療䝁䄴䅤祂䝁䄸䅢杁䝁䅅兡祂䍁䅁兡畂䝁䅙兡獂䡁䅑杣桂䡁䅑兡療䝁䄴䅉灂䝁䄴䅉祂䝁䅕督灂䝁䅑党畂䡁䅑兡桂䝁䅷䅉桂䝁䄴䅚杁䝁䅍睢瑂䝁䄰党祂䝁䅍兡桂䝁䅷䅉楂䡁䅕兡獂䝁䅑兡畂䝁䅣督㝁䍁䅁兙畂䝁䅑䅉㍂䝁䅅䅤求䡁䅉䅣祂䝁䄸睢浂䝁䅫杢湂䍁䅁睢睂䡁䅑兡療䝁䄴督獁䍁䅁兡畂䝁䅍䅢ㅂ䝁䅑兡畂䝁䅣䅉穂䝁䅧党求䡁䅑䅉桂䝁䄴䅚杁䝁䅧睢あ䍁䅁兙睂䡁䅁䅢灂䝁䅕䅚杁䡁䅣兙あ䝁䅕杣睂䡁䅉睢療䝁䅙兡畂䝁䅣䅉瑂䝁䅕兢楂䡁䅉兙畂䝁䅕督獁䍁䅁兙穂䍁䅁睤求䝁䅷䅢杁䝁䅅督杁䝁䅑党橂䝁䅳䅉橂䝁䄸兙あ䝁䅫杢湂䍁䅷䅉楂䝁䅕杢あ䝁䄸杢灂䡁䅑党獁䍁䅁兙畂䝁䅑䅉桂䝁䅫杣杁䝁䅅杢歂䍁䅁杤桂䡁䅁睢祂䍁䅁督㕂䡁䅍䅤求䝁䄰督畁䍁䅁杒ㅂ䡁䅉䅤潂䝁䅕杣獁䍁䅁兡あ䍁䅁䅚灂䡁䅍䅤祂䝁䅫杙ㅂ䡁䅑党穂䍁䅁督睂䡁䅉兙㕂䍁䅁杚療䝁䅅兢杁䝁䅫杢穂䡁䅕䅢桂䡁䅑兡療䝁䄴䅌杁䝁䄰党あ䝁䅅䅢杁䝁䅉兤灂䝁䅷䅚灂䝁䄴睚杁䝁䅫杢穂䡁䅕䅢桂䡁䅑兡療䝁䄴䅌杁䡁䅉党穂䝁䅫䅚求䝁䄴䅤灂䝁䅅䅢杁䝁䅫杢穂䡁䅕䅢桂䡁䅑兡療䝁䄴䅌杁䝁䅅杢歂䍁䅁兢求䝁䅍䅡桂䝁䄴兡橂䝁䅅䅢杁䝁䅅杢歂䍁䅁杚桂䝁䅉杣灂䝁䅍兙あ䝁䅕䅚杁䙁䅍䅤㕂䡁䅉睢浂䝁䄸兙瑂䍁䅁兡畂䡁䅍兤獂䝁䅅䅤灂䝁䄸杢獁䍁䅁兙穂䍁䅁睤求䝁䅷䅢杁䝁䅅督杁䝁䅅睙橂䝁䅕督穂䝁䄸杣灂䝁䅕督杁䝁䅅杢歂䍁䅁党硂䡁䅕兡睂䝁䄰党畂䡁䅑䅉ㅂ䡁䅍党歂䍁䅁兡畂䍁䅁䅤潂䝁䅕䅉灂䝁䄴督ㅂ䝁䅷兙あ䝁䅫睢畂䍁䅁兡畂䡁䅍䅤桂䝁䅷䅢桂䡁䅑兡療䝁䄴䅉睂䡁䅉睢橂䝁䅕督穂䑁䅳䅉桂䝁䄴䅚杁䝁䄰兙畂䡁䅕杚桂䝁䅍䅤ㅂ䡁䅉党穂䍁䅁睙求䝁䅷䅢ㅂ䝁䅷睢穂䝁䅕䅉灂䝁䄴督ㅂ䝁䅷兙あ䝁䅫睢畂䍁䅁兙畂䝁䅑䅉穂䡁䅁党橂䝁䅫兙獂䡁䅑入杁䝁䅫杢歂䡁䅕督あ䡁䅉兡桂䝁䅷䅉浂䝁䅫杙求䡁䅉督畁䍁䅁兓あ䍁䅁督求䡁䅉杤求䡁䅍䅉潂䝁䄸兢求䝁䅉兤灂䝁䅷䅚求䡁䅉督獁䍁䅁兢ㅂ䝁䅷䅤灂䍁䄰杚桂䝁䄰兡獂䡁䅫䅉桂䝁䄴䅚杁䝁䅍睢瑂䝁䄰党祂䝁䅍兡桂䝁䅷䅉桂䝁䄴䅚杁䝁䅅睚祂䝁䅫睙ㅂ䝁䅷䅤ㅂ䡁䅉兙獂䍁䅁睙療䝁䄴督あ䡁䅉兤橂䡁䅑兡療䝁䄴䅉浂䝁䅫杣瑂䡁䅍䅌杁䝁䅫杢歂䝁䅫杤灂䝁䅑兤桂䝁䅷䅉潂䝁䄸兢求䝁䄸睤畂䝁䅕杣穂䍁䅷䅉桂䝁䄴䅚杁䡁䅉党睂䝁䅅兡祂䍁䅁兙畂䝁䅑䅉祂䝁䅕兢療䝁䅑党獂䝁䅫杢湂䍁䅁睙療䝁䄴䅤祂䝁䅅睙あ䝁䄸杣穂䍁䄴䅉啂䝁䅧党杁䝁䅍睢瑂䡁䅁兙畂䡁䅫䅉㍂䝁䅅督杁䝁䅙睢祂䝁䄰党祂䝁䅷入杁䝁䅳杢療䡁䅣杢杁䝁䅅督杁䕁䅍睑䩂䕁䅉䅉䥂䝁䄸䅢歂䝁䅍睢獁䍁䅁兓畂䝁䅍杌杁䕁䅫杢穂䡁䅑兙獂䝁䅷党歂䍁䅁村ㅂ䝁䅫䅢歂䝁䅫杢湂䍁䅁䅕祂䝁䄸䅚ㅂ䝁䅍䅤穂䍁䅷䅉䩂䝁䄴睙畁䍁䅁睤桂䡁䅍䅉浂䝁䄸兤畂䝁䅑党歂䍁䅁兡畂䍁䅁免㕁䑁䅣睎杁䝁䅅杢歂䍁䅁兡穂䍁䅁杙桂䡁䅍党歂䍁䅁兡畂䍁䅁睑療䝁䅷兤瑂䝁䅉兤穂䍁䅷䅉偂䝁䅧兡療䍁䄴䅁ㅁ睆䅁䅃䅷䕁䅫杢穂䡁䅑党求䝁䅷䅉䩂䝁䄴䅚ㅂ䡁䅍䅤祂䝁䅫党穂䍁䅷䅉䩂䝁䄴睙畁䍁䅷䅉あ䝁䄸睚求䡁䅑䅡求䡁䅉䅉㍂䝁䅫䅤潂䍁䅁兡あ䡁䅍䅉穂䡁䅕杙穂䝁䅫䅚灂䝁䅅杣灂䝁䅕督獁䍁䅁兢桂䝁䄴兤浂䝁䅅睙あ䡁䅕杣求䡁䅍䅉桂䝁䄴䅚杁䝁䄰兙祂䝁䅳党あ䡁䅍䅉穂䡁䅑党求䝁䅷䅉㍂䝁䅫杣求䍁䅁杣求䝁䅫杢浂䝁䄸杣橂䝁䅫杢湂䍁䅁䅣祂䝁䄸䅚ㅂ䝁䅍䅤穂䍁䅁杚療䡁䅉䅉橂䝁䄸杢橂䡁䅉党あ䝁䅕䅉橂䝁䄸杢穂䡁䅑杣ㅂ䝁䅍䅤灂䝁䄸杢杁䝁䅅䅣睂䝁䅷兡橂䝁䅅䅤灂䝁䄸杢穂䍁䄴䅉啂䝁䅧党杁䝁䅍睢瑂䡁䅁兙畂䡁䅫䅉療䝁䅙杚求䡁䅉督杁䡁䅁杣求䡁䅍䅤祂䝁䅕督穂䝁䅕䅚杁䝁䅍睢畂䝁䅍杣求䡁䅑党杁䡁䅍䅤祂䝁䅅杢歂䍁䅁䅋兂䕁䅍䅉穂䡁䅑杣桂䝁䄴䅚灁䍁䅁兙畂䝁䅑䅉㍂䝁䅕䅢歂䝁䅕䅚杁䡁䅣兡祂䝁䅕䅉祂䝁䅕兡畂䝁䅙睢祂䝁䅍党瑂䝁䅕杢あ䍁䅁䅋塂䙁䅣杕灁䍁䅁䅣祂䝁䄸䅚ㅂ䝁䅍䅤穂䍁䄴䅉䩂䡁䅑督杁䙁䅁睑杁䡁䅍䅤祂䝁䅅杢歂䍁䅁兡穂䍁䅁兙杁䡁䅍党㉂䝁䅕杢瑁䡁䅣兡祂䝁䅕䅉穂䡁䅑杣桂䝁䄴䅚杁䡁䅑䅡桂䡁䅑䅉灂䡁䅍䅉ㅂ䡁䅍党歂䍁䅁䅤療䍁䅁兡瑂䡁䅁兙祂䡁䅑䅉橂䝁䄸兢睂䡁䅉党穂䡁䅍兡療䝁䄴䅉浂䝁䄸杣橂䝁䅕督杁䝁䅫杢あ䝁䄸䅉睂䡁䅉党橂䝁䅅督あ䍁䅁睙療䝁䄴睙祂䝁䅕䅤求䍁䅁党獂䝁䅕兢求䝁䄴䅤穂䍁䅁兙畂䝁䅑䅉穂䡁䅑杣ㅂ䝁䅍䅤ㅂ䡁䅉党穂䍁䅁䅣祂䝁䄸杤灂䝁䅑兡畂䝁䅣䅉祂䝁䅕兡畂䝁䅙睢祂䝁䅍党瑂䝁䅕杢あ䍁䅁杚療䡁䅉䅉楂䡁䅉兡歂䝁䅣党穂䍁䅷䅉睂䝁䅅杣牂䝁䅫杢湂䍁䅁䅚求䝁䅍睡穂䍁䅷䅉楂䡁䅕兡獂䝁䅑兡畂䝁䅣督獁䍁䅁兙畂䝁䅑䅉療䡁䅑䅡求䡁䅉䅉橂䝁䄸杢橂䡁䅉党あ䝁䅕䅉穂䡁䅑杣ㅂ䝁䅍䅤ㅂ䡁䅉党穂䍁䄴䅉啂䝁䅧党杁䝁䅍睢瑂䡁䅁兙畂䡁䅫升穂䍁䅁睖塂䙁䅉䅉求䝁䄴睚灂䝁䄴党求䡁䅉党歂䍁䅁杣求䝁䅫杢浂䝁䄸杣橂䝁䅫杢湂䍁䅁䅣祂䝁䄸䅚ㅂ䝁䅍䅤杁䝁䅫督杁䡁䅕督求䝁䅑䅉灂䝁䄴䅉畂䝁䄸杢祂䝁䅕督灂䝁䅑党畂䡁䅑兡桂䝁䅷䅉桂䝁䄴䅚杁䡁䅉党穂䝁䅫䅚求䝁䄴䅤灂䝁䅅䅢杁䝁䅍睢畂䡁䅍䅤祂䡁䅕睙あ䝁䅫睢畂䍁䄴䅉䩂䡁䅑䅉睂䡁䅉睢歂䡁䅕睙求䡁䅍䅉桂䍁䅁杣桂䝁䄴睚求䍁䅁睢浂䍁䅁睖塂䙁䅉䅉睂䡁䅉睢歂䡁䅕睙あ䡁䅍䅌杁䡁䅍兤橂䝁䅧䅉桂䡁䅍䅉求䝁䄴睚灂䝁䄴党求䡁䅉党歂䍁䅁督あ䡁䅉兤橂䡁䅑兤祂䝁䅅䅢杁䝁䄰党穂䝁䅧䅌杁䝁䅅杢杁䝁䅕杢湂䝁䅫杢求䝁䅕杣求䝁䅑䅉瑂䝁䅅䅚求䍁䄰䅤療䍁䄰睢祂䝁䅑党祂䍁䅁䅣祂䝁䄸䅚ㅂ䝁䅍䅤杁䡁䅑䅡桂䡁䅑䅉灂䡁䅍䅉ㅂ䡁䅍党歂䍁䅁兙穂䍁䅁䅤潂䝁䅕䅉睂䡁䅉兡瑂䝁䅅杣㕂䍁䅁杣求䝁䅫杢浂䝁䄸杣橂䝁䅕兢求䝁䄴䅤杁䝁䅙睢祂䍁䅁睙療䝁䄴睙祂䝁䅕䅤求䍁䅁党獂䝁䅕兢求䝁䄴䅤穂䍁䅁睢祂䍁䅁督あ䡁䅉兤橂䡁䅑兤祂䝁䅕督杁䡁䅍党祂䡁䅙兡畂䝁䅣䅉桂䡁䅍䅉桂䍁䅁杣求䝁䅫杢浂䝁䄸杣橂䝁䅫杢湂䍁䅁督療䝁䅷兤あ䝁䅫睢畂䍁䅁杚療䡁䅉䅉潂䝁䄸䅤瑁䡁䅉睢獂䝁䅷党歂䍁䅁杣求䝁䅉兙祂䑁䅳䅉橂䝁䄸杢橂䡁䅉党あ䝁䅕䅉睂䝁䅫䅣求䍁䅁杣求䝁䅫杢浂䝁䄸杣橂䝁䅕兢求䝁䄴䅤獁䍁䅁兙畂䍁䅁党畂䝁䅣兡畂䝁䅕党祂䝁䅕䅚杁䝁䄰兙歂䝁䅕兌あ䝁䄸兌療䡁䅉䅚求䡁䅉䅉睂䡁䅉睢歂䡁䅕睙あ䍁䅷䅉㍂䝁䅧兡橂䝁䅧䅉灂䡁䅍䅉ㅂ䡁䅍党歂䍁䅁兙穂䍁䅁䅤潂䝁䅕䅉睂䡁䅉兡瑂䝁䅅杣㕂䍁䅁杣求䝁䅫杢浂䝁䄸杣橂䝁䅕兢求䝁䄴䅤杁䝁䅫杢杁䝁䅍睢畂䝁䅍杣求䡁䅑党杁䡁䅁兡睂䝁䅕䅌杁䝁䅉睢㑂䍁䅁睙ㅂ䝁䅷杤求䡁䅉䅤穂䍁䅷䅉桂䝁䄴䅚杁䡁䅁杣求䝁䅍兙穂䡁䅑䅉瑂䝁䅅杢潂䝁䄸䅢求䡁䅍䅉浂䝁䄸杣杁䝁䅑杣桂䝁䅫杢桂䝁䅣党杁䝁䅅杢歂䍁䅁督求䡁䅣兙湂䝁䅕䅉穂䡁䅫督あ䝁䅕兢穂䍁䅷䅉㍂䝁䅅䅤求䡁䅉䅉あ䡁䅉党桂䡁䅑兢求䝁䄴䅤杁䝁䅙兙橂䝁䅫䅢灂䡁䅑兡求䡁䅍䅌杁䝁䅅杢歂䍁䅁睢あ䝁䅧党祂䍁䅁杣求䝁䅷兙あ䝁䅕䅚杁䝁䅅䅣睂䝁䅷兡橂䝁䅅䅤灂䝁䄸杢穂䑁䅳䅉桂䝁䄴䅚杁䡁䅍䅤桂䝁䄴䅚桂䡁䅉䅚杁䡁䅣党獂䝁䅑党歂䍁䅁睤灂䡁䅉党杁䡁䅉党灂䝁䄴杚療䡁䅉睙求䝁䄰党畂䡁䅑䅌杁䝁䅅䅉穂䝁䅕睙療䝁䄴䅚桂䡁䅉入杁䡁䅉党灂䝁䄴杚療䡁䅉睙灂䝁䄴睚杁䡁䅁杣療䝁䅑兤橂䡁䅑䅉浂䝁䄸杣杁䝁䅍杣桂䝁䅍睡杁䝁䅍睢畂䡁䅑杣療䝁䅷䅉桂䡁䅁䅣獂䝁䅫睙桂䡁䅑兡療䝁䄴督杁䝁䅫杢杁䡁䅉党穂䝁䅫䅚求䝁䄴䅤灂䝁䅅䅢杁䝁䅅杢歂䍁䅁䅢灂䝁䅣䅡あ䍁䅁杢療䝁䄴杣求䡁䅍兡歂䝁䅕杢あ䝁䅫兙獂䍁䅁睙療䝁䄴督あ䡁䅉兤橂䡁䅑兡療䝁䄴䅌杁䝁䅫杢橂䝁䅷兤歂䝁䅫杢湂䍁䅁䅚祂䝁䅫杤求䡁䅣兙㕂䡁䅍䅌杁䡁䅍兡歂䝁䅕睤桂䝁䅷睡穂䍁䅷䅉桂䝁䄴䅚杁䡁䅙兙祂䝁䅫睢ㅂ䡁䅍䅉穂䝁䅷兙楂䍁䄰睢畂䍁䄰睚祂䝁䅅䅚求䍁䅁兙睂䡁䅁䅢灂䝁䅍兙あ䝁䅫睢畂䡁䅍杌杁䕁䅫䅤杁䡁䅍党獂䝁䅷督杁䝁䅫䅤穂䍁䅁䅣祂䝁䄸䅚ㅂ䝁䅍䅤穂䍁䅁䅤潂䡁䅉睢ㅂ䝁䅣䅡杁䡁䅍兙獂䝁䅕督杁䡁䅉党睂䡁䅉党穂䝁䅕杢あ䝁䅅䅤灂䡁䅙党穂䍁䅁䅤療䍁䅁䅤潂䝁䅕䅉瑂䝁䅅杢ㅂ䝁䅙兙橂䡁䅑兤祂䝁䅕杣穂䍁䅁睢浂䍁䅁睙療䝁䄴睙祂䝁䅕䅤求䍁䅁䅣祂䝁䄸䅚ㅂ䝁䅍䅤穂䍁䅷䅉祂䝁䅕杙桂䡁䅉䅉浂䝁䅅杙祂䝁䅫睙桂䡁䅑睢祂䡁䅍䅌杁䝁䅑兡穂䡁䅑杣灂䝁䅉兤あ䝁䄸杣穂䍁䅷䅉桂䝁䄴䅚杁䝁䅍睢畂䡁䅑杣桂䝁䅍䅤療䡁䅉督畁䍁䅁䅖潂䝁䅕䅉橂䝁䄸兢睂䝁䅅杢㕂䍁䅁睤桂䡁䅍䅉浂䝁䄸兤畂䝁䅑党歂䍁䅁兡畂䍁䅁免㕁䑁䅕睍杁䝁䅅杢歂䍁䅁兡穂䍁䅁䅡求䝁䅅䅚硂䡁䅕兙祂䡁䅑党祂䝁䅕䅚杁䝁䅫杢杁䕁䄰睢ㅂ䝁䄴䅤杁䕁䅅兡祂䡁䅫䅌杁䕁䄴睢祂䡁䅑䅡杁䕁䅍兙祂䝁䄸䅢灂䝁䄴兙畁䅁䅁硎䅣佁䡉䅁䩂䝁䄴督ㅂ䝁䅷党あ䍁䅁睑療䡁䅉䅣療䡁䅉兙あ䝁䅫睢畂䍁䅁䅚求䡁䅙党獂䝁䄸䅣穂䍁䅷䅉瑂䝁䅅杢ㅂ䝁䅙兙橂䡁䅑兤祂䝁䅕督獁䍁䅁兙畂䝁䅑䅉穂䝁䅕䅢獂䡁䅍䅉灂䝁䄴督ㅂ䝁䅷兡畂䍁䅁䅚求䝁䅷兡㉂䝁䅕杣㕂䍁䅁督㕂䡁䅍䅤求䝁䄰督杁䝁䅙睢祂䍁䅁䅣求䝁䄸䅣獂䝁䅕䅉㍂䝁䅫䅤潂䍁䅁兡畂䡁䅍兤獂䝁䅫杢瑁䝁䅑党睂䝁䅕杢歂䝁䅕杢あ䍁䅁䅚灂䝁䅅杙求䡁䅑党穂䍁䄴䅉啂䝁䅧党杁䝁䅍睢瑂䡁䅁兙畂䡁䅫升穂䍁䅁睔瑂䝁䄴兡睂䝁䄸䅚杁䡁䅁䅢桂䡁䅑杚療䡁䅉兢杁䝁䅫杢橂䝁䅷兤歂䝁䅕督杁䡁䅑䅡求䍁䅁睔瑂䝁䄴兡睂䝁䄸䅚杁䑁䅕䅉䉂䡁䅕䅤療䝁䄰兙あ䝁䅕䅚杁䕁䅫杢穂䡁䅕䅢灂䝁䄴䅉䕂䝁䅕䅢灂䡁䅙党祂䡁䅫䅉呂䡁䅫督あ䝁䅕兢杁䍁䅧睔瑂䝁䄴兡睂䝁䄸䅚杁䑁䅕克杁䡁䅣䅡灂䝁䅍䅡杁䝁䅫杢橂䝁䅷兤歂䝁䅕督杁䝁䅅䅉睂䡁䅉睢睂䡁䅉兡求䡁䅑兙祂䡁䅫䅉䉂䕁䅫䅒杁䝁䅅䅢湂䝁䄸杣灂䡁䅑䅡瑂䍁䅁党瑂䝁䅉党歂䝁䅑党歂䍁䅁兡畂䍁䅁䅤潂䝁䅕䅉兂䝁䄸䅚杁䡁䅑䅡桂䡁䅑䅉灂䝁䄴䅤求䝁䅣杣桂䡁䅑党穂䍁䅁睤灂䡁䅑䅡杁䝁䅅䅉あ䝁䅧兡祂䝁䅑兌睂䝁䅅杣あ䡁䅫䅉橂䝁䄸杢あ䝁䅫杢ㅂ䝁䄸兤穂䍁䅁睚獂䡁䅕睙療䡁䅍党杁䝁䄰睢畂䝁䅫䅤療䡁䅉䅉あ䝁䄸䅉療䝁䅉䅤桂䝁䅫杢杁䝁䅣䅢ㅂ䝁䅍睢穂䝁䅕䅉㉂䝁䅅䅢ㅂ䝁䅕督杁䡁䅑䅡祂䝁䄸兤湂䝁䅧䅉㍂䝁䅫杣求䝁䅷党穂䡁䅍䅉楂䝁䅷兤求䡁䅑睢療䡁䅑䅡杁䝁䅍睢瑂䝁䄰兤畂䝁䅫睙桂䡁䅑兡療䝁䄴睏杁䕁䄸兢畂䝁䅫䅣療䝁䅑䅉䕂䕁䅅睕䥂䍁䅁䅤潂䝁䅅䅤杁䝁䅙党桂䡁䅑兤祂䝁䅕督杁䝁䅅䅉楂䝁䅷兤求䡁䅑睢療䡁䅑䅡杁䝁䅕杢桂䝁䅉䅢求䝁䅑䅉兂䝁䄸䅚杁䡁䅑䅡桂䡁䅑䅉灂䡁䅍䅉橂䝁䄸杢あ䡁䅉睢獂䝁䅷党歂䍁䅁杙㕂䍁䅁兙杁䡁䅍兢桂䡁䅉䅤睂䝁䅧睢畂䝁䅕兌獂䝁䅫睡求䍁䅁䅕求䡁䅉督療䝁䄴兙獂䍁䅁䅒灂䝁䅅杙求䡁䅑党穂䍁䅁兔桂䝁䄴兙湂䝁䅕杣杁䡁䅣兡あ䝁䅧䅉桂䍁䅁睙療䝁䅷睢祂䍁䅁䅤療䡁䅕睙潂䍁䅁督橂䡁䅉党求䝁䄴䅉ㅂ䡁䅍党祂䍁䅁兡畂䡁䅑党祂䝁䅙兙橂䝁䅕睏杁䝁䅅杢歂䍁䅁睔瑂䝁䄴兡睂䝁䄸䅚杁䕁䅣睔獁䍁䅁兙杁䡁䅍䅤桂䝁䄴䅚桂䝁䅷睢畂䝁䅕䅌杁䡁䅣党桂䡁䅉兙楂䝁䅷党獁䍁䅁兡畂䡁䅍兤獂䝁䅫杢杁䝁䅑党獂䝁䅫杤求䡁䅉入杁䡁䅍入穂䡁䅑党瑂䍁䅁䅤潂䝁䅅䅤杁䡁䅁杣療䡁䅙兡歂䝁䅕督杁䝁䅅䅉浂䝁䅫䅥求䝁䅑䅉祂䝁䅅䅤求䍁䅁睢浂䍁䅁睙療䝁䄴䅤灂䝁䄴兤療䡁䅕督杁䡁䅉兙睂䝁䅫䅚瑁䝁䅅睙あ䝁䅫杢湂䍁䅁兡畂䡁䅍兤獂䝁䅫杢杁䝁䅙睢祂䍁䅁睎祁䍁䅁䅡療䡁䅕杣穂䍁䄴䅉啂䝁䅧党杁䝁䅍睢瑂䡁䅁兙畂䡁䅫䅉穂䝁䅕䅢獂䡁䅍䅉灂䡁䅑督杁䡁䅁杣療䝁䅑兤橂䡁䅑督杁䡁䅁杣灂䝁䄰兙祂䝁䅫䅢㕂䍁䅁䅤潂䡁䅉睢ㅂ䝁䅣䅡杁䝁䅫杢歂䝁䅕䅣求䝁䄴䅚求䝁䄴䅤杁䝁䅑兡穂䡁䅑杣灂䝁䅉兤あ䝁䄸杣穂䍁䅁兙畂䝁䅑䅉睂䝁䅧兙祂䝁䄰兙橂䡁䅫䅉橂䝁䅧兙畂䝁䄴党獂䡁䅍䅌杁䝁䅅督杁䡁䅣党獂䝁䅷䅉桂䡁䅍䅉歂䝁䅫杣求䝁䅍䅤獂䡁䅫䅉灂䝁䄴䅉あ䝁䅧党杁䙁䅕杢灂䡁䅑党歂䍁䅁睕あ䝁䅅䅤求䡁䅍䅌杁䕁䅍兙畂䝁䅅䅚桂䍁䅷䅉䙂䡁䅕杣療䡁䅁党獁䍁䅁䅤潂䝁䅕䅉乂䝁䅫䅚歂䝁䅷党杁䕁䅕兙穂䡁䅑䅌杁䕁䅅兤穂䡁䅑杣桂䝁䅷兡桂䍁䅷䅉桂䝁䄴䅚杁䝁䅫杢あ䝁䅕杣畂䝁䅅䅤灂䝁䄸杢桂䝁䅷䅢㕂䍁䄴䅉䩂䝁䄴督ㅂ䝁䅷党あ䍁䅁睑療䡁䅉䅣療䡁䅉兙あ䝁䅫睢畂䍁䅁睤桂䡁䅍䅉灂䝁䄴睙療䡁䅉䅣療䡁䅉兙あ䝁䅕䅚杁䝁䅫杢杁䑁䅉䅍睁䑁䅁䅉桂䝁䄴䅚杁䝁䅫督杁䝁䅧党桂䝁䅑兣ㅂ䝁䅅杣あ䝁䅕杣求䝁䅑䅉灂䝁䄴䅉䉂䝁䅍䅤療䝁䄴䅌杁䕁䄰兙穂䡁䅍兙橂䝁䅧兤穂䝁䅕䅤あ䡁䅍杌䅁䭁啙䅁啁䅁䅁兓畂䡁䅍兤祂䝁䅅杢橂䝁䅕䅁牁杂䅁䅊䅁䕁䅫杢穂䡁䅕杣桂䝁䄴睙求䍁䅁村祂䝁䄸睡求䡁䅉督䅁䭁䝷䅁䵁䅅䅁兓畂䡁䅑党湂䝁䅕杣杁䕁䅧睢獂䝁䅑兡畂䝁䅣督杁䕁䅍睢祂䡁䅁睢祂䝁䅅䅤灂䝁䄸杢杁䝁䄸䅣求䡁䅉兙あ䝁䅕督杁䝁䅅督杁䝁䅅䅉瑂䝁䅕䅚灂䝁䅍兙獂䍁䅁䅚求䡁䅙兡橂䝁䅕䅉療䡁䅕䅤穂䝁䄸兤祂䝁䅍党杁䝁䄰兙畂䡁䅕杚桂䝁䅍䅤ㅂ䡁䅉党祂䍁䅁兡畂䍁䅁䅤潂䝁䅕䅉噂䝁䄴兡あ䝁䅕䅚杁䙁䅍䅤桂䡁䅑党穂䍁䅷䅉兂䡁䅕党祂䡁䅑睢杁䙁䅉兡橂䝁䄸䅌杁䕁䅍睢穂䡁䅑兙杁䙁䅉兡橂䝁䅅䅌杁䝁䅅杢歂䍁䅁兡畂䡁䅑党祂䝁䄴兙あ䝁䅫睢畂䝁䅅䅢獂䡁䅫杌杁䕁䅫䅤杁䝁䄸䅣求䡁䅉兙あ䝁䅕督杁䡁䅑䅡祂䝁䄸兤湂䝁䅧䅉あ䡁䅣睢杁䡁䅍党湂䝁䄰党畂䡁䅑督獁䍁䅁兔求䝁䅑兡橂䝁䅅䅢杁䝁䅅杢歂䍁䅁杔療䝁䄴兌乂䝁䅕䅚灂䝁䅍兙獂䍁䄴䅉啂䝁䅧党杁䝁䅍睢瑂䡁䅁兙畂䡁䅫䅉療䝁䅙杚求䡁䅉督杁䡁䅁杣療䝁䅑兤橂䡁䅑督杁䝁䅙睢祂䍁䅁兡畂䡁䅑党祂䡁䅙党畂䡁䅑兡療䝁䄴兙獂䍁䅁睙桂䡁䅉䅚灂䝁䄸䅢療䝁䅣入獁䍁䅁督あ䡁䅉兤橂䡁䅑兤祂䝁䅅䅢杁䝁䅧党桂䡁䅉䅤獁䍁䅁䅡求䝁䅅杣あ䍁䅁杚桂䝁䅫䅢ㅂ䡁䅉党獁䍁䅁䅣求䡁䅉兡睂䝁䅧党祂䝁䅅䅢杁䡁䅙兙穂䝁䅍兤獂䝁䅅杣獁䍁䅁杢求䡁䅕杣療䡁䅙兙穂䝁䅍兤獂䝁䅅杣獁䍁䅁兡畂䡁䅑党祂䡁䅙党畂䡁䅑兡療䝁䄴兙獂䍁䅁睢畂䝁䅍睢獂䝁䄸睚㕂䍁䅷䅉求䝁䅷党橂䡁䅑杣療䡁䅁䅡㕂䡁䅍兡療䝁䅷睢湂䡁䅫䅌杁䡁䅙兙穂䝁䅍兤獂䝁䅅杣杁䝁䅅睙橂䝁䅕督穂䍁䅷䅉灂䝁䄴杚ㅂ䡁䅍兡療䝁䄴䅉あ䝁䅧党祂䝁䅅䅣㕂䍁䅷䅉潂䝁䅕兢療䝁䅑兡桂䝁䅷入穂䝁䅫督獁䍁䅁杢療䝁䄴兌㉂䝁䅅督橂䡁䅕䅢桂䡁䅉䅌杁䡁䅕杣療䝁䅷睢湂䡁䅫䅌杁䝁䅅杢歂䍁䅁睚桂䡁䅍䅤祂䝁䄸党畂䡁䅑党祂䝁䄸䅢療䝁䅣入杁䡁䅁杣療䝁䅍党歂䡁䅕杣求䡁䅍杌杁䕁䅫䅤杁䝁䅅䅢穂䝁䄸䅉睂䡁䅉睢㉂䝁䅫䅚求䡁䅍䅉橂䝁䅅杣歂䝁䅫兙橂䍁䅁杣潂䡁䅫䅤潂䝁䄰䅉瑂䝁䅅杢桂䝁䅣党瑂䝁䅕杢あ䍁䅁䅣祂䝁䄸䅚ㅂ䝁䅍䅤穂䍁䅷䅉灂䝁䄴睙獂䡁䅕䅚灂䝁䄴睚杁䝁䅫兢睂䝁䅷兙畂䡁䅑兙楂䝁䅷党杁䡁䅁兙橂䝁䅕兢桂䝁䅳党祂䡁䅍䅌杁䝁䅫兢睂䝁䅷兙畂䡁䅑兙楂䝁䅷党杁䝁䅍兙祂䝁䅑兡療䡁䅙党祂䡁䅑党祂䍁䅁䅚求䝁䅙兡楂䡁䅉兡獂䝁䅷兙あ䝁䄸杣穂䍁䅷䅉灂䝁䄴督求䡁䅉䅤桂䝁䅉䅢求䍁䅁睙桂䡁䅉䅚灂䝁䅅睙杁䝁䄰睢畂䝁䅫䅤療䡁䅉督獁䍁䅁兡瑂䡁䅁䅢桂䝁䄴䅤桂䝁䅉䅢求䍁䅁睙桂䡁䅉䅚灂䝁䅅睙杁䡁䅁兙橂䝁䅫杢湂䍁䅁兙畂䝁䅑䅉歂䝁䅕杚灂䝁䅉杣灂䝁䅷䅢桂䡁䅑兡療䝁䄴䅉獂䝁䅕兙歂䡁䅍䅌杁䝁䅅杢歂䍁䅁䅡求䝁䅅杣あ䍁䅁杚桂䝁䅫䅢ㅂ䡁䅉党杁䡁䅑䅡求䡁䅉兙睂䝁䅫党穂䑁䅳䅉畂䝁䅕兤祂䝁䄸兢療䝁䅑兤獂䝁䅅䅤灂䝁䄸杢杁䡁䅁杣療䝁䅑兤橂䡁䅑督獁䍁䅁督ㅂ䝁䅍䅡杁䝁䅅督杁䝁䅫兢睂䝁䅷兙畂䡁䅑兙楂䝁䅷党杁䡁䅍䅣灂䝁䄴兙獂䍁䅁睙療䡁䅉䅚杁䡁䅍䅤灂䝁䄰兤獂䝁䅅䅤療䡁䅉督㝁䍁䅁兙畂䝁䅑䅉畂䝁䄸杢瑁䡁䅉党橂䝁䅧兙祂䝁䅣党桂䝁䅉䅢求䍁䅁杙桂䡁䅑䅤求䡁䅉兡求䡁䅍䅌杁䝁䅙党求䝁䅑䅤潂䡁䅉睢ㅂ䝁䅣䅡穂䍁䅷䅉歂䝁䅕杤灂䝁䅍党杁䝁䅕杢橂䝁䅷睢穂䡁䅕杣求䡁䅍䅌杁䝁䄰兙橂䝁䅧兡畂䝁䅕䅚杁䝁䅍睢瑂䡁䅁睢畂䝁䅕杢あ䡁䅍䅌杁䝁䅅杢歂䍁䅁䅢求䝁䅅䅚杁䝁䅍睢瑂䡁䅁睢畂䝁䅕杢あ䡁䅍䅉桂䝁䄴䅚杁䡁䅍兤楂䍁䄰兙穂䡁䅍党瑂䝁䅉䅢灂䝁䅕督畁䍁䅁兓畂䍁䅁兙歂䝁䅑兡あ䝁䅫睢畂䍁䅷䅉あ䝁䅧党杁䝁䅍睢瑂䡁䅁兙畂䡁䅫䅉療䝁䅙杚求䡁䅉督杁䡁䅉党橂䝁䅧兙祂䝁䅣党桂䝁䅉䅢求䍁䅁杙桂䡁䅑䅤求䡁䅉兡求䡁䅍䅉桂䝁䄴䅚杁䝁䅍䅡桂䡁䅉睚求䡁䅉督㝁䍁䅁兙畂䝁䅑䅉桂䡁䅉䅤潂䡁䅉睢穂䝁䅍睢睂䝁䅫睙獁䍁䅁䅢桂䡁䅁兙祂䝁䄸督橂䝁䄸䅣灂䝁䅍䅌杁䝁䅅杢歂䍁䅁睚求䝁䄴党祂䝁䅅䅢杁䡁䅍兤祂䝁䅣党祂䡁䅫䅉歂䝁䅕杤灂䝁䅍党穂䍁䅁兙畂䝁䅑䅉橂䝁䄸兢睂䝁䄸杢求䝁䄴䅤穂䍁䅷䅉穂䡁䅕睙潂䍁䅁兙穂䍁䅁䅡桂䡁䅉兢療䝁䄴兡橂䍁䅁督橂䝁䅅䅢睂䝁䅕䅢穂䍁䅷䅉穂䝁䅧兙㉂䝁䅕杣杁䝁䅉䅢桂䝁䅑党穂䍁䅷䅉楂䡁䅕杣祂䍁䅁督潂䝁䅅杤求䡁䅉督獁䍁䅁杣桂䝁䅑兡療䍁䅁杚祂䝁䅕兣ㅂ䝁䅕杢橂䡁䅫䅉睂䡁䅉睢楂䝁䅕督獁䍁䅁杙灂䝁䄸䅣穂䡁䅫䅉睂䡁䅉睢楂䝁䅕督獁䍁䅁䅤祂䝁䄸睙桂䡁䅉督獁䍁䅁党獂䝁䅕睙あ䡁䅉睢橂䝁䅅兤あ䝁䅕杣㕂䍁䅁睙療䝁䄰䅣療䝁䄴党畂䡁䅑督獁䍁䅁睤療䡁䅕杢歂䍁䅁䅚祂䝁䅕督穂䝁䅫杢湂䡁䅍䅌杁䕁䅣兒卂䕁䅑䅉あ䡁䅉党桂䡁䅑兢求䝁䄴䅤杁䝁䅍睢瑂䡁䅁睢畂䝁䅕杢あ䡁䅍䅌杁䝁䅅杢歂䍁䅁䅣潂䝁䅅睙療䝁䅕兢ㅂ䝁䅷督灂䝁䅙兡橂䝁䅅䅤灂䝁䄸杢杁䝁䄴党求䝁䅑䅢求䡁䅍杌杁䕁䅙兤祂䡁䅑䅡求䡁䅉䅌杁䝁䅫䅤杁䡁䅁杣療䡁䅙兡歂䝁䅕督杁䝁䄸杣あ䝁䅧睢睂䝁䅕䅚灂䝁䅍䅉睂䡁䅉睢歂䡁䅕睙あ䡁䅍䅉あ䝁䅧兙あ䍁䅁兡畂䝁䅍䅢ㅂ䝁䅑党杁䝁䅫杢穂䡁䅑杣ㅂ䝁䄰党畂䡁䅑督杁䡁䅕督求䝁䅑䅉灂䝁䄴䅉潂䝁䅫䅣獁䍁䅁睡畂䝁䅕党獁䍁䅁兙畂䝁䅑䅉穂䡁䅁兡畂䝁䅕䅉穂䡁䅕杣湂䝁䅕杣灂䝁䅕督獁䍁䅁兙穂䍁䅁睤求䝁䅷䅢杁䝁䅅督杁䡁䅉党桂䝁䄰党祂䡁䅍䅉桂䝁䄴䅚杁䝁䅍䅡灂䡁䅍党獂䡁䅍杌杁䕁䅅䅚歂䝁䅫䅤灂䝁䄸杢桂䝁䅷䅢㕂䍁䅷䅉あ䝁䅧党杁䝁䅍睢瑂䡁䅁兙畂䡁䅫䅉療䝁䅙杚求䡁䅉督杁䝁䅍兤穂䡁䅑睢瑂䝁䅫来求䝁䅑䅉楂䝁䅅䅤あ䝁䅕杣㕂䍁䅁䅣療䡁䅣党祂䍁䅁兙畂䝁䅑䅉睂䝁䄸睤求䡁䅉䅉瑂䝁䅅杢桂䝁䅣党瑂䝁䅕杢あ䍁䅁督㕂䡁䅍䅤求䝁䄰督獁䍁䅁兙畂䝁䅑䅉楂䝁䅅䅤あ䝁䅕杣㕂䍁䅁督療䝁䅷兤あ䝁䅫睢畂䡁䅍䅉浂䝁䄸杣杁䡁䅑䅡求䍁䅁党畂䝁䅕杣湂䡁䅫䅌杁䝁䄰兡獂䝁䅫䅤桂䡁䅉入獁䍁䅁兙畂䝁䅑䅉求䝁䄴杤灂䡁䅉睢畂䝁䄰党畂䡁䅑兙獂䍁䅁兢桂䡁䅉睡求䡁䅑督畁䍁䅁杒ㅂ䡁䅉䅤潂䝁䅕杣瑂䝁䄸杣求䍁䅷䅉あ䝁䅧党杁䝁䅍睢瑂䡁䅁兙畂䡁䅫䅉睂䡁䅉睢㉂䝁䅫䅚求䡁䅍䅉瑂䝁䅕䅚灂䝁䅍兙獂䍁䅁䅤求䝁䅍䅡畂䝁䄸䅢療䝁䅣兡求䡁䅍杌杁䕁䅫䅤杁䡁䅍党祂䡁䅙党穂䍁䅁兢ㅂ䝁䅷䅤灂䍁䄰杢桂䡁䅑兡療䝁䄴兙獂䍁䅁睢祂䝁䅫睚灂䝁䄴兙獂䍁䅁党硂䡁䅕兡睂䝁䄰党畂䡁䅑䅉瑂䝁䅅杢ㅂ䝁䅙兙橂䡁䅑兤祂䝁䅕杣穂䍁䅁兙畂䝁䅑䅉あ䝁䅧党灂䡁䅉䅉桂䝁䅙杚灂䝁䅷兡桂䡁䅑党歂䍁䅁督ㅂ䝁䅉督灂䝁䅑兡桂䡁䅉兡求䡁䅍䅉灂䝁䄴䅉あ䝁䅧党杁䝁䅍兙祂䝁䅑兡桂䝁䅍䅉祂䝁䅧入あ䝁䅧兢杁䝁䄰兙畂䝁䅅睚求䝁䄰党畂䡁䅑䅌杁䝁䄴党ㅂ䡁䅉睢瑂䝁䄸䅚ㅂ䝁䅷兙あ䝁䅫睢畂䍁䅷䅉療䡁䅉䅤潂䝁䄸䅣求䝁䅑兡橂䡁䅍䅌杁䡁䅙兙穂䝁䅍兤獂䝁䅅杣獁䍁䅁兙畂䝁䅑䅉桂䝁䅑杤桂䝁䄴睙求䝁䅑䅉穂䡁䅕杣湂䝁䅫睙桂䝁䅷䅉桂䝁䄴䅚杁䡁䅁睢祂䡁䅑兙楂䝁䅷党杁䝁䄰党歂䝁䅫睙桂䝁䅷䅉瑂䝁䅅杣牂䝁䅕䅤穂䍁䄴䅉䩂䝁䄴䅤求䝁䅣党祂䍁䅁䅓療䝁䅷䅚灂䝁䄴睚穂䍁䅁睑療䡁䅉䅣療䡁䅉兙あ䝁䅫睢畂䍁䅁睤桂䡁䅍䅉浂䝁䄸杣瑂䝁䅕杣獂䡁䅫䅉牂䝁䄴睢㍂䝁䄴䅉桂䡁䅍䅉䡂䡁䅉党桂䡁䅑杙桂䡁䅑睙潂䍁䅷䅉䩂䝁䄴睙畁䍁䅁兙畂䝁䅑䅉橂䝁䅧兙畂䝁䅣党歂䍁䅁兡あ䡁䅍䅉畂䝁䅅兢求䍁䅁䅤療䍁䅁兓畂䡁䅑党湂䝁䅕杣杁䕁䅧睢獂䝁䅑兡畂䝁䅣督杁䕁䅍睢祂䡁䅁睢祂䝁䅅䅤灂䝁䄸杢杁䝁䅫杢杁䕁䅯兤獂䡁䅫䅉祁䑁䅁免㉁䍁䄴䅉啂䝁䅧党杁䝁䅍睢瑂䡁䅁兙畂䡁䅫䅉㍂䝁䅅督杁䝁䅙睢ㅂ䝁䄴䅚求䝁䅑䅉灂䝁䄴䅉硁䑁䅫睎睁䍁䅁兙畂䝁䅑䅉灂䡁䅍䅉潂䝁䅕兙歂䡁䅅兤桂䡁䅉䅤求䡁䅉党歂䍁䅁兡畂䍁䅁䅕獂䝁䅅杢療䍁䅷䅉啂䝁䅕䅥桂䡁䅍杌䅁䑁塧䅁䝄睃䅁兓畂䡁䅑党湂䡁䅉兙杁䕁䅷兡浂䝁䅕睕橂䝁䅫党畂䝁䅍党穂䍁䅁䅓療䝁䅷䅚灂䝁䄴睚穂䍁䅁睑療䡁䅉䅣療䡁䅉兙あ䝁䅫睢畂䍁䅁兢桂䝁䄴兤浂䝁䅅睙あ䡁䅕杣求䡁䅍䅉桂䝁䄴䅚杁䡁䅍党獂䝁䅷督杁䡁䅍兤祂䝁䅣兡橂䝁䅅䅢杁䝁䅫杢穂䡁䅑杣ㅂ䝁䄰党畂䡁䅑督獁䍁䅁杢求䡁䅕杣療䡁䅍兤祂䝁䅣兡橂䝁䅅䅢杁䡁䅁杣療䝁䅑兤橂䡁䅑督獁䍁䅁兙畂䝁䅑䅉㍂䝁䄸兤畂䝁䅑䅉橂䝁䅅杣求䍁䅁䅣祂䝁䄸䅚ㅂ䝁䅍䅤穂䍁䅁杚療䡁䅉䅉ㅂ䡁䅍党杁䝁䅫杢杁䝁䄴党ㅂ䡁䅉睢穂䡁䅕杣湂䝁䅕杣㕂䍁䅷䅉畂䝁䅕兤祂䝁䄸睙祂䝁䅫䅤灂䝁䅍兙獂䍁䅁睙桂䡁䅉党獁䍁䅁兙畂䝁䅑䅉療䡁䅑睢獂䝁䅅杣㕂䝁䄴睚療䝁䅷睢湂䡁䅫杌杁䕁䅫䅤杁䝁䄸䅣求䡁䅉兙あ䝁䅕督杁䝁䅫杢杁䡁䅑睤療䍁䅁督求䝁䅣兢求䝁䄴䅤穂䍁䅷䅉䑂䝁䄸䅚瑂䝁䅅杢杁䙁䅍䅣求䝁䅍兡桂䝁䅷䅤㕂䍁䅁睕ㅂ䡁䅉睚灂䝁䅍兙獂䍁䅁兙畂䝁䅑䅉啂䝁䅫督穂䡁䅕党杁䙁䅑党橂䝁䅧杢療䝁䅷睢湂䝁䅫党穂䍁䄴䅉啂䝁䅧党杁䝁䅍睢瑂䡁䅁兙畂䡁䅫䅉療䝁䅙杚求䡁䅉督杁䝁䄴党ㅂ䡁䅉睢穂䡁䅕杣湂䝁䅕杣㕂䍁䅁兙畂䝁䅑䅉畂䝁䅕兤祂䝁䄸䅉橂䡁䅉兡あ䝁䅫睙桂䝁䅷䅉橂䝁䅅杣求䍁䅁䅣祂䝁䄸䅚ㅂ䝁䅍䅤穂䍁䅷䅉灂䝁䄴睙獂䡁䅕䅚灂䝁䄴睚杁䡁䅑兡穂䡁䅍兤求䍁䅁兙楂䝁䅷兙あ䝁䅫睢畂䍁䅁党硂䡁䅕兡睂䝁䄰党畂䡁䅑䅌杁䝁䅑兤祂䝁䅅䅢杁䡁䅉党睂䝁䅅兡祂䍁䅁䅣祂䝁䄸䅚ㅂ䝁䅍䅤穂䍁䅷䅉橂䝁䅕杣求䝁䅉杣桂䝁䅷䅉穂䡁䅁兡畂䝁䅅䅢杁䝁䅙䅢ㅂ䝁䅫䅚杁䝁䄰兙畂䝁䅅睚求䝁䄰党畂䡁䅑䅉歂䝁䅕杤灂䝁䅍党穂䍁䅷䅉灂䝁䄴䅤祂䝁䅅睙祂䝁䅅杢灂䝁䅅䅢杁䝁䄰睢畂䝁䅫䅤療䡁䅉兡畂䝁䅣䅉求䡁䅅兤灂䡁䅁兢求䝁䄴䅤獁䍁䅁兙畂䝁䅑䅉橂䡁䅉兙畂䝁䅫兙獂䍁䅁督あ䝁䅅杙灂䝁䅷兡㙂䝁䅅䅤灂䝁䄸杢杁䝁䅕兣ㅂ䝁䅫䅣瑂䝁䅕杢あ䑁䅳䅉桂䝁䄴䅚杁䡁䅍兤祂䝁䅣兡橂䝁䅅䅢杁䝁䅧党桂䝁䅑䅢桂䝁䄰䅣穂䍁䅁兙畂䝁䅑䅉灂䝁䄴督あ䡁䅉兤瑂䝁䅕杢あ䝁䅅䅤灂䝁䄸杢獁䍁䅁兙穂䍁䅁睤求䝁䅷䅢杁䝁䅅督杁䝁䅅杚あ䝁䅕杣瑁䝁䄰兙祂䝁䅳党あ䍁䅁督求䡁䅉杤灂䝁䅍党穂䍁䄴䅉䩂䡁䅑䅉桂䝁䅷督療䍁䅁督求䝁䅷䅢穂䍁䅁兡畂䡁䅍䅤祂䡁䅕兢求䝁䄴䅤杁䡁䅁兙あ䡁䅑党祂䝁䄴督獁䍁䅁兙畂䝁䅑䅉穂䡁䅕杣湂䝁䅫睙桂䝁䅷䅉桂䝁䄴䅚杁䝁䅷兡湂䝁䅧䅤灂䝁䄴睚杁䡁䅁杣療䝁䅑兤橂䡁䅑督杁䡁䅑睢杁䝁䅧睢穂䡁䅁兡あ䝁䅅䅢穂䍁䅁兙畂䝁䅑䅉穂䡁䅕杣湂䝁䅕杣㕂䍁䅁睙求䝁䄴䅤求䡁䅉督獁䍁䅁兙穂䍁䅁睤求䝁䅷䅢杁䝁䅅督杁䝁䅑党畂䡁䅑兙獂䍁䅷䅉睂䝁䄸䅚灂䝁䅅䅤祂䡁䅫䅌杁䝁䅅杢歂䍁䅁杤求䡁䅑党祂䝁䅫杢桂䡁䅉入杁䝁䄸杚浂䝁䅫睙求䡁䅍杌杁䕁䅫杢杁䝁䅅䅚歂䝁䅫䅤灂䝁䄸杢獁䍁䅁䅤潂䝁䅕䅉橂䝁䄸兢睂䝁䅅杢㕂䍁䅁䅣祂䝁䄸杤灂䝁䅑党穂䍁䅁杣求䝁䅣党畂䝁䅕杣桂䡁䅑兡㉂䝁䅕䅉あ䝁䅕睙潂䝁䄴睢獂䝁䄸睚㕂䍁䅁䅣祂䝁䄸䅚ㅂ䝁䅍䅤穂䍁䅁杚療䡁䅉䅉あ䝁䅧党杁䡁䅑杣求䝁䅅䅤瑂䝁䅕杢あ䍁䅁睢浂䍁䅁兙橂䡁䅕䅤求䍁䅁睤療䡁䅕杢歂䡁䅍睏杁䝁䅅杢歂䍁䅁督ㅂ䡁䅉睚灂䝁䅍兙獂䍁䅁䅤灂䡁䅍督ㅂ䝁䅕䅉祂䝁䅕䅣桂䝁䅫杣杁䡁䅁杣療䝁䅑兤橂䡁䅑督杁䝁䅙睢祂䍁䅁䅡求䡁䅉杢灂䝁䅅䅌杁䡁䅑党畂䝁䅑睢畂䍁䅷䅉睂䝁䅕杣灂䡁䅁䅡求䡁䅉兙獂䍁䅁杢求䡁䅉杤求䍁䅁杣求䡁䅁兙灂䡁䅉䅉桂䝁䄴䅚杁䡁䅁杣療䡁䅑党橂䡁䅑兡療䝁䄴杌杁䕁䅙兤祂䡁䅑䅡求䡁䅉䅌杁䝁䅫䅤杁䝁䄸杚浂䝁䅕杣穂䍁䅁督牂䝁䅫杢杁䝁䅅杢歂䍁䅁睤療䡁䅕杢歂䍁䅁杣求䡁䅁兙灂䡁䅉䅌杁䡁䅁䅢桂䡁䅍䅤灂䝁䅍督杁䝁䅅杢歂䍁䅁督ㅂ䡁䅉睚灂䝁䅍兙獂䍁䅁杣求䝁䅍睢畂䡁䅍䅤祂䡁䅕睙あ䝁䅫睢畂䍁䅁䅣祂䝁䄸䅚ㅂ䝁䅍䅤穂䍁䅷䅉楂䝁䄸杢求䍁䅁睚祂䝁䅅杚あ䡁䅍䅌杁䝁䅅杢歂䍁䅁杢求䡁䅉杤求䍁䅁兙畂䝁䅑䅉あ䝁䅕杢歂䝁䄸杢杁䡁䅉党睂䝁䅅兡祂䍁䅁䅣祂䝁䄸䅚ㅂ䝁䅍䅤穂䍁䄴䅉啂䝁䅧党杁䝁䅍睢瑂䡁䅁兙畂䡁䅫䅉療䝁䅙杚求䡁䅉督杁䝁䅫䅤穂䍁䅁䅣祂䝁䄸䅚ㅂ䝁䅍䅤穂䍁䅁䅚灂䡁䅉党橂䡁䅑䅢㕂䍁䅁䅤潂䡁䅉睢ㅂ䝁䅣䅡杁䡁䅙兙祂䝁䅫睢ㅂ䡁䅍䅉穂䝁䅅䅢求䡁䅍䅉浂䝁䄸杣橂䝁䅕督杁䝁䅅杢歂䍁䅁睢あ䝁䅧党祂䍁䅁䅚灂䡁䅍䅤祂䝁䅫杙ㅂ䡁䅑兡療䝁䄴䅉橂䝁䅧兙畂䝁䄴党獂䡁䅍䅉あ䝁䄸䅉あ䝁䅧党杁䝁䅧睢穂䡁䅁兡あ䝁䅅䅢穂䍁䅷䅉灂䝁䄴䅤求䝁䅣杣桂䡁䅑党歂䍁䅁䅡求䝁䅅䅢あ䝁䅧䅉畂䝁䅕䅤㍂䝁䄸杣牂䡁䅍䅌杁䝁䅣杣療䡁䅕䅣杁䡁䅁兤祂䝁䅍䅡桂䡁䅍兡畂䝁䅣䅉療䡁䅉睚桂䝁䄴兡㙂䝁䅅䅤灂䝁䄸杢穂䍁䅷䅉橂䝁䅷兡畂䝁䅫睙灂䝁䅅杢穂䍁䅷䅉穂䡁䅕杣湂䝁䅕杣㕂䍁䅁睙求䝁䄴䅤求䡁䅉督獁䍁䅁兙畂䝁䅑䅉潂䝁䅕兙獂䡁䅑䅡杁䝁䅍兙祂䝁䅕䅉睂䡁䅉睢㉂䝁䅫䅚求䡁䅉督杁䝁䅫杢杁䡁䅑䅡求䍁䅁兖畂䝁䅫䅤求䝁䅑䅉呂䡁䅑兙あ䝁䅕督獁䍁䅁兒ㅂ䡁䅉睢睂䝁䅕䅌杁䕁䅅督灂䝁䅅䅉兂䝁䅅睙灂䝁䅙兡橂䍁䅷䅉桂䝁䄴䅚杁䝁䅫杢あ䝁䅕杣畂䝁䅅䅤灂䝁䄸杢桂䝁䅷䅢㕂䍁䄴䅉䩂䝁䄴䅤求䝁䅣杣桂䍁䅁䅔灂䝁䅙党呂䝁䅍兡求䝁䄴睙求䡁䅍䅉䥂䝁䄸䅢歂䝁䅫杢湂䡁䅍䅉䑂䝁䄸杣睂䝁䄸杣桂䡁䅑兡療䝁䄴䅉㍂䝁䅅督杁䝁䅫杢橂䝁䄸杣睂䝁䄸杣桂䡁䅑党歂䍁䅁兡畂䍁䅁免㕁䑁䅧兏杁䝁䅅杢歂䍁䅁兡穂䍁䅁䅡求䝁䅅䅚硂䡁䅕兙祂䡁䅑党祂䝁䅕䅚杁䝁䅫杢杁䙁䅁杣灂䝁䄴睙求䡁䅑睢畂䍁䅷䅉佂䝁䅕睤杁䕁䅯党祂䡁䅍党㕂䍁䄴䅁硃睅䅁杌䅁䕁䅫杢あ䝁䅕睚祂䝁䅅䅤求䝁䅑䅉偂䝁䅫䅢杁䝁䅅杢歂䍁䅁睒桂䡁䅍䅁硂元䅁䅔䅁䕁䅫杢あ䝁䅕睚祂䝁䅅䅤求䝁䅑䅉啂䝁䅕䅢求䝁䅍睢瑂䝁䄰兤畂䝁䅫睙桂䡁䅑兡療䝁䄴䅉呂䝁䅕杣㉂䝁䅫睙求䡁䅍䅁䑁䅃䅁䅇䅷䕁䅫杢あ䝁䅕䅢杁䕁䅍睢祂䡁䅁睢祂䝁䅅䅤灂䝁䄸杢杁䝁䅑党穂䝁䅫睚畂䡁䅍䅌杁䝁䅑党㉂䝁䅕䅢療䡁䅁督獁䍁䅁兢桂䝁䄴兤浂䝁䅅睙あ䡁䅕杣求䡁䅍䅌杁䝁䄰兙祂䝁䅳党あ䡁䅍䅌杁䝁䅅杢歂䍁䅁督求䝁䅷䅢穂䍁䅁睙療䝁䄰䅣ㅂ䡁䅑兡畂䝁䅣䅉桂䝁䄴䅚杁䡁䅉党獂䝁䅅䅤求䝁䅑䅉睂䡁䅉睢歂䡁䅕睙あ䡁䅍䅉桂䝁䄴䅚杁䡁䅍党祂䡁䅙兡橂䝁䅕督杁䡁䅣睢祂䝁䅷䅚㍂䝁䅫䅚求䍁䄴䅉啂䝁䅧党杁䝁䅍睢瑂䡁䅁兙畂䡁䅫䅉療䝁䅙杚求䡁䅉督杁䝁䄰兡橂䡁䅉睢睂䡁䅉睢橂䝁䅕督穂䝁䄸杣杁䝁䅅杢歂䍁䅁睙潂䝁䅫䅣穂䝁䅕䅤獁䍁䅁督あ䝁䅅杢歂䍁䄰兙獂䝁䄸杢求䍁䅁睕療䕁䅍䅌杁䝁䅅杢歂䍁䅁兢ㅂ䝁䅷䅤灂䝁䅍䅡灂䡁䅁䅉睂䝁䅅睙牂䝁䅅睚求䑁䅳䅉䑂䝁䄸兢睂䡁䅕䅤求䡁䅉䅉呂䡁䅫督あ䝁䅕兢穂䍁䅁兙畂䝁䅑䅉䕂䝁䅕杤灂䝁䅍党穂䑁䅳䅉潂䝁䅅杣歂䡁䅣兙祂䝁䅕䅉睂䡁䅉睢歂䡁䅕睙あ䡁䅍䅉橂䝁䄸兢睂䡁䅉兡穂䝁䅫杢湂䍁䅁睑兂䙁䅕督獁䍁䅁睚祂䝁䅅䅣潂䝁䅫睙穂䍁䅁䅣祂䝁䄸睙求䡁䅍督灂䝁䄴睚杁䡁䅕杢灂䡁䅑督杁䍁䅧睒兂䙁䅕督灁䍁䅷䅉桂䝁䅍睙求䝁䅷党祂䝁䅅䅤療䡁䅉督獁䍁䅁兙畂䝁䅑䅉浂䝁䅫党獂䝁䅑䅉睂䡁䅉睢湂䡁䅉兙瑂䝁䄰兙楂䝁䅷党杁䝁䅣兙あ䝁䅕䅉桂䡁䅉杣桂䡁䅫督杁䍁䅧杒兂䕁䅣兑穂䍁䅫睏杁䝁䅅杢歂䍁䅁兢求䝁䄰睢祂䡁䅫䅉桂䝁䄴䅚杁䡁䅍䅤療䡁䅉兙湂䝁䅕䅌杁䝁䅍睢畂䝁䄴党橂䡁䅑兡㉂䝁䅫䅤㕂䍁䅁兙畂䝁䅑䅉畂䝁䅕䅤㍂䝁䄸杣牂䝁䅫杢湂䍁䅷䅉桂䝁䄴䅚杁䝁䄸䅤潂䝁䅕杣杁䡁䅍党瑂䝁䅫睙療䝁䄴䅚ㅂ䝁䅍䅤療䡁䅉䅉睂䡁䅉睢歂䡁䅕睙あ䡁䅍杌杁䕁䅫䅤杁䝁䅅䅢穂䝁䄸䅉療䝁䅙杚求䡁䅉督杁䡁䅍兡獂䝁䅫睙療䝁䄴䅉桂䝁䄴䅚杁䡁䅍睢浂䡁䅑睤桂䡁䅉党杁䡁䅁杣療䝁䅑</t>
  </si>
  <si>
    <t>兤橂䡁䅑督㝁䍁䅁兙畂䝁䅑䅉療䡁䅁䅤灂䝁䄰兡㙂䝁䅅䅤灂䝁䄸杢杁䡁䅍睢獂䡁䅕䅤灂䝁䄸杢穂䍁䅁杚療䡁䅉䅉㍂䝁䄸杣牂䝁䅷睢桂䝁䅑督獁䍁䅁督ㅂ䝁䅍䅡杁䝁䅅督杁䕁䅅兓獁䍁䅁睙祂䡁䅫䅣あ䝁䄸睚祂䝁䅅䅣潂䡁䅫䅌杁䡁䅍党橂䡁䅕杣灂䡁䅑入獁䍁䅁督あ䝁䄸杣桂䝁䅣党獁䍁䅁杢求䡁䅑睤療䡁䅉睡灂䝁䄴睚獁䍁䅁兙畂䝁䅑䅉獂䝁䅕杤求䡁䅉兙湂䝁䅕督杁䡁䅙兙祂䝁䅫睢ㅂ䡁䅍䅉浂䝁䅕兙あ䡁䅕杣求䡁䅍䅉穂䡁䅕䅣睂䝁䄸杣あ䝁䅫杢湂䍁䅁䅚灂䡁䅙党祂䡁䅍党杁䝁䅍睢瑂䡁䅁兤あ䝁䅕䅉求䝁䄴杤灂䡁䅉睢畂䝁䄰党畂䡁䅑督畁䍁䅁兓畂䍁䅁兙歂䝁䅑兡あ䝁䅫睢畂䍁䅷䅉あ䝁䅧党杁䝁䅍睢瑂䡁䅁兙畂䡁䅫䅉睂䡁䅉睢㉂䝁䅫䅚求䡁䅍䅉歂䡁䅉兡㉂䝁䅫杢湂䍁䅁兙穂䡁䅍兡穂䡁䅑兙畂䝁䅍党杁䝁䅅杢歂䍁䅁督求䝁䅷杚瑁䝁䅑杣灂䡁䅙兡畂䝁䅣䅉穂䝁䄸䅢ㅂ䡁䅑兡療䝁䄴督㝁䍁䅁兙歂䡁䅙兙畂䝁䅍党歂䍁䅁䅣祂䝁䄸睙求䡁䅍督杁䡁䅑党橂䝁䅧杢療䝁䅷睢湂䝁䅫党穂䍁䅁党畂䝁䅅杙獂䝁䅕䅚杁䝁䅉入杁䝁䅅杢杁䝁䅕睙療䡁䅍入穂䡁䅑党瑂䍁䅁睢浂䍁䅁党獂䝁䅕睙あ䡁䅉睢畂䝁䅫睙杁䝁䅑党穂䝁䅫睚畂䍁䅁兙ㅂ䡁䅑睢瑂䝁䅅䅤灂䝁䄸杢杁䡁䅑睢療䝁䅷督獁䍁䅁兡畂䡁䅑党獂䝁䅷党橂䡁䅑兤桂䝁䅷䅉睂䡁䅉睢睂䝁䅕杣あ䡁䅫䅌杁䝁䅅杢歂䍁䅁䅚求䡁䅍兡湂䝁䄴䅉穂䝁䅕杣㉂䝁䅫睙求䡁䅍䅌杁䝁䅅督杁䡁䅣党獂䝁䅷䅉桂䡁䅍䅉穂䡁䅫督あ䝁䅕兢穂䍁䅁睢浂䍁䅁睙潂䝁䅫䅣穂䍁䅷䅉灂䝁䄴睙獂䡁䅕䅚灂䝁䄴睚杁䝁䅅䅚㉂䝁䅅杢橂䝁䅕䅚杁䡁䅁兙橂䝁䅳兙湂䝁䅫杢湂䍁䅁䅤求䝁䅍䅡畂䝁䄸䅢療䝁䅣兡求䡁䅍䅌杁䡁䅍睢浂䡁䅑睤桂䡁䅉党獁䍁䅁兙畂䝁䅑䅉穂䡁䅫督あ䝁䅕兢畁䍁䅁杒ㅂ䡁䅉䅤潂䝁䅕杣獁䍁䅁兡あ䍁䅁䅚求䝁䅷兡㉂䝁䅕杣穂䍁䅁兙畂䝁䅑䅉歂䝁䅕䅣獂䝁䄸入穂䍁䅁兡畂䡁䅑党獂䝁䅷兡湂䝁䅕杢あ䍁䅁党歂䝁䅣党杁䡁䅁䅢桂䡁䅑杚療䡁䅉兢穂䍁䅁䅤潂䝁䅅䅤杁䝁䅅䅢獂䝁䄸睤杁䝁䅑党㉂䝁䅕䅢療䡁䅁党祂䡁䅍䅉あ䝁䄸䅉桂䝁䅍䅡灂䝁䅕杤求䍁䅁兙湂䝁䅫䅢灂䡁䅑入杁䝁䅅杢歂䍁䅁䅚祂䝁䅫杤求䍁䅁兙ㅂ䡁䅑睢瑂䝁䅅䅤灂䝁䄸杢杁䡁䅕督灂䝁䄴睚杁䕁䅅兓杁䝁䅙睢祂䍁䅁党浂䝁䅙兡橂䝁䅫党畂䡁䅑䅉療䡁䅁党祂䝁䅅䅤灂䝁䄸杢穂䍁䅁睤灂䡁䅑䅡杁䝁䅑兙あ䝁䅅䅉灂䝁䄴䅤求䝁䅣杣灂䡁䅑入獁䍁䅁兙穂䍁䅁睤求䝁䅷䅢杁䝁䅅督杁䡁䅁杣療䡁䅙兡歂䝁䅕督杁䝁䅧兙祂䝁䅑睤桂䡁䅉党杁䝁䅅杢歂䍁䅁督療䝁䅙䅤㍂䝁䅅杣求䍁䅁䅣獂䝁䅅䅤浂䝁䄸杣瑂䡁䅍䅌杁䡁䅑睢療䝁䅷督獁䍁䅁兙畂䝁䅑䅉求䝁䅍睢穂䡁䅫督あ䝁䅕兢杁䡁䅁兙祂䡁䅑杢求䡁䅉督潂䝁䅫䅣穂䍁䅁杚療䡁䅉䅉歂䝁䅫睚灂䡁䅑兙獂䍁䅁䅤祂䝁䅅杢穂䝁䅙睢祂䝁䄰兙あ䝁䅫睢畂䍁䅁杚祂䝁䄸兢杁䡁䅑䅡求䍁䅁睙獂䝁䄸兤歂䍁䅁䅤療䍁䅁党歂䝁䅣党畁䍁䅁䅖潂䝁䅕䅉橂䝁䄸兢睂䝁䅅杢㕂䍁䅁督求䡁䅉杤求䡁䅍䅉療䡁䅉兡湂䝁䅫杢桂䝁䅷䅉求䡁䅅兤灂䡁䅁兢求䝁䄴䅤杁䝁䄰兙畂䡁䅕杚桂䝁䅍䅤ㅂ䡁䅉党祂䡁䅍䅌杁䝁䄸杣灂䝁䅣兡畂䝁䅅䅢杁䝁䅑党穂䝁䅫睚畂䍁䅁兢桂䝁䄴兤浂䝁䅅睙あ䡁䅕杣求䡁䅉督獁䍁䅁睙獂䝁䄸兤歂䍁䅁督求䡁䅉杤灂䝁䅍党杁䡁䅁杣療䡁䅙兡歂䝁䅕杣穂䍁䅷䅉桂䝁䄴䅚杁䝁䄸䅤潂䝁䅕杣杁䝁䄰兙畂䡁䅕杚桂䝁䅍䅤ㅂ䡁䅉党祂䡁䅍䅉桂䝁䄴䅚杁䡁䅍党祂䡁䅙兡橂䝁䅕䅉睂䡁䅉睢㉂䝁䅫䅚求䡁䅉督畁䍁䅁兓畂䡁䅑党獂䍁䅁睑療䡁䅉䅣療䡁䅉兙あ䝁䅫睢畂䍁䅁睤桂䡁䅍䅉灂䝁䄴睙療䡁䅉䅣療䡁䅉兙あ䝁䅕䅚杁䝁䅫杢杁䑁䅅兏㉁䑁䅧䅉桂䝁䄴䅚杁䝁䅫督杁䝁䅧党桂䝁䅑兣ㅂ䝁䅅杣あ䝁䅕杣求䝁䅑䅉灂䝁䄴䅉呂䝁䅅杢あ䝁䅅䅉䑂䝁䅷兙祂䝁䅅䅌杁䕁䅍兙獂䝁䅫杚療䡁䅉杢灂䝁䅅杌䅁偁味䅁䥃䅃䅁兓畂䡁䅑党祂䍁䅁䅕桂䡁䅉杚ㅂ䝁䄰督獁䍁䅁兓畂䝁䅍杌獁䍁䅁䅤療䝁䅣党あ䝁䅧党祂䍁䅁睤灂䡁䅑䅡杁䝁䅫䅤穂䍁䅁督ㅂ䝁䅉督灂䝁䅑兡桂䡁䅉兡求䡁䅍䅌杁䝁䄰兙畂䡁䅕杚桂䝁䅍䅤ㅂ䡁䅉党穂䍁䅷䅉瑂䝁䅅杣牂䝁䅕䅤穂䍁䅷䅉桂䝁䄴䅚杁䝁䅑兡穂䡁䅑杣灂䝁䅉兤あ䝁䅕督杁䝁䅅䅉祂䝁䅅杢湂䝁䅕䅉療䝁䅙䅉浂䡁䅉兙湂䡁䅉兙畂䝁䅍党穂䍁䅁兙畂䝁䅑䅉浂䡁䅉兙湂䡁䅉兙畂䝁䅍党杁䡁䅉党獂䝁䅅䅤求䝁䅑䅉睂䡁䅉睢歂䡁䅕睙あ䡁䅍䅉灂䝁䄴䅉あ䝁䅧党杁䙁䅕杢灂䡁䅑党歂䍁䅁睕あ䝁䅅䅤求䡁䅍䅉桂䝁䄴䅚杁䝁䅫杢あ䝁䅕杣畂䝁䅅䅤灂䝁䄸杢桂䝁䅷䅢㕂䍁䄴䅉䩂䡁䅑䅉療䡁䅁党祂䝁䅅䅤求䡁䅍䅉灂䝁䄴䅉あ䡁䅣睢杁䡁䅍党湂䝁䄰党畂䡁䅑督獁䍁䅁兒ㅂ䡁䅉睢睂䝁䅕兙畂䍁䅁村桂䡁䅍党歂䍁䅁睔睂䝁䅕杣桂䡁䅑兡療䝁䄴督杁䝁䅅杢歂䍁䅁兖畂䝁䅫䅤求䝁䅑䅉呂䡁䅑兙あ䝁䅕督杁䕁䅉兙穂䝁䅕䅚杁䕁䄸䅣求䡁䅉兙あ䝁䅫睢畂䡁䅍杌杁䙁䅑䅡求䍁䅁睙療䝁䄰䅣桂䝁䄴入杁䝁䄸杚浂䝁䅕杣穂䍁䅁兡あ䡁䅍䅉浂䡁䅉兙湂䡁䅉兙畂䝁䅍党杁䝁䅅杢歂䍁䅁睙療䡁䅍兢求䡁䅑兡橂䍁䅁䅣祂䝁䄸䅚ㅂ䝁䅍䅤穂䍁䅁兤畂䝁䅑党祂䍁䅁䅤潂䝁䅕䅉䍂䝁䄸兤橂䝁䅧党祂䝁䄸杢獁䍁䅁睑療䝁䅅睙潂䍁䅷䅉䭂䝁䅫兢瑂䡁䅫䅉䑂䝁䅧睢療䍁䅷䅉䱂䝁䅅杣獂䍁䅁䅔桂䝁䅣党祂䝁䅙党獂䝁䅑䅌杁䕁䅳兙あ䝁䅕䅉呂䡁䅁兙歂䝁䅕䅌杁䕁䅷兙畂䡁䅙兡畂䍁䅷䅉乂䝁䄸杢橂䝁䅷党祂䍁䅷䅉乂䝁䄸杢あ䝁䅉䅢桂䝁䄴睙獁䍁䅁杕療䝁䅍䅡桂䡁䅍䅌杁䙁䅍杌啂䍁䄴䅉䕂䡁䅕䅣療䝁䄴䅤獁䍁䅁杖桂䝁䄴䅉䑂䝁䅷党求䝁䅙䅉流䍁䅁兑祂䡁䅁党獂䡁䅍䅌杁䕁䅅杙求䡁䅉睙祂䝁䄸兢楂䝁䅫党杁䍁䅙䅉䝂䝁䅫䅤橂䝁䅧䅌杁䕁䅅杢畂䝁䅅䅉呂䡁䅕兡獁䍁䅁䅒療䝁䄴杢桂䍁䅁睓桂䡁䅉兙畂䍁䅷䅉䕂䕁䅳杔婂䍁䅷䅉䙂䝁䄰兙畂䡁䅕兙獂䍁䅁兖畂䝁䅣兙祂䝁䄸䅌杁䕁䅙党祂䡁䅉兙湂䝁䅅兢療䍁䅷䅉䡂䡁䅉兙浂䝁䅙䅌杁䕁䅣兖䙂䙁䅍睕獁䍁䅁䅓療䝁䅷䅢灂䡁䅍䅤求䡁䅉䅌杁䕁䄰睑乂䍁䅷䅉偂䡁䅍睙桂䡁䅉䅉歂䝁䅕䅉獂䝁䅅䅉卂䝁䅕杢あ䝁䅅䅌杁䙁䅕杢湂䝁䅅杣療䍁䅷䅉桂䝁䄴䅚杁䙁䅉睢楂䝁䅕杣あ䝁䄸䅉䑂䝁䅅杤桂䝁䅷䅢灂䍁䅁杙祂䝁䅅杢歂䡁䅍䅌杁䝁䅅督杁䡁䅣党獂䝁䅷䅉桂䡁䅍䅉䝂䡁䅉党畂䝁䅍䅡杁䕁䅍睢畂䝁䄴党橂䡁䅑兡療䝁䄴䅌杁䕁䅫杢あ䝁䅫兢桂䡁䅑党獁䍁䅁兙畂䝁䅑䅉䕂䡁䅕杢潂䝁䅫䅢獂䍁䅷䅉䵂䝁䅅睙療䡁䅍䅤求䍁䅁杢桂䝁䄰党穂䍁䄴䅉䩂䡁䅑䅉穂䝁䅕䅢獂䡁䅍䅉灂䡁䅑督杁䡁䅁杣療䝁䅑兤橂䡁䅑督杁䡁䅑睢杁䝁䅑党睂䝁䅅杣あ䝁䄰党畂䡁䅑䅉穂䡁䅑睢祂䝁䅕督獁䍁䅁䅣求䡁䅉杚ㅂ䝁䄰党祂䝁䅫党穂䍁䅷䅉穂䡁䅁党橂䝁䅫兙獂䡁䅑入杁䡁䅍䅤療䡁䅉党穂䍁䅷䅉歂䡁䅕䅤㕂䍁䅁杚祂䝁䅕党杁䡁䅍䅡療䡁䅁督獁䍁䅁兙畂䝁䅑䅉歂䝁䄸兢求䡁䅍䅤灂䝁䅍䅉桂䝁䄴䅚杁䝁䅫杢あ䝁䅕杣畂䝁䅅䅤灂䝁䄸杢桂䝁䅷䅉㍂䝁䅧睢獂䝁䅕督桂䝁䅷党祂䡁䅍䅌杁䝁䅅杢歂䍁䅁䅚灂䡁䅍䅤祂䝁䅫杙ㅂ䡁䅑睢祂䡁䅍䅌杁䝁䅅督杁䡁䅣党獂䝁䅷䅉桂䡁䅍䅉あ䝁䅧杣療䡁䅕睚潂䍁䅁党瑁䝁䅍睢瑂䝁䄰党祂䝁䅍党畁䍁䅁䅖潂䝁䅕䅉橂䝁䄸兢睂䝁䅅杢㕂䍁䅁睤桂䡁䅍䅉浂䝁䄸杣瑂䝁䅕杣獂䡁䅫䅉牂䝁䄴睢㍂䝁䄴䅉桂䡁䅍䅉䭂䝁䅕兙畂䍁䅁䅕潂䝁䅫䅢灂䡁䅁䅣求䍁䅁杒祂䝁䅅睚祂䝁䅅杢橂䝁䅕督獁䍁䅁兓畂䝁䅍杌杁䝁䅅杢歂䍁䅁睙潂䝁䅅杢湂䝁䅕䅚杁䝁䅫䅤穂䍁䅁杢桂䝁䄰党杁䡁䅑睢杁䕁䅫杢あ䝁䅕杣杁䙁䅁兙祂䝁䅙兤瑂䡁䅍䅌杁䕁䅫杢橂䍁䄴䅉灂䝁䄴䅉䭂䡁䅕䅢㕂䍁䅁免㕁䑁䅫兏畁䍁䅁兓畂䡁䅑党祂䍁䅁䅕桂䡁䅉杚ㅂ䝁䄰督獁䍁䅁兓畂䝁䅍杌杁䡁䅣兙穂䍁䅁杚療䡁䅕杢歂䝁䅕䅚杁䝁䅫杢杁䑁䅅兏㑁䑁䅉䅉桂䝁䄴䅚杁䝁䅫督杁䝁䅧党桂䝁䅑兣ㅂ䝁䅅杣あ䝁䅕杣求䝁䅑䅉灂䝁䄴䅉佂䝁䅕睤杁䙁䅫睢祂䝁䅳䅌杁䕁䄴党㍂䍁䅁兗療䡁䅉睡畁䅁䅁䉋䅣䵁䵑䅁䩂䝁䄴䅤求䡁䅉䅒灂䝁䅣兡あ䝁䅅䅢獁䍁䅁兓畂䝁䅍杌杁䝁䄸䅣求䡁䅉兙あ䝁䅕督杁䝁䅅督杁䝁䅅䅉湂䝁䅷睢楂䝁䅅䅢杁䡁䅉党穂䝁䅕兙祂䝁䅍䅡杁䝁䅅杢歂䍁䅁䅚求䡁䅙党獂䝁䄸䅣瑂䝁䅕杢あ䍁䅁睙療䝁䄰䅣桂䝁䄴入杁䝁䅙睢橂䡁䅕督求䡁䅍䅉療䝁䄴䅉㍂䝁䅫杣求䝁䅷党穂䡁䅍䅌杁䡁䅙兡穂䡁䅕兙獂䍁䅷䅉桂䡁䅉䅤灂䝁䅙兡橂䝁䅫兙獂䍁䅁兡畂䡁䅑党獂䝁䅷兡湂䝁䅕杢橂䝁䅕䅉潁䕁䅅兓灁䍁䅷䅉桂䝁䄴䅚杁䡁䅉党獂䝁䅅䅤求䝁䅑䅉あ䝁䅕睙潂䝁䄴睢獂䝁䄸睚灂䝁䅕督畁䍁䅁䅖潂䝁䅕䅉橂䝁䄸兢睂䝁䅅杢㕂䍁䅁党畂䝁䅣兙湂䝁䅕督杁䝁䅫杢杁䡁䅑䅡求䍁䅁䅚求䡁䅍兡湂䝁䄴䅉桂䝁䄴䅚杁䝁䅑党㉂䝁䅕䅢療䡁䅁兢求䝁䄴䅤杁䝁䄸杚杁䡁䅑党橂䝁䅧杢療䝁䅷睢湂䝁䅫党穂䍁䅁䅤潂䝁䅅䅤杁䝁䅕杢桂䝁䅉䅢求䍁䅁睙療䝁䄴杢求䝁䅍䅤求䝁䅑䅉灂䝁䄴䅉桂䍁䅁杣桂䝁䄴睚求䍁䅁睢浂䍁䅁睙療䝁䄰兢ㅂ䝁䄴兡橂䝁䅅䅤灂䝁䄸杢穂䍁䅁兙畂䝁䅑䅉求䝁䄴䅤求䡁䅉䅤桂䝁䅫杢瑂䝁䅕杢あ䍁䅁䅣祂䝁䄸䅚ㅂ䝁䅍䅤穂䍁䅁兙畂䝁䅑䅉穂䝁䅕杣㉂䝁䅫睙求䡁䅍䅌杁䡁䅣䅡灂䝁䅍䅡杁䝁䅅杣求䍁䅁䅢灂䝁䅍党畂䡁䅍党歂䍁䅁䅤療䍁䅁睙療䝁䄰䅣桂䝁䄴兡求䡁䅍䅉睂䡁䅉睢㉂䝁䅫䅚灂䝁䄴睚杁䡁䅙兙祂䝁䅫睢ㅂ䡁䅍䅉睂䡁䅉睢歂䡁䅕睙あ䡁䅍䅉桂䝁䄴䅚杁䡁䅍党祂䡁䅙兡橂䝁䅕督獁䍁䅁兡畂䝁䅍䅢ㅂ䝁䅑兡畂䝁䅣䅉瑂䝁䅅睡求䡁䅉督杁䝁䄸杚杁䡁䅣兡祂䝁䅕䅢求䡁䅍督杁䝁䅍睢瑂䝁䄰兤畂䝁䅫睙桂䡁䅑兡療䝁䄴督杁䝁䅑党㉂䝁䅫睙求䡁䅍䅌杁䝁䅍睢畂䡁䅍兤瑂䝁䅕杣杁䝁䅕䅢求䝁䅍䅤祂䝁䄸杢灂䝁䅍督獁䍁䅁兓療䙁䅑䅉歂䝁䅕杤灂䝁䅍党穂䍁䅷䅉桂䝁䄴䅚杁䝁䅍兙祂䡁䅍䅉桂䝁䄴䅚杁䝁䄸䅤潂䝁䅕杣杁䝁䄰睢あ䝁䄸杣杁䡁䅙党潂䝁䅫睙獂䝁䅕督獁䍁䅁兙穂䍁䅁睤求䝁䅷䅢杁䝁䅅督杁䡁䅁杣療䡁䅙兡歂䝁䅕杣穂䍁䅁睢浂䍁䅁睙獂䝁䄸兤歂䍁䄰杙桂䡁䅍党歂䍁䅁督求䡁䅉杤灂䝁䅍党穂䍁䅷䅉穂䡁䅕睙潂䍁䅁兙穂䍁䅁杤灂䝁䅑党療䍁䅁督あ䡁䅉党桂䝁䄰兡畂䝁䅣杌杁䕁䅫䅤杁䝁䅑党穂䝁䅫睚畂䡁䅍䅉桂䝁䄴䅚杁䝁䅑党㉂䝁䅕䅢療䡁䅁督杁䝁䅅䅉祂䝁䅅杢湂䝁䅕䅉療䝁䅙䅉灂䝁䄴杢療䡁䅙兙あ䝁䅫睢畂䡁䅍䅉浂䝁䄸杣杁䡁䅕督求䍁䅁兡畂䍁䅁䅚灂䝁䅣兡あ䝁䅅䅢杁䝁䅍党獂䝁䅷兤獂䝁䅅杣杁䝁䅅杢歂䍁䅁睤灂䡁䅉党獂䝁䅕督穂䍁䅁䅣祂䝁䄸䅚ㅂ䝁䅍䅤穂䍁䅁兙畂䝁䅑䅉畂䝁䅕䅤㍂䝁䄸杣牂䡁䅍杌杁䙁䅑䅡求䍁䅁睙療䝁䄰䅣桂䝁䄴入杁䝁䅅䅢穂䝁䄸䅉歂䝁䅕杤求䝁䅷睢睂䡁䅍䅉橂䝁䅕䅢獂䡁䅕䅢桂䡁䅉䅉あ䝁䅕睙潂䝁䄴睢獂䝁䄸睚灂䝁䅕督獁䍁䅁督ㅂ䝁䅍䅡杁䝁䅅督杁䡁䅑党橂䝁䅧杢療䝁䅷睢湂䝁䅫党穂䍁䅁杣求䝁䅷兙あ䝁䅕䅚杁䡁䅑睢杁䕁䅍䅒乂䕁䅅䅌杁䙁䅑䅒乂䕁䅅䅌杁䕁䄸杒䕂䕁䄰睌偂䕁䅙䅒乂䕁䅅䅌杁䝁䅅杢歂䍁䅁兔䩂䕁䄰睔杁䝁䅙睢祂䍁䅁兤穂䝁䅕䅉灂䝁䄴䅉祁䕁䅣䅌杁䑁䅍睒獁䍁䅁䅎䡂䍁䅷䅉桂䝁䄴䅚杁䑁䅕睒杁䡁䅣兡祂䝁䅕䅢求䡁䅍督杁䝁䄴党あ䡁䅣睢祂䝁䅳督獁䍁䅁兙穂䍁䅁睤求䝁䅷䅢杁䝁䅅督杁䝁䄰睢楂䝁䅫䅢求䍁䅁䅤求䡁䅉兢灂䝁䄴兙獂䍁䅁䅚求䡁䅙兡橂䝁䅕督㝁䍁䅁兙畂䝁䅑䅉穁䕁䅣䅕兂䍁䅁䅤求䝁䅍䅡畂䝁䄸䅢療䝁䅣入杁䡁䅁睢祂䡁䅑杚療䝁䅷兡療䍁䅁兡畂䍁䅁兎䡂䍁䅷䅉ㅁ䕁䅣䅌杁䝁䅅䅚㉂䝁䅅杢橂䝁䅕䅚杁䝁䅅杢歂䍁䅁李䡂䍁䅷䅉桂䡁䅍䅉㍂䝁䅕䅢獂䍁䅁兙穂䍁䅁䅤求䝁䅍䅡畂䝁䄸䅢療䝁䅣兡求䡁䅍䅉浂䝁䄸杣杁䝁䄰睢楂䝁䅫䅢求䍁䅁䅣潂䝁䄸杢求䡁䅍䅌杁䝁䅅兤あ䝁䄸兢療䝁䅉兡獂䝁䅕督杁䝁䅅杢歂䍁䅁兙ㅂ䡁䅑睢畂䝁䄸兢療䡁䅕督杁䡁䅙党潂䝁䅫睙獂䝁䅕督獁䍁䅁睤求䝁䅅杣桂䝁䅉䅢求䡁䅍䅌杁䡁䅍兢桂䡁䅉䅤杁䝁䅙兙橂䡁䅑睢祂䝁䅫党穂䍁䅁兙畂䝁䅑䅉穂䝁䄰兙祂䡁䅑䅉潂䝁䄸兢求䡁䅍䅌杁䡁䅉睢楂䝁䄸䅤穂䍁䅷䅉歂䡁䅉睢畂䝁䅕督獁䍁䅁兙畂䝁䅑䅉療䡁䅑䅡求䡁䅉䅉橂䝁䄸杢畂䝁䅕睙あ䝁䅕䅚杁䝁䅍睢畂䡁䅍兤瑂䝁䅕杣杁䝁䅕䅢求䝁䅍䅤祂䝁䄸杢灂䝁䅍䅉睂䡁䅉睢歂䡁䅕睙あ䡁䅍杌杁䕁䅫杢杁䝁䅅䅚歂䝁䅫䅤灂䝁䄸杢獁䍁䅁兡あ䍁䅁䅣祂䝁䄸杤灂䝁䅑党穂䍁䅁杤灂䝁䅑党療䍁䅁睙療䝁䅑兡畂䝁䅣䅉桂䝁䄴䅚杁䡁䅑杣桂䝁䄴督瑂䝁䅫督穂䝁䅫睢畂䍁䅁䅤求䝁䅍䅡畂䝁䄸䅢療䝁䅣兡求䡁䅍睏杁䝁䅅杢歂䍁䅁杣求䡁䅍党桂䡁䅉睙潂䝁䅕督杁䝁䅅杢歂䍁䅁䅚求䡁䅙党獂䝁䄸䅣穂䍁䅁兙祂䡁䅑兡浂䝁䅫睙灂䝁䅅䅢杁䝁䅫杢あ䝁䅕䅢獂䝁䅫睚求䝁䄴睙求䍁䅁兙畂䝁䅑䅉瑂䝁䅅睙潂䝁䅫杢求䍁䅁䅢求䝁䅅杣畂䝁䅫杢湂䍁䅁督療䝁䅷兤あ䝁䅫睢畂䡁䅍杌杁䕁䅙兤祂䡁䅑䅡求䡁䅉䅌杁䡁䅑䅡求䍁䅁睙療䝁䄰䅣桂䝁䄴入婁䡉䅍䅉睂䝁䅅䅤求䝁䄴䅤求䝁䅑䅉あ䝁䅕睙潂䝁䄴睢獂䝁䄸睚灂䝁䅕督杁䝁䅅杣求䍁䅁兤穂䝁䅕䅚杁䝁䅫杢杁䡁䅙兙祂䝁䅫睢ㅂ䡁䅍䅉睂䡁䅉睢歂䡁䅕睙あ䡁䅍䅉あ䝁䅧兙あ䍁䅁兡畂䝁䅍䅢ㅂ䝁䅑党杁䡁䅍兢桂䡁䅉䅤睂䝁䅧睢畂䝁䅕督獁䍁䅁䅤桂䝁䅉䅢求䡁䅑督獁䍁䅁睙療䝁䄴督ㅂ䝁䄰党祂䍁䅁党獂䝁䅕睙あ䡁䅉睢畂䝁䅫睙穂䍁䅷䅉桂䝁䄴䅚杁䝁䅉兙穂䝁䅕䅉穂䡁䅑兙あ䝁䅫睢畂䡁䅍睏杁䡁䅑党獂䝁䅕杤灂䡁䅍兡療䝁䄴督獁䍁䅁䅢桂䡁䅁䅤療䡁䅁督獁䍁䅁睚桂䝁䄰兡畂䝁䅣䅉橂䝁䄸杢穂䝁䄸䅢求䡁䅍䅌杁䡁䅍党あ䍁䄰䅤療䡁䅁䅉楂䝁䄸䅥求䡁䅍䅌杁䡁䅍䅤祂䝁䅕兙瑂䝁䅫杢湂䍁䅁䅚求䡁䅙兡橂䝁䅕督獁䍁䅁兙畂䝁䅑䅉橂䝁䄸杢畂䝁䅕睙あ䝁䅕䅚杁䝁䅅兤あ䝁䄸兢療䝁䅉兡獂䝁䅕督畁䍁䅁兓畂䡁䅑党祂䕁䅑兡湂䝁䅫䅤桂䝁䅷䅌杁䕁䅫杢橂䍁䄴䅉㍂䝁䅅督杁䝁䅫杢橂䝁䄸杣睂䝁䄸杣桂䡁䅑党歂䍁䅁兡畂䍁䅁免㕁䑁䅣杍杁䝁䅅杢歂䍁䅁兡穂䍁䅁䅡求䝁䅅䅚硂䡁䅕兙祂䡁䅑党祂䝁䅕䅚杁䝁䅫杢杁䙁䅣兡獂䝁䄰兡畂䝁䅣䅤療䝁䄴䅌杁䕁䅑党獂䝁䅅睤桂䡁䅉党畁䅁䅁桏䅣偁䘴䅁䩂䝁䄴䅤求䡁䅉兙橂䡁䅑兡㉂䝁䅕䅉䍂䡁䅉睢牂䝁䅕杣穂䍁䅁睒祂䝁䄸兤睂䍁䅷䅉䩂䝁䄴睙畁䍁䅁睢睂䝁䅕杣桂䡁䅑党穂䍁䅁兙穂䍁䅁兙畂䍁䅁兙ㅂ䡁䅑睢瑂䝁䅅䅤求䝁䅑䅉求䝁䅷党橂䡁䅑杣療䝁䄴兡橂䍁䅁杙祂䝁䄸睡求䡁䅉䅉㍂䝁䄸杣獂䝁䅑睤灂䝁䅑党畁䍁䅁䅖潂䝁䅕䅉橂䝁䄸兢睂䝁䅅杢㕂䍁䅁党畂䝁䅣兙湂䝁䅕督杁䝁䅫杢杁䡁䅑䅡求䍁䅁党㑂䝁䅕睙ㅂ䡁䅑兡療䝁䄴䅌杁䝁䅍䅢求䝁䅅杣桂䝁䄴睙求䍁䅷䅉桂䝁䄴䅚杁䡁䅍党あ䡁䅑䅢求䝁䄰党畂䡁䅑䅉療䝁䅙䅉あ䡁䅉兙歂䝁䅕督杁䝁䅫杢杁䡁䅍䅤療䝁䅍睡穂䍁䅷䅉療䡁䅁䅤灂䝁䄸杢穂䍁䅷䅉浂䡁䅕䅤ㅂ䡁䅉党穂䍁䅷䅉浂䝁䄸杣求䝁䅫睚畂䍁䅁党㑂䝁䅍䅡桂䝁䄴睚求䍁䅁兡畂䡁䅍䅤祂䡁䅕兢求䝁䄴䅤穂䍁䅷䅉楂䝁䄸杢歂䡁䅍䅌杁䝁䄰兤あ䡁䅕兙獂䍁䅁杚ㅂ䝁䄴䅚穂䍁䅷䅉求䡁䅧睙潂䝁䅅杢湂䝁䅕䅉あ䡁䅉兙歂䝁䅕䅚杁䝁䅙兤畂䝁䅑督杁䍁䅧兒啂䕁䅙督灁䍁䅷䅉睂䡁䅉党橂䝁䅫睢ㅂ䡁䅍䅉瑂䝁䅕䅤桂䝁䅷督獁䍁䅁兙畂䝁䅑䅉橂䡁䅉入睂䡁䅑睢橂䡁䅕杣祂䝁䅕杢橂䝁䅫党穂䍁䄴䅉䩂䡁䅑䅉桂䝁䅷督療䍁䅁睙ㅂ䡁䅍䅤療䝁䅑兡求䡁䅍䅉桂䝁䄴䅚杁䡁䅍党祂䡁䅙兡橂䝁䅕督杁䝁䅅睙橂䝁䄸兤畂䡁䅑督杁䝁䅙睢祂䍁䅁䅡求䝁䅑睚求䍁䅁兙畂䝁䅑䅉瑂䡁䅕䅤ㅂ䝁䅅䅢杁䝁䅙兤畂䝁䅑督獁䍁䅁兒啂䕁䅙督獁䍁䅁杣求䝁䅣兡穂䡁䅑党祂䝁䅕䅚杁䝁䅫杢㉂䝁䅕督あ䝁䄰党畂䡁䅑䅉桂䝁䅑杤灂䡁䅍睢祂䡁䅍䅌杁䡁䅁杣療䡁䅁杣灂䝁䅕䅤桂䡁䅉入杁䡁䅑杣桂䝁䅑兡畂䝁䅣䅉湂䡁䅉睢ㅂ䡁䅁督獁䍁䅁兡畂䡁䅑杣療䝁䅑兤橂䝁䅫杢湂䍁䅁杙祂䝁䄸睡求䡁䅉督獁䍁䅁兙畂䝁䅑䅉灂䝁䄴䅚灂䡁䅙兡歂䡁䅕兙獂䍁䅁兡畂䡁䅙党穂䡁䅑睢祂䡁䅍杌杁䕁䅫杢杁䝁䅅䅚歂䝁䅫䅤灂䝁䄸杢獁䍁䅁䅤潂䝁䅕䅉橂䝁䄸兢睂䝁䅅杢㕂䍁䅁睢浂䝁䅙党祂䡁䅍䅉橂䡁䅕督あ䝁䄸䅚㕂䍁䅷䅉睂䡁䅉兡瑂䝁䅕䅉楂䡁䅉睢牂䝁䅕杣桂䝁䅣党獁䍁䅁督求䝁䅍兤祂䝁䅫䅤灂䝁䅕督獁䍁䅁兙畂䝁䅑䅉瑂䝁䅅杣湂䝁䅫杢杁䝁䅷党畂䝁䅑兡畂䝁䅣䅉穂䝁䅕杣㉂䝁䅫睙求䡁䅍杌杁䕁䅫䅤杁䡁䅍党祂䡁䅙党穂䍁䅁兡畂䡁䅍䅤灂䡁䅑兤あ䝁䅫睢畂䝁䅅䅢杁䝁䅅杢歂䍁䅁兡畂䝁䅑兡㉂䝁䅫䅚ㅂ䝁䅅䅢杁䝁䅍兤穂䡁䅑睢瑂䝁䅕杣穂䍁䅁䅤潂䡁䅉睢ㅂ䝁䅣䅡杁䝁䅕䅢求䝁䅍䅤祂䝁䄸杢灂䝁䅍䅉求䡁䅧睙潂䝁䅅杢湂䝁䅕督杁䝁䅅杢歂䍁䅁兢桂䡁䅉睡求䡁䅑䅉橂䝁䅕杢あ䝁䅕杣穂䍁䄴䅉啂䝁䅧党杁䝁䅍睢瑂䡁䅁兙畂䡁䅫䅉㍂䝁䅅督杁䝁䅙睢ㅂ䝁䄴䅚求䝁䅑䅉灂䝁䄴䅉硁䑁䅫睎㍁䍁䅁兙畂䝁䅑䅉灂䡁䅍䅉潂䝁䅕兙歂䡁䅅兤桂䡁䅉䅤求䡁䅉党歂䍁䅁兡畂䍁䅁睒祂䝁䅕党畂䡁䅣兡橂䝁䅧䅌杁䕁䅍睢畂䝁䄴党橂䡁䅑兡橂䡁䅕䅤畁䅁䅁剏䅣䑁䄴䅁䩂䝁䄴䅤求䡁䅉兙橂䡁䅑兡㉂䝁䅕䅉䥂䝁䄸兢求䍁䅁兒畂䡁䅑党祂䡁䅑兙灂䝁䄴兢求䝁䄴䅤䅁乁䨰䅁⭁䅁䅁兓畂䡁䅑党祂䝁䅅睙あ䝁䅫杤求䍁䅁兔求䝁䅑兡桂䍁䅁兙畂䝁䅑䅉呂䝁䅕杣㉂䝁䅫睙求䡁䅍䅁䩄䅃䅁䅣䅫䕁䅫杢あ䝁䅕杣橂䝁䄸杢あ䝁䅫杢求䝁䄴䅤桂䝁䅷䅉䙂䡁䅧睙潂䝁䅅杢湂䝁䅕䅌杁䕁䅫杢橂䍁䄴䅌杁䡁䅑睢湂䝁䅕䅤潂䝁䅕杣杁䡁䅣兡あ䝁䅧䅉灂䡁䅑督杁䡁䅍兤楂䡁䅍兡歂䝁䅫兙祂䝁䅫党穂䍁䅷䅉睂䡁䅉睢㉂䝁䅫䅚求䡁䅍䅉あ䝁䅕睙潂䝁䄴睢獂䝁䄸睚㕂䍁䅁兙畂䝁䅑䅉歂䝁䅅䅤桂䍁䅁䅤療䍁䅁杚灂䝁䄴兙畂䝁䅍兡桂䝁䅷䅉灂䝁䄴督あ䝁䅫䅤ㅂ䡁䅑兡療䝁䄴督獁䍁䅁睙療䡁䅉䅣療䡁䅉兙あ䝁䅫睢畂䡁䅍䅌杁䝁䅅杢歂䍁䅁睚療䡁䅙党祂䝁䄴兢求䝁䄴䅤杁䝁䅕杢あ䝁䅫䅤灂䝁䅕督杁䝁䅫杢杁䡁䅑䅡求䍁䅁兖畂䝁䅫䅤求䝁䅑䅉呂䡁䅑兙あ䝁䅕督獁䍁䅁䅤潂䝁䅕䅉噂䝁䄴兡あ䝁䅕䅚杁䕁䅳兡畂䝁䅣䅚療䝁䄰䅌杁䡁䅑䅡求䍁䅁兒ㅂ䡁䅉睢睂䝁䅕兙畂䍁䅁兖畂䝁䅫睢畂䍁䅷䅉䩂䝁䄴䅚灂䝁䅅䅌杁䕁䅫督祂䝁䅅党獂䍁䅷䅉䑂䝁䅅杢桂䝁䅑兙獁䍁䅁兙畂䝁䅑䅉呂䝁䅫杢湂䝁䅅䅣療䡁䅉党畁䍁䅁兓あ䍁䅁睢睂䝁䅕杣桂䡁䅑党穂䍁䅁䅤潂䡁䅉睢ㅂ䝁䅣䅡杁䡁䅑䅡祂䝁䅕党杁䡁䅍党湂䝁䄰党畂䡁䅑督㙁䍁䅁兒㑂䝁䅍䅡桂䝁䄴睚求䡁䅍䅌杁䕁䅙兡㑂䝁䅕䅚杁䕁䅫杢橂䝁䄸兢求䍁䅁兙畂䝁䅑䅉䕂䝁䅅䅤桂䍁䅁睕求䡁䅉杤灂䝁䅍党穂䍁䅷䅉桂䝁䄴䅚杁䕁䄰睢祂䡁䅑睚桂䝁䅣党杁䙁䅑党橂䝁䅧杢療䝁䅷睢湂䡁䅫杌杁䙁䅑䅡求䍁䅁兒㑂䝁䅍䅡桂䝁䄴睚求䡁䅍䅉穂䝁䅕睚瑂䝁䅕杢あ䍁䅁睢睂䝁䅕杣桂䡁䅑党穂䍁䅁杣求䝁䅣兤獂䝁䅅䅤求䝁䅑䅉瑂䝁䅅杣牂䝁䅕䅤睂䝁䅷兙橂䝁䅕䅉あ䝁䅕睙潂䝁䄴睢獂䝁䄸睚㕂䍁䅁杚療䡁䅉䅉あ䝁䅧党杁䝁䅷兡穂䡁䅑兡畂䝁䅣䅌杁䡁䅑杣桂䝁䅑兡畂䝁䅣䅌杁䝁䅅杢歂䍁䅁睙獂䝁䅕兙祂䝁䅫杢湂䍁䅁睢浂䍁䅁兙畂䍁䅁兙祂䡁䅉兙㕂䍁䅁睢浂䍁䅁䅚求䡁䅉兡㉂䝁䅅䅤灂䡁䅙党穂䍁䅁睙療䝁䄴䅤祂䝁䅅睙あ䡁䅍䅉桂䝁䄴䅚杁䝁䅙兡畂䝁䅅杢橂䝁䅫兙獂䍁䅁督求䝁䅍兤祂䝁䅫䅤灂䝁䅕督獁䍁䅁兙穂䍁䅁睤求䝁䅷䅢杁䝁䅅督杁䝁䅑兙あ䝁䅅䅉桂䝁䄴䅚杁䝁䅍睢畂䝁䄴党橂䡁䅑兡㉂䝁䅫䅤㕂䍁䅁督求䡁䅉杤灂䝁䅍党穂䍁䅁杣求䝁䅷兙あ䝁䅕䅚杁䡁䅑睢杁䝁䅫䅤穂䍁䅁党㑂䝁䅍䅡桂䝁䄴睚求䡁䅍䅉桂䝁䄴䅚杁䝁䅍䅢求䝁䅅杣灂䝁䄴睚杁䝁䅧睢ㅂ䡁䅍党穂䍁䄴䅉啂䝁䅧党杁䕁䅙兡㑂䝁䅕䅚杁䕁䅫杢橂䝁䄸兢求䍁䅁兙畂䝁䅑䅉䕂䝁䅅䅤桂䍁䅁睕求䡁䅉杤灂䝁䅍党穂䍁䅁督求䝁䅣兢求䝁䄴䅤杁䡁䅁杣療䡁䅙兡歂䝁䅕督杁䝁䅙兡㑂䝁䅕䅚杁䝁䅫杢橂䝁䄸兢求䍁䅁䅣祂䝁䅫睙灂䝁䄴睚獁䍁䅁杣求䝁䅙党祂䝁䅕杢橂䝁䅕䅉歂䝁䅅䅤桂䍁䅷䅉灂䝁䄴䅚灂䝁䅍党穂䍁䅷䅉桂䝁䄴兙獂䡁䅫䅤灂䝁䅍督獁䍁䅁兙畂䝁䅑䅉求䡁䅧党橂䡁䅕䅤灂䝁䄸杢杁䡁䅍党祂䡁䅙兡橂䝁䅕督獁䍁䅁兙穂䍁䅁睤求䝁䅷䅢杁䝁䅅督杁䝁䅣䅢療䝁䅉兙獂䍁䅁睑䕂䙁䅍䅉橂䝁䅷党桂䡁䅉兡畂䝁䅣䅉桂䝁䄴䅚杁䝁䄰兤獂䡁䅑兡瑁䝁䅅督穂䝁䅕䅤杁䝁䅍䅢桂䡁䅍督杁䝁䅑兙あ䝁䅅䅉歂䝁䅕䅢灂䡁䅙党祂䡁䅫䅉あ䝁䅕睙潂䝁䄴睢獂䝁䄸睚㕂䍁䄴䅉啂䝁䅧党杁䕁䄰睢祂䡁䅑睚桂䝁䅣党杁䙁䅑党橂䝁䅧杢療䝁䅷睢湂䡁䅫䅉穂䝁䅕睚瑂䝁䅕杢あ䍁䅁睢浂䝁䅙党祂䡁䅍䅉桂䍁䅁䅤求䝁䅍䅡畂䝁䄸䅢療䝁䅣入杁䡁䅁䅢桂䡁䅑杚療䡁䅉兢杁䡁䅑䅡桂䡁䅑䅉睂䡁䅉睢㉂䝁䅫䅚求䡁䅍䅉橂䡁䅕督あ䝁䄸兢求䡁䅉督杁䝁䅍睢瑂䡁䅁杣求䝁䅧党畂䡁䅍兡㉂䝁䅕䅉桂䝁䄴䅚杁䝁䅑兡湂䝁䅫䅤桂䝁䅷䅉㍂䝁䄸杣牂䝁䅙䅢療䡁䅣䅉あ䝁䄸睢獂䡁䅍䅉あ䝁䄸䅉桂䝁䅑䅚祂䝁䅕督穂䍁䅁兡畂䝁䅕杚浂䝁䅫睙灂䝁䅕杢橂䝁䅫党穂䍁䅁兙畂䝁䅑䅉瑂䝁䅫䅤灂䝁䅣兙あ䝁䅕䅉祂䝁䅫督牂䡁䅍䅉あ䝁䅧兙あ䍁䅁党㑂䝁䅫督あ䍁䅁兡畂䍁䅁䅤潂䝁䅕䅉噂䍁䄴睕畁䍁䅁杣求䡁䅍兡歂䝁䅕杢あ䝁䅫兙獂䍁䅁兢療䡁䅉䅤湂䝁䅅睚求䍁䅁兢桂䡁䅉睡求䡁䅑䅉獂䝁䅫杚求䍁䅁睙㕂䝁䅍䅢求䍁䅁杚祂䝁䄸兢杁䝁䅅䅣睂䝁䅷兡橂䝁䅅䅤灂䝁䄸杢杁䡁䅑䅡祂䝁䄸兤湂䝁䅧䅉橂䝁䅷睢穂䝁䅫杢湂䍁䅷䅉穂䝁䅕杣㉂䝁䅫睙灂䝁䄴睚獁䍁䅁兙畂䝁䅑䅉あ䝁䅧党杁䡁䅍党橂䝁䄸杢歂䝁䅅杣㕂䍁䅁兢桂䡁䅉睡求䡁䅑杌杁䙁䅑䅡求䍁䅁睙療䝁䄰䅣桂䝁䄴入杁䡁䅣兙穂䍁䅁杚療䡁䅕杢歂䝁䅕䅚杁䝁䅫杢杁䑁䅉䅍睁䑁䅁䅉桂䝁䄴䅚杁䝁䅫督杁䝁䅧党桂䝁䅑兣ㅂ䝁䅅杣あ䝁䅕杣求䝁䅑䅉灂䝁䄴䅉䉂䡁䅑䅢桂䝁䄴䅤桂䍁䅷䅉䡂䝁䅕睢祂䝁䅣兡桂䍁䄴䅁牁杆䅁杭䅯䕁䅫杢あ䝁䅕杣浂䝁䅅睙求䍁䅷䅉䩂䝁䄴睙畁䍁䅁䅚求䡁䅍兡湂䝁䄴督獁䍁䅁䅣祂䝁䄸䅚ㅂ䝁䅍党穂䍁䅷䅉桂䝁䄴䅚杁䡁䅍党獂䝁䅷督杁䝁䄰睢歂䡁䅕䅢桂䡁䅉䅉橂䝁䅅杣睂䝁䅕䅤杁䡁䅁杣療䝁䅑兤橂䡁䅑督杁䡁䅁杣灂䝁䄰兙祂䝁䅫䅢㕂䍁䅁睤療䡁䅉䅢歂䡁䅣兡歂䝁䅕杌杁䙁䅑䅡求䍁䅁睙療䝁䄰䅣桂䝁䄴入杁䝁䄸䅣求䡁䅉兙あ䝁䅕督杁䝁䅫杢杁䡁䅑睤療䍁䅁督求䝁䅣兢求䝁䄴䅤穂䍁䅷䅉䉂䝁䄰党祂䝁䅫睙桂䡁䅍䅉潁䕁䅅兔呂䍁䅫䅌杁䝁䅅杢歂䍁䅁兒ㅂ䡁䅉睢睂䝁䅕䅌杁䕁䅅杚祂䝁䅫睙桂䍁䅷䅉䉂䡁䅍兡桂䍁䅁兙畂䝁䅑䅉䉂䡁䅕督あ䡁䅉兙獂䝁䅫兙杁䍁䅧兒䉂䕁䅅兑灁䍁䄴䅉啂䝁䅧党杁䝁䅍睢瑂䡁䅁兙畂䡁䅫䅉療䝁䅙杚求䡁䅉督杁䝁䄰睢歂䡁䅕䅢桂䡁䅉䅉橂䝁䅅杣睂䝁䅕䅤穂䍁䅁兤畂䝁䅑党祂䍁䅁䅤潂䝁䅕䅉䩂䝁䄴䅤求䡁䅉杚桂䝁䅍党杁䝁䅅杢歂䍁䅁杒䵂䕁䄸杕杁䝁䅉杣桂䝁䄴䅚杁䝁䄴兙瑂䝁䅕督㝁䍁䅁䅢ㅂ䡁䅧兤祂䡁䅫䅉㉂䝁䅫杢㕂䝁䅷䅉あ䝁䅫䅢求䡁䅍睏杁䝁䅍兙祂䡁䅁党あ䍁䅁䅤灂䝁䅷党穂䍁䅁兤畂䝁䅑党祂䍁䅁䅤潂䝁䅕䅉䑂䙁䅅兤求䡁䅍䅤䡂䕁䅉䅉畂䝁䅅兢求䍁䅁杚療䡁䅉䅉ㅂ䡁䅍党杁䝁䅫杢杁䝁䅍睢瑂䝁䄰党祂䝁䅍兡桂䝁䅷䅉灂䝁䄴䅤求䡁䅉兡療䡁䅉督獁䍁䅁兡畂䝁䅍䅢ㅂ䝁䅑党杁䝁䄸杚浂䝁䅫睙求䡁䅍䅌杁䝁䅧党桂䝁䅷䅤潂䝁䅍兙祂䝁䅕䅉浂䝁䅅睙灂䝁䅷兡あ䝁䅫党穂䍁䅷䅉桂䝁䅫杣睂䝁䄸杣あ䡁䅍䅌杁䝁䅕䅚ㅂ䝁䅍兙あ䝁䅫睢畂䝁䅅䅢杁䝁䅅杢歂䍁䅁睢あ䝁䅧党祂䍁䅁兡畂䡁䅍䅤灂䡁䅑兤あ䝁䅫睢畂䡁䅍䅌杁䝁䅧睢穂䡁䅁兡あ䝁䅅䅢灂䡁䅑入杁䡁䅍䅣桂䝁䅍党穂䍁䅷䅉桂䝁䄴䅚杁䡁䅉党あ䝁䅅兡獂䍁䅁杚桂䝁䅍兡獂䝁䅫䅤灂䝁䅕督獁䍁䅁兙穂䍁䅁睤求䝁䅷䅢杁䝁䅅督杁䡁䅉党穂䝁䅫䅚求䝁䄴䅤灂䝁䅅䅢杁䝁䅫杢あ䝁䅕杣灂䝁䄸杣穂䑁䅳䅉桂䝁䄴䅚杁䝁䄰睢歂䡁䅕䅢桂䡁䅉䅉祂䝁䅕督灂䝁䅷兡求䝁䄴䅤杁䝁䅙䅢療䝁䄸杣灂䝁䄴睚杁䡁䅁杣療䝁䅑兤橂䡁䅑督畁䍁䅁兓あ䍁䅁兙獂䡁䅍睢杁䡁䅁杣療䡁䅙兡歂䝁䅕督杁䝁䅍兙祂䡁䅁党あ䍁䅁杣求䡁䅁䅢桂䝁䅍党瑂䝁䅕杢あ䍁䅷䅉灂䝁䄴督あ䝁䅅䅢獂䝁䅅䅤灂䝁䄸杢獁䍁䅁兙畂䝁䅑䅉瑂䝁䅅兡畂䡁䅑党畂䝁䅅杢橂䝁䅕䅉穂䝁䅕杣㉂䝁䅫睙求䡁䅍睏杁䝁䅅杢歂䍁䅁杣ㅂ䝁䅉杙求䡁䅉䅉浂䝁䅷睢療䡁䅉兡畂䝁䅣䅉ㅂ䝁䄴䅚求䡁䅉䅉あ䝁䅧党杁䝁䄴睢祂䝁䅅兢求䝁䄴䅤杁䝁䅅杢歂䍁䅁杢療䡁䅉兙睂䝁䅷兙畂䍁䅁杙祂䝁䅅杢歂䍁䅁杢桂䝁䄰党穂䑁䅳䅉桂䡁䅍䅉㍂䝁䅕䅢獂䍁䅁兙穂䍁䅁䅣祂䝁䄸䅚ㅂ䝁䅍党穂䍁䅁兙畂䝁䅑䅉穂䝁䅕䅢獂䡁䅍䅉桂䝁䄴䅉桂䝁䅑兙睂䡁䅑党歂䍁䅁杤求䡁䅉督灂䝁䄸杢杁䝁䄸杚杁䝁䅫䅤穂䍁䅁睙桂䡁䅉䅣求䡁䅑䅉あ䝁䅫䅢求䍁䅁杚療䡁䅉䅉あ䝁䅧党杁䝁䅧党桂䝁䅷䅤潂䝁䅍兙祂䝁䅕䅉浂䝁䅅睙灂䝁䅷兡あ䝁䅫党穂䍁䅁兢桂䡁䅉睡求䡁䅑杌杁䕁䅫杢杁䝁䅅䅚歂䝁䅫䅤灂䝁䄸杢獁䍁䅁䅤潂䝁䅕䅉橂䝁䄸兢睂䝁䅅杢㕂䍁䅁督求䝁䅷䅢穂䍁䅁兙杁䡁䅁杣療䡁䅁杣灂䝁䅕䅤桂䡁䅉入杁䝁䅅杢あ䝁䅫兢灂䝁䅍杣療䝁䅉兡桂䝁䅷䅉橂䝁䅧党瑂䝁䅫睙桂䝁䅷䅉橂䝁䄸兢睂䝁䄸兤畂䝁䅑䅉ㅂ䝁䄴䅚求䡁䅉䅉あ䝁䅧党杁䕁䅫杢あ䝁䅕杣穂䝁䅕䅣あ䍁䅁杢桂䝁䄰党㝁䍁䅁督求䝁䅷䅢穂䍁䅁䅖桂䝁䅍䅖灂䝁䅷党穂䍁䅷䅉桂䍁䅁睙桂䡁䅉䅣求䡁䅑䅉あ䝁䅫䅢求䍁䅁兡畂䡁䅍䅤桂䝁䅷䅢桂䡁䅑兡療䝁䄴䅉穂䡁䅫督あ䝁䅕兢獁䍁䅁兙穂䍁䅁睤求䝁䅷䅢杁䝁䅅督杁䡁䅙兙祂䝁䅫睢ㅂ䡁䅍䅉桂䝁䅑䅡求䡁䅍兡㉂䝁䅕督杁䝁䅅杢歂䍁䅁䅣祂䝁䄸䅚ㅂ䝁䅍䅤穂䑁䅳䅉桂䝁䄴䅚杁䡁䅁杣療䡁䅙兡歂䝁䅕督杁䡁䅑兤祂䝁䄴睡求䡁䅫䅉睂䡁䅉睢煂䝁䅕睙あ䍁䅁兢桂䝁䄴兙湂䝁䅕兢求䝁䄴䅤杁䡁䅍党祂䡁䅙兡橂䝁䅕督杁䝁䅙睢祂䍁䅁睚獂䝁䄸杙桂䝁䅷䅉桂䝁䅍睙療䡁䅕杢あ䡁䅍䅉桂䝁䄴䅚杁䝁䄸䅤潂䝁䅕杣杁䝁䅍兤穂䡁䅑睢瑂䝁䅕杣穂䍁䅁䅤潂䡁䅉睢ㅂ䝁䅣䅡杁䝁䅫䅤穂䍁䅁兓畂䡁䅑党祂䝁䅙兙橂䝁䅕睕䙂䙁䅉杖䩂䕁䅍兒呂䍁䅁杙ㅂ䡁䅍兡畂䝁䅕督穂䍁䄴䅉啂䝁䅧党杁䝁䅍睢瑂䡁䅁兙畂䡁䅫䅉穂䝁䅕䅢獂䡁䅍䅉灂䡁䅑督杁䡁䅁杣療䝁䅑兤橂䡁䅑督杁䝁䅑兡祂䝁䅕睙あ䝁䅷入杁䡁䅑睢杁䝁䅕杢歂䍁䄰兤穂䝁䅕杣穂䍁䅷䅉桂䡁䅍䅉㍂䝁䅕䅢獂䍁䅁兙穂䍁䅁兡畂䝁䅑兡祂䝁䅕睙あ䝁䅷入杁䡁䅑䅡祂䝁䄸兤湂䝁䅧䅉灂䝁䄴䅚求䡁䅁党畂䝁䅑党畂䡁䅑䅉橂䝁䄸杢あ䡁䅉兙橂䡁䅑睢祂䡁䅍䅌杁䝁䅫杢穂䡁䅑兙獂䝁䅷党祂䡁䅍䅌杁䝁䄸杣杁䝁䅑兡穂䡁䅑杣灂䝁䅉兤あ䝁䄸杣穂䍁䄴䅉䩂䝁䄴䅤求䡁䅉杚桂䝁䅍党獁䍁䅁兓畂䝁䅍杌杁䡁䅣兙穂䍁䅁兡畂䝁䅍睢祂䡁䅁睢祂䝁䅅䅤求䝁䅑䅉灂䝁䄴䅉硁䑁䅫睎穁䍁䅁兙畂䝁䅑䅉灂䡁䅍䅉潂䝁䅕兙歂䡁䅅兤桂䡁䅉䅤求䡁䅉党歂䍁䅁兡畂䍁䅁兑あ䝁䅷兙畂䡁䅑兙獁䍁䅁睒求䝁䄸杣湂䝁䅫兙畁䅁䅁割䅙䡁䝑䅁䩂䝁䄴䅤求䡁䅉杢桂䡁䅑兡療䝁䄴兙獂䍁䅁村桂䝁䄴睙穂䝁䅧兙祂䝁䅕督杁䕁䅍睢祂䡁䅁睢祂䝁䅅䅤灂䝁䄸杢獁䍁䅁兙杁䝁䅙兡畂䝁䅅杢橂䝁䅫兙獂䍁䅁䅡療䝁䅷䅚灂䝁䄴睚杁䝁䅍睢瑂䡁䅁兙畂䡁䅫䅌杁䡁䅁杣療䡁䅙兡歂䝁䅕督杁䝁䅍睢瑂䝁䄰党祂䝁䅍兡桂䝁䅷䅉桂䝁䄴䅚杁䡁䅉党あ䝁䅅兡獂䍁䅁杙桂䝁䄴睡灂䝁䄴睚杁䡁䅍党祂䡁䅙兡橂䝁䅕督杁䝁䅫杢杁䙁䅑党㑂䝁䅅督杁䝁䅅杢歂䍁䅁䅤潂䝁䅕䅉呂䡁䅑兙あ䝁䅕䅉療䝁䅙䅉偂䝁䅳䅢桂䝁䅧睢瑂䝁䅅杌杁䕁䅫䅤杁䝁䅅睙橂䝁䅕䅣あ䡁䅍䅉橂䝁䅧党橂䝁䅳兡畂䝁䅣䅉桂䝁䄴䅚杁䡁䅍兙㉂䝁䅫杢湂䍁䅁䅚求䡁䅁睢穂䝁䅫䅤穂䑁䅳䅉桂䝁䄴䅚杁䝁䄸杚浂䝁䅕杣穂䍁䅁睙療䝁䄰兢求䡁䅉睙灂䝁䅅䅢獁䍁䅁杣求䝁䅅䅢杁䝁䅕督あ䝁䅅䅤求䍁䅷䅉睂䝁䅕杣穂䝁䄸杢桂䝁䅷䅌杁䝁䅧睢瑂䝁䅕䅉灂䝁䄰䅣祂䝁䄸杤求䝁䄰党畂䡁䅑䅌杁䝁䅅兤あ䝁䄸兢療䝁䅉兡獂䝁䅕䅌杁䝁䅅杢歂䍁䅁睢あ䝁䅧党祂䍁䅁兡畂䡁䅍䅤桂䝁䅷䅢瑂䝁䅕杢あ䍁䅁兙畂䝁䅑䅉あ䝁䅕杣瑂䍁䅁䅢療䝁䅅杢穂䍁䄴䅉啂䝁䅧党杁䝁䅍睢瑂䡁䅁兙畂䡁䅫䅉桂䝁䅷督療䍁䅁䅣祂䝁䄸杤灂䝁䅑党穂䍁䅁兡畂䡁䅑党祂䝁䄴兙あ䝁䅫睢畂䝁䅅䅢杁䝁䅉兙畂䝁䅳兡畂䝁䅣䅉穂䝁䅕杣㉂䝁䅫睙求䡁䅍䅌杁䝁䅫杢橂䝁䅷兤歂䝁䅫杢湂䍁䅁䅢求䡁䅑䅤求䡁䅉督杁䝁䄸杚杁䝁䅍杣求䝁䅑兡あ䍁䅷䅉橂䝁䄸兢瑂䝁䅕杣橂䝁䅫兙獂䍁䅁兙畂䝁䅑䅉灂䝁䄴䅚ㅂ䡁䅍䅤祂䝁䅫兙獂䍁䅁䅢療䝁䅅杢穂䍁䅷䅉桂䝁䄴䅚杁䝁䅙睢祂䝁䅕兡湂䝁䄴䅉求䡁䅧睙潂䝁䅅杢湂䝁䅕䅉穂䝁䅕杣㉂䝁䅫睙求䡁䅍杌杁䕁䅫杢杁䝁䅅䅚歂䝁䅫䅤灂䝁䄸杢獁䍁䅁兡あ䍁䅁睢浂䝁䅙党祂䡁䅍䅉療䡁䅑䅡求䡁䅉䅉楂䝁䅅杢牂䝁䅫杢湂䍁䅁杣求䝁䅷兙あ䝁䅕䅚杁䡁䅍党祂䡁䅙兡橂䝁䅕督獁䍁䅁督ㅂ䝁䅍䅡杁䝁䅅督杁䝁䅍杣求䝁䅑兡あ䍁䅁睙桂䡁䅉䅚穂䍁䅷䅉穂䝁䅅杚求䡁䅑入杁䝁䅑党睂䝁䄸督灂䡁䅑䅉楂䝁䄸䅥求䡁䅍䅌杁䝁䅍睢獂䝁䅷党橂䡁䅑兡療䝁䄴䅌杁䝁䄴睢あ䝁䅅杣㕂䍁䅁䅣ㅂ䝁䅉䅢灂䝁䅍䅌杁䝁䅕督橂䡁䅉睢㍂䍁䅷䅉歂䡁䅉兡㉂䝁䅕䅉ㅂ䡁䅁䅉桂䝁䄴䅚杁䡁䅣兙獂䝁䅳䅉ㅂ䡁䅁䅉浂䝁䅅睙灂䝁䅷兡あ䝁䅫党穂䍁䅷䅉桂䝁䄴䅚杁䝁䄸䅤潂䝁䅕杣杁䝁䅍兤穂䡁䅑睢瑂䝁䅅杣㕂䍁䅁杙桂䝁䄴睡灂䝁䄴睚杁䡁䅍党祂䡁䅙兡橂䝁䅕督㝁䍁䅁兙畂䝁䅑䅉䩂䝁䄴䅤求䡁䅉杢求䡁䅑䅉楂䝁䅅杢牂䝁䅫杢湂䍁䅁督求䡁䅉杤灂䝁䅍党穂䍁䅷䅉桂䡁䅍䅉㍂䝁䅕䅢獂䍁䅁兙穂䍁䅁督求䝁䅍兤祂䝁䅫䅤灂䝁䅕督杁䡁䅁杣療䝁䅑兤橂䡁䅑督杁䡁䅑䅡祂䝁䄸兤湂䝁䅧䅉あ䝁䅧兡祂䝁䅑䅉睂䝁䅅杣あ䡁䅫䅉睂䡁䅉睢㉂䝁䅫䅚求䡁䅉督畁䍁䅁䅖潂䝁䅕䅉橂䝁䄸兢睂䝁䅅杢㕂䍁䅁睤桂䡁䅍䅉浂䝁䄸兤畂䝁䅑党歂䍁䅁兡畂䍁䅁免㕁䑁䅙李杁䝁䅅杢歂䍁䅁兡穂䍁䅁䅡求䝁䅅䅚硂䡁䅕兙祂䡁䅑党祂䝁䅕䅚杁䝁䅫杢杁䕁䅷兙祂䝁䅕䅚療䍁䅷䅉啂䝁䅕䅥桂䡁䅍杌䅁䝁吴䅁䥂权䅁兓畂䡁䅑党祂䝁䄴兙あ䝁䅫睢畂䝁䅅䅢杁䕁䅉兤穂䝁䅫杢求䡁䅍督杁䕁䄰兙橂䝁䅧兡畂䝁䅕督杁䕁䅍睢祂䡁䅁睢祂䝁䅅䅤灂䝁䄸杢獁䍁䅁䅤療䝁䅣党あ䝁䅧党祂䍁䅁睤灂䡁䅑䅡杁䝁䅫䅤穂䍁䅁督ㅂ䝁䅉督灂䝁䅑兡桂䡁䅉兡求䡁䅍䅌杁䡁䅁杣療䡁䅙兡歂䝁䅕督杁䝁䅫杢あ䝁䅕睚祂䝁䅅䅤求䝁䅑䅉穂䝁䄸䅢ㅂ䡁䅑兡療䝁䄴督杁䝁䅅杢歂䍁䅁督求䡁䅉杤灂䝁䅍党穂䍁䅁睤療䡁䅉䅢歂䡁䅣兡歂䝁䅕杌杁䙁䅑䅡求䍁䅁睙療䝁䄰䅣桂䝁䄴入杁䝁䄸䅣求䡁䅉兙あ䝁䅕督杁䡁䅑䅡祂䝁䄸兤湂䝁䅧䅉呂䝁䄸杚あ䡁䅣兙祂䝁䅕䅌杁䕁䅍睢畂䡁䅍兤獂䡁䅑兡畂䝁䅣䅌杁䕁䅫杢浂䡁䅉兙穂䡁䅑杣ㅂ䝁䅍䅤ㅂ䡁䅉党獁䍁䅁兙畂䝁䅑䅉䝂䝁䅫杢桂䝁䄴睙灂䝁䄴睚杁䡁䅍党湂䝁䄰党畂䡁䅑督畁䍁䅁䅖潂䝁䅕䅉呂䝁䄸杚あ䡁䅣兙祂䝁䅕䅉穂䝁䅕睚瑂䝁䅕杢あ䍁䅁睢浂䝁䅙党祂䡁䅍䅉桂䍁䅁䅡㕂䝁䅉杣灂䝁䅑䅉橂䝁䅷睢ㅂ䝁䅑䅉桂䝁䄴䅚杁䕁䅅兓杁䡁䅁䅢桂䡁䅑杚療䡁䅉兢穂䍁䅁䅤潂䝁䅅䅤杁䝁䅅䅢獂䝁䄸睤穂䍁䅁睙獂䝁䅫党畂䡁䅑督杁䡁䅑睢杁䡁䅉党桂䝁䅷兡㙂䝁䅕䅉あ䝁䅧党灂䡁䅉䅉歂䝁䅫睚灂䡁䅑兙獂䍁䅁兙畂䝁䅑䅉䉂䕁䅫䅉あ䡁䅉兙畂䡁䅍杚療䡁䅉兢桂䡁䅑兡療䝁䄴督杁䝁䅅睙祂䝁䄸督穂䍁䅁䅤潂䝁䅕䅉桂䡁䅁䅣獂䝁䅫睙桂䡁䅑兡療䝁䄴督獁䍁䅁䅚桂䡁䅑兙獁䍁䅁兙畂䝁䅑䅉求䝁䄴杤灂䡁䅉睢畂䝁䄰党畂䡁䅑督杁䝁䅫杢杁䡁䅣䅡灂䝁䅍䅡杁䡁䅑䅡求䡁䅫䅉療䡁䅁党祂䝁䅅䅤求䍁䄴䅉啂䝁䅧党杁䕁䅍睢畂䡁䅍兤獂䡁䅑兡畂䝁䅣䅉穂䝁䅕睚瑂䝁䅕杢あ䍁䅁杚療䝁䅍兤穂䝁䅕督杁䝁䄸杢杁䡁䅍睡灂䝁䅷䅢穂䍁䅁兡畂䡁䅑党湂䡁䅉兙あ䝁䅫睢畂䍁䅁杚療䡁䅉䅉穂䡁䅑杣桂䡁䅑党湂䡁䅫䅌杁䝁䅕䅥睂䝁䅕杣灂䝁䅕杢橂䝁䅕䅌杁䡁䅑党橂䝁䅧杢療䝁䅷睢湂䡁䅫䅌杁䝁䅅杢歂䍁䅁睢睂䝁䅕杣桂䡁䅑兡療䝁䄴督杁䝁䅉入杁䝁䅑睢瑂䝁䅅兡畂䍁䅁兙畂䝁䅑䅉灂䝁䄴䅚ㅂ䡁䅍䅤祂䡁䅫杌杁䙁䅑䅡求䍁䅁兓畂䝁䅙杣桂䡁䅍䅤祂䡁䅕睙あ䡁䅕杣求䍁䅁督求䝁䅣兢求䝁䄴䅤杁䡁䅁杣療䡁䅙兡歂䝁䅕督杁䝁䄸杢瑁䡁䅁杣求䝁䄰兡穂䝁䅕督杁䝁䅅杢歂䍁䅁睙獂䝁䄸兤歂䍁䅁杙桂䡁䅍党歂䍁䅁督求䡁䅉杤求䡁䅉䅌杁䝁䅅杢歂䍁䅁督あ䝁䄸杣桂䝁䅣党杁䡁䅍睢獂䡁䅕䅤灂䝁䄸杢穂䍁䅷䅉桂䡁䅍䅉㍂䝁䅕䅢獂䍁䅁兙穂䍁䅁䅢灂䝁䅙党瑁䝁䅍入橂䝁䅷党杁䡁䅍党祂䡁䅙兡橂䝁䅕督杁䝁䅙睢祂䍁䅁䅡㕂䝁䅉杣灂䝁䅑䅉橂䝁䅷睢ㅂ䝁䅑䅉灂䝁䄴杚祂䝁䅅督あ䡁䅉兤橂䡁䅑兤祂䝁䅕䅉歂䝁䅕䅣獂䝁䄸入瑂䝁䅕杢あ䍁䄴䅉啂䝁䅧党杁䕁䅙兡畂䝁䅅杢橂䝁䅫杢湂䍁䅁督求䝁䅣兢求䝁䄴䅤杁䝁䄸杚浂䝁䅕杣穂䍁䅁睙獂䝁䅫党畂䡁䅑䅉桂䝁䄴䅚杁䝁䅍睢瑂䝁䄰党祂䝁䅍兡桂䝁䅷䅉浂䝁䅫杢桂䝁䄴睙灂䝁䄴睚獁䍁䅁杚桂䝁䅍兡獂䝁䅫䅤桂䡁䅑党穂䍁䅁兓䍂䕁䄰䅉橂䝁䅷兡求䝁䄴䅤穂䉁杫䅉桂䝁䅍兣ㅂ䝁䅫督灂䡁䅑兡療䝁䄴䅉療䝁䅙䅉潂䝁䅅杣歂䡁䅣兙祂䝁䅕䅌杁䡁䅍睢浂䡁䅑睤桂䡁䅉党獁䍁䅁兙畂䝁䅑䅉穂䝁䅕杣㉂䝁䅫睙求䡁䅍杌杁䙁䅑䅡求䍁䅁睙療䝁䄰䅣桂䝁䄴入杁䝁䅧兙穂䍁䅁兙杁䡁䅍䅤祂䝁䅅䅤求䝁䅣兡橂䍁䅁䅣桂䡁䅉䅤畂䝁䅕杣穂䝁䅧兡睂䍁䅁䅤療䍁䅁杤桂䡁䅉兡療䡁䅕督杁䝁䅍睢瑂䡁䅁兙畂䝁䅫党穂䍁䅁兡畂䝁䅍䅢ㅂ䝁䅑兡畂䝁䅣䅉潂䡁䅫䅣求䡁䅉督橂䝁䅅䅢求䡁䅉督獁䍁䅁督求䡁䅉杤灂䝁䅍党杁䡁䅁杣療䡁䅙兡歂䝁䅕杣穂䍁䅷䅉湂䝁䅷睢楂䝁䅅䅢杁䡁䅍入穂䡁䅑党瑂䍁䅁兡畂䡁䅑党湂䡁䅉兙あ䝁䄸杣穂䍁䅷䅉桂䝁䄴䅚杁䡁䅍睢浂䡁䅑睤桂䡁䅉党杁䝁䅅杢歂䍁䅁䅡桂䡁䅉䅚㍂䝁䅅杣求䍁䅁杤求䝁䄴䅚療䡁䅉督杁䡁䅑䅡桂䡁䅑䅉灂䝁䄴睙獂䡁䅕䅚求䡁䅍䅉䉂䝁䅑睢楂䝁䅕䅌杁䕁䅅兢桂䡁䅯睢畂䍁䅁睖求䝁䅉䅉穂䝁䅕杣㉂䝁䅫睙求䡁䅍䅌杁䕁䄰兡橂䡁䅉睢穂䝁䄸杚あ䍁䅷䅉偂䡁䅉兙橂䝁䅷党獁䍁䅁睕桂䝁䅷党穂䝁䅙睢祂䝁䅍党獁䍁䅁睕桂䝁䄰督ㅂ䝁䄴睚杁䕁䅕䅢求䝁䅍䅤祂䝁䄸杢灂䝁䅍督杁䝁䅅杢歂䍁䅁睕䉂䙁䅁䅌杁䝁䅅杢歂䍁䅁睢あ䝁䅧党祂䡁䅍杌杁䙁䅑䅡求䍁䅁睙療䝁䄰䅣桂䝁䄴入杁䡁䅣兙穂䍁䅁杚療䡁䅉兢求䡁䅉䅢㕂䍁䅁睡畂䝁䄸睤畂䍁䅁兙穂䍁䅁睑療䝁䄰䅣ㅂ䡁䅑兡畂䝁䅣兌啂䝁䅅杙ㅂ䝁䅷兙あ䝁䅫杢湂䍁䄰杕求䝁䅍睢祂䝁䅑兡畂䝁䅣䅉䑂䝁䄸杌杁䕁䅫杢あ䝁䅕杣畂䝁䅅䅤灂䝁䄸杢桂䝁䅷䅉䍂䡁䅕督灂䝁䄴党穂䡁䅍䅉乂䝁䅅睙潂䝁䅫杢求䡁䅍䅉䑂䝁䄸杣睂䝁䄸杣桂䡁䅑兡療䝁䄴䅉㍂䝁䅅督杁䝁䅫杢橂䝁䄸杣睂䝁䄸杣桂䡁䅑党歂䍁䅁兡畂䍁䅁免㕁䑁䅅免杁䝁䅅杢歂䍁䅁兡穂䍁䅁䅡求䝁䅅䅚硂䡁䅕兙祂䡁䅑党祂䝁䅕䅚杁䝁䅫杢杁䕁䅅杣瑂䝁䄸杢牂䍁䅷䅉佂䝁䅕睤杁䙁䅫睢祂䝁䅳杌䅁䑁塷䅁楁睄䅁兓畂䡁䅑党祂䝁䄴兙あ䝁䅫睢畂䝁䅅䅢杁䕁䅙䅢桂䡁䅙睢祂䡁䅍䅉流䍁䅁杒祂䝁䅅睚祂䝁䅅杢橂䝁䅕督杁䕁䅫杢橂䍁䄴䅌杁䡁䅑睢湂䝁䅕䅤潂䝁䅕杣杁䡁䅣兡あ䝁䅧䅉灂䡁䅑督杁䡁䅍兤楂䡁䅍兡歂䝁䅫兙祂䝁䅫党穂䍁䅷䅉瑂䝁䅅杢ㅂ䝁䅙兙橂䡁䅑兤祂䝁䅕督杁䝁䅅杢歂䍁䅁督求䝁䅷䅢穂䍁䅁睙療䡁䅍兢求䡁䅑兡橂䍁䅁兙橂䡁䅑兡㉂䝁䅕䅉桂䝁䄴䅚杁䝁䄴兙あ䡁䅕杣桂䝁䅷䅉潂䝁䅕兙獂䡁䅑䅡杁䝁䅫杢湂䡁䅉党歂䝁䅫党畂䡁䅑督杁䝁䅙睢祂䍁䅁兤穂䝁䅕䅉灂䝁䄴䅉㉂䝁䅅杣灂䝁䄸兤穂䍁䅁睙療䝁䄴督ㅂ䝁䄰党祂䍁䅁䅣祂䝁䄸䅚ㅂ䝁䅍䅤穂䍁䅁兡畂䍁䅁䅤潂䝁䅕䅉噂䝁䄴兡あ䝁䅕䅚杁䙁䅍䅤桂䡁䅑党穂䍁䅷䅉䙂䡁䅕杣療䡁䅁党獁䍁䅁兙畂䝁䅑䅉灂䝁䄴䅤求䡁䅉杢桂䡁䅑兡療䝁䄴兙獂䝁䅷入畁䍁䅁兓あ䍁䅁睢睂䝁䅕杣桂䡁䅑党穂䍁䅁䅤潂䡁䅉睢ㅂ䝁䅣䅡杁䝁䅙睢ㅂ䡁䅉䅉穂䝁䅕睚瑂䝁䅕杢あ䡁䅍杏杁䕁䄴睢ㅂ䡁䅉兡穂䝁䅧䅌杁䕁䅧党桂䝁䅷䅤潂䍁䅁杊杁䕁䅉兡療䡁䅍睙灂䝁䅕杢橂䝁䅕督獁䍁䅁睕橂䝁䅕杢あ䍁䅷䅉桂䝁䄴䅚杁䙁䅁䅡桂䡁䅉兢桂䍁䅁睕療䝁䅷兤あ䝁䅫睢畂䡁䅍杌杁䙁䅑䅡求䍁䅁杔療䡁䅕杣灂䡁䅍䅡杁䡁䅍党湂䝁䄰党畂䡁䅑䅉療䝁䅙杚求䡁䅉督杁䝁䄴兙あ䡁䅕杣桂䝁䅷䅉桂䝁䄴䅚杁䡁䅁䅢桂䝁䄴䅤瑁䝁䅉兙穂䝁䅕䅚杁䡁䅍䅣求䝁䅍兡桂䝁䅷䅤㕂䍁䅁杚療䝁䄸䅚杁䝁䅫杢湂䡁䅉党歂䝁䅫党畂䡁䅑督獁䍁䅁督ㅂ䝁䅍䅡杁䝁䅅督杁䝁䅙䅢桂䡁䅙睢祂䍁䅁睙療䝁䄰䅣療䡁䅕杢歂䡁䅍䅉ㅂ䡁䅍党歂䍁䅁兡畂䍁䅁督桂䡁䅙睢祂䡁䅫䅉睂䡁䅉睢歂䡁䅕睙あ䡁䅍睏杁䝁䅉党㉂䝁䅕杣桂䝁䅣党穂䑁䅳䅉穂䡁䅣党求䡁䅑督㝁䍁䅁兙畂䝁䅑䅉歂䝁䅅兡祂䡁䅫䅉睂䡁䅉睢歂䡁䅕睙あ䡁䅍杌杁䕁䅫䅤杁䝁䅅䅢穂䝁䄸䅉睂䡁䅉睢㉂䝁䅫䅚求䡁䅍䅉㉂䝁䅅䅢ㅂ䝁䅕兌桂䝁䅑䅚求䝁䅑䅉穂䡁䅁兡橂䝁䅕督杁䝁䅅杢歂䍁䅁督求䝁䅅督療䝁䄴兡畂䝁䅣䅉灂䝁䄴睚祂䝁䅕䅚灂䝁䅕杢あ䡁䅍睏杁䡁䅍兙㉂䝁䄸杣㕂䍁䅁督療䝁䅷兤あ䝁䅫睢畂䡁䅍䅌杁䝁䅫杢橂䝁䅷兤歂䝁䅫杢湂䍁䅁督睂䝁䅫睙求䡁䅍䅌杁䡁䅍兙ㅂ䝁䅍党穂䍁䅷䅉瑂䝁䅅杣灂䝁䄴兙歂䝁䅕督獁䍁䅁兙畂䝁䅑䅉瑂䝁䅫䅥あ䡁䅕杣求䡁䅍睏杁䝁䅅杢歂䍁䅁杢桂䡁䅑兤祂䝁䅅䅢杁䝁䅅杢あ䝁䅫睢㑂䝁䅫䅚桂䝁䄴䅤穂䍁䅁兙畂䝁䅑䅉桂䝁䄴䅤灂䍁䄰兢灂䝁䅍杣療䝁䅉兡桂䝁䅷督畁䍁䅁䅖潂䝁䅕䅉䥂䝁䅕兙獂䡁䅑䅡杁䍁䅙䅉䍂䝁䅫睢穂䝁䅍兡求䝁䄴睙求䡁䅍䅉穂䝁䅕睚瑂䝁䅕杢あ䍁䅁䅚求䡁䅙党獂䝁䄸䅣穂䍁䅁兙畂䝁䅑䅉睂䡁䅉睢歂䡁䅕睙求䡁䅍䅉求䝁䄴来㕂䝁䄰党穂䍁䅷䅉浂䝁䄸睢歂䍁䅁睙ㅂ䝁䅷䅤ㅂ䡁䅉党穂䍁䅷䅉睂䡁䅉睢楂䝁䅫睢あ䝁䅫睙穂䍁䅷䅉桂䝁䄴䅚杁䡁䅍䅣求䝁䅍兡桂䝁䅷䅤㕂䍁䅁兡畂䝁䅣杣求䝁䅑兡求䝁䄴䅤穂䍁䅁杚療䡁䅉䅉浂䝁䄸睢歂䍁䅁兙畂䝁䅑䅉畂䝁䄸杢瑁䝁䅙睢療䝁䅑䅉桂䡁䅁䅣獂䝁䅫睙桂䡁䅑兡療䝁䄴督畁䍁䅁兓あ䡁䅍䅉呂䝁䅍党畂䡁䅑䅉穂䝁䅕睚瑂䝁䅕杢あ䍁䅁䅣祂䝁䄸杤灂䝁䅑党穂䍁䅁杚祂䝁䅅睚祂䝁䅅杢橂䝁䅕䅉橂䝁䄸兢睂䝁䄸兤畂䝁䅑督獁䍁䅁睤潂䝁䅫睙潂䍁䅁兡畂䝁䅍䅢ㅂ䝁䅑党杁䝁䅙兡畂䝁䅕䅉浂䡁䅉兙湂䡁䅉兙畂䝁䅍党穂䍁䅁睙療䝁䄰䅣祂䝁䅫督灂䝁䄴睚杁䡁䅁党祂䝁䅙兤瑂䝁䅕督杁䝁䅅杢歂䍁䅁睙療䝁䅷睢湂䝁䄴党穂䍁䅷䅉桂䡁䅍䅉㍂䝁䅕䅢獂䍁䅁兙穂䍁䅁睙療䝁䄴督ㅂ䝁䄰党祂䍁䅁杚祂䝁䅅睚祂䝁䅅杢橂䝁䅕督㝁䍁䅁杚祂䝁䅅睚祂䝁䅅杢橂䝁䅕䅉灂䝁䄴睚祂䝁䅕䅚灂䝁䅕杢あ䡁䅍䅉橂䝁䄸兢睂䡁䅉兡穂䝁䅫杢湂䍁䅁督㕂䝁䄴䅤潂䝁䅕䅤灂䝁䅍䅉桂䝁䄴䅚杁䝁䄴兙あ䡁䅕杣桂䝁䅷䅉灂䝁䄴睚祂䝁䅕䅚灂䝁䅕杢あ䡁䅍䅉あ䝁䅧兙あ䍁䅁兡畂䝁䅍䅢ㅂ䝁䅑党杁䝁䄴兙あ䡁䅕杣桂䝁䅷䅉浂䝁䅷兙㉂䝁䄸杣杁䝁䅕䅥あ䡁䅉兙橂䡁䅑督獁䍁䅁督睂䝁䅕睙灂䝁䅅䅢あ䡁䅫䅉楂䝁䄸䅤桂䝁䄴兡橂䝁䅅䅢杁䝁䅕䅥あ䡁䅉兙橂䡁䅑督獁䍁䅁䅚灂䡁䅍䅤灂䝁䅷䅢桂䡁䅑党穂䍁䅷䅉求䡁䅍督求䝁䄴䅤灂䝁䅅䅢杁䝁䄸兡獂䡁䅍䅌杁䝁䅍兡あ䡁䅉兤穂䍁䅁䅣祂䝁䄸䅚ㅂ䝁䅍䅤穂䍁䅷䅉桂䡁䅉睢瑂䝁䅅䅉橂䝁䅧党瑂䝁䅫睙桂䝁䅷督獁䍁䅁杢桂䡁䅑兤祂䝁䅅䅢杁䝁䅣兤瑂䡁䅍䅌杁䝁䅅杢歂䍁䅁杣求䡁䅍兡畂䡁䅍睏杁䝁䅅杢歂䍁䅁睙療䡁䅍兢求䡁䅑兡橂䍁䅁兙橂䡁䅑兡㉂䝁䅕䅉灂䝁䄴睚祂䝁䅕䅚灂䝁䅕杢あ䡁䅍䅉橂䝁䄸杢穂䝁䅫督あ䝁䅫杢湂䍁䅁睢浂䍁䅁兙橂䡁䅑兡㉂䝁䅕䅉桂䝁䄴䅚杁䝁䅙兤畂䝁䅍䅤灂䝁䄸杢桂䝁䅷䅉灂䝁䄴睚祂䝁䅕䅚灂䝁䅕杢あ䡁䅍䅌杁䝁䅅杢歂䍁䅁䅚求䝁䅷兡㉂䝁䅕杣㕂䍁䅁督㕂䡁䅍䅤求䝁䄰督杁䝁䅙睢祂䍁䅁睙療䡁䅍兢求䡁䅑兡橂䍁䅁兙畂䝁䅑䅉睂䝁䅕杣穂䝁䄸杢桂䝁䅷䅉橂䝁䅅杣求䍁䅁䅣祂䝁䄸䅚ㅂ䝁䅍䅤杁䝁䅫杢歂䡁䅕督あ䡁䅉兡求䡁䅍杌杁䕁䅫䅤穂䍁䅁䅕潂䝁䅅杣瑂䝁䅅䅉呂䝁䄸䅢ㅂ䡁䅑兡療䝁䄴督杁䡁䅍党湂䝁䄰党畂䡁䅑䅉睂䡁䅉睢歂䡁䅕睙求䡁䅍䅉桂䝁䄴䅚杁䡁䅍党獂䝁䅷督杁䝁䅍党獂䝁䅷兤獂䝁䄸督灂䝁䅍督杁䝁䅅杢歂䍁䅁督求䝁䅅睤求䝁䅕䅚瑁䝁䅉兙穂䝁䅕䅚杁䡁䅁䅡桂䡁䅉兢桂䍁䅁党㑂䝁䅍兡睂䝁䅫党畂䡁䅑督畁䍁䅁䅖潂䝁䅕䅉橂䝁䄸兢睂䝁䅅杢㕂䍁䅁督求䝁䅷䅢穂䍁䅁兡あ䡁䅍䅉睂䡁䅉睢歂䡁䅕睙あ䡁䅍䅉睂䡁䅉兡瑂䝁䅅杣灂䝁䅷入杁䡁䅑睢杁䝁䄰兙畂䡁䅕杚桂䝁䅍䅤ㅂ䡁䅉党祂䡁䅍䅉療䝁䅙䅉睂䝁䅕杣浂䡁䅕兢求䡁䅍䅉桂䝁䄴䅚杁䝁䅍睢穂䝁䄰党あ䝁䅫睙穂䍁䅷䅉潂䝁䅅兡祂䍁䅁兙畂䝁䅑䅉療䡁䅑䅡求䡁䅉䅉睂䝁䅕杣穂䝁䄸杢桂䝁䅷䅉橂䝁䅅杣求䍁䅁䅣祂䝁䄸䅚ㅂ䝁䅍䅤穂䍁䅷䅉穂䝁䄸兙睂䡁䅍䅉桂䝁䄴䅚杁䝁䅑党あ䝁䅕杣湂䝁䅕杢あ䡁䅍䅌杁䝁䅍䅢求䝁䅅杢灂䝁䄴睚杁䡁䅁杣療䝁䅑兤橂䡁䅑督獁䍁䅁䅚桂䝁䅫杣㕂䍁䅷䅉瑂䝁䅕兙あ䍁䅁兙畂䝁䅑䅉療䡁䅑䅡求䡁䅉䅉睂䡁䅉睢橂䝁䅕督穂䝁䅕䅚杁䝁䅙睢療䝁䅑督獁䍁䅁杙求䡁䅙党祂䝁䅅睚求䡁䅍䅌杁䡁䅍杢桂䝁䅍睡穂䍁䅁兙畂䝁䅑䅉穂䝁䅅杤療䡁䅉入杁䝁䅙睢療䝁䅑督獁䍁䅁督㍂䝁䅕党あ䍁䅁兙畂䝁䅑䅉楂䝁䅅睡求䝁䅑䅉湂䝁䄸睢歂䡁䅍䅌杁䝁䅑兡求䡁䅑兙祂䡁䅫䅉穂䡁䅕䅣睂䝁䅷党瑂䝁䅕杢あ䡁䅍䅌杁䝁䅫杢浂䝁䅅杢あ䍁䅁兙畂䝁䅑䅉求䝁䅷䅚求䡁䅉䅢㕂䍁䅁杢ㅂ䡁䅑杣灂䡁䅑兡療䝁䄴䅌杁䝁䅙兤畂䝁䅍䅤灂䝁䄸杢桂䝁䅷䅉浂䝁䄸睢歂䍁䅷䅉桂䝁䄴䅚杁䡁䅁䅡桂䡁䅉兢桂䝁䅍党ㅂ䡁䅑兡橂䝁䅅䅢杁䝁䅕䅥橂䝁䅫䅣灂䝁䅕杢あ䡁䅍䅉桂䝁䄴䅚杁䝁䄸杣桂䝁䅷䅉橂䝁䅅杣求䍁䅁䅣祂䝁䄸䅚ㅂ䝁䅍䅤穂䍁䄴䅉䩂䝁䄴䅤求䡁䅉杢桂䡁䅑兡療䝁䄴兙獂䍁䅁杒獂䝁䅅杤療䡁䅉督杁䍁䅙䅉䝂䡁䅉兙湂䡁䅉兙畂䝁䅍党穂䍁䅁兓畂䝁䅍杌杁䡁䅣兙穂䍁䅁兡畂䝁䅍睢祂䡁䅁睢祂䝁䅅䅤求䝁䅑䅉灂䝁䄴䅉硁䑁䅫䅍㕁䍁䅁兙畂䝁䅑䅉灂䡁䅍䅉潂䝁䅕兙歂䡁䅅兤桂䡁䅉䅤求䡁䅉党歂䍁䅁兡畂䍁䅁杔求䡁䅣䅉婂䝁䄸杣牂䍁䅷䅉佂䝁䅕睤杁䙁䅫睢祂䝁䅳杌䅁䑁場䅁流杂䅁兓畂䡁䅑党祂䝁䄴兙あ䝁䅫睢畂䝁䅅䅢杁䙁䅁兙睂䝁䅕杣杁䕁䅍睢瑂䡁䅁兙畂䡁䅫䅉睂䡁䅉睢歂䡁䅕睙求䡁䅍䅉桂䝁䄴䅚杁䡁䅍党獂䝁䅷督杁䡁䅉党畂䝁䅕睤桂䝁䅉䅢求䍁䅁杚灂䝁䅉党祂䍁䄰杙桂䡁䅍党歂䍁䅁䅣桂䝁䅍睡桂䝁䅣兡畂䝁䅣䅉桂䝁䄴䅚杁䡁䅁兤獂䡁䅁䅉睂䡁䅉睢歂䡁䅕睙あ䡁䅍䅉灂䝁䄴䅉佂䝁䄸杣あ䝁䅧䅉䉂䝁䄰党祂䝁䅫睙桂䍁䅷䅉䵂䝁䅅䅤灂䝁䄴䅉䉂䝁䄰党祂䝁䅫睙桂䍁䅷䅉䙂䡁䅕杣療䡁䅁党獁䍁䅁兙畂䝁䅑䅉佂䝁䄸杣あ䝁䅧䅉䉂䝁䅙杣灂䝁䅍兙畁䍁䅁兓あ䍁䅁睢睂䝁䅕杣桂䡁䅑党穂䍁䅁䅤潂䡁䅉睢ㅂ䝁䅣䅡杁䡁䅑睤療䍁䅁督求䝁䅣兢求䝁䄴䅤穂䍁䅷䅉䩂䝁䄴䅚ㅂ䡁䅍䅤祂䝁䅫兙獂䍁䅁䅕桂䝁䅍睡桂䝁䅣兡畂䝁䅣䅉桂䝁䄴䅚杁䕁䅣䅢療䝁䅉兙獂䍁䅁睑求䝁䅷䅢ㅂ䝁䅷睢穂䝁䅕䅉䝂䝁䅫杙求䡁䅉督畁䍁䅁䅖潂䝁䅕䅉橂䝁䄸兢睂䝁䅅杢㕂䍁䅁睢浂䝁䅙党祂䡁䅍䅉獂䝁䅫杢求䡁䅉杙療䝁䅅杣歂䍁䅷䅉瑂䝁䅕䅚灂䡁䅕兢獁䍁䅁睤潂䝁䅫䅤求䡁䅑睢睂䍁䅷䅉祂䝁䅕睙㕂䝁䅍䅢求䝁䅑䅉獂䝁䅫杢求䡁䅉杙療䝁䅅杣歂䍁䅷䅉祂䝁䅕睙㕂䝁䅍䅢求䝁䅑䅉瑂䝁䅕䅚灂䡁䅕兢杁䝁䅅杢歂䍁䅁督桂䡁䅑兤祂䝁䅅䅤灂䝁䄴睚杁䝁䅳杣桂䝁䅙䅤㝁䍁䅁兙畂䝁䅑䅉睂䡁䅕䅢睂䍁䅁杚療䡁䅉䅉桂䍁䅁杣桂䝁䄴睚求䍁䅁睢浂䍁䅁兙睂䡁䅁䅢灂䝁䅍兙あ䝁䅫睢畂䡁䅍䅌杁䡁䅍兤橂䝁䅧䅉桂䡁䅍䅉歂䝁䅫兙睂䝁䅕杣穂䍁䅷䅉あ䝁䄸睤求䝁䅷䅉桂䝁䄴䅚杁䡁䅑兡穂䡁䅍兤求䍁䅁䅣祂䝁䄸䅚ㅂ䝁䅍䅤穂䍁䅷䅉浂䝁䅕兢灂䝁䄴兡畂䝁䅕䅉橂䝁䅅杣求䍁䅷䅉灂䝁䄴睙療䝁䄴䅤灂䝁䄴党畂䝁䅍党獁䍁䅁兙畂䝁䅑䅉療䡁䅑䅡求䡁䅉䅉睂䝁䅕杣穂䝁䄸杢桂䝁䅷䅉橂䝁䅅杣求䍁䅁䅣祂䝁䄸䅚ㅂ䝁䅍䅤穂䍁䅷䅉桂䡁䅍䅉㍂䝁䅕䅢獂䍁䅁兙穂䍁䅁督睂䝁䅕睙灂䝁䅅䅢あ䡁䅫䅉睂䡁䅕䅢睂䡁䅍䅉浂䝁䄸杣杁䡁䅕督求䍁䅁兡畂䍁䅁䅤求䡁䅧䅤灂䝁䅷党穂䍁䅷䅉橂䝁䄸杢穂䡁䅑杣ㅂ䝁䅍䅤灂䝁䄸杢杁䝁䄰兙あ䝁䅕杣灂䝁䅅䅢穂䍁䅷䅉睂䝁䅅兡畂䡁䅑督獁䍁䅁睙療䝁䅅䅤灂䝁䄴睚穂䍁䅷䅉桂䝁䄴䅚杁䝁䄸䅤潂䝁䅕杣穂䍁䄴䅉䩂䡁䅑䅉穂䝁䅕䅢獂䡁䅍䅉灂䡁䅑督杁䡁䅁杣療䝁䅑兤橂䡁䅑督杁䝁䅑兡祂䝁䅕睙あ䝁䅷入杁䡁䅑睢杁䝁䅕杢歂䍁䅁兤穂䝁䅕杣穂䍁䅁兙畂䝁䅑䅉橂䝁䄸杢㉂䝁䅕杣あ䝁䅕杣穂䍁䅷䅉桂䡁䅍䅉㍂䝁䅕䅢獂䍁䅁兙穂䍁䅁䅤潂䡁䅉睢ㅂ䝁䅣䅡杁䝁䅅睚求䝁䄴䅤穂䍁䅷䅉祂䝁䅕督求䝁䅷䅢求䡁䅉督獁䍁䅁兙畂䝁䅑䅉歂䝁䅫督あ䡁䅉兡楂䡁䅕䅤療䡁䅉督畁䍁䅁䅖潂䝁䅕䅉橂䝁䄸兢睂䝁䅅杢㕂䍁䅁睤桂䡁䅍䅉浂䝁䄸兤畂䝁䅑党歂䍁䅁兡畂䍁䅁免㑁䑁䅫䅏杁䝁䅅杢歂䍁䅁兡穂䍁䅁䅡求䝁䅅䅚硂䡁䅕兙祂䡁䅑党祂䝁䅕䅚杁䝁䅫杢杁䕁䄰党瑂䡁䅁䅡灂䡁䅍䅌杁䙁䅑党畂䝁䄴党穂䡁䅍党求䍁䄴䅁䅂睆䅁䅅䅕䕁䅫杢あ䝁䅕杣畂䝁䅅䅤灂䝁䄸杢桂䝁䅷䅉呂䝁䅕兙㍂䝁䅅入穂䍁䅷䅉䩂䝁䄴睙畁䍁䅁睢㍂䝁䄴督杁䝁䅅杢歂䍁䅁睢睂䝁䅕杣桂䡁䅑党穂䍁䅁兙杁䝁䅙䅢求䝁䅕䅤杁䝁䄸杚杁䝁䄸睙求䝁䅅杢湂䝁䄸兡畂䝁䅣䅉㉂䝁䅕督穂䝁䅕䅢穂䍁䅁杚療䡁䅉䅉あ䝁䅧党杁䡁䅑杣桂䝁䄴督睂䝁䄸杣あ䝁䅅䅤灂䝁䄸杢杁䝁䄸杚杁䝁䅍杣ㅂ䝁䅑党杁䝁䄸兡獂䍁䅁兙畂䝁䅑䅉睂䝁䅕䅤祂䝁䄸䅢求䡁䅕兢杁䡁䅁杣療䝁䅑兤橂䡁䅑督杁䝁䅫杢杁䡁䅑䅡求䍁䅁兡畂䡁䅑党祂䝁䄴兙あ䝁䅫睢畂䝁䅅䅢杁䝁䅙䅢桂䝁䅣䅉あ䡁䅉兙歂䝁䅕杌杁䕁䅫䅤杁䝁䄸䅣求䡁䅉兙あ䝁䅕督杁䝁䅫杢杁䡁䅑睤療䍁䅁督求䝁䅣兢求䝁䄴䅤穂䑁䅯䅉䑂䡁䅉兤歂䝁䅕䅉啂䝁䅅杢牂䝁䅕杣穂䍁䅁兙畂䝁䅑䅉兂䡁䅉睢歂䡁䅕睙あ䍁䅁睑桂䡁䅉杣灂䝁䅕杣穂䍁䄴䅉䉂䡁䅍䅉療䝁䅙䅉䕂䝁䅕睙求䝁䄰杙求䡁䅉䅉穁䑁䅅䅌杁䑁䅉䅍祁䑁䅍䅌杁䡁䅑䅡求䍁䅁睙療䝁䄰䅣桂䝁䄴入杁䝁䄸睤畂䝁䅕䅚杁䝁䅅䅉浂䝁䅷党求䡁䅑䅉療䝁䅙䅉㍁䑁䅍䅉㉂䝁䅕督穂䝁䅕䅢穂䍁䄴䅉䩂䡁䅑䅉穂䝁䅕杣㉂䝁䅕督杁䝁䅫杢歂䝁䅕䅣求䝁䄴䅚求䝁䄴䅤杁䝁䅅杢歂䍁䅁督あ䝁䅅䅤求䍁䄰睢㍂䝁䄴党歂䍁䅁睢灂䝁䅷䅉橂䝁䄸兢睂䝁䅅杢灂䝁䅕督獁䍁䅁睢灂䝁䅷䅉あ䡁䅉兙歂䝁䅕杣穂䍁䅷䅉祂䝁䅕杚灂䝁䄴党祂䡁䅫䅉療䡁䅁党祂䝁䅅䅤療䡁䅉督獁䍁䅁兙畂䝁䅑䅉灂䝁䄴䅤求䡁䅉杢桂䡁䅑兡療䝁䄴兙獂䍁䅁睚療䡁䅙党祂䝁䄴兢求䝁䄴䅤杁䝁䅕杢あ䝁䅫䅤灂䝁䅕督畁䍁䅁䅖潂䝁䅕䅉橂䝁䄸兢睂䝁䅅杢㕂䍁䅁睤桂䡁䅍䅉浂䝁䄸杣瑂䝁䅕杣獂䡁䅫䅉牂䝁䄴睢㍂䝁䄴䅉桂䡁䅍䅉偂䙁䅍睒杁䕁䅫杢あ䝁䅕杣畂䝁䅅䅤灂䝁䄸杢桂䝁䅷䅌杁䕁䅫杢橂䍁䄴䅉桂䝁䄴䅚杁䝁䅍䅡桂䝁䄴睚求䝁䅑䅉灂䡁䅑督杁䝁䄴兙瑂䝁䅕䅉あ䝁䄸䅉䩂䝁䄴䅤求䡁䅉杢桂䡁䅑兡療䝁䄴兙獂䍁䅁睕求䝁䅅睤桂䡁䅫督獁䍁䅁兓畂䝁䅍杌杁䝁䅫杢杁䕁䄸睙あ䝁䄸杙求䡁䅉䅉祁䑁䅁免㉁䍁䄴䅉䩂䝁䄴䅤求䡁䅉杢桂䡁䅑兡療䝁䄴兙獂䍁䅁睕求䝁䅅睤桂䡁䅫督獁䍁䅁兓畂䝁䅍杌杁䡁䅣兙穂䍁䅁兡畂䝁䅍睢祂䡁䅁睢祂䝁䅅䅤求䝁䅑䅉灂䝁䄴䅉硁䑁䅫兏㕁䍁䅁兙畂䝁䅑䅉灂䡁䅍䅉潂䝁䅕兙歂䡁䅅兤桂䡁䅉䅤求䡁䅉党歂䍁䅁兡畂䍁䅁杔求䡁䅣䅉婂䝁䄸杣牂䍁䅷䅉佂䝁䅕睤杁䙁䅫睢祂䝁䅳杌䅁䭁坯䅁䭂䅁䅁兓畂䡁䅑党祂䝁䄴党あ䍁䅁睕求䡁䅉杤灂䝁䅍党穂䍁䅁兙畂䝁䅑䅉䩂䝁䄴杚祂䝁䅅督あ䡁䅉兤橂䡁䅑兤祂䝁䅕䅁䕁元䅁䅫䄸䕁䅫杢あ䡁䅕兡あ䍁䅁兓畂䝁䅍杌杁䡁䅁杣療䡁䅙兡歂䝁䅕督杁䝁䅙兡畂䝁䅅杢橂䝁䅫兙獂䍁䅁兢桂䝁䄴兙湂䝁䅕兢求䝁䄴䅤獁䍁䅁睙療䝁䄰䅣獂䝁䅫兙畂䝁䅍党獁䍁䅁兙畂䝁䅑䅉瑂䝁䅅杣牂䝁䅕䅤灂䝁䄴睚杁䡁䅁杣療䝁䅑兤橂䡁䅑督杁䝁䅅杢歂䍁䅁督求䡁䅉杤灂䝁䅍党穂䍁䅁兡畂䍁䅁䅤潂䝁䅕䅉噂䝁䄴兡あ䝁䅕䅚杁䙁䅍䅤桂䡁䅑党穂䍁䄴䅉啂䝁䅧党杁䝁䅍睢瑂䡁䅁兙畂䡁䅫䅉療䡁䅁党祂䝁䅅䅤求䡁䅍䅉灂䝁䄴䅉浂䝁䄸兤祂䍁䅁督求䝁䅣兢求䝁䄴䅤穂䑁䅯䅉呂䝁䄰兙獂䝁䅷䅉䍂䡁䅕督灂䝁䄴党穂䡁䅍䅉流䍁䅁睕求䝁䅷杚瑁䕁䅕兢睂䝁䅷睢㕂䝁䅕䅚獁䍁䅁睑療䝁䄴督ㅂ䝁䄰党祂䍁䅷䅉䑂䡁䅉党歂䝁䅫䅤杁䕁䅳兙祂䝁䄰兙獁䍁䅁兙畂䝁䅑䅉兂䡁䅉睢啂䝁䅅䅥畁䍁䅁䅖潂䝁䅕䅉呂䝁䄰兙獂䝁䅷䅉䍂䡁䅕督灂䝁䄴党穂䡁䅍䅉流䍁䅁睕求䝁䅷杚瑁䕁䅕兢睂䝁䅷睢㕂䝁䅕䅚杁䡁䅍党湂䝁䄰党畂䡁䅑䅉睂䡁䅉睢㉂䝁䅫䅚求䡁䅍䅉剂䡁䅕兡橂䝁䅳村療䝁䄸睡穂䍁䅁督求䡁䅉杤灂䝁䅍党穂䍁䅷䅉あ䝁䅧兙あ䍁䅁兡畂䝁䅍䅢ㅂ䝁䅑党穂䍁䅁杚灂䝁䄴兙畂䝁䅍兡桂䝁䅷䅉桂䝁䄴䅚杁䝁䅉兤穂䝁䅫杢求䡁䅍督杁䝁䄰兙畂䝁䅅睚求䝁䄰党畂䡁䅑䅉療䝁䄴䅢灂䝁䄴党杁䡁䅍党祂䡁䅙兡橂䝁䅕督獁䍁䅁䅚求䡁䅍睡あ䝁䄸䅣杁䡁䅍睢浂䡁䅑睤桂䡁䅉党獁䍁䅁䅣桂䡁䅫杣療䝁䅷䅢杁䡁䅍睢獂䡁䅕䅤灂䝁䄸杢穂䍁䅷䅉あ䝁䅫兢求䍁䅁䅤祂䝁䅅睙牂䝁䅫杢湂䍁䅷䅉瑂䝁䅕杣橂䝁䅧兙畂䡁䅑䅉睂䝁䅅入瑂䝁䅕杢あ䍁䅁䅣祂䝁䄸睙求䡁䅍督灂䝁䄴睚杁䝁䅅杢歂䍁䅁杙灂䝁䅷䅢杁䡁䅁兙㕂䍁䅁督療䝁䅷兤あ䝁䅫睢畂䡁䅍䅌杁䝁䅍䅡求䝁䅍睡灂䝁䄴睚杁䝁䅅睙橂䝁䄸兤畂䡁䅑督獁䍁䅁兙畂䝁䅑䅉浂䝁䅫杢桂䝁䄴睙灂䝁䄴睚杁䡁䅍党祂䡁䅙兡橂䝁䅕督杁䝁䅙睢祂䍁䅁督瑂䝁䅅䅢獂䍁䅁兙畂䝁䅑䅉瑂䝁䅫䅚瑁䝁䄰兙祂䝁䅳党あ䍁䅁杙ㅂ䡁䅍兡畂䝁䅕督穂䝁䅕督㝁䍁䅁兙畂䝁䅑䅉乂䝁䅅兡獂䝁䅍䅡灂䝁䄰䅣獁䍁䅁兙杁䝁䄰兙祂䝁䅳党あ䝁䅫杢湂䍁䅁兙ㅂ䡁䅑睢瑂䝁䅅䅤灂䝁䄸杢杁䝁䅅杢歂䍁䅁睙ㅂ䡁䅍䅤療䝁䄰党祂䍁䅁杣求䝁䅷兙あ䝁䅫睢畂䡁䅍䅡灂䡁䅁䅉瑂䝁䅅杢桂䝁䅣党瑂䝁䅕杢あ䍁䄴䅉啂䝁䅧兡穂䍁䅁督求䝁䅣兢求䝁䄴䅤杁䝁䅅䅢穂䝁䄸䅉療䝁䅙杚求䡁䅉督杁䙁䅅兤灂䝁䅍睡䍂䝁䄸睢牂䡁䅍䅉療䝁䄴䅢灂䝁䄴党杁䡁䅍党祂䡁䅙兡橂䝁䅕督杁䝁䅅杢歂䍁䅁䅚求䡁䅍睡あ䝁䄸䅣杁䡁䅍睢浂䡁䅑睤桂䡁䅉党杁䡁䅍睢獂䡁䅕䅤灂䝁䄸杢穂䍁䅁睙療䝁䄰䅣祂䝁䅫督灂䝁䄴睚杁䙁䅅兤灂䝁䅍睡䍂䝁䄸睢牂䡁䅍䅉偂䝁䄴䅢灂䝁䄴党獁䍁䅁兕ㅂ䝁䅫睙牂䕁䅉睢療䝁䅳督杁䕁䅷兡㉂䝁䅕䅌杁䙁䅅兤灂䝁䅍睡䍂䝁䄸睢牂䡁䅍䅉偂䝁䄴䅢灂䝁䄴党杁䕁䅅䅚㉂䝁䅅杢橂䝁䅕䅚獁䍁䅁兕ㅂ䝁䅫睙牂䕁䅉睢療䝁䅳督杁䙁䅍党獂䝁䅙兌䙂䝁䄰䅣獂䝁䄸入求䝁䅑䅌杁䙁䅅兤灂䝁䅍睡䍂䝁䄸睢牂䡁䅍䅉呂䝁䄸䅢療䡁䅁杣求䝁䄴党ㅂ䡁䅉䅉浂䝁䅫杢桂䝁䄴睙灂䝁䅅䅢杁䝁䅅杢歂䍁䅁杙ㅂ䡁䅍兡畂䝁䅕督穂䍁䅁兢桂䝁䄴兙湂䝁䅕兢求䝁䄴䅤杁䝁䄸杚浂䝁䅕杣灂䝁䄴睚穂䍁䅷䅉剂䡁䅕兡橂䝁䅳村療䝁䄸睡穂䍁䅁睔畂䝁䅷兡畂䝁䅕䅉兂䝁䅅入祂䝁䄸䅢獂䍁䅁兕ㅂ䝁䅫睙牂䕁䅉睢療䝁䅳督杁䕁䅍䅡求䝁䅍睡灂䝁䄴睚獁䍁䅁兕ㅂ䝁䅫睙牂䕁䅉睢療䝁䅳督杁䕁䅑党穂䝁䅳䅤療䡁䅁䅉穂䝁䄸杚あ䡁䅣兙祂䝁䅕䅉穂䡁䅕杙穂䝁䅍杣灂䡁䅁䅤灂䝁䄸杢穂䍁䅷䅉剂䡁䅕兡橂䝁䅳村療䝁䄸睡穂䍁䅁村桂䡁䅍兡橂䍁䅁䅕桂䡁䅫杣療䝁䅷䅢獁䍁䅁兕ㅂ䝁䅫睙牂䕁䅉睢療䝁䅳督杁䕁䅅督穂䝁䅫督あ䝁䅕䅚杁䙁䅁兙㕂䡁䅉睢獂䝁䅷䅌杁䝁䅅杢歂䍁䅁兕ㅂ䝁䅫睙牂䕁䅉睢療䝁䅳督杁䕁䅕杢潂䝁䅅杢橂䝁䅕䅚杁䙁䅁兙㕂䡁䅉睢獂䝁䅷杌杁䙁䅑䅡求䍁䅁睑療䝁䄴督ㅂ䝁䄰党祂䍁䅁督求䝁䅣兢求䝁䄴䅤杁䡁䅁杣療䡁䅙兡歂䝁䅕督杁䝁䅑睢瑁䝁䅫䅤瑁䡁䅫睢ㅂ䡁䅉督求䝁䅷杚杁䝁䅅杢歂䍁䅁兙穂䡁䅍兡穂䡁䅑党歂䍁䅁䅖ㅂ䡁䅉杙療䙁䅑兙㑂䍁䅁兡畂䝁䅍睢瑂䝁䅕䅉あ䝁䅅䅥杁䡁䅁杣求䡁䅁兙祂䝁䅅䅤灂䝁䄸杢杁䡁䅁杣療䝁䅑兤橂䡁䅑督杁䝁䅅杢歂䍁䅁督求䡁䅉杤灂䝁䅍党穂䍁䄴䅉啂䝁䅧党杁䕁䅍杣求䝁䅑兡あ䍁䅁睓桂䡁䅉兢桂䍁䅁督求䝁䅣兢求䝁䄴䅤杁䝁䄸杚浂䝁䅕杣穂䍁䅁睙療䝁䄴督ㅂ䝁䄰党祂䡁䅍䅉㍂䝁䅫䅤潂䍁䅁兙杁䡁䅁党祂䡁䅍睢畂䝁䅅䅢杁䝁䅙兡畂䝁䅅杢橂䝁䅕䅉睂䝁䅷兙あ䝁䅙睢祂䝁䄰䅉あ䝁䅧兙あ䍁䅁䅣祂䝁䄸杤灂䝁䅑党穂䍁䅁䅣求䡁䅉督療䝁䄴兙獂䝁䅫来求䝁䅑䅉祂䝁䅕睙療䝁䄰兢求䝁䄴䅚桂䡁䅑兡療䝁䄴督杁䝁䄸杚杁䝁䅍杣求䝁䅑兡あ䍁䅁睙桂䡁䅉䅚獁䍁䅁䅡療䝁䄰党獁䍁䅁兙ㅂ䡁䅑睢獁䍁䅁兙畂䝁䅑䅉睂䝁䅕杣穂䝁䄸杢桂䝁䅷䅉獂䝁䄸兙畂䍁䅷䅉桂䝁䄴䅚杁䝁䅫杢穂䡁䅕杣桂䝁䄴睙求䍁䅁䅣祂䝁䄸䅚ㅂ䝁䅍䅤㝁䍁䅁睢畂䝁䅷兡畂䝁䅕䅉穂䝁䅅杤灂䝁䄴睚穂䍁䅁兙畂䝁䅑䅉橂䝁䅧党橂䝁䅳兡畂䝁䅣䅉桂䝁䅍睙療䡁䅕杢あ䡁䅍睏杁䝁䅅杢歂䍁䅁兙橂䝁䅍党穂䡁䅍䅉あ䝁䄸䅉灂䡁䅑督杁䝁䅍杣求䝁䅑兡あ䍁䅁督橂䝁䄸杣求䡁䅍䅉桂䝁䄴䅚杁䡁䅉党睂䝁䄸杣あ䡁䅍䅌杁䝁䅍杣求䝁䅑兡あ䍁䅁兙畂䝁䅑䅉灂䝁䅑党畂䡁䅑兡あ䡁䅫䅉瑂䝁䄸杢灂䡁䅑睢祂䝁䅫杢湂䍁䅷䅉橂䡁䅉党歂䝁䅫䅤杁䡁䅉党睂䝁䄸杣あ䍁䅁䅚灂䡁䅍䅣ㅂ䡁䅑党獁䍁䅁睙祂䝁䅕䅚灂䡁䅑䅉楂䡁䅕兡獂䝁䅑兡畂䝁䅣䅉あ䝁䄸睢獂䡁䅍䅌杁䝁䅅杢歂䍁䅁䅤療䝁䄸䅢穂䍁䄴䅉啂䝁䅧党杁䙁䅁杣療䙁䅑兙㑂䍁䅁督求䝁䅣兢求䝁䄴䅤杁䡁䅁杣療䡁䅙兡歂䝁䅕督杁䕁䅷兙橂䝁䅕杣あ䝁䅕䅌杁䙁䅁杣療䙁䅍党祂䝁䅫党穂䍁䅷䅉桂䝁䄴䅚杁䙁䅁杣療䕁䅙兡獂䝁䅕䅉歂䝁䅕督牂䡁䅑睢睂䍁䅁䅤桂䡁䅧兌睂䡁䅉党睂䝁䅅杣桂䡁䅑兡療䝁䄴䅉穂䝁䄸杚あ䡁䅣兙祂䝁䅕䅉睂䡁䅉睢歂䡁䅕睙あ䡁䅍睏杁䝁䅅杢歂䍁䅁䅕祂䝁䄸睑療䝁䄴杢求䝁䅍䅤杁䙁䅑兙㑂䍁䅁睔畂䝁䅷兡畂䝁䅕䅉楂䝁䅫䅢獂䍁䅁䅣桂䡁䅫䅉あ䝁䅅䅥杁䡁䅁杣療䝁䅑兤橂䡁䅑督獁䍁䅁党獂䝁䅕睙あ䡁䅉睢畂䝁䅫睙杁䡁䅑兙㑂䍁䅁杚灂䝁䅷兡畂䝁䅣䅉穂䝁䅕杣㉂䝁䅫睙求䍁䅷䅉桂䝁䄴䅚杁䝁䅉兙畂䝁䅳䅉睂䡁䅉睢歂䡁䅕睙あ䡁䅍䅉桂䝁䄴䅚杁䡁䅉党獂䝁䅅䅤求䝁䅑䅉穂䝁䅕杣㉂䝁䅫睙求䡁䅍杌杁䕁䅫䅤杁䡁䅍党獂䝁䅷督杁䡁䅁杣療䝁䅑兤橂䡁䅑督杁䝁䅅杢歂䍁䅁督求䡁䅉杤灂䝁䅍党穂䍁䅁䅤潂䡁䅉睢ㅂ䝁䅣䅡杁䝁䅑兡祂䝁䅕睙あ䍁䅁督桂䝁䅷党穂䍁䅁睙潂䝁䅅杢畂䝁䅕䅢穂䍁䅷䅉瑂䡁䅕䅢あ䝁䅫兌橂䝁䅧兙畂䝁䄴党獂䍁䅁督潂䝁䄸䅣瑁䝁䅅杢歂䍁䄰杙ㅂ䡁䅫䅉求䡁䅧䅣求䡁䅉兡求䝁䄴睙求䡁䅍䅌杁䝁䄰睢楂䝁䅫䅢求䍁䅁兙睂䡁䅁䅢灂䝁䅍兙あ䝁䅫睢畂䍁䅁督あ䝁䄸杣求䡁䅍䅌杁䝁䅅杢歂䍁䅁䅣桂䡁䅉䅤畂䝁䅕杣杁䝁䅅杢歂䍁䅁睢あ䝁䅧党祂䍁䅁睙潂䝁䅅杢畂䝁䅕䅢穂䍁䄴䅉啂䝁䅧党杁䝁䅍睢瑂䡁䅁兙畂䡁䅫䅉㍂䝁䅅督杁䝁䅫杢橂䝁䄸杣睂䝁䄸杣桂䡁䅑党歂䍁䅁兡畂䍁䅁免㕁䑁䅧䅎杁䝁䅅杢歂䍁䅁兡穂䍁䅁䅡求䝁䅅䅚硂䡁䅕兙祂䡁䅑党祂䝁䅕䅚杁䝁䅫杢杁䕁䄰睢ㅂ䝁䄴䅤桂䝁䅫杢杁䙁䅙兡求䡁䅣䅌杁䕁䅍兙獂䝁䅫杚療䡁䅉杢灂䝁䅅杌䅁䕁啍䅁㡃元䅁兓畂䡁䅑兤灂䡁䅑兡㉂䝁䅕䅉呂䡁䅕杣湂䝁䅫睙桂䝁䅷䅌杁䕁䅫杢橂䍁䄴䅉歂䝁䅕杤求䝁䅷睢睂䡁䅍䅌杁䝁䄰兙畂䡁䅕杚桂䝁䅍䅤ㅂ䡁䅉党穂䍁䅷䅉桂䝁䄴䅚杁䝁䄰兙祂䝁䅳党あ䡁䅍䅉睂䡁䅉睢歂䡁䅕睙あ䡁䅍䅉あ䝁䅧兙あ䍁䅁党畂䝁䅅杙獂䝁䅕䅉睂䝁䅧入穂䝁䅫睙灂䝁䅅杢穂䍁䅁兙畂䝁䅑䅉潂䝁䅕兙獂䡁䅑䅡橂䝁䅅杣求䍁䅁䅣祂䝁䄸杤灂䝁䅑党祂䡁䅍䅉あ䝁䄸䅉求䝁䄴䅡桂䝁䄴睙求䍁䅁䅤潂䝁䅕䅉硂䡁䅕兙獂䝁䅫䅤㕂䍁䅁睢浂䍁䅁兙畂䝁䅑䅉桂䝁䅍睙求䡁䅍督杁䡁䅑睢杁䝁䄰兡畂䝁䅫兢桂䝁䅷䅢㕂䍁䅁兡畂䡁䅙兙穂䝁䅫杤求䍁䅁睙桂䡁䅉党杁䝁䅫杢杁䡁䅑䅡求䍁䅁兖畂䝁䅫䅤求䝁䅑䅉呂䡁䅑兙あ䝁䅕督杁䝁䅅杢歂䍁䅁兡畂䡁䅑党祂䝁䄴兙あ䝁䅫睢畂䝁䅅䅢獂䡁䅫杌杁䙁䅑䅡求䍁䅁睙療䝁䄰䅣桂䝁䄴入杁䝁䄸杚浂䝁䅕杣穂䍁䅁䅤潂䝁䅕䅉歂䝁䅅䅉坂䝁䅫杢橂䝁䅫䅉呂䡁䅕杣湂䝁䅫睙桂䝁䅷䅉呂䡁䅫督あ䝁䅕兢杁䡁䅑䅡桂䡁䅑䅉求䝁䄴兙楂䝁䅷党穂䍁䅁督ㅂ䡁䅉睚灂䝁䅍兙獂䍁䅁䅣祂䝁䄸睙求䝁䅑兤祂䝁䅕督杁䡁䅕督灂䝁䄴睚杁䝁䅅䅉瑂䝁䅫杢灂䝁䄰兙獂䝁䅷入杁䝁䅫杢㉂䝁䅅督灂䡁䅙党杁䝁䅅䅣睂䡁䅉睢桂䝁䅍䅡㝁䍁䅁兙畂䝁䅑䅉䩂䝁䄸杢杁䝁䅕杢歂䝁䄸䅢ㅂ䝁䄰兡畂䝁䅅䅢杁䡁䅍入穂䡁䅑党瑂䍁䅷䅉㍂䝁䅧兡橂䝁䅧䅉求䡁䅧䅤求䝁䄴䅚穂䍁䅁兡あ䡁䅍䅉橂䝁䄸兢瑂䝁䅕杣橂䝁䅫兙獂䍁䅁睢浂䝁䅙党祂䝁䅫杢湂䡁䅍䅉楂䝁䅕入療䝁䄴䅚杁䡁䅍兤祂䝁䅣党祂䡁䅫䅉灂䝁䄴䅤療䍁䅁䅚灂䝁䅅睚畂䝁䄸督あ䝁䅫睙杁䝁䅕杢歂䝁䄸䅢ㅂ䝁䄰兡畂䝁䅅䅢杁䡁䅁杣療䝁䅍党歂䡁䅕杣求䡁䅍䅉求䝁䄴兙楂䝁䅷兡畂䝁䅣䅉瑂䝁䅫杢灂䝁䄰兙獂䝁䅷入杁䝁䅫杢㉂䝁䅅督灂䡁䅙党杁䝁䅉兡療䡁䅁督灂䝁䅕督杁䝁䅫杢杁䡁䅑䅡求䍁䅁䅢ㅂ䝁䄴睚畁䍁䅁兓あ䍁䅁兙獂䡁䅍睢杁䡁䅁杣療䡁䅙兡歂䝁䅕督杁䝁䅅䅉穂䡁䅕兡あ䝁䅕䅉療䝁䅙䅉穂䡁䅑兙睂䝁䅷兡畂䝁䅣䅌杁䝁䅕杢求䡁䅉睚㕂䍁䅷䅉桂䝁䄴䅚杁䝁䅍睢祂䝁䅕䅉灂䝁䄴督あ䡁䅉兤瑂䝁䅕杢あ䝁䅅䅤灂䝁䄸杢杁䝁䅙睢祂䍁䅁兡あ䡁䅍䅉瑂䡁䅕䅢あ䝁䅫兌睂䝁䄸杣あ䍁䅁䅚桂䍁䅁杖灂䝁䄴睙灂䍁䅁督ㅂ䡁䅉睚灂䝁䅍兙獂䍁䅁督㕂䡁䅍䅤求䝁䄰督㝁䍁䅁䅣祂䝁䄸睚祂䝁䅕督穂䝁䅫杤求䍁䅁䅢求䝁䅅杣畂䝁䅫杢湂䍁䅁䅣桂䡁䅑䅡㍂䝁䅅入穂䍁䅁䅤療䍁䅁督ㅂ䡁䅁䅣療䡁䅉䅤杁䡁䅑䅡求䍁䅁兤穂䝁䅕䅉療䝁䅙䅉灂䡁䅑督杁䡁䅑党橂䝁䅧杢療䝁䅷睢湂䡁䅫睏杁䝁䅫杢浂䡁䅉兙穂䡁䅑杣ㅂ䝁䅍䅤ㅂ䡁䅉党杁䝁䄸杚杁䡁䅍党祂䡁䅙兡橂䝁䅕䅉桂䝁䄴䅚杁䡁䅍兤睂䡁䅁睢祂䡁䅑䅉穂䡁䅁党橂䝁䅫兙獂䝁䅫督あ䡁䅍䅌杁䝁䅅䅉橂䝁䄸兢睂䝁䅷党瑂䝁䅕杢あ䍁䅁睢浂䍁䅁督求䡁䅉杤灂䝁䅍党穂䍁䅁䅤療䍁䅁兡あ䡁䅍䅉橂䡁䅕督あ䝁䄸兢求䡁䅉督獁䍁䅁兡畂䝁䅍䅢ㅂ䝁䅑兡畂䝁䅣䅉灂䝁䄴督あ䝁䅅䅢獂䝁䅅䅤灂䝁䄸杢獁䍁䅁杣求䡁䅁兙灂䡁䅉䅌杁䝁䄰兙灂䝁䄴䅤求䝁䄴兙畂䝁䅍党獁䍁䅁杍ぁ䍁䄸睎杁䡁䅑党橂䝁䅧杢灂䝁䅍兙獂䍁䅁督ㅂ䡁䅁䅣療䡁䅉䅤獁䍁䅁兙畂䝁䅑䅉睂䡁䅉睢桂䝁䅍䅤灂䡁䅙党杁䡁䅍入穂䡁䅑党瑂䍁䅁䅡求䝁䅅䅢あ䝁䅧䅉瑂䝁䄸杢灂䡁䅑睢祂䝁䅫杢湂䑁䅳䅉桂䝁䄴䅚杁䝁䅫杢あ䝁䅕睚祂䝁䅅䅤求䝁䅑䅉歂䝁䅫睚灂䡁䅑兙獂䍁䅁睙桂䡁䅁兙楂䝁䅫䅢灂䡁䅑兡求䡁䅍䅉睂䡁䅉睢㉂䝁䅫䅚灂䝁䄴睚杁䝁䅍睢畂䝁䄴党橂䡁䅑党歂䍁䅁睢浂䝁䅙党祂䝁䅫杢湂䡁䅍䅌杁䡁䅍䅤祂䝁䅕兙瑂䝁䅷兡畂䝁䅫杢湂䍁䅁䅣求䡁䅉杚療䡁䅉兢桂䝁䄴睙求䍁䅁杚療䡁䅉䅉潂䝁䄸督睂䝁䅫䅤桂䝁䅷督杁䡁䅣兡あ䝁䅧䅉睂䡁䅉睢湂䡁䅉兙瑂䍁䄰党畂䝁䅧兙畂䝁䅍兡畂䝁䅣䅉灂䝁䄴督灂䝁䅣䅡あ䡁䅍杌杁䙁䅑䅡求䍁䅁睙療䝁䄰䅣桂䝁䄴入杁䡁䅍党獂䝁䅷督杁䝁䅫䅤穂䍁䅁䅣祂䝁䄸䅚ㅂ䝁䅍䅤穂䍁䅁䅤潂䡁䅉睢ㅂ䝁䅣䅡杁䝁䅑兡祂䝁䅕睙あ䍁䅁督桂䝁䅷党穂䍁䅁睢祂䝁䅣兙畂䝁䅫来桂䡁䅑兡療䝁䄴督獁䍁䅁督ㅂ䝁䅍䅡杁䝁䅅督杁䝁䅍兙睂䝁䅫䅤桂䝁䅷䅉桂䝁䄴䅚杁䝁䅍䅢灂䝁䄴兡橂䝁䅅䅢杁䡁䅍兙獂䝁䅕督杁䡁䅑党桂䝁䄰督畁䍁䅁兓畂䡁䅑兤灂䡁䅑兡㉂䝁䅕䅉呂䡁䅕杣湂䝁䅫睙桂䝁䅷䅌杁䕁䅫杢橂䍁䄴䅉㍂䝁䅅督杁䝁䅫杢橂䝁䄸杣睂䝁䄸杣桂䡁䅑党歂䍁䅁兡畂䍁䅁免㕁䑁䅫兎杁䝁䅅杢歂䍁䅁兡穂䍁䅁䅡求䝁䅅䅚硂䡁䅕兙祂䡁䅑党祂䝁䅕䅚杁䝁䅫杢杁䙁䅍兤畂䝁䄴入㉂䝁䅅䅢求䍁䅷䅉䑂䝁䅅䅢灂䝁䅙睢祂䝁䄴兡桂䍁䄴䅁䉂睆䅁杓䄰䕁䅫杢㉂䝁䅕督橂䝁䄸䅉䵂䡁䅑䅚畁䍁䅁兡穂䍁䅁兙杁䡁䅁兤楂䝁䅷兡橂䝁䅷入杁䝁䄸睤畂䝁䅕䅚杁䝁䅫杢㉂䝁䅕督あ䝁䄰党畂䡁䅑䅉瑂䝁䅅杢桂䝁䅣党祂䍁䄴䅉啂䝁䅧党杁䝁䅙兡祂䝁䄰䅉睂䡁䅉睢㉂䝁䅫䅚求䡁䅍䅉灂䡁䅑督杁䡁䅍党祂䡁䅙兡橂䝁䅕督杁䡁䅑睢杁䡁䅉党あ䝁䅅兡獂䍁䅁睙獂䝁䅫党畂䡁䅑督獁䍁䅁兡畂䡁䅍䅤灂䡁䅑兤あ䝁䅫睢畂䝁䅅䅢杁䝁䅍䅢灂䝁䅕杢あ䡁䅍䅌杁䝁䅧兡湂䝁䅧兌畂䝁䅕䅤杁䡁䅣睢祂䡁䅑䅡杁䝁䅍䅢灂䝁䅕杢あ䡁䅍䅌杁䡁䅁兤楂䝁䅷兡橂䍁䅁党畂䡁䅑兡あ䝁䅫党穂䍁䅷䅉橂䝁䄸杣睂䝁䄸杣桂䡁䅑兡療䝁䄴督獁䍁䅁兤畂䝁䅫睢畂䡁䅍䅌杁䝁䄴睢畂䍁䄰䅣祂䝁䄸杚灂䡁䅑䅉療䡁䅉睚桂䝁䄴兡㙂䝁䅅䅤灂䝁䄸杢穂䍁䅷䅉求䝁䄴䅚療䡁䅣兢求䝁䄴䅤穂䍁䅷䅉浂䝁䄸兤畂䝁䅑兙あ䝁䅫睢畂䡁䅍䅌杁䡁䅁党畂䡁䅍兡療䝁䄴䅉浂䡁䅕杢歂䡁䅍䅌杁䝁䅙兡畂䝁䅅杢橂䝁䅫兙獂䍁䅁兡畂䡁䅍䅤灂䡁䅑兤あ䝁䅫睢畂䡁䅍䅌杁䝁䅅杢歂䍁䅁督療䡁䅙党祂䝁䅕兡湂䝁䄴䅉㍂䝁䅕兙獂䡁䅑䅡杁䝁䅙兤畂䝁䅑督畁䍁䅁兓あ䍁䅁兢桂䝁䄴兙湂䝁䅕督杁䡁䅍党睂䝁䅅杣桂䡁䅑党杁䝁䅍䅢灂䝁䅕杢あ䍁䄰杚療䝁䅍兤穂䝁䅕䅚杁䝁䅕兣ㅂ䝁䅫䅤㕂䍁䅁兙畂䝁䅑䅉浂䝁䅫䅥求䝁䅑䅉灂䝁䄴睙療䝁䄰党杁䡁䅁睢祂䡁䅑杚療䝁䅷兡療䡁䅍杌杁䙁䅑䅡求䍁䅁杚灂䡁䅉兢杁䝁䅅䅢穂䝁䄸䅉獂䝁䅅兤畂䝁䅍䅡求䡁䅍䅉求䡁䅅兤灂䡁䅑入獁䍁䅁杚灂䡁䅧党歂䍁䅁兡畂䝁䅍睢瑂䝁䅕䅌杁䝁䅍睢瑂䝁䄰睢歂䝁䅫䅤㕂䍁䅷䅉瑂䡁䅕䅢あ䝁䅫兌桂䡁䅍督求䡁䅑䅌杁䝁䅅杢歂䍁䅁杙桂䝁䅷兙畂䝁䅍党歂䍁䅁兢ㅂ䡁䅑兤桂䝁䅷䅉浂䡁䅕杢歂䡁䅍䅉浂䝁䄸杣杁䝁䅫䅤穂䍁䅁睙獂䝁䅫党畂䡁䅑督畁䍁䅁兓あ䍁䅁䅢桂䡁䅕杢橂䝁䅧党穂䍁䅁党硂䡁䅕兡あ䡁䅫䅌杁䝁䅙兡㑂䝁䅕䅚杁䝁䅫杢橂䝁䄸兢求䍁䅷䅉瑂䡁䅕䅢あ䝁䅫兌桂䡁䅍督求䡁䅑䅌杁䝁䅅杢歂䍁䅁杙桂䝁䅷兙畂䝁䅍党歂䍁䅁党㑂䝁䅍䅡桂䝁䄴睚求䍁䄰䅤祂䝁䅅䅚求䝁䅑䅉浂䡁䅕杢歂䡁䅍杌杁䙁䅑䅡求䍁䅁杚灂䡁䅉兢杁䝁䅅䅢穂䝁䄸䅉獂䝁䅅兤畂䝁䅍䅡求䡁䅍䅉桂䝁䄴䅚杁䝁䄰兙畂䝁䅅睚求䡁䅍䅉睂䡁䅉兡㉂䝁䅅䅤求䍁䅁杚ㅂ䝁䄴䅚穂䍁䄴䅉䩂䡁䅑䅉灂䝁䄴杤求䡁䅍䅤穂䍁䅁兡畂䍁䅁䅤潂䝁䅕䅉睂䡁䅕杙獂䝁䅫睙杁䝁䅕兣ㅂ䝁䅫䅤㕂䍁䅁兙畂䝁䅑䅉浂䝁䅫䅥求䝁䅑䅉灂䝁䄴睙療䝁䄰党杁䝁䄰兙祂䝁䅳党あ䡁䅍䅉桂䝁䅍杣療䡁䅍督杁䡁䅑䅡求䍁䅁睚獂䝁䄸杙求䍁䄴䅉啂䝁䅧党杁䝁䅙兡祂䝁䄰䅉桂䝁䅷督療䍁䅁兡畂䡁䅙党穂䡁䅑督杁䝁䅫杢杁䝁䅅䅢あ䝁䅕杣畂䝁䅅䅤灂䡁䅙党杁䝁䄰兙祂䝁䅳党あ䡁䅍䅌杁䡁䅍兤橂䝁䅧䅉桂䡁䅍䅉橂䝁䄸兢瑂䝁䄸䅚灂䡁䅑兡求䡁䅍䅉桂䝁䄴䅚杁䝁䅍兤祂䡁䅉党畂䝁䅍兡求䡁䅍杌杁䕁䅙睢祂䍁䅁䅤潂䝁䅕䅉求䡁䅅兤灂䡁䅑入杁䡁䅁睢祂䡁䅑兡療䝁䄴䅉療䝁䅙䅉灂䡁䅑督杁䡁䅁睢祂䡁䅑杚療䝁䅷兡療䍁䅷䅉灂䡁䅑䅉灂䝁䄴杤求䡁䅍䅤穂䍁䅁兡畂䍁䅁睚祂䝁䄸睤あ䝁䅧䅉桂䝁䄴䅚杁䡁䅙兙獂䡁䅕党杁䡁䅍䅤療䝁䅍睡穂䍁䅁睢浂䍁䅁䅢桂䡁䅉睚求䍁䄰睙桂䡁䅁䅌杁䝁䄰兡歂䍁䄰睙桂䡁䅁䅌杁䝁䅅杢歂䍁䅁督瑂䝁䅅䅢獂䍁䄰睙桂䡁䅁䅉橂䝁䄸兢睂䝁䅅杢灂䝁䅕督畁䍁䅁杒療䡁䅉䅉あ䝁䅧党杁䝁䅙兡㑂䝁䅕䅚杁䝁䅫杢橂䝁䄸兢求䍁䅁䅣療䡁䅉䅤灂䝁䄸杢杁䝁䄸杚杁䝁䅫䅤穂䍁䅁䅣療䡁䅉䅤浂䝁䄸䅢灂䝁䄸䅌杁䡁䅑䅡求䍁䅁杚灂䡁䅉兢杁䝁䅫杢㉂䝁䅕督あ䡁䅍䅉灂䝁䄴䅉橂䝁䄸杢㉂䝁䅕杣あ䝁䅫杙獂䝁䅕督獁䍁䅁睚療䡁䅙党祂䝁䄴兢求䝁䄴䅤杁䝁䅉睢畂䝁䅑督獁䍁䅁兢ㅂ䝁䄴兡橂䝁䅫䅣桂䝁䅷䅉楂䝁䄸杢歂䡁䅍䅌杁䡁䅑杣求䝁䅅督ㅂ䡁䅉入杁䡁䅍党橂䡁䅕杣灂䡁䅑兡求䡁䅍䅌杁䝁䅅杢歂䍁䅁睙桂䡁䅍䅡畁䍁䅁兓あ䍁䅁兙獂䡁䅍睢杁䝁䅫杢㉂䝁䅕督あ䡁䅍䅉灂䝁䄴䅉穂䝁䅧睢祂䡁䅑䅉あ䝁䅕杣瑂䍁䅁兙畂䝁䅑䅉灂䝁䄴䅤求䡁䅉兢求䝁䅑兡桂䡁䅑党杁䡁䅑党祂䝁䄰䅉楂䝁䄸杢歂䡁䅍䅌杁䝁䅫杢㉂䝁䅕督あ䝁䄰党畂䡁䅑䅉湂䡁䅉兙歂䝁䅕䅉桂䝁䄴䅚杁䝁䅧兡湂䝁䅧䅉㕂䝁䅫党獂䝁䅑䅉楂䝁䄸杢歂䡁䅍䅌杁䡁䅑兙㑂䝁䅅杙獂䝁䅕䅉桂䝁䄴䅚杁䡁䅑兙㑂䍁䄰杚祂䝁䅕党杁䝁䅉睢畂䝁䅑督獁䍁䅁督求䝁䄴兡療䡁䅉䅉穂䝁䅕睙ㅂ䡁䅉党歂䍁䅁䅢療䝁䅅杢穂䍁䅷䅉桂䝁䄴䅚杁䡁䅍䅤祂䡁䅕睙あ䡁䅕杣求䝁䅑䅉穂䝁䅕睙ㅂ䡁䅉兡あ䝁䅫党穂䍁䅁督ㅂ䝁䅍䅡杁䝁䅅督杁䝁䅅督穂䝁䅕䅤瑁䝁䅉兙橂䝁䅳党歂䍁䅁督求䝁䅍兤祂䝁䅫䅤灂䝁䅕督獁䍁䅁兢療䡁䅉䅤湂䝁䅅睚求䍁䄰杙桂䝁䅍睡求䝁䅑䅉穂䝁䅕睙ㅂ䡁䅉兡あ䝁䅫党穂䍁䅷䅉桂䝁䄴䅚杁䝁䅍睢瑂䝁䄰党祂䝁䅍兡桂䝁䅷䅉瑂䝁䄸杣あ䝁䅣兙湂䝁䅕兌楂䝁䅅睙牂䝁䅕䅚杁䡁䅍党橂䡁䅕杣灂䡁䅑兡求䡁䅍杌杁䙁䅑䅡求䍁䅁杚灂䡁䅉兢杁䝁䅕兢睂䝁䅷睢㕂䡁䅍䅉桂䝁䅉督療䝁䅷兤あ䝁䅕䅉祂䝁䅕䅤ㅂ䡁䅉杢獁䍁䅁睚獂䝁䄸杙桂䝁䅷䅉瑂䝁䅅睙祂䝁䄸䅌杁䝁䅅杢歂䍁䅁䅢療䝁䄴睚癁䡁䅍䅡療䡁䅉䅤杁䡁䅍䅤祂䝁䅅䅤求䝁䅣兡求䡁䅍杌杁䕁䅫䅤杁䝁䅕兢睂䝁䅷睢㕂䡁䅍䅉硂䡁䅕兙畂䡁䅑兡あ䝁䅅䅤灂䡁䅙党杁䝁䅅杢桂䝁䅷入穂䝁䅫督杁䡁䅑睢杁䝁䄰兙牂䝁䅕䅉灂䡁䅑督杁䝁䅫杢㉂䝁䅕督あ䝁䄰党畂䡁䅑督畁䍁䅁䅖潂䝁䅕䅉浂䝁䅫杣瑂䍁䅁睤桂䡁䅍䅉浂䝁䄸杣瑂䝁䅕杣獂䡁䅫䅉牂䝁䄴睢㍂䝁䄴䅉桂䡁䅍䅉䩂䝁䄴杤求䡁䅍睙療䍁䅁䅕獂䝁䅍䅌杁䕁䅅兔坂䕁䅕睕䑂䕁䅅䅕杁䡁䅁䅢橂䍁䅷䅉䉂䝁䄰杤求䡁䅍睙療䍁䅁䅣獂䝁䅍䅌杁䕁䅫杢㉂䝁䅕督橂䝁䄸䅉兂䕁䅷睑獁䍁䅁兓畂䡁䅙党穂䝁䅍睢杁䕁䄰兓乂䍁䅷䅉桂䝁䄴䅚杁䕁䅧杌杁䕁䅷睢あ䝁䅕杣㕂䍁䅁杊杁䕁䅍睢畁䍁䅁䅔あ䝁䅑杌杁䕁䅫杢㉂䝁䅕督橂䝁䄸䅉䵂䡁䅑䅚畁䍁䅁睤桂䡁䅍䅉浂䝁䄸兤畂䝁䅑党歂䍁䅁兡畂䍁䅁免㕁䑁䅍兎杁䝁䅅杢歂䍁䅁兡穂䍁䅁杙桂䡁䅍党歂䍁䅁兡畂䍁䅁兑あ䝁䅷兙畂䡁䅑兙獁䍁䅁睒求䝁䄸杣湂䝁䅫兙杁䡁䅣兡あ䝁䅧䅉桂䝁䄴䅉桂䝁䅑䅚灂䡁䅑兡療䝁䄴兙獂䍁䅁睢浂䝁䅙兡橂䝁䅕䅉灂䝁䄴䅉䥂䝁䅅兢灂䝁䅷䅤療䝁䄴䅌杁䕁䅉党祂䝁䄰兤歂䝁䅅杌䅁䕁塍䅁䍂䅁䅁兓畂䡁䅙党穂䡁䅑兢求䝁䄴䅤杁䕁䅉兙畂䝁䅳兡畂䝁䅣䅉桂䝁䄴䅚杁䕁䅉杣療䝁䅳党祂䝁䅅睚求䅁䅁杖䅙䅁䕑䅁䩂䝁䄴杤灂䡁䅑兙あ䝁䅫睢畂䍁䅁䅓療䝁䄰党穂䍁䅷䅉桂䝁䄴䅉呂䍁䅙䅕杁䑁䅕䅍睁䍁䅁睙療䝁䄰䅣桂䝁䄴入獁䍁䅁兡穂䍁䅁䅤潂䝁䅕䅉畂䝁䅅䅤灂䝁䄸杢湁䡁䅍䅉睂䡁䅉党瑂䝁䅫党祂䍁䅁督灂䝁䄴睚獂䝁䅕兌浂䝁䅅兢灂䝁䅷入杁䝁䅧睢瑂䝁䅕䅉獂䝁䅕兙穂䝁䅫杢湂䍁䅁兙畂䝁䅑䅉瑂䝁䅅杢桂䝁䅣党瑂䝁䅕杢あ䍁䅁睙療䝁䄰䅣桂䝁䄴入獁䍁䅁兢求䝁䅕䅤灂䝁䄴睚杁䝁䅍䅡桂䝁䄴睚灂䝁䄴睚杁䝁䅷兡浂䝁䅕督あ䡁䅫䅢求䍁䅁䅚求䝁䄰兙畂䝁䅑督杁䝁䅉入杁䡁䅁杣療䡁䅙兡歂䝁䅫杢湂䍁䅁兙橂䝁䅍党穂䡁䅍䅉あ䝁䄸䅉潂䝁䅫睚潂䍁䄰兣ㅂ䝁䅅䅢灂䡁䅑入獁䍁䅁兤睂䝁䅑兙あ䝁䅕䅚杁䝁䅧睢瑂䝁䅕督杁䡁䅣兡あ䝁䅧䅉㉂䝁䅅䅢ㅂ䝁䅕䅚杁䝁䅙党桂䡁䅑兤祂䝁䅕督杁䡁䅍兤橂䝁䅧䅉桂䡁䅍䅉橂䝁䅷睢穂䝁䅕䅉睂䡁䅉睢㑂䝁䅫兢灂䡁䅑入杁䡁䅑睢杁䝁䅯睢楂䡁䅍䅉桂䝁䄴䅚杁䝁䅅睙橂䝁䅕督穂䍁䅁䅤療䍁䅁睚療䝁䄸䅚杁䡁䅍睙潂䝁䄸睢獂䡁䅍杌杁䙁䅑䅡求䍁䅁睙療䝁䄰䅣桂䝁䄴入湁䡁䅍䅉瑂䝁䅫督穂䝁䅫睢畂䍁䅷䅉捁䙉䅑睢湂䝁䅕䅤潂䝁䅕杣杁䡁䅣兡あ䝁䅧䅉㕂䝁䄸兤獁䍁䅁睤求䍁䅁兢桂䝁䅳党杁䝁䅅䅉潂䝁䄸兤穂䝁䅕䅉桂䍁䅁䅡療䝁䄰党獁䉁朰䅉祂䝁䅕杚獂䝁䅕睙あ䡁䅍䅉灂䡁䅑督杁䝁䅍睢瑂䝁䄰兡あ䝁䄰党畂䡁䅑䅉あ䝁䄸䅉睂䡁䅉睢㉂䝁䅫䅚灂䝁䄴睚杁䝁䅧睢瑂䝁䅕督杁䡁䅣䅡求䡁䅉党杁䝁䅫杢歂䝁䅫杤灂䝁䅑兤桂䝁䅷督杁䝁䅅杢歂䍁䅁杚桂䝁䄰兡獂䝁䅫党穂䍁䅁睙桂䝁䄴䅉あ䝁䅧杣灂䡁䅙党杁䝁䅅杢歂䍁䅁䅡灂䝁䅣䅡瑁䡁䅑睢ㅂ䝁䅍䅡杁䡁䅍党祂䡁䅙兡橂䝁䅕䅉あ䝁䅧兙あ䍁䅁睙療䝁䄴䅤灂䝁䄴兤療䡁䅕督獂䡁䅫䅉求䝁䄴䅡桂䝁䄴睙求䡁䅍䅉祂䝁䅕督灂䝁䅑党畂䡁䅑督湁䍁䅁䅢灂䡁䅙兡畂䝁䅣䅉求䡁䅧䅣求䡁䅉兡求䝁䄴睙求䡁䅍杌䅁䥁噧䅁䭂允䅁兓畂䡁䅙睢灂䝁䅍党杁䕁䄰兙畂䝁䅅睚求䝁䄰党畂䡁䅑䅉呂䝁䄸杚あ䡁䅣兙祂䝁䅕睏杁䕁䅍杣求䝁䅑兡あ䍁䅁睑桂䡁䅉䅚穂䑁䅳䅉䝂䝁䅫杢あ䝁䅕睙潂䑁䅳䅉䉂䡁䅕䅤潂䝁䅕杢あ䝁䅫睙桂䡁䅑兡療䝁䄴睏杁䕁䅑兙あ䝁䅅䅉兂䡁䅉睢あ䝁䅕睙あ䝁䅫睢畂䑁䅳䅉䑂䝁䅷睢ㅂ䝁䅑䅉呂䝁䅕睙ㅂ䡁䅉兡あ䡁䅫睏杁䕁䄴党あ䡁䅣睢祂䝁䅳䅉呂䝁䅕睙ㅂ䡁䅉兡あ䡁䅫睏杁䙁䅁兙㕂䝁䄰党畂䡁䅑䅉䝂䝁䅅睙灂䝁䅷兡あ䝁䅅䅤療䡁䅉䅉䙂䝁䄴兙楂䝁䅷党祂䡁䅍睏杁䕁䄸杢獂䝁䅫杢求䍁䅁䅕桂䡁䅫兢求䝁䄴䅤穂䅁䅁眱䅯䕁䉧䅁䩂䝁䄴杤療䝁䅫睙求䍁䅁兔桂䝁䄴兙湂䝁䅕兢求䝁䄴䅤杁䙁䅍睢浂䡁䅑睤桂䡁䅉党㝁䍁䅁䅒灂䝁䅣兡あ䝁䅅䅢杁䕁䄰党歂䝁䅫兙㝁䍁䅁兔桂䡁䅉睡求䡁䅑兡畂䝁䅣䅉䉂䡁䅕䅤療䝁䄰兙あ䝁䅫睢畂䑁䅳䅉塂䝁䅕杙杁䕁䅑党㉂䝁䅕䅢療䡁䅁兢求䝁䄴䅤㝁䍁䅁睑獂䝁䄸兤歂䍁䅁兓畂䝁䅙杣桂䡁䅍䅤祂䡁䅕睙あ䡁䅕杣求䑁䅳䅉䑂䝁䅷睢ㅂ䝁䅑䅉呂䡁䅑睢祂䝁䅅睚求䑁䅳䅉呂䝁䅕兙祂䝁䅍䅡杁䕁䅕杢湂䝁䅫杢求䍁䅁睔睂䡁䅑兡瑂䝁䅫来桂䡁䅑兡療䝁䄴睏杁䕁䄸杢獂䝁䅫杢求䍁䅁䅕桂䡁䅫兢求䝁䄴䅤穂䅁䅁杹䅫佁䅁䅁䩂䝁䄴杤療䝁䅫睙求䍁䅁兔桂䝁䄴兙湂䝁䅕兢求䝁䄴䅤杁䙁䅍睢浂䡁䅑睤桂䡁䅉党㝁䍁䅁兓畂䡁䅍兤祂䡁䅑党橂䝁䅧睏杁䙁䅙兡祂䡁䅑兤桂䝁䅷䅉塂䝁䄸杣牂䝁䅙睢祂䝁䅍党㝁䍁䅁兒瑂䡁䅁䅢療䡁䅫党求䍁䅁村求䝁䄴党浂䝁䅫䅤穂䑁䅳䅉䙂䝁䄰䅣獂䝁䄸入求䝁䅕䅉䉂䡁䅍督灂䡁䅍䅤桂䝁䄴睙求䍁䅁䅕祂䝁䄸睚祂䝁䅅兢杁䍁䅧兒䉂䙁䅁克䅁乁啳䅁䕂允䅁兓畂䡁䅙睢灂䝁䅍党杁䕁䄰兙畂䝁䅅睚求䝁䄰党畂䡁䅑䅉呂䝁䄸杚あ䡁䅣兙祂䝁䅕睏杁䙁䅍睢浂䡁䅑睤桂䡁䅉党杁䕁䅑党㉂䝁䅕䅢療䡁䅁兢求䝁䄴䅤㝁䍁䅁睑獂䝁䄸兤歂䍁䅁兔桂䝁䄴兙湂䝁䅕兢求䝁䄴䅤㝁䍁䅁䅒桂䡁䅑兙杁䕁䅫杢あ䝁䅕睚祂䝁䅅䅤灂䝁䄸杢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䅁䅁杈䅷䉁䉉䅁䩂䝁䄴杤療䝁䅫睙求䍁䅁兔桂䝁䄴兙湂䝁䅕兢求䝁䄴䅤杁䙁䅍睢浂䡁䅑睤桂䡁䅉党㝁䍁䅁睕療䝁䅙䅤㍂䝁䅅杣求䍁䅁䅒求䡁䅙党獂䝁䄸䅣瑂䝁䅕杢あ䑁䅳䅉䑂䝁䅷睢ㅂ䝁䅑䅉乂䝁䅅杢桂䝁䅣党瑂䝁䅕杢あ䑁䅳䅉䕂䝁䅅䅤桂䍁䅁兓畂䡁䅑党湂䡁䅉兙あ䝁䅫睢畂䑁䅳䅉䝂䝁䅫杢あ䝁䅕睙潂䑁䅳䅉䑂䝁䅷睢ㅂ䝁䅑䅉䩂䝁䄴杚祂䝁䅅督あ䡁䅉兤橂䡁䅑兤祂䝁䅕睏杁䙁䅁杣療䝁䅍党穂䡁䅍䅉䉂䡁䅕䅤療䝁䄰兙あ䝁䅫睢畂䅁䅁睔䄴䥁䉁䅁䩂䝁䄴杤療䝁䅫睙求䍁䅁兔桂䝁䄴兙湂䝁䅕兢求䝁䄴䅤杁䙁䅍睢浂䡁䅑睤桂䡁䅉党㝁䍁䅁睕療䝁䅙䅤㍂䝁䅅杣求䍁䅁䅒求䡁䅙党獂䝁䄸䅣瑂䝁䅕杢あ䑁䅳䅉䑂䝁䅷睢ㅂ䝁䅑䅉乂䝁䅅杢桂䝁䅣党瑂䝁䅕杢あ䑁䅳䅉乂䝁䅅睙潂䝁䅫杢求䍁䅁䅔求䝁䅅杣畂䝁䅫杢湂䑁䅳䅉䩂䝁䅅兙呂䍁䅁䅋䩂䝁䄴杚祂䝁䅅督あ䡁䅉兤橂䡁䅑兤祂䝁䅕䅉桂䡁䅍䅉桂䍁䅁睕求䡁䅉杤灂䝁䅍党灁䑁䅳䅉䑂䝁䅷睢ㅂ䝁䅑䅉䩂䝁䄴杚祂䝁䅅督あ䡁䅉兤橂䡁䅑兤祂䝁䅕睏杁䕁䅍䅢療䡁䅕䅚杁䙁䅍党橂䡁䅕杣灂䡁䅑入㝁䍁䅁兑祂䡁䅑兡浂䝁䅫睙灂䝁䅅䅢杁䕁䅫杢あ䝁䅕䅢獂䝁䅫睚求䝁䄴睙求䑁䅳䅉䡂䝁䅕杢䉂䕁䅫䅁扃兄䅁杓䅅䕁䅫杢㉂䝁䄸兡橂䝁䅕䅉乂䝁䅅杢桂䝁䅣党瑂䝁䅕杢あ䍁䅁睕療䝁䅙䅤㍂䝁䅅杣求䑁䅳䅉呂䝁䄸杚あ䡁䅣兙祂䝁䅕䅉䕂䝁䅕杤求䝁䅷睢睂䝁䄰党畂䡁䅑睏杁䕁䅑兙あ䝁䅅䅉䩂䝁䄴䅤求䝁䅣杣桂䡁䅑兡療䝁䄴睏杁䕁䅙兡畂䡁䅑党橂䝁䅧睏杁䕁䅍兤穂䡁䅑睢瑂䝁䅕杣杁䙁䅉党獂䝁䅅䅤灂䝁䄸杢穂䝁䅧兡睂䍁䅁兔桂䝁䄴兙湂䝁䅕兢求䝁䄴䅤㝁䍁䅁䅒桂䡁䅑兙杁䙁䅁杣療䡁䅑党橂䡁䅑兡療䝁䄴睏杁䙁䅁杣療䝁䅍党穂䡁䅍䅉䉂䡁䅕䅤療䝁䄰兙あ䝁䅫睢畂䑁䅳䅉偂䝁䄴䅢灂䝁䄴党杁䙁䅁兙㕂䝁䄰党畂䡁䅑督䅁䙁䠴䅁卂允䅁兓畂䡁䅙睢灂䝁䅍党杁䕁䄰兙畂䝁䅅睚求䝁䄰党畂䡁䅑䅉呂䝁䄸杚あ䡁䅣兙祂䝁䅕睏杁䙁䅍睢浂䡁䅑睤桂䡁䅉党杁䕁䅑党㉂䝁䅕䅢療䡁䅁兢求䝁䄴䅤㝁䍁䅁兔桂䝁䅍䅡灂䝁䄴党杁䕁䅷党桂䡁䅉杢灂䝁䄴睚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䑁䅳䅉䉂䡁䅉䅤灂䝁䅙兡橂䝁䅫兙獂䍁䅁兓畂䡁䅑党獂䝁䅷兡湂䝁䅕杢橂䝁䅕䅁㥂权䅁杹䅁䕁䅫杢㉂䝁䄸兡橂䝁䅕䅉乂䝁䅅杢桂䝁䅣党瑂䝁䅕杢あ䍁䅁睕療䝁䅙䅤㍂䝁䅅杣求䑁䅳䅉坂䝁䅫杣あ䡁䅕兙獂䍁䅁睖療䡁䅉睡浂䝁䄸杣橂䝁䅕睏杁䕁䅕兢睂䝁䅷睢㕂䝁䅕党杁䕁䅉党畂䝁䅕杚灂䡁䅑督㝁䍁䅁兒瑂䡁䅁䅢療䡁䅫党求䍁䅁兑穂䡁䅍兡穂䡁䅑兙畂䝁䅍党杁䙁䅁杣療䝁䅣杣桂䝁䄰䅉潁䕁䅕兑兂䍁䅫䅁㑁睂䅁䅕䄸䕁䅫杣灂䝁䅑兡ㅂ䝁䄰䅉䑂䝁䄸兢瑂䡁䅕杢灂䝁䅍兙あ䝁䅫睢畂䡁䅍䅉䩂䝁䄴睙畁䍁䅁䅣祂䝁䄸杤灂䝁䅑党穂䍁䅁兢療䝁䅉兡獂䝁䅕䅉㉂䝁䄸兡橂䝁䅕䅉桂䝁䄴䅚杁䝁䅑兙あ䝁䅅䅉橂䝁䄸兢瑂䡁䅕杢灂䝁䅍兙あ䝁䅫睢畂䡁䅍䅉穂䝁䅕杣㉂䝁䅫睙求䡁䅍䅉桂䝁䄴䅚杁䡁䅁杣療䝁䅑兤橂䡁䅑督杁䡁䅑睢杁䝁䅉兤穂䝁䅫杢求䡁䅍督求䡁䅍䅌杁䡁䅑䅡求䍁䅁兖畂䝁䅫䅤求䝁䅑䅉呂䡁䅑兙あ䝁䅕督杁䝁䅅杢歂䍁䅁兡畂䡁䅑党祂䝁䄴兙あ䝁䅫睢畂䝁䅅䅢杁䝁䅣睢㉂䝁䅕杣畂䝁䄰党畂䡁䅑督獁䍁䅁杢療䝁䄴兌湂䝁䄸杤求䡁䅉杢瑂䝁䅕杢あ䝁䅅䅢杁䝁䄸杣湂䝁䅅杢灂䡁䅯兙あ䝁䅫睢畂䡁䅍䅌杁䝁䅅杢歂䍁䅁睙療䝁䄴督ㅂ䝁䄰党祂䡁䅍䅉㍂䝁䄸杣獂䝁䅑睤灂䝁䅑党畁䍁䅁䅖潂䝁䅕䅉橂䝁䄸兢睂䝁䅅杢㕂䍁䅁睢浂䝁䅙党祂䡁䅍䅉瑂䝁䄸杙灂䝁䅷党杁䡁䅍兙あ䝁䅕䅢獂䝁䅫䅤求䍁䅁睙療䝁䄰兢ㅂ䝁䄴兡橂䝁䅅䅤灂䝁䄸杢穂䍁䅁督求䡁䅉杤灂䝁䅍党穂䍁䅁杚療䡁䅉䅉獂䝁䅅杢歂䍁䅁兢療䝁䅉兡獂䝁䅕䅉求䝁䄴䅚杁䡁䅕督求䡁䅉督杁䝁䅅杢歂䍁䅁兙㉂䝁䅫兙あ䝁䅫睢畂䍁䅁督求䝁䅍䅤療䡁䅉督㝁䍁䅁杙祂䝁䄸兙歂䝁䅉兙畂䝁䅑䅉あ䝁䅕杣瑂䝁䅫杢桂䝁䅷督獁䍁䅁党瑂䝁䅉党歂䝁䅑党歂䍁䅁䅚求䡁䅙兡橂䝁䅕督獁䍁䅁兙畂䝁䅑䅉潂䝁䅅杢歂䡁䅍党あ䡁䅍䅉浂䝁䄸杣杁䝁䄰党祂䝁䅍䅡桂䝁䄴䅤杁䡁䅍䅡灂䡁䅁䅣灂䝁䄴睚獁䍁䅁杚灂䡁䅍䅡灂䝁䄴睚獁䍁䅁䅢求䝁䅫督ㅂ䡁䅉党杁䝁䅅杢歂䍁䅁杣求䡁䅍党桂䡁䅉睙潂䍁䅁杤求䡁䅍督求䝁䅷督獁䍁䅁兙畂䝁䅑䅉穂䡁䅁党橂䝁䅫兙獂䝁䅫来求䝁䅑䅉㍂䝁䅅䅤求䡁䅉睙祂䝁䅅杚あ䑁䅳䅉穂䝁䅅䅤求䝁䅷䅢灂䡁䅑党瑁䝁䅉兙穂䝁䅕䅚杁䕁䅫睢啂䍁䅁督求䡁䅉杤灂䝁䅍党穂䑁䅳䅉潂䝁䄸督あ䝁䅕䅚杁䡁䅁兙㕂䝁䅷睢桂䝁䅑䅉桂䝁䄴䅚杁䝁䄸䅤潂䝁䅕杣杁䝁䅑兙あ䝁䅅䅉穂䝁䅕杣㉂䝁䅫睙求䡁䅍睏杁䝁䅅杢歂䍁䅁睢あ䝁䅧党祂䍁䅁䅚桂䡁䅑兙杁䡁䅍党祂䡁䅙兡橂䝁䅕督杁䝁䅅杢歂䍁䅁党畂䝁䅣兡畂䝁䅕党祂䝁䅫杢湂䍁䅁督求䡁䅉杤灂䝁䅍党穂䍁䄴䅉䩂䡁䅑䅉桂䝁䅷督療䍁䅁䅣祂䝁䄸杤灂䝁䅑党穂䍁䅁䅣療䡁䅍䅤睂䝁䅅兡歂䍁䅁兢療䝁䅉兡獂䝁䅕䅉㉂䝁䄸兡橂䝁䅕䅉桂䝁䄴䅚杁䝁䅑兙あ䝁䅅䅉穂䝁䅅䅤求䝁䅷䅢灂䡁䅑党杁䝁䅍睢瑂䝁䄰兤畂䝁䅫睙桂䡁䅑兡療䝁䄴督㝁䍁䅁䅣祂䝁䅕䅣桂䝁䅫䅚杁䝁䄰睢楂䝁䅫䅢求䍁䅁杤療䝁䅫睙求䍁䅁督桂䡁䅑党獂䝁䅷兡あ䝁䅕䅉橂䝁䄸兢瑂䡁䅕杢灂䝁䅍兙あ䝁䅫睢畂䡁䅍睏杁䡁䅁兤穂䝁䅧兌あ䝁䄸兌あ䝁䅅䅢牂䑁䅳䅉楂䡁䅉睢桂䝁䅑杙桂䝁䄴䅚杁䝁䅑兙あ䝁䅅睏杁䕁䅫杢あ䝁䅕杣畂䝁䅕䅤杁䝁䄸杚杁䙁䅑䅡灂䝁䄴睚穂䍁䅁䅋䩂䝁䄸䅖灁䑁䅳䅉桂䝁䄴䅚杁䡁䅍兙あ䝁䅕䅢獂䝁䅫䅤求䍁䅁䅤灂䝁䄰党杁䝁䅅杢歂䍁䅁䅢療䝁䅍兙あ䝁䅫睢畂䍁䅁督求䡁䅉杤灂䝁䅍党穂䍁䄴䅉䩂䝁䄴䅉桂䝁䅑䅚灂䡁䅑兡療䝁䄴䅌杁䡁䅑䅡求䍁䅁睙療䝁䄰䅣桂䝁䄴入杁䝁䄸杚浂䝁䅕杣穂䍁䅁䅣求䡁䅉督療䝁䄴杢求䝁䅷䅉あ䡁䅉兙橂䝁䅳兡畂䝁䅣䅉歂䝁䅕杤灂䝁䅍党穂䑁䅳䅉桂䡁䅍督求䡁䅑䅉あ䡁䅉兙橂䝁䅳兡畂䝁䅣䅉歂䝁䅕杤灂䝁䅍党穂䍁䅁杚療䡁䅉䅉求䡁䅅兤灂䡁䅁兢求䝁䄴䅤獁䍁䅁杤求䝁䅧兡橂䝁䅷党穂䍁䅷䅉桂䝁䄴䅚杁䝁䅅兡祂䝁䅍杣桂䝁䅙䅤穂䑁䅳䅉楂䝁䅕入療䝁䄴䅚瑁䝁䅷兡畂䝁䅕兌療䝁䅙兌穂䝁䅫睚潂䡁䅑䅉桂䝁䅫杣橂䡁䅉兙浂䡁䅑䅉橂䝁䄸兢瑂䡁䅕杢灂䝁䅍兙あ䝁䅫睢畂䡁䅍䅉桂䡁䅁䅣獂䝁䅫睙桂䡁䅑兡療䝁䄴督㝁䍁䅁兢桂䡁䅉兡あ䝁䅫兢求䍁䅁睙療䝁䄰兢ㅂ䝁䄴兡橂䝁䅅䅤灂䝁䄸杢穂䍁䅁兙睂䡁䅁䅢灂䝁䅍兙あ䝁䅫睢畂䡁䅍睏杁䡁䅍䅣求䝁䅍兡桂䝁䅷兡㙂䝁䅕䅚杁䝁䅍睢瑂䝁䄰兤畂䝁䅫睙桂䡁䅑兡療䝁䄴督杁䡁䅍睢獂䡁䅕䅤灂䝁䄸杢穂䍁䅁杚療䡁䅉䅉潂䝁䅫睚潂䍁䄰杤桂䝁䅷兤求䍁䅁兡畂䝁䅑兡㉂䝁䅫䅚ㅂ䝁䅅䅢穂䑁䅳䅉桂䝁䄴䅚杁䝁䄰睢楂䝁䅫䅢求䍁䅁睙療䝁䄰兢ㅂ䝁䄴兡橂䝁䅅䅤灂䝁䄸杢穂䍁䅁兙畂䝁䅑䅉歂䝁䅅䅤桂䍁䅁䅚求䡁䅙兡橂䝁䅕督杁䝁䅙睢祂䍁䅁䅤潂䝁䅕䅉瑂䝁䅫䅢灂䡁䅑兙祂䡁䅫䅉桂䝁䄴䅚杁䝁䄸䅤潂䝁䅕杣杁䝁䅣睢㉂䝁䅕杣畂䝁䄰党畂䡁䅑䅉桂䝁䅣党畂䝁䅍兡求䡁䅍䅌杁䡁䅍兤橂䝁䅧䅉桂䡁䅍䅉穂䝁䅕睙ㅂ䡁䅉党杁䡁䅍兙あ䝁䅕䅢獂䝁䅫䅤求䍁䅁䅡桂䝁䄴䅚穂䝁䅕䅤穂䑁䅳䅉桂䝁䄴䅚杁䝁䄰兙灂䝁䄴䅤求䝁䄴兙畂䝁䅍党杁䡁䅍党祂䡁䅙兡橂䝁䅕督杁䝁䅙睢祂䍁䅁䅤潂䝁䅕䅉噂䍁䄴睕畁䍁䅁睚療䡁䅙党祂䝁䄴兢求䝁䄴䅤婁䡉䅍䅉歂䝁䅕䅚灂䝁䅍兙あ䝁䅕䅚杁䝁䅣兙あ䝁䅕睤桂䡁䅫杌杁䕁䅙兤祂䡁䅑䅡求䡁䅉䅌杁䝁䅫䅤杁䡁䅁杣療䡁䅙兡歂䝁䅕督杁䡁䅍兙あ䝁䅕䅢獂䝁䅫䅤求䍁䅁䅡桂䝁䄴䅚穂䝁䅕䅤穂䍁䅷䅉㉂䝁䄸兡橂䝁䅕䅉桂䝁䄴䅚杁䝁䅑兙あ䝁䅅䅉瑂䝁䄸䅚求䝁䄰督獁䍁䅁杙祂䝁䄸兙歂䝁䅉兙畂䝁䅑䅉歂䝁䅅䅤桂䍁䅁䅚求䡁䅙兡橂䝁䅕督獁䍁䅁兙畂䝁䅑䅉䩂䝁䄸䅖杁䝁䅑兙あ䝁䅅䅉歂䝁䅕杤灂䝁䅍党穂䑁䅳䅉桂䝁䄴䅚杁䡁䅙兙祂䝁䅫睢ㅂ䡁䅍䅉桂䝁䅍睙求䡁䅍督療䡁䅉兡求䡁䅍䅉浂䝁䄸杣杁䝁䅫䅤穂䍁䅁䅚求䡁䅙兡橂䝁䅕督杁䡁䅑䅡桂䡁䅑䅉灂䝁䄴睙獂䡁䅕䅚求䍁䅁杙桂䡁䅑䅤求䡁䅉兡求䡁䅍䅌杁䝁䅧睢獂䡁䅍䅤求䡁䅉督獁䍁䅁党桂䡁䅉杙ㅂ䝁䅑䅉潂䝁䅕兙歂䡁䅁䅡療䝁䄴党穂䍁䅷䅉睂䝁䄸杣あ䝁䅅杙獂䝁䅕䅉桂䡁䅕䅥灂䝁䅷兡桂䡁䅉入杁䝁䅅杢あ䝁䅕杢畂䝁䅅督獁䍁䅁兙畂䡁䅑党畂䝁䄴兙杁䝁䅅䅚桂䡁䅁䅤療䡁䅉督獁䍁䅁兖呂䕁䅉䅉歂䝁䅅䅤桂䍁䅁睙桂䝁䅉䅢求䡁䅍䅌杁䝁䅍䅡桂䡁䅉睚灂䝁䄴睚杁䡁䅕杢灂䡁䅑督獁䍁䅁兙畂䝁䅑䅉療䡁䅑䅡求䡁䅉督畁䍁䅁䅖潂䝁䅕䅉橂䝁䄸兢睂䝁䅅杢㕂䍁䅁督求䝁䅷䅢穂䍁䅁兡あ䡁䅍䅉睂䡁䅉睢歂䡁䅕睙あ䡁䅍䅉桂䝁䄴䅚杁䡁䅍党祂䡁䅙兡橂䝁䅕督杁䡁䅑睢杁䝁䅍睢瑂䝁䄰党祂䝁䅍兡桂䝁䅷䅉求䝁䄴䅚杁䡁䅕督求䡁䅉督杁䡁䅑䅡祂䝁䄸兤湂䝁䅧䅉桂䍁䅁睤潂䝁䄸䅢求䡁䅍兙獂䝁䅕䅉歂䝁䅫督あ䡁䅉兡楂䡁䅕䅤灂䝁䄸杢杁䝁䄴党あ䡁䅣睢祂䝁䅳䅉あ䝁䅧兙あ䍁䅁兡畂䝁䅍䅢ㅂ䝁䅑党杁䡁䅍党祂䡁䅙兡橂䝁䅕䅉睂䡁䅉睢㉂䝁䅫䅚求䡁䅉督獁䍁䅁兙畂䝁䅑䅉㉂䝁䅅䅢ㅂ䝁䅕兌桂䝁䅑䅚求䝁䅑䅉祂䝁䅕督求䝁䅷䅢求䡁䅉督杁䝁䅅杢歂䍁䅁兢桂䝁䄴兤浂䝁䅅睙あ䡁䅕杣求䡁䅉督畁䍁䅁䅖潂䝁䅕䅉橂䝁䄸兢睂䝁䅅杢㕂䍁䅁睤桂䡁䅍䅉浂䝁䄸杣瑂䝁䅕杣獂䡁䅫䅉牂䝁䄴睢㍂䝁䄴䅉桂䡁䅍䅉䩂䡁䅉兡歂䝁䅫兤瑂䍁䅁䅓療䝁䅷䅚灂䝁䄴睚穂䍁䅁䅔䵂䕁䅍䅉桂䝁䄴䅚杁䝁䅍䅡桂䝁䄴睚求䝁䅑䅉灂䡁䅑督杁䝁䄴兙瑂䝁䅕䅉あ䝁䄸䅉䩂䡁䅉兡歂䝁䅫兤瑂䍁䅁睑療䝁䄰兢ㅂ䝁䄴兡橂䝁䅅䅤灂䝁䄸杢穂䍁䅁兓畂䝁䅍杌杁䝁䅫杢杁䙁䅍党睂䡁䅑党瑂䝁䅉党祂䍁䅁杍睁䑁䅁兏畁䍁䅁兓祂䝁䅫䅚灂䡁䅕兢杁䕁䅍睢瑂䝁䄰兤畂䝁䅫睙桂䡁䅑兡療䝁䄴督杁䕁䅫杢橂䍁䄴䅉灂䡁䅍䅉潂䝁䅕兙歂䡁䅅兤桂䡁䅉䅤求䡁䅉党歂䍁䅁兡畂䍁䅁兔橂䕁䅷党桂䝁䄴䅌杁䙁䅙兡祂䝁䅣兡畂䝁䅫兙畁䅁䅁桒䅣䙁䙯䅁䩂䡁䅉睢畂䍁䅁兔療䡁䅕杢あ䝁䅅兡畂䍁䅁兓畂䝁䅍睢祂䡁䅁睢祂䝁䅅䅤求䝁䅑䅉潁䕁䄴兗呂䕁䅕杏杁䕁䅫杕乂䍁䅫䅉灂䡁䅍䅉桂䍁䅁睚獂䝁䄸杙桂䝁䅷䅉獂䝁䅕兙歂䝁䅕杣杁䝁䅫杢杁䝁䅫杢浂䝁䄸杣瑂䝁䅅䅤灂䝁䄸杢杁䝁䄰兙畂䝁䅅睚求䝁䄰党畂䡁䅑䅉穂䝁䅕杣㉂䝁䅫睙求䡁䅍杌杁䕁䅙睢ㅂ䝁䄴䅚求䝁䅑䅉灂䝁䄴䅉硁䑁䅫兎硁䍁䅁兙畂䝁䅑䅉あ䡁䅉兤穂䡁䅑党歂䍁䅁杙㕂䍁䅁兢療䡁䅉党杁䡁䅑䅡桂䝁䄴䅉祁䑁䅑䅍獁䑁䅁䅍睁䍁䅁睙ㅂ䡁䅍䅤療䝁䄰党祂䡁䅍䅉㍂䝁䄸杣獂䝁䅑睤灂䝁䅑党獁䍁䅁兓祂䝁䄸杢杁䕁䄰睢ㅂ䝁䄴䅤桂䝁䅫杢杁䡁䅍党祂䡁䅙党穂䍁䅁䅤療䍁䅁䅣祂䝁䄸䅤求䝁䅍䅤杁䝁䅅杢歂䍁䅁党獂䝁䅕杤桂䡁䅑党杁䡁䅑䅡求䍁䅁䅣療䡁䅣党祂䍁䅁睢浂䍁䅁睢ㅂ䡁䅉䅉橂䡁䅕督あ䝁䄸兢求䡁䅉督婁䍉䅁睤療䡁䅉睡畁䍁䅁䅖潂䡁䅉睢ㅂ䝁䅣䅡杁䝁䅅䅉祂䝁䅅杢湂䝁䅕䅉療䝁䅙䅉療䝁䅙杚求䡁䅉兡畂䝁䅣督杁䝁䅫杢橂䝁䅷兤歂䝁䅫杢湂䍁䅁䅚灂䝁䅣兡あ䝁䅅䅢杁䡁䅑杣桂䝁䄴督浂䝁䄸杣瑂䝁䅅䅤灂䝁䄸杢獁䍁䅁䅚桂䡁䅑兙杁䝁䅍党畂䡁䅑党祂䡁䅍䅌杁䡁䅍党橂䡁䅕杣求䍁䅁杣求䝁䅍睢祂䝁䅑督杁䡁䅍䅤療䡁䅉兙湂䝁䅕䅌杁䝁䅫杢浂䝁䄸杣瑂䝁䅅䅤灂䝁䄸杢杁䝁䄰兙畂䝁䅅睚求䝁䄰党畂䡁䅑䅌杁䝁䅅督穂䝁䅕䅤杁䝁䅷兡浂䝁䅕睙㕂䝁䅍䅢求䍁䅁兢桂䝁䄴兙湂䝁䅕兢求䝁䄴䅤獁䍁䅁督求䝁䅍兤祂䝁䅕䅉歂䝁䅕督あ䡁䅉兤橂䡁䅑兡療䝁䄴䅉桂䝁䄴䅚杁䝁䅅杣あ䍁䅁督あ䝁䄸杣桂䝁䅣党杁䝁䅅杢歂䍁䅁䅢療䝁䅣兡穂䡁䅑兡橂䡁䅍䅌杁䕁䅫杣療䝁䄴䅉乂䝁䄸兤畂䡁䅑兙灂䝁䄴䅉潂䝁䅕䅢睂䡁䅍䅉楂䡁䅕督灂䝁䄴党穂䡁䅍党穂䍁䅁杙祂䝁䅫杢湂䍁䅁䅢灂䝁䅣䅡あ䍁䅁䅤療䍁䅁䅤潂䝁䅕兡祂䍁䅁䅚桂䡁䅉睡杁䝁䅑兙あ䝁䅅䅌杁䝁䅕杢桂䝁䅉䅢灂䝁䄴睚杁䝁䅍兤穂䡁䅑睢瑂䝁䅕杣穂䍁䅁䅤療䍁䅁兤畂䝁䅷睢橂䝁䅳䅉㉂䝁䅅䅢ㅂ䝁䅕䅉桂䝁䄴䅚杁䝁䅫杢あ䝁䅕䅢獂䝁䅫睚求䝁䄴睙求䍁䅁杚祂䝁䄸兢杁䡁䅑䅡求䝁䅫杣杁䡁䅍䅤療䡁䅉党歂䍁䅁䅚灂䝁䅣兡あ䝁䅅䅢杁䝁䅅杢歂䍁䅁䅣潂䡁䅫督灂䝁䅍兙獂䍁䅁兙穂䡁䅍党あ䡁䅍䅉桂䡁䅑䅉穂䡁䅁党求䝁䅑䅉桂䝁䄴䅚杁䡁䅣兡あ䝁䅧䅉穂䝁䅕睙ㅂ䡁䅉兡あ䡁䅫䅌杁䡁䅣䅡灂䝁䅷党杁䝁䅧党獂䡁䅁兡畂䝁䅣䅉あ䝁䅧党瑂䍁䅁兢求䝁䅕䅤杁䡁䅑䅡求䝁䅫杣杁䝁䅕杢㉂䝁䅫杣療䝁䄴兢求䝁䄴䅤桂䝁䅷䅉湂䝁䄸兙獂䡁䅍杌䅁䕁塧䅁煁䅁䅁兓穂䡁䅍兤求䡁䅉䅉䑂䡁䅉党歂䝁䅫䅤杁䙁䅉兙あ䝁䅫杢湂䅁䅁朵䅯䉁偑䅁䩂䡁䅑杣療䝁䄴䅌杁䕁䅫杢橂䍁䄴䅌杁䝁䅅䅉あ䝁䅕睙潂䝁䄴睢獂䝁䄸睚㕂䍁䅷䅉穂䝁䄸䅢ㅂ䡁䅑兡療䝁䄴督獁䍁䅁兙畂䝁䅑䅉穂䝁䅕杣㉂䝁䅫睙求䍁䅁睙療䝁䄰䅣桂䝁䄴入獁䍁䅁䅣祂䝁䄸杤灂䝁䅑党穂䍁䅁党畂䝁䅑兌あ䝁䄸兌求䝁䄴䅚杁䡁䅍睢獂䡁䅕䅤灂䝁䄸杢穂䍁䅁䅤潂䝁䅅䅤杁䝁䅧党獂䡁䅁䅉瑂䝁䅅杢桂䝁䅣党杁䝁䅕杢求䡁䅉睚㕂䍁䅷䅉㍂䝁䅅䅤求䡁䅉䅌杁䝁䅅杢歂䍁䅁督瑂䝁䅅杣あ䍁䅁睙灂䡁䅑入杁䝁䄸䅣求䡁䅉兙あ䝁䅫睢畂䡁䅍䅉㍂䝁䄸杣獂䝁䅑睤灂䝁䅑党畁䍁䅁兓あ䍁䅁睢睂䝁䅕杣桂䡁䅑党穂䍁䅁兡畂䍁䅁䅤潂䡁䅉党求䍁䅁督求䝁䅣兢求䝁䄴䅤穂䑁䅯䅉䕂䝁䅕杤灂䝁䅍党杁䙁䅍睢獂䡁䅕䅤灂䝁䄸杢穂䍁䅷䅉佂䝁䅕䅤㍂䝁䄸杣牂䝁䅕䅚杁䙁䅍睢獂䡁䅕䅤灂䝁䄸杢穂䍁䅷䅉桂䝁䄴䅚杁䕁䄸兤あ䝁䅍睢瑂䝁䅕督畁䍁䅁䅖潂䝁䅕䅉䕂䝁䅕杤灂䝁䅍党杁䙁䅍睢獂䡁䅕䅤灂䝁䄸杢穂䍁䅁督求䝁䅣兢求䝁䄴䅤杁䝁䄸杚浂䝁䅕杣穂䍁䅁䅡桂䡁䅉䅚㍂䝁䅅杣求䍁䅁䅣祂䝁䄸䅚ㅂ䝁䅍䅤穂䍁䅁䅤潂䝁䅅䅤杁䝁䅅杣求䍁䅁兤穂䝁䅕䅚杁䝁䅙睢祂䍁䅁兢求䝁䅅督ㅂ䡁䅉党瑂䝁䅕杢あ䍁䅷䅉橂䝁䄸杢あ䡁䅉睢獂䍁䅷䅉療䡁䅉䅉穂䝁䅕杢穂䝁䅫杢湂䍁䅷䅉穂䡁䅕睙潂䍁䅁兙穂䍁䅁督あ䝁䅅杢歂䝁䅅杣歂䍁䅁睚桂䡁䅍䅌杁䝁䅕䅢求䝁䅍䅤祂䝁䅫睙灂䡁䅑入獁䍁䅁睤桂䡁䅑党祂䍁䅷䅉桂䝁䄴䅚杁䝁䅍睢瑂䝁䄰兤畂䝁䅫睙桂䡁䅑兡畂䝁䅣䅉瑂䝁䅕䅤求䡁䅉督獁䍁䅁兙穂䍁䅁睤求䝁䅷䅢杁䝁䅅督杁䝁䅧党桂䡁䅑䅉桂䝁䄴䅚杁䝁䅅䅢獂䝁䄸睙桂䡁䅑兡療䝁䄴䅉睂䡁䅉睢歂䡁䅕睙あ䡁䅍杌杁䙁䅑䅡求䍁䅁杔求䡁䅑睤療䡁䅉睡求䝁䅑䅉呂䝁䄸䅢ㅂ䡁䅑兡療䝁䄴督杁䡁䅍党湂䝁䄰党畂䡁䅑䅉睂䡁䅉睢㉂䝁䅫䅚求䡁䅍䅉橂䝁䄸兢瑂䡁䅕杢灂䝁䅍兙あ䝁䅫杢湂䍁䅁䅚求䡁䅙兡橂䝁䅕督獁䍁䅁督ㅂ䝁䅍䅡杁䝁䅅督杁䡁䅍兢桂䡁䅉䅤杁䝁䄰党あ䝁䅕杣穂䍁䅷䅉瑂䝁䄸䅚ㅂ䝁䅷党穂䍁䅷䅉求䝁䄴䅚睂䝁䄸兡畂䡁䅑督獁䍁䅁兙畂䝁䅑䅉穂䝁䅕杢穂䝁䄸杣穂䑁䅳䅉畂䝁䅕䅤㍂䝁䄸杣牂䍁䅁兡畂䝁䅙杣桂䡁䅍䅤祂䡁䅕睙あ䡁䅕杣求䑁䅳䅉桂䝁䄴䅚杁䝁䅅督穂䝁䄸睙灂䝁䅅䅤求䝁䅑䅉潂䝁䅕兙あ䍁䄰党畂䝁䅑䅉瑂䝁䅅杢桂䝁䅣党瑂䝁䅕杢あ䍁䅁兙畂䝁䅑䅉桂䡁䅁䅣獂䝁䅫睙桂䡁䅑兡療䝁䄴䅉穂䝁䄸杚あ䡁䅣兙祂䝁䅕䅉浂䝁䄸杣杁䝁䅅睙硂䡁䅕兡祂䝁䅫杢湂䍁䅁兙畂䝁䅑䅉あ䡁䅉兙畂䡁䅍䅣療䡁䅉䅤灂䝁䄴睚杁䝁䅅䅣睂䝁䅷兡橂䝁䅅䅤灂䝁䄸杢瑁䡁䅍䅣求䝁䅍兡浂䝁䅫睙杁䝁䅑兙あ䝁䅅杌杁䙁䅑䅡灂䡁䅍䅉穂䝁䅕睚瑂䝁䅕杢あ䍁䅁兙獂䡁䅍睢杁䝁䄸杚浂䝁䅕杣穂䍁䅁兡畂䝁䅑兤穂䡁䅑杣灂䝁䅅䅢杁䝁䅫杢あ䝁䅕杣畂䝁䅕䅤杁䝁䄸杚杁䡁䅑䅡灂䝁䄴睚穂䍁䅁督療䝁䅷兤あ䝁䅫睢畂䡁䅍杌杁䕁䅫杢橂䝁䅷兤歂䝁䅫杢湂䍁䅁兙ㅂ䡁䅑睢瑂䝁䅅䅤求䝁䅑䅉瑂䝁䅕䅤求䡁䅉䅉祂䝁䅕兙歂䝁䅫杢湂䑁䅳䅉桂䝁䅑杤桂䝁䄴睙求䝁䅑䅉瑂䝁䅕䅤求䡁䅉兡畂䝁䅣䅉灂䝁䄴杚祂䝁䅅督あ䡁䅉兤橂䡁䅑兤祂䝁䅕䅉浂䝁䄸杣杁䝁䅕䅢求䝁䅍䅤祂䝁䅫睙灂䡁䅑入獁䍁䅁睤桂䡁䅑党祂䍁䅷䅉桂䝁䄴䅚杁䝁䅣兙穂䑁䅳䅉歂䝁䅫督あ䡁䅉兡楂䡁䅕䅤求䝁䅑䅉求䝁䄴党祂䝁䅣入杁䡁䅉党穂䝁䄸兤祂䝁䅍党杁䝁䄰兙畂䝁䅅睚求䝁䄰党畂䡁䅑睏杁䡁䅍兢桂䡁䅉䅤杁䝁䅣杣灂䝁䅑䅉桂䝁䄴䅚杁䝁䅑兡穂䡁䅑杣灂䝁䅉兤あ䝁䅫睢畂䍁䅁兙ㅂ䡁䅑睢瑂䝁䅅䅤灂䝁䄸杢㝁䍁䅁督瑂䝁䅅杣あ䍁䅁督あ䡁䅉党求䡁䅑䅉獂䝁䅫睚潂䡁䅑兡畂䝁䅣睏杁䝁䅅杢歂䍁䅁䅢求䝁䅅睡杁䝁䅑党あ䝁䅕睙あ䝁䅫睢畂䍁䅁兙畂䝁䅑䅉桂䡁䅁䅣獂䝁䅫睙桂䡁䅑兡療䝁䄴督杁䝁䅙睢祂䍁䅁睚桂䡁䅍䅉桂䝁䄴䅚杁䡁䅣兙あ䝁䅕杣杁䡁䅍入穂䡁䅑党瑂䡁䅍杌杁䙁䅑䅡求䍁䅁睔ㅂ䡁䅑睙療䝁䄰党穂䍁䅁督求䝁䅣兢求䝁䄴䅤杁䡁䅁杣療䡁䅙兡歂䝁䅕督杁䡁䅙兙獂䡁䅕党瑁䝁䅅䅚歂䝁䅕䅚獁䍁䅁党畂䝁䅧兙畂䝁䅍党歂䍁䅁督療䝁䅙䅤㍂䝁䅅杣求䍁䅁兙畂䝁䅑䅉穂䝁䅕杣㉂䝁䅫睙求䡁䅍䅌杁䝁䅅杣あ䝁䅫杚灂䝁䅍兡桂䝁䅷䅉灂䝁䄴䅤求䝁䅷䅢灂䝁䅣党畂䝁䅍党獁䍁䅁兙畂䝁䅑䅉瑂䝁䅅睙潂䝁䅫杢求䍁䅁䅢求䝁䅅杣畂䝁䅫杢湂䍁䅁杚療䡁䅉䅉瑂䝁䅅杢桂䝁䅣兡畂䝁䅣䅌杁䝁䄸杣湂䝁䅅杢灂䡁䅯兡畂䝁䅣䅌杁䝁䅅杢桂䝁䅷入㙂䝁䅫杢湂䍁䅷䅉桂䝁䄴䅚杁䝁䅫杢あ䝁䅕杣睂䡁䅉党あ䝁䅫杢湂䍁䅁䅚桂䡁䅑兙杁䡁䅑睢杁䝁䅕杢潂䝁䅅杢橂䝁䅕䅉歂䝁䅕睙灂䡁䅍兡療䝁䄴䅉瑂䝁䅅睡灂䝁䄴睚獁䍁䅁兢桂䡁䅧兡瑂䝁䅫来求䍁䅁睢睂䝁䅕杣桂䡁䅑兡療䝁䄴兙獂䍁䅁䅣祂䝁䄸杚灂䡁䅑兙楂䝁䅫䅢灂䡁䅑入獁䍁䅁杣求䡁䅍睢ㅂ䡁䅉睙求䍁䅁党浂䝁䅙兡橂䝁䅫党畂䝁䅍入獁䍁䅁睚祂䝁䅫䅚杁䝁䅅杢桂䝁䅷入あ䝁䅫睙穂䍁䅷䅉桂䝁䄴䅚杁䝁䅑党獂䝁䅫杤求䡁䅉䅉祂䝁䅕督ㅂ䝁䅷䅤穂䍁䅁杚療䡁䅉䅉橂䝁䄸杢穂䡁䅕兢求䡁䅉督獁䍁䅁兤あ䝁䅫䅢灂䡁䅑兡求䡁䅍䅌杁䝁䅅杢歂䍁䅁督瑂䝁䅅杣あ䍁䅁睙灂䡁䅑兡求䡁䅍杌杁䕁䅫杢杁䝁䅅䅚歂䝁䅫䅤灂䝁䄸杢獁䍁䅁兡あ䍁䅁睢浂䝁䅙党祂䡁䅍䅉灂䝁䄰䅣獂䝁䅕兢求䝁䄴䅤桂䡁䅑兡療䝁䄴䅌杁䡁䅁杣療䝁䅯党橂䡁䅑䅉瑂䝁䅅杢桂䝁䅣党瑂䝁䅕杢あ䍁䅷䅉灂䝁䄴督あ䝁䅅䅢獂䝁䅅䅤灂䝁䄸杢獁䍁䅁睙療䝁䄴督ㅂ䝁䅷䅤灂䝁䄴睚獁䍁䅁兙畂䝁䅑䅉睂䝁䄸督あ䍁䄰督桂䝁䅷党杁䝁䄰兙灂䝁䄴䅤求䝁䄴兙畂䝁䅍党杁䡁䅍兤睂䡁䅁睢祂䡁䅑䅉穂䝁䅕杣㉂䝁䅫睙求䡁䅍䅌杁䝁䅅督杁䡁䅣党獂䝁䅷䅉桂䡁䅍䅉橂䝁䅷睢ㅂ䝁䅑䅉桂䝁䄴䅚杁䡁䅍睢浂䡁䅑睤桂䡁䅉党瑁䝁䅅督瑁䝁䅅兌穂䝁䅕杣㉂䝁䅫睙求䑁䅳䅉桂䝁䄴䅚杁䝁䅕䅥あ䝁䅕杢歂䝁䅕䅚杁䝁䄸杣杁䝁䅍兤穂䡁䅑睢瑂䝁䅕杣瑁䡁䅍䅣求䝁䅍兡浂䝁䅫睙杁䡁䅣兙祂䡁䅉兙畂䡁䅑兡求䡁䅍杌杁䙁䅑䅡求䍁䅁睙療䝁䄰䅣桂䝁䄴入杁䝁䄸杚浂䝁䅕杣穂䍁䅁兡あ䡁䅍䅉睂䡁䅉睢歂䡁䅕睙あ䡁䅍䅉桂䝁䄴䅚杁䡁䅍党祂䡁䅙兡橂䝁䅕督杁䡁䅕杢歂䝁䅕杣杁䡁䅑䅡求䍁䅁兓あ䡁䅉睢畂䍁䅁杙祂䝁䅅杢歂䍁䄴䅉䩂䡁䅑䅉穂䝁䅕杣㉂䝁䅕督杁䡁䅕䅤灂䝁䅷兡あ䡁䅫䅉桂䝁䄴䅚杁䡁䅍兢桂䡁䅉䅤杁䝁䅍兡あ䡁䅫䅉橂䡁䅕督あ䝁䄸兢求䡁䅉督獁䍁䅁兙畂䝁䅑䅉瑂䡁䅕杢灂䝁䅍兡睂䝁䅅䅢灂䡁䅑兡求䡁䅍䅉あ䝁䅧杣療䡁䅕睚潂䍁䅁兡あ䡁䅍䅉穂䝁䅅䅢求䡁䅍䅉浂䝁䄸杣橂䝁䅕䅌杁䝁䅑兡穂䡁䅑杣灂䝁䅉兤あ䝁䄸杣穂䍁䅷䅉桂䝁䅣党畂䡁䅑督獁䍁䅁䅣桂䡁䅉䅤畂䝁䅕杣穂䍁䅷䅉桂䝁䄴䅚杁䝁䄰党あ䝁䅕杣杁䝁䄰兙畂䡁䅕杚桂䝁䅍䅤ㅂ䡁䅉党祂䍁䅁杣求䡁䅁杣求䡁䅍党畂䡁䅑兙あ䝁䅫杤求䡁䅍杌杁䕁䅫䅤祂䝁䄸杢獁䍁䅁兓畂䝁䅍杌杁䡁䅣兙穂䍁䅁兡畂䝁䅍睢祂䡁䅁睢祂䝁䅅䅤求䝁䅑䅉灂䝁䄴䅉硁䑁䅫睎㍁䍁䅁兙畂䝁䅑䅉灂䡁䅍䅉潂䝁䅕兙歂䡁䅅兤桂䡁䅉䅤求䡁䅉党歂䍁䅁兡畂䍁䅁䅔灂䝁䅉党祂䡁䅑入杁䕁䅷兙牂䝁䅕䅌杁䙁䅣兙穂䝁䅧兡畂䝁䅣䅤療䝁䄴杌䅁䕁填䅁䕁䅁䅁杓䅁䵁䌰䅁⭃兄䅁杓流䕁䅯䅉呂䝁䄴兙橂䝁䅳䅉䝂䝁䄸睢歂䡁䅍䅉䑂䝁䄸杣睂䍁䄴䅉瑂䝁䅅杢ㅂ䝁䅙兙橂䡁䅑兤祂䝁䅕督獁䍁䅁兢桂䡁䅉睡求䡁䅑督獁䍁䅁兙畂䝁䅑䅉歂䝁䅫督あ䡁䅉兡楂䡁䅕䅤求䡁䅍䅉畂䡁䅕䅤祂䝁䅫䅤灂䝁䄸杢桂䝁䅷䅉穂䝁䄴兙橂䝁䅳䅉浂䝁䄸睢歂䍁䅁兙畂䝁䅑䅉楂䝁䅕杤求䡁䅉兙湂䝁䅕督杁䡁䅑睢杁䡁䅑䅡求䍁䅁杚療䝁䄸䅚杁䡁䅍党祂䡁䅙兡橂䝁䅕䅉桂䝁䄴䅚杁䡁䅉党あ䝁䅅兡獂䍁䅁督ㅂ䡁䅁党祂䝁䄰兙祂䝁䅳党あ䍁䅁兡畂䝁䅑兤穂䡁䅑杣灂䝁䅕督杁䝁䅫杢杁䡁䅑䅡求䍁䅁兖畂䝁䅫䅤求䝁䅑䅉呂䡁䅑兙あ䝁䅕督獁䍁䅁兔求䡁䅧兡橂䝁䄸䅌杁䝁䅅杢歂䍁䅁睑桂䝁䄴兙歂䝁䅅杌杁䕁䅫䅤杁䝁䄸䅣求䡁䅉兙あ䝁䅕督杁䡁䅑䅡祂䝁䄸兤湂䝁䅧䅉あ䝁䅧杣求䝁䅕䅉穂䝁䅕睚瑂䝁䅕杢あ䡁䅍杏杁䕁䅙睢療䝁䅑䅉呂䝁䅕杣㉂䝁䅫睙求䍁䅷䅉卂䝁䅕䅤桂䝁䅫䅢杁䙁䅍兤睂䝁䅕杣瑂䝁䅅杣牂䝁䅕䅤穂䍁䅷䅉桂䝁䄴䅚杁</t>
  </si>
  <si>
    <t>䕁䅙杣療䡁䅯党畂䍁䅁村求䡁䅙党祂䝁䅅睚求䡁䅍杌杁䕁䅫䅤杁䝁䄸杚浂䝁䅕杣穂䍁䅁督療䝁䅙䅤杁䡁䅁杣求䡁䅑来求䝁䅷督杁䡁䅕杢歂䝁䅕杣杁䡁䅑䅡求䍁䅁睕噂䙁䅁兒卂䙁䅁杕䙂䙁䅑杗䙂䕁䅷䅌杁䙁䅍兖兂䕁䅕杕兂䙁䅉兒啂䙁䅯兒䵂䍁䅁村䉂䙁䅙兑卂䕁䅫兑佂䍁䅷䅉佂䕁䅕睖杁䙁䅫睔卂䕁䅳䅉兂䙁䅉兒啂䙁䅯兒䵂䍁䅷䅉䍂䕁䅅杖䉂䙁䅉兓䉂䕁䄴䅉䍂䕁䅅睓䙂䙁䅉兗獁䍁䅁杒䙂䕁䅑兒卂䕁䅅䅔杁䙁䅁杕䙂䙁䅑杗䙂䕁䅷䅌杁䝁䅅杢歂䍁䅁村卂䕁䅅兖䥂䕁䅅兖呂䍁䅁杙祂䝁䅅杢歂䡁䅍䅌杁䝁䅅督杁䡁䅣党獂䝁䅷䅉桂䡁䅍䅉ㅂ䝁䄴䅚求䡁䅉䅉あ䝁䅧党杁䡁䅁杣灂䡁䅙兙あ䝁䅕䅉獂䝁䅅杙求䝁䅷督㝁䍁䅁杚祂䝁䄸来求䝁䄴䅉畂䝁䄸杤求䝁䅷䅤㕂䍁䅁兤畂䝁䅑党祂䍁䅁䅤潂䝁䅕䅉䕂䕁䅫䅕兂䕁䅫杔婁䕉䅑睔啂䙁䅍䅌杁䕁䅷兖䩂䕁䅣兓婁䙉䅍䅌杁䙁䅣䅓偂䕁䅷兒杁䕁䅙杕噂䕁䅫䅖獁䍁䅁䅒偂䕁䅣睕啂䕁䅕杕呂䍁䅷䅉兂䕁䅧兓䵂䕁䅷兗杁䙁䅍睖䩂䙁䅉䅔獁䍁䅁兓䑂䕁䅕兒獁䍁䅁兙畂䝁䅑䅉乂䕁䅫杔噂䙁䅑兒杁䕁䄰兑䩂䕁䅑䅉楂䡁䅉兙畂䝁䅑督㝁䍁䅁睙潂䡁䅕杣祂䝁䄸督杁䡁䅕杢歂䝁䅕杣杁䡁䅑䅡求䍁䅁䅓偂䕁䅷兑桁䍁䅁兙畂䝁䅑䅉䑂䕁䅅䅔䩂䕁䅙睔卂䕁䄴兓䉂䍁䅁睑䥂䙁䅕杕卂䕁䄸睕杁䝁䅉杣桂䝁䄴䅚穂䑁䅳䅉桂䝁䄴䅚杁䝁䅧兙畂䝁䅑䅡求䝁䅷䅚杁䡁䅁杣療䝁䅑兤橂䡁䅑督杁䡁䅕杢歂䝁䅕杣杁䡁䅑䅡求䍁䅁䅣祂䝁䅫杤桂䡁䅑党杁䝁䅷兙楂䝁䅕䅢穂䍁䄴䅉啂䝁䅧党杁䝁䅍睢瑂䡁䅁兙畂䡁䅫䅉桂䝁䅷督療䍁䅁䅣祂䝁䄸杤灂䝁䅑党穂䍁䅁杙桂䝁䅳党祂䡁䅫䅉睂䡁䅉睢歂䡁䅕睙あ䡁䅍䅌杁䡁䅍兤橂䝁䅧䅉桂䡁䅍䅉浂䝁䅫睚杁䝁䅅杢歂䍁䅁杚祂䡁䅕兡あ䍁䅁杙桂䡁䅉督獁䍁䅁睙療䝁䄸睡灂䝁䅕督獁䍁䅁杙祂䝁䅕兙歂䡁䅍䅌杁䡁䅉睢獂䝁䅷督獁䍁䅁睙祂䡁䅕兢楂䍁䅷䅉瑂䡁䅕杚浂䝁䅫杢穂䍁䅷䅉桂䝁䄴䅚杁䝁䅑睢畂䡁䅕䅤穂䍁䅁兤畂䝁䅑党祂䍁䅁䅤潂䝁䅕䅉乂䙁䅉睕畁䍁䅁睒偂䕁䄸䅒䑂䕁䄸睔䱂䕁䅫兒獁䍁䅁杕䙂䕁䅅䅒䩂䍁䄰村䉂䕁䅳兒獁䍁䅁睑偂䙁䅕杔啂䙁䅉兗杁䕁䅧睔乂䕁䅕䅌杁䕁䄰兑卂䙁䅫䅉䍂䉁杫睕獁䍁䅁䅒䉂䕁䅑䅒婂䍁䅁杕䉂䙁䅫升呂䍁䅁兙畂䝁䅑䅉䥂䕁䅫䅔䵂䍁䅁杊杁䙁䅙兑䵂䕁䅷兒婂䍁䅁杙祂䝁䅅杢歂䡁䅍䅌杁䝁䅅督杁䡁䅣党獂䝁䅷䅉桂䡁䅍䅉ㅂ䝁䄴䅚求䡁䅉䅉睂䡁䅉兡㉂䝁䅅䅤求䍁䅁䅢桂䝁䅉党獂䡁䅍睏杁䝁䅅杢歂䍁䅁杚祂䝁䄸来求䝁䄴䅉楂䝁䅕杤求䡁䅉兙湂䝁䅕督杁䡁䅕杢歂䝁䅕杣杁䡁䅑䅡求䍁䅁兓䑂䕁䅕兒獁䍁䅁睕䵂䙁䅕睕䥂䍁䅁䅕噂䙁䅁䅕䩂䕁䅕䅉桂䝁䄴䅚杁䙁䅁兑卂䙁䅉睔啂䍁䅁兓䑂䕁䅕䅉楂䡁䅉兙畂䝁䅑督畁䍁䅁兓畂䍁䅁兙歂䝁䅑兡あ䝁䅫睢畂䍁䅷䅉灂䡁䅑䅉療䝁䅙杚求䡁䅉督杁䝁䅙兤畂䝁䄴党獂䍁䅁睙桂䝁䅳党穂䍁䅁兤畂䝁䅑党祂䍁䅁䅤潂䝁䅕䅉䝂䙁䅕杔佂䕁䅕䅔杁䕁䅍兑䱂䕁䅕䅉䝂䕁䅅睑啂䕁䄸杕婂䍁䅁杙祂䝁䅅杢歂䍁䅷䅉桂䡁䅍䅉㍂䝁䅕䅢獂䍁䅁兙穂䍁䅁杤桂䡁䅉兡療䡁䅕督杁䝁䄸䅤潂䝁䅕杣杁䝁䅙睢療䝁䅑䅉睂䡁䅉睢歂䡁䅕睙あ䡁䅍睏杁䝁䅅杢歂䍁䅁督求䝁䅷䅢穂䍁䅁兢桂䝁䅍䅡灂䝁䄴党穂䍁䅁兙畂䝁䅑䅉瑂䝁䅅睙潂䝁䅫杢求䍁䅁䅣桂䡁䅉䅤穂䍁䅁䅤療䍁䅁睢あ䝁䅧党祂䍁䅁杚療䝁䄸䅚杁䝁䅅杢歂䍁䅁杙求䡁䅙党祂䝁䅅睚求䍁䅁睙療䝁䄰䅣桂䝁䄴兡求䡁䅍杌杁䙁䅑䅡求䍁䅁睙療䝁䄰䅣桂䝁䄴入杁䡁䅍党獂䝁䅷督杁䝁䅫䅤穂䍁䅁䅣祂䝁䄸䅚ㅂ䝁䅍䅤穂䍁䅁䅤潂䡁䅉睢ㅂ䝁䅣䅡杁䝁䅅䅉畂䝁䅕䅤㍂䝁䄸杣牂䍁䅁睢浂䍁䅁杚療䝁䄸䅚杁䝁䅉杣療䝁䅳党祂䡁䅍䅌杁䝁䅫杢歂䝁䅕䅣求䝁䄴䅚求䝁䄴䅤杁䡁䅍兙獂䝁䅕督杁䝁䅑兡穂䡁䅑杣灂䝁䅉兤あ䝁䄸杣穂䍁䅷䅉桂䝁䄴䅚杁䝁䅑兡祂䝁䅕睙あ䍁䅁督桂䝁䅷党穂䍁䅁杚療䡁䅉睙求䍁䄴䅉䩂䡁䅑䅉穂䝁䅕杣㉂䝁䅕督杁䡁䅍杢桂䝁䅍睡杁䝁䅉兙祂䡁䅍䅉桂䝁䄴䅚杁䝁䅙睢療䝁䅑䅉穂䡁䅑兙畂䝁䅑䅉獂䝁䄸睙桂䡁䅑兡療䝁䄴督杁䝁䅫杢杁䝁䅍䅡桂䝁䅫杢獁䍁䅁䅚求䡁䅁兙祂䡁䅑兢求䝁䄴䅤杁䝁䅅杢歂䍁䅁兢桂䡁䅍督杁䝁䄰党祂䝁䅍䅡桂䝁䄴䅚灂䡁䅍兡畂䝁䅣䅉穂䡁䅑睢祂䝁䅕督獁䍁䅁兢桂䝁䅷䅢穂䍁䅁兙畂䝁䅑䅉穂䝁䅧睢睂䡁䅁兡畂䝁䅣䅉橂䝁䅕杢あ䝁䅕杣穂䍁䅷䅉浂䝁䅅督あ䍁䅁杚療䝁䄸䅚杁䝁䅅杢歂䍁䅁睙桂䡁䅍兤桂䝁䅷䅉歂䝁䅫杢灂䝁䄴睚杁䡁䅉党穂䡁䅑兙ㅂ䡁䅉兙畂䡁䅑督獁䍁䅁督あ䝁䅅䅚灂䡁䅕兢穂䍁䅁兙畂䝁䅑䅉穂䡁䅁睢祂䡁䅑督杁䝁䅅杣求䝁䄴兙穂䍁䅷䅉獂䝁䅕兡穂䡁䅕杣求䍁䅁兙畂䝁䅑䅉あ䝁䅧党瑂䝁䅕䅉睂䝁䅅杣牂䡁䅍䅌杁䝁䅍睢畂䡁䅙党畂䝁䅫党畂䝁䅍党杁䡁䅍䅤療䡁䅉党穂䍁䅷䅉瑂䝁䄸杤灂䝁䅕䅉あ䝁䅧党桂䡁䅑杣求䡁䅍䅌杁䡁䅣兙祂䝁䅕䅡療䡁䅕督求䍁䅁睙獂䡁䅕杙杁䡁䅍䅤療䡁䅉党穂䍁䅷䅉穂䝁䅍䅡療䝁䄸䅢穂䍁䅷䅉橂䝁䄸䅢獂䝁䅕睚求䡁䅍䅉桂䝁䄴䅚杁䝁䄸䅤潂䝁䅕杣杁䝁䅫杢穂䡁䅑兡あ䡁䅕䅤灂䝁䄸杢穂䍁䅷䅉桂䝁䄴䅚杁䝁䅫杢歂䝁䅕䅣求䝁䄴䅚求䝁䄴䅤杁䡁䅉党あ䝁䅅兡獂䝁䅕杣穂䍁䄴䅉啂䝁䅧党杁䝁䅍睢瑂䡁䅁兙畂䡁䅫䅉㍂䝁䅅督杁䝁䅫杢橂䝁䄸杣睂䝁䄸杣桂䡁䅑党歂䍁䅁兡畂䍁䅁免㕁䑁䅣免杁䝁䅅杢歂䍁䅁兡穂䍁䅁䅡求䝁䅅䅚硂䡁䅕兙祂䡁䅑党祂䝁䅕䅚杁䝁䅫杢杁䕁䄰睢ㅂ䝁䄴䅤杁䕁䅷兙ㅂ䡁䅉党獂䍁䅷䅉佂䝁䅕睤杁䕁䅯党祂䡁䅍党㕂䍁䄴䅁偂睆䅁杮䄸䕁䅯杌䍂䍁䄴䅉䥂䡁䅕杢あ䍁䅁䅖祂䝁䅅杢穂䡁䅁睢祂䡁䅑䅉呂䝁䅕杣㉂䝁䅫睙求䡁䅍䅌杁䕁䅫杢橂䍁䄴䅉睂䡁䅉睢㉂䝁䅫䅚求䡁䅍䅉穂䡁䅕杣浂䝁䅅睙求䍁䅁䅤祂䝁䅅杢穂䡁䅁睢祂䡁䅑兙あ䝁䅫睢畂䍁䅷䅉歂䝁䅕䅢灂䡁䅙党祂䡁䅫䅌杁䝁䅅杢歂䍁䅁䅢療䝁䅣兡穂䡁䅑兡橂䍁䅁督求䡁䅉杤灂䝁䅍党穂䍁䅁兡畂䍁䅁䅤潂䝁䅕䅉噂䝁䄴兡あ䝁䅕䅚杁䙁䅍䅤桂䡁䅑党穂䍁䄴䅉䩂䡁䅑䅉療䡁䅁党祂䝁䅅䅤求䡁䅍䅉あ䝁䅧杣療䡁䅕睚潂䍁䅁杚灂䡁䅙党杁䡁䅍党湂䝁䄰党畂䡁䅑督㙁䍁䅁兓畂䡁䅑党祂䝁䄰睢歂䝁䅅䅢杁䍁䅧杓䍂䕁䅫克獁䍁䅁䅒求䝁䅑兡橂䝁䅅䅤求䝁䅑䅉䑂䝁䄸杢あ䡁䅉兙橂䡁䅑䅉呂䝁䅕杣㉂䝁䅫睙求䡁䅍䅉潁䕁䅑睑呂䍁䅫䅌杁䕁䅫杢あ䝁䅕睚祂䝁䅅䅤求䝁䅑䅉䑂䝁䅅䅣桂䝁䅍兡あ䡁䅫䅉呂䝁䄸䅢ㅂ䡁䅑兡療䝁䄴督杁䍁䅧兓䑂䙁䅍克獁䍁䅁杒灂䝁䄴兙獂䍁䅁兔灂䝁䅷党杁䙁䅍党祂䡁䅙兡橂䝁䅕督杁䍁䅧杒乂䙁䅍克獁䍁䅁兙畂䝁䅑䅉啂䡁䅉兤橂䝁䅳䅢療䝁䅅䅚杁䍁䅧杓䍂䙁䅑克畁䍁䅁䅖潂䝁䅕䅉䭂䕁䅉兓杁䡁䅍党湂䝁䄰党畂䡁䅑䅉療䝁䅙杚求䡁䅉督杁䝁䅫杢あ䝁䅕杣瑂䝁䄸䅚桂䝁䅷䅉浂䡁䅉党灂䝁䅣䅡あ䍁䅁督療䝁䅷兤あ䝁䅫睢畂䡁䅍杌杁䕁䅫䅤杁䝁䄸䅣求䡁䅉兙あ䝁䅕督杁䑁䅅免㑁䍁䅷免㍁䑁䅅䅉睂䝁䅫党橂䝁䅕督杁䝁䄸杚杁䝁䅍睢瑂䡁䅁兙畂䡁䅫兌療䡁䅣杢求䝁䅑䅉あ䡁䅉兙灂䝁䅷兡畂䝁䅣䅉求䡁䅅兤灂䡁䅁兢求䝁䄴䅤㝁䍁䅁睢㍂䝁䄴督杁䝁䅅杢歂䍁䅁兢桂䝁䅫杢あ䝁䅅兡畂䡁䅍䅉灂䡁䅑督杁䝁䅍䅡桂䡁䅍督灂䡁䅍䅉浂䝁䅷党求䡁䅑䅉療䝁䅙䅉硁䑁䅁䅍獁䑁䅧杍ㅁ䍁䅁兤畂䝁䅫䅤穂䑁䅳䅉桂䝁䄴䅚杁䝁䄰兙畂䝁䅅睚求䡁䅍䅉桂䍁䅁杚獂䝁䅕党あ䍁䅁睢浂䍁䅁兎獁䑁䅫䅎ぁ䍁䅁睙療䝁䄰䅣桂䝁䄴入瑁䝁䄸睤畂䝁䅕䅚杁䡁䅑杣桂䝁䅍䅤療䡁䅉督獁䍁䅁䅎穁䑁䅙䅉灂䝁䄴䅚求䡁䅁党畂䝁䅑党畂䡁䅑䅉橂䝁䄸杢あ䡁䅉兙橂䡁䅑睢祂䍁䅁䅤祂䡁䅕睙牂䡁䅍䅌杁䝁䅅杢歂䍁䅁睎獁䑁䅕李㍁䍁䅁睙療䝁䄰䅣桂䝁䄴入杁䝁䅑杣灂䡁䅙党祂䡁䅍杌杁䙁䅑䅡求䍁䅁䅒䑂䙁䅍䅉穂䝁䅕睚瑂䝁䅕杢あ䍁䅁䅚求䡁䅍兡湂䝁䄴督獁䍁䅁䅚求䡁䅙党獂䝁䄸䅣穂䍁䅷䅉桂䝁䄴䅚杁䝁䅕䅥求䝁䅍兤あ䝁䅕督杁䡁䅍兤睂䡁䅁䅢㕂䍁䅁睙潂䝁䅅兡畂䍁䅁督療䝁䅷兤あ䝁䅫睢畂䡁䅍䅉あ䝁䅧兙あ䍁䅁督ㅂ䡁䅁䅣療䡁䅉䅤杁䡁䅙兙祂䝁䅫睢ㅂ䡁䅍䅉あ䡁䅉兙畂䡁䅍䅣療䡁䅉䅤桂䡁䅑兡療䝁䄴䅉畂䝁䅕䅤㍂䝁䄸杣牂䡁䅍杌杁䕁䅅督杁䝁䄸杚杁䕁䅑党橂䝁䅕兢楂䝁䅕杣杁䑁䅍免獁䍁䅁杍睁䑁䅉睍獁䍁䅁兡あ䍁䅁睢睂䝁䅕杣桂䡁䅑党歂䍁䅁免祁䍁䅷兎㍁䑁䅑䅉橂䝁䄸兢睂䝁䅅杢㕂䍁䄰睢㍂䝁䄴党歂䍁䅁䅤祂䡁䅕睙牂䡁䅍䅌杁䑁䅙睎ぁ䍁䅁睙ㅂ䡁䅍䅤療䝁䄰党祂䍁䄰睢㍂䝁䄴党歂䍁䅁䅤祂䡁䅕睙牂䡁䅍䅌杁䝁䅅杢歂䍁䅁䅎杁䝁䅍睢畂䡁䅑杣桂䝁䅍䅤療䡁䅉䅉あ䡁䅉兤橂䝁䅳督畁䍁䅁䅖潂䝁䅕䅉橂䝁䄸兢睂䝁䅅杢㕂䍁䅁兙獂䡁䅍睢杁䝁䄸䅣求䡁䅉兙あ䝁䅕督杁䑁䅉睎獁䑁䅅兏ぁ䍁䅁睢㍂䝁䄴党歂䍁䅁䅣灂䝁䅕睙求䡁䅍䅉療䝁䅙䅉あ䡁䅉兙灂䝁䅷兡畂䝁䅣䅉求䡁䅅兤灂䡁䅁兢求䝁䄴䅤杁䝁䅅杢歂䍁䅁兎獁䑁䅑䅍㉁䍁䅁睙ㅂ䡁䅍䅤療䝁䄰党祂䍁䄰睢㍂䝁䄴党歂䍁䅁䅤祂䝁䅅兡獂䝁䅕杣穂䍁䄴䅉啂䝁䅧党杁䕁䅫睑呂䍁䅁督求䝁䅣兢求䝁䄴䅤杁䡁䅁杣療䡁䅙兡歂䝁䅕督杁䝁䅙杣求䝁䅫睚潂䡁䅑䅉楂䡁䅉睢牂䝁䅕杣桂䝁䅣党杁䝁䅅杢歂䍁䅁䅤祂䝁䅅杢穂䡁䅁睢祂䡁䅑兙あ䝁䅫睢畂䍁䅁䅢療䝁䅣兡穂䡁䅑兡橂䡁䅍䅉穂䝁䄸䅢ㅂ䡁䅑兡療䝁䄴督㝁䍁䅁杚獂䝁䅅䅤楂䝁䅕䅚獁䍁䅁杣求䝁䅙杣灂䝁䅣党祂䝁䅅䅤求䝁䅑䅌杁䝁䅕䅥睂䝁䅕䅚灂䡁䅑党歂䍁䅷䅉桂䝁䄴䅚杁䝁䅷党穂䡁䅍兌あ䝁䅧兙畂䍁䄰䅤祂䡁䅕睙牂䝁䅷睢桂䝁䅑䅌杁䝁䅅督杁䡁䅣党獂䝁䅷䅉桂䡁䅍䅉歂䡁䅉入瑁䡁䅙兙畂䍁䅁兙畂䝁䅑䅉灂䝁䄴䅤求䡁䅉兢療䝁䅑兙獂䍁䅁督療䝁䅷兤あ䝁䅫睢畂䡁䅍睏杁䝁䄸杢獂䝁䅫杢求䍁䅁兢ㅂ䝁䅷䅤灂䝁䄰睢歂䝁䅅䅢杁䝁䄰兙祂䝁䅳党あ䡁䅁䅢桂䝁䅍党㝁䍁䅁兙畂䝁䅑䅉獂䝁䄸睚灂䡁䅍䅤灂䝁䅍督杁䝁䄰兙畂䝁䅅睚求䝁䄰党畂䡁䅑䅉浂䝁䄸杣杁䝁䅍兤穂䡁䅑睢瑂䝁䅕杣穂䍁䅁䅤療䍁䅁睢ㅂ䡁䅑督療䡁䅕杣橂䝁䅕䅉あ䝁䅧党灂䡁䅉䅉あ䡁䅉兙畂䡁䅍䅣療䡁䅉䅤桂䡁䅑兡療䝁䄴䅉浂䡁䅕杢橂䡁䅑兡療䝁䄴督畁䍁䅁䅖潂䝁䅕䅉䝂䕁䄰睕杁䡁䅍党湂䝁䄰党畂䡁䅑䅉療䝁䅙杚求䡁䅉督杁䝁䅑党獂䝁䅫杤求䡁䅉入杁䡁䅍党祂䡁䅙兡橂䝁䅕督杁䡁䅑䅡祂䝁䄸兤湂䝁䅧䅉硁䍁䅷免㉁䑁䅙䅉橂䝁䄸兢睂䝁䅅杢㕂䍁䄰睢㍂䝁䄴党歂䍁䅁䅤祂䡁䅕睙牂䡁䅍䅌杁䑁䅉杍ㅁ䍁䅁睙ㅂ䡁䅍䅤療䝁䄰党祂䍁䄰睢㍂䝁䄴党歂䍁䅁䅤祂䡁䅕睙牂䡁䅍䅌杁䝁䅅杢歂䍁䅁杍睁䍁䅁兡畂䝁䅑党睂䝁䅕杢歂䝁䅕杢あ䍁䅁睙療䝁䄴䅤祂䝁䅅睙あ䝁䄸杣杁䡁䅑杣ㅂ䝁䅍睡穂䑁䅳䅉桂䝁䄴䅚杁䑁䅅䅌祁䑁䅅杍杁䝁䄸睤畂䝁䅕䅚杁䡁䅁兡求䝁䅍党穂䍁䅁睢浂䍁䅁䅤祂䝁䅅兡獂䝁䅫杢湂䍁䅁党硂䡁䅕兡睂䝁䄰党畂䡁䅑䅉桂䝁䄴䅚杁䑁䅅䅍祁䍁䅁睙ㅂ䡁䅍䅤療䝁䄰党祂䍁䄰睢㍂䝁䄴党歂䍁䅁䅤祂䝁䅅兡獂䝁䅕杣穂䍁䄴䅉啂䝁䅧党杁䕁䅯村啂䍁䅁督求䝁䅣兢求䝁䄴䅤杁䡁䅁杣療䡁䅙兡歂䝁䅕督杁䝁䅑杣㕂䍁䄰杤桂䝁䄴䅉浂䡁䅉党灂䝁䅣䅡あ䍁䅁督求䡁䅉杤灂䝁䅍党穂䍁䅁杙㕂䍁䅁兤あ䝁䅫䅢灂䡁䅯兡畂䝁䅣䅉あ䡁䅉兙橂䡁䅑睢祂䡁䅍䅉桂䝁䄴䅚杁䡁䅑杣桂䝁䅫䅢求䡁䅉督杁䝁䄸䅣求䡁䅉兙あ䝁䅫杢湂䍁䅁睢㉂䝁䅕杣杁䡁䅉睢桂䝁䅑督杁䝁䅅杢歂䍁䅁䅡灂䝁䅣䅡㍂䝁䅅入穂䍁䅁䅤潂䡁䅉睢ㅂ䝁䅣䅡杁䑁䅉睎杁䝁䅍睢瑂䡁䅁兙畂䡁䅫兌療䡁䅣杢求䝁䅑䅉あ䡁䅉兙橂䡁䅑睢祂䡁䅍䅉桂䝁䄴䅚杁䑁䅅睍獁䑁䅕李硁䍁䅁睙療䝁䄰䅣桂䝁䄴入瑁䝁䄸睤畂䝁䅕䅚杁䡁䅑杣桂䝁䅫䅢求䡁䅉督畁䍁䅁兓あ䍁䅁兙獂䡁䅍睢杁䡁䅑杣桂䝁䄴督睂䝁䄸杣あ䡁䅍䅉療䡁䅉䅉桂䡁䅉杣桂䝁䄴睚求䡁䅍䅉浂䝁䄸杣杁䡁䅑䅡求䍁䅁䅤祂䝁䅅杢穂䡁䅁睢祂䡁䅑兙あ䝁䅫睢畂䍁䅁睢浂䍁䅁杚祂䝁䅕兡湂䝁䅧䅤獁䍁䅁督ㅂ䝁䅍䅡杁䝁䅅督杁䝁䅣党畂䝁䅕杣桂䝁䅷䅉瑂䝁䅕杣橂䝁䅧兙畂䝁䅑兡穂䝁䅕䅌杁䡁䅍䅣求䝁䅍兡桂䝁䅷䅤㕂䍁䅁睙療䝁䄴督ㅂ䝁䄰党祂䍁䅁兡あ䝁䅕兢穂䍁䅷䅉桂䡁䅁䅣獂䝁䅫兙畂䝁䅍党穂䍁䅷䅉浂䝁䄸杣求䡁䅍䅤杁䝁䅅杢歂䍁䅁䅣桂䡁䅁党祂䍁䅁䅣祂䝁䄸䅚ㅂ䝁䅍䅤穂䍁䅷䅉浂䝁䄸睢歂䍁䅁兙畂䝁䅑䅉楂䝁䅕杤求䡁䅉兙湂䝁䅕督獁䍁䅁杙ㅂ䝁䅫䅢歂䝁䅫杢湂䍁䅁兢桂䡁䅑党祂䝁䅫兙獂䡁䅍䅌杁䡁䅍睢桂䡁䅁督杁䝁䅅杢歂䍁䅁睙療䡁䅍兢求䡁䅑兡橂䡁䅍䅌杁䝁䅅兤あ䝁䄸兢療䡁䅑兡㉂䝁䅕䅉睂䝁䅅杣あ䡁䅍䅌杁䝁䅅睚祂䝁䅫睙ㅂ䝁䅷䅤ㅂ䡁䅉兙獂䍁䅁䅣祂䝁䄸䅚ㅂ䝁䅍䅤穂䍁䅷䅉求䝁䅷党橂䡁䅑杣療䝁䄴兡橂䡁䅍䅌杁䝁䅅杢歂䍁䅁睙潂䝁䅕兢灂䝁䅍兙獂䡁䅍杌杁䙁䅑䅡求䍁䅁睙療䝁䄰䅣桂䝁䄴入杁䡁䅣兙穂䍁䅁兡畂䝁䅍睢祂䡁䅁睢祂䝁䅅䅤求䝁䅑䅉灂䝁䄴䅉硁䑁䅫李硁䍁䅁兙畂䝁䅑䅉灂䡁䅍䅉潂䝁䅕兙歂䡁䅅兤桂䡁䅉䅤求䡁䅉党歂䍁䅁兡畂䍁䅁䅔療䡁䅣党獂䝁䅷䅌杁䕁䅅杣牂䝁䅅杢穂䝁䅅督畁䅁䅁桓䅕偁䥯䅁䭂䕁䅉睒杁䙁䅍兔䩂䙁䅑䅓杁䝁䄸睤畂䡁䅍䅌杁䝁䄸䅣求䡁䅉兙あ䝁䅕督獁䍁䅁兡畂䡁䅙党穂䡁䅑督杁䝁䅫杢獁䍁䅁兙畂䝁䅑䅉歂䝁䅕杤求䝁䅷睢睂䡁䅍䅉瑂䝁䅫䅥求䝁䅑兌ㅂ䡁䅍党杁䡁䅁杣療䡁䅁党祂䡁䅑兡求䡁䅍䅉灂䝁䄴䅉潂䝁䅫睚潂䍁䅁睚祂䝁䄸睤あ䝁䅧䅉桂䝁䄴䅚杁䝁䅧兡湂䝁䅧䅉楂䝁䅅杣祂䝁䅫党祂䍁䄰䅤療䍁䄰党畂䡁䅑杣㕂䍁䅁督ㅂ䝁䅉兢桂䡁䅉睡求䡁䅑督杁䝁䅫杢杁䝁䅅杢歂䍁䅁兙祂䝁䄸兤畂䝁䅑䅉塂䝁䅅督潂䝁䅫杢湂䡁䅑睢畂䍁䅷䅉䕂䕁䅍䅌杁䝁䄰睢穂䡁䅑䅉畂䝁䄸䅤桂䝁䅉䅢㕂䍁䅁杔桂䡁䅑兡療䝁䄴兙獂䍁䅁䅔桂䝁䄴䅚灂䝁䄴睚畁䍁䅁䅖潂䡁䅉睢ㅂ䝁䅣䅡杁䝁䅅杢杁䝁䅫杢あ䝁䅕杢穂䝁䅕䅉浂䝁䄸睙ㅂ䡁䅍䅉療䝁䄴䅉睂䝁䅷兙橂䝁䅕兢桂䝁䅳兡畂䝁䅣䅌杁䕁䅯村䡂䍁䅁睕乂䕁䅫䅖䥂䍁䅁睙ㅂ䝁䅷䅤灂䡁䅙兙あ䝁䅕督杁䡁䅙兡楂䡁䅉兙畂䡁䅑䅌杁䝁䅅兢求䝁䄴兡あ䡁䅫兌祂䝁䅫睙潂䍁䅷䅉㍂䝁䅅䅢牂䝁䅅杙獂䝁䅕䅉畂䝁䅕兡湂䝁䅧杙療䡁䅉䅡療䝁䄸䅚穂䍁䅁䅤潂䡁䅉睢ㅂ䝁䅣䅡療䡁䅕䅤杁䡁䅑䅡求䍁䅁睖桂䡁䅍䅡灂䝁䄴睚あ䝁䄸杢獁䍁䅁䅒䑂䍁䅁兢求䡁䅑杣療䡁䅁睢獂䝁䅫䅤桂䝁䄴䅉桂䡁䅉党桂䍁䄴䅉䉂䡁䅁䅣祂䝁䄸䅥灂䝁䄰兙あ䝁䅕䅢㕂䍁䅁睎ㅁ䍁䄴䅍汁䍁䅁睢浂䍁䅁杓䍂䕁䅣䅉呂䕁䄰兓啂䕁䅧睊穂䍁䅁䅡療䝁䅷䅚灂䝁䄴睚穂䍁䅁兙祂䝁䅕䅉灂䝁䄴䅉あ䝁䅧党杁䕁䄴兙あ䝁䅫睢畂䝁䅅䅢杁䕁䅷兙畂䝁䅑兡畂䝁䅣䅉穂䡁䅕杙瑂䝁䅅杣牂䝁䅕䅤杁䝁䅫杢杁䕁䄴睢祂䡁䅑䅡求䡁䅉杢杁䙁䅙兡祂䝁䅣兡畂䝁䅫兙獁䍁䅁睤潂䝁䅫睙潂䍁䅁兡穂䍁䅁兙畂䝁䅍䅡療䡁䅉党歂䍁䅁杙㕂䍁䅁杚療䡁䅕杣杁䝁䅳党㕂䍁䅁䅚求䝁䄰兙畂䝁䅑䅉歂䡁䅉兡㉂䝁䅕杣穂䑁䅯䅉䉂䝁䄰兙㙂䝁䄸杢湁䡁䅍䅉畂䝁䅕睤杁䝁䅧党桂䝁䅑兣ㅂ䝁䅅杣あ䝁䅕杣穂䑁䅳䅉坂䝁䅫杣湂䝁䅫杢灂䝁䅅䅉啂䝁䅕睙潂䍁䅣督杁䡁䅕杢歂䝁䅕杣瑁䝁䅍睢畂䡁䅍䅤祂䡁䅕睙あ䝁䅫睢畂䍁䅁䅊硁䍁䅁杙灂䝁䅷䅢灂䝁䄸杢杁䕁䅫杢畂䝁䄸杤桂䡁䅑兡療䝁䄴䅉䑂䝁䅅兢睂䡁䅕督㝁䍁䅁䅤潂䝁䅕䅉穂䡁䅕杙瑂䝁䅅杣牂䝁䅕䅤婁䡉䅍䅉睂䡁䅉睢㑂䝁䅫兢灂䡁䅑入杁䡁䅑睢杁䡁䅑䅡求䍁䅁䅕求䝁䄴䅤桂䝁䅣睢畂䑁䅳䅉桂䝁䄴䅚杁䕁䅯村䡂䍁䅁睕乂䕁䅫䅖䥂䉁杫督杁䝁䅑党睂䝁䅷睢㕂䝁䄰党畂䡁䅑䅉療䝁䅙䅉ㅁ䕁䅣䅉歂䝁䅫睚灂䡁䅑兙獂䍁䅁兡畂䝁䅙杣桂䡁䅍䅤祂䡁䅕睙あ䡁䅕杣求䍁䄴䅉䭂䕁䅉睒杁䙁䅍兔䩂䙁䅑䅓湁䡁䅍䅉歂䡁䅫杢桂䝁䄰兡橂䍁䅁䅣療䡁䅉䅤浂䝁䄸䅢灂䝁䄸䅉橂䡁䅕杣祂䝁䅕杢あ䝁䅷入杁䝁䅍睢瑂䡁䅁杣灂䡁䅍党穂䍁䅁免ぁ䍁䄴杍杁䝁䄰兡獂䝁䅷兡療䝁䄴䅉穂䡁䅅兤桂䡁䅉党杁䝁䅙党求䡁䅑䅉療䝁䅙䅉潂䝁䅫睚潂䍁䄰睚祂䝁䄸睤あ䝁䅧䅉療䝁䅙杚灂䝁䅍党獁䍁䅁兢ㅂ䝁䅷䅤灂䝁䅙兙瑂䝁䅫䅢㕂䍁䅷䅉桂䝁䄴䅚杁䡁䅉党あ䝁䅅兡獂䍁䅁兙穂䡁䅍党あ䡁䅍䅉桂䡁䅑䅉穂䝁䅧兙祂䝁䅕䅌杁䑁䅫兏汁䍁䅁睢浂䍁䅁睤潂䝁䅫睙潂䍁䅁兙祂䝁䅕䅉乂䝁䅕䅤祂䝁䄸兌穂䝁䅕杣㉂䝁䅕䅚畁䍁䅁兓あ䍁䅁兙獂䡁䅍睢杁䝁䄰兙灂䝁䄴䅤桂䝁䅫杢穂䍁䅁兙杁䝁䅑党㉂䝁䅕䅢療䡁䅁兢求䝁䄴䅤杁䡁䅁兡睂䝁䅕䅢灂䝁䄴党杁䝁䅕杢橂䝁䄸兢睂䝁䅅督穂䝁䅫杢湂䍁䅁䅏畁䑁䅧䅉瑂䝁䅫䅢獂䝁䅫睢畂䍁䅁督硂䡁䅕兙祂䝁䅕䅉浂䝁䅕党あ䍁䅁睢浂䍁䅁兢灂䡁䅧党歂䍁䄰兤穂䝁䅕䅌杁䡁䅁杣灂䝁䄰兙祂䝁䅫䅢㕂䍁䅁兢ㅂ䝁䅷䅤灂䝁䅙兙瑂䝁䅫䅢㕂䍁䅷䅉歂䝁䅕杤求䝁䅷睢睂䝁䄰党畂䡁䅑䅉療䡁䅁䅣療䡁䅉䅤ㅂ䝁䄴兡あ䝁䅫党穂䍁䄴䅉䭂䕁䅉睒杁䙁䅍兔䩂䙁䅑䅓杁䝁䅫督杁䝁䅍睢瑂䝁䄰兡あ䡁䅑党歂䍁䅁䅤療䍁䅁䅤潂䝁䅕䅉療䡁䅁党祂䝁䅅䅤灂䝁䄸杢杁䝁䅅杢歂䍁䅁䅚求䡁䅙党獂䝁䄸䅣瑂䝁䅕杢あ䍁䅁睢浂䍁䅁睚祂䝁䅕党畂䍁䅷䅉穂䝁䄰兙祂䡁䅑䅌杁䝁䅅杢歂䍁䅁䅡求䝁䅅䅢あ䝁䅧入杁䝁䅉兤灂䝁䅷䅚灂䝁䄴睚穂䍁䅁兙畂䝁䅑䅉睂䝁䅷兙畂䡁䅍䅉あ䝁䄸䅉瑂䝁䅅兡畂䡁䅑兙灂䝁䄴䅉橂䝁䅅杣楂䝁䄸杢杁䝁䄴党ㅂ䡁䅑杣桂䝁䅷䅉療䡁䅁党祂䝁䅅䅤灂䝁䄸杢穂䍁䅁兙畂䝁䄴兤桂䝁䅷䅢㕂䍁䄴䅁睄䅆䅁权䅁䕁䅯村䥂䙁䅑䅁䅂睁䅁䅃䅁䕁䅯村䵂䅁䅁杊䅑偁䱁䅁䭂䕁䅉䅖杁䕁䄰兙祂䝁䅕䅢杁䕁䅍睢祂䡁䅁睢祂䝁䅅䅤灂䝁䄸杢杁䡁䅁杣療䡁䅙兡歂䝁䅕督杁䡁䅑党橂䝁䅧杢療䝁䅷睢湂䡁䅫䅉穂䝁䄸䅢ㅂ䡁䅑兡療䝁䄴督杁䡁䅑睢杁䝁䅙睢療䝁䅑䅉桂䝁䄴䅚杁䝁䅉党㉂䝁䅕杣桂䝁䅣党杁䝁䅫杢歂䡁䅕督あ䡁䅉入杁䝁䅫杢杁䕁䄴睢祂䡁䅑䅡杁䕁䅅兢求䡁䅉兡橂䝁䅅䅌杁䕁䅕兤祂䝁䄸䅣求䍁䅷䅉あ䝁䅧党杁䕁䄰兡歂䝁䅑䅢求䍁䅁兒桂䡁䅍䅤獁䍁䅁兑浂䡁䅉兡橂䝁䅅䅌杁䡁䅑䅡求䍁䅁兑穂䝁䅫兙杁䙁䅁兙橂䝁䅫杚灂䝁䅍䅌杁䝁䅅杢歂䍁䅁䅔桂䡁䅑兡畂䍁䅁兑瑂䝁䅕杣灂䝁䅍兙畁䍁䅁兓あ䍁䅁睢浂䝁䅙党祂䡁䅍䅉㉂䝁䅅䅢ㅂ䝁䅕兌桂䝁䅑䅚求䝁䅑䅉睂䡁䅉睢橂䝁䅕督穂䝁䅫杢湂䍁䅁䅤潂䝁䅅䅤杁䝁䅫杢橂䝁䅷兤歂䝁䅕督杁䝁䅍䅡灂䝁䅷䅢灂䝁䄴睚獁䍁䅁兢灂䡁䅧兡畂䝁䅣睌湂䡁䅉兡畂䝁䅑兡畂䝁䅣䅌杁䝁䅫杢煂䝁䅕睙あ䝁䅫杢湂䍁䅷䅉楂䝁䅷党畂䝁䅑兡畂䝁䅣䅌杁䝁䄰兙祂䝁䅫杢桂䡁䅑兡畂䝁䅣䅌杁䡁䅑兤瑂䝁䅉䅢灂䝁䄴睚獁䍁䅁杚獂䝁䅅䅤あ䝁䅕杢灂䝁䄴睚獁䍁䅁杚療䡁䅉兢灂䝁䄴睚獁䍁䅁䅣療䡁䅉䅤灂䝁䄸杢灂䝁䄴睚獁䍁䅁睙療䝁䅅䅤灂䝁䄴睚獁䍁䅁睙療䝁䄸睡灂䝁䄴睚獁䍁䅁杚祂䡁䅫兡畂䝁䅣䅌杁䝁䅙杣求䝁䅕来灂䝁䄴睚獁䍁䅁党㑂䡁䅑杣桂䝁䅍䅤灂䝁䄴睚獁䍁䅁䅣桂䡁䅍䅤求䡁䅕杣灂䡁䅯兡畂䝁䅣䅌杁䡁䅍䅤求䡁䅉兡獂䝁䅫来灂䝁䄴睚獁䍁䅁睙療䝁䄴睙求䝁䄴䅤祂䝁䅅䅤灂䝁䄴睚獁䍁䅁䅡灂䝁䅣䅡杁䡁䅁杣求䡁䅍督ㅂ䡁䅉党杁䡁䅁杣療䝁䅍党穂䡁䅍兡畂䝁䅣䅌杁䡁䅣党灂䝁䅣䅡灂䝁䄴睚獁䍁䅁兡畂䡁䅍䅣求䝁䅍䅤灂䝁䄴睚獁䍁䅁杚灂䝁䅷䅢灂䝁䄴睚獁䍁䅁睙獂䝁䄸督灂䝁䄴睚獁䍁䅁督求䝁䅅䅢灂䝁䄴睚獁䍁䅁党畂䝁䅑䅉療䝁䅙䅉獂䝁䅫杢求䍁䅁兢桂䡁䅑党祂䝁䅫兙獂䍁䅁䅡桂䝁䄴䅚獂䝁䅫杢湂䍁䅷䅉桂䝁䄴䅚杁䡁䅁兙橂䝁䅳兙湂䝁䅫杢湂䍁䅁督療䝁䅷兤あ䝁䅫睢畂䡁䅍䅉あ䝁䄸䅉あ䝁䅧党杁䝁䅙睢療䝁䅑䅌杁䝁䅉党㉂䝁䅕杣桂䝁䅣党獁䍁䅁兙畂䝁䅑䅉潂䝁䅕兙獂䡁䅑䅡杁䝁䄰兙祂䝁䅳党あ䍁䄴䅉䩂䝁䄴䅉桂䝁䅑䅚灂䡁䅑兡療䝁䄴䅌杁䝁䅫䅤杁䝁䄸杚浂䝁䅕杣穂䍁䅁兙ㅂ䡁䅑睢瑂䝁䅅䅤求䝁䅑䅉湂䡁䅕兡歂䝁䅕䅚杁䡁䅙党潂䝁䅫睙獂䝁䅕䅉穂䡁䅫督あ䝁䅕兢穂䍁䅁杚療䡁䅉䅉瑂䝁䅅䅤求䡁䅉兡桂䝁䅷䅉瑂䝁䄸杤求䝁䄰党畂䡁䅑䅉灂䝁䄴䅉あ䝁䅧党杁䝁䄰兙畂䡁䅕杚桂䝁䅍䅤ㅂ䡁䅉兡畂䝁䅣䅌杁䡁䅣兙祂䝁䅕䅡療䡁䅕督求䍁䅷䅉桂䝁䄴䅚杁䝁䄰党歂䝁䅫睙桂䝁䅷䅉浂䝁䅅睙灂䝁䅷兡あ䝁䅫党穂䍁䄴䅉䩂䡁䅑䅉穂䝁䅕杣㉂䝁䅕督杁䝁䅉兙楂䡁䅫䅉浂䝁䄸睢歂䍁䅷䅉楂䝁䅅睡求䡁䅉入杁䝁䅅杢歂䍁䅁睙療䝁䄴杚求䝁䅍䅤灂䝁䄸杢求䡁䅉入獁䍁䅁睙灂䡁䅑杣ㅂ䡁䅍䅉睂䡁䅉睢橂䝁䅕督穂䝁䅫杢湂䍁䅷䅉浂䡁䅉兤灂䡁䅑督杁䝁䅅杢歂䍁䅁杢ㅂ䡁䅑督獁䍁䅁条ㅂ䝁䅫睙求䡁䅍䅌杁䝁䄴睢畂䍁䄰杚療䝁䄸䅚獁䍁䅁䅣求䡁䅑䅉浂䝁䄸睢歂䍁䅷䅉睂䝁䅧兙祂䝁䄰兙橂䝁䅕兤あ䝁䅫睙桂䝁䅷䅌杁䡁䅁䅢桂䝁䄴䅤瑁䍁䅁杙桂䡁䅍党歂䍁䅁杙求䡁䅙党祂䝁䅅睚求䡁䅍䅉桂䝁䄴䅚杁䡁䅁杣療䡁䅑党灂䝁䄴䅌杁䡁䅁睢ㅂ䝁䅷䅤祂䡁䅫䅌杁䝁䄰党桂䡁䅑䅌杁䝁䅅杢歂䍁䅁督求䝁䅅杚療䝁䄸䅚獁䍁䅁杣求䝁䅅䅚㕂䍁䅁兢求䝁䅅䅢穂䍁䅷䅉療䝁䅫䅢穂䍁䅷䅉穂䝁䄸兤睂䡁䅍䅌杁䡁䅍兙ㅂ䝁䅍党穂䍁䅷䅉穂䝁䅕兙穂䝁䄸杢灂䝁䄴睚杁䝁䅅杢歂䍁䅁䅚祂䝁䅕督穂䝁䅫杢湂䡁䅍䅌杁䝁䅅兤あ䝁䄸兢療䡁䅑兡㉂䝁䅕䅌杁䝁䅉兤灂䝁䅷䅚灂䝁䄴睚杁䝁䄰兙あ䝁䅕杣灂䝁䅅䅢獁䍁䅁䅤灂䡁䅍督ㅂ䝁䅕䅌杁䡁䅁兙睂䝁䅕杣獁䍁䅁兙畂䝁䅑䅉睂䝁䅅睙牂䝁䅅睚灂䝁䄴睚獁䍁䅁䅡療䡁䅍䅣灂䡁䅑兙獂䡁䅍䅌杁䡁䅁䅡桂䡁䅉兢桂䍁䅁兙畂䝁䅑䅉獂䝁䅫杚求䍁䅁督橂䝁䅫党畂䝁䅍党穂䍁䅷䅉浂䝁䅅督あ䍁䅁兢療䡁䅙兡畂䝁䅣䅉橂䝁䄸杢穂䡁䅕兢求䡁䅉䅉湂䝁䄸睢歂䡁䅍䅌杁䝁䄰兙畂䡁䅕杚桂䝁䅍䅤ㅂ䡁䅉兡畂䝁䅣䅌杁䡁䅣兙祂䝁䅕䅡療䡁䅕督灂䝁䄴睚獁䍁䅁兙畂䝁䅑䅉療䡁䅑䅡求䡁䅉䅉灂䝁䄴䅚ㅂ䡁䅍䅤祂䝁䅫党穂䍁䄴䅉啂䝁䅧党杁䝁䅍睢瑂䡁䅁兙畂䡁䅫䅉瑂䝁䅅杣牂䝁䅕䅤穂䍁䅁兙畂䝁䅑䅉穂䝁䅕䅢獂䡁䅍䅉灂䡁䅑督杁䡁䅁杣療䝁䅑兤橂䡁䅑督杁䝁䅅杢歂䍁䅁督療䝁䅷兤あ䝁䅫睢畂䡁䅍䅉あ䝁䅧杣療䡁䅕睚潂䍁䅁䅚灂䡁䅉党橂䡁䅑䅉穂䝁䅅䅢求䡁䅍䅉浂䝁䄸杣橂䝁䅕䅌杁䝁䅫杢歂䝁䅕䅣求䝁䄴䅚求䝁䄴䅤杁䝁䅑兡穂䡁䅑杣灂䝁䅉兤あ䝁䄸杣穂䍁䅷䅉穂䝁䅅䅢求䡁䅍䅉祂䝁䅕䅣祂䝁䅕督求䝁䄴䅤桂䡁䅑兡㉂䝁䅕督獁䍁䅁兙畂䝁䅑䅉あ䝁䅕睙潂䝁䄴兡橂䝁䅅䅢杁䡁䅍党祂䡁䅙兡橂䝁䅕䅉あ䝁䅕兙瑂䡁䅍杌杁䙁䅑䅡求䍁䅁睙療䝁䄰䅣桂䝁䄴入杁䡁䅣兙穂䍁䅁杚療䡁䅉兢求䡁䅉䅢㕂䍁䅁睡畂䝁䄸睤畂䍁䅁兙穂䍁䅁杓療䝁䅧杢杁䕁䅉党桂䝁䄴䅉啂䝁䅕睙潂䝁䄴睢獂䝁䄸睚灂䝁䅕督杁䕁䅍睢祂䡁䅁睢祂䝁䅅䅤灂䝁䄸杢杁䝁䅅杢歂䍁䅁睙潂䝁䅅杢湂䝁䅕䅚杁䝁䅫䅤穂䍁䅁杢桂䝁䄰党杁䡁䅑睢杁䕁䅯村啂䍁䅁兔桂䡁䅉党獂䍁䅁睑療䡁䅉䅣療䡁䅉兙あ䝁䅫睢畂䍁䅁兡畂䍁䅁杓桂䝁䄴兤桂䡁䅉入杁䑁䅉䅍祁䑁䅕杌杁䕁䅯村啂䍁䅁兔桂䡁䅉党獂䍁䅁睑療䡁䅉䅣療䡁䅉兙あ䝁䅫睢畂䍁䅁睤桂䡁䅍䅉灂䝁䄴睙療䡁䅉䅣療䡁䅉兙あ䝁䅕䅚杁䝁䅫杢杁䑁䅅兏㕁䑁䅑䅉桂䝁䄴䅚杁䝁䅫督杁䝁䅧党桂䝁䅑兣ㅂ䝁䅅杣あ䝁䅕杣求䝁䅑䅉灂䝁䄴䅉䑂䝁䅧兡橂䝁䅅睚療䍁䅷䅉䩂䝁䅷䅢灂䝁䄴睢灂䡁䅍杌䅁䙁塧䅁䥁䅁䅁杓䑂䕁䅫䅁療杁䅁权䅁䕁䅯睓䥂䙁䅫䅁元睁䅁䅃䅁䕁䅯杔䭂䅁䅁儰䅍䅁䅯䅁䭂䕁䄴䅕卂䅁䅁杳䅉䅁䅧䅁䭂䙁䅁兔䅁䥁䑁䅁䥁兄䅁杓兂䕁䄰睢祂䝁䅣兙畂䍁䅁睑潂䝁䅅督求䍁䅁杊杁䕁䅍睢畁䍁䅁睢睂䝁䅕杣桂䡁䅑党穂䍁䅁兙穂䍁䅁兙杁䝁䅙兡畂䝁䅅杢橂䝁䅫兙獂䍁䅁督求䡁䅉杤灂䝁䅍党穂䍁䅁睙療䝁䄰䅣桂䝁䄴入杁䡁䅣睢祂䝁䅷䅚㍂䝁䅫䅚求䍁䄴䅉䩂䡁䅑䅉療䡁䅁党祂䝁䅅䅤求䡁䅍䅉あ䝁䅧杣療䡁䅕睚潂䍁䅁䅤潂䡁䅉党求䍁䅁督求䝁䅣兢求䝁䄴䅤穂䑁䅯䅉䑂䝁䄸杢穂䡁䅕兢求䡁䅉䅉流䍁䅁睑療䝁䄰兢ㅂ䝁䄴兡あ䡁䅫䅉䍂䝁䅅杢牂䝁䅫杢湂䍁䅷䅉䑂䝁䄸兢瑂䝁䅕杣橂䝁䅫兙獂䍁䅁杊杁䕁䅫杢㉂䝁䅕督あ䝁䄰党畂䡁䅑䅉䍂䝁䅅杢牂䍁䅷䅉桂䝁䄴䅚杁䕁䅅督穂䝁䅕䅤杁䍁䅙䅉塂䝁䅕兙獂䡁䅑䅡杁䕁䄰兙畂䝁䅅睚求䝁䄰党畂䡁䅑杌杁䙁䅑䅡求䍁䅁睙療䝁䄰䅣桂䝁䄴入杁䝁䄸杚浂䝁䅕杣穂䍁䅁䅚求䡁䅁睢穂䝁䅫䅤獁䍁䅁兡畂䡁䅙党穂䡁䅑兢求䝁䄴䅤杁䝁䅅杢歂䍁䅁䅢求䝁䄴䅚灂䝁䄴睚杁䡁䅁杣療䝁䅑兤橂䡁䅑督獁䍁䅁睙桂䡁䅍䅡杁䝁䄰兙畂䝁䅅睚求䝁䄰党畂䡁䅑䅌杁䝁䅅杢歂䍁䅁䅣桂䡁䅫兢求䝁䄴䅤穂䍁䅁兙畂䝁䅑䅉穂䝁䅕杣㉂䝁䅫睙求䡁䅍睏杁䝁䄰睢祂䡁䅑睚桂䝁䅣党杁䝁䄸杣灂䝁䅣兡畂䝁䅅䅤灂䝁䄸杢杁䝁䅅杢歂䍁䅁督求䡁䅉杤灂䝁䅍兡畂䝁䅣䅉桂䝁䅍䅤灂䡁䅙兡あ䝁䅫党穂䑁䅳䅉祂䝁䅕督灂䝁䅑党畂䡁䅑兡桂䝁䅷䅉瑂䝁䄸杣あ䝁䅣兙湂䝁䅕督杁䝁䅅杢歂䍁䅁䅡療䝁䄰党杁䝁䅕兣ㅂ䝁䅫䅤㕂䍁䅁䅢療䝁䅅杢穂䑁䅳䅉桂䝁䄴䅚杁䝁䅍杣求䝁䅑兡あ䍁䅁睙桂䡁䅉䅚穂䍁䅷䅉桂䡁䅕䅤療䍁䅁䅢療䝁䅅杢穂䍁䅷䅉獂䝁䅕兙穂䝁䅕督獁䍁䅁兙畂䝁䅑䅉あ䡁䅉兙㉂䝁䅕䅢杁䡁䅍党祂䡁䅙兡橂䝁䅕督杁䡁䅑睢杁䝁䅍睢畂䡁䅍兤瑂䝁䅕杣穂䍁䅁兙畂䝁䅑䅉穂䝁䄰兙獂䝁䅷䅉楂䡁䅕督灂䝁䄴党穂䡁䅍党穂䍁䅁䅤潂䡁䅉睢ㅂ䝁䅣䅡杁䝁䅉兙畂䝁䅳䅉楂䡁䅉兙畂䝁䅍䅡求䡁䅍䅌杁䕁䅅䅖乂䡁䅍䅌杁䝁䅅杢歂䍁䅁䅚灂䝁䅣兡あ䝁䅅䅢杁䝁䅅杢歂䍁䅁䅤求䝁䅷党睂䝁䅧睢畂䝁䅕䅉楂䝁䅅杢牂䝁䅫杢湂䍁䄴䅉䩂䡁䅑䅉桂䝁䅷督療䍁䅁䅣祂䝁䄸杤灂䝁䅑党穂䍁䅁兡畂䡁䅙党穂䡁䅑兢求䝁䄴䅤杁䝁䅉兙畂䝁䅳兡畂䝁䅣䅉睂䡁䅉睢歂䡁䅕睙あ䡁䅍䅉桂䝁䄴䅚杁䡁䅍党祂䡁䅙兡橂䝁䅕督獁䍁䅁兡畂䝁䅍䅢ㅂ䝁䅑兡畂䝁䅣䅉橂䝁䄸杣睂䝁䄸杣桂䡁䅑党杁䡁䅍䅤祂䝁䅅䅤求䝁䅣入杁䝁䅅杢歂䍁䅁督あ䡁䅉兤橂䡁䅑兤祂䝁䅕䅉桂䝁䅑杤灂䡁䅍睢祂䡁䅫䅌杁䝁䅅杢歂䍁䅁党硂䡁䅕兡あ䡁䅫䅉桂䝁䄴䅚杁䝁䅑党楂䡁䅑䅉瑂䝁䅅杣牂䝁䅕䅤杁䝁䅍兙睂䝁䅫䅤桂䝁䅷兌祂䝁䅅兡穂䝁䅫杢湂䍁䅁督求䡁䅉杤灂䝁䅍党穂䍁䅷䅉桂䡁䅍䅉㍂䝁䅕䅢獂䍁䅁兙穂䍁䅁䅢療䝁䅅杢杁䝁䄸杣灂䝁䅣兡畂䝁䅅䅤灂䝁䄸杢杁䝁䅅杢歂䍁䅁督㕂䝁䄴䅚灂䝁䅍兙あ䝁䅫睢畂䑁䅳䅉睂䝁䅅入瑂䝁䅕杢あ䡁䅍睏杁䝁䅅杢歂䍁䅁睙桂䡁䅍䅡杁䝁䅅杢歂䍁䅁䅚求䡁䅉兡㉂䝁䅅䅤灂䡁䅙党杁䝁䅫杢穂䡁䅑杣ㅂ䝁䄰党畂䡁䅑督獁䍁䅁杣灂䡁䅍睡杁䝁䄰兙畂䝁䅅睚求䝁䄰党畂䡁䅑䅉穂䝁䄸䅢ㅂ䡁䅑兡療䝁䄴督獁䍁䅁䅣祂䝁䅫兢求䍁䅁杙祂䝁䄸睡求䡁䅉兙湂䝁䅕䅌杁䝁䅅杢歂䍁䅁杣求䡁䅍党桂䡁䅉睙潂䍁䅷䅉桂䡁䅍䅉㍂䝁䅕䅢獂䍁䅁兙穂䍁䅁睢浂䝁䅙党祂䡁䅍䅉穂䝁䅕睙ㅂ䡁䅉兡あ䝁䅫党穂䍁䅁督求䡁䅉杤灂䝁䅍党穂䍁䅷䅉灂䝁䄴睙獂䡁䅕䅚灂䝁䄴睚杁䝁䅍兤穂䡁䅑睢歂䡁䅫䅌杁䝁䅙兤畂䝁䅑䅉穂䝁䅕杣㉂䝁䅫睙求䡁䅍䅌杁䝁䅷兡硂䡁䅕兡歂䝁䅫䅤㕂䍁䅷䅉桂䝁䄴䅚杁䡁䅑杣桂䝁䅑兡畂䝁䅣䅉穂䝁䅕杣㉂䝁䅫睙求䡁䅍䅌杁䝁䅅杢歂䍁䅁䅚桂䡁䅑兙杁䡁䅍睢獂䡁䅕䅤灂䝁䄸杢穂䍁䅁䅣祂䝁䄸䅚ㅂ䝁䅍䅤穂䍁䄴䅉䩂䝁䄴䅉桂䝁䅑䅚灂䡁䅑兡療䝁䄴䅌杁䡁䅑䅡求䍁䅁睙療䝁䄰䅣桂䝁䄴入杁䡁䅁杣療䡁䅙兡歂䝁䅕督杁䝁䅙兡畂䝁䅅杢橂䝁䅫兙獂䍁䅁督療䝁䅷兤あ䝁䅫睢畂䡁䅍䅌杁䝁䅫杢橂䝁䅷兤歂䝁䅫杢湂䍁䅁䅢求䝁䄴䅚灂䝁䄴睚獁䍁䅁䅣桂䡁䅫兢求䝁䄴䅤穂䍁䅷䅉灂䝁䄴杤求䡁䅍䅤瑂䝁䅕杢あ䍁䅁杙桂䝁䄴睡灂䝁䄴睚獁䍁䅁兙畂䝁䅑䅉桂䡁䅍督求䡁䅑䅉瑂䝁䅅杢桂䝁䅣党瑂䝁䅕杢あ䍁䅁䅤療䍁䅁督瑂䝁䅅䅢獂䍁䅁兙畂䝁䅑䅉瑂䝁䅫䅚穂䝁䅫来求䝁䅑䅉橂䝁䄸兢睂䝁䅅杢灂䝁䅕督獁䍁䅁䅢療䝁䅍兙獂䍁䅁睚療䡁䅙党祂䝁䄴兢求䝁䄴䅤穂䍁䅷䅉畂䝁䄸杢睂䡁䅉睢浂䝁䅫䅤杁䝁䅍䅢灂䝁䅕杢あ䡁䅍䅌杁䝁䅅杢歂䍁䅁兢ㅂ䝁䄴兡橂䝁䅫䅣桂䝁䅷兡あ䝁䅫党穂䍁䅷䅉桂䡁䅍䅉㍂䝁䅕䅢獂䍁䅁兙穂䍁䅁睙療䝁䄰兢求䡁䅉睙灂䝁䅅䅢杁䡁䅉党桂䝁䅷䅉求䡁䅍䅤桂䡁䅑党杁䝁䅍䅢灂䝁䅕杢あ䡁䅍杌杁䕁䅙兤祂䡁䅑䅡求䡁䅉䅌杁䝁䅫䅤杁䝁䄸杚浂䝁䅕杣穂䍁䅁兢ㅂ䝁䅷䅤灂䍁䄰兙穂䡁䅍党あ䍁䅁兡畂䡁䅙党穂䡁䅑兢求䝁䄴䅤杁䝁䄰兙畂䝁䅅睚求䝁䄰党畂䡁䅑䅉穂䝁䄸䅢ㅂ䡁䅑兡療䝁䄴督杁䝁䅫杢杁䝁䅕兣ㅂ䝁䅫䅤灂䝁䅕督獁䍁䅁杚灂䡁䅧党歂䍁䅁兡畂䝁䅍睢瑂䝁䅕䅌杁䝁䅅䅢あ䝁䅕杣畂䝁䅅䅤灂䡁䅙党穂䍁䅷䅉桂䝁䄴䅚杁䝁䄰睢畂䝁䅕入杁䝁䄰兙祂䝁䅳党あ䍁䅁杚ㅂ䝁䄴䅚穂䍁䅁䅤療䍁䅁兡畂䡁䅍䅤灂䡁䅑兤あ䝁䅫睢畂䝁䅅䅢杁䝁䅍䅢灂䝁䅕杢あ䡁䅍䅉桂䝁䄴䅚杁䡁䅉党あ䝁䅅兡獂䍁䅁兡畂䡁䅙党穂䡁䅑睢祂䡁䅍睏杁䝁䅅杢歂䍁䅁杣求䡁䅑兡祂䝁䅕兢求䝁䄴䅤杁䡁䅁杣療䝁䅑兤橂䡁䅑督杁䝁䅅杢歂䍁䅁督求䡁䅉杤灂䝁䅍党穂䍁䅷䅉楂䡁䅉睢牂䝁䅕杣桂䝁䅣党獁䍁䅁睙ㅂ䡁䅍䅤療䝁䅑入獁䍁䅁党穂䡁䅑兙あ䝁䅕䅉睂䝁䅷兙畂䝁䄴兡畂䝁䅣䅌杁䝁䅷党畂䝁䅑兡畂䝁䅣䅌杁䝁䅑党睂䝁䄸督灂䡁䅑督獁䍁䅁兙畂䝁䅑䅉灂䝁䄴杤求䡁䅍䅤瑂䝁䅕杢あ䍁䅁兢桂䝁䄴兙湂䝁䅕兢求䝁䄴䅤杁䡁䅁杣療䝁䅑兤橂䡁䅑督杁䡁䅑睢杁䝁䅧兡湂䝁䅧䅉畂䝁䅕䅤杁䡁䅣睢祂䡁䅑䅡杁䝁䅍䅢灂䝁䅕杢あ䡁䅍杌杁䙁䅑䅡求䍁䅁睙療䝁䄰䅣桂䝁䄴入杁䡁䅣兙穂䍁䅁杚療䡁䅕杢歂䝁䅕䅚杁䝁䅫杢杁䑁䅅睎㕁䑁䅫䅉桂䝁䄴䅚杁䝁䅫督杁䝁䅧党桂䝁䅑兣ㅂ䝁䅅杣あ䝁䅕杣求䝁䅑䅉灂䝁䄴䅉佂䝁䅕睤杁䙁䅫睢祂䝁䅳䅌杁䕁䄴党㍂䍁䅁兗療䡁䅉睡畁䅁䅁硘䅣䉁佉䅁䭂䝁䅅杙灂䝁䅷䅉䩂䝁䄴睙畁䍁䅁䅣祂䝁䄸杤灂䝁䅑党穂䍁䅁兢桂䝁䄴兤浂䝁䅅睙あ䡁䅕杣灂䝁䄴睚杁䡁䅍党祂䡁䅙兡橂䝁䅕督杁䝁䅅杢歂䍁䅁督療䝁䅷兤あ䝁䅫睢畂䡁䅍䅉㍂䝁䄸杣獂䝁䅑睤灂䝁䅑党畁䍁䅁兓あ䍁䅁睢睂䝁䅕杣桂䡁䅑党穂䍁䅁兡畂䍁䅁䅤㍂䝁䄸䅉穂䝁䅕睚瑂䝁䅕杢あ䡁䅍䅌杁䕁䅕䅢求䝁䅍䅤祂䝁䄸杢灂䝁䅍督杁䕁䄰兙畂䡁䅕杚桂䝁䅍䅤ㅂ䡁䅉兡畂䝁䅣䅉呂䝁䅕杣㉂䝁䅫睙求䡁䅍䅉桂䝁䄴䅚杁䕁䅑兡㉂䝁䅕杣穂䝁䅫杚灂䝁䅕䅚杁䕁䄰兙畂䡁䅕杚桂䝁䅍䅤ㅂ䡁䅉兡畂䝁䅣䅉呂䝁䅕杣㉂䝁䅫睙求䡁䅍杌杁䙁䅑䅡求䍁䅁睙療䝁䄰䅣桂䝁䄴入杁䝁䄸杚浂䝁䅕杣穂䍁䅁党獂䝁䅕睙あ䡁䅉睢畂䝁䅫睙穂䍁䅁䅚求䡁䅍兡湂䝁䄴䅌杁䡁䅁杣療䝁䅑兤橂䡁䅑兡療䝁䄴䅌杁䝁䅅杢歂䍁䅁䅣祂䝁䄸䅚ㅂ䝁䅍䅤杁䝁䄰兙畂䝁䅅睚求䝁䄰党畂䡁䅑䅉穂䝁䅕杣㉂䝁䅫睙求䡁䅍睏杁䝁䅕䅢求䝁䅍䅤祂䝁䄸杢灂䝁䅍䅉橂䝁䅫杣橂䡁䅕兡あ䍁䅁䅚求䡁䅍兡湂䝁䄴䅉穂䝁䅕杣㉂䝁䅫睙求䡁䅍䅌杁䡁䅍兤橂䝁䅧䅉桂䡁䅍䅉桂䡁䅁䅣獂䝁䅫睙桂䡁䅑兡療䝁䄴兌穂䡁䅁党橂䝁䅫杚灂䝁䅍䅉灂䝁䄴䅤求䝁䅣杣桂䡁䅑党歂䍁䅁睙灂䡁䅉睙ㅂ䝁䅫䅤杁䝁䅑党穂䝁䅫睚畂䍁䅷䅉浂䝁䅫杣瑂䡁䅣兙祂䝁䅕䅉歂䝁䅕杤求䝁䅷睢睂䝁䄰党畂䡁䅑䅌杁䝁䅅杢歂䍁䅁杣桂䡁䅁兡歂䍁䅁䅣祂䝁䄸䅤療䡁䅑入睂䝁䅫杢湂䍁䅁督求䡁䅉杤灂䝁䅍党穂䑁䅳䅉桂䝁䄴䅚杁䝁䅑党穂䝁䅫睚畂䡁䅍䅉睂䝁䅷兙穂䡁䅑兡橂䍁䅁兙畂䝁䅑䅉瑂䝁䅕䅤桂䝁䅷䅉求䝁䄴睙獂䝁䄸督ㅂ䡁䅉党穂䍁䅁䅤潂䝁䅅䅤杁䝁䅫杢橂䝁䅷兤歂䝁䅕䅉あ䝁䅧党杁䝁䅕䅢求䝁䅍䅤祂䝁䄸兌瑂䝁䅕睙潂䝁䅅杢灂䝁䅍督獁䍁䅁督ㅂ䝁䅍䅡杁䝁䅅督杁䡁䅑䅡求䍁䅁䅣祂䝁䅫杢あ䝁䅕䅚杁䝁䅍兡祂䝁䅍兤灂䡁䅑䅉楂䝁䄸兙祂䝁䅑䅉桂䡁䅍督求䝁䄰杙獂䝁䅫党穂䍁䅁䅋兂䕁䅍村䉂䍁䅫杌杁䕁䅫䅤杁䝁䅅䅢穂䝁䄸䅉睂䡁䅉睢㉂䝁䅫䅚求䡁䅍䅉あ䝁䅧杣求䝁䅕兌歂䝁䅫兢求䝁䄴督灂䝁䄸杢桂䝁䅷䅉瑂䝁䅕睙潂䝁䅅杢灂䝁䅍兙獂䍁䅁䅚求䡁䅍兡湂䝁䄴䅉橂䝁䄸兢睂䡁䅉兡穂䝁䅫杢湂䍁䅁䅤潂䝁䅕䅉桂䝁䄴兙獂䡁䅫督灂䡁䅍䅉療䝁䅙䅉求䝁䅷党橂䡁䅑杣療䝁䄴兡橂䍁䅷䅉求䝁䅷党橂䡁䅑杣療䍁䄰兢求䝁䅍䅡桂䝁䄴兡橂䝁䅅䅢獁䍁䅁兙畂䝁䅑䅉療䡁䅁䅤灂䝁䅍兙獂䍁䅁兙穂䡁䅍党瑂䝁䅉䅢灂䝁䅕督獁䍁䅁兙穂䍁䅁睤求䝁䅷䅢杁䝁䅅督杁䡁䅙兙祂䝁䅫睢ㅂ䡁䅍䅉灂䝁䄴䅚ㅂ䡁䅍䅤祂䝁䅫兙獂䍁䅁䅚求䡁䅍兡湂䝁䄴䅌杁䝁䄰党橂䝁䅧兙畂䝁䅫督瑂䍁䅁䅚求䡁䅙党獂䝁䄸䅣瑂䝁䅕杢あ䍁䅷䅉桂䝁䄴䅚杁䡁䅑睢療䝁䅷兡畂䝁䅣䅉瑂䝁䅅杢桂䝁䅣党瑂䝁䅕杢あ䍁䅁督求䡁䅉杤灂䝁䅍党穂䍁䄴䅉䩂䝁䄴䅉桂䝁䅑䅚灂䡁䅑兡療䝁䄴䅌杁䡁䅑䅡求䍁䅁睙療䝁䄰䅣桂䝁䄴入杁䡁䅁杣療䡁䅙兡歂䝁䅕督杁䝁䅍睢瑂䡁䅁兤あ䝁䅕杣瑁䝁䅅督穂䝁䅫督あ䝁䅕䅚杁䝁䅑党穂䝁䅫睚畂䍁䅁督求䡁䅉杤灂䝁䅍党穂䍁䅁睙療䝁䄴督灂䡁䅍䅤灂䝁䄴睚杁䝁䄸杚杁䙁䅁睑䍂䕁䅅䅉歂䝁䅕督灂䝁䅣杢獁䍁䅁兙穂䍁䅁睤求䝁䅷䅢杁䝁䅅督杁䙁䅁睑䍂䕁䅅䅉歂䝁䅕督灂䝁䅣杢杁䡁䅙兙獂䝁䅫䅚桂䡁䅑兡療䝁䄴䅉桂䝁䄴䅚杁䡁䅙党祂䝁䅫杚灂䝁䅍兙あ䝁䅫睢畂䍁䅁督求䡁䅉杤灂䝁䅍党穂䑁䅳䅉桂䝁䄴䅚杁䝁䄸䅤潂䝁䅕杣杁䝁䅍睢畂䡁䅍兤獂䡁䅑兡畂䝁䅣䅉穂䝁䅕杣㉂䝁䅫睙求䡁䅍䅌杁䡁䅍兤橂䝁䅧䅉桂䡁䅍䅉あ䝁䅧党杁䝁䅣党畂䝁䅕杣桂䡁䅑兡療䝁䄴䅉療䝁䅙䅉桂䍁䅁杙灂䝁䅷䅢杁䝁䄸杚杁䝁䄰兙あ䝁䅕杣灂䝁䅅䅢穂䍁䅷䅉桂䡁䅁䅣祂䝁䄸杤求䝁䅑䅉㉂䝁䅕杢歂䝁䄸杣杁䝁䅷兡穂䡁䅑䅌杁䝁䅅杢歂䍁䅁兙穂䡁䅍党瑂䝁䅉䅢㕂䍁䅁党硂䡁䅕兡睂䝁䄰党畂䡁䅑䅉橂䝁䄸杢浂䝁䅫睚ㅂ䡁䅉兙あ䝁䅫睢畂䍁䅁杚療䡁䅉䅉㉂䝁䅅杣灂䝁䄸兤穂䍁䅁䅕䑂䕁䅉兑杁䝁䅑党穂䝁䅫睚畂䡁䅍杌杁䕁䅙兤祂䡁䅑䅡求䡁䅉䅌杁䝁䅫䅤杁䝁䄸杚浂䝁䅕杣穂䍁䅁䅣祂䝁䄸䅚ㅂ䝁䅍䅤杁䝁䅅杢歂䍁䅁䅣祂䝁䄸睙求䡁䅍督杁䡁䅙兙獂䝁䅫䅚桂䡁䅑兡療䝁䄴䅉穂䝁䅕杣㉂䝁䅫睙求䡁䅍䅌杁䡁䅍兤橂䝁䅧䅉桂䡁䅍䅉睂䡁䅉睢歂䡁䅕睙あ䍁䅁督㕂䡁䅍䅤求䝁䄰䅌杁䡁䅁杣療䝁䅑兤橂䡁䅑䅉穂䝁䅅杚求䡁䅑入獁䍁䅁杣求䝁䅣兤獂䝁䅅䅤療䡁䅉入杁䝁䅍睢瑂䡁䅁䅢灂䝁䅅杢橂䝁䅕䅌杁䝁䅅杢歂䍁䅁杣求䝁䅷兡桂䝁䅉兡獂䝁䅫䅤㕂䍁䅁䅤求䡁䅍䅤穂䍁䅷䅉桂䡁䅍䅉㍂䝁䅕䅢獂䍁䅁兙穂䍁䅁兢桂䝁䄴兤浂䝁䅅睙あ䡁䅕杣灂䝁䄴睚杁䡁䅑党穂䡁䅑䅉穂䝁䄸䅢ㅂ䡁䅑兡療䝁䄴䅉歂䝁䅕杤求䝁䅷睢睂䝁䄰党畂䡁䅑䅉穂䝁䅕杣㉂䝁䅫睙求䡁䅍杌杁䕁䅅䅚歂䝁䅫䅤灂䝁䄸杢桂䝁䅷䅢㕂䍁䅷䅉あ䝁䅧党杁䝁䅍睢瑂䡁䅁兙畂䡁䅫䅉睂䡁䅉睢㉂䝁䅫䅚求䡁䅍䅉穂䡁䅫督あ䝁䅕兢穂䍁䅁兙穂䡁䅍党瑂䝁䅉䅢㕂䍁䅷䅉あ䝁䅕督あ䍁䅷䅉歂䝁䅫杣求䝁䅍䅤瑁䝁䄸杣歂䝁䅕杣杁䝁䅙兤獂䝁䅙兡獂䝁䅷兢求䝁䄴䅤獁䍁䅁兙畂䝁䅑䅉橂䝁䄸杢浂䝁䅫睚ㅂ䡁䅉党瑁䡁䅑睢瑁䝁䄸杣歂䝁䅕杣杁䡁䅍党祂䡁䅙兡橂䝁䅕督畁䍁䅁兓あ䍁䅁督求䡁䅉杤求䡁䅍䅉ㅁ䕁䅣䅌杁䡁䅣兡祂䝁䅕䅢求䡁䅍督杁䝁䅅杢歂䍁䅁睙獂䝁䄸兤歂䍁䅷䅉歂䝁䅫睚灂䡁䅑兙獂䍁䅁䅣祂䝁䅫杢あ䍁䅁兙畂䝁䅑䅉祂䝁䅕䅤桂䝁䅫䅢獁䍁䅁兡畂䝁䅑兤穂䡁䅑杣灂䝁䅅䅢杁䝁䅅杢歂䍁䅁督求䝁䄰兡瑁䝁䅍兙睂䍁䅷䅉畂䝁䅕䅤㍂䝁䄸杣牂䝁䅫杢湂䍁䅁兙畂䝁䅑䅉穂䡁䅑睢祂䝁䅅睚求䍁䅷䅉桂䡁䅕䅤療䝁䄰睢あ䝁䅫杤求䍁䅁兙畂䝁䅑䅉あ䡁䅉兙畂䡁䅍䅣療䡁䅉䅤桂䡁䅑兡療䝁䄴䅌杁䝁䅍睢畂䝁䄴党橂䡁䅑党歂䍁䅁䅚求䡁䅙兡橂䝁䅕督獁䍁䅁䅡求䝁䅅䅢あ䝁䅧睙桂䡁䅉党杁䝁䅅杢歂䍁䅁䅣桂䝁䅍睡桂䝁䅣兡畂䝁䅣䅌杁䝁䅅杢歂䍁䅁兢療䝁䅉兡獂䝁䅫䅤㕂䍁䅁兡畂䝁䅑兤穂䡁䅑杣灂䝁䅕督畁䍁䅁䅖潂䝁䅕䅉橂䝁䄸兢睂䝁䅅杢㕂䍁䅁睤桂䡁䅍䅉浂䝁䄸杣瑂䝁䅕杣獂䡁䅫䅉牂䝁䄴睢㍂䝁䄴䅉桂䡁䅍䅉䭂䝁䅅杙灂䝁䅷䅉䑂䝁䅫杣橂䡁䅕兡あ䍁䅷䅉䩂䝁䄴睙畁䍁䅁兙畂䝁䅑䅉橂䝁䅧兙畂䝁䅣党歂䍁䅁兡あ䡁䅍䅉畂䝁䅅兢求䍁䅁䅤療䍁䅁杓桂䝁䅉兡獂䍁䅁兓畂䝁䅍杌杁䝁䅫杢杁䕁䅯兤畂䝁䅕䅉祁䑁䅁免㍁䍁䄴䅉䭂䝁䅅杙灂䝁䅷䅉䩂䝁䄴睙畁䍁䅁睤桂䡁䅍䅉浂䝁䄸兤畂䝁䅑党歂䍁䅁兡畂䍁䅁免㕁䑁䅙李杁䝁䅅杢歂䍁䅁兡穂䍁䅁䅡求䝁䅅䅚硂䡁䅕兙祂䡁䅑党祂䝁䅕䅚杁䝁䅫杢杁䙁䅍兙灂䝁䄴䅤杁䙁䅁党あ䝁䅕杣穂䝁䅉兤祂䝁䅣䅌杁䕁䅙䅢療䡁䅉兡歂䝁䅅杌䅁䉁地䅁㙃杄䅁杓桂䝁䅍睡杁䕁䅧党畂䡁䅉入杁䍁䅙䅉䉂䡁䅍督療䝁䅍兡桂䡁䅑党穂䍁䅷䅉䩂䝁䄴睙畁䍁䅷䅉桂䍁䅁杚灂䝁䄴兙畂䝁䅍兡桂䝁䅷䅉あ䝁䅕睙潂䝁䄴睢獂䝁䄸睚㕂䍁䅁睙療䝁䄰䅣桂䝁䄴入杁䡁䅑䅡桂䡁䅑䅉橂䝁䄸杢畂䝁䅕睙あ䡁䅍䅉睂䝁䅕睢睂䝁䅷党杁䝁䅅杢歂䍁䅁杚灂䝁䄴兙畂䝁䅍兡桂䝁䅷䅉灂䝁䄴督あ䝁䅫䅤ㅂ䡁䅑兡療䝁䄴督杁䡁䅑䅡祂䝁䄸兤湂䝁䅧䅉あ䝁䅕睙潂䝁䄴睢獂䝁䄸睚㕂䍁䅁督療䝁䅷兤あ䝁䅫睢畂䡁䅍䅉桂䝁䄴䅚杁䡁䅁兙㕂䝁䄰党畂䡁䅑䅉睂䡁䅉睢橂䝁䅕督穂䝁䅫杢湂䍁䅁督求䡁䅉杤灂䝁䅍党穂䍁䅁䅤潂䝁䅅䅤杁䡁䅉党歂䡁䅕睙求䍁䅁䅤潂䝁䅕䅉楂䝁䅅杣祂䝁䅫党祂䡁䅍䅉あ䝁䄸䅉浂䝁䅫杢桂䝁䄴睙灂䝁䅅䅢杁䝁䅧党桂䝁䅷䅤潂䍁䄴䅉䩂䡁䅑䅉療䡁䅁党祂䝁䅅䅤求䡁䅍䅉あ䝁䅧杣療䡁䅕睚潂䍁䅁杚療䡁䅕杣杁䡁䅍党湂䝁䄰党畂䡁䅑督㙁䍁䅁睑療䡁䅉党獁䍁䅁䅕桂䡁䅫兢求䝁䄴䅤穂䍁䅷䅉䑂䝁䄸兢睂䝁䅷党瑂䝁䅕杢あ䝁䅅杣㕂䍁䅷䅉桂䝁䄴䅚杁䕁䅍睢祂䡁䅁睢祂䝁䅅䅤求䍁䅁兙畂䝁䅑䅉偂䡁䅑䅡求䡁䅉杌杁䙁䅑䅡求䍁䅁睑療䡁䅉党杁䡁䅍党湂䝁䄰党畂䡁䅑䅉睂䡁䅉睢㉂䝁䅫䅚求䡁䅍䅉橂䝁䄸杣求䍁䅁兡畂䝁䅙睢祂䝁䄰兙あ䝁䅫睢畂䍁䅁䅣祂䝁䄸睙求䡁䅍督灂䝁䄴睚杁䡁䅁䅢桂䡁䅑杚療䡁䅉兢穂䍁䅁䅤療䍁䅁杙桂䝁䄴睡穂䍁䅁兙畂䝁䅑䅉橂䡁䅉党歂䝁䅫䅤杁䡁䅕杢灂䝁䄸杢穂䍁䅷䅉㍂䝁䅧兡橂䝁䅧䅉橂䝁䄸杢穂䝁䅫督あ䍁䅁睢浂䍁䅁兡畂䡁䅑党湂䡁䅉兙あ䝁䅕䅚杁䝁䅅䅣睂䝁䅷兡橂䝁䅅䅤灂䝁䄸杢穂䍁䅁杣求䡁䅅兤灂䡁䅉党歂䍁䅁䅤療䍁䅁䅣祂䝁䄸睙求䡁䅍督杁䝁䅑党睂䝁䄸督灂䡁䅑䅌杁䝁䅷睢桂䝁䄴䅌杁䝁䅅杢歂䍁䅁睚求䝁䄴党祂䝁䅅䅢杁䝁䅷党歂䝁䅣党祂䍁䅁䅤祂䝁䅅杢穂䝁䅅睙あ䝁䅫睢畂䡁䅍䅌杁䝁䅅杢歂䍁䅁兢桂䝁䅫杢あ䝁䅅兡畂䍁䅁睙求䝁䄴䅤祂䝁䅅䅢灂䡁䅯党歂䍁䅁睙ㅂ䡁䅍䅤療䝁䄰党祂䍁䄸兢求䝁䄰杙求䡁䅉䅉灂䝁䄴杚療䡁䅉兢桂䡁䅑兡療䝁䄴杌杁䙁䅑䅡求䍁䅁䅕桂䡁䅫兢求䝁䄴䅤穂䍁䅁督求䝁䅣兢求䝁䄴䅤杁䡁䅁杣療䡁䅙兡歂䝁䅕督杁䡁䅍党橂䡁䅕杣求䍁䅁䅣桂䡁䅫兢求䝁䄴䅤杁䡁䅁杣療䝁䅍党穂䡁䅍兡畂䝁䅣䅉あ䝁䄸睢獂䡁䅍䅉桂䝁䄴䅚杁䡁䅍党祂䡁䅙兡橂䝁䅕督獁䍁䅁兡畂䝁䅍䅢ㅂ䝁䅑兡畂䝁䅣䅉䉂䙁䅑兔獁䍁䅁䅚求䝁䅉兡あ䍁䅷䅉桂䝁䄴䅚杁䝁䅍杣求䝁䅑兡あ䍁䅁睙桂䡁䅉䅚杁䡁䅁杣療䝁䅍党穂䡁䅍兡畂䝁䅣䅉穂䝁䅕杣㉂䝁䅫睙求䡁䅍䅌杁䝁䄸杢獂䝁䅫杢求䍁䅁兙畂䝁䅑䅉瑂䝁䄸杙灂䝁䅷党杁䝁䅉兡獂䝁䅷䅉睂䝁䅅入杁䡁䅍睢獂䡁䅕䅤灂䝁䄸杢穂䍁䅷䅉䉂䕁䅍䅓杁䝁䄸杣灂䝁䅣兡畂䝁䅅䅤灂䝁䄸杢杁䝁䅅杢歂䍁䅁杣求䝁䄰睢あ䝁䅕䅉歂䝁䅕䅣療䡁䅍兡あ䍁䅁睙桂䡁䅁䅤ㅂ䡁䅉党杁䡁䅁杣療䝁䅍党穂䡁䅍兡畂䝁䅣䅌杁䝁䅅杢歂䍁䅁杣灂䡁䅍睡杁䝁䄰兙畂䝁䅅睚求䝁䄰党畂䡁䅑䅉睂䡁䅉睢歂䡁䅕睙あ䡁䅍䅉桂䝁䄴䅚杁䡁䅍杤求䡁䅉杤灂䝁䅍党穂䍁䄴䅉啂䝁䅧党杁䕁䅍睢瑂䡁䅁䅢求䝁䄰党畂䡁䅑兙祂䡁䅫䅉穂䝁䅕睚瑂䝁䅕杢あ䍁䅁䅣祂䝁䄸杤灂䝁䅑党穂䍁䅁兙歂䝁䅑兡あ䝁䅫睢畂䝁䅅䅢杁䡁䅍睢浂䡁䅑睤桂䡁䅉党獁䍁䅁䅡療䡁䅍䅤求䝁䅑䅉睂䡁䅉睢橂䝁䅕督穂䝁䅫杢湂䍁䅁䅣獂䝁䅅䅤浂䝁䄸杣瑂䡁䅍䅌杁䝁䅅杢歂䍁䅁督求䡁䅉杤灂䝁䅍党穂䍁䅷䅉灂䝁䄴睙獂䡁䅕䅚灂䝁䄴睚杁䝁䅑兡湂䝁䅫䅤桂䝁䅷睌瑂䝁䄸杙灂䝁䅷党杁䝁䅉兙畂䝁䅳兡畂䝁䅣䅌杁䡁䅑杣求䝁䅅督ㅂ䡁䅉入杁䡁䅍党祂䡁䅙兡橂䝁䅕督獁䍁䅁睢畂䝁䅷兡畂䝁䅕䅉桂䝁䅍睙療䡁䅕杢あ䍁䅁睢睂䝁䅕杢灂䝁䄴睚獁䍁䅁杚祂䝁䅅兤歂䍁䄸兙畂䡁䅑兡瑁䝁䄰睢畂䝁䅕入杁䝁䅷兙ㅂ䝁䄴䅚求䡁䅉兡畂䝁䅣䅌杁䝁䅅杢歂䍁䅁䅢求䝁䄴䅚灂䝁䄴睚癁䝁䅑党睂䝁䄸督灂䡁䅑䅉穂䝁䄸䅢ㅂ䡁䅑兡療䝁䄴督畁䍁䅁䅖潂䝁䅕䅉䑂䝁䄸杣睂䝁䄸杣桂䡁䅑党杁䝁䅅杢歂䍁䅁睔あ䝁䅧党祂䍁䅁督求䝁䅣兢求䝁䄴䅤杁䝁䄸杚浂䝁䅕杣穂䍁䅁䅡桂䡁䅉䅚㍂䝁䅅杣求䍁䅁兙畂䝁䅑䅉療䡁䅑䅡求䡁䅉䅉睂䡁䅉睢歂䡁䅕睙あ䡁䅍杌杁䙁䅑䅡求䍁䅁睙療䝁䄰䅣桂䝁䄴入杁䝁䄸杚浂䝁䅕杣穂䍁䅁督睂䝁䅕睙灂䝁䅅䅢灂䡁䅯党歂䍁䅁杚灂䝁䄴兙畂䝁䅍兡桂䝁䅷䅉睂䝁䅕杣浂䝁䄸杣瑂䝁䅅杢橂䝁䅕䅌杁䝁䅫兢桂䝁䅣兡畂䝁䅣䅉桂䝁䄴䅚杁䡁䅁兙㕂䝁䄰党畂䡁䅑督杁䡁䅁杣療䝁䅍党穂䡁䅍兡畂䝁䅣䅌杁䝁䅫杢浂䝁䄸杣瑂䝁䅅䅤灂䝁䄸杢杁䡁䅍党橂䡁䅕杣灂䡁䅑入杁䝁䅅杢歂䍁䅁杣灂䡁䅍睡杁䝁䄰兙畂䝁䅅睚求䝁䄰党畂䡁䅑䅌杁䡁䅉党あ䝁䅅兡獂䍁䅁䅚求䝁䅷兡㉂䝁䅕杣㕂䍁䅷䅉桂䝁䄴䅚杁䝁䄸杢獂䝁䅫杢求䍁䅁兙畂䝁䅑䅉瑂䝁䄸杙灂䝁䅷党杁䡁䅍睢獂䡁䅕䅤灂䝁䄸杢穂䍁䅁䅤療䍁䅁杚灂䝁䄴兙畂䝁䅍兡桂䝁䅷䅉穂䝁䅕杣㉂䝁䅫睙求䡁䅍䅉療䡁䅉睚桂䝁䄴兡㙂䝁䅅䅤灂䝁䄸杢穂䍁䅁兙畂䝁䅑䅉橂䝁䄸杣睂䝁䄸杣桂䡁䅑党杁䝁䅕杢あ䝁䅫䅤灂䝁䅕督畁䍁䅁兓あ䡁䅍䅉橂䝁䄸杣求䍁䅁杙桂䝁䄴睡灂䝁䄴睚杁䡁䅁䅢桂䡁䅑杚療䡁䅉兢杁䝁䄸杚浂䝁䅕杣灂䝁䄴睚穂䍁䅁兡畂䝁䅍䅢ㅂ䝁䅑党杁䙁䅍兡獂䡁䅙党祂䕁䅷兙牂䝁䅕䅉穂䡁䅫督あ䝁䅕兢獁䍁䅁睑䩂䕁䅙䅉祁䑁䅁睌祁䑁䅁䅌杁䝁䅅杢歂䍁䅁睑療䡁䅉党杁䕁䅑兡祂䝁䅕睙あ䝁䄸杣獁䍁䅁兙穂䍁䅁睤求䝁䅷䅢杁䝁䅅督杁䝁䅍睢祂䝁䅕䅉橂䡁䅉党歂䝁䅫䅤杁䡁䅕杢灂䝁䄸杢杁䡁䅁䅢桂䡁䅑杚療䡁䅉兢杁䡁䅕杢歂䝁䅕杣杁䡁䅑䅡求䍁䅁睕㕂䝁䄰兡あ䝁䅅杣杁䝁䄴兙瑂䝁䅕杌杁䕁䅫杢杁䝁䅅䅚歂䝁䅫䅤灂䝁䄸杢獁䍁䅁䅤潂䝁䅕䅉橂䝁䄸兢睂䝁䅅杢㕂䍁䅁䅣祂䝁䄸杤灂䝁䅑党穂䍁䅁䅚灂䝁䅣兡あ䝁䅅䅢杁䡁䅁杣療䝁䅑兤橂䡁䅑督杁䝁䅅杢歂䍁䅁督求䡁䅉杤灂䝁䅍党穂䍁䅁兙畂䝁䅑䅉求䝁䅷党橂䡁䅑杣療䝁䄴兡橂䍁䅁䅣桂䡁䅫兢求䝁䄴䅤杁䡁䅍睢獂䡁䅕䅤灂䝁䄸杢穂䑁䅳䅉潂䝁䅅杣歂䡁䅣兙祂䝁䅕䅉穂䡁䅫督あ䝁䅕兢穂䑁䅳䅉灂䝁䄰䅣獂䝁䅕兢求䝁䄴䅤桂䡁䅑兡療䝁䄴䅌杁䡁䅑杣桂䝁䅫杢灂䝁䄴睚獁䍁䅁兙畂䝁䅑䅉穂䡁䅕䅣睂䝁䄸杣あ䍁䅁督求䡁䅉杤灂䝁䅍党穂䑁䅳䅉桂䝁䄴䅚杁䡁䅍睢浂䡁䅑睤桂䡁䅉党杁䝁䅷兡橂䝁䅕杢穂䝁䅫杢湂䍁䅁兙畂䝁䅑䅉祂䝁䅕䅢桂䡁䅑党歂䍁䅁督求䡁䅉杤灂䝁䅍党穂䍁䅷䅉桂䡁䅍䅉㍂䝁䅕䅢獂䍁䅁兙穂䍁䅁䅣祂䝁䄸杚求䡁䅍督灂䝁䄸杢桂䝁䅷䅉穂䝁䅕杣㉂䝁䅫睙求䡁䅍䅌杁䝁䅅杢歂䍁䅁䅚桂䡁䅑兙杁䝁䅍党畂䡁䅑党祂䡁䅍杌杁䕁䅯兙橂䝁䅳䅉䥂䝁䅕杢祂䡁䅫䅉流䍁䅁兑穂䡁䅍睢橂䝁䅫兙あ䝁䅕督獁䍁䅁兓畂䝁䅍杌杁䡁䅣兙穂䍁䅁杚療䡁䅕杢歂䝁䅕䅚杁䝁䅫杢杁䑁䅅兏㍁䑁䅙䅉桂䝁䄴䅚杁䝁䅫督杁䝁䅧党桂䝁䅑兣ㅂ䝁䅅杣あ䝁䅕杣求䝁䅑䅉灂䝁䄴䅉乂䝁䄸杢求䡁䅑䅤獁䍁䅁兔灂䡁䅍督療䡁䅕杣灂䍁䄴䅁剂睆䅁䅴䅅䕁䅯兙橂䝁䅳䅉灂䝁䄴䅉あ䝁䅧党杁䕁䅉睢㑂䍁䅁兓畂䝁䅍杌杁䝁䄸䅣求䡁䅉兙あ䝁䅕督杁䝁䅅杢歂䍁䅁杚祂䝁䅅杢橂䝁䅧兡穂䝁䅕督杁䡁䅅兤灂䝁䅍睡瑁䡁䅍党祂䡁䅙兡橂䝁䅕䅉祂䝁䅕督あ䝁䅅兤祂䝁䅅杢あ䡁䅍䅉ㅂ䝁䄴䅚求䡁䅉䅉あ䝁䅧党杁䕁䅯兙橂䝁䅳䅉灂䝁䄴䅉あ䝁䅧党杁䕁䅉睢㑂䍁䅁兙畂䝁䅑䅉䕂䝁䅕䅢杁䙁䅑兙橂䝁䄸䅉楂䡁䅉兙畂䝁䅑督杁䝁䅫杢杁䡁䅑䅡求䍁䅁兖畂䝁䅫䅤求䝁䅑䅉呂䡁䅑兙あ䝁䅕督畁䍁䅁䅖潂䝁䅕䅉橂䝁䄸兢睂䝁䅅杢㕂䍁䅁睤桂䡁䅍䅉浂䝁䄸兤畂䝁䅑党歂䍁䅁兡畂䍁䅁免㕁䑁䅕免杁䝁䅅杢歂䍁䅁兡穂䍁䅁䅡求䝁䅅䅚硂䡁䅕兙祂䡁䅑党祂䝁䅕䅚杁䝁䅫杢杁䙁䅍兙畂䍁䅁䅒灂䝁䅕睚療䍁䅷䅉䑂䝁䅅䅢灂䝁䅙睢祂䝁䄴兡桂䍁䄴䅁卂睆䅁䅰䅳䕁䅯兙橂䝁䅳督療䝁䄴䅉䝂䝁䅫杢桂䝁䄴睙灂䝁䅅䅢杁䕁䅫杢橂䍁䄴䅌杁䡁䅑䅡祂䝁䄸兤湂䝁䅧䅉灂䡁䅑督杁䡁䅍兤楂䡁䅍兡歂䝁䅫兙祂䝁䅫党穂䍁䅷䅉睂䡁䅉睢㉂䝁䅫䅚求䡁䅍䅉穂䡁䅕兡あ䝁䅕䅉療䝁䅙䅉桂䝁䄴杢ㅂ䝁䅫䅤灂䝁䅕督杁䡁䅑睢杁䡁䅉党あ䝁䅅兡獂䍁䅁兡畂䡁䅙党穂䡁䅑睢祂䡁䅍䅉灂䝁䄴䅉あ䝁䅧党杁䙁䅕杢灂䡁䅑党歂䍁䅁睕あ䝁䅅䅤求䡁䅍杌杁䙁䅑䅡求䍁䅁睙療䝁䄰䅣桂䝁䄴入杁䝁䄸䅣求䡁䅉兙あ䝁䅕督杁䡁䅑䅡祂䝁䄸兤湂䝁䅧䅉あ䝁䅧杣求䝁䅕䅉穂䝁䅕睚瑂䝁䅕杢あ䡁䅍杏杁䙁䅉党あ䝁䅅兡獂䍁䅁兑畂䝁䄴兤灂䡁䅑兡求䡁䅍䅌杁䕁䅫杢穂䡁䅑兡あ䡁䅕䅤灂䝁䄸杢桂䝁䅷䅉兂䡁䅉睢歂䡁䅕睙あ䡁䅍䅌杁䝁䅅杢歂䍁䅁睑獂䝁䄸督求䝁䅑䅉䵂䝁䅫杚求䍁䅁兙畂䝁䅑䅉䉂䝁䄴杢ㅂ䝁䅫䅤㕂䍁䅁村獂䝁䄸睙牂䡁䅍杌杁䙁䅑䅡求䍁䅁杕求䡁䅑兙灂䝁䅷䅉䉂䝁䄴杢ㅂ䝁䅫䅤灂䝁䅕督杁䡁䅍党湂䝁䄰党畂䡁䅑䅉療䝁䅙杚求䡁䅉督杁䡁䅙兙祂䝁䅫睢ㅂ䡁䅍䅉祂䝁䅕䅤灂䡁䅉党瑂䝁䅕杢あ䍁䅁兡畂䝁䅍睢瑂䝁䅕䅉桂䝁䄴䅚杁䡁䅍兙㉂䝁䅫杢湂䡁䅍䅉睂䡁䅉睢歂䡁䅕睙あ䡁䅍䅌杁䝁䅫杢橂䝁䅷兤歂䝁䅫杢湂䍁䅁杤桂䡁䅉兡桂䝁䅉䅢求䍁䅷䅉浂䝁䅫䅥求䝁䅑䅉灂䝁䄴䅚求䡁䅧䅌杁䝁䅙兡㑂䝁䅕䅚獁䍁䅁兙畂䝁䅑䅉睂䝁䅅入療䡁䅕䅤杁䝁䅅杢畂䡁䅕兡あ䝁䅫党穂䍁䅷䅉桂䡁䅍䅉㍂䝁䅕䅢獂䍁䅁兙穂䍁䅁杣求䝁䅣兡穂䡁䅑党祂䝁䅕䅚杁䝁䅫杢歂䝁䅕䅥瑁䝁䅷兡畂䝁䅳党歂䍁䅁兙畂䝁䄴兤灂䡁䅑兡求䡁䅍䅉桂䝁䄴䅚杁䝁䅷兡浂䝁䅕䅤灂䝁䄰党杁䝁䅫杢橂䝁䄸兢求䍁䅁督療䝁䅷兤あ䝁䅫睢畂䡁䅍杌杁䙁䅑䅡求䍁䅁兓畂䡁䅍䅤灂䡁䅑兤あ䝁䅫睢畂䝁䅅䅢杁䙁䅁杣療䝁䅑兤橂䡁䅑督杁䡁䅍党湂䝁䄰党畂䡁䅑䅉睂䡁䅉睢㉂䝁䅫䅚求䡁䅍䅉あ䡁䅉兙歂䝁䅫䅤灂䝁䄸杢桂䝁䅷䅉湂䡁䅕兙祂䝁䅅杢あ䝁䅕党歂䍁䅁兡畂䡁䅙党穂䡁䅑兢求䝁䄴䅤杁䝁䅍睢畂䡁䅑杣桂䝁䅍䅤穂䑁䅳䅉浂䡁䅕杢歂䝁䅫杢湂䍁䅁兙湂䡁䅉党求䝁䄰党畂䡁䅑督杁䝁䅍睢瑂䡁䅁杣灂䡁䅍兡畂䝁䅣䅉桂䝁䅣杣求䝁䅕兢求䝁䄴䅤穂䍁䅁兡穂䡁䅍兤求䝁䅑䅉灂䝁䄴䅉橂䝁䄸杢煂䡁䅕杢橂䡁䅑兡療䝁䄴䅉㍂䝁䅫䅤潂䍁䅁兡あ䡁䅍䅉睂䝁䅅杣あ䝁䅫睙灂䡁䅁兙あ䝁䅫睢畂䍁䅁兡畂䍁䅁䅤潂䝁䅕䅉噂䍁䄴睕畁䍁䅁杚求䝁䅑党祂䝁䅅䅢杁䝁䅧睢瑂䝁䅕䅉獂䝁䄸兙畂䍁䅁杙桂䝁䄴睡杁䡁䅁杣療䝁䅣杣桂䝁䄰睏杁䝁䅅杢歂䍁䅁兢求䝁䅑兡ㅂ䝁䄰兌あ䝁䅕杣瑂䍁䅁杚ㅂ䝁䄴䅚灂䝁䄴睚杁䝁䅅睚祂䝁䅕党瑂䝁䅕杢あ䍁䄰杙桂䝁䅍睡求䝁䅑䅉畂䝁䄸䅤求䡁䅍杌杁䙁䅑䅡求䍁䅁睑獂䝁䄸督求䝁䅑䅉䵂䝁䅫杚求䍁䅁兙畂䝁䅑䅉䉂䝁䄴杢ㅂ䝁䅫䅤㕂䍁䅁村獂䝁䄸睙牂䡁䅍䅉穂䝁䅕睚瑂䝁䅕杢あ䍁䅁睢浂䝁䅙党祂䡁䅍䅉㉂䝁䅅杣灂䝁䄸兤穂䍁䅁䅣祂䝁䄸䅤求䝁䅍䅤灂䝁䄸杢杁䡁䅁杣療䝁䅑兤橂䡁䅑督獁䍁䅁督ㅂ䝁䅍䅡杁䝁䅅督杁䡁䅣䅡療䝁䅷党杁䝁䅷兡浂䝁䅕䅌杁䡁䅕杢灂䡁䅙党祂䡁䅍兙獂䍁䅁䅢灂䝁䅙党獁䍁䅁杤桂䡁䅉兡桂䝁䅉䅢求䍁䅁兤畂䝁䅫杤求䡁䅉督桂䝁䅷䅉獂䝁䅫杚求䍁䅷䅉桂䝁䄴䅚杁䡁䅑党祂䝁䄰䅉獂䝁䅫杚求䍁䅁兡畂䡁䅍兤祂䝁䅅杢橂䝁䅕䅉睂䡁䅉睢歂䡁䅕睙あ䡁䅍䅌杁䝁䅅督杁䡁䅣党獂䝁䅷䅉桂䡁䅍䅉浂䝁䅫䅥求䝁䅑䅌杁䝁䅙兡㑂䝁䅕䅚杁䝁䅫杢歂䝁䅕䅥獁䍁䅁兙畂䝁䅑䅉睂䝁䅅入療䡁䅕䅤杁䝁䅅杢畂䡁䅕兡あ䝁䅫党穂䑁䅳䅉桂䝁䄴䅚杁䝁䅅䅉楂䝁䅷睢橂䝁䅳䅉療䝁䅙䅉湂䡁䅉睢ㅂ䡁䅁䅉睂䝁䅅入療䡁䅕䅤杁䝁䅅杢畂䡁䅕兡あ䝁䅫党穂䍁䄴䅉啂䝁䅧党杁䝁䅍睢瑂䡁䅁兙畂䡁䅫䅉桂䝁䅷督療䍁䅁睢浂䝁䅙党祂䡁䅍䅉灂䝁䄴杤求䡁䅍䅤瑂䝁䅕杢あ䍁䅁兢桂䝁䄴兙湂䝁䅕兢求䝁䄴䅤杁䡁䅍党祂䡁䅙兡橂䝁䅕督畁䍁䅁兓あ䍁䅁督求䝁䅷䅢穂䍁䅁兡あ䡁䅍䅉睂䡁䅉睢歂䡁䅕睙あ䡁䅍䅉あ䝁䅧杣療䡁䅕睚潂䍁䅁兙杁䝁䅑兡穂䡁䅑杣灂䝁䅉兤あ䝁䅫睢畂䍁䅁杢求䡁䅑睤療䡁䅉睡杁䡁䅑䅡桂䡁䅑䅉灂䝁䄴睙獂䡁䅕䅚求䡁䅍䅉灂䝁䄴䅚求䡁䅁党畂䝁䅑党畂䡁䅑䅉楂䡁䅉睢牂䝁䅕杣瑁䝁䅑党桂䝁䅷党祂䡁䅍䅌杁䡁䅣兡祂䝁䅕䅡療䡁䅕督求䡁䅍䅌杁䡁䅉党湂䝁䅫睢畂䝁䅅䅢杁䝁䅉杣療䝁䅳党祂䍁䄰䅚求䝁䅅䅢求䡁䅉督獁䍁䅁杙桂䝁䄴睡穂䍁䅷䅉灂䝁䄴䅚求䡁䅁党畂䝁䅑党畂䡁䅑䅉祂䝁䅕睚灂䡁䅍䅤求䡁䅉党歂䍁䅁兡畂䡁䅙党穂䡁䅑兢求䝁䄴䅤杁䝁䅅䅚㉂䝁䅫督療䡁䅉督獁䍁䅁䅤潂䝁䅫杣歂䍁䄰䅣桂䡁䅉䅤㕂䍁䅁䅣獂䝁䅅䅤浂䝁䄸杣瑂䡁䅍䅌杁䝁䅅杢歂䍁䅁兡畂䡁䅍兤祂䝁䅅杢橂䝁䅕䅉桂䝁䅣党畂䡁䅑督畁䍁䅁䅖潂䝁䅕䅉橂䝁䄸兢睂䝁䅅杢㕂䍁䅁睤桂䡁䅍䅉浂䝁䄸杣瑂䝁䅕杣獂䡁䅫䅉牂䝁䄴睢㍂䝁䄴䅉桂䡁䅍䅉䍂䡁䅉睢療䝁䅳党杁䍁䅧䅓療䝁䅷䅚橂䝁䄸免灁䍁䅁兓畂䝁䅍杌杁䝁䅅杢歂䍁䅁睙潂䝁䅅杢湂䝁䅕䅚杁䝁䅫䅤穂䍁䅁杢桂䝁䄰党杁䡁䅑睢杁䕁䅯兙橂䝁䅳督療䝁䄴䅉䝂䝁䅫杢桂䝁䄴睙灂䝁䅅䅢杁䕁䅫杢橂䍁䄴䅉灂䝁䄴䅉䭂䡁䅕䅢㕂䍁䅁杍睁䑁䅉䅍畁䍁䅁杓桂䝁䅍睡穂䝁䄸杢杁䕁䅙兡畂䝁䅅杢橂䝁䅫兙獂䍁䅁兓畂䝁䅍杌杁䡁䅣兙穂䍁䅁兡畂䝁䅍睢祂䡁䅁睢祂䝁䅅䅤求䝁䅑䅉灂䝁䄴䅉祁䑁䅁䅍㉁䍁䅁兙畂䝁䅑䅉灂䡁䅍䅉潂䝁䅕兙歂䡁䅅兤桂䡁䅉䅤求䡁䅉党歂䍁䅁兡畂䍁䅁䅔桂䝁䄴督灂䝁䄴睚獁䍁䅁兔灂䝁䅍䅡灂䝁䅣兙畂䍁䄴䅁䩂杆䅁䅕䅕䕁䅯兙橂䝁䄸杙穂䍁䅁睕療䝁䅷兤あ䝁䅫睢畂䡁䅍䅉䩂䝁䄴睙畁䍁䅁党畂䝁䅣兙湂䝁䅕督杁䝁䅫杢杁䡁䅑䅡求䍁䅁兡畂䝁䅙杣桂䡁䅍䅤祂䡁䅕睙あ䡁䅕杣求䍁䅁兙畂䝁䅑䅉桂䝁䅑杤桂䝁䄴睙求䝁䅑䅉浂䝁䅅睙灂䝁䅷兡あ䝁䅫党穂䍁䅷䅉桂䝁䄴䅚杁䝁䅍睢畂䡁䅍兤獂䡁䅑兡畂䝁䅣䅉楂䡁䅕督灂䝁䄴党穂䡁䅍党穂䍁䅁兡畂䍁䅁䅤潂䝁䅕䅉噂䝁䄴兡あ䝁䅕䅚杁䙁䅍䅤桂䡁䅑党穂䍁䅷䅉䙂䡁䅕杣療䡁䅁党獁䍁䅁睑桂䝁䄴兙歂䝁䅅䅌杁䕁䅫杢歂䝁䅫兙獁䍁䅁兑穂䝁䅫兙獁䍁䅁兑ㅂ䡁䅍䅤祂䝁䅅䅢灂䝁䅅䅌杁䕁䄴党㍂䍁䅁杗求䝁䅅䅢桂䝁䄴䅚獁䍁䅁䅤潂䝁䅕䅉乂䝁䅫䅚歂䝁䅷党杁䕁䅕兙穂䡁䅑䅌杁䝁䅅杢歂䍁䅁兑浂䡁䅉兡橂䝁䅅杌杁䙁䅑䅡求䍁䅁睙療䝁䄰䅣桂䝁䄴入杁䝁䄸杚浂䝁䅕杣穂䍁䅁睙療䝁䄴督ㅂ䝁䅷䅤灂䝁䄴睚獁䍁䅁䅣獂䝁䅅杢畂䝁䅫杢湂䍁䅷䅉桂䡁䅉睙潂䝁䅫䅤求䝁䅍䅤ㅂ䡁䅉党獁䍁䅁䅚求䡁䅍兡湂䝁䄴䅌杁䝁䅕杢湂䝁䅫杢求䝁䅕杣灂䝁䄴睚獁䍁䅁兙畂䝁䅑䅉灂䝁䄴杚祂䝁䅅督あ䡁䅉兤橂䡁䅑兤祂䝁䅕䅉歂䝁䅕䅢灂䡁䅙党祂䡁䅫䅉穂䝁䅕杣㉂䝁䅫睙求䡁䅍䅉灂䝁䄴睙獂䡁䅕䅚灂䝁䄴睚杁䡁䅁杣療䝁䅯党橂䡁䅑䅌杁䡁䅁杣療䝁䅣杣桂䝁䄰䅌杁䝁䅅杢歂䍁䅁睙療䝁䄴督あ䡁䅉兤橂䡁䅑兡療䝁䄴䅉瑂䝁䅅杢桂䝁䅣党瑂䝁䅕杢あ䍁䅁兙畂䝁䅑䅉獂䝁䄸杢湂䍁䄰䅤求䡁䅉兢杁䝁䄸䅣求䡁䅉兙あ䝁䅫睢畂䍁䅁睢浂䍁䅁杚桂䝁䅍兡獂䝁䅫䅤灂䝁䅕督畁䍁䅁兓あ䍁䅁兙獂䡁䅍睢杁䡁䅁杣療䡁䅙兡歂䝁䅕督杁䝁䅍睢畂䡁䅍兤獂䡁䅑兡畂䝁䅣䅉穂䝁䅕杣㉂䝁䅫睙求䡁䅍䅉浂䝁䄸杣杁䝁䅍睢畂䡁䅍兤瑂䝁䅕杣杁䝁䅅杢歂䍁䅁兢桂䝁䄴兤浂䝁䅅睙あ䡁䅕杣灂䝁䄴睚獁䍁䅁䅚求䝁䅙党畂䡁䅍党杁䝁䅅杢歂䍁䅁督求䝁䅍兤祂䝁䅫䅤㕂䍁䅷䅉求䝁䄴党祂䝁䅣入杁䝁䅅杢歂䍁䅁兤あ䝁䅫䅢灂䡁䅑兡求䡁䅍䅌杁䝁䅙兡畂䝁䅅杢橂䝁䅫兙獂䍁䅁督求䡁䅉杤灂䝁䅍党穂䍁䅷䅉湂䝁䄸杤求䡁䅉杢瑂䝁䅕杢あ䍁䅷䅉潂䝁䅕兙獂䡁䅑䅡杁䝁䅅杢歂䍁䅁䅢灂䝁䅙党杁䡁䅍睙灂䝁䅕杢橂䝁䅕督獁䍁䅁兙畂䝁䅑䅉あ䡁䅉兙畂䡁䅍䅣療䡁䅉䅤杁䡁䅍党橂䡁䅑睢祂䡁䅍杌杁䙁䅑䅡求䍁䅁睙療䝁䄰䅣桂䝁䄴入杁䡁䅣兙穂䍁䅁杚療䡁䅕杢歂䝁䅕䅚杁䝁䅫杢杁䑁䅅兏ぁ䑁䅣䅉桂䝁䄴䅚杁䝁䅫督杁䝁䅧党桂䝁䅑兣ㅂ䝁䅅杣あ䝁䅕杣求䝁䅑䅉灂䝁䄴䅉䕂䝁䅅䅢獂䝁䅅督獁䍁䅁䅖求䡁䅧兙穂䍁䄴䅁啂睆䅁䅵䅑䕁䅯兙畂䡁䅕督杁䕁䅧党畂䝁䅑党祂䡁䅍睢畂䍁䅁睒祂䝁䄸兤睂䍁䅁䅣獂䝁䅍䅉灂䡁䅍䅉桂䝁䄴䅉桂䡁䅍督求䡁䅑䅉瑂䝁䅅杢桂䝁䅣党瑂䝁䅕杢あ䍁䅁䅡療䝁䅷䅚灂䝁䄴睚杁䝁䅕杢あ䝁䅫䅤㕂䍁䄴䅉啂䝁䅧杣療䡁䅕睚潂䍁䅁兡あ䡁䅍䅉穂䡁䅕杙穂䝁䅫䅚灂䝁䅅杣灂䝁䅕督獁䍁䅁䅤潂䝁䅕䅉浂䝁䅫杣瑂䍁䅁䅣祂䝁䄸杤灂䝁䅑党穂䍁䅁督求䡁䅉杤灂䝁䅍党穂䍁䅁䅤療䍁䅁兡畂䡁䅍䅤灂䡁䅑兤あ䝁䅫睢畂䝁䅅䅢獁䍁䅁杣求䡁䅑兙灂䝁䅷䅉橂䝁䅷兡求䝁䄴䅤穂䍁䅷䅉桂䝁䄴䅚杁䝁䅧兡湂䝁䅧䅉畂䝁䅕䅤杁䡁䅣睢祂䡁䅑䅡杁䝁䅍䅢灂䝁䅕杢あ䡁䅍杌杁䕁䅫䅤杁䝁䄰兙畂䝁䅅睚求䡁䅍䅉穂䝁䅕䅣桂䡁䅉兙あ䝁䅕䅉橂䝁䅷兡求䝁䄴䅤瑁䝁䅙睢橂䡁䅕督求䝁䅑䅉求䡁䅅兤灂䡁䅑入杁䝁䅅杢歂䍁䅁杚灂䡁䅧党歂䍁䅁兡畂䝁䅍睢瑂䝁䅕䅉睂䝁䄸杣あ䝁䅙睢獂䝁䅫睢穂䍁䄴䅉啂䝁䅧党杁䝁䅙兡祂䝁䄰䅉桂䝁䅷督療䍁䅁兢桂䝁䄴兙湂䝁䅕督杁䝁䅕兣ㅂ䝁䅫䅤㕂䍁䅷䅉浂䝁䅫䅥求䝁䅑䅉灂䝁䄴睙療䝁䄰党獁䍁䅁兙畂䝁䅑䅉楂䝁䅅䅢桂䝁䄴睙求䝁䅑䅉瑂䡁䅕䅤ㅂ䝁䅅䅢杁䝁䅙兤畂䝁䅑督杁䝁䅙睢祂䍁䅁兡あ䡁䅍䅉橂䝁䅷兡求䝁䄴䅤穂䍁䄴䅉䩂䡁䅑䅉灂䝁䄴杤求䡁䅍䅤穂䍁䅁兡畂䍁䅁䅣ㅂ䝁䅉䅢灂䝁䅍䅉求䡁䅅兤灂䡁䅑入杁䝁䅅杢歂䍁䅁杚灂䡁䅧党歂䍁䅁兡畂䝁䅍睢瑂䝁䅕䅉瑂䝁䅅杣牂䝁䅕䅤穂䍁䅷䅉桂䡁䅍䅉㍂䝁䅕䅢獂䍁䅁兙穂䍁䅁兡畂䡁䅙党穂䡁䅑督杁䝁䅫杢杁䡁䅉党桂䝁䅷䅉求䡁䅍䅤桂䡁䅑党杁䝁䅅杢歂䍁䅁䅣祂䝁䅫杤桂䡁䅑党杁䝁䅕兣ㅂ䝁䅫䅤㕂䍁䄴䅉䭂䝁䅅杢ㅂ䡁䅍䅉䥂䝁䅕杢歂䝁䅕杣穂䝁䄸杢杁䕁䅣杣療䡁䅕䅣杁䡁䅁䅢橂䍁䅁睤桂䡁䅍䅉浂䝁䄸兤畂䝁䅑党歂䍁䅁兡畂䍁䅁免㕁䑁䅍䅎杁䝁䅅杢歂䍁䅁兡穂䍁䅁杙桂䡁䅍党歂䍁䅁兡畂䍁䅁䅔療䝁䄴䅚療䝁䄴䅌杁䙁䅕杢灂䡁䅑党歂䍁䅁睓灂䝁䄴睚歂䝁䄸兢杁䡁䅣兡あ䝁䅧䅉桂䝁䅑䅚灂䡁䅑兡療䝁䄴兙獂䍁䅁睢浂䝁䅙兡橂䝁䅕督杁䝁䅫杢杁䕁䅯党祂䡁䅍党㕂䍁䅷䅉噂䝁䄴兡あ䝁䅕䅚杁䕁䅳兡畂䝁䅣䅚療䝁䄰䅉桂䝁䄴䅚杁䙁䅍入歂䝁䄴党㕂䍁䅷䅉䉂䡁䅕督あ䡁䅉兙獂䝁䅫兙畁䅁䅁硅䅣䩁倴䅁䭂䝁䅅来㙂䍁䅁䅕潂䝁䅅杣瑂䝁䅅睙求䡁䅕䅤灂䝁䅍兙獂䡁䅍䅉睂䝁䅷睙杁䝁䅫䅚求䝁䄴䅤灂䝁䅙兡求䡁䅍䅌杁䝁䅑党㉂䝁䅕䅢療䡁䅁督獁䍁䅁兙畂䝁䅑䅉橂䝁䄸兢瑂䝁䅕杣橂䝁䅫兙獂䝁䅫来求䡁䅍䅉睂䝁䅧兙祂䝁䄰兙橂䝁䅕兤あ䝁䅫睙桂䝁䅷䅉睂䡁䅉睢歂䡁䅕睙あ䡁䅍䅉浂䝁䄸杣杁䡁䅕杢瑂䝁䅕䅤杁䝁䄰党歂䝁䅫睙桂䝁䅷䅉畂䝁䅕党歂䡁䅍䅉灂䝁䄴䅉あ䝁䅧党杁䙁䅕杢灂䡁䅑党歂䍁䅁睕あ䝁䅅䅤求䡁䅍䅌杁䕁䅕兤祂䝁䄸䅣求䍁䅷䅉桂䝁䄴䅚杁䝁䅫杢あ䝁䅕杣畂䝁䅅䅤灂䝁䄸杢桂䝁䅷䅢㕂䍁䄴䅉啂䝁䅧党杁䝁䅍睢瑂䡁䅁兙畂䡁䅫䅉療䝁䅙杚求䡁䅉督杁䙁䅧入㍂䝁䅅杤杁䝁䅙睢祂䍁䅁睙桂䡁䅑兙睂䝁䅷党㑂䡁䅫䅉療䡁䅉䅉求䡁䅧睙求䡁䅍督灂䡁䅙党杁䝁䅑兙㕂䡁䅑兡瑂䝁䅕䅉穂䝁䅷党求䡁䅁兡畂䝁䅕督穂䍁䅁䅋䙂䕁䅑睕灁䍁䅁睤灂䡁䅑䅡杁䝁䄴兙祂䝁䅍睢獂䝁䅕䅣穂䡁䅫䅉桂䝁䄴䅚杁䝁䅫䅚灂䝁䄸䅣桂䡁䅑䅡灂䝁䅍䅉潂䡁䅫䅣求䡁䅉督療䝁䄰杢灂䝁䅅睏杁䙁䅧入祂䝁䅕兢杁䡁䅑睢杁䡁䅑杣求䝁䅅䅤杁䝁䅍兙あ䝁䅅䅣獂䝁䅕䅥㕂䍁䅁睢祂䍁䅁兒䕂䙁䅍䅉㍂䝁䅫䅤潂䍁䅁杢桂䡁䅉睙療䝁䅷党睂䡁䅍入㝁䍁䅁兒睂䝁䅫䅚灂䝁䄸䅢求䡁䅧䅉浂䝁䄸杣杁䡁䅍党灂䡁䅯兤祂䝁䅕督杁䝁䅅督穂䝁䄸睙灂䝁䅅䅤求䝁䅑䅉㍂䝁䅫䅤潂䍁䅁䅔求䝁䄴杢療䡁䅧兌䡂䝁䅅督あ䝁䅅兤あ䍁䅁兙畂䝁䅑䅉䕂䡁䅉兙㉂䝁䅕䅤杁䡁䅍入畂䝁䅑杣療䝁䄰党穂䍁䅷䅉療䡁䅉䅉あ䡁䅕杙求䡁䅉睢ㅂ䡁䅍䅉穂䝁䅍䅢求䡁䅉睢穂䝁䅫督杁䝁䅍睢瑂䡁䅁䅢求䡁䅧睏杁䙁䅯党睂䡁䅯党獂䝁䅍兙杁䡁䅑睢杁䡁䅑杣求䝁䅅䅤杁䝁䄰党あ䝁䅅督あ䝁䅅䅤灂䝁䅍䅉穂䝁䄰兙獂䝁䅷䅉橂䝁䅕䅢獂䍁䅁䅢ㅂ䝁䄴睚杁䝁䅍兙畂䝁䅍党祂䍁䅷䅉療䡁䅉䅉㍂䝁䅫䅤潂䍁䅁䅚灂䡁䅍党桂䡁䅍党杁䡁䅁杣療䝁䅣杣求䡁䅍督灂䝁䄸杢杁䝁䄸杢杁䝁䄸杣杁䝁䅅杚あ䝁䅕杣杁䡁䅁䅢桂䡁䅑兡畂䡁䅕兢瑁䝁䅉兙穂䝁䅕䅚杁䝁䅍䅡求䝁䄰睢あ䝁䅧党祂䝁䅅䅣㕂䑁䅳䅉卂䡁䅫䅢桂䡁䅯党杁䝁䅙睢祂䍁䅁兙橂䡁䅕䅤求䍁䅁䅢㕂䝁䄰䅣潂䝁䄸杙獂䝁䅅督あ䝁䅫睙杁䝁䅷党ㅂ䝁䅳党瑂䝁䅫兙杁䝁䄸杣杁䝁䅷入瑂䡁䅁䅡療䝁䅉䅢桂䡁䅍䅤灂䝁䅍䅉獂䡁䅫兢睂䝁䅧睢瑂䝁䅅睏杁䕁䅕杢祂䡁䅫䅢桂䡁䅯党杁䡁䅑睢杁䡁䅑杣求䝁䅅䅤杁䝁䅅睙ㅂ䡁䅑党杁䝁䅷入瑂䡁䅁䅡療䝁䅉䅢桂䡁䅍䅤灂䝁䅍䅉獂䝁䅕兤牂䝁䅕兢灂䝁䅅䅉桂䝁䄴䅚杁䝁䅷入瑂䡁䅁䅡療䝁䅉䅢桂䡁䅍䅤灂䝁䅍䅉獂䡁䅫兢睂䝁䅧睢瑂䝁䅅睏杁䕁䅑党浂䝁䅫䅤求䝁䅷兡療䍁䅁䅤療䍁䅁䅤祂䝁䅕兙あ䍁䅁督求䡁䅙党祂䝁䅕䅉潂䝁䅕䅣桂䡁䅑兡橂䍁䅁杤求䝁䄴睢瑁䝁䄸睙橂䝁䅷兤穂䝁䅫杤求䍁䅁䅚灂䡁䅍党桂䡁䅍党㝁䍁䅁兙畂䝁䅑䅉坂䡁䅫䅥求䝁䄸督杁䝁䅙睢祂䍁䅁杢求䡁䅣䅢㕂䍁䄰䅚灂䝁䅅睚畂䝁䄸督求䝁䅑䅉あ䝁䅧党祂䝁䅅䅣㕂䍁䄰杣求䝁䅷兙あ䝁䅕䅚杁䝁䅅睙ㅂ䡁䅑党杁䝁䄰入求䝁䅷睢灂䝁䅑䅉獂䝁䅕兤牂䝁䅕兢灂䝁䅅杌杁䕁䅫䅤杁䝁䅅䅢穂䝁䄸䅉歂䝁䅕杤求䝁䅷睢睂䡁䅍䅉慂䝁䅅杢灂䝁䅑兙あ䝁䅅兢桂䝁䅉䅉あ䝁䄸䅉あ䡁䅉党桂䡁䅑䅉䥂䕁䅕杕祁䍁䄰党㑂䡁䅁杣求䡁䅍督灂䝁䄴睚杁䝁䅣兙穂䡁䅑杣療䝁䅕督療䡁䅁䅡桂䝁䅣党桂䝁䅷䅉桂䝁䅑党畂䝁䄸睙桂䡁䅉睙灂䝁䄴睢瑂䝁䅅䅉潁䕁䅣兒䉂䍁䅫䅌杁䝁䅅杢歂䍁䅁䅣桂䡁䅑兡求䝁䄴䅤穂䍁䅁睤灂䡁䅑䅡杁䕁䅧兒卂䑁䅉兌求䡁䅧䅣祂䝁䅕督穂䝁䅫杢湂䍁䅁兢求䡁䅑兙穂䡁䅑兙あ䝁䅫睙杁䕁䅣兒䉂䑁䅳䅉慂䝁䅕䅣㙂䝁䅕䅢橂䝁䅅䅉浂䝁䄸杣杁䡁䅑䅡求䍁䅁䅤祂䝁䅕兙あ䝁䄰党畂䡁䅑䅉療䝁䅙䅉睂䝁䅅䅤灂䝁䅕杢あ䡁䅍䅉㍂䝁䅫䅤潂䍁䅁督求䝁䅷党橂䡁䅑䅉祂䝁䅕䅢桂䡁䅁督求䝁䅑睌祂䝁䅕杚祂䝁䅅睙あ䝁䄸杣㕂䍁䅁督療䝁䅷兡歂䍁䅁䅤ㅂ䝁䄰睢祂䡁䅍䅉楂䝁䅅督求䝁䅑䅉療䝁䄴䅉獂䝁䅫兢灂䡁䅑党歂䍁䅁杣求䡁䅍䅣療䝁䄴督求䍁䅁兡畂䍁䅁䅤潂䡁䅉党求䍁䅁督療䝁䅷兡歂䍁䅁䅤ㅂ䝁䄰睢祂䍁䅁睙療䝁䅧睢祂䡁䅑督㝁䍁䅁杓慂䙁䅁䅏硁䑁䅕䅌杁䝁䅅䅉睂䝁䅅杢瑁䙁䅉兑䝂䍁䅁睡灂䝁䄴兙穂䝁䅕䅉灂䝁䄴䅡灂䝁䅉兡あ䝁䄸杣杁䡁䅑䅡桂䡁䅑䅉あ䝁䅅杣湂䝁䅕䅤穂䍁䅁睙療䝁䄰䅣療䝁䄴党畂䡁䅑督杁䝁䄸杚杁䡁䅑䅡求䍁䅁兢灂䡁䅑睢湂䝁䅕杢瑁䝁䅅睙あ䝁䅫杤桂䡁䅑党歂䍁䅁䅣祂䝁䄸䅤求䝁䅫杢杁䝁䅳兡畂䝁䅅督求䑁䅳䅉䭂䙁䅯䅕㑁䑁䅫䅏獁䍁䅁兙杁䝁䅍睢畂䝁䅑兡あ䝁䅫睢畂䝁䅅䅢獂䡁䅫兌桂䝁䅍䅤灂䡁䅙兙あ䝁䅕䅚杁䝁䅫杢あ䝁䅕杣浂䝁䅕杣療䝁䄴䅉桂䝁䅷䅣潂䝁䅅䅉瑂䝁䄸䅢求䝁䅍兤獂䝁䅕睏杁䕁䅕䅣灂䝁䅑兡療䝁䅷党㑂䍁䅁䅤療䍁䅁䅤祂䝁䅕兙あ䍁䅁䅔䡂䙁䅍䅌杁䕁䅑睕獁䍁䅁兙畂䝁䅑䅉啂䙁䅍睑㝁䍁䅁睕ㅂ䡁䅙党橂䝁䅅䅢あ䝁䅅兢灂䝁䅑党杁䡁䅑睢杁䡁䅑杣求䝁䅅䅤杁䡁䅁兙祂䝁䅳兡畂䡁䅍睢畂䍁䅣督杁䝁䅑兡穂䝁䅕兙穂䝁䅕䅉あ䡁䅉党瑂䝁䄸杣㝁䍁䅁杓慂䙁䅁免ㅁ䑁䅁䅌杁䝁䅅䅉浂䝁䅅䅤あ䡁䅫䅉桂䝁䅍兡歂䍁䅁兙瑂䝁䅫䅚求䍁䅁䅡㕂䝁䅑杣療䝁䅷兙穂䝁䅕䅉灂䝁䄴䅡灂䝁䅉兡あ䝁䄸杣杁䡁䅁杣療䝁䅣杣桂䝁䄰䅉あ䝁䄸䅉あ䡁䅉党桂䡁䅑䅉睂䝁䄸督あ䍁䄰䅤祂䝁䅅兤瑂䝁䅅䅤灂䝁䅍䅉穂䡁䅑杣求䡁䅍督杁䝁䅑兡穂䝁䄸杣歂䝁䅕杣㝁䍁䅁兙畂䝁䅑䅉䭂䙁䅯䅕ぁ䑁䅑免杁䡁䅑睢杁䡁䅑杣求䝁䅅䅤杁䝁䄴兙祂䝁䅍睢獂䝁䅕䅣穂䡁䅫䅌杁䕁䅫䅓獁䍁䅁兙畂䝁䅑䅉療䡁䅑䅡求䡁䅉䅉穂䝁䅷党求䡁䅁䅉歂䝁䅫督療䡁䅉䅚求䡁䅉督畁䍁䅁䅖潂䝁䅕䅉橂䝁䄸兢睂䝁䅅杢㕂䍁䅁䅡桂䡁䅍䅉獂䝁䅫睙求䝁䄴督灂䝁䄴睚杁䝁䅅杢歂䍁䅁睙療䝁䅷䅢桂䝁䅉睢祂䝁䅅䅤灂䝁䄸杢杁䝁䅅睚祂䝁䅕党瑂䝁䅕杢あ䡁䅍䅉㍂䝁䅫䅤潂䍁䅁䅗䵂䍁䄰䅣祂䝁䄸䅤求䝁䅫杢杁䕁䅣兢楂䕁䅧䅉あ䝁䄸䅉求䡁䅧䅤求䝁䄴䅚杁䡁䅑䅡求䍁䅁䅣獂䝁䅅督瑂䝁䅅䅉潂䝁䅅䅢浂䍁䄰䅢灂䝁䅙党杁䝁䄸杚杁䡁䅍党獂䝁䅕睙あ䝁䅕䅚杁䝁䅅督睂䝁䅅杣桂䝁䅣兡畂䝁䅅督求䍁䅁䅣祂䝁䄸䅚ㅂ䝁䅍䅤杁䝁䅍兙畂䝁䅑兡歂䝁䅅䅤求䡁䅍睏杁䙁䅉党歂䡁䅧䅉兂䝁䅧兙祂䝁䄰兙杁䡁䅁䅢橂䍁䅁杚療䡁䅉䅉睂䡁䅉党橂䝁䅷兡畂䝁䅫睙桂䝁䅷䅉桂䝁䅍䅤灂䡁䅙兡あ䝁䅫党穂䍁䅁杕桂䡁䅍睌卂䝁䅅杚癁䕁䄰兑兂䍁䅁睡灂䝁䄴兙穂䝁䅕䅉睂䝁䅅䅤潂䡁䅣兙㕂䍁䅁䅣祂䝁䄸睚祂䝁䅅兢㝁䍁䅁兙畂䝁䅑䅉䉂䡁䅕䅤灂䝁䅙睢畂䡁䅫䅉啂䝁䅧党祂䝁䅅䅣求䡁䅕䅤灂䝁䅍督杁䕁䅷兡瑂䝁䅫䅤求䝁䅑䅉療䝁䄴䅉歂䝁䅫督橂䝁䄸杤求䡁䅉兡畂䝁䅣䅉桂䝁䄴䅚杁䝁䅑党㉂䝁䅕䅢療䡁䅁兡畂䝁䅣䅉歂䡁䅉兤湂䍁䅁睙桂䝁䄴䅚灂䝁䅑兙あ䝁䅕督杁䡁䅑兙祂䝁䅣党あ䝁䅫杢湂䍁䅁䅤㍂䝁䄸䅉歂䝁䅫杚浂䝁䅕杣求䝁䄴䅤杁䝁䅫睢畂䍁䅁睙潂䝁䅅杢畂䝁䅕䅢杁䡁䅑兙祂䝁䅣党あ䡁䅍䅉桂䡁䅍督療䝁䅍兡桂䡁䅑党歂䍁䅁睤灂䡁䅑䅡杁䝁䄴党ㅂ䡁䅉睢獂䝁䄸睚灂䝁䅍兙獂䍁䅁䅚灂䡁䅍睢祂䝁䅑党祂䡁䅍杌杁䙁䅑䅡求䍁䅁睙療䝁䄰䅣桂䝁䄴入杁䡁䅣兙穂䍁䅁兡畂䝁䅍睢祂䡁䅁睢祂䝁䅅䅤求䝁䅑䅉灂䝁䄴䅉祁䑁䅁䅍穁䍁䅁兙畂䝁䅑䅉灂䡁䅍䅉潂䝁䅕兙歂䡁䅅兤桂䡁䅉䅤求䡁䅉党歂䍁䅁兡畂䍁䅁䅒ㅂ䝁䅉䅢灂䝁䄴䅌杁䕁䅫杣求䝁䅷兙畂䝁䅑杌䅁䙁塕䅁䥄䅄䅁杓求䝁䅙杚求䡁䅉兡求䡁䅍䅉䝂䝁䅫杢桂䝁䄴睙灂䝁䅅䅢杁䕁䅣杣療䡁䅕䅣杁䕁䅫杢橂䍁䄴䅉療䡁䅁党祂䝁䅅䅤求䡁䅍䅉桂䡁䅍䅉桂䝁䄴䅉灂䝁䄴杤求䡁䅍䅤瑂䝁䅕杢あ䍁䅁杙桂䝁䄴睡灂䝁䄴睚杁䝁䅅杢歂䍁䅁睙桂䡁䅁兡あ䝁䅅䅢杁䝁䄰兙祂䝁䅳党あ䡁䅍䅉浂䝁䅫杣瑂䍁䅁兡畂䍁䅁䅤潂䝁䅕䅉䉂䝁䄰党祂䝁䅫睙桂䡁䅍䅌杁䕁䅕兤祂䝁䄸䅣求䍁䅷䅉あ䝁䅧党杁䕁䄰兡歂䝁䅑䅢求䍁䅁兒桂䡁䅍䅤獁䍁䅁兙畂䝁䅑䅉あ䝁䅧党杁䕁䅅督灂䝁䅅兌兂䝁䅅睙灂䝁䅙兡橂䍁䄴䅉啂䝁䅧党杁䝁䅍睢瑂䡁䅁兙畂䡁䅫䅉療䡁䅁党祂䝁䅅䅤求䡁䅍䅉灂䝁䄴䅉あ䡁䅣睢杁䡁䅍党湂䝁䄰党畂䡁䅑督獁䍁䅁兓畂䡁䅙党穂䡁䅑兢求䝁䄴䅤杁䕁䅉兙畂䝁䅳兡畂䝁䅣䅉桂䝁䄴䅚杁䕁䅍兙睂䝁䅫䅤桂䝁䅷䅉乂䝁䅅杣牂䝁䅕䅤穂䍁䅷䅉桂䝁䄴䅚杁䕁䅅督穂䝁䅕䅤杁䕁䄰兙畂䝁䅅睚求䝁䄰党畂䡁䅑杌杁䕁䅫䅤杁䡁䅁杣療䡁䅙兡歂䝁䅕督杁䝁䅫杢㉂䝁䅕督あ䝁䄰党畂䡁䅑䅉楂䝁䅅杢牂䝁䅫杢湂䍁䅷䅉桂䝁䅑杤灂䡁䅍睢祂䡁䅫䅉穂䝁䅕杣㉂䝁䅫睙求䡁䅍䅉㍂䝁䅫䅤潂䍁䅁杣求䡁䅍䅣求䝁䅍䅤杁䡁䅑睢杁䝁䄰党祂䝁䅣党祂䡁䅍䅉療䡁䅉䅉桂䝁䅍兣ㅂ䝁䅫督灂䡁䅑兡療䝁䄴督獁䍁䅁䅚求䝁䅉䅤杁䝁䅙兡畂䝁䅅杢橂䝁䅫杢湂䍁䅷䅉祂䝁䅕督あ䡁䅉兤橂䡁䅑兤祂䝁䅫杢湂䡁䅍䅉療䡁䅉䅉祂䝁䅕睙桂䡁䅁兡あ䝁䅅䅢灂䡁䅯兙あ䝁䅫睢畂䡁䅍䅌杁䝁䅅杢歂䍁䅁䅣祂䝁䅫杤桂䡁䅑党杁䝁䅍兙睂䝁䅫䅤桂䝁䅷䅉桂䝁䅑杤灂䡁䅍睢祂䡁䅫䅉あ䡁䅉兙畂䡁䅍兙橂䡁䅑兡療䝁䄴督㝁䍁䅁兤畂䝁䅑党祂䡁䅣杣灂䡁䅑兡畂䝁䅣䅉桂䝁䄴䅚杁䡁䅁䅢桂䝁䅍党瑂䝁䅕杢あ䍁䅁督求䡁䅉杤灂䝁䅍党穂䍁䅁杣求䝁䅷兙あ䝁䅕䅚杁䡁䅑睢杁䝁䅍睢祂䡁䅁睢祂䝁䅅䅤求䍁䅁䅚求䝁䅉䅤獁䍁䅁兢ㅂ䝁䄴兡橂䝁䅫䅣桂䝁䅷䅉歂䝁䅕杙あ䡁䅍䅌杁䝁䄰睢祂䡁䅑睚桂䝁䅣党瑁䝁䅉兙橂䝁䅳党歂䍁䅁兙畂䝁䅑䅉桂䡁䅍督求䡁䅑兌楂䝁䅅睙牂䝁䅕䅚杁䡁䅍党橂䡁䅕杣灂䡁䅑兡求䡁䅍䅌杁䝁䅕兣ㅂ䝁䅫䅤㕂䍁䅁兙畂䝁䅑䅉求䡁䅅兤灂䡁䅑入瑁䝁䅷兡畂䝁䅳党歂䍁䅁督求䝁䅍兤祂䝁䅫䅤灂䝁䅕督獁䍁䅁兙畂䝁䅑䅉獂䝁䄸兙畂䍁䅁督㕂䝁䄴䅚灂䝁䅍兙あ䝁䅫睢畂䍁䅁督求䡁䅉杤灂䝁䅍党穂䑁䅳䅉桂䝁䄴䅚杁䝁䅍睢祂䡁䅁睢祂䝁䅅䅤求䍁䅁䅢求䝁䄴䅚灂䝁䄴睚杁䡁䅍党祂䡁䅙兡橂䝁䅕督畁䍁䅁䅖潂䝁䅕䅉橂䝁䄸兢睂䝁䅅杢㕂䍁䅁兙獂䡁䅍睢杁䝁䄸杚浂䝁䅕杣穂䍁䅁杚灂䝁䄴兙畂䝁䅍兡畂䝁䅣䅌杁䡁䅍党橂䡁䅕杣灂䡁䅑兡求䡁䅍䅉獂䝁䅕杢歂䝁䅫杢湂䍁䅷䅉桂䝁䄴䅚杁䝁䄸䅤潂䝁䅕杣杁䡁䅁杣灂䝁䄰党杁䝁䅉杣療䝁䅳党祂䝁䅅睚求䍁䅁督求䡁䅉杤灂䝁䅍党穂䑁䅳䅉求䡁䅅兤灂䡁䅑兡求䡁䅍䅉祂䝁䅕督求䝁䅅杣橂䝁䅧䅌杁䡁䅍兙獂䝁䅕督獁䍁䅁兙畂䝁䅑䅉あ䡁䅉兙歂䝁䅫杢湂䍁䅁督求䡁䅉杤灂䝁䅍党穂䑁䅳䅉㍂䝁䅕兙獂䡁䅑䅡杁䝁䄰兙畂䝁䅅睚求䝁䄰党畂䡁䅑䅉穂䝁䅕杣㉂䝁䅫睙求䡁䅍睏杁䝁䅅杢歂䍁䅁睢畂䝁䅷兡畂䝁䅕䅉浂䝁䄸杣求䝁䅫睚畂䍁䅁党㑂䝁䅍䅡桂䝁䄴睚求䍁䅁䅤祂䝁䅅䅚灂䝁䄴睚杁䡁䅍党祂䡁䅙兡橂䝁䅕督畁䍁䅁兓畂䍁䅁兙歂䝁䅑兡あ䝁䅫睢畂䍁䅷䅉灂䡁䅑䅉睂䡁䅉睢㉂䝁䅫䅚求䡁䅍䅉灂䝁䄴杤求䡁䅍䅤瑂䝁䅕杢あ䍁䅁睚祂䝁䅅䅚求䍁䅁䅚灂䡁䅍䅤祂䝁䅕督穂䝁䅕䅚杁䝁䅑党楂䡁䅑䅉穂䝁䅕睙ㅂ䡁䅉兡あ䝁䅫党穂䍁䅷䅉噂䍁䄴睕畁䍁䅁兙畂䝁䅑䅉䙂䡁䅕杣療䡁䅁党桂䝁䄴䅉湂䝁䄸杤求䡁䅉杢瑂䝁䅕杢あ䍁䅁兙畂䝁䅑䅉桂䝁䅣党畂䝁䅍入杁䡁䅍党橂䡁䅕杣灂䡁䅑兡求䡁䅍䅌杁䝁䄰兤畂䝁䅫睙灂䡁䅁兙獂䍁䅁杙療䝁䄴䅚穂䍁䅷䅉獂䝁䅕杤求䡁䅉兙湂䝁䅕䅚杁䝁䅷睢桂䝁䄴督獁䍁䅁党瑂䝁䅕杣湂䝁䅫杢湂䍁䅁兢桂䡁䅉睡求䡁䅑督杁䝁䅑党楂䡁䅑䅌杁䝁䅅杢歂䍁䅁兡畂䡁䅑党祂䝁䅕督あ䍁䅁杣桂䡁䅑党杁䝁䅅杢歂䍁䅁睙祂䝁䅕䅚灂䡁䅑䅉灂䝁䄴䅚求䡁䅧䅉歂䝁䅕杣灂䡁䅙兙あ䝁䅫杤求䍁䅁䅣祂䝁䄸䅚ㅂ䝁䅍䅤穂䑁䅳䅉桂䝁䄴䅚杁䝁䄰兙畂䝁䅅睚求䡁䅍䅉桂䝁䄴䅚杁䝁䄸杚浂䝁䅕杣穂䍁䅁督求䡁䅉杤灂䝁䅍党穂䍁䅁䅤療䍁䅁兙杁䝁䅑兡㉂䝁䅕杣穂䝁䅕䅉湂䡁䅉睢ㅂ䡁䅁䅉療䝁䅙䅉桂䝁䅷䅤求䡁䅉杢桂䡁䅑兡㉂䝁䅕䅉桂䡁䅍督求䡁䅑䅉瑂䝁䅅杢桂䝁䅣党瑂䝁䅕杢あ䍁䅁䅣獂䝁䅅䅤浂䝁䄸杣瑂䡁䅍䅉桂䝁䅍杣療䡁䅍督杁䝁䅅䅉穂䡁䅁党橂䡁䅑杣ㅂ䝁䄰䅉療䝁䅙䅉灂䝁䄴杤求䡁䅍䅤瑂䝁䅕杢あ䍁䅁督あ䡁䅉兙あ䝁䅕睚灂䝁䅕督杁䝁䅅杢歂䍁䅁兙穂䡁䅍党あ䍁䅁睙獂䝁䅅督穂䝁䅕督畁䍁䅁䅖潂䝁䅕䅉橂䝁䄸兢睂䝁䅅杢㕂䍁䅁督求䡁䅉杤求䡁䅍䅉あ䝁䄸䅉睂䡁䅕杙獂䝁䅫睙杁䝁䅍睢瑂䡁䅁兙畂䝁䅫党穂䍁䅷䅉睂䡁䅉兡㉂䝁䅅䅤求䍁䅁睙療䝁䄰䅣桂䝁䄴兡求䡁䅍䅌杁䝁䅅杢歂䍁䅁䅤潂䝁䅕兡祂䍁䅁督睂䝁䄸杢穂䝁䄸杣穂䍁䅁兙畂䝁䅑䅉療䡁䅣杢求䡁䅉督獁䍁䅁兡畂䡁䅍䅤灂䡁䅑兤あ䝁䅫睢畂䝁䅅䅢杁䝁䅫杢㉂䝁䅕督あ䝁䄸杣穂䍁䅷䅉桂䝁䄴䅚杁䝁䅣睢㉂䝁䅕杣畂䝁䄰党畂䡁䅑䅉求䝁䄴䅤灂䡁䅑兡求䡁䅍杌杁䙁䅑䅡求䍁䅁睙療䝁䄰䅣桂䝁䄴入杁䡁䅣兙穂䍁䅁杚療䡁䅉兢求䡁䅉䅢㕂䍁䅁睡畂䝁䄸睤畂䍁䅁兙穂䍁䅁䅔求䡁䅕睙桂䝁䅑兡桂䍁䅁杔桂䡁䅑兡療䝁䄴兙獂䍁䅁睑療䡁䅉䅣療䡁䅉兙あ䝁䅫睢畂䍁䅁兙畂䝁䅑䅉橂䝁䅧兙畂䝁䅣党歂䍁䅁兡あ䡁䅍䅉畂䝁䅅兢求䍁䅁䅤療䍁䅁杓求䝁䅙杚求䡁䅉兡求䡁䅍䅉䝂䝁䅫杢桂䝁䄴睙灂䝁䅅䅢杁䕁䅣杣療䡁䅕䅣杁䕁䅫杢橂䍁䄴䅉灂䝁䄴䅉乂䝁䅅入杁䑁䅉䅍硁䑁䅧杌杁䕁䅯党浂䝁䅙党祂䝁䅫党穂䍁䅁杒灂䝁䄴兙畂䝁䅍兡桂䝁䅷䅉䡂䡁䅉睢ㅂ䡁䅁䅉䩂䝁䄴睙畁䍁䅁睤桂䡁䅍䅉浂䝁䄸兤畂䝁䅑党歂䍁䅁兡畂䍁䅁免㕁䑁䅙杍杁䝁䅅杢歂䍁䅁兡穂䍁䅁䅡求䝁䅅䅚硂䡁䅕兙祂䡁䅑党祂䝁䅕䅚杁䝁䅫杢杁䕁䄴党㍂䍁䅁兗療䡁䅉睡獁䍁䅁杔求䡁䅣䅉婂䝁䄸杣牂䍁䄴䅁婂睆䅁杁䅑䕁䅯党あ䕁䅉䅢ㅂ䝁䅕䅉䉂䝁䅫杣㍂䝁䅅入穂䍁䅁睑療䡁䅉䅣療䡁䅉兙あ䝁䅫睢畂䍁䅁䅣祂䝁䄸杤灂䝁䅑党穂䍁䅁兙灂䡁䅉䅉あ䡁䅉兙畂䡁䅍䅣療䡁䅉䅤桂䡁䅑兡療䝁䄴䅉穂䝁䅕杣㉂䝁䅫睙求䡁䅍杌杁䙁䅑䅡求䍁䅁睙療䝁䄰䅣桂䝁䄴入杁䝁䄸䅣求䡁䅉兙あ䝁䅕督杁䝁䅅䅉浂䝁䅷党求䡁䅑䅉療䝁䅙䅉䉂䝁䅫杣楂䡁䅕督杁䕁䅅睍祁䑁䅅䅌杁䕁䅅兡祂䝁䅉兤穂䍁䅁兑祁䑁䅉䅍獁䍁䅁兑灂䡁䅉杙ㅂ䡁䅍䅉䉂䑁䅍杍硁䝁䄴党療䍁䅷䅉䉂䝁䅫杣楂䡁䅕督杁䕁䅅睍祁䑁䅁䅉卂䝁䅕督あ䡁䅫䅢求䝁䅑䅌杁䕁䅅兡祂䝁䅉兤穂䍁䅁兑穁䑁䅉䅍獁䍁䅁兑灂䡁䅉杙ㅂ䡁䅍䅉䉂䑁䅍杍硁䍁䅁睤灂䡁䅑䅡杁䕁䄰兡畂䡁䅑䅌杁䕁䅅兡祂䝁䅉兤穂䍁䅁兑穁䑁䅉免畂䝁䅕睢杁䡁䅣兡あ䝁䅧䅉乂䝁䅫杢あ䍁䅷䅉䉂䝁䅫杣楂䡁䅕督杁䕁䅅睍祁䑁䅅杢求䝁䄸䅔卂䍁䅁睤灂䡁䅑䅡杁䕁䄰兡畂䡁䅑䅌杁䝁䅅杢歂䍁䅁兒瑂䝁䅉杣桂䝁䅕杣杁䕁䅕免㕁䑁䅁䅉桂䝁䅫杣橂䡁䅉兙浂䡁䅑杌杁䕁䅫䅤杁䝁䅅䅢穂䝁䄸䅉穂䝁䅕杣㉂䝁䅕督杁䑁䅅䅍睁䍁䅁䅚求䡁䅍䅤灂䝁䄴兙あ䝁䅫睢畂䡁䅍䅉桂䝁䅍杣療䡁䅍督杁䡁䅑䅡求䍁䅁兖畂䝁䅫䅤求䝁䅑䅉呂䡁䅑兙あ䝁䅕督獁䍁䅁䅤潂䝁䅕䅉䑂䝁䅅杣灂䝁䅉杙求䝁䅅杢杁䝁䅅杢歂䍁䅁䅔桂䡁䅑兡畂䍁䅁兑瑂䝁䅕杣灂䝁䅍兙獁䍁䅁睑桂䝁䄴兙歂䝁䅅䅌杁䝁䅅杢歂䍁䅁兒ㅂ䡁䅉睢睂䝁䅕杌杁䕁䅫杢杁䝁䅅䅚歂䝁䅫䅤灂䝁䄸杢獁䍁䅁兡あ䍁䅁睢睂䝁䅕杣桂䡁䅑党穂䍁䅁兙灂䡁䅉䅣療䡁䅉䅤杁䝁䅷睢ㅂ䝁䄴睚求䡁䅍杌杁䙁䅑䅡求䍁䅁睙療䝁䄰䅣桂䝁䄴入杁䡁䅣兙穂䍁䅁兡畂䝁䅍睢祂䡁䅁睢祂䝁䅅䅤求䝁䅑䅉灂䝁䄴䅉硁䑁䅫兏㑁䍁䅁兙畂䝁䅑䅉灂䡁䅍䅉楂䝁䅅督求䝁䅑䅉灂䝁䄴䅉䵂䝁䄸杢湂䍁䅁兓穂䝁䅷兙畂䝁䅑䅉䑂䝁䅫䅤㕂䍁䅷䅉佂䝁䅕睤杁䙁䅫睢祂䝁䅳杌䅁佁嘰䅁ぃ元䅁杓療䝁䅧杢杁䕁䅉杌杁䙁䅍兙畂䝁䅙兡獂䝁䅫䅣睂䝁䄸䅉流䍁䅁睕療䝁䄴䅌杁䕁䅫杢橂䍁䄴䅌杁䡁䅑䅡祂䝁䄸兤湂䝁䅧䅉灂䡁䅑督杁䡁䅍兤楂䡁䅍兡歂䝁䅫兙祂䡁䅫䅌杁䕁䅯村呂䙁䅍䅉坂䝁䅕杢あ䡁䅕杣求䡁䅍䅌杁䕁䅷䅔䑂䍁䅷䅉睂䡁䅉睢橂䝁䅕督穂䝁䅕督杁䝁䅅杢歂䍁䅁䅚灂䡁䅍䅤祂䝁䅫杙ㅂ䡁䅑党穂䍁䅁䅤祂䝁䅕党杁䝁䄴兤あ䡁䅍䅉桂䝁䄴䅚杁䡁䅁党桂䝁䄴兤あ䡁䅍䅉灂䝁䄴䅉あ䝁䅧党杁䙁䅕杢灂䡁䅑党歂䍁䅁睕あ䝁䅅䅤求䡁䅍杌杁䙁䅑䅡求䍁䅁睙療䝁䄰䅣桂䝁䄴入杁䝁䄸杚浂䝁䅕杣穂䍁䅁杣桂䡁䅣䅉桂䝁䄴䅚杁䡁䅁杣療䝁䅍党穂䡁䅍党歂䍁䅁杢ㅂ䡁䅑督獁䍁䅁兡畂䝁䅍䅢ㅂ䝁䅑兡畂䝁䅣䅉桂䝁䅷兢療䝁䄴䅚穂䍁䅷䅉睂䝁䅕睙桂䝁䄴督獁䍁䅁䅣求䝁䅅杢ㅂ䡁䅑督獁䍁䅁杙獂䝁䅅睙牂䍁䅁睤桂䝁䅷杢ㅂ䡁䅑督獁䍁䅁兒畂䝁䅣䅢灂䡁䅍䅡杁䡁䅣兙獂䝁䄴兤あ䡁䅍䅌杁䝁䅍兙穂䝁䅧党㍂䡁䅍䅌杁䝁䄰兙橂䝁䅅䅚桂䝁䄰兡桂䍁䅁杢ㅂ䡁䅑督獁䍁䅁䅣灂䡁䅍䅤桂䝁䅍䅡灂䝁䄸督獁䍁䅁䅣灂䝁䄴党杁䝁䄴兤あ䡁䅍䅌杁䕁䅉杣桂䡁䅯兡獂䍁䅁杢ㅂ䡁䅑督獁䍁䅁兙畂䝁䅑䅉浂䝁䅫䅢楂䝁䅕杣あ䡁䅍䅉灂䝁䄴䅉㉂䝁䅅杣灂䝁䄸兤穂䍁䅁督あ䡁䅫䅢求䡁䅍䅉桂䝁䄴䅚杁䡁䅍党桂䡁䅍睢畂䝁䅫杢湂䡁䅍杌杁䕁䅫䅤杁䝁䅅䅢穂䝁䄸䅉療䝁䅙杚求䡁䅉督杁䡁䅁党桂䝁䄴兤あ䍁䅁杙ㅂ䡁䅑䅤求䡁䅉䅉灂䝁䄴䅉㉂䝁䅅杣灂䝁䄸兤穂䍁䅁督灂䡁䅯党穂䍁䅁兙畂䝁䅑䅉㉂䝁䅅杣灂䝁䅕䅤灂䝁䅕督㝁䍁䅁督桂䝁䅷兙歂䍁䅁䅤療䡁䅁䅣灂䝁䄴睚穂䍁䅷䅉歂䡁䅉兡求䝁䅑䅉浂䡁䅉兤灂䡁䅑䅌杁䝁䅅杢歂䍁䅁睙潂䝁䄸睙療䝁䅷兙あ䝁䅕䅉桂䝁䄴䅚杁䡁䅫睢湂䡁䅕杣あ䍁䅁睙療䝁䅅䅤求䝁䅑䅉睂䡁䅉睢歂䡁䅕睙あ䡁䅍睏杁䡁䅉党橂䝁䅫䅣求䍁䅁兡畂䝁䅣杣求䝁䅑兡求䝁䄴䅤穂䑁䅳䅉楂䡁䅕䅢牂䍁䅁杚療䝁䄸䅚杁䡁䅁杣療䝁䅑兤橂䡁䅑督㝁䍁䅁督ㅂ䝁䄴杚獂䝁䄸睤求䡁䅉䅉牂䝁䅕杣畂䝁䅕䅢穂䍁䅷䅉睂䝁䅕䅣灂䡁䅑兙穂䍁䅷䅉穂䝁䄴兙橂䝁䅳䅉瑂䝁䅫䅥求䡁䅍䅌杁䝁䅅䅢瑂䝁䄸杢歂䍁䅁兙畂䝁䅑䅉橂䝁䅅督潂䝁䅕睤杁䝁䅉兤あ䡁䅑党祂䍁䅷䅉橂䝁䅅杢歂䡁䅫䅉桂䝁䄴䅚杁䝁䅍睢畂䝁䅙党橂䡁䅑兡療䝁䄴督獁䍁䅁睙療䡁䅉杢杁䡁䅍杢桂䝁䅍睡穂䍁䅷䅉橂䝁䅧兡橂䝁䅳䅣求䝁䅅䅉穂䝁䄴兙橂䝁䅳督獁䍁䅁督求䡁䅍兙瑂䝁䅕䅉穂䡁䅑兡橂䝁䅳督獁䍁䅁兙畂䝁䅑䅉療䡁䅑䅡求䡁䅉䅉穂䝁䅕督桂䝁䄰党杁䡁䅍杢桂䝁䅍睡杁䡁䅁杣療䝁䅑兤橂䡁䅑督㝁䍁䅁兙畂䝁䅑䅉㉂䝁䅅杣灂䝁䄸兤穂䍁䅁䅤療䡁䅁䅣灂䝁䄴睚穂䍁䅁杚療䡁䅉䅉灂䝁䅍党杁䝁䅍杣求䝁䅅兢杁䝁䅅杢歂䍁䅁入療䝁䅣兤祂䡁䅑杌杁䕁䅫杢杁䝁䅅䅚歂䝁䅫䅤灂䝁䄸杢獁䍁䅁䅤潂䝁䅕䅉橂䝁䄸兢睂䝁䅅杢㕂䍁䅁睢睂䝁䅕杣桂䡁䅑党穂䍁䅁兙杁䡁䅉党あ䝁䅅兡獂䍁䅁督あ䝁䄸杣求䍁䄴䅉啂䝁䅧党杁䝁䅍睢瑂䡁䅁兙畂䡁䅫䅉睂䡁䅉睢㉂䝁䅫䅚求䡁䅍䅉灂䡁䅑督杁䡁䅁杣療䝁䅑兤橂䡁䅑督杁䡁䅕杢歂䝁䅕杣杁䡁䅑䅡求䍁䅁杒灂䡁䅍䅡求䡁䅉䅌杁䕁䄸杣橂䝁䅧兙祂䝁䅑䅉坂䝁䅅䅢獂䝁䅕入杁䕁䅧兙祂䡁䅙党穂䡁䅑䅌杁䙁䅍兣ㅂ䝁䅫杣祂䝁䅕䅢杁䕁䅉杣桂䝁䄴䅚獁䍁䅁睕療䡁䅕䅤潂䝁䅕杣畂䍁䅁睕あ䡁䅫䅢求䍁䅁杔ㅂ䡁䅑督獁䍁䅁兙畂䝁䅑䅉䭂䡁䅕督あ䍁䅁䅤潂䝁䅕䅉䑂䝁䅧党求䡁䅍党杁䝁䅉杣桂䝁䄴䅚穂䍁䅁兙穂䍁䅁睤求䝁䅷䅢杁䝁䅅督杁䡁䅕杢歂䝁䅕杣杁䡁䅙兙祂䝁䅫睢ㅂ䡁䅍䅉睂䡁䅉兡㉂䝁䅅䅤求䍁䅁杙祂䝁䅅杢歂䡁䅍杌杁䕁䅫䅤杁䡁䅍党祂䡁䅙党穂䍁䅁杣求䡁䅑兙灂䝁䅷党祂䡁䅍䅉桂䝁䄴䅚杁䡁䅣䅡療䝁䅷党穂䝁䅅䅢求䡁䅉督獁䍁䅁兙畂䝁䅑䅉橂䝁䄸兢瑂䝁䅕杣橂䝁䅫兙獂䍁䅁兡畂䝁䅣杣求䝁䅑兡求䝁䄴䅤杁䝁䅅杢歂䍁䅁睙療䝁䄴䅤祂䝁䅅睙あ䍁䅁䅣桂䝁䅍睡桂䝁䅣兡畂䝁䅣䅉橂䡁䅕督あ䝁䄸兢求䡁䅉督杁䡁䅑䅡祂䝁䄸兤湂䝁䅧䅉桂䍁䅁杢求䡁䅑睤療䡁䅉睡杁䝁䄸杚杁䝁䅫杢歂䝁䅕䅣求䝁䄴䅚求䝁䄴䅤杁䝁䅉杣療䝁䅳党祂䡁䅍䅌杁䝁䅑兡穂䡁䅑杣灂䝁䅉兤あ䝁䄸杣穂䍁䅷䅉桂䝁䄴䅚杁䡁䅍兤睂䡁䅁䅢灂䝁䅕杣穂䍁䄴䅉䭂䝁䄸䅡畂䍁䅁村畁䍁䅁睕桂䝁䄴杚灂䝁䅷兡睂䡁䅁睢杁䍁䅙䅉呂䝁䄸杢獁䍁䅁兓畂䝁䅍杌杁䡁䅣兙穂䍁䅁杚療䡁䅕杢歂䝁䅕䅚杁䝁䅫杢杁䑁䅅兏祁䑁䅉䅉桂䝁䄴䅚杁䝁䅫督杁䝁䅧党桂䝁䅑兣ㅂ䝁䅅杣あ䝁䅕杣求䝁䅑䅉灂䝁䄴䅉䙂䝁䅷睚灂䝁䄴䅌杁䕁䅫䅢獂䝁䅫杢療䝁䅫督畁䅁䅁桗䅣䉁义䅁䭂䝁䄸䅡畂䍁䅁睖灂䝁䅷党㕂䍁䅁杊杁䙁䅍睢畂䡁䅍䅌杁䕁䅫杢橂䍁䄴䅉療䡁䅁党祂䝁䅅䅤求䡁䅍䅉桂䡁䅍䅉桂䍁䅁杣求䡁䅍党桂䡁䅉睙潂䍁䅁兙畂䝁䅑䅉獂䝁䅕兙祂䝁䄴兡畂䝁䅣䅉橂䝁䄸兢睂䝁䅅杢㕂䍁䅁睤療䡁䅉䅢歂䡁䅣兡歂䝁䅕杌杁䕁䅫䅤杁䝁䄸䅣求䡁䅉兙あ䝁䅕督杁䡁䅑䅡祂䝁䄸兤湂䝁䅧䅉あ䝁䅧杣求䝁䅕䅉穂䝁䅕睚瑂䝁䅕杢あ䡁䅍杏杁䙁䅉党穂䝁䅕兙祂䝁䅍䅡獁䍁䅁䅔求䝁䅅杣畂䝁䅫杢湂䍁䅷䅉桂䝁䄴䅚杁䕁䅧党獂䝁䅑䅉浂䝁䄸杣杁䙁䅍兙獂䝁䅕䅉療䡁䅉䅉呂䝁䄸䅢歂䍁䄴䅉啂䝁䅧党杁䝁䅍睢瑂䡁䅁兙畂䡁䅫䅉療䝁䅙杚求䡁䅉督杁䡁䅍睙灂䝁䅕杢あ䝁䅫杚灂䝁䅍䅌杁䡁䅑党橂䝁䅧杢灂䝁䅍兙獂䍁䅷䅉瑂䝁䅕䅚灂䝁䅍兙獂䍁䅷䅉桂䝁䄴䅚杁䡁䅍睙潂䝁䄸䅢桂䡁䅉䅢㕂䍁䅁条療䡁䅕杣畂䝁䅅䅢穂䍁䅷䅉桂䡁䅍䅉㍂䝁䅕䅢獂䍁䅁兙穂䍁䅁杣求䝁䅷兙あ䝁䅕䅚杁䝁䅍睢畂䡁䅑党畂䡁䅑䅉桂䝁䄴䅚杁䡁䅍党祂䡁䅙兡橂䝁䅕督杁䡁䅑睢杁䝁䅷党桂䡁䅉杢求䝁䅑䅉穂䝁䄸睙灂䝁䅕䅤灂䝁䅕督獁䍁䅁兡畂䝁䅑兡㉂䝁䅫䅚ㅂ䝁䅅䅢杁䡁䅉党穂䝁䅕兙祂䝁䅍䅡求䡁䅉督獁䍁䅁睢あ䝁䅧党祂䍁䅁䅣祂䝁䄸杚求䡁䅍督灂䝁䄸杢桂䝁䅷督獁䍁䅁兙穂䍁䅁睤求䝁䅷䅢杁䝁䅅督杁䝁䅅睙桂䝁䅑党瑂䝁䅫睙獁䍁䅁睙療䡁䅉䅣療䡁䅉兙あ䝁䅕䅌杁䝁䅅杢歂䍁䅁睚療䡁䅙党祂䝁䄴兢求䝁䄴䅤杁䝁䅷兡楂䡁䅉兙祂䝁䅫党穂䍁䄴䅉䩂䡁䅑䅉睂䡁䅕杙獂䝁䅫督潂䝁䅕督杁䡁䅁䅡㕂䡁䅍兡橂䝁䅅䅢杁䡁䅍睙灂䝁䅕杢橂䝁䅕督杁䝁䅅杢歂䍁䅁党畂䝁䅣兡畂䝁䅕党祂䝁䅫杢湂䍁䅷䅉潂䝁䅕兙獂䡁䅑䅡杁䡁䅍睙灂䝁䅕杢橂䝁䅕督獁䍁䅁督療䝁䅍兡桂䝁䅷䅉穂䝁䅍兡求䝁䄴睙求䡁䅍䅌杁䝁䅅杢歂䍁䅁䅡ㅂ䝁䄰兙畂䝁䅫䅤灂䝁䅕督杁䝁䅅杢歂䍁䅁䅢灂䝁䅙党杁䡁䅍睙灂䝁䅕杢橂䝁䅕督杁䝁䅯睢ㅂ䡁䅉杢桂䝁䅷督杁䡁䅑䅡祂䝁䄸兤湂䝁䅧䅉祂䝁䅕督求䝁䅅杣橂䝁䅧䅉獂䝁䅫杙祂䝁䅅杣灂䝁䅕督杁䝁䅅杢歂䍁䅁䅢灂䝁䅉杣桂䡁䅉入杁䝁䅍睢畂䡁䅍睢祂䡁䅑兡桂䍁䅷䅉桂䝁䄴䅚杁䝁䅫杢歂䝁䅕䅣求䝁䄴䅚求䝁䄴䅤杁䡁䅍兤楂䡁䅍睙祂䝁䅫䅣あ䝁䅫睢畂䍁䅁兙湂䝁䅕杢あ䡁䅍䅌杁䝁䅑兡祂䝁䅕睙あ䍁䅁䅤療䍁䅁䅣祂䝁䄸杚求䡁䅍督灂䝁䄸杢桂䝁䅷䅉穂䝁䄸睙灂䝁䅕䅤㕂䍁䅁兢求䝁䄰杙求䡁䅉督獁䍁䅁兙畂䝁䅑䅉療䡁䅑䅡求䡁䅉䅉橂䡁䅕督あ䝁䄸兢求䡁䅉督杁䑁䅳䅉桂䝁䄴䅚杁䝁䄸䅣求䡁䅉兙あ䝁䅕督杁䕁䅷兡あ䝁䅕杣桂䡁䅑兤瑂䍁䅷䅉桂䝁䄴䅉療䝁䄴䅢灂䝁䄴党杁䡁䅁兤楂䝁䅷兡穂䝁䅧兡畂䝁䅣䅉睂䝁䅷兙あ䝁䅙睢祂䝁䄰䅉浂䝁䄸杣杁䡁䅁杣療䝁䅑兤橂䡁䅑兡療䝁䄴䅉桂䝁䄴䅚杁䝁䅍睢畂䡁䅑党畂䡁䅑䅉潂䝁䄸督あ䝁䅫杢湂䍁䅷䅉穂䡁䅕杙瑂䝁䅫督穂䝁䅫睢畂䡁䅍䅉桂䝁䄴䅚杁䡁䅁党求䡁䅉䅉祂䝁䅕杤灂䝁䅕睤杁䡁䅍兤睂䡁䅁睢祂䡁䅑䅌杁䝁䅕䅚灂䡁䅑睢祂䝁䅫兙獂䍁䅷䅉桂䝁䄴䅚杁䝁䅍睢睂䡁䅫党歂䝁䅫䅤灂䝁䄴睚杁䡁䅍党祂䡁䅙兡橂䝁䅕督畁䍁䅁䅖潂䝁䅕䅉橂䝁䄸兢睂䝁䅅杢㕂䍁䅁兙獂䡁䅍睢杁䝁䄸杚浂䝁䅕杣穂䍁䅁兙橂䝁䅅䅚求䝁䄰兡橂䍁䅁兙畂䝁䅑䅉睂䡁䅉睢浂䝁䅕督穂䝁䅫睢畂䝁䅅䅢杁䡁䅁杣療䝁䅑兤橂䡁䅑督杁䝁䅅杢歂䍁䅁督求䡁䅉杤灂䝁䅍党穂䍁䅷䅉灂䝁䄴睙獂䡁䅕䅚灂䝁䄴睚杁䡁䅍睙灂䝁䅕杢あ䝁䅫杚灂䝁䅍䅌杁䡁䅁杣療䝁䅙党穂䡁䅍兡療䝁䄴兙獂䍁䅷䅉求䝁䅑兤橂䝁䅅䅤灂䝁䄸杢杁䡁䅁杣灂䝁䄴䅤杁䝁䅅杢歂䍁䅁䅚灂䝁䅣兡あ䝁䅅䅢杁䝁䅉睢療䝁䅳督獁䍁䅁兙畂䝁䅑䅉歂䝁䅫睚灂䡁䅑兙獂䍁䅁睙療䡁䅕杣穂䝁䅕睤桂䡁䅉党杁䡁䅑睢杁䝁䅷兡楂䡁䅉兙祂䝁䅫党穂䍁䅷䅉橂䝁䄸杣睂䝁䄸杣桂䡁䅑兡療䝁䄴督獁䍁䅁督あ䡁䅕䅚求䝁䄴䅤穂䍁䅷䅉睂䡁䅉睢浂䝁䅕督穂䝁䅫睢畂䝁䅅䅢穂䍁䅷䅉桂䝁䄴䅚杁䡁䅉党穂䝁䅕兙祂䝁䅍䅡求䡁䅉督杁䡁䅑䅡祂䝁䄸兤湂䝁䅧䅉橂䝁䅧兙灂䝁䄴䅉桂䝁䄴䅚杁䝁䄸杢獂䝁䅫杢求䍁䅁杙療䝁䄸睡穂䝁䅕䅢獂䝁䅕杣穂䍁䅷䅉獂䝁䅫杙祂䝁䅅杣灂䝁䅕督獁䍁䅁睙療䝁䅷䅢求䝁䅣党穂䍁䅁兙畂䝁䅑䅉ㅂ䝁䄴兡㉂䝁䅕杣穂䝁䅫䅤灂䝁䅕督獁䍁䅁睙療䡁䅉䅣療䡁䅉兙あ䝁䅫睢畂䡁䅍䅌杁䝁䅑兡祂䝁䅕睙あ䍁䅁䅤療䍁䅁睙療䝁䄴督ㅂ䝁䄰党祂䍁䅷䅉㍂䝁䅕杙穂䝁䅫䅤求䡁䅍䅌杁䝁䅑兡穂䡁䅑杣灂䝁䅉兤あ䝁䄸杣杁䝁䄴党あ䡁䅣睢祂䝁䅳督獁䍁䅁兙畂䝁䅑䅉療䡁䅑䅡求䡁䅉䅉療䝁䄴䅢灂䝁䄴党杁䝁䅅䅣睂䝁䅷兡橂䝁䅅䅤灂䝁䄸杢穂䍁䄴䅉䩂䝁䄴䅉桂䝁䅑䅚灂䡁䅑兡療䝁䄴䅌杁䝁䅫䅤杁䡁䅁杣療䡁䅙兡歂䝁䅕督杁䝁䅷党桂䡁䅉杢灂䝁䄴睚獁䍁䅁䅚求䡁䅙党獂䝁䄸䅣瑂䝁䅕杢あ䍁䅷䅉睂䡁䅕杙獂䝁䅫督潂䝁䅫杢湂䍁䅷䅉桂䝁䄴䅚杁䝁䅅督穂䝁䅕督穂䝁䄰党畂䡁䅑䅉穂䝁䅕杣㉂䝁䅫睙求䡁䅍䅉あ䝁䄸䅉楂䡁䅕督灂䝁䄴党穂䡁䅍党穂䍁䅁兙畂䝁䅑䅉睂䡁䅉睢浂䝁䅕督穂䝁䅫睢畂䝁䅅䅢穂䑁䅳䅉桂䝁䄴䅚杁䝁䄸杢獂䝁䅫杢求䍁䅁䅢求䝁䅅杣畂䝁䅫杢湂䍁䅁兙畂䝁䅑䅉あ䡁䅉兙灂䝁䄴兡畂䝁䅣䅉穂䝁䄸䅢ㅂ䡁䅑兡療䝁䄴督杁䝁䅙睢祂䍁䅁睚獂䝁䄸杙桂䝁䅷䅉橂䝁䄸杣睂䝁䄸杣桂䡁䅑兡療䝁䄴督杁䝁䅅杢歂䍁䅁督瑂䝁䅅䅢獂䍁䅁兙畂䝁䅑䅉瑂䝁䅕䅚灂䡁䅕兢瑁䡁䅍兡㙂䝁䅕䅚杁䝁䅕杢あ䝁䅕杣睂䡁䅉兡穂䝁䅕督畁䍁䅁杓療䝁䅧杢杁䙁䅣兡獂䝁䅕入杁䍁䅙䅉呂䝁䄸杢穂䍁䅷䅉䩂䝁䄴睙畁䍁䅁睤桂䡁䅍䅉浂䝁䄸杣瑂䝁䅕杣獂䡁䅫䅉牂䝁䄴睢㍂䝁䄴䅉桂䡁䅍䅉䭂䝁䄸䅡畂䍁䅁睖灂䝁䅷党㕂䍁䅁兑畂䝁䅑䅉呂䝁䄸杢穂䍁䅁兙畂䝁䅑䅉橂䝁䅧兙畂䝁䅣党歂䍁䅁兡あ䡁䅍䅉畂䝁䅅兢求䍁䅁䅤療䍁䅁杓療䝁䅧杢杁䙁䅣兡獂䝁䅕入杁䍁䅙䅉呂䝁䄸杢穂䍁䅷䅉䩂䝁䄴睙畁䍁䅁兡畂䍁䅁杔療䡁䅙党瑂䝁䅉党祂䍁䅁免㕁䑁䅕睍畁䍁䅁䅖潂䝁䅕䅉橂䝁䄸兢睂䝁䅅杢㕂䍁䅁睤桂䡁䅍䅉浂䝁䄸兤畂䝁䅑党歂䍁䅁兡畂䍁䅁免㑁䑁䅁睎杁䝁䅅杢歂䍁䅁兡穂䍁䅁杙桂䡁䅍党歂䍁䅁兡畂䍁䅁䅓療䝁䅉睢牂䝁䅕杢獁䍁䅁杔求䡁䅣䅉䭂䝁䅕杣穂䝁䅕入畁䅁䅁硗䅣䑁偧䅁䭂䝁䄸䅡畂䡁䅍睢畂䍁䅁杊杁䕁䅯睢潂䝁䄴督療䝁䄴䅌杁䡁䅑睢湂䝁䅕䅤潂䝁䅕杣杁䡁䅣兡あ䝁䅧䅉灂䡁䅑督杁䡁䅍兤楂䡁䅍兡歂䝁䅫兙祂䝁䅫党穂䍁䅷䅉求䝁䄴睚桂䝁䅣党穂䍁䅁兡畂䍁䅁䅤潂䝁䅕䅉祂䝁䅕督求䝁䅅杣橂䝁䅧䅉桂䝁䄴䅚杁䝁䅑党㉂䝁䅕䅢療䡁䅁兢求䝁䄴䅤獁䍁䅁兢桂䝁䄴兤浂䝁䅅睙あ䡁䅕杣求䍁䅷䅉桂䝁䄴䅚杁䡁䅍兙獂䝁䅕䅉療䝁䅙䅉㉂䝁䅅杣灂䝁䄸兤穂䍁䅁䅣祂䝁䄸䅚ㅂ䝁䅍䅤穂䍁䅁兡畂䍁䅁䅤潂䝁䅕䅉潂䝁䅕兙獂䡁䅑䅡橂䝁䅅杣求䍁䅁杚灂䝁䅕䅢歂䍁䅁睤療䡁䅉䅢歂䡁䅣兡歂䝁䅕杌杁䕁䅫䅤杁䝁䄸䅣求䡁䅉兙あ䝁䅕督杁䝁䅫杢杁䡁䅑睤療䍁䅁督求䝁䅣兢求䝁䄴䅤穂䍁䅷䅉䩂䝁䄴杢療䡁䅙兙あ䝁䅫杤求䍁䅁兔求䝁䅑兡橂䝁䅫杢求䍁䅁兙畂䝁䅑䅉乂䝁䅕䅚啂䝁䅕睙潂䍁䄴䅉啂䝁䅧党杁䕁䅫杢畂䝁䄸杤桂䡁䅑兡㉂䝁䅕䅉乂䝁䅕䅚灂䝁䅍兡畂䝁䅕䅉穂䝁䅕睚瑂䝁䅕杢あ䍁䅁睢浂䝁䅙党祂䡁䅍䅉睂䡁䅉睢歂䡁䅕睙あ䡁䅍䅉浂䝁䄸杣杁䡁䅙兙祂䝁䅫睢ㅂ䡁䅍䅉あ䝁䅧党祂䝁䅅䅣求䡁䅕䅤灂䝁䅍䅉桂䡁䅉党桂䡁䅍䅌杁䡁䅍兤橂䝁䅧䅉桂䡁䅍䅉灂䝁䄰兢ㅂ䝁䄴睢獂䝁䄸睚㕂䍁䅷䅉灂䝁䄴睙獂䡁䅕䅚灂䝁䄴睚杁䡁䅉䅡求䡁䅕兢桂䡁䅑睢灂䝁䅑䅉桂䡁䅉䅤潂䡁䅉兡あ䝁䅫督獁䍁䅁䅣穂䝁䄸杣灂䝁䅅䅤灂䝁䅍䅉桂䡁䅉䅤潂䡁䅉兡あ䝁䅫督獁䍁䅁兡畂䝁䅙䅢桂䝁䄰兢桂䡁䅑睢祂䡁䅫䅉楂䝁䄸睤求䝁䅷䅉歂䝁䅫督求䝁䅅督求䍁䅷䅉桂䝁䄴䅚杁䡁䅁督療䡁䅉兡桂䡁䅍兡穂䑁䅳䅉灂䝁䄴杚求䝁䅍䅤灂䝁䄸兤穂䍁䅁䅚灂䡁䅍党桂䡁䅍党穂䍁䅁睙療䝁䄰䅣祂䝁䅫督灂䝁䄴睚杁䕁䅧兓坂䍁䄸兑䩂䕁䅑睕㝁䍁䅁杢求䡁䅕杣療䡁䅍睙灂䝁䅕杢橂䝁䅕䅌杁䝁䅍睢畂䡁䅍兡穂䡁䅑兡畂䝁䅣䅉療䝁䅙䅉瑂䝁䄸睢歂䍁䅁䅚灂䡁䅍睢祂䝁䅑党祂䡁䅍䅌杁䝁䄴党ㅂ䡁䅉睢歂䝁䅕睚求䝁䄴党祂䝁䅅䅤灂䡁䅙党杁䝁䅑兡穂䝁䄸杣歂䝁䅕杣穂䍁䅷䅉桂䝁䄴䅚杁䡁䅍睙潂䝁䅫来療䡁䅁䅡祂䝁䅕杢灂䝁䅅睏杁䝁䄸杢橂䝁䄸䅢療䝁䅣入獁䍁䅁督ㅂ䝁䅍䅡杁䝁䅅督杁䡁䅁杣療䡁䅍䅤桂䡁䅑党杁䝁䅍兙畂䝁䅍党祂䍁䅷䅉潂䝁䅕兢桂䡁䅑睢獂䝁䄸睚灂䝁䅍䅉瑂䝁䅅䅢灂䝁䅣杢桂䝁䄴睙灂䝁䅕督獁䍁䅁䅢ㅂ䝁䄴睚杁䝁䅍兙畂䝁䅍党祂䍁䅷䅉桂䝁䄴䅚杁䝁䅉䅢桂䝁䅑䅚求䡁䅉䅉橂䝁䅅杢橂䝁䅕杣㝁䍁䅁睙桂䡁䅉䅚灂䝁䄸杤桂䡁䅍睙ㅂ䝁䅷兙祂䍁䅁兙畂䝁䅑䅉瑂䝁䅕䅤桂䝁䅉睢獂䝁䅫督瑂䍁䅷䅉灂䝁䄴睙獂䡁䅕䅚灂䝁䄴睚杁䡁䅑䅡祂䝁䄸兢楂䝁䄸督灂䡁䅍䅌杁䝁䅑兡桂䝁䅉党あ䝁䅕督獁䍁䅁兙畂䝁䅑䅉瑂䝁䅅睙ㅂ䝁䅷兙祂䍁䅁䅚求䝁䅣党畂䝁䅕杣桂䡁䅑兡療䝁䄴睏杁䝁䅅杢歂䍁䅁䅣ㅂ䝁䅷兢療䝁䄴兙祂䡁䅫䅉潂䡁䅫䅣求䡁䅉䅤求䝁䄴督灂䝁䄸杢杁䝁䅍睢瑂䡁䅁杣灂䡁䅍兡畂䝁䅣䅉睂䡁䅕䅢瑂䝁䄸杢桂䡁䅉入杁䝁䅅杣あ䝁䅕杣灂䝁䅅䅢杁䝁䅧入睂䝁䅕杣あ䝁䅕杢穂䝁䅫睢畂䍁䅁䅤潂䡁䅉睢ㅂ䝁䅣䅡杁䡁䅉党あ䝁䅅兡獂䝁䅕杣穂䍁䅷䅉㍂䝁䅧睢獂䝁䅕督桂䝁䅷党祂䡁䅍䅌杁䝁䅑兡穂䡁䅑杣灂䝁䅉兤あ䝁䄸杣穂䍁䅷䅉潂䝁䄸督睂䝁䅫䅤桂䝁䅷督獁䍁䅁兙畂䝁䅑䅉潂䝁䅕兙獂䡁䅑䅡橂䝁䅅杣求䍁䅁䅣祂䝁䄸杚求䡁䅍督灂䝁䄸杢桂䝁䅷督杁䝁䅙睢祂䍁䅁䅣祂䝁䅕督橂䡁䅉兡睂䡁䅑兡療䝁䄴䅉ㅂ䡁䅍党畁䍁䅁䅖潂䝁䅕䅉乂䝁䅕䅚啂䝁䅕睙潂䍁䅁督求䝁䅣兢求䝁䄴䅤杁䡁䅁杣療䡁䅙兡歂䝁䅕督杁䝁䅕䅢求䝁䅍䅤祂䝁䄸䅣潂䡁䅫督灂䝁䄸䅢療䝁䅣入杁䡁䅁杣療䝁䅑兤橂䡁䅑督杁䡁䅑睢杁䡁䅑杣求䝁䅅䅤杁䝁䅧党桂䡁䅉䅤杁䡁䅉䅡㕂䡁䅑䅡瑂䍁䅁䅚灂䡁䅍睢祂䝁䅑党祂䡁䅍睏杁䡁䅑䅡求䍁䅁䅡求䝁䅅杣あ䍁䅁杣求䝁䅍睢㉂䝁䅕杣㕂䍁䅁䅣療䡁䅉䅤浂䝁䄸䅢灂䝁䄸䅌杁䡁䅣䅡灂䝁䅍䅡杁䝁䅫杢橂䝁䅷兤歂䝁䅕督杁䡁䅑党橂䝁䅧杢療䝁䅷睢湂䝁䅫党穂䍁䅁䅤療䍁䅁䅤祂䝁䅕兙あ䍁䅁督求䡁䅙党祂䝁䅕䅉橂䝁䄸杣療䝁䄴兙祂䡁䅫䅉桂䡁䅉䅤求䡁䅉入杁䝁䅑兡穂䝁䅕兙穂䝁䅕䅉祂䝁䅕兣ㅂ䝁䅫杣灂䝁䄴睚杁䝁䅧兡湂䝁䅧兌祂䝁䅫督牂䍁䅁䅕䑂䕁䅫䅉療䡁䅉䅉䉂䕁䄰兓杁䝁䅍兙祂䝁䅑兡療䝁䅣党畂䝁䅫睙杁䡁䅍䅡療䝁䅍睡㝁䍁䅁睙灂䡁䅉睙ㅂ䝁䅷兙あ䝁䄸杣㕂䍁䅁杣求䡁䅍䅤療䡁䅉兙あ䝁䅫睢畂䍁䅁䅣祂䝁䄸䅚ㅂ䝁䅍䅤穂䍁䅁杚療䡁䅉䅉あ䝁䅧党杁䡁䅑杣求䝁䅅䅤瑂䝁䅕杢あ䍁䅁睢浂䍁䅁睙桂䝁䅷睙灂䝁䅙兡求䝁䅑䅉橂䝁䄸杣療䝁䄴兙祂䡁䅫䅉桂䡁䅉䅤求䡁䅉入杁䝁䅅杢歂䍁䅁䅣求䡁䅉兡睂䝁䅧党祂䝁䅅䅢杁䝁䅅杣あ䝁䅕杣㕂䍁䅁䅚灂䡁䅍党桂䡁䅍党穂䑁䅳䅉桂䝁䄴䅚杁䝁䄴党ㅂ䡁䅉睢㉂䝁䅅督橂䡁䅕䅢桂䡁䅉䅉橂䝁䅅杣求䍁䅁䅤潂䝁䅅䅤杁䡁䅑杣求䝁䅅䅤穂䍁䅁䅡求䝁䄰睢祂䡁䅉䅡桂䝁䅣兡橂䍁䅁兙畂䝁䅑䅉灂䡁䅍睙潂䝁䅕兢灂䝁䅍䅉穂䡁䅑杣療䝁䅳党畁䍁䅁䅖潂䝁䅫督杁䡁䅍党湂䝁䄰党畂䡁䅑䅉桂䝁䅷督療䍁䅁睢浂䝁䅙党祂䡁䅍䅉桂䝁䄴䅉療䡁䅉䅤潂䝁䄸䅣桂䝁䅕䅚灂䝁䅍督杁䡁䅁睢祂䡁䅑杚療䝁䅷兡療䍁䅁䅤潂䝁䅅䅤杁䝁䅫杢橂䝁䅷兤歂䝁䅕督杁䡁䅁杣療䝁䅑兤橂䡁䅑督杁䝁䅅杢歂䍁䅁党畂䝁䅅杙獂䝁䅫杢湂䍁䅁䅤求䝁䅍䅡畂䝁䄸䅢療䝁䅣兡求䡁䅍䅉あ䝁䅧兙あ䍁䅁督ㅂ䡁䅁䅣療䡁䅉䅤杁䝁䅧兡睂䡁䅍䅌杁䝁䅳杢求䝁䅕督獁䍁䅁䅤祂䝁䅅兤瑂䝁䅅䅌杁䡁䅍䅣灂䝁䄴党獁䍁䅁督睂䝁䄸杣あ䡁䅍䅌杁䝁䅅杢歂䍁䅁睢あ䝁䅧党祂䑁䅳䅉穂䡁䅕杣湂䝁䅕杣㕂䍁䅁䅣療䡁䅉䅤浂䝁䄸䅢灂䝁䄸督杁䝁䅍睢瑂䡁䅁杣灂䡁䅍兡畂䝁䅣䅉桂䝁䅑杤桂䝁䄴睙求䝁䅑䅉桂䝁䄴䅚杁䝁䅣党畂䝁䅕杣桂䝁䅷䅉穂䡁䅕杣湂䝁䅕杣㕂䍁䅁䅤求䝁䅍䅡畂䝁䄸䅢療䝁䅣兡求䡁䅍䅌杁䝁䅅督杁䡁䅣党獂䝁䅷䅉桂䡁䅍䅉穂䝁䄸䅢ㅂ䡁䅑兡療䝁䄴督杁䝁䅙睢祂䍁䅁杙祂䝁䅕兙穂䡁䅑䅉桂䝁䅕督あ䝁䅧党あ䝁䅫睙穂䍁䅁兙畂䝁䅑䅉祂䝁䅕睙療䝁䄴督あ䡁䅉兤橂䡁䅑兡療䝁䄴睏杁䝁䅍睢畂䡁䅑兙橂䡁䅑䅉獂䝁䅕杢穂䝁䅕督杁䡁䅕杢歂䝁䅕杣杁䡁䅑䅡求䍁䅁兑䑂䙁䅕杖噂䕁䅕䅉楂䡁䅉兙畂䝁䅑睏杁䝁䅅杢歂䍁䅁䅖䙂䕁䅍杔䩂䙁䅍䅉灂䝁䄴䅤祂䝁䅅睢橂䡁䅕䅢桂䡁䅉䅉獂䝁䅕杢穂䝁䅕督杁䝁䅙睢祂䍁䅁睙桂䡁䅑兙祂䝁䅅睙あ䍁䅁督ㅂ䡁䅉睚求䡁䅉入畁䍁䅁兓あ䍁䅁䅚灂䡁䅍䅤祂䝁䅫杙ㅂ䡁䅑党穂䍁䅁兡あ䡁䅍䅉睂䡁䅉睢歂䡁䅕睙あ䡁䅍䅉あ䝁䄸䅉㍂䝁䅧睢獂䝁䅕督桂䝁䅷党祂䡁䅍䅌杁䝁䅧睢穂䡁䅁兡あ䝁䅅䅢穂䍁䅷䅉桂䝁䄴䅚杁䡁䅉党あ䝁䅅兡獂䝁䅕杣穂䍁䅷䅉桂䡁䅍䅉㍂䝁䅕䅢獂䍁䅁兙穂䍁䅁䅣潂䡁䅫督灂䝁䅍兡桂䝁䄴督獁䍁䅁杢ㅂ䡁䅉督求䡁䅍䅌杁䝁䅧睢穂䡁䅁兡あ䝁䅅䅢穂䍁䅷䅉求䡁䅫党杁䝁䅍兙祂䝁䅕䅉睂䡁䅉睢浂䝁䅕督穂䝁䅫睢畂䝁䅅䅢穂䍁䅷䅉桂䝁䄴䅚杁䝁䅍䅢灂䝁䄴兡橂䡁䅍杌杁䙁䅑䅡求䍁䅁睙療䝁䄰䅣桂䝁䄴入杁䡁䅣兙穂䍁䅁杚療䡁䅕杢歂䝁䅕䅚杁䝁䅫杢杁䑁䅅䅏㑁䑁䅙䅉桂䝁䄴䅚杁䝁䅫督杁䝁䅉兙穂䝁䅕䅚杁䝁䅫杢杁䕁䄴党㍂䍁䅁村祂䡁䅕杢穂䡁䅣兡橂䝁䅳䅌杁䕁䄴党㍂䍁䅁杓求䡁䅉督求䡁䅫杌䅁䙁塷䅁捁元䅁杓療䝁䅧杢穂䝁䄸杢杁䕁䅍睢畂䡁䅑杣療䝁䅷督杁䕁䅫杢あ䝁䅕杣畂䝁䅅䅤灂䝁䄸杢桂䝁䅷䅉睂䝁䅷睙獁䍁䅁䅤療䝁䅣党あ䝁䅧党祂䍁䅁睤灂䡁䅑䅡杁䝁䅫䅤穂䍁䅁督ㅂ䝁䅉督灂䝁䅑兡桂䡁䅉兡求䡁䅍䅌杁䝁䅕杢湂䝁䅅睚求䡁䅍䅉灂䝁䄴䅉求䝁䄴睚灂䝁䄴党求䡁䅉兡畂䝁䅣䅌杁䝁䄰兙畂䡁䅕杚桂䝁䅍䅤ㅂ䡁䅉兡畂䝁䅣䅌杁䝁䅍睢瑂䝁䄰兡穂䡁䅍兡療䝁䄴兡畂䝁䅣䅌杁䝁䅅杢歂䍁䅁杣求䡁䅑杣療䝁䅙兡あ䡁䅑兡畂䝁䅣䅉楂䡁䅕兡獂䝁䅑兡畂䝁䅣䅉睂䡁䅉睢歂䡁䅕睙あ䡁䅍䅉桂䝁䄴䅚杁䡁䅍入穂䡁䅑党瑂䡁䅍䅉灂䝁䄴䅉あ䝁䅧党杁䙁䅕杢灂䡁䅑党歂䍁䅁睕あ䝁䅅䅤求䡁䅍䅌杁䕁䅕兤祂䝁䄸䅣求䍁䅷䅉あ䝁䅧党杁䕁䅅督灂䝁䅅䅉兂䝁䅅睙灂䝁䅙兡橂䍁䅷䅉桂䝁䄴䅚杁䝁䅫杢あ䝁䅕杣畂䝁䅅䅤灂䝁䄸杢桂䝁䅷䅢㕂䍁䄴䅉䩂䡁䅑䅉療䡁䅁党祂䝁䅅䅤求䡁䅍䅉あ䝁䅧杣療䡁䅕睚潂䍁䅁杚療䡁䅕杣杁䡁䅍党湂䝁䄰党畂䡁䅑督㙁䍁䅁村ㅂ䝁䅫䅢歂䝁䅫杢湂䍁䅁睕療䝁䅷兤あ䝁䅫睢畂䡁䅍䅉佂䝁䄸杣あ䝁䅧䅉䉂䝁䄰党祂䝁䅫睙桂䍁䅷䅉䍂䡁䅕兡獂䝁䅑兡畂䝁䅣䅉呂䝁䄸䅢ㅂ䡁䅑兡療䝁䄴督杁䕁䅕兔䙂䕁䅅睌䵂䕁䅅䅌杁䕁䅉兤灂䝁䅷䅚灂䝁䄴睚杁䙁䅍睢獂䡁䅕䅤灂䝁䄸杢穂䍁䅁兑穂䝁䅫兙杁䙁䅁兙橂䝁䅫杚灂䝁䅍䅌杁䝁䅅杢歂䍁䅁睒獂䝁䄸杙桂䝁䅷䅉兂䡁䅉睢歂䡁䅕睙あ䡁䅍杌杁䙁䅑䅡求䍁䅁睙療䝁䄰䅣桂䝁䄴入杁䝁䅑党穂䝁䅫睚畂䡁䅍䅌杁䡁䅍党獂䝁䅷督獁䍁䅁兡畂䡁䅍䅤桂䝁䅷䅢穂䍁䅷䅉桂䝁䄴䅚杁䡁䅍党祂䡁䅙兡橂䝁䅕督杁䝁䅧党桂䡁䅑兡畂䝁䅣䅌杁䡁䅙党畂䡁䅑兡獂䝁䅅䅤灂䝁䄴睚獁䍁䅁兙灂䡁䅉䅉橂䝁䄸杢歂䝁䅫䅤灂䝁䄸杢灂䝁䄴睚獁䍁䅁睙療䝁䄴䅤祂䝁䄸䅢穂䍁䅷䅉楂䡁䅕兡獂䝁䅑兡畂䝁䅣䅉瑂䝁䅅杢桂䝁䅣党瑂䝁䅕杢あ䍁䅷䅉祂䝁䅕杚祂䝁䅫睚求䡁䅉兙あ䝁䅫睢畂䍁䅷䅉灂䝁䄴䅤求䝁䅣杣桂䡁䅑党歂䍁䅁党獂䝁䅕睙あ䡁䅉睢畂䝁䅫睙杁䡁䅍党橂䡁䅕杣灂䡁䅑入獁䍁䅁兡畂䡁䅑党湂䡁䅉兙あ䝁䅕䅚杁䝁䅙兡祂䝁䅕䅉歂䝁䅕䅤求䝁䅍䅤灂䝁䄸杢杁䝁䅅杢歂䍁䅁督ㅂ䡁䅁䅣祂䝁䅕督穂䝁䅫睢畂䍁䅁督㕂䡁䅍䅤求䝁䄰督獁䍁䅁兙畂䝁䅑䅉浂䝁䅫杣求䍁䅁䅣祂䝁䄸䅤求䝁䅍䅤灂䝁䄸杢杁䝁䅅杢歂䍁䅁督求䝁䅍兤祂䝁䅫䅤㕂䍁䅁䅣祂䝁䄸䅚ㅂ䝁䅍䅤穂䍁䄴䅉䩂䡁䅑䅉桂䝁䅷督療䍁䅁䅣祂䝁䄸杤灂䝁䅑党穂䍁䅁党畂䝁䅕杣湂䡁䅫䅉求䝁䅙杚灂䝁䅍兡求䝁䄴睙㕂䍁䅁督療䝁䅷兤あ䝁䅫睢畂䡁䅍䅉桂䝁䄴䅚杁䡁䅑党橂䝁䅧杢灂䝁䅍兙獂䍁䅁督求䡁䅉杤灂䝁䅍党穂䍁䅷䅉灂䝁䄴睙獂䡁䅕䅚灂䝁䄴睚杁䝁䅫杢穂䡁䅁党橂䡁䅑兡療䝁䄴䅌杁䡁䅍睙潂䝁䅕䅚ㅂ䝁䅷党歂䍁䅁兢桂䝁䅫杢あ䝁䅕杢桂䝁䄴睙求䍁䅷䅉桂䝁䄴䅚杁䡁䅉党睂䝁䅅兡祂䍁䅁兙畂䝁䅑䅉祂䝁䅕䅣獂䝁䅅睙求䝁䄰党畂䡁䅑䅉療䝁䅙䅉瑂䝁䅕睙潂䝁䅅杢灂䝁䅍兙獂䍁䅁兙畂䝁䅑䅉橂䝁䄸杢あ䡁䅉睢獂䍁䅁督㕂䡁䅍䅤求䝁䄰督獁䍁䅁兙穂䍁䅁睤求䝁䅷䅢杁䝁䅅督杁䝁䅑兙あ䝁䅅兌歂䡁䅉兡㉂䝁䅕杢杁䡁䅍兢桂䡁䅉䅤杁䝁䅉兤灂䝁䅷䅚灂䝁䄴睚杁䡁䅍睢獂䡁䅕䅤灂䝁䄸杢穂䍁䄴䅉䩂䝁䄴䅉桂䝁䅑䅚灂䡁䅑兡療䝁䄴䅌杁䡁䅑䅡求䍁䅁睙療䝁䄰䅣桂䝁䄴入杁䝁䄸杚浂䝁䅕杣穂䍁䅁睙療䝁䄴䅤祂䝁䄸䅢杁䡁䅍睢浂䡁䅑睤桂䡁䅉</t>
  </si>
  <si>
    <t>党杁䝁䅅杢歂䍁䅁督療䝁䅙䅤㍂䝁䅅杣求䍁䅁督求䡁䅉杤灂䝁䅍党穂䍁䄴䅉䩂䡁䅑䅉穂䝁䅕䅢獂䡁䅍䅉灂䡁䅑督杁䡁䅁杣療䝁䅑兤橂䡁䅑督杁䝁䅅杢歂䍁䅁督求䡁䅉杤灂䝁䅍党穂䍁䅁䅤療䍁䅁睙療䝁䄰兢求䡁䅉睙灂䝁䅅䅢獁䍁䅁兡畂䡁䅍䅤灂䡁䅑兤あ䝁䅫睢畂䝁䅅䅢獁䍁䅁兡畂䝁䅑兤穂䡁䅑杣灂䝁䅅䅢獁䍁䅁䅚桂䡁䅑兙杁䝁䅍党畂䡁䅑党祂䍁䅷䅉桂䝁䄴䅚杁䝁䅣睢㉂䝁䅕杣畂䝁䄰党畂䡁䅑兙獂䍁䅁睙ㅂ䡁䅍䅤療䝁䄰党祂䡁䅍杌杁䕁䅯睢潂䝁䄴督療䝁䄴䅉䑂䝁䄸杢あ䡁䅉睢獂䡁䅍䅉䩂䝁䄴䅤求䡁䅉杢桂䡁䅑兡療䝁䄴兙獂䍁䅁䅣獂䝁䅍䅉㍂䝁䅅督杁䝁䅫杢橂䝁䄸杣睂䝁䄸杣桂䡁䅑党歂䍁䅁兡畂䍁䅁免㑁䑁䅧兎杁䝁䅅杢歂䍁䅁兡穂䍁䅁䅡求䝁䅅䅚硂䡁䅕兙祂䡁䅑党祂䝁䅕䅚杁䝁䅫杢杁䕁䅍睢祂䝁䅳䅌杁䕁䅫杣求䝁䅷兙畂䝁䅑杌䅁䙁場䅁慄杄䅁杓療䝁䄴党穂䍁䅁䅔桂䝁䄴睚杁䕁䅷兙呂䝁䅅䅢獂䝁䅕䅉䩂䝁䄴睙療䡁䅉䅣療䡁䅉兙あ䝁䅕䅚杁䝁䄸䅣求䡁䅉兙あ䝁䅕督杁䝁䅅督杁䝁䅅䅉橂䝁䄸兢瑂䝁䅕杣橂䝁䅫兙獂䍁䅁杣求䝁䅅䅢杁䝁䅕督あ䝁䅅䅤求䍁䅁兙畂䝁䅑䅉灂䝁䄴杤求䡁䅍䅤瑂䝁䅕杢あ䍁䅁兢桂䝁䄴兙湂䝁䅕兢求䝁䄴䅤杁䝁䅍睢瑂䡁䅁兙畂䡁䅫杌杁䕁䅫䅤杁䝁䅕杢湂䝁䅅睚求䡁䅍䅉灂䝁䄴䅉あ䝁䅧党杁䝁䅉兤㕂䝁䅫杢湂䍁䅷䅉楂䡁䅕兡獂䝁䅑兡畂䝁䅣䅌杁䝁䄸睙橂䡁䅕䅣㕂䝁䅫杢湂䍁䅷䅉瑂䝁䅅杢桂䝁䅣兡畂䝁䅣䅌杁䝁䅅杢歂䍁䅁兡畂䡁䅙党穂䡁䅑兡畂䝁䅣䅉灂䝁䄴䅉桂䍁䅁睙療䝁䄰兢求䡁䅉睙灂䝁䅅䅢獁䍁䅁兡畂䝁䅑兤穂䡁䅑杣灂䝁䅅䅢獁䍁䅁䅡療䡁䅑党獂䍁䅷䅉祂䝁䅕督灂䝁䅑党畂䡁䅑兡桂䝁䅷䅌杁䝁䅅杢歂䍁䅁杣求䡁䅑兙灂䝁䅷䅉睂䡁䅉睢睂䝁䅕杣あ䝁䅫党穂䍁䅁兡畂䍁䅁兑瑂䝁䅕杣灂䝁䅍兙穂䍁䅷䅉䙂䡁䅕杣療䡁䅁党獁䍁䅁䅤潂䝁䅕䅉乂䝁䅫䅚歂䝁䅷党杁䕁䅕兙穂䡁䅑䅌杁䕁䅅杚祂䝁䅫睙桂䍁䅷䅉桂䝁䄴䅚杁䡁䅑䅡求䍁䅁兑穂䝁䅫兙杁䙁䅁兙橂䝁䅫杚灂䝁䅍杌杁䙁䅑䅡求䍁䅁睙療䝁䄰䅣桂䝁䄴入杁䝁䄸杚浂䝁䅕杣穂䍁䅁兙杁䡁䅉兙畂䝁䅣党杁䝁䄸杚杁䡁䅉党桂䝁䅷䅉求䡁䅍䅤桂䡁䅑党杁䡁䅍党祂䡁䅙兡橂䝁䅕督獁䍁䅁兡畂䝁䅍䅢ㅂ䝁䅑兡畂䝁䅣䅉桂䝁䅣党畂䝁䅍入杁䝁䅷党桂䡁䅍兡畂䝁䅣䅌杁䡁䅑党畂䝁䅅杢あ䍁䅁杣求䡁䅁杣求䡁䅍党畂䡁䅑兙あ䝁䅫睢畂䍁䅷䅉睂䡁䅉睢睂䝁䅕杣あ䡁䅫䅉瑂䝁䅅杢桂䝁䅣党瑂䝁䅕杢あ䍁䅷䅉桂䝁䅑杤灂䡁䅍睢祂䡁䅫䅌杁䝁䅅杢歂䍁䅁睙療䝁䄴督ㅂ䝁䅷䅤灂䝁䄴睚杁䡁䅍党祂䡁䅙兡橂䝁䅕督㝁䍁䅁兙畂䝁䅑䅉橂䝁䅅䅣灂䡁䅑兙獂䍁䅁兢桂䡁䅉睡求䡁䅑䅉穂䝁䅕杣㉂䝁䅫睙求䡁䅍䅌杁䡁䅍兤橂䝁䅧䅉桂䡁䅍䅉求䡁䅅兤灂䡁䅑入杁䝁䅅杢歂䍁䅁䅚求䝁䅉䅤杁䝁䅅䅚㉂䝁䅫督療䡁䅉入獁䍁䅁䅢療䝁䅅杢杁䡁䅍兙獂䝁䅕督獁䍁䅁党硂䡁䅕兡あ䡁䅫䅉桂䝁䅑杤灂䡁䅍睢祂䡁䅫䅌杁䝁䅷睢桂䝁䄴䅉穂䝁䅕杣㉂䝁䅫睙灂䝁䄴睚獁䍁䅁兢求䡁䅉睚求䡁䅉䅉桂䝁䄴䅚杁䝁䅅睙硂䡁䅕兡穂䝁䅫䅤灂䝁䄸杢獁䍁䅁睙療䡁䅉䅣療䡁䅉兙あ䝁䅕䅉桂䝁䅑杤灂䡁䅍睢祂䡁䅫䅌杁䝁䅅杢歂䍁䅁兡畂䡁䅙党穂䡁䅑兢求䝁䄴䅤杁䡁䅍兙獂䝁䅕督杁䝁䅅杢歂䍁䅁兙歂䡁䅙兡穂䝁䄸杣㕂䍁䅁督求䡁䅉杤灂䝁䅍党穂䍁䄴䅉䩂䡁䅑䅉桂䝁䅷督療䍁䅁䅣祂䝁䄸杤灂䝁䅑党穂䍁䅁睢畂䍁䄰督灂䡁䅑党杁䝁䄰兙畂䝁䅅睚求䝁䄰党畂䡁䅑䅉穂䝁䅕杣㉂䝁䅫睙求䡁䅍䅉浂䝁䄸杣杁䝁䄸杚浂䝁䅫睙求䍁䅷䅉灂䝁䄴䅚ㅂ䡁䅍䅤祂䝁䅫兙獂䍁䅷䅉祂䝁䅕䅤桂䝁䅫䅢獁䍁䅁兢ㅂ䝁䅷䅤灂䝁䅙兙瑂䝁䅫䅢㕂䍁䅁杣求䡁䅍兡歂䝁䅕杢あ䝁䅫兙獂䍁䅷䅉桂䝁䄴䅚杁䡁䅙兙祂䝁䅫睢ㅂ䡁䅍䅉療䡁䅑䅡求䡁䅉䅉睂䡁䅉睢睂䝁䅕杣あ䝁䅫党穂䑁䅳䅉灂䝁䄴䅤求䝁䅣杣桂䡁䅑党歂䍁䅁杚桂䝁䅍兡獂䝁䅫䅤灂䝁䅕督杁䝁䄰兙畂䝁䅅睚求䝁䄰党畂䡁䅑䅉穂䝁䅕杣㉂䝁䅫睙求䡁䅍睏杁䝁䅑党穂䝁䅫睚畂䝁䅫杢湂䍁䅷䅉楂䡁䅕兡獂䝁䅑兡畂䝁䅣䅌杁䝁䄰兙畂䝁䅅睚求䝁䄰党畂䡁䅑䅌杁䝁䅅杢歂䍁䅁睙療䝁䄴督ㅂ䝁䅷䅤灂䝁䄴睚杁䡁䅍党祂䡁䅙兡橂䝁䅕督杁䡁䅑睢杁䡁䅑党畂䝁䅅杢あ䡁䅍䅉療䝁䅙䅉獂䝁䅕兙穂䝁䅕䅚杁䡁䅍䅣桂䝁䅍党獁䍁䅁睢㍂䝁䄴党祂䡁䅍䅉灂䝁䄴䅉穂䝁䅕䅢浂䍁䄰睢橂䝁䅍兤睂䝁䅫党歂䍁䅁杙ㅂ䝁䅫䅢歂䝁䅫杢湂䡁䅍䅌杁䝁䅅杢歂䍁䅁睢㍂䝁䄴党祂䡁䅍䅉療䝁䅙䅉祂䝁䅕兙獂䍁䅁党穂䡁䅑兙あ䝁䅕䅉灂䝁䄴杤求䡁䅍䅤瑂䝁䅕杢あ䡁䅍睏杁䝁䅅杢歂䍁䅁兙歂䡁䅙兡穂䝁䄸杣㕂䍁䅷䅉橂䝁䄸杢穂䡁䅕䅢あ䝁䅫杢湂䍁䅷䅉㉂䝁䅅䅢ㅂ䝁䅅䅤灂䝁䄸杢獁䍁䅁兙畂䝁䅑䅉求䝁䄴党祂䝁䅣入杁䝁䅅杢歂䍁䅁督ㅂ䡁䅍䅤桂䝁䅫杢桂䝁䅉兡獂䝁䅫䅤㕂䍁䅁督求䡁䅉杤灂䝁䅍党穂䍁䄴䅉䩂䝁䄴䅉桂䝁䅑䅚灂䡁䅑兡療䝁䄴䅌杁䡁䅑䅡求䍁䅁睙療䝁䄰䅣桂䝁䄴入杁䝁䄸杚浂䝁䅕杣穂䍁䅁兡畂䡁䅙党穂䡁䅑兢求䝁䄴䅤杁䝁䄰兙畂䝁䅅睚求䝁䄰党畂䡁䅑䅉穂䝁䅕杣㉂䝁䅫睙求䡁䅍䅉あ䝁䄸䅉灂䝁䄴督あ䝁䅫䅤ㅂ䡁䅑兡療䝁䄴兙獂䍁䅁兙畂䝁䅑䅉祂䝁䅕䅤桂䝁䅫䅢杁䝁䅫杢㉂䝁䅕督あ䝁䄸杣穂䍁䅷䅉灂䝁䄴睙獂䡁䅕䅚灂䝁䄴睚杁䝁䅧兡湂䝁䅧兌畂䝁䅕䅤瑁䡁䅣睢祂䡁䅑䅡杁䝁䅫杢歂䝁䅫杤灂䝁䅑兤桂䝁䅷督畁䍁䅁兓あ䍁䅁䅣祂䝁䄸杤灂䝁䅑党穂䍁䅁兡あ䡁䅍䅉穂䝁䅕杣㉂䝁䅫睙求䡁䅍䅉あ䝁䄸䅉祂䝁䅕兙獂䍁䅁党穂䡁䅑兙あ䝁䅕䅉療䡁䅣杢求䡁䅉督獁䍁䅁睢橂䝁䅍兤睂䝁䅫党祂䡁䅍䅌杁䝁䅫杢㉂䝁䅕督あ䝁䄸杣穂䍁䅷䅉桂䝁䄴䅚杁䝁䅑党㉂䝁䅕䅢療䡁䅁党祂䡁䅍䅉浂䝁䄸杣杁䡁䅙兙祂䝁䅫睢ㅂ䡁䅍䅉睂䡁䅉睢睂䝁䅕杣あ䡁䅫䅉あ䡁䅫䅣求䡁䅍䅌杁䝁䅫杢橂䝁䅷兤歂䝁䅫杢湂䍁䅁睙祂䝁䅫䅤灂䝁䅍兙獂䍁䅁党畂䡁䅙兡祂䝁䄸杢瑂䝁䅕杢あ䡁䅍䅉桂䝁䄴䅚杁䝁䅑兙あ䝁䅅䅉橂䝁䅕杢あ䝁䅕杣穂䍁䅷䅉療䝁䅙杚灂䝁䅍党穂䍁䅷䅉灂䝁䄴䅚ㅂ䡁䅍䅤祂䝁䅫兙獂䍁䅁兙畂䝁䅑䅉㍂䝁䅅杣求䝁䅧睢ㅂ䡁䅍党穂䍁䅷䅉祂䝁䅕督灂䝁䅑党畂䡁䅑兡桂䝁䅷䅉睂䡁䅉睢睂䝁䅕杣あ䝁䅫党穂䍁䅷䅉灂䝁䄴杚祂䝁䅅督あ䡁䅉兤橂䡁䅑兤祂䝁䅕䅉睂䡁䅉睢煂䝁䅕睙あ䡁䅍䅌杁䡁䅉党あ䝁䅅兡獂䍁䅁兙畂䝁䅑䅉穂䝁䅧睢睂䡁䅁兡畂䝁䅣䅉瑂䝁䅅䅢獂䡁䅍䅌杁䝁䅷睢湂䝁䅫督あ䝁䅫睙穂䍁䅷䅉桂䝁䄴䅚杁䝁䄰兡獂䝁䅫䅤桂䡁䅉入杁䝁䅧睢ㅂ䡁䅍兡畂䝁䅣䅉桂䝁䄴䅚杁䡁䅑杣桂䝁䄴督睂䝁䄸杣あ䝁䅅䅤灂䝁䄸杢杁䝁䅍党畂䡁䅑党祂䡁䅍睏杁䝁䅅杢歂䍁䅁䅡療䡁䅑党獂䡁䅍䅉桂䝁䄴䅚杁䝁䅧睢穂䡁䅁兡あ䝁䅅䅢灂䡁䅑入獁䍁䅁睙ㅂ䝁䅷䅤ㅂ䡁䅉兙獂䍁䅷䅉求䝁䅑兤橂䝁䅅䅤灂䝁䄸杢桂䝁䅷䅌杁䝁䅣睢㉂䝁䅕杣畂䝁䄰党畂䡁䅑䅌杁䝁䅧党桂䝁䅷䅤潂䝁䅍兙祂䝁䅕䅉桂䝁䄴䅚杁䝁䅷兙楂䝁䄸杣桂䡁䅑睢祂䡁䅫䅌杁䝁䅅杢歂䍁䅁督睂䝁䄸杣あ䡁䅍䅉浂䝁䅅睙灂䝁䅷兡あ䝁䅫党穂䍁䄴䅉啂䝁䅧党杁䝁䅍睢瑂䡁䅁兙畂䡁䅫䅉㍂䝁䅅督杁䝁䅙睢祂䝁䄰党祂䝁䅷入杁䝁䅳杢療䡁䅣杢杁䝁䅅督杁䕁䅷兙呂䝁䅅䅢獂䝁䅕䅉兂䝁䅅杣あ䝁䄴党祂䡁䅍䅉䩂䝁䄴睙療䡁䅉䅣療䡁䅉兙あ䝁䅕䅚杁䝁䅅杢歂䍁䅁睙潂䝁䅅杢湂䝁䅕䅚杁䝁䅫䅤穂䍁䅁杢桂䝁䄰党杁䡁䅑睢杁䕁䅯睢畂䝁䅕督杁䕁䅷兙畂䝁䅣䅉䵂䝁䅅睕桂䝁䅷䅢求䍁䅁兓畂䝁䅍睢祂䡁䅁睢祂䝁䅅䅤求䝁䅑䅉灂䝁䄴䅉乂䝁䅅杣橂䝁䅧䅉硁䑁䅫兏㕁䍁䄴䅉䭂䝁䄸杢求䡁䅍䅉䵂䝁䅅杢湂䍁䅁䅔桂䙁䅍兙獂䝁䅷党杁䕁䅫杢橂䝁䄸杣睂䝁䄸杣桂䡁䅑党歂䍁䅁睤桂䡁䅍䅉灂䝁䄴睙療䡁䅉䅣療䡁䅉兙あ䝁䅕䅚杁䝁䅫杢杁䑁䅅兏㕁䑁䅣䅉桂䝁䄴䅚杁䝁䅫督杁䝁䅧党桂䝁䅑兣ㅂ䝁䅅杣あ䝁䅕杣求䝁䅑䅉灂䝁䄴䅉䑂䝁䅧兡橂䝁䅅睚療䍁䅷䅉䩂䝁䅷䅢灂䝁䄴睢灂䡁䅍杌䅁佁呉䅁杂睄䅁杓ㅂ䝁䄴兡睂䝁䅕杣杁䕁䄴党あ䡁䅣睢祂䝁䅳督獁䍁䅁兓畂䝁䅍杌杁䝁䅑党穂䝁䅫睚畂䡁䅍䅌杁䝁䅑党㉂䝁䅕䅢療䡁䅁督獁䍁䅁兙畂䝁䅑䅉穂䝁䅕䅢獂䡁䅍䅉畂䝁䅕䅤㍂䝁䄸杣牂䍁䅁䅣祂䝁䄸䅚ㅂ䝁䅍䅤穂䍁䅁兙畂䝁䅑䅉穂䝁䅕杣㉂䝁䅫睙求䡁䅍䅉㍂䝁䄸杣獂䝁䅑睤灂䝁䅑党畁䍁䅁䅖潂䝁䅕䅉橂䝁䄸兢睂䝁䅅杢㕂䍁䅁睢浂䝁䅙党祂䡁䅍䅉祂䝁䄸兤あ䝁䅫杢湂䍁䅁䅣祂䝁䄸䅚ㅂ䝁䅍䅤穂䍁䅷䅉穂䡁䅕睙潂䍁䅁兙穂䍁䅁兑䑂䙁䅧䅉穂䝁䅕杣灂䝁䅕督杁䡁䅕杢灂䡁䅙党祂䡁䅍兙獂䍁䅁兙橂䝁䅍党穂䡁䅍䅉祂䝁䄸兤あ䝁䅕杣穂䍁䅁䅤療䍁䅁䅚求䡁䅁䅢療䡁䅫䅉潂䝁䅫睚潂䍁䄰杙桂䝁䄴䅚㍂䝁䅫䅚あ䝁䅧䅉穂䝁䅕杣㉂䝁䅫睙求䡁䅍睏杁䕁䄰䅗杁䡁䅍党祂䝁䅫党穂䍁䅁兒あ䝁䅧党祂䝁䄴党あ䍁䅁杣療䡁䅕䅤求䡁䅉督杁䡁䅑䅡桂䡁䅑䅉浂䡁䅕杢橂䡁䅑兡療䝁䄴䅉桂䡁䅍䅉桂䍁䅁兤畂䝁䅫杤求䡁䅉督桂䝁䅷䅉求䝁䅑睚求䍁䅁䅣獂䝁䅅䅤浂䝁䄸杣瑂䑁䅳䅉兂䙁䅑䅗杁䡁䅍党祂䝁䅫党穂䍁䅁䅣桂䝁䅍睡求䡁䅑䅉あ䡁䅉兙畂䡁䅍䅣療䡁䅉䅤杁䡁䅉睢ㅂ䡁䅑党祂䡁䅍睏杁䡁䅣兡歂䝁䅕兌桂䡁䅉党桂䍁䅁杢求䡁䅑睤療䡁䅉睡杁䙁䅍䅒佂䍁䅁睙療䝁䄴䅤祂䝁䄸䅢獂䝁䅕杣穂䑁䅳䅉桂䝁䄴䅚杁䡁䅍党穂䡁䅍兡療䝁䄴䅉穂䝁䄰兙祂䡁䅑䅉祂䝁䄸兤あ䝁䅕杣穂䍁䄴䅉䩂䡁䅑䅉桂䝁䅷督療䍁䅁䅣祂䝁䄸杤灂䝁䅑党穂䍁䅁督㍂䝁䅫䅤橂䝁䅧兡畂䝁䅣䅉睂䡁䅉睢歂䡁䅕睙あ䡁䅍䅌杁䝁䅫杢橂䝁䅷兤歂䝁䅫杢湂䍁䅁兒奂䍁䅁督求䡁䅉兡求䡁䅍䅉䙂䡁䅑䅡求䡁䅉杢求䡁䅑䅉穂䡁䅣兡あ䝁䅍䅡求䡁䅍䅉あ䝁䄸䅉桂䝁䅑䅚祂䝁䅕督穂䍁䅁䅤潂䝁䅕䅉桂䝁䅍睙求䡁䅍督獁䍁䅁兙湂䝁䅣杣求䝁䅣兙あ䝁䅫睢畂䍁䅷䅉桂䝁䄴䅚杁䝁䅍睢祂䝁䅕䅉獂䝁䅅入求䡁䅉䅉穂䡁䅣兡あ䝁䅍䅡灂䝁䄴睚杁䡁䅉党硂䡁䅕兡祂䝁䅕兢求䝁䄴䅤穂䍁䅁睢浂䍁䅁兢灂䝁䅍杣療䍁䅁杙祂䝁䅅杢橂䝁䅧䅌杁䝁䅉杣桂䝁䄴睙潂䍁䅁睢浂䝁䅙兡橂䝁䅕䅌杁䝁䅅杢歂䍁䅁睙桂䝁䄰䅣ㅂ䡁䅍䅉求䝁䄴杤灂䡁䅉睢畂䝁䄰党畂䡁䅑督㝁䍁䅁兕䝂䙁䅧䅉穂䝁䅕杣灂䝁䅕督杁䝁䄸杚杁䝁䅍睢祂䝁䅕䅌杁䡁䅍䅣灂䝁䄴党獁䍁䅁兙畂䝁䅑䅉あ䝁䄸䅣瑁䝁䄸杚瑁䡁䅉兙橂䝁䅳䅉歂䝁䅅䅤桂䍁䅁睙求䝁䄴䅤求䡁䅉䅉穂䡁䅣兡あ䝁䅍䅡求䡁䅍睏杁䝁䅅杢歂䍁䅁条ㅂ䝁䄴兡睂䝁䅕杣杁䝁䅅睙橂䝁䅕督穂䍁䅁䅣療䝁䅫杢あ䡁䅍䅌杁䡁䅣䅡灂䝁䅍䅡杁䡁䅁杣療䡁䅙兡歂䝁䅕䅉塂䝁䅫兌䝂䝁䅫䅉桂䝁䅍睙求䡁䅍督杁䝁䅅杢歂䍁䅁䅣求䡁䅉杚療䡁䅉兢桂䝁䄴睙求䍁䄴䅉䩂䝁䄴䅉桂䝁䅑䅚灂䡁䅑兡療䝁䄴䅌杁䡁䅑䅡求䍁䅁睙療䝁䄰䅣桂䝁䄴入杁䝁䄸杚浂䝁䅕杣穂䍁䅁督求䝁䅍兤祂䝁䅫䅤㕂䍁䅁䅣祂䝁䄸䅚ㅂ䝁䅍䅤穂䍁䅁睙療䝁䄰䅣祂䝁䅫督灂䝁䄴睚杁䙁䅍杕奂䍁䅁督求䡁䅉兡求䡁䅍䅉穂䝁䅕杣㉂䝁䅫睙求䡁䅍䅉湂䝁䅅䅤求䡁䅣兙㕂䡁䅍䅉浂䝁䄸杣杁䡁䅑䅡求䍁䅁䅚桂䡁䅑兙杁䝁䅍党畂䡁䅑党祂䑁䅳䅉䍂䡁䅉兙畂䝁䅍䅡杁䙁䅍杕奂䍁䅁杚桂䝁䄰兡獂䡁䅫䅉睂䡁䅉睢㉂䝁䅫䅚求䡁䅍䅉桂䝁䄴䅉灂䝁䄴䅤求䝁䅣杣桂䡁䅑党歂䍁䅁兙畂䝁䅑䅉畂䝁䅕䅥あ䍁䄰睚求䝁䄴党祂䝁䅅䅤灂䝁䄸杢杁䝁䅙兡祂䝁䅕睤桂䝁䅷䅢㝁䍁䅁杤灂䡁䅉䅤ㅂ䝁䅅䅢杁䝁䅙兡祂䝁䅕睤桂䝁䅷䅢杁䡁䅑䅡桂䡁䅑䅉歂䝁䅕䅢灂䡁䅙党祂䡁䅍䅉㉂䝁䅅杣灂䝁䄸兤穂䍁䅁杚求䝁䅅䅤ㅂ䡁䅉党穂䍁䅁睢浂䍁䅁䅣潂䡁䅫督灂䝁䅍兙獂䍁䅁杚灂䡁䅉党㍂䝁䅅䅢獂䡁䅍睏杁䝁䅅杢歂䍁䅁兙歂䡁䅙兙畂䝁䅍党歂䍁䅁兢桂䝁䅷睤桂䡁䅉党杁䡁䅁杣療䡁䅑党橂䡁䅑兡療䝁䄴䅌杁䝁䅅䅉橂䝁䅷睢ㅂ䝁䅑兌楂䝁䅅督求䝁䅑䅉穂䝁䅕杣㉂䝁䅫睙求䍁䅁兙畂䝁䅑䅉䭂䡁䅕杢灂䡁䅁党祂䍁䅁兑啂䙁䅁杌杁䕁䅙兤祂䡁䅑䅡求䡁䅉䅌杁䝁䅫䅤杁䝁䄸杚浂䝁䅕杣穂䍁䅁杓ㅂ䝁䄴睢穂䍁䅁睔呂䍁䅷䅉桂䍁䅁杢求䡁䅑睤療䡁䅉睡杁䝁䄸䅣求䡁䅉兙あ䝁䅫杢湂䍁䅁督㕂䡁䅍䅤求䝁䄰睏杁䕁䅍睢畂䡁䅑杣桂䝁䅫䅢杁䝁䄴党あ䡁䅣睢祂䝁䅳兡畂䝁䅣䅌杁䡁䅣䅡灂䝁䅍䅡杁䡁䅁杣療䡁䅙兡歂䝁䅕督杁䝁䅅杢杁䝁䄸䅣求䝁䄴兌穂䝁䄸兤祂䝁䅍党杁䝁䅅杢歂䍁䅁督あ䝁䅅杢歂䝁䅅杣歂䡁䅍兌楂䝁䅅督求䝁䅑䅉睂䝁䅷兙あ䝁䅙睢祂䝁䄰䅉浂䝁䄸杣杁䙁䅍䅒佂䑁䅳䅉乂䝁䅫督あ䍁䅁兑䩂䍁䄰䅚祂䝁䅫杤求䝁䄴䅉塂䝁䅫杣求䝁䅑䅌杁䙁䅣兡祂䝁䅕䅢求䡁䅍督獁䍁䅁兙畂䝁䅑䅉塂䕁䅅杔杁䝁䅅督穂䡁䅕杣桂䝁䄴睙求䍁䅁督療䝁䅷兤あ䝁䅫睢畂䡁䅍䅉あ䝁䄸䅉穂䝁䅕䅤杁䝁䅅杢歂䍁䅁兢求䝁䅅督ㅂ䡁䅉党杁䝁䅳党㕂䍁䅁兢求䡁䅑杣灂䝁䅍督㝁䍁䅁兔灂䡁䅍䅤杁䕁䅅兓瑁䝁䅑杣灂䡁䅙党畂䍁䅁兔桂䡁䅉杤灂䡁䅍䅉坂䝁䅫杣あ䡁䅕兙獂䍁䅁杔求䡁䅑睤療䡁䅉睡杁䕁䅅督穂䝁䅫督あ䝁䅅杢あ䍁䅷䅉㍂䝁䅧兡橂䝁䅧䅉灂䝁䅑党畂䡁䅑兡浂䝁䅫党穂䍁䅁䅤潂䝁䅕䅉祂䝁䄸睢あ䍁䅁睙桂䡁䅕督求䍁䅁睢浂䍁䅁兡穂䡁䅍兤求䡁䅍睏杁䕁䅯兤畂䝁䅫䅣求䡁䅉䅉兂䝁䅅杣桂䝁䅣睢畂䍁䅁兑ㅂ䡁䅑睢瑂䝁䅅䅤灂䝁䄸杢獁䍁䅁兙杁䝁䄰睢歂䡁䅕䅢桂䡁䅉䅉睂䝁䄸杣あ䝁䅙睢獂䝁䅫睢杁䝁䄸杚杁䝁䅍䅢療䡁䅕䅚瑁䝁䄴兙あ䝁䅫杤求䍁䅁督療䝁䅙䅤㍂䝁䅅杣求䍁䅁兙睂䡁䅁䅢灂䝁䅍兙あ䝁䅫睢畂䡁䅍睏杁䝁䅅杢歂䍁䅁杓ㅂ䝁䄴兡睂䝁䅕杣杁䕁䅅䅣穂䡁䅑杣桂䍁䅁䅤療䍁䅁兙ㅂ䡁䅑睢瑂䝁䅅䅤求䍁䅁䅤潂䝁䅕䅉畂䝁䅕䅤㍂䝁䄸杣牂䍁䅁䅢灂䝁䅙党橂䡁䅫睙獂䝁䅕䅉灂䝁䄴䅉桂䍁䅁督灂䝁䄴睚獂䝁䅕䅉穂䡁䅫督あ䝁䅕兢畁䍁䅁兑歂䝁䅑兡あ䝁䅫睢畂䝁䅅䅢獂䡁䅫䅌杁䡁䅑䅡求䍁䅁睙療䝁䄰䅣桂䝁䄴入杁䡁䅁杣療䡁䅙兡歂䝁䅕督杁䡁䅍睢浂䡁䅑睤桂䡁䅉党瑁䝁䅅督瑁䝁䅅兌穂䝁䅕杣㉂䝁䅫睙求䍁䅷䅉あ䝁䅕睙潂䝁䄴兡橂䝁䅅䅢杁䡁䅍兤睂䡁䅁睢祂䡁䅑䅌杁䝁䄰兙灂䝁䄴䅤求䝁䄴兙畂䝁䅍党獁䍁䅁兙畂䝁䅑䅉睂䡁䅉睢浂䝁䅕督穂䝁䅫睢畂䝁䅅䅢杁䡁䅍党祂䡁䅙兡橂䝁䅕督獁䍁䅁兙穂䍁䅁睤求䝁䅷䅢杁䝁䅅督杁䝁䅕䅚ㅂ䝁䅍兙あ䝁䅫睢畂䍁䅁兙畂䝁䅑䅉あ䡁䅉兙灂䝁䄴兡畂䝁䅣䅉睂䡁䅉睢湂䡁䅉兙瑂䡁䅍杌杁䕁䅫䅤杁䡁䅍党獂䝁䅷督杁䝁䅫䅤穂䍁䅁䅣祂䝁䄸䅚ㅂ䝁䅍䅤穂䍁䅁䅤潂䡁䅉睢ㅂ䝁䅣䅡杁䝁䅑兡祂䝁䅕睙あ䍁䅁督桂䝁䅷党穂䍁䅷䅉歂䝁䅫督あ䡁䅉兡楂䡁䅕䅤療䡁䅉督獁䍁䅁杤桂䝁䅷兤求䍁䄰兙歂䝁䅑党歂䍁䅁杣求䡁䅍党獂䝁䅷党祂䡁䅍䅌杁䝁䅅杢歂䍁䅁睢祂䝁䅫睚灂䝁䄴兙獂䍁䅁党硂䡁䅕兡睂䝁䄰党畂䡁䅑䅉瑂䝁䅅杢ㅂ䝁䅙兙橂䡁䅑兤祂䝁䅕杣穂䍁䅁䅤療䍁䅁党畂䝁䅑兌ㅂ䡁䅍党祂䡁䅍䅉灂䝁䄴䅉あ䝁䅧党杁䝁䅍䅢療䡁䅕䅚獁䍁䅁督求䡁䅉杤灂䝁䅍党杁䡁䅁杣療䡁䅙兡歂䝁䅕杣獁䍁䅁兙畂䝁䅑䅉求䝁䄴䅤求䡁䅉䅣祂䝁䅫督求䍁䅁兢桂䡁䅉睡求䡁䅑督畁䍁䅁䅖潂䝁䅕䅉橂䝁䄸兢睂䝁䅅杢㕂䍁䅁睤桂䡁䅍䅉灂䝁䄴睙療䡁䅉䅣療䡁䅉兙あ䝁䅕䅚杁䝁䅫杢杁䑁䅅兏㕁䑁䅙䅉桂䝁䄴䅚杁䝁䅫督杁䝁䅧党桂䝁䅑兣ㅂ䝁䅅杣あ䝁䅕杣求䝁䅑䅉灂䝁䄴䅉呂䡁䅕杢畂䡁䅫杤桂䝁䅷党獁䍁䅁睑桂䝁䅷兡浂䝁䄸杣畂䝁䅫兙畁䅁䅁剭䅍䅁䅑䅁䱂䅁䅁睶䅍䱁䡁䅁䱂䕁䅉䅉䥂䝁䄸兢求䍁䅁睢睂䝁䅕杣桂䡁䅑党穂䍁䅁兙穂䍁䅁兙杁䝁䅧睢瑂䝁䅕杙ㅂ䝁䅫䅢歂䝁䅫杢湂䍁䅁睙療䝁䄰䅣桂䝁䄴入杁䝁䅫杢杁䡁䅑䅡求䍁䅁兖畂䝁䅫䅤求䝁䅑䅉呂䡁䅑兙あ䝁䅕督畁䍁䅁䅖潂䝁䅕䅉橂䝁䄸兢睂䝁䅅杢㕂䍁䅁睢睂䝁䅕杣桂䡁䅑党穂䍁䅁䅤潂䡁䅉睢ㅂ䝁䅣䅡杁䝁䅙睢ㅂ䡁䅉䅉穂䝁䅕睚瑂䝁䅕杢あ䡁䅍杏杁䙁䅣党穂䡁䅑䅉䑂䝁䄸兙穂䡁䅑䅌杁䙁䅍睢ㅂ䡁䅑䅡㍂䝁䅕督あ䍁䅷䅉䑂䝁䅕杢あ䡁䅉兙獂䍁䅷䅉桂䝁䄴䅚杁䙁䅍睢ㅂ䡁䅑䅡求䝁䅅督あ䍁䄴䅉䩂䡁䅑䅉楂䡁䅕兡獂䝁䅑督杁䝁䅅杢歂䍁䅁督求䝁䅷䅢穂䍁䅁兙杁䡁䅙兙祂䝁䅫党あ䡁䅫䅉療䝁䅙䅉潂䝁䄸兢求䡁䅍䅌杁䝁䅫杢橂䝁䅷兤歂䝁䅫杢湂䍁䅁兙あ䡁䅑兙橂䝁䅧党歂䍁䅁兙畂䝁䅑䅉歂䝁䅕䅤桂䝁䅍䅡求䝁䅑䅉穂䝁䅫杢湂䝁䅷党瑁䝁䅙兙瑂䝁䅫䅢㕂䍁䅁杣求䡁䅍兡歂䝁䅕杢あ䝁䅫兙獂䍁䅁䅡療䝁䄰党穂䍁䅷䅉あ䝁䄸睤畂䝁䅧睢瑂䝁䅕督獁䍁䅁兙畂䝁䅑䅉橂䝁䄸杢歂䝁䄸兢灂䝁䄴兡ㅂ䝁䄰督杁䡁䅁杣灂䝁䄰兙祂䝁䅫䅢㕂䍁䅁杚療䡁䅉䅉浂䝁䅫杣穂䡁䅑兌あ䝁䅫兢求䍁䅷䅉浂䝁䅫杣穂䡁䅑䅉瑂䝁䄸杤求䍁䄰兤睂䍁䅷䅉穂䝁䅕睙療䝁䄴䅚杁䝁䄰睢㉂䝁䅕兌ㅂ䡁䅁䅌杁䝁䅅杢歂䍁䅁兙橂䡁䅑兡㉂䝁䅕䅉桂䝁䅑兤獂䡁䅑䅉潂䝁䄸兢求䝁䅉兤㕂䝁䅕杣穂䍁䄴䅉啂䝁䅧党杁䝁䅍睢瑂䡁䅁兙畂䡁䅫䅉桂䝁䅷督療䍁䅁䅣祂䝁䄸杤灂䝁䅑党穂䍁䅁杚灂䝁䄴兙畂䝁䅍兡桂䝁䅷䅉穂䝁䅕杣㉂䝁䅫睙求䡁䅍䅌杁䡁䅍兤橂䝁䅧䅉桂䡁䅍䅉瑂䝁䄸杣あ䝁䅣兙湂䝁䅕䅉楂䝁䅅杢牂䝁䅫杢湂䍁䅁督求䡁䅉杤灂䝁䅍党穂䍁䅁睙療䝁䄰䅣祂䝁䅫督灂䝁䄴睚杁䡁䅉党穂䝁䅫䅚求䝁䄴䅤灂䝁䅅䅢杁䝁䅍睢畂䡁䅍兤瑂䝁䅕杣杁䝁䄰睢祂䡁䅑睚桂䝁䅣党杁䝁䅷睢桂䝁䄴䅉療䡁䅉兡湂䝁䅫杢桂䡁䅑兡療䝁䄴督杁䡁䅑睢杁䝁䅧睢瑂䝁䅕杙ㅂ䡁䅫党祂䡁䅍睏杁䡁䅁杣療䡁䅁党祂䡁䅑入杁䝁䅅杢歂䍁䅁睙桂䡁䅍兤桂䝁䅷䅤㕂䍁䅁兡畂䡁䅍兤祂䝁䅅杢橂䝁䅕䅉穂䝁䅕杣㉂䝁䅫睙求䡁䅍䅌杁䝁䅅督杁䡁䅣党獂䝁䅷䅉桂䡁䅍䅉求䝁䅅杣あ䝁䅧兣ㅂ䝁䅅睡求䍁䅷䅉浂䝁䅷睢療䝁䅑䅌杁䝁䅅杢歂䍁䅁䅣求䡁䅉督療䝁䄴兙獂䍁䅁䅣祂䝁䄸䅣求䡁䅉䅤㕂䍁䅁兡畂䡁䅍兤祂䝁䅅杢橂䝁䅕䅉睂䡁䅉睢歂䡁䅕睙あ䡁䅍䅉あ䝁䄸䅉潂䝁䄸兢求䝁䅉兤㕂䝁䅕杣穂䑁䅳䅉桂䝁䄴䅚杁䡁䅑兡あ䝁䅷党杁䡁䅍党祂䡁䅙兡橂䝁䅕督畁䍁䅁兓あ䍁䅁睙療䝁䄴䅚ㅂ䝁䅍䅤穂䍁䅁睢睂䝁䅕杣桂䡁䅑兡療䝁䄴督杁䝁䅫杢杁䕁䅅杣灂䡁䅯睢畂䝁䅅䅌杁䕁䅍兙獂䝁䅫杚療䡁䅉杢灂䝁䅅䅌杁䕁䅍睢獂䝁䄸杣桂䝁䅑睢獁䍁䅁杒獂䝁䄸杣灂䝁䅑兙獁䍁䅁兓歂䝁䅅䅡療䍁䅷䅉佂䝁䅕杤桂䝁䅑兙獁䍁䅁杔療䡁䅉䅤潂䍁䅁睑桂䡁䅉睢獂䝁䅫杢桂䍁䅷䅉啂䝁䅕䅥桂䡁䅍䅌杁䝁䅅杢歂䍁䅁睖桂䡁䅍䅡灂䝁䄴睚あ䝁䄸杢畁䍁䅁䅖潂䝁䅕䅉橂䝁䄸兢睂䝁䅅杢㕂䍁䅁睤桂䡁䅍䅉浂䝁䄸杣瑂䝁䅕杣獂䡁䅫䅉牂䝁䄴睢㍂䝁䄴䅉桂䡁䅍䅉䱂䝁䅅兤浂䝁䄰兙畂䍁䅁兙畂䝁䅑䅉䍂䡁䅉睢桂䝁䅑䅉䥂䝁䄸兢求䍁䅁睑療䡁䅉䅣療䡁䅉兙あ䝁䅫睢畂䍁䅁兙畂䝁䅑䅉橂䝁䅧兙畂䝁䅣党歂䍁䅁兡あ䡁䅍䅉畂䝁䅅兢求䍁䅁䅤療䍁䅁睓䍂䍁䅁䅓療䝁䄰党杁䝁䅫杢杁䕁䅯兙畂䡁䅕兙祂䡁䅫䅉祁䑁䅁䅍硁䍁䄴䅉䱂䕁䅉䅉䥂䝁䄸兢求䍁䅁睤桂䡁䅍䅉浂䝁䄸兤畂䝁䅑党歂䍁䅁兡畂䍁䅁免㕁䑁䅕睎杁䝁䅅杢歂䍁䅁兡穂䍁䅁杙桂䡁䅍党歂䍁䅁兡畂䍁䅁䅔療䡁䅍䅉䉂䝁䄴睚求䝁䅷党穂䍁䅷䅉䑂䝁䅅䅢灂䝁䅙睢祂䝁䄴兡桂䍁䄴䅁杂睆䅁䄳䅷䕁䅳村卂䍁䅷䅉䩂䝁䄴睙畁䍁䅁䅣祂䝁䄸杤灂䝁䅑党穂䍁䅁督橂䝁䅫党畂䡁䅑兡浂䝁䅫睙獁䍁䅁䅤求䝁䅍䅡畂䝁䄸䅢療䝁䅣入獁䍁䅁兙畂䝁䅑䅉求䝁䄴睚灂䝁䄴党求䡁䅉兡畂䝁䅣䅉穂䝁䄸䅢ㅂ䡁䅑兡療䝁䄴督杁䡁䅑睢杁䝁䅣睢㉂䝁䅕杣畂䝁䄰党畂䡁䅑督杁䝁䅅杢歂䍁䅁睙療䝁䄰兢求䡁䅉睙灂䝁䅅䅢杁䝁䅍兤穂䡁䅑睢瑂䝁䅕杣穂䍁䅁睤療䡁䅉䅢歂䡁䅣兡歂䝁䅕杌杁䕁䅫䅤杁䝁䄸䅣求䡁䅉兙あ䝁䅕督杁䡁䅑䅡祂䝁䄸兤湂䝁䅧䅉䡂䝁䄸杤求䡁䅉杢瑂䝁䅕杢あ䍁䅁睕療䝁䅷兤あ䝁䅫睢畂䡁䅍䅉桂䝁䄴䅚杁䙁䅍兤穂䡁䅑兙灂䝁䄴兙楂䝁䅷党杁䙁䅑党橂䝁䅧杢療䝁䅷睢湂䡁䅫䅉呂䝁䄸䅢ㅂ䡁䅑兡療䝁䄴督杁䡁䅍党湂䝁䄰党畂䡁䅑督畁䍁䅁䅖潂䝁䅕䅉䡂䝁䄸杤求䡁䅉杢瑂䝁䅕杢あ䍁䅁睕療䝁䅷兤あ䝁䅫睢畂䡁䅍䅉穂䝁䅕睚瑂䝁䅕杢あ䍁䅁睢浂䝁䅙党祂䡁䅍䅉獂䝁䅫杚求䍁䄰睙㕂䝁䅍䅢求䍁䅁督ㅂ䡁䅁䅣療䡁䅉䅤杁䡁䅍睢獂䡁䅕䅤灂䝁䄸杢穂䍁䅁䅤療䍁䅁䅚求䝁䅙党畂䡁䅍党獁䍁䅁兡畂䡁䅑党獂䝁䅷兡湂䝁䅕杢橂䝁䅕䅌杁䡁䅍䅣桂䝁䅍党獁䍁䅁兙㉂䝁䅫兙あ䝁䅫睢畂䍁䅷䅉桂䝁䄴䅚杁䝁䄸䅤潂䝁䅕杣杁䡁䅁杣療䝁䅣杣桂䝁䄰督杁䝁䅅杢歂䍁䅁兢灂䡁䅍督灂䝁䄸杢穂䍁䅁杚療䡁䅉䅉瑂䝁䅫䅢灂䡁䅑兙祂䡁䅫䅉桂䝁䄴䅚杁䝁䄸䅤潂䝁䅕杣杁䝁䅣睢㉂䝁䅕杣畂䝁䄰党畂䡁䅑䅉桂䝁䅣党畂䝁䅍兡求䡁䅍䅉灂䝁䄴䅉あ䝁䅧党杁䙁䅕杢灂䡁䅑党歂䍁䅁睕あ䝁䅅䅤求䡁䅍䅌杁䡁䅑䅡求䍁䅁兖畂䝁䅫䅤求䝁䅑䅉䱂䝁䅫杢湂䝁䅑睢瑂䍁䅷䅉桂䝁䄴䅚杁䕁䅅兤穂䡁䅑杣桂䝁䅷兡桂䍁䄴䅉䩂䡁䅑督杁䡁䅍党祂䡁䅙兡橂䝁䅕督杁䝁䅍睢㉂䝁䅕杣杁䡁䅉党穂䝁䅕兙祂䝁䅍䅡杁䝁䅅杢歂䍁䅁䅚求䡁䅙党獂䝁䄸䅣瑂䝁䅕杢あ䍁䅷䅉桂䝁䅑杤桂䝁䄴睙求䝁䅑䅉睂䡁䅉睢あ䝁䄸䅤㕂䡁䅁兡畂䝁䅣䅌杁䝁䅅睙硂䡁䅕兡穂䝁䅫䅤灂䝁䄸杢杁䡁䅍兤睂䡁䅁睢祂䡁䅑䅌杁䡁䅍入穂䡁䅑党瑂䡁䅍䅉求䝁䄴睚灂䝁䄴党求䡁䅉兡畂䝁䅣䅌杁䝁䅍入楂䝁䅕杣杁䝁䅅杢桂䝁䅷入あ䝁䅫睙穂䍁䅷䅉穂䡁䅁兙橂䝁䅕䅉歂䝁䄸兢桂䝁䅫杢杁䝁䅅睤桂䡁䅉党畂䝁䅕督穂䍁䅷䅉あ䝁䅕督あ䍁䅁兙畂䝁䅑䅉求䡁䅙兙獂䡁䅕兙あ䝁䅫睢畂䍁䅷䅉穂䡁䅫督あ䝁䅕兢穂䍁䅁兡畂䡁䅑党湂䡁䅉兙あ䝁䅫睢畂䍁䅁兙畂䝁䅑䅉睂䡁䅉睢湂䡁䅉兙瑂䍁䅁兢桂䝁䄴兙湂䝁䅕兢求䝁䄴䅤獁䍁䅁睚獂䝁䄸杙桂䝁䅷䅉穂䡁䅕䅣睂䝁䅷入杁䝁䅍䅡桂䝁䅫杢杁䝁䄰兙畂䝁䅅睚求䝁䄰党畂䡁䅑䅌杁䝁䅅杢歂䍁䅁睢睂䝁䅕杣桂䡁䅑兡療䝁䄴督杁䡁䅉党桂䝁䅑兡畂䝁䅕督穂䍁䅁兙畂䝁䅑䅉穂䡁䅕䅣睂䝁䄸杣あ䍁䅷䅉桂䡁䅍䅉㍂䝁䅕䅢獂䍁䅁兙穂䍁䅁睙療䝁䄰兢桂䝁䄴䅚獁䍁䅁睙療䝁䄴䅤祂䝁䄸䅢獁䍁䅁睙療䝁䄰兢ㅂ䝁䄴兡橂䝁䅅䅤灂䝁䄸杢穂䍁䅷䅉橂䝁䄸兢睂䡁䅕䅤求䡁䅉督獁䍁䅁兡畂䡁䅑党獂䝁䅷兡湂䝁䅕杢橂䝁䅕䅌杁䡁䅍兤祂䡁䅙党灂䝁䅷䅢桂䝁䄴睙求䍁䅷䅉桂䝁䄴䅚杁䡁䅉党橂䝁䄸杢畂䝁䅅兡穂䡁䅍兙畂䝁䅍党杁䡁䅍党祂䡁䅙兡橂䝁䅕督畁䍁䅁䅖潂䝁䅫督杁䡁䅍党湂䝁䄰党畂䡁䅑䅉桂䝁䅷督療䍁䅁䅣祂䝁䄸杤灂䝁䅑党穂䍁䅁杤桂䡁䅉兡療䡁䅕督杁䡁䅁杣療䝁䅙党穂䡁䅍兡療䝁䄴兙獂䍁䅁兙歂䡁䅙兡穂䝁䄸杣㕂䍁䅁督求䡁䅉杤灂䝁䅍党穂䍁䅁䅤療䍁䅁䅤潂䝁䅕䅉歂䝁䅕杚求䝁䄴督求䍁䅷䅉祂䝁䅕杢求䡁䅣兙楂䝁䅷党杁䝁䅕杢求䡁䅉睚㕂䍁䅷䅉桂䝁䄴䅚杁䝁䅍杣灂䡁䅑兡橂䝁䅅䅢杁䝁䅫杢浂䡁䅉兙穂䡁䅑杣ㅂ䝁䅍䅤ㅂ䡁䅉党杁䡁䅍党橂䡁䅑睢祂䡁䅍杌杁䙁䅑䅡求䍁䅁睕ㅂ䡁䅍䅤桂䝁䅫杢桂䝁䅉䅢求䍁䅁䅖求䝁䅍䅡畂䝁䄸䅢療䝁䅣入杁䙁䅍睢獂䡁䅕䅤灂䝁䄸杢穂䍁䅁督求䝁䅣兢求䝁䄴䅤杁䝁䄸䅣求䡁䅉兙あ䝁䅕督杁䡁䅁睢祂䡁䅑杚療䝁䅷兡療䍁䅁睢浂䍁䅁杤桂䡁䅉兡療䡁䅕督杁䡁䅁杣療䡁䅁杣灂䝁䅕䅤桂䡁䅉入杁䡁䅁杣療䝁䅍党穂䡁䅍䅉あ䝁䅕睙潂䝁䄴睢獂䝁䄸睚灂䝁䅕督杁䝁䅙睢祂䍁䅁兙瑂䝁䄰睢畂䝁䅫兙癁䡁䅍入畂䝁䅣兙穂䍁䅷䅉橂䝁䅧党瑂䝁䅫睙桂䝁䅷睌睂䝁䅕䅤祂䝁䄸睙潂䝁䅕兢灂䝁䅍兙獂䡁䅍䅌杁䝁䅍䅢求䝁䅅杢杁䡁䅉党浂䝁䅫杢灂䝁䄴睚獁䍁䅁兙畂䝁䅑䅉橂䝁䅫杣橂䡁䅕䅢桂䡁䅉䅉睂䡁䅉睢橂䝁䅕督穂䍁䄸睙灂䡁䅉睙ㅂ䝁䅷兙祂䍁䅁党橂䝁䄸杢療䝁䄰入杁䡁䅍睢獂䡁䅕䅤灂䝁䄸杢穂䍁䄴䅉啂䝁䅧兡穂䍁䅁督求䝁䅣兢求䝁䄴䅤杁䝁䅅䅢穂䝁䄸䅉睂䡁䅉睢㉂䝁䅫䅚求䡁䅍䅉穂䡁䅫杢求䡁䅉睚灂䡁䅍䅤灂䝁䅍䅉穂䝁䅕杣㉂䝁䅫睙求䡁䅍䅌杁䝁䅫杢橂䝁䅷兤歂䝁䅫杢湂䍁䅁兙歂䡁䅙兡穂䝁䄸杣㕂䍁䅁兙畂䝁䅑䅉橂䝁䄸杢穂䡁䅕䅢あ䝁䅫杢湂䍁䅁杚療䝁䅍兤穂䝁䅕䅚杁䝁䄸杢杁䝁䅉杣療䝁䅅䅚瑁䝁䅉兙穂䝁䅕䅚杁䝁䅕杢求䡁䅉睚㕂䍁䅁䅤祂䝁䅅杢穂䝁䅫䅤灂䝁䄸杢杁䝁䅅杢歂䍁䅁杢求䡁䅑兌㙂䝁䅕杣療䍁䅁睙桂䡁䅉杙療䝁䄴䅉求䝁䄰兡穂䡁䅍兡療䝁䄴䅉穂䝁䄸䅢ㅂ䡁䅑兡療䝁䄴督㝁䍁䅁䅡灂䝁䅣䅡瑁䝁䅕杢歂䍁䅁党畂䝁䅣兡畂䝁䅕党祂䝁䅫杢湂䍁䅷䅉歂䝁䅕督灂䝁䅣杢杁䝁䅅杢歂䍁䅁䅣祂䝁䄸睚祂䝁䅅兢杁䝁䄰兙畂䝁䅅睚求䝁䄰党畂䡁䅑䅉橂䝁䅕杢あ䝁䅕杣求䝁䅑䅉桂䡁䅉睢ㅂ䝁䄴䅚杁䝁䅑党橂䝁䅅杣楂䝁䄸杢灂䡁䅯兙あ䝁䅫睢畂䍁䅷䅉求䝁䄴党祂䝁䅣入杁䝁䅕杚浂䝁䅫睙灂䝁䅕杢橂䡁䅫䅌杁䝁䅕杢㉂䝁䅫杣療䝁䄴兢求䝁䄴䅤桂䝁䅷䅉灂䝁䄰䅣桂䝁䅍䅤杁䝁䅅杢歂䍁䅁兙穂䡁䅍党あ䍁䅁睢睂䡁䅑兡瑂䝁䅫来桂䡁䅑兡療䝁䄴睏杁䝁䅅杢歂䍁䅁䅚灂䝁䅣兡あ䝁䅅䅢獂䡁䅫兌求䝁䄴兙楂䝁䅷党歂䍁䅁睢睂䝁䅕杣桂䡁䅑兡畂䝁䅣䅉桂䝁䄴䅚杁䝁䄰睢畂䝁䅫䅤療䡁䅉兡畂䝁䅣䅉穂䝁䄸䅢ㅂ䡁䅑兡療䝁䄴督畁䍁䅁睓䍂䙁䅉䅌杁䕁䅫杢橂䍁䄴䅉㍂䝁䅅督杁䝁䅙睢ㅂ䝁䄴䅚求䝁䅑䅉灂䝁䄴䅉硁䑁䅫䅍硁䍁䅁兙畂䝁䅑䅉灂䡁䅍䅉潂䝁䅕兙歂䡁䅅兤桂䡁䅉䅤求䡁䅉党歂䍁䅁兡畂䍁䅁䅓療䡁䅕督あ䝁䄸杢獁䍁䅁䅖求䡁䅧兙穂䍁䄴䅁兂兆䅁䅃䅁䕁䅳䅒兂䅁䅁杋䅉䅁䅧䅁䱂䕁䅕兗䅁䭁䑑䅁十䅁䅁睓䙂䙁䅫兒卂䙁䅉睔卂䅁䅁睍䅑䅁䅯䅁䱂䕁䅕兗呂䅁䅁杅䅉䅁䅧䅁䱂䕁䅧睑䅁䝁䑳䅁䥁䅁䅁睓䩂䕁䄰䅁偃杁䅁䅃䅁䕁䅳睓卂䅁䅁睆䅑乁村䅁䱂䕁䅳杕杁䍁䅙䅉䑂䝁䄸杌杁䕁䅫杢橂䍁䄴䅉灂䡁䅍䅉桂䍁䅁䅣祂䝁䅫杤桂䡁䅑党杁䝁䅕兣ㅂ䝁䅫䅤㕂䍁䅁兙畂䝁䅑䅉祂䝁䅕兙獂䍁䅁党穂䡁䅑兙あ䝁䅕䅉灂䝁䄴杤求䡁䅍䅤瑂䝁䅕杢あ䍁䅁杚灂䡁䅉兢杁䡁䅍䅣求䝁䅍兡桂䝁䅷兡㙂䝁䅫杢湂䍁䅁兡畂䍁䅁䅚灂䡁䅉党橂䡁䅑䅉桂䝁䄴䅚杁䝁䅙兤畂䝁䅑䅉療䝁䅙䅉浂䡁䅕杢歂䍁䅁兡畂䡁䅙党穂䡁䅑兢求䝁䄴䅤穂䍁䄴䅉䩂䡁䅑䅉穂䡁䅁党橂䝁䅫兙獂䝁䅫来求䡁䅍䅉灂䝁䄴䅉桂䝁䅍兣ㅂ䝁䅫督灂䡁䅑兡療䝁䄴督獁䍁䅁䅢求䡁䅙党祂䝁䅅睚求䝁䅑䅉楂䡁䅕入療䡁䅕䅤穂䍁䅷䅉瑂䝁䅅杢桂䝁䅣党瑂䝁䅕杢あ䍁䅁杙ㅂ䡁䅫睢ㅂ䡁䅑督獁䍁䅁睙祂䝁䅕䅚灂䡁䅑䅉穂䡁䅁党橂䝁䅫兙獂䍁䅁督灂䡁䅑兤桂䡁䅑兡療䝁䄴督獁䍁䅁睚祂䝁䄸睤あ䝁䅧䅉求䡁䅅兤灂䡁䅑入獁䍁䅁兢桂䡁䅑兤祂䝁䅕䅌杁䝁䄰党㙂䡁䅯兙畂䝁䅫杢求䍁䅷䅉歂䝁䅫督あ䡁䅉党穂䡁䅍党歂䍁䅷䅉あ䡁䅕杣畂䝁䅅杣療䡁䅕杢歂䍁䅷䅉獂䝁䄸睤求䡁䅉䅉瑂䝁䅫䅚歂䝁䅷党杁䝁䄰兙祂䝁䅳党あ䍁䅷䅉桂䝁䄴䅚杁䝁䄰兡歂䝁䅑䅢求䍁䅁兢桂䡁䅉睡求䡁䅑䅉灂䝁䄴杤求䡁䅍䅤瑂䝁䅕杢あ䡁䅍杌杁䙁䅑䅡求䍁䅁杚灂䡁䅉兢杁䝁䅍睢畂䡁䅍兡歂䝁䅕杣穂䍁䅁兡畂䡁䅙党穂䡁䅑兢求䝁䄴䅤穂䍁䅁兡畂䍁䅁兙獂䝁䅷䅉灂䝁䄴䅚ㅂ䡁䅍䅤祂䝁䅫党穂䍁䅁睤灂䡁䅑䅡杁䝁䅅䅉浂䝁䄸睙ㅂ䡁䅍䅉療䝁䄴䅉穂䝁䄸杚あ䡁䅣兙祂䝁䅕䅌杁䡁䅍党橂䡁䅕杣灂䡁䅑入獁䍁䅁督求䝁䄰兡橂䝁䄸杢歂䡁䅕睙あ䝁䄸杣穂䍁䅷䅉橂䝁䄸杢穂䡁䅕兢求䡁䅉䅉求䝁䅷党橂䡁䅑杣療䝁䄴兡橂䡁䅍䅌杁䝁䅫杢あ䝁䅕杣畂䝁䅕䅤杁䝁䄸杚杁䡁䅑䅡灂䝁䄴睚穂䍁䅁䅋灂䝁䄸䅤灁䍁䅷䅉灂䝁䄴䅤求䡁䅉杢求䡁䅑䅌杁䝁䅫杢浂䝁䄸杣瑂䝁䅅䅤灂䝁䄸杢杁䡁䅍党祂䡁䅙兡橂䝁䅕督獁䍁䅁兡畂䝁䅙睢祂䝁䄰兙あ䝁䅫睢畂䍁䅁䅤求䝁䅍䅡畂䝁䄸䅢療䝁䅣入杁䝁䅫杢浂䡁䅉兙穂䡁䅑杣ㅂ䝁䅍䅤ㅂ䡁䅉党獁䍁䅁杚灂䝁䄴兙畂䝁䅍兡桂䝁䅷䅉あ䝁䅕睙潂䝁䄴睢獂䝁䄸睚㕂䍁䅷䅉畂䝁䅕䅤㍂䝁䄸杣牂䍁䅁兙畂䝁䅑䅉橂䡁䅫杙求䡁䅉䅉穂䝁䅕睙ㅂ䡁䅉兡あ䡁䅫䅉桂䡁䅉睙潂䝁䅫䅤求䝁䅍䅤ㅂ䡁䅉党獁䍁䅁党畂䝁䅣兡畂䝁䅕党祂䝁䅫杢湂䍁䅁兙畂䝁䅑䅉療䡁䅁党祂䝁䅅䅤灂䝁䄸杢穂䍁䅷䅉橂䝁䄸杢あ䝁䅕杢あ䍁䅷䅉あ䝁䅕睙潂䝁䄴睢獂䝁䄸睚㕂䍁䅁兙畂䝁䅑䅉潂䝁䅅杣歂䡁䅣兙祂䝁䅕䅌杁䝁䅕杢求䡁䅉睚㕂䍁䅁兙畂䝁䅑䅉灂䝁䄴杚祂䝁䅅督あ䡁䅉兤橂䡁䅑兤祂䝁䅕䅌杁䡁䅉党桂䝁䅷䅉求䡁䅍䅤桂䡁䅑党獁䍁䅁督求䡁䅉杤灂䝁䅍党穂䍁䅁兡畂䝁䅑兤穂䡁䅑杣㕂䍁䅁睤灂䡁䅑䅡杁䝁䅅䅉浂䝁䄸睙ㅂ䡁䅍䅉療䝁䄴䅉楂䡁䅕督灂䝁䄴党穂䡁䅍䅉穂䝁䅕杣㉂䝁䅫睙求䡁䅍䅌杁䝁䅫杢あ䝁䅕䅢獂䝁䅫睚求䝁䄴睙求䍁䅷䅉灂䝁䄴䅚ㅂ䡁䅍䅤祂䡁䅫兌獂䝁䅕兙歂䝁䅫杢湂䍁䅁杚祂䝁䅅杢橂䝁䅧兡穂䝁䅕督杁䝁䅅杢歂䍁䅁睙療䝁䄰䅣桂䝁䄴兡求䡁䅍䅉灂䝁䄴䅉畂䝁䅅䅤ㅂ䡁䅉兙獂䍁䅁杣求䡁䅍睢ㅂ䡁䅉睙求䍁䅷䅉橂䝁䄸杢あ䝁䅅兡畂䝁䅕杣穂䍁䅁兙畂䝁䅑䅉睂䝁䅅睙牂䝁䅅睚灂䝁䄴睚獁䍁䅁兙湂䡁䅉兡橂䡁䅕䅢あ䡁䅕杣求䍁䅷䅉桂䝁䅫杣睂䝁䄸杣あ䡁䅍䅌杁䡁䅁睢祂䡁䅑督獁䍁䅁杚療䡁䅉党穂䡁䅑杣㕂䍁䅷䅉求䝁䅷党橂䡁䅑杣灂䝁䅍䅉ㅂ䡁䅑兡獂䝁䅫䅤灂䝁䅕督獁䍁䅁䅤求䡁䅧䅤灂䝁䅷党穂䍁䅷䅉桂䡁䅁䅣桂䡁䅉党獂䍁䅁兙畂䝁䅑䅉獂䡁䅕䅥ㅂ䡁䅉入杁䝁䅣睢療䝁䅑督獁䍁䅁䅡療䡁䅕督求䝁䅧睢獂䝁䅑䅉歂䡁䅕杣桂䝁䅉䅢求䡁䅍䅌杁䝁䅑兡湂䝁䅫䅤桂䝁䅷䅉瑂䝁䅕䅚灂䝁䅅䅌杁䝁䅫杢穂䡁䅕杣桂䝁䄴睙求䍁䅷䅉楂䡁䅉睢牂䝁䅕杣桂䝁䅣党杁䝁䅧睢ㅂ䡁䅍党穂䍁䅷䅉畂䝁䄸杢瑁䝁䅑兤祂䝁䅅杙獂䝁䅕䅉湂䝁䄸睢歂䡁䅍䅉歂䝁䅫督あ䡁䅉兡楂䡁䅕䅤灂䝁䄸杢獁䍁䅁督ㅂ䡁䅁党祂䝁䄰兙祂䝁䅳党あ䍁䅁杣求䡁䅑兙灂䝁䅷兡畂䝁䅣䅌杁䝁䅣杣療䝁䅍党祂䡁䅫䅉穂䡁䅑睢祂䝁䅕督獁䍁䅁杚療䝁䄸䅚獁䍁䅁杙求䡁䅙党祂䝁䅅睚求䍁䅷䅉桂䝁䄴䅚杁䡁䅑睢楂䝁䅅睙橂䝁䄸䅌杁䝁䅧睢穂䡁䅁兡あ䝁䅅䅢穂䍁䅷䅉求䝁䄴䅤求䡁䅉䅤桂䝁䅫杢瑂䝁䅕杢あ䍁䅁杤求䝁䄴兤求䡁䅍䅉桂䝁䄴䅚杁䡁䅁杣療䝁䅑兤橂䡁䅑兡療䝁䄴䅉橂䝁䄸兢睂䝁䅅杢灂䝁䅕督獁䍁䅁䅣ㅂ䝁䅉䅢灂䡁䅍䅡灂䝁䄴睚獁䍁䅁䅣祂䝁䅫杢あ䝁䅫杢湂䍁䅁督求䡁䅉杤灂䝁䅍党穂䍁䅷䅉橂䝁䅅䅣灂䡁䅑兙獂䍁䅁睚療䝁䄸䅚穂䍁䅷䅉浂䝁䅫杢桂䝁䄴睙灂䝁䅅䅢杁䡁䅍党祂䡁䅙兡橂䝁䅕督獁䍁䅁督睂䝁䅕睙灂䝁䅅䅢灂䡁䅯党歂䍁䅁杚灂䝁䄴兙畂䝁䅍党獁䍁䅁䅣灂䡁䅁党獂䝁䅫杢求䡁䅍䅌杁䝁䅅杢歂䍁䅁杣求䝁䄴党㍂䝁䅅杙獂䝁䅕䅉求䝁䄴党祂䝁䅣入畁䍁䅁兓畂䍁䅁党畂䝁䅕杣湂䡁䅫䅉桂䝁䄴䅚杁䝁䅫杢浂䡁䅉兙穂䡁䅑杣ㅂ䝁䅍䅤ㅂ䡁䅉党獁䍁䅁兡あ䍁䅁杚療䝁䅍兤穂䝁䅕督杁䝁䄸杢杁䡁䅑䅡求䍁䅁兤睂䡁䅍䅤祂䝁䅕兙瑂䍁䅁睢灂䝁䅷䅉桂䝁䄴䅚杁䝁䅣兙穂䍁䅁兙畂䝁䅑䅉求䡁䅅兤灂䡁䅁兢求䝁䄴䅤獁䍁䅁兢灂䝁䄴党祂䝁䅅䅢穂䍁䅁兙畂䝁䅑䅉祂䝁䄸入桂䝁䅷䅤灂䝁䅕督杁䝁䅅杢歂䍁䅁督求䡁䅉杤灂䝁䅍党穂䍁䅁杤求䡁䅉䅤灂䝁䅍兙獂䡁䅍杌杁䕁䅫杢杁䡁䅉党桂䝁䅷䅉求䡁䅍䅤桂䡁䅑党獁䍁䅁䅤潂䝁䅕䅉浂䝁䅫杣瑂䍁䅁督求䝁䅕睡穂䍁䅁䅤療䍁䅁兡畂䡁䅙党穂䡁䅑䅉灂䝁䄴䅉睂䡁䅉兡㉂䝁䅅䅤求䍁䅁兙畂䝁䅑䅉睂䡁䅕杙獂䝁䅫睙杁䡁䅉党桂䝁䅷䅉求䡁䅍䅤桂䡁䅑党杁䡁䅍党橂䡁䅕杣灂䡁䅑兡求䡁䅍䅉灂䝁䄴睙獂䡁䅕䅚灂䝁䄴睚杁䡁䅁杣療䡁䅁党祂䡁䅑入瑁䝁䅷党㉂䝁䅕䅢杁䝁䅕兣ㅂ䝁䅫䅤㕂䍁䅷䅉歂䝁䅕杙あ䍁䅁兙畂䝁䅑䅉穂䡁䅁党橂䝁䅫兙獂䍁䅁督灂䡁䅑兤桂䡁䅑兡療䝁䄴督杁䡁䅑杣桂䝁䄴督桂䝁䅍䅤灂䝁䄸杢穂䍁䅁兙畂䝁䅑䅉楂䡁䅕督灂䝁䄴党穂䡁䅍党穂䍁䅁睤灂䡁䅑䅡杁䡁䅍兡湂䝁䄴兡浂䝁䅫睙桂䝁䄴䅤杁䡁䅉党桂䝁䅷䅉求䡁䅍䅤桂䡁䅑党杁䝁䅧睢獂䝁䅑兡畂䝁䅣督獁䍁䅁兙畂䝁䅑䅉療䝁䅫䅢杁䝁䅅杢歂䍁䅁杢桂䡁䅑兤祂䝁䅅䅢杁䝁䅣兙穂䍁䅁䅣祂䝁䄸䅣求䡁䅉䅤灂䝁䅕督畁䍁䅁䅖潂䝁䅕䅉浂䝁䅫杣瑂䍁䅁兙獂䡁䅍睢杁䝁䅫杢㉂䝁䅕督あ䡁䅍䅉灂䝁䄴䅉桂䡁䅍督求䡁䅑䅉穂䝁䅕杣㉂䝁䅫睙求䡁䅍䅉穂䝁䅕睙あ䝁䄸杣杁䡁䅑䅡桂䡁䅑䅉求䝁䄴睙療䝁䄰䅣桂䡁䅍督求䡁䅍䅉桂䍁䅁杙祂䝁䄸兙歂䍁䅁兙祂䡁䅉兙㕂䍁䅁睢浂䍁䅁村祁䕁䅉䅌杁䕁䅉杍䑂䍁䅁兙畂䝁䅑䅉䍂䑁䅉睒杁䡁䅍党祂䡁䅙兡橂䝁䅕督杁䡁䅙党祂䡁䅑兡橂䝁䅅䅢穂䍁䅁兡畂䝁䅍䅢ㅂ䝁䅑兡畂䝁䅣䅉桂䡁䅍督求䡁䅑兌楂䝁䅅督求䝁䅑䅌杁䡁䅑杣桂䝁䄴督睂䝁䄸杣あ䍁䅷䅉獂䝁䄸睚灂䡁䅍䅤灂䝁䅍督獁䍁䅁䅢求䝁䅫督ㅂ䡁䅉党癁䝁䅧睢穂䡁䅁兡あ䝁䅅䅢灂䡁䅑入獁䍁䅁杣求䡁䅍睢ㅂ䡁䅉睙求䍁䅁兙畂䝁䅑䅉ㅂ䡁䅑兡獂䝁䅫䅤㕂䍁䅁督ㅂ䡁䅁䅣療䡁䅉䅤獁䍁䅁兡畂䝁䅙杣桂䍁䄰䅢灂䝁䅳党獁䍁䅁兢灂䡁䅍督灂䝁䄸杢瑁䝁䅍杣灂䡁䅑兡橂䝁䅅䅢獁䍁䅁兙畂䝁䅑䅉求䝁䄴杤灂䡁䅉睢畂䝁䄰党畂䡁䅑兙獂䍁䅁督求䡁䅉杤灂䝁䅍党穂䍁䄴䅉塂䝁䅫䅤潂䝁䅫杢杁䕁䅅兢求䡁䅉兡橂䝁䅅督獁䍁䅁䅤潂䝁䅕䅉浂䝁䅫杣瑂䍁䅁䅣祂䝁䅕杚求䡁䅉督杁䡁䅑睢杁䝁䅫杢㉂䝁䅕督あ䍁䅁兡畂䍁䅁睙療䝁䄴督ㅂ䝁䄰党祂䍁䅁䅣祂䝁䄸䅚ㅂ䝁䅍䅤穂䑁䅳䅉橂䝁䅧党瑂䝁䅫睙桂䝁䅷督獁䍁䅁兢求䡁䅑兙獂䡁䅍䅉桂䝁䄴䅚杁䝁䄰兡畂䝁䅫杢湂䑁䅳䅉求䝁䄴党祂䝁䅣入杁䝁䅅杢歂䍁䅁杢桂䡁䅑兤祂䝁䅅䅢杁䡁䅉党穂䝁䄸兤祂䝁䅍党穂䑁䅳䅉浂䝁䅫杢桂䝁䄴睙灂䝁䅅䅢杁䡁䅍党祂䡁䅙兡橂䝁䅕督㝁䍁䅁䅡求䝁䅅䅢あ䝁䅧睙桂䡁䅉党㝁䍁䅁兡畂䝁䅑兤穂䡁䅑杣灂䝁䅅䅢穂䑁䅳䅉瑂䝁䅕䅚灂䝁䅅䅉桂䝁䄴䅚杁䝁䅍睢瑂䝁䄰兤畂䝁䅫睙桂䡁䅑兡療䝁䄴督㝁䍁䅁杣求䡁䅑兙灂䝁䅷睏杁䝁䅅杢歂䍁䅁䅤求䝁䅍䅡畂䝁䄸䅢療䝁䅣入畁䍁䅁睖灂䡁䅑䅡灂䝁䄴䅉䙂䡁䅕杣療䡁䅁党獁䍁䅁䅤潂䝁䅕䅉浂䝁䅫杣瑂䍁䅁兡畂䡁䅙党穂䡁䅑督杁䝁䅫杢杁䝁䅍睢畂䡁䅍兤瑂䝁䅕杣杁䝁䅅杢歂䍁䅁杣求䡁䅑兙灂䝁䅷睏杁䝁䅕杢求䡁䅉睚㕂䑁䅳䅉浂䝁䅫杢桂䝁䄴睙灂䝁䅅䅢杁䡁䅍党祂䡁䅙兡橂䝁䅕督㝁䍁䅁䅡求䝁䅅䅢あ䝁䅧䅉橂䝁䅅杣求䑁䅳䅉灂䝁䄴䅚ㅂ䡁䅍䅤祂䝁䅫兙獂䡁䅍䅉桂䝁䄴䅚杁䝁䅍䅡求䝁䄰兡橂䝁䅅䅢穂䑁䅳䅉瑂䝁䅕䅚灂䝁䅅䅉桂䝁䄴䅚杁䝁䅑兡湂䝁䅫䅤桂䝁䅷睏杁䝁䅅杢歂䍁䅁䅤求䝁䅷党橂䝁䄸兢杁䝁䅅杢歂䍁䅁䅤求䝁䅍䅡畂䝁䄸䅢療䝁䅣兡求䡁䅍杌杁䙁䅣兡あ䝁䅧兡畂䍁䅁兑穂䝁䅫兙獁䍁䅁兡あ䍁䅁兡畂䡁䅙党穂䡁䅑督杁䝁䅫杢杁䝁䅍睢畂䡁䅍兤瑂䝁䅕杣杁䡁䅁杣療䝁䅑兤橂䡁䅑督㝁䍁䅁党畂䝁䅕杣湂䡁䅫䅉桂䝁䄴䅚杁䡁䅉党穂䝁䄸兤祂䝁䅍党穂䑁䅳䅉浂䝁䅫杢桂䝁䄴睙灂䝁䅅䅢杁䡁䅍党祂䡁䅙兡橂䝁䅕督㝁䍁䅁䅡求䝁䅅䅢あ䝁䅧睙桂䡁䅉党㝁䍁䅁兡畂䝁䅑兤穂䡁䅑杣灂䝁䅅䅢穂䑁䅳䅉獂䝁䄸睚灂䡁䅍䅤灂䝁䅍督㝁䍁䅁兢求䝁䅑兡桂䍁䅁兙畂䝁䅑䅉あ䝁䅕䅢求䝁䅍睢瑂䑁䅳䅉祂䝁䅕䅤桂䝁䅫䅢㝁䍁䅁杣求䝁䅅䅢杁䝁䅕督あ䝁䅅䅤求䑁䅳䅉桂䝁䄴䅚杁䡁䅑党橂䝁䅧杢療䝁䅷睢湂䡁䅫杌杁䕁䅫䅤杁䝁䅅䅢穂䝁䄸䅉穂䝁䅕党牂䡁䅍䅉あ䝁䄸䅉瑂䝁䅅睡求䍁䅁兡瑂䡁䅁兙橂䡁䅑䅉灂䝁䄴杤求䡁䅍䅤瑂䝁䅕杢あ䡁䅍䅉浂䝁䄸睙ㅂ䡁䅍党歂䍁䅁睢畂䍁䅁兡歂䝁䅕杢あ䝁䅫杚㕂䝁䅫杢湂䍁䅁兙畂䝁䅑䅉灂䝁䄴杤求䡁䅍䅤灂䝁䄴睚杁䝁䅉党潂䝁䅫杢歂䍁䅁杙ㅂ䡁䅍兡畂䝁䅕督穂䝁䅕督杁䡁䅣兡あ䝁䅧䅉睂䝁䄸督灂䡁䅑兡㉂䝁䅕䅉穂䝁䄸睙灂䝁䅅䅢杁䝁䄸杣杁䝁䅕杢㉂䝁䅫杣療䝁䄴兢求䝁䄴䅤桂䝁䅷䅉灂䝁䄰䅣桂䝁䅍䅤畁䍁䅁䅖潂䝁䅕䅉浂䝁䅫杣瑂䍁䅁督求䝁䅕睡穂䍁䅁䅤療䍁䅁兡畂䡁䅙党穂䡁䅑䅉灂䝁䄴䅉瑂䝁䅫䅚杁䡁䅑睢杁䝁䅧兡湂䝁䅧兌求䝁䄴䅚杁䡁䅉党穂䝁䅫䅚求䝁䄴䅤灂䝁䅅䅢杁䝁䅑党㉂䝁䅕䅢療䡁䅁兢求䝁䄴䅤穂䍁䅁杙ㅂ䡁䅑䅉橂䝁䅅杢杁䝁䅫杢㉂䝁䅕督あ䍁䅁兡畂䍁䅁睢あ䝁䅧党祂䍁䅁䅣祂䝁䄸条求䝁䅍䅤穂䍁䅁䅤潂䡁䅉睢ㅂ䝁䅣䅡療䡁䅕䅤杁䕁䄰兙灂䝁䄴䅢桂䝁䄴䅚杁䕁䅍䅡灂䝁䄴兙杁䡁䅑䅡祂䝁䄸兤湂䝁䅧䅉療䡁䅕䅤祂䝁䅫睚潂䡁䅑䅉療䡁䅣杢求䡁䅉督潂䝁䅫䅣獁䍁䅁条療䝁䅫杢あ䍁䅁杤求䝁䄴䅤ㅂ䡁䅉党穂䍁䅷䅉桂䝁䄴䅚杁䝁䄰党祂䝁䅣党祂䍁䄴䅉䩂䡁䅑䅉灂䝁䄴杤求䡁䅍䅤穂䍁䅁睚獂䝁䄸杙桂䝁䅷䅢㕂䍁䅁睤灂䡁䅑䅡杁䝁䅅䅉浂䝁䄸睙ㅂ䡁䅍䅉療䝁䄴䅉䉂䡁䅕督あ䡁䅉兙獂䝁䅫兙獁䍁䅁党瑂䝁䅕杣湂䝁䅫杢湂䍁䅁兙畂䝁䅑䅉歂䝁䅕杤求䝁䅷睢睂䝁䅕䅚杁䕁䅅督灂䝁䅅䅌杁䕁䄰兡歂䝁䅑䅢求䍁䅁兒桂䡁䅍䅤杁䝁䅅杢歂䍁䅁兑浂䡁䅉兡橂䝁䅅䅌杁䕁䄴睢祂䝁䅑兡橂䍁䅷䅉呂䝁䄸兤あ䝁䅧党桂䡁䅍䅤杁䕁䅅督灂䝁䅅䅌杁䕁䅅督灂䝁䅅䅉兂䝁䅅睙灂䝁䅙兡橂䍁䅷䅉䩂䡁䅉党獂䝁䅅杢歂䍁䅷䅉䥂䝁䄸杢湂䍁䅁睓療䝁䄴睚獁䍁䅁杓桂䡁䅁兙畂䍁䅷䅉啂䝁䅅兡㍂䝁䅅杢獁䍁䅁兓畂䝁䅑兡桂䍁䅷䅉坂䝁䅫党あ䝁䄴兙瑂䍁䅷䅉乂䝁䅅䅢桂䡁䅫督灂䝁䅅䅌杁䙁䅍兡畂䝁䅣兙睂䝁䄸杣求䍁䅷䅉䩂䝁䄴䅚療䝁䄴党穂䝁䅫兙獁䍁䅁杒祂䝁䅅杢橂䝁䅕䅌杁䕁䅣党祂䝁䄰兙畂䡁䅫䅌杁䕁䄴党あ䝁䅧党祂䝁䅷兙畂䝁䅑督獁䍁䅁兖畂䝁䅫䅤求䝁䅑䅉䱂䝁䅫杢湂䝁䅑睢瑂䍁䅷䅉䑂䝁䅅杣灂䝁䅉杙求䝁䅅杢獁䍁䅁兔求䡁䅧兡橂䝁䄸䅌杁䙁䅍睢ㅂ䡁䅑䅡杁䕁䅅兢求䡁䅉兡橂䝁䅅䅌杁䕁䄴睢祂䡁䅑䅡杁䕁䅅兢求䡁䅉兡橂䝁䅅䅌杁䕁䅉杣桂䡁䅯兡獂䍁䅷䅉䵂䝁䅅䅤灂䝁䄴䅉䉂䝁䄰党祂䝁䅫睙桂䍁䅷䅉䱂䝁䄸杣求䝁䅅䅉㍂䝁䅫䅤潂䍁䅁兙杁䝁䅙睢橂䡁䅕督杁䝁䄸杢杁䙁䅍睢ㅂ䡁䅑䅡杁䕁䅳睢祂䝁䅕兙獁䍁䅁兙畂䝁䅑䅉噂䝁䄴兡あ䝁䅕䅚杁䙁䅍䅤桂䡁䅑党穂䍁䅁睢浂䍁䅁兑瑂䝁䅕杣灂䝁䅍兙畁䍁䅁兓畂䍁䅁䅤潂䝁䅕䅉噂䝁䄴兡あ䝁䅕䅚杁䙁䅍䅤桂䡁䅑党穂䍁䅁兙畂䝁䅑䅉䙂䡁䅕杣療䡁䅁党獁䍁䅁䅤潂䝁䅕䅉浂䝁䅫杣瑂䍁䅁杚療䝁䅍兤穂䝁䅕督杁䝁䄸杢杁䝁䅉兤㕂䝁䄸兤あ䡁䅍䅉療䝁䅙䅉獂䝁䅅杣湂䝁䅕䅌杁䡁䅁兤楂䝁䅷兡橂䝁䅷入杁䡁䅑杣桂䝁䅑党歂䍁䅁睙療䝁䄰䅣桂䝁䄴兡求䡁䅍杌杁䕁䅙睢祂䍁䅁兢灂䝁䅑䅚獂䝁䅕䅉瑂䝁䅅杣牂䝁䅕䅤杁䝁䅫䅤杁䡁䅍党求䝁䅳督杁䡁䅑睢杁䝁䅫杢㉂䝁䅕督あ䍁䅁兡畂䍁䅁睙療䝁䄰䅣桂䝁䄴兡求䡁䅍䅉㍂䝁䅫䅤潂䍁䅁党畂䡁䅑党祂䡁䅁杣灂䡁䅍党杁䡁䅙兙獂䡁䅕党穂䍁䅁杙求䡁䅑睤求䝁䅕杢杁䍁䅑杍睁䑁䅁䅉瑂䝁䅫䅢獂䝁䅫睢畂䍁䅁䅤療䍁䅁䅊硁䑁䅁䅍睁䍁䅁兢灂䝁䅷䅢灂䝁䄸杢畁䍁䅁䅖潂䝁䅕䅉浂䝁䅫杣瑂䍁䅁䅣祂䝁䅕杚求䡁䅉督杁䡁䅑睢杁䝁䅫杢㉂䝁䅕督あ䍁䅁兡畂䍁䅁兙杁䡁䅉兙畂䝁䅣党杁䝁䄸杚杁䝁䅑党楂䡁䅑䅉桂䝁䄴䅚杁䡁䅁兤楂䝁䅷兡橂䍁䅁党硂䡁䅕兡あ䡁䅫䅉灂䝁䄴杤求䡁䅍䅤灂䝁䄴睚杁䝁䅅杢歂䍁䅁兢桂䡁䅫䅉橂䝁䄸兌灂䝁䄴杤求䡁䅍䅤畁䍁䅁兓あ䍁䅁督求䝁䅕睡穂䍁䅁兙杁䝁䅉睢桂䡁䅉䅚杁䡁䅍党桂䡁䅑䅉灂䝁䄴䅉灂䡁䅑督杁䡁䅁睢祂䡁䅑杚療䝁䅷兡療䍁䅁睙療䝁䄰䅣桂䝁䄴兡求䡁䅍䅉桂䝁䄴䅚杁䝁䅅䅉橂䝁䄸杢あ䡁䅉睢獂䝁䅷兡畂䝁䅣䅉療䡁䅣杢求䡁䅉督潂䝁䅫䅣杁䝁䄸杚杁䝁䅅䅉橂䝁䄸兢睂䝁䅅杢㕂䍁䅁睢祂䍁䅁兙杁䡁䅍䅤祂䝁䅅䅤求䝁䅣兡橂䍁䅁兢灂䝁䄴睢祂䝁䅫䅤㕂䍁䅁䅣療䡁䅍兡あ䝁䅫睢畂䍁䄴䅉啂䝁䅧党杁䝁䅙兡祂䝁䄰䅉瑂䝁䅅入杁䝁䅅睙硂䡁䅕兡祂䝁䅕䅉瑂䝁䅅条療䡁䅉兡あ䡁䅫䅉桂䝁䄴䅚杁䝁䄰兡畂䝁䄸杣灂䡁䅑入杁䝁䅕兣ㅂ䝁䅫䅤㕂䍁䅁兡畂䡁䅑党祂䝁䅕督あ䡁䅍䅌杁䡁䅁兙祂䡁䅑兡橂䡁䅕䅢桂䡁䅉䅢㕂䍁䅁睤潂䝁䅕杢杁䝁䄰兙牂䝁䅫杢湂䍁䅁䅣祂䝁䅫杤桂䡁䅑党杁䝁䅕兣ㅂ䝁䅫䅤㕂䍁䅁兡畂䡁䅙党穂䡁䅑兢求䝁䄴䅤穂䍁䅁兡畂䍁䅁兑穂䝁䅫兙杁䝁䄸杣杁䡁䅍䅣療䝁䄴督療䡁䅉兡畂䝁䅣䅉灂䝁䄴杤求䡁䅍䅤瑂䝁䅕杢あ䡁䅍䅉桂䡁䅍䅉睂䝁䅅杣あ䍁䅁睢浂䍁䅁兙杁䝁䅷兙祂䝁䅣党杁䝁䅫杢㉂䝁䅕督あ䝁䄸杣杁䝁䅍睢畂䡁䅍睢祂䡁䅑兡ㅂ䝁䄰杌杁䙁䅑䅡求䍁䅁杚灂䡁䅉兢杁䡁䅑入睂䝁䅫睙桂䝁䅷䅢㕂䍁䅁䅡療䝁䅷䅚穂䍁䅁兡あ䡁䅍䅉灂䝁䄴杤求䡁䅍䅤瑂䝁䅕杢あ䍁䅁杚療䡁䅉䅉桂䍁䅁䅣求䡁䅉兡療䝁䅑䅉療䝁䅙䅉浂䝁䅫杤求䍁䅁䅤療䍁䅁督求䡁䅙党畂䍁䅁入求䝁䅅杣穂䍁䅁兙畂䝁䅑䅉瑂䝁䄸杣求䍁䅁兙畂䝁䅑䅉求䡁䅧兡あ䡁䅍䅉あ䝁䅧杣療䡁䅕睚潂䍁䅁兡畂䝁䅫䅤灂䝁䅅䅢杁䡁䅁兤楂䝁䅷兡橂䍁䅁睢浂䝁䅙党祂䝁䅫杢湂䡁䅍䅌杁䡁䅍党橂䝁䄸杢歂䝁䅅杣㕂䍁䅁睢浂䝁䅙党祂䝁䅫杢湂䡁䅍䅌杁䝁䅅杢歂䍁䅁督桂䝁䅷党穂䍁䅁䅤療䍁䅁督あ䡁䅉兙あ䝁䅕睚灂䝁䅍䅉楂䡁䅕入求䡁䅉督畁䍁䅁睓䱂䙁䅉䅉流䍁䅁睑療䍁䄴䅉䩂䝁䄴睙畁䍁䅁睤桂䡁䅍䅉浂䝁䄸兤畂䝁䅑党歂䍁䅁兡畂䍁䅁免㕁䑁䅣李杁䝁䅅杢歂䍁䅁兡穂䍁䅁杙桂䡁䅍党歂䍁䅁兡畂䍁䅁杔求䡁䅣䅉婂䝁䄸杣牂䍁䅷䅉佂䝁䅕睤杁䙁䅫睢祂䝁䅳䅉㍂䝁䅫䅤潂䍁䅁兙歂䝁䅑兡あ䝁䅫睢畂䝁䅅䅢杁䝁䄸杚浂䝁䅫睙求䡁䅍䅉桂䝁䅍杣療䡁䅍督杁䕁䄴睢祂䡁䅑䅡杁䕁䅅兢求䡁䅉兡橂䝁䅅䅌杁䕁䅕兤祂䝁䄸䅣求䍁䅷䅉䉂䡁䅕督あ䡁䅉兙獂䝁䅫兙杁䝁䅅杢歂䍁䅁兑穂䝁䅫兙畁䅁䅁䉡䅣䕁䙷䅁䱂䕁䅳杕杁䙁䅉党桂䝁䅷䅉䙂䡁䅍䅤桂䡁䅑党杁䕁䅙兡畂䝁䅅杢橂䝁䅕䅉啂䡁䅉兤穂䡁䅑䅉䩂䝁䄴睙畁䍁䅷䅉桂䍁䅁兢療䡁䅉䅤湂䝁䅅睚求䍁䅁杣求䝁䅅䅢杁䝁䅕督あ䝁䅅䅤求䍁䅁兡畂䡁䅙党穂䡁䅑兢求䝁䄴䅤杁䡁䅑杣ㅂ䡁䅍䅤獁䍁䅁杚療䝁䅍兤穂䝁䅕督杁䡁䅁杣灂䝁䄰兙祂䝁䅫䅢㕂䍁䅁睢畂䍁䅁睢祂䝁䅫睚灂䝁䄴兙あ䝁䅫杢湂䍁䅁兙畂䝁䅑䅉桂䝁䅍兣ㅂ䝁䅫杣灂䝁䄴睚杁䡁䅑杣桂䝁䄴督灂䡁䅑兡療䝁䄴兙獂䍁䅁督求䝁䄴兡療䡁䅉䅉獂䝁䄸兙畂䡁䅍䅉穂䝁䅕睙ㅂ䡁䅉党歂䍁䅁杙㕂䍁䅁睙療䝁䄰兢求䡁䅉睙灂䝁䅅䅢杁䡁䅉党桂䝁䅷䅉求䡁䅍䅤桂䡁䅑党杁䍁䅧睑卂䕁䅕克杁䝁䅅督穂䝁䅕䅤穂䍁䅁兡畂䍁䅁䅤潂䝁䅕䅉噂䝁䄴兡あ䝁䅕䅚杁䙁䅍䅤桂䡁䅑党穂䍁䄴䅉啂䝁䅧党杁䝁䅍睢瑂䡁䅁兙畂䡁䅫䅉求䝁䄴睚桂䝁䅣党穂䍁䅁兡畂䍁䅁䅤潂䝁䅕䅉療䡁䅉兡湂䝁䅫杢桂䡁䅑兡療䝁䄴䅉桂䝁䄴䅚杁䡁䅁兤祂䝁䅍䅡桂䡁䅍党杁䝁䄸杚杁䝁䅍杣求䝁䅑兡あ䍁䅁兡畂䡁䅙党穂䡁䅑兢求䝁䄴䅤穂䍁䅁杣求䝁䅷兙あ䝁䅕䅚杁䡁䅑睢杁䕁䅍杕䙂䍁䅷䅉灂䝁䄴睙獂䡁䅕䅚灂䝁䄴睚杁䝁䅷党㉂䝁䅕杣桂䝁䅣党歂䍁䅁兙畂䝁䅑䅉ㅂ䝁䄴䅢求䡁䅙党祂䝁䅅睚求䝁䅑䅉橂䝁䄸兢瑂䝁䅕杣橂䝁䅫兙獂䍁䅁杣求䝁䅅䅢杁䝁䅕督あ䝁䅅䅤求䍁䅁䅢療䝁䅅杢穂䍁䄴䅉䩂䡁䅑䅉潂䝁䅅督杁䝁䅅䅢穂䝁䄸䅉求䝁䅷党橂䡁䅑党歂䍁䅁䅤療䍁䅁杙求䍁䅁䅤桂䡁䅧党歂䍁䅁兙穂䍁䅁兙杁䡁䅉党桂䝁䅷䅉求䡁䅍䅤桂䡁䅑党杁䝁䅫杢㉂䝁䅕督あ䝁䄰党畂䡁䅑䅉あ䡁䅉兤穂䡁䅑䅉桂䝁䄴䅚杁䡁䅣睢ㅂ䝁䅷䅚杁䝁䄴睢あ䍁䅁杙求䍁䅁督ㅂ䝁䅉条求䝁䅍䅤杁䡁䅑睢杁䝁䅙党歂䝁䅕杣桂䝁䅷䅉橂䝁䄸杣睂䝁䄸杣桂䡁䅑党杁䝁䅫杢橂䝁䄸兢求䍁䅁䅤桂䡁䅧党穂䍁䅁兡浂䍁䅁兡あ䍁䅁䅚灂䡁䅍䅤祂䝁䅫杙ㅂ䡁䅑党穂䍁䅁兙あ䍁䅁䅢求䝁䅅督あ䍁䅁兏睁䍁䅕䅉療䝁䅙䅉灂䡁䅑督杁䡁䅑兙㑂䝁䅅杙獂䝁䅕䅉灂䝁䄴睙療䝁䄰党杁䡁䅑睢杁䝁䅫䅤穂䍁䅁督あ䝁䄸睙牂䝁䅧睢獂䝁䅑党祂䡁䅍杌杁䕁䅳睓卂䍁䅁杕求䝁䅅䅢杁䕁䅕督あ䝁䅅䅤求䍁䅁杒灂䝁䄴兙畂䝁䅍党杁䙁䅑杣ㅂ䡁䅍䅤杁䕁䅫杢橂䍁䄴䅉㍂䝁䅅督杁䝁䅫杢橂䝁䄸杣睂䝁䄸杣桂䡁䅑党歂䍁䅁兡畂䍁䅁杍睁䑁䅅䅎杁䝁䅅杢歂䍁䅁兡穂䍁䅁䅡求䝁䅅䅚硂䡁䅕兙祂䡁䅑党祂䝁䅕䅚杁䝁䅫杢杁䕁䄴党㍂䍁䅁兗療䡁䅉睡獁䍁䅁杔求䡁䅣䅉婂䝁䄸杣牂䍁䄴䅁煂睆䅁䅢䄸䕁䅳䅔䉂䍁䅁睑療䡁䅉䅣療䡁䅉兙あ䝁䅫睢畂䍁䅷䅉あ䝁䄸睚求䡁䅑䅡求䡁䅉䅉㍂䝁䅫䅤潂䍁䅁兡あ䡁䅍䅉穂䡁䅕杙穂䝁䅫䅚灂䝁䅅杣灂䝁䅕督獁䍁䅁党畂䝁䅣兙湂䝁䅕督杁䝁䅫杢杁䡁䅑䅡求䍁䅁䅚求䡁䅍兡湂䝁䄴䅌杁䝁䄰兙畂䡁䅕杚桂䝁䅍䅤ㅂ䡁䅉党獁䍁䅁兙畂䝁䅑䅉瑂䝁䅅杣牂䝁䅕䅤灂䝁䄴睚杁䝁䄸杚杁䡁䅁杣療䝁䅍党穂䡁䅍䅉橂䝁䄸杢あ䡁䅉睢獂䍁䅷䅉睂䡁䅉睢橂䝁䅕督穂䍁䄰党畂䝁䅅杙獂䝁䅫杢湂䍁䅷䅉桂䝁䄴䅚杁䡁䅫兡求䝁䅷䅚杁䝁䄰兙畂䝁䅅睚求䝁䄰党畂䡁䅑䅉穂䝁䄸䅢ㅂ䡁䅑兡療䝁䄴督杁䝁䅙睢祂䍁䅁䅤潂䝁䅕䅉穂䝁䅕兢灂䝁䅍睢畂䝁䅑兤橂䡁䅑睢祂䍁䅁兙畂䝁䅑䅉祂䝁䅕䅢桂䡁䅑党歂䍁䅁党獂䝁䅕睙あ䡁䅉睢畂䝁䅫睙穂䍁䅁兡畂䝁䅑兤穂䡁䅑杣灂䝁䅕督杁䡁䅣睢祂䝁䅷䅚㍂䝁䅫䅚求䍁䄴䅉䩂䡁䅑䅉療䡁䅁党祂䝁䅅䅤求䡁䅍䅉あ䝁䅧杣療䡁䅕睚潂䍁䅁䅤潂䡁䅉党求䍁䅁督求䝁䅣兢求䝁䄴䅤穂䑁䅯䅉呂䝁䅕兢灂䝁䅍睢畂䝁䅑兤橂䡁䅑睢祂䍁䅁䅕祂䝁䄸睙求䡁䅍督杁䕁䅍睢畂䡁䅑杣療䝁䅷睏杁䙁䅍䅣求䝁䅍兡桂䝁䅷䅤㕂䍁䅁睕求䝁䄰兡橂䝁䄸杢歂䡁䅕睙あ䝁䄸杣杁䙁䅁杣療䝁䅍党穂䡁䅍睏杁䝁䅅杢歂䍁䅁䅕䑂䕁䅉䅉桂䝁䄴䅚杁䕁䅍睢瑂䡁䅁睢畂䝁䅕杢あ䍁䅁兓畂䡁䅍䅣求䝁䅍䅤灂䝁䄸杢畁䍁䅁䅖潂䝁䅕䅉橂䝁䄸兢睂䝁䅅杢㕂䍁䅁睢浂䝁䅙党祂䡁䅍䅉灂䝁䄴督睂䝁䅕睙あ䝁䅫睢畂䍁䅁兙畂䝁䅑䅉祂䝁䅕杤灂䝁䅕睤杁䡁䅑睢療䝁䅷督杁䡁䅑睢杁䝁䅫䅚求䝁䄴䅤灂䝁䅙入獁䍁䅁䅢療䝁䅍兙あ䝁䅕䅌杁䝁䅍䅡桂䡁䅉兙橂䡁䅑党祂䝁䅫来求䍁䅷䅉祂䝁䅕杤灂䝁䅕睤獁䍁䅁兙畂䝁䅑䅉桂䝁䄴兙獂䡁䅫来求䍁䅁䅚求䝁䅙党橂䡁䅑督杁䝁䄸杢杁䡁䅙兙祂䝁䅫睢ㅂ䡁䅍䅉穂䡁䅕杣浂䝁䅅睙求䡁䅍䅉療䝁䅙䅉睂䝁䅅䅤あ䝁䅕杣畂䝁䅕䅚杁䝁䅅杢歂䍁䅁兤畂䡁䅁兙あ䡁䅑党祂䝁䄴党歂䍁䅁睤桂䝁䅙党祂䡁䅍睏杁䝁䄰党あ䡁䅉睢獂䝁䄸睚㕂䍁䅁督㕂䡁䅍䅤求䝁䄰督杁䡁䅑䅡桂䡁䅑䅉桂䡁䅉党杁䡁䅕督求䝁䅑䅉あ䝁䄸䅉瑂䝁䅕兙穂䡁䅕杣求䍁䅁䅣桂䡁䅑䅤求䡁䅉杢杁䝁䅑兡瑂䝁䅕杢穂䝁䅫睢畂䡁䅍䅌杁䝁䅙兡獂䝁䄰䅉あ䝁䅧兡橂䝁䅳杢求䡁䅍督獁䍁䅁杚灂䝁䅷兢杁䡁䅍䅤祂䝁䅕督穂䍁䅷䅉獂䝁䅅入求䡁䅉兌あ䝁䄸兌獂䝁䅅入求䡁䅉䅉桂䝁䅷兡湂䝁䄴兢求䝁䄴䅤獁䍁䅁䅣桂䡁䅑䅤求䡁䅉杢杁䡁䅁䅢桂䝁䅍党瑂䝁䅕杢あ䍁䅷䅉穂䡁䅕杣浂䝁䅅睙求䍁䅁䅤療䡁䅁睢湂䡁䅉兙睂䝁䅧入獁䍁䅁兙畂䝁䅑䅉求䝁䅷党橂䡁䅑杣療䍁䄰睢睂䡁䅑兡橂䝁䅅䅢杁䡁䅁杣療䡁䅁党祂䡁䅑兡求䡁䅍䅉浂䝁䄸杣杁䡁䅣兙浂䝁䅕杣穂䑁䅳䅉橂䝁䅧党瑂䝁䅫睙桂䝁䅷䅉睂䡁䅉睢橂䝁䅕督穂䍁䅁睙療䝁䄴䅤祂䝁䄸䅢杁䝁䅕兣ㅂ䝁䅫䅣瑂䝁䅕杢あ䑁䅳䅉㍂䝁䅫杣求䝁䅑䅉桂䝁䄴䅚杁䡁䅣兡祂䝁䅕䅢求䡁䅍督杁䡁䅍党畂䡁䅍睢祂䍁䅁睤桂䝁䅙党祂䡁䅍䅉桂䝁䄴䅚杁䡁䅉党あ䝁䅫睙獂䝁䅕督㝁䍁䅁睤桂䝁䅙党祂䍁䅁䅚求䝁䅙党橂䡁䅑䅉灂䝁䄴督睂䝁䅕睙あ䝁䅫睢畂䍁䅷䅉祂䝁䅕杤灂䝁䅕睤獁䍁䅁兙畂䝁䅑䅉瑂䝁䅕䅤祂䝁䄸䅢療䝁䅣入杁䡁䅍入穂䡁䅑党瑂䡁䅍睏杁䡁䅉党あ䝁䅫睙獂䝁䅕䅉灂䝁䄴督睂䝁䅕睙あ䝁䅫睢畂䍁䅁兙畂䝁䅑䅉瑂䝁䅕䅤祂䝁䄸䅢療䝁䅣入杁䡁䅍入穂䡁䅑党瑂䡁䅍睏杁䝁䅅杢歂䍁䅁督求䝁䄰兡橂䝁䄸杢歂䡁䅕睙あ䝁䄸杣杁䡁䅍睢浂䡁䅑睤桂䡁䅉党杁䡁䅍睢獂䡁䅕䅤灂䝁䄸杢穂䍁䅁䅤潂䝁䅅䅤杁䡁䅁杣療䡁䅙兡歂䝁䅕䅉祂䡁䅕杢瑁䡁䅑兡瑂䝁䅕䅉睂䡁䅉睢橂䝁䅕督穂䍁䅁睙療䝁䄴䅤祂䝁䄸䅢獁䍁䅁䅚求䝁䅙党橂䡁䅑䅉求䡁䅧睙ㅂ䡁䅉督灂䝁䄸杢杁䝁䅫䅚求䝁䄴䅤灂䝁䅙兡橂䝁䅅䅤灂䝁䄸杢獁䍁䅁䅣祂䝁䄸睙求䡁䅍督杁䝁䅍睢祂䡁䅉党橂䡁䅑兡療䝁䄴督獁䍁䅁兙畂䝁䅑䅉歂䝁䅕杚求䝁䅍䅤杁䝁䅍䅢桂䡁䅍督灂䝁䅙兡橂䝁䅅䅤灂䝁䄸杢杁䡁䅑睢杁䝁䅅睙橂䝁䅕䅢求䡁䅉兙あ䝁䅕䅉㕂䝁䅫党獂䝁䅑䅉獂䝁䅕兙祂䝁䄴兡畂䝁䅣䅉祂䝁䅅䅤求䡁䅍䅉桂䝁䄴䅚杁䡁䅉党歂䡁䅕睙求䍁䅁䅣祂䝁䄸䅚ㅂ䝁䅍䅤灂䝁䄸杢杁䡁䅉兡穂䝁䅳杌杁䕁䅫䅤杁䝁䅅䅢穂䝁䄸䅉睂䡁䅉睢㉂䝁䅫䅚求䡁䅍䅉求䡁䅑睙潂䍁䅷䅉睂䝁䅷兙穂䝁䄰兙杁䝁䅑兡橂䝁䅫杢湂䍁䅷䅉歂䝁䅕䅣療䡁䅍兡あ䝁䅫睢畂䍁䅷䅉桂䝁䄴䅚杁䝁䄸䅤潂䝁䅕杣杁䡁䅣兙浂䝁䅕杣杁䡁䅁杣療䝁䅍党穂䡁䅍兡畂䝁䅣䅉あ䝁䅕睙潂䝁䄴睢獂䝁䄸睚灂䝁䅕督杁䝁䅅杢歂䍁䅁督療䝁䅷兤あ䝁䅫睢畂䡁䅍䅉浂䝁䄸杣杁䡁䅑䅡求䍁䅁督求䝁䄰兡橂䝁䄸杢歂䡁䅕睙あ䝁䄸杣杁䝁䅅杢歂䍁䅁兢灂䝁䅍杣療䝁䅕䅢求䝁䅍䅤祂䝁䄸杢灂䝁䅍督杁䝁䅫杢歂䡁䅕督あ䡁䅉入畁䍁䅁兓畂䍁䅁兙歂䝁䅑兡あ䝁䅫睢畂䍁䅷䅉あ䝁䅧党杁䝁䅍睢瑂䡁䅁兙畂䡁䅫䅉療䝁䅙杚求䡁䅉督杁䝁䅑兡祂䝁䅕睙あ䍁䅁兡瑂䝁䅅睚灂䝁䄴睚獁䍁䅁兡畂䡁䅍䅣求䝁䅍䅤灂䝁䄸杢獁䍁䅁睢睂䡁䅑兡橂䝁䅅䅢杁䡁䅍䅡桂䡁䅁兡畂䝁䅣䅌杁䝁䅫杢牂䝁䅯党あ䍁䅁兙畂䝁䅑䅉桂䝁䅑䅚灂䡁䅑兡㉂䝁䅕䅉睂䡁䅉兡畂䡁䅑兡畂䝁䅣䅌杁䙁䅕杖杁䝁䅷兙穂䝁䅕杣杁䝁䅑杣灂䝁䅷䅢灂䝁䄴睚獁䍁䅁兙畂䝁䅑䅉橂䝁䄸兢睂䡁䅕䅤求䡁䅉兌桂䝁䅫䅚求䝁䅑䅉瑂䝁䅅杢ㅂ䝁䅙兙橂䡁䅑兤祂䝁䅫杢湂䍁䅁兙畂䝁䅑䅉求䝁䄴睚灂䝁䄴党求䡁䅉兡畂䝁䅣䅉穂䝁䄸䅢ㅂ䡁䅑兡療䝁䄴督杁䝁䅙睢祂䍁䅁䅤潂䝁䅕䅉兂䕁䅍村杁䝁䄰兙祂䝁䅳党あ䑁䅳䅉灂䝁䄴督睂䝁䅕睙あ䝁䅫睢畂䍁䅁兙畂䝁䅑䅉求䝁䅷党橂䡁䅑杣灂䝁䅍兙獂䍁䅁䅤求䡁䅍䅤灂䝁䄴睚杁䡁䅍入穂䡁䅑党瑂䡁䅍䅉あ䝁䄸䅉灂䝁䅑党畂䡁䅑兡浂䡁䅫䅉桂䝁䄴䅚杁䝁䅍䅢桂䡁䅍督灂䝁䅙入杁䝁䅑党浂䝁䅕睙あ䡁䅍䅌杁䝁䅅督杁䡁䅣党獂䝁䅷䅉桂䡁䅍䅉穂䡁䅫督あ䝁䅕兢穂䍁䅁䅤療䍁䅁杣求䡁䅁兙灂䡁䅉䅉歂䝁䅕杚求䝁䅍䅤穂䍁䅁杚療䡁䅉䅉あ䝁䅧党杁䝁䅑兡穂䡁䅁䅢桂䡁䅫䅉瑂䝁䅅杣牂䝁䅕䅤㝁䍁䅁兙畂䝁䅑䅉灂䝁䄴督睂䝁䅕睙あ䝁䅫睢畂䍁䅁兙畂䝁䅑䅉瑂䝁䅕䅤祂䝁䄸䅢療䝁䅣入杁䡁䅍入穂䡁䅑党瑂䡁䅍䅉浂䝁䄸杣杁䡁䅅兤桂䝁䅷兡あ䡁䅫䅉橂䝁䄸杢あ䡁䅉睢獂䍁䅁兙畂䝁䅑䅉㕂䝁䅫党獂䝁䅑䅉灂䝁䄰䅣祂䝁䄸杤求䝁䄰党畂䡁䅑䅉灂䝁䄴䅉桂䝁䅑杤桂䝁䄴睙求䝁䅑䅉桂䝁䄴䅚杁䡁䅑杣桂䝁䅑兡あ䝁䅫睢畂䝁䅅䅢杁䡁䅍党瑂䝁䅫睙療䝁䄴䅚ㅂ䝁䅍䅤療䡁䅉䅉睂䝁䅅睙牂䝁䅅睚灂䝁䄴睚杁䝁䄰兙祂䝁䅳党あ䡁䅍杌杁䙁䅑䅡求䍁䅁睙療䝁䄰䅣桂䝁䄴入杁䡁䅣兙穂䍁䅁杚療䡁䅉兢求䡁䅉䅢㕂䍁䅁睡畂䝁䄸睤畂䍁䅁兙穂䍁䅁睓䵂䕁䅅兌啂䝁䅕杢橂䝁䄸杣杁䕁䅍睢祂䡁䅁睢祂䝁䅅䅤灂䝁䄸杢杁䝁䅅杢歂䍁䅁睙潂䝁䅅杢湂䝁䅕䅚杁䝁䅫䅤穂䍁䅁杢桂䝁䄰党杁䡁䅑睢杁䕁䅳䅔䉂䍁䅁睑療䡁䅉䅣療䡁䅉兙あ䝁䅫睢畂䍁䅁兡畂䍁䅁杓ㅂ䝁䅷入杁䑁䅉䅍硁䑁䅫杌杁䕁䅳䅔䉂䍁䅁睑療䡁䅉䅣療䡁䅉兙あ䝁䅫睢畂䍁䅁睤桂䡁䅍䅉灂䝁䄴睙療䡁䅉䅣療䡁䅉兙あ䝁䅕䅚杁䝁䅫杢杁䑁䅅兏㍁䑁䅕䅉桂䝁䄴䅚杁䝁䅫督杁䝁䅧党桂䝁䅑兣ㅂ䝁䅅杣あ䝁䅕杣求䝁䅑䅉灂䝁䄴䅉乂䝁䅫䅢睂䝁䅫䅤桂䡁䅍䅌杁䕁䅍兙獂䝁䅫杚療䡁䅉杢灂䝁䅅杌䅁偁噧䅁䭁䅁䅁睓䵂䕁䅅睑䅁䭁䍑䅁䥁䅁䅁睓乂䕁䅉䅁呃睁䅁䅃䅁䕁䅳兔䩂䅁䅁䅹䅍䅁䅧䅁䱂䕁䄰䅗䅁乁䍕䅁䝁䅁䅁睓偂䅁䅁睍䅍䅁䅙䅁䱂䙁䅉䅁䵂睁䅁权䅁䕁䅳杖噂䕁䅕䅁㍄杁䅁䅩䅷䕁䅳兙灂䡁䅍党祂䍁䅁兑獂䡁䅕兢灂䝁䄴兤瑂䍁䅁睑療䡁䅉䅣療䡁䅉兙あ䝁䅫睢畂䍁䅷䅉あ䝁䄸睚求䡁䅑䅡求䡁䅉䅉㍂䝁䅫䅤潂䍁䅁兡あ䡁䅍䅉穂䡁䅕杙穂䝁䅫䅚灂䝁䅅杣灂䝁䅕督獁䍁䅁党畂䝁䅣兙湂䝁䅕督杁䝁䅫杢杁䝁䄰兙畂䡁䅕杚桂䝁䅍䅤ㅂ䡁䅉党杁䝁䅅杢歂䍁䅁督桂䝁䅷党杁䝁䄸杚杁䡁䅍党瑂䝁䅫兌浂䝁䅅杙祂䝁䅫睙桂䡁䅑党歂䍁䅁督睂䝁䅕睙灂䝁䅅䅢あ䡁䅫䅉桂䝁䅷兤瑂䝁䅫杢ㅂ䝁䄰䅉瑂䝁䅫䅢獂䍁䅁䅣祂䝁䄸䅚ㅂ䝁䅍䅤穂䍁䅁兡畂䍁䅁䅤潂䝁䅕䅉噂䝁䄴兡あ䝁䅕䅚杁䙁䅍䅤桂䡁䅑党穂䍁䅁兙畂䝁䅑䅉灂䝁䄴䅤求䡁䅉杢桂䡁䅑兡療䝁䄴兙獂䝁䅷入畁䍁䅁兓あ䍁䅁睢浂䝁䅙党祂䡁䅍䅉祂䝁䄸䅢獂䝁䅕䅚獁䍁䅁党㑂䡁䅑杣ㅂ䝁䅑党歂䍁䅷䅉桂䝁䄴䅚杁䝁䅑杣桂䡁䅣杢杁䝁䅅䅢ㅂ䝁䄰兡畂䡁䅕兢杁䡁䅁杣療䝁䅑兤橂䡁䅑督杁䡁䅕督求䝁䅑䅉浂䝁䄸杣杁䝁䅅党祂䝁䄸督睂䝁䅅睙求䍁䅁兙畂䝁䅑䅉歂䝁䅕杚求䝁䄴督求䍁䅷䅉桂䝁䅷兤瑂䝁䅫杢ㅂ䝁䄰䅉楂䝁䅕杤求䡁䅉兙湂䝁䅕䅉桂䝁䄴䅚杁䝁䅙睢療䝁䅑䅉睂䝁䅅睙牂䝁䅅睚灂䝁䄴睚獁䍁䅁兙ㅂ䡁䅑睢瑂䝁䄸䅤灂䡁䅙党杁䝁䅅杢歂䍁䅁睚求䝁䄴党祂䝁䅅䅢杁䝁䅕杢湂䝁䅫杢求䝁䅕杣灂䝁䄴睚杁䡁䅁杣療䝁䅑兤橂䡁䅑督畁䍁䅁䅖潂䝁䅕䅉橂䝁䄸兢睂䝁䅅杢㕂䉁杫督杁䝁䅅兤あ䝁䄸兢療䡁䅑兡㉂䝁䅕䅉求䡁䅧䅤祂䡁䅕督灂䝁䄸杢穂䍁䅁兡畂䝁䅍䅢ㅂ䝁䅑党杁䝁䅕䅥あ䡁䅉兤歂䝁䅕䅚杁䝁䅅䅢ㅂ䝁䄰兡畂䡁䅕兢杁䡁䅁杣療䝁䅑兤橂䡁䅑督杁䝁䅙睢祂䍁䅁督あ䡁䅉兤橂䡁䅑兤祂䝁䅅䅢杁䝁䅍睢瑂䡁䅁睢畂䝁䅕杢あ䡁䅍䅌杁䝁䅍杣桂䡁䅍䅡杁䝁䄰兙畂䝁䅅睚求䝁䄰党畂䡁䅑䅉穂䡁䅫督あ䝁䅕兢穂䍁䅷䅉桂䝁䄴䅤灂䍁䄰䅢療䝁䅍睡杁䝁䅉杣桂䝁䅳兡畂䝁䅣䅉穂䡁䅫督あ䝁䅕兢穂䍁䅷䅉桂䝁䄴䅚杁䝁䅑杣桂䡁䅣杢杁䡁䅑兤楂䝁䅕督杁䝁䅙睢祂䍁䅁䅚祂䝁䅫杤求䍁䅁督潂䝁䅅杚あ䡁䅍䅌杁䝁䅅督杁䡁䅣党獂䝁䅷䅉桂䡁䅍䅉療䝁䅙杚求䡁䅉督杁䝁䅙兙楂䡁䅉兡橂䝁䅅䅤灂䝁䄸杢杁䡁䅍党祂䡁䅙兡橂䝁䅕督獁䍁䅁兡畂䝁䅍䅢ㅂ䝁䅑兡畂䝁䅣䅉穂䝁䅅睤灂䝁䄴睚杁䝁䅅杢歂䍁䅁睙ㅂ䡁䅑䅤灂䝁䄴睚杁䡁䅑睢杁䝁䅷党畂䝁䅣䅤潂䍁䄴䅉䩂䡁䅑督杁䡁䅁兙橂䝁䅳兙湂䝁䅫杢湂䍁䅁䅣祂䝁䄸䅚ㅂ䝁䅍䅤穂䍁䅁睙療䝁䄴督灂䡁䅍䅤杁䝁䄸杚杁䝁䅉兙祂䝁䅕䅉桂䝁䄴䅚杁䝁䅍睢桂䡁䅑党歂䍁䅁睍睁䑁䅁䅍瑁䍁䅁兙畂䝁䅑䅉ㅁ䑁䅁䅍睁䍁䄰督求䡁䅉兡求䡁䅍䅉桂䝁䅷䅢療䡁䅫䅉桂䝁䅷兤瑂䝁䅫杢ㅂ䝁䄰䅉橂䝁䄸兡獂䍁䅁兤穂䝁䅕䅚杁䝁䅙睢祂䍁䅁杙求䡁䅙党祂䝁䅅睚求䍁䅁兙畂䝁䅑䅉浂䝁䄸睢歂䍁䅁䅣桂䝁䅍睡桂䝁䅣兡畂䝁䅣䅉灂䝁䄴䅚ㅂ䡁䅍䅤祂䡁䅫杌杁䕁䅫杢杁䝁䅅䅚歂䝁䅫䅤灂䝁䄸杢獁䍁䅁䅤潂䝁䅕䅉橂䝁䄸兢睂䝁䅅杢㕂䉁杫督杁䝁䅣党畂䝁䅕杣桂䝁䅷䅉求䝁䄴睚灂䝁䄴党求䡁䅉兡畂䝁䅣䅉睂䡁䅉睢歂䡁䅕睙あ䡁䅍䅉橂䝁䄸兢睂䡁䅉兡穂䝁䅕䅉桂䝁䅷䅢療䡁䅫䅉睂䝁䅷兙あ䝁䅕䅌杁䡁䅍䅡求䝁䅕䅤獁䍁䅁杣療䝁䅑䅌杁䝁䅉兙祂䍁䅷䅉あ䡁䅕杙求䍁䅷䅉㍂䝁䅫杣求䍁䅷䅉桂䝁䄴䅚杁䡁䅍䅤桂䝁䄴䅚桂䡁䅉䅚杁䝁䅕䅥あ䡁䅉兤穂䝁䅫睢畂䍁䅁督潂䝁䅅䅣求䡁䅍䅉ㅂ䡁䅍党歂䍁䅁兡畂䍁䅁杤桂䡁䅉兡療䡁䅕督杁䝁䅅䅣睂䝁䅷兡橂䝁䅅䅤灂䝁䄸杢穂䍁䅷䅉灂䝁䄴睙獂䡁䅕䅚灂䝁䄴睚杁䡁䅑䅡求䍁䅁䅣祂䝁䄸䅚ㅂ䝁䅍䅤灂䝁䄸杢杁䝁䄸杚杁䝁䄰兡獂䝁䅫䅤桂䡁䅉入杁䡁䅙党潂䝁䅫睙獂䝁䅕督獁䍁䅁睢祂䝁䅑杢桂䝁䄴睙求䡁䅍䅌杁䡁䅍党瑂䝁䅫睙療䝁䄴䅚ㅂ䝁䅍䅤療䡁䅉䅉瑂䝁䅅杢ㅂ䝁䅙兙橂䡁䅑兤祂䝁䅫杢湂䍁䅁睙求䝁䅷䅢穂䍁䅷䅉求䝁䅷党橂䡁䅑杣療䝁䄴兡橂䍁䅁䅚求䡁䅙兡橂䝁䅕督獁䍁䅁兙浂䡁䅑党祂䍁䄰兢桂䡁䅉睡求䡁䅑䅉瑂䝁䄸䅤療䡁䅉䅉穂䡁䅁睢祂䡁䅑䅉睂䝁䅅杣あ䡁䅍䅌杁䡁䅑睢療䝁䅷兡畂䝁䅣䅉睂䝁䅷兙あ䝁䅕督獁䍁䅁䅣桂䡁䅉䅤穂䍁䅁杚療䡁䅉䅉瑂䝁䅅睙潂䝁䅫杢求䡁䅉入杁䝁䅅杢歂䍁䅁党硂䡁䅕兡睂䝁䄰党畂䡁䅑䅌杁䝁䅉睢獂䡁䅑督獁䍁䅁督橂䡁䅉党㍂䡁䅍䅌杁䝁䄴兙灂䝁䅷督獁䍁䅁兙畂䝁䅑䅉祂䝁䅫杤求䡁䅑督畁䍁䅁杒ㅂ䡁䅉䅤潂䝁䅕杣獁䍁䅁兡あ䡁䅍䅉祂䝁䅕杣療䝁䅷䅢求䝁䅑䅌杁䝁䅕䅥あ䡁䅉兤歂䝁䅕䅚獁䍁䅁䅚祂䝁䅅睤畂䍁䅷䅉桂䝁䄴䅚杁䝁䅍兙穂䡁䅑䅉楂䝁䅫䅢獂䝁䅕䅤杁䝁䅅䅢ㅂ䝁䄰兡畂䡁䅕兢杁䡁䅁杣療䝁䅑兤橂䡁䅑督杁䡁䅕督求䝁䅑䅉浂䝁䄸杣杁䝁䅫杢歂䡁䅕督あ䡁䅉兡桂䝁䅷䅉求䝁䄴䅚杁䡁䅕督求䡁䅍杌杁䙁䅑䅡求䍁䅁睙療䝁䄰䅣桂䝁䄴入杁䡁䅍党獂䝁䅷督杁䝁䅫䅤穂䍁䅁䅣祂䝁䄸䅚ㅂ䝁䅍䅤穂䍁䅁䅚灂䡁䅉党橂䡁䅑䅢㕂䍁䅁䅤療䍁䅁睙ㅂ䡁䅍䅤療䝁䄰党祂䡁䅍䅉あ䝁䅧杣療䡁䅕睚潂䍁䅁督桂䝁䅷党穂䍁䅁䅣求䡁䅉督療䝁䄴杢求䝁䅷䅉獂䝁䄸睙桂䡁䅑党歂䍁䅁兡畂䍁䅁䅤潂䝁䅕䅉噂䝁䄴兡あ䝁䅕䅚杁䙁䅍䅤桂䡁䅑党穂䍁䅷䅉䑂䝁䅅杢桂䝁䅑兙獁䍁䅁睖求䡁䅍䅤求䡁䅉杢杁䕁䅕兤祂䝁䄸䅣求䍁䅷䅉桂䝁䄴䅚杁䕁䅍䅡灂䝁䄴兙獁䍁䅁兙穂䍁䅁睤求䝁䅷䅢杁䝁䅅督杁䡁䅑䅡祂䝁䄸兤湂䝁䅧䅉灂䝁䄴䅚求䡁䅁党畂䝁䅑党畂䡁䅑䅉穂䝁䅅䅢求䡁䅍䅉桂䝁䅣党畂䡁䅑督杁䝁䅫杢杁䝁䄸䅤潂䝁䅕杣杁䡁䅉党湂䝁䅫睢畂䡁䅍䅉療䝁䅙䅉䉂䡁䅍兡桂䍁䅷䅉䵂䝁䅅䅤灂䝁䄴䅉䉂䝁䄰党祂䝁䅫睙桂䍁䅷䅉桂䝁䄴䅚杁䡁䅑䅡求䍁䅁兔灂䝁䅑䅚獂䝁䅕䅉䙂䝁䅅督あ䍁䄴䅉䱂䝁䅅兡穂䝁䅕杣杁䕁䅅䅢ㅂ䝁䄰兡畂䡁䅕兢杁䕁䅍睢祂䡁䅁睢祂䝁䅅䅤灂䝁䄸杢杁䡁䅣兙穂䍁䅁杚療䡁䅕杢歂䝁䅕䅚杁䝁䅫杢杁䑁䅅兏ぁ䑁䅙䅉桂䝁䄴䅚杁䝁䅫督杁䝁䅧党桂䝁䅑兣ㅂ䝁䅅杣あ䝁䅕杣求䝁䅑䅉灂䝁䄴䅉䝂䡁䅉兙畂䝁䅳䅢灂䝁䄴䅌杁䙁䅑党畂䝁䄴党穂䡁䅍党求䍁䄴䅁橂䅆䅁杪䅯䕁䅳党獂䝁䅷兙畂䝁䄸杤桂䍁䅷䅉あ䝁䄸睚求䡁䅑䅡求䡁䅉䅉㍂䝁䅫䅤潂䍁䅁兡あ䡁䅍䅉穂䡁䅕杙穂䝁䅫䅚灂䝁䅅杣灂䝁䅕督獁䍁䅁兢桂䝁䄴兤浂䝁䅅睙あ䡁䅕杣求䡁䅍䅉桂䝁䄴䅚杁䝁䄰兙祂䝁䅳党あ䡁䅍䅉穂䝁䄴兙橂䝁䅳督杁䝁䅅杢歂䍁䅁睙療䝁䄴杤求䝁䄴兡求䝁䄴睙求䍁䅁杚療䝁䄸䅚穂䍁䅁兡畂䍁䅁杔療䡁䅉䅤潂䍁䅁兑瑂䝁䅕杣灂䝁䅍兙獁䍁䅁兒ㅂ䡁䅉睢睂䝁䅕䅌杁䕁䅷兙あ䝁䅫杢杁䕁䅅兢求䡁䅉兡橂䝁䅅䅌杁䡁䅑䅡求䍁䅁兑穂䝁䅫兙杁䙁䅁兙橂䝁䅫杚灂䝁䅍䅌杁䡁䅑䅡求䍁䅁兔灂䝁䅑䅚獂䝁䅕䅉䙂䝁䅅督あ䍁䅷䅉䉂䡁䅕督あ䡁䅉兙獂䝁䅫兙獁䍁䅁兙畂䝁䅑䅉䉂䝁䅙杣灂䝁䅍兙畁䍁䅁兓あ䡁䅍䅉睂䡁䅉兡畂䝁䅍兡睂䝁䅅䅢杁䡁䅁杣療䝁䅑兤橂䡁䅑督杁䝁䅫杢橂䝁䅷兤歂䝁䅕䅉橂䡁䅉兙橂䝁䅳党祂䡁䅍䅌杁䝁䅍杣灂䡁䅍䅣穂䍁䅷䅉穂䝁䅅杤療䡁䅉入杁䡁䅍杢桂䝁䅍睡穂䍁䅷䅉あ䝁䄸兙穂䡁䅑党祂䍁䅁䅣桂䡁䅍䅤祂䝁䅫党穂䍁䅷䅉橂䝁䅕杣求䝁䅅䅢杁䝁䅉兙祂䡁䅍䅌杁䝁䅣杣桂䝁䄴睢獂䝁䅅䅉楂䝁䅅杣穂䍁䅁兙畂䝁䅑䅉楂䝁䅫䅤求䡁䅍䅌杁䡁䅉党桂䝁䅑入瑁䡁䅑睢瑁䝁䅕兙あ䍁䅁睙求䡁䅉党桂䝁䅷督獁䍁䅁杚祂䝁䄸来求䝁䄴䅉㍂䝁䅅杚浂䝁䅷党穂䍁䅷䅉㉂䝁䅕睚湂䝁䅫党杁䝁䅙睢療䝁䅑督獁䍁䅁兙畂䝁䅑䅉畂䝁䄸睢歂䝁䅷党穂䍁䄴䅉啂䝁䅧党杁䝁䅍睢瑂䡁䅁兙畂䡁䅫䅉療䝁䅙杚求䡁䅉督杁䝁䅫䅤穂䍁䅁䅣祂䝁䄸䅚ㅂ䝁䅍䅤穂䍁䅁兤畂䝁䅑党祂䍁䅁䅤潂䝁䅕䅉䱂䝁䅕䅢獂䝁䄸睚湂䉁杫督獁䍁䅁睑潂䝁䅕党㙂䍁䄰兓あ䍁䅷䅉兂䡁䅉兡畂䝁䅣䅢求䡁䅍䅌杁䕁䅅兤穂䡁䅑兡畂䍁䅷䅉兂䝁䅅杣桂䡁䅑兡獁䍁䅁杕奂䕁䅉兑卂䍁䅷䅉䙂䝁䅣睚療䍁䅷䅉乂䝁䄸杣畂䝁䅫杢湂䡁䅍䅤桂䡁䅉䅉䝂䝁䅅杣瑂䡁䅍䅌杁䕁䅉兡穂䝁䅍睢獁䍁䅁睑獂䡁䅕杙獁䍁䅁䅔ㅂ䡁䅧党獁䍁䅁兔灂䝁䄴兤求䡁䅑睢獁䍁䅁睕睂䝁䅕睙灂䝁䅅䅢杁䕁䅳䅌杁䙁䅑睢桂䡁䅍䅤求䝁䅑督獁䍁䅁䅖療䡁䅣杢杁䕁䅧睢ㅂ䡁䅍党獁䍁䅁杗求䡁䅍䅤桂䍁䅷䅉慂䝁䄸睢杁䕁䅍兙祂䡁䅑睢療䝁䄴䅌杁䕁䅍䅡療䝁䅍睢杁䕁䅳杣灂䡁䅍䅣灂䡁䅍䅌杁䕁䅍杣ㅂ䝁䄴睙潂䡁䅫䅉佂䡁䅕䅤獁䍁䅁睓桂䡁䅍䅡灂䍁䅷䅉佂䡁䅕䅤祂䝁䅫兌䡂䡁䅉兙灂䝁䄴䅌杁䙁䅍兣ㅂ䝁䅅杣求䡁䅍䅌杁䙁䅯兤橂䝁䅅杣灂䡁䅑兙穂䍁䅷䅉卂䝁䅫睙求䍁䅁睓祂䝁䅫督睂䝁䅫党穂䍁䅁䅖祂䝁䅕兙あ䡁䅍䅌杁䙁䅍兤橂䡁䅉兡獂䝁䅧睢穂䍁䅷䅉兂䝁䄸䅣瑁䙁䅑兙祂䡁䅑督獁䍁䅁睓瑁䙁䅑兡瑂䝁䅕䅌杁䙁䅍兤畂䝁䅫杙祂䝁䅫䅤求䍁䅷䅉呂䡁䅁䅢灂䡁䅑䅉呂䡁䅑兡㑂䍁䅷䅉䵂䕁䅍兔穂䍁䅷䅉䑂䝁䄸睙療䍁䅁䅕療䡁䅁督獁䍁䅁睓祂䝁䅅杤求䍁䅷䅉䝂䡁䅉睢穂䡁䅑兡求䡁䅍䅌杁䙁䅉兡橂䝁䅕䅉䱂䡁䅉兡穂䡁䅁兡求䡁䅍䅉呂䡁䅅兤桂䡁䅉党穂䍁䅷䅉䩂䝁䄴睙療䝁䅣兢求䝁䅅䅤療䍁䅷䅉坂䝁䅕睚湂䝁䅫䅤灂䡁䅯党祂䡁䅍䅌杁䕁䅣兙祂䝁䅑党畂䝁䅉兤祂䝁䅣党祂䍁䅷䅉啂䡁䅉兡畂䝁䅳䅌杁䕁䅍兙祂䡁䅉升穂䍁䅷䅉䱂䝁䅕䅢獂䝁䄸睚湂䍁䅣督杁䕁䅕䅥あ䡁䅉兙獁䍁䅁兔㡄䡁䅍䅢灂䍁䅷䅉䝂䡁䅉兤灂䡁䅑䅉奁䝉䄴䅉䝂䝁䅫杙祂䝁䅕䅌杁䕁䅳党獂䝁䅷睢湂䝁䅣升穂䍁䅁睑祂䡁䅕杢橂䝁䅧入杁䕁䄴兤あ䍁䅷䅉䑂䝁䄸兤畂䡁䅑杣㕂䍁䅁睕あ䝁䄸杣求䍁䅷䅉呂䝁䄰兙橂䝁䅳督獁䍁䅁䅓療䝁䄴党㕂䍁䅁村穂䡁䅍督獁䍁䅁杗灂䝁䄰兢㕂䍁䅣督獁䍁䅁䅖療䡁䅁䅣桂䡁䅍䅌杁䙁䅑杣求䡁䅍睢祂䍁䅷䅉䝂䡁䅉睢療䡁䅑䅉卂䝁䅫杢湂䍁䅷䅉䑂䝁䅧睢橂䝁䄸督獁䍁䅁睑潂䝁䅕䅥獁䍁䅁睒ㅂ䝁䅅杣歂䝁䅫兙畂䍁䅷䅉䭂䡁䅕督あ䍁䅁杕灂䝁䅣䅡あ䍁䅷䅉呂䡁䅕䅢あ䝁䅅杢桂䍁䅁村祂䝁䅅杢獁䍁䅁杕灂䝁䅍党杁䕁䅉兤楂䝁䅉䅢求䡁䅍䅌杁䙁䅍兤穂䡁䅑兙灂䝁䄴䅌杁䝁䅅杢歂䍁䅁睑潂䝁䄸睙療䍁䅁睓祂䝁䅫督睂䝁䅫党穂䍁䅁杙祂䝁䅅杢歂䍁䅁杢桂䝁䄰党穂䍁䄴䅉䩂䡁䅑䅉穂䝁䅕䅢獂䡁䅍䅉灂䡁䅑督杁䡁䅁杣療䝁䅑兤橂䡁䅑督杁䡁䅑睢杁䡁䅉党あ䝁䅅兡獂䝁䅕杣穂䍁䅁䅤潂䡁䅉睢ㅂ䝁䅣䅡杁䝁䅑兡祂䝁䅕睙あ䍁䅁督桂䝁䅷党穂䍁䅁杚療䡁䅉睙求䡁䅍䅌杁䝁䅅督杁䡁䅣党獂䝁䅷䅉桂䡁䅍䅉楂䡁䅉睢牂䝁䅕杣穂䍁䅁兙畂䝁䅑䅉歂䝁䅫督あ䡁䅉兡楂䡁䅕䅤療䡁䅉督畁䍁䅁䅖潂䝁䅕䅉橂䝁䄸兢睂䝁䅅杢㕂䍁䅁睤桂䡁䅍䅉浂䝁䄸杣瑂䝁䅕杣獂䡁䅫䅉牂䝁䄴睢㍂䝁䄴䅉桂䡁䅍䅉䱂䝁䅕䅢獂䝁䄸睚湂䍁䅁睑療䝁䄰䅣桂䝁䄴入杁䝁䅅杢歂䍁䅁睙潂䝁䅅杢湂䝁䅕䅚杁䝁䅫䅤穂䍁䅁杢桂䝁䄰党杁䡁䅑睢杁䕁䅳党獂䝁䅷兙畂䝁䄸杤桂䍁䅁兡畂䍁䅁睔橂䡁䅑睢楂䝁䅕杣杁䑁䅉䅍祁䑁䅍杌杁䕁䅳党獂䝁䅷兙畂䝁䄸杤桂䍁䅁睤桂䡁䅍䅉浂䝁䄸兤畂䝁䅑党歂䍁䅁兡畂䍁䅁免㕁䑁䅁李杁䝁䅅杢歂䍁䅁兡穂䍁䅁䅡求䝁䅅䅚硂䡁䅕兙祂䡁䅑党祂䝁䅕䅚杁䝁䅫杢杁䕁䅍䅡灂䝁䅍兙湂䝁䄸䅌杁䕁䅫䅢獂䝁䅫杢療䝁䅫督畁䅁䅁䉢䅍䙁䙷䅁䱂䝁䅕兢睂䝁䅕杣杁䕁䅍睢祂䡁䅁睢祂䝁䅅䅤灂䝁䄸杢獁䍁䅁兙畂䍁䅁兡畂䡁䅍兤祂䝁䅅杢橂䝁䅕䅉潂䝁䄸䅢歂䝁䅫杢湂䍁䅁睙療䝁䄰䅣桂䝁䄴入獁䍁䅁䅣祂䝁䄸杤灂䝁䅑党穂䍁䅁兡畂䡁䅍兤祂䝁䅅杢橂䝁䅕䅉睂䡁䅉睢歂䡁䅕睙あ䡁䅍䅉灂䝁䄴䅉あ䝁䅧党杁䙁䅕杢灂䡁䅑党歂䍁䅁睕あ䝁䅅䅤求䡁䅍杌杁䙁䅑䅡求䍁䅁睙療䝁䄰䅣桂䝁䄴入杁䝁䄸䅣求䡁䅉兙あ䝁䅕督杁䝁䅫杢杁䡁䅑睤療䍁䅁督求䝁䅣兢求䝁䄴䅤穂䍁䅷䅉呂䡁䅁党橂䝁䅫兙獂䡁䅑入杁䙁䅁杣療䡁䅁党祂䡁䅑入杁䍁䅙䅉䑂䝁䅅督ㅂ䝁䅅䅢あ䡁䅫䅉䩂䝁䄴督ㅂ䡁䅉兙畂䝁䅍党獁䍁䅁兙畂䝁䅑䅉䵂䝁䅫杚求䍁䅁兓畂䡁䅍兤祂䝁䅅杢橂䝁䅕杌杁䙁䅑䅡求䍁䅁睕睂䝁䅕睙灂䝁䅅䅢あ䡁䅫䅉兂䡁䅉睢睂䝁䅕杣あ䡁䅫䅉流䍁䅁睑桂䡁䅍兤桂䝁䅷䅤㕂䍁䅁兓畂䡁䅍兤祂䝁䅅杢橂䝁䅕䅉穂䝁䅕睚瑂䝁䅕杢あ䍁䅁䅣祂䝁䅫兢桂䡁䅉兡獂䡁䅫䅉療䝁䅙杚求䡁䅉督杁䡁䅍䅣求䝁䅍兡桂䝁䅷䅤㕂䍁䅁䅣求䡁䅉督療䝁䄴兙獂䍁䅁兙ㅂ䡁䅑睢瑂䝁䄸杙灂䝁䅷党杁䝁䅅杢歂䍁䅁睙療䝁䄰兢求䡁䅉睙灂䝁䅅䅢杁䝁䅅兤あ䝁䄸兢療䝁䅉兡獂䝁䅕䅉灂䝁䄴督ㅂ䡁䅉兙畂䝁䅍党杁䡁䅑䅡祂䝁䄸兤湂䝁䅧䅉灂䝁䄴䅚求䡁䅁党畂䝁䅑党畂䡁䅑䅉桂䝁䅣党畂䡁䅑督杁䝁䅅杢歂䍁䅁杙祂䝁䄸睡求䡁䅉督畁䍁䅁䅖潂䝁䅕䅉䵂䝁䅫杚求䍁䅁兓畂䡁䅍兤祂䝁䅅杢橂䝁䅕䅉穂䝁䅕睚瑂䝁䅕杢あ䍁䅁䅣祂䝁䅫兢桂䡁䅉兡獂䡁䅫䅉睂䡁䅉睢㉂䝁䅫䅚求䡁䅍䅉灂䝁䄴䅚灂䡁䅙兡歂䡁䅕兙獂䍁䅁䅢灂䝁䅙党獁䍁䅁兙橂䝁䅍兡歂䝁䅕杢あ䍁䅷䅉穂䡁䅕䅣睂䝁䅷党瑂䝁䅕杢あ䝁䅅䅢杁䝁䅧党桂䝁䅷䅤潂䍁䅷䅉桂䝁䄴䅚杁䡁䅁杣療䡁䅁党祂䡁䅑入杁䝁䅫杢穂䡁䅕杣桂䝁䄴睙求䍁䄴䅉啂䝁䅧党杁䝁䅍睢瑂䡁䅁兙畂䡁䅫䅉㍂䝁䅅督杁䝁䅙睢祂䝁䄰党祂䝁䅷入杁䝁䅳杢療䡁䅣杢杁䝁䅅督杁䙁䅕杢灂䡁䅑杣灂䝁䄴䅌杁䕁䅫杢橂䍁䄴䅉桂䝁䄴䅚杁䝁䅍䅡桂䝁䄴睚求䝁䅑䅉灂䡁䅑督杁䝁䄴兙瑂䝁䅕䅉あ䝁䄸䅉䱂䝁䅕兢睂䝁䅕杣杁䕁䅍睢祂䡁䅁睢祂䝁䅅䅤灂䝁䄸杢杁䝁䅫杢杁䕁䅅兤湂䡁䅕督あ䍁䅁杍睁䑁䅅免畁䍁䅁睓求䝁䄰䅣求䡁䅉䅉䑂䝁䄸杣睂䝁䄸杣桂䡁䅑兡療䝁䄴䅉㍂䝁䅅督杁䝁䅫杢橂䝁䄸杣睂䝁䄸杣桂䡁䅑党歂䍁䅁兡畂䍁䅁免㕁䑁䅫䅍杁䝁䅅杢歂䍁䅁兡穂䍁䅁䅡求䝁䅅䅚硂䡁䅕兙祂䡁䅑党祂䝁䅕䅚杁䝁䅫杢杁䕁䅍䅡灂䝁䅍兙湂䝁䄸䅌杁䕁䅫䅢獂䝁䅫杢療䝁䅫督畁䅁䅁剡䅙佁佯䅁䱂䝁䅕杢畂䝁䅅兢求䡁䅑兙獂䍁䅁兓畂䝁䅍杌杁䝁䅕杢湂䝁䅅睚求䡁䅍䅉灂䝁䄴䅉歂䝁䅕杤求䝁䅷睢睂䝁䄰党畂䡁䅑䅉桂䝁䄴䅚杁䝁䅅䅣睂䝁䅷兡橂䝁䅅䅤灂䝁䄸杢杁䝁䄸杚杁䡁䅑兤畂䝁䅣督あ䝁䅕杢杁䝁䅍兙祂䝁䅉兡歂䝁䅕督獁䍁䅁睙求䡁䅉兙瑂䝁䅫睙穂䍁䅷䅉桂䝁䄴䅚杁䡁䅍兤睂䝁䅕杣瑁䝁䅧兙祂䝁䅑䅉瑂䝁䅅䅤求䡁䅉兡桂䝁䅷督杁䝁䅅杢歂䍁䅁督療䝁䅷兤あ䝁䅫睢畂䡁䅍䅉浂䝁䄸杣杁䡁䅕督求䍁䅁兡畂䍁䅁兢求䡁䅑兙獂䍁䅁睙ㅂ䡁䅑䅤灂䝁䄴睚杁䝁䅅杢歂䍁䅁党㑂䡁䅑杣求䝁䄰党杁䡁䅣党桂䡁䅉䅉桂䡁䅁䅣獂䝁䅫睙桂䡁䅑兡療䝁䄴督杁䡁䅑睢杁䝁䅕杢桂䝁䅉䅢求䍁䅁睙ㅂ䡁䅍䅤療䝁䄰党祂䡁䅍䅉㍂䝁䄸杣牂䍁䅁兙湂䝁䅅兡畂䡁䅍䅤杁䝁䅍睢祂䡁䅉睢穂䝁䅫睢畂䍁䅁兙畂䝁䅑䅉潂䝁䅫睚潂䍁䅁䅤求䝁䄰䅣求䡁䅉兙あ䡁䅕杣求䡁䅍䅉橂䝁䄸杢歂䝁䅫䅤灂䝁䄸杢穂䍁䅁睤療䡁䅉䅢歂䡁䅣兡歂䝁䅕杌杁䕁䅫䅤杁䝁䄸䅣求䡁䅉兙あ䝁䅕督杁䡁䅑䅡祂䝁䄸兤湂䝁䅧䅉あ䡁䅣睢杁䡁䅍党湂䝁䄰党畂䡁䅑督獁䍁䅁兔求䡁䅑兙獂䍁䅁睑ㅂ䡁䅑䅤灂䝁䄴睚杁䝁䅅杢歂䍁䅁兓畂䝁䅙杣桂䡁䅍䅤祂䡁䅕睙あ䡁䅕杣求䍁䄴䅉啂䝁䅧党杁䕁䄰党あ䝁䅅䅢杁䕁䅍兤あ䡁䅑兡畂䝁䅣䅉穂䝁䅕睚瑂䝁䅕杢あ䍁䅁睢浂䝁䅙党祂䡁䅍䅉穂䡁䅑兙畂䝁䅑兙祂䝁䅑䅉桂䝁䄴䅚杁䝁䅍兤穂䡁䅑睢瑂䍁䅁䅣祂䝁䄸䅚ㅂ䝁䅍䅤穂䍁䅷䅉灂䝁䄴睙獂䡁䅕䅚灂䝁䄴睚杁䝁䄰兡獂䝁䅷兡畂䝁䅣䅌杁䝁䅧睢獂䝁䅕䅉瑂䝁䅅睡灂䝁䄴睚獁䍁䅁䅤ㅂ䡁䅉杢灂䝁䄴睚獁䍁䅁䅤潂䡁䅉党桂䝁䅑兡畂䝁䅣䅉桂䝁䄴䅚杁䡁䅑睢療䝁䅷兢桂䝁䅳兡畂䝁䅣䅉穂䡁䅫督あ䝁䅕兢穂䍁䅷䅉桂䝁䄴䅚杁䡁䅍党祂䡁䅙兡橂䝁䅕督獁䍁䅁兙穂䍁䅁睤求䝁䅷䅢杁䝁䅅督杁䡁䅍䅣求䝁䅍兡桂䝁䅷兡㙂䝁䅕䅚杁䡁䅣党桂䡁䅉䅉橂䝁䄸兢睂䝁䄸杢求䝁䄴䅤穂䍁䅁兙畂䝁䅑䅉瑂䝁䅕䅤桂䝁䅷䅢ㅂ䡁䅉睚灂䝁䅍兙獂䍁䅁䅣療䡁䅣䅚求䡁䅉督杁䝁䅙睢祂䍁䅁兢桂䝁䄴兤浂䝁䅅睙あ䡁䅕杣求䡁䅉督杁䝁䅕杢湂䝁䅅睚求䝁䅑䅉灂䝁䄴䅉㉂䝁䅅杣灂䝁䄸兤穂䍁䅁兡畂䝁䅑兤穂䡁䅑杣灂䝁䅕督獁䍁䅁督ㅂ䝁䅍䅡杁䝁䅅督杁䡁䅑䅡求䍁䅁兢桂䝁䄴兤浂䝁䅅睙あ䡁䅕杣求䡁䅉督杁䝁䄸杚杁䡁䅑杣桂䝁䄴督睂䝁䄸杣あ䝁䅅䅤灂䝁䄸杢杁䡁䅙党潂䝁䅫睙獂䝁䅕督杁䝁䅅杢歂䍁䅁睙療䝁䄰䅣療䝁䄴党畂䡁䅑督獁䍁䅁兢桂䝁䅍䅡灂䝁䄴党杁䡁䅑睢療䝁䅷督獁䍁䅁兙畂䝁䅑䅉獂䝁䅫睚潂䡁䅑䅉桂䝁䄴䅚杁䝁䅧党桂䡁䅙入杁䝁䄰兙橂䝁䅧兡畂䝁䅕杣㕂䑁䅳䅉桂䝁䅫杣浂䡁䅉兙瑂䝁䅕督獁䍁䅁兙求䡁䅉睢杁䝁䅕杢湂䝁䅫杢求䡁䅍䅌杁䡁䅑杣ㅂ䝁䅍睡穂䍁䅁兙畂䝁䅑䅉桂䡁䅕䅤療䝁䄰睢楂䝁䅫䅢求䡁䅍䅌杁䡁䅍䅡灂䡁䅁督獁䍁䅁兙畂䝁䅑䅉㉂䝁䅅杣灂䝁䄸兤穂䍁䅁䅤㕂䡁䅁党穂䍁䅁睢浂䍁䅁兡畂䝁䅑兤穂䡁䅑杣灂䝁䅅䅢杁䝁䅕兣ㅂ䝁䅫䅣瑂䝁䅕杢あ䑁䅳䅉桂䝁䄴䅚杁䝁䅕杢求䡁䅉睚㕂䍁䄰杣求䝁䅷兙あ䝁䅕䅚杁䝁䅍睢瑂䡁䅁睢畂䝁䅕杢あ䡁䅍䅉浂䝁䄸杣杁䡁䅑䅡求䍁䅁睢灂䝁䅷䅉桂䝁䄴䅚杁䝁䅣兙穂䍁䅁兡畂䝁䅑兤穂䡁䅑杣㕂䍁䅷䅉桂䡁䅍䅉㍂䝁䅕䅢獂䍁䅁兙穂䍁䅁䅣療䡁䅣党祂䍁䅁睚求䝁䄴党祂䝁䅅䅤灂䝁䄸杢畁䍁䅁䅖潂䝁䅕䅉穂䝁䅕睚瑂䝁䅕杢あ䍁䅁䅣祂䝁䄸杤灂䝁䅑党穂䍁䅁兡あ䡁䅍䅉睂䡁䅉睢歂䡁䅕睙あ䡁䅍䅉ㅂ䝁䄴䅚求䡁䅉䅉あ䝁䅧党杁䕁䅳党畂䝁䄴兙瑂䝁䅕䅤桂䝁䅷䅌杁䙁䅣兓䕂䕁䅫兑獁䍁䅁睖䩂䕁䅑兓䉂䍁䅁䅓桂䝁䄴兡あ䝁䅅䅌杁䝁䅅杢歂䍁䅁睖䩂䕁䅑兓䉂䍁䅁睒啂䕁䅑䅉楂䡁䅉兙畂䝁䅑督杁䡁䅑䅡祂䝁䄸兤湂䝁䅧䅉灂䡁䅑督杁䝁䅑兡祂䝁䅕睙あ䍁䅁督桂䝁䅷党穂䍁䅁杚療䡁䅉睙求䍁䅷䅉桂䍁䅁杢求䡁䅑睤療䡁䅉睡杁䝁䄸杚杁䝁䅫杢歂䝁䅕䅣求䝁䄴䅚求䝁䄴䅤杁䝁䅅杢歂䍁䅁杢桂䡁䅑兡療䝁䄴兙獂䍁䅁䅚灂䡁䅍䅤祂䝁䅫杙ㅂ䡁䅑睢祂䡁䅍䅌杁䝁䅅杢歂䍁䅁兡畂䡁䅑党湂䡁䅉兙あ䝁䅕䅚杁䡁䅍兤睂䡁䅁䅢灂䝁䅕杣穂䍁䅷䅉桂䡁䅍䅉㍂䝁䅕䅢獂䍁䅁兙穂䍁䅁䅚灂䝁䅣兡あ䝁䅅䅢杁䝁䅍䅡桂䝁䄴杢求䝁䅷督畁䍁䅁䅖潂䝁䅕䅉䩂䝁䄴杚祂䝁䅅督あ䡁䅉兤橂䡁䅑兤祂䝁䅕䅉穂䝁䅕睚瑂䝁䅕杢あ䍁䅁䅣祂䝁䄸䅚ㅂ䝁䅍党穂䍁䅁睙療䝁䄰䅣桂䝁䅍䅤穂䍁䅷䅉畂䝁䄸来㙂䝁䅷党穂䍁䅷䅉浂䡁䅉兙橂䍁䅁督求䝁䅅䅤穂䍁䅷䅉桂䝁䄴䅚杁䝁䅍兤穂䡁䅑睢瑂䍁䅁睙療䝁䄰䅣療䝁䄴党畂䡁䅑督杁䡁䅕督求䝁䅑䅉灂䝁䄴䅉療䝁䅫䅢杁䝁䅅杢歂䍁䅁睚桂䡁䅍䅌杁䝁䅅杢歂䍁䅁䅣求䡁䅑杣療䝁䅍䅡求䝁䄰兡橂䝁䅅䅢杁䝁䅫杢歂䡁䅕督あ䡁䅉兡求䡁䅍睏杁䡁䅉睢歂䍁䅁杙獂䝁䅅杢牂䡁䅍䅉桂䝁䄴䅚杁䝁䅅杙祂䝁䅅督灂䡁䅙党杁䡁䅣兙あ䝁䅕杣杁䝁䅯党あ䍁䅁杢療䡁䅯来獂䝁䅕督杁䝁䅙睢祂䍁䅁睚求䝁䄴党祂䝁䅅䅢杁䝁䅫杢歂䡁䅕督あ䡁䅉兡求䡁䅍睏杁䝁䅕兙祂䡁䅑䅡杁䝁䅍兤あ䡁䅑兡畂䝁䅣䅉あ䝁䄸睢獂䡁䅍䅉桂䝁䄴䅚杁䡁䅍入穂䡁䅑党瑂䡁䅍䅉ㅂ䡁䅍党歂䍁䅁兡畂䍁䅁兤畂䝁䅑党祂䝁䅣杣療䡁䅕杢歂䍁䅁兢灂䝁䄴兡畂䝁䅣䅌杁䡁䅑杣求䝁䄴睙潂䝁䅫杢湂䍁䅁兙畂䝁䅑䅉浂䝁䄸兤畂䝁䅑兙あ䝁䅫睢畂䍁䅁䅚祂䝁䅫䅢獂䝁䅫杢湂䍁䅷䅉桂䝁䄴䅚杁䡁䅉睢桂䝁䅑䅉瑂䝁䅫䅢獂䝁䅫杢湂䑁䅳䅉あ䡁䅕杢湂䡁䅍䅤求䝁䄴䅉橂䝁䅅杣楂䝁䅫䅚求䍁䅁䅣療䡁䅣䅚求䡁䅉督杁䝁䅙睢祂䍁䅁䅤潂䝁䅕䅉療䝁䅫䅢杁䝁䅅杢歂䍁䅁睚桂䡁䅍䅌杁䝁䅅党祂䝁䄸督睂䝁䅅睙求䍁䅷䅉桂䝁䄴䅚杁䡁䅁杣療䝁䅍党穂䡁䅍䅉灂䝁䄴䅚ㅂ䡁䅍䅤祂䝁䅫党穂䑁䅳䅉橂䡁䅉兡あ䝁䅫睙桂䝁䅷䅉㍂䝁䅕兙祂䍁䅁睙療䝁䄰䅣療䝁䄴党畂䡁䅑督獁䍁䅁䅤ㅂ䝁䄴睚穂䡁䅑党畂䍁䅁䅣求䝁䄴党あ䡁䅉兙あ䝁䄸杣穂䍁䅷䅉桂䝁䄴䅚杁䝁䅅杣瑂䝁䄸杣杁䡁䅍睢獂䡁䅕䅤灂䝁䄸杢穂䍁䅁杚療䡁䅉䅉桂䝁䅕杣療䡁䅍䅣桂䝁䅍党杁䝁䅅杢歂䍁䅁䅚求䝁䅙党畂䡁䅍党㝁䍁䅁兙畂䝁䅑䅉橂䝁䅕杣桂䝁䄰兡橂䡁䅍䅉ㅂ䡁䅍党歂䍁䅁杙㕂䍁䅁䅤潂䝁䅕䅉睂䝁䅅睙牂䝁䅅睚灂䝁䄴睚杁䝁䅫杢歂䡁䅕督あ䡁䅉入杁䝁䅙睢祂䍁䅁兢求䡁䅑兙獂䝁䅷兡㙂䝁䅅䅤灂䝁䄸杢杁䝁䄸杚杁䝁䅙兡獂䝁䄰督杁䝁䅅杢歂䍁䅁䅣桂䡁䅁党祂䡁䅍杌杁䙁䅑䅡灂䡁䅍䅉穂䝁䅕睚瑂䝁䅕杢あ䍁䅁睢浂䝁䅙党祂䡁䅍䅉灂䡁䅑督杁䡁䅁杣療䝁䅑兤橂䡁䅑督杁䡁䅁杣灂䝁䄰兙祂䝁䅫䅢㕂䍁䅁兤畂䝁䅑党祂䍁䅁䅤潂䝁䅕䅉䱂䝁䅕杢畂䝁䅅兢求䡁䅑兙獂䍁䅁杙祂䝁䅅杢歂䍁䅁䅤潂䡁䅉睢ㅂ䝁䅣䅡杁䝁䅑兡祂䝁䅕睙あ䍁䅁督桂䝁䅷党穂䍁䅁杚療䡁䅉睙求䍁䅁兙畂䝁䅑䅉歂䝁䅫督あ䡁䅉兡楂䡁䅕䅤療䡁䅉督畁䍁䅁䅖潂䝁䅕䅉橂䝁䄸兢睂䝁䅅杢㕂䍁䅁睤桂䡁䅍䅉浂䝁䄸兤畂䝁䅑党歂䍁䅁兡畂䍁䅁免㕁䑁䅍䅏杁䝁䅅杢歂䍁䅁兡穂䍁䅁杙桂䡁䅍党歂䍁䅁兡畂䍁䅁䅕灂䡁䅑䅤穂䝁䅉兤祂䝁䅣䅡獁䍁䅁䅕求䝁䄴杢穂䡁䅫䅢㉂䝁䅅杢灂䝁䅅杌䅁䝁塉䅁䥂兂䅁睓求䝁䄴杢求䝁䅑入瑁䙁䅣兡獂䡁䅍睢畂䍁䅁䅓療䝁䅷䅚灂䝁䄴睚穂䍁䅷䅉䩂䝁䄴睙畁䍁䅷䅉あ䝁䄸睚求䡁䅑䅡求䡁䅉䅉㍂䝁䅫䅤潂䍁䅁兡あ䡁䅍䅉穂䡁䅕杙穂䝁䅫䅚灂䝁䅅杣灂䝁䅕督獁䍁䅁睢睂䝁䅕杣桂䡁䅑党穂䍁䅁兙穂䍁䅁兙杁䡁䅉党桂䝁䅷䅉求䡁䅍䅤桂䡁䅑党杁䝁䅫杢㉂䝁䅕督あ䝁䄰党畂䡁䅑䅉橂䝁䄸兢睂䝁䅅杢㕂䍁䄴䅉啂䝁䅧党杁䝁䅍睢瑂䡁䅁兙畂䡁䅫䅉療䡁䅣杢穂䍁䅷䅉療䡁䅁党祂䝁䅅䅤求䡁䅍䅌杁䝁䅅杢歂䍁䅁兡畂䡁䅙党穂䡁䅑督杁䝁䅫杢杁䡁䅉党桂䝁䅷䅉求䡁䅍䅤桂䡁䅑党杁䝁䅉睢あ䝁䅧䅉療䝁䄴䅉灂䡁䅑督杁䝁䄸睤畂䍁䅁兙畂䝁䅑䅉あ䝁䅧杣療䡁䅕睚潂䍁䅁兡あ䡁䅍䅉灂䝁䄴杤求䡁䅍䅤瑂䝁䅕杢あ䍁䅁兢桂䝁䄴兙湂䝁䅕兢求䝁䄴䅤杁䡁䅁䅢桂䡁䅑杚療䡁䅉兢畁䍁䅁兓あ䍁䅁杚療䝁䅍兤穂䝁䅕督杁䝁䄸杢杁䝁䄰兤獂䡁䅑兡浂䝁䅅兢灂䝁䅷入杁䝁䅅杢歂䍁䅁睢浂䝁䅙兡橂䝁䅕䅉睂䡁䅉睢睂䝁䅕杣あ䝁䅫党穂䍁䅁䅢療䝁䅍兙あ䝁䅕䅚杁䝁䅫杢杁䡁䅑䅡求䍁䅁睖求䡁䅍䅤求䡁䅉杢杁䙁䅕杢灂䡁䅑党歂䍁䅁睕あ䝁䅅䅤求䡁䅍䅌杁䡁䅑䅡求䍁䅁兖畂䝁䅫䅤求䝁䅑䅉䱂䝁䅫杢湂䝁䅑睢瑂䍁䅷䅉䩂䡁䅉党獂䝁䅅杢歂䍁䅷䅉呂䡁䅁兙灂䝁䄴䅌杁䕁䅫䅤桂䝁䅷入獁䍁䅁兙畂䝁䅑䅉䭂䝁䅅䅣桂䝁䄴杌杁䙁䅑䅡求䍁䅁睙療䝁䄰䅣桂䝁䄴入杁䝁䅧兙歂䍁䅁睢㍂䝁䄴党祂䡁䅍䅡灂䡁䅁䅉灂䝁䄴䅤求䡁䅉党穂䡁䅑督杁䝁䅫杢杁䝁䄰兤獂䡁䅑兡浂䝁䅅兢灂䝁䅷入杁䡁䅕杢灂䡁䅑督獁䍁䅁睢浂䝁䅙兡橂䝁䅕䅉穂䡁䅁兙橂䝁䅕䅌杁䡁䅉党あ䝁䅅兡獂䍁䅁兙畂䝁䅑䅉灂䝁䄴䅚ㅂ䡁䅍䅤祂䝁䅫兙獂䍁䅁督睂䝁䅅睙求䍁䅷䅉桂䝁䄴䅚杁䝁䅅䅉潂䝁䄸䅤求䝁䅷杌杁䕁䅫䅤杁䝁䅫督杁䝁䅫杢㉂䝁䄸䅢㉂䝁䅕䅚杁䝁䅫杢杁䡁䅑䅡求䍁䅁䅚求䡁䅙党獂䝁䄸䅣瑂䝁䅕杢あ䍁䅷䅉祂䝁䅕䅚求䡁䅙党獂䝁䄸䅣瑂䝁䅕杢あ䍁䅷䅉桂䝁䄴䅚杁䝁䅕杢あ䝁䅫䅤獂䝁䅕兢求䝁䄴䅤杁䝁䄸杚杁䡁䅉党桂䝁䅷䅉求䡁䅍䅤桂䡁䅑党杁䡁䅁杣療䡁䅁党祂䡁䅑兡求䡁䅍杌杁䕁䅳党畂䝁䄴党歂䡁䅫兌塂䝁䅫䅢穂䝁䄸杢杁䕁䅧睢獂䝁䅑兡畂䝁䅣督獁䍁䅁兓畂䝁䅍杌杁䡁䅣兙穂䍁䅁杚療䡁䅕杢歂䝁䅕䅚杁䝁䅫杢杁䑁䅅兏㍁䑁䅣䅉桂䝁䄴䅚杁䝁䅫督杁䝁䅧党桂䝁䅑兣ㅂ䝁䅅杣あ䝁䅕杣求䝁䅑䅉灂䝁䄴䅉䍂䝁䅕杤求䡁䅉䅢㕂䍁䅁䅓灂䝁䅷䅢穂䍁䅷䅉䑂䝁䅅䅢灂䝁䅙睢祂䝁䄴兡桂䍁䄴䅁睂䅆䅁䅁䅣䕁䅳党畂䡁䅙兤求䍁䅁兓畂䝁䅍杌杁䝁䄸䅣求䡁䅉兙あ䝁䅕督杁䝁䅅督杁䝁䅅䅉橂䝁䄸杢穂䡁䅕兢求䡁䅉䅉潂䝁䅕兙獂䡁䅑䅡杁䝁䅍睢瑂䡁䅁兙畂䡁䅫䅉㍂䝁䄸杣獂䝁䅑睤灂䝁䅑党畁䍁䅁䅖潂䝁䅕䅉橂䝁䄸兢睂䝁䅅杢㕂䍁䅁睢睂䝁䅕杣桂䡁䅑党穂䍁䅁䅤潂䡁䅉睢ㅂ䝁䅣䅡杁䡁䅑䅡祂䝁䅕党杁䡁䅍党湂䝁䄰党畂䡁䅑督㙁䍁䅁睕求䝁䅷杚杁䕁䅍兙祂䝁䅕䅌杁䙁䅍睡灂䝁䄴䅉䥂䝁䅕兙獂䡁䅑䅡杁䝁䅅杢歂䍁䅁村求䝁䅅兤あ䡁䅫䅌杁䝁䅅杢歂䍁䅁兒穂䡁䅍党畂䡁䅑兡桂䝁䅷䅉䥂䝁䅕兙獂䡁䅑䅡畁䍁䅁䅖潂䝁䅕䅉呂䝁䅕䅢浂䍁䅁睑桂䡁䅉党杁䡁䅍党湂䝁䄰党畂䡁䅑䅉療䝁䅙杚求䡁䅉督杁䝁䅍睢ㅂ䝁䅣䅡獁䍁䅁睙療䝁䅷䅚杁䝁䅅杢歂䍁䅁兙獂䝁䅷党祂䝁䅣入獁䍁䅁䅣桂䝁䅫杢杁䝁䅍兙祂䝁䅕䅌杁䝁䅑兡湂䝁䅕督あ䝁䅫杤求䍁䅁䅡求䝁䅅䅢あ䝁䅧䅌杁䡁䅍兢療䝁䅳兡畂䝁䅣䅉橂䝁䅕督穂䝁䅅䅤灂䝁䄸杢獁䍁䅁党㕂䝁䅕䅉橂䝁䅅杣求䍁䅷䅉桂䝁䄴䅚杁䝁䄸䅤潂䝁䅕杣杁䡁䅁杣療䝁䅑兤橂䡁䅑督杁䡁䅕杢歂䝁䅕杣杁䡁䅑䅡求䍁䅁䅖㕂䝁䅷党畂䝁䄸䅢獁䍁䅁兔療䡁䅑杣灂䝁䄴䅌杁䕁䅉党畂䝁䅅䅚祂䡁䅫䅢獁䍁䅁杔灂䝁䅍睢祂䝁䅕䅤あ䝁䅕䅌杁䙁䅯兙祂䝁䅉党求䉁杫督獁䍁䅁睔卂䙁䅍䅔啂䕁䄰䅌杁䙁䅉䅡灂䝁䄴睢橂䝁䄸杣あ䍁䅷䅉䑂䝁䅅䅢睂䝁䄸䅢獁䍁䅁兙畂䝁䅑䅉慂䡁䅫杣あ䝁䅕睙杁䝁䅉杣桂䝁䄴䅚穂䍁䄴䅉啂䝁䅧党杁䙁䅍睡灂䝁䄴䅉䥂䝁䅕兙獂䡁䅑䅡杁䝁䅅杢歂䍁䅁村求䝁䅅兤あ䡁䅫䅉穂䝁䅕睚瑂䝁䅕杢あ䍁䅁䅣祂䝁䄸杤灂䝁䅑党穂䍁䅁杚桂䝁䅍党杁䝁䅅杢歂䍁䅁杙療䝁䅑入杁䝁䅍兙祂䝁䅕䅌杁䝁䅧兙灂䡁䅉䅌杁䡁䅍兤畂䍁䅷䅉桂䝁䄴䅚杁䝁䄸䅤潂䝁䅕杣杁䝁䅍兙祂䝁䅕䅉睂䡁䅉睢歂䡁䅕睙あ䡁䅍䅉ㅂ䝁䄴䅚求䡁䅉䅉あ䝁䅧党杁䕁䄴党ㅂ䡁䅑杣療䝁䅣党畂䝁䅅䅌杁䕁䅅杤求䝁䅕杢療䍁䅷䅉䕂䡁䅉杌䑂䝁䅫杏䵂䝁䅅杙療䍁䅷䅉䵂䝁䅕䅉兂䝁䅕䅤灂䡁䅑䅉乂䝁䅅杣穂䝁䅕兡獂䝁䅷兙灂䡁䅍䅌杁䕁䅷兤楂䡁䅉兡歂䝁䅕杣瑂䍁䅷䅉卂䝁䄸睚桂䝁䅫杢求䍁䅷䅉桂䝁䄴䅚杁䕁䄸睒奂䍁䅁杙祂䝁䅅杢歂䍁䅁杢桂䝁䄰党穂䍁䄴䅉啂䝁䅧党杁䕁䅕督穂䝁䅕杢あ䝁䅫兙獂䍁䅁䅓求䝁䅅䅢あ䝁䅧䅉穂䝁䅕睚瑂䝁䅕杢あ䍁䅁睢浂䝁䅙党祂䡁䅍䅉療䡁䅉兙獂䍁䅁兙畂䝁䅑䅉楂䝁䅅杙㕂䍁䅷䅉㍂䝁䄸兢求䝁䄴升穂䍁䅁䅡求䝁䅅䅢あ䝁䅧䅌杁䡁䅣睢ㅂ䝁䄴䅚獁䍁䅁兙畂䝁䅑䅉療䡁䅑䅡求䡁䅉䅉橂䝁䅅杣求䍁䅁䅣祂䝁䄸䅚ㅂ䝁䅍䅤穂䍁䅁兤畂䝁䅑党祂䍁䅁䅤潂䝁䅕䅉䵂䝁䅫督あ䝁䅕杣灂䝁䄴党獁䍁䅁杓療䝁䅧杢穂䝁䄸杢婁䡉䅍䅌杁䕁䅉兙畂䝁䅑兌䉂䝁䅫䅚獁䍁䅁兙畂䝁䅑䅉呂䡁䅑兙㕂䝁䅙杣求䝁䅕䅌杁䝁䄸杌楂䍁䄴䅌杁䡁䅑兙瑂䡁䅁睢畂䡁䅍䅌杁䕁䅍兙祂䝁䅕杚祂䝁䅕党獁䍁䅁兙畂䝁䅑䅉䕂䝁䅕督灂䡁䅑兡畂䍁䅁䅒灂䝁䅅䅣求䡁䅉䅉卂䝁䅅督潂䍁䅁杙祂䝁䅅杢歂䡁䅍杌杁䙁䅑䅡求䍁䅁睙療䝁䄰䅣桂䝁䄴入杁䡁䅣兙穂䍁䅁兡畂䝁䅍睢祂䡁䅁睢祂䝁䅅䅤求䝁䅑䅉灂䝁䄴䅉祁䑁䅁杍祁䍁䅁兙畂䝁䅑䅉灂䡁䅍䅉潂䝁䅕兙歂䡁䅅兤桂䡁䅉䅤求䡁䅉党歂䍁䅁兡畂䍁䅁睕牂䝁䅫䅢獂䝁䄰兙畂䍁䅷䅉佂䝁䅕睤杁䕁䅯党祂䡁䅍党㕂䍁䄴䅁橂睆䅁材䅯䕁䅳党ㅂ䡁䅉兡湂䍁䅁䅒祂䍁䅁䅕求䡁䅁䅣求䡁䅉䅉䩂䝁䄴睙畁䍁䅁睢㍂䝁䄴督獁䍁䅁兢桂䝁䄴兤浂䝁䅅睙あ䡁䅕杣求䡁䅍䅌杁䝁䅅杢歂䍁䅁䅚灂䡁䅍䅤祂䝁䅫杙ㅂ䡁䅑睢祂䡁䅍䅉楂䝁䅕杤求䡁䅉兙湂䝁䅕督杁䝁䅅杢歂䍁䅁督灂䝁䄴睚獂䝁䅕䅉穂䝁䅕杣㉂䝁䅕䅉楂䡁䅉党㍂䝁䅫杢湂䍁䅁督㕂䡁䅍䅤求䝁䄰督杁䝁䅫杢杁䡁䅑䅡求䍁䅁兖畂䝁䅫䅤求䝁䅑䅉呂䡁䅑兙あ䝁䅕督杁䝁䅅杢歂䍁䅁兡畂䡁䅑党祂䝁䄴兙あ䝁䅫睢畂䝁䅅䅢獂䡁䅫杌杁䕁䅫䅤杁䝁䄸䅣求䡁䅉兙あ䝁䅕督杁䡁䅑䅡祂䝁䄸兤湂䝁䅧䅉あ䝁䅧杣求䝁䅕䅉穂䝁䅕睚瑂䝁䅕杢あ䡁䅍杏杁䙁䅕杌呂䍁䄴䅉卂䝁䅕杚祂䝁䅕督潂䝁䄰党畂䡁䅑䅉䍂䝁䅕杤求䡁䅉兙湂䝁䅕督獁䍁䅁兖畁䙁䅍杌杁䕁䅍睢浂䝁䅙党求䍁䅷䅉桂䝁䄴䅚杁䕁䅫杢あ䝁䅕杣畂䝁䅅䅤灂䝁䄸杢桂䝁䅷杌杁䙁䅑䅡求䍁䅁兖畁䙁䅍杌杁䙁䅉党浂䡁䅉党穂䝁䅧兢求䝁䄴䅤杁䕁䅉党㉂䝁䅕杣桂䝁䅣党穂䍁䅁督求䝁䅣兢求䝁䄴䅤杁䝁䄰兙畂䡁䅕杚桂䝁䅍䅤ㅂ䡁䅉党穂䍁䅁兙畂䝁䅑䅉歂䝁䅫督あ䡁䅉兡楂䡁䅕䅤求䡁䅍䅉楂䡁䅉兙畂䝁䅑党歂䍁䅁睙療䝁䄴睙求䝁䄴䅤祂䝁䅅䅤求䡁䅍䅌杁䡁䅍入祂䡁䅕䅣獁䍁䅁兙畂䝁䅑䅉浂䝁䅫杢灂䡁䅍䅡求䝁䅑䅉楂䝁䅕杤求䡁䅉兙湂䝁䅕督畁䍁䅁兓あ䡁䅍䅉噂䍁䄴睕畁䍁䅁睑療䝁䅙杚求䝁䅕䅉穂䝁䅕睚瑂䝁䅕杢あ䍁䅁睢浂䝁䅙党祂䡁䅍䅉浂䝁䅫杢灂䡁䅍䅡求䝁䅑䅉湂䝁䄸睢歂䡁䅍䅉祂䝁䅕䅢桂䡁䅑兡畂䝁䅣䅉あ䝁䄸䅉䱂䍁䄰睑ㅂ䡁䅁䅉睂䝁䄸䅚穂䍁䅷䅉穂䝁䅫杢湂䝁䅷党杁䡁䅍党祂䡁䅙党杁䝁䅉杣求䡁䅣党祂䡁䅍䅌杁䡁䅍䅣求䝁䅍兡桂䝁䅷䅤㕂䍁䅁睙療䝁䅙杚求䝁䅕䅌杁䝁䅅杢歂䍁䅁杣求䝁䅅䅚㕂䍁䅁䅤療䍁䅁䅚祂䝁䅫杢牂䍁䅁睙療䝁䅙杚求䝁䅕䅉睂䡁䅉睢歂䡁䅕睙あ䡁䅍䅉あ䝁䅧杣療䡁䅕睚潂䍁䅁睓求䡁䅕杣灂䝁䅣杌橂䝁䄸兢杁䡁䅣党楂䡁䅍兡あ䝁䅕杌杁䙁䅑䅡求䍁䅁兓畂䡁䅑党祂䝁䄴兙あ䝁䅫睢畂䝁䅅䅢杁䡁䅍党湂䝁䄰党畂䡁䅑䅉睂䡁䅉睢㉂䝁䅫䅚求䡁䅍䅉穂䝁䅅䅢求䡁䅍䅉灂䝁䄴䅉䑂䝁䅅杢桂䝁䅑兙獁䍁䅁兔求䡁䅧兡橂䝁䄸䅌杁䡁䅑䅡求䍁䅁睑桂䡁䅉兡楂䝁䅉党桂䝁䄴䅌杁䝁䅅杢歂䍁䅁睢あ䝁䅧党祂䍁䅁兡畂䡁䅑党祂䝁䄴兙あ䝁䅫睢畂䝁䅅䅢杁䝁䄰兙祂䝁䅳党あ䡁䅍䅉浂䡁䅉睢瑂䍁䅁䅤潂䝁䅕䅉瑂䝁䅅杢ㅂ䝁䅙兙橂䡁䅑兤祂䝁䅕䅉桂䝁䄴䅚杁䝁䅑兡穂䡁䅑杣灂䝁䅉兤あ䝁䅫睢畂䍁䅁睢浂䍁䅁杙祂䝁䅅杢歂䝁䅕䅚杁䝁䅍睢畂䝁䅍党畂䡁䅑杣桂䡁䅑党穂䍁䅷䅉穂䡁䅫杣ㅂ䡁䅁䅌杁䝁䅅杢歂䍁䅁杚灂䝁䄴兡穂䝁䅧党歂䍁䅁杙求䡁䅙党祂䝁䅅睚求䡁䅍睏杁䝁䅅杢歂䍁䅁督桂䝁䅷党穂䍁䅁兡畂䍁䅁睑桂䝁䄴兙歂䝁䅅䅉浂䡁䅉睢瑂䍁䅁䅤潂䝁䅕䅉瑂䝁䅅杢ㅂ䝁䅙兙橂䡁䅑兤祂䝁䅕䅉桂䝁䄴䅚杁䝁䅑兡穂䡁䅑杣灂䝁䅉兤あ䝁䅫睢畂䍁䅁睢浂䍁䅁杚灂䝁䄴兡穂䝁䅧党歂䍁䅁睚療䝁䄸䅚穂䍁䅁杣求䝁䅷兙あ䝁䅫杢湂䍁䅁䅤療䍁䅁䅤潂䝁䅕䅉䑂䝁䄸兢睂䝁䅅杢㕂䉁杫督杁䡁䅍兡畂䝁䅣䅢求䍁䅁督求䡁䅉杤求䍁䅁杙祂䝁䅕睤求䡁䅉督獁䍁䅁睓䑂䡁䅕䅣杁䡁䅁睢歂䡁䅍䅌杁䝁䅅杢歂䍁䅁睢あ䝁䅧党祂䍁䅁睙療䝁䅙杚求䝁䅕䅉睂䡁䅉睢歂䡁䅕睙あ䡁䅍杌杁䕁䅫䅤杁䡁䅍党祂䡁䅙党穂䍁䅁杣求䡁䅑兙灂䝁䅷党祂䡁䅍䅌杁䡁䅑䅡灂䡁䅉䅚瑁䡁䅁兙祂䡁䅑入杁䝁䅉睢あ䡁䅑䅢求䡁䅉督杁䝁䅅杢歂䍁䅁䅚灂䡁䅍䅤祂䝁䅫杙ㅂ䡁䅑睢祂䡁䅍䅌杁䡁䅉党あ䝁䅅兡獂䍁䅁䅣桂䡁䅉䅤畂䝁䅕杣穂䍁䅷䅉潂䝁䄸䅤求䝁䅷䅉橂䝁䅧兙灂䝁䄴督獁䍁䅁睢浂䝁䅙兡橂䝁䅕䅉橂䝁䄸杚浂䝁䅕党杁䝁䅑兡穂䡁䅑杣灂䝁䅉兤あ䝁䄸杣穂䍁䅷䅉桂䝁䄴䅚杁䝁䅕杢歂䍁䄰兤穂䝁䅕䅉橂䝁䄸杢穂䡁䅕兢求䡁䅉督畁䍁䅁䅖潂䝁䅕䅉橂䝁䄸兢睂䝁䅅杢㕂䍁䅁睢浂䝁䅙党祂䡁䅍䅉灂䡁䅑督杁䡁䅁杣療䝁䅑兤橂䡁䅑督杁䡁䅕杢歂䝁䅕杣杁䡁䅑䅡求䍁䅁䅒祂䍁䅁䅕求䡁䅁䅣求䡁䅉䅌杁䕁䅍兙畂䝁䅅䅚桂䍁䅁䅒祂䡁䅫䅌杁䕁䅣杣求䝁䅕杢杁䕁䄰睢ㅂ䝁䄴䅤桂䝁䅫杢杁䕁䅍睢浂䝁䅙党求䍁䅁杕療䝁䅅督あ䝁䅕杣穂䍁䅷䅉呂䝁䄴兙睂䡁䅁䅢求䍁䅷䅉乂䝁䄸䅤あ䍁䅣督獁䍁䅁䅖潂䝁䅕䅉偂䡁䅉兡湂䝁䅫杢桂䝁䅷䅉䕂䝁䄸杢ㅂ䡁䅑䅉呂䝁䅧睢睂䍁䅷䅉䑂䝁䅷兙瑂䝁䅅䅤療䍁䅷䅉桂䝁䄴䅚杁䕁䅍睢祂䝁䅕䅉䥂䡁䅫䅚祂䝁䅅䅤灂䝁䄸杢杁䝁䅉杣桂䝁䄴䅚杁䝁䄴兙瑂䝁䅕杌杁䕁䅳党ㅂ䡁䅉兡湂䍁䅁䅒祂䍁䅁䅕求䡁䅁䅣求䡁䅉䅉䩂䝁䄴睙畁䍁䅁睤桂䡁䅍䅉浂䝁䄸兤畂䝁䅑党歂䍁䅁兡畂䍁䅁免㕁䑁䅧免杁䝁䅅杢歂䍁䅁兡穂䍁䅁䅡求䝁䅅䅚硂䡁䅕兙祂䡁䅑党祂䝁䅕䅚杁䝁䅫杢杁䕁䅉兤祂䝁䅷兡畂䝁䅣䅤療䝁䄴䅌杁䕁䄰兙穂䡁䅍兙橂䝁䅧兤穂䝁䅕䅤あ䡁䅍杌䅁䍁呍䅁䝂权䅁睓求䡁䅫睑療䡁䅉䅣杁䝁䄸䅣求䡁䅉兙あ䝁䅕督杁䝁䅅督杁䡁䅑䅡求䍁䅁䅡療䝁䅷䅚灂䝁䄴睚杁䝁䅍睢瑂䡁䅁兙畂䡁䅫䅉浂䝁䄸杣杁䕁䅳党㕂䕁䅉兙畂䝁䅳䅉佂䝁䅅䅤灂䝁䄸杢桂䝁䅷䅉䉂䡁䅍督療䝁䅍兡桂䡁䅑兡療䝁䄴䅉あ䝁䅧兙あ䍁䅁䅣祂䝁䄸杤灂䝁䅑党穂䍁䅁杤桂䡁䅉兡療䡁䅕督杁䡁䅉党あ䝁䅅兡獂䍁䅁兙畂䝁䅑䅉橂䝁䄸兢瑂䝁䅕杣橂䝁䅫兙獂䍁䅁杙桂䝁䄴睡灂䝁䄴睚杁䡁䅁杣療䝁䅑兤橂䡁䅑督杁䝁䅅杢歂䍁䅁督求䡁䅉杤灂䝁䅍党穂䍁䅁兡畂䍁䅁䅤潂䝁䅕䅉噂䝁䄴兡あ䝁䅕䅚杁䙁䅍䅤桂䡁䅑党穂䍁䄴䅉䩂䡁䅑䅉療䡁䅁党祂䝁䅅䅤求䡁䅍䅉灂䝁䄴䅉あ䡁䅣睢杁䡁䅍党湂䝁䄰党畂䡁䅑督獁䍁䅁睑療䝁䄴督ㅂ䝁䄰党祂䍁䅁村桂䝁䄴睡杁䝁䅅杢歂䍁䅁睑療䝁䄰兢求䡁䅉睙灂䝁䅅䅢杁䕁䅉兙畂䝁䅳杌杁䙁䅑䅡求䍁䅁睙療䝁䄰䅣桂䝁䄴入杁䝁䄸杚浂䝁䅕杣穂䍁䅁杤桂䡁䅉兡療䡁䅕督杁䝁䅑党睂䝁䄸督灂䡁䅑督獁䍁䅁兡畂䡁䅙党穂䡁䅑兢求䝁䄴䅤杁䡁䅁杣療䝁䅑兤橂䡁䅑督杁䝁䅅杢歂䍁䅁督求䡁䅉杤灂䝁䅍党穂䑁䅳䅉橂䝁䄸兢瑂䝁䅕杣橂䝁䅫兙獂䍁䅁䅢求䝁䅅督灂䝁䄴睚獁䍁䅁兡畂䡁䅙党穂䡁䅑兢求䝁䄴䅤杁䝁䄰兙畂䝁䅅睚求䝁䄰党畂䡁䅑䅌杁䝁䅍睢畂䡁䅍兤瑂䝁䅕杣杁䝁䅙兡畂䝁䅅杢橂䝁䅕睏杁䝁䅅杢歂䍁䅁䅣求䡁䅉督療䝁䄴兙獂䍁䅁杚灂䝁䄴兙畂䝁䅍党杁䝁䅅杢歂䍁䅁杚灂䝁䄴兙畂䝁䅍兡桂䝁䅷䅉㍂䝁䅕䅢獂䝁䄴党穂䡁䅍䅌杁䡁䅍䅤ㅂ䝁䅑党畂䡁䅑䅉獂䝁䄸兙畂䍁䅁杣求䝁䅙兡畂䝁䅅杢橂䝁䅫杢湂䍁䅷䅉瑂䝁䄸杣あ䝁䅣兙湂䝁䅕䅉桂䝁䄴䅚杁䝁䅧睢瑂䝁䅕䅉求䡁䅅兤灂䡁䅑入獁䍁䅁䅢求䝁䄴䅚灂䝁䄴睚獁䍁䅁睙祂䝁䅕䅚灂䡁䅑䅉橂䝁䅅杣歂䍁䅷䅉あ䡁䅉党桂䡁䅍兤祂䡁䅫䅌杁䝁䅉兤穂䝁䅫杢求䡁䅍督杁䝁䅅䅚㉂䝁䅫督療䡁䅉入獁䍁䅁睤求䝁䅅䅢あ䝁䅧䅉瑂䝁䅅杢桂䝁䅣党瑂䝁䅕杢あ䍁䅷䅉桂䡁䅍督求䡁䅑䅉瑂䝁䅅杢桂䝁䅣党瑂䝁䅕杢あ䍁䅷䅉橂䝁䅅督潂䍁䅁兢桂䝁䄴兙湂䝁䅕兢求䝁䄴䅤獁䍁䅁䅣療䡁䅉䅤浂䝁䄸䅢灂䝁䄸䅉瑂䝁䅅杢桂䝁䅣党瑂䝁䅕杢あ䍁䅷䅉桂䝁䄴䅚杁䡁䅑杣ㅂ䡁䅍䅤杁䝁䅅杢歂䍁䅁杣求䝁䅷兙あ䝁䅕䅚杁䡁䅍党祂䡁䅙兡橂䝁䅕督杁䡁䅑睢杁䝁䅫杢歂䝁䅫杤灂䝁䅑兤桂䝁䅷督杁䝁䅅杢歂䍁䅁督瑂䝁䅅䅢獂䍁䅁兙畂䝁䅑䅉瑂䝁䅕䅚灂䡁䅕兢瑁䡁䅍兡㙂䝁䅕䅚杁䝁䅉兤穂䝁䅫杢求䡁䅍督求䡁䅍杌杁䕁䅫䅤杁䝁䅅䅢穂䝁䄸䅉睂䡁䅉睢㉂䝁䅫䅚求䡁䅍䅉桂䍁䅁督ㅂ䝁䅫䅤求䍁䅁睢浂䍁䅁杙桂䝁䄴睡灂䝁䄴睚杁䝁䅅杢歂䍁䅁睙桂䡁䅁兡あ䝁䅅䅢杁䝁䄰兙祂䝁䅳党あ䍁䅁䅣祂䝁䄸䅚ㅂ䝁䅍䅤穂䍁䅷䅉穂䡁䅕睙潂䍁䅁兙穂䍁䅁督㕂䝁䄴䅚灂䝁䅍兙あ䝁䅕䅚杁䝁䅙兡畂䝁䅅杢橂䝁䅕䅌杁䝁䅑党楂䡁䅑䅉桂䝁䄴䅚杁䝁䅕兣ㅂ䝁䅫䅤㕂䍁䅁睙桂䡁䅁兡あ䝁䅅䅢杁䝁䄰兙祂䝁䅳党あ䍁䅁䅣祂䝁䄸䅚ㅂ䝁䅍䅤穂䍁䅷䅉橂䝁䄸兢瑂䝁䅕杣橂䝁䅫兙獂䍁䅁䅣桂䡁䅫兢求䝁䄴䅤穂䍁䅷䅉求䡁䅅兤灂䡁䅁兢求䝁䄴䅤杁䝁䅙兡畂䝁䅅杢橂䝁䅕䅌杁䝁䅍睢瑂䝁䄰党祂䝁䅍兡桂䝁䅷䅉瑂䝁䄸杣あ䝁䅣兙湂䝁䅕䅉楂䝁䅅杢牂䝁䅫杢湂䍁䅷䅉歂䝁䅕杣灂䡁䅙兙あ䝁䅫杤求䡁䅍䅌杁䝁䅙睢祂䝁䅕兡湂䝁䄴䅉求䡁䅧睙潂䝁䅅杢湂䝁䅕䅌杁䝁䅙兡畂䝁䅅杢橂䝁䅫兙獂䍁䅁兙歂䡁䅙兡穂䝁䄸杣㕂䍁䅷䅉桂䝁䄴䅚杁䡁䅁兤楂䝁䅷兡橂䍁䅁杚灂䝁䄴兙畂䝁䅍党獁䍁䅁兙穂䍁䅁睤求䝁䅷䅢杁䝁䅅督杁䝁䅍睢瑂䝁䄰党祂䝁䅍兡桂䝁䅷䅉瑂䝁䄸杣あ䝁䅣兙湂䝁䅕䅉獂䝁䄸兙畂䡁䅍䅉あ䝁䄸䅉橂䝁䄸杢穂䡁䅕兢求䡁䅉䅌杁䝁䅕杢求䡁䅉睚㕂䍁䅷䅉潂䝁䅕兙獂䡁䅑䅡橂䝁䅅杣求䍁䅷䅉灂䝁䄴䅚ㅂ䡁䅍䅤祂䝁䅫兙獂䍁䅷䅉睂䡁䅕杙獂䝁䅫睙杁䡁䅍党橂䡁䅑睢祂䍁䅷䅉祂䝁䅕兙獂䍁䅁党穂䡁䅑兙あ䝁䅕䅌杁䝁䅅杢歂䍁䅁䅤求䝁䅍䅡畂䝁䄸䅢療䝁䅣入杁䡁䅍党橂䡁䅑睢祂䡁䅍䅉浂䝁䄸杣杁䝁䄰兡歂䝁䅑䅢求䍁䅁兢桂䡁䅉睡求䡁䅑䅉橂䝁䅷兡求䝁䄴䅤穂䍁䄴䅉䩂䝁䄴䅉桂䝁䅑䅚灂䡁䅑兡療䝁䄴䅌杁䡁䅑䅡求䍁䅁睙療䝁䄰䅣桂䝁䄴入杁䝁䄸杚浂䝁䅕杣穂䍁䅁睙療䝁䄰兢ㅂ䝁䄴兡あ䡁䅫䅉歂䝁䅕杤求䝁䅷睢睂䝁䄰党畂䡁䅑䅉浂䝁䅫杢桂䝁䄴睙灂䝁䄴睚獁䍁䅁督求䝁䅍兤祂䝁䅫䅤灂䝁䅕督杁䡁䅕杢歂䝁䅕杣㍂䡁䅉兡あ䝁䅫杢湂䍁䅷䅉楂䡁䅉睢牂䝁䅕杣桂䝁䅣党獁䍁䅁兙畂䝁䅑䅉灂䝁䄴杤求䡁䅍䅤瑂䝁䅕杢あ䍁䅁杙桂䝁䄴睡灂䝁䄴睚杁䡁䅍党祂䡁䅙兡橂䝁䅕督畁䍁䅁䅖潂䝁䅕䅉橂䝁䄸兢睂䝁䅅杢㕂䍁䅁睤桂䡁䅍䅉浂䝁䄸兤畂䝁䅑党歂䍁䅁兡畂䍁䅁免㑁䑁䅑兏杁䝁䅅杢歂䍁䅁兡穂䍁䅁䅡求䝁䅅䅚硂䡁䅕兙祂䡁䅑党祂䝁䅕䅚杁䝁䅫杢杁䕁䅍䅢求䡁䅙党獂䝁䅅杢歂䍁䅷䅉偂䝁䅧兡療䍁䄴䅁歂睆䅁朸䄴䕁䅳党㕂䡁䅍兡湂䝁䅧䅤杁䙁䅑党橂䝁䅧杢療䝁䅷睢湂䝁䅫党穂䍁䅷䅉䩂䝁䄴睙畁䍁䅁睢浂䝁䅙党祂䡁䅍䅉求䝁䅷党橂䡁䅑杣療䝁䄴兡橂䍁䅁䅚求䡁䅍兡湂䝁䄴䅉桂䝁䄴䅚杁䡁䅑党穂䡁䅑䅉穂䝁䄸䅢ㅂ䡁䅑兡療䝁䄴督杁䡁䅣睢祂䝁䅷䅚㍂䝁䅫䅚求䍁䄴䅉䩂䡁䅑䅉療䡁䅁党祂䝁䅅䅤求䡁䅍䅉灂䝁䄴䅉あ䡁䅣睢杁䡁䅍党湂䝁䄰党畂䡁䅑督獁䍁䅁睑療䝁䄰兢ㅂ䝁䄴兡橂䝁䅅䅤灂䝁䄸杢穂䍁䅁睕療䝁䅷兤あ䝁䅫睢畂䡁䅍䅉䡂䡁䅉睢ㅂ䡁䅁䅉桂䝁䄴䅚杁䕁䅕䅢求䝁䅍䅤祂䝁䄸杢灂䝁䅍䅉䩂䝁䄴䅚ㅂ䡁䅍䅤祂䝁䅫兙獂䍁䅁睕療䝁䅷兤あ䝁䅫睢畂䡁䅍䅉䡂䡁䅉睢ㅂ䡁䅁杌杁䕁䅫䅤杁䝁䄸杚浂䝁䅕杣穂䍁䅁睢穂䝁䅍兡獂䝁䅷睢穂䝁䅍睢睂䝁䅕督㝁䍁䅁党獂䝁䅕睙あ䡁䅉睢畂䝁䅫睙杁䝁䅑党穂䝁䅫睚畂䍁䅁兙ㅂ䡁䅑睢瑂䝁䅅䅤灂䝁䄸杢杁䡁䅍睢浂䡁䅑睤桂䡁䅉党㝁䍁䅁兡畂䡁䅍䅤祂䡁䅕兢求䝁䄴䅤杁䝁䄰党桂䡁䅍兤祂䝁䅕兢求䝁䄴䅤杁䡁䅍睢浂䡁䅑睤桂䡁䅉党獁䍁䅁兡畂䡁䅍䅤祂䡁䅕兢求䝁䄴䅤杁䡁䅣睢祂䝁䅳杚獂䝁䄸睤杁䡁䅍睢浂䡁䅑睤桂䡁䅉党獁䍁䅁兙睂䡁䅁䅢灂䝁䅍兙あ䝁䅫睢畂䍁䅁督療䝁䅙䅤㍂䝁䅅杣求䍁䅁䅤求䡁䅍䅤灂䝁䄴睚獁䍁䅁睡求䡁䅫督灂䝁䅣䅡あ䍁䅁兡畂䡁䅍䅤祂䡁䅕兢求䝁䄴䅤杁䝁䅍睢畂䡁䅑杣療䝁䅷䅉穂䝁䄸杚あ䡁䅣兙祂䝁䅕䅉桂䝁䄴䅚杁䝁䅍睢畂䝁䄴党橂䡁䅑兡㉂䝁䅫䅤㕂䍁䅷䅉桂䝁䄴䅚杁䡁䅍睢浂䡁䅑睤桂䡁䅉党杁䡁䅑党穂䡁䅑兡畂䝁䅣睏杁䝁䄰睢歂䡁䅕䅢桂䡁䅉䅉灂䝁䄴督あ䡁䅉兤瑂䝁䅕杢あ䡁䅍睏杁䝁䅑兡湂䝁䅫䅤桂䝁䅷䅉瑂䡁䅕䅢あ䝁䅫兢求䡁䅑党祂䍁䅷䅉睂䝁䅧兙穂䝁䅕䅉畂䝁䄸兡穂䝁䅕䅉瑂䝁䅕兙穂䡁䅕杣求䝁䄰党畂䡁䅑䅌杁䡁䅁睢㍂䝁䅕杣杁䝁䄰党あ䝁䅕杣穂䍁䅁兙畂䝁䅑䅉睂䝁䄸睤求䡁䅉䅉穂䝁䅕杢穂䝁䄸杣穂䍁䅷䅉橂䝁䄸兤畂䡁䅑党祂䡁䅍䅌杁䕁䅷睑卂䍁䅁兢求䡁䅑党祂䡁䅍䅉桂䝁䄴䅚杁䝁䅫兢睂䝁䅕䅚桂䝁䄴睙求䍁䅁兢求䝁䅅督ㅂ䡁䅉党瑂䝁䅕杢あ䍁䅁䅣祂䝁䄸䅚ㅂ䝁䅍䅤穂䍁䅷䅉桂䝁䄴䅚杁䝁䅕䅢求䝁䅍䅤祂䝁䄸兢求䡁䅑党祂䡁䅍睏杁䡁䅍䅣求䝁䅍䅤祂䡁䅕兢獁䍁䅁䅢療䝁䅣兡橂䍁䅷䅉畂䝁䄸兡穂䝁䅕䅉浂䝁䅫睚ㅂ䡁䅉党獁䍁䅁兙畂䝁䅑䅉畂䝁䅕䅤㍂䝁䄸杣牂䍁䅁兙畂䝁䅅䅢㕂䡁䅯党祂䡁䅍睏杁䝁䅅杢歂䍁䅁䅣祂䝁䄸䅤療䝁䅍睢獂䍁䅁兙畂䝁䅅䅢㕂䡁䅯党祂䡁䅍䅉桂䝁䄴䅚杁䝁䅕䅥求䡁䅉睙灂䡁䅍党祂䡁䅍䅌杁䝁䅉兡あ䍁䅁党祂䡁䅉睢祂䍁䅁杣桂䡁䅑兡療䍁䅁䅤求䡁䅍䅤求䡁䅉督獁䍁䅁兑䑂䍁䅁兙畂䝁䅑䅉䕂䕁䅍䅉睂䝁䄸睤求䡁䅉䅉桂䝁䄴兙獂䡁䅫来求䡁䅉督獁䍁䅁兢桂䡁䅑党祂䝁䅫兙獂䡁䅍䅉あ䝁䅕督あ䍁䅁党硂䡁䅕兡睂䝁䄰党畂䡁䅑䅌杁䝁䅑党㉂䝁䅫睙求䍁䅁睙ㅂ䡁䅉杣求䝁䄴䅤杁䡁䅣兙㉂䝁䅕杚療䡁䅉兢杁䝁䅅杢桂䝁䅷入㙂䝁䅕杣穂䍁䅷䅉桂䝁䄴䅚杁䝁䅍兤祂䡁䅙党杁䡁䅑杣桂䝁䅍党祂䡁䅍杌杁䕁䅫䅤杁䝁䅅䅢穂䝁䄸䅉睂䡁䅉睢㉂䝁䅫䅚求䡁䅍䅉穂䝁䅫睚畂䝁䅅䅢獁䍁䅁睤桂䡁䅙党浂䝁䄸杣瑂䍁䅷䅉桂䝁䄴䅚杁䝁䅙兤畂䝁䅍䅤灂䝁䄸杢杁䝁䅣党畂䝁䅕杣桂䡁䅑睢祂䡁䅍睏杁䝁䅅杣楂䝁䅫䅤祂䝁䅅杣㕂䍁䅁睤桂䡁䅙党浂䝁䄸杣瑂䍁䅁睚求䝁䄴党祂䝁䅅䅤療䡁䅉督獁䍁䅁䅒䑂䍁䅁䅣療䡁䅣党祂䍁䅁督ㅂ䡁䅁䅣獂䝁䅫党穂䍁䅷䅉桂䝁䄴䅚杁䕁䅑睑杁䝁䅕䅢求䝁䅍䅤祂䝁䄸杢灂䝁䅍䅉獂䝁䄸兙歂䡁䅍睏杁䡁䅣兡祂䝁䅕䅢求䡁䅍督杁䝁䅑杣灂䡁䅙党杁䡁䅑党穂䡁䅑䅌杁䡁䅉兙歂䝁䅫睢杁䝁䅅睙橂䝁䅕督穂䍁䅁兙畂䝁䅑䅉橂䝁䄸杣求䍁䅁杢求䡁䅑睤療䡁䅉睡杁䡁䅑党穂䡁䅑䅌杁䡁䅣兡祂䝁䅕䅢求䡁䅍督杁䝁䅅杢桂䝁䅷入㙂䝁䅕杣穂䍁䅷䅉㍂䝁䅫杣求䝁䅷党穂䡁䅍䅉畂䝁䅕䅤㍂</t>
  </si>
  <si>
    <t>䝁䄸杣牂䍁䅁党瑂䡁䅕䅢桂䡁䅑睢祂䡁䅍䅌杁䝁䅍䅡桂䝁䄴杢求䝁䅷䅉求䝁䄰兤獂䝁䅅䅤灂䝁䄸杢獁䍁䅁兙畂䝁䅑䅉療䡁䅙党祂䍁䄰䅤潂䝁䅕兌桂䝁䅫杣杁䡁䅑党穂䡁䅑睏杁䝁䅅䅣睂䝁䅷兡橂䝁䅅䅤灂䝁䄸杢杁䝁䅅杢歂䍁䅁䅤潂䡁䅉党桂䡁䅑䅉灂䝁䄴䅤求䝁䅷䅢灂䝁䅣党畂䝁䅍党獁䍁䅁睙獂䝁䄸兤歂䍁䅁䅤求䡁䅍䅤獁䍁䅁兎䡂䍁䅁杔卂䍁䅁杙桂䡁䅍党杁䡁䅍䅤桂䡁䅑兡療䝁䄴䅉あ䝁䅕督あ䍁䅷䅉橂䡁䅫杙求䡁䅉䅉あ䡁䅉兙灂䝁䄴兡畂䝁䅣䅉穂䝁䅫兢ㅂ䝁䅷兙あ䝁䄸杣獁䍁䅁杢求䡁䅑睤療䡁䅉睡杁䡁䅑党穂䡁䅑䅉潂䝁䅅杣歂䡁䅣兙祂䝁䅕䅌杁䡁䅁杣療䡁䅑睢橂䝁䄸䅢杁䝁䅅杢歂䍁䅁䅢療䝁䅅䅚杁䡁䅑党穂䡁䅑䅌杁䝁䄴党あ䡁䅣睢祂䝁䅳䅉穂䝁䅕睙ㅂ䡁䅉兡あ䡁䅫䅉あ䝁䅕督あ䍁䅷䅉桂䝁䄴䅚杁䝁䄴党あ䡁䅣睢祂䝁䅳䅉瑂䝁䄸䅚求䝁䅷兡畂䝁䅣睏杁䝁䅉入睂䝁䅅督穂䍁䅁督㍂䝁䅫䅤橂䝁䅧党穂䍁䅷䅉橂䝁䅷睢ㅂ䝁䅑䅉㉂䝁䅫督灂䝁䅉兡獂䝁䅫䅤㕂䍁䅁兙畂䝁䅑䅉穂䡁䅫杢橂䝁䅧杣療䝁䄴兡㙂䝁䅅䅤灂䝁䄸杢獁䍁䅁杢求䡁䅑睤療䡁䅉睡杁䝁䅅杢歂䍁䅁兙睂䡁䅁䅢灂䝁䅍兙あ䝁䅫睢畂䍁䅁兢療䝁䄴兡あ䝁䄸杣灂䝁䄴睚獁䍁䅁杢求䡁䅑睤療䡁䅉睡杁䡁䅁兙橂䝁䅳党あ䍁䅁杙祂䝁䄸睡求䡁䅉督杁䝁䅅杢歂䍁䅁䅤桂䡁䅁督㝁䍁䅁兙畂䝁䅑䅉桂䡁䅁䅣獂䝁䅫睙桂䡁䅑兡療䝁䄴兌穂䡁䅁党橂䝁䅫杚灂䝁䅍䅉あ䝁䅕督あ䍁䅁督㕂䡁䅍䅤求䝁䄰督獁䍁䅁兡畂䍁䄰睙灂䡁䅉睙ㅂ䝁䅫䅤杁䡁䅑党穂䡁䅑䅉穂䡁䅫督あ䝁䅕兢穂䍁䅷䅉睂䝁䅅杣桂䝁䄰党あ䡁䅉兡橂䍁䅁䅤求䡁䅍䅤獁䍁䅁䅢桂䡁䅍党祂䍁䅁兡畂䡁䅑党祂䝁䅙党祂䝁䄸兢求䡁䅑党祂䡁䅍䅉桂䝁䄴䅚杁䝁䅍兙獂䝁䅫杙祂䝁䅅䅤灂䝁䄸杢杁䡁䅍入穂䡁䅑党瑂䡁䅍䅌杁䝁䄰睢畂䝁䄸䅢灂䡁䅑䅡灂䝁䅍䅉獂䝁䅅督求䡁䅉䅉橂䝁䄸兢楂䝁䅫杢求䡁䅉督杁䝁䅅杢歂䍁䅁䅣祂䝁䅕睙灂䡁䅍兡療䝁䄴䅉療䡁䅁䅤灂䝁䅍督獁䍁䅁䅣潂䝁䄸䅤療䝁䄴兡橂䍁䅁䅤求䡁䅍䅤杁䝁䅅杢歂䍁䅁兢求䝁䅅督ㅂ䡁䅉党瑂䝁䅕杢あ䍁䅁䅣祂䝁䄸䅚ㅂ䝁䅍䅤穂䍁䅷䅉乂䕁䄰兓䑂䍁䅁兢灂䝁䅷䅢灂䝁䄰党あ䝁䅕杣瑁䡁䅣兙㉂䝁䅕䅉桂䝁䄴䅚杁䝁䄰兡橂䡁䅉睢㍂䝁䅅杤求䍁䅁䅚求䡁䅙兡橂䝁䅕督獁䍁䅁兙畂䝁䅑䅉桂䝁䅍睙求䡁䅍督療䡁䅉兡求䡁䅍杌杁䕁䅫杢杁䝁䅅䅚歂䝁䅫䅤灂䝁䄸杢獁䍁䅁兡あ䍁䅁睢浂䝁䅙党祂䡁䅍䅉睂䡁䅉睢歂䡁䅕睙あ䍁䅁督ㅂ䡁䅁䅣療䡁䅉䅤獁䍁䅁䅤求䝁䅍䅡畂䝁䅫睙桂䝁䅷䅉桂䝁䄴䅚杁䝁䅅䅣睂䝁䅷兡橂䝁䅅䅤灂䝁䄸杢杁䡁䅍兤睂䡁䅁睢祂䡁䅑䅌杁䝁䅫杢穂䡁䅑兙獂䝁䅷兙あ䝁䅫睢畂䍁䅷䅉あ䡁䅉兙灂䝁䄴兡畂䝁䅣䅌杁䝁䅕杢湂䝁䅫杢求䝁䅕杣灂䝁䄴睚獁䍁䅁兙畂䝁䅑䅉灂䝁䄴䅤求䝁䅣杣桂䡁䅑兡療䝁䄴䅉穂䝁䅕杣㉂䝁䅫睙求䡁䅍杌杁䙁䅑䅡求䍁䅁睙療䝁䄰䅣桂䝁䄴入杁䡁䅣兙穂䍁䅁杚療䡁䅕杢歂䝁䅕䅚杁䝁䅫杢杁䑁䅅兏穁䑁䅫䅉桂䝁䄴䅚杁䝁䅫督杁䝁䅧党桂䝁䅑兣ㅂ䝁䅅杣あ䝁䅕杣求䝁䅑䅉灂䝁䄴䅉呂䝁䅅杢あ䝁䅅䅉卂䝁䄸督桂䍁䅷䅉䑂䝁䅅䅢灂䝁䅙睢祂䝁䄴兡桂䍁䄴䅁求睆䅁杗䅳䕁䅳兡獂䡁䅉睢㕂䍁䅁杕求䝁䅅䅢あ䡁䅫䅉䑂䝁䄸杣睂䝁䄸杣桂䡁䅑兡療䝁䄴䅉潁䕁䄴兗呂䕁䅕杏杁䕁䅳杕䑂䍁䅷䅉あ䝁䅧党杁䉁杷睑療䝁䄰䅣桂䝁䄴入摁䍉䅷䅉捁䕉䅳兡獂䡁䅉睢㕂䉁朰克杁䝁䅫督杁䝁䅅䅉獂䝁䅕兙歂䝁䅫杢湂䍁䅁兖畁䙁䅍杌杁䝁䅷兙畂䝁䅑䅢療䡁䅉䅚杁䝁䅅杢歂䍁䅁䅚求䡁䅙党獂䝁䄸䅣求䡁䅉䅌杁䡁䅣兡あ䝁䅧䅉療䡁䅁党祂䝁䅅䅤灂䝁䄸杢穂䍁䅁兡畂䍁䅁睕桂䝁䄴䅉䕂䝁䅫党湂䝁䄸䅌杁䕁䅷睢穂䍁䅁兑畂䝁䅣党獂䝁䅕督獁䍁䅁䅤潂䝁䅕䅉呂䝁䅅杢杁䕁䅙杣桂䝁䄴睙灂䡁䅍睙療䍁䅁村桂䡁䅫䅉䉂䡁䅉党桂䍁䅷䅉呂䝁䅕兙あ䡁䅑䅢求䍁䅷䅉桂䝁䄴䅚杁䕁䅅兤穂䡁䅑兡畂䍁䄴䅉啂䝁䅧党杁䕁䅍睢瑂䡁䅁兙畂䡁䅫䅉潂䝁䅅督杁䝁䅕兙祂䝁䄴党歂䍁䅁睚獂䝁䄸杙桂䝁䅷䅉祂䝁䅕睙療䝁䅣杢灂䡁䅑兡療䝁䄴䅉浂䝁䄸杣杁䡁䅍兤穂䡁䅑兙灂䝁䄴兙楂䝁䅫䅢灂䡁䅑入獁䍁䅁杙ㅂ䝁䅫䅢歂䝁䅫杢湂䍁䅁睢睂䝁䅕杣桂䡁䅑兡療䝁䄴督獁䍁䅁兡畂䝁䄴睢㉂䝁䅅䅤灂䝁䄸杢獁䍁䅁兙畂䝁䅑䅉歂䝁䅕督灂䝁䅣杢畁䍁䅁兑穂䍁䅁兙杁䡁䅁兡療䝁䄴党求䡁䅉䅉桂䝁䄴䅚杁䝁䅫杢畂䝁䄸杤桂䡁䅑睢祂䍁䅁兡畂䍁䅁䅤潂䝁䅕䅉橂䡁䅉党桂䡁䅑兡療䝁䄴䅉療䝁䅙䅉桂䍁䅁兢療䡁䅉党杁䡁䅍兤穂䡁䅑兙灂䝁䄴兙楂䝁䅷党杁䡁䅉党桂䝁䅷䅉求䡁䅍䅤桂䡁䅑党杁䝁䅫杢歂䡁䅕督あ䡁䅉入獁䍁䅁䅤潂䝁䅕䅉䑂䝁䄸兢睂䝁䅅杢㕂䉁杫督杁䝁䅅䅣睂䡁䅉睢桂䝁䅍䅡杁䡁䅑睢杁䝁䄰睢歂䝁䅕杣畂䍁䅁杙ㅂ䡁䅍兡畂䝁䅕督穂䍁䅁党畂䡁䅙兡祂䝁䄸杢瑂䝁䅕杢あ䡁䅍䅉潂䝁䅕䅢睂䡁䅍䅉歂䡁䅉兡㉂䝁䅕䅉橂䡁䅉党桂䡁䅑兡㉂䝁䅫䅤㕂䍁䅁兙畂䝁䅑䅉睂䡁䅉睢歂䡁䅕睙あ䝁䅫杤灂䡁䅑入杁䝁䅙睢祂䍁䅁督療䝁䄰党杁䝁䄸杚杁䡁䅑䅡求䍁䅁睤療䡁䅉䅢歂䉁杫督杁䝁䅷党桂䝁䅑兡畂䝁䅣䅉あ䝁䅕睙潂䝁䄴睢獂䝁䄸睚㕂䍁䅷䅉求䝁䄴䅤求䡁䅉䅤桂䝁䅫杢瑂䝁䅕杢あ䍁䅷䅉獂䝁䅫杚求䍁䅁督橂䝁䅫党畂䝁䅍党獁䍁䅁兙畂䝁䅑䅉楂䡁䅕督灂䝁䄴党穂䡁䅍䅉穂䝁䅕杣㉂䝁䅫睙求䡁䅍䅉橂䝁䄸兢睂䝁䅅杢灂䝁䅕督畁䍁䅁䅖潂䝁䅕䅉䑂䝁䄸兢睂䝁䅅杢㕂䍁䅁兡穂䍁䅁兙杁䡁䅁兤楂䝁䅷兡橂䝁䅷入杁䡁䅑杣桂䝁䅑党歂䍁䅁杣求䝁䅅䅢杁䝁䅕督あ䝁䅅䅤求䍁䅁兡畂䡁䅙党穂䡁䅑兢求䝁䄴䅤杁䡁䅑杣ㅂ䡁䅍䅤杁䍁䅧䍈卂䕁䅕兓啂䉁朰克杁䝁䅅杢歂䍁䅁兢求䝁䄰杙求䡁䅉䅉療䝁䅙䅉あ䝁䅧党杁䙁䅍杊兂䍁䅁兔灂䝁䅑睑桂䡁䅁䅉ぁ䑁䅁䅍杁䕁䅫杢歂䝁䅕䅥杁䡁䅣兡あ䝁䅧䅉瑂䝁䄸杣求䍁䅁䅤潂䝁䅅杢杁䡁䅍党㉂䝁䅕杢杁䝁䅑党橂䝁䅅䅚求䡁䅍䅉療䝁䅙䅉求䡁䅧䅣求䡁䅉兡求䝁䄴睙求䍁䅁䅚求䡁䅙党獂䝁䄸䅣灂䝁䄴睚獁䍁䅁兙橂䡁䅅兤灂䡁䅉兡畂䝁䅣䅌杁䝁䅅杢歂䍁䅁兢桂䝁䄴兙湂䝁䅫杢湂䍁䅁睢浂䝁䅙兡橂䝁䅕䅌杁䝁䅷兡浂䝁䅕䅉穂䝁䅍兡求䝁䄴睙求䍁䅷䅉桂䝁䄴䅚杁䝁䄰兡㑂䝁䅕䅚瑁䡁䅕督求䍁䅁䅣祂䝁䄸条求䝁䅍䅤穂䍁䄴䅉䉂䡁䅍䅉療䝁䅙䅉䭂䡁䅕杢求䍁䅁睍睁䍁䅷䅉祁䑁䅁杍ぁ䍁䅷䅉䱂䝁䅫䅢祂䝁䄸入婁䡉䅍䅉穂䡁䅑兙楂䝁䅫䅢灂䡁䅯党歂䍁䅁䅣療䡁䅉䅤浂䝁䄸䅢灂䝁䄸䅉あ䝁䄸䅤桂䝁䅷党歂䍁䅁兙睂䡁䅁杣療䡁䅧兡瑂䝁䅅䅤求䝁䅷入杁䑁䅅睎畁䑁䅁䅉瑂䝁䅫䅢獂䝁䅫睢畂䍁䅁督硂䡁䅕兙祂䝁䅕䅉浂䝁䅕党あ䍁䅁睢浂䍁䅁䅣祂䝁䅫兢桂䡁䅉兡獂䡁䅫䅉療䝁䅙杚灂䝁䅍党杁䝁䅅杢歂䍁䅁䅢灂䝁䅙党杁䡁䅍睙灂䝁䅕杢橂䝁䅕䅉穂䡁䅁兙橂䝁䅕䅉あ䝁䅧兙あ䍁䅁睤桂䡁䅍䅉㑁䑁䅍杌㍁䍁䅕䅉療䝁䅍睙ㅂ䡁䅁兡求䝁䅑䅉桂䝁䄴䅚杁䑁䅧兎畁䑁䅑兊杁䝁䅷党桂䡁䅍党歂䍁䄴䅉啂䝁䅧党杁䕁䅍睢瑂䡁䅁兙畂䡁䅫䅉桂䝁䅷督療䍁䅁䅡桂䝁䅑䅉桂䡁䅁䅣祂䝁䄸䅥灂䝁䄰兙あ䝁䅕䅢㕂䍁䅁免獁䑁䅁䅍睁䍁䅁杣求䡁䅍兡歂䝁䅕杢あ䝁䅫兙獂䍁䅁兤畂䝁䅫䅤穂䍁䅁兡畂䍁䅁䅓療䝁䅷䅢㕂䡁䅣睢療䝁䅑䅉桂䝁䄴䅚杁䙁䅍兙畂䍁䅁䅒灂䝁䅕睚療䍁䅷䅉㍂䝁䅧兡橂䝁䅧䅉潂䝁䅅䅚杁䝁䅅䅉硂䡁䅕兙祂䡁䅑党祂䝁䅷入杁䝁䅅杤求䡁䅉兙湂䝁䅕䅉療䝁䅍睙ㅂ䡁䅁兙畂䝁䅍入杁䝁䄸杚杁䑁䅫杍畁䑁䅧兊畁䍁䅁兓畂䍁䅁兙歂䝁䅑兡あ䝁䅫睢畂䍁䅷䅉あ䝁䅧党杁䕁䅍睢瑂䡁䅁兙畂䡁䅫䅉潂䝁䅅䅚杁䡁䅑睤療䍁䅁兡畂䍁䄰䅣祂䝁䄸睙求䡁䅍督杁䝁䅷兡浂䝁䅕䅉穂䝁䅍兡求䝁䄴睙求䍁䅁杣求䝁䅑党㉂䝁䅕䅢療䡁䅁兢求䝁䄴䅤杁䡁䅁杣療䝁䅯党橂䡁䅑督杁䡁䅑睢あ䝁䅅䅢灂䝁䄴睚杁䝁䅅䅣睂䡁䅉睢㑂䝁䅫兢桂䡁䅑党獂䡁䅫䅉硁䑁䅁䅍獁䑁䅁䅍睁䍁䅁督硂䡁䅕兙祂䝁䅕䅉浂䝁䅕党あ䍁䅁睤灂䡁䅑䅡杁䡁䅑睢あ䝁䅅䅢杁䝁䅕督あ䝁䅫兢桂䡁䅑党歂䍁䅁杣求䝁䅑党㉂䝁䅕䅢療䡁䅁兢求䝁䄴䅤杁䝁䅍睢穂䡁䅑督杁䝁䄸杚杁䍁䅑䅏睁䍁䄴䅍杁䝁䄰兡獂䝁䅷兡療䝁䄴䅌杁䝁䅅杢歂䍁䅁睢畂䝁䅕䅉桂䡁䅁䅣祂䝁䄸䅥灂䝁䄰兙あ䝁䅕䅢㕂䍁䅁䅏㍁䑁䅕䅌睁䑁䅁䅍杁䡁䅍兣ㅂ䝁䅅杣求䍁䅁杚療䝁䄸䅤杁䝁䅫杢瑁䡁䅁杣療䝁䅍党穂䡁䅍䅉歂䝁䅕杤求䝁䅷睢睂䝁䄰党畂䡁䅑䅉睂䡁䅉睢煂䝁䅕睙あ䍁䅁睤灂䡁䅑䅡杁䝁䅅䅉あ䝁䄸䅤桂䝁䅷䅉求䡁䅍䅤灂䝁䄰兙あ䝁䅕䅚杁䝁䅫杢㉂䝁䅕督あ䝁䄰党畂䡁䅑䅉療䝁䅙䅉歁䑁䅅杌睁䍁䅁杙灂䝁䅷䅢灂䝁䄸杢畁䅁䅁桚䅣䵁乑䅁䱂䝁䅫兢楂䝁䅕杣獂䡁䅫兌䑂䝁䅷兙祂䝁䅳䅉䑂䝁䄸杣睂䝁䄸杣桂䡁䅑兡療䝁䄴䅌杁䡁䅑睢湂䝁䅕䅤潂䝁䅕杣杁䡁䅣兡あ䝁䅧䅉灂䡁䅑督杁䡁䅍兤楂䡁䅍兡歂䝁䅫兙祂䝁䅫党穂䍁䅷䅉瑂䝁䅅杢ㅂ䝁䅙兙橂䡁䅑兤祂䝁䅕督杁䝁䅅杢歂䍁䅁兢桂䡁䅉睡求䡁䅑督杁䡁䅁党祂䡁䅍睢畂䝁䅅䅢杁䝁䅍兙祂䝁䅕䅉睂䡁䅉睢歂䡁䅕睙あ䡁䅍䅉灂䝁䄴䅉あ䝁䅧党杁䙁䅕杢灂䡁䅑党歂䍁䅁睕あ䝁䅅䅤求䡁䅍杌杁䕁䅫䅤杁䝁䄸䅣求䡁䅉兙あ䝁䅕督杁䡁䅑䅡祂䝁䄸兤湂䝁䅧䅉あ䝁䅧杣求䝁䅕䅉穂䝁䅕睚瑂䝁䅕杢あ䡁䅍杏杁䕁䄴睢祂䡁䅑䅡杁䕁䅅兢求䡁䅉兡橂䝁䅅䅌杁䕁䅫杢あ䝁䅕杣畂䝁䅅䅤灂䝁䄸杢桂䝁䅷䅉兂䝁䅕杣穂䝁䄸杢桂䝁䅷䅉䑂䝁䅅杣求䍁䅷䅉桂䝁䄴䅚杁䕁䅫杢あ䝁䅕杣畂䝁䅅䅤灂䝁䄸杢桂䝁䅷䅉䝂䝁䅅兢灂䝁䅷入杁䕁䅍兙祂䝁䅕䅉桂䝁䄴䅚杁䙁䅁杣療䝁䅙党穂䡁䅍兡療䝁䄴兙獂䍁䄴䅉啂䝁䅧党杁䝁䅍睢瑂䡁䅁兙畂䡁䅫䅉佂䝁䄸杣あ䝁䅧䅉䉂䝁䄰党祂䝁䅫睙桂䍁䅁督求䝁䅣兢求䝁䄴䅤杁䝁䄸杚浂䝁䅕杣穂䍁䅁䅚灂䡁䅍䅣療䡁䅍兙楂䝁䅷党杁䝁䅑兡桂䡁䅁党祂䡁䅍䅌杁䡁䅑杣桂䝁䅫杢灂䝁䄴睚杁䝁䅅杢歂䍁䅁入療䡁䅕䅤潂䍁䅁䅣桂䝁䄴䅤穂䍁䅷䅉穂䡁䅣兡瑂䡁䅁兙畂䡁䅑督獁䍁䅁杙桂䝁䅉入杁䡁䅣兡睂䝁䅕督獁䍁䅁杚求䝁䄰兡畂䝁䅫杢求䍁䅁兙畂䝁䅑䅉灂䝁䄴睙療䝁䄴䅤灂䝁䄴党畂䝁䅍党杁䝁䅍兙祂䝁䅕䅉睂䡁䅉睢歂䡁䅕睙あ䡁䅍䅌杁䡁䅉党ㅂ䡁䅍兙楂䝁䅷党杁䡁䅕杢歂䝁䅕杣㍂䝁䅕兙祂䍁䅷䅉浂䝁䅅睙灂䝁䅅䅢杁䝁䅅杢歂䍁䅁杙桂䡁䅑䅡祂䝁䄸睢瑂䍁䅁䅤灂䡁䅍督ㅂ䝁䅕䅌杁䡁䅁兙睂䝁䅕杣杁䡁䅑睢㍂䝁䅕䅢穂䍁䅷䅉畂䝁䅅䅣牂䝁䅫杢穂䍁䅷䅉㍂䝁䅫䅣求䡁䅉督獁䍁䅁䅤灂䡁䅍督ㅂ䝁䅕䅌杁䡁䅑睢㍂䝁䅕䅢穂䍁䅷䅉穂䝁䄸兙睂䡁䅍䅉桂䝁䄴䅚杁䡁䅍兙畂䝁䅫䅤灂䡁䅯党祂䡁䅍䅌杁䝁䅅杢歂䍁䅁睢あ䝁䅧党祂䍁䅁杣求䝁䅷兙あ䝁䅕䅚杁䡁䅁杣療䝁䅑兤橂䡁䅑督杁䡁䅕杢歂䝁䅕杣杁䡁䅑䅡求䍁䅁䅓ㅂ䝁䅣睚灂䝁䅕督獁䍁䅁䅕ㅂ䝁䅷䅢瑁䙁䅕䅣穂䍁䅷䅉䡂䝁䄸睢歂䕁䄴兡あ䝁䅕督獁䍁䅁睓療䡁䅑党㑂䍁䅷䅉兂䝁䄸兡穂䝁䅕䅌杁䕁䅑党睂䝁䅕杢歂䍁䅷䅉䱂䝁䅷党求䝁䄴党㑂䍁䅷䅉呂䝁䅍睢あ䡁䅑䅌杁䕁䅍睢あ䡁䅑睢畂䝁䅕䅢獂䝁䅕䅌杁䙁䅙兡㉂䝁䅅䅌杁䙁䅣入睂䝁䅅䅢獂䍁䅷䅉桂䝁䄴䅚杁䝁䄸䅤潂䝁䅕杣杁䝁䅉杣桂䝁䄴䅚杁䝁䄴兙瑂䝁䅕督畁䍁䅁䅖潂䝁䅕䅉䩂䝁䄴䅤求䡁䅉杢桂䡁䅑兡療䝁䄴兙獂䍁䅁䅕求䡁䅉督療䝁䄴兙獂䍁䅁睑桂䡁䅉党杁䡁䅍党湂䝁䄰党畂䡁䅑䅉睂䡁䅉睢㉂䝁䅫䅚求䡁䅍䅉楂䝁䅅杙㕂䍁䅁兙畂䝁䅑䅉橂䝁䅧兡獂䝁䅑䅉橂䝁䅅杣求䍁䅷䅉桂䝁䅑兤獂䡁䅑䅉橂䝁䅅杣求䍁䅁兙畂䝁䅑䅉浂䝁䅕兢灂䝁䄴兡畂䝁䅕䅉橂䝁䅅杣求䍁䅷䅉灂䝁䄴睙獂䡁䅕䅚灂䝁䄴睚杁䝁䅑兡穂䡁䅁睢穂䝁䅅杙獂䝁䅕䅉歂䝁䅫兙睂䝁䅕杣穂䍁䅷䅉あ䡁䅉兙灂䝁䄴兡畂䝁䅣䅉桂䝁䄴䅚杁䡁䅫睢ㅂ䡁䅑䅡杁䡁䅁兙畂䡁䅑督獁䍁䅁督㍂䝁䅫兢睂䝁䅅杢あ䡁䅍䅌杁䝁䅉兙楂䡁䅫䅉㍂䝁䅫䅣求䡁䅍䅌杁䝁䅙党瑂䝁䅫杢灂䝁䄴党杁䝁䅅杢歂䍁䅁兡畂䝁䅍睢畂䡁䅑兡畂䝁䅕杢橂䝁䅕䅉橂䝁䅅杣求䍁䅁䅣祂䝁䄸䅚ㅂ䝁䅍䅤穂䍁䅷䅉祂䝁䅕兤穂䝁䅅杙獂䝁䅕䅉ㅂ䝁䄴䅚求䡁䅉睤求䝁䅅杣獁䍁䅁兙畂䝁䅑䅉療䡁䅑䅡求䡁䅉䅉祂䝁䅕䅢桂䡁䅑党歂䍁䅁䅣祂䝁䄸䅚ㅂ䝁䅍䅤穂䍁䅁兤畂䝁䅑党祂䍁䅁䅤潂䝁䅕䅉䥂䡁䅕睚湂䝁䅫党穂䍁䅷䅉䱂䝁䄸䅤求䡁䅧䅌杁䕁䅣睢療䝁䅑杚求䝁䅕䅢獁䍁䅁兓畂䡁䅑兡瑂䡁䅕督獁䍁䅁䅒求䡁䅁党畂䝁䅑䅉桂䝁䄴䅚杁䝁䄸䅤潂䝁䅕杣杁䝁䅉杣桂䝁䄴䅚杁䝁䄴兙瑂䝁䅕督畁䍁䅁䅖潂䝁䅕䅉䩂䝁䄴䅤求䡁䅉杢桂䡁䅑兡療䝁䄴兙獂䍁䅁杒桂䝁䄰兡獂䡁䅫䅉䑂䝁䅅杣求䍁䅁兙畂䝁䅑䅉兂䡁䅉睢浂䝁䅕督穂䝁䅫睢畂䝁䅅䅢杁䡁䅍党湂䝁䄰党畂䡁䅑䅉療䝁䅙杚求䡁䅉督杁䝁䅙兙橂䝁䅫兙獂䍁䅁兙畂䝁䅑䅉楂䝁䅅䅤潂䡁䅉睢療䝁䄰䅉あ䝁䅫督穂䡁䅕党獁䍁䅁䅣桂䡁䅁党祂䍁䅁䅤療䡁䅣党獂䡁䅍䅌杁䝁䄴兙睂䝁䅳兡畂䡁䅍䅌杁䡁䅣兡睂䝁䅕杣穂䍁䅷䅉あ䝁䅫督穂䡁䅕党獁䍁䅁䅤療䡁䅣党獂䡁䅍䅌杁䡁䅍睢桂䡁䅁督杁䝁䅅杢歂䍁䅁督桂䝁䄴兡あ䝁䅫来求䡁䅉督獁䍁䅁兙畂䝁䅑䅉療䡁䅑䅡求䡁䅉䅉祂䝁䅕䅢桂䡁䅑党歂䍁䅁䅣祂䝁䄸䅚ㅂ䝁䅍䅤穂䍁䅁兤畂䝁䅑党祂䍁䅁䅤潂䝁䅕䅉䱂䝁䅷党求䝁䄴党㑂䍁䅷䅉呂䝁䅍睢あ䡁䅑䅌杁䙁䅙兡㉂䝁䅅䅌杁䕁䅅杢歂䡁䅉党㑂䍁䅷䅉呂䝁䅍睢あ䡁䅑党㑂䍁䅷䅉塂䡁䅫䅣桂䝁䅷䅢獁䍁䅁兙畂䝁䅑䅉療䡁䅑䅡求䡁䅉䅉楂䡁䅉兙畂䝁䅑䅉畂䝁䅅兢求䡁䅍杌杁䕁䅫䅤杁䝁䅅䅢穂䝁䄸䅉穂䝁䅕䅢獂䡁䅍䅉潂䝁䄸兤穂䝁䅕䅡療䝁䅷䅚杁䡁䅕督求䍁䅁䅣祂䝁䄸䅚ㅂ䝁䅍䅤穂䍁䅁䅚灂䡁䅉党橂䡁䅑䅢㕂䍁䅁䅤療䍁䅁督ㅂ䡁䅁党祂䝁䄰兙祂䝁䅳党あ䡁䅍䅌杁䝁䄰兙穂䡁䅍䅉瑂䝁䅕杣橂䝁䅧兙畂䝁䅑兡穂䝁䅕杣穂䍁䅷䅉歂䡁䅉兤湂䡁䅍䅤療䡁䅉党穂䍁䅷䅉㍂䝁䅅杣求䝁䅧睢ㅂ䡁䅍党杁䝁䅍䅢ㅂ䝁䅉督獁䍁䅁杤桂䡁䅉兡求䡁䅑入杁䝁䅅杢歂䍁䅁䅚求䡁䅁兙祂䡁䅑兢求䝁䄴䅤杁䡁䅍䅤療䡁䅉党穂䍁䅷䅉桂䝁䄴䅚杁䝁䄸䅤潂䝁䅕杣杁䡁䅉党あ䝁䅅兡獂䍁䅁睢ㅂ䡁䅑䅢求䡁䅑督獁䍁䅁兙穂䍁䅁睤求䝁䅷䅢杁䝁䅅督杁䡁䅑䅡祂䝁䄸兤湂䝁䅧䅉療䡁䅑䅡求䡁䅉䅉歂䝁䅫督あ䡁䅉兡楂䡁䅕䅤療䡁䅉督杁䝁䅅杢歂䍁䅁党瑁䝁䅍睢瑂䝁䄰党祂䝁䅍党㝁䍁䅁兙畂䝁䅑䅉睂䡁䅉睢浂䝁䅕督穂䝁䅫睢畂䝁䅅䅢杁䡁䅕督求䍁䅁䅣祂䝁䄸䅚ㅂ䝁䅍䅤穂䍁䅁䅚灂䡁䅉党橂䡁䅑䅢㕂䍁䅁䅤療䍁䅁䅚灂䡁䅍䅤祂䝁䅫杙ㅂ䡁䅑睢祂䡁䅍䅌杁䝁䄰兙畂䡁䅕杚桂䝁䅍䅤ㅂ䡁䅉兡畂䝁䅣䅌杁䝁䅷睢歂䝁䅣兡畂䝁䅣䅌杁䝁䄸杚浂䝁䅫睙求䍁䅁杙ㅂ䝁䅫䅢歂䝁䅫杢湂䍁䅷䅉浂䝁䄸睢歂䍁䅁督求䡁䅉杤灂䝁䅍党獁䍁䅁兙畂䝁䅑䅉睂䡁䅕杙獂䝁䅫睙杁䝁䅙兙橂䝁䅫䅢灂䡁䅑兡求䡁䅍䅌杁䝁䅅督杁䡁䅣党獂䝁䅷䅉桂䡁䅍䅉あ䝁䅧杣療䡁䅕睚潂䍁䅁党瑁䝁䅍睢瑂䝁䄰党祂䝁䅍党畁䍁䅁睓灂䝁䄰杙求䡁䅉䅢㕂䍁䄰睑獂䝁䅅杣牂䍁䅁睑療䡁䅉䅣療䡁䅉兙あ䝁䅫睢畂䍁䅁睤桂䡁䅍䅉浂䝁䄸兤畂䝁䅑党歂䍁䅁兡畂䍁䅁免㑁䑁䅣杍杁䝁䅅杢歂䍁䅁兡穂䍁䅁䅡求䝁䅅䅚硂䡁䅕兙祂䡁䅑党祂䝁䅕䅚杁䝁䅫杢杁䕁䅑兙獂䝁䅷兙穂䍁䅷䅉啂䝁䅕䅥桂䡁䅍杌䅁偁坁䅁啁䅃䅁睓灂䝁䄰睙療䍁䅁杕求䝁䅅䅢あ䡁䅫䅉潁䕁䄴兗呂䕁䅕杏杁䕁䅳兓乂䍁䅫䅉灂䡁䅍䅉桂䍁䅁杣求䝁䅅䅢杁䝁䅕督あ䝁䅅䅤求䍁䅁兡畂䡁䅙党穂䡁䅑兢求䝁䄴䅤杁䡁䅑杣ㅂ䡁䅍䅤杁䍁䅧杕䙂䕁䅫䅖灁䍁䅁兙畂䝁䅑䅉獂䝁䅕兙歂䝁䅫杢湂䍁䅁睢㍂䝁䄴党祂䍁䅁兙畂䝁䅑䅉療䡁䅁党祂䝁䅅䅤療䡁䅉䅉療䝁䅙䅉潂䝁䅫睚潂䍁䄰兣ㅂ䝁䅅䅢灂䡁䅑入獁䍁䅁睢睂䝁䅕杢瑁䝁䅅兡祂䍁䅷䅉湂䡁䅉睢橂䝁䅕杣㕂䍁䄰兙畂䝁䅍䅡療䡁䅉党歂䍁䅁督潂䝁䄸䅣睂䝁䅫杢湂䍁䅁睙求䝁䄴䅤求䡁䅉督杁䝁䅅杢歂䍁䅁兢灂䡁䅧党歂䍁䄰兤穂䝁䅕䅉睂䡁䅉睢睂䝁䅕杣あ䝁䅫党穂䍁䅁兡畂䍁䅁䅤潂䝁䅕䅉噂䝁䄴兡あ䝁䅕䅚杁䙁䅍䅤桂䡁䅑党穂䍁䄴䅉啂䝁䅧党杁䝁䅍睢瑂䡁䅁兙畂䡁䅫升穂䍁䅁䅣療䡁䅉䅤浂䝁䄸䅢灂䝁䄸䅉灂䡁䅍䅉穂䡁䅑杣桂䡁䅑党湂䝁䅫睙桂䝁䅷䅢㕂䍁䅁睙療䝁䄴睙求䝁䄴䅤祂䝁䅅䅤求䝁䅑䅉灂䝁䄴䅉あ䝁䅧党杁䝁䅙兡祂䡁䅍䅤瑁䡁䅉兡畂䝁䅣䅉穂䡁䅕杙ㅂ䡁䅉杙穂䍁䅁睢浂䍁䅁䅤潂䝁䅕䅉あ䝁䄸䅣杁䝁䄰兙煂䝁䄸杣杁䝁䄰党あ䡁䅉睢睂䝁䄸䅢灂䡁䅑兙畂䍁䅁兢桂䡁䅉睡求䡁䅑督獁䍁䅁兡畂䝁䅍䅢ㅂ䝁䅑兡畂䝁䅣䅉潂䝁䅫睚潂䍁䄰杙桂䡁䅉杣灂䝁䅕杣瑁䡁䅑睢瑁䝁䅕杢あ䡁䅉入杁䝁䅍睢桂䡁䅍䅤桂䝁䅷䅉瑂䝁䅅杣牂䝁䅕䅤穂䍁䅁兙畂䝁䅑䅉祂䝁䅅䅣灂䝁䅑䅢㕂䍁䅁党㑂䡁䅁兙畂䝁䅑兡畂䝁䅣䅉呂䡁䅕杢杁䕁䅉党獂䡁䅑䅉橂䝁䅫䅤灂䝁䅕督畁䍁䅁兓あ䡁䅍䅉あ䝁䅕杢桂䝁䄴䅤杁䝁䄰兡㑂䍁䅁兡穂䍁䅁杚療䝁䅍兤穂䝁䅕䅚杁䝁䄸杢杁䝁䅕督穂䝁䅕杢あ䝁䅫兙獂䍁䅷䅉畂䝁䅕睙求䡁䅍督灂䡁䅑入瑁䝁䅉兙穂䝁䅕䅚杁䝁䅣睢療䝁䅑督杁䝁䅅杢歂䍁䅁督求䡁䅉杤灂䝁䅍党穂䍁䅁䅤潂䝁䅅䅤杁䝁䅑杣灂䡁䅙党杁䝁䄰兤獂䡁䅑兡睂䝁䅷党杁䡁䅍䅡療䡁䅁䅣灂䝁䄴睚杁䡁䅑杣灂䡁䅁督杁䡁䅁党祂䍁䅁睤求䝁䅕睡畁䍁䅁䅕ㅂ䝁䅉䅢灂䝁䅍䅢㕂䍁䅁䅤祂䝁䅅䅚求䝁䅑䅉療䝁䄴䅉あ䝁䅧党杁䕁䄴兗呂䕁䅕䅉穂䝁䅫杢橂䝁䅕䅉硁䑁䅫兏硁䍁䅁兙畂䝁䅑䅉灂䝁䄴睙獂䡁䅕䅚求䝁䅑䅉灂䝁䄴䅉あ䝁䅧党杁䙁䅍杊兂䍁䅁兎睁䑁䅁䅉䩂䝁䄴䅚求䡁䅧䅌杁䡁䅑䅡求䍁䅁睙療䝁䄰䅣桂䝁䄴入杁䝁䅧兙穂䍁䅁督睂䝁䅕睙灂䝁䅅䅢灂䡁䅯党歂䍁䅁兡畂䍁䅁督潂䝁䄸䅣睂䝁䅫杢湂䍁䅁睙求䝁䄴䅤求䡁䅉䅉療䡁䅣杢求䡁䅉督潂䝁䅫䅣獁䍁䅁兢桂䝁䄴兙湂䝁䅕兢求䝁䄴䅤獁䍁䅁兙橂䡁䅅兤灂䡁䅍兡あ䝁䅫睢畂䡁䅍䅌杁䝁䅅杢歂䍁䅁杤桂䝁䅷兤求䍁䄰党畂䝁䅧兙畂䝁䅍兡畂䝁䅣䅉祂䝁䅕䅚求䡁䅙党獂䝁䄸䅣瑂䝁䅕杢あ䍁䅁兙橂䡁䅑兡㉂䝁䅫䅤灂䝁䅕督杁䝁䅙睢祂䍁䅁兢療䡁䅉党杁䡁䅑䅡桂䝁䄴䅉㉁䑁䅕䅉㕂䝁䅕兙祂䡁䅍杌杁䙁䅣兡あ䝁䅧䅉桂䍁䅁䅣祂䝁䄸杤求䝁䄴䅉橂䝁䄸兢瑂䝁䅫䅤瑂䝁䅕杢あ䍁䅁䅤療䍁䅁睙療䡁䅉䅣療䡁䅉兙あ䝁䅕䅉祂䝁䅕督睂䝁䄸杢穂䝁䅫杙灂䝁䅷兡あ䡁䅫䅌杁䕁䅳兡瑂䝁䅍睢杁䙁䅉党桂䝁䅷䅤㕂䍁䅁兡穂䍁䅁兙杁䡁䅉党橂䝁䄸睚畂䝁䅫来求䝁䅑䅉灂䝁䄴䅚ㅂ䡁䅍䅤祂䡁䅫䅉獂䝁䅕兙歂䝁䅕杣杁䝁䅫杢杁䡁䅑䅡灂䡁䅍䅉桂䡁䅉党桂䍁䄴䅉䉂䡁䅍䅉療䝁䅙䅉䕂䝁䅕睙求䝁䄰杙求䡁䅉䅉穁䑁䅅䅌杁䑁䅉䅍祁䑁䅑䅌杁䡁䅑䅡求䍁䅁睙療䝁䄰䅣桂䝁䄴入杁䝁䄸睤畂䝁䅕䅚杁䝁䅫杢あ䝁䅕杣求䡁䅍䅤穂䍁䅁兡畂䍁䅁兎㉁䑁䅧䅉噂䍁䄴睕畁䍁䅁督潂䝁䄸䅣睂䝁䅫杢湂䍁䅁睙求䝁䄴䅤求䡁䅉督杁䝁䅅杢歂䍁䅁兢灂䡁䅧党歂䍁䄰兤穂䝁䅕䅉桂䡁䅍督求䡁䅑督杁䝁䅍睢瑂䡁䅁杣灂䡁䅍兡畂䝁䅣䅉硁䑁䅁免杁䝁䄰兡獂䝁䅷兡療䝁䄴䅉穂䡁䅅兤桂䡁䅉党杁䝁䅙党求䡁䅑䅉療䝁䅙䅉湂䡁䅉睢穂䡁䅍䅉獂䝁䅕兙穂䝁䅅杙獂䝁䅕䅉穂䡁䅁兙橂䝁䅕杌䅁䡁啍䅁㙁䅄䅁睓灂䝁䄴䅚求䡁䅉䅉乂䝁䄸杣湂䝁䅅杢獁䍁䅁兓畂䝁䅍杌杁䝁䄸䅣求䡁䅉兙あ䝁䅕督杁䝁䅅督杁䝁䅅杢杁䝁䅕杢求䡁䅉睚㕂䍁䅁兡畂䝁䅙杣桂䡁䅍䅤祂䡁䅕睙あ䡁䅕杣求䍁䅁睙療䝁䄰䅣桂䝁䄴入杁䡁䅁杣灂䝁䄰兙祂䝁䅫䅢㕂䍁䅁兡畂䍁䅁杔療䡁䅉䅤潂䍁䅁兑瑂䝁䅕杣灂䝁䅍兙畁䍁䅁䅖潂䝁䅕䅉橂䝁䄸兢睂䝁䅅杢㕂䍁䅁睢睂䝁䅕杣桂䡁䅑党穂䍁䅁䅤潂䡁䅉睢ㅂ䝁䅣䅡杁䕁䄴兙あ䡁䅕杣桂䝁䅷䅉䡂䝁䅅督杁䙁䅁兡睂䝁䅕䅢灂䝁䄴党穂䍁䅷䅉兂䡁䅉睢歂䡁䅕睙あ䡁䅍䅉兂䝁䅫䅣求䝁䅷兡畂䝁䅕督獁䍁䅁䅖求䡁䅉兢灂䝁䄴兙獂䡁䅍䅌杁䝁䅅杢歂䍁䅁睑偂䑁䅉䅉穂䝁䅕睚瑂䝁䅕杢あ䡁䅍杌杁䙁䅑䅡求䍁䅁杔桂䡁䅑兤祂䝁䅅䅢杁䕁䅣兙穂䍁䅁䅕灂䡁䅁党獂䝁䅫杢求䡁䅍䅉穂䝁䅕睚瑂䝁䅕杢あ䍁䅁睢㍂䝁䄴督杁䝁䅅杢歂䍁䅁睢睂䝁䅕杣桂䡁䅑党穂䍁䅁兡畂䡁䅑党祂䡁䅍䅤桂䡁䅑党杁䝁䅅杢歂䍁䅁兡畂䡁䅑杣桂䡁䅍䅤桂䡁䅑党杁䝁䄴兙あ䡁䅕杣桂䝁䅷䅉湂䝁䅅督杁䡁䅁兡睂䝁䅕䅢灂䝁䄴党獁䍁䅁兙畂䝁䅑䅉穂䡁䅑睢祂䝁䅅睚求䍁䅁督㕂䡁䅍䅤求䝁䄰督㝁䍁䅁杢桂䡁䅑兤祂䝁䅅䅢杁䝁䅣兙穂䍁䅁睚桂䡁䅑䅡求䡁䅉兡畂䝁䅣䅉穂䡁䅫督あ䝁䅕兢穂䍁䅁兙畂䝁䅑䅉畂䝁䅅䅤ㅂ䡁䅉兙獂䍁䅁睚桂䡁䅍䅉睂䡁䅉睢橂䝁䅕督穂䝁䅫杢湂䍁䅁兙畂䝁䅑䅉あ䡁䅉党桂䡁䅑兡畂䝁䅣䅉浂䝁䅅睙灂䝁䅷兡あ䝁䅫党穂䑁䅳䅉畂䝁䅅䅤ㅂ䡁䅉兙獂䍁䅁睚桂䡁䅍䅉獂䝁䅫兣ㅂ䝁䅫䅚穂䍁䅁杚祂䝁䅅睙あ䝁䅫睢畂䝁䅅䅤灂䝁䄸杢杁䝁䅙兙橂䝁䅫䅢灂䡁䅑兡求䡁䅍䅉桂䝁䄴䅚杁䡁䅑杣桂䝁䄴督睂䝁䄸杣あ䝁䅅䅤灂䝁䄸杢杁䡁䅍入穂䡁䅑党瑂䡁䅍睏杁䝁䅅杢歂䍁䅁䅢灂䡁䅅兤求䝁䅙兡求䝁䅑䅉畂䝁䅅䅤ㅂ䡁䅉兙獂䍁䅁睚桂䡁䅍䅉湂䝁䅅督灂䝁䅙兡橂䝁䅅䅤灂䝁䄸杢獁䍁䅁䅢灂䡁䅅兤求䝁䅙兙橂䡁䅑兡療䝁䄴䅌杁䝁䅅杢歂䍁䅁督あ䝁䄸杣桂䝁䅣党杁䝁䅙兙橂䝁䅫䅢灂䡁䅑兡求䡁䅍杌杁䙁䅑䅡求䍁䅁䅕祂䝁䄸䅚ㅂ䝁䅍䅤穂䍁䅁䅕灂䡁䅁党獂䝁䅫杢求䡁䅍䅉穂䝁䅕睚瑂䝁䅕杢あ䍁䅁睢㍂䝁䄴督杁䝁䅅杢歂䍁䅁睢睂䝁䅕杣桂䡁䅑党穂䍁䅁杣求䝁䅙兡畂䝁䅕䅚杁䡁䅁党あ䡁䅉睢獂䝁䅕兤瑂䍁䅁䅣祂䝁䄸䅚ㅂ䝁䅍䅤穂䍁䅷䅉桂䝁䄴䅚杁䝁䅍杣ㅂ䝁䅑党杁䝁䄸兡獂䍁䅁兙畂䝁䅑䅉橂䝁䄸杢歂䝁䅕杢穂䝁䅅䅤求䍁䅁䅣灂䡁䅁党獂䝁䅫杢求䡁䅍睏杁䝁䅅杢歂䍁䅁兙穂䡁䅍睢橂䝁䅫兙あ䝁䅕䅚杁䡁䅁杣療䝁䅑兤橂䡁䅑䅉あ䝁䅕杣瑂䝁䅫杢桂䝁䅷督杁䝁䅅杢歂䍁䅁䅣求䡁䅑杣療䝁䅷党ㅂ䝁䄰䅉睂䝁䅫䅣求䝁䅷兡畂䝁䅕䅉あ䡁䅉兙畂䡁䅍兢灂䡁䅧䅉浂䝁䅅睙灂䝁䅷兡あ䝁䅫党穂䍁䄴䅉啂䝁䅧党杁䙁䅑党祂䝁䄰兡畂䝁䅅䅢穂䍁䅁督求䝁䅣兢求䝁䄴䅤杁䝁䄸睤畂䡁䅍䅉桂䝁䄴䅚癁䝁䄸杣杁䝁䄸䅣求䡁䅉兙あ䝁䅕督杁䝁䅷兡硂䡁䅕兡歂䡁䅍䅉桂䝁䄴䅚杁䝁䅉兤獂䝁䅳䅉あ䝁䅕杣瑂䝁䅫杢桂䝁䅷督杁䡁䅑䅡桂䡁䅑䅉穂䡁䅑睢祂䝁䅕督杁䝁䅅杢歂䍁䅁䅡桂䝁䄴䅚獂䝁䅕督杁䡁䅙兙祂䝁䅫睢ㅂ䡁䅍䅉橂䝁䄸兢瑂䝁䄸䅚灂䡁䅑兡求䡁䅍䅌杁䝁䅫杢橂䝁䅷兤歂䝁䅫杢湂䍁䅁睚桂䡁䅍睢獂䝁䅫杢求䍁䅷䅉歂䝁䅫党穂䝁䅕䅢杁䝁䅙兤求䝁䅷䅌杁䡁䅉党畂䝁䅕睤桂䝁䅉䅢求䍁䅁杚ㅂ䝁䅕䅢杁䝁䅅杢歂䍁䅁杚求䝁䅕䅚穂䡁䅑睢橂䝁䅳督獁䍁䅁睙潂䝁䅕兢灂䝁䅍兙獂䡁䅍䅌杁䝁䅕䅤潂䝁䅅杢療䝁䅷䅌杁䝁䄰党あ䝁䅅䅢穂䍁䅷䅉桂䝁䄴䅚杁䡁䅁党あ䡁䅉睢獂䝁䅕兤瑂䍁䅁睙療䝁䅳党㝁䍁䅁兙畂䝁䅑䅉療䡁䅣杢穂䍁䅁䅤桂䝁䄴睡求䡁䅉督畁䍁䅁䅖潂䝁䅕䅉䑂䕁䄸杍杁䡁䅍党湂䝁䄰党畂䡁䅑䅉睂䡁䅉睢歂䡁䅕睙求䡁䅍䅌杁䡁䅑杣桂䝁䄴督睂䝁䄸杣あ䡁䅍䅌杁䝁䅅杢歂䍁䅁兢桂䡁䅉睡求䡁䅑督杁䕁䅍睔祁䍁䅁䅤療䍁䅁杣求䝁䅍睢㉂䝁䅕杣㕂䍁䅁兙畂䝁䅑䅉睂䡁䅉睢歂䡁䅕睙あ䝁䅫睢畂䍁䅁睙祂䡁䅕䅚求䍁䅁睢灂䝁䅷䅉浂䡁䅉睢瑂䍁䅁兢桂䡁䅑兤祂䝁䅕䅉療䝁䅫䅢杁䝁䅙兡求䝁䅷䅚穂䑁䅳䅉療䡁䅣杢穂䍁䅁兡畂䡁䅑党祂䝁䅕督あ䡁䅍䅉灂䝁䄴睌療䡁䅉䅉療䡁䅁党祂䝁䅅䅤求䡁䅍䅉療䝁䅫䅢杁䝁䅙兡求䝁䅷䅚穂䍁䅁兙畂䝁䅑䅉湂䝁䅅督療䝁䅷兡畂䝁䅕䅉睂䡁䅉睢橂䝁䅕督穂䝁䅫杢湂䍁䅁䅣獂䝁䅅杢あ䡁䅍睏杁䝁䅅杢歂䍁䅁睢睂䝁䅕杣桂䡁䅑党穂䍁䅁兙杁䝁䅍杣ㅂ䝁䅑党杁䝁䄸兡獂䍁䅁䅣灂䡁䅁党獂䝁䅫杢求䍁䅁督㕂䡁䅍䅤求䝁䄰䅉灂䝁䄴䅉塂䝁䅕督あ䍁䅁䅖求䡁䅧兙穂䍁䅷䅉桂䡁䅍䅉㍂䝁䅕䅢獂䍁䅁兙穂䍁䅁睢㍂䝁䄴督杁䝁䅅杢歂䍁䅁睢睂䝁䅕杣桂䡁䅑党穂䍁䅁杕佂䕁䅣䅉桂䝁䄴䅚杁䕁䅷杔䡂䍁䅁杚桂䝁䅍兡獂䝁䅫䅤灂䝁䅕督畁䍁䅁兓あ䍁䅁睢㍂䝁䄴督杁䝁䅅杢歂䍁䅁睢睂䝁䅕杣桂䡁䅑党穂䍁䅁兙睂䡁䅁杣療䡁䅧兡瑂䝁䅅䅤求䝁䅷入杁䑁䅧杍獁䑁䅁䅍睁䍁䅁兢灂䝁䅷党穂䍁䅁睢浂䍁䅁䅣灂䡁䅁党獂䝁䅫杢求䡁䅍䅉桂䝁䄴䅚杁䑁䅅睍㕁䍁䅁䅤求䡁䅉兢灂䝁䄴兙獂䡁䅍杌杁䙁䅑䅡求䍁䅁睙療䝁䄰䅣桂䝁䄴入杁䡁䅣兙穂䍁䅁杚療䡁䅉兢求䡁䅉䅢㕂䍁䅁睡畂䝁䄸睤畂䍁䅁兙穂䍁䅁睓灂䝁䄴䅚求䡁䅉䅉乂䝁䄸杣湂䝁䅅杢杁䕁䅧睢獂䝁䅑睙療䍁䅁䅔䵂䕁䅍䅉桂䝁䄴䅚杁䝁䅍䅡桂䝁䄴睚求䝁䅑䅉灂䡁䅑督杁䝁䄴兙瑂䝁䅕䅉あ䝁䄸䅉䱂䝁䅫杢歂䝁䅕杣杁䕁䄰睢祂䝁䅣兙畂䍁䅷䅉䩂䝁䄴睙畁䍁䅁兡畂䍁䅁杒求䝁䅉杣ㅂ䝁䅅杣㕂䍁䅁杍睁䑁䅅免畁䍁䅁睓灂䝁䄴䅚求䡁䅉䅉乂䝁䄸杣湂䝁䅅杢獁䍁䅁兓畂䝁䅍杌杁䡁䅣兙穂䍁䅁杚療䡁䅕杢歂䝁䅕䅚杁䝁䅫杢杁䑁䅅兏㕁䑁䅣䅉桂䝁䄴䅚杁䝁䅫督杁䝁䅧党桂䝁䅑兣ㅂ䝁䅅杣あ䝁䅕杣求䝁䅑䅉灂䝁䄴䅉䥂䝁䄸兤穂䡁䅑睢畂䍁䅷䅉啂䝁䅕䅥桂䡁䅍杌䅁䅁噁䅁㡃杂䅁睓灂䝁䄴督桂䝁䅷党杁䕁䅍兙睂䝁䅫䅤桂䝁䅷䅉䡂䡁䅉睢ㅂ䡁䅁䅌杁䕁䅫杢橂䍁䄴䅌杁䝁䅅䅉穂䡁䅁党橂䝁䅫兙獂䡁䅑入杁䝁䅫杢穂䡁䅕杣桂䝁䄴睙求䍁䅁睙療䝁䄰䅣桂䝁䄴入獁䍁䅁党畂䝁䅣兙湂䝁䅕督杁䝁䅫杢杁䡁䅑䅡求䍁䅁䅣祂䝁䄸杤灂䡁䅍兡療䝁䄴䅉療䝁䅙䅉睂䡁䅉睢睂䝁䅕杣あ䡁䅫䅉桂䝁䄴䅚杁䝁䅍兙穂䡁䅕兙獂䡁䅑入杁䝁䅫杢穂䡁䅕杣桂䝁䄴睙求䍁䅁䅣祂䝁䄸䅚ㅂ䝁䅍䅤穂䍁䅁兡畂䍁䅁䅤潂䝁䅕䅉噂䝁䄴兡あ䝁䅕䅚杁䙁䅍䅤桂䡁䅑党穂䍁䄴䅉啂䝁䅧党杁䝁䅍睢瑂䡁䅁兙畂䡁䅫升穂䍁䅁睙療䝁䄰兢求䡁䅉睙灂䝁䅅䅢杁䝁䅷兡畂䝁䅕督杁䝁䄸杚浂䝁䅕杣灂䝁䄴睚穂䍁䅁兡畂䝁䅍䅢ㅂ䝁䅑党杁䝁䅍睢瑂䝁䄰党祂䝁䅍兡桂䝁䅷䅉睂䡁䅉睢睂䝁䅕杣あ䡁䅫䅌杁䡁䅍兢桂䝁䅷䅢杁䝁䅉兤穂䝁䅫杢求䡁䅍督杁䝁䅍兙穂䡁䅕兙獂䡁䅑入杁䝁䅅杢歂䍁䅁䅣祂䝁䄸䅣求䡁䅉䅤㕂䍁䅷䅉求䡁䅧睙求䡁䅍督杁䝁䅅杢歂䍁䅁睚求䝁䄴党祂䝁䅅䅢杁䝁䅍兙穂䡁䅕兙獂䡁䅑入獁䍁䅁睙療䝁䄴督あ䡁䅉兤橂䡁䅑兡療䝁䄴䅌杁䝁䅅䅢獂䝁䅫党歂䍁䅁䅡求䝁䅅䅢あ䝁䅧䅌杁䝁䅷兡浂䝁䅕䅉穂䝁䅍兡求䝁䄴睙求䡁䅍䅌杁䝁䅕杢あ䝁䅕杣あ䝁䅅兡畂䝁䄰党畂䡁䅑䅌杁䝁䅕杢求䡁䅉睚㕂䍁䅷䅉求䝁䄴杤灂䡁䅉睢畂䝁䄰党畂䡁䅑兙獂䍁䅷䅉求䡁䅧睙求䡁䅍督杁䡁䅁杣療䝁䅙党穂䡁䅍兡療䝁䄴兙獂䍁䅷䅉潂䝁䅕兙獂䡁䅑䅡杁䝁䅍兙祂䝁䅕䅌杁䡁䅁兤楂䝁䅷兡橂䍁䅁党畂䡁䅑兡あ䡁䅫䅌杁䝁䅍睢瑂䝁䄰党祂䝁䅍兡桂䝁䅷䅉桂䡁䅕䅤療䍁䅷䅉灂䝁䄴䅢桂䝁䄴䅚杁䝁䄰兙祂䝁䅫杢求䍁䅷䅉桂䡁䅙兡桂䡁䅑兡療䝁䄴䅌杁䝁䄸睙求䝁䅅杢杁䝁䄰兙祂䝁䅫杢求䍁䅷䅉睂䡁䅉睢歂䡁䅕睙あ䍁䅁杣求䝁䅍兙獂䝁䅷䅌杁䝁䅅杢歂䍁䅁杣桂䝁䅫䅢祂䝁䄸兙歂䍁䅷䅉桂䡁䅍䅉㍂䝁䅕䅢獂䍁䅁兙穂䍁䅁䅣祂䝁䄸䅚ㅂ䝁䅍䅤獁䍁䅁䅣祂䝁䄸杚求䡁䅍督灂䝁䄸杢桂䝁䅷䅌杁䝁䅅杢歂䍁䅁兢桂䝁䄴兙湂䝁䅕兢求䝁䄴䅤杁䝁䅷兡桂䝁䅉兡獂䝁䅫䅤㕂䍁䅁兡畂䡁䅍兤祂䝁䅅杢橂䝁䅕杌杁䕁䅫䅤杁䝁䄰兙祂䝁䅳党あ䡁䅍䅉桂䝁䄴䅚杁䡁䅍党獂䝁䅷督杁䝁䅫䅤穂䍁䅁兡畂䡁䅍兤祂䝁䅅杢橂䝁䅕䅉睂䡁䅉睢歂䡁䅕睙あ䡁䅍䅉灂䝁䄴䅉桂䝁䅷䅢杁䑁䅕䅍杁䡁䅍䅤桂䡁䅑党穂䍁䅷䅉あ䝁䅧党杁䕁䅑兡穂䡁䅑杣灂䝁䅍䅤杁䝁䄸杚杁䕁䅍睢獂䡁䅕兢楂䝁䅫兙獁䍁䅁䅤潂䝁䅕䅉䑂䝁䄸兢瑂䝁䄸杢㍂䝁䅕兙獂䡁䅑䅡杁䝁䄸杚杁䙁䅁兤求䡁䅉䅤療䍁䅁杕灂䝁䅍睢獁䍁䅁兙畂䝁䅑䅉あ䝁䅧党杁䙁䅕杌呂䍁䄴䅉坂䝁䅫杣湂䝁䅫杢杁䕁䅫督獂䝁䅅杢歂䡁䅍䅉睂䡁䅉兡瑂䝁䅅杣灂䝁䅷入杁䡁䅑䅡祂䝁䄸兤湂䝁䅧䅉桂䍁䅁杢求䡁䅑睤療䡁䅉睡杁䝁䄸杚杁䝁䅫杢歂䝁䅕䅣求䝁䄴䅚求䝁䄴䅤杁䝁䅫杢穂䡁䅕杣桂䝁䄴睙求䍁䅁杙祂䝁䄸睡求䡁䅉督畁䍁䅁䅖潂䝁䅕䅉橂䝁䄸兢睂䝁䅅杢㕂䍁䅁睤桂䡁䅍䅉浂䝁䄸兤畂䝁䅑党歂䍁䅁兡畂䍁䅁杍睁䑁䅁兏杁䝁䅅杢歂䍁䅁兡穂䍁䅁䅡求䝁䅅䅚硂䡁䅕兙祂䡁䅑党祂䝁䅕䅚杁䝁䅫杢杁䙁䅉兡橂䝁䅧兢療䝁䄴䅚獁䍁䅁杖灂䡁䅉睚灂䝁䄴兡桂䍁䄴䅁湂睆䅁杬䄸䕁䅳兡祂䝁䅉入杁䕁䅍睢祂䡁䅁睢祂䝁䅅䅤灂䝁䄸杢杁䝁䄸䅣求䡁䅉兙あ䝁䅕督杁䝁䅑睢瑂䝁䅕督あ䝁䅫睙杁䡁䅑兙畂䝁䅳䅉楂䝁䅅杣湂䝁䅕督杁䝁䅫杢杁䡁䅑䅡求䍁䅁兖畂䝁䅫䅤求䝁䅑䅉呂䡁䅑兙あ䝁䅕督畁䍁䅁兓あ䡁䅍䅉乂䝁䅅杣灂䝁䄴党杁䙁䅑杣桂䝁䄴督睂䝁䄸杣あ䝁䅅䅤灂䝁䄸杢杁䡁䅍党湂䝁䄰党畂䡁䅑䅉睂䡁䅉睢㉂䝁䅫䅚求䡁䅍䅉瑂䝁䅅杣灂䝁䄴党杁䡁䅑杣桂䝁䄴督睂䝁䄸杣あ䝁䅅䅤灂䝁䄸杢杁䡁䅍党祂䡁䅙兡橂䝁䅕䅉桂䝁䄴䅚杁䡁䅑睢㍂䝁䅫杢湂䍁䅁杤求䡁䅍督求䝁䅷䅉あ䡁䅉兙畂䡁䅍䅣療䡁䅉䅤灂䝁䄴睚杁䝁䅉兤獂䝁䅳䅉獂䝁䅫兣ㅂ䝁䅫䅚杁䡁䅁杣療䝁䅑兤橂䡁䅑䅌杁䝁䅅督杁䡁䅣党獂䝁䅷䅉桂䡁䅍䅉療䡁䅁党祂䝁䅅䅤求䡁䅍䅉あ䝁䅅杢牂䍁䅁杙桂䡁䅉睚求䍁䅁䅤潂䡁䅉睢ㅂ䝁䅣䅡療䡁䅕䅤杁䡁䅑䅡求䍁䅁兔灂䡁䅍督灂䡁䅍督灂䡁䅁䅣灂䍁䅁杕灂䡁䅙党祂䍁䅁睕㕂䡁䅍䅤求䝁䄰䅌杁䝁䄸杢杁䡁䅑䅡求䍁䅁睒ㅂ䝁䅷杚杁䕁䅫杢あ䡁䅉兙橂䝁䄸兙穂䡁䅑兙獂䍁䅁睖桂䡁䅑党祂䡁䅣兙㕂䍁䅷䅉橂䝁䄸兙穂䡁䅑睤灂䡁䅍党杁䝁䅅䅢療䝁䄴睚杁䡁䅑䅡祂䝁䅕党杁䙁䅕杢灂䡁䅑党歂䍁䅁睕あ䝁䅅䅤求䡁䅍䅉橂䝁䄸兙穂䡁䅑督獁䍁䅁兙畂䝁䅑䅉灂䝁䄴䅉䉂䝁䅷兙穂䝁䅳兙杁䝁䅅杢歂䍁䅁䅓桂䡁䅣兙灂䝁䅫杌杁䕁䅫䅤杁䝁䅅䅢穂䝁䄸䅉あ䡁䅉兙畂䡁䅍䅣療䡁䅉䅤穂䍁䅁䅣求䡁䅑杣療䝁䅍䅡求䝁䄰兡橂䝁䅅䅢穂䍁䅷䅉楂䝁䅷兙橂䝁䅳䅉療䝁䅫䅢穂䍁䅷䅉祂䝁䅕杚灂䝁䄴党歂䍁䅁䅣求䡁䅑杣療䝁䅷党ㅂ䝁䄰䅉睂䡁䅉睢歂䡁䅕睙あ䡁䅍䅌杁䝁䅅杢歂䍁䅁兙湂䡁䅉兡橂䡁䅕䅢あ䡁䅕杣桂䝁䅷䅉橂䝁䅧党瑂䝁䅫睙桂䝁䅷督杁䝁䅉入杁䡁䅑兙畂䝁䅳䅉楂䝁䅅杣湂䝁䅕督㝁䍁䅁兙畂䝁䅑䅉療䡁䅁党祂䝁䅅䅤求䡁䅍䅉療䝁䅙杚穂䝁䅧睢祂䝁䅕䅉歂䡁䅉入瑁䝁䅉兤獂䝁䅳䅉楂䝁䅅杣湂䝁䅕督杁䝁䅅杢歂䍁䅁䅤ㅂ䝁䅣杙療䝁䅅䅤杁䡁䅕杢灂䡁䅑督杁䡁䅑䅡桂䡁䅑䅉桂䡁䅉党杁䝁䅕杢湂䝁䅅睚求䝁䅑䅉灂䝁䄴䅉あ䝁䅧党杁䝁䄸杚浂䡁䅍䅡療䡁䅉党杁䡁䅑杣桂䝁䄴督睂䝁䄸杣あ䝁䅅䅤灂䝁䄸杢杁䝁䄸杚杁䝁䅑杣㕂䍁䄰杙ㅂ䝁䅷睡杁䝁䅍兙祂䝁䅣睢穂䍁䅁兡畂䍁䅁䅤潂䝁䅕䅉噂䝁䄴兡あ䝁䅕䅚杁䙁䅍䅤桂䡁䅑党穂䍁䅁睙療䝁䅅督あ䝁䅅䅢杁䡁䅑杣桂䝁䅑党畁䍁䅁兓あ䍁䅁睢㍂䝁䄴督杁䝁䅅杢歂䍁䅁睢睂䝁䅕杣桂䡁䅑党穂䍁䅁免獁䑁䅁睎㉁䍁䅁兡畂䝁䅷兙畂䝁䅑䅉あ䝁䅅杢牂䍁䅁杙桂䡁䅉睚求䡁䅍䅌杁䝁䅅䅣睂䡁䅉睢㑂䝁䅫兢桂䡁䅑党獂䡁䅫䅉祁䑁䅧免杁䝁䅫杢獂䝁䅅杢歂䍁䅁䅤療䡁䅣杙療䝁䅅䅤穂䍁䅷䅉祁䑁䅧䅉橂䝁䄸兙穂䡁䅑兙獂䍁䅁䅤桂䝁䄴睡杁䝁䅉兙祂䝁䅣党穂䍁䅷䅉祁䑁䅕䅉橂䝁䄸兙穂䡁䅑兙獂䍁䅁䅤ㅂ䝁䅣杙療䝁䅅䅤穂䍁䅷䅉ぁ䍁䅁睢浂䝁䅙督潂䝁䄸杣求䍁䅁䅚祂䡁䅫兌楂䡁䅕䅢牂䍁䅁睙桂䡁䅉睚療䍁䅁杙桂䡁䅉睚求䡁䅍䅌杁䑁䅑䅉療䝁䅙杚穂䝁䅧睢祂䝁䅕䅉あ䡁䅕睚楂䝁䄸兙あ䡁䅍䅌杁䝁䅅杢歂䍁䅁兙杁䝁䅑睢橂䝁䅳兡畂䝁䅣䅉あ䡁䅕睚楂䝁䄸兙あ䍁䄴䅉䩂䡁䅑督杁䕁䅑兡穂䡁䅑杣灂䝁䅉兤あ䝁䅫睢畂䍁䅁兙畂䝁䅑䅉呂䝁䅕杣㉂䝁䅫睙求䡁䅍䅉穂䝁䅕睚瑂䝁䅕杢あ䍁䅁督求䝁䅷䅢穂䍁䅁兙浂䡁䅑党祂䍁䄰兢桂䡁䅉睡求䡁䅑䅉穂䝁䅕杣㉂䝁䅫睙求䍁䅁兙畂䝁䅑䅉湂䝁䅕杢ㅂ䝁䅫杢求䍁䅁杣求䡁䅁䅢桂䝁䅍党瑂䝁䅕杢あ䍁䅁䅣桂䡁䅉䅤穂䍁䅁杚療䡁䅉䅉求䝁䄴睚灂䝁䄴党穂䍁䅷䅉あ䡁䅉兙畂䡁䅍兢灂䡁䅍督灂䝁䄸杢穂䍁䅷䅉祂䝁䅕䅚ㅂ䝁䅍䅤灂䝁䄸杢杁䝁䅣党桂䡁䅉督獁䍁䅁党獂䝁䅕睙あ䡁䅉兡橂䍁䅁兢療䡁䅑睢祂䡁䅍䅌杁䝁䅑杣灂䡁䅙党穂䍁䅷䅉桂䝁䄴䅚杁䝁䅍睢畂䡁䅑杣療䝁䅷督獁䍁䅁党獂䝁䅕睙あ䡁䅉兡橂䝁䅅䅢杁䝁䅑兡穂䡁䅑杣灂䝁䅉兤あ䝁䅫睢畂䍁䅁兙畂䝁䅑䅉橂䝁䄸杢あ䡁䅉睢獂䍁䅁督㕂䡁䅍䅤求䝁䄰督獁䍁䅁党畂䝁䅕杣湂䡁䅫䅉穂䡁䅑睢祂䝁䅅睚求䍁䅁杙桂䡁䅑䅤求䡁䅉入杁䡁䅍入穂䡁䅑党瑂䡁䅍䅌杁䝁䅅杢歂䍁䅁杣求䝁䅷兙あ䝁䅕䅚杁䝁䄸兡獂䝁䅙兡求䝁䅷䅚杁䡁䅍党祂䡁䅙兡橂䝁䅕䅉求䡁䅅兤灂䡁䅁兢求䝁䄴䅤㝁䍁䅁杣求䝁䅉兤灂䝁䅷䅚穂䍁䅁睙療䝁䄰䅣療䝁䄴党畂䡁䅑䅉睂䝁䅅杣あ䡁䅍䅉療䡁䅉䅉歂䝁䅫党穂䝁䅕䅢杁䝁䅕杢湂䝁䅫杢求䡁䅍䅌杁䡁䅑杣桂䝁䄴督瑂䝁䅫督穂䝁䅫睢畂䡁䅍䅉桂䝁䄴䅚杁䡁䅉党歂䡁䅕睙あ䝁䅫睢畂䍁䅁睚求䝁䅅杣穂䍁䅷䅉桂䝁䄴䅚杁䡁䅉党獂䝁䅅䅤求䝁䅑䅉求䡁䅅兤灂䡁䅁兢求䝁䄴䅤杁䡁䅕督求䝁䅑䅉灂䝁䄴䅉療䝁䅫䅢浂䝁䅫党獂䝁䅑䅉穂䝁䅕杣㉂䝁䅫睙求䡁䅍䅌杁䝁䄰兙祂䝁䅫杢求䍁䅷䅉睂䝁䄸睤求䡁䅉䅉湂䝁䅕杢求䡁䅉兙あ䝁䅫睢畂䍁䅷䅉療䝁䄴兌潂䝁䅫睚潂䡁䅣兙㕂䍁䅷䅉桂䝁䄴䅚杁䝁䄸䅤潂䝁䅕杣杁䝁䅫杢歂䡁䅕督あ䡁䅉兡桂䝁䅷䅉桂䡁䅁䅣獂䝁䅫睙桂䡁䅑兡療䝁䄴督㝁䍁䅁杣求䝁䄴䅤穂䍁䅁睚求䝁䄴党祂䝁䅅䅤療䡁䅉督獁䍁䅁兡畂䝁䅑兤穂䡁䅑杣灂䝁䅅䅢杁䝁䅍睢瑂䡁䅁杣求䡁䅍督療䡁䅉督獁䍁䅁䅡灂䝁䅣䅡杁䝁䅍兙睂䝁䅅睙灂䡁䅑入杁䝁䅷兡浂䡁䅑䅉あ䡁䅉兤橂䝁䅳督獁䍁䅁兙畂䝁䅑䅉祂䝁䅕杚祂䝁䅫睚求䡁䅉兙あ䝁䅫睢畂䍁䅁䅤祂䝁䅅兡獂䝁䅕杣穂䑁䅳䅉桂䝁䄴䅚杁䝁䄰兙畂䡁䅕杚桂䝁䅍䅤ㅂ䡁䅉党穂䍁䅁兙畂䝁䅑䅉祂䝁䅕兢桂䝁䄴兤浂䝁䅅睙あ䡁䅕杣求䡁䅍䅉療䝁䅫䅢浂䝁䅫党獂䝁䅑䅉穂䝁䅕杣㉂䝁䅫睙求䍁䅁党硂䡁䅕兡睂䝁䄰党畂䡁䅑䅌杁䝁䅫杢橂䝁䅷兤歂䝁䅫杢湂䍁䅁䅣祂䝁䅕督穂䡁䅕杣求䍁䅁䅣ㅂ䝁䄰䅣灂䝁䄴睚杁䡁䅕杢灂䡁䅑督獁䍁䅁兙穂䍁䅁睤求䝁䅷䅢杁䝁䅅督杁䝁䄰兙畂䡁䅕杚桂䝁䅍䅤ㅂ䡁䅉党祂䡁䅍䅉求䝁䅷党橂䡁䅑杣灂䝁䅍䅉睂䝁䄸睤求䡁䅉䅉湂䝁䅕杢求䡁䅉兙あ䝁䅫睢畂䍁䅁党硂䡁䅕兡睂䝁䄰党畂䡁䅑䅌杁䡁䅍䅣求䝁䅍兡桂䝁䅷兡㙂䝁䅕䅚杁䝁䅕䅢求䝁䅍䅤祂䝁䅫睙桂䝁䅷䅉歂䝁䅫督あ䡁䅉兡楂䡁䅕䅤灂䝁䄸杢杁䝁䅅杢歂䍁䅁睙療䝁䄴䅤祂䝁䄸䅢杁䝁䅕兣ㅂ䝁䅫䅣瑂䝁䅕杢あ䍁䅷䅉桂䝁䄴䅚杁䝁䅧兡湂䝁䅧䅉橂䝁䅅䅣桂䝁䅍兡あ䡁䅫䅉求䝁䄴党祂䝁䅣入杁䡁䅍䅤療䡁䅉兙湂䝁䅕睌楂䝁䅅䅤あ䝁䅕杣㕂䍁䅁督㕂䡁䅍䅤求䝁䄰督畁䍁䅁兓あ䍁䅁督求䡁䅉杤求䡁䅍䅉あ䝁䄸䅉㉂䝁䅅杣灂䝁䄸兤穂䍁䅁睙療䝁䄰䅣桂䝁䄴兡求䡁䅍䅌杁䡁䅑䅡求䍁䅁兖畂䝁䅫䅤求䝁䅑䅉呂䡁䅑兙あ䝁䅕督杁䝁䅣睢㉂䝁䅕杣畂䝁䄰党畂䡁䅑䅌杁䝁䅅杢歂䍁䅁䅣獂䝁䅕兙穂䡁䅕杣求䍁䅁睙祂䝁䅅杚あ䡁䅍杌杁䙁䅑䅡求䍁䅁睙療䝁䄰䅣桂䝁䄴入杁䡁䅣兙穂䍁䅁杚療䡁䅉兢求䡁䅉䅢㕂䍁䅁睡畂䝁䄸睤畂䍁䅁兙穂䍁䅁睓灂䡁䅉杙㕂䍁䅁兒㑂䡁䅁䅢療䡁䅉兙あ䝁䅫睢畂䍁䅁睑療䝁䄰䅣桂䝁䄴入獁䍁䅁兓畂䝁䅍杌杁䝁䅅杢歂䍁䅁睙潂䝁䅅杢湂䝁䅕䅚杁䝁䅫䅤穂䍁䅁杢桂䝁䄰党杁䡁䅑睢杁䕁䅳兡祂䝁䅉入杁䕁䅍睢祂䡁䅁睢祂䝁䅅䅤灂䝁䄸杢杁䝁䅫杢杁䑁䅅兏㕁䑁䅁杌杁䕁䅳兡祂䝁䅉入杁䕁䅍睢祂䡁䅁睢祂䝁䅅䅤灂䝁䄸杢杁䡁䅣兙穂䍁䅁杚療䡁䅕杢歂䝁䅕䅚杁䝁䅫杢杁䑁䅅兏祁䑁䅅䅉桂䝁䄴䅚杁䝁䅫督杁䝁䅧党桂䝁䅑兣ㅂ䝁䅅杣あ䝁䅕杣求䝁䅑䅉灂䝁䄴䅉䥂䝁䄸兤穂䡁䅑睢畂䍁䅷䅉啂䝁䅕䅥桂䡁䅍杌䅁䩁坷䅁煄睂䅁睓灂䡁䅑党杁䙁䅉党桂䝁䅷䅤㕂䍁䅁睒祂䝁䄸兤睂䍁䅁䅖祂䡁䅕督あ䍁䅁䅋佂䙁䅫睕䙂䑁䅯䅉䱂䙁䅉睒灁䍁䅁兡穂䍁䅁兙杁䡁䅉党桂䝁䅷䅉求䡁䅍䅤桂䡁䅑党杁䝁䅫杢㉂䝁䅕督あ䝁䄰党畂䡁䅑䅉あ䡁䅉兤穂䡁䅑䅉潁䙁䅉兒䩂䙁䅑克杁䝁䅧党桂䝁䅑兣ㅂ䝁䅅杣あ䝁䅕杣求䝁䅑䅉灂䝁䄴䅉䩂䝁䄴䅚灂䝁䅅杢桂䡁䅁睢獂䝁䅫督獁䍁䅁兓佂䍁䅁䅤潂䝁䅅䅤杁䝁䅫督杁䝁䄸杢求䍁䅁睢浂䍁䅁䅤潂䝁䅕䅉獂䝁䅅杣湂䝁䅕督あ䍁䅁䅣ㅂ䝁䅉䅢灂䝁䅍䅢㕂䍁䅁䅤祂䝁䅅䅚求䝁䅑䅉療䡁䅣杢求䡁䅉督杁䝁䅅杢歂䍁䅁睢睂䝁䅕杣桂䡁䅑睢祂䡁䅍䅉療䝁䅙䅉療䡁䅁党畂䍁䄰兙灂䡁䅉䅉穂䝁䅧睢睂䡁䅁兡畂䝁䅣䅉橂䝁䅕杢あ䝁䅕杣穂䍁䅁兙畂䝁䅑䅉瑂䝁䅫䅥求䝁䅑兌ㅂ䡁䅍党杁䝁䅅督穂䝁䅕䅤穂䍁䄴䅉啂䝁䅧党杁䕁䅍睢瑂䡁䅁兙畂䡁䅫升穂䍁䅁䅣祂䝁䅫兢桂䡁䅉兡獂䡁䅫䅉湂䡁䅉睢橂䝁䅕杣㕂䍁䄰兙畂䝁䅍䅡療䡁䅉党歂䍁䅁䅣療䡁䅉䅤浂䝁䄸䅢灂䝁䄸䅉灂䡁䅍䅉獂䝁䄸睙桂䡁䅑党歂䍁䅁兡畂䍁䅁䅡灂䝁䅣䅡瑁䝁䅣杣療䡁䅣䅤潂䍁䅁睕ㅂ䝁䄴䅉䍂䝁䅕䅢あ䍁䅁兙畂䝁䅑䅉穂䝁䅕䅢求䝁䅍䅤杁䡁䅍䅤祂䝁䅅䅤求䝁䅣兡橂䍁䅁睚桂䡁䅑党㍂䝁䅅入杁䝁䄰兙祂䝁䅳党あ䡁䅍杌杁䙁䅑䅡求䍁䅁睙療䝁䄰杙灂䝁䄴兙あ䝁䅫睢畂䍁䅁睢浂䍁䅁杢求䝁䅍党穂䡁䅍兡あ䡁䅫兌楂䝁䅅督求䝁䅑䅉湂䡁䅉睢橂䝁䅕杣㕂䍁䄰兙畂䝁䅍䅡療䡁䅉党歂䍁䅁杢求䝁䅫睚潂䝁䅉睢祂䝁䅧睢療䝁䅑䅉桂䝁䄴䅚杁䝁䅍睢瑂䝁䄰兤畂䝁䅫䅤㕂䍁䅁睙求䝁䄴䅤求䡁䅉督獁䍁䅁兙獂䝁䄸杢湂䍁䅁睤灂䡁䅑䅡杁䡁䅙兡楂䡁䅉兙畂䡁䅑䅉瑂䝁䅫䅥求䝁䅑兌ㅂ䡁䅍党杁䝁䅅督穂䝁䅕䅤穂䍁䅁兢桂䝁䅳党穂䍁䅁䅤潂䝁䅕䅉䱂䙁䅉睒杁䡁䅁睢祂䡁䅑杚療䝁䅷兡療䍁䅁兙畂䍁䅁兡歂䝁䅕兙獂䍁䅁兢灂䡁䅧䅉浂䝁䄸杣杁䝁䅉睢あ䝁䅧䅉祂䝁䅕䅤桂䝁䅫䅢求䡁䅉督杁䝁䅅杢歂䍁䅁睙療䝁䄴督ㅂ䝁䄰党祂䡁䅍杌杁䙁䅁兤楂䝁䅷兡橂䝁䅷入杁䝁䅷兡穂䡁䅑党歂䍁䅁督灂䝁䄴睙求䍁䅁杍睁䑁䅁䅎獁䍁䅁睓卂䕁䅣䅉潂䝁䅅督杁䝁䄸杤求䡁䅉䅉㉁䑁䅁䅉㕂䝁䅕兙祂䡁䅍䅉療䝁䅙䅉求䡁䅧䅣求䡁䅉兡求䝁䄴睙求䍁䅁兡畂䍁䅁䅚求䡁䅙党獂䝁䄸䅣灂䝁䄴睚獁䍁䅁睙療䝁䄴督あ䡁䅉兤橂䡁䅑兡畂䝁䅣䅉桂䝁䄴䅚杁䝁䄸䅣求䡁䅉兙あ䝁䅫杢湂䍁䅁杣求䝁䅅䅢杁䝁䅕督あ䝁䅅䅤求䍁䄴䅉噂䡁䅍兡畂䝁䅣䅉療䡁䅁党祂䝁䅅䅤灂䝁䄸杢桂䝁䅷䅌杁䝁䅫杢㉂䝁䅕督あ䝁䄰党畂䡁䅑䅌杁䝁䅑党㉂䝁䅕䅢療䡁䅁兢求䝁䄴䅤獁䍁䅁兙畂䝁䅑䅉祂䝁䅕䅚求䡁䅙党獂䝁䄸䅣瑂䝁䅕杢あ䍁䅁党㑂䡁䅁党祂䡁䅑兡穂䝁䅕䅌杁䕁䅳杕䡂䍁䅁睙療䝁䄴䅤灂䝁䄴兤療䡁䅕督獂䡁䅫䅉療䡁䅁䅤灂䝁䄰兡㙂䝁䅕督杁䝁䅫䅤穂䍁䅁䅣療䡁䅉䅤浂䝁䄸䅢灂䝁䄸䅉あ䝁䄸䅉瑂䝁䅅䅥灂䝁䄰兡㙂䝁䅕䅉㉂䝁䅅䅢ㅂ䝁䅕䅉桂䝁䄴䅚杁䡁䅉党あ䡁䅕杣畂䍁䅁䅤療䍁䅁督潂䝁䅅杣求䝁䅧睢獂䝁䅑党祂䡁䅍杌杁䕁䅅督杁䝁䄸杚杁䙁䅍党睂䡁䅑党瑂䝁䅉党祂䍁䅁睍睁䍁䅷䅉祁䑁䅁杍ぁ䍁䅷䅉あ䝁䅧党杁䕁䅍睢瑂䡁䅁兙畂䡁䅫䅉療䡁䅣杢求䝁䅑䅉灂䝁䄴䅤求䡁䅉党穂䡁䅑督杁䝁䅫杢杁䑁䅅睎㕁䍁䅁兖畁䙁䅍杌杁䝁䄸䅣求䝁䄴兌桂䝁䅫杣杁䡁䅍䅡療䡁䅁䅣灂䝁䄴睚杁䝁䅍党畂䡁䅑党祂䡁䅍䅉桂䝁䄴䅚杁䝁䄰兡㑂䝁䅕䅚瑁䡁䅕督求䍁䅁兙穂䡁䅍党あ䡁䅍䅌杁䝁䅍睢瑂䡁䅁杣灂䡁䅍兡畂䝁䅣䅉桂䡁䅁䅣祂䝁䄸䅥灂䝁䄰兙あ䝁䅕䅢㕂䍁䅁杍㍁䍁䄴睎杁䝁䄰兡獂䝁䅷兡療䝁䄴䅉穂䡁䅅兤桂䡁䅉党杁䝁䅙党求䡁䅑䅉療䝁䅙䅉湂䡁䅉睢穂䡁䅍䅉獂䝁䅕兙穂䝁䅅杙獂䝁䅕䅉穂䡁䅁兙橂䝁䅕杌䅁䙁噫䅁奄䅃䅁睓畂䝁䅫杚求䍁䅁杕灂䡁䅙党祂䍁䅁睑療䡁䅉䅣療䡁䅉兙あ䝁䅫睢畂䍁䅷䅉あ䝁䄸睚求䡁䅑䅡求䡁䅉䅉㍂䝁䅫䅤潂䍁䅁兡あ䡁䅍䅉穂䡁䅕杙穂䝁䅫䅚灂䝁䅅杣灂䝁䅕督獁䍁䅁䅣祂䝁䄸杤灂䝁䅑党穂䍁䅁兙湂䝁䅣杣求䝁䅣兙あ䝁䅕督瑁䍁䅁䅢求䝁䅑䅉橂䝁䄸杢穂䡁䅑杣ㅂ䝁䅍䅤灂䝁䄸杢杁䝁䄰兙あ䝁䅕杣灂䝁䅅䅢穂䍁䅁兙畂䝁䅑䅉橂䝁䄸杢あ䡁䅉兙橂䡁䅑兡畂䝁䅣䅉穂䝁䅕杣㉂䝁䅫睙求䡁䅍䅉灂䝁䄴䅉あ䝁䅧党杁䙁䅕杢灂䡁䅑党歂䍁䅁睕あ䝁䅅䅤求䡁䅍杌杁䕁䅫䅤杁䝁䄸䅣求䡁䅉兙あ䝁䅕督杁䡁䅑䅡祂䝁䄸兤湂䝁䅧䅉兂䝁䅅睙灂䝁䅙兡橂䍁䅷䅉佂䝁䄸杣あ䝁䅧睤求䡁䅍䅤獁䍁䅁兔療䡁䅕杢あ䝁䅅兡畂䍁䅷䅉䑂䝁䅕杢あ䡁䅉兙獂䍁䅷䅉桂䝁䄴䅚杁䕁䅕杢求䡁䅉睚㕂䍁䅁睕求䡁䅉杤灂䝁䅍党穂䍁䅁督求䝁䅣兢求䝁䄴䅤穂䍁䄴䅉啂䝁䅧党杁䝁䅍睢瑂䡁䅁兙畂䡁䅫䅉瑂䝁䅫杢求䡁䅍䅌杁䡁䅁杣療䝁䅍党穂䡁䅍党穂䍁䅷䅉桂䝁䄴䅚杁䡁䅍党獂䝁䅷督杁䝁䅍睢畂䡁䅍䅤祂䡁䅕睙あ䝁䅫睢畂䍁䅁兙湂䝁䅣杣求䝁䅣兙あ䝁䅕督獁䍁䅁兡畂䝁䅍䅢ㅂ䝁䅑兡畂䝁䅣䅉橂䡁䅉兤穂䝁䅧党歂䍁䅁督あ䝁䄸杢求䍁䅁兙畂䝁䅑䅉穂䝁䅅杢歂䍁䅷䅉桂䝁䄴䅚杁䝁䅣杣桂䡁䅙党獂䑁䅳䅉桂䝁䄴䅚杁䡁䅁杣療䝁䅑兤橂䝁䅕督杁䝁䅅杢歂䍁䅁督求䝁䅷䅢穂䍁䅁兙穂䡁䅁䅡桂䝁䅷䅤杁䝁䅅杢歂䍁䅁杣求䝁䅅䅚㕂䍁䄰兢灂䡁䅧䅉橂䝁䄸杢橂䡁䅉党あ䝁䅕杌杁䕁䅫䅤杁䝁䅅䅢穂䝁䄸䅉睂䡁䅉睢㉂䝁䅫䅚求䡁䅍䅉橂䝁䄸杢あ䡁䅉兙橂䡁䅑兡畂䝁䅣䅉穂䝁䅕杣㉂䝁䅫睙求䍁䅷䅉穂䡁䅕睙潂䍁䅁兙穂䍁䅁䅡求䝁䅅杤㕂䍁䄰睙灂䡁䅙兡獂䍁䅁睙療䝁䄴督あ䡁䅉兤橂䡁䅑兡療䝁䄴䅌杁䝁䅅督睂䝁䅧兙獂䡁䅑䅉桂䝁䄴䅚杁䝁䅍睢畂䝁䅍杣求䡁䅑党杁䡁䅁兙㉂䝁䅫杢湂䍁䅷䅉桂䝁䄴䅚杁䡁䅍兡あ䝁䅕䅉歂䝁䅕杤求䝁䅷睢睂䝁䄰党畂䡁䅑䅉桂䝁䄴䅚杁䝁䅣杣桂䝁䅑兡畂䝁䅣杌杁䕁䅫杢杁䝁䅅䅚歂䝁䅫䅤灂䝁䄸杢獁䍁䅁䅤潂䝁䅕䅉橂䝁䄸兢睂䝁䅅杢㕂䍁䅁督求䝁䅷䅢穂䍁䅁睙求䝁䄰党畂䡁䅑䅌杁䝁䄰党祂䝁䅍䅡桂䝁䄴䅚灂䡁䅍党獁䍁䅁兙畂䝁䅑䅉療䡁䅑䅡求䡁䅉䅉楂䡁䅕兡獂䝁䅑兡畂䝁䅣䅉瑂䝁䅅䅤求䡁䅉兡桂䝁䅷督杁䝁䅅杢歂䍁䅁杣求䝁䅷兙あ䝁䅕䅚杁䡁䅍党祂䡁䅙兡橂䝁䅕督畁䍁䅁䅖潂䝁䅕䅉橂䝁䄸兢睂䝁䅅杢㕂䍁䅁督求䝁䅷䅢穂䍁䅁兡あ䡁䅍䅉橂䝁䄸杢穂䡁䅑杣ㅂ䝁䅍䅤灂䝁䄸杢杁䝁䄰兙あ䝁䅕杣灂䝁䅅䅢穂䍁䅁䅤療䍁䅁䅣ㅂ䝁䅉䅢灂䝁䅍䅉桂䝁䄴䅚杁䡁䅁杣灂䡁䅙兙あ䝁䅕兌穂䝁䅕睙あ䝁䄸杣杁䝁䅍兤穂䡁䅑睢瑂䝁䅕杣穂䍁䅷䅉灂䝁䄴睙獂䡁䅕䅚灂䝁䄴睚杁䝁䅙党歂䝁䅕杣桂䝁䅷䅌杁䡁䅍䅤桂䡁䅑党獁䍁䅁兙畂䝁䅑䅉瑂䡁䅕杢灂䝁䅍兡睂䝁䅅䅢杁䝁䅣睢㉂䝁䅕杣畂䝁䄰党畂䡁䅑督獁䍁䅁兙穂䍁䅁睤求䝁䅷䅢杁䝁䅅督杁䝁䅫杢歂䡁䅕督あ䡁䅉兡桂䝁䅷䅌杁䝁䅍睢瑂䝁䄰党祂䝁䅍兡桂䝁䅷䅉桂䝁䄴䅚杁䡁䅉党穂䝁䅫䅚求䝁䄴䅤灂䝁䅅䅢杁䝁䅑党㉂䝁䅕䅢療䡁䅁党祂䡁䅍䅌杁䝁䅅杢歂䍁䅁睢あ䝁䅧党祂䍁䅁䅣祂䝁䅫杤桂䡁䅑党杁䡁䅁兙祂䡁䅑兡求䡁䅍睏杁䝁䅅杢歂䍁䅁䅣祂䝁䄸杤灂䝁䅑党穂䍁䅁兡あ䡁䅍䅉橂䝁䄸杢あ䡁䅉兙橂䡁䅑兡畂䝁䅣䅉穂䝁䅕杣㉂䝁䅫睙求䡁䅍䅉あ䝁䄸䅉睂䡁䅕杙獂䝁䅫睙瑁䡁䅍党橂䡁䅑睢祂䍁䅁睙ㅂ䡁䅍䅤療䝁䄰党祂䡁䅍䅉浂䝁䄸杣杁䡁䅑䅡求䍁䅁䅚求䡁䅙党獂䝁䄸䅣瑂䝁䅕杢あ䍁䅁兙畂䝁䅑䅉穂䝁䅕杣㉂䝁䅫睙灂䝁䄴睚杁䝁䄸杚杁䝁䅧兡湂䝁䅧睤桂䡁䅫督獁䍁䅁䅢療䝁䅍兙獂䍁䅁杣療䝁䅅䅚穂䍁䅷䅉楂䡁䅉兡歂䝁䅣党穂䍁䅷䅉桂䝁䄴䅚杁䝁䄸䅤潂䝁䅕杣杁䡁䅁兤楂䝁䅷兡橂䍁䄰兡畂䝁䅙杣桂䡁䅍䅤祂䡁䅕睙あ䡁䅕杣求䍁䅁䅣祂䝁䄸条求䝁䅍䅤穂䍁䄴䅉䱂䝁䄴兡浂䝁䅕䅉卂䝁䅫杤求䡁䅉䅉䑂䝁䄸杣睂䝁䄸杣桂䡁䅑兡療䝁䄴䅉㍂䝁䅅督杁䝁䅙睢ㅂ䝁䄴䅚求䝁䅑䅉灂䝁䄴䅉硁䑁䅫免㍁䍁䅁兙畂䝁䅑䅉灂䡁䅍䅉楂䝁䅅督求䝁䅑䅉灂䝁䄴䅉䍂䝁䅫督瑂䝁䅅杣橂䝁䅳䅌杁䕁䄴睢祂䡁䅑䅡杁䕁䅑兙牂䝁䄸䅤桂䍁䄴䅁湃䅆䅁䅭䄰䕁䅳杢灂䝁䅣䅡あ䍁䄰睕㍂䝁䅫杚あ䍁䅁䅖祂䝁䅅杢穂䡁䅁睢祂䡁䅑兙あ䝁䅫睢畂䍁䅁䅓療䝁䅷䅚灂䝁䄴睚穂䍁䅁兓畂䝁䅍杌獁䍁䅁䅤療䝁䅣党あ䝁䅧党祂䍁䅁睤灂䡁䅑䅡杁䝁䅫䅤穂䍁䅁督ㅂ䝁䅉督灂䝁䅑兡桂䡁䅉兡求䡁䅍䅌杁䡁䅁杣療䡁䅙兡歂䝁䅕督杁䝁䅙杣求䝁䅫睚潂䡁䅑䅉あ䡁䅉兙畂䡁䅍䅣療䡁䅉䅤桂䡁䅑兡療䝁䄴䅉穂䝁䅕杣㉂䝁䅫睙求䡁䅍䅉灂䝁䄴䅉あ䝁䅧党杁䙁䅕杢灂䡁䅑党歂䍁䅁睕あ䝁䅅䅤求䡁䅍䅉桂䝁䄴䅚杁䕁䄰党㑂䝁䅫睙療䍁䄴䅉啂䝁䅧党杁䝁䅍睢瑂䡁䅁兙畂䡁䅫䅉療䡁䅁党祂䝁䅅䅤求䡁䅍䅉あ䝁䅧杣療䡁䅕睚潂䍁䅁杚療䡁䅕杣杁䡁䅍党湂䝁䄰党畂䡁䅑督㙁䍁䅁䅖祂䡁䅕睙牂䝁䅷睢桂䝁䅑䅌杁䕁䅷党穂䡁䅍兌あ䝁䅧兙畂䍁䄰䅤祂䡁䅕睙牂䝁䅷睢桂䝁䅑䅉潁䕁䅷䅖䵂䍁䅫䅌杁䕁䅷睢湂䝁䅫督あ䝁䅫睙穂䍁䅷䅉桂䝁䄴䅚杁䕁䅫杢あ䝁䅕杣瑂䝁䄸䅚桂䝁䅷杌杁䙁䅑䅡求䍁䅁䅖祂䡁䅕睙牂䝁䅷睢桂䝁䅑䅉穂䝁䅕睚瑂䝁䅕杢あ䍁䅁䅣祂䝁䄸杤灂䝁䅑党穂䍁䅁䅤祂䝁䅅杢穂䡁䅁睢祂䡁䅑兙あ䝁䅫睢畂䍁䅁督求䡁䅉杤灂䝁䅍党穂䍁䅷䅉㍂䝁䅧兡橂䝁䅧䅉灂䝁䄴睙獂䡁䅕䅚求䍁䅁兡祂䡁䅉党湂䡁䅕䅢桂䡁䅉䅉祂䝁䄸兤あ䝁䅕䅉桂䝁䄴䅚杁䝁䅑党歂䝁䅫睙桂䡁䅑党歂䍁䅷䅉祂䝁䅕杚祂䝁䅫睚求䡁䅉兙あ䝁䅕䅚獁䍁䅁党㑂䡁䅁党歂䝁䅫䅤求䝁䅑䅌杁䝁䅙䅢桂䡁䅑杙求䝁䅑䅌杁䝁䅅杢歂䍁䅁睙祂䝁䄸督穂䍁䄰杙療䡁䅉䅚求䡁䅉䅉療䡁䅁党祂䝁䅅䅤灂䝁䄸杢穂䍁䄴䅉啂䝁䅧兡穂䍁䅁督求䝁䅣兢求䝁䄴䅤杁䝁䄸䅣求䡁䅉兙あ䝁䅕䅚杁䝁䅅杢杁䝁䅅杤求䡁䅉兙湂䝁䅕䅉療䝁䅙䅉祁䑁䅁䅌㕁䑁䅑䅏杁䡁䅑杣桂䝁䅍䅤療䡁䅉督獁䍁䅁睤潂䝁䅫睙潂䍁䅁睙療䝁䄰䅣祂䝁䅫督求䝁䅑䅉硁䑁䅧䅌㑁䑁䅉免杁䝁䅍睢瑂䡁䅁兙畂䡁䅫䅉あ䡁䅉兙橂䡁䅑睢祂䡁䅍䅉桂䝁䄴䅚杁䑁䅉䅌硁䑁䅉睎杁䝁䅫杢歂䝁䅕䅣求䝁䄴䅚求䝁䄴䅤杁䝁䅍睢畂䡁䅑杣桂䝁䅍䅤療䡁䅉䅉あ䡁䅉兙橂䡁䅑睢祂䡁䅍䅌杁䝁䅅督杁䡁䅣党獂䝁䅷䅉桂䡁䅍䅉㑁䑁䅣䅌㑁䑁䅙兎杁䡁䅑杣桂䝁䅫䅢求䡁䅉督畁䍁䅁䅖潂䝁䅕䅉䵂䙁䅑䅔杁䡁䅍党湂䝁䄰党畂䡁䅑䅉睂䡁䅉睢㉂䝁䅫䅚求䡁䅍䅉祂䝁䅕睚灂䝁䄸杢桂䝁䅷䅉䵂䙁䅑䅔杁䡁䅑杣桂䝁䄴督睂䝁䄸杣あ䝁䅅䅤灂䝁䄸杢杁䡁䅍党祂䡁䅙兡橂䝁䅕督杁䡁䅑䅡祂䝁䄸兤湂䝁䅧䅉桂䍁䅁杢求䡁䅑睤療䡁䅉睡杁䝁䄸杚杁䝁䅅䅣睂䡁䅉睢㑂䝁䅫兢桂䡁䅑党獂䡁䅫䅉硁䑁䅉䅍杁䡁䅍党祂䡁䅙兡橂䝁䅕䅉橂䝁䅕杢あ䝁䅕杣穂䑁䅳䅉桂䝁䄴䅚杁䝁䄸杚浂䝁䅕杣穂䍁䅁杢桂䡁䅑兡療䝁䄴兙獂䍁䅁睙療䡁䅙党祂䝁䅅睚求䍁䅁䅤潂䡁䅉睢ㅂ䝁䅣䅡杁䡁䅁兙祂䡁䅑杢求䡁䅉䅉橂䝁䅅杣祂䝁䅫党祂䍁䅁睢ㅂ䡁䅑督灂䝁䅑党杁䡁䅑䅡求䍁䅁杢求䡁䅑睤療䡁䅉睡畁䍁䅁䅖潂䝁䅫督杁䡁䅍党湂䝁䄰党畂䡁䅑䅉療䡁䅁党祂䝁䅅䅤求䝁䅑䅉桂䝁䄴䅉桂䡁䅙党祂䝁䅅睚求䍁䅁睢浂䍁䅁睍獁䑁䅉䅍硁䍁䅁䅤祂䝁䅅睙あ䝁䄸杣穂䍁䅁兙畂䝁䅑䅉㑁䍁䅷䅎㑁䑁䅉䅉あ䡁䅉兙灂䝁䅷党祂䡁䅍杌杁䙁䅑䅡求䍁䅁䅔療䝁䅣兡穂䡁䅑兡橂䍁䅁督求䝁䅣兢求䝁䄴䅤杁䝁䄸杚浂䝁䅕杣穂䍁䅁杙祂䝁䄸睡求䡁䅉兙湂䝁䅕䅉桂䝁䄴䅚杁䝁䄸䅤潂䝁䅕杣杁䝁䅙杣求䝁䅫睚潂䡁䅑䅉瑂䝁䅅杢桂䝁䅣党瑂䝁䅕杢あ䍁䅁督求䡁䅉杤灂䝁䅍党穂䍁䅁䅤潂䡁䅉睢ㅂ䝁䅣䅡杁䡁䅑䅡灂䡁䅉䅚瑁䡁䅁兙祂䡁䅑入杁䡁䅑杣桂䝁䄴督睂䝁䄸杣あ䝁䅅䅤灂䝁䄸杢杁䡁䅁杣療䡁䅙兡歂䝁䅕杣穂䍁䅁兙畂䝁䅑䅉求䡁䅅兤灂䡁䅁兢求䝁䄴䅤畁䍁䅁䅖潂䝁䅕䅉䩂䝁䄴䅤求䡁䅉兢療䝁䅑兙獂䍁䅁督求䝁䅣兢求䝁䄴䅤杁䝁䄸杚浂䝁䅕杣穂䍁䅁䅤祂䝁䅅杢穂䡁䅁睢祂䡁䅑兙あ䝁䅫睢畂䍁䅁督求䡁䅉杤灂䝁䅍党穂䍁䅷䅉灂䝁䄴睙獂䡁䅕䅚灂䝁䄴睚杁䝁䅙杣求䝁䅫睚潂䡁䅑䅉あ䝁䅧杣療䡁䅕睚潂䍁䅁䅤潂䝁䅫杣歂䍁䄰䅣桂䡁䅉䅤㕂䍁䅁兡畂䡁䅑党祂䝁䄰睢歂䝁䅅䅢杁䡁䅉兙灂䝁䅷䅉穂䝁䅕杣㉂䝁䅫睙求䡁䅍䅉療䝁䄴䅉あ䡁䅉兙灂䝁䅷兡畂䝁䅣䅉求䡁䅅兤灂䡁䅁兢求䝁䄴䅤獁䍁䅁督ㅂ䝁䅍䅡杁䝁䅅督杁䝁䅍睢畂䡁䅑兙灂䝁䄴党祂䡁䅍䅉桂䝁䄴䅚杁䡁䅑杣桂䝁䅫䅢求䡁䅉督杁䝁䄸杢杁䝁䅙䅢桂䡁䅑䅉橂䝁䅅杣穂䑁䅳䅉桂䝁䄴䅚杁䝁䅑杣桂䡁䅫兙湂䝁䅕䅉穂䝁䅕杣㉂䝁䅫睙求䡁䅍杌杁䙁䅑䅡灂䡁䅍䅉穂䝁䅕睚瑂䝁䅕杢あ䍁䅁睢睂䝁䅕杣桂䡁䅑党歂䍁䅁兙畂䍁䅁兙㉂䝁䅕杣桂䝁䅣党杁䝁䄸杚杁䑁䅙睍㕁䍁䅁䅤祂䝁䅅睙あ䝁䄸杣穂䍁䅁兙畂䝁䅑䅉硁䑁䅉䅌㍁䑁䅍䅍杁䝁䅫杢あ䝁䅕杣瑂䝁䄸䅚桂䝁䅷䅉橂䝁䄸杢あ䝁䅅兡畂䝁䅕杣穂䍁䄴䅉啂䝁䅧党杁䝁䅍睢瑂䡁䅁兙畂䡁䅫䅉桂䝁䅷督療䍁䅁䅣祂䝁䄸杤灂䝁䅑党穂䍁䅁杣求䡁䅁兙灂䡁䅉䅉桂䝁䄴䅚杁䝁䄰兙灂䝁䄴䅤求䝁䄴兙畂䝁䅍党杁䡁䅍䅡療䡁䅁䅌杁䝁䅕兣ㅂ䝁䅫䅣瑂䝁䅕杢あ䍁䅁䅢求䝁䅅督灂䝁䄴睚獁䍁䅁睤桂䡁䅉杣桂䝁䄴䅤㕂䍁䅷䅉桂䝁䄴䅚杁䝁䅫杢穂䡁䅕杣桂䝁䄴睙求䍁䅁督求䡁䅉杤灂䝁䅍党穂䑁䅳䅉桂䝁䄴䅚杁䡁䅣兙祂䝁䅕䅡療䡁䅕督灂䝁䄴睚杁䝁䅅杢歂䍁䅁䅚祂䝁䅫杤灂䝁䄴睚杁䝁䅅睙桂䝁䅑党瑂䡁䅫䅉穂䝁䅕杣㉂䝁䅫睙求䡁䅍䅌杁䝁䅅督杁䡁䅣党獂䝁䅷䅉桂䡁䅍䅉瑂䝁䅅杢ㅂ䝁䅙兙橂䡁䅑兤祂䝁䅕督杁䡁䅑杣桂䝁䅫䅢求䡁䅉䅉睂䝁䅅杣あ䡁䅍杌杁䕁䅫䅤杁䡁䅍党祂䡁䅙党穂䍁䅁杣求䡁䅑兙灂䝁䅷䅌杁䝁䅙睢療䝁䅑䅉桂䝁䄴䅚杁䝁䅉党㉂䝁䅕杣桂䝁䅣党獁䍁䅁睙療䝁䄴督ㅂ䝁䄰党祂䍁䅁兙畂䝁䅑䅉睂䝁䅅䅣求䡁䅉䅉睂䡁䅉睢歂䡁䅕睙あ䡁䅍䅌杁䡁䅑杣桂䝁䄴督睂䝁䄸杣あ䝁䅅䅤灂䝁䄸杢杁䝁䅅杢歂䍁䅁䅢療䝁䅣兡穂䡁䅑兡橂䡁䅍䅌杁䝁䅧睢ㅂ䡁䅍兡畂䝁䅣䅌杁䝁䅅杢歂䍁䅁杙ㅂ䝁䅫䅢歂䝁䅫杢湂䍁䅷䅉桂䡁䅕䅤療䝁䄰睢あ䝁䅫杤求䍁䅷䅉桂䝁䄴䅚杁䝁䄰兙畂䡁䅕杚桂䝁䅍䅤ㅂ䡁䅉兡畂䝁䅣䅉灂䝁䄴䅚ㅂ䡁䅍䅤祂䝁䅫党穂䍁䄴䅉䱂䝁䄴兡湂䝁䅧䅤瑁䙁䅍睤灂䝁䅙䅤杁䙁䅑杣桂䝁䄴督睂䝁䄸杣あ䝁䅅䅤灂䝁䄸杢杁䕁䅧睢獂䝁䅑兡畂䝁䅣督杁䕁䅫杢橂䍁䄴䅉㍂䝁䅅督杁䝁䅫杢橂䝁䄸杣睂䝁䄸杣桂䡁䅑党歂䍁䅁兡畂䍁䅁免㕁䑁䅧兏杁䝁䅅杢歂䍁䅁兡穂䍁䅁䅡求䝁䅅䅚硂䡁䅕兙祂䡁䅑党祂䝁䅕䅚杁䝁䅫杢杁䙁䅁䅡療䝁䅕杢灂䡁䅧䅌杁䕁䅅杣灂䡁䅯睢畂䝁䅅杌䅁䝁堰䅁㑂权䅁睓畂䝁䄸睤獂䝁䅕督杁䕁䅍睢祂䡁䅁睢祂䝁䅅䅤灂䝁䄸杢杁䝁䄸杚浂䝁䅕杣穂䍁䅁睙桂䡁䅁兙橂䝁䅫䅤療䡁䅉督獁䍁䅁杣桂䝁䅑兡療䍁䅁杚祂䝁䅕兣ㅂ䝁䅕杢橂䡁䅫䅉潁䙁䅉杒灁䍁䅁杚灂䝁䅷䅤求䡁䅉兡畂䝁䅣䅉睂䡁䅉睢歂䡁䅕睙あ䡁䅍䅌杁䝁䅉兙獂䝁䅅杢橂䝁䅕䅚杁䝁䅅杣瑂䝁䅅䅤ㅂ䡁䅉党杁䡁䅍䅣求䝁䅅睡求䡁䅉督獁䍁䅁兢灂䝁䅍杣療䍁䄰兙橂䝁䄸兤穂䡁䅑兡橂䍁䅁兢灂䝁䅍杣療䡁䅁䅡療䝁䄴党穂䍁䅷䅉桂䝁䄴䅚杁䝁䅅兤歂䝁䅫睢杁䡁䅍睢獂䡁䅕䅤灂䝁䄸杢穂䍁䅁兡畂䍁䅁兑穂䝁䅫兙獁䍁䅁䅤潂䝁䅕䅉噂䝁䄴兡あ䝁䅕䅚杁䙁䅍䅤桂䡁䅑党穂䍁䅷䅉䙂䡁䅕杣療䡁䅁党獁䍁䅁睢あ䝁䅧党祂䍁䅁兑瑂䝁䅕杣灂䝁䅍兙穂䍁䅷䅉桂䝁䄴䅚杁䝁䅫杢あ䝁䅕杣畂䝁䅅䅤灂䝁䄸杢桂䝁䅷䅢㕂䍁䄴䅉䩂䡁䅑䅉療䡁䅁党祂䝁䅅䅤求䡁䅍䅉あ䝁䅧杣療䡁䅕睚潂䍁䅁䅤潂䡁䅉党求䍁䅁督求䝁䅣兢求䝁䄴䅤穂䑁䅯䅉兂䡁䅉党橂䝁䅫督灂䝁䄸杢杁䕁䅑党㉂䝁䅫睙求䡁䅍䅉潁䙁䅁䅒灁䑁䅳䅉乂䝁䅕䅚あ䝁䅕睙潂䍁䅁杊杁䙁䅍䅣求䝁䅍兡桂䝁䅷䅤㕂䍁䅁兑ㅂ䝁䅑兡療䍁䅁䅋乂䙁䅍兑灁䑁䅳䅉桂䝁䄴䅚杁䕁䅍睢畂䡁䅍兤瑂䝁䅕杣杁䕁䄰兒乂䙁䅍䅉乂䝁䅫睙祂䝁䄸䅣潂䝁䄸杢求䡁䅍䅉潁䕁䅍兔乂䍁䅫杌杁䙁䅑䅡求䍁䅁䅕䕂䍁䅁督求䝁䅣兢求䝁䄴䅤杁䝁䅑党穂䝁䅫睚畂䡁䅍䅉桂䝁䄴䅚杁䝁䅑党獂䝁䅫杤求䡁䅉督杁䝁䅙兡獂䝁䄰䅌杁䝁䅕䅢求䝁䅍䅤祂䝁䄸䅢㕂䡁䅑兡橂䍁䅷䅉桂䝁䄴䅚杁䝁䄰兡橂䝁䅅䅉橂䝁䅅䅣桂䝁䅍兡あ䝁䄸杣杁䡁䅁杣療䝁䅑兤橂䡁䅑督杁䝁䅙睢祂䍁䅁兤穂䝁䅕䅉灂䝁䄴䅉睂䝁䄸睤求䡁䅉䅉穂䡁䅕䅣睂䝁䅷兡求䡁䅍䅉桂䝁䄴䅚杁䝁䄰党歂䝁䅫睙桂䝁䅷䅉灂䝁䄰䅣獂䝁䅅杢あ䡁䅍睏杁䝁䅕䅢求䝁䅍䅤祂䝁䄸兢桂䝁䅣杢求䡁䅑兡橂䍁䅁兡畂䡁䅑党祂䝁䅙党祂䝁䅕杢橂䝁䅕䅉浂䝁䅫䅢あ䝁䅕杣穂䑁䅳䅉桂䝁䄴䅚杁䙁䅉杒杁䝁䅙兡獂䡁䅑党祂䝁䅫杢湂䍁䅁督療䝁䅷兤あ䝁䅫睢畂䡁䅍䅉浂䝁䄸杣杁䡁䅕督求䍁䅁兡畂䍁䅁督桂䡁䅑党獂䝁䅷兡あ䝁䅕䅉橂䝁䄸兢瑂䡁䅕杢灂䝁䅍兙あ䝁䅫睢畂䡁䅍䅉桂䝁䄴䅚杁䡁䅉兙歂䝁䅅杣杁䡁䅍入穂䡁䅑党瑂䡁䅍䅉浂䝁䄸杣杁䝁䅑党浂䝁䅕杢穂䝁䅕䅉桂䡁䅁䅣獂䝁䅫睙桂䡁䅑兡療䝁䄴督畁䍁䅁䅖潂䝁䅕䅉乂䙁䅍兑杁䡁䅍党湂䝁䄰党畂䡁䅑䅉歂䝁䅕督灂䝁䅣杢穂䍁䅁兙畂䝁䅑䅉瑂䝁䅅杢ㅂ䝁䅙兙橂䡁䅑兤祂䝁䅕督杁䝁䅉兙獂䝁䅅杢橂䝁䅕䅚杁䝁䅅杣瑂䝁䅅䅤ㅂ䡁䅉党杁䡁䅍䅣求䝁䅅睡求䡁䅉督杁䝁䅅杢歂䍁䅁兢灂䝁䅍杣療䡁䅁䅡療䝁䄴党穂䍁䅁杚療䡁䅉䅉あ䝁䅧党杁䝁䅧党桂䡁䅉兡畂䝁䅣䅉潂䝁䅕兙獂䡁䅑䅡獁䍁䅁兙ㅂ䝁䅑兡療䍁䅷䅉桂䝁䄴䅚杁䙁䅑杣ㅂ䝁䅕䅉塂䝁䅫杣求䝁䅷党穂䡁䅍䅉呂䡁䅑党祂䝁䅕睢杁䍁䅧䅖塂䙁䅍克杁䝁䄰兙祂䝁䅳党あ䡁䅍杌杁䙁䅑䅡求䍁䅁睑乂䕁䄰䅉穂䝁䅕睚瑂䝁䅕杢あ䍁䅁䅚求䡁䅍兡湂䝁䄴督杁䝁䅅杢歂䍁䅁兢桂䝁䄴兤浂䝁䅅睙あ䡁䅕杣求䡁䅍䅉瑂䝁䅫睙祂䝁䄸兌求䝁䅷党橂䡁䅑杣療䍁䄰兢求䝁䅍䅡桂䝁䄴兡橂䝁䅅䅢杁䡁䅍入穂䡁䅑党瑂䡁䅍䅉潁䕁䄰兒乂䙁䅍克杁䝁䄰兡橂䡁䅉睢睂䝁䅧睢畂䝁䅕督杁䝁䅅杢歂䍁䅁兙ㅂ䝁䅑兡療䍁䅁督療䝁䅷兤あ䝁䅫睢畂䡁䅍䅉ㅂ䡁䅍党歂䍁䅁兡畂䍁䅁兙睂䡁䅁䅢灂䝁䅍兙あ䝁䅫睢畂䡁䅍䅉あ䝁䅧兙あ䍁䅁督求䡁䅉杤求䍁䅁䅤潂䝁䅕䅉求䝁䅅杣獁䍁䅁兢療䝁䅉兡獂䝁䅕䅌杁䙁䅑睖呂䍁䅷䅉䩂䝁䄴䅤求䡁䅉杢求䡁䅑䅉療䝁䅙䅉啂䝁䅧兡畂䝁䅣督獁䍁䅁睙療䝁䄰䅣ㅂ䡁䅑兡畂䝁䅣䅌杁䝁䅅杢歂䍁䅁督瑂䝁䅅杣あ䡁䅁䅡療䝁䄴党穂䍁䅁兢桂䡁䅉睡求䡁䅑督畁䍁䅁䅖潂䝁䅕䅉橂䝁䄸兢睂䝁䅅杢㕂䍁䅁督求䡁䅉杤求䡁䅍䅉あ䝁䅧党杁䝁䅑党浂䝁䅕杢穂䝁䅕䅌杁䝁䄰党歂䡁䅑党橂䝁䅧䅌杁䝁䅕䅢求䝁䅍䅤祂䝁䅫睙杁䡁䅙党潂䝁䅫睙獂䝁䅕䅌杁䝁䅫杢歂䡁䅕督あ䡁䅉兡桂䝁䅷䅌杁䝁䅍睢瑂䝁䄰兤畂䝁䅫睙桂䡁䅑兡療䝁䄴督獁䍁䅁兙畂䝁䅑䅉橂䝁䄸杢穂䡁䅕兢求䡁䅉䅉求䝁䅷党橂䡁䅑杣療䝁䄴兡橂䡁䅍䅉瑂䝁䅅杣牂䝁䅕䅤穂䍁䅁䅤潂䡁䅉睢ㅂ䝁䅣䅡杁䝁䄸杣灂䝁䅣兡畂䝁䅅䅢杁䝁䅕兣ㅂ䝁䅫䅣瑂䝁䅕杢あ䍁䅁兢桂䝁䄴兤浂䝁䅅睙あ䡁䅕杣求䡁䅉督獁䍁䅁䅤潂䝁䅕兡祂䍁䅁睙療䝁䄴䅤祂䝁䅅睙あ䍁䅁兢桂䝁䄴兤浂䝁䅅睙あ䡁䅕杣求䡁䅉督獁䍁䅁督ㅂ䡁䅁䅣獂䝁䅫党祂䡁䅍䅌杁䡁䅍兙獂䝁䅕督杁䡁䅉党睂䡁䅉党穂䝁䅕杢あ䝁䅅䅤灂䡁䅙党穂䍁䅷䅉桂䝁䄴䅚杁䝁䅑兡穂䡁䅑杣灂䝁䅉兤あ䝁䄸杣穂䍁䄴䅉䱂䝁䄴睢㍂䝁䅷党穂䍁䅁睑療䡁䅉䅣療䡁䅉兙あ䝁䅫睢畂䍁䅁睤桂䡁䅍䅉浂䝁䄸兤畂䝁䅑党歂䍁䅁兡畂䍁䅁免㕁䑁䅑李杁䝁䅅杢歂䍁䅁兡穂䍁䅁䅡求䝁䅅䅚硂䡁䅕兙祂䡁䅑党祂䝁䅕䅚杁䝁䅫杢杁䕁䅫䅤桂䡁䅍睙桂䍁䅷䅉䩂䝁䅷䅢灂䝁䄴睢灂䡁䅍杌䅁䝁堸䅁歄睁䅁睓療䝁䅧䅢湁䡁䅍䅉䑂䝁䄸杣睂䝁䄸杣桂䡁䅑兡療䝁䄴䅉療䡁䅁党祂䝁䅅䅤求䡁䅍䅉桂䡁䅍䅉桂䝁䄴䅉療䝁䄰杢灂䝁䅍䅡桂䝁䄴杢求䝁䅷䅉祂䝁䅕䅤桂䝁䅫䅢求䡁䅉䅉灂䝁䄴䅉あ䝁䅧党杁䙁䅕杢灂䡁䅑党歂䍁䅁睕あ䝁䅅䅤求䡁䅍杌杁䕁䅫䅤杁䝁䄸杚浂䝁䅕杣穂䍁䅁杙祂䝁䅅杢歂䝁䅕䅚杁䝁䅅䅣睂䝁䅅杣求䝁䅷䅌杁䝁䅙睢療䡁䅑睤求䝁䅅杣獁䍁䅁兙橂䝁䅍党穂䡁䅍睢祂䝁䅫党穂䍁䅷䅉楂䝁䅕兙ㅂ䡁䅑入獁䍁䅁兙畂䝁䅑䅉潂䝁䄸兢求䍁䅁䅣祂䝁䄸䅚ㅂ䝁䅍䅤穂䍁䅁䅤潂䡁䅉睢ㅂ䝁䅣䅡杁䝁䅫䅤穂䍁䅁督あ䝁䄸杣求䡁䅍䅉桂䝁䄴䅚杁䡁䅣党楂䡁䅍兡あ䝁䅕杌杁䙁䅑䅡求䍁䅁睙療䝁䄰䅣桂䝁䄴入杁䡁䅁杣療䡁䅙兡歂䝁䅕督杁䝁䅫䅤穂䍁䅁䅣祂䝁䄸䅚ㅂ䝁䅍䅤穂䍁䅁䅣祂䝁䅫兢桂䡁䅉兡獂䡁䅫䅉ㅂ䝁䄴䅚求䡁䅉䅉あ䝁䅧党杁䝁䅉杣桂䝁䄴䅚杁䝁䄴兙瑂䝁䅕督杁䝁䄸杚杁䕁䅍杣療䝁䅙䅤杁䍁䅙䅉䍂䝁䅅杣祂䝁䄸睤獁䍁䅁杓ㅂ䝁䄰䅣灂䝁䄴睚杁䕁䅉党桂䝁䄴督獁䍁䅁睕偂䍁䅷䅉呂䝁䄸杢療䝁䄰兙杁䕁䅣睢療䝁䅑督杁䝁䅙睢祂䍁䅁䅔灂䝁䅙党獁䍁䅁兙畂䝁䅑䅉啂䝁䅕睡杁䕁䅣党桂䡁䅉䅌杁䝁䅅督杁䡁䅣党獂䝁䅷䅉桂䡁䅍䅉䝂䝁䄸睢歂䍁䅁杔求䡁䅑睤療䡁䅉睡獁䍁䅁䅔䑂䍁䅁䅔桂䡁䅕杣求䝁䄴䅉䑂䝁䄸杢祂䝁䅅䅚獁䍁䅁杔灂䝁䄴党杁䙁䅣党穂䡁䅑䅌杁䝁䅅杢歂䍁䅁睕灂䝁䄰䅣獂䡁䅫䅉坂䝁䅕杣桂䍁䅁杖求䡁䅉兙杁䙁䅣兙畂䝁䅣杌杁䕁䅳睢潂䝁䅷睊穂䍁䅁睑療䡁䅉䅣療䡁䅉兙あ䝁䅫睢畂䍁䅁睤桂䡁䅍䅉浂䝁䄸兤畂䝁䅑党歂䍁䅁兡畂䍁䅁免㕁䑁䅧䅏杁䝁䅅杢歂䍁䅁兡穂䍁䅁䅡求䝁䅅䅚硂䡁䅕兙祂䡁䅑党祂䝁䅕䅚杁䝁䅫杢杁䕁䄰党畂䝁䄸兢療䝁䄴党求䍁䅁杒桂䝁䅷䅢穂䍁䅷䅉塂䝁䅫督橂䝁䄸杢穂䝁䅫杢畁䅁䅁刵䅍䙁䙷䅁䱂䝁䄸杢あ䝁䄸睢祂䍁䅁村祂䝁䅅杢歂䡁䅍䅌杁䕁䅫杢橂䍁䄴䅌杁䝁䅅䅉獂䝁䅫杚求䡁䅍䅤㕂䝁䅷党杁䝁䅅䅣睂䝁䅅杣求䝁䅷䅉橂䝁䄸兢睂䝁䅅杢㕂䍁䅷䅉歂䝁䅕督灂䝁䅣杢穂䍁䅷䅉睂䡁䅉睢歂䡁䅕睙求䡁䅍䅌杁䡁䅁杣療䝁䅍兤祂䝁䅕督獁䍁䅁兢桂䡁䅉睡求䡁䅑督獁䍁䅁䅚灂䡁䅍䅤祂䝁䅫杙ㅂ䡁䅑党穂䍁䅷䅉桂䝁䄴䅚杁䝁䅷兡橂䝁䅕杢穂䝁䅕督杁䝁䅑党畂䝁䅫兢獁䍁䅁兙睂䡁䅁兙祂䝁䅕䅢獁䍁䅁杚療䝁䄸䅤㍂䝁䅕兙祂䍁䅷䅉桂䝁䄴䅚杁䝁䅅睙橂䝁䅕督穂䝁䄸杣灂䝁䅕督獁䍁䅁䅣祂䝁䅫兢桂䡁䅉兡獂䡁䅫䅉ㅂ䝁䄴䅚求䡁䅉䅉あ䝁䅧党杁䙁䅣杣桂䝁䄴睚獂䝁䅕杣杁䝁䅅杢歂䍁䅁䅔求䝁䅕䅉楂䡁䅉兙畂䝁䅑督畁䍁䅁䅖潂䝁䅕䅉橂䝁䄸兢睂䝁䅅杢㕂䍁䅁睢睂䝁䅕杣桂䡁䅑党穂䍁䅁䅤潂䡁䅉睢ㅂ䝁䅣䅡杁䡁䅑睤療䍁䅁督求䝁䅣兢求䝁䄴䅤穂䑁䅯䅉塂䡁䅉兙畂䝁䅣䅢求䡁䅉䅉桂䝁䄴䅚杁䕁䅷党求䍁䄴䅉䩂䡁䅑䅉獂䝁䅫睙求䝁䄴督求䡁䅍䅉桂䝁䄴䅚杁䡁䅍党獂䝁䅷督杁䝁䅅䅣睂䝁䅅杣求䝁䅷䅉ㅂ䝁䄴䅚求䡁䅉䅉あ䝁䅧党杁䙁䅉睢橂䝁䅳䅉流䍁䅁杕求䡁䅁兤楂䝁䅷兡橂䍁䅁杙祂䝁䅅杢歂䍁䅁杢桂䝁䄰党畁䍁䅁䅖潂䝁䅕䅉橂䝁䄸兢睂䝁䅅杢㕂䍁䅁督求䝁䅷䅢穂䍁䅁兡あ䡁䅍䅉睂䡁䅉睢歂䡁䅕睙あ䡁䅍䅉睂䡁䅉兡瑂䝁䅅杣灂䝁䅷入杁䡁䅑䅡祂䝁䄸兤湂䝁䅧䅉瑂䝁䅅督穂䍁䅁兢求䡁䅉睙潂䝁䅅杢あ䡁䅍䅌杁䡁䅍䅣求䝁䅍兡桂䝁䅷䅤㕂䍁䅁督あ䝁䄸杣求䡁䅍䅌杁䝁䄰兡歂䍁䄰䅤灂䝁䅕杣杁䝁䅅杢歂䍁䅁䅤祂䝁䅅䅚灂䡁䅑兡療䝁䄴兙獂䍁䅁䅚求䡁䅁兙祂䡁䅑兢求䝁䄴䅤杁䡁䅍䅤療䡁䅉党穂䍁䅷䅉橂䝁䄸兢睂䝁䅅杢㕂䍁䄰睢睂䝁䅕杣桂䡁䅑党歂䍁䅁督あ䝁䄸杣求䡁䅍䅌杁䝁䅅杢歂䍁䅁睢畂䝁䅷兡畂䝁䅕杌杁䕁䅫䅤杁䝁䄸䅣求䡁䅉兙あ䝁䅕督杁䝁䅫杢杁䡁䅑䅡求䍁䅁兑瑂䝁䅕杣灂䝁䅍兙穂䍁䅷䅉䙂䡁䅕杣療䡁䅁党獁䍁䅁䅤潂䝁䅕䅉乂䝁䅫䅚歂䝁䅷党杁䕁䅕兙穂䡁䅑䅌杁䕁䅅杚祂䝁䅫睙桂䍁䅷䅉桂䝁䄴䅚杁䡁䅑䅡求䍁䅁兑穂䝁䅫兙瑁䙁䅁兙橂䝁䅫杚灂䝁䅍䅉祂䝁䅕睚灂䝁䄸杢穂䍁䄴䅉䱂䝁䄸杢あ䝁䄸睢祂䍁䅁村祂䝁䅅杢歂䡁䅍䅌杁䕁䅫杢橂䍁䄴䅉㍂䝁䅅督杁䝁䅫杢橂䝁䄸杣睂䝁䄸杣桂䡁䅑党歂䍁䅁兡畂䍁䅁杍睁䑁䅅䅏杁䝁䅅杢歂䍁䅁兡穂䍁䅁䅡求䝁䅅䅚硂䡁䅕兙祂䡁䅑党祂䝁䅕䅚杁䝁䅫杢杁䕁䅣杣求䝁䅕杢穂䝁䅉睢祂䝁䄸䅌杁䕁䄴睢祂䡁䅑䅡杁䕁䅍兙祂䝁䄸䅢灂䝁䄴兙畁䅁䅁䉣䅣䩁佉䅁䱂䝁䄸䅣睂䝁䅕杣穂䍁䅁䅓療䝁䅷䅚灂䝁䄴睚穂䍁䅁兓畂䝁䅍杌杁䡁䅁杣療䡁䅙兡歂䝁䅕督杁䡁䅑杣求䝁䅅䅤求䝁䅑䅉㍂䝁䄸睢歂䍁䅁䅣祂䝁䄸䅚ㅂ䝁䅍䅤穂䍁䅷䅉㍂䝁䄸睢歂䍁䅁䅣祂䝁䅕督求䡁䅉杤桂䡁䅑兡療䝁䄴䅉橂䝁䅧党瑂䝁䅫睙桂䝁䅷督獁䍁䅁兙畂䝁䅑䅉橂䝁䅅杣楂䝁䄸杢杁䝁䅍睢瑂䡁䅁睢ㅂ䝁䄴䅚穂䍁䅁兡畂䍁䅁䅤潂䝁䅕䅉噂䝁䄴兡あ䝁䅕䅚杁䙁䅍䅤桂䡁䅑党穂䍁䅷䅉䉂䡁䅕督あ䡁䅉兙獂䝁䅅督灂䝁䅅䅌杁䕁䅕兤祂䝁䄸䅣求䍁䅷䅉桂䝁䄴䅚杁䝁䅫杢あ䝁䅕杣畂䝁䅅䅤灂䝁䄸杢桂䝁䅷䅢㕂䍁䄴䅉啂䝁䅧党杁䝁䅍睢瑂䡁䅁兙畂䡁䅫䅉療䡁䅁党祂䝁䅅䅤求䡁䅍䅉あ䝁䅧杣療䡁䅕睚潂䍁䅁杕桂䝁䅫䅢祂䝁䄸兙歂䍁䅁兙畂䝁䅑䅉噂䡁䅑兡獂䝁䅫䅤㕂䍁䅁䅕祂䝁䄸䅚ㅂ䝁䅍䅤穂䍁䅁兙畂䝁䅑䅉呂䝁䅕杣㉂䝁䅫睙求䡁䅍䅉潁䙁䅉兖兂䙁䅍克獁䍁䅁䅕求䡁䅉杚療䡁䅉兢桂䝁䄴睙求䍁䅁睑潂䝁䅕兢灂䝁䅍兙獂䡁䅍䅉潁䙁䅁睑灁䍁䅷䅉桂䝁䄴䅚杁䕁䅍兙祂䝁䅉睢畂䍁䅁兔桂䡁䅑党祂䝁䅫兙獂䡁䅍䅉桂䝁䄴䅚杁䕁䅍䅡求䝁䄰兡橂䝁䅅䅢穂䍁䅁䅋䑂䕁䄰睑灁䍁䅁督求䝁䅣兢求䝁䄴䅤穂䍁䄴䅉啂䝁䅧党杁䙁䅉兖兂䙁䅍䅉穂䝁䅕睚瑂䝁䅕杢あ䍁䅁䅣祂䝁䄸睙ㅂ䡁䅉党穂䍁䅁兙畂䝁䅑䅉あ䡁䅉党桂䡁䅑督杁䝁䅍杣療䡁䅍督あ䝁䅫党穂䍁䅷䅉穂䡁䅣兡あ䝁䅍䅡杁䡁䅑兡求䡁䅍䅌杁䝁䅅杢歂䍁䅁杤桂䡁䅉兡療䡁䅕督杁䡁䅑入睂䝁䅕督杁䝁䄸杚杁䝁䅷兤瑂䝁䅉党祂䍁䅁兤穂䝁䅕䅚杁䝁䅙睢祂䍁䅁杣桂䝁䅫䅢祂䝁䄸兙歂䍁䅁杙祂䝁䅫䅚湂䝁䅕督杁䝁䅅杢歂䍁䅁睙祂䝁䄸督穂䝁䅫杢湂䡁䅍杌杁䕁䅫䅤杁䝁䅅䅢穂䝁䄸䅉睂䡁䅉睢㉂䝁䅫䅚求䡁䅍䅉祂䝁䅅兡獂䍁䅁条療䝁䅫杢あ䍁䅁杙桂䡁䅉督杁䡁䅑睢杁䝁䅯睢灂䝁䄴䅉祂䝁䅅兡獂䡁䅍䅉あ䝁䄸睚求䡁䅑䅡求䡁䅉䅉浂䝁䄸杣杁䡁䅉兙灂䝁䅷杣療䝁䅅䅚穂䑁䅳䅉あ䡁䅉兙畂䡁䅍兢灂䡁䅍督灂䝁䄸杢杁䝁䅅杢歂䍁䅁䅚灂䡁䅍䅤祂䝁䅫杙ㅂ䡁䅑兡療䝁䄴䅉睂䝁䄸䅢求䡁䅍䅉浂䝁䄸杣杁䝁䅕䅢求䝁䅍䅤祂䝁䅫睙杁䝁䅅杢歂䍁䅁䅤求䝁䅷党睂䝁䅧睢畂䝁䅕䅉ㅂ䡁䅑兡獂䝁䅫䅤灂䝁䅕督㝁䍁䅁兙畂䝁䅑䅉睂䝁䅫䅢灂䝁䄴睚穂䍁䄴䅉啂䝁䅧兡穂䍁䅁督求䝁䅣兢求䝁䄴䅤杁䡁䅁杣療䡁䅙兡歂䝁䅕督杁䡁䅉兙灂䝁䅷杣療䝁䅅䅚杁䡁䅍党祂䡁䅙兡橂䝁䅕督獁䍁䅁督ㅂ䝁䅍䅡杁䝁䅅督杁䝁䅕杢湂䝁䅫杢求䝁䅕杣灂䝁䄴睚獁䍁䅁䅚求䡁䅍兡湂䝁䄴䅌杁䡁䅉党睂䝁䅅兡祂䍁䅷䅉桂䝁䄴䅚杁䝁䅫杢穂䡁䅁党橂䡁䅑兡療䝁䄴䅉穂䝁䅕杣㉂䝁䅫睙求䡁䅍䅉浂䝁䄸杣杁䡁䅉兙灂䝁䅷杣療䝁䅅䅚杁䝁䅉杣灂䝁䅑睚求䡁䅍杌杁䙁䅑䅡求䍁䅁䅕䑂䍁䅁督求䝁䅣兢求䝁䄴䅤杁䝁䅑党㉂䝁䅕䅢療䡁䅁督獁䍁䅁兢桂䝁䄴兤浂䝁䅅睙あ䡁䅕杣求䡁䅍䅌杁䝁䅅杢歂䍁䅁兢桂䡁䅉睡求䡁䅑督杁䝁䅍睢睂䡁䅁党祂䍁䄰杙桂䡁䅍党歂䍁䅁睤療䝁䄸䅚杁䡁䅁杣求䡁䅍党祂䡁䅙兙あ䝁䅫杤求䡁䅍䅌杁䝁䅫杢橂䝁䅷兤歂䝁䅫杢湂䍁䅁兢灂䝁䅍杣療䝁䄴兡㙂䝁䅕䅚杁䝁䅍睢睂䡁䅁党祂䍁䅁兙㙂䝁䄸䅢求䍁䅷䅉瑂䝁䅫睙祂䝁䄸杢灂䡁䅯党歂䍁䅁䅣灂䝁䅣兢求䝁䄴䅤穂䍁䅷䅉桂䝁䅷睡桂䝁䅷兡畂䝁䅕䅉橂䝁䄸䅣睂䝁䅕杣杁䡁䅅兤桂䡁䅑党祂䝁䄴兙祂䡁䅫䅌杁䝁䅅兢灂䝁䄴党杁䝁䅍睢睂䡁䅁党祂䍁䅁兙㙂䝁䄸䅢求䍁䅷䅉桂䝁䄴䅚杁䝁䅍䅡祂䝁䄸兢桂䡁䅑党歂䍁䅁睙療䡁䅁䅣求䡁䅉䅉桂䡁䅉督求䝁䄴兙あ䝁䅕䅉浂䝁䄸杣杁䝁䅑党橂䝁䅳兡畂䝁䅣䅌杁䝁䅙党畂䝁䅍兡畂䝁䅣䅌杁䡁䅕䅤灂䝁䅷兡あ䡁䅫䅉睂䝁䄸䅢求䡁䅍䅌杁䝁䅍睢畂䡁䅍䅤祂䡁䅕睙あ䝁䅫睢畂䍁䅁䅢ㅂ䝁䄰杙求䡁䅉䅉桂䝁䄴䅚杁䡁䅑兡瑂䝁䅉党祂䡁䅍䅌杁䝁䅅杢歂䍁䅁杤桂䡁䅉兡療䡁䅕督杁䝁䅅睚祂䝁䅫睙ㅂ䝁䅷䅤ㅂ䡁䅉兙獂䍁䅁兤穂䝁䅕督㝁䍁䅁兙畂䝁䅑䅉穂䡁䅕䅣睂䝁䅷兡求䡁䅍䅉浂䝁䅫杣求䍁䄰杣求䡁䅑兙祂䝁䅑兙畂䡁䅑䅉橂䝁䅧党瑂䝁䅫睙桂䝁䅷督杁䝁䅙睢祂䍁䅁䅣祂䝁䅕督穂䡁䅕杣求䍁䅁䅤祂䝁䅕兙あ䝁䄰党畂䡁䅑䅉療䝁䅙䅉㍂䝁䄸睢歂䍁䅁䅣祂䝁䅫兢桂䡁䅉兡獂䡁䅫䅉灂䝁䄴䅉橂䝁䄸兢瑂䝁䅕杣橂䝁䅫兙獂䍁䅁睙療䝁䄴督あ䡁䅉兤橂䡁䅑兡療䝁䄴杌杁䙁䅑䅡求䍁䅁睑乂䕁䅍䅉穂䝁䅕睚瑂䝁䅕杢あ䍁䅁兢桂䝁䄴兤浂䝁䅅睙あ䡁䅕杣求䡁䅍䅉橂䡁䅉党療䡁䅍睢あ䝁䅕䅉浂䝁䄸杣杁䡁䅑䅡求䍁䅁䅤祂䝁䅕兙あ䝁䄰党畂䡁䅑䅉療䝁䅙䅉㍂䝁䄸睢歂䍁䅁睢祂䍁䅁兙穂䍁䅁兙杁䝁䅙党求䝁䅑督あ䝁䄸睙牂䍁䅁兡畂䍁䅁䅤潂䝁䅕䅉睂䡁䅉睢歂䡁䅕睙あ䝁䅫睢畂䍁䅁睢浂䍁䅁睙桂䡁䅉杙療䝁䄴䅉楂䝁䅷兙橂䝁䅳睏杁䝁䅍兙祂䝁䅉睢畂䍁䅁䅣灂䡁䅑睙潂䍁䅷䅉桂䍁䅁杣桂䡁䅣䅉瑂䝁䅅䅤求䡁䅉兡桂䝁䅷䅉ㅂ䡁䅍党歂䍁䅁兡畂䍁䅁䅤潂䝁䅕䅉睂䡁䅉睢歂䡁䅕睙あ䝁䅫睢畂䍁䅁睢浂䍁䅁兙獂䡁䅕兢灂䝁䄴兤瑂䍁䅁兙畂䝁䅑䅉穂䡁䅑党求䝁䅷睏杁䝁䄴兙睂䝁䅧䅤潂䝁䅅䅢求䝁䄴党杁䝁䅙睢祂䍁䅁兤穂䝁䅕䅉桂䡁䅍䅉桂䍁䅁杚求䝁䅕䅚穂䡁䅑睢橂䝁䅳䅉灂䝁䄴䅉あ䝁䅧党杁䡁䅁杣療䝁䅑兤橂䡁䅑兡療䝁䄴䅉療䝁䅙䅉睂䝁䅧䅤潂䝁䅅䅢灂䝁䅍䅉桂䝁䄴䅡㕂䝁䅑杣灂䝁䅑党杁䝁䅅杢歂䍁䅁兙穂䍁䅁兙杁䡁䅍兤祂䝁䅙兙橂䡁䅑兙畂䡁䅑䅉灂䝁䄴䅉あ䝁䅧党杁䡁䅁杣療䝁䅑兤橂䡁䅑兡療䝁䄴䅉療䝁䅙䅉橂䝁䄸杢橂䡁䅉党あ䝁䅕睏杁䡁䅁䅡あ䝁䅧兙獂䝁䅫睙杁䝁䅅杢潂䡁䅫䅚祂䝁䅫䅚求䍁䅁杚療䡁䅉䅉あ䝁䅧党杁䡁䅁杣療䝁䅑兤橂䡁䅑兡療䝁䄴䅉療䝁䅙䅉睂䝁䅷兙穂䡁䅑兡橂䝁䅫来求䡁䅉督獁䍁䅁䅣療䝁䅷入求䡁䅍䅤求䡁䅉䅉祂䝁䅕督灂䝁䄴督獁䍁䅁兙畂䝁䅑䅉桂䝁䅷睡㕂䝁䅑䅉睂䝁䅅兡畂䡁䅑督㝁䍁䅁兙畂䝁䅑䅉橂䝁䅅杣楂䝁䄸杢杁䝁䅉䅢桂䝁䅍睡杁䝁䅙党求䝁䅑督あ䝁䄸睙牂䍁䅁杚療䡁䅉䅉ㅂ䡁䅍党杁䝁䅫杢杁䡁䅑䅡求䍁䅁䅣祂䝁䄸䅚ㅂ䝁䅍䅤灂䝁䄸杢杁䝁䄸杚杁䝁䅍兙祂䝁䅉睢畂䍁䅁杙獂䝁䅅睙牂䍁䄴䅉䩂䡁䅑䅉穂䝁䅕杣㉂䝁䅕督杁䡁䅑䅡求䍁䅁杣桂䝁䅫䅢祂䝁䄸兙歂䍁䅷䅉穂䡁䅁党橂䝁䅫兙獂䡁䅑入杁䝁䅍䅡求䝁䄰兡橂䝁䅅䅢獁䍁䅁兤あ䝁䅫䅢灂䡁䅑入獁䍁䅁杣求䡁䅍兡歂䝁䅕杢あ䝁䅫兙獂䍁䅁䅢ㅂ䝁䄰杙求䡁䅉䅌杁䝁䅅睚祂䝁䅫睙ㅂ䝁䅷䅤ㅂ䡁䅉党獁䍁䅁兙獂䡁䅕兢灂䝁䄴兤瑂䍁䅷䅉穂䡁䅑党求䝁䅷䅌杁䡁䅉兤楂䝁䅉党祂䍁䅷䅉桂䝁䄴䅚杁䝁䅍睢畂䡁䅍䅤祂䡁䅕睙あ䝁䅫睢畂䍁䅁督求䝁䅍䅤療䡁䅉督畁䍁䅁睓療䡁䅁䅣求䡁䅉督杁䕁䅧睢獂䝁䅑兡畂䝁䅣督杁䕁䅫杢橂䍁䄴䅉㍂䝁䅅督杁䝁䅙睢ㅂ䝁䄴䅚求䝁䅑䅉灂䝁䄴䅉硁䑁䅫䅏㑁䍁䅁兙畂䝁䅑䅉灂䡁䅍䅉楂䝁䅅督求䝁䅑䅉灂䝁䄴䅉兂䝁䅫䅤あ䡁䅍杙ㅂ䡁䅉睚潂䍁䅷䅉兂䝁䅕杢畂䡁䅍入獂䡁䅙兙畂䝁䅫兙畁䅁䅁䉌䅕偁佯䅁䱂䝁䄸杣畂䍁䅁杒求䡁䅉杣㕂䍁䅷䅉あ䝁䄸睚求䡁䅑䅡求䡁䅉䅉㍂䝁䅫䅤潂䍁䅁兡あ䡁䅍䅉穂䡁䅕杙穂䝁䅫䅚灂䝁䅅杣灂䝁䅕督獁䍁䅁党畂䝁䅣兙湂䝁䅕督杁䝁䅫杢杁䡁䅑䅡求䍁䅁䅣祂䝁䄸杤灂䡁䅍兡療䝁䄴䅉療䝁䅙䅉療䡁䅉睚桂䝁䄴兡㙂䝁䅅䅤灂䝁䄸杢桂䝁䅷䅉橂䝁䄸杢穂䡁䅕䅢あ䝁䅫杢湂䍁䅁督求䡁䅉杤灂䝁䅍党穂䍁䅁睤療䡁䅉䅢歂䡁䅣兡歂䝁䅕杌杁䙁䅑䅡求䍁䅁睙療䝁䄰䅣桂䝁䄴入杁䝁䄸杚浂䝁䅕杣穂䍁䅁睙療䝁䄴督ㅂ䝁䅷䅤灂䝁䄴睚杁䡁䅍党祂䡁䅙兡橂䝁䅕督杁䝁䅙睢祂䍁䅁睢祂䝁䅣兙畂䝁䅫来桂䡁䅑兡療䝁䄴兙獂䍁䅁督あ䡁䅉兤橂䡁䅑兤祂䝁䅕䅌杁䝁䅍兤獂䡁䅑兤祂䝁䅕䅌杁䡁䅁党祂䝁䅙睢祂䝁䄰兙畂䝁䅍党獁䍁䅁䅚求䡁䅙党獂䝁䄸䅣瑂䝁䅕杢あ䍁䅷䅉桂䝁䄴䅚杁䡁䅁党療䡁䅁䅢求䑁䅳䅉桂䝁䄴䅚杁䝁䅉兤灂䝁䅷䅚穂䍁䅷䅉穂䝁䅕䅢獂䡁䅍䅌杁䝁䅅杢歂䍁䅁䅚求䝁䅷兡㉂䝁䅕杣穂䍁䅁䅒灂䝁䅣兡あ䝁䅅䅢杁䡁䅑兙獂䝁䅕杢あ䍁䅁䅤求䝁䅍䅡畂䝁䄸䅢療䝁䅣入杁䡁䅁杣療䝁䅑兤橂䡁䅑督獁䍁䅁兡畂䝁䅍䅢ㅂ䝁䅑兡畂䝁䅣䅉桂䍁䅁䅤桂䝁䅷党畂䡁䅑䅉穂䡁䅕兡あ䝁䅕䅉あ䝁䅧兙あ䍁䅁党畂䝁䅅杙獂䝁䅕督杁䝁䅍䅢灂䝁䅕杢あ䡁䅍䅉あ䝁䄸䅉瑂䝁䅅睡求䍁䅁睙祂䝁䅫䅤灂䝁䅍兙獂䍁䅁䅤桂䝁䅷党畂䡁䅑䅉歂䝁䅕睙灂䡁䅍兡療䝁䄴督杁䝁䅫杢杁䡁䅑䅡求䍁䅁杚獂䝁䄸睤杁䝁䄸杚杁䡁䅣睢祂䝁䅳䅉桂䝁䅍杣療䡁䅍督杁䡁䅑兙獂䝁䅕杢あ䍁䅁兙橂䡁䅅兤灂䡁䅍兡あ䝁䅫睢畂䍁䅁兙畂䝁䅑䅉あ䝁䅅䅢求䝁䄴䅤杁䝁䅑党㉂䝁䅕䅢療䡁䅁兢求䝁䄴䅤畁䍁䅁兓あ䍁䅁兙獂䡁䅍睢杁䡁䅁杣療䡁䅙兡歂䝁䅕督杁䝁䅕䅥求䝁䅍兤あ䝁䅫杤求䍁䅁督求䝁䅅杣橂䝁䅧䅉穂䝁䅕杣㉂䝁䅫睙求䡁䅍䅉あ䝁䅧兙あ䍁䅁䅡求䝁䅷䅣穂䍁䅁睢祂䝁䅣兙畂䝁䅫来桂䡁䅑兡療䝁䄴督杁䡁䅑睢杁䡁䅉党橂䡁䅉兤灂䡁䅑䅉楂䝁䄸兙祂䝁䅑䅉獂䝁䅕杤求䝁䅷䅌杁䝁䅍䅡灂䝁䅕杚杁䝁䅕䅥求䝁䅍兤あ䝁䅫杤求䍁䅷䅉桂䝁䄴䅚杁䝁䄸䅤潂䝁䅕杣杁䕁䅍兌穂䡁䅕兡あ䝁䅕睌穂䝁䅕杢灂䝁䄸杣杁䝁䅕䅥求䝁䅍兤あ䝁䅫杤求䍁䅷䅉桂䡁䅍䅉㍂䝁䅕䅢獂䍁䅁兙穂䍁䅁睚求䝁䄴党祂䝁䅅䅢杁䝁䄰兙畂䝁䅅睚求䝁䄰党畂䡁䅑䅉あ䝁䅅䅢求䝁䄴䅤㝁䍁䅁党畂䡁䅑党祂䡁䅁杣灂䡁䅍党杁䡁䅑兙獂䝁䅕杢あ䍁䅁兙橂䡁䅅兤灂䡁䅍兡あ䝁䅫睢畂䍁䅁督療䝁䅷兤あ䝁䅫睢畂䡁䅍䅉浂䝁䄸杣杁䡁䅁党祂䝁䄰兙畂䝁䅕杢あ䍁䅁兙畂䝁䅑䅉灂䝁䄴䅤求䡁䅉兡瑂䍁䅁䅣獂䝁䅅睙求䝁䄰党畂䡁䅑督杁䝁䅅䅤杁䡁䅑䅡求䍁䅁䅣祂䝁䄸杚求䡁䅍督灂䝁䄸杢桂䝁䅷䅉獂䝁䅕杤求䝁䅷䅉瑂䝁䅫䅚歂䝁䅷党杁䝁䅅杢歂䍁䅁兤睂䡁䅁党祂䍁䅁兢桂䝁䄴兙湂䝁䅕兢求䝁䄴䅤獁䍁䅁兙穂䍁䅁睤求䝁䅷䅢杁䝁䅅督杁䡁䅍党畂䝁䅫睢祂䍁䅁党㑂䝁䅕睙ㅂ䡁䅑兡㉂䝁䅕督㝁䍁䅁兙畂䝁䅑䅉祂䝁䅕睙祂䡁䅕兡あ䝁䄰党畂䡁䅑䅉療䡁䅕䅤穂䝁䄸兤祂䝁䅍兡畂䝁䅣䅉桂䝁䄴䅚杁䡁䅁杣療䝁䅯党橂䡁䅑督杁䡁䅍睢獂䡁䅕䅤灂䝁䄸杢穂䍁䅁杚療䡁䅉䅉橂䝁䅷兡求䝁䄴䅤穂䉁杫䅉祂䝁䅕睙祂䡁䅕兡あ䝁䄰党畂䡁䅑䅉祂䝁䅕兣ㅂ䝁䅫杣求䝁䄰党畂䡁䅑督畁䍁䅁䅖潂䝁䅕䅉橂䝁䄸兢睂䝁䅅杢㕂䍁䅁睢睂䝁䅕杣桂䡁䅑党穂䍁䅁睙獂䝁䄸兤歂䍁䅁䅡ㅂ䝁䄰兙畂䍁䅁杣求䡁䅍睢ㅂ䡁䅉睙求䡁䅍䅉睂䝁䅷兙あ䝁䅙睢祂䝁䄰督杁䝁䅍睢瑂䡁䅁杣灂䡁䅍兡畂䝁䅣䅉䱂䝁䄸杣畂䍁䅁杒求䡁䅉杣㕂䍁䅁兑祂䝁䅍䅡灂䡁䅑党橂䡁䅑䅌杁䝁䅙睢祂䍁䅁䅣祂䝁䄸杤灂䝁䅑兡畂䝁䅣䅉療䡁䅉睚桂䝁䄴兡㙂䝁䅅䅤灂䝁䄸杢杁䝁䅅杢歂䍁䅁䅤桂䝁䅷党畂䡁䅑䅉睂䝁䅷兙畂䝁䄴兡畂䝁䅣䅉桂䡁䅉睙潂䝁䅫䅤求䝁䅍䅤ㅂ䡁䅉党杁䝁䅙睢祂䍁䅁兙畂䍁䅁兙湂䝁䅫䅢求䍁䅁兙畂䝁䅑䅉浂䡁䅕䅤ㅂ䡁䅉党瑁䝁䅙睢橂䡁䅕督求䝁䅑䅉㍂䝁䄸杣牂䝁䅙睢祂䝁䅍党㝁䍁䅁睓療䡁䅉杢杁䕁䅙党祂䡁䅉入杁䕁䅅督穂䝁䅕督穂䍁䅷䅉浂䝁䄸杣杁䝁䅕兢睂䝁䄸睤求䡁䅉兡畂䝁䅣䅉獂䝁䅕兙歂䝁䅕杣穂䍁䅁䅤療䍁䅁䅤桂䝁䅳党杁䝁䅅睙あ䝁䅫睢畂䡁䅍䅉あ䝁䅧兙あ䍁䅁䅢求䝁䅅䅚杁䡁䅑睢杁䝁䅉兤穂䝁䅫杢求䡁䅍督杁䡁䅍兤橂䝁䅍党穂䡁䅍睏杁䕁䅳睢祂䝁䄴䅉䝂䝁䅕杣祂䡁䅫䅉䵂䝁䅫督あ䝁䅕杢獁䍁䅁杚療䡁䅉䅉歂䝁䅕䅣獂䝁䄸入灂䝁䄴睚杁䝁䅕杢湂䝁䅅睚求䝁䄰党畂䡁䅑䅉穂䡁䅕杣㉂䝁䅕入穂䍁䅁兙畂䝁䅑䅉楂䝁䅕杢橂䝁䅧兢桂䡁䅉睡杁䝁䅕兢睂䝁䅷睢㕂䝁䅕党杁䝁䅕杢湂䝁䅅睚求䝁䄰党畂䡁䅑睏杁䕁䅳睢祂䝁䄴䅉䝂䝁䅕杣祂䡁䅫䅉呂䝁䅕䅢獂䍁䅷䅉浂䝁䄸杣杁䝁䅑党㉂䝁䅕䅢療䡁䅁兡畂䝁䅣䅉桂䝁䄴䅚杁䡁䅉党睂䝁䅷兡橂䝁䅅䅤灂䝁䄴睚杁䡁䅍兙獂䝁䅕督杁䡁䅍䅤祂䝁䅅䅤求䝁䅣兡求䡁䅍睏杁䝁䅅杢歂䍁䅁睓療䡁䅉杢杁䕁䅙党祂䡁䅉入杁䙁䅁兙㕂䍁䅷䅉桂䍁䅁督求䝁䅷杚瑁䡁䅍党祂䡁䅙兡橂䝁䅕䅉睂䝁䅅入杁䡁䅍睢獂䡁䅕䅤灂䝁䄸杢獁䍁䅁䅤潂䝁䅅䅤杁䡁䅁杣療䡁䅙兡歂䝁䅕督杁䝁䅣䅢療䝁䅉兙獂䍁䅁䅚桂䡁䅑兙杁䝁䅅杢歂䍁䅁兡畂䡁䅍兡湂䝁䅧䅤穂䍁䅁杢求䝁䅕䅚求䝁䅑䅉灂䝁䄴䅉祂䝁䅕兙獂䍁䄰䅤灂䝁䄰党杁䡁䅑睢杁䝁䄰兙牂䝁䅕䅉歂䝁䅕睙灂䡁䅍兡療䝁䄴督杁䝁䄸杢杁䝁䅕兢睂䝁䅷睢㕂䝁䅕党杁䝁䅍睢瑂䡁䅁党畂䡁䅍兙あ䝁䅫睢畂䍁䅁䅣祂䝁䄸睚祂䝁䅅兢穂䍁䄴䅉䩂䡁䅑䅉穂䝁䅕杣㉂䝁䅕督杁䡁䅁兤楂䝁䅷兡橂䍁䅁兙畂䝁䅑䅉睂䡁䅉兡㉂䝁䅅䅤求䍁䅁睙療䝁䄰䅣桂䝁䄴兡求䡁䅍䅌杁䝁䄰兡歂䝁䅑䅢求䍁䄰兢桂䡁䅉睡求䡁䅑䅉桂䝁䄴䅚杁䝁䅕兢求䡁䅉睚灂䝁䄴睚杁䝁䅣杣療䡁䅣䅤潂䍁䅁睙療䝁䄰䅣桂䝁䄴兡求䡁䅍䅌杁䝁䅅杢歂䍁䅁睚療䡁䅙党祂䝁䄴兢求䝁䄴䅤杁䝁䅅杢歂䍁䅁杢療䝁䄴兌睂䡁䅉睢浂䝁䅫䅤杁䝁䄸杣湂䝁䅅杢灂䡁䅯兙あ䝁䅫睢畂䡁䅍䅌杁䝁䅅督杁䡁䅣党獂䝁䅷䅉桂䡁䅍䅉橂䝁䄸杢穂䡁䅕兢求䡁䅉䅉瑂䝁䅅杣牂䝁䅕䅤穂䍁䅷䅉浂䝁䅫杢桂䝁䄴睙灂䝁䅅䅢杁䡁䅍党祂䡁䅙兡橂䝁䅕督獁䍁䅁䅡求䝁䅅䅢あ䝁䅧睙桂䡁䅉党獁䍁䅁䅢灂䝁䅙党杁䡁䅍睙灂䝁䅕杢橂䝁䅕督獁䍁䅁兡畂䝁䅑兤穂䡁䅑杣灂䝁䅅䅢獁䍁䅁䅤求䝁䅍䅡畂䝁䄸䅢療䝁䅣入獁䍁䅁兙畂䝁䅑䅉穂䡁䅁党橂䝁䅫兙獂䡁䅑兡求䡁䅍䅉穂䝁䅕睙あ䝁䄸杣穂䍁䄴䅉啂䝁䅧党杁䝁䅍睢瑂䡁䅁兙畂䡁䅫䅉㍂䝁䅅督杁䝁䅙睢祂䝁䄰党祂䝁䅷入杁䝁䅳杢療䡁䅣杢杁䝁䅅督杁䕁䅳睢祂䝁䄴睌䝂䝁䅕杣祂䡁䅫䅉䩂䝁䄴䅤求䡁䅉杢桂䡁䅑兡療䝁䄴兙獂䍁䅁兙畂䝁䅑䅉橂䝁䅧兙畂䝁䅣党歂䍁䅁兡あ䡁䅍䅉畂䝁䅅兢求䍁䅁䅤療䍁䅁睓療䡁䅉杢杁䕁䅙党祂䡁䅉入杁䝁䅫杢杁䕁䅯兙畂䡁䅕兙祂䡁䅫䅉祁䑁䅁免㕁䍁䄴䅉䱂䝁䄸杣畂䍁䅁杒求䡁䅉杣㕂䍁䅁睤桂䡁䅍䅉浂䝁䄸兤畂䝁䅑党歂䍁䅁兡畂䍁䅁免㕁䑁䅙兏杁䝁䅅杢歂䍁䅁兡穂䍁䅁杙桂䡁䅍党歂䍁䅁兡畂䍁䅁䅔療䡁䅍䅉䉂䝁䄴睚求䝁䅷党穂䍁䅷䅉䑂䝁䅅䅢灂䝁䅙睢祂䝁䄴兡桂䍁䄴䅁祂睆䅁末䅣䕁䅳杣㕂䡁䅍䅤桂䝁䅷䅉䍂䝁䅫睢あ䝁䅕睙潂䍁䅷䅉䩂䝁䄴睙畁䍁䅷䅉桂䍁䅁睙療䝁䄰兢求䡁䅉睙灂䝁䅅䅢瑁䡁䅍䅤桂䝁䅣党杁䝁䅉兡療䡁䅑党橂䝁䅧杢療䝁䅷睢湂䡁䅫䅉橂䝁䄸兢睂䝁䅅杢㕂䍁䅷䅉歂䝁䅫督橂䝁䄸杤求䡁䅉督獁䍁䅁䅚求䡁䅙党獂䝁䄸䅣穂䍁䅷䅉桂䝁䄴䅚杁䝁䅍睢瑂䝁䄰党祂䝁䅍兡桂䝁䅷兡㙂䝁䅕督杁䝁䅣党畂䝁䅕䅤灂䝁䅍䅉瑂䝁䅕䅚灂䝁䅍兡畂䝁䅕督杁䝁䅙睢祂䍁䅁䅣桂䡁䅑兡求䝁䄴䅤穂䍁䅁睤灂䡁䅑䅡杁䡁䅉兙祂䝁䅕䅉歂䝁䅫督求䝁䅅督求䡁䅍䅉灂䝁䄴䅉あ䝁䅧党杁䙁䅕杢灂䡁䅑党歂䍁䅁睕あ䝁䅅䅤求䡁䅍杌杁䕁䅫䅤杁䝁䅍睢瑂䝁䄰党祂䝁䅍兡桂䝁䅷兡㙂䝁䅕督杁䙁䅙兗䭂䙁䅕杖䙂䕁䅳䅉潁䝁䅉党祂䝁䅕兢桂䝁䅣党畂䝁䅕䅉湂䝁䅕䅣求䡁䅉䅣桂䡁䅙党橂䍁䄰督㉂䝁䅑䅤獁䍁䅁睢祂䍁䅁村瑁䙁䅙兒䑂䍁䅫䅉浂䝁䄸杣杁䡁䅑䅡求䍁䅁䅤祂䝁䅕兙あ䝁䄰党畂䡁䅑䅉療䝁䅙䅉歂䡁䅫督あ䡁䅉睢睂䝁䅧兡橂䍁䅁党睂䝁䅫䅚求䡁䅉兢療䝁䅷入穂䝁䅫督杁䝁䅉兤獂䝁䅷睢穂䝁䅅䅉潁䕁䅑兒䍂䍁䅫杌杁䙁䅑䅡求䍁䅁睙療䝁䄰䅣桂䝁䄴入杁䝁䅅䅢穂䝁䄸䅉歂䝁䅕杤求䝁䅷睢睂䡁䅍䅉䱂䕁䅉免睁䑁䅕䅌杁䡁䅣䅡灂䝁䅍䅡杁䝁䅫督杁䝁䅫杢杁䙁䅁䅡桂䡁䅍党杁䑁䅅睌祁䍁䅁睙獂䝁䅫杢灂䝁䅍兙獂䍁䅁䅤祂䝁䅫兙獂䡁䅍䅉浂䝁䄸杣杁䡁䅑杣求䝁䅅䅤灂䝁䄴睚杁䡁䅁兙あ䝁䅫党畂䡁䅑督杁䡁䅣兡あ䝁䅧䅉歂䝁䅕杚灂䝁䅍兡求䝁䄴䅤杁䝁䅅兤あ䝁䄸督療䝁䄰兙獂䍁䅁杣求䝁䅍党穂䡁䅍兡㉂䝁䅕䅉橂䝁䄸杢湂䝁䅕杢灂䡁䅑兙獂䍁䅁兡橂䝁䅧䅤潂䡁䅫睢穂䝁䅫督㝁䍁䅁睓䍂䑁䅅䅍ぁ䍁䅁杚療䡁䅉䅉あ䡁䅉党桂䡁䅑兡畂䝁䅣䅉畂䝁䅕䅤潂䝁䅕杣あ䝁䄸杢杁䡁䅍入畂䝁䅑杣療䝁䄰党㝁䍁䅁睓䍂䑁䅑䅍㍁䍁䅁䅤潂䝁䅅䅤杁䝁䅫督杁䝁䅫杢杁䙁䅁䅡桂䡁䅍党杁䑁䅅䅉橂䝁䅷兡畂䝁䅫睙桂䝁䅷䅉あ䡁䅉兡桂䝁䅷督杁䝁䅙睢祂䍁䅁䅤祂䝁䅕兙あ䝁䅫杢湂䍁䅁睙㕂䡁䅍䅤灂䝁䅍䅉浂䝁䅫杙祂䝁䄸督灂䡁䅍睏杁䕁䅳村㍁䑁䅁睎杁䡁䅑䅡桂䡁䅑䅉灂䡁䅍䅉灂䝁䄴䅉兂䝁䅧兙穂䝁䅕䅉硁䍁䅁睙獂䝁䅫杢灂䝁䅍兙獂䍁䅁䅤祂䝁䅫兙獂䡁䅍䅉浂䝁䄸杣杁䡁䅑䅡求䍁䅁䅤祂䝁䅕兙あ䝁䄰党畂䡁䅑䅉療䝁䅙䅉桂䝁䄴䅤灂䍁䄰䅕䕂䍁䄰免杁䡁䅉党獂䝁䅅䅣穂䝁䅕䅚癁䡁䅉党浂䡁䅉兙橂䡁䅑睢祂䡁䅫睏杁䕁䅳村ぁ䑁䅁䅏獁䍁䅁睤潂䝁䅫睙潂䍁䅁兡穂䍁䅁兡畂䍁䅁䅕潂䝁䅅督求䍁䅁免杁䝁䅍䅢灂䝁䄴兡橂䝁䅅䅢杁䡁䅑杣灂䝁䅅䅢穂䍁䅁杚療䡁䅉䅉あ䡁䅉党桂䡁䅑兡畂䝁䅣䅉䉂䝁䅷䅣潂䝁䅅兌硁䍁䅁兙畂䡁䅑兡あ䡁䅉入睂䡁䅍兡畂䍁䅁䅚求䝁䅙兡橂䝁䅫党畂䝁䅍入㝁䍁䅁兙畂䝁䅑䅉䱂䕁䅉睍睁䑁䅅䅉あ䝁䅧兙あ䍁䅁兡穂䍁䅁兡畂䍁䅁䅕潂䝁䅅督求䍁䅁杍杁䝁䅍䅢灂䝁䄴兡橂䝁䅅䅢杁䡁䅑杣灂䝁䅅䅢穂䍁䅁杚療䡁䅉䅉あ䡁䅉党桂䡁䅑兡畂䝁䅣䅉桂䝁䅕督あ䝁䅧党あ䝁䅫睙杁䡁䅍睡灂䝁䄴䅉橂䝁䄸杢歂䝁䅫䅤灂䝁䄸杢穂䍁䅷䅉桂䡁䅍䅉㍂䝁䅕䅢獂䍁䅁兙穂䍁䅁兡畂䍁䅁睢睂䝁䅕杢杁䝁䅷兙楂䝁䅕䅢杁䡁䅍䅤ㅂ䝁䅑入杁䡁䅣兡あ䝁䅧䅉療䡁䅁䅡あ䝁䅧兙獂䝁䄰兡橂䍁䅁村瑁䙁䅙兒䑂䍁䅁杚療䡁䅉䅉あ䡁䅉党桂䡁䅑兡畂䝁䅣䅉浂䝁䄸杣杁䝁䄸睙ㅂ䝁䅷兙祂䍁䅁睙療䝁䄰䅣獂䝁䅫睙桂䡁䅑兡療䝁䄴督杁䝁䄸杚杁䝁䅑党楂䍁䄴䅉䱂䡁䅉入穂䡁䅑兙獂䍁䅁村灂䝁䄸䅤求䝁䅍䅡獁䍁䅁兓畂䝁䅍杌杁䡁䅣兙穂䍁䅁杚療䡁䅕杢歂䝁䅕䅚杁䝁䅫杢杁䑁䅉䅍硁䑁䅙䅉桂䝁䄴䅚杁䝁䅫督杁䝁䅧党桂䝁䅑兣ㅂ䝁䅅杣あ䝁䅕杣求䝁䅑䅉灂䝁䄴䅉兂䝁䅫䅤あ䡁䅍杙ㅂ䡁䅉睚潂䍁䅷䅉兂䝁䅕杢畂䡁䅍入獂䡁䅙兙畂䝁䅫兙畁䅁䅁䉧䅕䙁䠴䅁䱂䡁䅕䅢灂䝁䅍睡求䍁䅁兙畂䝁䅑䅉呂䝁䄸杚浂䝁䅅䅉䩂䝁䄴䅚ㅂ䡁䅍䅤祂䝁䅫党穂䍁䅷䅉䩂䝁䄴睙畁䍁䅁党畂䝁䅣兙湂䝁䅕督杁䝁䅫杢杁䡁䅑䅡求䍁䅁䅚求䡁䅍兡湂䝁䄴䅌杁䝁䄰兙畂䡁䅕杚桂䝁䅍䅤ㅂ䡁䅉党獁䍁䅁兙畂䝁䅑䅉穂䝁䅅䅢求䍁䅁睢浂䍁䅁睙桂䡁䅁兡あ䝁䅅䅢杁䝁䅕兣ㅂ䝁䅫䅣瑂䝁䅕杢あ䍁䅁兙畂䝁䅑䅉あ䝁䄸睢獂䡁䅍䅉ㅂ䡁䅍党歂䍁䅁䅤療䍁䅁兙穂䡁䅍党瑂䝁䅉䅢求䍁䅁督求䝁䄰兡橂䝁䄸杢歂䡁䅕睙あ䝁䄸杣杁䝁䅑党㉂䝁䅫睙求䡁䅍杌杁䕁䅫䅤杁䝁䄸䅣求䡁䅉兙あ䝁䅕督杁䡁䅑䅡祂䝁䄸兤湂䝁䅧䅉浂䝁䄸兤祂䍁䅁督求䝁䅣兢求䝁䄴䅤穂䑁䅯䅉䍂䝁䅅䅢獂䍁䅁村療䝁䄴䅚灂䝁䄴睚杁䕁䅕兣ㅂ䝁䅫䅣瑂䝁䅕杢あ䍁䅷䅉塂䝁䅕䅚湂䝁䅕䅉䍂䝁䄸杢歂䝁䅫杢湂䍁䅁兒硂䡁䅕兡睂䝁䄰党畂䡁䅑䅌杁䕁䅅䅚㉂䝁䅅杢橂䝁䅕䅚杁䙁䅍睢獂䡁䅕䅤灂䝁䄸杢穂䍁䅷䅉桂䝁䄴䅚杁䕁䅅杚あ䝁䅕杣瑂䝁䅅杣牂䝁䅕䅤杁䙁䅁杣療䝁䅑兤橂䡁䅑督杁䝁䅅杢歂䍁䅁睕求䡁䅉杤灂䝁䅍党穂䍁䅁䅋䉂䙁䅁睕灁䍁䄴䅉啂䝁䅧党杁䝁䅍睢瑂䡁䅁兙畂䡁䅫䅉療䝁䅙杚求䡁䅉督杁䝁䅉兙獂䝁䅷䅉楂䝁䄸杢歂䝁䅫杢湂䍁䅁党硂䡁䅕兡睂䝁䄰党畂䡁䅑䅌杁䡁䅣兙浂䝁䅕杣杁䝁䅷党㉂䝁䅕䅢杁䝁䅉睢畂䝁䅑兡畂䝁䅣䅉求䡁䅅兤灂䡁䅁兢求䝁䄴䅤獁䍁䅁睤求䝁䅑睚求䍁䅁杙療䝁䄴䅚灂䝁䄴睚杁䝁䅕兣ㅂ䝁䅫䅣瑂䝁䅕杢あ䑁䅳䅉桂䝁䄴䅚杁䝁䅅䅚㉂䝁䅅杢橂䝁䅕䅚杁䝁䅑兡穂䡁䅁䅢桂䡁䅫䅌杁䝁䅑兡求䍁䄰兙あ䡁䅑兙橂䝁䅧䅌杁䝁䅅杢歂䍁䅁䅤潂䝁䅕杣瑂䝁䄸睙療䝁䄰䅣祂䝁䅕督穂䝁䅫睢畂䍁䅁督㕂䡁䅍䅤求䝁䄰督杁䝁䅅杢歂䍁䅁督療䝁䅷兤あ䝁䅫睢畂䡁䅍䅌杁䝁䅅督杁䡁䅣党獂䝁䅷䅉桂䡁䅍䅉あ䝁䄸睢獂䡁䅍䅌杁䡁䅍䅣桂䡁䅉党穂䍁䅁兙畂䝁䅑䅉穂䝁䅕杣㉂䝁䅫睙求䡁䅍䅉浂䝁䄸杣杁䝁䅕兣ㅂ䝁䅫䅣瑂䝁䅕杢あ䍁䄴䅉䩂䡁䅑䅉桂䝁䅷督療䍁䅁督求䡁䅉杤灂䝁䅍党穂䍁䅷䅉瑂䝁䅅兡畂䡁䅑兙灂䝁䄴督獁䍁䅁杣求䡁䅁兙灂䡁䅉督獁䍁䅁兙畂䝁䅑䅉ㅂ䡁䅁睚祂䝁䅅䅚求䡁䅍䅉求䡁䅅兤灂䡁䅁兢求䝁䄴䅤畁䍁䅁䅖潂䝁䅕䅉橂䝁䄸兢睂䝁䅅杢㕂䍁䅁督求䡁䅉杤求䡁䅍䅉灂䝁䄴䅤求䝁䅣杣桂䡁䅑党歂䍁䅁䅚求䡁䅙兡橂䝁䅕䅉瑂䝁䅅杢ㅂ䝁䅙兙橂䡁䅑兤祂䝁䅕杣穂䍁䅷䅉療䡁䅕䅤穂䝁䄸兤祂䝁䅍党歂䍁䅁督求䝁䄰兡橂䝁䄸杢歂䡁䅕睙あ䝁䄸杣杁䝁䅅督穂䝁䅕兢楂䝁䅷入杁䝁䅅杢歂䍁䅁䅤求䡁䅍䅤杁䡁䅁杣療䡁䅙兡歂䝁䅕杣穂䍁䅷䅉療䡁䅑䅡求䡁䅉䅉求䝁䅷党橂䡁䅑杣療䝁䄴兡橂䡁䅍䅉瑂䝁䅅杢ㅂ䝁䅙兙橂䡁䅑兤祂䝁䅕杣穂䍁䅷䅉浂䝁䄸兤畂䝁䅑杣㕂䍁䅁督求䡁䅉杤灂䝁䅍党杁䡁䅁杣療䡁䅙兡歂䝁䅕杣穂䍁䅷䅉桂䝁䄴䅚杁䝁䅅兤あ䝁䄸兢療䡁䅑兡㉂䝁䅕䅉求䝁䅷党橂䡁䅑杣療䝁䄴兡橂䡁䅍䅉穂䡁䅕䅣睂䝁䅷兡求䡁䅉督杁䡁䅁杣灂䝁䄰兙祂䝁䅫䅢㕂䍁䅁兡畂䍁䅁䅤潂䝁䅕䅉噂䝁䄴兡あ䝁䅕䅚杁䙁䅍䅤桂䡁䅑党穂䍁䅁兙畂䝁䅑䅉あ䝁䅧党杁䕁䅅督灂䝁䅅睌兂䝁䅅睙灂䝁䅙兡橂䍁䅁杣求䝁䅣兡療䝁䄴杌杁䙁䅑䅡求䍁䅁睙療䝁䄰䅣桂䝁䄴入杁䡁䅣兙穂䍁䅁杚療䡁䅕杢歂䝁䅕䅚杁䝁䅫杢杁䑁䅅兏ㅁ䑁䅅䅉桂䝁䄴䅚杁䝁䅫督杁䝁䅧党桂䝁䅑兣ㅂ䝁䅅杣あ䝁䅕杣求䝁䅑䅉灂䝁䄴䅉䝂䝁䄸杣あ䍁䅁睖桂䡁䅍䅡灂䝁䄴睚あ䝁䄸杢獁䍁䅁䅕求䝁䄴杢穂䡁䅫䅢㉂䝁䅅杢灂䝁䅅杌䅁偁噫䅁捁䅂䅁睓㕂䝁䄴䅚祂䡁䅫䅢杁䕁䅧睢獂䝁䅑兡畂䝁䅣督獁䍁䅁兓畂䝁䅍杌杁䝁䄸䅣求䡁䅉兙あ䝁䅕督杁䝁䅅督杁䝁䅅䅉あ䝁䅕睙潂䝁䄴睢獂䝁䄸睚㕂䍁䅁督求䡁䅉杤灂䝁䅍党穂䍁䅁睙療䝁䄰䅣桂䝁䄴入杁䝁䅅杢歂䍁䅁兓啂䍁䅁兡畂䝁䅙杣桂䡁䅍䅤祂䡁䅕睙あ䡁䅕杣求䍁䅁督求䡁䅉杤灂䝁䅍党穂䍁䅁䅣祂䝁䄸杤灂䝁䅑党祂䍁䅁睤療䡁䅉䅢歂䡁䅣兡歂䝁䅕杌杁䙁䅑䅡求䍁䅁睙療䝁䄰䅣桂䝁䄴入杁䝁䄸杚浂䝁䅕杣穂䍁䅁睙獂䝁䄸兤歂䍁䅁督求䡁䅉杤灂䝁䅍党穂䑁䅳䅉橂䝁䄸杣求䍁䅁党畂䡁䅑党祂䡁䅁杣灂䡁䅍党杁䝁䅅杢歂䍁䅁来䑂䝁䅷睢ㅂ䝁䅑䅉穂䝁䅕杣㉂䝁䅫睙求䡁䅍睏杁䝁䅅䅣睂䝁䅷兡橂䝁䅅䅤灂䝁䄸杢獁䍁䅁䅚桂䡁䅑兙獁䍁䅁兙畂䝁䅑䅉桂䡁䅉䅤灂䝁䅙兡橂䝁䅫兙獂䍁䅁兡畂䡁䅑党獂䝁䅷兡湂䝁䅕杢橂䝁䅕䅉穂䝁䅕杣㉂䝁䅫睙求䡁䅍睏杁䝁䅑兡湂䝁䅫䅤桂䝁䅷䅉㍂䝁䄸杣牂䡁䅁䅢桂䝁䅍党杁䡁䅍党祂䡁䅙兡橂䝁䅕督㝁䍁䅁督求䝁䅍兤祂䝁䅫䅤㕂䍁䅁兙畂䝁䅑䅉祂䝁䅕督灂䝁䅷兡求䝁䄴睙㕂䍁䅁督求䡁䅉杤灂䝁䅍党穂䑁䅳䅉桂䝁䄴䅚杁䝁䄴党あ䡁䅣睢祂䝁䅳䅉穂䝁䅕杣㉂䝁䅫睙求䡁䅍䅉桂䝁䄴䅚杁䝁䅕䅚湂䝁䅕䅉穂䝁䅕杣㉂䝁䅫睙求䡁䅍杌杁䕁䅫䅤杁䡁䅍党祂䡁䅙党穂䍁䅁杚灂䝁䄴兙畂䝁䅍兡桂䝁䅷䅌杁䡁䅑党橂䝁䅧杢療䝁䅷睢湂䡁䅫䅌杁䝁䄰党歂䝁䅫兙杁䝁䅅杢歂䍁䅁䅤求䝁䅷党橂䝁䄸兢獁䍁䅁杣求䡁䅑兙灂䝁䅷䅉桂䝁䄴䅚杁䡁䅑杣桂䡁䅙党獂䍁䅷䅉桂䝁䄴䅚杁䝁䅅兤あ䝁䄸兢療䡁䅑兡㉂䝁䅕䅉灂䝁䄴䅚ㅂ䡁䅍䅤祂䝁䅫党穂䍁䄴䅉啂䝁䅧党杁䝁䅍睢瑂䡁䅁兙畂䡁䅫䅉㍂䝁䅅督杁䝁䅫杢橂䝁䄸杣睂䝁䄸杣桂䡁䅑党歂䍁䅁兡畂䍁䅁杍睁䑁䅉䅍杁䝁䅅杢歂䍁䅁兡穂䍁䅁䅡求䝁䅅䅚硂䡁䅕兙祂䡁䅑党祂䝁䅕䅚杁䝁䅫杢杁䕁䄴党㍂䍁䅁兗療䡁䅉睡獁䍁䅁杔求䡁䅣䅉婂䝁䄸杣牂䍁䄴䅁捁杆䅁䅂䅁䕁䅷䅁䭃睁䅁条䅷䕁䅷睍䥂䝁䅅杣祂䝁䅫督杁䙁䅑党橂䝁䅧杢療䝁䅷睢湂䝁䅫党穂䍁䅷䅉䩂䝁䄴睙畁䍁䅁䅣祂䝁䄸杤灂䝁䅑党穂䍁䅁兢灂䡁䅍督灂䝁䄸杢瑁䝁䅍杣灂䡁䅑兡橂䝁䅅䅢杁䡁䅍睢獂䡁䅕䅤灂䝁䄸杢穂䍁䅁杚療䡁䅉䅉湂䝁䄸杤求䡁䅉杢瑂䝁䅕杢あ䍁䅁兙畂䝁䅑䅉橂䝁䄸兢瑂䝁䅕杣橂䝁䅫兙獂䍁䅁睙ㅂ䡁䅍䅤療䝁䄰党祂䡁䅍䅉㍂䝁䄸杣獂䝁䅑睤灂䝁䅑党畁䍁䅁兓あ䍁䅁睢睂䝁䅕杣桂䡁䅑党穂䍁䅁䅤潂䡁䅉睢ㅂ䝁䅣䅡杁䙁䅍䅣桂䝁䅍党杁䍁䅙䅉䉂䝁䅫杣楂䝁䄸杣畂䝁䅕䅉呂䡁䅫督あ䝁䅕兢穂䍁䅁䅋呂䕁䅅睕灁䍁䅷䅉䩂䝁䄴䅤求䝁䅣杣桂䡁䅑党歂䍁䅁兔灂䡁䅍督灂䝁䄸杢杁䙁䅍入穂䡁䅑党瑂䡁䅍䅉潁䕁䅫兔呂䍁䅫䅌杁䕁䅍睢瑂䝁䄰兤畂䝁䅫睙桂䡁䅑兡療䝁䄴䅉呂䡁䅫督あ䝁䅕兢穂䍁䅁䅋䑂䙁䅍克獁䍁䅁兙畂䝁䅑䅉䉂䝁䅕杣療䝁䅯党あ䍁䅁杕療䝁䅍睡求䡁䅑䅚㕂䝁䄴党杁䍁䅧兑卂䍁䅫䅉穂䝁䅕睚瑂䝁䅕杢あ䡁䅍杌杁䙁䅑䅡求䍁䅁睕䉂䙁䅍䅉穂䝁䅕睚瑂䝁䅕杢あ䍁䅁䅣祂䝁䄸杤灂䝁䅑党穂䍁䅁督桂䡁䅑党獂䝁䅷兡あ䝁䅕䅉穂䡁䅁兙橂䝁䅕䅉睂䝁䅅入獂䝁䄸兙歂䡁䅍䅌杁䡁䅍党畂䡁䅍睢祂䡁䅍䅌杁䝁䅅杢歂䍁䅁杚ㅂ䝁䅷䅢瑁䝁䄰兡穂䡁䅍兡療䝁䄴䅉穂䝁䄸䅢ㅂ䡁䅑兡療䝁䄴督㝁䍁䅁睙獂䝁䅅督穂䝁䅫杚灂䝁䅕䅚杁䝁䅫杢あ䝁䅕䅢獂䝁䅫睚求䝁䄴睙求䍁䅁兙畂䝁䅑䅉橂䡁䅫杙求䡁䅉睏杁䝁䅅兡祂䝁䅉睢祂䝁䄴党杁䝁䅍睢瑂䝁䅉兙あ䍁䅁督㕂䡁䅍䅤求䝁䄰督㝁䍁䅁兙畂䝁䅑䅉瑂䝁䅫督穂䝁䅫睢畂䍁䅁杢求䡁䅑睤療䡁䅉睡穂䍁䅁杚療䡁䅉䅉桂䝁䅫杣杁䡁䅑杣桂䝁䅙杚灂䝁䅍䅉瑂䝁䅅杢桂䝁䅣党瑂䝁䅕杢あ䍁䅁睢睂䝁䅕杣桂䡁䅑兡療䝁䄴督畁䍁䅁䅖潂䝁䅕䅉䩂䕁䄰睕杁䡁䅍党湂䝁䄰党畂䡁䅑䅉療䝁䅙杚求䡁䅉督杁䝁䅫杢あ䝁䅕䅢獂䝁䅫睚求䝁䄴睙求䍁䅷䅉穂䡁䅕杣㉂䝁䅕兡獂䝁䅷兙畂䝁䅍党獁䍁䅁兙畂䝁䅑䅉祂䝁䅕睙療䝁䄴杢桂䝁䅫督穂䝁䅅杢橂䝁䅕䅉潁䕁䅫睕卂䍁䅫䅉穂䡁䅫督あ䝁䅕兢穂䑁䅳䅉睂䝁䅅督穂䝁䅫杤求䍁䅁督求䝁䄴督灂䝁䄴睚杁䝁䅅杢歂䍁䅁䅤桂䡁䅉睚求䡁䅑兡畂䝁䅣睏杁䝁䅕䅢求䝁䅍䅤祂䝁䄸杢灂䝁䅍䅉桂䡁䅑䅤桂䝁䅍睡杁䡁䅁䅢桂䡁䅑杚療䡁䅉兢穂䑁䅳䅉桂䡁䅕䅤療䝁䄴睢瑂䡁䅫睏杁䡁䅁睢㍂䝁䅕杣杁䝁䅅杢歂䍁䅁睙療䝁䄰兢ㅂ䝁䄴兡橂䝁䅅䅤灂䝁䄸杢穂䑁䅳䅉畂䝁䅕䅤㍂䝁䄸杣牂䡁䅍睏杁䝁䅅杢歂䍁䅁督求䝁䄴督療䡁䅉督畁䍁䅁䅖潂䝁䅕䅉䑂䙁䅍䅉穂䝁䅕睚瑂䝁䅕杢あ䍁䅁䅣祂䝁䄸杤灂䝁䅑党穂䍁䅁䅤桂䝁䅍䅤灂䝁䅍兙獂䍁䅁杣桂䝁䅑兡療䡁䅍䅌杁䡁䅍睢浂䡁䅑睤桂䡁䅉党獁䍁䅁睤桂䡁䅙党浂䝁䄸杣瑂䡁䅍䅌杁䡁䅍兙あ䝁䅕䅢獂䝁䅫䅤求䍁䅁䅤求䡁䅉兢灂䝁䄴兙獂䡁䅍䅌杁䝁䅅杢歂䍁䅁党畂䝁䅑兌あ䝁䄸兌求䝁䄴䅚杁䝁䅉兙あ䡁䅑䅢求䝁䅙兡求䝁䅷䅚杁䡁䅍入穂䡁䅑党瑂䡁䅍䅉浂䝁䄸杣杁䡁䅑䅡求䍁䅁兖畁䙁䅍杌杁䕁䅑党睂䝁䅅杣あ䝁䄰党畂䡁䅑䅉療䝁䅙䅉䕂䝁䅕杚求䝁䄴督求䍁䅷䅉灂䝁䄴䅤求䡁䅉杢桂䡁䅑兡療䝁䄴兙獂䍁䅷䅉浂䝁䅕䅚求䡁䅉兙獂䍁䅷䅉桂䝁䄴䅚杁䡁䅍䅤桂䡁䅑党杁䝁䅅睚求䝁䄴睙㕂䍁䅁睙ㅂ䡁䅍䅤療䝁䄰党祂䡁䅍睏杁䝁䅉杣療䝁䅅䅚楂䝁䅅杢歂䍁䅁睙療䝁䄰兢ㅂ䝁䄴兡橂䝁䅅䅤灂䝁䄸杢穂䑁䅳䅉灂䝁䄴䅤求䝁䅣杣桂䡁䅑党歂䍁䅁杤灂䡁䅍兡療䝁䄴䅉穂䝁䄸䅢ㅂ䡁䅑兡療䝁䄴督獁䍁䅁兡畂䝁䅍䅢ㅂ䝁䅑兡畂䝁䅣䅉潂䝁䅕䅢瑂䝁䅕䅤瑁䝁䄰睢ㅂ䝁䄴䅤求䝁䅑䅉灂䝁䄴䅤求䝁䅣杣桂䡁䅑党歂䍁䅁杢灂䝁䅣䅡あ䍁䅁杤灂䡁䅍兡療䝁䄴䅉湂䝁䄸睚湂䝁䅷党穂䍁䅁睤灂䡁䅑䅡杁䝁䅫兢桂䝁䅣党杁䝁䅫杢あ䝁䅕杢穂䝁䅫杚灂䝁䅕杣杁䡁䅑兤楂䝁䅕督杁䝁䅅杢歂䍁䅁睤求䝁䅅䅣療䝁䄴兌瑂䝁䄸兤畂䡁䅑党歂䍁䅁督灂䝁䅣䅡あ䡁䅍䅌杁䝁䅅兡瑂䝁䅫杢湂䍁䅁䅢桂䡁䅍党祂䡁䅍䅌杁䝁䅅杢歂䍁䅁杣桂䝁䄴睚求䍁䅁杚灂䝁䄴䅚求䡁䅉督㝁䍁䅁兙畂䝁䅑䅉睂䡁䅕杙獂䝁䅫睙杁䡁䅍兙浂䝁䅕䅤㕂䍁䅁杣桂䝁䅑兡療䡁䅍䅌杁䝁䅅杢歂䍁䅁督㕂䡁䅍䅤求䝁䄰䅉桂䡁䅁䅣獂䝁䅫睙桂䡁䅑兡療䝁䄴督杁䝁䅅杢歂䍁䅁党硂䡁䅕兡睂䝁䄰党畂䡁䅑杌杁䙁䅑䅡求䍁䅁兑卂䍁䅁督求䝁䅣兢求䝁䄴䅤杁䝁䄸杚浂䝁䅕杣穂䍁䅁䅣祂䝁䄸䅣ㅂ䝁䅷督灂䝁䄸杢杁䡁䅑党橂䝁䅧杢療䝁䅷睢湂䝁䅫党穂䍁䅁兙畂䝁䅑䅉桂䡁䅉兢桂䝁䄰党畂䡁䅑䅉穂䡁䅫督あ䝁䅕兢穂䍁䅁杚療䡁䅉䅉穂䡁䅑杣桂䡁䅑党湂䝁䅫睙杁䝁䅑党浂䝁䅕杢穂䝁䅕䅌杁䝁䄰兡穂䡁䅍兡獂䝁䅕䅉歂䝁䅕杚求䝁䄴督求䍁䅷䅉潂䡁䅫䅣求䡁䅉督療䝁䄴兡橂䍁䅷䅉桂䝁䄴䅚杁䡁䅑兙橂䡁䅑兡橂䝁䅅䅢杁䡁䅍入穂䡁䅑党瑂䡁䅍睏杁䝁䅅杢歂䍁䅁督睂䝁䅅睙求䍁䅁䅣祂䝁䄸䅣ㅂ䝁䅷督灂䝁䄸杢杁䝁䅅杢歂䍁䅁䅣療䡁䅣党祂䍁䅁督㕂䡁䅍䅤求䝁䄰督杁䝁䅙睢祂䍁䅁杢桂䡁䅑兡療䝁䄴兙獂䍁䅁督求䝁䅍兤祂䝁䅫䅤㕂䍁䅁督睂䝁䅅睙求䍁䅁兙畂䝁䅑䅉求䡁䅧䅣獂䝁䄸杣桂䡁䅑兡療䝁䄴䅉瑂䝁䅫督穂䝁䅫睢畂䡁䅍杌杁䙁䅑䅡求䍁䅁睙療䝁䄰䅣桂䝁䄴入杁䡁䅣兙穂䍁䅁杚療䡁䅉兢求䡁䅉䅢㕂䍁䅁睡畂䝁䄸睤畂䍁䅁兙穂䍁䅁䅓桂䡁䅉杣灂䡁䅍䅉䑂䝁䄸杣睂䝁䄸杣桂䡁䅑兡療䝁䄴䅉桂䝁䄴䅚杁䝁䅍䅡桂䝁䄴睚求䝁䅑䅉灂䡁䅑督杁䝁䄴兙瑂䝁䅕䅉あ䝁䄸䅉䵂䑁䅍䅓桂䡁䅉杣灂䡁䅍䅉啂䝁䅕睙潂䝁䄴睢獂䝁䄸睚灂䝁䅕督獁䍁䅁兓畂䝁䅍杌杁䝁䅫杢杁䕁䅯兤畂䝁䅕䅉祁䑁䅁免㕁䍁䄴䅉䵂䑁䅍䅓桂䡁䅉杣灂䡁䅍䅉啂䝁䅕睙潂䝁䄴睢獂䝁䄸睚灂䝁䅕督獁䍁䅁兓畂䝁䅍杌杁䡁䅣兙穂䍁䅁杚療䡁䅕杢歂䝁䅕䅚杁䝁䅫杢杁䑁䅅䅏㕁䑁䅕䅉桂䝁䄴䅚杁䝁䅫督杁䝁䅉兙穂䝁䅕䅚杁䝁䅫杢杁䕁䄰党獂䝁䅉睢ㅂ䡁䅉杢求䍁䅷䅉䝂䝁䅷睢祂䝁䅫䅚桂䍁䄴䅁䡁睅䅁杪䄴䕁䅷睑䩂䍁䅁兓畂䝁䅑兤穂䡁䅑杣灂䝁䅕督獁䍁䅁䅤療䝁䅣党あ䝁䅧党祂䍁䅁睤灂䡁䅑䅡杁䝁䅫䅤穂䍁䅁督ㅂ䝁䅉督灂䝁䅑兡桂䡁䅉兡求䡁䅍䅌杁䝁䄰兙畂䡁䅕杚桂䝁䅍䅤ㅂ䡁䅉党穂䍁䅁兙畂䝁䅑䅉穂䡁䅕䅣睂䝁䅷兡求䡁䅍䅉求䝁䄴睚灂䝁䄴党求䡁䅉党歂䍁䅁睙療䝁䄰䅣療䝁䄴党畂䡁䅑督杁䝁䅙睢祂䍁䅁䅤潂䝁䅕䅉瑂䝁䅅杢ㅂ䝁䅙兙橂䡁䅑兤祂䝁䅕杣穂䍁䅁睢浂䍁䅁杣求䝁䅍杣求䝁䅅䅤灂䝁䄸杢桂䝁䅷䅉㉂䝁䅕䅡灂䝁䅍䅢求䡁䅍䅉潁䙁䅉杖穂䍁䅫䅉桂䝁䄴䅚杁䝁䅅䅚煂䝁䅅睙求䝁䄴䅤杁䝁䅫杢歂䡁䅕督あ䡁䅉兡求䡁䅍䅉灂䝁䄴䅉あ䝁䅧党杁䙁䅕杢灂䡁䅑党歂䍁䅁睕あ䝁䅅䅤求䡁䅍䅉桂䝁䄴䅚杁䝁䅫杢あ䝁䅕杣畂䝁䅅䅤灂䝁䄸杢桂䝁䅷䅢㕂䍁䄴䅉䩂䡁䅑䅉療䡁䅁党祂䝁䅅䅤求䡁䅍䅉あ䝁䅧杣療䡁䅕睚潂䍁䅁䅤㍂䝁䄸䅉穂䝁䅕睚瑂䝁䅕杢あ䡁䅍杏杁䕁䄸杣灂䝁䅣兡畂䝁䅅䅢杁䕁䅕兣ㅂ䝁䅫䅣瑂䝁䅕杢あ䍁䅁兔桂䝁䄴兤浂䝁䅅睙あ䡁䅕杣求䡁䅉督杁䍁䅧睔䙂䕁䄰克杁䝁䅅杢歂䍁䅁兑浂䡁䅑党祂䝁䄰兙祂䝁䅳党あ䍁䄴䅉啂䝁䅧党杁䕁䄸兒乂䍁䅁督求䝁䅣兢求䝁䄴䅤杁䝁䄰兙畂䡁䅕杚桂䝁䅍䅤ㅂ䡁䅉党穂䍁䅁兙畂䝁䅑䅉歂䝁䅫督あ䡁䅉兡楂䡁䅕䅤求䡁䅍䅉桂䍁䅁杣桂䝁䄴睚求䍁䅁睢浂䍁䅁党畂䝁䅣兡畂䝁䅕党祂䝁䅕䅚杁䝁䅍睢瑂䡁䅁睢畂䝁䅕杢あ䡁䅍䅌杁䡁䅍兤橂䝁䅧䅉桂䡁䅍䅉穂䡁䅑党求䝁䅷䅉橂䝁䅧兙穂䡁䅍兡穂䍁䅁兙畂䝁䅑䅉祂䝁䅕䅢桂䡁䅑党歂䍁䅁睙療䝁䄰䅣療䝁䄴党畂䡁䅑督㝁䍁䅁兙㑂䝁䅷党穂䍁䅷䅉䉂䕁䅉睕獁䍁䅁兙畂䝁䅑䅉穂䡁䅕督睂䝁䅕杢穂䝁䅫睢畂䍁䅁督療䝁䅷兤あ䝁䅫睢畂䡁䅍睏杁䡁䅍䅢灂䝁䅑党瑁䝁䄸兤あ䍁䅁兢求䝁䅍䅡桂䝁䄴兡穂䝁䄰督杁䝁䅅杢歂䍁䅁督療䝁䅷兤あ䝁䅫睢畂䡁䅍睏杁䡁䅑䅡求䡁䅉兢療䝁䅙睢祂䝁䄰党歂䍁䅁杙桂䡁䅑䅡獁䍁䅁睡灂䡁䅑睙潂䝁䅕杢獁䍁䅁兙畂䝁䅑䅉療䡁䅑䅡求䡁䅉䅉睂䡁䅉睢歂䡁䅕睙あ䡁䅍睏杁䡁䅙兡畂䡁䅫䅢獁䍁䅁兙獂䡁䅕兢灂䝁䄴兤瑂䍁䅷䅉桂䝁䄴䅚杁䝁䅙杣桂䝁䄰党獂䝁䅕督穂䍁䅁睤灂䝁䄴䅚療䡁䅣督㝁䍁䅁兢桂䝁䄴兤桂䝁䅷䅌杁䝁䅕䅢求䝁䅍䅤祂䝁䅫睙獁䍁䅁兙畂䝁䅑䅉潂䡁䅫䅚祂䝁䅅兤獂䝁䅫睙杁䡁䅍䅤桂䝁䅉兡獂䝁䅫来求䡁䅉䅉桂䝁䄴䅚杁䝁䅷党㉂䝁䅕䅢灂䝁䄴睚杁䡁䅍入穂䡁䅑党瑂䡁䅍睏杁䝁䅕杢あ䡁䅉入獁䍁䅁䅢ㅂ䝁䅣睚桂䝁䅣党獁䍁䅁䅣桂䡁䅑兡療䍁䅷䅉桂䝁䄴</t>
  </si>
  <si>
    <t>䅚杁䡁䅉兙瑂䡁䅁䅉歂䝁䄸睢祂䡁䅍睏杁䝁䅙兤祂䝁䄴兡あ䡁䅕杣求䍁䅁兙畂䝁䅑䅉瑂䝁䅅䅤あ䡁䅉党穂䡁䅍党穂䑁䅳䅉求䝁䅷党橂䡁䅑杣灂䝁䅍䅉桂䝁䄴䅚杁䝁䄰兙畂䡁䅕兙獂䍁䅁党畂䡁䅑杣㕂䍁䅁督あ䝁䅕䅣穂䑁䅳䅉桂䡁䅣杢灂䝁䄴睚穂䍁䅁兙畂䝁䅑䅉桂䡁䅣杢灂䝁䄴睚杁䝁䅅睙橂䝁䅕督穂䝁䄸杣灂䝁䅕督㝁䍁䅁党獂䝁䅕睙あ䡁䅉睢畂䝁䅫睙杁䝁䅍睢瑂䡁䅁睢畂䝁䅕杢あ䡁䅍睏杁䝁䅅䅣睂䝁䅷兡桂䝁䄴睙求䡁䅍睏杁䝁䅅兡祂䍁䅁睙療䝁䄴䅚灂䡁䅑兡療䝁䄴党祂䡁䅍睏杁䡁䅑党獂䝁䅕杤灂䡁䅍兡療䝁䄴督杁䝁䅅杢歂䍁䅁督療䡁䅕杢歂䍁䅁督㕂䡁䅍䅤求䝁䄰督㝁䍁䅁䅤桂䝁䄴睡獂䝁䅕督穂䍁䅁睤桂䡁䅑党祂䍁䅁䅡求䝁䅅䅤求䡁䅉督㝁䍁䅁䅤療䡁䅣兡畂䝁䅣䅉睂䡁䅉睢歂䡁䅕睙あ䡁䅍睏杁䡁䅑杣ㅂ䝁䅍睡杁䝁䅅睙橂䝁䅕督穂䝁䄸杣灂䝁䅕督㝁䍁䅁兙畂䝁䅑䅉療䡁䅑䅡求䡁䅉䅉桂䝁䅍睙求䡁䅍督療䡁䅉兡求䡁䅍杌杁䙁䅑䅡灂䡁䅍䅉穂䝁䅕睚瑂䝁䅕杢あ䍁䅁督求䡁䅉杤求䡁䅍䅉偂䕁䅕兔穂䍁䅁睢浂䍁䅁杕坂䡁䅍䅉桂䝁䄴䅚杁䝁䅅䅚煂䝁䅅睙求䝁䄴䅤杁䝁䅫杢歂䡁䅕督あ䡁䅉兡求䡁䅍䅌杁䝁䅫杢橂䝁䅷兤歂䝁䅫杢湂䍁䅁杙ㅂ䡁䅍党穂䑁䅳䅉あ䡁䅉兙灂䝁䅷党祂䡁䅍䅉ㅂ䡁䅍党歂䍁䅁䅤療䍁䅁䅡桂䡁䅕䅢杁䝁䅉睢桂䡁䅑督獁䍁䅁䅢灂䡁䅙党穂䡁䅑睢橂䝁䅳䅌杁䝁䅕兣ㅂ䝁䅫䅣瑂䝁䅕杢あ䍁䅷䅉桂䝁䄴䅚杁䝁䄸䅤潂䝁䅕杣杁䝁䅍兙祂䝁䅣睢㝁䍁䅁䅤祂䡁䅕睙牂䡁䅍睏杁䝁䅉睢桂䡁䅑督㝁䍁䅁䅤祂䝁䅅兡畂䡁䅍睏杁䝁䄰兙畂䡁䅕杚桂䝁䅍䅤ㅂ䡁䅉党歂䍁䅁䅡療䝁䄰党穂䑁䅳䅉桂䝁䄴䅚杁䝁䄰睢歂䡁䅕䅢桂䡁䅉䅉潂䝁䄸兤穂䝁䅫杢湂䍁䄴䅉啂䝁䅧党杁䕁䅅杚あ䝁䅕杣瑂䝁䅅杣牂䝁䅕䅤杁䡁䅍党湂䝁䄰党畂䡁䅑䅉穂䡁䅕䅣睂䝁䅷兡求䡁䅍䅉求䝁䄴睚灂䝁䄴党求䡁䅉党歂䍁䅁睙療䝁䄰䅣療䝁䄴党畂䡁䅑督杁䡁䅑睢杁䝁䅅杚あ䝁䅕杣瑂䝁䅅杣牂䝁䅕䅤杁䝁䅍䅡桂䝁䄴杢求䝁䅷督杁䝁䄸杚杁䡁䅑䅡求䍁䅁杣求䝁䅍杣求䝁䅅䅤灂䝁䄸杢杁䝁䅅杢歂䍁䅁䅤祂䝁䅅杢穂䡁䅁睢祂䡁䅑兙あ䝁䅫睢畂䍁䅁兢桂䡁䅉睡求䡁䅑督杁䝁䅙睢祂䍁䅁杣求䡁䅑兙灂䝁䅷䅉歂䝁䅕兙獂䝁䅕杣穂䍁䅷䅉㍂䝁䅧睢獂䝁䅕督桂䝁䅷党杁䝁䅑兡穂䡁䅑杣灂䝁䅉兤あ䝁䄸杣穂䍁䅷䅉桂䝁䄴䅚杁䡁䅍党祂䡁䅙兡橂䝁䅕䅉橂䝁䅕杢あ䝁䅕杣穂䍁䅷䅉桂䡁䅍䅉㍂䝁䅕䅢獂䍁䅁兙穂䍁䅁䅚灂䡁䅉党橂䡁䅑䅉あ䝁䄸䅉祂䝁䅕䅤桂䝁䅫䅢杁䝁䅍兤穂䡁䅑睢瑂䝁䅕杣穂䍁䅁䅤潂䡁䅉睢ㅂ䝁䅣䅡杁䡁䅑䅡求䍁䅁兓畂䡁䅑党祂䝁䄴党あ䍁䄴䅉啂䝁䅧兡穂䍁䅁督求䝁䅣兢求䝁䄴䅤杁䝁䅅䅢穂䝁䄸䅉穂䝁䅕䅢獂䡁䅍䅉祂䝁䅕䅣獂䝁䅅睙求䝁䄰党畂䡁䅑䅉湂䝁䅷兙穂䡁䅍䅉桂䝁䄴䅚杁䝁䅅睤畂䝁䅫杢湂䡁䅍䅉あ䝁䄸䅉浂䡁䅕䅢浂䝁䅫䅢獂䍁䅁兡畂䡁䅍兤祂䝁䅅杢橂䝁䅕䅉橂䝁䅷兙灂䝁䄰督㝁䍁䅁兙畂䝁䅑䅉楂䝁䅫兢灂䝁䄴兡穂䍁䅷䅉橂䝁䄸杤求䡁䅉督獁䍁䅁杙ㅂ䝁䄸入穂䍁䅷䅉浂䝁䅕杢歂䝁䅕杣穂䍁䅁䅤療䍁䅁䅤潂䝁䅕䅉瑂䝁䅅杣灂䝁䄴党杁䝁䅫杢歂䡁䅕督あ䡁䅉入獁䍁䅁䅤療䡁䅣兡畂䝁䅣䅉睂䡁䅉睢歂䡁䅕睙あ䡁䅍䅌杁䡁䅑杣ㅂ䝁䅍睡杁䝁䅅睙橂䝁䅕督穂䝁䄸杣灂䝁䅕督獁䍁䅁兙睂䡁䅁䅢灂䝁䅅杢橂䝁䅕督獁䍁䅁兙灂䡁䅉䅉橂䝁䄸杢歂䝁䅫䅤灂䝁䄸杢求䡁䅉督獁䍁䅁䅤求䝁䅷党㉂䝁䅫督灂䝁䄸杢穂䍁䅷䅉穂䝁䄸兤畂䝁䅑䅉穂䡁䅫督あ䝁䅕兢穂䍁䅷䅉桂䝁䄴䅚杁䡁䅑兙畂䝁䅳䅢求䡁䅍督杁䡁䅣兙あ䝁䅕杣杁䝁䅧党桂䡁䅑党祂䡁䅍杌杁䙁䅑䅡求䍁䅁睙療䝁䄰䅣桂䝁䄴入杁䡁䅣兙穂䍁䅁杚療䡁䅉兢求䡁䅉䅢㕂䍁䅁睡畂䝁䄸睤畂䍁䅁兙穂䍁䅁䅒祂䝁䅕睤杁䕁䅫杢歂䡁䅕督あ䡁䅉兡求䡁䅍䅉䩂䝁䄴睙療䡁䅉䅣療䡁䅉兙あ䝁䅕䅚杁䝁䅅杢歂䍁䅁睙潂䝁䅅杢湂䝁䅕䅚杁䝁䅫䅤穂䍁䅁杢桂䝁䄰党杁䡁䅑睢杁䕁䅷睑䩂䍁䅁兓畂䝁䅑兤穂䡁䅑杣灂䝁䅕督杁䝁䅫杢杁䕁䅑党橂䝁䅕兢楂䝁䅕杣杁䑁䅉䅍硁䑁䅙杌杁䕁䅷睑䩂䍁䅁兓畂䝁䅑兤穂䡁䅑杣灂䝁䅕督杁䡁䅣兙穂䍁䅁杚療䡁䅕杢歂䝁䅕䅚杁䝁䅫杢杁䑁䅅兏ㅁ䑁䅙䅉桂䝁䄴䅚杁䝁䅫督杁䝁䅉兙穂䝁䅕䅚杁䝁䅫杢杁䕁䅕䅢牂䝁䅧兙祂䡁䅑䅌杁䕁䅫杢歂䝁䅫兙畂䝁䅅杌䅁䡁塑䅁䭁䅁䅁䅔䕂䕁䄸睕䅁䍁䍑䅁䥁䅁䅁䅔䙂䕁䄴䅁湁杁䅁杶䅕䕁䅷睒䩂䍁䅁䅓療䝁䄰党穂䍁䅷䅉䩂䝁䄴睙畁䍁䅁䅚求䡁䅍兡湂䝁䄴督獁䍁䅁睙療䝁䄴督あ䡁䅉兤橂䡁䅑督獁䍁䅁兙畂䝁䅑䅉穂䝁䅕䅢獂䡁䅍䅉潂䝁䄸兢求䡁䅍杌杁䕁䅫䅤杁䝁䄸杚浂䝁䅕杣穂䍁䅁党畂䡁䅑杣㕂䍁䄰䅢求䡁䅙党獂䍁䅁䅡療䝁䄰党穂䍁䅷䅉穂䡁䅕睙潂䍁䅁兙穂䍁䅁兙あ䡁䅑兙橂䝁䅧党歂䍁䅁兙畂䝁䅑䅉歂䝁䅕䅤桂䝁䅍䅡求䝁䅑䅉潂䝁䄸兢求䡁䅍䅌杁䝁䅅杢歂䍁䅁兙橂䡁䅑兡㉂䝁䅕䅉桂䝁䅑兤獂䡁䅑䅉潂䝁䄸兢求䡁䅍䅉ㅂ䝁䄴䅚求䡁䅉䅉あ䝁䅧党杁䕁䅷睒䩂䍁䅁䅓療䝁䄰党穂䍁䅁杙祂䝁䅅杢歂䍁䅁杢桂䝁䄰党㝁䍁䅁兙畂䝁䅑䅉獂䡁䅕䅥ㅂ䡁䅉入杁䡁䅍党祂䝁䅫党穂䍁䅁䅡療䝁䄰党穂䍁䅁兤畂䝁䅑党祂䍁䅁䅤潂䝁䅕䅉啂䝁䅕杣祂䝁䅅䅤桂䍁䅁䅓療䝁䄰党穂䍁䅁杙祂䝁䅅杢歂䍁䅁杢桂䝁䄰党畁䍁䅁䅖潂䝁䅕䅉橂䝁䄸兢睂䝁䅅杢㕂䍁䅁兙獂䡁䅍睢杁䝁䅕杢湂䝁䅅睚求䡁䅍䅉灂䝁䄴䅉あ䝁䅧党杁䡁䅣䅡療䝁䅷党穂䝁䅅䅢求䍁䅁杙ㅂ䡁䅍兡畂䝁䅕督穂䍁䅷䅉㍂䝁䅧兡橂䝁䅧䅉灂䝁䄴睙獂䡁䅕䅚求䍁䅁杙ㅂ䝁䅫䅢歂䝁䅫杢湂䍁䅁兙畂䝁䅑䅉穂䝁䅕䅢獂䝁䅫杢湂䍁䅁䅡療䝁䄰党穂䍁䅁䅤療䍁䅁䅢桂䡁䅉睚求䍁䅁兡畂䡁䅍䅤灂䡁䅑兤あ䝁䅫睢畂䡁䅍䅉獂䝁䄸睢牂䝁䅫杢湂䍁䅁䅤療䍁䅁兙橂䡁䅅兤灂䡁䅉党杁䡁䅍兡畂䝁䅣䅢求䍁䄰杚桂䝁䄰兡獂䡁䅫䅉祂䝁䅕杢あ䝁䅅䅢杁䡁䅁杣療䡁䅁党祂䡁䅑兡求䡁䅍杌杁䕁䅫䅤杁䡁䅍党祂䡁䅙党穂䍁䅁睙ㅂ䡁䅍䅤療䝁䄰党祂䡁䅍䅉灂䝁䄴䅉啂䝁䅕䅥桂䡁䅍䅌杁䕁䅅杣灂䡁䅯睢畂䝁䅅䅌杁䕁䅙䅢療䡁䅉兡歂䝁䅅䅌杁䕁䅣党療䡁䅉睚灂䝁䅅䅌杁䕁䄴党㍂䍁䅁兔求䡁䅧兡橂䝁䄸䅌杁䕁䅍睢獂䝁䄸杣桂䝁䅑睢獁䍁䅁杔療䡁䅉䅤潂䍁䅁睑桂䡁䅉睢獂䝁䅫杢桂䍁䅷䅉呂䝁䄸兤あ䝁䅧䅉䑂䝁䅅杣療䝁䅷兡畂䝁䅅䅌杁䙁䅣兙穂䝁䅧兡畂䝁䅣䅤療䝁䄴䅌杁䙁䅑党畂䝁䄴党穂䡁䅍党求䍁䅷䅉乂䝁䅫杢畂䝁䅕督療䡁䅑兙獁䍁䅁睔牂䝁䅷兙潂䝁䄸兢桂䍁䅷䅉䉂䝁䅷兙楂䝁䅅兢桂䍁䅷䅉䑂䝁䅅䅢灂䝁䅙睢祂䝁䄴兡桂䍁䅷䅉偂䡁䅉党湂䝁䄸杢獁䍁䅁杔求䡁䅙兙歂䝁䅅䅌杁䙁䅣党穂䡁䅑䅉坂䝁䅫杣湂䝁䅫杢灂䝁䅅䅌杁䙁䅙兡祂䝁䅣兡畂䝁䅫兙獁䍁䅁䅕求䝁䄴杢穂䡁䅫䅢㉂䝁䅅杢灂䝁䅅䅌杁䕁䄰兙祂䡁䅫䅢桂䝁䄴䅚獁䍁䅁兙畂䝁䅑䅉噂䡁䅑兙潂䍁䄴䅉䵂䕁䅣兓杁䕁䅧睢瑂䝁䅕督獁䍁䅁兓畂䝁䅍杌杁䡁䅣兙穂䍁䅁杚療䡁䅕杢歂䝁䅕䅚杁䝁䅫杢杁䑁䅉䅍睁䑁䅍䅉桂䝁䄴䅚杁䝁䅫督杁䝁䅧党桂䝁䅑兣ㅂ䝁䅅杣あ䝁䅕杣求䝁䅑䅉灂䝁䄴䅉啂䝁䅧党杁䙁䅣睢療䝁䅑䅢桂䝁䄴䅚穂䍁䅷䅉啂䝁䅕䅥桂䡁䅍杌䅁䡁填䅁䝁䅁䅁䅔䥂䅁䅁杨䅍䅁䅧䅁䵂䕁䅧䅗䅁䉁䑫䅁䥁䅁䅁䅔䩂䕁䅫䅁扁䅂䅁䅃䅁䕁䅷兓佂䅁䅁免䅍䅁䅧䅁䵂䕁䅳兕䅁䙁䑑䅁奄睃䅁䅔䱂䙁䅅䅉䑂䝁䄸杣睂䝁䄸杣桂䡁䅑兡療䝁䄴䅉求䝁䄴睚桂䝁䅣党穂䍁䅁兡畂䍁䅁䅤潂䝁䅕䅉歂䝁䅫督あ䡁䅉兡楂䡁䅕䅤灂䝁䄸杢杁䝁䄸杚杁䡁䅉党睂䝁䅷兙橂䝁䅕兢求䝁䄴䅤杁䡁䅁兙祂䡁䅑督獁䍁䅁睙療䝁䄰䅣療䝁䄴党畂䡁䅑督獁䍁䅁兙畂䝁䅑䅉穂䡁䅫督あ䝁䅕兢穂䍁䅁兤穂䝁䅕䅚杁䝁䅫杢杁䡁䅑䅡求䍁䅁杣求䡁䅁兙灂䡁䅉䅉桂䝁䄴䅚杁䝁䄰兙灂䝁䄴䅤求䝁䄴兙畂䝁䅍党杁䝁䄸杚杁䡁䅙党潂䝁䅫睙獂䝁䅕督杁䝁䅅杢歂䍁䅁督睂䝁䅕睙灂䝁䅅䅢あ䡁䅫䅉㉂䝁䅕䅡灂䝁䅍䅢求䍁䅁兙浂䡁䅑党祂䝁䄰兙祂䝁䅳党あ䍁䅁䅣祂䝁䄸䅚ㅂ䝁䅍䅤穂䍁䅁兙畂䝁䅑䅉桂䝁䅍睙求䡁䅍督療䡁䅉兡求䡁䅍杌杁䕁䅫䅤杁䝁䄸䅣求䡁䅉兙あ䝁䅕督杁䡁䅑䅡祂䝁䄸兤湂䝁䅧䅉浂䝁䄸兤祂䍁䅁督求䝁䅣兢求䝁䄴䅤穂䑁䅯䅉塂䝁䅧睢獂䝁䅕督桂䝁䅷党瑁䕁䄴睢祂䡁䅑䅡杁䕁䅅兢求䡁䅉兡橂䝁䅅䅌杁䕁䅕兤祂䝁䄸䅣求䍁䅷䅉呂䡁䅁党橂䝁䅫兙獂䡁䅑入獁䍁䅁兙畂䝁䅑䅉呂䝁䅕䅢浂䍁䅁睕求䡁䅉杤灂䝁䅍党畁䍁䅁䅖潂䝁䅕䅉橂䝁䄸兢睂䝁䅅杢㕂䍁䅁䅚灂䡁䅍䅤祂䝁䅫杙ㅂ䡁䅑党穂䍁䅁杙ㅂ䝁䄰䅣求䡁䅉䅉橂䝁䄸杤求䡁䅉督獁䍁䅁兙ㅂ䡁䅑睢瑂䝁䄸䅤灂䡁䅙党杁䝁䅉睢歂䡁䅫䅉睂䝁䅅杢求䝁䅷督獁䍁䅁兙畂䝁䅑䅉獂䝁䅫睚潂䡁䅑督獁䍁䅁兙穂䍁䅁睤求䝁䅷䅢杁䝁䅅督杁䝁䄰党橂䝁䅧兙畂䝁䅫睙桂䝁䅷䅉桂䡁䅕䅤療䝁䄰睢あ䝁䅫杤求䍁䅁䅣桂䡁䅉䅤穂䍁䅁兙畂䝁䅑䅉桂䝁䅍睙求䡁䅍督療䡁䅉兡求䡁䅍睏杁䡁䅍兙獂䡁䅙兙湂䝁䅕䅉睂䡁䅉睢歂䡁䅕睙あ䡁䅍䅌杁䝁䅫杢橂䝁䅷兤歂䝁䅫杢湂䍁䅁兢求䝁䅍䅡桂䝁䄴兡橂䝁䅅䅢杁䝁䅅杢歂䍁䅁睙療䝁䅷䅢灂䡁䅍兡療䝁䄴䅉睂䝁䅅杣あ䡁䅍䅉橂䝁䄸兢睂䡁䅉兡穂䝁䅫杢湂䍁䅁党畂䝁䅣兡畂䝁䅕督㝁䍁䅁䅤祂䝁䅅杢穂䝁䄰兡穂䡁䅍兡療䝁䄴督㝁䍁䅁䅚療䝁䄸杣杁䝁䅅督穂䝁䅕兢楂䝁䅷兡求䡁䅍睏杁䡁䅍䅡求䝁䅕䅤杁䝁䄰党あ䝁䅅䅢杁䡁䅁杣療䝁䅑兤橂䡁䅑督獁䍁䅁督ㅂ䝁䅍䅡杁䝁䅅督杁䡁䅑杣ㅂ䝁䄴睡杁䝁䅷兡歂䡁䅍䅌杁䝁䅙党畂䝁䅑党祂䡁䅍䅌杁䝁䅅杢歂䍁䅁䅡療䝁䄸䅚穂䑁䅳䅉獂䝁䅫睚潂䡁䅑督杁䝁䅅杢歂䍁䅁杙ㅂ䝁䄰䅣求䡁䅉䅉桂䡁䅍督求䝁䄰杙獂䝁䅫党穂䑁䅳䅉穂䝁䅍杣桂䡁䅁䅉瑂䝁䅕䅤桂䝁䅷䅉桂䝁䄴䅚杁䝁䄸䅤潂䝁䅕杣杁䝁䄰兙あ䝁䅕杣灂䝁䅅䅢穂䍁䅁䅤療䍁䅁兢求䡁䅑兙獂䡁䅍䅉祂䝁䅕睙㕂䝁䅍䅢求䡁䅉督㝁䍁䅁兙畂䝁䅑䅉楂䡁䅉兙牂䝁䅕䅉睂䝁䅅䅚穂䍁䅷䅉歂䝁䅫督橂䡁䅍䅉桂䝁䄴䅚杁䡁䅍党畂䡁䅍睢祂䡁䅍䅌杁䝁䅍䅢ㅂ䡁䅑睙潂䝁䅕督獁䍁䅁督あ䝁䅕党祂䝁䅫杢湂䍁䅁兙畂䝁䅑䅉穂䡁䅕督睂䝁䅕杢穂䝁䅫睢畂䍁䅁䅣祂䝁䄸䅚ㅂ䝁䅍䅤穂䍁䅷䅉浂䝁䅫䅢あ䝁䅕杣穂䍁䅷䅉桂䝁䄴䅚杁䝁䄸兡獂䍁䅁兙畂䝁䅑䅉桂䡁䅕䅤療䝁䄰睢あ䝁䅫杤求䍁䅁杚獂䡁䅕兡歂䡁䅍䅌杁䝁䅅督杁䡁䅣党獂䝁䅷䅉桂䡁䅍䅉求䝁䅷党橂䡁䅑杣灂䝁䅍兙獂䍁䅁䅣祂䝁䄸䅚ㅂ䝁䅍䅤穂䍁䅷䅉灂䝁䄴睙獂䡁䅕䅚灂䝁䄴睚杁䡁䅍䅣桂䡁䅉睡杁䡁䅁䅢ㅂ䝁䅣督杁䝁䅅杢歂䍁䅁杙桂䡁䅑䅤求䡁䅉兡求䡁䅍杌杁䕁䅫杢杁䝁䅅䅚歂䝁䅫䅤灂䝁䄸杢獁䍁䅁䅤潂䝁䅕䅉橂䝁䄸兢睂䝁䅅杢㕂䍁䅁䅚灂䡁䅍䅤祂䝁䅫杙ㅂ䡁䅑党穂䍁䅁杣求䝁䅍杣求䝁䅅䅤灂䝁䄸杢桂䝁䅷䅉㉂䝁䅕䅡灂䝁䅍䅢求䍁䅁兙睂䡁䅁䅢灂䝁䅅杢橂䝁䅕督杁䝁䅅杢歂䍁䅁兙灂䡁䅉䅉橂䝁䄸杢歂䝁䅫䅤灂䝁䄸杢求䡁䅉督獁䍁䅁䅤療䡁䅣兡畂䝁䅣䅉潂䝁䅫䅤橂䝁䅧党穂䍁䅷䅉あ䡁䅉兤橂䝁䅳䅉楂䝁䅕䅚杁䝁䅍睢㉂䝁䅕杣穂䍁䅷䅉㉂䝁䅕䅡灂䝁䅍䅢求䍁䅁䅣祂䝁䄸䅤求䝁䅍䅤灂䝁䄸杢杁䡁䅁杣療䝁䅑兤橂䡁䅑督獁䍁䅁兢桂䡁䅉兡畂䝁䅕䅉求䝁䅷党橂䡁䅑杣療䝁䄴兡橂䡁䅍䅌杁䝁䅍兙祂䝁䅣睢杁䝁䄰兙畂䝁䅅睚求䝁䄰党畂䡁䅑䅉睂䡁䅉睢歂䡁䅕睙あ䡁䅍䅌杁䡁䅣䅡求䝁䅕䅢穂䍁䅷䅉あ䝁䅫杣求䡁䅍䅌杁䝁䅅杢歂䍁䅁督ㅂ䡁䅍䅣求䝁䄴督灂䝁䄸杢杁䡁䅁杣療䝁䅑兤橂䡁䅑督畁䍁䅁兓あ䍁䅁督求䡁䅉杤求䡁䅍䅉橂䝁䄸䅢獂䝁䅫督灂䝁䄸杢杁䝁䅅杢歂䍁䅁兢求䝁䅍䅡桂䝁䄴兡橂䝁䅅䅢杁䡁䅉党睂䝁䅅兡祂䍁䅁督潂䝁䄸䅣穂䍁䅷䅉桂䝁䄴䅚杁䝁䄴党㍂䍁䅁兙畂䝁䅑䅉ㅂ䡁䅍党歂䍁䅁睙桂䡁䅉䅉歂䝁䅕兙獂䝁䅕杣穂䝁䅧兡睂䡁䅍䅌杁䝁䅅督杁䡁䅣党獂䝁䅷䅉桂䡁䅍䅉祂䝁䅕䅤桂䝁䅫䅢杁䝁䅍兤穂䡁䅑睢瑂䝁䅕杣穂䍁䄴䅉啂䝁䅧党杁䝁䅍睢瑂䡁䅁兙畂䡁䅫䅉療䡁䅁党祂䝁䅅䅤求䡁䅍䅉灂䝁䄴䅉あ䝁䅧党杁䙁䅕杢灂䡁䅑党歂䍁䅁睕あ䝁䅅䅤求䡁䅍䅌杁䕁䅍兙畂䝁䅅䅚桂䍁䅷䅉あ䝁䅧党杁䙁䅕杢灂䡁䅑党歂䍁䅁睓灂䝁䄴睚歂䝁䄸兢獁䍁䅁睒求䡁䅉兢桂䝁䄴入獁䍁䅁村求䝁䅷睚灂䡁䅕兢獁䍁䅁䅤潂䝁䅕䅉佂䝁䅕䅤潂䝁䅕杣獂䝁䅅杢歂䡁䅍䅌杁䕁䅷兤㑂䝁䅕兢楂䝁䄸兤祂䝁䅣䅌杁䕁䅫䅤桂䝁䅷入獁䍁䅁䅤潂䝁䅕䅉䑂䡁䅯党橂䝁䅧䅉卂䝁䅕䅣ㅂ䝁䅉䅢灂䝁䅍䅌杁䕁䅅兤穂䡁䅑杣灂䝁䅅䅌杁䙁䅁睢獂䝁䅅杢歂䍁䅷䅉呂䝁䅷睢㉂䝁䅅睡灂䝁䅅䅌杁䙁䅑兙灂䡁䅣兙畂䍁䅷䅉桂䝁䄴䅚杁䝁䄸䅤潂䝁䅕杣杁䕁䅕兤祂䝁䄸䅣求䝁䅅杢杁䝁䅍睢ㅂ䝁䄴䅤祂䝁䅫党穂䍁䄴䅉䵂䕁䅳兕杁䕁䅍睢祂䡁䅁睢祂䝁䅅䅤灂䝁䄸杢杁䡁䅣兙穂䍁䅁兡畂䝁䅍睢祂䡁䅁睢祂䝁䅅䅤求䝁䅑䅉灂䝁䄴䅉硁䑁䅫兏㑁䍁䅁兙畂䝁䅑䅉灂䡁䅍䅉潂䝁䅕兙歂䡁䅅兤桂䡁䅉䅤求䡁䅉党歂䍁䅁兡畂䍁䅁睑潂䝁䅫睙桂䝁䅣睢獁䍁䅁兓獂䝁䅷兡畂䝁䄸兡穂䍁䄴䅁慂睅䅁䅃䅁䕁䅷䅔婂䅁䅁眲䅉䅁䅧䅁䵂䕁䄰䅖䅁䥁䑕䅁䥁䅁䅁䅔佂䕁䅍䅁偁睁䅁䅃䅁䕁䅷杔啂䅁䅁兔䅉䅁䅧䅁䵂䕁䄸睖䅁䙁䍁䅁䭁䅁䅁䅔卂䕁䅍䅗䅁䡁䑙䅁畄睁䅁䅔啂䕁䅍䅉灂䡁䅍䅉桂䍁䅁杣求䝁䅅䅢杁䝁䅕督あ䝁䅅䅤求䍁䅁兡畂䡁䅙党穂䡁䅑兢求䝁䄴䅤杁䡁䅑杣ㅂ䡁䅍䅤杁䍁䅧杕䙂䕁䅫䅖灁䍁䅁兡畂䡁䅙党穂䡁䅑兡畂䝁䅣䅉灂䝁䄴䅉穂䝁䅕杢灂䝁䄸杣穂䍁䅁䅡療䡁䅕督灂䝁䄴睚杁䝁䅅杢歂䍁䅁䅡求䝁䅅䅢あ䝁䅧䅉橂䝁䅅杣求䍁䅁䅣祂䝁䄸䅣求䡁䅉䅤灂䝁䅕督杁䡁䅁杣灂䝁䄰兙祂䝁䅫䅢㕂䍁䅁䅤潂䡁䅉睢ㅂ䝁䅣䅡杁䡁䅍兙獂䝁䅕兌獂䝁䅕兙穂䝁䅕杙桂䝁䅍睡穂䍁䅷䅉瑂䝁䄸杣あ䝁䅣兙湂䝁䅕䅉浂䝁䅫杢桂䝁䄴睙灂䝁䄴睚獁䍁䅁条療䝁䅫杢あ䍁䄰杤求䝁䄴䅤ㅂ䡁䅉党穂䍁䅁兙畂䝁䅑䅉穂䡁䅑杣ㅂ䝁䅍䅤ㅂ䡁䅉党歂䍁䅁杚灂䝁䄴兙畂䝁䅍党杁䡁䅍睢獂䡁䅕䅤灂䝁䄸杢穂䍁䅁兡畂䝁䅍䅢ㅂ䝁䅑兡畂䝁䅣䅉睂䡁䅉党浂䝁䅕杣祂䝁䅕䅚杁䝁䅕兣ㅂ䝁䅫䅤㕂䍁䅁兙畂䝁䅑䅉瑂䝁䅕来㙂䝁䅅杢灂䝁䄴党杁䝁䅷党畂䝁䅑兡畂䝁䅣杌杁䕁䅷䅖䑂䉁杫督杁䝁䅫杢㉂䝁䅕督あ䝁䄰党畂䡁䅑䅉睂䝁䄸杣あ䝁䅙睢獂䝁䅫睢杁䝁䅫杢橂䝁䅷兤歂䝁䅕督杁䑁䅉䅍硁䍁䅁䅣祂䝁䄸䅣求䡁䅉䅤灂䝁䅕督杁䝁䅫杢杁䑁䅉李杁䡁䅍䅤桂䡁䅑党穂䍁䅁睤灂䡁䅑䅡杁䑁䅉兏杁䝁䄸䅣求䡁䅉兙あ䝁䅫杢湂䍁䅁䅣桂䡁䅉䅤畂䝁䅕杣穂䍁䄴䅉䍂䝁䅅督求䝁䅑䅉療䝁䄴䅉灂䡁䅑督杁䝁䅣杣療䡁䅍督杁䡁䅉党桂䝁䅷䅉求䡁䅍䅤桂䡁䅑党杁䝁䅫杢㉂䝁䅕督あ䝁䄰党畂䡁䅑督獁䍁䅁䅔啂䕁䅍升穂䍁䅁兡畂䡁䅙党穂䡁䅑兢求䝁䄴䅤杁䡁䅁睢祂䡁䅑杚療䝁䅷兡療䍁䅁兡穂䍁䅁睙療䝁䄰䅣祂䝁䅫督求䝁䅑䅉療䝁䅙䅉桂䡁䅁䅣祂䝁䄸䅥灂䝁䄰兙あ䝁䅕䅢㕂䍁䅁兎睁䍁䅕䅉穂䝁䅕杢灂䝁䄸杣穂䍁䅁䅡療䡁䅕督灂䝁䄴睚杁䝁䅅杢歂䍁䅁兎睁䍁䅕䅉穂䝁䅳兡獂䝁䅷党歂䍁䅁杢ㅂ䡁䅉督灂䝁䄴睚杁䡁䅁杣療䡁䅁党祂䡁䅑兡求䡁䅍杌䅁䥁塣䅁䭁䅁䅁䅔噂䕁䅷兖䅁乁䑯䅁䭁䅁䅁䅔噂䕁䄰杔䅁䅁䕣䅁䥁䅁䅁䅔噂䙁䅙䅁㕃杁䅁䅃䅁䕁䅷杖呂䅁䅁䅨䅍䅁䅙䅁䵂䙁䅣䅁呁睁䅁杳䅉䕁䅷䅗兂䍁䅁兓畂䝁䅑兤穂䡁䅑杣灂䝁䅅䅢杁䙁䅑杣ㅂ䡁䅍䅤杁䍁䅧杔婂䙁䅍兒㙁䍁䅁䅔奂䙁䅁克杁䝁䅫督杁䝁䅅䅉睂䡁䅕杙獂䝁䅫睙獂䡁䅫䅉あ䡁䅉兙歂䝁䅕䅚杁䡁䅉党桂䝁䅷䅉求䡁䅍䅤桂䡁䅑党杁䝁䅫杢㉂䝁䅕督あ䝁䄰党畂䡁䅑䅉あ䡁䅉兤穂䡁䅑䅉潁䙁䅉兒䩂䙁䅑克杁䝁䅙睢橂䡁䅕督求䝁䅑䅉療䝁䄴䅉穂䝁䅫杢湂䝁䅷党瑁䡁䅑党畂䝁䅅杢あ䍁䅁兡畂䝁䅑兤穂䡁䅑杣灂䝁䅅䅢杁䡁䅉党桂䝁䅷䅉求䡁䅍䅤桂䡁䅑党杁䝁䅫杢㉂䝁䅕督あ䝁䄰党畂䡁䅑督杁䝁䅅睙祂䝁䄸督穂䍁䅁䅤潂䝁䅕䅉噂䝁䄴兡あ䝁䅕䅚杁䙁䅍䅤桂䡁䅑党穂䍁䄴䅉䵂䙁䅧䅕杁䡁䅍党求䝁䅳督杁䡁䅑睢杁䝁䅕䅥睂䝁䅅杢歂䍁䅁兡あ䡁䅍䅉灂䝁䄴䅚ㅂ䡁䅍䅤祂䝁䅫兙獂䍁䅁䅣療䡁䅉䅤浂䝁䄸䅢灂䝁䄸䅉あ䝁䅧杣療䡁䅕睚潂䍁䅁兙橂䡁䅅兤灂䡁䅍兡あ䝁䅫睢畂䡁䅍䅌杁䝁䅉兤灂䝁䅷䅚瑁䡁䅑睢瑁䡁䅍兤灂䡁䅑䅉あ䡁䅉兙畂䡁䅍兙橂䡁䅑兡療䝁䄴督獁䍁䅁督桂䝁䅷党瑁䝁䅷党桂䡁䅍党楂䝁䅅睙牂䍁䅁䅤祂䝁䅅杢穂䝁䅅睙あ䝁䅫睢畂䡁䅍䅌杁䝁䅑党㉂䝁䅕䅢療䡁䅁兢求䝁䄴䅤杁䡁䅁杣療䝁䅯党橂䡁䅑督杁䝁䅅杢歂䍁䅁睢あ䝁䅧党祂䍁䅁䅤祂䝁䅅杢穂䝁䅅睙あ䝁䅫睢畂䡁䅍杌䅁佁坷䅁䥁䅁䅁䅔婂䕁䅉䅁睃杁䅁䅃䅁䕁䅷兗坂䅁䅁睩䅉䥁䩙䅁䵂䝁䅅兌慂䍁䄰村療䡁䅫䅉䩂䝁䄴睙療䡁䅉䅣療䡁䅉兙あ䝁䅕䅚杁䝁䄰兙畂䡁䅕杚桂䝁䅍䅤ㅂ䡁䅉党穂䍁䅷䅉瑂䝁䅅杣牂䝁䅕䅤穂䍁䅷䅉灂䝁䄰䅣療䡁䅉䅤穂䍁䅷䅉求䡁䅧䅣療䡁䅉䅤穂䍁䅷䅉歂䝁䅫督あ䡁䅉兡楂䡁䅕䅤求䡁䅍䅌杁䝁䅅杢歂䍁䅁杣求䡁䅑兙灂䝁䅷督杁䡁䅕䅣潂䝁䄸䅢穂䡁䅑党祂䡁䅫䅉浂䡁䅕杣畂䝁䅫䅤ㅂ䡁䅉党杁䡁䅁杣療䝁䅑兤橂䡁䅑督杁䝁䅫杢杁䡁䅑䅡求䍁䅁兖畂䝁䅫䅤求䝁䅑䅉呂䡁䅑兙あ䝁䅕督獁䍁䅁睑桂䝁䄴兙歂䝁䅅䅌杁䝁䅅杢歂䍁䅁兡畂䡁䅑党祂䝁䄴兙あ䝁䅫睢畂䝁䅅䅢獂䡁䅫杌杁䕁䅫䅤杁䝁䄸䅣求䡁䅉兙あ䝁䅕督杁䡁䅑䅡祂䝁䄸兤湂䝁䅧䅉塂䝁䅧睢獂䝁䅕督桂䝁䅷党杁䝁䅅杢歂䍁䅁杕求䡁䅑兙灂䝁䅷䅉穂䝁䅕睚瑂䝁䅕杢あ䡁䅍杌杁䙁䅑䅡求䍁䅁睖潂䝁䄸䅢求䡁䅍兙獂䝁䅕䅉穂䝁䅕睚瑂䝁䅕杢あ䍁䅁兢桂䝁䄴兤浂䝁䅅睙あ䡁䅕杣求䡁䅍䅉桂䝁䄴䅚杁䝁䅫兢睂䝁䄸杣あ䡁䅍䅉ㅂ䡁䅁䅡療䝁䅷督あ䝁䅕杣求䝁䅑䅉浂䡁䅕杣畂䝁䅫䅤ㅂ䡁䅉党獁䍁䅁督ㅂ䝁䅍䅡杁䝁䅅督杁䡁䅉党橂䝁䅷兡畂䝁䅕杣穂䍁䅁兙畂䝁䅑䅉瑂䝁䄸䅤灂䝁䄸杢杁䝁䅙兤祂䝁䄴兡あ䡁䅕杣求䍁䅷䅉穂䝁䄸杚桂䡁䅍䅌杁䝁䅷睢㉂䝁䅕督求䝁䅅䅤穂䍁䅷䅉橂䝁䅧兙灂䡁䅉督獁䍁䅁督求䝁䅍䅤灂䝁䄸杢桂䝁䅷督獁䍁䅁兢療䝁䅑兤獂䝁䅅杣穂䍁䅷䅉療䡁䅑䅤療䝁䄰兙畂䡁䅍䅌杁䝁䅅杢歂䍁䅁督獂䝁䅕党睂䝁䅕杣杁䡁䅍睢浂䝁䅅督㝁䍁䅁兙畂䝁䅑䅉灂䝁䄰䅣療䡁䅉䅤穂䍁䅷䅉橂䝁䅅督求䝁䅣睢療䝁䅑督杁䍁䅧睤療䝁䄸䅚灁䍁䅁杚ㅂ䡁䅉杢灂䡁䅑兤祂䝁䅕䅌杁䝁䅫杢橂䝁䅷兤歂䝁䅫杢湂䍁䅁杙求䝁䅑杣療䝁䄸兢杁䡁䅍党あ䡁䅍䅌杁䝁䅑兡畂䝁䅫杢湂䍁䅁杣療䝁䄸兢杁䡁䅍党あ䡁䅍䅌杁䝁䅕杢あ䝁䅕杣あ䝁䅅兡畂䝁䄰党畂䡁䅑䅉橂䝁䅕杢あ䝁䅕杣穂䍁䅷䅉桂䝁䄴䅚杁䝁䄸睙橂䝁䅅督灂䝁䄸杢桂䝁䅷䅉睂䝁䅫党橂䝁䅕督畁䍁䅁䅖潂䝁䅫督杁䡁䅍党湂䝁䄰党畂䡁䅑䅉穂䝁䅕䅢獂䡁䅍䅉灂䡁䅑督杁䡁䅁杣療䝁䅑兤橂䡁䅑督杁䝁䅑兡祂䝁䅕睙あ䝁䅷入杁䡁䅑睢杁䕁䅷兙瑁䙁䅯兌䍂䝁䄸入杁䕁䅙兤祂䝁䄴兡あ䡁䅕杣求䍁䅁睒桂䝁䅷䅢求䡁䅉兡求䡁䅍䅉穂䡁䅑睢祂䝁䅕督獁䍁䅁睢睂䝁䅕杣桂䡁䅑睢祂䡁䅍䅉療䝁䅙䅉䵂䝁䅅兌慂䍁䄰村療䡁䅫䅉䑂䝁䄸兢浂䝁䄸杣あ䍁䅁睕あ䡁䅕䅚灂䝁䄸䅉獂䝁䄸睙桂䡁䅑兡療䝁䄴督獁䍁䅁兒畂䝁䅣䅢桂䝁䄴䅚杁䕁䅍兤穂䡁䅑睢瑂䍁䅁睑療䝁䄰杚療䡁䅉䅤杁䕁䅍党畂䡁䅑党祂䍁䅁䅢療䝁䅍兙あ䝁䅫睢畂䡁䅍䅌杁䝁䅑党桂䝁䅷党祂䡁䅍䅌杁䝁䅅杢歂䍁䅁睢あ䝁䅧党祂䍁䅁兡畂䝁䅑党睂䝁䅕杢歂䝁䅕杢あ䍁䅁杣求䡁䅑兙灂䝁䅷党祂䡁䅍杌杁䙁䅑䅡求䍁䅁杕求䡁䅑兙灂䝁䅷䅉穂䝁䅕睚瑂䝁䅕杢あ䍁䅁督求䝁䅷䅢穂䍁䅁兤睂䝁䅧睢獂䡁䅍䅤求䡁䅉党歂䍁䅁杚ㅂ䡁䅉杢灂䡁䅑兤祂䝁䅕䅌杁䝁䅍兙穂䝁䅕睚療䝁䄸䅚穂䍁䅷䅉桂䝁䄴䅚杁䝁䄸䅤潂䝁䅕杣杁䝁䅅睙橂䝁䅕督穂䝁䄸杣灂䝁䅕督杁䡁䅑睢杁䡁䅑䅡求䍁䅁党畂䝁䅑䅉橂䝁䄸杢穂䡁䅕兢求䡁䅉䅉あ䝁䅧杣療䡁䅕睚潂䍁䅁兡あ䡁䅍䅉祂䝁䅕䅤桂䝁䅫䅢杁䝁䄴党あ䡁䅣睢祂䝁䅳杌杁䕁䅫䅤杁䝁䅅䅢穂䝁䄸䅉獂䝁䅫睙求䝁䄴督求䡁䅍䅉䵂䝁䅅兌慂䍁䄰村療䡁䅫䅉楂䡁䅉兙畂䝁䅑䅉畂䝁䅅兢求䍁䅁睢畂䍁䅁杤桂䡁䅉兡療䡁䅕督杁䡁䅁杣療䝁䅑兤橂䡁䅑督㝁䍁䅁兙畂䝁䅑䅉療䡁䅁党祂䝁䅅䅤求䡁䅍䅉䭂䝁䄸入楂䝁䅫杣歂䍁䅷䅉桂䝁䄴䅉求䍁䄰睙療䝁䄰兢求䡁䅉睙求䍁䅁杣求䡁䅑兙灂䝁䅷党祂䍁䅁兙畂䝁䅑䅉瑂䝁䅅杢ㅂ䝁䅙兙橂䡁䅑兤祂䝁䅕杣杁䝁䄸杚杁䡁䅕䅣潂䝁䄸䅢穂䡁䅑党祂䝁䅕䅚杁䝁䅙兤祂䝁䄴兡あ䡁䅕杣求䍁䄴䅉啂䝁䅧党杁䝁䅍睢瑂䡁䅁兙畂䡁䅫䅉㍂䝁䅅督杁䝁䅙睢祂䝁䄰党祂䝁䅷入杁䝁䅳杢療䡁䅣杢杁䝁䅅督杁䕁䅷兙瑁䙁䅯兌䍂䝁䄸入杁䕁䅍䅡桂䝁䅫杣杁䕁䅍睢瑂䡁䅁兙畂䡁䅫䅉桂䝁䄴䅚杁䝁䅍䅡桂䝁䄴睚求䝁䅑䅉灂䡁䅑督杁䝁䄴兙瑂䝁䅕䅉あ䝁䄸䅉䵂䝁䅅兌慂䍁䄰村療䡁䅫䅉䩂䝁䄴睙療䡁䅉䅣療䡁䅉兙あ䝁䅕䅚杁䝁䅫杢杁䑁䅅兏㕁䑁䅙杌杁䕁䅷兙瑁䙁䅯兌䍂䝁䄸入杁䕁䅫杢橂䝁䄸杣睂䝁䄸杣桂䡁䅑党歂䍁䅁睤桂䡁䅍䅉浂䝁䄸兤畂䝁䅑党歂䍁䅁兡畂䍁䅁免㕁䑁䅉睎杁䝁䅅杢歂䍁䅁兡穂䍁䅁䅡求䝁䅅䅚硂䡁䅕兙祂䡁䅑党祂䝁䅕䅚杁䝁䅫杢杁䕁䄰睢畂䡁䅉睢求䍁䅷䅉乂䝁䅫睙潂䝁䅫睚桂䝁䄴杌䅁䝁場䅁㉂杄䅁䅔桂䝁䅉睙療䡁䅉䅣杁䕁䅧睢獂䝁䅑兡畂䝁䅣督杁䕁䅫杢橂䍁䄴䅉睂䡁䅉睢㉂䝁䅫䅚求䡁䅍䅉獂䝁䅅杙療䡁䅉兙あ䝁䄸杣㕂䍁䅁督求䡁䅉杤灂䝁䅍党穂䍁䄴䅉䩂䡁䅑䅉療䡁䅁党祂䝁䅅䅤求䡁䅍䅉あ䝁䅧杣療䡁䅕睚潂䍁䅁䅤㍂䝁䄸䅉穂䝁䅕睚瑂䝁䅕杢あ䡁䅍䅌杁䕁䅑兡桂䝁䅣杢療䡁䅍䅤灂䝁䅍督杁䕁䅷兙楂䝁䄸杣桂䡁䅑睢祂䝁䅫党穂䍁䅁兙畂䝁䅑䅉䍂䝁䅫睢睂䝁䅧兙祂䝁䄰兙杁䕁䅷兙楂䝁䄸杣桂䡁䅑睢祂䡁䅫䅉呂䝁䅕杣㉂䝁䅫睙求䡁䅍杌杁䙁䅑䅡求䍁䅁睙療䝁䄰䅣桂䝁䄴入杁䝁䄸杚浂䝁䅕杣穂䍁䅁杤桂䡁䅉兡療䡁䅕督杁䡁䅑党穂䡁䅑督獁䍁䅁督ㅂ䝁䅍䅡杁䝁䅅督杁䝁䅉䅢療䝁䄸䅚杁䝁䅍䅡求䝁䄰兡穂䡁䅑杣㕂䍁䅁兙畂䝁䅅䅢㕂䡁䅍党穂䍁䅷䅉ㅂ䡁䅉兡畂䝁䅅䅢㕂䡁䅍党穂䍁䅷䅉楂䝁䅷睢療䝁䅑䅉橂䝁䅕䅢獂䍁䅁睙療䡁䅕杢あ䡁䅍䅌杁䡁䅑䅡㕂䡁䅉睢灂䝁䅑䅌杁䙁䅁兑兂䍁䅷䅉潂䝁䅕兢療䝁䅣䅢療䝁䅉兡畂䍁䅁兑硁䕁䅍䅉桂䝁䄴䅚杁䡁䅙兡あ䝁䅅兢灂䝁䄴䅉䕂䍁䅷䅉睂䡁䅉睢穂䡁䅑兙あ䝁䅕兌穂䡁䅁党橂䝁䅫杚灂䝁䅍䅉桂䝁䄴䅤灂䝁䅣党畂䡁䅍䅌杁䡁䅍党㑂䡁䅕兙獂䝁䅷入杁䡁䅑杣桂䝁䄴督瑂䝁䅫䅤あ䝁䅕䅚杁䝁䅑兡穂䝁䅕兙穂䝁䅕督獁䍁䅁䅡求䡁䅁兙あ䝁䅫䅤灂䡁䅍䅉䑂䍁䅷䅉瑂䝁䅫睙祂䝁䄸杙灂䝁䄸䅢療䝁䅣入杁䝁䅍兤獂䡁䅑兤祂䝁䅕督杁䝁䅅杢歂䍁䅁䅣祂䝁䄸睙求䝁䅑兤祂䝁䅕督獁䍁䅁兙畂䝁䅑䅉桂䝁䅷睙療䝁䅧睢獂䍁䅁兙畂䝁䅑䅉療䡁䅑䅡求䡁䅉䅉穂䡁䅕杙穂䡁䅑兙畂䝁䅍党瑁䝁䅅杙ㅂ䡁䅍党杁䡁䅑党穂䡁䅑督畁䍁䅁兓あ䍁䅁兙獂䡁䅍睢杁䡁䅁杣療䡁䅙兡歂䝁䅕督杁䡁䅍䅣求䝁䅍兡桂䝁䅷䅤㕂䍁䅁䅤求䡁䅍䅤灂䝁䄴睚杁䡁䅍党祂䡁䅙兡橂䝁䅕督杁䝁䅍睢瑂䡁䅁杣灂䡁䅍兡畂䝁䅣䅉湂䝁䅕杢求䍁䄰杙桂䡁䅍党歂䍁䅁兙畂䝁䅑䅉求䡁䅍睢あ䝁䅕杣灂䝁䅍䅉あ䝁䅕督あ䝁䅫杢湂䑁䅳䅉桂䝁䅑杤桂䝁䄴睙求䝁䅑䅉あ䝁䅕督あ䡁䅍䅉あ䝁䅅杣湂䝁䅕䅤杁䡁䅍䅣求䝁䅍兡浂䝁䅫睙杁䝁䅑兡穂䝁䅕兙穂䝁䅕督㝁䍁䅁督求䡁䅉杤灂䝁䅍党穂䍁䅁杣求䝁䅷兙あ䝁䅕䅚杁䡁䅑睢杁䝁䅅杢桂䡁䅑睢瑂䝁䅫睙杁䡁䅁兙あ䝁䅧睢獂䝁䄸睚㕂䍁䄸睢畂䝁䅍睢獂䝁䄸睚㕂䍁䅷䅉橂䝁䅅杣歂䝁䅫睢㉂䝁䅅督橂䡁䅕䅢桂䡁䅉䅉歂䝁䅫督求䝁䅅督求䍁䅷䅉橂䝁䄸兙湂䡁䅕䅢桂䡁䅑兡療䝁䄴䅌杁䝁䅑兡桂䝁䅣杢療䡁䅍䅤灂䝁䅍䅉湂䝁䅕杢求䡁䅑兡橂䡁䅍䅌杁䝁䅕杢歂䝁䄸睙祂䝁䅫杢療䝁䅷睢湂䡁䅫䅌杁䝁䅫杢浂䝁䅕睙あ䝁䅫睢ㅂ䡁䅍䅉歂䝁䅫督求䝁䅅督求䍁䅷䅉㍂䝁䄸兢求䝁䄴睊穂䍁䅁䅡求䝁䅅䅢あ䝁䅧䅌杁䡁䅁䅡桂䡁䅉兢桂䝁䅍睢湂䝁䅕杢求䡁䅑兡橂䡁䅍䅌杁䡁䅁兙祂䝁䅕杢あ䝁䅅睚求䍁䅁兙畂䝁䅑䅉歂䝁䄸杢療䡁䅉䅉あ䝁䅕督あ䝁䅫杢湂䍁䅷䅉療䝁䅍睙ㅂ䡁䅁兙あ䝁䅫睢畂䝁䅅䅢杁䡁䅑党穂䡁䅑兡畂䝁䅣䅉穂䝁䅕杣㉂䝁䅫睙求䡁䅍䅌杁䝁䄰党歂䝁䅫睙桂䝁䅷䅉歂䡁䅉兤湂䍁䅁兢療䝁䄴兡あ䝁䄸杣灂䝁䄴睚杁䡁䅍党祂䡁䅙兡橂䝁䅕督獁䍁䅁睙潂䡁䅉睢畂䝁䅫睙杁䝁䅑兡穂䝁䅕兙穂䝁䅕䅉睂䡁䅉睢湂䡁䅉兙瑂䡁䅍䅌杁䝁䅅杢歂䍁䅁睡灂䝁䅑杢求䡁䅫䅉穂䡁䅑睢畂䝁䅕䅉睂䡁䅉党㉂䝁䅕杢あ䝁䅫睢畂䍁䅁䅤求䡁䅍䅤穂䑁䅳䅉桂䝁䄴䅚杁䝁䅧党桂䝁䅷䅤潂䍁䅁兙畂䝁䅑䅉㍂䝁䅕䅢獂䝁䄴党穂䡁䅍䅉穂䝁䅕杣㉂䝁䅫睙求䡁䅍䅉あ䝁䄸䅉求䝁䄰䅣獂䝁䄸入求䡁䅉督杁䝁䅅杢歂䍁䅁兢桂䝁䄴兙湂䝁䅕䅚杁䝁䅍兙祂䝁䅕䅉療䡁䅉睚桂䝁䄴兡㙂䝁䅅䅤灂䝁䄸杢穂䍁䅁䅋乂䕁䅍睔穂䍁䅫杌杁䕁䅫杢杁䝁䅅䅚歂䝁䅫䅤灂䝁䄸杢獁䍁䅁䅤潂䝁䅕䅉橂䝁䄸兢睂䝁䅅杢㕂䍁䅁睢浂䝁䅙党祂䡁䅍䅉療䝁䄴䅢灂䝁䄴党杁䝁䅅杢歂䍁䅁兢療䝁䅉兡獂䝁䅕䅉桂䡁䅁䅣獂䝁䅫睙桂䡁䅑兡療䝁䄴督杁䡁䅑䅡桂䡁䅑䅉求䝁䄴兙楂䝁䅷党杁䡁䅁兙あ䝁䅫党畂䡁䅑督杁䡁䅑睢杁䝁䅍䅡求䝁䅍睡杁䡁䅑党穂䡁䅑䅉祂䝁䅕督ㅂ䝁䅷䅤穂䑁䅳䅉療䝁䄴䅢灂䝁䄴党杁䝁䅅䅣睂䝁䅷兡橂䝁䅅䅤灂䝁䄸杢穂䍁䅁杚療䡁䅉䅉睂䡁䅉睢㉂䝁䅫䅚求䡁䅉督獁䍁䅁兔䑂䕁䄸督獁䍁䅁兙畂䝁䅑䅉桂䝁䅍睙療䡁䅕杢あ䝁䅅杙獂䝁䅕䅉橂䝁䅅杣求䍁䅁睢祂䝁䅣兙畂䝁䅫来桂䡁䅑兡療䝁䄴督㝁䍁䅁督睂䝁䅕睙灂䝁䄰党畂䍁䅁睙療䝁䅷䅢求䝁䅍䅤灂䝁䄸杢杁䡁䅍党祂䡁䅙兡橂䝁䅕督㝁䍁䅁兙畂䝁䅑䅉歂䡁䅉兤湂䍁䅁䅚求䡁䅙党獂䝁䄸䅣瑂䝁䅕杢あ䍁䅷䅉瑂䝁䅕䅚灂䝁䅍兙獂䍁䅁䅚求䡁䅙兡橂䝁䅕䅌杁䝁䅅杢歂䍁䅁睙療䝁䄰䅣桂䝁䄴兡療䝁䄴䅉歂䝁䅫兙湂䝁䄴睢穂䡁䅑兡橂䍁䅁䅚求䡁䅙党獂䝁䄸䅣瑂䝁䅕杢あ䍁䅁督療䝁䅷兤あ䝁䅫睢畂䡁䅍䅌杁䝁䅅督杁䡁䅣党獂䝁䅷䅉桂䡁䅍䅉穂䡁䅕䅣睂䝁䄸杣あ䍁䅁杚療䡁䅉䅉橂䡁䅉睢睂䍁䅁䅣祂䝁䄸䅤求䝁䅍䅤灂䝁䄸杢杁䝁䅅杢歂䍁䅁睙潂䝁䅕兢灂䝁䅍兙獂䍁䅁䅤求䡁䅍䅤灂䝁䄴睚畁䍁䅁兓あ䍁䅁督求䡁䅉杤求䡁䅍䅉睂䝁䅧兙祂䝁䄰兙橂䝁䅕兤あ䝁䅫睙桂䝁䅷䅌杁䝁䅉兡療䡁䅑党橂䝁䅧杢療䝁䅷睢湂䡁䅫䅌杁䝁䄰党歂䝁䅫睙桂䝁䅷䅉歂䝁䅕杤灂䝁䅍党獁䍁䅁兙畂䝁䅑䅉歂䝁䅫兙湂䝁䄴睢穂䡁䅑兡橂䡁䅍䅉橂䝁䄸兢睂䝁䅅杢灂䝁䅕督㝁䍁䅁兙畂䝁䅑䅉乂䕁䅍睔穂䍁䅷䅉求䝁䄰䅣獂䝁䄸入求䡁䅉䅉睂䝁䅷兙畂䡁䅍䅌杁䝁䄸䅤潂䝁䅕杣杁䝁䅧党桂䝁䅷䅤潂䍁䅁兡畂䡁䅍兤祂䝁䅅杢橂䝁䅕䅉睂䡁䅉睢㉂䝁䅫䅚求䡁䅉督獁䍁䅁睚療䡁䅙党祂䝁䄴兢求䝁䄴䅤桂䝁䅷䅉桂䝁䅣党畂䝁䅍兡求䡁䅍䅌杁䡁䅁䅡㕂䡁䅍兡橂䝁䅫兙畂䡁䅍䅉桂䝁䄴䅚杁䝁䄸䅤潂䝁䅕杣杁䝁䅧党桂䝁䅷䅤潂䝁䅍兙祂䝁䅕䅉睂䡁䅉睢㉂䝁䅫䅚求䡁䅉督獁䍁䅁䅡療䡁䅍䅣灂䡁䅑兙獂䡁䅍䅉桂䝁䄴䅚杁䝁䅧党桂䝁䅷䅤潂䍁䅁督㕂䡁䅍䅤求䝁䄰督獁䍁䅁党瑂䡁䅁䅢療䡁䅫党祂䡁䅍䅌杁䡁䅁兙あ䝁䅫党畂䡁䅑督杁䝁䅅杢歂䍁䅁睙療䝁䄴督ㅂ䝁䄰党祂䡁䅍䅌杁䝁䅍睢畂䡁䅑杣桂䝁䅍䅤杁䡁䅉党穂䝁䅕兙祂䝁䅍䅡杁䝁䄸杣湂䝁䅅杢灂䡁䅯兙あ䝁䅫睢畂䡁䅍䅌杁䝁䅍杣療䡁䅁䅉睂䡁䅉睢あ䝁䅕睙あ䝁䅫睢畂䍁䅁兙畂䝁䅑䅉橂䝁䅧党瑂䝁䅫睙桂䝁䅷䅉橂䝁䄸兢睂䝁䅅杢灂䝁䅕督獁䍁䅁兙橂䝁䅅䅚求䝁䄰兡橂䍁䅁兡畂䡁䅍䅤灂䡁䅑兤あ䝁䅫睢畂䡁䅍䅌杁䝁䅫杢歂䝁䅕䅣求䝁䄴䅚求䝁䄴䅤杁䝁䅍䅢灂䝁䄴兡橂䝁䅅䅢杁䝁䅷兙楂䝁䄸杣桂䡁䅑睢祂䝁䅫党穂䍁䅷䅉桂䝁䄴䅚杁䡁䅉党あ䝁䅅兡獂䝁䅕杣穂䍁䄴䅉啂䝁䅧党杁䝁䅍睢瑂䡁䅁兙畂䡁䅫䅉㍂䝁䅅督杁䝁䅙睢ㅂ䝁䄴䅚求䝁䅑䅉灂䝁䄴䅉硁䑁䅫兏ㅁ䍁䅁兡穂䍁䅁䅡求䝁䅅䅚硂䡁䅕兙祂䡁䅑党祂䝁䅕䅚杁䝁䅫杢杁䕁䅉兤祂䝁䅷兡畂䝁䅣䅤療䝁䄴䅌杁䕁䄴睢祂䡁䅑䅡杁䕁䅍兙祂䝁䄸䅢灂䝁䄴兙畁䅁䅁硣䅣䭁䤴䅁䵂䝁䅅睡求䝁䅷兙畂䝁䅑䅉䝂䝁䅫杢桂䝁䄴睙灂䝁䅅䅢杁䕁䅍睢祂䡁䅁睢祂䝁䅅䅤灂䝁䄸杢杁䝁䄸䅣求䡁䅉兙あ䝁䅕督杁䝁䅅督杁䡁䅑䅡求䍁䅁杙桂䝁䄴睡杁䝁䅧睢獂䝁䅑兡畂䝁䅣䅉橂䝁䄸兢睂䝁䅅杢㕂䍁䅁杚療䡁䅉䅉䵂䝁䅅睡求䍁䅁睑灂䡁䅑入杁䕁䅉兙畂䝁䅳䅉あ䝁䅧兙あ䍁䅁䅣祂䝁䄸杤灂䝁䅑党穂䍁䅁杤桂䡁䅉兡療䡁䅕督杁䝁䅉兙畂䝁䅳兡畂䝁䅣䅉睂䡁䅉睢歂䡁䅕睙あ䡁䅍䅉桂䝁䄴䅚杁䡁䅍党祂䡁䅙兡橂䝁䅕督杁䝁䅫杢杁䡁䅑䅡求䍁䅁兖畂䝁䅫䅤求䝁䅑䅉呂䡁䅑兙あ䝁䅕督畁䍁䅁䅖潂䝁䅕䅉橂䝁䄸兢睂䝁䅅杢㕂䍁䅁兙橂䝁䅍党睂䡁䅑督杁䡁䅙兙祂䝁䅫睢ㅂ䡁䅍䅉歂䝁䅕䅣療䡁䅍兡あ䍁䅁䅣祂䝁䄸䅚ㅂ䝁䅍䅤穂䍁䅷䅉穂䡁䅕睙潂䍁䅁兙穂䍁䅁杢療䝁䄴兡畂䡁䅑党祂䝁䅕督あ䍁䅁杙求䝁䅅杣灂䝁䄴睚獁䍁䅁兡畂䡁䅑党祂䝁䅕督あ䍁䄰杙求䝁䅅杣灂䝁䄴睚杁䝁䅍䅡求䝁䅍睡灂䝁䄴睚獁䍁䅁督桂䡁䅙兡畂䝁䅣督獁䍁䅁兢療䝁䄴党㕂䍁䅁兢桂䡁䅉睡求䡁䅑䅌杁䕁䄴睔塂䍁䅷䅉桂䝁䄴䅚杁䝁䅑党瑂䝁䅅杢歂䍁䅁䅚求䡁䅁睢穂䝁䅫䅤穂䍁䄴䅉䩂䡁䅑督杁䝁䅷睢桂䝁䄴䅉睂䡁䅉睢歂䡁䅕睙あ䡁䅍䅉灂䝁䄴睙獂䡁䅕䅚求䍁䅁睙療䝁䄰兢求䡁䅉睙灂䝁䅅䅢杁䝁䅅杢歂䍁䅁兡畂䝁䅑兤穂䡁䅑杣灂䝁䅅䅢獁䍁䅁睙療䝁䄰兢求䡁䅉睙灂䝁䅅䅢杁䡁䅉党桂䝁䅷䅉求䡁䅍䅤桂䡁䅑党杁䝁䅅杢歂䍁䅁兢ㅂ䝁䅷䅤灂䍁䄰杚桂䝁䄰兡獂䡁䅫䅉祂䝁䅕督灂䝁䅑党畂䡁䅑兡桂䝁䅷䅌杁䝁䅍睢畂䡁䅍䅤祂䡁䅕睙あ䝁䅫睢畂䍁䅷䅉桂䝁䅣杣灂䍁䄰杙ㅂ䡁䅍兡畂䝁䅕督穂䍁䅁兙畂䝁䅑䅉桂䝁䅣杣灂䝁䅍兤獂䡁䅑兤祂䝁䅅䅢獁䍁䅁睙療䝁䄴督ㅂ䝁䄰党祂䍁䅁免瑁䑁䅑䅉浂䝁䅅兢灂䝁䅷入杁䝁䄰睢祂䡁䅑睚桂䝁䅣党獁䍁䅁兙畂䝁䅑䅉療䡁䅑䅡求䡁䅉䅉橂䝁䄸兢瑂䝁䅕杣橂䝁䅫兙獂䍁䅁兙畂䝁䅑䅉橂䝁䄸杢穂䡁䅕兢求䡁䅉䅉獂䝁䄸兙畂䡁䅍杌杁䙁䅑䅡求䍁䅁睙療䝁䄰䅣桂䝁䄴入杁䝁䅅䅢穂䝁䄸䅉睂䡁䅉睢㉂䝁䅫䅚求䡁䅍䅉祂䝁䅕䅤桂䝁䅫䅢杁䝁䅅杢歂䍁䅁兢求䡁䅉睙潂䝁䅅杢あ䍁䅁睙祂䝁䅕䅚灂䡁䅑䅉橂䝁䅅杣歂䍁䅁督求䡁䅉杤灂䝁䅍党穂䑁䅳䅉橂䝁䄸杣睂䝁䄸杣桂䡁䅑党杁䡁䅑杣求䝁䅅督ㅂ䡁䅉入杁䝁䄰兙畂䝁䅅睚求䝁䄰党畂䡁䅑䅌杁䡁䅣党桂䝁䅷䅤潂䍁䅁兙歂䡁䅙兡穂䝁䄸杣㕂䍁䅷䅉桂䝁䄴䅚杁䡁䅑杣ㅂ䡁䅍䅤杁䡁䅍党祂䡁䅙兡橂䝁䅕督㝁䍁䅁杣求䡁䅑兙灂䝁䅷䅉楂䡁䅉睢牂䝁䅕杣桂䝁䅣党杁䡁䅍党祂䡁䅙兡橂䝁䅕督獁䍁䅁兡畂䝁䅍䅢ㅂ䝁䅑兡畂䝁䅣䅉㉂䝁䅅杣灂䝁䄸兤穂䍁䅁杚灂䝁䄴兙畂䝁䅍兡桂䝁䅷䅉桂䝁䄴䅚杁䝁䅫杢㉂䝁䅕督あ䝁䄰党畂䡁䅑䅉睂䡁䅉睢歂䡁䅕睙あ䡁䅍䅌杁䡁䅍兤橂䝁䅧䅉桂䡁䅍䅉桂䝁䄴杢ㅂ䝁䅫䅤灂䝁䅕督杁䝁䅅杢歂䍁䅁䅢灂䝁䅙党杁䝁䅫杢穂䡁䅕杣桂䝁䄴睙求䑁䅳䅉桂䝁䄴䅚杁䝁䄰睢楂䝁䅫䅢求䍁䅁杙ㅂ䡁䅍兡畂䝁䅕督穂䍁䅁杙桂䝁䄴睡灂䝁䄴睚杁䝁䅅杢歂䍁䅁睢畂䍁䄰䅢灂䝁䄴党杁䡁䅑杣求䝁䅅督ㅂ䡁䅉入杁䝁䄰兙畂䝁䅅睚求䝁䄰党畂䡁䅑䅉穂䝁䅕杣㉂䝁䅫睙求䡁䅍杌杁䕁䅫䅤杁䡁䅍党祂䡁䅙党穂䍁䅁睙療䝁䄰兢求䡁䅉睙灂䝁䅅䅢杁䡁䅉党桂䝁䅷䅉求䡁䅍䅤桂䡁䅑党獁䍁䅁兢桂䝁䄴兤浂䝁䅅睙あ䡁䅕杣灂䝁䄴睚獁䍁䅁兙湂䡁䅉兡橂䡁䅕䅢あ䡁䅕杣求䍁䅷䅉橂䝁䄸杢穂䡁䅑杣ㅂ䝁䅍䅤灂䝁䄸杢獁䍁䅁杣求䡁䅑兙灂䝁䅷䅌杁䡁䅣䅡療䝁䅷党穂䝁䅅䅢求䍁䅷䅉浂䝁䅫杢桂䝁䄴睙求䍁䅁兙畂䝁䅑䅉灂䝁䄴督ㅂ䡁䅉兙畂䝁䅍党獁䍁䅁兙橂䝁䅍睢瑂䝁䄰睢歂䝁䅅䅤灂䝁䄸杢杁䝁䅅杢歂䍁䅁杚療䝁䄸䅚杁䡁䅍党祂䡁䅙兡橂䝁䅕督獁䍁䅁兙畂䝁䅑䅉潂䝁䅕兙獂䡁䅑䅡杁䝁䅍兙祂䝁䅕䅉灂䝁䄴䅚ㅂ䡁䅍䅤祂䝁䅫党穂䍁䄴䅉啂䝁䅧党杁䝁䅍睢瑂䡁䅁兙畂䡁䅫䅉㍂䝁䅅督杁䝁䅙睢ㅂ䝁䄴䅚求䝁䅑䅉灂䝁䄴䅉硁䑁䅧睎祁䍁䅁兙畂䝁䅑䅉灂䡁䅍䅉潂䝁䅕兙歂䡁䅅兤桂䡁䅉䅤求䡁䅉党歂䍁䅁兡畂䍁䅁睖桂䡁䅉督桂䡁䅣䅌杁䕁䅫杢歂䝁䅫兙畂䝁䅅杌䅁佁坧䅁㡂权䅁䅔桂䝁䄰䅉卂䝁䅕督求䝁䅅杣橂䝁䅧䅉䑂䝁䄸杣睂䝁䄸杣桂䡁䅑兡療䝁䄴䅉歂䝁䅕督灂䝁䅣杢穂䍁䅷䅉瑂䝁䅅杢ㅂ䝁䅙兙橂䡁䅑兤祂䝁䅕督獁䍁䅁兢桂䡁䅉睡求䡁䅑督獁䍁䅁杣求䝁䅙兤祂䝁䅉兡穂䝁䅧党穂䍁䅷䅉桂䝁䄴䅚杁䡁䅍党祂䡁䅙兡橂䝁䅕督杁䡁䅍党瑂䝁䅫睙療䝁䄴䅚ㅂ䝁䅍䅤療䡁䅉䅉睂䡁䅉睢橂䝁䅕督穂䝁䅫杢湂䍁䅁党硂䡁䅕兡睂䝁䄰党畂䡁䅑䅉ㅂ䡁䅍党歂䍁䅁兡畂䍁䅁䅤潂䝁䅕䅉浂䝁䅅杙祂䝁䅫睙桂䡁䅑兡療䝁䄴䅉療䝁䅙䅉灂䝁䄴䅤求䝁䅣杣桂䡁䅑党歂䍁䅁睙灂䡁䅉睙ㅂ䝁䅫䅤穂䍁䄴䅉啂䝁䅧党杁䝁䅍睢瑂䡁䅁兙畂䡁䅫䅉療䝁䅙杚求䡁䅉督杁䕁䅅䅔啂䙁䅕睕杁䡁䅍入穂䡁䅑党瑂䡁䅍䅉あ䝁䄸䅉歂䝁䅕䅣療䡁䅍兡あ䍁䅁睙療䝁䄴杚療䡁䅉兢桂䝁䅷䅉浂䝁䅫䅢瑂䡁䅍䅉浂䝁䄸杣杁䡁䅑兤畂䝁䅣督あ䝁䅕杢杁䝁䄰党あ䝁䅅䅢獂䝁䅫来桂䡁䅑兡療䝁䄴䅉桂䡁䅁䅣獂䝁䅫睙桂䡁䅑兡療䝁䄴督㝁䍁䅁睕䉂䕁䅉杕䙂䍁䅁党獂䝁䅕睙あ䡁䅉睢橂䝁䅧党瑂䝁䅫睙桂䝁䅷䅉歂䝁䅕䅣療䡁䅍兡あ䝁䅫睢畂䍁䅁䅣祂䝁䄸䅚ㅂ䝁䅍䅤穂䍁䅁杚療䡁䅉䅉橂䝁䄸䅣睂䝁䅕杣杁䝁䅫杢あ䝁䅕杣橂䝁䄸杢畂䝁䅕睙あ䍁䅁䅤祂䝁䅅杢穂䝁䅫䅤灂䝁䄸杢杁䡁䅑䅡桂䡁䅑䅉療䝁䅙杚求䡁䅉督杁䝁䅍睢睂䡁䅁党祂䍁䅁䅚桂䝁䄰兙穂䝁䅍党畂䝁䅕䅉瑂䝁䅅杢ㅂ䝁䅙兙橂䡁䅑兤祂䝁䅫杢湂䑁䅳䅉桂䝁䄴䅚杁䙁䅙兒䑂䙁䅑睔卂䍁䅁䅣獂䝁䅅督瑂䝁䅅兌求䝁䄴䅡桂䝁䄴睙求䝁䅑䅉䑂䙁䅙䅒杁䡁䅁杣療䝁䅑兤橂䡁䅑督畁䍁䅁兓あ䍁䅁兙獂䡁䅍睢杁䡁䅁杣療䡁䅙兡歂䝁䅕督杁䙁䅍䅕䙂䕁䅕䅒杁䝁䅣兙睂䝁䅙兡獂䝁䅷䅉潂䝁䅫睚潂䍁䄰䅚求䝁䄴督灂䡁䅑入杁䡁䅁䅢桂䡁䅍兢桂䍁䅁睙潂䝁䅕兢灂䝁䅍兙獂䍁䅁杤桂䡁䅁睢祂䍁䅁䅚求䡁䅁睢穂䝁䅫䅤灂䝁䄸杢杁䡁䅁杣療䝁䅑兤橂䡁䅑督㝁䍁䅁兙畂䝁䅑䅉呂䡁䅑杣灂䝁䅳党祂䍁䅁督灂䝁䄴睚獂䝁䅕兌㍂䝁䅅杚求䡁䅉䅉桂䡁䅑睢瑂䝁䅫睙杁䝁䅷兙㕂䝁䅕杣杁䝁䅑党睂䝁䄸督灂䡁䅑兡療䝁䄴䅉睂䡁䅉睢歂䡁䅕睙あ䡁䅍䅉浂䝁䄸杣杁䝁䅑兡求䝁䅷党橂䡁䅑杣灂䝁䅍䅉浂䝁䅫䅢瑂䍁䅁督療䝁䅷兤あ䝁䅫睢畂䡁䅍杌杁䕁䅫杢杁䝁䅅䅚歂䝁䅫䅤灂䝁䄸杢獁䍁䅁䅤潂䝁䅕䅉橂䝁䄸兢睂䝁䅅杢㕂䍁䅁睢浂䝁䅙党祂䡁䅍䅉䝂䝁䅷党㑂䍁䅁杚療䡁䅉䅉歂䝁䅫党獂䝁䅕睙あ䡁䅉兡橂䍁䅁党あ䝁䅍䅡杁䝁䅅䅣睂䝁䅷兡橂䝁䅅䅤灂䝁䄸杢穂䑁䅳䅉坂䝁䅅杢あ䝁䅕䅥獁䍁䅁兙杁䝁䅑兡求䝁䅷党橂䡁䅑杣灂䝁䅍䅉求䡁䅑睙潂䍁䅁督㕂䡁䅍䅤求䝁䄰䅉あ䝁䅧兙あ䍁䅁䅣祂䝁䄸杤灂䝁䅑党穂䍁䅁杕䝂䍁䅁䅤求䝁䅍䅡畂䝁䄸䅢療䝁䅣入杁䝁䅅杢歂䍁䅁杣求䡁䅁党桂䡁䅑兙楂䝁䅷党杁䡁䅣兙浂䝁䅕杣瑁䡁䅑睢瑁䡁䅣兙浂䝁䅕杣杁䡁䅁党祂䝁䅙睢祂䝁䄰兙畂䝁䅍党杁䝁䅕杢桂䝁䅉䅢求䝁䅑䅉楂䡁䅫䅉䙂䡁䅅兤灂䡁䅁兢求䝁䄴䅤杁䕁䅫杢あ䝁䅕䅢獂䝁䅫睚求䝁䄴睙求䍁䅁督療䝁䅷兤あ䝁䅫睢畂䡁䅍睏杁䕁䅳兡㕂䝁䄸䅉浂䝁䄸杣杁䝁䅍睢畂䝁䅑兤橂䡁䅑睢祂䍁䅁党あ䝁䅍䅡杁䝁䅅䅣睂䝁䅷兡橂䝁䅅䅤灂䝁䄸杢穂䑁䅳䅉呂䡁䅫杢歂䝁䅫睢畂䍁䅁杚療䡁䅉䅉あ䝁䅧杣療䡁䅕睚潂䍁䄰督灂䝁䅷兡橂䝁䄸杢杁䡁䅙兡桂䍁䅁党あ䝁䅍䅡杁䝁䅅䅣睂䝁䅷兡橂䝁䅅䅤灂䝁䄸杢穂䑁䅳䅉桂䝁䄴䅚杁䙁䅙党祂䡁䅍入穂䍁䅁兢求䡁䅑兙獂䍁䅁䅣祂䝁䄸䅚ㅂ䝁䅍䅤穂䍁䅁杚療䡁䅉䅉瑂䝁䅕䅤桂䝁䅷䅉求䡁䅑睙潂䍁䅁䅣祂䝁䄸睙求䡁䅍督求䡁䅍杌杁䕁䅙兤祂䡁䅑䅡求䡁䅉䅌杁䝁䅫䅤杁䡁䅁杣療䡁䅙兡歂䝁䅕督杁䕁䅍睢祂䝁䄸杢ㅂ䡁䅍䅉楂䝁䅕杤求䝁䅷䅉橂䝁䅷党桂䝁䄴䅉睂䡁䅉睢歂䡁䅕睙あ䡁䅍䅉あ䝁䄸䅉求䝁䄴䅡桂䝁䄴睙求䍁䅁䅚灂䝁䅕䅉㕂䝁䅫党獂䝁䅑睏杁䝁䅅杢歂䍁䅁䅒桂䍁䅁杖灂䝁䄴睙灂䍁䅷䅉䕂䙁䅙兌兂䡁䅉兡瑂䝁䅕䅌杁䕁䅕睔呂䍁䅷䅉桂䝁䄴䅚杁䙁䅍䅕杁䡁䅍党祂䝁䅫党穂䍁䅁䅣祂䝁䄸䅚ㅂ䝁䅍䅤穂䍁䅁䅤療䍁䅁兙歂䝁䅑杣求䡁䅍督杁䡁䅙兙祂䝁䅫睢ㅂ䡁䅍䅉㍂䝁䅅杚求䡁䅉䅉橂䝁䅷党桂䝁䄴兡畂䝁䅣䅉桂䡁䅁䅣獂䝁䅫睙桂䡁䅑兡療䝁䄴督畁䍁䅁䅖潂䝁䅕䅉橂䝁䄸兢睂䝁䅅杢㕂䍁䅁督求䝁䅷䅢穂䍁䅁兡あ䡁䅍䅉睂䡁䅉睢歂䡁䅕睙あ䡁䅍䅉灂䝁䄴䅉あ䝁䅧党杁䙁䅕杢灂䡁䅑党歂䍁䅁睕あ䝁䅅䅤求䡁䅍䅌杁䕁䅍䅡灂䝁䄴兙獁䍁䅁兒ㅂ䡁䅉睢睂䝁䅕䅌杁䕁䅯兙睂䝁䅅杢獁䍁䅁睓療䡁䅉党桂䍁䅷䅉呂䝁䄸兤あ䝁䅧党桂䡁䅍䅤杁䕁䅅督灂䝁䅅䅌杁䝁䅅杢歂䍁䅁䅖桂䝁䅫睤桂䝁䄴杌杁䕁䅷兙瑂䍁䅁杕求䡁䅍党桂䡁䅉睙潂䍁䅁睑療䡁䅉䅣療䡁䅉兙あ䝁䅫睢畂䍁䅁睤桂䡁䅍䅉灂䝁䄴睙療䡁䅉䅣療䡁䅉兙あ䝁䅕䅚杁䝁䅫杢杁䑁䅅兏㑁䑁䅁䅉桂䝁䄴䅚杁䝁䅫督杁䝁䅧党桂䝁䅑兣ㅂ䝁䅅杣あ䝁䅕杣求䝁䅑䅉灂䝁䄴䅉䝂䡁䅉党瑂䝁䄸杢あ䍁䅷䅉䑂䝁䅅䅢灂䝁䅙睢祂䝁䄴兡桂䍁䄴䅁㉃兆䅁杊䅍䕁䅷兙瑂䝁䅅杣杁䕁䅅䅚㉂䝁䅕杣あ䝁䅫督灂䝁䄴睚杁䕁䅍睢瑂䡁䅁兙畂䡁䅫䅉療䡁䅁党祂䝁䅅䅤求䡁䅍䅉桂䡁䅍䅉桂䝁䄴䅉療䡁䅕䅤歂䝁䄸睢祂䍁䅁兙歂䡁䅙党祂䡁䅑兡穂䝁䅫杢湂䍁䅁睙療䝁䄰䅣桂䝁䄴入杁䝁䅫杢杁䡁䅑䅡求䍁䅁兖畂䝁䅫䅤求䝁䅑䅉呂䡁䅑兙あ䝁䅕督杁䝁䅅杢歂䍁䅁睑桂䝁䄴兙歂䝁䅅杌杁䙁䅑䅡求䍁䅁睙療䝁䄰䅣桂䝁䄴入杁䝁䄸睤畂䡁䅍䅉桂䝁䄴䅚杁䝁䄸䅣求䡁䅉兙あ䝁䅕督杁䝁䅉兡獂䝁䅷杙療䝁䅅杣歂䡁䅍䅌杁䝁䅷睢湂䝁䄸䅉穂䝁䅫睚畂䡁䅍䅌杁䝁䅅杢歂䍁䅁䅤祂䝁䅅杢穂䝁䅫䅤杁䝁䅅䅚㉂䝁䅕杣あ䝁䅫督灂䝁䄴睚杁䝁䅑兡穂䡁䅁䅢桂䡁䅫督獁䍁䅁兙穂䍁䅁睤求䝁䅷䅢杁䝁䅅督杁䡁䅉党畂䡁䅑督杁䡁䅍䅣桂䝁䅍党杁䝁䅙睢祂䍁䅁兙歂䡁䅙党祂䡁䅑兡穂䝁䅫杢湂䍁䅁睢畂䍁䅁杙灂䝁䅷䅢楂䝁䄸兙祂䝁䅑督獁䍁䅁杙ㅂ䡁䅍党穂䍁䅷䅉穂䝁䅧党獂䡁䅑党祂䡁䅍䅌杁䝁䅉党畂䝁䅍䅡求䡁䅍䅌杁䝁䅷睢湂䝁䄸䅉睂䝁䅷兙あ䝁䅕督獁䍁䅁兙畂䝁䅑䅉灂䝁䄴䅉桂䝁䅫杣睂䝁䄸杣あ䍁䅁䅤求䡁䅉兢灂䝁䄴兙獂䡁䅍杌杁䕁䅷兙瑂䝁䅅杣杁䕁䅅䅚㉂䝁䅕杣あ䝁䅫督灂䝁䄴睚杁䕁䅍睢瑂䡁䅁兙畂䡁䅫䅉㍂䝁䅅督杁䝁䅙睢ㅂ䝁䄴䅚求䝁䅑䅉灂䝁䄴䅉硁䑁䅫䅍祁䍁䅁兙畂䝁䅑䅉灂䡁䅍䅉潂䝁䅕兙歂䡁䅅兤桂䡁䅉䅤求䡁䅉党歂䍁䅁兡畂䍁䅁村桂䡁䅑睢畂䍁䅁杕療䡁䅕睚求䍁䅷䅉䵂䝁䄸兤灂䡁䅍兡桂䝁䄴兙畁䅁䅁剔䅑䱁䡧䅁䵂䝁䅅兢楂䍁䅁睖求䡁䅍䅤療䝁䄴䅉䥂䝁䄸䅢歂䝁䅫杢湂䡁䅍䅌杁䕁䅫杢橂䍁䄴䅉求䝁䄴睚桂䝁䅣党穂䍁䅁兡畂䍁䅁䅤潂䝁䅕䅉睂䡁䅉睢歂䡁䅕睙あ䝁䅫睢畂䍁䅷䅉歂䝁䅫督あ䡁䅉兡楂䡁䅕䅤灂䝁䄸杢獁䍁䅁兙畂䝁䅑䅉瑂䝁䅅杣牂䝁䅕䅤灂䝁䄴睚杁䝁䄸杚杁䝁䅙杣療䡁䅯党畂䍁䅁䅣療䡁䅑兙あ䝁䄸䅉睂䡁䅉睢歂䡁䅕睙あ䡁䅍䅉灂䝁䄴䅉あ䝁䅧党杁䙁䅕杢灂䡁䅑党歂䍁䅁睕あ䝁䅅䅤求䡁䅍䅌杁䕁䅍兙畂䝁䅅䅚桂䍁䅷䅉乂䝁䅕䅥灂䝁䅍睢獁䍁䅁兙畂䝁䅑䅉灂䝁䄴䅤求䡁䅉杢桂䡁䅑兡療䝁䄴兙獂䝁䅷入畁䍁䅁兓あ䍁䅁睢浂䝁䅙党祂䡁䅍䅉浂䡁䅉睢㙂䝁䅕杢杁䡁䅁睢あ䝁䅅䅤療䝁䅕督獁䍁䅁睙療䝁䄰兢求䡁䅉睙灂䝁䅅䅢杁䝁䅫杢湂䡁䅉党歂䝁䅫党畂䡁䅑督獁䍁䅁兙畂䝁䅑䅉桂䡁䅁䅣求䡁䅑兡㙂䝁䅕杣穂䍁䅁兤畂䝁䅑党祂䍁䅁䅤潂䝁䅕䅉䵂䝁䅅兢楂䍁䅁睖求䡁䅍䅤療䝁䄴䅉楂䡁䅉兙畂䝁䅑䅌杁䝁䅅督杁䡁䅣党獂䝁䅷䅉桂䡁䅍䅉ㅂ䝁䄴䅚求䡁䅉䅉㉂䝁䅅杣灂䝁䄸兤穂䍁䅁睙ㅂ䡁䅍䅤療䝁䄰党祂䍁䅁䅢桂䝁䅉党獂䡁䅍杌杁䙁䅑䅡求䍁䅁睙療䝁䄰䅣桂䝁䄴入杁䝁䅅䅢穂䝁䄸䅉睂䡁䅉睢㉂䝁䅫䅚求䡁䅍䅉灂䡁䅑督杁䡁䅁杣療䝁䅑兤橂䡁䅑督杁䡁䅕杢歂䝁䅕杣杁䝁䅫䅤穂䍁䅁睢㍂䝁䄴党歂䍁䅁睢祂䍁䅁䅢灂䝁䅍党畂䡁䅍党歂䍁䅁杙祂䝁䅅杢歂䡁䅍䅌杁䡁䅍兤橂䝁䅧䅉桂䡁䅍䅉䡂䡁䅉睢㍂䝁䄴䅉灂䝁䄴䅉䩂䝁䅑兙潂䝁䄸䅉桂䝁䄴䅚杁䕁䅅䅢求䡁䅧兡桂䍁䅷䅉桂䝁䄴䅚杁䝁䄸䅤潂䝁䅕杣杁䝁䅷兡橂䝁䅕杢穂䝁䅕䅚杁䝁䅉杣桂䝁䄴䅚穂䍁䅷䅉桂䡁䅍䅉㍂䝁䅕䅢獂䍁䅁兙穂䍁䅁兤畂䝁䅑党祂䍁䅁杣求䡁䅑兙灂䝁䅷党祂䡁䅍升杁䝁䄸睤畂䍁䅁杙祂䝁䅅杢歂䡁䅍杌杁䕁䅫䅤杁䡁䅍党獂䝁䅷督杁䝁䅫䅤穂䍁䅁䅣祂䝁䄸䅚ㅂ䝁䅍䅤穂䍁䅁䅤潂䡁䅉睢ㅂ䝁䅣䅡杁䝁䅅䅉畂䝁䅕䅤㍂䝁䄸杣牂䍁䅁睢浂䍁䅁兡畂䡁䅑党祂䝁䄴兙獂䍁䅁督桂䝁䅷党穂䍁䅁䅣求䡁䅉督療䝁䄴杢求䝁䅷䅉桂䝁䄴䅚杁䝁䅫杢歂䝁䅕䅣求䝁䄴䅚求䝁䄴䅤杁䝁䅉杣療䝁䅳党祂䡁䅍䅌杁䝁䅅睚求䝁䄴䅤穂䍁䅷䅉桂䝁䄴䅚杁䝁䅑兡穂䡁䅑杣灂䝁䅉兤あ䝁䄸杣穂䍁䅁䅤療䍁䅁兣ㅂ䝁䅫睙牂䍁䅁督求䡁䅉杤灂䝁䅍党杁䝁䅅杢歂䍁䅁杚ㅂ䝁䅷䅢瑁䡁䅍党祂䡁䅙兡橂䝁䅕䅉祂䝁䅕督あ䝁䅅兤祂䝁䅅杢あ䡁䅍䅉桂䝁䄴䅚杁䝁䅍䅡桂䝁䅫杢穂䍁䅷䅉㍂䝁䅧睢獂䝁䅕督桂䝁䅷党獁䍁䅁睚祂䝁䄸睙求䡁䅉入獁䍁䅁兢桂䡁䅍督杁䝁䄰党祂䝁䅍䅡桂䝁䄴䅤穂䍁䅷䅉橂䝁䅷兤楂䍁䅁杣求䡁䅑兙灂䝁䅷党祂䡁䅍䅌杁䝁䅅杢歂䍁䅁督睂䝁䅕睙灂䝁䅅䅢あ䡁䅫䅉祂䝁䅕䅤桂䝁䅫䅢求䡁䅉督獁䍁䅁兙穂䍁䅁睤求䝁䅷䅢杁䝁䅅督杁䝁䅙睢療䝁䅑督求䡁䅉杤灂䝁䅍党杁䝁䅑兡穂䡁䅑杣灂䝁䅉兤あ䝁䄸杣穂䍁䅁兙畂䝁䅑䅉灂䝁䄴督あ䝁䅫䅤ㅂ䡁䅑兡療䝁䄴督獁䍁䅁兡畂䝁䅍䅢ㅂ䝁䅑兡畂䝁䅣䅉楂䡁䅕督灂䝁䄴党穂䡁䅍党穂䍁䅷䅉求䝁䅑兤橂䝁䅅䅤灂䝁䄸杢桂䝁䅷䅉灂䝁䄴督あ䝁䅫䅤ㅂ䡁䅑兡療䝁䄴督獁䍁䅁兡畂䝁䅑党睂䝁䅕杢歂䝁䅕杢あ䍁䅁杣求䡁䅍䅤桂䡁䅕杣桂䝁䄴䅤穂䍁䅷䅉祂䝁䅕睚灂䝁䄸杢桂䝁䅷䅉橂䝁䅧兙灂䝁䄴䅉祂䝁䅕督あ䝁䅅兤祂䝁䅅杢あ䡁䅍䅌杁䝁䅅杢歂䍁䅁睙療䝁䄴杤求䝁䄴兡求䝁䄴睙求䍁䅁督あ䝁䄸杣求䡁䅍杌杁䙁䅑䅡求䍁䅁睙療䝁䄰䅣桂䝁䄴入杁䡁䅣兙穂䍁䅁兡畂䝁䅍睢祂䡁䅁睢祂䝁䅅䅤求䝁䅑䅉灂䝁䄴䅉硁䑁䅫兎睁䍁䅁兙畂䝁䅑䅉灂䡁䅍䅉潂䝁䅕兙歂䡁䅅兤桂䡁䅉䅤求䡁䅉党歂䍁䅁兡畂䍁䅁兒桂䝁䅣䅢求䍁䅷䅉䩂䝁䅑兙潂䝁䄸杌䅁䭁嘴䅁䍁䅃䅁䅔桂䝁䄴睙桂䡁䅍䅤求䡁䅉䅉䑂䝁䄸䅢療䝁䄴入杁䕁䅍睢祂䡁䅁睢祂䝁䅅䅤灂䝁䄸杢杁䝁䅕杢湂䝁䅅睚求䡁䅍䅉灂䝁䄴䅉あ䝁䅧党杁䝁䄰兙畂䡁䅕杚桂䝁䅍䅤ㅂ䡁䅉兡畂䝁䅣䅉桂䝁䄴䅚杁䝁䄰兙祂䝁䅳党あ䝁䅫杢湂䍁䅁睢浂䍁䅁督睂䝁䅕睙灂䝁䅅䅢あ䡁䅫䅉浂䝁䄸睢歂䍁䅁䅣祂䝁䄸䅚ㅂ䝁䅍䅤穂䍁䅁杚療䡁䅉䅉あ䝁䅧党杁䡁䅉党あ䝁䅅兡獂䍁䅁兙畂䝁䅑䅉浂䝁䄸睢歂䡁䅍党祂䡁䅙兡橂䝁䅕䅉橂䝁䅧兙畂䝁䄴党獂䡁䅍䅉灂䝁䄴䅉あ䝁䅧党杁䙁䅕杢灂䡁䅑党歂䍁䅁睕あ䝁䅅䅤求䡁䅍杌杁䕁䅫䅤杁䝁䄸䅣求䡁䅉兙あ䝁䅕督杁䝁䅫杢杁䡁䅑睤療䍁䅁督求䝁䅣兢求䝁䄴䅤穂䍁䅷䅉卂䝁䅕䅤桂䝁䅫䅢杁䝁䅅杢歂䍁䅁杒療䝁䄸䅚穂䝁䅕杣㉂䝁䅫睙求䍁䄴䅉啂䝁䅧党杁䝁䅍睢瑂䡁䅁兙畂䡁䅫䅉療䝁䅙杚求䡁䅉督杁䝁䅙杣療䡁䅯党畂䍁䅁睚桂䡁䅉䅢灂䝁䅍䅉楂䡁䅉党桂䝁䅑䅉ㅂ䝁䄴䅚求䡁䅉䅉あ䝁䅧党杁䕁䄴党㍂䍁䅁兗療䡁䅉睡杁䕁䅉杕䉂䕁䄴䅒杁䕁䅉兙牂䝁䅕杣㕂䑁䅳䅉浂䡁䅉睢㙂䝁䅕杢杁䙁䅁兙祂䝁䅳党祂䝁䅧睢ㅂ䡁䅍党杁䡁䅍䅤㕂䝁䅷党杁䡁䅫党桂䡁䅍䅤杁䝁䅅杢歂䍁䅁䅚灂䝁䄴杢求䡁䅉䅉祂䝁䄸䅢獂䡁䅍䅉ㅂ䝁䄴䅚求䡁䅉䅉あ䝁䅧党杁䙁䅍兡穂䡁䅑党祂䍁䅁睕橂䝁䅧兤楂䝁䅕杣あ䉁杫督杁䝁䅉杣桂䝁䄴䅚㝁䍁䅁督桂䝁䅷兙歂䍁䅁䅚祂䝁䅕督穂䝁䅫杢湂䡁䅍䅉ㅂ䝁䄴䅚求䡁䅉䅉あ䝁䅧党杁䕁䄰兙祂䡁䅯党あ䡁䅑兡獁䍁䅁睑桂䡁䅉䅚灂䝁䄴兡婁䡉䅍䅌杁䙁䅍兡瑂䡁䅁䅢㕂䍁䅁䅒祂䝁䅕督穂䝁䅕䅚獁䍁䅁兙畂䝁䅑䅉䡂䝁䅫杣桂䡁䅉䅚婁䡉䅍䅉楂䡁䅉兙畂䝁䅑督㝁䍁䅁杤求䝁䅣党あ䝁䅅杙獂䝁䅕䅉桂䝁䄴䅚杁䝁䅙杣ㅂ䝁䅫䅤杁䝁䅑兡睂䡁䅍䅉ㅂ䝁䄴䅚求䡁䅉䅉あ䝁䅧党杁䕁䄰兙祂䡁䅯党あ䡁䅑兡杁䝁䅉杣桂䝁䄴䅚㝁䍁䅁睙祂䝁䄸兤あ䝁䄸杢穂䍁䅁兙畂䝁䅑䅉穂䝁䅅䅢桂䝁䅑䅉あ䝁䄸䅣睂䝁䅫杢湂䡁䅍䅉ㅂ䝁䄴䅚求䡁䅉䅉あ䝁䅧党杁䕁䄴党㍂䍁䅁兗療䡁䅉睡杁䕁䅉杕䉂䕁䄴䅒杁䕁䅉兙牂䝁䅕杣㕂䍁䅷䅉䑂䝁䅧兙あ䝁䅧兙瑂䍁䅁杖灂䝁䅷䅢桂䝁䅣党獁䍁䅁兙畂䝁䅑䅉乂䝁䅅杣㙂䝁䅕䅤あ䝁䅫䅉楂䡁䅉兙畂䝁䅑督㝁䍁䅁兙畂䝁䅑䅉浂䡁䅉睢㙂䝁䅕杢杁䡁䅁兙穂䡁䅑兙杁䡁䅕杢歂䝁䅕杣杁䡁䅑䅡求䍁䅁兔桂䡁䅉来求䡁䅑䅤灂䍁䅁杒祂䝁䄸来求䝁䄴䅉兂䝁䅅督あ䝁䅅䅉楂䡁䅉兙畂䝁䅑杌杁䕁䅫䅤杁䝁䅅䅢穂䝁䄸䅉瑂䝁䅅杢ㅂ䝁䅙兙橂䡁䅑兤祂䝁䅕督杁䝁䅅杢歂䍁䅁督求䝁䅷䅢穂䍁䅁睢あ䝁䅧党祂䍁䅁䅣祂䝁䄸䅚ㅂ䝁䅍䅤穂䍁䅁䅤療䍁䅁杙祂䝁䅅杢歂䍁䅁䅢灂䝁䅍党畂䡁䅍党杁䝁䅅睚祂䝁䅕党瑂䝁䅕杢あ䡁䅍䅌杁䝁䅫杢橂䝁䅷兤歂䝁䅫杢湂䍁䅁睔獂䝁䅫杤求䍁䅁睒桂䡁䅉䅚求䝁䄴䅉歂䡁䅉党穂䡁䅍兡畂䝁䅣督獁䍁䅁村ㅂ䝁䅙杚桂䝁䅷睢杁䙁䅣兡獂䝁䅑䅉塂䝁䅫杢湂䡁䅍䅉穂䝁䅅兤橂䝁䅕督獁䍁䅁兙畂䝁䅑䅉䑂䝁䅧兡橂䝁䅳兌浂䝁䅫䅢瑁䕁䅅䅉穂䝁䅅兤橂䝁䅕督畁䍁䅁䅖潂䝁䅕䅉橂䝁䄸兢睂䝁䅅杢㕂䍁䅁督求䝁䅷䅢穂䍁䅁兡あ䡁䅍䅉睂䡁䅉睢歂䡁䅕睙あ䡁䅍䅉あ䝁䅧杣療䡁䅕睚潂䍁䅁督桂䝁䅷党穂䍁䅁䅣求䡁䅉督療䝁䄴杢求䝁䅷䅌杁䝁䅙睢療䝁䅑䅉楂䡁䅉睢牂䝁䅕杣穂䍁䅷䅉桂䝁䄴䅚杁䝁䅑兡穂䡁䅑杣灂䝁䅉兤あ䝁䄸杣穂䍁䅁䅤療䍁䅁杣求䡁䅑兙灂䝁䅷党祂䡁䅍䅉桂䝁䄴䅚杁䡁䅉党穂䡁䅑兙ㅂ䡁䅉兙畂䡁䅑督畁䍁䅁䅔桂䝁䄴睙桂䡁䅍䅤求䡁䅉䅉䑂䝁䄸䅢療䝁䄴入杁䕁䅍睢祂䡁䅁睢祂䝁䅅䅤灂䝁䄸杢杁䡁䅣兙穂䍁䅁兡畂䝁䅍睢祂䡁䅁睢祂䝁䅅䅤求䝁䅑䅉灂䝁䄴䅉硁䑁䅫李硁䍁䅁兙畂䝁䅑䅉灂䡁䅍䅉楂䝁䅅督求䝁䅑䅉灂䝁䄴䅉塂䝁䅕督あ䝁䅕杣㉂䝁䅫䅢獂䝁䅕䅌杁䕁䄸䅡灂䝁䄸杌䅁偁圴䅁䥃䅄䅁䅔桂䝁䄴䅚穂䡁䅑兙祂䍁䅁睕㕂䡁䅍䅤求䝁䄰䅌杁䕁䅫杢橂䍁䄴䅉睂䡁䅉睢㉂䝁䅫䅚求䡁䅍䅉灂䝁䄴䅤求䝁䅣杣桂䡁䅑党歂䍁䅁䅤祂䝁䅅杢穂䡁䅁睢祂䡁䅑兙あ䝁䅫睢畂䍁䅁兢桂䝁䄴兙湂䝁䅕兢求䝁䄴䅤杁䡁䅍睢獂䡁䅕䅤灂䝁䄸杢穂䍁䅁兡畂䍁䅁䅤潂䝁䅕䅉噂䝁䄴兡あ䝁䅕䅚杁䙁䅍䅤桂䡁䅑党穂䍁䅷䅉䑂䝁䅅杢桂䝁䅑兙獁䍁䅁兔求䡁䅧兡橂䝁䄸䅌杁䝁䅅杢歂䍁䅁兡畂䡁䅑党祂䝁䄴兙あ䝁䅫睢畂䝁䅅䅢獂䡁䅫杌杁䕁䅫䅤杁䝁䄸䅣求䡁䅉兙あ䝁䅕督杁䡁䅑䅡祂䝁䄸兤湂䝁䅧䅉あ䡁䅣睢杁䡁䅍党湂䝁䄰党畂䡁䅑督㙁䍁䅁䅖祂䝁䅅杢穂䡁䅁睢祂䡁䅑兙あ䝁䅫睢畂䍁䅁䅔療䝁䅣兡穂䡁䅑兡橂䡁䅍䅉桂䝁䄴䅚杁䕁䅫杢穂䡁䅕杣桂䝁䄴睙求䍁䄴䅉啂䝁䅧党杁䙁䅑杣桂䝁䄴督睂䝁䄸杣あ䝁䅅䅤灂䝁䄸杢杁䕁䅷睢湂䝁䅫督あ䝁䅫睙穂䍁䅁督求䝁䅣兢求䝁䄴䅤杁䝁䄸杚浂䝁䅕杣穂䍁䅁兙杁䡁䅉兙畂䝁䅣党杁䝁䄸杚杁䡁䅑杣桂䝁䄴督睂䝁䄸杣あ䝁䅅䅤灂䝁䄸杢杁䡁䅍党祂䡁䅙兡橂䝁䅕督獁䍁䅁兡畂䝁䅍䅢ㅂ䝁䅑兡畂䝁䅣䅉あ䡁䅉兤橂䝁䅳䅢療䝁䅅䅚杁䝁䅅杢歂䍁䅁䅢求䡁䅍督瑁䡁䅑䅡桂䝁䄴兌あ䡁䅉兤橂䝁䅳䅢療䝁䅅䅚杁䡁䅑杣桂䝁䄴督睂䝁䄸杣あ䝁䅅䅤灂䝁䄸杢獁䍁䅁杣桂䝁䅫䅢杁䝁䅫杢あ䝁䅕杣瑂䝁䄸䅚桂䝁䅷䅌杁䝁䅅兡祂䍁䅁睙桂䡁䅉睚療䍁䅷䅉療䝁䅍党桂䝁䄴䅉橂䝁䅅杣湂䝁䄸䅌杁䝁䅕䅥睂䝁䅕䅚灂䡁䅑党歂䍁䅁睚祂䝁䄸兤畂䝁䅑䅉桂䝁䄴䅚杁䝁䅅兡祂䍁䅁䅚求䝁䅷兡㉂䝁䅕杣㕂䍁䅁睢浂䍁䅁䅤灂䝁䄰党瑁䝁䅍杣灂䡁䅑兡橂䝁䅅䅢杁䝁䅙杣求䝁䅫睚潂䡁䅑䅌杁䝁䅧党桂䡁䅙入瑁䝁䅧兙ㅂ䝁䅷睌穂䡁䅁党橂䝁䅫兙獂䝁䅫来求䝁䅑䅌杁䙁䅕杌呂䍁䄴兌䑂䝁䅅杢桂䝁䅑兙杁䝁䅅杢歂䍁䅁兖畁䙁䅍杌瑁䕁䄰党㑂䝁䅫睙療䍁䅁睙祂䝁䄸督穂䍁䄰杙療䡁䅉䅚求䡁䅉䅌杁䝁䅫杢あ䡁䅉兙瑁䕁䄰党㑂䝁䅫睙療䍁䅷䅉灂䝁䄴䅤祂䝁䅅兌䑂䝁䅅杢桂䝁䅑兙獁䍁䅁䅣祂䝁䄸条求䝁䅍䅤杁䝁䅍兙祂䝁䅣睢獁䍁䅁兙畂䝁䅑䅉橂䡁䅕督あ䝁䄸兢穂䍁䅁杙祂䝁䄸睡求䡁䅉兙湂䝁䅕䅌杁䝁䅅督杁䡁䅣党獂䝁䅷䅉桂䡁䅍䅉療䝁䅙杚求䡁䅉督杁䡁䅑杣桂䝁䄴督睂䝁䄸杣あ䝁䅅䅤灂䝁䄸杢杁䡁䅍党祂䡁䅙兡橂䝁䅕督杁䡁䅑睢杁䝁䄸䅤潂䝁䅕杣杁䡁䅑杣桂䝁䄴督睂䝁䄸杣あ䝁䅅䅤灂䝁䄸杢杁䝁䅍睢瑂䡁䅁兙畂䝁䅫党穂䍁䅷䅉穂䡁䅕睙潂䍁䅁兙穂䍁䅁䅤潂䝁䅫杣歂䍁䅁䅣桂䡁䅉䅤㕂䍁䅁䅢療䝁䅣兡穂䡁䅑兡橂䡁䅍䅉桂䝁䄴䅚杁䝁䅷党穂䡁䅍兌あ䝁䅧兙畂䍁䄰䅤祂䡁䅕睙牂䝁䅷睢桂䝁䅑䅉穂䝁䅕杣㉂䝁䅫睙求䡁䅍杌杁䕁䅫䅤杁䡁䅁杣療䡁䅙兡歂䝁䅕督杁䡁䅑杣ㅂ䝁䅍睡杁䡁䅍党祂䡁䅙兡橂䝁䅕督杁䡁䅑䅡祂䝁䄸兤湂䝁䅧䅉歂䡁䅉入杁䝁䅅杢歂䍁䅁督睂䝁䅕睙灂䝁䅅䅢あ䡁䅫䅉㉂䝁䅅杢穂䍁䅁睢浂䍁䅁杤桂䡁䅉兡療䡁䅕督杁䡁䅍兡㙂䝁䅕督獁䍁䅁兤畂䡁䅍兡歂䝁䅕䅚癁䡁䅁䅢桂䡁䅑杚療䡁䅉兢杁䡁䅑杣桂䝁䅫䅢求䡁䅉督獁䍁䅁䅤求䝁䄰䅣求䡁䅉兙あ䡁䅕杣求䍁䄰睙療䝁䄴䅤祂䝁䄸䅢獂䝁䅕䅚杁䡁䅙兙畂䡁䅍䅌杁䝁䅅杢歂䍁䅁睙療䝁䄴䅤桂䝁䅫杢求䡁䅉督㝁䍁䅁杣桂䝁䅫䅢杁䝁䅫杢あ䝁䅕杣瑂䝁䄸䅚桂䝁䅷䅉穂䝁䅕杣㉂䝁䅫睙求䡁䅍䅉あ䝁䅧杣療䡁䅕睚潂䍁䅁睙療䝁䄴䅤祂䝁䅅睙あ䡁䅍䅉㍂䝁䅫䅤潂䍁䅁䅚療䝁䄰党穂䡁䅑兡橂䍁䅁兙畂䝁䅑䅉䑂䝁䅅杢桂䝁䅑兡桂䝁䄴䅉祂䝁䅅兡獂䡁䅉睢桂䝁䅑督獁䍁䅁睙求䡁䅉䅤桂䝁䅫杢杁䡁䅍䅡療䡁䅉䅤瑁䝁䅷兡畂䝁䅕䅉祂䝁䅅兡獂䡁䅉睢桂䝁䅑督獁䍁䅁兙畂䝁䅑䅉桂䡁䅍督求䡁䅑兌楂䝁䅅督求䝁䅑䅉灂䝁䄴䅤求䡁䅉兢療䝁䅑兙獂䍁䅁党硂䡁䅕兡睂䝁䄰党畂䡁䅑睏杁䝁䅅杢歂䍁䅁䅚療䝁䄰党穂䡁䅑兡橂䍁䅁兙畂䝁䅑䅉灂䝁䄴䅤求䡁䅉杢桂䡁䅑兡療䝁䄴兙獂䍁䅁兙灂䡁䅉䅉桂䝁䄴䅚杁䝁䄸睙求䝁䅅杢杁䡁䅍党祂䡁䅙兡橂䝁䅕督畁䍁䅁䅖潂䝁䅫督杁䡁䅍党湂䝁䄰党畂䡁䅑䅉穂䝁䅕杣㉂䝁䅕督杁䡁䅑䅡求䍁䅁兙ㅂ䡁䅑睢瑂䝁䄸䅤灂䡁䅙党杁䡁䅁兙祂䡁䅑督杁䝁䅅杢歂䍁䅁兙穂䡁䅍党瑂䝁䅉䅢灂䝁䅕督獁䍁䅁睙療䝁䄴督ㅂ䝁䄰党祂䍁䅁䅚ㅂ䡁䅉兙楂䝁䅷党穂䍁䅷䅉楂䡁䅕兡獂䝁䅑兡畂䝁䅣䅉睂䡁䅉睢歂䡁䅕睙あ䡁䅍䅌杁䝁䄰党あ䝁䅅䅢穂䍁䅷䅉橂䝁䅧党瑂䝁䅫睙桂䝁䅷督獁䍁䅁杚療䝁䄸䅚穂䡁䅑兤浂䝁䅙督獁䍁䅁䅡求䝁䅅杤㕂䍁䅁兢桂䝁䅍䅡灂䝁䄴党祂䡁䅫䅌杁䡁䅉党あ䝁䅅兡獂䍁䅷䅉求䝁䅷党橂䡁䅑杣療䝁䄴兡橂䡁䅍䅌杁䝁䅅杢歂䍁䅁兢灂䝁䅷兡あ䝁䅅杣㕂䍁䅁党硂䡁䅕兡睂䝁䄰党畂䡁䅑䅉灂䝁䄴䅚ㅂ䡁䅍䅤祂䝁䅫党穂䍁䄴䅉啂䝁䅧党杁䕁䅫杢穂䡁䅕杣桂䝁䄴睙求䍁䅁督求䝁䅣兢求䝁䄴䅤杁䡁䅁杣療䡁䅙兡歂䝁䅕督杁䡁䅉兡穂䝁䅳䅉桂䝁䄴䅚杁䝁䅍䅢桂䝁䅫兢穂䍁䅁兢桂䝁䄴兙湂䝁䅕兢求䝁䄴䅤杁䡁䅍党祂䡁䅙兡橂䝁䅕督㝁䍁䅁兙畂䝁䅑䅉祂䝁䅕兡畂䡁䅍兤祂䝁䅕督杁䡁䅉兡穂䝁䅳督杁䝁䄸杚杁䡁䅑䅡求䍁䅁睙療䝁䄰䅣桂䝁䄴入婁䡉䅍䅉灂䝁䄴䅚求䡁䅁党畂䝁䅑党畂䡁䅑䅉橂䝁䄸杢あ䡁䅉兙橂䡁䅑睢祂䡁䅍杌杁䕁䅫䅤杁䝁䄰兙祂䝁䅳党あ䡁䅍䅉灂䡁䅑督杁䡁䅍党祂䡁䅙兡橂䝁䅕督杁䡁䅑䅡祂䝁䄸兤湂䝁䅧䅉灂䝁䄴䅚求䡁䅁党畂䝁䅑党畂䡁䅑䅉橂䝁䄸兢瑂䝁䅫督穂䝁䅫睢畂䍁䅁督桂䝁䅷党穂䍁䅁兙湂䝁䅕杢あ䡁䅍䅉桂䝁䄴䅚杁䡁䅑䅡灂䡁䅉䅚杁䡁䅁兙祂䡁䅑入杁䝁䅍兙睂䝁䅅睙灂䡁䅑入杁䡁䅁杣療䡁䅙兡歂䝁䅕杣穂䍁䄴䅉䵂䝁䅅杢歂䡁䅍䅤桂䡁䅉䅉呂䡁䅫督あ䝁䅕兢獁䍁䅁兓畂䝁䅍杌杁䡁䅣兙穂䍁䅁兡畂䝁䅍睢祂䡁䅁睢祂䝁䅅䅤求䝁䅑䅉灂䝁䄴䅉硁䑁䅫兏硁䍁䅁兙畂䝁䅑䅉灂䡁䅍䅉潂䝁䅕兙歂䡁䅅兤桂䡁䅉䅤求䡁䅉党歂䍁䅁兡畂䍁䅁杓桂䝁䅍睡穂䝁䄸杢㉂䝁䅫䅢獂䝁䅕䅌杁䕁䅙䅢療䡁䅉兡歂䝁䅅杌䅁䭁坧䅁敂䅁䅁䅔桂䝁䄴睚ㅂ䝁䅅睚求䍁䅁䅔求䝁䅅杣畂䝁䅫杢湂䑁䅳䅉䙂䍁䄰䅢求䝁䅅杣畂䝁䅫杢湂䑁䅳䅉䍂䡁䅉兙畂䝁䅑䅉乂䝁䅅杣牂䝁䅕䅤灂䝁䄴睚䅁䭁䱁䅁睂䅁䅁䅔桂䝁䄴睚ㅂ䝁䅅睚求䍁䅁䅔求䝁䅅杣畂䝁䅫杢湂䑁䅳䅉䙂䍁䄰䅢求䝁䅅杣畂䝁䅫杢湂䑁䅳䅉乂䝁䄸杙灂䝁䅷党杁䕁䅑党㉂䝁䅕䅢療䡁䅁兢求䝁䄴䅤杁䙁䅑睢療䝁䅷督䅁偁乣䅁䭄䅁䅁䅔桂䝁䄴睚ㅂ䝁䅅睚求䍁䅁䅔求䝁䅅杣畂䝁䅫杢湂䑁䅳䅉佂䝁䅅䅤ㅂ䡁䅉兙獂䍁䅁䅔桂䝁䄴睚ㅂ䝁䅅睚求䍁䅁䅕祂䝁䄸睙求䡁䅍督灂䝁䄴睚㝁䍁䅁兒瑁䝁䅷党桂䡁䅉杢灂䝁䄴睚㝁䍁䅁䅖求䡁䅧䅤杁䕁䅅杢桂䝁䅷入あ䝁䅫睙穂䑁䅳䅉乂䝁䄸杙灂䝁䅷党杁䕁䅑党㉂䝁䅕䅢療䡁䅁兢求䝁䄴䅤杁䙁䅑睢療䝁䅷督䅁偁䝙䅁㡃䅁䅁䅔桂䝁䄴睚ㅂ䝁䅅睚求䍁䅁䅔求䝁䅅杣畂䝁䅫杢湂䑁䅳䅉佂䝁䅅䅤ㅂ䡁䅉兙獂䍁䅁䅔桂䝁䄴睚ㅂ䝁䅅睚求䍁䅁䅕祂䝁䄸睙求䡁䅍督灂䝁䄴睚㝁䍁䅁睖求䝁䅉䅉䕂䝁䅕杤求䝁䅷睢睂䝁䄰党畂䡁䅑睏杁䕁䅕兌獂䝁䅕兙祂䝁䄴兡畂䝁䅣睏杁䕁䅍睢畂䡁䅑党畂䡁䅑䅉䑂䡁䅉党桂䡁䅑兡療䝁䄴䅁䅃杅䅁䅮䄸䕁䅷兙畂䡁䅑䅡求䡁䅕督杁䕁䅧睢獂䝁䅑兡畂䝁䅣督獁䍁䅁兓畂䝁䅍杌杁䝁䅑党㉂䝁䅕䅢療䡁䅁督獁䍁䅁兢桂䝁䄴兤浂䝁䅅睙あ䡁䅕杣求䡁䅍䅌杁䝁䅅杢歂䍁䅁睙療䝁䄰兢求䡁䅉睙灂䝁䅅䅢灂䡁䅯党穂䍁䅁䅚灂䝁䅅睚畂䝁䄸督あ䝁䅫睙杁䝁䅅杢歂䍁䅁䅤潂䝁䅕杣桂䡁䅁党ㅂ䡁䅑兡橂䍁䅁䅣祂䝁䄸䅚ㅂ䝁䅍䅤穂䍁䅁䅤潂䝁䅅䅤杁䝁䅅督穂䝁䅫督あ䍁䅁睙獂䝁䅫杢灂䝁䅍兡桂䝁䄴督杁䝁䅫杢杁䡁䅑䅡求䍁䅁䅚灂䝁䅅睚畂䝁䄸督灂䡁䅍䅉桂䝁䄴䅚杁䡁䅑杣求䝁䅅䅤瑂䝁䅕杢あ䍁䅁睢浂䍁䅁䅡求䝁䅅杣あ䍁䅷䅉橂䝁䅅杢橂䝁䅕杣獁䍁䅁兙畂䝁䅑䅉療䡁䅑䅡求䡁䅉䅉歂䝁䅫督求䝁䅅督求䡁䅍䅉㍂䝁䄸杣獂䝁䅑睤灂䝁䅑党畁䍁䅁兓あ䍁䅁䅣祂䝁䄸杤灂䝁䅑党穂䍁䅁䅒䙂䕁䅙兓佂䕁䅫䅖婂䍁䅷䅉桂䝁䄴䅉灂䝁䄴条求䝁䅍䅤桂䝁䅉䅢求䍁䅁兤獂䡁䅑杣桂䡁䅍睢ㅂ䝁䄴䅚杁䝁䅕杢潂䝁䅅杢橂䝁䅫杢湂䍁䅁兙湂䝁䅕杢あ䍁䅁兤穂䝁䅕䅚杁䝁䅫杢杁䝁䅕睙潂䝁䄸睙桂䡁䅉䅚灂䝁䄸睚祂䝁䅅䅣潂䡁䅫䅉求䡁䅧兙瑂䡁䅍睏杁䙁䅑党橂䝁䅧杢求䕁䅷兡あ䝁䅕䅌杁䝁䅅䅉あ䝁䅕睙潂䝁䄴党あ䝁䅫兤瑂䍁䅁睚求䝁䄴党祂䝁䅅䅤療䡁䅉䅉浂䝁䄸杣杁䝁䄴兤橂䝁䅷党桂䡁䅉䅉瑂䝁䅕䅚灂䝁䅍兡畂䝁䅕䅉睂䡁䅉睢橂䝁䅕䅚ㅂ䡁䅉党穂䑁䅳䅉奂䝁䅕杢療䝁䄴兌硁䑁䅍睍獁䍁䅁兙杁䡁䅉兙歂䝁䅫睢睂䝁䅧兙祂䝁䄰兙橂䝁䅕兤あ䝁䅫睙桂䝁䅷䅉湂䝁䅅督杁䡁䅑睢杁䝁䅅督穂䝁䅕督穂䍁䅁䅣ㅂ䝁䅷兢療䝁䄴兙祂䡁䅫䅉浂䡁䅕杢橂䡁䅑兡療䝁䄴睏杁䕁䄴党ㅂ䡁䅉睢獂䝁䅫䅤求䍁䅷䅉桂䝁䄴䅉灂䝁䄴条求䝁䅍䅤桂䝁䅉䅢求䍁䅁兡瑂䝁䅅睚灂䝁䄴睚杁䝁䅅睚求䝁䄴䅤杁䡁䅑睢杁䝁䅫䅚求䝁䄴䅤灂䝁䅙入杁䡁䅑䅡求䍁䅁兙祂䝁䅕兙杁䡁䅣兡あ䝁䅧兡畂䍁䅁䅤潂䝁䅕䅉楂䡁䅉兙灂䝁䄴䅉㍂䝁䅧党祂䝁䅕䅉楂䝁䅷睢療䝁䅑䅉浂䝁䅷睢㍂䍁䅁䅡桂䡁䅍䅉楂䝁䅕党畂䍁䅁杙獂䝁䄸睙牂䝁䅕䅚杁䝁䄸杣杁䡁䅉党歂䡁䅕睙求䝁䅑䅉歂䡁䅕党杁䡁䅑睢杁䡁䅍䅤祂䝁䄸睡求䑁䅳䅉䑂䝁䅅杣歂䝁䅫睢獂䝁䅫䅤求䍁䅷䅉桂䝁䄴䅉灂䝁䄴条求䝁䅍䅤桂䝁䅉䅢求䍁䅁䅖橂䍁䄰兏㕁䝁䄰兌獂䝁䅅杙求䝁䅷党歂䍁䅁兡瑂䝁䅅睚灂䝁䄴睚杁䝁䅅睚求䝁䄴䅤杁䡁䅑睢杁䝁䅅督穂䝁䅕督穂䍁䅁杙獂䝁䄸睢歂䍁䅁杚獂䝁䄸睤杁䡁䅑睢杁䡁䅑䅡求䍁䅁兢ㅂ䡁䅍睙獂䝁䅕䅉療䝁䅙䅉あ䝁䅧党杁䝁䅧党桂䡁䅉䅤㝁䍁䅁兙畂䝁䅑䅉兂䙁䅫䅔䉂䙁䅉兓䝂䙁䅫䅌杁䝁䅅杢杁䕁䅙䅉硁䑁䅧兌獂䝁䅅杙求䝁䅷䅢求䝁䅑䅉兂䙁䅍兔䉂䍁䄰䅤桂䡁䅉睚求䡁䅑党歂䍁䅁䅕䙂䙁䅑䅉灂䝁䄰兙湂䝁䅫杢湂䍁䅁兙湂䝁䅕杢あ䍁䅁兤穂䝁䅕䅚杁䝁䅙睢祂䍁䅁兡瑂䝁䅅睚灂䝁䄴睚杁䝁䄸杚杁䙁䅁睕乂䕁䅅䅉睂䝁䄸督灂䡁䅑兡㉂䝁䅕兌獂䝁䅕督灂䝁䄸杢穂䍁䅁兡畂䍁䅁兢求䝁䄴䅉㍂䝁䅫䅤潂䍁䅁䅣祂䝁䄸督あ䝁䅅䅤求䍁䅁睙桂䝁䄴睙求䡁䅉杌杁䙁䅑䅡求䍁䅁睙療䝁䄰䅣桂䝁䄴入杁䝁䅅䅢穂䝁䄸䅉療䝁䅙杚求䡁䅉督杁䕁䅅兤あ䝁䄸兢桂䡁䅑党歂䍁䅁村療䝁䄴党杁䙁䅍睙桂䝁䄴䅉䩂䝁䄴䅚求䡁䅧䅉あ䝁䅧兙あ䍁䅁睙桂䝁䅷睙ㅂ䝁䅷兙あ䝁䅕督杁䡁䅑䅡求䍁䅁䅚灂䡁䅍党桂䡁䅍党杁䝁䅉兤祂䝁䅑党畂䍁䅁睢浂䍁䅁䅣祂䝁䄸督あ䝁䅅䅤求䍁䅁睙桂䝁䄴睙求䡁䅉䅉楂䡁䅫䅉歂䝁䅕䅤求䝁䅍䅤灂䝁䄴睚杁䝁䅅杢歂䍁䅁睙獂䝁䅅督穂䝁䅫杚㕂䝁䅫杢湂䍁䅁杙療䝁䄴党杁䡁䅍睙桂䝁䄴䅉あ䡁䅉兙橂䝁䅕杣杁䡁䅕䅣あ䝁䅅睡求䡁䅍䅉桂䡁䅍䅉瑂䝁䅕䅤桂䡁䅍䅤桂䡁䅑兡橂䍁䅁睢祂䍁䅁杙求䝁䄴兡湂䝁䄴䅉獂䝁䅕督灂䝁䄸杢穂䍁䅁兤穂䝁䅫杢湂䍁䅁兙畂䍁䅁兙祂䡁䅑兡浂䝁䅫睙灂䝁䅅䅢杁䝁䄴党ㅂ䡁䅉兙獂䍁䅁杢求䡁䅑睤療䡁䅉睡㝁䍁䅁杕䙂䕁䅷兓呂䙁䅑睔卂䍁䅁杚療䡁䅉䅉療䡁䅁兡療䝁䅫䅚瑁䝁䅫杢歂䡁䅕睙求䝁䅑䅉橂䝁䄸杢穂䡁䅑兡睂䝁䅅䅤灂䝁䄸杢㝁䍁䅁兙畂䝁䅑䅉桂䙁䅁杕偂䕁䄰兓呂䕁䅕䅌杁䝁䅅杢杁䝁䅅杣あ䝁䅫杚灂䝁䅍兡桂䝁䅷䅉灂䝁䄴䅤求䝁䅷䅢灂䝁䅣党畂䝁䅍党杁䝁䄰党歂䝁䅫睙桂䝁䅷䅉歂䝁䅕杤灂䝁䅍党杁䡁䅍睢浂䡁䅑睤桂䡁䅉党㝁䍁䅁兙畂䝁䅑䅉兂䙁䅫䅔䉂䙁䅉兓䝂䙁䅫䅉䉂䕁䅫䅌杁䝁䅅杢杁䕁䅅兓瑁䝁䅉兙穂䝁䅕䅚杁䝁䄰党歂䝁䅫睙桂䝁䅷䅉歂䝁䅕杤灂䝁䅍党杁䡁䅍睢浂䡁䅑睤桂䡁䅉党杁䡁䅑睢杁䡁䅁党祂䝁䅙睢祂䝁䄰䅉硂䡁䅕兙畂䡁䅑兡あ䝁䅅䅤灂䡁䅙党杁䝁䅅督穂䝁䅕督穂䝁䄰党畂䡁䅑䅉療䝁䅙䅉兂䙁䅍兔䉂䍁䅁䅕䙂䙁䅑睌䑂䙁䅑䅉灂䝁䄰兙湂䝁䅕督杁䝁䅫杢杁䡁䅁杣療䡁䅍䅤桂䡁䅑党杁䝁䅍兙畂䝁䅍党祂䍁䄴䅉䩂䝁䄴䅉桂䝁䅑䅚灂䡁䅑兡療䝁䄴䅌杁䝁䅫䅤杁䝁䅑党㉂䝁䅕䅢療䡁䅁督杁䑁䅅䅍㕁䑁䅕䅌杁䝁䅅䅉兂䙁䅍兔䉂䍁䄰䅤桂䡁䅉睚求䡁䅑党歂䍁䅁兡療䝁䅑兡畂䝁䅕兌硁䑁䅍免瑁䝁䅷兙楂䝁䅕䅢求䝁䅑䅉穂䝁䄰兙獂䝁䅷䅉瑂䝁䄸䅢求䝁䅍兤獂䝁䅕睏杁䙁䅁杔啂䑁䅉䅍睁䑁䅉䅌杁䝁䅅䅉祂䝁䅅䅚灂䝁䄸䅣潂䝁䅅杣瑂䝁䅅睙求䡁䅕䅤灂䝁䅍兙獂䍁䅁䅤潂䝁䅕杣桂䡁䅁入杁䡁䅑睢杁䡁䅑杣求䝁䅅䅤杁䝁䄰睑卂䙁䅁睑㝁䍁䅁䅕佂䙁䅑杍睁䑁䅁睍獁䍁䅁兙畂䍁䅁睕呂䙁䅑杕杁䡁䅑䅡求䡁䅉兙睂䡁䅫䅉あ䝁䅧兙あ䍁䅁䅤祂䝁䅕兙あ䡁䅍䅉睂䝁䅅䅤灂䝁䅕杢あ䡁䅍䅉㍂䝁䅫䅤潂䍁䅁睕呂䙁䅑杕瑁䡁䅁睢穂䝁䅫䅤灂䡁䅙党杁䝁䄴党ㅂ䡁䅉睢求䝁䄴䅚療䝁䅍杣灂䝁䄴党杁䡁䅑兤瑂䝁䄸杣穂䑁䅳䅉乂䕁䅳兌㉁䑁䅉䅎睁䍁䅷䅉桂䍁䅁杒杁䑁䅅䅏瑁䝁䅷兙楂䝁䅕䅢求䝁䅑䅉兂䕁䅕䅖杁䝁䅫兢桂䝁䅣兡畂䝁䅣䅉桂䝁䅣党畂䡁䅑䅉あ䝁䅧兙あ䍁䅁䅤桂䡁䅉睚求䡁䅑督杁䙁䅑兙ㅂ䍁䅁䅤桂䝁䄴睚獂䝁䅕督杁䝁䅫杢杁䕁䅅䅢㙂䝁䅧党灂䝁䄰党祂䉁杫督杁䝁䅑兡穂䝁䅕兙穂䝁䅕睏杁䕁䅷杔啂䕁䅧兌硁䑁䅍李穁䙁䅍䅌杁䝁䅅杢杁䝁䅙兡楂䡁䅉睢楂䝁䅷兙穂䡁䅑䅉桂䝁䅍䅤灂䡁䅙兙あ䝁䅫睢畂䍁䅁䅣祂䝁䄸䅤求䝁䅫杢獁䍁䅁兙獂䡁䅁䅡桂䍁䅁䅤桂䡁䅉睚求䡁䅑党歂䍁䅷䅉橂䝁䄸䅣睂䝁䅕杣瑁䑁䅙䅎杁䝁䅷兙楂䝁䅕䅢求䝁䅑䅉兂䕁䅕䅖杁䝁䅫兢桂䝁䅣兡畂䝁䅣䅉桂䝁䅣党畂䡁䅑睏杁䝁䅅杢歂䍁䅁杚獂䡁䅕杣睂䝁䅫杣灂䝁䅑兙㙂䍁䅁兤穂䝁䅕䅚杁䡁䅑睢杁䝁䅅督穂䝁䅕督穂䍁䅁杙獂䝁䄸睢歂䍁䅁杚獂䝁䄸睤杁䡁䅑睢杁䡁䅑䅡求䍁䅁䅡求䝁䅅杣あ䑁䅳杌杁䕁䅫䅤杁䝁䅧兙穂䍁䅁睙療䝁䅷䅢桂䝁䅉睢祂䝁䅅䅤灂䝁䄸杢杁䝁䅅睚祂䝁䅕党瑂䝁䅕杢あ䡁䅍䅉㍂䝁䅫䅤潂䍁䅁睒䙂䍁䅁䅓求䝁䅅䅢あ䝁䅧睙桂䡁䅉党㝁䍁䅁杔桂䝁䄴睢乂䝁䅅杙杁䙁䅑党橂䝁䅧杢療䝁䅷睢湂䡁䅫䅉䵂䝁䅫兢灂䡁䅑党歂䑁䅳䅉䑂䡁䅕杣灂䡁䅕兢㝁䍁䅁杕求䝁䅙䅢求䙁䅧兡療䝁䄴䅉乂䝁䅕䅚灂䝁䅍兙獂䍁䅷䅉䩂䝁䄴睙畁䑁䅳䅉兂䕁䄸兓佂䙁䅑睏杁䙁䅉党湂䝁䅕杢求䡁䅉睢畂䍁䅁䅕潂䝁䅅杣瑂䝁䅅睙求䡁䅕䅤灂䝁䅍兙獂䡁䅍䅌杁䕁䅫杢橂䑁䅳䅉桂䝁䄴䅚杁䙁䅉兙あ䝁䅫睢杁䙁䅑䅡求䡁䅉兙睂䝁䅕兤あ䝁䅫睙穂䍁䅁䅔䵂䕁䅍杌杁䙁䅑䅡求䍁䅁睙療䝁䄰䅣桂䝁䄴入杁䡁䅣兙穂䍁䅁杚療䡁䅕杢歂䝁䅕䅚杁䝁䅫杢杁䑁䅅兏ㅁ䑁䅙䅉桂䝁䄴䅚杁䝁䅫督杁䝁䅉兙穂䝁䅕䅚杁䝁䅫杢杁䕁䅉党歂䝁䅙睢祂䝁䅑䅌杁䕁䄰兙穂䡁䅍兙橂䝁䅧兤穂䝁䅕䅤あ䡁䅍杌䅁䙁呉䅁䵄䅂䅁䅔桂䡁䅍䅉坂䝁䅕睚桂䡁䅍䅉呂䝁䅅杢歂䡁䅍䅉䑂䝁䄸杣睂䍁䄴䅌杁䡁䅑睢湂䝁䅕䅤潂䝁䅕杣杁䡁䅣兡あ䝁䅧䅉灂䡁䅑督杁䡁䅍兤楂䡁䅍兡歂䝁䅫兙祂䝁䅫党穂䍁䅷䅉療䡁䅣杢穂䍁䅷䅉歂䝁䅕杤求䝁䅷睢睂䡁䅍䅌杁䝁䅅杢歂䍁䅁睢睂䝁䅕杣桂䡁䅑党穂䍁䅁兡畂䡁䅑党湂䡁䅉兙あ䝁䅕䅚杁䡁䅉党穂䝁䄸杣あ䡁䅍䅉灂䝁䄴䅉乂䝁䅅睙桂䝁䄸䅉桂䝁䄴䅚杁䙁䅍兡畂䝁䅣兙睂䝁䄸杣求䍁䄴䅉啂䝁䅧党杁䝁䅍睢瑂䡁䅁兙畂䡁䅫䅉療䡁䅣杢穂䍁䅁兙畂䝁䅑䅉療䡁䅁党祂䝁䅅䅤求䡁䅍䅉啂䝁䅧党杁䙁䅙党畂䝁䅕䅤灂䝁䅅杢杁䕁䄰兙橂䝁䅅睢杁䙁䅉党穂䝁䄸杣あ䍁䅁䅓療䡁䅑党獂䍁䅷䅉啂䝁䅧党杁䕁䅷睢畂䝁䅑睢畂䝁䅕杣杁䕁䄰兙橂䝁䅅睢獁䍁䅁䅖潂䝁䅕䅉兂䝁䅅杣灂䡁䅍兡桂䝁䄴䅉乂䝁䅅睙桂䝁䄸䅌杁䙁䅑䅡求䍁䅁䅕獂䝁䅅来桂䍁䅁兔桂䝁䅍兙療䍁䅁兙畂䝁䅑䅉䝂䝁䄸兤祂䍁䅁睕求䝁䅅督療䝁䄴督杁䕁䅧睢あ䝁䅕䅢杁䕁䄰兙橂䝁䅅睢獁䍁䅁兙畂䝁䅑䅉啂䝁䅧党杁䙁䅍兙畂䝁䅑督杁䕁䄰兙橂䝁䅅睢杁䝁䅫杢杁䕁䄰兙橂䝁䅅睢獁䍁䅁䅤潂䝁䅕䅉兂䝁䅕睢睂䝁䅷党婁䡉䅍䅉卂䝁䅕䅣ㅂ䝁䅉䅢灂䝁䅍䅉療䝁䅙䅉䑂䝁䅧兡畂䝁䅅睏杁䝁䅅杢歂䍁䅁兔桂䡁䅉兡畂䝁䅅䅉䍂䝁䅅入杁䙁䅍兙畂䝁䅑督杁䝁䅫杢杁䙁䅍兡畂䝁䅣兙睂䝁䄸杣求䍁䄴䅉䩂䡁䅑督杁䝁䅫杢あ䝁䅕睚祂䝁䅅䅤求䝁䅑䅉祂䝁䅕督療䡁䅉䅤穂䍁䅁杚求䝁䅅䅤ㅂ䡁䅉党杁䝁䅅睙橂䝁䄸兢瑂䝁䄸䅚桂䡁䅑兡療䝁䄴督獁䍁䅁睚桂䝁䄰兡畂䝁䅣䅌杁䝁䅕杢あ䝁䅕杣あ䝁䅅兡畂䝁䄰党畂䡁䅑䅉桂䝁䄴䅚杁䡁䅉党あ䝁䅅兡獂䍁䅁兢桂䝁䅷䅢穂䍁䅷䅉橂䝁䄸杢㉂䝁䅕杢あ䝁䅫睢畂䍁䅁兙畂䝁䅑䅉求䡁䅧䅡灂䝁䅉兡あ䝁䅫睢畂䍁䅁杚桂䝁䅍兡獂䝁䅫䅤灂䝁䅕督獁䍁䅁睙求䝁䅷党楂䡁䅉兡あ䡁䅫䅉橂䝁䅧党浂䍁䅁杣求䡁䅍䅤桂䡁䅕杣桂䝁䄴䅤穂䍁䅷䅉桂䝁䄴䅚杁䝁䄸䅤潂䝁䅕杣杁䝁䅅兢求䝁䄴兡あ䝁䅫党穂䍁䄴䅉啂䝁䅧党杁䝁䅍睢瑂䡁䅁兙畂䡁䅫䅉㍂䝁䅅督杁䝁䅙睢ㅂ䝁䄴䅚求䝁䅑䅉灂䝁䄴䅉硁䑁䅫䅏㑁䍁䅁兙畂䝁䅑䅉灂䡁䅍䅉楂䝁䅅督求䝁䅑䅉灂䝁䄴䅉䵂䝁䅅督杁䙁䅙党湂䝁䅅督獁䍁䅁杔求䡁䅙兙歂䝁䅅杌䅁䱁噧䅁獁睂䅁䅔桂䡁䅑䅤灂䝁䅍党杁䙁䅍党瑂䝁䅫睙療䝁䄴䅚ㅂ䝁䅍䅤療䡁䅉䅉䑂䝁䄸杣睂䝁䄸杣桂䡁䅑兡療䝁䄴䅌杁䡁䅑睢湂䝁䅕䅤潂䝁䅕杣杁䡁䅣兡あ䝁䅧䅉灂䡁䅑督杁䡁䅍兤楂䡁䅍兡歂䝁䅫兙祂䝁䅫党穂䍁䅷䅉歂䝁䅕杤求䝁䅷睢睂䡁䅍䅉桂䝁䄴䅚杁䡁䅍党獂䝁䅷督杁䡁䅍党瑂䝁䅫睙療䝁䄴䅚ㅂ䝁䅍䅤療䡁䅉䅉睂䡁䅉睢歂䡁䅕睙あ䡁䅍䅉灂䝁䄴䅉䉂䡁䅍兡桂䍁䅷䅉䙂䡁䅕杣療䡁䅁党獁䍁䅁兙畂䝁䅑䅉あ䝁䅧党杁䕁䅅兢求䡁䅉兡橂䝁䅅督畁䍁䅁䅖潂䝁䅕䅉橂䝁䄸兢睂䝁䅅杢㕂䍁䅁睢浂䝁䅙党祂䡁䅍䅉浂䝁䅫党獂䝁䅑䅉睂䡁䅉睢湂䡁䅉兙瑂䝁䄰兙楂䝁䅷党杁䝁䅣兙あ䝁䅕䅉桂䡁䅉杣桂䡁䅫督杁䡁䅑䅡桂䡁䅑䅉橂䝁䄸杢穂䝁䅫督あ䍁䅁睢浂䍁䅁杚療䡁䅕杣杁䡁䅁杣療䝁䅑兤橂䡁䅑䅉浂䝁䅅兢灂䝁䅷兡求䡁䅍䅌杁䝁䅫杢橂䝁䅷兤歂䝁䅫杢湂䍁䅁䅤潂䝁䅕䅉䵂䝁䅅䅤あ䝁䅫睙求䍁䅁睑求䡁䅉䅤ㅂ䡁䅍䅉桂䝁䄴䅚杁䕁䅕睑兂䍁䅷䅉乂䝁䅅睙潂䍁䅷䅉灂䕁䅍兒獁䍁䅁兙畂䝁䅑䅉䑂䡁䅉睢穂䡁䅍䅔灂䝁䄴睡畁䍁䅁兓あ䍁䅁兙獂䡁䅍睢杁䡁䅁杣療䡁䅙兡歂䝁䅕督杁䡁䅙兡歂䝁䅕睢杁䝁䅍睢畂䝁䄴党橂䡁䅑兡㉂䝁䅫䅤㕂䍁䅁兙睂䡁䅁䅢灂䝁䅍兙あ䝁䅫睢畂䍁䅁督睂䝁䅕睙灂䝁䅙兡橂䍁䅁督あ䝁䅅杢歂䝁䅅杣歂䍁䅁䅣祂䝁䄸䅚ㅂ䝁䅍䅤穂䍁䄴䅉䩂䝁䄴䅉桂䝁䅑䅚灂䡁䅑兡療䝁䄴䅌杁䡁䅑䅡求䍁䅁睙療䝁䄰䅣桂䝁䄴入杁䝁䅷兡橂䝁䅕杢穂䝁䅕督杁䝁䅫䅤穂䍁䅁䅤求䝁䅍䅡畂䝁䄸䅢療䝁䅣入杁䡁䅁睢祂䡁䅑杚療䝁䅷兡療䍁䅁䅤潂䡁䅉睢ㅂ䝁䅣䅡杁䡁䅍䅤桂䝁䄴䅚桂䡁䅉䅚杁䕁䅫䅕杁䝁䅅杢歂䍁䅁兓兂䍁䅁睙療䡁䅉党杁䝁䅷兡橂䝁䅕杢穂䝁䅫杢湂䍁䅷䅉睂䝁䅅䅤求䝁䄴䅤杁䝁䄰睢畂䝁䅕䅤灂䡁䅯兙あ䝁䅫睢畂䍁䅷䅉桂䝁䄴䅚杁䕁䅫䅕杁䡁䅍党祂䡁䅙兡橂䝁䅕督畁䍁䅁兓あ䍁䅁督求䝁䅷䅢穂䍁䅁兡あ䡁䅍䅉睂䡁䅉睢歂䡁䅕睙あ䡁䅍䅉歂䝁䅫杣求䝁䅍䅤獂䡁䅫䅉あ䝁䄸䅉橂䡁䅕督あ䝁䄸兢求䡁䅉督獁䍁䅁兙畂䝁䅑䅉灂䝁䄴䅚灂䡁䅉党橂䡁䅑䅢㕂䍁䅁䅤潂䡁䅉睢ㅂ䝁䅣䅡杁䝁䅅䅉畂䝁䅕䅤㍂䝁䄸杣牂䍁䅁睢浂䍁䅁兡畂䝁䅑党睂䝁䅕杢歂䝁䅕杢あ䍁䅁兢桂䝁䄴兤浂䝁䅅睙あ䡁䅕杣求䡁䅉督婁䍉䅁杣求䡁䅁杣求䡁䅍党畂䡁䅑兙あ䝁䅫杤求䡁䅍䅉桂䝁䄴䅚杁䝁䅫杢歂䝁䅕䅣求䝁䄴䅚求䝁䄴䅤杁䝁䅑兡穂䡁䅑杣灂䝁䅉兤あ䝁䄸杣穂䍁䄴䅉啂䝁䅧党杁䝁䅍睢瑂䡁䅁兙畂䡁䅫䅉睂䡁䅉兡瑂䝁䅅杣灂䝁䅷入杁䡁䅍党祂䡁䅙党穂䍁䅁睢祂䝁䅫睚灂䝁䄴兙獂䍁䅁党硂䡁䅕兡睂䝁䄰党畂䡁䅑䅉瑂䝁䅅杢ㅂ䝁䅙兙橂䡁䅑兤祂䝁䅕杣穂䍁䅁兡畂䍁䅁䅤潂䝁䅕䅉橂䝁䄸兢瑂䡁䅕杢灂䝁䅍兙あ䝁䅫睢畂䡁䅍䅉桂䝁䄴䅚杁䝁䅍睢瑂䡁䅁兤あ䝁䅫杢湂䍁䅷䅉橂䝁䄸杢穂䡁䅕兢求䡁䅉䅌杁䝁䅅杢歂䍁䅁兡畂䝁䅑兤穂䡁䅑杣灂䝁䅅䅢獁䍁䅁兙畂䝁䅑䅉桂䡁䅕䅤療䝁䄰睢あ䝁䅫杤求䍁䅁兢桂䡁䅉睡求䡁䅑督畁䍁䅁䅔桂䡁䅑䅤灂䝁䅍党杁䙁䅍党瑂䝁䅫睙療䝁䄴䅚ㅂ䝁䅍䅤療䡁䅉䅉䑂䝁䄸杣睂䝁䄸杣桂䡁䅑兡療䝁䄴䅉㍂䝁䅅督杁䝁䅫杢橂䝁䄸杣睂䝁䄸杣桂䡁䅑党歂䍁䅁兡畂䍁䅁免㕁䑁䅧睍杁䝁䅅杢歂䍁䅁兡穂䍁䅁䅡求䝁䅅䅚硂䡁䅕兙祂䡁䅑党祂䝁䅕䅚杁䝁䅫杢杁䕁䅧兡獂䝁䅷督楂䝁䄸杣療䍁䅷䅉偂䡁䅉党湂䝁䄸杢畁䅁䅁剄䅣䡁偧䅁䵂䝁䅕兔桂䝁䅫䅤祂䝁䅕䅉坂䝁䅅督橂䡁䅕䅢桂䡁䅉䅌杁䕁䅫杢橂䍁䄴䅉歂䝁䅕杤求䝁䅷睢睂䡁䅍䅌杁䝁䄰兙畂䡁䅕杚桂䝁䅍䅤ㅂ䡁䅉党穂䍁䅷䅉桂䝁䄴䅚杁䝁䄰兙祂䝁䅳党あ䡁䅍䅉瑂䝁䅕䅚灂䝁䅍兙獂䍁䅁䅚求䡁䅙兡橂䝁䅕督杁䝁䅅杢歂䍁䅁兡瑂䡁䅁䅢桂䝁䄴䅤穂䍁䅁兤穂䝁䅕䅚杁䝁䅫杢杁䡁䅑䅡求䍁䅁杚灂䝁䅕䅢歂䍁䅁睢浂䍁䅁杤桂䡁䅍睙ㅂ䝁䅷兙祂䍁䅁督ㅂ䡁䅉睚求䡁䅉入杁䡁䅣睢祂䝁䅷䅚㍂䝁䅫䅚求䍁䄴䅉䩂䡁䅑䅉療䝁䅙杚求䡁䅉督杁䝁䅧兤瑂䝁䅅杢杁䝁䅍兙歂䝁䅅杤求䡁䅉䅉あ䝁䅫督穂䡁䅕党杁䝁䅍杣㕂䝁䄸䅣祂䝁䅕督求䡁䅉杤桂䡁䅑兡療䝁䄴䅉穂䝁䅕杣㉂䝁䅫睙求䡁䅍睏杁䝁䅅杢湂䝁䅫睢穂䝁䅍睢睂䝁䅕䅌杁䝁䅅䅉浂䝁䅫杙求䡁䅉睢睂䡁䅑兡橂䍁䅁睙桂䡁䅑䅡求䡁䅑党祂䍁䅁兤穂䝁䅕䅚杁䝁䅙睢祂䍁䅁杤灂䝁䅕睤灂䝁䄴睚杁䡁䅑䅡求䍁䅁䅢ㅂ䝁䄰党畂䍁䅁睢浂䍁䅁兙杁䝁䅉䅢療䝁䄸䅚杁䡁䅙党穂䡁䅍党獂䑁䅳䅉求䝁䄰杙療䝁䅷党橂䡁䅑睢瑂䡁䅫䅉橂䝁䅅䅤潂䝁䅕䅤求䡁䅉督杁䡁䅑睢杁䡁䅉党瑂䝁䄸杤求䍁䅁杙獂䝁䄸睢歂䍁䅁睙獂䝁䄸䅤穂䍁䅁杚祂䝁䄸兢杁䝁䅅杣あ䝁䅕杣灂䝁䅕督㝁䍁䅁䅤潂䡁䅉睢瑂䝁䅉党橂䡁䅑睢瑂䡁䅫䅉橂䝁䅅䅤潂䝁䅕䅤求䡁䅉督杁䝁䅙睢祂䍁䅁杣求䝁䄰睢㉂䝁䅫杢湂䍁䅁䅤潂䡁䅉睢瑂䝁䅉兡杁䝁䅫杢杁䡁䅑䅡求䍁䅁杤求䝁䄴睢ㅂ䡁䅍䅉穂䡁䅫督あ䝁䅕兢㝁䍁䅁睢橂䝁䅍䅢ㅂ䡁䅍兡療䝁䄴䅉橂䝁䅅䅤潂䝁䅕䅤求䡁䅉督杁䡁䅑䅡桂䡁䅑䅉あ䝁䅕兢睂䝁䄸杣桂䡁䅉兡獂䡁䅫䅉療䝁䅍睙獂䡁䅕䅚求䍁䅁䅤潂䝁䅕䅉楂䝁䅷睢療䝁䅑䅉浂䝁䅷睢㍂䑁䅳䅉桂䝁䄴䅚杁䡁䅁党祂䝁䅙兤穂䝁䅫睢畂䍁䅁睙桂䡁䅑䅡求䡁䅑党祂䡁䅍䅉あ䝁䄸䅉睂䝁䅕杣浂䡁䅕督求䍁䅁䅤潂䝁䅕䅉楂䝁䅷睢療䝁䅑䅉桂䝁䄴䅚杁䝁䄸䅤潂䝁䅕杣杁䝁䅙䅢ㅂ䝁䅫䅚穂䍁䅁兡畂䡁䅑睢杁䡁䅑䅡求䍁䅁杤桂䡁䅍睙ㅂ䝁䅷兙あ䡁䅕杣求䍁䄴䅉啂䝁䅧党杁䝁䅍睢瑂䡁䅁兙畂䡁䅫䅉桂䝁䅷督療䍁䅁䅣祂䝁䄸杤灂䝁䅑党穂䍁䅁兙祂䡁䅑党湂䡁䅉兙浂䡁䅑䅉楂䝁䅫睢獂䝁䄸睚灂䝁䅍䅉湂䡁䅉兙浂䡁䅑䅌杁䝁䅅䅉楂䝁䄸杤灂䝁䄴党杁䝁䅍兙祂䝁䄸䅤灂䝁䅑䅉桂䡁䅉䅤求䡁䅉入杁䡁䅕督求䝁䅑䅉浂䝁䄸杣杁䝁䅑兡桂䝁䅷入穂䝁䅫督杁䝁䅅睙橂䝁䅕督穂䑁䅳䅉奂䝁䅕杢療䙁䅍兤祂䝁䅕䅉楂䝁䅫睢獂䝁䄸睚灂䝁䅍䅉睂䝁䅅䅤橂䝁䅧党穂䍁䅷䅉ㅂ䡁䅍党歂䍁䅁杚療䡁䅉䅉橂䝁䅷睢穂䡁䅕杣求䍁䅁睢浂䍁䅁杤求䡁䅍督求䝁䅷督杁䝁䅅杚あ䝁䅕杣杁䡁䅍兤祂䝁䅣兡橂䝁䅅䅢杁䝁䅫杢あ䝁䅕杣㉂䝁䅕杢あ䝁䅫睢畂䑁䅳䅉坂䝁䅅督橂䡁䅕睑求䝁䅷䅉桂䝁䄴䅚杁䕁䅍兙祂䝁䅑兡療䕁䅍党獂䍁䅁杙灂䝁䄸䅢療䝁䅣兡橂䍁䅁䅣桂䡁䅑睙潂䝁䅕督獁䍁䅁兤穂䝁䅕䅚杁䝁䅫杢杁䡁䅙党穂䡁䅍党獂䍁䅁杣求䡁䅁兙灂䡁䅉䅌杁䝁䅧党桂䡁䅉䅤杁䡁䅉党睂䝁䅅兡祂䍁䅁兙畂䝁䅑䅉祂䝁䅕睙療䝁䄴督あ䡁䅉兤橂䡁䅑兡療䝁䄴䅌杁䝁䅅杢歂䍁䅁杢求䝁䄸杢桂䡁䅑兙獂䍁䅁杣求䡁䅁兙灂䡁䅉督㝁䍁䅁睙桂䡁䅉䅚灂䝁䄸杤桂䡁䅍睙ㅂ䝁䅷兙祂䍁䅁䅣桂䡁䅑睙潂䝁䅕督㝁䍁䅁睙桂䡁䅉睢あ䝁䅫䅚杁䡁䅍䅡ㅂ䝁䄴䅤穂䍁䅁䅤潂䝁䅅䅤杁䡁䅑党瑂䡁䅁睢祂䝁䅅杣灂䝁䅷入杁䡁䅍䅡ㅂ䝁䄴䅤杁䡁䅑䅡求䍁䅁杙獂䝁䄸睢歂䍁䅁䅤療䍁䅁䅤潂䝁䅕䅉楂䡁䅉兙灂䝁䄴䅉歂䡁䅕杣灂䝁䄴睚杁䡁䅑䅡求䍁䅁杣求䝁䄰睢㉂䝁䅅䅢杁䝁䄸杚杁䡁䅁䅢桂䡁䅅兤求䍁䅁兡畂䍁䅁兙杁䝁䅍兙祂䝁䄸䅤灂䝁䅑䅉求䝁䄴䅚桂䡁䅉䅤求䡁䅉党橂䡁䅑睢瑂䡁䅫䅉穂䡁䅕杣湂䝁䅕杣㕂䑁䅳䅉楂䝁䅫睢穂䡁䅫杢あ䝁䅧党あ䝁䅫睙杁䡁䅙兙穂䝁䅍兤獂䝁䅅杣杁䝁䅣杣桂䝁䅙䅤杁䝁䅫杢歂䝁䅫睙桂䡁䅑党歂䍁䅁杚療䡁䅉䅉獂䝁䄸睤求䡁䅉䅉求䡁䅧䅤祂䝁䅕兢灂䡁䅑入杁䝁䅉入睂䝁䅅督穂䍁䅁兙畂䝁䅑䅉歂䝁䅫兙獂䡁䅫督灂䡁䅍䅉桂䝁䅍睙求䡁䅍督㝁䍁䅁兙畂䝁䅑䅉㉂䝁䅅督橂䡁䅕䅢桂䡁䅉䅉湂䡁䅉兙浂䡁䅑督杁䡁䅕督求䝁䅑䅉あ䝁䄸䅉楂䡁䅫䅣桂䡁䅍督杁䝁䄸杣杁䡁䅉党睂䝁䅷兙橂䝁䅕䅉歂䝁䅫督求䝁䅅督求䝁䅑䅉桂䡁䅉䅤求䡁䅉兡求䡁䅍杌杁䕁䅫杢杁䝁䅅䅚歂䝁䅫䅤灂䝁䄸杢獁䍁䅁兡あ䍁䅁睢浂䝁䅙党祂䡁䅍䅉祂䝁䅅䅚灂䝁䄸䅣桂䡁䅅兤求䍁䅁䅤桂䡁䅁党獁䍁䅁兙杁䝁䄰党歂䝁䅫睙桂䝁䅷兌湂䡁䅉兙歂䝁䅕䅉あ䝁䅅䅣求䍁䅁兙睂䡁䅁䅢灂䝁䅕䅚杁䡁䅑睢杁䡁䅑䅡求䍁䅁督牂䝁䅫杢杁䡁䅑䅡桂䡁䅑䅉求䝁䄴兙楂䝁䅷党穂䍁䅁督ㅂ䡁䅉睚求䝁䄸杢穂䍁䅁兙畂䝁䅑䅉灂䝁䄴䅤求䡁䅉杤求䝁䄴䅤灂䝁䄸杢桂䝁䅷兡穂䡁䅑督杁䡁䅑睢杁䝁䅍杣療䡁䅍督瑁䡁䅉党浂䝁䅕杣杁䝁䅉党あ䡁䅣党求䝁䄴䅉あ䝁䅧党杁䝁䅫杢穂䝁䅫䅚求䍁䅁兙畂䝁䅑䅉あ䝁䅧党杁䝁䄸兤あ䡁䅍兡歂䝁䅕䅉療䝁䅙䅉桂䍁䅁䅣桂䡁䅑兡求䝁䄴䅤婁䡉䅍䅉楂䝁䄸䅚㕂䍁䅁兙畂䝁䅑䅉桂䝁䅷䅢療䡁䅣督杁䡁䅑䅡求䝁䄰䅉あ䝁䄸䅉獂䝁䄸睙桂䡁䅑党杁䡁䅑杣灂䝁䅉兤あ䝁䅅杣灂䝁䅕督杁䝁䄸杣杁䝁䅷党穂䝁䅫睢畂䡁䅍䅉楂䝁䅕杢求䝁䅅䅤潂䍁䅁䅤潂䝁䅕䅉穂䝁䅳兡畂䍁䄴䅉䝂䡁䅕杣あ䝁䅧党祂䍁䅷䅉あ䝁䅧党杁䝁䅍睢瑂䡁䅁兙畂䡁䅫䅉睂䡁䅉睢㉂䝁䅫䅚求䡁䅍䅉㉂䝁䅅䅢㉂䡁䅕䅢療䡁䅑睢瑂䝁䅕督獁䍁䅁睤潂䝁䅫睙潂䍁䅁睙ㅂ䡁䅑䅉療䡁䅉䅉歂䝁䅫督祂䡁䅕䅣あ䍁䅁杤桂䝁䅷杤求䡁䅍䅉灂䝁䄴䅉あ䝁䅧党杁䡁䅍兙睂䝁䅧党畂䝁䄸兤穂䍁䅁杤求䝁䅫杢杁䡁䅑睢杁䝁䅙兤畂䝁䅍䅤灂䝁䄸杢杁䝁䅅督杁䝁䅅杢杁䝁䅅杣あ䝁䅕杣㕂䍁䅁䅤療䍁䅁睙桂䡁䅉杣㕂䍁䅁杙獂䝁䄸睢歂䍁䅁䅣桂䡁䅍䅤杁䝁䅑兡穂䝁䅕兙穂䝁䅕䅚杁䝁䅅杣あ䝁䅕杣灂䝁䅕督杁䡁䅑睢杁䡁䅑䅡求䍁䅁䅢療䡁䅣党祂䍁䅁䅢求䝁䅣䅉療䡁䅉䅉あ䝁䅧党杁䝁䅙睢療䡁䅑睏杁䝁䅅杢歂䍁䅁睙獂䝁䄸督ㅂ䡁䅉党杁䡁䅍入穂䡁䅑党瑂䡁䅍䅉あ䝁䄸䅉桂䡁䅑䅤桂䝁䅍䅡杁䡁䅙党穂䡁䅍党獂䡁䅍䅉あ䝁䄸䅉療䝁䄴党杁䝁䅅杢療䡁䅑䅡求䡁䅉䅉㍂䝁䅫䅤潂䍁䅁䅤灂䡁䅑兙畂䝁䅫兤瑂䍁䅁睙獂䝁䅫䅣穂䍁䅁兡畂䡁䅍䅤求䝁䅅䅚杁䝁䄸杚杁䡁䅍兤あ䡁䅕杣求䡁䅍杌杁䕁䅫䅤杁䝁䄰兙祂䝁䅳党あ䡁䅍䅉灂䡁䅑督杁䡁䅁杣療䝁䅑兤橂䡁䅑督杁䡁䅑䅡祂䝁䄸兤湂䝁䅧䅉桂䍁䅁䅚灂䡁䅉党橂䡁䅑䅉穂䝁䅅䅢求䡁䅍䅉浂䝁䄸杣橂䝁䅕䅉桂䝁䄴䅚杁䝁䅑兡穂䡁䅑杣灂䝁䅉兤あ䝁䄸杣穂䍁䄴䅉啂䝁䅧党杁䝁䅍睢瑂䡁䅁兙畂䡁䅫䅉㍂䝁䅅督杁䝁䅙睢祂䝁䄰党祂䝁䅷入杁䝁䅳杢療䡁䅣杢杁䝁䅅督杁䙁䅙兙穂䝁䅍兤あ䝁䅕睙潂䍁䅷䅉䩂䝁䄴睙畁䍁䅁兙畂䝁䅑䅉橂䝁䅧兙畂䝁䅣党歂䍁䅁兡あ䡁䅍䅉畂䝁䅅兢求䍁䅁䅤療䍁䅁䅔求䕁䄰兙灂䡁䅑杣求䍁䅁杖桂䡁䅍睙ㅂ䝁䅷兙祂䍁䅷䅉䩂䝁䄴睙畁䍁䅁兡畂䍁䅁兑睂䡁䅉兡獂䍁䅁杍睁䑁䅁免畁䍁䅁䅔求䕁䄰兙灂䡁䅑杣求䍁䅁杖桂䡁䅍睙ㅂ䝁䅷兙祂䍁䅷䅉䩂䝁䄴睙畁䍁䅁睤桂䡁䅍䅉灂䝁䄴睙療䡁䅉䅣療䡁䅉兙あ䝁䅕䅚杁䝁䅫杢杁䑁䅅兏㑁䑁䅍䅉桂䝁䄴䅚杁䝁䅫督杁䝁䅧党桂䝁䅑兣ㅂ䝁䅅杣あ䝁䅕杣求䝁䅑䅉灂䝁䄴䅉䍂䡁䅕杣獂䝁䅫杢湂䡁䅑睢畂䍁䅷䅉乂䝁䅅督穂䝁䅅睙潂䡁䅕督求䡁䅑䅤穂䍁䄴䅁䱃䅆䅁朹䄰䕁䅷党桂䡁䅉䅉䑂䝁䄸杣睂䝁䄸杣桂䡁䅑兡療䝁䄴䅉歂䝁䅕督灂䝁䅣杢穂䍁䅷䅉歂䝁䅕杤求䝁䅷睢睂䡁䅍䅌杁䝁䅕杢湂䝁䅫杢求䝁䅕杣穂䍁䅷䅉瑂䝁䅅杢ㅂ䝁䅙兙橂䡁䅑兤祂䝁䅕督獁䍁䅁兙穂䡁䅍党瑂䝁䅉䅢求䡁䅍䅌杁䝁䅅杢歂䍁䅁督ㅂ䡁䅁䅣獂䝁䅫党穂䍁䅁兙ㅂ䡁䅑睢瑂䝁䄸䅤灂䡁䅙党杁䡁䅍党桂䡁䅑兡畂䝁䅣䅌杁䝁䅅杢歂䍁䅁党獂䝁䅕睙あ䡁䅉兡橂䝁䅅䅢杁䝁䅑兡穂䡁䅑杣灂䝁䅉兤あ䝁䅫睢畂䍁䅁督㕂䡁䅍䅤求䝁䄰督杁䝁䅅杢歂䍁䅁杣求䝁䅷兙あ䝁䅕䅚杁䝁䅍睢瑂䡁䅁睢畂䝁䅕杢あ䡁䅍䅉浂䝁䄸杣杁䝁䅅兤あ䝁䄸兢療䡁䅑兡㉂䝁䅕䅉療䡁䅉兡湂䝁䅫杢桂䝁䅷䅉求䡁䅅兤灂䡁䅁兢求䝁䄴䅤杁䝁䄰兙畂䡁䅕杚桂䝁䅍䅤ㅂ䡁䅉党祂䡁䅍䅉灂䝁䄴䅉佂䝁䄸杣あ䝁䅧䅉䉂䝁䄰党祂䝁䅫睙桂䍁䅷䅉䙂䡁䅕杣療䡁䅁党獁䍁䅁兑浂䡁䅉兡橂䝁䅅䅌杁䕁䅅督灂䝁䅅䅌杁䝁䅅杢歂䍁䅁睕療䡁䅕䅤潂䍁䅁兑瑂䝁䅕杣灂䝁䅍兙畁䍁䅁兓あ䡁䅍䅉呂䝁䅕兙あ䝁䅫杢湂䍁䅁督求䝁䅣兢求䝁䄴䅤杁䝁䄸杚浂䝁䅕杣穂䍁䅁督求䝁䅅䅤杁䡁䅍入穂䡁䅑党瑂䡁䅍䅌杁䡁䅍党桂䡁䅑䅉穂䡁䅕杙穂䡁䅫督あ䝁䅕兢穂䍁䅷䅉牂䝁䅕入穂䝁䅕兙あ䍁䅁睙療䝁䄰䅣療䝁䄴党畂䡁䅑督獁䍁䅁督求䝁䅅䅤杁䡁䅑杣灂䝁䄰䅉橂䝁䄸杤求䡁䅉督獁䍁䅁督求䝁䅅䅤杁䝁䄰党橂䝁䅧兙畂䝁䅫督瑂䡁䅍䅌杁䡁䅍党桂䡁䅑䅉浂䝁䄸兙瑂䡁䅍䅌杁䝁䅅杢歂䍁䅁䅡求䝁䅅䅚祂䝁䅕督あ䡁䅍䅌杁䝁䅅督杁䡁䅣党獂䝁䅷䅉桂䡁䅍䅉穂䡁䅕杣浂䝁䅅睙求䍁䅁兢桂䡁䅑党祂䝁䅫兙獂䡁䅍䅌杁䡁䅍兤橂䝁䅧䅉桂䡁䅍䅉獂䝁䅕兙あ䝁䅧党祂䍁䅁兙畂䝁䅑䅉浂䝁䅅杙祂䝁䅫睙杁䝁䅙睢祂䍁䅁兙ㅂ䡁䅑睢瑂䝁䄸杙灂䝁䅷党穂䍁䅁兙畂䝁䅑䅉獂䝁䅫睚潂䡁䅑䅉あ䡁䅉兤橂䝁䅳督獁䍁䅁睙療䝁䄰䅣桂䝁䅍䅤杁䝁䅍兙祂䡁䅍䅌杁䡁䅁兡橂䝁䅳兌ㅂ䡁䅁䅉あ䡁䅉兤橂䝁䅳督獁䍁䅁兙畂䝁䅑䅉穂䡁䅁睢祂䡁䅑䅉ㅂ䡁䅑兡獂䝁䅫䅤㕂䍁䅁杤求䝁䅧兡橂䝁䅷党穂䍁䄴䅉啂䝁䅧党杁䝁䅍睢瑂䡁䅁兙畂䡁䅫升穂䍁䅁兒瑁䙁䅍入穂䡁䅑党瑂䡁䅍䅉穂䝁䅕睚瑂䝁䅕杢あ䍁䅁䅣祂䝁䄸杤灂䝁䅑党穂䍁䅁党獂䝁䅕睙あ䡁䅉兡橂䝁䅅䅢杁䝁䅑兡穂䡁䅑杣灂䝁䅉兤あ䝁䅫睢畂䍁䅁兙畂䝁䅑䅉橂䝁䄸杢畂䝁䅕睙あ䝁䅫睢畂䍁䅁督㕂䡁䅍䅤求䝁䄰督杁䡁䅑䅡桂䡁䅑䅉祂䝁䄸兤あ䝁䅕䅉求䝁䅷党橂䡁䅑杣灂䝁䅍兙獂䍁䅁督灂䝁䅣杢桂䝁䅷督杁䝁䅅杢歂䍁䅁杢求䡁䅑睤療䡁䅉睡穂䑁䅳䅉桂䝁䄴䅚杁䝁䄰兙畂䝁䅅睚求䍁䅁党獂䝁䅕睙あ䡁䅉兡橂䝁䅅䅢杁䡁䅁睢㍂䝁䅕杣杁䡁䅣兡あ䝁䅧兡畂䍁䅁䅤潂䝁䅕䅉㉂䝁䅕䅡灂䝁䅍䅢求䍁䅁杚療䡁䅉䅉㉂䝁䅅杣灂䝁䄸兤穂䍁䅁䅣療䡁䅣党祂䡁䅑杣桂䝁䅫杢穂䍁䄴䅉啂䝁䅧兡穂䍁䅁督求䝁䅣兢求䝁䄴䅤婁䡉䅍䅉睂䡁䅉睢歂䡁䅕睙あ䡁䅍䅉橂䝁䄸兢睂䡁䅉兡穂䝁䅕䅉㍂䝁䅫杣求䍁䅁䅡桂䡁䅉杢求䡁䅍督求䡁䅍䅌杁䡁䅑党祂䝁䄰兡畂䝁䅅䅢穂䍁䅁兙畂䝁䅑䅉橂䝁䄸杢畂䝁䅕睙あ䝁䄸杣穂䍁䅷䅉求䝁䄴睚灂䝁䄴党求䡁䅉党歂䍁䅁睙療䝁䄰䅣療䝁䄴党畂䡁䅑督獁䍁䅁兙畂䝁䅑䅉煂䡁䅕杢橂䡁䅑兡療䝁䄴䅉楂䝁䄸䅥求䡁䅍睏杁䝁䅕䅢求䝁䅍䅤祂䝁䄸杢灂䝁䅍䅉穂䡁䅫督あ䝁䅕兢杁䡁䅁杣療䝁䅑兤橂䡁䅑督獁䍁䅁兡畂䝁䅍䅢ㅂ䝁䅑兡畂䝁䅣䅉楂䝁䄸䅚㕂䍁䅁䅚療䝁䄰兙灂䝁䄴䅉橂䝁䄸杢あ䡁䅉睢獂䍁䅁兢療䝁䅑兤獂䝁䅕督獁䍁䅁督瑂䝁䅅杣あ䍁䅁兙畂䝁䅑䅉睂䝁䅅督穂䝁䅫杤求䍁䅁条ㅂ䝁䄴睙あ䝁䅫睢畂䍁䅁杙療䡁䅧党穂䍁䅷䅉湂䝁䅅䅤求䡁䅣兙㕂䍁䅁兙畂䝁䅑䅉橂䝁䄸兢瑂䡁䅕杢灂䝁䅍兙あ䝁䅫睢畂䍁䅁兢療䝁䅑兤獂䝁䅕督獁䍁䅁兡畂䡁䅑党湂䡁䅉兙あ䝁䅕䅚杁䡁䅁睢㍂䝁䅕杣杁䝁䄰睢歂䡁䅕䅢求䡁䅍䅌杁䝁䅅杢歂䍁䅁䅡灂䝁䅣䅡杁䡁䅙睢獂䡁䅑兙湂䝁䅕䅉穂䡁䅣兡あ䝁䅍䅡灂䝁䄴睚杁䝁䅅杢歂䍁䅁䅣療䡁䅣党祂䍁䅁睙療䝁䄴䅤祂䝁䄸䅢杁䡁䅍入穂䡁䅑党瑂䡁䅍杌杁䕁䅫䅤杁䝁䅅䅢穂䝁䄸䅉療䝁䅙杚求䡁䅉督杁䡁䅍睢浂䡁䅑睤桂䡁䅉党杁䝁䅅杢歂䍁䅁睙療䝁䄴杢求䝁䅍䅤求䝁䅑䅉穂䝁䅕杣㉂䝁䅫睙求䡁䅍䅉橂䝁䄸兢睂䡁䅉兡穂䝁䅫杢湂䍁䅁䅗求䡁䅙睢杁䕁䄰兙祂䝁䅳党あ䍁䅷䅉桂䝁䄴䅉灂䝁䄴兌㉂䝁䅕䅡灂䝁䅍䅢求䍁䅁睙療䝁䄰兢求䡁䅉睙求䍁䅁兙畂䝁䅑䅉穂䝁䅕杣㉂䝁䅫睙求䍁䅁䅣獂䝁䅅䅤浂䝁䄸杣瑂䑁䅳䅉桂䝁䄴䅚杁䡁䅍睢浂䡁䅑睤桂䡁䅉党杁䝁䅅杢歂䍁䅁督求䡁䅉杤灂䝁䅍党穂䍁䅁杚療䡁䅉䅉あ䝁䅧党杁䝁䅍䅢療䡁䅕䅚獁䍁䅁杤求䝁䅧兡橂䝁䅷党穂䍁䅷䅉桂䝁䄴䅚杁䝁䄰睢楂䝁䅫䅢求䍁䅁䅚求䡁䅙兡橂䝁䅕督畁䍁䅁兓畂䍁䅁兙歂䝁䅑兡あ䝁䅫睢畂䍁䅷䅉あ䝁䅧兡穂䍁䅁督求䝁䅣兢求䝁䄴䅤杁䡁䅁杣療䡁䅙兡歂䝁䅕督杁䝁䅍入楂䝁䅕杣穂䝁䅕睙ㅂ䡁䅉兡あ䡁䅫䅉穂䝁䄸杚あ䡁䅣兙祂䝁䅕睏杁䝁䅅䅚㉂䝁䅅杢橂䝁䅕䅚杁䡁䅙党潂䝁䅫睙獂䝁䅕䅉睂䝁䄸督灂䡁䅑兡療䝁䄴兡畂䝁䅣䅉浂䝁䄸杣杁䝁䅅兤あ䝁䄸兢桂䡁䅑党歂䍁䅁兙畂䝁䅑䅉桂䡁䅕䅤療䝁䄴睢瑂䝁䄸兤穂䍁䅁䅚祂䝁䅫杤灂䝁䄴睚杁䝁䅅䅣睂䝁䅷兡橂䝁䅅䅤灂䝁䄸杢穂䑁䅳䅉桂䝁䄴䅚杁䡁䅍䅡療䡁䅉䅤瑁䡁䅉兙畂䝁䅣党杁䝁䅍睢瑂䝁䄰兤畂䝁䅫睙桂䡁䅑兡療䝁䄴䅉桂䝁䄴䅚杁䝁䅍党獂䝁䅷兤獂䝁䅅杣杁䡁䅁杣療䡁䅑睢橂䝁䄸䅢穂䍁䅁杚療䡁䅉䅉㉂䝁䅕䅡灂䝁䅍䅢求䍁䅁睙療䝁䄴杢求䝁䅍䅤灂䡁䅙兡あ䡁䅫杌杁䕁䅫䅤杁䝁䄸杚浂䝁䅕杣穂䍁䅁兡あ䡁䅍䅉睂䡁䅉睢歂䡁䅕睙あ䡁䅍䅉桂䝁䄴䅚杁䡁䅍党祂䡁䅙兡橂䝁䅕督杁䡁䅕杢歂䝁䅕杣杁䡁䅑䅡求䍁䅁䅗䙂䙁䅙睔獁䍁䅁睒噂䕁䅫䅔䝂䕁䄸杕䕂䍁䅷䅉䙂䕁䅅睒䵂䕁䅕䅉偂䙁䅑䅖䉂䙁䅣兑獁䍁䅁睑療䝁䄴杚灂䝁䅣兤祂䕁䅕睋獁䍁䅁兓佂䙁䅑兖啂䕁䄰䅌杁䕁䅷兒䉂䙁䅉䅉䑂䕁䄸杔佂䕁䅕䅗噂䙁䅍䅖乂䍁䅷䅉䙂䙁䅧睔獁䍁䅁杓偂䙁䅕杕佂䕁䅕兗塂䕁䅅杕䙂䍁䅷䅉兂䡁䅉睢啂䝁䅕睙獁䍁䅁睕乂䕁䅅杕啂䍁䅁杓噂䕁䄴睑啂䕁䅫睔佂䍁䅁村偂䙁䅧䅌杁䙁䅍䅖卂䙁䅕睑呂䙁䅕杕䙂䍁䅷䅉䉂䙁䅙兒佂䙁䅑兓佂䕁䄸䅌杁䝁䅅杢歂䍁䅁䅖求䙁䅧督あ䡁䅫䅢求䍁䅁杙祂䝁䅅杢歂䡁䅍杌杁䕁䅷党桂䡁䅉䅉䑂䝁䄸杣睂䝁䄸杣桂䡁䅑兡療䝁䄴䅉㍂䝁䅅督杁䝁䅙睢ㅂ䝁䄴䅚求䝁䅑䅉灂䝁䄴䅉硁䑁䅫免㍁䍁䅁兙畂䝁䅑䅉灂䡁䅍䅉潂䝁䅕兙歂䡁䅅兤桂䡁䅉䅤求䡁䅉党歂䍁䅁兡畂䍁䅁睕療䡁䅕䅤潂䝁䅙兡求䝁䅷䅚獁䍁䅁兔灂䝁䅍䅡灂䝁䅣兙畂䍁䄴䅁ㅂ睆䅁䉗䅁䕁䅷党湂䝁䅣党あ䡁䅑䅉流䍁䅁䅕獂䝁䅅䅤あ䍁䅷䅉䩂䝁䄴睙療䡁䅉䅣療䡁䅉兙あ䝁䅕䅚杁䝁䅑党穂䝁䅫睚畂䡁䅍䅌杁䝁䄰兙畂䡁䅕杚桂䝁䅍䅤ㅂ䡁䅉党穂䍁䅷䅉桂䝁䄴䅚杁䡁䅍党獂䝁䅷督杁䝁䅕杢湂䝁䅫杢求䝁䅕杣求䝁䅑䅉橂䝁䄸兢睂䝁䄸杢求䝁䄴䅤穂䍁䅁兙畂䝁䅑䅉睂䡁䅉睢歂䡁䅕睙あ䡁䅍䅉灂䝁䄴䅉あ䝁䅧党杁䙁䅕杢灂䡁䅑党歂䍁䅁睕あ䝁䅅䅤求䡁䅍䅌杁䕁䅕兤祂䝁䄸䅣求䍁䅷䅉䑂䝁䅧兡畂䝁䅅䅌杁䕁䅍兙畂䝁䅅䅚桂䍁䅷䅉乂䝁䅕䅥灂䝁䅍睢獁䍁䅁兙畂䝁䅑䅉灂䝁䄴䅤求䡁䅉杢桂䡁䅑兡療䝁䄴兙獂䝁䅷入畁䍁䅁兓あ䍁䅁睢睂䝁䅕杣桂䡁䅑党穂䍁䅁䅤潂䡁䅉睢ㅂ䝁䅣䅡杁䡁䅑䅡祂䝁䅕党杁䡁䅍党湂䝁䄰党畂䡁䅑督㙁䍁䅁村求䝁䅑䅚灂䝁䄴睚杁䙁䅁杣療䝁䅑兤橂䡁䅑督㝁䍁䅁睕睂䝁䅕睙灂䝁䅅䅢灂䡁䅯党歂䍁䅁䅕祂䝁䄸䅚ㅂ䝁䅍䅤穂䑁䅳䅉桂䝁䄴䅚杁䕁䅙兤祂䝁䄴兡あ䡁䅕杣求䍁䅷䅉䝂䝁䅷睢療䡁䅉兡畂䝁䅣䅉流䍁䅁䅖求䡁䅧䅤灂䝁䅷党杁䙁䅁杣療䝁䅑兤橂䡁䅑督畁䍁䅁䅖潂䝁䅕䅉橂䝁䄸兢睂䝁䅅杢㕂䍁䅁睢浂䝁䅙党祂䡁䅍䅉穂䡁䅑党求䝁䅷䅉祂䝁䄸䅚穂䍁䅷䅉歂䡁䅉兙㍂䝁䄴䅉㍂䝁䅫杣求䡁䅍䅌杁䡁䅍䅣求䝁䅍兡桂䝁䅷䅤㕂䍁䅁杚療䝁䅅兢杁䝁䅍䅡求䝁䄰兡橂䝁䅅䅢穂䍁䅁兙畂䝁䅑䅉桂䝁䅑䅚灂䡁䅑兡㉂䝁䅕督獁䍁䅁兡畂䝁䄴党祂䡁䅍䅣祂䝁䅫杢湂䡁䅍䅌杁䡁䅍䅣求䝁䅍兡桂䝁䅷䅤㕂䍁䅁杚療䝁䅅兢杁䝁䅙睢祂䍁䅁兤穂䝁䅕䅉灂䝁䄴䅉楂䝁䅕䅚歂䝁䅫杢湂䍁䅁兙畂䝁䅑䅉浂䡁䅕杣畂䝁䅫䅤ㅂ䡁䅉党獁䍁䅁䅣祂䝁䅫杤桂䡁䅑党杁䝁䅷兙楂䝁䅕䅢杁䝁䅙兡畂䝁䅫督潂䝁䅕䅚杁䝁䄰兙あ䡁䅑杣求䡁䅍督求䡁䅍䅌杁䡁䅉党桂䝁䅑入瑁䡁䅑睢瑁䝁䅅督穂䝁䅕兢楂䝁䅷党杁䝁䄰兙あ䡁䅑杣求䡁䅍督杁䝁䅙睢ㅂ䝁䄴䅚桂䡁䅑兡療䝁䄴督獁䍁䅁督あ䝁䅅䅤灂䝁䅍䅉浂䝁䄸兤畂䝁䅑兙あ䝁䅫睢畂䡁䅍䅌杁䝁䅅杢歂䍁䅁兙歂䝁䅯兤穂䡁䅑兙楂䝁䅷党杁䝁䅉党歂䡁䅍䅌杁䝁䅅督杁䡁䅣党獂䝁䅷䅉桂䡁䅍䅉瑂䝁䅅睙潂䝁䅫杢求䡁䅍䅉浂䝁䄸杣杁䡁䅁杣療䝁䅑兤橂䝁䅫杢湂䍁䅁兡畂䝁䄴党祂䡁䅍䅣祂䝁䅫杢湂䡁䅍睏杁䝁䅫杢歂䡁䅕督あ䡁䅉兡桂䝁䅷䅉穂䝁䅕睤灂䝁䄴睚杁䝁䅅杢歂䍁䅁兣ㅂ䝁䅫䅢あ䝁䅫杢湂䍁䅁兢桂䝁䅍䅡灂䝁䄴党穂䑁䅳䅉瑂䝁䅅䅤あ䡁䅉党穂䡁䅍兌睂䝁䅅睙牂䝁䅅睚灂䝁䄴睚㝁䍁䅁兙畂䝁䅑䅉湂䝁䅷兤求䍁䄰䅚祂䡁䅫兡畂䝁䅣䅉求䡁䅅兤灂䡁䅁兢求䝁䄴䅤杁䝁䅙睢祂䍁䅁杤桂䡁䅉兡療䡁䅕督杁䝁䅫杢歂䡁䅕督あ䡁䅉兡桂䝁䅷䅉ㅂ䡁䅍党祂䡁䅍䅉療䝁䅙䅉穂䡁䅑党求䝁䅷䅉祂䝁䄸䅚杁䝁䅅杢歂䍁䅁睤灂䡁䅉党獁䍁䅁兢桂䝁䄴兤浂䝁䅅睙あ䡁䅕杣求䡁䅉督杁䝁䄸杚杁䝁䅙兡畂䝁䅫督潂䝁䅕䅚杁䝁䅉党歂䝁䅑兡畂䝁䅣䅌杁䝁䅉党歂䝁䅑兡畂䝁䅣䅉楂䡁䅉兙畂䝁䅑督杁䝁䅅杢歂䍁䅁兢桂䡁䅑䅤祂䝁䅕督穂䍁䅁杣求䡁䅑兙灂䝁䅷党祂䡁䅍䅌杁䕁䅕兌橂䝁䄸兢瑂䝁䅕杣橂䝁䅕䅉祂䝁䅕䅤桂䝁䅫䅢求䡁䅉督獁䍁䅁杙灂䝁䅣䅉楂䝁䄸䅥杁䡁䅉党あ䝁䅅兡獂䝁䅕杣穂䍁䅷䅉歂䝁䅕䅣桂䡁䅉䅤瑂䝁䅕杢あ䍁䅁督あ䝁䄸杣求䡁䅍䅌杁䝁䅅杢歂䍁䅁䅡療䝁䄰党杁䝁䅫兢睂䡁䅉睢㉂䝁䅕兢求䝁䄴䅤杁䝁䅍党畂䡁䅑党祂䡁䅍杌杁䕁䅫䅤杁䝁䅅䅢穂䝁䄸䅉睂䡁䅉睢㉂䝁䅫䅚求䡁䅍䅉瑂䝁䅕睙潂䝁䅅杢灂䝁䅍兙獂䍁䅁兙畂䝁䅑䅉睂䝁䄴党ㅂ䝁䄰兙あ䝁䅫睙杁䝁䅷兤瑂䝁䅉兙祂䍁䅁督ㅂ䡁䅁䅣療䡁䅉䅤杁䝁䅅杢歂䍁䅁兢桂䡁䅍督桂䝁䅣党杁䡁䅍入穂䡁䅑党瑂䡁䅍䅉浂䝁䄸杣杁䝁䅅兤あ䝁䄸兢療䡁䅑兡㉂䝁䅕䅉穂䝁䅕兙あ䝁䅫杢湂䑁䅳䅉穂䝁䅕兙あ䍁䅁督ㅂ䡁䅍䅣求䝁䄴督灂䝁䄸杢杁䡁䅍入穂䡁䅑党瑂䡁䅍睏杁䝁䄰睢あ䝁䄸杣穂䍁䅁兙畂䝁䅑䅉桂䝁䅍䅤ㅂ䝁䅅䅤療䡁䅉督㝁䍁䅁睙桂䝁䅉䅢求䡁䅍睏杁䡁䅑兡あ䝁䅅杢灂䡁䅕兢獁䍁䅁杢灂䝁䅍睡求䝁䅷䅌杁䝁䅅杢歂䍁䅁督あ䝁䅅兡畂䝁䅷党穂䡁䅍兌穂䡁䅑党求䝁䅷䅉あ䡁䅕杙灂䝁䄴睚獁䍁䅁杚療䡁䅉兢求䝁䅑䅉あ䡁䅕杙求䡁䅍䅌杁䡁䅑兤楂䝁䅕䅉桂䡁䅍督求䝁䄰杙獂䝁䅫党穂䍁䅷䅉桂䝁䄴䅚杁䝁䅙䅢求䡁䅧兡楂䝁䅷党杁䝁䅯睢灂䝁䄴䅤杁䝁䅍睢瑂䡁䅁睢畂䝁䅕杢あ䡁䅍䅉浂䝁䄸杣杁䝁䅙䅢ㅂ䝁䅫䅚杁䝁䅍睢畂䡁䅙党㕂䝁䅅杢橂䝁䅕䅉穂䡁䅫督あ䝁䅕兢穂䑁䅳䅉桂䝁䄴䅚杁䝁䅕杢湂䝁䅫杢求䝁䅕杣求䝁䅑䅉潂䡁䅫䅚祂䝁䅅兤獂䝁䅫睙杁䝁䅍入獂䝁䅫杢歂䝁䅕杣穂䍁䅁䅤療䍁䅁兙ㅂ䡁䅑睢瑂䝁䄸杙灂䝁䅷党杁䝁䄸杣灂䝁䅣兡畂䝁䅅䅢杁䝁䅕兣ㅂ䝁䅫䅣瑂䝁䅕杢あ䍁䅁兢桂䝁䄴兤浂䝁䅅睙あ䡁䅕杣求䡁䅉督杁䍁䅧睔䙂䕁䄰督灁䍁䅁兙畂䝁䅑䅉穂䡁䅕䅣睂䝁䅷兡求䡁䅉督獁䍁䅁兙求䡁䅉睢穂䡁䅁兙橂䝁䅕䅉偂䕁䅕兔穂䍁䅁兙畂䝁䅑䅉穂䡁䅕䅣睂䝁䅷兡求䡁䅉督獁䍁䅁兙畂䝁䅑䅉瑂䝁䄸杙灂䝁䅷党杁䝁䅕兣ㅂ䝁䅫䅣瑂䝁䅕杢あ䍁䅁睔䙂䕁䄰督畁䍁䅁兓畂䍁䅁兙歂䝁䅑兡あ䝁䅫睢畂䍁䅷䅉あ䝁䅧党杁䝁䅍睢瑂䡁䅁兙畂䡁䅫䅉療䝁䅙杚求䡁䅉督杁䡁䅍䅤求䝁䅕䅢杁䝁䄰党橂䝁䅧兙畂䝁䅫督瑂䡁䅍䅉桂䝁䄴䅚杁䝁䄰睢あ䝁䅫睢畂䍁䅁䅡桂䡁䅉䅚㍂䝁䅅杣求䑁䅳䅉穂䡁䅁杣灂䝁䄴睚穂䍁䅁兙畂䝁䅑䅉穂䝁䅕兙あ䍁䅁督ㅂ䡁䅍䅣求䝁䄴督灂䝁䄸杢穂䑁䅳䅉橂䝁䄸兢睂䝁䄸杢求䝁䄴䅤穂䍁䅁兙畂䝁䅑䅉睂䡁䅉兡㉂䝁䅅䅤求䍁䅁䅢桂䝁䅉党獂䍁䅁杚灂䝁䄴兡穂䝁䅧党歂䍁䅁睚療䝁䄸䅚穂䍁䅁杚療䡁䅉䅉穂䝁䄸杚あ䍁䅁督求䝁䅅䅤灂䝁䄴睚㝁䍁䅁杙桂䡁䅍党穂䍁䅷䅉橂䝁䄸䅢ㅂ䝁䄰杢穂䍁䅷䅉楂䝁䅅睙牂䍁䅁杣求䡁䅍䅤穂䍁䅷䅉橂䝁䅅督あ䝁䅕杣穂䍁䅷䅉桂䝁䄴䅚杁䝁䅙杣桂䝁䄰党穂䍁䅁杚療䡁䅉䅉療䝁䅙杚灂䝁䅍党杁䝁䅍䅡桂䝁䅫杣穂䑁䅳䅉橂䝁䄸杢あ䡁䅉睢獂䍁䅁䅚求䡁䅙兡橂䝁䅕督杁䝁䅙睢祂䍁䅁睙潂䝁䅅兡祂䡁䅍睏杁䝁䅅杢歂䍁䅁睙桂䡁䅉䅣求䡁䅑䅉橂䡁䅕督潂䝁䅫睢畂䍁䅁兙畂䝁䅑䅉潂䝁䅅杣歂䍁䅁督ㅂ䡁䅉杚桂䝁䅍党杁䝁䅙䅢療䝁䄸杣灂䝁䄴睚杁䡁䅕杢歂䝁䅕杣獂䝁䅅入瑂䝁䅕杢あ䍁䅷䅉穂䡁䅑杣ㅂ䝁䅍䅤ㅂ䡁䅉兙獂䍁䅁杚桂䝁䅉杣灂䝁䅍督獁䍁䅁兙畂䝁䅑䅉湂䝁䅕睢杁䝁䅍睢瑂䡁䅁睢畂䝁䅕杢あ䡁䅍䅉浂䝁䄸杣杁䝁䄰兙畂䡁䅕杚桂䝁䅍䅤ㅂ䡁䅉党祂䡁䅍䅉療䝁䅙䅉ㅂ䡁䅁䅡療䝁䅷督あ䝁䅕杣求䝁䅑䅉桂䝁䄴䅚杁䝁䄸杚浂䝁䅫睙求䍁䅁杚ㅂ䡁䅉杢灂䡁䅑兤祂䝁䅕䅌杁䝁䅙䅢療䝁䄸杣灂䝁䄴睚杁䡁䅉党あ䝁䅅兡獂䝁䅕杣穂䍁䅁兙畂䝁䅑䅉歂䝁䅫督あ䡁䅉兡楂䡁䅕䅤療䡁䅉督獁䍁䅁睙療䝁䄴䅤祂䝁䅅睙あ䝁䄸杣穂䍁䅷䅉獂䝁䅅杢歂䡁䅍睙桂䡁䅁党祂䡁䅍䅌杁䡁䅉睢桂䝁䅑䅉橂䝁䄸杢穂䡁䅑杣ㅂ䝁䅍䅤灂䝁䄸杢杁䝁䅍睢瑂䡁䅁兙畂䝁䅫党穂䍁䅷䅉祂䝁䅕䅤桂䝁䅫䅢求䡁䅉督獁䍁䅁睚療䡁䅙党祂䝁䄴兢求䝁䄴䅤杁䝁䅅睚求䝁䄴睙灂䝁䅕督獁䍁䅁兙畂䝁䅑䅉瑂䝁䅅䅤あ䡁䅉党穂䡁䅍䅉桂䝁䄴䅚杁䝁䅙兤祂䝁䄴兡あ䡁䅕杣求䍁䅁䅣祂䝁䄸䅚ㅂ䝁䅍党祂䡁䅍䅌杁䝁䅅督杁䡁䅣党獂䝁䅷䅉桂䡁䅍䅉瑂䝁䅅杢ㅂ䝁䅙兙橂䡁䅑兤祂䝁䅕杣穂䍁䅁睢浂䍁䅁䅣桂䝁䅍睡桂䝁䅣兡畂䝁䅣䅌杁䝁䅙兡獂䡁䅑杣桂䡁䅑兡療䝁䄴䅌杁䝁䅅杢歂䍁䅁䅚祂䝁䅅䅣求䡁䅉兡求䡁䅍杌杁䕁䅷党湂䝁䅣党あ䡁䅑䅉流䍁䅁䅕獂䝁䅅䅤あ䍁䅷䅉䩂䝁䄴睙療䡁䅉䅣療䡁䅉兙あ䝁䅕䅚杁䡁䅣兙穂䍁䅁杚療䡁䅕杢歂䝁䅕䅚杁䝁䅫杢杁䑁䅅䅏㑁䑁䅍䅉桂䝁䄴䅚杁䝁䅫督杁䝁䅧党桂䝁䅑兣ㅂ䝁䅅杣あ䝁䅕杣求䝁䅑䅉灂䝁䄴䅉䑂䝁䅅杣あ䝁䅧兙湂䝁䅕䅌杁䕁䄰兡穂䡁䅍睢ㅂ䡁䅉兡畁䅁䅁桖䅑偁佯䅁䵂䝁䅕兡歂䝁䄸督杁䕁䅧睢獂䝁䅑兡畂䝁䅣督獁䍁䅁兓畂䝁䅍杌獁䍁䅁䅤療䝁䅣党あ䝁䅧党祂䍁䅁睤灂䡁䅑䅡杁䝁䅫䅤穂䍁䅁督ㅂ䝁䅉督灂䝁䅑兡桂䡁䅉兡求䡁䅍䅌杁䡁䅁杣療䡁䅙兡歂䝁䅕督杁䡁䅍党祂䡁䅙兡橂䝁䅕督杁䝁䅅杢歂䍁䅁督療䝁䅷兤あ䝁䅫睢畂䡁䅍䅉浂䝁䄸杣杁䝁䅣睢㉂䝁䅕杣畂䝁䄰党畂䡁䅑䅉桂䝁䄴䅚杁䝁䅍睢瑂䝁䄰党祂䝁䅍兡桂䝁䅷䅉橂䡁䅕督あ䝁䄸兢求䡁䅉督杁䝁䅫杢杁䡁䅑䅡求䍁䅁兖畂䝁䅫䅤求䝁䅑䅉呂䡁䅑兙あ䝁䅕督杁䝁䅅杢歂䍁䅁兡畂䡁䅑党祂䝁䄴兙あ䝁䅫睢畂䝁䅅䅢獂䡁䅫杌杁䙁䅑䅡求䍁䅁杔桂䡁䅑兡療䝁䄴兙獂䍁䅁睕求䝁䅍兤祂䝁䅫䅤㕂䍁䅁杊杁䕁䅑兡湂䝁䅫䅤桂䝁䅷䅉穂䝁䅕睚瑂䝁䅕杢あ䍁䅁䅣祂䝁䄸杤灂䝁䅑党穂䍁䅁杢桂䡁䅑兡療䝁䄴兙獂䍁䅁督求䝁䅍兤祂䝁䅫䅤㕂䍁䅁督療䝁䅙䅤㍂䝁䅅杣求䑁䅳䅉穂䝁䅕杣㉂䝁䅫睙求䡁䅍䅉楂䡁䅫䅉ㅂ䡁䅍兡畂䝁䅣䅉桂䡁䅉䅤灂䝁䅙兡橂䝁䅫兙獂䍁䅁兡畂䡁䅑党獂䝁䅷兡湂䝁䅕杢橂䝁䅕䅉桂䝁䄴䅚杁䝁䄰兙橂䝁䅧兡畂䝁䅕䅉獂䝁䅕兙祂䝁䄴兡畂䝁䅣䅉あ䝁䄸䅉橂䝁䄸睢祂䝁䅑兡畂䝁䅅䅤求䍁䅁督求䝁䅅䅌杁䝁䅣杣療䡁䅕杢歂䍁䅷䅉桂䝁䅫杣獁䍁䅁兙畂䝁䅑䅉穂䡁䅁兙橂䝁䅕䅉あ䝁䄸䅉潂䝁䅕䅢睂䍁䅁睤桂䡁䅉杚灂䝁䅣䅡あ䝁䅕杣穂䑁䅳䅉療䝁䅙杚求䝁䄴督灂䡁䅙党獁䍁䅁䅚求䝁䅙党畂䡁䅍兡㉂䝁䅕䅌杁䝁䅅杢歂䍁䅁䅣潂䡁䅫督灂䝁䅍兙獂䍁䅁睙㕂䝁䅉党祂䍁䅁睢睂䝁䅕杣桂䡁䅑兡療䝁䄴䅉穂䝁䄸䅢ㅂ䡁䅑兡療䝁䄴督㝁䍁䅁兡畂䡁䅑党獂䝁䅷兡湂䝁䅕杢橂䝁䅕䅉桂䝁䄴兙獂䡁䅫督灂䡁䅍䅌杁䝁䄸䅣求䡁䅉兙あ䝁䅫睢畂䝁䅅䅢杁䡁䅍兤睂䡁䅁睢祂䡁䅑䅌杁䝁䅷睢湂䝁䅫督あ䝁䅫睙穂䍁䅁睢睂䝁䅕杣桂䡁䅑兡療䝁䄴督獁䍁䅁督求䝁䅍兤祂䝁䅫䅤㕂䍁䅷䅉獂䝁䅫杢湂䡁䅕兡穂䡁䅑兡橂䡁䅍䅌杁䝁䅙睢祂䝁䅍党杁䡁䅁杣療䝁䅑兤橂䡁䅑兡療䝁䄴䅌杁䝁䅉兡療䝁䄰党あ䡁䅉兡橂䡁䅍䅌杁䝁䅍䅡求䝁䄰兡橂䝁䅅䅢獁䍁䅁杙灂䝁䄸䅢療䝁䅣兡橂䝁䅅䅢獁䍁䅁杣桂䝁䅑兡療䝁䅷睢湂䝁䅫睙桂䝁䅷䅌杁䝁䄴兤橂䝁䅷党桂䡁䅉䅌杁䝁䅅杢歂䍁䅁党㑂䡁䅁䅢療䡁䅍兡㉂䝁䅕督獁䍁䅁党畂䝁䅕杣湂䝁䅕䅤灂䝁䅍督獁䍁䅁䅤祂䝁䅅兡畂䝁䅫杢湂䍁䅷䅉桂䝁䄴䅚杁䕁䅫䅖杁䡁䅍党祂䡁䅙兡橂䝁䅕督杁䝁䅅杢歂䍁䅁督療䝁䅷兤あ䝁䅫睢畂䡁䅍睏杁䝁䅅杢歂䍁䅁䅒灂䝁䅣兡あ䝁䅅䅢杁䕁䄰睢歂䝁䅕杣畂䝁䅫来桂䡁䅑兡療䝁䄴䅉桂䝁䄴䅚杁䡁䅑杣桂䝁䄴督浂䝁䄸杣瑂䝁䅅䅤灂䝁䄸杢杁䡁䅍党祂䡁䅙兡橂䝁䅕督畁䍁䅁䅖潂䝁䅕䅉䥂䝁䅕兙獂䡁䅑䅡杁䍁䅙䅉䑂䝁䅫杤灂䝁䅷䅉穂䝁䅕睚瑂䝁䅕杢あ䍁䅁睢浂䝁䅙党祂䡁䅍䅉桂䝁䅫杣杁䡁䅑杣桂䝁䅙杚灂䝁䅍䅉橂䝁䄸杢あ䡁䅉睢獂䍁䅁督㕂䡁䅍䅤求䝁䄰督㝁䍁䅁䅡求䝁䅅䅢あ䝁䅧䅉瑂䝁䅫督穂䝁䅫睢畂䍁䅁督療䝁䅙䅤㍂䝁䅅杣求䑁䅳䅉瑂</t>
  </si>
  <si>
    <t>䝁䅅杢桂䝁䅣党歂䍁䅁䅡求䝁䅅䅢あ䝁䅧䅉穂䝁䅕杣㉂䝁䅫睙求䡁䅍睏杁䡁䅍兡あ䝁䅕兌㍂䝁䅫䅚求䍁䅁兡畂䝁䅙杣桂䡁䅍䅤祂䡁䅕睙あ䡁䅕杣求䍁䅁兢桂䝁䄴兙湂䝁䅕兢求䝁䄴䅤杁䝁䅅杢歂䍁䅁睢睂䝁䅕杣桂䡁䅑兡療䝁䄴睏杁䡁䅁杣療䝁䅑兤橂䡁䅑䅉桂䝁䄴䅚杁䝁䅷睢湂䝁䅫督あ䝁䅫睙桂䝁䅷䅉穂䡁䅕䅣睂䝁䄸杣あ䍁䅁督求䡁䅉杤灂䝁䅍党穂䑁䅳䅉桂䝁䄴䅚杁䝁䅷兡浂䝁䅕䅉穂䝁䅍兡求䝁䄴睙求䍁䅁杣求䡁䅍党桂䡁䅉睙潂䍁䅁兙畂䝁䅑䅉歂䝁䅕杤求䝁䅷睢睂䝁䄰党畂䡁䅑䅉穂䡁䅕䅣睂䝁䄸杣あ䍁䅁督求䡁䅉杤灂䝁䅍党穂䍁䄴䅉啂䝁䅧党杁䕁䅍睢瑂䝁䄰党祂䝁䅍兡桂䝁䅷䅉流䍁䅁兓畂䡁䅑党祂䝁䄴兙あ䝁䅫睢畂䝁䅅䅢杁䡁䅍党湂䝁䄰党畂䡁䅑䅉睂䡁䅉睢㉂䝁䅫䅚求䡁䅍䅉睂䝁䄸睤求䡁䅉䅉湂䡁䅉兡歂䍁䅁党畂䝁䅣兡畂䝁䅕党祂䝁䅫杢湂䍁䅁兙畂䝁䅑䅉歂䝁䅕督灂䝁䅣杢獁䍁䅁睚祂䝁䅫䅚杁䝁䄰睢歂䝁䅕杣畂䝁䅫来桂䡁䅑兡療䝁䄴䅌杁䡁䅕䅤灂䝁䅷兡あ䡁䅫䅉睂䝁䅷兙畂䝁䄴兡畂䝁䅣䅉桂䝁䄴䅚杁䝁䅍睢畂䡁䅍兤獂䡁䅑兡畂䝁䅣䅌杁䝁䅕杢求䡁䅉睚㕂䍁䅁兢桂䝁䄴兙湂䝁䅕兢求䝁䄴䅤杁䝁䅅杢歂䍁䅁党浂䝁䅙兡橂䝁䅫党畂䝁䅍入獁䍁䅁䅤求䝁䅍䅡畂䝁䅫睙桂䝁䅷䅉桂䝁䄴䅚杁䝁䅙兡畂䝁䅅杢橂䝁䅫兙獂䍁䅁睙療䝁䄴督ㅂ䝁䅷䅤灂䝁䄴睚獁䍁䅁兙畂䝁䅑䅉穂䝁䄸杚あ䡁䅣兙祂䝁䅕䅉桂䝁䄴䅚杁䝁䅅䅣睂䝁䅷兡橂䝁䅅䅤灂䝁䄸杢杁䝁䅑党㉂䝁䅕䅢療䡁䅁兢求䝁䄴䅤㝁䍁䅁䅣求䝁䄸䅣獂䝁䅕䅉穂䝁䅍兙畂䝁䄴党祂䡁䅍䅌杁䝁䅍睢瑂䡁䅁兤あ䝁䅕䅚杁䡁䅑睢瑂䝁䄸睚祂䝁䅅䅣潂䡁䅫䅉橂䝁䅅杣祂䡁䅫兌療䝁䄴䅉楂䝁䅅睚湂䝁䅅睚求䍁䅁督橂䝁䅅杢畂䝁䅕杣穂䍁䅷䅉橂䝁䅧党橂䝁䅳党歂䍁䅁杙桂䝁䅣睚桂䝁䅣党杁䡁䅍睙桂䝁䄴杢求䡁䅉督獁䍁䅁兙畂䝁䅑䅉求䡁䅧䅣獂䝁䄸督灂䡁䅙党杁䡁䅑杣桂䝁䅍党杁䝁䅑党あ䝁䅕睙あ䝁䄸杣穂䑁䅳䅉瑂䝁䄸杙灂䝁䅷党杁䝁䄴睢畂䍁䄰兡畂䡁䅑杣ㅂ䡁䅍兡㉂䝁䅕䅉灂䝁䄴督睂䝁䅕睙あ䝁䅫睢畂䍁䅁督㕂䡁䅍䅤求䝁䄰督㝁䍁䅁睢睂䝁䅕杢瑁䝁䅅杣橂䝁䅧兡あ䝁䅕睙あ䡁䅕杣求䍁䅁䅣獂䝁䅅䅤浂䝁䄸杣瑂䍁䅁䅤潂䝁䅅䅤杁䡁䅑杣桂䝁䄴督浂䝁䄸杣瑂䡁䅍䅉桂䝁䅫杣睂䝁䄸杣あ䍁䅁督求䝁䅍兤祂䝁䅫䅤㕂䍁䅁杙㕂䍁䅁兡畂䡁䅑党湂䡁䅉兙あ䝁䅫杢湂䍁䅁䅚灂䡁䅍䅣桂䡁䅉兙あ䝁䅕䅉歂䝁䅕杤灂䝁䅍党穂䍁䅁兙畂䝁䅑䅉あ䝁䅕睙潂䝁䄴睢獂䝁䄸睚灂䝁䅕督杁䝁䅫杢あ䝁䄸䅉桂䍁䅁兤畂䝁䅫杚灂䝁䅕䅚杁䝁䄰兙畂䝁䅅睚求䝁䄰党畂䡁䅑䅉穂䡁䅫督あ䝁䅕兢㝁䍁䅁杙灂䝁䄸兢求䡁䅑杣灂䝁䅍䅉桂䝁䄴䅚杁䡁䅍兢桂䡁䅉䅤杁䝁䅉睢祂䝁䅑党祂䍁䅁䅣祂䝁䄸䅤求䝁䅍䅤灂䝁䄸杢杁䡁䅍入穂䡁䅑党瑂䡁䅍睏杁䕁䅫䅖杁䡁䅍党祂䡁䅙兡橂䝁䅕䅉瑂䝁䅅杢桂䝁䅣党瑂䝁䅕杢あ䍁䅁兙畂䝁䅑䅉あ䡁䅉兙畂䡁䅍杚療䡁䅉兢桂䡁䅑兡療䝁䄴䅉睂䡁䅉睢湂䡁䅉兙瑂䡁䅍睏杁䝁䅅杢歂䍁䅁兙求䡁䅉兡桂䝁䅷䅉楂䝁䄸杣歂䝁䅕杣杁䡁䅍兤祂䡁䅙党灂䝁䅷䅢桂䝁䄴睙求䍁䅁兙畂䝁䅑䅉穂䝁䅕兙祂䝁䅍䅡瑁䝁䅅杢歂䍁䄰杣求䡁䅍睙ㅂ䝁䅕䅉療䡁䅁党祂䝁䅅䅤灂䝁䄸杢杁䡁䅍党祂䡁䅙兡橂䝁䅕督畁䍁䅁䅖潂䝁䅕䅉䕂䝁䅕杚求䝁䄴督求䍁䅁睕㕂䡁䅍䅤求䝁䄰督杁䡁䅍党湂䝁䄰党畂䡁䅑䅉療䝁䅙杚求䡁䅉督杁䝁䅅兡祂䝁䅉睢祂䝁䄴党獁䍁䅁兙灂䡁䅉䅉桂䝁䄴䅚杁䝁䄰兡穂䡁䅍兡獂䝁䅕䅉歂䝁䅕杚求䝁䄴督求䍁䅷䅉瑂䝁䅅杣灂䡁䅑兡瑂䝁䅕䅌杁䝁䅅党祂䝁䄸督睂䝁䅅睙求䍁䅷䅉桂䝁䄴䅚杁䝁䅍入楂䝁䅕杣杁䝁䅅杢歂䍁䅁䅤潂䡁䅉党桂䡁䅑䅉穂䡁䅫督あ䝁䅕兢穂䍁䄴䅉䵂䝁䅕兡歂䝁䄸督杁䕁䅧睢獂䝁䅑兡畂䝁䅣督獁䍁䅁兓畂䝁䅍杌杁䡁䅣兙穂䍁䅁杚療䡁䅕杢歂䝁䅕䅚杁䝁䅫杢杁䑁䅅兏㉁䑁䅫䅉桂䝁䄴䅚杁䝁䅫督杁䝁䅧党桂䝁䅑兣ㅂ䝁䅅杣あ䝁䅕杣求䝁䅑䅉灂䝁䄴䅉卂䝁䅕督あ䝁䄸杢獁䍁䅁杖灂䡁䅉睚灂䝁䄴兡桂䍁䄴䅁㉂睆䅁杊䅁䕁䅷党灂䡁䅍兤祂䝁䅕䅉䝂䝁䅅睙灂䝁䅷兡あ䝁䅫党穂䅁䅁䅊䅣䍁䅉䅁䵂䝁䅕兡穂䡁䅕杣求䍁䅁䅕祂䝁䄸䅚ㅂ䝁䅍䅤穂䅁䅁杕䅙䡁䠴䅁䵂䝁䅕杢畂䝁䅅杣杁䕁䅍睢祂䡁䅁睢祂䝁䅅䅤灂䝁䄸杢獁䍁䅁䅤療䝁䅣党あ䝁䅧党祂䍁䅁睤灂䡁䅑䅡杁䝁䅫䅤穂䍁䅁督ㅂ䝁䅉督灂䝁䅑兡桂䡁䅉兡求䡁䅍䅌杁䝁䄸䅣求䡁䅉兙あ䝁䅕督杁䝁䅅督杁䝁䅅䅉潂䝁䄸兢求䝁䅉兤灂䝁䅷䅚求䡁䅉䅉睂䡁䅉兡瑂䝁䅅杣灂䝁䅷入杁䡁䅕杢歂䝁䅕杣杁䡁䅑䅡求䍁䅁䅔求䝁䄴杢桂䡁䅉䅉楂䡁䅉兙畂䝁䅑䅉灂䝁䄴䅉あ䝁䅧党杁䙁䅕杢灂䡁䅑党歂䍁䅁睕あ䝁䅅䅤求䡁䅍杌杁䕁䅫䅤杁䝁䄸䅣求䡁䅉兙あ䝁䅕督杁䡁䅑䅡祂䝁䄸兤湂䝁䅧䅉䥂䝁䄸兢求䝁䅉兤灂䝁䅷䅚灂䝁䄴睚杁䕁䅕兙穂䡁䅑䅌杁䕁䅧睢瑂䝁䅕杙ㅂ䝁䅫䅢歂䝁䅫杢湂䍁䅁睑求䝁䄴䅤祂䝁䅅䅢獁䍁䅁䅓療䝁䄰党楂䡁䅕兡獂䝁䅑兡畂䝁䅣䅉啂䝁䅕䅥桂䡁䅍䅌杁䕁䅧睢瑂䝁䅕杙ㅂ䝁䅫䅢歂䝁䅫杢湂䍁䅁睖求䡁䅍䅤獁䍁䅁杒灂䝁䄴兙畂䝁䅍兡桂䝁䅷䅉呂䝁䅕杣㉂䝁䅫睙求䡁䅍䅌杁䕁䄰兤獂䡁䅑兡浂䝁䅅兢灂䝁䅷入獁䍁䅁兙畂䝁䅑䅉䵂䝁䅕杢畂䝁䅅杣杁䕁䄸䅤潂䝁䅕杣杁䡁䅍党湂䝁䄰党畂䡁䅑督畁䍁䅁䅖潂䝁䅕䅉橂䝁䄸兢睂䝁䅅杢㕂䉁杫督杁䝁䅧睢瑂䝁䅕杙ㅂ䝁䅫䅢歂䝁䅫杢湂䍁䅁睢睂䝁䅕杣桂䡁䅑兡療䝁䄴督杁䝁䅫杢橂䝁䅷兤歂䝁䅕䅉あ䝁䅧党杁䝁䅍睢畂䡁䅍䅤祂䡁䅕睙あ䝁䅫睢畂䍁䅁兙畂䝁䅑䅉穂䝁䅅䅢求䍁䅁睢浂䍁䅁督灂䝁䄴睚獂䝁䅕兌浂䝁䅅兢灂䝁䅷入杁䝁䅅䅤あ䝁䅅睙潂䝁䅕䅚杁䝁䅅杢歂䍁䅁䅚求䡁䅑兙橂䝁䅧党歂䍁䅁䅡療䝁䄰党穂䍁䅷䅉桂䡁䅍䅉㍂䝁䅕䅢獂䍁䅁兙穂䍁䅁䅤潂䝁䅕䅉睂䡁䅕杣橂䝁䅧兙穂䝁䅕䅌杁䝁䅑党㉂䝁䅕䅢療䡁䅁兢求䝁䄴䅤獁䍁䅁兙畂䝁䅑䅉穂䝁䅅䅢求䍁䅁睢浂䍁䅁杣求䡁䅍兡歂䝁䅕杢あ䝁䅫兙獂䍁䅁䅢桂䝁䄴䅚㝁䍁䅁兙畂䝁䅑䅉歂䝁䅕杤求䝁䅷睢睂䝁䄰党畂䡁䅑䅌杁䝁䅍睢畂䡁䅍䅤祂䡁䅕睙あ䝁䅫睢畂䍁䅷䅉桂䝁䄴䅚杁䝁䄰兙畂䝁䅅睚求䝁䄰党畂䡁䅑䅉療䝁䅙䅉瑂䡁䅕䅢あ䝁䅫杚桂䝁䄰兡獂䡁䅫䅉祂䝁䅕杢あ䝁䅅䅢杁䡁䅁杣療䡁䅁党祂䡁䅑兡求䡁䅍杌杁䕁䅫䅤杁䝁䅅䅢穂䝁䄸䅉療䝁䅙杚求䡁䅉督杁䡁䅉党穂䝁䅫䅚求䝁䄴䅤灂䝁䅅䅢杁䝁䄰睢祂䡁䅑睚桂䝁䅣党杁䝁䅙兡畂䝁䅅杢橂䝁䅫杢湂䍁䅷䅉あ䝁䅫䅤獂䝁䅕䅌杁䝁䅫杢穂䡁䅕杣桂䝁䄴睙求䍁䅷䅉桂䝁䄴䅚杁䝁䅍䅢療䡁䅍兡畂䝁䅣䅉穂䝁䅕杣㉂䝁䅫睙求䡁䅍䅉浂䝁䄸杣杁䝁䅧睢瑂䝁䅕䅉楂䡁䅕入求䡁䅉督杁䝁䅅杢歂䍁䅁睢あ䝁䅧党祂䡁䅍䅌杁䝁䅅督杁䡁䅣党獂䝁䅷䅉桂䡁䅍䅉療䡁䅉兡湂䝁䅫杢桂䡁䅑党穂䍁䅁兙畂䝁䅑䅉穂䝁䅕䅢獂䡁䅍䅉穂䝁䅕睙ㅂ䡁䅉兡あ䝁䅫来桂䡁䅑兡療䝁䄴䅉橂䝁䄸兢瑂䝁䅕杣橂䝁䅫兙獂䍁䅁兢療䡁䅉䅤湂䝁䅅睚求䍁䅁䅢療䝁䅅杢穂䍁䄴䅉䩂䝁䄴䅉桂䝁䅑䅚灂䡁䅑兡療䝁䄴䅌杁䡁䅑䅡求䍁䅁睙療䝁䄰䅣桂䝁䄴入杁䝁䅫督杁䝁䅫杢㉂䝁䄸䅢㉂䝁䅕䅚杁䝁䅫杢杁䡁䅑䅡求䍁䅁杚ㅂ䝁䄴䅚杁䝁䅫杢㉂䝁䅕督あ䝁䄰党畂䡁䅑䅉桂䝁䅍䅤灂䡁䅙兡あ䡁䅫杌杁䕁䅫䅤杁䡁䅁杣灂䝁䄰兙祂䝁䅫䅢㕂䍁䅁督求䡁䅉杤求䡁䅍䅉浂䝁䅫杣穂䡁䅑兌あ䝁䅫兢求䍁䅷䅉瑂䝁䄸杤求䍁䄰兤睂䍁䅷䅉桂䝁䅍䅤灂䡁䅙党杁䝁䅅䅚ㅂ䝁䅷䅤獁䍁䅁兙畂䝁䅑䅉獂䡁䅕䅥ㅂ䡁䅉入杁䝁䅧睢瑂䝁䅕杙ㅂ䡁䅫党祂䡁䅍杌杁䙁䅑䅡求䍁䅁睙療䝁䄰䅣桂䝁䄴入杁䡁䅣兙穂䍁䅁杚療䡁䅕杢歂䝁䅕䅚杁䝁䅫杢杁䑁䅅兏ㅁ䑁䅑䅉桂䝁䄴䅚杁䝁䅫督杁䝁䅉兙穂䝁䅕䅚杁䝁䅫杢杁䕁䄰兡桂䝁䄰兡獁䍁䅁杒獂䝁䄸杣灂䝁䅑兙畁䅁䅁硆䅣䩁偉䅁䵂䝁䅕杢畂䝁䄸䅥杁䕁䅫杢あ䝁䅕杣畂䝁䅅䅤灂䝁䄸杢桂䝁䅷䅉䩂䝁䄴睙畁䍁䅷䅉あ䝁䄸睚求䡁䅑䅡求䡁䅉䅉㍂䝁䅫䅤潂䍁䅁兡あ䡁䅍䅉穂䡁䅕杙穂䝁䅫䅚灂䝁䅅杣灂䝁䅕督獁䍁䅁䅚求䡁䅍兡湂䝁䄴督獁䍁䅁兢桂䝁䄴兤浂䝁䅅睙あ䡁䅕杣求䡁䅍䅌杁䝁䅅杢歂䍁䅁兢桂䡁䅉睡求䡁䅑督杁䡁䅁杣療䝁䅑兤橂䡁䅑督杁䝁䅙睢祂䍁䅁䅤潂䝁䅕䅉潂䝁䅕兙あ䝁䅫杢湂䍁䅷䅉㉂䝁䅕杢あ䝁䅫䅢桂䡁䅑兡療䝁䄴䅌杁䝁䅅兡祂䍁䅁睙療䝁䄴䅚灂䡁䅑兡療䝁䄴兡畂䝁䅣䅌杁䝁䅅杢歂䍁䅁杣求䝁䅙杣灂䝁䅣党祂䝁䅅䅤灂䝁䄸杢杁䝁䄰兙祂䝁䅳党あ䡁䅍䅉灂䝁䄴䅉あ䝁䅧党杁䙁䅕杢灂䡁䅑党歂䍁䅁睕あ䝁䅅䅤求䡁䅍䅌杁䕁䅍兙畂䝁䅅䅚桂䍁䅷䅉桂䝁䄴䅚杁䝁䅫杢あ䝁䅕杣畂䝁䅅䅤灂䝁䄸杢桂䝁䅷䅢㕂䍁䄴䅉啂䝁䅧党杁䕁䅧睢瑂䝁䅕䅉䑂䝁䄸兢浂䝁䄸杣あ䍁䅁睕療䝁䅷兤あ䝁䅫睢畂䡁䅍䅉穂䝁䅕睚瑂䝁䅕杢あ䍁䅁䅣祂䝁䄸杤灂䝁䅑党穂䍁䅁杚ㅂ䡁䅉杢桂䝁䅍党穂䍁䅷䅉桂䝁䅫杣杁䝁䅍睢畂䝁䅑兡あ䝁䅫睢畂䝁䅕杣穂䍁䅷䅉潂䝁䅕兙あ䍁䅁䅣ㅂ䝁䄰䅣穂䍁䅷䅉睂䝁䅅睙牂䝁䅅睚求䝁䅑䅉潂䝁䅕兙あ䝁䅫杢湂䍁䅁兙畂䝁䅑䅉橂䝁䄸睢獂䝁䅫杢湂䍁䅁督㕂䡁䅍䅤求䝁䄰督獁䍁䅁兡畂䝁䅑睢療䡁䅉䅉桂䝁䅫杣杁䡁䅅兤桂䝁䅷兡あ䡁䅫䅉求䡁䅅兤灂䡁䅁兢求䝁䄴䅤獁䍁䅁睙療䝁䄰杚療䡁䅉䅤杁䝁䅍睢畂䡁䅑杣療䝁䅷䅉睂䡁䅉睢歂䡁䅕睙あ䡁䅍䅌杁䝁䅅杢歂䍁䅁杣求䡁䅁䅢桂䝁䅍党瑂䝁䅕杢あ䍁䅁䅣桂䡁䅉䅤穂䍁䅁兙畂䝁䅑䅉穂䡁䅕䅣睂䝁䅷兡求䡁䅍睏杁䡁䅉党穂䝁䅫䅚求䝁䄴䅤灂䝁䅅䅢杁䝁䅧党桂䡁䅑兡畂䝁䅣䅌杁䡁䅙党畂䡁䅑兡獂䝁䅅䅤灂䝁䄸杢獁䍁䅁睙療䝁䄸䅢灂䝁䄴睚杁䝁䅕兣ㅂ䝁䅫䅣瑂䝁䅕杢あ䍁䅷䅉桂䝁䄴䅚杁䝁䅅兡祂䍁䅁睙療䝁䄴䅚灂䡁䅑兡療䝁䄴兡畂䝁䅣睏杁䝁䅅杢歂䍁䅁党㉂䝁䅅䅣療䡁䅉兙あ䝁䄸杣杁䝁䅍睢灂䝁䅷督杁䝁䅅杢歂䍁䅁兤畂䝁䅫䅤杁䝁䅧党桂䡁䅑党祂䡁䅍䅉ㅂ䝁䄴䅚求䡁䅉䅉䵂䝁䅕杢畂䝁䄸䅥獁䍁䅁䅒桂䡁䅙党杁䕁䅷党畂䝁䄴睢㑂䍁䅁睕灂䝁䅣杢桂䡁䅑兤祂䝁䅕䅉䑂䝁䄸䅢獂䝁䅕睙あ䝁䅫睢畂䍁䅷䅉䉂䡁䅉兢穂䡁䅑杣療䝁䄴睚杁䕁䅅兡祂䍁䅷䅉䕂䡁䅕睙桂䝁䄴党獁䍁䅁兑灂䡁䅉兒桂䡁䅍党獁䍁䅁睑療䝁䄴睙療䡁䅉䅚獁䍁䅁兔桂䝁䅣兡橂䙁䅁兙牂䍁䅷䅉䉂䝁䅑杤桂䝁䄴睙求䝁䅑䅉䕂䝁䅫督あ䡁䅉兡楂䡁䅕䅤療䡁䅉䅉兂䡁䅉睢歂䡁䅕睙あ䡁䅍䅌杁䕁䅅䅢獂䝁䅫党歂䍁䅷䅉䙂䝁䅷兡あ䝁䅕䅉呂䝁䅕杣灂䝁䅕督獁䍁䅁兔求䡁䅉兡あ䍁䅁睕求䡁䅉兡求䡁䅍䅌杁䕁䅍睢瑂䝁䅙睢祂䡁䅑䅉呂䡁䅫杢橂䍁䅷䅉䥂䝁䅕兙獂䡁䅑䅡㕂䍁䅁睑獂䝁䅫兢桂䡁䅑党獁䍁䅁兡䑂䝁䄸兢浂䝁䄸杣あ䍁䅷䅉䑂䝁䄸兢浂䝁䄸杣あ䙁䅍党畂䡁䅍党獁䍁䅁兙畂䝁䅑䅉䵂䝁䅕杢畂䝁䄸䅥杁䙁䅍䅤療䡁䅉党穂䍁䅁杢桂䝁䄰党畁䍁䅁䅖潂䝁䅕䅉䍂䡁䅕兡獂䝁䅑兡畂䝁䅣䅉䑂䝁䅷兡瑂䝁䅅䅤求䍁䅁睕療䝁䅷兤あ䝁䅫睢畂䡁䅍䅉穂䝁䅕睚瑂䝁䅕杢あ䍁䅁睢浂䝁䅙党祂䡁䅍䅉ㅂ䝁䄴兡あ䝁䅅杣㕂䍁䅁䅡求䝁䅅䅤灂䝁䄴睚杁䝁䅅杢歂䍁䅁兙灂䡁䅉䅉橂䝁䄸杢歂䝁䅫䅤灂䝁䄸杢灂䝁䄴睚杁䝁䅕兣ㅂ䝁䅫䅣瑂䝁䅕杢あ䍁䅷䅉桂䡁䅁䅣獂䝁䅫党歂䍁䅁督㕂䡁䅍䅤求䝁䄰督獁䍁䅁睙療䝁䄴䅤祂䝁䄸䅢穂䍁䅷䅉灂䝁䄴督あ䝁䅅䅢獂䝁䅅䅤灂䝁䄸杢杁䝁䅅杢歂䍁䅁督求䡁䅉杤灂䝁䅍党杁䝁䄸杚杁䝁䅍睢瑂䝁䄰党祂䝁䅍兡桂䝁䅷䅉潂䝁䅕兙あ䝁䅫杢湂䍁䅁兙畂䝁䅑䅉橂䝁䄸睢獂䝁䅫杢湂䍁䅁党硂䡁䅕兡睂䝁䄰党畂䡁䅑䅌杁䡁䅙兙祂䝁䅫兙楂䝁䅷党杁䡁䅉党浂䡁䅉兡湂䝁䅕杣桂䝁䄴䅤杁䝁䅙䅢療䡁䅣䅉橂䝁䄸兢瑂䝁䅕杣橂䝁䅫兙獂䍁䅷䅉橂䡁䅕杣楂䍁䅷䅉橂䡁䅕杣楂䍁䅁兙歂䝁䅅䅣あ䝁䅕杣穂䍁䅷䅉歂䡁䅉睢睂䍁䅁杙療䡁䅧䅉歂䝁䅫杚浂䡁䅕督求䡁䅉督獁䍁䅁䅓坂䕁䅅睑杁䡁䅉党橂䡁䅫睙獂䝁䅫杢湂䍁䅷䅉桂䝁䄴䅚杁䡁䅍兙獂䡁䅙兙湂䝁䅕䅉穂䝁䅕杣㉂䝁䅫睙求䍁䄴䅉啂䝁䅧兡穂䍁䅁督求䝁䅣兢求䝁䄴䅤杁䝁䅅䅢穂䝁䄸䅉睂䡁䅉睢㉂䝁䅫䅚求䡁䅍䅉橂䝁䄸杢歂䝁䅕杢穂䝁䅫杢湂䍁䅁兤畂䝁䅫䅤穂䍁䅷䅉ㅂ䝁䄴兡あ䍁䅁睙療䝁䄸䅢求䡁䅉督獁䍁䅁杚獂䡁䅕兡歂䍁䅁睙療䝁䄸䅢求䡁䅉督獁䍁䅁兙灂䡁䅉䅉橂䝁䄸睢獂䝁䅕䅚杁䝁䅍睢畂䝁䅑党畂䡁䅍党祂䡁䅍䅌杁䝁䅅兡祂䍁䅁䅡桂䝁䄴䅚獂䝁䅕杣穂䍁䅷䅉桂䝁䄴䅚杁䡁䅉党浂䡁䅉兡湂䝁䅕杣桂䡁䅑兡療䝁䄴䅉祂䝁䅅睙牂䍁䅁督㕂䡁䅍䅤求䝁䄰督杁䝁䅙睢祂䍁䅁䅣祂䝁䅕督求䡁䅉杤灂䝁䄴睚杁䝁䅙睢療䝁䅑䅉桂䝁䄴䅚杁䝁䄸䅤潂䝁䅕杣杁䡁䅁党祂䝁䅫督潂䝁䅅杙獂䝁䅕督㝁䍁䅁兙畂䝁䅑䅉橂䝁䄸兢睂䡁䅉党穂䡁䅍睢祂䍁䅁杣桂䝁䅍睡穂䍁䅁兙畂䝁䅑䅉灂䝁䄴䅚ㅂ䡁䅍䅤祂䝁䅫兙獂䍁䅁䅣祂䝁䄸睙求䡁䅍督杁䝁䅍䅡灂䝁䅷䅢求䡁䅉督杁䡁䅕杢歂䝁䅕杣杁䡁䅑䅡求䍁䅁䅔求䝁䄴杢療䡁䅧䅌杁䕁䄰睢歂䝁䅕䅢杁䕁䅷䅌杁䕁䅍睔卂䕁䅕䅌杁䕁䅕杢獂䝁䅫睚潂䡁䅑䅌杁䙁䅧兡療䝁䄴䅌杁䕁䅕杢求䡁䅉睚求䝁䄴睙求䍁䅷䅉兂䡁䅉睢歂䝁䅫睚㕂䍁䅷䅉呂䡁䅑杣桂䡁䅑党湂䝁䄸督獁䍁䅁杕桂䝁䅫䅚求䡁䅉䅌杁䕁䅷党畂䝁䄴睢㑂䍁䅁杖卂䕁䅙䅌杁䕁䅷党畂䝁䄴睢㑂䍁䅁杔桂䡁䅑兡療䝁䄴兙獂䍁䅁兑橂䝁䅍睢ㅂ䝁䄴䅤杁䙁䅍党祂䡁䅙兡橂䝁䅕督獁䍁䅁兑獂䝁䅷兡求䝁䅑䅉䑂䝁䄸兢瑂䝁䅕杣橂䝁䅫兙獂䍁䅷䅉䙂䝁䅷兡あ䝁䅕䅌杁䕁䅅兒呂䍁䅁兓畂䝁䅑兤穂䡁䅑杣灂䝁䅕督獁䍁䅁兔求䝁䅍䅡桂䝁䄴兡橂䝁䅅䅢獁䍁䅁兙畂䝁䅑䅉卂䝁䅕睙獂䝁䅅兡瑂䍁䅷䅉䥂䝁䅕兙あ䝁䅍杣桂䝁䅙䅤杁䙁䅣睢祂䝁䅷䅚㍂䝁䅫䅚求䍁䅁兙畂䝁䅑䅉䑂䝁䅧兙畂䝁䅑䅢求䡁䅉䅉卂䝁䅕杚祂䝁䅫睚求䡁䅉兙あ䝁䅫睢畂䍁䅷䅉䍂䝁䄸䅡畂䍁䅷䅉乂䕁䅅睒佂䕁䅅䅌杁䕁䅷兙祂䝁䅳兡畂䍁䅷䅉䑂䝁䅷兡瑂䝁䅅䅤求䍁䅁睑療䝁䄴䅤祂䝁䄸䅢獁䍁䅁睑潂䝁䅅杢歂䝁䅷党祂䍁䅁杕求䝁䅙杣灂䝁䅣党祂䝁䅅䅤灂䝁䄸杢獁䍁䅁兓畂䡁䅑党獂䝁䅷兡䡂䝁䅕杢獁䍁䅁兙畂䝁䅑䅉䩂䝁䄴䅤求䡁䅉䅢灂䝁䄴睡杁䝁䅉杣桂䝁䄴䅚杁䝁䄴兙瑂䝁䅕杌杁䕁䅫杢杁䝁䅅䅚歂䝁䅫䅤灂䝁䄸杢獁䍁䅁䅤潂䝁䅕䅉橂䝁䄸兢睂䝁䅅杢㕂䍁䅁䅣祂䝁䄸杤灂䝁䅑党穂䍁䅁督瑂䝁䅅䅢獂䍁䅁䅣桂䝁䅍睡桂䝁䅣党杁䡁䅕杢灂䡁䅑督獁䍁䅁杣療䝁䄸杚あ䝁䄸䅣杁䡁䅕杢灂䡁䅑督獁䍁䅁睙潂䝁䅫䅢獂䝁䅕杣穂䍁䅷䅉桂䝁䅫杣杁䝁䅧兙畂䝁䅑䅢求䡁䅉督獁䍁䅁兙畂䝁䅑䅉浂䝁䅅杢杁䝁䅍睢灂䝁䅷督畁䍁䅁兓あ䍁䅁督求䝁䅷䅢穂䍁䅁兡あ䡁䅍䅉睂䡁䅉睢歂䡁䅕睙あ䡁䅍䅉桂䝁䄴䅚杁䡁䅍党祂䡁䅙兡橂䝁䅕督杁䡁䅑䅡祂䝁䄸兤湂䝁䅧䅉歂䝁䅫杣求䝁䅍䅤杁䡁䅍兙獂䝁䅕督獁䍁䅁䅚灂䡁䅍䅤祂䝁䅫杙ㅂ䡁䅑睢祂䡁䅍䅌杁䝁䅅杢歂䍁䅁睙療䝁䄰䅣桂䝁䄴入瑁䝁䄸睤畂䝁䅕䅚杁䡁䅁兙祂䡁䅑督杁䝁䅅杢歂䍁䅁督ㅂ䡁䅁䅣獂䝁䅫党穂䍁䅁督あ䝁䄸杣求䡁䅍杌杁䙁䅑䅡求䍁䅁睙療䝁䄰䅣桂䝁䄴入杁䡁䅣兙穂䍁䅁杚療䡁䅕杢歂䝁䅕䅚杁䝁䅫杢杁䑁䅅䅏㕁䑁䅕䅉桂䝁䄴䅚杁䝁䅫督杁䝁䅧党桂䝁䅑兣ㅂ䝁䅅杣あ䝁䅕杣求䝁䅑䅉灂䝁䄴䅉卂䝁䅫睙潂䝁䅅杣歂䡁䅍睢畂䍁䅷䅉啂䝁䅕䅥桂䡁䅍杌䅁䡁塣䅁捁杂䅁䅔求䡁䅍䅢灂䝁䅕睊穂䍁䅷䅉䩂䝁䄴睙畁䍁䅁睢睂䝁䅕杣桂䡁䅑党穂䍁䅁兙穂䍁䅁兙杁䝁䅑兡祂䝁䅕睙あ䍁䄰䅤療䍁䄰睙療䝁䄴督ㅂ䝁䄰党祂䍁䅁䅣療䝁䄸䅢杁䝁䅅杢歂䍁䅁督睂䝁䅅䅉橂䝁䅅杣求䍁䅁杙祂䝁䅅杢歂䍁䅁兡畂䍁䅁䅤潂䝁䅕䅉噂䝁䄴兡あ䝁䅕䅚杁䙁䅍䅤桂䡁䅑党穂䍁䄴䅉啂䝁䅧党杁䝁䅍睢瑂䡁䅁兙畂䡁䅫䅉瑂䝁䅅杣牂䝁䅕䅤穂䍁䅁兙畂䝁䅑䅉穂䝁䅕䅢獂䡁䅍䅉睂䝁䄸睢獂䍁䅁兙畂䝁䅑䅉穂䡁䅁兙杁䡁䅍兤睂䡁䅁䅢灂䝁䅕督杁䝁䅅杢歂䍁䅁杣求䝁䅷兙あ䝁䅕䅚杁䡁䅁杣療䝁䅑兤橂䡁䅑督杁䝁䅅杢歂䍁䅁督求䡁䅉杤灂䝁䅍党穂䍁䄴䅉䩂䡁䅑䅉桂䝁䅷督療䍁䅁睢浂䝁䅙党祂䡁䅍䅉㉂䝁䅅杣灂䝁䄸兤穂䍁䅁䅣療䝁䄸䅢杁䝁䅅杢歂䍁䅁督睂䝁䅅䅉瑂䝁䅅兡畂䡁䅑党畂䝁䅅杢橂䝁䅕䅉灂䡁䅑党瑂䡁䅍䅌杁䡁䅍兤橂䝁䅧䅉桂䡁䅍䅉橂䝁䅧党瑂䝁䅫睙桂䝁䅷督獁䍁䅁党硂䡁䅕兡睂䝁䄰党畂䡁䅑䅉桂䝁䄴䅚杁䡁䅁兙祂䡁䅑督獁䍁䅁兙畂䝁䅑䅉橂䝁䅷党桂䝁䄴兡畂䝁䅣䅉桂䝁䅍睙求䡁䅍督療䡁䅉兡求䡁䅍䅌杁䝁䅅督杁䡁䅣党獂䝁䅷䅉桂䡁䅍䅉穂䝁䅅杚求䡁䅑入獁䍁䅁杣求䝁䅍杣求䝁䅅䅤灂䝁䄸杢桂䝁䅷䅌杁䝁䅅杢歂䍁䅁杚灂䡁䅑杢求䡁䅍督杁䡁䅉党獂䝁䅅䅤求䝁䅑䅉睂䡁䅉睢歂䡁䅕睙あ䡁䅍杌杁䕁䅫杢杁䝁䅅䅚歂䝁䅫䅤灂䝁䄸杢獁䍁䅁䅤潂䝁䅕䅉橂䝁䄸兢睂䝁䅅杢㕂䍁䅁䅣祂䝁䄸杤灂䝁䅑党穂䍁䅁兡畂䡁䅍䅤桂䝁䅷䅢桂䡁䅑兡療䝁䄴䅉桂䝁䄴䅚杁䡁䅉党睂䝁䅅兡祂䍁䅁督求䡁䅉杤灂䝁䅍党穂䍁䅁杚療䡁䅉䅉睂䝁䄸睢獂䍁䅁兙畂䝁䅑䅉穂䡁䅁兙杁䝁䅕兣ㅂ䝁䅫䅣瑂䝁䅕杢あ䍁䄴䅉䩂䡁䅑䅉桂䝁䅷督療䍁䅁督求䝁䅷䅢穂䍁䅁兡あ䡁䅍䅉睂䡁䅉睢歂䡁䅕睙あ䡁䅍䅉あ䝁䅧杣療䡁䅕睚潂䍁䅁党瑁䝁䅍睢瑂䝁䄰党祂䝁䅍党杁䡁䅣党楂䡁䅍兡あ䝁䅕督杁䝁䅅杢歂䍁䅁䅤潂䝁䅫杣歂䍁䄰䅣桂䡁䅉䅤㕂䍁䅁兢桂䡁䅉睡求䡁䅑䅣獂䝁䅅睙求䡁䅍杌杁䙁䅑䅡求䍁䅁睙療䝁䄰䅣桂䝁䄴入杁䝁䄸杚浂䝁䅕杣穂䍁䅁睙療䝁䄰䅣獂䝁䅫兢求䝁䄴䅤桂䡁䅉入杁䝁䅅杢歂䍁䅁睙療䝁䄰兢求䡁䅉睙灂䝁䅅䅢瑁䝁䅣杣桂䝁䅑党杁䝁䅫杢瑁䡁䅍䅤療䡁䅉党杁䡁䅣兙あ䝁䅕杣杁䡁䅑党穂䡁䅑兡畂䝁䅣䅉桂䝁䄴䅚杁䝁䅅杢桂䝁䅷入穂䝁䅫督杁䡁䅍党祂䡁䅙兡橂䝁䅕督畁䍁䅁兓あ䍁䅁督求䡁䅉杤求䡁䅍䅉祂䝁䅕督灂䝁䅑党畂䡁䅑兡桂䝁䅷䅌杁䡁䅁杣療䝁䅙党穂䡁䅍兡療䝁䄴兙獂䍁䅷䅉桂䝁䄴䅚杁䝁䅍睢瑂䝁䄰党祂䝁䅍兡桂䝁䅷䅉橂䝁䄸杢穂䡁䅕兢求䡁䅉督畁䍁䅁䅖潂䝁䅕䅉橂䝁䄸兢睂䝁䅅杢㕂䍁䅁睤桂䡁䅍䅉浂䝁䄸兤畂䝁䅑党歂䍁䅁兡畂䍁䅁免㕁䑁䅙睍杁䝁䅅杢歂䍁䅁兡穂䍁䅁䅡求䝁䅅䅚硂䡁䅕兙祂䡁䅑党祂䝁䅕䅚杁䝁䅫杢杁䙁䅁䅡療䝁䅕杢灂䡁䅧䅌杁䕁䅅杣灂䡁䅯睢畂䝁䅅杌䅁䱁呕䅁䥂元䅁䅔灂䝁䅉党祂䡁䅑入杁䕁䅕杢求䡁䅉睚㕂䍁䅁兓畂䝁䅍杌杁䡁䅁杣療䡁䅙兡歂䝁䅕督杁䝁䅧入歂䡁䅉兙ㅂ䝁䅷兡橂䍁䅁杚祂䝁䅅睙あ䡁䅕杣灂䝁䄴睚杁䡁䅍党祂䡁䅙兡橂䝁䅕督杁䝁䅅杢歂䍁䅁杣求䝁䅷兙あ䝁䅕䅚杁䡁䅑党橂䝁䅧杢療䝁䅷睢湂䝁䅫党穂䍁䅁䅤療䍁䅁睢畂䡁䅍䅡療䡁䅉党杁䝁䄸兡獂䍁䅁兙畂䝁䅑䅉畂䝁䅅䅤ㅂ䡁䅉兙獂䍁䅁睚桂䡁䅍䅉求䡁䅧䅣獂䝁䄸杣桂䡁䅑兡療䝁䄴䅌杁䝁䅅杢歂䍁䅁䅣祂䝁䄸䅚ㅂ䝁䅍䅤灂䝁䄸杢杁䝁䅍睢瑂䡁䅁兙畂䝁䅫党穂䍁䅁兡畂䍁䅁杔療䡁䅉䅤潂䍁䅁兑瑂䝁䅕杣灂䝁䅍兙畁䍁䅁䅖潂䝁䅕䅉橂䝁䄸兢睂䝁䅅杢㕂䍁䅁睢浂䝁䅙党祂䡁䅍䅉㍂䝁䅫杣求䝁䅷兡畂䝁䅕䅉穂䝁䅕杣㉂䝁䅫睙求䡁䅍䅌杁䡁䅁杣療䡁䅁䅣桂䝁䄴䅤杁䝁䅑党獂䝁䅫杤求䡁䅉入杁䡁䅍睢獂䡁䅕䅤灂䝁䄸杢穂䍁䅷䅉浂䝁䅫党獂䝁䅑䅉湂䝁䅅督杁䡁䅁杣療䝁䅍党穂䡁䅍兡畂䝁䅣䅉桂䝁䄴䅚杁䡁䅑杣求䝁䅅䅤灂䝁䄴睚獁䍁䅁睙療䝁䄰䅣祂䝁䅕督穂䝁䅕䅚杁䝁䄴兙あ䡁䅕杣桂䝁䅷䅉湂䝁䅅督杁䍁䅧睑佂䕁䅣克杁䝁䅑党獂䝁䅫杤求䡁䅉入獁䍁䅁䅚桂䡁䅑兙杁䝁䅅杢桂䝁䅷入あ䝁䅫睙穂䍁䅷䅉祂䝁䅕䅢桂䡁䅑党歂䍁䅁睚療䝁䄸䅚穂䍁䅁睙療䝁䄰䅣祂䝁䅫督灂䝁䄴睚杁䡁䅍兙畂䝁䅑䅉瑂䝁䅫杢求䍁䅁睢睂䝁䅕杣桂䡁䅑兡療䝁䄴督獁䍁䅁兙畂䝁䅑䅉あ䝁䅕睙潂䝁䄴睢獂䝁䄸睚灂䝁䅕督㝁䍁䅁兙畂䝁䅑䅉㍂䝁䅕䅢獂䍁䅁督灂䡁䅑党杁䝁䅙兤求䝁䅷兡畂䝁䅣䅉桂䝁䄴䅚杁䝁䅷睢湂䝁䅫督あ䝁䅫睙穂䍁䄴䅉䉂䡁䅍䅉療䝁䅙䅉桂䡁䅍䅉療䝁䅙䅉䕂䝁䅕睙求䝁䄰杙求䡁䅉䅉穁䑁䅅䅌杁䑁䅉䅍祁䑁䅑䅌杁䡁䅑䅡求䍁䅁睙療䝁䄰䅣桂䝁䄴入杁䝁䄸睤畂䝁䅕䅚杁䝁䅅杢歂䍁䅁睢睂䝁䅕杣桂䡁䅑党歂䍁䅁兙杁䝁䅙䅢求䝁䅕䅤杁䝁䄸杚杁䝁䅅䅣睂䡁䅉睢㑂䝁䅫兢桂䡁䅑党獂䡁䅫䅉ぁ䑁䅁䅉桂䝁䅍䅤灂䡁䅙党杁䝁䅧入歂䡁䅉兙ㅂ䝁䅷兡橂䍁䅁杚祂䝁䅅睙あ䡁䅕杣灂䝁䄴睚㝁䍁䅁兙畂䝁䅑䅉あ䡁䅣睢杁䡁䅍兙畂䝁䅑䅉瑂䝁䅫杢求䡁䅍䅉灂䝁䄴䅉あ䝁䅧党杁䙁䅁党祂䝁䄰兡桂䝁䄴䅉䍂䝁䅅督灂䝁䄴杌杁䕁䅫杢杁䝁䅅䅚歂䝁䅫䅤灂䝁䄸杢獁䍁䅁䅤潂䝁䅕䅉橂䝁䄸兢睂䝁䅅杢㕂䍁䅁䅣祂䝁䄸杤灂䝁䅑党穂䍁䅁督求䡁䅉杤灂䝁䅍党穂䍁䅁䅣祂䝁䅫兢桂䡁䅉兡獂䡁䅫䅉灂䝁䄴䅉あ䝁䅧党杁䙁䅁党祂䝁䄰兡桂䝁䄴䅉䍂䝁䅅督灂䝁䄴䅌杁䡁䅑䅡求䍁䅁睖灂䝁䅷䅢灂䡁䅍䅤療䝁䄴䅉䍂䝁䅅督灂䝁䄴䅌杁䡁䅑䅡求䍁䅁兒桂䝁䅣䅢求䍁䅁杒療䡁䅉䅚杁䙁䅍䅡桂䝁䅷党獁䍁䅁䅤潂䝁䅕䅉䥂䝁䅅入畂䝁䅕督㉂䝁䅫䅢獂䝁䅕䅉呂䝁䅧兙獂䝁䅕䅌杁䡁䅑䅡求䍁䅁兒桂䝁䅣䅢求䍁䅁杒療䡁䅉䅚杁䙁䅍䅡桂䝁䅷党獁䍁䅁䅤潂䝁䅕䅉䕂䝁䅕杢㉂䝁䅕杣瑁䕁䅯兤獂䝁䅕督楂䡁䅕杣湂䍁䅁村桂䡁䅍兡畂䍁䅷䅉あ䝁䅧党杁䙁䅣党穂䡁䅑党祂䝁䄴䅉䑂䝁䅅杢桂䝁䅑兡桂䝁䄴䅉呂䝁䅕䅚灂䝁䄰党畂䡁䅑兙祂䡁䅫䅉䍂䝁䅅督灂䝁䄴䅌杁䡁䅑䅡求䍁䅁䅕療䡁䅣䅚求䡁䅉䅉卂䝁䅫杤求䡁䅉䅉䍂䝁䅅督灂䝁䄴䅉あ䝁䅧党杁䕁䅅䅣睂䝁䅅䅢桂䝁䅍䅡灂䝁䅅杢杁䕁䅉兙穂䝁䅫杢杁䍁䅧兔桂䡁䅉睙求䝁䅷䅢ㅂ䡁䅍䅉呂䝁䅧兙獂䝁䅕䅉桂䝁䄴䅚杁䙁䅕䅤灂䝁䅍兙杁䙁䅍䅡桂䝁䅷党灁䍁䅷䅉あ䝁䅧党杁䕁䅅杢桂䝁䅑兙祂䝁䅳睢杁䕁䅉兙穂䝁䅫杢獁䍁䅁䅤潂䝁䅕䅉噂䝁䅫杢あ䝁䅅䅉䍂䝁䅅督灂䝁䄴䅌杁䡁䅑䅡求䍁䅁睕桂䝁䄴䅉䭂䡁䅕兙畂䍁䅁村桂䡁䅍兡畂䍁䅷䅉桂䝁䄴䅚杁䡁䅑䅡求䍁䅁村求䝁䅕䅤桂䝁䅷睢療䍁䅁村桂䡁䅍兡畂䍁䄴䅉䵂䝁䅫杙求䡁䅉䅤㕂䍁䅁兒畂䝁䅕杣湂䡁䅫䅉䩂䝁䄴睙畁䍁䅁睤桂䡁䅍䅉浂䝁䄸杣瑂䝁䅕杣獂䡁䅫䅉牂䝁䄴睢㍂䝁䄴䅉桂䡁䅍䅉䵂䝁䅫杙求䡁䅉䅤㕂䍁䅁睔灂䝁䅷杚灂䝁䅕䅢歂䍁䅁睕求䡁䅉杤灂䝁䅍党穂䍁䅁兓畂䝁䅍杌杁䝁䅅杢歂䍁䅁睙潂䝁䅅杢湂䝁䅕䅚杁䝁䅫䅤穂䍁䅁杢桂䝁䄰党杁䡁䅑睢杁䕁䅷兡楂䝁䅕杣あ䡁䅫䅉䙂䝁䄴党祂䝁䅣入杁䕁䅫杢橂䍁䄴䅉灂䝁䄴䅉䉂䡁䅁杣灂䝁䅷䅉祁䑁䅁杍祁䍁䄴䅉啂䝁䅧党杁䝁䅍睢瑂䡁䅁兙畂䡁䅫䅉㍂䝁䅅督杁䝁䅙睢ㅂ䝁䄴䅚求䝁䅑䅉灂䝁䄴䅉祁䑁䅁免硁䍁䅁兙畂䝁䅑䅉灂䡁䅍䅉潂䝁䅕兙歂䡁䅅兤桂䡁䅉䅤求䡁䅉党歂䍁䅁兡畂䍁䅁䅒求䝁䄴杤求䡁䅉䅌杁䕁䅍睢獂䝁䄸杣桂䝁䅑睢畁䅁䅁桥䅣䕁䅉䅁䵂䝁䅫杚求䍁䅁睕橂䝁䅫党畂䝁䅍党穂䍁䅁䅖療䝁䄸䅢穂䍁䅁兙畂䝁䅑䅉呂䝁䅕杣㉂䝁䅫睙求䡁䅍䅁㍂杂䅁䅎䅁䕁䅷兡浂䝁䅕䅉桂䝁䄴䅚杁䕁䅧党桂䝁䅷䅤潂䍁䅁兓畂䡁䅍兤祂䝁䅅杢橂䝁䅕䅁湃杂䅁䅆䅁䕁䅷兡浂䝁䅕督あ䡁䅫䅢求䅁䅁睍䅣䥁䅙䅁䵂䝁䅫杚求䡁䅍䅤㕂䝁䅷党㝁䍁䅁兑ㅂ䝁䅣兢求䝁䄴䅤求䝁䅑䅉卂䝁䅕兙獂䝁䅫䅤㕂䑁䅳䅉穁䕁䅑䅉兂䡁䅉兡畂䡁䅑兡畂䝁䅣睏杁䕁䅅杣あ䝁䅫杚灂䝁䅍兡桂䝁䅷䅉䩂䝁䄴䅤求䝁䅷䅢灂䝁䅣党畂䝁䅍党䅁乁䝫䅁㉁䅁䅁䅔灂䝁䅙党穂䡁䅑入獂䝁䅕睏杁䕁䅉杣桂䝁䄴䅚杁䕁䄰兙祂䝁䅳党あ䝁䅫杢湂䅁䅁䅍䅙䙁䅙䅁䵂䝁䅫杚求䡁䅍䅤㕂䝁䅷党㝁䍁䅁村祂䝁䅅杢歂䍁䅁兔桂䡁䅉睡求䡁䅑兡畂䝁䅣睏杁䙁䅍兢桂䡁䅉䅤杁䕁䅍䅢療䡁䅑䅡灂䝁䄴睚䅁䕁偁䅁㑁䅁䅁䅔灂䝁䅙党穂䡁䅑入獂䝁䅕睏杁䕁䅍睢畂䡁䅑党畂䡁䅑䅉䑂䡁䅉党桂䡁䅑兡療䝁䄴䅁䥄䅃䅁杩䅁䕁䅷兡浂䝁䅕督あ䡁䅫䅢求䑁䅳䅉䑂䝁䄸杢あ䝁䅕杢あ䍁䅁睑祂䝁䅕兙あ䝁䅫睢畂䑁䅳䅉䑂䝁䅧兙あ䝁䅉睢あ䑁䅳䅉呂䝁䄰兙祂䡁䅑䅉䑂䝁䅷睢あ䝁䅧兡畂䝁䅣睏杁䕁䄸杢獂䝁䅫杢求䍁䅁睒祂䝁䄸睙求䡁䅉入䅁䱁卅䅁捃䅁䅁䅔灂䝁䅙党穂䡁䅑入獂䝁䅕睏杁䕁䅍兤穂䡁䅑睢瑂䝁䅕杣杁䙁䅉党獂䝁䅅䅤灂䝁䄸杢穂䝁䅧兡睂䍁䅁兔桂䝁䄴兙湂䝁䅕兢求䝁䄴䅤㝁䍁䅁村祂䝁䅅杢歂䍁䅁兔桂䡁䅉睡求䡁䅑兡畂䝁䅣睏杁䕁䅍睢ㅂ䡁䅉兡求䡁䅉䅉呂䝁䅕杣㉂䝁䅫睙求䅁䅁硫䅅䩁䅷䅁䵂䝁䅫杚求䡁䅍䅤㕂䝁䅷党㝁䍁䅁睑ㅂ䡁䅍䅤療䝁䄰党祂䍁䅁杕求䝁䅷兙あ䝁䅫睢畂䡁䅍䅡灂䡁䅁䅉乂䝁䅅杢桂䝁䅣党瑂䝁䅕杢あ䑁䅳䅉䑂䝁䄸杢あ䝁䅕杢あ䍁䅁睑祂䝁䅕兙あ䝁䅫睢畂䑁䅳䅉呂䝁䄰兙祂䡁䅑䅉䑂䝁䅷睢あ䝁䅧兡畂䝁䅣䅁奂杂䅁䄱䅁䕁䅷兡浂䝁䅕督あ䡁䅫䅢求䑁䅳䅉䵂䝁䄸睙桂䡁䅑兡療䝁䄴䅉䍂䝁䅅督求䝁䅑䅉呂䝁䅕杣㉂䝁䅫睙求䡁䅍睏杁䙁䅍睢橂䝁䅫兙獂䍁䅁兔求䝁䅑兡桂䍁䅁兔桂䡁䅉睡求䡁䅑兡畂䝁䅣睏杁䕁䅅䅚杁䙁䅑兙祂䝁䅣党あ䝁䅫杢湂䑁䅳䅉䍂䡁䅉兙畂䝁䅑䅉乂䝁䅅杣牂䝁䅕䅤灂䝁䄴睚㝁䍁䅁兑瑂䝁䅅䅤求䡁䅕杣杁䙁䅍䅣療䡁䅉䅤穂䅁䅁儴䅷䍁䅙䅁䵂䝁䅫杚求䡁䅍䅤㕂䝁䅷党㝁䍁䅁兔䥂䝁䅕兙獂䡁䅑䅡䅁䭁䩑䅁卂䅁䅁䅔灂䝁䅙党穂䡁䅑入獂䝁䅕睏杁䕁䄰䅓求䝁䅅䅢あ䝁䅧睏杁䕁䅅䅢あ䝁䅕杣畂䝁䅅䅤灂䡁䅙党杁䕁䄰党歂䝁䅫睙灂䝁䄴党䅁䉁即䅁啃䅁䅁䅔灂䝁䅙党穂䡁䅑入獂䝁䅕睏杁䕁䄴兙あ䡁䅕杣桂䝁䅷䅉䵂䝁䅅杢湂䡁䅕兙湂䝁䅕䅉兂䡁䅉睢橂䝁䅕督穂䝁䅫杢湂䑁䅳䅉䑂䝁䄸杢あ䝁䅕杢あ䍁䅁睑祂䝁䅕兙あ䝁䅫睢畂䑁䅳䅉偂䝁䄴䅢灂䝁䄴党杁䙁䅁兙㕂䝁䄰党畂䡁䅑督䅁偁到䅁兂䅁䅁䅔灂䝁䅙党穂䡁䅑入獂䝁䅕睏杁䙁䅁兙灂䝁䄴䅉乂䝁䅅杢桂䝁䅣党瑂䝁䅕杢あ䑁䅳䅉卂䝁䅕督睂䝁䅫杣桂䡁䅑睢祂䡁䅫䅁䉄权䅁䅎䅁䕁䅷兡浂䝁䅕督あ䡁䅫䅢求䑁䅳䅉呂䝁䄰兙祂䡁䅑䅉䑂䝁䅷睢あ䝁䅧兡畂䝁䅣䅁㡂睅䅁䅖䅁䕁䅷兡浂䝁䅕督あ䡁䅫䅢求䑁䅳䅉呂䝁䄰兙祂䡁䅑䅉䑂䝁䅷睢あ䝁䅧兡畂䝁䅣睏杁䕁䅅兢桂䡁䅑党ㅂ䡁䅉䅉呂䡁䅁睢祂䡁䅑督䅁偁券䅁捄䅁䅁䅔灂䝁䅙党穂䡁䅑入獂䝁䅕睏杁䙁䅍睢橂䝁䅫兙獂䍁䅁兔求䝁䅑兡桂䍁䅁兑歂䡁䅙党祂䡁䅑兡穂䝁䅫杢湂䑁䅳䅉呂䝁䄸睙灂䝁䅅䅢杁䕁䄰党歂䝁䅫兙杁䕁䄰兙祂䝁䅳党あ䝁䅫杢湂䑁䅳䅉䉂䝁䅑䅉啂䝁䅅杣湂䝁䅕䅤灂䝁䄴睚㝁䍁䅁杖灂䝁䅑党療䍁䅁兑歂䡁䅙党祂䡁䅑兡穂䝁䅫杢湂䑁䅳䅉䍂䡁䅉兙畂䝁䅑䅉乂䝁䅅杣牂䝁䅕䅤灂䝁䄴睚䅁䅁匸䅁㙃䅁䅁䅔灂䝁䅙党穂䡁䅑入獂䝁䅕睏杁䙁䅍睢橂䝁䅫兙獂䍁䅁兔求䝁䅑兡桂䍁䅁兑歂䡁䅙党祂䡁䅑兡穂䝁䅫杢湂䑁䅳䅉呂䝁䄸睙灂䝁䅅䅢杁䕁䄰党歂䝁䅫兙杁䕁䄰兙祂䝁䅳党あ䝁䅫杢湂䑁䅳䅉䍂䡁䅉兙畂䝁䅑䅉乂䝁䅅杣牂䝁䅕䅤灂䝁䄴睚㝁䍁䅁睕瑂䝁䅅杣あ䍁䅁睑獂䝁䄸䅤潂䝁䅫杢湂䅁䅁剶䅅䩁䅷䅁䵂䝁䅫杚求䡁䅍䅤㕂䝁䅷党㝁䍁䅁睕療䝁䅍兡桂䝁䅷䅉乂䝁䅕䅚灂䝁䅅䅉乂䝁䅅杣牂䝁䅕䅤灂䝁䄴睚㝁䍁䅁兑歂䍁䅁䅖桂䡁䅉睚求䡁䅑兡畂䝁䅣睏杁䕁䅉杣桂䝁䄴䅚杁䕁䄰兙祂䝁䅳党あ䝁䅫杢湂䑁䅳䅉䕂䝁䅕杣瑂䝁䅅䅤療䝁䅷睢湂䡁䅫䅁权权䅁䅖䅁䕁䅷兡浂䝁䅕督あ䡁䅫䅢求䑁䅳䅉啂䝁䄸兤祂䝁䅫督瑂䑁䅳䅉啂䡁䅉兙㉂䝁䅕䅢杁䕁䅅睙橂䝁䄸兢瑂䝁䄸䅚桂䡁䅑兡療䝁䄴督䅁䡁䩕䅁⭁䅁䅁䅔灂䝁䅙党穂䡁䅑入獂䝁䅕睏杁䙁䅕䅤灂䝁䅷兡あ䡁䅫䅉呂䝁䅍兙獂䝁䅕䅉呂䝁䄸䅢桂䡁䅉䅁䡃杅䅁杖䅁䕁䅷兡浂䝁䅕督あ䡁䅫䅢求䑁䅳䅉坂䝁䅫䅚求䝁䄸䅉呂䡁䅑杣求䝁䅅兢灂䝁䄴睚㝁䍁䅁兑瑂䝁䅅䅤求䡁䅕杣杁䙁䅍䅣療䡁䅉䅤穂䅁䅁睨䅙䥁䅉䅁䵂䝁䅫杚求䡁䅍䅤㕂䝁䅷党㝁䍁䅁杖灂䡁䅉䅤ㅂ䝁䅅䅢杁䕁䅣睢療䝁䅑督㝁䍁䅁兑畂䝁䅫兢桂䡁䅑兡療䝁䄴睌桂䡁䅙䅉塂䝁䄸杣牂䡁䅍䅤桂䡁䅑兡療䝁䄴督㝁䍁䅁杖灂䝁䅑党療䍁䅁睒桂䝁䄰党穂䅁䅁兵䅙䙁䅉䅁䵂䝁䅫杚求䡁䅍䅤㕂䝁䅷党㝁䍁䅁杖灂䡁䅉䅤ㅂ䝁䅅䅢杁䕁䅣睢療䝁䅑督㝁䍁䅁睕瑂䝁䅅杣あ䍁䅁睑獂䝁䄸䅤潂䝁䅫杢湂䅁䅁桲䅅䅁佯䅁䵂䝁䅫睚桂䝁䄴䅚杁䙁䅁䅡桂䡁䅉兢桂䝁䅍党ㅂ䡁䅑兡橂䝁䅅䅢穂䍁䅁兓畂䝁䅍睢祂䡁䅁睢祂䝁䅅䅤求䝁䅑䅌杁䝁䅅䅉楂䝁䅫睢睂䝁䅧兙祂䝁䄰兙橂䝁䅕兤あ䝁䅫睙桂䝁䅷䅉橂䝁䄸兢睂䝁䅅杢㕂䍁䅷䅉求䝁䄴睚桂䝁䅣党穂䍁䅁兡畂䍁䅁䅤潂䝁䅕䅉歂䝁䅕杤求䝁䅷睢睂䝁䄰党畂䡁䅑䅉桂䝁䄴䅚杁䝁䅷兡橂䝁䅕杢穂䝁䅫杢湂䍁䅁睢浂䍁䅁杙灂䝁䄸䅣潂䝁䅅杣瑂䝁䅅睙求䡁䅕䅤灂䝁䅍兙獂䍁䅁兙穂䡁䅍党あ䡁䅍䅉㍂䝁䄸杣獂䝁䅑睤灂䝁䅑党畁䍁䅁兓あ䡁䅍䅉橂䝁䄸兢瑂䝁䅕杣橂䝁䅫兙獂䍁䅁䅣祂䝁䄸睚祂䝁䅅兢穂䍁䅁兡畂䝁䅍䅢ㅂ䝁䅑党杁䕁䅳入睂䡁䅉睢獂䝁䅫督杁䝁䅅杢歂䍁䅁兒㉂䝁䄸兢求䝁䅷兙獁䍁䅁睤潂䝁䅫睙潂䍁䅁兙祂䝁䅕䅉ㅂ䡁䅍党歂䍁䅁䅤療䍁䅁䅤祂䝁䅕兙あ䍁䅁兢ㅂ䝁䅷䅤灂䡁䅁䅢求䍁䅁兢㕂䝁䅕䅢療䝁䄰兙㝁䍁䅁杕㕂䝁䅷兙㙂䝁䅕䅌杁䝁䅅䅉祂䝁䅕睙療䝁䄰杙灂䝁䄴兙畂䡁䅑䅉求䡁䅉睤灂䝁䄴兡桂䍁䅁兙穂䡁䅁兙祂䝁䅅睚灂䝁䄴兙穂䝁䅕䅉浂䝁䄸杣杁䡁䅑䅡求䍁䅁䅤祂䝁䅕兙あ䝁䄰党畂䡁䅑䅉療䝁䅙䅉桂䝁䅍兤あ䝁䅕䅉獂䡁䅫兢睂䝁䅧睢楂䝁䅷兙穂䡁䅑兡橂䍁䅁䅢求䡁䅕睡求䝁䄰兡桂䍁䅁睢祂䍁䅁䅢㕂䝁䄰䅣潂䝁䄸杙獂䝁䅅督あ䝁䅫睙杁䝁䅷入瑂䡁䅁䅡療䝁䄰兙杁䝁䅫杢杁䝁䅅䅚ㅂ䝁䅷䅤杁䝁䅅杢歂䍁䅁䅣求䝁䅑兡桂䡁䅑杣灂䝁䅍䅉睂䝁䅅䅤灂䝁䅕杢あ䡁䅍睏杁䕁䅙兡獂䡁䅍䅣桂䡁䅉兡獁䍁䅁兙杁䝁䅑兤桂䝁䅷䅉求䝁䄴䅚療䡁䅑䅡求䝁䅷兡畂䍁䅁兙畂䝁䅑䅉桂䝁䄴睚灂䝁䄸䅤求䝁䄴督灂䝁䄴䅉䩂䕁䅫䅉祂䝁䅕睙求䡁䅁䅤療䡁䅉䅉桂䝁䄴䅤桂䝁䅣睢畂䝁䅫督あ䍁䅁兡畂䍁䅁䅚求䡁䅙党獂䝁䄸䅣瑂䝁䅕杢あ䍁䅁杚療䡁䅉䅉祂䝁䅅杣求䍁䅁睡灂䝁䅑杢求䡁䅫䅉歂䝁䅫督求䝁䅅督求䡁䅍䅉桂䝁䄴䅚杁䝁䄴睢畂䍁䄰兡瑂䝁䄰兤畂䝁䄸督ㅂ䡁䅁䅣祂䝁䅕督穂䝁䅫杤求䍁䅁䅤祂䝁䅕兙あ䝁䄰党畂䡁䅑䅉灂䝁䄴䅚灂䝁䅍兙あ䝁䅕䅚杁䝁䅙睢祂䍁䅁兡瑂䝁䄰兤畂䝁䄸睚獂䝁䄸杙ㅂ䝁䅷兡畂䍁䅁兑杁䝁䄴党睂䝁䅧杣療䡁䅁兙あ䝁䅧入㝁䍁䅁䅖求䡁䅉兡睂䝁䅅杣桂䡁䅑兡歂䝁䅕䅉灂䝁䄴条求䝁䅍䅤灂䝁䄸杢杁䡁䅁杣療䝁䅑兤橂䡁䅑䅉浂䝁䄸杣杁䝁䄸督あ䝁䅕睢睂䝁䄸杣療䡁䅍兡穂䑁䅳䅉坂䝁䅅䅥畂䝁䅕兤㉂䝁䅅杢橂䝁䅕䅉浂䝁䄸杣杁䡁䅑䅡求䍁䅁䅣祂䝁䅕杤求䝁䄴䅤灂䝁䄸杢杁䝁䄸杚杁䝁䅫杢㉂䝁䅅督灂䡁䅙党杁䝁䅑兡穂䝁䅕兙穂䝁䅕䅉橂䝁䅅兤穂䝁䅕䅚杁䝁䅉入杁䡁䅍䅤祂䝁䅕䅣あ䝁䄸睙療䝁䅍睙ㅂ䡁䅍䅉睂䝁䄴党ㅂ䝁䄰睢畂䝁䅫兙求䍁䅁督求䡁䅉睢あ䡁䅫䅣求䡁䅍睏杁䝁䅅杢歂䍁䅁䅕畂䝁䅕兤瑂䝁䄸督灂䝁䅷䅌杁䝁䅅䅉睂䝁䄴党ㅂ䝁䄰睢橂䝁䄸睙橂䝁䅅䅢杁䝁䅍睢畂䝁䅯兤湂䝁䅅䅤求䍁䅁杤桂䝁䅍睙灂䝁䄴党杁䡁䅑睢杁䝁䅧党獂䡁䅁䅉浂䝁䅫睚潂䡁䅑䅉桂䝁䅣兙灂䝁䄴督あ䍁䅁䅣畂䝁䅕兤瑂䝁䄸睙療䝁䅍睙桂䝁䅷䅉睂䝁䄴党ㅂ䝁䄰睢畂䝁䅫兙杁䝁䅅兢療䝁䄴睚杁䝁䅍䅡灂䝁䅷䅚祂䝁䅕杢畁䍁䅁䅖潂䝁䅕䅉橂䝁䄸兢睂䝁䅅杢㕂䍁䅁兙獂䡁䅍睢杁䝁䄸杚浂䝁䅕杣穂䍁䅁䅖慂䕁䅫兒䵂䕁䅑䅌杁䝁䅅䅉䑂䕁䅑睍瑁䝁䅑兡祂䝁䅕睙あ䝁䅕䅚杁䝁䅅杢あ䝁䅫杙療䝁䅑入杁䝁䅫杢歂䝁䅫睙桂䡁䅑党歂䍁䅁䅤療䍁䅁䅚求䝁䅷兙㕂䍁䅁䅤潂䝁䅕䅉療䝁䄴督求䡁䅑䅉療䝁䅙䅉呂䡁䅑兙湂䝁䅕䅉穁䍁䅁䅤㕂䡁䅁党杁䑁䅅䅉歂䝁䅫兙楂䝁䅕䅤求䡁䅍䅉潁䙁䅑免䕂䍁䅫䅉灂䝁䄴䅉桂䝁䅑兤獂䡁䅑督杁䝁䅅杢歂䍁䅁睙潂䝁䅫䅢歂䡁䅉党畂䍁䅁兙湂䝁䅕䅚杁䑁䅧䅉㕂䝁䅕兙祂䡁䅍䅉桂䝁䄴䅚杁䝁䄸䅢歂䝁䅕杣杁䡁䅣兡あ䝁䅧䅉呂䡁䅑兙湂䝁䅕䅉祁䍁䅁䅖硁䕁䅑睏杁䕁䄴党㑂䡁䅑党祂䝁䄸杢求䍁䅷䅉桂䍁䅁睙桂䡁䅁䅤灂䡁䅍睢獂䍁䄰党畂䝁䅅杙獂䝁䅕䅚杁䝁䅙睢祂䝁䄰兤獂䝁䅅䅤灂䝁䄸杢杁䝁䄸杚杁䝁䅅兢灂䝁䄸䅚桂䡁䅉睢畂䝁䅕睏杁䙁䅯兤獂䡁䅉党穂䡁䅍睢獁䍁䅁兙杁䝁䅍兙睂䡁䅑兡穂䝁䄸䅢瑁䝁䅕杢桂䝁䅉䅢求䝁䅑䅉浂䝁䄸杣瑂䡁䅕䅢桂䡁䅑兡療䝁䄴䅉療䝁䅙䅉楂䡁䅉党㑂䝁䅅杢療䝁䅷睢畂䝁䅕䅉浂䝁䄸杣杁䡁䅑䅡求䍁䅁䅤祂䝁䅕兙あ䝁䄰党畂䡁䅑䅉療䝁䅙䅉睂䝁䄸督あ䡁䅁兙祂䡁䅑兤瑂䍁䅁䅚求䡁䅁杣求䡁䅍督灂䝁䄸杢㝁䍁䅁兙畂䝁䅑䅉坂䝁䅕睡獂䡁䅕杣㕂䍁䅷䅉桂䝁䄴䅉桂䝁䄴䅤灂䡁䅙兡祂䝁䅅䅢杁䡁䅑杣求䝁䅅䅤瑂䝁䅕杢あ䍁䅁杚療䡁䅉䅉瑂䝁䄸䅚求䡁䅉兙あ䝁䅕䅉療䡁䅉䅉穂䝁䅕杤求䡁䅉党杁䕁䅍睔坂䕁䅫䅒瑁䑁䅅兏畁䍁䅁兓畂䍁䅁兙歂䝁䅑兡あ䝁䅫睢畂䍁䅷䅉灂䡁䅑䅉睂䡁䅉睢㉂䝁䅫䅚求䡁䅍䅉佂䝁䄸䅥桂䝁䅙兡獂䍁䄰兓坂䍁䅷䅉桂䍁䅁睙桂䡁䅁䅤灂䡁䅍睢獂䍁䄰党畂䝁䅅杙獂䝁䅕䅚杁䝁䅙睢祂䝁䄰兤獂䝁䅅䅤灂䝁䄸杢杁䝁䄸杚杁䡁䅁睢穂䝁䅅睙療䝁䄴兙㙂䝁䄸䅢求䍁䅁杚療䡁䅉䅉䩂䙁䅙䅉ㅂ䡁䅍党㝁䍁䅁䅒ㅂ䝁䅅杤求䝁䅕䅉浂䝁䄸杣杁䡁䅑䅡求䍁䅁䅤祂䝁䅕兙あ䝁䄰党畂䡁䅑䅉療䝁䅙䅉睂䝁䄸督あ䍁䄰兢求䝁䄴睢睂䝁䅅兤穂䝁䅅䅢杁䡁䅍入瑂䡁䅁䅤療䝁䄰督杁䝁䅫杢杁䡁䅣睢瑂䝁䅕杢㝁䍁䅁兒㑂䝁䅕兢睂䡁䅑兡桂䍁䅁杚療䡁䅉䅉桂䡁䅕䅤療䝁䅫兢瑂䡁䅕杢求䍁䅁䅚灂䡁䅍党桂䡁䅍党穂䑁䅳䅉坂䝁䅫杤灂䡁䅑杣桂䍁䅁杚療䡁䅉䅉楂䡁䅉党桂䡁䅍䅤杁䝁䅍兙畂䝁䅍党祂䑁䅳䅉桂䝁䄴䅚杁䕁䅉杣㕂䡁䅧䅤桂䍁䅁兙畂䝁䅑䅉慂䡁䅫杙求䡁䅙䅉浂䝁䄸杣杁䡁䅙兙祂䝁䅫睢ㅂ䡁䅍䅉灂䝁䄴䅚灂䝁䅍兙あ䝁䅫睢畂䡁䅍杌杁䙁䅑䅡求䍁䅁睙療䝁䄰䅣桂䝁䄴入杁䝁䅧兙穂䍁䅁兙獂䝁䅷兡桂䝁䄴睙求䡁䅍䅌杁䝁䅷兡橂䝁䅕杢穂䝁䅕督獁䍁䅁兙畂䝁䅑䅉療䡁䅑䅡求䡁䅉䅉楂䡁䅕督灂䝁䄴党穂䡁䅍䅉祂䝁䅕䅢桂䡁䅑兡療䝁䄴督潂䝁䅫䅣穂䍁䅁睤灂䡁䅑䅡杁䕁䅅兢湂䝁䅕杢獁䍁䅁兔求䡁䅉睙牂䍁䅷䅉兂䝁䅙兡㙂䝁䅕杣獁䍁䅁杓桂䡁䅯来獁䍁䅁䅖桂䝁䅳党歂䝁䅅䅌杁䕁䅣兡獂䝁䅕兙歂䍁䅁睕橂䝁䅫党畂䝁䅍党穂䍁䅷䅉桂䝁䄴䅚杁䕁䅉兙㑂䡁䅑党祂䍁䅁兓畂䡁䅑党祂䝁䄴兙あ䝁䅫睢畂䝁䅅䅢畁䍁䅁杒ㅂ䡁䅉䅤潂䝁䅕杣獁䍁䅁兡あ䍁䅁督求䝁䅷䅢穂䍁䅁睑桂䡁䅁䅤灂䡁䅍睢獂䍁䅁兢桂䡁䅑党祂䝁䅫兙獂䡁䅍杌杁䕁䅷兡湂䝁䅅杢歂䍁䅁䅕潂䝁䅅杣瑂䝁䅅睙求䡁䅕䅤灂䝁䅍兙獂䡁䅍䅉䩂䝁䄴睙療䡁䅉䅣療䡁䅉兙あ䝁䅕䅚杁䡁䅣兙穂䍁䅁兡畂䝁䅍睢祂䡁䅁睢祂䝁䅅䅤求䝁䅑䅉灂䝁䄴䅉硁䑁䅫䅏㍁䍁䅁兙畂䝁䅑䅉灂䡁䅍䅉楂䝁䅅督求䝁䅑䅉灂䝁䄴䅉䭂䡁䅕䅣灂䡁䅑党祂䍁䅷䅉䝂䝁䅷睢祂䝁䅫䅚桂䍁䄴䅁杂杆䅁杤䅳䕁䅷兡湂䝁䅧䅤杁䍁䅙䅉塂䝁䄸杢歂䝁䅕杣獁䍁䅁兓畂䝁䅍杌杁䝁䄸䅣求䡁䅉兙あ䝁䅕督杁䝁䅅督杁䝁䅅䅉橂䡁䅉睢穂䡁䅍兌睂䝁䅷兙あ䝁䅙睢祂䝁䄰䅉湂䝁䅅兢求䡁䅍䅉橂䝁䄸兢睂䝁䅅杢㕂䍁䅁兡畂䍁䅁䅤潂䝁䅕䅉噂䝁䄴兡あ䝁䅕䅚杁䙁䅍䅤桂䡁䅑党穂䍁䅁兙畂䝁䅑䅉灂䝁䄴䅤求䡁䅉杢桂䡁䅑兡療䝁䄴兙獂䝁䅷入畁䍁䅁䅖潂䝁䅕䅉橂䝁䄸兢睂䝁䅅杢㕂䍁䅁睢睂䝁䅕杣桂䡁䅑党穂䍁䅁䅤潂䡁䅉睢ㅂ䝁䅣䅡杁䡁䅑䅡祂䝁䅕党杁䡁䅍党湂䝁䄰党畂䡁䅑督㙁䍁䅁睒桂䝁䄰兡畂䝁䅣䅌杁䙁䅍睙灂䙁䅁䅢桂䡁䅫䅌杁䝁䅅杢歂䍁䅁兡䡂䝁䅅兢灂䝁䄴睚杁䡁䅍党湂䝁䄰党畂䡁䅑督畁䍁䅁䅖潂䝁䅕䅉䡂䝁䅅兢灂䝁䄴睚杁䡁䅍党湂䝁䄰党畂䡁䅑䅉穂䝁䅕䅢獂䡁䅍䅉湂䝁䅅兢求䍁䅁睙療䝁䄴䅤求䝁䄴䅤杁䝁䅅杢歂䍁䅁睚桂䝁䄰兡畂䝁䅣䅉瑂䝁䅅睙潂䝁䅫杢求䑁䅳䅉㉂䝁䅫䅚求䝁䄸䅉湂䝁䅅兢灂䝁䄴睚杁䡁䅑党祂䝁䄰兡畂䝁䅅䅢穂䑁䅳䅉㉂䝁䅫䅚求䝁䄸䅉獂䝁䄸䅤あ䝁䅕杣㕂䍁䅁䅤求䡁䅉兢灂䝁䄴兙獂䡁䅍䅌杁䝁䅫杢橂䝁䅷兤歂䝁䅫杢湂䍁䅁睙療䝁䄴杤求䡁䅉督灂䝁䄸杢杁䝁䅳兡あ䡁䅍䅉桂䝁䄴䅚杁䡁䅍䅣桂䡁䅉党杁䡁䅁兙祂䡁䅑督㝁䍁䅁兙畂䝁䅑䅉あ䝁䅅杙獂䝁䅕䅉睂䡁䅉睢歂䡁䅕睙あ䡁䅍䅌杁䝁䅫杢橂䝁䅷兤歂䝁䅫杢湂䍁䅁兙ㅂ䡁䅑睢瑂䝁䅅䅤灂䝁䅍䅉橂䝁䅅杣歂䍁䅁督潂䡁䅕杚浂䝁䅷党祂䡁䅍䅌杁䝁䅑党橂䝁䅳䅉橂䝁䅧党橂䝁䅳党祂䡁䅍䅌杁䡁䅑兙楂䝁䅷党杁䡁䅉睢ㅂ䝁䅷党あ䡁䅑党杁䝁䅍䅡灂䡁䅁䅉穂䝁䄸杣あ䝁䅕杣穂䍁䅁兙畂䝁䅑䅉療䡁䅑䅡求䡁䅉䅉獂䝁䅅杢歂䍁䄰杙桂䡁䅍党歂䍁䅁䅤桂䝁䅉䅢求䍁䅁睚桂䝁䄰兡畂䝁䅣䅉求䡁䅅兤灂䡁䅁兢求䝁䄴䅤畁䍁䅁兓あ䍁䅁兙獂䡁䅍睢杁䝁䅷党桂䡁䅍党穂䍁䅁睢祂䍁䅁䅣祂䝁䄸杤灂䝁䅑党穂䍁䅁睚桂䝁䄰兡畂䝁䅣䅉橂䝁䄸杢あ䝁䅕杢あ䍁䅷䅉湂䝁䅅兢灂䝁䄴睚杁䝁䄰兙橂䝁䅧兡畂䝁䅕督獁䍁䅁兙畂䝁䅑䅉穂䝁䅕杣㉂䝁䅕杣瑁䝁䅉兙穂䝁䅕䅚杁䡁䅍入穂䡁䅑党瑂䑁䅳䅉穂䝁䅕䅢獂䡁䅍䅉桂䝁䄴䅚杁䡁䅍兤睂䡁䅁睢祂䡁䅑督杁䝁䅍兙穂䝁䅫杢療䍁䄰兢桂䝁䄴兙湂䝁䅕兢求䝁䄴䅤杁䡁䅍入穂䡁䅑党瑂䍁䅁杙桂䡁䅍党歂䍁䅁督療䝁䅙䅤㍂䝁䅅杣求䍁䅁兙畂䝁䅑䅉潂䝁䅅杣歂䡁䅣兙祂䝁䅕睏杁䝁䅅杢歂䍁䅁䅢灂䝁䅍党畂䡁䅍党穂䍁䅁䅣祂䝁䄸䅣祂䝁䅫党あ䝁䅅杣㕂䍁䅁䅤桂䝁䅉䅢求䍁䅁睚桂䝁䄰党穂䍁䅁睙療䝁䄴䅤求䝁䄴䅤杁䡁䅑睢杁䝁䅍睢瑂䝁䄰党祂䝁䅍兡桂䝁䅷䅌杁䡁䅑杣灂䝁䅉兙獂䍁䅁兙畂䝁䅑䅉湂䝁䄸杤求䡁䅉杢瑂䝁䅕杢あ䝁䅅䅢杁䝁䅣兙瑂䝁䅫杢湂䍁䅁睢睂䝁䅕杣桂䡁䅑睢祂䡁䅍杌杁䙁䅑䅡求䍁䅁睕橂䝁䅫䅕獂䝁䅅入杁䡁䅍党湂䝁䄰党畂䡁䅑䅉歂䝁䅕杤求䝁䅷睢睂䡁䅍䅌杁䝁䄰兙祂䝁䅳党あ䡁䅍䅌杁䝁䅅杢歂䍁䅁睢睂䝁䅕杣桂䡁䅑党穂䍁䅁督療䝁䅍兡桂䝁䅷䅉湂䝁䅅兢求䡁䅍䅉療䝁䄴䅉㉂䝁䅅杣灂䝁䄸兤穂䍁䅁兢療䝁䅉兡獂䝁䅕䅉桂䝁䄴䅚杁䡁䅣党楂䍁䅁䅣獂䝁䅅䅤浂䝁䄸杣瑂䡁䅍䅌杁䝁䅅督杁䡁䅣党獂䝁䅷䅉桂䡁䅍䅉療䡁䅑䅡求䡁䅉䅉湂䝁䅅兢求䡁䅍䅉灂䝁䄴䅉あ䝁䅧党杁䝁䅧入睂䝁䅕杣瑁䝁䅍兙穂䡁䅕兙獂䍁䅁督睂䝁䅅睙求䍁䄴䅉䩂䡁䅑䅉穂䝁䅕䅢獂䡁䅍䅉㉂䝁䅫杣あ䡁䅕兙獂䍁䅁睙療䝁䅫杢穂䍁䅷䅉橂䝁䅧兡睂䡁䅍䅌杁䝁䄸杣杁䝁䅉兡畂䝁䅣睢杁䝁䅍兙祂䝁䅑督獁䍁䅁睤潂䝁䅫睙潂䍁䅁䅣獂䝁䅅入求䡁䅉督杁䝁䅍兙畂䍁䅁兤穂䝁䅕䅉あ䝁䄸䅉睂䝁䅷兙㕂䍁䅁督獂䝁䄸䅤杁䝁䅣兙瑂䝁䅕督獁䍁䅁䅤桂䝁䅉䅢求䍁䅁睚桂䝁䄰党穂䍁䅷䅉療䡁䅉䅉楂䝁䅫杢湂䝁䄸䅉湂䝁䅅兢求䡁䅍杌杁䙁䅑䅡求䍁䅁兡䡂䝁䅅兢灂䝁䄴睚杁䡁䅍党湂䝁䄰党畂䡁䅑䅉睂䡁䅉睢㉂䝁䅫䅚求䡁䅍䅉桂䍁䅁督ㅂ䝁䅫䅤求䍁䅁睢浂䍁䅁䅚灂䝁䅣兡あ䝁䅅䅢杁䝁䅣兙瑂䝁䅫杢湂䍁䅁睙療䝁䄴䅤求䝁䄴䅤獁䍁䅁䅚灂䡁䅍䅤祂䝁䅫杙ㅂ䡁䅑兡療䝁䄴䅉睂䝁䅷兙あ䝁䅙睢祂䝁䄰督獁䍁䅁䅣獂䝁䅅入求䡁䅉䅉桂䝁䅍睙療䡁䅕杢あ䍁䅁兢桂䝁䄴兙湂䝁䅕兢求䝁䄴䅤杁䡁䅍入穂䡁䅑党瑂䡁䅍䅌杁䝁䅅杢歂䍁䅁睢あ䝁䅧党祂䍁䅁兡䡂䝁䅅兢灂䝁䄴睚杁䝁䅍睢畂䡁䅑党畂䡁䅑䅉桂䝁䄴䅚杁䡁䅍党祂䡁䅙兡橂䝁䅕督畁䍁䅁䅖潂䝁䅫督杁䡁䅍党湂䝁䄰党畂䡁䅑䅉桂䝁䅷督療䍁䅁睢浂䝁䅙党祂䡁䅍䅉あ䝁䅧党杁䕁䄸䅣求䝁䄴䅉兂䝁䅷兙あ䝁䅙睢祂䝁䄰䅉呂䡁䅫督あ䝁䅕兢獁䍁䅁睤潂䝁䅫睙潂䍁䅁睢浂䝁䅙党祂䡁䅍䅉桂䍁䅁杣桂䝁䄴睚求䍁䅁睢浂䍁䅁杣求䡁䅁睢祂䡁䅑兡畂䝁䅣䅉桂䝁䄴䅚杁䝁䅅䅚瑂䝁䅫杢灂䡁䅍䅤祂䝁䅅䅤灂䡁䅙党杁䝁䅙兤畂䝁䅍䅤灂䝁䄸杢穂䍁䅁兙畂䝁䅑䅉あ䝁䄸睢獂䡁䅍䅉睂䡁䅉睢㉂䝁䅫䅚灂䝁䄴睚杁䝁䄸䅣求䡁䅉兙あ䝁䄸杣穂䍁䅁睙療䝁䄴䅤祂䝁䄸䅢杁䝁䄸杤求䡁䅉䅉㉂䝁䅅杣灂䝁䄸兤穂䍁䅁兙祂䝁䅕兙穂䍁䅁睢浂䍁䅁䅚灂䝁䅣兡あ䝁䅅䅢杁䝁䅣兙瑂䝁䅫杢湂䍁䅁睢睂䝁䅕杣桂䡁䅑兡療䝁䄴督畁䍁䅁䅔灂䝁䅣䅡あ䍁䅁杊杁䙁䅣睢畂䝁䅑党祂䍁䅷䅉䩂䝁䄴睙畁䍁䅁睤桂䡁䅍䅉灂䝁䄴睙療䡁䅉䅣療䡁䅉兙あ䝁䅕䅚杁䝁䅫杢杁䑁䅅兏㑁䑁䅑䅉桂䝁䄴䅚杁䝁䅫督杁䝁䅧党桂䝁䅑兣ㅂ䝁䅅杣あ䝁䅕杣求䝁䅑䅉灂䝁䄴䅉䵂䝁䅅督杁䙁䅙党湂䝁䅅督獁䍁䅁杔求䡁䅙兙歂䝁䅅杌䅁䅁唸䅁⭁兄䅁䅔灂䝁䄴睙療䝁䅷杢杁䕁䅕䅢求䝁䅍䅤祂䝁䅫睙杁䕁䅧睢獂䝁䅑兡畂䝁䅣督獁䍁䅁兓畂䝁䅍杌獁䍁䅁䅤潂䡁䅉睢ㅂ䝁䅣䅡杁䝁䅫䅤穂䍁䅁督ㅂ䝁䅉督灂䝁䅑兡桂䡁䅉兡求䡁䅍䅌杁䝁䅑党穂䝁䅫睚畂䡁䅍䅌杁䝁䅑党㉂䝁䅕䅢療䡁䅁督獁䍁䅁兢桂䝁䄴兤浂䝁䅅睙あ䡁䅕杣求䡁䅍䅌杁䝁䅅杢歂䍁䅁督求䝁䅷䅢穂䍁䅁睤求䝁䅷䅚灂䝁䄴睚獁䍁䅁睙ㅂ䡁䅑䅤灂䝁䄴睚獁䍁䅁兙畂䝁䅑䅉楂䡁䅉兙㙂䝁䅫杢湂䍁䅁䅣祂䝁䄸䅚ㅂ䝁䅍䅤穂䍁䅁睤療䡁䅉䅢歂䡁䅣兡歂䝁䅕杌杁䙁䅑䅡求䍁䅁睙療䝁䄰䅣桂䝁䄴入杁䝁䄸䅣求䡁䅉兙あ䝁䅕督杁䡁䅑䅡祂䝁䄸兤湂䝁䅧䅉あ䝁䅧杣求䝁䅕䅉穂䝁䅕睚瑂䝁䅕杢あ䡁䅍杏杁䕁䅅兢求䡁䅉兡橂䝁䅅督杁䙁䅣党獂䝁䅑兡畂䝁䅣䅌杁䕁䅫杢あ䝁䅕杣畂䝁䅅䅤灂䝁䄸杢桂䝁䅷䅉塂䝁䅕䅢歂䝁䅫杢湂䍁䅷䅉桂䝁䄴䅚杁䙁䅑䅡求䍁䅁䅓桂䡁䅉杣灂䡁䅍䅉兂䡁䅉睢歂䡁䅕睙あ䡁䅍䅉䡂䡁䅉睢ㅂ䡁䅁杌杁䕁䅫䅤杁䝁䄸杚浂䝁䅕杣穂䍁䅁杙祂䝁䅅来灂䝁䄴睚杁䝁䅅杢歂䍁䅁督療䝁䅷䅚求䡁䅉兡畂䝁䅣䅉浂䝁䅫䅢獂䝁䅕杣杁䝁䄰党あ䝁䅅䅢穂䍁䅷䅉桂䡁䅉睙杁䡁䅣党獂䝁䅑兡畂䝁䅣䅉求䡁䅅兤灂䡁䅁兢求䝁䄴䅤獁䍁䅁䅣獂䝁䅅督瑂䝁䅅䅉桂䝁䄴䅚杁䝁䄸䅥㕂䝁䅙兤求䝁䅷䅉橂䡁䅕䅤あ䝁䅫杢湂䍁䅁督㕂䡁䅍䅤求䝁䄰督獁䍁䅁睤灂䡁䅉党杁䝁䅙党求䝁䅑兡畂䝁䅣䅉穂䡁䅫督あ䝁䅕兢穂䍁䅷䅉浂䡁䅕兢求䍁䅁睙療䝁䄴䅤祂䝁䄸䅢杁䝁䅕兣ㅂ䝁䅫䅣瑂䝁䅕杢あ䍁䅷䅉㍂䝁䅕䅢歂䝁䅫杢湂䍁䅁兙橂䝁䅍党穂䡁䅍睢祂䝁䅫党穂䍁䅷䅉桂䝁䄴䅚杁䡁䅍䅣求䝁䅍兡桂䝁䅷䅤㕂䍁䅁睚桂䡁䅍䅉祂䝁䅕睚ㅂ䝁䅷兙あ䝁䄸杣穂䍁䅷䅉桂䝁䄴䅚杁䝁䅕䅚ㅂ䝁䅍兙あ䝁䅫睢畂䍁䅁督療䝁䅷兤あ䝁䅫睢畂䡁䅍䅌杁䝁䅅督杁䡁䅣党獂䝁䅷䅉桂䡁䅍䅉桂䍁䅁䅣療䡁䅉䅤浂䝁䄸䅢灂䝁䄸䅉療䝁䅙䅉桂䡁䅕䅤療䝁䄰兙あ䝁䅕䅚杁䡁䅍睢獂䡁䅕䅤灂䝁䄸杢穂䍁䅁杚療䡁䅉䅉煂䝁䄸兡畂䝁䅫杢湂䍁䅷䅉橂䡁䅕䅤あ䝁䅫杢湂䍁䅷䅉瑂䝁䅅䅤求䡁䅉兡桂䝁䅷䅉潂䝁䅅杢歂䝁䅷兡畂䝁䅣䅌杁䝁䄰睢歂䡁䅕䅢求䍁䅁兙穂䡁䅍党瑂䝁䅉䅢㕂䍁䅷䅉桂䝁䄴䅚杁䝁䅕杢歂䍁䅁睢浂䍁䅁䅢灂䝁䄴党杁䡁䅑党穂䡁䅑兡畂䝁䅣䅌杁䝁䅅督杁䡁䅣党獂䝁䅷䅉桂䡁䅍䅉灂䝁䄴杤療䝁䅷杤求䝁䅑䅉灂䝁䄴䅉楂䡁䅉兙㙂䝁䅫杢湂䍁䅁兙畂䝁䅑䅉穂䝁䄸䅢歂䝁䅕杣灂䝁䄴睚杁䝁䅅䅢獂䝁䄸入穂䍁䅷䅉桂䝁䄴䅚杁䝁䅫杢杁䡁䅑䅡求䍁䅁杣求䡁䅑兙灂䝁䅷䅉楂䡁䅕督灂䝁䄴党穂䡁䅍䅉灂䝁䄴䅉あ䝁䅧党杁䙁䅕杢灂䡁䅑党歂䍁䅁睕あ䝁䅅䅤求䡁䅍杌杁䕁䅫杢杁䝁䅅䅚歂䝁䅫䅤灂䝁䄸杢獁䍁䅁䅤潂䝁䅕䅉橂䝁䄸兢睂䝁䅅杢㕂䍁䅁兢桂䝁䄴兤浂䝁䅅睙あ䡁䅕杣求䡁䅍䅉橂䝁䄸䅣睂䝁䅕杣杁䝁䅅杢歂䍁䅁兙獂䡁䅕兢灂䝁䄴兤瑂䍁䅁䅡求䝁䅅䅚求䡁䅉督獁䍁䅁䅚灂䡁䅍䅤祂䝁䅫杙ㅂ䡁䅑睢祂䍁䅁兙穂䡁䅍党瑂䝁䅉䅢灂䝁䅕督獁䍁䅁兙畂䝁䅑䅉瑂䝁䅅杢灂䝁䅙睢獂䝁䅑督杁䝁䅙睢祂䍁䅁䅤潂䝁䅕䅉潂䝁䅕兙あ䝁䅫杢湂䍁䅷䅉㉂䝁䅕杢あ䝁䅫䅢桂䡁䅑兡療䝁䄴䅌杁䝁䅅杢歂䍁䅁兙灂䡁䅉䅉橂䝁䄸杢歂䝁䅫䅤灂䝁䄸杢灂䝁䄴睚杁䡁䅍党橂䡁䅑睢祂䍁䅁兡畂䍁䅁䅤潂䝁䅕䅉噂䝁䄴兡あ䝁䅕䅚杁䙁䅍䅤桂䡁䅑党穂䍁䅁兙畂䝁䅑䅉乂䝁䅕䅥灂䝁䅍睢㝁䍁䅁䅣祂䝁䄸杤灂䝁䅑党穂䍁䅁督睂䝁䅕睙灂䝁䅅䅢あ䡁䅫䅉㍂䝁䅕䅢歂䝁䅫杢湂䍁䅁睙療䝁䄴督ㅂ䝁䄰兙楂䝁䅷党穂䍁䅷䅉㍂䝁䅕兙祂䍁䅁䅣獂䝁䅅䅤求䡁䅍䅉桂䝁䄴䅚杁䝁䄰兙灂䝁䄴䅤求䝁䄴兙畂䝁䅍党杁䝁䅅杢歂䍁䅁杣求䡁䅁兙灂䡁䅉䅉穂䝁䅕杣㉂䝁䅫睙求䡁䅍䅉浂䝁䄸杣杁䝁䅅䅢獂䝁䄸入杁䝁䅅杢歂䍁䅁睤求䝁䅅杣瑁䡁䅉党穂䝁䅫督あ䝁䅅杢あ䍁䅁䅣祂䝁䄸䅚ㅂ䝁䅍䅤穂䍁䅁兤穂䝁䅕䅚杁䝁䅫杢杁䝁䄰兡畂䝁䅫杢湂䍁䅷䅉穂䡁䅑党求䝁䅷䅌杁䝁䅅睚祂䝁䅫睙ㅂ䝁䅷䅤ㅂ䡁䅉兙獂䍁䅷䅉桂䝁䄴䅚杁䝁䅫杢歂䡁䅕督あ䡁䅉兡桂䝁䅷䅉瑂䝁䅫䅢獂䍁䅁兙睂䡁䅁䅢灂䝁䅍兙あ䝁䅫睢畂䡁䅍睏杁䝁䅅杢歂䍁䅁䅚求䡁䅍兡湂䝁䄴督杁䝁䅅杢歂䍁䅁兢桂䝁䄴兤浂䝁䅅睙あ䡁䅕杣求䡁䅍䅉祂䝁䄸杙療䡁䅑兡橂䍁䅁兙穂䡁䅍党瑂䝁䅉䅢㕂䍁䅁兙畂䝁䅑䅉桂䡁䅉睙杁䡁䅣党獂䝁䅑兡畂䝁䅣䅉穂䡁䅫督あ䝁䅕兢穂䍁䅁䅤潂䝁䅅䅤杁䝁䅅兤あ䝁䄸兢桂䡁䅑党杁䡁䅑䅡求䍁䅁䅤桂䝁䅍睡灂䝁䄴睚杁䝁䅅杢歂䍁䅁睤求䝁䅷䅚灂䝁䄴睚杁䝁䄸杚杁䡁䅍䅤求䝁䅕䅢杁䝁䅉党桂䝁䄰督畁䍁䅁杒ㅂ䡁䅉䅤潂䝁䅕杣獁䍁䅁䅤潂䝁䅕䅉橂䝁䄸兢睂䝁䅅杢㕂䍁䅁督求䡁䅉杤求䡁䅍䅉湂䝁䅕杢求䡁䅉兙獂䍁䅁杚桂䝁䅉杣灂䝁䅍兙あ䝁䅫睢畂䍁䅷䅉療䝁䅫䅢杁䝁䅅杢歂䍁䅁睚桂䡁䅍䅌杁䡁䅁睢㍂䝁䅕杣杁䝁䅣党畂䝁䅕杣桂䡁䅑兡療䝁䄴䅌杁䡁䅁杣療䝁䅍党穂䡁䅍䅌杁䝁䅅兤あ䝁䄸兢療䡁䅑兡㉂䝁䅕䅉桂䝁䄴䅚杁䡁䅑杣桂䝁䄴督睂䝁䄸杣あ䝁䅅䅤灂䝁䄸杢獁䍁䅁兙畂䝁䅑䅉橂䝁䄸杢穂䡁䅑杣ㅂ䝁䅍䅤灂䝁䄸杢杁䝁䅅杢歂䍁䅁兡畂䝁䅙杣桂䡁䅍䅤祂䡁䅕睙あ䡁䅕杣求䍁䅁兡畂䝁䅑兤穂䡁䅑杣灂䝁䅕督獁䍁䅁兙穂䍁䅁睤求䝁䅷䅢杁䝁䅅督杁䝁䅧党桂䡁䅙入杁䝁䅙兙楂䡁䅉兡橂䝁䅅䅤灂䝁䄸杢獁䍁䅁督潂䝁䅫䅣杁䝁䅉兤灂䝁䅷䅚灂䝁䄴睚獁䍁䅁兙畂䝁䅑䅉瑂䝁䅅兡畂䡁䅑党畂䝁䅅杢橂䝁䅕䅉桂䝁䄴䅚杁䡁䅉党睂䝁䅅兡祂䍁䅁兢桂䡁䅉睡求䡁䅑督畁䍁䅁兓あ䍁䅁督求䝁䅷䅢穂䍁䅁兡あ䡁䅍䅉睂䡁䅉睢歂䡁䅕睙あ䡁䅍䅉歂䝁䅫杣求䝁䅍䅤獂䡁䅫䅉あ䝁䄸䅉ㅂ䡁䅍党祂䡁䅍䅉療䝁䅙䅉㍂䝁䅕䅢歂䝁䅫杢湂䍁䅁䅣祂䝁䄸䅚ㅂ䝁䅍䅤穂䍁䅷䅉桂䡁䅍䅉㍂䝁䅕䅢獂䍁䅁兙穂䍁䅁䅤潂䡁䅉睢ㅂ䝁䅣䅡杁䝁䅫杢歂䡁䅕督あ䡁䅉兡桂䝁䅷䅉歂䝁䅫督あ䡁䅉兡楂䡁䅕䅤療䡁䅉督獁䍁䅁杣求䡁䅑兙灂䝁䅷党祂䡁䅍䅌杁䝁䅅杢歂䍁䅁兙湂䝁䅕杢あ䡁䅍杌杁䙁䅑䅡求䍁䅁睙療䝁䄰䅣桂䝁䄴入杁䡁䅣兙穂䍁䅁杚療䡁䅕杢歂䝁䅕䅚杁䝁䅫杢杁䑁䅅䅏㕁䑁䅕䅉桂䝁䄴䅚杁䝁䅫督杁䝁䅧党桂䝁䅑兣ㅂ䝁䅅杣あ䝁䅕杣求䝁䅑䅉灂䝁䄴䅉䑂䝁䅷党㉂䝁䅕䅢桂䝁䄴䅚獁䍁䅁睔潂䝁䅫睢畁䅁䅁剢䅕䅁乑䅁䵂䝁䅫杢橂䝁䄸䅢畂䍁䅁杔桂䡁䅑兡療䝁䄴兙獂䍁䅁睑療䡁䅉䅣療䡁䅉兙あ䝁䅫睢畂䍁䅷䅉あ䝁䅧杣療䡁䅕睚潂䍁䅁兡あ䡁䅍䅉穂䡁䅕杙穂䝁䅫䅚灂䝁䅅杣灂䝁䅕督獁䍁䅁睢睂䝁䅕杣桂䡁䅑党穂䍁䅁兢ㅂ䝁䅷䅤灂䡁䅁䅢求䍁䅁兡畂䡁䅍兤祂䝁䅅杢橂䝁䅕䅉桂䝁䄴䅚杁䡁䅉党あ䝁䅫杣求䝁䄰党畂䡁䅑䅉楂䡁䅕督灂䝁䄴党穂䡁䅍党穂䍁䅁兡畂䍁䅁䅤潂䝁䅕䅉噂䝁䄴兡あ䝁䅕䅚杁䙁䅍䅤桂䡁䅑党穂䍁䄴䅉䩂䡁䅑䅉療䡁䅁党祂䝁䅅䅤求䡁䅍䅉灂䝁䄴䅉浂䝁䄸兤祂䍁䅁督求䝁䅣兢求䝁䄴䅤穂䑁䅯䅉䵂䝁䅫杚求䍁䅁兓畂䡁䅍兤祂䝁䅅杢橂䝁䅕䅌杁䕁䅅杢畂䡁䅕兡あ䝁䅫党穂䍁䅷䅉䡂䡁䅉睢ㅂ䡁䅁䅉兂䡁䅉睢あ䝁䅕睙あ䝁䅫睢畂䍁䅷䅉桂䝁䄴䅚杁䙁䅉党あ䝁䅫杣求䝁䄰党畂䡁䅑䅉兂䝁䅷兙畂䍁䅁睕求䡁䅉杤灂䝁䅍党穂䍁䄴䅉啂䝁䅧党杁䕁䅷兡浂䝁䅕䅉䩂䝁䄴督ㅂ䡁䅉兙畂䝁䅍党杁䡁䅍党湂䝁䄰党畂䡁䅑䅉睂䡁䅉睢㉂䝁䅫䅚求䡁䅍䅉獂䝁䅫杚求䍁䅁兡畂䡁䅍兤祂䝁䅅杢橂䝁䅕䅉睂䡁䅉睢歂䡁䅕睙あ䡁䅍䅌杁䝁䅫杢橂䝁䅷兤歂䝁䅫杢湂䍁䅁䅤求䡁䅉兢杁䝁䅫杢穂䡁䅕杣桂䝁䄴睙求䍁䅷䅉ㅂ䝁䄴兡㉂䝁䅕杣穂䝁䅅䅢杁䝁䅷兡浂䝁䅕䅉灂䝁䄴督ㅂ䡁䅉兙畂䝁䅍党杁䍁䅧兖䵂䍁䅫䅌杁䝁䅫杢歂䝁䅕䅥求䝁䅑䅉ㅂ䝁䄴兡㉂䝁䅕杣穂䝁䅅䅢杁䝁䅷兡浂䝁䅕䅉灂䝁䄴督ㅂ䡁䅉兙畂䝁䅍党獁䍁䅁杤桂䡁䅉兡桂䝁䅉䅢求䍁䅁兤畂䝁䅫杤求䡁䅉督桂䝁䅷䅉獂䝁䅫杚求䍁䅁兡畂䡁䅍兤祂䝁䅅杢橂䝁䅕䅉潁䙁䅙兖䵂䍁䅫䅌杁䝁䅷兡畂䝁䅳党歂䍁䄰杙求䝁䄴党浂䝁䅫䅤杁䙁䅕䅔杁䝁䅅杢歂䍁䅁杖噂䕁䅷䅉睂䡁䅉睢歂䡁䅕睙あ䡁䅍䅌杁䝁䅅杢歂䍁䅁睙祂䝁䅫䅤灂䝁䅍兙獂䍁䅁兡獂䝁䅷杢求䡁䅍督杁䝁䅅杢歂䍁䅁䅢療䝁䄴睚瑁䡁䅑党祂䝁䄰䅉橂䝁䅅杣求䍁䅁杣灂䝁䅑党祂䡁䅍杌杁䙁䅑䅡求䍁䅁兑畂䝁䄴兤灂䡁䅑兡求䡁䅍䅉穂䝁䅕睚瑂䝁䅕杢あ䍁䅁睢浂䝁䅙党祂䡁䅍䅉㉂䝁䅅杣灂䝁䅅杙獂䝁䅕䅌杁䝁䅙兡㑂䝁䅕䅚獁䍁䅁兙畂䝁䅑䅉祂䝁䅕睚灂䡁䅍䅤求䡁䅉党歂䍁䅁兡畂䝁䅑党㑂䍁䄰䅢灂䝁䄴睡求䝁䅑䅉桂䝁䄴杢ㅂ䝁䅫䅤灂䝁䅕督畁䍁䅁䅖潂䝁䅕䅉䡂䡁䅉睢ㅂ䡁䅁䅉兂䡁䅉睢あ䝁䅕睙あ䝁䅫睢畂䍁䅁督求䝁䅣兢求䝁䄴䅤杁䝁䄸杚浂䝁䅕杣穂䍁䅁睚祂䝁䄸兤睂䍁䅁杢療䝁䄴兌瑂䝁䅕䅚灂䝁䅍兙獂䍁䅁兡畂䡁䅍兤祂䝁䅅杢橂䝁䅕䅉睂䡁䅉睢歂䡁䅕睙あ䡁䅍䅉橂䝁䄸杢穂䝁䅫督あ䝁䅫杢湂䍁䅁睢浂䍁䅁督潂䝁䄸杣あ䍁䅁兙畂䝁䅑䅉獂䝁䄸杢湂䍁䄰䅤求䡁䅉兢杁䝁䅑兡穂䝁䅅杙灂䝁䅷兡あ䡁䅫䅉桂䝁䄴䅚杁䡁䅍䅤桂䡁䅑兤あ䝁䄸杣㕂䍁䅁䅚灂䡁䅍兙楂䝁䅫䅢灂䡁䅑入㝁䍁䅁䅣桂䝁䅫䅚杁䝁䅙兙瑂䝁䅫䅢㕂䍁䅁兢求䝁䅑兡橂䝁䅅䅢杁䝁䅷党桂䡁䅙党杁䝁䅅䅚瑂䝁䅫杢灂䡁䅍䅤祂䝁䅅䅤灂䝁䄸杢杁䝁䅅杢歂䍁䅁兙楂䡁䅍党畂䝁䅍党杁䝁䄰兙畂䝁䅅睚求䝁䄰党畂䡁䅑䅉穂䝁䅕杣㉂䝁䅫睙求䡁䅍睏杁䡁䅑党祂䝁䄰䅉獂䝁䅫杚求䑁䅳䅉歂䝁䅕杢あ䝁䅅䅢杁䝁䅅杢歂䍁䅁杤灂䡁䅍兡療䝁䄴睏杁䝁䅅杢歂䍁䅁兙橂䝁䅍兡歂䝁䅕杢あ䍁䅷䅉橂䡁䅉兡あ䝁䅫睙桂䝁䅷䅉灂䝁䅷䅢畂䝁䅕督穂䍁䅷䅉桂䝁䄴䅚杁䝁䅧睢穂䡁䅁兡あ䝁䅅䅢杁䝁䅫杢歂䝁䅕兢畂䝁䅫䅤㕂䍁䅁杙求䝁䄴党浂䝁䅫䅤穂䍁䅁兙畂䝁䅑䅉穂䝁䅕杣㉂䝁䅫睙求䡁䅍䅉あ䝁䄸䅉あ䝁䅧党杁䝁䅕兢睂䝁䅷睢㕂䝁䅕杣杁䝁䄰兙祂䝁䅳党あ䡁䅁䅢桂䝁䅍党杁䡁䅑䅡祂䝁䄸兤湂䝁䅧䅉㉂䝁䅅杣灂䝁䄸兤穂䍁䅁杚療䡁䅉兢穂䍁䅁睢浂䍁䅁党瑂䡁䅁䅢療䡁䅫党求䍁䄰䅣桂䝁䅫䅚杁䝁䅅杢歂䍁䅁党瑂䡁䅁䅢療䡁䅫党祂䍁䄰䅣桂䝁䅫䅚杁䡁䅁䅢桂䝁䄴督畁䍁䅁䅖潂䝁䅕䅉卂䝁䅕䅤灂䡁䅉党瑂䝁䅕杢あ䍁䅁䅕獂䝁䅅杢杁䙁䅍党祂䡁䅙兡橂䝁䅕督杁䡁䅍党湂䝁䄰党畂䡁䅑䅉睂䡁䅉睢㉂䝁䅫䅚求䡁䅍䅉求䝁䄰䅣獂䝁䄸入求䡁䅉督杁䡁䅣兡あ䝁䅧䅉祂䝁䅕䅤灂䡁䅉党瑂䝁䅕杢あ䍁䅁䅣獂䝁䅅杢杁䡁䅁杣療䝁䅑兤橂䡁䅑督杁䝁䅅杢歂䍁䅁督求䡁䅉杤灂䝁䅍党穂䍁䅁䅣祂䝁䅫兢桂䡁䅉兡獂䡁䅫䅉灂䝁䄴䅉あ䝁䅧党杁䝁䅑党浂䝁䅫杢求䝁䅑䅉橂䝁䄸杢あ䡁䅉兡楂䡁䅕䅤灂䝁䄸杢杁䡁䅉党あ䝁䅫杣求䝁䄰党畂䡁䅑䅉睂䝁䅷兙畂䍁䅁兢桂䡁䅉睡求䡁䅑䅣獂䝁䅅睙求䑁䅳䅉灂䝁䄴䅚灂䡁䅙兡歂䡁䅕兙獂䍁䅁兙畂䝁䅑䅉湂䡁䅉睢ㅂ䡁䅁䅉㉂䝁䅅杣灂䝁䅅杙獂䝁䅕䅉桂䝁䄴杢ㅂ䝁䅫䅤灂䝁䅕督獁䍁䅁睚祂䝁䄸兤睂䍁䅁杚灂䡁䅧党歂䍁䅁兙畂䝁䄴兤灂䡁䅑兡求䡁䅍䅌杁䝁䅅杢歂䍁䅁兢ㅂ䡁䅑兤桂䝁䅷䅉浂䡁䅕杢歂䍁䄰杙桂䡁䅍党歂䍁䅁䅣祂䝁䄸睚祂䝁䅅兢穂䑁䅳䅉桂䝁䄴䅚杁䡁䅙兙祂䝁䅫睢ㅂ䡁䅍䅉睂䝁䅷兙畂䍁䅁督求䡁䅉杤灂䝁䅍党穂䍁䅷䅉灂䝁䄴睙獂䡁䅕䅚灂䝁䄴睚杁䡁䅁䅢桂䝁䄴䅉祂䝁䅕睙療䡁䅉䅚牂䝁䅕党睂䝁䅫杢湂䍁䅷䅉橂䝁䄸兢睂䝁䅷兡桂䝁䄴睙求䍁䅁䅤求䡁䅍䅤灂䝁䄴睚獁䍁䅁䅣桂䡁䅉䅤灂䝁䅍兡睂䝁䅅杢あ䍁䅁党歂䡁䅕睙桂䡁䅑兡療䝁䄴䅌杁䝁䅅杢歂䍁䅁䅤祂䡁䅕督あ䍁䅁兙畂䝁䅑䅉橂䡁䅕督あ䝁䄸䅚灂䝁䅅䅢杁䡁䅍党祂䡁䅙兡橂䝁䅕督畁䍁䅁䅖潂䝁䅕䅉橂䝁䄸兢睂䝁䅅杢㕂䍁䅁䅚灂䡁䅍䅤祂䝁䅫杙ㅂ䡁䅑党穂䍁䅁兡あ䡁䅍䅉睂䡁䅉睢歂䡁䅕睙あ䡁䅍䅉あ䝁䅧杣療䡁䅕睚潂䍁䅁睙療䝁䄴督ㅂ䝁䅷䅤桂䝁䄴䅤穂䍁䅷䅉楂䡁䅉睢牂䝁䅕杣穂䍁䅷䅉睂䝁䅷兙畂䝁䄴党祂䡁䅍䅌杁䝁䅅睚求䝁䄴䅤穂䍁䅷䅉浂䝁䅫杢桂䝁䄴睙灂䝁䅅䅢杁䝁䅅䅚㉂䝁䅫督療䡁䅉督獁䍁䅁䅤潂䝁䅫杣歂䍁䄰䅣桂䡁䅉䅤㕂䍁䅁兙歂䝁䄰兡畂䝁䅫督あ䡁䅉兙あ䝁䄸杣穂䍁䅷䅉桂䝁䄴䅚杁䝁䄸䅤潂䝁䅕杣杁䝁䅫杢あ䝁䅕杣瑂䝁䅕䅚灂䝁䅅杣灂䝁䅕督畁䍁䅁䅔灂䝁䄴睙療䝁䅷杢杁䕁䄴兙あ䝁䅫睢畂䝁䅅䅢杁䕁䅍睢祂䡁䅁睢祂䝁䅅䅤灂䝁䄸杢杁䡁䅣兙穂䍁䅁杚療䡁䅕杢歂䝁䅕䅚杁䝁䅫杢杁䑁䅅兏睁䑁䅕䅉桂䝁䄴䅚杁䝁䅫督杁䝁䅧党桂䝁䅑兣ㅂ䝁䅅杣あ䝁䅕杣求䝁䅑䅉灂䝁䄴䅉卂䝁䅅䅚畂䝁䄸杣獁䍁䅁䅕求䝁䄴杢穂䡁䅫䅢㉂䝁䅅杢灂䝁䅅杌䅁䡁塳䅁睄兂䅁䅔灂䝁䄴䅚求䍁䅁䅣獂䝁䅍䅉療䡁䅁党祂䝁䅅䅤求䡁䅍䅉桂䡁䅍䅉桂䝁䄴䅉灂䝁䄴䅚ㅂ䡁䅍䅤祂䝁䅫兙獂䍁䅁睚桂䡁䅍䅉橂䝁䄸兢睂䝁䅅杢㕂䍁䅁兡畂䍁䅁䅤潂䝁䅕䅉䉂䝁䄰党祂䝁䅫睙桂䡁䅍䅌杁䕁䅕兤祂䝁䄸䅣求䍁䅷䅉あ䝁䅧党杁䕁䄰兡歂䝁䅑䅢求䍁䅁兒桂䡁䅍䅤獁䍁䅁兑浂䡁䅉兡橂䝁䅅䅌杁䕁䅅督灂䝁䅅䅌杁䝁䅅杢歂䍁䅁睕療䡁䅕䅤潂䍁䅁䅕桂䝁䅍兡浂䝁䅫睙畁䍁䅁兓あ䍁䅁睢浂䝁䅙党祂䡁䅍䅉桂䡁䅑兢療䡁䅍䅣潂䝁䅕杣灂䝁䅍䅉湂䝁䅅督求䡁䅍䅌杁䝁䅫杢橂䝁䅷兤歂䝁䅫杢湂䍁䅁睢㑂䡁䅫睚求䝁䄴䅌杁䝁䄴兡あ䡁䅉睢湂䝁䅕杢獁䍁䅁兙祂䝁䅣睢畂䍁䅷䅉桂䝁䄴䅚杁䡁䅉兙祂䝁䅕䅉湂䝁䅅督求䡁䅍睏杁䝁䅅杢歂䍁䅁䅣祂䝁䄸睙求䡁䅍督杁䝁䅣兙穂䝁䅕督獁䍁䅁督ㅂ䝁䅍䅡杁䝁䅅督杁䝁䅍兙祂䝁䅉睢畂䍁䅁䅚灂䝁䄸䅥灂䝁䅑党獁䍁䅁䅡求䝁䅷兡ㅂ䝁䄰䅌杁䝁䅧入歂䡁䅉睢湂䝁䅕杢獁䍁䅁党獂䝁䅕睙あ䡁䅉睢畂䝁䅫睙杁䝁䅣兙穂䝁䅕督獁䍁䅁督睂䝁䅕睙灂䝁䅅䅢あ䡁䅫䅉湂䝁䅅督求䡁䅍䅌杁䝁䅅杢歂䍁䅁兙橂䝁䅕䅤㕂䝁䅷党畂䝁䅕杌杁䙁䅑䅡求䍁䅁睙療䝁䄰䅣桂䝁䄴入杁䝁䅅䅢穂䝁䄸䅉歂䝁䅕督灂䝁䅣杢穂䍁䅁兙畂䝁䅑䅉橂䝁䄸杢穂䡁䅑杣ㅂ䝁䅍䅤穂䍁䅁䅤ㅂ䡁䅉杢牂䝁䅕入杁䡁䅁杣療䝁䅍党穂䡁䅍䅉睂䝁䅷兙畂䡁䅑督杁䝁䅙睢祂䍁䅁䅤潂䝁䅫杣歂䍁䄰䅣桂䡁䅉䅤㕂䍁䅁睙ㅂ䡁䅍䅤療䝁䄰党祂䡁䅍䅌杁䝁䅅督杁䡁䅣党獂䝁䅷䅉桂䡁䅍䅉浂䝁䄸杣杁䡁䅑䅡求䍁䅁睚桂䡁䅍䅉楂䡁䅕督灂䝁䄴党穂䡁䅍党穂䍁䅁兡畂䍁䅁杤桂䡁䅉兡療䡁䅕督杁䝁䅷睢橂䝁䅅䅤灂䝁䄸杢穂䍁䅷䅉穂䡁䅕睙潂䍁䅁兙穂䍁䅁兙灂䡁䅉䅉穂䝁䅕䅣桂䡁䅉兙あ䝁䅫睢畂䍁䅷䅉潂䡁䅫䅚祂䝁䄸睚求䝁䄴䅌杁䡁䅍入畂䡁䅑䅡求䡁䅍兡穂䍁䅷䅉療䝁䅷党浂䝁䅫杢獁䍁䅁兙畂䝁䅑䅉畂䝁䅅䅤ㅂ䡁䅉兙獂䍁䅁睚桂䡁䅍䅉睂䝁䅷兙畂䡁䅑督畁䍁䅁兓あ䍁䅁督求䡁䅉杤求䡁䅍䅉桂䍁䅁杣桂䝁䄴睚求䍁䅁睢浂䍁䅁兡畂䝁䅑兤穂䡁䅑杣灂䝁䅕督獁䍁䅁兡畂䝁䅍䅢ㅂ䝁䅑兡畂䝁䅣䅉潂䝁䅕兙獂䡁䅑䅡橂䝁䅅杣求䍁䅷䅉橂䝁䅧党瑂䝁䅫睙桂䝁䅷督杁䝁䅅杢歂䍁䅁党畂䝁䅕杣湂䡁䅫䅌杁䝁䄰兙畂䡁䅕杚桂䝁䅍䅤ㅂ䡁䅉兡畂䝁䅣䅌杁䝁䄰党あ䝁䅅䅢穂䍁䅁兙畂䝁䅑䅉瑂䝁䅫杢灂䝁䄴睚獁䍁䅁杚療䝁䄸䅚杁䝁䅅杢歂䍁䅁杙求䡁䅙党祂䝁䅅睚求䍁䅷䅉桂䝁䄴䅚杁䝁䅕䅢求䝁䅍䅤祂䝁䄸杢灂䝁䅍督畁䍁䅁䅖潂䝁䅕䅉橂䝁䄸兢睂䝁䅅杢㕂䍁䅁睤桂䡁䅍䅉浂䝁䄸兤畂䝁䅑党歂䍁䅁兡畂䍁䅁免㑁䑁䅣兏杁䝁䅅杢歂䍁䅁兡穂䍁䅁杙桂䡁䅍党歂䍁䅁兡畂䍁䅁睖療䝁䅳兡畂䝁䅣䅌杁䡁䅑䅡求䍁䅁兖畂䝁䅫䅤求䝁䅑䅉䱂䝁䅫杢湂䝁䅑睢瑂䍁䄴䅁牁睅䅁杚䄴䕁䅷兡畂䝁䅑督桂䡁䅫䅉䑂䝁䄸杣睂䝁䄸杣桂䡁䅑兡療䝁䄴䅌杁䡁䅑睢湂䝁䅕䅤潂䝁䅕杣杁䡁䅣兡あ䝁䅧䅉灂䡁䅑督杁䡁䅍兤楂䡁䅍兡歂䝁䅫兙祂䝁䅫党穂䍁䅷䅉睂䡁䅉睢㉂䝁䅫䅚求䡁䅍䅉㍂䝁䅅䅤求䡁䅉䅉瑂䝁䅅杢桂䝁䅣党瑂䝁䅕杢あ䍁䅁兙畂䝁䅑䅉祂䝁䄸兙歂䍁䅁兡畂䝁䅙杣桂䡁䅍䅤祂䡁䅕睙あ䡁䅕杣求䍁䅁䅣祂䝁䄸䅚ㅂ䝁䅍䅤穂䍁䅁兙畂䝁䅑䅉穂䝁䅕杣㉂䝁䅫睙求䡁䅍䅉灂䝁䄴䅉あ䝁䅧党杁䙁䅕杢灂䡁䅑党歂䍁䅁睕あ䝁䅅䅤求䡁䅍䅉桂䝁䄴䅚杁䝁䅫杢あ䝁䅕杣畂䝁䅅䅤灂䝁䄸杢桂䝁䅷䅢㕂䍁䄴䅉䩂䡁䅑䅉療䡁䅁党祂䝁䅅䅤求䡁䅍䅉灂䝁䄴䅉あ䡁䅣睢杁䡁䅍党湂䝁䄰党畂䡁䅑督獁䍁䅁兓祂䡁䅉兡湂䝁䅅䅤灂䝁䄸杢杁䝁䅅杢歂䍁䅁兓畂䝁䅙杣桂䡁䅍䅤祂䡁䅕睙あ䡁䅕杣求䍁䄴䅉啂䝁䅧党杁䕁䅫杣祂䝁䅫睚桂䡁䅑兡療䝁䄴䅉穂䝁䅕睚瑂䝁䅕杢あ䍁䅁兢桂䝁䄴兤浂䝁䅅睙あ䡁䅕杣求䡁䅍䅉桂䝁䄴䅚杁䝁䄰兙祂䝁䅳党あ䡁䅍䅉橂䝁䅕杢あ䝁䅕杣杁䡁䅁兡㉂䝁䄸䅤獁䍁䅁䅢桂䡁䅑党祂䝁䅅䅢杁䝁䄰睢㉂䝁䅕䅉灂䡁䅉杣灂䝁䅣兙あ䝁䅫睢畂䍁䅁督㕂䡁䅍䅤求䝁䄰督獁䍁䅁兙畂䝁䅑䅉灂䡁䅉杣灂䝁䅣兙あ䝁䅫睢畂䍁䅁睙療䝁䄴䅤祂䝁䄸䅢穂䍁䅁兤畂䝁䅑党祂䍁䅁䅤潂䝁䅕䅉慂䝁䅫兢瑂䝁䅅䅤灂䝁䅍䅉楂䡁䅉兙畂䝁䅑睏杁䝁䅧睢穂䝁䅕䅉祂䝁䅕党獂䍁䅁䅤祂䝁䅅杤求䝁䅷党祂䡁䅍䅉ㅂ䝁䄴䅚求䡁䅉䅉あ䝁䅧党杁䙁䅁党祂䡁䅉睢あ䍁䅁杙祂䝁䅅杢歂䑁䅳䅉桂䝁䄴䅚杁䝁䅍䅡求䝁䄰兡橂䝁䅅䅢杁䝁䅫杢煂䝁䅕睙あ䝁䅫睢畂䍁䅁督㕂䡁䅍䅤求䝁䄰督獁䍁䅁杤桂䡁䅉兡桂䝁䅉䅢求䍁䅁杣桂䡁䅑党杁䝁䅫杣祂䝁䅫睚桂䡁䅑兡療䝁䄴䅉穂䡁䅫督あ䝁䅕兢穂䍁䅷䅉浂䝁䅷睢㍂䍁䅁兢求䡁䅑党祂䡁䅍䅌杁䡁䅣党桂䡁䅑䅡求䡁䅉䅉穂䡁䅑兙あ䝁䅫睢畂䡁䅍䅌杁䡁䅍睢灂䝁䅷䅉瑂䝁䄸兡穂䡁䅑兤祂䝁䅕䅉穂䝁䅕杢穂䝁䄸杣穂䍁䅷䅉桂䝁䄴䅚杁䡁䅉党瑂䝁䄸䅤求䍁䅁兢療䝁䄴兡あ䝁䄸杣灂䝁䄴睚杁䝁䅅杢歂䍁䅁睙療䝁䄴䅤祂䝁䄸䅢杁䡁䅍入穂䡁䅑党瑂䡁䅍杌杁䕁䅫䅤杁䝁䅅䅢穂䝁䄸䅉療䝁䅙杚求䡁䅉督杁䡁䅉党睂䝁䅅兡祂䍁䅁兙畂䝁䅑䅉祂䝁䅕䅣獂䝁䅅睙求䝁䄰党畂䡁䅑䅉睂䝁䅅杣あ䡁䅍䅉浂䝁䄸杣杁䝁䅫䅤穂䍁䅁兡祂䡁䅉兡湂䝁䅅䅤灂䝁䄸杢杁䡁䅍入穂䡁䅑党瑂䡁䅍䅉桂䝁䄴䅚杁䝁䅍睢畂䡁䅑杣療䝁䅷督獁䍁䅁兙畂䝁䅑䅉歂䝁䅫兙瑂䝁䅕䅤求䡁䅉䅉穂䡁䅑党求䝁䅷䅉あ䡁䅕杙灂䝁䄴睚㝁䍁䅁睚獂䝁䄸杙桂䝁䅷䅉睂䝁䄸督灂䡁䅑兡療䝁䄴兡畂䝁䅣䅉穂䡁䅫督あ䝁䅕兢杁䡁䅁睢穂䝁䅫䅤灂䝁䄸杢灂䝁䄴睚杁䝁䅅杢歂䍁䅁睚ㅂ䝁䅫䅚桂䝁䄴睙求䍁䅷䅉㉂䝁䅅杣灂䝁䅅杙獂䝁䅕䅉祂䝁䅅䅤求䍁䅁兡祂䡁䅉兡湂䝁䅅䅤灂䝁䄸杢獁䍁䅁睤灂䡁䅉党獂䝁䅕督穂䍁䅁兡祂䡁䅉兡湂䝁䅅䅤灂䝁䄸杢杁䝁䄰兙畂䝁䅅睚求䝁䄰党畂䡁䅑䅌杁䝁䅅杢歂䍁䅁兡祂䡁䅉兡湂䝁䅅䅤灂䝁䄸杢杁䡁䅍睙潂䝁䅕䅚ㅂ䝁䅷兡畂䝁䅣䅉あ䝁䅕睙潂䝁䄴睢獂䝁䄸睚㕂䍁䅁督療䝁䅷兤あ䝁䅫睢畂䡁䅍睏杁䝁䅅杢歂䍁䅁兡畂䝁䅑兤穂䡁䅑杣灂䝁䅅䅢杁䕁䅫杢あ䝁䅕杣畂䝁䅕䅤杁䝁䄸杚杁䙁䅑䅡灂䝁䄴睚穂䍁䅁䅤求䝁䅍䅡畂䝁䄸䅢療䝁䅣入杁䡁䅍睢獂䡁䅕䅤灂䝁䄸杢穂䍁䅷䅉歂䝁䅅䅤桂䍁䅁兙橂䡁䅅兤灂䡁䅍兡あ䝁䅫睢畂䍁䅁兙畂䝁䅑䅉瑂䝁䅅杢桂䝁䅣党瑂䝁䅕杢あ䍁䅁督㕂䡁䅍䅤求䝁䄰督獁䍁䅁兙畂䝁䅑䅉橂䡁䅕督あ䝁䄸兢杁䝁䅕䅢求䝁䅍䅤祂䝁䄸杢灂䝁䅍䅉求䡁䅅兤灂䡁䅁兢求䝁䄴䅤杁䝁䅙睢祂䍁䅁兙睂䡁䅁䅢灂䝁䅍兙あ䝁䅫睢畂䡁䅍䅉ㅂ䝁䄴䅚求䡁䅉䅉あ䝁䅧党杁䕁䅕䅢求䝁䅍督㕂䡁䅍䅉楂䡁䅉兙畂䝁䅑杌杁䙁䅑䅡求䍁䅁兓畂䝁䅙杣桂䡁䅍䅤祂䡁䅕睙あ䡁䅕杣求䍁䅁督求䝁䅣兢求䝁䄴䅤杁䡁䅁杣療䡁䅙兡歂䝁䅕督杁䙁䅉睢桂䝁䅑䅉慂䝁䅫䅣睂䝁䅕杣杁䙁䅍入穂䡁䅑党瑂䍁䅁睙療䝁䄰䅣祂䝁䅫督求䝁䅑䅉療䝁䅙䅉啂䍁䄰督潂䝁䅅䅣求䝁䅑䅉橂䝁䄸杢橂䡁䅉党あ䝁䅕䅉桂䝁䄴䅚杁䡁䅍䅤求䝁䅕䅢杁䝁䅉兙祂䡁䅉兡求䡁䅉督獁䍁䅁杙桂䡁䅉杣灂䝁䅕杣杁䡁䅑杣桂䝁䄴督浂䝁䅕杣杁䝁䄰兙橂䝁䅧兡畂䝁䅕䅌杁䝁䅅杢歂䍁䅁杤桂䡁䅉兡桂䝁䅉䅢求䍁䅁䅢求䝁䄴睚あ䝁䅧䅉楂䝁䅅杣祂䝁䅫党祂䡁䅍䅌杁䡁䅣䅡灂䝁䅍䅡杁䝁䅅杣求䍁䅁兤穂䝁䅕䅚杁䝁䅙睢祂䍁䅁䅡灂䝁䅣䅡㍂䝁䅅入杁䡁䅉党橂䝁䄸杢穂䡁䅑杣ㅂ䝁䅍䅤灂䝁䄸杢獁䍁䅁䅣桂䡁䅙兡畂䝁䅣䅉桂䝁䄴䅚杁䡁䅉党穂䡁䅕杣浂䝁䅅睙灂䝁䄴睚獁䍁䅁杣療䝁䅅䅚杁䡁䅣兡歂䝁䅕杢灂䝁䄴睚獁䍁䅁兢求䝁䅑兡桂䝁䄴䅉桂䝁䄴䅚杁䡁䅍䅡療䡁䅕䅢歂䝁䅕杣杁䝁䅍睢畂䡁䅍䅤祂䡁䅕睙あ䝁䅫睢畂䍁䅷䅉桂䝁䄴䅚杁䡁䅉党睂䝁䅅兡祂䡁䅍䅉あ䝁䄸䅉あ䡁䅕杢畂䝁䅕䅢穂䍁䅁兙畂䝁䅑䅉楂䡁䅉兡歂䝁䅣党穂䍁䄴䅉啂䝁䅧兡穂䍁䅁督求䝁䅣兢求䝁䄴䅤杁䝁䅅䅢穂䝁䄸䅉療䝁䅙杚求䡁䅉督杁䡁䅉党歂䝁䅫杣求䝁䅍䅤灂䡁䅙党杁䝁䅅杢歂䍁䅁杢療䝁䄴兌祂䝁䅕䅚灂䡁䅉党橂䡁䅑兡㉂䝁䅕䅉橂䡁䅉兙穂䝁䅧䅉橂䡁䅕督潂䝁䅫睢畂䡁䅍䅉あ䝁䄸䅉求䝁䄴䅡桂䝁䄴睙求䍁䅁䅡灂䝁䅣䅡㍂䝁䅅入杁䡁䅍兙浂䝁䅕䅤㕂䍁䅁兙あ䍁䅁䅢療䝁䅍兙あ䝁䅫睢畂䡁䅍䅉穂䡁䅕睙潂䍁䅁兙穂䍁䅁䅤療䝁䅷䅢杁䝁䅉睢療䡁䅑䅡穂䍁䅷䅉浂䡁䅉党求䡁䅣兙㕂䍁䅁睢浂䝁䅙兌祂䝁䅅兢睂䡁䅍䅌杁䝁䄰党歂䝁䅫兙畂䡁䅍䅉桂䝁䄴䅚杁䡁䅉睢桂䝁䅑督灂䝁䅑党杁䝁䅉兙祂䡁䅉兡求䡁䅉䅉求䝁䄴䅚穂䍁䅷䅉楂䡁䅉兡歂䝁䅣党杁䡁䅍兤睂䡁䅁睢祂䡁䅑督獁䍁䅁兤あ䝁䅫䅢灂䡁䅑入杁䡁䅁睢獂䝁䅕督獁䍁䅁兙畂䝁䅑䅉療䡁䅑䅡求䡁䅉䅉浂䝁䅫䅥求䝁䅑䅉祂䝁䄸兙歂䡁䅣兙㕂䍁䅁䅡桂䡁䅯兙祂䝁䅑督㝁䍁䅁督睂䝁䅕睙灂䝁䅅䅢あ䡁䅫䅉楂䝁䅅杣祂䝁䅫党祂䡁䅍睏杁䡁䅁杣求䝁䅙睢祂䝁䄰党歂䍁䅁䅤桂䡁䅁党杁䝁䅅杢歂䍁䅁杣療䝁䅅䅚杁䡁䅍兙浂䝁䅕䅤㕂䍁䅁兙橂䝁䅍党穂䡁䅍睢祂䡁䅫䅉睂䡁䅉睢歂䡁䅕睙あ䡁䅍䅌杁䝁䅅督杁䡁䅣党獂䝁䅷䅉桂䡁䅍䅉祂䝁䅅兡獂䍁䅁䅣祂䝁䄸䅚ㅂ䝁䅍䅤穂䍁䅷䅉穂䡁䅕睙潂䍁䅁兙穂䍁䅁督灂䝁䅣杢桂䝁䅷督杁䝁䅅杢歂䍁䅁䅢灂䝁䅣䅡あ䡁䅍䅌杁䡁䅍䅤祂䡁䅕睙あ䡁䅕杣求䡁䅍䅌杁䝁䅙睢ㅂ䝁䄴䅚桂䡁䅑兡療䝁䄴督獁䍁䅁条ㅂ䝁䄴睙あ䝁䅫睢畂䍁䅁杙療䡁䅧党穂䍁䅷䅉桂䝁䄴䅚杁䡁䅍兡湂䝁䄴督畁䍁䅁䅔灂䝁䄴䅚穂䝁䅅入杁䕁䅍睢祂䡁䅁睢祂䝁䅅䅤灂䝁䄸杢杁䡁䅣兙穂䍁䅁杚療䡁䅕杢歂䝁䅕䅚杁䝁䅫杢杁䑁䅅兏ㅁ䑁䅕䅉桂䝁䄴䅚杁䝁䅫督杁䝁䅧党桂䝁䅑兣ㅂ䝁䅅杣あ䝁䅕杣求䝁䅑䅉灂䝁䄴䅉偂䝁䄰兙潂䝁䅅䅌杁䕁䄴党楂䡁䅉兙穂䝁䅳兙畁䅁䅁䉦䅣佁䱑䅁䵂䝁䅫兣ㅂ䝁䅫䅚灂䡁䅑入杁䙁䅍党祂䡁䅙兡橂䝁䅕督獁䍁䅁兓畂䝁䅍杌杁䡁䅁杣療䡁䅙兡歂䝁䅕督杁䝁䅕兌橂䝁䄸兢瑂䝁䅕杣橂䝁䅕䅉瑂䝁䅅杣牂䝁䅕䅤睂䝁䅷兙橂䝁䅕督獁䍁䅁督求䝁䅷杚瑁䝁䅑兡祂䝁䅕睙あ䝁䅕䅚杁䝁䅅兤橂䡁䅑兡療䝁䄴䅉獂䝁䅫督あ䝁䅫杢湂䍁䅁䅤療䝁䄸䅢穂䍁䅷䅉桂䝁䄴䅚杁䡁䅙兙獂䡁䅕党瑁䝁䅅䅚歂䝁䅕䅚杁䡁䅍党祂䡁䅙兡橂䝁䅕督杁䝁䅫杢杁䡁䅑䅡求䍁䅁兖畂䝁䅫䅤求䝁䅑䅉呂䡁䅑兙あ䝁䅕督杁䝁䅅杢歂䍁䅁兡畂䡁䅑党祂䝁䄴兙あ䝁䅫睢畂䝁䅅䅢獂䡁䅫杌杁䙁䅑䅡求䍁䅁睙療䝁䄰䅣桂䝁䄴入杁䝁䄸䅣求䡁䅉兙あ䝁䅕督杁䡁䅑䅡祂䝁䄸兤湂䝁䅧䅉浂䝁䄸兤祂䍁䅁督求䝁䅣兢求䝁䄴䅤穂䑁䅯䅉䡂䝁䄸杤䕂䝁䅕兙獂䡁䅍䅌杁䙁䅉党あ䝁䅅兡獂䍁䅁睕ㅂ䡁䅁䅣獂䡁䅫䅉䑂䝁䅧兙灂䝁䄴䅉䡂䡁䅉睢ㅂ䡁䅁䅉潁䙁䅉睕䑂䕁䅣克獁䍁䅁睑桂䡁䅁兡あ䝁䅅䅢杁䕁䅅督穂䝁䅕䅤穂䍁䅁睒祂䝁䄸兤睂䍁䅁䅋䑂䕁䅅睒灁䍁䅷䅉桂䝁䄴䅚杁䕁䄰兙橂䝁䅧兡畂䝁䅫睢畁䍁䅁兓あ䡁䅍䅉穂䝁䄸䅢ㅂ䡁䅑兡療䝁䄴督杁䝁䅕杢桂䝁䅉䅢求䍁䅁睚療䡁䅙党祂䝁䄴兢求䝁䄴䅤杁䝁䅕杢あ䝁䅫䅤灂䝁䅕督杁䝁䅅杢歂䍁䅁睙療䝁䄰兢求䡁䅉睙灂䝁䅅䅢杁䝁䅉兤穂䝁䅫杢求䡁䅍督求䡁䅍䅉あ䝁䄸䅉穂䝁䅕䅢獂䍁䅁督ㅂ䡁䅉䅣獂䡁䅕督杁䡁䅁杣療䡁䅁党祂䡁䅑入杁䝁䅅杢歂䍁䅁杣求䝁䅅䅢杁䝁䅕督あ䝁䅅䅤求䍁䅁兙穂䡁䅍党あ䡁䅍䅉あ䝁䅧杣療䡁䅕睚潂䍁䅁睒療䡁䅙䅒求䝁䅅䅢穂䍁䅷䅉䍂䝁䅫䅚ぁ䕁䅅督穂䝁䅕䅤穂䍁䅷䅉桂䝁䄴䅚杁䙁䅍兡求䡁䅉杣桂䍁䅁兢桂䡁䅉睡求䡁䅑䅣獂䝁䅅睙求䡁䅍杌杁䙁䅑䅡求䍁䅁睙療䝁䄰䅣桂䝁䄴入杁䝁䅅䅢穂䝁䄸䅉療䝁䅙杚求䡁䅉督杁䝁䅅䅉穂䡁䅕兡あ䝁䅕䅉療䝁䅙䅉穂䝁䅕杣㉂䝁䅫睙求䡁䅍䅌杁䝁䅫杢橂䝁䅷兤歂䝁䅫杢湂䍁䅁督ㅂ䡁䅉䅣獂䡁䅕督杁䝁䄰兙畂䝁䅅睚求䝁䄰党畂䡁䅑䅌杁䝁䅅督穂䝁䅕䅤杁䡁䅙兙獂䡁䅕兙あ䝁䅫睢畂䍁䅷䅉桂䡁䅍督求䡁䅑䅉穂䝁䅅䅢求䡁䅍䅌杁䝁䄰兙祂䝁䅳党あ䝁䅫杢湂䍁䅷䅉祂䝁䅕䅤ㅂ䡁䅉杢穂䍁䅁兢桂䝁䄴兙湂䝁䅕兢求䝁䄴䅤獁䍁䅁兙穂䡁䅍党あ䍁䅁杣求䝁䅍睢㉂䝁䅕杣㕂䍁䅷䅉桂䝁䄴䅚杁䝁䅕睙療䝁䄰兢求䡁䅉睙求䍁䅁督求䡁䅉杤灂䝁䅍党穂䑁䅳䅉桂䝁䄴䅚杁䝁䄸䅣求䡁䅉兙あ䝁䅕督杁䕁䅷兡硂䡁䅕兡歂䝁䅅䅤灂䝁䄸杢畁䝁䅍睢瑂䍁䅷䅉桂䍁䅁兢桂䡁䅉睡求䡁䅑䅣獂䝁䅅睙求䍁䅁䅤療䍁䅁督求䝁䅷䅢杁䝁䅕䅥橂䝁䅕督穂䍁䅷䅉祂䝁䅕䅤ㅂ䡁䅉杢求䝁䅑䅌杁䝁䅅杢歂䍁䅁睢㉂䝁䅕杣穂䡁䅑睢橂䝁䅳党歂䍁䅁睙療䝁䄴督ㅂ䝁䄰党祂䍁䅁睚療䝁䄸䅚穂䍁䄴䅉䩂䝁䄴䅉桂䝁䅑䅚灂䡁䅑兡療䝁䄴䅌杁䝁䅫䅤杁䝁䄸䅣求䡁䅉兙あ䝁䅕督杁䝁䅅䅉湂䝁䅷睢楂䝁䅅䅢杁䡁䅍党桂䡁䅉睙潂䍁䅁党畂䝁䅣兡畂䝁䅕䅉睂䝁䅷兙あ䝁䅙睢祂䝁䄰䅉浂䝁䄸杣杁䝁䅷兡穂䡁䅑兡畂䝁䅣䅉ㅂ䡁䅍党歂䍁䅁党硂䡁䅕兡睂䝁䄰党畂䡁䅑䅉浂䝁䄸杣杁䡁䅍兙獂䝁䅕䅉灂䝁䄴䅉あ䝁䅧党杁䝁䅍睢畂䡁䅍䅤祂䡁䅕睙あ䝁䅫睢畂䍁䅷䅉瑂䝁䅅睙潂䝁䅫杢求䍁䅁䅤療䝁䄸䅢獁䍁䅁䅤祂䝁䅅杢穂䡁䅁睢祂䡁䅑兙あ䝁䅫睢畂䍁䅷䅉睂䡁䅉兡畂䡁䅑兡畂䝁䅣䅌杁䝁䅷兙楂䝁䄸杣桂䡁䅑睢祂䡁䅫睌瑂䝁䅕䅚灂䝁䅍兙獂䍁䅷䅉桂䝁䄴䅚杁䝁䅅睚祂䝁䅫睙ㅂ䝁䅷䅤ㅂ䡁䅉党杁䡁䅍党橂䡁䅑睢祂䡁䅍杌杁䕁䅙兤祂䡁䅑䅡求䡁䅉䅌杁䡁䅑䅡求䍁䅁睙療䝁䄰䅣桂䝁䄴入杁䡁䅁杣療䡁䅙兡歂䝁䅕督杁䕁䄰兙橂䝁䅧兡畂䝁䅫睢杁䙁䅍入穂䡁䅑党瑂䍁䅁督求䡁䅉杤灂䝁䅍党杁䡁䅑䅡桂䡁䅑䅉療䝁䅙杚求䡁䅉督杁䡁䅙兙祂䝁䅫睢ㅂ䡁䅍䅉穂䝁䄸杚あ䡁䅣兙祂䝁䅕䅉あ䝁䄸睢獂䡁䅍䅌杁䡁䅍兤橂䝁䅧䅉桂䡁䅍䅉㍂䝁䅕杙穂䝁䅫䅤求䍁䅁䅡療䡁䅍䅤灂䝁䄴睚獁䍁䅁党瑂䝁䅅兡獂䍁䅁兢桂䡁䅉睡求䡁䅑兡畂䝁䅣䅌杁䝁䅅杢歂䍁䅁兡畂䡁䅙党畂䡁䅑睢祂䡁䅫䅉瑂䝁䅅杢桂䝁䅣党瑂䝁䅕杢あ䍁䅁䅤療䍁䅁党硂䡁䅕兡睂䝁䄰党畂䡁䅑䅉穂䝁䅕䅢獂䝁䅕杣穂䍁䄴䅉啂䝁䅧党杁䝁䅍睢瑂䡁䅁兙畂䡁䅫䅉療䝁䅙杚求䡁䅉督杁䡁䅁杣療䝁䅑兤橂䡁䅑督杁䝁䅙睢祂䍁䅁杤桂䡁䅉兡療䡁䅕督杁䝁䅫杢歂䡁䅕督あ䡁䅉兡求䡁䅍䅌杁䡁䅍兤橂䝁䅧䅉桂䡁䅍䅉橂䝁䄸杢穂䡁䅕兢求䡁䅉䅉求䝁䅷党橂䡁䅑杣療䝁䄴兡橂䡁䅍䅌杁䝁䅣党畂䝁䅕杣桂䝁䅷䅉瑂䝁䅕杣橂䝁䅧兙畂䝁䅑兡穂䝁䅕䅌杁䝁䅅䅣睂䝁䅅杣求䝁䅷䅌杁䡁䅍睙灂䝁䅕杢あ䝁䅫杚灂䝁䅍䅉求䡁䅅兤灂䡁䅁兢求䝁䄴䅤獁䍁䅁兙求䡁䅉睢穂䡁䅁兙橂䝁䅕䅉睂䝁䅅杣あ䡁䅍䅉桂䝁䄴䅚杁䝁䅕兣ㅂ䝁䅫䅣瑂䝁䅕杢あ䍁䅷䅉あ䝁䅕睙潂䝁䄴睢獂䝁䄸睚㕂䍁䅁䅡桂䡁䅉䅚㍂䝁䅅杣求䍁䅷䅉祂䝁䅕兙獂䍁䅁党穂䡁䅑兙あ䝁䅕䅌杁䝁䅕杢求䡁䅉睚㕂䍁䅁党硂䡁䅕兡睂䝁䄰党畂䡁䅑䅌杁䝁䅫杢歂䡁䅕督あ䡁䅉兡桂䝁䅷䅉橂䝁䅅䅣灂䡁䅑兙獂䍁䅁兙穂䡁䅍党あ䡁䅍䅌杁䝁䅧党桂䡁䅙入杁䝁䅕兣ㅂ䝁䅫䅣瑂䝁䅕杢あ䍁䅷䅉浂䝁䅷党求䡁䅑䅉桂䝁䄴䅚杁䡁䅑杣桂䝁䄴督睂䝁䄸杣あ䝁䅅䅤灂䝁䄸杢杁䝁䅕兣ㅂ䝁䅫䅣瑂䝁䅕杢あ䍁䅷䅉桂䝁䄴䅚杁䡁䅍䅣求䝁䅍兡桂䝁䅷䅤㕂䍁䅁党硂䡁䅕兡睂䝁䄰党畂䡁䅑杌杁䙁䅑䅡求䍁䅁睙療䝁䄰䅣桂䝁䄴入杁䡁䅣兙穂䍁䅁兡畂䝁䅍睢祂䡁䅁睢祂䝁䅅䅤求䝁䅑䅉灂䝁䄴䅉硁䑁䅫兏㕁䍁䅁兙畂䝁䅑䅉灂䡁䅍䅉潂䝁䅕兙歂䡁䅅兤桂䡁䅉䅤求䡁䅉党歂䍁䅁兡畂䍁䅁村求䡁䅑䅡求䡁䅍䅚桂䍁䅷䅉乂䝁䅅杣㕂䝁䅷兙畂䝁䅑杌䅁䑁坉䅁流兂䅁䅔灂䡁䅑䅡灂䝁䅅䅉乂䝁䄸䅤療䡁䅉督獁䍁䅁兓畂䝁䅍杌杁䝁䄸䅣求䡁䅉兙あ䝁䅕督杁䝁䅅督杁䝁䅅杢杁䝁䅅兤あ䝁䄸兢療䡁䅑兡㉂䝁䅕䅉祂䝁䅕䅤桂䝁䅫䅢求䡁䅉䅉㍂䝁䄸杣獂䝁䅑睤灂䝁䅑党畁䍁䅁兓あ䍁䅁睢睂䝁䅕杣桂䡁䅑党穂䍁䅁兡畂䍁䅁䅤㍂䝁䄸䅉穂䝁䅕睚瑂䝁䅕杢あ䡁䅍䅌杁䙁䅙党潂䝁䅫睙獂䝁䅕䅉偂䡁䅁党祂䝁䅅䅤灂䝁䄸杢穂䍁䅁兙畂䝁䅑䅉䝂䝁䅫杢桂䝁䄴睙灂䝁䄴睚杁䕁䄸䅣求䡁䅉兙あ䝁䅫睢畂䡁䅍杌杁䙁䅑䅡求䍁䅁睙療䝁䄰䅣桂䝁䄴入婁䡉䅍䅉坂䝁䅕䅡灂䝁䅍䅢求䍁䅁睔睂䝁䅕杣桂䡁䅑兡療䝁䄴督杁䡁䅍党湂䝁䄰党畂䡁䅑䅉穂䝁䅕䅢獂䡁䅍䅉畂䝁䅕睤杁䝁䅅杢歂䍁䅁兤穂䝁䅕䅚杁䡁䅙党潂䝁䅫睙獂䝁䅕督㝁䍁䅁䅣祂䝁䄸杤灂䝁䅑党穂䍁䅁䅣桂䡁䅉䅤穂䍁䅷䅉祂䝁䅕䅣桂䝁䅫杣獁䍁䅁兙畂䝁䅑䅉瑂䝁䅅兡畂䡁䅑党畂䝁䅅杢橂䝁䅕䅉穂䝁䅕杣㉂䝁䅫睙求䡁䅍睏杁䡁䅙党潂䝁䅫睙獂䝁䅕䅉浂䝁䅫杢桂䝁䄴睙求䑁䅳䅉桂䝁䄴䅚杁䝁䅫杢穂䡁䅕杣桂䝁䄴睙求䍁䅁䅣祂䝁䄸䅚ㅂ䝁䅍䅤穂䍁䄴䅉䩂䡁䅑督杁䕁䅙兡畂䝁䅅杢橂䝁䅫杢湂䍁䅁睔睂䝁䅕杣桂䡁䅑兡療䝁䄴督杁䡁䅍党湂䝁䄰党畂䡁䅑䅉睂䡁䅉睢㉂䝁䅫䅚求䡁䅍䅉浂䝁䅫杢桂䝁䄴睙灂䝁䄴睚杁䡁䅑睢杁䝁䅍兤穂䡁䅑睢瑂䝁䅕杣穂䍁䅁杙ㅂ䡁䅫兡畂䝁䅣䅉桂䝁䄴䅚杁䝁䅷党桂䡁䅍兡畂䝁䅣䅉祂䝁䅕䅤桂䝁䅫䅢杁䡁䅙党潂䝁䅫睙獂䝁䅕督畁䍁䅁䅖潂䝁䅕䅉橂䝁䄸兢睂䝁䅅杢㕂䍁䅁督求䝁䅷䅢穂䍁䅁兡あ䡁䅍䅉睂䡁䅉睢歂䡁䅕睙あ䡁䅍䅉桂䝁䄴䅚杁䡁䅍党祂䡁䅙兡橂䝁䅕督杁䡁䅑䅡祂䝁䄸兤湂䝁䅧䅉あ䝁䅧党杁䕁䅑杣灂䡁䅙党㍂䝁䅅入杁䝁䅅杢歂䍁䅁睒祂䝁䅕党畂䝁䅍兙祂䡁䅍䅉楂䡁䅉兙畂䝁䅑䅉畂䝁䅅兢求䡁䅍䅉あ䝁䅧杣療䡁䅕睚潂䍁䅁兙杁䝁䄴党あ䡁䅣睢祂䝁䅳䅉療䝁䅙䅉獂䝁䄸睙桂䡁䅑兡療䝁䄴督獁䍁䅁党瑁䝁䅍睢瑂䝁䄰党祂䝁䅍党杁䡁䅁䅢桂䡁䅑杚療䡁䅉兢穂䍁䅷䅉桂䝁䄴䅚杁䝁䅍兙睂䡁䅑兡㉂䝁䅕䅉浂䝁䅫杢桂䝁䄴睙求䍁䅁督療䝁䅷兤あ䝁䅫睢畂䡁䅍杌杁䕁䅷兡あ䝁䅧兡桂䍁䅁兔療䡁䅑睢祂䡁䅍䅌杁䕁䅫杢橂䍁䄴䅉㍂䝁䅅督杁䝁䅙睢ㅂ䝁䄴䅚求䝁䅑䅉灂䝁䄴䅉硁䑁䅫䅎㉁䍁䅁兙畂䝁䅑䅉灂䡁䅍䅉潂䝁䅕兙歂䡁䅅兤桂䡁䅉䅤求䡁䅉党歂䍁䅁兡畂䍁䅁兔求䝁䅑杚療䡁䅉䅚獁䍁䅁睔祂䝁䅕睚療䝁䄴杌䅁䡁堸䅁獂睄䅁䅔灂䡁䅑䅤求䝁䅷杚ㅂ䡁䅍党獁䍁䅁兓畂䝁䅍杌杁䝁䅑党穂䝁䅫睚畂䡁䅍䅌杁䝁䄰兙畂䡁䅕杚桂䝁䅍䅤ㅂ䡁䅉党穂䍁䅷䅉桂䝁䄴䅚杁䡁䅍党獂䝁䅷督杁䝁䅕䅢求䝁䅍䅤祂䝁䄸杢灂䝁䅍䅉橂䝁䄸兢睂䝁䄸杢求䝁䄴䅤穂䍁䅷䅉瑂䝁䄸䅚ㅂ䝁䅷党穂䍁䅷䅉桂䝁䄴䅚杁䡁䅍兤楂䝁䅅督穂䝁䅕兢楂䝁䅷兡求䡁䅍䅉灂䝁䄴䅉あ䝁䅧党杁䕁䅅兢求䡁䅉兡橂䝁䅅督獁䍁䅁兑穂䝁䅫兙瑁䙁䅁兙橂䝁䅫杚灂䝁䅍䅌杁䝁䅅杢歂䍁䅁兒ㅂ䡁䅉睢睂䝁䅕杌杁䙁䅑䅡求䍁䅁睙療䝁䄰䅣桂䝁䄴入杁䝁䄸䅣求䡁䅉兙あ䝁䅕督杁䡁䅑䅡祂䝁䄸兤湂䝁䅧䅉䙂䝁䅷党橂䡁䅑杣療䝁䄴兡橂䍁䅷䅉啂䡁䅉兙畂䡁䅍䅣療䡁䅉䅤桂䡁䅑兡療䝁䄴䅌杁䝁䅅杢歂䍁䅁兓畂䝁䅑兤穂䡁䅑杣灂䝁䅅䅢杁䡁䅍党湂䝁䄰党畂䡁䅑督畁䍁䅁䅖潂䝁䅕䅉䙂䝁䅷党橂䡁䅑杣療䝁䄴兡橂䡁䅍䅉穂䝁䅕睚瑂䝁䅕杢あ䍁䅁睢浂䝁䅙党祂䡁䅍䅉浂䡁䅕督求䡁䅍䅉桂䝁䄴䅚杁䝁䅙兤穂䝁䅕䅉桂䝁䅍睙求䡁䅍督療䡁䅉兡求䡁䅍䅌杁䡁䅁睢穂䝁䅫䅤灂䡁䅙党杁䡁䅑党瑂䡁䅁党祂䝁䅅䅤ㅂ䡁䅉党杁䝁䅍睢求䝁䅙杚灂䝁䅍兡求䝁䄴䅤杁䡁䅉党穂䝁䅕䅤あ䝁䅅杙獂䝁䅕䅉浂䡁䅕督求䡁䅍䅌杁䝁䅕䅢求䝁䅍䅤祂䝁䄸兢求䝁䅍䅡桂䝁䄴兡橂䝁䅅䅢杁䡁䅍睤灂䡁䅑睙潂䝁䅕督杁䝁䅅杢歂䍁䅁兡畂䡁䅑党祂䝁䅍睢畂䝁䄴党橂䡁䅑䅉穂䝁䄸䅢ㅂ䡁䅑兡療䝁䄴督獁䍁䅁䅣療䝁䅷入瑂䝁䅕杣杁䝁䅕䅢求䝁䅍䅤祂䝁䄸督あ䝁䅅䅤灂䝁䅍䅉歂䝁䅫督橂䝁䅧兙祂䝁䅣党杁䡁䅍兤睂䡁䅁杣求䡁䅍督療䡁䅉督獁䍁䅁杤桂䡁䅉兡穂䡁䅑睢祂䡁䅍䅌杁䡁䅉党求䝁䅑䅉穂䡁䅣兡あ䝁䅍䅡杁䝁䅉兙穂䝁䅕䅚杁䝁䄰兙湂䝁䄴党あ䝁䅫睙杁䡁䅍党畂䡁䅍兡畂䝁䅣䅉睂䡁䅉睢歂䡁䅕睙あ䡁䅍䅌杁䝁䅅杢歂䍁䅁睚桂䡁䅍䅉歂䝁䅫督橂䝁䅧兙祂䝁䅣党杁䡁䅑兤楂䝁䅕督㝁䍁䅁兙畂䝁䅑䅉歂䝁䅫督橂䡁䅉党あ䝁䅕䅉あ䡁䅉兙畂䡁䅍兡求䝁䄴䅤杁䡁䅙睢獂䡁䅑兙湂䝁䅕䅉穂䡁䅕䅣睂䡁䅉党穂䡁䅍睢祂䍁䅁䅋啂䙁䅙睕灁䍁䅁䅚灂䝁䄸䅚求䡁䅍䅌杁䙁䅑杖呂䍁䅁䅚灂䝁䄸䅚求䍁䅁兙祂䡁䅉兙㕂䡁䅍䅌杁䡁䅁杣療䡁䅑党橂䡁䅑兡療䝁䄴䅉桂䝁䄴䅚杁䡁䅍睤灂䡁䅑睙潂䝁䅫杢湂䍁䅁䅤潂䡁䅫杣灂䡁䅍䅤療䡁䅉督獁䍁䅁兢求䡁䅑兙獂䍁䄰睢㑂䝁䅫䅚求䍁䄰督求䝁䄰兡橂䝁䄸杢歂䡁䅕睙あ䝁䄸杣杁䝁䅙兡求䝁䅷䅚瑁䝁䅕杚浂䝁䅕睙あ䍁䅁䅤祂䝁䅅杢穂䝁䅫督あ䝁䄸杣穂䍁䅁兙畂䝁䅑䅉歂䝁䅫睢歂䝁䅕督獁䍁䅁兙畂䝁䅑䅉灂䝁䄴督ㅂ䝁䅷兙あ䝁䅕䅚杁䝁䅣兙あ䝁䅕䅉楂䝁䅫䅣療䝁䅷兙祂䍁䅁䅤祂䝁䅅杢穂䝁䅫督あ䝁䄸杣穂䍁䄴䅉啂䝁䅧兡穂䍁䅁督求䝁䅣兢求䝁䄴䅤杁䡁䅍党祂䡁䅙党穂䍁䅁兡畂䝁䅑兤穂䡁䅑杣灂䝁䅅䅢杁䝁䄰睢あ䝁䄸杣杁䝁䅑杣灂䡁䅙党穂䍁䅁兙畂䝁䅑䅉睂䝁䄸睤求䡁䅉䅉橂䝁䄸杢㉂䝁䅕杣穂䝁䅫睢畂䍁䅷䅉桂䡁䅕䅤療䝁䄰睢あ䝁䅫杤求䍁䅁党獂䝁䅕睙あ䡁䅉睢畂䝁䅫睙穂䍁䅷䅉求䝁䅷党橂䡁䅑杣灂䝁䅍䅉㉂䝁䅕䅡灂䝁䅍䅢求䍁䅁兙畂䝁䅑䅉祂䝁䅕䅢桂䡁䅑党歂䍁䅁睙潂䝁䅅杣湂䝁䅫杢湂䍁䅁兡畂䝁䅙杣桂䡁䅍䅤祂䡁䅕睙あ䡁䅕杣求䍁䅷䅉桂䝁䅕杣療䡁䅍䅣桂䝁䅍党獁䍁䅁䅣療䡁䅣党祂䍁䅁督ㅂ䡁䅁䅣獂䝁䅫党穂䍁䅷䅉歂䝁䅅䅤桂䍁䅁睙求䝁䄴䅤求䡁䅉督獁䍁䅁䅤求䝁䅷党橂䝁䄸兢瑂䡁䅕杢灂䝁䅍兙あ䝁䅫睢畂䡁䅍䅌杁䝁䄰党歂䝁䅫睙桂䝁䅷䅉歂䝁䅕杤灂䝁䅍党穂䍁䅷䅉桂䝁䅷䅤求䡁䅉杢桂䡁䅑兡㉂䝁䅕䅉求䝁䄴党祂䝁䅣入獁䍁䅁杙ㅂ䝁䅫䅢歂䝁䅫杢湂䍁䅁兙畂䝁䅑䅉潂䝁䄸兢求䍁䅁兙ㅂ䡁䅑睢瑂䝁䅅䅤灂䝁䄸杢獁䍁䅁兙睂䡁䅁䅢灂䝁䅅杢橂䝁䅕督獁䍁䅁兙畂䝁䅑䅉瑂䝁䄸杙灂䝁䅷党杁䝁䅕䅢求䝁䅍䅤祂䝁䄸杢灂䝁䅍督杁䝁䄰兙祂䝁䅳党あ䡁䅍杌杁䙁䅑䅡求䍁䅁䅖祂䝁䅅杢穂䡁䅁睢祂䡁䅑兙あ䝁䅫睢畂䍁䅁督求䝁䅣兢求䝁䄴䅤杁䡁䅁杣療䡁䅙兡歂䝁䅕督杁䝁䅉䅢桂䝁䅑党獁䍁䅁杣求䡁䅍党あ䡁䅑兙楂䝁䅷党獁䍁䅁兙畂䝁䅑䅉潂䝁䅫睚潂䍁䄰睙ㅂ䡁䅉杣求䝁䄴䅤杁䝁䅅杢歂䍁䅁䅡灂䝁䅣䅡瑁䡁䅙睢獂䡁䅑兙湂䝁䅕䅉浂䡁䅕督求䡁䅍䅌杁䝁䅅督杁䡁䅣党獂䝁䅷䅉桂䡁䅍䅉楂䝁䅅䅤あ䝁䅕杣㕂䍁䅁睙桂䝁䅉䅢求䍁䅁䅣祂䝁䄸䅤求䝁䅍䅤療䡁䅉督㝁䍁䅁杚ㅂ䡁䅍党穂䍁䅷䅉穂䡁䅣兡あ䝁䅍䅡求䡁䅍䅌杁䡁䅉党獂䝁䅅入穂䍁䅷䅉橂䝁䅫杣橂䡁䅕兡あ䍁䅁杙祂䝁䅕兙牂䝁䅕杣穂䍁䅷䅉桂䝁䄴䅚杁䡁䅁睢㍂䝁䅕杣杁䝁䅑兡穂䡁䅑杣灂䝁䅉兤あ䝁䅫睢畂䍁䅁兢療䝁䅑兤獂䝁䅕督㝁䍁䅁兙畂䝁䅑䅉穂䝁䅕杢穂䝁䄸杣杁䡁䅁杣療䝁䅑兤橂䡁䅑督畁䍁䅁䅖潂䝁䅫督杁䡁䅍党湂䝁䄰党畂䡁䅑䅉穂䝁䅕杣㉂䝁䅕督杁䝁䅧党桂䡁䅙入瑁䝁䅑兤あ䡁䅫䅉あ䡁䅉兤橂䝁䅳䅌杁䝁䅍睢畂䡁䅍䅤祂䡁䅕睙あ䝁䅫睢畂䍁䅷䅉桂䝁䅣杣灂䝁䅍兤獂䡁䅑兤祂䝁䅕䅌杁䝁䄰兙あ䝁䅕杣灂䝁䅅䅢杁䝁䅧兙畂䝁䅑䅢灂䝁䄴睚獁䍁䅁兙畂䝁䅑䅉瑂䝁䅅杣灂䝁䄴党畁䍁䅁䅖潂䝁䅕䅉䩂䝁䄴䅚ㅂ䡁䅍䅤祂䝁䅫兙獂䍁䅁督求䝁䅣兢求䝁䄴䅤杁䝁䄸杚浂䝁䅕杣穂䍁䅁兡畂䝁䅑兤穂䡁䅑杣灂䝁䅅䅢杁䝁䅙兤穂䝁䅕督獁䍁䅁䅣祂䝁䄸䅤求䝁䅍䅤灂䝁䄸杢杁䡁䅉党獂䝁䅅入穂䍁䅷䅉橂䝁䄸杢あ䝁䅅睙あ䝁䄸杣穂䍁䅷䅉あ䡁䅉兙畂䡁䅍杚療䡁䅉兢求䡁䅉督獁䍁䅁杣求䡁䅍兡歂䡁䅕兙獂䍁䅁睙ㅂ䡁䅉杣求䝁䄴䅤杁䝁䅑党㉂䝁䅫睙求䡁䅍䅌杁䝁䅣杣療䡁䅕杢歂䍁䅁杚桂䡁䅕䅢あ䍁䅁睙灂䡁䅉睙ㅂ䝁䅫䅤杁䝁䅫杢あ䝁䅕杣祂䡁䅕䅣あ䝁䅕杣穂䍁䅷䅉祂䝁䅕督灂䝁䅑兤桂䝁䅷䅉橂䡁䅕杣祂䝁䅕杢あ䍁䅁兢療䝁䄴兡あ䝁䄸杣穂䍁䅷䅉桂䡁䅉睙杁䝁䅙兙ㅂ䝁䅷䅤杁䝁䅑党あ䝁䅕睙あ䝁䅫睢畂䍁䅁䅚求䡁䅙兡橂䝁䅕督獁䍁䅁兙畂䝁䅑䅉あ䝁䅕兢睂䝁䅕杣桂䡁䅑兤祂䝁䅕䅉穂䝁䅕杢穂䝁䄸杣穂䍁䅁杚療䡁䅉䅉ㅂ䡁䅍党杁䝁䅫杢杁䡁䅉党畂䝁䅕睤桂䝁䅉䅢求䍁䅁党畂䝁䅕杣湂䡁䅫䅉桂䝁䄴䅚杁䝁䅕杢求䡁䅉睚㕂䍁䅁督あ䝁䄸杣桂䝁䅣党杁䡁䅍入穂䡁䅑党瑂䡁䅍䅌杁䝁䅕䅢求䝁䅍䅤祂䝁䅫睙杁䡁䅙党潂䝁䅫睙獂䝁䅕䅉灂䝁䄴杚祂䝁䅅督あ䡁䅉兤橂䡁䅑兤祂䝁䅕䅌杁䕁䅧杖䉂䕁䅍䅉穂䡁䅫督あ䝁䅕兢穂䍁䅷䅉灂䝁䄴䅚ㅂ䡁䅍䅤祂䝁䅫兙獂䍁䅁督桂䝁䅙党あ䡁䅫䅌杁䝁䄴睢畂䍁䄰杣求䡁䅍兡歂䝁䅕杢あ䝁䅫兙獂䍁䅁睙療䝁䄴督あ䡁䅉兤橂䡁䅑兡療䝁䄴䅌杁䕁䄰杕偂䍁䅷䅉瑂䝁䅫杢灂䝁䄴睚獁䍁䅁兙畂䝁䅑䅉浂䝁䅅睙あ䝁䄸杣㕂䍁䅁兙ㅂ䡁䅑睢瑂䝁䅅䅤灂䝁䄸杢畁䍁䅁兓あ䍁䅁督求䝁䅷䅢穂䍁䅁兡あ䡁䅍䅉睂䡁䅉睢歂䡁䅕睙あ䡁䅍䅉あ䝁䅧杣療䡁䅕睚潂䍁䅁䅚灂䡁䅍䅤祂䝁䅫杙ㅂ䡁䅑睢祂䡁䅍䅌杁䝁䅑兡祂䝁䅕睙あ䍁䅁督桂䝁䅷党穂䍁䅁杚療䡁䅉睙求䍁䅷䅉桂䝁䄴䅚杁䝁䄰兙畂䡁䅕杚桂䝁䅍䅤ㅂ䡁䅉党祂䡁䅍升杁䡁䅉党睂䡁䅉党穂䝁䅕杢あ䝁䅅䅤灂䡁䅙党穂䍁䄴䅉䵂䝁䅫䅤あ䝁䅕䅢浂䡁䅕督求䍁䅷䅉䩂䝁䄴睙畁䍁䅁睤桂䡁䅍䅉浂䝁䄸兤畂䝁䅑党歂䍁䅁兡畂䍁䅁免㕁䑁䅉睎杁䝁䅅杢歂䍁䅁兡穂䍁䅁䅡求䝁䅅䅚硂䡁䅕兙祂䡁䅑党祂䝁䅕䅚杁䝁䅫杢杁䕁䅍䅡灂䝁䅍兙湂䝁䄸䅌杁䕁䅫䅢獂䝁䅫杢療䝁䅫督畁䅁䅁核䅕乁䥉䅁䵂䝁䅫杤桂䕁䄴睢㉂䝁䅅䅉兂䕁䅷睑獁䍁䅁兙杁䝁䄰党歂䝁䅫睙桂䝁䅷䅉歂䝁䅕杤灂䝁䅍党杁䝁䅍睢瑂䡁䅁兙畂䡁䅫䅌杁䝁䅑党穂䝁䅫睚畂䡁䅍䅌杁䝁䅑党㉂䝁䅕䅢療䡁䅁督獁䍁䅁兢桂䝁䄴兤浂䝁䅅睙あ䡁䅕杣求䡁䅍䅌杁䝁䅅杢歂䍁䅁督求䝁䅷䅢穂䍁䅁䅤潂䝁䅕杣桂䡁䅁党ㅂ䡁䅑兡橂䍁䅁督療䝁䅷兤あ䝁䅫睢畂䡁䅍䅉㍂䝁䄸杣獂䝁䅑睤灂䝁䅑党畁䍁䅁䅖潂䝁䅕䅉橂䝁䄸兢睂䝁䅅杢㕂䍁䅁睢睂䝁䅕杣桂䡁䅑党穂䍁䅁䅤潂䡁䅉睢ㅂ䝁䅣䅡杁䕁䅍兙祂䝁䅑兡療䡁䅁兤獂䝁䄰睢畂䝁䅅杣㕂䍁䅷䅉佂䝁䅕兤祂䝁䄸兢療䝁䅑兤獂䝁䅅䅤灂䝁䄸杢獁䍁䅁兙畂䝁䅑䅉䉂䝁䅑杤桂䝁䄴睙求䝁䅑䅉䑂䝁䅫杣橂䡁䅕䅢桂䡁䅑睢祂䡁䅫䅉呂䡁䅕䅣睂䝁䄸杣あ䍁䅁督求䝁䅣兢求䝁䄴䅤穂䍁䄴䅉啂䝁䅧党杁䕁䅍兙祂䝁䅑兡療䡁䅁兤獂䝁䄰睢畂䝁䅅杣㕂䍁䅁督求䝁䅣兢求䝁䄴䅤杁䝁䅑党㉂䝁䅕䅢療䡁䅁督獁䍁䅁䅣祂䝁䄸䅚ㅂ䝁䅍党穂䍁䅷䅉桂䝁䄴䅚杁䡁䅍党獂䝁䅷督杁䝁䅍兙祂䝁䅑兡療䡁䅁兤獂䝁䄰睢畂䝁䅅杣㕂䍁䅁䅣祂䝁䄸䅚ㅂ䝁䅍䅤穂䍁䅷䅉灂䝁䄴睙獂䡁䅕䅚灂䝁䄴睚杁䝁䄸䅥㕂䝁䅣党畂䝁䅅䅤療䡁䅉督獁䍁䅁䅡求䝁䅅杣あ䍁䄰䅢ㅂ䝁䄴睚杁䝁䄰兙橂䝁䅧兡畂䝁䅕督獁䍁䅁兙ㅂ䡁䅑睢あ䡁䅉兙畂䡁䅍杚ㅂ䡁䅍兡療䝁䄴䅉穂䡁䅫督あ䝁䅕兢穂䍁䅷䅉睂䝁䅕杣浂䡁䅕督灂䝁䄸杢杁䡁䅑兤楂䝁䅫杢湂䍁䅁督㕂䡁䅍䅤求䝁䄰督獁䍁䅁睙桂䝁䄴杢ㅂ䝁䅷兙求䍁䅷䅉橂䝁䄸杢畂䝁䅕睙あ䍁䅷䅉桂䝁䄴䅚杁䝁䄸䅤潂䝁䅕杣杁䡁䅉党獂䝁䅅䅤求䝁䅑䅉睂䡁䅉睢歂䡁䅕睙あ䡁䅍杌杁䙁䅑䅡求䍁䅁杔求䡁䅕杣療䝁䄰睢歂䡁䅕䅢桂䡁䅑兡療䝁䄴䅉穂䝁䅕睚瑂䝁䅕杢あ䍁䅁䅚求䡁䅍兡湂䝁䄴督獁䍁䅁䅚求䡁䅙党獂䝁䄸䅣穂䍁䅷䅉瑂䝁䅅杣牂䝁䅕䅤穂䍁䅷䅉桂䝁䄴䅚杁䡁䅍党獂䝁䅷督杁䙁䅙杔呂䍁䅁䅖潂䝁䅕杣桂䡁䅁入杁䙁䅍入穂䡁䅑党瑂䍁䅷䅉桂䝁䄴䅉灂䝁䄰䅣獂䝁䅅杢あ䝁䅅杙獂䝁䅕䅉睂䡁䅕䅢穂䝁䅕䅉湂䝁䅕杢求䡁䅉兙あ䝁䄸杣杁䝁䅅杢歂䍁䅁睙療䝁䄴杢求䝁䅍䅤灂䡁䅙党杁䝁䅷党桂䝁䅑䅉あ䝁䅧兙あ䍁䅁督あ䝁䅫兢ㅂ䝁䅷兙あ䝁䅕督杁䡁䅑䅡求䍁䅁杤桂䝁䅣兤穂䍁䅁杢求䡁䅉杤求䑁䅳䅉歂䝁䅫杚浂䝁䅫睙ㅂ䝁䅷䅤瑁䡁䅑睢瑁䡁䅑杣求䝁䅅䅤杁䝁䅑党睂䡁䅉党穂䡁䅍兡療䝁䄴䅉桂䝁䄴䅚杁䝁䅑杣ㅂ䝁䅣兌祂䝁䅕督灂䡁䅍䅤桂䝁䄴䅤杁䝁䅕䅣灂䝁䅷党睂䡁䅍入杁䝁䅑党㉂䝁䅫睙求䡁䅍杌杁䙁䅑䅡求䍁䅁兑歂䡁䅙兙畂䝁䅍党歂䍁䅁睑灂䡁䅉睙ㅂ䝁䅷兙あ䝁䄸杣㕂䍁䅁睕ㅂ䡁䅁䅣療䡁䅉䅤杁䡁䅍党湂䝁䄰党畂䡁䅑䅉歂䝁䅕杤求䝁䅷睢睂䡁䅍䅌杁䡁䅁杣療䝁䅑兤橂䝁䅕督獁䍁䅁兙畂䝁䅑䅉穂䝁䅕䅢獂䡁䅍䅉あ䝁䅕兢睂䝁䄸杣桂䡁䅉入杁䝁䅷兡浂䝁䅕䅉穂䡁䅕䅣睂䝁䄸杣あ䍁䅁䅣祂䝁䄸䅚ㅂ䝁䅍䅤穂䍁䄴䅉䩂䡁䅑䅉穂䝁䅕杣㉂䝁䅕督杁䡁䅁党祂䝁䅙兤穂䝁䅫睢畂䝁䅫督あ䡁䅍䅌杁䝁䄴党ㅂ䡁䅉睢獂䝁䄸睚灂䡁䅍䅤穂䍁䅷䅉畂䝁䅕兤祂䝁䄸督ㅂ䡁䅉睚求䝁䄸杢穂䍁䅷䅉桂䝁䄴䅚杁䝁䄸䅤潂䝁䅕杣杁䡁䅁䅡㕂䡁䅍兡橂䝁䅫兙畂䡁䅍䅌杁䝁䅅督杁䡁䅣党獂䝁䅷䅉桂䡁䅍䅉潂䝁䄸督睂䝁䅫䅤桂䝁䅷督獁䍁䅁睢あ䝁䅧党祂䍁䅁兢求䝁䅑兡橂䝁䅅䅢杁䝁䅫杢穂䡁䅑兡あ䡁䅕䅤灂䝁䄸杢穂䍁䅷䅉桂䝁䄴䅚杁䝁䅧党桂䝁䅷䅤潂䝁䅍兙祂䝁䅕䅉睂䡁䅉睢㉂䝁䅫䅚求䡁䅉督畁䍁䅁䅖潂䝁䅕䅉橂䝁䄸兢睂䝁䅅杢㕂䍁䅁督求䝁䅷䅢穂䍁䅁兡あ䡁䅍䅉睂䡁䅉睢歂䡁䅕睙あ䡁䅍䅉あ䝁䅧杣療䡁䅕睚潂䍁䅁䅚灂䡁䅉党橂䡁䅑䅉穂䝁䅅䅢求䡁䅍䅉祂䝁䅕䅣祂䝁䅕督求䝁䄴䅤桂䡁䅑兡㉂䝁䅕督杁䝁䅅杢歂䍁䅁兡畂䝁䅑党睂䝁䅕杢歂䝁䅕杢あ䍁䅁䅚灂䡁䅍䅤祂䝁䅫杙ㅂ䡁䅑睢祂䡁䅍杌杁䕁䅷兡㉂䝁䅅杔療䡁䅙兙杁䙁䅁䅔䑂䍁䅁睤桂䡁䅍䅉灂䝁䄴睙療䡁䅉䅣療䡁䅉兙あ䝁䅕䅚杁䝁䅫杢杁䑁䅉䅍硁䑁䅕䅉桂䝁䄴䅚杁䝁䅫督杁䝁䅧党桂䝁䅑兣ㅂ䝁䅅杣あ䝁䅕杣求䝁䅑䅉灂䝁䄴䅉䵂䝁䄸杢歂䝁䄸杢獁䍁䅁䅤潂䝁䅕䅉噂䝁䄴兡あ䝁䅕䅚杁䕁䅳兡畂䝁䅣䅚療䝁䄰杌䅁乁坷䅁畄杄䅁䅔灂䡁䅙党杁䕁䄴兙あ䝁䅫睢畂䍁䅁兒畂䡁䅑党祂䡁䅑兙灂䝁䄴兢求䝁䄴䅤獁䍁䅁兓畂䝁䅍杌杁䝁䄸䅣求䡁䅉兙あ䝁䅕督杁䝁䅅督杁䝁䅅䅉獂䝁䅫杤求䍁䅁党畂䡁䅑党祂䡁䅑兙灂䝁䄴兢求䝁䄴䅤杁䝁䅍睢瑂䡁䅁兙畂䡁䅫䅉㍂䝁䄸杣獂䝁䅑睤灂䝁䅑党畁䍁䅁兓あ䍁䅁睢睂䝁䅕杣桂䡁䅑党穂䍁䅁䅤潂䡁䅉睢ㅂ䝁䅣䅡杁䕁䅍睢畂䝁䅍党祂䡁䅑督獁䍁䅁䅖灂䝁䅍睡求䡁䅑兡畂䝁䅣䅌杁䝁䅅杢歂䍁䅁睕睂䝁䄸杢穂䝁䄸杣穂䝁䅧兡睂䍁䅁杊杁䕁䅅䅚㉂䝁䅕杣あ䝁䅫督灂䝁䄴睚杁䡁䅍党湂䝁䄰党畂䡁䅑督畁䍁䅁䅖潂䝁䅕䅉䑂䝁䄸杢橂䝁䅕杣あ䡁䅍䅉穂䝁䅕睚瑂䝁䅕杢あ䍁䅁䅣祂䝁䄸兢療䡁䅑党穂䍁䅁䅢灂䡁䅙党杁䝁䄰兤穂䝁䅫睙杁䝁䅕杤求䝁䄴䅤穂䍁䅁兡畂䍁䅁兡あ䡁䅍䅉療䡁䅣杢求䝁䅑䅉療䡁䅉䅉療䡁䅁党祂䝁䅅䅤求䝁䅑䅉㉂䝁䅕杢ㅂ䝁䅕督獁䍁䅁兙畂䝁䅑䅉灂䝁䄴䅉祂䝁䅕杢あ䝁䅕䅚杁䡁䅑䅡灂䡁䅉䅚瑁䡁䅁兙祂䡁䅑入杁䡁䅙党畂䡁䅕党穂䍁䄴䅉啂䝁䅧兡穂䍁䅁督求䝁䅣兢求䝁䄴䅤杁䝁䄸䅣求䡁䅉兙あ䝁䅕督杁䝁䅅杢歂䍁䅁兢桂䝁䄴兙湂䝁䅕督杁䝁䄰兤穂䝁䅫睙杁䡁䅙党畂䡁䅕党穂䑁䅳䅉睂䡁䅉睢歂䡁䅕睙求䡁䅍䅉瑂䡁䅕督灂䝁䅍䅉浂䝁䅕督あ䝁䅫杤桂䝁䅷督㝁䍁䅁睙祂䝁䅕兙あ䝁䅕督杁䝁䅅杢歂䍁䅁督あ䡁䅉党桂䝁䄰督杁䝁䅅督穂䝁䄸睙灂䝁䅅䅤求䝁䅑䅉橂䝁䄸杢あ䝁䅕杢あ䑁䅳䅉桂䝁䄴䅚杁䝁䄸杚浂䝁䅕杣穂䍁䅁兢桂䝁䄴兙湂䝁䅕兢求䝁䄴䅤杁䝁䅅杢歂䍁䅁睢あ䝁䅧党祂䍁䅁督求䡁䅉杤灂䝁䅍党穂䍁䅁䅤療䍁䅁兙祂䡁䅑兡穂䡁䅑督畁䍁䅁䅖潂䝁䅕䅉啂䝁䅫睙牂䝁䅕䅤灂䝁䄴睚杁䡁䅍党湂䝁䄰党畂䡁䅑䅉瑂䝁䅅杢桂䝁䅣党穂䍁䅁䅤潂䝁䅕䅉あ䝁䅫睙牂䝁䅕䅤灂䝁䄴睚杁䝁䄸䅣求䡁䅉兙あ䝁䅫睢畂䡁䅍䅌杁䝁䅫杢橂䝁䅷兤歂䝁䅫杢湂䍁䅁䅤潂䝁䅕䅉睂䡁䅉睢㉂䝁䅫督灂䝁䄸杢杁䝁䄸杚杁䡁䅑兡橂䝁䅳党あ䝁䅫杢湂䍁䅁督療䝁䅙䅤㍂䝁䅅杣求䍁䅁兙畂䝁䅑䅉穂䝁䅕杣㉂䝁䅫睙求䡁䅍䅉あ䝁䄸䅉橂䝁䅷兡求䝁䄴䅤穂䍁䅁兙畂䝁䅑䅉橂䝁䄸杢穂䡁䅕兢求䡁䅉督杁䡁䅣兡あ䝁䅧䅉瑂䝁䅅杣牂䝁䅕䅤睂䝁䅷兙橂䝁䅕䅉浂䝁䄸杣杁䡁䅑兡橂䝁䅳党あ䡁䅍䅉桂䝁䄴䅚杁䝁䅕杤求䝁䄴䅤杁䝁䅫杢浂䝁䄸杣瑂䝁䅅䅤灂䝁䄸杢杁䡁䅑䅡祂䝁䄸兤湂䝁䅧䅉瑂䝁䄸杙灂䝁䅷党杁䝁䅅䅣睂䡁䅍䅌杁䝁䄸䅤潂䝁䅕杣杁䡁䅣党楂䡁䅍兡あ䝁䅕督獁䍁䅁杣求䡁䅑兙灂䝁䅷䅉療䡁䅕䅤獂䝁䅕䅤穂䍁䅷䅉桂䝁䄴䅚杁䝁䅫䅤穂䍁䅁䅣祂䝁䅫兢桂䡁䅉入杁䡁䅣党楂䡁䅍兡あ䝁䅕督獁䍁䅁督ㅂ䝁䅍䅡杁䝁䅅督杁䝁䅷兡㉂䝁䅕杢桂䡁䅑兡療䝁䄴杌橂䝁䄸兢杁䝁䅅杢歂䍁䅁䅤灂䝁䅍睡求䡁䅑兢桂䡁䅍䅤求䡁䅉杌橂䝁䄸兢㝁䍁䅁兙畂䝁䅑䅉睂䡁䅉睢㉂䝁䅫䅚求䡁䅍䅉あ䝁䅫睙牂䝁䅕䅤杁䡁䅉党穂䝁䅅䅢求䍁䅁督求䡁䅉杤灂䝁䅍党穂䍁䄴䅉啂䝁䅧兡穂䍁䅁督求䝁䅣兢求䝁䄴䅤杁䡁䅍党獂䝁䅷督杁䡁䅑兡橂䝁䅳党あ䡁䅍䅉浂䝁䄸杣杁䝁䅫䅤穂䍁䅁党㉂䝁䅕杢あ䡁䅍䅉桂䝁䄴䅚杁䡁䅑䅡灂䡁䅉䅚瑁䡁䅁兙祂䡁䅑入杁䝁䅍䅢灂䝁䅕杢あ䡁䅍䅉灂䝁䄴䅉㉂䝁䅅杣灂䝁䄸兤穂䍁䅁䅢灂䡁䅙党杁䝁䅕杤求䝁䄴䅤杁䝁䅍兙あ䝁䅕睚療䡁䅉兡求䡁䅍杌杁䙁䅑䅡灂䡁䅍䅉穂䝁䅕睚瑂䝁䅕杢あ䍁䅁睢浂䝁䅙党祂䡁䅍䅉あ䝁䅫睙牂䝁䅕䅤灂䝁䄴睚杁䡁䅍党祂䡁䅙兡橂䝁䅕督杁䝁䅙睢祂䍁䅁兙祂䝁䅕杢桂䡁䅍䅌杁䡁䅍䅤桂䝁䅑兡ㅂ䝁䄰督獁䍁䅁兙瑂䡁䅁䅡灂䡁䅑䅡求䝁䅅䅤求䡁䅉督獁䍁䅁兢ㅂ䡁䅍兡橂䍁䅁睙獂䡁䅕杙穂䍁䅷䅉橂䝁䄸杢橂䝁䅕杣あ䍁䅁䅣祂䝁䄸兢療䡁䅑党祂䡁䅍䅌杁䡁䅁杣療䝁䅙党穂䡁䅍兡療䝁䄴兙獂䍁䅁督睂䝁䄸杣あ䡁䅍䅉浂䡁䅉兙畂䝁䅍䅡灂䡁䅍党穂䍁䅁兙畂䝁䅑䅉獂䝁䅕兙湂䡁䅕党穂䍁䅷䅉橂䝁䄸䅢獂䝁䅕睚求䍁䅁督睂䝁䄸杣あ䡁䅍䅉あ䝁䅕兙瑂䡁䅍䅌杁䡁䅁党祂䝁䅙睢祂䝁䄰兡畂䝁䅣䅉桂䡁䅉䅤穂䍁䅁杤求䝁䄴兤求䡁䅍䅌杁䝁䄰兤穂䝁䅕兤瑂䡁䅍䅌杁䝁䅅杢歂䍁䅁䅤潂䝁䅕兙あ䝁䅕杣穂䍁䄴䅉啂䝁䅧党杁䙁䅍䅣療䝁䄴督療䡁䅉督潂䝁䅫䅣杁䍁䅙䅉䉂䝁䅑杤求䡁䅉䅤灂䡁䅍兡畂䝁䅣䅉穂䝁䅕睚瑂䝁䅕杢あ䍁䅁督求䝁䅷䅢穂䍁䅁兡畂䡁䅑党祂䝁䄴兙あ䝁䅫睢畂䝁䅅䅢獁䍁䅁杢桂䡁䅑兡療䝁䄴兙獂䍁䅷䅉桂䝁䄴䅚杁䝁䅷睢橂䝁䅅䅢杁䡁䅍䅣療䝁䄴督療䡁䅉督潂䝁䅫䅣穂䍁䅁兙畂䝁䅑䅉睂䝁䅷兙橂䝁䅕兢求䝁䄴䅤杁䝁䄸杚杁䝁䅅䅚㉂䝁䅕杣あ䝁䅫督灂䝁䄴睚獁䍁䅁兡畂䝁䅍䅢ㅂ䝁䅑兡畂䝁䅣䅉穂䝁䅫睚畂䝁䅅睚求䍁䅷䅉療䝁䄴䅢灂䝁䄴党獁䍁䅁兙畂䝁䅑䅉睂䡁䅉睢瑂䝁䄸䅤灂䝁䄸杢桂䝁䅷䅉睂䡁䅉睢湂䡁䅉兙瑂䡁䅍睏杁䡁䅉兡橂䝁䅧䅉瑂䝁䅕䅚灂䝁䅅䅉療䝁䅙杚求䡁䅉兡畂䝁䅣䅉あ䝁䅧兙あ䍁䅁睙療䝁䄰䅣祂䝁䅫督求䡁䅍䅉桂䝁䅑杤求䡁䅉䅤灂䡁䅍兡畂䝁䅣䅉祂䝁䅕䅢桂䡁䅑党歂䍁䅁睤灂䡁䅑䅡杁䝁䅷兡㉂䝁䅕䅉穂䡁䅑杣求䝁䅅兢灂䝁䄴睚杁䝁䅅杢歂䍁䅁兢ㅂ䡁䅍兡橂䍁䄰杣求䝁䅷兙あ䝁䅕䅚杁䝁䅍睢畂䡁䅑党畂䡁䅑睏杁䝁䅅杢歂䍁䅁兙歂䡁䅍䅉桂䝁䅍杣療䡁䅍督杁䝁䅫䅤穂䍁䅁䅚灂䡁䅍䅤祂䝁䅫杙ㅂ䡁䅑兡療䝁䄴䅉畂䝁䅕䅤㍂䝁䄸杣牂䍁䅁睢浂䍁䅁杤求䝁䄴兤求䡁䅍䅌杁䝁䅕杤求䝁䄴䅤穂䍁䅷䅉桂䝁䄴䅚杁䡁䅣党楂䡁䅍兡あ䝁䅕督畁䍁䅁䅖潂䝁䅫督杁䡁䅍党湂䝁䄰党畂䡁䅑䅉桂䝁䅷督療䍁䅁兢桂䝁䄴兙湂䝁䅕督杁䡁䅑䅡求䍁䅁䅚求䡁䅙党獂䝁䄸䅣瑂䝁䅕杢あ䍁䅁睢浂䍁䅁督あ䡁䅉兙あ䝁䅕睚灂䝁䅍䅉穂䡁䅁睢畂䡁䅍睢祂䡁䅍䅡灂䡁䅁䅉睂䡁䅉睢湂䡁䅉兙瑂䡁䅍䅌杁䝁䅅督杁䡁䅣党獂䝁䅷䅉桂䡁䅍䅉歂䝁䅕杤求䝁䅷睢睂䡁䅍䅌杁䝁䅉睢療䝁䅳督獁䍁䅁兙畂䝁䅑䅉睂䡁䅉睢歂䡁䅕睙求䡁䅍䅉橂䡁䅕督あ䝁䄸兢杁䝁䅕杤求䝁䄴䅤穂䍁䅁睢祂䍁䅁䅣祂䝁䄸睚祂䝁䅅兢穂䍁䅁杚療䡁䅉䅉穂䡁䅁党橂䝁䅫杚灂䝁䅍䅉楂䡁䅉兙畂䝁䅑督畁䍁䅁兓あ䍁䅁睢㍂䝁䄴督獁䍁䅁睢睂䝁䅕杣桂䡁䅑党穂䍁䅷䅉療䡁䅉䅉獂䝁䅕兙穂䝁䅕督杁䝁䅕杢あ䝁䅕杣あ䝁䅅兡畂䝁䄰党畂䡁䅑䅉㉂䝁䅕杢ㅂ䝁䅕督畁䍁䅁䅖潂䝁䅕䅉橂䝁䄸兢睂䝁䅅杢㕂䍁䅁睤桂䡁䅍䅉浂䝁䄸杣瑂䝁䅕杣獂䡁䅫䅉牂䝁䄴睢㍂䝁䄴䅉桂䡁䅍䅉䵂䝁䅫杤求䍁䅁杔桂䡁䅑兡療䝁䄴䅌杁䕁䅫杢橂䍁䄴䅉桂䝁䄴䅚杁䝁䅍䅡桂䝁䄴睚求䝁䅑䅉灂䡁䅑督杁䝁䄴兙瑂䝁䅕䅉あ䝁䄸䅉䵂䝁䅫杤求䍁䅁杔桂䡁䅑兡療䝁䄴䅉䙂䝁䄴䅤求䡁䅉䅤桂䝁䅫杢瑂䝁䅕杢あ䍁䅷䅉䩂䝁䄴睙畁䍁䅁兡畂䍁䅁杓桂䝁䄴兤桂䡁䅉入杁䑁䅉䅍硁䑁䅁杌杁䕁䅷兡㉂䝁䅕䅉佂䝁䅅䅤灂䝁䄸杢杁䕁䅕杢あ䝁䅕杣あ䝁䅅兡畂䝁䄰党畂䡁䅑䅌杁䕁䅫杢橂䍁䄴䅉㍂䝁䅅督杁䝁䅫杢橂䝁䄸杣睂䝁䄸杣桂䡁䅑党歂䍁䅁兡畂䍁䅁杍睁䑁䅁兎杁䝁䅅杢歂䍁䅁兡穂䍁䅁杙桂䡁䅍党歂䍁䅁兡畂䍁䅁村求䡁䅙党祂䝁䅷入杁䕁䅧兡獂䝁䅷督獁䍁䅁睑桂䝁䅷兡浂䝁䄸杣畂䝁䅫兙畁䅁䅁䉢䅙䙁䥯䅁䵂䝁䅫杤求䙁䅉兙瑂䡁䅁䅉䥂䝁䄸䅢歂䝁䅫杢湂䡁䅍䅌杁䕁䅫杢橂䍁䄴䅌杁䝁䅅䅉あ䝁䅕睙潂䝁䄴睢獂䝁䄸睚㕂䍁䅁睙療䝁䄰䅣桂䝁䄴入獁䍁䅁睢睂䝁䅕杣桂䡁䅑党穂䍁䅁兙杁䝁䅑兙あ䝁䅅䅉橂䝁䄸䅢獂䝁䅅杙療䡁䅉兙あ䝁䅫睢畂䍁䅁䅣獂䝁䅅䅤浂䝁䄸杣瑂䍁䅁兡畂䍁䅁䅤潂䝁䅕䅉噂䝁䄴兡あ䝁䅕䅚杁䙁䅍䅤桂䡁䅑党穂䍁䅷䅉䙂䡁䅕杣療䡁䅁党獁䍁䅁䅤潂䝁䅕䅉䉂䡁䅍兡桂䍁䄰䅕桂䝁䅍兡浂䝁䅫睙獁䍁䅁兙畂䝁䅑䅉灂䝁䄴䅤求䡁䅉杢桂䡁䅑兡療䝁䄴兙獂䝁䅷入畁䍁䅁䅖潂䝁䅕䅉橂䝁䄸兢睂䝁䅅杢㕂䍁䅁睢睂䝁䅕杣桂䡁䅑党穂䍁䅁䅔灂䡁䅙党卂䝁䅅兢睂䍁䅁䅒桂䡁䅑兙杁䕁䅍睢獂䝁䅷兙楂䝁䄸杣桂䡁䅑兡療䝁䄴䅉睂䝁䅷兙あ䝁䅙睢祂䝁䄰䅉求䝁䄴兙楂䝁䅷党穂䍁䅁兙畂䍁䅁睢祂䝁䅣兙畂䝁䅫来桂䡁䅑兡療䝁䄴䅉あ䝁䄸䅉ㅂ䝁䄴兡浂䡁䅫䅉橂䡁䅕督あ䝁䄸兢求䡁䅉䅉桂䝁䄴䅚杁䡁䅁杣療䡁䅍䅣求䝁䅍䅤杁䝁䅑兙あ䝁䅅䅉あ䝁䄸䅉楂䡁䅕兡獂䝁䅑䅉桂䍁䅁督灂䝁䄴睚獂䝁䅕䅉㉂䝁䅫党㍂䍁䅁睢浂䍁䅁䅤潂䝁䅕䅉橂䡁䅕督あ䝁䄸兢求䡁䅉䅉灂䝁䄴䅉桂䍁䅁睤桂䡁䅫䅉あ䝁䅧兙あ䍁䅁䅣祂䝁䄸䅤求䝁䅍䅤穂䍁䅁睙療䝁䄴督ㅂ䝁䄰党祂䍁䅁䅣祂䝁䅫杤桂䝁䅍入畁䍁䅁兓あ䡁䅍䅉睂䝁䅷兙あ䝁䅙睢祂䝁䄰䅉穂䡁䅕䅣睂䝁䄸杣あ䡁䅍䅉㉂䝁䅅杣灂䝁䄸兤穂䍁䅁䅣求䝁䄸䅣獂䝁䅕兌楂䝁䅅督求䝁䅑䅉瑂䝁䅅杣牂䝁䅕䅤灂䝁䄴睚杁䡁䅍睢獂䡁䅕䅤灂䝁䄸杢穂䍁䅷䅉灂䝁䄴睙獂䡁䅕䅚灂䝁䄴睚杁䝁䅑兙あ䝁䅅䅉橂䝁䄸䅢獂䝁䅅杙療䡁䅉兙あ䝁䅫睢畂䍁䅷䅉桂䝁䅍䅤灂䡁䅙兙あ䝁䅫睢畂䍁䅷䅉瑂䝁䅕兙穂䡁䅕杣求䝁䄰党畂䡁䅑䅉桂䝁䄴䅚杁䝁䅅杢桂䝁䅷入あ䝁䅫睙穂䍁䅷䅉灂䝁䅑党畂䡁䅑兡あ䡁䅫䅌杁䝁䅅杢歂䍁䅁䅚桂䡁䅑兙杁䝁䄰兙祂䝁䅳党あ䡁䅁䅢桂䝁䅍党畁䍁䅁䅖潂䝁䅕䅉橂䝁䄸兢睂䝁䅅杢㕂䍁䅁督求䝁䅷䅢穂䍁䅁兡あ䡁䅍䅉穂䝁䄸䅢ㅂ䡁䅑兡療䝁䄴督杁䡁䅑睢杁䝁䅕杢あ䝁䅕杣睂䡁䅉兡穂䝁䅕䅉瑂䝁䅅杣牂䝁䅕䅤求䡁䅉督獁䍁䅁兙湂䝁䅕杢橂䝁䅫党穂䍁䅷䅉瑂䝁䅅杣牂䝁䅕䅤灂䝁䄴睚杁䡁䅑党橂䝁䅧杢療䝁䅷睢湂䡁䅫</t>
  </si>
  <si>
    <t>䅉睂䡁䅉睢㉂䝁䅫䅚求䡁䅉督獁䍁䅁䅣ㅂ䝁䅉䅢灂䡁䅍䅡求䡁䅉督獁䍁䅁兙畂䝁䅑䅉歂䝁䅅䅤桂䍁䅁䅣祂䝁䄸杤灂䝁䅑党祂䡁䅍䅉灂䝁䄴䅉㉂䝁䅅杣灂䝁䄸兤穂䍁䅁兡畂䝁䅑兤穂䡁䅑杣㕂䍁䅁杤求䡁䅉䅤灂䝁䅍兙獂䡁䅍䅌杁䡁䅍兤橂䝁䅧䅉桂䡁䅍䅉浂䝁䅫杢桂䝁䄴睙灂䝁䅅䅢獁䍁䅁兡畂䡁䅍兤祂䝁䅅杢橂䝁䅕䅉桂䝁䄴䅚杁䝁䅫杢㉂䝁䅕督あ䝁䄰党畂䡁䅑䅉穂䝁䅕杣㉂䝁䅫睙求䡁䅍䅌杁䡁䅉党あ䝁䅅兡獂䍁䅷䅉桂䡁䅕䅤療䝁䄰睢あ䝁䅫杤求䍁䅷䅉あ䝁䅕䅢求䝁䅍睢瑂䝁䄰兤畂䝁䅫睙桂䡁䅑兡療䝁䄴督獁䍁䅁䅡灂䝁䅣䅡杁䡁䅑党橂䝁䅧䅌杁䝁䅍睢畂䡁䅍兤瑂䝁䅕杣杁䡁䅁兙橂䝁䅳兙湂䝁䅕䅚杁䝁䅣睢療䝁䅑督獁䍁䅁䅡求䝁䅅䅢あ䝁䅧睙桂䡁䅉党獁䍁䅁䅤祂䝁䅅杤求䝁䅷䅌杁䝁䅕杢あ䝁䅕杣あ䝁䅅兡畂䝁䄰党畂䡁䅑䅌杁䝁䅅杢歂䍁䅁杢療䝁䄴兌睂䡁䅉睢浂䝁䅫䅤畁䍁䅁䅖潂䝁䅕䅉橂䝁䄸兢睂䝁䅅杢㕂䍁䅁睤桂䡁䅍䅉浂䝁䄸杣瑂䝁䅕杣獂䡁䅫䅉牂䝁䄴睢㍂䝁䄴䅉桂䡁䅍䅉䉂䝁䅍䅥灂䝁䄸兢杁䕁䅧睢獂䝁䅑兡畂䝁䅣督獁䍁䅁兓畂䝁䅍杌杁䝁䅅杢歂䍁䅁睙潂䝁䅅杢湂䝁䅕䅚杁䝁䅫䅤穂䍁䅁杢桂䝁䄰党杁䡁䅑睢杁䕁䅷兡㉂䝁䅕杕桂䝁䄰䅣杁䕁䅧睢獂䝁䅑兡畂䝁䅣督獁䍁䅁兓畂䝁䅍杌杁䝁䅫杢杁䕁䄸睙あ䝁䄸杙求䡁䅉䅉祁䑁䅁免㑁䍁䄴䅉啂䝁䅧党杁䝁䅍睢瑂䡁䅁兙畂䡁䅫䅉㍂䝁䅅督杁䝁䅫杢橂䝁䄸杣睂䝁䄸杣桂䡁䅑党歂䍁䅁兡畂䍁䅁杍睁䑁䅅䅏杁䝁䅅杢歂䍁䅁兡穂䍁䅁䅡求䝁䅅䅚硂䡁䅕兙祂䡁䅑党祂䝁䅕䅚杁䝁䅫杢杁䙁䅍兙畂䍁䅁杒祂䝁䅅杢橂䝁䅫督橂䝁䄸䅌杁䕁䅍兙獂䝁䅫杚療䡁䅉杢灂䝁䅅杌䅁䥁塁䅁睂䅁䅁䅔灂䡁䅙党穂䡁䅑睢橂䝁䅳睏杁䕁䅍䅢療䡁䅕䅚杁䙁䅍䅤療䡁䅉兙湂䝁䅕睏杁䕁䅫杢浂䝁䅕睙あ䝁䅫睢ㅂ䡁䅍䅉䕂䝁䅫督求䝁䅅督求䡁䅍睏杁䙁䅁党あ䍁䅁睑桂䡁䅉党䅁䍁䭕䅁獁䅁䅁䅔灂䡁䅙党穂䡁䅑睢橂䝁䅳睏杁䙁䅁督㕂䝁䅍䅡灂䝁䅅䅤祂䡁䅫䅁剂杄䅁䅊䅁䕁䅷睢橂䝁䅅䅢杁䕁䅍兤祂䡁䅉党畂䝁䅍入杁䕁䅷䅖䅁佁䭳䅁潁䅁䅁䅔療䝁䅍兙獂䍁䅁睑ㅂ䡁䅉杣求䝁䄴睙㕂䍁䅁䅔啂䡁䅷䅍䅁佁䭣䅁㙁杄䅁䅔療䝁䅍睡潂䝁䅕党歂䍁䅁兔桂䡁䅉䅤灂䝁䄴䅉䑂䝁䄸杣睂䝁䄸杣桂䡁䅑兡療䝁䄴䅌杁䝁䅅杢杁䝁䅅党祂䝁䄸督睂䝁䅅睙求䍁䅁兙畂䝁䅑䅉歂䝁䅕杚求䝁䄴督求䍁䅁睙療䝁䄰䅣桂䝁䄴入獁䍁䅁党畂䝁䅣兙湂䝁䅕督杁䝁䅫杢杁䡁䅑䅡求䍁䅁杣求䡁䅍党桂䡁䅉睙潂䍁䅷䅉歂䝁䅕督灂䝁䅣杢獁䍁䅁䅚求䡁䅙党獂䝁䄸䅣瑂䝁䅕杢あ䍁䅷䅉瑂䝁䅅杢ㅂ䝁䅙兙橂䡁䅑兤祂䝁䅕䅌杁䝁䅫杢あ䝁䅕睚祂䝁䅅䅤灂䝁䄸杢獁䍁䅁兙畂䝁䅑䅉穂䡁䅕督あ䝁䅅兡畂䝁䄰党畂䡁䅑䅉療䝁䅙䅉あ䝁䅕睙潂䝁䄴睢獂䝁䄸睚㕂䍁䅁督㕂䡁䅍䅤求䝁䄰督獁䍁䅁䅣祂䝁䄸䅚ㅂ䝁䅍䅤穂䍁䅷䅉桂䝁䄴䅚杁䡁䅍党祂䡁䅙兡橂䝁䅕督杁䡁䅣睢祂䝁䅷䅚㍂䝁䅫䅚求䍁䄴䅉啂䝁䅧党杁䝁䅍睢瑂䡁䅁兙畂䡁䅫䅉療䡁䅁党祂䝁䅅䅤求䡁䅍䅉あ䝁䅧杣療䡁䅕睚潂䍁䅁杚療䡁䅕杣杁䡁䅍党湂䝁䄰党畂䡁䅑督㙁䍁䅁兑求䡁䅉睢畂䝁䅅兤あ䝁䅫睙穂䑁䅳䅉乂䝁䅫督穂䝁䅫䅢求䡁䅍䅉桂䝁䄴䅚杁䕁䅙兡祂䝁䅕䅉䑂䝁䄸杢あ䡁䅉睢獂䍁䅁䅋乂䕁䅙睑灁䑁䅳䅉卂䝁䄸䅤桂䡁䅉入杁䝁䅅杢歂䍁䅁兔灂䡁䅍督灂䝁䄸杢杁䙁䅍入穂䡁䅑党瑂䡁䅍䅉潁䙁䅉兔呂䍁䅫睏杁䝁䅅杢歂䍁䅁睕睂䝁䅅睙求䍁䄴䅉啂䝁䅧党杁䕁䅅党祂䝁䄸杢桂䡁䅕䅤灂䝁䅍督杁䡁䅍党湂䝁䄰党畂䡁䅑䅉療䝁䅙杚求䡁䅉督杁䝁䅍睢瑂䝁䅉兙あ䍁䅁兙畂䝁䅑䅉桂䝁䅫杣杁䝁䄰睢楂䝁䅫䅢灂䡁䅑入杁䝁䅅兡祂䝁䅍杣桂䝁䅙䅤獁䍁䅁兤畂䝁䄰兙畂䝁䄴党歂䍁䅁兙灂䡁䅉䅉㉂䝁䅕䅡灂䝁䅍䅢求䡁䅍䅌杁䝁䅅杢歂䍁䅁杣求䝁䅷兙あ䝁䅕䅚杁䡁䅑党橂䝁䅧杢療䝁䅷睢湂䝁䅫党穂䍁䄴䅉啂䝁䅧党杁䕁䄰杒䑂䍁䅁督求䝁䅣兢求䝁䄴䅤杁䡁䅁杣療䡁䅙兡歂䝁䅕督杁䝁䅅兡祂䍁䅁兙畂䝁䅑䅉瑂䝁䅫督穂䝁䅫䅢求䍁䅁䅚求䝁䅙党畂䡁䅍党杁䡁䅍入穂䡁䅑党瑂䡁䅍睏杁䡁䅑兙橂䡁䅑兡橂䝁䅅䅢杁䝁䄰兡穂䡁䅍兡獂䝁䅕督杁䝁䅅杢歂䍁䅁䅣祂䝁䅕睙灂䡁䅍兡療䝁䄴䅉穂䡁䅑杣灂䝁䅳党杁䡁䅣党桂䡁䅁睢畂䍁䅁督㕂䡁䅍䅤求䝁䄰督㝁䍁䅁䅢療䝁䅣兡穂䡁䅑兡橂䡁䅍睏杁䝁䅙兡祂䝁䅕䅉橂䝁䄸杢あ䡁䅉睢獂䍁䅁督㕂䡁䅍䅤求䝁䄰督㝁䍁䅁兢灂䡁䅍督灂䝁䄸杢杁䝁䄸䅣求䡁䅉兙あ䝁䅫睢畂䡁䅍䅉穂䡁䅕䅣睂䝁䄸杣あ䍁䅷䅉祂䝁䅕兙歂䝁䅫杢求䡁䅍督獁䍁䅁党畂䝁䅣兡畂䝁䅕党祂䝁䅫杢湂䍁䅁督ㅂ䡁䅁䅣療䡁䅉䅤獁䍁䅁兙畂䝁䅑䅉灂䝁䄴䅤求䝁䅣杣桂䡁䅑兡療䝁䄴䅉穂䝁䅕杣㉂䝁䅫睙求䡁䅍睏杁䝁䅣杣療䡁䅕杢歂䍁䅁杤求䝁䅧兡橂䝁䅷党穂䑁䅳䅉桂䝁䄴䅚杁䝁䅕杢求䡁䅉睚㕂䍁䅁兢桂䝁䄴兙湂䝁䅕兢求䝁䄴䅤杁䡁䅍睢獂䡁䅕䅤灂䝁䄸杢穂䍁䄴䅉啂䝁䅧党杁䙁䅉兔呂䍁䅁督求䝁䅣兢求䝁䄴䅤杁䝁䄸杚浂䝁䅕杣穂䍁䅁兢灂䝁䅷兡あ䝁䅅杣㕂䍁䅁兙畂䝁䅑䅉橂䝁䄸兢瑂䝁䅕杣橂䝁䅫兙獂䍁䅁䅡求䝁䅷兡橂䝁䄸䅣あ䝁䅕杣穂䍁䅷䅉穂䡁䅕杣浂䝁䅅睙求䍁䅁督潂䝁䅫䅣穂䍁䅷䅉穂䝁䅕兙杁䝁䅅杢歂䍁䅁䅢桂䝁䄴䅚瑁䝁䅉兙穂䝁䅕䅚杁䝁䄰兡穂䡁䅍兡獂䝁䅕䅉歂䝁䅕杚求䝁䄴督求䍁䅁督㕂䡁䅍䅤求䝁䄰督獁䍁䅁杣桂䝁䅑兙祂䍁䅁兙畂䝁䅑䅉獂䝁䅅督求䡁䅉䅉穂䡁䅫督あ䝁䅕兢穂䍁䅷䅉穂䝁䅕兙杁䝁䅅杢歂䍁䅁兙灂䡁䅉兌楂䝁䅅督求䝁䅑䅉瑂䝁䅫督穂䝁䅫睢畂䍁䅁兙畂䝁䅑䅉橂䝁䄸兢楂䝁䅅䅤杁䡁䅍入穂䡁䅑党瑂䡁䅍䅌杁䝁䅍睢瑂䝁䄰兙畂䝁䅑䅉桂䝁䄴䅚杁䝁䅍睢畂䡁䅑杣療䝁䅷䅉瑂䝁䅫督穂䝁䅫睢畂䍁䅁督療䝁䅷兤あ䝁䅫睢畂䡁䅍䅌杁䝁䅍入楂䝁䅕杣杁䡁䅍睢獂䡁䅕䅤灂䝁䄸杢穂䍁䅷䅉穂䝁䅫兢ㅂ䝁䅷兙あ䝁䅫睢畂䍁䅁兙畂䝁䅑䅉あ䡁䅉兙灂䝁䄴兡畂䝁䅣䅉穂䝁䄸䅢ㅂ䡁䅑兡療䝁䄴督獁䍁䅁兙畂䝁䅑䅉穂䝁䅕杣㉂䝁䅫睙求䡁䅍䅉桂䝁䄴䅚杁䡁䅍兤睂䡁䅁睢祂䡁䅑督杁䡁䅍兤祂䝁䅙兙橂䝁䅕䅉穂䝁䅧兡睂䡁䅍杌杁䙁䅑䅡求䍁䅁睕睂䝁䅅睙求䍁䅁督求䝁䅣兢求䝁䄴䅤杁䡁䅁杣療䡁䅙兡歂䝁䅕督杁䡁䅍兙あ䝁䅕䅢獂䝁䅫䅤求䡁䅍睏杁䡁䅍䅣桂䝁䅍党杁䡁䅑杣桂䝁䄴督睂䝁䄸杣あ䝁䅅䅤灂䝁䄸杢杁䡁䅍入穂䡁䅑党瑂䡁䅍睏杁䡁䅍䅤祂䝁䅅䅤求䝁䅣兡橂䍁䅷䅉桂䝁䅑杤桂䝁䄴睙求䝁䅑䅉穂䡁䅑杣灂䝁䅳党獁䍁䅁兙畂䝁䅑䅉歂䝁䅕杚求䝁䄴督灂䡁䅙党杁䡁䅍入穂䡁䅑党瑂䡁䅍睏杁䝁䅅杢歂䍁䅁睙獂䝁䅅督穂䝁䅫杚灂䝁䅕䅚杁䡁䅍入穂䡁䅑党瑂䡁䅍䅉桂䝁䄴䅚杁䡁䅍党祂䡁䅙兡橂䝁䅕督杁䝁䅫杢杁䡁䅍兤睂䡁䅁睢祂䡁䅑䅉療䝁䅙䅉畂䝁䅅䅤灂䝁䄸杢桂䝁䅷䅉穂䝁䅕睙ㅂ䡁䅉兡あ䡁䅫䅉穂䡁䅫督あ䝁䅕兢穂䍁䄴䅉啂䝁䅧兡穂䍁䅁督求䝁䅣兢求䝁䄴䅤杁䝁䅅䅢穂䝁䄸䅉睂䡁䅉睢㉂䝁䅫䅚求䡁䅍䅉畂䝁䅕䅤㍂䝁䄸杣牂䍁䄰党畂䝁䅅杙獂䝁䅕䅚杁䡁䅍兡あ䡁䅕兙あ䝁䅫睢畂䝁䅅䅢杁䝁䅅睤桂䡁䅉党畂䝁䅕督穂䍁䅁兙畂䝁䅑䅉灂䝁䄴䅤求䝁䅣杣桂䡁䅑党穂䍁䅁督睂䝁䅅睙求䍁䅁兙畂䝁䅑䅉湂䡁䅉睢ㅂ䝁䄴䅚杁䝁䅣䅢療䝁䅉兙獂䍁䅁督㕂䡁䅍䅤求䝁䄰督杁䡁䅑睢杁䝁䅧党獂䡁䅁䅉灂䡁䅑督杁䝁䅍兤穂䡁䅑睢瑂䝁䅕杣穂䍁䅁睚桂䡁䅑䅡求䡁䅉䅌杁䝁䅅杢桂䝁䅷入㙂䝁䅕䅌杁䝁䅅杢歂䍁䅁督求䝁䅍兤祂䝁䅕䅢㕂䍁䅁䅚灂䡁䅍䅤祂䝁䅫杙ㅂ䡁䅑党杁䝁䅍杣灂䡁䅑兡橂䝁䅅䅢杁䝁䅫杢あ䝁䅕䅢獂䝁䅫睚求䝁䄴睙求䍁䅁䅚桂䡁䅑兙畁䍁䅁兓あ䍁䅁督求䡁䅉杤求䡁䅍䅉睂䡁䅉兡瑂䝁䅅杣灂䝁䅷入杁䡁䅍党祂䡁䅙党穂䍁䅁䅤潂䝁䅕䅉噂䍁䄴睕畁䍁䅁睚療䡁䅙党祂䝁䄴兢求䝁䄴䅤杁䝁䅅杢歂䍁䅁兡畂䡁䅑党祂䝁䄴兙あ䝁䅫睢畂䝁䅅䅢杁䝁䅍兤穂䡁䅑睢瑂䝁䅕杣穂䍁䅷䅉桂䡁䅍䅉㍂䝁䅕䅢獂䍁䅁兙穂䍁䅁杚療䡁䅉党灂䝁䅣杢杁䝁䄰兡獂䝁䅫䅤桂䡁䅉入杁䡁䅍兙獂䝁䅕督杁䝁䅍睢畂䡁䅑杣桂䝁䅍䅤求䝁䅑䅉あ䝁䅧杣療䡁䅕睚潂䍁䅁䅤潂䝁䅕䅉噂䍁䄴睕畁䍁䅁睚療䡁䅙党祂䝁䄴兢求䝁䄴䅤畁䍁䅁䅖潂䝁䅕䅉橂䝁䄸兢睂䝁䅅杢㕂䍁䅁睤桂䡁䅍䅉浂䝁䄸杣瑂䝁䅕杣獂䡁䅫䅉牂䝁䄴睢㍂䝁䄴䅉桂䡁䅍䅉啂䝁䅧党杁䕁䅷睢橂䝁䅳䅡求䝁䅕䅚杁䕁䅍睢祂䡁䅁睢祂䝁䅅䅤灂䝁䄸杢杁䝁䅅杢歂䍁䅁睙潂䝁䅅杢湂䝁䅕䅚杁䝁䅫䅤穂䍁䅁杢桂䝁䄰党杁䡁䅑睢杁䕁䅷睢橂䝁䅳䅡求䝁䅕䅚杁䕁䄰兙祂䡁䅑兡畂䍁䅁睑療䡁䅉䅣療䡁䅉兙あ䝁䅫睢畂䍁䅁兡畂䍁䅁兔桂䡁䅉睙潂䍁䅁免㕁䑁䅫兎畁䍁䅁䅔療䝁䅍睡潂䝁䅕党歂䍁䅁兔桂䡁䅉䅤灂䝁䄴䅉䑂䝁䄸杣睂䝁䄸杣桂䡁䅑兡療䝁䄴䅉㍂䝁䅅督杁䝁䅙睢ㅂ䝁䄴䅚求䝁䅑䅉灂䝁䄴䅉硁䑁䅫免祁䍁䅁兙畂䝁䅑䅉灂䡁䅍䅉楂䝁䅅督求䝁䅑䅉灂䝁䄴䅉䍂䝁䅕䅤潂䝁䅕督歂䝁䅅䅌杁䕁䄰兙祂䡁䅫䅢桂䝁䄴䅚畁䅁䅁桧䅣䭁偉䅁䵂䝁䄸党㍂䡁䅍䅉䑂䝁䄸杣睂䝁䄸杣桂䡁䅑兡療䝁䄴䅌杁䡁䅑䅡祂䝁䄸兤湂䝁䅧䅉灂䡁䅑督杁䡁䅍兤楂䡁䅍兡歂䝁䅫兙祂䝁䅫党穂䍁䅷䅉睂䡁䅉睢㉂䝁䅫䅚求䡁䅍䅉橂䝁䄸兢瑂䝁䅕杣橂䝁䅫兙獂䍁䅁䅣祂䝁䄸䅣求䡁䅉䅤㕂䍁䅁兙畂䝁䅑䅉橂䝁䅅督ㅂ䝁䅅䅢あ䡁䅫䅉灂䝁䄴督ㅂ䡁䅉兙畂䝁䅍党杁䝁䅫杢杁䡁䅑䅡求䍁䅁兖畂䝁䅫䅤求䝁䅑䅉呂䡁䅑兙あ䝁䅕督杁䝁䅅杢歂䍁䅁兡畂䡁䅑党祂䝁䄴兙あ䝁䅫睢畂䝁䅅䅢獂䡁䅫杌杁䙁䅑䅡求䍁䅁睙療䝁䄰䅣桂䝁䄴入杁䝁䄸杚浂䝁䅕杣穂䍁䅁督睂䝁䅕睙灂䝁䅅䅢あ䡁䅫䅉灂䝁䄴督ㅂ䡁䅉兙畂䝁䅍党杁䡁䅁杣療䝁䅑兤橂䡁䅑督獁䍁䅁督ㅂ䝁䅍䅡杁䝁䅅督杁䝁䄰兙畂䝁䅅睚求䝁䄰党畂䡁䅑䅉桂䝁䄴䅚杁䡁䅁杣療䝁䅙党穂䡁䅍兡療䝁䄴兙獂䍁䅁䅢灂䝁䅅杙灂䝁䅷兡あ䡁䅫䅌杁䝁䅅杢歂䍁䅁睢あ䝁䅧党祂䍁䅁睙療䡁䅙党祂䝁䅅睚求䍁䅁䅣祂䝁䄸䅚ㅂ䝁䅍䅤穂䑁䅳䅉穂䡁䅕杣求䡁䅑入杁䝁䅅杢歂䍁䅁杚灂䝁䅑党獂䝁䅫䅤㕂䍁䅁杙療䝁䄴䅚穂䑁䅳䅉睂䡁䅉睢浂䝁䅕督穂䝁䅫睢畂䝁䅅䅢杁䝁䅷兡桂䝁䅉兡獂䝁䅫䅤㕂䍁䅁睙療䡁䅙党祂䝁䅅睚求䡁䅍䅉桂䝁䄴䅚杁䡁䅉兡穂䝁䅳䅉瑂䝁䅅杢桂䝁䅣党瑂䝁䅕杢あ䍁䅁督求䡁䅉杤灂䝁䅍党穂䍁䅁䅤療䍁䅁杤桂䡁䅉兡療䡁䅕督杁䡁䅁杣療䝁䅙党穂䡁䅍兡療䝁䄴兙獂䍁䅁杚灂䡁䅉兢穂䍁䅷䅉灂䝁䄴睙獂䡁䅕䅚灂䝁䄴睚杁䝁䅅杣橂䝁䅧兡あ䝁䅕睙あ䡁䅍䅌杁䡁䅉党桂䝁䅷䅉求䡁䅍䅤桂䡁䅑党杁䝁䅅睚求䝁䄴䅤穂䍁䅷䅉桂䝁䄴䅚杁䝁䅅睙橂䝁䄸兤畂䡁䅑兡畂䝁䅣䅉桂䝁䄴䅚杁䝁䅷兙㍂䍁䅁杚灂䡁䅉兢穂䑁䅳䅉穂䡁䅑兙畂䝁䅑兙祂䝁䅑䅉桂䝁䄴䅚杁䝁䅕䅥橂䝁䅕督穂䍁䅁䅣祂䝁䄸䅣求䡁䅉䅤㕂䍁䅷䅉瑂䝁䅅杣灂䝁䄴党杁䝁䅅杢歂䍁䅁杙療䝁䅫䅢求䡁䅉䅉桂䝁䄴䅚杁䝁䄰兙橂䝁䅧兡畂䝁䅕杣㕂䍁䅁睙療䡁䅙党祂䝁䅅睚求䡁䅍䅌杁䡁䅣睢祂䝁䅳党祂䡁䅍升杁䝁䅍睢瑂䡁䅁党畂䡁䅍兙あ䝁䅫睢畂䍁䅷䅉湂䝁䅕杢求䡁䅉兙獂䍁䅁兙畂䝁䅑䅉睂䡁䅉睢歂䡁䅕睙あ䍁䅁䅢灂䝁䅅杙灂䝁䅷兡あ䡁䅫䅌杁䝁䅍睢瑂䝁䄰党祂䝁䅍兡桂䝁䅷䅉桂䡁䅕䅤療䍁䅷䅉ㅂ䝁䄰杙祂䝁䅕䅢獂䝁䅅䅌杁䝁䅅杢歂䍁䅁党㑂䝁䅍党穂䡁䅍䅉桂䝁䄴䅚杁䡁䅍兤祂䡁䅁䅢ㅂ䡁䅍䅉橂䝁䄸杤求䡁䅉兙湂䝁䅕督獁䍁䅁兙畂䝁䅑䅉穂䡁䅁党橂䝁䅫兙獂䝁䅫来求䝁䅑䅉獂䝁䄸督穂䍁䄰督求䝁䄴督灂䡁䅑兡㉂䝁䅕䅉灂䝁䄴督ㅂ䡁䅉兙畂䝁䅍党杁䡁䅁杣療䝁䅣杣桂䝁䄰督杁䝁䅅杢歂䍁䅁䅤療䡁䅑兙獂䍁䅁杣灂䡁䅍睡杁䝁䄰兙畂䝁䅅睚求䝁䄰党畂䡁䅑䅉穂䝁䅕杣㉂䝁䅫睙求䡁䅍䅉祂䝁䅕䅢桂䡁䅑兡畂䝁䅣䅉あ䝁䄸䅉橂䝁䅷兙灂䝁䄰䅉桂䝁䄴䅚杁䝁䅫杢浂䝁䄸杣瑂䝁䅅䅤灂䝁䄸杢杁䡁䅍党祂䡁䅙兡橂䝁䅕督㝁䍁䅁䅚灂䡁䅉党橂䡁䅑睢祂䡁䅍䅉桂䝁䄴䅚杁䝁䄸杚浂䝁䅫睙求䡁䅉督獁䍁䅁党祂䡁䅉睢祂䡁䅍䅉桂䝁䄴䅚杁䝁䄸兢灂䡁䅍督灂䝁䄸杢穂䍁䅷䅉求䝁䄰䅣獂䝁䄸入瑂䝁䅕杢あ䍁䅁䅣祂䝁䅅睙あ䝁䅫睙求䡁䅍䅌杁䝁䅙兡歂䡁䅕睙灂䝁䅅杣㕂䍁䅷䅉浂䝁䅫䅚求䝁䅷兡あ䡁䅫䅌杁䝁䅅杢歂䍁䅁睙㕂䝁䅉党祂䍁䅁睙療䡁䅙党祂䝁䅅睚求䡁䅍䅌杁䝁䅅督杁䡁䅣党獂䝁䅷䅉桂䡁䅍䅉浂䝁䄸杣杁䡁䅍兢桂䝁䅷䅢杁䝁䅅杢歂䍁䅁兢灂䝁䅑兌穂䝁䅫来求䍁䅁杚灂䡁䅉兢穂䍁䅷䅉睂䡁䅕杙獂䝁䅫睙杁䝁䅅杢歂䍁䅁䅣祂䝁䅫杤桂䡁䅑党獂䡁䅫䅉潂䝁䅕䅢歂䍁䅁杚灂䡁䅉兢穂䍁䅷䅉桂䝁䄴䅚杁䝁䄴睢あ䍁䄰杚療䡁䅉兌睂䡁䅉睢浂䝁䅫䅤杁䝁䄸杣湂䝁䅅杢灂䡁䅯兙あ䝁䅫睢畂䡁䅍睏杁䝁䅅杢歂䍁䅁兡畂䡁䅍兤祂䝁䅅杢橂䝁䅕䅉睂䡁䅉睢歂䡁䅕睙あ䡁䅍䅉あ䝁䄸䅉穂䝁䅕杣㉂䝁䅕䅉あ䝁䅧党杁䝁䅧党桂䝁䅷䅤潂䍁䅁睙桂䡁䅉党杁䝁䅫杢歂䡁䅕督あ䡁䅉入獁䍁䅁兡畂䝁䅍䅢ㅂ䝁䅑兡畂䝁䅣䅉睂䡁䅉睢浂䝁䅕督穂䝁䅫睢畂䝁䅅䅢杁䝁䅅杢歂䍁䅁睚求䝁䄴党祂䝁䅅䅢杁䝁䅷兡桂䝁䅉兡獂䝁䅫䅤㕂䍁䅷䅉桂䡁䅍䅉㍂䝁䅕䅢獂䍁䅁兙穂䍁䅁兙穂䡁䅍睢橂䝁䅫兙あ䝁䅕䅚杁䝁䅍兙穂䡁䅕兙獂䡁䅑入杁䝁䅍睢㉂䝁䅕杣桂䝁䅣党杁䡁䅑睢杁䝁䅅睚灂䝁䄴睚杁䡁䅍党祂䡁䅙兡橂䝁䅕督獁䍁䅁兙獂䝁䅷兡求䝁䅑䅉瑂䝁䅕䅚灂䝁䅍兙獂䍁䅁杚桂䝁䅍兡獂䝁䅫䅤灂䝁䅕督獁䍁䅁䅚求䝁䄴䅤灂䡁䅍䅤穂䍁䅷䅉睂䝁䅧入穂䝁䅫睙灂䝁䅅杢穂䍁䅷䅉畂䡁䅕杣穂䝁䅕督獁䍁䅁兙畂䝁䅑䅉療䡁䅑䅡求䡁䅉䅉瑂䝁䅕䅚灂䝁䅍兙獂䍁䅁䅣祂䝁䅅睙あ䝁䅫䅤灂䝁䄸杢求䡁䅉督畁䍁䅁兓あ䍁䅁兙獂䡁䅍睢杁䡁䅁杣療䡁䅙兡歂䝁䅕督杁䡁䅣兙祂䡁䅉兙畂䡁䅑入杁䝁䅅杢歂䍁䅁兙獂䡁䅑党祂䝁䄴兙あ䝁䅫杤求䍁䅁杣灂䡁䅍睡杁䝁䅅杢歂䍁䅁杣ㅂ䝁䄴兌療䝁䅙杚杁䝁䅷睢畂䝁䅣兌あ䝁䅕杣瑂䍁䅁睙桂䡁䅉党杁䝁䅫杢穂䡁䅕杣桂䝁䄴睙求䍁䅁䅣祂䝁䄸䅚ㅂ䝁䅍䅤穂䍁䄴䅉啂䝁䅧党杁䝁䅍睢瑂䡁䅁兙畂䡁䅫䅉瑂䝁䅅杣牂䝁䅕䅤穂䍁䅁兡あ䡁䅍䅉灂䝁䄴督ㅂ䡁䅉兙畂䝁䅍党杁䡁䅁杣療䝁䅑兤橂䡁䅑督杁䝁䅅杢歂䍁䅁督求䡁䅉杤灂䝁䅍党穂䍁䅁䅤潂䡁䅉睢ㅂ䝁䅣䅡杁䝁䅫杢歂䝁䅕䅣求䝁䄴䅚求䝁䄴䅤杁䝁䅅睚求䝁䄴䅤穂䍁䅷䅉楂䡁䅉睢牂䝁䅕杣穂䍁䅷䅉桂䝁䄴䅚杁䝁䄰兙畂䝁䅅睚灂䝁䄴睚杁䝁䅣党畂䝁䅕杣桂䝁䅷䅉ㅂ䝁䄴䅚求䡁䅉睤祂䝁䅫䅤求䡁䅉督畁䍁䅁兓畂䍁䅁兙歂䝁䅑兡あ䝁䅫睢畂䍁䅷䅉灂䡁䅑䅉求䝁䄴睚桂䝁䅣党穂䍁䅁兡畂䍁䅁䅤潂䝁䅕䅉あ䡁䅉兙畂䡁䅍䅣療䡁䅉䅤桂䡁䅑兡療䝁䄴䅉桂䝁䄴䅚杁䡁䅍䅤療䡁䅉兙湂䝁䅕䅉療䝁䅙䅉畂䝁䅅䅤ㅂ䡁䅉兙獂䍁䅁睚桂䡁䅍䅉桂䝁䄴䅚杁䝁䄴兙あ䡁䅕杣桂䝁䅷䅉湂䝁䅅督杁䝁䅷兡硂䡁䅕兡歂䡁䅍睏杁䝁䅅杢歂䍁䅁䅣祂䝁䄸杤灂䡁䅍兡療䝁䄴䅉療䝁䅙䅉求䡁䅑䅡桂䝁䄴党杁䡁䅍兤睂䡁䅁䅢㕂䍁䅁兙畂䝁䅑䅉あ䡁䅉兙畂䡁䅍䅣療䡁䅉䅤桂䡁䅑兡療䝁䄴䅉穂䝁䅕杣㉂䝁䅫睙求䡁䅍䅉浂䝁䄸杣杁䝁䅫杢歂䡁䅕督あ䡁䅉兡桂䝁䅷䅉橂䡁䅕督あ䝁䄸兢求䡁䅉督杁䝁䅫杢杁䕁䅷睢ㅂ䝁䅫督灂䝁䅅杢桂䍁䅁兙畂䝁䅑䅉啂䝁䅕䅥桂䡁䅍䅌杁䝁䅅督杁䡁䅣党獂䝁䅷䅉桂䡁䅍䅉療䡁䅁党祂䝁䅅䅤求䡁䅍䅉桂䍁䅁睙潂䝁䅅兡畂䍁䅁睢浂䍁䅁杍ㅁ䍁䅁䅡療䡁䅑党獂䡁䅍杌杁䕁䅙兤祂䡁䅑䅡求䡁䅉䅌杁䡁䅑䅡求䍁䅁睙療䝁䄰䅣桂䝁䄴入杁䝁䅑党㉂䝁䅕䅢療䡁䅁督獁䍁䅁兢桂䝁䄴兤浂䝁䅅睙あ䡁䅕杣求䡁䅍䅌杁䝁䅅杢歂䍁䅁兢桂䡁䅉睡求䡁䅑督杁䝁䅅䅉祂䝁䅅杢湂䝁䅕䅉療䝁䅙䅉求䡁䅧䅤祂䡁䅕督灂䝁䄸杢杁䝁䅉䅢療䡁䅣兌瑂䝁䄸䅢歂䝁䅕䅚杁䝁䅅杢歂䍁䅁兡畂䝁䅯党橂䡁䅑兡療䝁䄴䅉瑂䝁䄸䅢歂䝁䅕䅚杁䡁䅁䅢桂䡁䅍䅤灂䝁䅍䅉橂䝁䄸杢あ䝁䅅兡畂䝁䅕杣穂䍁䅷䅉桂䡁䅍䅉㍂䝁䅕䅢獂䍁䅁兙穂䍁䅁兢桂䝁䄴兤浂䝁䅅睙あ䡁䅕杣求䡁䅍䅉橂䝁䄸兢瑂䝁䄸䅚灂䡁䅑入杁䝁䅅杢歂䍁䅁䅚灂䝁䅙杚求䡁䅉党畂䡁䅑兡桂䡁䅑党歂䍁䅁䅣獂䝁䅅督あ䝁䅫睙杁䡁䅉党穂䝁䅫杢穂䍁䄴䅉䵂䝁䄸党㍂䡁䅍䅉䑂䝁䄸杣睂䝁䄸杣桂䡁䅑兡療䝁䄴䅉㍂䝁䅅督杁䝁䅫杢橂䝁䄸杣睂䝁䄸杣桂䡁䅑党歂䍁䅁兡畂䍁䅁免㕁䑁䅙兏杁䝁䅅杢歂䍁䅁兡穂䍁䅁䅡求䝁䅅䅚硂䡁䅕兙祂䡁䅑党祂䝁䅕䅚杁䝁䅫杢杁䕁䄴党㍂䍁䅁兗療䡁䅉睡獁䍁䅁杔求䡁䅣䅉婂䝁䄸杣牂䍁䄴䅁獄䅆䅁䄹䅯䕁䅷睢ㅂ䝁䅫督灂䝁䅅杢桂䍁䄰䅕桂䝁䅍兡浂䝁䅫睙杁䕁䅍睢祂䡁䅁睢祂䝁䅅䅤灂䝁䄸杢獁䍁䅁䅤療䝁䅣党あ䝁䅧党祂䍁䅁睤灂䡁䅑䅡杁䝁䅫䅤穂䍁䅁督ㅂ䝁䅉督灂䝁䅑兡桂䡁䅉兡求䡁䅍䅌杁䡁䅁杣療䡁䅙兡歂䝁䅕督杁䝁䅉兤灂䝁䅷䅚灂䝁䄴睚杁䡁䅍睢獂䡁䅕䅤灂䝁䄸杢穂䍁䅁䅣祂䝁䅫兢桂䡁䅉兡獂䡁䅫䅉浂䝁䄸杣杁䡁䅕督求䍁䅁兡畂䍁䅁杢求䡁䅣䅉潂䝁䄸兢求䍁䅁睙療䝁䄴督あ䡁䅉兤橂䡁䅑兡療䝁䄴䅌杁䡁䅉党睂䝁䅅兡祂䍁䅁兙畂䝁䅑䅉祂䝁䅕兢療䝁䅑党獂䝁䅫杢湂䍁䅷䅉桂䝁䄴䅚杁䝁䄸兤あ䝁䅑睢療䡁䅉䅉穂䡁䅑杣ㅂ䝁䅍䅤ㅂ䡁䅉党杁䝁䄰兙祂䝁䅳党あ䡁䅍杌杁䕁䅫䅤杁䝁䄸䅣求䡁䅉兙あ䝁䅕督杁䡁䅑䅡祂䝁䄸兤湂䝁䅧䅉呂䝁䅫䅚灂䝁䄴睚獁䍁䅁睔祂䝁䅫党畂䡁䅑党歂䍁䅁睕あ䡁䅉兙畂䝁䅑䅉䍂䝁䄸兙祂䝁䅑䅌杁䕁䅷䅕杁䙁䅍睢ㅂ䡁䅑䅡杁䕁䅅兢求䡁䅉兡橂䝁䅅䅌杁䝁䅅杢歂䍁䅁睔あ䝁䅧党祂䍁䅁督求䝁䅣兢求䝁䄴䅤穂䍁䄴䅉啂䝁䅧党杁䙁䅍兡歂䝁䅫杢湂䍁䅁督求䝁䅣兢求䝁䄴䅤杁䝁䄸杚浂䝁䅕杣穂䍁䅁䅔兂䍁䅁睕瑂䝁䅅杣あ䙁䅍兡歂䝁䅕䅉あ䡁䅉兡瑂䍁䅁兙畂䝁䅑䅉穂䝁䅫䅚灂䝁䄴睚杁䡁䅁杣療䝁䅑兤橂䡁䅑督獁䍁䅁䅔兂䍁䅁睕瑂䝁䅅杣あ䙁䅍兡歂䝁䅕䅉䙂䡁䅧䅣求䡁䅉䅤䝂䝁䅫杢灂䡁䅍䅡杁䡁䅑杣灂䝁䄰䅉桂䝁䄴䅚杁䡁䅍兡歂䝁䅫杢湂䍁䅁䅣祂䝁䄸䅚ㅂ䝁䅍䅤穂䍁䅷䅉䵂䙁䅁䅉䍂䡁䅕兡獂䝁䅑党祂䙁䅍党祂䝁䅫党穂䍁䅁䅢桂䡁䅁䅉穂䝁䅫䅚灂䝁䄴睚杁䡁䅁杣療䝁䅑兤橂䡁䅑督獁䍁䅁兙畂䝁䅑䅉䵂䙁䅁䅉偂䡁䅕䅤歂䝁䄸睢祂䍁䅁村ㅂ䝁䅫䅢歂䝁䅫杢湂䍁䅁睕療䝁䅷兤あ䝁䅫睢畂䡁䅍睏杁䝁䅅杢歂䍁䅁党畂䝁䅣兡畂䝁䅕党祂䝁䅕䅚杁䡁䅣睢療䝁䅑䅉穂䝁䅫䅚灂䝁䄴睚獁䍁䅁䅤祂䝁䅫兢獁䍁䅁督療䝁䅙杚灂䡁䅑䅌杁䝁䅅杢歂䍁䅁杚桂䡁䅍睙灂䝁䅅䅉睂䡁䅉睢歂䡁䅕睙あ䡁䅍杌杁䕁䅫䅤穂䍁䅁睔祂䝁䅫党畂䡁䅑党歂䍁䅁睕あ䡁䅉兙畂䝁䅑䅉䍂䝁䄸兙祂䝁䅑䅉穂䝁䅕睚瑂䝁䅕杢あ䍁䅁兢桂䝁䄴兤浂䝁䅅睙あ䡁䅕杣求䡁䅍䅉桂䝁䄴䅚杁䝁䅑兡穂䡁䅑杣灂䝁䅉兤あ䝁䅕督杁䝁䄸杣灂䝁䅕杢あ䝁䅕䅚杁䡁䅍䅤祂䝁䅅杢歂䍁䅁杙療䝁䅅杣歂䍁䅁督あ䡁䅉兤橂䡁䅑兤祂䝁䅅䅢杁䡁䅁兙畂䝁䅕䅢杁䡁䅁杣療䝁䅑兤橂䡁䅑督杁䝁䅍睢瑂䡁䅁杣灂䡁䅍兡畂䝁䅣䅉䵂䙁䅁䅉啂䝁䅕睙潂䙁䅍䅡灂䝁䅕䅢歂䍁䅁杣桂䝁䅑兡桂䝁䄴䅤杁䝁䅉兙祂䡁䅉兡求䡁䅉督獁䍁䅁䅔兂䍁䅁睖求䝁䅅䅤潂䝁䅕杣䵂䝁䄸睚灂䝁䅍䅉桂䝁䅫杣杁䝁䅅杢歂䍁䅁睤桂䡁䅑党祂䍁䅁杙桂䡁䅉杣灂䝁䅕杣穂䍁䅷䅉䵂䙁䅁䅉䵂䝁䅕睚桂䝁䅍入杁䡁䅁杣求䝁䄰兡ㅂ䝁䄰䅉穂䡁䅕杙瑁䝁䅙䅢療䝁䄸杣灂䝁䄴睚杁䡁䅁杣療䝁䅑兤橂䡁䅑督獁䍁䅁䅔兂䍁䅁杔療䡁䅙兙䑂䝁䄸杣求䍁䅷䅉䵂䙁䅁䅉䝂䝁䅷兙瑂䝁䅕村獂䝁䄸睙牂䍁䅁杚灂䡁䅉党瑁䡁䅉兙あ䝁䅕䅚杁䡁䅍䅡求䝁䅅䅤潂䝁䅫杢湂䍁䅁䅣祂䝁䄸䅚ㅂ䝁䅍䅤穂䍁䅷䅉桂䝁䄴䅚杁䕁䅷䅕杁䙁䅑睢睂䕁䄴睢あ䝁䅍䅡杁䡁䅍兤楂䍁䄰杚獂䝁䄸睢祂䝁䅫杢湂䍁䅁䅣祂䝁䄸䅚ㅂ䝁䅍䅤穂䍁䄴䅉啂䝁䅧党杁䕁䅷䅕杁䙁䅍睢ㅂ䡁䅑䅡杁䕁䅅兢求䡁䅉兡橂䝁䅅䅉穂䝁䅕睚瑂䝁䅕杢あ䍁䅁兢桂䝁䄴兤浂䝁䅅睙あ䡁䅕杣求䡁䅍䅉桂䝁䄴䅚杁䝁䅑兡穂䡁䅑杣灂䝁䅉兤あ䝁䅕督杁䝁䄸杣灂䝁䅕杢あ䝁䅕䅚杁䡁䅍䅤祂䝁䅅杢歂䍁䅁杙療䝁䅅杣歂䍁䅁督あ䡁䅉兤橂䡁䅑兤祂䝁䅅䅢杁䡁䅁兙畂䝁䅕䅢杁䝁䅅杢歂䍁䅁督灂䝁䅑兡畂䝁䅣䅉睂䡁䅉睢歂䡁䅕睙あ䡁䅍杌杁䙁䅑䅡灂䡁䅍䅉穂䝁䅕睚瑂䝁䅕杢あ䍁䅁䅚灂䡁䅍䅤祂䝁䅫杙ㅂ䡁䅑党穂䍁䅁兙畂䝁䅑䅉穂䝁䅕䅢獂䡁䅍䅉祂䝁䅕䅢桂䡁䅑党歂䍁䅁䅣祂䝁䄸䅚ㅂ䝁䅍䅤穂䍁䅁杚療䡁䅉䅉あ䝁䅧党杁䡁䅉党湂䝁䅫睢畂䉁杫督杁䡁䅑杣桂䝁䄴督灂䡁䅑兡療䝁䄴䅉あ䝁䄸䅉㍂䝁䄸睢歂䍁䅁杚祂䝁䅅兢求䍁䅁睙療䝁䄴督あ䡁䅉兤橂䡁䅑兡療䝁䄴杌杁䕁䅫䅤杁䝁䄸杚浂䝁䅕杣穂䍁䅁䅤灂䝁䄰杙求䡁䅉䅉桂䝁䄴䅚杁䡁䅑兡瑂䝁䅉党祂䝁䅷兙畂䝁䅑督杁䝁䅅杢歂䍁䅁睢あ䝁䅧党祂䍁䅁䅣祂䝁䄸䅚ㅂ䝁䅍䅤穂䍁䅁兙畂䝁䅑䅉穂䝁䅕杣㉂䝁䅫睙求䡁䅍杌杁䡁䅍党獂䝁䅷督杁䝁䅫䅤穂䍁䅁䅣祂䝁䄸䅚ㅂ䝁䅍䅤穂䍁䅁䅣祂䝁䅫兢桂䡁䅉兡獂䡁䅫䅉あ䝁䄸䅉祂䝁䅕䅤桂䝁䅫䅢求䡁䅉督獁䍁䅁睤潂䝁䄸䅢求䡁䅍兙獂䝁䅕杣穂䍁䅷䅉桂䝁䄴䅚杁䝁䅧睢瑂䝁䅕杙ㅂ䝁䅫䅢歂䝁䅫杢湂䍁䅁兙畂䝁䅑䅉灂䝁䄴䅚ㅂ䡁䅍䅤祂䝁䅫兙獂䍁䅁杙ㅂ䡁䅍兡畂䝁䅕督穂䝁䅕督杁䝁䅫杢杁䕁䄴睢祂䡁䅑䅡杁䕁䅅兢求䡁䅉兡橂䝁䅅䅉桂䝁䄴䅚杁䙁䅍睢ㅂ䡁䅑䅡杁䕁䅅兢求䡁䅉兡橂䝁䅅䅌杁䕁䅅督灂䝁䅅䅌杁䕁䅅兤穂䡁䅑杣桂䝁䅷兡桂䍁䅷䅉桂䝁䄴䅚杁䕁䅕兤祂䝁䄸䅣求䍁䄴䅉啂䝁䅧党杁䝁䅍睢瑂䡁䅁兙畂䡁䅫䅉㍂䝁䅅督杁䝁䅫杢橂䝁䄸杣睂䝁䄸杣桂䡁䅑党歂䍁䅁兡畂䍁䅁免㕁䑁䅣杍杁䝁䅅杢歂䍁䅁兡穂䍁䅁䅡求䝁䅅䅚硂䡁䅕兙祂䡁䅑党祂䝁䅕䅚杁䝁䅫杢杁䕁䄴兙穂䝁䅧杤灂䝁䅷䅢求䍁䅷䅉啂䝁䅕杢畂䝁䅕督穂䝁䅕党畁䅁䅁刴䅉䥁䡙䅁䵂䝁䄸睤求䍁䅣督杁䕁䅍睢瑂䡁䅁兙畂䝁䅫党穂䍁䅷䅉䩂䝁䄴睙畁䍁䅷䅉あ䝁䄸睚求䡁䅑䅡求䡁䅉䅉㍂䝁䅫䅤潂䍁䅁兡あ䡁䅍䅉穂䡁䅕杙穂䝁䅫䅚灂䝁䅅杣灂䝁䅕督獁䍁䅁睢睂䝁䅕杣桂䡁䅑党穂䍁䅁兙穂䍁䅁兙杁䝁䅧睢瑂䝁䅕䅉灂䝁䄰䅣祂䝁䄸杤求䝁䄰党畂䡁䅑䅉祂䝁䅕䅤桂䝁䅫䅢求䡁䅉䅉灂䝁䄴䅉あ䝁䅧党杁䙁䅕杢灂䡁䅑党歂䍁䅁睕あ䝁䅅䅤求䡁䅍杌杁䙁䅑䅡求䍁䅁睙療䝁䄰䅣桂䝁䄴入杁䝁䄸杚浂䝁䅕杣穂䍁䅁兙杁䝁䅷兡畂䝁䅕䅉療䝁䅙䅉睂䡁䅉睢歂䡁䅕睙あ䡁䅍䅉浂䝁䄸杣杁䝁䅍睢畂䡁䅍䅤祂䡁䅕睙あ䝁䅫睢畂䍁䅷䅉瑂䝁䅅兡畂䡁䅑党畂䝁䅅杢橂䝁䅕䅌杁䡁䅉党睂䝁䅅兡祂䍁䅷䅉祂䝁䅕兢療䝁䅑党獂䝁䅫杢湂䍁䅷䅉桂䝁䄴䅚杁䝁䅑党橂䝁䄸杣桂䡁䅑兡畂䝁䅣杌杁䕁䅫䅤杁䝁䅅䅢穂䝁䄸䅉睂䡁䅉睢㉂䝁䅫䅚求䡁䅍䅉潂䝁䄸兢求䍁䅁兡瑂䡁䅁杣療䡁䅙党瑂䝁䅕杢あ䍁䅁䅣祂䝁䄸䅚ㅂ䝁䅍䅤穂䍁䅷䅉穂䡁䅕睙潂䍁䅁兙穂䍁䅁兙睂䡁䅁䅢灂䝁䅅杢橂䝁䅕督獁䍁䅁督求䝁䅅督療䝁䄴兙獂䍁䅁兙畂䝁䅑䅉療䡁䅕䅤歂䝁䄸睢祂䍁䅁䅢灂䡁䅙兡畂䝁䅣䅌杁䝁䅷兙㍂䝁䄴䅉桂䝁䄴䅚杁䝁䅣兙祂䝁䅑党畂䍁䅷䅉獂䡁䅕兢楂䝁䅕杣獁䍁䅁睡灂䡁䅑睙潂䝁䅕杢穂䍁䅁兙畂䝁䅑䅉楂䝁䅅䅤潂䍁䅷䅉あ䝁䄸睢獂䡁䅍䅌杁䡁䅁兙灂䝁䄴䅤獁䍁䅁兢灂䝁䅷䅢㍂䝁䄸杣牂䍁䅷䅉潂䝁䅅杣歂䡁䅣兙祂䝁䅕䅌杁䝁䅙䅢療䝁䄸杣灂䝁䄴睚獁䍁䅁杣療䡁䅕睚潂䍁䅁䅣獂䡁䅕兢楂䝁䅫杢湂䍁䅷䅉楂䡁䅕兡獂䝁䅑兡畂䝁䅣䅉瑂䝁䅅䅤求䡁䅉兡桂䝁䅷督獁䍁䅁䅚灄䝁䅍睢祂䍁䅷䅉桂䝁䄴䅚杁䝁䅕䅢求䝁䅍䅤祂䝁䅫睙桂䝁䅷杌杁䕁䅫杢杁䝁䅅䅚歂䝁䅫䅤灂䝁䄸杢獁䍁䅁䅤潂䝁䅕䅉橂䝁䄸兢睂䝁䅅杢㕂䍁䅁睢浂䝁䅙党祂䡁䅍䅉灂䝁䄴督あ䝁䅅䅢獂䝁䅅䅤灂䝁䄸杢杁䡁䅍党祂䡁䅙兡橂䝁䅕督杁䡁䅑䅡祂䝁䄸兤湂䝁䅧䅉灂䝁䄴䅚求䡁䅁党畂䝁䅑党畂䡁䅑䅉橂䝁䄸杢あ䡁䅉兙橂䡁䅑睢祂䡁䅍䅉灂䝁䄴䅉㉂䝁䅅杣灂䝁䄸兤穂䍁䅁䅣祂䝁䄸䅚ㅂ䝁䅍䅤杁䝁䅍兙あ䝁䅕睚療䡁䅉兡求䡁䅍睏杁䝁䅅杢歂䍁䅁党㑂䡁䅑党畂䝁䅑党歂䍁䅁䅣祂䝁䄸䅤求䝁䅍䅤灂䝁䄸杢杁䡁䅁䅢桂䝁䄴督杁䝁䅅杢歂䍁䅁杣求䡁䅁兙灂䡁䅉䅉穂䝁䅕杣㉂䝁䅫睙求䡁䅍杌杁䕁䅫䅤杁䡁䅍党獂䝁䅷督杁䝁䅫䅤穂䍁䅁杢桂䡁䅑兡療䝁䄴兙獂䍁䅁杙祂䝁䅅杢歂䍁䄰杢桂䝁䄰党杁䝁䄰党祂䝁䅍䅡桂䝁䄴䅚灂䡁䅍党杁䝁䅅杢歂䍁䅁䅣祂䝁䅫杤桂䡁䅑党杁䝁䅉杣桂䝁䄴䅚杁䡁䅁杣療䝁䅑兤橂䡁䅑督杁䡁䅑睢杁䡁䅁杣療䝁䅙党穂䡁䅍兡療䝁䄴兙獂䍁䅁睙ㅂ䡁䅍䅤療䝁䄰党祂䡁䅍䅌杁䝁䅧睢瑂䝁䅕睢㍂䝁䄴党祂䡁䅍䅌杁䡁䅉党畂䡁䅑党祂䡁䅍䅌杁䝁䅉兤穂䝁䅫杢求䡁䅍督求䡁䅍䅌杁䝁䅅杢歂䍁䅁睚療䡁䅙党祂䝁䄴兢求䝁䄴䅤畁䍁䅁䅖潂䝁䅕䅉橂䝁䄸兢睂䝁䅅杢㕂䍁䅁兙獂䡁䅍睢杁䡁䅍党獂䝁䅷督杁䝁䅫䅤穂䍁䅁䅣祂䝁䄸䅚ㅂ䝁䅍䅤穂䍁䅁䅤潂䡁䅉睢ㅂ䝁䅣䅡杁䕁䅷睢㍂䝁䅕督畁䝁䅍睢瑂䍁䅁睤求䝁䅉督灂䡁䅑党㝁䍁䅁兙畂䝁䅑䅉あ䝁䅧杣療䡁䅕睚潂䍁䅁兢療䝁䅉兡獂䝁䅕䅉桂䡁䅁䅣獂䝁䅫睙桂䡁䅑兡療䝁䄴督畁䍁䅁䅔療䡁䅣党湁䡁䅍䅉䑂䝁䄸兢睂䝁䅅杢灂䝁䅕督獁䍁䅁兓畂䝁䅍杌杁䡁䅣兙穂䍁䅁杚療䡁䅕杢歂䝁䅕䅚杁䝁䅫杢杁䑁䅅兏祁䑁䅅䅉桂䝁䄴䅚杁䝁䅫督杁䝁䅉兙穂䝁䅕䅚杁䝁䅫杢杁䕁䄰睢療䡁䅉党穂䡁䅙兡獂䝁䅷党獁䍁䅁杔療䡁䅉䅤潂䍁䅁睑桂䡁䅉睢獂䝁䅫杢桂䍁䄴䅁䝃睆䅁䅕䅧䕁䅷兤獂䡁䅕䅢求䝁䄰睢畂䍁䅁兑あ䝁䅧䅢求䡁䅑兡橂䝁䅅䅉䩂䝁䄴睙畁䍁䅷䅉あ䝁䄸睚求䡁䅑䅡求䡁䅉䅉㍂䝁䅫䅤潂䍁䅁兡あ䡁䅍䅉穂䡁䅕杙穂䝁䅫䅚灂䝁䅅杣灂䝁䅕督獁䍁䅁䅚求䡁䅍兡湂䝁䄴督獁䍁䅁䅚灂䡁䅍䅤祂䝁䅫杙ㅂ䡁䅑党穂䍁䅷䅉桂䝁䄴䅚杁䡁䅉党あ䝁䅅兡獂䡁䅍䅉桂䡁䅑䅡獂䝁䅕䅤灂䝁䅍䅉桂䡁䅁䅣桂䡁䅉党獂䍁䅷䅉浂䝁䄸睢あ䡁䅣党桂䡁䅉䅌杁䝁䅅杢歂䍁䅁兙橂䝁䅍党穂䡁䅍睢祂䝁䅫党穂䍁䅁兤畂䝁䅑党祂䍁䅁䅤潂䝁䅕䅉獂䡁䅕䅢ㅂ䝁䅷党瑂䝁䄸杢杁䝁䅉杣桂䝁䄴䅚杁䝁䅙睢祂䍁䅁睤療䝁䄰党畂䍁䅁兙畂䝁䅑䅉瑂䝁䅕杢畁䍁䅁兓あ䍁䅁睢浂䝁䅙党祂䡁䅍䅉睂䝁䅅杢あ䡁䅍䅌杁䡁䅍䅡療䡁䅉䅤穂䍁䅷䅉あ䝁䄸䅣穂䍁䅷䅉桂䝁䄴䅚杁䝁䅯兙橂䝁䅳党あ䡁䅍䅉浂䝁䄸杣杁䝁䅧党桂䝁䅷䅤潂䡁䅫䅉獂䝁䅫杚求䡁䅍䅤㕂䝁䅷党獁䍁䅁督ㅂ䝁䅍䅡杁䝁䅅督杁䡁䅫睢湂䝁䅅䅌杁䡁䅉兤畂䝁䄴兡畂䝁䅣䅌杁䡁䅑杣桂䝁䅫杢灂䝁䄴睚獁䍁䅁兙畂䝁䅑䅉療䡁䅑䅡求䡁䅉䅉桂䝁䅍䅤灂䡁䅙兡あ䝁䅫党穂䍁䄴䅉䩂䡁䅑䅉桂䝁䅷督療䍁䅁䅣祂䝁䄸杤灂䝁䅑党穂䍁䅁杚灂䡁䅑杢求䡁䅍督瑁䝁䅫杢穂䡁䅁兡祂䝁䅕䅚杁䝁䅅睙橂䝁䅕督穂䝁䄸杣灂䝁䅕督畁䍁䅁䅖潂䝁䅕䅉橂䝁䄸兢睂䝁䅅杢㕂䍁䅁督求䝁䅷䅢穂䍁䅁兡あ䡁䅍䅉睂䡁䅉睢歂䡁䅕睙あ䡁䅍䅉あ䝁䅧杣療䡁䅕睚潂䍁䅁兙杁䝁䅍䅡桂䝁䅫杢杁䝁䄸杚杁䝁䅍睢瑂䡁䅁兙畂䡁䅫兌療䡁䅁党祂䝁䅅䅤求䝁䅑䅉穂䡁䅑睢祂䝁䅕督㝁䍁䅁睢ㅂ䡁䅑䅢求䡁䅑督㝁䍁䅁兡畂䡁䅑党祂䝁䅅睙あ䝁䅫杤求䍁䅁睤療䡁䅉睡療䡁䅕䅤杁䡁䅁䅢桂䡁䅑杚療䡁䅉兢㝁䍁䅁入療䝁䅣兙杁䝁䅅杢歂䍁䅁杚灂䡁䅑杢求䡁䅍督杁䡁䅍䅤ㅂ䝁䅑兡療䡁䅍䅌杁䡁䅕杢灂䡁䅙党祂䡁䅍兡あ䡁䅫䅉橂䝁䅅兢睂䡁䅕督杁䡁䅉党あ䝁䅅兡獂䝁䅕杣穂䍁䅷䅉桂䝁䄴䅚杁䝁䄸䅤潂䝁䅕杣杁䡁䅁兙祂䡁䅑杢求䡁䅉督㝁䍁䅁䅢灂䝁䅍党畂䡁䅍党杁䝁䅅杢歂䍁䅁督ㅂ䡁䅁䅣獂䡁䅫䅉桂䡁䅉杣桂䝁䄴睚求䝁䄰党畂䡁䅑督㝁䍁䅁兙畂䝁䅑䅉あ䝁䅕兢睂䝁䄸杣桂䡁䅉入杁䝁䅷睢橂䝁䅅䅤灂䝁䄸杢穂䍁䅷䅉桂䡁䅍䅉㍂䝁䅕䅢獂䍁䅁兙穂䍁䅁䅤潂䡁䅉睢ㅂ䝁䅣䅡杁䝁䄰睢楂䝁䅫䅢求䍁䅁兙睂䡁䅁督杁䝁䅅杢歂䍁䅁䅢ㅂ䝁䅷兤獂䝁䅕兢療䝁䄴杌橂䝁䄸兢杁䝁䅕兌橂䝁䄸兢瑂䝁䅕杣橂䝁䅕䅉㍂䝁䅕杙穂䝁䅫䅤求䍁䄴䅉䩂䡁䅑䅉潂䝁䅅督杁䝁䄸䅣求䡁䅉兙あ䝁䅫睢畂䡁䅍䅉灂䝁䄴䅉あ䝁䅧党杁䙁䅕杢灂䡁䅑党歂䍁䅁睕あ䝁䅅䅤求䡁䅍䅌杁䕁䅍兙畂䝁䅅䅚桂䍁䅷䅉乂䝁䅅兡畂䝁䅷兙畂䝁䅑䅉䑂䝁䅧兡畂䝁䅅䅌杁䕁䅅兤穂䡁䅑杣桂䝁䅷兡桂䍁䅷䅉呂䝁䄸兤あ䝁䅧䅉䱂䝁䄸杣求䝁䅅䅌杁䕁䅧睢畂䝁䅣䅉䱂䝁䄸杢湂䍁䅷䅉䭂䝁䅅䅣桂䝁䄴䅌杁䕁䄴党㍂䍁䅁杗求䝁䅅䅢桂䝁䄴䅚獁䍁䅁䅖桂䝁䅫睤桂䝁䄴䅌杁䙁䅍兡畂䝁䅣兙睂䝁䄸杣求䍁䅷䅉乂䝁䅅䅢桂䡁䅫督灂䝁䅅䅌杁䕁䄰兙橂䝁䅅兤獁䍁䅁䅖潂䝁䅅兡獂䝁䅅杢歂䍁䅷䅉あ䝁䅧党杁䕁䅅督灂䝁䅅䅉兂䝁䅅睙灂䝁䅙兡橂䍁䅷䅉あ䝁䅧党杁䙁䅕杢灂䡁䅑党歂䍁䅁睓灂䝁䄴睚歂䝁䄸兢獁䍁䅁睒求䡁䅉兢桂䝁䄴入獁䍁䅁杒祂䝁䅅杢橂䝁䅕䅌杁䕁䅫杣求䝁䅷兙畂䝁䅑䅌杁䙁䅍䅣桂䝁䅫杢獁䍁䅁䅤潂䝁䅕䅉佂䝁䅕䅤潂䝁䅕杣獂䝁䅅杢歂䡁䅍䅌杁䙁䅍睤求䝁䅑党畂䍁䅷䅉佂䝁䄸杣㍂䝁䅅入獁䍁䅁睕㍂䝁䅫䅤㙂䝁䅕杣獂䝁䅅杢歂䍁䅷䅉䙂䡁䅕杣療䡁䅁党獁䍁䅁䅤潂䝁䅕䅉乂䝁䅫䅚歂䝁䅷党杁䕁䅕兙穂䡁䅑䅌杁䝁䅅杢歂䍁䅁兑浂䡁䅉兡橂䝁䅅杌杁䕁䅷兤獂䡁䅕䅢求䝁䄰睢畂䍁䅁兑あ䝁䅧䅢求䡁䅑兡橂䝁䅅䅉䩂䝁䄴睙畁䍁䅁睤桂䡁䅍䅉浂䝁䄸兤畂䝁䅑党歂䍁䅁兡畂䍁䅁免㕁䑁䅫䅏杁䝁䅅杢歂䍁䅁兡穂䍁䅁杙桂䡁䅍党歂䍁䅁兡畂䍁䅁杖桂䝁䄴睙療䡁䅕杤求䡁䅉䅌杁䕁䅍兙畂䝁䅅䅚桂䍁䄴䅁䥃睆䅁杆䅯䕁䅷兤瑂䝁䅕杢杁䙁䅑党橂䝁䅧杢療䝁䅷睢湂䝁䅫党穂䍁䅷䅉䩂䝁䄴睙畁䍁䅷䅉桂䍁䅁杚桂䝁䅍兡獂䝁䅫䅤灂䝁䅕督瑁䝁䅉兙穂䝁䅕䅚杁䡁䅑党橂䝁䅧杢療䝁䅷睢湂䡁䅫䅉桂䝁䄴䅚杁䝁䅍睢瑂䝁䄰兤畂䝁䅫睙桂䡁䅑兡療䝁䄴督杁䝁䅍睢瑂䡁䅁兙畂䡁䅫䅌杁䡁䅁杣療䡁䅙兡歂䝁䅕督杁䡁䅙兙祂䝁䅫睢ㅂ䡁䅍䅉灂䝁䄴䅤求䝁䅣杣桂䡁䅑党歂䍁䅁䅣祂䝁䄸䅚ㅂ䝁䅍䅤穂䍁䅁兙畂䝁䅑䅉穂䝁䅕杣㉂䝁䅫睙求䡁䅍䅉あ䝁䄸䅉楂䡁䅕督灂䝁䄴党穂䡁䅍䅉桂䝁䄴䅚杁䡁䅉党穂䝁䅫䅚求䝁䄴䅤灂䝁䅅䅢杁䝁䅍兤穂䡁䅑睢瑂䝁䅕杣穂䍁䅁兡畂䍁䅁䅤潂䝁䅕䅉噂䝁䄴兡あ䝁䅕䅚杁䙁䅍䅤桂䡁䅑党穂䍁䅁兙畂䝁䅑䅉灂䝁䄴䅤求䡁䅉杢桂䡁䅑兡療䝁䄴兙獂䝁䅷入畁䍁䅁䅖潂䝁䅕䅉橂䝁䄸兢睂䝁䅅杢㕂䍁䅁睢睂䝁䅕杣桂䡁䅑党穂䍁䅁兡畂䍁䅁䅤㍂䝁䄸䅉穂䝁䅕睚瑂䝁䅕杢あ䡁䅍䅌杁䕁䅉兤穂䝁䅫杢求䡁䅍督杁䝁䅅杢歂䍁䅁兔桂䡁䅍督杁䕁䄰兙祂䝁䅳党あ䡁䅍杌杁䕁䅫䅤杁䝁䄸杚浂䝁䅕杣穂䍁䅁䅚桂䡁䅉睡杁䝁䅙兡楂䝁䅕杣獁䍁䅁党歂䝁䅣党杁䝁䅍䅢療䡁䅕䅚杁䡁䅍党祂䡁䅙兡橂䝁䅕督獁䍁䅁兡畂䡁䅑党祂䝁䄴党あ䍁䅁䅣祂䝁䄸䅤療䝁䅍睢獂䍁䅷䅉瑂䝁䅅杢桂䝁䅣党歂䍁䅁督求䝁䅍兤祂䝁䅫䅤㕂䍁䅷䅉穂䝁䄸杚あ䡁䅣兙祂䝁䅕兌歂䝁䅕杚灂䝁䄴党歂䍁䅁睤灂䝁䅑党杁䝁䅅杣求䝁䅅䅉畂䝁䅕䅤㍂䝁䄸杣牂䡁䅍䅌杁䡁䅍党橂䡁䅕杣求䍁䅁兙橂䝁䅍党穂䡁䅍䅉穂䝁䅕杣㉂䝁䅫睙求䍁䅁党歂䝁䅣党獁䍁䅁兤畂䝁䅫杚灂䝁䅕䅚杁䝁䅍睢瑂䝁䄰兤畂䝁䅫睙桂䡁䅑兡療䝁䄴督杁䝁䅅杢歂䍁䅁睙療䝁䅷䅢桂䝁䅉睢祂䝁䅅䅤灂䝁䄸杢獁䍁䅁兙畂䝁䅑䅉療䡁䅁䅤灂䝁䅍兙獂䍁䅁睤桂䡁䅙党獂䝁䅕杢湂䡁䅑䅡穂䍁䅁督求䡁䅉杤灂䝁䅍党穂䑁䅳䅉求䡁䅑䅡求䡁䅉杢求䡁䅑䅉桂䝁䄴䅚杁䙁䅙䅕佂䍁䅁䅚桂䡁䅑兙杁䝁䄴党あ䡁䅣睢祂䝁䅳督杁䡁䅍党祂䡁䅙兡橂䝁䅕督㝁䍁䅁兙畂䝁䅑䅉獂䝁䅕睚桂䝁䅍入杁䡁䅍党祂䡁䅙兡橂䝁䅕督杁䡁䅑睢杁䝁䄰兙畂䝁䅅睚求䍁䅁睙桂䡁䅍䅡杁䝁䅙䅢療䡁䅣䅌杁䝁䅫杢橂䝁䅷兤歂䝁䅫杢湂䍁䅁䅤灂䝁䄰党杁䝁䅑兡㉂䝁䅫督灂䝁䄸杢杁䝁䄰兤獂䡁䅑兡睂䝁䅷党㑂䝁䅫杢湂䍁䅁杤療䝁䅫睙求䍁䅷䅉睂䡁䅉兡㉂䝁䅅䅤求䍁䅁䅢灂䝁䄴党獁䍁䅁兙畂䝁䅑䅉療䡁䅑䅡求䡁䅉䅉獂䝁䅕睚桂䝁䅍入杁䡁䅍党祂䡁䅙兡橂䝁䅕督獁䍁䅁兙穂䍁䅁睤求䝁䅷䅢杁䝁䅅督杁䡁䅍党獂䝁䅷督杁䝁䅍睢瑂䝁䄰兤畂䝁䅫睙桂䡁䅑兡療䝁䄴䅉求䡁䅅兤灂䡁䅁兢求䝁䄴䅤獁䍁䅁兙畂䝁䅑䅉䩂䙁䅑䅉穂䝁䄸䅢ㅂ䡁䅑兡療䝁䄴督畁䍁䅁䅖潂䝁䅕䅉橂䝁䄸兢睂䝁䅅杢㕂䍁䅁兙獂䡁䅍睢杁䡁䅁杣療䡁䅙兡歂䝁䅕督杁䝁䅧兡湂䝁䅧䅉穂䡁䅁党求䝁䅑䅉桂䝁䄴䅚杁䝁䅷睢㍂䝁䅕杣杁䡁䅍䅣求䝁䅕䅚杁䝁䅉杣療䝁䅅䅚楂䝁䅅杢歂䍁䅁督求䡁䅉杤灂䝁䅍党杁䡁䅑睢杁䡁䅉党穂䝁䅫䅚求䝁䄴䅤灂䝁䅅䅢杁䝁䅅杢歂䍁䅁督瑂䝁䅅䅢獂䍁䅁杙ㅂ䡁䅍兡畂䝁䅕督穂䍁䅁睙ㅂ䡁䅍䅤療䝁䄰党祂䡁䅍睏杁䝁䅷睢橂䝁䅅䅢杁䝁䅅杢歂䍁䅁䅢療䝁䄴睚瑁䝁䅑兡穂䡁䅑兙畂䝁䅍党杁䡁䅙睢灂䝁䅍党杁䡁䅍党祂䡁䅙兡橂䝁䅕督獁䍁䅁䅣祂䝁䄸杚求䡁䅍督灂䝁䄸杢桂䝁䅷䅉穂䝁䅕杣㉂䝁䅫睙求䡁䅍䅌杁䝁䅅杢歂䍁䅁睢あ䝁䅧党祂䍁䅁兙畂䝁䅍兡獂䝁䅷兙祂䡁䅫䅉穂䝁䅕杣㉂䝁䅫睙求䡁䅍睏杁䝁䅅杢歂䍁䅁杚求䝁䅑党祂䝁䅅䅢杁䝁䅉杣療䝁䅅䅚楂䝁䅅杢歂䍁䅁兙畂䝁䅑䅉穂䡁䅑兙あ䝁䅕䅉穂䡁䅕䅣睂䝁䄸杣あ䍁䅁䅣祂䝁䄸睚祂䝁䅅兢穂䍁䄴䅉䩂䡁䅑䅉穂䝁䅕杣㉂䝁䅕督杁䝁䅫䅤穂䍁䅁䅣祂䝁䄸䅚ㅂ䝁䅍䅤穂䍁䅁兙畂䝁䅑䅉穂䝁䅕杣㉂䝁䅫睙求䡁䅍䅉ㅂ䝁䄴䅚求䡁䅉䅉あ䝁䅧党杁䕁䅷兤瑂䝁䅕杢獁䍁䅁兕ㅂ䝁䅅杢あ䡁䅕兢杁䕁䅙兡楂䝁䅕杣獁䍁䅁兙畂䝁䅑䅉䑂䝁䅕杢あ䡁䅕杣㕂䕁䅷兡畂䝁䅳䅉楂䡁䅉兙畂䝁䅑督畁䍁䅁䅖潂䝁䅕䅉橂䝁䄸兢睂䝁䅅杢㕂䍁䅁睤桂䡁䅍䅉浂䝁䄸杣瑂䝁䅕杣獂䡁䅫䅉牂䝁䄴睢㍂䝁䄴䅉桂䡁䅍䅉䑂䝁䅕杢あ䡁䅕杣㕂䕁䅷兡畂䝁䅳䅌杁䕁䅫杢橂䍁䄴䅉桂䝁䄴䅚杁䝁䅍䅡桂䝁䄴睚求䝁䅑䅉灂䡁䅑督杁䝁䄴兙瑂䝁䅕䅉あ䝁䄸䅉䵂䡁䅕兢求䝁䄴䅉啂䝁䅕睙潂䝁䄴睢獂䝁䄸睚灂䝁䅕督獁䍁䅁兓畂䝁䅍杌杁䝁䅫杢杁䙁䅍党睂䡁䅑党瑂䝁䅉党祂䍁䅁杍睁䑁䅉䅍畁䍁䅁䅔ㅂ䝁䄰党畂䍁䅁䅖求䝁䅍䅡畂䝁䄸䅢療䝁䅣兡求䡁䅍䅌杁䕁䅫杢橂䍁䄴䅉㍂䝁䅅督杁䝁䅫杢橂䝁䄸杣睂䝁䄸杣桂䡁䅑党歂䍁䅁兡畂䍁䅁免㕁䑁䅙䅏杁䝁䅅杢歂䍁䅁兡穂䍁䅁䅡求䝁䅅䅚硂䡁䅕兙祂䡁䅑党祂䝁䅕䅚杁䝁䅫杢杁䕁䄰睢畂䡁䅉睢求䍁䅷䅉䵂䝁䄸兤灂䡁䅍兡桂䝁䄴兙畁䅁䅁剩䅣䭁䭙䅁䵂䡁䅕兢求䝁䄴䅤ㅂ䝁䄰䅉䥂䝁䄸䅢歂䝁䅫杢湂䡁䅍䅉䩂䝁䄴睙畁䍁䅁兢桂䝁䄴兤浂䝁䅅睙あ䡁䅕杣求䡁䅍䅉桂䝁䄴䅚杁䡁䅍党獂䝁䅷督杁䝁䄸䅣あ䝁䅫睙桂䝁䅷䅉桂䝁䄴䅚杁䡁䅁䅡療䡁䅑睢畂䝁䅫睙杁䡁䅁杣療䝁䅑兤橂䡁䅑督杁䝁䅫杢杁䡁䅑䅡求䍁䅁兑瑂䝁䅕杣灂䝁䅍兙穂䍁䅷䅉あ䝁䅧党杁䕁䅅督灂䝁䅅兌兂䝁䅅睙灂䝁䅙兡橂䍁䅷䅉䙂䡁䅕杣療䡁䅁党獁䍁䅁䅤潂䝁䅕䅉乂䝁䅫䅚歂䝁䅷党杁䕁䅕兙穂䡁䅑䅌杁䝁䅅杢歂䍁䅁兑浂䡁䅉兡橂䝁䅅杌杁䙁䅑䅡求䍁䅁睙療䝁䄰䅣桂䝁䄴入杁䝁䄸䅣求䡁䅉兙あ䝁䅕督杁䡁䅑䅡祂䝁䄸兤湂䝁䅧䅉あ䡁䅣睢杁䡁䅍党湂䝁䄰党畂䡁䅑督㙁䍁䅁睑獂䝁䄸兤歂䍁䅁杊杁䕁䄴党あ䡁䅣睢祂䝁䅳兡畂䝁䅣䅉桂䝁䄴䅚杁䕁䅫杢歂䡁䅕督あ䡁䅉兡桂䝁䅷䅉啂䝁䅕睙潂䍁䄴䅉啂䝁䅧党杁䕁䅍䅢療䡁䅕䅚杁䍁䅙䅉佂䝁䅕䅤㍂䝁䄸杣牂䝁䅫杢湂䍁䅁督求䝁䅣兢求䝁䄴䅤杁䝁䄸杚浂䝁䅕杣穂䍁䅁睙療䝁䄰䅣療䝁䄴党畂䡁䅑督獁䍁䅁兢療䝁䅑兤獂䝁䅕督獁䍁䅁兙畂䝁䅑䅉穂䡁䅕杙穂䡁䅫督あ䝁䅕兢穂䍁䅁䅤療䍁䅁督ㅂ䡁䅁䅣療䡁䅉䅤杁䡁䅑䅡求䍁䅁䅡灂䝁䅣䅡瑁䡁䅍䅣求䝁䅕䅚杁䡁䅑杣桂䝁䄴督瑂䝁䅫督穂䝁䅫睢畂䍁䅁睢浂䍁䅁䅚桂䡁䅑兙杁䝁䄸杤求䡁䅉䅉潂䝁䅫睚潂䍁䄰睙桂䡁䅁兙橂䝁䅫䅤㕂䍁䅁杚灂䝁䅉党祂䍁䅁睢睂䡁䅑兡橂䍁䅁䅢灂䝁䄴睡穂䍁䅁兡畂䍁䅁睙獂䝁䄸兤歂䍁䅁䅚桂䡁䅑兙杁䝁䅍党畂䡁䅑党祂䍁䅷䅉䉂䕁䅫睌乂䕁䅷䅌杁䝁䅕杢あ䝁䅕杣睂䡁䅉兡穂䝁䅕䅉桂䝁䄴䅚杁䝁䅍睢瑂䝁䄰兤畂䝁䅫睙桂䡁䅑兡療䝁䄴督杁䡁䅍党祂䡁䅙兡橂䝁䅕督杁䝁䄴党あ䡁䅣睢祂䝁䅳兡畂䝁䅣䅉桂䡁䅁䅣獂䝁䅫睙桂䡁䅑兡療䝁䄴督杁䡁䅑䅡桂䡁䅑䅉求䝁䄴兙楂䝁䅷党杁䡁䅑䅡求䍁䅁䅤祂䝁䅅杢穂䝁䄰兡穂䡁䅍兡療䝁䄴䅉桂䝁䄴䅚杁䡁䅑杣桂䝁䄴督睂䝁䄸杣あ䍁䅁睢浂䍁䅁䅚桂䡁䅑兙獁䍁䅁杤灂䝁䅑党療䍁䅷䅉桂䝁䄴䅚杁䝁䅅兤歂䝁䅫睢杁䝁䄸杤求䡁䅉䅉潂䝁䅫睚潂䍁䄰睙桂䡁䅁兙橂䝁䅫䅤㕂䍁䅁杚灂䝁䅉党祂䍁䄰睢睂䡁䅑兡橂䍁䅁睙桂䝁䅉䅢求䡁䅍杌杁䕁䅫䅤杁䝁䄸杚浂䝁䅕杣穂䍁䅁䅡灂䝁䅣䅡瑁䡁䅍䅣求䝁䅕䅚杁䡁䅑杣桂䝁䄴督橂䝁䅕兡㉂䝁䅕杣穂䍁䅷䅉祂䝁䅕睙療䝁䄴杚灂䝁䅣兤祂䝁䅅杙獂䝁䅕䅉療䡁䅁䅤灂䝁䅍兙獂䍁䅁兙歂䝁䅑睌歂䡁䅉睢睂䍁䅁兢ㅂ䝁䅷䅤灂䡁䅁䅢求䡁䅧党祂䡁䅍䅌杁䝁䅍睢潂䝁䅕杣求䝁䄴䅤杁䝁䅑党畂䡁䅍党杁䡁䅣兙㉂䝁䅕䅢求䝁䄴睚あ䝁䅧䅉歂䝁䅫杤灂䡁䅍兡療䝁䄴䅉瑂䡁䅕䅢あ䝁䅫䅣獂䝁䅕䅥灂䝁䄴睚杁䡁䅁䅢ㅂ䝁䅣睚桂䝁䅉䅢求䍁䅁䅤祂䝁䅅杢穂䝁䅍党灂䡁䅙党祂䡁䅍䅌杁䝁䅅杢歂䍁䅁䅤ㅂ䝁䄴兙楂䝁䅷党杁䡁䅍兢桂䝁䅷䅢杁䝁䅙睢祂䝁䄰兌浂䝁䅅睙あ䝁䄸杣杁䡁䅁䅢ㅂ䝁䅣睚桂䝁䅉䅢求䍁䅁䅤祂䝁䅅杢穂䝁䅍党灂䡁䅙党祂䡁䅍杌杁䙁䅣党杁䝁䅅䅢穂䝁䄸䅉穂䝁䅕䅢獂䍁䅁䅢桂䡁䅍党祂䍁䅁睙潂䝁䅫䅣穂䍁䅁杚療䡁䅉䅉ㅂ䡁䅍党杁䝁䅫杢杁䝁䅧兡湂䝁䅧兌穂䡁䅁党求䝁䅑䅉歂䝁䅅䅤桂䝁䅍睢瑂䍁䅁䅤祂䝁䅅杢穂䝁䅍党灂䡁䅙党祂䡁䅍䅉桂䝁䄴䅚杁䝁䅑兙あ䝁䅅䅉灂䝁䄴䅤求䡁䅉睙療䝁䄴杢求䝁䅍䅤灂䝁䄸杢杁䡁䅍睢獂䡁䅕䅤灂䝁䄸杢穂䍁䄴䅉啂䝁䅧党杁䕁䅫杢歂䡁䅕督あ䡁䅉兡桂䝁䅷䅉啂䝁䅕睙潂䍁䅁督求䝁䅣兢求䝁䄴䅤杁䝁䄸杚浂䝁䅕杣穂䍁䅁督療䝁䅷兡歂䍁䄰督あ䝁䅅䅤求䍁䅁䅢桂䡁䅍党祂䡁䅍䅌杁䝁䅳兡獂䝁䄸睤桂䡁䅑䅤瑁䝁䅍䅢桂䡁䅍督杁䝁䅙兡楂䝁䅕杣杁䝁䅷兙穂䝁䅕杣穂䍁䅷䅉ㅂ䝁䅷䅤祂䝁䅅杚桂䡁䅍䅤杁䝁䅷兙穂䝁䅕杣穂䍁䅷䅉歂䝁䅫睢歂䝁䅕䅉獂䝁䅅督求䡁䅉督獁䍁䅁兙畂䝁䅑䅉湂䝁䅅督杁䝁䅷兙穂䝁䅕杣穂䍁䅷䅉桂䡁䅍䅉㍂䝁䅕䅢獂䍁䅁兙穂䍁䅁䅢桂䡁䅍党祂䍁䅁䅚灂䝁䄸䅚求䍁䅁䅣祂䝁䄸䅚ㅂ䝁䅍䅤穂䍁䄴䅉䩂䡁䅑䅉穂䝁䅕杣㉂䝁䅕督杁䡁䅑睢杁䝁䅍兤穂䡁䅑睢瑂䝁䅕杣穂䍁䅁兡畂䍁䅁督求䝁䄰兡橂䝁䄸杢歂䡁䅕睙あ䝁䄸杣杁䝁䅑党㉂䝁䅫睙求䍁䅷䅉穂䝁䄸䅢桂䡁䅉䅉橂䝁䅕䅢獂䍁䅷䅉歂䝁䅫督睂䝁䅷兙㕂䍁䅷䅉求䝁䅷党橂䡁䅑杣灂䝁䅍䅉㉂䝁䅕䅡灂䝁䅍䅢求䍁䅷䅉桂䝁䄴䅚杁䝁䅉兙あ䡁䅑党祂䡁䅫䅉瑂䝁䅅杢ㅂ䝁䅙兙橂䡁䅑兤祂䝁䅫杢湂䍁䅁兢桂䡁䅉睡求䡁䅑督獁䍁䅁兙穂䍁䅁睤求䝁䅷䅢杁䝁䅅督杁䝁䅉杣療䝁䅅䅚求䡁䅉䅉瑂䝁䅅䅤求䡁䅉兡桂䝁䅷督杁䡁䅁杣療䝁䅍党穂䡁䅍兡畂䝁䅣䅉桂䝁䄴䅚杁䡁䅁杣求䝁䅍兡穂䝁䅫睢畂䍁䅁兢灂䝁䅍杣療䝁䄰兙橂䝁䅧兡畂䝁䅫杢湂䍁䅁党畂䝁䅑兌瑂䝁䅅杣牂䝁䅕䅤穂䍁䄴䅉䵂䡁䅕兢求䝁䄴䅤ㅂ䝁䄰䅉䥂䝁䄸䅢歂䝁䅫杢湂䡁䅍䅉䩂䝁䄴睙畁䍁䅁睤桂䡁䅍䅉灂䝁䄴睙療䡁䅉䅣療䡁䅉兙あ䝁䅕䅚杁䝁䅫杢杁䑁䅉䅍硁䑁䅕䅉桂䝁䄴䅚杁䝁䅫督杁䝁䅧党桂䝁䅑兣ㅂ䝁䅅杣あ䝁䅕杣求䝁䅑䅉灂䝁䄴䅉呂䝁䅅杢杁䕁䅯睢穂䝁䅕䅌杁䕁䅍兙獂䝁䅫杚療䡁䅉杢灂䝁䅅杌䅁䭁坷䅁獂权䅁䅔㕂䝁䄸杢歂䝁䅕䅢獂䕁䅉兙穂䝁䅕䅢獂䍁䅁兓畂䝁䅑兤穂䡁䅑杣灂䝁䅕督杁䕁䄴杌坂䍁䄴䅉療䡁䅁党祂䝁䅅䅤求䡁䅍䅉桂䡁䅍䅉桂䍁䅁睙潂䝁䅕兢灂䝁䅍兙獂䍁䅁睙療䝁䄰䅣桂䝁䄴入杁䝁䅫杢杁䡁䅑䅡求䍁䅁兖畂䝁䅫䅤求䝁䅑䅉呂䡁䅑兙あ䝁䅕督獁䍁䅁睒求䡁䅉兢桂䝁䄴入獁䍁䅁兔求䡁䅧兡橂䝁䄸䅌杁䕁䅫䅤桂䝁䅷入獁䍁䅁䅕療䝁䅷兙畂䝁䅑䅌杁䕁䅙杣桂䝁䄴睙求䍁䅷䅉䭂䝁䅅䅣桂䝁䄴䅌杁䕁䅍䅡灂䝁䄴兙獁䍁䅁䅤潂䝁䅕䅉佂䝁䅕䅤潂䝁䅕杣獂䝁䅅杢歂䡁䅍䅌杁䝁䅅杢歂䍁䅁兡畂䡁䅑党祂䝁䄴兙あ䝁䅫睢畂䝁䅅䅢獂䡁䅫杌杁䙁䅑䅡求䍁䅁睙療䝁䄰䅣桂䝁䄴入杁䝁䄸䅣求䡁䅉兙あ䝁䅕督杁䝁䅫杢杁䡁䅍兡㑂䍁䅁督求䝁䅣兢求䝁䄴䅤穂䑁䅯䅉偂䝁䅷党浂䝁䅫杢穂䍁䅁兙畂䝁䅑䅉兂䝁䄸䅢㕂䝁䄸䅢求䝁䅙兡畂䡁䅍䍆䉂䝁䄰党祂䝁䅫睙桂䡁䅍睏杁䕁䄸䅢求䝁䅙兡畂䡁䅍䅉桂䝁䄴䅚杁䙁䅁睢獂䡁䅫睢獂䝁䅕杚灂䝁䄴督啁䕉䅕兤祂䝁䄸䅣求䍁䅷䅉䉂䡁䅍兡桂䍁䅷䅉䩂䝁䄴䅤求䡁䅉杢桂䡁䅑兡療䝁䄴兙獂䑁䅳䅉䩂䝁䄴䅤求䡁䅉兢求䝁䅑兡桂䡁䅑党穂䍁䅁兙畂䝁䅑䅉䕂䝁䅕杣灂䡁䅙兙あ䝁䅫杤求䡁䅍睏杁䕁䅅䅚㉂䝁䅅杢橂䝁䅕䅚杁䙁䅁睢獂䡁䅫兢求䡁䅉䅉呂䝁䄸䅢ㅂ䡁䅑兡療䝁䄴督㝁䍁䅁杕求䝁䅙兡畂䝁䅫杢湂䑁䅳䅉桂䝁䄴䅚杁䙁䅑党橂䝁䅧杢療䝁䅷睢湂䡁䅫杌杁䕁䅫䅤杁䡁䅁杣療䝁䅑兤橂䝁䅕督杁䝁䅅杢歂䍁䅁兢桂䡁䅉睡求䡁䅑督杁䝁䄸䅢求䝁䅙兡畂䡁䅍䅉桂䝁䄴䅚杁䝁䅍睢瑁䡁䅁杣療䝁䅑兤橂䡁䅑督獁䍁䅁䅣療䝁䅷入求䡁䅑䅡㕂䝁䅷党畂䝁䅕䅌杁䝁䅅杢歂䍁䅁䅣療䝁䅷入睂䡁䅉睢睂䡁䅫䅢求䝁䄴党㝁䍁䅁兙畂䝁䅑䅉睂䡁䅉睢睂䡁䅫䅢求䝁䄴党杁䝁䄸䅥灂䝁䅑党杁䝁䅅杢歂䍁䅁䅚求䡁䅉兡㉂䝁䅅䅤灂䡁䅙党穂䑁䅳䅉療䡁䅧入浂䡁䅕党獂䡁䅍䅉桂䝁䄴䅚杁䡁䅉党獂䝁䅅䅤求䝁䅑䅉睂䡁䅉睢歂䡁䅕睙あ䡁䅍睏杁䝁䅅杢歂䍁䅁兡畂䡁䅑党祂䝁䄰党歂䝁䅫兙あ䝁䅕䅉橂䝁䅧党瑂䝁䅫睙桂䝁䅷督獁䍁䅁督ㅂ䝁䅍䅡杁䝁䅅督杁䡁䅍䅤㕂䡁䅉党畂䝁䅕䅉瑂䝁䄸杢療䝁䄰党祂䍁䅷䅉桂䝁䅍党あ䡁䅫䅢穂䍁䅷䅉求䡁䅑䅡㕂䝁䅷党畂䝁䅕䅉療䡁䅧兡歂䝁䅕䅌杁䝁䅅杢歂䍁䅁党あ䝁䅧入獂䝁䅕杢求䍁䅁睚獂䡁䅫睙療䝁䅷杌杁䕁䅫杢杁䝁䅅䅚歂䝁䅫䅤灂䝁䄸杢獁䍁䅁䅤潂䝁䅕䅉橂䝁䄸兢睂䝁䅅杢㕂䍁䅁䅣祂䝁䄸䅚ㅂ䝁䅍党杁䝁䅅杢歂䍁䅁兢桂䡁䅉睡求䡁䅑督杁䝁䅍睢瑂䡁䅁睢ㅂ䝁䄴䅚灂䝁䄴睚杁䝁䅅杢歂䍁䅁督療䝁䅷兤あ䝁䅫睢畂䡁䅍䅉灂䝁䄴睙獂䡁䅕䅚灂䝁䄴睚杁䡁䅁睢獂䡁䅫䅣祂䝁䄸䅣㕂䝁䅷党畂䝁䅕䅉橂䝁䄸兢睂䝁䄸兤畂䝁䅑督獁䍁䅁党畂䝁䅣兡畂䝁䅕党祂䝁䅕䅚杁䡁䅁䅢桂䡁䅍䅤灂䝁䅍督獁䍁䅁兢桂䡁䅍䅤求䡁䅉杙桂䡁䅑睙潂䝁䅕督獁䍁䅁党畂䝁䅣兡畂䝁䅕党祂䝁䅕䅚杁䝁䅍睢瑂䡁䅁睢穂䝁䅫䅤求䡁䅍䅌杁䝁䅍睢獂䝁䄸杣穂䍁䅁兙畂䝁䅑䅉睂䝁䄸睤歂䝁䅕杣穂䍁䅷䅉桂䝁䄴䅚杁䝁䅅䅚㉂䝁䅅杢橂䝁䅕䅚杁䡁䅁睢獂䡁䅫兢求䡁䅉督杁䝁䅫杢橂䝁䅷兤歂䝁䅫杢湂䍁䅁睙桂䡁䅑兙獂䝁䅷睢㕂䍁䅁兙畂䝁䅑䅉睂䝁䄸䅢㕂䝁䅉兤あ䝁䅕杢求䍁䄰免㝁䍁䅁兙畂䝁䅑䅉祂䝁䅕杚灂䝁䄴党穂䍁䅁䅡求䝁䅅杤㕂䍁䅷䅉潂䝁䅫睚潂䍁䄰督ㅂ䝁䅷杚ㅂ䡁䅉䅉橂䡁䅉兤歂䝁䅕䅉療䝁䅫䅢杁䝁䅅杢歂䍁䅁睢あ䝁䅧党祂䍁䅁睙祂䡁䅕䅚求䍁䅁睢灂䝁䅷督獁䍁䅁兙穂䍁䅁睤求䝁䅷䅢杁䝁䅅督杁䡁䅉党浂䝁䅫杢求䝁䅑䅉睂䡁䅉睢歂䡁䅕睙あ䡁䅍䅌杁䝁䅫杢橂䝁䅷兤歂䝁䅫杢湂䍁䅁睚桂䡁䅍睢獂䝁䅫杢求䍁䅁兙畂䝁䅑䅉歂䝁䅫督あ䝁䅫䅢獂䝁䅅䅤求䡁䅍杌杁䕁䅙兤祂䡁䅑䅡求䡁䅉䅌杁䝁䅫䅤杁䝁䅑党㉂䝁䅕䅢療䡁䅁督杁䝁䅅杢歂䍁䅁䅢灂䝁䅍党畂䡁䅍党穂䍁䅁睙潂䝁䅕兢灂䝁䅍兙獂䍁䅁兙畂䝁䅑䅉睂䝁䄸䅢㕂䝁䄸䅢求䝁䅙兡畂䍁䅁䅣祂䝁䄸睙求䡁䅍督杁䡁䅑党橂䝁䅧杢療䝁䅷睢湂䝁䅫党穂䑁䅳䅉瑂䝁䅅杢ㅂ䝁䅙兙橂䡁䅑兤祂䝁䅕督杁䝁䅅杢歂䍁䅁督求䝁䅷䅢穂䍁䅁䅣療䝁䅷入療䝁䅷党浂䝁䅫杢杁䝁䅍兙あ䝁䅅䅢㕂䡁䅍䅤穂䑁䅳䅉桂䝁䄴䅚杁䡁䅍党祂䡁䅙党穂䍁䅁杚療䝁䄸䅚杁䡁䅁兙橂䝁䅳兙湂䝁䅫杢湂䍁䅷䅉潂䝁䄸兢求䍁䅁杚ㅂ䡁䅉杢灂䡁䅍䅡灂䝁䄴睚穂䍁䅷䅉桂䡁䅕䅤療䝁䄰睢あ䝁䅫杤求䍁䅁睙療䝁䄰䅣療䝁䄴党畂䡁䅑督獁䍁䅁兙畂䝁䅑䅉睂䝁䅅兡畂䡁䅑督杁䝁䅅杢歂䍁䅁睙療䝁䅅䅤灂䝁䄴睚穂䍁䅁兙睂䡁䅁䅢灂䝁䅍兙あ䝁䅫睢畂䡁䅍杌杁䕁䅷入療䝁䄴䅚求䝁䅷䅢䍂䝁䅅督求䝁䅷䅢杁䕁䅫杢歂䡁䅕督あ䡁䅉兡求䡁䅍䅉佂䍁䄴杖畁䍁䅁睤桂䡁䅍䅉灂䝁䄴睙療䡁䅉䅣療䡁䅉兙あ䝁䅕䅚杁䝁䅫杢杁䑁䅉䅍睁䑁䅫䅉桂䝁䄴䅚杁䝁䅫督杁䝁䅧党桂䝁䅑兣ㅂ䝁䅅杣あ䝁䅕杣求䝁䅑䅉灂䝁䄴䅉䥂䝁䄸兤穂䡁䅑睢畂䍁䅷䅉啂䝁䅕䅥桂䡁䅍杌䅁䥁塯䅁潃䅄䅁兔流䙁䅑䅉䍂䝁䅅杢牂䍁䅁睑療䡁䅉䅣療䡁䅉兙あ䝁䅫睢畂䍁䅁睢睂䝁䅕杣桂䡁䅑党穂䍁䅁兙穂䍁䅁兙杁䝁䅉兙畂䝁䅳䅉潂䝁䄸䅢歂䝁䅫杢湂䍁䅁睙療䝁䄰䅣桂䝁䄴入杁䝁䅙睢祂䍁䅁兔桂䝁䄴兤浂䝁䅅睙あ䡁䅕杣求䡁䅉督杁䝁䅅杢歂䍁䅁䅖祂䝁䅅䅚求䡁䅉督杁䙁䅑杣ㅂ䡁䅍䅤杁䕁䅍睢瑂䡁䅁兙畂䡁䅫䅉桂䝁䄴䅚杁䙁䅣兡獂䝁䄰兡畂䝁䅣䅤療䝁䄴䅉啂䡁䅉兤穂䡁䅑䅌杁䕁䄴兙あ䝁䅫睢畂䝁䅅䅢杁䕁䅅督穂䝁䄸睙灂䝁䅅䅤灂䝁䄸杢杁䡁䅑䅡桂䡁䅑䅉求䝁䄴睚桂䝁䅣党穂䍁䅁兡畂䍁䅁䅤潂䝁䅕䅉睂䡁䅉睢㉂䝁䅫督灂䝁䄸杢杁䝁䄸杚杁䡁䅉党あ䝁䅅兡獂䍁䅁兙畂䝁䅑䅉橂䝁䄸兢瑂䝁䅕杣橂䝁䅫兙獂䍁䅁杙桂䝁䄴睡灂䝁䄴睚杁䡁䅁杣療䝁䅑兤橂䡁䅑督杁䝁䅅杢歂䍁䅁督求䡁䅉杤灂䝁䅍党穂䍁䅁兡畂䍁䅁䅤潂䝁䅕䅉噂䝁䄴兡あ䝁䅕䅚杁䙁䅍䅤桂䡁䅑党穂䍁䄴䅉啂䝁䅧党杁䝁䅍睢瑂䡁䅁兙畂䡁䅫䅉療䡁䅁党祂䝁䅅䅤求䡁䅍䅉あ䝁䅧杣療䡁䅕睚潂䍁䅁䅤潂䡁䅉党求䍁䅁督求䝁䅣兢求䝁䄴䅤穂䑁䅯䅉䑂䝁䄸兢瑂䝁䅕杣橂䝁䅫兙獂䍁䅁村桂䝁䄴睡獁䍁䅁杕求䡁䅑兙灂䝁䅷䅉䍂䝁䅅杢牂䍁䅷䅉桂䝁䄴䅚杁䕁䅫杢穂䡁䅑兡あ䡁䅕䅤灂䝁䄸杢桂䝁䅷䅉呂䝁䅕杣㉂䝁䅫睙求䡁䅍䅉桂䝁䄴䅚杁䙁䅣党桂䝁䅷䅤潂䍁䅁兔桂䝁䄴兙湂䝁䅕兢求䝁䄴䅤畁䍁䅁兓あ䍁䅁睢浂䝁䅙党祂䡁䅍䅉桂䍁䅁杣桂䝁䄴睚求䍁䅁睢浂䍁䅁睙祂䝁䅕䅚灂䡁䅑䅉睂䡁䅉睢歂䡁䅕睙あ䡁䅍䅉桂䝁䄴䅚杁䝁䅉兙畂䝁䅳兡畂䝁䅣䅉穂䝁䅕杣㉂䝁䅫睙求䡁䅍䅌杁䡁䅍兤橂䝁䅧䅉桂䡁䅍䅉橂䝁䄸兢瑂䝁䅕杣橂䝁䅫兙獂䍁䅁䅢求䝁䄴䅚灂䝁䄴睚杁䝁䅅杢歂䍁䅁䅢求䝁䅅督灂䝁䄴睚獁䍁䅁䅢求䡁䅑䅤求䡁䅉督杁䝁䄸杚杁䝁䅍杣求䝁䅑兡あ䡁䅍䅌杁䝁䅍睢瑂䝁䄰党祂䝁䅍兡桂䝁䅷䅉祂䝁䅕兙獂䍁䅁党穂䡁䅑兙あ䝁䅕䅉獂䝁䄸兙畂䡁䅍䅌杁䝁䅅杢歂䍁䅁睙祂䝁䅕䅚灂䡁䅑䅉浂䝁䅅睙灂䝁䅷兡あ䝁䅫党穂䍁䅁督求䝁䅍兤祂䝁䅕䅚杁䝁䅉入杁䡁䅙兙祂䝁䅫睢ㅂ䡁䅍䅉橂䝁䄸兢瑂䝁䅕杣橂䝁䅫兙獂䍁䅁杣求䝁䅅䅢杁䝁䅕督あ䝁䅅䅤求䍁䅁䅤療䍁䅁兢灂䝁䅑䅚獂䝁䅕兌瑂䝁䅅杣牂䝁䅕䅤杁䝁䅅杢歂䍁䅁䅢桂䡁䅉睚求䍁䅁睙療䝁䄰兢求䡁䅉睙灂䝁䅅䅢杁䝁䅍兤穂䡁䅑睢瑂䝁䅕杣穂䍁䄴䅉啂䝁䅧党杁䝁䅍睢瑂䡁䅁兙畂䡁䅫䅉桂䝁䅷督療䍁䅁䅣祂䝁䄸杤灂䝁䅑党穂䍁䅁睙ㅂ䡁䅍䅤療䝁䄰党祂䡁䅍䅉歂䝁䅕䅣療䡁䅍兡あ䍁䅁䅣祂䝁䄸䅚ㅂ䝁䅍䅤穂䍁䅷䅉灂䝁䄴睙獂䡁䅕䅚灂䝁䄴睚杁䝁䅑党瑂䝁䅅杢歂䍁䅷䅉穂䝁䅅杤灂䝁䄴睚穂䍁䅁兙畂䝁䅑䅉あ䝁䅫兢求䍁䅁兙橂䝁䅍睢ㅂ䝁䄴䅤穂䍁䅷䅉桂䝁䄴䅚杁䝁䄸䅤潂䝁䅕杣杁䡁䅍党祂䡁䅙兡橂䝁䅕督㝁䍁䅁兙ㅂ䡁䅑睢瑂䝁䄸杙灂䝁䅷党杁䝁䅅杢歂䍁䅁杣求䝁䅍杣求䝁䅅䅤灂䝁䄸杢桂䝁䅷䅉浂䝁䅫杢桂䝁䄴睙求䍁䅁䅢療䝁䅅杢穂䍁䅷䅉潂䝁䄸兢求䍁䅁党硂䡁䅕兡あ䡁䅫䅉獂䝁䄸兙畂䡁䅍䅉桂䝁䄴䅚杁䝁䅷兡畂䝁䅕督杁䝁䄸杚杁䝁䅍杣求䝁䅑兡あ䍁䅷䅉橂䡁䅉党歂䝁䅫䅤杁䝁䅍兙祂䝁䅑督獁䍁䅁兙畂䝁䅑䅉療䡁䅑䅡求䡁䅉䅉獂䝁䄸兙畂䍁䅁䅣祂䝁䄸䅚ㅂ䝁䅍䅤穂䍁䅷䅉桂䡁䅍䅉㍂䝁䅕䅢獂䍁䅁兙穂䍁䅁杣求䡁䅍兡歂䝁䅕杢あ䝁䅫兙獂䍁䅁兢療䡁䅉䅤湂䝁䅅睚求䍁䅁兙畂䝁䅑䅉祂䝁䅕兙獂䍁䅁党穂䡁䅑兙あ䝁䅕䅉獂䝁䄸兙畂䡁䅍睏杁䝁䅉兤穂䝁䅫杢求䡁䅍督杁䝁䅷睢桂䝁䄴督獁䍁䅁睙桂䡁䅍䅡杁䝁䄰兙畂䝁䅅睚求䝁䄰党畂䡁䅑䅌杁䡁䅁兙㕂䡁䅉睢獂䝁䅷䅌杁䝁䅅杢歂䍁䅁䅚灂䡁䅉党橂䡁䅑䅉歂䝁䅕䅣療䡁䅍兡あ䍁䅁督求䡁䅉杤灂䝁䅍党穂䍁䅁䅤療䍁䅁睙療䝁䄴督ㅂ䝁䄰党祂䡁䅍䅉桂䝁䄴䅚杁䡁䅍兢桂䝁䅷䅢杁䝁䅉兤穂䝁䅫杢求䡁䅍督求䡁䅍䅉あ䝁䅧杣療䡁䅕睚潂䍁䅁杙祂䝁䅅杢橂䝁䅧䅉畂䝁䅕䅤㍂䝁䄸杣牂䍁䅷䅉あ䝁䅕䅢求䡁䅁䅡療䝁䄴党杁䝁䅉兙畂䝁䅳兡畂䝁䅣䅌杁䝁䅫杢あ䝁䅕杣畂䝁䅕䅤杁䝁䅉兙畂䝁䅳兡畂䝁䅣䅌杁䝁䅅杢歂䍁䅁兙ㅂ䡁䅑睢瑂䝁䅅䅤求䝁䅑䅉あ䝁䅕䅢獂䝁䅕杣杁䝁䄰兙橂䝁䅧兡畂䝁䅕督畁䍁䅁兓畂䍁䅁兙歂䝁䅑兡あ䝁䅫睢畂䍁䅷䅉灂䡁䅑䅉療䝁䅙杚求䡁䅉督杁䡁䅑杣ㅂ䡁䅍䅤求䝁䅕䅌杁䝁䅅睚求䝁䄴睙㕂䍁䅷䅉灂䝁䄴杤求䡁䅍䅤瑂䝁䅕杢あ䍁䅁兢桂䝁䄴兙湂䝁䅕兢求䝁䄴䅤獁䍁䅁督求䝁䅍兤祂䝁䅫䅤㕂䍁䅁杙祂䝁䄸睡求䡁䅉兙湂䝁䅕䅌杁䝁䅅杢歂䍁䅁兙歂䝁䄰兡畂䝁䅫督あ䡁䅉兙あ䝁䅫杤求䍁䅁督求䡁䅉杤灂䝁䅍党穂䑁䅳䅉睂䝁䅕杣穂䝁䄸杢桂䝁䅷䅉あ䡁䅉兤穂䡁䅑䅌杁䡁䅁䅢桂䝁䄴杢灂䝁䄴睚獁䍁䅁杚灂䝁䅑兤橂䝁䅫兙祂䡁䅫䅌杁䝁䅅督穂䝁䅕䅤杁䝁䄰兙畂䝁䅅睚求䝁䄰党畂䡁䅑䅌杁䝁䅙兙瑂䝁䅫䅢㕂䍁䅁睢浂䝁䅙兡橂䝁䅕䅌杁䝁䅅杢歂䍁䅁睢あ䝁䅧党祂䍁䅁督求䡁䅉杤灂䝁䅍党穂䑁䅳䅉桂䝁䄴䅚杁䝁䅫杢㉂䝁䅕督あ䝁䄰党畂䡁䅑䅉睂䡁䅉睢歂䡁䅕睙あ䡁䅍䅌杁䝁䅫杢橂䝁䅷兤歂䝁䅫杢湂䍁䅁兢ㅂ䡁䅑兤桂䝁䅷䅉浂䡁䅕杢歂䡁䅍䅉桂䝁䄴䅚杁䝁䅅杢畂䡁䅕兡あ䝁䅫党穂䍁䅷䅉桂䝁䄴䅚杁䝁䄸䅤潂䝁䅕杣杁䡁䅍党祂䡁䅙兡橂䝁䅕督杁䝁䅙睢祂䍁䅁睙療䡁䅉䅣療䡁䅉兙あ䝁䅫睢畂䡁䅍䅉桂䝁䄴䅚杁䝁䅫杢穂䡁䅑兡あ䡁䅕䅤灂䝁䄸杢穂䍁䅷䅉灂䝁䄴杤求䡁䅍䅤瑂䝁䅕杢あ䍁䅁杙桂䝁䄴睡求䡁䅉督獁䍁䅁睙療䡁䅉䅣療䡁䅉兙あ䝁䅕䅉あ䝁䅅䅥獁䍁䅁杚灂䝁䄴兙畂䝁䅍党杁䝁䅅杢歂䍁䅁䅢求䝁䅣兙獂䍁䅁党㑂䝁䅕睙ㅂ䡁䅑兡㉂䝁䅕督獁䍁䅁兙畂䝁䅑䅉療䡁䅑䅡求䡁䅉䅉灂䝁䄴督あ䝁䅫䅤ㅂ䡁䅑兡療䝁䄴兙獂䍁䅁睙獂䝁䅫党畂䡁䅑督畁䍁䅁䅖潂䝁䅕䅉橂䝁䄸兢睂䝁䅅杢㕂䍁䅁睤桂䡁䅍䅉浂䝁䄸兤畂䝁䅑党歂䍁䅁兡畂䍁䅁免㑁䑁䅕李杁䝁䅅杢歂䍁䅁兡穂䍁䅁䅡求䝁䅅䅚硂䡁䅕兙祂䡁䅑党祂䝁䅕䅚杁䝁䅫杢杁䕁䅉兤浂䝁䅙兙獂䝁䄸䅌杁䕁䄴党㍂䍁䅁兗療䡁䅉睡畁䅁䅁䉣䅕䡁䠴䅁乂䍁䄸兓杁䕁䅧睢瑂䝁䅕督獁䍁䅁兓畂䝁䅍杌獁䍁䅁䅤療䝁䅣党あ䝁䅧党祂䍁䅁睤灂䡁䅑䅡杁䝁䅫䅤穂䍁䅁督ㅂ䝁䅉督灂䝁䅑兡桂䡁䅉兡求䡁䅍䅌杁䝁䅕杢湂䝁䅅睚求䡁䅍䅉灂䝁䄴䅉あ䝁䅧党杁䝁䅍睢畂䡁䅍䅤祂䡁䅕睙あ䝁䅫睢畂䍁䅁兙畂䝁䅑䅉穂䝁䅅䅢求䍁䅁睢浂䍁䅁督灂䝁䄴睚獂䝁䅕兌浂䝁䅅兢灂䝁䅷入杁䡁䅉党穂䝁䅫䅚求䝁䄴䅤灂䝁䅅䅢杁䝁䅧睢瑂䝁䅕督杁䝁䅫杢杁䕁䄸䅡灂䝁䄸䅌杁䕁䅫杢歂䝁䅫兙畂䝁䅅䅌杁䕁䅫䅢獂䝁䅫杢療䝁䅫督獁䍁䅁兔灂䝁䄴杢求䡁䅍睢あ䝁䅅䅌杁䕁䄰兡橂䝁䅧兡湂䝁䅅杢獁䍁䅁杒獂䝁䄸杣灂䝁䅑兙獁䍁䅁䅖求䡁䅧兙穂䍁䅷䅉佂䝁䄸杣あ䝁䅧䅉䑂䝁䅅杣療䝁䅷兡畂䝁䅅䅌杁䝁䅅杢歂䍁䅁䅖求䝁䄴杢求䡁䅍督求䝁䅕杌杁䙁䅑䅡求䍁䅁睙療䝁䄰䅣桂䝁䄴入杁䝁䄸䅣求䡁䅉兙あ䝁䅕督杁䡁䅑䅡祂䝁䄸兤湂䝁䅧䅉佂䝁䄸杣あ䝁䅧党祂䝁䄴䅉䥂䝁䄸兢求䝁䅉兤灂䝁䅷䅚灂䝁䄴睚獁䍁䅁睕療䡁䅕䅤潂䝁䅕杣畂䍁䅁䅓療䝁䄰党楂䡁䅕兡獂䝁䅑兡畂䝁䅣䅌杁䝁䅅杢歂䍁䅁杒灂䝁䄴兙畂䝁䅍兡桂䝁䅷䅉呂䝁䅕杣㉂䝁䅫睙求䡁䅍䅉穂䝁䅕睚瑂䝁䅕杢あ䡁䅍杌杁䕁䅫䅤杁䝁䅅䅢穂䝁䄸䅉歂䝁䅕督灂䝁䅣杢穂䍁䅷䅉橂䝁䄸杢穂䡁䅑杣ㅂ䝁䅍䅤穂䍁䅷䅉瑂䝁䅅杣牂䝁䅕䅤穂䍁䅷䅉桂䝁䄴䅚杁䡁䅍党獂䝁䅷督杁䡁䅍兡畂䝁䅣䅢求䍁䄰杚桂䝁䄰兡獂䡁䅫䅉潂䝁䄸兢求䡁䅍䅉桂䝁䄴䅚杁䝁䅅䅤あ䝁䅅睙潂䝁䅕䅚杁䡁䅑睢㍂䝁䄴䅡療䝁䄰党穂䍁䅁䅤療䍁䅁杚灂䡁䅉督あ䍁䄰䅤灂䝁䄰党獁䍁䅁兢灂䝁䅷䅢求䝁䄴杢灂䝁䅅䅢獁䍁䅁兢療䡁䅙党瑁䡁䅕䅣獁䍁䅁党瑂䡁䅁䅤㕂䍁䄰杢求䡁䅍䅤求䡁䅉䅌杁䝁䄰兤獂䡁䅑兡瑁䝁䅣党畂䝁䅕杣桂䡁䅑兡療䝁䄴兙獂䍁䅷䅉桂䝁䄴䅚杁䝁䅷兤㑂䡁䅕杣㕂䍁䅁䅡療䝁䄰党楂䡁䅕入求䡁䅉督杁䡁䅕杢歂䝁䅕杣杁䡁䅑䅡求䍁䅁兔癁䕁䅫䅉䥂䝁䄸兢求䡁䅍䅉楂䡁䅉兙畂䝁䅑䅉畂䝁䅅兢求䍁䄴䅉䩂䝁䄴䅉桂䝁䅑䅚灂䡁䅑兡療䝁䄴䅌杁䡁䅑䅡求䍁䅁睙療䝁䄰䅣桂䝁䄴入杁䡁䅁兤祂䝁䅍䅡桂䡁䅍党穂䍁䅁兤畂䝁䅑党㉂䝁䅕䅢療䡁䅁党歂䍁䅁䅢桂䝁䄴䅚杁䡁䅑睢杁䝁䅑党㉂䝁䅕䅢療䡁䅁䅉灂䝁䄴䅤療䍁䅁䅚求䡁䅙党獂䝁䄸䅣求䝁䅑䅉獂䝁䄸䅤穂䍁䅁杚療䡁䅉䅉あ䝁䅧党杁䝁䅍睢畂䡁䅍䅤祂䡁䅕睙あ䝁䅫睢畂䍁䅁睢浂䍁䅁督灂䝁䄴睚獂䝁䅕兌浂䝁䅅兢灂䝁䅷入杁䝁䅧睢瑂䝁䅕督獁䍁䅁兙穂䍁䅁睤求䝁䅷䅢杁䝁䅅督杁䝁䅙睢祂䍁䅁督桂䝁䅷党杁䡁䅑睢杁䝁䄸䅤潂䝁䅕杣穂䍁䄴䅉䝂䡁䅕杣あ䝁䅧党祂䍁䅷䅉あ䝁䅧党杁䝁䅍睢瑂䡁䅁兙畂䡁䅫䅉療䡁䅉兡湂䝁䅫杢桂䡁䅑党穂䍁䅁兙畂䝁䅑䅉穂䝁䅕䅢獂䡁䅍䅉瑂䝁䄸杣あ䝁䅣兙湂䝁䅕督㝁䍁䅁兙畂䝁䅑䅉穂䝁䅕杣㉂䝁䅕督杁䝁䅅督杁䝁䅅䅉あ䝁䅫䅤獂䝁䅕䅉灂䝁䄴督ㅂ䡁䅉兙畂䝁䅍党杁䝁䅅睚求䝁䄴䅤杁䝁䅉入杁䡁䅁杣療䡁䅙兡歂䝁䅫杢湂䍁䅁䅤灂䡁䅑䅢求䍁䅁兡畂䡁䅍兤祂䝁䅅杢橂䝁䅕䅉睂䝁䄸䅢灂䝁䅍兡求䡁䅍䅌杁䝁䅕䅥桂䝁䄰兡畂䝁䅅䅤灂䝁䄸杢獁䍁䅁兙畂䝁䅑䅉橂䝁䅷睢穂䝁䅫杢湂䍁䅁督求䡁䅉杤灂䝁䅍党穂䍁䅁䅤療䍁䅁䅣ㅂ䡁䅉睙潂䝁䅅督求䡁䅉督杁䝁䄸杚杁䝁䅫䅤穂䍁䅁䅡療䝁䄰党穂䍁䄴䅉乂䍁䄸兓杁䕁䅧睢瑂䝁䅕督獁䍁䅁兓畂䝁䅍杌杁䡁䅣兙穂䍁䅁杚療䡁䅕杢歂䝁䅕䅚杁䝁䅫杢杁䑁䅅兏㍁䑁䅙䅉桂䝁䄴䅚杁䝁䅫督杁䝁䅉兙穂䝁䅕䅚杁䝁䅫杢杁䕁䅍睢獂䡁䅕兢楂䡁䅕督獁䍁䅁睔潂䝁䅫睢畁䅁䅁硔䅍䅁䅙䅁乂䕁䅅䅁噃杁䅁䅃䅁䕁䄰兑䉂䅁䅁䅆䅍䉁䕧䅁乂䕁䅅兑獁䍁䅁兙畂䍁䅁睕流䙁䅁䅉ㅁ䑁䅁䅍杁䝁䅍睢瑂䡁䅁兙畂䡁䅫䅌杁䝁䅫督杁䝁䅅䅉祂䝁䅕兙獂䍁䅁党穂䡁䅑兙あ䝁䅕䅉灂䝁䄴杤求䡁䅍䅤瑂䝁䅕杢あ䍁䅁䅤祂䡁䅕督あ䍁䅁䅋卂䕁䅕兓啂䍁䅫䅉浂䝁䄸睙ㅂ䡁䅍党歂䍁䅁睢畂䍁䅁䅚求䝁䅷兡㉂䝁䅕杣灂䝁䄴睚杁䝁䅙兤獂䝁䅷兌橂䡁䅫睙獂䝁䅕䅉桂䝁䄴䅚杁䡁䅍兤睂䝁䅕杣灂䝁䄸杣杁䝁䅫杢㉂䝁䅕督あ䝁䄰党畂䡁䅑䅉睂䝁䅕杣浂䝁䄸杣瑂䝁䅅杢橂䝁䅕䅉浂䝁䄸杣杁䡁䅍䅡桂䡁䅉党潂䝁䄸䅢歂䝁䅕杣穂䍁䅁䅤潂䡁䅉睢ㅂ䝁䅣䅡杁䡁䅑䅡求䍁䅁睢㍂䝁䄴党祂䡁䅍䅡灂䡁䅁䅌杁䝁䄰兙畂䝁䅅睚求䝁䄰党畂䡁䅑䅌杁䝁䅅睙硂䡁䅕兡穂䝁䅫䅤灂䝁䄸杢獁䍁䅁䅚求䡁䅙党獂䝁䄸䅣瑂䝁䅕杢あ䍁䅁兙畂䝁䅑䅉祂䝁䅕䅚求䡁䅙党獂䝁䄸䅣瑂䝁䅕杢あ䍁䅁睢浂䍁䅁兣ㅂ䝁䅅䅢灂䡁䅑入杁䝁䅅䅣桂䡁䅉䅤瑂䝁䅕杢あ䍁䅁睙療䝁䄰兢ㅂ䝁䄴兡あ䝁䅫党穂䍁䅁䅣祂䝁䅫兢桂䡁䅉兡獂䡁䅫䅉灂䝁䄴䅉あ䝁䅧党杁䙁䅍睢ㅂ䡁䅑䅡求䝁䅅督あ䍁䅷䅉呂䝁䄸兤あ䝁䅧睤求䡁䅍䅤杁䝁䅅杢歂䍁䅁兔灂䝁䅑兌䉂䡁䅑䅢桂䝁䄴䅤灂䝁䅍䅉祂䝁䅕睚灂䝁䄸杢穂䍁䅁睢浂䍁䅁䅤潂䝁䅕䅉噂䝁䄴兡あ䝁䅕䅚杁䙁䅍䅤桂䡁䅑党穂䍁䄴䅉䉂䡁䅍䅉療䝁䅙䅉呂䝁䅕䅣あ䝁䅕兢楂䝁䅕杣杁䑁䅍䅍獁䍁䅁杍睁䑁䅉䅎獁䍁䅁兔䉂䕁䅅䅉潂䝁䅅䅚杁䝁䄸睤畂䝁䅕杣穂䝁䅧兡睂䍁䅁兡畂䡁䅑党祂䝁䅕督あ䍁䅁兡畂䍁䅁免睁䑁䅑䅌ぁ䑁䅙兏杁䝁䅅䅣桂䡁䅉䅤瑂䝁䅕杢あ䍁䅁兤畂䝁䅫䅤穂䍁䅷䅉灂䝁䄴睙獂䡁䅕䅚灂䝁䄴睚杁䝁䅍睢瑂䝁䄰兤畂䝁䅫䅤灂䝁䅕督杁䝁䅍兤祂䡁䅉党畂䡁䅑䅢㕂䍁䅁兡畂䍁䅁䅚求䡁䅙党獂䝁䄸䅣瑂䝁䅕杢あ䍁䅷䅉桂䝁䅍杣療䡁䅍督杁䑁䅅李杁䡁䅍䅤桂䡁䅑党穂䍁䅁兙畂䝁䅑䅉あ䝁䅧党杁䕁䅑兡穂䡁䅑杣灂䝁䅍䅤杁䝁䄸杚杁䕁䅍睢獂䡁䅕兢楂䝁䅫兙畁䅁䅁硎䅕䥁乁䅁乂䕁䅅睑偂䕁䄰䅉啂䝁䅕睙潂䝁䄴睢獂䝁䄸睚㕂䍁䅁睕療䝁䅷兤あ䝁䅫睢畂䡁䅍䅉䥂䝁䄸䅢歂䝁䅫杢湂䡁䅍䅌杁䕁䅫杢橂䍁䄴䅌杁䡁䅑睢湂䝁䅕䅤潂䝁䅕杣杁䡁䅣兡あ䝁䅧䅉灂䡁䅑督杁䡁䅍兤楂䡁䅍兡歂䝁䅫兙祂䝁䅫党穂䍁䅷䅉療䝁䅙杚求䡁䅉督杁䝁䅅杢桂䝁䅷睢湂䍁䅁督求䝁䄰兡橂䝁䄸杢歂䡁䅕睙あ䝁䄸杣杁䡁䅍睢獂䡁䅕䅤灂䝁䄸杢穂䍁䅁杚療䡁䅉䅉ㅂ䡁䅍党杁䝁䅫杢杁䡁䅣兡祂䝁䅕䅢求䡁䅍督杁䝁䅅杢歂䍁䅁睤灂䡁䅉党獂䝁䅫杢求䍁䅁兙睂䡁䅁䅢灂䝁䅍兙あ䝁䅫睢畂䡁䅍䅉桂䝁䅍杣療䡁䅍督杁䡁䅑䅡求䍁䅁杣桂䝁䅑兡療䍁䅁杚祂䝁䅕兣ㅂ䝁䅕杢橂䡁䅫䅉潁䙁䅉杒灁䍁䅷䅉瑂䝁䅫睙祂䝁䄸睤桂䡁䅙党獁䍁䅁兢灂䝁䅷䅢灂䝁䄰党あ䝁䅕杣杁䡁䅣兙㉂䝁䅕䅌杁䝁䅅杢歂䍁䅁䅢灂䝁䅣䅡あ䡁䅣兙㉂䝁䅕䅉穂䡁䅁党橂䡁䅑杣ㅂ䝁䄰杌杁䙁䅑䅡求䍁䅁睙療䝁䄰䅣桂䝁䄴入杁䝁䄸杚浂䝁䅕杣穂䍁䅁兙杁䡁䅁睢祂䡁䅑杚療䝁䅷兡療䍁䅁睢浂䍁䅁督あ䝁䅅杢歂䝁䅅杣歂䍁䅁兙畂䝁䅑䅉橂䡁䅕督あ䝁䄸兢杁䝁䅑党㉂䝁䅫睙求䡁䅍䅌杁䝁䅫杢橂䝁䅷兤歂䝁䅫杢湂䍁䅁兡畂䡁䅑党湂䡁䅉兙あ䝁䅕䅚杁䝁䅍兡祂䝁䅍兤灂䡁䅑督獁䍁䅁兢ㅂ䝁䅷䅤灂䍁䄰睙潂䝁䅫䅣杁䝁䄰睢歂䡁䅕䅢求䡁䅍䅌杁䝁䅑兡療䝁䅑党穂䍁䅷䅉桂䝁䄰䅣獂䝁䅫杚灂䝁䅕杣穂䍁䅷䅉穂䡁䅣兡あ䝁䅍䅡求䡁䅍䅉桂䝁䄴䅚杁䡁䅍睤灂䡁䅑睙潂䍁䅁䅢灂䝁䄰兡あ䝁䅕杣穂䍁䅷䅉睂䝁䅅督穂䝁䅫杤求䍁䅁兙畂䝁䅑䅉桂䝁䅍䅤灂䡁䅙党杁䝁䅍睢瑂䡁䅁睢畂䝁䅕杢あ䡁䅍䅌杁䝁䅅杢歂䍁䅁督ㅂ䝁䅉督㕂䡁䅍䅤求䝁䄰督畁䍁䅁兓あ䡁䅍䅉穂䝁䅕兢灂䝁䅍睢畂䝁䅑兤橂䡁䅑睢祂䍁䅁䅣祂䝁䄸䅚ㅂ䝁䅍䅤穂䍁䅁兙祂䝁䅕䅉求䝁䅷党橂䡁䅑杣療䝁䄴兡橂䍁䅁睙療䝁䄰䅣療䝁䄴党畂䡁䅑督杁䡁䅑䅡桂䡁䅑䅉桂䡁䅉党杁䝁䅫杢橂䝁䄸杣睂䝁䄸杣桂䡁䅑党歂䍁䅁兡畂䍁䅁党獂䝁䅕睙あ䡁䅉睢畂䝁䅫睙杁䡁䅍入穂䡁䅑党瑂䡁䅍䅌杁䡁䅍兤橂䝁䅧䅉桂䡁䅍䅉㍂䝁䅫杣求䝁䅷党穂䡁䅍䅉楂䝁䅅督求䍁䅁督あ䝁䅅䅤灂䝁䄸杢穂䍁䅷䅉潂䝁䅫睚潂䍁䄰睙桂䡁䅁兙橂䝁䅫䅤㕂䍁䅁睢睂䡁䅑兡橂䝁䅅䅢杁䝁䄴党あ䡁䅣睢祂䝁䅳督獁䍁䅁杣桂䝁䅑兙祂䍁䅷䅉桂䝁䄴䅚杁䝁䄰党歂䝁䅫睙桂䝁䅷䅉穂䡁䅫督あ䝁䅕兢穂䍁䅷䅉穂䝁䅅䅤求䝁䅷䅢灂䡁䅑党杁䝁䄴党あ䡁䅣睢祂䝁䅳督獁䍁䅁兙畂䝁䅑䅉あ䝁䅕督あ䍁䅁兙畂䝁䅑䅉瑂䝁䅕兙穂䡁䅕杣求䝁䄰党畂䡁䅑䅉桂䡁䅁䅣獂䝁䅫睙桂䡁䅑兡療䝁䄴督畁䍁䅁䅖潂䝁䅕䅉橂䝁䄸兢睂䝁䅅杢㕂䍁䅁督求䡁䅉杤求䡁䅍䅉㉂䝁䅅杣灂䝁䄸兤穂䍁䅁兢桂䡁䅉睡求䡁䅑督杁䝁䅍睢瑂䡁䅁杣灂䡁䅍兡畂䝁䅣䅉あ䝁䅕䅢求䝁䅍睢瑂䝁䄰兤畂䝁䅫睙桂䡁䅑兡療䝁䄴䅉あ䝁䅧兙あ䍁䅁兡畂䝁䅍䅢ㅂ䝁䅑党穂䍁䅁睙桂䡁䅉杣灂䝁䅕杣杁䝁䅫杢浂䡁䅉兙穂䡁䅑杣ㅂ䝁䅍䅤ㅂ䡁䅉党獁䍁䅁睤潂䝁䅫睙潂䍁䅁睙療䝁䄰䅣祂䝁䅫督求䍁䅁䅢療䝁䄴睚瑁䝁䅧兙ㅂ䝁䅷睌瑂䝁䅕䅤祂䝁䄸䅌杁䑁䅕睒杁䝁䅅杢歂䍁䅁李䡂䍁䅁兡畂䝁䅙杣桂䡁䅍䅤祂䡁䅕睙あ䡁䅕杣求䍁䅷䅉穂䝁䅅䅤求䝁䅷䅢灂䡁䅑党杁䝁䅍睢瑂䝁䄰兤畂䝁䅫睙桂䡁䅑兡療䝁䄴督獁䍁䅁兙畂䝁䅑䅉浂䝁䅫杙求䡁䅉兌あ䝁䄸兌あ䝁䅧党瑁䙁䅧睌睂䝁䅅督穂䝁䅫杤求䍁䅁睢睂䡁䅑兡橂䝁䅅䅢杁䝁䄴党あ䡁䅣睢祂䝁䅳睏杁䝁䅫杢歂䡁䅕督あ䡁䅉兡桂䝁䅷䅉桂䝁䄴䅚杁䝁䅑党浂䝁䅕杢穂䝁䅕䅌杁䝁䅫杢橂䝁䅷兤歂䝁䅫杢湂䍁䅁兢灂䝁䅷兡あ䝁䅅杣㕂䍁䅁兙畂䝁䅑䅉橂䝁䄸兢瑂䝁䅕杣橂䝁䅫兙獂䍁䅁杣桂䝁䅑兙祂䍁䅷䅉卂䕁䅙䅉煂䝁䅅兢瑂䝁䅕杣穂䍁䅷䅉求䝁䅷党橂䡁䅑杣療䝁䄴兡橂䍁䅁睙療䡁䅕杢あ䝁䅕杣瑂䝁䅕兙穂䡁䅕杣求䡁䅍䅌杁䝁䅅杢歂䍁䅁睙療䝁䄰兢ㅂ䝁䄴兡橂䝁䅅䅤灂䝁䄸杢杁䝁䅑兙あ䝁䅅䅉獂䝁䅫杢牂䡁䅍䅌杁䝁䅅督杁䡁䅣党獂䝁䅷䅉桂䡁䅍䅉瑂䡁䅕䅢あ䝁䅫兌瑂䝁䅅杣牂䝁䅕䅤杁䝁䅅䅣睂䝁䅷兡橂䝁䅅䅤灂䝁䄸杢穂䍁䅷䅉穂䡁䅕睙潂䍁䅁兙穂䍁䅁兡畂䝁䅑兤穂䡁䅑杣灂䝁䅅䅢獁䍁䅁兢求䝁䅑兡橂䝁䅅䅢獁䍁䅁䅤求䡁䅍䅤杁䝁䅅杢歂䍁䅁兢求䝁䅅督ㅂ䡁䅉党瑂䝁䅕杢あ䍁䅷䅉桂䝁䄴䅚杁䡁䅍睙灂䝁䅕杢あ䝁䅫杚灂䝁䅍䅉桂䡁䅁䅣獂䝁䅫睙桂䡁䅑兡療䝁䄴督㝁䍁䅁兙畂䝁䅑䅉歂䝁䅅䅤桂䍁䅁睙求䝁䄴䅤求䡁䅉督畁䍁䅁兓あ䍁䅁督求䝁䅷䅢穂䍁䅁兡あ䡁䅍䅉睂䡁䅉睢歂䡁䅕睙あ䡁䅍䅉あ䝁䅧杣療䡁䅕睚潂䍁䅁䅚灂䡁䅉党橂䡁䅑䅉穂䝁䅅䅢求䡁䅍䅉浂䝁䄸杣橂䝁䅕䅌杁䝁䅅䅣睂䝁䅷兡橂䝁䅅䅤灂䝁䄸杢穂䍁䅁党畂䝁䅣兡畂䝁䅕党祂䝁䅫杢湂䍁䅁督あ䝁䅅杚浂䍁䅷䅉灂䝁䄴䅚求䡁䅁党畂䝁䅑党畂䡁䅑䅉穂䝁䅅䅢求䡁䅍䅉祂䝁䅕䅣祂䝁䅕督求䝁䄴䅤桂䡁䅑兡㉂䝁䅕督獁䍁䅁杣求䡁䅍党獂䝁䅷党祂䡁䅍䅌杁䝁䅅杢歂䍁䅁䅚灂䡁䅍䅤祂䝁䅫杙ㅂ䡁䅑睢祂䡁䅍杌杁䙁䅑䅡求䍁䅁睙療䝁䄰䅣桂䝁䄴入杁䝁䄸䅣求䡁䅉兙あ䝁䅕督杁䝁䅫杢杁䡁䅑䅡求䍁䅁兖畂䝁䅫䅤求䝁䅑䅉呂䡁䅑兙あ䝁䅕督獁䍁䅁睑潂䝁䅫杢桂䍁䅷䅉䭂䝁䅅䅣桂䝁䄴䅌杁䙁䅍兡畂䝁䅣兙睂䝁䄸杣求䍁䅷䅉呂䝁䄸兤あ䝁䅧䅉䱂䝁䄸杣求䝁䅅䅌杁䙁䅑兙灂䡁䅣兙畂䍁䅷䅉桂䝁䄴䅚杁䝁䅫杢あ䝁䅕杣畂䝁䅅䅤灂䝁䄸杢桂䝁䅷䅢㕂䍁䄴䅉乂䕁䅅睑偂䕁䄰䅉啂䝁䅕睙潂䝁䄴睢獂䝁䄸睚㕂䍁䅁睕療䝁䅷兤あ䝁䅫睢畂䡁䅍䅉䥂䝁䄸䅢歂䝁䅫杢湂䡁䅍䅌杁䕁䅫杢橂䍁䄴䅉㍂䝁䅅督杁䝁䅙睢祂䝁䄰党祂䝁䅷入杁䝁䅳杢療䡁䅣杢杁䝁䅅督杁䕁䄰睌䉂䍁䄰睑療䝁䄰䅉啂䝁䅕睙潂䝁䄴睢獂䝁䄸睚㕂䍁䅁睕療䝁䅷兤あ䝁䅫睢畂䡁䅍䅉䥂䝁䄸䅢歂䝁䅫杢湂䡁䅍䅌杁䕁䅫杢橂䍁䄴䅉桂䝁䄴䅚杁䝁䅍䅡桂䝁䄴睚求䝁䅑䅉灂䡁䅑督杁䝁䄴兙瑂䝁䅕䅉あ䝁䄸䅉乂䕁䅅睑偂䕁䄰䅉啂䝁䅕睙潂䝁䄴睢獂䝁䄸睚㕂䍁䅁睕療䝁䅷兤あ䝁䅫睢畂䡁䅍䅉䥂䝁䄸䅢歂䝁䅫杢湂䡁䅍䅌杁䕁䅫杢橂䍁䄴䅉灂䝁䄴䅉䭂䡁䅕杢求䍁䅁杍睁䑁䅅李畁䍁䅁䅖潂䝁䅕䅉橂䝁䄸兢睂䝁䅅杢㕂䍁䅁睤桂䡁䅍䅉浂䝁䄸兤畂䝁䅑党歂䍁䅁兡畂䍁䅁免㕁䑁䅕䅍杁䝁䅅杢歂䍁䅁兡穂䍁䅁䅡求䝁䅅䅚硂䡁䅕兙祂䡁䅑党祂䝁䅕䅚杁䝁䅫杢杁䕁䅷睢㍂䝁䅕䅢獂䍁䅷䅉乂䝁䅅督穂䝁䅅睙潂䡁䅕督求䡁䅑䅤穂䍁䄴䅁䭂睆䅁䅃䅁䕁䄰兑卂䅁䅁共䅍佁䍑䅁乂䕁䅅杕䉂䍁䅁䅓療䝁䅷䅚灂䝁䄴睚穂䍁䅷䅉䩂䝁䄴睙畁䍁䅁睢睂䝁䅕杣桂䡁䅑党穂䍁䅁兙穂䍁䅁兙杁䝁䅑兡湂䝁䅫䅤桂䝁䅷䅉桂䡁䅍督求䡁䅑䅉あ䝁䅕睙潂䝁䄴睢獂䝁䄸睚㕂䍁䅁睙療䝁䄰䅣桂䝁䄴入杁䡁䅑䅡桂䡁䅑䅉瑂䝁䅫杢求䡁䅍䅉歂䝁䅫睚灂䡁䅑兙獂䍁䅁兙穂䡁䅍党あ䡁䅍䅉㍂䝁䅫䅤潂䍁䅁兙杁䝁䅙睢橂䡁䅕督杁䝁䄸杢杁䡁䅑䅡求䍁䅁杙灂䡁䅑睙療䝁䅫杢杁䝁䅕睙療䡁䅍入穂䡁䅑党瑂䍁䅁兡畂䍁䅁兖畂䝁䅫䅤求䝁䅑䅉呂䡁䅑兙あ䝁䅕督畁䍁䅁䅖潂䝁䅕䅉橂䝁䄸兢睂䝁䅅杢㕂䍁䅁睤桂䡁䅍䅉浂䝁䄸杣瑂䝁䅕杣獂䡁䅫䅉牂䝁䄴睢㍂䝁䄴䅉桂䡁䅍䅉乂䝁䅅杣桂䡁䅑䅡療䝁䄴䅉䕂䝁䅫睚灂䡁䅑兙獂䍁䅁䅓療䝁䅷䅚灂䝁䄴睚穂䍁䅷䅉䩂䝁䄴睙畁䍁䅁兙畂䝁䅑䅉橂䝁䅧兙畂䝁䅣党歂䍁䅁兡あ䡁䅍䅉畂䝁䅅兢求䍁䅁䅤療䍁䅁兔䉂䙁䅉兑杁䕁䅧睢獂䝁䅑兡畂䝁䅣督獁䍁䅁兓畂䝁䅍杌杁䝁䅫杢杁䕁䅅兤湂䡁䅕督あ䍁䅁杍睁䑁䅉䅎畁䍁䅁兔䉂䙁䅉兑杁䕁䅧睢獂䝁䅑兡畂䝁䅣督獁䍁䅁兓畂䝁䅍杌杁䡁䅣兙穂䍁䅁兡畂䝁䅍睢祂䡁䅁睢祂䝁䅅䅤求䝁䅑䅉灂䝁䄴䅉祁䑁䅁免睁䍁䅁兙畂䝁䅑䅉灂䡁䅍䅉潂䝁䅕兙歂䡁䅅兤桂䡁䅉䅤求䡁䅉党歂䍁䅁兡畂䍁䅁杒療䡁䅉䅤杁䕁䅷兙ㅂ䝁䅑党祂䝁䅑兙獂䝁䅕䅌杁䕁䅙䅢療䡁䅉兡歂䝁䅅杌䅁佁卫䅁䥁䅁䅁兔䉂䙁䅍䅁啄杁䅁䅃䅁䕁䄰村䑂䅁䅁杂䅑䅁䅧䅁乂䕁䅍䅒䅁偁䌴䅁䭁䅁䅁兔䑂䕁䅧䅕䅁䝁䍁䅁䥁䅁䅁兔䑂䕁䅳䅁畃杁䅁䅃䅁䕁䄰睑偂䅁䅁睢䅍䅁䅯䅁乂䕁䅑䅔慂䅁䅁䅗䅍䅁䅧䅁乂䕁䅑䅖䅁䅁䍧䅁敂杄䅁兔䕂䙁䅕䅉卂䝁䅕督療䡁䅕杣橂䝁䅕督杁䕁䅣杣療䡁䅕䅣獁䍁䅁兓畂䝁䅍杌杁䝁䅕杢湂䝁䅅睚求䡁䅍䅉灂䝁䄴䅉あ䝁䅧党杁䡁䅉党湂䡁䅕䅢桂䡁䅑党歂䍁䅁党畂䝁䅕杣湂䡁䅫䅉歂䝁䅕䅢灂䡁䅙党祂䡁䅫䅌杁䝁䅅杢歂䍁䅁睙療䝁䄴督あ䡁䅉兤橂䡁䅑兡療䝁䄴䅉瑂䝁䅅䅤求䡁䅉兡桂䝁䅷督杁䝁䅅杢歂䍁䅁督求䡁䅉杤灂䝁䅍党穂䍁䅁杙ㅂ䡁䅍兡畂䝁䅕督穂䝁䅕督杁䝁䅫杢杁䡁䅑䅡求䍁䅁兖畂䝁䅫䅤求䝁䅑䅉呂䡁䅑兙あ䝁䅕督畁䍁䅁兓あ䍁䅁睢睂䝁䅕杣桂䡁䅑党穂䍁䅁䅤潂䡁䅉睢ㅂ䝁䅣䅡杁䝁䅙睢ㅂ䡁䅉䅉穂䝁䅕睚瑂䝁䅕杢あ䡁䅍杏杁䕁䅕䅢求䝁䅍䅤祂䝁䅫睙獁䍁䅁杔桂䡁䅑兤祂䝁䅅䅢杁䕁䅣兙穂䍁䅁䅒灂䡁䅍䅤祂䝁䅫杙ㅂ䡁䅑兡療䝁䄴䅌杁䙁䅁兡睂䝁䅕䅢灂䝁䄴党獁䍁䅁兙畂䝁䅑䅉䑂䝁䄸杢穂䡁䅑杣ㅂ䝁䅍䅤灂䝁䄸杢杁䙁䅍党祂䡁䅙兡橂䝁䅕督畁䍁䅁䅖潂䝁䅕䅉䙂䝁䅷党橂䡁䅑杣灂䝁䅍䅉穂䝁䅕睚瑂䝁䅕杢あ䍁䅁睚求䝁䄴党祂䝁䅅䅤求䡁䅍䅌杁䡁䅑杣桂䝁䄴督瑂䝁䅫䅤穂䍁䅷䅉桂䝁䄴䅚杁䝁䅑兡穂䡁䅑杣灂䝁䅉兤あ䝁䅕督杁䝁䅕䅢求䝁䅍䅤祂䝁䅫睙灂䡁䅑入杁䝁䅙睢祂䍁䅁杣求䡁䅍兡歂䝁䅕杢あ䝁䅫兙獂䍁䅷䅉橂䝁䄸兢瑂䝁䅕杣橂䝁䅫兙獂䍁䅷䅉灂䝁䄴䅚ㅂ䡁䅍䅤祂䝁䅫兙獂䍁䅷䅉桂䝁䄴䅚杁䝁䄰兤畂䝁䅫睙灂䡁䅁兙獂䍁䅁睙ㅂ䡁䅍䅤療䝁䄰党祂䡁䅍䅉灂䝁䄴䅉乂䝁䄸杢あ䝁䅅杢桂䍁䅷䅉佂䝁䄸杣あ䝁䅧䅉䕂䝁䅅睡療䡁䅑兙獁䍁䅁睕療䡁䅕䅤潂䍁䅁䅒桂䝁䅳睢あ䝁䅅䅌杁䝁䅅杢歂䍁䅁睖㕂䝁䄸兢灂䝁䄴睚㝁䍁䅁兙畂䝁䅑䅉療䡁䅁党祂䝁䅅䅤求䡁䅍䅉穁䍁䅷䅎睁䑁䅁䅉瑂䝁䅫䅢求䡁䅍䅉療䝁䅙䅉あ䡁䅉兙畂䡁䅍兢灂䡁䅍督灂䝁䄸杢杁䝁䅷兡畂䝁䅕督獁䍁䅁䅎獁䑁䅧䅍睁䍁䅁兢灂䝁䅷党穂䍁䅁睢浂䍁䅁䅚灂䡁䅍䅤祂䝁䅫杙ㅂ䡁䅑兡療䝁䄴䅉獂䝁䅫杢求䡁䅍䅌杁䝁䅅杢歂䍁䅁䅏祁䍁䅁䅤祂䝁䅅杢穂䝁䄰兡穂䡁䅍兡療䝁䄴䅉桂䝁䄴䅚杁䑁䅉兏㑁䍁䅁䅚灂䡁䅍䅤祂䝁䅫杙ㅂ䡁䅑兡療䝁䄴䅉穂䡁䅕杙穂䡁䅑兙あ䝁䅫睢畂䡁䅍杌杁䙁䅑䅡求䍁䅁杔桂䡁䅑兤祂䝁䅅䅢杁䕁䅣兙穂䍁䅁䅒灂䡁䅍䅤祂䝁䅫杙ㅂ䡁䅑兡療䝁䄴䅉穂䝁䅕睚瑂䝁䅕杢あ䍁䅁䅚灂䡁䅍䅤祂䝁䅫杙ㅂ䡁䅑党穂䍁䅁杢桂䡁䅑兤祂䝁䅅䅢杁䝁䅣兙穂䍁䅁杚療䡁䅉䅉祂䝁䅕督灂䝁䅑党畂䡁䅑兡桂䝁䅷䅌杁䝁䅍睢瑂䝁䄰党祂䝁䅍兡桂䝁䅷䅌杁䝁䅅杢歂䍁䅁兡畂䝁䅑兤穂䡁䅑杣灂䝁䅅䅢杁䝁䅍兤穂䡁䅑睢瑂䝁䅕杣穂䍁䅁兡畂䍁䅁兓歂䝁䅅䅡療䍁䅷䅉乂䝁䅫杢畂䝁䅕督療䡁䅑兙獁䍁䅁兔療䝁䄴䅤桂䝁䄴兙獁䍁䅁杔療䡁䅉䅤潂䍁䅁䅒桂䝁䅳睢あ䝁䅅䅌杁䕁䄸杣求䝁䅣睢畂䍁䅷䅉呂䝁䄸兤あ䝁䅧䅉䕂䝁䅅睡療䡁䅑兙獁䍁䅁睖桂䡁䅍䅡灂䝁䄴睚あ䝁䄸杢獁䍁䅁兙畂䝁䅑䅉塂䡁䅫睢瑂䝁䅫杢湂䑁䅳䅉桂䝁䄴䅚杁䡁䅍兤睂䡁䅁䅢灂䝁䅕督杁䡁䅉党獂䝁䅅䅤求䝁䅑䅉㉂䝁䅅䅢ㅂ䝁䅕兌桂䝁䅑䅚求䝁䅑䅉穂䝁䅕杣㉂䝁䅫睙求䡁䅍杌杁䙁䅑䅡求䍁䅁䅕灂䡁䅁党獂䝁䅫杢求䍁䅁督求䝁䅣兢求䝁䄴䅤杁䡁䅁杣療䡁䅙兡歂䝁䅕督杁䝁䄴兙あ䡁䅕杣桂䝁䅷䅉湂䝁䅅督杁䡁䅑杣桂䝁䄴督睂䝁䄸杣あ䝁䅅䅤灂䝁䄸杢杁䝁䅅杢歂䍁䅁兤畂䝁䅑党祂䝁䅣杣療䡁䅕杢歂䍁䅁督あ䝁䄸杣桂䝁䅣党杁䡁䅍党祂䡁䅙兡橂䝁䅕督杁䡁䅑䅡祂䝁䄸兤湂䝁䅧䅉桂䍁䅁杣求䝁䅣兤獂䝁䅅䅤求䝁䅑䅉睂䝁䅫䅣求䝁䅷兡畂䝁䅕䅉穂䡁䅫督あ䝁䅕兢杁䡁䅁杣灂䝁䄰兙祂䝁䅫䅢㕂䍁䅁兡畂䍁䅁䅤潂䝁䅕䅉卂䝁䄸睙牂䡁䅫䅉乂䝁䄸兤畂䡁䅑兙灂䝁䄴䅉桂䝁䄴䅚杁䝁䄴睢祂䡁䅑䅡求䡁䅉杢杁䕁䅣杣求䝁䅅䅤杁䙁䅁䅢桂䝁䅫杢穂䍁䅁杣求䝁䅣兡療䝁䄴督㝁䍁䅁兙畂䝁䅑䅉橂䝁䅅䅤潂䝁䄸䅚灂䝁䅍䅉睂䡁䅉睢あ䝁䅕睙あ䝁䅫睢畂䍁䅁兙畂䝁䅑䅉療䡁䅑䅡求䡁䅉䅉求䝁䄴党祂䝁䅣入瑁䡁䅉党獂䝁䅅䅤求䝁䅑䅉穂䝁䅕杣㉂䝁䅫睙求䡁䅍杌杁䙁䅑䅡求䍁䅁睑療䝁䄴督あ䡁䅉兤橂䡁䅑兡療䝁䄴䅉呂䝁䅕杣㉂䝁䅫睙求䡁䅍䅉穂䝁䅕睚瑂䝁䅕杢あ䍁䅁睢浂䝁䅙党祂䡁䅍䅉求䝁䅷党橂䡁䅑杣灂䝁䅍兙獂䍁䅁兙畂䝁䅑䅉瑂䝁䅕睙潂䝁䅅杢灂䝁䅍兙獂䍁䅁睙療䝁䄴䅤祂䝁䅅睙あ䝁䅫杢湂䍁䅁督求䡁䅉杤灂䝁䅍党穂䍁䅷䅉灂䝁䄴睙獂䡁䅕䅚灂䝁䄴睚杁䡁䅑䅡求䍁䅁睙療䝁䄴督あ䡁䅉兤橂䡁䅑兡療䝁䄴䅉桂䝁䄴䅚杁䝁䄰兙灂䝁䄴䅤求䝁䄴兙畂䝁䅍党杁䝁䄸杚杁䝁䅕䅢求䝁䅍䅤祂䝁䅫睙桂䝁䅷䅉桂䝁䄴䅚杁䝁䅍睢瑂䝁䄰兤畂䝁䅫睙桂䡁䅑兡療䝁䄴䅉㍂䝁䅫杣灂䝁䄴睚杁䝁䅅杢歂䍁䅁兡畂䝁䅙杣桂䡁䅍䅤祂䡁䅕睙あ䡁䅕杣求䍁䅷䅉浂䝁䅫杣求䍁䅁督ㅂ䡁䅁䅣祂䝁䅕督穂䝁䅫睢畂䍁䅁督㕂䡁䅍䅤求䝁䄰督獁䍁䅁兢求䝁䅍䅡桂䝁䄴兡橂䝁䅅䅢杁䡁䅁兡睂䝁䅫杢湂䍁䅷䅉桂䝁䄴䅚杁䡁䅍党祂䡁䅙兡橂䝁䅕督㝁䍁䅁䅤祂䝁䅅杢穂䝁䄰兡穂䡁䅍兡療䝁䄴䅉桂䝁䄴䅚杁䝁䅑兡穂䡁䅑杣灂䝁䅉兤あ䝁䅫睢畂䍁䅁睙療䝁䄴䅤祂䝁䅅睙あ䝁䅫杢湂䍁䅁督求䡁䅉杤灂䝁䅍党穂䍁䅷䅉橂䝁䄸兢睂䡁䅉兡穂䝁䅕䅉橂䝁䄸杢穂䡁䅑杣ㅂ䝁䅍䅤灂䝁䄸杢杁䝁䅅杢歂䍁䅁兢桂䝁䅫杢あ䝁䅕杢桂䝁䄴睙求䍁䅁睢浂䍁䅁睢㉂䝁䅕杣潂䝁䅕兙歂䍁䅁兙畂䝁䅑䅉ㅂ䝁䄴䅚求䡁䅉睚祂䝁䄸兤畂䝁䅑䅉求䝁䅷党橂䡁䅑杣灂䝁䅍兙獂䍁䅷䅉桂䝁䄴䅚杁䝁䅣兙穂䍁䅁兙畂䝁䅑䅉橂䝁䄸兢瑂䡁䅕杢灂䝁䅍兙あ䝁䅫睢畂䍁䅁兡畂䝁䅙杣桂䡁䅍䅤祂䡁䅕睙あ䡁䅕杣求䑁䅳䅉桂䝁䄴䅚杁䝁䄰兙畂䡁䅕杚桂䝁䅍䅤ㅂ䡁䅉党穂䍁䅁兙畂䝁䅑䅉穂䡁䅕䅣睂䝁䅷兡求䡁䅍䅉あ䡁䅉兙畂䡁䅍兢灂䡁䅍督灂䝁䄸杢杁䝁䅅杢歂䍁䅁䅚灂䡁䅍䅤祂䝁䅫杙ㅂ䡁䅑兡療䝁䄴䅉獂䝁䅫杢求䡁䅍䅉橂䝁䄸杢穂䡁䅑杣ㅂ䝁䅍䅤灂䝁䄸杢杁䝁䅕兣ㅂ䝁䅫䅣瑂䝁䅕杢あ䍁䅁兙畂䝁䅑䅉あ䝁䄸睢獂䡁䅍杌杁䕁䅫䅤杁䡁䅍党祂䡁䅙党穂䍁䅁兢桂䝁䄴兤浂䝁䅅睙あ䡁䅕杣灂䝁䄴睚獁䍁䅁睙療䝁䄰兢求䡁䅉睙灂䝁䅅䅢獁䍁䅁兡畂䝁䅑兤穂䡁䅑杣灂䝁䅅䅢獁䍁䅁䅤祂䝁䅅杢穂䡁䅁睢祂䡁䅑兙あ䝁䅫睢畂䍁䅷䅉灂䝁䄴督あ䝁䅫䅤ㅂ䡁䅑兡療䝁䄴兙獂䍁䅷䅉桂䝁䄴䅚杁䡁䅉党畂䝁䅕睤桂䝁䅉䅢求䍁䅁兙畂䝁䅑䅉湂䝁䄸杤求䡁䅉杢瑂䝁䅕杢あ䍁䅁睙ㅂ䡁䅍䅤療䝁䄰党祂䡁䅍䅌杁䝁䅅督杁䡁䅣党獂䝁䅷䅉桂䡁䅍䅉ㅂ䡁䅑兡獂䝁䅫䅤灂䝁䅕督畁䍁䅁兔䕂䙁䅕䅉卂䝁䅕督療䡁䅕杣橂䝁䅕督杁䕁䅣杣療䡁䅕䅣獁䍁䅁兓畂䝁䅍杌杁䡁䅣兙穂䍁䅁兡畂䝁䅍睢祂䡁䅁睢祂䝁䅅䅤求䝁䅑䅉灂䝁䄴䅉硁䑁䅫杍ぁ䍁䅁兙畂䝁䅑䅉灂䡁䅍䅉潂䝁䅕兙歂䡁䅅兤桂䡁䅉䅤求䡁䅉党歂䍁䅁兡畂䍁䅁村灂䡁䅍兢桂䡁䅉睙牂䍁䅷䅉佂䝁䄸杣あ䝁䅧䅉䕂䝁䅅睡療䡁䅑兙畁䅁䅁剴䅑䅁䅧䅁乂䕁䅕䅖䅁䙁䌰䅁䭁䅁䅁兔䙂䙁䅑兑䅁䥁䍅䅁⭂䅃䅁兔䡂䕁䅕䅉䙂䝁䄴党祂䝁䅣入獁䍁䅁兓畂䝁䅍杌獁䍁䅁䅤潂䡁䅉睢ㅂ䝁䅣䅡杁䝁䅫䅤穂䍁䅁督ㅂ䝁䅉督灂䝁䅑兡桂䡁䅉兡求䡁䅍䅌杁䝁䄸䅣求䡁䅉兙あ䝁䅕督杁䝁䅅督杁䝁䅅䅉睂䡁䅕杙獂䝁䅫睙杁䡁䅕䅤灂䝁䅷兡あ䡁䅫䅉潂䝁䄸䅢歂䝁䅫杢湂䍁䅁睙療䝁䄰䅣桂䝁䄴入杁䡁䅁杣灂䝁䄰兙祂䝁䅫䅢㕂䍁䅁兡畂䍁䅁䅤潂䝁䅕䅉噂䝁䄴兡あ䝁䅕䅚杁䙁䅍䅤桂䡁䅑党穂䍁䄴䅉䩂䡁䅑䅉療䡁䅁党祂䝁䅅䅤求䡁䅍䅉あ䝁䅧杣療䡁䅕睚潂䍁䅁杕求䝁䅣兤獂䝁䅅䅤求䝁䅑䅉䙂䝁䅷党橂䡁䅑杣灂䝁䅍䅉噂䡁䅑兡獂䝁䅫䅤㕂䍁䅁睔睂䝁䅕杣桂䡁䅑兡療䝁䄴督㝁䍁䅁杕求䝁䅣兤獂䝁䅅䅤求䝁䅑䅉䡂䝁䅅督杁䙁䅕䅤灂䝁䅷兡あ䡁䅫䅉偂䡁䅁党祂䝁䅅䅤灂䝁䄸杢穂䑁䅳䅉佂䝁䄸杢祂䝁䅕睚ㅂ䝁䅷兙あ䝁䅕䅚杁䕁䅕杢求䡁䅉睚㕂䍁䅁睔睂䝁䅕杣桂䡁䅑兡療䝁䄴督㝁䍁䅁䅖祂䝁䅅杢穂䝁䄰兡穂䡁䅍兡療䝁䄴䅉䩂䝁䄴杤求䡁䅍䅤瑂䝁䅕杢あ䡁䅍睏杁䝁䅅杢歂䍁䅁兑獂䝁䅷䅉偂䡁䅑䅡求䡁䅉䅉穂䝁䅕睚瑂䝁䅕杢あ䡁䅍杌杁䙁䅑䅡求䍁䅁睙療䝁䄰䅣桂䝁䄴入杁䝁䅣党畂䝁䅕杣桂䡁䅑党穂䍁䅷䅉睂䡁䅕杣橂䝁䅧兙穂䝁䅕督獁䍁䅁兙畂䝁䅑䅉歂䝁䅫督あ䡁䅉兡楂䡁䅕䅤求䡁䅍䅉求䝁䅷党橂䡁䅑杣灂䝁䅍兡あ䡁䅫䅉桂䝁䄴䅚杁䝁䄴兙あ䡁䅕杣桂䝁䅷䅉湂䝁䅅督杁䝁䅫杢杁䙁䅣兡穂䝁䅍睢畂䡁䅍兡畂䍁䅁兙畂䝁䅑䅉䩂䝁䄸睤桂䑁䅳䅉療䡁䅣杢穂䍁䅁兙畂䝁䅑䅉獂䝁䅕兙穂䝁䅕督杁䝁䅕䅢求䝁䅍䅤祂䝁䅫睙杁䝁䅣党畂䝁䅕杣桂䡁䅑兡畂䝁䅣䅉橂䝁䅅䅣桂䝁䅍兡あ䡁䅫睏杁䝁䅅杢歂䍁䅁䅣獂䝁䅅杢穂䍁䅷䅉橂䝁䄸杢穂䡁䅑杣ㅂ䝁䅍䅤穂䍁䅷䅉療䡁䅁党祂䝁䅅䅤求䡁䅍䅌杁䝁䄰兙灂䝁䄴䅤桂䝁䅫杢穂䍁䅷䅉桂䝁䄴䅚杁䝁䅕䅥睂䝁䅅杢歂䡁䅍䅉あ䡁䅉兙畂䡁䅍兢灂䡁䅍督灂䝁䄸杢杁䝁䅙兙橂䝁䅫䅢灂䡁䅑兡求䡁䅍䅉あ䝁䄸䅉睂䡁䅉睢㉂䝁䅫䅚求䍁䅁䅤祂䝁䅅杢穂䝁䄰兡穂䡁䅍兡療䝁䄴䅉睂䝁䄸睤求䡁䅉䅉穂䝁䅕杣㉂䝁䅫睙求䡁䅍杌杁䕁䅫䅤杁䝁䅣党畂䝁䅕杣桂䡁䅑党穂䍁䅁党獂䝁䅕睙あ䡁䅉兡橂䝁䅫䅤㕂䍁䅁杚祂䝁䄸兢杁䝁䅍睢桂䝁䅷兌浂䝁䅫杣求䝁䅑䅌杁䝁䅣兙穂䍁䄰杚灂䡁䅉党歂䍁䅷䅉桂䝁䄴䅚杁䡁䅉党畂䝁䅕睤桂䝁䅉䅢求䍁䅁党畂䝁䅕杣湂䡁䅫䅉穂䝁䄸兤祂䝁䅍党穂䍁䄴䅉䉂䡁䅍䅉療䝁䅙䅉䕂䝁䅕睙求䝁䄰杙求䡁䅉䅉穁䑁䅅䅌杁䑁䅉䅍祁䑁䅍䅌杁䡁䅑䅡求䍁䅁睙療䝁䄰䅣桂䝁䄴入杁䝁䄸睤畂䝁䅕䅚杁䝁䅅杢歂䍁䅁睢睂䝁䅕杣桂䡁䅑党歂䍁䅁䅏穁䑁䅕䅉瑂䝁䅫䅢求䡁䅍䅉療䝁䅙䅉療䡁䅙党祂䝁䅧党桂䝁䅑䅉求䝁䅷党橂䡁䅑杣灂䝁䅍䅉歂䝁䅫督あ䡁䅉兡楂䡁䅕䅤灂䝁䄸杢杁䝁䅷兡畂䝁䅕督㝁䍁䅁免獁䑁䅍睍睁䍁䅁兢灂䝁䅷党穂䍁䅁睢浂䍁䅁兤畂䝁䅑党祂䝁䅣杣療䡁䅕杢歂䍁䅁党獂䝁䅕睙あ䡁䅉兡橂䍁䅁䅚灂䡁䅍䅤祂䝁䅫杙ㅂ䡁䅑兡療䝁䄴䅉橂䝁䅅杙獂䝁䅕督㝁䍁䅁䅎㕁䍁䅁督ㅂ䝁䅉督あ䝁䅅䅤灂䝁䄸杢穂䍁䅁睤灂䡁䅑䅡杁䝁䅅杢杁䝁䅫杢穂䡁䅑兙獂䝁䅷党歂䍁䅁睙桂䡁䅁兙橂䝁䅫䅤㕂䍁䅁睢浂䍁䅁免畁䑁䅉䅉瑂䝁䅫䅢獂䝁䅫睢畂䍁䅁睡坂䕁䅅睏杁䝁䅅杢歂䍁䅁睚桂䡁䅍䅉浂䝁䅅睙灂䝁䅷兡あ䝁䅫党穂䍁䅷䅉灂䝁䄴睙獂䡁䅕䅚灂䝁䄴睚杁䑁䅍䅌睁䑁䅙李杁䝁䄰兡獂䝁䅕督杁䝁䄸杚杁䝁䅑兡穂䡁䅑杣灂䝁䅉兤あ䝁䅫睢畂䍁䅁兢桂䝁䅫杢穂䍁䅷䅉桂䡁䅍䅉㍂䝁䅕䅢獂䍁䅁兙穂䍁䅁督ㅂ䡁䅁䅣獂䝁䅫党歂䍁䅁党獂䝁䅕睙あ䡁䅉兡橂䍁䅁督求䡁䅉杤灂䝁䅍党杁䡁䅑睢杁䝁䅅䅣睂䡁䅉睢㑂䝁䅫兢桂䡁䅑党獂䡁䅫䅉硁䑁䅙睍獁䑁䅁䅍睁䍁䅁睙ㅂ䡁䅍䅤療䝁䄰党祂䡁䅍杌杁䕁䄰睒䙂䍁䅁兒畂䝁䅕杣湂䡁䅫䅌杁䕁䅫杢橂䍁䄴䅉浂䝁䄸兤畂䝁䅑党歂䍁䅁兡畂䍁䅁杍睁䑁䅁免杁䝁䅅杢歂䍁䅁兡穂䍁䅁䅡求䝁䅅䅚硂䡁䅕兙祂䡁䅑党祂䝁䅕䅚杁䝁䅫杢杁䕁䄰兙歂䝁䅫督療䝁䄴䅌杁䙁䅣兡穂䝁䅍睢畂䡁䅍兡畂䍁䄴䅁灃睆䅁䅗䅣䕁䄰睒䩂䕁䅍䅉䩂䝁䄴杤求䡁䅍䅤瑂䝁䅕杢あ䍁䅁睑療䡁䅉䅣療䡁䅉兙あ䝁䅫睢畂䍁䅷䅉あ䝁䅧杣療䡁䅕睚潂䍁䅁兡あ䡁䅍䅉穂䡁䅕杙穂䝁䅫䅚灂䝁䅅杣灂䝁䅕督獁䍁䅁䅣祂䝁䄸杤灂䝁䅑党穂䍁䅁䅣祂䝁䅫杤桂䡁䅑党杁䝁䄰睢祂䡁䅑睚桂䝁䅣党杁䝁䅫杢穂䡁䅕杣桂䝁䄴睙求䍁䅷䅉療䡁䅑䅡求䡁䅉䅉瑂䝁䄸杣あ䝁䅣兙湂䝁䅕䅉橂䡁䅉党歂䝁䅫䅤杁䡁䅉兡穂䝁䅳䅉瑂䝁䅅杢桂䝁䅣党瑂䝁䅕杢あ䍁䅁督療䝁䅷兤あ䝁䅫睢畂䡁䅍䅌杁䝁䅅杢歂䍁䅁兙畂䝁䅍兡獂䝁䅷兙祂䡁䅫䅉穂䝁䅕杣㉂䝁䅫睙求䡁䅍䅉あ䝁䄸䅉獂䝁䅕杢歂䝁䅕杣穂䍁䅁兙畂䝁䅑䅉湂䝁䄸杤求䡁䅉杢瑂䝁䅕杢あ䍁䅁督睂䝁䄸杢穂䝁䄸杣求䝁䅑䅉求䝁䄴䅤灂䡁䅑兡求䡁䅍䅉灂䝁䄴䅉あ䝁䅧党杁䙁䅕杢灂䡁䅑党歂䍁䅁睕あ䝁䅅䅤求䡁䅍䅌杁䡁䅑䅡求䍁䅁䅒灂䡁䅍䅤祂䝁䅫睙あ䍁䅁睢浂䍁䅁睑療䝁䅷兤瑂䝁䅉兡桂䍁䅷䅉兂䡁䅕党祂䡁䅑睢杁䙁䅉兡橂䝁䄸䅌杁䝁䅅杢歂䍁䅁睒ㅂ䝁䅅兢畁䍁䅁䅖潂䝁䅕䅉橂䝁䄸兢睂䝁䅅杢㕂䍁䅁睢浂䝁䅙党祂䡁䅍䅉睂䡁䅉兡瑂䝁䅅杣㕂䍁䅁兢療䡁䅉䅤湂䝁䅅睚求䍁䅁兡畂䡁䅍兤祂䝁䅅杢橂䝁䅕䅉あ䝁䅧兙あ䍁䅁䅣祂䝁䄸杤灂䝁䅑党穂䍁䅁兢療䡁䅉䅤湂䝁䅅睚求䍁䅁䅚求䝁䅙兙ㅂ䝁䅷䅤杁䡁䅁杣療䡁䅑党橂䡁䅑兡療䝁䄴䅉療䝁䄴䅉灂䝁䄴䅚灂䡁䅙兡歂䡁䅕兙獂䍁䅁䅢療䝁䅅杢穂䍁䅷䅉桂䡁䅍䅉㍂䝁䅕䅢獂䍁䅁兙穂䍁䅁睙療䡁䅙党祂䡁䅍䅉ㅂ䝁䄴䅣桂䝁䅫䅚杁䝁䅷睢桂䝁䄴䅉睂䡁䅉兡畂䝁䅍兡睂䝁䅅䅢獁䍁䅁䅚求䝁䅷兡畂䡁䅅兤求䝁䄴䅤杁䝁䅫杢あ䝁䅕杣求䡁䅍䅤獁䍁䅁兙畂䝁䅑䅉㉂䝁䅅杣灂䝁䄸兤穂䍁䅁党㑂䡁䅁党畂䡁䅍党穂䍁䅁兙穂䡁䅍睢橂䝁䅫兙あ䝁䅕䅚杁䡁䅣兡あ䝁䅧䅉あ䝁䅧党杁䝁䅑党浂䝁䅅兤獂䡁䅑䅉桂䝁䄴䅚杁䡁䅍兤楂䡁䅍党硂䡁䅕党畂䡁䅑䅉浂䝁䄸杣求䝁䅍䅢療䡁䅍兤祂䝁䅕杌杁䕁䅫䅤杁䝁䅅䅢穂䝁䄸䅉睂䡁䅉睢㉂䝁䅫䅚求䡁䅍䅉睂䝁䄸睢獂䍁䅁兡畂䡁䅍兤祂䝁䅅杢橂䝁䅕䅉浂䝁䄸杣杁䡁䅍党橂䝁䄸杢歂䝁䅅杣㕂䍁䅁兢桂䡁䅉睡求䡁䅑䅉瑂䝁䄸杣あ䝁䅣兙湂䝁䅕䅉あ䡁䅉兙畂䡁䅍兙橂䡁䅑兡療䝁䄴督㝁䍁䅁兙畂䝁䅑䅉橂䝁䄸杢あ䡁䅉兙橂䡁䅑䅉ㅂ䝁䄴䅚求䡁䅉睤祂䝁䅫䅤灂䝁䄴睚杁䡁䅍党祂䡁䅙兡橂䝁䅕督獁䍁䅁兙穂䍁䅁睤求䝁䅷䅢杁䝁䅅督杁䡁䅉党灂䝁䄴督ㅂ䡁䅉兙畂䝁䅍党畁䍁䅁䅖潂䝁䅕䅉橂䝁䄸兢睂䝁䅅杢㕂䍁䅁督求䡁䅉杤求䡁䅍䅉療䡁䅉兡湂䝁䅫杢桂䡁䅑睢祂䡁䅍䅉療䝁䅙䅉祂䝁䅕督灂䝁䅑党畂䡁䅑兡桂䝁䅷䅉瑂䝁䄸杣あ䝁䅣兙湂䝁䅕䅉獂䝁䄸兙畂䡁䅍䅌杁䝁䅫杢橂䝁䅷兤歂䝁䅫杢湂䍁䅁督桂䡁䅙兡畂䝁䅣督杁䝁䅫杢穂䡁䅑兡あ䡁䅕䅤灂䝁䄸杢穂䍁䅷䅉橂䝁䄸兢瑂䝁䅕杣橂䝁䅫兙獂䍁䅁杙桂䝁䄴睡穂䍁䅷䅉瑂䝁䄸杣あ䝁䅣兙湂䝁䅕䅉楂䡁䅉睢牂䝁䅕杣穂䍁䅷䅉橂䡁䅉党歂䝁䅫䅤杁䡁䅕杢灂䝁䄸杢穂䍁䅷䅉瑂䝁䄸杣あ䝁䅣兙湂䝁䅕䅉楂䝁䅅杢牂䝁䅕杣穂䍁䅷䅉桂䝁䄴䅚杁䝁䄸䅤潂䝁䅕杣杁䝁䅷党畂䝁䅑党祂䡁䅍杌杁䕁䄰睒䩂䕁䅍䅉䩂䝁䄴杤求䡁䅍䅤瑂䝁䅕杢あ䍁䅁睑療䡁䅉䅣療䡁䅉兙あ䝁䅫睢畂䍁䅁睤桂䡁䅍䅉浂䝁䄸兤畂䝁䅑党歂䍁䅁兡畂䍁䅁免㕁䑁䅕睎杁䝁䅅杢歂䍁䅁兡穂䍁䅁䅡求䝁䅅䅚硂䡁䅕兙祂䡁䅑党祂䝁䅕䅚杁䝁䅫杢杁䕁䄰兡獂䡁䅣兙ㅂ䝁䅳党求䍁䅷䅉塂䝁䅫督橂䝁䄸杢穂䝁䅫杢畁䅁䅁桱䅣䅁䅧䅁乂䕁䅣兔䅁䩁䑕䅁歄杂䅁兔䡂䕁䄰䅉卂䝁䅕督療䡁䅉䅤穂䍁䅁兓畂䡁䅑党祂䝁䄴兙あ䝁䅫睢畂䝁䅅䅢獁䍁䅁䅤潂䡁䅉睢ㅂ䝁䅣䅡杁䝁䅫䅤穂䍁䅁督ㅂ䝁䅉督灂䝁䅑兡桂䡁䅉兡求䡁䅍䅌杁䝁䄸睤畂䡁䅍䅉桂䝁䄴䅚杁䝁䄸䅣求䡁䅉兙あ䝁䅕督杁䝁䅍兙穂䝁䅫杢療䍁䅷䅉潂䝁䄸䅤求䝁䅷䅌杁䝁䅅杢歂䍁䅁党畂䡁䅑党祂䡁䅑兙灂䝁䄴兢求䝁䄴䅤杁䡁䅉党穂䝁䄸杣あ䡁䅍䅉灂䝁䄴䅉あ䝁䅧党杁䙁䅕杢灂䡁䅑党歂䍁䅁睕あ䝁䅅䅤求䡁䅍䅉桂䝁䄴䅚杁䝁䅫杢あ䝁䅕杣畂䝁䅅䅤灂䝁䄸杢桂䝁䅷䅢㕂䍁䄴䅉啂䝁䅧党杁䝁䅍睢瑂䡁䅁兙畂䡁䅫䅉療䡁䅁党祂䝁䅅䅤求䡁䅍䅉あ䝁䅧杣療䡁䅕睚潂䍁䅁䅤潂䡁䅉党求䍁䅁督求䝁䅣兢求䝁䄴䅤穂䑁䅯䅉䵂䝁䅅督杁䙁䅙党湂䝁䅅督杁䙁䅍䅤祂䝁䅫䅣杁䙁䅉党穂䝁䄸杣あ䡁䅍䅌杁䙁䅉党湂䝁䅫睢畂䝁䅅䅢杁䕁䄸䅣求䡁䅉兙あ䝁䅫睢畂䡁䅍䅌杁䝁䅅杢歂䍁䅁兔䡂䕁䄰䅉䑂䝁䅧兡畂䝁䅅杌杁䕁䅫䅤穂䍁䅁睙桂䡁䅍兡畂䝁䄸䅉祂䝁䅕督療䡁䅉䅤穂䍁䅁睢浂䝁䅙党祂䍁䅁睚桂䝁䄰兡畂䝁䅣䅌杁䝁䅧睢あ䝁䅕䅢獁䍁䅁睙療䝁䄴杤求䝁䄴䅤灂䝁䄸杢獁䍁䅁䅚灂䝁䄴兡畂䝁䅣䅌杁䝁䅕杢あ䝁䅕杣あ䝁䅅兡畂䝁䄰党畂䡁䅑䅌杁䡁䅉党あ䝁䅅兡獂䍁䅷䅉桂䝁䄴䅚杁䝁䄸䅤潂䝁䅕杣杁䡁䅉党穂䝁䄸杣あ䍁䅁兙瑂䝁䅕杢灂䡁䅑兡求䡁䅍杌杁䙁䅑䅡求䍁䅁睙療䝁䄰䅣桂䝁䄴入婁䡉䅍䅉橂䝁䅅督灂䝁䄴睢杁䝁䄸䅣求䡁䅉兙あ䝁䅫睢畂䡁䅍䅉灂䝁䄴睙獂䡁䅕䅚求䍁䅁督獂䝁䄸䅤穂䍁䅁兙畂䝁䅑䅉あ䝁䅅杙獂䝁䅕䅉湂䝁䅅兢求䡁䅍䅌杁䝁䅅督杁䡁䅣党獂䝁䅷䅉桂䡁䅍䅉療䝁䄴䅢灂䝁䄴党杁䡁䅍䅣療䡁䅉䅤穂䍁䅁杙求䡁䅑䅤灂䝁䄴睚杁䝁䅅杢歂䍁䅁兡䡂䝁䅅兢灂䝁䄴睚杁䡁䅑䅡祂䝁䄸兤湂䝁䅧䅉䍂䝁䅕䅤乂䕁䅣兔畁䍁䅁兓あ䡁䅍䅉橂䡁䅕督あ䝁䄸兢求䡁䅉督杁䝁䅫杢橂䝁䅷兤歂䝁䅕䅉睂䡁䅉党瑂䝁䅫兤瑂䍁䅁睚桂䝁䄰兡畂䝁䅣䅉橂䡁䅕督あ䝁䄸兢求䡁䅉督㝁䍁䅁䅢求䝁䅫督ㅂ䡁䅉党杁䝁䅅杢歂䍁䅁睤潂䝁䄸䅢求䡁䅍兙獂䝁䅕䅉あ䡁䅉兙㉂䝁䅕䅢杁䝁䅍兤穂䡁䅑睢瑂䝁䅕杣穂䑁䅳䅉楂䡁䅕督灂䝁䄴党穂䡁䅍䅉あ䡁䅉兙㉂䝁䅕䅢求䡁䅉督㝁䍁䅁兙畂䝁䅑䅉湂䡁䅉睢ㅂ䡁䅁䅉橂䡁䅕督あ䝁䄸兢求䡁䅉督獁䍁䅁兡畂䝁䅍䅢ㅂ䝁䅑兡畂䝁䅣䅉橂䝁䄸杢㉂䝁䅕杢あ䝁䅫睢畂䡁䅍䅌杁䡁䅑杣桂䝁䅑党杁䝁䅅督穂䝁䄸睙灂䝁䅅䅤灂䝁䄸杢穂䍁䅷䅉桂䝁䄴䅚杁䡁䅍兢桂䝁䅷䅢杁䝁䄰党求䡁䅑兡畂䝁䅣督畁䍁䅁䅖潂䝁䅕䅉橂䝁䄸兢睂䝁䅅杢㕂䍁䅁睤桂䡁䅍䅉浂䝁䄸杣瑂䝁䅕杣獂䡁䅫䅉牂䝁䄴睢㍂䝁䄴䅉桂䡁䅍䅉乂䕁䅣兔杁䕁䄰兓卂䕁䅅睒䙂䍁䅁兙畂䝁䅑䅉橂䝁䅧兙畂䝁䅣党歂䍁䅁兡あ䡁䅍䅉畂䝁䅅兢求䍁䅁䅤療䍁䅁兔䡂䕁䄰䅉卂䝁䅕督療䡁䅉䅤穂䍁䅁兓畂䡁䅑党祂䝁䄴兙あ䝁䅫睢畂䝁䅅䅢杁䝁䅫杢杁䕁䅯兤畂䝁䅕䅉祁䑁䅁免睁䍁䄴䅉乂䕁䅣兔杁䙁䅉党穂䝁䄸杣あ䡁䅍䅉䩂䝁䄴䅤求䡁䅉杢桂䡁䅑兡療䝁䄴兙獂䍁䅁睤桂䡁䅍䅉灂䝁䄴睙療䡁䅉䅣療䡁䅉兙あ䝁䅕䅚杁䝁䅫杢杁䑁䅅兏㑁䑁䅙䅉桂䝁䄴䅚杁䝁䅫督杁䝁䅉兙穂䝁䅕䅚杁䝁䅫杢杁䕁䅷兙穂䍁䅁杖求䝁䅣兙穂䍁䅷䅉佂䝁䅕杤桂䝁䅑兙畁䅁䅁硱䅣䍁乙䅁乂䕁䅣䅕杁䕁䅫杢湂䡁䅉党歂䝁䅫党畂䡁䅑督獁䍁䅁兓畂䝁䅍杌獁䍁䅁䅤療䝁䅣党あ䝁䅧党祂䍁䅁睤灂䡁䅑䅡杁䝁䅫䅤穂䍁䅁督ㅂ䝁䅉督灂䝁䅑兡桂䡁䅉兡求䡁䅍䅌杁䝁䅕杢湂䝁䅅睚求䡁䅍䅉灂䝁䄴䅉あ䝁䅧党杁䡁䅁杣療䝁䅑兤橂䡁䅑兡療䝁䄴䅉桂䝁䄴䅚杁䡁䅍兤睂䡁䅁䅢㕂䍁䅁睢浂䍁䅁䅚灂䡁䅍䅤灂䝁䅷䅢求䝁䅑䅉穂䡁䅁兡祂䝁䅫䅤穂䍁䅷䅉楂䡁䅉兙畂䝁䅑党歂䍁䅁督睂䝁䅫杣灂䡁䅑督獁䍁䅁兙畂䝁䅑䅉浂䝁䄸睢歂䍁䅁兡畂䝁䅣杣求䝁䅑兡求䝁䄴䅤穂䍁䅁兡畂䍁䅁䅤潂䝁䅕䅉噂䝁䄴兡あ䝁䅕䅚杁䙁䅍䅤桂䡁䅑党穂䍁䅁兙畂䝁䅑䅉灂䝁䄴䅤求䡁䅉杢桂䡁䅑兡療䝁䄴兙獂䝁䅷入畁䍁䅁䅖潂䝁䅕䅉橂䝁䄸兢睂䝁䅅杢㕂䍁䅁睢睂䝁䅕杣桂䡁䅑党穂䍁䅁䅤潂䡁䅉睢ㅂ䝁䅣䅡杁䡁䅑䅡祂䝁䅕党杁䡁䅍党湂䝁䄰党畂䡁䅑督㙁䍁䅁䅒灂䡁䅍䅤灂䝁䅷䅢求䡁䅉入杁䙁䅍睢獂䡁䅕䅤灂䝁䄸杢穂䑁䅳䅉䍂䡁䅉兙畂䝁䅑党歂䍁䅁睕睂䝁䅫杣灂䡁䅑督㝁䍁䅁兙畂䝁䅑䅉䩂䝁䄴睚祂䝁䅕䅚灂䝁䅕杢あ䍁䅁睕療䝁䅷兤あ䝁䅫睢畂䡁䅍杌杁䙁䅑䅡求䍁䅁䅒灂䡁䅍䅤灂䝁䅷䅢求䡁䅉入杁䙁䅍睢獂䡁䅕䅤灂䝁䄸杢穂䍁䅁督求䝁䅣兢求䝁䄴䅤杁䡁䅁杣療䡁䅙兡歂䝁䅕督杁䝁䅙睢療䝁䅑䅉湂䡁䅉兙歂䝁䅕䅉桂䝁䅷睙療䝁䅧睢獂䍁䅁杚療䡁䅉䅉楂䝁䅕杤求䡁䅉兙湂䝁䅕䅉桂䡁䅁䅣獂䝁䅫睙桂䡁䅑兡療䝁䄴督杁䡁䅑䅡桂䡁䅑䅉灂䝁䄴睙獂䡁䅕䅚求䍁䅁杙療䡁䅕杣楂䝁䄸杢獁䍁䅁杣㕂䝁䅕䅌杁䡁䅣䅡灂䡁䅍睡求䡁䅫督獁䍁䅁兙穂䍁䅁睤求䝁䅷䅢杁䝁䅅督杁䝁䅣杣桂䝁䅫杢杁䝁䄴党ㅂ䡁䅑杣桂䝁䅷䅉穂䡁䅁兡祂䝁䅫䅤穂䍁䅷䅉灂䝁䄴睙獂䡁䅕䅚求䍁䅁杤療䝁䅑睡桂䍁䅁兙畂䝁䅑䅉湂䝁䅫杢㝁䍁䅁兙畂䝁䅑䅉浂䝁䄸睢歂䍁䄰睚祂䝁䅅䅚求䍁䅁兡畂䝁䅑兤穂䡁䅑杣灂䝁䅅䅢杁䝁䅅䅢橂䝁䄸䅡療䝁䅷䅌杁䡁䅣䅡灂䝁䅍䅡杁䝁䅫督杁䡁䅕督求䝁䅑䅉桂䡁䅍䅉桂䝁䄴䅉灂䝁䄴睚祂䝁䅕䅚灂䝁䅕杢あ䍁䅁兡畂䍁䅁杚療䝁䄸䅚杁䡁䅁杣療䝁䅑兤橂䡁䅑督獁䍁䅁䅣求䡁䅉督療䝁䄴兙獂䍁䅁睙桂䡁䅉党杁䡁䅁杣療䝁䅑兤橂䡁䅑督獁䍁䅁睙獂䝁䅕兙畂䝁䅫杢湂䍁䅁督療䝁䅷兤あ䝁䅫睢畂䡁䅍䅌杁䡁䅁䅡桂䡁䅉兢桂䝁䅍党ㅂ䡁䅑兡橂䝁䅅䅢穂䍁䅷䅉桂䝁䄴䅚杁䡁䅙兙祂䝁䅫睢ㅂ䡁䅍䅉療䡁䅑䅡求䡁䅉䅉睂䡁䅉睢歂䡁䅕睙あ䡁䅍杌杁䙁䅑䅡灂䡁䅍䅉穂䝁䅕睚瑂䝁䅕杢あ䍁䅁兙獂䡁䅍睢杁䝁䄸杚浂䝁䅕杣穂䍁䅁䅚灂䡁䅍䅤灂䝁䅷䅢求䡁䅉入杁䝁䅍睢瑁䡁䅁杣療䝁䅑兤橂䡁䅑督獁䍁䅁督ㅂ䝁䅍䅡杁䝁䅅督杁䝁䅑杣灂䝁䅕䅚杁䝁䅑兡穂䡁䅑兡獂䝁䅷党祂䡁䅍升杁䝁䅣杣桂䝁䅫杢獁䍁䅁杚ㅂ䝁䅕䅢瑁䝁䅣杣桂䝁䅑党杁䝁䅅䅢橂䝁䄸䅡療䝁䅷䅉浂䝁䄸杣杁䝁䅉䅢求䝁䄴䅚灂䝁䄴睚杁䡁䅣兡あ䝁䅧䅉湂䝁䅅督療䝁䅷兡畂䝁䅕䅌杁䝁䅅杢歂䍁䅁睙療䡁䅉杢杁䝁䄸兡獂䑁䅳䅉桂䝁䄴䅚杁䡁䅁杣療䡁䅙兡歂䝁䅕督杁䡁䅣兙祂䝁䅕䅡療䡁䅕督求䍁䅁督求䡁䅉杤灂䝁䅍党穂䍁䅷䅉灂䝁䄴睙獂䡁䅕䅚灂䝁䄴睚杁䝁䅉兙祂䡁䅉党獂䍁䅁䅣ㅂ䡁䅑䅉桂䡁䅣兙㕂䍁䅷䅉楂䝁䅅杣祂䝁䅕䅢杁䡁䅍䅤療䡁䅉兙湂䝁䅕䅌杁䝁䅅杢歂䍁䅁杙桂䡁䅉杣求䝁䅷䅉祂䝁䅕䅤祂䝁䅫党㉂䝁䅅䅢杁䡁䅍党祂䡁䅙兡橂䝁䅕督獁䍁䅁兙穂䍁䅁睤求䝁䅷䅢杁䝁䅅督杁䝁䅉䅢求䝁䄴䅚灂䝁䄴睚杁䡁䅍党祂䡁䅙兡橂䝁䅕督畁䍁䅁䅖潂䝁䅕䅉䍂䡁䅉兙畂䝁䅑党歂䍁䅁睕睂䝁䅫杣灂䡁䅑督杁䡁䅍党湂䝁䄰党畂䡁䅑䅉睂䡁䅉睢㉂䝁䅫䅚求䡁䅍䅉睂䡁䅉党瑂䝁䅫兤瑂䍁䅁䅣獂䡁䅕督獁䍁䅁兤獂䡁䅑杣桂䍁䄰䅣祂䝁䅕兢灂䡁䅕兢獁䍁䅁督ㅂ䡁䅁党祂䍁䅁䅣祂䝁䅕兢灂䡁䅕兢獁䍁䅁䅣祂䝁䅕兢灂䡁䅕兢獁䍁䅁兢灂䝁䅑䅌杁䝁䅅杢歂䍁䅁杤桂䝁䅷兤求䍁䅁杙祂䝁䅅杢歂䝁䅕䅚杁䝁䅑兡穂䡁䅑兡獂䝁䅷党歂䍁䅁督睂䝁䅫杣灂䡁䅑督獁䍁䅁兙穂䍁䅁睤求䝁䅷䅢杁䝁䅅督杁䡁䅁杣灂䡁䅙兙あ䝁䅕䅉獂䝁䅅杙求䝁䅷䅉睂䡁䅉睢歂䡁䅕睙あ䡁䅍杌杁䙁䅑䅡求䍁䅁兓畂䝁䅣杣求䝁䅑兡求䝁䄴䅤杁䙁䅍睢獂䡁䅕䅤灂䝁䄸杢穂䍁䅁督求䝁䅣兢求䝁䄴䅤杁䡁䅁杣療䡁䅙兡歂䝁䅕督杁䡁䅍䅣求䝁䅍兡桂䝁䅷䅤㕂䍁䅁睤潂䝁䅕兙あ䍁䅁督あ䝁䅅杣橂䝁䅧党穂䍁䅁杚療䡁䅉䅉浂䝁䄸睢歂䍁䅁兙睂䡁䅁䅢灂䝁䅍兙あ䝁䅫睢畂䡁䅍䅉ㅂ䝁䄴䅚求䡁䅉䅉あ䝁䅧党杁䕁䅙兡楂䝁䅕杣穂䡁䅫兢獁䍁䅁杕求䡁䅍兡穂䡁䅑兙畂䡁䅑䅉呂䡁䅑兙祂䝁䅍䅡杁䡁䅍党祂䝁䅫党穂䍁䅷䅉桂䝁䄴䅚杁䕁䅙兡楂䝁䅕杣卂䝁䅫䅤求䍁䅁杕塂䍁䅁杕求䡁䅍兡穂䡁䅑兙畂䡁䅑䅉呂䡁䅑兙祂䝁䅍䅡杁䝁䄴兙瑂䝁䅕督㝁䍁䅁督睂䝁䅕睙灂䝁䅅䅢あ䡁䅫䅉㍂䝁䅧党桂䡁䅑䅉睂䡁䅉睢あ䝁䅕兡畂䡁䅍䅉浂䝁䄸杣杁䝁䅙睢療䝁䅑䅉桂䡁䅁䅣獂䝁䅫睙桂䡁䅑兡療䝁䄴督杁䡁䅕杢歂䝁䅕杣杁䡁䅑䅡求䍁䅁兑祂䝁䅫督求䍁䅁兙畂䝁䅑䅉兂䡁䅉睢あ䝁䅕杣祂䝁䅅䅉畂䝁䅅兢求䡁䅍睏杁䝁䅣䅢ㅂ䡁䅑党畂䍁䄰杚祂䝁䅕党杁䡁䅑党㑂䡁䅑兤祂䝁䅕䅚杁䡁䅁党桂䍁䅁䅣祂䝁䄸䅤求䝁䅫杢穂䑁䅳䅉橂䝁䄸兢瑂䝁䄸䅚灂䡁䅑入杁䡁䅣䅡求䝁䅅䅤杁䡁䅍䅤桂䡁䅉睙潂䍁䅁杚療䡁䅉䅉浂䝁䄸睢歂䍁䅁兙畂䝁䅑䅉畂䝁䄸杢瑁䝁䅙睢療䝁䅑䅉桂䡁䅁䅣獂䝁䅫睙桂䡁䅑兡療䝁䄴督㝁䍁䅁兙畂䝁䅑䅉橂䝁䄸兢瑂䝁䄸䅚灂䡁䅑入杁䡁䅣䅡求䝁䅅䅤杁䡁䅁杣療䡁䅑党灂䝁䄴督畁䍁䅁兓あ䍁䅁督求䝁䅷䅢穂䍁䅁兡あ䡁䅍䅉睂䡁䅉睢歂䡁䅕睙あ䡁䅍䅉歂䝁䅫杣求䝁䅍䅤獂䡁䅫䅉療䡁䅉䅉あ䝁䅧杣療䡁䅕睚潂䍁䅁䅚灂䡁䅍䅤祂䝁䅫杙ㅂ䡁䅑睢祂䡁䅍䅉あ䝁䄸䅉瑂䝁䅅杢ㅂ䝁䅙兙橂䡁䅑兤祂䝁䅕杣穂䍁䅁兙畂䝁䅑䅉睂䡁䅉睢橂䝁䅕督穂䝁䄸杣穂䍁䅁睢浂䍁䅁杚灂䝁䄴兡穂䝁䅧党歂䍁䅁䅣桂䝁䅍睡桂䝁䅣党歂䍁䅁睚療䝁䄸䅚穂䍁䅁睢祂䍁䅁䅤療䍁䅁杙桂䝁䅳党祂䝁䅫党穂䍁䄴䅉啂䝁䅧党杁䝁䅍睢瑂䡁䅁兙畂䡁䅫䅉㍂䝁䅅督杁䝁䅙睢ㅂ䝁䄴䅚求䝁䅑䅉灂䝁䄴䅉硁䑁䅫䅎硁䍁䅁兙畂䝁䅑䅉灂䡁䅍䅉楂䝁䅅督求䝁䅑䅉灂䝁䄴䅉䉂䡁䅑睙潂䝁䅫督療䝁䄴䅌杁䕁䅳兙畂䡁䅍兙穂䍁䄴䅁扁杆䅁䅃䅁䕁䄰䅓䱂䅁䅁兯䅉䙁䄴䅁乂䕁䅧党桂䝁䅷䅤潂䑁䅳䅉䉂䡁䅍督灂䡁䅍䅤求䝁䅑䅉䵂䝁䅫杤灂䝁䄴睚㝁䍁䅁兒畂䝁䅑兌療䝁䅙兌䵂䝁䅫杚求䍁䅁䅕獂䝁䅅杢畂䝁䅫杢湂䅁䅁䅪䄰䡁䅑䅁乂䕁䅧党桂䝁䅷䅤潂䑁䅳䅉䙂䍁䄰䅢求䝁䅅杣畂䝁䅫杢湂䑁䅳䅉啂䝁䅕兙瑂䍁䅁睑療䝁䅷䅢桂䝁䅉睢祂䝁䅅䅤灂䝁䄸杢㝁䍁䅁䅒灂䝁䅣兡あ䝁䅅䅢杁䙁䅣党獂䝁䅷杢求䡁䅍督䅁䵁䠴䅁㉁䅁䅁兔䥂䝁䅕兙獂䡁䅑䅡㝁䍁䅁兒瑂䡁䅁䅢療䡁䅫党求䍁䅁村求䝁䄴党浂䝁䅫䅤穂䅁䅁睑䅫䥁䅯䅁乂䕁䅧党桂䝁䅷䅤潂䑁䅳䅉兂䝁䅅睙牂䝁䅅睚灂䝁䄴睚杁䙁䅍党祂䡁䅙兡橂䝁䅕督㝁䍁䅁杔ㅂ䡁䅑杣桂䝁䅍党ㅂ䡁䅑兡橂䝁䅅䅢㝁䍁䅁䅕桂䝁䅫杢杁䕁䄰兙畂䝁䅅睚求䝁䄰党畂䡁䅑睏杁䙁䅍兤祂䝁䅣党祂䡁䅫䅁獃睃䅁杨䅁䕁䄰䅓求䝁䅅䅢あ䝁䅧睏杁䙁䅁杣求䝁䅑兡橂䡁䅑兡㉂䝁䅕䅉䉂䝁䄴兙獂䡁䅫䅤灂䝁䅍督㝁䍁䅁睑ㅂ䡁䅍䅤療䝁䄰党祂䍁䅁兑畂䝁䅅䅢㕂䡁䅑兡橂䡁䅍睏杁䕁䄸兤あ䡁䅁兙あ䝁䅫党畂䡁䅑䅉䑂䝁䅅杣求䅁䅁杫䅫䥁䅉䅁乂䕁䅧党桂䝁䅷䅤潂䑁䅳䅉兂䡁䅉党歂䝁䅫睙あ䝁䅫杤求䍁䅁兑畂䝁䅅䅢㕂䡁䅑兡橂䡁䅍睏杁䕁䄸兤あ䡁䅁兙あ䝁䅫党畂䡁䅑䅉䑂䝁䅅杣求䑁䅳䅉䑂䝁䅧杣療䝁䄴兡橂䍁䅁䅒灂䡁䅍党桂䡁䅍党穂䅁䅁杳䅯䅁䅧䅁乂䕁䅳睑䅁䕁䍙䅁⭂䅄䅁兔䱂䙁䅍䅉䩂䝁䄴督あ䡁䅉兤瑂䝁䅕杢あ䡁䅍䅌杁䕁䅫杢橂䍁䄴䅉睂䡁䅉睢㉂䝁䅫䅚求䡁䅍䅉浂䝁䄸兤畂䝁䅑兙あ䝁䅫睢畂䝁䅅䅢杁䡁䅑党橂䝁䅧杢療䝁䅷睢湂䡁䅫䅉穂䝁䄸䅢ㅂ䡁䅑兡療䝁䄴督杁䡁䅑睢杁䡁䅍党瑂䝁䅫睙療䝁䄴䅚ㅂ䝁䅍䅤療䡁䅉䅉瑂䝁䅅杢ㅂ䝁䅙兙橂䡁䅑兤祂䝁䅫杢湂䍁䅷䅉求䝁䅷党橂䡁䅑杣療䝁䄴兡橂䡁䅍䅉桂䝁䄴䅚杁䡁䅁兙橂䝁䅳兙湂䝁䅫杢湂䍁䅷䅉桂䝁䄴䅚杁䡁䅍䅣求䝁䅍兡桂䝁䅷䅤㕂䍁䅁兡畂䝁䅑兤穂䡁䅑杣灂䝁䅅䅢杁䝁䅅䅣睂䝁䅷兡橂䝁䅅䅤灂䝁䄸杢穂䍁䅁兡畂䍁䅁䅤潂䝁䅕䅉噂䝁䄴兡あ䝁䅕䅚杁䙁䅍䅤桂䡁䅑党穂䍁䅷䅉䡂䝁䅕杣瑂䝁䅅杢㕂䍁䅷䅉䑂䝁䅧兡畂䝁䅅䅌杁䙁䅍睢ㅂ䡁䅑䅡杁䕁䅳睢祂䝁䅕兙獁䍁䅁兙畂䝁䅑䅉灂䝁䄴䅤求䡁䅉杢桂䡁䅑兡療䝁䄴兙獂䝁䅷入畁䍁䅁兓あ䍁䅁睢睂䝁䅕杣桂䡁䅑党穂䍁䅁䅤潂䡁䅉睢ㅂ䝁䅣䅡杁䙁䅙兙橂䡁䅕兤瑂䍁䅁睕療䝁䅷兤あ䝁䅫睢畂䡁䅍䅉䕂䝁䅫杤灂䡁䅍兡療䝁䄴䅉潁䙁䅙睕䕂䍁䅫䅌杁䙁䅁䅡療䡁䅑睢畂䝁䅫睙穂䍁䅁睕療䝁䅷兤あ䝁䅫睢畂䡁䅍䅉䕂䝁䅫杤灂䡁䅍兡療䝁䄴䅉潁䙁䅁睕䕂䍁䅫䅌杁䝁䅅杢歂䍁䅁兔桂䡁䅑党祂䝁䅫兙獂䍁䅁睕療䝁䅷兤あ䝁䅫睢畂䡁䅍䅉䕂䝁䅫杤灂䡁䅍兡療䝁䄴䅉潁䕁䄰睕䕂䍁䅫䅉穂䝁䅕睚瑂䝁䅕杢あ䡁䅍杌杁䙁䅑䅡求䍁䅁杖呂䕁䅑䅉穂䝁䅕睚瑂䝁䅕杢あ䍁䅁䅣祂䝁䄸杤灂䝁䅑党穂䍁䅁杚療䡁䅕杢歂䝁䅅䅤灂䝁䄸杢桂䝁䅷䅉あ䝁䅕睙潂䝁䄴睢獂䝁䄸睚㕂䍁䅁督療䝁䅷兤あ䝁䅫睢畂䡁䅍䅌杁䝁䅫杢橂䝁䅷兤歂䝁䅫杢湂䍁䅁䅣祂䝁䅕督穂䡁䅕杣求䍁䅁兢求䝁䅅督ㅂ䡁䅉党瑂䝁䅕杢あ䍁䅁兙畂䝁䅑䅉橂䝁䄸杢あ䡁䅉睢獂䍁䅷䅉浂䝁䅷睢㍂䍁䅁兢求䝁䅅督ㅂ䡁䅉党瑂䝁䅕杢あ䍁䅁兙畂䝁䅑䅉橂䝁䄸杢あ䡁䅉睢獂䍁䅷䅉湂䝁䅅督杁䝁䅅杢歂䍁䅁杤桂䡁䅁睢祂䍁䅁䅚求䝁䅷兡㉂䝁䅕杣㕂䍁䅷䅉湂䝁䅅督杁䝁䅍睢瑂䡁䅁睢穂䝁䅫䅤灂䝁䄸杢杁</t>
  </si>
  <si>
    <t>䝁䅅杢桂䝁䅷入穂䝁䅫督獁䍁䅁党獂䝁䅕睙あ䡁䅉睢畂䝁䅫睙杁䝁䅍睢畂䡁䅑杣療䝁䅷䅉あ䝁䅕睙潂䝁䄴睢獂䝁䄸睚㕂䍁䅷䅉祂䝁䅕兙橂䡁䅑兡㉂䝁䅕䅉湂䝁䅅督杁䝁䅣党畂䝁䅕杣桂䡁䅑兡療䝁䄴䅉桂䝁䄴䅚杁䝁䅑党獂䝁䅫杤求䡁䅉入獁䍁䅁䅣療䡁䅣党祂䍁䅁睚求䝁䄴党祂䝁䅅䅤灂䝁䄸杢杁䝁䅅杢歂䍁䅁䅚求䝁䅷兡㉂䝁䅕杣㕂䍁䅷䅉桂䝁䄴䅚杁䡁䅙兙橂䡁䅕兤瑂䍁䅁䅤求䝁䅍䅡畂䝁䄸䅢療䝁䅣入畁䍁䅁䅖潂䝁䅕䅉兂䙁䅍䅒杁䡁䅍党湂䝁䄰党畂䡁䅑䅉療䝁䅙杚求䡁䅉督杁䡁䅉兙畂䝁䅣党杁䝁䄸杚杁䡁䅍睢獂䡁䅕䅤灂䝁䄸杢穂䍁䅷䅉㍂䝁䅧兡橂䝁䅧䅉灂䝁䄴睙獂䡁䅕䅚求䍁䅁䅢桂䡁䅍党祂䡁䅍䅌杁䝁䅉党桂䝁䄰䅉瑂䝁䅕兙穂䡁䅕杣求䝁䄰党畂䡁䅑䅉桂䝁䄴䅚杁䡁䅁杣療䝁䅙兡獂䝁䅫杢湂䍁䅷䅉睂䡁䅉党橂䝁䅫督灂䝁䄸杢杁䝁䄰睢あ䝁䅫睢畂䍁䅁睙療䝁䄴䅤祂䝁䄸䅢獁䍁䅁杤灂䝁䅉杣桂䡁䅑兡療䝁䄴䅉灂䡁䅍睢獂䝁䅅䅤灂䝁䄸杢杁䡁䅍入穂䡁䅑党瑂䡁䅍䅌杁䡁䅁䅡療䡁䅑睢畂䝁䅫睙穂䍁䅁兡畂䡁䅍䅤祂䡁䅕兢求䝁䄴䅤穂䍁䅷䅉あ䝁䅕兢睂䝁䅕杣桂䡁䅑兤祂䝁䅕䅉穂䝁䅕杢穂䝁䅫杢湂䍁䅷䅉療䡁䅁䅤療䍁䄰兢求䝁䅍䅡桂䝁䄴兡橂䝁䅅䅢杁䝁䅍睢瑂䡁䅁睢畂䝁䅕杢あ䡁䅍䅌杁䝁䄸䅣あ䝁䅫睙桂䝁䅷䅉求䝁䅷党瑂䝁䅕杢あ䡁䅍䅌杁䡁䅍入穂䡁䅑党瑂䡁䅍䅉浂䝁䄸杣杁䝁䅙䅢求䡁䅧兡楂䝁䅷党杁䙁䅁睑䍂䍁䅁䅢桂䡁䅍党祂䍁䅁䅣祂䝁䄸睙求䡁䅍督灂䝁䄴睚獁䍁䅁兙畂䝁䅑䅉獂䝁䅅督求䡁䅉兌楂䝁䅅督求䝁䅑䅉穂䡁䅫督あ䝁䅕兢穂䍁䅷䅉桂䡁䅍䅉㍂䝁䅕䅢獂䍁䅁兙穂䍁䅁䅡灂䝁䅣䅡杁䝁䅑党畂䡁䅍兡あ䡁䅫䅉灂䝁䄴䅤求䡁䅉睙療䝁䄴杢求䝁䅍䅤杁䙁䅁睑䍂䍁䅁兙畂䝁䅑䅉睂䝁䅅睙牂䝁䅅睚求䍁䅁兢桂䝁䄴兤浂䝁䅅睙あ䡁䅕杣灂䝁䄴睚畁䍁䅁䅖潂䝁䅕䅉乂䙁䅍䅒杁䡁䅍党湂䝁䄰党畂䡁䅑䅉歂䝁䅕杤求䝁䅷睢睂䡁䅍䅌杁䡁䅁杣療䝁䅍党穂䡁䅍䅌杁䝁䅅杢歂䍁䅁兢桂䝁䄴兤浂䝁䅅睙あ䡁䅕杣求䡁䅍䅉あ䝁䅕睙潂䝁䄴睢獂䝁䄸睚灂䝁䅕督杁䝁䅍睢瑂䡁䅁杣灂䡁䅍兡畂䝁䅣䅉桂䝁䅑杤桂䝁䄴睙求䝁䅑䅉穂䡁䅕杣浂䝁䅅睙求䍁䅁兢療䝁䅑兡浂䝁䅫睙桂䡁䅑兡療䝁䄴䅌杁䝁䅕䅢求䝁䅍䅤祂䝁䄸䅢求䡁䅍督杁䝁䅅杢歂䍁䅁党獂䝁䅕睙あ䡁䅉睢獂䡁䅫䅤灂䝁䅍䅉睂䝁䅷兙あ䝁䅫杢湂䍁䅷䅉桂䝁䄴䅚杁䡁䅍兤祂䝁䅙兙橂䝁䅕䅉浂䝁䅫杢灂䡁䅍䅡灂䝁䄴睚杁䝁䅙睢祂䍁䅁睙潂䝁䅕兢灂䡁䅍䅤祂䡁䅫䅌杁䝁䅕兣ㅂ䝁䅫䅣瑂䝁䅕杢あ䍁䅷䅉穂䝁䄸杚あ䡁䅣兙祂䝁䅕䅌杁䝁䅅杢歂䍁䅁督求䡁䅉杤灂䝁䅍党穂䍁䅁兢桂䡁䅉睡求䡁䅑督獁䍁䅁兙穂䍁䅁睤求䝁䅷䅢杁䝁䅅督杁䝁䅧兡湂䝁䅧兌あ䝁䅕睙潂䝁䄴睢獂䝁䄸睚㕂䍁䅁兙睂䡁䅁䅢灂䝁䅍兙あ䝁䅫睢畂䡁䅍杌杁䕁䅫杢杁䝁䅅䅚歂䝁䅫䅤灂䝁䄸杢獁䍁䅁䅤潂䝁䅕䅉橂䝁䄸兢睂䝁䅅杢㕂䍁䅁督求䝁䅷䅢穂䍁䅁兡あ䡁䅍䅉睂䡁䅉睢歂䡁䅕睙あ䡁䅍䅉桂䝁䄴䅚杁䡁䅍党祂䡁䅙兡橂䝁䅕督杁䡁䅑䅡祂䝁䄸兤湂䝁䅧䅉歂䝁䅫杣求䝁䅍䅤杁䡁䅍兙獂䝁䅕督獁䍁䅁杢求䡁䅑睤療䡁䅉睡杁䝁䄸杚杁䝁䅫杢歂䝁䅕䅣求䝁䄴䅚求䝁䄴䅤杁䝁䅑兡穂䡁䅑杣灂䝁䅉兤あ䝁䄸杣穂䍁䅷䅉桂䝁䄴䅚杁䡁䅍兙獂䝁䅕督杁䡁䅉党睂䡁䅉党穂䝁䅕杢あ䝁䅅䅤灂䡁䅙党穂䍁䅷䅉桂䡁䅍䅉㍂䝁䅕䅢獂䍁䅁兙穂䍁䅁睤求䝁䅉督灂䡁䅑党穂䍁䅷䅉灂䝁䄴睙獂䡁䅕䅚灂䝁䄴睚杁䡁䅁杣療䝁䅑兤橂䡁䅑䅉橂䝁䅅䅤桂䝁䅷睢湂䡁䅍杌杁䙁䅑䅡求䍁䅁睙療䝁䄰䅣桂䝁䄴入杁䡁䅣兙穂䍁䅁兡畂䝁䅍睢祂䡁䅁睢祂䝁䅅䅤求䝁䅑䅉灂䝁䄴䅉硁䑁䅫李硁䍁䅁兙畂䝁䅑䅉灂䡁䅍䅉潂䝁䅕兙歂䡁䅅兤桂䡁䅉䅤求䡁䅉党歂䍁䅁兡畂䍁䅁兑畂䝁䅑睢㉂䝁䅕杣獁䍁䅁兔桂䡁䅍督桂䝁䅍䅡ㅂ䡁䅍党あ䡁䅑督畁䅁䅁剳䅣䅁䅯䅁乂䕁䅳䅖奂䅁䅁兪䅉䅁䅧䅁乂䕁䅷兔䅁䙁䍅䅁䥁䅁䅁兔乂䕁䅍䅁煃睁䅁䅃䅁䕁䄰兔乂䅁䅁䅁䅉䅁䅯䅁乂䕁䄴睕啂䅁䅁典䅉䅁䅙䅁乂䕁䄸䅁牃杁䅁䅃䅁䕁䄰睔䥂䅁䅁入䅍䅁䅧䅁乂䕁䄸睕䅁䱁䐰䅁⭂睁䅁兔兂䍁䅁兔桂䡁䅑党祂䝁䅫兙獂䡁䅍䅉䑂䝁䄸杣睂䍁䄴䅌杁䡁䅑睢湂䝁䅕䅤潂䝁䅕杣杁䡁䅣兡あ䝁䅧䅉灂䡁䅑督杁䡁䅍兤楂䡁䅍兡歂䝁䅫兙祂䝁䅫党穂䍁䅷䅉睂䡁䅉睢歂䡁䅕睙求䡁䅍䅉祂䝁䅅杣求䍁䅁党桂䡁䅉䅤潂䍁䅁兢桂䡁䅑党祂䝁䅫兙獂䡁䅍杌杁䙁䅑䅡求䍁䅁睙療䝁䄰䅣桂䝁䄴入杁䝁䄸睤畂䡁䅍䅉桂䝁䄴䅚杁䝁䄸䅣求䡁䅉兙あ䝁䅕督杁䡁䅑䅡求䍁䅁兔療䡁䅕杢あ䝁䅅兡畂䍁䅁䅕桂䡁䅍督杁䙁䅉兙祂䝁䅕䅉䙂䝁䅅杣あ䝁䅧䅉瑂䝁䅫杢求䍁䅁兙畂䝁䅑䅉睂䡁䅉睢橂䝁䅕督穂䝁䅫杢湂䍁䅁杚桂䝁䅍兡獂䝁䅫䅤㕂䍁䅁兡畂䍁䅁杔療䡁䅉䅤潂䍁䅁兑瑂䝁䅕杣灂䝁䅍兙畁䍁䅁兓あ䍁䅁䅡療䝁䅷䅚穂䍁䅁䅤潂䝁䅕䅉瑂䝁䅫杢求䡁䅉兙獂䍁䅁杣灂䝁䅣䅡あ䡁䅍䅉あ䝁䄸䅉あ䝁䅧党杁䕁䄰睢ㅂ䝁䄴䅤桂䝁䅫杢杁䙁䅁兙穂䡁䅍䅉瑂䝁䅫杢求䍁䅁兙畂䝁䅑䅉穂䡁䅕杣祂䝁䄸兤畂䝁䅑兡畂䝁䅣䅉桂䡁䅉党桂䡁䅍䅌杁䝁䅅督杁䡁䅣党獂䝁䅷䅉桂䡁䅍䅉灂䝁䄴䅤求䝁䅷䅢求䝁䅍䅤ㅂ䝁䅅䅢杁䡁䅁杣療䡁䅁党祂䡁䅑入杁䡁䅉兡湂䝁䅧䅤穂䍁䅁杣求䝁䅷兙あ䝁䅕䅚杁䡁䅑睢杁䡁䅑䅡求䍁䅁䅣祂䝁䄸睙求䡁䅍督灂䝁䄴睚杁䝁䅅杢歂䍁䅁䅚求䡁䅙党獂䝁䄸䅣瑂䝁䅕杢あ䍁䅁睢浂䍁䅁杣桂䡁䅉党杁䝁䅕兙祂䡁䅑䅡杁䝁䄰兡畂䝁䅕杣桂䝁䅷督畁䍁䅁䅖潂䝁䅕䅉橂䝁䄸兢睂䝁䅅杢㕂䍁䅁睤桂䡁䅍䅉浂䝁䄸兤畂䝁䅑党歂䍁䅁兡畂䍁䅁杍睁䑁䅅睎杁䝁䅅杢歂䍁䅁兡穂䍁䅁䅡求䝁䅅䅚硂䡁䅕兙祂䡁䅑党祂䝁䅕䅚杁䝁䅫杢杁䕁䅷兙穂䍁䅁杖求䝁䅣兙穂䍁䅷䅉佂䝁䅕杤桂䝁䅑兙畁䅁䅁桷䅣䅁䅧䅁乂䙁䅁睑䅁䵁䑷䅁䭁䅁䅁兔兂䙁䅣杕䅁偁䍷䅁䥁䅁䅁兔卂䕁䅳䅁歄睁䅁权䅁䕁䄰杕佂䕁䅅䅁㝁杁䅁䅃䅁䕁䄰杕偂䅁䅁內䅍䅁䅙䅁乂䙁䅍䅁穃杁䅁䅔䅯䕁䄰睕䉂䍁䅁睕桂䝁䅙党あ䡁䅫䅉䩂䝁䄴睙療䡁䅉䅣療䡁䅉兙あ䝁䅕䅚杁䝁䅑党㉂䝁䅕䅢療䡁䅁督獁䍁䅁兢桂䝁䄴兤浂䝁䅅睙あ䡁䅕杣求䡁䅍䅌杁䝁䅅杢歂䍁䅁督ㅂ䡁䅁䅣獂䝁䅫党穂䍁䅁督桂䝁䅙党あ䡁䅫䅉睂䡁䅉睢歂䡁䅕睙あ䡁䅍䅉桂䝁䄴䅚杁䡁䅑党橂䝁䅧杢療䝁䅷睢湂䡁䅫䅉穂䝁䄸䅢ㅂ䡁䅑兡療䝁䄴督杁䡁䅑䅡桂䡁䅑䅉睂䡁䅉睢あ䝁䅕睙あ䍁䅁䅣求䝁䄸䅣獂䝁䅕䅉桂䝁䄴䅚杁䝁䅙兙橂䝁䅫䅢灂䡁䅑入杁䝁䅫杢浂䡁䅉兙穂䡁䅑杣ㅂ䝁䅍䅤ㅂ䡁䅉党穂䍁䅁兡畂䍁䅁䅤潂䝁䅕䅉浂䝁䅫杣求䍁䅁督求䡁䅉杤灂䝁䅍党獁䍁䅁党畂䝁䅕杣湂䡁䅫䅌杁䡁䅕䅤灂䝁䅷兡あ䡁䅫䅌杁䝁䅍睢畂䡁䅍䅤祂䡁䅕睙あ䝁䅫睢畂䍁䅷䅉桂䝁䄴䅚杁䝁䅫杢歂䡁䅕督あ䡁䅉兡桂䝁䅷䅉瑂䝁䅅杢ㅂ䝁䅙兙橂䡁䅑兤祂䝁䅫杢湂䍁䅁兙睂䡁䅁䅢灂䝁䅍兙あ䝁䅫睢畂䡁䅍䅌杁䝁䅅督杁䡁䅣党獂䝁䅷䅉桂䡁䅍䅉潂䝁䅕兙あ䝁䅫杢湂䍁䅷䅉㉂䝁䅕杢あ䝁䅫䅢桂䡁䅑兡療䝁䄴䅌杁䝁䅅兡祂䍁䅁睙療䝁䄴䅚灂䡁䅑兡療䝁䄴兡畂䝁䅣䅌杁䝁䅅杢歂䍁䅁杣求䝁䅙杣灂䝁䅣党祂䝁䅅䅤灂䝁䄸杢杁䝁䅫杢歂䡁䅕督あ䡁䅉兡求䡁䅍䅉㍂䝁䄸杣獂䝁䅑睤灂䝁䅑党畁䍁䅁䅖潂䝁䅕䅉橂䝁䄸兢睂䝁䅅杢㕂䉁杫督杁䝁䅍睢祂䝁䅕䅉睂䡁䅉睢歂䡁䅕睙あ䍁䅁睢浂䝁䅙党祂䝁䅫杢湂䡁䅍䅉灂䝁䄴睙獂䡁䅕䅚求䍁䅁杚灂䡁䅧党歂䍁䅁睚桂䡁䅍䅉桂䝁䄴䅚杁䝁䅙䅢桂䝁䄰党杁䝁䅑党あ䝁䅕睙あ䝁䅫睢畂䍁䅁督㕂䡁䅍䅤求䝁䄰督獁䍁䅁督ㅂ䝁䅍䅡杁䝁䅅督杁䝁䅣兙穂䍁䅁䅚求䡁䅑党橂䡁䅑兡療䝁䄴䅉瑂䝁䄸杢灂䡁䅑睢祂䝁䅫杢湂䍁䅁督㕂䡁䅍䅤求䝁䄰督獁䍁䅁兙畂䝁䅑䅉浂䝁䅷兙瑂䝁䅕䅉歂䝁䅕䅤求䝁䅍䅤療䡁䅉督杁䝁䅅杢歂䍁䅁睢睂䝁䅕杢瑁䡁䅁兙あ䝁䅧䅉灂䝁䄴杚祂䝁䅅杣求䝁䅑䅉湂䝁䅅督杁䝁䅑党あ䝁䅕睙あ䝁䄸杣穂䑁䅳䅉楂䡁䅉党桂䡁䅑䅡灂䝁䄴睚杁䝁䅅䅣睂䝁䅅杣桂䡁䅑兤穂䍁䅁䅣祂䝁䄸䅚ㅂ䝁䅍䅤穂䍁䅷䅉灂䝁䄴睙獂䡁䅕䅚灂䝁䄴睚杁䡁䅍党獂䝁䅙兌橂䝁䄸杢あ䝁䅅兡畂䝁䅕䅚杁䝁䅉杣求䝁䅅䅤潂䝁䅫杢湂䍁䅁兙睂䡁䅁兙祂䝁䅅䅤ㅂ䡁䅍睏杁䝁䅧兙畂䝁䅑兌潂䝁䅕䅢歂䍁䅁䅣療䡁䅉䅤桂䝁䅉䅢求䍁䅁睚桂䡁䅍䅉歂䝁䅕䅤求䝁䅍䅤灂䝁䄸杢杁䝁䅫杢穂䡁䅑杣ㅂ䝁䄰党畂䡁䅑督杁䡁䅑睢杁䝁䅑党あ䝁䅕睙あ䍁䅁䅤潂䝁䅕䅉睂䡁䅉党穂䝁䅕杢橂䝁䅕䅉療䡁䅉䅉桂䝁䅉督求䝁䄴睙求䍁䅁睢浂䍁䅁杤桂䡁䅉兡療䡁䅕督杁䝁䅣兙穂䝁䅕督杁䝁䅫杢杁䡁䅑䅡求䍁䅁兙灂䡁䅉睏杁䝁䅫杢歂䡁䅕督あ䡁䅉兡桂䝁䅷䅉潂䝁䅕兙歂䍁䅁䅣祂䝁䄸䅤求䝁䅍䅤灂䝁䄸杢杁䡁䅁杣療䝁䅑兤橂䡁䅑督㝁䍁䅁杚灂䡁䅉党浂䝁䅫睚潂䡁䅑党祂䍁䅁䅡求䝁䅷兢求䡁䅑督杁䝁䅅杢歂䍁䅁䅣祂䝁䄸䅤求䝁䅍䅤灂䡁䅙党杁䝁䅅䅣睂䝁䅅杣求䝁䅷睏杁䝁䅅杢歂䍁䅁杚桂䝁䅷䅢杁䡁䅁杣療䡁䅑党橂䡁䅑兡療䝁䄴䅉求䡁䅅兤灂䡁䅁兢求䝁䄴䅤獁䍁䅁督ㅂ䝁䅍䅡杁䝁䅅督杁䝁䅍睢畂䝁䅙兡畂䝁䅕䅚杁䡁䅍䅣桂䝁䅍党杁䝁䅕兣ㅂ䝁䅫䅣瑂䝁䅕杢あ䍁䅷䅉潂䝁䅅杣畂䝁䅕督穂䝁䅕督獁䍁䅁䅢桂䝁䄴入桂䡁䅉䅚穂䍁䅷䅉桂䝁䄴䅚杁䡁䅍党獂䝁䅙兌祂䝁䅕䅤祂䝁䅅睙あ䝁䅫杢湂䍁䅁䅢灂䝁䅙党獂䝁䅫杢求䡁䅍䅌杁䝁䅅督杁䡁䅣党獂䝁䅷䅉桂䡁䅍䅉求䝁䄴睚灂䝁䄴党求䡁䅉党歂䍁䅁督㕂䡁䅍䅤求䝁䄰督畁䍁䅁兓畂䍁䅁兙歂䝁䅑兡あ䝁䅫睢畂䍁䅷䅉あ䝁䅧党杁䝁䅍睢瑂䡁䅁兙畂䡁䅫䅉療䝁䅙杚求䡁䅉督杁䝁䅅兡祂䍁䄰䅣ㅂ䡁䅉兡浂䡁䅫兡畂䝁䅣䅉祂䝁䅕督睂䝁䅫杣桂䡁䅑睢祂䡁䅍䅌杁䝁䅕入求䍁䅁兙畂䝁䅑䅉浂䝁䅅睙求䍁䅁䅣祂䝁䄸䅤求䝁䅍䅤灂䝁䄸杢杁䡁䅁杣療䝁䅑兤橂䡁䅑督獁䍁䅁杙桂䝁䅷䅢灂䡁䅍䅤灂䝁䅍䅉潂䝁䅕䅢瑂䝁䅕䅤穂䍁䅷䅉桂䝁䄴䅚杁䝁䅣兙穂䍁䅁兢桂䡁䅍睡穂䍁䄴䅉䩂䡁䅑䅉穂䝁䅕杣㉂䝁䅕督杁䝁䅑兡穂䡁䅑杣灂䝁䅉兤あ䝁䄸杣穂䍁䅁兙畂䝁䅑䅉求䝁䄴䅚瑁䡁䅕督求䡁䅉督杁䡁䅑䅡祂䝁䄸兤湂䝁䅧䅉灂䝁䄴䅚灂䡁䅉党橂䡁䅑䅉桂䝁䄴䅚杁䝁䅑兡祂䝁䅕睙あ䍁䅁督桂䝁䅷党穂䍁䅁睙潂䝁䅅杢畂䝁䅕䅢穂䍁䄴䅉啂䝁䅧党杁䝁䅍睢瑂䡁䅁兙畂䡁䅫䅉療䝁䅙杚求䡁䅉督杁䝁䅫䅤穂䍁䅁䅣祂䝁䄸䅚ㅂ䝁䅍䅤穂䍁䅁兤畂䝁䅑党祂䍁䅁䅤潂䝁䅕䅉坂䍁䄰睒桂䡁䅉䅚獁䍁䅁睑桂䝁䅫杣畂䡁䅍䅌杁䝁䅅杢歂䍁䅁睒桂䝁䅷䅢求䡁䅑䅉楂䡁䅉兙畂䝁䅑䅉畂䝁䅅兢求䡁䅍杌杁䕁䄰睕䉂䍁䅁睕桂䝁䅙党あ䡁䅫䅉䩂䝁䄴睙療䡁䅉䅣療䡁䅉兙あ䝁䅕䅚杁䡁䅣兙穂䍁䅁杚療䡁䅕杢歂䝁䅕䅚杁䝁䅫杢杁䑁䅅兏硁䑁䅑䅉桂䝁䄴䅚杁䝁䅫督杁䝁䅉兙穂䝁䅕䅚杁䝁䅫杢杁䕁䅍杣桂䝁䄴杙求䡁䅉杣㕂䍁䅁䅖療䡁䅣杢穂䝁䅧兡睂䍁䅷䅉兂䝁䅕杢畂䡁䅍入獂䡁䅙兙畂䝁䅫兙畁䅁䅁䉸䅣䍁䤴䅁乂䙁䅍睑杁䕁䅫杢歂䡁䅕督あ䡁䅉兡桂䝁䅷䅉䕂䝁䅫杣求䝁䅍䅤杁䕁䅍睢畁䍁䅷䅉䩂䝁䄴睙畁䍁䅷䅉あ䝁䄸睚求䡁䅑䅡求䡁䅉䅉㍂䝁䅫䅤潂䍁䅁兡あ䡁䅍䅉穂䡁䅕杙穂䝁䅫䅚灂䝁䅅杣灂䝁䅕督獁䍁䅁党畂䝁䅣兙湂䝁䅕督杁䝁䅫杢杁䡁䅑䅡求䍁䅁䅚灂䡁䅍䅤祂䝁䅫杙ㅂ䡁䅑兡療䝁䄴䅉療䝁䅙䅉瑂䝁䅕䅤桂䝁䅷睤療䡁䅉睡灂䝁䄴睚杁䝁䅅杢歂䍁䅁兢桂䝁䅫杢あ䝁䅕杢桂䝁䄴睙求䍁䅷䅉祂䝁䅕䅣桂䝁䅫杣獁䍁䅁兙畂䝁䅑䅉療䡁䅁党祂䝁䅅䅤灂䝁䄸杢穂䍁䅁䅋乂䙁䅉睔灁䍁䅁䅣祂䝁䄸䅚ㅂ䝁䅍䅤穂䍁䅁兙畂䝁䅑䅉穂䝁䅕杣㉂䝁䅫睙求䡁䅍䅉灂䝁䄴䅉あ䝁䅧党杁䙁䅕杢灂䡁䅑党歂䍁䅁睕あ䝁䅅䅤求䡁䅍䅌杁䕁䅍兙畂䝁䅅䅚桂䍁䅷䅉乂䝁䅕䅥灂䝁䅍睢獁䍁䅁䅤潂䝁䅕䅉噂䝁䄴兡あ䝁䅕䅚杁䕁䅳兡畂䝁䅣䅚療䝁䄰䅌杁䝁䅅杢歂䍁䅁兡畂䡁䅑党祂䝁䄴兙あ䝁䅫睢畂䝁䅅䅢獂䡁䅫杌杁䙁䅑䅡求䍁䅁睙療䝁䄰䅣桂䝁䄴入婁䡉䅍䅉乂䙁䅉睔杁䡁䅁杣療䝁䅑兤橂䡁䅑督杁䝁䅫杢橂䝁䅷兤歂䝁䅕䅉橂䡁䅕䅤あ䝁䅫杢湂䍁䅁䅤療䝁䄸䅢穂䍁䅷䅉瑂䝁䅕兙穂䡁䅕杣灂䝁䄴睚杁䝁䅫杢穂䡁䅑杣ㅂ䝁䄰党畂䡁䅑督獁䍁䅁䅤療䝁䄸䅢灂䝁䄴睚杁䝁䅍睢瑂䡁䅁睢畂䝁䅕杢あ䡁䅍䅌杁䝁䄰党あ䝁䅅䅢㍂䝁䄸杣牂䝁䅫杢湂䍁䅁䅣祂䝁䄸䅚ㅂ䝁䅍䅤穂䍁䅷䅉浂䝁䅅督あ䝁䅕杢求䡁䅉督獁䍁䅁杚獂䝁䅅䅤杁䡁䅍䅤療䝁䅍睡杁䡁䅁杣療䝁䅑兤橂䡁䅑督獁䍁䅁杣桂䡁䅣䅉瑂䝁䅅䅤求䡁䅉兡桂䝁䅷督獁䍁䅁兙楂䡁䅉兙穂䝁䅫杤求䡁䅍䅌杁䝁䄰兙橂䝁䅧兡畂䝁䅕杣㕂䍁䅁䅡桂䝁䄴䅚杁䝁䅅杢歂䍁䅁䅣療䡁䅣党祂䍁䅁䅤療䝁䄸䅢穂䍁䅷䅉穂䝁䅅杚求䡁䅑入杁䝁䅅杢歂䍁䅁条桂䝁䄴兡あ䝁䄸杣灂䝁䅅䅢杁䡁䅍兤睂䡁䅁䅢灂䝁䅕督獁䍁䅁䅣獂䡁䅕兢楂䝁䅫杢湂䍁䅁督ㅂ䡁䅁䅣獂䝁䅫党穂䍁䅷䅉瑂䝁䅅䅤求䡁䅉兡桂䝁䅷督杁䝁䅧兙畂䝁䅑䅢灂䝁䄴睚杁䡁䅁杣療䝁䅑兤橂䡁䅑督獁䍁䅁䅣療䡁䅣党祂䍁䅁䅤祂䝁䅅杢穂䝁䄰兡穂䡁䅍兡療䝁䄴䅉橂䝁䄸兢睂䝁䄸杢求䝁䄴䅤穂䍁䅷䅉桂䝁䄴䅚杁䝁䅕䅢求䝁䅍䅤祂䝁䅫睙桂䝁䅷䅉穂䡁䅕䅣睂䝁䅷兡求䡁䅍杌杁䕁䅫䅤杁䝁䄸杚浂䝁䅕杣穂䍁䅁督あ䝁䄸睙牂䍁䄰睡求䝁䅕䅣灂䝁䄴睚杁䡁䅕杢灂䡁䅑督杁䡁䅑䅡祂䝁䄸兤湂䝁䅧䅉灂䡁䅑督杁䝁䅍兙あ䝁䅅䅢療䝁䅣督杁䝁䅅杢歂䍁䅁杙祂䝁䄸睙潂䡁䅕杣求䡁䅍睏杁䝁䅕兌橂䝁䄸兢瑂䝁䅕杣橂䝁䅕䅉橂䝁䅧兙畂䝁䄴党獂䡁䅍䅌杁䝁䅫杢橂䝁䅷兤歂䝁䅫杢湂䍁䅁兡あ䡁䅍䅉㍂䝁䅕杙穂䝁䅫䅤求䍁䅷䅉瑂䡁䅍睙歂䝁䅫杣求䝁䅍䅤畁䝁䅍睢瑂䑁䅳䅉灂䝁䄴杤求䝁䄴䅤療䡁䅉入杁䝁䄰兙畂䝁䅅睚求䝁䄰党畂䡁䅑䅉穂䝁䄸䅢ㅂ䡁䅑兡療䝁䄴督㝁䍁䅁兙畂䝁䅑䅉橂䡁䅕督あ䝁䄸兢求䡁䅉䅉橂䝁䅅杣求䍁䅁睙求䝁䄴䅤求䡁䅉督獁䍁䅁睙ㅂ䡁䅍䅤療䝁䄰党祂䍁䅁杚ㅂ䝁䅷杚灂䝁䅷䅢瑂䝁䅕杢あ䍁䅁睙求䝁䄴䅤求䡁䅉督獁䍁䅁杣求䝁䅣兡療䝁䄴兙獂䍁䅁兡畂䡁䅙党畂䡁䅑睢祂䡁䅫䅉橂䝁䅕杢あ䝁䅕杣穂䍁䅷䅉桂䝁䄴䅚杁䡁䅣兙祂䝁䅕䅡療䡁䅕督求䡁䅍杌杁䙁䅑䅡求䍁䅁睙療䝁䄰䅣桂䝁䄴入杁䡁䅍党祂䡁䅙党穂䍁䅁兡畂䝁䅑兡㉂䝁䅫䅚ㅂ䝁䅅䅢杁䝁䄰兙橂䝁䅧兡畂䝁䅕䅉穂䝁䅧睢睂䡁䅍䅌杁䝁䄰兙畂䡁䅕杚桂䝁䅍䅤ㅂ䡁䅉兡畂䝁䅣䅉橂䝁䄸兢睂䝁䅅杢灂䝁䅕督獁䍁䅁兙畂䝁䅑䅉湂䝁䄸杤求䡁䅉杢瑂䝁䅕杢あ䍁䅁兙湂䝁䅕杢橂䝁䅫党穂䍁䄴䅉乂䙁䅍睑杁䕁䅫杢歂䡁䅕督あ䡁䅉兡桂䝁䅷䅉䕂䝁䅫杣求䝁䅍䅤杁䕁䅍睢畁䍁䅷䅉䩂䝁䄴睙畁䍁䅁睤桂䡁䅍䅉浂䝁䄸兤畂䝁䅑党歂䍁䅁兡畂䍁䅁免㕁䑁䅑免杁䝁䅅杢歂䍁䅁兡穂䍁䅁䅡求䝁䅅䅚硂䡁䅕兙祂䡁䅑党祂䝁䅕䅚杁䝁䅫杢杁䕁䄰党獂䡁䅙兡獂䝁䅷党獁䍁䅁杔求䡁䅣䅉婂䝁䄸杣牂䍁䄴䅁䙄睆䅁权䅁䕁䄰睕䑂䕁䅫䅁潃杁䅁来䄸䕁䄰睕䑂䕁䅫䅉䩂䝁䄴睙畁䍁䅷䅉あ䝁䄸睚求䡁䅑䅡求䡁䅉䅉㍂䝁䅫䅤潂䍁䅁兡あ䡁䅍䅉穂䡁䅕杙穂䝁䅫䅚灂䝁䅅杣灂䝁䅕督獁䍁䅁䅣祂䝁䄸杤灂䝁䅑党穂䍁䅁睙祂䝁䅫䅤灂䝁䅍兙獂䍁䅁䅚求䝁䅍兡穂䝁䅫睢畂䍁䅁督ㅂ䡁䅁䅣療䡁䅉䅤杁䡁䅑睢療䝁䅷督杁䝁䅅杢歂䍁䅁督療䝁䅷兤あ䝁䅫睢畂䡁䅍䅉浂䝁䄸杣杁䡁䅑䅡求䍁䅁兡畂䡁䅙党穂䡁䅑兢求䝁䄴䅤杁䝁䅍睢瑂䝁䄰兤畂䝁䅫䅤㕂䍁䅁䅤療䍁䅁兢桂䝁䄴兙湂䝁䅕䅉灂䝁䄴杤求䡁䅍䅤瑂䝁䅕杢あ䍁䅁䅣祂䝁䄸睙求䡁䅍督求䡁䅍䅉㍂䝁䄸杣獂䝁䅑睤灂䝁䅑党畁䍁䅁䅖潂䝁䅕䅉䩂䝁䄴䅚求䡁䅧䅉穂䝁䅕睚瑂䝁䅕杢あ䍁䅁䅣祂䝁䄸杤灂䝁䅑党穂䍁䅁兡畂䝁䅑党㑂䝁䅕督杁䝁䅙睢祂䍁䅁兤穂䝁䅕䅉灂䝁䄴䅉㉂䝁䅅杣灂䝁䄸兤穂䍁䅁兙祂䝁䅕兙穂䍁䅁睢浂䍁䅁䅤潂䝁䅕䅉灂䝁䄴杤求䡁䅍䅤瑂䝁䅕杢あ䍁䅁䅣祂䝁䄸睙求䡁䅍督獁䍁䅁兡畂䝁䅍䅢ㅂ䝁䅑兡畂䝁䅣䅉灂䝁䄴䅚求䡁䅧党歂䍁䅁杚灂䝁䄴兙畂䝁䅍兡桂䝁䅷䅉睂䡁䅉睢歂䡁䅕睙あ䍁䅷䅉穂䡁䅕睙潂䍁䅁兙穂䍁䅁兒啂䕁䅙督獁䍁䅁兢ㅂ䡁䅑兤桂䝁䅷䅉浂䡁䅕杢歂䡁䅍䅌杁䝁䅅杢畂䡁䅕兡あ䝁䅫党穂䍁䅷䅉浂䡁䅕䅤ㅂ䡁䅉党穂䍁䅷䅉療䡁䅁䅤灂䝁䄸杢穂䍁䅷䅉穂䡁䅑杣ㅂ䝁䅍䅤ㅂ䡁䅉党歂䍁䅁䅣祂䝁䄸䅚ㅂ䝁䅍䅤穂䍁䅷䅉桂䝁䄴䅚杁䝁䄸杤求䡁䅉兌あ䝁䅧党瑁䝁䅍睢ㅂ䝁䄴䅤求䡁䅉䅉歂䝁䅕杣灂䡁䅙兙あ䝁䅫杤求䡁䅍睏杁䡁䅁党祂䝁䅙睢祂䝁䄰兙畂䝁䅍党杁䝁䅉党畂䝁䅍䅡瑂䝁䅅杣牂䝁䅫杢湂䑁䅳䅉睂䝁䄸杣あ䝁䅙睢獂䝁䅫睢杁䝁䅍睢畂䡁䅍䅤祂䡁䅕睙あ䝁䅫睢畂䍁䅁兙畂䝁䅑䅉祂䝁䅕杙桂䝁䅷兙畂䝁䅍兡畂䝁䅣睏杁䝁䅅杢歂䍁䅁兙穂䡁䅍党あ䍁䅁兙獂䝁䅷睢橂䝁䅅䅤灂䝁䄸杢獁䍁䅁兙穂䍁䅁睤求䝁䅷䅢杁䝁䅅督杁䝁䅷兡橂䝁䅕杢穂䝁䅕督杁䕁䅣兓䑂䙁䅍䅉桂䝁䄴䅚杁䕁䅣兓䑂䙁䅍䅉䕂䝁䅫杣求䝁䅍䅤畁䍁䅁䅖潂䝁䅕䅉䉂䝁䄴兙獂䡁䅫䅤灂䝁䅍督杁䡁䅍党湂䝁䄰党畂䡁䅑䅉療䝁䅙杚求䡁䅉督杁䡁䅉兡穂䝁䅳䅉瑂䝁䅅杢桂䝁䅣党瑂䝁䅕杢あ䍁䅷䅉睂䝁䅕杣浂䝁䄸杣瑂䝁䅅杢橂䝁䅕䅉桂䡁䅑䅤祂䝁䅫杙ㅂ䡁䅑兡療䝁䄴䅉桂䝁䄴䅚杁䡁䅁睢祂䡁䅑杚療䝁䅷兡療䍁䅁兢桂䝁䄴兙湂䝁䅕兢求䝁䄴䅤杁䝁䅍睢畂䡁䅑党畂䡁䅑䅌杁䝁䅅䅣睂䝁䅷兡橂䝁䅅䅤灂䝁䄸杢獁䍁䅁兙畂䍁䅁兡畂䡁䅑党湂䡁䅉兙あ䝁䅕䅚杁䡁䅙兡求䡁䅣䅉療䝁䅙䅉祂䝁䅫督牂䍁䅁兙畂䝁䅑䅉祂䝁䅕䅤ㅂ䡁䅉杢杁䡁䅍党祂䡁䅙兡橂䝁䅕䅌杁䝁䅅杢歂䍁䅁兙畂䍁䅁兙畂䝁䅅䅢㕂䡁䅍兡穂䍁䅁睢浂䍁䅁兢桂䡁䅉睡求䡁䅑䅌杁䝁䅍杣求䝁䅑兡あ䍁䅷䅉獂䝁䅫兣ㅂ䝁䅫䅚灂䡁䅑入獁䍁䅁睙療䡁䅕杢あ䝁䅕杣睂䝁䅅杣あ䡁䅫䅌杁䝁䅅杢歂䍁䅁睙獂䝁䅫兢桂䡁䅑党杁䡁䅉兡穂䝁䅳䅉桂䝁䅍杣療䡁䅍督杁䝁䅅督穂䝁䅕䅤杁䝁䅍䅢桂䡁䅍督求䡁䅍睏杁䝁䄰兙畂䝁䅅睚求䝁䅑䅉穂䝁䅕杣㉂䝁䅫睙求䡁䅍䅌杁䝁䅫杢橂䝁䅷兤歂䝁䅫杢湂䍁䅁睙療䝁䄴督療䝁䅷兡歂䝁䅅䅤灂䝁䄸杢杁䝁䄸杚杁䝁䅍䅢灂䝁䅕杢あ䍁䅁䅣療䡁䅉䅤浂䝁䄸䅢灂䝁䄸䅉歂䝁䅅䅤桂䍁䅷䅉祂䝁䅕杤灂䝁䅕睤杁䝁䅅杢歂䍁䅁杣求䝁䅍睢畂䝁䅍兡獂䝁䅫兙あ䝁䅫睢畂䍁䅁睢浂䍁䅁兡畂䡁䅁兤あ䍁䅁䅚桂䡁䅑兙杁䝁䅅杢歂䍁䅁杣求䡁䅍兤獂䡁䅑督獁䍁䅁兙畂䝁䅑䅉橂䡁䅕督あ䝁䄸兢灂䡁䅯党歂䍁䅁杣求䡁䅁睢祂䡁䅑兡畂䝁䅣睏杁䝁䅅杢歂䍁䅁䅓求䝁䅑睚求䙁䅁䅢桂䡁䅑杚療䡁䅉兢杁䡁䅑睢杁䝁䄰党桂䡁䅍兤祂䝁䅕䅌杁䝁䅕杤桂䝁䅷兤桂䡁䅑党獁䍁䅁兙畂䝁䅑䅉瑂䝁䄸杢灂䡁䅑睢祂䍁䅁䅤潂䝁䅕䅉祂䝁䅫督牂䍁䅁睢浂䍁䅁䅡求䝁䅑睚求䍁䅁杚ㅂ䝁䄴䅚杁䝁䅫杢㉂䝁䅕督あ䝁䄰党畂䡁䅑督畁䍁䅁䅖潂䝁䅕䅉䙂䙁䅍睒杁䝁䅅杢歂䍁䅁睑獂䝁䅫兢桂䡁䅑党杁䡁䅍党湂䝁䄰党畂䡁䅑䅉睂䡁䅉睢㉂䝁䅫䅚求䡁䅍䅉睂䡁䅉睢歂䡁䅕睙あ䡁䅍䅉桂䝁䄴䅚杁䡁䅍党祂䡁䅙兡橂䝁䅕督杁䡁䅑䅡桂䡁䅑䅉潂䝁䅕䅢睂䍁䅁兡畂䡁䅍䅤灂䡁䅑兤あ䝁䅫睢畂䝁䅅䅢杁䝁䅫杢㉂䝁䅕督あ䝁䄸杣穂䍁䅁兤畂䝁䅑党祂䡁䅍䅤桂䝁䄴䅚杁䝁䅧睢㍂䍁䅁兒呂䕁䅣䅉灂䝁䄰䅣桂䝁䅍䅤穂䍁䅁䅤潂䝁䅕䅉獂䝁䄸杢湂䍁䄰䅤求䡁䅉兢杁䡁䅉兡穂䝁䅳䅉桂䝁䄴䅚杁䡁䅉党あ䡁䅕杣畂䍁䅁睢浂䍁䅁䅤潂䝁䅕兡祂䍁䅁䅣療䡁䅉䅤浂䝁䄸䅢灂䝁䄸䅉桂䝁䄴䅚杁䝁䅫杢歂䝁䅫杤灂䝁䅑兤桂䝁䅷䅉穂䝁䅕睙ㅂ䡁䅉兡あ䡁䅫兌獂䝁䅕杤求䝁䅷䅉灂䝁䄴杤求䡁䅍䅤瑂䝁䅕杢あ䡁䅍睏杁䝁䅅杢歂䍁䅁䅚桂䡁䅑兙獁䍁䅁杣桂䡁䅑兡畂䝁䅣督獁䍁䅁杣求䡁䅍党桂䡁䅉睙潂䍁䅷䅉桂䝁䄴䅚杁䡁䅑睢療䝁䅷督杁䡁䅑睢杁䝁䅧党獂䡁䅁䅉灂䝁䄴杤求䡁䅍䅤療䡁䅉督杁䝁䄴兙㉂䝁䅫睚桂䡁䅑党杁䝁䅫杢橂䡁䅉党桂䡁䅍兡畂䝁䅣䅉祂䝁䅕睚ㅂ䝁䅷兙あ䝁䅫睢畂䍁䄴䅉啂䝁䅧党杁䕁䅅䅢獂䍁䅁睔あ䝁䅧党祂䍁䅁祅杁䙁䅁杣灂䡁䅙兙あ䝁䅕䅉䉂䡁䅍督求䡁䅑督杁䡁䅍党湂䝁䄰党畂䡁䅑䅉橂䝁䄸兢睂䡁䅉兡穂䝁䅫杢湂䍁䅁杣求䝁䅅䅢杁䝁䅕督あ䝁䅅䅤求䍁䅁兙畂䝁䅑䅉灂䝁䄴杚祂䝁䅅督あ䡁䅉兤橂䡁䅑兤祂䝁䅕䅉歂䝁䅅䅤桂䍁䅷䅉楂䝁䅕杢橂䝁䅧兢桂䡁䅉睡穂䍁䅷䅉祂䝁䅕䅤ㅂ䡁䅉杢瑁䝁䅅杢桂䝁䅷入あ䝁䅫睙穂䍁䅷䅉橂䝁䅷兡瑂䝁䅅䅤求䍁䅁兙穂䡁䅍党穂䡁䅍兢求䝁䄴䅤穂䍁䅁兙畂䝁䅑䅉瑂䝁䅅杣牂䝁䅕䅤杁䝁䅫杢穂䝁䅫睚潂䡁䅑督㝁䍁䅁杙ㅂ䡁䅍兡畂䝁䅕督穂䍁䅁兡畂䡁䅑党獂䝁䅷兡湂䝁䅕杢橂䝁䅕䅉あ䝁䄸䅉祂䝁䅕兙獂䍁䅁党穂䡁䅑兙あ䝁䅕䅉療䡁䅣杢求䡁䅉督獁䍁䅁兢桂䝁䄴兙湂䝁䅕杣穂䍁䅷䅉歂䝁䅕杤求䝁䅷睢睂䝁䅕杣穂䍁䅷䅉桂䝁䄴䅚杁䝁䅉杣療䝁䅳党祂䡁䅍睏杁䝁䅅杢歂䍁䅁睢浂䝁䅙党祂䡁䅍䅉灂䝁䄴杤求䡁䅍䅤瑂䝁䅕杢あ䍁䅁䅚求䝁䅍兡穂䝁䅫睢畂䍁䅁督ㅂ䡁䅁䅣療䡁䅉䅤杁䡁䅑睢療䝁䅷督杁䝁䅙睢祂䍁䅁䅣祂䝁䅫杤桂䡁䅑党杁䝁䅍兙睂䝁䅫䅤桂䝁䅷杌杁䙁䅑䅡求䍁䅁䅕祂䝁䅫杤桂䡁䅑党杁䕁䅍兙睂䝁䅫䅤桂䝁䅷䅉呂䝁䄸䅢ㅂ䡁䅑兡療䝁䄴督杁䡁䅍党湂䝁䄰党畂䡁䅑䅉療䝁䅙杚求䡁䅉督杁䡁䅑睢療䝁䅷督杁䡁䅑睢杁䝁䅧党獂䡁䅁䅉睂䡁䅉兡㉂䝁䅅䅤求䍁䅁兙穂䡁䅍党あ䍁䅁兡畂䡁䅙党穂䡁䅑睢祂䡁䅍䅉桂䝁䅍杣療䡁䅍督杁䝁䄰兡穂䡁䅍兡療䝁䄴兌橂䡁䅉兡あ䝁䅫睙桂䝁䅷䅉㍂䝁䄸杣牂䝁䅙䅢療䡁䅣督獁䍁䅁督ㅂ䝁䅍䅡杁䝁䅅督杁䡁䅍睢ㅂ䡁䅉睙灂䝁䄴睚杁䡁䅑党祂䝁䄰督杁䝁䅅杢歂䍁䅁睙療䝁䄴䅚灂䡁䅑兡療䝁䄴督獁䍁䅁党㉂䝁䅅䅢ㅂ䝁䅅䅤灂䝁䄴睚杁䝁䄸䅣求䡁䅉兙あ䝁䅫杢湂䍁䅁䅣求䡁䅉杚療䡁䅉兢桂䝁䄴睙求䍁䅷䅉瑂䝁䅅杢桂䝁䅣兡畂䝁䅣䅉祂䝁䅫督牂䍁䅁兙畂䝁䅑䅉療䡁䅑䅡求䡁䅉䅉桂䝁䅍䅤灂䡁䅙兡あ䝁䅫党穂䍁䅁督ㅂ䡁䅁䅣療䡁䅉䅤灂䝁䄴睚杁䡁䅁杣灂䡁䅙兙あ䝁䅕䅉橂䝁䅅䅣灂䡁䅑兙獂䍁䅁兡畂䡁䅙党穂䡁䅑兡畂䝁䅣杌杁䕁䄰睕䑂䕁䅫䅉䩂䝁䄴睙畁䍁䅁睤桂䡁䅍䅉灂䝁䄴睙療䡁䅉䅣療䡁䅉兙あ䝁䅕䅚杁䝁䅫杢杁䑁䅅兏㕁䑁䅧䅉桂䝁䄴䅚杁䝁䅫督杁䝁䅧党桂䝁䅑兣ㅂ䝁䅅杣あ䝁䅕杣求䝁䅑䅉灂䝁䄴䅉佂䝁䅕睤杁䙁䅫睢祂䝁䅳䅌杁䕁䄴党㍂䍁䅁兗療䡁䅉睡畁䅁䅁桸䅣䅁䅯䅁乂䙁䅍杒啂䅁䅁睶䅉䅁䅧䅁乂䙁䅍兓䅁佁䐰䅁䥁䅁䅁兔啂䕁䅉䅁㉄杁䅁权䅁䕁䄰䅖䑂䕁䅧䅁楃睁䅁䅃䅁䕁䄰䅖䕂䅁䅁督䅍䅁䅙䅁乂䙁䅕䅁坄睁䅁杢䄸䕁䄰兗卂䍁䅁睒祂䝁䄸兤睂䍁䅁兓畂䝁䅍杌獁䍁䅁䅤潂䡁䅉睢ㅂ䝁䅣䅡杁䝁䅫䅤穂䍁䅁督ㅂ䝁䅉督灂䝁䅑兡桂䡁䅉兡求䡁䅍䅌杁䡁䅁杣療䡁䅙兡歂䝁䅕督杁䝁䅕䅢求䝁䅍䅤祂䝁䅫睙桂䝁䅷䅉橂䝁䄸杢穂䡁䅑杣ㅂ䝁䅍䅤灂䝁䄸杢杁䡁䅍党祂䡁䅙兡橂䝁䅕督杁䝁䅫杢杁䡁䅑䅡求䍁䅁兖畂䝁䅫䅤求䝁䅑䅉呂䡁䅑兙あ䝁䅕督杁䝁䅅杢歂䍁䅁睑桂䝁䄴兙歂䝁䅅杌杁䕁䅫䅤杁䝁䄸䅣求䡁䅉兙あ䝁䅕督杁䝁䅫杢杁䡁䅑睤療䍁䅁督求䝁䅣兢求䝁䄴䅤穂䍁䅷䅉啂䡁䅉兙畂䡁䅍兢灂䡁䅍督灂䝁䄸杢杁䝁䅅杢歂䍁䅁䅒灂䡁䅍䅤祂䝁䅫杙ㅂ䡁䅑兡療䝁䄴䅌杁䝁䅅杢歂䍁䅁睑療䝁䄰兢求䡁䅉睙灂䝁䅅䅢杁䝁䅅杢歂䍁䅁兓畂䝁䅑兤穂䡁䅑杣灂䝁䅅䅢畁䍁䅁䅖潂䝁䅕䅉啂䡁䅉兙畂䡁䅍兢灂䡁䅍督灂䝁䄸杢杁䝁䅅杢歂䍁䅁䅒灂䡁䅍䅤祂䝁䅫杙ㅂ䡁䅑兡療䝁䄴䅉穂䝁䅕睚瑂䝁䅕杢あ䍁䅁睢浂䝁䅙党祂䡁䅍䅉桂䍁䅁杣桂䝁䄴睚求䍁䅁睢浂䍁䅁督求䡁䅉杤灂䝁䅍党穂䍁䅁睢畂䍁䅁党獂䝁䅕睙あ䡁䅉兡橂䍁䅁䅤祂䝁䅅杢穂䝁䄰兡穂䡁䅍兡療䝁䄴䅉桂䝁䄴䅚杁䝁䅑兡穂䡁䅑杣灂䝁䅉兤あ䝁䅫睢畂䍁䅁杢求䡁䅑睤療䡁䅉睡穂䍁䅷䅉桂䝁䄴䅚杁䡁䅍兤楂䡁䅍䅤桂䡁䅑兡療䝁䄴䅉浂䝁䅅睙灂䝁䅷兡あ䝁䅫党穂䍁䅷䅉灂䝁䄴睙獂䡁䅕䅚灂䝁䄴睚杁䝁䅑党穂䝁䅫睚畂䍁䅷䅉求䝁䄴睚灂䝁䄴党求䡁䅉兡畂䝁䅣䅌杁䡁䅁杣療䝁䅍兤祂䝁䅕兢求䝁䄴䅤獁䍁䅁睙療䝁䄴督あ䡁䅉兤橂䡁䅑兡療䝁䄴䅌杁䡁䅕䅣湂䡁䅉兙歂䝁䅕䅌杁䝁䄰兙灂䝁䄴䅤求䝁䄴兙畂䝁䅍党獁䍁䅁兙畂䝁䅑䅉祂䝁䅕䅣桂䝁䅫杣杁䡁䅍党祂䡁䅙兡橂䝁䅕督杁䡁䅣兡あ䝁䅧䅉睂䡁䅉兡瑂䝁䅅杣㕂䍁䅁杚療䝁䅍兤穂䍁䅁睢畂䍁䅁睙療䝁䄴督あ䡁䅉兤橂䡁䅑兡療䝁䄴䅌杁䝁䄰兙灂䝁䄴䅤求䝁䄴兙畂䝁䅍党獁䍁䅁兙畂䝁䅑䅉祂䝁䅕䅣桂䝁䅫杣杁䡁䅑睢杁䝁䅍兤穂䡁䅑睢瑂䝁䅕杣穂䍁䅁兡畂䍁䅁䅤潂䝁䅕䅉求䝁䅷党橂䡁䅑杣灂䝁䅍䅉ㅂ䡁䅑兡獂䝁䅫䅤㕂䍁䅁兡畂䝁䅑兤穂䡁䅑杣㕂䑁䅳䅉桂䝁䄴䅚杁䡁䅍党祂䡁䅙兡橂䝁䅕督獁䍁䅁兡畂䝁䅍䅢ㅂ䝁䅑兡畂䝁䅣䅉橂䝁䄸杢穂䡁䅑杣ㅂ䝁䅍䅤灂䝁䄸杢杁䝁䅅杢歂䍁䅁兢桂䝁䅫杢あ䝁䅕杢桂䝁䄴睙求䍁䅁睢浂䍁䅁䅡灂䝁䅣䅡杁䡁䅙睢獂䡁䅑兙湂䝁䅕䅉あ䡁䅉兙畂䡁䅍兢灂䡁䅍督灂䝁䄸杢杁䝁䅷兡畂䝁䅕督獁䍁䅁督ㅂ䝁䅉督あ䝁䅅䅤灂䝁䄸杢穂䍁䅷䅉桂䝁䄴䅚杁䝁䅷睢㍂䝁䅕杣杁䡁䅙睢獂䡁䅑兙湂䝁䅕䅉ㅂ䝁䄴䅚求䡁䅉睚祂䝁䄸兤畂䝁䅑䅉桂䝁䄴䅚杁䝁䄸杤求䡁䅉䅡求䝁䅅䅚杁䝁䅑兡穂䡁䅑杣灂䝁䅉兤あ䝁䅫睢畂䍁䅁督㕂䡁䅍䅤求䝁䄰督獁䍁䅁睙獂䝁䅕兙畂䍁䅁党畂䝁䅕杣湂䡁䅫䅉睂䡁䅉睢煂䝁䅕睙あ䡁䅍䅌杁䝁䅅杢歂䍁䅁党獂䝁䅕睙あ䡁䅉兡橂䍁䅁杤求䝁䅧兡橂䝁䅷党杁䝁䅍䅡桂䡁䅉睚灂䝁䄴睚杁䝁䅫杢浂䡁䅉兙穂䡁䅑杣ㅂ䝁䅍䅤ㅂ䡁䅉党杁䡁䅍党祂䡁䅙兡橂䝁䅕督獁䍁䅁兙穂䍁䅁睤求䝁䅷䅢杁䝁䅅督杁䝁䅕兢求䡁䅉睚求䝁䄴睙㕂䍁䅁杣求䡁䅍䅤療䡁䅉兙あ䝁䅫睢畂䍁䅁督求䡁䅉杤灂䝁䅍党穂䍁䅁兡畂䍁䅁杣求䡁䅍䅣療䝁䄴督求䍁䅁䅤療䍁䅁䅡ㅂ䡁䅉杣灂䝁䅍兙畂䝁䅕䅌杁䡁䅣兡獂䝁䅑杚灂䡁䅉党獁䍁䅁兡橂䝁䅕䅌杁䝁䄸杣杁䝁䄸䅤潂䝁䅕杣杁䡁䅉党獂䝁䅅䅤求䝁䅑䅉歂䝁䅅兢桂䝁䅣党穂䍁䄴䅉啂䝁䅧兡穂䍁䅁督求䝁䅣兢求䝁䄴䅤杁䡁䅍党祂䡁䅙党穂䍁䅁兙穂䍁䅁兙杁䡁䅁杣灂䝁䄰党杁䝁䅍睢畂䡁䅑杣桂䝁䅍䅤療䡁䅉䅉あ䝁䄸䅉橂䡁䅕督あ䝁䄸兢求䡁䅉督獁䍁䅁督ㅂ䝁䅍䅡杁䝁䅅督杁䝁䅫杢㉂䝁䅕督あ䝁䄸杣瑁䝁䄸睤畂䝁䅕䅚杁䡁䅕䅤灂䝁䅷兡あ䝁䅫党穂䍁䅷䅉橂䝁䄸睢睂䝁䅕杣桂䡁䅑兡㉂䝁䅕督獁䍁䅁䅣祂䝁䅫杤桂䡁䅑党杁䝁䅑党㉂䝁䅕䅢療䡁䅁党祂䡁䅍䅌杁䝁䅣睢㉂䝁䅕杣畂䝁䄰党畂䡁䅑兌浂䡁䅕杢歂䝁䅕䅚杁䡁䅕䅤灂䝁䅷兡あ䝁䅫党穂䍁䅷䅉灂䝁䄴䅚求䡁䅁党畂䝁䅑党畂䡁䅑䅉睂䝁䄸睤求䡁䅉䅉睂䡁䅉睢歂䡁䅕睙求䡁䅉督獁䍁䅁兡畂䝁䅑党睂䝁䅕杢歂䝁䅕杢あ䍁䅁䅤祂䝁䅅杢穂䝁䄰兡穂䡁䅍兡療䝁䄴䅉橂䝁䄸兢睂䝁䅅杢灂䝁䅕督獁䍁䅁兡畂䝁䅑兤穂䡁䅑杣灂䝁䅅䅢杁䝁䅙兙橂䝁䅫䅢灂䡁䅑入杁䝁䄸睤畂䝁䅕杣穂䍁䅷䅉桂䝁䄴䅚杁䝁䄸䅤潂䝁䅕杣杁䝁䅍睢畂䡁䅑杣桂䝁䅍䅤療䡁䅉督畁䍁䅁䅖潂䝁䅕䅉䑂䝁䄸兢瑂䝁䅕杣橂䝁䅫兙獂䍁䅁兙畂䝁䅑䅉䩂䝁䄴䅚ㅂ䡁䅍䅤祂䝁䅫兙獂䍁䅁督求䝁䅣兢求䝁䄴䅤杁䡁䅁杣療䡁䅙兡歂䝁䅕督杁䝁䅅䅉祂䝁䅅杢湂䝁䅕䅉療䝁䅙䅉穂䝁䅕杣㉂䝁䅫睙求䡁䅍䅌杁䝁䅫杢橂䝁䅷兤歂䝁䅫杢湂䍁䅁䅚求䡁䅍兡湂䝁䄴䅌杁䝁䅫杢穂䡁䅑兙獂䝁䅷兙あ䝁䅫睢畂䍁䅷䅉瑂䝁䅅兡畂䡁䅑党畂䝁䅅杢橂䝁䅕䅌杁䝁䅅杢歂䍁䅁杣求䡁䅁兙灂䡁䅉䅉療䝁䅙䅉橂䝁䄸兢瑂䝁䅕杣橂䝁䅫兙獂䍁䅁兙畂䝁䅑䅉灂䝁䄴䅚ㅂ䡁䅍䅤祂䝁䅫兙獂䍁䅁睤灂䡁䅉兡畂䝁䅣睏杁䝁䅅杢歂䍁䅁兡畂䡁䅍䅤桂䝁䅷䅢桂䡁䅑兡療䝁䄴䅉療䝁䅙䅉灂䝁䄴䅤求䝁䅷䅢灂䝁䅣党畂䡁䅑䅉あ䡁䅉兙畂䡁䅍䅣療䡁䅉䅤桂䡁䅑兡療䝁䄴䅉穂䡁䅫督あ䝁䅕兢穂䍁䅷䅉祂䝁䄸兙歂䡁䅣兙㕂䍁䅁䅢灂䝁䅣䅡あ䝁䅫杢湂䍁䅷䅉桂䝁䄴䅚杁䡁䅍兡湂䝁䄴兙獂䝁䅫来桂䡁䅑兡療䝁䄴䅉浂䝁䄸杣杁䝁䅅兡祂䡁䅁睢祂䡁䅑督獁䍁䅁䅡療䡁䅍䅣灂䡁䅑兙獂䡁䅍䅌杁䝁䅑兙あ䝁䅅䅉橂䝁䅕杢あ䝁䅕杣穂䍁䅷䅉潂䝁䄸䅤求䝁䅷督獁䍁䅁督あ䝁䅅䅚灂䡁䅕兢穂䍁䅷䅉橂䝁䄸兢瑂䝁䅕杣橂䝁䅫兙獂䍁䅁兙畂䝁䅑䅉灂䝁䄴䅚ㅂ䡁䅍䅤祂䝁䅫兙獂䍁䅁杚桂䝁䅍兡獂䝁䅫䅤灂䝁䅕督獁䍁䅁睙獂䝁䅕兙畂䍁䅁党畂䝁䅕杣湂䡁䅫䅉睂䡁䅉睢煂䝁䅕睙あ䡁䅍䅌杁䝁䄰兙畂䡁䅕杚桂䝁䅍䅤ㅂ䡁䅉兡畂䝁䅣䅉睂䝁䅷兙畂䡁䅑督獁䍁䅁䅣祂䝁䄸睙求䡁䅍督灂䝁䄴睚杁䝁䅙兙橂䝁䅫䅢灂䡁䅑兡求䡁䅍䅌杁䡁䅣兙あ䝁䅕杣癁䡁䅣兙穂䡁䅑党瑁䡁䅣兙あ䝁䅕杣杁䡁䅑杣求䝁䅅䅤瑂䝁䅕杢あ䍁䅁杚桂䝁䅍兡獂䝁䅫䅤灂䝁䅕督獁䍁䅁兢灂䝁䄴兡畂䝁䅣䅉浂䝁䅅睙灂䝁䅷兡あ䝁䅫党穂䍁䅷䅉灂䝁䄴䅤求䝁䅷䅢灂䝁䅣党畂䡁䅑䅉あ䡁䅉兙畂䡁䅍䅣療䡁䅉䅤桂䡁䅑兡療䝁䄴䅉穂䡁䅫督あ䝁䅕兢穂䍁䅷䅉祂䝁䄸兙歂䡁䅣兙㕂䍁䅁䅢灂䝁䅣䅡あ䝁䅫杢湂䍁䅷䅉穂䝁䅫睚畂䝁䅅䅢灂䡁䅯兙あ䝁䅫睢畂䍁䅷䅉桂䝁䄴䅚杁䝁䅕䅢求䝁䅍䅤祂䝁䅫睙杁䡁䅙党潂䝁䅫睙獂䝁䅕䅉橂䝁䅧兙祂䝁䅣兡畂䝁䅣䅉灂䝁䄴杚祂䝁䅅督あ䡁䅉兤橂䡁䅑兤祂䝁䅕杌杁䙁䅑䅡灂䡁䅍䅉穂䝁䅕睚瑂䝁䅕杢あ䍁䅁督求䡁䅉杤求䡁䅍䅉湂䝁䅕杢求䡁䅉兙獂䍁䅁睙療䝁䄴䅤祂䝁䅅睙あ䝁䄸杣穂䍁䅷䅉橂䝁䄸兢瑂䝁䅕杣橂䝁䅫兙獂䍁䅁兙畂䝁䅑䅉灂䝁䄴䅚ㅂ䡁䅍䅤祂䝁䅫兙獂䍁䅁杚桂䝁䅍兡獂䝁䅫䅤㕂䍁䅁睢㍂䝁䄴党祂䡁䅍䅌杁䝁䅣睢㉂䝁䅕杣畂䝁䄰党畂䡁䅑兙獂䍁䅁兙湂䝁䅕杢橂䝁䅫党穂䍁䅷䅉桂䝁䄴䅚杁䝁䅑党㉂䝁䅕䅢療䡁䅁党祂䡁䅍杌杁䙁䅑䅡求䍁䅁睙療䝁䄰䅣桂䝁䄴入杁䡁䅣兙穂䍁䅁杚療䡁䅕杢歂䝁䅕䅚杁䝁䅫杢杁䑁䅅䅏㕁䑁䅅䅉桂䝁䄴䅚杁䝁䅫督杁䝁䅧党桂䝁䅑兣ㅂ䝁䅅杣あ䝁䅕杣求䝁䅑䅉灂䝁䄴䅉啂䝁䅧睢祂䝁䄴䅤療䝁䄴䅌杁䕁䅍睢獂䝁䄸杣桂䝁䅑睢畁䅁䅁䈸䅍佁䝉䅁乂䝁䅅睙求䡁䅉兡橂䝁䅧䅉灂䡁䅍䅉桂䍁䅁杚ㅂ䝁䅷䅢㕂䍁䅁兡畂䡁䅑党湂䡁䅉兙あ䝁䅕䅚獁䍁䅁督求䝁䅷杚瑁䝁䄰兙畂䝁䅅睚求䝁䅑䅌杁䝁䅅杢歂䍁䅁督求䝁䅷杚瑁䝁䅅䅚瑂䝁䅫杢灂䡁䅍䅤求䡁䅉党歂䍁䅁杣求䝁䅅䅢杁䝁䅕督あ䝁䅅䅤求䍁䅁兡畂䡁䅙党穂䡁䅑兢求䝁䄴䅤杁䡁䅑杣ㅂ䡁䅍䅤杁䍁䅧杕䙂䕁䅫䅖灁䍁䄴䅉䉂䡁䅍䅉桂䍁䅁䅢求䝁䅅䅚灂䝁䄴睚杁䝁䄸睤畂䝁䅕杣獁䍁䅁睢睂䝁䅕杣桂䡁䅑睢祂䍁䅁兙畂䝁䅑䅉歂䝁䅕杤求䝁䅷睢睂䝁䅕杣杁䝁䄸杚杁䝁䅧兡湂䝁䅧兌硂䡁䅕兙獂䝁䅫䅤㕂䍁䅁杣求䡁䅑兙灂䝁䅷䅉祂䝁䅕兙獂䍁䅁党穂䡁䅑兙あ䝁䅕䅉灂䝁䄴䅉歂䝁䅕杢穂䝁䅕䅢㕂䍁䅁䅣療䡁䅁兤獂䝁䅅䅤求䝁䅑䅉桂䝁䄴䅚杁䝁䅅䅤あ䡁䅉兙橂䡁䅑兡㉂䝁䅕䅉噂䍁䄴睕畁䍁䅁兢桂䡁䅉睡求䡁䅑督獁䍁䅁兔桂䝁䅍党祂䝁䅫睙潂䉁杫督杁䡁䅁睢祂䡁䅑杚療䝁䅷兡療䍁䅁兡穂䍁䅁睙療䝁䄴睙求䝁䄴䅤祂䝁䅅䅤求䝁䅑䅉灂䝁䄴䅉䑂䝁䅅䅢灂䝁䅙睢祂䝁䄴兡桂䍁䅷䅉あ䝁䅧党杁䙁䅁兙橂䝁䅫杚灂䝁䅍䅉佂䝁䄸杣あ䝁䅧睤求䡁䅍䅤獁䍁䅁䅕潂䝁䄸党畂䝁䅫䅥癁䙁䅍睙療䡁䅑䅤穂䝁䅑兙獂䝁䅕䅌杁䝁䅅杢歂䍁䅁䅤潂䝁䅕䅉乂䝁䅕䅤祂䝁䄸䅉佂䝁䅕睤杁䙁䅫睢祂䝁䅳䅉あ䝁䄸䅉塂䝁䅅督潂䝁䅫杢湂䡁䅑睢畂䍁䅷䅉䕂䍁䄴睑畁䍁䅁睙療䡁䅉杣灂䝁䅑睢祂䍁䄴䅉䕂䝁䅕杤求䝁䅷睢睂䝁䅫杢湂䍁䅁兙畂䝁䅑䅉瑂䝁䅅杢桂䝁䅣兡畂䝁䅣䅉睂䡁䅉睢睂䝁䅕杣あ䝁䅫党穂䍁䅁䅤潂䝁䅅䅤杁䡁䅍党祂䡁䅙党杁䝁䅅督杁䝁䅍睢瑂䝁䄰兤畂䝁䅫䅤㕂䍁䅁睙療䡁䅉杢求䡁䅉督あ䝁䄸杢求䡁䅍䅌杁䕁䄰兙橂䝁䅕杣灂䝁䅍䅡杁䝁䅍兤祂䡁䅉党畂䡁䅑䅢㕂䍁䅁睢㍂䝁䄴督杁䑁䅑兎杁䝁䄰兡獂䝁䅷兡療䝁䄴䅉穂䡁䅅兤桂䡁䅉党杁䝁䅙党求䡁䅑䅉療䝁䅙䅉祂䝁䅕兙獂䍁䅁党穂䡁䅑兙あ䝁䅕䅉橂䝁䄸杢穂䝁䅫督あ䝁䅫杢湂䍁䅁䅣祂䝁䅫兢桂䡁䅉兡獂䡁䅫䅉療䝁䅙䅉灂䝁䄴䅤求䡁䅉党穂䡁䅑督杁䝁䅫杢杁䑁䅑免杁䡁䅉党あ䝁䅅兡獂䍁䅁睙求䝁䄴䅤求䡁䅉督畁䍁䅁兔桂䝁䅍党祂䝁䅫睙潂䍁䅁兡穂䍁䅁杚灂䡁䅉兢獂䡁䅫䅉歂䝁䅕䅚灂䝁䅍兙あ䝁䅕䅚杁䡁䅑睢杁䝁䅅䅚㉂䝁䅅杢橂䝁䅫杢湂䍁䅁党畂䡁䅙兡祂䝁䄸杢瑂䝁䅕杢あ䝁䅅䅢杁䝁䅣睢桂䝁䅷督獁䍁䅁督療䝁䅍兡桂䝁䅷䅉湂䝁䄸睢歂䍁䅁兙畂䝁䅑䅉穂䝁䄸兤畂䝁䅑䅉橂䝁䄸杣睂䝁䄸杣桂䡁䅑党杁䝁䅣睢㉂䝁䅕杣畂䝁䅅杢橂䝁䅕杌杁䕁䅅䅉祂䝁䅕睙療䝁䅣杢灂䡁䅯党歂䍁䅁䅢求䝁䅅䅚求䡁䅉䅉灂䝁䄴䅉穂䡁䅕督あ䝁䅅兡畂䝁䅅杙灂䝁䅷兡あ䡁䅫䅌杁䕁䄰兙橂䝁䅕杣灂䝁䅍䅡杁䝁䅧兙穂䍁䅁兙橂䝁䅧兡求䡁䅙党歂䍁䅁兙杁䍁䅍免杁䕁䅣䅢療䝁䅉兙獂䍁䅁杕求䝁䅅䅢杁䕁䅕督あ䝁䅅䅤求䍁䅁睕ㅂ䡁䅍䅤桂䝁䅫杢桂䝁䅉兡獂䝁䅫䅤㕂䍁䅁村求䝁䄴睙潂䝁䄰兙祂䝁䅳䅉潁䕁䅣杕䙂䙁䅍村灁䍁䅁杣桂䝁䄴睡灂䝁䄴睚杁䝁䅙睢祂䍁䅁䅤潂䝁䅕䅉佂䝁䄸杣あ䝁䅧䅉䉂䝁䄰党祂䝁䅫睙桂䝁䄴䅉祂䝁䅕䅤桂䝁䅫䅢杁䡁䅍党橂䡁䅑睢祂䍁䅁杚療䡁䅉䅉あ䝁䅕杢杁䝁䅍睢畂䡁䅍党橂䡁䅕䅤灂䡁䅙党杁䡁䅫党桂䡁䅉督杁䍁䅧杍睁䑁䅅兎瑁䑁䅉䅍祁䑁䅑克畁䅁䅁剷䅣䝁䄴䅁乂䝁䅅睙潂䝁䅫杢求䍁䅁䅔求䝁䅅杣畂䝁䅫杢湂䑁䅳䅉穁䕁䅑䅉兂䡁䅉兡畂䡁䅑兡畂䝁䅣睏杁䕁䅅杣あ䝁䅫杚灂䝁䅍兡桂䝁䅷䅉䩂䝁䄴䅤求䝁䅷䅢灂䝁䅣党畂䝁䅍党䅁䑁允䅁煁允䅁兔桂䝁䅍䅡灂䝁䄴党杁䕁䅷党桂䡁䅉杢灂䝁䄴睚㝁䍁䅁兑ㅂ䝁䅣兢求䝁䄴䅤求䝁䅑䅉卂䝁䅕兙獂䝁䅫䅤㕂䑁䅳䅉䑂䝁䅷睢ㅂ䝁䅑䅉呂䡁䅑睢祂䝁䅅睚求䑁䅳䅉䕂䝁䅅䅤桂䍁䅁睑求䝁䄴䅤求䡁䅉督杁䝁䅅杢歂䍁䅁杒桂䝁䅍兡獂䝁䅫䅤灂䝁䅕督㝁䍁䅁睕あ䝁䄸杣桂䝁䅣党杁䕁䄰兙畂䝁䅅睚求䝁䄰党畂䡁䅑睏杁䕁䅑兙あ䝁䅅䅉䑂䝁䅕杢あ䝁䅕杣杁䙁䅑党橂䝁䅧杢療䝁䅷睢湂䡁䅫睏杁䕁䅅杣あ䝁䅫杚灂䝁䅍兡桂䝁䅷䅉䩂䝁䄴䅤求䝁䅷䅢灂䝁䅣党畂䝁䅍党䅁䕁䭳䅁奁允䅁兔桂䝁䅍䅡灂䝁䄴党杁䕁䅷党桂䡁䅉杢灂䝁䄴睚㝁䍁䅁睖求䝁䅅杣桂䝁䅉䅢求䡁䅍睏杁䕁䅍䅢療䡁䅕䅚杁䕁䅑兙あ䝁䅅䅉呂䝁䅕杣㉂䝁䅫睙求䡁䅍睏杁䕁䅍䅢療䡁䅕䅚杁䕁䅫杢浂䡁䅉兙穂䡁䅑杣ㅂ䝁䅍䅤ㅂ䡁䅉党㝁䍁䅁睕求䝁䅅杣橂䝁䅧䅉䙂䝁䄴睚灂䝁䄴党杁䕁䄸䅣あ䝁䅫兢灂䡁䅯兙あ䝁䅫睢畂䑁䅳䅉䑂䝁䅧兙あ䝁䅉睢あ䑁䅳䅉䉂䡁䅉䅤灂䝁䅙兡橂䝁䅫兙獂䍁䅁兓畂䡁䅑党獂䝁䅷兡湂䝁䅕杢橂䝁䅕睏杁䕁䅣党畂䕁䅅兓䅁䉁䩙䅁啁䅁䅁兔桂䝁䅍䅡灂䝁䄴党祂䡁䅫䅁慂杂䅁䄶䅑䕁䄰兙橂䡁䅫睊穂䍁䅷䅉䩂䝁䄴睙畁䍁䅷䅉桂䝁䄴䅉療䝁䄰杢灂䍁䄰睙潂䝁䅅杢畂䝁䅕䅢杁䡁䅉党あ䝁䅅兡獂䍁䅁睢祂䝁䅣兙畂䝁䅫来桂䡁䅑兡療䝁䄴䅌杁䝁䄸䅣求䡁䅉兙あ䝁䅕督杁䡁䅍䅤療䡁䅉党穂䍁䅷䅉㍂䝁䅕杙穂䝁䅫䅤求䡁䅍䅌杁䝁䅅杢歂䍁䅁兢療䝁䅉兡獂䝁䅕䅉桂䡁䅁䅣獂䝁䅫睙桂䡁䅑兡療䝁䄴督杁䝁䅫杢杁䡁䅑䅡求䍁䅁兖畂䝁䅫䅤求䝁䅑䅉呂䡁䅑兙あ䝁䅕督畁䍁䅁䅖潂䝁䅕䅉橂䝁䄸兢睂䝁䅅杢㕂䍁䅁督求䝁䅷䅢穂䍁䅁兙杁䡁䅉兙畂䝁䅣党杁䝁䄸杚杁䝁䄰党祂䝁䅍䅡桂䝁䄴䅚灂䡁䅍党獁䍁䅁督ㅂ䝁䅍䅡杁䝁䅅督杁䝁䅅䅣睂䝁䅅杣求䝁䅷䅉桂䝁䄴䅚杁䝁䅅睙橂䝁䅕督穂䝁䄸杣灂䝁䅕督杁䝁䅙睢祂䍁䅁兢求䝁䄴䅌杁䡁䅣睢瑂䝁䅕杢獁䍁䅁兙畂䝁䅑䅉牂䝁䅫䅚穂䑁䅳䅉橂䝁䄸督瑂䝁䅕䅤灂䝁䅍督㝁䍁䅁䅡療䝁䄰党杁䝁䅙兤祂䝁䄴兡穂䝁䅧兡畂䝁䅣督㝁䍁䅁兙畂䝁䅑䅉療䡁䅑䅡求䡁䅉䅉橂䝁䄸杢穂䡁䅕兢求䡁䅉䅉湂䝁䄸睢歂䡁䅍䅉ㅂ䝁䄴䅚求䡁䅉䅉あ䝁䅧党杁䕁䄰兙橂䡁䅫睊穂䍁䅷䅉䍂䝁䅷睢療䝁䄰兡畂䝁䅣䅚桂䝁䅷党湁䡁䅍䅌杁䝁䅅杢歂䍁䅁杙獂䡁䅕党瑂䝁䅕杣橂䡁䅕杣㕂䍁䅁杙祂䝁䅅杢歂䡁䅍杌杁䕁䅫䅤杁䝁䅅䅢穂䝁䄸䅉療䡁䅁党祂䝁䅅䅤求䡁䅍䅉灂䝁䄴䅉䕂䡁䅕杙桂䝁䅫䅌杁䡁䅑䅡求䍁䅁兖畂䝁䅫䅤求䝁䅑䅉䉂䡁䅉兙楂䍁䅁兒瑂䝁䅫杣桂䡁䅑党穂䍁䅷䅉桂䝁䄴䅚杁䕁䅅䅢杁䙁䅯兙潂䡁䅉兙獁䍁䅁睓ㅂ䡁䅣兙灂䡁䅑䅉ㅂ䝁䄴䅚求䡁䅉䅉あ䝁䅧党杁䝁䅷兡橂䝁䅕杢穂䝁䅕䅉桂䝁䅣杣求䝁䅕兢求䝁䄴䅤穂䍁䄴䅉啂䝁䅧党杁䝁䅍睢瑂䡁䅁兙畂䡁䅫䅉㍂䝁䅅督杁䝁䅙睢祂䝁䄰党祂䝁䅷入杁䝁䅳杢療䡁䅣杢杁䝁䅅督杁䕁䅙党歂䝁䅕杣桂䡁䅑党歂䍁䅁䅒求䡁䅁兙祂䡁䅑兢求䝁䄴䅤杁䙁䅍䅤療䡁䅉党穂䍁䅷䅉䩂䝁䄴睙畁䍁䅁兙畂䝁䅑䅉橂䝁䅧兙畂䝁䅣党歂䍁䅁兡あ䡁䅍䅉畂䝁䅅兢求䍁䅁䅤療䍁䅁兔桂䝁䅍入湁䡁䅍䅌杁䕁䅫杢橂䍁䄴䅉灂䝁䄴䅉䭂䡁䅕杢求䍁䅁杍睁䑁䅁睎畁䍁䅁兔桂䝁䅍入湁䡁䅍䅌杁䕁䅫杢橂䍁䄴䅉㍂䝁䅅督杁䝁䅙睢ㅂ䝁䄴䅚求䝁䅑䅉灂䝁䄴䅉硁䑁䅧睍睁䍁䅁兙畂䝁䅑䅉灂䡁䅍䅉楂䝁䅅督求䝁䅑䅉灂䝁䄴䅉佂䝁䅕睤杁䙁䅫睢祂䝁䅳䅌杁䕁䄴党㍂䍁䅁兗療䡁䅉睡畁䅁䅁剪䅣䭁䝯䅁乂䝁䅅䅚灂䡁䅍睢畂䍁䅁睕硂䡁䅕兙祂䝁䅕䅉䡂䝁䅅杣歂䝁䅕杢杁䙁䅍䅣療䡁䅉䅤穂䍁䅁睑療䡁䅉䅣畁䍁䅁睢睂䝁䅕杣桂䡁䅑党穂䍁䅁兙穂䍁䅁兙杁䡁䅁杣療䝁䅙党穂䡁䅍兡療䝁䄴兙獂䍁䅁督睂䝁䄸杣あ䡁䅍䅉橂䝁䄸兢睂䝁䅅杢㕂䍁䅁兡畂䍁䅁䅤潂䝁䅕䅉噂䝁䄴兡あ䝁䅕䅚杁䙁䅍䅤桂䡁䅑党穂䍁䄴䅉啂䝁䅧党杁䝁䅍睢瑂䡁䅁兙畂䡁䅫䅉療䡁䅣杢穂䍁䅁兙畂䝁䅑䅉療䡁䅁党祂䝁䅅䅤求䡁䅍䅉桂䍁䅁䅣療䡁䅉䅤浂䝁䄸䅢灂䝁䄸䅉療䝁䅙䅉桂䡁䅍督求䡁䅑督杁䡁䅑䅡桂䡁䅑䅉橂䝁䄸杢穂䝁䅫督あ䡁䅍䅉療䝁䅙䅉あ䝁䅧党杁䕁䄴党㍂䍁䅁兗療䡁䅉睡杁䕁䅳杢灂䝁䅍睡求䡁䅉杙療䝁䅍睡求䡁䅉督杁䝁䄸杚杁䡁䅑䅡求䍁䅁杔桂䡁䅑兡療䝁䄴兙獂䍁䅁村桂䡁䅍睡求䡁䅑杙桂䝁䅷䅢杁䕁䅅督穂䝁䄸睙灂䝁䅅䅤灂䝁䄸杢杁䍁䅧杔䍂䕁䅅克杁䝁䅅杢歂䍁䅁䅤潂䝁䅕䅉佂䝁䅕睤杁䙁䅫睢祂䝁䅳䅉卂䝁䅅杢湂䝁䅕杣穂䍁䅁睢浂䍁䅁䅤潂䝁䅕䅉佂䝁䅅䅤灂䝁䄸杢桂䝁䅷䅉䥂䝁䄸睙牂䝁䅕入杁䕁䅷党桂䝁䅣兤求䍁䄴䅉䩂䡁䅑督杁䝁䄸䅤潂䝁䅕杣杁䡁䅁杣療䝁䅙党穂䡁䅍兡療䝁䄴兙獂䍁䅁杚祂䝁䅅杢橂䝁䅧兡穂䝁䅕督杁䝁䅫杢橂䝁䅷兤歂䝁䅕䅉歂䝁䅕杤求䝁䅷睢睂䝁䄰党畂䡁䅑䅉獂䝁䅕兙湂䡁䅕党杁䡁䅑党桂䝁䄰督獁䍁䅁䅤潂䝁䅕䅉䥂䝁䅅杣あ䝁䅙睢祂䝁䅑䅉塂䝁䄸䅢浂䍁䅁䅕桂䝁䅍睡杁䝁䄸杚杁䡁䅑䅡求䍁䅁兑瑂䝁䅕杣灂䝁䅍兙畂䍁䅁䅓療䝁䅍睡求䡁䅫䅉䵂䝁䅕兙湂䡁䅕党杁䝁䅅杢歂䍁䅁䅤潂䝁䅕䅉塂䝁䅕督あ䝁䅍䅡求䡁䅍䅤求䡁䅉䅉䱂䝁䄴兡橂䝁䅳督杁䝁䄸杚杁䡁䅑䅡求䍁䅁杔䍂䕁䅅䅉䡂䍁䅁䅔求䝁䅅睚ㅂ䝁䅕杌杁䙁䅑䅡求䍁䅁睙療䝁䄰䅣桂䝁䄴入杁䝁䅅䅢穂䝁䄸䅉療䡁䅣杢穂䍁䅁睓畂䝁䅫睙牂䡁䅍䅉䡂䝁䅅兢灂䝁䄴睚獁䍁䅁兙畂䍁䅁党穂䡁䅁睢祂䡁䅑督杁䝁䅙杣桂䝁䄴睙潂䝁䅫督求䍁䅁䅤潂䝁䅅䅤杁䝁䅍睢瑂䡁䅁党あ䝁䅕督杁䝁䅫杢杁䡁䅑䅡求䍁䅁杔䍂䕁䅅䅉祁䕁䅳䅉䵂䝁䅕兙湂䡁䅕党畁䍁䅁兓畂䍁䅁兙歂䝁䅑兡あ䝁䅫睢畂䍁䅷䅉灂䡁䅑䅉療䡁䅁党祂䝁䅅䅤求䡁䅍䅉睂䡁䅉睢浂䝁䅕督穂䝁䅫睢畂䝁䅅䅢杁䡁䅍䅣療䡁䅉䅤穂䍁䅁䅤求䝁䅅兢杁䡁䅁党祂䝁䅙睢祂䝁䄰兙畂䝁䅍党杁䝁䅍党畂䡁䅑党祂䡁䅍䅌杁䡁䅑䅡求䍁䅁兔桂䝁䅑兡穂䝁䄸杢杁䙁䅍兣ㅂ䝁䅅杣求䍁䅁睒桂䡁䅉䅚求䝁䄴䅉啂䡁䅉兙灂䝁䄴兡畂䝁䅣䅉䑂䝁䅕杢あ䝁䅕杣杁䝁䅫杢杁䕁䅣杣求䝁䅕杢楂䡁䅕杣湂䝁䅧杌杁䙁䅑䅡求䍁䅁睙療䝁䄰䅣桂䝁䄴入杁䡁䅣兙穂䍁䅁杚療䡁䅉兢求䡁䅉䅢㕂䍁䅁睡畂䝁䄸睤畂䍁䅁兙穂䍁䅁䅖潂䝁䅕䅉乂䝁䅅䅚灂䡁䅍睢畂䍁䅁睕硂䡁䅕兙祂䝁䅕䅉䡂䝁䅅杣歂䝁䅕杢杁䕁䅍睢瑂䡁䅁兙畂䡁䅫杌杁䕁䄰兙歂䝁䅫督療䝁䄴䅉呂䡁䅅兤桂䡁䅉党杁䕁䅣兙祂䝁䅑党畂䍁䅁睕睂䝁䄸杣あ䡁䅍䅉䑂䝁䄸杣睂䍁䄴䅉㍂䝁䅅督杁䝁䅫杢橂䝁䄸杣睂䝁䄸杣桂䡁䅑党歂䍁䅁兡畂䍁䅁杍睁䑁䅅兎杁䝁䅅杢歂䍁䅁兡穂䍁䅁杙桂䡁䅍党歂䍁䅁兡畂䍁䅁杔求䡁䅣䅉婂䝁䄸杣牂䍁䅷䅉佂䝁䅕睤杁䙁䅫睢祂䝁䅳杌䅁䥁場䅁楃睁䅁兔桂䝁䅣杢療䝁䅷兡桂䍁䅁睔灂䝁䅷䅉流䍁䅁睒桂䡁䅍䅉䑂䝁䄸杣睂䝁䄸杣桂䡁䅑兡療䝁䄴䅌杁䝁䅅杢杁䝁䅫杢歂䝁䅕䅣求䝁䄴䅚求䝁䄴䅤杁䝁䄸兡獂䍁䅁兙畂䝁䅑䅉畂䝁䅅䅤ㅂ䡁䅉兙獂䍁䅁睚桂䡁䅍䅉橂䝁䄸兢睂䝁䅅杢㕂䍁䅷䅉求䝁䄴睚桂䝁䅣党穂䍁䅁兡畂䍁䅁䅤潂䝁䅕䅉桂䝁䅍兣ㅂ䝁䅫督灂䡁䅑兡療䝁䄴䅌杁䝁䅑党㉂䝁䅕䅢療䡁䅁兢求䝁䄴䅤獁䍁䅁党㑂䡁䅁䅢療䡁䅉兙あ䝁䅫睢畂䍁䅷䅉桂䝁䄴䅚杁䡁䅁杣療䝁䅑兤橂䡁䅑兡療䝁䄴䅉療䝁䅙䅉療䝁䅫䅢獁䍁䅁杢桂䡁䅑兤祂䝁䅅䅢杁䝁䅣兙穂䍁䅷䅉桂䝁䄴䅚杁䝁䄴兙あ䡁䅕杣桂䝁䅷䅉湂䝁䅅督杁䝁䅷兡硂䡁䅕兡歂䡁䅍䅉祂䝁䅕督求䡁䅉杤求䡁䅍䅉灂䝁䄴䅉あ䝁䅧党杁䙁䅕杢灂䡁䅑党歂䍁䅁睕あ䝁䅅䅤求䡁䅍杌杁䕁䅫䅤穂䍁䅁䅣祂䝁䄸䅣求䡁䅉䅤灂䝁䅕督杁䝁䅅杣求䍁䅁䅢療䝁䅍兙あ䝁䅕䅚杁䡁䅁杣灂䝁䄰兙祂䝁䅫䅢㕂䍁䅁兡畂䍁䅁睓桂䡁䅉杢求䡁䅍䅉䑂䝁䄸兤畂䡁䅑入杁䝁䅅杢歂䍁䅁䅤潂䝁䅕䅉䡂䝁䅫䅚歂䝁䅫杢湂䡁䅍䅉桂䡁䅉党桂䍁䅁兡畂䍁䅁睕療䡁䅕䅤潂䍁䅁䅖求䡁䅧兙穂䍁䅁䅣祂䝁䅫杢橂䝁䅫䅣桂䝁䅷䅢㕂䍁䅁睙療䝁䄰䅣祂䝁䅫督灂䝁䄴睚杁䡁䅑䅡求䍁䅁兒桂䝁䅣䅢求䍁䅁杒療䡁䅉䅚杁䙁䅍䅡桂䝁䅷党杁䝁䅅杢歂䍁䅁䅤潂䝁䅕䅉䉂䡁䅕督あ䝁䅫杢杁䕁䅍䅡桂䝁䅷睡杁䝁䅙睢祂䝁䄰兙あ䝁䅫睢畂䍁䄴䅉啂䝁䅧党杁䝁䅍睢瑂䡁䅁兙畂䡁䅫䅉㍂䝁䅅督杁䝁䅫杢橂䝁䄸杣睂䝁䄸杣桂䡁䅑党歂䍁䅁兡畂䍁䅁杍睁䑁䅅睎杁䝁䅅杢歂䍁䅁兡穂䍁䅁䅡求䝁䅅䅚硂䡁䅕兙祂䡁䅑党祂䝁䅕䅚杁䝁䅫杢杁䕁䅧睢ㅂ䡁䅍䅤療䝁䄴䅌杁䙁䅑党㑂䝁䅅督畁䅁䅁硪䅣䍁䅧䅁乂䝁䅅杢桂䝁䅣党歂䍁䅁䅓求䝁䅅䅢あ䝁䅧䅉䑂䝁䅅杣求䅁䅁兊䅧䙁偯䅁乂䝁䅅杢潂䝁䅅䅤あ䝁䅅杢杁䕁䅅督穂䝁䄸睙灂䝁䅅䅤求䡁䅍䅌杁䕁䅫杢橂䍁䄴䅉歂䝁䅕杤求䝁䅷睢睂䡁䅍䅌杁䡁䅍党獂䝁䅷督獁䍁䅁䅚求䡁䅁䅢療䡁䅫督獁䍁䅁督求䡁䅉杤灂䝁䅍党穂䍁䅷䅉桂䝁䄴䅚杁䝁䄰兙灂䝁䄴䅤桂䝁䅫杢穂䍁䅁督療䝁䅙䅤㍂䝁䅅杣求䍁䅁督療䝁䅷兤あ䝁䅫睢畂䡁䅍䅉あ䝁䄸䅉瑂䝁䅅杢桂䝁䅣党杁䡁䅍兤睂䡁䅁䅢㕂䍁䅁睙潂䝁䅅兡畂䡁䅍䅌杁䝁䅫杢㉂䝁䅕杢あ䝁䄸杣㕂䍁䅷䅉桂䝁䄴䅚杁䝁䄸兢畂䝁䅫兌橂䝁䅧兙畂䝁䄴党獂䍁䅁睢睂䝁䅕杣桂䡁䅑兡療䝁䄴督畁䍁䅁兓あ䍁䅁睢浂䝁䅙党祂䡁䅍䅉㍂䝁䅅杣求䝁䅧睢ㅂ䡁䅍党杁䝁䄰兙畂䝁䅅睚求䝁䄰党畂䡁䅑䅉穂䝁䄸䅢ㅂ䡁䅑兡療䝁䄴䅉浂䝁䄸杣杁䝁䄰兙畂䝁䅅睚灂䝁䄴睚杁䝁䅣睢療䝁䅑督杁䝁䅅杢歂䍁䅁兡畂䝁䅙睢祂䝁䄰兙あ䝁䅫睢畂䍁䅁兙橂䡁䅉睢穂䡁䅍䅉あ䝁䅧党杁䝁䅑兡穂䡁䅑杣灂䝁䅉兤あ䝁䅫睢畂䍁䅁睙求䝁䄴䅤求䡁䅉督㝁䍁䅁兔桂䝁䄴䅡桂䡁䅑䅤桂䝁䄴䅉䉂䝁䅍䅤灂䡁䅙党杁䙁䅣兙祂䝁䅕䅡療䡁䅕督求䍁䅁兔桂䝁䄴兙湂䝁䅕兢求䝁䄴䅤獁䍁䅁兙杁䝁䅍䅢療䡁䅕䅚杁䝁䄴兙あ䝁䅫杤求䍁䅁兙畂䝁䅑䅉㉂䝁䅕杣穂䝁䅫睢畂䍁䅁䅢求䡁䅍督杁䝁䅅䅣睂䝁䅷兡橂䝁䅅䅤灂䝁䄸杢杁䝁䅙睢祂䍁䅁䅤潂䝁䅕䅉桂䡁䅍督療䝁䅍兡桂䡁䅑党㝁䍁䅁兙畂䝁䅑䅉あ䡁䅉兙畂䡁䅍䅣療䡁䅉䅤桂䡁䅑兡療䝁䄴䅉瑂䝁䅅杢桂䝁䅣党瑂䝁䅕杢あ䍁䅁督療䝁䅷兤あ䝁䅫睢畂䍁䅁杚療䡁䅉䅉潂䝁䅕䅢睂䝁䅫杢湂䍁䅁督潂䝁䅫䅣睂䝁䅕杣穂䍁䅁杢桂䡁䅙兡湂䝁䅅䅤求䍁䅁䅤潂䝁䅕兡祂䍁䅁睤桂䡁䅫䅉あ䝁䅧杣療䡁䅕睚潂䍁䅁䅤潂䝁䅕䅉歂䝁䅕兢桂䝁䄴䅚穂䍁䅁兙畂䝁䅑䅉瑂䝁䅕党あ䍁䅁睙ㅂ䡁䅍䅤療䝁䄰党祂䍁䅁督求䡁䅉杤灂䝁䅍党杁䝁䅕䅥睂䝁䅕睙あ䝁䅅䅤灂䝁䄸杢穂䍁䅁兙あ䍁䅁䅤潂䝁䅕䅉獂䝁䄸睤求䡁䅍䅤杁䡁䅁睢穂䡁䅍兡楂䝁䅷党杁䝁䅙杣求䝁䅫睚潂䡁䅑䅉橂䝁䄸督あ䡁䅍睏杁䕁䄰兙畂䝁䅧兙あ䡁䅑兙畂䍁䅁睕䑂䕁䅅䅔䙂䍁䅷䅉桂䍁䅁䅣療䡁䅉䅤浂䝁䄸䅢灂䝁䄸䅉療䝁䅙䅉獂䝁䄸睚灂䡁䅍䅤灂䝁䅍督杁䝁䅕䅥求䝁䅍兤あ䝁䅫睢畂䍁䅁督療䝁䅷兤あ䝁䅫睢畂䑁䅳䅉桂䝁䄴䅚杁䕁䄰兙畂䝁䅧兙あ䡁䅑兙畂䍁䅁兑橂䡁䅑兡㉂䝁䅕䅉偂䝁䄰杢灂䍁䅷䅉㍂䝁䅧兡橂䝁䅧䅉療䝁䅙杚求䡁䅉督杁䝁䄸杣歂䝁䅕杣杁䝁䄰兙畂䝁䅅睚求䝁䄰党畂䡁䅑䅌杁䡁䅍䅤療䡁䅉党杁䝁䅫杢㉂䝁䅕杢あ䝁䄸杣㕂䍁䅁兙畂䝁䅑䅉浂䡁䅕䅢浂䝁䅫䅢獂䝁䄰党畂䡁䅑䅌杁䝁䅍兙獂䝁䅷䅉橂䝁䅕杢あ䝁䅕杣獁䍁䅁䅕偂䙁䅍䅌杁䝁䅅杢歂䍁䅁睙ㅂ䡁䅍䅤療䝁䄰党祂䍁䅁党畂䝁䅣兙湂䝁䅕兢求䝁䄴䅤杁䡁䅑睢療䝁䅷督杁䝁䅙睢祂䍁䅁党畂䡁䅑党祂䡁䅁杣灂䡁䅍党穂䍁䅁兙畂䝁䅑䅉穂䡁䅑睢祂䝁䅕督畁䍁䅁䅖潂䝁䅕䅉橂䝁䄸兢睂䝁䅅杢㕂䍁䅁兙獂䡁䅍睢杁䡁䅁杣療䡁䅙兡歂䝁䅕督杁䝁䅫杢㉂䝁䅕杢あ䝁䄸杣㕂䍁䅁睢睂䡁䅑兡瑂䝁䅫来桂䡁䅑兡療䝁䄴䅉桂䝁䄴䅚杁䝁䅅䅢獂䝁䄸睙桂䡁䅑兡療䝁䄴䅉穂䝁䄸䅢ㅂ䡁䅑兡療䝁䄴督㝁䍁䅁䅤求䝁䅍䅡畂䝁䄸䅢療䝁䅣入杁䡁䅁䅢桂䡁䅑杚療䡁䅉兢杁䝁䅫杢橂䝁䅷兤歂䝁䅫杢湂䍁䅁兔桂䝁䄴䅡桂䡁䅑䅤桂䝁䄴䅉䉂䝁䅍䅤灂䡁䅙党杁䙁䅁䅢桂䡁䅑杚療䡁䅉兢杁䡁䅍睢獂䡁䅕䅤灂䝁䄸杢穂䍁䅷䅉桂䍁䅁睙獂䝁䄸兤歂䍁䄰杢桂䡁䅑兡㉂䝁䅕䅉睂䡁䅉睢歂䡁䅕睙あ䍁䅁䅚求䡁䅍兡湂䝁䄴党歂䍁䅁䅤療䍁䅁䅣祂䝁䄸杤灂䝁䅑党杁䡁䅙党祂䡁䅍兡療䝁䄴兌獂䝁䅕督穂䍁䅁䅣祂䝁䄸䅚ㅂ䝁䅍䅤杁䝁䅅睙橂䝁䅕督穂䑁䅳䅉瑂䝁䅅兡畂䡁䅑党畂䝁䅅杢橂䝁䅕䅉穂䝁䅕杣㉂䝁䅫睙求䡁䅍䅌杁䡁䅣䅡灂䝁䅍䅡杁䝁䄸杚浂䝁䅕杣穂䍁䅁睢畂䍁䄰䅣祂䝁䅕兢灂䡁䅍党穂䍁䅁督療䝁䅙䅤㍂䝁䅅杣求䍁䅁䅢灂䝁䅍党畂䡁䅍党求䡁䅍䅉㍂䝁䅫䅤潂䍁䅁督療䝁䅙䅤㍂䝁䅅杣求䍁䅁兤睂䝁䅣杣桂䝁䅑党穂䍁䅁杚療䡁䅉䅉桂䝁䅑䅚灂䡁䅑兡療䝁䄴兙獂䍁䅁睢祂䍁䅁兡瑂䡁䅁杣療䡁䅙党歂䍁䅁杚ㅂ䝁䄴睙あ䝁䅫睢畂䝁䅅䅢灂䡁䅑入杁䝁䅅杢歂䍁䅁䅤求䝁䅍䅡畂䝁䄸䅢療䝁䅣兡橂䝁䅅䅢杁䝁䅅䅚㉂䝁䅅杢橂䝁䅕督㝁䍁䅁兙畂䝁䅑䅉睂䡁䅉睢浂䝁䅕督穂䝁䅫睢畂䝁䅅䅢杁䡁䅍党祂䡁䅙兡橂䝁䅕督獁䍁䅁督ㅂ䝁䅍䅡杁䝁䅅督杁䡁䅍睢獂䡁䅕䅤灂䝁䄸杢穂䍁䅁䅣獂䝁䅅杢畂䝁䅫杢湂䍁䅁兙畂䝁䅑䅉灂䝁䄰䅣獂䝁䅕兢求䝁䄴䅤桂䡁䅑兡療䝁䄴䅌杁䝁䅅杢歂䍁䅁杣求䝁䅷兙あ䝁䅕䅚杁䝁䅍睢畂䡁䅍兤獂䡁䅑兡畂䝁䅣䅉穂䝁䅕杣㉂䝁䅫睙求䡁䅍杌杁䕁䅫杢杁䝁䅅䅚歂䝁䅫䅤灂䝁䄸杢獁䍁䅁兡あ䍁䅁䅣祂䝁䄸杤灂䝁䅑党穂䍁䅁䅤祂䝁䅅兡畂䝁䅫杢湂䍁䅁兙畂䝁䅑䅉橂䝁䅧兙畂䝁䅣党杁䝁䄰兙畂䝁䅅睚求䝁䄰党畂䡁䅑䅉穂䝁䅕杣㉂䝁䅫睙求䡁䅍睏杁䝁䅅杢歂䍁䅁杣求䡁䅍党獂䝁䅷督杁䝁䅍睢瑂䡁䅁兤あ䝁䅕杣杁䝁䅧兙祂䝁䅑睤桂䡁䅉党獁䍁䅁杣桂䝁䅑兡療䍁䅁杚祂䝁䅕兣ㅂ䝁䅕杢橂䡁䅫䅉あ䝁䅕杣瑂䝁䅫杢桂䝁䅷䅉畂䝁䅕䅤㍂䝁䄸杣牂䡁䅍䅌杁䡁䅉兙歂䝁䅫睢杁䝁䅙杣求䡁䅅兤求䝁䄴睙㕂䍁䅁兡歂䝁䅕杢あ䝁䅫杚灂䝁䅍兙あ䝁䅫睢畂䍁䅁睙潂䝁䅫䅣杁䡁䅉党桂䝁䅑党祂䡁䅍䅌杁䝁䅉兙祂䍁䅁睙療䝁䅑党杁䡁䅁杣灂䝁䄴䅤求䡁䅉督杁䝁䅅杢歂䍁䅁督橂䝁䅅杢畂䝁䅕杣穂䍁䅷䅉桂䝁䄴䅚杁䝁䄸䅤潂䝁䅕杣杁䡁䅁党祂䝁䅫䅣潂䝁䅕杣桂䝁䅷督畁䍁䅁䅖潂䝁䅕䅉橂䝁䄸兢睂䝁䅅杢㕂䍁䅁睢浂䝁䅙党祂䡁䅍䅉睂䡁䅉睢歂䡁䅕睙あ䡁䅍䅉あ䝁䅧杣療䡁䅕睚潂䍁䅁䅚灂䡁䅉党橂䡁䅑䅉穂䝁䅅䅢求䡁䅍䅉睂䝁䅕杣穂䝁䄸杢畂䝁䅕䅢杁䝁䅅杢歂䍁䅁䅣桂䡁䅉䅤畂䝁䅕杣穂䝁䅧兡睂䍁䅁兙湂䡁䅉党求䝁䄰党畂䡁䅑督杁䡁䅣兡あ䝁䅧䅉㉂䝁䅅杣灂䝁䄸兤穂䍁䅁睢祂䝁䅣兙畂䝁䅫来桂䡁䅑兡療䝁䄴督畁䍁䅁兓あ䍁䅁督求䡁䅉杤求䡁䅍䅉祂䝁䅕䅤桂䝁䅫䅢獁䍁䅁睙療䝁䄴督ㅂ䝁䄰党祂䍁䅁睚療䝁䄸䅚穂䍁䅷䅉浂䝁䄸睢歂䍁䅁兙畂䝁䅑䅉湂䡁䅉睢橂䝁䅕杣㕂䍁䅷䅉獂䝁䄸睚灂䡁䅍䅤灂䝁䅍督杁䡁䅍党祂䡁䅙兡橂䝁䅕䅉睂䡁䅉睢㉂䝁䅫䅚求䡁䅉督獁䍁䅁兡畂䝁䅑兤穂䡁䅑杣灂䝁䅅䅢杁䝁䅅杢歂䍁䅁睤潂䝁䄸䅢求䡁䅍兙獂䝁䅕䅌杁䝁䅧兡湂䝁䅧䅉あ䝁䅕睙潂䝁䄴睢獂䝁䄸睚㕂䍁䅁兙畂䝁䅑䅉求䝁䅷党橂䡁䅑杣療䝁䄴兡橂䡁䅍䅌杁䝁䅷兡浂䝁䅕䅉穂䝁䅍兡求䝁䄴睙求䡁䅍䅌杁䝁䅅杢歂䍁䅁睚療䡁䅙党祂䝁䄴兢求䝁䄴䅤杁䝁䅫杢歂䡁䅕督あ䡁䅉兡求䡁䅍杌杁䙁䅑䅡求䍁䅁睙療䝁䄰䅣桂䝁䄴入杁䝁䄸䅣求䡁䅉兙あ䝁䅕督杁䝁䅫杢杁䡁䅑䅡求䍁䅁兑瑂䝁䅕杣灂䝁䅍兙穂䍁䅷䅉䙂䡁䅕杣療䡁䅁党獁䍁䅁䅤潂䝁䅕䅉乂䝁䅫䅚歂䝁䅷党杁䕁䅕兙穂䡁䅑䅌杁䕁䅅杚祂䝁䅫睙桂䍁䅷䅉桂䝁䄴䅚杁䡁䅑䅡求䍁䅁兑穂䝁䅫兙杁䙁䅁兙橂䝁䅫杚灂䝁䅍杌杁䕁䄰兙畂䝁䅧兙あ䡁䅑兙畂䍁䅁兑穂䡁䅍睢橂䝁䅫兙あ䝁䅕督獁䍁䅁兓畂䝁䅍杌杁䡁䅣兙穂䍁䅁杚療䡁䅕杢歂䝁䅕䅚杁䝁䅫杢杁䑁䅅兏㕁䑁䅁䅉桂䝁䄴䅚杁䝁䅫督杁䝁䅧党桂䝁䅑兣ㅂ䝁䅅杣あ䝁䅕杣求䝁䅑䅉灂䝁䄴䅉䉂䡁䅑䅢桂䝁䄴䅤桂䍁䅷䅉䡂䝁䅕睢祂䝁䅣兡桂䍁䄴䅁獂睆䅁䅸䅙䕁䄰兙畂䡁䅁睢㍂䝁䅕杣䡂䡁䅉睢ㅂ䡁䅁䅉䩂䝁䄴睙畁䍁䅁䅣祂䝁䄸杤灂䝁䅑党穂䍁䅁睤療䡁䅉睡浂䝁䄸杣橂䝁䅕䅉穂䝁䄸䅢ㅂ䡁䅑兡療䝁䄴督杁䝁䅅杢歂䍁䅁督求䡁䅉杤灂䝁䅍党穂䍁䅁睤療䡁䅉䅢歂䡁䅣兡歂䝁䅕杌杁䙁䅑䅡求䍁䅁睙療䝁䄰䅣桂䝁䄴入杁䝁䄸杚浂䝁䅕杣穂䍁䅁杣求䝁䅍杣ㅂ䝁䅫䅤瑂䝁䅕杢あ䍁䅁督求䡁䅉杤灂䝁䅍党穂䍁䅷䅉灂䝁䄴睙獂䡁䅕䅚灂䝁䄴睚杁䡁䅁党祂䝁䄰兙畂䝁䅕杢あ䍁䅷䅉あ䝁䅕兢睂䝁䄸杣桂䡁䅉入獁䍁䅁兙畂䝁䅑䅉橂䝁䄸杢あ䡁䅉兙橂䡁䅑䅉祂䝁䅕睙祂䡁䅕兡あ䝁䄰党畂䡁䅑䅉療䝁䅙䅉睂䡁䅉睢浂䝁䅕督穂䝁䅫睢畂䝁䅅䅢穂䍁䅷䅉桂䡁䅍䅉㍂䝁䅕䅢獂䍁䅁兙穂䍁䅁兙歂䝁䄰兡畂䝁䅫督あ䡁䅉兙あ䝁䅫杤求䍁䅁兙畂䝁䅑䅉灂䝁䄴䅚ㅂ䡁䅍䅤祂䝁䅫兙獂䍁䅁䅣療䡁䅍兡あ䝁䅫睢畂䡁䅍䅉ㅂ䝁䄴䅚求䡁䅉䅉あ䝁䅧党杁䕁䄰兙畂䡁䅁睢㍂䝁䅕杣杁䝁䅅杢歂䍁䅁兒㑂䡁䅁党祂䝁䅫督杁䝁䅉杣桂䝁䄴䅚穂䍁䄴䅉䩂䡁䅑䅉桂䝁䅷督療䍁䅁睢浂䝁䅙党祂䡁䅍䅉㉂䝁䅅杣灂䝁䄸兤穂䍁䅁兙穂䡁䅍党穂䡁䅍兢求䝁䄴䅤杁䡁䅍党祂䡁䅙兡橂䝁䅕督㝁䍁䅁䅤祂䝁䅅兡畂䝁䅫杢湂䍁䅁兙畂䝁䅑䅉歂䝁䅕杤求䝁䅷睢睂䝁䄰党畂䡁䅑䅉穂䝁䅕杣㉂䝁䅫睙求䡁䅍睏杁䝁䅍兙祂䝁䅕党祂䍁䅁兙畂䝁䅑䅉あ䝁䅅䅢求䝁䄴䅤杁䝁䄰兙畂䝁䅅睚求䝁䄰党畂䡁䅑睏杁䝁䅅杢歂䍁䅁睢ㅂ䡁䅑督療䡁䅕杣橂䝁䅫杢湂䍁䅁督求䡁䅉杤灂䝁䅍党穂䍁䅁杣求䝁䅷兙あ䝁䅕䅚杁䡁䅑睢杁䝁䅧兤瑂䝁䅅杢杁䡁䅉党穂䝁䄸兤祂䝁䅍党穂䍁䅁杚ㅂ䝁䄴睙あ䝁䅫睢畂䡁䅍䅉睂䡁䅉兡瑂䝁䅅杣灂䝁䅷入杁䝁䅫杢杁䡁䅑䅡求䍁䅁兙祂䝁䅕兙穂䍁䅁睢浂䍁䅁䅢桂䡁䅉睚求䍁䄰督橂䝁䅅䅢求䍁䅁杣求䝁䅍杣ㅂ䝁䅫䅤灂䝁䄴睚杁䝁䅅杢歂䍁䅁睤療䡁䅉睡浂䝁䄸杣橂䝁䅕兌灂䝁䄴䅤求䝁䄴督灂䡁䅙党杁䝁䅫杢灂䡁䅑兡桂䡁䅑兡㉂䝁䅕督畁䍁䅁兓畂䍁䅁兙歂䝁䅑兡あ䝁䅫睢畂䍁䅷䅉あ䝁䅧党杁䝁䅍睢瑂䡁䅁兙畂䡁䅫䅉睂䡁䅉睢㉂䝁䅫䅚求䡁䅍䅉㍂䝁䄸杣牂䝁䅙睢祂䝁䅍党杁䝁䅍睢畂䡁䅍兤獂䡁䅑兡畂䝁䅣䅉穂䝁䅕杣㉂䝁䅫睙求䡁䅍睏杁䝁䅍睢畂䡁䅑兡畂䝁䅣党畂䡁䅑䅉穂䡁䅑兙浂䝁䅙兡畂䝁䅣䅉桂䝁䄴䅚杁䡁䅁党祂䝁䄰兙畂䝁䅕杢あ䍁䅁杣求䝁䅍杣ㅂ䝁䅫䅤瑂䝁䅕杢あ䍁䅁督求䡁䅉杤灂䝁䅍党穂䑁䅳䅉睂䡁䅉睢浂䝁䅕督穂䝁䅫睢畂䝁䅅䅢杁䡁䅉党穂䝁䄸兤祂䝁䅍兡畂䝁䅣䅉桂䝁䄴䅚杁䡁䅁杣療䝁䅯党橂䡁䅑兌楂䝁䅅督求䝁䅑䅉穂䝁䅕杣㉂䝁䅫睙求䡁䅍睏杁䝁䅅杢歂䍁䅁杣求䝁䅍杣ㅂ䝁䅫䅤瑂䝁䅕杢あ䍁䅁䅣祂䝁䄸睙求䡁䅍督杁䝁䄸兤あ䡁䅍睢ㅂ䡁䅉睙灂䝁䄴睚獁䍁䅁䅖䉂䙁䅁杒䩂䕁䄴䅉瑂䝁䅅杢桂䝁䅣党歂䍁䅷䅉桂䝁䄴䅚杁䡁䅑兙獂䝁䅕杢あ䍁䅁督療䝁䅷兤あ䝁䅫睢畂䡁䅍杌杁䙁䅑䅡求䍁䅁睙療䝁䄰䅣桂䝁䄴入杁䡁䅣兙穂䍁䅁兡畂䝁䅍睢祂䡁䅁睢祂䝁䅅䅤求䝁䅑䅉灂䝁䄴䅉硁䑁䅫䅎㑁䍁䅁兙畂䝁䅑䅉灂䡁䅍䅉潂䝁䅕兙歂䡁䅅兤桂䡁䅉䅤求䡁䅉党歂䍁䅁兡畂䍁䅁兔灂䝁䅷睤桂䡁䅕睡求䝁䅕䅌杁䙁䅣兡穂䝁䅍睢畂䡁䅍兡畂䍁䄴䅁䱃兆䅁杘䅍䕁䄰兙睂䝁䅷党楂䝁䅕兙祂䍁䅁兓畂䝁䅍杌獁䍁䅁䅚療䝁䅫杢湂䍁䅁杙ㅂ䡁䅍兡畂䝁䅕督穂䍁䅁兙穂䍁䅁兓畂䡁䅍䅤桂䝁䅍兙祂䡁䅑䅌杁䝁䅕杢湂䝁䅅睚求䡁䅍䅉灂䝁䄴䅉あ䝁䅧党杁䡁䅁杣療䡁䅙兡穂䝁䅫睢畂䍁䅁睢浂䍁䅁睢畂䝁䅷兡畂䝁䅕䅉湂䡁䅉睢橂䝁䅕杣㕂䍁䅁督潂䝁䄸䅣睂䝁䅫杢湂䍁䅁督求䡁䅉杤灂䝁䅍党穂䍁䅁䅤療䍁䅁䅡療䡁䅕督求䝁䅧睢獂䝁䅑督杁䝁䅫杢杁䕁䄴睢祂䡁䅑䅡杁䕁䅅兢求䡁䅉兡橂䝁䅅杌杁䕁䅫䅤杁䡁䅍党獂䝁䅷督杁䝁䅅杢歂䍁䅁䅚求䝁䅷兡㉂䝁䅕杣穂䍁䅁睚祂䝁䄸睙求䡁䅉入杁䡁䅁杣療䝁䅑兤橂䡁䅑督獁䍁䅁兙穂䍁䅁睤求䝁䅷䅢杁䝁䅅督杁䡁䅁兡橂䝁䅳兤睂䍁䅁督求䡁䅉杤灂䝁䅍党穂䍁䅁䅤潂䡁䅉睢ㅂ䝁䅣䅡杁䝁䅅䅉瑂䝁䄸杙灂䝁䅷党杁䝁䅅䅣睂䝁䅷兡橂䝁䅅䅤灂䝁䄸杢杁䝁䅅杢歂䍁䅁睤求䝁䅉督灂䡁䅑党畁䍁䅁兓あ䍁䅁兙獂䡁䅍睢杁䝁䄸䅣求䡁䅉兙あ䝁䅕督杁䡁䅙兡祂䡁䅑兤桂䝁䅷䅉橂䝁䄸杢㉂䝁䅕杢灂䝁䅕杢橂䝁䅕䅉穂䡁䅑睢祂䝁䅕督㝁䍁䅁兙畂䝁䅑䅉睂䡁䅉睢㉂䝁䅫䅚求䡁䅍䅉穂䝁䄸杚あ䡁䅣兙祂䝁䅕兌桂䡁䅍兌桂䍁䄰督求䡁䅉杤灂䝁䅍党杁䡁䅍睢獂䡁䅕䅤灂䝁䄸杢穂䍁䅁䅤療䍁䅁杣求䡁䅑兙灂䝁䅷党祂䡁䅍杌杁䙁䅑䅡求䍁䅁睙療䝁䄰䅣桂䝁䄴入杁䡁䅣兙穂䍁䅁兡畂䝁䅍睢祂䡁䅁睢祂䝁䅅䅤求䝁䅑䅉灂䝁䄴䅉祁䑁䅁免祁䍁䅁兙畂䝁䅑䅉灂䡁䅍䅉楂䝁䅅督求䝁䅑䅉灂䝁䄴䅉呂䝁䅅杢杁䕁䅙杣桂䝁䄴睙灂䡁䅍睙療䍁䅷䅉䑂䝁䅅䅢灂䝁䅙睢祂䝁䄴兡桂䍁䄴䅁癃睅䅁杮䅳䕁䄰兙祂䝁䅅䅤潂䝁䄸杢杁䙁䅁党あ䡁䅉睢獂䝁䅕兤瑂䍁䅁睑療䡁䅉䅣療䡁䅉兙あ䝁䅫睢畂䍁䅷䅉あ䝁䄸睚求䡁䅑䅡求䡁䅉䅉㍂䝁䅫䅤潂䍁䅁兡あ䡁䅍䅉穂䡁䅕杙穂䝁䅫䅚灂䝁䅅杣灂䝁䅕督獁䍁䅁睢睂䝁䅕杣桂䡁䅑党穂䍁䅁兙穂䍁䅁兙畂䍁䅁兡畂䡁䅑党湂䡁䅉兙あ䝁䅕䅚杁䝁䅑睢㍂䝁䄴督あ䡁䅉党桂䝁䄰䅉求䝁䄴党祂䝁䅣入杁䝁䅍睢瑂䡁䅁兙畂䡁䅫䅉睂䡁䅉兡瑂䝁䅅杣灂䝁䅷入杁䝁䅫杢杁䡁䅑䅡求䍁䅁兖畂䝁䅫䅤求䝁䅑䅉呂䡁䅑兙あ䝁䅕督畁䍁䅁䅖潂䝁䅕䅉橂䝁䄸兢睂䝁䅅杢㕂䍁䅁睢睂䝁䅕杣桂䡁䅑党穂䍁䅁䅤潂䡁䅉睢ㅂ䝁䅣䅡杁䙁䅉党浂䝁䅫杢灂䝁䄴睚杁䍁䅙䅉乂䝁䅅杣牂䝁䅕䅤灂䝁䄴睚獁䍁䅁兙畂䝁䅑䅉乂䝁䅫䅚穂䡁䅑杣求䝁䅅兢杁䡁䅍党湂䝁䄰党畂䡁䅑督畁䍁䅁䅖潂䝁䅕䅉卂䝁䅕杚灂䝁䄴兡畂䝁䅣䅉流䍁䅁兔桂䡁䅉睡求䡁䅑兡畂䝁䅣䅉穂䝁䅕睚瑂䝁䅕杢あ䍁䅁杣求䝁䅙兡畂䝁䅕督杁䝁䅍杣ㅂ䝁䅑党杁䝁䄸兡獂䍁䅁兙畂䝁䅑䅉療䡁䅑䅡求䡁䅉䅉浂䝁䅕党歂䡁䅍䅤療䝁䅍睡穂䍁䅁兙あ䍁䅁兡あ䡁䅍䅉祂䝁䅕杚灂䝁䄴党祂䝁䅫党穂䍁䅁兡畂䍁䅁䅤潂䝁䅕䅉䡂䡁䅕䅢浂䍁䅁睑療䝁䅅督あ䍁䅷䅉乂䝁䅫䅚瑁䕁䅍睢畂䡁䅑兡畂䝁䅕杢あ䍁䅷䅉桂䝁䄴䅚杁䙁䅣党穂䡁䅑䅉䑂䝁䄸兙穂䡁䅑䅉祂䝁䅕睚灂䝁䄸杢穂䍁䅁睢浂䍁䅁䅤潂䝁䅕䅉噂䝁䄴兡あ䝁䅕䅚杁䙁䅍䅤桂䡁䅑党穂䑁䅳䅉桂䝁䄴䅚杁䡁䅁兤祂䝁䅍䅡桂䡁䅍党穂䍁䅁杣求䝁䅙兡畂䝁䅕䅚杁䡁䅁杣療䝁䅑兤橂䡁䅑督杁䝁䅅杢歂䍁䅁党あ䝁䅧兙畂䝁䄸䅢杁䝁䅙睢祂䍁䅁杣求䡁䅍兙獂䝁䅕䅉桂䝁䄴䅚杁䝁䅑兡穂䡁䅑杣灂䝁䅉兤あ䝁䅕督杁䡁䅉党浂䝁䅫杢求䝁䅑䅉睂䡁䅉睢歂䡁䅕睙あ䡁䅍䅌杁䝁䅫杢橂䝁䅷兤歂䝁䅫杢湂䍁䅁杣求䝁䄴党㍂䝁䅅杙獂䝁䅕䅉歂䝁䅫党穂䝁䅕䅢獁䍁䅁䅤潂䡁䅉睢ㅂ䝁䅣䅡杁䡁䅑杣桂䝁䄴督睂䝁䄸杣あ䝁䅅䅤灂䝁䄸杢獁䍁䅁督あ䝁䄸杣桂䝁䅣党獁䍁䅁䅚灂䡁䅍䅤祂䝁䅫杙ㅂ䡁䅑兡療䝁䄴䅌杁䝁䅅杢歂䍁䅁兢桂䡁䅉睡求䡁䅑兡畂䝁䅣䅉穂䝁䅕杣㉂䝁䅫睙求䡁䅍杌杁䕁䅫䅤穂䍁䅁杣求䝁䅙兡畂䝁䅕䅚杁䡁䅁杣療䝁䅑兤橂䡁䅑督杁䝁䅫杢橂䝁䅷兤歂䝁䅕䅉あ䡁䅉兙畂䡁䅍䅣療䡁䅉䅤桂䡁䅑兡療䝁䄴䅉浂䡁䅕党獂䡁䅍䅌杁䡁䅍兤橂䝁䅧䅉桂䡁䅍䅉祂䝁䅕杚療䡁䅉兢ㅂ䝁䅷兙あ䝁䅕䅚杁䝁䅣兙穂䝁䄸䅢灂䝁䄴党穂䍁䅁兙畂䝁䅑䅉楂䝁䅷党畂䝁䅑兌湂䡁䅉兙歂䝁䅕䅉湂䝁䅅督療䝁䅷兡畂䝁䅕督㝁䍁䅁䅡求䝁䅅杤㕂䍁䅁杚ㅂ䝁䅕䅢杁䝁䄸兡獂䑁䅳䅉桂䝁䄴䅚杁䝁䅅督睂䝁䅧兙獂䡁䅑杌杁䙁䅑䅡灂䡁䅍䅉穂䝁䅕睚瑂䝁䅕杢あ䍁䅁兙獂䡁䅍睢杁䝁䄰兙畂䡁䅕杚桂䝁䅍䅤ㅂ䡁䅉党穂䍁䅁䅣祂䝁䄸䅣桂䝁䄴党杁䝁䅅杢歂䍁䅁䅣求䡁䅑杣療䝁䅍䅡求䝁䄰兡橂䝁䅅䅢穂䍁䄴䅉䩂䡁䅑䅉穂䝁䅕䅢獂䡁䅍䅉祂䝁䅕杚灂䝁䄴党歂䍁䅁䅣祂䝁䄸䅚ㅂ䝁䅍䅤穂䍁䅁䅤療䍁䅁睤潂䝁䄸䅢求䡁䅍兙獂䝁䅕䅉瑂䝁䅅杣牂䝁䅕䅤灂䝁䄴睚杁䝁䅍兤穂䡁䅑睢瑂䝁䅕杣穂䍁䅁兡畂䍁䅁䅤潂䝁䅕䅉噂䝁䄴兡あ䝁䅕䅚杁䙁䅍䅤桂䡁䅑党穂䍁䅁兙畂䝁䅑䅉灂䝁䄴䅤求䡁䅉杢桂䡁䅑兡療䝁䄴兙獂䝁䅷入獁䍁䅁杙ㅂ䡁䅫党祂䡁䅍䅉療䝁䄴䅉あ䝁䅧党杁䡁䅍䅣療䡁䅑䅉瑂䝁䅅杣牂䝁䅕䅤獁䍁䅁兙畂䝁䅑䅉灂䝁䄴䅚求䡁䅁党畂䝁䅑党畂䡁䅑䅉求䝁䄴䅤祂䝁䅕䅣祂䝁䅕杢求䡁䅕杣穂䍁䅁睤潂䝁䄸䅉療䡁䅁党祂䝁䅅䅤求䍁䅁䅣祂䝁䅫兢桂䡁䅉兡獂䡁䅫䅉乂䝁䅅杣桂䡁䅑䅡療䝁䄴䅉楂䡁䅉兙畂䝁䅑党歂䍁䅁睢ㅂ䡁䅑䅢求䡁䅑督獁䍁䅁兙穂䍁䅁睤求䝁䅷䅢杁䝁䅅督杁䡁䅑䅡祂䝁䄸兤湂䝁䅧䅉獂䝁䄸杢湂䍁䄰䅤求䡁䅉兢杁䝁䅙兤求䝁䅷䅉穂䡁䅕䅣睂䝁䅷入杁䝁䅍睢畂䡁䅑杣桂䝁䅍䅤穂䍁䅁䅤療䍁䅁䅚灂䡁䅉党橂䡁䅑䅉歂䝁䅕兙獂䝁䅕杣杁䝁䅷睢橂䝁䅅䅤灂䝁䄸杢穂䍁䅁䅣祂䝁䅫兢桂䡁䅉兡獂䡁䅫䅉ㅂ䝁䄴䅚求䡁䅉䅉あ䝁䅧党杁䕁䅅杕䑂䕁䄸䅉楂䡁䅉兙畂䝁䅑杌杁䙁䅑䅡求䍁䅁兔灂䝁䅑督あ䡁䅉党桂䝁䄰䅉穂䝁䅕睚瑂䝁䅕杢あ䍁䅁䅤祂䝁䅅杢穂䡁䅁睢祂䡁䅑督獁䍁䅁督あ䝁䄸杣求䡁䅍䅌杁䝁䅑兡穂䡁䅑杣灂䝁䅉兤あ䝁䅕督獁䍁䅁兙畂䝁䅑䅉瑂䝁䅅杣牂䝁䅕䅤穂䍁䅁睙祂䡁䅕䅚求䍁䅁睢灂䝁䅷䅉桂䝁䄴䅚杁䡁䅉党浂䝁䅫杢求䝁䅑䅉睂䡁䅉睢歂䡁䅕睙あ䡁䅍䅉あ䝁䅧杣療䡁䅕睚潂䍁䅁杣求䝁䅙兡畂䝁䅫杢湂䍁䅁䅢療䝁䅣兡穂䡁䅑兡橂䡁䅍䅉桂䡁䅍督求䡁䅑督獁䍁䅁䅣灂䡁䅁党獂䝁䅫杢求䡁䅍䅌杁䡁䅑党祂䝁䄰兡畂䝁䅅䅢穂䍁䅷䅉あ䝁䄸睤楂䝁䄸兙あ䡁䅍䅌杁䝁䅅杢歂䍁䅁杙桂䡁䅉睚求䡁䅍睏杁䝁䅣兙あ䝁䅧党祂䡁䅍䅌杁䡁䅁杣療䝁䅍党穂䡁䅍党穂䍁䅷䅉桂䝁䄴䅚杁䡁䅑杣桂䝁䄴督睂䝁䄸杣あ䡁䅍䅉畂䝁䅅䅤ㅂ䡁䅉兙獂䍁䅁睚桂䡁䅍睏杁䝁䅅杢歂䍁䅁睚桂䡁䅑䅡求䡁䅉督獁䍁䅁䅤祂䝁䅅杢穂䡁䅁睢祂䡁䅑督獁䍁䅁杚祂䝁䅅睙あ䝁䅫睢畂䝁䅅䅤求䡁䅍䅌杁䡁䅍䅤療䡁䅉党穂䍁䅷䅉桂䝁䄴䅚杁䝁䄰兙祂䝁䅳党あ䡁䅍䅉畂䝁䅅䅤ㅂ䡁䅉兙獂䍁䅁睚桂䡁䅍䅉獂䝁䅫兣ㅂ䝁䅫䅚穂䍁䄴䅉乂䝁䅅杣桂䡁䅑䅡療䝁䄴䅉兂䝁䅕䅤祂䝁䄸䅢求䡁䅕兢杁䕁䅍睢祂䡁䅁睢祂䝁䅅䅤灂䝁䄸杢杁䡁䅣兙穂䍁䅁杚療䡁䅕杢歂䝁䅕䅚杁䝁䅫杢杁䑁䅅䅏㑁䑁䅣䅉桂䝁䄴䅚杁䝁䅫督杁䝁䅧党桂䝁䅑兣ㅂ䝁䅅杣あ䝁䅕杣求䝁䅑䅉灂䝁䄴䅉䝂䝁䅫杢歂䝁䅷兙㕂䍁䅷䅉偂䝁䅧兡療䍁䄴䅁湄杅䅁䅋䅳䕁䄰兙祂䝁䅍兤穂䍁䅁杊杁䕁䄰兡獂䝁䅷兡橂䝁䅧兙睂䍁䅷䅉䩂䝁䄴睙畁䍁䅷䅉桂䝁䄴䅉灂䝁䄴杤求䡁䅍䅤瑂䝁䅕杢あ䍁䅁杙祂䝁䄸睡求䡁䅉兙湂䝁䅕䅉橂䝁䄸兢睂䝁䅅杢㕂䍁䅷䅉睂䡁䅉睢㉂䝁䅫䅚求䡁䅍䅉祂䝁䅕兙獂䍁䅁党穂䡁䅑兙あ䝁䅕䅉灂䝁䄴杤求䡁䅍䅤瑂䝁䅕杢あ䍁䅁杙祂䝁䄸睡求䡁䅉兙湂䝁䅕䅉桂䝁䄴䅚杁䝁䅙兡畂䝁䅅杢橂䝁䅫杢湂䍁䅁督求䡁䅉杤灂䝁䅍党穂䍁䅁䅤療䍁䅁督求䝁䅷䅢求䡁䅉督杁䝁䅅杢歂䍁䅁杙ㅂ䡁䅫党祂䡁䅍䅉療䝁䅙䅉橂䝁䄸兢瑂䝁䅕杣橂䝁䅫兙獂䍁䅁杣求䝁䅅䅢杁䝁䅕督あ䝁䅅䅤求䍁䅁兡畂䍁䅁䅤潂䝁䅕䅉噂䝁䄴兡あ䝁䅕䅚杁䙁䅍䅤桂䡁䅑党穂䍁䅁兙畂䝁䅑䅉䑂䝁䅅杢桂䝁䅑兙畁䍁䅁䅖潂䝁䅕䅉橂䝁䄸兢睂䝁䅅杢㕂䍁䅁睢浂䝁䅙党祂䡁䅍䅉橂䝁䄸兢瑂䝁䅕杣橂䝁䅫兙獂䍁䅁杣求䝁䅅䅢杁䝁䅕督あ䝁䅅䅤求䍁䅁兡畂䡁䅙党穂䡁䅑兢求䝁䄴䅤杁䡁䅍兙獂䝁䅕督獁䍁䅁杚灂䝁䄴兙畂䝁䅍兡畂䝁䅣䅌杁䡁䅉党穂䝁䅕兙祂䝁䅍䅡獁䍁䅁兙畂䝁䅑䅉桂䝁䅑杤灂䡁䅍睢祂䡁䅫䅉穂䝁䅕杣㉂䝁䅫睙求䡁䅍䅉浂䝁䄸杣杁䝁䄰兤獂䡁䅑兡浂䝁䅅兢灂䝁䅷入獁䍁䅁杣求䡁䅑兙灂䝁䅷䅌杁䝁䄸杚浂䝁䅫睙求䍁䅷䅉灂䝁䄴䅚ㅂ䡁䅍䅤祂䝁䅫兙獂䍁䅷䅉穂䝁䅫杢湂䝁䅷党瑁䡁䅑党畂䝁䅅杢あ䍁䅁杢求䡁䅑䅉獂䝁䅕兙穂䝁䅕䅌杁䡁䅍党畂䝁䅫睢祂䡁䅍䅉潂䝁䄸兤穂䝁䅫杢湂䍁䅷䅉穂䝁䅕䅢浂䍁䄰督あ䝁䄸杣桂䝁䅣党獁䍁䅁䅡療䡁䅍䅣灂䡁䅑兙獂䝁䅫䅤㕂䍁䅷䅉瑂䝁䅕䅚灂䝁䅍兙獂䍁䅁睢浂䝁䅙兡橂䝁䅕䅌杁䝁䅅杢歂䍁䅁兢桂䝁䄴兤浂䝁䅅睙あ䡁䅕杣求䝁䅑䅉潂䝁䄸兤穂䝁䅫杢湂䍁䅷䅉桂䡁䅍䅉㍂䝁䅕䅢獂䍁䅁兙穂䍁䅁睙桂䡁䅁兡あ䝁䅅䅢杁䝁䄰兙祂䝁䅳党あ䡁䅍杌杁䕁䅫䅤杁䝁䅅䅢穂䝁䄸䅉療䡁䅁党祂䝁䅅䅤求䡁䅍䅉桂䡁䅍䅉桂䍁䅁杚灂䝁䄴兙畂䝁䅍兡桂䝁䅷䅉灂䝁䄴䅤求䡁䅉兢求䝁䅑兡桂䡁䅉入杁䡁䅑䅡桂䡁䅑䅉睂䡁䅉睢㉂䝁䅫䅚求䡁䅍䅉橂䝁䄸兢瑂䝁䅕杣橂䝁䅫兙獂䍁䅁杣求䝁䅅䅢杁䝁䅕督あ䝁䅅䅤求䍁䅁睙桂䡁䅁兡あ䝁䅅䅢杁䝁䄰兙祂䝁䅳党あ䡁䅍䅉穂䝁䄸䅢ㅂ䡁䅑兡療䝁䄴督獁䍁䅁兡畂䝁䅍䅢ㅂ䝁䅑兡畂䝁䅣䅉穂䝁䅕杢灂䝁䄸杣杁䝁䅑党楂䡁䅑䅌杁䝁䄰党㙂䡁䅯兙畂䝁䅫杢求䍁䅁䅚求䝁䅉䅤獁䍁䅁条療䝁䅫杢あ䍁䅁杤求䝁䄴䅤ㅂ䡁䅉党獁䍁䅁兙畂䝁䅑䅉睂䡁䅉党浂䝁䅕杣祂䝁䅕䅚杁䝁䅕兣ㅂ䝁䅫䅤㕂䍁䅷䅉桂䡁䅍䅉㍂䝁䅕䅢獂䍁䅁兙穂䍁䅁䅢療䝁䅅杢杁䡁䅍兙獂䝁䅕督杁䝁䅅杢歂䍁䅁睙療䝁䄴督ㅂ䝁䅷䅤桂䡁䅑兡㉂䝁䅕睌歂䡁䅕党杁䝁䅑兡獂䝁䅫睚求䝁䄴睙求䍁䅁督求䡁䅉杤灂䝁䅍党穂䍁䅁䅤療䍁䅁睙療䝁䄰兢求䡁䅉睙灂䝁䅅䅢杁䡁䅉党桂䝁䅷䅉求䡁䅍䅤桂䡁䅑党杁䝁䄸睤畂䝁䅕杣穂䍁䅷䅉歂䝁䅕杤求䝁䅷睢睂䝁䅕杣穂䍁䅷䅉灂䝁䄴杤求䡁䅍䅤療䡁䅉督獁䍁䅁兙畂䝁䅑䅉橂䝁䅅䅣灂䡁䅑兙獂䍁䅁䅣祂䝁䄸杤灂䝁䅑党祂䡁䅍杌杁䕁䅫杢杁䝁䅅䅚歂䝁䅫䅤灂䝁䄸杢獁䍁䅁䅤潂䝁䅕䅉橂䝁䄸兢睂䝁䅅杢㕂䍁䅁䅣祂䝁䄸杤灂䝁䅑党穂䍁䅁䅉祂䝁䅕督求䝁䅅杣橂䝁䅧䅌杁䝁䅅䅚㉂䝁䅫督療䡁䅉入獁䍁䅁兙畂䝁䅑䅉橂䝁䄸杢穂䡁䅕䅢あ䝁䅫杢湂䍁䅁督求䡁䅉杤灂䝁䅍党穂䍁䅷䅉㍂䝁䅧兡橂䝁䅧䅉灂䝁䄴睙獂䡁䅕䅚求䍁䅁睢睂䝁䅫杢灂䝁䄸杢穂䍁䅁睢浂䍁䅁杤桂䝁䅷兤求䍁䅷䅉療䡁䅁党祂䝁䅅䅤灂䝁䄴睚杁䝁䅅杢歂䍁䅁杚灂䝁䄴兙畂䝁䅍兡桂䝁䅷䅉睂䝁䅕杣浂䝁䄸杣瑂䝁䅅杢橂䝁䅕䅉楂䝁䅕杢橂䝁䅧兢桂䡁䅉睡灂䝁䄴睚杁䝁䅅杢桂䝁䅷入穂䝁䅫督獁䍁䅁督睂䝁䅕睙灂䝁䅙兡橂䍁䅁兙穂䡁䅍党あ䍁䅁杙ㅂ䡁䅫兌穂䝁䅕䅢獂䍁䅁督あ䡁䅉兙あ䝁䅕睚灂䝁䅕督獁䍁䅁兢桂䡁䅉睡求䡁䅑䅉桂䝁䄴䅚杁䡁䅍兤楂䝁䄰兙祂䝁䅳党あ䍁䅁兙畂䝁䅅䅢㕂䡁䅍兡穂䍁䅁兙畂䝁䅑䅉祂䝁䅅杢牂䝁䅫杢湂䍁䅷䅉睂䝁䄸杣あ䝁䅙睢獂䝁䅫睢杁䡁䅍䅤祂䝁䅅䅤求䝁䅣兡求䡁䅍䅉楂䡁䅫䅉睂䡁䅉睢睂䝁䅕杣あ䡁䅫䅉あ䡁䅫䅣求䍁䅷䅉瑂䝁䅅杣牂䝁䅕䅤杁䡁䅍䅤祂䝁䅅䅤求䝁䅣入獁䍁䅁䅚求䡁䅙党獂䝁䄸䅣瑂䝁䅕杢あ䍁䅁兙畂䝁䅑䅉祂䝁䅕䅚求䡁䅙党獂䝁䄸䅣瑂䝁䅕杢あ䍁䅁杚求䝁䅅督灂䝁䅉兡獂䝁䅫䅤㕂䍁䅁督あ䡁䅕䅚灂䝁䅕督獁䍁䅁兙畂䝁䅑䅉療䡁䅑䅡求䡁䅉䅉穂䝁䅕杣㉂䝁䅫睙求䡁䅍䅉浂䝁䄸杣杁䝁䅑党㉂䝁䅕䅢療䡁䅁党祂䡁䅍䅌杁䝁䅷党畂䝁䅑党祂䡁䅍䅌杁䝁䄸睤畂䝁䅕杣穂䍁䅷䅉祂䝁䅕兙獂䍁䅁党穂䡁䅑兙あ䝁䅕䅉灂䝁䄴杤求䡁䅍䅤瑂䝁䅕杢あ䍁䅁䅤祂䡁䅕督あ䡁䅍䅌杁䝁䅧兡湂䝁䅧兌畂䝁䅕䅤瑁䡁䅣睢祂䡁䅑䅡杁䝁䅫杢歂䝁䅫杤灂䝁䅑兤桂䝁䅷督獁䍁䅁䅣求䝁䄴督灂䝁䄸杢杁䝁䅙兤畂䝁䅑䅉桂䝁䅑杤灂䡁䅍睢祂䡁䅍䅌杁䝁䅅杢歂䍁䅁睢あ䝁䅧党祂䍁䅁兡畂䡁䅍䅤灂䡁䅑兤あ䝁䅫睢畂䡁䅍杌杁䍁䅁兔桂䡁䅉睙ㅂ䡁䅍䅉流䍁䅁兔灂䝁䅷䅢灂䝁䅍䅡桂䡁䅁䅌杁䕁䅫杢橂䍁䄴䅉㍂䝁䅅督杁䝁䅙睢ㅂ䝁䄴䅚求䝁䅑䅉灂䝁䄴䅉硁䑁䅫睎硁䍁䅁兙畂䝁䅑䅉灂䡁䅍䅉潂䝁䅕兙歂䡁䅅兤桂䡁䅉䅤求䡁䅉党歂䍁䅁兡畂䍁䅁睑桂䝁䅷兙楂䝁䅅督桂䡁䅍䅌杁䕁䅍兙獂䝁䅫杚療䡁䅉杢灂䝁䅅杌䅁䩁塁䅁獁䅁䅁兔桂䡁䅉兡畂䝁䅕䅉啂䡁䅉兙畂䡁䅍䅣療䡁䅉䅤桂䡁䅑兡療䝁䄴䅁啄睂䅁䅳䄰䕁䄰兙祂䝁䅫杢求䕁䄰兙㑂䍁䅷䅉䩂䝁䄴睙畁䍁䅁睢睂䝁䅕杣桂䡁䅑党穂䍁䅁兙穂䍁䅁兙杁䡁䅉党橂䡁䅉党桂䡁䅑兡療䝁䄴兙獂䍁䅁杙療䝁䅅䅤杁䝁䅅杢歂䍁䅁入桂䝁䅍䅡あ䍁䅁杣求䡁䅑兙灂䝁䅷党祂䍁䅁兙畂䝁䅑䅉穂䡁䅕䅣求䡁䅉入桂䝁䅍䅡あ䍁䅁督求䡁䅉杤灂䝁䅍党穂䍁䅁睙療䝁䄰䅣桂䝁䄴入杁䝁䅫杢杁䡁䅑䅡求䍁䅁兖畂䝁䅫䅤求䝁䅑䅉呂䡁䅑兙あ䝁䅕督畁䍁䅁兓あ䍁䅁睢睂䝁䅕杣桂䡁䅑党穂䍁䅁䅤潂䡁䅉睢ㅂ䝁䅣䅡杁䡁䅑睤療䍁䅁督求䝁䅣兢求䝁䄴䅤穂䍁䅷䅉卂䝁䅕䅤桂䝁䅫䅢杁䕁䄸䅣求䡁䅉兙あ䝁䅫睢畂䡁䅍䅉桂䝁䄴䅚杁䙁䅁杣療䝁䅑兤橂䡁䅑䅉乂䝁䅅杢ㅂ䝁䅙兙橂䡁䅑兤祂䝁䅫杢湂䍁䄴䅉啂䝁䅧党杁䝁䅍睢瑂䡁䅁兙畂䡁䅫䅉穂䝁䅕䅢獂䡁䅍䅉畂䝁䅕睤杁䝁䅅杢歂䍁䅁兤穂䝁䅕䅚杁䡁䅉党橂䡁䅉党桂䡁䅑兡療䝁䄴兙獂䍁䅁杙療䝁䅅䅤穂䍁䅷䅉灂䝁䄴睙獂䡁䅕䅚灂䝁䄴睚杁䡁䅁䅢求䝁䅅督ㅂ䡁䅉党杁䝁䅅杢歂䍁䅁杚灂䡁䅍䅡灂䝁䄴睚杁䝁䅉睢桂䡁䅑督獁䍁䅁兢求䝁䅣兙瑁䡁䅫兙橂䝁䅧䅤穂䍁䅷䅉㕂䝁䅅睙潂䡁䅑督獁䍁䅁督睂䝁䄸杣あ䍁䅁睙祂䡁䅕兡穂䝁䅕杣穂䍁䅷䅉瑂䝁䄸䅤療䡁䅉䅉㕂䝁䅅睙潂䡁䅑督獁䍁䅁党瑁䡁䅁睢㍂䝁䅕杣杁䡁䅫兙橂䝁䅧䅤穂䍁䅷䅉睂䝁䄸杢あ䝁䄸睢畂䍁䅁杙療䝁䅅䅤穂䍁䅷䅉穂䝁䅳兡杁䝁䅉睢桂䡁䅑督獁䍁䅁条求䡁䅑䅉楂䝁䄸兙あ䡁䅍䅌杁䝁䅅杢歂䍁䅁睢あ䝁䅧党祂䍁䅁杣求䝁䅍杣求䝁䅅䅤灂䝁䄸杢桂䝁䅷䅉楂䝁䄸兙あ䡁䅍杌杁䕁䅫䅤杁䝁䅅䅢穂䝁䄸䅉療䝁䅙杚求䡁䅉督杁䝁䄰兙祂䝁䅫杢求䍁䅁䅣桂䡁䅉䅤穂䍁䅁兙畂䝁䅑䅉桂䝁䅍睙求䡁䅍督療䡁䅉兡求䡁䅍䅉橂䝁䄸兢睂䡁䅉兡穂䝁䅫杢湂䍁䅁兢桂䡁䅉兡畂䝁䅕䅉求䝁䅷党橂䡁䅑杣療䝁䄴兡橂䡁䅍睏杁䝁䅑睢橂䝁䅳䅉桂䝁䄴䅚杁䝁䅅杢橂䝁䅧睢祂䝁䅫杢湂䍁䅁䅣祂䝁䄸䅚ㅂ䝁䅍䅤穂䍁䅁䅤潂䝁䅅䅤杁䝁䅫杢橂䝁䅷兤歂䝁䅕䅉楂䝁䄸兙あ䍁䅁杚求䝁䄴䅚求䡁䅉督獁䍁䅁䅢灂䝁䄴党穂䍁䅷䅉桂䝁䄴䅚杁䝁䅅杢橂䝁䅧睢祂䡁䅍睏杁䝁䅉睢桂䡁䅑䅉橂䝁䄸杤求䡁䅉督㝁䍁䅁䅤祂䝁䅅兡獂䝁䅕杣杁䡁䅁兙祂䡁䅑督㝁䍁䅁睤桂䡁䅑党祂䍁䅁督睂䝁䄸杣あ䍁䅁兙橂䝁䅍党穂䡁䅍睢祂䝁䅫党穂䍁䅷䅉㍂䝁䅧兡橂䝁䅧䅉橂䝁䄸兢睂䡁䅉兡穂䝁䅕䅉あ䡁䅕杙求䡁䅍䅌杁䝁䅷兡畂䝁䅕督獁䍁䅁睤桂䝁䅳党楂䝁䄸兙祂䝁䅑督獁䍁䅁兙畂䝁䅑䅉穂䝁䅳兡穂䑁䅳䅉求䝁䄴睚灂䝁䄴党杁䡁䅁兙祂䡁䅑督㝁䍁䅁睢灂䝁䅷督㝁䍁䅁䅢ㅂ䝁䅉杣灂䝁䅍兙畂䡁䅑督㝁䍁䅁督あ䝁䅕党祂䝁䅫杢湂䍁䅁兙畂䝁䅑䅉橂䝁䄸杢あ䡁䅉睢獂䍁䅁督㕂䡁䅍䅤求䝁䄰督㝁䍁䅁睙療䡁䅉杣療䡁䅍兡療䝁䄴䅉橂䝁䄸杢あ䡁䅉睢獂䍁䅁䅣祂䝁䄸䅚ㅂ䝁䅍䅤穂䍁䅁兙畂䝁䅑䅉穂䝁䅕杣㉂䝁䅫睙求䍁䅁䅣祂䝁䄸䅚ㅂ䝁䅍䅤穂䑁䅳䅉潂䝁䅫睚潂䍁䄰䅣求䡁䅉杚療䡁䅉兢桂䝁䄴睙求䍁䅁兙橂䝁䅍党穂䡁䅍睢祂䝁䅫党穂䍁䅷䅉灂䝁䄴睙獂䡁䅕䅚灂䝁䄴睚杁䡁䅁杣療䡁䅁党獂䝁䅷党祂䡁䅍䅉桂䝁䄴䅚杁䝁䅫杢穂䡁䅑杣ㅂ䝁䄰党畂䡁䅑督㝁䍁䅁兙畂䝁䅑䅉桂䍁䅁䅢灂䝁䄴党杁䝁䄸杚杁䝁䅉睢桂䡁䅑兡畂䝁䅣䅉桂䝁䅍睙求䡁䅍督療䡁䅉兡求䡁䅍䅌杁䡁䅍兤橂䝁䅧䅉桂䡁䅍䅉獂䝁䅫杚求䍁䅁条桂䝁䅍睡求䡁䅑督獁䍁䅁兡畂䝁䅙䅢桂䡁䅑兙楂䝁䅷党穂䍁䅷䅉桂䝁䄴䅚杁䡁䅣兙あ䝁䅕杣杁䡁䅍䅣療䡁䅉䅤穂䍁䅁党硂䡁䅕兡睂䝁䄰党畂䡁䅑杌杁䕁䅫杢杁䝁䅅䅚歂䝁䅫䅤灂䝁䄸杢獁䍁䅁䅤潂䝁䅕䅉橂䝁䄸兢睂䝁䅅杢㕂䍁䅁䅣祂䝁䄸杤灂䝁䅑党穂䍁䅁杢療䡁䅙党獂䡁䅑入杁䝁䅫䅤求䝁䄰督獁䍁䅁督ㅂ䝁䅍䅡杁䝁䅅督杁䡁䅍䅡灂䡁䅉䅤穂䍁䅷䅉橂䝁䅅䅣穂䍁䅷䅉桂䝁䄴䅚杁䝁䅷兡橂䝁䅕杢穂䝁䅕䅉睂䝁䅷兙あ䝁䅕督㝁䍁䅁兢桂䡁䅉兡畂䝁䅕䅉求䝁䄴睚灂䝁䄴党穂䍁䅁兙畂䝁䅑䅉求䡁䅅兤灂䡁䅁兢求䝁䄴䅤㝁䍁䅁兢桂䝁䅫杢あ䝁䅕杢桂䝁䄴睙求䍁䅷䅉祂䝁䅕䅣桂䝁䅫杣獁䍁䅁兙畂䝁䅑䅉穂䝁䅷兡睂䍁䅁兙畂䝁䅑䅉穂䡁䅑睢祂䝁䅅睚求䍁䅁督求䡁䅉杤灂䝁䅍党穂䑁䅳䅉桂䝁䄴䅚杁䝁䅉睢桂䡁䅑䅉療䡁䅉䅉㕂䝁䅅睙潂䡁䅑䅉楂䡁䅉睢牂䝁䅕杣桂䝁䅣党杁䡁䅍党祂䡁䅙兡橂䝁䅕督獁䍁䅁兙穂䍁䅁睤求䝁䅷䅢杁䝁䅅督杁䡁䅫兙橂䝁䅧䅤杁䝁䅍䅡桂䡁䅉䅤求䡁䅉督杁䝁䅅杢歂䍁䅁䅣療䡁䅣党祂䍁䅁睙桂䡁䅑兙瑂䝁䅅杣桂䝁䄴督畁䍁䅁杒ㅂ䡁䅉䅤潂䝁䅕杣獁䍁䅁兡あ䍁䅁睢浂䝁䅙党祂䡁䅍䅉畂䝁䅕睤杁䝁䄸杣杁䡁䅕督求䝁䅑䅉楂䝁䄸兙あ䍁䅁杚灂䝁䄴兙畂䝁䅍党杁䡁䅍党祂䡁䅙兡橂䝁䅕督㝁䍁䅁兙祂䡁䅉兙畂䝁䅣党穂䍁䅁兡畂䡁䅍兤祂䝁䅅杢橂䝁䅕䅉橂䝁䄸杤求䡁䅉兙湂䝁䅕䅌杁䝁䅫杢橂䝁䅷兤歂䝁䅫杢湂䍁䅁杙療䝁䅅䅤杁䡁䅁杣療䡁䅁党祂䡁䅑入獁䍁䅁䅚灂䡁䅍兙楂䝁䅫䅢灂䡁䅑入獁䍁䅁兤畂䝁䅑党祂䝁䅍睢桂䡁䅑兡畂䝁䅣䅌杁䝁䅣党獂䍁䅁督求䝁䅅䅢桂䝁䄴䅤獁䍁䅁杚桂䝁䅉杣灂䝁䅍䅉睂䡁䅉睢あ䝁䅕睙あ䝁䅫睢畂䍁䅷䅉あ䡁䅉兙灂䝁䅷党祂䍁䅁䅤灂䡁䅉党杁䝁䅅杢歂䍁䅁睤潂䝁䅕党獂䍁䅁䅣祂䝁䄸䅤求䝁䅍䅤灂䝁䄸杢獁䍁䅁兙畂䝁䅑䅉橂䝁䅅督ㅂ䝁䅅䅢あ䡁䅫䅉灂䝁䄴督ㅂ䡁䅉兙畂䝁䅍党杁䝁䅍睢㉂䝁䅕杣桂䝁䅣党㝁䍁䅁兙畂䝁䅑䅉瑂䝁䅅杢ㅂ䝁䅙兙橂䡁䅑兤祂䝁䅕督杁䝁䅅杢歂䍁䅁督求䝁䅷䅢穂䍁䅁督睂䝁䄸杣あ䍁䅁入桂䝁䅍䅡あ䡁䅍䅉桂䝁䄴䅚杁䡁䅫兙橂䝁䅧䅤穂䍁䄴䅉䉂䝁䅑䅚灂䡁䅑兡療䝁䄴兙獂䝁䅷入獁䍁䅁䅤潂䝁䅕䅉橂䝁䄸兢睂䝁䅅杢㕂䍁䅁睢睂䝁䅕杣桂䡁䅑党穂䍁䅁兔桂䡁䅉兡畂䝁䅕兔桂䡁䅧䅉㉂䝁䅅睙桂䡁䅑兡療䝁䄴督杁䝁䅫杢杁䙁䅑睢祂䡁䅑睢獂䝁䅅䅉桂䝁䄴䅚杁䕁䅉杣灂䡁䅑兡穂䝁䅧䅉坂䝁䅫杣湂䝁䅫杢杁䕁䅫督獂䝁䅅杢歂䡁䅍杌杁䕁䅫䅤杁䝁䅅䅢穂䝁䄸䅉瑂䝁䅅杣牂䝁䅕䅤穂䍁䅁兙畂䝁䅑䅉穂䝁䅕䅢獂䡁䅍䅉灂䡁䅑督杁䡁䅁杣療䝁䅑兤橂䡁䅑督杁䡁䅑䅡祂䝁䄸兤湂䝁䅧䅉療䝁䅙杚穂䝁䅫䅤求䍁䅁䅢療䝁䅍兙あ䝁䅫睢畂䡁䅍䅉桂䝁䄴䅚杁䡁䅁杣灂䝁䄴䅤杁䝁䅍兙あ䝁䅅䅢療䝁䅣杌杁䕁䄰兙祂䝁䅫杢求䕁䄰兙㑂䍁䅷䅉䩂䝁䄴睙畁䍁䅁睤桂䡁䅍䅉灂䝁䄴睙療䡁䅉䅣療䡁䅉兙あ䝁䅕䅚杁䝁䅫杢杁䑁䅅兏㕁䑁䅧䅉桂䝁䄴䅚杁䝁䅫督杁䝁䅉兙穂䝁䅕䅚杁䝁䅫杢杁䕁䄸䅢歂䡁䅍兢桂䡁䅉䅌杁䕁䅙䅢療䡁䅉兡歂䝁䅅杌䅁䩁塅䅁啁权䅁兔桂䡁䅉睡求䡁䅑兑㑂䝁䅕督穂䍁䅁䅓療䝁䅷䅚灂䝁䄴睚穂䍁䅁兓畂䝁䅍杌獁䍁䅁䅤療䝁䅣党あ䝁䅧党祂䍁䅁睤灂䡁䅑䅡杁䝁䅫䅤穂䍁䅁督ㅂ䝁䅉督灂䝁䅑兡桂䡁䅉兡求䡁䅍䅌杁䝁䄸䅣求䡁䅉兙あ䝁䅕督杁䝁䅅杢杁䝁䅕䅢求䝁䅍䅤祂䝁䄸杢灂䝁䅍䅉あ䡁䅉兙歂䝁䅫杢湂䍁䅁䅣獂䝁䅅䅤浂䝁䄸杣瑂䍁䅁杚療䡁䅉䅉灂䝁䄴督あ䝁䅫䅤ㅂ䡁䅑兡療䝁䄴兙獂䍁䅁兡畂䡁䅙党穂䡁䅑睢祂䍁䅁兙畂䝁䅑䅉楂䡁䅉睢牂䝁䅕杣瑁䝁䅑党桂䝁䅷党祂䍁䅁睙療䝁䄰䅣桂䝁䄴兡求䡁䅍䅉㍂䝁䄸杣獂䝁䅑睤灂䝁䅑党畁䍁䅁䅖潂䝁䅕䅉橂䝁䄸兢睂䝁䅅杢㕂䍁䅁睢浂䝁䅙党祂䡁䅍䅉あ䡁䅉兙歂䝁䅫杢湂䍁䅁䅤求䝁䅍䅡畂䝁䄸䅢療䝁䅣入杁䡁䅑䅡桂䡁䅑䅉睂䡁䅉睢㉂䝁䅫䅚求䡁䅍䅉獂䝁䅫兣ㅂ䝁䅫䅚灂䡁䅑入杁䝁䅅睙橂䝁䅕督穂䍁䅁兡畂䍁䅁兖畁䙁䅍杌杁䝁䅧兡湂䝁䅧兌湂䡁䅉兙歂䝁䅕䅉楂䝁䄸杢歂䡁䅍䅌杁䙁䅕杌呂䍁䄴䅉潂䝁䅫睚潂䍁䄰入灂䝁䅕䅢歂䍁䅁杙療䝁䄴䅚穂䍁䅷䅉求䝁䄰党祂䝁䅣兡畂䝁䅣䅉瑂䝁䅅杣牂䝁䅕䅤杁䝁䅑党楂䡁䅑䅌杁䝁䅕兤祂䝁䄸杙療䝁䄴䅚穂䍁䅷䅉瑂䡁䅕杢灂䝁䅍兡睂䝁䅅䅢杁䝁䅉睢畂䝁䅑督獁䍁䅁兖畁䙁䅍杌杁䝁䅣睢㉂䝁䅕杣畂䝁䄰党畂䡁䅑䅉楂䝁䄸杢歂䡁䅍䅌杁䝁䅅杢歂䍁䅁睢あ䝁䅧党祂䍁䅁杚灂䡁䅧党歂䍁䄰兡畂䝁䅍睢瑂䝁䅕䅉穂䝁䅕睙ㅂ䡁䅉兡あ䝁䅫党穂䑁䅳䅉桂䝁䄴䅚杁䝁䅕䅥求䝁䅍兤あ䝁䅕督杁䝁䅉睢畂䝁䅑䅉あ䡁䅉兙歂䝁䅕督杁䝁䅉党あ䡁䅣党求䝁䄴䅉桂䝁䄴䅚杁䝁䅅兢療䝁䄴睚杁䝁䅫杢穂䡁䅑兡あ䡁䅕䅤灂䝁䄸杢桂䝁䅷䅉灂䝁䄴杤求䡁䅍䅤療䡁䅉䅉桂䝁䄴䅚杁䝁䅉杣療䝁䅳党祂䍁䄰䅚求䝁䅅䅢求䡁䅉䅉橂䝁䅷兡求䝁䄴䅤穂䍁䅁兡畂䍁䅁兙畂䍁䅁兙獂䝁䅷兌あ䝁䄸兌桂䝁䅷䅢杁䝁䅅杢療䝁䄴入瑂䝁䄸兤穂䍁䅁䅤祂䝁䅅䅚灂䝁䄴睚杁䝁䅕杢㉂䝁䅫杣療䝁䄴兢求䝁䄴䅤杁䝁䅙睢祂䍁䅁睙療䡁䅉䅣療䡁䅉兙あ䝁䅕䅉楂䝁䄸杢歂䡁䅍䅉あ䝁䅧杣療䡁䅕睚潂䍁䅁兡あ䡁䅍䅉偂䡁䅁党畂䍁䅁䅖祂䝁䅅䅚灂䝁䄴睚杁䡁䅁杣療䡁䅑睢橂䝁䄸䅢穂䍁䄴䅉䩂䡁䅑䅉桂䝁䅷督療䍁䅁䅣祂䝁䄸杤灂䝁䅑党穂䍁䅁䅤祂䝁䅅䅚灂䝁䄴睚瑁䡁䅉党獂䝁䅅䅤求䝁䅑䅉睂䡁䅉睢歂䡁䅕睙あ䡁䅍䅉桂䝁䄴䅚杁䡁䅍党祂䡁䅙兡橂䝁䅕督獁䍁䅁兡畂䝁䅍䅢ㅂ䝁䅑兡畂䝁䅣䅉橂䝁䄸兢睂䝁䄸督灂䡁䅑党牁䍁䅁䅣祂䝁䅫睙灂䝁䄴睚杁䝁䅅杢歂䍁䅁睢あ䝁䅧党祂䍁䅁兢桂䡁䅉睡求䡁䅑䅉歂䝁䅅䅤桂䍁䅁䅣祂䝁䄸䅚ㅂ䝁䅍䅤穂䍁䅁䅤療䍁䅁兙穂䡁䅍兡穂䡁䅑䅉橂䝁䅷兡求䝁䄴䅤穂䍁䅁睤灂䡁䅑䅡杁䡁䅑杣桂䝁䅑兡畂䝁䅣䅉歂䝁䅕睙灂䡁䅍兡療䝁䄴督㝁䍁䅁兙ㅂ䡁䅑睢瑁䝁䅕䅥求䝁䅍兤あ䝁䅫睢畂䍁䅁兙畂䝁䅑䅉療䡁䅑䅡求䡁䅉䅉求䡁䅧党橂䡁䅕䅤灂䝁䄸杢杁䡁䅍党祂䡁䅙兡橂䝁䅕督杁䝁䅙睢祂䍁䅁睙獂䝁䅫党畂䡁䅑督杁䡁䅉党硂䡁䅕兡祂䝁䅫杢湂䍁䅁督睂䝁䅕睙灂䝁䅅䅢灂䡁䅯党歂䍁䅁睤療䡁䅉睡浂䝁䅷睢㍂䍁䅁督療䝁䅷兤あ䝁䅫睢畂䡁䅍睏杁䝁䅍睢畂䝁䄴党橂䡁䅑兡㉂䝁䅫䅤㕂䍁䅁督療䝁䅷兤あ䝁䅫睢畂䡁䅍䅉あ䝁䅧兙あ䍁䅁杚桂䝁䅍兡獂䝁䅫䅤桂䡁䅑党杁䡁䅍䅤祂䝁䅅兡湂䝁䅧䅤瑁䡁䅑䅡祂䝁䄸兤湂䝁䅧䅉睂䡁䅉睢橂䝁䅕督穂䝁䅫杢湂䑁䅳䅉桂䝁䄴䅚杁䡁䅑党橂䝁䅧杢療䝁䅷睢湂䡁䅫䅉穂䝁䅕杣㉂䝁䅫睙求䡁䅍䅉あ䝁䄸䅉療䡁䅁䅤灂䝁䄰兡㙂䝁䅕䅉あ䡁䅉兙歂䝁䅫杢湂䍁䅁党畂䡁䅙兡祂䝁䄸杢瑂䝁䅕杢あ䡁䅍杌杁䕁䅫杢杁䝁䅅䅚歂䝁䅫䅤灂䝁䄸杢獁䍁䅁䅤潂䝁䅕䅉橂䝁䄸兢睂䝁䅅杢㕂䍁䅁睢浂䝁䅙党祂䡁䅍䅉㉂䝁䅅杣灂䝁䄸兤穂䍁䅁䅣祂䝁䅕兌桂䝁䄴䅚杁䡁䅁睢穂䡁䅑兌あ䡁䅉兙歂䝁䅕䅉穂䝁䅕杣㉂䝁䅫睙求䡁䅍䅌杁䡁䅍兤橂䝁䅧䅉桂䡁䅍䅉あ䡁䅉兙歂䝁䅕䅉瑂䝁䅅䅤橂䝁䅧兡畂䝁䅣䅌杁䡁䅑杣桂䝁䅑党杁䡁䅁兤楂䝁䅷兡橂䝁䅅䅤灂䝁䄸杢獁䍁䅁杣求䝁䅣兤獂䝁䅅䅤療䡁䅉入杁䡁䅑杣桂䝁䄴督桂䝁䅍䅤灂䝁䄸杢杁䡁䅉党睂䝁䄸杣あ䝁䅫杢湂䍁䅷䅉桂䝁䄴䅚杁䝁䄰兙祂䝁䅳党あ䍁䅁兙畂䝁䅑䅉祂䝁䅕杚求䡁䅉党畂䝁䅍党杁䝁䅑兙あ䝁䅅䅉桂䝁䅍杣療䡁䅍督杁䝁䅅䅉祂䝁䅅杢湂䝁䅕䅉療䝁䅙䅉浂䝁䅫䅥求䝁䅑兌灂䝁䄴睙療䝁䄰党杁䝁䅅杢歂䍁䅁睢あ䝁䅧党祂䍁䅁䅣祂䝁䄸䅚ㅂ䝁䅍䅤穂䍁䄴䅉乂䝁䅅杣牂䝁䅕䅤䉂䡁䅧党穂䡁䅍䅉䥂䝁䄸䅢歂䝁䅫杢湂䡁䅍䅉䩂䝁䄴睙畁䍁䅁睤桂䡁䅍䅉灂䝁䄴睙療䡁䅉䅣療䡁䅉兙あ䝁䅕䅚杁䝁䅫杢杁䑁䅉䅍睁䑁䅁䅉桂䝁䄴䅚杁䝁䅫督杁䝁䅧党桂䝁䅑兣ㅂ䝁䅅杣あ䝁䅕杣求䝁䅑䅉灂䝁䄴䅉佂䝁䅕睤杁䙁䅫睢祂䝁䅳䅌杁䕁䄴党㍂䍁䅁兗療䡁䅉睡畁䅁䅁破䅙䱁䄴䅁乂䝁䅅杣牂䝁䅕䅤灂䝁䄴睚杁䕁䅅兤あ䝁䄸兢桂䡁䅑兡療䝁䄴睏杁䕁䅍兤穂䡁䅑睢瑂䝁䅕杣杁䙁䅉党獂䝁䅅䅤灂䝁䄸杢穂䝁䅧兡睂䍁䅁兔桂䝁䄴兙湂䝁䅕兢求䝁䄴䅤㝁䍁䅁睖求䝁䅅杣桂䝁䅉䅢求䡁䅍睏杁䙁䅁杣療䝁䅍党穂䡁䅍䅉䉂䡁䅕䅤療䝁䄰兙あ䝁䅫睢畂䑁䅳䅉卂䝁䅕睚啂䝁䅕睙潂䅁䅁剑䅉䭁䅙䅁乂䝁䅅杣牂䝁䅕䅤灂䝁䄴睚杁䕁䅅兤あ䝁䄸兢桂䡁䅑兡療䝁䄴睏杁䙁䅁杣求䝁䅑兡橂䡁䅑兡㉂䝁䅕䅉䉂䝁䄴兙獂䡁䅫䅤灂䝁䅍督㝁䍁䅁睕瑂䝁䅅杣あ䍁䅁村ㅂ䝁䅫䅢歂䝁䅫杢湂䑁䅳䅉卂䝁䅕兙獂䍁䅁兒穂䡁䅑兙あ䝁䅕䅉啂䝁䅕睙潂䝁䄴睢獂䝁䄸睚㕂䅁䅁睅䅯䅁䤴䅁乂䝁䅅杣祂䝁䅫睢あ䡁䅑䅉䩂䝁䄴䅤求䡁䅉杢桂䡁䅑兡療䝁䄴兙獂䍁䅷䅉䩂䝁䄴睙畁䍁䅁党畂䝁䅣兙湂䝁䅕督杁䝁䅫杢杁䝁䄸䅣求䡁䅉兙あ䝁䅫睢畂䍁䅷䅉浂䡁䅉兙畂䝁䅍䅡灂䡁䅍兡畂䝁䅣䅌杁䝁䅅杢歂䍁䅁䅢灂䝁䅍党畂䡁䅍兡畂䝁䅣䅉療䝁䅙䅉潂䝁䄸䅤求䝁䅷䅌杁䡁䅉党穂䝁䅫䅚求䝁䄴䅤灂䝁䅅䅢獁䍁䅁䅤灂䝁䄰党穂䝁䅧兙祂䝁䅕䅌杁䝁䅅杢歂䍁䅁睢あ䝁䅧党祂䍁䅁䅢療䝁䅑睚灂䝁䄴睚杁䡁䅁杣療䡁䅁党祂䡁䅑兡求䡁䅍䅉㍂䝁䄸杣獂䝁䅑睤灂䝁䅑党畁䍁䅁兓あ䍁䅁睢睂䝁䅕杣桂䡁䅑党穂䍁䅁兡あ䡁䅍䅉睂䡁䅉睢睂䝁䅕杣あ䝁䅫党穂䍁䅁兤畂䝁䅑党祂䍁䅁䅤潂䝁䅕䅉䭂䙁䅣䅉乂䝁䅅杣祂䝁䅫睢あ䡁䅑䅌杁䙁䅑䅡求䍁䅁杕灂䡁䅑来瑁䕁䅍兙祂䝁䅷䅤療䝁䄴䅌杁䙁䅑䅡求䍁䅁䅔ㅂ䡁䅧兤祂䡁䅫䅉䑂䝁䄸䅢獂䝁䅕睙あ䝁䅫睢畂䍁䅷䅉塂䍁䅁䅓療䡁䅑党獂䡁䅍䅌杁䙁䅍䅤畁䍁䅁杕求䝁䅣兡穂䍁䅷䅉䙂䕁䅑兓啂䕁䅫睔佂䍁䅷䅉䍂䡁䅙䅢湂䝁䅅杣灂䍁䅷䅉乂䝁䅅杣祂䝁䅫睢あ䡁䅑䅉䥂䝁䄸䅤求䝁䅷督獁䍁䅁睕潂䝁䅕杣桂䡁䅑睢畂䍁䅷䅉塂䝁䅕督あ䝁䅫杢獁䍁䅁兑ㅂ䡁䅑睢湂䡁䅉兙睂䝁䅧䅉䑂䝁䄸䅢獂䝁䅕睙あ䝁䅫睢畂䍁䅷䅉卂䝁䅕杢桂䝁䅫督穂䝁䅅杢橂䝁䅕䅉䥂䝁䄸䅤求䝁䅷督獁䍁䅁䅔求䍁䅁兔灄䡁䅉兡歂䝁䅫党畂䍁䅷䅉䕂䝁䅕䅢あ䝁䅅䅉䥂䝁䄸䅤求䝁䅷督杁䝁䅉入杁䕁䄰兙祂䡁䅉兡療䡁䅑䅤獁䍁䅁兔䡂䕁䄰䅉䑂䝁䄸䅢獂䝁䅕睙あ䝁䅫睢畂䍁䅁睤灂䡁䅑䅡杁䕁䄰兙祂䡁䅉兡療䡁䅑䅤杁䕁䅉睢畂䡁䅙睢㕂䍁䅷䅉啂䡁䅉兡楂䡁䅕䅤求䍁䅁䅕療䡁䅉䅤浂䝁䄸䅢灂䝁䄸䅌杁䕁䅣兙㕂䝁䅷睢祂䝁䅑䅉䥂䝁䄸䅤求䝁䅷督獁䍁䅁䅒求䡁䅍兡湂䝁䄴䅉䥂䝁䄸䅤求䝁䅷督獁䍁䅁兔桂䡁䅉杣灂䝁䄸䅤あ䍁䅁兒㑂䝁䅕睙ㅂ䡁䅑兡㉂䝁䅕䅉䉂䡁䅁兙祂䡁䅑兢求䝁䄴䅤穂䍁䅷䅉䉂䡁䅁兙祂䡁䅑兢求䝁䄴䅤穂䍁䅁杙㕂䍁䅁兔桂䡁䅉杣灂䝁䄸䅤あ䍁䅁村療䝁䄴杤療䡁䅫䅌杁䙁䅍睢畂䝁䅑党祂䍁䅁杙㕂䍁䅁兔桂䡁䅉杣灂䝁䄸䅤あ䍁䅁村療䝁䄴杤療䡁䅫䅌杁䕁䅍睢ㅂ䡁䅉䅤㕂䝁䅅杣歂䍁䅁杙㕂䍁䅁兔桂䡁䅉杣灂䝁䄸䅤あ䍁䅷䅉䝂䝁䅅兡祂䝁䅙兡求䝁䅷䅚杁䝁䅉入杁䕁䄰兙祂䡁䅉兡療䡁䅑䅤獁䍁䅁杕求䡁䅍兡歂䝁䅕杢橂䝁䅕䅉䩂䝁䄴杢杁䝁䅉入杁䕁䄰兙祂䡁䅉兡療䡁䅑䅤獁䍁䅁睕睂䡁䅉兡畂䝁䅣䅓灂䝁䅷䅢杁䙁䅍兤灂䡁䅑党穂䍁䅁杙㕂䍁䅁兔桂䡁䅉杣灂䝁䄸䅤あ䍁䅷䅉䝂䝁䄸兤祂䍁䅁䅕療䝁䅫杢あ䡁䅍䅉楂䡁䅫䅉呂䝁䅧党祂䝁䅅䅤療䝁䄴䅌杁䙁䅑睢㍂䝁䄴党兂䝁䅷兙橂䝁䅕䅉呂䡁䅕兡あ䝁䅕督杁䝁䅉入杁䕁䄰兙祂䡁䅉兡療䡁䅑䅤獁䍁䅁兑獂䝁䄸杚あ䍁䅁䅓療䡁䅑党獂䡁䅍䅌杁䕁䅅睑杁䕁䅧睢あ䝁䅕䅢穂䍁䅁杙㕂䍁䅁兔桂䡁䅉杣灂䝁䄸䅤あ䍁䅷䅉乂䝁䄸䅥㕂䍁䅁䅓療䡁䅑党獂䡁䅍䅌杁䕁䅕䅢求䝁䄰党畂䡁䅑䅉䥂䝁䄸䅤求䝁䅷督獁䍁䅁䅕祂䝁䄸䅤求䝁䅅䅉䥂䝁䄸䅤求䝁䅷督杁䝁䅉入杁䕁䄰兙祂䡁䅉兡療䡁䅑䅤獁䍁䅁睑灂䡁䅑入杁䕁䅕䅥睂䡁䅉党穂䡁䅍䅉楂䡁䅫䅉乂䝁䅅杣祂䝁䅫睢あ䡁䅑䅌杁䝁䅅杢歂䍁䅁杒療䡁䅕杣杁䙁䅁睢灂䝁䄴䅤穂䍁䅁杒獂䝁䅕䅥杁䝁䅉入杁䙁䅍䅡求䡁䅉兙あ䝁䄸杢杁䝁䅉杣桂䝁䄴䅚杁䝁䄴兙瑂䝁䅕督獁䍁䅁兙穂䍁䅁睤求䝁䅷䅢杁䝁䅅督杁䝁䄸䅣求䡁䅉兙あ䝁䅕督杁䡁䅉党穂䝁䅫䅚求䝁䄴睙求䡁䅍䅌杁䡁䅑兡瑂䝁䅕督潂䝁䅅杣求䡁䅍䅌杁䝁䅅杢歂䍁䅁入桂䝁䅍䅡あ䡁䅍杌杁䙁䅑䅡求䍁䅁睙療䝁䄰䅣桂䝁䄴入杁䡁䅣兙穂䍁䅁杚療䡁䅕杢歂䝁䅕䅚杁䝁䅫杢杁䑁䅅兏祁䑁䅣䅉桂䝁䄴䅚杁䝁䅫督杁䝁䅧党桂䝁䅑兣ㅂ䝁䅅杣あ䝁䅕杣求䝁䅑䅉灂䝁䄴䅉䍂䝁䅕䅤潂䝁䅕督歂䝁䅅䅌杁䕁䄰兙祂䡁䅫䅢桂䝁䄴䅚畁䅁䅁剺䅍䡁䭧䅁乂䝁䅅杣祂䝁䅫睢あ䡁䅑䅉坂䝁䅅睙桂䡁䅑兡療䝁䄴督杁䙁䅣睢祂䝁䅷䅚㍂䝁䅫䅚求䍁䅁睑療䡁䅉䅣療䡁䅉兙あ䝁䅫睢畂䍁䅷䅉桂䍁䅁杤桂䝁䅍兙あ䝁䅫睢畂䍁䅁睙療䝁䄰䅣桂䝁䄴入獁䍁䅁䅚求䡁䅙党獂䝁䄸䅣穂䍁䅷䅉瑂䝁䅅杣牂䝁䅕䅤穂䍁䅷䅉穂䝁䅕䅢獂䡁䅍䅌杁䝁䅅杢歂䍁䅁兢桂䝁䄴兙湂䝁䅕督杁䡁䅙兙橂䝁䅅䅤灂䝁䄸杢杁䝁䄸睤畂䝁䅕杣穂䝁䅧兡睂䍁䅁兙畂䝁䅑䅉祂䝁䅕䅢桂䡁䅑党歂䍁䅁杙ㅂ䡁䅍兡畂䝁䅕督穂䝁䅕督獁䍁䅁䅣祂䝁䄸䅚ㅂ䝁䅍䅤穂䍁䅷䅉桂䝁䄴䅚杁䡁䅍党祂䡁䅙兡橂䝁䅕督杁䝁䅫杢杁䡁䅑䅡求䍁䅁兖畂䝁䅫䅤求䝁䅑䅉呂䡁䅑兙あ䝁䅕督杁䝁䅅杢歂䍁䅁兡畂䡁䅑党祂䝁䄴兙あ䝁䅫睢畂䝁䅅䅢獂䡁䅫杌杁䕁䅫䅤杁䝁䄸䅣求䡁䅉兙あ䝁䅕督杁䡁䅑䅡祂䝁䄸兤湂䝁䅧䅉あ䡁䅣睢杁䡁䅍党湂䝁䄰党畂䡁䅑督獁䍁䅁杖桂䝁䅍兙あ䝁䅫睢畂䍁䅁睔㍂䝁䄴党祂䡁䅍䅡灂䡁䅁䅉桂䝁䄴䅚杁䕁䅕䅥橂䝁䅧兙畂䝁䅣党杁䍁䅙䅉啂䝁䅧兡祂䝁䅑兌兂䝁䅅杣あ䡁䅫䅉乂䝁䅅杢桂䝁䅣党瑂䝁䅕杢あ䍁䄴䅉啂䝁䅧党杁䝁䅍睢瑂䡁䅁兙畂䡁䅫䅉瑂䝁䅅杢桂䝁䅣党穂䍁䅁杤桂䝁䅍兙あ䝁䅫睢畂䍁䅁睢㍂䝁䄴党祂䡁䅍䅡灂䡁䅁䅉桂䝁䄴䅚杁䡁䅉党獂䝁䅅䅤求䝁䅑䅉睂䡁䅉睢歂䡁䅕睙あ䡁䅍䅉ㅂ䝁䄴䅚求䡁䅉䅉あ䝁䅧党杁䕁䄰兙祂䡁䅉兡療䡁䅑䅤杁䙁䅙兙橂䝁䅅䅤灂䝁䄸杢杁䕁䅍䅢ㅂ䝁䅉䅌杁䕁䅣杣桂䝁䄴䅚杁䙁䅉党穂䝁䅫䅚求䝁䄴睙求䡁䅍䅉楂䡁䅫䅉乂䝁䅅杣祂䝁䅫睢あ䡁䅑䅌杁䙁䅍䅡求䡁䅉兙あ䝁䄸杢杁䙁䅙兙橂䝁䅅䅤灂䝁䄸杢杁䕁䅍䅢ㅂ䝁䅉䅌杁䙁䅣党穂䡁䅑兡畂䍁䅁杖桂䝁䅍兙あ䝁䅫睢畂䍁䅁睑獂䡁䅕杙獁䍁䅁䅓㕂䝁䅅䅤あ䍁䅁杖桂䝁䅍兙あ䝁䅫睢畂䍁䅁睑獂䡁䅕杙獁䍁䅁兙畂䝁䅑䅉乂䝁䅅杣祂䝁䅫睢あ䡁䅑䅉坂䝁䅅睙桂䡁䅑兡療䝁䄴䅉䑂䝁䅷兤楂䍁䅁䅕ㅂ䝁䅷督求䍁䅁杙祂䝁䅅杢歂䡁䅍杌杁䕁䅫䅤杁䝁䅑党㉂䝁䅕䅢療䡁䅁督獁䍁䅁兢桂䡁䅉睡求䡁䅑督獁䍁䅁兙畂䝁䅑䅉穂䝁䅕䅢獂䡁䅍䅉㉂䝁䅅睙桂䡁䅑兡療䝁䄴䅉療䡁䅣杢求䡁䅉督潂䝁䅫䅣杁䝁䅅杢歂䍁䅁杣求䝁䅷兙あ䝁䅕䅚杁䡁䅁杣療䝁䅑兤橂䡁䅑督杁䡁䅕杢歂䝁䅕杣杁䙁䅑䅡求䍁䅁杕灂䡁䅑来瑁䕁䅍兙祂䝁䅷䅤療䝁䄴䅉䕂䝁䅕督あ䝁䅫杢桂䡁䅑兡療䝁䄴䅉䑂䝁䅷兤楂䍁䅁杙祂䝁䅅杢歂䑁䅳䅉桂䝁䄴䅚杁䝁䅧睢獂䝁䅑督杁䡁䅉兡湂䝁䅧䅤杁䡁䅑睢杁䝁䅑党㉂䝁䅕䅢療䡁䅁䅌杁䝁䄰兙祂䝁䅳党あ䍁䅷䅉桂䝁䄴䅚杁䡁䅍党獂䝁䅷䅉療䡁䅣杢求䡁䅉督潂䝁䅫䅣杁䡁䅉党穂䝁䅫䅚求䝁䄴䅤灂䝁䅅䅢杁䡁䅁杣療䝁䅑兤橂䡁䅑督杁䡁䅕杢歂䝁䅕杣杁䙁䅑䅡求䍁䅁杕灂䡁䅑来瑁䕁䅍兙祂䝁䅷䅤療䝁䄴䅉卂䝁䅕督灂䝁䅑党畂䝁䅍党穂䍁䅁杙祂䝁䅅杢歂䍁䄴䅉䩂䝁䄴䅉桂䝁䅑䅚灂䡁䅑兡療䝁䄴䅌杁䡁䅑䅡求䍁䅁睙療䝁䄰䅣桂䝁䄴入杁䝁䄸杚浂䝁䅕杣穂䍁䅁党㑂䝁䅍䅡桂䝁䄴睚求䍁䅁杢求䡁䅑睤療䡁䅉睡穂䍁䅁兙畂䝁䅑䅉瑂䝁䅕兢楂䝁䅕杣穂䝁䅧兡睂䍁䅁䅣祂䝁䄸睚祂䝁䅅兢穂䍁䅷䅉桂䡁䅍䅉㍂䝁䅕䅢獂䍁䅁兙穂䍁䅁䅣祂䝁䄸杤灂䡁䅍兡療䝁䄴䅉療䝁䅙䅉瑂䝁䅅杢桂䝁䅣党瑂䝁䅕杢あ䍁䅁督求䡁䅉杤灂䝁䅍党穂䍁䅁䅤療䍁䅁睢あ䝁䅧党祂䍁䅁杣求䡁䅍睢祂䡁䅑督杁䝁䅅杢歂䍁䅁䅢療䝁䅑睚灂䝁䄴睚杁䡁䅁杣療䡁䅁党祂䡁䅑兡求䡁䅍䅉あ䝁䅧杣療䡁䅕睚潂䍁䅁兓畂䡁䅑党祂䡁䅙兙獂䍁䅁兓畂䡁䅑党祂䝁䄴兙あ䝁䅫睢畂䝁䅅䅢獁䍁䅁兙畂䝁䅑䅉䉂䡁䅅兤桂䍁䄰兑穂䡁䅑睢畂䍁䅁杙ㅂ䡁䅍兡畂䝁䅕督穂䍁䅁杙祂䝁䅅杢歂䡁䅍杌杁䕁䅙兤祂䡁䅑䅡求䡁䅉䅌杁䝁䅫䅤杁䡁䅁杣療䡁䅙兡歂䝁䅕督杁䝁䅙兡畂䝁䅅杢橂䝁䅫杢湂䍁䅁睙療䝁䄴督ㅂ䝁䄰党祂䍁䅁䅣ㅂ䡁䅉睙潂䝁䅅督求䡁䅍䅉療䝁䅙䅉㉂䝁䅅睙桂䡁䅑兡療䝁䄴䅉療䡁䅣杢求䡁䅉督潂䝁䅫䅣杁䡁䅁杣療䝁䅑兤橂䡁䅑督獁䍁䅁兙畂䝁䅑䅉祂䝁䅕杢あ䝁䅫杢湂䍁䅁杤桂䝁䅍兙あ䝁䅫睢畂䍁䅁睢㍂䝁䄴党祂䡁䅍䅡灂䡁䅁䅉灂䝁䄴杤求䝁䄴䅤療䡁䅉入畁䍁䅁䅖潂䝁䅕䅉橂䝁䄸兢睂䝁䅅杢㕂䍁䅁督求䝁䅷䅢穂䍁䅁兡あ䡁䅍䅉ㅂ䡁䅁督橂䝁䅅䅢求䍁䅁䅤灂䝁䅕杣杁䡁䅙兙橂䝁䅅䅤灂䝁䄸杢杁䝁䄸睤畂䝁䅕杣穂䝁䅧兡睂䍁䅁䅣祂䝁䄸䅚ㅂ䝁䅍䅤穂䍁䅁䅣祂䝁䅫兢桂䡁䅉兡獂䡁䅫䅉あ䝁䅧杣療䡁䅕睚潂䍁䅁兙杁䝁䄴党あ䡁䅣睢祂䝁䅳䅉療䝁䅙䅉祂䝁䅕督療䡁䅉䅤瑁䝁䅉兙穂䝁䅕䅚杁䡁䅍兙獂䝁䅕督杁䝁䅍党畂䡁䅑党祂䡁䅍䅉桂䝁䄴䅚杁䝁䄸杚浂䍁䄰督灂䡁䅑党杁䡁䅍兙獂䝁䅕督杁䝁䅷睢橂䝁䅅䅤灂䝁䄸杢穂䍁䄴䅉啂䝁䅧党杁䝁䅍睢瑂䡁䅁兙畂䡁䅫䅉㍂䝁䅅督杁䝁䅙睢ㅂ䝁䄴䅚求䝁䅑䅉灂䝁䄴䅉硁䑁䅫䅏ぁ䍁䅁兙畂䝁䅑䅉灂䡁䅍䅉潂䝁䅕兙歂䡁䅅兤桂䡁䅉䅤求䡁䅉党歂䍁䅁兡畂䍁䅁睔祂䝁䅷兙畂䝁䅑睢獁䍁䅁杒獂䝁䄸杣灂䝁䅑兙畁䅁䅁䈴䅑䝁䠴䅁乂䝁䅅杣穂䝁䅧䅉流䍁䅁兔橂䕁䅷党畂䝁䄴兙畂䍁䅁睑療䝁䄰䅣桂䝁䄴兡求䡁䅍䅌杁䕁䅫杢橂䍁䄴䅌杁䝁䅅䅉睂䡁䅉睢浂䝁䅕督穂䝁䅫睢畂䝁䅅䅢杁䡁䅍党祂䡁䅙兡橂䝁䅕督杁䝁䅍睢瑂䡁䅁兙畂䡁䅫䅌杁䡁䅁杣療䡁䅙兡歂䝁䅕督杁䝁䅅䅚㉂䝁䅫督療䡁䅉入杁䡁䅍党祂䡁䅙兡橂䝁䅕督杁䝁䅅杢歂䍁䅁兡畂䡁䅍兤祂䝁䅅杢橂䝁䅕䅉穂䝁䄸䅢ㅂ䡁䅑兡療䝁䄴督杁䡁䅑睢杁䝁䅍䅢灂䝁䅕杢あ䡁䅍䅉灂䝁䄴䅉あ䝁䅧党杁䝁䅅杣求䝁䅅督杁䝁䄸杚杁䡁䅉兡穂䝁䅳䅌杁䡁䅍䅤祂䝁䅅䅤求䝁䅣入獁䍁䅁兙畂䝁䅑䅉睂䝁䅕睢睂䝁䅷党杁䡁䅣睢祂䝁䅷䅚㍂䝁䅫䅚求䍁䄴䅉䩂䡁䅑䅉療䡁䅁党祂䝁䅅䅤求䡁䅍䅉あ䝁䅧杣療䡁䅕睚潂䍁䅁杕灂䡁䅍睡杁䝁䅅杢歂䍁䅁兓畂䡁䅍兤祂䝁䅅杢橂䝁䅕䅉呂䝁䅕杣㉂䝁䅫睙求䡁䅍䅌杁䝁䅅杢歂䍁䅁睑療䝁䄴督ㅂ䝁䅷䅤灂䝁䄴睚杁䡁䅍党湂䝁䄰党畂䡁䅑督畁䍁䅁䅖潂䝁䅕䅉卂䝁䅫督牂䍁䅁兙畂䝁䅑䅉䩂䝁䄴督ㅂ䡁䅉兙畂䝁䅍党杁䙁䅍党祂䡁䅙兡橂䝁䅕督杁䡁䅍党湂䝁䄰党畂䡁䅑䅉療䝁䅙杚求䡁䅉督杁䡁䅉兡穂䝁䅳䅉瑂䝁䅅杢桂䝁䅣党瑂䝁䅕杢あ䍁䅁督求䡁䅉杤灂䝁䅍党穂䍁䅷䅉穂䡁䅕睙潂䍁䅁兙穂䍁䅁杣灂䡁䅍睡杁䝁䅅䅚㉂䝁䅫睙求䍁䅷䅉祂䝁䅫督牂䍁䅁䅤祂䝁䅅杢穂䝁䅙党祂䍁䅷䅉桂䝁䄴䅚杁䡁䅉兡穂䝁䅳䅉橂䝁䄸杢あ䡁䅉睢獂䍁䅁兙畂䝁䅑䅉瑂䝁䅫䅤灂䝁䅣兙あ䝁䅫睢畂䍁䅁督療䝁䅷兤あ䝁䅫睢畂䡁䅍䅌杁䝁䅅督杁䡁䅣党獂䝁䅷䅉桂䡁䅍䅉灂䝁䄴督ㅂ䡁䅉兙畂䝁䅍党杁䝁䅅杢歂䍁䅁杣求䝁䅫杢穂䡁䅕杣桂䝁䄴睙求䍁䅁杙祂䝁䄸睡灂䝁䄴睚獁䍁䅁督あ䡁䅉兙あ䝁䅕睚灂䝁䅍䅉桂䝁䅑杤灂䡁䅍睢祂䡁䅫䅉穂䝁䅕杣㉂䝁䅫睙求䡁䅍䅌杁䝁䅅杢歂䍁䅁兙畂䝁䅅䅢㕂䡁䅑兡橂䡁䅍䅉穂䝁䄸䅢ㅂ䡁䅑兡療䝁䄴督獁䍁䅁兙畂䝁䅑䅉灂䝁䄴督ㅂ䡁䅉兙畂䝁䅍党杁䡁䅁杣療䝁䅣杣桂䝁䄰䅉瑂䝁䅅杢桂䝁䅣党瑂䝁䅕杢あ䍁䅁督求䡁䅉杤灂䝁䅍党穂䍁䄴䅉䩂䡁䅑䅉穂䝁䅕杣㉂䝁䅕督杁䝁䅉兤穂䝁䅫杢求䡁䅍督求䡁䅍䅌杁䡁䅁兤楂䝁䅷兡橂䍁䅁党畂䡁䅑兡あ䝁䅫党穂䍁䅷䅉灂䝁䄴督ㅂ䡁䅉兙畂䝁䅍党杁䝁䅍睢瑂䡁䅁兙畂䝁䅫党穂䍁䅷䅉桂䡁䅍督療䝁䅍兡桂䡁䅑兡療䝁䄴督獁䍁䅁䅣祂䝁䄸杚求䡁䅍督灂䝁䄸杢桂䝁䅷䅉穂䝁䅕杣㉂䝁䅫睙求䡁䅍䅉療䡁䅉睚桂䝁䄴兡㙂䝁䅅䅤灂䝁䄸杢穂䍁䅷䅉桂䝁䄴䅚杁䡁䅁杣灂䡁䅙兙あ䝁䅕䅉橂䝁䅷兡求䝁䄴䅤穂䍁䄴䅉啂䝁䅧党杁䕁䅍睢畂䡁䅍兤獂䡁䅑兡畂䝁䅣䅉穂䝁䅕睚瑂䝁䅕杢あ䍁䅁䅣祂䝁䄸杤灂䝁䅑党穂䍁䅁䅡求䝁䅅䅢あ䝁䅧䅌杁䡁䅣党桂䝁䅷䅤潂䍁䅁兙畂䝁䅑䅉橂䝁䅅杣求䝁䅕杣杁䝁䅅䅚㉂䝁䅫睙求䍁䅷䅉穂䝁䄸䅢ㅂ䡁䅑兡療䝁䄴督杁䝁䅅杢歂䍁䅁䅣祂䝁䄸䅚ㅂ䝁䅍䅤穂䑁䅳䅉桂䝁䄴䅚杁䡁䅍䅣求䝁䅍兡桂䝁䅷兡㙂䝁䅕䅚杁䝁䄰兙畂䝁䅅睚求䝁䄰党畂䡁䅑䅌杁䡁䅍䅤祂䝁䅅䅤求䝁䅣兡橂䍁䅷䅉求䝁䅍睢畂䝁䄸兢灂䝁䅍䅌杁䝁䅅杢歂䍁䅁杙祂䝁䅅杢歂䍁䅁睙療䝁䄴督ㅂ䝁䅷䅤灂䝁䄴睚杁䡁䅍党祂䡁䅙兡橂䝁䅕督畁䍁䅁兔桂䡁䅉督潂䍁䅁杊杁䕁䄰睙䵂䝁䅕杢畂䝁䅅杢杁䕁䅍睢瑂䡁䅁兙畂䝁䅫党穂䍁䅷䅉䩂䝁䄴睙畁䍁䅁睤桂䡁䅍䅉浂䝁䄸兤畂䝁䅑党歂䍁䅁兡畂䍁䅁免㑁䑁䅣免杁䝁䅅杢歂䍁䅁兡穂䍁䅁䅡求䝁䅅䅚硂䡁䅕兙祂䡁䅑党祂䝁䅕䅚杁䝁䅫杢杁䕁䄴党㍂䍁䅁兗療䡁䅉睡獁䍁䅁杔求䡁䅣䅉婂䝁䄸杣牂䍁䄴䅁灂睆䅁杒䅯䕁䄰兙祂䡁䅑党畂䍁䅁䅖祂䝁䅅杢穂䡁䅁睢祂䡁䅑䅌杁䕁䅷䅤歂䍁䄴䅉療䡁䅁党祂䝁䅅䅤求䡁䅍䅉桂䡁䅍䅉桂䍁䅁䅤求䝁䄰䅣求䡁䅉兙あ䡁䅕杣求䍁䄰督求䝁䄴督灂䡁䅑兡㉂䝁䅕䅉あ䡁䅉兤橂䝁䅳䅢療䝁䅅䅚杁䝁䅍兙祂䡁䅉兡求䡁䅉䅉浂䝁䄸杣杁䡁䅍䅡灂䡁䅁䅣求䡁䅉督杁䝁䅫杢杁䡁䅑䅡求䍁䅁兖畂䝁䅫䅤求䝁䅑䅉呂䡁䅑兙あ䝁䅕䅌杁䕁䄰党㑂䝁䅫睙療䍁䅷䅉桂䝁䄴䅚杁䕁䅍兙畂䝁䅅䅚桂䍁䄴䅉啂䝁䅧党杁䝁䅍睢瑂䡁䅁兙畂䡁䅫䅉療䡁䅁党祂䝁䅅䅤求䡁䅍䅉あ䝁䅧杣療䡁䅕睚潂䍁䅁杚療䡁䅕杣杁䡁䅍党湂䝁䄰党畂䡁䅑督㙁䍁䅁䅖祂䡁䅕睙牂䝁䅷睢桂䝁䅑䅌杁䕁䅑党歂䝁䅫睙桂䡁䅑党歂䍁䅷䅉䩂䝁䄴䅤求䡁䅉兢療䝁䅑兙獂䍁䅷䅉桂䝁䄴䅚杁䕁䅉杣療䝁䅳党祂䝁䅅睚求䍁䄴䅉啂䝁䅧党杁䙁䅑杣ㅂ䝁䅍睡獂䝁䄸兙歂䍁䅁督求䝁䅣兢求䝁䄴䅤杁䡁䅑杣桂䝁䄴督睂䝁䄸杣あ䡁䅍䅉浂䝁䄸睢歂䍁䅁兙畂䝁䅑䅉療䡁䅑䅡求䡁䅉䅉橂䝁䄸杢穂䡁䅕兢求䡁䅉䅉睂䝁䅅睙牂䝁䅅睚求䝁䅑䅉湂䝁䄸睢歂䡁䅍䅉あ䝁䅧兙あ䍁䅁杣求䡁䅅兤灂䡁䅉党杁䝁䅅䅉あ䝁䅕兢睂䝁䅕杣桂䡁䅑兤祂䝁䅕兌橂䝁䄸杢あ䡁䅉睢獂䝁䅷党歂䍁䅁睢祂䍁䅁兡畂䡁䅍兤獂䝁䅅䅤求䝁䅑䅉求䝁䄴杤灂䡁䅉睢畂䝁䄰党畂䡁䅑䅌杁䝁䅅督杁䡁䅣党獂䝁䅷䅉桂䡁䅍䅉歂䡁䅉入杁䝁䅙杣求䝁䅫睚潂䡁䅑睏杁䝁䅅杢歂䍁䅁杣求䝁䅣兡療䝁䄴兙獂䍁䅁督潂䝁䄸杣あ䍁䄰䅡桂䡁䅕䅢杁䝁䅅杢歂䍁䅁兢求䝁䅑兡ㅂ䝁䄰兌あ䝁䄸兌獂䝁䄸杢湂䍁䄰䅡桂䡁䅕䅢杁䝁䅙兤獂䝁䅷兌獂䝁䄸兙歂䍁䅁䅤祂䝁䅅杢穂䡁䅁睢祂䡁䅑兙あ䝁䅫睢畂䍁䅁督求䡁䅉杤灂䝁䅍党穂䍁䄴䅉啂䝁䅧党杁䕁䅑党歂䝁䅫睙桂䡁䅑党歂䍁䅁督求䝁䅣兢求䝁䄴䅤杁䝁䄸杚浂䝁䅕杣穂䍁䅁睙ㅂ䡁䅍䅤療䝁䄰兡㙂䝁䅕䅚杁䡁䅑杣桂䝁䄴督睂䝁䄸杣あ䝁䅅䅤灂䝁䄸杢杁䡁䅍睢獂䡁䅕</t>
  </si>
  <si>
    <t>䅤灂䝁䄸杢穂䍁䅁杚療䡁䅉䅉灂䝁䄴䅚灂䡁䅙兡歂䡁䅕兙獂䍁䅁睙ㅂ䡁䅍䅤療䝁䄰党祂䡁䅍升杁䡁䅉党硂䡁䅕兡祂䝁䅕兢求䝁䄴䅤穂䍁䅁兤穂䝁䅫杢湂䍁䅁䅤求䝁䄰䅣求䡁䅉兙あ䡁䅕杣求䍁䄰睙療䝁䄴䅤祂䝁䄸䅢獂䝁䅕䅚杁䡁䅑杣桂䝁䅫䅢求䡁䅉督獁䍁䅁䅚祂䡁䅫䅉㉂䝁䅅杢穂䍁䅷䅉桂䝁䄴䅚杁䝁䄸䅤潂䝁䅕杣杁䡁䅍䅣求䝁䅍兡桂䝁䅷兡㙂䝁䅕䅚杁䝁䅕兣ㅂ䝁䅫䅣瑂䝁䅕杢あ䍁䄴䅉啂䝁䅧党杁䕁䅫杢あ䝁䅕杣瑂䝁䄸䅚桂䝁䅷䅉穂䝁䅕睚瑂䝁䅕杢あ䍁䅁䅤祂䝁䅅杢穂䡁䅁睢祂䡁䅑督杁䝁䅍兤穂䡁䅑睢瑂䝁䅕杣穂䉁杫䅉浂䡁䅉党灂䝁䅣䅡あ䍁䅁兤あ䝁䅫䅢灂䡁䅯兡畂䝁䅣䅉灂䡁䅑督杁䡁䅉党浂䡁䅉兡湂䝁䅕杣桂䡁䅑党歂䍁䅁睙療䝁䄴䅤桂䝁䅫杢求䡁䅉督杁䝁䅅杢歂䍁䅁䅤求䝁䄰䅣求䡁䅉兙あ䡁䅕杣求䍁䄰睙療䝁䄴䅤祂䝁䄸䅢獂䝁䅕䅚杁䡁䅑杣桂䝁䅫䅢求䡁䅉督杁䝁䄸杢杁䡁䅉兙灂䝁䅷杣療䝁䅅䅚杁䝁䅙䅢桂䡁䅑睙桂䡁䅉督杁䝁䅙睢祂䍁䅁䅣療䡁䅉䅤灂䝁䄸杢穂䍁䅁睢浂䍁䅁䅤祂䝁䅫䅣穂䍁䅷䅉桂䡁䅍䅉㍂䝁䅕䅢獂䍁䅁兙穂䍁䅁兤穂䝁䅫杢湂䍁䅁䅤祂䝁䅅睙あ䝁䄸杣穂䍁䅁兙畂䝁䅑䅉橂䝁䄸杢あ䡁䅉兙橂䡁䅑党歂䍁䅁睙桂䡁䅉杣灂䝁䅕杣穂䍁䄴䅉啂䝁䅧党杁䕁䅉杣療䝁䅳党祂䝁䅅睚求䍁䅁督求䝁䅣兢求䝁䄴䅤杁䝁䅑党㉂䝁䅕䅢療䡁䅁督杁䝁䅍睢畂䡁䅑杣桂䝁䅍䅤ㅂ䝁䅅䅢杁䡁䅉党獂䝁䅅䅤灂䝁䄸杢穂䝁䅧兡睂䡁䅍䅉㍂䝁䅫䅤潂䍁䅁兙畂䝁䅑䅉桂䡁䅉杣桂䝁䄴睚求䡁䅍䅉浂䝁䄸杣杁䡁䅑䅡灂䡁䅉䅚瑁䡁䅁兙祂䡁䅑入杁䝁䅍兙祂䡁䅉兡求䡁䅉督杁䡁䅑睢杁䡁䅑杣桂䝁䄴督睂䝁䄸杣あ䍁䅁杚祂䝁䅕兡湂䝁䅧䅤杁䝁䅙睢祂䍁䅁睙ㅂ䡁䅍䅤療䝁䄰党祂䡁䅍䅉灂䝁䄴䅉あ䝁䅕兢睂䝁䅕杣桂䡁䅑兤祂䝁䅕兌橂䝁䄸杢あ䡁䅉睢獂䝁䅷党歂䍁䅁䅤祂䝁䅅兡獂䝁䅕杣穂䍁䅁兙畂䝁䅑䅉歂䡁䅉入杁䡁䅙兙畂䡁䅍杌杁䕁䅅督杁䝁䄸杚杁䕁䅑党橂䝁䅕兢楂䝁䅕杣杁䑁䅍免獁䍁䅁杍睁䑁䅉睍獁䍁䅁䅤潂䝁䅕䅉橂䝁䄸兢睂䝁䅅杢㕂䍁䅁睢睂䝁䅕杣桂䡁䅑党歂䍁䅁兙杁䝁䅙䅢求䝁䅕䅤杁䝁䄸杚杁䑁䅍䅌穁䑁䅑兏杁䡁䅑杣桂䝁䅍䅤療䡁䅉督獁䍁䅁䅤潂䝁䅅䅤杁䝁䅫杢橂䝁䅷兤歂䝁䅕䅚杁䑁䅍䅌祁䑁䅕兎杁䝁䅍睢瑂䡁䅁兙畂䡁䅫兌療䡁䅣杢求䝁䅑䅉あ䡁䅉兙橂䡁䅑睢祂䡁䅍䅉桂䝁䄴䅚杁䑁䅫䅎杁䡁䅑杣桂䝁䅍䅤療䡁䅉督杁䡁䅍兤睂䡁䅁䅢灂䝁䅕䅚杁䝁䅉入杁䝁䅫杢歂䝁䅕䅣求䝁䄴䅚求䝁䄴䅤杁䝁䅍睢畂䡁䅑杣桂䝁䅍䅤療䡁䅉督畁䍁䅁兔桂䡁䅉䅤求䝁䄴䅉啂䡁䅉兙畂䡁䅍䅣療䡁䅉䅤獁䍁䅁䅔あ䝁䅑杌杁䡁䅣兙穂䍁䅁杚療䡁䅕杢歂䝁䅕䅚杁䝁䅫杢杁䑁䅅兏ぁ䑁䅙䅉桂䝁䄴䅚杁䝁䅫督杁䝁䅧党桂䝁䅑兣ㅂ䝁䅅杣あ䝁䅕杣求䝁䅑䅉灂䝁䄴䅉乂䝁䄸杢歂䝁䄸杤灂䍁䅷䅉塂䝁䅫督橂䝁䄸杢穂䝁䅫杢畁䅁䅁桫䅣䕁䡯䅁乂䝁䅅杣あ䝁䅫杢杁䕁䄰兙祂䝁䅫党あ䡁䅑兙杁䕁䄰兙あ䝁䅕杣灂䝁䅅䅢穂䍁䅷䅉䩂䝁䄴睙畁䍁䅷䅉桂䍁䅁杢桂䡁䅑兤祂䝁䅅䅢杁䡁䅉党穂䝁䄸兤祂䝁䅍党瑁䝁䅉兙穂䝁䅕䅚杁䝁䅉兤灂䝁䅷䅚灂䝁䄴睚杁䝁䄰兙あ䝁䅕杣灂䝁䅅䅢穂䍁䅁睙療䝁䄰䅣桂䝁䄴入獁䍁䅁督ㅂ䡁䅁䅣獂䝁䅫党穂䍁䅁兙湂䝁䅣杣求䝁䅣兙あ䝁䅕督杁䝁䅅杢歂䍁䅁䅡求䝁䅅杤㕂䍁䄰督灂䝁䅑党杁䝁䅉兤灂䝁䅷䅚灂䝁䄴睚杁䝁䄰兙あ䝁䅕杣灂䝁䅅䅢穂䍁䅁䅤療䍁䅁䅤潂䝁䅕䅉橂䝁䄸杢穂䡁䅑杣ㅂ䝁䅍䅤灂䝁䄸杢杁䝁䅫杢歂䡁䅕督あ䡁䅉入杁䝁䅫杢杁䡁䅑䅡求䍁䅁兖畂䝁䅫䅤求䝁䅑䅉呂䡁䅑兙あ䝁䅕督杁䝁䅅杢歂䍁䅁兡畂䡁䅑党祂䝁䄴兙あ䝁䅫睢畂䝁䅅䅢獂䡁䅫杌杁䕁䅫䅤杁䝁䄸杚浂䝁䅕杣穂䍁䅁睙祂䡁䅕督潂䝁䅕䅚杁䡁䅍䅤療䝁䄴党獁䍁䅁督桂䝁䄴䅚獁䍁䅁兙畂䝁䅑䅉湂䡁䅉兙㉂䝁䅕䅢杁䡁䅁杣療䝁䅑兤橂䡁䅑督㝁䍁䅁杣求䝁䅅䅚㕂䍁䅁兢灂䡁䅧党歂䍁䅁睙療䝁䄴睙祂䝁䅕䅤求䍁䅁兙畂䝁䅑䅉桂䡁䅍䅣潂䝁䅅䅢あ䑁䅳䅉睂䝁䅅杤灂䝁䄴睚杁䡁䅁杣療䝁䅑兤橂䡁䅑督杁䝁䅅杢歂䍁䅁督求䡁䅉杤灂䝁䅍党穂䑁䅳䅉桂䝁䄴䅚杁䙁䅁睢祂䡁䅑䅢桂䝁䄴䅚杁䝁䅅杢歂䍁䅁督睂䝁䅕睙灂䝁䅅䅢あ䡁䅫䅉橂䝁䅕兢求䝁䄴䅤杁䝁䅙睢祂䍁䅁兤穂䝁䅕䅉灂䝁䄴䅉あ䝁䅧党杁䝁䅫杢浂䡁䅉兙穂䡁䅑杣ㅂ䝁䅍䅤ㅂ䡁䅉党杁䡁䅁杣療䝁䅯党橂䡁䅑督獁䍁䅁兙畂䝁䅑䅉畂䝁䄸杢祂䝁䅕督灂䝁䅑党畂䡁䅑兡桂䝁䅷䅉桂䝁䄴䅚杁䡁䅉党穂䝁䅫䅚求䝁䄴䅤灂䝁䅅䅢杁䝁䅍睢畂䡁䅍䅤祂䡁䅕睙あ䝁䅫睢畂䍁䅁兢桂䡁䅉睡求䡁䅑督獁䍁䅁兙穂䍁䅁睤求䝁䅷䅢杁䝁䅅督杁䝁䅫杢杁䡁䅑䅡求䍁䅁杣桂䝁䅫䅢祂䝁䄸兙歂䍁䅷䅉桂䝁䅣杣灂䝁䅍兤獂䡁䅑兤祂䝁䅅䅢獁䍁䅁兤あ䝁䅫䅢灂䡁䅑入獁䍁䅁兙畂䝁䅑䅉求䝁䄴杤灂䡁䅉睢畂䝁䄰党畂䡁䅑兙獂䍁䅁兡畂䝁䅑兤穂䡁䅑杣灂䝁䅕督畁䍁䅁䅖潂䝁䅕䅉橂䝁䄸兢睂䝁䅅杢㕂䍁䅁兙獂䡁䅍睢杁䡁䅁杣療䝁䅑兤橂䝁䅕督杁䝁䄰兙湂䝁䄴党穂䝁䅫兙瑁䝁䅉兙穂䝁䅕䅚杁䝁䅍䅡求䝁䄰兡橂䝁䅅䅢穂䍁䅁䅣祂䝁䄸䅚ㅂ䝁䅍䅤穂䑁䅳䅉歂䝁䄸䅢療䝁䄰兡あ䝁䅫睙杁䝁䅷兡瑂䝁䅕䅉睂䡁䅉兡瑂䝁䅅杣灂䝁䅷入杁䡁䅑睢杁䝁䅍兤穂䡁䅑睢瑂䝁䅕杣穂䍁䅁杚療䡁䅉䅉穂䡁䅑党求䝁䅷䅉睂䡁䅉睢歂䡁䅕睙あ䝁䅫睢畂䍁䅁兙畂䝁䅑䅉穂䝁䄸兡獂䍁䅁督あ䝁䅅杙灂䝁䅷兡㙂䝁䅅䅤灂䝁䄸杢㝁䍁䅁兙畂䝁䅑䅉橂䝁䅕兢求䝁䄴䅤杁䡁䅑杣求䝁䅅䅤求䝁䅑䅉瑂䝁䅅䅤求䡁䅉兡桂䝁䅷督畁䍁䅁兓あ䡁䅍䅉橂䝁䅧党瑂䝁䅫睙桂䝁䅷䅉睂䡁䅉睢歂䡁䅕睙あ䡁䅍䅉桂䡁䅉党杁䡁䅕督求䝁䅑䅉灂䝁䄴䅉浂䝁䅷兙瑂䝁䅕䅉祂䝁䅕䅤桂䡁䅉䅚桂䝁䄴䅤穂䍁䅷䅉㍂䝁䅅督あ䝁䅕睤桂䡁䅑党祂䍁䅁䅤祂䝁䅕兙あ䝁䄰党畂䡁䅑䅌杁䡁䅁兤獂䡁䅁䅉桂䝁䄴䅚杁䡁䅁兙睂䝁䅕杣杁䡁䅁杣療䝁䅑兤橂䡁䅑兡療䝁䄴䅌杁䝁䅅杢歂䍁䅁睢あ䝁䅧党祂䍁䅁党畂䡁䅙兡祂䝁䄸杢瑂䝁䅕杢あ䝁䅅䅢杁䝁䅅䅣睂䝁䅷兡橂䝁䅅䅤灂䝁䄸杢穂䍁䄴䅉啂䝁䅧党杁䝁䅍睢瑂䡁䅁兙畂䡁䅫䅉㍂䝁䅅督杁䝁䅙睢ㅂ䝁䄴䅚求䝁䅑䅉灂䝁䄴䅉硁䑁䅫睍㕁䍁䅁兙畂䝁䅑䅉灂䡁䅍䅉潂䝁䅕兙歂䡁䅅兤桂䡁䅉䅤求䡁䅉党歂䍁䅁兡畂䍁䅁杕桂䝁䅷党灂䝁䅣䅡獁䍁䅁杔療䡁䅉䅤潂䍁䅁睑桂䡁䅉睢獂䝁䅫杢桂䍁䄴䅁⽁睅䅁䅲䄴䕁䄰兙穂䙁䅑党橂䍁䅷䅉䩂䝁䄴睙畁䍁䅷䅉桂䝁䄴䅉灂䝁䄴杚祂䝁䅅督あ䡁䅉兤橂䡁䅑兤祂䝁䅕䅉橂䝁䄸杢穂䡁䅑杣ㅂ䝁䅍䅤灂䝁䄸杢杁䝁䅍睢瑂䡁䅁兙畂䡁䅫䅌杁䡁䅁杣療䡁䅙兡歂䝁䅕督杁䝁䅕杢湂䝁䅫杢求䝁䅕杣灂䝁䄴睚獁䍁䅁杙ㅂ䝁䅫䅢歂䝁䅫杢湂䍁䅷䅉灂䝁䄴督あ䝁䅅䅢獂䝁䅅䅤灂䝁䄸杢獁䍁䅁兢桂䝁䅫杢あ䝁䅕杢桂䝁䄴睙求䍁䅷䅉桂䝁䄴䅚杁䡁䅕䅣湂䡁䅉兙歂䝁䅕䅉穂䝁䅕杣㉂䝁䅫睙求䡁䅍䅉浂䝁䄸杣杁䝁䅍睢瑂䝁䄰兤畂䝁䅫睙桂䡁䅑兡療䝁䄴督獁䍁䅁党畂䝁䅕杣湂䡁䅫䅌杁䡁䅕䅤灂䝁䅷兡あ䡁䅫䅌杁䝁䅅杢歂䍁䅁睢あ䝁䅧党祂䍁䅁兡畂䝁䅙杣桂䡁䅍䅤祂䡁䅕睙あ䡁䅕杣求䍁䅁䅣祂䝁䅫兢桂䡁䅉兡獂䡁䅫䅉灂䝁䄴䅉あ䝁䅧党杁䙁䅕杢灂䡁䅑党歂䍁䅁睕あ䝁䅅䅤求䡁䅍䅉桂䝁䄴䅚杁䕁䅍兙畂䝁䅅䅚桂䍁䄴䅉䩂䡁䅑䅉療䡁䅁党祂䝁䅅䅤求䡁䅍䅉あ䝁䅧杣療䡁䅕睚潂䍁䅁杚灂䡁䅙党杁䡁䅍党湂䝁䄰党畂䡁䅑督㙁䍁䅁睑療䝁䄰兢ㅂ䝁䄴兡橂䝁䅅䅤灂䝁䄸杢穂䍁䅷䅉䑂䝁䅷党桂䝁䄴䅉䙂䝁䄴党祂䝁䅣入杁䝁䅅杢歂䍁䅁兓畂䝁䅙杣桂䡁䅍䅤祂䡁䅕睙あ䡁䅕杣求䍁䅷䅉偂䝁䅫䅢杁䝁䅅杢歂䍁䅁睒桂䡁䅍䅌杁䙁䅁睢㍂䝁䅕杣杁䕁䅑党獂䝁䅫杤求䡁䅉入獁䍁䅁兙畂䝁䅑䅉偂䡁䅑䅡求䡁䅉杌杁䙁䅑䅡求䍁䅁睙療䝁䄰䅣桂䝁䄴入杁䝁䅉兤灂䝁䅷䅚杁䝁䅫杢浂䡁䅉兙穂䡁䅑杣ㅂ䝁䅍䅤ㅂ䡁䅉党杁䝁䅙睢祂䍁䅁睤灂䡁䅉党獂䝁䅕督穂䍁䅁兙畂䝁䅑䅉㍂䝁䅫杣求䝁䅷兡畂䝁䅕睌浂䝁䅫杙求䡁䅉䅉橂䝁䄸兢瑂䡁䅕杢灂䝁䅍兙あ䝁䅫睢畂䡁䅍睏杁䝁䅍䅢求䝁䅅杢杁䝁䅕杢求䡁䅉睚㕂䍁䅁兡畂䝁䅙杣桂䡁䅍䅤祂䡁䅕睙あ䡁䅕杣求䍁䅁睙療䝁䄰䅣祂䝁䅫督灂䝁䄴睚杁䡁䅉党畂䝁䅕睤桂䝁䅉䅢求䍁䅁党畂䝁䅕杣湂䡁䅫䅉睂䝁䄸睤求䡁䅉䅉湂䝁䅕杢求䡁䅉兙あ䝁䅫睢畂䑁䅳䅉睂䝁䅫䅣求䝁䅷兡畂䝁䅕䅉灂䝁䄴杚祂䝁䅅督あ䡁䅉兤橂䡁䅑兤祂䝁䅕䅌杁䝁䅫杢橂䝁䅷兤歂䝁䅫杢湂䍁䅁杢桂䡁䅑兤祂䝁䅅䅢杁䝁䅣兙穂䍁䅷䅉㍂䝁䅅䅤求䡁䅉䅌杁䝁䅍兙祂䝁䅉睢畂䍁䅁睙桂䡁䅁䅤ㅂ䡁䅉党杁䡁䅍党硂䡁䅕党穂䡁䅑杣桂䡁䅑兡療䝁䄴䅌杁䝁䅅杢歂䍁䅁睢あ䝁䅧党祂䍁䅁䅣祂䝁䄸䅚ㅂ䝁䅍䅤杁䡁䅑杣桂䝁䄴督睂䝁䄸杣あ䑁䅳䅉睂䝁䄸睤求䡁䅉䅉歂䝁䅕䅢灂䡁䅙党祂䡁䅫䅉穂䝁䅕杣㉂䝁䅫睙求䡁䅍䅌杁䡁䅍兤橂䝁䅧䅉桂䡁䅍䅉求䝁䅷党橂䡁䅑杣灂䝁䅍兙獂䍁䅁兙畂䝁䅑䅉湂䝁䅅督杁䡁䅑杣桂䝁䄴督瑂䝁䅫督穂䝁䅫睢畂䍁䅷䅉桂䝁䄴䅚杁䝁䅑兡穂䡁䅑杣灂䝁䅉兤あ䝁䅫睢畂䍁䅁督㕂䡁䅍䅤求䝁䄰督㝁䍁䅁兡畂䝁䅑兤穂䡁䅑杣灂䝁䅅䅢杁䝁䅅杢歂䍁䅁䅡求䝁䅅杤㕂䍁䅁睙灂䡁䅙兡獂䍁䅁兡畂䝁䅙杣桂䡁䅍䅤祂䡁䅕睙あ䡁䅕杣求䍁䅷䅉灂䝁䄴睙獂䡁䅕䅚灂䝁䄴睚杁䡁䅉睢桂䝁䅑督獁䍁䅁杙祂䝁䅫䅚湂䝁䅕督獁䍁䅁兙畂䝁䅑䅉祂䝁䅅兡獂䑁䅳䅉桂䝁䄴䅚杁䡁䅣兙あ䝁䅕杣杁䝁䅫杢浂䡁䅉兙穂䡁䅑杣ㅂ䝁䅍䅤ㅂ䡁䅉党畁䍁䅁兓あ䍁䅁兙獂䡁䅍睢杁䝁䅫杢穂䡁䅑兙獂䝁䅷督杁䝁䅕䅢求䝁䅍䅤祂䝁䅫睙桂䝁䅷䅉桂䝁䄴䅚杁䝁䄸䅤潂䝁䅕杣杁䝁䅣兙穂䍁䅁䅚灂䡁䅍䅤祂䝁䅫杙ㅂ䡁䅑兡療䝁䄴䅉桂䝁䄴䅚杁䡁䅑杣桂䝁䄴督瑂䝁䅫督穂䝁䅫睢畂䍁䅁督㕂䡁䅍䅤求䝁䄰督獁䍁䅁䅣療䡁䅣党祂䍁䅁睚求䝁䄴党祂䝁䅅䅤灂䝁䄸杢獁䍁䅁䅣療䡁䅣党祂䍁䅁睚求䝁䄴党祂䝁䅅䅤灂䝁䄸杢獁䍁䅁睙灂䡁䅙兡獂䍁䅁兙畂䝁䅑䅉灂䝁䄴䅚ㅂ䡁䅍䅤祂䝁䅫兙獂䍁䅁杚桂䝁䅍兡獂䝁䅫䅤灂䝁䅕督獁䍁䅁䅣灂䡁䅁党獂䝁䅫杢求䡁䅍䅌杁䝁䅅杢歂䍁䅁杚灂䝁䅉党祂䍁䅁睢睂䡁䅑兡橂䍁䅁兙畂䝁䅑䅉療䡁䅑䅡求䡁䅉䅉橂䝁䅅杙獂䝁䅕督獁䍁䅁兙穂䍁䅁睤求䝁䅷䅢杁䝁䅅督杁䝁䅫杢穂䡁䅑兙獂䝁䅷兌あ䝁䄸兌あ䝁䅧党瑁䝁䅧睢瑂䝁䅕䅉穂䝁䅕杣㉂䝁䅫睙求䡁䅍杌杁䕁䅫杢杁䝁䅅䅚歂䝁䅫䅤灂䝁䄸杢獁䍁䅁䅤潂䝁䅕䅉橂䝁䄸兢睂䝁䅅杢㕂䍁䅁睢浂䝁䅙党祂䡁䅍䅉瑂䝁䅅兡畂䡁䅑党畂䝁䅅杢橂䝁䅕䅉桂䝁䄴䅚杁䡁䅕䅣湂䡁䅉兙歂䝁䅕䅉穂䡁䅕䅣睂䝁䄸杣あ䍁䅁督求䡁䅉杤灂䝁䅍党穂䍁䅁睙療䝁䄰䅣祂䝁䅫督灂䝁䄴睚杁䝁䄰兙灂䝁䄴䅤求䝁䄴兙畂䝁䅍党杁䝁䄸杚杁䝁䅍兤穂䡁䅑睢瑂䝁䅕杣穂䉁杫䅉歂䝁䅫督あ䡁䅉兡楂䡁䅕䅤灂䝁䄸杢杁䝁䅙兙橂䝁䅫䅢灂䡁䅑兡求䡁䅍䅌杁䝁䄴党あ䡁䅣睢祂䝁䅳督獁䍁䅁兙畂䝁䅑䅉灂䝁䄴杚祂䝁䅅督あ䡁䅉兤橂䡁䅑兤祂䝁䅕䅌杁䝁䅫杢橂䝁䅷兤歂䝁䅫杢湂䍁䅁睙療䝁䄰兢ㅂ䝁䄴兡橂䝁䅅䅤灂䝁䄸杢穂䍁䅷䅉睂䝁䄸睤求䡁䅉䅉湂䝁䅕杢求䡁䅉兙あ䝁䅫睢畂䍁䅷䅉睂䝁䅫䅣求䝁䅷兡畂䝁䅕䅌杁䝁䅕䅢求䝁䅍䅤祂䝁䅫睙桂䝁䅷䅉歂䝁䅫督あ䡁䅉兡楂䡁䅕䅤灂䝁䄸杢杁䝁䅅杢歂䍁䅁䅤祂䝁䅅杢穂䝁䄰兡穂䡁䅍兡療䝁䄴䅌杁䝁䅅杢歂䍁䅁睙灂䡁䅙兡獂䍁䅁兙畂䝁䅑䅉灂䝁䄴䅚ㅂ䡁䅍䅤祂䝁䅫兙獂䍁䅁兙畂䝁䅑䅉潂䝁䅕兙㉂䡁䅫䅉橂䝁䅫杤灂䝁䅷䅉灂䝁䄴杚祂䝁䅅督あ䡁䅉兤橂䡁䅑兤祂䝁䅕睏杁䡁䅍党祂䡁䅙兡橂䝁䅕䅉祂䝁䅕督あ䝁䄸杣桂䡁䅑兡療䝁䄴䅉浂䝁䄸杣杁䝁䄴兙あ䡁䅕杣桂䝁䅷䅉歂䝁䅫督桂䡁䅍䅤求䡁䅉督杁䝁䅅杢歂䍁䅁兙橂䝁䅍兡歂䝁䅕杢あ䡁䅍睏杁䝁䅅杢歂䍁䅁杣療䡁䅕䅤灂䝁䄴党杁䡁䅉党睂䝁䅷兙橂䝁䅕兢求䝁䄴䅤穂䍁䅁兙畂䝁䅑䅉ㅂ䡁䅁睚祂䝁䅅䅚求䡁䅍䅉あ䝁䄸䅉療䡁䅙党祂䝁䅧兙ㅂ䝁䅷督畁䍁䅁兓あ䡁䅍䅉橂䡁䅕督あ䝁䄸兢求䡁䅉督杁䝁䅫杢橂䝁䅷兤歂䝁䅕䅉㍂䝁䅫杣求䝁䅷党穂䡁䅍䅉桂䝁䄴䅚杁䡁䅣兡祂䝁䅕䅢灂䝁䄴党癁䝁䅙兡楂䝁䅕杣杁䡁䅍党祂䡁䅙兡橂䝁䅕䅉睂䡁䅉睢㉂䝁䅫䅚求䡁䅉督獁䍁䅁杙祂䝁䄸兙歂䝁䅉兙畂䝁䅑䅉療䡁䅁党祂䝁䅅䅤療䡁䅉督獁䍁䅁兡畂䡁䅍䅤桂䝁䅷䅢瑁䡁䅑睢瑁䡁䅑䅡求䍁䄰䅡療䝁䄰党杁䡁䅍党祂䡁䅙兡橂䝁䅕䅉睂䡁䅉睢㉂䝁䅫䅚求䡁䅉督獁䍁䅁䅣ㅂ䝁䅉䅢灂䝁䅍䅉桂䝁䄴䅚杁䡁䅁杣灂䡁䅙兙あ䝁䅕䅉求䝁䄴党祂䝁䅣入杁䡁䅁杣療䡁䅙兡歂䝁䅕杣穂䍁䅷䅉灂䝁䄴睙獂䡁䅕䅚灂䝁䄴睚杁䡁䅉党畂䝁䅕睤桂䝁䅉䅢求䍁䅁兙畂䝁䅑䅉療䡁䅑䅡求䡁䅉䅉求䝁䄴党祂䝁䅣入杁䡁䅁杣療䡁䅙兡歂䝁䅕杣穂䍁䅷䅉睂䝁䅫䅣求䝁䅷兡畂䝁䅕䅉療䡁䅁党祂䝁䅅䅤療䡁䅉督獁䍁䅁睙灂䡁䅙兡獂䍁䅁兙畂䝁䅑䅉灂䝁䄴䅚ㅂ䡁䅍䅤祂䝁䅫兙獂䍁䅁兡畂䝁䅙杣桂䡁䅍䅤祂䡁䅕睙あ䡁䅕杣求䍁䅁䅣祂䝁䄸杤灂䝁䅑党祂䡁䅍䅌杁䝁䅅杢歂䍁䅁睚療䡁䅙党祂䝁䄴兢求䝁䄴䅤杁䝁䅕杢あ䝁䅫䅤灂䝁䅕督畁䍁䅁兔桂䡁䅍䅖求䝁䅍䅌杁䕁䅫杢橂䍁䄴䅉㍂䝁䅅督杁䝁䅙睢ㅂ䝁䄴䅚求䝁䅑䅉灂䝁䄴䅉硁䑁䅫杍㕁䍁䅁兙畂䝁䅑䅉灂䡁䅍䅉潂䝁䅕兙歂䡁䅅兤桂䡁䅉䅤求䡁䅉党歂䍁䅁兡畂䍁䅁睑療䡁䅉兙獂䍁䅁睒桂䝁䅉䅢求䡁䅍䅌杁䕁䅙䅢療䡁䅉兡歂䝁䅅杌䅁䩁坍䅁楃睄䅁兔桂䡁䅍睙療䍁䅁睑療䡁䅉䅣療䡁䅉兙あ䝁䅫睢畂䍁䅁䅣祂䝁䄸杤灂䝁䅑党穂䍁䅁䅡療䝁䄰党杁䝁䅫兢睂䡁䅉睢㉂䝁䅕兢求䝁䄴䅤杁䝁䅅杢歂䍁䅁杙ㅂ䝁䅫䅢歂䝁䅫杢湂䍁䅁䅣祂䝁䄸䅚ㅂ䝁䅍䅤穂䍁䅁兡畂䍁䅁杔療䡁䅉䅤潂䍁䅁兑瑂䝁䅕杣灂䝁䅍兙獁䍁䅁兒ㅂ䡁䅉睢睂䝁䅕䅌杁䝁䅅杢歂䍁䅁兡畂䡁䅑党祂䝁䄴兙あ䝁䅫睢畂䝁䅅䅢獂䡁䅫杌杁䙁䅑䅡求䍁䅁睙療䝁䄰䅣桂䝁䄴入婁䡉䅍䅉兂䝁䅷兤瑂䝁䅉兡畂䝁䅣䅉兂䡁䅉睢歂䡁䅕睙あ䡁䅍䅉穂䝁䅕睚瑂䝁䅕杢あ䍁䅁睢浂䝁䅙党祂䡁䅍䅉浂䝁䅅兤橂䝁䅕䅤穂䍁䅷䅉穂䝁䅧睢㍂䝁䅕杣潂䝁䅕兙歂䡁䅍䅌杁䝁䅧兙畂䝁䅑䅡求䝁䅷䅚杁䡁䅍䅡療䡁䅣党祂䡁䅍䅌杁䡁䅙兙獂䡁䅙党穂䍁䅷䅉楂䝁䅅䅤潂䍁䅁䅡桂䡁䅉䅚㍂䝁䅅杣求䍁䅁兙畂䝁䅑䅉桂䝁䅍睙求䡁䅍督療䡁䅉兡求䡁䅍䅌杁䝁䅉兙あ䝁䅧兡畂䝁䅣䅉ㅂ䝁䄴兡あ䡁䅍䅌杁䡁䅍䅡療䡁䅣党祂䍁䅁杙桂䡁䅍党穂䍁䅁兙畂䝁䅑䅉求䝁䄴睙獂䝁䄸督ㅂ䡁䅉党穂䍁䅷䅉穂䝁䅧睢㍂䝁䅕杣杁䝁䅑杣桂䝁䅫杢穂䍁䅷䅉穂䡁䅑党桂䝁䄰䅉穂䝁䅧睢㍂䝁䅕杣杁䡁䅍入穂䡁䅑党瑂䡁䅍䅌杁䡁䅣兙あ䝁䅕杣杁䝁䅙兡獂䡁䅑杣桂䡁䅑兡療䝁䄴䅉穂䡁䅫督あ䝁䅕兢穂䍁䅷䅉桂䝁䄴䅚杁䡁䅍兡畂䝁䅳督杁䝁䅅杢歂䍁䅁睡灂䡁䅑睙潂䝁䅕杢杁䝁䅅睙橂䝁䅕督穂䝁䄸杣灂䝁䅕督㝁䍁䅁兙橂䡁䅉入獂䝁䅫睙杁䡁䅑兤楂䡁䅍䅌杁䝁䅉兙あ䝁䅧䅉桂䝁䄴䅚杁䡁䅍䅡療䡁䅣党祂䍁䅁党畂䝁䅍䅢療䡁䅍兤祂䝁䅕督獁䍁䅁兙畂䝁䅑䅉穂䝁䅧睢㍂䝁䅕杣杁䝁䅉兙穂䝁䅕督杁䝁䅅杢歂䍁䅁䅤祂䝁䅅入穂䑁䅳䅉穂䡁䅁兙穂䍁䅷䅉求䡁䅧党祂䝁䅍兡穂䝁䅕䅉睂䝁䄸睢獂䡁䅍䅌杁䝁䅅杢歂䍁䅁兙硂䡁䅕兙あ䝁䅫睙杁䝁䅙兡あ䝁䄴党穂䡁䅍䅉穂䡁䅫督あ䝁䅕兢穂䍁䅁兙畂䝁䅑䅉穂䝁䅅兤畂䝁䅅督㝁䍁䅁杙祂䝁䅅督穂䍁䅷䅉橂䝁䄸䅣睂䝁䅕杣獁䍁䅁兙畂䝁䅑䅉橂䝁䄸兢睂䝁䄸督灂䡁䅑党杁䡁䅁䅢ㅂ䝁䄰杙灂䝁䄴睚杁䡁䅍入穂䡁䅑党瑂䍁䅁睙療䝁䄰䅣療䝁䄴党畂䡁䅑䅉桂䝁䄴䅚杁䝁䄸䅤潂䝁䅕杣杁䝁䄴睢畂䍁䄰䅚求䝁䅍睢祂䝁䅅䅤灂䡁䅙党杁䡁䅁䅢ㅂ䝁䄰杙灂䝁䄴睚杁䡁䅁杣療䝁䅑兤橂䡁䅑督㝁䍁䅁睤桂䡁䅑党祂䍁䅁䅣祂䝁䄸䅚ㅂ䝁䅍䅤穂䑁䅳䅉桂䝁䄴䅚杁䡁䅑䅡求䡁䅉兢療䡁䅁䅢桂䡁䅍䅤灂䝁䅍䅉睂䡁䅉睢歂䡁䅕睙あ䡁䅍䅌杁䝁䅕䅥あ䡁䅉兤歂䝁䅕䅚杁䡁䅁䅢桂䡁䅍䅤灂䝁䅍䅉睂䡁䅉睢浂䝁䅫䅢求䡁䅍䅌杁䝁䅅杢歂䍁䅁督睂䝁䅕睙灂䝁䅅䅢灂䡁䅯党歂䍁䅁杚桂䝁䅉杣灂䝁䅍兙あ䝁䅫睢畂䍁䅁䅣祂䝁䄸䅚ㅂ䝁䅍䅤穂䍁䅷䅉桂䡁䅍䅉㍂䝁䅕䅢獂䍁䅁兙穂䍁䅁䅕䙂䙁䅧䅉あ䡁䅕杙灂䝁䄴睚杁䡁䅁杣療䝁䅑兤橂䡁䅑督畁䍁䅁䅖潂䝁䅫督杁䡁䅍党湂䝁䄰党畂䡁䅑䅉睂䡁䅉睢㉂䝁䅫䅚求䡁䅍䅉灂䡁䅑督杁䡁䅁杣療䝁䅑兤橂䡁䅑督杁䡁䅕杢歂䝁䅕杣杁䡁䅑䅡求䍁䅁䅒䙂䕁䅷䅖䉂䍁䅷䅉䍂䙁䅉兓慂䕁䄸䅌杁䙁䅁兒䙂䙁䅉䅔䙂䙁䅍睕獁䍁䅁䅓䉂䕁䄴睕䡂䙁䅉睔䥂䕁䅕䅌杁䕁䅅䅗偂䙁䅉䅌杁䕁䅳杕䉂䙁䅕睕獁䍁䅁兒䉂䙁䅍兗杁䕁䅑杕䉂䕁䅫杔獁䍁䅁杔䙂䙁䅣䅕偂䙁䅉䅖杁䕁䅉杕䉂䙁䅍睕獁䍁䅁睒䩂䕁䄴睒䙂䙁䅉䅌杁䕁䅉杕䉂䙁䅍睕啂䕁䅕睑䥂䍁䅷䅉塂䕁䅅䅔啂䕁䅕睑獁䍁䅁村卂䕁䅫睕啂䕁䅅杔獁䍁䅁䅓䙂䙁䅉兓啂䕁䅅睒䙂䍁䅷䅉乂䕁䅫杕偂䕁䅷兓佂䍁䅷䅉䥂䕁䄸䅖杁䙁䅍䅕卂䕁䅫杔䡂䍁䅷䅉䑂䕁䅅䅔䕂䕁䅕杕䉂䍁䅷䅉䝂䙁䅉兒䙂䕁䅙䅔偂䙁䅣䅉呂䙁䅁兑呂䍁䅷䅉䝂䕁䅅杔啂䕁䅅睕婂䍁䅁睕兂䕁䅅睕獁䍁䅁兑剂䙁䅕兑啂䕁䅕杕卂䕁䅅䅌杁䕁䅷兓䝂䕁䅕睕乂䕁䅅杕啂䍁䅷䅉䙂䕁䄴䅒䵂䕁䅕睕呂䍁䅁䅕偂䕁䄸䅔呂䍁䅷䅉啂䙁䅫䅔偂䍁䅷䅉䝂䕁䅫杔佂䕁䅷兒偂䍁䅷䅉䥂䕁䅕䅔偂䍁䅷䅉䍂䙁䅉兑呂䙁䅍睑卂䕁䅅杒啂䍁䅷䅉兂䕁䅷兖乂䕁䅉睕䥂䕁䄸䅕獁䍁䅁兙畂䝁䅑䅉乂䕁䅅睕啂䕁䅕杕杁䙁䅁䅔噂䕁䄰村䙂䙁䅉䅉楂䡁䅉兙畂䝁䅑督獁䍁䅁兙穂䍁䅁睤求䝁䅷䅢杁䝁䅅督杁䡁䅕杢歂䝁䅕杣杁䡁䅁杣灂䡁䅙兙あ䝁䅕䅉獂䝁䅅杙求䝁䅷䅉あ䝁䄸䅉潂䝁䄸兢求䍁䅁睙求䝁䄴䅤求䡁䅉䅉桂䝁䄴䅚杁䝁䄸杢獂䝁䅫杢求䍁䅁杣求䡁䅑兙灂䝁䅷党祂䡁䅍䅌杁䝁䄰兙穂䡁䅍䅉瑂䝁䅕杣橂䝁䅧兙畂䝁䅑兡穂䝁䅕杣穂䍁䅷䅉㍂䝁䅧睢獂䝁䅕督桂䝁䅷党祂䡁䅍䅉桂䝁䄴䅚杁䝁䅑兡穂䡁䅑杣灂䝁䅉兤あ䝁䄸杣穂䍁䅷䅉睂䝁䅷兤瑂䝁䅉党祂䡁䅍䅌杁䝁䅉兤灂䝁䅷䅚灂䝁䄴睚杁䝁䅍睢畂䡁䅑杣桂䝁䅍䅤療䡁䅉督獁䍁䅁杣求䝁䄰睢歂䝁䅕䅢求䡁䅉督獁䍁䅁督瑂䝁䅅䅢獂䝁䅕杣杁䡁䅉党あ䝁䅅兡獂䝁䅕杣穂䍁䅷䅉桂䝁䄴䅚杁䝁䅍睢畂䡁䅍兤瑂䝁䅕杣穂䍁䅁兙畂䝁䅑䅉潂䝁䄸兢求䝁䅉兤灂䝁䅷䅚求䡁䅉督畁䍁䅁兓あ䡁䅍䅉䕂䝁䅕睙療䡁䅉兙あ䝁䅫杤求䍁䅁兑祂䝁䅍䅡灂䡁䅑党橂䡁䅑兤祂䝁䅅䅢杁䙁䅁杣療䝁䅑兤橂䡁䅑督杁䡁䅍党湂䝁䄰党畂䡁䅑䅉療䝁䅙杚求䡁䅉督杁䡁䅁兙灂䝁䄴䅤穂䍁䅷䅉睂䡁䅉兡瑂䝁䅕杣穂䍁䅷䅉穂䡁䅁党橂䝁䅫兙獂䡁䅑入杁䝁䅍睢桂䡁䅑兡畂䝁䅣督獁䍁䅁督あ䝁䅅兡畂䡁䅍䅌杁䝁䅅杢歂䍁䅁睤桂䡁䅑党祂䡁䅁杣療䝁䄸杚灂䝁䄴睚杁䡁䅁杣療䝁䅑兤橂䡁䅑督獁䍁䅁兙穂䍁䅁睤求䝁䅷䅢杁䝁䅅督杁䡁䅁兙灂䝁䄴䅤杁䝁䅅䅣睂䝁䅷兡橂䝁䅅䅤療䡁䅉督杁䝁䅅杢歂䍁䅁兙橂䝁䅍党穂䡁䅍睢祂䝁䅫党穂䑁䅳䅉橂䝁䅅杙灂䝁䄴党あ䍁䅁兙畂䝁䅑䅉歂䝁䄸睢祂䍁䅁䅡桂䡁䅉䅚㍂䝁䅅杣求䍁䅷䅉浂䡁䅕杢橂䡁䅑兡療䝁䄴兙獂䍁䅁䅡桂䡁䅉䅚㍂䝁䅅杣求䍁䅷䅉㍂䝁䅅䅢獂䍁䅁䅣獂䝁䅅䅤求䡁䅍䅌杁䝁䅧睢療䝁䅳䅉桂䝁䄴䅚杁䡁䅉兙灂䝁䅷䅌杁䝁䅅杢歂䍁䅁睢ㅂ䡁䅑䅚療䝁䄸杣杁䝁䅷兡㉂䝁䅫杢湂䍁䅁䅡桂䡁䅉䅚㍂䝁䅅杣求䑁䅳䅉桂䝁䄴䅚杁䝁䅑党橂䝁䄸杣桂䡁䅑兡㉂䝁䅕䅉楂䝁䅅䅤潂䍁䅁䅡桂䡁䅉䅚㍂䝁䅅杣求䍁䅷䅉穂䝁䅧睢㍂䝁䅕杣杁䝁䅅睙橂䝁䅕督穂䝁䄸杣灂䝁䅕督獁䍁䅁兢灂䡁䅉杣療䡁䅉督獁䍁䅁兙畂䝁䅑䅉穂䝁䅧睢㍂䝁䅕杣杁䝁䅑睢療䡁䅉督畁䍁䅁䅖潂䝁䅫督杁䡁䅍党湂䝁䄰党畂䡁䅑䅉睂䡁䅉睢㉂䝁䅫䅚求䡁䅍䅉灂䡁䅑督杁䡁䅁杣療䝁䅑兤橂䡁䅑督杁䡁䅕杢歂䝁䅕杣杁䡁䅑䅡求䍁䅁村䙂䕁䅧杕獁䍁䅁睓䩂䕁䅷杗獁䍁䅁睖䥂䕁䅫杗慂䍁䅷䅉䙂䝁䅷䅚求䡁䅉䅉流䍁䅁杓求䝁䄴睡穂䍁䅷䅉䵂䕁䅫村䙂䙁䅉䅖婂䍁䅷䅉䍂䙁䅉兑䩂䕁䄴兒卂䕁䅑䅌杁䝁䅅杢歂䍁䅁杒卂䕁䅅杔䱂䕁䅷兓佂䍁䅁村卂䕁䅅睕呂䍁䅁杙祂䝁䅅杢歂䡁䅍䅉あ䝁䄸䅉潂䝁䄸兢求䍁䅁睙求䝁䄴䅤求䡁䅉䅉桂䝁䄴䅚杁䝁䄸䅤潂䝁䅕杣杁䡁䅉党あ䝁䅅兡獂䝁䅕杣穂䍁䅷䅉瑂䝁䅅督穂䍁䅁兙畂䝁䅑䅉療䝁䄴䅢灂䝁䄴党杁䡁䅉党あ䝁䅅兡獂䝁䅕杣穂䍁䅷䅉療䡁䅑䅡求䡁䅉䅉穂䡁䅁党橂䝁䅫兙獂䡁䅑入杁䡁䅉党あ䝁䅅兡獂䝁䅕杣穂䍁䅷䅉桂䝁䄴䅚杁䝁䄸杣灂䝁䅣兡畂䝁䅅䅢杁䝁䅕兣ㅂ䝁䅫䅣瑂䝁䅕杢あ䍁䅁兢桂䝁䄴兤浂䝁䅅睙あ䡁䅕杣求䡁䅉督杁䝁䅅杢歂䍁䅁睤潂䝁䄸䅢求䡁䅍兙獂䝁䅕杣穂䍁䄴䅉啂䝁䅧党杁䝁䅍睢瑂䡁䅁兙畂䡁䅫䅉㍂䝁䅅督杁䝁䅫杢橂䝁䄸杣睂䝁䄸杣桂䡁䅑党歂䍁䅁兡畂䍁䅁免㕁䑁䅉兏杁䝁䅅杢歂䍁䅁兡穂䍁䅁䅡求䝁䅅䅚硂䡁䅕兙祂䡁䅑党祂䝁䅕䅚杁䝁䅫杢杁䕁䅷兡㉂䝁䄸杢灂䝁䅅䅌杁䕁䄰兡橂䝁䅧兡湂䝁䅅杢畁䅁䅁剬䅣䑁余䅁乂䝁䅅督灂䝁䄰睢杁䕁䅍睢祂䡁䅁睢祂䝁䅅䅤灂䝁䄸杢杁䝁䅑党㉂䝁䅕䅢療䡁䅁督獁䍁䅁兢桂䝁䄴兤浂䝁䅅睙あ䡁䅕杣求䡁䅍䅌杁䝁䅅杢歂䍁䅁兢桂䡁䅉睡求䡁䅑督杁䡁䅙兙祂䝁䅫睢ㅂ䡁䅍䅉睂䝁䅅䅤灂䝁䅕杢あ䍁䅁兢療䝁䄴兡あ䝁䄸杣灂䝁䄴睚杁䡁䅑党橂䝁䅧杢療䝁䅷睢湂䝁䅫党穂䍁䅷䅉桂䝁䄴䅚杁䝁䅅兤あ䝁䄸兢桂䡁䅑兡療䝁䄴䅉桂䝁䄴䅚杁䝁䅍睢畂䝁䄴党橂䡁䅑兡㉂䝁䅫䅤㕂䍁䅁督療䝁䅷兤あ䝁䅫睢畂䡁䅍䅉㍂䝁䄸杣獂䝁䅑睤灂䝁䅑党畁䍁䅁䅖潂䝁䅕䅉橂䝁䄸兢睂䝁䅅杢㕂䍁䅁睢浂䝁䅙党祂䡁䅍䅉瑂䝁䅅督灂䝁䄰睢杁䡁䅍兡湂䝁䄴兙獂䍁䅁党㑂䡁䅑杣桂䝁䅍䅤灂䝁䄸杢杁䡁䅑党橂䝁䅧杢療䝁䅷睢湂䡁䅫䅉潁䙁䅍兒啂䍁䅫䅉睂䡁䅕䅢穂䝁䅕䅉療䡁䅧兡瑂䝁䅕䅤祂䡁䅫䅉㍂䝁䅫䅤潂䍁䅁兢求䝁䅅督ㅂ䡁䅉党瑁䡁䅑䅡祂䝁䄸兤湂䝁䅧䅉瑂䝁䄸䅤灂䝁䄸杢杁䝁䅅杢歂䍁䅁䅢療䡁䅣䅉睂䝁䅕杣浂䡁䅕督灂䝁䄸杢杁䡁䅁兤獂䡁䅍党杁䝁䄸䅥灂䝁䄰党あ䡁䅉入杁䝁䄰睢畂䝁䅫䅤療䡁䅉兡畂䝁䅣䅉あ䝁䄸䅉桂䝁䅑䅚祂䝁䅕督穂䍁䅁䅤潂䝁䅕䅉睂䡁䅉兡瑂䝁䅅杣㕂䍁䅁䅢灂䝁䄰兡あ䝁䅅䅤灂䝁䄸杢穂䍁䅁睢浂䍁䅁睙療䝁䄴杤求䝁䄴䅤灂䝁䄸杢桂䝁䅷䅉睂䡁䅕䅢穂䝁䅕䅉療䡁䅧兡瑂䝁䅕䅤祂䡁䅫睏杁䕁䄰兙穂䝁䅫兢療䍁䅁杣桂䝁䅫杢楂䝁䄸睤杁䙁䅍兒啂䍁䅁䅣獂䝁䅅䅤浂䝁䄸杣瑂䍁䅷䅉灂䝁䄴睙獂䡁䅕䅚灂䝁䄴睚杁䡁䅉兙灂䝁䄴杙療䡁䅣䅉呂䕁䅕䅖杁䙁䅁兤獂䡁䅍党杁䕁䅍睔瑁䕁䄸䅥灂䝁䄰党あ䡁䅉入杁䡁䅁杣療䝁䅑兤橂䡁䅑督杁䡁䅑䅡桂䡁䅑䅉桂䝁䅷䅢療䡁䅣督杁䝁䄴睢畂䝁䅫杢㉂䝁䅅督灂䡁䅙党杁䝁䄰睢畂䝁䅫䅤療䡁䅉兡畂䝁䅣䅉療䝁䅙䅉橂䝁䅅杣楂䝁䄸䅥㕂䝁䅧党瑂䝁䄸睚獂䝁䄸杙灂䝁䄴䅌杁䝁䄰党あ䝁䅧党瑂䝁䄸睚獂䝁䄸杙灂䝁䄴䅌杁䝁䅧党瑂䝁䄸睚獂䝁䄸杙灂䝁䄴䅉橂䝁䄸杢橂䝁䅕杢あ䡁䅉兙あ䝁䅫睢畂䍁䅷䅉浂䡁䅉兙橂䡁䅑兡療䝁䄴兙獂䍁䅁兙祂䡁䅑党祂䝁䅫兙獂䍁䅁睢㑂䡁䅫睚求䝁䄴䅉穂䝁䅅䅤ㅂ䡁䅉兙あ䝁䅫睢畂䍁䅷䅉療䡁䅧入湂䝁䅕杢杁䝁䅍睢畂䡁䅑党畂䡁䅑䅌杁䡁䅁䅢求䡁䅑䅡杁䡁䅙兙祂䝁䅫兙楂䝁䅫䅢灂䡁䅑入杁䝁䅫杢歂䝁䅕䅥獁䍁䅁杣桂䝁䅫杢楂䝁䄸睤杁䡁䅁䅢求䡁䅑䅡杁䡁䅙兙祂䝁䅫兙楂䝁䅫䅢灂䡁䅑入杁䝁䅫杢歂䝁䅕䅥獁䍁䅁杣求䡁䅍䅣灂䡁䅉兙あ䝁䅫睢畂䍁䅁杣桂䡁䅑党杁䝁䅙杣療䝁䄰䅉あ䝁䅧党杁䡁䅁䅢求䡁䅑䅡獁䍁䅁兙畂䝁䅑䅉療䡁䅧入湂䝁䅕杢杁䡁䅉党穂䝁䅕杣㉂䝁䅕䅉灂䝁䄴䅚求䡁䅧䅌杁䝁䅅督杁䡁䅣党獂䝁䅷䅉桂䡁䅍䅉桂䝁䅍睢ㅂ䡁䅍䅤灂䝁䅍䅉祂䝁䅕督睂䝁䅫杣桂䡁䅑兡療䝁䄴䅉瑂䝁䄸杢灂䡁䅑睢祂䝁䅫杢湂䍁䅷䅉呂䝁䅕䅚䵂䝁䅫杢求䍁䅁杙祂䝁䅅兡畂䍁䅁杚ㅂ䝁䄴睙あ䝁䅫睢畂䍁䅁兢療䝁䄴兡あ䝁䄸杣灂䝁䄴睚獁䍁䅁杔療䝁䄰睢䵂䝁䅫杢求䍁䅁睙桂䡁䅁杢療䝁䅣杣桂䡁䅁䅡㕂䍁䅁兙畂䝁䅑䅉湂䝁䅅督杁䝁䄰睢畂䝁䅫䅤療䡁䅉兡畂䝁䅣䅌杁䝁䅅杢歂䍁䅁杣求䝁䅣兡療䝁䄴兙獂䍁䅁睢㑂䝁䅫兢求䡁䅑杣㕂䍁䄴䅉䩂䡁䅑䅉桂䝁䅷督療䍁䅁䅣祂䝁䄸杤灂䝁䅑党穂䍁䅁杙祂䝁䅅兡畂䍁䅁杚ㅂ䝁䄴睙あ䝁䅫睢畂䍁䅁兙畂䝁䅑䅉潂䝁䅕兢療䝁䅑入畂䝁䅅兢灂䝁䅍䅉瑂䝁䄸杢灂䡁䅑睢祂䝁䅫杢湂䍁䅁督療䝁䅷兤あ䝁䅫睢畂䡁䅍睏杁䡁䅁兙あ䝁䅫党畂䡁䅑䅉睂䝁䄸督灂䡁䅑兡療䝁䄴䅉桂䝁䄴䅚杁䝁䅅睙あ䝁䅫杤灂䡁䅑入杁䡁䅑杣桂䝁䅍睡灂䝁䄴睚獁䍁䅁兙畂䝁䅑䅉畂䝁䅕兤祂䝁䄸兢療䝁䅑兤獂䝁䅅䅤灂䝁䄸杢杁䡁䅑党橂䝁䅧杢療䝁䅷睢湂䡁䅫䅉穂䝁䄸䅢ㅂ䡁䅑兡療䝁䄴督㝁䍁䅁兙畂䝁䅑䅉乂䝁䅅督灂䝁䄰睢杁䕁䅧睢穂䡁䅁兡あ䝁䅅䅢杁䕁䅅兤あ䝁䄸兢桂䡁䅑兡療䝁䄴䅉睂䝁䅷兙あ䝁䅙睢祂䝁䄰䅌杁䝁䅫杢橂䝁䅷兤歂䝁䅫杢湂䍁䅁䅡療䡁䅍䅣灂䡁䅑兙獂䍁䅁兙ㅂ䡁䅑睢瑂䝁䅅䅤灂䝁䄸杢杁䡁䅍睢獂䡁䅕䅤灂䝁䄸杢穂䍁䅷䅉灂䝁䄴睙獂䡁䅕䅚灂䝁䄴睚杁䙁䅁兙あ䝁䅫党畂䡁䅑䅉呂䝁䅅杚求䡁䅑入佂䝁䅕䅤獁䍁䅁䅕桂䡁䅑兡求䝁䄴䅤杁䙁䅍兙浂䝁䅕䅤㕂䕁䄴党あ䍁䅁睕ㅂ䡁䅉杤求䝁䅫䅢獂䝁䅅杢橂䝁䅕䅌杁䙁䅍兙浂䝁䅕䅤㕂䕁䄴党あ䍁䅷䅉卂䝁䅕䅣獂䝁䅫睙桂䍁䅷䅉䩂䡁䅉兡穂䍁䅷䅉乂䡁䅫杖灂䝁䅕睤獁䍁䅁兖畂䝁䅫杖灂䝁䅕睤獁䍁䅁兖畂䝁䅫杤灂䝁䅕睤㙁䍁䅁李睁䍁䅷䅉乂䝁䅅督灂䝁䄰睢杁䙁䅍䅢求䝁䅕䅣獁䍁䅁睑求䝁䄴䅤祂䝁䄸兡歂䍁䅷䅉桂䝁䄴䅚杁䕁䅉杣灂䝁䅑睚㝁䍁䅁兙畂䝁䅑䅉畂䝁䅅督桂䝁䅷䅉潂䝁䅫睚潂䍁䄰杚獂䝁䄸睤杁䡁䅙党畂䡁䅑兡獂䝁䅅䅤灂䝁䄸杢獁䍁䅁杢求䡁䅕杣療䝁䄰睢歂䡁䅕䅢桂䡁䅑兡療䝁䄴䅉あ䝁䅧党祂䝁䅅䅣求䡁䅕䅤灂䝁䅍督獁䍁䅁兙畂䝁䅑䅉あ䝁䅕䅢求䝁䅧党桂䝁䅷䅤潂䍁䅁督療䝁䅷兤あ䝁䅫睢畂䡁䅍杌杁䕁䅫杢杁䝁䅅䅚歂䝁䅫䅤灂䝁䄸杢獁䍁䅁䅤潂䝁䅕䅉橂䝁䄸兢睂䝁䅅杢㕂䍁䅁䅣祂䝁䄸杤灂䝁䅑党穂䍁䅁兡あ䡁䅍䅉睂䡁䅉睢歂䡁䅕睙あ䡁䅍䅉あ䝁䅧杣療䡁䅕睚潂䍁䅁䅚灂䡁䅉党橂䡁䅑䅉穂䝁䅅䅢求䡁䅍䅉浂䝁䄸杣橂䝁䅕䅌杁䝁䅑兡穂䡁䅑杣灂䝁䅉兤あ䝁䄸杣穂䍁䅷䅉桂䝁䄴䅚杁䝁䄸杣灂䝁䅣兡畂䝁䅅䅢杁䝁䅕兣ㅂ䝁䅫䅣瑂䝁䅕杢あ䍁䅁兢桂䝁䄴兤浂䝁䅅睙あ䡁䅕杣求䡁䅉督杁䡁䅁兙祂䡁䅑杢求䡁䅉督杁䡁䅑睢杁䝁䅧睢穂䡁䅁兡あ䝁䅅䅢穂䍁䅷䅉求䝁䄰党祂䝁䅣党畂䝁䅍入杁䝁䄰党歂䝁䅫睙桂䝁䅷䅉穂䝁䅕杣㉂䝁䅫睙求䍁䅁兙畂䝁䅑䅉潂䝁䄸兢求䍁䅁睙桂䡁䅉党杁䡁䅁杣療䡁䅙兡歂䝁䅕杣穂䍁䅷䅉獂䝁䄸杢湂䍁䄰䅤求䡁䅉兢杁䝁䅍兙祂䝁䅕䅉浂䝁䅅睙灂䝁䅷兡あ䝁䅫党穂䍁䅷䅉睂䝁䅧入穂䝁䅫睙灂䝁䅅杢杁䝁䄸杚浂䝁䅫睙求䡁䅍䅌杁䡁䅙党あ䝁䅕杣灂䝁䄴兙祂䝁䅫兙畂䡁䅍䅌杁䝁䅅杢歂䍁䅁睙療䝁䄴督ㅂ䝁䄰党祂䡁䅍睏杁䝁䅅杢歂䍁䅁䅡療䝁䄰党杁䡁䅣党獂䝁䅷杢求䡁䅍督杁䡁䅁杣療䝁䅑兤橂䡁䅑督杁䡁䅑䅡祂䝁䄸兤湂䝁䅧䅉求䍁䄰睙療䝁䄰兢求䡁䅉睙求䍁䅁兡畂䡁䅑党祂䝁䄴党あ䍁䅁督灂䡁䅑党穂䍁䅷䅉穂䡁䅕睙潂䍁䅁兙穂䍁䅁兢桂䡁䅍兡瑂䝁䄸䅣求䡁䅉督療䝁䄴兙獂䝁䅧党桂䝁䅷䅤潂䍁䄴睙療䝁䄰䅌杁䝁䅅兢桂䡁䅯睢畂䍁䄴睙療䝁䄰䅌杁䝁䅅杢歂䍁䅁督潂䝁䄸䅣灂䝁䅙入畁䝁䅍睢瑂䍁䄴䅉乂䝁䅅督灂䝁䄰睢杁䕁䅍睢祂䡁䅁睢祂䝁䅅䅤灂䝁䄸杢杁䡁䅣兙穂䍁䅁兡畂䝁䅍睢祂䡁䅁睢祂䝁䅅䅤求䝁䅑䅉灂䝁䄴䅉硁䑁䅫䅏㕁䍁䅁兙畂䝁䅑䅉灂䡁䅍䅉潂䝁䅕兙歂䡁䅅兤桂䡁䅉䅤求䡁䅉党歂䍁䅁兡畂䍁䅁兓祂䡁䅙兡畂䝁䅕䅌杁䕁䅍兙獂䝁䅫杚療䡁䅉杢灂䝁䅅杌䅁䍁塯䅁㙃睁䅁兔桂䡁䅍䅤求䡁䅉村祂䝁䅅杢歂䍁䅷䅉䩂䝁䄴睙畁䍁䅁党畂䝁䅣兙湂䝁䅕督杁䝁䅫杢杁䡁䅑䅡求䍁䅁兢桂䝁䄴兤浂䝁䅅睙あ䡁䅕杣求䍁䅁兙畂䝁䅑䅉穂䝁䅅䅢求䍁䅁睢浂䍁䅁杣求䡁䅍兡歂䝁䅕杢あ䝁䅫兙獂䍁䅁睙桂䝁䅉兡畂䝁䅕䅤穂䍁䅁兡畂䍁䅁䅤潂䝁䅕䅉噂䝁䄴兡あ䝁䅕䅚杁䙁䅍䅤桂䡁䅑党穂䍁䅁兙畂䝁䅑䅉䑂䝁䅅杢桂䝁䅑兙畁䍁䅁䅖潂䝁䅕䅉橂䝁䄸兢睂䝁䅅杢㕂䍁䅁睢浂䝁䅙党祂䡁䅍䅉桂䍁䅁杣桂䝁䄴睚求䍁䅁睢浂䍁䅁杣求䡁䅍兡歂䝁䅕杢あ䝁䅫兙獂䍁䅁睙桂䝁䅉兡畂䝁䅕䅤祂䡁䅫䅉睂䡁䅉睢歂䡁䅕睙あ䡁䅍䅉浂䝁䄸杣杁䡁䅑䅡求䍁䅁睡灂䡁䅑睙潂䝁䅕杢獁䍁䅁杙桂䡁䅑䅡祂䝁䄸睢瑂䍁䅷䅉桂䝁䄴䅚杁䝁䄸䅤潂䝁䅕杣杁䡁䅁兙祂䡁䅑督杁䝁䄸杚杁䡁䅑䅡求䍁䅁䅡療䝁䄰党畁䍁䅁兓あ䍁䅁督求䝁䅷䅢穂䍁䅁兡あ䡁䅍䅉睂䡁䅉睢歂䡁䅕睙あ䡁䅍䅉あ䝁䄸䅉祂䝁䅕兢療䝁䅑党獂䝁䅫杢湂䍁䅁兙畂䝁䅑䅉畂䝁䅕睤杁䝁䅍睢畂䡁䅍䅤祂䡁䅕睙あ䝁䅫睢畂䍁䅁兢桂䡁䅉睡求䡁䅑督杁䡁䅑䅡祂䝁䄸兤湂䝁䅧䅉歂䝁䅕兙獂䝁䅕杣穂䍁䅷䅉祂䝁䅕䅤桂䝁䅫䅢求䡁䅉督獁䍁䅁兙畂䝁䅑䅉楂䡁䅕兡獂䝁䅑党祂䡁䅍杌杁䙁䅑䅡求䍁䅁睙療䝁䄰䅣桂䝁䄴入杁䡁䅣兙穂䍁䅁杚療䡁䅉兢求䡁䅉䅢㕂䍁䅁睡畂䝁䄸睤畂䍁䅁兙穂䍁䅁兖畂䝁䅫䅤求䝁䅑䅉䑂䝁䅅杙灂䝁䄴党あ䍁䅁兓畂䝁䅍睢祂䡁䅁睢祂䝁䅅䅤求䝁䅑杌杁䕁䄰兙穂䡁䅑党祂䕁䅉杣桂䝁䄴䅚獁䍁䅁兓畂䝁䅍杌杁䡁䅣兙穂䍁䅁杚療䡁䅕杢歂䝁䅕䅚杁䝁䅫杢杁䑁䅅兏ㅁ䑁䅑䅉桂䝁䄴䅚杁䝁䅫督杁䝁䅧党桂䝁䅑兣ㅂ䝁䅅杣あ䝁䅕杣求䝁䅑䅉灂䝁䄴䅉䍂䝁䅕兙橂䝁䅧睤療䝁䄸䅚獁䍁䅁睔潂䝁䅫睢畁䅁䅁剣䅙䥁余䅁乂䝁䅅督あ䝁䅕杣橂䝁䅅杣歂䍁䅁兓畂䝁䅍睢祂䡁䅁睢祂䝁䅅䅤求䝁䅑䅌杁䝁䅅䅉あ䝁䅕睙潂䝁䄴睢獂䝁䄸睚㕂䍁䅁睙療䝁䄰䅣桂䝁䄴入獁䍁䅁䅣祂䝁䄸杤灂䝁䅑党穂䍁䅁䅤祂䝁䅅杢穂䝁䅅睙あ䝁䅫睢畂䍁䅁䅣祂䝁䄸睙求䡁䅍督灂䝁䄴睚杁䝁䅅杢歂䍁䅁睢あ䝁䅧党祂䍁䅁䅣桂䡁䅫兢求䝁䄴䅤瑁䡁䅉党獂䝁䅅䅤求䝁䅑䅉睂䡁䅉睢歂䡁䅕睙あ䡁䅍䅉桂䝁䄴䅚杁䡁䅍党祂䡁䅙兡橂䝁䅕督杁䝁䅫杢杁䡁䅑䅡求䍁䅁兖畂䝁䅫䅤求䝁䅑䅉呂䡁䅑兙あ䝁䅕督杁䝁䅅杢歂䍁䅁兡畂䡁䅑党祂䝁䄴兙あ䝁䅫睢畂䝁䅅䅢獂䡁䅫杌杁䙁䅑䅡求䍁䅁睙療䝁䄰䅣桂䝁䄴入杁䝁䄸杚浂䝁䅕杣穂䍁䅁兡畂䡁䅑党湂䡁䅉兙あ䝁䅕䅚杁䡁䅁杣療䝁䅑兤橂䡁䅑督杁䝁䅅杢歂䍁䅁杤桂䝁䅷兤求䍁䄰兙歂䝁䅑党歂䍁䅁督求䡁䅉杤灂䝁䅍党穂䍁䅁杚療䡁䅉䅉桂䝁䅍睙療䡁䅕杢あ䍁䅁䅡療䝁䅷䅚求䡁䅉督獁䍁䅁兢求䡁䅉睙潂䝁䅅杢あ䡁䅍䅌杁䝁䅙兡畂䝁䅅杢橂䝁䅫兙獂䍁䅁兡畂䡁䅍䅤灂䡁䅑兤あ䝁䅫睢畂䡁䅍䅌杁䝁䅑兡湂䝁䅫䅤桂䝁䅷䅉睂䝁䅅杣あ䝁䄴党祂䡁䅍䅌杁䝁䅉兤穂䝁䅫杢求䡁䅍督求䡁䅍䅌杁䝁䅣睢㉂䝁䅕杣畂䝁䄰党畂䡁䅑督獁䍁䅁兙畂䝁䅑䅉療䡁䅑䅡求䡁䅉䅉療䡁䅉睚桂䝁䄴兡㙂䝁䅅䅤灂䝁䄸杢穂䍁䅷䅉穂䡁䅕睙潂䍁䅁兙穂䍁䅁䅣祂䝁䄸睚祂䝁䅅兢穂䍁䅁䅤潂䝁䅅䅤杁䝁䅕杢桂䝁䅉䅢求䍁䅁兡穂䡁䅍兤求䡁䅉督杁䡁䅑睢杁䡁䅁杣療䡁䅙兡歂䝁䅕䅉橂䝁䄸杢穂䡁䅕兢求䡁䅉督杁䡁䅣兡あ䝁䅧䅉橂䡁䅉党歂䝁䅫䅤穂䍁䅁䅤療䍁䅁䅚求䝁䅙党祂䍁䅁䅣桂䡁䅫兢求䝁䄴䅤穂䑁䅳䅉睂䝁䅅入瑂䝁䅕杢あ䍁䅁䅣祂䝁䄸䅚ㅂ䝁䅍䅤穂䍁䅁兙畂䝁䅑䅉穂䝁䄸䅢ㅂ䡁䅑兡療䝁䄴督杁䡁䅑䅡桂䡁䅑䅉桂䝁䅷䅢療䡁䅣䅉灂䡁䅑督杁䝁䅍兤穂䡁䅑睢瑂䝁䅕杣穂䍁䅁䅤療䍁䅁兙橂䝁䅍党穂䡁䅍䅉浂䡁䅕杢歂䡁䅍䅉灂䝁䄴䅉歂䝁䅕䅣療䡁䅍兡あ䍁䅁兙畂䝁䅑䅉療䡁䅑䅡求䡁䅉䅉桂䝁䅍睙療䡁䅕杢あ䡁䅍睏杁䡁䅁杣求䡁䅁兙灂䝁䅑䅉睂䡁䅉睢湂䡁䅉兙瑂䡁䅍䅉穂䝁䅕杣㉂䝁䅫睙求䡁䅍睏杁䝁䅍睢畂䡁䅍兤瑂䝁䅕杣杁䝁䅉兡獂䝁䅷䅉睂䝁䅅入瑂䝁䅕杢あ䍁䅁督求䡁䅉杤灂䝁䅍党穂䑁䅳䅉桂䝁䄴䅚杁䝁䅍睢瑂䝁䄰党祂䝁䅍兡桂䝁䅷䅉橂䡁䅉党歂䝁䅫䅤獁䍁䅁䅚求䝁䅉兡あ䍁䅷䅉桂䝁䄴䅚杁䡁䅁杣求䡁䅁兙灂䝁䅑䅉睂䝁䅅入瑂䝁䅕杢あ䍁䅁䅣祂䝁䄸䅚ㅂ䝁䅍䅤穂䍁䅁兙畂䝁䅑䅉穂䝁䄸䅢ㅂ䡁䅑兡療䝁䄴督畁䍁䅁兓あ䍁䅁兙獂䡁䅍睢杁䡁䅁杣療䡁䅙兡歂䝁䅕督杁䡁䅍睢獂䡁䅕䅤灂䝁䄸杢穂䍁䅁䅤潂䝁䅅䅤杁䝁䅕杢桂䝁䅉䅢求䍁䅁杙ㅂ䡁䅍兡畂䝁䅕督穂䝁䅕督杁䝁䄸杣杁䝁䅣睢㉂䝁䅕杣畂䝁䄰党畂䡁䅑督杁䡁䅑睢杁䝁䄰兙牂䝁䅕䅉睂䝁䅅入瑂䝁䅕杢あ䡁䅍䅉あ䝁䄸䅉楂䡁䅕督灂䝁䄴党穂䡁䅍党穂䍁䅷䅉灂䝁䄴睙獂䡁䅕䅚灂䝁䄴睚杁䙁䅙兡祂䡁䅑兤桂䝁䅷䅉䑂䝁䅅杣歂䍁䅁杔ㅂ䝁䄰杙求䡁䅉䅌杁䡁䅣䅡灂䝁䅍䅡杁䝁䅫督杁䝁䅣党畂䝁䅕杣桂䡁䅑党歂䍁䅁䅚㕂䝁䄴兙瑂䝁䅫睙桂䝁䅷䅢㕂䍁䅁杚祂䝁䄸兢杁䝁䅅䅉睂䝁䅧入穂䝁䅫睙桂䝁䅷䅉橂䝁䅅杣歂䍁䅁兙畂䝁䅑䅉獂䝁䅕杤求䡁䅉兙湂䝁䅕督杁䡁䅑䅡求䍁䅁睙祂䝁䅕䅚灂䡁䅑䅉獂䝁䅫兢灂䡁䅑䅉療䝁䅙䅉あ䝁䅧党杁䝁䅙兤畂䝁䅑兡畂䝁䅣䅉桂䝁䅍睙療䡁䅕杢あ䑁䅳䅉桂䝁䄴䅚杁䝁䅅䅉睂䝁䅷兙あ䝁䅙睢祂䝁䄰䅉あ䝁䄸䅉療䡁䅁䅤灂䝁䄰兡㙂䝁䅕䅉穂䡁䅕䅣睂䝁䅷兡求䡁䅉䅉睂䝁䅅入瑂䝁䅕杢あ䍁䅁党畂䝁䅅杙獂䝁䅕兢求䝁䄴䅤杁䝁䅍兙瑂䡁䅁兙灂䝁䅣杢穂䍁䅁杚療䡁䅉䅉浂䝁䅫杢桂䝁䄴睙灂䝁䅅䅢杁䝁䅫杢穂䡁䅑兡あ䡁䅕䅤灂䝁䄸杢穂䍁䄴䅉䩂䝁䄴䅉桂䝁䅑䅚灂䡁䅑兡療䝁䄴䅌杁䡁䅑䅡求䍁䅁睙療䝁䄰䅣桂䝁䄴入杁䝁䄸杚浂䝁䅕杣穂䍁䅁兔桂䡁䅍䅤求䡁䅉睙桂䡁䅉䅚杁䕁䄰睢㉂䝁䅕䅌杁䡁䅣䅡灂䝁䅍䅡杁䡁䅁兙祂䡁䅑杢求䡁䅉督杁䡁䅣兡あ䝁䅧䅉歂䝁䅫睚灂䡁䅑兙獂䍁䅁兢求䡁䅍督桂䝁䅣兡畂䝁䅣䅉桂䝁䄴䅚杁䡁䅁兙㕂䝁䄰党畂䡁䅑䅉睂䝁䅷兙あ䝁䅙睢祂䝁䄰督杁䡁䅑睢杁䝁䅕杢桂䝁䅉䅢求䍁䅁睙療䝁䄴督ㅂ䝁䄰党祂䡁䅍䅉あ䝁䄸䅉穂䝁䅕杢歂䍁䅁兢療䝁䄴党㕂䍁䅁䅚灂䡁䅉党橂䡁䅑䅢㕂䍁䅁睤灂䡁䅑䅡灂䝁䄴䅉桂䡁䅁䅣獂䝁䅫睙桂䡁䅑兡療䝁䄴督杁䡁䅑睢杁䝁䄸䅤潂䝁䅕杣杁䝁䅍睢畂䡁䅍兤瑂䝁䅕杣穂䑁䅳䅉桂䝁䄴䅚杁䡁䅁兙祂䡁䅑杢求䡁䅉督杁䡁䅣兡あ䝁䅧䅉橂䝁䅕杢あ䡁䅉兙獂䍁䅁杙桂䝁䄴睡穂䍁䅷䅉浂䝁䅫杢あ䝁䅕睙潂䡁䅍䅉桂䝁䄴䅚杁䝁䅙兡畂䝁䅅杢橂䝁䅫兙獂䍁䅁兡畂䡁䅍䅤灂䡁䅑兤あ䝁䅫睢畂䡁䅍䅉あ䝁䄸䅉潂䝁䅕䅢睂䍁䅁睚療䡁䅙党祂䝁䄴兢求䝁䄴䅤穂䍁䅁兙畂䝁䅑䅉畂䝁䄸杢睂䡁䅉睢浂䝁䅫䅤穂䍁䅷䅉桂䡁䅍䅉㍂䝁䅕䅢獂䍁䅁兙穂䍁䅁党畂䝁䅅杙獂䝁䅕督杁䡁䅙兙祂䝁䅫睢ㅂ䡁䅍䅉橂䡁䅉睢穂䡁䅍兌楂䝁䄸杣歂䝁䅕杣杁䡁䅁兙㕂䝁䄰党畂䡁䅑䅉浂䝁䅷睢㍂䡁䅍杌杁䕁䅙兤祂䡁䅑䅡求䡁䅉䅌杁䝁䅫䅤杁䡁䅁杣療䡁䅙兡歂䝁䅕督杁䡁䅍党橂䡁䅕杣灂䡁䅑入杁䡁䅍睢獂䡁䅕䅤灂䝁䄸杢穂䑁䅳䅉睂䝁䅕杣穂䝁䄸杢桂䝁䅷兡㙂䝁䅅䅤灂䝁䄸杢獁䍁䅁兡穂䡁䅍兤求䡁䅉䅉桂䝁䄴䅚杁䝁䄰党祂䝁䅍䅡桂䝁䄴䅤杁䝁䅷睢㕂䝁䅅䅢あ䡁䅫䅌杁䝁䅅杢歂䍁䅁兢桂䡁䅉睡求䡁䅑兡畂䝁䅣䅉穂䝁䅕杣㉂䝁䅫睙求䡁䅍睏杁䝁䅅䅚㉂䝁䅅杢橂䝁䅕䅚杁䝁䅅杢桂䝁䅷入あ䝁䅫睙穂䍁䅷䅉楂䡁䅕督灂䝁䄴党穂䡁䅍䅉灂䝁䄴䅤求䝁䅷䅢灂䝁䅣党畂䝁䅍党獁䍁䅁党橂䝁䄸杢療䝁䄰兡橂䍁䅁兙畂䝁䅑䅉獂䝁䄸睙桂䡁䅑兡療䝁䄴兌楂䝁䅅督求䝁䅑䅉灂䝁䄴督灂䝁䅣䅡あ䡁䅍䅌杁䡁䅁兙㕂䝁䄰党畂䡁䅑督杁䝁䅍睢畂䡁䅍兤獂䡁䅑兡畂䝁䅣䅌杁䝁䅅杢歂䍁䅁睢睂䝁䅕杣桂䡁䅑兡療䝁䄴兙獂䍁䅁兡畂䡁䅍兡湂䝁䅧䅤穂䍁䅁督求䡁䅉杤灂䝁䅍党穂䑁䅳䅉睂䡁䅉睢橂䝁䅕督穂䝁䅫杢湂䍁䅁兙畂䝁䅑䅉湂䝁䅅䅤求䡁䅣兙㕂䍁䅁督療䝁䅷兤あ䝁䅫睢畂䡁䅍睏杁䝁䅅杢歂䍁䅁睢睂䝁䅕杢杁䝁䅉兙畂䝁䅳兡畂䝁䅣䅉穂䝁䅕杣㉂䝁䅫睙求䡁䅍杌杁䙁䅑䅡求䍁䅁睙療䝁䄰䅣桂䝁䄴入杁䝁䄸杚浂䝁䅕杣穂䍁䅁䅣桂䡁䅫兢求䝁䄴䅤杁䡁䅍睢獂䡁䅕䅤灂䝁䄸杢穂䍁䅁兙畂䝁䅑䅉穂䝁䅕杣㉂䝁䅫睙求䡁䅍䅉ㅂ䝁䄴䅚求䡁䅉䅉あ䝁䅧党杁䕁䄰兙穂䡁䅑党祂䕁䅍兙祂䝁䅑䅌杁䕁䄰兙求䡁䅍䅤祂䝁䄸䅌杁䝁䅅杢歂䍁䅁睑灂䡁䅉杣ㅂ䡁䅍䅉畂䝁䅅兢求䡁䅍杌杁䕁䄰兙穂䡁䅑党祂䝁䅍兙祂䝁䅑䅉䩂䝁䄴睙療䡁䅉䅣療䡁䅉兙あ䝁䅕䅚杁䡁䅣兙穂䍁䅁杚療䡁䅕杢歂䝁䅕䅚杁䝁䅫杢杁䑁䅅兏㉁䑁䅙䅉桂䝁䄴䅚杁䝁䅫督杁䝁䅧党桂䝁䅑兣ㅂ䝁䅅杣あ䝁䅕杣求䝁䅑䅉灂䝁䄴䅉兂䡁䅕杣橂䝁䅧兙穂䝁䅕䅌杁䕁䄴党㍂䍁䅁兗療䡁䅉睡畁䅁䅁剭䅣䑁䩑䅁乂䝁䅅䅤桂䝁䅑睢祂䍁䅁杕求䡁䅍睢ㅂ䡁䅉睙求䡁䅍䅉䑂䝁䄸兢睂䝁䅅杢㕂䍁䅷䅉桂䝁䄴䅉灂䝁䄴䅚求䡁䅁党畂䝁䅑党畂䡁䅑䅉求䝁䄴党祂䝁䅣入杁䝁䅍睢瑂䡁䅁兙畂䡁䅫䅌杁䝁䅕杢湂䝁䅅睚求䡁䅍䅉灂䝁䄴䅉あ䝁䅧党杁䝁䅕䅥睂䝁䅷睢祂䝁䅅䅤灂䝁䄸杢獁䍁䅁䅚求䡁䅙党獂䝁䄸䅣瑂䝁䅕杢あ䍁䅷䅉睂䡁䅉睢歂䡁䅕睙あ䝁䅫睢畂䍁䅷䅉桂䝁䄴䅚杁䝁䅅睙硂䡁䅕兡穂䝁䅫䅤灂䝁䄸杢杁䝁䄸杚杁䝁䄸兡獂䍁䅁兙畂䝁䅑䅉畂䝁䅅䅤ㅂ䡁䅉兙獂䍁䅁睚桂䡁䅍䅉祂䝁䅕督療䡁䅕杣橂䝁䅕督杁䝁䅫杢杁䡁䅑䅡求䍁䅁兖畂䝁䅫䅤求䝁䅑䅉呂䡁䅑兙あ䝁䅕督畁䍁䅁兓あ䍁䅁睢睂䝁䅕杣桂䡁䅑党穂䍁䅁䅤潂䡁䅉睢ㅂ䝁䅣䅡杁䡁䅑睤療䍁䅁督求䝁䅣兢求䝁䄴䅤穂䍁䅷䅉䙂䡁䅧䅣獂䝁䄸杣桂䡁䅑兡療䝁䄴䅉桂䝁䄴䅚杁䙁䅁杣療䝁䅑兤橂䡁䅑兡療䝁䄴睏杁䝁䅅杢歂䍁䅁兔灂䝁䅑督あ䡁䅉党桂䝁䄰杌杁䙁䅑䅡求䍁䅁睙療䝁䄰䅣桂䝁䄴入杁䡁䅁杣灂䝁䄰兙祂䝁䅫䅢㕂䍁䅁䅡療䝁䅷䅚穂䍁䅁兡畂䡁䅑党祂䝁䅕督あ䡁䅍䅉灂䝁䄴䅉あ䝁䅧党杁䙁䅣睢獂䝁䅙睙桂䝁䄰䅣杁䝁䅅杢歂䍁䅁村療䝁䄴党杁䙁䅍䅣祂䝁䅫杢湂䍁䅁䅣獂䝁䅅入穂䍁䅁兡畂䍁䅁䅤潂䝁䅕䅉䕂䝁䅕䅢桂䡁䅣兙祂䝁䅕䅉䍂䝁䅅督灂䝁䄴䅉灂䝁䄴䅉呂䝁䄸兤あ䝁䅧党桂䡁䅍䅤杁䕁䄴党㍂䍁䅁兔求䡁䅧兡橂䝁䄸䅉桂䝁䄴䅚杁䙁䅣党穂䡁䅑䅉啂䝁䅕䅥桂䡁䅍杌杁䕁䅫䅤杁䝁䅅䅢穂䝁䄸䅉療䡁䅁党祂䝁䅅䅤求䡁䅍䅉あ䝁䅧党杁䕁䅕兙湂䝁䅷党杁䕁䅙睢祂䝁䅑䅉穂䝁䅧兙獂䝁䅕䅉睂䝁䅷兙㕂䍁䅁兡畂䍁䅁睕療䡁䅕䅤潂䍁䅁䅖求䡁䅧兙穂䑁䅳䅉桂䝁䄴䅚杁䡁䅑䅡求䍁䅁䅓桂䡁䅫杢求䡁䅍杤灂䝁䅷䅢求䍁䅁督潂䝁䅅䅢求䍁䅁兙畂䝁䅑䅉䑂䝁䄸䅤あ䝁䄸杢杁䙁䅙兙獂䝁䅷党㕂䍁䅁䅣獂䝁䅅入穂䍁䅁兡畂䍁䅁杔療䡁䅉䅤潂䡁䅣党穂䡁䅑䅉䵂䝁䄸兤灂䡁䅍兡桂䝁䄴兙畁䍁䅁兓畂䍁䅁兙歂䝁䅑兡あ䝁䅫睢畂䍁䅷䅉あ䝁䅧党杁䝁䅍睢瑂䡁䅁兙畂䡁䅫䅉橂䝁䄸杢歂䡁䅕睙あ䡁䅍䅉瑂䝁䅫䅚穂䡁䅑杣求䝁䅅兢杁䝁䄸䅣求䡁䅉兙あ䝁䅫睢畂䡁䅍䅉灂䝁䄴䅉穂䡁䅕䅣睂䝁䄸杣あ䍁䅁睢浂䍁䅁兡あ䡁䅍䅉求䡁䅧䅣獂䝁䄸杣桂䡁䅑兡療䝁䄴䅌杁䝁䅑党㉂䝁䅕䅢療䡁䅁兢求䝁䄴䅤獁䍁䅁兙畂䝁䅑䅉睂䡁䅉睢歂䡁䅕睙あ䝁䅫睢畂䍁䅁睢睂䝁䅕杣桂䡁䅑兡療䝁䄴督畁䍁䅁杒ㅂ䡁䅉䅤潂䝁䅕杣獁䍁䅁兡あ䍁䅁䅣祂䝁䄸杤灂䝁䅑党穂䍁䅁杢桂䡁䅑兤祂䝁䅅䅢杁䝁䅣兙穂䍁䅁䅣祂䝁䄸睙求䡁䅍督灂䝁䄴睚杁䝁䅅杢歂䍁䅁睢灂䝁䅷䅉あ䡁䅉兙畂䡁䅍䅣療䡁䅉䅤桂䡁䅑兡療䝁䄴䅉穂䝁䅕杣㉂䝁䅫睙求䡁䅍睏杁䝁䅅杢歂䍁䅁睢灂䝁䅷䅌杁䝁䄴兙あ䡁䅕杣桂䝁䅷䅉湂䝁䅅督獁䍁䅁兙畂䝁䅑䅉睂䡁䅉睢歂䡁䅕睙求䝁䅑䅉㍂䝁䅅䅤求䡁䅉䅉湂䝁䅅䅤潂䝁䅕杣灂䝁䄴睚杁䡁䅍党祂䡁䅙兡橂䝁䅕督獁䍁䅁兙穂䍁䅁睤求䝁䅷䅢杁䝁䅅督杁䡁䅁杣療䝁䅑兤橂䝁䅕䅚杁䡁䅣兙あ䝁䅕杣杁䝁䅑兡穂䡁䅁睢穂䝁䅅䅢杁䡁䅍党祂䡁䅙兡橂䝁䅕督杁䡁䅑睢杁䡁䅑䅡灂䡁䅉䅚杁䡁䅁兙祂䡁䅑兡求䡁䅍杌杁䙁䅑䅡求䍁䅁睙療䝁䄰䅣桂䝁䄴入杁䡁䅍党獂䝁䅷督杁䝁䄴兙あ䡁䅕杣桂䝁䅷䅉湂䝁䅅督杁䡁䅑睢杁䡁䅕杢桂䝁䅙杚灂䝁䅷兡桂䡁䅑党歂䍁䅁兡畂䝁䅑党睂䝁䅕杢歂䝁䅕杢あ䍁䅁兢桂䡁䅉睡求䡁䅑兡畂䝁䅣䅉橂䝁䄸兢睂䝁䅅杢灂䝁䅕督杁䝁䅅杢歂䍁䅁兤畂䝁䅅杚浂䝁䅫䅢灂䝁䅅䅤求䝁䅑䅉瑂䝁䅫䅚穂䡁䅑杣求䝁䅅兢杁䝁䅍睢瑂䡁䅁兙畂䝁䅫党穂䍁䄴䅉啂䝁䅧党杁䝁䅍睢瑂䡁䅁兙畂䡁䅫䅉㍂䝁䅅督杁䝁䅙睢祂䝁䄰党祂䝁䅷入杁䝁䅳杢療䡁䅣杢杁䝁䅅督杁䕁䄰兙あ䝁䅅䅚療䡁䅉䅉䥂䝁䄸䅢歂䝁䅍睢獁䍁䅁兓畂䝁䅍杌杁䝁䅅杢歂䍁䅁睙潂䝁䅅杢湂䝁䅕䅚杁䝁䅫䅤穂䍁䅁杢桂䝁䄰党杁䡁䅑睢杁䕁䄰兙あ䝁䅅䅚療䡁䅉䅉卂䝁䅕督療䡁䅕杣橂䝁䅕督杁䕁䅍睢瑂䡁䅁兙畂䡁䅫䅉灂䝁䄴䅉䉂䡁䅕睚ㅂ䡁䅍䅤杁䑁䅉䅍硁䑁䅅杌杁䕁䄰兙あ䝁䅅䅚療䡁䅉䅉卂䝁䅕督療䡁䅕杣橂䝁䅕督杁䕁䅍睢瑂䡁䅁兙畂䡁䅫䅉㍂䝁䅅督杁䝁䅙睢ㅂ䝁䄴䅚求䝁䅑䅉灂䝁䄴䅉祁䑁䅁䅍穁䍁䅁兙畂䝁䅑䅉灂䡁䅍䅉潂䝁䅕兙歂䡁䅅兤桂䡁䅉䅤求䡁䅉党歂䍁䅁兡畂䍁䅁䅒桂䝁䅷䅢桂䡁䅍䅌杁䙁䅑党㑂䝁䅅督畁䅁䅁桭䅣䕁䑧䅁乂䝁䅅䅤橂䝁䅧䅉䡂䡁䅉睢ㅂ䡁䅁䅌杁䕁䅫杢橂䍁䄴䅉求䝁䄴睚桂䝁䅣党穂䍁䅁兡畂䍁䅁䅤潂䝁䅕䅉睂䡁䅉睢㉂䝁䅫督灂䝁䄸杢杁䝁䄸杚杁䝁䅑兙あ䝁䅫杢湂䍁䅁䅣祂䝁䄸䅚ㅂ䝁䅍䅤穂䍁䄴䅉䩂䡁䅑督杁䡁䅁睢祂䡁䅑杚療䝁䅷兡療䍁䅁睢浂䍁䅁杙祂䝁䅅杢歂䡁䅍䅉灂䝁䄴睙獂䡁䅕䅚求䡁䅍䅉啂䝁䅫杢歂䝁䅕杣獁䍁䅁䅓灂䝁䄴睚求䍁䅷䅉乂䝁䅅䅤橂䝁䅧䅌杁䕁䄰党求䡁䅑兡橂䍁䅷䅉偂䝁䅳睑ㅂ䡁䅁兡歂䍁䅷䅉兂䝁䅅兡祂䡁䅍䅌杁䙁䅁䅢求䝁䄴䅤㕂䍁䅁睔浂䍁䅁杒灂䡁䅍䅡獁䍁䅁兑㙂䝁䅅杣獁䍁䅁村䵂䕁䅳䅌杁䝁䅅杢歂䍁䅁䅓桂䝁䅳兤畂䝁䅅䅌杁䝁䅅督杁䡁䅣党獂䝁䅷䅉桂䡁䅍䅉桂䍁䅁杤桂䡁䅉兡療䡁䅕督杁䝁䄸䅤潂䝁䅕杣杁䝁䅉杣桂䝁䄴䅚穂䍁䅷䅉求䝁䅅睙潂䍁䅁杙ㅂ䝁䅫䅢あ䍁䅁䅤療䍁䅁兡畂䝁䅍杣求䝁䅅督求䍁䅁兤穂䝁䅕杣穂䉁杫䅉獂䝁䅫睡求䝁䅷兡潂䝁䄸睢歂䍁䅁睢浂䍁䅁睙療䝁䄴杢求䝁䅍䅤灂䝁䄴睚杁䡁䅣兡あ䝁䅧䅉療䡁䅑䅡求䡁䅉督畁䍁䅁兓あ䡁䅍䅉穂䝁䅕杣㉂䝁䅫睙求䡁䅍䅉桂䡁䅉党杁䝁䅅杤桂䝁䅫䅢桂䝁䅉䅢求䍁䅁兡畂䍁䅁睢㉂䝁䅕杣杁䑁䅑䅍杁䝁䅷兙畂䝁䅣兤桂䝁䅣党穂䍁䅁䅤療䍁䅁兤穂䝁䅕杣穂䍁䅁睤療䡁䅉䅢歂䡁䅣兡歂䝁䅕杌杁䙁䅑䅡求䍁䅁睙療䝁䄰䅣桂䝁䄴入杁䡁䅣兙穂䍁䅁兡畂䝁䅍睢祂䡁䅁睢祂䝁䅅䅤求䝁䅑䅉灂䝁䄴䅉硁䑁䅫䅏㉁䍁䅁兙畂䝁䅑䅉灂䡁䅍䅉楂䝁䅅督求䝁䅑䅉灂䝁䄴䅉䕂䝁䅅䅢獂䝁䅅督獁䍁䅁䅖求䡁䅧兙穂䍁䄴䅁䡁䅆䅁䅆䅁䕁䄰兙あ䝁䅕杣灂䝁䅅䅢穂䅁䅁䅑䅙䡁佷䅁乂䝁䅅䅤求䡁䅉兡療䝁䄴䅉䑂䝁䄸杣睂䝁䄸杣桂䡁䅑兡療䝁䄴䅌杁䡁䅑睢湂䝁䅕䅤潂䝁䅕杣杁䡁䅣兡あ䝁䅧䅉灂䡁䅑督杁䡁䅍兤楂䡁䅍兡歂䝁䅫兙祂䝁䅫党穂䍁䅷䅉睂䡁䅉睢歂䡁䅕睙求䡁䅍䅉桂䝁䅑杤桂䝁䄴睙求䝁䅑䅉求䝁䄴睚灂䝁䄴党求䡁䅉党歂䍁䅁兢桂䡁䅑党祂䝁䅫兙獂䡁䅍䅉ㅂ䡁䅍党歂䍁䅁兡畂䍁䅁督求䝁䄰兡橂䝁䄸杢歂䡁䅕睙あ䝁䄸杣獁䍁䅁兡畂䝁䅑兤穂䡁䅑杣灂䝁䅅䅢獁䍁䅁兙求䡁䅉睢穂䡁䅁兙橂䝁䅕䅉桂䝁䄴䅚杁䝁䅑党浂䝁䅕杢穂䝁䅕䅌杁䝁䅅兤あ䝁䄸兢療䡁䅑兡㉂䝁䅕䅌杁䝁䅕杢求䡁䅉睚㕂䍁䅷䅉橂䝁䄸杢穂䡁䅕兢求䡁䅉䅉求䝁䅷党橂䡁䅑杣療䝁䄴兡橂䡁䅍䅌杁䝁䅅杢歂䍁䅁䅤求䝁䅷党橂䝁䄸兢杁䝁䅅杢歂䍁䅁䅚桂䡁䅑兙杁䝁䅍党畂䡁䅑党祂䍁䅁兡畂䍁䅁䅤潂䝁䅕䅉噂䝁䄴兡あ䝁䅕䅚杁䙁䅍䅤桂䡁䅑党穂䍁䅷䅉䉂䡁䅍兡桂䍁䅷䅉䙂䡁䅕杣療䡁䅁党獁䍁䅁兙畂䝁䅑䅉灂䝁䄴䅤求䡁䅉杢桂䡁䅑兡療䝁䄴兙獂䝁䅷入畁䍁䅁䅖潂䝁䅕䅉橂䝁䄸兢睂䝁䅅杢㕂䍁䅁睢睂䝁䅕杣桂䡁䅑党穂䍁䅁兡畂䍁䅁杚療䡁䅕杣杁䡁䅍党湂䝁䄰党畂䡁䅑督㙁䍁䅁䅕求䡁䅉杚療䡁䅉兢桂䝁䄴睙求䍁䅁兔桂䡁䅑党祂䝁䅫兙獂䡁䅍䅌杁䕁䅕䅢求䝁䅍䅤祂䝁䄸杢灂䝁䅍䅉乂䝁䅅䅤求䡁䅉兡桂䝁䅷督獁䍁䅁䅕祂䝁䅕睙灂䡁䅍兡療䝁䄴䅉偂䡁䅁䅤灂䝁䅍督獁䍁䅁兙畂䝁䅑䅉偂䡁䅑䅡求䡁䅉杌杁䙁䅑䅡求䍁䅁睙療䝁䄰䅣桂䝁䄴入杁䡁䅁杣療䡁䅙兡歂䝁䅕督杁䝁䅅䅚㉂䝁䅅杢橂䝁䅕䅚杁䝁䅕杢湂䝁䅫杢求䝁䅕杣求䝁䅑䅉穂䝁䄸䅢ㅂ䡁䅑兡療䝁䄴督杁䝁䅍睢瑂䡁䅁杣灂䡁䅍兡畂䝁䅣䅉楂䝁䅕杣㕂䝁䅷䅢灂䡁䅕兢杁䝁䅅杢歂䍁䅁杢療䝁䄴兌楂䝁䅕杣㕂䝁䅷䅢灂䡁䅕兢杁䝁䅍睢畂䡁䅑兙灂䝁䄴兡畂䝁䅣䅉桂䝁䅷䅢療䡁䅫䅉穂䡁䅫督あ䝁䅕兢穂䍁䅁兙畂䝁䅑䅉橂䡁䅕督あ䝁䄸兢杁䝁䅕杢湂䝁䅫杢求䝁䅕杣求䝁䅑䅉睂䝁䅅杣あ䡁䅍䅉灂䝁䄴䅉穂䡁䅑杣灂䡁䅁䅌杁䝁䅉兤獂䝁䅳䅌杁䡁䅉睢歂䍁䅷䅉睂䝁䅷兙あ䝁䅕䅌杁䝁䅉兙祂䍁䅷䅉あ䡁䅕杙求䍁䅷䅉桂䝁䄴䅚杁䝁䄸䅤潂䝁䅕杣杁䝁䅍兤穂䡁䅑睢瑂䝁䅫来求䝁䅑䅉穂䝁䅧兙睂䝁䅕督㝁䍁䅁党畂䝁䅣兡畂䝁䅕党祂䝁䅫杢湂䍁䅁兙畂䝁䅑䅉睂䡁䅉睢歂䡁䅕睙あ䍁䅁䅚求䡁䅙党獂䝁䄸䅣瑂䝁䅕杢あ䍁䅁督求䡁䅉杤灂䝁䅍党穂䑁䅳䅉桂䝁䅷䅢療䡁䅫党歂䍁䅁兢求䡁䅑兙獂䡁䅍䅌杁䝁䅉党祂䡁䅫䅢獂䝁䅫兤瑂䍁䅁䅣祂䝁䄸䅚ㅂ䝁䅍䅤穂䍁䅷䅉桂䝁䄴䅚杁䝁䅉党祂䡁䅫䅢獂䝁䅫兤瑂䍁䅁䅡㕂䝁䅑杣療䡁䅧兡歂䝁䅕睏杁䡁䅁杣求䝁䅍兡穂䝁䅫睢畂䍁䅁督あ䡁䅉兡睂䍁䅷䅉祂䝁䄸䅚獁䍁䅁兙畂䝁䅑䅉㍂䝁䅫杣求䍁䅁䅣祂䝁䄸䅚ㅂ䝁䅍䅤穂䍁䅷䅉桂䡁䅍䅉㍂䝁䅕䅢獂䍁䅁兙穂䍁䅁党畂䝁䅣兡畂䝁䅕党祂䝁䅕䅚杁䡁䅍䅤祂䝁䅫䅣杁䝁䄰党あ䝁䅅䅢杁䡁䅁杣療䝁䅑兤橂䡁䅑督㝁䍁䅁兙畂䝁䅑䅉啂䝁䄸兤湂䝁䅧兔求䡁䅑䅉桂䝁䅷䅢療䡁䅫督杁䝁䅅杢歂䍁䅁睕ㅂ䡁䅁杣求䝁䄰兒奂䍁䅁兙獂䡁䅕兢灂䝁䄴兤瑂䍁䅁督灂䝁䅷兡橂䝁䄸杢杁䝁䅍兙祂䝁䅉兡歂䝁䅕䅉瑂䝁䅕䅤桂䝁䅷䅉瑂䝁䅅䅤祂䝁䅫䅥杁䝁䅍睢瑂䡁䅁睢穂䝁䅫䅤求䍁䅁杚療䡁䅉兢ㅂ䝁䅷兙あ䝁䅫睢畂䍁䅁䅣祂䝁䄸䅚ㅂ䝁䅍䅤穂䍁䄴䅉䩂䡁䅑䅉療䡁䅁党祂䝁䅅䅤求䡁䅍䅉あ䝁䅧党杁䝁䅉党祂䡁䅑杣桂䝁䄴䅚灂䡁䅑党杁䝁䄸杣求䍁䅁兢灂䝁䄴党杁䝁䅅杢歂䍁䅁杣求䝁䅙兡畂䝁䅕杣㕂䍁䅁䅢療䝁䅍兙あ䝁䅕䅚杁䝁䅫杢杁䙁䅕䅤桂䝁䅧䅉あ䝁䅧兙あ䍁䅁䅣祂䝁䄸杤灂䝁䅑党穂䍁䅁杚求䝁䅕䅚穂䡁䅑睢橂䝁䅳䅉潂䡁䅫䅚祂䝁䄸䅥灂䝁䅑党杁䝁䅙睢祂䍁䅁兡あ䡁䅍䅉楂䝁䅕杣㕂䝁䅷䅢灂䡁䅕兢杁䝁䅉兤穂䝁䅫杢求䡁䅍督求䡁䅍䅉桂䝁䄴䅚杁䝁䅕䅥あ䝁䅕杣畂䝁䅅䅢杁䡁䅍兙獂䝁䅕杌杁䕁䅫杢杁䝁䅅䅚歂䝁䅫䅤灂䝁䄸杢獁䍁䅁兡あ䍁䅁䅣祂䝁䄸䅚ㅂ䝁䅍党穂䍁䅁兙歂䡁䅙兙畂䝁䅍党歂䍁䅁睙潂䝁䅕兢灂䝁䅍兙獂䡁䅍䅌杁䝁䄰兡橂䡁䅉睢求䝁䅷党橂䡁䅑杣療䝁䄴兡橂䡁䅍䅉睂䝁䅅睙牂䝁䅅睚灂䝁䄴睚獁䍁䅁䅣祂䝁䅕睙灂䝁䄸兤穂䍁䅁兢求䡁䅑兙獂䍁䅷䅉畂䝁䄸杢瑁䡁䅁杣求䝁䅍兡療䡁䅕督杁䝁䄰党あ䝁䅅䅢獁䍁䅁兙畂䝁䅑䅉穂䡁䅁党橂䝁䅫兙獂䡁䅑入杁䝁䄰党あ䝁䅅䅢杁䡁䅁杣療䝁䅑兤橂䡁䅑督獁䍁䅁兡畂䝁䅍䅢ㅂ䝁䅑兡畂䝁䅣䅉㉂䝁䅅䅣療䡁䅉䅉歂䝁䅕䅣療䡁䅍兡あ䝁䅫睢畂䍁䅁䅤桂䡁䅉睚求䡁䅑督獁䍁䅁杚祂䝁䅅兢求䍁䅁䅢灂䝁䅑䅉桂䡁䅍督求䝁䄰杙獂䝁䅫党穂䍁䅷䅉橂䝁䅷兙歂䍁䅁兙畂䝁䅑䅉睂䡁䅉党橂䝁䅫睢ㅂ䡁䅍䅉瑂䝁䅕䅤桂䝁䅷䅉睂䡁䅉党瑁䝁䅙睢祂䝁䄰督獁䍁䅁䅡灂䝁䅣䅡杁䡁䅑党瑂䡁䅁党祂䝁䅅䅤ㅂ䡁䅉党杁䝁䅉杣桂䡁䅯党杁䝁䄰兙あ䝁䅕杣灂䝁䅅䅢穂䍁䅷䅉桂䝁䄴䅚杁䡁䅕䅢あ䡁䅉兙瑁䡁䅁兤祂䝁䅕䅉㍂䝁䅫杣求䍁䄴䅉䝂䡁䅕杣あ䝁䅧党祂䍁䅷䅉あ䝁䅧党杁䝁䅍睢瑂䡁䅁兙畂䡁䅫䅉歂䝁䅕督灂䝁䅣杢穂䍁䅁兙畂䝁䅑䅉睂䡁䅉睢歂䡁䅕睙求䡁䅍䅉睂䡁䅉党橂䝁䅫督灂䝁䄸杢杁䡁䅑䅡灂䝁䄴䅉浂䝁䅫䅢瑂䍁䅁睙療䝁䅅䅤灂䝁䄴睚穂䍁䅷䅉療䡁䅁䅤灂䝁䅍兙獂䍁䅁杚灂䝁䅷䅤求䡁䅉督獁䍁䅁兙畂䝁䅑䅉桂䡁䅍督求䝁䄰杙獂䝁䅫党穂䍁䄴䅉啂䝁䅧党杁䝁䅍睢瑂䡁䅁兙畂䡁䅫䅉穂䝁䅕䅢獂䡁䅍䅉灂䡁䅑督杁䡁䅁杣療䝁䅑兤橂䡁䅑督杁䝁䅑兡祂䝁䅕睙あ䝁䅷入杁䝁䅙杣療䝁䄰䅉灂䡁䅑督杁䝁䅙兙橂䝁䅫䅢灂䡁䅑兡求䡁䅍䅌杁䝁䅅督杁䡁䅣党獂䝁䅷䅉桂䡁䅍䅉あ䝁䅧杣療䡁䅕睚潂䍁䅁睙療䝁䄰䅣桂䝁䄴入瑁䝁䄸睤畂䝁䅕䅚杁䡁䅍党祂䡁䅙兡橂䝁䅕䅉橂䝁䅕杢あ䝁䅕杣穂䍁䅷䅉療䡁䅕䅤穂䝁䅫䅚求䍁䅁䅚灂䡁䅍䅤祂䝁䅫杙ㅂ䡁䅑睢祂䡁䅍䅌杁䝁䅅睚求䝁䄴䅤穂䍁䅷䅉歂䝁䅫杣求䝁䅍䅤杁䡁䅍兙獂䝁䅕督杁䝁䄸杚浂䝁䅫睙求䡁䅍䅌杁䝁䅅杢歂䍁䅁兡畂䝁䅑党睂䝁䅕杢歂䝁䅕杢あ䍁䅁督桂䝁䅷党穂䍁䅁杣求䡁䅁杣求䡁䅍党畂䡁䅑兙あ䝁䅫杤求䡁䅍杌杁䙁䅑䅡求䍁䅁睙療䝁䄰䅣桂䝁䄴入杁䡁䅣兙穂䍁䅁杚療䡁䅉兢求䡁䅉䅢㕂䍁䅁睡畂䝁䄸睤畂䍁䅁兙穂䍁䅁村祂䡁䅕督潂䍁䅁兒畂䝁䅣兡畂䝁䅕党祂䝁䅕䅚杁䕁䄰兙あ䝁䅕杣灂䝁䅅䅢穂䍁䅁兓畂䝁䅍杌杁䝁䅅杢歂䍁䅁睙潂䝁䅅杢湂䝁䅕䅚杁䝁䅫䅤穂䍁䅁杢桂䝁䄰党杁䡁䅑睢杁䕁䄰兙あ䝁䅕杣灂䝁䄸杢杁䕁䅍睢祂䡁䅁睢祂䝁䅅䅤灂䝁䄸杢杁䝁䅫杢杁䕁䄰兙祂䝁䅍䅡杁䑁䅉䅍硁䑁䅅杌杁䕁䄰兙あ䝁䅕杣灂䝁䄸杢杁䕁䅍睢祂䡁䅁睢祂䝁䅅䅤灂䝁䄸杢杁䡁䅣兙穂䍁䅁杚療䡁䅕杢歂䝁䅕䅚杁䝁䅫杢杁䑁䅅兏祁䑁䅅䅉桂䝁䄴䅚杁䝁䅫督杁䝁䅧党桂䝁䅑兣ㅂ䝁䅅杣あ䝁䅕杣求䝁䅑䅉灂䝁䄴䅉乂䝁䅅入浂䝁䅫党獂䝁䅑䅉䥂䝁䅕兡湂䝁䅧䅤穂䍁䅷䅉偂䝁䅧兡療䍁䄴䅁塄睅䅁䅋䄰䕁䄰兙あ䝁䅫杤杁䕁䅧睢獂䝁䅑兡畂䝁䅣督獁䍁䅁兓畂䝁䅍杌獁䍁䅁䅤療䝁䅣党あ䝁䅧党祂䍁䅁睤灂䡁䅑䅡杁䝁䅫䅤穂䍁䅁督ㅂ䝁䅉督灂䝁䅑兡桂䡁䅉兡求䡁䅍䅌杁䝁䄰兙畂䡁䅕杚桂䝁䅍䅤ㅂ䡁䅉党穂䍁䅁兙畂䝁䅑䅉穂䝁䅕䅢獂䡁䅍䅉穂䡁䅁党橂䝁䅫兙獂䡁䅑入杁䝁䄰兙あ䝁䅕杣灂䝁䅅䅢穂䍁䅁兡畂䍁䅁䅤潂䝁䅕䅉噂䝁䄴兡あ䝁䅕䅚杁䙁䅍䅤桂䡁䅑党穂䍁䅷䅉䙂䡁䅕杣療䡁䅁党獁䍁䅁䅤潂䝁䅕䅉䉂䡁䅍兡桂䍁䅁䅕桂䝁䅍兡浂䝁䅫睙獁䍁䅁䅤潂䝁䅕䅉䉂䝁䄰党祂䝁䅫睙桂䡁䅍䅌杁䝁䅅杢歂䍁䅁兡畂䡁䅑党祂䝁䄴兙あ䝁䅫睢畂䝁䅅䅢獂䡁䅫杌杁䙁䅑䅡求䍁䅁睙療䝁䄰䅣桂䝁䄴入杁䝁䄸䅣求䡁䅉兙あ䝁䅕督杁䡁䅑䅡祂䝁䄸兤湂䝁䅧䅉あ䡁䅣睢杁䡁䅍党湂䝁䄰党畂䡁䅑督獁䍁䅁兑歂䡁䅙兙畂䝁䅍党歂䍁䅁䅖求䝁䅍䅡畂䝁䅫睙桂䝁䅷䅉乂䝁䅅䅤求䡁䅉兡桂䝁䅷督杁䝁䅅杢歂䍁䅁杒灂䝁䅉党祂䍁䄰村桂䡁䅍党歂䍁䅁睕療䝁䅷兤あ䝁䅫睢畂䡁䅍杌杁䙁䅑䅡求䍁䅁兑歂䡁䅙兙畂䝁䅍党歂䍁䅁䅖求䝁䅍䅡畂䝁䅫睙桂䝁䅷䅉乂䝁䅅䅤求䡁䅉兡桂䝁䅷督杁䝁䄰兙畂䡁䅕杚桂䝁䅍䅤ㅂ䡁䅉党穂䍁䅁兙畂䝁䅑䅉穂䝁䅕䅢獂䡁䅍䅉㉂䝁䅅杣灂䝁䄸兤穂䍁䅁党畂䝁䅣兡畂䝁䅕党祂䝁䅕䅚杁䡁䅁睢獂䡁䅫兢求䡁䅉䅌杁䡁䅉党穂䝁䅫杢杁䝁䅅杢歂䍁䅁杚灂䝁䅉党祂䍁䄰杙桂䡁䅍党歂䍁䅁督ㅂ䝁䅉督あ䡁䅉兙あ䝁䅕督獁䍁䅁杢求䡁䅑督獁䍁䅁杚灂䝁䅷兢穂䍁䅷䅉桂䝁䅑䅡求䡁䅍兡㉂䝁䅕䅉あ䝁䅅䅣求䡁䅍䅌杁䝁䅅杢歂䍁䅁睢あ䝁䅧党祂䍁䅁杢療䝁䄴睤療䡁䅙党畂䡁䅍䅉浂䝁䄸杣杁䡁䅑䅡求䍁䅁杚灂䝁䅷䅤祂䝁䅅䅤灂䝁䄸杢獁䍁䅁䅣祂䝁䄸䅤求䝁䅍䅤灂䡁䅙党杁䡁䅍睢獂䡁䅕䅤灂䝁䄸杢穂䍁䅷䅉祂䝁䅕䅢求䝁䅅督求䍁䅁䅢灂䝁䄴党祂䡁䅍䅌杁䝁䅅杢歂䍁䅁䅡求䝁䅅䅢あ䝁䅧睙桂䡁䅉党杁䝁䅕杢歂䍁䄰兢桂䡁䅉睡求䡁䅑督畁䍁䅁䅖潂䝁䅫督杁䡁䅍党湂䝁䄰党畂䡁䅑䅉穂䝁䅕䅢獂䡁䅍䅉灂䡁䅑督杁䡁䅁杣療䝁䅑兤橂䡁䅑督杁䝁䅑兡祂䝁䅕睙あ䝁䅷入獁䍁䅁兙穂䍁䅁睤求䝁䅷䅢杁䝁䅅督杁䡁䅑䅡祂䝁䄸兤湂䝁䅧䅉穂䝁䅅䅢求䡁䅍䅉桂䝁䅣党畂䡁䅑督杁䝁䅅杢歂䍁䅁䅚灂䡁䅍䅤祂䝁䅫杙ㅂ䡁䅑睢祂䡁䅍杌杁䙁䅑䅡求䍁䅁杒灂䝁䅉党祂䍁䄰村桂䡁䅍党歂䍁䅁睕療䝁䅷兤あ䝁䅫睢畂䡁䅍䅉穂䝁䅕睚瑂䝁䅕杢あ䍁䅁䅣祂䝁䄸䅚ㅂ䝁䅍党穂䍁䅁䅣桂䝁䅍睡桂䝁䅣兡畂䝁䅣䅉桂䝁䄴䅚杁䡁䅍䅣求䝁䅍兡桂䝁䅷䅤㕂䍁䅁䅣桂䡁䅁党祂䍁䅁䅣祂䝁䄸䅚ㅂ䝁䅍䅤穂䍁䄴䅉啂䝁䅧兡穂䍁䅁督求䝁䅣兢求䝁䄴䅤杁䡁䅁杣療䡁䅙兡歂䝁䅕督杁䡁䅁杣求䝁䄰兡ㅂ䝁䄰䅉睂䝁䅅睙牂䝁䅅睚灂䝁䄴睚杁䡁䅁杣療䝁䅑兤橂䡁䅑督杁䡁䅑䅡桂䡁䅑䅉桂䡁䅉党杁䡁䅕督求䝁䅑䅉浂䝁䄸杣杁䡁䅣兡畂䝁䅕䅌杁䡁䅍䅣灂䡁䅉兡あ䡁䅍䅉桂䝁䄴䅚杁䝁䅉党求䡁䅉䅉獂䝁䅅杙求䝁䅷督獁䍁䅁杚療䝁䅷䅚灂䝁䄴睚杁䝁䅍兙祂䡁䅑睢畂䡁䅍䅌杁䝁䅉睢㑂䍁䅁睤祂䝁䅅䅣獁䍁䅁杙桂䝁䅣督獁䍁䅁䅡桂䝁䄴睚杁䡁䅑兙湂䡁䅍䅌杁䝁䅅杢歂䍁䅁督あ䝁䄸杣求䝁䅑䅉㉂䝁䅅䅢ㅂ䝁䅕䅉橂䝁䅅杣歂䡁䅍䅉穂䝁䅕杣㉂䝁䅫睙灂䝁䄴睚杁䡁䅉党あ䝁䅅兡獂䍁䅷䅉橂䝁䄸督瑂䝁䅕䅤灂䝁䅍督獁䍁䅁督睂䝁䅫杣灂䡁䅑督獁䍁䅁兙畂䝁䅑䅉求䝁䅷党橂䡁䅑杣療䝁䄴兡橂䡁䅍䅉求䝁䄴䅚瑁䡁䅕督求䍁䅁兢桂䡁䅉睡求䡁䅑督㝁䍁䅁兙畂䝁䅑䅉睂䡁䅉党瑂䝁䅫兤瑂䍁䅁䅣桂䡁䅁党祂䡁䅍䅌杁䡁䅣䅡灂䝁䅍䅡杁䝁䅅杣求䍁䅁兤穂䝁䅕䅚杁䝁䅫杢杁䝁䅍睢瑂䝁䄰党祂䝁䅍兡桂䝁䅷䅉睂䡁䅉兡畂䡁䅑兡畂䝁䅣䅉穂䝁䅕杣㉂䝁䅫睙求䡁䅍䅌杁䝁䅅䅚㉂䝁䅕杣あ䝁䅫督灂䝁䄴睚杁䝁䅍睢獂䝁䅷兙あ䝁䅕杣桂䝁䅷䅌杁䡁䅍䅤桂䡁䅑兡療䝁䄴党祂䡁䅫䅌杁䝁䅍睢祂䡁䅁睢祂䝁䅅䅤求䍁䅁兡歂䝁䅕杢あ䝁䅫䅤㕂䍁䅁䅣桂䝁䅍睡桂䝁䅣党穂䍁䅁兙畂䝁䅑䅉楂䡁䅉睢橂䝁䅧兤祂䝁䅕督獁䍁䅁䅚灂䡁䅉党橂䡁䅑䅉瑂䝁䅅兡獂䍁䅷䅉楂䡁䅕督灂䝁䄴党穂䡁䅍䅉橂䝁䅅杣歂䡁䅍䅌杁䝁䅅杢歂䍁䅁睢あ䝁䅧党祂䍁䅁兤穂䝁䅕督畁䍁䅁兓あ䍁䅁兙獂䡁䅍睢杁䝁䄸杚浂䝁䅕杣穂䍁䅁杙祂䝁䅅杢歂䝁䅕䅚杁䡁䅁兙睂䝁䅕杣瑁䝁䅉兙穂䝁䅕䅚杁䡁䅁杣療䝁䅑兤橂䡁䅑督杁䝁䅙睢祂䍁䅁䅤潂䝁䅕䅉橂䝁䄸杢穂䡁䅕兢求䡁䅉䅉橂䝁䅧兙畂䝁䄴党獂䍁䅷䅉穂䡁䅕睙潂䍁䅁兙穂䍁䅁杙祂䝁䅫睚潂䡁䅑䅉睂䝁䅅䅣求䡁䅉督獁䍁䅁睙桂䡁䅉䅚穂䡁䅑睢橂䝁䅳䅌杁䡁䅍䅤桂䡁䅑兡療䝁䄴党祂䡁䅫䅉睂䝁䅅䅣求䡁䅉䅌杁䝁䅕杢㉂䝁䅕䅢療䡁䅁党穂䍁䅷䅉煂䝁䄸兤祂䝁䄴兙獂䡁䅍䅌杁䝁䅅杢歂䍁䅁䅣獂䝁䅅杢畂䝁䅕杣穂䍁䄴䅉啂䝁䅧兡穂䍁䅁督求䝁䅣兢求䝁䄴䅤杁䝁䅑兡穂䡁䅑杣灂䝁䅉兤あ䝁䅕督杁䝁䅫䅤穂䍁䅁䅣祂䝁䄸䅚ㅂ䝁䅍䅤穂䍁䅁䅤潂䡁䅉睢ㅂ䝁䅣䅡杁䝁䅅兤あ䝁䅧睢祂䝁䅫来求䝁䅑䅉睂䝁䅅䅣求䡁䅉䅉歂䝁䅫督あ䡁䅉兡楂䡁䅕䅤療䡁䅉督獁䍁䅁睙療䝁䄴杤求䡁䅉䅤求䡁䅉督獁䍁䅁杣求䡁䅑兙灂䝁䅷党祂䡁䅍䅌杁䝁䅅杢歂䍁䅁督睂䝁䅕睙灂䝁䅅䅢あ䡁䅫䅉楂䡁䅕督灂䝁䄴党穂䡁䅍䅉橂䝁䄸杢㉂䝁䅕杣あ䝁䅕杣穂䍁䅷䅉桂䡁䅍䅉㍂䝁䅕䅢獂䍁䅁兙穂䍁䅁䅚灂䡁䅉党橂䡁䅑䅢㕂䍁䅁䅤療䍁䅁党畂䝁䅑兌ㅂ䡁䅍党祂䡁䅍杌杁䙁䅑䅡求䍁䅁睙療䝁䄰䅣桂䝁䄴入杁䡁䅣兙穂䍁䅁杚療䡁䅉兢求䡁䅉䅢㕂䍁䅁睡畂䝁䄸睤畂䍁䅁兙穂䍁䅁睕橂䝁䅧睤求䝁䅫䅤㙂䝁䅕杣瑁䕁䄰兙ㅂ䝁䅑兤灂䡁䅑䅉䩂䝁䄴䅤求䡁䅉杢桂䡁䅑兡療䝁䄴兙獂䍁䅷䅉䩂䝁䄴睙畁䍁䅁兙畂䝁䅑䅉橂䝁䅧兙畂䝁䅣党歂䍁䅁兡あ䡁䅍䅉畂䝁䅅兢求䍁䅁䅤療䍁䅁兔桂䡁䅑兡㉂䍁䅁䅓療䝁䅷䅚灂䝁䄴睚穂䍁䅷䅉䩂䝁䄴睙畁䍁䅁兡畂䍁䅁杓ㅂ䝁䅷入杁䑁䅉䅍祁䑁䅉杌杁䕁䄰兙あ䝁䅫杤杁䕁䅧睢獂䝁䅑兡畂䝁䅣督獁䍁䅁兓畂䝁䅍杌杁䡁䅣兙穂䍁䅁兡畂䝁䅍睢祂䡁䅁睢祂䝁䅅䅤求䝁䅑䅉灂䝁䄴䅉硁䑁䅫兏ㅁ䍁䅁兙畂䝁䅑䅉灂䡁䅍䅉潂䝁䅕兙歂䡁䅅兤桂䡁䅉䅤求䡁䅉党歂䍁䅁兡畂䍁䅁兑獂䡁䅁䅡桂䡁䅉党あ䡁䅑兙獁䍁䅁睒求䝁䄸杣湂䝁䅫兙畁䅁䅁硭䅣䩁倴䅁乂䝁䅅䅤穂䝁䄸杢獁䍁䅁兓畂䝁䅍杌獁䍁䅁䅤療䝁䅣党あ䝁䅧党祂䍁䅁睤灂䡁䅑䅡杁䝁䅫䅤穂䍁䅁督ㅂ䝁䅉督灂䝁䅑兡桂䡁䅉兡求䡁䅍䅌杁䝁䅕杢湂䝁䅅睚求䡁䅍䅉灂䝁䄴䅉あ䝁䅧党杁䡁䅁杣療䡁䅙兡穂䝁䅫睢畂䍁䅁睢浂䍁䅁睢橂䝁䅕兙畂䍁䅁䅤祂䝁䅅杢穂䡁䅁睢祂䡁䅑兙あ䝁䅫睢畂䍁䅁兙畂䝁䅑䅉獂䝁䄸睚灂䡁䅍䅤灂䝁䅍督杁䡁䅍党祂䡁䅙兡橂䝁䅕督畁䍁䅁兓あ䍁䅁睢睂䝁䅕杣桂䡁䅑党穂䍁䅁䅤潂䡁䅉睢ㅂ䝁䅣䅡杁䡁䅑睤療䍁䅁督求䝁䅣兢求䝁䄴䅤穂䍁䅷䅉偂䝁䅍党桂䝁䄴䅉啂䡁䅉兙畂䡁䅍䅣療䡁䅉䅤桂䡁䅑兡療䝁䄴䅉桂䝁䄴䅚杁䕁䅷睢湂䝁䅫督あ䝁䅫睙穂䍁䄴䅉啂䝁䅧党杁䕁䄸睙求䝁䅅杢杁䙁䅑杣桂䝁䄴督睂䝁䄸杣あ䝁䅅䅤灂䝁䄸杢杁䡁䅍党湂䝁䄰党畂䡁䅑䅉療䝁䅙杚求䡁䅉督杁䝁䄸睙求䝁䅅杢杁䝁䅙杣求䝁䅫睚潂䡁䅑䅉あ䡁䅉兙畂䡁䅍䅣療䡁䅉䅤桂䡁䅑兡療䝁䄴䅉穂䝁䅕杣㉂䝁䅫睙求䡁䅍䅉あ䝁䄸䅉あ䝁䅧党杁䝁䅑睢瑂䝁䅕督あ䝁䅫睙杁䝁䄴睢畂䍁䄰睙療䝁䄴䅤灂䝁䅣兤療䡁䅕督杁䝁䅕睙療䝁䄴睢瑂䝁䅫党穂䍁䅁睢浂䍁䅁䅓桂䡁䅣兙灂䝁䅫䅌杁䕁䅯兙睂䝁䅅杢獁䍁䅁兑獂䝁䅅督牂䝁䅅䅌杁䝁䅅杢歂䍁䅁睒ㅂ䝁䅅兢獁䍁䅁兙穂䍁䅁睤求䝁䅷䅢杁䝁䅅督杁䡁䅑睢杁䝁䄸䅤潂䝁䅕杣杁䝁䅫督獂䝁䅅杢歂䍁䅁党橂䝁䄸杢療䝁䄰兡求䡁䅍䅉灂䝁䄴䅉乂䝁䅫睙祂䝁䄸杢求䡁䅍兡桂䍁䄴䅉䩂䡁䅑䅉睂䡁䅉兡瑂䝁䅅杣灂䝁䅷入杁䡁䅑杣桂䝁䄴督睂䝁䄸杣あ䡁䅍䅉歂䡁䅉入杁䝁䅍睢畂䡁䅑兙灂䝁䄴党祂䡁䅍䅉療䝁䅙䅉瑂䝁䅫䅥求䝁䅑䅉橂䝁䄸兢瑂䝁䄸䅚灂䡁䅑兡求䡁䅍䅌杁䡁䅉党浂䡁䅉兡湂䝁䅕杣桂䡁䅑党歂䍁䅁睙療䝁䄰兢療䝁䅑兡あ䝁䅫党穂䍁䅷䅉浂䝁䄸睢歂䍁䅁䅣祂䝁䄸䅚ㅂ䝁䅍䅤穂䍁䅷䅉楂䝁䅕杤求䡁䅉兙湂䝁䅕督獁䍁䅁杙ㅂ䝁䅫䅢歂䝁䅫杢湂䍁䅁兢桂䡁䅑党祂䝁䅫兙獂䡁䅍䅌杁䝁䅅兤あ䝁䄸兢療䝁䅉兡獂䝁䅕督獁䍁䅁兙畂䝁䅑䅉潂䝁䄸兤穂䝁䅕䅡療䝁䅷䅚杁䝁䅣睢療䝁䅑督㝁䍁䅁䅢灂䡁䅙党穂䡁䅑睢橂䝁䅳睏杁䡁䅍党桂䝁䅙睢療䝁䅑睏杁䝁䅣党畂䝁䅕杣桂䝁䅷䅉穂䡁䅕督あ䝁䅕杢桂䝁䄴睙求䍁䅁睙桂䡁䅉睚療䑁䅳䅉桂䝁䄴䅚杁䝁䅣兙祂䝁䄰党畂䡁䅑督獁䍁䅁杚療䝁䄸䅤㍂䝁䅕兙祂䍁䅷䅉求䍁䄰睙療䝁䄰兢求䡁䅉睙求䍁䅷䅉桂䝁䄴䅚杁䝁䄸䅤潂䝁䅕杣杁䡁䅉党あ䝁䅅兡獂䍁䅁兢求䡁䅉睙潂䝁䅅杢歂䝁䅫督求䍁䄴䅉啂䝁䅧兡穂䍁䅁督求䝁䅣兢求䝁䄴䅤杁䝁䅅䅢穂䝁䄸䅉療䡁䅁党祂䝁䅅䅤求䡁䅍䅉桂䝁䄴䅉求䡁䅧䅣求䝁䅑兡あ䝁䅕䅚杁䡁䅍党祂䡁䅙兡橂䝁䅕䅉浂䡁䅉睢瑂䍁䅁睑潂䝁䅫杢桂䍁䅁䅤療䍁䅁䅔療䝁䄴睚杁䕁䅉党桂䝁䅍䅡獁䍁䅁睑桂䝁䅷兡浂䝁䄸杣畂䝁䅫兙獁䍁䅁兙畂䝁䅑䅉㉂䝁䅅杣灂䝁䄸兤穂䍁䅁兡穂䝁䅷兙畂䝁䅑督杁䝁䅫杢杁䡁䅑䅡求䍁䅁睕療䡁䅕䅤潂䍁䅁䅕桂䝁䅍兡浂䝁䅫睙獁䍁䅁兙穂䍁䅁睤求䝁䅷䅢杁䝁䅅督杁䕁䄸睡灂䝁䄴兙㍂䝁䅅䅌杁䕁䅯兙睂䝁䅅杢㝁䍁䅁兙畂䝁䅑䅉睂䡁䅉睢㉂䝁䅫䅚求䡁䅍䅉穂䡁䅑党㉂䝁䅕䅚療䡁䅉兡畂䝁䅣䅌杁䡁䅉党浂䡁䅉兡湂䝁䅕杣桂䡁䅑党歂䍁䅁睙桂䡁䅉睚療䍁䅁督求䡁䅉杤灂䝁䅍党穂䍁䅷䅉灂䝁䄴䅢桂䝁䄴䅚杁䡁䅑杣桂䝁䄴督睂䝁䄸杣あ䝁䅅䅤灂䝁䄸杢獁䍁䅁睙療䝁䄴䅤桂䝁䅫杢求䡁䅉䅉求䡁䅅兤灂䡁䅁兢求䝁䄴䅤杁䝁䄰兙灂䝁䄴䅤求䝁䄴兙畂䝁䅍党獁䍁䅁兙畂䝁䅑䅉療䡁䅑䅡求䡁䅉䅉あ䝁䅕杣瑂䝁䅫杢桂䝁䅷䅉穂䝁䅕杣㉂䝁䅫睙求䡁䅍䅉あ䝁䄸䅉療䝁䅍党桂䝁䄴䅉橂䝁䅅杣祂䝁䅫党祂䡁䅍䅉療䝁䄴䅉あ䝁䅧党杁䕁䅧兙㍂䝁䅅兡灂䝁䅅杢杁䝁䅫督獂䝁䅅杢歂䡁䅍䅉療䝁䅙䅉偂䝁䅅䅡ㅂ䍁䅷䅉䥂䝁䅅睤桂䝁䅫兡獁䍁䅁兔桂䡁䅕兡獁䍁䅁兙畂䝁䅑䅉䱂䝁䅅兤桂䝁䅫䅌杁䝁䅅督杁䡁䅣党獂䝁䅷䅉桂䡁䅍䅉灂䝁䄴䅉あ䝁䅧党杁䕁䅅䅢桂䡁䅍睡桂䍁䅁䅢療䝁䅍兙あ䝁䅫睢畂䡁䅍䅉療䝁䅙䅉䉂䝁䄴睙潂䝁䄸杣桂䝁䅣党獁䍁䅁睓療䝁䅑兡桂䝁䅳䅌杁䝁䅅杢歂䍁䅁䅒ㅂ䡁䅑睙潂䍁䅁䅓桂䡁䅉杙療䡁䅉杌杁䕁䅫杢杁䝁䅅䅚歂䝁䅫䅤灂䝁䄸杢獁䍁䅁兡あ䍁䅁睢浂䝁䅙党祂䡁䅍䅉㉂䝁䅕督穂䝁䅕䅢杁䝁䄰兙畂䝁䅅睚求䝁䄰党畂䡁䅑䅉桂䝁䄴䅚杁䝁䅍睢畂䡁䅑兙灂䝁䄴党祂䍁䅁䅤祂䝁䅅杢穂䡁䅍䅡灂䡁䅁兢求䝁䄴䅤杁䡁䅍党祂䡁䅙兡橂䝁䅕督畁䍁䅁䅖潂䝁䅕䅉䵂䝁䄸睚灂䡁䅍䅤灂䝁䅍督杁䡁䅍党湂䝁䄰党畂䡁䅑䅉睂䡁䅉睢㉂䝁䅫䅚求䡁䅍䅉瑂䡁䅕䅢あ䝁䅫兢療䝁䅑兙獂䍁䅁䅤祂䝁䅅杢穂䡁䅁睢祂䡁䅑兙あ䝁䅫睢畂䍁䅁杙祂䝁䄸睡求䡁䅉兙湂䝁䅕䅉穂䝁䅕杣㉂䝁䅫睙求䡁䅍䅌杁䝁䅫杢橂䝁䅷兤歂䝁䅫杢湂䍁䅁䅚療䝁䄰党穂䡁䅑兡橂䍁䅁兙畂䝁䅑䅉灂䝁䄴䅤求䡁䅉杢桂䡁䅑兡療䝁䄴兙獂䍁䅁杣桂䝁䅫䅢杁䝁䅫杢あ䝁䅕杣瑂䝁䄸䅚桂䝁䅷䅌杁䝁䅷睢畂䝁䅣兌潂䝁䅅兤獂䍁䅁兙畂䝁䅑䅉祂䝁䅕睚灂䝁䄸杢桂䝁䅷䅉潂䝁䅫睚潂䡁䅣兙㕂䍁䅁䅤祂䡁䅕睙牂䝁䅫杢湂䍁䅷䅉穂䡁䅁党橂䝁䅫兙獂䝁䅫来求䝁䅑䅉潂䝁䅅兤獂䝁䅫杢湂䍁䅷䅉浂䝁䅷兙あ䍁䄰杙求䝁䅑䅉桂䝁䄴䅚杁䡁䅁杣療䝁䅯党橂䡁䅑䅌杁䝁䅷党穂䡁䅍兌あ䝁䅧兙畂䍁䄰䅤祂䡁䅕睙牂䝁䅷睢桂䝁䅑䅌杁䝁䅅杢歂䍁䅁党㑂䡁䅁党歂䝁䅫䅤求䝁䅑䅉浂䡁䅉党灂䝁䅣䅡あ䍁䅁督求䡁䅉杤灂䝁䅍党穂䑁䅳䅉獂䝁䅕督穂䍁䄰䅤潂䝁䅅杢瑁䝁䅍睢畂䡁䅑兙灂䝁䄴党祂䍁䅁䅢療䝁䅅䅚杁䝁䅍睢畂䡁䅍睢獂䝁䅫䅚桂䡁䅑兡療䝁䄴䅉桂䝁䄴䅚杁䝁䅙杣求䝁䅫睚潂䡁䅑䅉浂䝁䄸杣㍂䝁䅅杣歂䝁䅫杢湂䍁䅁督求䡁䅉杤灂䝁䅍党穂䑁䅳䅉㍂䝁䅅杣求䝁䅧睢ㅂ䡁䅍兡畂䝁䅣䅉桂䝁䄴䅚杁䝁䅑兡穂䡁䅑杣灂䝁䅉兤あ䝁䅫睢畂䍁䅁督求䡁䅉杤灂䝁䅍党穂䑁䅳䅉穂䡁䅕䅣睂䝁䅷入杁䝁䅍䅡桂䝁䅫杢杁䝁䄰兙畂䝁䅅睚求䝁䄰党畂䡁䅑䅉穂䝁䅕杣㉂䝁䅫睙求䡁䅍䅌杁䝁䅅杢歂䍁䅁杢療䝁䄴兌㉂䝁䅕督穂䝁䅕䅢杁䝁䄸䅣求䡁䅉兙あ䝁䅫杢湂䍁䅁睙療䝁䄰兢療䝁䄴䅉橂䝁䅅杣祂䝁䅫党祂䍁䅁杚祂䝁䅕兡湂䝁䅧䅤杁䝁䅙睢祂䡁䅣兙祂䝁䅑兡畂䝁䅣䅉穂䝁䅕杣㉂䝁䅫睙求䡁䅍杌杁䕁䅫䅤杁䡁䅍党祂䡁䅙党穂䍁䅁䅤潂䝁䅕䅉噂䍁䄴睕畁䍁䅁兢灂䝁䅷兡あ䝁䅅杣㕂䍁䅷䅉浂䡁䅉党灂䝁䅣䅡あ䍁䅁杚療䡁䅉睤桂䡁䅉䅚求䡁䅉督獁䍁䅁杣求䡁䅑兙灂䝁䅷党祂䡁䅍䅌杁䝁䅍睢畂䡁䅍兤瑂䝁䅕杣杁䝁䅣睢療䝁䅑督獁䍁䅁兙ㅂ䡁䅑睢瑂䝁䄸杙灂䝁䅷党杁䝁䄰兙畂䡁䅕杚桂䝁䅍䅤ㅂ䡁䅉党祂䡁䅍䅌杁䝁䅅杢歂䍁䅁睢あ䝁䅧党祂䍁䅁睙ㅂ䡁䅍䅤療䝁䄰党祂䡁䅍杌杁䙁䅑䅡求䍁䅁睙療䝁䄰䅣桂䝁䄴入杁䡁䅣兙穂䍁䅁杚療䡁䅉兢求䡁䅉䅢㕂䍁䅁睡畂䝁䄸睤畂䍁䅁兙穂䍁䅁兑獂䝁䅕䅥桂䝁䄴䅚求䡁䅉䅉流䍁䅁村桂䝁䅷䅚㍂䝁䅫杢杁䕁䅧睢獂䝁䅑兡畂䝁䅣督獁䍁䅁兓畂䝁䅍杌杁䝁䅅杢歂䍁䅁睙潂䝁䅅杢湂䝁䅕䅚杁䝁䅫䅤穂䍁䅁杢桂䝁䄰党杁䡁䅑睢杁䕁䄰兙あ䡁䅍睢畂䍁䅷䅉䩂䝁䄴睙畁䍁䅁兡畂䍁䅁杓ㅂ䝁䄴党杁䑁䅉䅍硁䑁䅉杌杁䕁䄰兙あ䡁䅍睢畂䍁䅷䅉䩂䝁䄴睙畁䍁䅁睤桂䡁䅍䅉浂䝁䄸兤畂䝁䅑党歂䍁䅁兡畂䍁䅁免㑁䑁䅧杍杁䝁䅅杢歂䍁䅁兡穂䍁䅁䅡求䝁䅅䅚硂䡁䅕兙祂䡁䅑党祂䝁䅕䅚杁䝁䅫杢杁䕁䅧睢畂䝁䄸䅢ㅂ䝁䅷兤獁䍁䅁䅓桂䡁䅣兙灂䝁䅫杌䅁䩁塷䅁㡁䅄䅁兔桂䡁䅑䅤求䝁䅷䅌杁䕁䅫杢橂䍁䄴䅌杁䝁䅅䅉あ䝁䄸入杁䝁䅅杢歂䍁䅁杚桂䝁䄰兡獂䡁䅫䅉求䝁䄴䅤求䡁䅉䅤桂䝁䅫杢瑂䝁䅕杢あ䍁䅁睙療䝁䄰䅣桂䝁䄴入獁䍁䅁䅚求䡁䅍兡湂䝁䄴督獁䍁䅁兢桂䝁䄴兤浂䝁䅅睙あ䡁䅕杣求䡁䅍䅌杁䝁䅅杢歂䍁䅁兢桂䡁䅉睡求䡁䅑督杁䡁䅑睢㕂䡁䅍䅉桂䝁䄴䅚杁䝁䅍睢畂䡁䅍兤瑂䝁䅕杣杁䡁䅁杣療䝁䅑兤橂䡁䅑督杁䝁䅫杢杁䕁䄴睢祂䡁䅑䅡杁䕁䅅兢求䡁䅉兡橂䝁䅅䅌杁䕁䅷兙あ䝁䅫杢杁䕁䅅兢求䡁䅉兡橂䝁䅅䅌杁䕁䅕兤祂䝁䄸䅣求䍁䅷䅉あ䝁䅧党杁䕁䄰兡歂䝁䅑䅢求䍁䅁兒桂䡁䅍䅤獁䍁䅁兑浂䡁䅉兡橂䝁䅅䅌杁䝁䅅杢歂䍁䅁䅤潂䝁䅕䅉䉂䡁䅍兡桂䍁䅁䅕桂䝁䅍兡浂䝁䅫睙畁䍁䅁䅖潂䝁䅕䅉橂䝁䄸兢睂䝁䅅杢㕂䍁䅁睢睂䝁䅕杣桂䡁䅑党穂䍁䅁䅤潂䡁䅉睢ㅂ䝁䅣䅡杁䕁䄴睢祂䡁䅑䅡杁䕁䅅兢求䡁䅉兡橂䝁䅅䅌杁䕁䅫杢あ䝁䅕杣畂䝁䅅䅤灂䝁䄸杢桂䝁䅷䅌杁䝁䅅杢歂䍁䅁兑瑂䝁䅕杣灂䝁䅍兙畂䍁䅁睒灂䡁䅉䅢杁䡁䅍党湂䝁䄰党畂䡁䅑督畁䍁䅁兓あ䍁䅁睢浂䝁䅙党祂䡁䅍䅉歂䝁䄸䅢獂䡁䅍䅉桂䝁䄴䅚杁䝁䅅睙橂䝁䅕督穂䝁䄸杣灂䝁䅕督獁䍁䅁兙穂䍁䅁睤求䝁䅷䅢杁䝁䅅督杁䝁䅉睢療䝁䅳督獁䍁䅁睙療䝁䄴䅤求䝁䄴䅤獁䍁䅁睚桂䝁䄰兡畂䝁䅣䅌杁䝁䅅杢歂䍁䅁䅢灂䝁䅙党穂䡁䅑入獂䝁䅕䅉睂䡁䅉睢歂䡁䅕睙あ䡁䅍䅉浂䝁䄸杣杁䝁䅍䅡灂䝁䅷䅚祂䝁䅕杢杁䡁䅕杢歂䝁䅕杣杁䡁䅑䅡求䍁䅁村桂䡁䅉杙灂䝁䅕䅌杁䕁䅅兢求䡁䅉兡橂䝁䅅杢杁䕁䅣兡祂䝁䅷䅌杁䕁䅑兡穂䝁䄴党㕂䍁䅁䅕祂䝁䅫杢橂䝁䅕督穂䍁䅁兙畂䝁䅑䅉䕂䝁䅫督畂䝁䅕入杁䕁䅙杣療䡁䅯党畂䍁䅷䅉乂䝁䄸杢穂䡁䅑党祂䍁䅁䅓灂䝁䅣䅡獁䍁䅁兙畂䝁䅑䅉兂䝁䄸䅢獂䡁䅫䅉兂䝁䄸睙牂䝁䅕䅤杁䝁䅉杣桂䝁䄴䅚穂䑁䅳䅉歂䝁䅫党瑁䝁䅍兙穂䡁䅑䅉㉂䝁䅕䅡灂䝁䅍䅢求䡁䅍䅌杁䡁䅑杣桂䝁䅍睡穂䍁䅷䅉睂䝁䅷兙㕂䡁䅍党あ䡁䅍䅌杁䝁䅅杢歂䍁䅁兙橂䝁䅍党穂䡁䅍睢祂䝁䅫党穂䍁䅁杚療䡁䅉䅉牂䝁䅫䅚穂䍁䅷䅉桂䝁䅑兤獂䡁䅑督獁䍁䅁兙畂䝁䅑䅉橂䝁䄸䅢獂䝁䅕睙あ䝁䄸杣穂䍁䅁兤畂䝁䅑党祂䍁䅁䅤潂䝁䅕䅉䥂䝁䄸䅤杁䙁䅣䅡求䝁䅕䅢穂䍁䅷䅉䥂䝁䄸䅤杁䙁䅣䅡求䝁䅕䅢穂䍁䅁兔療䝁䄴督あ䝁䅕杣杁䙁䅑杣ㅂ䝁䅍睡穂䍁䅷䅉䥂䝁䄸䅤杁䙁䅣䅡求䝁䅕䅢穂䍁䅁兔桂䡁䅉兡療䍁䅁睓桂䡁䅉䅤獁䍁䅁兔桂䡁䅑睙潂䝁䅉睢㑂䍁䅷䅉桂䝁䄴䅚杁䕁䅍兙祂䡁䅍䅉楂䡁䅉兙畂䝁䅑䅉畂䝁䅅兢求䡁䅍睏杁䝁䅅杢歂䍁䅁兡畂䝁䅙兙畂䡁䅑䅌杁䡁䅑睢歂䝁䅑䅢求䡁䅉䅌杁䝁䅅杢歂䍁䅁䅣祂䝁䅕督橂䝁䅧睢療䝁䅷䅉睂䡁䅉睢歂䡁䅕睙あ䡁䅍䅉橂䝁䄸兢睂䡁䅉兡穂䝁䅫杢湂䍁䅁睙療䝁䄴䅤求䝁䄴䅤獁䍁䅁䅤療䡁䅫督獁䍁䅁䅢灂䡁䅙党杁䝁䅕杤求䝁䄴䅤穂䍁䅷䅉桂䝁䄴䅚杁䝁䄸䅤潂䝁䅕杣杁䝁䅍睢畂䡁䅍兤瑂䝁䅕杣杁䡁䅁杣療䝁䅑兤橂䡁䅑督杁䡁䅕杢歂䝁䅕杣杁䡁䅑䅡求䍁䅁杒灂䡁䅍䅡求䡁䅉兌兂䡁䅉兡橂䝁䅕䅌杁䕁䅷兡あ䡁䅑䅢求䍁䅁䅕求䝁䄸䅣獂䝁䅕䅉桂䝁䄴䅚杁䕁䅫兢桂䝁䅣兡畂䝁䅕䅥あ䍁䅷䅉桂䝁䄴䅚杁䙁䅑䅡療䝁䄰兙穂䍁䅁杊杁䕁䅙杣灂䝁䅕杢歂䡁䅍䅌杁䝁䅅杢歂䍁䅁䅕療䡁䅣党祂䍁䅁睤潂䝁䅕党獂䡁䅍䅉楂䡁䅉兙畂䝁䅑督畁䍁䅁䅖潂䝁䅕䅉橂䝁䄸兢睂䝁䅅杢㕂䍁䅁兙獂䡁䅍睢杁䡁䅁杣療䡁䅙兡歂䝁䅕督杁䝁䅅睙あ䝁䅫睢畂䍁䅁杚灂䝁䅣兤祂䝁䅕督獁䍁䅁杙ㅂ䝁䅫䅢歂䝁䅫杢湂䍁䅁督求䡁䅑督獁䍁䅁睚桂䝁䄰党穂䍁䅷䅉桂䝁䄴䅚杁䝁䄸䅤潂䝁䅕杣杁䡁䅁杣療䝁䅑兤橂䡁䅑督杁䡁䅕杢歂䝁䅕杣杁䡁䅑䅡求䍁䅁兔桂䡁䅍䅤求䡁䅉督杁䝁䄸杚杁䡁䅑䅡求䍁䅁兖畂䝁䅫杤求䡁䅉督求䍁䅷䅉乂䕁䅕睒䉂䍁䅷䅉噂䕁䄴睔獁䍁䅁杓ㅂ䡁䅉兙穂䡁䅍兡橂䍁䅁睖療䡁䅉䅢歂䍁䅷䅉乂䝁䅫杢求䝁䅍杣桂䝁䅙䅤獁䍁䅁睖塂䕁䅕䅌杁䕁䅷兡湂䝁䅧䅤㕂䝁䅕兙祂䍁䅷䅉桂䝁䄴䅚杁䙁䅍䅤桂䡁䅉䅉塂䝁䅅杣穂䑁䅳䅉桂䝁䄴䅚杁䝁䅷兡橂䝁䅕杢穂䝁䄸杣杁䡁䅁兙祂䡁䅑杢求䡁䅉䅉楂䡁䅉兙畂䝁䅑督獁䍁䅁兡畂䝁䅍䅢ㅂ䝁䅑兡畂䝁䅣䅉䕂䝁䅫督畂䝁䅕入杁䙁䅁兡㑂䝁䅅杣獁䍁䅁兔灂䝁䅍杣療䡁䅍睢浂䡁䅑䅌杁䕁䄴村䑂䙁䅕杢灂䡁䅙党祂䡁䅍兙獂䍁䅷䅉桂䝁䄴䅚杁䙁䅣睖䙂䍁䄴䅉䩂䡁䅑䅉穂䝁䅕䅢獂䡁䅍䅉灂䡁䅑督杁䡁䅁杣療䝁䅑兤橂䡁䅑督杁䝁䅑兡祂䝁䅕睙あ䝁䅷入杁䡁䅑睢杁䝁䅍睢畂䡁䅍兤瑂䝁䅕杣穂䍁䅁䅤潂䡁䅉睢ㅂ䝁䅣䅡杁䝁䅫䅤穂䍁䅁睙桂䡁䅑兙獂䝁䄸睚獁䍁䅁睤求䝁䅉督灂䡁䅑党獁䍁䅁兙畂䝁䅑䅉睂䡁䅉睢睂䡁䅉兡求䡁䅑兙祂䡁䅫䅉祂䝁䅕䅤桂䝁䅫䅢杁䡁䅍䅤療䡁䅉党穂䑁䅳䅉祂䝁䅕䅤桂䝁䅫䅢求䡁䅉督獁䍁䅁兡畂䝁䅍䅢ㅂ䝁䅑兡畂䝁䅣䅉療䝁䄰杢灂䝁䅍䅡桂䝁䄴杢求䝁䅷䅉祂䝁䅕䅤桂䝁䅫䅢求䡁䅉督獁䍁䅁䅚灂䡁䅍睙療䡁䅕杢あ䍁䅁兙畂䝁䅑䅉浂䡁䅉党求䍁䄰督あ䝁䅅杢歂䝁䅫杢湂䍁䅁䅤療䡁䅫䅉穂䡁䅑睢祂䝁䅕督獁䍁䅁睙潂䝁䅅兡畂䍁䅁督あ䝁䄸杣求䡁䅍䅌杁䝁䅑党睂䝁䅅杣あ䝁䄰党畂䡁䅑䅉穂䡁䅑睢祂䝁䅕督獁䍁䅁兙畂䝁䅑䅉療䡁䅑䅡求䡁䅉䅉祂䝁䅕䅤桂䝁䅫䅢杁䝁䄸兤あ䝁䅷党あ䡁䅍睏杁䝁䅅杢歂䍁䅁睤潂䝁䄸䅢求䡁䅍兙獂䝁䅕杣穂䍁䅷䅉桂䡁䅍䅉㍂䝁䅕䅢獂䍁䅁兙穂䍁䅁䅤潂䡁䅉睢ㅂ䝁䅣䅡杁䝁䅅睚求䝁䄴䅤穂䍁䅁兙畂䝁䅑䅉歂䝁䅫督あ䡁䅉兡楂䡁䅕䅤療䡁䅉督畁䍁䅁兔桂䡁䅑䅤求䝁䅷䅌杁䕁䅫杢橂䍁䄴䅉㍂䝁䅅督杁䝁䅙睢ㅂ䝁䄴䅚求䝁䅑䅉灂䝁䄴䅉硁䑁䅫䅎ㅁ䍁䅁兙畂䝁䅑䅉灂䡁䅍䅉潂䝁䅕兙歂䡁䅅兤桂䡁䅉䅤求䡁䅉党歂䍁䅁兡畂䍁䅁兒獂䍁䅁睕求䝁䅣兤畂䝁䅑睢獁䍁䅁睑桂䝁䅷兡浂䝁䄸杣畂䝁䅫兙畁䅁䅁桺䅍䉁䵙䅁乂䝁䅅䅤あ䝁䅧党㍂䡁䅍䅉䩂䝁䄴䅤求䡁䅉杢桂䡁䅑兡療䝁䄴兙獂䍁䅁睑療䡁䅉䅣療䡁䅉兙あ䝁䅫睢畂䍁䅁䅣祂䝁䄸杤灂䝁䅑党穂䍁䅁杙祂䝁䅅杢歂䍁䅁督療䝁䅷兤あ䝁䅫睢畂䡁䅍䅌杁䝁䄰党瑂䝁䄸杣灂䝁䅅䅢灂䡁䅯兙あ䝁䅫睢畂䍁䅁䅣祂䝁䄸䅚ㅂ䝁䅍䅤穂䍁䅷䅉桂䝁䄴䅚杁䝁䅫杢歂䡁䅕督あ䡁䅉兡桂䝁䅷䅉あ䝁䅕睙潂䝁䄴睢獂䝁䄸睚灂䝁䅕督杁䡁䅣睢祂䝁䅷䅚㍂䝁䅫䅚求䍁䄴䅉䩂䡁䅑䅉療䡁䅁党祂䝁䅅䅤求䡁䅍䅉あ䝁䅧杣療䡁䅕睚潂䍁䅁䅤潂䡁䅉党求䍁䅁督求䝁䅣兢求䝁䄴䅤穂䑁䅯䅉乂䝁䅕兢療䡁䅉兡桂䝁䅷兡㙂䝁䅅䅤灂䝁䄸杢獁䍁䅁兓畂䝁䅑兤穂䡁䅑杣灂䝁䅅䅢杁䙁䅑党橂䝁䅧杢療䝁䅷睢湂䝁䅫党穂䍁䅷䅉桂䝁䄴䅚杁䙁䅍睒䱂䍁䅁村祂䝁䅅杢歂䍁䅁睕療䝁䅷兤あ䝁䅫睢畂䡁䅍杌杁䙁䅑䅡求䍁䅁兔求䝁䄰睢祂䝁䅫兙獂䝁䅫来桂䡁䅑兡療䝁䄴䅉穂䝁䅕睚瑂䝁䅕杢あ䍁䅁䅣祂䝁䄸杤灂䝁䅑党穂䍁䅁杙祂䝁䄸杢㙂䝁䅕䅉桂䝁䄴䅚杁䝁䅣杣桂䝁䄴兡あ䝁䅕䅉瑂䝁䅕兢療䡁䅉兡桂䝁䅷督獁䍁䅁兤睂䡁䅉兡湂䝁䅧䅤杁䝁䅣杣桂䝁䄴兡あ䝁䅕䅉瑂䝁䅕兢療䡁䅉兡桂䝁䅷督杁䝁䅅杢歂䍁䅁兢療䝁䄴兤瑂䝁䅕杢あ䡁䅍䅌杁䝁䅍睢畂䝁䅍杣求䡁䅑党杁䝁䅉兤祂䝁䅫兙獂䍁䅁杤桂䡁䅕䅢あ䡁䅍䅌杁䝁䅍杣求䝁䄰兙あ䝁䅫睢畂䍁䅁兢求䝁䄰睢祂䝁䅫兙獂䝁䅫来桂䡁䅑兡療䝁䄴䅉睂䡁䅉睢歂䡁䅕睙あ䡁䅍䅌杁䝁䅣杣桂䝁䄴兡あ䝁䅕䅉楂䝁䅕杢橂䝁䅧党穂䍁䅷䅉浂䝁䅷睢㍂䝁䅕杣杁䡁䅙兙穂䝁䅕督獁䍁䅁睙祂䡁䅫䅣あ䍁䅁䅣獂䝁䅅䅤求䡁䅍䅉桂䝁䄴䅚杁䝁䅷党あ䡁䅑党祂䡁䅍䅌杁䝁䅍杣求䝁䄰兙あ䝁䅫睢畂䍁䅁兤祂䝁䄴督獁䍁䅁杢灂䝁䅍䅡求䍁䅁兤畂䝁䅫䅤穂䍁䅷䅉橂䝁䅕兢求䡁䅑党祂䡁䅫䅉浂䝁䅕兙あ䡁䅕杣求䡁䅍䅌杁䝁䅅杢歂䍁䅁督あ䝁䅅䅤ㅂ䝁䅕督獁䍁䅁兙穂䍁䅁睤求䝁䅷䅢杁䝁䅅督杁䝁䅉杣療䝁䄴来求䍁䅁䅣獂䝁䅅兣ㅂ䝁䅕督獁䍁䅁䅢求䡁䅑䅤求䡁䅉督獁䍁䅁党瑂䝁䅉䅢求䝁䄰督獁䍁䅁杤桂䡁䅍党穂䍁䅷䅉獂䝁䅫睚潂䡁䅑督杁䝁䅅杢歂䍁䅁䅣潂䝁䄸䅤療䍁䅁睙求䡁䅉兙瑂䝁䅫睙穂䍁䅷䅉湂䡁䅉兙畂䝁䅫䅤求䍁䅁兢療䝁䄴兤瑂䝁䅕杢あ䡁䅍䅌杁䝁䄰兙ㅂ䡁䅍睢獂䝁䅕兤瑂䡁䅍䅌杁䝁䅍杣㕂䡁䅁䅤穂䍁䅷䅉桂䝁䄴䅚杁䝁䅙䅢ㅂ䡁䅍䅡杁䝁䄰党瑂䝁䄸杣灂䝁䅅䅢穂䍁䄴䅉啂䝁䅧党杁䕁䅫杢歂䡁䅕督あ䡁䅉兡桂䝁䅷䅉啂䝁䅕睙潂䝁䄴睢獂䝁䄸睚灂䝁䅕督杁䡁䅍党湂䝁䄰党畂䡁䅑䅉歂䝁䅕督灂䝁䅣杢穂䍁䅷䅉瑂䝁䅅杢ㅂ䝁䅙兙橂䡁䅑兤祂䝁䅕督獁䍁䅁督求䡁䅉杤灂䝁䅍党穂䍁䅷䅉桂䝁䄴䅚杁䝁䅑兡穂䡁䅑杣灂䝁䅉兤あ䝁䅕督杁䝁䅧兡湂䝁䅧兌あ䝁䅕睙潂䍁䅁睙ㅂ䡁䅍䅤療䝁䄰䅉求䝁䄴党祂䝁䅣入杁䡁䅍䅤療䡁䅉兙湂䝁䅕䅉穂䝁䄸䅢ㅂ䡁䅑兡療䝁䄴督獁䍁䅁兙畂䝁䅑䅉睂䡁䅉睢歂䡁䅕睙あ䍁䅁兡歂䝁䅕杢あ䝁䅫杚灂䝁䅍兙あ䝁䅫睢畂䍁䅁兙畂䝁䅑䅉㍂䝁䅅杣求䝁䅧睢ㅂ䡁䅍党杁䝁䅅兤あ䝁䄸兢桂䡁䅑兡療䝁䄴䅉あ䝁䅕睙潂䝁䄴睢獂䝁䄸睚灂䝁䅕督杁䝁䅅杢歂䍁䅁督療䝁䅷兤あ䝁䅫睢畂䡁䅍䅌杁䝁䅫杢橂䝁䅷兤歂䝁䅫杢湂䍁䅁睢祂䝁䅑党祂䍁䅁杚ㅂ䝁䅷杚灂䝁䅷䅢瑂䝁䅕杢あ䍁䅁督㕂䡁䅍䅤求䝁䄰督杁䝁䅙睢祂䍁䅁兡歂䝁䅕杢あ䝁䅫杚㕂䝁䅫杢湂䍁䅷䅉あ䡁䅉兙橂䝁䅳兡畂䝁䅣䅌杁䡁䅁兡橂䝁䅳兡畂䝁䅣䅌杁䝁䅅杢歂䍁䅁睙療䝁䄴杤求䡁䅫兡畂䝁䅣䅉橂䝁䄸杢穂䡁䅕兢求䡁䅉䅉桂䝁䄴䅚杁䝁䅫杢歂䡁䅕督あ䡁䅉兡桂䝁䅷䅉睂䡁䅉睢歂䡁䅕睙あ䡁䅍杌杁䙁䅑䅡灂䡁䅍䅉穂䝁䅕睚瑂䝁䅕杢あ䍁䅁兙獂䡁䅍睢杁䡁䅁杣療䡁䅙兡歂䝁䅕督杁䝁䅕杢湂䝁䅫杢求䝁䅕杣求䝁䅑䅉橂䝁䅅䅢求䝁䄴䅚桂䡁䅉兡畂䝁䅣䅌杁䝁䅷兙瑂䝁䅫杢桂䡁䅑兡畂䝁䅣䅌杁䝁䅅杢歂䍁䅁睙療䝁䅅䅤灂䝁䄴睚杁䝁䅕兣ㅂ䝁䅫䅣瑂䝁䅕杢あ䑁䅳䅉穂䡁䅑兙畂䝁䅑兌桂䝁䅷睢畂䝁䅕䅉瑂䝁䅅杣牂䝁䅫杢湂䍁䅁䅣祂䝁䄸䅚ㅂ䝁䅍䅤穂䑁䅳䅉獂䝁䅅督求䡁䅉䅉桂䝁䄴䅚杁䝁䅫杢牂䍁䄰条求䡁䅑䅉睂䡁䅉兡畂䡁䅑兡畂䝁䅣䅉穂䡁䅫督あ䝁䅕兢穂䑁䅳䅉桂䝁䄴䅚杁䡁䅍䅣桂䡁䅉党杁䡁䅁兙祂䡁䅑督獁䍁䅁睙桂䝁䅷党畂䝁䅑兙祂䍁䅷䅉桂䝁䄴䅚杁䝁䅍睢桂䡁䅑兡畂䝁䅣兌祂䝁䄸䅢獂䝁䅕杣杁䡁䅉党浂䡁䅕杣楂䝁䅫督潂䝁䅫杢湂䍁䅁兙畂䝁䅑䅉祂䝁䅕䅤祂䝁䄸杚灂䡁䅑督畁䍁䅁䅖潂䝁䅕䅉呂䕁䅣睓杁䕁䅉杣桂䝁䄴䅚杁䡁䅍睢獂䡁䅕䅤灂䝁䄸杢穂䍁䅁督求䝁䅣兢求䝁䄴䅤杁䡁䅁杣療䡁䅙兡歂䝁䅕督杁䝁䅉杣桂䝁䄴䅚杁䝁䄰兙畂䝁䅅睚求䝁䄰党畂䡁䅑䅌杁䡁䅁杣求䍁䄰兢求䝁䅑兡桂䍁䅁督求䡁䅉杤灂䝁䅍党穂䍁䅷䅉睂䡁䅉兡畂䡁䅑兡畂䝁䅣䅉睂䝁䅷兙あ䝁䅕督杁䝁䅅杢歂䍁䅁睙㕂䝁䅷兡畂䝁䅑党祂䡁䅍䅌杁䝁䅫兢桂䝁䅣兡畂䝁䅣䅉穂䝁䅕杣㉂䝁䅫睙求䡁䅍䅌杁䝁䅑兡湂䝁䅫䅤桂䝁䅷䅉桂䡁䅍督求䡁䅑䅉瑂䝁䅅杢桂䝁䅣党瑂䝁䅕杢あ䍁䅷䅉瑂䝁䅕杣橂䝁䅧兙畂䝁䅑兡穂䝁䅫杢湂䍁䅁䅚灂䡁䅍䅣獂䝁䅅入杁䡁䅍入穂䡁䅑党瑂䡁䅍䅌杁䝁䅅杢歂䍁䅁兢桂䡁䅉睡求䡁䅑兡畂䝁䅣䅉桂䝁䄴䅚杁䝁䅑党穂䝁䅫睚畂䍁䅁督求䡁䅉杤灂䝁䅍党穂䍁䅁杚療䡁䅉䅉あ䝁䅧党杁䝁䅍睢畂䡁䅍兤瑂䝁䅕杣杁䝁䅣睢療䝁䅑督杁䝁䅅杢歂䍁䅁杣求䡁䅑兙灂䝁䅷䅉灂䝁䄴䅚ㅂ䡁䅍䅤祂䝁䅫党穂䍁䄴䅉啂䝁䅧党杁䝁䅍睢瑂䡁䅁兙畂䡁䅫䅉㍂䝁䅅督杁䝁䅙睢ㅂ䝁䄴䅚求䝁䅑䅉灂䝁䄴䅉硁䑁䅧兎睁䍁䅁兙畂䝁䅑䅉灂䡁䅍䅉楂䝁䅅督求䝁䅑䅉灂䝁䄴䅉兂䝁䅫䅤あ䡁䅍杙ㅂ䡁䅉睚潂䍁䅷䅉兂䝁䅕杢畂䡁䅍入獂䡁䅙兙畂䝁䅫兙畁䅁䅁剮䅣䵁䥯䅁乂䝁䅅䅥䵂䝁䅫杢求䝁䅅杣獁䍁䅁兓畂䝁䅍杌杁䡁䅁杣療䡁䅙兡歂䝁䅕督杁䝁䅍睢瑂䝁䄰兤畂䝁䅫睙桂䡁䅑兡療䝁䄴督杁䡁䅍入穂䡁䅑党瑂䡁䅍兌療䝁䄴兌橂䝁䅧兡睂䍁䅁督療䝁䅷兤あ䝁䅫睢畂䡁䅍䅉灂䝁䄴䅉あ䝁䅧党杁䙁䅕杢灂䡁䅑党歂䍁䅁睕あ䝁䅅䅤求䡁䅍䅌杁䕁䅅督灂䝁䅅䅌杁䕁䅕兤祂䝁䄸䅣求䍁䅷䅉桂䝁䄴䅚杁䝁䅫杢あ䝁䅕杣畂䝁䅅䅤灂䝁䄸杢桂䝁䅷䅢㕂䍁䄴䅉䩂䡁䅑督杁䡁䅁杣療䝁䅑兤橂䡁䅑督杁䝁䅫杢あ䝁䅕睚祂䝁䅅䅤求䍁䅁杤桂䡁䅉兡療䡁䅕督杁䡁䅁睢祂䡁䅑兡療䝁䄴督杁䝁䄸杚杁䝁䅅䅉潂䝁䅫睚潂䍁䄰督睂䝁䅕党歂䍁䅁睙療䝁䄰兢ㅂ䝁䄴兡橂䝁䅅䅤灂䝁䄸杢杁䡁䅍入穂䡁䅑党瑂䍁䅷䅉灂䝁䄴睙獂䡁䅕䅚灂䝁䄴睚杁䡁䅉兙歂䝁䅫睢杁䝁䅙杣求䡁䅅兤求䝁䄴睙㕂䍁䅷䅉潂䝁䅫睚潂䍁䄰䅣求䡁䅉杚療䡁䅉兢桂䝁䄴睙求䍁䅁兙畂䝁䅅䅢療䝁䅣䅌杁䝁䄰兡㑂䝁䅕䅚瑁䡁䅍兡湂䝁䄴兙獂䍁䅷䅉歂䝁䅫睚灂䡁䅑兙獂䍁䅁督灂䝁䅣杢桂䝁䅷䅉睂䡁䅉睢橂䝁䅕督穂䝁䅫杢湂䍁䅷䅉穂䝁䅕睙ㅂ䡁䅉兡あ䡁䅫䅉求䝁䄴睚灂䝁䄴党穂䍁䅷䅉歂䝁䅅䅤桂䍁䅁睙療䝁䄰䅣祂䝁䅕督穂䝁䅫睢畂䍁䅁兙畂䝁䅑䅉畂䝁䅕䅤㍂䝁䄸杣牂䝁䅫杢湂䍁䅁䅢桂䡁䅫党祂䡁䅍䅌杁䝁䅅杢歂䍁䅁䅣療䡁䅣党祂䍁䅁兢桂䝁䄴兙湂䝁䅕兢求䝁䄴䅤畁䍁䅁䅖潂䝁䅕䅉橂䝁䄸兢睂䝁䅅杢㕂䉁杫督杁䡁䅁杣療䝁䅑兤橂䡁䅑督杁䝁䅅杣求䍁䅁兤穂䝁䅕䅚杁䝁䅫杢杁䡁䅙兙祂䝁䅫睢ㅂ䡁䅍䅉求䝁䅷党橂䡁䅑杣療䝁䄴兡橂䍁䅁䅚求䡁䅙兡橂䝁䅕督獁䍁䅁督ㅂ䝁䅍䅡杁䝁䅅督杁䡁䅉兙歂䝁䅫睢杁䡁䅑杣桂䝁䄴督橂䝁䅕兡㉂䝁䅕杣穂䍁䅁兙畂䝁䅑䅉瑂䝁䄸䅚求䝁䄰督杁䝁䅙睢祂䍁䅁䅎䡂䍁䄸兎䡂䍁䅁杙桂䡁䅍党瑁䡁䅍䅤桂䡁䅑兡療䝁䄴䅉桂䝁䄴䅚杁䝁䅉兙橂䝁䅳䅡桂䡁䅕䅢杁䝁䅫杢浂䡁䅉兙穂䡁䅑杣ㅂ䝁䅍䅤ㅂ䡁䅉党㝁䍁䅁睢睂䡁䅑兡橂䝁䅅䅢杁䡁䅑杣桂䝁䄴督橂䝁䅕兡㉂䝁䅕杣穂䍁䅁䅤桂䡁䅉睚求䡁䅑兡畂䝁䅣䅉潂䡁䅫䅣求䡁䅉督橂䝁䅅䅢求䍁䅁䅚桂䡁䅑兙杁䝁䅍党畂䡁䅑党祂䡁䅍睏杁䙁䅣兡瑁䕁䅙兡杁䝁䅅杢歂䍁䅁睤灂䡁䅉党獂䝁䅫杢求䍁䅁杣療䡁䅕䅤求䡁䅉督杁䝁䅙睢祂䍁䅁䅡療䝁䄰党杁䝁䄴党あ䡁䅣睢祂䝁䅳兡畂䝁䅣睏杁䝁䅉杣療䝁䅅䅚楂䝁䅅杢歂䍁䅁兢療䝁䅑党瑂䡁䅍䅉橂䝁䄸兢睂䝁䅷兡桂䝁䄴䅤杁䡁䅣兡あ䝁䅧䅉歂䝁䅅䅤桂䍁䅁睢㉂䝁䅕杣杁䝁䅍兙楂䝁䅷党杁䡁䅍党祂䡁䅙兡橂䝁䅕䅉灂䝁䄴䅤求䡁䅉杚桂䝁䅍党杁䡁䅍䅣求䝁䅍兡浂䝁䅫睙桂䡁䅑兡療䝁䄴督獁䍁䅁䅣桂䡁䅍督灂䡁䅙党杁䝁䄸䅣あ䝁䅫睙桂䝁䅷䅉浂䝁䅫杙求䡁䅉䅉穂䡁䅑兙畂䝁䅑兙祂䝁䅑督獁䍁䅁兙畂䝁䅑䅉歂䝁䅫睚灂䡁䅑兙獂䍁䅁督ㅂ䝁䅉督橂䡁䅉兡楂䝁䅕杣杁䝁䅷兡畂䝁䅕䅌杁䝁䅅督杁䡁䅣党獂䝁䅷䅉桂䡁䅍䅉睂䝁䄸睤求䡁䅉䅉瑂䝁䅅杢桂䝁䅣党瑂䝁䅕杢あ䍁䅁兙畂䝁䅑䅉灂䝁䄴䅤求䡁䅉杚桂䝁䅍党杁䡁䅁杣療䝁䅑兤橂䡁䅑督畁䍁䅁兓あ䍁䅁督求䡁䅉杤求䡁䅍䅉求䝁䅷党橂䡁䅑杣療䝁䄴兡橂䡁䅍䅉歂䝁䅫督あ䡁䅉兡楂䡁䅕䅤療䡁䅉督獁䍁䅁兢療䝁䅑兤獂䝁䅕䅉瑂䝁䅅睡求䡁䅉督獁䍁䅁睢祂䝁䅫睚灂䝁䄴兙獂䍁䅁党硂䡁䅕兡睂䝁䄰党畂䡁䅑䅉瑂䝁䅅杢ㅂ䝁䅙兙橂䡁䅑兤祂䝁䅕杣穂䍁䅷䅉桂䝁䄴䅚杁䝁䄸杣灂䝁䅣兡畂䝁䅅䅢杁䝁䅑党穂䝁䅫睚畂䍁䅁兢桂䝁䄴兤浂䝁䅅睙あ䡁䅕杣求䡁䅉督杁䡁䅑䅡祂䝁䄸兤湂䝁䅧䅉桂䍁䅁䅚灂䡁䅉党橂䡁䅑䅉穂䝁䅅䅢求䡁䅍䅉浂䝁䄸杣橂䝁䅕䅌杁䡁䅑䅡灂䡁䅉䅚瑁䡁䅁兙祂䡁䅑入杁䡁䅍兙獂䝁䅕督杁䡁䅉党睂䡁䅉党穂䝁䅕杢あ䝁䅅䅤灂䡁䅙党穂䍁䅷䅉桂䝁䄴䅚杁䝁䅅䅉畂䝁䅕䅤㍂䝁䄸杣牂䍁䅁睢浂䍁䅁䅚灂䡁䅍䅤祂䝁䅫杙ㅂ䡁䅑睢祂䡁䅍杌杁䙁䅑䅡求䍁䅁睙療䝁䄰䅣桂䝁䄴入杁䡁䅣兙穂䍁䅁兡畂䝁䅍睢祂䡁䅁睢祂䝁䅅䅤求䝁䅑䅉灂䝁䄴䅉祁䑁䅁䅍穁䍁䅁兙畂䝁䅑䅉灂䡁䅍䅉潂䝁䅕兙歂䡁䅅兤桂䡁䅉䅤求䡁䅉党歂䍁䅁兡畂䍁䅁睑桂䡁䅉䅢穂䝁䅉兙歂䍁䅷䅉䑂䝁䅅䅢灂䝁䅙睢祂䝁䄴兡桂䍁䄴䅁䡃杆䅁杵䄰䕁䄰兙㑂䝁䅫兢ㅂ䡁䅍䅌杁䕁䅫杢橂䍁䄴䅉療䡁䅁党祂䝁䅅䅤求䡁䅍䅉桂䡁䅍䅉桂䍁䅁䅣祂䝁䄸杤灂䝁䅑党祂䍁䅁睢浂䍁䅁睚療䡁䅙党祂䝁䄴兢求䝁䄴䅤杁䡁䅍党祂䡁䅙兡橂䝁䅕督杁䡁䅣睢祂䝁䅷䅚㍂䝁䅫䅚求䍁䄴䅉䩂䡁䅑䅉療䡁䅁党祂䝁䅅䅤求䡁䅍䅉あ䝁䅧杣療䡁䅕睚潂䍁䅁䅤潂䡁䅉党求䍁䅁督求䝁䅣兢求䝁䄴䅤穂䑁䅯䅉噂䍁䄴睕畁䍁䅁杒求䝁䅑党祂䝁䅅䅢杁䙁䅍党祂䡁䅙兡橂䝁䅕督獁䍁䅁兖畁䙁䅍杌杁䙁䅍党祂䡁䅙兡橂䝁䅕督獁䍁䅁兙畂䝁䅑䅉偂䡁䅕䅤穂䝁䅫䅚求䍁䅁䅤潂䝁䅕䅉噂䍁䄴睕畁䍁䅁䅖潂䝁䅕䅉噂䍁䄴睕畁䍁䅁杒求䝁䅑党祂䝁䅅䅢杁䙁䅍党祂䡁䅙兡橂䝁䅕督杁䡁䅍党湂䝁䄰党畂䡁䅑䅉療䝁䅙杚求䡁䅉督杁䝁䅉兤穂䝁䅫杢求䡁䅍督杁䡁䅁杣療䝁䅍党穂䡁䅍䅉穂䝁䅕杣㉂䝁䅫睙求䡁䅍䅌杁䝁䅕䅢灂䝁䅣兡楂䝁䅫䅢灂䡁䅑入杁䝁䅅杢歂䍁䅁党畂䡁䅉睢獂䝁䅷兢求䝁䄴䅤獁䍁䅁睢ㅂ䡁䅑杣求䝁䅅睙潂䍁䅷䅉桂䝁䄴䅚杁䝁䄸䅤潂䝁䅕杣杁䡁䅍党祂䡁䅙兡橂䝁䅕督杁䝁䅙睢祂䍁䅁杚求䝁䅑党祂䝁䅅䅢杁䝁䅧党桂䝁䅷䅤潂䍁䅁兙畂䝁䅑䅉潂䡁䅕兢桂䝁䄴䅉穂䝁䅕杣㉂䝁䅫睙求䡁䅍䅉睂䡁䅉睢湂䡁䅉兙瑂䡁䅍睏杁䝁䅍䅢灂䝁䄴兡橂䝁䅅䅢杁䡁䅍党祂䡁䅙兡橂䝁䅕督㝁䍁䅁兙畂䝁䅑䅉あ䝁䅕睙潂䝁䄴睢獂䝁䄸睚㕂䍁䅁督療䝁䅷兤あ䝁䅫睢畂䡁䅍䅌杁䝁䅫杢橂䝁䅷兤歂䝁䅫杢湂䍁䅁兙睂䡁䅁䅢灂䝁䅍兙あ䝁䅫睢畂䍁䅁䅚求䡁䅙党獂䝁䄸䅣瑂䝁䅕杢あ䍁䅁兙畂䝁䅑䅉瑂䝁䄸䅚求䡁䅉杢灂䡁䅯兙あ䝁䅫睢畂䍁䅁督求䡁䅉杤灂䝁䅍党穂䍁䅷䅉求䝁䄴䅤求䡁䅉䅣祂䝁䅫督求䍁䅁杙ㅂ䡁䅍兡畂䝁䅕督穂䍁䅁督療䝁䅷兤あ䝁䅫睢畂䡁䅍䅌杁䝁䅅䅚㉂䝁䅅杢橂䝁䅕䅚杁䝁䅅杢桂䝁䅷入あ䝁䅫睙穂䍁䅁兙畂䝁䅑䅉求䝁䄰党祂䝁䅣兡畂䝁䅣䅉あ䝁䅕睙潂䝁䄴睢獂䝁䄸睚灂䝁䅕督獁䍁䅁睙㕂䝁䅉党祂䡁䅍党橂䡁䅕杣灂䡁䅑入杁䡁䅍党祂䡁䅙兡橂䝁䅕督獁䍁䅁兙畂䝁䅑䅉灂䝁䄴杚祂䝁䅅督あ䡁䅉兤橂䡁䅑兤祂䝁䅕䅉桂䝁䄴䅚杁䝁䅕杢湂䝁䅫杢求䝁䅕杣灂䝁䄴睚杁䡁䅍睢獂䡁䅕䅤灂䝁䄸杢穂䍁䄴䅉啂䝁䅧党杁䙁䅕杌呂䍁䄴䅉呂䝁䅕杣㉂䝁䅫睙求䡁䅍䅉穂䝁䅕睚瑂䝁䅕杢あ䍁䅁睢浂䝁䅙党祂䡁䅍䅉睂䡁䅉睢湂䡁䅉兙瑂䍁䅁党獂䝁䅫睚灂䝁䅉兡獂䝁䅫䅤㕂䍁䅁督ㅂ䡁䅁䅣療䡁䅉䅤杁䝁䅅杢歂䍁䅁党畂䡁䅉睢獂䝁䅷兢求䝁䄴䅤㝁䍁䅁睙求䝁䄴䅤祂䝁䅅䅢灂䡁䅯党歂䍁䅁兢ㅂ䝁䅷䅤灂䝁䅷兡畂䝁䅣兤桂䝁䅷䅉橂䡁䅕督あ䝁䄸兢求䡁䅉䅉橂䝁䄸杢あ䝁䅅睙あ䍁䅁睙求䝁䄴䅤求䡁䅉督獁䍁䅁兢ㅂ䝁䅷䅤灂䝁䅍䅡桂䝁䄴杢求䝁䅷䅌杁䝁䅅杢歂䍁䅁䅚灂䝁䅣兡あ䝁䅅䅢杁䡁䅍党獂䝁䅙兌穂䝁䅕杣㉂䝁䅫睙求䍁䅁睢睂䡁䅑兡療䝁䄴督杁䝁䅙睢祂䍁䅁党畂䡁䅉睢獂䝁䅷兢求䝁䄴䅤㝁䍁䅁兙睂䡁䅁䅢灂䝁䅍兙あ䝁䅫睢畂䍁䅁兙穂䡁䅍兡穂䡁䅑兙畂䝁䅍党杁䝁䅅杢歂䍁䅁兡畂䝁䅑党睂䝁䅕杢歂䝁䅕杢あ䍁䅁䅡求䝁䅅䅢あ䝁䅧䅉睂䝁䅷兙畂䍁䅁睙潂䝁䄸兡橂䝁䅕䅉橂䝁䄸兤畂䡁䅍党獂䝁䅫杢湂䑁䅳䅉楂䝁䅕杢求䝁䅙兡橂䝁䅫兙祂䡁䅫䅉療䡁䅕䅤祂䝁䅕兙橂䝁䅧䅌杁䝁䅕䅚ㅂ䝁䅍兙あ䝁䅫睢畂䍁䅷䅉求䝁䅷兡湂䝁䅫杙灂䝁䅷兡あ䡁䅫䅌杁䝁䅕杢祂䝁䄸䅢獂䝁䄰党畂䡁䅑䅌杁䝁䅅杢歂䍁䅁杣求䝁䅑党あ䝁䅕杣瑂䝁䅫杢桂䡁䅑兡療䝁䄴督㝁䍁䅁督ㅂ䝁䅉督灂䝁䅑兡㙂䝁䅕䅚杁䡁䅑党獂䝁䅕䅣潂䝁䄸杢求䍁䅁督求䡁䅉杤灂䝁䅍党穂䑁䅳䅉桂䝁䄴䅚杁䡁䅁党祂䡁䅍睢畂䍁䄰睙求䝁䄴䅤求䡁䅉党歂䍁䅁兡畂䝁䅑党睂䝁䅕杢歂䝁䅕杢あ䍁䅁兙穂䡁䅍党穂䡁䅍兢求䝁䄴䅤杁䡁䅍党祂䡁䅙兡橂䝁䅕督畁䍁䅁䅖潂䝁䅫督杁䡁䅍党湂䝁䄰党畂䡁䅑䅉桂䝁䅷督療䍁䅁䅣祂䝁䄸杤灂䝁䅑党穂䍁䅁党瑂䡁䅁䅢療䡁䅫兢求䝁䄴䅤杁䡁䅍党祂䡁䅙兡橂䝁䅕督獁䍁䅁督ㅂ䝁䅍䅡杁䝁䅅督杁䝁䅕䅢灂䝁䅣兡楂䝁䅫䅢灂䡁䅑入杁䡁䅍兤睂䡁䅁睢祂䡁䅑䅌杁䝁䅍兙穂䝁䅕䅉瑂䝁䅅杢桂䝁䅣党瑂䝁䅕杢あ䍁䅷䅉煂䝁䄸杙瑁䡁䅉党桂䝁䅑兡畂䝁䅕督穂䍁䅁䅣祂䝁䅕䅣桂䡁䅉兙あ䝁䅫睢畂䍁䅷䅉煂䝁䄸杙杁䡁䅍党桂䡁䅉睙潂䍁䅁兙畂䝁䅑䅉求䝁䄰䅣獂䝁䄸入求䡁䅉䅉療䡁䅕䅤祂䝁䅕兙橂䝁䅧䅌杁䝁䅯睢楂䍁䅁杣求䡁䅑党畂䡁䅑兡療䝁䄴䅉桂䝁䄴䅚杁䝁䅍兙祂䝁䅕党祂䍁䅁兙歂䡁䅙兙畂䝁䅍党瑂䝁䅕杢あ䍁䅷䅉桂䝁䄴䅚杁䝁䅕䅚ㅂ䝁䅍兙あ䝁䅫睢畂䝁䅅䅢杁䝁䅅杢歂䍁䅁䅤祂䝁䅅兡畂䝁䅫杢湂䍁䅁督求䡁䅉杤灂䝁䅍党穂䑁䅳䅉あ䝁䅕睙潂䝁䄴睢獂䝁䄸睚㕂䍁䅁督療䝁䅷兤あ䝁䅫睢畂䡁䅍睏杁䡁䅍入穂䡁䅑党瑂䍁䅁兡瑂䡁䅁䅢求䝁䄰党畂䡁䅑兙あ䝁䅫睢畂䍁䅁䅣祂䝁䄸条求䝁䅍䅤杁䝁䄰兙畂䝁䅅睚求䝁䄰党畂䡁䅑䅉穂䝁䅕杣㉂䝁䅫睙求䡁䅍睏杁䝁䅅杢歂䍁䅁督睂䝁䅕睙灂䝁䅅䅢灂䡁䅯党歂䍁䅁睙療䝁䄴督ㅂ䝁䅷䅤灂䝁䄴睚杁䡁䅍党祂䡁䅙兡橂䝁䅕督畁䍁䅁䅖潂䝁䅕䅉偂䡁䅕䅤穂䝁䅫䅚求䍁䅁䅤潂䝁䅕䅉噂䍁䄴睕畁䍁䅁督求䝁䅣兢求䝁䄴䅤杁䝁䄸杚浂䝁䅕杣穂䍁䅁村兂䙁䅍䅉桂䝁䄴䅚杁䡁䅑党橂䝁䅧杢療䝁䅷睢湂䡁䅫䅉穂䝁䄸䅢ㅂ䡁䅑兡療䝁䄴督杁䝁䅙睢祂䍁䅁兡畂䡁䅑党祂䝁䄴兙あ䝁䅫睢畂䝁䅅䅢杁䝁䅣睢㉂䝁䅕杣畂䝁䄰党畂䡁䅑督獁䍁䅁兡畂䝁䅍䅢ㅂ䝁䅑兡畂䝁䅣䅉潂䝁䅕兙獂䡁䅑䅡杁䝁䅅杢歂䍁䅁䅚灂䡁䅍兙楂䝁䅫䅢灂䡁䅑入杁䝁䅅督穂䝁䅕督穂䝁䄰党畂䡁䅑督獁䍁䅁䅣祂䝁䄸睚祂䝁䅅兢杁䝁䅅䅚瑂䝁䅫杢灂䡁䅍䅤祂䝁䅅䅤灂䝁䄸杢杁䝁䅙睢祂䍁䅁党瑂䡁䅁䅢療䡁䅫兢求䝁䄴䅤杁䡁䅍党祂䡁䅙兡橂䝁䅕督獁䍁䅁睤求䝁䅷䅢楂䝁䅕兡畂䝁䅣䅉穂䝁䄸䅢ㅂ䡁䅑兡療䝁䄴督杁䝁䅅杢歂䍁䅁睢あ䝁䅧党祂䍁䅁条療䝁䅉䅉穂䝁䅕党牂䝁䅕杣瑁䡁䅉党獂䝁䅅䅤求䝁䅑䅉穂䝁䅕杣㉂䝁䅫睙求䡁䅍䅌杁䝁䅑兡湂䝁䅫䅤桂䝁䅷䅢㕂䍁䄰党畂䝁䅅杙獂䝁䅕䅚杁䝁䅍兤穂䡁䅑睢瑂䝁䅕杣杁䡁䅍党祂䡁䅙兡橂䝁䅕督獁䍁䅁兙畂䝁䅑䅉あ䝁䅕睙潂䝁䄴睢獂䝁䄸睚灂䝁䅕督杁䝁䅙睢祂䍁䅁兢療䝁䅑党祂䝁䄴兡㙂䝁䅅䅤灂䝁䄸杢畁䍁䅁兔桂䡁䅧兡瑂䡁䅕督獁䍁䅁兓畂䝁䅍杌杁䡁䅣兙穂䍁䅁杚療䡁䅕杢歂䝁䅕䅚杁䝁䅫杢杁䑁䅅兏㍁䑁䅕䅉桂䝁䄴䅚杁䝁䅫督杁䝁䅧党桂䝁䅑兣ㅂ䝁䅅杣あ䝁䅕杣求䝁䅑䅉灂䝁䄴䅉乂䝁䅍䅔求䝁䅅杢獁䍁䅁杖灂䡁䅉睚灂䝁䄴兡桂䍁䄴䅁晃睆䅁杭䅳䕁䄰睙䑂䝁䄸杣瑂䝁䅫睙牂䍁䅁杊杁䕁䅍睢瑂䡁䅁兙畂䡁䅫䅌杁䕁䅫杢橂䝁䄸杣睂䝁䄸杣桂䡁䅑党歂䍁䅁兢桂䝁䄴兤浂䝁䅅睙あ䡁䅕杣求䡁䅍䅌杁䝁䄰兙祂䝁䅳党あ䡁䅍䅌杁䝁䅅杢歂䍁䅁䅚灂䡁䅍䅤祂䝁䅫杙ㅂ䡁䅑党穂䍁䅁督睂䝁䅫睙求䡁䅍䅌杁䡁䅍党桂䡁䅍睢畂䝁䅫杢湂䍁䅁兢灂䡁䅧党穂䍁䅷䅉橂䝁䄸杢歂䝁䅫兢求䝁䄴䅤穂䍁䅷䅉桂䝁䄴䅚杁䝁䄸䅤潂䝁䅕杣杁䝁䅙䅢桂䡁䅙睢祂䝁䅙兤獂䍁䅁䅣祂䝁䄸䅚ㅂ䝁䅍䅤穂䍁䅁䅤療䍁䅁䅤潂䝁䅕䅉浂䝁䄸睢歂䍁䅁兡畂䝁䅑兤穂䡁䅑杣㕂䍁䄴䅉䩂䡁䅑䅉療䡁䅁党祂䝁䅅䅤求䡁䅍䅉灂䝁䄴䅉あ䡁䅣睢杁䡁䅍党湂䝁䄰党畂䡁䅑督獁䍁䅁睑療䝁䄴督ㅂ䝁䄰党祂䍁䅁兙畂䝁䅑䅉䝂䝁䅷兙㉂䝁䄸杣杁䙁䅍睢獂䡁䅕䅤灂䝁䄸杢穂䍁䄴䅉啂䝁䅧党杁䕁䅍睢畂䡁䅍兤瑂䝁䅕杣杁䡁䅍党湂䝁䄰党畂䡁䅑䅉療䝁䅙杚求䡁䅉督杁䡁䅍䅣灂䝁䅍党穂䍁䅷䅉潂䝁䅕杣楂䡁䅍䅌杁䝁䅅杢歂䍁䅁督求䝁䅅督療䝁䄴兡畂䝁䅣督獁䍁䅁兙穂䍁䅁睤求䝁䅷䅢杁䝁䅅督杁䝁䅍睢畂䝁䅑兡瑂䝁䅕杢あ䡁䅍䅉桂䝁䄴䅚杁䡁䅍兙ㅂ䝁䅍党穂䍁䅷䅉桂䝁䄴䅚杁䝁䅑党穂䡁䅍党祂䡁䅑督畁䍁䅁䅖潂䝁䅫督杁䡁䅍党湂䝁䄰党畂䡁䅑䅉瑂䝁䅅杣牂䝁䅕䅤穂䍁䅁兡あ䡁䅍䅉睂䡁䅉睢歂䡁䅕睙あ䡁䅍䅉ㅂ䝁䄴䅚求䡁䅉䅉あ䝁䅧党杁䕁䄰睙䑂䝁䄸杣瑂䝁䅫睙牂䍁䅷䅉䝂䡁䅉党畂䝁䅍䅡婁䡉䅍䅌杁䕁䅙杣桂䝁䄴睡婁䡉䅍䅉卂䝁䅕䅚䥂䝁䄸䅤獁䍁䅁䅔桂䡁䅣杣㕂䉁杫督獁䍁䅁睑潂䝁䄸䅢ㅂ䝁䅷兙杁䕁䅧睢あ䍁䅁睕桂䡁䅕睙求䍁䅷䅉䑂䝁䅷兤楂䍁䅁䅓療䡁䅕督求䍁䅷䅉䡂䝁䄸兤祂䝁䄰党あ䍁䅁睒桂䡁䅉䅚求䝁䄴䅌杁䝁䅅杢歂䍁䅁睔䵂䕁䅑䅉䍂䕁䅅兗杁䝁䅉杣桂䝁䄴䅚穂䍁䅁兡畂䍁䅁䅤潂䝁䅕䅉䉂䝁䄰党祂䝁䅫睙桂䡁䅍睏杁䕁䅑兤橂䡁䅉睢穂䍁䅷䅉呂䝁䅍䅡㍂䝁䅅杣あ䡁䅯䅌杁䕁䅳兙瑂䝁䅫督獁䍁䅁䅔䉂䍁䅁䅒祂䝁䄸睚潂䝁䅕杣灂䝁䅅䅌杁䝁䅅杢歂䍁䅁杖桂䝁䅧兡畂佁䅫䅉楂䡁䅉兙畂䝁䅑督杁䝁䅫杢杁䕁䅕兤祂䝁䄸䅣求䍁䅷䅉あ䝁䅧党杁䕁䄰兡歂䝁䅑䅢求䍁䅁兒桂䡁䅍䅤獁䍁䅁兙畂䝁䅑䅉䉂䝁䅙杣灂䝁䅍兙㝁䍁䅁兙畂䝁䅑䅉乂䝁䅍睑療䡁䅉兢灂䝁䅍睡杁䝁䅅杢歂䍁䅁䅒桂䙁䅅兡桂䝁䄸䅉楂䡁䅉兙畂䝁䅑督杁䝁䅫杢杁䡁䅑䅡求䍁䅁兑穂䝁䅫兙癁䙁䅁兙橂䝁䅫杚灂䝁䅍䅌杁䝁䅅督杁䡁䅣党獂䝁䅷䅉桂䡁䅍䅉瑂䝁䅅杣牂䝁䅕䅤穂䍁䅁䅚求䡁䅍督求䡁䅉䅤穂䍁䅁兤畂䝁䅑党祂䍁䅁䅤潂䝁䅕䅉䉂䝁䅕杣療䡁䅁䅢桂䝁䄴党杁䝁䅉杣桂䝁䄴䅚杁䝁䅅杢歂䍁䅁䅣桂䝁䅍睡桂䝁䅣党歂䍁䅁睙潂䝁䅫䅢獂䝁䅕䅚杁䝁䅧党祂䝁䅉督杁䡁䅕杢歂䝁䅕杣杁䡁䅑䅡求䍁䅁睒療䡁䅕杣瑂䝁䅕䅤杁䕁䅣兙祂䝁䅑党畂䍁䅁杙祂䝁䅅杢歂䍁䅁杢桂䝁䄰党㝁䍁䅁兙畂䝁䅑䅉瑂䝁䅅杣牂䝁䅕䅤穂䍁䅁杣求䝁䅣兡療䝁䄴兙獂䍁䅁兙畂䝁䅑䅉求䡁䅑䅡畂䝁䅫睙杁䝁䅉杣桂䝁䄴䅚穂䍁䅷䅉穂䡁䅕睙潂䍁䅁兙穂䍁䅁杗桂䡁䅑兙祂䝁䅅兡畂䉁杫督獁䍁䅁睕あ䡁䅕杙楂䍁䅣督獁䍁䅁䅖潂䝁䅅兡杁䕁䅳兡あ䝁䅍䅡求䝁䄴䅌杁䝁䅅杢歂䍁䅁睕灂䝁䄰䅣獂䡁䅫䅉䉂䡁䅍兡桂䍁䄴䅉䩂䡁䅑䅉桂䝁䅷督療䍁䅁督ㅂ䡁䅁䅣獂䝁䅫党穂䍁䅁兡あ䡁䅍䅉睂䡁䅉睢歂䡁䅕睙あ䡁䅍䅉ㅂ䝁䄴䅚求䡁䅉䅉あ䝁䅧党杁䡁䅁杣灂䡁䅙兙あ䝁䅕䅉獂䝁䅅杙求䝁䅷督畁䍁䅁䅖潂䝁䅫督杁䡁䅍党湂䝁䄰党畂䡁䅑䅉穂䝁䅕杣㉂䝁䅕督杁䡁䅉党あ䝁䅅兡獂䝁䅕杣穂䍁䅁睙療䝁䄰䅣祂䝁䅫督灂䝁䄴睚杁䝁䅣杣療䝁䅍党祂䡁䅫䅌杁䝁䄰兙穂䡁䅍䅉瑂䝁䅕杣橂䝁䅧兙畂䝁䅑兡穂䝁䅕䅌杁䡁䅣兙祂䝁䅕䅡療䡁䅕督求䍁䅁睙獂䡁䅕杙穂䍁䅷䅉歂䝁䅫督橂䝁䄸兤畂䡁䅑䅉桂䝁䄴䅚杁䝁䅑杣ㅂ䝁䅣䅉穂䡁䅑睢祂䝁䅕督獁䍁䅁兙畂䝁䅑䅉求䍁䄰睙療䝁䄰兢求䡁䅉睙求䍁䅁杣求䡁䅑兙灂䝁䅷党祂䡁䅍䅉歂䝁䅫杣求䝁䅍䅤獂䡁䅫䅉桂䝁䄴䅚杁䝁䅫杢歂䝁䅫杣求䝁䅍䅤獂䡁䅫䅉あ䝁䅧杣療䡁䅕睚潂䍁䅁䅚灂䡁䅍䅤祂䝁䅫杙ㅂ䡁䅑睢祂䡁䅍䅉桂䝁䄴䅚杁䡁䅣䅡療䝁䅷党穂䝁䅅䅢求䍁䅁杚療䝁䄸䅚穂䝁䅕杣㉂䝁䅫睙求䍁䅁督ㅂ䡁䅁䅣獂䝁䅫党祂䡁䅍杌杁䙁䅑䅡求䍁䅁杒獂䝁䅅杤療䡁䅉䅉呂䝁䄸䅢ㅂ䡁䅑兡療䝁䄴督杁䡁䅍党湂䝁䄰党畂䡁䅑䅉療䝁䅙杚求䡁䅉督杁䡁䅍党桂䡁䅍睢畂䝁䅫杢湂䍁䅁杙獂䝁䅕杢歂䡁䅍䅌杁䡁䅍䅣灂䝁䅍党穂䍁䅁兙畂䝁䅑䅉潂䝁䅕杣楂䡁䅍䅌杁䝁䅍睢畂䝁䅑兡瑂䝁䅕杢あ䡁䅍䅌杁䝁䅍睢桂䡁䅑兡畂䝁䅣䅉穂䡁䅫督あ䝁䅕兢穂䍁䅷䅉桂䝁䄴䅚杁䝁䅍睢瑂䡁䅁睢ㅂ䝁䄴䅚杁䝁䅙䅢桂䡁䅙睢祂䡁䅍䅉あ䝁䄸䅉瑂䡁䅕䅢あ䝁䅫杢桂䡁䅑兡療䝁䄴兙獂䍁䅁杚療䝁䄸䅚杁䝁䄰兙畂䡁䅕杚桂䝁䅍䅤ㅂ䡁䅉党祂䡁䅍䅉桂䝁䄴䅚杁䝁䅙睢療䝁䅑督求䡁䅉杤灂䝁䅍党杁䝁䅍兤穂䡁䅑睢瑂䝁䅕杣穂䍁䄴䅉䩂䡁䅑䅉穂䝁䅕杣㉂䝁䅕督杁䝁䅙睢療䝁䅑督求䡁䅉杤灂䝁䅍党杁䝁䅍兤穂䡁䅑睢瑂䝁䅕杣穂䍁䅁䅚灂䡁䅉党橂䡁䅑䅢㕂䍁䅁兙畂䝁䅑䅉灂䝁䄴䅚灂䡁䅉党橂䡁䅑䅢㕂䍁䅁䅤潂䡁䅉睢ㅂ䝁䅣䅡杁䝁䅑兡穂䡁䅑杣灂䝁䅉兤あ䝁䄸杣穂䍁䄴䅉啂䝁䅧党杁䝁䅍睢瑂䡁䅁兙畂䡁䅫䅉㍂䝁䅅督杁䝁䅙睢ㅂ䝁䄴䅚求䝁䅑䅉灂䝁䄴䅉硁䑁䅧䅏㕁䍁䅁兙畂䝁䅑䅉灂䡁䅍䅉潂䝁䅕兙歂䡁䅅兤桂䡁䅉䅤求䡁䅉党歂䍁䅁兡畂䍁䅁䅓ㅂ䝁䄴䅤杁䙁䅙兙獂䝁䅷党㕂䍁䅷䅉乂䝁䅅杣㕂䝁䅷兙畂䝁䅑杌䅁䭁塍䅁楄䅂䅁兔橂䕁䅑睢畂䝁䅅䅢歂䍁䅣督杁䕁䅍睢祂䡁䅁睢祂䝁䅅䅤灂䝁䄸杢杁䝁䄸䅣求䡁䅉兙あ䝁䅕督杁䝁䅅杢歂䍁䅁杚祂䝁䅅杢橂䝁䅧兡穂䝁䅕督杁䡁䅉党穂䡁䅑兙ㅂ䡁䅉兙畂䡁䅑督杁䡁䅕杢歂䝁䅕杣杁䡁䅑䅡求䍁䅁兔橂䕁䅑睢畂䝁䅅䅢歂䉁杫督杁䝁䅉杣桂䝁䄴䅚杁䝁䅫杢杁䡁䅑䅡求䍁䅁兖畂䝁䅫䅤求䝁䅑䅉呂䡁䅑兙あ䝁䅕督杁䝁䅅杢歂䍁䅁兡畂䡁䅑党祂䝁䄴兙あ䝁䅫睢畂</t>
  </si>
  <si>
    <t>䝁䅅䅢獂䡁䅫杌杁䕁䅫䅤杁䝁䄸杚浂䝁䅕杣穂䍁䅁杚療䝁䄸䅚杁䝁䅅杢歂䍁䅁杙求䡁䅙党祂䝁䅅睚求䡁䅍䅌杁䝁䅫杢橂䝁䅷兤歂䝁䅫杢湂䍁䅁䅡桂䝁䄰杙ㅂ䡁䅉睚求䡁䅉督杁䝁䅅杢歂䍁䅁睙潂䝁䅕党穂䝁䅕杙ㅂ䡁䅉睚求䡁䅉督獁䍁䅁杤桂䡁䅉兡療䡁䅕督杁䝁䅍䅡灂䝁䅍睡求䝁䄴䅉穂䝁䅅杢歂䡁䅣兡橂䝁䅧党穂䍁䅷䅉浂䡁䅉兡求䡁䅍䅌杁䡁䅍䅡桂䝁䅳党穂䍁䅷䅉歂䝁䅕督穂䝁䅕杣あ䡁䅍䅌杁䡁䅍兤畂䝁䅑兙求䡁䅍䅌杁䝁䅍睢療䝁䅳兡求䡁䅍䅌杁䡁䅁兡求䡁䅍䅌杁䡁䅍睢浂䡁䅑䅉歂䡁䅉兡畂䝁䅳督獁䍁䅁睙療䝁䅙杚求䝁䅕䅌杁䝁䅅杢歂䍁䅁睢あ䝁䅧党祂䍁䅁杙求䡁䅙党祂䝁䅅睚求䡁䅍睏杁䝁䅅杢歂䍁䅁杚ㅂ䝁䅷䅢杁䝁䄸杣杁䝁䅷兡瑂䝁䅫䅤求䝁䅑䅉楂䡁䅉党桂䝁䅳杚桂䡁䅍䅤獁䍁䅁兙穂䍁䅁睤求䝁䅷䅢杁䝁䅅督杁䡁䅍党獂䝁䅷督杁䡁䅙兙祂䝁䅫睢ㅂ䡁䅍䅉療䡁䅑䅡求䡁䅉䅉睂䡁䅉睢歂䡁䅕睙あ䡁䅍䅉歂䡁䅕杣灂䝁䄴睚杁䝁䅷兡瑂䝁䅫䅤求䝁䅑兌あ䝁䅫兢求䍁䅁䅣祂䝁䄸兢療䡁䅑兡療䝁䄴督畁䍁䅁䅖潂䝁䅕䅉橂䝁䄸兢睂䝁䅅杢㕂䍁䅁睢㍂䝁䄴督杁䝁䅅杢歂䍁䅁睢睂䝁䅕杣桂䡁䅑党穂䍁䅁兤畂䝁䅑党祂䍁䅁杤桂䡁䅉兡療䡁䅕督杁䡁䅍䅤祂䡁䅕睙あ䡁䅕杣求䡁䅍䅉橂䝁䄸兢睂䡁䅉兡穂䝁䅫杢湂䍁䅁睙療䝁䄴杤求䝁䄴䅤灂䝁䄸杢桂䝁䅷䅉浂䡁䅉兙畂䝁䅍䅡灂䡁䅍党獁䍁䅁䅚求䡁䅙党獂䝁䄸䅣瑂䝁䅕杢あ䝁䅅䅢杁䝁䅷兡橂䝁䅕杢穂䝁䅕䅌杁䝁䄸杣杁䝁䅅杚浂䝁䅫䅢灂䝁䅅䅤求䍁䄴䅉乂䝁䅍䅒療䝁䄴兙獂䝁䅑睊穂䍁䅁睑療䡁䅉䅣療䡁䅉兙あ䝁䅫睢畂䍁䅁睤桂䡁䅍䅉浂䝁䄸兤畂䝁䅑党歂䍁䅁兡畂䍁䅁免㕁䑁䅑䅍杁䝁䅅杢歂䍁䅁兡穂䍁䅁杙桂䡁䅍党歂䍁䅁兡畂䍁䅁睑潂䝁䅫睙桂䝁䅣睢獁䍁䅁兓獂䝁䅷兡畂䝁䄸兡穂䍁䄴䅁奁睆䅁䅈䄰䕁䄰睙䱂䝁䅕督穂䝁䄸杢杁䕁䅍睢祂䡁䅁睢祂䝁䅅䅤灂䝁䄸杢杁䡁䅁杣療䡁䅙兡歂䝁䅕督杁䝁䅧党桂䝁䅷䅤潂䝁䅍兙祂䝁䅕䅉穂䝁䅕杣㉂䝁䅫睙求䡁䅍䅉灂䝁䄴䅉あ䝁䅧党杁䙁䅕杢灂䡁䅑党歂䍁䅁睕あ䝁䅅䅤求䡁䅍䅉桂䝁䄴䅚杁䝁䅫杢あ䝁䅕杣畂䝁䅅䅤灂䝁䄸杢桂䝁䅷䅢㕂䍁䄴䅉䩂䡁䅑䅉療䡁䅁党祂䝁䅅䅤求䡁䅍䅉あ䝁䅧杣療䡁䅕睚潂䍁䅁杚療䡁䅕杣杁䡁䅍党湂䝁䄰党畂䡁䅑督㙁䍁䅁兖畁䙁䅍杌杁䙁䅁䅡桂䡁䅉兢桂䝁䅍党ㅂ䡁䅑兡橂䝁䅅䅢獁䍁䅁䅕祂䝁䅕督橂䡁䅉兡睂䡁䅑兡療䝁䄴䅉啂䝁䅕睙潂䝁䄴睢獂䝁䄸睚㕂䍁䅁睕療䝁䅷兤あ䝁䅫睢畂䡁䅍䅉潁䙁䅉䅥啂䙁䅍克獁䍁䅁兔求䝁䅑兡橂䝁䅅䅢瑁䙁䅍兤祂䝁䅣兡橂䝁䅅䅢杁䙁䅍睢獂䡁䅕䅤灂䝁䄸杢穂䍁䅷䅉桂䝁䄴䅚杁䕁䅫杢あ䝁䅕杣畂䝁䅅䅤灂䝁䄸杢桂䝁䅷杌杁䙁䅑䅡求䍁䅁兖畁䙁䅍杌杁䙁䅁䅡桂䡁䅉兢桂䝁䅍党ㅂ䡁䅑兡橂䝁䅅䅢杁䡁䅍党湂䝁䄰党畂䡁䅑䅉歂䝁䅫督あ䡁䅉兡楂䡁䅕䅤求䡁䅍䅉楂䡁䅉兙畂䝁䅑党歂䍁䅷䅉湂䝁䅕杢求䡁䅉兡橂䍁䅷䅉穂䡁䅁党橂䝁䅫兙獂䡁䅑入獁䍁䅁杙灂䝁䄸督灂䝁䄰兡獂䝁䅅杣杁䝁䅅杢歂䍁䅁睢㉂䝁䅕杣瑁䡁䅑䅡求䍁䄰睙療䡁䅕杢あ䝁䅕杣杁䡁䅁䅡桂䡁䅉兢桂䝁䅍党ㅂ䡁䅑兡橂䝁䅅䅢杁䝁䅑杣ㅂ䝁䅣督獁䍁䅁兙畂䝁䅑䅉療䡁䅑䅡求䡁䅉䅉潂䝁䅕兙獂䡁䅑䅡橂䝁䅅杣求䍁䄰杣求䝁䅷兙あ䝁䅕䅚杁䡁䅁杣療䝁䅑兤橂䡁䅑督畁䍁䅁䅖潂䝁䅫督杁䡁䅍党湂䝁䄰党畂䡁䅑䅉桂䝁䅷督療䍁䅁睢浂䝁䅙党祂䡁䅍䅉睂䡁䅉兙橂䡁䅑兡橂䝁䅕䅉瑂䝁䅅杢桂䝁䅣党瑂䝁䅕杢あ䍁䅷䅉あ䝁䅕睙潂䝁䄴睢獂䝁䄸睚㕂䍁䅷䅉橂䝁䅷兡畂䝁䅫睙桂䝁䅷䅉穂䡁䅕䅣睂䝁䄸杣あ䍁䅷䅉桂䝁䄴䅚杁䝁䅉兤穂䝁䅫杢求䡁䅍督杁䡁䅍睢獂䡁䅕䅤灂䝁䄸杢穂䍁䅁䅤療䍁䅁睙療䝁䄰兢ㅂ䝁䄴兡あ䡁䅫兌楂䝁䅅督求䝁䅑䅉療䝁䄴睙療䝁䅷睢湂䡁䅫䅉桂䝁䄴䅚杁䝁䄸䅤潂䝁䅕杣杁䡁䅍䅣求䝁䅍兡桂䝁䅷䅤㕂䍁䅁䅣祂䝁䅅睙あ䝁䅫睙求䡁䅍睏杁䝁䅅杢歂䍁䅁睙療䝁䄴督ㅂ䝁䅷䅤灂䝁䄴睚獁䍁䅁睢ㅂ䡁䅑督療䡁䅕杣橂䝁䅫杢湂䍁䅷䅉あ䝁䅕睙潂䝁䄴睢獂䝁䄸睚灂䝁䅍兙獂䍁䅷䅉桂䝁䄴䅚杁䝁䄸䅤潂䝁䅕杣杁䡁䅍党祂䡁䅙兡橂䝁䅕督獁䍁䅁兙穂䍁䅁睤求䝁䅷䅢杁䝁䅅督杁䡁䅍党獂䝁䅷督杁䝁䅙兡畂䝁䅅杢橂䝁䅫兙獂䍁䅷䅉療䡁䅁党祂䝁䅅䅤灂䝁䄸杢桂䝁䅷䅌杁䝁䅅杢歂䍁䅁睙獂䝁䅫杢灂䝁䅍兙獂䍁䅁督療䝁䅷兤あ䝁䅫睢畂䡁䅍䅉あ䝁䄸䅉睂䝁䅧兙祂䝁䄰兙橂䝁䅫党穂䍁䄴䅉啂䝁䅧党杁䙁䅉䅥啂䙁䅍䅉穂䝁䅕睚瑂䝁䅕杢あ䍁䅁督求䡁䅉杤求䡁䅍䅉楂䝁䅫睢睂䝁䅧兙祂䝁䄰兙杁䝁䅅杢歂䍁䅁䅢灂䝁䅙党杁䡁䅍睙灂䝁䅕杢橂䝁䅕督杁䡁䅁兙祂䡁䅑杢求䡁䅉督獁䍁䅁兙畂䝁䅑䅉睂䝁䅅䅤灂䝁䅕杢あ䡁䅍䅉あ䝁䄸䅉桂䝁䅑䅚祂䝁䅕督穂䍁䅁兢求䝁䅑兡橂䝁䅅䅤灂䝁䄸杢杁䝁䅍䅡桂䝁䅷䅢求䝁䄴睚求䡁䅍䅉浂䝁䄸杣杁䡁䅁兙あ䝁䅫党畂䡁䅑督杁䝁䅉入杁䡁䅣睢祂䝁䅳兡畂䝁䅣䅉桂䝁䅍杣療䡁䅍督杁䝁䅧党桂䝁䅷䅤潂䝁䅍兙祂䝁䅕睏杁䝁䅍睢畂䝁䄴党橂䡁䅑督杁䡁䅁兙あ䝁䅫党畂䡁䅑督獁䍁䅁䅣潂䝁䅅杣瑂䝁䅅睙灂䝁䅕督獁䍁䅁䅣祂䝁䄸杤灂䝁䅑党祂䡁䅍䅌杁䡁䅁䅡桂䡁䅉兢桂䝁䅍入杁䝁䅉党畂䝁䅕杚灂䡁䅑䅉瑂䝁䅅杢桂䝁䅣党祂䡁䅍䅌杁䝁䅧党桂䝁䅷䅤潂䍁䅁䅣獂䝁䅅杢穂䍁䅷䅉桂䝁䄴䅚杁䝁䅉兡療䡁䅁䅡桂䡁䅉兢桂䍁䅁睙療䝁䄰䅣桂䝁䄴兡求䡁䅍䅉あ䝁䄸䅉歂䝁䅕䅢灂䡁䅙党祂䍁䅁兡畂䝁䄴睢㉂䝁䅅䅤灂䡁䅙党杁䡁䅍睢獂䡁䅕䅤灂䝁䄸杢穂䍁䅁䅤療䍁䅁䅡求䝁䅷䅣杁䡁䅁党療䡁䅁䅢求䍁䅁睚求䡁䅑䅉あ䝁䅧党杁䝁䄰党歂䝁䅫睙灂䝁䄴党杁䝁䄴党求䝁䅑党歂䍁䅁䅤療䍁䅁䅢灂䡁䅙党杁䝁䅧党桂䝁䅷䅤潂䝁䅫党祂䍁䅁䅢灂䡁䅙党穂䑁䅳䅉桂䝁䄴䅚杁䡁䅁杣療䡁䅙兡歂䝁䅕督杁䡁䅁杣求䡁䅍睙祂䝁䅫䅣あ䝁䅫睢畂䍁䅁䅣祂䝁䅫睙求䍁䅁䅤祂䝁䅅杢穂䡁䅁兙祂䝁䅕杢橂䡁䅫䅌杁䝁䅉党畂䝁䅕杚灂䡁䅑䅉灂䝁䄴督灂䝁䅣䅡あ䍁䅷䅉歂䝁䅫督睂䝁䅕杢穂䝁䅫杢湂䍁䅁督ㅂ䡁䅁䅣療䡁䅉䅤獁䍁䅁䅤潂䝁䅫杣歂䍁䄰䅣桂䡁䅉䅤㕂䍁䅁䅢療䝁䅣兡穂䡁䅑兡橂䡁䅍䅌杁䝁䅅杢歂䍁䅁睤潂䝁䄸䅢求䡁䅍兙獂䝁䅕䅉歂䝁䅫督あ䡁䅉兡楂䡁䅕䅤灂䝁䄸杢杁䡁䅍兤睂䡁䅁睢祂䡁䅑䅉穂䝁䅕杣㉂䝁䅫睙求䡁䅍杌杁䙁䅑䅡求䍁䅁兔求䝁䅑兡橂䝁䅅䅢瑁䙁䅍兤祂䝁䅣兡橂䝁䅅䅢杁䙁䅍睢獂䡁䅕䅤灂䝁䄸杢穂䍁䅁督求䝁䅣兢求䝁䄴䅤杁䝁䄸杚浂䝁䅕杣穂䍁䅁兢求䝁䅑兡橂䝁䅅䅢瑁䡁䅍兤祂䝁䅣兡橂䝁䅅䅢杁䡁䅍兤睂䡁䅁䅢㕂䍁䅁䅚灂䡁䅍䅤祂䝁䅫杙ㅂ䡁䅑兡療䝁䄴䅌杁䝁䅷睢湂䝁䅫督あ䝁䅫睙穂䍁䅷䅉桂䝁䄴䅚杁䝁䄸䅤潂䝁䅕杣杁䡁䅍党祂䡁䅙兡橂䝁䅕督杁䡁䅑睢杁䝁䅧党桂䝁䅷䅤潂䝁䅍兙祂䝁䅕䅉睂䡁䅉睢㉂䝁䅫䅚求䡁䅉督獁䍁䅁兡畂䝁䅍䅢ㅂ䝁䅑兡畂䝁䅣䅉睂䝁䅧入穂䝁䅫睙灂䝁䅅杢杁䝁䄸杚浂䝁䅫睙求䡁䅍䅌杁䡁䅍兤祂䝁䅣党祂䡁䅫䅉橂䝁䅕杢あ䝁䅕杣穂䍁䅷䅉畂䡁䅕杣穂䝁䅫杢湂䍁䅁䅡療䝁䄰党穂䍁䅷䅉潂䝁䄸督睂䝁䅫䅤桂䝁䅷䅉祂䝁䅕杚求䡁䅉党畂䝁䅍党杁䝁䅷兙楂䡁䅍䅌杁䝁䅅杢歂䍁䅁䅡療䝁䄰党杁䝁䅧党桂䝁䅷䅤潂䍁䅁睙桂䡁䅉党杁䝁䅅睚求䝁䄴睙灂䝁䅕督畁䍁䅁䅖潂䝁䅕䅉䩂䝁䄴䅤求䡁䅉杢桂䡁䅑兡療䝁䄴兙獂䍁䅁督求䝁䅣兢求䝁䄴䅤杁䡁䅁杣療䡁䅙兡歂䝁䅕督杁䝁䅑兡穂䡁䅑杣灂䝁䅉兤あ䝁䅫睢畂䍁䅁兙畂䝁䅑䅉穂䝁䅕杣㉂䝁䅫睙求䡁䅍䅉あ䝁䄸䅉㍂䝁䅧睢獂䝁䅕督桂䝁䅷党獁䍁䅁兡畂䡁䅍䅤灂䡁䅑兤あ䝁䅫睢畂䝁䅅䅢獁䍁䅁兙畂䝁䅑䅉祂䝁䅕䅤桂䝁䅫䅢杁䝁䅍兤穂䡁䅑睢瑂䝁䅕杣穂䍁䅁兡畂䍁䅁兒ㅂ䡁䅉睢睂䝁䅕䅉桂䝁䄴䅚杁䕁䅍兙畂䝁䅅䅚桂䍁䄴䅉乂䝁䅍睓求䡁䅍督療䝁䄴䅉䑂䝁䄸杣睂䝁䄸杣桂䡁䅑兡療䝁䄴䅉㍂䝁䅅督杁䝁䅙睢ㅂ䝁䄴䅚求䝁䅑䅉灂䝁䄴䅉硁䑁䅧睍穁䍁䅁兙畂䝁䅑䅉灂䡁䅍䅉潂䝁䅕兙歂䡁䅅兤桂䡁䅉䅤求䡁䅉党歂䍁䅁兡畂䍁䅁兓祂䡁䅙兡畂䝁䅣䅌杁䙁䅑党㑂䝁䅅督畁䅁䅁栶䅙䅁䅷䅁乂䝁䅕䅚灂䝁䅅䅁呁䅃䅁䅍䅁䕁䄰党歂䝁䅫兙杁䝁䅅杢歂䍁䅁兒畂䡁䅑党祂䡁䅑兙灂䝁䄴兢求䝁䄴䅤䅁䝁䝷䅁䍁杂䅁兔求䝁䅑兡橂䝁䅅䅢杁䙁䅁杣療䡁䅁党祂䡁䅑兡求䡁䅍䅉啂䡁䅉兤穂䡁䅑䅌杁䕁䅫杢橂䍁䄴䅉灂䡁䅍䅉桂䍁䅁督求䝁䅷杚瑁䝁䅅䅚㉂䝁䅫督求䝁䅑䅉祂䝁䅕兙獂䍁䅁党穂䡁䅑兙あ䝁䅕䅉灂䝁䄴杤求䡁䅍䅤瑂䝁䅕杢あ䍁䅁䅤祂䡁䅕督あ䍁䅁杚療䡁䅉兢求䝁䅑䅉灂䝁䄴䅉祁䑁䅁䅍穁䍁䅁䅤療䍁䅁兙橂䡁䅅兤灂䡁䅉党杁䝁䅅杢歂䍁䅁䅚求䡁䅙党獂䝁䄸䅣杁䝁䄴党あ䍁䄰䅢求䝁䅅督求䝁䅑䅉潂䝁䄸督睂䝁䅫䅤桂䝁䅷䅉浂䝁䅅睙灂䝁䅷兡あ䝁䅫党穂䍁䄴䅉䝂䡁䅉睢瑂䍁䅁兡あ䡁䅍䅉灂䝁䄴睙求䡁䅁䅤灂䝁䄸杢杁䝁䅫杢杁䕁䅉兡祂䝁䄰兡畂䝁䅣䅡桂䝁䄰䅌杁䕁䅅䅢桂䝁䅉兙瑂䝁䅅䅌杁䡁䅑䅡求䍁䅁睑療䝁䄰䅣桂䝁䄴入杁䝁䅧兙穂䍁䅁睚祂䝁䄸睤畂䍁䅁䅤療䍁䅁杙求䝁䅍睢瑂䝁䅕䅉療䝁䄴党杁䝁䄸杚杁䡁䅑䅡求䍁䅁睤療䡁䅉䅢歂䍁䅣督杁䝁䅷兙祂䝁䅣党穂䡁䅑䅉療䡁䅣杢求䡁䅉督杁䝁䄸杚杁䝁䅧睢穂䡁䅁兡あ䝁䅅䅢杁䡁䅉党桂䝁䅷䅉求䡁䅍䅤桂䡁䅑党杁䡁䅣兡あ䝁䅧䅉ぁ䑁䅑免杁䝁䅙兙橂䝁䅫䅢灂䡁䅑兡求䡁䅍䅉桂䝁䄴䅚杁䝁䅅䅣睂䡁䅉睢㑂䝁䅫兢桂䡁䅑党獂䡁䅫䅉ぁ䑁䅑䅌睁䑁䅁䅍杁䝁䅷兡橂䝁䅕杢穂䝁䅕䅚杁䝁䅉党歂䡁䅍䅉桂䡁䅍䅉療䝁䅙䅉呂䝁䅕䅣あ䝁䅕兢楂䝁䅕杣杁䑁䅍䅍獁䍁䅁杍睁䑁䅉睍畁䍁䅁睕灂䝁䄴睙求䍁䅁䅤潂䝁䅕䅉求䝁䄴䅚杁䝁䄸杚杁䡁䅑䅡求䍁䅁䅤潂䝁䅫杣歂䍁䅁兣ㅂ䝁䅅杣あ䝁䅕杣獁䍁䅁䅤潂䝁䅕䅉䑂䝁䄸兢睂䝁䅅杢㕂䍁䅁䅡桂䡁䅍䅉穂䝁䄸䅢歂䍁䅁杚療䡁䅕杣杁䝁䅙兙橂䝁䅫䅢灂䡁䅑兡求䡁䅍䅉桂䝁䄴䅚杁䝁䄴睢㍂䍁䅁睢㍂䝁䄴督杁䝁䅅䅣睂䡁䅉睢㑂䝁䅫兢桂䡁䅑党獂䡁䅫䅉ぁ䑁䅍䅌睁䑁䅁䅍杁䝁䅷兡橂䝁䅕杢穂䝁䅕䅚杁䝁䅉党歂䡁䅍䅉灂䝁䄴䅉畂䝁䅫杢求䍁䅁睙療䡁䅕杢あ䡁䅉兡求䡁䅍䅉桂䝁䅍杣療䡁䅍督杁䡁䅑䅡祂䝁䅕党杁䝁䅍睢畂䡁䅑兡畂䝁䅕杢あ䡁䅍杌杁䕁䄰䅕啂䍁䅣督杁䝁䅙兡畂䝁䅅杢橂䝁䅫杢湂䍁䅁兢療䝁䅑党獂䍁䅁杚桂䝁䅍兡獂䝁䅫䅤桂䡁䅑党穂䍁䅁兙橂䡁䅅兤灂䡁䅍兡あ䝁䅫睢畂䡁䅍䅉桂䝁䄴䅚杁䡁䅉党橂䝁䅅䅣灂䡁䅑兙獂䝁䅫来桂䡁䅑兡療䝁䄴督杁䝁䅅杢歂䍁䅁兙獂䝁䅷睢㍂䡁䅍䅉療䡁䅁党祂䝁䅅䅤療䡁䅉督杁䝁䄸杚杁䝁䅧睢穂䡁䅁兡あ䝁䅅䅢穂䍁䅁䅤療䍁䅁兤畂䝁䅷睢橂䝁䅳䅉あ䝁䅧党杁䡁䅙兙獂䡁䅕党杁䝁䄸杚杁䡁䅑䅡求䝁䅫杣杁䡁䅉党桂䝁䅷䅉求䡁䅍䅤桂䡁䅑党杁䝁䅅督穂䝁䅕䅤穂䍁䅁䅤療䍁䅁杚ㅂ䝁䄴䅚杁䝁䅙兙橂䝁䅫䅢灂䡁䅑入杁䝁䅫兢睂䡁䅉睢㉂䝁䅕兢求䝁䄴䅤穂䍁䅷䅉あ䝁䅕睙潂䝁䄴睢獂䝁䄸睚㕂䍁䅁兤睂䝁䅣杣桂䝁䅑党穂䍁䅁兙畂䝁䅑䅉療䡁䅑䅡求䡁䅉䅉灂䝁䄴杤求䡁䅍䅤瑂䝁䅕杢あ䡁䅍䅉灂䝁䄴䅉療䡁䅁党祂䝁䅅䅤灂䝁䄸杢穂䍁䄴䅁歃睆䅁朸䅙䕁䄰党歂䡁䅁兙橂䝁䅕䅉䥂䝁䄸䅢歂䝁䅫杢湂䡁䅍䅌杁䕁䅫杢橂䍁䄴䅉睂䡁䅉睢㉂䝁䅫䅚求䡁䅍䅉橂䝁䅷兡畂䝁䅫睙桂䝁䅷䅉祂䝁䅕督求䝁䅅杣橂䝁䅧兌楂䝁䅅督求䝁䅑䅉歂䡁䅉兤湂䍁䅁兙畂䝁䅑䅉瑂䝁䅕䅚灂䝁䅍兙獂䍁䅁䅚求䡁䅙兡橂䝁䅕䅉歂䝁䅕杤求䝁䅷睢睂䝁䄰党畂䡁䅑䅉穂䝁䅕杣㉂䝁䅫睙求䡁䅍䅉灂䝁䄴䅉佂䝁䄸杣あ䝁䅧䅉䉂䝁䄰党祂䝁䅫睙桂䍁䅷䅉䙂䡁䅕杣療䡁䅁党獁䍁䅁兙畂䝁䅑䅉䉂䡁䅍兡桂䍁䄴䅉啂䝁䅧党杁䝁䅍睢瑂䡁䅁兙畂䡁䅫䅉療䝁䅙杚求䡁䅉督杁䝁䅅䅉穂䡁䅕兡あ䝁䅕䅉療䝁䅙䅉穂䝁䅕杣㉂䝁䅫睙求䡁䅍䅉穂䡁䅕䅣睂䝁䄸杣あ䝁䅫杢湂䍁䅁䅤潂䝁䅕䅉橂䝁䅷兡畂䝁䅫睙桂䝁䅷䅉歂䝁䅕杤求䝁䅷睢睂䝁䄰党畂䡁䅑䅉睂䡁䅉睢橂䝁䅕督穂䍁䅁杚祂䝁䄸兢杁䙁䅁䅡桂䡁䅍党杁䕁䅫䅉あ䝁䄸䅉兂䝁䅧兙穂䝁䅕䅉䩂䙁䅙䅉灂䝁䄴䅉㉂䝁䅅杣灂䝁䄸兤穂䍁䅁䅤潂䝁䅕杣桂䡁䅁党ㅂ䡁䅑兡橂䍁䅁兙祂䝁䅕兙穂䍁䄴䅉䩂䡁䅑䅉睂䡁䅉睢㉂䝁䅫䅚求䡁䅍䅉橂䝁䅷兡畂䝁䅫睙桂䝁䅷䅉歂䝁䅕杤求䝁䅷睢睂䝁䄰党畂䡁䅑䅉穂䝁䅕杣㉂䝁䅫睙求䡁䅍䅉あ䝁䄸䅉あ䝁䅧党杁䡁䅁䅡桂䡁䅉兢桂䝁䅍党ㅂ䡁䅑兡橂䝁䅅䅢獁䍁䅁杙灂䝁䄸䅤求䝁䅍䅡畂䝁䄸䅢療䝁䅣入獁䍁䅁兙畂䝁䅑䅉瑂䝁䅕䅚灂䝁䅍兙獂䍁䅁䅚求䡁䅙兡橂䝁䅕䅉灂䝁䄴䅚ㅂ䡁䅍䅤祂䝁䅫党穂䑁䅳䅉桂䝁䄴䅚杁䝁䅑党㉂䝁䅕䅢療䡁䅁兢求䝁䄴䅤杁䡁䅁䅢桂䝁䄴䅉歂䝁䅕督灂䝁䅣杢獁䍁䅁睙療䝁䄸杣歂䝁䅫杢桂䡁䅑党歂䍁䅁睙求䝁䄴䅤祂䝁䅅䅢杁䝁䅷兙楂䝁䄸杣桂䡁䅑睢祂䡁䅫䅌杁䡁䅁杣療䝁䅯党橂䡁䅑䅉瑂䝁䅅杢桂䝁䅣党瑂䝁䅕杢あ䍁䅷䅉祂䝁䅕睚ㅂ䝁䅷兙あ䝁䄸杣㕂䍁䅁兙浂䝁䅙兙灂䡁䅉督獁䍁䅁睙獂䝁䅫杢灂䝁䅍兙獂䍁䅁兢療䝁䄴兡あ䝁䄸杣灂䝁䄴睚獁䍁䅁䅚桂䡁䅑兙杁䝁䄰兙畂䝁䅅睚求䝁䄰党畂䡁䅑䅉桂䝁䄴䅚杁䝁䅅杢桂䝁䅷入穂䝁䅫督獁䍁䅁䅣潂䝁䅅杣瑂䝁䅅睙療䡁䅙兡湂䝁䅫䅢桂䝁䄴睙求䍁䅁杢求䡁䅣䅉歂䡁䅉兤湂䍁䅁兙睂䡁䅁䅢灂䝁䅍兙あ䝁䅫睢畂䍁䅁督ㅂ䝁䅉兢灂䡁䅍督灂䝁䄸杢穂䍁䅷䅉桂䝁䄴䅚杁䡁䅁睢穂䡁䅑兌瑂䝁䅅杣牂䝁䅕䅤灂䝁䄴睚杁䝁䅍䅢灂䝁䄴兡橂䝁䅅䅢杁䡁䅍兤睂䡁䅁睢祂䡁䅑䅉穂䝁䅕杣㉂䝁䅫睙求䡁䅍杌杁䕁䅫杢杁䝁䅅䅚歂䝁䅫䅤灂䝁䄸杢獁䍁䅁䅤潂䝁䅕䅉橂䝁䄸兢睂䝁䅅杢㕂䍁䅁睢浂䝁䅙党祂䡁䅍䅉楂䝁䅫睢瑁䝁䅅杢桂䝁䅷入あ䝁䅫睙桂䝁䅷䅉獂䝁䅅杙療䡁䅉兙あ䝁䄸杣㕂䍁䅁督求䡁䅉杤灂䝁䅍党穂䍁䅷䅉橂䝁䅷兡畂䝁䅫睙桂䝁䅷䅉潂䡁䅕兢桂䝁䄴䅉睂䝁䅧兙祂䝁䄰兙橂䝁䄸䅢療䝁䅣入獁䍁䅁兡瑂䝁䅅睚灂䝁䄴睚杁䡁䅍党祂䡁䅙兡橂䝁䅕督獁䍁䅁兙畂䝁䅑䅉求䝁䅷党橂䡁䅑杣療䝁䅍兙祂䝁䅑兡療䝁䅣杣桂䡁䅁䅡㕂䍁䅁杣求䝁䅅䅚灂䝁䄴睚杁䡁䅍兤睂䡁䅁睢祂䡁䅑䅉浂䝁䄸杣杁䝁䅍䅢灂䝁䄴兡橂䝁䅅䅢杁䡁䅑杣灂䝁䅅䅢穂䍁䄴䅉乂䝁䅕䅚睂䝁䅅睙求䍁䅁䅓療䝁䅷䅚灂䝁䄴睚穂䍁䅷䅉䩂䝁䄴睙畁䍁䅁睤桂䡁䅍䅉浂䝁䄸兤畂䝁䅑党歂䍁䅁兡畂䍁䅁免㕁䑁䅫杍杁䝁䅅杢歂䍁䅁兡穂䍁䅁杙桂䡁䅍党歂䍁䅁兡畂䍁䅁睑灂䝁䄴睙灂䝁䄴杢桂䡁䅑兡獁䍁䅁睔潂䝁䅫睢畁䅁䅁剙䅣䕁倴䅁乂䝁䅕䅚あ䡁䅉睢畂䝁䅫睙杁䡁䅁䅢橂䍁䅁䅚求䡁䅙党獂䝁䄸䅣穂䍁䅷䅉瑂䝁䅅杢ㅂ䝁䅙兙橂䡁䅑兤祂䝁䅕督獁䍁䅁兙畂䝁䅑䅉穂䝁䅕䅢獂䡁䅍䅉歂䝁䅕杤灂䝁䅍党瑁䝁䅉兙穂䝁䅕䅚杁䝁䄰党歂䝁䅫睙桂䝁䅷䅉あ䝁䅧党祂䝁䅅䅣灂䝁䅕督杁䡁䅑睢杁䝁䅧党桂䝁䅷䅤潂䝁䅍兙祂䝁䅕䅉穂䡁䅫督あ䝁䅕兢穂䍁䅷䅉睂䝁䅧入穂䝁䅫睙灂䝁䅅杢穂䍁䅷䅉橂䝁䅷兡畂䝁䅫睙灂䝁䅅杢穂䍁䅷䅉桂䝁䄴䅚杁䡁䅁兙あ䝁䅫党畂䡁䅑督杁䡁䅣睢祂䝁䅷䅚㍂䝁䅫䅚求䍁䄴䅉啂䝁䅧党杁䕁䅍兙祂䝁䅑兡療䡁䅙兙穂䝁䅍兤獂䝁䅅杣杁䙁䅁睢祂䡁䅑杚療䝁䅷兡療䍁䅁督求䝁䅣兢求䝁䄴䅤杁䝁䄸杚浂䝁䅕杣穂䍁䅁兡瑂䡁䅁䅢桂䝁䄴䅤桂䝁䅉䅢求䍁䅁睙桂䡁䅉䅚灂䝁䅅睙杁䡁䅁兙橂䝁䅕兢桂䝁䅳党祂䡁䅍䅌杁䝁䅍兙祂䝁䅑兡療䡁䅙党祂䡁䅑党祂䍁䅁䅚求䝁䅙兡楂䡁䅉兡獂䝁䅷兙あ䝁䄸杣穂䍁䅷䅉桂䝁䄴䅚杁䝁䅍兙祂䝁䅑兡桂䝁䅍䅉祂䝁䅕督㕂䝁䄴睙潂䡁䅉睢畂䝁䅫来桂䡁䅑兡療䝁䄴䅉あ䝁䅧党祂䝁䅅䅣㕂䍁䅁䅚求䡁䅙兡橂䝁䅕督㝁䍁䅁睙桂䡁䅉䅚灂䝁䅅睙杁䝁䅅杙獂䝁䅅䅤灂䝁䄸杢杁䡁䅁杣療䝁䅑兤橂䡁䅑督㝁䍁䅁兡畂䡁䅍党祂䡁䅑兙楂䝁䅷党杁䝁䅍兙祂䝁䅑兡桂䝁䅍䅉瑂䝁䄸杢灂䡁䅑睢祂䍁䅁督㕂䡁䅍䅤求䝁䄰督㝁䍁䅁䅖婂䙁䅉䅗杁䡁䅁杣療䝁䅑兤橂䡁䅑督㝁䍁䅁兙畂䝁䅑䅉祂䝁䅕兢療䡁䅑党杁䝁䄰睢畂䝁䅫䅤療䡁䅉兡畂䝁䅣䅉桂䝁䄴䅚杁䡁䅁兙あ䝁䅫党畂䡁䅑兌橂䝁䅕杢あ䝁䅕杣求䝁䅑䅉穂䝁䄸杚あ䡁䅣兙祂䝁䅕杌杁䕁䅫䅤杁䝁䅅䅢穂䝁䄸䅉睂䡁䅉睢㉂䝁䅫䅚求䡁䅍䅉桂䝁䄸杣あ䝁䅫睙杁䡁䅙兙獂䡁䅙党穂䍁䅷䅉穂䡁䅕杣湂䝁䅫睙桂䝁䅷䅉㉂䝁䅅䅢㉂䝁䅕䅉祂䝁䅕䅣獂䝁䅅睙求䝁䄰党畂䡁䅑䅉桂䝁䄴䅚杁䡁䅉党睂䝁䅅兡祂䍁䅁䅣祂䝁䄸䅚ㅂ䝁䅍䅤穂䍁䅷䅉求䝁䄴䅚療䡁䅙兙穂䝁䅍兤獂䝁䅅杣杁䡁䅍䅤求䝁䄴䅤杁䝁䅣杣桂䝁䅙䅤穂䍁䅁兙畂䝁䅑䅉桂䝁䅍睙求䡁䅍督療䡁䅉兡求䡁䅍䅌杁䝁䅅杢歂䍁䅁䅤祂䝁䅅杢穂䝁䅍兙あ䝁䅧党あ䝁䅕杣杁䡁䅁兤獂䝁䄰睢畂䝁䅅杣㕂䍁䅁杤桂䝁䅷杤求䡁䅍睏杁䝁䅅杢歂䍁䅁䅣求䡁䅉睙ㅂ䡁䅑兙畂䝁䅕睢ㅂ䡁䅍䅉橂䝁䄸杣療䝁䄴兙祂䡁䅫䅉灂䝁䄴䅤求䡁䅉杤求䝁䄴䅤灂䝁䄸杢杁䡁䅁杣療䝁䅑兤橂䡁䅑督獁䍁䅁䅣求䡁䅉睙ㅂ䡁䅑兙畂䝁䅕睢ㅂ䡁䅍䅉桂䝁䄴睚灂䝁䄸䅣獂䝁䅅督あ䡁䅫䅉楂䝁䅅䅢獂䝁䄸睢畂䡁䅍䅌杁䝁䅅杢歂䍁䅁睢あ䝁䅧党祂䍁䅁䅣祂䝁䄸䅚ㅂ䝁䅍䅤穂䍁䄴䅉啂䝁䅧党杁䕁䄴党ㅂ䡁䅉睢穂䝁䅍兡求䝁䄴睙求䍁䅁䅕療䡁䅉䅤浂䝁䄸䅢灂䝁䄸䅉穂䝁䅕睚瑂䝁䅕杢あ䍁䅁睢浂䝁䅙党祂䡁䅍䅉瑂䝁䅕䅚灂䝁䅍兙獂䍁䅁䅚求䡁䅙兡橂䝁䅕督杁䝁䅅杢歂䍁䅁兡瑂䡁䅁䅢桂䝁䄴䅤穂䍁䅷䅉楂䝁䅫睢獂䝁䄸睚灂䝁䅍䅉穂䝁䄸䅢ㅂ䡁䅑兡療䝁䄴督獁䍁䅁督睂䝁䅫杢桂䝁䅷䅉橂䝁䄸杣歂䍁䅁督あ䝁䅫兢ㅂ䝁䅷兙あ䝁䅫睢畂䍁䅁兙畂䝁䅑䅉楂䡁䅉兙灂䝁䄴䅉瑂䝁䄸䅚ㅂ䝁䅷兙あ䝁䅫睢畂䍁䅁督㕂䡁䅍䅤求䝁䄰督獁䍁䅁兡瑂䡁䅁䅢桂䝁䄴䅤桂䝁䅉䅢求䍁䅁䅚祂䡁䅕睚杁䝁䅫杢浂䡁䅕督灂䝁䄸杢杁䡁䅍入穂䡁䅑党瑂䡁䅍䅌杁䝁䅅杢歂䍁䅁兡畂䡁䅑党祂䡁䅙党畂䡁䅑兡療䝁䄴兙獂䍁䅁䅣祂䝁䄸䅚ㅂ䝁䅍䅤穂䍁䅷䅉桂䡁䅍䅉㍂䝁䅕䅢獂䍁䅁兙穂䍁䅁杢求䡁䅉杤求䍁䅁兙楂䝁䅷兙あ䝁䅫睢畂䍁䅁督㕂䡁䅍䅤求䝁䄰䅉ㅂ䝁䄴䅚求䡁䅉䅉あ䝁䅧党杁䕁䅅睙橂䡁䅕杣灂䝁䅅杢杁䝁䄴兙瑂䝁䅕杌杁䙁䅑䅡求䍁䅁督求䝁䅣兢求䝁䄴䅤杁䝁䄸杚浂䝁䅕杣穂䍁䅁兡あ䡁䅍䅉睂䡁䅉睢歂䡁䅕睙あ䡁䅍䅉浂䝁䄸杣杁䡁䅍䅣灂䝁䄴兙獂䍁䅁督ㅂ䡁䅉睚求䝁䄸杢穂䍁䅷䅉畂䝁䅕兤祂䝁䄸督ㅂ䡁䅉睚求䝁䄸杢穂䍁䅷䅉畂䝁䅕兤祂䝁䄸䅢療䝁䅣兡穂䡁䅑督獁䍁䅁䅣桂䝁䅫杢杁䝁䄰兙畂䝁䅅睚求䝁䄰党畂䡁䅑䅉穂䡁䅁党橂䝁䅫兙獂䝁䅫督あ䡁䅍䅌杁䝁䅅杢求䡁䅍䅤潂䝁䅕督灂䝁䄸䅢療䝁䅣兡穂䡁䅑督獁䍁䅁睢祂䡁䅑䅡療䡁䅁党歂䝁䅫睙杁䡁䅍兤祂䝁䅣党療䝁䄴督獁䍁䅁兤祂䝁䄸䅢療䝁䅣兡穂䡁䅑督獁䍁䅁兤祂䝁䄸睚㕂䝁䄴党橂䝁䄸䅢療䝁䅣兡穂䡁䅑督獁䍁䅁兙畂䝁䅑䅉灂䝁䄴䅤求䡁䅉杤求䝁䄴䅤灂䝁䄸杢桂䝁䅷䅉祂䝁䅅䅚灂䝁䄸䅢療䝁䅣兡穂䡁䅑督獁䍁䅁兙穂䍁䅁睤求䝁䅷䅢杁䝁䅅督杁䝁䅕兙祂䍁䅷䅉畂䝁䄸督求䍁䅷䅉桂䝁䄴䅚杁䡁䅑䅡祂䝁䄸兙あ䍁䅁督睂䝁䅕睙灂䝁䅅䅢灂䡁䅍䅤穂䑁䅳䅉桂䝁䄴䅚杁䝁䅕杢求䡁䅉睚㕂䍁䅁督ㅂ䡁䅉睚灂䝁䅍兙獂䍁䅁兡畂䡁䅍䅤祂䡁䅕兢求䝁䄴䅤穂䍁䄴䅉啂䝁䅧党杁䕁䄰党歂䝁䅫睙桂䝁䅷䅉呂䡁䅕杣湂䝁䅫睙桂䝁䅷䅉兂䝁䄸杣あ䝁䅙睢獂䝁䅫睢杁䡁䅍党湂䝁䄰党畂䡁䅑䅉療䝁䅙杚求䡁䅉督杁䡁䅍兤祂䝁䅣兡橂䝁䅅䅢杁䡁䅍䅤桂䡁䅁䅢灂䝁䄴睚杁䝁䅑党㉂䝁䅫睙求䡁䅍䅌杁䡁䅙党穂䡁䅍党獂䍁䅁督求䝁䅅䅢灂䝁䄴睚杁䝁䅫杢穂䡁䅑杣ㅂ䝁䄰党畂䡁䅑督獁䍁䅁睤療䡁䅕杢歂䍁䅁睙獂䝁䄸督ㅂ䡁䅉党杁䝁䅅杢歂䍁䅁党獂䝁䅕睙あ䡁䅉睢穂䡁䅕杣湂䝁䅕杣㕂䍁䅁䅣祂䝁䄸䅚ㅂ䝁䅍䅤穂䍁䅷䅉䉂䕁䅫兌睂䝁䄸睤求䡁䅉党歂䍁䅁督ㅂ䡁䅉睚灂䝁䅍兙獂䍁䅁杤灂䝁䅑党療䍁䅁兙畂䝁䅑䅉桂䝁䄴兙獂䡁䅫䅤灂䝁䅍督杁䡁䅁䅢桂䡁䅑杚療䡁䅉兢獁䍁䅁杣療䝁䅉睢あ䝁䅫睙瑁䝁䅅督穂䝁䅫督あ䝁䅕䅚杁䡁䅍兤祂䝁䅣党祂䡁䅫䅉睂䡁䅉睢歂䡁䅕睙あ䡁䅍䅌杁䝁䅧党祂䝁䄴兡桂䍁䅁兢求䝁䅍䅡桂䝁䄴兡橂䝁䅅䅢杁䝁䅑党㉂䝁䅫睙求䡁䅍䅌杁䝁䄰党穂䝁䅧䅉灂䝁䄰䅣獂䝁䅅杢あ䡁䅍䅌杁䝁䅣入畂䝁䅕睙療䝁䅷睢湂䡁䅫䅉睂䡁䅉睢歂䡁䅕睙あ䡁䅍䅌杁䝁䅣兙穂䡁䅑杣療䝁䅫杢あ䝁䅕督あ䝁䅫杢桂䝁䅷䅉桂䝁䄴䅚杁䝁䅧党睂䝁䅅䅤療䝁䅷睢湂䝁䅫睙杁䝁䅑兡桂䝁䅣杢療䡁䅍䅤灂䝁䅍督杁䝁䅅杢歂䍁䅁䅤潂䝁䅕杣桂䡁䅁兡求䡁䅍䅌杁䝁䅅杢歂䍁䅁䅤潂䝁䅕杣桂䡁䅁兡求䡁䅍䅉あ䝁䄸䅉あ䡁䅉党桂䡁䅑䅉療䡁䅑䅡求䡁䅉䅉畂䝁䄸杢瑁䝁䅕䅥橂䝁䅷兤穂䝁䅫杤求䍁䅁䅚灂䡁䅍党桂䡁䅍党穂䍁䅁兙畂䝁䅑䅉橂䝁䄸杢歂䝁䅫䅤灂䝁䄸杢穂䑁䅳䅉桂䝁䄴䅚杁䡁䅁兙あ䝁䅫党畂䡁䅑䅉瑂䝁䄸杢灂䡁䅑睢祂䝁䅫杢湂䍁䅁兙畂䝁䅑䅉桂䝁䅫杣㍂䝁䅅入杁䝁䄰兙畂䝁䅅睚求䝁䄰党畂䡁䅑䅉睂䡁䅉睢歂䡁䅕睙あ䡁䅍杌杁䙁䅑䅡求䍁䅁䅒灂䝁䅅杙求䡁䅑党穂䍁䅁睔睂䝁䅕杣桂䡁䅑兡畂䝁䅣䅉噂䝁䄴兡あ䍁䅁督求䝁䅣兢求䝁䄴䅤杁䡁䅁杣療䡁䅙兡歂䝁䅕督杁䝁䅫杢穂䡁䅕䅢灂䝁䄴䅉睂䡁䅕兢睂䡁䅍䅉桂䝁䄴䅚杁䝁䅍睢畂䡁䅍兤瑂䝁䅅杙獂䝁䅕督獁䍁䅁睙療䝁䄴䅤灂䝁䄴兤療䡁䅕督杁䝁䅣䅢ㅂ䝁䅍睢穂䝁䅕䅉瑂䝁䄸杢灂䡁䅑睢祂䝁䅫杢湂䍁䅁督㕂䡁䅍䅤求䝁䄰督獁䍁䅁兙畂䝁䅑䅉䩂䝁䄴䅕求䝁䄴䅌杁䝁䅅䅉穂䝁䄰兙祂䡁䅑䅉灂䝁䄴督ㅂ䝁䅷兡畂䍁䅁䅣求䝁䄴䅉穂䡁䅫督あ䝁䅕兢畁䍁䅁䅖潂䝁䅕䅉橂䝁䄸兢睂䝁䅅杢㕂䍁䅁睤桂䡁䅍䅉浂䝁䄸兤畂䝁䅑党歂䍁䅁兡畂䍁䅁免㕁䑁䅑兏杁䝁䅅杢歂䍁䅁兡穂䍁䅁䅡求䝁䅅䅚硂䡁䅕兙祂䡁䅑党祂䝁䅕䅚杁䝁䅫杢杁䕁䅣兙獂䡁䅣兙㕂䍁䅷䅉䩂䡁䅉党獂䝁䅅杢歂䍁䄴䅁慂杆䅁䅈䄰䕁䄰党祂䝁䅍睡杁䍁䅙䅉䑂䝁䄸杌獁䍁䅁兓畂䝁䅍杌杁䝁䄸䅣求䡁䅉兙あ䝁䅕督杁䝁䅅督杁䝁䅅䅉潂䝁䅕兙獂䡁䅑䅡橂䝁䅅杣求䍁䅁睙療䝁䄰䅣桂䝁䄴入杁䡁䅣睢祂䝁䅷䅚㍂䝁䅫䅚求䍁䄴䅉䩂䡁䅑䅉療䡁䅁党祂䝁䅅䅤求䡁䅍䅉あ䝁䅧杣療䡁䅕睚潂䍁䅁䅤㍂䝁䄸䅉穂䝁䅕睚瑂䝁䅕杢あ䡁䅍䅌杁䙁䅁䅡桂䡁䅉兢桂䝁䅍党ㅂ䡁䅑兡橂䝁䅅䅢杁䝁䅅杢歂䍁䅁兑畂䝁䅫兢桂䝁䅷䅉䥂䝁䅕兙獂䡁䅑䅡畁䍁䅁䅖潂䝁䅕䅉兂䝁䅧兙祂䝁䄰兙橂䝁䅕兤あ䝁䅫睙桂䝁䅷䅉穂䝁䅕睚瑂䝁䅕杢あ䍁䅁睢浂䝁䅙党祂䡁䅍䅉潂䡁䅕兢桂䝁䄴䅉潂䝁䅕兙獂䡁䅑䅡杁䡁䅁䅡桂䡁䅉兢桂䝁䅍党ㅂ䡁䅑兡橂䝁䅅䅢杁䡁䅁杣療䝁䅑兤橂䡁䅑督杁䝁䅫杢杁䡁䅑䅡求䍁䅁兙祂䝁䅕兙穂䍁䅁睢浂䍁䅁睢畂䝁䅍睢獂䝁䄸睚㕂䍁䅷䅉潂䝁䄸督睂䝁䅫䅤桂䝁䅷䅉桂䝁䅍兤あ䝁䅕䅉橂䝁䅅杣求䍁䅷䅉灂䝁䄰兢ㅂ䝁䄴睢獂䝁䄸睚㕂䍁䅷䅉畂䝁䅕兤祂䝁䄸督橂䝁䅫党畂䝁䅍党獁䍁䅁杤灂䡁䅉睢獂䝁䄸睚㕂䍁䅷䅉橂䝁䅅杣歂䝁䅫睢㉂䝁䅅督橂䡁䅕䅢桂䡁䅉䅌杁䝁䅅杢歂䍁䅁䅚灂䝁䅅杙求䡁䅑党穂䍁䅁兤畂䝁䅑党祂䍁䅁䅤潂䝁䅕䅉䱂䝁䅕入あ䡁䅉兤歂䝁䅅䅌杁䕁䅉杣灂䝁䅑兡療䝁䄴䅌杁䕁䅅䅚求䝁䄰䅣桂䡁䅍䅌杁䕁䅷兙湂䝁䅕杤祂䝁䅫睢獁䍁䅁村求䝁䅷督療䝁䄰杣桂䍁䅷䅉呂䝁䅫兢睂䝁䄸杢灂䍁䅷䅉桂䝁䄴䅚杁䕁䅯兙畂䡁䅕杤灂䝁䅅䅉楂䡁䅉兙畂䝁䅑督獁䍁䅁兙穂䍁䅁睤求䝁䅷䅢杁䝁䅅督杁䡁䅙兙橂䝁䅍兡畂䝁䅕䅉睂䡁䅉睢歂䡁䅕睙あ䡁䅍䅉橂䝁䄸杢穂䝁䅫督あ䝁䅫杢湂䍁䅁睢浂䍁䅁䅣祂䝁䅕杤求䝁䄴䅤灂䡁䅙党杁䡁䅁党歂䝁䅫兙あ䡁䅉兡橂䍁䅷䅉桂䝁䅑睢獂䝁䅕督橂䝁䅕杢あ䍁䅷䅉桂䝁䄴䅚杁䝁䅅䅚ㅂ䝁䅷䅤杁䡁䅙兙橂䝁䅍兡畂䝁䅕督杁䡁䅕杢歂䝁䅕杣杁䡁䅑䅡求䍁䅁睒桂䡁䅉䅚桂䡁䅍兡獂䍁䄸睒桂䡁䅉䅚桂䡁䅍兡獂䍁䅁兏獁䍁䅁䅕祂䝁䄸兕ㅂ䝁䅅䅚獁䍁䅁兔十歉䄰楅半䍁䅁兓䩂䍁䅷䅉坂䝁䅅杣灂䡁䅙兙㑂䍁䅷䅉卂䝁䄸䅤桂䙁䅑党硂䍁䅷䅉䵂䝁䅫杤求䍁䅁睔祂䝁䅅䅢獁䍁䅁杖桂䡁䅧杢求䡁䅕杤桂䝁䄴睙求䍁䅷䅉兂䝁䄴党ㅂ䝁䄰睢㉂䝁䅅䅥杁䑁䅉睍獁䍁䅁兙畂䝁䅑䅉坂䝁䅅兣あ䝁䅅䅉畂䝁䅅兢求䡁䅍杌杁䙁䅑䅡求䍁䅁兑畂䝁䅫兢桂䝁䅷䅉䥂䝁䅕兙獂䡁䅑䅡杁䡁䅍党湂䝁䄰党畂䡁䅑䅉歂䝁䅫督橂䝁䄸杤求䡁䅉督獁䍁䅁䅚求䡁䅙党獂䝁䄸䅣穂䍁䅷䅉瑂䝁䅅杢ㅂ䝁䅙兙橂䡁䅑兤祂䝁䅕督獁䍁䅁兙畂䝁䅑䅉瑂䝁䅅杣牂䝁䅕䅤穂䍁䅁杤求䡁䅑党祂䝁䅫杢桂䡁䅉入杁䡁䅁䅡桂䡁䅉兢桂䝁䅍党ㅂ䡁䅑兡橂䝁䅅䅢穂䍁䅷䅉㉂䝁䅅睙橂䝁䅫杢求䡁䅍䅌杁䝁䅅杢歂䍁䅁䅡求䝁䅅䅢あ䝁䅧䅉瑂䝁䅅杢桂䝁䅣党瑂䝁䅕杢あ䍁䅁督療䝁䅷兤あ䝁䅫睢畂䡁䅍䅉桂䝁䄴䅚杁䡁䅍党祂䡁䅙兡橂䝁䅕督獁䍁䅁兙穂䍁䅁睤求䝁䅷䅢杁䝁䅅督杁䝁䅑兡湂䝁䅫䅤桂䝁䅷䅢㕂䍁䅁睙療䝁䄴杢求䝁䅍䅤求䝁䅑䅉灂䝁䅑党畂䡁䅑兡浂䝁䅫睙桂䡁䅑兡療䝁䄴䅌杁䡁䅑杣桂䝁䅍党桂䝁䅉兡獂䝁䅫䅤㕂䍁䅷䅉桂䝁䄴䅚杁䝁䄰睢畂䝁䅫䅤療䡁䅉兡畂䝁䅣䅉睂䡁䅉睢歂䡁䅕睙あ䡁䅍杌杁䡁䅙兓あ䍁䅁䅡桂䡁䅍䅉歂䝁䅕杤求䝁䅷睢睂䝁䄰党畂䡁䅑䅉桂䝁䄴䅚杁䝁䅍睢瑂䝁䄰党祂䝁䅍兡桂䝁䅷兡㙂䝁䅅䅤灂䝁䄸杢杁䝁䅅睚祂䝁䅕党瑂䝁䅕杢あ䍁䅁杚療䡁䅉䅉あ䝁䅧杣求䝁䅕䅉療䝁䅙䅉䕂䝁䅅兡灂䝁䅍䅡灂䍁䅁睕桂䝁䄴睡㕂䝁䄸升穂䍁䅁䅚求䡁䅉兤㑂䡁䅑党橂䝁䅅杢杁䕁䅅䅒䑂䍁䅁睙桂䝁䄴䅚灂䝁䅑兙あ䝁䅕督獁䍁䅁睤潂䝁䅫睙潂䍁䅁兡畂䝁䅍䅢ㅂ䝁䅑党杁䡁䅁兙あ䡁䅉兡あ䡁䅕兢桂䝁䅉䅉歂䝁䅕杣ㅂ䡁䅧䅤求䝁䅍兙畂䍁䅷䅉灂䝁䅙兡畂䝁䅅䅤桂䝁䄰兙楂䍁䅁䅚求䡁䅉兤㑂䡁䅑党橂䝁䅅杢獁䍁䅁兙畂䝁䅑䅉祂䝁䅅䅢ㅂ䝁䅑睢あ䝁䅅䅤ㅂ䝁䅣䅉歂䝁䅕杣ㅂ䡁䅧䅤求䝁䅍兙畂䍁䅁杚療䡁䅉䅉あ䝁䅧党杁䡁䅑杣求䝁䅅䅤瑂䝁䅕杢あ䍁䅁睢浂䍁䅁兢ㅂ䝁䅷䅤灂䡁䅁䅢求䍁䅁督療䝁䅷兡歂䍁䅁䅤ㅂ䝁䄰睢祂䡁䅍䅉楂䝁䄸䅤潂䍁䅁兙穂䍁䅁兢療䝁䄴睢あ䝁䅧党祂䝁䅅䅣㕂䍁䅁兙畂䝁䅑睌療䡁䅉䅉灂䝁䄴䅉橂䝁䄸兢楂䝁䅫杢桂䡁䅑兡療䝁䄴䅉㍂䝁䅫䅤潂䍁䅁睢あ䝁䅧党祂䍁䅁䅤祂䝁䅕兙あ䝁䄰党畂䡁䅑督㝁䍁䅁兙畂䝁䅑䅉䉂䡁䅍䅤祂䝁䅅杗求䝁䄴党橂䝁䅅䅉兂䕁䅷睑杁䡁䅑睢杁䝁䅍睢瑁䝁䅑党㉂䝁䅕䅢療䡁䅁兢求䝁䄴䅤杁䝁䅅杢歂䍁䅁睙療䍁䄰睙療䝁䄰兢求䡁䅉睙灂䝁䅅䅢灂䡁䅯党杁䕁䅅督あ䡁䅉兙慂䝁䅕杢求䝁䅍兙婁䡉䅍䅉䵂䡁䅫杢睂䝁䅅杣㙂䝁䅅䅉睂䡁䅉睢歂䡁䅕睙あ䡁䅍䅉浂䝁䄸杣杁䝁䄰兤獂䡁䅑兡睂䝁䅷党杁䝁䅍兙畂䝁䅍党祂䍁䅁䅤㕂䡁䅁党穂䍁䅷䅉桂䝁䄴䅚杁䕁䅳睢穂䝁䅕䅢ㅂ䝁䅣睢杁䝁䅙睢祂䍁䅁兢ㅂ䝁䅷䅤灂䡁䅁䅢求䍁䅁兡畂䝁䅑兡橂䝁䅅䅤灂䝁䄸杢穂䍁䄴䅉䩂䡁䅑䅉桂䝁䅷督療䍁䅁䅡桂䡁䅍䅉獂䝁䅫睙求䝁䄴督求䝁䅑䅉あ䝁䄸䅉歂䝁䅕杤求䝁䅷睢睂䍁䅷䅉瑂䝁䅅杢ㅂ䝁䅙兙橂䡁䅑兤祂䝁䅕䅉桂䝁䄴䅚杁䍁䅁睙療䝁䄰兢求䡁䅉睙灂䝁䅅䅢灂䡁䅯党杁䕁䅷兔瑁䑁䅉兏㕁䍁䅷䅉桂䍁䅁杢療䡁䅙党獂䍁䅁兡畂䡁䅙党穂䡁䅑兡湂䝁䅅䅤灂䝁䄸杢桂䝁䅷䅉兂䕁䅑兌硁䍁䄸杖䙂䕁䅣杒杁䝁䅉兡穂䡁䅁党橂䝁䅫杚灂䝁䅍䅉桂䝁䄴䅤灂䝁䅉睢歂䡁䅫䅉浂䡁䅉睢瑂䍁䅁䅔桂䕁䄴睢㉂䝁䅅杌杁䙁䅑䅡求䍁䅁睙療䝁䄰䅣桂䝁䄴入杁䝁䅅䅢穂䝁䄸䅉潂䝁䅅督杁䝁䅅䅉橂䝁䄸䅢獂䝁䅅杙療䡁䅉兙あ䝁䅫睢畂䍁䅁兙湂䡁䅉党求䝁䄰党畂䡁䅑䅉㍂䝁䅫䅤潂䍁䅁兒灂䡁䅍兙灂䍁䅁睑療䍁䄴䅌杁䕁䅷䅤歂䍁䄴䅌杁䕁䅉兙㕂䝁䅕杣杁䕁䅅睒獁䍁䅁兙畂䝁䅑䅉卂䝁䅫䅚湂䝁䅕杙桂䝁䅍睡杁䕁䅉兡療䡁䅑䅡求䡁䅉兙睂䝁䅕兤あ䝁䅫睙穂䍁䅁䅔兂䍁䅷䅉桂䡁䅍䅉㍂䝁䅕䅢獂䍁䅁兔療䝁䅑党祂䝁䄴兙獁䍁䅁兓畂䝁䅍杌杁䕁䄰党祂䝁䅍睡杁䍁䅙䅉䑂䝁䄸杌獁䍁䅁兓畂䝁䅍杌杁䡁䅣兙穂䍁䅁杚療䡁䅕杢歂䝁䅕䅚杁䝁䅫杢杁䑁䅅䅏㕁䑁䅅䅉桂䝁䄴䅚杁䝁䅫督杁䝁䅧党桂䝁䅑兣ㅂ䝁䅅杣あ䝁䅕杣求䝁䅑䅉灂䝁䄴䅉卂䝁䅅䅡㍂䝁䅅入獁䍁䅁杔求䡁䅣䅉䭂䝁䅕杣穂䝁䅕入畁䅁䅁䉨䅣䍁䡯䅁乂䝁䅕杣橂䡁䅕杣㕂䍁䅁睒求䝁䄴党祂䝁䅅䅢杁䕁䅍睢祂䡁䅁睢祂䝁䅅䅤灂䝁䄸杢獁䍁䅁䅤療䝁䅣党あ䝁䅧党祂䍁䅁睤灂䡁䅑䅡杁䝁䅫䅤穂䍁䅁督ㅂ䝁䅉督灂䝁䅑兡桂䡁䅉兡求䡁䅍䅌杁䝁䅕杢湂䝁䅅睚求䡁䅍䅉灂䝁䄴䅉㍂䡁䅉兡あ䝁䅫杢湂䍁䅁䅣求䡁䅉督療䝁䄴兙獂䍁䅁兙ㅂ䡁䅑睢瑂䝁䄸杙灂䝁䅷党杁䝁䅫杢穂䡁䅕杣桂䝁䄴睙求䍁䅁兡畂䍁䅁䅤潂䝁䅕䅉噂䝁䄴兡あ䝁䅕䅚杁䙁䅍䅤桂䡁䅑党穂䍁䄴䅉啂䝁䅧党杁䝁䅍睢瑂䡁䅁兙畂䡁䅫䅉桂䝁䅷督療䍁䅁睤祂䝁䅫䅤求䡁䅍䅉潂䝁䄸兢求䝁䄸睤畂䝁䅕杣穂䍁䅷䅉橂䝁䄸兢瑂䝁䅕杣橂䝁䅫兙獂䍁䅁兙ㅂ䡁䅑睢瑂䝁䄸杙灂䝁䅷党獁䍁䅁睙療䝁䄰兢求䡁䅉睙灂䝁䅅䅢杁䡁䅁杣療䡁䅁党祂䡁䅑入獁䍁䅁兢求䝁䅍䅡桂䝁䄴兡橂䝁䅅䅢杁䡁䅁杣療䡁䅑党橂䡁䅑兡療䝁䄴䅌杁䝁䅅杢歂䍁䅁兤瑂䝁䅉杣求䝁䅷䅢桂䍁䅁兡畂䡁䅍兤祂䝁䅅杢橂䝁䅕䅉睂䡁䅉睢歂䡁䅕睙あ䡁䅍杌杁䕁䅫䅤穂䍁䅁兙ㅂ䡁䅑睢瑂䝁䄸杙灂䝁䅷党杁䝁䅫杢穂䡁䅕杣桂䝁䄴睙求䍁䅁䅣祂䝁䄸䅚ㅂ䝁䅍䅤穂䍁䅁兡畂䝁䅍䅢ㅂ䝁䅑党杁䝁䅍睢獂䝁䅷兡穂䝁䅫睢畂䍁䅷䅉睂䡁䅉睢睂䝁䅕杣あ䡁䅫䅉歂䝁䅅兢桂䝁䅣党獁䍁䅁杙療䝁䅑兡獂䡁䅫䅉灂䝁䄴条ㅂ䡁䅉入獁䍁䅁睙療䝁䄰䅣祂䝁䅕䅡求䝁䄴督灂䡁䅙党獁䍁䅁䅣求䡁䅉督療䝁䄴兙獂䍁䅁兡畂䝁䅯兤祂䡁䅫䅉睂䡁䅉睢あ䝁䅕睙あ䝁䅫睢畂䍁䅷䅉ㅂ䝁䄴䅚求䡁䅉兡畂䡁䅍兤祂䝁䅕䅚杁䝁䅅杢歂䍁䅁兤畂䝁䅫杢穂䡁䅕杣求䝁䅑䅉瑂䝁䄸䅤療䡁䅉兡穂䡁䅑䅌杁䝁䅅杢歂䍁䅁睢あ䝁䅧党祂䍁䅁䅡桂䡁䅯兙祂䝁䅑督㝁䍁䅁兙畂䝁䅑䅉潂䝁䄸兢求䝁䄸睤畂䝁䅕杣穂䍁䅁兡畂䡁䅍兤祂䝁䅅杢橂䝁䅕䅉睂䡁䅉睢歂䡁䅕睙あ䡁䅍䅉橂䝁䄸兢睂䡁䅉兡穂䝁䅕䅉歂䡁䅣党獂䝁䅷兡畂䝁䅣䅌杁䝁䅷兡桂䝁䅉兡獂䝁䅫䅤㕂䍁䅷䅉睂䝁䅕杣穂䝁䄸杢桂䝁䅷䅉睂䡁䅉睢睂䝁䅕杣あ䡁䅫䅌杁䝁䅅杢歂䍁䅁睢あ䝁䅧党祂䍁䅁睙療䡁䅙党祂䝁䅅睚求䡁䅍杌杁䙁䅑䅡求䍁䅁睙療䝁䄰䅣桂䝁䄴入杁䡁䅍党獂䝁䅷督杁䝁䅫䅤穂䍁䅁䅣療䝁䅷兡橂䝁䅫党穂䍁䅁䅤潂䡁䅉睢ㅂ䝁䅣䅡杁䝁䅅䅉畂䝁䅕䅤㍂䝁䄸杣牂䍁䅁睢浂䍁䅁兡畂䝁䅑党睂䝁䅕杢歂䝁䅕杢あ䍁䅁兙湂䝁䅕杢あ䡁䅍䅉桂䝁䄴䅚杁䝁䅫杢穂䡁䅕杣桂䝁䄴睙求䍁䅁兙湂䝁䅕杢橂䝁䅫党穂䍁䅷䅉桂䡁䅍䅉㍂䝁䅕䅢獂䍁䅁兙穂䍁䅁䅚灂䡁䅉党橂䡁䅑䅢㕂䍁䅁䅤潂䡁䅉睢ㅂ䝁䅣䅡杁䝁䅫杢あ䝁䅕杣畂䝁䅕䅤杁䡁䅍兙獂䝁䅕督杁䡁䅁睢祂䡁䅑兙獂䡁䅍䅉灂䝁䄴䅉䉂䡁䅉兡㙂䝁䄸杢桂䍁䅷䅉䑂䝁䅅䅢灂䝁䅙睢祂䝁䄴兡桂䍁䅷䅉䝂䝁䅷睢祂䝁䅫䅚桂䍁䅷䅉䡂䝁䅕睢祂䝁䅣兡桂䍁䅷䅉䩂䝁䅷䅢灂䝁䄴睢灂䡁䅍䅌杁䕁䄴党㉂䝁䅅䅚桂䍁䅷䅉佂䝁䅕睤杁䕁䅯党祂䡁䅍党㕂䍁䅷䅉佂䝁䅕睤杁䙁䅫睢祂䝁䅳䅌杁䕁䄸睡獂䝁䅅䅡療䝁䄰兙獁䍁䅁䅖求䡁䅧兙穂䍁䅷䅉桂䝁䄴䅚杁䙁䅙兡祂䝁䅣兡畂䝁䅫兙畁䍁䅁兔求䡁䅉睙ㅂ䡁䅉入杁䕁䅣党畂䝁䅕杣桂䝁䅷䅉䑂䝁䄸杣睂䝁䄸杣桂䡁䅑兡療䝁䄴䅉㍂䝁䅅督杁䝁䅫杢橂䝁䄸杣睂䝁䄸杣桂䡁䅑党歂䍁䅁兡畂䍁䅁免㕁䑁䅙免杁䝁䅅杢歂䍁䅁兡穂䍁䅁䅡求䝁䅅䅚硂䡁䅕兙祂䡁䅑党祂䝁䅕䅚杁䝁䅫杢杁䕁䅷睢穂䍁䅁兑畂䝁䅣党獂䝁䅕督獁䍁䅁睑桂䝁䅷兡浂䝁䄸杣畂䝁䅫兙畁䅁䅁剰䅣佁䱙䅁乂䝁䅕杣橂䡁䅕杣㕂䍁䅁睕㕂䡁䅍䅤求䝁䄰督獁䍁䅁兓畂䝁䅍杌獁䍁䅁兙杁䡁䅑党橂䝁䅧杢療䝁䅷睢湂䡁䅫䅉橂䝁䄸兢睂䝁䅅杢㕂䍁䅷䅉瑂䝁䅅杢ㅂ䝁䅙兙橂䡁䅑兤祂䝁䅕督杁䝁䅅杢歂䍁䅁督求䝁䅷䅢穂䍁䅁睙療䝁䄰䅣療䝁䄴党畂䡁䅑督獁䍁䅁䅣祂䝁䄸䅚ㅂ䝁䅍䅤穂䍁䅷䅉瑂䝁䄸䅚ㅂ䝁䅷党穂䍁䅷䅉桂䝁䄴䅚杁䡁䅍兤楂䡁䅍入穂䡁䅑党瑂䡁䅍䅉浂䝁䄸杣杁䝁䅑党浂䝁䅕杢穂䝁䅕䅉睂䡁䅉兡瑂䝁䅕䅉橂䝁䄸杢あ䡁䅉兙橂䡁䅑睢祂䡁䅍䅌杁䡁䅑䅡求䍁䅁兖畁䙁䅍杌杁䝁䅣睢㉂䝁䅕杣畂䝁䄰党畂䡁䅑䅌杁䝁䅅杢歂䍁䅁睢祂䝁䅫睚灂䝁䄴兙獂䍁䅁党硂䡁䅕兡睂䝁䄰党畂䡁䅑䅉瑂䝁䅅杢ㅂ䝁䅙兙橂䡁䅑兤祂䝁䅕杣穂䍁䅁睙療䝁䄰兢求䡁䅉睙灂䝁䅅䅢杁䝁䅅党祂䝁䄸督睂䝁䅅睙求䍁䅁睙療䝁䄰䅣桂䝁䄴兡求䡁䅍杌杁䝁䅫杢杁䡁䅑䅡求䍁䅁兖畂䝁䅫䅤求䝁䅑䅉呂䡁䅑兙あ䝁䅕督獁䍁䅁兒ㅂ䡁䅉睢睂䝁䅕䅌杁䝁䅅杢歂䍁䅁䅤潂䝁䅕䅉䉂䡁䅍兡桂䍁䅁䅕桂䝁䅍兡浂䝁䅫睙畁䍁䅁兓あ䡁䅍䅉睂䡁䅉睢歂䡁䅕睙あ䡁䅍䅉桂䝁䄴䅚杁䡁䅍睢獂䡁䅕䅤灂䝁䄸杢穂䍁䅁兙祂䝁䅕䅉歂䝁䅕䅣獂䝁䄸入求䝁䅑䅉灂䝁䄴䅉桂䡁䅁䅣祂䝁䄸䅥灂䝁䄰兙あ䝁䅕䅢㕂䍁䅁睍睁䑁䅁䅉睂䡁䅉睢湂䡁䅉兙瑂䡁䅍䅉㍂䝁䅫䅤潂䍁䅁杍ㅁ䍁䅁䅚求䝁䅙党畂䡁䅍党杁䝁䅍睢畂䡁䅑杣桂䝁䅍䅤療䡁䅉督杁䝁䅅杢歂䍁䅁睙療䝁䄰兢求䡁䅉睙灂䝁䅅䅢杁䝁䅅杤灂䝁䅅䅤灂䝁䄸杢杁䝁䅍兤穂䡁䅑睢瑂䝁䅕杣穂䍁䄴䅉啂䝁䅧党杁䝁䅍睢瑂䡁䅁兙畂䡁䅫䅉療䝁䅙杚求䡁䅉督杁䝁䅍睢瑂䡁䅁睢畂䝁䅕杢あ䡁䅍䅌杁䝁䅫杢橂䝁䅷兤歂䝁䅫杢湂䍁䅁䅣療䡁䅣党祂䍁䅁兙瑂䡁䅁䅢灂䝁䅙兡求䡁䅉督杁䝁䅅杢歂䍁䅁䅢灂䝁䄰兡あ䝁䅕杣穂䍁䅷䅉穂䡁䅣兡あ䝁䅍䅡求䡁䅍䅌杁䝁䄸督橂䝁䅫䅢獂䝁䅅䅤療䡁䅉督獁䍁䅁杚灂䝁䅷䅤求䡁䅉督獁䍁䅁党硂䡁䅕兙獂䝁䅫来求䡁䅉督獁䍁䅁䅚灂䝁䅣兡あ䝁䅅䅢杁䝁䅅杢歂䍁䅁兙畂䝁䅅䅢療䝁䅣䅉橂䝁䄸杢㉂䝁䅕杣あ䝁䅕杣穂䍁䅷䅉橂䝁䅧兡睂䡁䅍䅌杁䝁䄰睢畂䝁䄸䅢灂䡁䅑䅡灂䝁䅍䅉瑂䝁䅫睙祂䝁䄸睤桂䡁䅙党杁䝁䅫杢あ䝁䅕睚祂䝁䅅䅤求䝁䅑䅉橂䝁䅫杣橂䡁䅕兡あ䡁䅍䅌杁䝁䅅杢歂䍁䅁兢求䝁䄰睢祂䡁䅫䅉桂䝁䄴䅚杁䡁䅍䅤療䡁䅉兙湂䝁䅕䅉歂䝁䅕杤灂䝁䅍党穂䑁䅳䅉瑂䝁䄸䅚ㅂ䝁䅷党穂䍁䅁兙畂䝁䅑䅉穂䡁䅕杙瑁䝁䅅督穂䝁䅕兢楂䝁䅷兡求䡁䅍䅌杁䡁䅍兤橂䝁䅧䅉桂䡁䅍䅉求䝁䄰杙求䝁䅑䅚求䝁䅑䅉睂䡁䅉睢橂䝁䅕督穂䝁䅫杢湂䍁䅁杙療䝁䅅杣歂䡁䅍䅌杁䡁䅍睤灂䡁䅑睙潂䝁䅕䅚杁䝁䅙兙楂䡁䅉兡橂䡁䅍䅉桂䝁䄴䅚杁䝁䅉睢桂䡁䅉䅚穂䍁䅷䅉歂䝁䅫睚灂䡁䅑兙獂䍁䅁杣求䝁䅍党灂䡁䅙党祂䡁䅍䅌杁䝁䄰兤獂䡁䅑兡瑁䝁䅍䅡灂䡁䅁䅉瑂䝁䄸䅚ㅂ䝁䅷党穂䍁䅷䅉灂䝁䄴䅤求䝁䅣杣桂䡁䅑党歂䍁䅁杣桂䝁䅑兡療䍁䅁杚祂䝁䅕兣ㅂ䝁䅕杢橂䡁䅫䅉桂䝁䄴䅚杁䝁䄰兡橂䡁䅉睢㍂䝁䅅杤求䍁䅁兢ㅂ䝁䅷䅤灂䍁䄰杚ㅂ䝁䄴睙あ䝁䅫睢畂䍁䅁兙穂䡁䅍党瑂䝁䅉䅢灂䝁䅕督獁䍁䅁䅤ㅂ䝁䄴党祂䡁䅍䅌杁䝁䅅杢歂䍁䅁䅤祂䝁䅅杢穂䝁䅍党灂䡁䅙党祂䡁䅍䅌杁䝁䅅督杁䡁䅣党獂䝁䅷䅉桂䡁䅍䅉湂䡁䅉兙睂䝁䅧兡橂䡁䅍䅉桂䝁䄴䅚杁䡁䅙兡歂䝁䅕睢杁䝁䅉睢桂䡁䅉䅚穂䑁䅳䅉桂䝁䄴䅚杁䝁䅫杢あ䝁䅕睚祂䝁䅅䅤求䝁䅑䅉穂䡁䅕杙穂䡁䅫督あ䝁䅕兢穂䍁䄴䅉䩂䡁䅑䅉桂䝁䅷督療䍁䅁䅚求䡁䅍兡湂䝁䄴督杁䝁䅅杢歂䍁䅁䅚求䡁䅙党獂䝁䄸䅣穂䍁䅁䅚灂䝁䅣兡あ䝁䅅䅢杁䡁䅉兙歂䝁䅫睢杁䝁䅙杣求䡁䅅兤求䝁䄴睙㕂䍁䅁兢求䝁䄰睢祂䡁䅫䅉ㅂ䝁䄴兡あ䡁䅍䅉浂䝁䄸杣杁䡁䅙兙祂䝁䅫睢ㅂ䡁䅍䅉瑂䝁䄸䅚求䡁䅉杢杁䝁䅕䅢求䝁䅍䅤祂䝁䄸杢灂䝁䅍䅉㍂䝁䅅杣浂䝁䅅杣求䍁䅁兙睂䡁䅁䅢灂䝁䅍兙あ䝁䅫睢畂䡁䅍睏杁䡁䅉兙歂䝁䅅杣杁䝁䅕杢㉂䝁䅫杣療䝁䄴兢求䝁䄴䅤杁䡁䅍兡瑂䡁䅕䅢桂䡁䅑兡療䝁䄴䅉桂䝁䄴䅚杁䡁䅑党穂䡁䅑䅉穂䡁䅫督あ䝁䅕兢穂䍁䅁杚療䡁䅉䅉歂䝁䅕杚求䝁䄴督求䍁䅁兙畂䝁䅑䅉灂䝁䄴䅤求䝁䅷䅢灂䝁䅣党畂䝁䅍党杁䝁䅅䅣睂䝁䅷兡橂䝁䅅䅤灂䝁䄸杢穂䑁䅳䅉桂䝁䄴䅚杁䡁䅍兡湂䝁䄴兙獂䡁䅍䅉灂䝁䄴䅤求䝁䅷䅢灂䝁䅣党畂䝁䅍党杁䡁䅁兙㕂䝁䅷睢桂䝁䅑督杁䝁䅅杢歂䍁䅁兒偂䍁䄸兓卂䍁䅁䅤求䝁䅍䅡畂䝁䄸䅢療䝁䅣兡求䡁䅍䅉浂䝁䄸杣杁䡁䅍兢桂䝁䅷䅢杁䙁䅕兑坂䍁䅁䅣獂䝁䅅䅤浂䝁䄸杣瑂䡁䅍䅌杁䝁䅅督杁䡁䅣党獂䝁䅷䅉桂䡁䅍䅉療䝁䄴杙療䝁䅅杣歂䍁䅁兖䉂䙁䅙䅉睂䡁䅉睢橂䝁䅕督穂䝁䄸杣杁䡁䅍入穂䡁䅑党瑂䡁䅍䅉浂䝁䄸杣杁䡁䅉党桂䝁䅷兌あ䝁䅫兢求䍁䅁睤灂䝁䅑党杁䝁䅅杣求䝁䅅䅉瑂䝁䄸䅤灂䝁䄸杢杁䝁䅫兢桂䝁䅣党祂䡁䅫杌杁䙁䅑䅡求䍁䅁睙療䝁䄰䅣桂䝁䄴入杁䡁䅣兙穂䍁䅁杚療䡁䅉兢求䡁䅉䅢㕂䍁䅁睡畂䝁䄸睤畂䍁䅁兙穂䍁䅁兔求䡁䅉睙ㅂ䡁䅉入杁䕁䅍睢瑂䡁䅁兤あ䝁䅕杣杁䙁䅍入穂䡁䅑党瑂䡁䅍䅌杁䕁䅫杢橂䍁䄴䅉桂䝁䄴䅚杁䝁䅍䅡桂䝁䄴睚求䝁䅑䅉灂䡁䅑督杁䝁䄴兙瑂䝁䅕䅉あ䝁䄸䅉乂䝁䅕杣橂䡁䅕杣㕂䍁䅁睕㕂䡁䅍䅤求䝁䄰督獁䍁䅁兓畂䝁䅍杌杁䝁䅫杢杁䕁䄴睢㉂䝁䅕兢楂䝁䅕杣杁䑁䅉䅍硁䑁䅉杌杁䙁䅑䅡求䍁䅁睙療䝁䄰䅣桂䝁䄴入杁䡁䅣兙穂䍁䅁兡畂䝁䅍睢祂䡁䅁睢祂䝁䅅䅤求䝁䅑䅉灂䝁䄴䅉硁䑁䅫䅏硁䍁䅁兙畂䝁䅑䅉灂䡁䅍䅉潂䝁䅕兙歂䡁䅅兤桂䡁䅉䅤求䡁䅉党歂䍁䅁兡畂䍁䅁兑畂䝁䅑睢㉂䝁䅕杣獁䍁䅁兔桂䡁䅍督桂䝁䅍䅡ㅂ䡁䅍党あ䡁䅑督畁䅁䅁硕䅑䵁乙䅁乂䝁䅕杣灂䡁䅑䅉乂䝁䅕䅚灂䝁䅍兙獂䍁䅁睕㕂䡁䅍䅤求䝁䄰督獁䍁䅁兓畂䝁䅍杌杁䝁䅑党穂䝁䅫睚畂䡁䅍䅌杁䝁䅑党㉂䝁䅕䅢療䡁䅁督獁䍁䅁兢桂䝁䄴兤浂䝁䅅睙あ䡁䅕杣求䡁䅍䅌杁䝁䅅杢歂䍁䅁兢桂䡁䅉睡求䡁䅑督杁䡁䅍兡畂䝁䅣䅢求䍁䄰兤穂䝁䅕䅉瑂䝁䅕䅚灂䝁䅍兙獂䍁䅁䅣祂䝁䄸䅚ㅂ䝁䅍䅤穂䍁䅁杚療䡁䅉䅉灂䝁䄴䅤求䡁䅉杤求䝁䄴䅤灂䝁䄸杢桂䝁䅷䅌杁䝁䅑兡桂䝁䅣杢療䡁䅍䅤灂䝁䅍䅌杁䝁䅅杢歂䍁䅁䅤潂䝁䅕杣桂䡁䅁党ㅂ䡁䅑兡橂䍁䅁䅣祂䝁䄸睙求䝁䅑兤祂䝁䅕督杁䝁䅫杢杁䡁䅑䅡求䍁䅁兖畂䝁䅫䅤求䝁䅑䅉呂䡁䅑兙あ䝁䅕督杁䝁䅅杢歂䍁䅁兡畂䡁䅑党祂䝁䄴兙あ䝁䅫睢畂䝁䅅䅢獂䡁䅫杌杁䕁䅫䅤杁䝁䄸䅣求䡁䅉兙あ䝁䅕督杁䝁䅫杢杁䡁䅑睤療䍁䅁督求䝁䅣兢求䝁䄴䅤穂䍁䅷䅉䑂䝁䅅杣歂䝁䅫睢㉂䝁䅅督橂䡁䅕䅢桂䡁䅉䅉桂䝁䄴䅚杁䕁䅕杢歂䝁䄸督橂䝁䄸䅣㕂䍁䄴䅉啂䝁䅧党杁䝁䅍睢瑂䡁䅁兙畂䡁䅫䅉睂䡁䅉睢㉂䝁䅫䅚求䡁䅍䅉瑂䝁䅫睙祂䝁䄸䅣ㅂ䝁䄴睙あ䡁䅕杣求䍁䅁睡灂䡁䅑督獁䍁䅁兙畂䝁䅣兡療䝁䅣杣桂䡁䅁䅡灂䝁䅍䅉畂䝁䅕党歂䝁䅷党穂䍁䅷䅉穂䝁䅧党桂䡁䅑䅡穂䍁䅷䅉湂䡁䅕兡歂䝁䅕䅉㍂䝁䅫杣求䡁䅍䅌杁䝁䅅杢歂䍁䅁督桂䝁䅙党あ䡁䅫䅉睂䡁䅉睢歂䡁䅕睙あ䡁䅍睏杁䡁䅁党祂䝁䅫䅣潂䝁䅕杣桂䝁䅷䅉灂䝁䄴䅤求䡁䅉杤求䝁䄴䅤灂䝁䄸杢獁䍁䅁兡畂䝁䅍䅢ㅂ䝁䅑兡畂䝁䅣䅉桂䝁䄴睚灂䝁䄸睚祂䝁䅅䅣潂䡁䅫䅌杁䝁䅑杣桂䝁䅫杢桂䝁䅣党獁䍁䅁䅚求䝁䅷兡㉂䝁䅕杣㕂䍁䅁督㕂䡁䅍䅤求䝁䄰督獁䍁䅁兙畂䝁䅑䅉求䝁䄰杙療䝁䅷睢あ䝁䅧党祂䝁䅅䅣㕂䍁䅁䅣祂䝁䄸䅚ㅂ䝁䅍䅤穂䑁䅳䅉穂䡁䅁兡畂䝁䅕䅉睂䡁䅉睢歂䡁䅕睙あ䡁䅍䅌杁䡁䅍兤橂䝁䅧䅉桂䡁䅍䅉㉂䝁䅕杣あ䝁䅕杙祂䝁䅅䅢杁䝁䅅兤湂䝁䄰党畂䡁䅑兙あ䝁䅫睢畂䍁䅷䅉祂䝁䅅䅚灂䝁䄸杚祂䝁䅕兣ㅂ䝁䅕杢橂䡁䅫䅉桂䝁䅉䅢桂䡁䅑兡療䝁䄴䅌杁䝁䅅杢歂䍁䅁杙療䝁䄴党杁䝁䅉兡療䡁䅁督㕂䍁䅁督㕂䡁䅍䅤求䝁䄰督㝁䍁䅁睢畂䝁䅍睢獂䝁䄸睚㕂䍁䅁䅣祂䝁䄸䅚ㅂ䝁䅍䅤穂䑁䅳䅉桂䝁䄴䅚杁䝁䅍兙祂䝁䅑兡桂䝁䅍䅉灂䝁䄴䅤求䡁䅉杤求䝁䄴䅤灂䝁䄸杢杁䡁䅁杣療䝁䅑兤橂䡁䅑督獁䍁䅁督ㅂ䝁䅍䅡杁䝁䅅督杁䝁䅅睙橂䝁䅕督穂䍁䅷䅉桂䝁䄴睚灂䝁䄸睚祂䝁䅅䅣潂䡁䅫䅌杁䝁䅕䅢求䝁䅍䅤祂䝁䄸䅣潂䡁䅫督灂䝁䄸䅢療䝁䅣入杁䝁䅅杢歂䍁䅁睙桂䡁䅉䅚灂䝁䅅睙杁䡁䅉䅡㕂䡁䅑䅡瑂䍁䅁兢桂䝁䄴兙湂䝁䅕兢求䝁䄴䅤獁䍁䅁杚獂䡁䅕兡歂䍁䅁兢桂䝁䄴兙湂䝁䅕兢求䝁䄴䅤獁䍁䅁䅡求䝁䄰睢歂䡁䅫杢桂䝁䄰兡橂䍁䅁兢療䝁䄴兡あ䝁䄸杣灂䝁䄴睚獁䍁䅁䅡求䝁䄰睢穂䡁䅑兙穂䝁䅫督獁䍁䅁兙畂䝁䅑䅉灂䝁䄴䅤求䡁䅉杤求䝁䄴䅤灂䝁䄸杢杁䡁䅑睢杁䡁䅑杣求䝁䅅䅤杁䡁䅙兙祂䝁䅫睢ㅂ䡁䅍䅉潂䝁䅕兙祂䡁䅑䅉橂䝁䄸杢歂䝁䅫䅤灂䝁䄸杢穂䍁䄴䅉䩂䡁䅑䅉桂䝁䅷督療䍁䅁睢浂䝁䅙党祂䡁䅍䅉橂䡁䅕督あ䝁䄸兢杁䡁䅁杣療䝁䅍党歂䡁䅕杣桂䝁䅷䅉穂䝁䄸䅢ㅂ䡁䅑兡療䝁䄴督杁䡁䅑䅡桂䡁䅑䅉灂䝁䄴睙獂䡁䅕䅚求䍁䅁睙祂䝁䅫䅤灂䝁䅍兙獂䍁䅁睙桂䡁䅉党杁䡁䅁杣療䝁䅑兤橂䡁䅑督獁䍁䅁䅚灂䡁䅍兡畂䝁䅙党橂䡁䅑兡療䝁䄴䅉睂䡁䅉睢あ䝁䅕睙あ䝁䅫睢畂䍁䅁督㕂䡁䅍䅤求䝁䄰督獁䍁䅁督㕂䡁䅉兡畂䝁䅣党穂䍁䅷䅉瑂䝁䅅杢灂䝁䅙睢獂䝁䅑䅉牂䝁䅫䅤穂䍁䅷䅉桂䝁䄴䅚杁䡁䅑杣桂䡁䅫督杁䝁䅅杢歂䍁䅁䅣桂䝁䅍睡穂䑁䅳䅉橂䝁䄸兙あ䝁䅫杢湂䍁䅁督求䡁䅉杤灂䝁䅍党穂䍁䅁杚療䡁䅉䅉瑂䝁䅕䅚灂䝁䅍兙獂䍁䅁䅤ㅂ䝁䅉党穂䍁䅁兙畂䝁䅑䅉㍂䝁䅫杣求䡁䅍睏杁䝁䅅杢歂䍁䅁督求䝁䄴督療䡁䅉䅉橂䝁䄸兢睂䝁䄸杢求䝁䄴䅤穂䍁䅁杚療䡁䅉䅉瑂䝁䅫睙祂䝁䄸党獂䝁䅕睙あ䡁䅉睢瑂䝁䅕睙潂䝁䅅杢灂䝁䅍兙獂䍁䅁督㕂䡁䅍䅤求䝁䄰督畁䍁䅁兓畂䍁䅁兙歂䝁䅑兡あ䝁䅫睢畂䍁䅷䅉あ䝁䅧党杁䝁䅍睢瑂䡁䅁兙畂䡁䅫䅉睂䡁䅉睢㉂䝁䅫䅚求䡁䅍䅉睂䡁䅕䅢瑂䝁䄸杢桂䡁䅉入杁䡁䅁杣療䝁䅑兤橂䡁䅑督杁䡁䅑䅡桂䡁䅑䅉橂䝁䄸杢穂䝁䅫督あ䍁䅁睢浂䍁䅁䅢桂䡁䅍党祂䍁䄰睙ㅂ䡁䅑䅉あ䡁䅉兙橂䝁䅧党療䝁䅉杣療䝁䄴睙潂䝁䅫兙獂䍁䅁督あ䝁䅕杢あ䡁䅍䅌杁䝁䄸杤求䡁䅉兌あ䝁䅧党瑁䡁䅣兡祂䝁䅕䅉桂䝁䄴䅚杁䝁䅑兡祂䝁䅕睙あ䍁䅁杤灂䡁䅍兤桂䝁䅷兡㙂䝁䅅䅤灂䝁䄸杢杁䝁䅑党獂䝁䅫杤求䡁䅉入杁䡁䅍入穂䡁䅑党瑂䡁䅍䅌杁䝁䅅杢歂䍁䅁䅚灂䝁䅷兙あ䝁䅫睢畂䍁䅁杙桂䝁䅷䅢療䝁䄸杢穂䍁䅁䅤療䍁䅁党畂䝁䅑睢穂䝁䅍睢睂䝁䅫睙桂䝁䅷䅢㕂䍁䅁䅚灂䝁䅷兙あ䝁䅕䅉穂䡁䅑杣ㅂ䝁䅍䅤ㅂ䡁䅉党穂䑁䅳䅉湂䝁䅅督あ䡁䅉睢求䝁䄴䅤求䡁䅉睢獂䝁䄸睚㕂䍁䅁䅣祂䝁䄸䅚ㅂ䝁䅍䅤穂䍁䅷䅉穂䡁䅕睙潂䍁䅁兙穂䍁䅁睙療䡁䅙党祂䝁䅕䅚杁䝁䅕督療䡁䅁䅡桂䝁䅣党桂䝁䅷䅉穂䡁䅑党畂䡁䅑督獁䍁䅁督㕂䡁䅉兡畂䝁䅣党杁䝁䅅杢歂䍁䅁睚桂䡁䅕睚求䡁䅍䅌杁䝁䅅杢歂䍁䅁杙桂䝁䅷䅢療䝁䄸杢杁䝁䅑兡獂䝁䅅䅤療䡁䅉督㝁䍁䅁兙畂䝁䅑䅉牂䝁䅫䅤穂䍁䅁兙畂䝁䅑䅉桂䝁䅍睙求䡁䅍督療䡁䅉兡求䡁䅍䅉浂䝁䄸杣杁䝁䅕杢歂䝁䄸督橂䝁䄸䅣㕂䍁䅁兙畂䝁䅑䅉楂䡁䅉睢畂䝁䅍䅡療䡁䅍睙療䡁䅁入杁䡁䅁杣療䝁䅍党歂䡁䅕杣求䡁䅍杌杁䕁䅫䅤杁䡁䅍党獂䝁䅷督杁䝁䅫䅤穂䍁䅁䅣祂䝁䄸䅚ㅂ䝁䅍䅤穂䍁䅁䅤療䍁䅁䅡療䡁䅍䅣灂䡁䅑兙獂䡁䅍䅉桂䝁䄴䅚杁䝁䅅䅢あ䝁䅕杣畂䝁䅅䅤求䍁䅁督灂䡁䅑党瑁䝁䅉兙穂䝁䅕䅚杁䡁䅁䅡㕂䡁䅍兡橂䝁䅫兙畂䡁䅍䅌杁䡁䅑党橂䝁䅧杢灂䝁䅍兡桂䝁䄴督獁䍁䅁兙畂䝁䅑䅉畂䡁䅕杣穂䝁䅕督杁䡁䅑䅡祂䝁䄸兤湂䝁䅧䅉歂䝁䅫杣求䝁䅍䅤杁䡁䅍兙獂䝁䅕督杁䝁䅙睢祂䝁䅍党獁䍁䅁䅚灂䡁䅍䅤祂䝁䅫杙ㅂ䡁䅑睢祂䡁䅍䅌杁䝁䄸杣灂䝁䅣兡畂䝁䅅䅢杁䝁䅕兣ㅂ䝁䅫䅣瑂䝁䅕杢あ䍁䅁兢桂䝁䄴兤浂䝁䅅睙あ䡁䅕杣求䡁䅉䅉睂䝁䅅杣あ䝁䄴党祂䡁䅍䅌杁䝁䄸杣杁䝁䅍兤穂䡁䅑睢瑂䍁䅁䅣祂䝁䄸睙求䝁䅑兤祂䝁䅕䅉あ䡁䅉兙㕂䍁䅁兢桂䝁䄴兤浂䝁䅅睙あ䡁䅕杣求䡁䅉督畁䍁䅁䅖潂䝁䅕䅉橂䝁䄸兢睂䝁䅅杢㕂䍁䅁睤桂䡁䅍䅉灂䝁䄴睙療䡁䅉䅣療䡁䅉兙あ䝁䅕䅚杁䝁䅫杢杁䑁䅅兏㑁䑁䅣䅉桂䝁䄴䅚杁䝁䅫督杁䝁䅧党桂䝁䅑兣ㅂ䝁䅅杣あ䝁䅕杣求䝁䅑䅉灂䝁䄴䅉呂䝁䄸兤あ䝁䅧䅉䭂䝁䄸杣歂䝁䅅杢獁䍁䅁兖あ䝁䅅䅡畁䅁䅁制䅕䅁䙷䅁乂䝁䅕杣灂䡁䅑兙湂䝁䅕䅉䥂䝁䄸兢求䡁䅍䅉䑂䝁䄸杣睂䝁䄸杣桂䡁䅑兡療䝁䄴䅌杁䡁䅑睢湂䝁䅕䅤潂䝁䅕杣杁䡁䅣兡あ䝁䅧䅉灂䡁䅑督杁䡁䅍兤楂䡁䅍兡歂䝁䅫兙祂䝁䅫党穂䍁䅷䅉歂䝁䅕督灂䝁䅣杢穂䍁䅁兙畂䝁䅑䅉楂䡁䅕兡獂䝁䅑督杁䡁䅍兡畂䝁䅣䅢求䍁䄰杚桂䝁䄰兡獂䡁䅫䅉桂䡁䅑䅤桂䝁䅍䅡求䝁䅑䅉桂䝁䄴䅚杁䝁䅑党あ䝁䅅睙潂䝁䅕䅚杁䝁䅧睢瑂䝁䅕督杁䝁䅫杢杁䡁䅑䅡求䍁䅁兖畂䝁䅫䅤求䝁䅑䅉呂䡁䅑兙あ䝁䅕督畁䍁䅁䅖潂䝁䅕䅉橂䝁䄸兢睂䝁䅅杢㕂䍁䅁睢睂䝁䅕杣桂䡁䅑党穂䍁䅁䅤潂䡁䅉睢ㅂ䝁䅣䅡杁䡁䅑睤療䍁䅁督求䝁䅣兢求䝁䄴䅤穂䍁䅷䅉䥂䝁䄸兢求䝁䅉兤灂䝁䅷䅚灂䝁䄴睚杁䝁䅅杢歂䍁䅁杒灂䝁䄴兙畂䝁䅍兡桂䝁䅷䅉呂䝁䅕杣㉂䝁䅫睙求䡁䅍杌杁䕁䅫䅤杁䝁䅅睙硂䡁䅕兡祂䝁䅕督杁䝁䅅杢歂䍁䅁䅚求䡁䅙党獂䝁䄸䅣穂䍁䅁䅢桂䝁䄴䅚㝁䍁䅁兙畂䝁䅑䅉橂䝁䄸杢穂䡁䅑杣ㅂ䝁䅍䅤穂䍁䅷䅉瑂䝁䅅杣牂䝁䅕䅤穂䍁䅷䅉桂䝁䄴䅚杁䡁䅍党獂䝁䅷督杁䝁䅧睢瑂䝁䅕督杁䝁䅙睢祂䍁䅁党畂䡁䅑杣㕂䍁䄰䅢求䡁䅙党獂䍁䅁兙畂䝁䅑䅉浂䝁䅫杣穂䡁䅑䅉瑂䝁䄸杤求䍁䄰兤睂䍁䅁杙ㅂ䡁䅫党祂䡁䅍䅉灂䝁䄴䅉䉂䡁䅉兡㙂䝁䄸杢桂䍁䅷䅉䑂䝁䅅䅢灂䝁䅙睢祂䝁䄴兡桂䍁䅷䅉䑂䝁䄸䅢療䡁䅉兙歂䝁䄸䅌杁䙁䅕䅤桂䝁䅧䅌杁䙁䅑党㑂䝁䅅督獁䍁䅁杒獂䝁䄸杣灂䝁䅑兙獁䍁䅁睒求䝁䄸杣湂䝁䅫兙獁䍁䅁杔療䡁䅉䅤潂䍁䅁睑桂䡁䅉睢獂䝁䅫杢桂䍁䅷䅉呂䝁䄸兤あ䝁䅧䅉䑂䝁䅅杣療䝁䅷兡畂䝁䅅䅌杁䝁䅅杢歂䍁䅁䅖求䝁䄴杢求䡁䅍督求䝁䅕杌杁䙁䅑䅡求䍁䅁睙療䝁䄰䅣桂䝁䄴入杁䝁䅅䅢穂䝁䄸䅉療䝁䅙杚求䡁䅉督杁䡁䅑兡あ䝁䅷党杁䝁䅅杢歂䍁䅁党穂䝁䅍杣療䡁䅣䅌杁䝁䄰睢祂䡁䅑睚桂䝁䅣党獁䍁䅁兡畂䡁䅍兤祂䝁䅅杢橂䝁䅕䅌杁䝁䅅杢歂䍁䅁睙獂䝁䄸督灂䝁䄴睚癁䡁䅍党あ䡁䅑䅢求䝁䄰党畂䡁䅑䅉穂䝁䅕杣㉂䝁䅫睙求䡁䅍䅉あ䝁䄸䅉灂䡁䅑督杁䝁䅧睢瑂䝁䅕杙ㅂ䡁䅫党祂䡁䅍杌杁䕁䄰党祂䝁䅫䅤桂䝁䅣党杁䕁䅧睢瑂䝁䅕督杁䕁䅍睢祂䡁䅁睢祂䝁䅅䅤灂䝁䄸杢杁䡁䅣兙穂䍁䅁杚療䡁䅕杢歂䝁䅕䅚杁䝁䅫杢杁䑁䅅兏㑁䑁䅕䅉桂䝁䄴䅚杁䝁䅫督杁䝁䅉兙穂䝁䅕䅚杁䝁䅫杢杁䙁䅍睙療䡁䅑䅤穂䝁䅑兙獂䝁䅕䅌杁䕁䅅杣灂䡁䅯睢畂䝁䅅杌䅁䑁呉䅁千睄䅁兔求䡁䅍兙杁䕁䅷兙楂䝁䄸杣桂䡁䅑睢祂䝁䅫党穂䍁䅷䅉䩂䝁䄴睙畁䍁䅁䅚求䡁䅙党獂䝁䄸䅣穂䍁䅷䅉歂䝁䅕督灂䝁䅣杢穂䍁䅷䅉瑂䝁䅅杢ㅂ䝁䅙兙橂䡁䅑兤祂䝁䅕督獁䍁䅁督求䝁䅷䅢穂䍁䅷䅉桂䝁䄴䅚杁䡁䅍党祂䡁䅙兡橂䝁䅕督杁䝁䅷兡浂䝁䅕䅉穂䝁䅍兡求䝁䄴睙求䡁䅍䅉あ䝁䄸睢獂䡁䅍䅉桂䝁䄴䅚杁䡁䅅兤桂䝁䅷兡あ䡁䅫䅉橂䝁䄸杢あ䡁䅉睢獂䍁䅁䅣祂䝁䄸䅚ㅂ䝁䅍䅤穂䍁䅁兙畂䝁䅑䅉穂䝁䅕杣㉂䝁䅫睙求䡁䅍䅉灂䝁䄴䅉佂䝁䄸杣あ䝁䅧䅉䉂䝁䄰党祂䝁䅫睙桂䍁䅷䅉䙂䡁䅕杣療䡁䅁党獁䍁䅁䅤潂䝁䅕䅉䉂䡁䅍兡桂䍁䅁䅕桂䝁䅍兡浂䝁䅫睙獁䍁䅁兙畂䝁䅑䅉灂䝁䄴䅤求䡁䅉杢桂䡁䅑兡療䝁䄴兙獂䝁䅷入畁䍁䅁䅖潂䝁䅕䅉呂䡁䅑党祂䝁䅫䅢灂䡁䅯兙あ䝁䅫睢畂䍁䅁兙畂䝁䅑䅉䕂䝁䅫督灂䝁䄴杚求䝁䅍䅤灂䝁䄸杢杁䕁䅍睢畂䡁䅑杣療䝁䅷䅉穂䝁䅕睚瑂䝁䅕杢あ䍁䅁睢浂䝁䅙党祂䡁䅍䅉楂䝁䅫睢獂䝁䄸睚灂䝁䅍兙獂䍁䅷䅉橂䝁䅧党瑂䝁䅫睙桂䝁䅷䅌杁䝁䅅杢歂䍁䅁睙獂䝁䅕兙畂䝁䅫杢湂䍁䅁兡畂䝁䅑兡橂䝁䅅䅤療䡁䅉督獁䍁䅁兤穂䝁䅕䅚杁䡁䅑睢杁䝁䅅督穂䝁䅕督穂䍁䅁䅤潂䝁䅕䅉求䝁䅙杚求䝁䅍䅤灂䡁䅙党畂䝁䅕督穂䍁䅁睢浂䍁䅁督あ䝁䅕杣灂䝁䅷兡㙂䝁䅅䅤灂䝁䄸杢杁䝁䅑党橂䝁䄸杢あ䝁䅅兢灂䝁䄴兙あ䝁䅫睢畂䍁䅷䅉歂䝁䅫督灂䝁䄴杚求䝁䅍䅤灂䝁䄸杢獁䍁䅁兙畂䝁䅑䅉橂䝁䅷党桂䝁䄴兡畂䝁䅣䅉睂䡁䅉睢橂䝁䅕督穂䝁䅕督杁䝁䅫杢杁䡁䅑䅡求䍁䅁䅣潂䝁䅅杣瑂䝁䅅睙求䡁䅕䅤灂䝁䅍兙獂䍁䅷䅉瑂䝁䅕䅚灂䝁䅍兙獂䍁䅁䅚求䡁䅙兡橂䝁䅕䅌杁䝁䅅杢歂䍁䅁䅡求䝁䅅䅢あ䝁䅧睙桂䡁䅉党杁䝁䅫杢歂䡁䅕督あ䡁䅉兡求䡁䅍杌杁䙁䅑䅡灂䡁䅍䅉穂䝁䅕睚瑂䝁䅕杢あ䍁䅁兙獂䡁䅍睢杁䡁䅁杣療䡁䅙兡歂䝁䅕督杁䡁䅑党穂䡁䅑兡畂䝁䅣䅉桂䝁䄴䅚杁䝁䅷兙楂䝁䄸杣桂䡁䅑睢祂䡁䅫䅉穂䝁䅕杣㉂䝁䅫睙求䡁䅍䅉あ䝁䄸䅉あ䝁䅧党杁䝁䅑党畂䡁䅑兙獂䍁䅁兙畂䝁䅑䅉睂䝁䅧兙祂䝁䄰兙橂䝁䅕兤あ䝁䅫睙桂䝁䅷䅉灂䝁䄴䅚ㅂ䡁䅍䅤祂䝁䅫党穂䍁䄴䅉啂䝁䅧党杁䕁䅍䅢灂䝁䄴兡橂䝁䅅䅢杁䕁䅣党畂䝁䄸兢灂䝁䅍督杁䡁䅍党湂䝁䄰党畂䡁䅑䅉療䝁䅙杚求䡁䅉督杁䕁䄰兙穂䡁䅍兑卂䙁䅉兑婂䍁䅷䅉桂䍁䅁睚求䝁䄴党あ䝁䅫睙杁䝁䅅杢桂䝁䅷入穂䝁䅫督杁䡁䅑睢療䝁䅷䅉穂䡁䅫督あ䝁䅕兢獁䍁䅁兙畂䝁䅑䅉祂䝁䅕䅢桂䡁䅑党歂䍁䅁睙療䝁䄴督ㅂ䝁䄰兙楂䝁䅷党穂䍁䅷䅉灂䝁䄴睙獂䡁䅕䅚灂䝁䄴睚杁䝁䅍䅡灂䡁䅁督獁䍁䅁䅣桂䝁䄴党獂䡁䅍䅌杁䝁䅅杢歂䍁䅁睙潂䝁䅕兢灂䝁䅍兙獂䍁䅁杣求䝁䅅睚求䝁䄴䅤杁䡁䅍睢獂䡁䅕䅤灂䝁䄸杢穂䍁䅁兤穂䝁䅕䅚杁䝁䅉入杁䝁䅍䅢灂䝁䄴兡橂䝁䅅䅢杁䝁䅷兙楂䡁䅍䅉あ䝁䄸䅉桂䝁䄴兙獂䡁䅫来求䍁䅁䅒佂䕁䅅䅉穂䝁䅅兢睂䝁䅷党穂䍁䅁杚療䡁䅉䅉灂䝁䄴䅡求䡁䅉兡あ䝁䅕䅚杁䝁䅣党畂䝁䅕䅤灂䝁䅍䅉歂䝁䅫督求䝁䅅督求䍁䅁䅤求䡁䅍䅤灂䝁䄴睚獁䍁䅁䅣潂䝁䅅杣瑂䝁䅅睙療䝁䅣党畂䝁䅕䅤灂䝁䅍督獁䍁䅁睢畂䝁䅍睢獂䝁䄸睚㕂䍁䅁䅤求䡁䅍䅤灂䝁䄴睚獁䍁䅁兡畂䝁䅙党橂䡁䅑兡療䡁䅕督杁䝁䅑兡穂䝁䅕兙穂䝁䅕䅉あ䝁䅕督あ䝁䅫杢湂䍁䅷䅉歂䝁䄸䅣灂䝁䄴睚杁䝁䅅杢歂䍁䅁䅤療䡁䅧兡橂䝁䄸䅢療䝁䅣入杁䡁䅑党穂䡁䅑兡畂䝁䅣䅌杁䝁䅅杢歂䍁䅁睢あ䝁䅧党祂䍁䅁䅚灂䝁䅙杚求䡁䅉党畂䡁䅑兡桂䡁䅑党歂䍁䅁兙睂䡁䅁䅢灂䝁䅍兙あ䝁䅫睢畂䡁䅍䅉浂䝁䄸杣杁䡁䅕督求䍁䅁兡畂䍁䅁杣求䡁䅍党桂䡁䅉睙潂䍁䄴䅉啂䝁䅧党杁䕁䅉兡療䡁䅁䅡桂䡁䅉兢桂䝁䅍党ㅂ䡁䅑兡橂䝁䅅䅢杁䕁䅑党㉂䝁䅕䅢療䡁䅁兢求䝁䄴䅤杁䡁䅍党湂䝁䄰党畂䡁䅑䅉睂䡁䅉睢㉂䝁䅫䅚求䡁䅍䅉桂䡁䅕䅤療䝁䄰兙あ䝁䅕䅚杁䡁䅍入穂䡁䅑党瑂䡁䅍䅌杁䡁䅍兤橂䝁䅧䅉桂䡁䅍䅉䡂䡁䅫杣療䝁䅷兙楂䍁䅁䅥兂䝁䅅杢歂䍁䅁兙畂䝁䅑䅉䡂䡁䅫杣療䝁䅷兙楂䍁䅁䅥兂䝁䅷睢祂䝁䅕䅉潂䝁䅅杣歂䡁䅣兙祂䝁䅕䅉桂䝁䄴䅚杁䡁䅍睢浂䡁䅑睤桂䡁䅉党獁䍁䅁睒㕂䡁䅉睢獂䝁䅅杙杁䕁䅉兡療䝁䅅杚浂䡁䅫䅉橂䝁䄸杢穂䡁䅕兢桂䝁䅉䅢求䍁䅁兢灂䝁䅍杣療䝁䅙䅢ㅂ䝁䅫䅚灂䝁䅍䅉歂䝁䅫督牂䡁䅍䅌杁䕁䅣入祂䝁䄸䅢桂䝁䅉䅉牂䝁䅫䅤穂䍁䅁兙畂䝁䅑䅉卂䝁䅕䅥㑂䝁䅫䅣杁䝁䅉兤浂䝁䅙党祂䡁䅍䅉浂䝁䄸杣杁䡁䅁杣療䡁䅑党灂䝁䄴䅉桂䝁䄴兙獂䡁䅫督灂䡁䅍睏杁䙁䅁兤祂䝁䅕䅕求䡁䅁䅉䑂䝁䅧睢祂䡁䅕督杁䝁䅅杢歂䍁䅁睕㕂䝁䄰䅣潂䝁䄸杢㕂䍁䅁兡畂䡁䅍䅤祂䡁䅕兢求䝁䄴䅤穂䍁䅁杚療䡁䅉䅉睂䝁䅕䅣あ䝁䅫䅚求䍁䅁督㕂䝁䄴䅤潂䝁䅕督灂䡁䅍睏杁䝁䅅杢歂䍁䅁䅕ㅂ䡁䅉党兂䝁䅕䅣杁䕁䅕兙穂䡁䅫睑獂䝁䅕兙畂䍁䅁䅣祂䝁䄸䅚ㅂ䝁䅍䅤穂䍁䅁杚療䡁䅉䅉睂䡁䅕杣灂䝁䅙入灂䝁䄴睚杁䡁䅁党睂䡁䅑兡歂䝁䅕督畁䍁䅁䅖潂䝁䅕䅉䑂䝁䅅䅢灂䝁䅉杣桂䡁䅑兡療䝁䄴䅉呂䝁䄸䅢ㅂ䡁䅑兡療䝁䄴督杁䡁䅍党湂䝁䄰党畂䡁䅑䅉療䝁䅙杚求䡁䅉督杁䡁䅅兤桂䝁䅷兡あ䡁䅫䅉橂䝁䄸杢あ䡁䅉睢獂䍁䅁䅣祂䝁䄸䅚ㅂ䝁䅍䅤穂䍁䅁䅤療䍁䅁兢求䝁䅅督ㅂ䡁䅉党杁䝁䅅杢歂䍁䅁睙桂䝁䅷兡楂䡁䅉兙あ䝁䅕䅉橂䡁䅉兡あ䝁䅫睙桂䝁䅷䅉睂䝁䅅杣桂䝁䄰党あ䝁䅕杣穂䍁䅁兡畂䍁䅁兙睂䡁䅁䅢灂䝁䅍兙あ䝁䅫睢畂䡁䅍䅌杁䡁䅍兤橂䝁䅧䅉桂䡁䅍䅉求䝁䄴杤灂䡁䅉睢畂䝁䄰党畂䡁䅑兙獂䍁䅁兙畂䝁䅑䅉睂䡁䅉睢橂䝁䅕督穂䍁䅁兢療䝁䄴兡あ䝁䄸杣灂䝁䄴睚獁䍁䅁䅚灂䝁䅅䅢㕂䡁䅍兡穂䍁䅷䅉湂䝁䅅督杁䝁䅙䅢療䡁䅣䅌杁䝁䅅兡祂䍁䅁兣ㅂ䝁䅅䅢灂䡁䅑入獁䍁䅁兙畂䝁䅑䅉あ䝁䄸杣硂䡁䅕党杁䡁䅑党穂䡁䅑兡畂䝁䅣䅉灂䝁䄴䅉瑂䝁䅕䅚灂䝁䅍兙獂䍁䅁䅚求䡁䅙兡橂䝁䅕䅉桂䝁䄴䅚杁䡁䅁䅡桂䡁䅉兢桂䝁䅍党ㅂ䡁䅑兡橂䝁䅅䅢杁䝁䄰兙畂䡁䅕杚桂䝁䅍䅤ㅂ䡁䅉兡畂䝁䅣䅌杁䝁䅷兙楂䝁䄸杣桂䡁䅑睢祂䡁䅫䅌杁䝁䅅杢歂䍁䅁䅡療䡁䅍䅣灂䡁䅑兙獂䍁䅁党畂䡁䅙兡祂䝁䄸杢瑂䝁䅕杢あ䡁䅍杌杁䙁䅑䅡灂䡁䅍䅉穂䝁䅕睚瑂䝁䅕杢あ䉁杫督杁䡁䅁杣療䝁䅑兤橂䡁䅑督杁䝁䅫杢橂䝁䅷兤歂䝁䅕䅉橂䝁䄸杢あ䝁䅫杢ㅂ䝁䄸兤穂䍁䅁兢療䝁䄴兡あ䝁䄸杣灂䝁䄴睚杁䡁䅍入穂䡁䅑党瑂䡁䅍䅌杁䝁䅑兡桂䝁䅷入穂䝁䅅䅤求䍁䅁兢求䡁䅑党祂䡁䅍䅉桂䝁䄴䅚杁䝁䅍睢畂䡁䅍兤瑂䝁䅅杙獂䝁䅕督獁䍁䅁䅚桂䡁䅑兙杁䝁䅷睢湂䝁䅣党祂䡁䅍䅌杁䝁䅣兙穂䍁䅁杚獂䝁䄸睤杁䝁䅍兙獂䝁䅫杙祂䝁䅅䅤灂䝁䄸杢杁䝁䅅杢歂䍁䅁兙灂䡁䅉䅉穂䝁䅅兢睂䝁䅷兡畂䝁䅣䅉求䡁䅅兤灂䡁䅁兢求䝁䄴䅤獁䍁䅁兙畂䝁䅑䅉あ䝁䄸杣硂䡁䅕党杁䡁䅑党穂䡁䅑兡畂䝁䅣䅉穂䡁䅫督あ䝁䅕兢穂䍁䅷䅉療䝁䅙杚求䡁䅉党歂䍁䅁兤畂䝁䅑党祂䍁䅁䅒灂䝁䅅䅢㕂䕁䅣兤桂䡁䅉䅚獁䍁䅁杖灂䝁䅕睤兂䝁䄸兡畂䡁䅑䅌杁䕁䅑兙あ䝁䅅䅖祂䝁䅅睙求䍁䅷䅉䕂䡁䅉入䑂䝁䅅䅢獁䍁䅁兙畂䝁䅑䅉䍂䕁䅣兓杁䝁䅉杣桂䝁䄴䅚穂䍁䄴䅉啂䝁䅧党杁䝁䅍睢瑂䡁䅁兙畂䡁䅫䅉㍂䝁䅅督杁䝁䅫杢橂䝁䄸杣睂䝁䄸杣桂䡁䅑党歂䍁䅁兡畂䍁䅁免㕁䑁䅧杍杁䝁䅅杢歂䍁䅁兡穂䍁䅁䅡求䝁䅅䅚硂䡁䅕兙祂䡁䅑党祂䝁䅕䅚杁䝁䅫杢杁䕁䅷兙牂䝁䅕睤療䝁䄸䅚獁䍁䅁睑療䝁䅷睢祂䝁䅅䅚療䍁䄴䅁敃睅䅁䅫䅳䕁䄰党あ䕁䅷兡浂䝁䅕䅌杁䕁䅫杢橂䍁䄴䅌杁䝁䅅䅉浂䝁䅫杢桂䝁䄴睙灂䝁䅅䅢杁䡁䅍党祂䡁䅙兡橂䝁䅕督杁䝁䅍睢瑂䡁䅁兙畂䡁䅫䅌杁䡁䅁杣療䡁䅙兡歂䝁䅕督杁䝁䅫杢穂䡁䅕杣桂䝁䄴睙求䍁䅷䅉桂䝁䄴杢ㅂ䝁䅫䅤灂䝁䅕督獁䍁䅁党瑂䡁䅁䅢療䡁䅫党求䍁䅁杙求䝁䄴党浂䝁䅫䅤穂䍁䅷䅉桂䝁䄴䅚杁䝁䅅督穂䝁䅕䅤杁䝁䄰兙畂䝁䅅睚求䝁䄰党畂䡁䅑䅉穂䝁䅕杣㉂䝁䅫睙求䡁䅍䅉㍂䝁䄸杣獂䝁䅑睤灂䝁䅑党畁䍁䅁兓あ䍁䅁睢睂䝁䅕杣桂䡁䅑党穂䍁䅁䅤潂䡁䅉睢ㅂ䝁䅣䅡杁䡁䅍兡㑂䍁䅁督求䝁䅣兢求䝁䄴䅤穂䑁䅯䅉卂䝁䅕䅤灂䡁䅉党瑂䝁䅕杢あ䍁䅁兙畂䝁䅑䅉䩂䝁䄴睙療䝁䄰党杁䙁䅍睢獂䡁䅕䅤灂䝁䄸杢穂䑁䅳䅉䡂䡁䅉睢ㅂ䡁䅁䅉䍂䝁䅕杢求䝁䅙兡あ䡁䅍睏杁䕁䅅督灂䝁䅅睏杁䕁䅷兙あ䝁䅫杢杁䕁䅅兢求䡁䅉兡橂䝁䅅睏杁䕁䅕兤祂䝁䄸䅣求䍁䅷䅉あ䝁䅧党杁䕁䄰兡歂䝁䅑䅢求䍁䅁兒桂䡁䅍䅤杁䝁䅅杢歂䍁䅁兑浂䡁䅉兡橂䝁䅅睏杁䝁䅅杢歂䍁䅁兔求䡁䅑䅔灂䝁䅙党杁䕁䅧睢獂䝁䅑兡畂䝁䅣督畁䍁䅁䅖潂䝁䅕䅉橂䝁䄸兢睂䝁䅅杢㕂䍁䅁睢浂䝁䅙党祂䡁䅍䅉獂䝁䅫杚求䍁䅷䅉歂䝁䅕杢あ䝁䅅䅢獁䍁䅁睚祂䝁䄸兤睂䍁䅁督潂䝁䄸杣あ䍁䄰兙畂䝁䅑䅉獂䝁䄸杢湂䍁䄰䅤求䡁䅉兢杁䝁䅑兡穂䝁䅅杙灂䝁䅷兡あ䡁䅫䅌杁䝁䅫杢歂䝁䅫杤灂䝁䅑兤桂䝁䅷䅉歂䝁䅫督桂䝁䅉兡獂䝁䅫䅤㕂䍁䅷䅉睂䝁䅕䅤杁䝁䅫杢穂䡁䅕杣桂䝁䄴睙求䍁䅷䅉桂䝁䅍睙灂䝁䅑党畂䡁䅑兙獂䍁䅁䅚求䝁䅅䅤潂䍁䅁兙畂䝁䅑䅉歂䝁䅫督瑂䝁䅕兢楂䝁䅕杣瑂䝁䅕杢あ䍁䅷䅉㉂䝁䅫督灂䝁䄸杢獁䍁䅁兙畂䝁䅑䅉桂䝁䅍睙灂䝁䅑党畂䡁䅑䅉桂䝁䄴䅚杁䝁䅧党桂䝁䅷䅤潂䍁䅁睙療䡁䅙党祂䝁䅅睚求䡁䅍䅌杁䝁䅅督杁䡁䅣党獂䝁䅷䅉桂䡁䅍䅉睂䡁䅉党睂䝁䅅兡歂䍁䅁䅢求䝁䅣兙獂䍁䅁䅣獂䝁䅅杢穂䑁䅳䅉桂䝁䅑兢灂䝁䄴兡穂䡁䅑杣桂䡁䅑兡㉂䝁䅕䅉穂䝁䅕杣㉂䝁䅫睙求䡁䅍兌療䝁䄴䅢㕂䍁䅁兙祂䡁䅉兙畂䝁䅣党瑂䝁䅕杢あ䡁䅍䅉あ䝁䄸䅉求䝁䄰䅣獂䝁䄸入求䡁䅉督㝁䍁䅁兙畂䝁䅑䅉湂䝁䅕杢求䡁䅉兙獂䍁䅁兙畂䝁䅑䅉穂䝁䅕䅣桂䡁䅉兙あ䝁䅕䅉桂䝁䅍睙療䡁䅕杢あ䍁䅷䅉桂䝁䄴䅚杁䡁䅍入畂䡁䅑䅡求䡁䅑兡橂䍁䅁睚ㅂ䝁䅅杣桂䝁䄴䅤求䝁䅕䅚杁䝁䅫杢あ䝁䅕杣求䡁䅍䅤杁䝁䅍睢畂䡁䅑杣桂䝁䅍䅤穂䍁䅷䅉桂䡁䅍䅉㍂䝁䅕䅢獂䍁䅁兙穂䍁䅁䅣祂䝁䅫杤桂䡁䅑党杁䝁䅙䅢療䝁䅅䅤灂䝁䄴睚杁䡁䅉兙あ䝁䅕䅉浂䡁䅕杢歂䝁䅫杢湂䍁䅁兙湂䡁䅉党求䝁䄰党畂䡁䅑督畁䍁䅁兓あ䍁䅁兙獂䡁䅍睢杁䡁䅁杣療䡁䅙兡歂䝁䅕督杁䡁䅁党畂䡁䅍兡療䝁䄴䅉祂䝁䅫督牂䍁䅁䅤祂䝁䅅杢穂䝁䅙党祂䡁䅍䅌杁䝁䅫杢穂䡁䅑兡あ䡁䅕䅤灂䝁䄸杢桂䝁䅷䅉灂䝁䄴睙療䝁䄰党杁䝁䅅杢畂䡁䅕兡あ䝁䅫党穂䍁䅷䅉穂䡁䅑杣ㅂ䝁䅍䅤ㅂ䡁䅉党歂䍁䅁督求䡁䅑䅤獂䝁䅕兢求䝁䄴䅤穂䍁䅷䅉桂䝁䄴䅚杁䝁䅍兙睂䝁䅫䅤桂䝁䅷䅉瑂䝁䅅杣牂䝁䅕䅤穂䍁䅁兡畂䡁䅙党穂䡁䅑兢求䝁䄴䅤杁䡁䅁杣療䝁䅑兤橂䡁䅑督㝁䍁䅁兙畂䝁䅑䅉療䡁䅑䅡求䡁䅉䅉睂䡁䅉睢歂䡁䅕睙あ䡁䅍䅉桂䝁䄴䅚杁䡁䅍党祂䡁䅙兡橂䝁䅕督獁䍁䅁督ㅂ䝁䅍䅡杁䝁䅅督杁䝁䅷兡浂䝁䅕䅉灂䝁䄴督ㅂ䡁䅉兙畂䝁䅍党杁䡁䅁杣療䝁䅑兤橂䡁䅑督杁䝁䅅杢歂䍁䅁杚ㅂ䝁䄴䅚灂䝁䄴睚杁䝁䅅睚祂䝁䅕党瑂䝁䅕杢あ䡁䅍䅉浂䝁䄸杣杁䝁䅙兤畂䝁䅑兡畂䝁䅣䅉睂䝁䄸督あ䡁䅉党あ䝁䅫杣求䝁䄰党畂䡁䅑䅉楂䝁䅕杢求䝁䅙兡あ䡁䅍䅌杁䝁䅅督杁䡁䅣党獂䝁䅷䅉桂䡁䅍䅉橂䝁䄸兢睂䝁䅅杢㕂䍁䅷䅉楂䝁䅅杢牂䍁䅷䅉療䡁䅉䅉あ䡁䅉兤穂䡁䅑兌療䡁䅣杢求䝁䅑䅉獂䝁䅫杚求䍁䅁兡畂䡁䅍兤祂䝁䅅杢橂䝁䅕䅉ㅂ䡁䅍党歂䍁䅁䅤療䍁䅁杚灂䝁䄴兙畂䝁䅍党杁䝁䄴睢畂䡁䅅兤桂䝁䅷兡浂䝁䅫党歂䍁䅁杙求䝁䄴党浂䝁䅫䅤杁䡁䅁杣療䝁䅣杣桂䝁䄰督杁䝁䅙睢祂䍁䅁党㑂䝁䅕睙ㅂ䡁䅑兡㉂䝁䅕督畁䍁䅁兓畂䍁䅁兙歂䝁䅑兡あ䝁䅫睢畂䍁䅷䅉灂䡁䅑䅉睂䡁䅉睢㉂䝁䅫䅚求䡁䅍䅉浂䝁䅫䅥求䝁䅑䅌杁䝁䅫杢歂䝁䅕䅥求䝁䅑兌獂䝁䅫杢牂䝁䅕䅚獁䍁䅁兙畂䝁䅑䅉㉂䝁䅅杣灂䝁䅅杙獂䝁䅕䅉桂䝁䄴杢ㅂ䝁䅫䅤灂䝁䅕督㝁䍁䅁䅣求䝁䄴督灂䝁䄸杢杁䡁䅁杣療䝁䅑兤橂䡁䅑督㝁䍁䅁杣求䝁䅣兤獂䝁䅅杣杁䡁䅍兙㉂䝁䅫杢湂䡁䅍䅉睂䡁䅉睢歂䡁䅕睙あ䡁䅍睏杁䡁䅣䅡療䝁䅷党杁䝁䅅杢歂䍁䅁䅤求䡁䅉兢杁䝁䅷兡浂䝁䅕䅌杁䝁䅕杢歂䝁䄸睤瑂䝁䅕杢あ䡁䅍䅌杁䡁䅕杢灂䡁䅙党祂䡁䅍兙獂䍁䅁兙畂䝁䅑䅉㉂䝁䅅杣灂䝁䅅杙獂䝁䅕䅉獂䝁䅫杚求䍁䅷䅉桂䝁䄴䅚杁䝁䅣杣療䡁䅕䅣杁䝁䅷兡浂䝁䅕䅉睂䡁䅉睢歂䡁䅕睙あ䡁䅍睏杁䝁䅷睢畂䝁䅣党㉂䝁䅫䅤㕂䍁䅁杣求䝁䅫杢穂䡁䅕杣桂䝁䄴睙求䍁䅁督療䝁䅷兤あ䝁䅫睢畂䡁䅍睏杁䝁䅍杣求䝁䅑兡あ䍁䅁兡畂䡁䅍兤祂䝁䅅杢橂䝁䅕䅉睂䡁䅉睢歂䡁䅕睙あ䡁䅍睏杁䝁䅅杢歂䍁䅁䅣祂䝁䄸䅤求䝁䅍䅤灂䝁䄸杢杁䝁䅅睚桂䝁䅫杢穂䡁䅑䅉獂䝁䄸杢湂䍁䄰䅤求䡁䅉兢杁䝁䅧党桂䝁䅷䅤潂䍁䅁睙桂䡁䅉党杁䡁䅍党祂䡁䅙兡橂䝁䅕督畁䍁䅁兔求䡁䅑䅔灂䝁䅙党獁䍁䅁兓畂䝁䅍杌杁䡁䅣兙穂䍁䅁兡畂䝁䅍睢祂䡁䅁睢祂䝁䅅䅤求䝁䅑䅉灂䝁䄴䅉硁䑁䅫兏㕁䍁䅁兙畂䝁䅑䅉灂䡁䅍䅉楂䝁䅅督求䝁䅑䅉灂䝁䄴䅉佂䝁䅕睤杁䙁䅫睢祂䝁䅳䅌杁䕁䄴党㍂䍁䅁兗療䡁䅉睡畁䅁䅁栲䅙䕁䭷䅁乂䝁䅕䅤桂䍁䅁䅕獂䝁䅅䅤浂䝁䄸杣瑂䡁䅍䅌杁䕁䅫杢橂䍁䄴䅉求䝁䄴睚桂䝁䅣党穂䍁䅁兡畂䍁䅁䅤潂䝁䅕䅉歂䝁䅕杤求䝁䅷睢睂䝁䄰党畂䡁䅑䅉療䝁䅙䅉睂䡁䅉睢歂䡁䅕睙あ䡁䅍䅉あ䝁䅧兙あ䍁䅁党畂䝁䅅杙獂䝁䅕䅉睂䝁䅕睢睂䝁䅷党杁䡁䅑睢杁䝁䅍睢畂䝁䄴党橂䡁䅑䅉桂䝁䄴䅚杁䡁䅍䅡桂䡁䅉党杁䡁䅣兡あ䝁䅧䅉浂䡁䅉兡求䝁䄴䅚穂䍁䅁兙畂䝁䅑䅉浂䝁䅅兢灂䝁䅷入杁䡁䅑䅡祂䝁䄸兤湂䝁䅧䅉瑂䝁䄸杙灂䝁䅷党杁䝁䅑党㉂䝁䅫睙求䡁䅍䅌杁䡁䅁党祂䡁䅍睢畂䝁䅅䅢杁䝁䅍睢瑂䡁䅁兤あ䝁䅕杣穂䍁䅷䅉㉂䝁䅫杣あ䡁䅕兙獂䍁䅁杣求䝁䅅䅢灂䡁䅑入杁䝁䅅杢歂䍁䅁兢灂䡁䅧党歂䍁䅁杣求䝁䅅䅢灂䡁䅑入杁䝁䅧党桂䝁䅑督求䡁䅑督獁䍁䅁兙ㅂ䝁䅣兢求䝁䄴䅤求䝁䅑䅉祂䝁䅕兙獂䝁䅫䅤㕂䍁䅷䅉桂䝁䄴䅚杁䡁䅣党桂䡁䅉兙楂䝁䅷党穂䍁䅁睤療䡁䅉䅢歂䡁䅣兡歂䝁䅕杌杁䕁䅫䅤杁䝁䄸䅣求䡁䅉兙あ䝁䅕督杁䡁䅑䅡祂䝁䄸兤湂䝁䅧䅉あ䡁䅣睢杁䡁䅍党湂䝁䄰党畂䡁䅑督獁䍁䅁杒桂䝁䄰兡獂䡁䅫䅉療䝁䅙䅉䉂䡁䅁䅣穂䍁䅁䅋䝂䝁䄸兑灁䍁䅁兙畂䝁䅑䅉卂䝁䅕兙獂䝁䅫䅤㕂䍁䅁䅔桂䝁䅉督杁䍁䅧杕䵂䍁䅫杌杁䙁䅑䅡求䍁䅁杒療䕁䅅䅉穂䝁䅕睚瑂䝁䅕杢あ䍁䅁睢浂䝁䅙党祂䡁䅍䅉䝂䝁䅅睙求䝁䅉睢療䝁䅳䅌杁䡁䅣䅡灂䝁䅍䅡杁䝁䅕杢桂䝁䅉䅢求䡁䅍䅉睂䝁䅕睢睂䝁䅷党杁䡁䅑睢杁䝁䅉兤灂䝁䅷䅚杁䝁䅍睢瑂䝁䄰兤畂䝁䅫䅤㕂䍁䅁䅤潂䡁䅉睢ㅂ䝁䅣䅡杁䝁䅙党求䝁䅑䅌杁䡁䅉党求䝁䅷督獁䍁䅁督あ䝁䄸杣灂䝁䅕督獁䍁䅁睚祂䝁䄸兤睂䡁䅍䅌杁䝁䄰兙祂䝁䅳党あ䡁䅁䅢桂䝁䅍党獁䍁䅁兙畂䝁䅑䅉療䡁䅑䅡求䡁䅉睏杁䕁䅫杢穂䡁䅑兙湂䡁䅉兙瑂䍁䅁䅤潂䝁䅅䅤杁䝁䅉杣灂䝁䄴睚穂䍁䅁䅣求䝁䄸䅣獂䝁䅕䅉橂䝁䅷睢穂䝁䅕杣杁䡁䅑䅡祂䝁䄸兤湂䝁䅧䅉灂䝁䄴督あ䝁䅅睚祂䝁䅅兢杁䝁䅙党求䝁䅑䅌杁䡁䅍䅤療䡁䅉兡求䡁䅍䅌杁䡁䅉党求䝁䅷督獁䍁䅁䅢灂䡁䅙党獁䍁䅁兙畂䝁䅑䅉瑂䝁䅕督穂䝁䅅睚灂䝁䄴睚㝁䍁䅁兔求䡁䅍督求䝁䄴睚求䡁䅉䅌杁䝁䅅䅉瑂䝁䅕督穂䝁䅅睚灂䝁䄴睚杁䝁䅅䅣睂䝁䅷兡橂䝁䅅䅤灂䝁䄸杢杁䝁䅙睢祂䍁䅁䅣求䝁䄸䅣獂䝁䅕䅉あ䝁䄸䅉橂䝁䄸杢畂䝁䅕睙あ䍁䅁睤灂䡁䅑䅡杁䝁䅙杣灂䝁䅕杢歂䡁䅍䅌杁䝁䅙兙瑂䝁䅫䅢㕂䍁䅷䅉橂䝁䄸兢瑂䡁䅕杢灂䡁䅑兡求䡁䅍䅌杁䝁䅅杢歂䍁䅁杙ㅂ䡁䅍兡畂䝁䅕督穂䝁䅕督杁䝁䅅睙祂䝁䄸督穂䍁䅁䅣獂䝁䅅䅤浂䝁䄸杣瑂䡁䅍䅉桂䝁䄴䅚杁䝁䅑党㉂䝁䅫睙求䡁䅍䅉あ䝁䅧杣療䡁䅕睚潂䍁䅁䅤求䡁䅧䅤獁䍁䅁兙ㅂ䝁䅑兡療䍁䅷䅉桂䝁䄴䅚杁䡁䅙兡歂䝁䅕睢杁䝁䅍兙獂䝁䅷督㝁䍁䅁䅖潂䡁䅉党桂䝁䅑督獁䍁䅁兙畂䍁䅁兙睂䡁䅁䅢灂䝁䅍兙あ䝁䅫睢畂䍁䅁杚療䡁䅉䅉あ䝁䅕䅥あ䍁䄰杙桂䡁䅍党歂䍁䅁兤睂䝁䅑兙あ䝁䅕督杁䝁䅅杢歂䍁䅁䅣ㅂ䝁䅉䅢灂䝁䅍䅉橂䝁䄸杢㉂䝁䅕杣穂䝁䅅䅤灂䝁䄸杢穂䑁䅳䅉桂䝁䄴䅚杁䙁䅣䅡桂䡁䅑督䉂䡁䅁䅣獁䍁䅁兙杁䝁䄰党穂䡁䅍兙湂䝁䅫杢湂䍁䅁兙睂䡁䅁䅢灂䝁䅍兙あ䝁䅫睢畂䍁䅁䅤潂䝁䅅䅤杁䝁䅫督杁䡁䅕督求䝁䅑䅉楂䡁䅫䅉睂䝁䅕睢睂䝁䅷党杁䝁䅅杢歂䍁䅁杙ㅂ䡁䅍兡畂䝁䅕督穂䝁䅕督杁䡁䅑睢杁䝁䅍睢瑂䝁䄰兤畂䝁䅫睙桂䡁䅑党杁䝁䅅杢歂䍁䅁䅤祂䝁䅅杢穂䝁䅅睙あ䍁䅁兡畂䍁䅁兙杁䡁䅁杣灂䡁䅙兙あ䝁䅕䅉㍂䝁䅅入畁䍁䅁䅖潂䝁䅕䅉卂䕁䅷䅉穂䝁䅕睚瑂䝁䅕杢あ䍁䅁䅣祂䝁䄸杤灂䝁䅑党穂䍁䅁杤灂䡁䅉䅤ㅂ䝁䅅䅢獁䍁䅁兙ㅂ䝁䅣兢求䝁䄴䅤求䝁䅑䅌杁䝁䅅杢歂䍁䅁兢灂䡁䅧党歂䍁䅁杣求䝁䅅䅢灂䡁䅑入杁䡁䅉党獂䝁䅅䅤求䝁䅑䅉睂䡁䅉睢歂䡁䅕睙あ䡁䅍䅉橂䝁䄸兢睂䡁䅉兡穂䝁䅫杢湂䍁䅁睙療䝁䄴督ㅂ䝁䄰党祂䍁䅁䅡桂䡁䅉䅚㍂䝁䅅杣求䍁䅷䅉穂䝁䄸杚あ䡁䅣兙祂䝁䅕䅌杁䝁䅅杢歂䍁䅁睙療䝁䄴䅤求䝁䄴䅤杁䡁䅑䅡桂䡁䅑䅉潂䝁䅕䅢睂䍁䅁䅣求䝁䄸䅣獂䝁䅕䅉浂䝁䅕党獂䍁䅁睙療䝁䄴杢求䝁䅍䅤求䝁䅑䅌杁䝁䅅杢㕂䡁䅑兡瑂䝁䅕䅌杁䝁䅅杢歂䍁䅁兙畂䡁䅫睤潂䝁䅕杣求䍁䄴䅉啂䝁䅧党杁䝁䅍睢瑂䡁䅁兙畂䡁䅫䅉㍂䝁䅅督杁䝁䅙睢祂䝁䄰党祂䝁䅷入杁䝁䅳杢療䡁䅣杢杁䝁䅅督杁䕁䅙兙橂䝁䅕杙療䝁䄸睡獁䍁䅁兓畂䝁䅍杌杁䝁䅅杢歂䍁䅁睙潂䝁䅅杢湂䝁䅕䅚杁䝁䅫䅤穂䍁䅁杢桂䝁䄰党杁䡁䅑睢杁䕁䄰党あ䝁䅅䅉兂䝁䅷兙あ䝁䅙睢祂䝁䄰督獁䍁䅁兓畂䝁䅍杌杁䝁䅫杢杁䕁䄸睙あ䝁䄸杙求䡁䅉䅉祁䑁䅁杍硁䍁䄴䅉啂䝁䅧党杁䝁䅍睢瑂䡁䅁兙畂䡁䅫䅉㍂䝁䅅督杁䝁䅫杢橂䝁䄸杣睂䝁䄸杣桂䡁䅑党歂䍁䅁兡畂䍁䅁杍睁䑁䅁䅎杁䝁䅅杢歂䍁䅁兡穂䍁䅁䅡求䝁䅅䅚硂䡁䅕兙祂䡁䅑党祂䝁䅕䅚杁䝁䅫杢杁䕁䄰党畂䝁䅷睢杁䙁䅁兙祂䝁䅳䅌杁䕁䅍兙獂䝁䅫杚療䡁䅉杢灂䝁䅅杌䅁䥁嘰䅁䥂䅁䅁兔求䡁䅑兙獂䍁䅷䅉䡂䝁䅷兙穂䡁䅍䅉桂䝁䄴䅚杁䙁䅁䅢桂䡁䅍䅤灂䝁䅍䅉䑂䝁䄸杢あ䝁䅅兡畂䝁䅕杣穂䅁䅁杄䅣䡁䡧䅁乂䝁䅕䅤桂䝁䅷䅢ㅂ䡁䅍䅉䩂䝁䄴睙畁䍁䅁兢桂䝁䄴兤浂䝁䅅睙あ䡁䅕杣求䡁䅍䅉桂䝁䄴䅚杁䡁䅍党獂䝁䅷督杁䝁䅅䅢獂䝁䄸入杁䡁䅍䅤求䝁䅕䅢獁䍁䅁兙畂䝁䅑䅉橂䝁䅅杣楂䝁䄸杢杁䝁䅅杢歂䍁䅁兢灂䝁䅍杣療䍁䄰兙獂䝁䅷睢㕂䍁䅁督あ䝁䅕党獂䍁䅁䅣祂䝁䄸䅚ㅂ䝁䅍䅤穂䍁䅁兡畂䍁䅁䅤潂䝁䅕䅉噂䝁䄴兡あ䝁䅕䅚杁䙁䅍䅤桂䡁䅑党穂䍁䅁兙畂䝁䅑䅉灂䝁䄴䅤求䡁䅉杢桂䡁䅑兡療䝁䄴兙獂䝁䅷入畁䍁䅁䅖潂䝁䅕䅉橂䝁䄸兢睂䝁䅅杢㕂䍁䅁睢浂䝁䅙党祂䡁䅍䅉穂䡁䅁党橂䝁䅫兙獂䍁䅁杙桂䡁䅉䅉硂䡁䅕兙獂䝁䅫䅤㕂䍁䅁䅋呂䕁䅉兕灁䍁䅁杙桂䡁䅉督獁䍁䅁督求䝁䅅兢獂䝁䅕督穂䍁䅁兢求䝁䅍䅡桂䝁䄴兡橂䝁䅅䅢杁䡁䅑兤楂䝁䅕督獁䍁䅁䅣祂䝁䅕睙灂䡁䅍兡療䝁䄴䅉穂䡁䅑党求䝁䅷䅉橂䝁䄸兢睂䝁䄸杢求䝁䄴䅤穂䍁䅷䅉桂䝁䄴䅚杁䝁䅉兡獂䝁䅷党あ䡁䅍䅉あ䝁䅧兙あ䍁䅁兙祂䝁䅕䅉ㅂ䡁䅍党歂䍁䅁兡畂䍁䅁睚求䝁䅅杣穂䍁䅷䅉潂䡁䅕杙穂䍁䅷䅉桂䡁䅧䅢求䡁䅍䅌杁䝁䅍杣桂䝁䄴睡穂䝁䅧兙浂䡁䅑督杁䝁䅅杢歂䍁䅁兢療䡁䅑睢祂䍁䅁督潂䝁䅅杚あ䡁䅍䅌杁䝁䄸兡獂䍁䅁睙療䡁䅕杢あ䡁䅉入杁䝁䅑杣灂䝁䅷䅢杁䡁䅁兡睂䝁䅕督獁䍁䅁杙灂䡁䅑督杁䝁䅅杢歂䍁䅁睙療䝁䅷䅢桂䡁䅉督獁䍁䅁杙求䝁䅅杣灂䝁䄴睚杁䡁䅉兙橂䝁䅕督杁䝁䅅杢歂䍁䅁杣療䝁䅷䅢灂䝁䄴睚杁䝁䅕䅢求䝁䄰党畂䡁䅑督獁䍁䅁杙ㅂ䡁䅍䅡灂䝁䄴睚穂䍁䅷䅉浂䡁䅕党獂䍁䅁兡畂䝁䅯党橂䡁䅑睢祂䡁䅍䅌杁䡁䅣兡畂䝁䅑䅉求䝁䄴党祂䝁䅣入杁䡁䅍䅡桂䝁䅙䅤穂䍁䅷䅉桂䝁䄴䅤灂䍁䄰杚祂䝁䅫睙あ䝁䅫睢畂䍁䅁杙求䝁䅅杣灂䝁䄴睚穂䍁䅷䅉桂䡁䅉䅤灂䝁䅷䅢求䡁䅉入杁䝁䅅杢歂䍁䅁兢療䡁䅉䅤桂䡁䅉䅉楂䝁䄸䅚灂䝁䅕督獁䍁䅁兙畂䝁䅑䅉療䡁䅑䅡求䡁䅉䅉桂䡁䅁䅣獂䝁䅫睙桂䡁䅑兡療䝁䄴督畁䍁䅁兓あ䍁䅁兙獂䡁䅍睢杁䡁䅁杣療䡁䅙兡歂䝁䅕督杁䝁䅍兤穂䡁䅑睢瑂䍁䄰兢桂䝁䅳党杁䡁䅁杣求䝁䅍兡穂䝁䅫睢畂䍁䅁督あ䝁䅕党獂䍁䅁睙療䝁䄰䅣療䝁䄴党畂䡁䅑督畁䍁䅁兓あ䍁䅁睢浂䝁䅙党祂䡁䅍䅉灂䡁䅑督杁䡁䅁杣療䝁䅑兤橂䡁䅑督杁䝁䅅杢歂䍁䅁督求䡁䅉杤灂䝁䅍党穂䍁䅁䅤療䍁䅁䅤潂䝁䅕䅉桂䡁䅕䅤療䝁䄰睢あ䝁䅫杤求䍁䅷䅉求䝁䄴党祂䝁䅣入獁䍁䅁兡畂䝁䅑兤穂䡁䅑杣灂䝁䅅䅢杁䝁䅕兣ㅂ䝁䅫䅣瑂䝁䅕杢あ䍁䅷䅉瑂䝁䅫杢灂䝁䄴睚獁䍁䅁睙療䝁䄴督あ䡁䅉兤橂䡁䅑兡療䝁䄴䅌杁䡁䅉兙灂䝁䅷䅌杁䝁䅅党祂䝁䄸督睂䝁䅅睙求䍁䅁兙畂䝁䅑䅉歂䝁䅕杚求䝁䄴督求䍁䅷䅉潂䝁䅕兙㉂䡁䅫䅉あ䡁䅉兤橂䝁䅳䅌杁䝁䅅睚祂䝁䅫睙ㅂ䝁䅷䅤ㅂ䡁䅉党獁䍁䅁兙畂䝁䅑䅉睂䝁䄸睤求䡁䅉䅉湂䝁䅕杢求䡁䅉兙あ䝁䅫睢畂䍁䅁督求䝁䅍䅤療䡁䅉督畁䍁䅁䅖潂䝁䅕䅉橂䝁䄸兢睂䝁䅅杢㕂䍁䅁睤桂䡁䅍䅉浂䝁䄸杣瑂䝁䅕杣獂䡁䅫䅉牂䝁䄴睢㍂䝁䄴䅉桂䡁䅍䅉啂䝁䅫兢牂䝁䅕杢呂䡁䅑党求䝁䅷䅉䑂䝁䄸杣睂䝁䄸杣桂䡁䅑兡療䝁䄴䅉桂䝁䄴䅚杁䝁䅍䅡桂䝁䄴睚求䝁䅑䅉灂䡁䅑督杁䝁䄴兙瑂䝁䅕䅉あ䝁䄸䅉乂䝁䅕䅤桂䝁䅷䅢ㅂ䡁䅍䅉䩂䝁䄴睙畁䍁䅁兡畂䍁䅁杒求䝁䅉杣ㅂ䝁䅅杣㕂䍁䅁杍睁䑁䅉䅎畁䍁䅁兔求䡁䅑兙獂䝁䅷兤穂䍁䅁兓畂䝁䅍杌杁䡁䅣兙穂䍁䅁杚療䡁䅕杢歂䝁䅕䅚杁䝁䅫杢杁䑁䅅䅏㕁䑁䅫䅉桂䝁䄴䅚杁䝁䅫督杁䝁䅧党桂䝁䅑兣ㅂ䝁䅅杣あ䝁䅕杣求䝁䅑䅉灂䝁䄴䅉䑂䝁䅅杢あ䝁䄸杢獁䍁䅁睔潂䝁䅫睢畁䅁䅁桰䅣䍁䅑䅁乂䝁䅕䅤桂䝁䅷督杁䝁䅅杢歂䍁䅁兔灂䝁䄴兡畂䝁䅣䅁敃杂䅁䄳䅷䕁䄰党あ䡁䅑䅢求䡁䅉兌啂䝁䄸䅢求䝁䅑睢杁䕁䅫杢あ䝁䅕杣畂䝁䅅䅤灂䝁䄸杢桂䝁䅷䅉䩂䝁䄴睙畁䍁䅁兢桂䝁䄴兤浂䝁䅅睙あ䡁䅕杣求䡁䅍䅉桂䝁䄴䅚杁䡁䅍兤睂䡁䅁䅢灂䝁䅕督杁䡁䅁杣求䝁䅍兡穂䝁䅫睢畂䍁䅁兡畂䡁䅍䅤祂䡁䅕兢求䝁䄴䅤穂䍁䅁兙畂䝁䅑䅉穂䝁䅕杣㉂䝁䅫睙求䡁䅍䅉灂䝁䄴䅉あ䝁䅧党杁䕁䅅兢求䡁䅉兡橂䝁䅅督獁䍁䅁兒ㅂ䡁䅉睢睂䝁䅕䅌杁䕁䅅督灂䝁䅅䅌杁䝁䅅杢歂䍁䅁兡畂䡁䅑党祂䝁䄴兙あ䝁䅫睢畂䝁䅅䅢獂䡁䅫杌杁䕁䅫䅤杁䝁䄸䅣求䡁䅉兙あ䝁䅕督杁䡁䅑䅡祂䝁䄸兤湂䝁䅧䅉浂䝁䅫杤求䍁䅁督求䝁䅣兢求䝁䄴䅤穂䑁䅯䅉噂䍁䄴睕畁䍁䅁睔睂䝁䅕杣桂䡁䅑兡療䝁䄴督獁䍁䅁睕㍂䝁䅫督穂䍁䅁睔睂䝁䅕杣桂䡁䅑兡療䝁䄴督獁䍁䅁睖求䡁䅍䅤求䡁䅉杢杁䕁䅕兤祂䝁䄸䅣求䝁䅅杢杁䕁䄸䅣求䡁䅉兙あ䝁䅫睢畂䡁䅍䅌杁䕁䅍䅡灂䝁䄴党穂䝁䅕䅉偂䡁䅁党祂䝁䅅䅤灂䝁䄸杢穂䍁䅷䅉桂䝁䄴䅚杁䕁䄸䅤潂䝁䅕杣杁䕁䄸䅣求䡁䅉兙あ䝁䅫睢畂䡁䅍杌杁䙁䅑䅡求䍁䅁睙療䝁䄰䅣桂䝁䄴入婁䡉䅍䅉獂䝁䅅杙療䡁䅉兙あ䝁䄸杣㕂䍁䅁兡畂䡁䅍䅤祂䡁䅕兢求䝁䄴䅤穂䍁䅁兡畂䝁䅍䅢ㅂ䝁䅑党杁䝁䅷兙楂䝁䄸杣桂䡁䅑睢祂䡁䅫䅉楂䝁䅅䅢桂䝁䄴睙求䡁䅍䅌杁䝁䅷兡硂䡁䅕兡歂䍁䅁䅣灂䡁䅁党あ䡁䅑兡畂䝁䅣䅉穂䝁䄸䅢ㅂ䡁䅑兡療䝁䄴督獁䍁䅁兙ㅂ䡁䅑睢瑂䝁䅅䅤求䝁䅑䅉獂䝁䅅杙療䡁䅉兙あ䝁䄸杣㕂䍁䅁杣求䝁䅅睙あ䝁䄸杣穂䍁䅷䅉祂䝁䅕兙獂䍁䄰䅤灂䝁䄰党杁䝁䅅杢桂䝁䅷入あ䝁䅫睙穂䍁䅷䅉あ䝁䅫䅤祂䝁䅅䅤療䡁䅉督獁䍁䅁䅣䥂䍁䅁兢求䡁䅑党祂䡁䅍䅌杁䡁䅁杣療䝁䅍党穂䡁䅍䅉桂䝁䄴兙獂䡁䅫䅤灂䝁䅍督杁䡁䅍党畂䡁䅍睢祂䡁䅍䅉桂䝁䄴䅚杁䝁䅅杢桂䝁䅷入㙂䝁䅕杣杁䡁䅑党橂䝁䅧杢療䝁䅷睢湂䝁䅫党穂䍁䅷䅉睂䝁䅧入穂䝁䅫睙桂䝁䅷䅉㉂䝁䅅䅢ㅂ䝁䅕䅉桂䝁䄴兙獂䡁䅫来求䡁䅉督獁䍁䅁䅚求䝁䄴督灂䡁䅑入杁䝁䅅杢歂䍁䅁杣求䝁䅙杣桂䝁䅍䅤療䝁䄰党あ䡁䅉入獁䍁䅁䅤潂䝁䅕杣瑂䝁䅅䅢杁䝁䅅杢桂䝁䅷入穂䝁䅫督杁䡁䅍入穂䡁䅑党瑂䡁䅍䅌杁䝁䅅杢歂䍁䅁睢あ䝁䅧党祂䍁䅁兙畂䝁䅅䅢㕂䡁䅑兡橂䝁䅅䅢杁䝁䅫杢穂䡁䅑杣ㅂ䝁䄰党畂䡁䅑督㝁䍁䅁兙畂䝁䅑䅉䵂䝁䅅杙奂䍁䅷䅉桂䍁䅁䅢桂䝁䅉睢祂䝁䅅䅤療䡁䅉入杁䡁䅍睢浂䡁䅑睤桂䡁䅉党杁䡁䅁䅢桂䡁䅑杚療䡁䅉兢杁䡁䅑睢杁䝁䄰兙畂䝁䅅睚求䍁䅁兙畂䝁䅑䅉桂䝁䄴兙獂䡁䅫来求䍁䅁䅚桂䡁䅑兙杁䝁䅣党畂䝁䅕杣桂䡁䅑党歂䍁䅁杙㕂䍁䅁兡あ䡁䅍䅉灂䝁䄴督あ䡁䅉兤瑂䝁䅕杢あ䡁䅍杌杁䕁䅫䅤穂䍁䅁兡畂䝁䅑兤穂䡁䅑杣灂䝁䅅䅢杁䝁䅫杢穂䡁䅑杣ㅂ䝁䄰党畂䡁䅑督杁䝁䅍睢瑂䡁䅁杣灂䡁䅍党杁䝁䅫杢歂䡁䅕督あ䡁䅉兡桂䝁䅷䅉㍂䝁䅕兡湂䝁䅧兡畂䝁䅣䅉灂䝁䄴督あ䡁䅉兤瑂䝁䅕杢あ䡁䅍䅉桂䝁䄴䅚杁䡁䅉党獂䝁䅅䅤求䝁䅑䅉あ䝁䅕杣瑂䝁䅫杢桂䝁䅷督獁䍁䅁兙ㅂ䡁䅑睢瑂䝁䅅䅤灂䝁䅍䅉歂䝁䅫兢求䝁䄴督灂䝁䄸杢桂䝁䅷䅉瑂䝁䅕兙穂䡁䅕杣求䝁䄰党畂䡁䅑䅉桂䝁䄴䅚杁䝁䅑兙あ䝁䅅䅉橂䝁䅅䅣あ䡁䅕杣求䍁䅁督療䝁䅷兤あ䝁䅫睢畂䡁䅍䅌杁䡁䅙党潂䝁䅫睙獂䝁䅕䅉穂䝁䅍兙獂䝁䅕䅉穂䡁䅫督あ䝁䅕兢穂䍁䅷䅉灂䝁䄴䅚ㅂ䡁䅍䅤祂䝁䅫兙獂䍁䅁督療䝁䅙䅤㍂䝁䅅杣求䍁䅷䅉瑂䝁䅕䅤桂䝁䅷䅉歂䝁䅕䅤求䝁䅍䅤灂䝁䄸杢杁䝁䅕兣ㅂ䝁䅫䅣瑂䝁䅕杢あ䍁䅷䅉㑂䍁䄰杣桂䡁䅫䅉穂䡁䅫督あ䝁䅕兢穂䍁䅷䅉橂䝁䅧党橂䝁䅳䅉㍂䝁䅕兡湂䝁䅧兡畂䝁䅣䅉求䡁䅅兤灂䡁䅁兢求䝁䄴䅤獁䍁䅁兙畂䝁䅑䅉療䡁䅑䅡求䡁䅉䅉求䝁䄴䅚瑁䝁䄸杚瑁䝁䅷兡畂䝁䅕䅉睂䡁䅉睢歂䡁䅕睙あ䍁䅁兡畂䡁䅍䅣求䝁䅍䅤灂䝁䄸杢杁䡁䅍入穂䡁䅑党瑂䡁䅍杌杁䙁䅑䅡求䍁䅁睙療䝁䄰䅣桂䝁䄴入婁䡉䅍䅉祂䝁䅕䅤桂䝁䅫䅢杁䡁䅣党灂䝁䅣䅡灂䝁䄴睚杁䡁䅍睢獂䡁䅕䅤灂䝁䄸杢穂䍁䅁睙療䝁䄴督灂䡁䅍䅤杁䝁䄸杚杁䡁䅣党灂䝁䅣䅡灂䝁䄴睚杁䝁䅅杢歂䍁䅁督療䝁䅙䅤㍂䝁䅅杣求䍁䅁督療䝁䅷兤あ䝁䅫睢畂䡁䅍䅌杁䕁䅅兓瑁䝁䅑杣灂䡁䅙党畂䍁䅁兡瑂䝁䅅睚求䍁䅁杣求䝁䅍睢湂䝁䄴兡あ䝁䅫睢畂䍁䅁督療䝁䅷兤あ䝁䅫睢畂䍁䅷䅉桂䝁䄴䅚杁䝁䅅兤あ䝁䄸兢桂䡁䅑党歂䍁䅁䅣桂䝁䅍睡桂䝁䅣兡畂䝁䅣䅉桂䝁䄴䅚杁䝁䅷兙楂䝁䅕䅢獂䝁䅫杢湂䍁䅁督療䝁䅷兤あ䝁䅫睢畂䡁䅍䅉浂䝁䄸杣杁䡁䅑䅡求䍁䅁兢求䝁䅅䅤杁䝁䅉兙橂䝁䅳杣療䝁䄸兢畁䍁䅁䅖潂䝁䅕䅉橂䝁䄸兢睂䝁䅅杢㕂䍁䅁督求䡁䅉杤求䡁䅍䅉あ䝁䅧党杁䝁䅷兡浂䝁䅕䅉穂䝁䅍兡求䝁䄴睙求䍁䅁兡畂䝁䅑兤穂䡁䅑杣㕂䍁䅷䅉灂䝁䄴䅚求䡁䅁党畂䝁䅑党畂䡁䅑䅉祂䝁䅕督求䝁䅅杣橂䝁䅧䅉療䡁䅉睚桂䝁䄴兡㙂䝁䅅䅤灂䝁䄸杢穂䍁䅷䅉桂䝁䄴䅚杁䡁䅑党穂䡁䅑兡畂䝁䅣䅉獂䝁䅅杙穂䑁䅳䅉浂䝁䄸睢歂䍁䅁兢桂䝁䄴兤浂䝁䅅睙あ䡁䅕杣求䡁䅉督杁䝁䅅杢歂䍁䅁杣求䡁䅑兙灂䝁䅷党祂䡁䅍睏杁䝁䅍䅡求䝁䄰兡橂䝁䅅䅢獁䍁䅁督睂䝁䅕睙灂䝁䅅䅢あ䡁䅫䅉橂䝁䅧党瑂䝁䅫睙桂䝁䅷䅌杁䝁䅅杢歂䍁䅁睙療䡁䅍兢求䡁䅑兡橂䡁䅍䅉橂䝁䄸兢睂䝁䅅杢灂䝁䅕督㝁䍁䅁䅤祂䝁䅅杢穂䡁䅁睢祂䡁䅑兙あ䝁䅫睢畂䍁䅁兙畂䝁䅑䅉獂䝁䄸睚灂䡁䅍䅤灂䝁䅍督獁䍁䅁兢求䡁䅑兙獂䡁䅍䅌杁䝁䅅杢歂䍁䅁党獂䝁䅕睙あ䡁䅉睢畂䝁䅫睙穂䍁䅁兡畂䝁䅑兤穂䡁䅑杣灂䝁䅕督㝁䍁䅁兙畂䝁䅑䅉あ䝁䅧党杁䝁䅅睙桂䝁䅑党瑂䝁䅫睙杁䝁䅍睢瑂䝁䄰兤畂䝁䅫䅤㕂䍁䅁䅤潂䡁䅉睢ㅂ䝁䅣䅡杁䝁䅫䅤穂䍁䅁䅚灂䡁䅉党橂䡁䅑䅉穂䝁䅅䅢求䡁䅍䅉浂䝁䄸杣橂䝁䅕䅉桂䝁䄴䅚杁䝁䅫杢歂䝁䅫杣求䝁䅍䅤杁䝁䅑兡穂䡁䅑杣灂䝁䅉兤あ䝁䅫睢畂䍁䅁睙潂䝁䅅杢畂䝁䅕䅢穂䍁䄴䅉啂䝁䅧党杁䝁䅍睢瑂䡁䅁兙畂䡁䅫䅉㍂䝁䅅督杁䝁䅫杢橂䝁䄸杣睂䝁䄸杣桂䡁䅑党歂䍁䅁兡畂䍁䅁免㕁䑁䅫免杁䝁䅅杢歂䍁䅁兡穂䍁䅁杙桂䡁䅍党歂䍁䅁兡畂䍁䅁睑療䝁䅷兤瑂䝁䅉兤穂䍁䅷䅉偂䝁䅧兡療䍁䄴䅁湃睆䅁䅈䅁䕁䄰兡橂䡁䅉睢杁䕁䅷党畂䝁䅑兡畂䝁䅣䅁婁䅇䅁村䅁䕁䄰兡橂䡁䅉睢杁䕁䅷党畂䝁䅑兡畂䝁䅣睏杁䕁䅑兡湂䝁䅫䅤桂䝁䅷䅉䍂䡁䅉睢牂䝁䅕杣桂䝁䅣党䅁䡁䥯䅁佃睄䅁兔灂䝁䅍杣療䝁䅍䅡灂䡁䅁䅉啂䝁䅕睙潂䝁䄴睢獂䝁䄸睚㕂䍁䅁兓畂䝁䅍睢祂䡁䅁睢祂䝁䅅䅤求䝁䅑䅉求䝁䄴睚桂䝁䅣党穂䍁䅁兡畂䍁䅁䅤潂䝁䅕䅉歂䝁䅕杤求䝁䅷睢睂䝁䄰党畂䡁䅑䅌杁䝁䄰兙畂䡁䅕杚桂䝁䅍䅤ㅂ䡁䅉党獁䍁䅁兙畂䝁䅑䅉穂䝁䅅䅢求䍁䅁睢浂䍁䅁督瑂䝁䅅杣あ䍁䅷䅉橂䝁䄸杢畂䝁䅕睙あ䝁䅕䅚獁䍁䅁兙畂䝁䅑䅉穂䝁䅕睙ㅂ䡁䅉党杁䝁䅕兢楂䝁䅕䅚歂䝁䅕䅚杁䝁䅍睢畂䡁䅑杣療䝁䅷䅉穂䝁䄸䅢ㅂ䡁䅑兡療䝁䄴督杁䝁䅫杢杁䡁䅑䅡求䍁䅁兑瑂䝁䅕杣灂䝁䅍兙穂䍁䅷䅉䙂䡁䅕杣療䡁䅁党獁䍁䅁兙畂䝁䅑䅉䉂䡁䅍兡桂䍁䄴䅉啂䝁䅧党杁䝁䅍睢瑂䡁䅁兙畂䡁䅫䅉療䝁䅙杚求䡁䅉督杁䝁䅣党畂䝁䅕杣桂䝁䅷䅉睂䡁䅕杣睂䝁䄸督求䍁䅁䅏瑁䝁䅉兡あ䍁䅷䅉硁䑁䅙兌楂䝁䅫䅤獁䍁䅁兙畂䝁䅑䅉穁䑁䅉兌楂䝁䅫䅤杁䝁䄰兡㑂䝁䅕䅚瑁䡁䅍兡湂䝁䄴兙獂䍁䅁兢灂䝁䅍杣療䝁䅍睢畂䡁䅑杣療䝁䅷䅢求䡁䅉督㝁䍁䅁睍祁䍁䄰杙灂䡁䅑䅉求䝁䄰杙求䝁䅑䅚求䝁䅑䅉瑂䝁䅫䅥求䝁䅑兌穂䝁䅫睚畂䝁䅅䅢杁䝁䄰兡橂䡁䅉睢睂䡁䅉睢橂䝁䅕督穂䝁䄸杣穂䑁䅳䅉桂䝁䄴䅚杁䡁䅍䅣求䝁䅍兡桂䝁䅷兡㙂䝁䅕䅚杁䝁䄰兡橂䡁䅉睢橂䝁䄸杢あ䡁䅉睢獂䝁䅷党祂䡁䅍䅉浂䝁䄸杣杁䝁䅅兤あ䝁䄸兢療䡁䅑兡㉂䝁䅕䅌杁䝁䅫杢歂䡁䅕督あ䡁䅉兡桂䝁䅷䅌杁䝁䅍睢瑂䡁䅁兤あ䝁䅫杢湂䍁䅷䅉橂䝁䄸兢瑂䡁䅕杢灂䝁䅍兙あ䝁䅫睢畂䡁䅍䅌杁䝁䅷兡湂䝁䅧䅤灂䝁䄴睚獁䍁䅁䅣療䡁䅣党祂䍁䅁督ㅂ䡁䅁䅣獂䝁䅫党穂䍁䅷䅉瑂䝁䄸䅤療䡁䅉䅉橂䝁䄸杢あ䡁䅉睢獂䍁䅷䅉潂䡁䅕兢桂䝁䄴䅉瑂䝁䅅睙潂䝁䅫杢求䍁䅁兡畂䡁䅑党祂䝁䅙兙橂䝁䅕䅌杁䡁䅍党橂䡁䅕杣灂䡁䅑入獁䍁䅁睤灂䡁䅉党歂䍁䅁睙療䝁䄴杢求䝁䅍䅤灂䡁䅙兡あ䡁䅫䅌杁䝁䅅杢歂䍁䅁睤灂䡁䅉党獂䝁䅕督穂䍁䅁睙療䝁䄴杢求䝁䅍䅤灂䡁䅙兡あ䡁䅫䅉桂䡁䅁䅣獂䝁䅫睙桂䡁䅑兡療䝁䄴督畁䍁䅁兓あ䍁䅁兙獂䡁䅍睢杁䡁䅁杣療䡁䅙兡歂䝁䅕督杁䝁䅅杢桂䝁䅷睢湂䍁䅷䅉灂䝁䄴䅤求䡁䅉杚桂䝁䅍党獁䍁䅁兢灂䡁䅧党歂䍁䅁督灂䝁䅣杢桂䝁䅷䅌杁䝁䅅杢歂䍁䅁䅤灂䝁䄰兡畂䝁䅣䅉睂䡁䅉睢歂䡁䅕睙あ䡁䅍䅉橂䝁䄸兢睂䡁䅉兡穂䝁䅫杢湂䍁䅁䅣療䡁䅣党祂䍁䅁兢桂䝁䄴兙湂䝁䅕兢求䝁䄴䅤獁䍁䅁䅢灂䝁䄴党桂䡁䅉䅌杁䝁䄰兡㑂䝁䅕䅚瑁䡁䅍兡湂䝁䄴兙獂䍁䅷䅉潂䝁䅫睚潂䍁䄰杤療䝁䅷䅤桂䝁䅣党獁䍁䅁䅤潂䝁䅕杣瑂䝁䅅䅢杁䝁䄰兙畂䝁䅅睚求䝁䄰党畂䡁䅑䅌杁䝁䅑兡穂䝁䅍杣求䡁䅑党杁䝁䅑兡療䝁䅑党穂䍁䅷䅉桂䝁䄴䅚杁䝁䄰党あ䝁䅅䅢杁䝁䄸䅥灂䝁䅑党杁䡁䅍党瑂䝁䅫睙療䝁䄴䅚ㅂ䝁䅍䅤療䡁䅉䅉浂䝁䅫党獂䝁䅑䅉求䝁䅙杚求䝁䅍䅤杁䡁䅑杣桂䝁䄴督灂䡁䅍䅤療䡁䅉督杁䍁䅧兔偂䙁䅍杒䙂䙁䅑睕灁䍁䅷䅉祂䝁䅅䅚灂䝁䄸䅉浂䡁䅉党硂䡁䅕党畂䝁䅍入杁䍁䅧杕䝂䍁䅫䅌杁䝁䅑杣灂䡁䅙党祂䡁䅍䅌杁䡁䅍兙浂䝁䅕䅤㕂䍁䅷䅉穂䝁䅕睙ㅂ䡁䅉兡あ䡁䅫䅌杁䡁䅑兡瑂䝁䅫杢湂䍁䅷䅉噂䙁䅍村獁䍁䅁兒あ䝁䅧党祂䝁䄴党あ䍁䅷䅉㍂䝁䅫杣求䝁䅷党穂䡁䅍䅌杁䝁䅅杢歂䍁䅁睢あ䝁䅧党祂䍁䅁兡畂䡁䅑党祂䝁䅙兙橂䝁䅕䅉睂䡁䅉睢歂䡁䅕睙あ䡁䅍睏杁䝁䅙兡求䝁䅷䅚瑁䡁䅁杣療䝁䅣杣桂䝁䄰兢桂䝁䅉䅢求䍁䅁睚桂䡁䅑党杁䝁䅅杣祂䝁䅅入杁䍁䅧杒兂䕁䅣兑灁䍁䅁䅣祂䝁䄸䅚ㅂ䝁䅍䅤穂䑁䅳䅉桂䝁䄴䅚杁䝁䅅䅣睂䝁䅷兡橂䝁䅅䅤灂䝁䄸杢杁䝁䅑党㉂䝁䅕䅢療䡁䅁兢求䝁䄴䅤杁䡁䅑睢療䝁䅷督杁䡁䅑䅡桂䡁䅑䅉求䝁䄴兙楂䝁䅷党杁䡁䅍入穂䡁䅑党瑂䍁䅁䅚求䡁䅍兡湂䝁䄴党祂䡁䅍䅉あ䝁䄸䅉睂䡁䅉睢湂䡁䅉兙瑂䍁䅁兢灂䝁䅍杣療䝁䅍睢畂䡁䅑杣療䝁䅷䅢求䡁䅉䅌杁䕁䅙䅕䡂䕁䅅䅌杁䝁䅅杢歂䍁䅁兢灂䝁䅍杣療䡁䅁杣療䝁䅍党穂䡁䅍睢祂䍁䅁䅣祂䝁䄸䅚ㅂ䝁䅍䅤穂䍁䅁杚療䡁䅉䅉穂䡁䅁党橂䝁䅫杚灂䝁䅍䅉桂䡁䅁䅣獂䝁䅫睙桂䡁䅑兡療䝁䄴督畁䍁䅁兓畂䍁䅁兙歂䝁䅑兡あ䝁䅫睢畂䍁䅷䅉あ䝁䅧党杁䝁䅍睢瑂䡁䅁兙畂䡁䅫䅉療䝁䅙杚求䡁䅉督杁䡁䅍党祂䝁䅫兙獂䍁䅁党獂䝁䅕睙あ䡁䅉兡橂䝁䅅䅢獂䡁䅫䅉求䡁䅉兙穂䝁䅅杙獂䝁䅕䅉睂䡁䅉睢湂䡁䅉兙瑂䝁䄰兙楂䝁䅷党杁䡁䅉党桂䝁䅑兌療䝁䄴䅢㕂䍁䅁兢求䝁䄰睢祂䡁䅫䅌杁䡁䅍党祂䝁䅫兙獂䍁䅁杚獂䝁䅅督潂䍁䅁兢求䝁䄰睢祂䝁䅫党穂䍁䅷䅉睂䝁䅅杣桂䝁䅷䅢求䝁䅷䅉浂䝁䅷兙穂䝁䅧䅉瑂䝁䅕兢療䡁䅉兡求䡁䅍䅌杁䡁䅍党祂䝁䅫兙獂䍁䅁督あ䝁䅅䅤灂䝁䅍䅉祂䝁䅅杢歂䝁䄸兢杁䝁䅅睙橂䝁䅕督穂䍁䅁兢求䝁䄰睢祂䝁䅫党穂䍁䅷䅉桂䝁䄴䅚杁䡁䅍党祂䝁䅫兙獂䍁䅁党獂䝁䅕睙あ䡁䅉兡橂䝁䅅䅢獂䡁䅫䅉求䡁䅉兙穂䝁䅅杙獂䝁䅕䅉祂䝁䅅杢歂䝁䄸兢杁䝁䅅睙橂䝁䅕督穂䍁䅁兢求䝁䄰睢祂䝁䅫党穂䍁䅁杚療䡁䅉䅉あ䝁䅧党杁䡁䅁杣療䝁䅑兤橂䡁䅑兡療䝁䄴䅉療䝁䅙䅉㉂䝁䅕杣㕂䍁䅁督瑂䝁䅅䅢獂䍁䅁杚療䝁䄸䅤睂䡁䅉兡畂䡁䅑䅉歂䝁䅕杤灂䝁䅍党穂䑁䅳䅉桂䝁䄴䅚杁䝁䅷兡橂䝁䅕杢穂䝁䅕督杁䝁䅫䅤穂䍁䅁睕ㅂ䡁䅁党祂䕁䅙䅢桂䡁䅍䅡杁䝁䅕兢楂䝁䅕䅚歂䝁䅕䅚杁䝁䅙䅢桂䡁䅍䅡杁䝁䅅杢歂䍁䅁杢療䝁䄴兌㉂䝁䄸䅢桂䡁䅑兡獂䝁䅕䅉瑂䝁䅕兢療䡁䅉入杁䡁䅑党橂䝁䅧杢療䝁䅷睢湂䝁䅫党穂䍁䅁䅤療䍁䅁杚療䡁䅕杢歂䡁䅉兡求䡁䅍䅌杁䝁䅫杢あ䝁䅕睚祂䝁䅅䅤求䝁䅑䅉歂䝁䅕杤灂䝁䅍党杁䝁䄰兙畂䡁䅕杚桂䝁䅍䅤ㅂ䡁䅉党祂䡁䅍䅌杁䝁䅅杢歂䍁䅁䅚求䡁䅍兡湂䝁䄴䅉睂䝁䅅杣あ䝁䄴党祂䡁䅍䅉浂䝁䄸杣杁䡁䅕督求䍁䅁兡畂䍁䅁䅤潂䝁䅕䅉瑂䝁䅅杢ㅂ䝁䅙兙橂䡁䅑兤祂䝁䅕䅉療䝁䅙䅉瑂䝁䅫睙祂䝁䄸睙療䝁䄴䅤祂䝁䄸䅢獂䝁䅕杣杁䡁䅁杣療䝁䅑兤橂䡁䅑督獁䍁䅁睚桂䡁䅑党杁䝁䅅杣祂䝁䅅入獁䍁䅁杕䝂䍁䅷䅉桂䝁䄴兙獂䝁䄸睚獁䍁䅁兙畂䝁䅑䅉畂䝁䅕兤祂䝁䄸兢療䡁䅉䅣潂䝁䅫睙杁䝁䅍睢瑂䡁䅁兤あ䝁䅕䅉睂䡁䅉睢歂䡁䅕睙あ䡁䅍䅉あ䝁䅧兙あ䍁䅁杣求䡁䅅兤灂䡁䅉党杁䝁䅕兢楂䝁䅕䅚歂䝁䅕䅚杁䝁䄴睢畂䍁䄰杤療䝁䅷兙あ䝁䅫䅢求䍁䅁兢求䝁䄰睢祂䡁䅫䅌杁䝁䅅督杁䡁䅣党獂䝁䅷䅉桂䡁䅍䅉睂䡁䅉睢㉂䝁䅫䅚求䡁䅍䅉求䝁䄴睚灂䝁䄴党求䡁䅉兡畂䝁䅣䅉穂䝁䅕杣㉂䝁䅫睙求䡁䅍杌杁䕁䅙兤祂䡁䅑䅡求䡁䅉䅌杁䝁䅫䅤杁䝁䄸杚浂䝁䅕杣穂䍁䅁睤桂䝁䅙党祂䍁䅁杚療䡁䅕杢歂䡁䅉入杁䝁䅅杢歂䍁䅁兙穂䡁䅍党瑂䝁䅉䅢㕂䍁䅷䅉桂䝁䄴䅚杁䡁䅑党穂䡁䅑䅉穂䡁䅕杙橂䝁䄸杢あ䡁䅉兙橂䡁䅑兡畂䝁䅣䅉瑂䝁䅅杢ㅂ䝁䅙兙橂䡁䅑兤祂䝁䅫杢湂䍁䅁督求䡁䅉杤灂䝁䅍党穂䑁䅳䅉桂䝁䄴䅚杁䡁䅑兡瑂䝁䅫杢湂䍁䅁督㕂䡁䅍䅤求䝁䄰督杁䡁䅁杣療䝁䅑兤橂䡁䅑督獁䍁䅁兙睂䡁䅁䅢灂䝁䅍兙あ䝁䅫睢畂䍁䅁督睂䝁䅕睙灂䝁䅙兡橂䍁䅁兡畂䡁䅑党湂䡁䅉兙あ䝁䅕䅚杁䝁䅍兡祂䝁䅍兤灂䡁䅑督獁䍁䅁兙畂䝁䅑䅉桂䝁䅕杣療䡁䅍䅣桂䝁䅍党杁䡁䅁杣療䝁䅑兤橂䡁䅑督畁䍁䅁䅖潂䝁䅕䅉橂䝁䄸兢睂䝁䅅杢㕂䍁䅁睤桂䡁䅍䅉灂䝁䄴睙療䡁䅉䅣療䡁䅉兙あ䝁䅕䅚杁䝁䅫杢杁䑁䅅兏㑁䑁䅫䅉桂䝁䄴䅚杁䝁䅫督杁䝁䅧党桂䝁䅑兣ㅂ䝁䅅杣あ䝁䅕杣求䝁䅑䅉灂䝁䄴䅉䑂䝁䅧兙畂䝁䅑䅢求䡁䅉䅌杁䕁䅅杣灂䡁䅯睢畂䝁䅅杌䅁䭁場䅁煃元䅁兔灂䝁䅍杣療䝁䄴䅉啂䝁䅕睙潂䝁䄴睢獂䝁䄸睚㕂䍁䅷䅉䩂䝁䄴睙畁䍁䅁䅚求䡁䅍兡湂䝁䄴督獁䍁䅁䅚求䡁䅙党獂䝁䄸䅣穂䍁䅷䅉瑂䝁䅅杢ㅂ䝁䅙兙橂䡁䅑兤祂䝁䅕督獁䍁䅁兙畂䝁䅑䅉穂䝁䅕䅢獂䡁䅍䅉瑂䝁䅕兢療䡁䅉入杁䝁䅅杢歂䍁䅁督あ䝁䄸杣桂䝁䅣党杁䡁䅁杣療䝁䅑兤橂䡁䅑督杁䝁䅫杢杁䡁䅑䅡求䍁䅁兖畂䝁䅫䅤求䝁䅑䅉呂䡁䅑兙あ䝁䅕督獁䍁䅁䅖桂䝁䅫睤桂䝁䄴䅌杁䕁䄰兙灂䝁䄴䅢桂䝁䄴䅚杁䕁䅍䅡灂䝁䄴兙獁䍁䅁杣求䡁䅍䅤杁䝁䄸杚杁䡁䅑䅡求䍁䅁兑穂䝁䅫兙杁䙁䅁兙橂䝁䅫杚灂䝁䅍䅌杁䕁䅧睢畂䝁䅣䅉䱂䝁䄸杢湂䍁䅷䅉䭂䝁䅅䅣桂䝁䄴䅌杁䕁䅕兤祂䝁䄸䅣求䍁䅷䅉桂䝁䄴䅚杁䝁䅫杢あ䝁䅕杣畂䝁䅅䅤灂䝁䄸杢桂䝁䅷䅢㕂䍁䄴䅉啂䝁䅧党杁䝁䅍睢瑂䡁䅁兙畂䡁䅫䅉療䡁䅁党祂䝁䅅䅤求䡁䅍䅉あ䝁䅧杣療䡁䅕睚潂䍁䅁杚療䡁䅕杣杁䡁䅍党湂䝁䄰党畂䡁䅑督㙁䍁䅁睑療䝁䄰䅣ㅂ䡁䅑党杁䝁䅅杢歂䍁䅁杔求䡁䅑睤療䡁䅉睡灂䝁䄴睚杁䕁䅉兤穂䝁䅫杢求䡁䅍督杁䙁䅕杢灂䡁䅑䅌杁䕁䄰睢楂䝁䅫䅢求䍁䅁村ㅂ䡁䅍兡畂䝁䅕督穂䍁䅁兖畂䝁䅫䅤獁䍁䅁兒瑂䝁䅉党歂䝁䅑党歂䍁䅁村ㅂ䡁䅍兡畂䝁䅕督穂䍁䅁兖畂䝁䅫䅤獁䍁䅁兙畂䝁䅑䅉呂䡁䅑睢祂䝁䅅睚求䍁䅁村ㅂ䡁䅍兡畂䝁䅕督穂䍁䅁兖畂䝁䅫䅤畁䍁䅁兓あ䍁䅁䅣祂䝁䄸杤灂䝁䅑党穂䍁䅁兢求䝁䄰睢祂䡁䅫䅉桂䝁䄴䅚杁䡁䅍䅤療䡁䅉兙湂䝁䅕䅉あ䝁䅕睙潂䝁䄴睢獂䝁䄸睚灂䝁䅕督杁䝁䅍睢瑂䡁䅁杣灂䡁䅍兡畂䝁䅣䅉歂䡁䅫杢桂䝁䄰兡橂䍁䅁杣桂䝁䄴䅚療䝁䄰䅉桂䝁䅍睙求䡁䅍督杁䝁䄰党瑂䝁䄸杣㕂䍁䅁督求䝁䄰兡橂䝁䄸杢歂䡁䅕睙あ䝁䄸杣杁䝁䅑党㉂䝁䅫睙求䡁䅍䅉㍂䝁䅫䅤潂䍁䅁䅢療䡁䅣䅉獂䝁䅅䅤求䝁䄴睙㕂䍁䅁䅤潂䝁䅅䅤杁䡁䅁杣療䡁䅙兡歂䝁䅕䅉潂䝁䅫睚潂䍁䄰督睂䝁䅕党歂䍁䅁䅚桂䡁䅑兙杁䡁䅉党あ䡁䅉兡求䡁䅙兙獂䑁䅳䅉畂䝁䄸杢瑁䡁䅙睢獂䝁䅅䅤灂䝁䅷党杁䝁䅅杢歂䍁䅁杣求䍁䄰睤祂䝁䅫䅤求䝁䅅杙獂䝁䅕䅉穂䝁䅕兢灂䝁䅍睢畂䝁䅑兤橂䡁䅑睢祂䍁䅁督あ䝁䄸杣桂䝁䅣党杁䝁䅑党㉂䝁䅫睙求䡁䅍睏杁䝁䅅杢歂䍁䅁杢療䝁䄴兌㉂䝁䄸䅢桂䡁䅑兡獂䝁䅕䅉祂䝁䅕兌㍂䡁䅉兡あ䝁䅅杙獂䝁䅕䅉穂䝁䅕兢灂䝁䅍睢畂䝁䅑兤橂䡁䅑睢祂䍁䅁兢求䝁䄰睢祂䡁䅫䅉歂䝁䅕杤灂䝁䅍党穂䍁䅁䅤潂䝁䅅䅤杁䡁䅁杣療䡁䅙兡歂䝁䅕䅉浂䝁䅅督あ䍁䅁杣求䝁䅅䅚杁䡁䅍䅣求䝁䅕䅚穂䍁䅁兤畂䝁䅑党祂䍁䅁䅤潂䝁䅕䅉乂䝁䅫睙祂䝁䄸杢杁䝁䅅杢歂䍁䅁睑祂䡁䅕睙灂䝁䅅䅢杁䝁䅉杣桂䝁䄴䅚穂䍁䅷䅉桂䡁䅍䅉㍂䝁䅕䅢獂䍁䅁兙穂䍁䅁䅤潂䡁䅉睢ㅂ䝁䅣䅡杁䡁䅁杣灂䡁䅙兙あ䝁䅕䅉獂䝁䅅杙求䝁䅷督畁䍁䅁䅖潂䝁䅕䅉橂䝁䄸兢睂䝁䅅杢㕂䍁䅁睢浂䝁䅙党祂䡁䅍䅉穂䝁䅕杣㉂䝁䅕督杁䡁䅑䅡求䍁䅁䅚桂䡁䅑兙杁䝁䅍党畂䡁䅑党祂䍁䅷䅉兂䕁䅍䅌杁䝁䅣杣桂䡁䅁䅡灂䝁䅍督獁䍁䅁杢求䡁䅑睤療䡁䅉睡灂䝁䄴睚獁䍁䅁兙ㅂ䡁䅑睢瑂䝁䄸䅤灂䡁䅙党獁䍁䅁兡畂䝁䅑兤穂䡁䅑杣灂䝁䅅䅢獁䍁䅁兙畂䝁䅑䅉橂䝁䄸杢穂䡁䅕兢求䡁䅉䅉求䝁䄰杙求䝁䅑䅚求䝁䅑䅉瑂䝁䅅杣牂䝁䅕䅤穂䍁䅷䅉桂䡁䅍䅉㍂䝁䅕䅢獂䍁䅁兙穂䍁䅁杚療䡁䅉䅉穂䝁䄰兙祂䡁䅑䅣潂䝁䄸杢求䍁䅁兙畂䝁䅑䅉療䡁䅑䅡求䡁䅉䅉瑂䝁䄸杙灂䝁䅷党瑁䝁䅑党㉂䝁䅫睙求䍁䅁兢桂䡁䅉睡求䡁䅑督畁䍁䅁兓あ䍁䅁兢桂䡁䅉睡求䡁䅑督杁䝁䅫䅤穂䍁䅁䅣祂䝁䄸䅚ㅂ䝁䅍䅤穂䍁䅁䅤潂䡁䅉睢ㅂ䝁䅣䅡杁䝁䅫䅤穂䍁䅁䅚灂䡁䅉党橂䡁䅑䅉穂䝁䅅䅢求䡁䅍䅉浂䝁䄸杣橂䝁䅕䅌杁䝁䅫杢歂䝁䅕䅣求䝁䄴䅚求䝁䄴䅤杁䡁䅍兙獂䝁䅕督杁䡁䅉党睂䡁䅉党穂䝁䅕杢あ䝁䅅䅤灂䡁䅙党穂䍁䅷䅉歂䝁䅫督あ䡁䅉兡楂䡁䅕䅤療䡁䅉督獁䍁䅁兙畂䝁䅑䅉祂䝁䅕䅤桂䝁䅫䅢求䡁䅉督㝁䍁䅁兙畂䝁䅑䅉㍂䝁䅕杙瑁䝁䅉兙穂䝁䅕䅚杁䝁䅍兤穂䡁䅑睢瑂䝁䅕杣杁䝁䅑兡祂䝁䅕睙あ䍁䅁督桂䝁䅷党穂䍁䅁睙潂䝁䅅杢畂䝁䅕䅢獁䍁䅁兙穂䍁䅁睤求䝁䅷䅢杁䝁䅅督杁䡁䅑䅡祂䝁䄸兤湂䝁䅧䅉橂䝁䅧兙畂䝁䄴党獂䍁䅁兙畂䝁䅑䅉歂䝁䅫督あ䡁䅉兡楂䡁䅕䅤灂䝁䄸杢杁䡁䅁兙祂䡁䅑杢求䡁䅉督畁䍁䅁兔灂䝁䅍杣療䝁䄴䅉啂䝁䅕睙潂䝁䄴睢獂䝁䄸睚㕂䍁䅷䅉䩂䝁䄴睙畁䍁䅁睤桂䡁䅍䅉浂䝁䄸兤畂䝁䅑党歂䍁䅁兡畂䍁䅁免㕁䑁䅣䅏杁䝁䅅杢歂䍁䅁兡穂䍁䅁䅡求䝁䅅䅚硂䡁䅕兙祂䡁䅑党祂䝁䅕䅚杁䝁䅫杢杁䕁䅉睢灂䡁䅍党獁䍁䅁兓歂䝁䅅䅡療䍁䄴䅁⭁兆䅁杗䄸䕁䄰兡橂䡁䅉睢穂䝁䄸杚あ䍁䅁睑療䡁䅉䅣療䡁䅉兙あ䝁䅫睢畂䍁䅁䅚求䡁䅙党獂䝁䄸䅣穂䍁䅁兙畂䝁䅑䅉穂䡁䅕䅣睂䝁䄸杣あ䡁䅍䅉穂䝁䄸杚あ䡁䅣兙祂䝁䅕䅌杁䡁䅍党祂䡁䅙兡橂䝁䅕督獁䍁䅁䅚求䡁䅙兡橂䝁䅕督杁䝁䅅杢歂䍁䅁督療䝁䅷兤あ䝁䅫睢畂䡁䅍䅉㍂䝁䄸杣獂䝁䅑睤灂䝁䅑党畁䍁䅁䅖潂䝁䅕䅉兂䡁䅉睢歂䡁䅕睙あ䝁䅫杤灂䡁䅑入杁䝁䅅杢歂䍁䅁村ㅂ䡁䅍兡畂䝁䅕督穂䍁䅁䅕祂䝁䄸睙求䡁䅍督求䡁䅍䅉穂䝁䅕睚瑂䝁䅕杢あ䍁䅁睢浂䝁䅙党祂䡁䅍䅉療䝁䅙杚灂䝁䅍党獁䍁䅁党㑂䝁䅍䅡桂䝁䄴睚求䍁䅷䅉呂䝁䅧兙祂䝁䅕䅕療䝁䅫杢あ䍁䅷䅉乂䝁䅫睙祂䝁䄸督療䝁䅙䅤杁䙁䅑党桂䝁䄰督獁䍁䅁睢浂䝁䅙兡橂䝁䅕䅉穁䑁䅙兎杁䙁䅍党橂䡁䅕杣灂䡁䅑入杁䝁䅅杢歂䍁䅁睑療䝁䄰䅣獂䝁䅫兙畂䝁䅍党獁䍁䅁兔灂䝁䅍杣療䡁䅍睢浂䡁䅑䅉㉂䝁䅫杤桂䍁䅷䅉桂䝁䄴䅚杁䕁䄰兡橂䡁䅉睢穂䝁䄸杚あ䍁䅁睍㉁䑁䅕䅉橂䝁䄸䅣灂䝁䅷睢あ䑁䅳䅉桂䝁䄴䅚杁䝁䄸杚浂䝁䅫睙求䍁䅁睙療䝁䄴督ㅂ䝁䄰党祂䍁䅁督求䡁䅉杤灂䝁䅍党穂䍁䅷䅉穂䡁䅕睙潂䍁䅁兙穂䍁䅁兔灂䝁䅍杣療䡁䅍睢浂䡁䅑䅉穁䑁䅙兎杁䝁䅍睢畂䡁䅍兤瑂䝁䅕杣杁䡁䅍兤楂䡁䅍睙祂䝁䅫䅣あ䝁䅫睢畂䡁䅍䅌杁䕁䄸杚浂䝁䅫睙求䍁䅁䅢灂䝁䅍党畂䡁䅍党歂䍁䅁睢畂䍁䄰䅣祂䝁䅕兢灂䡁䅍党穂䍁䅷䅉桂䝁䄴䅚杁䝁䄸䅤潂䝁䅕杣杁䝁䄸杚浂䝁䅫睙求䍁䅁督求䡁䅉杤灂䝁䅍党穂䍁䄴䅉啂䝁䅧兡穂䍁䅁督求䝁䅣兢求䝁䄴䅤杁䝁䅅䅢穂䝁䄸䅉睂䡁䅉睢㉂䝁䅫䅚求䡁䅍䅉䵂䝁䅫杢牂䝁䅕䅚䩂䝁䄴睏杁䝁䅅杢歂䍁䅁䅚㕂䝁䄴兙瑂䝁䅫睙穂䍁䅁杙ㅂ䡁䅍兡畂䝁䅕督穂䍁䅁督療䝁䅷兤あ䝁䅫睢畂䡁䅍䅌杁䝁䅫杢橂䝁䅷兤歂䝁䅫杢湂䍁䅁䅒㕂䝁䄴兙瑂䝁䅫睙穂䍁䅁睍㉁䑁䅕䅌杁䝁䅅䅉穂䝁䅕䅤杁䝁䄸杚杁䝁䅫杢あ䝁䅕䅢獂䝁䅫睚求䝁䄴䅤獁䍁䅁睙獂䝁䄸兤歂䍁䄰杙桂䡁䅍党歂䍁䅁兙睂䡁䅁䅢灂䝁䅍兙あ䝁䅫睢畂䡁䅍䅉桂䝁䅍杣療䡁䅍督杁䕁䅕杕兂䍁䅷䅉䑂䙁䅉兔獁䍁䅁䅣療䡁䅣党祂䍁䅁兙睂䡁䅁督獁䍁䅁兙畂䝁䅑䅉睂䝁䄸睤求䡁䅉䅉桂䡁䅕䅤療䝁䄰兙あ䝁䅕睏杁䝁䅅杢歂䍁䅁睢畂䍁䄰䅣祂䝁䅕兢灂䡁䅍党穂䍁䅁兒卂䙁䅁䅉桂䝁䄴䅚杁䕁䅍杕乂䍁䅁兙睂䡁䅁䅢灂䝁䅍兙あ䝁䅫睢畂䡁䅍杌杁䙁䅑䅡求䍁䅁兓畂䡁䅑党獂䝁䅷兡湂䝁䅕杢あ䍁䅁睑獂䝁䄸兤歂䍁䅁督求䝁䅣兢求䝁䄴䅤杁䝁䄸杚浂䝁䅕杣穂䍁䅁督求䡁䅉杤求䡁䅉䅉睂䡁䅉睢歂䡁䅕睙あ䡁䅍䅉桂䝁䄴䅚杁䝁䅍䅢療䡁䅕䅚杁䡁䅍党祂䡁䅙兡橂䝁䅕督獁䍁䅁督ㅂ䝁䅍䅡杁䝁䅅督杁䝁䅅来ㅂ䡁䅉党杁䝁䅅杢歂䍁䅁睢あ䝁䅧党祂䍁䅁睙獂䝁䄸兤歂䍁䅁督求䡁䅉杤灂䝁䅍党穂䑁䅳䅉呂䙁䅅䅔杁䝁䅅杢歂䍁䅁睤灂䝁䄴䅚療䡁䅣督杁䡁䅍党祂䡁䅙党祂䍁䅷䅉㉂䝁䅫督ㅂ䝁䅅䅢杁䡁䅍䅤ㅂ䝁䅑兡療䍁䅷䅉穂䡁䅫督あ䝁䅕兢杁䝁䅍党畂䡁䅑党祂䍁䅷䅉桂䝁䄴䅚杁䡁䅉党獂䝁䅅䅤求䝁䅑䅉橂䝁䅷兡求䝁䄴䅤杁䝁䅅睙橂䝁䅕督穂䍁䅁䅢灂䝁䅍党畂䡁䅍党穂䍁䅷䅉桂䡁䅍䅉㍂䝁䅕䅢獂䍁䅁兙穂䍁䅁杢ㅂ䝁䅅杢橂䝁䅕䅉桂䝁䄴䅚杁䕁䅣兡あ䕁䅧兤楂䑁䅳䅉桂䝁䄴䅚杁䝁䅕杢あ䝁䅕杣睂䡁䅉兡穂䝁䅕䅉穂䝁䅕杣㉂䝁䅫睙求䡁䅍䅉灂䝁䄴睙獂䡁䅕䅚灂䝁䄴睚杁䝁䅕杢あ䝁䅕杣睂䡁䅉兡穂䝁䅕䅉穂䡁䅕䅣睂䝁䄸杣あ䍁䅁督求䡁䅉杤灂䝁䅍党穂䍁䅷䅉灂䝁䄴䅚ㅂ䡁䅍䅤祂䡁䅫䅉穂䝁䄸䅢ㅂ䡁䅑兡療䝁䄴督獁䍁䅁兙畂䝁䅑䅉畂䡁䅕兙畂䝁䅍党杁䡁䅁杣療䝁䅙党穂䡁䅍兡療䝁䄴兙獂䍁䅁督求䡁䅉杤灂䝁䅍党穂䍁䄴䅉啂䝁䅧党杁䕁䄰睢祂䝁䅕䅉兂䝁䅕杣穂䝁䄸杢桂䝁䅷䅉䑂䝁䄸兢睂䡁䅕䅤灂䝁䄴睚杁䡁䅍党湂䝁䄰党畂䡁䅑䅉療䝁䅙杚求䡁䅉督杁䙁䅣兡畂䝁䅑睢㍂䡁䅍䅌杁䝁䅫杢橂䝁䅷兤歂䝁䅫杢湂䍁䅁睤灂䝁䄴䅚療䡁䅣督杁䕁䄸兒乂䍁䅁䅢灂䝁䅍党畂䡁䅍兡畂䝁䅣䅉桂䝁䄴䅚杁䝁䄸䅤潂䝁䅕杣杁䝁䄴睢畂䍁䄰杤療䝁䅷兤瑂䝁䅕䅉獂䝁䅫睙求䝁䄴督灂䝁䄴睚杁䝁䄸杚杁䡁䅑䅡求䍁䅁睖灂䝁䄴䅚療䡁䅣督杁䝁䄸䅣求䡁䅉兙あ䝁䅫杢湂䍁䅁督㕂䡁䅍䅤求䝁䄰睏杁䙁䅣兡畂䝁䅑睢㍂䡁䅍䅉橂䝁䄸兢瑂䝁䅕杣橂䝁䅫兙獂䍁䅁睙療䝁䄰䅣祂䝁䅫督灂䝁䄴睚杁䡁䅙睢獂䡁䅕兢求䍁䅁䅢灂䝁䅍党畂䡁䅍兡畂䝁䅣䅉療䝁䅙䅉あ䝁䅧党杁䙁䅣兡畂䝁䅑睢㍂䡁䅍䅉療䡁䅁党祂䝁䅅䅤灂䝁䄴睚杁䡁䅍入穂䡁䅑党瑂䍁䅷䅉㍂䝁䅫杢歂䝁䄸睤穂䍁䅁睙獂䝁䄸兤歂䍁䅁督求䡁䅉杤灂䝁䅍党穂䍁䅷䅉桂䝁䄴䅚杁䝁䄸䅤潂䝁䅕杣杁䙁䅣兡畂䝁䅑睢㍂䡁䅍䅉橂䝁䄸兢瑂䝁䅕杣橂䝁䅫兙獂䍁䅁睢浂䝁䅙党祂䝁䅫杢湂䡁䅍睏杁䡁䅁兙あ䝁䅕杢あ䍁䅁䅢灂䝁䅍党畂䡁䅍兡畂䝁䅣睏杁䝁䅅杢歂䍁䅁睤灂䝁䄴䅚療䡁䅣督杁䕁䅫杢あ䝁䅕杣畂䝁䅕䅤杁䝁䄸杚杁䙁䅑䅡灂䝁䄴睚穂䑁䅳䅉桂䝁䄴䅚杁䝁䅑党㉂䝁䅫睙求䡁䅍䅌杁䡁䅍兤橂䝁䅧䅉桂䡁䅍䅉穂䡁䅕杣浂䝁䅅睙求䍁䅷䅉䥂䝁䄸䅢療䕁䅷党畂䡁䅍䅌杁䝁䅅杢歂䍁䅁䅕䑂䍁䅁兙橂䝁䅍党穂䡁䅍睢祂䝁䅫党穂䍁䄴䅉䉂䝁䅑䅚灂䡁䅑兡療䝁䄴兙獂䝁䅷</t>
  </si>
  <si>
    <t>入獁䍁䅁䅤潂䝁䅫督杁䡁䅍党湂䝁䄰党畂䡁䅑䅉睂䡁䅉睢㉂䝁䅫䅚求䡁䅍䅉湂䝁䅅兢灂䝁䄴睚獁䍁䅁睤潂䝁䅫睙潂䍁䅁兡畂䝁䅍䅢ㅂ䝁䅑党穂䍁䅁䅗楂䝁䄸䅥杁䝁䅧兙祂䝁䅑睤桂䡁䅉党杁䝁䅅杢歂䍁䅁睙療䝁䄴䅤求䝁䄴䅤獁䍁䅁兙畂䝁䅑䅉浂䝁䅫杣穂䡁䅑兌杁䝁䅅杢歂䍁䅁䅤潂䝁䅫杣歂䍁䄰䅣桂䡁䅉䅤㕂䍁䅁睙療䝁䄴䅤求䝁䄴䅤㝁䍁䅁䅗楂䝁䄸䅥杁䝁䅣兙瑂䝁䅕䅉睂䝁䅅督穂䍁䅁兙畂䝁䅑䅉療䡁䅑䅡求䡁䅉䅉穂䡁䅕杙穂䝁䅍杣灂䡁䅁䅤灂䝁䄸杢穂䍁䅷䅉橂䝁䅷睢ㅂ䝁䅑䅉湂䝁䅅兢灂䝁䄴睚獁䍁䅁兙歂䡁䅙党祂䡁䅑兡穂䝁䅫杢湂䍁䅷䅉あ䝁䅧兡祂䝁䅑兌睂䝁䅅杣あ䡁䅫䅉歂䝁䅫督橂䍁䅁杣療䡁䅫兙獂䡁䅑兡求䡁䅍䅌杁䝁䅅杢歂䍁䅁睢あ䝁䅧党祂䍁䅁睙獂䝁䄸兤歂䍁䅁督求䡁䅉杤灂䝁䅍党穂䑁䅳䅉桂䝁䄴䅚杁䡁䅍党桂䡁䅉睙潂䍁䅁兙畂䝁䅑䅉畂䝁䅕睤穂䍁䅁兙歂䡁䅙党祂䡁䅑兡穂䝁䅫杢湂䍁䅷䅉㍂䝁䅧兡橂䝁䅧䅉灂䝁䄴睙獂䡁䅕䅚求䡁䅍䅉䍂䝁䅫杢湂䍁䅷䅉乂䝁䅫睙祂䝁䄸督療䝁䅙䅤杁䕁䄴党㍂䡁䅍䅉桂䝁䄴䅚杁䕁䅕䅚湂䝁䅕䅌杁䝁䅅杢歂䍁䅁䅤潂䝁䅫杣歂䍁䄰䅣桂䡁䅉䅤㕂䍁䅁兙浂䝁䅙兡獂䝁䅫兙あ䝁䅕督畁䍁䅁䅖潂䝁䅕䅉橂䝁䄸兢睂䝁䅅杢㕂䍁䅁督求䝁䅷䅢穂䍁䅁兡あ䡁䅍䅉睂䡁䅉睢歂䡁䅕睙あ䡁䅍䅉あ䝁䅧杣療䡁䅕睚潂䍁䅁睔䙂䕁䄰督獁䍁䅁䅚灂䡁䅍䅤祂䝁䅫杙ㅂ䡁䅑睢祂䡁䅍䅌杁䝁䅅杢歂䍁䅁杣求䡁䅍党獂䝁䅷党祂䡁䅍睏杁䝁䅅杢歂䍁䅁䅚灂䡁䅉党橂䡁䅑䅢㕂䍁䅁䅤潂䡁䅉睢ㅂ䝁䅣䅡杁䝁䅑兡湂䝁䅫䅤桂䝁䅷䅉瑂䝁䅅杣牂䝁䅕䅤睂䝁䅷兙橂䝁䅕督獁䍁䅁睢畂䝁䅷兡畂䝁䅕䅌杁䝁䅅杢歂䍁䅁杣求䡁䅑兙灂䝁䅷䅉穂䡁䅑睢祂䝁䅕督畁䍁䅁䅖潂䝁䅕䅉橂䝁䄸兢睂䝁䅅杢㕂䍁䅁睤桂䡁䅍䅉浂䝁䄸兤畂䝁䅑党歂䍁䅁兡畂䍁䅁免㕁䑁䅣兎杁䝁䅅杢歂䍁䅁兡穂䍁䅁䅡求䝁䅅䅚硂䡁䅕兙祂䡁䅑党祂䝁䅕䅚杁䝁䅫杢杁䙁䅉党歂䝁䄰睢畂䝁䅑䅌杁䙁䅣兙穂䝁䅧兡畂䝁䅣䅤療䝁䄴杌䅁䅁地䅁煁兂䅁兔灂䝁䅑䅚獂䝁䅕督求䡁䅧䅉塂䝁䅅䅤求䡁䅉䅉䑂䝁䄸兢睂䝁䅅杢㕂䍁䅁睢㍂䝁䄴督杁䝁䅅杢歂䍁䅁睢睂䝁䅕杣桂䡁䅑党穂䍁䅁杣求䝁䅣兤獂䝁䅅䅤求䝁䅑䅉㍂䝁䅅䅤求䡁䅉䅉ㅂ䡁䅑兡獂䝁䅫䅤㕂䍁䅁兙畂䝁䅑䅉㍂䝁䅅督あ䝁䅕睤桂䡁䅑党祂䍁䅁督㕂䡁䅍䅤求䝁䄰督畁䍁䅁兓あ䍁䅁睢睂䝁䅕杣桂䡁䅑党穂䍁䅁兡畂䍁䅁杕求䝁䅣兤獂䝁䅅䅤求䝁䅑䅉桂䝁䄴䅚杁䕁䄴睢畂䍁䄰杕求䝁䅣兤獂䝁䅅䅤求䝁䅑䅉穂䝁䅕睚瑂䝁䅕杢あ䡁䅍杌杁䙁䅑䅡求䍁䅁杕求䝁䅣兤獂䝁䅅䅤求䝁䅑䅉穂䝁䅕睚瑂䝁䅕杢あ䍁䅁睙療䝁䅷䅢求䝁䅍䅤穂䍁䅷䅉あ䡁䅉党桂䡁䅑督獁䍁䅁兙畂䝁䅑䅉歂䝁䅫督あ䡁䅉兡楂䡁䅕䅤求䡁䅍䅉㍂䝁䅅䅤求䡁䅉䅉療䝁䄴䅉桂䍁䅁杣求䡁䅑兙灂䝁䅷䅉桂䝁䄴䅚杁䡁䅣䅡療䝁䅷党穂䝁䅅䅢求䍁䅁杙桂䡁䅍兡穂䍁䅁䅤療䍁䅁杣求䡁䅍兡歂䝁䅕杢あ䝁䅫兙獂䍁䅷䅉橂䝁䄸兢瑂䝁䅕杣橂䝁䅫兙獂䍁䅷䅉灂䝁䄴䅚ㅂ䡁䅍䅤祂䝁䅫兙獂䍁䅷䅉桂䝁䄴䅚杁䝁䅙兡祂䝁䅕䅉睂䡁䅉睢あ䝁䅕睙あ䝁䅫睢畂䍁䅁睙ㅂ䡁䅍䅤療䝁䄰党祂䡁䅍䅌杁䝁䅅督杁䡁䅣党獂䝁䅷䅉桂䡁䅍䅉睂䡁䅉睢㉂䝁䅫䅚求䡁䅍䅉祂䝁䅕睚ㅂ䝁䅷兙あ䝁䅕䅚杁䡁䅣兙穂䡁䅑党㍂䝁䅅䅤求䡁䅉䅉穂䡁䅫督あ䝁䅕兢穂䍁䅁兡畂䍁䅁杔求䡁䅣䅉䭂䝁䅕杣穂䝁䅕入杁䝁䅅杢歂䍁䅁䅒求䝁䅷兙㍂䝁䅅杣求䍁䄴䅉啂䝁䅧党杁䕁䄴睢畂䍁䄰杕求䝁䅣兤獂䝁䅅䅤求䝁䅑䅉穂䝁䅕睚瑂䝁䅕杢あ䍁䅁䅣祂䝁䄸杤灂䝁䅑党穂䍁䅁杢療䝁䄴兌祂䝁䅕睚ㅂ䝁䅷兙あ䝁䅕䅚杁䝁䅍睢畂䡁䅑杣桂䝁䅍䅤杁䡁䅍党祂䡁䅙兡橂䝁䅕督杁䝁䅙睢祂䍁䅁䅤潂䝁䅕䅉療䡁䅁党祂䝁䅅䅤灂䝁䄸杢杁䝁䅅杢歂䍁䅁兢桂䝁䅫杢あ䝁䅕杢桂䝁䄴睙求䍁䅁睢浂䍁䅁兢ㅂ䝁䄴兡橂䝁䅫䅣桂䝁䅷䅉桂䝁䄴䅚杁䡁䅁杣灂䡁䅙兙あ䝁䅕䅉㍂䝁䅅䅤求䡁䅉䅉桂䝁䄴䅚杁䡁䅣兙穂䡁䅑党㍂䝁䅅䅤求䡁䅉䅉穂䡁䅫督あ䝁䅕兢穂䍁䅁兡畂䍁䅁杔求䡁䅣䅉䭂䝁䅕杣穂䝁䅕入杁䝁䅅杢歂䍁䅁䅒求䝁䅷兙㍂䝁䅅杣求䍁䄴䅉乂䝁䅫䅚歂䝁䅷党穂䝁䅕䅥杁䙁䅣兙あ䝁䅕杣杁䕁䅍睢瑂䡁䅁兙畂䡁䅫䅉㍂䝁䅅督杁䝁䅫杢橂䝁䄸杣睂䝁䄸杣桂䡁䅑党歂䍁䅁兡畂䍁䅁免㑁䑁䅫李杁䝁䅅杢歂䍁䅁兡穂䍁䅁䅡求䝁䅅䅚硂䡁䅕兙祂䡁䅑党祂䝁䅕䅚杁䝁䅫杢杁䕁䅫督求䝁䅷兡畂䍁䅷䅉佂䝁䅕睤杁䕁䅯党祂䡁䅍党㕂䍁䄴䅁睃睆䅁䅦䅳䕁䄰兡獂䝁䅷党祂䕁䅳杢療䝁䅷䅢獁䍁䅁兓畂䝁䅍杌杁䡁䅉党穂䝁䅕兙祂䝁䅍䅡求䡁䅍䅌杁䝁䅑党穂䝁䅫睚畂䡁䅍䅌杁䝁䄰兙畂䡁䅕杚桂䝁䅍䅤ㅂ䡁䅉党穂䍁䅷䅉桂䝁䄴䅚杁䝁䅑兡穂䡁䅑杣灂䝁䅉兤あ䝁䅕督杁䝁䅫杢あ䝁䅕杣灂䝁䄸杣杁䝁䅙兤祂䝁䄴兡穂䝁䅧兡畂䝁䅣督杁䡁䅣睢祂䝁䅷䅚㍂䝁䅫䅚求䍁䄴䅉䩂䡁䅑䅉療䡁䅁党祂䝁䅅䅤求䡁䅍䅉あ䝁䅧杣療䡁䅕睚潂䍁䅁䅤潂䡁䅉党求䍁䅁督求䝁䅣兢求䝁䄴䅤穂䑁䅯䅉䉂䝁䄰党祂䝁䅫睙桂䡁䅍䅉䑂䝁䄸杢あ䡁䅉兙橂䡁䅑䅌杁䕁䅫杢あ䝁䅕杣畂䝁䅅䅤灂䝁䄸杢桂䝁䅷䅉䑂䝁䄸杢あ䡁䅉兙橂䡁䅑䅉流䍁䅁睕睂䝁䅕睙灂䝁䅅䅢あ䡁䅫䅌杁䝁䅅杢歂䍁䅁睒獂䝁䄸杙桂䝁䅷䅉卂䝁䅕䅤桂䝁䅫䅢畁䍁䅁䅖潂䝁䅕䅉橂䝁䄸兢睂䝁䅅杢㕂䍁䅁兙獂䡁䅍睢杁䡁䅁杣療䡁䅙兡歂䝁䅕督杁䡁䅍党桂䡁䅑兡畂䝁䅣䅉睂䡁䅉睢歂䡁䅕睙あ䡁䅍䅌杁䝁䅙兤祂䝁䄴兡あ䡁䅕杣求䍁䅁督㕂䡁䅍䅤求䝁䄰督獁䍁䅁睢あ䝁䅧党祂䍁䅁杚祂䝁䅕党穂䡁䅑兙畂䝁䅑兡畂䝁䅣䅉浂䡁䅕杣畂䝁䅫䅤ㅂ䡁䅉党杁䝁䅕䅢求䝁䄰党畂䡁䅑督獁䍁䅁䅤求䡁䅧䅤灂䝁䅷党穂䍁䅷䅉獂䝁䅕兙あ䝁䅧党祂䍁䅷䅉浂䝁䅕䅢あ䍁䅷䅉潂䝁䄸兢求䍁䅁杚ㅂ䡁䅉杢灂䡁䅍䅡灂䝁䄴睚穂䍁䅁兙畂䝁䅑䅉祂䝁䅕䅢桂䡁䅑党歂䍁䅁督求䡁䅉杤灂䝁䅍党穂䍁䅷䅉橂䝁䅅督求䝁䅣睢療䝁䅑督獁䍁䅁督あ䝁䄸杣桂䝁䅣党杁䡁䅁杣療䝁䅑兤橂䡁䅑督獁䍁䅁兙穂䍁䅁睤求䝁䅷䅢杁䝁䅅督杁䡁䅉党穂䝁䅫䅚求䝁䄴䅤灂䝁䅅䅢獁䍁䅁党歂䡁䅕睙桂䡁䅑兡療䝁䄴䅌杁䝁䅅杢歂䍁䅁䅡求䝁䅅䅢あ䝁䅧睙桂䡁䅉党杁䝁䅙兤祂䝁䄴兡あ䡁䅕杣求䍁䅁督療䝁䅷兤あ䝁䅫睢畂䡁䅍杌杁䕁䅫䅤杁䝁䄸杚浂䝁䅕杣穂䍁䅁兡あ䡁䅍䅉睂䡁䅉睢歂䡁䅕睙あ䡁䅍䅉ㅂ䝁䄴䅚求䡁䅉䅉あ䝁䅧党杁䕁䄰兡獂䝁䅷党祂䕁䅳杢療䝁䅷䅢獁䍁䅁䅓求䡁䅉兢桂䝁䄴䅉乂䝁䅫䅢獂䝁䅕杣獁䍁䅁䅓求䡁䅉兢桂䝁䄴䅉乂䝁䅫䅢獂䝁䅕杣杁䕁䅍兡祂䝁䅍䅢求䝁䅑䅉呂䡁䅫兢楂䝁䄸䅢灂䝁䅍䅉乂䍁䅷䅉䱂䝁䄴睢獂䝁䅷䅌杁䕁䄰兙潂䝁䅅杣桂䝁䄰䅌杁䕁䅣党灂䝁䅣党祂䍁䅷䅉䕂䝁䅕督灂䝁䅣杢杁䙁䅣兡あ䝁䅧兡畂䍁䅁杕求䝁䅅睙潂䍁䅷䅉䕂䙁䅣杕獁䍁䅁䅓䉂䙁䅫䅌杁䕁䄴兙ㅂ䝁䅣䅡あ䕁䄸杢求䍁䅷䅉佂䝁䅕兢穂䝁䅍䅡療䝁䅙杚獁䍁䅁兑求䡁䅉睢畂䍁䅷䅉乂䝁䅫杣祂䝁䅅䅌杁䕁䅕兢楂䝁䄸䅚㕂䍁䅷䅉呂䝁䅕䅤ㅂ䍁䅷䅉呂䝁䅅入獂䍁䅷䅉䑂䝁䄸督瑂䍁䅷䅉䑂䝁䅅䅣求䡁䅉䅌杁䕁䅕兙瑂䝁䅕督獁䍁䅁睓畂䝁䄸䅢獂䍁䅷䅉䱂䝁䄴睢獂䝁䅷兒㑂䡁䅑杣桂䍁䅷䅉䱂䝁䄴睢獂䝁䅷䅉䵂䡁䅕䅥求䍁䅷䅉䱂䝁䄴睢獂䝁䅷睕あ䡁䅕䅚灂䝁䄸䅌杁䕁䅳杢療䝁䅷䅢啂䝁䅕䅥あ䝁䅫䅢求䡁䅍䅌杁䕁䅕䅚求䝁䅷兢桂䝁䄴䅉䵂䝁䅕兙あ䝁䅧党祂䍁䅷䅉呂䡁䅁兡畂䝁䄴党㕂䝁䅉党橂䝁䅳䅉䵂䝁䅕兙あ䝁䅧党祂䍁䅷䅉䡂䝁䅕杢求䡁䅉兙あ䝁䅫睢畂䍁䅁杙㕂䍁䅁睓畂䝁䄸䅢獂䍁䅷䅉卂䝁䅕睚求䝁䄴党祂䝁䅅䅤灂䝁䄸杢杁䝁䅉入杁䕁䅳杢療䝁䅷䅢獁䍁䅁兔ㅂ䝁䅷䅤灂䕁䅣党畂䝁䅕杣桂䡁䅑兡療䝁䄴䅉楂䡁䅫䅉䱂䝁䄴睢獂䝁䅷䅌杁䙁䅉党瑂䝁䅫䅥獁䍁䅁䅓療䝁䅷䅢㕂䍁䅁䅓ㅂ䝁䄴䅤獁䍁䅁杖獂䝁䅅䅚灂䝁䄰兡祂䍁䅁睓桂䝁䅣兙畂䍁䅷䅉乂䡁䅕兤あ䝁䄸䅌杁䕁䅉兙祂䝁䅍党獂䝁䄸杢桂䍁䅷䅉桂䝁䄴䅚杁䙁䅣睢瑂䝁䅉䅉畂䝁䅅兢求䡁䅍杌杁䙁䅑䅡求䍁䅁睙療䝁䄰䅣桂䝁䄴入杁䝁䄸杚浂䝁䅕杣穂䍁䅁兡あ䡁䅍䅉睂䡁䅉睢歂䡁䅕睙あ䡁䅍䅉あ䝁䅧杣療䡁䅕睚潂䍁䅁兡畂䝁䅑党睂䝁䅕杢歂䝁䅕杢あ䍁䅁睙療䝁䄴䅤祂䝁䅅睙あ䍁䅁杚ㅂ䡁䅉杢灂䡁䅑兤祂䝁䅕䅉歂䝁䅕兙獂䝁䅕杣穂䍁䅷䅉歂䝁䅫杣求䝁䅍䅤杁䝁䅍睢畂䡁䅑杣桂䝁䅍䅤杁䡁䅍兙獂䝁䅕督獁䍁䅁党瑁䝁䅍睢瑂䝁䄰党祂䝁䅍党杁䡁䅣党楂䡁䅍兡あ䝁䅕督獁䍁䅁兙畂䝁䅑䅉㍂䝁䅧睢獂䝁䅕督桂䝁䅷党杁䝁䅅杢歂䍁䅁杣求䡁䅑兙灂䝁䅷䅉穂䡁䅑睢祂䝁䅕督畁䍁䅁兓あ䡁䅍䅉睂䡁䅉睢歂䡁䅕睙あ䡁䅍䅉桂䡁䅉党杁䡁䅕督求䝁䅑䅉灂䝁䄴䅉灂䝁䄴督あ䝁䅫䅤ㅂ䡁䅑兡療䝁䄴兙獂䍁䅷䅉潂䝁䅕兙獂䡁䅑䅡癁䡁䅍睙灂䝁䅕杢橂䝁䅕䅌杁䝁䅅杢歂䍁䅁杣求䡁䅍兡歂䝁䅕杢あ䝁䅫兙獂䍁䅁兙畂䝁䅑䅉療䡁䅑䅡求䡁䅉䅉求䝁䄴杤灂䡁䅉睢畂䝁䄰党畂䡁䅑督獁䍁䅁兙畂䝁䅑䅉灂䝁䄴䅚ㅂ䡁䅍䅤祂䝁䅫兙獂䍁䅁兙畂䝁䅑䅉求䝁䅑兤橂䝁䅅䅤灂䝁䄸杢桂䝁䅷䅉穂䝁䅕䅤あ䝁䅫杢湂䡁䅍䅌杁䝁䅅督杁䡁䅣党獂䝁䅷䅉桂䡁䅍䅉あ䡁䅉兙畂䡁䅍䅣療䡁䅉䅤桂䡁䅑兡療䝁䄴䅉あ䝁䅕杣瑂䝁䅫杢桂䝁䅷督畁䍁䅁䅖潂䝁䅕䅉橂䝁䄸兢睂䝁䅅杢㕂䍁䅁睤桂䡁䅍䅉浂䝁䄸杣瑂䝁䅕杣獂䡁䅫䅉牂䝁䄴睢㍂䝁䄴䅉桂䡁䅍䅉䥂䝁䅕杣瑂䝁䅅杢杁䕁䄰兡獂䝁䅷党祂䍁䅷䅉䩂䝁䄴睙畁䍁䅁兙畂䝁䅑䅉橂䝁䅧兙畂䝁䅣党歂䍁䅁兡あ䡁䅍䅉畂䝁䅅兢求䍁䅁䅤療䍁䅁兔灂䝁䅷䅢求䡁䅉睓畂䝁䄸䅢獂䍁䅷䅉䩂䝁䄴睙畁䍁䅁兡畂䍁䅁杔療䡁䅙党瑂䝁䅉党祂䍁䅁杍睁䑁䅉免畁䍁䅁兔灂䝁䅷䅢求䡁䅉睓畂䝁䄸䅢獂䍁䅷䅉䩂䝁䄴睙畁䍁䅁睤桂䡁䅍䅉灂䝁䄴睙療䡁䅉䅣療䡁䅉兙あ䝁䅕䅚杁䝁䅫杢杁䑁䅅兏睁䑁䅕䅉桂䝁䄴䅚杁䝁䅫督杁䝁䅧党桂䝁䅑兣ㅂ䝁䅅杣あ䝁䅕杣求䝁䅑䅉灂䝁䄴䅉慂䝁䅕党獂䝁䅅杢歂䍁䅷䅉乂䝁䅫睙潂䝁䅫睚桂䝁䄴杌䅁偁吸䅁㡁睁䅁兔灂䝁䅷䅢祂䝁䄸督求䍁䅁䅕祂䝁䄸䅣求䡁䅉䅤灂䝁䅕督杁䝁䅫督杁䝁䅅䅉䥂䝁䄸兢求䡁䅍兡あ䝁䅕䅉偂䡁䅁䅤灂䝁䄸杢杁䙁䅁兤祂䝁䅍䅡桂䡁䅍党杁䙁䅁䅢桂䡁䅑杚療䡁䅉兢杁䍁䅧䍈䥂䕁䄸䅕兂䉁杫杕摁䍉䅫䅌杁䝁䅅杢杁䝁䅕杤療䝁䅷兤あ䝁䅫睢畂䍁䅁睢浂䍁䅁杣求䡁䅍兡歂䝁䅕杢あ䝁䅫兙獂䍁䅁䅢桂䝁䄴䅚杁䝁䅉兙畂䝁䅳兡畂䝁䅣䅌杁䝁䅅睙橂䝁䅕䅢求䡁䅉兙あ䝁䅫杢湂䍁䅁䅡療䝁䄰党楂䡁䅕兡獂䝁䅑党祂䡁䅍升杁䝁䅍兙睂䝁䅫䅤桂䝁䅷兌求䝁䅙杚灂䝁䅍兡求䝁䄴䅤杁䝁䅣杣療䡁䅣䅤潂䍁䅁睢浂䍁䅁睙療䝁䄴䅤祂䝁䄸䅢獂䝁䅕䅚杁䝁䅷兙畂䝁䅑䅉睂䝁䄸督灂䡁䅑兡療䝁䄴督畁䍁䅁兑穂䍁䅁兙杁䡁䅁兤楂䝁䅷兡橂䝁䅷入杁䡁䅑杣桂䝁䅑党歂䍁䅁䅓療䝁䄰党穂䝁䅫䅤求䍁䅁睔睂䡁䅑兡療䝁䄴䅉兂䡁䅕杣橂䝁䅧兙穂䝁䅕䅉兂䝁䅷兙あ䝁䅙睢祂䝁䄰䅌杁䕁䄰兡獂䝁䅷杣療䡁䅍党杁䡁䅁杣療䡁䅙兡歂䝁䅕督杁䝁䅫杢㉂䝁䅕督あ䝁䄸杣穂䍁䅁睤灂䡁䅑䅡杁䝁䅅䅉ㅂ䝁䄴兡硂䡁䅕党杁䡁䅉党穂䝁䅫䅚求䝁䄴䅤灂䝁䅅䅢杁䡁䅉党桂䝁䅷䅉求䡁䅍䅤桂䡁䅑党杁䝁䅉兙橂䝁䅳党歂䍁䅁兡畂䝁䅍睢瑂䝁䅕兌湂䝁䅕杢求䡁䅉兙あ䝁䅫杢湂䍁䅁兡畂䡁䅙党穂䡁䅑兢求䝁䄴䅤杁䝁䄸䅣睂䝁䄸杣あ䡁䅕杢灂䡁䅑入杁䝁䅧兡穂䡁䅑睢祂䝁䅫睙桂䝁䅷䅢㕂䍁䅁䅢灂䝁䄰兡あ䝁䅕䅚杁䡁䅑睢杁䝁䅫杢穂䡁䅑兡あ䡁䅕䅤灂䝁䄸杢桂䝁䅷䅉灂䝁䄴杤求䡁䅍䅤療䡁䅉督畁䅁䅁样䅕䡁偑䅁乂䝁䅫杢求䡁䅉兙獂䡁䅍䅉啂䝁䅕睙潂䝁䄴睢獂䝁䄸睚灂䝁䅕督杁䕁䅫杢橂䍁䄴䅉歂䝁䅕杤求䝁䅷睢睂䡁䅍䅌杁䡁䅁杣療䝁䅑兤橂䝁䅕督獁䍁䅁兙畂䝁䅑䅉瑂䝁䅅杣牂䝁䅕䅤穂䍁䅁杤桂䡁䅉兡療䡁䅕督杁䝁䄰兡畂䝁䅕杣桂䝁䅷䅌杁䝁䄰兡畂䝁䅕杣桂䝁䅷兌楂䝁䅅督求䝁䅑䅌杁䝁䅅杢歂䍁䅁杣求䝁䅷兙あ䝁䅕䅚杁䡁䅍入穂䡁䅑党瑂䡁䅍䅉桂䝁䄴䅚杁䡁䅍党祂䡁䅙兡橂䝁䅕督畁䍁䅁䅖潂䝁䅕䅉橂䝁䄸兢睂䝁䅅杢㕂䍁䅁睢睂䝁䅕杣桂䡁䅑党穂䍁䅁䅤潂䡁䅉睢ㅂ䝁䅣䅡杁䡁䅑睤療䍁䅁督求䝁䅣兢求䝁䄴䅤穂䍁䅷䅉䑂䝁䄸杢穂䡁䅕兢求䡁䅉䅉流䍁䅁睕睂䝁䅕睙灂䝁䅅䅢あ䝁䅫党穂䍁䅷䅉桂䝁䄴䅚杁䕁䅕杢湂䝁䅫杢求䝁䅕杣求䝁䅑䅉呂䝁䄸䅢ㅂ䡁䅑兡療䝁䄴督杁䡁䅍党湂䝁䄰党畂䡁䅑督畁䍁䅁䅖潂䝁䅕䅉䑂䝁䄸杢穂䡁䅕兢求䡁䅉䅉流䍁䅁睕睂䝁䅕睙灂䝁䅅䅢あ䝁䅫党穂䍁䅁督求䝁䅣兢求䝁䄴䅤杁䝁䄸杚浂䝁䅕杣穂䍁䅁䅡療䡁䅕督求䝁䅧睢獂䝁䅑䅉桂䝁䄴䅚杁䡁䅁党祂䡁䅍睢畂䝁䅅䅢杁䝁䅍兙祂䝁䅕䅉睂䡁䅉睢歂䡁䅕睙あ䡁䅍䅌杁䡁䅍兤橂䝁䅧䅉桂䡁䅍䅉睂䝁䅕䅤杁䝁䅷兡あ䡁䅑党祂䍁䅷䅉睂䝁䅕杣穂䝁䄸杢桂䝁䅷䅉橂䝁䅅杣求䍁䅷䅉浂䝁䅅杙祂䝁䅫睙杁䝁䅍兙祂䝁䅕䅌杁䝁䅕䅚灂䝁䅉䅢求䍁䅁睢灂䝁䅷䅉桂䝁䄴䅚杁䝁䄸䅤潂䝁䅕杣杁䝁䅙䅢ㅂ䝁䅫䅚杁䡁䅁兤祂䝁䅫杚灂䝁䅍兙あ䝁䅫睢畂䍁䅷䅉桂䝁䄴兡瑂䝁䅅䅢杁䝁䅧党桂䝁䅷䅤潂䍁䅷䅉桂䝁䄴䅚杁䝁䅅睚祂䝁䅫睙ㅂ䝁䅷䅤ㅂ䡁䅉兙獂䍁䅁䅣祂䝁䄸䅚ㅂ䝁䅍䅤穂䑁䅳䅉桂䝁䄴䅚杁䡁䅍䅣求䝁䅍兡桂䝁䅷䅤㕂䍁䅁兙歂䝁䅑兡あ䝁䅫杤求䡁䅍䅉睂䡁䅉睢歂䡁䅕睙あ䡁䅍䅌杁䝁䅫杢橂䝁䅷兤歂䝁䅫杢湂䍁䅁䅣祂䝁䅕睙灂䡁䅁兡あ䝁䅅䅤求䝁䅑䅉橂䝁䅅䅢橂䝁䅫兤瑂䍁䅁睙桂䡁䅉杙療䝁䄴兙あ䝁䅕䅉桂䝁䄴䅚杁䝁䅣杣療䡁䅕杢歂䍁䅁睙桂䝁䅷睙灂䡁䅕兢杁䝁䅍兙祂䝁䅉睢畂䝁䅅䅤求䍁䅁䅣祂䝁䄸䅚ㅂ䝁䅍䅤穂䍁䅁䅤潂䝁䅅䅤杁䝁䅅杣求䍁䅁兤穂䝁䅕䅚杁䝁䅫杢杁䡁䅑䅡求䍁䅁䅣桂䡁䅁党祂䍁䅷䅉睂䝁䅅䅣求䡁䅉杙療䝁䅅杣歂䍁䅷䅉桂䝁䄴䅚杁䝁䅙兡楂䝁䅕杣杁䝁䅉兙穂䝁䅕䅚杁䡁䅁兙橂䝁䅳兙湂䝁䅫杢湂䍁䅁兡畂䝁䅑兤穂䡁䅑杣灂䝁䅕督獁䍁䅁兙穂䍁䅁睤求䝁䅷䅢杁䝁䅅督杁䝁䅅兤あ䝁䄸兢療䡁䅑兡㉂䝁䅕䅌杁䝁䅍睢畂䡁䅍䅤祂䡁䅕睙あ䝁䅫睢畂䍁䅷䅉桂䝁䄴䅚杁䡁䅑兙楂䝁䅷党杁䝁䅅杢歂䍁䅁杚療䝁䄸䅚杁䝁䅅䅣睂䝁䅷兡橂䝁䅅䅤灂䝁䄸杢穂䍁䄴䅉啂䝁䅧兡穂䍁䅁督求䝁䅣兢求䝁䄴䅤杁䡁䅁杣療䝁䅑兤橂䝁䅕督杁䝁䅷兡瑂䝁䅕督あ䝁䄸杢求䍁䅁兙畂䝁䅑䅉歂䝁䄸䅢療䝁䄰兡あ䝁䅫睙杁䝁䅷兡瑂䝁䅕督あ䝁䄸杢求䍁䅁兤穂䝁䅕䅚杁䝁䅫杢杁䝁䅍睢畂䡁䅍䅤祂䡁䅕睙あ䝁䅫睢畂䍁䅷䅉桂䡁䅕䅤療䝁䄰睢あ䝁䅫杤求䍁䅷䅉桂䝁䄴䅚杁䝁䅍睢畂䡁䅍兤瑂䝁䅕杣杁䝁䄰兙祂䝁䅳党あ䡁䅍䅉浂䝁䄸杣杁䡁䅁兙橂䝁䅳兙湂䝁䅫杢湂䍁䅁兙睂䡁䅁䅢灂䝁䅍兙あ䝁䅫睢畂䡁䅍杌杁䙁䅑䅡求䍁䅁兒畂䝁䅣兡畂䝁䅕党祂䝁䅕䅚杁䙁䅍睢獂䡁䅕䅤灂䝁䄸杢穂䍁䅁督求䝁䅣兢求䝁䄴䅤杁䡁䅁杣療䡁䅙兡歂䝁䅕督杁䝁䅧兡湂䝁䅧兌あ䝁䅕兢睂䝁䅕杣桂䡁䅑兤祂䝁䅕䅉あ䝁䅕睙潂䝁䄴睢獂䝁䄸睚㕂䍁䅁䅣祂䝁䄸䅚ㅂ䝁䅍䅤穂䍁䅁睙療䝁䄴督灂䡁䅍䅤灂䝁䄴睚杁䝁䄸杚杁䝁䅍兤穂䡁䅑睢瑂䍁䄰杙獂䝁䅕杢歂䝁䅕䅚杁䝁䄰兡畂䝁䅕杣桂䝁䅷䅉桂䝁䄴䅚杁䝁䄴睢畂䍁䄰兢灂䝁䄴党祂䝁䅅䅢杁䡁䅁杣療䝁䅑兤橂䡁䅑督杁䝁䅙睢祂䍁䅁睙桂䡁䅍䅤灂䝁䄴睚杁䝁䅅兤あ䝁䄸䅉睂䝁䅅杣あ䡁䅍䅌杁䝁䅙兙祂䝁䄰䅉桂䝁䄴䅚杁䝁䅍睢畂䡁䅍䅤祂䡁䅕睙あ䝁䅫睢畂䍁䅁党硂䡁䅕兡睂䝁䄰党畂䡁䅑䅌杁䝁䄸兡獂䍁䅁兙畂䝁䅑䅉湂䝁䅅督杁䡁䅁杣療䝁䅑兤橂䡁䅑兡療䝁䄴䅉求䡁䅅兤灂䡁䅁兢求䝁䄴䅤獁䍁䅁䅣療䡁䅣党祂䍁䅁睚求䝁䄴党祂䝁䅅䅤灂䝁䄸杢杁䡁䅑兤祂䝁䅉兡畂䝁䅕䅉橂䝁䅅督あ䝁䅫杢湂䡁䅍䅌杁䝁䅅杢歂䍁䅁杣桂䝁䅫䅢杁䝁䅍兙祂䍁䅁睙療䝁䄰䅣療䝁䄴党畂䡁䅑督㝁䍁䅁兙畂䝁䅑䅉求䝁䄴杤灂䡁䅉睢畂䝁䄰党畂䡁䅑兙獂䍁䅁兙畂䝁䅑䅉灂䝁䄴杚祂䝁䅅督あ䡁䅉兤橂䡁䅑兤祂䝁䅕䅉睂䡁䅉睢歂䡁䅕睙あ䡁䅍䅉橂䝁䄸兢睂䡁䅉兡穂䝁䅫杢湂䍁䅁睚求䝁䄸督㕂䝁䄴䅤潂䝁䅕䅤灂䝁䅍䅉橂䝁䅷兙㕂䍁䅁䅢灂䝁䄴兡畂䝁䅣䅉穂䡁䅫督あ䝁䅕兢穂䍁䅷䅉㉂䝁䅅䅣療䡁䅉䅉灂䝁䄴䅤祂䡁䅕督灂䝁䄸杢杁䝁䄰兡あ䝁䅫睚桂䡁䅑兡療䝁䄴䅉睂䡁䅉睢歂䡁䅕睙あ䡁䅍䅌杁䡁䅍兤楂䍁䅁督ㅂ䡁䅉杚桂䝁䅍党杁䡁䅣兙あ䝁䅕杣睂䡁䅉睢療䝁䅙兡畂䝁䅣䅉穂䡁䅫督あ䝁䅕兢穂䍁䅷䅉湂䡁䅉党求䝁䄴䅉祂䝁䄸睢浂䡁䅍䅌杁䡁䅣兙穂䡁䅑党㍂䝁䅅䅤求䡁䅉䅉祂䝁䅕兢求䝁䅑兡桂䡁䅑兡療䝁䄴䅌杁䝁䅑杣灂䝁䄴睡灂䝁䄴睚杁䡁䅣兙あ䝁䅕杣杁䡁䅁兤祂䝁䅫杚灂䝁䅍兙あ䝁䅫睢畂䍁䅁䅤求䝁䅍䅡畂䝁䄸䅢療䝁䅣兡求䡁䅍䅌杁䝁䅅杢歂䍁䅁䅚祂䝁䅫䅢獂䝁䅫杢湂䍁䅁䅣祂䝁䄸䅚ㅂ䝁䅍䅤穂䍁䄴䅉䩂䝁䄴䅉桂䝁䅑䅚灂䡁䅑兡療䝁䄴䅌杁䡁䅑䅡灂䡁䅍䅉穂䝁䅕睚瑂䝁䅕杢あ䍁䅁䅣祂䝁䄸杤灂䝁䅑党穂䍁䅁睙潂䡁䅉睢瑂䝁䅫䅤求䍁䅁䅣祂䝁䄸䅚ㅂ䝁䅍䅤穂䑁䅳䅉湂䡁䅕杢畂䝁䅅杙獂䝁䅕䅉瑂䝁䄸杢療䝁䅷兡あ䝁䅧兡橂䍁䅁杣求䝁䅙杣桂䝁䅍䅤療䡁䅉入杁䡁䅁杣療䝁䅑兤橂䡁䅑督杁䝁䅅杢歂䍁䅁兙睂䡁䅁䅢灂䝁䅍兙あ䝁䅫睢畂䍁䅁督㕂䡁䅍䅤求䝁䄰督㝁䍁䅁兢療䝁䄴睢獂䝁䅫䅤潂䝁䅫睙杁䡁䅉党浂䡁䅉兙橂䡁䅑睢祂䡁䅫䅉瑂䝁䅅䅤求䡁䅉兡桂䝁䅷督杁䝁䅅杢歂䍁䅁䅣祂䝁䅕兌橂䝁䅅督あ䍁䅁杣求䝁䅙杣桂䝁䅍䅤療䡁䅉入杁䡁䅍䅡桂䡁䅁党穂䑁䅳䅉祂䝁䅕杚祂䝁䅅睙あ䝁䄸杣㕂䍁䅁督潂䝁䅅䅣求䡁䅍䅉桂䝁䄴䅚杁䝁䅷兡畂䝁䅫杢湂䡁䅍睏杁䝁䅍兙祂䝁䅉睢畂䍁䅁睙療䝁䄰䅣療䡁䅍兡あ䝁䅕䅉桂䝁䄴䅚杁䡁䅁入祂䝁䄸䅢灂䡁䅑兡橂䍁䅁睚祂䝁䅅䅣潂䝁䅫䅤求䑁䅳䅉桂䝁䄴䅚杁䝁䅙兡獂䡁䅑杣桂䡁䅑兡療䝁䄴䅉桂䝁䄴䅚杁䡁䅣党獂䝁䅷䅉あ䝁䅕督あ䝁䅫杢湂䍁䅁督求䡁䅉杤灂䝁䅍党穂䍁䄴䅉䩂䡁䅑䅉瑂䝁䅅杣牂䝁䅕䅤穂䍁䅁兡あ䡁䅍䅉睂䡁䅉睢歂䡁䅕睙あ䡁䅍䅉睂䡁䅉兡瑂䝁䅅杣灂䝁䅷入杁䡁䅑䅡祂䝁䄸兤湂䝁䅧䅉灂䡁䅑督杁䝁䅑兡祂䝁䅕睙あ䍁䅁督桂䝁䅷党穂䍁䅁杚療䡁䅉睙求䍁䅷䅉桂䡁䅍䅉㍂䝁䅕䅢獂䍁䅁兙穂䍁䅁杣求䝁䅣兡療䝁䄴兙獂䍁䅁䅚灂䡁䅍䅤祂䝁䅫杙ㅂ䡁䅑睢祂䡁䅍杌杁䙁䅑䅡求䍁䅁睙療䝁䄰䅣桂䝁䄴入杁䡁䅍党祂䡁䅙党穂䍁䅁兡畂䍁䅁䅤潂䝁䅕䅉噂䝁䄴兡あ䝁䅕䅚杁䙁䅍䅤桂䡁䅑党穂䍁䅷䅉䑂䝁䅅杢桂䝁䅑兙獁䍁䅁䅔桂䡁䅑兡畂䍁䅁兑瑂䝁䅕杣灂䝁䅍兙獁䍁䅁兒ㅂ䡁䅉睢睂䝁䅕䅌杁䕁䅅杚祂䝁䅫睙桂䍁䅷䅉桂䝁䄴䅚杁䕁䅅督灂䝁䅅杌杁䕁䄰兡畂䝁䅕杣桂䝁䅷督杁䙁䅑党橂䝁䅧杢療䝁䅷睢湂䝁䅫党穂䍁䅁兓畂䝁䅍杌杁䡁䅣兙穂䍁䅁兡畂䝁䅍睢祂䡁䅁睢祂䝁䅅䅤求䝁䅑䅉灂䝁䄴䅉硁䑁䅫李㑁䍁䅁兙畂䝁䅑䅉灂䡁䅍䅉潂䝁䅕兙歂䡁䅅兤桂䡁䅉䅤求䡁䅉党歂䍁䅁兡畂䍁䅁杔求䡁䅣䅉婂䝁䄸杣牂䍁䅷䅉佂䝁䅕睤杁䙁䅫睢祂䝁䅳杌䅁䵁坍䅁兂䅁䅁兔灂䝁䄴兡畂䝁䅣䅉啂䝁䅕睙潂䝁䄴睢獂䝁䄸睚㕂䑁䅳䅉呂䝁䅕杢穂䝁䄸杣穂䑁䅳䅉穁䕁䅑䅉兂䡁䅉兡畂䡁䅑兡畂䝁䅣䅁潁充䅁䅮䅍䕁䄰兡穂䡁䅑党祂䍁䅁睑桂䡁䅉䅉塂䝁䅅督潂䍁䅷䅉䩂䝁䄴睙畁䍁䅷䅉あ䝁䄸睚求䡁䅑䅡求䡁䅉䅉㍂䝁䅫䅤潂䍁䅁兡あ䡁䅍䅉穂䡁䅕杙穂䝁䅫䅚灂䝁䅅杣灂䝁䅕督獁䍁䅁䅣祂䝁䄸杤灂䝁䅑党穂䍁䅁睙療䝁䄴杤求䡁䅫睢祂䝁䅫来求䝁䅑䅉橂䝁䅅杣杁䡁䅣兙穂䝁䅧䅉穂䝁䅕杣㉂䝁䅫睙求䡁䅍䅉灂䝁䄴䅉あ䝁䅧党杁䙁䅕杢灂䡁䅑党歂䍁䅁睕あ䝁䅅䅤求䡁䅍杌杁䕁䅫䅤杁䝁䄸杚浂䝁䅕杣穂䍁䅁党㑂䡁䅁杣求䡁䅍督杁䝁䅕䅥あ䝁䅕杣灂䝁䄸杣杁䝁䅅杢歂䍁䅁兡畂䡁䅑党祂䝁䅫睢祂䍁䅁睙獂䝁䅕兙畂䝁䅫杢湂䍁䅁督求䡁䅉杤灂䝁䅍党穂䍁䄴䅉啂䝁䅧党杁䝁䅍睢瑂䡁䅁兙畂䡁䅫䅉穂䝁䅕杣㉂䝁䅕督杁䝁䅫杢歂䝁䅫杤灂䝁䅑兤桂䝁䅷䅉祂䝁䅕䅤桂䝁䅫䅢杁䝁䅅杢歂䍁䅁睙療䡁䅉䅣療䡁䅉兙あ䝁䅕䅉橂䡁䅕督あ䝁䄸兢求䡁䅉督畁䍁䅁䅖潂䝁䅕䅉橂䝁䄸兢睂䝁䅅杢㕂䍁䅁睤桂䡁䅍䅉浂䝁䄸杣瑂䝁䅕杣獂䡁䅫䅉牂䝁䄴睢㍂䝁䄴䅉桂䡁䅍䅉䥂䝁䄸䅤穂䝁䅧兡畂䝁䅕䅉䥂䝁䄸䅢歂䝁䅫杢湂䡁䅍䅌杁䕁䅫杢橂䍁䄴䅉桂䝁䄴䅚杁䝁䅍䅡桂䝁䄴睚求䝁䅑䅉灂䡁䅑督杁䝁䄴兙瑂䝁䅕䅉あ䝁䄸䅉乂䝁䅫督あ䝁䅕杣杁䕁䅍兙祂䍁䅁睖桂䡁䅍䅡獁䍁䅁兓畂䝁䅍杌杁䝁䅫杢杁䕁䄰兙祂䝁䅍䅡杁䑁䅉䅍祁䑁䅅杌杁䕁䄰兡穂䡁䅑党祂䍁䅁睑桂䡁䅉䅉塂䝁䅅督潂䍁䅷䅉䩂䝁䄴睙畁䍁䅁睤桂䡁䅍䅉浂䝁䄸兤畂䝁䅑党歂䍁䅁兡畂䍁䅁免㕁䑁䅫李杁䝁䅅杢歂䍁䅁兡穂䍁䅁䅡求䝁䅅䅚硂䡁䅕兙祂䡁䅑党祂䝁䅕䅚杁䝁䅫杢杁䙁䅑兤橂䡁䅍睢畂䍁䅷䅉䉂䡁䅉兡㙂䝁䄸杢桂䍁䄴䅉乂䝁䅫督あ䝁䅕杣杁䕁䅍兙祂䍁䅁睖桂䡁䅍䅡獁䍁䅁兓畂䝁䅍杌䅁䅁坅䅁㡂䅄䅁兔療䝁䅑党祂䝁䄴兙獁䍁䅁兓畂䝁䅍杌獁䍁䅁兙杁䝁䅉兡療䡁䅑党橂䝁䅧杢療䝁䅷睢湂䡁䅫䅉橂䝁䄸兢睂䝁䅅杢㕂䍁䅷䅉歂䝁䅫督橂䝁䄸杤求䡁䅉督獁䍁䅁䅚求䡁䅙党獂䝁䄸䅣穂䍁䅷䅉桂䝁䄴䅚杁䝁䅍睢瑂䝁䄰党祂䝁䅍兡桂䝁䅷兡㙂䝁䅕督杁䝁䄰党穂䡁䅍党畂䝁䅣党祂䍁䅁杕佂䕁䅅䅉あ䝁䅧党祂䝁䅅䅣求䡁䅕䅤灂䝁䅍督杁䝁䅅杢歂䍁䅁杤桂䝁䅍睙灂䝁䄴党穂䍁䅁杚療䡁䅉䅉あ䝁䅧党杁䡁䅑杣求䝁䅅䅤瑂䝁䅕杢あ䍁䅁睢浂䍁䅁兡畂䝁䅙党橂䡁䅑兡療䡁䅕督杁䝁䅑兡穂䝁䅕兙穂䝁䅕督獁䍁䅁兡瑂䝁䄰兤畂䝁䄸兌療䝁䄴睙療䝁䅷睢湂䡁䅫䅌杁䡁䅉兙祂䝁䅕䅉歂䝁䅫督求䝁䅅督求䡁䅍䅌杁䝁䅅兤あ䝁䄸兡瑂䝁䄰兤畂䝁䅕䅌杁䝁䅅杢歂䍁䅁睙桂䡁䅉䅚灂䝁䄸杤桂䡁䅍睙ㅂ䝁䅷兙祂䍁䅁䅚灂䡁䅍党桂䡁䅍党穂䍁䅁兡畂䍁䅁䅤潂䝁䅕䅉噂䝁䄴兡あ䝁䅕䅚杁䙁䅍䅤桂䡁䅑党穂䍁䅷䅉䙂䡁䅕杣療䡁䅁党獁䍁䅁兙畂䝁䅑䅉灂䝁䄴䅤求䡁䅉杢桂䡁䅑兡療䝁䄴兙獂䝁䅷入畁䍁䅁兓あ䡁䅍䅉祂䝁䅕督睂䝁䅫杣桂䡁䅑睢祂䡁䅫䅉㉂䝁䅅睙橂䝁䅫杢求䡁䅍䅉灂䝁䄴睙獂䡁䅕䅚求䍁䅁睑偂䙁䅙兓䕂䍁䄰免㕁䍁䅷䅉灂䝁䄴杚獂䡁䅕党畂䡁䅯兙獁䍁䅁兙畂䝁䅑䅉祂䝁䅕督睂䝁䅫杣桂䡁䅑睢祂䡁䅫䅉穂䡁䅫杢橂䡁䅫䅤灂䝁䅅䅢杁䡁䅙兡祂䡁䅕督獁䍁䅁督睂䝁䅫睡求䡁䅙兙㑂䍁䅷䅉桂䝁䄴䅚杁䝁䅧兔兂䙁䅙睌兂䕁䅫杖穁䍁䅁杤桂䝁䅍睙灂䝁䄴党穂䑁䅳䅉獂䝁䅅䅤求䝁䄴䅤杁䡁䅙兙橂䝁䅍兡畂䝁䅕督杁䝁䅍睢瑂䡁䅁杣灂䡁䅍党杁䝁䅍入あ䝁䄸兢求䝁䅣兙獂䝁䄸杤灂䡁䅉兤穂䍁䅷䅉求䡁䅁督あ䝁䅕兡畂䍁䄰杙桂䡁䅉杣杁䡁䅙兡祂䡁䅕督獁䍁䅁䅡求䡁䅉䅣求䡁䅍䅉穂䝁䅫兢睂䝁䅷党㑂䍁䅁杤灂䡁䅉兤穂䍁䅷䅉㉂䝁䅅杣灂䝁䅍党獂䝁䅷兙杁䡁䅯睢穂䡁䅑党祂䍁䅁杤灂䡁䅉兤穂䍁䅷䅉桂䝁䄴䅚杁䝁䅧兤瑂䝁䅅杢杁䝁䅫兢瑂䡁䅕杢療䝁䅑党浂䝁䅫睙灂䝁䅕杢橂䡁䅫䅉㉂䝁䅫杣ㅂ䡁䅍䅉㉂䝁䅅睙橂䝁䅫杢求䡁䅍睏杁䡁䅁兤楂䝁䅷兡橂䍁䅁䅡求䝁䅅䅢あ䝁䅧䅉㉂䝁䅅睙橂䝁䅫杢求䡁䅍䅉橂䝁䄸杢穂䝁䅫督あ䡁䅍䅉療䝁䅙䅉慂䝁䅫睡桂䍁䅷䅉佂䝁䅫䅣桂䝁䅧䅌杁䕁䄰䅣療䡁䅧䅉㉂䝁䅅睙橂䝁䅫杢求䡁䅍睏杁䝁䅅杢歂䍁䅁兡畂䝁䅙党橂䡁䅑兡療䡁䅕督杁䝁䅑兡穂䝁䅕兙穂䝁䅕督杁䡁䅙兙橂䝁䅍兡畂䝁䅕督獁䍁䅁督ㅂ䝁䅍䅡杁䝁䅅督杁䝁䅷入瑂䝁䅕䅉桂䝁䄴䅚杁䝁䄴睢祂䝁䄸杤灂䡁䅉兤穂䍁䅁杤桂䝁䅍睙灂䝁䄴党穂䍁䄴䅉啂䝁䅧党杁䝁䅍睢瑂䡁䅁兙畂䡁䅫䅉桂䝁䅷督療䍁䅁睢浂䝁䅙党祂䡁䅍䅉穂䡁䅫督あ䝁䅕兢灂䝁䅍䅉穂䝁䅕睙祂䝁䅕䅤求䝁䅑䅉桂䝁䄴䅚杁䝁䅍党獂䝁䅷䅉穂䡁䅕杣浂䝁䅅睙求䍁䅁䅤潂䝁䅕杣桂䡁䅁党ㅂ䡁䅑兡橂䡁䅍睏杁䝁䅍兙畂䝁䅍党祂䍁䅁杤桂䝁䅍睙灂䝁䄴党穂䍁䅷䅉穂䡁䅕睙潂䍁䅁兙穂䍁䅁䅣求䡁䅉督療䝁䄴兙獂䝁䅫来求䝁䅑䅉橂䝁䅅杢橂䝁䅕杣獁䍁䅁睓卂䕁䅅睕獁䍁䅁兙畂䝁䅑䅉橂䝁䅧党橂䝁䅳䅣療䝁䅫杢あ䍁䅁杤桂䝁䅍睙灂䝁䄴党穂䑁䅳䅉灂䝁䄴䅤祂䝁䅅䅤ㅂ䝁䄰睢祂䝁䅅䅢杁䝁䅫兢瑂䡁䅕杢療䍁䄰睢畂䝁䅍睢獂䝁䄸睚㕂䍁䅁䅣祂䝁䄸䅚ㅂ䝁䅍䅤穂䑁䅳䅉祂䝁䅅杣求䍁䅁䅚灂䡁䅍党桂䡁䅍党杁䝁䅫杢あ䡁䅉兙橂䝁䅕䅢獂䡁䅕䅢桂䡁䅉䅉あ䝁䅧党祂䝁䅅䅣求䡁䅕䅤灂䝁䅍督㝁䍁䅁兙畂䝁䅑䅉灂䝁䄴䅡桂䝁䅷党歂䍁䅁䅣ㅂ䝁䅷兢療䝁䄴兙祂䡁䅫䅉あ䝁䅧党祂䝁䅅䅣求䡁䅕䅤灂䝁䅍督畁䍁䅁兓あ䍁䅁䅡桂䡁䅍䅉穂䡁䅑杣桂䡁䅑党湂䝁䅫睙杁䝁䅅䅢獂䝁䅫兙畂䝁䅍党穂䍁䅁兙畂䝁䅑䅉橂䝁䄸䅢獂䝁䅅杙療䡁䅉兙あ䝁䅫睢畂䡁䅍䅉㍂䝁䅫䅤潂䍁䅁兑穂䡁䅑杣桂䙁䅯党畂䝁䅕睙桂䑁䅳䅉乂䝁䅕杣橂䝁䅳䅉流䍁䅁睑療䍁䄴䅌杁䕁䅫杢橂䑁䅳䅉坂䝁䅕杣あ䝁䅕䅥杁䙁䅁䅡桂䡁䅉兢桂䝁䅍党ㅂ䡁䅑兡橂䝁䅅䅢穂䍁䅁兓畂䝁䅍睢祂䡁䅁睢祂䝁䅅䅤求䝁䅑睏杁䙁䅙党祂䡁䅑党㑂䍁䅁䅕潂䝁䅅杣瑂䝁䅅睙求䡁䅕䅤灂䝁䅍兙獂䡁䅍䅉潁䕁䅕兤祂䝁䄸䅣求䍁䅫䅉䵂䝁䅫兢灂䡁䅑党歂䑁䅳䅉䑂䝁䅧兡求䡁䅍兡杁䕁䅙兙祂䝁䄰兙橂䝁䅕兤あ䝁䅫睙灂䍁䅁睕畁䡁䅁杌䉂䍁䄴睏杁䕁䄰党あ䝁䅅睚求䝁䄴睢瑂䝁䅫䅌杁䕁䅫杢橂䍁䄴睏杁䕁䅍兙祂䝁䅫督瑂䝁䅅䅉啂䝁䅧党祂䝁䅅䅣求䡁䅕䅤灂䝁䅍督獁䍁䅁兓畂䝁䅍杌㝁䍁䅁睑㕂䡁䅑睢瑂䙁䅧䅉啂䝁䅧党祂䝁䅅䅣求䡁䅕䅤灂䝁䅍督㝁䍁䅁䅒求䝁䅙党畂䡁䅍党杁䕁䅅䅚㉂䝁䅅杢橂䝁䅕䅚杁䙁䅉党穂䝁䅕兙祂䝁䅍䅡杁䙁䅁杣療䝁䅯党橂䡁䅑督杁䕁䅅睚求䝁䄴睙㕂䑁䅳䅉䍂䝁䅫睢瑂䝁䅕䅚灂䝁䅍兙獂䍁䅁兑歂䡁䅙兙畂䝁䅍党歂䍁䅁杕求䡁䅍党桂䡁䅉睙潂䍁䅁兙畂䝁䅑䅉䕂䝁䅕杤求䝁䅷睢睂䝁䄰党畂䡁䅑䅉䉂䡁䅕䅤潂䝁䄸杣灂䡁䅑入㝁䍁䅁兓畂䡁䅍䅤灂䡁䅑兤あ䝁䅕䅉浂䝁䄸杣杁䕁䅷兡浂䝁䅕䅉䑂䝁䅧兙畂䝁䅣兡畂䝁䅣䅉乂䝁䅕䅚灂䝁䅍兡畂䝁䅕督㝁䍁䅁䅖潂䝁䅕䅉䍂䝁䅫䅢獂䍁䅁杊杁䕁䄰党獂䝁䅫杢歂䝁䅅䅉䡂䝁䅅䅤求䡁䅍䅉䝂䝁䄸兤畂䝁䅑兙あ䝁䅫睢畂䑁䅳䅉桂䝁䄴䅚杁䕁䄸䅣求䝁䄴兑䩂䍁䄴䅉啂䝁䅧党杁䝁䅍睢瑂䡁䅁兙畂䡁䅫䅉㍂䝁䅅督杁䝁䅙睢祂䝁䄰党祂䝁䅷入杁䝁䅳杢療䡁䅣杢杁䝁䅅督杁䕁䄰睢歂䝁䅕杣畂䝁䅅䅉啂䝁䅧党祂䝁䅅䅣求䡁䅕䅤灂䝁䅍督獁䍁䅁兓畂䝁䅍杌杁䝁䅅杢歂䍁䅁睙潂䝁䅅杢湂䝁䅕䅚杁䝁䅫䅤穂䍁䅁杢桂䝁䄰党杁䡁䅑睢杁䕁䄰睢歂䝁䅕杣畂䝁䅅䅌杁䕁䅫杢橂䍁䄴䅉灂䝁䄴䅉䉂䡁䅕睚ㅂ䡁䅍䅤杁䑁䅉䅍硁䑁䅧杌杁䕁䄰睢歂䝁䅕杣畂䝁䅅䅌杁䕁䅫杢橂䍁䄴䅉㍂䝁䅅督杁䝁䅙睢ㅂ䝁䄴䅚求䝁䅑䅉灂䝁䄴䅉祁䑁䅁免睁䍁䅁兙畂䝁䅑䅉灂䡁䅍䅉潂䝁䅕兙歂䡁䅅兤桂䡁䅉䅤求䡁䅉党歂䍁䅁兡畂䍁䅁睑桂䝁䄰杙祂䝁䅫䅚湂䝁䅕䅌杁䕁䄰兙穂䡁䅍兙橂䝁䅧兤穂䝁䅕䅤あ䡁䅍杌䅁䱁塉䅁坁兂䅁兔療䝁䅕䅢灂䡁䅍䅉流䍁䅁睑療䝁䄰䅣桂䝁䄴入杁䝁䄸䅣求䡁䅉兙あ䝁䅕督杁䝁䅅督杁䝁䅅杢杁䝁䅫杢㉂䝁䅕督あ䝁䄰党畂䡁䅑䅉楂䝁䅅杢牂䝁䅫杢湂䍁䅁兙歂䡁䅙兡穂䝁䄸杣㕂䍁䅁杚灂䡁䅉兢畁䍁䅁兓あ䍁䅁睢浂䝁䅙党祂䡁䅍䅉桂䝁䅑杤灂䡁䅍睢祂䡁䅫䅉穂䝁䅕杣㉂䝁䅫睙求䡁䅍䅉灂䝁䄴䅉あ䝁䅧党杁䝁䅅杣求䝁䅅督杁䝁䄸杚杁䝁䄰党祂䝁䅣党祂䡁䅍䅉桂䝁䄴䅚杁䝁䅅睙硂䡁䅕兡穂䝁䅫䅤灂䝁䄸杢穂䍁䅷䅉祂䝁䅕睙桂䡁䅁兡あ䝁䅅䅢灂䡁䅯兙あ䝁䅫睢畂䡁䅍䅉桂䝁䄴䅚杁䡁䅉党穂䡁䅑杣ㅂ䝁䅍䅤ㅂ䡁䅉兡畂䝁䅣督獁䍁䅁睙桂䡁䅁兡あ䝁䅅䅢杁䝁䄰兙祂䝁䅳党あ䡁䅍䅉あ䡁䅉兙畂䡁䅍兙橂䡁䅑兡療䝁䄴督獁䍁䅁兙畂䝁䅑䅉療䡁䅑䅡求䡁䅉䅉橂䝁䄸杣睂䝁䄸杣桂䡁䅑党杁䝁䅙兡畂䝁䅅杢橂䝁䅕䅉瑂䝁䅅䅤あ䝁䅕杣穂䍁䅷䅉桂䡁䅍䅉㍂䝁䅕䅢獂䍁䅁兙穂䍁䅁督あ䡁䅉兙あ䝁䅕睚灂䝁䅍䅌杁䝁䅍兙睂䝁䅫䅤桂䝁䅷䅉穂䡁䅑杣ㅂ䝁䅍䅤ㅂ䡁䅉党獁䍁䅁兙畂䝁䅑䅉睂䡁䅉兡㉂䝁䅅䅤求䍁䅁杚ㅂ䝁䄴䅚穂䍁䅁兙歂䡁䅙兡穂䝁䄸杣㕂䍁䄴䅉啂䝁䅧党杁䝁䅍睢瑂䡁䅁兙畂䡁䅫䅉療䝁䅙杚求䡁䅉督杁䝁䅫䅤穂䍁䅁督求䡁䅉杤灂䝁䅍党穂䍁䅁䅤療䍁䅁䅣ㅂ䝁䅉䅢灂䝁䅍䅉瑂䡁䅕䅢あ䝁䅫杢桂䡁䅑兡療䝁䄴兙獂䍁䅁睙療䡁䅉䅣療䡁䅉兙あ䝁䅫睢畂䡁䅍䅌杁䝁䄰兡歂䝁䅑䅢求䍁䅁兢桂䡁䅉睡求䡁䅑䅉睂䡁䅉兡㉂䝁䅅䅤求䍁䅁睙療䝁䄰䅣桂䝁䄴兡求䡁䅍䅌杁䝁䅙兡畂䝁䅅杢橂䝁䅫兙獂䍁䅁督睂䝁䄸杢穂䝁䄸杣穂䍁䅷䅉求䝁䄴䅤祂䝁䅕䅣祂䝁䅕杢求䡁䅕杣穂䍁䅷䅉湂䝁䄸杤求䡁䅉杢瑂䝁䅕杢あ䡁䅍䅌杁䝁䅅杢歂䍁䅁督療䡁䅙党祂䝁䅕兡湂䝁䄴䅉㍂䝁䅕兙獂䡁䅑䅡杁䝁䅙兤畂䝁䅑督畁䍁䅁兓あ䍁䅁睢睂䝁䅕杣桂䡁䅑党穂䍁䅁兡畂䍁䅁杔療䡁䅉䅤潂䍁䅁兙畂䝁䅑䅉呂䝁䄸兤あ䝁䅧䅉䉂䝁䄰党祂䝁䅫睙桂䍁䅷䅉䙂䡁䅕杣療䡁䅁党獁䍁䅁䅤潂䝁䅕䅉乂䝁䅫䅚歂䝁䅷党杁䕁䅕兙穂䡁䅑䅌杁䕁䅅督灂䝁䅅䅌杁䝁䅅杢歂䍁䅁兑ㅂ䡁䅍䅤祂䝁䅅䅢灂䝁䅅杌杁䙁䅑䅡求䍁䅁睙療䝁䄰䅣桂䝁䄴入杁䡁䅣兙穂䍁䅁杚療䡁䅕杢歂䝁䅕䅚杁䝁䅫杢杁䑁䅉䅍睁䑁䅣䅉桂䝁䄴䅚杁䝁䅫督杁䝁䅧党桂䝁䅑兣ㅂ䝁䅅杣あ䝁䅕杣求䝁䅑䅉灂䝁䄴䅉佂䝁䅕睤杁䙁䅫睢祂䝁䅳䅌杁䕁䄴党㍂䍁䅁兗療䡁䅉睡畁䅁䅁剴䅣䥁乧䅁乂䝁䄸䅡桂䡁䅣睡杁䕁䅫杢歂䡁䅕督あ䡁䅉兡求䡁䅍䅌杁䕁䅫杢橂䍁䄴䅉歂䝁䅕督灂䝁䅣杢穂䍁䅷䅉瑂䝁䅅杢ㅂ䝁䅙兙橂䡁䅑兤祂䝁䅕督獁䍁䅁督療䡁䅕杣橂䝁䅕督獁䍁䅁䅚灂䡁䅍䅤祂䝁䅫杙ㅂ䡁䅑党穂䍁䅷䅉桂䝁䄴䅚杁䝁䄰兙祂䝁䅳党あ䡁䅍䅉浂䝁䅷睢療䡁䅉兡畂䝁䅣䅉睂䡁䅉睢歂䡁䅕睙あ䡁䅍䅉浂䝁䄸杣杁䡁䅉党穂䝁䅫䅚求䝁䄴䅤灂䝁䅅䅢杁䝁䅅杢歂䍁䅁睙療䝁䄰兢求䡁䅉睙灂䝁䅅䅢杁䡁䅉党瑂䝁䄸䅚求䝁䅷兡畂䝁䅣䅌杁䝁䅅杢歂䍁䅁杢求䡁䅣䅉橂䝁䄸杢穂䡁䅑杣ㅂ䝁䅍䅤灂䝁䄸杢杁䝁䅍䅡桂䝁䄴杢求䝁䅷督杁䝁䅫杢杁䡁䅑䅡求䍁䅁兖畂䝁䅫䅤求䝁䅑䅉呂䡁䅑兙あ䝁䅕督獁䍁䅁兒ㅂ䡁䅉睢睂䝁䅕䅌杁䕁䅷兙あ䝁䅫杢杁䕁䅅兢求䡁䅉兡橂䝁䅅䅌杁䝁䅅杢歂䍁䅁兡畂䡁䅑党祂䝁䄴兙あ䝁䅫睢畂䝁䅅䅢獂䡁䅫杌杁䕁䅫䅤杁䝁䄸䅣求䡁䅉兙あ䝁䅕督杁䡁䅑䅡祂䝁䄸兤湂䝁䅧䅉あ䝁䅧杣求䝁䅕䅉穂䝁䅕睚瑂䝁䅕杢あ䡁䅍杏杁䕁䅣䅢療䝁䅉兙獂䍁䅁睑求䡁䅉兙瑂䝁䅫睙獁䍁䅁杒獂䝁䄸睢祂䝁䅫杢湂䍁䅁杔療䡁䅉䅤潂䍁䅁兑瑂䝁䅕杣灂䝁䅍兙獁䍁䅁兙畂䝁䅑䅉䝂䝁䅷睢療䡁䅉兡畂䝁䅣䅉卂䝁䅕督あ䍁䅁睢浂䍁䅁䅤潂䝁䅕䅉塂䝁䄸杣獂䝁䅑杌杁䙁䅑䅡求䍁䅁睙療䝁䄰䅣桂䝁䄴入杁䡁䅁杣療䡁䅙兡歂䝁䅕督杁䝁䅍党祂䝁䅅兢灂䝁䅍䅌杁䡁䅁睢祂䝁䅍党獂䝁䅅兡畂䍁䅷䅉桂䝁䄴䅚杁䝁䄴兙あ䡁䅕杣桂䝁䅷䅉穂䡁䅑睢畂䝁䅕䅉あ䝁䅫䅢求䡁䅍䅉睂䡁䅉睢歂䡁䅕睙あ䡁䅍䅉浂䝁䄸杣杁䝁䅙䅢療䝁䄸杣杁䝁䅅杢歂䍁䅁睤桂䝁䅷䅢杁䝁䅅䅣睂䝁䅷兡橂䝁䅅䅤灂䝁䄸杢穂䑁䅳䅉畂䝁䅅䅤ㅂ䡁䅉兙獂䍁䅁督あ䝁䄸杢求䡁䅍䅌杁䡁䅁睢祂䝁䅍党獂䝁䅅兡畂䍁䅁督獂䝁䅅杙穂䍁䅷䅉桂䝁䄴䅚杁䡁䅅兤桂䡁䅉䅤㙂䍁䅁睙療䡁䅕杢あ䝁䅕杣あ䝁䄸䅣穂䍁䅷䅉桂䡁䅍䅉㍂䝁䅕䅢獂䍁䅁兙穂䍁䅁兡畂䡁䅍䅤桂䝁䅷䅢桂䡁䅑兡療䝁䄴䅉瑂䝁䅅䅤求䡁䅉兡桂䝁䅷督㝁䍁䅁杚獂䝁䄸睢祂䍁䅁睙療䡁䅙党祂䝁䅫杢湂䍁䅁䅣祂䝁䄸䅚ㅂ䝁䅍䅤穂䍁䅁睙療䝁䄰䅣祂䝁䅫督灂䝁䄴睚杁䝁䅉杣療䝁䅅䅚獂䝁䄸睢瑂䍁䅁睙桂䡁䅉䅣求䡁䅑督獁䍁䅁睙桂䡁䅉䅣求䡁䅑䅉あ䝁䅫䅢求䡁䅍䅌杁䡁䅉兤湂䡁䅍䅉桂䝁䄴䅚杁䝁䄰兙あ䡁䅍䅌杁䝁䅍兙祂䡁䅁党あ䍁䅁䅣桂䝁䅑督獁䍁䅁䅢桂䝁䄰兡畂䝁䅅䅤求䡁䅍䅌杁䝁䄰党歂䝁䅫兤瑂䍁䄰䅚求䝁䄴督灂䡁䅑入杁䝁䅙兡楂䝁䅕杣楂䝁䄸兙祂䝁䅑督獁䍁䅁睤療䝁䄸䅚杁䝁䅙䅢療䝁䄸杣灂䝁䄴睚穂䍁䅷䅉獂䡁䅕䅥ㅂ䡁䅉入杁䡁䅙兡畂䡁䅫䅢杁䡁䅑兡獂䝁䅕督獁䍁䅁兙畂䝁䅑䅉穂䝁䅧党求䡁䅑䅉㉂䝁䅫杢㕂䝁䅷睏杁䝁䅅杢歂䍁䅁杣療䝁䄸杚灂䝁䄴睚杁䡁䅁兙畂䝁䅕䅢穂䍁䅷䅉灂䝁䄴督ㅂ䝁䅷兙あ䝁䅫睢畂䍁䅁杙療䝁䅅杣歂䡁䅍䅌杁䝁䄰党㙂䡁䅯兙畂䝁䅫杢求䍁䅁杚獂䝁䄸睢祂䝁䅫杢湂䍁䅁䅣祂䝁䄸䅚ㅂ䝁䅍䅤穂䍁䅷䅉瑂䝁䅕䅚灂䡁䅕兢瑁䝁䅑党畂䡁䅍兡あ䡁䅫䅉浂䝁䅫杙求䡁䅉杙療䝁䅅杣歂䍁䅷䅉桂䝁䄴䅚杁䝁䅍䅡灂䡁䅁杙療䝁䅅杣歂䡁䅍杌杁䕁䅫䅤杁䝁䅅䅢穂䝁䄸䅉獂䝁䅫睙求䝁䄴督求䡁䅍䅉灂䡁䅑督杁䝁䅫杢あ䝁䅕䅢獂䝁䅕睙あ䡁䅕兙獂䍁䅁䅣祂䝁䄸䅣求䡁䅉䅤㕂䍁䅁䅤療䍁䅁杚獂䝁䄸睢祂䝁䅫杢湂䍁䅁兢桂䝁䄴兤浂䝁䅅睙あ䡁䅕杣求䡁䅉督畁䍁䅁䅖潂䝁䅕䅉橂䝁䄸兢睂䝁䅅杢㕂䍁䅁督求䝁䅷䅢穂䍁䅁兡あ䡁䅍䅉睂䡁䅉睢歂䡁䅕睙あ䡁䅍䅉ㅂ䝁䄴䅚求䡁䅉䅉あ䝁䅧党杁䕁䅅兢求䡁䅉兡橂䝁䅅杢杁䕁䄸䅢求䝁䅅杢獁䍁䅁䅒桂䝁䅷䅤灂䝁䅷党獁䍁䅁䅒求䝁䅍睢祂䡁䅑兡獂䝁䅕督獁䍁䅁兒獂䝁䅫兙畂䝁䅕䅌杁䕁䅕兢灂䝁䅷睒祂䝁䄸兤睂䍁䅷䅉䱂䕁䅅兓獁䍁䅁睓求䡁䅉兙瑂䝁䅅䅉乂䝁䅅杣桂䡁䅯来灂䍁䅷䅉乂䝁䅅杣桂䡁䅯来灂䍁䅷䅉卂䝁䅅睚畂䝁䄸䅌杁䕁䅅䅢桂䝁䅑䅚灂䝁䄴䅉䑂䝁䄸兢瑂䝁䅕杣橂䝁䅫兙獂䍁䅷䅉䕂䡁䅕杣牂䝁䅅杢獁䍁䅁杒療䡁䅍督獁䍁䅁兓坂䕁䅍䅌杁䕁䅳兙祂䝁䅅督あ䝁䅅杢獁䍁䅁兔療䝁䅧兙㍂䝁䅳䅌杁䕁䄰睢潂䝁䅅睤牂䍁䅁睒祂䝁䄸兤睂䍁䅷䅉乂䝁䄸䅡桂䡁䅣睡杁䕁䅧睢瑂䝁䅕䅌杁䙁䅁党祂䝁䅣睢獁䍁䅁䅕療䡁䅉䅤灂䝁䅍睢獁䍁䅁兕ㅂ䝁䅫睙牂䍁䄰睕あ䝁䅕䅣獁䍁䅁杒求䝁䅷䅤求䡁䅧䅌杁䕁䅣䅓杁䕁䅍睢瑂䝁䄰党祂䝁䅍兡桂䝁䅷䅌杁䕁䅣睢歂䝁䅙杣求䡁䅫䅉䥂䝁䅫杣穂䡁䅑䅌杁䕁䅧入橂䡁䅉兙浂䡁䅑䅌杁䕁䅫杖䑂䍁䅁睑療䝁䄰兢求䡁䅉睙灂䝁䅅䅢獁䍁䅁兓坂䕁䅍䅉䥂䝁䄸兢求䍁䅷䅉䵂䝁䅕杢あ䝁䅕䅥獁䍁䅁䅔求䝁䄸䅢灂䝁䄴党獁䍁䅁兙畂䝁䅑䅉乂䝁䄸䅚ㅂ䝁䅷党療䍁䅷䅉卂䝁䅕䅚楂䝁䄸睢牂䍁䅷䅉噂䝁䄴兡獂䝁䅫杢獁䍁䅁兙畂䝁䅑䅉坂䝁䅫䅤祂䝁䄸兢求䡁䅧䅉楂䡁䅉兙畂䝁䅑督畁䍁䅁兓あ䍁䅁睢浂䝁䅙党祂䡁䅍䅉灂䡁䅑督杁䡁䅁杣療䝁䅑兤橂䡁䅑督杁䡁䅑睢杁䝁䅍睢瑂䡁䅁兙畂䡁䅫兌療䡁䅣杢求䝁䅑䅉穂䝁䅕杣㉂䝁䅫睙求䍁䅁睙求䝁䄴䅤求䡁䅉督杁䝁䅅杢歂䍁䅁督あ䝁䄸杣求䡁䅍䅌杁䝁䅍睢瑂䡁䅁兙畂䡁䅫兌療䡁䅁党祂䝁䅅䅤求䝁䅑䅉歂䝁䅫督あ䡁䅉兡楂䡁䅕䅤療䡁䅉督獁䍁䅁杚獂䝁䄸睢祂䍁䅁睙療䡁䅙党祂䝁䅫杢湂䍁䅁杣求䡁䅑兙灂䝁䅷党祂䡁䅍䅌杁䡁䅣䅡療䝁䅷党穂䝁䅅䅢求䡁䅉督獁䍁䅁兢桂䡁䅍督杁䝁䄰党祂䝁䅍䅡桂䝁䄴䅚灂䡁䅍党祂䡁䅍䅌杁䝁䅑党睂䝁䅅杣あ䝁䄰党畂䡁䅑䅉穂䡁䅑睢祂䝁䅕督獁䍁䅁督潂䝁䄸䅣杁䝁䅅䅤杁䝁䅧睢瑂䝁䅕䅌杁䝁䅉兤㕂䝁䅫杢湂䍁䅁睚祂䝁䄸兤睂䡁䅍䅌杁䝁䅍党祂䝁䅅兢灂䝁䅍䅉あ䝁䅫䅢求䍁䅁督睂䝁䅕睙灂䝁䅅䅢灂䡁䅍䅤穂䍁䅷䅉求䍁䄰睙療䝁䄰兢求䡁䅉睙求䍁䅁杣求䡁䅑兙灂䝁䅷党祂䡁䅍䅌杁䡁䅉党穂䝁䅫䅚求䝁䄴䅤灂䝁䅅䅢杁䝁䅉兤灂䝁䅷䅚求䡁䅉督獁䍁䅁兡畂䝁䅑党睂䝁䅕杢歂䝁䅕杢あ䍁䅁䅚灂䡁䅍䅤祂䝁䅫杙ㅂ䡁䅑睢祂䡁䅍䅌杁䝁䅍睢瑂䝁䄰党祂䝁䅍兡桂䝁䅷䅉橂䝁䄸杢あ䡁䅉兙橂䡁䅑睢祂䡁䅍䅌杁䝁䅅杢歂䍁䅁睙療䝁䄰兢求䡁䅉睙灂䝁䅅䅢杁䝁䅕杢歂䍁䅁兤穂䝁䅕杣穂䍁䄴䅉啂䝁䅧党杁䝁䅍睢瑂䡁䅁兙畂䡁䅫䅉㍂䝁䅅督杁䝁䅫杢橂䝁䄸杣睂䝁䄸杣桂䡁䅑党歂䍁䅁兡畂䍁䅁免㕁䑁䅧䅏杁䝁䅅杢歂䍁䅁兡穂䍁䅁䅡求䝁䅅䅚硂䡁䅕兙祂䡁䅑党祂䝁䅕䅚杁䝁䅫杢杁䕁䅍兙獂䝁䅧睢ㅂ䝁䄴䅌杁䕁䅣党療䡁䅉睚灂䝁䅅杌䅁䱁塧䅁㙄杁䅁兔療䝁䅷兡畂䝁䅅䅉䥂䝁䅕兙獂䡁䅑䅡橂䝁䅅杣求䍁䅷䅉䩂䝁䄴睙畁䍁䅁䅣祂䝁䄸杤灂䝁䅑党穂䍁䅁兢桂䝁䄴兙湂䝁䅕䅚杁䝁䅧党桂䝁䅷䅤潂䝁䅍兙祂䝁䅕䅉穂䝁䅕杣㉂䝁䅫睙求䡁䅍䅉あ䝁䄸䅉獂䝁䄸睤瑁䝁䅫杢橂䝁䄸兢求䍁䅁杚桂䝁䄰兡獂䝁䅫党穂䍁䅁兙畂䝁䅑䅉灂䝁䄴䅚灂䡁䅙兡歂䡁䅕兙獂䡁䅍䅉ㅂ䝁䄴䅚求䡁䅉䅉あ䝁䅧党杁䕁䄰党歂䝁䅫睙桂䝁䅫䅚杁䝁䅅杢歂䍁䅁兔求䝁䅑兡橂䝁䅅杣求䍁䅁䅣祂䝁䄸睚祂䝁䅅兢穂䍁䅁兙畂䝁䅑䅉あ䝁䅧杣療䡁䅕睚潂䍁䅁䅤潂䝁䅕䅉穂䡁䅑兙あ䝁䅕䅉灂䝁䄴督ㅂ䡁䅉兙畂䝁䅍党杁䝁䄰兙祂䝁䅳党あ䡁䅁䅢桂䝁䅍党穂䍁䄴䅉䩂䡁䅑䅉療䡁䅁党祂䝁䅅䅤求䡁䅍䅉灂䝁䄴䅉浂䝁䄸兤祂䍁䅁督求䝁䅣兢求䝁䄴䅤穂䑁䅯䅉乂䝁䅕䅚灂䝁䅍兙灂䝁䅑䅌杁䕁䄰党歂䝁䅫睙桂䡁䅉党獁䍁䅁兔桂䡁䅉睡求䡁䅑䅣獂䝁䅅睙求䍁䅷䅉桂䝁䄴䅚杁䕁䄸䅤潂䝁䅕杣畁䍁䅁䅖潂䝁䅕䅉橂䝁䄸兢睂䝁䅅杢㕂䍁䅁督求䡁䅉杤求䝁䅑䅉灂䝁䄴䅉桂䝁䅍杣療䡁䅍督杁䑁䅉免杁䡁䅍䅤桂䡁䅑党穂䍁䄴䅉啂䝁䅧党杁䝁䅍睢瑂䡁䅁兙畂䡁䅫䅉㍂䝁䅅督杁䝁䅙睢ㅂ䝁䄴䅚求䝁䅑䅉灂䝁䄴䅉硁䑁䅫䅏睁䍁䅁兙畂䝁䅑䅉灂䡁䅍䅉潂䝁䅕兙歂䡁䅅兤桂䡁䅉䅤求䡁䅉党歂䍁䅁兡畂䍁䅁䅔療䝁䄴睚杁䕁䅉党桂䝁䅍䅡獁䍁䅁睑桂䝁䅷兡浂䝁䄸杣畂䝁䅫兙畁䅁䅁創䅣䅁䤴䅁乂䝁䄸䅢穂䝁䄸杢杁䕁䅍睢療䡁䅉督杁䕁䅉党㉂䝁䅕杣桂䝁䅣党杁䕁䅍睢瑂䡁䅁兙畂䡁䅫䅉瑂䝁䅅杢ㅂ䝁䅙兙橂䡁䅑兤祂䝁䅕督獁䍁䅁兢桂䡁䅉睡求䡁䅑督獁䍁䅁兙畂䝁䅑䅉穂䝁䅕䅢獂䡁䅍䅉楂䝁䅕党祂䍁䅁兙畂䝁䅑䅉療䡁䅑䅡求䡁䅉䅉瑂䝁䅅䅢あ䍁䅁杙求䡁䅙党祂䝁䅅睚求䍁䅁䅣祂䝁䄸䅚ㅂ䝁䅍䅤穂䍁䅁兤畂䝁䅑党祂䍁䅁杤桂䡁䅉兡療䡁䅕督杁䝁䅉杣桂䝁䄴䅚穂䍁䅁兡畂䍁䅁䅤潂䝁䅕䅉䉂䝁䄰党祂䝁䅫睙桂䡁䅍䅌杁䕁䅕兤祂䝁䄸䅣求䍁䅷䅉あ䝁䅧党杁䕁䄰兡歂䝁䅑䅢求䍁䅁兒桂䡁䅍䅤獁䍁䅁兑浂䡁䅉兡橂䝁䅅䅌杁䝁䅅杢歂䍁䅁䅤潂䝁䅕䅉䉂䡁䅍兡桂䍁䅁䅕桂䝁䅍兡浂䝁䅫睙畁䍁䅁䅖潂䝁䅕䅉橂䝁䄸兢睂䝁䅅杢㕂䍁䅁睢浂䝁䅙党祂䡁䅍䅉浂䝁䅷兙㉂䝁䄸杣求䝁䅑䅉瑂䝁䅅䅢あ䍁䅁杙求䡁䅙党祂䝁䅅睚求䡁䅍䅉灂䝁䄴睙獂䡁䅕䅚灂䝁䄴睚杁䝁䅧兙祂䝁䅑䅉穂䝁䅕䅢あ䡁䅯党祂䡁䅍䅌杁䝁䅍杣桂䝁䅙䅤獁䍁䅁督睂䝁䅫杣灂䡁䅑督杁䝁䅅杢歂䍁䅁党畂䝁䅕杣湂䡁䅫䅌杁䝁䅅杢歂䍁䅁杣求䝁䅅䅚㕂䍁䅁䅤療䍁䅁䅚祂䝁䅫杢牂䍁䅁杙求䡁䅙党祂䝁䅅睚求䡁䅍杌杁䕁䅫䅤杁䡁䅁杣療䡁䅙兡歂䝁䅕督杁䝁䅫䅤穂䍁䅁䅣祂䝁䄸䅚ㅂ䝁䅍䅤穂䍁䅁兤畂䝁䅑党祂䍁䅁兑穂䡁䅁兙獂䝁䅷䅉䑂䝁䅫䅚求䡁䅉䅌杁䕁䅉䅢ㅂ䝁䅕䅉乂䝁䄸睢畂䍁䅷䅉䑂䝁䄸睢祂䡁䅍䅉偂䡁䅉兡湂䝁䅫杢桂䝁䅷䅌杁䕁䅙兡㉂䝁䅕䅉啂䡁䅉兙灂䝁䅷䅌杁䕁䅧睢睂䍁䅁杖桂䝁䅷䅢求䡁䅫䅉楂䡁䅉兙畂䝁䅑督獁䍁䅁䅔求䝁䅫杢求䝁䄴睡ㅂ䝁䅣党獂䍁䅣督獁䍁䅁兔桂䝁䅑杣灂䍁䅷䅉乂䝁䅫䅢獂䝁䅕杣杁䕁䅣党畂䡁䅕兡畂䝁䅕䅉䕂䡁䅉兙浂䡁䅑䅌杁䕁䄰睢獂䡁䅍睢畂䍁䅁兖獂䡁䅑杣桂䍁䅷䅉呂䝁䅧兙祂䡁䅁睊穂䍁䅷䅉呂䡁䅑兙祂䝁䄸䅣祂䝁䅅兢求䝁䄴䅌杁䝁䅅杢歂䍁䅁杖灂䡁䅯来㕂䍁䅁䅓桂䡁䅉䅚杁䙁䅍党獂䡁䅑来求䡁䅉䅉桂䝁䅉睢㉂䝁䅕䅉睂䡁䅉党瑂䝁䅫党祂䍁䅁杙祂䝁䅅杢歂䡁䅍睏杁䕁䅉党祂䝁䅣党畂䝁䅉兡求䡁䅉䅌杁䕁䅉睢祂䡁䅍睢歂䝁䅫䅌杁䕁䅍兙祂䝁䅷兡畂䝁䅣䅌杁䕁䅍睢療䡁䅉督杁䕁䅉兙畂䡁䅅兤求䡁䅑䅌杁䕁䅍睢療䡁䅉督杁䕁䅷兡湂䝁䅧䅤獁䍁䅁杓求䝁䅷党畂䍁䅷䅉䱂䝁䅅兢求䝁䄴兡あ䡁䅯兙獁䍁䅁兔灂䝁䅷䅢求䡁䅉䅉䵂䝁䅫䅤求䍁䅷䅉乂䝁䄸䅢穂䝁䄸杢杁䕁䅍兙畂䝁䅅䅚灂䝁䅅杢獁䍁䅁兙畂䝁䅑䅉佂䝁䅫睡穂䝁䅫睙牂䝁䄸䅌杁䕁䄸来ㅂ䝁䅯督牂䝁䄸䅉ㅂ䝁䄴䅚求䡁䅉䅉あ䝁䅧党杁䡁䅁杣求䝁䄰兡ㅂ䝁䄰䅉楂䡁䅉兙畂䝁䅑督㝁䍁䅁兙畂䝁䅑䅉䍂䡁䅉兙畂䝁䅫睡獁䍁䅁兓橂䝁䅕䅡療䡁䅕督求䍁䅷䅉䱂䝁䅕入穂䡁䅑睢畂䝁䅕䅌杁䕁䄰兡獂䝁䅷党祂䍁䅁䅓灂䝁䅣䅡杁䕁䅷兡浂䝁䅕䅌杁䕁䄰兡獂䡁䅣兙ㅂ䝁䅳党求䍁䅣督杁䕁䅉党穂䡁䅑䅌杁䝁䅅杢歂䍁䅁睕あ䝁䅕党獂䍁䅁杕求䡁䅍党祂䡁䅙党杁䡁䅕杢歂䝁䅕杣杁䡁䅑䅡求䍁䅁党橂䝁䄸杢療䝁䄰入杁䝁䅉杣桂䝁䄴䅚穂䍁䄴䅉啂䝁䅧党杁䝁䅍睢瑂䡁䅁兙畂䡁䅫䅉㍂䝁䅅督杁䝁䅙睢祂䝁䄰党祂䝁䅷入杁䝁䅳杢療䡁䅣杢杁䝁䅅督杁䕁䄰睢獂䡁䅍睢畂䍁䅁睑療䝁䄸杣穂䍁䅁村祂䝁䅕睤灂䝁䄴睚杁䕁䅍睢瑂䡁䅁兙畂䡁䅫䅉桂䝁䄴䅚杁䝁䅍䅡桂䝁䄴睚求䝁䅑䅉灂䡁䅑督杁䝁䄴兙瑂䝁䅕䅉あ䝁䄸䅉乂䝁䄸䅢穂䝁䄸杢杁䕁䅍睢療䡁䅉督杁䕁䅉党㉂䝁䅕杣桂䝁䅣党杁䕁䅍睢瑂䡁䅁兙畂䡁䅫䅉灂䝁䄴䅉䭂䝁䅅杢ㅂ䝁䅅杣㕂䍁䅁杍睁䑁䅉䅍畁䍁䅁兔療䝁䅷督療䝁䄴䅉䑂䝁䄸睢祂䡁䅍䅉䍂䝁䅕杤求䡁䅉兙湂䝁䅕䅉䑂䝁䄸兢睂䝁䅅杢㕂䍁䅁睤桂䡁䅍䅉浂䝁䄸兤畂䝁䅑党歂䍁䅁兡畂䍁䅁免㍁䑁䅣䅎杁䝁䅅杢歂䍁䅁兡穂䍁䅁杙桂䡁䅍党歂䍁䅁兡畂䍁䅁睒療䝁䅷䅚求䝁䄴䅌杁䕁䅍睢獂䝁䄸杣桂䝁䅑睢畁䅁䅁䉋䅙䙁䍷䅁乂䝁䄸杢桂䡁䅉睙潂䍁䅁睑桂䡁䅍兡畂䝁䄸䅉流䍁䅁杕求䡁䅍睢祂䡁䅑䅌杁䕁䅫杢橂䍁䄴䅌杁䡁䅑䅡祂䝁䄸兤湂䝁䅧䅉灂䡁䅑督杁䡁䅍兤楂䡁䅍兡歂䝁䅫兙祂䝁䅫党穂䍁䅷䅉療䡁䅣杢穂䍁䅁兙畂䝁䅑䅉療䡁䅁党祂䝁䅅䅤求䡁䅍䅉あ䝁䅧党杁䕁䅅䅤獂䝁䅅杢あ䝁䅫督杁䕁䅍兙穂䝁䅫杢療䍁䅁杕求䡁䅍睢祂䡁䅑䅉呂䡁䅁兙獁䍁䅁兙杁䝁䅧睢あ䝁䅕䅢杁䝁䅅杢歂䍁䅁睙桂䡁䅍兡畂䝁䄸䅉灂䝁䄴䅉卂䝁䅕杢療䍁䅷䅉佂䝁䅕杤桂䝁䅑兙畁䍁䅁兓あ䍁䅁兙獂䡁䅍睢杁䝁䄸睤畂䡁䅍䅉桂䝁䄴䅚杁䝁䄸䅣求䡁䅉兙あ䝁䅕督杁䡁䅑䅡求䍁䅁兔療䝁䄴兙祂䝁䅍䅡杁䕁䅍兙穂䝁䅫杢療䍁䅁杕求䡁䅍睢祂䡁䅑䅉呂䡁䅁兙杁䕁䅉䅢桂䝁䅍睡杁䕁䅧兙㍂䝁䅳䅉灂䝁䄴䅉䍂䝁䅷兙橂䝁䅳䅉䥂䝁䅅睤牂䍁䅷䅉䑂䝁䄸䅢療䡁䅉兙歂䝁䄸杌杁䙁䅑䅡求䍁䅁睙療䝁䄰䅣桂䝁䄴入杁䡁䅣兙穂䍁䅁兡畂䝁䅍睢祂䡁䅁睢祂䝁䅅䅤求䝁䅑䅉灂䝁䄴䅉硁䑁䅫兏穁䍁䅁兙畂䝁䅑䅉灂䡁䅍䅉楂䝁䅅督求䝁䅑䅉灂䝁䄴䅉卂䝁䅕杢療䍁䅷䅉佂䝁䅕杤桂䝁䅑兙畁䅁䅁硡䅕䍁䱉䅁乂䝁䄸杢歂䝁䅕䅢求䡁䅯䅉䩂䝁䄴䅤求䡁䅉杢桂䡁䅑兡療䝁䄴兙獂䍁䅷䅉䩂䝁䄴睙畁䍁䅷䅉あ䝁䅧杣療䡁䅕睚潂䍁䅁兡あ䡁䅍䅉穂䡁䅕杙穂䝁䅫䅚灂䝁䅅杣灂䝁䅕督獁䍁䅁兢桂䝁䄴兤浂䝁䅅睙あ䡁䅕杣求䡁䅍䅌杁䝁䄰兙祂䝁䅳党あ䡁䅍䅌杁䝁䅅杢歂䍁䅁督求䝁䅷䅢穂䍁䅁督畂䝁䅅睙牂䍁䅁杚療䝁䄸䅚杁䝁䅅杢歂䍁䅁杙求䡁䅙党祂䝁䅅睚求䍁䅁䅣祂䝁䄸䅚ㅂ䝁䅍䅤穂䍁䅁兡畂䍁䅁䅤潂䝁䅕䅉䵂䝁䅅䅤灂䝁䄴䅉䉂䝁䄰党祂䝁䅫睙桂䍁䅷䅉佂䝁䄸杣あ䝁䅧䅉䉂䝁䄰党祂䝁䅫睙桂䍁䅷䅉䉂䡁䅍兡桂䍁䅷䅉あ䝁䅧党杁䕁䄰兡歂䝁䅑䅢求䍁䅁兒桂䡁䅍䅤獁䍁䅁兑浂䡁䅉兡橂䝁䅅䅌杁䝁䅅杢歂䍁䅁兒ㅂ䡁䅉睢睂䝁䅕杌杁䕁䅫䅤杁䡁䅁杣療䡁䅙兡歂䝁䅕督杁䝁䅉兡穂䝁䅍兤灂䡁䅑督杁䝁䅅杢歂䍁䅁杙桂䝁䅳党歂䍁䅁督畂䝁䅅睙牂䡁䅍䅌杁䝁䅫杢橂䝁䅷兤歂䝁䅫杢湂䍁䅁睙療䝁䄸睡灂䝁䅕督獁䍁䅁睙祂䝁䅅睙牂䝁䅕杣穂䍁䅷䅉穂䝁䅅䅢あ䝁䅕䅚杁䡁䅍杢桂䝁䅍睡穂䍁䅷䅉穂䝁䄴兙橂䝁䅳䅉楂䝁䅅杣穂䍁䅷䅉桂䝁䄴䅚杁䝁䅍兙牂䝁䅕督杁䝁䅅杢歂䍁䅁䅣桂䡁䅍䅤祂䝁䅫党穂䑁䅳䅉橂䝁䅧睢橂䝁䄸䅢桂䡁䅑党穂䑁䅳䅉桂䝁䄴䅚杁䝁䅣兤瑂䡁䅍䅉桂䝁䄴䅚杁䝁䅍兙畂䝁䅑兡求䡁䅍䅌杁䝁䅅督杁䡁䅣党獂䝁䅷䅉桂䡁䅍䅉㉂䝁䅅杣灂䝁䄸兤穂䍁䅁睙潂䝁䅕党穂䝁䅕䅉桂䝁䄴䅚杁䝁䅣杣療䝁䅍党祂䡁䅫䅌杁䝁䅅杢歂䍁䅁䅣療䡁䅣䅚求䡁䅉党歂䍁䅁杙求䡁䅙党祂䝁䅅睚求䍁䅁䅣祂䝁䄸䅚ㅂ䝁䅍䅤穂䍁䄴䅉啂䝁䅧党杁䝁䅍睢瑂䡁䅁兙畂䡁䅫升穂䍁䅁杙祂䝁䅅杢歂䍁䅁䅣療䡁䅉䅤浂䝁䄸䅢灂䝁䄸䅉灂䝁䄴睙獂䡁䅕䅚求䡁䅍䅉偂䡁䅉党療䍁䅷䅉卂䝁䅫䅤㙂䍁䅷䅉䵂䙁䅕䅌杁䕁䅍䅔䩂䕁䅙䅉䍂䝁䅅杣獁䍁䅁兙畂䝁䅑䅉啂䝁䅅䅤求䉁杫督杁䕁䅉兙牂䝁䅕䅉呂䝁䅧睢睂䍁䅁杙灂䡁䅍睙ㅂ䝁䅫䅤穂䍁䅁兙畂䝁䅑䅉楂䝁䅅睡求䝁䅑䅉穂䝁䄴兙橂䝁䅳督獁䍁䅁兙穂䍁䅁睤求䝁䅷䅢杁䝁䅅督杁䕁䅍兙歂䝁䅉兤祂䡁䅫䅉䕂䝁䅅兡祂䡁䅫䅉乂䝁䅫䅢牂䍁䅷䅉乂䝁䅫䅢牂䝁䅅䅌杁䝁䅅杢歂䍁䅁䅖療䝁䅉䅢求䡁䅉睢畂䝁䅕䅉橂䝁䅧睢橂䝁䄸䅢桂䡁䅑党畁䍁䅁兓あ䍁䅁督求䡁䅉杤求䡁䅍䅉あ䝁䄸䅉穂䡁䅕䅣求䡁䅉兢桂䡁䅉睡求䡁䅑䅉橂䝁䅧兙灂䝁䄴督獁䍁䅁睤潂䝁䄸䅢求䡁䅍兙獂䝁䅕杣穂䍁䅷䅉穂䡁䅕䅣求䡁䅉睙求䝁䄴䅤求䡁䅉督獁䍁䅁睙獂䡁䅕杙杁䡁䅍䅤療䡁䅉党穂䍁䅷䅉瑂䝁䅅督穂䍁䅁兢求䡁䅉睙潂䝁䅅杢歂䝁䅫督求䡁䅉督獁䍁䅁䅚灂䡁䅍䅤祂䝁䅫杙ㅂ䡁䅑睢祂䡁䅍䅌杁䝁䅍睢畂䡁䅙党畂䝁䅫党畂䝁䅍党杁䡁䅍䅤療䡁䅉党穂䍁䅷䅉湂䝁䅅督療䝁䅷兡畂䝁䅕䅉穂䡁䅑兙あ䝁䅫睢畂䡁䅍䅌杁䝁䅑杣ㅂ䝁䅣䅉穂䡁䅑睢祂䝁䅕督獁䍁䅁杤桂䝁䅷兤求䍁䅁督あ䝁䄸杣求䡁䅍䅌杁䝁䅅杢歂䍁䅁睢あ䝁䅧党祂䍁䅁杣求䡁䅑兙灂䝁䅷䅉浂䝁䄸睢歂䍁䅁睢ㅂ䡁䅑䅢求䡁䅑督杁䡁䅑䅡祂䝁䄸兤湂䝁䅧䅉歂䝁䅫杣求䝁䅍䅤杁䡁䅍䅤療䡁䅉党杁䝁䅑党獂䝁䅫杤求䡁䅉入獁䍁䅁睙療䝁䄰䅣桂䝁䄴入瑁䝁䄸睤畂䝁䅕䅚杁䝁䅅杢歂䍁䅁督桂䡁䅑党獂䝁䅷兡あ䝁䅕䅉㍂䝁䅅杣求䝁䅧睢ㅂ䡁䅍党穂䍁䅷䅉歂䝁䅫督あ䡁䅉兡楂䡁䅕䅤灂䝁䄸杢杁䝁䅍党畂䡁䅑党祂䡁䅍䅌杁䡁䅑䅡灂䡁䅉䅚杁䡁䅁兙祂䡁䅑入杁䝁䅑兡穂䡁䅑杣灂䝁䅉兤あ䝁䄸杣穂䍁䅷䅉桂䝁䄴䅚杁䝁䄸䅤潂䝁䅕杣杁䝁䅙兙橂䝁䅫䅢灂䡁䅑兡求䡁䅍䅌杁䝁䅅督杁䡁䅣党獂䝁䅷䅉桂䡁䅍䅉あ䝁䅧杣療䡁䅕睚潂䍁䅁兡畂䝁䅑党睂䝁䅕杢歂䝁䅕杢あ䍁䅁督桂䝁䅷党穂䍁䅁睢浂䝁䅙兡橂䝁䅕督杁䝁䅅杢歂䍁䅁兙湂䝁䅕杢あ䡁䅍杌杁䙁䅑䅡求䍁䅁睙療䝁䄰䅣桂䝁䄴入杁䝁䅅䅢穂䝁䄸䅉穂䝁䅕䅢獂䡁䅍䅉睂䡁䅉睢歂䡁䅕睙あ䡁䅍䅉歂䝁䅫杣求䝁䅍䅤獂䡁䅫䅉あ䝁䄸䅉楂䡁䅕督灂䝁䄴党穂䡁䅍党穂䍁䅁兙畂䝁䅑䅉橂䝁䄸杢穂䡁䅕兢求䡁䅉督杁䡁䅑䅡祂䝁䄸兤湂䝁䅧䅉求䍁䄰杣求䡁䅑兙灂䝁䅷䅉睂䝁䅷兙あ䝁䅙睢祂䝁䄰督獁䍁䅁杣求䡁䅑兙灂䝁䅷党祂䍁䅁䅚灂䝁䅣兡あ䝁䅅䅢杁䡁䅁䅢桂䡁䅑杚療䡁䅉兢穂䍁䅷䅉桂䡁䅍䅉㍂䝁䅕䅢獂䍁䅁兙穂䍁䅁䅤潂䡁䅉睢ㅂ䝁䅣䅡杁䝁䅫䅤穂䍁䅁䅚灂䡁䅉党橂䡁䅑兌あ䝁䄸兌橂䝁䄸杢穂䡁䅕兢求䡁䅉䅉㍂䝁䅕杙穂䝁䅫䅤求䡁䅍䅉桂䝁䄴䅚杁䡁䅍睢橂䝁䅫兙獂䍁䅁兢求䝁䅑兡桂䍁䅁䅣獂䝁䅅䅤浂䝁䄸杣瑂䡁䅍杌杁䕁䄰睢畂䝁䅑党獂䝁䅕来杁䕁䅫杢あ䝁䅕杣畂䝁䅅䅤灂䝁䄸杢桂䝁䅷䅌杁䕁䅫杢橂䍁䄴䅉㍂䝁䅅督杁䝁䅙睢祂䝁䄰党祂䝁䅷入杁䝁䅳杢療䡁䅣杢杁䝁䅅督杁䕁䅳杣桂䝁䅙䅤杁䕁䅙睢療䝁䅑督杁䕁䅫杢橂䍁䄴䅉桂䝁䄴䅚杁䝁䅍䅡桂䝁䄴睚求䝁䅑䅉灂䡁䅑督杁䝁䄴兙瑂䝁䅕䅉あ䝁䄸䅉乂䝁䄸杢歂䝁䅕䅢求䡁䅯䅉䩂䝁䄴䅤求䡁䅉杢桂䡁䅑兡療䝁䄴兙獂䍁䅷䅉䩂䝁䄴睙畁䍁䅁兡畂䍁䅁睔橂䡁䅑睢楂䝁䅕杣杁䑁䅉䅍硁䑁䅉杌杁䙁䅑䅡求䍁䅁睙療䝁䄰䅣桂䝁䄴入杁䡁䅣兙穂䍁䅁兡畂䝁䅍睢祂䡁䅁睢祂䝁䅅䅤求䝁䅑䅉灂䝁䄴䅉祁䑁䅁䅍睁䍁䅁兙畂䝁䅑䅉灂䡁䅍䅉潂䝁䅕兙歂䡁䅅兤桂䡁䅉䅤求䡁䅉党歂䍁䅁兡畂䍁䅁睑潂䝁䅫睙桂䝁䅣睢獁䍁䅁兓獂䝁䅷兡畂䝁䄸兡穂䍁䄴䅁㙃睆䅁䅙䅯䕁䄰睢畂䝁䄸䅢灂䡁䅑䅡灂䝁䅍䅉兂䝁䄸睤求䡁䅉䅉呂䡁䅫督あ䝁䅕兢穂䍁䅷䅉䩂䝁䄴睙畁䍁䅁党畂䝁䅣兙湂䝁䅕督杁䝁䅫杢杁䡁䅑䅡求䍁䅁䅚求䡁䅍兡湂䝁䄴䅌杁䝁䅑党㉂䝁䅕䅢療䡁䅁兢求䝁䄴䅤獁䍁䅁兢桂䡁䅉睡求䡁䅑兡畂䝁䅣䅌杁䝁䅅杢歂䍁䅁督桂䝁䅷党杁䝁䄸杚杁䡁䅍党瑂䝁䅫睙療䝁䄴䅚ㅂ䝁䅍䅤療䡁䅉兌楂䝁䅅督求䝁䅑䅉睂䝁䄸睤求䡁䅉䅉求䝁䅷党橂䡁䅑杣療䝁䄴兡橂䡁䅍䅉穂䝁䄸䅢ㅂ䡁䅑兡療䝁䄴督杁䝁䅙睢祂䍁䅁䅤潂䝁䅕䅉穂䡁䅑睢祂䝁䅅睚求䍁䅁兙畂䝁䅑䅉橂䝁䄸兢睂䡁䅕䅤灂䝁䄴睚獁䍁䅁兙ㅂ䡁䅑睢瑂䝁䄸䅤灂䡁䅙党獁䍁䅁党畂䡁䅑党祂䡁䅁杣灂䡁䅍党杁䝁䅑兙あ䝁䅅䅌杁䝁䅍睢畂䡁䅍兤瑂䝁䅕杣獁䍁䅁睙療䝁䄰兢ㅂ䝁䄴兡橂䝁䅅䅤灂䝁䄸杢穂䍁䅷䅉桂䝁䄴䅚杁䝁䅫杢歂䡁䅕督あ䡁䅉兡桂䝁䅷䅉瑂䝁䅅杣牂䝁䅕䅤穂䍁䄴䅉啂䝁䅧党杁䝁䅍睢瑂䡁䅁兙畂䡁䅫䅉睂䡁䅉睢㉂䝁䅫䅚求䡁䅍䅉歂䝁䅫杣求䝁䅍䅤杁䝁䅍兤祂䡁䅉党畂䡁䅑䅉潁䕁䅑睑灁䍁䅁䅤療䍁䅁䅒䑂䍁䅁兡畂䡁䅑党湂䡁䅉兙あ䝁䅕䅚杁䝁䅍兡祂䝁䅍兤灂䡁䅑督杁䍁䅧兓䑂䡁䅍克杁䡁䅑䅡桂䡁䅑䅉桂䡁䅉党杁䡁䅕督求䝁䅑䅉あ䝁䄸䅉橂䝁䄸杢㉂䝁䅕杣あ䍁䅁兙畂䝁䅑䅉橂䝁䄸杢あ䡁䅉睢獂䍁䅁杤療䝁䅷䅤桂䝁䅣党穂䍁䅁睢浂䍁䅁杤桂䡁䅉兡療䡁䅕督杁䝁䅕䅢求䝁䅍䅤祂䝁䄸杢灂䝁䅍䅉穂䡁䅫督あ䝁䅕兢穂䍁䅷䅉穂䡁䅕睙潂䍁䅁兙穂䍁䅁睙獂䝁䄸兤歂䍁䄰杙桂䡁䅍党歂䍁䅁睑兂䙁䅕䅉穂䝁䅕杣㉂䝁䅕杣穂䍁䅷䅉穂䝁䅕杣㉂䝁䅕杣杁䝁䅅杣あ䝁䅫杚灂䝁䅍兡桂䝁䅷䅉灂䝁䄴䅤求䝁䅷䅢灂䝁䅣党畂䝁䅍党杁䝁䅅䅣睂䝁䅷兡橂䝁䅅䅤灂䝁䄸杢穂䍁䅷䅉穂䡁䅑睢祂䝁䅅睚求䍁䅁兙睂䡁䅁䅢灂䝁䅍兙あ䝁䅫睢畂䡁䅍䅌杁䝁䅍睢瑂䝁䄰党祂䝁䅍兡桂䝁䅷䅉畂䝁䄸䅤求䝁䅉睢療䝁䅳督獁䍁䅁䅚灂䝁䅣兡あ䝁䅅䅢杁䝁䅍睢橂䝁䅳䅣灂䡁䅑䅌杁䡁䅁睢㍂䝁䅕杣杁䡁䅍睢ㅂ䡁䅉睙求䡁䅍䅌杁䝁䅧睢瑂䝁䅕䅉桂䡁䅁䅣獂䝁䅫兙畂䝁䅍党穂䍁䅷䅉ぁ䕁䅣䅉桂䝁䄴䅚杁䑁䅕睒杁䝁䅫杢浂䡁䅉兙穂䡁䅑杣ㅂ䝁䅍䅤ㅂ䡁䅉党獁䍁䅁兙畂䝁䅑䅉穂䝁䅅䅤求䝁䅷䅢灂䡁䅑党杁䝁䅍睢瑂䝁䄰兤畂䝁䅫睙桂䡁䅑兡療䝁䄴督杁䝁䅅䅣睂䝁䅷兡橂䝁䅅䅤灂䝁䄸杢穂䍁䄴䅉䩂䡁䅑䅉療䝁䅙杚求䡁䅉督杁䝁䅷兡湂䝁䅧䅤灂䝁䄴睚杁䝁䅍睢畂䡁䅑杣療䝁䅷䅉䩂䕁䅍督杁䝁䅙睢祂䍁䅁杙桂䝁䅍睡獂䝁䅫睚潂䡁䅑兡畂䝁䅣䅉あ䝁䅧兙あ䍁䅁兙祂䝁䅕䅉ㅂ䡁䅍党歂䍁䅁兡畂䍁䅁督㕂䡁䅍䅤求䝁䄰督獁䍁䅁睤潂䝁䅫睙潂䍁䅁䅣祂䝁䄸杤灂䝁䅑党杁䡁䅑䅡求䍁䅁䅢灂䝁䅣䅡あ䍁䅁督療䡁䅕杣橂䝁䅕䅉浂䝁䄸杣杁䕁䅷睑䕂䍁䅁䅣桂䝁䄴党獂䡁䅍䅉灂䝁䄴䅉橂䝁䄸兢睂䡁䅕䅤求䡁䅉督杁䝁䅅杢歂䍁䅁杢療䡁䅑党楂䝁䄸睢牂䡁䅍䅌杁䝁䄰睢畂䝁䅫䅤療䡁䅉督獁䍁䅁睙桂䡁䅉䅉畂䝁䅅杤灂䝁䅣兙あ䝁䅫睢畂䍁䅁督㕂䡁䅍䅤求䝁䄰督獁䍁䅁兙畂䝁䅑䅉あ䝁䅕䅢求䡁䅙兡穂䝁䅫睢畂䡁䅍䅌杁䝁䅅督杁䡁䅣党獂䝁䅷䅉桂䡁䅍䅉浂䝁䄸杣杁䝁䅣党畂䝁䅕杣桂䝁䅷䅉灂䝁䅷䅢ㅂ䝁䄰兡畂䝁䅅䅤灂䝁䄸杢杁䡁䅁杣療䝁䅑兤橂䡁䅑督畁䍁䅁䅖潂䝁䅕䅉橂䝁䄸兢睂䝁䅅杢㕂䍁䅁督求䝁䅷䅢穂䍁䅁兡あ䡁䅍䅉睂䡁䅉睢歂䡁䅕睙あ䡁䅍䅉あ䝁䅧杣療䡁䅕睚潂䍁䅁䅤潂䝁䅫杣歂䍁䄰䅣桂䡁䅉䅤㕂䍁䅁䅚灂䡁䅍䅤祂䝁䅫杙ㅂ䡁䅑睢祂䡁䅍䅌杁䡁䅙兙獂䡁䅕党瑁䝁䅅䅚歂䝁䅕䅚杁䡁䅉党穂䝁䅕䅢獂䝁䅕杣穂䍁䅷䅉歂䝁䅫杣求䝁䅍䅤獂䡁䅫䅉あ䝁䄸䅉療䡁䅉兡湂䝁䅫杢桂䝁䅷䅉求䡁䅅兤灂䡁䅁兢求䝁䄴䅤杁䝁䄰兙畂䡁䅕杚桂䝁䅍䅤ㅂ䡁䅉党祂䡁䅍䅌杁䝁䄸杣灂䝁䅣兡畂䝁䅅䅢杁䝁䅑党穂䝁䅫睚畂䍁䅁兢桂䝁䄴兤浂䝁䅅睙あ䡁䅕杣求䡁䅉督獁䍁䅁党獂䝁䅕睙あ䡁䅉睢畂䝁䅫睙杁䝁䄰兙畂䡁䅕杚桂䝁䅍䅤ㅂ䡁䅉兡畂䝁䅣䅉穂䝁䅕杣㉂䝁䅫睙求䍁䅁䅣祂䝁䄸杤灂䝁䅑党祂䡁䅍䅌杁䝁䅅杢歂䍁䅁睢あ䝁䅧党祂䍁䅁党畂䝁䅑䅉橂䡁䅕督あ䝁䄸兢求䡁䅉督畁䍁䅁兓あ䍁䅁督求䡁䅉杤求䡁䅍䅉䑂䝁䅧兡畂䝁䅅䅌杁䙁䅑兙灂䡁䅣兙畂䍁䅷䅉呂䝁䄸兤あ䝁䅧䅉䱂䝁䄸杣求䝁䅅䅌杁䕁䅕兤祂䝁䄸䅣求䍁䅷䅉䭂䝁䅅䅣桂䝁䄴䅌杁䙁䅍睢ㅂ䡁䅑䅡求䝁䅅督あ䍁䅁兑穂䝁䅫兙獁䍁䅁䅤潂䝁䅕䅉噂䝁䄴兡あ䝁䅕䅚杁䙁䅍䅤桂䡁䅑党穂䍁䅷䅉桂䝁䄴䅚杁䝁䅫杢あ䝁䅕杣畂䝁䅅䅤灂䝁䄸杢桂䝁䅷䅢㕂䍁䄴䅉乂䝁䄸杢療䝁䅷兡あ䝁䅧兡橂䍁䅁䅕療䡁䅣党祂䍁䅁睕㕂䡁䅍䅤求䝁䄰督獁䍁䅁兓畂䝁䅍杌杁䡁䅣兙穂䍁䅁兡畂䝁䅍睢祂䡁䅁睢祂䝁䅅䅤求䝁䅑䅉灂䝁䄴䅉硁䑁䅫兏㍁䍁䅁兙畂䝁䅑䅉灂䡁䅍䅉潂䝁䅕兙歂䡁䅅兤桂䡁䅉䅤求䡁䅉党歂䍁䅁兡畂䍁䅁睓灂䡁䅉睡獂䝁䅅杢歂䍁䅷䅉塂䝁䅅督潂䝁䅫杢湂䡁䅑睢畂䍁䄴䅁灁睆䅁杘䅙䕁䄰睢畂䡁䅉睢獁䍁䅁兓畂䝁䅍杌杁䝁䅕杢湂䝁䅅睚求䡁䅍䅉灂䝁䄴䅉あ䝁䅧党杁䝁䄸䅣求䡁䅉兙あ䝁䅫睢畂䍁䅁睢浂䍁䅁杣求䡁䅑兙灂䝁䅷䅉あ䝁䅫杣求䍁䅁兙畂䝁䅑䅉桂䡁䅕䅤療䝁䄰睢あ䝁䅫杤求䍁䅁杣求䡁䅁兙灂䡁䅉䅉穂䡁䅑睢祂䝁䅕督杁䝁䅫杢杁䡁䅑䅡求䍁䅁兖畂䝁䅫䅤求䝁䅑䅉呂䡁䅑兙あ䝁䅕督畁䍁䅁兓あ䍁䅁睢浂䝁䅙党祂䡁䅍䅉祂䝁䅕䅣獂䝁䅅睙求䝁䄰党畂䡁䅑䅉あ䝁䅫杣求䡁䅍䅉桂䝁䄴䅚杁䡁䅑兡祂䝁䅕䅉祂䝁䅕䅢桂䡁䅑党歂䍁䅁督求䡁䅉杤灂䝁䅍党穂䍁䅷䅉桂䡁䅕䅤療䝁䄰睢あ䝁䅫杤求䍁䅁兤畂䝁䅑党祂䝁䅍兙祂䍁䅁杣求䡁䅁兙灂䡁䅉䅉穂䝁䅕杣㉂䝁䅫睙求䡁䅍䅌杁䝁䅅杢歂䍁䅁杣療䡁䅕䅤灂䝁䄴党杁䝁䄰兙灂䝁䄴䅤求䝁䄴兙畂䝁䅍党杁䡁䅍党祂䡁䅙兡橂䝁䅕督杁䡁䅁杣灂䝁䄰兙祂䝁䅫䅢㕂䍁䅁䅤療䍁䅁䅣桂䡁䅍督求䝁䄴睚求䡁䅉䅉橂䝁䅅杣穂䍁䅷䅉獂䝁䅫睚潂䡁䅑䅉あ䡁䅉兤橂䝁䅳督獁䍁䅁兙畂䝁䅑䅉㉂䝁䅅杢穂䍁䄴䅉啂䝁䅧党杁䝁䅍睢瑂䡁䅁兙畂䡁䅫䅉桂䝁䅷督療䍁䅁䅣祂䝁䄸杤灂䝁䅑党穂䍁䅁睢あ䝁䅧党祂䍁䅁䅣祂䝁䄸䅚ㅂ䝁䅍䅤穂䍁䅁兙畂䝁䅑䅉穂䝁䅕杣㉂䝁䅫睙求䡁䅍䅉浂䝁䄸杣杁䝁䅉杣桂䝁䅳党穂䑁䅳䅉瑂䡁䅕杚浂䝁䅷党祂䡁䅍䅉桂䝁䄴䅚杁䝁䅕䅥潂䝁䅅兤穂䡁䅑䅉穂䡁䅫督あ䝁䅕兢穂䑁䅳䅉桂䝁䄴䅚杁䡁䅍䅤求䝁䅕杣灂䝁䄴睚獁䍁䅁䅚祂䝁䅫杤求䍁䅁䅤祂䝁䅅兡畂䍁䅷䅉穂䡁䅕督睂䝁䅕杢穂䝁䅫睢畂䍁䅷䅉桂䝁䄴䅚杁䡁䅣䅡求䝁䅕䅢杁䝁䅅䅢灂䝁䅣杢瑂䝁䅕杢あ䍁䄴䅉䩂䝁䄴䅉桂䝁䅑䅚灂䡁䅑兡療䝁䄴䅌杁䝁䅫䅤杁䝁䄸䅣求䡁䅉兙あ䝁䅕督杁䝁䅫䅤穂䍁䅁督あ䝁䄸杣求䡁䅍䅉ㅂ䝁䄴䅚求䡁䅉䅉あ䝁䅧党杁䕁䄰睢畂䡁䅉睢杁䕁䅅兤あ䝁䄸䅉呂䝁䅕杣㉂䝁䅫睙求䍁䅁兙畂䝁䅑䅉啂䝁䅫杣求䍁䅁睑求䝁䄴䅤求䡁䅉督獁䍁䅁䅖灂䡁䅉党杁䕁䅍䅡療䝁䅫睙求䍁䅁兑ㅂ䡁䅑睢杁䙁䅍党祂䡁䅙兡橂䝁䅕䅉䑂䝁䅕杢あ䝁䅕杣穂䍁䅷䅉乂䡁䅉杌杁䙁䅑兡祂䝁䅕䅉䉂䡁䅕䅤療䍁䅁睕求䡁䅉杤灂䝁䅍党杁䕁䅍党畂䡁䅑党祂䡁䅍䅌杁䕁䅍兙祂䍁䄰䅗杁䙁䅑兡祂䝁䅕䅉流䍁䅁兑ㅂ䡁䅑睢獁䍁䅁䅖灂䡁䅉党杁䙁䅣兙祂䝁䅕䅡療䡁䅕督求䍁䅁䅖灂䡁䅉党穂䍁䅁杚療䡁䅉䅉䵂䝁䅕督穂䍁䅷䅉䱂䝁䅕杢杁䙁䅑睢㍂䝁䅕杣㕂䍁䅣督杁䙁䅑兡祂䝁䅕䅉流䍁䅁兑ㅂ䡁䅑睢杁䕁䅍兙祂䝁䅕䅌杁䕁䄰睢ㅂ䝁䄴䅤桂䝁䅫杢杁䙁䅙兡求䡁䅣䅉啂䝁䅫杣求䍁䅁杊杁䕁䅅兤あ䝁䄸䅉呂䝁䅕杣㉂䝁䅫睙求䍁䅷䅉桂䝁䄴䅚杁䙁䅑兡祂䝁䅕䅉䍂䝁䅅杣畂䍁䅁睖桂䡁䅉党潂䝁䄸兤穂䝁䅕䅉楂䡁䅉兙畂䝁䅑䅉畂䝁䅅兢求䡁䅍杌杁䙁䅑䅡求䍁䅁睙療䝁䄰䅣桂䝁䄴入杁䡁䅣兙穂䍁䅁杚療䡁䅕杢歂䝁䅕䅚杁䝁䅫杢杁䑁䅅兏ㅁ䑁䅣䅉桂䝁䄴䅚杁䝁䅫督杁䝁䅧党桂䝁䅑兣ㅂ䝁䅅杣あ䝁䅕杣求䝁䅑䅉灂䝁䄴䅉卂䝁䄸睙潂䝁䅕督あ䝁䅕杣獁䍁䅁杔求䡁䅣䅉婂䝁䄸杣牂䍁䄴䅁㝃睆䅁䄳䄰䕁䄰睢畂䡁䅍䅤求䡁䅉䅉䍂䝁䅕杤求䡁䅉兙湂䝁䅕䅉䑂䝁䄸杣睂䝁䄸杣桂䡁䅑兡療䝁䄴䅌杁䡁䅑䅡祂䝁䄸兤湂䝁䅧䅉灂䡁䅑督杁䡁䅍兤楂䡁䅍兡歂䝁䅫兙祂䝁䅫党穂䍁䅷䅉求䝁䄴睚桂䝁䅣党穂䍁䅁兡畂䍁䅁䅚求䡁䅙党獂䝁䄸䅣瑂䝁䅕杢あ䍁䅷䅉瑂䝁䅅杣牂䝁䅕䅤灂䝁䄴睚獁䍁䅁督桂䝁䅷党獁䍁䅁兙畂䝁䅑䅉歂䝁䅫督あ䡁䅉兡楂䡁䅕䅤灂䝁䄸杢杁䝁䄸杚杁䝁䅕杢求䡁䅉睚㕂䍁䅁䅚祂䝁䅫杢牂䍁䅁杙求䡁䅙党祂䝁䅅睚求䡁䅍䅉桂䝁䄴䅚杁䝁䅍睢畂䝁䅍党畂䡁䅑杣桂䡁䅑党穂䍁䅁兡畂䍁䅁䅤潂䝁䅕䅉噂䝁䄴兡あ䝁䅕䅚杁䙁䅍䅤桂䡁䅑党穂䍁䅁兙畂䝁䅑䅉灂䝁䄴䅤求䡁䅉杢桂䡁䅑兡療䝁䄴兙獂䝁䅷入畁䍁䅁䅖潂䝁䅕䅉橂䝁䄸兢睂䝁䅅杢㕂䍁䅁睢睂䝁䅕杣桂䡁䅑党穂䍁䅁䅤潂䡁䅉睢ㅂ䝁䅣䅡杁䡁䅑䅡祂䝁䅕党杁䡁䅍党湂䝁䄰党畂䡁䅑督㙁䍁䅁兔療䝁䄴督あ䝁䅕杣杁䕁䅕杢求䡁䅉睚㕂䍁䅁䅒祂䝁䅫杢牂䡁䅍䅌杁䙁䅍䅤祂䝁䅅䅤求䝁䅣兡橂䍁䅁村祂䝁䅅杢歂䡁䅍䅌杁䕁䅅䅢橂䝁䄸䅡療䝁䅷䅉䍂䡁䅉兙畂䝁䅑督獁䍁䅁兙畂䝁䅑䅉偂䡁䅑䅡求䡁䅉杌杁䕁䅫䅤杁䝁䄸杚浂䝁䅕杣穂䍁䅁睙桂䡁䅉杙療䝁䄴兙あ䝁䅕䅚杁䝁䄴睢畂䍁䄰睙桂䡁䅉杙療䝁䄴兙あ䝁䅕䅚杁䝁䅕杢求䡁䅉睚㕂䍁䅁䅚祂䝁䅫杢牂䡁䅍䅌杁䡁䅉党桂䝁䅑入瑁䡁䅑睢瑁䝁䅑杣灂䝁䄴睡杁䝁䅫睙求䝁䅑䅉あ䝁䅕兙穂䍁䅷䅉獂䝁䅕兢療䝁䄴兙歂䝁䅕督獁䍁䅁条ㅂ䝁䅫睙求䍁䅁睙療䝁䅍睡あ䝁䅅兡獂䡁䅍䅌杁䡁䅍兡畂䝁䅣䅢求䍁䄰督求䡁䅉杤求䍁䅁条ㅂ䝁䅫睙求䡁䅍䅉桂䝁䄴䅚杁䝁䅙杣ㅂ䝁䅫䅤杁䝁䅉党㉂䝁䅕杣桂䝁䅣党穂䍁䅷䅉祂䝁䅕兙歂䡁䅫兌あ䝁䄸兌歂䡁䅉兡畂䝁䅳䅉歂䝁䅅兡祂䡁䅫䅉桂䝁䄴䅚杁䝁䅍睢浂䝁䅙党求䍁䅁䅚祂䝁䅫杢牂䡁䅍䅌杁䝁䅕杢求䡁䅉睚㕂䍁䅁䅚祂䝁䅫杢牂䡁䅍䅌杁䡁䅍䅣療䡁䅉䅤穂䍁䅁䅚祂䝁䅫杢牂䡁䅍䅉桂䝁䄴䅚杁䡁䅍兡畂䝁䅣䅢求䍁䄰督求䡁䅉杤求䍁䅁督あ䝁䅫䅢獂䍁䅁睤桂䡁䅑党祂䡁䅍䅌杁䝁䅅杢歂䍁䅁督療䝁䅑兙穂䍁䅁䅤潂䝁䅅䅤杁䝁䅅杣求䍁䅁睙療䝁䄴督灂䝁䅑党祂䝁䅕䅚杁䝁䄴兙あ䡁䅕杣桂䝁䅷䅌杁䡁䅍䅣桂䡁䅉睡獂䝁䅫杢湂䍁䅁条ㅂ䝁䅫睙求䡁䅍䅌杁䝁䅅杢歂䍁䅁杚獂䝁䅅杤療䡁䅉党歂䍁䅁督睂䝁䅅杣牂䝁䅷兡畂䝁䅣䅉楂䝁䅕杤求䡁䅉兙湂䝁䅕督畁䍁䅁䅖潂䝁䅕䅉橂䝁䄸兢睂䝁䅅杢㕂䍁䅁督求䝁䅷䅢穂䍁䅁兡あ䡁䅍䅉睂䡁䅉睢歂䡁䅕睙あ䡁䅍䅉あ䝁䄸䅉浂䡁䅕䅢獂䍁䅁督求䡁䅉杤灂䝁䅍党杁䝁䅉党㉂䝁䅕杣桂䝁䅣党杁䝁䅉睢あ䡁䅑䅢求䡁䅉督癁䝁䅑兡穂䡁䅑杣灂䝁䅉兤あ䝁䄸杣穂䍁䅷䅉祂䝁䅕䅤桂䝁䅫䅢杁䝁䅣杣療䝁䅍党祂䡁䅫䅉桂䝁䄴䅚杁䡁䅍䅣求䝁䅍兡桂䝁䅷䅤㕂䍁䅁睙潂䝁䅅兡畂䡁䅍䅌杁䡁䅣䅡療䝁䅷党穂䝁䅅䅢求䡁䅉督獁䍁䅁睙獂䡁䅕杙杁䡁䅍䅤療䡁䅉党穂䍁䅷䅉瑂䝁䅅督穂䍁䅁兢求䡁䅉睙潂䝁䅅杢歂䝁䅫督求䡁䅉督獁䍁䅁睙療䝁䄴杤求䝁䄴兡求䝁䄴睙求䍁䅁睙潂䝁䅅兡畂䡁䅍䅌杁䝁䅙睢療䝁䅑䅉穂䝁䅕杣㉂䝁䅫睙求䍁䅁睙ㅂ䡁䅍䅤療䝁䄰党祂䡁䅍䅌杁䡁䅙兙獂䡁䅕党杁䡁䅍䅤療䡁䅉党穂䍁䅷䅉求䍁䄰睙療䝁䄰兢求䡁䅉睙求䍁䅁杣求䡁䅑兙灂䝁䅷党祂䡁䅍䅌杁䝁䅅杢歂䍁䅁䅤潂䝁䅕䅉瑂䝁䅫䅢灂䡁䅑兙祂䡁䅫睏杁䝁䅅杢歂䍁䅁睙療䝁䄴睙求䝁䄴䅤祂䝁䅅䅤求䡁䅍䅉桂䝁䄴䅚癁䝁䄸杣杁䝁䅉党㉂䝁䅕杣桂䝁䅣党杁䝁䅉兙穂䝁䅕督杁䡁䅑睢杁䝁䅅兤あ䝁䅧睢祂䝁䅫来求䝁䅑䅉楂䝁䄸䅤あ䝁䅷兡畂䝁䅣䅉桂䝁䄴䅚杁䝁䅍兙畂䝁䄴兡畂䝁䅣䅉療䡁䅁党祂䝁䅅䅤灂䝁䄸杢穂䍁䄴䅉䩂䡁䅑䅉睂䡁䅉睢㉂䝁䅫䅚求䡁䅍䅉灂䡁䅑督杁䡁䅁杣療䝁䅑兤橂䡁䅑督杁䡁䅕杢歂䝁䅕杣杁䡁䅑䅡求䍁䅁兔療䝁䄴督あ䝁䅕杣杁䕁䅕杢求䡁䅉睚㕂䍁䅷䅉乂䝁䄸杢穂䡁䅑党祂䍁䅁兒畂䝁䅕杣湂䡁䅫䅉噂䝁䅷䅤祂䝁䅅䅌杁䕁䄰睢畂䡁䅍䅤求䡁䅉䅉卂䝁䅕䅡桂䝁䅉䅌杁䕁䄰睢畂䡁䅍䅤求䡁䅉䅉䙂䝁䄴党祂䝁䅣入杁䕁䄴兡あ䡁䅉睢獁䍁䅁杓桂䡁䅙兙杁䕁䄰睢畂䡁䅍䅤求䡁䅉䅌杁䙁䅁兤畂䝁䅍䅡杁䕁䄰睢畂䡁䅍䅤求䡁䅉䅌杁䕁䅯兤灂䝁䅍党杁䕁䄰睢畂䡁䅍䅤求䡁䅉䅌杁䕁䄰兤穂䝁䅍䅢求䍁䅁兔療䝁䄴督あ䝁䅕杣獁䍁䅁兒穂䡁䅁杣求䡁䅍督療䍁䅁兔療䝁䄴督あ䝁䅕杣獁䍁䅁兔療䝁䄴督あ䝁䅕杣杁䙁䅑睢ㅂ䡁䅉䅉塂䝁䅅䅤求䡁䅉䅌杁䕁䅙兤祂䡁䅫䅌杁䕁䄰睢畂䡁䅍䅤求䡁䅉䅉乂䕁䅅䅗奂䍁䅷䅉䑂䝁䅅杚浂䝁䅕䅉乂䝁䄸杢穂䡁䅑党祂䍁䅷䅉乂䝁䄸杢穂䡁䅑党祂䍁䅁䅓㕂䝁䅑杣療䍁䅷䅉乂䝁䄸杢穂䡁䅑党祂䍁䅁䅓㕂䝁䅑杣療䙁䅍䅣療䡁䅉䅤杁䙁䅍兤睂䝁䅕杣杁䕁䅙兤求䝁䅷䅌杁䕁䄰睢畂䡁䅍䅤求䡁䅉䅉䕂䡁䅉兙湂䝁䄸杢杁䙁䅑党桂䍁䅷䅉卂䝁䅕兡湂䝁䄴䅉啂䝁䄸䅤桂䝁䅷䅉䍂䝁䄸䅚㕂䍁䅁杒ㅂ䝁䅕䅢獁䍁䅁兙畂䝁䅑䅉卂䝁䅕兡湂䝁䄴䅉䩂䝁䄴杚求䡁䅉杢療䍁䅁䅖潂䝁䅕杣瑂䝁䄸睚求䝁䄴兡橂䍁䅁杒ㅂ䝁䅕䅢獁䍁䅁杕求䝁䅫睚畂䍁䅁睕あ䝁䄸杣瑂䍁䅷䅉䍂䝁䅅杢湂䍁䅁兒畂䝁䅕杣湂䡁䅫䅌杁䕁䄴睔呂䍁䅷䅉䝂䡁䅕䅢獂䍁䅁䅖潂䡁䅉睢あ䡁䅑䅢求䍁䅷䅉䍂䡁䅕杣畂䍁䅷䅉乂䝁䄸䅤潂䝁䅕杣獁䍁䅁杔桂䝁䅷兤獁䍁䅁兖獂䡁䅑杣桂䍁䅁兒畂䝁䅕杣湂䡁䅫䅌杁䙁䅁䅢桂䡁䅫䅉桂䝁䄴䅚杁䙁䅁睢㍂䝁䅕杣杁䙁䅁䅢桂䡁䅫䅉潁䡁䅍䅤㕂䝁䅷兡㙂䝁䅕䅚灁䍁䅷䅉卂䝁䅕䅢求䝁䄴䅤獂䝁䅕督穂䍁䅷䅉䍂䙁䅁兔獁䍁䅁村噂䍁䅷䅉䡂䝁䅷兙歂䝁䅫兙あ䝁䄸杣獁䍁䅁睕桂䝁䄰兤祂䝁䅅兡獁䍁䅁䅔灂䡁䅙党牁䍁䅷䅉兂䡁䅉党歂䝁䅅䅤療䡁䅉䅌杁䝁䅅杢歂䍁䅁杒ㅂ䡁䅉入杁䝁䅉杣桂䝁䄴䅚穂䍁䄴䅉啂䝁䅧党杁䝁䅍睢瑂䡁䅁兙畂䡁䅫䅉㍂䝁䅅督杁䝁䅙睢祂䝁䄰党祂䝁䅷入杁䝁䅳杢療䡁䅣杢杁䝁䅅督杁䕁䅧兙畂䡁䅍党畂䍁䅁杔桂䡁䅑兤祂䝁䅅䅢杁䕁䅍睢祂䡁䅁睢祂䝁䅅䅤灂䝁䄸杢杁䝁䅅杢歂䍁䅁睙潂䝁䅅杢湂䝁䅕䅚杁䝁䅫䅤穂䍁䅁杢桂䝁䄰党杁䡁䅑睢杁䕁䄰睢畂䡁䅍䅤求䡁䅉䅉䍂䝁䅕杤求䡁䅉兙湂䝁䅕䅉䑂䝁䄸杣睂䝁䄸杣桂䡁䅑兡療䝁䄴䅉灂䝁䄴䅉䭂䝁䅅杢ㅂ䝁䅅杣㕂䍁䅁杍睁䑁䅅杍畁䍁䅁兔療䝁䄴督あ䝁䅕杣杁䕁䅉党㉂䝁䅕杣桂䝁䅣党杁䕁䅍睢祂䡁䅁睢祂䝁䅅䅤灂䝁䄸杢杁䡁䅣兙穂䍁䅁杚療䡁䅕杢歂䝁䅕䅚杁䝁䅫杢杁䑁䅅兏㑁䑁䅕䅉桂䝁䄴䅚杁䝁䅫督杁䝁䅧党桂䝁䅑兣ㅂ䝁䅅杣あ䝁䅕杣求䝁䅑䅉灂䝁䄴䅉䑂䝁䄸杣療䝁䄴兙獁䍁䅁睑桂䝁䅷兡浂䝁䄸杣畂䝁䅫兙畁䅁䅁剶䅣䥁䥧䅁乂䝁䄸睢歂䡁䅫睊穂䍁䅁睑療䡁䅉䅣療䡁䅉兙あ䝁䅫睢畂䍁䅁睢睂䝁䅕杣桂䡁䅑党穂䍁䅁兙穂䍁䅁兙畂䍁䅁兡畂䡁䅑党湂䡁䅉兙あ䝁䅕䅚杁䡁䅉兡穂䝁䅳䅉桂䡁䅍督求䡁䅍督瑂䝁䅕杢あ䍁䅁杚灂䡁䅉兢杁䡁䅣睢祂䝁䅷䅚㍂䝁䅫䅚求䍁䄴䅉䩂䡁䅑䅉療䡁䅁党祂䝁䅅䅤求䡁䅍䅉灂䝁䄴䅉あ䡁䅣睢杁䡁䅍党湂䝁䄰党畂䡁䅑督獁䍁䅁兔療䝁䄸䅚㕂䉁杫督杁䕁䅅杢桂䝁䅷入あ䝁䅫睙穂䍁䅁兙畂䝁䅑䅉乂䝁䄸睢歂䡁䅫升穂䍁䅁兓畂䡁䅙党穂䡁䅑睢祂䡁䅍䅉呂䝁䅕杣㉂䝁䅫睙求䡁䅍杌杁䙁䅑䅡求䍁䅁兔療䝁䄸䅚㕂䉁杫督杁䕁䅅杢桂䝁䅷入あ䝁䅫睙穂䍁䅁督求䝁䅣兢求䝁䄴䅤杁䝁䅑党㉂䝁䅕䅢療䡁䅁督杁䝁䅅䅉祂䝁䅅杢湂䝁䅕䅉療䝁䅙䅉睂䡁䅉睢歂䡁䅕睙あ䡁䅍䅉桂䝁䄴䅚杁䡁䅍党祂䡁䅙兡橂䝁䅕督杁䡁䅑䅡桂䡁䅑䅉穂䡁䅕䅣睂䝁䄸杣あ䍁䅁䅤潂䝁䅕䅉祂䝁䅫督牂䍁䅁兢桂䝁䄴兙湂䝁䅕兢求䝁䄴䅤杁䝁䅅睙あ䝁䅫杤灂䡁䅑兡求䡁䅍䅉療䝁䅙䅉灂䝁䄴督あ䝁䅫䅤ㅂ䡁䅑兡療䝁䄴兙獂䍁䅁䅣桂䡁䅉䅤灂䝁䅍兡睂䝁䅅杢あ䡁䅍䅉灂䝁䄴䅉浂䝁䅫杢桂䝁䄴睙灂䝁䅅䅢杁䝁䄰兙祂䝁䅳党あ䡁䅍杌杁䕁䅫䅤杁䝁䅅䅢穂䝁䄸䅉療䝁䅙杚求䡁䅉督杁䝁䅍杣求䝁䅑兡あ䍁䅁杣求䡁䅍党桂䡁䅉睙潂䍁䅷䅉橂䡁䅉党歂䝁䅫䅤杁䝁䄰睢歂䝁䅕䅢穂䍁䅁兙畂䝁䅑䅉桂䝁䄴兙獂䡁䅫䅤灂䝁䅍督獁䍁䅁党橂䝁䄸杢療䝁䄰兡橂䡁䅍䅉歂䝁䅅䅤桂䍁䅁兙畂䝁䅑䅉瑂䝁䄸䅚求䝁䅷督獁䍁䅁兙畂䝁䅑䅉穂䡁䅑杣ㅂ䝁䅍䅤ㅂ䡁䅉党歂䍁䅁杚灂䝁䄴兙畂䝁䅍党杁䡁䅍睢獂䡁䅕䅤灂䝁䄸杢穂䑁䅳䅉歂䝁䅅䅤桂䍁䅁督求䡁䅑督杁䝁䄸杢杁䝁䅍睢瑂䡁䅁兙畂䝁䅫党穂䍁䅁兙畂䝁䅑䅉穂䝁䅕睙ㅂ䡁䅉兡あ䝁䅫党穂䑁䅳䅉桂䝁䄴䅚杁䙁䅍兙桂䙁䅍䅉穂䝁䄸䅢ㅂ䡁䅑兡療䝁䄴督杁䡁䅍兤睂䡁䅁睢祂䡁䅑兡畂䝁䅣䅉楂䝁䅅杢牂䝁䅫杢湂䍁䅷䅉灂䝁䄴督ㅂ䡁䅉兙畂䝁䅍党獁䍁䅁兙畂䝁䅑䅉牂䝁䄴睢㍂䍁䅁入療䡁䅕杣杁䝁䅍兤穂䡁䅑睢瑂䝁䅕杣杁䡁䅣睢祂䝁䅳杚獂䝁䄸睤穂䍁䄴䅉啂䝁䅧党杁䕁䄰睢療䝁䅑入婁䡉䅍䅉䩂䝁䄴杤求䡁䅍䅤療䡁䅉督杁䙁䅍党祂䡁䅙兡橂䝁䅕䅉穂䝁䅕睚瑂䝁䅕杢あ䍁䅁䅣ㅂ䝁䅉䅢灂䡁䅍䅡求䡁䅍䅉橂䡁䅉党歂䝁䅫䅤杁䡁䅉兙あ䝁䅫杢湂䡁䅍䅉桂䝁䄴䅚杁䡁䅁杣療䡁䅙兡歂䝁䅕督杁䝁䅅督穂䝁䅕督穂䝁䄰党畂䡁䅑䅉穂䝁䅕杣㉂䝁䅫睙求䡁䅍䅉療䝁䄴䅉㉂䝁䅅杣灂䝁䄸兤穂䍁䅁䅚求䝁䅉䅤杁䝁䄸杙獂䝁䅫睚桂䡁䅑兡療䝁䄴督獁䍁䅁䅣祂䝁䄸睚祂䝁䅅兢穂䍁䅁兙畂䝁䅑䅉浂䝁䅅睙灂䝁䅷兡あ䝁䅫党穂䍁䅷䅉桂䝁䄴䅚杁䝁䅕杢あ䝁䅫䅤灂䝁䅕督杁䡁䅑䅡桂䡁䅑䅉灂䡁䅍督ㅂ䝁䅕䅉穂䡁䅕睙潂䍁䅁睢楂䝁䅷兡湂䝁䅅䅤灂䝁䄸杢穂䍁䅷䅉穂䡁䅕睙潂䍁䅁兙穂䍁䅁杤桂䡁䅉兡療䡁䅕督杁䝁䅍睢祂䡁䅁睢祂䝁䅅䅤求䍁䅷䅉浂䝁䅫杢桂䝁䄴睙灂䝁䅅䅢杁䝁䅫杢穂䡁䅑兡あ䡁䅕䅤灂䝁䄸杢獁䍁䅁兙畂䝁䅑䅉湂䝁䄸杤求䡁䅉杢瑂䝁䅕杢あ䝁䅅䅢杁䝁䄸杙獂䝁䅫睚桂䡁䅑兡療䝁䄴督獁䍁䅁兙穂䍁䅁睤求䝁䅷䅢杁䝁䅅督杁䡁䅍䅤祂䡁䅕睙あ䡁䅕杣求䝁䅑䅉浂䝁䅫杢桂䝁䄴睙求䍁䅁督求䝁䅍兤祂䝁䅫䅤灂䝁䅕督畁䍁䅁䅖潂䝁䅕䅉橂䝁䄸兢睂䝁䅅杢㕂䍁䅁睤桂䡁䅍䅉浂䝁䄸杣瑂䝁䅕杣獂䡁䅫䅉牂䝁䄴睢㍂䝁䄴䅉桂䡁䅍䅉䕂䡁䅕杢杁䝁䅅杢歂䍁䅁村祂䝁䅅䅚穂䡁䅑杣求䝁䅕䅤杁䕁䅍睢瑂䡁䅁兙畂䡁䅫䅉桂䝁䄴䅚杁䝁䅍䅡桂䝁䄴睚求䝁䅑䅉灂䡁䅑督杁䝁䄴兙瑂䝁䅕䅉あ䝁䄸䅉乂䝁䄸睢歂䡁䅫睊穂䍁䅁睑療䡁䅉䅣療䡁䅉兙あ䝁䅫睢畂䍁䅁兡畂䍁䅁睕求䡁䅁䅤求䝁䄰杙求䡁䅉䅉祁䑁䅁䅍睁䍁䄴䅉乂䝁䄸睢歂䡁䅫睊穂䍁䅁睑療䡁䅉䅣療䡁䅉兙あ䝁䅫睢畂䍁䅁睤桂䡁䅍䅉浂䝁䄸兤畂䝁䅑党歂䍁䅁兡畂䍁䅁免㕁䑁䅁䅍杁䝁䅅杢歂䍁䅁兡穂䍁䅁䅡求䝁䅅䅚硂䡁䅕兙祂䡁䅑党祂䝁䅕䅚杁䝁䅫杢杁䕁䄴党㍂䍁䅁兗療䡁䅉睡獁䍁䅁杔求䡁䅣䅉婂䝁䄸杣牂䍁䄴䅁塂杆䅁杨䅷䕁䄰睢療䝁䅣䅉䩂䝁䄴睙畁䍁䅁䅚求䡁䅍兡湂䝁䄴督獁䍁䅁兢桂䝁䄴兤浂䝁䅅睙あ䡁䅕杣求䡁䅍䅌杁䝁䅅杢歂䍁䅁兡畂䡁䅑党湂䡁䅉兙あ䝁䅕督杁䡁䅁杣求䝁䅍兡穂䝁䅫睢畂䍁䅁兢療䡁䅑兡療䝁䄴䅉桂䝁䄴䅚杁䝁䅙䅢ㅂ䝁䅫䅚杁䝁䅍睢畂䡁䅑杣療䝁䅷督杁䝁䅅杢歂䍁䅁睙療䝁䄴䅤祂䝁䄸䅢穂䍁䅁督㕂䡁䅍䅤求䝁䄰督杁䝁䅙睢祂䍁䅁睢祂䝁䅫睚灂䝁䄴兙獂䍁䅁党硂䡁䅕兡睂䝁䄰党畂䡁䅑䅉瑂䝁䅅杢ㅂ䝁䅙兙橂䡁䅑兤祂䝁䅕杣穂䍁䅁兙畂䝁䅑䅉求䝁䄴䅚杁䡁䅕督求䡁䅉督杁䝁䅫杢杁䡁䅑䅡求䍁䅁兙求䡁䅉睢穂䡁䅁兙橂䝁䅕䅌杁䝁䅑党浂䝁䅕杢穂䝁䅕䅌杁䝁䅅杢歂䍁䅁兡畂䝁䅑兤穂䡁䅑杣灂䝁䅅䅢杁䝁䄰兙祂䝁䅳党あ䡁䅍䅉灂䝁䄴䅉あ䝁䅧党杁䙁䅕杢灂䡁䅑党歂䍁䅁睕あ䝁䅅䅤求䡁䅍䅌杁䕁䅣党祂䝁䄰兙畂䡁䅫䅌杁䝁䅅杢歂䍁䅁兡畂䡁䅑党祂䝁䄴兙あ䝁䅫睢畂䝁䅅䅢獂䡁䅫杌杁䙁䅑䅡求䍁䅁睙療䝁䄰䅣桂䝁䄴入杁䝁䄸䅣求䡁䅉兙あ䝁䅕督杁䡁䅑䅡祂䝁䄸兤湂䝁䅧䅉浂䝁䄸兤祂䍁䅁督求䝁䅣兢求䝁䄴䅤穂䑁䅯䅉呂䡁䅁兙橂䝁䅕䅉桂䝁䄴䅚杁䕁䅑党浂䝁䅕杢穂䝁䅕䅌杁䕁䄰兡獂䝁䅫䅤桂䡁䅉入杁䕁䅅兡祂䝁䅍杣桂䝁䅙䅤獁䍁䅁睑療䝁䄰兢求䡁䅉睙灂䝁䅅䅢杁䕁䅅兡祂䝁䅍杣桂䝁䅙䅤獁䍁䅁兙畂䝁䅑䅉䩂䝁䄴䅚ㅂ䡁䅍䅤祂䝁䅫兙獂䍁䄴䅉䩂䡁䅑督杁䙁䅍䅣桂䝁䅍党杁䝁䅅杢歂䍁䅁䅒求䝁䅙党畂䡁䅍党杁䡁䅍党湂䝁䄰党畂䡁䅑䅉睂䡁䅉睢㉂䝁䅫䅚求䡁䅍䅉橂䡁䅉兡あ䝁䅫睙桂䝁䅷䅉歂䝁䅕杚求䝁䄴督求䍁䅁睙療䝁䄰䅣療䝁䄴党畂䡁䅑督杁䝁䅅杢歂䍁䅁兢療䡁䅑兡療䝁䄴兌橂䝁䄸杢あ䡁䅉睢獂䍁䅁督㕂䡁䅍䅤求䝁䄰督杁䡁䅕督求䝁䅑䅉灂䝁䄴䅉歂䝁䅕杚求䝁䄴督求䍁䅁杤求䝁䅧兡橂䝁䅷党杁䡁䅁䅢桂䡁䅑杚療䡁䅉兢穂䍁䅷䅉瑂䝁䅫督穂䝁䅫䅢求䍁䅁督㕂䡁䅍䅤求䝁䄰督獁䍁䅁杢桂䡁䅙兙獂䍁䅁督潂䝁䅫䅣穂䍁䅁兙畂䝁䅑䅉穂䡁䅕杙瑂䝁䅅杣灂䝁䄴党穂䑁䅳䅉潂䝁䅫睚潂䍁䄰䅣求䡁䅉杚療䡁䅉兢桂䝁䄴睙求䍁䅁睙療䝁䄰䅣療䝁䄴党畂䡁䅑督杁䝁䅅杢歂䍁䅁督㕂䡁䅍䅤求䝁䄰督杁䡁䅕督求䝁䅑䅉浂䝁䄸杣杁䡁䅍䅣桂䝁䅍党杁䝁䅷兙ㅂ䝁䄴睙潂䍁䅁杤求䝁䅧兡橂䝁䅷党穂䍁䅷䅉穂䝁䅅䅤求䝁䅷䅢灂䡁䅑党穂䍁䅁兙畂䝁䅑䅉穂䡁䅁兙橂䝁䅕睙祂䝁䅅杚あ䍁䅁杤求䝁䅧兡橂䝁䅷党穂䍁䄴䅉啂䝁䅧兡穂䍁䅁督求䝁䅣兢求䝁䄴䅤杁䝁䅅䅢穂䝁䄸䅉療䝁䅙杚求䡁䅉督杁䝁䅍兤あ䡁䅑兡畂䝁䅣兌求䝁䅑睚求䍁䅁督療䝁䅷兤あ䝁䅫睢畂䡁䅍䅉浂䝁䄸杣杁䝁䅅䅣睂䝁䅷兡橂䝁䅅䅤灂䝁䄸杢穂䍁䅷䅉灂䝁䄴睙獂䡁䅕䅚灂䝁䄴睚杁䡁䅍䅣桂䝁䅍党杁䝁䅕䅥睂䝁䅷睢祂䝁䅅䅤灂䝁䄸杢獁䍁䅁䅚求䝁䅙党畂䡁䅍党杁䡁䅁䅢桂䡁䅑杚療䡁䅉兢穂䍁䅷䅉桂䝁䄴䅚杁䝁䅅䅚㉂䝁䅅杢橂䝁䅕䅚杁䡁䅍入穂䡁䅑党瑂䡁䅍䅉浂䝁䄸杣杁䝁䄰兡穂䡁䅍兡獂䝁䅕䅉湂䡁䅕兡歂䝁䅅杢橂䝁䅕䅌杁䡁䅁杣療䡁䅁兤獂䡁䅍兡療䝁䄴䅌杁䝁䅅杢歂䍁䅁杤求䝁䅧兡橂䝁䅷党杁䝁䅍睢畂䡁䅑杣療䝁䅷督畁䍁䅁䅖潂䝁䅕䅉乂䝁䅫䅢灂䡁䅑兙祂䡁䅫䅉䉂䝁䅫杣橂䡁䅉兙浂䡁䅑䅉穂䝁䅕睚瑂䝁䅕杢あ䍁䅁䅚求䡁䅍兡湂䝁䄴督獁䍁䅁兢桂䝁䄴兤浂䝁䅅睙あ䡁䅕杣求䍁䅁兙畂䝁䅑䅉灂䝁䄴䅤求䝁䅣杣桂䡁䅑党杁䡁䅁杣灂䝁䄰兙祂䡁䅫䅉桂䝁䄴䅚杁䡁䅍党橂䝁䄸杢歂䝁䅅杣㕂䍁䅁杚獂䝁䅫睚潂䡁䅑䅉橂䝁䄸杢あ䡁䅉睢獂䡁䅍䅌杁䝁䄰兡穂䡁䅍兡療䝁䄴兌橂䡁䅉兡あ䝁䅫睙桂䝁䅷䅉桂䝁䅍䅤ㅂ䝁䅅䅤灂䝁䄸杢杁䡁䅍入穂䡁䅑党瑂䡁䅍䅌杁䝁䅅杢歂䍁䅁䅣祂䝁䄸䅚ㅂ䝁䅍䅤穂䍁䅁杚療䡁䅉䅉㉂䝁䅅杣灂䝁䄸兤穂䍁䅁兢灂䝁䅷兡あ䝁䅅杣㕂䍁䅁杚灂䡁䅧党歂䍁䄰睤灂䝁䄴睚杁䝁䅅兡祂䝁䅍杣桂䝁䅙䅤杁䝁䅅杢歂䍁䅁杣療䡁䅑睢祂䝁䅍杣桂䝁䅙䅤畁䍁䅁䅖潂䝁䅕䅉䑂䝁䄸兢瑂䝁䅕杣橂䝁䅫兙獂䍁䅁兑灂䡁䅉睙祂䝁䅅杚あ䍁䅁督求䝁䅣兢求䝁䄴䅤杁䝁䅑党穂䝁䅫睚畂䡁䅍䅌杁䝁䄰兙畂䡁䅕杚桂䝁䅍䅤ㅂ䡁䅉党穂䍁䅷䅉桂䝁䄴䅚杁䝁䅫杢あ䝁䅕睚祂䝁䅅䅤求䡁䅍䅉浂䝁䅷兡湂䝁䅧䅤瑁䝁䅍杣灂䡁䅑兡橂䝁䅅䅢杁䝁䅍睢畂䡁䅑杣療䝁䅷䅉穂䡁䅫督あ䝁䅕兢穂䍁䅁兙畂䝁䅑䅉睂䡁䅉睢歂䡁䅕睙あ䡁䅍䅉浂䝁䄸杣杁䡁䅙兙祂䝁䅫睢ㅂ䡁䅍䅉橂䝁䄸兢瑂䝁䅕杣橂䝁䅫兙獂䍁䅁兙灂䡁䅉睙祂䝁䅅杚あ䍁䄴䅉啂䝁䅧党杁䝁䅍睢瑂䡁䅁兙畂䡁䅫升穂䍁䅁兓畂䝁䅑兤穂䡁䅑杣灂䝁䅅䅢杁䡁䅍党湂䝁䄰党畂䡁䅑䅉睂䡁䅉睢㉂䝁䅫䅚求䡁䅍䅉橂䡁䅕督あ䝁䄸兢灂䡁䅯党歂䍁䅁兙畂䝁䅑䅉潂䝁䅫睚潂䍁䄰䅣求䡁䅉杚療䡁䅉兢桂䝁䄴睙求䍁䅁兢療䡁䅑兡療䝁䄴䅉橂䝁䄸杢あ䡁䅉睢獂䍁䅁睙療䝁䄰䅣療䝁䄴党畂䡁䅑督杁䝁䅅杢歂䍁䅁督㕂䡁䅍䅤求䝁䄰督杁䝁䅙睢祂䍁䅁兡畂䝁䅑兤穂䡁䅑杣灂䝁䅅䅢杁䝁䅅兤あ䝁䄸兢桂䡁䅑兡療䝁䄴䅌杁䝁䄰党歂䝁䅫睙桂䝁䅷䅌杁䡁䅍兡瑂䡁䅕䅢桂䡁䅑兡療䝁䄴䅌杁䝁䅅杢歂䍁䅁䅤求䡁䅍䅤杁䝁䅅杢歂䍁䅁党畂䝁䅕杣湂䡁䅫䅉桂䡁䅁䅣獂䝁䅫睙桂䡁䅑兡療䝁䄴督獁䍁䅁兡畂䝁䅍䅢ㅂ䝁䅑兡畂䝁䅣䅉睂䡁䅉党橂䝁䅫督灂䝁䄸杢杁䝁䅍睢瑂䡁䅁睢畂䝁䅕杢あ䡁䅍䅌杁䝁䅅督杁䡁䅣党獂䝁䅷䅉桂䡁䅍䅉穂䝁䅫兢ㅂ䝁䅷兙あ䝁䅫睢畂䍁䅁䅣獂䝁䅅䅤浂䝁䄸杣瑂䡁䅍杌杁䙁䅑䅡求䍁䅁睙療䝁䄰䅣桂䝁䄴入杁䡁䅣兙穂䍁䅁杚療䡁䅉兢求䡁䅉䅢㕂䍁䅁睡畂䝁䄸睤畂䍁䅁兙穂䍁䅁兔療䝁䄸睚杁䙁䅙兙獂䡁䅙党杁䕁䅍睢瑂䡁䅁兙畂䡁䅫杌杁䕁䄰睢療䝁䅣䅉䩂䝁䄴睙畁䍁䅁睤桂䡁䅍䅉灂䝁䄴睙療䡁䅉䅣療䡁䅉兙あ䝁䅕䅚杁䝁䅫杢杁䑁䅅兏ㅁ䑁䅅䅉桂䝁䄴䅚杁䝁䅫督杁䝁䅧党桂䝁䅑兣ㅂ䝁䅅杣あ䝁䅕杣求䝁䅑䅉灂䝁䄴䅉䙂䝁䅅督あ䍁䅁兑ㅂ䡁䅉睢祂䝁䅅䅌杁䕁䄴党㍂䍁䅁兗療䡁䅉睡畁䅁䅁䉱䅑䕁偁䅁乂䝁䄸杣湂䝁䅅杢杁䙁䅍䅤桂䝁䄴䅢求䡁䅫䅌杁䝁䅅䅉浂䝁䅫杢桂䝁䄴睙灂䝁䅅䅢杁䝁䅧睢獂䝁䅑兡畂䝁䅣䅉橂䝁䄸兢睂䝁䅅杢㕂䍁䅷䅉睂䡁䅉睢㉂䝁䅫䅚求䡁䅍䅉㉂䝁䅅杣灂䝁䄸兤穂䍁䅁杚灂䝁䄴兙畂䝁䅍兡桂䝁䅷䅉睂䡁䅉睢歂䡁䅕睙あ䡁䅍䅉桂䝁䄴䅚杁䡁䅍党祂䡁䅙兡橂䝁䅕督杁䡁䅑睢杁䝁䅍睢祂䡁䅁睢祂䝁䅅䅤灂䝁䄸杢穂䍁䅷䅉湂䝁䄸杤求䡁䅉杢瑂䝁䅕杢あ䡁䅍䅌杁䝁䅙兡畂䝁䅅杢橂䝁䅫兙獂䍁䅁兡畂䡁䅍䅤灂䡁䅑兤あ䝁䅫睢畂䡁䅍䅌杁䝁䅅杢歂䍁䅁兡畂䝁䅑兡㉂䝁䅫䅚ㅂ䝁䅅䅢穂䍁䅁兡畂䍁䅁䅤潂䝁䅕䅉䉂䝁䄰党祂䝁䅫睙桂䡁䅍䅌杁䕁䅕兤祂䝁䄸䅣求䍁䅷䅉あ䝁䅧党杁䕁䄰兡歂䝁䅑䅢求䍁䅁兒桂䡁䅍䅤獁䍁䅁兑浂䡁䅉兡橂䝁䅅䅌杁䝁䅅杢歂䍁䅁兑穂䝁䅫兙畁䍁䅁兓あ䍁䅁睢睂䝁䅕杣桂䡁䅑党穂䍁䅁䅤潂䡁䅉睢ㅂ䝁䅣䅡杁䕁䅫杢穂䡁䅑兡あ䡁䅕䅤灂䝁䄸杢桂䝁䅷䅉呂䝁䅕睙ㅂ䡁䅉兡あ䝁䅫党穂䍁䅷䅉塂䝁䅕兙獂䡁䅑䅡杁䕁䄰兙畂䝁䅅睚求䝁䄰党畂䡁䅑䅌杁䝁䅅杢歂䍁䅁兓畂䡁䅙党穂䡁䅑兢求䝁䄴䅤杁䕁䄰兙畂䝁䅅睚求䝁䄰党畂䡁䅑䅉穂䝁䅕睚瑂䝁䅕杢あ䡁䅍杌杁䙁䅑䅡求䍁䅁兓畂䡁䅍䅤灂䡁䅑兤あ䝁䅫睢畂䝁䅅䅢杁䙁䅍党橂䡁䅕杣灂䡁䅑兡求䡁䅍䅉穂䝁䅕睚瑂䝁䅕杢あ䍁䅁睢浂䝁䅙党祂䡁䅍䅉橂䝁䅅䅣灂䡁䅑兙獂䍁䅁杣桂䝁䅫督灂䝁䄴睚杁䝁䅅杢歂䍁䅁杚灂䝁䄴兙畂䝁䅍兡桂䝁䅷䅉桂䝁䅑杤灂䡁䅍睢祂䡁䅫䅉穂䝁䅕杣㉂䝁䅫睙求䡁䅍䅌杁䝁䅫杢橂䝁䅷兤歂䝁䅫杢湂䍁䅁督求䡁䅉杤灂䝁䅍党穂䍁䅁杣求䝁䅷兙あ䝁䅕䅚杁䡁䅑睢杁䡁䅑䅡求䍁䅁兤畂䝁䅑党祂䡁䅣杣灂䡁䅑兡畂䝁䅣䅉療䝁䅙䅉歂䝁䅕杙あ䍁䅷䅉求䡁䅅兤灂䡁䅑入獁䍁䅁兙畂䝁䅑䅉療䡁䅑䅡求䡁䅉䅉穂䝁䅕睙ㅂ䡁䅉兡あ䝁䅫党穂䍁䅷䅉桂䡁䅍䅉㍂䝁䅕䅢獂䍁䅁兙穂䍁䅁兙歂䡁䅙兡橂䝁䅕䅉療䝁䄴䅉瑂䝁䅕杣湂䝁䅕杣穂䍁䅁兙畂䝁䅑䅉桂䝁䅍兣ㅂ䝁䅫督灂䡁䅑兡療䝁䄴督獁䍁䅁杣求䡁䅍䅤祂䡁䅕睙あ䡁䅕杣灂䝁䄴睚穂䍁䅷䅉祂䝁䅕兙獂䍁䅁党穂䡁䅑兙あ䝁䅕䅌杁䝁䅅杢歂䍁䅁䅣祂䝁䄸条求䝁䅍䅤杁䝁䅙兡畂䝁䅅杢橂䝁䅕杌杁䙁䅑䅡灂䡁䅍䅉穂䝁䅕睚瑂䝁䅕杢あ䍁䅁兙獂䡁䅍睢杁䡁䅁杣療䡁䅙兡歂䝁䅕督杁䝁䅕兣ㅂ䝁䅫䅤㕂䍁䅁兙畂䝁䅑䅉浂䝁䅫䅥求䝁䅑䅉灂䝁䄴睙療䝁䄰党杁䡁䅁杣療䝁䅑兤橂䡁䅑督杁䝁䅍睢瑂䡁䅁杣灂䡁䅍兡畂䝁䅣䅉穂䝁䅅䅢求䡁䅍䅌杁䝁䅙兡畂䝁䅅杢橂䝁䅫杢湂䍁䅷䅉睂䡁䅉兡瑂䝁䅕䅉楂䡁䅉睢牂䝁䅕杣桂䝁䅣党獁䍁䅁兙畂䝁䅑䅉瑂䝁䅅杣牂䝁䅕䅤瑁䝁䄰兙牂䝁䅫杢湂䍁䅁督求䡁䅉杤灂䝁䅍党穂䑁䅳䅉浂䝁䄸杣求䝁䅫睚畂䍁䅁党㑂䝁䅍䅡桂䝁䄴睚求䍁䅁兙畂䝁䅑䅉橂䝁䄸兢瑂䝁䄸䅚灂䡁䅑兡求䡁䅍睏杁䝁䅍睢祂䡁䅁睢祂䝁䅅䅤求䍁䅁兙畂䝁䅑䅉橂䝁䄸兢瑂䝁䅕杣橂䝁䅫兙獂䍁䅁杣求䝁䅅䅢杁䝁䅕督あ䝁䅅䅤求䍁䅁䅢療䝁䅅杢穂䍁䅷䅉橂䝁䄸兢瑂䝁䅕杣橂䝁䅫兙獂䍁䅁兢療䡁䅉䅤湂䝁䅅睚求䍁䅁兙畂䝁䅑䅉穂䝁䅕睙ㅂ䡁䅉党歂䍁䅁䅢求䝁䄴䅚灂䝁䄴睚杁䝁䅙兙橂䝁䅫䅢灂䡁䅑兡求䡁䅍䅌杁䝁䅅杢歂䍁䅁杚灂䝁䄴兙畂䝁䅍兡畂䝁䅣䅉浂䝁䄸杣杁䡁䅍兙獂䝁䅕督杁䝁䅅杢歂䍁䅁䅤祂䝁䅅䅚灂䝁䄴睚杁䝁䅍兤穂䡁䅑睢瑂䝁䅕杣穂䍁䅷䅉桂䝁䄴䅚杁䝁䅅督穂䝁䅕䅤瑁䝁䅉兙橂䝁䅳党歂䍁䅁兙畂䝁䅑䅉瑂䝁䄸杣あ䝁䅣兙湂䝁䅕䅉獂䝁䅕杢歂䝁䅫杢湂䑁䅳䅉桂䝁䄴䅚杁䡁䅣党桂䝁䅷䅤潂䍁䅁兢桂䝁䄴兙湂䝁䅕兢求䝁䄴䅤杁䡁䅍党祂䡁䅙兡橂䝁䅕督獁䍁䅁兡畂䡁䅙党穂䡁䅑兢求䝁䄴䅤獁䍁䅁兙畂䝁䅑䅉祂䝁䅕督求䝁䅅杣橂䝁䅧䅉穂䝁䅕杣㉂䝁䅫睙求䡁䅍杌杁䙁䅑䅡求䍁䅁睖求䝁䅅䅢あ䝁䅧䅉乂䝁䅅杢桂䝁䅣党瑂䝁䅕杢あ䍁䅁督求䝁䅣兢求䝁䄴䅤杁䝁䄸杚浂䝁䅕杣穂䍁䅁杚灂䝁䄴兙畂䝁䅍兡桂䝁䅷䅉桂䝁䅑杤灂䡁䅍睢祂䍁䄰䅢求䝁䅑䅉楂䡁䅉睢牂䝁䅕杣桂䝁䅣党獁䍁䅁睙ㅂ䡁䅍䅤療䝁䅑入獁䍁䅁兙歂䝁䄰兡畂䝁䅫督あ䡁䅉兙あ䝁䅫杤求䍁䅷䅉桂䝁䄴䅚杁䝁䅫杢㉂䝁䅕督あ䝁䄰党畂䡁䅑䅉桂䝁䅑杤灂䡁䅍睢祂䡁䅫䅉穂䝁䅕杣㉂䝁䅫睙求䡁䅍睏杁䡁䅍党獂䝁䅙兌歂䝁䅫杣求䝁䅍䅤求䝁䅑䅉楂䡁䅉睢牂䝁䅕杣桂䝁䅣党杁䡁䅍党祂䡁䅙兡橂䝁䅕督㝁䍁䅁杚灂䝁䄴兙畂䝁䅍兡桂䝁䅷䅉桂䝁䄴䅚杁䡁䅣党桂䝁䅷䅤潂䍁䅁䅣獂䝁䅅杢畂䝁䅫杢湂䍁䅁督求䡁䅉杤灂䝁䅍党穂䑁䅳䅉㍂䝁䄸杣牂䡁䅁䅢桂䝁䅍党杁䡁䅍党祂䡁䅙兡橂䝁䅕督獁䍁䅁兡畂䝁䅍䅢ㅂ䝁䅑兡畂䝁䅣䅉穂䡁䅑睢橂䝁䅳䅉睂䝁䅷兙畂䍁䅁兙歂䝁䄰兡畂䝁䅫督あ䡁䅉兙あ䝁䅫睢畂䑁䅳䅉桂䝁䄴杢ㅂ䝁䅫䅤㕂䍁䅁兙畂䝁䅑䅉灂䝁䄴督ㅂ䡁䅉兙畂䝁䅍党杁䡁䅁杣療䝁䅑兤橂䡁䅑督㝁䍁䅁督求䝁䅍兤祂䝁䅫䅤灂䝁䅕督瑁䝁䅉兙穂䝁䅕䅚杁䝁䅷党畂䝁䅑兡畂䝁䅣䅌杁䡁䅉党穂䝁䅫䅚求䝁䄴䅤灂䝁䅅䅢杁䡁䅉党桂䝁䅷䅉求䡁䅍䅤桂䡁䅑党杁䝁䅷睢桂䝁䄴督獁䍁䅁兙畂䝁䅑䅉療䡁䅑䅡求䡁䅉䅉獂䝁䅕杢歂䝁䅫杢湂䍁䅁䅣祂䝁䄸䅚ㅂ䝁䅍䅤穂䑁䅳䅉楂䝁䅅杢牂䝁䅫杢湂䑁䅳䅉桂䝁䄴䅚杁䡁䅉党あ䝁䅫杣求䝁䄰党畂䡁䅑䅉睂䝁䅷兙畂䍁䅁督求䡁䅉杤灂䝁䅍党穂䍁䅁䅤療䍁䅁兡畂䝁䅑兡㉂䝁䅫䅚ㅂ䝁䅅䅢杁䝁䅫杢㉂䝁䅕督あ䝁䄸杣穂䍁䅁兙畂䝁䅑䅉穂䝁䄰兙獂䝁䅷䅉あ䝁䄸䅉瑂䝁䅕䅚灂䡁䅕兢瑁䡁䅍兡㙂䝁䅕䅚杁䝁䅉兤穂䝁䅫杢求䡁䅍督求䡁䅍䅉桂䝁䄴䅚杁䝁䅫杢穂䡁䅑兡あ䡁䅕䅤灂䝁䄸杢穂䍁䄴䅉啂䝁䅧党杁䕁䅫杢㉂䝁䅕督あ䝁䄰党畂䡁䅑䅉乂䝁䅅杢桂䝁䅣党瑂䝁䅕杢あ䍁䅁督求䝁䅣兢求䝁䄴䅤杁䡁䅁杣療䡁䅙兡歂䝁䅕督杁䝁䅕兣ㅂ䝁䅫䅤㕂䍁䅷䅉浂䝁䅫䅥求䝁䅑䅉灂䝁䄴睙療䝁䄰党獁䍁䅁兙獂䡁䅑党祂䝁䄴兙あ䝁䅫杤求䡁䅍䅉桂䝁䄴䅚杁䡁䅍睢獂䡁䅕䅤灂䝁䄸杢穂䍁䅷䅉桂䝁䄴䅚杁䝁䅷兡硂䡁䅕兡歂䝁䅫䅤㕂䍁䅁兙畂䝁䅑䅉療䡁䅙党祂䝁䅷兙㕂䍁䅁督求䡁䅉杤灂䝁䅍党穂䍁䅁䅤療䍁䅁杙求䝁䄴党浂䝁䅫䅤癁䝁䅑党浂䝁䅫杢求䝁䅑䅉橂䝁䄸杢あ䡁䅉兡楂䡁䅕䅤灂䝁䄸杢杁䡁䅁䅢桂䝁䄴督獁䍁䅁杚療䡁䅕杢歂䝁䅅䅤灂䝁䄸杢穂䍁䅷䅉求䝁䄴䅚療䡁䅣兢求䝁䄴䅤穂䍁䅷䅉湂䝁䄸杤求䡁䅉杢瑂䝁䅕杢あ䍁䅁党畂䡁䅑兡あ䝁䅫党穂䍁䅷䅉穂䝁䄸杤求䡁䅉党灂䝁䅣杢杁䡁䅣党桂䝁䅷䅤潂䍁䅁杚ㅂ䝁䄴䅚穂䍁䅷䅉灂䝁䄴督ㅂ䡁䅉兙畂䝁䅍党杁䝁䅍睢瑂䡁䅁兙畂䝁䅫党穂䍁䅷䅉あ䝁䅧兡祂䝁䅑兌睂䝁䅅杣あ䡁䅫䅉浂䡁䅕杢歂䍁䅁督睂䝁䄸杢穂䝁䄸杣穂䍁䅷䅉橂䝁䄸杣睂䝁䄸杣桂䡁䅑兡療䝁䄴督獁䍁䅁兙畂䝁䅑䅉灂䝁䄴䅚灂䡁䅙兡歂䡁䅕兙獂䡁䅍䅉あ䝁䅧杣療䡁䅕睚潂䍁䅁兡畂䡁䅍䅤灂䡁䅑兤あ䝁䅫睢畂䝁䅅䅢杁䝁䅅杢歂䍁䅁兡畂䡁䅑党祂䝁䄰党歂䝁䅫兙祂䡁䅫䅉橂䝁䅧兙畂䝁䄴党獂䡁䅍杌杁䙁䅑䅡求䍁䅁睙療䝁䄰䅣桂䝁䄴入杁䡁䅣兙穂䍁䅁杚療䡁䅕杢歂䝁䅕䅚杁䝁䅫杢杁䑁䅅兏祁䑁䅑䅉桂䝁䄴䅚杁䝁䅫督杁䝁䅧党桂䝁䅑兣ㅂ䝁䅅杣あ䝁䅕杣求䝁䅑䅉灂䝁䄴䅉佂䝁䅕睤杁䙁䅫睢祂䝁䅳䅌杁䕁䄴党㍂䍁䅁兗療䡁䅉睡畁䅁䅁副䅣䡁偧䅁乂䝁䄸杣畂䝁䅫杢湂䡁䅍䅤桂䡁䅉䅌杁䕁䅫杢橂䍁䄴䅉睂䡁䅉睢㉂䝁䅫䅚求䡁䅍䅉灂䝁䄴䅚求䡁䅁党畂䝁䅑党畂䡁䅑䅉灂䝁䄴杤求䡁䅍䅤瑂䝁䅕杢あ䍁䅁兡畂䡁䅍兡湂䝁䅧䅤穂䍁䅁兡畂䍁䅁䅤潂䝁䅕䅉噂䝁䄴兡あ䝁䅕䅚杁䙁䅍䅤桂䡁䅑党穂䍁䅷䅉䉂䡁䅍兡桂䍁䄴䅉䉂䡁䅕督あ䡁䅉兙獂䝁䅫兙獁䍁䅁睑療䝁䄴䅤灂䝁䄴党畂䡁䅑兙獂䍁䅁兒ㅂ䡁䅉睢睂䝁䅕䅌杁䡁䅑䅡求䍁䅁兖畂䝁䅫䅤求䝁䅑䅉䱂䝁䅫杢湂䝁䅑睢瑂䍁䅷䅉桂䝁䄴䅚杁䝁䅫杢あ䝁䅕杣畂䝁䅅䅤灂䝁䄸杢桂䝁䅷䅢㕂䍁䄴䅉啂䝁䅧党杁䝁䅍睢瑂䡁䅁兙畂䡁䅫䅉療䡁䅁党祂䝁䅅䅤求䡁䅍䅉灂䝁䄴䅉浂䝁䅫杤求䍁䅁督求䝁䅣兢求䝁䄴䅤穂䑁䅯䅉乂䝁䄸杣畂䝁䅫杢湂䡁䅍䅤桂䡁䅉䅉䕂䝁䅅䅤桂䍁䅁兙畂䝁䅑䅉䉂䝁䄴兙獂䡁䅫䅤灂䝁䅍督㝁䍁䅁䅕灂䡁䅑睙潂䕁䅉睢療䝁䅳睏杁䕁䄰睢祂䝁䄴兡畂䝁䅣督あ䝁䅅杣杁䙁䅣党桂䝁䅷䅤潂䑁䅳䅉乂䝁䄸杣畂䝁䅫杢湂䡁䅍䅤桂䡁䅉䅉䑂䡁䅉党歂䝁䅫䅤㝁䍁䅁兙畂䝁䅑䅉乂䝁䄸杣畂䝁䅫杢湂䡁䅍䅤桂䡁䅉䅉卂䝁䅕䅤灂䡁䅉党瑂䝁䅕杢あ䍁䄴䅉啂䝁䅧党杁䝁䅍睢瑂䡁䅁兙畂䡁䅫䅉療䝁䅙杚求䡁䅉督杁䝁䄰兙畂䝁䅅睚灂䝁䄴睚杁䝁䅫杢㉂䝁䅕督あ䝁䄰党畂䡁䅑督獁䍁䅁兡畂䝁䅍䅢ㅂ䝁䅑兡畂䝁䅣䅉瑂䡁䅕䅤ㅂ䝁䅅䅢杁䝁䅙兤畂䝁䅑督獁䍁䅁兒啂䕁䅙督獁䍁䅁督求䡁䅁兙祂䝁䅅䅤求䍁䅁兙橂䝁䅍睢ㅂ䝁䄴䅤穂䍁䅷䅉橂䝁䄸䅢獂䝁䅕睙あ䝁䅫杤求䍁䅁兡畂䡁䅙党穂䡁䅑兢求䝁䄴䅤杁䡁䅑杣ㅂ䡁䅍䅤穂䍁䅷䅉瑂䝁䄸䅚求䝁䅷䅉睂䝁䄸杣あ䝁䅙睢獂䝁䅫睢穂䍁䅷䅉求䡁䅅兤灂䡁䅑兡求䡁䅍䅌杁䝁䅅杢歂䍁䅁杚灂䡁䅧党歂䍁䅁兡畂䝁䅍睢瑂䝁䅕䅉穂䝁䅕睙ㅂ䡁䅉兡あ䝁䅫党穂䑁䅳䅉乂䝁䄸杣畂䝁䅫杢湂䡁䅍䅤桂䡁䅉䅉䕂䝁䅫杣求䝁䅍䅤杁䝁䅫督杁䝁䅅杢杁䝁䅫杢㉂䝁䅕督あ䝁䄰党畂䡁䅑兌桂䝁䄴兙獂䡁䅫督灂䡁䅍䅉桂䝁䄴䅚杁䡁䅉党睂䝁䄸杣あ䝁䅫杢湂䍁䅁䅣獂䝁䅅䅤浂䝁䄸杣瑂䑁䅳䅉乂䝁䄸杣畂䝁䅫杢湂䡁䅍䅤桂䡁䅉䅉䉂䝁䅑杤灂䡁䅍睢祂䍁䅁睖療䡁䅉睡穂䡁䅑兙あ䝁䅫睢畂䍁䅷䅉桂䍁䅁督ㅂ䝁䅫䅤求䍁䅁睢浂䍁䅁䅤療䝁䄸䅢杁䡁䅑睢杁䡁䅁杣療䡁䅙兡歂䝁䅕䅉潂䝁䅕䅢睂䍁䅁兙畂䝁䅑䅉桂䝁䅑杤灂䝁䅍党畁䍁䅁䅖潂䝁䅕䅉兂䝁䅫䅤橂䝁䅧村療䝁䄸睡杁䡁䅍党湂䝁䄰党畂䡁䅑䅉睂䡁䅉睢㉂䝁䅫䅚求䡁䅍䅉歂䝁䅅䅤桂䍁䅁兙畂䝁䅑䅉祂䝁䅕督求䝁䅅杣橂䝁䅧䅉橂䝁䄸杤求䡁䅉兡畂䝁䅣䅉あ䝁䅧党杁䡁䅁杣灂䡁䅙兙あ䝁䅕䅉橂䝁䅅䅣灂䡁䅑兙獂䍁䅁兢桂䡁䅉睡求䡁䅑督杁䝁䅍睢瑂䡁䅁杣灂䡁䅍兡畂䝁䅣䅉㉂䝁䅕杢あ䡁䅕杣求䍁䅁睙桂䡁䅁兡あ䝁䅅䅢獁䍁䅁䅣祂䝁䅫杤桂䡁䅑党杁䝁䅕兣ㅂ䝁䅫䅤㕂䍁䅷䅉睂䡁䅉兡㉂䝁䅅䅤求䍁䅁睙祂䝁䅕䅚灂䡁䅑䅉桂䝁䄴䅚杁䝁䅉兙畂䝁䅳䅉獂䝁䄸兙畂䡁䅍䅌杁䝁䅅杢歂䍁䅁兢求䡁䅉睚求䡁䅉䅉桂䝁䄴䅚杁䝁䅅睙硂䡁䅕兡穂䝁䅫䅤灂䝁䄸杢杁䝁䅅睙あ䝁䅫杤灂䡁䅑兡求䡁䅍睏杁䝁䅅杢歂䍁䅁䅣灂䡁䅑睙潂䝁䅉睢療䝁䅳䅉睂䝁䅷兙あ䝁䅙睢祂䝁䄰杌杁䕁䅫䅤杁䡁䅁杣療䡁䅙兡歂䝁䅕督杁䝁䄰睢歂䝁䅕䅢杁䡁䅁睢祂䡁䅑杚療䝁䅷兡療䡁䅍䅉桂䝁䄴䅚杁䡁䅣党桂䝁䅷䅤潂䍁䅁䅣獂䝁䅅䅤浂䝁䄸杣瑂䡁䅍睏杁䕁䄰睢祂䝁䄴兡畂䝁䅣督あ䝁䅅杣杁䕁䄰兙畂䝁䅅睚求䝁䅑䅉兂䝁䄸杣あ䝁䅙睢獂䝁䅫睢穂䍁䅷䅉桂䝁䄴䅉桂䝁䅑杤灂䡁䅍睢祂䍁䅁督求䡁䅉杤灂䝁䅍党杁䡁䅣兡あ䝁䅧䅉瑂䝁䄸䅚求䝁䅷䅉睂䝁䄸杣あ䝁䅙睢獂䝁䅫睢穂䍁䅁䅚求䡁䅍兡湂䝁䄴党歂䍁䅁杚療䡁䅉䅉浂䝁䅕党瑁䝁䅉兙穂䝁䅕䅚杁䝁䅫杢歂䝁䅕䅣求䝁䄴䅚求䝁䄴䅤杁䝁䅙兡畂䝁䅅杢橂䝁䅫兙獂䍁䅁兙歂䡁䅙兡穂䝁䄸杣穂䑁䅳䅉桂䝁䄴䅚杁䕁䄰睢祂䝁䄴兡畂䝁䅣督あ䝁䅅杣畁䝁䅍睢瑂䍁䅁䅤潂䝁䅅䅤杁䝁䅑兡穂䝁䅍睢㉂䝁䅕杣穂䍁䅷䅉求䡁䅙兙獂䡁䅕兙あ䝁䅕督獁䍁䅁兙畂䝁䅑䅉瑂䝁䄸杢灂䡁䅑睢祂䡁䅍䅉穂䡁䅑睢橂䝁䅳督獁䍁䅁兒啂䕁䅙督獁䍁䅁兙畂䝁䅑䅉瑂䡁䅕䅤ㅂ䝁䅅䅢杁䝁䅙兤畂䝁䅑督㝁䍁䅁杙ㅂ䝁䅫䅢歂䍁䅁兙畂䝁䅑䅉瑂䝁䄸杢灂䡁䅑睢祂䍁䅁䅣療䡁䅉䅤浂䝁䄸䅢灂䝁䄸督杁䝁䅅杢歂䍁䅁兢桂䡁䅉睡求䡁䅑督畁䍁䅁兓畂䍁䅁兙歂䝁䅑兡あ䝁䅫睢畂䍁䅷䅉あ䝁䅧党杁䝁䅍睢瑂䡁䅁兙畂䡁䅫䅉睂䡁䅉睢㉂䝁䅫䅚求䡁䅍䅉橂䡁䅉党歂䝁䅫䅤杁䡁䅉兙あ䝁䅫杢湂䡁䅍䅌杁䡁䅉党穂䝁䅕兙祂䝁䅍䅡獁䍁䅁䅚桂䡁䅑兙獁䍁䅁兙畂䝁䅑䅉橂䡁䅉党歂䝁䅫䅤杁䝁䅅杢桂䝁䅷入あ䝁䅫睙穂䍁䅁督療䝁䅷兤あ䝁䅫睢畂䡁䅍睏杁䕁䄰睢祂䝁䄴兡畂䝁䅣督あ䝁䅅杣杁䕁䅑村卂䙁䅍䅉㍂䝁䅧兡橂䝁䅧䅉療䝁䅙杚求䡁䅉督杁䡁䅍党橂䡁䅕杣灂䡁䅑兡㙂䝁䅅䅤灂䝁䄸杢穂䍁䅁兙畂䝁䅑䅉療䡁䅑䅡求䡁䅉䅉穂䡁䅑杣ㅂ䝁䅍䅤ㅂ䡁䅉党歂䍁䅁杚灂䝁䄴兙畂䝁䅍党杁䝁䅫杢穂䡁䅑杣ㅂ䝁䄰党畂䡁䅑督獁䍁䅁督ㅂ䝁䅍䅡杁䝁䅅督杁䝁䅅督穂䝁䅕䅤瑁䝁䅉兙橂䝁䅳党歂䍁䅁督求䝁䅍兤祂䝁䅫䅤灂䝁䅕督獁䍁䅁杣求䡁䅍兡歂䝁䅕杢あ䝁䅫兙獂䍁䅁兢療䡁䅉䅤湂䝁䅅睚求䍁䄰杙桂䝁䅍睡求䝁䅑䅉穂䝁䅕睙ㅂ䡁䅉兡あ䝁䅫党穂䍁䅷䅉橂䝁䄸兢瑂䝁䅕杣橂䝁䅫兙獂䍁䅁兢療䡁䅉䅤湂䝁䅅睚求䍁䄰杙桂䝁䅍睡求䝁䅑䅉穂䝁䅕睙ㅂ䡁䅉兡あ䝁䅫党穂䍁䅷䅉桂䝁䄴䅚杁䝁䅍睢獂䝁䅷兙あ䝁䅕杣桂䝁䅷兡㙂䝁䅕䅚杁䝁䅷睢桂䝁䄴䅉療䝁䅉䅢灂䝁䅣兙あ䝁䅫睢畂䡁䅍杌杁䕁䅙兤祂䡁䅑䅡求䡁䅉䅌杁䝁䅫䅤杁䝁䄸杚浂䝁䅕杣穂䍁䅁兢桂䝁䄴兙湂䝁䅕䅚杁䡁䅉党あ䝁䅫杣求䝁䄰党畂䡁䅑䅉桂䝁䅍睙療䡁䅕杢あ䡁䅍䅌杁䝁䅙兡歂䡁䅕睙灂䝁䅅杣㕂䍁䅁督求䡁䅉杤灂䝁䅍党穂䍁䅷䅉乂䝁䄸杣畂䝁䅫杢湂䡁䅍䅤桂䡁䅉䅉䵂䝁䅫杚求䡁䅑兡瑂䝁䅕䅉䉂䝁䅷䅢療䝁䅍兙あ䝁䅫睢畂䍁䅁杚ㅂ䝁䄴䅚穂䍁䅷䅉桂䝁䄴䅚杁䝁䅍兤穂䡁䅑睢瑂䍁䅁兢療䝁䅑党獂䡁䅍睏杁䕁䄰睢祂䝁䄴兡畂䝁䅣督あ䝁䅅杣杁䕁䅫杢歂䝁䅕䅥求䡁䅍䅉療䝁䅙杚求䡁䅉督杁䝁䄰兙祂䝁䅳党あ䍁䅁兡畂䝁䅑党㑂䝁䅕督杁䡁䅕督求䝁䅑䅉浂䝁䄸杣杁䡁䅁党祂䝁䅙睢祂䝁䄰兙畂䝁䅍党杁䝁䅉党畂䝁䅍䅡瑂䝁䅅杣牂䡁䅍䅉桂䝁䄴䅚杁䝁䅅督杁䡁䅑䅡求䍁䅁杙桂䡁䅍兡穂䍁䅁杚療䡁䅉䅉灂䝁䄴杤求䡁䅍䅤瑂䝁䅕杢あ䍁䅁䅣祂䝁䄸䅚ㅂ䝁䅍䅤穂䍁䅁兙畂䝁䅑䅉療䡁䅑䅡求䡁䅉䅉睂䝁䄸杣あ䝁䅙睢獂䝁䅫睢杁䡁䅍䅤祂䝁䅅䅤求䝁䅣兡求䡁䅍睏杁䝁䅅杢歂䍁䅁兔療䡁䅉杢灂䝁䄴睚穂䡁䅑兙祂䍁䅁睕ㅂ䡁䅍䅤桂䝁䅫杢桂䝁䅷入あ䝁䅫睙穂䍁䅁䅣祂䝁䄸杤灂䝁䅑党穂䍁䅁党畂䡁䅙兡祂䝁䄸杢瑂䝁䅕杢あ䝁䅅䅢獁䍁䅁督療䝁䅍兡桂䝁䅷䅉桂䝁䄴䅚杁䝁䅣睢㉂䝁䅕杣畂䝁䅅杢橂䝁䅕䅉歂䝁䅅䅤桂䍁䅷䅉祂䝁䅕督求䝁䅅杣橂䝁䅧䅌杁䝁䅅杢桂䝁䅷入穂䝁䅫督獁䍁䅁兙畂䝁䅑䅉灂䝁䄴督灂䝁䅣䅡あ䡁䅍杌杁䕁䄰睢祂䝁䄴兡畂䝁䅣督あ䝁䅅杣獁䍁䅁兓畂䝁䅍杌杁䡁䅣兙穂䍁䅁兡畂䝁䅍睢祂䡁䅁睢祂䝁䅅䅤求䝁䅑䅉灂䝁䄴䅉硁䑁䅫䅏ぁ䍁䅁兙畂䝁䅑䅉灂䡁䅍䅉潂䝁䅕兙歂䡁䅅兤桂䡁䅉䅤求䡁䅉党歂䍁䅁兡畂䍁䅁睑潂䝁䅫睙桂䝁䅣睢獁䍁䅁兓獂䝁䅷兡畂䝁䄸兡穂䍁䄴䅁䅄睆䅁杈䅁䕁䄰睢祂䡁䅑睚桂䝁䅣党杁䙁䅉兒䩂䙁䅑督䅁䙁䝑䅁敂䅁䅁兔療䡁䅉䅤湂䝁䅅睚求䍁䅁杕求䝁䅅䅢杁䕁䅕督あ䝁䅅䅤求䍁䅁兓畂䡁䅙党穂䡁䅑兢求䝁䄴䅤杁䙁䅑杣ㅂ䡁䅍䅤穂䍁䅁䅋卂䕁䅕兓啂䡁䅍克䅁佁䝯䅁祁䅁䅁兔療䡁䅑睢祂䝁䅍入橂䝁䅷党杁䕁䄰兙畂䡁䅕杚桂䝁䅍䅤ㅂ䡁䅉党祂䡁䅍䅁桁䅃䅁杴䄰䕁䄰睢あ䝁䄸杣療䝁䅷兙杁䙁䅍睢獂䡁䅕䅤灂䝁䄸杢穂䍁䅷䅉䩂䝁䄴睙畁䍁䅁䅣祂䝁䄸杤灂䝁䅑党穂䍁䅁䅣ㅂ䝁䅉䅢灂䝁䅍䅉穂䝁䅅杚求䡁䅑入杁䝁䅅杢歂䍁䅁党畂䡁䅑党祂䡁䅁杣灂䡁䅍党杁䡁䅍党橂䡁䅕杣灂䡁䅑入杁䡁䅍睢獂䡁䅕䅤灂䝁䄸杢穂䍁䅁兡畂䍁䅁䅤潂䝁䅕䅉噂䝁䄴兡あ䝁䅕䅚杁䙁䅍䅤桂䡁䅑党穂䍁䅷䅉あ䝁䅧党杁䙁䅕杢灂䡁䅑党歂䍁䅁睓灂䝁䄴睚歂䝁䄸兢獁䍁䅁睑桂䝁䄴兙歂䝁䅅䅌杁䝁䅅杢歂䍁䅁兡畂䡁䅑党祂䝁䄴兙あ䝁䅫睢畂䝁䅅䅢獂䡁䅫杌杁䙁䅑䅡求䍁䅁睙療䝁䄰䅣桂䝁䄴入杁䝁䄸䅣求䡁䅉兙あ䝁䅕督杁䝁䅫杢杁䡁䅑睤療䍁䅁督求䝁䅣兢求䝁䄴䅤穂䍁䅷䅉兂䡁䅉睢歂䡁䅕睙あ䡁䅍䅉桂䝁䄴䅚杁䙁䅍入穂䡁䅑党瑂䡁䅍䅉䩂䝁䄴䅤求䝁䅣杣桂䡁䅑兡療䝁䄴䅌杁䝁䅅杢歂䍁䅁睕療䝁䅙䅤㍂䝁䅅杣求䍁䅁兙畂䝁䅑䅉呂䝁䅕杣㉂䝁䅫睙求䡁䅍杌杁䙁䅑䅡求䍁䅁䅕祂䝁䄸䅚ㅂ䝁䅍䅤穂䍁䅁兙畂䝁䅑䅉呂䡁䅫督あ䝁䅕兢穂䍁䅁兓畂䡁䅑党湂䡁䅉兙あ䝁䅫睢畂䍁䅁督求䝁䅣兢求䝁䄴䅤杁䝁䄸杚浂䝁䅕杣穂䍁䅁兙杁䡁䅁睢祂䡁䅑杚療䝁䅷兡療䍁䅁睢浂䍁䅁兡畂䝁䅙杣桂䡁䅍䅤祂䡁䅕睙あ䡁䅕杣求䍁䅷䅉歂䝁䅕杤灂䝁䅍党穂䍁䅷䅉桂䝁䅍睙求䡁䅍督療䡁䅉兡求䡁䅍䅌杁䝁䅅杢歂䍁䅁杤灂䝁䅑党療䍁䅁督求䝁䅍兤祂䝁䅫䅤㕂䍁䅁䅚求䡁䅙兡橂䝁䅕督杁䝁䅅杢歂䍁䅁兡畂䝁䅙杣桂䡁䅍䅤祂䡁䅕睙あ䡁䅕杣求䍁䅷䅉桂䡁䅍䅉㍂䝁䅕䅢獂䍁䅁兙穂䍁䅁䅤潂䝁䅕䅉灂䝁䄰䅣獂䝁䅕兢求䝁䄴䅤桂䡁䅑兡療䝁䄴䅉桂䝁䄴䅚杁䝁䅫杢あ䝁䅕睚祂䝁䅅䅤灂䝁䄸杢杁䝁䄸杚杁䡁䅍入穂䡁䅑党瑂䡁䅍䅌杁䝁䅑党㉂䝁䅫睙求䡁䅍䅌杁䡁䅍睢浂䡁䅑睤桂䡁䅉党獁䍁䅁兙畂䝁䅑䅉桂䡁䅁䅣獂䝁䅫睙桂䡁䅑兡療䝁䄴督杁䝁䅙睢祂䍁䅁睚療䡁䅙党祂䝁䄴兢求䝁䄴䅤獁䍁䅁䅣ㅂ䝁䅉䅢灂䝁䅍䅉穂䝁䅅杚求䡁䅑入獁䍁䅁兙畂䝁䅑䅉橂䝁䄸兢瑂䝁䅕杣橂䝁䅫兙獂䍁䅁睙ㅂ䡁䅍䅤療䝁䄰党祂䡁䅍䅉㍂䝁䅧睢杁䝁䄸䅣求䡁䅉兙あ䝁䅕䅉睂䡁䅉兡㉂䝁䅅䅤求䍁䅁睙療䝁䄰兢ㅂ䝁䄴兡橂䝁䅅䅤灂䝁䄸杢穂䍁䅁杢求䡁䅑睤療䡁䅉睡穂䍁䅁兙畂䝁䅑䅉㉂䝁䅫䅚求䝁䄸䅉穂䝁䅕睙ㅂ䡁䅉兡あ䡁䅫䅉穂䝁䄸䅢ㅂ䡁䅑兡療䝁䄴督獁䍁䅁兙穂䍁䅁睤求䝁䅷䅢杁䝁䅅督杁䝁䄰兙畂䝁䅅睚求䍁䅁兙杁䝁䄰睢楂䝁䅫䅢求䍁䅁睤療䡁䅉睡浂䝁䄸杣橂䝁䅕杌杁䕁䅫䅤穂䍁䅁䅢桂䝁䄴䅚杁䝁䄰睢楂䝁䅫䅢求䍁䅁杣桂䝁䅑兡療䍁䅁睙療䝁䄰兢ㅂ䝁䄴兡橂䝁䅅䅤灂䝁䄸杢穂䍁䅷䅉桂䝁䄴䅚杁䡁䅙兡歂䝁䅕睢杁䡁䅍党橂䡁䅕杣灂䡁䅑入杁䝁䅅杢歂䍁䅁兙橂䝁䅍党穂䡁䅍䅉橂䝁䄸杢あ䡁䅉睢獂䍁䅁䅚求䡁䅙兡橂䝁䅕督杁䝁䅫杢橂䝁䅷兤歂䝁䅕䅉あ䡁䅣睢瑁䡁䅣兙㕂䍁䅁䅣療䡁䅉䅤桂䝁䅉䅢求䍁䅁兙畂䝁䅑䅉㉂䝁䅕䅡灂䝁䅍䅢求䍁䄰兢療䡁䅕杢あ䝁䅕䅚杁䡁䅉兙歂䝁䅫睢穂䍁䅷䅉浂䝁䅫䅥求䝁䅑䅉㉂䝁䅫䅚求䝁䄸䅉橂䝁䅅兢求䡁䅉兙穂䍁䅷䅉桂䝁䄴䅚杁䝁䅅睙橂䝁䅕督穂䝁䄸杣灂䝁䅕督㝁䍁䅁睙療䝁䄰兢ㅂ䝁䄴兡橂䝁䅅䅤灂䝁䄸杢穂䍁䅁杢求䡁䅑睤療䡁䅉睡杁䝁䅍睢祂䝁䅕䅉桂䝁䄴䅚杁䝁䅍党畂䡁䅑杣桂䝁䅷䅉睂䡁䅉睢橂䝁䅕督穂䝁䅫杢湂䍁䅁督療䝁䅙䅤㍂䝁䅅杣求䍁䅷䅉楂䝁䅅督求䍁䅁督あ䝁䅅䅤灂䝁䄸杢穂䍁䅷䅉橂䝁䄸杢穂䝁䄸䅢求䡁䅍䅌杁䝁䅅杢歂䍁䅁杣求䡁䅁党桂䡁䅑党祂䡁䅍睏杁䝁䅅杢歂䍁䅁杤灂䝁䅑党療䍁䅁兙畂䝁䅅䅢㕂䡁䅑兡橂䡁䅍䅌杁䝁䄴党あ䡁䅣睢祂䝁䅳䅉㉂䝁䅫䅚求䝁䄸䅉瑂䝁䅅杢桂䝁䅣党瑂䝁䅕杢あ䍁䅁䅡桂䡁䅉䅚㍂䝁䅅杣求䍁䅁兙畂䝁䅑䅉穂䝁䄸杚あ䡁䅣兙祂䝁䅕䅌杁䝁䅅杢歂䍁䅁兙橂䝁䅍党穂䡁䅍䅉橂䝁䄸杢あ䡁䅉睢獂䍁䅁督療䝁䅷兤あ䝁䅫睢畂䡁䅍杌杁䙁䅑䅡求䍁䅁睕療䝁䅙䅤㍂䝁䅅杣求䍁䅁兙畂䝁䅑䅉呂䝁䅕杣㉂䝁䅫睙求䡁䅍䅉穂䝁䅕睚瑂䝁䅕杢あ䍁䅁䅣祂䝁䄸杤灂䝁䅑党穂䍁䅁䅣ㅂ䝁䅉䅢灂䝁䅍䅉穂䝁䅅杚求䡁䅑入杁䝁䅅杢歂䍁䅁党畂䡁䅑党祂䡁䅁杣灂䡁䅍党杁䝁䅍睢瑂䝁䄰兙畂䝁䅑䅉橂䝁䅕杢あ䝁䅕杣獁䍁䅁兤畂䝁䅫杚灂䝁䅕䅚杁䝁䅍睢瑂䝁䄰兤畂</t>
  </si>
  <si>
    <t>䝁䅫睙桂䡁䅑兡療䝁䄴督杁䝁䅅䅣睂䝁䅷兡橂䝁䅅䅤灂䝁䄸杢穂䍁䅷䅉瑂䝁䄸杙灂䝁䅷党杁䡁䅙兡歂䝁䅕睢杁䝁䅕兣ㅂ䝁䅫䅣瑂䝁䅕杢あ䍁䅷䅉桂䝁䄴䅚杁䡁䅙兡歂䝁䅕睢杁䡁䅍睢浂䡁䅑睤桂䡁䅉党杁䡁䅍睢獂䡁䅕䅤灂䝁䄸杢穂䑁䅳䅉祂䝁䅕䅣桂䝁䅫杣獁䍁䅁䅤求䝁䅍䅡畂䝁䅫睙桂䝁䅷䅉穂䡁䅕䅣睂䝁䄸杣あ䍁䅷䅉桂䝁䄴䅚杁䝁䄰兙灂䝁䄴䅤求䝁䄴兙畂䝁䅍党杁䡁䅍党祂䡁䅙兡橂䝁䅕督㝁䍁䅁兙畂䝁䅑䅉瑂䝁䄸杢灂䡁䅑睢祂䝁䅫杢湂䍁䅷䅉穂䝁䄸杚あ䡁䅣兙祂䝁䅕䅉ㅂ䡁䅁䅚桂䡁䅑党穂䍁䅷䅉桂䝁䄴䅚杁䝁䅍入楂䝁䅕杣穂䝁䅕睙ㅂ䡁䅉兡あ䡁䅫䅉穂䝁䅕杣㉂䝁䅫睙求䡁䅍䅉あ䝁䄸䅉湂䝁䄸杤求䡁䅉杢瑂䝁䅕杢あ䍁䅷䅉睂䡁䅕杙獂䝁䅫睙杁䡁䅍兙浂䝁䅕䅤㕂䍁䅷䅉桂䝁䄴䅚杁䝁䅍睢瑂䝁䄰党祂䝁䅍兡桂䝁䅷䅉橂䝁䄸兢瑂䡁䅕杢灂䝁䅍兙あ䝁䅫睢畂䡁䅍䅉畂䝁䅕䅤㍂䝁䄸杣牂䡁䅍杌杁䕁䅫䅤杁䡁䅍党祂䡁䅙党穂䍁䅁䅡療䡁䅍䅣灂䡁䅑兙獂䝁䅫䅤㕂䑁䅳䅉瑂䝁䅅杢ㅂ䝁䅙兙橂䡁䅑兤祂䝁䅫杢湂䑁䅳䅉瑂䝁䅫䅢灂䡁䅑兙祂䡁䅫䅉桂䝁䄴䅚杁䝁䅑党浂䝁䅕杢橂䝁䅕睏杁䡁䅁兤楂䝁䅷兡橂䍁䅁督桂䝁䅙党あ䡁䅫睏杁䝁䄰兡畂䝁䅫杢湂䑁䅳䅉療䝁䅫䅢杁䝁䅅杢歂䍁䅁睚桂䡁䅍睏杁䡁䅑杣桂䝁䄴督睂䝁䄸杣あ䝁䅅䅤灂䝁䄸杢杁䝁䅅杢歂䍁䅁䅢療䝁䅣兡穂䡁䅑兡橂䡁䅍睏杁䡁䅕䅤灂䝁䅷兡あ䝁䅫党穂䍁䅁兡畂䝁䅑兤穂䡁䅑杣灂䝁䅕督畁䍁䅁䅖潂䝁䅕䅉橂䝁䄸兢睂䝁䅅杢㕂䍁䅁睤桂䡁䅍䅉浂䝁䄸杣瑂䝁䅕杣獂䡁䅫䅉牂䝁䄴睢㍂䝁䄴䅉桂䡁䅍䅉乂䝁䄸䅤療䡁䅉睢獂䝁䅅䅌杁䕁䅫杢橂䍁䄴䅉桂䝁䄴䅚杁䝁䅍䅡桂䝁䄴睚求䝁䅑䅉灂䡁䅑督杁䝁䄴兙瑂䝁䅕䅉あ䝁䄸䅉乂䝁䄸䅤療䡁䅉睢獂䝁䅅䅉呂䝁䄸䅢ㅂ䡁䅑兡療䝁䄴督獁䍁䅁兓畂䝁䅍杌杁䝁䅫杢杁䕁䅯兙畂䡁䅕兙祂䡁䅫䅉祁䑁䅁免硁䍁䄴䅉乂䝁䄸䅤療䡁䅉睢獂䝁䅅䅉呂䝁䄸䅢ㅂ䡁䅑兡療䝁䄴督獁䍁䅁兓畂䝁䅍杌杁䡁䅣兙穂䍁䅁杚療䡁䅕杢歂䝁䅕䅚杁䝁䅫杢杁䑁䅅兏祁䑁䅧䅉桂䝁䄴䅚杁䝁䅫督杁䝁䅧党桂䝁䅑兣ㅂ䝁䅅杣あ䝁䅕杣求䝁䅑䅉灂䝁䄴䅉䑂䝁䅧兡橂䝁䅅睚療䍁䅷䅉䩂䝁䅷䅢灂䝁䄴睢灂䡁䅍杌䅁䵁啅䅁祁䅁䅁兔療䡁䅙兡求䡁䅍䅉桂䝁䄴䅚杁䕁䅕杢あ䝁䅕杣あ䝁䅅兡畂䝁䄰党畂䡁䅑䅁瑂䅃䅁杄䅣䕁䄰杣畁䍁䅁睑療䝁䄸䅣求䡁䅉䅉䡂䡁䅉睢ㅂ䡁䅁䅉䩂䝁䄴睙畁䍁䅷䅉あ䝁䄸睚求䡁䅑䅡求䡁䅉䅉㍂䝁䅫䅤潂䍁䅁兡あ䡁䅍䅉穂䡁䅕杙穂䝁䅫䅚灂䝁䅅杣灂䝁䅕督獁䍁䅁睢睂䝁䅕杣桂䡁䅑党穂䍁䅁兙穂䍁䅁兙杁䝁䄴睢畂䍁䄰杙桂䝁䄴睡杁䡁䅍党祂䡁䅙兡橂䝁䅕杣杁䝁䄸杚杁䡁䅉党穂䝁䅫䅚求䝁䄴䅤灂䝁䅅䅢杁䝁䄰睢祂䡁䅑睚桂䝁䅣党杁䝁䅷睢桂䝁䄴督杁䝁䅫杢杁䡁䅑䅡求䍁䅁兖畂䝁䅫䅤求䝁䅑䅉呂䡁䅑兙あ䝁䅕督畁䍁䅁䅖潂䝁䅕䅉橂䝁䄸兢睂䝁䅅杢㕂䍁䅁睢睂䝁䅕杣桂䡁䅑党穂䍁䅁䅤潂䡁䅉睢ㅂ䝁䅣䅡杁䙁䅍党祂䡁䅙兡橂䝁䅫杢湂䍁䅁兙畂䝁䅑䅉偂䡁䅉兡湂䝁䅫杢桂䡁䅑兡療䝁䄴督杁䡁䅍党湂䝁䄰党畂䡁䅑督畁䍁䅁䅖潂䝁䅕䅉呂䝁䅕杣㉂䝁䅫睙灂䝁䄴睚杁䡁䅍党湂䝁䄰党畂䡁䅑䅉睂䝁䅕杣浂䝁䄸杣瑂䡁䅍䅉桂䝁䅍䅤灂䡁䅙兡あ䝁䅫党穂䍁䅁睢畂䍁䅁杙求䝁䅧兙獂䝁䅙䅉療䝁䅙䅉灂䝁䄴杤求䡁䅍䅤療䡁䅉督杁䝁䄸杣杁䝁䄸睤畂䝁䅕杣穂䍁䅁睢浂䍁䅁䅤潂䝁䅕䅉ㅂ䝁䄴䅚求䡁䅉䅢㕂䝁䅫杢湂䍁䅁兢療䡁䅉䅤湂䝁䅅睚求䡁䅍䅉桂䝁䄴䅚杁䝁䄰睢祂䡁䅑睚桂䝁䅣党杁䡁䅍党祂䡁䅙兡橂䝁䅫杢湂䍁䅁杣灂䝁䅣䅡あ䡁䅍䅌杁䝁䅫杢橂䝁䅷兤歂䝁䅫杢湂䍁䅁睙療䝁䅷䅢求䝁䅍䅤灂䝁䄴睚杁䝁䅅杢歂䍁䅁䅚灂䡁䅍杙ㅂ䡁䅉督灂䝁䄴睚杁䝁䅉睢祂䡁䅉睢㍂䝁䅕杣杁䡁䅁兙㕂䝁䄰党畂䡁䅑督獁䍁䅁兡畂䡁䅙党穂䡁䅑睢祂䍁䅁杣求䡁䅁睢祂䡁䅑兡畂䝁䅣䅌杁䝁䅍兤穂䡁䅑睢瑂䝁䅕杣杁䡁䅍党祂䡁䅙兡橂䝁䅕䅌杁䝁䄰睢歂䝁䅫杚㕂䝁䅫杢湂䍁䅁䅢療䝁䅅杢穂䍁䅷䅉睂䝁䅕杣浂䝁䄸杣瑂䝁䅫杢湂䍁䅁睙療䝁䅷䅢求䝁䅍䅤灂䝁䄸杢穂䍁䅷䅉浂䝁䄸杣求䝁䅍䅢療䡁䅍兤祂䝁䅕督獁䍁䅁兙畂䝁䅑䅉あ䝁䅧党杁䡁䅍兙獂䝁䅕䅉療䝁䅙䅉祂䝁䅕兙獂䍁䅁党穂䡁䅑兙あ䝁䅕䅉療䡁䅣杢求䝁䅑杌杁䙁䅑䅡求䍁䅁睔祂䝁䅫睚灂䝁䄴兙あ䝁䅫睢畂䡁䅍䅉穂䝁䅕睚瑂䝁䅕杢あ䍁䅁睢祂䝁䅫睚灂䝁䄴兙あ䝁䅕督杁䡁䅉党穂䝁䅫䅚求䝁䄴䅤灂䝁䅅䅢杁䝁䄰睢祂䡁䅑睚桂䝁䅣党杁䝁䅷睢桂䝁䄴督杁䡁䅑䅡祂䝁䄸兤湂䝁䅧䅉灂䡁䅑督杁䝁䅑兡祂䝁䅕睙あ䍁䄰䅤療䍁䄰睙療䝁䄴督ㅂ䝁䄰党祂䍁䅁兙畂䝁䅑䅉橂䝁䄸杣祂䝁䅕督睂䝁䄸杢歂䝁䅕杢あ䍁䅁睙潂䝁䅅杢畂䝁䅕䅢穂䍁䄴䅉啂䝁䅧党杁䝁䅍睢瑂䡁䅁兙畂䡁䅫䅉睂䡁䅉睢㉂䝁䅫䅚求䡁䅍䅉灂䡁䅑督杁䡁䅍党祂䡁䅙兡橂䝁䅕督杁䡁䅕杢歂䝁䅕杣杁䡁䅑䅡求䍁䅁兔祂䍁䄴䅉䑂䝁䄸睢睂䝁䅕杣杁䝁䅅杢歂䍁䅁䅗療䝁䄰党杁䝁䅉杣桂䝁䄴䅚穂䍁䄴䅉啂䝁䅧党杁䝁䅍睢瑂䡁䅁兙畂䡁䅫䅉㍂䝁䅅督杁䝁䅙睢祂䝁䄰党祂䝁䅷入杁䝁䅳杢療䡁䅣杢杁䝁䅅督杁䙁䅣兔䩂䕁䅧䅉䑂䝁䄸杣睂䍁䄴䅉桂䝁䄴䅚杁䝁䅍䅡桂䝁䄴睚求䝁䅑䅉灂䡁䅑督杁䝁䄴兙瑂䝁䅕䅉あ䝁䄸䅉乂䡁䅉杌杁䕁䅍睢療䡁䅁党祂䍁䅁睒祂䝁䄸兤睂䍁䅁兓畂䝁䅍杌杁䝁䅫杢杁䕁䄸睙あ䝁䄸杙求䡁䅉䅉祁䑁䅁免㑁䍁䄴䅉乂䡁䅉杌杁䕁䅍睢療䡁䅁党祂䍁䅁睒祂䝁䄸兤睂䍁䅁兓畂䝁䅍杌杁䡁䅣兙穂䍁䅁兡畂䝁䅍睢祂䡁䅁睢祂䝁䅅䅤求䝁䅑䅉灂䝁䄴䅉祁䑁䅁免ㅁ䍁䅁兙畂䝁䅑䅉灂䡁䅍䅉楂䝁䅅督求䝁䅑䅉灂䝁䄴䅉䑂䝁䄸䅣睂䝁䅕䅢獂䍁䅷䅉啂䝁䅕䅥桂䡁䅍杌䅁䵁塍䅁浄兄䅁兔ㅂ䝁䅕䅢獂䝁䅕杣杁䕁䅫杢歂䡁䅕督あ䡁䅉兡求䡁䅍䅌杁䕁䅫杢橂䍁䄴䅉瑂䝁䅅杢ㅂ䝁䅙兙橂䡁䅑兤祂䝁䅕督杁䝁䅅杢歂䍁䅁督求䝁䅷䅢穂䍁䅁睙療䡁䅁䅣求䡁䅉䅌杁䝁䅉杣桂䡁䅍督獁䍁䅁兙獂䡁䅕兢灂䝁䄴兤瑂䍁䅷䅉桂䝁䄴䅚杁䡁䅁䅢桂䡁䅍䅤灂䝁䅍䅉睂䡁䅉睢歂䡁䅕睙あ䡁䅍䅉灂䝁䄴䅉あ䝁䅧党杁䙁䅕杢灂䡁䅑党歂䍁䅁睕あ䝁䅅䅤求䡁䅍䅌杁䡁䅑䅡求䍁䅁兖畂䝁䅫䅤求䝁䅑䅉䱂䝁䅫杢湂䝁䅑睢瑂䍁䅷䅉䑂䝁䅅杢桂䝁䅑兙獁䍁䅁睕療䡁䅕䅤潂䍁䅁睓療䡁䅉党桂䍁䅷䅉あ䝁䅧党杁䕁䄰兡歂䝁䅑䅢求䍁䅁兒桂䡁䅍䅤獁䍁䅁睑潂䝁䅫杢桂䍁䅷䅉桂䝁䄴䅚杁䕁䄰党㑂䝁䅫睙療䍁䄴䅉䩂䡁䅑䅉療䡁䅁党祂䝁䅅䅤求䡁䅍䅉あ䝁䅧杣療䡁䅕睚潂䍁䅁䅤潂䡁䅉党求䍁䅁督求䝁䅣兢求䝁䄴䅤穂䑁䅯䅉兂䝁䅫䅣灂䝁䄴睚杁䙁䅍入穂䡁䅑党瑂䡁䅍䅌杁䕁䅫杢歂䡁䅕督あ䡁䅉兡桂䝁䅷䅉乂䝁䅕䅤桂䝁䅷督獁䍁䅁兙畂䝁䅑䅉䑂䝁䅷兡瑂䝁䅅䅤求䍁䄴䅉啂䝁䅧党杁䙁䅁兡睂䝁䅫杢湂䍁䅁睕㕂䡁䅍䅤求䝁䄰督杁䡁䅍党湂䝁䄰党畂䡁䅑䅉療䝁䅙杚求䡁䅉督杁䝁䅍睢睂䡁䅁党祂䍁䅁䅤ㅂ䝁䅉党穂䍁䅷䅉浂䝁䅫䅤あ䝁䅫杢湂䡁䅍䅌杁䝁䅷兡畂䝁䅕䅉穂䝁䅕䅤穂䍁䅷䅉桂䝁䄴䅚杁䡁䅁兡睂䝁䅕䅉畂䝁䅫䅣睂䝁䅷党穂䍁䄴䅉䩂䡁䅑䅉桂䝁䅷督療䍁䅁杣求䡁䅍党獂䝁䅷督杁䡁䅍䅤求䝁䅕䅢杁䡁䅁兡睂䝁䅕督獁䍁䅁杙祂䝁䅅督穂䍁䅁兙畂䝁䅑䅉睂䝁䅷兙穂䡁䅑兡橂䍁䅁䅣獂䡁䅕兢楂䝁䅫杢湂䍁䅁杤桂䝁䅷杤求䡁䅍䅌杁䝁䄰兙獂䝁䅷党桂䝁䅉䅢求䍁䅁兡祂䝁䄸杢杁䝁䅙兡あ䡁䅑兡畂䝁䅣督杁䝁䅅杢歂䍁䅁杚桂䡁䅕睙求䡁䅑督獁䍁䅁兙畂䝁䅑䅉睂䝁䅷兤瑂䝁䅉兡畂䝁䅣䅉穂䡁䅁党橂䝁䅫兙獂䡁䅑兡求䡁䅍睏杁䝁䅅杢歂䍁䅁督ㅂ䡁䅁䅣獂䝁䅫党穂䍁䅁睤桂䡁䅑党祂䍁䅁䅤ㅂ䝁䅉党穂䍁䄴䅉啂䝁䅧兡穂䍁䅁督求䝁䅣兢求䝁䄴䅤杁䡁䅍党獂䝁䅷督杁䝁䅫䅤穂䍁䅁䅣祂䝁䄸䅚ㅂ䝁䅍䅤穂䍁䅁䅤療䍁䅁睤潂䝁䄸䅢求䡁䅍兙獂䝁䅕杣穂䍁䅁兡畂䍁䅁䅤潂䝁䅕䅉睂䝁䅷兤瑂䝁䅉兡畂䝁䅣䅉桂䝁䄴䅚杁䡁䅉党浂䡁䅉兡湂䝁䅕杣桂䡁䅑兡療䝁䄴䅉瑂䝁䅅杣牂䝁䅕䅤穂䍁䅷䅉歂䝁䅫督あ䡁䅉兡楂䡁䅕䅤療䡁䅉督杁䡁䅑睢杁䡁䅑䅡求䍁䅁兢桂䝁䄴兤浂䝁䅅睙あ䡁䅕杣求䝁䅑䅉潂䝁䄸兤穂䝁䅫杢湂䍁䅁兙畂䝁䅑䅉祂䝁䅕睙祂䝁䅕兙あ䝁䅫睢畂䝁䅅䅢杁䡁䅙党潂䝁䅫睙獂䝁䅕䅉灂䝁䄴䅚ㅂ䡁䅍䅤祂䝁䅫党穂䍁䅷䅉楂䡁䅕兡獂䝁䅑兡畂䝁䅣䅉瑂䝁䅅䅤求䡁䅉兡桂䝁䅷䅉祂䝁䅕䅤桂䝁䅫䅢求䡁䅉督獁䍁䅁兙畂䝁䅑䅉桂䝁䅫杣瑁䝁䅍睢畂䝁䅑兡あ䝁䅫睢畂䝁䅫杢湂䍁䅁睢祂䝁䅫睚灂䝁䄴兙獂䍁䅁党硂䡁䅕兡睂䝁䄰党畂䡁䅑䅉瑂䝁䅅杢ㅂ䝁䅙兙橂䡁䅑兤祂䝁䅕杣穂䍁䅁䅋偂䕁䅕兔穂䍁䅫杌杁䙁䅑䅡求䍁䅁兓畂䝁䅑兤穂䡁䅑杣灂䝁䅅䅢杁䕁䄰党あ䝁䅅䅢穂䍁䅁督求䝁䅣兢求䝁䄴䅤杁䝁䄰兙畂䡁䅕杚桂䝁䅍䅤ㅂ䡁䅉党穂䍁䅁杙祂䝁䅅督穂䍁䅷䅉楂䡁䅉睢畂䡁䅯党獁䍁䅁兙畂䝁䅑䅉橂䝁䄸䅣睂䝁䅕杣杁䝁䅅䅢獂䝁䄸入杁䡁䅉睢歂䡁䅍睏杁䡁䅁䅢ㅂ䝁䄰杙灂䝁䄴睚杁䝁䅉杣桂䡁䅍督獁䍁䅁杤桂䝁䅷杤求䡁䅍䅌杁䝁䅙兡あ䡁䅑兡畂䝁䅣督獁䍁䅁兙畂䝁䅑䅉湂䝁䅅督杁䝁䅅督穂䝁䅕兢楂䝁䅷兡求䡁䅍睏杁䝁䅍睢獂䝁䅑兌浂䝁䄸杣瑂䍁䅁兙獂䡁䅕兢灂䝁䄴兤瑂䍁䅁兙畂䝁䅑䅉橂䝁䄸䅣睂䝁䅕杣杁䡁䅁杣療䝁䅑兤橂䡁䅑督㝁䍁䅁兢桂䝁䅍䅡灂䝁䄴兡畂䝁䅣䅉療䝁䅙䅉桂䝁䅷兤瑂䝁䅫杢ㅂ䝁䄰䅌杁䡁䅍䅤求䝁䅕䅢獁䍁䅁杙祂䝁䅅督穂䍁䅷䅉桂䝁䄴䅚杁䝁䅍兙穂䡁䅑䅉灂䡁䅉睢畂䍁䅁兡瑂䡁䅁兙橂䡁䅑督杁䝁䅅杢歂䍁䅁睙桂䡁䅍䅤灂䝁䄴睚穂䑁䅳䅉楂䡁䅉兙穂䡁䅍䅉桂䝁䄴䅚杁䝁䅅䅢ㅂ䝁䄰兡畂䡁䅕兢杁䝁䅙睢祂䝁䅣兡畂䝁䅣督㝁䍁䅁杙祂䝁䅅督穂䍁䅷䅉桂䝁䅷兤瑂䝁䅫杢ㅂ䝁䄰䅌杁䝁䅅杢歂䍁䅁督あ䝁䅅兡畂䝁䅷党穂䡁䅍兌穂䡁䅑党求䝁䅷䅉㉂䝁䅅䅢㉂䝁䅕督㝁䍁䅁杚獂䡁䅕兡歂䍁䅁睙療䝁䄴䅤祂䝁䄸䅢杁䡁䅍睢獂䡁䅕䅤灂䝁䄸杢穂䑁䅳䅉桂䝁䄴䅚杁䝁䅣兙穂䍁䅁䅤祂䝁䅅兡畂䍁䅁兙穂䡁䅍党瑂䝁䅉䅢求䡁䅍䅉あ䝁䄸䅉偂䕁䅕兔穂䍁䅁兡畂䍁䅁䅤潂䝁䅕䅉灂䝁䄴䅚ㅂ䡁䅍䅤祂䝁䅫兙獂䍁䅷䅉橂䝁䄸杢穂䡁䅑杣ㅂ䝁䅍䅤灂䝁䄸杢獁䍁䅁䅓坂䕁䅅睑獁䍁䅁䅣獂䡁䅕兢楂䝁䅫杢湂䍁䅷䅉桂䝁䄴䅚杁䡁䅉党浂䡁䅉兡湂䝁䅕杣桂䡁䅑兡療䝁䄴䅉瑂䝁䅅杣牂䝁䅕䅤穂䍁䄴䅉啂䝁䅧党杁䕁䅍䅢灂䝁䄰兙あ䝁䅕䅉穂䝁䅕睚瑂䝁䅕杢あ䍁䅁睢浂䝁䅙党祂䡁䅍䅉㉂䝁䅅䅢㉂䝁䅕督獁䍁䅁䅣祂䝁䄸䅤求䝁䅍䅤灂䝁䄸杢杁䝁䅑党㉂䝁䅫睙求䡁䅍䅌杁䝁䅅杢歂䍁䅁杙祂䝁䅅督穂䍁䅁杚灂䡁䅑䅤灂䝁䄴睚穂䍁䅁杚療䡁䅉䅉㉂䝁䅅杣灂䝁䄸兤穂䍁䅁睔䙂䕁䄰督杁䝁䅫杢杁䡁䅑䅡求䍁䅁睙療䝁䄰兢求䡁䅉睙灂䝁䅅䅢杁䕁䅧杖䉂䕁䅍䅉桂䝁䄴䅚杁䡁䅉党浂䡁䅉兡湂䝁䅕杣桂䡁䅑兡療䝁䄴䅉瑂䝁䅅杣牂䝁䅕䅤穂䑁䅳䅉潂䝁䅫睚潂䍁䄰䅣祂䝁䅕督穂䡁䅕杣求䍁䅁睙療䝁䄰䅣療䝁䄴党畂䡁䅑督杁䝁䅅杢歂䍁䅁兙橂䝁䅍党穂䡁䅍睢祂䝁䅫党穂䍁䅁杚療䡁䅉䅉あ䝁䅧党杁䝁䅅兡祂䍁䄰睙療䝁䄴䅚灂䡁䅑兡療䝁䄴兡畂䝁䅣䅉桂䝁䄴䅚杁䡁䅉党浂䡁䅉兡湂䝁䅕杣桂䡁䅑兡療䝁䄴䅉瑂䝁䅅杣牂䝁䅕䅤穂䑁䅳䅉橂䝁䄸兙㑂䝁䅫兙獂䍁䅁䅡求䝁䅅䅤杁䝁䅕䅥橂䝁䅧兙畂䝁䅣党祂䡁䅍䅉桂䝁䄴䅚杁䡁䅑睤灂䡁䅍䅤求䝁䅑䅉あ䡁䅕杙求䡁䅍䅉浂䝁䄸杣杁䡁䅑䅡求䍁䅁䅓坂䕁䅅睑獁䍁䅁睚求䝁䄸䅤潂䝁䅕杣瑂䝁䅅䅢獁䍁䅁杣求䝁䅙杣灂䝁䅣党祂䝁䅅䅤灂䝁䄸杢獁䍁䅁督㍂䝁䅫兢瑂䝁䅫杢湂䍁䅁䅣療䝁䄸䅢杁䝁䅧党桂䡁䅑䅉睂䡁䅕兢睂䍁䅷䅉瑂䝁䅅杣灂䝁䄴党獁䍁䅁兡橂䝁䅕䅉瑂䝁䅅睙潂䝁䅫杢求䍁䅷䅉橂䝁䄸兢瑂䝁䅕杣橂䝁䅫兙獂䍁䅁杙療䝁䅫䅢求䡁䅉䅌杁䝁䅅杢歂䍁䅁䅡求䝁䅅䅤杁䡁䅉党橂䝁䅷兙瑂䝁䅅䅤灂䝁䄸杢杁䝁䄰兙祂䝁䅳党あ䡁䅍睏杁䝁䅅杢歂䍁䅁兡畂䡁䅍兤獂䝁䅅䅤求䝁䅑䅉䥂䙁䅙兑䑂䍁䅁杚獂䝁䅕䅥灂䝁䅉䅢求䍁䅁䅚ㅂ䝁䅍䅤杁䡁䅍入穂䡁䅑党瑂䡁䅍杌杁䕁䄰兤求䝁䅷䅢求䡁䅉䅉䩂䝁䄴䅚ㅂ䡁䅍䅤祂䝁䅫党穂䍁䅷䅉䩂䝁䄴睙畁䍁䅁睤桂䡁䅍䅉浂䝁䄸兤畂䝁䅑党歂䍁䅁兡畂䍁䅁免㕁䑁䅅睎杁䝁䅅杢歂䍁䅁兡穂䍁䅁䅡求䝁䅅䅚硂䡁䅕兙祂䡁䅑党祂䝁䅕䅚杁䝁䅫杢杁䕁䅍睢獂䝁䅷兡求䡁䅉杤灂䝁䅷䅢求䍁䅷䅉啂䝁䅕杢畂䝁䅕督穂䝁䅕党畁䅁䅁桴䅣䑁䄴䅁乂䡁䅕䅢あ䝁䅫兌䝂䝁䅅兢灂䝁䅷入杁䙁䅉党穂䝁䅫䅚求䝁䄴䅤灂䝁䅅䅢杁䙁䅉兒䩂䙁䅑督䅁䑁䥅䅁獁䅁䅁兔ㅂ䝁䅷䅤灂䍁䄰睕求䝁䅍䅤療䡁䅉䅉䥂䝁䄸䅢歂䝁䅫杢湂䡁䅍䅁䕂元䅁䅉䅁䕁䄰兤獂䡁䅑兡瑁䙁䅕䅤灂䝁䅷兡あ䝁䅫党穂䅁䅁兮䅙䍁䅯䅁乂䡁䅕䅢あ䝁䅫兌獂䝁䅫杢求䍁䅁兓畂䡁䅍兤祂䝁䅅杢橂䝁䅕䅁畁元䅁杙䅍䕁䄰兤祂䡁䅁䅡㕂䍁䅁睔灂䝁䅷䅉䑂䝁䄸杣睂䝁䄸杣桂䡁䅑兡療䝁䄴䅌杁䡁䅑睢湂䝁䅕䅤潂䝁䅕杣杁䡁䅣兡あ䝁䅧䅉灂䡁䅑督杁䡁䅍兤楂䡁䅍兡歂䝁䅫兙祂䝁䅫党穂䍁䅷䅉療䡁䅁党祂䝁䅅䅤求䡁䅍䅉桂䡁䅍䅉桂䝁䄴䅉療䝁䅫䅢杁䝁䅅杢歂䍁䅁睚桂䡁䅍䅉求䡁䅧䅣獂䝁䄸杣桂䡁䅑兡療䝁䄴䅉桂䝁䄴䅚杁䡁䅁杣療䝁䅑兤橂䡁䅑兡療䝁䄴䅉橂䝁䄸兢睂䝁䅅杢㕂䍁䅁兡畂䍁䅁䅤潂䝁䅕䅉噂䝁䄴兡あ䝁䅕䅚杁䙁䅍䅤桂䡁䅑党穂䍁䅷䅉䑂䝁䅅杢桂䝁䅑兙獁䍁䅁兙畂䝁䅑䅉灂䝁䄴䅤求䡁䅉杢桂䡁䅑兡療䝁䄴兙獂䝁䅷入畁䍁䅁兓あ䍁䅁党㑂䡁䅁䅢療䡁䅉党穂䍁䅁杚療䡁䅉䅉桂䝁䄴䅚杁䡁䅁杣療䝁䅑兤橂䝁䅕督杁䝁䅍杣ㅂ䝁䅑党杁䝁䄸兡獂䍁䅷䅉畂䝁䅅䅤ㅂ䡁䅉兙獂䍁䅁睚桂䡁䅍䅌杁䝁䅅杢歂䍁䅁杢桂䡁䅑兤祂䝁䅅䅢杁䝁䅣兙穂䍁䅁䅢灂䡁䅅兤灂䝁䅑督畁䍁䅁䅖潂䝁䅕䅉橂䝁䄸兢睂䝁䅅杢㕂䍁䅁睤桂䡁䅍䅉浂䝁䄸杣瑂䝁䅕杣獂䡁䅫䅉牂䝁䄴睢㍂䝁䄴䅉桂䡁䅍䅉乂䡁䅕杣睂䝁䅧入杁䕁䅍睢祂䡁䅁睢祂䝁䅅䅤灂䝁䄸杢杁䝁䅅杢歂䍁䅁睙潂䝁䅅杢湂䝁䅕䅚杁䝁䅫䅤穂䍁䅁杢桂䝁䄰党杁䡁䅑睢杁䕁䄰兤祂䡁䅁䅡㕂䍁䅁睔灂䝁䅷䅉䑂䝁䄸杣睂䝁䄸杣桂䡁䅑兡療䝁䄴䅉灂䝁䄴䅉硁䑁䅫李ぁ䍁䄴䅉啂䝁䅧党杁䝁䅍睢瑂䡁䅁兙畂䡁䅫䅉㍂䝁䅅督杁䝁䅫杢橂䝁䄸杣睂䝁䄸杣桂䡁䅑党歂䍁䅁兡畂䍁䅁免㕁䑁䅕䅍杁䝁䅅杢歂䍁䅁兡穂䍁䅁䅡求䝁䅅䅚硂䡁䅕兙祂䡁䅑党祂䝁䅕䅚杁䝁䅫杢杁䕁䅧睢ㅂ䡁䅍䅤療䝁䄴䅌杁䙁䅑党㑂䝁䅅督畁䅁䅁硸䅣䙁䑁䅁乂䡁䅕杣睂䝁䅧入杁䙁䅕睕䉂䍁䅁兓畂䝁䅍杌杁䝁䅕杢湂䝁䅅睚求䡁䅍䅉灂䝁䄴䅉瑂䝁䅅杣牂䝁䅕䅤灂䝁䄴睚杁䝁䄸杚杁䡁䅉党あ䝁䅅兡獂䍁䅁兢療䡁䅑睢祂䍁䅁杚ㅂ䝁䅕䅢杁䡁䅁杣療䝁䅑兤橂䡁䅑督杁䝁䅅杢歂䍁䅁睙療䝁䄴杤求䝁䄴兡求䝁䄴睙求䍁䅁兢求䡁䅉睙潂䝁䅅杢歂䝁䅫督求䍁䄴䅉啂䝁䅧党杁䝁䅍睢瑂䡁䅁兙畂䡁䅫䅉療䡁䅁党祂䝁䅅䅤求䡁䅍䅉祂䝁䅕䅤桂䝁䅫䅢杁䡁䅍䅤療䡁䅉党穂䍁䅁兤畂䝁䅑党祂䍁䅁䅤潂䝁䅕䅉乂䡁䅕杣睂䝁䅧入杁䙁䅕睕䉂䍁䅷䅉乂䡁䅕杣睂䝁䅧入杁䕁䅕䅥睂䡁䅉党穂䡁䅍䅌杁䝁䅅杢歂䍁䅁兕ㅂ䝁䅫睙牂䕁䅍䅡求䝁䅳䅉楂䡁䅉兙畂䝁䅑督獁䍁䅁兙穂䍁䅁睤求䝁䅷䅢杁䝁䅅督杁䝁䄸䅣求䡁䅉兙あ䝁䅕督杁䝁䄴睢畂䍁䄰杚ㅂ䝁䅕䅢杁䝁䅍睢畂䡁䅙党畂䝁䅫党畂䝁䅍党杁䡁䅍䅤療䡁䅉党穂䍁䄴䅉䩂䡁䅑䅉療䡁䅁党祂䝁䅅䅤求䡁䅍䅉祂䝁䅕䅤桂䝁䅫䅢杁䝁䅣兙穂䝁䄸䅢灂䝁䄴党杁䡁䅍䅤療䡁䅉党穂䍁䅁䅣祂䝁䅫杢橂䝁䅫䅣桂䝁䅷䅢㕂䍁䅁兡畂䍁䅁䅤潂䝁䅕䅉呂䝁䄸兤あ䝁䅧党桂䡁䅍䅤獁䍁䅁睕療䡁䅕䅤潂䡁䅣党穂䡁䅑䅌杁䝁䅅杢歂䍁䅁兔灂䝁䅑睤求䡁䅍䅤杁䙁䅕杢灂䡁䅑党歂䍁䅁睕あ䝁䅅䅤求䡁䅍杌杁䕁䄰兤祂䡁䅁䅡㕂䍁䅁兖呂䕁䅅䅉䩂䝁䄴睙畁䍁䅁睤桂䡁䅍䅉浂䝁䄸兤畂䝁䅑党歂䍁䅁兡畂䍁䅁免㕁䑁䅫李杁䝁䅅杢歂䍁䅁兡穂䍁䅁䅡求䝁䅅䅚硂䡁䅕兙祂䡁䅑党祂䝁䅕䅚杁䝁䅫杢杁䕁䅕䅢杁䕁䅑睢祂䝁䅅䅚療䍁䅷䅉䉂䡁䅉睡桂䝁䄴督桂䡁䅍杌䅁䩁噫䅁歂䅁䅁兔ㅂ䡁䅍兡橂䍁䅁睕あ䡁䅉党桂䝁䄰兡畂䝁䅣睏杁䙁䅍䅤祂䝁䅕兙瑂䝁䅫杢湂䍁䅁兔求䝁䅑兡桂䑁䅳䅉坂䝁䅫䅚求䝁䄸䅉呂䡁䅑杣求䝁䅅兢灂䝁䄴睚䅁乁卉䅁歂䅁䅁兔ㅂ䡁䅍兡橂䍁䅁睕あ䡁䅉党桂䝁䄰兡畂䝁䅣睏杁䙁䅙兡歂䝁䅕睢杁䙁䅍䅤祂䝁䅕兙瑂䝁䅫杢湂䑁䅳䅉呂䡁䅑杣求䝁䅅兢灂䝁䄴睚杁䕁䄰党歂䝁䅫兙䅁䱁䤰䅁奃睄䅁兔㕂䡁䅉兡桂䝁䅑䅉䡂䝁䅕杢求䡁䅑兡橂䡁䅍䅌杁䕁䅫杢橂䍁䄴䅌杁䝁䅅䅉湂䝁䅕杢求䡁䅑兡橂䍁䅁䅤求䡁䅍䅤灂䝁䄴睚杁䝁䅅杢歂䍁䅁䅣祂䝁䅕睙灂䡁䅍兡療䝁䄴䅉瑂䝁䅕䅚灂䝁䅍兡畂䝁䅕䅉橂䝁䄸兢睂䝁䅅杢㕂䍁䅷䅉歂䝁䅕杤求䝁䅷睢睂䡁䅍䅉湂䝁䅕杢求䡁䅑兡橂䍁䅁䅤求䡁䅍䅤穂䍁䅁兡畂䍁䅁䅤潂䝁䅕䅉噂䝁䄴兡あ䝁䅕䅚杁䙁䅍䅤桂䡁䅑党穂䍁䅁兙畂䝁䅑䅉灂䝁䄴䅤求䡁䅉杢桂䡁䅑兡療䝁䄴兙獂䝁䅷入畁䍁䅁兓あ䍁䅁睢浂䝁䅙党祂䡁䅍䅉瑂䝁䄸䅢求䝁䅍兤獂䝁䅅杣杁䝁䅑兡桂䝁䅣杢療䡁䅍䅤灂䝁䅍䅉あ䝁䅕督あ䡁䅍䅉浂䝁䄸杣杁䝁䄸杢橂䝁䄸䅢療䝁䅣入獁䍁䅁兙畂䝁䅑䅉㍂䝁䄸兢求䝁䄴睊穂䍁䅁兙畂䝁䅑䅉睂䝁䅧兙祂䝁䄰兙橂䝁䄸睚求䝁䄴睢瑂䝁䅫睙穂䍁䄴䅉䩂䡁䅑䅉睂䡁䅉睢㉂䝁䅫䅚求䡁䅍䅉乂䡁䅫杕灂䡁䅍睡杁䕁䅧党祂䝁䅕䅚灂䡁䅑兙祂䡁䅫䅉䑂䝁䅅杢橂䝁䅕杣杁䙁䅑党穂䡁䅑䅌杁䝁䅅䅉䕂䕁䄴兑杁䡁䅍党硂䡁䅕党畂䝁䅍兡畂䝁䅣䅉あ䝁䅕督あ䍁䅁杚療䡁䅉䅉桂䡁䅍督求䡁䅍督灂䝁䄴睚杁䡁䅑䅡求䍁䅁杣灂䡁䅍睡穂䍁䅁杚療䡁䅉䅉潂䝁䅕杣求䝁䅑兡あ䝁䅅杣㕂䍁䅁睙桂䝁䄴睙求䡁䅉督㝁䍁䅁村卂䕁䅅睑䉂䝁䄴兙獂䡁䅫督灂䡁䅍䅉䑂䕁䅑䅥杁䕁䅣党祂䝁䄰䅢灂䝁䄴党杁䕁䅍睢瑂䡁䅁兙畂䝁䅫睢畂䍁䅁䅒灂䝁䅅睚畂䝁䄸督あ䝁䅫睙杁䙁䅑党穂䡁䅑䅌杁䝁䅅䅉䕂䕁䄴兑杁䡁䅍党硂䡁䅕党畂䝁䅍兡畂䝁䅣䅉あ䝁䅕督あ䍁䅁䅤療䍁䅁䅡求䝁䅷䅣杁䝁䅑党あ䝁䅕杣瑂䝁䅫杢求䍁䅁䅤潂䝁䅕䅉あ䝁䅧党祂䝁䅅䅣㕂䍁䅁杚療䡁䅉䅉瑂䝁䅕䅤桂䡁䅍䅤桂䡁䅑兡橂䍁䅁杙祂䝁䅕兙穂䡁䅑䅌杁䝁䄸杤桂䡁䅉兡桂䝁䄴䅌杁䝁䄰党あ䝁䅅督あ䝁䅅䅤灂䝁䅍䅉睂䝁䅅杢橂䡁䅉党桂䡁䅑兡橂䍁䅷䅉桂䝁䄴䅚杁䝁䄰党あ䝁䅅督あ䝁䅅䅤灂䝁䅍䅉睂䡁䅉睢穂䡁䅑兙あ䝁䅕䅉橂䝁䅅杢橂䝁䅕杣杁䡁䅣兡あ䝁䅧䅉歂䝁䅕䅢求䡁䅑党祂䝁䅫睢ㅂ䡁䅍䅉療䡁䅉䅉穂䡁䅕督睂䝁䅕睙あ䝁䅕䅚杁䝁䅑党獂䝁䅕䅤求䡁䅉兡療䡁䅕督杁䝁䅣党祂䝁䄰䅢灂䝁䄴党杁䕁䅉杕䑂䕁䅅䅉㉂䝁䅅杣灂䝁䅅杢あ䡁䅍睏杁䝁䅅杢歂䍁䅁兔㕂䕁䅍䅡療䝁䅫睙求䍁䅁睑䕂䡁䅧䅉䑂䝁䄸兢睂䝁䅅杢灂䝁䄸杢杁䕁䅑兡桂䝁䅣杢療䡁䅍䅤灂䝁䅍䅉啂䝁䅕督あ䍁䅷䅉桂䍁䅁䅤ㅂ䝁䄰睢祂䍁䅁䅤求䡁䅍䅤杁䡁䅑䅡桂䡁䅑䅉歂䝁䅕䅤求䡁䅉兢灂䝁䄴党穂䍁䅁䅡療䝁䄰睢獂䝁䄸睚療䡁䅕督杁䡁䅉党橂䝁䄸兢楂䝁䅫杢桂䡁䅑兡療䝁䄴䅉歂䝁䅕杚灂䝁䅍兡求䝁䄴睙㕂䍁䅁督あ䝁䅅䅤ㅂ䡁䅍䅉㍂䝁䅫䅤潂䍁䅁睢㉂䝁䅅杣灂䝁䅅杢杁䝁䅍兙畂䝁䅍党祂䍁䄴䅉䩂䡁䅑䅉療䝁䅙杚求䡁䅉督杁䙁䅁杣療䝁䅷兙祂䝁䅫督杁䙁䅁杣療䡁䅍䅤桂䡁䅑党杁䕁䅍兙畂䝁䅍党祂䍁䅁䅕祂䝁䄸睚畂䝁䄸督あ䝁䅫睙杁䙁䅑党穂䡁䅑䅌杁䝁䅅杢杁䙁䅉杔䉂䍁䅁党㑂䡁䅁杣求䡁䅍督灂䝁䄸杢杁䡁䅑兤瑂䝁䄸杣杁䝁䅅杢桂䝁䅷入穂䝁䅫督杁䝁䅙睢祂䍁䅁兙穂䡁䅍党穂䡁䅍兡畂䝁䅣䅉あ䝁䅧党杁䝁䅅睚湂䡁䅉党穂䡁䅍兡㉂䝁䅕杢求䡁䅍督杁䝁䄸杚杁䡁䅁杣療䡁䅍䅤桂䡁䅑党杁䝁䅍兙畂䝁䅍党祂䑁䅳䅉䙂䝁䄴䅚療䙁䅁杣求䝁䅑兡橂䡁䅑䅉䍂䡁䅉党桂䡁䅍䅤杁䕁䅍兙畂䝁䅍党祂䍁䅁䅕祂䝁䄸睚畂䝁䄸督あ䝁䅫睙杁䙁䅑党穂䡁䅑䅌杁䝁䅅杢杁䙁䅉杔䉂䍁䅁党㑂䡁䅁杣求䡁䅍督灂䝁䄸杢杁䡁䅑党穂䡁䅑䅉浂䝁䄸杣杁䝁䅅督穂䝁䅕督穂䝁䅫杢湂䍁䅁䅤潂䝁䅕䅉桂䝁䅣睚祂䝁䅕督穂䝁䅫杤求䝁䄴党穂䡁䅍䅉療䝁䅙䅉楂䡁䅉党桂䡁䅍䅤杁䝁䅍兙畂䝁䅍党祂䑁䅳䅉兂䡁䅉党橂䝁䅫督求䍁䅁䅖ㅂ䝁䄰睢祂䍁䅷䅉桂䍁䅁督療䝁䅷兤あ䝁䅫睢畂䍁䅁杚療䡁䅉䅉睂䡁䅉党橂䝁䅫督灂䝁䄸杢杁䝁䄸杢橂䝁䄸䅢療䝁䅣入㝁䍁䅁兙畂䝁䅑䅉兂䡁䅉党硂䡁䅕党獂䍁䅁䅕祂䝁䅕杢桂䡁䅑兙獂䍁䅁睕橂䡁䅉党求䝁䄴䅌杁䝁䅅䅉畂䝁䄸杢瑁䝁䅫杢㉂䝁䅅督灂䡁䅙党杁䡁䅁杣求䝁䄴兙あ䝁䅅䅢杁䡁䅍睙祂䝁䅕党畂䝁䅫杢湂䍁䅁䅤求䡁䅍䅤杁䝁䅍睢畂䝁䅑兤橂䡁䅑党歂䍁䅁兤穂䝁䅫杢湂䍁䅁兢桂䡁䅑党祂䝁䄴兙獂䍁䅁杙獂䝁䄸睢歂䍁䅁䅤療䍁䅁督橂䡁䅉党求䝁䄴䅉浂䝁䄸杣杁䡁䅍党㉂䝁䅕杣求䍁䅁睙潂䡁䅉睢瑂䝁䄸督療䝁䄰兙獂䍁䅁䅚灂䡁䅍睢祂䝁䅑党祂䡁䅍䅉灂䝁䄴䅉桂䍁䅁杚求䡁䅑兤穂䍁䄴䅉䩂䡁䅑䅉睂䡁䅉睢㉂䝁䅫䅚求䡁䅍䅉䝂䝁䄸杣求䡁䅍兡湂䝁䅧䅤杁䕁䅍兙祂䡁䅉兡求䡁䅉䅉呂䝁䅍杣求䝁䅕杢獁䍁䅁兙杁䡁䅁杣求䝁䄴兙あ䝁䅅䅢杁䡁䅑党穂䡁䅑䅉浂䝁䄸杣杁䝁䅙兤あ䡁䅕杣求䍁䅁䅣桂䡁䅉党畂䡁䅑督杁䡁䅑睢杁䝁䅅督穂䝁䅕督穂䍁䅁䅤潂䝁䅕兡祂䍁䅁杣灂䡁䅍睡杁䝁䄸杚杁䡁䅁兙穂䡁䅍兡畂䝁䅣䅉療䝁䄴䅉桂䍁䅁杣求䝁䅍党穂䡁䅍兡㉂䝁䅕䅉湂䝁䅕杢求䡁䅑兡橂䍁䅁睙療䝁䄴䅚灂䡁䅑兡療䝁䄴䅉あ䝁䄸䅉あ䝁䅧党灂䡁䅉䅉療䝁䅙杚穂䡁䅁杣灂䝁䄴睚㝁䍁䅁睕畂䝁䅕兙牂䙁䅁党求䝁䅳䅌杁䝁䅅䅉畂䝁䄸杢瑁䝁䅫杢㉂䝁䅅督灂䡁䅙党杁䝁䅉䅢療䝁䄸䅚杁䡁䅑党穂䡁䅑䅉あ䝁䅧兙あ䍁䅁䅣祂䝁䅕䅚灂䝁䅍䅤穂䍁䅁䅤潂䝁䅕䅉湂䝁䅕杢歂䝁䅕杣杁䝁䄸杚杁䝁䅅䅉浂䝁䅕䅤ㅂ䡁䅍睏杁䝁䅅杢歂䍁䅁睒求䝁䄴党呂䝁䅫睚潂䡁䅑䅉兂䡁䅍入橂䝁䅧睢あ䡁䅉睢睂䝁䅫睙杁䕁䄰党畂䡁䅑兙獂䍁䅁䅓求䝁䅅䅢あ䝁䅧䅉乂䝁䅕䅚灂䝁䅍兙あ䝁䅫睢畂䍁䅁䅖求䡁䅍䅤獁䍁䅁兙杁䕁䅑杔䉂䍁䅁睚求䝁䄴睢あ䡁䅫䅣灂䝁䄴睚杁䡁䅑党穂䡁䅑䅉あ䝁䄸䅉桂䝁䅫䅚杁䡁䅁督㕂䝁䅍䅡療䡁䅑杣療䡁䅁兡橂䍁䅁䅚祂䡁䅕睚杁䡁䅍党獂䝁䅕睙あ䝁䅫睢畂䍁䅁杚療䡁䅉䅉歂䝁䅕䅣祂䝁䅕督穂䝁䅫睢畂䍁䅷䅉桂䝁䄴䅥灂䝁䅕䅤㕂䍁䅷䅉桂䡁䅑䅤求䝁䄴䅤灂䝁䄸杢瑁䝁䅑党浂䝁䅫睙灂䡁䅑䅌杁䝁䅧入睂䝁䅕杣桂䝁䅍䅤灂䡁䅙兡あ䡁䅫䅉歂䝁䅫督療䡁䅉䅚求䡁䅉䅌杁䝁䅅杢歂䍁䅁睢あ䝁䅧党祂䍁䅁兢求䝁䄴䅤桂䝁䅷䅉潂䝁䅕兙獂䡁䅑䅡杁䝁䅍睢畂䝁䅑兡あ䝁䅫睢畂䡁䅍杌杁䕁䅫䅤杁䝁䅧兙穂䍁䅁兙杁䡁䅍䅤祂䝁䅅䅤求䝁䅣兡橂䍁䅁睙療䝁䅷䅢桂䝁䅉睢祂䝁䅅䅤灂䝁䄸杢杁䡁䅣兡あ䝁䅧䅉䩂䝁䅷䅢ㅂ䝁䄰兡畂䝁䅅䅌杁䕁䅫杢橂䍁䄴䅌杁䕁䄰党瑂䝁䄸杣灂䝁䅅䅢杁䙁䅍䅢療䝁䅅杢杁䕁䅳党あ䡁䅑党祂䝁䅫杢湂䍁䅁睑桂䝁䄴睙求䡁䅉䅉䑂䝁䅕杢あ䝁䅕杣獁䍁䅁䅤潂䝁䅕䅉噂䝁䄴兡㉂䝁䅕杣穂䝁䅫䅤㕂䍁䅁睢浂䍁䅁䅖求䡁䅧兙穂䍁䅁兔䕂䍁䅁兑畂䝁䅑党祂䡁䅍睢畂䍁䅁睑桂䝁䄴睙求䡁䅉䅉䑂䝁䅕杢あ䝁䅕杣獁䍁䅁睕灂䝁䄰睢畂䕁䄰党歂䍁䅷䅉偂䝁䄴督灂䡁䅑党杁䙁䅣睢瑂䝁䅕杢湁䡁䅍䅉䥂䝁䅕兙獂䡁䅑䅡獁䍁䅁兙畂䝁䅑䅉䝂䝁䅷兙あ䝁䅫杣療䝁䄴䅉䥂䝁䅕兙獂䡁䅑䅡獁䍁䅁兓畂䝁䅍杌㝁䍁䅁兙畂䝁䅑䅉橂䝁䄸䅢獂䝁䅅杙療䡁䅉兙あ䝁䅫睢畂䍁䅁䅤療䍁䅁督あ䡁䅕䅚㕂䍁䅁䅤潂䝁䅕䅉ㅂ䡁䅍党杁䝁䄸杚杁䕁䄰杕䕂䍁䅁䅤求䡁䅍䅤灂䝁䄴睚杁䝁䅫杢杁䝁䅉杣求䝁䅅督あ䍁䅁睙桂䝁䄴睙求䡁䅉杌杁䙁䅑䅡求䍁䅁睙療䝁䄰䅣桂䝁䄴入杁䡁䅣兙穂䍁䅁兡畂䝁䅍睢祂䡁䅁睢祂䝁䅅䅤求䝁䅑䅉灂䝁䄴䅉硁䑁䅫兏祁䍁䅁兙畂䝁䅑䅉灂䡁䅍䅉潂䝁䅕兙歂䡁䅅兤桂䡁䅉䅤求䡁䅉党歂䍁䅁兡畂䍁䅁睕桂䝁䅷䅤杁䕁䅷兙牂䝁䅕䅉䑂䝁䅫䅤㕂䍁䅷䅉噂䡁䅑兙潂䍁䄴䅁䥄睆䅁䅅䅳䕁䄴兌桂䝁䅉䅢求䍁䅷䅉䩂䝁䄴睙畁䍁䅁䅣祂䝁䄸杤灂䝁䅑党穂䍁䅁睙獂䝁䄸兤歂䍁䄰杙桂䡁䅍党歂䍁䅁督療䝁䅙䅤㍂䝁䅅杣求䍁䅁督療䝁䅷兤あ䝁䅫睢畂䡁䅍䅉浂䝁䄸杣杁䝁䄰兙畂䝁䅅睚求䝁䅑䅉穂䝁䅕杣㉂䝁䅫睙求䍁䅁䅣祂䝁䄸杤灂䝁䅑党祂䡁䅍䅉灂䝁䄴䅉あ䝁䅧党杁䙁䅕杢灂䡁䅑党歂䍁䅁睕あ䝁䅅䅤求䡁䅍䅌杁䡁䅑䅡求䍁䅁兖畂䝁䅫䅤求䝁䅑䅉䱂䝁䅫杢湂䝁䅑睢瑂䍁䅷䅉桂䝁䄴䅚杁䝁䅫杢あ䝁䅕杣畂䝁䅅䅤灂䝁䄸杢桂䝁䅷䅢㕂䍁䄴䅉啂䝁䅧党杁䝁䅍睢瑂䡁䅁兙畂䡁䅫升穂䍁䅁督療䝁䅷兤あ䝁䅫睢畂䡁䅍䅉求䝁䄴兙楂䝁䅷党杁䕁䄰睕兂䡁䅍䅉あ䝁䄸䅉穂䡁䅕䅣睂䝁䄸杣あ䍁䅁䅚灂䝁䅣兡あ䝁䅅䅢杁䡁䅑杣桂䝁䄴督浂䝁䄸杣瑂䝁䅅䅤灂䝁䄸杢杁䝁䅅杢歂䍁䅁睚祂䝁䄸睤あ䝁䅧䅉㍂䝁䅫䅤潂䝁䅫杢杁䡁䅍兢桂䝁䅷䅢杁䝁䅅杢歂䍁䅁兢求䝁䅑兡ㅂ䝁䄰兌穂䝁䅫来求䝁䅑䅉求䝁䄴䅤求䡁䅉䅣祂䝁䅫督求䡁䅍杌杁䕁䅫䅤杁䡁䅁杣療䡁䅙兡歂䝁䅕督杁䡁䅍睢浂䡁䅑睤桂䡁䅉党杁䡁䅁䅢桂䡁䅑杚療䡁䅉兢杁䝁䅑党穂䝁䅫睚畂䝁䅕䅚杁䡁䅑睢杁䝁䅉党杁䝁䅅杢杁䝁䅫杢あ䝁䅕睚祂䝁䅅䅤求䝁䅑䅌杁䝁䅕杢あ䝁䅕杣睂䡁䅉兡穂䝁䅕兌湂䡁䅉兙歂䝁䅕䅉穂䝁䄸䅢ㅂ䡁䅑兡療䝁䄴䅉あ䝁䅧兙あ䍁䅁督求䡁䅉杤求䡁䅍䅉桂䡁䅍䅉桂䝁䄴䅉療䡁䅁党祂䝁䅅䅤灂䝁䄴睚杁䡁䅍入穂䡁䅑党瑂䍁䅁杚療䡁䅉䅉灂䡁䅑督杁䕁䄰睕兂䍁䅁䅣桂䡁䅉䅤畂䝁䅕杣穂䍁䅁兙畂䝁䅑䅉穂䝁䅍兙獂䝁䅕督杁䝁䅅督杁䡁䅑䅡求䝁䅫杣杁䝁䅉兤穂䝁䅫杢求䡁䅍督求䡁䅍䅉湂䡁䅉睢㍂䍁䄴䅉䩂䝁䄴䅉桂䝁䅑䅚灂䡁䅑兡療䝁䄴䅌杁䡁䅑䅡求䍁䅁睙療䝁䄰䅣桂䝁䄴入杁䝁䄸杚浂䝁䅕杣穂䍁䅁杣求䝁䄰睢あ䝁䅕䅉瑂䝁䄸杢灂䡁䅑睢祂䝁䅫杢湂䍁䅁兙畂䝁䅑䅉瑂䝁䅅杢桂䝁䅣党瑂䝁䅕杢あ䍁䅁督療䝁䅷兤あ䝁䅫睢畂䡁䅍䅉睂䡁䅉睢㉂䝁䅫䅚求䍁䅁兔呂䙁䅁䅉睂䝁䅅杣あ䝁䄴党祂䡁䅍䅉㍂䝁䅫䅤潂䍁䅁杤灂䡁䅍兡楂䝁䅫䅢灂䡁䅑入杁䝁䅅杢歂䍁䅁兡畂䡁䅍兡湂䝁䅧䅤穂䍁䅁兡畂䡁䅑睢杁䡁䅑䅡求䍁䅁兙㉂䝁䅅兡獂䝁䅅杙灂䝁䅷兡あ䡁䅫䅉桂䝁䄴䅚杁䡁䅁党祂䝁䅙睢祂䝁䄰兙畂䝁䅍党杁䝁䄸杚杁䡁䅑䅡求䝁䅫杣杁䝁䅍兤穂䡁䅑睢瑂䝁䅕杣穂䉁杫䅉畂䝁䅕䅤㍂䝁䄸杣牂䡁䅍䅌杁䝁䅫杢浂䡁䅉兙穂䡁䅑杣ㅂ䝁䅍䅤ㅂ䡁䅉党獁䍁䅁䅚求䡁䅙兡橂䝁䅕督杁䝁䅅杢歂䍁䅁兙睂䡁䅁䅢灂䝁䅍兙あ䝁䅫睢畂䡁䅍䅉あ䝁䅧杣療䡁䅕睚潂䍁䅁兙杁䝁䅍党畂䡁䅑杣桂䝁䅷兡㙂䝁䅕䅚杁䝁䅑兙穂䝁䅧杙療䝁䅅杣歂䑁䅳䅉歂䝁䅅䅤桂䍁䅁䅣祂䝁䄸䅤求䝁䅍䅤灂䝁䄸杢杁䝁䅅督瑁䝁䅅兌穂䝁䅕杣㉂䝁䅫睙求䍁䅁督療䝁䅷兤あ䝁䅫睢畂䡁䅍䅌杁䡁䅍兤橂䝁䅧䅉桂䡁䅍䅉楂䝁䅅睙牂䡁䅕䅣杁䝁䅅杢歂䍁䅁䅚灂䡁䅍兙穂䡁䅑党祂䍁䅁杣求䝁䅍睢㉂䝁䅕杣㕂䍁䅁杚療䡁䅉䅉穂䝁䅕杣㉂䝁䅕杣穂䍁䅷䅉㉂䝁䅫杣あ䡁䅕兙獂䍁䅁兢桂䝁䅍䅡灂䝁䄴党穂䍁䅷䅉㍂䝁䄸杣牂䡁䅍䅤桂䡁䅑兡療䝁䄴督獁䍁䅁杚灂䝁䅷党穂䍁䅷䅉歂䝁䅅䅤桂䍁䅷䅉桂䝁䄴䅚杁䝁䅳党㕂䍁䅁睙獂䝁䄸兤歂䍁䄰杙桂䡁䅍党歂䍁䅁兙睂䡁䅁䅢灂䝁䅍兙あ䝁䅫睢畂䡁䅍䅌杁䝁䅅督杁䡁䅣党獂䝁䅷䅉桂䡁䅍䅉瑂䡁䅕䅢あ䝁䅫兌あ䝁䅕杢桂䝁䄴䅤杁䡁䅁䅢桂䡁䅑杚療䡁䅉兢杁䝁䅅杢歂䍁䅁督求䝁䅍兤祂䝁䅕䅉祂䝁䅕兢療䡁䅑党杁䝁䅑党獂䝁䅫杤求䡁䅉入杁䝁䅅杣橂䝁䅧兡あ䝁䅕睙あ䡁䅕杣求䍁䄴䅉䝂䡁䅕杣あ䝁䅧党祂䍁䅷䅉灂䡁䅑䅉療䝁䅙杚求䡁䅉督杁䡁䅍党橂䡁䅕杣灂䡁䅑入杁䡁䅍党祂䡁䅙兡橂䝁䅕督杁䡁䅑䅡祂䝁䄸兤湂䝁䅧䅉睂䝁䅅䅤橂䝁䅧䅉瑂䝁䅅杢桂䝁䅣党瑂䝁䅕杢あ䍁䅷䅉求䝁䄴䅚睂䝁䄸兡畂䡁䅑䅉穂䝁䅕睙ㅂ䡁䅉兡あ䡁䅫䅌杁䝁䄰兙畂䝁䅅睚求䝁䅑䅉歂䝁䅕䅤求䝁䅍䅤灂䝁䄸杢杁䝁䅅杢歂䍁䅁杣求䡁䅍䅣療䝁䄴督求䍁䅷䅉㍂䝁䅕杙杁䡁䅁杣療䡁䅑党橂䡁䅑兡療䝁䄴䅌杁䝁䅕兌瑂䝁䅅兡獂䍁䅁督求䝁䅍兤祂䝁䅫䅤㕂䍁䅷䅉桂䝁䄴䅚杁䝁䅅杣橂䝁䅧兡㉂䝁䅫杢湂䍁䅁兙畂䝁䅑䅉㉂䡁䅕䅢畂䝁䅕杣桂䝁䅉兡獂䝁䅫䅤㕂䍁䅁兙穂䡁䅍党穂䡁䅍兢求䝁䄴䅤杁䡁䅍睢獂䡁䅕䅤灂䝁䄸杢穂䍁䄴䅉䉂䝁䅑䅚灂䡁䅑兡療䝁䄴兙獂䝁䅷入獁䍁䅁䅤潂䝁䅕䅉橂䝁䄸兢睂䝁䅅杢㕂䍁䅁党畂䝁䅣兙湂䝁䅕督杁䝁䅫杢杁䡁䅁杣療䝁䅙党穂䡁䅍兡療䝁䄴兙獂䍁䅁督求䡁䅉杤灂䝁䅍党穂䍁䅁兙ㅂ䡁䅑睢瑂䝁䅅䅤灂䝁䄸杢獁䍁䅁兙ㅂ䡁䅑睢瑂䝁䅅䅤灂䝁䄸杢杁䝁䅅杢歂䍁䅁督橂䡁䅉兡睂䡁䅑兡畂䝁䅣䅉瑂䝁䅅杢桂䝁䅣党瑂䝁䅕杢あ䍁䅷䅉睂䝁䅅督穂䡁䅣睢祂䝁䅑䅉瑂䝁䅅杢桂䝁䅣党瑂䝁䅕杢あ䍁䅁䅣療䝁䅷兡橂䝁䅫党穂䍁䅁兙畂䝁䅑䅉祂䝁䅕䅣療䡁䅉䅤灂䝁䄴睚獁䍁䅁兙畂䝁䅑䅉桂䝁䄴兙獂䡁䅫䅤灂䝁䅍督畁䍁䅁杔瑁䝁䅅杙獂䝁䅕䅌杁䕁䅫杢橂䍁䄴䅉㍂䝁䅅督杁䝁䅫杢橂䝁䄸杣睂䝁䄸杣桂䡁䅑党歂䍁䅁兡畂䍁䅁杍睁䑁䅉䅍杁䝁䅅杢歂䍁䅁兡穂䍁䅁䅡求䝁䅅䅚硂䡁䅕兙祂䡁䅑党祂䝁䅕䅚杁䝁䅫杢杁䕁䅉兤祂䝁䅷兡畂䝁䅣䅤療䝁䄴䅌杁䕁䄰兙穂䡁䅍兙橂䝁䅧兤穂䝁䅕䅤あ䡁䅍杌䅁䱁呑䅁䝁䅁䅁杔䉂䅁䅁睒䅁䉁䅙䅁佂䕁䅅兓䑂䙁䅍睘䑂䕁䄸䅒䙂䅁䅁睈䅙䉁䅙䅁佂䕁䅅睕䕂䕁䅅兕㙁䕁䅅兔䕂䅁䅁杢䅑䉁䵉䅁佂䕁䅉䅖杁䕁䅉兙畂䝁䅍睢祂䡁䅁䅉䩂䝁䄴睙畁䍁䅷䅉桂䍁䅁杚灂䝁䄴兙畂䝁䅍兡桂䝁䅷䅉潂䝁䄸䅢歂䝁䅫杢湂䍁䅁睙療䝁䄰䅣桂䝁䄴入獁䍁䅁䅣祂䝁䄸杤灂䝁䅑党穂䍁䅁睙療䝁䄰兢求䡁䅉睙灂䝁䅅䅢杁䝁䅉兙畂䝁䅳兡畂䝁䅣䅌杁䡁䅉党あ䝁䅅兡獂䍁䅁杙桂䝁䄴睡灂䝁䄴睚獁䍁䅁兙畂䝁䅑䅉㍂䝁䅕兙獂䡁䅑䅡杁䝁䄰兙畂䝁䅅睚求䝁䄰党畂䡁䅑䅉穂䝁䅕杣㉂䝁䅫睙求䡁䅍杌杁䕁䅫䅤穂䍁䅁䅚求䡁䅁睢穂䝁䅫䅤杁䡁䅁杣療䝁䅑兤橂䡁䅑督杁䝁䅫杢橂䝁䅷兤歂䝁䅕䅉歂䝁䅕兢桂䝁䄴䅚杁䝁䅑党睂䝁䄸督灂䡁䅑䅌杁䡁䅍兙㉂䝁䅫杢湂䡁䅍䅌杁䝁䄴党湂䝁䄸䅤灂䝁䅅杙獂䝁䅕䅉療䡁䅉䅚求䡁䅉䅉療䝁䅙䅉㍂䝁䅫䅤潂䝁䅑杣桂䡁䅣兙獂䍁䅷䅉瑂䝁䄸杢求䡁䅫䅉瑂䝁䅅杣牂䝁䅕䅤杁䝁䅑党睂䝁䄸督灂䡁䅑䅌杁䝁䅅杢歂䍁䅁睙求䡁䅉䅤灂䝁䅙兡橂䝁䅅䅤求䍁䅁睢浂䍁䅁䅚求䡁䅁睢穂䝁䅫䅤杁䝁䅅睙橂䝁䄸兤畂䡁䅑督畁䍁䅁䅖潂䝁䅕䅉橂䝁䄸兢睂䝁䅅杢㕂䉁杫督杁䝁䅷睢桂䝁䄴䅉睂䝁䄸杣あ䝁䅙睢獂䝁䅫睢杁䝁䅍睢瑂䡁䅁杣灂䡁䅍党穂䍁䅁兡畂䝁䅑兡祂䝁䅕睙あ䍁䅁兙畂䝁䅑䅉歂䝁䅫杣求䝁䅍䅤杁䝁䅍睢畂䡁䅍兤瑂䝁䅕杣獁䍁䅁䅡療䝁䄰党杁䝁䅕兣ㅂ䝁䅫䅤㕂䍁䅷䅉瑂䝁䄸杣あ䝁䅣兙湂䝁䅕督獁䍁䅁杙ㅂ䡁䅍兡畂䝁䅕督穂䍁䅁杙桂䝁䄴睡灂䝁䄴睚杁䝁䅷睢桂䝁䄴督獁䍁䅁兙畂䝁䅑䅉橂䝁䄸兢瑂䝁䅕杣橂䝁䅫兙獂䍁䅁䅢療䝁䅅杢穂䑁䅳䅉橂䝁䄸兢瑂䝁䅕杣橂䝁䅫兙獂䍁䅁兙畂䝁䅑䅉灂䝁䄴䅚ㅂ䡁䅍䅤祂䝁䅫兙獂䍁䅷䅉橂䝁䄸兢瑂䝁䅕杣橂䝁䅫兙獂䍁䅁杣求䝁䅅䅢杁䝁䅕督あ䝁䅅䅤求䍁䅷䅉桂䝁䅣杣灂䝁䅍兤獂䡁䅑兤祂䝁䅅䅢獁䍁䅁兙畂䝁䅑䅉橂䝁䄸兢瑂䝁䅕杣橂䝁䅫兙獂䍁䅁睙療䝁䄴督あ䡁䅉兤橂䡁䅑兡療䝁䄴䅉獂䝁䄸兙畂䡁䅍睏杁䝁䅅杢歂䍁䅁杣求䡁䅍兡歂䝁䅕杢あ䝁䅫兙獂䍁䅁杣求䝁䅅䅢杁䝁䅕督あ䝁䅅䅤求䍁䅁䅢療䝁䅅杢穂䍁䄴䅉䩂䡁䅑䅉桂䝁䅷督療䍁䅁䅣祂䝁䄸杤灂䝁䅑党穂䍁䅁䅤祂䡁䅕督あ䍁䅁兙畂䝁䅑䅉灂䝁䄴杤求䡁䅍䅤瑂䝁䅕杢あ䍁䅁督求䡁䅉杤灂䝁䅍党穂䑁䅳䅉浂䝁䅫杢桂䝁䄴睙灂䝁䅅䅢杁䡁䅁䅢桂䝁䄴杢灂䝁䄴睚杁䝁䅅杢歂䍁䅁䅢灂䝁䅙党杁䝁䅫杢穂䡁䅕杣桂䝁䄴睙求䍁䅁督求䡁䅉杤灂䝁䅍党穂䑁䅳䅉桂䝁䄴䅚杁䡁䅉党あ䝁䅫杣求䝁䄰党畂䡁䅑䅉睂䝁䅷兙畂䍁䅁兙歂䝁䄰兡畂䝁䅫督あ䡁䅉兙あ䝁䅫睢畂䍁䅁兙畂䝁䅑䅉祂䝁䅕睙療䡁䅉䅚牂䝁䅕党睂䝁䅫杢湂䍁䅁督求䡁䅉杤灂䝁䅍党穂䍁䄴䅉䩂䝁䄴䅉桂䝁䅑䅚灂䡁䅑兡療䝁䄴䅌杁䡁䅑䅡求䍁䅁睙療䝁䄰䅣桂䝁䄴入杁䝁䄸杚浂䝁䅕杣穂䍁䅁兡畂䡁䅍兤祂䝁䅅杢橂䝁䅕䅉睂䡁䅉睢歂䡁䅕睙あ䡁䅍䅉橂䝁䄸兢睂䡁䅉兡穂䝁䅫杢湂䍁䅁䅣求䡁䅉督療䝁䄴兙獂䍁䅁䅣祂䝁䄸䅣求䡁䅉䅤㕂䍁䅁兙畂䝁䅑䅉橂䝁䅅督ㅂ䝁䅅䅢あ䡁䅫䅌杁䝁䅉兤穂䝁䅫杢求䡁䅍督杁䝁䅷兡桂䝁䅉兡獂䝁䅫䅤㕂䍁䅷䅉桂䝁䄴䅚杁䝁䅍睢瑂䝁䄰党祂䝁䅍兡桂䝁䅷䅉灂䝁䄴督ㅂ䡁䅉兙畂䝁䅍党獁䍁䅁兙穂䍁䅁睤求䝁䅷䅢杁䝁䅅督杁䝁䄸䅤潂䝁䅕杣杁䡁䅁杣療䝁䅑兤橂䡁䅑督杁䝁䅅杢歂䍁䅁督求䡁䅉杤灂䝁䅍党穂䍁䅁䅤潂䡁䅉睢ㅂ䝁䅣䅡杁䑁䅉䅎瑁䝁䅧睢ㅂ䡁䅉䅉療䝁䄴䅢灂䝁䄴党獁䍁䅁兢療䝁䅉兡獂䝁䅕䅌杁䝁䅅杢歂䍁䅁䅤求䝁䅷党睂䝁䅧睢畂䝁䅕䅉橂䝁䅧兙畂䝁䄴党獂䡁䅍䅉あ䝁䅧兙あ䍁䅁党畂䝁䅅杙獂䝁䅕䅉橂䡁䅕督あ䝁䄸兢求䡁䅉督杁䡁䅑睢杁䝁䅍䅡求䝁䅍睡杁䝁䅉兙獂䝁䅅杢橂䝁䅕督獁䍁䅁兢桂䝁䅳党杁䝁䅑党睂䝁䄸督灂䡁䅑督獁䍁䅁䅤祂䝁䅅杢穂䝁䅙党祂䍁䅁杚ㅂ䝁䄴䅚穂䍁䅷䅉睂䝁䅅入杁䝁䅉兡獂䝁䅷督獁䍁䅁兙橂䝁䅍党穂䡁䅍䅉穂䡁䅑兙あ䝁䅕兢求䝁䄴䅤穂䍁䅷䅉桂䡁䅁䅣獂䡁䅫䅉浂䝁䄸杣杁䝁䅷睢桂䝁䄴督獁䍁䅁兙畂䝁䅑䅉桂䝁䅍睙求䡁䅍督杁䡁䅙兙祂䝁䅫睢ㅂ䡁䅍䅉療䡁䅑䅡求䡁䅉䅉睂䡁䅉睢歂䡁䅕睙あ䡁䅍䅉桂䝁䄴䅚杁䡁䅍党祂䡁䅙兡橂䝁䅕督畁䍁䅁杒ㅂ䡁䅉䅤潂䝁䅕杣獁䍁䅁兡あ䍁䅁睢睂䝁䅕杣桂䡁䅑党穂䍁䅁兙穂䍁䅁兙杁䡁䅁杣療䡁䅁党祂䡁䅑入杁䝁䄰兙畂䝁䅅睚求䝁䄰党畂䡁䅑䅉桂䝁䄴䅚杁䡁䅁兙穂䡁䅍兡㉂䝁䅕䅉灂䝁䄴杤求䡁䅍䅤瑂䝁䅕杢あ䍁䅁睙療䝁䄰䅣桂䝁䄴入獁䍁䅁兙穂䍁䅁睤求䝁䅷䅢杁䝁䅅督杁䝁䅫杢㉂䝁䅕督あ䝁䄰党畂䡁䅑䅉桂䝁䅑杤灂䡁䅍睢祂䍁䅁䅤潂䝁䅅䅤杁䡁䅁杣療䡁䅙兡歂䝁䅕督杁䝁䅫杢㉂䝁䅕督あ䝁䄰党畂䡁䅑䅉瑂䝁䅅杢桂䝁䅣党瑂䝁䅕杢あ䍁䅁兙畂䝁䅑䅉浂䝁䅫杢桂䝁䄴睙灂䝁䅅䅢杁䝁䅍睢畂䡁䅍兤獂䡁䅑兡畂䝁䅣䅉穂䝁䅕杣㉂䝁䅫睙求䡁䅍杌杁䙁䅑䅡求䍁䅁睙療䝁䄰䅣桂䝁䄴入杁䝁䄸䅣求䡁䅉兙あ䝁䅕督杁䝁䅫杢杁䡁䅕䅣穂䡁䅑兙あ䝁䅕䅉佂䝁䅕睤杁䙁䅫睢祂䝁䅳䅌杁䝁䄴睢祂䡁䅑䅡求䝁䅅督あ䝁䅕杣畂䍁䅁䅕求䝁䄴杢穂䡁䅫䅢㉂䝁䅅杢灂䝁䅅䅌杁䡁䅍睢ㅂ䡁䅑䅡求䡁䅉杢杁䕁䄴党㍂䍁䅁䅓桂䝁䄰䅣穂䝁䅧兡祂䝁䅕䅌杁䡁䅣党穂䡁䅑党祂䝁䄴䅉乂䝁䅅督穂䝁䅅睙潂䡁䅕督求䡁䅑䅤穂䍁䅷䅉坂䝁䅕杣瑂䝁䄸杢あ䍁䅷䅉穂䝁䄸兤あ䝁䅧党祂䝁䄴䅉乂䝁䅅兡畂䝁䅕䅌杁䝁䅅杢歂䍁䅁睙求䝁䄴䅤祂䝁䅅䅢杁䝁䅅杢歂䍁䅁杢療䡁䅉䅤潂䡁䅣党穂䡁䅑党祂䝁䄴䅉䑂䝁䄸杢畂䝁䅕睙あ䝁䅫睙ㅂ䡁䅑杌杁䕁䄴村啂䍁䅁村桂䝁䄴睙療䡁䅉䅣杁䕁䅫杢橂䍁䄴䅉㍂䝁䅅督杁䝁䅙睢ㅂ䝁䄴䅚求䝁䅑䅉灂䝁䄴䅉硁䑁䅧兎㉁䍁䅁兙畂䝁䅑䅉灂䡁䅍䅉潂䝁䅕兙歂䡁䅅兤桂䡁䅉䅤求䡁䅉党歂䍁䅁兡畂䍁䅁杔療䡁䅉睤灂䝁䅍䅡獁䍁䅁杔求䡁䅣䅉婂䝁䄸杣牂䍁䄴䅁桄睅䅁权䅁䕁䄴睑䵂䕁䅧䅁卄杁䅁䅩䄰䕁䄴睑卂䍁䅁兑あ䝁䅷党療䡁䅍䅉䑂䝁䄸杣睂䝁䄸杣桂䡁䅑兡療䝁䄴䅉療䡁䅁党祂䝁䅅䅤求䡁䅍䅉桂䡁䅍䅉桂䍁䅁杚灂䝁䄴兙畂䝁䅍兡桂䝁䅷䅉あ䝁䅕睙潂䝁䄴睢獂䝁䄸睚㕂䍁䅁睙療䝁䄰䅣桂䝁䄴入杁䝁䅫杢杁䡁䅑䅡求䍁䅁兖畂䝁䅫䅤求䝁䅑䅉呂䡁䅑兙あ䝁䅕督獁䍁䅁杣求䡁䅍䅤杁䝁䄸杚杁䡁䅑䅡求䍁䅁兑瑂䝁䅕杣灂䝁䅍兙穂䍁䅷䅉䙂䡁䅕杣療䡁䅁党獁䍁䅁䅤潂䝁䅕䅉乂䝁䅫䅚歂䝁䅷党杁䕁䅕兙穂䡁䅑䅌杁䕁䅅杚祂䝁䅫睙桂䍁䅷䅉桂䝁䄴䅚杁䡁䅑䅡求䍁䅁兑穂䝁䅫兙杁䙁䅁兙橂䝁䅫杚灂䝁䅍杌杁䙁䅑䅡求䍁䅁睙療䝁䄰䅣桂䝁䄴入杁䝁䄸䅣求䡁䅉兙あ䝁䅕督杁䡁䅑䅡祂䝁䄸兤湂䝁䅧䅉あ䝁䅧杣求䝁䅕䅉穂䝁䅕睚瑂䝁䅕杢あ䡁䅍杏杁䙁䅍党獂䝁䅙兌呂䝁䅕杣㉂䝁䅫睙求䍁䅁村桂䝁䄴睡灂䝁䄴睚獁䍁䅁杔求䡁䅑睤療䡁䅉睡獁䍁䅁兙畂䝁䅑䅉啂䝁䅕䅢求䝁䅍睢瑂䝁䄰兤畂䝁䅫睙桂䡁䅑兡療䝁䄴督杁䍁䅙䅉啂䝁䅕睙潂䝁䄴睢獂䝁䄸睚㕂䍁䅁䅋啂䍁䅙䅖灁䍁䄴䅉啂䝁䅧党杁䙁䅍党獂䝁䅙兌呂䝁䅕杣㉂䝁䅫睙求䍁䅁村桂䝁䄴睡灂䝁䄴睚杁䡁䅍党湂䝁䄰党畂䡁䅑䅉療䝁䅙杚求䡁䅉督杁䡁䅍睢獂䡁䅕䅤灂䝁䄸杢穂䍁䅷䅉灂䝁䄴睙獂䡁䅕䅚灂䝁䄴睚杁䝁䅅䅉獂䝁䅫杢求䍁䅁睢浂䍁䅁兙ㅂ䡁䅑睢瑂䝁䅅䅤求䝁䅑䅉あ䝁䅕䅢獂䝁䅕杣杁䝁䄰兙橂䝁䅧兡畂䝁䅕䅉潁䕁䅅䅖乂䍁䅫䅉桂䝁䄴䅚杁䝁䅫杢あ䝁䅕杣桂䝁䅍䅤灂䡁䅙党杁䡁䅑党獂䝁䅷党祂䍁䅁兢桂䝁䅍䅡灂䝁䄴党杁䍁䅧兓啂䕁䄰克杁䝁䅧兙祂䝁䅑睤桂䡁䅉党杁䝁䅅杢歂䍁䅁督療䝁䅙䅤㍂䝁䅅杣求䍁䅷䅉桂䡁䅍䅉㍂䝁䅕䅢獂䍁䅁兙穂䍁䅁杣求䝁䅷兙あ䝁䅕䅚杁䝁䅫杢穂䡁䅑兙獂䝁䅷兙あ䝁䅫睢畂䍁䅷䅉瑂䝁䅅兡畂䡁䅑党畂䝁䅅杢橂䝁䅕䅌杁䝁䅅杢歂䍁䅁兢桂䝁䄴兙湂䝁䅕䅚杁䝁䅅杢歂䍁䅁䅣祂䝁䄸杚求䡁䅍督灂䝁䄸杢桂䝁䅷䅉穂䝁䅕杣㉂䝁䅫睙求䡁䅍睏杁䝁䅅杢歂䍁䅁督療䝁䅷兤あ䝁䅫睢畂䡁䅍䅉あ䝁䄸䅉瑂䝁䅅杢桂䝁䅣党杁䝁䅅杢歂䍁䅁杣ㅂ䝁䄴䅉あ䝁䅧党杁䕁䅅䅖乂䍁䅁睙潂䝁䅅杢畂䝁䅕䅢杁䝁䅕杢歂䍁䄰䅤療䍁䄰党畂䝁䅑䅉浂䝁䄸杣杁䝁䅙兡畂䝁䅅杢橂䝁䅫兙獂䍁䅁兡畂䡁䅍䅤灂䡁䅑兤あ䝁䅫睢畂䡁䅍䅉橂䝁䄸兢睂䡁䅉兡穂䝁䅫杢湂䍁䅁杙桂䝁䅍睡杁䝁䄸杚浂䝁䅫睙求䍁䅷䅉橂䝁䅅督潂䍁䅁兢桂䝁䄴兙湂䝁䅕兢求䝁䄴䅤獁䍁䅁督療䝁䅙䅤㍂䝁䅅杣求䍁䅁兢桂䝁䄴兙湂䝁䅕兢求䝁䄴䅤杁䝁䅅杢歂䍁䅁兑啂䕁䄰䅉歂䝁䅕䅣獂䝁䄸入瑂䝁䅕杢あ䍁䅷䅉桂䝁䄴䅚杁䝁䄸䅤潂䝁䅕杣穂䍁䄴䅉啂䝁䅧党杁䕁䄴党あ䡁䅣睢祂䝁䅳䅉穂䝁䅕睚瑂䝁䅕杢あ䍁䅁䅣祂䝁䄸杤灂䝁䅑党穂䍁䅁兙杁䝁䄴党あ䡁䅣睢祂䝁䅳䅉療䝁䅙䅉䉂䙁䅑兔穂䍁䅁兙畂䝁䅑䅉瑂䡁䅕䅢あ䝁䅫兌浂䡁䅕杢橂䡁䅑兡療䝁䄴兡畂䝁䅣䅉浂䝁䅫杢桂䝁䄴睙灂䝁䅅䅢杁䡁䅍党祂䡁䅙兡橂䝁䅕督杁䝁䅳兡療䡁䅍睡穂䍁䅁杚療䡁䅉䅉浂䝁䅫杢桂䝁䄴睙灂䝁䅅䅢杁䝁䅫杢穂䡁䅑兡あ䡁䅕䅤灂䝁䄸杢穂䍁䅷䅉浂䝁䅫杢あ䝁䅕睙潂䡁䅍䅌杁䝁䄴党療䝁䅉兙畂䝁䅳督獁䍁䅁兙畂䝁䅑䅉祂䝁䅕䅤桂䝁䅫䅢求䡁䅉督㝁䍁䅁兑獂䝁䅷䅣療䝁䅫杢あ䍁䅁杢求䡁䅑睤療䡁䅉睡杁䝁䅙睢祂䍁䅁睙祂䝁䅕䅚灂䡁䅑䅉ㅂ䝁䄴兡療䝁䄴督獁䍁䅁杙桂䝁䄴睡穂䍁䅷䅉歂䝁䅫睚灂䡁䅑兙獂䍁䅁杙桂䝁䄴睡穂䍁䅷䅉浂䝁䅫杢あ䝁䅕睙潂䡁䅍䅌杁䡁䅍䅤療䡁䅉党歂䍁䄰杤桂䝁䅷兤求䍁䅁䅚求䝁䅉兡あ䍁䅁睙桂䡁䅉䅚杁䝁䅫督穂䡁䅕党祂䡁䅍䅌杁䝁䅅杢歂䍁䅁睢あ䝁䅧党祂䍁䅁睙療䝁䄴督ㅂ䝁䄰党祂䍁䅁杚灂䝁䄴兙畂䝁䅍兡桂䝁䅷䅉穂䝁䅕杣㉂䝁䅫睙求䡁䅍䅉睂䡁䅉睢㉂䝁䅫䅚求䡁䅉督㝁䍁䅁杕求䝁䅅䅚㕂䕁䅍睢歂䝁䅕䅉あ䝁䄸䅉橂䝁䄸杢㉂䝁䅕杣あ䍁䅁兙杁䝁䅑兡湂䝁䅫䅤桂䝁䅷䅉㉂䝁䅅䅢ㅂ䝁䅕䅉あ䝁䄸䅉橂䝁䅅督潂䍁䅁睢祂䍁䅁睙桂䡁䅍䅡杁䡁䅑睢杁䝁䅅䅉歂䝁䅫睚灂䡁䅑兙獂䍁䅁杤桂䝁䅷兤求䑁䅳䅉䉂䙁䅑兔杁䝁䅉杣桂䝁䄴䅚灂䝁䄴睚杁䡁䅍睢獂䡁䅕䅤灂䝁䄸杢穂䍁䅁䅤療䍁䅁杚灂䝁䄴兙畂䝁䅍兡桂䝁䅷䅉灂䝁䄴督あ䝁䅫䅤ㅂ䡁䅑兡療䝁䄴督㝁䍁䅁兑啂䕁䄰䅉瑂䝁䅅杢桂䝁䅣党瑂䝁䅕杢あ䍁䅁兙畂䝁䅑䅉穂䝁䅕杣㉂䝁䅫睙求䡁䅍䅉あ䝁䄸䅉祂䝁䅕䅤桂䝁䅫䅢求䡁䅉督杁䝁䅅杢歂䍁䅁睢あ䝁䅧党祂䍁䅁杙ㅂ䡁䅍兡畂䝁䅕督穂䝁䅕督㝁䍁䅁兙畂䝁䅑䅉求䝁䄴睚桂䝁䅣党穂䍁䅁兡畂䍁䅁䅤潂䝁䅕䅉楂䡁䅕入灂䝁䄴睚杁䝁䅅杢歂䍁䅁督求䝁䅷䅢灂䝁䄴睚杁䝁䄸杚杁䕁䅉兡あ䝁䅍睢灂䝁䄴督畁䍁䅁䅖潂䝁䅕䅉啂䍁䅙䅖杁䡁䅍党湂䝁䄰党畂䡁䅑䅉療䝁䅙杚求䡁䅉督杁䝁䄰兙畂䝁䅅睚求䝁䅑䅉畂䝁䅕䅤㍂䝁䄸杣牂䍁䅁兙畂䝁䅑䅉灂䝁䄴杚祂䝁䅅督あ䡁䅉兤橂䡁䅑兤祂䝁䅕䅉穂䝁䅕杣㉂䝁䅫睙求䡁䅍䅉あ䝁䄸䅉求䝁䄴䅤求䡁䅉䅣祂䝁䅫督求䍁䅁睙獂䝁䅫党畂䡁䅑督杁䝁䅅睙祂䝁䄸督穂䍁䅁杤桂䡁䅉兡療䡁䅕督杁䝁䅫杢歂䡁䅕督あ䡁䅉兡求䡁䅍䅉あ䝁䅧杣療䡁䅕睚潂䍁䅁睙療䝁䄰兢ㅂ䝁䄴兡橂䝁䅅䅤灂䝁䄸杢穂䍁䅁督求䡁䅉杤灂䝁䅍党杁䡁䅁杣療䡁䅙兡歂䝁䅕杣穂䍁䅁兙畂䝁䅑䅉あ䝁䅕睙潂䝁䄴睢獂䝁䄸睚㕂䍁䅁兢桂䝁䄴兤浂䝁䅅睙あ䡁䅕杣求䡁䅉督㝁䍁䅁兙畂䝁䅑䅉睂䡁䅉睢浂䝁䅕督穂䝁䅫睢畂䝁䅅䅢獁䍁䅁杚灂䝁䅕䅢歂䍁䅷䅉桂䝁䄴䅚杁䡁䅉党瑂䝁䄸䅤求䍁䅁督求䡁䅉杤灂䝁䅍党穂䍁䅁杚療䡁䅉䅉瑂䝁䄸䅚求䡁䅉杢杁䝁䄴党あ䡁䅣睢祂䝁䅳䅉あ䝁䅕睙潂䝁䄴睢獂䝁䄸睚灂䝁䅕督獁䍁䅁兡畂䝁䅍䅢ㅂ䝁䅑兡畂䝁䅣䅉穂䝁䄸杚あ䡁䅣兙祂䝁䅕兌歂䝁䅕杚灂䝁䄴党歂䍁䅁睤灂䝁䅑党杁䝁䅅杣求䝁䅅䅉畂䝁䅕䅤㍂䝁䄸杣牂䝁䅫杢湂䍁䅷䅉畂䝁䅕䅤㍂䝁䄸杣牂䍁䅁杚ㅂ䝁䄴睙あ䝁䅫睢畂䡁䅍䅉㉂䝁䅫杣あ䡁䅕兙獂䝁䅫来桂䡁䅑兡療䝁䄴䅌杁䡁䅣兡祂䝁䅕䅢求䡁䅍督杁䝁䅷睢橂䝁䅅䅢杁䝁䅅杣求䝁䅅䅉畂䝁䅕䅤㍂䝁䄸杣牂䡁䅍䅌杁䝁䄸䅣あ䝁䅫睙桂䝁䅷䅉畂䝁䅕䅤㍂䝁䄸杣牂䝁䅫杢湂䍁䅷䅉桂䝁䄴䅚杁䝁䅕䅚湂䝁䅕䅉畂䝁䅕䅤㍂䝁䄸杣牂䡁䅍杌杁䕁䄴睑卂䍁䅁兑あ䝁䅷党療䡁䅍䅉䑂䝁䄸杣睂䝁䄸杣桂䡁䅑兡療䝁䄴䅉灂䡁䅍䅉潂䝁䅕兙歂䡁䅅兤桂䡁䅉䅤求䡁䅉党歂䍁䅁兡畂䍁䅁兑あ䝁䅷兙畂䡁䅑兙獁䍁䅁睒求䝁䄸杣湂䝁䅫兙畁䅁䅁硺䅣䵁佉䅁佂䕁䅍杕杁䙁䅙睢㕂䝁䅫䅥杁䕁䅍睢祂䡁䅁睢祂䝁䅅䅤灂䝁䄸杢杁䡁䅁杣療䡁䅙兡歂䝁䅕督杁䡁䅙兙祂䝁䅫睢ㅂ䡁䅍䅉穂䝁䄸杚あ䡁䅣兙祂䝁䅕䅉桂䝁䄴䅚杁䡁䅍党祂䡁䅙兡橂䝁䅕督杁䝁䅫杢杁䡁䅑䅡求䍁䅁兖畂䝁䅫䅤求䝁䅑䅉呂䡁䅑兙あ䝁䅕督獁䍁䅁䅤潂䝁䅕䅉䉂䝁䄰党祂䝁䅫睙桂䡁䅍䅌杁䡁䅑䅡求䍁䅁兑穂䝁䅫兙杁䙁䅁兙橂䝁䅫杚灂䝁䅍䅌杁䕁䅕兤祂䝁䄸䅣求䍁䅷䅉あ䝁䅧党杁䕁䄰兡歂䝁䅑䅢求䍁䅁兒桂䡁䅍䅤獁䍁䅁兙畂䝁䅑䅉䉂䝁䅙杣灂䝁䅍兙畁䍁䅁䅖潂䝁䅕䅉橂䝁䄸兢睂䝁䅅杢㕂䍁䅁睢睂䝁䅕杣桂䡁䅑党穂䍁䅁䅤潂䡁䅉睢ㅂ䝁䅣䅡杁䡁䅑䅡祂䝁䅕党杁䡁䅍党湂䝁䄰党畂䡁䅑督㙁䍁䅁杕求䡁䅑兙灂䝁䅷睏杁䙁䅉党穂䡁䅑兙ㅂ䡁䅉兙畂䡁䅑督㝁䍁䅁兙畂䝁䅑䅉䕂䝁䅫睚灂䡁䅑兙獂䍁䅁村桂䝁䄴睡灂䝁䄴睚畁䍁䅁兓あ䍁䅁睢浂䝁䅙党祂䡁䅍䅉穂䝁䄸杚あ䡁䅣兙祂䝁䅕䅌杁䡁䅍党祂䡁䅙兡橂䝁䅕督獁䍁䅁兙畂䝁䅑䅉潂䝁䅅杣歂䡁䅣兙祂䝁䅕睏杁䝁䅅杢歂䍁䅁䅚灂䝁䅣兡あ䝁䅅䅢杁䝁䅉兙畂䝁䅳兡畂䝁䅣䅉穂䝁䄸䅢ㅂ䡁䅑兡療䝁䄴督杁䝁䅙睢祂䍁䅁杚灂䝁䄴兙畂䝁䅍兡桂䝁䅷䅉灂䝁䄴督あ䝁䅫䅤ㅂ䡁䅑兡療䝁䄴升穂䍁䅁睙療䝁䄴督ㅂ䝁䄰党祂䍁䅁兙畂䝁䅑䅉楂䡁䅕督灂䝁䄴党穂䡁䅍䅉橂䡁䅕督あ䝁䄸兢求䡁䅉督畁䍁䅁䅖潂䝁䅕䅉橂䝁䄸兢睂䝁䅅杢㕂䍁䅁䅣祂䝁䄸杤灂䝁䅑党穂䍁䅁督療䝁䅷兤あ䝁䅫睢畂䡁䅍䅉浂䝁䄸杣杁䝁䅉兙畂䝁䅳兡畂䝁䅣䅉橂䝁䅧兙畂䝁䄴党獂䍁䅁督求䡁䅉杤灂䝁䅍党穂䍁䅷䅉あ䡁䅉兙畂䡁䅍兙橂䡁䅑兡療䝁䄴䅉睂䡁䅉睢橂䝁䅕督穂䝁䅫杢湂䍁䅷䅉灂䝁䄰兙湂䝁䅫杢湂䍁䅷䅉桂䝁䄴䅚杁䝁䅉杣桂䝁䄴睙潂䍁䅁督求䡁䅉杤灂䝁䅍党穂䍁䄴䅉䩂䝁䄴䅉桂䝁䅑䅚灂䡁䅑兡療䝁䄴䅌杁䝁䅫䅤杁䝁䄸杚浂䝁䅕杣穂䍁䅁督療䝁䅷兤あ䝁䅫睢畂䡁䅍䅉浂䝁䄸杣杁䡁䅉党あ䝁䅅兡獂䍁䅁兡畂䝁䅑兤穂䡁䅑杣㕂䍁䅁睙療䝁䄰䅣祂䝁䅫督灂䝁䄴睚杁䝁䅍睢瑂䡁䅁杣求䝁䅧党畂䡁䅍兡㉂䝁䅕䅉䉂䙁䅁兓瑁䡁䅁睢灂䝁䄴䅤杁䝁䄸杚杁䡁䅍兙獂䝁䅕䅉潁䙁䅁睔呂䍁䅫䅉祂䝁䅕䅤桂䝁䅫䅢杁䡁䅍睢浂䡁䅑睤桂䡁䅉党杁䡁䅁䅢桂䡁䅑杚療䡁䅉兢穂䍁䅁兙畂䝁䅑䅉桂䡁䅁䅣獂䝁䅫睙桂䡁䅑兡療䝁䄴督獁䍁䅁䅡桂䡁䅉䅚㍂䝁䅅杣求䍁䅁䅤求䡁䅉兢灂䝁䄴兙獂䡁䅍䅉桂䝁䄴䅚杁䡁䅁党祂䝁䅫䅣潂䝁䅕杣桂䝁䅷督獁䍁䅁䅣桂䡁䅫兢求䝁䄴䅤杁䡁䅁杣療䝁䅍党穂䡁䅍兡畂䝁䅣䅉穂䝁䄸䅢ㅂ䡁䅑兡療䝁䄴督獁䍁䅁兙畂䝁䅑䅉橂䝁䄸杢穂䡁䅕兢求䡁䅉䅉求䝁䄴睚桂䝁䅣党瑂䝁䅕杢あ䍁䅁督療䝁䅷兤あ䝁䅫睢畂䡁䅍䅌杁䝁䅅督杁䡁䅣党獂䝁䅷䅉桂䡁䅍䅉穂䝁䅕䅢浂䍁䄰督求䡁䅉杤灂䝁䅍党杁䝁䅳兡療䡁䅍睡穂䍁䅷䅉㍂䝁䅧兡橂䝁䅧䅉橂䝁䄸杢穂䝁䅫督あ䡁䅍䅉療䝁䅙䅉穂䝁䅕䅢浂䍁䄰睙潂䝁䅕睙牂䝁䄸兤あ䍁䅁䅋呂䕁䅍睔灁䍁䄴䅉䝂䡁䅕杣あ䝁䅧党祂䍁䅷䅉あ䝁䅧党杁䝁䅍睢瑂䡁䅁兙畂䡁䅫䅉睂䡁䅉睢㉂䝁䅫䅚求䡁䅍䅉あ䝁䅕睙潂䝁䄴睢獂䝁䄸睚㕂䍁䅁督療䝁䅷兤あ䝁䅫睢畂䡁䅍䅉あ䝁䄸䅉橂䡁䅕督あ䝁䄸兢求䡁䅉督杁䝁䅫杢杁䡁䅑䅡求䍁䅁杣求䡁䅍䅤桂䡁䅕杣桂䝁䄴䅤杁䝁䅫杢歂䡁䅕督あ䡁䅉入杁䝁䅍睢瑂䡁䅁杣灂䡁䅍兡畂䝁䅣䅉あ䝁䅅杙獂䝁䅕兌穂䝁䅕杣㉂䝁䅫睙求䍁䅷䅉硂䡁䅕兡橂䝁䅳兌穂䝁䅕杣㉂䝁䅫睙求䍁䅷䅉桂䝁䄴䅚杁䝁䅙兙穂䡁䅑䅉橂䝁䅅督ㅂ䝁䅅䅢杁䡁䅉党穂䡁䅑兙ㅂ䡁䅉兙畂䡁䅑督畁䍁䅁兑歂䝁䅑兡あ䝁䅫睢畂䝁䅅䅢獂䡁䅫䅌杁䝁䅫䅤杁䝁䄸杚浂䝁䅕杣穂䍁䅁睙獂䝁䄸兤歂䍁䄰杙桂䡁䅍党歂䍁䅁兙畂䝁䅑䅉睂䝁䅷兙あ䝁䅙睢祂䝁䄰兌求䝁䄴兙楂䝁䅷党歂䍁䅁督療䝁䅙䅤㍂䝁䅅杣求䍁䅁兙睂䡁䅁䅢灂䝁䅍兙あ䝁䅫睢畂䡁䅍䅉浂䝁䄸杣杁䡁䅁睢灂䝁䄴䅤瑁䝁䄸杚瑁䡁䅍兙獂䝁䅕䅌杁䝁䅉兙橂䝁䅳䅉療䝁䅙杚灂䝁䅍党獁䍁䅁䅣桂䡁䅫兢求䝁䄴䅤杁䡁䅁杣療䝁䅍党穂䡁䅍兡畂䝁䅣䅌杁䝁䅳兡あ䝁䅍䅡求䝁䄴䅉睂䡁䅉睢歂䡁䅕睙あ䝁䅫睢畂䍁䅷䅉祂䝁䅕督あ䝁䅅兤祂䝁䅅杢あ䍁䅁兢桂䝁䄴兙湂䝁䅕兢求䝁䄴䅤獁䍁䅁党䑂䝁䄸兢瑂䝁䅕杣橂䝁䅕䅌杁䝁䄰睢楂䝁䅫䅢求䍁䅁睢祂䝁䅑党祂䝁䅫杢湂䍁䅷䅉桂䝁䄴䅚杁䝁䅍睢畂䡁䅍兤瑂䝁䅕杣杁䝁䄰兙祂䝁䅳党あ䝁䅫杢湂䍁䅁兙畂䝁䅑䅉獂䝁䄸入桂䝁䅷䅤㕂䑁䅳䅉桂䝁䄴䅚杁䡁䅉党穂䡁䅑兙ㅂ䡁䅉兙畂䡁䅑䅉瑁䝁䄸杣灂䝁䅕杢あ䝁䅕䅚杁䝁䅧兙祂䝁䅑睤桂䡁䅉党杁䡁䅁杣療䝁䅑兤橂䡁䅑督獁䍁䅁督ㅂ䝁䅍䅡杁䝁䅅督杁䙁䅁睔呂䍁䅁䅤求䡁䅉兢灂䝁䄴兙獂䡁䅍䅌杁䝁䅳兡あ䝁䅍䅡求䝁䄴䅉歂䝁䅫督睂䝁䅷兙㕂䍁䅁督㕂䡁䅍䅤求䝁䄰督獁䍁䅁䅡桂䝁䄴䅚潂䝁䅕䅢歂䍁䅁䅚求䡁䅙兡橂䝁䅕督獁䍁䅁䅣祂䝁䅫杢あ䝁䅕杣穂䍁䅷䅉桂䝁䄴䅚杁䡁䅁党祂䝁䅫䅣潂䝁䅕杣桂䝁䅷督畁䍁䅁兓あ䍁䅁兙獂䡁䅍睢杁䝁䄸杚浂䝁䅕杣穂䍁䅁督療䝁䅷兤あ䝁䅫睢畂䡁䅍䅉浂䝁䄸杣杁䝁䅍兤穂䡁䅑睢瑂䝁䅕杣杁䝁䅅睙橂䝁䄸兤畂䡁䅑䅉療䡁䅁党畂䝁䅫杢湂䍁䅁兙畂䝁䅑䅉療䝁䄴杙療䝁䅅杣歂䝁䅫杢湂䍁䅁兙橂䡁䅉睢穂䡁䅍䅉歂䝁䅫睚灂䡁䅑兙獂䍁䅷䅉楂䡁䅉兙畂䝁䅍䅡獁䍁䅁兙畂䝁䅑䅉橂䝁䅅䅢獂䍁䅁睙求䝁䄴䅤求䡁䅉䅉橂䝁䅧兙畂䝁䄴党獂䡁䅍杌杁䙁䅑䅡求䍁䅁睙療䝁䄰䅣桂䝁䄴入杁䡁䅍党祂䡁䅙党穂䍁䅁睚祂䝁䄸睙求䡁䅉入杁䡁䅍䅤療䡁䅉党穂䍁䅷䅉歂䡁䅉兤湂䍁䅁督あ䝁䄸杣求䡁䅍䅌杁䝁䅅杢歂䍁䅁杙療䡁䅧䅉祂䝁䅕䅤桂䝁䅫䅢求䡁䅉督㝁䍁䅁兙畂䝁䅑䅉硂䡁䅕兡橂䝁䅳䅉穂䝁䅕杣㉂䝁䅫睙求䍁䅷䅉あ䝁䅅杙獂䝁䅕䅉穂䝁䅕杣㉂䝁䅫睙求䍁䅁兙畂䝁䅑䅉浂䝁䅅督あ䍁䅁睙桂䡁䅍兤桂䝁䅷䅉祂䝁䅕督あ䝁䅅兤祂䝁䅅杢あ䡁䅍䅉療䝁䅙䅉桂䝁䅷䅢杁䡁䅍兡㙂䝁䅕督獁䍁䅁督瑂䝁䅅䅢獂䍁䄰兙畂䝁䅑兌瑂䝁䅕䅚灂䡁䅕兢杁䡁䅍兡㙂䝁䅕䅚杁䝁䅉兤穂䝁䅫杢求䡁䅍督求䡁䅍䅉あ䝁䄸䅉獂䝁䅅杣湂䝁䅕䅉瑂䡁䅕䅢あ䝁䅫兌畂䝁䅅䅤灂䝁䄸杢桂䝁䅷䅌杁䝁䅅杢歂䍁䅁党畂䡁䅑党祂䡁䅁杣灂䡁䅍党杁䝁䅍䅢灂䝁䅕杢あ䡁䅍杌杁䙁䅑䅡求䍁䅁睙療䝁䄰䅣桂䝁䄴入杁䡁䅣兙穂䍁䅁杚療䡁䅉兢求䡁䅉䅢㕂䍁䅁睡畂䝁䄸睤畂䍁䅁兙穂䍁䅁杔䑂䙁䅉䅉䑂䝁䄸杣睂䝁䄸杣桂䡁䅑兡療䝁䄴䅉桂䝁䄴䅚杁䝁䅍䅡桂䝁䄴睚求䝁䅑䅉灂䡁䅑督杁䝁䄴兙瑂䝁䅕䅉あ䝁䄸䅉佂䕁䅍杕杁䙁䅙睢㕂䝁䅫䅥杁䕁䅍睢祂䡁䅁睢祂䝁䅅䅤灂䝁䄸杢杁䝁䅫杢杁䕁䄸睙あ䝁䄸杙求䡁䅉䅉祁䑁䅁杍穁䍁䄴䅉佂䕁䅍杕杁䙁䅙睢㕂䝁䅫䅥杁䕁䅍睢祂䡁䅁睢祂䝁䅅䅤灂䝁䄸杢杁䡁䅣兙穂䍁䅁兡畂䝁䅍睢祂䡁䅁睢祂䝁䅅䅤求䝁䅑䅉灂䝁䄴䅉硁䑁䅧䅏ぁ䍁䅁兙畂䝁䅑䅉灂䡁䅍䅉潂䝁䅕兙歂䡁䅅兤桂䡁䅉䅤求䡁䅉党歂䍁䅁兡畂䍁䅁兑あ䝁䅷兙畂䡁䅑兙獁䍁䅁睒求䝁䄸杣湂䝁䅫兙畁䅁䅁䈰䅣䅁䅯䅁佂䕁䅑兑剂䅁䅁儶䅍䅁䅯䅁佂䕁䅑睕佂䅁䅁杍䅍䅁䅧䅁佂䕁䅕兒䅁䙁䑁䅁䥁䅁䅁杔䙂䕁䄰䅁浂睁䅁权䅁䕁䄴杒䵂䙁䅧䅁潂杁䅁杂䅁䕁䄴兓䅁乁䍍䅁千睃䅁杔䩂䕁䅳兒獁䍁䅁兓畂䝁䅍杌獁䍁䅁䅤療䝁䅣党あ䝁䅧党祂䍁䅁睤灂䡁䅑䅡杁䝁䅫䅤穂䍁䅁督ㅂ䝁䅉督灂䝁䅑兡桂䡁䅉兡求䡁䅍䅌杁䝁䅕杢湂䝁䅅睚求䡁䅍䅉灂䝁䄴䅉あ䝁䅧党杁䝁䅑党穂䝁䅫睚畂䍁䅷䅉歂䝁䅕杤求䝁䅷睢睂䝁䄰党畂䡁䅑䅌杁䝁䄰兙祂䝁䅳党あ䝁䅫杢湂䍁䅷䅉桂䝁䄴䅚杁䡁䅍兙獂䝁䅕䅉療䝁䅙䅉桂䡁䅑䅡獂䝁䅕䅤灂䝁䅍䅉浂䝁䄸睢あ䡁䅣党桂䡁䅉䅌杁䝁䅅䅣睂䝁䅅杣求䝁䅷䅌杁䝁䅕兣ㅂ䝁䅫䅣瑂䝁䅕杢あ䍁䅷䅉桂䝁䅍睙求䡁䅍督療䡁䅉兡求䡁䅍䅌杁䝁䅅杢歂䍁䅁督求䡁䅉杤灂䝁䅍党穂䍁䅁睤療䡁䅉䅢歂䡁䅣兡歂䝁䅕杌杁䙁䅑䅡求䍁䅁睙療䝁䄰䅣桂䝁䄴入杁䡁䅁杣療䡁䅙兡歂䝁䅕督杁䝁䅅䅤潂䝁䅷党あ䝁䅫睙杁䝁䅅杢歂䍁䅁睙桂䡁䅍兤桂䝁䅷䅉浂䝁䄸睢あ䡁䅣党桂䡁䅉䅌杁䝁䅅䅣睂䝁䅅杣求䝁䅷䅌杁䝁䅅杢歂䍁䅁兙橂䝁䅍党穂䡁䅍睢祂䝁䅫党穂䍁䅁兤畂䝁䅑党祂䍁䅁䅤潂䝁䅕䅉佂䕁䅫睓䙂䍁䅷䅉䭂䡁䅕兢睂䝁䄰兙畂䍁䅷䅉䑂䝁䄸杢㉂䝁䅕杣穂䝁䅕䅌杁䕁䅍䅡ㅂ䝁䅍睡杁䙁䅑兙㕂䝁䅷睢祂䍁䅷䅉䉂䝁䅷䅢杁䙁䅍䅤桂䡁䅉䅌杁䕁䄸杢求䍁䅁睕あ䝁䅅杣獁䍁䅁睕あ䝁䅅杣杁䕁䅍䅡求䡁䅙杣療䝁䄴䅌杁䝁䅅杢歂䍁䅁杓桂䝁䅍睡杁䙁䅁兤祂䝁䅍党獂䝁䅷䅉あ䡁䅉兙歂䝁䅕兢桂䡁䅉睡穂䍁䄴䅉䩂䡁䅑䅉桂䝁䅷督療䍁䅁督求䝁䅷䅢穂䍁䅁兙杁䝁䅷兡畂䝁䅕䅉療䝁䅙䅉睂䝁䅕杣浂䝁䄸杣瑂䝁䅅杢橂䝁䅕䅉求䡁䅅兤灂䡁䅁兢求䝁䄴䅤杁䝁䅅杢歂䍁䅁兙橂䝁䅍党穂䡁䅍睢祂䝁䅫党穂䍁䅁睙療䝁䄰䅣祂䝁䅫督灂䝁䄴睚杁䝁䅉兙湂䡁䅍䅌杁䡁䅍䅣療䡁䅉䅤杁䝁䅉兙獂䝁䅷督獁䍁䅁督療䝁䅍睡穂䍁䅷䅉求䡁䅫党㍂䝁䅕兙祂䍁䅷䅉あ䝁䅫兢求䡁䅁兡求䝁䅍党穂䍁䅷䅉歂䝁䅫睚灂䡁䅑兙獂䍁䅁䅚求䡁䅙兡橂䝁䅕督獁䍁䅁杙桂䡁䅑督獁䍁䅁睚獂䝁䄸杤求䡁䅍䅌杁䡁䅁杣療䡁䅑党橂䡁䅑兡㉂䝁䅕䅉求䡁䅅兤灂䡁䅁兢求䝁䄴䅤獁䍁䅁兙畂䝁䅑䅉療䡁䅑䅡求䡁䅉䅉求䡁䅅兤灂䡁䅁兢求䝁䄴䅤杁䝁䅙睢祂䍁䅁督睂䝁䄸杣あ䡁䅍䅉桂䝁䅍䅤灂䡁䅙兡あ䝁䅫党穂䍁䅁兤畂䝁䅑党祂䍁䅁䅤潂䝁䅕䅉佂䕁䅫睓䙂䍁䅁杙祂䝁䅅杢歂䑁䅳䅉桂䝁䄴䅚杁䡁䅙兙祂䝁䅫睢ㅂ䡁䅍䅉睂䝁䅷兙穂䡁䅑兡橂䍁䅁䅣祂䝁䄸䅚ㅂ䝁䅍䅤穂䍁䅁䅤療䍁䅁睢あ䝁䅧党祂䍁䅁兢桂䝁䄴兤浂䝁䅅睙あ䡁䅕杣求䡁䅉督畁䍁䅁兓畂䍁䅁兙歂䝁䅑兡あ䝁䅫睢畂䍁䅷䅉あ䝁䅧党杁䝁䅍睢瑂䡁䅁兙畂䡁䅫䅉瑂䝁䅅杣牂䝁䅕䅤穂䍁䅁兙睂䡁䅁兙祂䝁䅕䅢杁䡁䅣兡あ䝁䅧䅉獂䝁䅫睙求䝁䄴督求䝁䅑䅉橂䝁䄸䅢獂䝁䅕睚求䍁䅁兙畂䝁䅑䅉睂䡁䅉睢浂䝁䅕督穂䝁䅫睢畂䝁䅅䅢杁䡁䅑党桂䝁䄰䅌杁䝁䅅杢歂䍁䅁䅢求䝁䅅睚ㅂ䝁䅕䅉獂䝁䄸睚療䡁䅍䅌杁䝁䅅督杁䡁䅣党獂䝁䅷䅉桂䡁䅍䅉穂䝁䅕䅢獂䡁䅍䅉穂䡁䅁睢祂䡁䅑督杁䝁䅅䅣睂䝁䅅杣求䝁䅷睏杁䝁䅷兡橂䝁䅕杢穂䝁䅕督杁䡁䅕杢桂䝁䅙杚灂䝁䅷兡桂䡁䅑党歂䍁䅁䅣桂䡁䅉䅤灂䝁䅕督杁䡁䅑睢杁䝁䄰兙畂䡁䅕杚桂䝁䅍䅤ㅂ䡁䅉党杁䝁䅅杢歂䍁䅁督求䝁䅷䅢杁䝁䅅䅣睂䝁䅅杣求䝁䅷䅌杁䝁䅑兡湂䝁䅫䅤桂䝁䅷䅉歂䝁䅕杤灂䝁䅍党穂䍁䅷䅉桂䝁䄴䅚杁䝁䅅䅣睂䝁䅷兡橂䝁䅅䅤灂䝁䄸杢穂䍁䅁兙畂䝁䅑䅉療䡁䅑䅡求䡁䅉䅉求䡁䅅兤灂䡁䅁兢求䝁䄴䅤杁䝁䅙睢祂䍁䅁督睂䝁䄸杣あ䡁䅍䅉桂䝁䅍䅤灂䡁䅙兡あ䝁䅫党穂䍁䅁兤畂䝁䅑党祂䍁䅁杔䩂䕁䅳兒瑁䝁䄸睤畂䝁䅕䅚杁䡁䅑杣桂䝁䅑党瑂䝁䅅杣牂䡁䅍睏杁䝁䅅杢歂䍁䅁睢睂䝁䅕杣桂䡁䅑党穂䍁䅁䅚灂䝁䅣兡あ䝁䅅䅢杁䡁䅁䅢桂䡁䅑杚療䡁䅉兢穂䍁䅷䅉灂䝁䄴睙獂䡁䅕䅚灂䝁䄴睚杁䝁䅙兡あ䝁䄴党穂䡁䅍䅉桂䝁䄴䅚杁䝁䅅睙あ䝁䅫杤灂䡁䅑入杁䝁䅅䅣睂䡁䅍睏杁䡁䅍䅣療䡁䅉䅤獁䍁䅁杚灂䡁䅑杢求䡁䅍督獁䍁䅁兙畂䝁䅑䅉㍂䝁䅕䅢獂䝁䄴党穂䡁䅍䅉橂䝁䄸杢あ䝁䅕杢あ䑁䅳䅉桂䝁䄴䅚杁䝁䅑兡湂䝁䅫䅤桂䝁䅷䅉穂䝁䅕杣㉂䝁䅫睙求䡁䅍䅉桂䝁䄴䅚杁䝁䅙党桂䡁䅑兤祂䝁䅕督杁䝁䅫杢杁䡁䅉党あ䝁䅅兡獂䍁䅁督あ䝁䄸杣求䡁䅍杌杁䕁䅫䅤杁䡁䅍党獂䝁䅷督杁䝁䅫䅤穂䍁䅁䅣祂䝁䄸䅚ㅂ䝁䅍䅤穂䍁䅁䅤療䍁䅁杚療䝁䄸䅤㍂䝁䅕兙祂䍁䅁督あ䝁䄸杣求䡁䅍睏杁䡁䅍䅣療䡁䅉䅤灂䝁䄴睚杁䝁䅣睢療䝁䅑督杁䡁䅍䅤療䡁䅉党穂䑁䅳䅉桂䡁䅑䅡獂䝁䅕䅤灂䝁䅍䅉穂䡁䅁党橂䝁䅫兙獂䡁䅑入杁䡁䅍䅤療䡁䅉党穂䑁䅳䅉歂䝁䅕䅣桂䡁䅉䅤瑂䝁䅕杢あ䍁䅁督あ䝁䄸杣求䡁䅍睏杁䡁䅍睡桂䡁䅑党獁䍁䅁䅤求䝁䄴杢灂䡁䅍䅌杁䝁䅅杢歂䍁䅁睚療䝁䅷杚杁䡁䅍䅡療䡁䅁督㝁䍁䅁兙畂䝁䅑䅉療䡁䅑䅡求䡁䅉䅉祂䝁䅕䅤桂䝁䅫䅢杁䝁䅅睙橂䝁䄸兤畂䡁䅑督杁䡁䅑䅡祂䝁䄸兤湂䝁䅧䅉佂䕁䅫睓䙂䍁䄰睢㍂䝁䄴党歂䍁䅁杣求䡁䅑兙灂䝁䅷䅉穂䡁䅑睢祂䝁䅕督獁䍁䅁䅚灂䝁䅣兡あ䝁䅅䅢杁䡁䅁䅢桂䡁䅑杚療䡁䅉兢穂䍁䅷䅉灂䝁䄴䅚求䡁䅁党畂䝁䅑党畂䡁䅑䅉歂䝁䅫督あ䡁䅉兡楂䡁䅕䅤療䡁䅉督獁䍁䅁䅢灂䝁䅍党畂䡁䅍党求䡁䅍䅌杁䝁䅅杢歂䍁䅁督桂䝁䅷党穂䍁䅁杣求䡁䅁杣求䡁䅍党畂䡁䅑兙あ䝁䅫杤求䡁䅍杌杁䙁䅑䅡求䍁䅁睙療䝁䄰䅣桂䝁䄴入杁䡁䅣兙穂䍁䅁杚療䡁䅕杢歂䝁䅕䅚杁䝁䅫杢杁䑁䅅兏㉁䑁䅑䅉桂䝁䄴䅚杁䝁䅫督杁䝁䅧党桂䝁䅑兣ㅂ䝁䅅杣あ䝁䅕杣求䝁䅑䅉灂䝁䄴䅉䍂䝁䅕兙㉂䝁䅕杣あ䝁䄸杢獁䍁䅁睔祂䝁䅕睚療䝁䄴杌䅁佁塅䅁䥁䅁䅁杔䱂䕁䅕䅁䑃杁䅁䅃䅑䕁䄴兔䩂䍁䅁䅓療䝁䅷䅚灂䝁䄴睚穂䍁䅷䅉䩂䝁䄴睙畁䍁䅁䅣祂䝁䄸杤灂䝁䅑党穂䍁䅁䅣祂䝁䅫杤桂䡁䅑党杁䝁䄰睢祂䡁䅑睚桂䝁䅣党杁䝁䅣兤桂䡁䅉兙畂䡁䅑入杁䝁䅫杢穂䡁䅕杣桂䝁䄴睙求䍁䅁督求䡁䅉杤灂䝁䅍党穂䍁䅁兡畂䍁䅁䅤潂䝁䅕䅉噂䝁䄴兡あ䝁䅕䅚杁䙁䅍䅤桂䡁䅑党穂䍁䄴䅉啂䝁䅧党杁䝁䅍睢瑂䡁䅁兙畂䡁䅫䅉療䝁䅙杚求䡁䅉督杁䝁䄰睢祂䡁䅑睚桂䝁䅣党杁䝁䅫杢穂䡁䅕杣桂䝁䄴睙求䍁䅁督求䡁䅉杤灂䝁䅍党穂䍁䅷䅉穂䡁䅕睙潂䍁䅁兙穂䍁䅁䅣祂䝁䅫兢桂䡁䅉入杁䝁䅅杢歂䍁䅁䅣療䝁䄸䅢杁䝁䅫杢穂䡁䅕杣桂䝁䄴睙求䑁䅳䅉桂䝁䄴䅚杁䝁䄸兤あ䡁䅍睢ㅂ䡁䅉睙求䝁䅑䅉獂䝁䄸兙畂䍁䅁杣求䡁䅙兡求䡁䅣䅉穂䝁䅕杣㉂䝁䅫睙求䡁䅍䅉あ䝁䄸䅉瑂䝁䄸杣あ䝁䅣兙湂䝁䅕䅉獂䝁䄸兙畂䍁䅁睢祂䝁䅫睚灂䝁䄴兙あ䝁䄸杣穂䍁䄴䅉䩂䡁䅑䅉穂䝁䅕杣㉂䝁䅕督杁䝁䄴兙あ䝁䅫睢畂䝁䅅䅢杁䝁䅅杢歂䍁䅁杣求䝁䅣兡療䝁䄴兙獂䍁䅁兢療䡁䅉䅤湂䝁䅅睚求䍁䅁杙桂䝁䄴睡穂䍁䅷䅉瑂䝁䄸杢求䡁䅫䅉橂䝁䅕杢あ䝁䅕杣杁䝁䅉兙畂䝁䅳督獁䍁䅁睙祂䝁䅕䅚灂䡁䅑䅉ㅂ䝁䄴兡療䝁䄴督獁䍁䅁睙療䝁䄰兢ㅂ䝁䄴兡あ䡁䅫䅉楂䝁䅅杢牂䡁䅍䅌杁䝁䅉兤灂䝁䅷䅚求䡁䅉兌療䡁䅣杢求䝁䅑䅉瑂䝁䄸杣あ䝁䅣兙湂䝁䅕䅉獂䝁䅕杢歂䝁䅕杣穂䍁䅷䅉灂䝁䄴䅤求䡁䅉杢求䡁䅑兌穂䝁䄸兤祂䝁䅍党歂䍁䅁䅢求䝁䄴䅚求䡁䅉督獁䍁䅁兙畂䝁䅑䅉療䡁䅑䅡求䡁䅉䅉畂䝁䄸杢瑁䝁䅉兙畂䝁䅳䅉獂䝁䅕杢歂䝁䅕杣穂䍁䄴䅉啂䝁䅧党杁䝁䅍睢瑂䡁䅁兙畂䡁䅫䅉㍂䝁䅅督杁䝁䅫杢橂䝁䄸杣睂䝁䄸杣桂䡁䅑党歂䍁䅁兡畂䍁䅁杍睁䑁䅅免杁䝁䅅杢歂䍁䅁兡穂䍁䅁䅡求䝁䅅䅚硂䡁䅕兙祂䡁䅑党祂䝁䅕䅚杁䝁䅫杢杁䕁䅕兢求䡁䅉入㉂䝁䅫䅢獂䝁䅕䅌杁䕁䅍兙獂䝁䅫杚療䡁䅉杢灂䝁䅅杌䅁䝁啑䅁⭂睁䅁杔佂䕁䄴䅉卂䕁䅕兓啂䍁䅁兡畂䡁䅙党穂䡁䅑督杁䡁䅁杣灂䝁䄰兙祂䝁䅫䅢㕂䍁䅁兡畂䍁䅁䅡灂䝁䅣䅡瑁䡁䅅兤桂䝁䅷兡あ䡁䅫䅉祂䝁䅕䅤桂䝁䅫䅢杁䡁䅁杣療䡁䅁党祂䡁䅑兡求䡁䅍䅉穂䡁䅕杙煂䝁䅕睙あ䍁䅁睚求䝁䄴党祂䝁䅅䅢獂䡁䅫䅉あ䝁䄸䅉獂䝁䄸杢湂䍁䄰䅤求䡁䅉兢獁䍁䅁杢求䡁䅑䅉獂䝁䅕兙穂䝁䅕督畁䍁䅁兑穂䍁䅁睢浂䍁䅁睕求䡁䅁䅤求䝁䄰杙求䡁䅉䅉穁䑁䅁䅌杁䑁䅉䅍祁䑁䅑䅌杁䡁䅑䅡求䍁䅁睙療䝁䄰䅣桂䝁䄴入杁䝁䄸睤畂䝁䅕䅚杁䑁䅍䅌ㅁ䑁䅑兏杁䡁䅁杣療䡁䅁党祂䡁䅑兡求䡁䅍䅉灂䝁䄴䅉ぁ䑁䅫䅉穂䡁䅑兙あ䝁䅕督杁䡁䅣兡あ䝁䅧䅉桂䍁䅁睚祂䝁䄸督穂䍁䅁䅢求䝁䅅督桂䝁䅉䅢求䍁䅁兙祂䝁䅕兙杁䝁䄸杚杁䝁䅅䅣睂䡁䅉睢㑂䝁䅫兢桂䡁䅑党獂䡁䅫䅉穁䑁䅙杌㉁䍁䅁兢灂䝁䅷䅢灂䝁䄸杢杁䡁䅍兣ㅂ䝁䅅杣求䍁䅁杚求䝁䅕䅤杁䝁䅅杢歂䍁䅁兙杁䡁䅣党灂䝁䅣䅡あ䝁䅕䅚杁䝁䅅杤求䡁䅉兙湂䝁䅕䅉祂䝁䅕兢桂䝁䅫杢灂䝁䄴睚杁䝁䅷党桂䡁䅍党杁䡁䅑党祂䝁䄰䅉療䝁䅙䅉硁䑁䅁杌睁䍁䅁入求䝁䅅杣穂䍁䄴䅉佂䕁䄴杔杁䝁䅫督杁䝁䄸杢求䍁䅁睢浂䍁䅁睢畂䝁䅷入杁䡁䅑䅡祂䝁䅕党杁䡁䅁兤楂䝁䅷兡橂䝁䅷入杁䡁䅑杣桂䝁䅑党歂䍁䅁杣求䝁䅅䅢杁䝁䅕督あ䝁䅅䅤求䍁䅁兡畂䡁䅙党穂䡁䅑兢求䝁䄴䅤杁䡁䅑杣ㅂ䡁䅍䅤穂䍁䅁䅤療䍁䅁䅡桂䡁䅙党杁䝁䅫杢橂䡁䅉党桂䡁䅍党歂䍁䅁兙畂䝁䄴兤桂䝁䅷䅉歂䝁䅫杤灂䝁䅑党畂䝁䅑督杁䝁䅙睢祂䍁䅁睍ㅁ䍁䅁睢祂䍁䅁兢療䡁䅉党杁䝁䅍睢畂䡁䅍党橂䡁䅕䅤灂䡁䅙党杁䡁䅫党桂䡁䅉督畁䅁䅁栴䅣䅁䅧䅁佂䕁䄸睑䅁䡁䑯䅁杄杄䅁杔偂䙁䅙䅉䩂䝁䄴睙畁䍁䅁䅚求䡁䅍兡湂䝁䄴督獁䍁䅁睙療䝁䄴督あ䡁䅉兤橂䡁䅑督獁䍁䅁兢桂䝁䄴兤浂䝁䅅睙あ䡁䅕杣求䡁䅍䅌杁䝁䅅杢歂䍁䅁督求䝁䅷䅢穂䍁䅁督㕂䡁䅍䅤求䝁䄰督獁䍁䅁睙療䝁䄰䅣療䝁䄴党畂䡁䅑督獁䍁䅁兙畂䝁䅑䅉睂䡁䅉睢歂䡁䅕睙あ䡁䅍䅉浂䝁䄸杣杁䝁䄸兡獂䍁䅁兙畂䝁䅑䅉湂䝁䅅督杁䝁䅑杣灂䝁䅷䅢灂䝁䄴睚杁䝁䅅杢歂䍁䅁䅣祂䝁䄸䅚ㅂ䝁䅍䅤灂䝁䄸杢獁䍁䅁兙畂䝁䅑䅉灂䝁䄴䅚ㅂ䡁䅍䅤祂䝁䅫兙獂䍁䅁兙畂䝁䅑䅉祂䝁䅕杢求䡁䅣兙楂䝁䅷党杁䝁䅕杢求䡁䅉睚㕂䍁䅁督求䝁䅍䅤療䡁䅉督杁䝁䅫杢杁䡁䅑䅡求䍁䅁兖畂䝁䅫䅤求䝁䅑䅉呂䡁䅑兙あ䝁䅕督杁䝁䅅杢歂䍁䅁兡畂䡁䅑党祂䝁䄴兙あ䝁䅫睢畂䝁䅅䅢獂䡁䅫杌杁䕁䅫䅤杁䝁䄸䅣求䡁䅉兙あ䝁䅕督杁䡁䅑䅡祂䝁䄸兤湂䝁䅧䅉あ䡁䅣睢杁䡁䅍党湂䝁䄰党畂䡁䅑督獁䍁䅁兒畂䝁䅕杣湂䡁䅫䅉䙂䡁䅅兤灂䡁䅁兢求䝁䄴䅤獁䍁䅁兙畂䝁䅑䅉䙂䝁䄴党祂䝁䅣入杁䙁䅁杣療䝁䅑兤橂䡁䅑督杁䝁䅅杢歂䍁䅁睕求䡁䅉杤灂䝁䅍党穂䍁䄴䅉啂䝁䅧党杁䝁䅍睢瑂䡁䅁兙畂䡁䅫䅉睂䡁䅉睢㉂䝁䅫䅚求䡁䅍䅉穂䝁䄸䅢灂䝁䅑督杁䝁䅍睢畂䡁䅑杣療䝁䅷䅉桂䝁䄴䅚杁䡁䅣兙穂䡁䅑党杁䝁䄰兙畂䝁䅅睚求䝁䄰党畂䡁䅑䅉求䡁䅅兤灂䡁䅁兢求䝁䄴䅤杁䝁䅅杢歂䍁䅁督求䡁䅉杤灂䝁䅍党穂䍁䅷䅉瑂䝁䅅杢桂䝁䅣党歂䍁䅁䅣祂䝁䅕督穂䡁䅕杣求䍁䅁䅚祂䝁䅫䅢獂䝁䅫杢湂䍁䅷䅉歂䡁䅉兡獂䝁䅷兡畂䝁䅣䅉浂䝁䅷兤灂䝁䅑督獁䍁䅁䅣祂䝁䅕兢灂䡁䅕兢杁䝁䅑杣灂䝁䅷䅢睂䝁䅫䅣求䍁䅷䅉㍂䝁䅫杣求䝁䅑䅉睂䝁䅫䅣求䍁䅷䅉歂䡁䅉兡獂䝁䅷兡畂䝁䅣䅉療䡁䅁䅤灂䝁䄰兡㙂䝁䅅䅤灂䝁䄸杢杁䡁䅍党祂䡁䅙兡橂䝁䅕督獁䍁䅁䅤ㅂ䝁䅉兤獂䝁䅅杣杁䝁䅫杢穂䡁䅁党橂䡁䅑兡療䝁䄴䅉桂䝁䄴䅚杁䝁䅍睢桂䡁䅑兡畂䝁䅣䅉穂䝁䅕杣㉂䝁䅫睙求䡁䅍䅌杁䝁䅫杢穂䡁䅑杣ㅂ䝁䄰党畂䡁䅑兙あ䝁䅫睢畂䍁䅷䅉歂䝁䄸睤畂䝁䅧睢獂䝁䅕䅉あ䝁䄸睢獂䡁䅍䅌杁䝁䅅杢歂䍁䅁䅚祂䝁䅫䅢獂䍁䅁杙灂䡁䅑督畁䍁䅁兓あ䍁䅁兙獂䡁䅍睢杁䝁䄸杚浂䝁䅕杣穂䍁䅁党硂䡁䅕兡睂䝁䄰党畂䡁䅑䅉桂䝁䄴䅚杁䡁䅑党橂䝁䅧杢療䝁䅷睢湂䝁䅫党穂䍁䅁杚療䡁䅉䅉潂䡁䅫䅚祂䝁䅅兤獂䝁䅫睙杁䝁䅙杣桂䝁䅍䅤ㅂ䡁䅉党杁䡁䅍䅤灂䝁䄰兤獂䝁䅅䅤灂䝁䄸杢獁䍁䅁兡畂䝁䅍䅢ㅂ䝁䅑兡畂䝁䅣䅉歂䝁䄸睤畂䝁䅧睢獂䝁䅕䅉瑂䡁䅕䅢あ䝁䅫督あ䝁䅅睚求䍁䅁杚祂䝁䅅睙あ䡁䅕杣灂䝁䄴睚杁䡁䅑睢療䝁䅷督獁䍁䅁䅣祂䝁䅕督穂䡁䅕杣求䍁䅁䅣ㅂ䝁䄰䅣灂䝁䄴睚杁䡁䅑杣ㅂ䝁䅍睡穂䍁䅷䅉楂䝁䅷党畂䝁䅑党祂䡁䅍䅌杁䡁䅍兙畂䝁䅑党祂䡁䅍䅌杁䝁䅧入歂䡁䅉兙あ䝁䅫睢畂䍁䅁兙畂䝁䅑䅉灂䝁䄴条求䝁䅍䅤灂䝁䄸杢杁䡁䅕杢灂䡁䅑督獁䍁䅁杚獂䝁䄸睤獂䝁䅫杢求䍁䅷䅉桂䝁䄴䅚杁䝁䄰兙畂䝁䅫杚療䝁䅷䅚穂䑁䅳䅉橂䝁䄸兡獂䝁䅕䅚杁䡁䅑兤楂䝁䅫杢湂䍁䅁兤畂䝁䅫䅤穂䍁䅷䅉桂䝁䄴䅚杁䡁䅣兡祂䝁䅕䅢灂䝁䄴党杁䡁䅕杢灂䡁䅑督杁䝁䅅杢歂䍁䅁䅤療䝁䄸䅢穂䑁䅳䅉橂䝁䄸杢畂䝁䅕睙あ䝁䅫睢畂䡁䅍䅉桂䝁䄴䅚杁䝁䅷兡畂䝁䅕杣杁䝁䅧兙畂䝁䅣党祂䡁䅍睏杁䝁䄸杢穂䝁䅧睢祂䝁䅕䅉睂䡁䅉睢歂䡁䅕睙あ䝁䅫睢畂䍁䅁睙療䝁䄴督灂䡁䅍䅤穂䍁䅁睢浂䍁䅁睙療䝁䄰䅣療䡁䅍兡あ䝁䅕䅉睂䝁䅫䅣求䍁䅷䅉穂䡁䅕杣浂䝁䅅睙求䍁䅁䅤祂䝁䅅杢穂䝁䅙党祂䍁䅁兙畂䝁䅑䅉睂䡁䅉睢湂䡁䅉党穂䡁䅍兡㉂䝁䅕䅉橂䝁䅅杤灂䡁䅑入杁䡁䅁兤瑂䡁䅁督獁䍁䅁兙畂䝁䅑䅉桂䡁䅉䅤灂䝁䅙兡橂䝁䅫兙獂䍁䅁䅢灂䝁䅙䅤杁䡁䅍入穂䡁䅑党瑂䡁䅍睏杁䝁䅅杢歂䍁䅁睢浂䝁䅙督潂䝁䄸杣求䍁䅁䅣祂䝁䄸䅚ㅂ䝁䅍䅤灂䝁䄸杢獁䍁䅁督ㅂ䝁䅍䅡杁䝁䅅督杁䝁䅙䅢療䝁䅅䅤灂䝁䄴睚杁䡁䅁杣療䝁䅑兤橂䡁䅑兡療䝁䄴䅉穂䡁䅫督あ䝁䅕兢穂䍁䅁兙畂䝁䅑䅉穂䡁䅕杙穂䝁䅕兙杁䡁䅁杣療䝁䅑兤橂䡁䅑兡療䝁䄴䅉あ䝁䅕睙潂䝁䄴睢獂䝁䄸睚灂䝁䅕督獁䍁䅁兙穂䍁䅁睤求䝁䅷䅢杁䝁䅅督杁䝁䄰兙畂䡁䅕杚桂䝁䅍䅤ㅂ䡁䅉党穂䍁䅁兡畂䝁䅑兤穂䡁䅑杣灂䝁䅅䅢杁䡁䅁兤瑂䡁䅁督杁䝁䅅杢歂䍁䅁兢灂䡁䅧党祂䡁䅍杌杁䕁䅫杢杁䝁䅅䅚歂䝁䅫䅤灂䝁䄸杢獁䍁䅁䅤潂䝁䅕䅉橂䝁䄸兢睂䝁䅅杢㕂䍁䅁䅣祂䝁䄸杤灂䝁䅑党穂䍁䅁督ㅂ䝁䅉督あ䡁䅉兤橂䡁䅑兤祂䝁䅕督獁䍁䅁䅚求䡁䅉杣灂䝁䅍睡穂䍁䅷䅉桂䝁䄴䅚杁䝁䄰兙穂䡁䅑督㝁䍁䅁睙祂䝁䅅杢求䡁䅍睏杁䝁䅯兙橂䝁䅳兡畂䝁䅣䅉穂䡁䅫督あ䝁䅕兢穂䑁䅳䅉睂䝁䅫䅣求䍁䅁䅢灂䝁䅙䅤灂䝁䄴睚獁䍁䅁杣桂䝁䅍睡灂䝁䄴睚獁䍁䅁杣療䡁䅑兙あ䝁䅫杢湂䍁䅷䅉桂䝁䄴䅚杁䝁䅅督穂䝁䅕兢楂䝁䅷入杁䡁䅍入穂䡁䅑党瑂䡁䅍睏杁䝁䄰兤歂䍁䅁䅣ㅂ䝁䄰䅣穂䑁䅳䅉睂䡁䅉党穂䡁䅍兤祂䝁䅕䅉橂䝁䄸杢あ䡁䅉睢獂䍁䅁党硂䡁䅕兡睂䝁䄰党畂䡁䅑睏杁䝁䅑杣灂䡁䅙党穂䍁䅁兙畂䝁䅑䅉湂䝁䅕杢求䡁䅉兙あ䝁䄸杣穂䑁䅳䅉祂䝁䅫睚杁䝁䅫杢穂䡁䅑杣ㅂ䝁䄰党畂䡁䅑兙あ䝁䅫睢畂䍁䅁兙畂䝁䅑䅉橂䝁䄸杢あ䡁䅉睢獂䍁䅁督㕂䡁䅍䅤求䝁䄰督㝁䍁䅁兢療䝁䄸杣灂䝁䄴睚獁䍁䅁兙畂䝁䅍䅡療䡁䅉䅌杁䝁䅅杢歂䍁䅁䅚求䝁䅍睡杁䝁䅧兙畂䝁䅑䅢灂䝁䄴睚杁䝁䄰兙橂䝁䅧兡畂䝁䅕杣㕂䑁䅳䅉求䡁䅅兤灂䡁䅁兢求䝁䄴䅤杁䝁䅍睢瑂䡁䅁睢畂䝁䅕杢あ䡁䅍䅉浂䝁䄸杣杁䝁䄸杚浂䡁䅍䅡療䡁䅉党杁䡁䅣兡畂䝁䅑䅉橂䝁䄸杢穂䡁䅑杣ㅂ䝁䅍䅤灂䝁䄸杢杁䡁䅙党穂䡁䅍党獂䡁䅍睏杁䝁䅅杢歂䍁䅁䅣灂䡁䅁党獂䝁䅅入杁䝁䅅杢歂䍁䅁睙療䝁䄴督あ䡁䅉兤橂䡁䅑兡療䝁䄴䅉穂䡁䅫督あ䝁䅕兢穂䍁䄴䅉䝂䡁䅕杣あ䝁䅧党祂䍁䅷䅉あ䝁䅧党杁䝁䅍睢瑂䡁䅁兙畂䡁䅫䅉療䝁䅙杚求䡁䅉督杁䡁䅍䅣桂䡁䅉党杁䡁䅁兙祂䡁䅑督獁䍁䅁杣求䡁䅁兙灂䡁䅉䅌杁䝁䅅杢歂䍁䅁杣求䝁䄴䅤桂䝁䅷督杁䝁䅅督杁䡁䅣党獂䝁䅷䅉桂䡁䅍䅉橂䝁䄸兢睂䡁䅉党潂䝁䅕杢穂䝁䅫杤求䍁䅁杣求䝁䄰睢あ䝁䅕䅉求䡁䅅兤灂䡁䅁兢求䝁䄴䅤杁䝁䄰睢畂䝁䅫䅤療䡁䅉兡畂䝁䅣䅌杁䡁䅑党橂䝁䅧杢灂䝁䅍兙獂䍁䅁督ㅂ䡁䅁䅣療䡁䅉䅤獁䍁䅁杚灂䝁䅕䅢歂䍁䅁督求䡁䅉杤灂䝁䅍党獁䍁䅁兙畂䝁䅑䅉橂䡁䅕督あ䝁䄸兢求䡁䅉䅉あ䡁䅉兙灂䝁䄴兡畂䝁䅣杌杁䙁䅑䅡求䍁䅁睙療䝁䄰䅣桂䝁䄴入杁䡁䅣兙穂䍁䅁杚療䡁䅉兢求䡁䅉䅢㕂䍁䅁睡畂䝁䄸睤畂䍁䅁兙穂䍁䅁杔桂䡁䅑兡療䝁䄴兙獂䍁䅁睔灂䝁䅷睤求䝁䅷䅢杁䙁䅙兙祂䝁䅍睢獁䍁䅁兓畂䝁䅍杌杁䝁䅅杢歂䍁䅁睙潂䝁䅅杢湂䝁䅕䅚杁䝁䅫䅤穂䍁䅁杢桂䝁䄰党杁䡁䅑睢杁䕁䄴睔坂䍁䅁兓畂䝁䅍杌杁䝁䅫杢杁䕁䅯兙畂䡁䅕兙祂䡁䅫䅉祁䑁䅁杍硁䍁䄴䅉佂䕁䄸杖杁䕁䅫杢橂䍁䄴䅉㍂䝁䅅督杁䝁䅙睢ㅂ䝁䄴䅚求䝁䅑䅉灂䝁䄴䅉硁䑁䅧李祁䍁䅁兙畂䝁䅑䅉灂䡁䅍䅉楂䝁䅅督求䝁䅑䅉灂䝁䄴䅉䥂䝁䄸兤穂䡁䅑睢畂䍁䅷䅉啂䝁䅕䅥桂䡁䅍杌䅁佁塙䅁䥁䅁䅁杔偂䙁䅣䅁穄杁䅁杂䅁䕁䄴杕䅁䑁䱙䅁䥁䅁䅁杔卂䕁䅣䅁桄睁䅁䅃䅷䕁䄴杕䡂䍁䅁兒畂䝁䅕杣湂䡁䅫䅌杁䕁䅫杢橂䍁䄴䅌杁䡁䅑睢湂䝁䅕䅤潂䝁䅕杣杁䡁䅣兡あ䝁䅧䅉灂䡁䅑督杁䡁䅍兤楂䡁䅍兡歂䝁䅫兙祂䝁䅫党穂䍁䅷䅉療䡁䅁党祂䝁䅅䅤求䡁䅍䅉桂䡁䅍䅉桂䝁䄴䅉求䝁䄴党祂䝁䅣入杁䝁䅅杢歂䍁䅁䅡療䝁䄰党杁䡁䅍党祂䡁䅙兡橂䝁䅕督杁䝁䅍睢瑂䡁䅁兙畂䡁䅫䅉灂䝁䄴䅉あ䝁䅧党杁䙁䅕杢灂䡁䅑党歂䍁䅁睕あ䝁䅅䅤求䡁䅍䅉桂䝁䄴䅚杁䕁䅍兙畂䝁䅅䅚桂䍁䄴䅉䩂䡁䅑䅉療䡁䅁党祂䝁䅅䅤求䡁䅍䅉あ䝁䅧杣療䡁䅕睚潂䍁䅁䅖求䡁䅧兙穂䑁䅳䅉䙂䝁䅅督あ䑁䅳䅉塂䝁䅕督あ䍁䄸睕求䡁䅉杤灂䝁䅍党穂䍁䄸睔あ䝁䅧党祂䑁䅳䅉坂䝁䅫杤灂䝁䄴䅤杁䙁䅍兢桂䡁䅉䅤杁䕁䅧睢瑂䝁䅕睏杁䝁䅅杢歂䍁䅁睑療䡁䅉䅣療䡁䅉兙あ䝁䅕䅉䉂䝁䅍䅤灂䡁䅙兡あ䝁䅫党穂䍁䅁督求䝁䅣兢求䝁䄴䅤穂䍁䄴䅉啂䝁䅧党杁䝁䅍睢瑂䡁䅁兙畂䡁䅫䅉睂䡁䅉睢歂䡁䅕睙求䡁䅍䅉桂䝁䄴䅚杁䡁䅍党獂䝁䅷督杁䝁䅕䅢求䝁䅍䅤祂䝁䅫睙灂䡁䅑入杁䝁䅣党畂䝁䅕杣桂䡁䅑党歂䍁䅁兤穂䝁䅫杢湂䍁䅁睙療䝁䅅䅢獁䍁䅁睢灂䝁䅷䅌杁䡁䅍睢獂䝁䅅杣獁䍁䅁兙畂䝁䅑䅉楂䝁䅅䅤あ䝁䅕杣㕂䍁䅁督あ䝁䄸杣桂䝁䅣党㝁䍁䅁杢桂䡁䅑兤祂䝁䅅䅢杁䝁䅣兙穂䑁䅳䅉桂䝁䄴䅚杁䝁䅅䅉橂䝁䅷睢ㅂ䝁䅑兌楂䝁䅅督求䝁䅑䅉潂䝁䄸兢求䍁䅁䅣獂䝁䅅䅤浂䝁䄸杣瑂䍁䅷䅉灂䝁䄴睙獂䡁䅕䅚灂䝁䄴睚杁䝁䅧兙祂䝁䅑睤桂䡁䅉党獁䍁䅁督療䝁䅙䅤㍂䝁䅅杣求䍁䅷䅉穂䝁䅅䅢求䡁䅍䅌杁䝁䅫杢穂䡁䅑兙獂䝁䅷兙あ䝁䅫睢畂䍁䅷䅉橂䡁䅕督あ䝁䄸兢求䡁䅉䅉穂䝁䅕杣㉂䝁䅫睙求䍁䅷䅉あ䝁䅕睙潂䝁䄴兡橂䝁䅅䅢杁䡁䅍兤睂䡁䅁睢祂䡁䅑䅌杁䝁䅅杢歂䍁䅁䅣祂䝁䄸杚求䡁䅍督灂䝁䄸杢桂䝁䅷䅉瑂䝁䄸杢灂䡁䅑睢祂䝁䅫杢湂䍁䅁督療䝁䅷兤あ䝁䅫睢畂䡁䅍杌杁䕁䅫䅤杁䝁䄸杚浂䝁䅕杣穂䍁䅁杣求䡁䅑兙灂䝁䅷䅉求䝁䅷党橂䡁䅑杣灂䝁䅍兡あ䡁䅫䅉桂䝁䄴䅚杁䝁䅕杢求䡁䅉睚㕂䍁䅁兢桂䝁䄴兙湂䝁䅕兢求䝁䄴䅤獁䍁䅁䅢灂䝁䄴党杁䝁䅅杢歂䍁䅁督ㅂ䡁䅉睚求䍁䅁䅣祂䝁䄸䅤求䝁䅍䅤灂䝁䄸杢杁䡁䅁杣療䝁䅑兤橂䡁䅑督獁䍁䅁䅓坂䕁䅅睑杁䝁䅫杢穂䡁䅑兙獂䝁䅷兙あ䝁䅫睢畂䍁䅷䅉祂䝁䅕䅣桂䝁䅫杣杁䝁䅅杢歂䍁䅁兢桂䝁䅫杢あ䝁䅕杢桂䝁䄴睙求䍁䅷䅉潂䝁䄸兢求䍁䅁䅣祂䝁䄸䅤求䝁䅍䅤灂䝁䄸杢杁䡁䅁杣療䝁䅑兤橂䡁䅑督獁䍁䅁睙桂䡁䅉杙療䝁䄴䅉療䝁䅙杚穂䝁䅕䅤穂䍁䅷䅉楂䝁䅅睙牂䍁䄰兤睂䍁䅁䅣療䡁䅣党祂䍁䅁督あ䝁䅅䅤灂䝁䄸杢穂䍁䅷䅉睂䝁䄸杣あ䝁䅅杙獂䝁䅕䅉睂䝁䄸睤求䡁䅉䅌杁䡁䅁睢祂䡁䅑兙楂䝁䅷党杁䡁䅍睢獂䝁䅅杣獁䍁䅁兙畂䝁䅑䅉睂䝁䄸杣あ䝁䅅杙獂䝁䅕䅉獂䝁䅫睚潂䡁䅑兡畂䝁䅣睏杁䡁䅉党あ䝁䅅兡獂䍁䅁督求䡁䅉杤灂䝁䅍党穂䍁䅁睙療䝁䄰䅣祂䝁䅫督灂䝁䄴睚杁䝁䅑党瑂䝁䅅杢歂䍁䅁杣求䡁䅍䅣療䝁䄴督求䍁䅷䅉橂䝁䄸兢瑂䝁䄸䅚灂䡁䅑入杁䡁䅍兙獂䝁䅕督獁䍁䅁党畂䝁䅕杣湂䡁䅫䅉求䝁䅙杚灂䝁䅍兡求䝁䄴睙㕂䍁䅷䅉桂䝁䄴䅚杁䝁䅕杢求䡁䅉睚㕂䍁䅁兢桂䝁䄴兙湂䝁䅕兢求䝁䄴䅤杁䡁䅍睢獂䡁䅕䅤灂䝁䄸杢穂䑁䅳䅉桂䝁䄴䅚杁䡁䅍入穂䡁䅑党瑂䍁䅁䅣療䡁䅣党祂䍁䅷䅉歂䝁䅫督あ䡁䅉兡楂䡁䅕䅤求䝁䅑䅉湂䝁䅕杢求䡁䅉兙あ䝁䅫睢畂䍁䅷䅉祂䝁䅕杢求䡁䅣兙楂䝁䅷党杁䝁䅅杢歂䍁䅁䅢療䡁䅣兌橂䝁䅅杣楂䝁䄸杢杁䡁䅁杣療䝁䅑兤橂䡁䅑督獁䍁䅁睙桂䡁䅉杙療䝁䄴䅉瑂䝁䅅杢桂䝁䅣党瑂䝁䅕杢あ䍁䅁兙畂䝁䅑䅉穂䡁䅁党橂䝁䅫兙獂䡁䅑入杁䡁䅍党祂䡁䅙兡橂䝁䅕督獁䍁䅁杙桂䝁䅍睡ㅂ䡁䅁䅉湂䝁䅕杢求䡁䅉兙あ䝁䅫睢畂䍁䅷䅉穂䡁䅑睢祂䝁䅅睚求䍁䅁兙畂䝁䅑䅉歂䝁䅫督あ䡁䅉兡楂䡁䅕䅤求䝁䅑䅉穂䝁䄸䅢桂䡁䅉䅌杁䝁䅅杢歂䍁䅁党畂䝁䅕杣湂䡁䅫䅉桂䝁䅑杤灂䡁䅍睢祂䡁䅫䅉穂䝁䅕杣㉂䝁䅫睙求䡁䅍杌杁䕁䅫杢杁䝁䅅䅚歂䝁䅫䅤灂䝁䄸杢獁䍁䅁䅤潂䝁䅕䅉橂䝁䄸兢睂䝁䅅杢㕂䍁䅁䅤祂䝁䅅䅚求䡁䅍䅉灂䝁䄴䅉睂䝁䄸睤求䡁䅉䅌杁䝁䄴兙あ䡁䅕杣桂䝁䅷䅉湂䝁䅅督獁䍁䅁兙畂䝁䅑䅉祂䝁䅕䅢桂䡁䅑党歂䍁䅁睙療䝁䄰兢療䝁䅑兡あ䝁䅫党穂䑁䅳䅉求䝁䄴杤灂䡁䅉睢畂䝁䄰党畂䡁䅑兙獂䍁䅁䅣祂䝁䄸䅚ㅂ䝁䅍䅤穂䑁䅳䅉㍂䝁䅕兙あ䝁䅧党祂䍁䅁䅣祂䝁䄸䅚ㅂ䝁䅍䅤穂䑁䅳䅉桂䝁䄴䅚杁䝁䅙兡畂䝁䅅杢橂䝁䅫兙獂䍁䅁䅣祂䝁䄸䅚ㅂ䝁䅍䅤穂䍁䅷䅉灂䝁䄴睙獂䡁䅕䅚灂䝁䄴睚杁䝁䅙睢祂䡁䅣兙祂䝁䅑督獁䍁䅁杚ㅂ䡁䅑兤祂䝁䅕督獁䍁䅁睢睂䡁䅑兡療䝁䄴督獁䍁䅁兙畂䝁䅑䅉穂䡁䅣兙睂䡁䅍杌杁䕁䅫䅤杁䝁䄸杚浂䝁䅕杣穂䍁䅁兡あ䡁䅍䅉睂䡁䅉睢歂䡁䅕睙あ䡁䅍䅉桂䝁䄴䅚杁䡁䅍党祂䡁䅙兡橂䝁䅕督杁䡁䅕杢歂䝁䅕杣杁䡁䅑䅡求䍁䅁杔卂䕁䅣䅌杁䙁䅉党獂䝁䅫兙畂䡁䅑䅌杁䕁䅑兡祂䝁䅕睙あ䍁䅁兒畂䝁䅕杣湂䡁䅫䅌杁䕁䅣杣求䝁䅕杢杁䕁䄰睢ㅂ䝁䄴䅤桂䝁䅫杢杁䕁䅕杢求䡁䅉睚㕂䍁䅷䅉桂䝁䄴䅚杁䙁䅙兡㉂䝁䅫杢あ䍁䄴䅉䩂䡁䅑䅉穂䝁䅕杣㉂䝁䅕督杁䡁䅉党穂䝁䅫䅚求䝁䄴䅤灂䝁䅅䅢獁䍁䅁睙療䝁䄰兢求䡁䅉睙灂䝁䅅䅢獁䍁䅁睚療䡁䅙党祂䝁䄴兢求䝁䄴䅤獁䍁䅁兡畂䝁䅑兤穂䡁䅑杣灂䝁䅅䅢獁䍁䅁兙畂䝁䅑䅉㍂䝁䅧睢獂䝁䅕督桂䝁䅷党杁䝁䅍兤穂䡁䅑睢瑂䝁䅕杣穂䍁䄴䅉佂䙁䅉睒杁䕁䅕杢求䡁䅉睚㕂䍁䅷䅉䩂䝁䄴睙畁䍁䅁睤桂䡁䅍䅉浂䝁䄸兤畂䝁䅑党歂䍁䅁兡畂䍁䅁免㕁䑁䅧兏杁䝁䅅杢歂䍁䅁兡穂䍁䅁䅡求䝁䅅䅚硂䡁䅕兙祂䡁䅑党祂䝁䅕䅚杁䝁䅫杢杁䕁䅧睢ㅂ䡁䅍䅤療䝁䄴䅌杁䙁䅑党㑂䝁䅅督畁䅁䅁砵䅣䅁䅧䅁佂䙁䅍睑䅁䵁䍅䅁䭁䅁䅁杔啂䕁䅅䅕䅁䩁䍑䅁䭁䅁䅁杔啂䙁䅉睕䅁䥁䍧䅁䥁䅁䅁杔噂䕁䅕䅁杄睁䅁杚䄸䕁䄴杖ㅁ䍁䅁睒獂䝁䄸杙桂䝁䅷䅌杁䕁䅫杢橂䍁䄴䅉睂䡁䅉睢㉂䝁䅫䅚求䡁䅍䅉あ䝁䅕睙潂䝁䄴睢獂䝁䄸睚㕂䍁䅷䅉橂䝁䄸杢浂䝁䄸杣瑂䝁䅫䅤㕂䍁䅁兙穂䡁䅍党穂䡁䅍兢求䝁䄴䅤獁䍁䅁睙療䝁䄴督ㅂ䝁䅷䅤灂䝁䄴睚杁䡁䅍睢獂䡁䅕䅤灂䝁䄸杢穂䍁䅷䅉桂䝁䄴䅚杁䡁䅍睢浂䡁䅑睤桂䡁䅉党杁䝁䅅䅣睂䝁䅷兡橂䝁䅅䅤灂䝁䄸杢穂䍁䅁䅤療䍁䅁䅣ㅂ䝁䅉䅢灂䝁䅍䅉桂䝁䄴䅚杁䡁䅁杣灂䡁䅙兙あ䝁䅕䅉穂䝁䅕睙あ䝁䄸杣杁䝁䅍䅢灂䝁䅕杢あ䡁䅍䅉灂䝁䄴䅉あ䝁䅧党杁䝁䅫杢浂䡁䅉兙穂䡁䅑杣ㅂ䝁䅍䅤ㅂ䡁䅉党獁䍁䅁兤あ䝁䅫䅢灂䡁䅑入杁䡁䅍党祂䡁䅙兡橂䝁䅕督獁䍁䅁睙療䝁䄴督あ䡁䅉兤橂䡁䅑兡療䝁䄴䅌杁䡁䅉党桂䝁䅷䅉求䡁䅍䅤桂䡁䅑党獁䍁䅁党畂䡁䅙兡祂䝁䄸杢瑂䝁䅕杢あ䝁䅅䅢獁䍁䅁兙畂䝁䅑䅉湂䝁䅕睢穂䡁䅁兙あ䝁䅫兙獂䍁䅁兢桂䡁䅉睡求䡁䅑督杁䝁䅫杢杁䡁䅑䅡求䍁䅁兖畂䝁䅫䅤求䝁䅑䅉呂䡁䅑兙あ䝁䅕督杁䝁䅅杢歂䍁䅁兡畂䡁䅑党祂䝁䄴兙あ䝁䅫睢畂䝁䅅䅢獂䡁䅫杌杁䕁䅫䅤杁䝁䄸䅣求䡁䅉兙あ䝁䅕督杁䡁䅑䅡祂䝁䄸兤湂䝁䅧䅉あ䝁䅧杣求䝁䅕䅉穂䝁䅕睚瑂䝁䅕杢あ䡁䅍杏杁䕁䅫杢浂䡁䅉兙穂䡁䅑杣ㅂ䝁䅍䅤ㅂ䡁䅉党㝁䍁䅁村ㅂ䝁䅫䅢歂䝁䅫杢湂䍁䅷䅉啂䝁䅕睙潂䝁䄴睢獂䝁䄸睚㕂䍁䅁杊杁䙁䅍睙灂䝁䅕杢橂䝁䅕督㝁䍁䅁兙畂䝁䅑䅉䡂䝁䅕睢穂䡁䅁兙あ䝁䅫兙獂䍁䅁睕療䝁䅷兤あ䝁䅫睢畂䡁䅍杌杁䙁䅑䅡求䍁䅁睙療䝁䄰䅣桂䝁䄴入杁䝁䄸杚浂䝁䅕杣穂䍁䅁督灂䡁䅑党杁䡁䅍党獂䝁䅕睙あ䝁䅫睢畂䍁䅁兙畂䝁䅑䅉睂䝁䅷兙畂䝁䄴兡畂䝁䅣䅌杁䝁䅑党穂䝁䅫睚畂䍁䅷䅉㍂䝁䅅䅤求䡁䅉䅉祂䝁䅕督療䡁䅕杣橂䝁䅕督獁䍁䅁督あ䡁䅉兤橂䡁䅑兤祂䝁䅅䅢杁䝁䅕杢湂䝁䅫杢求䝁䅕杣灂䝁䄴睚獁䍁䅁䅢桂䝁䄴䅚杁䝁䅑党㉂䝁䅕䅢療䡁䅁兢求䝁䄴䅤獁䍁䅁督ㅂ䡁䅉杤求䡁䅫兡畂䝁䅣䅌杁䡁䅁睢㍂䝁䅕杣杁䝁䅑党獂䝁䅫杤求䡁䅉入獁䍁䅁杙ㅂ䝁䅫䅢歂䝁䅫杢湂䍁䅁睙療䝁䅑党杁䝁䅍睢瑂䡁䅁䅢灂䝁䅅杢橂䝁䅕䅌杁䝁䅅杢歂䍁䅁睢あ䝁䅧党祂䍁䅁督求䡁䅉杤灂䝁䅍党穂䍁䄴䅉䩂䡁䅑䅉灂䡁䅍䅉桂䝁䅷督療䍁䅁兡畂䡁䅙睢獂䡁䅙党歂䍁䅁兡畂䍁䅁䅤潂䝁䅕䅉橂䝁䄸杢穂䡁䅑杣ㅂ䝁䅍䅤灂䝁䄸杢杁䝁䄸杚杁䝁䅧兡湂䝁䅧睤桂䡁䅫督獁䍁䅁杙祂䝁䅫䅚湂䝁䅕督杁䝁䅅杢歂䍁䅁䅤ㅂ䝁䄴杢求䝁䅷督㝁䍁䅁䅚求䡁䅙党獂䝁䄸䅣瑂䝁䅕杢あ䍁䅁睢浂䍁䅁杣桂䝁䅫䅢杁䝁䅅杢歂䍁䅁䅢灂䝁䅣䅡あ䍁䅁杣桂䝁䅫䅢杁䡁䅍入穂䡁䅑党瑂䡁䅍睏杁䡁䅁杣療䡁䅙兡穂䝁䅫睢畂䍁䅁睢浂䍁䅁督求䡁䅉杤灂䝁䅍党穂䍁䅁杣求䝁䅷兙あ䝁䅕䅚杁䡁䅑睢杁䡁䅍䅤祂䝁䅕党あ䍁䅁兙畂䝁䅑䅉祂䝁䄸兙歂䡁䅣兙㕂䍁䅁睙療䝁䄴督あ䡁䅉兤橂䡁䅑兡療䝁䄴睏杁䝁䅅杢歂䍁䅁睙療䝁䄴督あ䡁䅉兤橂䡁䅑兡療䝁䄴䅉瑂䝁䅅䅤求䡁䅉兡桂䝁䅷督杁䡁䅑党穂䡁䅑兡畂䝁䅣䅉桂䝁䄴䅚杁䝁䅕杢湂䝁䅫杢求䝁䅕杣灂䝁䄴睚獁䍁䅁睚求䝁䄸䅤求䝁䅍䅡畂䝁䅫睙桂䝁䅷䅉求䝁䄴睚灂䝁䄴党求䡁䅉兡畂䝁䅣䅉桂䝁䄴䅚杁䝁䅍睢畂䡁䅍兤獂䡁䅑兡畂䝁䅣䅌杁䝁䅅杢歂䍁䅁杚療䡁䅉党畂䡁䅍兡橂䍁䅁睙療䝁䄴督ㅂ䝁䅷䅤灂䝁䄴睚杁䡁䅍党祂䡁䅙兡橂䝁䅕督畁䍁䅁兓畂䍁䅁兙歂䝁䅑兡あ䝁䅫睢畂䍁䅷䅉あ䝁䅧党杁䝁䅍睢瑂䡁䅁兙畂䡁䅫䅉睂䡁䅉睢㉂䝁䅫䅚求䡁䅍䅉湂䝁䄸杤求䡁䅉杢瑂䝁䅕杢あ䝁䅅䅢杁䝁䄸兤あ䡁䅍睢ㅂ䡁䅉睙灂䝁䄴睚杁䝁䅅杢歂䍁䅁睙療䝁䄴督ㅂ䝁䅷䅤灂䝁䄴睚獁䍁䅁兙畂䝁䅑䅉あ䝁䅕睙潂䝁䄴兡橂䝁䅅䅢杁䝁䄸兤あ䡁䅍睢ㅂ䡁䅉睙灂䝁䄴睚杁䡁䅍党祂䡁䅙兡橂䝁䅕督㝁䍁䅁兙畂䝁䅑䅉湂䝁䅕睢穂䡁䅁兙あ䝁䅫兙獂䍁䅁䅚桂䡁䅑兙杁䝁䅅杢桂䝁䅷入あ䝁䅫睙杁䝁䅅杢歂䍁䅁兢桂䡁䅁䅣灂䝁䄴睚杁䡁䅍党祂䡁䅙兡橂䝁䅕督獁䍁䅁兙穂䍁䅁睤求䝁䅷䅢杁䝁䅅督杁䡁䅉党瑂䝁䄸䅤求䍁䅁督求䝁䄴督灂䝁䄴睚杁䡁䅍党祂䡁䅙兡橂䝁䅕督畁䍁䅁杒ㅂ䡁䅉䅤潂䝁䅕杣獁䍁䅁兡あ䍁䅁睢浂䝁䅙党祂䡁䅍䅉瑂䝁䅕睙潂䝁䅅杢灂䝁䅍兙獂䍁䅷䅉求䝁䅷党橂䡁䅑杣灂䝁䅍兙獂䍁䅷䅉桂䝁䄴䅚杁䡁䅁䅢ㅂ䝁䄰杙灂䝁䄴睚杁䝁䅑党穂䝁䅫睚畂䑁䅳䅉橂䝁䄸兢瑂䝁䅫督穂䝁䅫睢畂䝁䅫杢湂䑁䅳䅉求䝁䄴党祂䝁䅣入杁䡁䅁党祂䝁䅙睢祂䝁䄰兙畂䝁䅍党獁䍁䅁兢桂䝁䄴兙湂䝁䅕兢求䝁䄴䅤獁䍁䅁兙畂䝁䅑䅉療䡁䅁䅤灂䝁䄰兡㙂䝁䅅䅤灂䝁䄸杢㝁䍁䅁睙獂䝁䅫兢桂䡁䅑党杁䝁䅍䅡桂䝁䄴睚求䍁䅁兙畂䝁䅑䅉祂䝁䅕䅚ㅂ䝁䅍兡畂䝁䅣䅉䑂䕁䄸杍杁䝁䅕兢灂䡁䅍督灂䝁䄸杢穂䑁䅳䅉楂䡁䅕兡獂䝁䅑兡畂䝁䅣䅉睂䡁䅉睢湂䡁䅉兙瑂䍁䅁兢桂䝁䄴兙湂䝁䅕兢求䝁䄴䅤㝁䍁䅁兙橂䝁䄸兤穂䡁䅑兡橂䝁䅅䅢杁䝁䅑党穂䝁䅫睚畂䍁䅁睙療䝁䄴督ㅂ䝁䅷䅤灂䝁䄴睚㝁䍁䅁兙畂䝁䅑䅉桂䡁䅕䅚灂䝁䄸杤灂䡁䅍兤桂䝁䅷祅穂䝁䅕睙ㅂ䡁䅉兡あ䡁䅫䅉桂䝁䄴䅚杁䡁䅍兤祂䡁䅙党灂䝁䅷䅢桂䝁䄴睙求䉁杍兡畂䝁䅙睢祂䝁䄰兙あ䝁䅫睢畂䍁䅁䅤求䝁䅍䅡畂䝁䄸䅢療䝁䅣入呁䝉䅑兙あ䝁䅅䅉橂䝁䅕杢あ䝁䅕杣杁䡁䅍党祂䡁䅙兡橂䝁䅕督畁䍁䅁兑歂䝁䅑兡あ䝁䅫睢畂䝁䅅䅢獂䡁䅫䅌杁䡁䅑䅡求䍁䅁睙療䝁䄰䅣桂䝁䄴入杁䡁䅁杣療䡁䅙兡歂䝁䅕督杁䡁䅙兙祂䝁䅫睢ㅂ䡁䅍䅉穂䝁䅕杣㉂䝁䅫睙求䡁䅍䅌杁䡁䅍兤橂䝁䅧䅉桂䡁䅍䅉灂䝁䄴杤求䡁䅍䅤灂䝁䅣兙あ䝁䅫杢湂䍁䅁兙畂䝁䅑䅉桂䝁䄴兙獂䡁䅫来灂䝁䄴睚杁䝁䅕杢㉂䝁䅫杣療䝁䄴兢求䝁䄴䅤桂䝁䅷䅉橂䝁䄸杢歂䝁䅫䅤灂䝁䄸杢穂䍁䅷䅉桂䝁䄴䅚杁䡁䅉党橂䝁䄸兢瑂䝁䅕杢歂䝁䅫杢湂䍁䅁睙療䡁䅉杣求䝁䅍䅤灂䡁䅙党杁䝁䄰党桂䡁䅍兤祂䝁䅕督杁䝁䅅杢歂䍁䅁䅣祂䝁䄸睙求䝁䅑兤祂䝁䅕督㝁䍁䅁睢橂䝁䅍兤睂䝁䅅䅤灂䝁䄸杢桂䝁䅷䅉潂䝁䅕兙獂䡁䅑䅡杁䝁䅅杢歂䍁䅁督桂䝁䅙党あ䡁䅫䅉穂䝁䅕杣㉂䝁䅫睙求䡁䅍睏杁䡁䅉兙歂䝁䅫兙あ䝁䅫睢畂䍁䅁党㑂䡁䅁睢穂䡁䅕杣求䍁䅁兙畂䝁䅑䅉睂䡁䅉睢あ䝁䅕睙あ䝁䅫睢畂䍁䅷䅉桂䝁䄴䅚杁䝁䄴兤橂䝁䅷党桂䡁䅉䅉穂䝁䅅杚求䡁䅑入杁䝁䅅杢歂䍁䅁兡畂䝁䅑兤穂䡁䅑杣灂䝁䅅䅢杁䝁䅧入湂䝁䅫党畂䝁䅕䅉桂䝁䄴兙獂䡁䅫督求䡁䅍䅉穂䝁䅕杣㉂䝁䅫睙求䡁䅍睏杁䝁䅧入歂䡁䅉睢湂䝁䅕睢獂䝁䄸睚灂䝁䅍兙獂䍁䅁兢療䝁䅑党獂䝁䅫杢湂䍁䅁兙畂䝁䅑䅉求䝁䄴杤灂䡁䅉睢畂䝁䄰党畂䡁䅑兙獂䍁䅁䅣祂䝁䄸睚祂䝁䅅兢穂䍁䄴䅉啂䝁䅧党杁䝁䅍睢瑂䡁䅁兙畂䡁䅫䅉㍂䝁䅅督杁䝁䅙睢祂䝁䄰党祂䝁䅷入杁䝁䅳杢療䡁䅣杢杁䝁䅅督杁䕁䄴杖ㅁ䍁䅁䅓療䝁䅷䅚灂䝁䄴睚穂䍁䅷䅉䩂䝁䄴睙畁䍁䅁兙畂䝁䅑䅉橂䝁䅧兙畂䝁䅣党歂䍁䅁兡あ䡁䅍䅉畂䝁䅅兢求䍁䅁䅤療䍁䅁杔坂䑁䅕䅉䡂䝁䅷睢楂䝁䅅䅢獁䍁䅁兓畂䝁䅍杌杁䝁䅫杢杁䕁䅑党橂䝁䅕兢楂䝁䅕杣杁䑁䅉䅍硁䑁䅕杌杁䕁䄴杖ㅁ䍁䅁睒獂䝁䄸杙桂䝁䅷䅌杁䕁䅫杢橂䍁䄴䅉㍂䝁䅅督杁䝁䅙睢ㅂ䝁䄴䅚求䝁䅑䅉灂䝁䄴䅉硁䑁䅫䅎㕁䍁䅁兙畂䝁䅑䅉灂䡁䅍䅉潂䝁䅕兙歂䡁䅅兤桂䡁䅉䅤求䡁䅉党歂䍁䅁兡畂䍁䅁䅓療䝁䅷䅢㕂䡁䅣睢療䝁䅑䅌杁䕁䅙䅢療䡁䅉兡歂䝁䅅杌䅁偁嘰䅁䭁䅁䅁杔坂䕁䅑兑䅁䕁䑉䅁慃䅄䅁杔坂䕁䅫䅒䩂䕁䅅䅉䑂䝁䄸杣睂䝁䄸杣桂䡁䅑兡療䝁䄴䅉睂䡁䅉睢㉂䝁䅫䅚求䡁䅍䅉湂䡁䅉兙睂䝁䅧兡橂䡁䅍䅉桂䝁䄴䅚杁䝁䅍睢瑂䡁䅁兤あ䝁䅕䅉桂䝁䄴䅚杁䝁䄴党あ䡁䅣睢祂䝁䅳兡畂䝁䅣䅉穂䝁䄸䅢ㅂ䡁䅑兡療䝁䄴督杁䝁䅫杢杁䡁䅑䅡求䍁䅁兖畂䝁䅫䅤求䝁䅑䅉呂䡁䅑兙あ䝁䅕督獁䍁䅁䅖桂䝁䅫睤桂䝁䄴䅌杁䕁䅍䅡灂䝁䄴兙獁䍁䅁䅓療䝁䄴睚杁䕁䅳睢畂䝁䅣䅌杁䝁䅅杢歂䍁䅁兡畂䡁䅑党祂䝁䄴兙あ䝁䅫睢畂䝁䅅䅢獂䡁䅫杌杁䙁䅑䅡求䍁䅁睒祂䝁䅅䅣潂䝁䅫睙穂䍁䅁督求䝁䅣兢求䝁䄴䅤杁䝁䄸杚浂䝁䅕杣穂䍁䅁睒求䕁䅙睢祂䝁䅍党杁䕁䅣䅕噂䡁䅍䅉浂䝁䄸杣杁䝁䅣兙瑂䝁䅫杢湂䍁䅁兙畂䝁䅑䅉兂䕁䅍督獁䍁䅁䅤潂䝁䅕䅉䡂䝁䅕杒療䡁䅉睙求䍁䅁杔偂䙁䅣䅉湂䝁䅅兢求䍁䅁督あ䡁䅉党桂䝁䄰兡畂䝁䅣䅉穂䝁䅕杣㉂䝁䅫睙求䍁䅁兙畂䝁䅑䅉祂䝁䅕䅢桂䡁䅑党歂䍁䅁兡畂䝁䅙杣桂䡁䅍䅤祂䡁䅕睙あ䡁䅕杣求䍁䅷䅉桂䝁䄴䅚杁䡁䅍睢獂䡁䅕䅤灂䝁䄸杢穂䍁䅁杚療䡁䅉䅉湂䝁䅅兢灂䝁䄴睚杁䡁䅁䅢桂䡁䅑杚療䡁䅉兢穂䑁䅳䅉剂䡁䅕兙歂䡁䅉睢癁䕁䄴杖䩂䕁䅑兓䉂䍁䅁杕啂䙁䅧䅉䡂䙁䅁兖穂䍁䅁杚療䡁䅉䅉求䝁䄴䅤求䡁䅉䅣祂䝁䅫督求䍁䅁睤療䡁䅉睡穂䡁䅑兙あ䝁䅫睢畂䍁䅁睚祂䝁䅅䅣潂䝁䅫睙穂䑁䅳䅉㉂䝁䅫杣あ䡁䅕兙獂䍁䅁睒兂䙁䅕䅉療䡁䅉䅉㉂䕁䅣䅕噂䍁䅁督療䝁䅙䅤㍂䝁䅅杣求䍁䅁杚療䡁䅉䅉橂䝁䅷睢ㅂ䝁䅑兌楂䝁䅅督求䝁䅑䅉㉂䝁䅫督ㅂ䝁䅅䅢杁䝁䅅杢歂䍁䅁杤灂䡁䅉䅤ㅂ䝁䅅䅢杁䝁䅍睢瑂䡁䅁兤あ䝁䅫杢湂䑁䅳䅉桂䡁䅕䅤療䝁䄰睢あ䝁䅫杤求䍁䅁䅣獂䝁䅅䅤浂䝁䄸杣瑂䡁䅍䅉浂䝁䄸杣杁䝁䅫杢浂䝁䄸䅤桂䝁䅫杢瑂䝁䅕杢あ䍁䅁督㕂䡁䅍䅤求䝁䄰督㝁䍁䅁兙畂䝁䅑䅉偂䝁䄰杢灂䡁䅙党祂䡁䅍党杁䡁䅍睢浂䡁䅑睤桂䡁䅉党杁䝁䅙睢祂䍁䅁杙ㅂ䝁䅫䅢歂䝁䅫杢湂䍁䅁兙畂䝁䅑䅉療䡁䅁党祂䝁䅅䅤灂䝁䄴睚杁䝁䄰党あ䝁䅅杤求䡁䅉督求䍁䅁兙畂䝁䅑䅉穁䕁䅑䅉灂䝁䄴䅤求䡁䅉杢求䡁䅑䅉桂䡁䅁䅣獂䝁䅫睙桂䡁䅑兡療䝁䄴督畁䍁䅁䅖潂䝁䅕䅉䑂䝁䄸兢睂䡁䅕䅤求䍁䅁杊杁䕁䄴党あ䡁䅣睢祂䝁䅳兡畂䝁䅣䅉穂䝁䅕睚瑂䝁䅕杢あ䍁䅁睙療䝁䄰䅣祂䝁䅫督求䡁䅍䅉䕂䝁䅅䅤桂䍁䅁睑求䝁䄴䅤求䡁䅉䅉橂䝁䄸兢睂䡁䅕䅤灂䝁䄴睚杁䡁䅁䅢桂䡁䅑杚療䡁䅉兢穂䍁䅁兙畂䝁䅑䅉求䝁䄴䅚瑁䡁䅑睢瑁䝁䅕杢歂䍁䅁杢求䡁䅑睤療䡁䅉睡灂䝁䄴睚杁䡁䅁䅢桂䡁䅑杚療䡁䅉兢穂䍁䅷䅉灂䝁䄴睙獂䡁䅕䅚灂䝁䄴睚杁䙁䅅兤桂䝁䄴䅤ㅂ䝁䄰䅉浂䝁䄸杣杁䕁䅫杢浂䝁䅫杢灂䕁䅉兙畂䝁䅑䅉桂䝁䄴䅚杁䙁䅍䅣求䝁䅍䅤祂䡁䅕兢杁䝁䅙睢祂䍁䅁兒あ䝁䅧党祂䝁䄴党あ䑁䅳䅉佂䙁䅙兓䕂䕁䅫兑杁䕁䅑杕䩂䙁䅙兒杁䝁䅅兤あ䝁䄸兢桂䡁䅑党歂䍁䄰䅚祂䝁䅫杤灂䝁䄴睚杁䡁䅁䅢桂䡁䅑杚療䡁䅉兢杁䝁䅅杢歂䍁䅁兙ㅂ䡁䅑睢瑂䝁䄸䅤灂䡁䅙党杁䝁䅑党㉂䝁䅕䅢療䡁䅁兢求䝁䄴䅤杁䝁䅅睚祂䝁䅕党瑂䝁䅕杢あ䡁䅍睏杁䕁䅯党あ䡁䅍睢畂䍁䅁杣療䝁䅉睢あ䝁䅫睙穂䍁䅁兙畂䝁䅑䅉療䡁䅑䅡求䡁䅉䅉求䝁䄰杙求䝁䅑䅚求䝁䅑䅉睂䝁䅷兙あ䝁䅙睢祂䝁䄰督㝁䍁䅁杔坂䕁䅫䅒䩂䕁䅅䅉䉂䕁䅫䅉䙂䝁䄴䅤求䡁䅉䅣祂䝁䅫督求䍁䅁兙畂䝁䅑䅉療䡁䅑䅡求䡁䅉䅉穂䝁䄸杚あ䡁䅣兙祂䝁䅕睏杁䝁䅅杢歂䍁䅁䅒䡂䙁䅧䅉䑂䝁䅷睢ㅂ䝁䅑䅉穂䝁䄸杚あ䡁䅣兙祂䝁䅕䅉桂䝁䄴䅚杁䡁䅍党祂䡁䅙兡橂䝁䅕督畁䍁䅁䅖潂䝁䅕䅉橂䝁䄸兢睂䝁䅅杢㕂䉁杫督杁䡁䅁杣療䝁䅑兤橂䡁䅑督杁䝁䅅杣求䍁䅁兤穂䝁䅕䅚杁䝁䅫杢杁䝁䅣兙瑂䝁䅫杢湂䍁䅷䅉睂䡁䅉睢浂䝁䅕督穂䝁䅫睢畂䝁䅅䅢杁䡁䅙兡穂䡁䅕兙獂䝁䅫来桂䡁䅑兡療䝁䄴䅌杁䝁䅑兙あ䝁䅅䅉橂䝁䅕杢あ䝁䅕杣獁䍁䅁兙畂䝁䅑䅉桂䡁䅕䅤療䝁䄰睢あ䝁䅫杤求䍁䅁兢桂䡁䅉睡求䡁䅑督畁䍁䅁兓あ䍁䅁督求䝁䅷䅢穂䍁䅁兡あ䡁䅍䅉睂䡁䅉睢歂䡁䅕睙あ䡁䅍䅉あ䝁䄸䅉療䡁䅉兡湂䝁䅫杢桂䝁䅷䅉求䡁䅅兤灂䡁䅁兢求䝁䄴䅤杁䝁䄰兙畂䡁䅕杚桂䝁䅍䅤ㅂ䡁䅉党祂䡁䅍䅌杁䝁䄸杣灂䝁䅣兡畂䝁䅅䅢杁䝁䅑党㉂䝁䅫睙求䍁䅁兢桂䝁䄴兤浂䝁䅅睙あ䡁䅕杣求䡁䅉督獁䍁䅁督㕂䡁䅍䅤求䝁䄰䅉灂䝁䄴䅤求䝁䅣杣桂䡁䅑睢祂䡁䅍䅉桂䝁䄴䅚杁䝁䅑兡穂䡁䅑杣灂䝁䅉兤あ䝁䄸杣穂䍁䅷䅉灂䝁䄴䅚求䡁䅁党畂䝁䅑党畂䡁䅑䅉穂䝁䄸杚あ䡁䅣兙祂䝁䅕䅉㉂䝁䅕杢歂䝁䄸杣穂䍁䅷䅉橂䝁䅷睢ㅂ䝁䅑䅉穂䝁䅕杣㉂䝁䅫睙求䍁䅁䅣祂䝁䄸杤灂䝁䅑党祂䡁䅍䅌杁䝁䅍睢畂䡁䅍兤瑂䝁䅕杣杁䝁䅫杢あ䝁䅕杣畂䝁䅕䅤杁䝁䅍睢瑂䡁䅁兙畂䝁䅫党穂䍁䅷䅉桂䝁䅑䅚瑁䝁䅫杢杁䝁䅉睢桂䡁䅉䅚杁䝁䄰兙畂䡁䅕杚桂䝁䅍䅤ㅂ䡁䅉党祂䡁䅍䅌杁䝁䅑兡穂䡁䅑杣灂䝁䅉兤あ䝁䄸杣穂䍁䅷䅉桂䡁䅕䅤療䝁䄰睢あ䝁䅫杤求䍁䅁兢桂䝁䄴兤浂䝁䅅睙あ䡁䅕杣求䡁䅉督杁䝁䅅杢歂䍁䅁䅤灂䝁䅕杣瑁䑁䅅䅉桂䡁䅕䅤療䝁䄰睢あ䝁䅫杤求䍁䅁督ㅂ䡁䅁䅣獂䝁䅫党祂䡁䅍䅌杁䝁䅅杢歂䍁䅁睢あ䝁䅧党祂䍁䅁党橂䝁䄸督㕂䡁䅍䅤求䝁䄰䅉睂䝁䅅杣あ䝁䅫睙灂䡁䅁兙畂䡁䅑督畁䍁䅁兓あ䍁䅁䅡桂䡁䅍䅉桂䍁䅁督あ䡁䅉兙あ䝁䅕睚灂䝁䅍䅉橂䝁䄸䅢獂䝁䅅杙療䡁䅉兙あ䝁䅫睢畂䍁䅁睤灂䡁䅑䅡杁䕁䅫兕坂䕁䅫兑杁䡁䅑睢杁䝁䅧党獂䡁䅁䅉祂䝁䅕兙獂䝁䅫来求䍁䅁䅤潂䝁䅕䅉睂䝁䄸䅤求䝁䄴䅤灂䝁䅅䅢杁䝁䄸杚杁䕁䅅兓杁䝁䅫杢杁䝁䅧党桂䝁䅷䅤潂䝁䅍兙祂䝁䅕䅉桂䝁䄴䅚杁䝁䅷兡浂䝁䅕䅉穂䝁䅍兡求䝁䄴睙求䡁䅍杌杁䕁䄴杖䩂䕁䅑兓䉂䍁䅁睑療䡁䅉䅣療䡁䅉兙あ䝁䅫睢畂䍁䅁睤桂䡁䅍䅉灂䝁䄴睙療䡁䅉䅣療䡁䅉兙あ䝁䅕䅚杁䝁䅫杢杁䑁䅅兏㕁䑁䅍䅉桂䝁䄴䅚杁䝁䅫督杁䝁䅧党桂䝁䅑兣ㅂ䝁䅅杣あ䝁䅕杣求䝁䅑䅉灂䝁䄴䅉呂䝁䅅杢あ䝁䅅䅉䑂䝁䅷兙祂䝁䅅䅌杁䕁䅍兙獂䝁䅫杚療䡁䅉杢灂䝁䅅杌䅁䡁坧䅁䥁䅁䅁杔坂䙁䅉䅁楂睁䅁权䅧䕁䄴杖卂䍁䅷䅉䩂䝁䄴睙畁䍁䅁睢睂䝁䅕杣桂䡁䅑党穂䍁䅁兙穂䍁䅁兙杁䝁䅧睢瑂䝁䅕杙ㅂ䝁䅫䅢歂䝁䅕杣杁䝁䅫杢杁䡁䅑䅡求䍁䅁兖畂䝁䅫䅤求䝁䅑䅉呂䡁䅑兙あ䝁䅕督畁䍁䅁䅖潂䝁䅕䅉橂䝁䄸兢睂䝁䅅杢㕂䍁䅁睢睂䝁䅕杣桂䡁䅑党穂䍁䅁䅤潂䡁䅉睢ㅂ䝁䅣䅡獁䍁䅁䅓療䝁䄰党楂䡁䅕兡獂䝁䅑兡畂䝁䅣䅉桂䝁䄴䅚杁䕁䄰睢祂䡁䅑睚桂䝁䅣党杁䕁䅉兙畂䝁䅳兡畂䝁䅣䅉穂䝁䅕睚瑂䝁䅕杢あ䡁䅍杌杁䕁䅫䅤杁䝁䅕杢湂䝁䅅睚求䡁䅍䅉灂䝁䄴䅉あ䝁䅧党杁䝁䅍睢畂䡁䅍䅤祂䡁䅕睙あ䝁䅫睢畂䍁䅁兙畂䝁䅑䅉穂䝁䅅䅢求䍁䅁睢浂䍁䅁督灂䝁䄴睚獂䝁䅕兌浂䝁䅅兢灂䝁䅷入杁䝁䅑党あ䝁䅅睙潂䝁䅕䅚杁䝁䅧睢瑂䝁䅕督獁䍁䅁䅤療䡁䅣杢潂䝁䄸兢求䡁䅍䅌杁䝁䅅杢歂䍁䅁睙療䝁䄴䅚療䝁䄰兡畂䝁䅫兤瑂䍁䅁杙ㅂ䝁䅫䅢歂䝁䅫杢湂䡁䅍䅉ㅂ䝁䄴䅚求䡁䅉䅉あ䝁䅧党杁䙁䅉入桂䝁䄴䅉䥂䝁䄸兢求䡁䅍䅌杁䕁䄴杖䥂䝁䄸兢求䡁䅍䅌杁䝁䅅杢歂䍁䅁䅓求䝁䅅杣あ䝁䅷兙畂䝁䅑䅉䥂䝁䄸兢求䡁䅍䅉畂䝁䅅兢求䡁䅍杌杁䙁䅑䅡求䍁䅁睙療䝁䄰䅣桂䝁䄴入杁䝁䄰兙祂䝁䅳党あ䡁䅍䅉灂䡁䅑督杁䙁䅉入桂䝁䄴䅉䥂䝁䄸兢求䡁䅍䅉睂䡁䅉睢歂䡁䅕睙あ䡁䅍䅉あ䝁䄸䅉浂䝁䅫杣穂䡁䅑兌あ䝁䅫兢求䍁䅁兙畂䝁䅑䅉浂䝁䅫杣穂䡁䅑兌あ䝁䅫兢求䍁䅁兢療䡁䅙党瑁䡁䅕䅣杁䝁䅉兤㕂䝁䅕杣穂䑁䅳䅉桂䝁䄴䅚杁䕁䄴杖䥂䝁䄸兢求䡁䅍䅉桂䝁䄴䅚杁䕁䅧党桂䡁䅉䅤獂䝁䅅杢歂䍁䅁䅓療䝁䄰党穂䍁䅁䅣祂䝁䄸䅚ㅂ䝁䅍䅤穂䍁䅁䅤療䍁䅁兢療䡁䅙党瑁䡁䅕䅣杁䝁䅅杢歂䍁䅁䅢ㅂ䡁䅧兤祂䡁䅫䅉楂䡁䅕入求䡁䅉督畁䍁䅁兓あ䍁䅁兙獂䡁䅍睢杁䡁䅁杣療䡁䅙兡歂䝁䅕督杁䡁䅙兙祂䝁䅫睢ㅂ䡁䅍䅉瑂䝁䄸杣あ䝁䅣兙湂䝁䅕䅉祂䝁䅕䅢桂䡁䅑党歂䍁䅁督求䡁䅉杤灂䝁䅍党穂䍁䅁䅤療䍁䅁兡あ䡁䅍䅉潂䝁䄸兢求䝁䅉兤灂䝁䅷䅚灂䝁䄴睚杁䝁䅍兤穂䡁䅑睢瑂䝁䅕杣穂䍁䅷䅉桂䡁䅍䅉㍂䝁䅕䅢獂䍁䅁兙穂䍁䅁杙祂䝁䄸睡求䡁䅉督杁䡁䅑兡あ䝁䅷党杁䝁䅫杢穂䡁䅕杣桂䝁䄴睙求䑁䅳䅉睂䝁䅕杣浂䝁䄸杣瑂䡁䅍䅉あ䝁䅫䅤獂䝁䅕䅉穂䝁䅕兙祂䝁䅍䅡求䡁䅍睏杁䝁䅅杢歂䍁䅁督求䝁䅷䅢穂䍁䅁兢療䡁䅉䅤湂䝁䅅睚求䍁䅁䅢療䝁䅅杢穂䍁䅁䅤療䍁䅁兡畂䡁䅙党穂䡁䅑睢祂䡁䅍䅉灂䝁䄴䅉あ䝁䅧党杁䡁䅍党橂䝁䄸杢歂䝁䅅杣㕂䍁䅁兢桂䡁䅉睡求䡁䅑督杁䝁䄸杢杁䝁䅅䅉穂䝁䅕杣㉂䝁䅫睙灂䝁䄴睚杁䡁䅉党獂䝁䅕兙穂䝁䅕䅚杁䝁䅉兙穂䝁䅫督畁䍁䅁䅖潂䝁䅕䅉橂䝁䄸兢睂䝁䅅杢㕂䍁䅁䅣祂䝁䅫兢桂䡁䅉兡獂䡁䅫䅉穂䝁䅕杣㉂䝁䅕督杁䝁䅫杢杁䕁䄰兙祂䡁䅫䅢桂䝁䄴䅚獁䍁䅁杖灂䡁䅉睚灂䝁䄴兡桂䍁䅷䅉塂䝁䅕督あ䍁䅁杖灂䡁䅉睚灂䝁䄴兡桂䍁䅷䅉䕂䝁䅕䅢桂䡁䅣兙祂䝁䅕䅌杁䕁䄴党㍂䍁䅁杓求䡁䅉督求䡁䅫䅌杁䕁䅕兙穂䡁䅑党祂䝁䄴䅉兂䝁䅕杢畂䡁䅍入獂䡁䅙兙畂䝁䅫兙獁䍁䅁杔求䡁䅣䅉婂䝁䄸杣牂䍁䅷䅉偂䝁䅧兡療䍁䅷䅉塂䝁䅕督あ䝁䅕杣畂䍁䅁䅕求䝁䄴杢穂䡁䅫䅢㉂䝁䅅杢灂䝁䅅䅌杁䕁䅫杢歂䝁䅫兙畂䝁䅅䅌杁䕁䅫䅢獂䝁䅫杢療䝁䅫督獁䍁䅁杔療䡁䅉䅤潂䍁䅁睑桂䡁䅉睢獂䝁䅫杢桂䍁䅷䅉䡂䝁䅕睢祂䝁䅣兡桂䍁䅷䅉䱂䝁䅕杢あ䡁䅕睙牂䡁䅫䅌杁䙁䅍睢ㅂ䡁䅑䅡杁䕁䅍兙祂䝁䄸䅢灂䝁䄴兙獁䍁䅁杒獂䝁䄸杣灂䝁䅑兙獁䍁䅁䅖求䝁䄴杢求䡁䅍督求䝁䅕䅌杁䝁䅅杢歂䍁䅁睖桂䡁䅍䅡灂䝁䄴睚あ䝁䄸杢獁䍁䅁䅒畁䕁䅍杌杁䕁䄴杖卂䍁䅷䅉䩂䝁䄴睙畁䍁䅁睤桂䡁䅍䅉浂䝁䄸兤畂䝁䅑党歂䍁䅁兡畂䍁䅁免㕁䑁䅑䅏杁䝁䅅杢歂䍁䅁兡穂䍁䅁䅡求䝁䅅䅚硂䡁䅕兙祂䡁䅑党祂䝁䅕䅚杁䝁䅫杢杁䙁䅉党穂䡁䅑睢畂䍁䅷䅉坂䝁䅫杣湂䝁䅫杢灂䝁䅅杌䅁䍁噑䅁䥁䅁䅁杔塂䕁䅷䅁䱁䅂䅁䅃䅁䕁䄴睖呂䅁䅁䅁䅍䅁䅯䅁佂䙁䅣睕䉂䅁䅁䄶䅍䵁䥁䅁佂䙁䅧䅕杁䙁䅍党瑂䝁䅫睙療䝁䄴䅚ㅂ䝁䅍䅤療䡁䅉督杁䕁䄴杌坂䍁䄴䅉療䝁䅙杚求䡁䅉督杁䡁䅙兙祂䝁䅫睢ㅂ䡁䅍䅉穂䝁䅕兢灂䝁䅍睢畂䝁䅑兤橂䡁䅑睢祂䍁䅁䅣祂䝁䄸䅚ㅂ䝁䅍䅤穂䍁䄴䅉啂䝁䅧党杁䝁䅍睢瑂䡁䅁兙畂䡁䅫升穂䍁䅁䅣祂䝁䄸䅚ㅂ䝁䅍䅤杁䡁䅁睢祂䡁䅑杚療䝁䅷兡療䍁䅁兡畂䝁䅍䅢ㅂ䝁䅑党穂䍁䅁兢灂䝁䅍杣療䝁䅍睢畂䡁䅑杣療䝁䅷䅢求䡁䅉督㝁䍁䅁兙睂䡁䅁䅢灂䝁䅍兙あ䝁䅫睢畂䍁䅁䅣祂䝁䄸睙求䡁䅍督療䡁䅉督獁䍁䅁兡畂䝁䅍䅢ㅂ䝁䅑兡畂䝁䅣䅉灂䍁䄴兔奂䍁䅁兙睂䡁䅁䅢灂䝁䅍兙あ䝁䅫睢畂䍁䅁䅣祂䝁䄸睙求䡁䅍督療䡁䅉督獁䍁䅁兙畂䝁䅑䅉灂䍁䄴兔奂䍁䅁䅏杁䝁䅅杢歂䍁䅁兏杁䝁䅙兙瑂䝁䅫䅢㕂䍁䅁睢浂䍁䅁兙睂䡁䅁䅢灂䝁䅍兙あ䝁䅫睢畂䡁䅍䅉睂䡁䅉睢橂䝁䅕督穂䝁䄸杣穂䑁䅳䅉橂䝁䄸兢瑂䡁䅕杢灂䝁䅍兙あ䝁䅫睢畂䍁䅁䅣祂䝁䄸睙求䡁䅍督療䡁䅉督㝁䍁䅁睤灂䡁䅉党獂䝁䅕督穂䍁䅁睙療䝁䄴杢求䝁䅍䅤灂䡁䅙兡あ䡁䅫䅉穂䝁䄸䅢ㅂ䡁䅑兡療䝁䄴督獁䍁䅁督ㅂ䝁䅍䅡杁䝁䅅督杁䝁䄴党桂䡁䅉䅉浂䝁䅫党獂䝁䅑䅉橂䝁䄸兢瑂䡁䅕杢灂䝁䅍兙あ䝁䅫睢畂䡁䅍䅌杁䡁䅕䅢あ䡁䅉兙瑁䡁䅣兡歂䝁䅕杙桂䝁䄴䅚獁䍁䅁村獂䡁䅕党あ䝁䄸睢あ䝁䅧䅉獂䝁䄸睤瑁䝁䅕杢求䡁䅉睚㕂䍁䅷䅉慂䝁䅫睚楂䝁䅕党獁䍁䅁兙畂䝁䅑䅉塂䝁䅫兌䝂䝁䅫䅉桂䝁䄴䅚杁䙁䅣兡瑁䕁䅙兡癁䕁䅉䅢ㅂ䝁䅕䅤療䝁䄸䅤潂䍁䅁兡畂䡁䅑党湂䡁䅉兙あ䝁䅕䅚杁䙁䅍睢䑂䡁䅍睏杁䝁䅅杢桂䝁䅷睢湂䍁䅁兙畂䝁䅑䅉灂䝁䄴䅤求䡁䅉杚桂䝁䅍党杁䝁䅑党㉂䝁䅫睙求䡁䅍睏杁䡁䅉兙歂䝁䅫睢杁䝁䅙杣求䡁䅅兤求䝁䄴睙㕂䍁䅁䅣療䡁䅣党祂䍁䅁兙瑂䡁䅁䅢灂䝁䅙兡求䡁䅉督㝁䍁䅁兙畂䝁䅑䅉穂䝁䅕睙ㅂ䡁䅉兡あ䡁䅫䅉橂䝁䄸杢あ䡁䅉睢獂䝁䅷党祂䡁䅍䅌杁䝁䅅督杁䡁䅣党獂䝁䅷䅉桂䡁䅍䅉穂䝁䅕兢灂䝁䅍睢畂䝁䅑兤橂䡁䅑睢祂䍁䄰杙桂䡁䅍党歂䍁䅁党畂䡁䅙兡祂䝁䄸杢瑂䝁䅕杢あ䝁䅅䅢杁䝁䅅杢歂䍁䅁兡畂䝁䅕杣あ䝁䅫兙獂䍁䅁督求䝁䄴督療䡁䅉督獁䍁䅁兡畂䝁䅍䅢ㅂ䝁䅑兡畂䝁䅣䅉睂䡁䅉党穂䡁䅍兤祂䝁䅕䅌杁䝁䅫杢求䡁䅉䅤灂䝁䅅䅢獁䍁䅁兢桂䝁䅣杢求䡁䅑兡橂䍁䅷䅉桂䝁䄴䅚杁䝁䅣入祂䝁䄸督橂䝁䄸䅣灂䝁䅍䅉穂䝁䅕杢穂䝁䄸杣穂䍁䄴䅉䩂䡁䅑督杁䡁䅁杣療䝁䅑兤橂䡁䅑督杁䝁䅅杣求䍁䅁兤穂䝁䅕䅚杁䝁䅫杢杁䡁䅙兙祂䝁䅫睢ㅂ䡁䅍䅉桂䡁䅁䅣獂䝁䅫睙桂䡁䅑兡療䝁䄴督獁䍁䅁兡畂䝁䅍䅢ㅂ䝁䅑兡畂䝁䅣䅉桂䡁䅕䅤療䝁䄰睢あ䝁䅫杤求䍁䅷䅉灂䝁䄴䅚ㅂ䡁䅍䅤祂䝁䅫兙獂䍁䅁兙畂䝁䅑䅉䩂䝁䄴䅤求䡁䅉杢求䡁䅑䅉療䝁䅙䅉啂䝁䅧兡畂䝁䅣督獁䍁䅁兢療䝁䅉兡獂䝁䅕䅌杁䝁䅅杢歂䍁䅁睙療䝁䄰兢ㅂ䝁䄴兡橂䝁䅅䅤灂䝁䄸杢杁䝁䅫杢浂䡁䅉兙穂䡁䅑杣ㅂ䝁䅍䅤ㅂ䡁䅉党畁䍁䅁䅖潂䝁䅕䅉橂䝁䄸兢睂䝁䅅杢㕂䍁䅁兢桂䡁䅉睡求䡁䅑督杁䝁䅫䅤穂䍁䅁䅣祂䝁䄸</t>
  </si>
  <si>
    <t>䅚ㅂ䝁䅍䅤穂䍁䅁䅤療䍁䅁杤桂䡁䅉兡療䡁䅕督杁䝁䄸杣灂䝁䅣兡畂䝁䅅䅢杁䝁䅕兣ㅂ䝁䅫䅣瑂䝁䅕杢あ䍁䅁兢桂䝁䄴兤浂䝁䅅睙あ䡁䅕杣求䡁䅉督獁䍁䅁睙療䝁䄴䅤祂䝁䅅睙あ䍁䅁兢桂䝁䄴兤浂䝁䅅睙あ䡁䅕杣求䡁䅉督獁䍁䅁兙畂䝁䅑䅉歂䝁䅫督あ䡁䅉兡楂䡁䅕䅤療䡁䅉督畁䍁䅁兓あ䍁䅁睢睂䝁䅕杣桂䡁䅑党穂䍁䅁兡畂䍁䅁睑潂䝁䅫杢桂䍁䅷䅉あ䝁䅧党杁䕁䄴党あ䝁䅧党祂䝁䅷兙畂䝁䅑督獁䍁䅁䅤潂䝁䅕䅉噂䝁䄴兡あ䝁䅕䅚杁䙁䅍䅤桂䡁䅑党穂䍁䅷䅉呂䝁䅫杢湂䝁䅅䅣療䡁䅉党獁䍁䅁睒求䡁䅉兢桂䝁䄴入獁䍁䅁杓桂䡁䅁兙畂䍁䅷䅉呂䝁䄸兤あ䝁䅧䅉䱂䝁䄸杣求䝁䅅䅌杁䙁䅑兙灂䡁䅣兙畂䍁䅷䅉桂䝁䄴䅚杁䝁䅫杢あ䝁䅕杣畂䝁䅅䅤灂䝁䄸杢桂䝁䅷䅢㕂䍁䄴䅉佂䍁䄴杖畁䍁䅁睤桂䡁䅍䅉灂䝁䄴睙療䡁䅉䅣療䡁䅉兙あ䝁䅕䅚杁䝁䅫杢杁䑁䅉䅍睁䑁䅙䅉桂䝁䄴䅚杁䝁䅫督杁䝁䅧党桂䝁䅑兣ㅂ䝁䅅杣あ䝁䅕杣求䝁䅑䅉灂䝁䄴䅉䙂䝁䅫杢歂䝁䅧睢㉂䝁䅕杢獁䍁䅁䅤潂䝁䅕䅉佂䝁䅕䅤潂䝁䅕杣獂䝁䅅杢歂䡁䅍杌䅁䥁坳䅁䭁䅁䅁杔奂䙁䅁兓䅁䱁䍕䅁佁䅁䅁杔婂䙁䅍兒㙁䕁䅅䅁䑁䅁䅁䅅䅁䕁䄴兗呂䕁䅕杏䉂䕁䅅䅁硃䅂䅁䅆䅁䕁䄴兗呂䕁䅕杏䉂䕁䅅兔䩂䅁䅁眸䅷䉁䅉䅁佂䙁䅫睕䙂䑁䅯兑䉂䙁䅁䅁㥄权䅁杅䅁䕁䄴兗呂䕁䅕杏䉂䕁䅅䅖䅁䕁䵕䅁啁䅁䅁杔婂䙁䅍兒㙁䕁䅅村䍂䙁䅙䅁乁䅁䅁䅆䅁䕁䄴兗呂䕁䅕杏䉂䕁䅉睑䍂䅁䅁睘䅳䉁䅉䅁佂䙁䅫睕䙂䑁䅯兑䍂䕁䅣䅁癄䅄䅁杅䅁䕁䄴兗呂䕁䅕杏䉂䕁䅉兔䅁偁䱣䅁十䅁䅁杔婂䙁䅍兒㙁䕁䅅村卂䅁䅁杌䄰䉁䅉䅁佂䙁䅫睕䙂䑁䅯兑䍂䙁䅑䅁䡁䅁䅁杅䅁䕁䄴兗呂䕁䅕杏䉂䕁䅍兑䅁䙁兣䅁十䅁䅁杔婂䙁䅍兒㙁䕁䅅睑乂䅁䅁䅬䅑䉁䅉䅁佂䙁䅫睕䙂䑁䅯兑䑂䕁䄴䅁坂䅁䅁杅䅁䕁䄴兗呂䕁䅕杏䉂䕁䅑睑䅁䭁䕷䅁十䅁䅁杔婂䙁䅍兒㙁䕁䅅䅒乂䅁䅁䄴䅁䉁䅑䅁佂䙁䅫睕䙂䑁䅯兑䕂䕁䄴䅖䅁䥁䱕䅁十䅁䅁杔婂䙁䅍兒㙁䕁䅅兒䙂䅁䅁睉䅁䉁䅉䅁佂䙁䅫睕䙂䑁䅯兑䙂䕁䄸䅁祂兄䅁杅䅁䕁䄴兗呂䕁䅕杏䉂䕁䅕睕䅁偁䉅䅁啁䅁䅁杔婂䙁䅍兒㙁䕁䅅兒呂䕁䅫䅁䑃䅄䅁杅䅁䕁䄴兗呂䕁䅕杏䉂䕁䅙睒䅁䉁䙣䅁十䅁䅁杔婂䙁䅍兒㙁䕁䅅杒䵂䅁䅁兡䅁䉁䅑䅁佂䙁䅫睕䙂䑁䅯兑䡂䕁䅍睔䅁䭁䙷䅁十䅁䅁杔婂䙁䅍兒㙁䕁䅅睒偂䅁䅁東䅷䉁䅉䅁佂䙁䅫睕䙂䑁䅯兑䥂䕁䅧䅁摄兄䅁杅䅁䕁䄴兗呂䕁䅕杏䉂䕁䅫睒䅁䥁䅧䅁十䅁䅁杔婂䙁䅍兒㙁䕁䅅兓佂䅁䅁杋䅳䉁䅉䅁佂䙁䅫睕䙂䑁䅯兑䩂䙁䅉䅁䱃睄䅁杅䅁䕁䄴兗呂䕁䅕杏䉂䕁䅫䅖䅁䵁䕯䅁十䅁䅁杔婂䙁䅍兒㙁䕁䅅兓慂䅁䅁䅕䅁䉁䅉䅁佂䙁䅫睕䙂䑁䅯兑䭂䕁䅣䅁偄䅁䅁杅䅁䕁䄴兗呂䕁䅕杏䉂䕁䅳杕䅁䕁䱑䅁允䅁䅁杔婂䙁䅍兒㙁䕁䅅䅔䅁偁䱧䅁十䅁䅁杔婂䙁䅍兒㙁䕁䅅䅔䍂䅁䅁䅃䅁䉁䅉䅁佂䙁䅫睕䙂䑁䅯兑䵂䕁䅕䅁㕃䅂䅁䅆䅁䕁䄴兗呂䕁䅕杏䉂䕁䅷兒奂䅁䅁睢䅳䉁䅉䅁佂䙁䅫睕䙂䑁䅯兑䵂䕁䅣䅁䅃兄䅁杅䅁䕁䄴兗呂䕁䅕杏䉂䕁䅷睓䅁䵁䵕䅁十䅁䅁杔婂䙁䅍兒㙁䕁䅅䅔䵂䅁䅁䅚䅅䉁䅑䅁佂䙁䅫睕䙂䑁䅯兑䵂䕁䅷兒䅁䕁䅯䅁啁䅁䅁杔婂䙁䅍兒㙁䕁䅅䅔䵂䙁䅫䅁硄䅂䅁䅆䅁䕁䄴兗呂䕁䅕杏䉂䕁䅷䅖乂䅁䅁杬䅑䉁䅉䅁佂䙁䅫睕䙂䑁䅯兑䵂䙁䅙䅁畃䅂䅁䅅䅁䕁䄴兗呂䕁䅕杏䉂䕁䄰䅁䡃䅂䅁䅆䅁䕁䄴兗呂䕁䅕杏䉂䕁䄰村䑂䅁䅁兦䄰䉁䅑䅁佂䙁䅫睕䙂䑁䅯兑乂䕁䅍杕䅁䥁䄸䅁十䅁䅁杔婂䙁䅍兒㙁䕁䅅兔䙂䅁䅁杴䅁䉁䅉䅁佂䙁䅫睕䙂䑁䅯兑乂䕁䅣䅁㑄䅂䅁杅䅁䕁䄴兗呂䕁䅕杏䉂䕁䄰䅓䅁䍁䙍䅁十䅁䅁杔婂䙁䅍兒㙁䕁䅅兔佂䅁䅁䄴䅳䉁䅉䅁佂䙁䅫睕䙂䑁䅯兑乂䙁䅁䅁祃䅁䅁杅䅁䕁䄴兗呂䕁䅕杏䉂䕁䄰杕䅁䍁䰴䅁十䅁䅁杔婂䙁䅍兒㙁䕁䅅兔啂䅁䅁条䅁䉁䅑䅁佂䙁䅫睕䙂䑁䅯兑乂䙁䅑兔䅁䡁䱷䅁允䅁䅁杔婂䙁䅍兒㙁䕁䅅杔䅁乁䕷䅁啁䅁䅁杔婂䙁䅍兒㙁䕁䅅杔䙂䙁䅑䅁歄䅁䅁杅䅁䕁䄴兗呂䕁䅕杏䉂䕁䄴杒䅁䩁䕕䅁十䅁䅁杔婂䙁䅍兒㙁䕁䅅睔佂䅁䅁杊䅁䉁䅑䅁佂䙁䅫睕䙂䑁䅯兑偂䙁䅉䅖䅁䵁临䅁十䅁䅁杔婂䙁䅍兒㙁䕁䅅睔呂䅁䅁䅇䅁䉁䅑䅁佂䙁䅫睕䙂䑁䅯兑兂䕁䅅兔䅁䑁偧䅁十䅁䅁杔婂䙁䅍兒㙁䕁䅅䅕䕂䅁䅁兤䅁䉁䅉䅁佂䙁䅫睕䙂䑁䅯兑兂䕁䅧䅁㡃䅁䅁䅆䅁䕁䄴兗呂䕁䅕杏䉂䙁䅁䅔䙂䅁䅁光䅷䉁䅉䅁佂䙁䅫睕䙂䑁䅯兑兂䕁䄸䅁慃䅁䅁䅆䅁䕁䄴兗呂䕁䅕杏䉂䙁䅁䅖坂䅁䅁朲䅁䉁䅁䅁佂䙁䅫睕䙂䑁䅯兑卂䅁䅁兒䅕䉁䅉䅁佂䙁䅫睕䙂䑁䅯兑卂䕁䅕䅁䝁䅁䅁杅䅁䕁䄴兗呂䕁䅕杏䉂䙁䅉兓䅁佁乍䅁啁䅁䅁杔婂䙁䅍兒㙁䕁䅅杕䵂䕁䄸䅁䭄睃䅁䅆䅁䕁䄴兗呂䕁䅕杏䉂䙁䅉兔䱂䅁䅁䅚䅕䉁䅑䅁佂䙁䅫睕䙂䑁䅯兑卂䕁䄸睑䅁偁乍䅁十䅁䅁杔婂䙁䅍兒㙁䕁䅅杕卂䅁䅁睭䄴䉁䅉䅁佂䙁䅫睕䙂䑁䅯兑卂䙁䅣䅁噁兂䅁杅䅁䕁䄴兗呂䕁䅕杏䉂䙁䅍村䅁䅁䙫䅁啁䅁䅁杔婂䙁䅍兒㙁䕁䅅睕䡂䕁䄴䅁⽂兂䅁杅䅁䕁䄴兗呂䕁䅕杏䉂䙁䅍䅓䅁乁䔰䅁啁䅁䅁杔婂䙁䅍兒㙁䕁䅅睕䩂䙁䅧䅁塃杄䅁䅆䅁䕁䄴兗呂䕁䅕杏䉂䙁䅑兒佂䅁䅁䅺䄴䉁䅑䅁佂䙁䅫睕䙂䑁䅯兑啂䕁䅣兒䅁䅁乳䅁十䅁䅁杔婂䙁䅍兒㙁䕁䅅䅖䩂䅁䅁內䄰䉁䅉䅁佂䙁䅫睕䙂䑁䅯兑啂䕁䄸䅁楁䅁䅁杅䅁䕁䄴兗呂䕁䅕杏䉂䙁䅑杕䅁偁䕫䅁十䅁䅁杔婂䙁䅍兒㙁䕁䅅兖䍂䅁䅁兗䅳䉁䅉䅁佂䙁䅫睕䙂䑁䅯兑坂䕁䅅䅁卂杄䅁杅䅁䕁䄴兗呂䕁䅕杏䉂䙁䅙村䅁偁䅷䅁啁䅁䅁杔婂䙁䅍兒㙁䕁䅅杖佂䙁䅍䅁捁兄䅁䅆䅁䕁䄴兗呂䕁䅕杏䉂䙁䅙杔啂䅁䅁杵䅑䉁䅑䅁佂䙁䅫睕䙂䑁䅯兑坂䙁䅑杕䅁䉁䙧䅁十䅁䅁杔婂䙁䅍兒㙁䕁䅅杖婂䅁䅁䅌䅁䉁䅉䅁佂䙁䅫睕䙂䑁䅯兑塂䕁䅫䅁捄睃䅁杅䅁䕁䄴兗呂䕁䅕杏䉂䙁䅣睓䅁䭁䅷䅁十䅁䅁杔婂䙁䅍兒㙁䕁䅅睖卂䅁䅁睵䄴䉁䅁䅁佂䙁䅫睕䙂䑁䅯兑奂䅁䅁杦䄴䉁䅉䅁佂䙁䅫睕䙂䑁䅯兑奂䕁䅷䅁䩂睃䅁杅䅁䕁䄴兗呂䕁䅕杏䉂䙁䅧䅕䅁䥁䅉䅁啁䅁䅁杔婂䙁䅍兒㙁䕁䅅䅗啂䕁䅅䅁䅂兂䅁杅䅁䕁䄴兗呂䕁䅕杏䉂䙁䅫兓䅁䥁䔰䅁十䅁䅁杔婂䙁䅍兒㙁䕁䅅杗偂䅁䅁儹䅁䉁䅉䅁佂䙁䅫睕䙂䑁䅯兑慂䙁䅯䅁歄杄䅁䅅䅁䕁䄴兗呂䕁䅕杏䍂䕁䅅䅁㥃允䅁杅䅁䕁䄴兗呂䕁䅕杏䍂䕁䅅睑䅁乁䅣䅁啁䅁䅁杔婂䙁䅍兒㙁䕁䅉兑䵂䕁䅷䅁㉄䅁䅁䅆䅁䕁䄴兗呂䕁䅕杏䍂䕁䅅杔䑂䅁䅁睇䅳䉁䅉䅁佂䙁䅫睕䙂䑁䅯村䉂䙁䅧䅁啂䅁䅁䅆䅁䕁䄴兗呂䕁䅕杏䍂䕁䅉睖䩂䅁䅁兙䅷䉁䅉䅁佂䙁䅫睕䙂䑁䅯村䍂䙁䅫䅁剁允䅁䅅䅁䕁䄴兗呂䕁䅕杏䍂䕁䅍䅁坂兂䅁杅䅁䕁䄴兗呂䕁䅕杏䍂䕁䅍睑䅁䥁佉䅁十䅁䅁杔婂䙁䅍兒㙁䕁䅉睑偂䅁䅁眫䅕䉁䅉䅁佂䙁䅫睕䙂䑁䅯村䕂䕁䅍䅁䍁兂䅁杅䅁䕁䄴兗呂䕁䅕杏䍂䕁䅑杔䅁䙁丸䅁十䅁䅁杔婂䙁䅍兒㙁䕁䅉䅒奂䅁䅁䅨䅁䉁䅉䅁佂䙁䅫睕䙂䑁䅯村䙂䕁䄴䅁祂允䅁䅆䅁䕁䄴兗呂䕁䅕杏䍂䕁䅕杕婂䅁䅁朳䅑䉁䅑䅁佂䙁䅫睕䙂䑁䅯村䝂䍁䄴村䅁䑁䅑䅁十䅁䅁杔婂䙁䅍兒㙁䕁䅉杒䥂䅁䅁具䅷䉁䅉䅁佂䙁䅫睕䙂䑁䅯村䝂䙁䅍䅁兂䅄䅁䅅䅁䕁䄴兗呂䕁䅕杏䍂䕁䅣䅁慁䅁䅁杅䅁䕁䄴兗呂䕁䅕杏䍂䕁䅣睕䅁䅁䵫䅁十䅁䅁杔婂䙁䅍兒㙁䕁䅉䅓䙂䅁䅁剆䅁䉁䅑䅁佂䙁䅫睕䙂䑁䅯村䥂䕁䅷村䅁偁䭧䅁啁䅁䅁杔婂䙁䅍兒㙁䕁䅉兓䵂䕁䅷䅁慄䅂䅁杅䅁䕁䄴兗呂䕁䅕杏䍂䕁䅫睔䅁䡁䙯䅁允䅁䅁杔婂䙁䅍兒㙁䕁䅉杓䅁䥁䔸䅁允䅁䅁杔婂䙁䅍兒㙁䕁䅉睓䅁䅁䉳䅁十䅁䅁杔婂䙁䅍兒㙁䕁䅉睓䙂䅁䅁杭䅷䉁䅉䅁佂䙁䅫睕䙂䑁䅯村䱂䕁䅧䅁汃䅂䅁杅䅁䕁䄴兗呂䕁䅕杏䍂䕁䅳兖䅁䵁䰴䅁十䅁䅁杔婂䙁䅍兒㙁䕁䅉䅔䕂䅁䅁权䅕䉁䅑䅁佂䙁䅫睕䙂䑁䅯村䵂䕁䅑杕䅁䕁䅧䅁十䅁䅁杔婂䙁䅍兒㙁䕁䅉䅔䱂䅁䅁䅋䅁䉁䅉䅁佂䙁䅫睕䙂䑁䅯村乂䕁䅫䅁婂䅄䅁杅䅁䕁䄴兗呂䕁䅕杏䍂䕁䄰兗䅁䍁䅣䅁十䅁䅁杔婂䙁䅍兒㙁䕁䅉睔䥂䅁䅁兖䄰䉁䅑䅁佂䙁䅫睕䙂䑁䅯村偂䕁䄸䅖䅁䥁乯䅁十䅁䅁杔婂䙁䅍兒㙁䕁䅉睔奂䅁䅁䅁䅷䉁䅁䅁佂䙁䅫睕䙂䑁䅯村卂䅁䅁杅䅁䉁䅑䅁佂䙁䅫睕䙂䑁䅯村卂䕁䅉杕䅁䥁䙫䅁十䅁䅁杔婂䙁䅍兒㙁䕁䅉杕䑂䅁䅁䅹䅷䉁䅙䅁佂䙁䅫睕䙂䑁䅯村卂䕁䅳杌䍂䅁䅁䅅䅅䉁䅉䅁佂䙁䅫睕䙂䑁䅯村卂䕁䄸䅁晁允䅁杅䅁䕁䄴兗呂䕁䅕杏䍂䙁䅉䅗䅁䵁䕉䅁十䅁䅁杔婂䙁䅍兒㙁䕁䅉睕奂䅁䅁睄䅅䉁䅉䅁佂䙁䅫睕䙂䑁䅯村啂䙁䅕䅁㕂䅄䅁䅆䅁䕁䄴兗呂䕁䅕杏䍂䙁䅕杕䵂䅁䅁儴䅕䉁䅉䅁佂䙁䅫睕䙂䑁䅯村塂䕁䅅䅁㑄䅁䅁䅆䅁䕁䄴兗呂䕁䅕杏䍂䙁䅣䅗啂䅁䅁允䅕䉁䅁䅁佂䙁䅫睕䙂䑁䅯村奂䅁䅁䅘䅁䉁䅑䅁佂䙁䅫睕䙂䑁䅯村奂䕁䄰䅖䅁䍁䴸䅁十䅁䅁杔婂䙁䅍兒㙁䕁䅉䅗兂䅁䅁克䅅䉁䅉䅁佂䙁䅫睕䙂䑁䅯村婂䕁䅑䅁䱂兂䅁杄䅁䕁䄴兗呂䕁䅕杏䑂䅁䅁睇䅅䉁䅑䅁佂䙁䅫睕䙂䑁䅯睑䉂䕁䅉睔䅁偁乳䅁啁䅁䅁杔婂䙁䅍兒㙁䕁䅍兑䑂䕁䅫䅁䝁兂䅁䅆䅁䕁䄴兗呂䕁䅕杏䑂䕁䅅䅒䙂䅁䅁睅䅕䉁䅉䅁佂䙁䅫睕䙂䑁䅯睑䉂䕁䅣䅁摂䅁䅁杅䅁䕁䄴兗呂䕁䅕杏䑂䕁䅅䅓䅁䭁䅍䅁十䅁䅁杔婂䙁䅍兒㙁䕁䅍兑䵂䅁䅁杫䅳䉁䅑䅁佂䙁䅫睕䙂䑁䅯睑䉂䕁䅷䅗䅁䡁佫䅁啁䅁䅁杔婂䙁䅍兒㙁䕁䅍兑卂䙁䅉䅁䍂允䅁䅆䅁䕁䄴兗呂䕁䅕杏䑂䕁䅅杕呂䅁䅁杍䄰䉁䅉䅁佂䙁䅫睕䙂䑁䅯睑䉂䙁䅑䅁䙂允䅁䅅䅁䕁䄴兗呂䕁䅕杏䑂䕁䅉䅁奁允䅁䅆䅁䕁䄴兗呂䕁䅕杏䑂䕁䅉杕䙂䅁䅁睶䅁䉁䅉䅁佂䙁䅫睕䙂䑁䅯睑䍂䙁䅑䅁ㅃ䅂䅁杅䅁䕁䄴兗呂䕁䅕杏䑂䕁䅉兖䅁乁偉䅁允䅁䅁杔婂䙁䅍兒㙁䕁䅍睑䅁䱁䘸䅁十䅁䅁杔婂䙁䅍兒㙁䕁䅍睑䩂䅁䅁䅈䅁䉁䅉䅁佂䙁䅫睕䙂䑁䅯睑䑂䕁䅳䅁䭃兂䅁杅䅁䕁䄴兗呂䕁䅕杏䑂䕁䅍䅔䅁偁䅣䅁十䅁䅁杔婂䙁䅍兒㙁䕁䅍睑呂䅁䅁䅖䅷䉁䅉䅁佂䙁䅫睕䙂䑁䅯睑䕂䙁䅁䅁湃䅂䅁䅅䅁䕁䄴兗呂䕁䅕杏䑂䕁䅕䅁䵂允䅁䅅䅁䕁䄴兗呂䕁䅕杏䑂䕁䅙䅁煄䅁䅁杅䅁䕁䄴兗呂䕁䅕杏䑂䕁䅙睒䅁䅁䈰䅁十䅁䅁杔婂䙁䅍兒㙁䕁䅍杒卂䅁䅁睈䅕䉁䅉䅁佂䙁䅫睕䙂䑁䅯睑䥂䕁䅑䅁牂䅁䅁杅䅁䕁䄴兗呂䕁䅕杏䑂䕁䅧兒䅁䥁䕧䅁十䅁䅁杔婂䙁䅍兒㙁䕁䅍䅓䥂䅁䅁术䅑䉁䅑䅁佂䙁䅫睕䙂䑁䅯睑䥂䙁䅣兗䅁䍁䙅䅁允䅁䅁杔婂䙁䅍兒㙁䕁䅍兓䅁佁䉣䅁啁䅁䅁杔婂䙁䅍兒㙁䕁䅍兓䙂䕁䄴䅁睄䅂䅁䅆䅁䕁䄴兗呂䕁䅕杏䑂䕁䅫杖䩂䅁䅁儰䅕䉁䅁䅁佂䙁䅫睕䙂䑁䅯睑䵂䅁䅁党䅅䉁䅉䅁佂䙁䅫睕䙂䑁䅯睑䵂䕁䅉䅁橃䅄䅁杅䅁䕁䄴兗呂䕁䅕杏䑂䕁䅷杒䅁䭁䕁䅁十䅁䅁杔婂䙁䅍兒㙁䕁䅍䅔䥂䅁䅁睍䅕䉁䅉䅁佂䙁䅫睕䙂䑁䅯睑䵂䙁䅧䅁慂允䅁杅䅁䕁䄴兗呂䕁䅕杏䑂䕁䄰兑䅁佁䕕䅁十䅁䅁杔婂䙁䅍兒㙁䕁䅍兔䑂䅁䅁兺䅕䉁䅉䅁佂䙁䅫睕䙂䑁䅯睑乂䕁䅣䅁穁允䅁杅䅁䕁䄴兗呂䕁䅕杏䑂䕁䄰兓䅁䍁䉅䅁十䅁䅁杔婂䙁䅍兒㙁䕁䅍兔呂䅁䅁睙䅅䉁䅉䅁佂䙁䅫睕䙂䑁䅯睑佂䕁䅍䅁扁䅁䅁杅䅁䕁䄴兗呂䕁䅕杏䑂䕁䄴䅓䅁䩁䕁䅁十䅁䅁杔婂䙁䅍兒㙁䕁䅍杔䱂䅁䅁䅷䅳䉁䅉䅁佂䙁䅫睕䙂䑁䅯睑佂䕁䄰䅁䩂兂䅁䅆䅁䕁䄴兗呂䕁䅕杏䑂䕁䄴兔䕂䅁䅁䄸䅷䉁䅉䅁佂䙁䅫睕䙂䑁䅯睑佂䕁䄸䅁䙄䅂䅁杅䅁䕁䄴兗呂䕁䅕杏䑂䕁䄴䅕䅁䑁䉣䅁十䅁䅁杔婂䙁䅍兒㙁䕁䅍杔卂䅁䅁典䅳䉁䅉䅁佂䙁䅫睕䙂䑁䅯睑佂䙁䅍䅁佁兄䅁杅䅁䕁䄴兗呂䕁䅕杏䑂䕁䄴䅗䅁䝁䙍䅁十䅁䅁杔婂䙁䅍兒㙁䕁䅍睔䝂䅁䅁䅏䅅䉁䅑䅁佂䙁䅫睕䙂䑁䅯睑偂䕁䅧杕䅁䙁䙫䅁十䅁䅁杔婂䙁䅍兒㙁䕁䅍睔佂䅁䅁睷䅳䉁䅉䅁佂䙁䅫睕䙂䑁䅯睑偂䙁䅁䅁䉁允䅁杅䅁䕁䄴兗呂䕁䅕杏䑂䕁䄸杕䅁䙁䉅䅁啁䅁䅁杔婂䙁䅍兒㙁䕁䅍睔啂䙁䅫䅁摂兂䅁䅆䅁䕁䄴兗呂䕁䅕杏䑂䙁䅁兑婂䅁䅁杲䅁䉁䅉䅁佂䙁䅫睕䙂䑁䅯睑兂䕁䅙䅁硁兄䅁杅䅁䕁䄴兗呂䕁䅕杏䑂䙁䅁睓䅁佁䱑䅁啁䅁䅁杔婂䙁䅍兒㙁䕁䅍䅕卂䕁䅫䅁潄䅂䅁杅䅁䕁䄴兗呂䕁䅕杏䑂䙁䅁䅖䅁䑁䉁䅁允䅁䅁杔婂䙁䅍兒㙁䕁䅍杕䅁䍁䙣䅁十䅁䅁杔婂䙁䅍兒㙁䕁䅍杕䑂䅁䅁䅧䅷䉁䅑䅁佂䙁䅫睕䙂䑁䅯睑卂䕁䅣兗䅁䥁䵳䅁十䅁䅁杔婂䙁䅍兒㙁䕁䅍杕䩂䅁䅁兆䅷䉁䅉䅁佂䙁䅫睕䙂䑁䅯睑卂䕁䅳䅁㉄䅄䅁杅䅁䕁䄴兗呂䕁䅕杏䑂䙁䅉䅔䅁䉁䅁䅁十䅁䅁杔婂䙁䅍兒㙁䕁䅍杕乂䅁䅁杸䅅䉁䅉䅁佂䙁䅫睕䙂䑁䅯睑卂䙁䅍䅁䅁兂䅁杅䅁䕁䄴兗呂䕁䅕杏䑂䙁䅍䅔䅁䩁䕣䅁十䅁䅁杔婂䙁䅍兒㙁䕁䅍睕卂䅁䅁睇䅷䉁䅑䅁佂䙁䅫睕䙂䑁䅯睑啂䙁䅉兑䅁䱁䅣䅁啁䅁䅁杔婂䙁䅍兒㙁䕁䅍䅖卂䕁䅕䅁⭁兄䅁杅䅁䕁䄴兗呂䕁䅕杏䑂䙁䅑睕䅁䉁偑䅁啁䅁䅁杔婂䙁䅍兒㙁䕁䅍䅖坂䕁䅅䅁呂允䅁䅆䅁䕁䄴兗呂䕁䅕杏䑂䙁䅕村䙂䅁䅁眳䅕䉁䅑䅁佂䙁䅫睕䙂䑁䅯睑噂䕁䅉兓䅁䭁临䅁啁䅁䅁杔婂䙁䅍兒㙁䕁䅍兖卂䕁䅉䅁坂䅄䅁杅䅁䕁䄴兗呂䕁䅕杏䑂䙁䅕杗䅁偁䕯䅁十䅁䅁杔婂䙁䅍兒㙁䕁䅍杖䩂䅁䅁村䅳䉁䅉䅁佂䙁䅫睕䙂䑁䅯睑坂䙁䅍䅁䙂䅁䅁杅䅁䕁䄴兗呂䕁䅕杏䑂䙁䅙䅗䅁䙁䉧䅁允䅁䅁杔婂䙁䅍兒㙁䕁䅍睖䅁䍁䙷䅁啁䅁䅁杔婂䙁䅍兒㙁䕁䅍睖䙂䕁䄴䅁灃䅄䅁䅇䅁䕁䄴兗呂䕁䅕杏䑂䙁䅣兒佂䍁䄴兑䅁䵁偯䅁十䅁䅁杔婂䙁䅍兒㙁䕁䅍睖䱂䅁䅁䄷䄴䉁䅉䅁佂䙁䅫睕䙂䑁䅯睑塂䙁䅑䅁㥄杄䅁杅䅁䕁䄴兗呂䕁䅕杏䑂䙁䅧兔䅁䭁偍䅁十䅁䅁杔婂䙁䅍兒㙁䕁䅍䅗啂䅁䅁克䅕䉁䅉䅁佂䙁䅫睕䙂䑁䅯睑奂䙁䅣䅁硄䅄䅁杄䅁䕁䄴兗呂䕁䅕杏䕂䅁䅁睑䅅䉁䅉䅁佂䙁䅫睕䙂䑁䅯䅒䉂䕁䅷䅁い䅁䅁杅䅁䕁䄴兗呂䕁䅕杏䕂䕁䅅杔䅁䍁丸䅁十䅁䅁杔婂䙁䅍兒㙁䕁䅑兑卂䅁䅁䅖䅕䉁䅉䅁佂䙁䅫睕䙂䑁䅯䅒䉂䙁䅫䅁䵁䅁䅁杅䅁䕁䄴兗呂䕁䅕杏䕂䕁䅍兓䅁䩁䕅䅁允䅁䅁杔婂䙁䅍兒㙁䕁䅑䅒䅁䱁䅫䅁允䅁䅁杔婂䙁䅍兒㙁䕁䅑兒䅁䙁䉷䅁十䅁䅁杔婂䙁䅍兒㙁䕁䅑兒䉂䅁䅁剃䅁䉁䅑䅁佂䙁䅫睕䙂䑁䅯䅒䙂䕁䅍睓䅁䉁䉙䅁十䅁䅁杔婂䙁䅍兒㙁䕁䅑兒䩂䅁䅁兡䄸䉁䅑䅁佂䙁䅫睕䙂䑁䅯䅒䙂䕁䅷䅔䅁䡁䉙䅁十䅁䅁杔婂䙁䅍兒㙁䕁䅑杒䥂䅁䅁杊䄴䉁䅑䅁佂䙁䅫睕䙂䑁䅯䅒䝂䕁䅫杔䅁䉁倰䅁十䅁䅁杔婂䙁䅍兒㙁䕁䅑杒呂䅁䅁全䅅䉁䅁䅁佂䙁䅫睕䙂䑁䅯䅒䡂䅁䅁兕䅁䉁䅉䅁佂䙁䅫睕䙂䑁䅯䅒䡂䙁䅧䅁癄䅁䅁杅䅁䕁䄴兗呂䕁䅕杏䕂䕁䅧兓䅁䭁䄸䅁十䅁䅁杔婂䙁䅍兒㙁䕁䅑䅓卂䅁䅁朰䅁䉁䅑䅁佂䙁䅫睕䙂䑁䅯䅒䩂䕁䄴睔䅁偁䙙䅁十䅁䅁杔婂䙁䅍兒㙁䕁䅑兓呂䅁䅁具䅁䉁䅉䅁佂䙁䅫睕䙂䑁䅯䅒䱂䙁䅍䅁求兂䅁杅䅁䕁䄴兗呂䕁䅕杏䕂䕁䅷村䅁䑁䙅䅁十䅁䅁杔婂䙁䅍兒㙁䕁䅑䅔卂䅁䅁杦䅅䉁䅉䅁佂䙁䅫睕䙂䑁䅯䅒䵂䙁䅧䅁䉁睃䅁䅆䅁䕁䄴兗呂䕁䅕杏䕂䕁䄴睔塂䅁䅁六䅷䉁䅉䅁佂䙁䅫睕䙂䑁䅯䅒偂䕁䅍䅁ぃ允䅁䅆䅁䕁䄴兗呂䕁䅕杏䕂䕁䄸睑佂䅁䅁杷䄴䉁䅑䅁佂䙁䅫睕䙂䑁䅯䅒偂䕁䅍睕䅁䭁䙣䅁十䅁䅁杔婂䙁䅍兒㙁䕁䅑睔坂䅁䅁杺䅁䉁䅉䅁佂䙁䅫睕䙂䑁䅯䅒偂䙁䅣䅁杂允䅁杅䅁䕁䄴兗呂䕁䅕杏䕂䙁䅉䅓䅁䵁䰰䅁十䅁䅁杔婂䙁䅍兒㙁䕁䅑杕䩂䅁䅁睤䅅䉁䅁䅁佂䙁䅫睕䙂䑁䅯䅒啂䅁䅁眴䅑䉁䅉䅁佂䙁䅫睕䙂䑁䅯䅒啂䕁䅕䅁歁允䅁杅䅁䕁䄴兗呂䕁䅕杏䕂䙁䅑兔䅁䑁䙣䅁十䅁䅁杔婂䙁䅍兒㙁䕁䅑兖䱂䅁䅁先䅁䉁䅁䅁佂䙁䅫睕䙂䑁䅯䅒坂䅁䅁䅎䄸䉁䅉䅁佂䙁䅫睕䙂䑁䅯䅒坂䕁䅅䅁㉁䅁䅁杅䅁䕁䄴兗呂䕁䅕杏䕂䙁䅙杔䅁䩁䅁䅁十䅁䅁杔婂䙁䅍兒㙁䕁䅑䅗䑂䅁䅁党䅷䉁䅁䅁佂䙁䅫睕䙂䑁䅯䅒婂䅁䅁䅈䅷䉁䅉䅁佂䙁䅫睕䙂䑁䅯兒䉂䙁䅑䅁䍂兄䅁杅䅁䕁䄴兗呂䕁䅕杏䙂䕁䅍睒䅁偁乁䅁十䅁䅁杔婂䙁䅍兒㙁䕁䅕睑䵂䅁䅁兪䅅䉁䅁䅁佂䙁䅫睕䙂䑁䅯兒䕂䅁䅁䅰䅁䉁䅉䅁佂䙁䅫睕䙂䑁䅯兒䝂䕁䅍䅁䝁䅄䅁杅䅁䕁䄴兗呂䕁䅕杏䙂䕁䅙䅗䅁䕁䅙䅁允䅁䅁杔婂䙁䅍兒㙁䕁䅕睒䅁䅁䈴䅁十䅁䅁杔婂䙁䅍兒㙁䕁䅕睒兂䅁䅁䅱䅕䉁䅉䅁佂䙁䅫睕䙂䑁䅯兒䥂䕁䅍䅁䵃兂䅁杅䅁䕁䄴兗呂䕁䅕杏䙂䕁䅫睒䅁䡁佯䅁十䅁䅁杔婂䙁䅍兒㙁䕁䅕兓奂䅁䅁睘䅁䉁䅁䅁佂䙁䅫睕䙂䑁䅯兒䵂䅁䅁兖䅅䉁䅉䅁佂䙁䅫睕䙂䑁䅯兒䵂䕁䅙䅁䝂兂䅁䅆䅁䕁䄴兗呂䕁䅕杏䙂䕁䅷兔䙂䅁䅁眷䅳䉁䅉䅁佂䙁䅫睕䙂䑁䅯兒䵂䙁䅍䅁癃兂䅁杅䅁䕁䄴兗呂䕁䅕杏䙂䕁䅷杖䅁䡁䅍䅁十䅁䅁杔婂䙁䅍兒㙁䕁䅕兔䙂䅁䅁六䅑䉁䅉䅁佂䙁䅫睕䙂䑁䅯兒乂䕁䄴䅁牃䅁䅁杅䅁䕁䄴兗呂䕁䅕杏䙂䕁䄰杕䅁䑁䈴䅁啁䅁䅁杔婂䙁䅍兒㙁䕁䅕杔偂䙁䅙䅁摃杄䅁杅䅁䕁䄴兗呂䕁䅕杏䙂䕁䄴杕䅁䍁䱅䅁十䅁䅁杔婂䙁䅍兒㙁䕁䅕杔呂䅁䅁儹䅕䉁䅑䅁佂䙁䅫睕䙂䑁䅯兒佂䙁䅙兑䅁䉁佳䅁十䅁䅁杔婂䙁䅍兒㙁䕁䅕睔䡂䅁䅁睓䅁䉁䅑䅁佂䙁䅫睕䙂䑁䅯兒兂䕁䅅睑䅁䝁䴸䅁啁䅁䅁杔婂䙁䅍兒㙁䕁䅕䅕䉂䕁䄰䅁汁允䅁杅䅁䕁䄴兗呂䕁䅕杏䙂䙁䅁睑䅁䡁䵑䅁十䅁䅁杔婂䙁䅍兒㙁䕁䅕䅕卂䅁䅁睵䅑䉁䅑䅁佂䙁䅫睕䙂䑁䅯兒兂䙁䅉䅖䅁䭁䰰䅁十䅁䅁杔婂䙁䅍兒㙁䕁䅕兕䥂䅁䅁睯䅑䉁䅉䅁佂䙁䅫睕䙂䑁䅯兒剂䙁䅉䅁療䅁䅁杅䅁䕁䄴兗呂䕁䅕杏䙂䙁䅅䅖䅁䱁䅑䅁允䅁䅁杔婂䙁䅍兒㙁䕁䅕睕䅁䩁䉅䅁啁䅁䅁杔婂䙁䅍兒㙁䕁䅕睕䉂䕁䅉䅁㑂兂䅁杅䅁䕁䄴兗呂䕁䅕杏䙂䙁䅍兒䅁䅁何䅁啁䅁䅁杔婂䙁䅍兒㙁䕁䅕睕佂䙁䅑䅁十兂䅁杅䅁䕁䄴兗呂䕁䅕杏䙂䙁䅍睕䅁佁䅣䅁十䅁䅁杔婂䙁䅍兒㙁䕁䅕䅖䕂䅁䅁睑䅷䉁䅉䅁佂䙁䅫睕䙂䑁䅯兒啂䕁䄴䅁佂允䅁杅䅁䕁䄴兗呂䕁䅕杏䙂䙁䅑杕䅁䕁䄸䅁十䅁䅁杔婂䙁䅍兒㙁䕁䅕杖卂䅁䅁儱䅕䉁䅑䅁佂䙁䅫睕䙂䑁䅯兒坂䙁䅑睑䅁偁位䅁允䅁䅁杔婂䙁䅍兒㙁䕁䅕睖䅁䙁䅧䅁十䅁䅁杔婂䙁䅍兒㙁䕁䅕䅗兂䅁䅁杸䅕䉁䅑䅁佂䙁䅫睕䙂䑁䅯兒奂䙁䅁䅒䅁䕁䅉䅁十䅁䅁杔婂䙁䅍兒㙁䕁䅕䅗卂䅁䅁杫䅅䅁䄴䅁佂䙁䅫睕䙂䑁䅯杒䅁䅁䉉䅁十䅁䅁杔婂䙁䅍兒㙁䕁䅙兑䝂䅁䅁兯䅕䉁䅑䅁佂䙁䅫睕䙂䑁䅯杒䍂䕁䅫杔䅁䵁䔸䅁十䅁䅁杔婂䙁䅍兒㙁䕁䅙村䱂䅁䅁儫䅷䉁䅉䅁佂䙁䅫睕䙂䑁䅯杒䍂䙁䅁䅁㝁睃䅁䅆䅁䕁䄴兗呂䕁䅕杏䝂䕁䅉杕啂䅁䅁杏䅳䉁䅉䅁佂䙁䅫睕䙂䑁䅯杒䑂䕁䅙䅁⭃杄䅁杅䅁䕁䄴兗呂䕁䅕杏䝂䕁䅍杔䅁䩁䙧䅁啁䅁䅁杔婂䙁䅍兒㙁䕁䅙睑兂䙁䅑䅁噁充䅁杅䅁䕁䄴兗呂䕁䅕杏䝂䕁䅍䅗䅁䭁䉣䅁十䅁䅁杔婂䙁䅍兒㙁䕁䅙䅒兂䅁䅁睱䅳䉁䅉䅁佂䙁䅫睕䙂䑁䅯杒䕂䙁䅍䅁睃䅁䅁杅䅁䕁䄴兗呂䕁䅕杏䝂䕁䅑䅗䅁乁䄴䅁允䅁䅁杔婂䙁䅍兒㙁䕁䅙兒䅁䙁䉉䅁十䅁䅁杔婂䙁䅍兒㙁䕁䅙䅓䩂䅁䅁䅷䅕䉁䅉䅁佂䙁䅫睕䙂䑁䅯杒䥂䕁䄴䅁㝁兂䅁䅅䅁䕁䄴兗呂䕁䅕杏䝂䕁䅫䅁婃允䅁䅆䅁䕁䄴兗呂䕁䅕杏䝂䕁䅫睑偂䅁䅁免䅅䉁䅉䅁佂䙁䅫睕䙂䑁䅯杒䩂䙁䅍䅁奃允䅁杅䅁䕁䄴兗呂䕁䅕杏䝂䕁䅫䅗䅁䥁䙑䅁允䅁䅁杔婂䙁䅍兒㙁䕁䅙䅔䅁䝁䱣䅁十䅁䅁杔婂䙁䅍兒㙁䕁䅙䅔䡂䅁䅁杈䅕䉁䅉䅁佂䙁䅫睕䙂䑁䅯杒䵂䕁䄸䅁千䅂䅁杅䅁䕁䄴兗呂䕁䅕杏䝂䕁䅷杕䅁䱁䙣䅁十䅁䅁杔婂䙁䅍兒㙁䕁䅙䅔呂䅁䅁䅗䅕䉁䅉䅁佂䙁䅫睕䙂䑁䅯杒乂䕁䅍䅁慃允䅁䅅䅁䕁䄴兗呂䕁䅕杏䝂䕁䄴䅁獄兂䅁杅䅁䕁䄴兗呂䕁䅕杏䝂䕁䄴村䅁䵁䕧䅁十䅁䅁杔婂䙁䅍兒㙁䕁䅙杔䕂䅁䅁睃䅕䉁䅉䅁佂䙁䅫睕䙂䑁䅯杒佂䕁䅙䅁㥂兂䅁䅆䅁䕁䄴兗呂䕁䅕杏䝂䕁䄸兖卂䅁䅁六䅕䉁䅁䅁佂䙁䅫睕䙂䑁䅯杒卂䅁䅁兑䅕䉁䅉䅁佂䙁䅫睕䙂䑁䅯杒卂䙁䅑䅁㝂允䅁杅䅁䕁䄴兗呂䕁䅕杏䝂䙁䅍睕䅁佁乕䅁十䅁䅁杔婂䙁䅍兒㙁䕁䅙䅖坂䅁䅁睳䅁䉁䅉䅁佂䙁䅫睕䙂䑁䅯杒噂䕁䅷䅁㡂䅄䅁杅䅁䕁䄴兗呂䕁䅕杏䝂䙁䅕杔䅁䝁䵉䅁佁䅁䅁杔婂䙁䅍兒㙁䕁䅣䅁㕁兂䅁杅䅁䕁䄴兗呂䕁䅕杏䡂䕁䅅䅕䅁䅁䙣䅁啁䅁䅁杔婂䙁䅍兒㙁䕁䅣兑啂䙁䅧䅁⭄兂䅁䅆䅁䕁䄴兗呂䕁䅕杏䡂䕁䅉睑䩂䅁䅁䅊䅕䉁䅉䅁佂䙁䅫睕䙂䑁䅯睒䍂䙁䅧䅁权䅄䅁䅅䅁䕁䄴兗呂䕁䅕杏䡂䕁䅑䅁楂允䅁䅆䅁䕁䄴兗呂䕁䅕杏䡂䕁䅑䅒婂䅁䅁睩䅁䉁䅑䅁佂䙁䅫睕䙂䑁䅯睒䕂䕁䄸䅖䅁䅁乙䅁允䅁䅁杔婂䙁䅍兒㙁䕁䅣兒䅁䭁䉳䅁十䅁䅁杔婂䙁䅍兒㙁䕁䅣兒䝂䅁䅁兩䅑䉁䅉䅁佂䙁䅫睕䙂䑁䅯睒䙂䕁䄸䅁䉂䅄䅁杅䅁䕁䄴兗呂䕁䅕杏䡂䕁䅕睕䅁䱁乙䅁十䅁䅁杔婂䙁䅍兒㙁䕁䅣兒坂䅁䅁東䅅䉁䅉䅁佂䙁䅫睕䙂䑁䅯睒䝂䕁䅙䅁楁䅄䅁杅䅁䕁䄴兗呂䕁䅕杏䡂䕁䅣睒䅁䩁䕳䅁十䅁䅁杔婂䙁䅍兒㙁䕁䅣䅓䑂䅁䅁杔䅕䉁䅉䅁佂䙁䅫睕䙂䑁䅯睒䩂䙁䅍䅁䅃允䅁䅆䅁䕁䄴兗呂䕁䅕杏䡂䕁䅳睔呂䅁䅁桘䅁䉁䅁䅁佂䙁䅫睕䙂䑁䅯睒䵂䅁䅁睖䅅䉁䅉䅁佂䙁䅫睕䙂䑁䅯睒䵂䙁䅣䅁楁允䅁䅅䅁䕁䄴兗呂䕁䅕杏䡂䕁䄰䅁瑄䅁䅁杅䅁䕁䄴兗呂䕁䅕杏䡂䕁䄰兒䅁䭁䙁䅁啁䅁䅁杔婂䙁䅍兒㙁䕁䅣兔䙂䕁䅑䅁䑁兂䅁杅䅁䕁䄴兗呂䕁䅕杏䡂䕁䄰睕䅁乁䱳䅁十䅁䅁杔婂䙁䅍兒㙁䕁䅣杔䵂䅁䅁䅵䅷䉁䅑䅁佂䙁䅫睕䙂䑁䅯睒佂䙁䅉睑䅁䑁䉉䅁十䅁䅁杔婂䙁䅍兒㙁䕁䅣杔塂䅁䅁朸䅳䉁䅑䅁佂䙁䅫睕䙂䑁䅯睒偂䕁䅷杒䅁䉁呉䅁十䅁䅁杔婂䙁䅍兒㙁䕁䅣䅕䑂䅁䅁兣䅅䉁䅉䅁佂䙁䅫睕䙂䑁䅯睒兂䕁䅫䅁扁兄䅁杅䅁䕁䄴兗呂䕁䅕杏䡂䙁䅁睓䅁䅁䘸䅁十䅁䅁杔婂䙁䅍兒㙁䕁䅣䅕佂䅁䅁杲䅅䉁䅑䅁佂䙁䅫睕䙂䑁䅯睒卂䕁䅉睓䅁偁䭍䅁啁䅁䅁杔婂䙁䅍兒㙁䕁䅣杕乂䕁䄴䅁㑃䅁䅁䅅䅁䕁䄴兗呂䕁䅕杏䡂䙁䅍䅁杁䅁䅁䅆䅁䕁䄴兗呂䕁䅕杏䡂䙁䅑兒呂䅁䅁杁䅷䉁䅑䅁佂䙁䅫睕䙂䑁䅯睒啂䕁䅷睕䅁乁䘴䅁十䅁䅁杔婂䙁䅍兒㙁䕁䅣䅖婂䅁䅁睫䄰䉁䅉䅁佂䙁䅫睕䙂䑁䅯睒坂䕁䅅䅁奁䅄䅁䅆䅁䕁䄴兗呂䕁䅕杏䡂䙁䅣杕䙂䅁䅁䄰䅑䉁䅉䅁佂䙁䅫睕䙂䑁䅯睒塂䙁䅣䅁佃允䅁杅䅁䕁䄴兗呂䕁䅕杏䡂䙁䅧睔䅁䥁䙣䅁佁䅁䅁杔婂䙁䅍兒㙁䕁䅧䅁癄䅂䅁杅䅁䕁䄴兗呂䕁䅕杏䥂䕁䅅兒䅁乁䕑䅁十䅁䅁杔婂䙁䅍兒㙁䕁䅧兑䵂䅁䅁兏䅁䉁䅑䅁佂䙁䅫睕䙂䑁䅯䅓䉂䙁䅍兓䅁䡁乑䅁啁䅁䅁杔婂䙁䅍兒㙁䕁䅧兑婂䙁䅣䅁剄睃䅁杅䅁䕁䄴兗呂䕁䅕杏䥂䕁䅉兓䅁䕁丰䅁十䅁䅁杔婂䙁䅍兒㙁䕁䅧睑䉂䅁䅁睲䅅䉁䅉䅁佂䙁䅫睕䙂䑁䅯䅓䑂䕁䅍䅁敃睄䅁杅䅁䕁䄴兗呂䕁䅕杏䥂䕁䅍兓䅁䝁乍䅁允䅁䅁杔婂䙁䅍兒㙁䕁䅧䅒䅁䡁䉁䅁十䅁䅁杔婂䙁䅍兒㙁䕁䅧兒呂䅁䅁睭䅅䉁䅉䅁佂䙁䅫睕䙂䑁䅯䅓䡂䙁䅙䅁婁兂䅁䅅䅁䕁䄴兗呂䕁䅕杏䥂䕁䅫䅁時䅄䅁杅䅁䕁䄴兗呂䕁䅕杏䥂䕁䅫睒䅁䩁䉷䅁十䅁䅁杔婂䙁䅍兒㙁䕁䅧兓䩂䅁䅁杮䅁䉁䅑䅁佂䙁䅫睕䙂䑁䅯䅓䩂䕁䄰睕䅁䱁䴰䅁十䅁䅁杔婂䙁䅍兒㙁䕁䅧兓塂䅁䅁䅩䅷䉁䅉䅁佂䙁䅫睕䙂䑁䅯䅓䵂䕁䅫䅁㉃䅂䅁杅䅁䕁䄴兗呂䕁䅕杏䥂䕁䅷䅖䅁䙁䉁䅁十䅁䅁杔婂䙁䅍兒㙁䕁䅧䅔奂䅁䅁兵䄴䉁䅉䅁佂䙁䅫睕䙂䑁䅯䅓乂䕁䄴䅁湄睃䅁杅䅁䕁䄴兗呂䕁䅕杏䥂䕁䄴兓䅁佁䱯䅁十䅁䅁杔婂䙁䅍兒㙁䕁䅧睔䡂䅁䅁杰䅕䉁䅑䅁佂䙁䅫睕䙂䑁䅯䅓偂䕁䄰村䅁䅁䝳䅁允䅁䅁杔婂䙁䅍兒㙁䕁䅧䅕䅁䍁位䅁十䅁䅁杔婂䙁䅍兒㙁䕁䅧䅕䙂䅁䅁兴䅅䉁䅉䅁佂䙁䅫睕䙂䑁䅯䅓兂䙁䅅䅁橃允䅁䅅䅁䕁䄴兗呂䕁䅕杏䥂䙁䅉䅁瑄兂䅁杅䅁䕁䄴兗呂䕁䅕杏䥂䙁䅉村䅁佁䙫䅁十䅁䅁杔婂䙁䅍兒㙁䕁䅧杕䵂䅁䅁䅧䅁䉁䅉䅁佂䙁䅫睕䙂䑁䅯䅓呂䙁䅫䅁䝁允䅁杅䅁䕁䄴兗呂䕁䅕杏䥂䙁䅑䅓䅁䩁乣䅁啁䅁䅁杔婂䙁䅍兒㙁䕁䅧兖䍂䕁䅉䅁㙃允䅁杅䅁䕁䄴兗呂䕁䅕杏䥂䙁䅕兔䅁䍁䉳䅁十䅁䅁杔婂䙁䅍兒㙁䕁䅧睖乂䅁䅁䅎䅅䉁䅉䅁佂䙁䅫睕䙂䑁䅯䅓奂䕁䅷䅁䡄兂䅁杅䅁䕁䄴兗呂䕁䅕杏䥂䙁䅯睔䅁䩁䵧䅁十䅁䅁杔婂䙁䅍兒㙁䕁䅫村乂䅁䅁䄶䅁䉁䅉䅁佂䙁䅫睕䙂䑁䅯兓䍂䙁䅁䅁剁杄䅁杅䅁䕁䄴兗呂䕁䅕杏䩂䕁䅍兒䅁䥁䅣䅁十䅁䅁杔婂䙁䅍兒㙁䕁䅫䅒䉂䅁䅁䅂䅕䉁䅉䅁佂䙁䅫睕䙂䑁䅯兓䙂䙁䅧䅁㙁允䅁杅䅁䕁䄴兗呂䕁䅕杏䩂䕁䅙杒䅁䵁䅫䅁啁䅁䅁杔婂䙁䅍兒㙁䕁䅫兓䩂䕁䄴䅁䵁睃䅁䅆䅁䕁䄴兗呂䕁䅕杏䩂䕁䅫䅕卂䅁䅁睁䅷䉁䅑䅁佂䙁䅫睕䙂䑁䅯兓佂䕁䅣杕䅁䱁䙳䅁十䅁䅁杔婂䙁䅍兒㙁䕁䅫杔佂䅁䅁杇䄰䉁䅑䅁佂䙁䅫睕䙂䑁䅯兓佂䙁䅍䅕䅁䑁䵯䅁啁䅁䅁杔婂䙁䅍兒㙁䕁䅫杔呂䙁䅣䅁㑁杄䅁䅆䅁䕁䄴兗呂䕁䅕杏䩂䕁䄴杖䥂䅁䅁杒䅅䉁䅑䅁佂䙁䅫睕䙂䑁䅯兓佂䙁䅙䅗䅁䝁乕䅁允䅁䅁杔婂䙁䅍兒㙁䕁䅫䅕䅁䉁䅫䅁十䅁䅁杔婂䙁䅍兒㙁䕁䅫䅕䡂䅁䅁朸䅅䉁䅉䅁佂䙁䅫睕䙂䑁䅯兓剂䙁䅙䅁ㅃ䅁䅁䅅䅁䕁䄴兗呂䕁䅕杏䩂䙁䅉䅁兄䅁䅁杅䅁䕁䄴兗呂䕁䅕杏䩂䙁䅉兔䅁䭁䉑䅁十䅁䅁杔婂䙁䅍兒㙁䕁䅫杕啂䅁䅁兎䅕䉁䅁䅁佂䙁䅫睕䙂䑁䅯兓啂䅁䅁共䅅䉁䅑䅁佂䙁䅫睕䙂䑁䅯兓啂䕁䅣杕䅁䥁䰴䅁十䅁䅁杔婂䙁䅍兒㙁䕁䅫䅖啂䅁䅁䅢䅕䉁䅉䅁佂䙁䅫睕䙂䑁䅯兓啂䙁䅣䅁䙁允䅁杅䅁䕁䄴兗呂䕁䅕杏䩂䙁䅙杗䅁䥁䅫䅁佁䅁䅁杔婂䙁䅍兒㙁䕁䅯䅁睂䅁䅁䅆䅁䕁䄴兗呂䕁䅕杏䭂䕁䅉睒呂䅁䅁䅃䄴䉁䅉䅁佂䙁䅫睕䙂䑁䅯杓䍂䕁䅷䅁䡄允䅁䅆䅁䕁䄴兗呂䕁䅕杏䭂䕁䅉䅖乂䅁䅁框䅁䉁䅉䅁佂䙁䅫睕䙂䑁䅯杓䑂䕁䅫䅁䥄允䅁杅䅁䕁䄴兗呂䕁䅕杏䭂䕁䅕杒䅁䍁䙉䅁十䅁䅁杔婂䙁䅍兒㙁䕁䅯䅓䡂䅁䅁杹䅕䉁䅉䅁佂䙁䅫睕䙂䑁䅯杓䵂䕁䅷䅁䩄兂䅁杅䅁䕁䄴兗呂䕁䅕杏䭂䕁䄴杓䅁䝁䅙䅁啁䅁䅁杔婂䙁䅍兒㙁䕁䅯杔兂䙁䅉䅁桂允䅁杅䅁䕁䄴兗呂䕁䅕杏䭂䕁䄸兒䅁乁䱙䅁十䅁䅁杔婂䙁䅍兒㙁䕁䅯䅕乂䅁䅁公䅅䉁䅉䅁佂䙁䅫睕䙂䑁䅯杓塂䕁䄴䅁睄兂䅁杅䅁䕁䄴兗呂䕁䅕杏䭂䙁䅧杔䅁䉁佯䅁佁䅁䅁杔婂䙁䅍兒㙁䕁䅳䅁⭃允䅁杅䅁䕁䄴兗呂䕁䅕杏䱂䕁䅅杕䅁䥁䵕䅁十䅁䅁杔婂䙁䅍兒㙁䕁䅳村䥂䅁䅁䅙䅕䉁䅉䅁佂䙁䅫睕䙂䑁䅯睓䍂䙁䅉䅁佄兂䅁䅅䅁䕁䄴兗呂䕁䅕杏䱂䕁䅑䅁牄䅂䅁杅䅁䕁䄴兗呂䕁䅕杏䱂䕁䅕䅗䅁䙁䘴䅁十䅁䅁杔婂䙁䅍兒㙁䕁䅳兒婂䅁䅁兺䅅䉁䅑䅁佂䙁䅫睕䙂䑁䅯睓䙂䙁䅫睕䅁䕁䉯䅁十䅁䅁杔婂䙁䅍兒㙁䕁䅳杒婂䅁䅁睂䄸䉁䅉䅁佂䙁䅫睕䙂䑁䅯睓䩂䕁䄰䅁权䅁䅁杅䅁䕁䄴兗呂䕁䅕杏䱂䕁䅳杕䅁䥁䉷䅁十䅁䅁杔婂䙁䅍兒㙁䕁䅳䅔䡂䅁䅁杯䅳䉁䅉䅁佂䙁䅫睕䙂䑁䅯睓乂䕁䅉䅁䑃允䅁杅䅁䕁䄴兗呂䕁䅕杏䱂䕁䄰兓䅁佁䅫䅁啁䅁䅁杔婂䙁䅍兒㙁䕁䅳兔兂䙁䅉䅁㙄兂䅁杅䅁䕁䄴兗呂䕁䅕杏䱂䕁䄰䅖䅁佁䱧䅁十䅁䅁杔婂䙁䅍兒㙁䕁䅳兔奂䅁䅁儸䅁䉁䅁䅁佂䙁䅫睕䙂䑁䅯睓佂䅁䅁睬䅳䉁䅉䅁佂䙁䅫睕䙂䑁䅯睓佂䕁䅙䅁扃兂䅁䅆䅁䕁䄴兗呂䕁䅕杏䱂䕁䄴睕䵂䅁䅁村䅕䉁䅉䅁佂䙁䅫睕䙂䑁䅯睓佂䙁䅧䅁䵄䅂䅁䅅䅁䕁䄴兗呂䕁䅕杏䱂䕁䄸䅁奄允䅁杅䅁䕁䄴兗呂䕁䅕杏䱂䕁䄸䅕䅁䅁乫䅁允䅁䅁杔婂䙁䅍兒㙁䕁䅳杕䅁偁䉍䅁十䅁䅁杔婂䙁䅍兒㙁䕁䅳杕䑂䅁䅁杦䅕䉁䅑䅁佂䙁䅫睕䙂䑁䅯睓卂䕁䅕杒䅁䅁免䅁十䅁䅁杔婂䙁䅍兒㙁䕁䅳杕䡂䅁䅁杍䅕䉁䅉䅁佂䙁䅫睕䙂䑁䅯睓呂䙁䅍䅁橂睄䅁杅䅁䕁䄴兗呂䕁䅕杏䱂䙁䅑村䅁䱁䱕䅁啁䅁䅁杔婂䙁䅍兒㙁䕁䅳杖噂䕁䅕䅁䭃䅁䅁䅅䅁䕁䄴兗呂䕁䅕杏䱂䙁䅣䅁摁睃䅁杅䅁䕁䄴兗呂䕁䅕杏䱂䙁䅣杕䅁佁何䅁佁䅁䅁杔婂䙁䅍兒㙁䕁䅷䅁慂䅁䅁杅䅁䕁䄴兗呂䕁䅕杏䵂䕁䅅䅒䅁䅁䝕䅁啁䅁䅁杔婂䙁䅍兒㙁䕁䅷村卂䙁䅑䅁䙃兄䅁䅆䅁䕁䄴兗呂䕁䅕杏䵂䕁䅍兓䩂䅁䅁睬䅷䉁䅑䅁佂䙁䅫睕䙂䑁䅯䅔䕂䕁䄸睕䅁䡁䉍䅁十䅁䅁杔婂䙁䅍兒㙁䕁䅷兒䉂䅁䅁杕䅕䉁䅉䅁佂䙁䅫睕䙂䑁䅯䅔䙂䕁䅣䅁㍁杄䅁杅䅁䕁䄴兗呂䕁䅕杏䵂䕁䅕杔䅁䱁䉍䅁允䅁䅁杔婂䙁䅍兒㙁䕁䅷䅓䅁䅁䉯䅁十䅁䅁杔婂䙁䅍兒㙁䕁䅷䅓奂䅁䅁杰䅁䉁䅉䅁佂䙁䅫睕䙂䑁䅯䅔䩂䕁䅫䅁䭄䅁䅁杅䅁䕁䄴兗呂䕁䅕杏䵂䕁䅷兗䅁䡁䈰䅁十䅁䅁杔婂䙁䅍兒㙁䕁䅷兔啂䅁䅁兗䅅䉁䅉䅁佂䙁䅫睕䙂䑁䅯䅔佂䕁䅍䅁瑃兄䅁杅䅁䕁䄴兗呂䕁䅕杏䵂䕁䄴杔䅁䡁䱉䅁十䅁䅁杔婂䙁䅍兒㙁䕁䅷睔塂䅁䅁眰䅅䉁䅉䅁佂䙁䅫睕䙂䑁䅯䅔兂䕁䅣䅁奁兄䅁杅䅁䕁䄴兗呂䕁䅕杏䵂䙁䅁䅗䅁偁䕕䅁十䅁䅁杔婂䙁䅍兒㙁䕁䅷杕佂䅁䅁睉䅷䉁䅉䅁佂䙁䅫睕䙂䑁䅯䅔啂䕁䅍䅁䭂睃䅁䅆䅁䕁䄴兗呂䕁䅕杏䵂䙁䅕兔佂䅁䅁兤䅳䉁䅉䅁佂䙁䅫睕䙂䑁䅯䅔噂䙁䅙䅁䕂允䅁杅䅁䕁䄴兗呂䕁䅕杏䵂䙁䅙睕䅁䡁䅣䅁允䅁䅁杔婂䙁䅍兒㙁䕁䅷睖䅁䵁䉑䅁十䅁䅁杔婂䙁䅍兒㙁䕁䅷䅗兂䅁䅁剋䅁䉁䅉䅁佂䙁䅫睕䙂䑁䅯䅔婂䕁䅉䅁剄允䅁杅䅁䕁䄴兗呂䕁䅕杏䵂䙁䅫杖䅁乁䅑䅁十䅁䅁杔婂䙁䅍兒㙁䕁䅷杗䍂䅁䅁睒䅳䅁䄴䅁佂䙁䅫睕䙂䑁䅯兔䅁䱁䕷䅁允䅁䅁杔婂䙁䅍兒㙁䕁䄰兑䅁䥁䅷䅁十䅁䅁杔婂䙁䅍兒㙁䕁䄰兑䉂䅁䅁睧䅁䉁䅉䅁佂䙁䅫睕䙂䑁䅯兔䉂䕁䅍䅁㡂杄䅁杅䅁䕁䄴兗呂䕁䅕杏乂䕁䅅杔䅁䕁䙧䅁十䅁䅁杔婂䙁䅍兒㙁䕁䄰兑呂䅁䅁睐䅅䉁䅑䅁佂䙁䅫睕䙂䑁䅯兔䉂䙁䅑杖䅁䅁佅䅁啁䅁䅁杔婂䙁䅍兒㙁䕁䄰兑啂䙁䅧䅁い权䅁杅䅁䕁䄴兗呂䕁䅕杏乂䕁䅉睑䅁偁䵣䅁允䅁䅁杔婂䙁䅍兒㙁䕁䄰睑䅁䍁䵳䅁十䅁䅁杔婂䙁䅍兒㙁䕁䄰睑䕂䅁䅁䅱䅁䉁䅉䅁佂䙁䅫睕䙂䑁䅯兔䑂䕁䅳䅁流允䅁杅䅁䕁䄴兗呂䕁䅕杏乂䕁䅍睔䅁䅁䉣䅁十䅁䅁杔婂䙁䅍兒㙁䕁䄰睑婂䅁䅁䄹䄰䉁䅁䅁佂䙁䅫睕䙂䑁䅯兔䕂䅁䅁儵䅳䉁䅉䅁佂䙁䅫睕䙂䑁䅯兔䕂䙁䅑䅁硃允䅁杅䅁䕁䄴兗呂䕁䅕杏乂䕁䅑兖䅁䑁丸䅁十䅁䅁杔婂䙁䅍兒㙁䕁䄰兒啂䅁䅁共䅁䉁䅉䅁佂䙁䅫睕䙂䑁䅯兔䡂䕁䄰䅁乄䅁䅁杅䅁䕁䄴兗呂䕁䅕杏乂䕁䅣兗䅁偁乫䅁十䅁䅁杔婂䙁䅍兒㙁䕁䄰䅓䱂䅁䅁杧䅅䉁䅉䅁佂䙁䅫睕䙂䑁䅯兔䥂䕁䄸䅁桄杄䅁杅䅁䕁䄴兗呂䕁䅕杏乂䕁䅳睑䅁乁䉙䅁十䅁䅁杔婂䙁䅍兒㙁䕁䄰䅔䩂䅁䅁兴䅕䉁䅉䅁佂䙁䅫睕䙂䑁䅯兔䵂䕁䄰䅁噄允䅁杅䅁䕁䄴兗呂䕁䅕杏乂䕁䄰睑䅁䡁䄸䅁十䅁䅁杔婂䙁䅍兒㙁䕁䄰兔䩂䅁䅁睓䄰䉁䅉䅁佂䙁䅫睕䙂䑁䅯兔乂䕁䄰䅁呁䅁䅁杅䅁䕁䄴兗呂䕁䅕杏乂䕁䄰睕䅁乁䙣䅁允䅁䅁杔婂䙁䅍兒㙁䕁䄰睔䅁䝁䄰䅁啁䅁䅁杔婂䙁䅍兒㙁䕁䄰睔䕂䕁䅣䅁䝃兄䅁杆䅁䕁䄴兗呂䕁䅕杏乂䕁䄸睒畁䕁䅅䅁䱄兄䅁杅䅁䕁䄴兗呂䕁䅕杏乂䕁䄸䅓䅁䍁䅅䅁十䅁䅁杔婂䙁䅍兒㙁䕁䄰睔呂䅁䅁䄹䅅䉁䅁䅁佂䙁䅫睕䙂䑁䅯兔兂䅁䅁朹䅯䉁䅉䅁佂䙁䅫睕䙂䑁䅯兔兂䕁䅍䅁獂允䅁杅䅁䕁䄴兗呂䕁䅕杏乂䙁䅁睖䅁䅁䱕䅁十䅁䅁杔婂䙁䅍兒㙁䕁䄰杕䱂䅁䅁兑䅅䉁䅉䅁佂䙁䅫睕䙂䑁䅯兔卂䙁䅁䅁癃兄䅁䅅䅁䕁䄴兗呂䕁䅕杏乂䙁䅍䅁煂允䅁杅䅁䕁䄴兗呂䕁䅕杏乂䙁䅍兑䅁䅁䝷䅁啁䅁䅁杔婂䙁䅍兒㙁䕁䄰睕䑂䕁䅫䅁㙁䅁䅁䅆䅁䕁䄴兗呂䕁䅕杏乂䙁䅍睒呂䅁䅁䅅䄴䉁䅉䅁佂䙁䅫睕䙂䑁䅯兔呂䕁䅫䅁摄䅁䅁杅䅁䕁䄴兗呂䕁䅕杏乂䙁䅍兔䅁乁䕕䅁十䅁䅁杔婂䙁䅍兒㙁䕁䄰䅖䍂䅁䅁杢䅁䉁䅉䅁佂䙁䅫睕䙂䑁䅯兔啂䕁䅑䅁杂䅁䅁䅆䅁䕁䄴兗呂䕁䅕杏乂䙁䅑䅒卂䅁䅁杄䅕䉁䅉䅁佂䙁䅫睕䙂䑁䅯兔啂䕁䅣䅁捁兂䅁杅䅁䕁䄴兗呂䕁䅕杏乂䙁䅑䅓䅁䝁䵣䅁十䅁䅁杔婂䙁䅍兒㙁䕁䄰䅖佂䅁䅁朲䅕䉁䅑䅁佂䙁䅫睕䙂䑁䅯兔啂䙁䅉杔䅁䅁乧䅁啁䅁䅁杔婂䙁䅍兒㙁䕁䄰䅖噂䙁䅍䅁䥂兄䅁杅䅁䕁䄴兗呂䕁䅕杏乂䙁䅑䅗䅁䍁伴䅁十䅁䅁杔婂䙁䅍兒㙁䕁䄰䅖慂䅁䅁杬䅕䉁䅉䅁佂䙁䅫睕䙂䑁䅯兔噂䙁䅉䅁瑂兂䅁䅆䅁䕁䄴兗呂䕁䅕杏乂䙁䅕睕䉂䅁䅁睹䅕䉁䅑䅁佂䙁䅫睕䙂䑁䅯杔䉂䕁䅉䅔䅁䕁䱧䅁啁䅁䅁杔婂䙁䅍兒㙁䕁䄴兑啂䕁䅷䅁獃䅄䅁䅆䅁䕁䄴兗呂䕁䅕杏佂䕁䅉䅓䑂䅁䅁朲䅷䉁䅉䅁佂䙁䅫睕䙂䑁䅯杔䍂䙁䅉䅁啃䅄䅁䅆䅁䕁䄴兗呂䕁䅕杏佂䕁䅍䅔䥂䅁䅁睮䅁䉁䅉䅁佂䙁䅫睕䙂䑁䅯杔䙂䕁䅕䅁⽃允䅁杅䅁䕁䄴兗呂䕁䅕杏佂䕁䅕兔䅁偁䅫䅁十䅁䅁杔婂䙁䅍兒㙁䕁䄴兒噂䅁䅁杫䅕䉁䅉䅁佂䙁䅫睕䙂䑁䅯杔䝂䕁䅣䅁佁杂䅁䅆䅁䕁䄴兗呂䕁䅕杏佂䕁䅣杖啂䅁䅁来䅷䉁䅁䅁佂䙁䅫睕䙂䑁䅯杔䩂䅁䅁䅈䅅䉁䅉䅁佂䙁䅫睕䙂䑁䅯杔䭂䙁䅉䅁乃兂䅁杅䅁䕁䄴兗呂䕁䅕杏佂䕁䅳兒䅁䙁䉳䅁十䅁䅁杔婂䙁䅍兒㙁䕁䄴䅔婂䅁䅁䅮䅑䉁䅉䅁佂䙁䅫睕䙂䑁䅯杔佂䕁䄴䅁祄䅂䅁杅䅁䕁䄴兗呂䕁䅕杏佂䕁䄸睑䅁䍁䉷䅁十䅁䅁杔婂䙁䅍兒㙁䕁䄴睔䡂䅁䅁杫䅷䉁䅉䅁佂䙁䅫睕䙂䑁䅯杔偂䙁䅙䅁祃兂䅁杅䅁䕁䄴兗呂䕁䅕杏佂䕁䄸睖䅁偁䅯䅁十䅁䅁杔婂䙁䅍兒㙁䕁䄴䅕䱂䅁䅁䅍䄴䉁䅉䅁佂䙁䅫睕䙂䑁䅯杔兂䕁䄸䅁潂兄䅁杅䅁䕁䄴兗呂䕁䅕杏佂䙁䅉睒䅁佁䅙䅁十䅁䅁杔婂䙁䅍兒㙁䕁䄴睕䉂䅁䅁䅵䅕䉁䅉䅁佂䙁䅫睕䙂䑁䅯杔呂䕁䅍䅁あ䅁䅁杅䅁䕁䄴兗呂䕁䅕杏佂䙁䅍䅕䅁䝁䘴䅁十䅁䅁杔婂䙁䅍兒㙁䕁䄴兖䙂䅁䅁眲䅅䉁䅉䅁佂䙁䅫睕䙂䑁䅯杔坂䙁䅉䅁癁允䅁䅆䅁䕁䄴兗呂䕁䅕杏佂䙁䅙杕䩂䅁䅁儱䄸䉁䅑䅁佂䙁䅫睕䙂䑁䅯杔坂䙁䅍䅖䅁偁䙍䅁十䅁䅁杔婂䙁䅍兒㙁䕁䄴杖啂䅁䅁睷䅑䉁䅉䅁佂䙁䅫睕䙂䑁䅯杔塂䕁䄴䅁瑄兄䅁䅅䅁䕁䄴兗呂䕁䅕杏佂䙁䅧䅁敃兄䅁䅆䅁䕁䄴兗呂䕁䅕杏佂䙁䅧杕啂䅁䅁兕䄰䉁䅉䅁佂䙁䅫睕䙂䑁䅯杔婂䙁䅑䅁䭂兂䅁杄䅁䕁䄴兗呂䕁䅕杏偂䅁䅁兲䅅䉁䅁䅁佂䙁䅫睕䙂䑁䅯睔䑂䅁䅁睘䅕䉁䅉䅁佂䙁䅫睕䙂䑁䅯睔䝂䕁䅣䅁㍃兄䅁杅䅁䕁䄴兗呂䕁䅕杏偂䕁䅣兒䅁䥁䙁䅁十䅁䅁杔婂䙁䅍兒㙁䕁䄸睒佂䅁䅁䈲䅁䉁䅉䅁佂䙁䅫睕䙂䑁䅯睔䡂䙁䅍䅁䅄䅂䅁杅䅁䕁䄴兗呂䕁䅕杏偂䕁䅧兓䅁偁䙑䅁允䅁䅁杔婂䙁䅍兒㙁䕁䄸兓䅁䩁䵅䅁十䅁䅁杔婂䙁䅍兒㙁䕁䄸兓䩂䅁䅁睨䄴䉁䅉䅁佂䙁䅫睕䙂䑁䅯睔䱂䕁䅕䅁湂䅁䅁杅䅁䕁䄴兗呂䕁䅕杏偂䕁䅷杔䅁佁䕯䅁十䅁䅁杔婂䙁䅍兒㙁䕁䄸兔䑂䅁䅁入䅅䉁䅉䅁佂䙁䅫睕䙂䑁䅯睔乂䕁䅫䅁䍄睃䅁䅆䅁䕁䄴兗呂䕁䅕杏偂䕁䄴䅖偂䅁䅁兣䅕䉁䅉䅁佂䙁䅫睕䙂䑁䅯睔卂䕁䅅䅁汃兂䅁䅆䅁䕁䄴兗呂䕁䅕杏偂䙁䅉睑䵂䅁䅁兇䅅䉁䅉䅁佂䙁䅫睕䙂䑁䅯睔卂䕁䅫䅁卄䅂䅁杅䅁䕁䄴兗呂䕁䅕杏偂䙁䅍睓䅁䙁䙷䅁啁䅁䅁杔婂䙁䅍兒㙁䕁䄸䅖䩂䙁䅍䅁坄䅁䅁杅䅁䕁䄴兗呂䕁䅕杏偂䙁䅕䅖䅁䡁䵕䅁十䅁䅁杔婂䙁䅍兒㙁䕁䄸杖坂䅁䅁儯䅑䉁䅉䅁佂䙁䅫睕䙂䑁䅯睔奂䕁䄰䅁牃䅄䅁杅䅁䕁䄴兗呂䕁䅕杏偂䙁䅧兗䅁䭁䄰䅁十䅁䅁杔婂䙁䅍兒㙁䙁䅁兑䡂䅁䅁兙䅕䉁䅑䅁佂䙁䅫睕䙂䑁䅯䅕䉂䙁䅉杕䅁䉁伴䅁啁䅁䅁杔婂䙁䅍兒㙁䙁䅁兑婂䕁䅍䅁敄允䅁䅅䅁䕁䄴兗呂䕁䅕杏兂䕁䅉䅁浃䅂䅁杅䅁䕁䄴兗呂䕁䅕杏兂䕁䅉杒䅁䝁䙳䅁十䅁䅁杔婂䙁䅍兒㙁䙁䅁村䥂䅁䅁䅭䄸䉁䅉䅁佂䙁䅫睕䙂䑁䅯䅕䍂䕁䅫䅁㍁睄䅁杅䅁䕁䄴兗呂䕁䅕杏兂䕁䅍睒䅁䡁䉷䅁十䅁䅁杔婂䙁䅍兒㙁䙁䅁兒䍂䅁䅁䄱䅳䉁䅉䅁佂䙁䅫睕䙂䑁䅯䅕䙂䕁䅣䅁浃允䅁杅䅁䕁䄴兗呂䕁䅕杏兂䕁䅕杔䅁䉁䙙䅁十䅁䅁杔婂䙁䅍兒㙁䙁䅁杒䙂䅁䅁䅥䅅䉁䅑䅁佂䙁䅫睕䙂䑁䅯䅕䝂䕁䅣睑䅁䕁䘸䅁十䅁䅁杔婂䙁䅍兒㙁䙁䅁杒呂䅁䅁杍䅳䉁䅁䅁佂䙁䅫睕䙂䑁䅯䅕䡂䅁䅁杹䅅䉁䅉䅁佂䙁䅫睕䙂䑁䅯䅕䡂䙁䅉䅁湁允䅁䅅䅁䕁䄴兗呂䕁䅕杏兂䕁䅧䅁䵂䅁䅁䅆䅁䕁䄴兗呂䕁䅕杏兂䕁䅧兓佂䅁䅁睄䅷䉁䅉䅁佂䙁䅫睕䙂䑁䅯䅕䥂䕁䄰䅁乃䅁䅁杅䅁䕁䄴兗呂䕁䅕杏兂䕁䅫兓䅁䵁䘸䅁啁䅁䅁杔婂䙁䅍兒㙁䙁䅁兓兂䙁䅉䅁䝂睄䅁杅䅁䕁䄴兗呂䕁䅕杏兂䕁䅯䅖䅁䝁乣䅁允䅁䅁杔婂䙁䅍兒㙁䙁䅁睓䅁䡁䙙䅁十䅁䅁杔婂䙁䅍兒㙁䙁䅁睓䡂䅁䅁儳䅅䉁䅉䅁佂䙁䅫睕䙂䑁䅯䅕䵂䕁䅑䅁硃䅁䅁䅆䅁䕁䄴兗呂䕁䅕杏兂䕁䅷杔啂䅁䅁杁䅙䉁䅁䅁佂䙁䅫睕䙂䑁䅯䅕乂䅁䅁先䅅䉁䅉䅁佂䙁䅫睕䙂䑁䅯䅕乂䙁䅑䅁⭂䅅䅁杅䅁䕁䄴兗呂䕁䅕杏兂䕁䄴睑䅁䍁䉧䅁十䅁䅁杔婂䙁䅍兒㙁䙁䅁杔卂䅁䅁䅉䅅䉁䅉䅁佂䙁䅫睕䙂䑁䅯䅕佂䙁䅣䅁敂䅁䅁杅䅁䕁䄴兗呂䕁䅕杏兂䕁䄸杕䅁䱁䙍䅁啁䅁䅁杔婂䙁䅍兒㙁䙁䅁睔呂䙁䅑䅁歄䅂䅁杅䅁䕁䄴兗呂䕁䅕杏兂䙁䅁睒䅁䉁䉯䅁十䅁䅁杔婂䙁䅍兒㙁䙁䅁䅕䵂䅁䅁䅳䅅䉁䅁䅁佂䙁䅫睕䙂䑁䅯䅕卂䅁䅁䅉䅕䉁䅉䅁佂䙁䅫睕䙂䑁䅯䅕卂䕁䅅䅁ぁ睃䅁杅䅁䕁䄴兗呂䕁䅕杏兂䙁䅉睒䅁䵁乣䅁啁䅁䅁杔婂䙁䅍兒㙁䙁䅁杕䡂䕁䄸䅁䑄兂䅁杅䅁䕁䄴兗呂䕁䅕杏兂䙁䅉兓䅁偁䙅䅁啁䅁䅁杔婂䙁䅍兒㙁䙁䅁杕䵂䕁䅉䅁㉄睃䅁䅆䅁䕁䄴兗呂䕁䅕杏兂䙁䅉睕噂䅁䅁児䅳䉁䅉䅁佂䙁䅫睕䙂䑁䅯䅕卂䙁䅕䅁⽂允䅁杅䅁䕁䄴兗呂䕁䅕杏兂䙁䅍兑䅁佁䉑䅁十䅁䅁杔婂䙁䅍兒㙁䙁䅁睕佂䅁䅁䅋䅕䉁䅑䅁佂䙁䅫睕䙂䑁䅯䅕呂䙁䅑睒䅁䅁䝑䅁十䅁䅁杔婂䙁䅍兒㙁䙁䅁睕奂䅁䅁睢䅅䉁䅑䅁佂䙁䅫睕䙂䑁䅯䅕噂䕁䄰䅕䅁䙁䵯䅁十䅁䅁杔婂䙁䅍兒㙁䙁䅁杖䥂䅁䅁朰䅕䉁䅉䅁佂䙁䅫睕䙂䑁䅯䅕塂䙁䅉䅁䝃允䅁杄䅁䕁䄴兗呂䕁䅕杏卂䅁䅁典䅕䉁䅑䅁佂䙁䅫睕䙂䑁䅯杕䉂䕁䄰䅕䅁䱁乳䅁十䅁䅁杔婂䙁䅍兒㙁䙁䅉村䉂䅁䅁䅡䅕䉁䅉䅁佂䙁䅫睕䙂䑁䅯杕䍂䕁䅍䅁䑂兂䅁䅅䅁䕁䄴兗呂䕁䅕杏卂䕁䅍䅁䉂睄䅁杅䅁䕁䄴兗呂䕁䅕杏卂䕁䅍䅔䅁䍁䈰䅁啁䅁䅁杔婂䙁䅍兒㙁䙁䅉睑噂䙁䅍䅁獃杄䅁杅䅁䕁䄴兗呂䕁䅕杏卂䕁䅑杔䅁䍁佷䅁十䅁䅁杔婂䙁䅍兒㙁䙁䅉兒呂䅁䅁䅅䅳䉁䅉䅁佂䙁䅫睕䙂䑁䅯杕䙂䙁䅧䅁塂睃䅁䅆䅁䕁䄴兗呂䕁䅕杏卂䕁䅕䅗卂䅁䅁杆䅙䉁䅑䅁佂䙁䅫睕䙂䑁䅯杕䙂䙁䅯兓䅁䍁乷䅁允䅁䅁杔婂䙁䅍兒㙁䙁䅉杒䅁佁䉙䅁十䅁䅁杔婂䙁䅍兒㙁䙁䅉睒䉂䅁䅁䄳䅕䉁䅉䅁佂䙁䅫睕䙂䑁䅯杕䡂䙁䅉䅁䥄杄䅁䅅䅁䕁䄴兗呂䕁䅕杏卂䕁䅧䅁敃兂䅁杅䅁䕁䄴兗呂䕁䅕杏卂䕁䅧兓䅁䱁乫䅁十䅁䅁杔婂䙁䅍兒㙁䙁䅉杓䝂䅁䅁䅄䅅䉁䅁䅁佂䙁䅫睕䙂䑁䅯杕䵂䅁䅁儵䅅䉁䅉䅁佂䙁䅫睕䙂䑁䅯杕䵂䕁䅫䅁奄䅂䅁杅䅁䕁䄴兗呂䕁䅕杏卂䕁䄰䅒䅁乁䉉䅁十䅁䅁杔婂䙁䅍兒㙁䙁䅉杔卂䅁䅁睩䅕䉁䅑䅁佂䙁䅫睕䙂䑁䅯杕佂䙁䅍䅖䅁佁乙䅁十䅁䅁杔婂䙁䅍兒㙁䙁䅉睔䡂䅁䅁睨䅳䉁䅉䅁佂䙁䅫睕䙂䑁䅯杕偂䕁䅳䅁ㅁ䅁䅁杅䅁䕁䄴兗呂䕁䅕杏卂䕁䄸䅔䅁佁䉧䅁十䅁䅁杔婂䙁䅍兒㙁䙁䅉䅕乂䅁䅁児䅕䉁䅉䅁佂䙁䅫睕䙂䑁䅯杕卂䕁䅍䅁慃䅂䅁杅䅁䕁䄴兗呂䕁䅕杏卂䙁䅉䅗䅁䱁䔰䅁允䅁䅁杔婂䙁䅍兒㙁䙁䅉睕䅁䕁䙷䅁十䅁䅁杔婂䙁䅍兒㙁䙁䅉睕䡂䅁䅁睒䅅䉁䅉䅁佂䙁䅫睕䙂䑁䅯杕啂䙁䅧䅁ㅂ允䅁䅆䅁䕁䄴兗呂䕁䅕杏卂䙁䅙䅖婂䅁䅁睉䅅䉁䅉䅁佂䙁䅫睕䙂䑁䅯杕塂䙁䅑䅁㝂䅄䅁杅䅁䕁䄴兗呂䕁䅕杏卂䙁䅧睔䅁佁估䅁啁䅁䅁杔婂䙁䅍兒㙁䙁䅉兗䉂䕁䄴䅁祃䅂䅁杅䅁䕁䄴兗呂䕁䅕杏卂䙁䅫杔䅁䱁䔴䅁啁䅁䅁杔婂䙁䅍兒㙁䙁䅍兑䝂䕁䅕䅁杂䅄䅁杅䅁䕁䄴兗呂䕁䅕杏呂䕁䅅䅓䅁䥁佷䅁十䅁䅁杔婂䙁䅍兒㙁䙁䅍兑乂䅁䅁公䅕䉁䅉䅁佂䙁䅫睕䙂䑁䅯睕䍂䕁䅧䅁䑂睃䅁䅆䅁䕁䄴兗呂䕁䅕杏呂䕁䅉睕䩂䅁䅁䅋䅳䉁䅑䅁佂䙁䅫睕䙂䑁䅯睕䑂䕁䅧睖䅁䙁䅫䅁十䅁䅁杔婂䙁䅍兒㙁䙁䅍睑䩂䅁䅁䅃䅕䉁䅉䅁佂䙁䅫睕䙂䑁䅯睕䑂䕁䅷䅁䝂䅄䅁杅䅁䕁䄴兗呂䕁䅕杏呂䕁䅕兒䅁䥁乍䅁十䅁䅁杔婂䙁䅍兒㙁䙁䅍兒乂䅁䅁睃䄴䉁䅁䅁佂䙁䅫睕䙂䑁䅯睕䝂䅁䅁兯䅑䉁䅑䅁佂䙁䅫睕䙂䑁䅯睕䝂䕁䅉睕䅁䥁䱧䅁啁䅁䅁杔婂䙁䅍兒㙁䙁䅍䅓䉂䕁䅳䅁噄䅄䅁杅䅁䕁䄴兗呂䕁䅕杏呂䕁䅧睔䅁䡁乍䅁十䅁䅁杔婂䙁䅍兒㙁䙁䅍䅓塂䅁䅁眰䅁䉁䅉䅁佂䙁䅫睕䙂䑁䅯睕䩂䕁䅣䅁捃䅄䅁䅆䅁䕁䄴兗呂䕁䅕杏呂䕁䅫䅖䑂䅁䅁眱䅷䉁䅉䅁佂䙁䅫睕䙂䑁䅯睕䭂䕁䄰䅁䩂䅁䅁杅䅁䕁䄴兗呂䕁䅕杏呂䕁䅳䅖䅁䑁乷䅁十䅁䅁杔婂䙁䅍兒㙁䙁䅍睓奂䅁䅁朱䅕䉁䅉䅁佂䙁䅫睕䙂䑁䅯睕䱂䙁䅫䅁睁睃䅁杅䅁䕁䄴兗呂䕁䅕杏呂䕁䅷村䅁佁䉫䅁十䅁䅁杔婂䙁䅍兒㙁䙁䅍䅔䡂䅁䅁杸䅷䉁䅑䅁佂䙁䅫睕䙂䑁䅯睕䵂䕁䅣杔䅁䩁䙷䅁啁䅁䅁杔婂䙁䅍兒㙁䙁䅍䅔坂䕁䄰䅁䙃杄䅁䅅䅁䕁䄴兗呂䕁䅕杏呂䕁䄰䅁䅂睃䅁杅䅁䕁䄴兗呂䕁䅕杏呂䕁䄰睒䅁䑁䘴䅁十䅁䅁杔婂䙁䅍兒㙁䙁䅍兔兂䅁䅁䅯䄸䉁䅉䅁佂䙁䅫睕䙂䑁䅯睕佂䕁䅅䅁⽁䅁䅁䅆䅁䕁䄴兗呂䕁䅕杏呂䕁䄴䅒卂䅁䅁杹䅷䉁䅉䅁佂䙁䅫睕䙂䑁䅯睕佂䙁䅙䅁穄䅂䅁杅䅁䕁䄴兗呂䕁䅕杏呂䕁䄴䅗䅁䝁䙉䅁允䅁䅁杔婂䙁䅍兒㙁䙁䅍睔䅁乁䅳䅁啁䅁䅁杔婂䙁䅍兒㙁䙁䅍睔䵂䙁䅙䅁牂允䅁杅䅁䕁䄴兗呂䕁䅕杏呂䕁䄸杔䅁䥁䙉䅁十䅁䅁杔婂䙁䅍兒㙁䙁䅍䅕䡂䅁䅁具䅅䉁䅑䅁佂䙁䅫睕䙂䑁䅯睕兂䕁䅣兓䅁乁䉁䅁啁䅁䅁杔婂䙁䅍兒㙁䙁䅍䅕佂䙁䅑䅁敂䅄䅁䅆䅁䕁䄴兗呂䕁䅕杏呂䙁䅁䅗䑂䅁䅁䅆䅳䉁䅁䅁佂䙁䅫睕䙂䑁䅯睕卂䅁䅁睆䅙䉁䅉䅁佂䙁䅫睕䙂䑁䅯睕卂䕁䅕䅁㕁允䅁杅䅁䕁䄴兗呂䕁䅕杏呂䙁䅍村䅁佁䙑䅁十䅁䅁杔婂䙁䅍兒㙁䙁䅍睕䕂䅁䅁睹䅑䉁䅑䅁佂䙁䅫睕䙂䑁䅯睕呂䙁䅑睓䅁乁䱣䅁允䅁䅁杔婂䙁䅍兒㙁䙁䅍䅖䅁䵁䕣䅁啁䅁䅁杔婂䙁䅍兒㙁䙁䅍䅖䉂䕁䅣䅁湂兂䅁杅䅁䕁䄴兗呂䕁䅕杏呂䙁䅑睑䅁偁䱫䅁十䅁䅁杔婂䙁䅍兒㙁䙁䅍䅖䙂䅁䅁䄷䅅䉁䅑䅁佂䙁䅫睕䙂䑁䅯睕啂䕁䅕䅔䅁䡁乳䅁十䅁䅁杔婂䙁䅍兒㙁䙁䅍䅖啂䅁䅁䅊䅁䉁䅑䅁佂䙁䅫睕䙂䑁䅯睕啂䙁䅣䅒䅁䉁䙑䅁十䅁䅁杔婂䙁䅍兒㙁䙁䅍䅖慂䅁䅁睭䅁䉁䅁䅁佂䙁䅫睕䙂䑁䅯睕塂䅁䅁兔䅅䉁䅉䅁佂䙁䅫睕䙂䑁䅯睕塂䕁䅫䅁䵃睃䅁杅䅁䕁䄴兗呂䕁䅕杏呂䙁䅣睓䅁乁䈸䅁十䅁䅁杔婂䙁䅍兒㙁䙁䅍睖奂䅁䅁䅰䅕䉁䅉䅁佂䙁䅫睕䙂䑁䅯睕奂䕁䅍䅁桁兄䅁杅䅁䕁䄴兗呂䕁䅕杏呂䙁䅧兓䅁乁临䅁十䅁䅁杔婂䙁䅍兒㙁䙁䅍䅗啂䅁䅁睒䄰䉁䅉䅁佂䙁䅫睕䙂䑁䅯睕婂䕁䅙䅁畄允䅁杅䅁䕁䄴兗呂䕁䅕杏呂䙁䅫睓䅁佁䈰䅁十䅁䅁杔婂䙁䅍兒㙁䙁䅍兗婂䅁䅁睏䅅䅁䄴䅁佂䙁䅫睕䙂䑁䅯䅖䅁佁䅳䅁啁䅁䅁杔婂䙁䅍兒㙁䙁䅑兑䵂䕁䄸䅁䥄兄䅁杅䅁䕁䄴兗呂䕁䅕杏啂䕁䅅䅕䅁乁䉣䅁十䅁䅁杔婂䙁䅍兒㙁䙁䅑䅒䑂䅁䅁朸䅕䉁䅉䅁佂䙁䅫睕䙂䑁䅯䅖䕂䕁䅣䅁㉃允䅁杅䅁䕁䄴兗呂䕁䅕杏啂䕁䅑睕䅁䭁䵉䅁十䅁䅁杔婂䙁䅍兒㙁䙁䅑䅒塂䅁䅁兎䅳䉁䅉䅁佂䙁䅫睕䙂䑁䅯䅖䕂䙁䅫䅁時允䅁杅䅁䕁䄴兗呂䕁䅕杏啂䕁䅕䅔䅁偁䉁䅁十䅁䅁杔婂䙁䅍兒㙁䙁䅑兒奂䅁䅁䅍䅕䉁䅉䅁佂䙁䅫睕䙂䑁䅯䅖䝂䕁䅍䅁㙂允䅁杅䅁䕁䄴兗呂䕁䅕杏啂䕁䅙䅗䅁䡁䅧䅁十䅁䅁杔婂䙁䅍兒㙁䙁䅑睒䩂䅁䅁䅦䄰䉁䅑䅁佂䙁䅫睕䙂䑁䅯䅖䡂䕁䄴兑䅁䡁偑䅁十䅁䅁杔婂䙁䅍兒㙁䙁䅑睒啂䅁䅁杈䅅䉁䅉䅁佂䙁䅫睕䙂䑁䅯䅖䥂䕁䅍䅁䙃兂䅁杅䅁䕁䄴兗呂䕁䅕杏啂䕁䅧睒䅁䙁䙯䅁十䅁䅁杔婂䙁䅍兒㙁䙁䅑䅓偂䅁䅁兡䅕䉁䅉䅁佂䙁䅫睕䙂䑁䅯䅖䥂䙁䅍䅁桄睃䅁杅䅁䕁䄴兗呂䕁䅕杏啂䕁䅯䅗䅁偁䅉䅁十䅁䅁杔婂䙁䅍兒㙁䙁䅑睓偂䅁䅁內䅕䉁䅉䅁佂䙁䅫睕䙂䑁䅯䅖䱂䙁䅉䅁瑃兂䅁䅆䅁䕁䄴兗呂䕁䅕杏啂䕁䄰䅓䑂䅁䅁睂䅙䉁䅉䅁佂䙁䅫睕䙂䑁䅯䅖乂䕁䄸䅁䥁允䅁杅䅁䕁䄴兗呂䕁䅕杏啂䕁䄴睑䅁䩁义䅁十䅁䅁杔婂䙁䅍兒㙁䙁䅑杔䵂䅁䅁兆䅙䉁䅉䅁佂䙁䅫睕䙂䑁䅯䅖偂䕁䅷䅁流兂䅁杅䅁䕁䄴兗呂䕁䅕杏啂䙁䅁䅓䅁䅁䱁䅁十䅁䅁杔婂䙁䅍兒㙁䙁䅑䅕䵂䅁䅁䅨䅅䉁䅉䅁佂䙁䅫睕䙂䑁䅯䅖兂䙁䅉䅁獃允䅁杅䅁䕁䄴兗呂䕁䅕杏啂䙁䅁䅗䅁䉁䝍䅁允䅁䅁杔婂䙁䅍兒㙁䙁䅑杕䅁䑁偙䅁啁䅁䅁杔婂䙁䅍兒㙁䙁䅑杕䙂䙁䅧䅁㕂兂䅁䅆䅁䕁䄴兗呂䕁䅕杏啂䙁䅉睒兂䅁䅁睥䅁䉁䅉䅁佂䙁䅫睕䙂䑁䅯䅖卂䕁䄴䅁流兄䅁䅆䅁䕁䄴兗呂䕁䅕杏啂䙁䅉杔偂䅁䅁眵䄰䉁䅉䅁佂䙁䅫睕䙂䑁䅯䅖卂䙁䅙䅁䙃䅁䅁杅䅁䕁䄴兗呂䕁䅕杏啂䙁䅍杔䅁䱁䅯䅁允䅁䅁杔婂䙁䅍兒㙁䙁䅑䅖䅁䥁䉧䅁十䅁䅁杔婂䙁䅍兒㙁䙁䅑䅖䑂䅁䅁䅏䅕䉁䅉䅁佂䙁䅫睕䙂䑁䅯䅖塂䕁䅫䅁䅄兄䅁杅䅁䕁䄴兗呂䕁䅕杏啂䙁䅣睔䅁乁䵅䅁啁䅁䅁杔婂䙁䅍兒㙁䙁䅑䅗佂䕁䄰䅁䥁杂䅁杅䅁䕁䄴兗呂䕁䅕杏啂䙁䅧䅖䅁䩁䈰䅁十䅁䅁杔婂䙁䅍兒㙁䙁䅑兗䵂䅁䅁䅓䅅䉁䅁䅁佂䙁䅫睕䙂䑁䅯兖䉂䅁䅁眷䅕䉁䅉䅁佂䙁䅫睕䙂䑁䅯兖䉂䕁䅅䅁婄兂䅁䅆䅁䕁䄴兗呂䕁䅕杏噂䕁䅉兒卂䅁䅁䅺䅁䉁䅉䅁佂䙁䅫睕䙂䑁䅯兖䑂䕁䅉䅁扂睃䅁杅䅁䕁䄴兗呂䕁䅕杏噂䕁䅑杕䅁䵁䈴䅁允䅁䅁杔婂䙁䅍兒㙁䙁䅕兒䅁䙁䵍䅁十䅁䅁杔婂䙁䅍兒㙁䙁䅕睒䩂䅁䅁䄴䅑䉁䅉䅁佂䙁䅫睕䙂䑁䅯兖䥂䙁䅍䅁㑄允䅁杅䅁䕁䄴兗呂䕁䅕杏噂䕁䅧䅖䅁䝁䵑䅁十䅁䅁杔婂䙁䅍兒㙁䙁䅕杔䝂䅁䅁兴䄸䉁䅑䅁佂䙁䅫睕䙂䑁䅯兖佂䕁䅙兓䅁䝁佷䅁十䅁䅁杔婂䙁䅍兒㙁䙁䅕杔䥂䅁䅁眹䅅䉁䅉䅁佂䙁䅫睕䙂䑁䅯兖佂䕁䄰䅁乂兂䅁杅䅁䕁䄴兗呂䕁䅕杏噂䕁䄴䅕䅁䝁䅷䅁十䅁䅁杔婂䙁䅍兒㙁䙁䅕䅕呂䅁䅁睵䅅䉁䅉䅁佂䙁䅫睕䙂䑁䅯兖卂䕁䅫䅁灁䅁䅁杅䅁䕁䄴兗呂䕁䅕杏噂䙁䅍村䅁偁䉙䅁啁䅁䅁杔婂䙁䅍兒㙁䙁䅕睕䝂䕁䅑䅁摄兂䅁䅆䅁䕁䄴兗呂䕁䅕杏噂䙁䅍杔䉂䅁䅁睷䄴䉁䅑䅁佂䙁䅫睕䙂䑁䅯兖呂䙁䅁䅓䅁䥁充䅁十䅁䅁杔婂䙁䅍兒㙁䙁䅕䅖䵂䅁䅁儯䅳䉁䅉䅁佂䙁䅫睕䙂䑁䅯兖坂䙁䅙䅁祃䅄䅁杄䅁䕁䄴兗呂䕁䅕杏坂䅁䅁內䅅䉁䅉䅁佂䙁䅫睕䙂䑁䅯杖䉂䕁䅍䅁䡂兂䅁杅䅁䕁䄴兗呂䕁䅕杏坂䕁䅅䅔䅁佁䘴䅁十䅁䅁杔婂䙁䅍兒㙁䙁䅙杒䑂䅁䅁䅏䅷䉁䅑䅁佂䙁䅫睕䙂䑁䅯杖䩂䕁䅍兓䅁偁䉯䅁十䅁䅁杔婂䙁䅍兒㙁䙁䅙䅔偂䅁䅁䅺䅅䉁䅑䅁佂䙁䅫睕䙂䑁䅯杖䵂䙁䅑睔䅁䕁䉳䅁十䅁䅁杔婂䙁䅍兒㙁䙁䅙兔䑂䅁䅁杋䅅䉁䅉䅁佂䙁䅫睕䙂䑁䅯杖乂䕁䅫䅁煁兂䅁杅䅁䕁䄴兗呂䕁䅕杏坂䕁䄴睔䅁乁䕍䅁十䅁䅁杔婂䙁䅍兒㙁䙁䅙杔啂䅁䅁共䅕䉁䅑䅁佂䙁䅫睕䙂䑁䅯杖偂䙁䅫兑䅁䵁䙑䅁十䅁䅁杔婂䙁䅍兒㙁䙁䅙杕䙂䅁䅁杗䅳䉁䅑䅁佂䙁䅫睕䙂䑁䅯杖卂䙁䅑睕䅁䕁䴴䅁啁䅁䅁杔婂䙁䅍兒㙁䙁䅙睕䑂䕁䄸䅁求充䅁杅䅁䕁䄴兗呂䕁䅕杏坂䙁䅍䅓䅁䱁䵷䅁十䅁䅁杔婂䙁䅍兒㙁䙁䅙睕啂䅁䅁䅮䅁䉁䅑䅁佂䙁䅫睕䙂䑁䅯杖呂䙁䅑睕䅁䡁䴸䅁啁䅁䅁杔婂䙁䅍兒㙁䙁䅙䅖䵂䕁䅕䅁硂䅄䅁䅆䅁䕁䄴兗呂䕁䅕杏坂䙁䅑睔䵂䅁䅁朱䅷䉁䅉䅁佂䙁䅫睕䙂䑁䅯杖啂䙁䅉䅁捄䅁䅁杅䅁䕁䄴兗呂䕁䅕杏坂䙁䅙杖䅁乁䙑䅁十䅁䅁杔婂䙁䅍兒㙁䙁䅙兗奂䅁䅁杇䅷䉁䅁䅁佂䙁䅫睕䙂䑁䅯杖慂䅁䅁眴䅅䉁䅉䅁佂䙁䅫睕䙂䑁䅯睖䉂䕁䅉䅁潃允䅁杅䅁䕁䄴兗呂䕁䅕杏塂䕁䅅䅔䅁䅁䘰䅁十䅁䅁杔婂䙁䅍兒㙁䙁䅣兑啂䅁䅁杩䅅䉁䅉䅁佂䙁䅫睕䙂䑁䅯睖䍂䙁䅍䅁⽄兂䅁杅䅁䕁䄴兗呂䕁䅕杏塂䕁䅍睑䅁䙁䙣䅁允䅁䅁杔婂䙁䅍兒㙁䙁䅣䅒䅁䡁䱳䅁十䅁䅁杔婂䙁䅍兒㙁䙁䅣兒䑂䅁䅁杋䅁䉁䅑䅁佂䙁䅫睕䙂䑁䅯睖䙂䕁䅷䅔䅁䥁䈸䅁十䅁䅁杔婂䙁䅍兒㙁䙁䅣兒奂䅁䅁杭䅕䉁䅉䅁佂䙁䅫睕䙂䑁䅯睖䝂䕁䅍䅁瑁䅁䅁杅䅁䕁䄴兗呂䕁䅕杏塂䕁䅣睔䅁䍁偫䅁允䅁䅁杔婂䙁䅍兒㙁䙁䅣䅓䅁偁䔸䅁十䅁䅁杔婂䙁䅍兒㙁䙁䅣䅓䕂䅁䅁睆䅳䉁䅉䅁佂䙁䅫睕䙂䑁䅯睖䥂䙁䅉䅁獄䅂䅁杅䅁䕁䄴兗呂䕁䅕杏塂䕁䅳睑䅁䑁佅䅁十䅁䅁杔婂䙁䅍兒㙁䙁䅣䅔䱂䅁䅁具䅕䉁䅉䅁佂䙁䅫睕䙂䑁䅯睖䵂䙁䅫䅁䱃睃䅁䅅䅁䕁䄴兗呂䕁䅕杏塂䕁䄰䅁㡄允䅁杅䅁䕁䄴兗呂䕁䅕杏塂䕁䄰村䅁䉁䉍䅁十䅁䅁杔婂䙁䅍兒㙁䙁䅣兔呂䅁䅁䅳䅑䉁䅉䅁佂䙁䅫睕䙂䑁䅯睖乂䙁䅑䅁捄允䅁杅䅁䕁䄴兗呂䕁䅕杏塂䕁䄴睑䅁䵁丸䅁啁䅁䅁杔婂䙁䅍兒㙁䙁䅣睔䵂䕁䅙䅁㉂杄䅁杅䅁䕁䄴兗呂䕁䅕杏塂䕁䄸杕䅁䍁䵷䅁十䅁䅁杔婂䙁䅍兒㙁䙁䅣䅕䑂䅁䅁允䅙䉁䅉䅁佂䙁䅫睕䙂䑁䅯睖卂䕁䅉䅁偄允䅁䅅䅁䕁䄴兗呂䕁䅕杏塂䙁䅍䅁潁䅅䅁杅䅁䕁䄴兗呂䕁䅕杏塂䙁䅍兔䅁䵁䕅䅁十䅁䅁杔婂䙁䅍兒㙁䙁䅣睕偂䅁䅁兊䅕䉁䅉䅁佂䙁䅫睕䙂䑁䅯睖呂䙁䅉䅁捂睃䅁杅䅁䕁䄴兗呂䕁䅕杏塂䙁䅍䅖䅁䙁䈴䅁允䅁䅁杔婂䙁䅍兒㙁䙁䅣䅖䅁䵁乕䅁啁䅁䅁杔婂䙁䅍兒㙁䙁䅣䅖卂䕁䅣䅁允兂䅁杅䅁䕁䄴兗呂䕁䅕杏塂䙁䅑睕䅁偁䕙䅁允䅁䅁杔婂䙁䅍兒㙁䙁䅣兖䅁䅁䜰䅁十䅁䅁杔婂䙁䅍兒㙁䙁䅣睖塂䅁䅁睹䄴䉁䅁䅁佂䙁䅫睕䙂䑁䅯睖婂䅁䅁兮䅁䅁䄴䅁佂䙁䅫睕䙂䑁䅯䅗䅁䡁䙷䅁十䅁䅁杔婂䙁䅍兒㙁䙁䅧䅓卂䅁䅁杉䄴䉁䅉䅁佂䙁䅫睕䙂䑁䅯䅗偂䕁䄰䅁啃允䅁杅䅁䕁䄴兗呂䕁䅕杏奂䙁䅁睔䅁䱁䙯䅁十䅁䅁杔婂䙁䅍兒㙁䙁䅧兗䵂䅁䅁睹䅅䉁䅑䅁佂䙁䅫睕䙂䑁䅯兗䙂䕁䅷䅕䅁䱁关䅁啁䅁䅁杔婂䙁䅍兒㙁䙁䅫兒啂䕁䅫䅁䑁杂䅁杅䅁䕁䄴兗呂䕁䅕杏婂䕁䄸兖䅁䑁乧䅁十䅁䅁杔婂䙁䅍兒㙁䙁䅫兖乂䅁䅁杤䅁䉁䅉䅁佂䙁䅫睕䙂䑁䅯杗䍂䕁䅧䅁十允䅁杅䅁䕁䄴兗呂䕁䅕杏慂䙁䅑睕䅁䱁䉣䅁十䅁䅁杔婂䙁䅍兒㙁䙁䅯睖呂䅁䅁杧䄰䉁䅙䅁佂䙁䅫睕䙂䕁䅅兔㙁䕁䄴䅓䑂䅁䅁眫䅷䉁䅙䅁佂䙁䅫睕䙂䕁䅅兔㙁䙁䅁杕䱂䅁䅁杖䅳䉁䅙䅁佂䙁䅫睕䙂䕁䅅兔㙁䙁䅑兔兂䅁䅁硦䅁䭁䩙䅁佂䝁䅅杙療䡁䅉督杁䕁䅫杢歂䡁䅕督あ䡁䅉兡求䡁䅍䅉䵂䡁䅑䅚畁䍁䅁䅣祂䝁䄸杤灂䝁䅑党穂䍁䅁䅚祂䝁䅫䅢獂䝁䅫杢湂䍁䅁兙畂䝁䅑䅉歂䡁䅉兡獂䝁䅷兡畂䝁䅣兌祂䝁䅕䅢桂䡁䅑党歂䍁䅁督求䡁䅉杤灂䝁䅍党穂䍁䅁杚療䡁䅉䅉獂䝁䅅杢歂䍁䄰杙桂䡁䅍党歂䍁䅁兙畂䝁䅑䅉療䝁䅙杚穂䝁䅧睢祂䝁䅕䅉療䝁䅫䅢杁䝁䅅杢歂䍁䅁杢桂䡁䅑兤祂䝁䅅䅢杁䝁䅣兙穂䍁䅁睤求䝁䅷䅢穂䍁䅁兡畂䍁䅁䅤潂䝁䅕䅉噂䝁䄴兡あ䝁䅕䅚杁䙁䅍䅤桂䡁䅑党穂䍁䅁兙畂䝁䅑䅉灂䝁䄴䅤求䡁䅉杢桂䡁䅑兡療䝁䄴兙獂䝁䅷入畁䍁䅁䅖潂䝁䅕䅉橂䝁䄸兢睂䝁䅅杢㕂䍁䅁睢睂䝁䅕杣桂䡁䅑党穂䍁䅁䅤潂䡁䅉睢ㅂ䝁䅣䅡杁䝁䅙睢ㅂ䡁䅉䅉穂䝁䅕睚瑂䝁䅕杢あ䡁䅍杏杁䙁䅕杌呂䍁䄴䅉䕂䡁䅉兡獂䝁䅷兡畂䝁䅣䅌杁䕁䅫杢あ䝁䅕杣畂䝁䅅䅤灂䝁䄸杢桂䝁䅷䅉䕂䡁䅉兡獂䝁䅷兡畂䝁䅣䅌杁䕁䅑杣灂䝁䅷䅢灂䝁䄴睚杁䙁䅍睢獂䡁䅕䅤灂䝁䄸杢穂䍁䅷䅉桂䝁䄴䅚杁䙁䅉兡湂䍁䅁䅖求䝁䅍䅡畂䝁䄸䅢療䝁䅣兡求䡁䅍杌杁䕁䅫䅤杁䡁䅁杣療䡁䅙兡歂䝁䅕督杁䡁䅑兤楂䡁䅕䅢桂䡁䅉䅉祂䡁䅕杢畂䝁䅫杢湂䍁䅁督求䡁䅉杤灂䝁䅍党穂䍁䅷䅉灂䝁䄴睙獂䡁䅕䅚灂䝁䄴睚杁䝁䅍兙穂䝁䅫杢湂䍁䅁兙畂䝁䅑䅉あ䡁䅕杙灂䝁䄴睚杁䡁䅉兤畂䝁䄴兡畂䝁䅣䅌杁䝁䅅杢歂䍁䅁䅤療䡁䅉兣ㅂ䝁䅕䅉瑂䝁䄸杢灂䡁䅑睢祂䝁䅫杢湂䑁䅳䅉瑂䝁䅅杢桂䝁䅣党歂䍁䅁䅣祂䝁䅕督穂䡁䅕杣求䍁䅁䅚祂䝁䅫䅢獂䝁䅫杢湂䍁䅁督求䡁䅉杤灂䝁䅍党穂䑁䅳䅉桂䝁䄴䅚杁䝁䅑杣灂䝁䅷䅢灂䝁䄴睚瑁䝁䅉兡あ䍁䅁督あ䝁䅕党祂䝁䅫杢湂䍁䅁督㕂䡁䅍䅤求䝁䄰督杁䝁䅅杢歂䍁䅁杣灂䝁䅣䅉灂䝁䄴督あ䡁䅉兤瑂䝁䅕杢あ䝁䅅䅤灂䝁䄸杢杁䡁䅍睢浂䡁䅑睤桂䡁䅉党畁䍁䅁䅖潂䝁䅕䅉橂䝁䄸兢睂䝁䅅杢㕂䍁䅁兙獂䡁䅍睢杁䝁䄸杚浂䝁䅕杣穂䍁䅁䅚祂䝁䅫䅢獂䝁䅫杢湂䍁䅁督㕂䡁䅍䅤求䝁䄰督杁䝁䅍睢瑂䡁䅁杣灂䡁䅍兡畂䝁䅣䅉卂䕁䄸睑䱂䝁䅫䅤獁䍁䅁兙杁䝁䅑兡祂䝁䅕睙あ䝁䅫睢畂䝁䅅䅢杁䡁䅍䅤求䝁䅕杣灂䝁䄴睚杁䝁䅍睢畂䡁䅑杣療䝁䅷䅉穂䡁䅫督あ䝁䅕兢㝁䍁䅁睕瑂䝁䅅杣あ䕁䄴兑坂䍁䅷䅉桂䍁䅁睙療䝁䅷䅢桂䝁䅉睢祂䝁䅅䅤灂䡁䅙党杁䝁䅣兤灂䝁䅑兙畂䝁䅍党杁䝁䅅杢歂䍁䅁兙歂䡁䅙兡穂䝁䄸杣㕂䍁䅁䅣獂䝁䅅䅤浂䝁䄸杣瑂䑁䅳䅉呂䝁䄰兙祂䡁䅑睕䵂䕁䅫䅒䙂䍁䅷䅉桂䍁䅁䅚灂䡁䅉党橂䡁䅑兡療䝁䄴兙獂䍁䅁督あ䝁䅕党祂䝁䅫杢湂䍁䅁睙療䝁䄴䅤祂䝁䄸䅢杁䡁䅍入穂䡁䅑党瑂䑁䅳䅉桂䝁䄴䅚杁䙁䅉兡湂䕁䅍䅔偂䙁䅕䅒獁䍁䅁兙杁䝁䅑兡湂䝁䅫䅤桂䝁䅷䅉灂䝁䄴杚祂䝁䅅督あ䡁䅉兤橂䡁䅑兤祂䝁䅕䅉あ䝁䄸䅉灂䝁䄴䅤求䝁䅣杣桂䡁䅑党杁䝁䅅䅣睂䝁䅷兡橂䝁䅅䅤灂䝁䄸杢穂䍁䅁䅤療䍁䅁䅚求䝁䅷兡㉂䝁䅕杣杁䡁䅉党桂䝁䅷兌あ䝁䅫兢求䍁䅁兡畂䡁䅍兡湂䝁䅧䅤杁䝁䅫杢あ䝁䄸䅉療䡁䅁党祂䝁䅅䅤灂䝁䄸杢穂䍁䅁兙橂䡁䅉睢穂䡁䅍䅉あ䝁䅧党杁䡁䅉兡湂䍁䅁杚獂䝁䅕党あ䍁䄴䅉䩂䝁䄴䅉桂䝁䅑䅚灂䡁䅑兡療䝁䄴䅌杁䝁䅫䅤杁䝁䄸䅣求䡁䅉兙あ䝁䅕督杁䝁䅅䅉浂䝁䅷党求䡁䅑䅉療䝁䅙䅉獂䝁䅅杢歂䍁䄰杙桂䡁䅍党歂䍁䅁䅚祂䝁䅫䅢獂䝁䅫杢湂䍁䅁杣灂䝁䅣督杁䝁䅅杢歂䍁䅁兢桂䡁䅉睡求䡁䅑党歂䍁䅁䅣獂䝁䅅䅤浂䝁䄸杣瑂䡁䅍䅉祂䝁䅫睚穂䑁䅳䅉瑂䝁䅅杢ㅂ䝁䅙兙橂䡁䅑兤祂䝁䅕督杁䝁䅅杢歂䍁䅁督求䝁䅷䅢穂䍁䅁䅤療䡁䅁䅉歂䡁䅉兡㉂䝁䅕督獁䍁䅁睙桂䡁䅑睤桂䝁䅷睡穂䍁䅷䅉㍂䡁䅉党畂䝁䅍䅡求䡁䅍䅌杁䝁䅑杣桂䡁䅣睤療䡁䅉睡穂䍁䅷䅉桂䝁䄴䅚杁䝁䄸䅤潂䝁䅕杣杁䝁䅑杣灂䝁䅷䅢灂䝁䄴睚杁䡁䅉党獂䝁䅅䅤求䝁䅑䅉求䡁䅅兤灂䡁䅁兢求䝁䄴䅤獁䍁䅁督ㅂ䝁䅍䅡杁䝁䅅督杁䡁䅉睢楂䝁䄸䅤灂䝁䅍䅉穂䡁䅫督あ䝁䅕兢穂䍁䅁兙畂䝁䅑䅉歂䝁䄸睤畂䝁䅧睢獂䝁䅕䅉あ䝁䄸睢獂䡁䅍睏杁䝁䅅杢歂䍁䅁䅣祂䝁䄸杤灂䝁䅑党穂䍁䅁兙浂䡁䅑党祂䝁䄰兙祂䝁䅳党あ䍁䅁督桂䝁䅷党穂䍁䅁兙畂䝁䅑䅉穂䝁䅕杣㉂䝁䅫睙求䡁䅍䅉浂䝁䄸杣杁䡁䅑䅡求䍁䅁兡畂䡁䅍䅤桂䝁䅷䅢求䝁䅑䅉楂䝁䅅督求䍁䅁睢浂䍁䅁兡あ䡁䅍䅉求䡁䅅兤灂䡁䅁兢求䝁䄴䅤畁䍁䅁杔桂䝁䅉睢祂䡁䅍䅉䩂䝁䄴䅚ㅂ䡁䅍䅤祂䝁䅫党穂䍁䅁䅔あ䝁䅑杌杁䡁䅣兙穂䍁䅁杚療䡁䅕杢歂䝁䅕䅚杁䝁䅫杢杁䑁䅅兏ㅁ䑁䅉䅉桂䝁䄴䅚杁䝁䅫督杁䝁䅉兙穂䝁䅕䅚杁䝁䅫杢杁䕁䅧兙瑂䝁䅫䅢あ䝁䄸杢獁䍁䅁村求䡁䅉兢ㅂ䝁䅑兙畁䅁䅁硳䅑䭁佷䅁佂䝁䅅督歂䝁䅅兣獁䍁䅁兓畂䝁䅍杌杁䝁䄸䅣求䡁䅉兙あ䝁䅕督杁䝁䅅督杁䝁䅅䅉あ䝁䅕睙潂䝁䄴睢獂䝁䄸睚㕂䍁䅁睙療䝁䄰䅣桂䝁䄴入杁䡁䅑䅡桂䡁䅑䅉穂䝁䅕杣㉂䝁䅕督杁䝁䅍兙睂䝁䅫䅤桂䝁䅷䅉瑂䝁䅅杣牂䝁䅕䅤穂䍁䅁兙畂䝁䅑䅉療䡁䅑䅡求䡁䅉䅉灂䝁䄴䅚ㅂ䡁䅍䅤祂䝁䅫党穂䍁䅁睤療䡁䅉䅢歂䡁䅣兡歂䝁䅕杌杁䕁䅫䅤杁䝁䄸䅣求䡁䅉兙あ䝁䅕督杁䝁䅫杢杁䡁䅑䅡祂䝁䅕党杁䡁䅍党湂䝁䄰党畂䡁䅑督㙁䍁䅁睑桂䡁䅁兡あ䝁䅅䅢杁䕁䅅睙橂䝁䅕督穂䍁䅁䅕獂䝁䅅䅤浂䝁䄸杣瑂䡁䅍䅌杁䕁䅙兡畂䝁䅅杢橂䝁䅫兙獂䍁䅁䅖求䝁䅍䅡畂䝁䄸䅢療䝁䅣入獁䍁䅁兙畂䝁䅑䅉乂䝁䅅杣牂䝁䅕䅤杁䙁䅍党祂䡁䅙兡橂䝁䅕督畁䍁䅁䅖潂䝁䅕䅉䑂䝁䅅䅣灂䡁䅑兙獂䍁䅁兑橂䝁䅍党穂䡁䅍䅉兂䝁䅷兙あ䝁䅙睢祂䝁䄰督杁䡁䅍党湂䝁䄰党畂䡁䅑䅉穂䝁䅕䅢獂䡁䅍䅉桂䝁䄴䅚杁䝁䅑兡穂䡁䅑杣灂䝁䅉兤あ䝁䅕督杁䝁䅧兡穂䡁䅑睢祂䝁䅫睙桂䝁䅷䅉桂䝁䄴䅚杁䡁䅉党桂䝁䅷兌あ䝁䅫兢求䍁䅁兢桂䡁䅉睡求䡁䅑䅉歂䝁䅅䅤桂䑁䅳䅉桂䝁䄴䅚杁䝁䅑党㉂䝁䅕䅢療䡁䅁督杁䝁䅅杢歂䍁䅁䅢灂䝁䅍党畂䡁䅍党穂䍁䅁杔桂䡁䅍䅚桂䡁䅅兌楂䡁䅉兙畂䝁䅑党歂䍁䅁兡畂䝁䅑兡橂䝁䅕督杁䝁䅅杢歂䍁䅁杚灂䝁䄴兙畂䝁䅍兡桂䝁䅷䅉睂䡁䅉睢歂䡁䅕睙あ䡁䅍杌杁䙁䅑䅡灂䡁䅍䅉穂䝁䅕睚瑂䝁䅕杢あ䍁䅁兙獂䡁䅍睢杁䝁䄸杚浂䝁䅕杣穂䍁䅁兡畂䡁䅙党穂䡁䅑睢祂䍁䅁杣求䝁䅷兙あ䝁䅫睢畂䡁䅍䅉灂䝁䄴䅤求䝁䅷䅢灂䝁䅣党畂䝁䅍党獁䍁䅁睚療䡁䅙党祂䝁䄴兙畂䝁䅍党杁䡁䅍睢獂䡁䅕䅤灂䝁䄸杢穂䍁䅷䅉桂䝁䄴䅚杁䕁䅕睕䡂䍁䅁督療䝁䅷兤あ䝁䅫睢畂䡁䅍睏杁䝁䅅杢歂䍁䅁兡畂䡁䅍兡湂䝁䅧䅤穂䍁䅁兙畂䝁䅑䅉㍂䝁䄸杣牂䝁䅙䅢療䡁䅣䅉穂䝁䄸䅢ㅂ䡁䅑兡療䝁䄴督獁䍁䅁兙穂䍁䅁睤求䝁䅷䅢杁䝁䅅督杁䝁䄸䅣求䡁䅉兙あ䝁䅕督杁䝁䅷兡穂䡁䅑兡畂䝁䅣䅉睂䝁䅷兙あ䝁䅙睢祂䝁䄰督畁䍁䅁䅖潂䝁䅕䅉䝂䝁䅫杢桂䝁䄴睙灂䝁䅅䅢杁䙁䅑党橂䝁䅧杢療䝁䅷睢湂䡁䅫䅉穂䝁䅕睚瑂䝁䅕杢あ䍁䅁睢浂䝁䅙党祂䡁䅍䅉坂䝁䅕杣桂䝁䅙兡畂䍁䅷䅉桂䍁䅁睙獂䝁䄸兤歂䍁䄰杙桂䡁䅍党歂䍁䅁䅣獂䝁䅅䅤浂䝁䄸杣瑂䍁䅁䅤療䍁䅁䅚求䡁䅑党橂䡁䅑䅌杁䝁䅫杢㉂䝁䅕督あ䝁䅫睚桂䡁䅑党獁䍁䅁兙畂䝁䅑䅉祂䝁䅕䅣療䡁䅉䅤杁䝁䄰睢畂䝁䅕入杁䝁䅷兙ㅂ䝁䄴䅚求䡁䅉兡畂䝁䅣䅉桂䝁䄴䅚杁䝁䅙兡畂䝁䅅杢橂䝁䅫兙獂䍁䅁杚祂䝁䅅兤歂䡁䅍睏杁䡁䅍兤祂䡁䅙党灂䝁䅷䅢桂䝁䄴睙求䍁䅁督療䝁䅷兤あ䝁䅫睢畂䡁䅍䅌杁䝁䅫杢橂䝁䅷兤歂䝁䅫杢湂䍁䅁兙杁䙁䅍兙桂䙁䅍䅉睂䝁䅷兙あ䝁䅙睢祂䝁䄰䅉あ䝁䄸䅉桂䡁䅍督灂䡁䅍䅤杁䝁䅫杢杁䝁䅍睢瑂䡁䅁䅢㕂䝁䅫杢湂䍁䅁睤灂䡁䅑䅡杁䝁䄰兙祂䝁䅳党あ䍁䅁杣ㅂ䝁䅷党穂䍁䅷䅉祂䝁䅕睚ㅂ䝁䅷兙あ䝁䅫睢畂䡁䅍䅌杁䝁䅅杢歂䍁䅁兡畂䡁䅑党祂䝁䄴兙獂䍁䅁兢桂䡁䅉睡求䡁䅑䅉穂䡁䅕杣㉂䝁䅕兡獂䝁䅷兙畂䝁䅍党杁䡁䅁睢獂䝁䅫睙灂䝁䅕督㝁䍁䅁兑㑂䝁䅫睢瑂䙁䅍䅔獁䍁䅁兙杁䡁䅉兡穂䝁䅳䅉歂䝁䅅䅤桂䍁䅁兢桂䝁䄴兙湂䝁䅕兢求䝁䄴䅤杁䝁䅅杢歂䍁䅁杣求䝁䅣兤獂䝁䅅䅤療䡁䅉入杁䡁䅉党睂䝁䄸杣あ䝁䅫杢湂䍁䅁督療䝁䅷兤あ䝁䅫睢畂䑁䅳䅉桂䝁䄴䅚杁䕁䅍兙獂䡁䅫䅣穂䝁䄸䅌杁䝁䅅䅉浂䡁䅉睢畂䡁䅑兌あ䝁䄸兌楂䝁䅅睙牂䍁䅁䅤祂䝁䅅䅚灂䝁䄴睚杁䡁䅑党橂䝁䅧杢療䝁䅷睢湂䡁䅫䅉穂䝁䄸䅢ㅂ䡁䅑兡療䝁䄴䅉浂䝁䄸杣杁䡁䅑䅡求䍁䅁杚灂䝁䄴兙畂䝁䅍兡桂䝁䅷䅉瑂䝁䅅杣牂䝁䅕䅤畁䍁䅁䅖潂䝁䅫督杁䡁䅍党湂䝁䄰党畂䡁䅑䅉桂䝁䅷督療䍁䅁䅡桂䝁䄴䅚獂䝁䅕督杁䝁䅅督穂䝁䅕䅤穂䍁䅷䅉橂䝁䄸兢睂䡁䅉兡穂䝁䅫杢湂䍁䅁睙桂䡁䅍䅡杁䝁䅕兣ㅂ䝁䅫䅤灂䝁䅕督獁䍁䅁党硂䡁䅕兡あ䡁䅫䅉歂䝁䅕杣灂䡁䅙兙あ䝁䅫杤求䡁䅍䅌杁䝁䅍兤祂䡁䅉党畂䝁䅍兡求䡁䅍䅌杁䡁䅙兙祂䝁䅫睢ㅂ䡁䅍䅉灂䝁䄴䅤求䡁䅉党穂䡁䅑兌楂䝁䅕兙祂䝁䅫杢湂䍁䅁督求䝁䅍兤祂䝁䅫䅤灂䝁䅕督獁䍁䅁睙療䝁䄰兢療䝁䅑兡あ䝁䅫党穂䍁䅷䅉求䝁䄴党祂䝁䅣入杁䡁䅁杣療䝁䅑兤橂䡁䅑督獁䍁䅁兙畂䝁䅑䅉歂䝁䅫睚灂䡁䅑兙獂䍁䅁睙ㅂ䡁䅉杣求䝁䄴睙灂䝁䅕督㝁䍁䅁兙畂䝁䅑䅉あ䡁䅉兙歂䝁䅕䅉瑂䝁䅅杢桂䝁䅣党瑂䝁䅕杢あ䍁䅁兙畂䝁䅑䅉橂䝁䄸䅢療䝁䅍兙あ䝁䅫睢畂䍁䅁督求䡁䅉杤灂䝁䅍党穂䍁䄴䅉啂䝁䅧党杁䕁䄰兙祂䝁䅳党あ䍁䅁䅕獂䝁䅅䅤浂䝁䄸杣瑂䡁䅍䅉穂䝁䅕睚瑂䝁䅕杢あ䍁䅁睢浂䝁䅙党祂䡁䅍䅉求䡁䅅兤灂䡁䅑入杁䝁䅑党祂䝁䅫杤桂䡁䅑兡㉂䝁䅕䅉あ䡁䅉兙歂䝁䅫杢湂䍁䅁兙畂䝁䅑䅉橂䝁䅷党桂䡁䅉兡畂䝁䅣䅌杁䝁䅍兙穂䝁䅧䅉求䡁䅅兤灂䡁䅑入杁䡁䅑杣桂䝁䅑兡畂䝁䅣䅌杁䝁䅙兡㑂䝁䅕䅚杁䝁䅫杢橂䝁䄸兢求䍁䅁兙畂䝁䅑䅉橂䝁䄸兢瑂䝁䄸䅚灂䡁䅑兡求䡁䅍䅉あ䡁䅉兙歂䝁䅫杢湂䍁䅁兙畂䝁䅑䅉橂䝁䅷党桂䡁䅉兡畂䝁䅣䅌杁䝁䅅杢歂䍁䅁睙ㅂ䡁䅉杣求䝁䄴睙㕂䍁䅁䅤祂䝁䅅䅚灂䝁䄴睚杁䡁䅍党祂䡁䅙兡橂䝁䅕督畁䍁䅁䅖潂䝁䅫督杁䡁䅍党湂䝁䄰党畂䡁䅑䅉療䡁䅁党祂䝁䅅䅤求䡁䅍䅉㉂䝁䅅杣灂䝁䄸兤穂䍁䅁党㑂䝁䅍䅡桂䝁䄴睚求䡁䅍䅉桂䝁䄴䅚杁䝁䄸䅤潂䝁䅕杣杁䝁䄰兙祂䝁䅳党あ䡁䅁䅢桂䝁䅍党杁䝁䅙兙橂䝁䅫䅢灂䡁䅑兡求䡁䅍䅉桂䝁䅍杣療䡁䅍督杁䡁䅙兙祂䝁䅫睢ㅂ䡁䅍䅉桂䡁䅍督求䡁䅑䅉橂䝁䅷兙穂䡁䅍党穂䍁䅁睤潂䝁䅫睙潂䍁䅁兡畂䝁䅍䅢ㅂ䝁䅑党穂䍁䅁䅚求䡁䅉兡㉂䝁䅅䅤灂䡁䅙党穂䍁䅷䅉橂䝁䄸兢瑂䝁䄸䅚灂䡁䅑兡求䡁䅍䅌杁䝁䅍兙穂䝁䅧䅉求䡁䅅兤灂䡁䅑入獁䍁䅁䅚求䝁䅉䅤獁䍁䅁督あ䡁䅉兤橂䡁䅑兤祂䝁䅕䅚杁䡁䅁杣療䝁䅑兤橂䡁䅑督獁䍁䅁兙畂䝁䅑䅉求䡁䅧睙潂䝁䅅杢湂䝁䅕䅉あ䡁䅉兙歂䝁䅕䅚杁䡁䅁杣療䝁䅑兤橂䡁䅑督㝁䍁䅁兙畂䝁䅑䅉睂䡁䅉睢㉂䝁䅫䅚求䡁䅍䅉橂䝁䅷党桂䡁䅉兡畂䝁䅣䅌杁䡁䅍党あ䡁䅑䅢求䝁䄰党畂䡁䅑䅌杁䝁䅅杢歂䍁䅁睙求䝁䄴䅤祂䝁䅅䅢杁䝁䅑党睂䝁䄸督灂䡁䅑睢祂䡁䅫䅉穂䝁䅕杣㉂䝁䅫睙求䡁䅍杌杁䙁䅑䅡求䍁䅁睙療䝁䄰䅣桂䝁䄴入杁䡁䅣兙穂䍁䅁杚療䡁䅉兢求䡁䅉䅢㕂䍁䅁睡畂䝁䄸睤畂䍁䅁兙穂䍁䅁䅖潂䝁䅕䅉佂䕁䅅睕䕂䕁䅅兕杁䕁䄸兔奂䍁䅁睒祂䝁䄸兤睂䍁䅷䅉䩂䝁䄴睙畁䍁䅁兙畂䝁䅑䅉橂䝁䅧兙畂䝁䅣党歂䍁䅁兡あ䡁䅍䅉畂䝁䅅兢求䍁䅁䅤療䍁䅁杔桂䡁䅍䅚桂䡁䅅䅌杁䕁䅫杢橂䍁䄴䅉灂䝁䄴䅉呂䝁䅕䅣あ䝁䅕兢楂䝁䅕杣杁䑁䅉䅍硁䑁䅕杌杁䕁䄴兙穂䝁䅑兙硂䍁䅷䅉䩂䝁䄴睙畁䍁䅁睤桂䡁䅍䅉浂䝁䄸兤畂䝁䅑党歂䍁䅁兡畂䍁䅁免㕁䑁䅣免杁䝁䅅杢歂䍁䅁兡穂䍁䅁䅡求䝁䅅䅚硂䡁䅕兙祂䡁䅑党祂䝁䅕䅚杁䝁䅫杢杁䕁䄴党㍂䍁䅁兗療䡁䅉睡獁䍁䅁杔求䡁䅣䅉婂䝁䄸杣牂䍁䄴䅁㙂睅䅁䅈䅁䕁䄴兙穂䝁䅑兙硂䕁䅍兔㙁䕁䅅䅓䑂䕁䄸䅁睁䅄䅁䅈䅁䕁䄴兙穂䝁䅑兙硂䕁䅍兔㙁䕁䅅睕啂䕁䅧䅁⽄杄䅁䅈䅁䕁䄴兙穂䝁䅑兙硂䕁䅍兔㙁䕁䅉䅔䝂䙁䅍䅁瑂䅄䅁䅈䅁䕁䄴兙穂䝁䅑兙硂䕁䅍兔㙁䕁䅍兒䵂䕁䅧䅁ぁ兂䅁䅈䅁䕁䄴兙穂䝁䅑兙硂䕁䅍兔㙁䕁䅍睔偂䙁䅁䅁ㅄ睃䅁䅈䅁䕁䄴兙穂䝁䅑兙硂䕁䅍兔㙁䕁䅍睔卂䙁䅑䅁ㅁ睄䅁䅈䅁䕁䄴兙穂䝁䅑兙硂䕁䅍兔㙁䕁䅍䅕卂䙁䅧䅁㍃睃䅁䅈䅁䕁䄴兙穂䝁䅑兙硂䕁䅍兔㙁䕁䅕睒䍂䕁䄴䅁歁睄䅁䅈䅁䕁䄴兙穂䝁䅑兙硂䕁䅍兔㙁䕁䅣䅒婂䕁䄴䅁煃兄䅁䅈䅁䕁䄴兙穂䝁䅑兙硂䕁䅍兔㙁䕁䄰兑卂䕁䅅䅁⭁睄䅁杇䅁䕁䄴兙穂䝁䅑兙硂䕁䅍兔㙁䕁䄴兒偂䅁䅁眲䄸䉁䅷䅁佂䝁䅅督歂䝁䅅兣䑂䕁䄰杏呂䕁䄰䅕䵂䅁䅁睹䅳䉁䅷䅁佂䝁䅅督歂䝁䅅兣䑂䕁䄰杏啂䕁䅣䅖奂䅁䅁䄷䅷䉁䅷䅁佂䝁䅅督歂䝁䅅兣䑂䕁䄰杏啂䕁䅧杕婂䅁䅁充䅳䉁䅷䅁佂䝁䅅督歂䝁䅅兣䑂䕁䄰杏噂䕁䅙䅕啂䅁䅁杔䅳䉁䅷䅁佂䝁䅅督歂䝁䅅兣䑂䕁䄰杏坂䙁䅉杕乂䅁䅁杳䄰䉁䅷䅁佂䝁䅅督歂䝁䅅兣䑂䕁䄰杏奂䙁䅁兒䵂䅁䅁䅑䅷䉁䅷䅁佂䝁䅅督歂䝁䅅兣䡂䕁䄰杏䉂䕁䅑兔䉂䅁䅁䅔䄸䉁䅷䅁佂䝁䅅督歂䝁䅅兣䡂䕁䄰杏䉂䕁䄴兓兂䅁䅁睪䄴䉁䅷䅁佂䝁䅅督歂䝁䅅兣䡂䕁䄰杏䉂䙁䅁䅕䝂䅁䅁眲䅑䉁䅷䅁佂䝁䅅督歂䝁䅅兣䡂䕁䄰杏䙂䕁䄴䅕䥂䅁䅁杢䅅䉁䅷䅁佂䝁䅅督歂䝁䅅兣䡂䕁䄰杏䙂䙁䅧䅕䩂䅁䅁朷䅳䉁䅷䅁佂䝁䅅督歂䝁䅅兣䡂䕁䄰杏䝂䕁䅷睒啂䅁䅁児䅷䉁䅷䅁佂䝁䅅督歂䝁䅅兣䡂䕁䄰杏䡂䕁䅑兒佂䅁䅁兪䅳䉁䅷䅁佂䝁䅅督歂䝁䅅兣䡂䕁䄰杏䥂䙁䅉兔婂䅁䅁睡䄰䉁䅷䅁佂䝁䅅督歂䝁䅅兣䡂䕁䄰杏䵂䕁䅣杔䕂䅁䅁眴䅳䉁䅷䅁佂䝁䅅督歂䝁䅅兣䡂䕁䄰杏䵂䕁䄰兑啂䅁䅁䅗䅳䉁䅷䅁佂䝁䅅督歂䝁䅅兣䡂䕁䄰杏䵂䕁䄴䅖䥂䅁䅁眴䅕䉁䅷䅁佂䝁䅅督歂䝁䅅兣䡂䕁䄰杏佂䕁䄰兓䥂䅁䅁䄷䅳䉁䅷䅁佂䝁䅅督歂䝁䅅兣䡂䕁䄰杏偂䕁䅷䅔䩂䅁䅁睄䅙䉁䅷䅁佂䝁䅅督歂䝁䅅兣䡂䕁䄰杏兂䕁䅅䅓䑂䅁䅁兊䅳䉁䅷䅁佂䝁䅅督歂䝁䅅兣䡂䕁䄰杏兂䕁䅅兗偂䅁䅁兙䄰䉁䅷䅁佂䝁䅅督歂䝁䅅兣䡂䕁䄰杏兂䙁䅑睒奂䅁䅁睙䄴䉁䅷䅁佂䝁䅅督歂䝁䅅兣䡂䕁䄰杏卂䕁䅑杔啂䅁䅁兆䄴䉁䅷䅁佂䝁䅅督歂䝁䅅兣䡂䕁䄰杏呂䕁䅫䅖乂䅁䅁睐䅳䉁䅷䅁佂䝁䅅督歂䝁䅅兣䡂䕁䄰杏呂䙁䅑兑䉂䅁䅁杺䅷䉁䅷䅁佂䝁䅅督歂䝁䅅兣䡂䕁䄰杏呂䙁䅕䅕佂䅁䅁䄷䄰䉁䅷䅁佂䝁䅅督歂䝁䅅兣䡂䕁䄰杏啂䕁䄰䅒奂䅁䅁兙䄸䉁䅷䅁佂䝁䅅督歂䝁䅅兣䡂䕁䄰杏啂䕁䄴䅒乂䅁䅁儸䅯䉁䅷䅁佂䝁䅅督歂䝁䅅兣䡂䕁䄰杏啂䙁䅉兖兂䅁䅁䅃䅳䉁䅷䅁佂䝁䅅督歂䝁䅅兣䡂䕁䄰杏坂䕁䅉䅖奂䅁䅁杪䅷䉁䅷䅁佂䝁䅅督歂䝁䅅兣䡂䕁䄰杏坂䕁䅍兒䵂䅁䅁睕䅳䉁䅷䅁佂䝁䅅督歂䝁䅅兣䡂䕁䄰杏奂䕁䄴睑卂䅁䅁杖䄰䉁䅯䅁佂䝁䅅督歂䝁䅅兣䡂䙁䅍杏䉂䕁䅅䅔䅁䭁䕧䅁捁䅁䅁杔桂䡁䅍䅚桂䡁䅅睒呂䑁䅯兑䉂䕁䄸杔䅁䥁䕷䅁捁䅁䅁杔桂䡁䅍䅚桂䡁䅅睒呂䑁䅯兑䉂䙁䅁䅔䅁乁䅕䅁捁䅁䅁杔桂䡁䅍䅚桂䡁䅅睒呂䑁䅯兑䍂䕁䄴村䅁䍁䅳䅁捁䅁䅁杔桂䡁䅍䅚桂䡁䅅睒呂䑁䅯兑䑂䕁䅅䅒䅁䵁佁䅁捁䅁䅁杔桂䡁䅍䅚桂䡁䅅睒呂䑁䅯兑䑂䕁䅣䅔䅁乁䄸䅁捁䅁䅁杔桂䡁䅍䅚桂䡁䅅睒呂䑁䅯兑䑂䕁䅧睑䅁䭁䔸䅁捁䅁䅁杔桂䡁䅍䅚桂䡁䅅睒呂䑁䅯兑䑂䕁䅫睖䅁䑁偍䅁捁䅁䅁杔桂䡁䅍䅚桂䡁䅅睒呂䑁䅯兑䑂䕁䅷睕䅁䥁䵉䅁捁䅁䅁杔桂䡁䅍䅚桂䡁䅅睒呂䑁䅯兑䕂䕁䅉兒䅁䙁䅳䅁捁䅁䅁杔桂䡁䅍䅚桂䡁䅅睒呂䑁䅯兑䕂䕁䅕兑䅁䕁倰䅁慁䅁䅁杔桂䡁䅍䅚桂䡁䅅睒呂䑁䅯兑䕂䕁䅫䅁䍄䅁䅁杇䅁䕁䄴兙穂䝁䅑兙硂䕁䅣睕㙁䕁䅅䅒兂䅁䅁睷䅁䉁䅷䅁佂䝁䅅督歂䝁䅅兣䡂䙁䅍杏䉂䕁䅑睕䱂䅁䅁眸䅁䉁䅷䅁佂䝁䅅督歂䝁䅅兣䡂䙁䅍杏䉂䕁䅑兖呂䅁䅁䅕䅳䉁䅷䅁佂䝁䅅督歂䝁䅅兣䡂䙁䅍杏䉂䕁䅕兓呂䅁䅁杢䅷䉁䅯䅁佂䝁䅅督歂䝁䅅兣䡂䙁䅍杏䉂䕁䅕䅕䅁䩁䅉䅁捁䅁䅁杔桂䡁䅍䅚桂䡁䅅睒呂䑁䅯兑䡂䙁䅫睕䅁偁䱁䅁捁䅁䅁杔桂䡁䅍䅚桂䡁䅅睒呂䑁䅯兑䱂䕁䅅兔䅁䝁䅑䅁捁䅁䅁杔桂䡁䅍䅚桂䡁䅅睒呂䑁䅯兑䵂䕁䅣兔䅁䵁䕙䅁捁䅁䅁杔桂䡁䅍䅚桂䡁䅅睒呂䑁䅯兑䵂䕁䅣杔䅁䙁䅣䅁捁䅁䅁杔桂䡁䅍䅚桂䡁䅅睒呂䑁䅯兑䵂䕁䅣䅖䅁䑁䴴䅁捁䅁䅁杔桂䡁䅍䅚桂䡁䅅睒呂䑁䅯兑䵂䕁䅳睕䅁䩁䱧䅁捁䅁䅁杔桂䡁䅍䅚桂䡁䅅睒呂䑁䅯兑䵂䙁䅉兔䅁䩁䱁䅁捁䅁䅁杔桂䡁䅍䅚桂䡁䅅睒呂䑁䅯兑䵂䙁䅑杕䅁乁䔸䅁捁䅁䅁杔桂䡁䅍䅚桂䡁䅅睒呂䑁䅯兑乂䕁䅅䅖䅁䭁䅅䅁慁䅁䅁杔桂䡁䅍䅚桂䡁䅅睒呂䑁䅯兑乂䕁䅑䅁楂䅁䅁䅈䅁䕁䄴兙穂䝁䅑兙硂䕁䅣睕㙁䕁䅅兔䙂䕁䅑䅁㉁兂䅁䅈䅁䕁䄴兙穂䝁䅑兙硂䕁䅣睕㙁䕁䅅兔䡂䕁䄴䅁䑂䅁䅁䅈䅁䕁䄴兙穂䝁䅑兙硂䕁䅣睕㙁䕁䅅兔䱂䙁䅉䅁剁兂䅁䅈䅁䕁䄴兙穂䝁䅑兙硂䕁䅣睕㙁䕁䅅兔兂䕁䅧䅁瑄睃䅁䅈䅁䕁䄴兙穂䝁䅑兙硂䕁䅣睕㙁䕁䅅兔呂䕁䅙䅁慄睃䅁䅈䅁䕁䄴兙穂䝁䅑兙硂䕁䅣睕㙁䕁䅅兔塂䕁䅑䅁䭁睃䅁䅈䅁䕁䄴兙穂䝁䅑兙硂䕁䅣睕㙁䕁䅅兔慂䕁䄴䅁䕂䅁䅁䅈䅁䕁䄴兙穂䝁䅑兙硂䕁䅣睕㙁䕁䅅杔䕂䕁䅕䅁歄兄䅁䅈䅁䕁䄴兙穂䝁䅑兙硂䕁䅣睕㙁䕁䅅杔呂䙁䅍䅁㕂䅁䅁䅈䅁䕁䄴兙穂䝁䅑兙硂䕁䅣睕㙁䕁䅅睔呂䕁䅷䅁㥂睃䅁杇䅁䕁䄴兙穂䝁䅑兙硂䕁䅣睕㙁䕁䅅䅕䉂䅁䅁䅦䅁䉁䅷䅁佂䝁䅅督歂䝁䅅兣䡂䙁䅍杏䉂䙁䅁睔䡂䅁䅁睙䅷䉁䅷䅁佂䝁䅅督歂䝁䅅兣䡂䙁䅍杏䉂䙁䅉睑䍂䅁䅁杈䅳䉁䅷䅁佂䝁䅅督歂䝁䅅兣䡂䙁䅍杏䉂䙁䅉睖卂䅁䅁睧䅳䉁䅯䅁佂䝁䅅督歂䝁䅅兣䡂䙁䅍杏䉂䙁䅍睔䅁䅁䴰䅁捁䅁䅁杔桂䡁䅍䅚桂䡁䅅睒呂䑁䅯兑呂䙁䅑兒䅁䡁䱧䅁捁䅁䅁杔桂䡁䅍䅚桂䡁䅅睒呂䑁䅯兑坂䕁䅅杖䅁䵁䵣䅁捁䅁䅁杔桂䡁䅍䅚桂䡁䅅睒呂䑁䅯兑坂䕁䅣睔䅁䩁䅫䅁慁䅁䅁杔桂䡁䅍䅚桂䡁䅅睒呂䑁䅯兑坂䙁䅑䅁塃兂䅁䅈䅁䕁䄴兙穂䝁䅑兙硂䕁䅣睕㙁䕁䅅䅗偂䕁䄴䅁䩁允䅁䅈䅁䕁䄴兙穂䝁䅑兙硂䕁䅣睕㙁䕁䅅杗兂䕁䄴䅁湄䅂䅁䅈䅁䕁䄴兙穂䝁䅑兙硂䕁䅣睕㙁䕁䅅杗啂䕁䅅䅁㍂䅅䅁䅈䅁䕁䄴兙穂䝁䅑兙硂䕁䅣睕㙁䕁䅉兑佂䕁䅙䅁牂杄䅁䅈䅁䕁䄴兙穂䝁䅑兙硂䕁䅣睕㙁䕁䅉兑佂䙁䅉䅁敄䅄䅁䅈䅁䕁䄴兙穂䝁䅑兙硂䕁䅣睕㙁䕁䅉睑兂䕁䅍䅁㉁兄䅁杇䅁䕁䄴兙穂䝁䅑兙硂䕁䅣睕㙁䕁䅉睒䑂䅁䅁儷䅷䉁䅯䅁佂䝁䅅督歂䝁䅅兣䡂䙁䅍杏䍂䕁䅧杒䅁䱁䙷䅁捁䅁䅁杔桂䡁䅍䅚桂䡁䅅睒呂䑁䅯村䩂䕁䅫村䅁䉁䉑䅁捁䅁䅁杔桂䡁䅍䅚桂䡁䅅睒呂䑁䅯村䭂䙁䅉兓䅁佁佫䅁捁䅁䅁杔桂䡁䅍䅚桂䡁䅅睒呂䑁䅯村䱂䕁䄴睒䅁佁䄴䅁慁䅁䅁杔桂䡁䅍䅚桂䡁䅅睒呂䑁䅯村䱂䙁䅉䅁卂䅁䅁䅇䅁䕁䄴兙穂䝁䅑兙硂䕁䅣睕㙁䕁䅉䅔䅁䉁䴰䅁捁䅁䅁杔桂䡁䅍䅚桂䡁䅅睒呂䑁䅯村䵂䕁䅳村䅁䥁䕯䅁捁䅁䅁杔桂䡁䅍䅚桂䡁䅅睒呂䑁䅯村䵂䕁䄰杔䅁䕁䵧䅁捁䅁䅁杔桂䡁䅍䅚桂䡁䅅睒呂䑁䅯村乂䙁䅉杔䅁䱁䙅䅁捁䅁䅁杔桂䡁䅍䅚桂䡁䅅睒呂䑁䅯村卂䕁䅳䅔䅁䱁䱍䅁捁䅁䅁杔桂䡁䅍䅚桂䡁䅅睒呂䑁䅯村卂䕁䅳杕䅁偁䙫䅁捁䅁䅁杔桂䡁䅍䅚桂䡁䅅睒呂䑁䅯睑䉂䕁䅳兒䅁䡁佑䅁捁䅁䅁杔桂䡁䅍䅚桂䡁䅅睒呂䑁䅯睑䉂䕁䅷兔䅁䥁䵷䅁慁䅁䅁杔桂䡁䅍䅚桂䡁䅅睒呂䑁䅯睑䉂䙁䅉䅁灃䅂䅁䅈䅁䕁䄴兙穂䝁䅑兙硂䕁䅣睕㙁䕁䅍兑卂䕁䅣䅁坁睃䅁䅈䅁䕁䄴兙穂䝁䅑兙硂䕁䅣睕㙁䕁䅍兑卂䙁䅑䅁䵄兂䅁䅈䅁䕁䄴兙穂䝁䅑兙硂䕁䅣睕㙁䕁䅍兑呂䕁䅧䅁㍁䅄䅁䅈䅁䕁䄴兙穂䝁䅑兙硂䕁䅣睕㙁䕁䅍兑呂䙁䅫䅁畃兂䅁䅈䅁䕁䄴兙穂䝁䅑兙硂䕁䅣睕㙁䕁䅍兑啂䙁䅫䅁穃䅄䅁䅈䅁䕁䄴兙穂䝁䅑兙硂䕁䅣睕㙁䕁䅍村卂䕁䅷䅁潃䅄䅁䅈䅁䕁䄴兙穂䝁䅑兙硂䕁䅣睕㙁䕁䅍村呂䕁䅧䅁浂兂䅁䅈䅁䕁䄴兙穂䝁䅑兙硂䕁䅣睕㙁䕁䅍睑偂䕁䅫䅁噁兄䅁䅈䅁䕁䄴兙穂䝁䅑兙硂䕁䅣睕㙁䕁䅍䅒佂䙁䅍䅁畁允䅁杇䅁䕁䄴兙穂䝁䅑兙硂䕁䅣睕㙁䕁䅍䅒塂䅁䅁䅸䅁䉁䅯䅁佂䝁䅅督歂䝁䅅兣䡂䙁䅍杏䑂䕁䅕睒䅁䩁䅍䅁捁䅁䅁杔桂䡁䅍䅚桂䡁䅅睒呂䑁䅯睑䙂䕁䄴䅖䅁䅁儸䅁杁䅁䅁杔桂䡁䅍䅚桂䡁䅅睒呂䑁䅯睑䙂䕁䄴䅖畁䕁䅅䅁湄杄䅁䅈䅁䕁䄴兙穂䝁䅑兙硂䕁䅣睕㙁䕁䅍兒佂䙁䅧䅁ぁ杄䅁䅈䅁䕁䄴兙穂䝁䅑兙硂䕁䅣睕㙁䕁䅍兒卂䙁䅑䅁允䅅䅁䅈䅁䕁䄴兙穂䝁䅑兙硂䕁䅣睕㙁䕁䅍兒坂䕁䅅䅁ぁ䅄䅁䅈䅁䕁䄴兙穂䝁䅑兙硂䕁䅣睕㙁䕁䅍杒䝂䕁䄴䅁扃睃䅁䅇䅁䕁䄴兙穂䝁䅑兙硂䕁䅣睕㙁䕁䅍睒䅁䭁䕑䅁捁䅁䅁杔桂䡁䅍䅚桂䡁䅅睒呂䑁䅯睑䡂䕁䄴䅗䅁䱁䕍䅁捁䅁䅁杔桂䡁䅍䅚桂䡁䅅睒呂䑁䅯睑䥂䕁䅍睔䅁佁偉䅁捁䅁䅁杔桂䡁䅍䅚桂䡁䅅睒呂䑁䅯睑䥂䕁䅑杔䅁䡁䙳䅁捁䅁䅁杔桂䡁䅍䅚桂䡁䅅睒呂䑁䅯睑䥂䕁䅕杒䅁䕁䴰䅁捁䅁䅁杔桂䡁䅍䅚桂䡁䅅睒呂䑁䅯睑䥂䙁䅉䅒䅁䕁䙑䅁捁䅁䅁杔桂䡁䅍䅚桂䡁䅅睒呂䑁䅯睑䥂䙁䅉睖䅁䑁䄴䅁捁䅁䅁杔桂䡁䅍䅚桂䡁䅅睒呂䑁䅯睑䥂䙁䅑杕䅁䍁䄴䅁慁䅁䅁杔桂䡁䅍䅚桂䡁䅅睒呂䑁䅯睑䥂䙁䅧䅁㥃兂䅁䅈䅁䕁䄴兙穂䝁䅑兙硂䕁䅣睕㙁䕁䅍兓佂䕁䅙䅁剃䅁䅁杈䅁䕁䄴兙穂䝁䅑兙硂䕁䅣睕㙁䕁䅍兔䑂䙁䅍兑䅁䝁䉙䅁慁䅁䅁杔桂䡁䅍䅚桂䡁䅅睒呂䑁䅯睑乂䕁䅕䅁橂䅁䅁䅈䅁䕁䄴兙穂䝁䅑兙硂䕁䅣睕㙁䕁䅍杔奂䕁䅍䅁兂兂䅁䅈䅁䕁䄴兙穂䝁䅑兙硂䕁䅣睕㙁䕁䅍杔奂䕁䄴䅁䑄兄䅁䅈䅁䕁䄴兙穂䝁䅑兙硂䕁䅣睕㙁䕁䅍睔䥂䙁䅕䅁㑂杄䅁䅈䅁䕁䄴兙穂䝁䅑兙硂䕁䅣睕㙁䕁䅍睔䱂䕁䅕䅁佃兂䅁䅈䅁䕁䄴兙穂䝁䅑兙硂䕁䅣睕㙁䕁䅍睔䵂䕁䅉䅁扁兂䅁䅈䅁䕁䄴兙穂䝁䅑兙硂䕁䅣睕㙁䕁䅍睔䵂䕁䅷䅁⭂睃䅁䅈䅁䕁䄴兙穂䝁䅑兙硂䕁䅣睕㙁䕁䅍睔䵂䕁䄰䅁乄䅂䅁杇䅁䕁䄴兙穂䝁䅑兙硂䕁䅣睕㙁䕁䅍睔偂䅁䅁杮䅅䉁䅷䅁佂䝁䅅督歂䝁䅅兣䡂䙁䅍杏䑂䕁䄸睕啂䅁䅁兔䅁䉁䅯䅁佂䝁䅅督歂䝁䅅兣䡂䙁䅍杏䑂䙁䅁村䅁䡁䄰䅁捁䅁䅁杔桂䡁䅍䅚桂䡁䅅睒呂䑁䅯睑兂䙁䅉䅖䅁䝁䈰䅁捁䅁䅁杔桂䡁䅍䅚桂䡁䅅睒呂䑁䅯睑卂䕁䄸䅗䅁佁䔴䅁捁䅁䅁杔桂䡁䅍䅚桂䡁䅅睒呂䑁䅯睑卂䙁䅍杕䅁䥁䱑䅁捁䅁䅁杔桂䡁䅍䅚桂䡁䅅睒呂䑁䅯睑卂䙁䅕睕䅁䱁䕣䅁捁䅁䅁杔桂䡁䅍䅚桂䡁䅅睒呂䑁䅯睑卂䙁䅙䅔䅁䱁䱑䅁捁䅁䅁杔桂䡁䅍䅚桂䡁䅅睒呂䑁䅯睑卂䙁䅣䅒䅁䭁䅕䅁捁䅁䅁杔桂䡁䅍䅚桂䡁䅅睒呂䑁䅯睑呂䕁䅍睔䅁䅁䉍䅁捁䅁䅁杔桂䡁䅍䅚桂䡁䅅睒呂䑁䅯睑呂䕁䅣䅕䅁䑁䉕䅁捁䅁䅁杔桂䡁䅍䅚桂䡁䅅睒呂䑁䅯睑呂䕁䅣睕䅁乁䵉䅁捁䅁䅁杔桂䡁䅍䅚桂䡁䅅睒呂䑁䅯睑呂䙁䅣兓䅁䥁佁䅁慁䅁䅁杔桂䡁䅍䅚桂䡁䅅睒呂䑁䅯睑呂䙁䅧䅁䅂䅁䅁䅈䅁䕁䄴兙穂䝁䅑兙硂䕁䅣睕㙁䕁䅍䅖䉂䙁䅍䅁⭄䅁䅁䅈䅁䕁䄴兙穂䝁䅑兙硂䕁䅣睕㙁䕁䅍䅖䱂䕁䅉䅁剁䅄䅁䅈䅁䕁䄴兙穂䝁䅑兙硂䕁䅣睕㙁䕁䅍䅖呂䕁䅧䅁敁䅁䅁䅈䅁䕁䄴兙穂䝁䅑兙硂䕁䅣睕㙁䕁䅍杖䍂䕁䅙䅁㑄兄䅁䅈䅁䕁䄴兙穂䝁䅑兙硂䕁䅣睕㙁䕁䅍杖䑂䕁䄸䅁呄睃䅁䅈䅁䕁䄴兙穂䝁䅑兙硂䕁䅣睕㙁䕁䅍杖䵂䙁䅑䅁牁兂䅁䅈䅁䕁䄴兙穂䝁䅑兙硂䕁䅣睕㙁䕁䅍兗啂䕁䅳䅁䕄䅂䅁杇䅁䕁䄴兙穂䝁䅑兙硂䕁䅣睕㙁䕁䅍杗卂䅁䅁儰䅁䉁䅯䅁佂䝁䅅督歂䝁䅅兣䡂䙁䅍杏䕂䕁䅉䅗䅁䙁䙕䅁捁䅁䅁杔桂䡁䅍䅚桂䡁䅅睒呂䑁䅯䅒䑂䕁䄸兔䅁䅁乕䅁捁䅁䅁杔桂䡁䅍䅚桂䡁䅅睒呂䑁䅯䅒䡂䕁䅫兓䅁偁䴰䅁捁䅁䅁杔桂䡁䅍䅚桂䡁䅅睒呂䑁䅯䅒䩂䕁䄸䅒䅁䍁䱁䅁捁䅁䅁杔桂䡁䅍䅚桂䡁䅅睒呂䑁䅯䅒䵂䙁䅑杕䅁䵁䅕䅁捁䅁䅁杔桂䡁䅍䅚桂䡁䅅睒呂䑁䅯䅒偂䕁䅍兖䅁䑁䙯䅁捁䅁䅁杔桂䡁䅍䅚桂䡁䅅睒呂䑁䅯䅒偂䙁䅉兔䅁䉁偫䅁慁䅁䅁杔桂䡁䅍䅚桂䡁䅅睒呂䑁䅯䅒兂䙁䅯䅁⭂䅁䅁䅈䅁䕁䄴兙穂䝁䅑兙硂䕁䅣睕㙁䕁䅑兖偂䕁䅷䅁ぃ兂䅁䅈䅁䕁䄴兙穂䝁䅑兙硂䕁䅣睕㙁䕁䅑杖䉂䙁䅧䅁卄兄䅁䅈䅁䕁䄴兙穂䝁䅑兙硂䕁䅣睕㙁䕁䅑䅗䑂䕁䄰䅁㉁允䅁䅈䅁䕁䄴兙穂䝁䅑兙硂䕁䅣睕㙁䕁䅑䅗兂䕁䅕䅁ㅂ兄䅁䅇䅁䕁䄴兙穂䝁䅑兙硂䕁䅣睕㙁䕁䅕兑䅁䉁䅑䅁捁䅁䅁杔桂䡁䅍䅚桂䡁䅅睒呂䑁䅯兒䍂䕁䅅兗䅁䑁䅧䅁捁䅁䅁杔桂䡁䅍䅚桂䡁䅅睒呂䑁䅯兒䑂䙁䅁睒䅁䵁䱣䅁捁䅁䅁杔桂䡁䅍䅚桂䡁䅅睒呂䑁䅯兒䙂䕁䅙䅖䅁䅁䙕䅁捁䅁䅁杔桂䡁䅍䅚桂䡁䅅睒呂䑁䅯兒乂䕁䅉睑䅁䱁临䅁捁䅁䅁杔桂䡁䅍䅚桂䡁䅅睒呂䑁䅯兒佂䙁䅍睒䅁䱁䔸䅁捁䅁䅁杔桂䡁䅍䅚桂䡁䅅睒呂䑁䅯兒剂䕁䅫䅗䅁䑁䅍䅁捁䅁䅁杔桂䡁䅍䅚桂䡁䅅睒呂䑁䅯兒卂䕁䅫兒䅁偁䄰䅁捁䅁䅁杔桂䡁䅍䅚桂䡁䅅睒呂䑁䅯兒啂䙁䅍兗䅁䕁䵯䅁捁䅁䅁杔桂䡁䅍䅚桂䡁䅅睒呂䑁䅯兒坂䙁䅉睒䅁䅁䅫䅁捁䅁䅁杔桂䡁䅍䅚桂䡁䅅睒呂䑁䅯兒塂䕁䅉睑䅁佁䙣䅁慁䅁䅁杔桂䡁䅍䅚桂䡁䅅睒呂䑁䅯兒奂䕁䅍䅁佁䅁䅁杇䅁䕁䄴兙穂䝁䅑兙硂䕁䅣睕㙁䕁䅕䅗䙂䅁䅁朱䅑䉁䅷䅁佂䝁䅅督歂䝁䅅兣䡂䙁䅍杏䙂䙁䅧兒䵂䅁䅁儰䅑䉁䅷䅁佂䝁䅅督歂䝁䅅兣䡂䙁䅍杏䙂䙁䅧䅔呂䅁䅁䄫䅕䉁䅷䅁佂䝁䅅督歂䝁䅅兣䡂䙁䅍杏䙂䙁䅧䅕䙂䅁䅁杣䅁䉁䅷䅁佂䝁䅅督歂䝁䅅兣䡂䙁䅍杏䙂䙁䅧䅕偂䅁䅁䅵䅑䉁䅷䅁佂䝁䅅督歂䝁䅅兣䡂䙁䅍杏䙂䙁䅧䅖卂䅁䅁睋䅳䉁䅯䅁佂䝁䅅督歂䝁䅅兣䡂䙁䅍杏䙂䙁䅫兒䅁佁䵧䅁捁䅁䅁杔桂䡁䅍䅚桂䡁䅅睒呂䑁䅯兒慂䙁䅁睖䅁䉁佑䅁捁䅁䅁杔桂䡁䅍䅚桂䡁䅅睒呂䑁䅯杒䉂䕁䄴睒䅁偁䅳䅁捁䅁䅁杔桂䡁䅍䅚桂䡁䅅睒呂䑁䅯杒䉂䙁䅍䅖䅁䩁䉙䅁捁䅁䅁杔桂䡁䅍䅚桂䡁䅅睒呂䑁䅯杒䍂䕁䄴睑䅁䝁义䅁捁䅁䅁杔桂䡁䅍䅚桂䡁䅅睒呂䑁䅯杒䑂䕁䅙睕䅁乁䕫䅁捁䅁䅁杔桂䡁䅍䅚桂䡁䅅睒呂䑁䅯杒䙂䕁䅷兒䅁䡁䱫䅁捁䅁䅁杔桂䡁䅍䅚桂䡁䅅睒呂䑁䅯杒䝂䕁䅉睑䅁䭁䴴䅁捁䅁䅁杔桂䡁䅍䅚桂䡁䅅睒呂䑁䅯杒䝂䕁䅫杔䅁䵁䙉䅁捁䅁䅁杔桂䡁䅍䅚桂䡁䅅睒呂䑁䅯杒䝂䕁䅫杖䅁䝁䅧䅁慁䅁䅁杔桂䡁䅍䅚桂䡁䅅睒呂䑁䅯杒䥂䕁䅉䅁桃睃䅁䅈䅁䕁䄴兙穂䝁䅑兙硂䕁䅣睕㙁䕁䅙兓啂䕁䅉䅁噁允䅁䅈䅁䕁䄴兙穂䝁䅑兙硂䕁䅣睕㙁䕁䅙兓坂䕁䅕䅁煄兂䅁䅈䅁䕁䄴兙穂䝁䅑兙硂䕁䅣睕㙁䕁䅙兓慂䙁䅯䅁浂䅄䅁䅈䅁䕁䄴兙穂䝁䅑兙硂䕁䅣睕㙁䕁䅙䅔䙂䙁䅧䅁瑃䅂䅁䅈䅁䕁䄴兙穂䝁䅑兙硂䕁䅣睕㙁䕁䅙睔卂䕁䄰䅁慁睄䅁杇䅁䕁䄴兙穂䝁䅑兙硂䕁䅣睕㙁䕁䅙睔奂䅁䅁睮䅅䉁䅷䅁佂䝁䅅督歂䝁䅅兣䡂䙁䅍杏䝂䕁䄸䅗䉂䅁䅁杯䅅䉁䅷䅁佂䝁䅅督歂䝁䅅兣䡂䙁䅍杏䝂䕁䄸䅗䝂䅁䅁睢䄰䉁䅷䅁佂䝁䅅督歂䝁䅅兣䡂䙁䅍杏䝂䙁䅍䅔卂䅁䅁杯䅁䉁䅷䅁佂䝁䅅督歂䝁䅅兣䡂䙁䅍杏䝂䙁䅑䅒卂䅁䅁睂䅷䉁䅷䅁佂䝁䅅督歂䝁䅅兣䡂䙁䅍杏䝂䙁䅑杔啂䅁䅁䅍䅁䉁䅷䅁佂䝁䅅督歂䝁䅅兣䡂䙁䅍杏䝂䙁䅑杕䙂䅁䅁允䄰䉁䅷䅁佂䝁䅅督歂䝁䅅兣䡂䙁䅍杏䝂䙁䅕䅔啂䅁䅁䅆䄰䉁䅷䅁佂䝁䅅督歂䝁䅅兣䡂䙁䅍杏䝂䙁䅣杕䕂䅁䅁䅰䅳䉁䅷䅁佂䝁䅅督歂䝁䅅兣䡂䙁䅍杏䝂䙁䅫村卂䅁䅁睫䅕䉁䅷䅁佂䝁䅅督歂䝁䅅兣䡂䙁䅍杏䡂䕁䅕䅓䑂䅁䅁䄸䅁䉁䅯䅁佂䝁䅅督歂䝁䅅兣䡂䙁䅍杏䡂䕁䅕杔䅁䩁䅑䅁捁䅁䅁杔桂䡁䅍䅚桂䡁䅅睒呂䑁䅯睒䩂䕁䅫兓䅁佁䵫䅁捁䅁䅁杔桂䡁䅍䅚桂䡁䅅睒呂䑁䅯睒䩂䕁䅷䅒䅁䵁䅳䅁捁䅁䅁杔桂䡁䅍䅚桂䡁䅅睒呂䑁䅯睒䵂䙁䅁兓䅁䉁䝁䅁捁䅁䅁杔桂䡁䅍䅚桂䡁䅅睒呂䑁䅯睒佂䙁䅑䅗䅁䵁䔴䅁奁䅁䅁杔桂䡁䅍䅚桂䡁䅅睒呂䑁䅯睒偂䅁䅁兢䅳䉁䅷䅁佂䝁䅅督歂䝁䅅兣䡂䙁䅍杏䡂䕁䄸睒偂䅁䅁䄳䅷䉁䅷䅁佂䝁䅅督歂䝁䅅兣䡂䙁䅍杏䡂䕁䄸睔䡂䅁䅁䅐䅁䉁䄴䅁佂䝁䅅督歂䝁䅅兣䡂䙁䅍杏䡂䕁䄸睔䡂䕁䅷䅁㥁䅁䅁䅈䅁䕁䄴兙穂䝁䅑兙硂䕁䅣睕㙁䕁䅣䅕卂䕁䅕䅁卂兄䅁䅈䅁䕁䄴兙穂䝁䅑兙硂䕁䅣睕㙁䕁䅣睕䥂䕁䅑䅁硂睃䅁䅇䅁䕁䄴兙穂䝁䅑兙硂䕁䅣睕㙁䕁䅣䅖䅁䡁䙉䅁捁䅁䅁杔桂䡁䅍䅚桂䡁䅅睒呂䑁䅯䅓䉂䕁䅙睑䅁䍁䱙䅁捁䅁䅁杔桂䡁䅍䅚桂䡁䅅睒呂䑁䅯䅓䉂䕁䅫杔䅁䥁䱁䅁捁䅁䅁杔桂䡁䅍䅚桂䡁䅅睒呂䑁䅯䅓䉂䕁䅷睔䅁䡁䙣䅁慁䅁䅁杔桂䡁䅍䅚桂䡁䅅睒呂䑁䅯䅓䉂䙁䅍䅁噁䅁䅁䅈䅁䕁䄴兙穂䝁䅑兙硂䕁䅣睕㙁䕁䅧村䉂䕁䄴䅁汃允䅁䅈䅁䕁䄴兙穂䝁䅑兙硂䕁䅣睕㙁䕁䅧睑呂䕁䅣䅁䥄睃䅁䅈䅁䕁䄴兙穂䝁䅑兙硂䕁䅣睕㙁䕁䅧兒䵂䕁䅕䅁㙂睃䅁䅈䅁䕁䄴兙穂䝁䅑兙硂䕁䅣睕㙁䕁䅧杒塂䕁䅅䅁癄兄䅁䅈䅁䕁䄴兙穂䝁䅑兙硂䕁䅣睕㙁䕁䅧䅔䩂䙁䅑䅁⽁䅄䅁䅈䅁䕁䄴兙穂䝁䅑兙硂䕁䅣睕㙁䕁䅧䅔佂䕁䅕䅁癁兂䅁䅈䅁䕁䄴兙穂䝁䅑兙硂䕁䅣睕㙁䕁䅧睔䵂䙁䅧䅁㑃允䅁杇䅁䕁䄴兙穂䝁䅑兙硂䕁䅣睕㙁䕁䅧睔佂䅁䅁䅯䅅䉁䅷䅁佂䝁䅅督歂䝁䅅兣䡂䙁䅍杏䥂䕁䄸䅕䙂䅁䅁末䅷䉁䅯䅁佂䝁䅅督歂䝁䅅兣䡂䙁䅍杏䥂䙁䅅兗䅁䅁䙷䅁捁䅁䅁杔桂䡁䅍䅚桂䡁䅅睒呂䑁䅯䅓呂䕁䅫睑䅁䥁䉣䅁捁䅁䅁杔桂䡁䅍䅚桂䡁䅅睒呂䑁䅯䅓呂䕁䅫兓䅁䥁佅䅁慁䅁䅁杔桂䡁䅍䅚桂䡁䅅睒呂䑁䅯䅓呂䙁䅑䅁䉂䅁䅁䅈䅁䕁䄴兙穂䝁䅑兙硂䕁䅣睕㙁䕁䅧睕啂䕁䄰䅁呃睃䅁䅈䅁䕁䄴兙穂䝁䅑兙硂䕁䅣睕㙁䕁䅧䅖䵂䕁䅑䅁䭁杄䅁杇䅁䕁䄴兙穂䝁䅑兙硂䕁䅣睕㙁䕁䅧䅖慂䅁䅁末䅯䉁䅷䅁佂䝁䅅督歂䝁䅅兣䡂䙁䅍杏䥂䙁䅕村䡂䅁䅁睌䅳䉁䅯䅁佂䝁䅅督歂䝁䅅兣䡂䙁䅍杏䥂䙁䅣睑䅁䩁䔰䅁捁䅁䅁杔桂䡁䅍䅚桂䡁䅅睒呂䑁䅯䅓塂䕁䅳杔䅁䕁丸䅁慁䅁䅁杔桂䡁䅍䅚桂䡁䅅睒呂䑁䅯兓䉂䕁䅍䅁䝂兄䅁䅈䅁䕁䄴兙穂䝁䅑兙硂䕁䅣睕㙁䕁䅫兑卂䙁䅑䅁奄睃䅁䅈䅁䕁䄴兙穂䝁䅑兙硂䕁䅣睕㙁䕁䅫村䱂䙁䅉䅁ぃ䅂䅁䅈䅁䕁䄴兙穂䝁䅑兙硂䕁䅣睕㙁䕁䅫村偂䕁䅍䅁慁兂䅁䅈䅁䕁䄴兙穂䝁䅑兙硂䕁䅣睕㙁䕁䅫睑䥂䙁䅉䅁摂睃䅁䅈䅁䕁䄴兙穂䝁䅑兙硂䕁䅣睕㙁䕁䅫睑噂䕁䅫䅁坁兄䅁䅈䅁䕁䄴兙穂䝁䅑兙硂䕁䅣睕㙁䕁䅫䅒䑂䕁䅍䅁穂䅅䅁䅈䅁䕁䄴兙穂䝁䅑兙硂䕁䅣睕㙁䕁䅫䅒奂䙁䅧䅁㝁䅁䅁䅈䅁䕁䄴兙穂䝁䅑兙硂䕁䅣睕㙁䕁䅫䅔乂䕁䄴䅁呄兂䅁䅈䅁䕁䄴兙穂䝁䅑兙硂䕁䅣睕㙁䕁䅫杔䑂䙁䅫䅁㥁允䅁䅈䅁䕁䄴兙穂䝁䅑兙硂䕁䅣睕㙁䕁䅫杔䕂䕁䅉䅁楄睃䅁䅈䅁䕁䄴兙穂䝁䅑兙硂䕁䅣睕㙁䕁䅫杔啂䕁䅍䅁䅄允䅁䅈䅁䕁䄴兙穂䝁䅑兙硂䕁䅣睕㙁䕁䅫杔啂䙁䅕䅁汁䅁䅁䅈䅁䕁䄴兙穂䝁䅑兙硂䕁䅣睕㙁䕁䅫杔坂䕁䅅䅁㑂兄䅁䅈䅁䕁䄴兙穂䝁䅑兙硂䕁䅣睕㙁䕁䅫睔呂䙁䅁䅁晁杄䅁䅈䅁䕁䄴兙穂䝁䅑兙硂䕁䅣睕㙁䕁䅫䅕䉂䙁䅉䅁䵂睃䅁䅈䅁䕁䄴兙穂䝁䅑兙硂䕁䅣睕㙁䕁䅫䅕䡂䙁䅁䅁浄䅂䅁䅈䅁䕁䄴兙穂䝁䅑兙硂䕁䅣睕㙁䕁䅫杕䕂䕁䄰䅁䝁杂䅁䅈䅁䕁䄴兙穂䝁䅑兙硂䕁䅣睕㙁䕁䅫睕卂䕁䅣䅁桂䅁䅁䅈䅁䕁䄴兙穂䝁䅑兙硂䕁䅣睕㙁䕁䅫䅖卂䕁䅫䅁呁䅄䅁䅈䅁䕁䄴兙穂䝁䅑兙硂䕁䅣睕㙁䕁䅯兑䑂䕁䅳䅁䵁杄䅁䅈䅁䕁䄴兙穂䝁䅑兙硂䕁䅣睕㙁䕁䅯兑慂䙁䅯䅁剃兂䅁䅈䅁䕁䄴兙穂䝁䅑兙硂䕁䅣睕㙁䕁䅯村䥂䙁䅑䅁䙄允䅁䅈䅁䕁䄴兙穂䝁䅑兙硂䕁䅣睕㙁䕁䅯村䵂䙁䅕䅁ㅁ䅄䅁䅈䅁䕁䄴兙穂䝁䅑兙硂䕁䅣睕㙁䕁䅯村呂䙁䅍䅁䕁睃䅁䅈䅁䕁䄴兙穂䝁䅑兙硂䕁䅣睕㙁䕁䅯杓呂䕁䅙䅁䕄䅄䅁䅈䅁䕁䄴兙穂䝁䅑兙硂䕁䅣睕㙁䕁䅯睓䥂䙁䅫䅁䩄允䅁䅈䅁䕁䄴兙穂䝁䅑兙硂䕁䅣睕㙁䕁䅳兑䵂䙁䅕䅁慂兄䅁杇䅁䕁䄴兙穂䝁䅑兙硂䕁䅣睕㙁䕁䅳䅒兂䅁䅁杸䅁䉁䅯䅁佂䝁䅅督歂䝁䅅兣䡂䙁䅍杏䱂䕁䅧睑䅁䥁䅙䅁捁䅁䅁杔桂䡁䅍䅚桂䡁䅅睒呂䑁䅯睓䵂䕁䅅睑䅁䡁䉑䅁捁䅁䅁杔桂䡁䅍䅚桂䡁䅅睒呂䑁䅯睓䵂䕁䅫睑䅁䩁䱕䅁捁䅁䅁杔桂䡁䅍䅚桂䡁䅅睒呂䑁䅯睓卂䙁䅫睕䅁偁䵑䅁捁䅁䅁杔桂䡁䅍䅚桂䡁䅅睒呂䑁䅯䅔䉂䕁䄰杕䅁偁䕣䅁捁䅁䅁杔桂䡁䅍䅚桂䡁䅅睒呂䑁䅯䅔䉂䕁䄴睑䅁䍁䘰䅁捁䅁䅁杔桂䡁䅍䅚桂䡁䅅睒呂䑁䅯䅔䙂䕁䅍睔䅁佁䕅䅁捁䅁䅁杔桂䡁䅍䅚桂䡁䅅睒呂䑁䅯䅔䙂䙁䅍䅔䅁䕁䱅䅁捁䅁䅁杔桂䡁䅍䅚桂䡁䅅睒呂䑁䅯䅔䝂䙁䅕睕䅁䵁䙧䅁捁䅁䅁杔桂䡁䅍䅚桂䡁䅅睒呂䑁䅯䅔䡂䕁䅫䅓䅁䝁䵷䅁慁䅁䅁杔桂䡁䅍䅚桂䡁䅅睒呂䑁䅯䅔䩂䕁䄴䅁䱃允䅁䅈䅁䕁䄴兙穂䝁䅑兙硂䕁䅣睕㙁䕁䅷兓啂䕁䅕䅁牄兂䅁䅈䅁䕁䄴兙穂䝁䅑兙硂䕁䅣睕㙁䕁䅷兓坂䕁䄴䅁療兂䅁䅈䅁䕁䄴兙穂䝁䅑兙硂䕁䅣睕㙁䕁䅷睓䝂䕁䄴䅁煂睃䅁杇䅁䕁䄴兙穂䝁䅑兙硂䕁䅣睕㙁䕁䅷睓剂䅁䅁睕䅁䉁䅯䅁佂䝁䅅督歂䝁䅅兣䡂䙁䅍杏䵂䕁䄴䅖䅁䑁䅅䅁慁䅁䅁杔桂䡁䅍䅚桂䡁䅅睒呂䑁䅯䅔佂䙁䅣䅁剁杂䅁䅈䅁䕁䄴兙穂䝁䅑兙硂䕁䅣睕㙁䕁䅷睔兂䕁䅕䅁偃兂䅁䅈䅁䕁䄴兙穂䝁䅑兙硂䕁䅣睕㙁䕁䅷兕䕂䙁䅑䅁䝃䅄䅁䅈䅁䕁䄴兙穂䝁䅑兙硂䕁䅣睕㙁䕁䅷杕䑂䙁䅧䅁潂允䅁䅈䅁䕁䄴兙穂䝁䅑兙硂䕁䅣睕㙁䕁䅷睕䑂䕁䅍䅁摃兂䅁䅈䅁䕁䄴兙穂䝁䅑兙硂䕁䅣睕㙁䕁䅷睕啂䙁䅉䅁杄兂䅁䅈䅁䕁䄴兙穂䝁䅑兙硂䕁䅣睕㙁䕁䅷兖䵂䙁䅕䅁啄允䅁䅈䅁䕁䄴兙穂䝁䅑兙硂䕁䅣睕㙁䕁䄰兑佂䕁䅧䅁煃兂䅁杇䅁䕁䄴兙穂䝁䅑兙硂䕁䅣睕㙁䕁䄰兑卂䅁䅁杆䅁䉁䅷䅁佂䝁䅅督歂䝁䅅兣䡂䙁䅍杏乂䕁䅅睕䩂䅁䅁䄲䅕䉁䅯䅁佂䝁䅅督歂䝁䅅兣䡂䙁䅍杏乂䕁䅅䅖䅁䭁䕯䅁捁䅁䅁杔桂䡁䅍䅚桂䡁䅅睒呂䑁䅯兔䉂䙁䅑睖䅁䉁䵉䅁捁䅁䅁杔桂䡁䅍䅚桂䡁䅅睒呂䑁䅯兔䑂䕁䅧䅕䅁䑁䉷䅁捁䅁䅁杔桂䡁䅍䅚桂䡁䅅睒呂䑁䅯兔䑂䙁䅉兓䅁䉁乣䅁慁䅁䅁杔桂䡁䅍䅚桂䡁䅅睒呂䑁䅯兔䑂䙁䅣䅁䙂睃䅁䅈䅁䕁䄴兙穂䝁䅑兙硂䕁䅣睕㙁䕁䄰䅒䵂䙁䅯䅁塃允䅁䅈䅁䕁䄴兙穂䝁䅑兙硂䕁䅣睕㙁䕁䄰兒䕂䙁䅁䅁啃兂䅁䅈䅁䕁䄴兙穂䝁䅑兙硂䕁䅣睕㙁䕁䄰兒啂䕁䅅䅁㍁䅁䅁䅈䅁䕁䄴兙穂䝁䅑兙硂䕁䅣睕㙁䕁䄰睒䙂䕁䅕䅁橁兄䅁䅈䅁䕁䄴兙穂䝁䅑兙硂䕁䅣睕㙁䕁䄰睒兂䕁䅫䅁⭄䅄䅁䅈䅁䕁䄴兙穂䝁䅑兙硂䕁䅣睕㙁䕁䄰兓䕂䕁䅑䅁啁杂䅁䅈䅁䕁䄴兙穂䝁䅑兙硂䕁䅣睕㙁䕁䄰睓呂䕁䅫䅁楄䅂䅁䅈䅁䕁䄴兙穂䝁䅑兙硂䕁䅣睕㙁䕁䄰睓啂䙁䅧䅁呃允䅁䅈䅁䕁䄴兙穂䝁䅑兙硂䕁䅣睕㙁䕁䄰䅔䉂䕁䅉䅁硁䅄䅁䅈䅁䕁䄴兙穂䝁䅑兙硂䕁䅣睕㙁䕁䄰䅔䱂䕁䄴䅁䩂䅄䅁䅈䅁䕁䄴兙穂䝁䅑兙硂䕁䅣睕㙁䕁䄰兔呂䕁䅫䅁䍃睃䅁䅈䅁䕁䄴兙穂䝁䅑兙硂䕁䅣睕㙁䕁䄰杔卂䕁䄸䅁呁杄䅁䅈䅁䕁䄴兙穂䝁䅑兙硂䕁䅣睕㙁䕁䄰杔呂䙁䅑䅁㥃䅁䅁䅈䅁䕁䄴兙穂䝁䅑兙硂䕁䅣睕㙁䕁䄰睔卂䕁䄴䅁兄兂䅁䅈䅁䕁䄴兙穂䝁䅑兙硂䕁䅣睕㙁䕁䄰䅕塂䙁䅉䅁元允䅁䅈䅁䕁䄴兙穂䝁䅑兙硂䕁䅣睕㙁䕁䄰杕䑂䙁䅫䅁獂兄䅁䅈䅁䕁䄴兙穂䝁䅑兙硂䕁䅣睕㙁䕁䄰杕佂䕁䅅䅁㕃允䅁䅈䅁䕁䄴兙穂䝁䅑兙硂䕁䅣睕㙁䕁䄰杕啂䕁䄴䅁㙄睃䅁䅈䅁䕁䄴兙穂䝁䅑兙硂䕁䅣睕㙁䕁䄰睕䙂䙁䅧䅁灂兄䅁䅈䅁䕁䄴兙穂䝁䅑兙硂䕁䅣睕㙁䕁䄰睕䝂䙁䅑䅁婄䅁䅁䅈䅁䕁䄴兙穂䝁䅑兙硂䕁䅣睕㙁䕁䄰䅖䑂䕁䅧䅁晁䅁䅁䅈䅁䕁䄴兙穂䝁䅑兙硂䕁䅣睕㙁䕁䄰䅖呂䕁䅫䅁あ兂䅁䅇䅁䕁䄴兙穂䝁䅑兙硂䕁䅣睕㙁䕁䄰兖䅁䕁䉫䅁慁䅁䅁杔桂䡁䅍䅚桂䡁䅅睒呂䑁䅯兔奂䕁䅷䅁㕁睃䅁䅈䅁䕁䄴兙穂䝁䅑兙硂䕁䅣睕㙁䕁䄰兗䡂䕁䄴䅁乁兄䅁䅈䅁䕁䄴兙穂䝁䅑兙硂䕁䅣睕㙁䕁䄰兗卂䕁䅣䅁慃兄䅁䅈䅁䕁䄴兙穂䝁䅑兙硂䕁䅣睕㙁䕁䄴兑卂䕁䅫䅁兄兄䅁䅈䅁䕁䄴兙穂䝁䅑兙硂䕁䅣睕㙁䕁䄴兑坂䕁䅫䅁剄兄䅁䅈䅁䕁䄴兙穂䝁䅑兙硂䕁䅣睕㙁䕁䄴村䩂䙁䅧䅁㡄兂䅁䅈䅁䕁䄴兙穂䝁䅑兙硂䕁䅣睕㙁䕁䄴村啂䕁䅉䅁橃睃䅁䅈䅁䕁䄴兙穂䝁䅑兙硂䕁䅣睕㙁䕁䄴䅒䉂䙁䅅䅁䅄䅁䅁䅈䅁䕁䄴兙穂䝁䅑兙硂䕁䅣睕㙁䕁䄴䅒呂䕁䄴䅁䅂允䅁䅈䅁䕁䄴兙穂䝁䅑兙硂䕁䅣睕㙁䕁䄴兒偂䕁䅣䅁㉃兂䅁䅈䅁䕁䄴兙穂䝁䅑兙硂䕁䅣睕㙁䕁䄴杒䵂䙁䅧䅁奄䅁䅁䅈䅁䕁䄴兙穂䝁䅑兙硂䕁䅣睕㙁䕁䄴睔坂䙁䅑䅁牃䅂䅁䅈䅁䕁䄴兙穂䝁䅑兙硂䕁䅣睕㙁䕁䄴睕䩂䙁䅑䅁㝃睃䅁䅈䅁䕁䄴兙穂䝁䅑兙硂䕁䅣睕㙁䕁䄴䅖䉂䙁䅁䅁佃䅁䅁䅈䅁䕁䄴兙穂䝁䅑兙硂䕁䅣睕㙁䕁䄴䅖䑂䙁䅑䅁㉂兄䅁䅈䅁䕁䄴兙穂䝁䅑兙硂䕁䅣睕㙁䕁䄴䅖卂䙁䅍䅁⽄䅁䅁䅈䅁䕁䄴兙穂䝁䅑兙硂䕁䅣睕㙁䕁䄴杖䕂䕁䅅䅁⭃䅁䅁䅈䅁䕁䄴兙穂䝁䅑兙硂䕁䅣睕㙁䕁䄴杖䙂䕁䅕䅁⽄权䅁䅈䅁䕁䄴兙穂䝁䅑兙硂䕁䅣睕㙁䕁䄴睖䍂䕁䅫䅁㝁杄䅁杇䅁䕁䄴兙穂䝁䅑兙硂䕁䅣睕㙁䕁䄴睖䙂䅁䅁杮䅑䉁䅯䅁佂䝁䅅督歂䝁䅅兣䡂䙁䅍杏佂䙁䅣䅔䅁佁䵕䅁慁䅁䅁杔桂䡁䅍䅚桂䡁䅅睒呂䑁䅯杔塂䙁䅍䅁婄允䅁䅈䅁䕁䄴兙穂䝁䅑兙硂䕁䅣睕㙁䕁䄴睖呂䕁䅅䅁慄允䅁䅈䅁䕁䄴兙穂䝁䅑兙硂䕁䅣睕㙁䕁䄴䅗兂䕁䅫䅁啂允䅁䅈䅁䕁䄴兙穂䝁䅑兙硂䕁䅣睕㙁䕁䄴䅗呂䙁䅑䅁扄兂䅁杇䅁䕁䄴兙穂䝁䅑兙硂䕁䅣睕㙁䕁䄴䅗啂䅁䅁眱䅑䉁䅷䅁佂䝁䅅督歂䝁䅅兣䡂䙁䅍杏佂䙁䅫兔啂䅁䅁睪䅷䉁䅷䅁佂䝁䅅督歂䝁䅅兣䡂䙁䅍杏偂䕁䅑杒䵂䅁䅁睔䅅䉁䅯䅁佂䝁䅅督歂䝁䅅兣䡂䙁䅍杏偂䕁䅑䅕䅁䭁䱣䅁捁䅁䅁杔桂䡁䅍䅚桂䡁䅅睒呂䑁䅯睔䵂䕁䅕䅒䅁䑁䘸䅁捁䅁䅁杔桂䡁䅍䅚桂䡁䅅睒呂䑁䅯睔乂䕁䅍䅔䅁䱁乍䅁奁䅁䅁杔桂䡁䅍䅚桂䡁䅅睒呂䑁䅯睔佂䅁䅁杍䅁䉁䅯䅁佂䝁䅅督歂䝁䅅兣䡂䙁䅍杏偂䕁䄴村䅁䉁䝉䅁捁䅁䅁杔桂䡁䅍䅚桂䡁䅅睒呂䑁䅯睔兂䕁䅍䅓䅁䉁䘰䅁捁䅁䅁杔桂䡁䅍䅚桂䡁䅅睒呂䑁䅯睔卂䕁䅷兗䅁佁䅷䅁捁䅁䅁杔桂䡁䅍䅚桂䡁䅅睒呂䑁䅯睔呂䕁䅫睕䅁乁䵍䅁捁䅁䅁杔桂䡁䅍䅚桂䡁䅅睒呂䑁䅯睔啂䙁䅑杕䅁䅁䵧䅁慁䅁䅁杔桂䡁䅍䅚桂䡁䅅睒呂䑁䅯睔慂䕁䅳䅁䩄䅂䅁䅈䅁䕁䄴兙穂䝁䅑兙硂䕁䅣睕㙁䙁䅁兑佂䙁䅣䅁汄䅁䅁䅈䅁䕁䄴兙穂䝁䅑兙硂䕁䅣睕㙁䙁䅁兑卂䕁䅅䅁桄䅁䅁䅈䅁䕁䄴兙穂䝁䅑兙硂䕁䅣睕㙁䙁䅁兑啂䕁䅳䅁乁杄䅁䅈䅁䕁䄴兙穂䝁䅑兙硂䕁䅣睕㙁䙁䅁兑婂䙁䅧䅁䍄允䅁䅈䅁䕁䄴兙穂䝁䅑兙硂䕁䅣睕㙁䙁䅁睑䉂䙁䅉䅁坂允䅁杇䅁䕁䄴兙穂䝁䅑兙硂䕁䅣睕㙁䙁䅁睑䥂䅁䅁眫䅑䉁䅷䅁佂䝁䅅督歂䝁䅅兣䡂䙁䅍杏兂䕁䅍杕奂䅁䅁先䄰䉁䅷䅁佂䝁䅅督歂䝁䅅兣䡂䙁䅍杏兂䕁䅍䅖婂䅁䅁䅭䅑䉁䅷䅁佂䝁䅅督歂䝁䅅兣䡂䙁䅍杏兂䕁䅑睑偂䅁䅁剺䅁䉁䅷䅁佂䝁䅅督歂䝁䅅兣䡂䙁䅍杏兂䕁䅑杒呂䅁䅁杕䅳䉁䅷䅁佂䝁䅅督歂䝁䅅兣䡂䙁䅍杏兂䕁䅕睑偂䅁䅁眫䅯䉁䅷䅁佂䝁䅅督歂䝁䅅兣䡂䙁䅍杏兂䕁䅕杔䡂䅁䅁睪䄰䉁䅷䅁佂䝁䅅督歂䝁䅅兣䡂䙁䅍杏兂䕁䅕杔佂䅁䅁兡䅷䉁䅯䅁佂䝁䅅督歂䝁䅅兣䡂䙁䅍杏兂䕁䅕䅕䅁䩁䅕䅁捁䅁䅁杔桂䡁䅍䅚桂䡁䅅睒呂䑁䅯䅕䝂䕁䅉睑䅁䭁䴸䅁慁䅁䅁杔桂䡁䅍䅚桂䡁䅅睒呂䑁䅯䅕䝂䕁䅣䅁祃允䅁䅈䅁䕁䄴兙穂䝁䅑兙硂䕁䅣睕㙁䙁䅁睒佂䙁䅫䅁䑁兄䅁䅇䅁䕁䄴兙穂䝁䅑兙硂䕁䅣睕㙁䙁䅁兓䅁乁䰰䅁捁䅁䅁杔桂䡁䅍䅚桂䡁䅅睒呂䑁䅯䅕䩂䕁䄴睑䅁佁佉䅁捁䅁䅁杔桂䡁䅍䅚桂䡁䅅睒呂䑁䅯䅕䵂䕁䅅村䅁䑁䵉䅁捁䅁䅁杔桂䡁䅍䅚桂䡁䅅睒呂䑁䅯䅕䵂䕁䅅兗䅁䭁䵑䅁捁䅁䅁杔桂䡁䅍䅚桂䡁䅅睒呂䑁䅯䅕䵂䕁䄰杕䅁䵁䱫䅁捁䅁䅁杔桂䡁䅍䅚桂䡁䅅睒呂䑁䅯䅕䵂䙁䅑杕䅁䵁䅣䅁捁䅁䅁杔桂䡁䅍䅚桂䡁䅅睒呂䑁䅯䅕䵂䙁䅕睕䅁䩁䱫䅁捁䅁䅁杔桂䡁䅍䅚桂䡁䅅睒呂䑁䅯䅕䵂䙁䅧睕䅁䩁䱯䅁捁䅁䅁杔桂䡁䅍䅚桂䡁䅅睒呂䑁䅯䅕佂䕁䅙䅕䅁䩁䙁䅁捁䅁䅁杔桂䡁䅍䅚桂䡁䅅睒呂䑁䅯䅕偂䕁䅑䅒䅁䱁䉷䅁捁䅁䅁杔桂䡁䅍䅚桂䡁䅅睒呂䑁䅯䅕偂䕁䄸䅔䅁䉁䉣䅁捁䅁䅁杔桂䡁䅍䅚桂䡁䅅睒呂䑁䅯䅕偂䙁䅣兓䅁䑁䙷䅁捁䅁䅁杔桂䡁䅍䅚桂䡁䅅睒呂䑁䅯䅕偂䙁䅣䅔䅁䡁䰸䅁捁䅁䅁杔桂䡁䅍䅚桂䡁䅅睒呂䑁䅯䅕兂䕁䅉兓䅁䍁偣䅁慁䅁䅁杔桂䡁䅍䅚桂䡁䅅睒呂䑁䅯䅕兂䕁䅍䅁穂兂䅁䅈䅁䕁䄴兙穂䝁䅑兙硂䕁䅣睕㙁䙁䅁杕䉂䕁䅅䅁㙃䅄䅁䅈䅁䕁䄴兙穂䝁䅑兙硂䕁䅣睕㙁䙁䅁杕䕂䕁䄸䅁噄兄䅁䅈䅁䕁䄴兙穂䝁䅑兙硂䕁䅣睕㙁䙁䅁杕䡂䙁䅍䅁ㅄ䅄䅁䅈䅁䕁䄴兙穂䝁䅑兙硂䕁䅣睕㙁䙁䅁杕坂䕁䅅䅁㝃䅄䅁䅈䅁䕁䄴兙穂䝁䅑兙硂䕁䅣睕㙁䙁䅁睕乂䙁䅑䅁㥃睃䅁杇䅁䕁䄴兙穂䝁䅑兙硂䕁䅣睕㙁䙁䅁䅖䑂䅁䅁䄴䅅䉁䅷䅁佂䝁䅅督歂䝁䅅兣䡂䙁䅍杏兂䙁䅑兒佂䅁䅁䅉䄴䉁䅷䅁佂䝁䅅督歂䝁䅅兣䡂䙁䅍杏兂䙁䅫䅕䵂䅁䅁兩䅅䉁䅷䅁佂䝁䅅督歂䝁䅅兣䡂䙁䅍杏兂䙁䅯杗䉂䅁䅁䉥䅁䉁䅷䅁佂䝁䅅督歂䝁䅅兣䡂䙁䅍杏剂䕁䅍睔乂䅁䅁東䅁䉁䅷䅁佂䝁䅅督歂䝁䅅兣䡂䙁䅍杏剂䕁䅑兒䵂䅁䅁䅨䅷䉁䅷䅁佂䝁䅅督歂䝁䅅兣䡂䙁䅍杏剂䕁䅷兗呂䅁䅁杯䅑䉁䅷䅁佂䝁䅅督歂䝁䅅兣䡂䙁䅍杏剂䕁䄴睕啂䅁䅁杶䅷䉁䅷䅁佂䝁䅅督歂䝁䅅兣䡂䙁䅍杏剂䙁䅉杖偂䅁䅁眱䄰䉁䅯䅁佂䝁䅅督歂䝁䅅兣䡂䙁䅍杏卂䕁䅕睒䅁䩁䅙䅁捁䅁䅁杔桂䡁䅍䅚桂䡁䅅睒呂䑁䅯杕䙂䕁䅣杔䅁䱁䅳䅁捁䅁䅁杔桂䡁䅍䅚桂䡁䅅睒呂䑁䅯杕䡂䕁䅕杔䅁䱁䙁䅁捁䅁䅁杔桂䡁䅍䅚桂䡁䅅睒呂䑁䅯杕䡂䕁䅷䅒䅁䭁䙳䅁捁䅁䅁杔桂䡁䅍䅚桂䡁䅅睒呂䑁䅯杕乂䕁䅉睕䅁䥁䙍䅁捁䅁䅁杔桂䡁䅍䅚桂䡁䅅睒呂䑁䅯杕偂䕁䅍睓䅁䑁䵳䅁捁䅁䅁杔桂䡁䅍䅚桂䡁䅅睒呂䑁䅯杕偂䕁䅫睑䅁䅁乣䅁捁䅁䅁杔桂䡁䅍䅚桂䡁䅅睒呂䑁䅯杕偂䕁䅫杖䅁䭁䙉䅁慁䅁䅁杔桂䡁䅍䅚桂䡁䅅睒呂䑁䅯杕偂䙁䅁䅁桃允䅁䅈䅁䕁䄴兙穂䝁䅑兙硂䕁䅣睕㙁䙁䅉睔呂䙁䅑䅁佂䅁䅁杇䅁䕁䄴兙穂䝁䅑兙硂䕁䅣睕㙁䙁䅉兖佂䅁䅁兩䅳䍁䅁䅁佂䝁䅅督歂䝁䅅兣䡂䙁䅍杏卂䙁䅕睕䥂䍁䄴兑䅁䭁乕䅁捁䅁䅁杔桂䡁䅍䅚桂䡁䅅睒呂䑁䅯睕䉂䕁䅉杕䅁乁䴸䅁捁䅁䅁杔桂䡁䅍䅚桂䡁䅅睒呂䑁䅯睕䉂䕁䅙䅖䅁乁䱫䅁捁䅁䅁杔桂䡁䅍䅚桂䡁䅅睒呂䑁䅯睕䉂䕁䅫兑䅁偁䕑䅁捁䅁䅁杔桂䡁䅍䅚桂䡁䅅睒呂䑁䅯睕䉂䕁䅫睑䅁䍁䘴䅁捁䅁䅁杔桂䡁䅍䅚桂䡁䅅睒呂䑁䅯睕䉂䕁䄴兔䅁䥁䴰䅁捁䅁䅁杔桂䡁䅍䅚桂䡁䅅睒呂䑁䅯睕䉂䙁䅑睕䅁䥁䵣䅁捁䅁䅁杔桂䡁䅍䅚桂䡁䅅睒呂䑁䅯睕䍂䕁䅅睑䅁䍁䄸䅁捁䅁䅁杔桂䡁䅍䅚桂䡁䅅睒呂䑁䅯睕䍂䕁䅍杒䅁䅁儰䅁捁䅁䅁杔桂䡁䅍䅚桂䡁䅅睒呂䑁䅯睕䍂䙁䅉兑䅁䅁䝯䅁捁䅁䅁杔桂䡁䅍䅚桂䡁䅅睒呂䑁䅯睕䍂䙁䅕䅗䅁佁䉳䅁捁䅁䅁杔桂䡁䅍䅚桂䡁䅅睒呂䑁䅯睕䑂䕁䅧䅔䅁䙁䱑䅁捁䅁䅁杔桂䡁䅍䅚桂䡁䅅睒呂䑁䅯睕䑂䙁䅍睑䅁䑁乣䅁捁䅁䅁杔桂䡁䅍䅚桂䡁䅅睒呂䑁䅯睕䑂䙁䅙䅔䅁䙁䱕䅁捁䅁䅁杔桂䡁䅍䅚桂䡁䅅睒呂䑁䅯睕䕂䕁䅣杕䅁䑁乕䅁捁䅁䅁杔桂䡁䅍䅚桂䡁䅅睒呂䑁䅯睕䙂䕁䅑睒䅁䩁乁䅁捁䅁䅁杔桂䡁䅍䅚桂䡁䅅睒呂䑁䅯睕䙂䕁䅫睑䅁䥁䙧䅁慁䅁䅁杔桂䡁䅍䅚桂䡁䅅睒呂䑁䅯睕䝂䕁䄰䅁㍄兂䅁䅈䅁䕁䄴兙穂䝁䅑兙硂䕁䅣睕㙁䙁䅍杒佂䕁䅍䅁睃䅄䅁杇䅁䕁䄴兙穂䝁䅑兙硂䕁䅣睕㙁䙁䅍䅓䑂䅁䅁杶䅕䉁䅷䅁佂䝁䅅督歂䝁䅅兣䡂䙁䅍杏呂䕁䅧兒佂䅁䅁兌䅷䉁䅷䅁佂䝁䅅督歂䝁䅅兣䡂䙁䅍杏呂䕁䅧睔偂䅁䅁眴䄸䉁䅷䅁佂䝁䅅督歂䝁䅅兣䡂䙁䅍杏呂䕁䅫睒䩂䅁䅁睫䅑䉁䅯䅁佂䝁䅅督歂䝁䅅兣䡂䙁䅍杏呂䕁䅯睖䅁䅁偫䅁捁䅁䅁杔桂䡁䅍䅚桂䡁䅅睒呂䑁䅯睕䱂䙁䅫睖䅁佁倴䅁捁䅁䅁杔桂䡁䅍䅚桂䡁䅅睒呂䑁䅯睕䵂䕁䅅村䅁䥁䕳䅁慁䅁䅁杔桂䡁䅍䅚桂䡁䅅睒呂䑁䅯睕䵂䕁䄰䅁汄兂䅁杇䅁䕁䄴兙穂䝁䅑兙硂䕁䅣睕㙁䙁䅍䅔兂䅁䅁睈䅷䉁䅷䅁佂䝁䅅督歂䝁䅅兣䡂䙁䅍杏呂䕁䄰睑䩂䅁䅁睃䅁䉁䅷䅁佂䝁䅅督歂䝁䅅兣䡂䙁䅍杏呂䕁䄰䅖䑂䅁䅁睶䄰䉁䅷䅁佂䝁䅅督歂䝁䅅兣䡂䙁䅍杏呂䕁䄴睑婂䅁䅁䅉䄰䉁䅷䅁佂䝁䅅督歂䝁䅅兣䡂䙁䅍杏呂䕁䄴兒奂䅁䅁睫䅷䉁䅷䅁佂䝁䅅督歂䝁䅅兣䡂䙁䅍杏呂䕁䄴䅕呂䅁䅁来䅁䉁䅷䅁佂䝁䅅督歂䝁䅅兣䡂䙁䅍杏呂䕁䄸杔偂䅁䅁儳䅷䉁䅷䅁佂䝁䅅督歂䝁䅅兣䡂䙁䅍杏呂䙁䅁睕䑂䅁䅁兦䅷䉁䅷䅁佂䝁䅅督歂䝁䅅兣䡂䙁䅍杏呂䙁䅁䅖佂䅁䅁兴䄴䉁䅷䅁佂䝁䅅督歂䝁䅅兣䡂䙁䅍杏呂䙁䅉䅕啂䅁䅁䄶䅕䉁䅷䅁佂䝁䅅督歂䝁䅅兣䡂䙁䅍杏呂䙁䅑村䉂䅁䅁睺䅷䉁䅷䅁佂䝁䅅督歂䝁䅅兣䡂䙁䅍杏呂䙁䅑兒兂䅁䅁杮䅷䉁䅷䅁佂䝁䅅督歂䝁䅅兣䡂䙁䅍杏呂䙁䅑䅔䕂䅁䅁睰䅁䉁䅷䅁佂䝁䅅督歂䝁䅅兣䡂䙁䅍杏呂䙁䅑杕䉂䅁䅁䄰䅷䉁䅯䅁佂䝁䅅督歂䝁䅅兣䡂䙁䅍杏呂䙁䅑䅗䅁佁䉅䅁捁䅁䅁杔桂䡁䅍䅚桂䡁䅅睒呂䑁䅯睕塂䕁䅳睕䅁佁䉯䅁捁䅁䅁杔桂䡁䅍䅚桂䡁䅅睒呂䑁䅯睕婂䕁䄴兑䅁䩁䘸䅁捁䅁䅁杔桂䡁䅍䅚桂䡁䅅睒呂䑁䅯䅖䍂䕁䅉睓䅁䉁偷䅁捁䅁䅁杔桂䡁䅍䅚桂䡁䅅睒呂䑁䅯䅖䑂䕁䅉兓䅁䙁䙍䅁捁䅁䅁杔桂䡁䅍䅚桂䡁䅅睒呂</t>
  </si>
  <si>
    <t>䑁䅯䅖䙂䕁䅍䅓䅁䝁䅕䅁慁䅁䅁杔桂䡁䅍䅚桂䡁䅅睒呂䑁䅯䅖䙂䙁䅉䅁塃䅁䅁䅈䅁䕁䄴兙穂䝁䅑兙硂䕁䅣睕㙁䙁䅑杒䩂䕁䄴䅁捃睃䅁䅈䅁䕁䄴兙穂䝁䅑兙硂䕁䅣睕㙁䙁䅑䅓卂䕁䄰䅁剂䅄䅁䅈䅁䕁䄴兙穂䝁䅑兙硂䕁䅣睕㙁䙁䅑兓䵂䕁䅕䅁⽁睄䅁䅈䅁䕁䄴兙穂䝁䅑兙硂䕁䅣睕㙁䙁䅑兔噂䙁䅍䅁湂允䅁䅈䅁䕁䄴兙穂䝁䅑兙硂䕁䅣睕㙁䙁䅑杕䩂䙁䅁䅁䩁睃䅁䅈䅁䕁䄴兙穂䝁䅑兙硂䕁䅣睕㙁䙁䅑杕乂䕁䅉䅁ㅄ允䅁䅈䅁䕁䄴兙穂䝁䅑兙硂䕁䅣睕㙁䙁䅑杕乂䕁䅳䅁睄权䅁䅈䅁䕁䄴兙穂䝁䅑兙硂䕁䅣睕㙁䙁䅑杕偂䙁䅣䅁癄允䅁䅈䅁䕁䄴兙穂䝁䅑兙硂䕁䅣睕㙁䙁䅑杕呂䙁䅑䅁权兄䅁䅈䅁䕁䄴兙穂䝁䅑兙硂䕁䅣睕㙁䙁䅑睕䑂䕁䄸䅁䕁允䅁䅈䅁䕁䄴兙穂䝁䅑兙硂䕁䅣睕㙁䙁䅑睕䵂䕁䅅䅁䑄允䅁䅈䅁䕁䄴兙穂䝁䅑兙硂䕁䅣睕㙁䙁䅑䅖䙂䕁䅳䅁䝃兂䅁䅈䅁䕁䄴兙穂䝁䅑兙硂䕁䅣睕㙁䙁䅑䅖䡂䙁䅑䅁㍂兄䅁䅈䅁䕁䄴兙穂䝁䅑兙硂䕁䅣睕㙁䙁䅑䅖乂䕁䅫䅁啁䅄䅁䅈䅁䕁䄴兙穂䝁䅑兙硂䕁䅣睕㙁䙁䅑䅖塂䕁䄸䅁噂䅁䅁杇䅁䕁䄴兙穂䝁䅑兙硂䕁䅣睕㙁䙁䅑䅗佂䅁䅁睄䅁䉁䅷䅁佂䝁䅅督歂䝁䅅兣䡂䙁䅍杏啂䙁䅧杕䥂䅁䅁杪䅑䉁䅯䅁佂䝁䅅督歂䝁䅅兣䡂䙁䅍杏噂䕁䅅䅔䅁䉁䅣䅁捁䅁䅁杔桂䡁䅍䅚桂䡁䅅睒呂䑁䅯兖䍂䙁䅍兓䅁䝁䙯䅁捁䅁䅁杔桂䡁䅍䅚桂䡁䅅睒呂䑁䅯兖䑂䙁䅑䅖䅁佁䱙䅁捁䅁䅁杔桂䡁䅍䅚桂䡁䅅睒呂䑁䅯兖䝂䕁䅍睕䅁䕁䰸䅁捁䅁䅁杔桂䡁䅍䅚桂䡁䅅睒呂䑁䅯兖䝂䙁䅁兓䅁䅁䝫䅁捁䅁䅁杔桂䡁䅍䅚桂䡁䅅睒呂䑁䅯兖䵂䙁䅑兑䅁䥁䅅䅁捁䅁䅁杔桂䡁䅍䅚桂䡁䅅睒呂䑁䅯兖乂䕁䅉杒䅁䙁䙳䅁捁䅁䅁杔桂䡁䅍䅚桂䡁䅅睒呂䑁䅯兖佂䕁䅫䅖䅁䱁䴸䅁捁䅁䅁杔桂䡁䅍䅚桂䡁䅅睒呂䑁䅯兖兂䕁䅉䅒䅁䡁䵍䅁捁䅁䅁杔桂䡁䅍䅚桂䡁䅅睒呂䑁䅯兖卂䕁䅉杔䅁偁䱳䅁捁䅁䅁杔桂䡁䅍䅚桂䡁䅅睒呂䑁䅯兖啂䕁䅧杕䅁佁䙉䅁奁䅁䅁杔桂䡁䅍䅚桂䡁䅅睒呂䑁䅯杖䑂䅁䅁䄯䅑䉁䅷䅁佂䝁䅅督歂䝁䅅兣䡂䙁䅍杏坂䕁䅕睑偂䅁䅁䄯䅯䉁䅷䅁佂䝁䅅督歂䝁䅅兣䡂䙁䅍杏坂䕁䅫兑坂䅁䅁䄲䅷䉁䅷䅁佂䝁䅅督歂䝁䅅兣䡂䙁䅍杏坂䕁䅫睑卂䅁䅁杮䅳䉁䅯䅁佂䝁䅅督歂䝁䅅兣䡂䙁䅍杏坂䕁䅫杕䅁乁䰴䅁捁䅁䅁杔桂䡁䅍䅚桂䡁䅅睒呂䑁䅯杖䩂䙁䅉䅖䅁䱁䱙䅁慁䅁䅁杔桂䡁䅍䅚桂䡁䅅睒呂䑁䅯杖䵂䙁䅫䅁浄兂䅁䅈䅁䕁䄴兙穂䝁䅑兙硂䕁䅣睕㙁䙁䅙杔偂䕁䄰䅁ㅂ兂䅁䅈䅁䕁䄴兙穂䝁䅑兙硂䕁䅣睕㙁䙁䅙杕呂䕁䅳䅁㕄允䅁䅈䅁䕁䄴兙穂䝁䅑兙硂䕁䅣睕㙁䙁䅙杕呂䕁䄴䅁摂允䅁䅈䅁䕁䄴兙穂䝁䅑兙硂䕁䅣睕㙁䙁䅙杕啂䙁䅧䅁灂允䅁䅈䅁䕁䄴兙穂䝁䅑兙硂䕁䅣睕㙁䙁䅙睕䉂䙁䅑䅁⭃睃䅁䅈䅁䕁䄴兙穂䝁䅑兙硂䕁䅣睕㙁䙁䅙䅖卂䙁䅍䅁䅁允䅁䅈䅁䕁䄴兙穂䝁䅑兙硂䕁䅣睕㙁䙁䅣兑䍂䕁䅍䅁湁睃䅁䅈䅁䕁䄴兙穂䝁䅑兙硂䕁䅣睕㙁䙁䅣兑䝂䕁䅑䅁䱄䅄䅁杇䅁䕁䄴兙穂䝁䅑兙硂䕁䅣睕㙁䙁䅣村䉂䅁䅁朴䅁䉁䅯䅁佂䝁䅅督歂䝁䅅兣䡂䙁䅍杏塂䕁䅉䅒䅁佁䅍䅁捁䅁䅁杔桂䡁䅍䅚桂䡁䅅睒呂䑁䅯睖䕂䕁䅅兗䅁偁䈰䅁慁䅁䅁杔桂䡁䅍䅚桂䡁䅅睒呂䑁䅯睖䕂䕁䅍䅁䥄䅁䅁䅈䅁䕁䄴兙穂䝁䅑兙硂䕁䅣睕㙁䙁䅣䅒䝂䕁䅍䅁あ䅅䅁杇䅁䕁䄴兙穂䝁䅑兙硂䕁䅣睕㙁䙁䅣兒佂䅁䅁兵䅕䉁䅷䅁佂䝁䅅督歂䝁䅅兣䡂䙁䅍杏塂䕁䅕杕佂䅁䅁条䅷䉁䅷䅁佂䝁䅅督歂䝁䅅兣䡂䙁䅍杏塂䕁䅙杕䕂䅁䅁儷䅑䉁䅷䅁佂䝁䅅督歂䝁䅅兣䡂䙁䅍杏塂䕁䅫杔䡂䅁䅁䅁䅙䉁䅯䅁佂䝁䅅督歂䝁䅅兣䡂䙁䅍杏塂䕁䄰睒䅁䙁䙅䅁捁䅁䅁杔桂䡁䅍䅚桂䡁䅅睒呂䑁䅯睖卂䕁䅷䅒䅁䉁䱫䅁捁䅁䅁杔桂䡁䅍䅚桂䡁䅅睒呂䑁䅯睖呂䕁䅙睕䅁乁䵑䅁捁䅁䅁杔桂䡁䅍䅚桂䡁䅅睒呂䑁䅯睖啂䕁䅙睑䅁䭁䙍䅁慁䅁䅁杔桂䡁䅍䅚桂䡁䅅睒呂䑁䅯睖啂䙁䅣䅁楄允䅁杇䅁䕁䄴兙穂䝁䅑兙硂䕁䅣睕㙁䙁䅣睖䕂䅁䅁睮䅑䉁䅷䅁佂䝁䅅督歂䝁䅅兣䡂䙁䅍杏塂䙁䅫杔佂䅁䅁眫䅅䉁䅯䅁佂䝁䅅督歂䝁䅅兣䡂䙁䅍杏奂䕁䅕䅔䅁䩁䅧䅁捁䅁䅁杔桂䡁䅍䅚桂䡁䅅睒呂䑁䅯䅗卂䕁䅅兗䅁偁䘰䅁慁䅁䅁杔桂䡁䅍䅚桂䡁䅅睒呂䑁䅯䅗卂䙁䅧䅁晃兄䅁䅈䅁䕁䄴兙穂䝁䅑兙硂䕁䅣睕㙁䙁䅯村卂䕁䅅䅁⭄允䅁䅇䅁䕁䄴兙穂䝁䅑兙硂䕁䅣睕㙁䙁䅯䅒䅁䭁䱫䅁奁䅁䅁杔桂䡁䅍䅚桂䡁䅅睒呂䑁䅯杗䩂䅁䅁儶䅑䉁䅷䅁佂䝁䅅督歂䝁䅅兣䡂䙁䅍杏慂䕁䅫睔佂䅁䅁䅣䅕乁佧䅁佂䝁䅅䅤灂䝁䄸杢桂䝁䅷䅉䍂䝁䅅杢牂䍁䅁䅓療䝁䅷䅚灂䝁䄴睚穂䍁䅁睑療䡁䅉䅣療䡁䅉兙あ䝁䅫睢畂䍁䅁睢睂䝁䅕杣桂䡁䅑党穂䍁䅁兙穂䍁䅁䅤潂䝁䅕䅉楂䝁䅅杢牂䍁䅁䅡療䝁䅷䅚灂䝁䄴睚杁䝁䅍睢瑂䡁䅁兙畂䡁䅫䅉浂䝁䄸杣杁䕁䄴村䥂䍁䅁村桂䝁䄴睡杁䡁䅑䅡桂䡁䅑䅉睂䡁䅉睢㉂䝁䅫䅚求䡁䅍䅉㉂䝁䅅杣灂䝁䄸兤穂䍁䅁杙桂䝁䄴睡灂䝁䄴睚杁䡁䅁杣療䝁䅑兤橂䡁䅑督杁䝁䅅杢歂䍁䅁杚灂䝁䄴兙畂䝁䅍兡桂䝁䅷䅉穂䝁䅕杣㉂䝁䅫睙求䡁䅍䅉あ䝁䄸䅉橂䝁䄸兢瑂䝁䅕杣橂䝁䅫兙獂䍁䅷䅉楂䡁䅕督灂䝁䄴党穂䡁䅍䅌杁䝁䅅杢歂䍁䅁睙療䝁䄴督ㅂ䝁䄰党祂䍁䅁睙獂䝁䅫党畂䡁䅑督杁䝁䅫杢杁䡁䅑䅡求䍁䅁兖畂䝁䅫䅤求䝁䅑䅉呂䡁䅑兙あ䝁䅕督畁䍁䅁兓あ䍁䅁睢浂䝁䅙党祂䡁䅍䅉歂䝁䅕䅣療䡁䅍兡あ䍁䅁䅣祂䝁䄸䅚ㅂ䝁䅍䅤穂䍁䅷䅉灂䝁䄴睙獂䡁䅕䅚灂䝁䄴睚杁䝁䅍䅡求䝁䅍睡灂䝁䄴睚獁䍁䅁督桂䡁䅙兡畂䝁䅣督獁䍁䅁兢療䝁䄴党㕂䍁䅁兢桂䡁䅉睡求䡁䅑䅌杁䝁䅅杢歂䍁䅁睢あ䝁䅧党祂䍁䅁䅚求䡁䅁睢穂䝁䅫䅤杁䝁䅅睙橂䝁䄸兤畂䡁䅑督獁䍁䅁兡畂䝁䅍䅢ㅂ䝁䅑兡畂䝁䅣䅉浂䝁䅫䅥求䝁䅑兌祂䝁䅅䅤求䍁䅁兙畂䝁䅑䅉浂䝁䅫䅥求䝁䅑䅉瑂䝁䅅䅤ㅂ䡁䅉兡あ䡁䅫䅉あ䝁䅫兢求䍁䅁䅚求䡁䅁睢穂䝁䅫䅤穂䍁䄴䅉啂䝁䅧党杁䝁䅍睢瑂䡁䅁兙畂䡁䅫䅉桂䝁䅷督療䍁䅁䅣祂䝁䄸杤灂䝁䅑党穂䍁䅁睙療䝁䄰兢求䡁䅉睙灂䝁䅅䅢杁䝁䅅杢歂䍁䅁兡畂䝁䅑兤穂䡁䅑杣灂䝁䅅䅢杁䝁䅷睢桂䝁䄴督杁䝁䅅杢歂䍁䅁䅢求䝁䅅督求䡁䅍䅌杁䡁䅍兤橂䝁䅧䅉桂䡁䅍䅉㍂䝁䄸杣牂䝁䅫杢湂䍁䅁睙桂䡁䅁兡あ䝁䅅䅢杁䝁䅷睢桂䝁䄴督獁䍁䅁党硂䡁䅕兡睂䝁䄰党畂䡁䅑䅉獂䝁䄸兙畂䡁䅍䅌杁䝁䅷党畂䝁䅑党祂䍁䅁杚灂䝁䄴兙畂䝁䅍党杁䝁䅷睢桂䝁䄴督獁䍁䅁杚療䝁䄸䅚杁䝁䅅杢歂䍁䅁兙湂䡁䅉兡橂䡁䅕䅢あ䡁䅕杣求䍁䅁䅢療䝁䅅杢穂䍁䅷䅉湂䝁䄸杤求䡁䅉杢瑂䝁䅕杢あ䍁䅁兙畂䝁䅑䅉畂䝁䄸杢瑁䡁䅁杣療䝁䅙兡あ䍁䅁䅢療䝁䅅杢穂䍁䅷䅉療䡁䅣杢求䡁䅉䅉療䝁䅍睙ㅂ䡁䅁兡求䝁䅑䅉橂䝁䄸兢瑂䝁䅕杣橂䝁䅫兙獂䍁䅁杣求䝁䅅䅢杁䝁䅕督あ䝁䅅䅤求䍁䅁䅢療䝁䅅杢穂䍁䅷䅉桂䝁䄴䅚杁䝁䄸䅤潂䝁䅕杣杁䝁䅍睢瑂䝁䄰党祂䝁䅍兡桂䝁䅷䅉獂䝁䄸兙畂䡁䅍䅉桂䝁䄴䅚杁䝁䅷党桂䡁䅍党穂䑁䅳䅉畂䝁䄸杢瑁䝁䄸睤畂䝁䅕杣杁䝁䄸睙橂䡁䅕䅣灂䝁䅕䅚杁䝁䅍睢瑂䝁䄰党祂䝁䅍兡桂䝁䅷䅉祂䝁䅕兙獂䍁䅁党穂䡁䅑兙あ䝁䅕䅉獂䝁䄸兙畂䡁䅍䅉橂䝁䄸杢穂䝁䅫督あ䝁䅫杢湂䍁䅁睢浂䍁䅁䅢療䝁䅅杢穂䍁䅁睢畂䍁䅁睙療䝁䄰兢求䡁䅉睙灂䝁䅅䅢杁䡁䅁杣療䡁䅁党祂䡁䅑兡求䡁䅍䅌杁䡁䅍兤橂䝁䅧䅉桂䡁䅍䅉療䝁䅙杚灂䝁䅍党杁䝁䅉兤灂䝁䅷䅚灂䝁䄴睚穂䍁䅷䅉㍂䝁䅅杣求䝁䅧睢ㅂ䡁䅍党癁䝁䅑兡穂䡁䅑杣灂䝁䅉兤あ䝁䅫睢畂䍁䅁杙ㅂ䝁䅫䅢歂䝁䅫杢湂䡁䅍䅌杁䝁䄰兤獂䡁䅑兡瑁䝁䅙兙瑂䝁䅫䅢㕂䍁䅷䅉潂䝁䄸督睂䝁䅫䅤桂䝁䅷兡あ䡁䅫䅌杁䝁䅅杢歂䍁䅁杣求䡁䅑兙灂䝁䅷䅉楂䡁䅕兡獂䝁䅑兡畂䝁䅣督㝁䍁䅁督瑂䝁䅅䅢獂䍁䅁杙ㅂ䡁䅍兡畂䝁䅕督穂䍁䅁兙歂䝁䄰兡畂䝁䅫督あ䡁䅉兙あ䝁䅫睢畂䍁䅁䅢療䝁䅅杢穂䍁䅁䅤療䍁䅁督ㅂ䡁䅁䅣療䡁䅉䅤杁䡁䅍兢桂䝁䅷䅢杁䝁䅉兤穂䝁䅫杢求䡁䅍督求䡁䅍䅉桂䝁䄴䅚杁䝁䅕杢あ䡁䅉党睂䡁䅉党畂䝁䅕兤祂䡁䅍睏杁䡁䅑党祂䝁䄰䅉獂䝁䄸兙畂䡁䅍䅌杁䝁䅷兡畂䝁䅕䅉療䝁䅙䅉橂䡁䅉党歂䝁䅫䅤穂䍁䅷䅉桂䝁䄴䅚杁䡁䅉党桂䝁䅷䅉求䡁䅍䅤桂䡁䅑党杁䡁䅍党橂䡁䅕杣求䝁䅑䅉獂䝁䄸兙畂䡁䅍睏杁䡁䅉党穂䝁䅫䅚求䝁䄴䅤灂䝁䅅䅢杁䡁䅉党桂䝁䅷䅉求䡁䅍䅤桂䡁䅑党杁䝁䅷睢桂䝁䄴督㝁䍁䅁兙畂䝁䅑䅉橂䝁䄸杢穂䡁䅕兢求䡁䅉䅉獂䝁䄸兙畂䡁䅍杌杁䕁䅫杢杁䝁䅅䅚歂䝁䅫䅤灂䝁䄸杢獁䍁䅁兡あ䍁䅁睢浂䝁䅙党祂䡁䅍䅉あ䡁䅉党桂䡁䅍兤祂䡁䅫䅉瑂䝁䅅杢桂䝁䅣党瑂䝁䅕杢あ䍁䅁督療䝁䅷兤あ䝁䅫睢畂䡁䅍䅉橂䝁䄸兢睂䡁䅉兡穂䝁䅫杢湂䍁䅁睢畂䝁䅷兡畂䝁䅕䅉桂䝁䄴䅚杁䝁䄰睢楂䝁䅫䅢求䍁䅁杙桂䝁䄴睡灂䝁䄴睚獁䍁䅁睙療䝁䄰兢求䡁䅉睙灂䝁䅅䅢杁䝁䅍杣求䝁䅑兡あ䍁䅁睙桂䡁䅉䅚獁䍁䅁睤灂䡁䅉党杁䡁䅑杣桂䝁䄴督浂䝁䅕杣獁䍁䅁兙ㅂ䡁䅑睢瑂䝁䅅䅤求䝁䅑䅉橂䝁䅷党桂䡁䅉兡畂䝁䅣䅉潂䝁䄸兤穂䝁䅕䅌杁䝁䅕䅢求䝁䅍䅤祂䝁䄸杢灂䝁䅍䅉楂䝁䅫䅢獂䍁䅁䅣桂䡁䅫兢求䝁䄴䅤獁䍁䅁䅢療䝁䅍睡杁䝁䅉睢㑂䍁䅷䅉祂䝁䅕兢療䡁䅑党杁䝁䅑党睂䝁䄸督灂䡁䅑䅉橂䝁䅅䅣あ䡁䅕杣求䍁䅷䅉瑂䝁䅕杣橂䝁䅧兙畂䡁䅑䅉睂䡁䅉睢橂䝁䅕督穂䝁䅫杢湂䍁䅷䅉橂䝁䅅督潂䍁䅁杤桂䡁䅕䅢あ䍁䅷䅉橂䝁䄸杢あ䡁䅉睢獂䝁䅷党歂䍁䅁䅚灂䡁䅍杙ㅂ䡁䅉督求䝁䄰党畂䡁䅑督獁䍁䅁兙畂䝁䅑䅉浂䡁䅉兙ㅂ䝁䅑䅉睂䡁䅉党㉂䝁䅕杢あ䝁䅫睢畂䍁䅁督求䡁䅉杤灂䝁䅍党穂䍁䅷䅉桂䡁䅍䅉㍂䝁䅕䅢獂䍁䅁兙穂䍁䅁睢あ䝁䅧党祂䍁䅁兙ㅂ䡁䅧兡獂䝁䅫兙祂䡁䅫䅉穂䝁䅕杣㉂䝁䅫睙求䡁䅍䅌杁䝁䅫杢橂䝁䅷兤歂䝁䅫杢湂䍁䅁兙橂䝁䅍睢ㅂ䝁䄴䅤杁䡁䅉党橂䝁䄸杢橂䝁䅫䅢灂䝁䅅䅤灂䝁䄸杢獁䍁䅁睙療䝁䅷䅢求䝁䅍䅤灂䝁䄸杢穂䍁䅷䅉祂䝁䅕䅣ㅂ䡁䅉睙潂䝁䅅督求䍁䅁兙橂䝁䅍睢ㅂ䝁䄴䅤穂䍁䅷䅉㙂䝁䅕杣療䍁䅁杙桂䝁䅷兙畂䝁䅍党杁䝁䅅睙橂䝁䄸兤畂䡁䅑督獁䍁䅁兙畂䝁䅑䅉穂䡁䅣党求䡁䅁䅉桂䝁䅍睙療䡁䅕杢あ䡁䅍杌杁䙁䅑䅡求䍁䅁睙療䝁䄰䅣桂䝁䄴入杁䝁䄸䅣求䡁䅉兙あ䝁䅕督杁䡁䅑䅡祂䝁䄸兤湂䝁䅧䅉桂䍁䅁杢求䡁䅑睤療䡁䅉睡杁䝁䄸杚杁䝁䅉兙畂䝁䅳兡畂䝁䅣䅉橂䝁䅕杢あ䝁䅕杣穂䍁䅁䅢療䝁䅍兙あ䝁䅕䅚杁䝁䅫杢杁䕁䅍睢獂䝁䄸杣桂䝁䅑睢獁䍁䅁䅤潂䝁䅕䅉湂䡁䅉党桂䡁䅑党祂䍁䅁睓桂䝁䄴督桂䡁䅍䅉䑂䝁䅫䅤㕂䍁䅁杣求䝁䅣兡療䝁䄴䅌杁䕁䄴党㍂䍁䅁兔求䡁䅧兡橂䝁䄸䅌杁䙁䅕䅤桂䝁䅧䅌杁䙁䅣入療䝁䄰兡畂䝁䅣䅌杁䕁䅫䅚桂䝁䅧睢獁䍁䅁兙畂䝁䅑䅉啂䝁䅕䅥桂䡁䅍杌杁䕁䅫䅤杁䝁䅅䅢穂䝁䄸䅉療䡁䅁党祂䝁䅅䅤求䡁䅍䅉䉂䙁䅑兔穂䍁䄴䅉啂䝁䅧党杁䝁䅍睢瑂䡁䅁兙畂䡁䅫䅉㍂䝁䅅督杁䝁䅙睢祂䝁䄰党祂䝁䅷入杁䝁䅳杢療䡁䅣杢杁䝁䅅督杁䕁䄴村䥂䍁䅁䅓療䝁䅷䅚灂䝁䄴睚穂䍁䅁睑療䡁䅉䅣畁䍁䅁兙畂䝁䅑䅉橂䝁䅧兙畂䝁䅣党歂䍁䅁兡あ䡁䅍䅉畂䝁䅅兢求䍁䅁䅤療䍁䅁杔桂䡁䅑兡療䝁䄴兙獂䍁䅁村桂䝁䄴睡杁䕁䅧睢獂䝁䅑兡畂䝁䅣督杁䕁䅍睢祂䡁䅁睢祂䝁䅅䅤灂䝁䄸杢杁䝁䅫杢杁䕁䄰兙祂䝁䅍䅡杁䑁䅉䅍硁䑁䅉杌杁䙁䅑䅡求䍁䅁睙療䝁䄰䅣桂䝁䄴入杁䡁䅣兙穂䍁䅁兡畂䝁䅍睢祂䡁䅁睢祂䝁䅅䅤求䝁䅑䅉灂䝁䄴䅉祁䑁䅁䅍㕁䍁䅁兙畂䝁䅑䅉灂䡁䅍䅉潂䝁䅕兙歂䡁䅅兤桂䡁䅉䅤求䡁䅉党歂䍁䅁兡畂䍁䅁睒祂䝁䅕党畂䡁䅣睢療䝁䅑䅉坂䝁䅫䅢獂䝁䅅睚求䍁䅷䅉䑂䝁䄸䅢療䡁䅉兙歂䝁䄸杌䅁䉁坫䅁祄杂䅁杔桂䡁䅑兡療䝁䄴兙獂䍁䅁村求䡁䅙党祂䝁䅅睚求䍁䅁睑療䡁䅉䅣畁䍁䅷䅉あ䝁䅧杣療䡁䅕睚潂䍁䅁兡あ䡁䅍䅉穂䡁䅕杙穂䝁䅫䅚灂䝁䅅杣灂䝁䅕督獁䍁䅁䅚求䡁䅙党獂䝁䄸䅣穂䍁䅷䅉睂䡁䅉睢歂䡁䅕睙求䡁䅍䅌杁䝁䄰兙祂䝁䅳党あ䡁䅍䅌杁䝁䅅杢歂䍁䅁督求䝁䅷䅢穂䍁䅁兙杁䡁䅁睢祂䡁䅑杚療䝁䅷兡療䍁䅁睢浂䍁䅁督睂䝁䅅杣牂䝁䅷兡畂䝁䅣䅉㍂䝁䅅䅤求䡁䅉督獁䍁䅁条ㅂ䝁䅫睙求䡁䅍䅌杁䝁䅕杢求䡁䅉睚㕂䍁䅁䅚祂䝁䅫杢牂䡁䅍䅌杁䝁䅅杢歂䍁䅁睙桂䡁䅉杙療䝁䄴兙あ䝁䅕䅚杁䡁䅍睢浂䡁䅑䅉歂䡁䅉兡畂䝁䅳督杁䝁䅫杢杁䡁䅑䅡求䍁䅁兖畂䝁䅫䅤求䝁䅑䅉呂䡁䅑兙あ䝁䅕督杁䝁䅅杢歂䍁䅁睑桂䝁䄴兙歂䝁䅅杌杁䙁䅑䅡求䍁䅁睙療䝁䄰䅣桂䝁䄴入婁䡉䅍䅉兂䝁䄸睤求䡁䅉睋杁䝁䅉杣桂䝁䄴䅚杁䡁䅁睢祂䡁䅑杚療䝁䅷兡療䍁䅁睢浂䝁䅙党祂䡁䅍䅉穂䡁䅁兙祂䝁䅳䅢灂䝁䄴睚杁䡁䅣兙あ䝁䅕杣杁䡁䅁杣療䝁䅑兤橂䡁䅑督杁䡁䅕杢歂䝁䅕杣杁䡁䅑䅡求䍁䅁䅔桂䕁䅍杣療䝁䅫䅥獁䍁䅁䅔桂䕁䅍杣療䝁䅫䅥杁䕁䅍末祂䝁䅅䅤求䍁䅷䅉桂䝁䄴䅚杁䕁䅷兙䑂䡁䅉睢灂䡁䅧䅉佂䝁䅫睑療䝁䅷兙杁䝁䅉杣桂䝁䄴䅚穂䑁䅳䅉畂䝁䄸杢瑁䝁䅍兙祂䝁䅉睢畂䝁䅅䅤求䝁䅑䅉㍂䝁䅅䅤求䡁䅉䅉ㅂ䝁䄴䅚求䡁䅉䅉あ䝁䅧党杁䕁䅍䅢求䝁䅅杣杁䕁䅙杣ㅂ䝁䅫䅤㝁䍁䅁党畂䝁䅕杣湂䡁䅫䅉歂䡁䅉兡畂䝁䅳䅉桂䝁䄴䅚杁䡁䅍䅡療䡁䅑督杁䡁䅕杢歂䝁䅕杣杁䡁䅑䅡求䍁䅁杕灂䡁䅁䅉䩂䡁䅑䅉楂䡁䅉兙畂䝁䅑睏杁䝁䅯兤灂䝁䅍党杁䝁䅅杢歂䍁䅁条ㅂ䝁䅫睙求䍁䄰杙桂䡁䅍党歂䍁䅁䅣祂䝁䄸䅚ㅂ䝁䅍䅤穂䍁䅁兤畂䝁䅑党祂䍁䅁兒㉂䝁䅕杣浂䡁䅉党穂䝁䅧䅌杁䕁䅕杤求䡁䅉杚祂䝁䅕督潂䍁䅁䅕祂䝁䅕兢灂䝁䅕杣杁䙁䅙兙祂䝁䅫党あ䝁䅅䅢穂䍁䅷䅉桂䝁䄴䅚杁䕁䄰杣畁䍁䅁䅕ㅂ䡁䅉党杁䝁䅉杣桂䝁䄴䅚穂䑁䅳䅉桂䝁䄴䅚杁䝁䅍兙祂䝁䅉睢畂䝁䅅䅤求䝁䅑䅉穂䝁䄸杚あ䍁䅁䅚祂䝁䅫杢牂䡁䅍䅉ㅂ䝁䄴䅚求䡁䅉䅉呂䝁䅧兙穂䡁䅑兙杁䝁䅅杢歂䍁䅁杒桂䡁䅫睚療䍁䅁杙祂䝁䅅杢歂䡁䅍杌杁䕁䅫䅤杁䡁䅍党祂䡁䅙党穂䍁䅁杣求䡁䅑兙灂䝁䅷党祂䡁䅍䅌杁䝁䅅督杁䡁䅣党獂䝁䅷䅉桂䡁䅍䅉㉂䝁䅅杣灂䝁䄸兤穂䍁䅁督瑂䝁䅅䅢獂䝁䅕杣杁䡁䅕䅣瑁䝁䅅杢歂䍁䄰䅚療䡁䅣杢瑁䡁䅑䅡求䍁䄰督あ䡁䅉党求䡁䅑䅉桂䝁䅍睙療䡁䅕杢あ䡁䅍䅉あ䝁䅧杣療䡁䅕睚潂䍁䅁䅤潂䝁䅕䅉あ䝁䅅睡求䍁䄰䅡療䝁䄰党獁䍁䅁睙療䝁䄴杤求䝁䄴兡求䝁䄴睙求䍁䅷䅉桂䝁䄴䅚杁䝁䅙睢療䝁䅑兌穂䝁䅕杣㉂䝁䅫睙求䍁䅁䅚灂䡁䅍䅤祂䝁䅫杙ㅂ䡁䅑兡療䝁䄴䅉橂䝁䅧兙畂䝁䄴党獂䡁䅍杌杁䙁䅑䅡求䍁䅁睙療䝁䄰䅣桂䝁䄴入杁䡁䅣兙穂䍁䅁兡畂䝁䅍睢祂䡁䅁睢祂䝁䅅䅤求䝁䅑䅉灂䝁䄴䅉硁䑁䅫䅏ㅁ䍁䅁兙畂䝁䅑䅉灂䡁䅍䅉潂䝁䅕兙歂䡁䅅兤桂䡁䅉䅤求䡁䅉党歂䍁䅁兡畂䍁䅁杒療䡁䅉䅤杁䕁䅷兙ㅂ䝁䅑党祂䝁䅑兙獂䝁䅕䅌杁䕁䅙䅢療䡁䅉兡歂䝁䅅杌杁䕁䄴兙あ䝁䅫睢畂䝁䅅䅢杁䕁䅉党㉂䝁䅕杣桂䝁䅣党杁䕁䅍睢祂䡁䅁杌杁䝁䅫督杁䝁䅅䅉穂䡁䅕杙穂䝁䅫䅚灂䝁䅅杣㕂䍁䅁睢浂䍁䅁兓䍂䙁䅍䅉兂䝁䅅杣あ䝁䄴党祂䡁䅍䅌杁䕁䅷䅤歂䍁䄴䅁䵄睆䅁杅䅫䕁䄴兙あ䝁䅫睢畂䝁䅅䅢杁䕁䅙兤求䝁䅷䅉䡂䝁䅅督杁䕁䅍睢瑂䡁䅁兙畂䡁䅫䅉療䡁䅁党祂䝁䅅䅤求䡁䅍䅉桂䡁䅍䅉桂䍁䅁䅚灂䡁䅙党祂䡁䅍兡浂䝁䅫党歂䍁䅁党畂䝁䅕杣湂䡁䅫䅉橂䝁䄸兢睂䝁䅅杢㕂䍁䄴䅉䩂䡁䅑䅉療䡁䅁党祂䝁䅅䅤求䡁䅍䅉あ䝁䅧杣療䡁䅕睚潂䍁䅁杚療䡁䅕杣杁䡁䅍党湂䝁䄰党畂䡁䅑督㙁䍁䅁兒㑂䡁䅁䅢療䡁䅉兙あ䝁䅫睢畂䍁䅁兙畂䝁䅑䅉兂䡁䅉睢歂䡁䅕睙あ䝁䅫睢畂䍁䅷䅉兂䝁䅫䅣求䝁䅷兡畂䝁䅕䅉桂䝁䄴䅚杁䙁䅍䅤療䡁䅉兙湂䝁䅕䅌杁䕁䅣兙あ䝁䅧党祂䝁䅫杢湂䍁䅷䅉桂䝁䄴䅚杁䙁䅕䅤灂䝁䅷兡あ䡁䅫杌杁䙁䅑䅡求䍁䅁兒㑂䡁䅁䅢療䡁䅉兙あ䝁䅫睢畂䍁䅁兙畂䝁䅑䅉兂䡁䅉睢歂䡁䅕睙あ䝁䅫睢畂䍁䅁督求䝁䅣兢求䝁䄴䅤杁䝁䅕䅥睂䝁䅷睢祂䝁䅕督杁䝁䅙睢祂䍁䅷䅉歂䝁䅕杤求䝁䅷睢睂䡁䅍䅌杁䝁䅅杢歂䍁䅁䅣祂䝁䄸䅚ㅂ䝁䅍党穂䍁䅁杢桂䡁䅑兤祂䝁䅅䅢杁䝁䅣兙穂䍁䅁兙畂䝁䅑䅉療䝁䅫䅢畁䍁䅁䅖潂䝁䅕䅉兂䝁䅫䅣求䝁䅷兡畂䝁䅕䅉桂䝁䄴䅚杁䙁䅍䅤療䡁䅉兙湂䝁䅕䅉穂䝁䅕睚瑂䝁䅕杢あ䍁䅁䅣祂䝁䄸杤灂䝁䅑党穂䍁䅁兡畂䡁䅑党祂䡁䅍䅤桂䡁䅑党杁䝁䄴兙あ䡁䅕杣桂䝁䅷䅉湂䝁䅅督杁䡁䅑杣桂䝁䄴督睂䝁䄸杣あ䝁䅅䅤灂䝁䄸杢杁䡁䅍党祂䡁䅙兡橂䝁䅕督杁䡁䅑䅡祂䝁䄸兤湂䝁䅧䅉桂䝁䄴䅉灂䝁䄴䅤求䝁䅣杣桂䡁䅑党歂䍁䅁睚桂䡁䅍䅉睂䝁䅫䅣求䝁䅷兡畂䝁䅕䅉穂䡁䅫督あ䝁䅕兢杁䝁䅫杢杁䙁䅁党畂䝁䄴督㕂䝁䅷杤桂䝁䄴兡桂䍁䅁兙畂䝁䅑䅉佂䝁䅕睤杁䙁䅫睢祂䝁䅳睏杁䝁䅅杢歂䍁䅁督あ䝁䄸杣桂䝁䅣党杁䡁䅍党祂䡁䅙兡橂䝁䅕督杁䡁䅑䅡祂䝁䄸兤湂䝁䅧䅉灂䡁䅑督杁䡁䅕杢歂䝁䅕杣湂䡁䅉睢ㅂ䝁䄴䅚杁䝁䄴兙あ䡁䅕杣桂䝁䅷䅉湂䝁䅅督杁䡁䅍䅤療䡁䅉兙湂䝁䅕䅉浂䝁䅫党獂䝁䅑督畁䍁䅁䅖潂䝁䅫督杁䡁䅍党湂䝁䄰党畂䡁䅑䅉桂䝁䅷督療䍁䅁䅤祂䝁䅅杢穂䡁䅁睢祂䡁䅑督杁䝁䅅杢歂䍁䅁督あ䝁䄸杣求䡁䅍䅉畂䝁䅅䅤ㅂ䡁䅉兙獂䍁䅁睚桂䡁䅍䅉浂䝁䄸杣杁䕁䄴兙あ䝁䅫睢畂䝁䅅䅢杁䕁䅙兤求䝁䅷䅉䡂䝁䅅督杁䕁䅑兡穂䡁䅑杣灂䝁䅉兤あ䝁䅫睢畂䍁䅁睑療䡁䅉䅣療䡁䅉兙あ䝁䅫睢畂䍁䅷䅉桂䡁䅍䅉㍂䝁䅕䅢獂䍁䅁兙穂䍁䅁杚療䡁䅉䅉ㅂ䡁䅑兡獂䝁䅫䅤灂䝁䅕督獁䍁䅁兡畂䝁䅑兤穂䡁䅑杣灂䝁䅅䅢杁䝁䅍睢瑂䡁䅁兙畂䝁䅫党穂䍁䅷䅉桂䝁䄴䅚杁䡁䅁睢㍂䝁䅕杣杁䡁䅁杣療䝁䅑兤橂䝁䅕杣穂䍁䅁兡畂䍁䅁杔求䡁䅣䅉婂䝁䄸杣牂䍁䅁睕あ䝁䅅䅤求䍁䄴䅉啂䝁䅧党杁䕁䅣兙あ䝁䅧党祂䝁䅫杢湂䍁䅁督求䝁䅣兢求䝁䄴䅤杁䝁䅉兤灂䝁䅷䅚穂䍁䅷䅉療䡁䅣杢穂䍁䅷䅉桂䝁䄴䅚杁䝁䄸䅣求䡁䅉兙あ䝁䅕督杁䝁䅣兙あ䝁䅧党祂䝁䅫杢湂䍁䅁杚桂䝁䅍兡獂䝁䅫䅤灂䝁䅕督杁䝁䅫杢杁䡁䅑䅡求䍁䅁兑睂䡁䅁兙獂䝁䅅睙潂䝁䅫兙畂䍁䅁杣求䝁䅣兡療䝁䄴䅌杁䝁䅅督杁䡁䅣党獂䝁䅷䅉桂䡁䅍䅉睂䡁䅉睢㉂䝁䅫䅚求䡁䅍䅉湂䝁䅅䅤潂䝁䅕杣灂䝁䄴睚杁䡁䅍党祂䡁䅙兡橂䝁䅕督杁䡁䅑睢杁䙁䅍党畂䝁䅕睙桂䍁䄴䅉啂䝁䅧党杁䙁䅕䅤灂䝁䅷兡あ䡁䅫䅉穂䝁䅕睚瑂䝁䅕杢あ䍁䅁督求䝁䅷䅢穂䍁䅁杢桂䡁䅑兤祂䝁䅅䅢杁䝁䅣兙穂䍁䅁䅤療䍁䅁杣求䡁䅑兙灂䝁䅷䅉橂䡁䅕督あ䝁䄸兢求䡁䅉督㝁䍁䅁兙畂䝁䅑䅉睂䡁䅉睢㉂䝁䅫䅚求䡁䅍䅉畂䝁䅅䅤ㅂ䡁䅉兙獂䍁䅁睚桂䡁䅍䅉ㅂ䡁䅑兡獂䝁䅫䅤㕂䍁䅁督求䡁䅉杤灂䝁䅍党穂䍁䅁䅤療䍁䅁杤桂䡁䅉兡療䡁䅕督杁䝁䅍兤穂䡁䅑睢瑂䝁䅕杣穂䍁䅁兡畂䍁䅁村ㅂ䝁䅙杚桂䝁䅷睢獁䍁䅁杔灂䝁䅅睚桂䡁䅉兙杁䕁䅙兙獂䝁䅷督獁䍁䅁兙畂䝁䅑䅉䭂䝁䅅兢求䡁䅍䅤療䡁䅣杢獁䍁䅁杔求䡁䅣䅉婂䝁䄸杣牂䍁䅷䅉桂䡁䅍䅉㍂䝁䅕䅢獂䍁䅁兙穂䍁䅁兡畂䍁䅁兒祂䝁䅫党杁䝁䅅杢歂䍁䅁睕潂䝁䅅杣療䝁䄴䅌杁䙁䅁党畂䝁䄴督㕂䝁䅷杤桂䝁䄴兡桂䍁䄴䅉佂䝁䅅䅤灂䝁䄸杢桂䝁䅷䅉䝂䡁䅕党獂䍁䅁睒桂䡁䅍䅉䑂䝁䄸兢睂䝁䅅杢㕂䍁䅁睤桂䡁䅍䅉灂䝁䄴睙療䡁䅉䅣療䡁䅉兙あ䝁䅕䅚杁䝁䅫杢杁䑁䅅兏睁䑁䅉䅉桂䝁䄴䅚杁䝁䅫督杁䝁䅧党桂䝁䅑兣ㅂ䝁䅅杣あ䝁䅕杣求䝁䅑䅉灂䝁䄴䅉塂䝁䅫䅢獂䝁䅫兙瑂䡁䅍杤灂䝁䅷䅢求䍁䅷䅉佂䝁䅕睤杁䙁䅫睢祂䝁䅳杌䅁䵁場䅁⭃杄䅁杔桂䡁䅑兡療䝁䄴兙獂䍁䅁䅓求䝁䅅䅢あ䝁䅧睑桂䡁䅉党杁䕁䅍睢祂䡁䅁睢祂䝁䅅䅤灂䝁䄸杢杁䝁䅕杢湂䝁䅅睚求䡁䅍䅉灂䝁䄴䅉あ䝁䅧党杁䝁䄸䅣求䡁䅉兙あ䝁䅫睢畂䍁䅁睢浂䍁䅁督求䡁䅉杤灂䝁䅍党穂䍁䅁䅤療䍁䅁督牂䝁䅫䅢獂䝁䅕䅚杁䝁䄴兤祂䡁䅍兡畂䝁䅣䅉浂䝁䅅睙灂䝁䅷兡あ䝁䅫党穂䍁䅷䅉桂䡁䅍督灂䡁䅍䅤求䝁䅑䅉桂䝁䄴䅚杁䝁䅫杢歂䝁䅕䅣求䝁䄴䅚求䝁䄴䅤杁䝁䅷兡㉂䝁䅫杢湂䍁䅁杚桂䝁䅍兡獂䝁䅫䅤灂䝁䅕督獁䍁䅁䅡療䝁䄰党橂䝁䅅杣求䍁䅁兙畂䝁䅑䅉潂䝁䄸督睂䝁䅫睙求䍁䅁兙湂䝁䅕杢橂䝁䅫党穂䍁䅷䅉桂䝁䄴䅚杁䝁䅧党桂䝁䅷䅤潂䍁䅁䅡療䡁䅍䅣灂䡁䅑兙獂䡁䅍杌杁䕁䅫䅤穂䍁䅁督牂䝁䅫䅢獂䝁䅕䅚杁䝁䄴兤祂䡁䅍兡畂䝁䅣䅉浂䝁䅅睙灂䝁䅷兡あ䝁䅫党穂䍁䅁睢浂䝁䅙党祂䍁䅁䅢灂䝁䅍党畂䡁䅍党歂䍁䅁䅤潂䝁䅕杣桂䡁䅁入杁䡁䅍党祂䡁䅙兡橂䝁䅕督獁䍁䅁杢ㅂ䡁䅑杣灂䡁䅑兡療䝁䄴䅉穂䝁䅕杣㉂䝁䅫睙求䡁䅍䅌杁䡁䅍睢橂䝁䅫兙獂䍁䅁督求䡁䅉杤灂䝁䅍党穂䍁䅷䅉桂䝁䅍䅤灂䡁䅙兡あ䝁䅫党穂䍁䅷䅉桂䝁䄴䅚杁䝁䅧睢ㅂ䡁䅍党牂䝁䅕党睂䝁䅫杢湂䍁䅁兙畂䝁䅑䅉獂䝁䅅兤畂䝁䅑杣㕂䍁䅁督求䡁䅉杤灂䝁䅍党穂䍁䅷䅉桂䡁䅍䅉㍂䝁䅕䅢獂䍁䅁兙穂䍁䅁兢求䝁䅑兡橂䝁䅅䅢杁䡁䅍党祂䡁䅙兡橂䝁䅕督杁䡁䅁杣求䡁䅍睙祂䝁䅫杙求䝁䅑䅉楂䡁䅫䅉睂䝁䅧入穂䝁䅫睙灂䝁䅅杢穂䑁䅳䅉桂䝁䄴䅚杁䡁䅉党潂䝁䅅杙灂䝁䅷兡あ䝁䅅䅤灂䡁䅙党杁䡁䅍党祂䡁䅙兡橂䝁䅕督獁䍁䅁督ㅂ䝁䅍䅡杁䝁䅅督杁䡁䅁䅡㕂䡁䅍兡橂䝁䅅䅢獁䍁䅁督睂䝁䅕党橂䝁䅧䅌杁䡁䅉党穂䡁䅁兡祂䝁䅅䅤療䡁䅉入獁䍁䅁兙畂䝁䅑䅉療䝁䅍睙ㅂ䡁䅁兙あ䝁䅫睢畂䝁䅅䅢杁䡁䅑䅡求䡁䅉兙睂䡁䅫䅉浂䝁䄸杣杁䡁䅁兙あ䝁䅫党畂䡁䅑督杁䡁䅉党橂䝁䄸杤求䡁䅉兡畂䝁䅣䅉浂䡁䅉睢瑂䍁䅁督あ䡁䅉睢牂䝁䅕督獁䍁䅁䅡求䝁䅅杣あ䍁䅁兙あ䡁䅑兙橂䝁䅳督獁䍁䅁睢祂䡁䅑䅡療䡁䅁党歂䝁䅫睙杁䝁䅍睢畂䝁䅑兡あ䝁䅫睢畂䡁䅍䅌杁䝁䄴党ㅂ䡁䅉睢獂䝁䄸睚灂䝁䅍兙獂䍁䅁兡獂䝁䅷杢求䡁䅍督求䡁䅍䅌杁䝁䄸杣杁䝁䄸䅤潂䝁䅕杣杁䝁䅫䅢獂䝁䄴党穂䡁䅍党穂䍁䅷䅉灂䝁䄴条ㅂ䡁䅉兡求䡁䅍䅌杁䝁䄸杣杁䝁䅑兡穂䝁䅅杙灂䝁䅷兡あ䝁䅫党穂䍁䄴䅉啂䝁䅧党杁䝁䅍睢瑂䡁䅁兙畂䡁䅫升穂䍁䅁兢求䝁䅑兡橂䝁䅅䅢杁䡁䅍䅣求䝁䅍兡桂䝁䅷䅤㕂䍁䅁兤畂䝁䅫䅤穂䍁䅁睙療䝁䄰䅣祂䝁䅫督求䍁䅁兢求䝁䄰睢祂䡁䅫䅉橂䝁䅅杣求䍁䅁兤畂䝁䅫䅤穂䍁䅁兙畂䝁䅑䅉穂䡁䅕杙瑁䝁䅍兤あ䝁䅕䅉畂䡁䅕杣穂䝁䅫杢湂䍁䅁兤畂䝁䅫䅤穂䍁䅁䅤潂䝁䅅䅤杁䡁䅁杣療䡁䅙兡歂䝁䅕䅉穂䡁䅁党橂䝁䅫兙獂䝁䅫来求䝁䅑䅉橂䝁䅅杣求䍁䅁兙畂䝁䅑䅉睂䡁䅉睢湂䡁䅉兙瑂䡁䅍䅉浂䝁䄸杣杁䡁䅁党祂䡁䅍睢畂䡁䅍䅉㍂䝁䅫䅤潂䍁䅁兑獂䡁䅯䅡求䝁䅫兢求䡁䅉升穂䍁䅁睢祂䍁䅁杣求䝁䅷兙あ䝁䅕䅚杁䝁䅑兡穂䝁䄸杣歂䝁䅕杣穂䑁䅳䅉桂䝁䄴䅚杁䝁䅅督穂䝁䅫督あ䝁䅕䅚杁䝁䅷兡㉂䝁䅫杢湂䍁䅁杚桂䝁䅍兡獂䝁䅫䅤灂䝁䅕督杁䝁䄸杚浂䝁䅕杣杁䡁䅁党祂䡁䅍睢畂䝁䅅䅢杁䝁䅍兙祂䝁䅕䅉穂䝁䅕杣㉂䝁䅫睙求䡁䅍䅉桂䝁䄴䅚杁䝁䅅督穂䝁䅫督あ䝁䅅杢橂䝁䅕䅉㍂䝁䅫䅤潂䍁䅁睚求䝁䄴党祂䝁䅅䅢杁䝁䅅睙あ䝁䅫杤灂䡁䅑兡求䡁䅍䅉療䝁䅙䅉歂䝁䅅兡獂䡁䅫䅉獂䝁䅫杤灂䝁䄴睚獁䍁䅁督ㅂ䝁䅍䅡杁䝁䅅督杁䝁䅑杣求䡁䅍督灂䝁䄴睚獁䍁䅁杙桂䡁䅑䅡灂䝁䄴睚獁䍁䅁兢求䝁䅅䅢杁䡁䅁杣求䡁䅁兙祂䝁䅅䅤灂䝁䄸杢獁䍁䅁兙畂䝁䅑䅉瑂䝁䅕䅚灂䝁䅍兙あ䝁䅫睢畂䍁䅁兢桂䝁䄴兙湂䝁䅕兢求䝁䄴䅤畁䍁䅁兓あ䡁䅍䅉灂䝁䄴䅚求䡁䅁党畂䝁䅑党畂䡁䅑䅉獂䝁䅫杤灂䝁䄴睚杁䝁䅙兙橂䝁䅫䅢灂䡁䅑兡求䡁䅍䅉療䝁䅙杚求䡁䅉督杁䡁䅍䅣求䝁䅍兡桂䝁䅷䅢㕂䍁䅁䅚求䡁䅍兡湂䝁䄴党歂䍁䅁杣求䡁䅍兡歂䝁䅕杢あ䝁䅫兙獂䍁䅁兤畂䝁䅫䅤穂䍁䅁杚療䡁䅉䅉あ䝁䅧党杁䝁䅅睙あ䝁䅫杤求䍁䅁兙畂䝁䅑䅉桂䝁䄰杙ㅂ䝁䅷兙あ䝁䄸杣㕂䍁䅁党獂䝁䅑党祂䝁䅷入杁䝁䅅杢歂䍁䅁䅣祂䝁䄸杤灂䝁䅑党杁䡁䅙兙祂䝁䅫睢ㅂ䡁䅍䅉桂䝁䄴睙灂䝁䅷䅢桂䡁䅉入杁䡁䅍党祂䡁䅙兡橂䝁䅕督杁䝁䅙睢祂䍁䅁杣求䡁䅍兡歂䝁䅕杢あ䡁䅍䅌杁䝁䅫杢橂䝁䅷兤歂䝁䅫杢湂䍁䅁杣求䡁䅍䅤桂䡁䅕杣桂䝁䄴䅤穂䍁䅷䅉桂䝁䅍䅤灂䡁䅙兡あ䡁䅫䅉祂䝁䄸睢瑂䡁䅍䅉桂䝁䄴䅚杁䡁䅍睢橂䝁䅫兙獂䍁䅁兙祂䝁䅕兙穂䑁䅳䅉桂䝁䄴䅚杁䝁䅉党潂䝁䅅杤灂䝁䄸杣桂䝁䅷䅉潂䝁䅕兙獂䡁䅑䅡杁䡁䅍党祂䡁䅙兡橂䝁䅕督杁䡁䅑睢杁䝁䅉睢あ䝁䅧䅉桂䝁䅑兤獂䡁䅑督杁䝁䅅杢歂䍁䅁睚求䡁䅉兡桂䡁䅑杣灂䝁䅍䅉睂䝁䅅䅤灂䝁䅕杢あ䡁䅍䅉㍂䝁䅫䅤潂䍁䅁䅣穂䡁䅫睙潂䝁䅫兙あ䡁䅉兡橂䍁䅷䅉求䝁䄰睢あ䝁䅫睢畂䝁䅅䅢獁䍁䅁兙畂䝁䅑䅉桂䝁䅑䅚灂䝁䅍䅤灂䡁䅙党杁䝁䅑兡穂䝁䄸杣歂䝁䅕杣穂䍁䄴䅉䩂䝁䄴䅉桂䝁䅑䅚灂䡁䅑兡療䝁䄴䅌杁䡁䅑䅡求䍁䅁睙療䝁䄰䅣桂䝁䄴入婁䡉䅍䅉潂䝁䄸兢求䝁䅍兙祂䝁䅕䅉桂䝁䅣党畂䝁䅍兡求䡁䅍䅉桂䡁䅍督灂䡁䅍䅤杁䡁䅑䅡療䡁䅍党杁䡁䅣䅡療䍁䅁睤灂䡁䅍䅡杁䡁䅑睢杁䡁䅍䅤桂䡁䅫䅉桂䡁䅑䅉潂䝁䄸兢求䍁䅁睢祂䍁䅁兡畂䍁䅁兙穂䡁䅍兡穂䡁䅑党歂䍁䅁䅢灂䡁䅙兡畂䝁䅣䅉祂䝁䅕督灂䝁䅑党畂䝁䅍党穂䍁䅁杙ㅂ䡁䅑䅉穂䡁䅑兡獂䝁䅷䅉祂䝁䅕兣ㅂ䝁䅫杣求䍁䅁督療䝁䄰党杁䝁䅑党湂䡁䅉党求䍁䅁睢浂䍁䅁兢求䝁䅑兡橂䝁䅅䅢杁䝁䅍兙祂䝁䅕䅉療䡁䅉䅉桂䡁䅍督灂䡁䅍䅤桂䝁䄴睙求䍁䅁睤灂䡁䅑䅡杁䝁䅑兙灂䝁䅷入杁䝁䅅睙あ䝁䅫杤灂䡁䅑兡求䡁䅍睏杁䝁䅧睢穂䡁䅁兡橂䝁䅕䅉桂䝁䅣党畂䝁䅍兡求䡁䅍䅉あ䝁䅧兙あ䍁䅁䅣祂䝁䄸杤灂䝁䅑党穂䍁䅁䅡療䡁䅍䅣灂䝁䅍党杁䝁䅅杢歂䍁䅁䅣桂䝁䅷䅢灂䝁䅅䅤灂䡁䅙党杁䝁䅍兙祂䝁䅕睏杁䝁䅅杢歂䍁䅁睢睂䝁䅕杣桂䡁䅑党穂䍁䅁䅣潂䝁䅅杣瑂䝁䅅睙灂䝁䅕督獁䍁䅁兙穂䍁䅁睤求䝁䅷䅢杁䝁䅅督杁䝁䄰兙畂䝁䅅睚求䝁䅑䅉橂䝁䅅杣求䍁䅁兡畂䡁䅍兤祂䝁䅅杢橂䝁䅕䅉穂䝁䄸䅢ㅂ䡁䅑兡療䝁䄴督畁䍁䅁杒ㅂ䡁䅉䅤潂䝁䅕杣獁䍁䅁兡あ䍁䅁睢浂䝁䅙党祂䡁䅍䅉瑂䝁䅅杢桂䝁䅣党瑂䝁䅕杢あ䍁䅷䅉桂䝁䅍睙療䡁䅕杢あ䝁䅫杢湂䍁䅷䅉桂䝁䄴䅚杁䝁䅙兡畂䝁䅅杢橂䝁䅫兙獂䍁䅁督求䡁䅉杤灂䝁䅍党穂䑁䅳䅉桂䝁䄴䅚杁䝁䅷党桂䡁䅍党穂䍁䅁兡あ䡁䅍䅉睂䡁䅉睢睂䝁䅕杣あ䝁䅫党穂䍁䅁䅤療䍁䅁䅤潂䝁䅫杣歂䍁䅁䅣桂䡁䅉䅤㕂䍁䅁睢睂䝁䅕杣桂䡁䅑睢祂䡁䅍杌杁䙁䅑䅡求䍁䅁睙療䝁䄰䅣桂䝁䄴入杁䡁䅣兙穂䍁䅁杚療䡁䅕杢歂䝁䅕䅚杁䝁䅫杢杁䑁䅅兏㍁䑁䅅䅉桂䝁䄴䅚杁䝁䅫督杁䝁䅉兙穂䝁䅕䅚杁䝁䅫杢杁䕁䄰兤祂䝁䅙杣求䝁䅕督楂䝁䄸杣療䍁䅷䅉啂䝁䅕杢畂䝁䅕督穂䝁䅕党畁䅁䅁副䅕䵁䱯䅁佂䝁䅅䅤灂䝁䄸杢桂䝁䅷䅉兂䡁䅉党穂䡁䅑睢杁䕁䅫杢歂䡁䅕督あ䡁䅉兡求䡁䅍䅌杁䕁䅫杢橂䍁䄴䅉睂䡁䅉睢㉂䝁䅫䅚求䡁䅍䅉潂䝁䄸兤穂䝁䅕睤桂䡁䅉党穂䍁䅁兙畂䝁䅑䅉穂䝁䄰兙獂䝁䅷䅉桂䡁䅁䅣獂䝁䅫兙畂䝁䅍党獁䍁䅁䅚求䝁䅙党畂䡁䅍党獁䍁䅁兙畂䝁䅑䅉穂䝁䅅杚求䡁䅑入杁䡁䅁杣療䝁䅑兤橂䡁䅑督杁䝁䅫杢杁䕁䄴睢祂䡁䅑䅡杁䕁䅅兢求䡁䅉兡橂䝁䅅杌杁䙁䅑䅡求䍁䅁睙療䝁䄰䅣桂䝁䄴入婁䡉䅍䅉䥂䝁䄸兤穂䝁䅕睤桂䡁䅉党穂䍁䄸睕瑂䝁䅅䅢獂䍁䅁兑睂䡁䅁䅢灂䝁䅅杢橂䝁䅕䅉穂䝁䅕睚瑂䝁䅕杢あ䍁䅁䅚求䡁䅍兡湂䝁䄴督獁䍁䅁兢桂䡁䅉睡求䡁䅑督獁䍁䅁兙畂䝁䅑䅉歂䝁䅫督あ䡁䅉兡楂䡁䅕䅤求䡁䅍䅉潂䝁䄸兤穂䝁䅕睤桂䡁䅉党穂䍁䅁兙畂䝁䅑䅉穂䝁䄰兙獂䝁䅷䅉求䝁䅷党橂䡁䅑杣灂䝁䅍兙獂䍁䅁兙睂䡁䅁䅢灂䝁䅅杢橂䝁䅕督獁䍁䅁兡畂䝁䅍䅢ㅂ䝁䅑兡畂䝁䅣䅉睂䡁䅉党穂䡁䅍兤祂䝁䅕䅉橂䝁䄸睢牂䝁䅕杣穂䍁䅁兙畂䝁䅑䅉橂䝁䅅杢畂䝁䅕杣穂䑁䅳䅉潂䝁䅕兙あ䍁䅁睙療䝁䄴䅤祂䝁䄸䅢杁䝁䅷兡畂䝁䅕䅉療䝁䅙䅉穂䝁䅳兡獂䝁䅷党あ䡁䅍䅌杁䝁䅣杣灂䝁䅑䅚獂䝁䅕督獁䍁䅁睤療䝁䅳督獁䍁䅁兙畂䝁䅑䅉瑂䡁䅕䅢あ䝁䅫兌睂䡁䅕杣睂䝁䄸督求䍁䅁睙療䝁䄸睡求䡁䅉督㝁䍁䅁督獂䝁䄸睤杁䝁䅍睢療䝁䅳党祂䡁䅍睏杁䝁䅑党求䡁䅁䅉浂䡁䅉入求䡁䅉督㝁䍁䅁兙灂䡁䅉䅉浂䡁䅉入求䡁䅉督㝁䍁䅁睤桂䝁䅙杚獂䝁䅕䅉瑂䝁䅅睡求䡁䅉督㝁䍁䅁䅣灂䡁䅯来桂䍁䅁睢㉂䝁䅕杢穂䑁䅳䅉穂䝁䅷兡橂䝁䅕杣癁䡁䅍䅡祂䝁䅕䅚歂䝁䅕杣穂䑁䅳䅉求䝁䅷党橂䡁䅑杣灂䝁䅍䅉潂䝁䅕兙あ䝁䅕杣穂䑁䅳䅉潂䝁䄸䅤杁䝁䅅兡祂䍁䅷䅉療䝁䅫䅢獁䍁䅁兙畂䝁䅑䅉瑂䝁䅫睙祂䝁䄸睤桂䡁䅙党杁䝁䅍睢祂䝁䄴䅉睂䝁䄸䅣睂䝁䅕杣穂䑁䅳䅉歂䝁䅕䅡㕂䝁䅑杣桂䡁䅑睢祂䡁䅍睏杁䡁䅙兙橂䡁䅕兤瑂䍁䅁督求䝁䅅䅢求䡁䅉督㝁䍁䅁杣灂䝁䅍党杁䝁䅍睢療䝁䅳党祂䡁䅍睏杁䝁䄰兡橂䡁䅉睢㍂䝁䅅杤求䍁䅁杙桂䝁䅍睢畂䍁䅁睙療䝁䄸睡求䡁䅉督㝁䍁䅁党湂䝁䅣䅉橂䝁䄸睢牂䝁䅕杣穂䑁䅳䅉橂䝁䄸杚浂䝁䅕党瑂䝁䅅睡求䡁䅉督杁䝁䅅杢歂䍁䅁睙療䝁䅙杚求䝁䅕兢桂䝁䅳党祂䍁䅁兙橂䝁䅍党穂䡁䅍睢祂䝁䅫党穂䑁䅳䅉求䝁䅷党橂䡁䅑杣灂䝁䅍䅉牂䝁䄴兡浂䝁䅕䅉穂䝁䅧兙祂䡁䅁党畂䝁䅕杣穂䑁䅳䅉桂䝁䄴䅚杁䡁䅑兡瑂䝁䅕杣穂䍁䅁兤畂䝁䅑党祂䍁䅁䅤潂䝁䅕䅉兂䡁䅉党穂䡁䅑睢杁䕁䅍睢畂䡁䅑杣療䝁䅷䅉乂䝁䅅督あ䝁䅕杣杁䝁䅉杣桂䝁䄴䅚畁䍁䅁䅖潂䝁䅫督杁䡁䅍党湂䝁䄰党畂䡁䅑䅉穂䝁䅕䅢獂䡁䅍䅉灂䡁䅑督杁䡁䅁杣療䝁䅑兤橂䡁䅑督杁䝁䅑兡祂䝁䅕睙あ䝁䅷入杁䡁䅑睢杁䡁䅉党あ䝁䅅兡獂䝁䅕杣穂䍁䅷䅉桂䡁䅍䅉㍂䝁䅕䅢獂䍁䅁兙穂䍁䅁䅤潂䡁䅉睢ㅂ䝁䅣䅡杁䝁䅫杢歂䝁䅕䅣求䝁䄴䅚求䝁䄴䅤杁䝁䅑兡穂䡁䅑杣灂䝁䅉兤あ䝁䄸杣穂䍁䄴䅉䩂䡁䅑督杁䕁䅑党浂䝁䅕杢穂䝁䅕䅉穂䝁䅕睚瑂䝁䅕杢あ䍁䅁兢桂䝁䄴兤浂䝁䅅睙あ䡁䅕杣求䡁䅍䅉桂䝁䄴䅚杁䡁䅍党獂䝁䅷督杁䑁䅑䅍瑂䝁䄰䅉桂䝁䄰兢ㅂ䝁䄴兡あ䝁䅫睢畂䍁䅷䅉睂䡁䅉党橂䝁䅫督灂䝁䄸杢杁䝁䄰党橂䝁䅧兙畂䝁䅫睙桂䝁䅷䅉桂䝁䄴䅚杁䝁䅕䅢求䝁䅍䅤祂䝁䄸兌瑂䝁䅕睙潂䝁䅅杢灂䝁䅍兙獂䍁䅁䅣祂䝁䄸䅚ㅂ䝁䅍䅤穂䍁䅷䅉瑂䝁䅕䅚灂䡁䅕兢杁䝁䅍兙獂䝁䅫杙求䡁䅉䅉橂䝁䅅杣あ䡁䅉兡歂䝁䅣党杁䝁䅍兙穂䝁䅕督㝁䍁䅁兙畂䝁䅑䅉瑂䝁䅕䅤桂䝁䅷䅉睂䝁䅅杣あ䡁䅍睏杁䝁䅅杢歂䍁䅁䅚求䡁䅑睢畂䝁䅅䅤療䡁䅉督獁䍁䅁杙療䝁䄸督あ䝁䅕杣杁䡁䅁党獂䝁䅷党あ䡁䅍䅌杁䡁䅉党獂䝁䅕兙穂䝁䅕䅉橂䝁䅅杣あ䡁䅉兡歂䝁䅣党穂䍁䅷䅉獂䝁䅕兙歂䍁䅁兙㙂䝁䅫䅚求䍁䅷䅉桂䝁䄴䅚杁䝁䄸䅤潂䝁䅕杣杁䝁䄰兡獂䝁䅫䅤桂䡁䅉入杁䝁䅕杢求䡁䅉睚求䡁䅑兡橂䍁䅁䅚求䡁䅙兡橂䝁䅕督杁䝁䅅杢歂䍁䅁兢桂䡁䅑党祂䝁䅫兙獂䡁䅍杌杁䙁䅑䅡灂䡁䅍䅉穂䝁䅕睚瑂䝁䅕杢あ䍁䅁䅣祂䝁䅫兢桂䡁䅉兡獂䡁䅫䅉穂䝁䅕杣㉂䝁䅕督杁䡁䅑䅡求䍁䅁兖畂䝁䅫䅤求䝁䅑䅉呂䡁䅑兙あ䝁䅕督杁䕁䅑党睂䝁䅅杣あ䝁䄰党畂䡁䅑䅉療䝁䅙䅉䕂䝁䅕杚求䝁䄴督求䍁䅁䅋䕂䕁䄸䅒灁䍁䅁兙畂䝁䅑䅉䕂䕁䄸䅒杁䡁䅁杣灂䝁䄰党杁䝁䅍睢畂䡁䅑杣桂䝁䅍䅤療䡁䅉督畁䍁䅁䅖潂䝁䅕䅉橂䝁䄸兢睂䝁䅅杢㕂䉁杫督杁䙁䅍兙浂䝁䅕䅤㕂䍁䅁督求䝁䅣兢求䝁䄴䅤杁䡁䅁兙あ䝁䅕杢あ䡁䅍䅉瑂䝁䅅睙潂䝁䅫杢求䍁䅁䅢求䝁䅅杣畂䝁䅫杢湂䍁䅷䅉歂䝁䅫睚灂䡁䅑兙獂䍁䅁督求䝁䄴督療䡁䅉督獁䍁䅁兙畂䝁䅑䅉橂䝁䅷睢ㅂ䝁䅑兌楂䝁䅅督求䝁䅑䅉あ䝁䅕睙潂䝁䄴睢獂䝁䄸睚㕂䍁䅁䅤療䍁䅁兢療䝁䄴兡あ䝁䄸杣杁䝁䅙杣求䝁䅕来求䡁䅉督杁䝁䅅杢歂䍁䅁杣求䝁䅙杣灂䝁䅣党祂䝁䅅䅤療䡁䅉督杁䡁䅑䅡桂䡁䅑䅉歂䝁䅕䅤求䝁䅍䅤穂䍁䅁兙畂䝁䅑䅉桂䝁䅷党祂䡁䅑督杁䡁䅕督求䡁䅉督杁䡁䅑睢杁䡁䅁睢あ䝁䅕杢あ䝁䅫兙獂䍁䅁督桂䝁䅙党あ䡁䅫䅉灂䡁䅍督ㅂ䝁䅕督杁䝁䅅杣療䡁䅕杢歂䍁䅁䅣潂䝁䅅杣瑂䝁䅅睙求䡁䅕䅤灂䝁䅍兙獂䡁䅍䅉桂䝁䄴䅚杁䝁䅙睢療䝁䅑杌杁䕁䄴兙あ䝁䅫睢畂䝁䅅䅢杁䙁䅁杣求䡁䅍䅤療䍁䅁兓畂䝁䅑兤穂䡁䅑杣灂䝁䅕督獁䍁䅁兓畂䝁䅍杌杁䡁䅣兙穂䍁䅁杚療䡁䅕杢歂䝁䅕䅚杁䝁䅫杢杁䑁䅅兏睁䑁䅕䅉桂䝁䄴䅚杁䝁䅫督杁䝁䅉兙穂䝁䅕䅚杁䝁䅫杢杁䕁䅕兙ㅂ䍁䅁睑獂䝁䅅兡祂䝁䅕䅌杁䙁䅣兡穂䝁䅍睢畂䡁䅍兡畂䍁䄴䅁䡂兆䅁䄵䅑䕁䄴兙あ䝁䅫睢畂䝁䅅䅢杁䙁䅍䅤療䡁䅉兙湂䝁䅕䅉䉂䝁䅙杚灂䝁䅷兡桂䡁䅑党穂䍁䅁䅖祂䡁䅕督あ䍁䅁兡穂䍁䅁兙杁䡁䅉党桂䝁䅷䅉求䡁䅍䅤桂䡁䅑党杁䝁䅫杢㉂䝁䅕督あ䝁䄰党畂䡁䅑䅉あ䡁䅉兤穂䡁䅑䅉潂䝁䅕兙歂䡁䅅兤桂䡁䅉䅤求䡁䅉党歂䍁䅁兡畂䍁䅁睒祂䝁䅕党畂䡁䅣睢療䝁䅑䅉坂䝁䅫䅢獂䝁䅅睚求䍁䅷䅉䑂䝁䄸䅢療䡁䅉兙歂䝁䄸䅌杁䝁䅙睢橂䡁䅕督求䝁䅑䅉療䝁䄴䅉あ䝁䅧党杁䝁䄸睤畂䝁䅕杣穂䝁䅧兡睂䍁䅷䅉療䡁䅁党祂䝁䅅䅤灂䝁䄸杢杁䝁䅅杢歂䍁䅁兙橂䡁䅅兤灂䡁䅍兡あ䝁䅫睢畂䍁䅁睢浂䍁䅁督求䝁䅷杚杁䡁䅍䅤療䡁䅉兙湂䝁䅕䅉睂䡁䅉睢睂䝁䅕杣あ䝁䅫党穂䍁䅁䅣祂䝁䅕䅚療䝁䄰兡畂䝁䅅杢あ䝁䅷入杁䝁䅷睢橂䝁䅅䅤求䝁䅑䅉㍂䝁䅫䅤潂䝁䅫杢杁䡁䅑䅡求䍁䅁䅤療䡁䅁䅉硁䑁䅁䅍杁䝁䄰党あ䡁䅉睢睂䝁䄸䅢灂䡁䅑兙畂䍁䅁督あ䝁䅅䅤灂䡁䅍䅤灂䝁䅍兙獂䍁䅁兙祂䝁䅕兙穂䍁䅁䅤潂䡁䅉睢ㅂ䝁䅣䅡療䡁䅕䅤杁䡁䅑䅡求䍁䅁兖畂䝁䅫䅤求䝁䅑䅉呂䡁䅑兙あ䝁䅕督畁䍁䅁兑穂䍁䅁睢浂䍁䅁睕求䡁䅁䅤求䝁䄰杙求䡁䅉䅉穁䑁䅁䅌杁䑁䅉䅍祁䑁䅑䅌杁䡁䅑䅡求䍁䅁睑療䝁䄰䅣桂䝁䄴入杁䝁䅧党獂䝁䅑䅉療䡁䅣杢求䡁䅉督潂䝁䅫䅣杁䝁䅫杢あ䝁䅕杣求䡁䅍䅤穂䍁䅁兡畂䍁䅁兙畂䝁䅑䅉療䡁䅁党祂䝁䅅䅤求䝁䅑䅉硁䍁䅷䅍㍁䑁䅁䅉穂䝁䅕䅢浂䍁䅁督あ䝁䄸杣桂䝁䅣党杁䡁䅁杣療䡁䅁党祂䡁䅑兡求䡁䅍䅉獂䝁䄸睙桂䡁䅑党歂䍁䅁兡畂䍁䅁䅎祁䍁䅁督あ䝁䅅䅤求䡁䅍䅉桂䝁䄴䅚杁䙁䅁兤求䡁䅉䅤療䍁䅁杕灂䝁䅍睢杁䡁䅣兡あ䝁䅧䅉桂䡁䅁䅣祂䝁䄸䅥灂䝁䄰兙あ䝁䅕䅢㕂䍁䅁睎睁䍁䄴䅍杁䝁䄰兡獂䝁䅷兡療䝁䄴䅉祂䝁䅕杢あ䝁䅅杙獂䝁䅕䅉穂䡁䅅兤桂䡁䅉党杁䝁䅙党求䡁䅑杌杁䕁䄴睕䉂䍁䅁兡穂䍁䅁睢畂䝁䅕䅉療䝁䅙䅉あ䝁䅧党杁䝁䅷兙祂䝁䅣党穂䡁䅑䅉療䡁䅣杢求䡁䅉督杁䝁䅅杢歂䍁䅁睢睂䝁䅕杣桂䡁䅑睢祂䡁䅍䅉療䝁䅙䅉穂䝁䅕䅢浂䍁䅁督あ䝁䄸杣桂䝁䅣党杁䡁䅁杣療䡁䅁党祂䡁䅑兡求䡁䅍䅉桂䝁䄰睢畂䝁䅣䅉睂䡁䅕杙獂䝁䅫睙杁䝁䅅杢歂䍁䅁䅣祂䝁䅫杤桂䡁䅑党杁䝁䅍睢瑂䡁䅁兙畂䝁䅫党穂䍁䅁兡畂䍁䅁䅤潂䝁䅕䅉噂䝁䄴兡あ䝁䅕䅚杁䙁䅍䅤桂䡁䅑党穂䍁䄴䅁祂䅆䅁杢䅑䕁䄴兙あ䝁䅫睢畂䝁䅅䅢杁䙁䅙兡穂䝁䅫睢畂䍁䅁䅓療䝁䅷䅚灂䝁䄴睚穂䍁䅷䅉䩂䝁䄴睙畁䍁䅷䅉あ䝁䅧杣療䡁䅕睚潂䍁䅁兡あ䡁䅍䅉穂䡁䅕杙穂䝁䅫䅚灂䝁䅅杣灂䝁䅕督獁䍁䅁睢睂䝁䅕杣桂䡁䅑党穂䍁䅁兙穂䍁䅁兙畂䍁䅁睢睂䡁䅑兡橂䝁䅅䅢杁䡁䅉党あ䝁䅅兡獂䝁䅕杣杁䝁䅫杢杁䡁䅑䅡求䍁䅁兖畂䝁䅫䅤求䝁䅑䅉呂䡁䅑兙あ䝁䅕督畁䍁䅁䅖潂䝁䅕䅉橂䝁䄸兢睂䝁䅅杢㕂䍁䅁睢睂䝁䅕杣桂䡁䅑党穂䍁䅁兡畂䍁䅁䅤㍂䝁䄸䅉穂䝁䅕睚瑂䝁䅕杢あ䡁䅍䅌杁䕁䄸睤畂䝁䅕䅚杁䍁䅙䅉䥂䝁䄸督あ䍁䅁兙畂䝁䅑䅉䵂䝁䅕睚桂䝁䅍入畁䍁䅁兓あ䍁䅁睢浂䝁䅙党祂䡁䅍䅉求䡁䅫党湂䝁䅷兙穂䡁䅍党穂䍁䅁兙畂䝁䅑䅉橂䝁䄸杢あ䝁䅅睙あ䍁䅁䅢求䝁䄴督求䡁䅍䅌杁䝁䅅杢歂䍁䅁睢睂䡁䅑兡橂䝁䅅䅢杁䝁䅅睙橂䝁䅕督穂䝁䄸杣㕂䍁䅁䅣祂䝁䄸䅚ㅂ䝁䅍䅤穂䑁䅳䅉睂䡁䅉睢㉂䝁䅫䅚求䡁䅍䅉求䡁䅫党杁䝁䅕䅥桂䝁䄰督杁䡁䅑䅡祂䝁䄸兤湂䝁䅧䅉灂䡁䅑督杁䕁䅅兢求䡁䅉兡橂䝁䅅睊穂䍁䅁村求䡁䅍䅤獁䍁䅁兒㕂䝁䅕睚獂䝁䅅督穂䍁䅁睖療䡁䅉䅢歂䍁䅷䅉坂䝁䅫督あ䝁䅅䅉偂䡁䅁䅤灂䝁䅍兙獂䍁䅷䅉䝂䡁䅉党歂䍁䅁兔求䡁䅫党祂䍁䅷䅉桂䝁䄴䅚杁䙁䅙兡穂䡁䅑兙杁䕁䄸䅣あ䝁䅫睙桂䝁䅷䅉瑂䝁䅫䅢灂䡁䅑兙祂䡁䅫䅌杁䝁䅅督杁䡁䅣党獂䝁䅷䅉桂䡁䅍䅉坂䝁䅫督灂䝁䄸杢杁䕁䅍党畂䡁䅑党祂䍁䅁杙祂䝁䅅杢歂䝁䅕䅚杁䡁䅍䅤療䡁䅉党穂䑁䅳䅉桂䝁䄴䅚杁䝁䄸杚浂䝁䅕杣穂䍁䅁䅡求䝁䅅䅢あ䝁䅧䅉瑂䝁䅅兡畂䡁䅑党畂䝁䅅杢橂䝁䅕䅉療䡁䅉睚桂䝁䄴兡㙂䝁䅅䅤灂䝁䄸杢杁䝁䅅杢歂䍁䅁睢睂䡁䅑睢瑂䝁䅕䅤祂䝁䅫睙杁䡁䅍党祂䡁䅙兡橂䝁䅕督畁䍁䅁杔桂䡁䅑兡療䝁䄴兙獂䍁䅁杖灂䡁䅍兡療䝁䄴䅉䥂䝁䄸䅢歂䝁䅫杢湂䡁䅍䅌杁䕁䅫杢橂䍁䄴䅉㍂䝁䅅督杁䝁䅙睢ㅂ䝁䄴䅚求䝁䅑䅉灂䝁䄴䅉硁䑁䅫兏睁䍁䅁兙畂䝁䅑䅉灂䡁䅍䅉潂䝁䅕兙歂䡁䅅兤桂䡁䅉䅤求䡁䅉党歂䍁䅁兡畂䍁䅁䅒ㅂ䝁䅷兤あ䝁䅧䅌杁䕁䅣党療䡁䅉睚灂䝁䅅杌䅁䭁坑䅁あ䅁䅁杔桂䡁䅑兤祂䝁䅅䅢杁䕁䅷兙畂䝁䅣兤桂䝁䅣党杁䙁䅁杣療䝁䅍党穂䡁䅍兡畂䝁䅣睏杁䕁䅕兌獂䝁䅕兙祂䝁䄴兡畂䝁䅣睏杁䕁䅍睢畂䡁䅑党畂䡁䅑䅉䑂䡁䅉党桂䡁䅑兡療䝁䄴䅁噂䅄䅁朸䅧䕁䄴兙㉂䝁䅫党畂䡁䅑䅉䑂䝁䄸杣睂䝁䄸杣桂䡁䅑兡療䝁䄴䅉睂䡁䅉睢㉂䝁䅫䅚求䡁䅍䅉あ䝁䅕睙潂䝁䄴睢獂䝁䄸睚㕂䍁䄰党畂䝁䅅杙獂䝁䅕䅚杁䝁䅕䅚ㅂ䝁䅍兙あ䝁䅫睢畂䍁䅁杚灂䝁䄴兙畂䝁䅍党杁䝁䅅杢歂䍁䅁杙ㅂ䡁䅍兡畂䝁䅕督穂䍁䅁䅣祂䝁䄸睙求䡁䅍督灂䝁䄴睚杁䡁䅍睢獂䡁䅕䅤灂䝁䄸杢穂䍁䅁杚療䡁䅉䅉求䝁䅑兤橂䝁䅅䅤灂䝁䄸杢獁䍁䅁䅡求䝁䅅䅢あ䝁䅧䅉橂䝁䅅杣求䍁䅷䅉桂䝁䄴䅚杁䝁䅣睢㉂䝁䅕杣畂䝁䄰党畂䡁䅑䅉橂䝁䅷兡求䝁䄴䅤穂䍁䅁兡畂䍁䅁䅤潂䝁䅕䅉噂䝁䄴兡あ䝁䅕䅚杁䙁䅍䅤桂䡁䅑党穂䍁䄴䅉䩂䡁䅑䅉療䡁䅁党祂䝁䅅䅤求䡁䅍䅉あ䝁䅧杣療䡁䅕睚潂䍁䅁䅤潂䡁䅉党求䍁䅁督求䝁䅣兢求䝁䄴䅤穂䑁䅯䅉䝂䝁䅕䅚求䡁䅉兙獂䍁䅁兒歂䡁䅕睙桂䡁䅑兡療䝁䄴䅉䵂䝁䄸兙畂䡁䅍䅌杁䕁䅍睢畂䡁䅍兤瑂䝁䅕杣杁䕁䅷党畂䝁䅑兡畂䝁䅣䅌杁䝁䅅杢歂䍁䅁村ㅂ䡁䅍兡畂䝁䅕督穂䍁䅁䅕祂䝁䄸睙求䡁䅍督灂䝁䄴睚畁䍁䅁䅖潂䝁䅕䅉橂䝁䄸兢睂䝁䅅杢㕂䍁䅁睢㍂䝁䄴督杁䕁䅙党歂䝁䅕杣桂䝁䅷䅉䝂䝁䅅兢灂䝁䅷入杁䕁䅕䅚ㅂ䝁䅍兙あ䝁䅫睢畂䍁䅁䅔療䝁䅅杢杁䙁䅁杣療䝁䅣杣桂䝁䄰䅉潁䕁䅙杒䙂䕁䅷䅕灁䍁䅁䅢療䝁䅅杢穂䍁䅁䅤潂䝁䅅䅤杁䝁䅅杣求䍁䅁兡畂䡁䅍兤祂䝁䅕䅚杁䝁䄸杣杁䝁䅣兤桂䡁䅉兙畂䡁䅑党求䝁䅑䅉楂䡁䅫䅉穂䡁䅑兙あ䝁䅕䅉療䡁䅉䅉畂䝁䄸䅤瑁䝁䅙睢祂䍁䄰䅣祂䝁䄸杚灂䡁䅑䅉桂䝁䅣党畂䝁䅍兡求䡁䅍睏杁䝁䅅杢歂䍁䅁䅣求䡁䅉杚療䡁䅉兢穂䍁䅁督求䡁䅉杤灂䝁䅍兡畂䝁䅣䅉療䝁䄴䅉灂䡁䅑督杁䡁䅁睢祂䡁䅑杚療䝁䅷兡療䡁䅍䅌杁䝁䅅督杁䡁䅣党獂䝁䅷䅉桂䡁䅍䅉浂䝁䅕䅚求䡁䅉兙獂䍁䅁党歂䡁䅕睙桂䡁䅑兡療䝁䄴䅉獂䝁䄸兙畂䡁䅍䅉潂䝁䅕䅢歂䍁䅁杙㕂䍁䅁睢あ䝁䅧党祂䍁䅁兡畂䡁䅍䅤灂䡁䅑兤あ䝁䅫睢畂䡁䅍杌杁䕁䅫䅤杁䝁䅅䅢穂䝁䄸䅉療䡁䅣杢穂䍁䅷䅉療䡁䅉兡湂䝁䅫杢桂䡁䅑党穂䍁䅷䅉桂䝁䄴䅚杁䡁䅍党祂䡁䅙兡橂䝁䅕督杁䡁䅉党浂䝁䅫杢桂䝁䄴睙求䍁䅁兙畂䝁䅑䅉灂䝁䄴兌穂䝁䅍䅡療䝁䄸䅢杁䡁䅁杣灂䡁䅙兙あ䝁䅕䅉求䝁䅑兤橂䝁䅅䅤灂䝁䄸杢杁䝁䅷睢桂䝁䄴督㝁䍁䅁兙畂䝁䅑䅉療䝁䅙杚求䡁䅉督杁䝁䅉兤穂䝁䅫杢求䡁䅍督杁䡁䅁杣療䝁䅍党穂䡁䅍兡畂䝁䅣䅉穂䝁䄸䅢ㅂ䡁䅑兡療䝁䄴督獁䍁䅁督ㅂ䝁䅍䅡杁䝁䅅督杁䝁䄸兢畂䝁䅫睙潂䝁䅅杢畂䝁䅕䅢杁䝁䅍睢畂䡁䅑兙橂䡁䅑䅉橂䝁䅕杢あ䝁䅕杣獁䍁䅁睤療䡁䅉睡浂䝁䅷睢㍂䍁䅁䅣祂䝁䄸睙求䡁䅍督灂䝁䄴睚獁䍁䅁兙畂䝁䅑䅉祂䝁䅕杤求䝁䄴兤求䍁䅁睙㕂䝁䅍䅢求䍁䅁睢睂䡁䅑兡瑂䝁䅫来桂䡁䅑兡療䝁䄴䅉穂䝁䅕杣㉂䝁䅫睙求䡁䅍䅉あ䝁䄸䅉浂䝁䅕䅚求䡁䅉兙獂䍁䅁兙湂䝁䅕杢橂䝁䅫党穂䍁䅷䅉穂䡁䅑兙あ䝁䅕䅉湂䝁䄸杤求䡁䅉杢瑂䝁䅕杢あ䡁䅍䅌杁䡁䅑睢獂䝁䅷兡畂䝁䅣䅉桂䝁䄴䅚杁䡁䅁兙祂䝁䅳兡畂䝁䅣䅉桂䡁䅕䅤潂䝁䄸杣灂䡁䅑兡求䡁䅍䅌杁䝁䄸䅤潂䝁䅕杣杁䡁䅁兤楂䝁䅷兡橂䍁䅁督求䝁䅍䅤療䡁䅉䅉橂䝁䅷兡求䝁䄴䅤穂䍁䅷䅉桂䡁䅍䅉㍂䝁䅕䅢獂䍁䅁兙穂䍁䅁䅡療䡁䅍䅣灂䡁䅑兙獂䡁䅍䅌杁䝁䅧睢穂䡁䅁兡あ䝁䅅䅢杁䡁䅍入穂䡁䅑党瑂䡁䅍䅌杁䝁䄰党歂䝁䅫睙桂䝁䅷䅉橂䝁䅕杢あ䝁䅕杣穂䍁䅷䅉獂䝁䅅杣湂䝁䅕䅉睂䝁䅧入穂䝁䅫睙灂䝁䅅杢杁䝁䅣杣療䡁䅕䅣穂䍁䅷䅉療䡁䅑䅡求䡁䅉䅉潂䝁䅕兙獂䡁䅑䅡橂䝁䅅杣求䍁䅁䅣祂䝁䄸杤灂䝁䅑党祂䡁䅍䅌杁䝁䅅杢歂䍁䅁䅣ㅂ䝁䅉䅢灂䝁䅍䅉潂䝁䅕兙獂䡁䅑䅡杁䝁䅑党睂䝁䅅杣あ䝁䄰党畂䡁䅑督畁䍁䅁兓畂䍁䅁兙歂䝁䅑兡あ䝁䅫睢畂䍁䅷䅉あ䝁䅧党杁䝁䅍睢瑂䡁䅁兙畂䡁䅫䅉睂䡁䅉睢㉂䝁䅫䅚求䡁䅍䅉橂䝁䄸杣睂䝁䄸杣桂䡁䅑党杁䝁䅷兡硂䡁䅕兡歂䝁䅫䅤㕂䍁䅁䅣療䡁䅉䅤浂䝁䄸䅢灂䝁䄸䅉穂䝁䅕杣㉂䝁䅫睙求䡁䅍杌杁䕁䄴兙㉂䝁䅫党畂䡁䅑䅉䑂䝁䄸杣睂䝁䄸杣桂䡁䅑兡療䝁䄴䅉㍂䝁䅅督杁䝁䅙睢ㅂ䝁䄴䅚求䝁䅑䅉灂䝁䄴䅉硁䑁䅫睎穁䍁䅁兙畂䝁䅑䅉灂䡁䅍䅉潂䝁䅕兙歂䡁䅅兤桂䡁䅉䅤求䡁䅉党歂䍁䅁兡畂䍁䅁䅓求䡁䅉杢歂䝁䄸杢獁䍁䅁杖灂䡁䅉睚灂䝁䄴兡桂䍁䄴䅁獁睆䅁杅䅁䕁䄴党湂䝁䅅䅤灂䡁䅙党䅁偁䬴䅁畂睃䅁杔求䝁䄸睒求䝁䄴睢瑂䝁䅫睙穂䍁䅷䅉䩂䝁䄴睙畁䍁䅁睢睂䝁䅕杣桂䡁䅑党穂䍁䅁兙杁䝁䄴党あ䡁䅣睢祂䝁䅳䅉療䝁䅙䅉橂䝁䅅杢橂䝁䅕杣瑁䝁䅙睢橂䡁䅕督求䝁䅑䅉あ䝁䅕督あ䝁䅫杢湂䍁䅁䅢桂䝁䅉睢祂䝁䅅䅤療䡁䅉兡求䡁䅍䅉灂䝁䄴䅉あ䝁䅧党杁䙁䅕杢灂䡁䅑党歂䍁䅁睕あ䝁䅅䅤求䡁䅍䅉桂䝁䄴䅚杁䡁䅑䅡求䍁䅁兖畂䝁䅫䅤求䝁䅑䅉䱂䝁䅫杢湂䝁䅑睢瑂䍁䄴䅉䩂䡁䅑䅉療䡁䅁党祂䝁䅅䅤求䡁䅍䅉あ䝁䅧杣療䡁䅕睚潂䍁䅁睑獂䝁䅫杢灂䝁䅍兙獂䍁䅁睕求䡁䅉杤灂䝁䅍党穂䍁䅁兙畂䝁䅑䅉䉂䝁䅑杤桂䝁䄴睙求䝁䅑䅉䕂䝁䅫兙湂䝁䄴睢穂䡁䅑兡橂䡁䅍䅉穂䝁䅕睚瑂䝁䅕杢あ䡁䅍杌杁䙁䅑䅡求䍁䅁睙療䝁䄰䅣桂䝁䄴入杁䝁䄸杚浂䝁䅕杣穂䍁䅁䅤求䡁䅍䅤灂䝁䄴睚杁䡁䅍党祂䡁䅙兡橂䝁䅕督杁䡁䅑睢杁䝁䅧睢穂䡁䅁兡あ䝁䅅䅢穂䍁䅷䅉桂䝁䅍兙歂䝁䅕兢灂䝁䅍䅉橂䝁䅕杢あ䝁䅕杣穂䍁䅷䅉睂䝁䅅䅤潂䝁䄸䅢療䝁䅣兡穂䡁䅑督獁䍁䅁睢畂䝁䅍睢獂䝁䄸睚灂䡁䅍䅤穂䍁䅷䅉橂䝁䅷兡畂䝁䅫睙灂䝁䅅杢穂䍁䅷䅉睂䝁䅧兙祂䝁䄰兙橂䝁䅕兤あ䝁䅫睙桂䝁䅷䅉橂䝁䄸兢睂䝁䅅杢灂䝁䅕督獁䍁䅁兙畂䝁䅑䅉橂䝁䅷兡畂䝁䅫睙桂䝁䅷䅉獂䝁䅅杙療䡁䅉兙あ䝁䄸杣灂䝁䅕督畁䍁䅁兓あ䍁䅁兙獂䡁䅍睢杁䡁䅁杣療䡁䅙兡歂䝁䅕督杁䝁䅍入あ䝁䄸睚求䝁䄴党あ䝁䅫睙穂䍁䅁䅤求䡁䅍䅤灂䝁䄴睚杁䡁䅍党祂䡁䅙兡橂䝁䅕督杁䡁䅑睢杁䡁䅍䅤ㅂ䝁䅑入杁䝁䄴睢祂䝁䄰兙獂䍁䅁兙畂䝁䅑䅉桂䝁䅉杢療䡁䅉兢桂䝁䅷䅉橂䝁䅧杣療䝁䄰睢穂䝁䄸兢求䡁䅍䅉桂䝁䄴䅚杁䡁䅑䅡求䝁䅫杣杁䡁䅉党獂䝁䅅䅤灂䝁䄸杢穂䝁䅧兡睂䍁䅁䅤療䍁䅁䅚灂䡁䅍党桂䡁䅍党穂䑁䅳䅉浂䝁䅷兤療䡁䅉党穂䝁䅍党畂䝁䅍党杁䝁䅫杢瑁䡁䅍兡あ䡁䅕䅉潂䡁䅫杙祂䝁䅫䅚灂䡁䅯兙あ䝁䅫睢畂䍁䅁䅤求䡁䅍䅤灂䝁䄴睚杁䡁䅍党祂䡁䅙兡橂䝁䅕督杁䡁䅑䅡桂䡁䅑䅉浂䝁䄸睙ㅂ䡁䅍䅉療䝁䄴䅉歂䝁䅕䅤求䝁䅍䅤灂䝁䄴睚杁䝁䅅杢歂䍁䅁䅢療䝁䅍兙あ䝁䅫杢湂䍁䅁䅤潂䝁䅕䅉睂䡁䅉党穂䝁䅕杢橂䝁䅕䅉療䡁䅉䅉桂䝁䅉督求䝁䄴睙求䍁䅁睢浂䍁䅁督睂䝁䅕睙灂䝁䅙兡橂䍁䅁䅒佂䕁䅅䅉穂䝁䅕兣ㅂ䝁䅕杢橂䝁䅕督杁䝁䅅杢歂䍁䅁睚求䝁䄴党穂䍁䅁睢畂䍁䅁睙潂䡁䅉睢瑂䝁䄸督療䝁䄰党穂䑁䅳䅉浂䝁䅷睢㍂䍁䅁睙㕂䡁䅑睢瑂䝁䅕䅤祂䡁䅫䅉あ䝁䅕督あ䝁䅫杢湂䍁䅁督求䡁䅉杤灂䝁䅍党穂䍁䅁䅤療䍁䅁兢求䝁䅅督ㅂ䡁䅉党杁䡁䅑䅡求䍁䅁睙潂䝁䅅杣桂䝁䅍䅤求䡁䅉兡穂䡁䅑兡橂䡁䅍䅉療䝁䅙䅉橂䝁䅕䅢獂䍁䅁䅣療䡁䅁兤獂䝁䅅䅤灂䝁䄸杢穂䑁䅳䅉桂䝁䄴䅚杁䝁䅫兢瑂䡁䅕杢療䝁䅧兡穂䡁䅑睢橂䝁䅧党瑂䝁䅫督あ䡁䅉入杁䝁䅅杢歂䍁䅁䅚灂䝁䅣兡あ䝁䅅䅢杁䝁䅫兢桂䝁䅣兡畂䝁䅣䅉あ䝁䅕督あ䝁䅫杢湂䍁䅁督求䡁䅉杤灂䝁䅍党穂䍁䅁䅤療䍁䅁䅢療䝁䅍兙獂䝁䅫来求䍁䅁睙求䝁䅷䅢ㅂ䝁䅷兙祂䍁䅁䅣祂䝁䄸䅤求䝁䅫杢穂䍁䅁兡畂䍁䅁䅤灂䡁䅍督ㅂ䝁䅕䅉穂䝁䅕睙あ䝁䅫睢畂䍁䅷䅉桂䡁䅍䅉㍂䝁䅕䅢獂䍁䅁兙穂䍁䅁䅤療䍁䅁兙獂䝁䅷睢㍂䍁䅁睙獂䝁䅫党畂䡁䅑督杁䡁䅑睢杁䡁䅙兡穂䡁䅕兙獂䝁䅫来求䍁䅁督橂䝁䅅杢畂䝁䅕䅚杁䡁䅍䅢灂䝁䅑党穂䍁䅷䅉桂䝁䄴䅚杁䡁䅁党祂䝁䅙睢祂䝁䄰䅉硂䡁䅕兙畂䡁䅑兡あ䝁䅅䅤灂䡁䅙党杁䝁䅅杢桂䝁䅷入穂䝁䅫督杁䝁䅙睢祂䍁䅁杤桂䡁䅉兡療䡁䅕督杁䡁䅍䅤桂䝁䅫杢穂䍁䄴䅉䩂䝁䄴䅉桂䝁䅑䅚灂䡁䅑兡療䝁䄴䅌杁䡁䅑䅡求䍁䅁睙療䝁䄰䅣桂䝁䄴入杁䝁䅅䅢穂䝁䄸䅉睂䡁䅉睢㉂䝁䅫䅚求䡁䅍䅉瑂䝁䄸䅢求䝁䅍兤獂䝁䅅杣杁䡁䅑党穂䡁䅑兡畂䝁䅣䅉穂䝁䅕杣㉂䝁䅫睙求䡁䅍䅌杁䡁䅣䅡灂䝁䅍䅡杁䝁䅙睢橂䡁䅕督杁䝁䄸杢杁䡁䅑䅡求䍁䅁兙畂䝁䅅䅢㕂䡁䅍兡穂䍁䅁睢浂䍁䅁䅒佂䕁䅅䅉桂䝁䄴䅚癁䝁䄸杣杁䙁䅉杔䉂䍁䅷䅉桂䝁䄴䅚杁䡁䅑䅡求䍁䅁督あ䡁䅉兤橂䡁䅑兤祂䝁䅕䅉桂䝁䄴䅚杁䝁䅙兤畂䝁䅍䅤灂䝁䄸杢杁䝁䄸杚杁䝁䅣党畂䝁䅕督杁䝁䅅䅤杁䡁䅑䅡求䍁䅁兢療䝁䅷党橂䡁䅕䅢桂䡁䅉䅉獂䝁䅕杤求䝁䅷睏杁䝁䄰睢祂䡁䅁䅡療䝁䅷睢湂䝁䅫睙杁䝁䅅杢桂䝁䅷入穂䝁䅫督獁䍁䅁睤潂䝁䅫睙潂䍁䅁兡穂䍁䅁䅤潂䝁䅕䅉睂䡁䅉睢橂䝁䅕督穂䍁䅁睢浂䍁䅁兙畂䝁䅅䅢㕂䡁䅯兡畂䝁䅣䅉橂䝁䅕䅢獂䡁䅍䅉ㅂ䝁䄴䅚求䡁䅉䅉あ䝁䅧党杁䝁䄰兡橂䡁䅉睢穂䝁䅍睢睂䝁䅕䅉楂䡁䅫䅉桂䍁䅁䅣桂䡁䅑䅡療䝁䅷睢湂䝁䅫督あ䍁䅁杚療䡁䅉䅉あ䝁䅧党杁䡁䅁兤祂䡁䅁睢穂䝁䅕䅉療䝁䅙䅉歂䝁䅫兙湂䝁䄴睢穂䝁䅫督㝁䍁䅁兙畂䝁䅑䅉あ䝁䅕督あ䝁䅫杢湂䍁䅁督求䡁䅉杤灂䝁䅍党穂䍁䅁兡畂䍁䅁督ㅂ䡁䅁䅣療䡁䅉䅤杁䝁䄸杚杁䝁䅫䅤穂䍁䅁䅣潂䝁䅅杣瑂䝁䅅睙求䡁䅕䅤灂䝁䅍兙獂䍁䅁睙獂䝁䅫党畂䡁䅑督婁䍉䅁睢畂䝁䅍睢獂䝁䄸睚㕂䍁䅁䅣祂䝁䄸睚祂䝁䅅兢穂䍁䅁睙療䡁䅙党祂䝁䅫杢湂䍁䅁䅚灂䡁䅍睙療䡁䅙党祂䡁䅫䅉桂䝁䄴䅚杁䝁䅍睢瑂䝁䄰党祂䝁䅍兡桂䝁䅷兡㙂䝁䅅䅤灂䝁䄸杢畁䍁䅁杔求䝁䄸睒求䝁䄴睢瑂䝁䅫睙穂䍁䅷䅉䩂䝁䄴睙畁䍁䅁睤桂䡁䅍䅉浂䝁䄸兤畂䝁䅑党歂䍁䅁兡畂䍁䅁杍睁䑁䅁免杁䝁䅅杢歂䍁䅁兡穂䍁䅁䅡求䝁䅅䅚硂䡁䅕兙祂䡁䅑党祂䝁䅕䅚杁䝁䅫杢杁䕁䅙睢祂䡁䅑䅉乂䡁䅫党祂䡁䅍䅌杁䕁䅙䅢療䡁䅉兡歂䝁䅅杌䅁乁塕䅁捃睄䅁杔求䝁䄸睚求䝁䄴䅉䑂䝁䄸杣睂䝁䄸杣桂䡁䅑兡療䝁䄴䅌杁䡁䅑睢湂䝁䅕䅤潂䝁䅕杣杁䡁䅣兡あ䝁䅧䅉灂䡁䅑督杁䡁䅍兤楂䡁䅍兡歂䝁䅫兙祂䝁䅫党穂䍁䅷䅉求䝁䄴睚桂䝁䅣党穂䍁䅁兡畂䍁䅁䅤潂䝁䅕䅉歂䝁䅕杤求䝁䅷睢睂䝁䄰党畂䡁䅑䅌杁䝁䄰兙畂䡁䅕杚桂䝁䅍䅤ㅂ䡁䅉党獁䍁䅁兙畂䝁䅑䅉瑂䝁䅅杣牂䝁䅕䅤灂䝁䄴睚杁䝁䄸杚杁䡁䅙兙祂䝁䅫睢ㅂ䡁䅍䅉睂䡁䅉睢歂䡁䅕睙あ䡁䅍䅉桂䝁䄴䅚杁䡁䅍党祂䡁䅙兡橂䝁䅕督杁䝁䅑党歂䝁䅫睙桂䡁䅑党歂䍁䅁䅤療䍁䅁杚療䝁䄸䅚杁䝁䅅杢歂䍁䅁兙畂䝁䅫兢桂䝁䅷䅉穂䝁䅅杚求䡁䅑入杁䡁䅣睢祂䝁䅷䅚㍂䝁䅫䅚求䍁䄴䅉䩂䡁䅑䅉療䡁䅁党祂䝁䅅䅤求䡁䅍䅉あ䝁䅧杣療䡁䅕睚潂䍁䅁䅤㍂䝁䄸䅉穂䝁䅕睚瑂䝁䅕杢あ䡁䅍䅌杁䕁䅙睢療䝁䅑䅉呂䝁䅅杚求䡁䅑入杁䝁䅅杢歂䍁䅁兑畂䝁䅫兢桂䝁䅷䅉呂䝁䅅杚求䡁䅑入畁䍁䅁䅖潂䝁䅕䅉䝂䝁䄸睢歂䍁䅁睕桂䝁䅙党あ䡁䅫䅉穂䝁䅕睚瑂䝁䅕杢あ䍁䅁睢浂䝁䅙党祂䡁䅍䅉歂䝁䅫兙湂䝁䄴睢穂䡁䅑兡橂䍁䅁䅤求䡁䅍䅤杁䝁䅳兡あ䡁䅍䅉桂䝁䄴䅚杁䡁䅉党獂䝁䅅䅤求䝁䅑䅉睂䡁䅉睢歂䡁䅕睙あ䡁䅍䅉あ䝁䄸䅉歂䝁䅕䅤求䝁䅍䅤杁䝁䅑兙畂䝁䅣党祂䝁䄸兤穂䍁䅁兙畂䝁䅑䅉ㅂ䝁䄴兡畂䡁䅑党畂䝁䅑党歂䍁䅁督ㅂ䝁䅉督あ䝁䅅杢橂䝁䅕督杁䝁䅫杢杁䝁䅙睢療䝁䅑䅉桂䝁䄴䅚杁䝁䅅杢灂䝁䄰兙獂䍁䅁杚求䝁䅕䅚獁䍁䅁兡畂䝁䅍䅢ㅂ䝁䅑兡畂䝁䅣䅉浂䝁䄸睢歂䝁䅉睢祂䝁䄴党杁䡁䅁兙あ䝁䅧睢湂䝁䅕杢穂䍁䅷䅉穂䡁䅁睢灂䝁䅷兙湂䝁䅕䅉療䡁䅉睚桂䝁䄴兡穂䝁䄰督獁䍁䅁杢桂䡁䅑兤祂䝁䅅䅢杁䡁䅑睢㑂䝁䅫杢穂䍁䅷䅉浂䝁䄸睢歂䍁䅁兙獂䝁䅷党祂䝁䅣党畂䡁䅍䅌杁䡁䅉兤瑂䝁䅫杢桂䝁䄴䅤杁䝁䅉入瑁䡁䅁杣療䝁䅑兤橂䡁䅑督獁䍁䅁兢求䝁䅅䅤杁䡁䅍䅣求䝁䅍兡桂䡁䅑兡療䝁䄴䅌杁䝁䅑杣ㅂ䝁䅣䅉祂䝁䅕督灂䝁䅑兤求䡁䅍䅌杁䡁䅁党穂䡁䅑兡橂䝁䅫䅚求䍁䅁杣求䡁䅍兡歂䡁䅕党穂䍁䅷䅉桂䝁䄴䅚杁䝁䅣党畂䝁䅕杣桂䝁䅷䅉穂䝁䅅杢灂䡁䅑兙あ䝁䅫睢畂䍁䅁睙療䝁䄴睙求䡁䅉杢穂䍁䅷䅉桂䡁䅍䅉㍂䝁䅕䅢獂䍁䅁兙穂䍁䅁杚療䝁䄸䅚杁䡁䅅兤桂䝁䅷兡あ䡁䅫䅉桂䝁䄴䅚杁䝁䄴兤あ䡁䅉兡あ䝁䅫睢畂䝁䅅䅢杁䝁䅍睢瑂䡁䅁睢畂䝁䅕杢あ䡁䅍杌杁䕁䅫䅤杁䝁䅅䅢穂䝁䄸䅉睂䡁䅉睢㉂䝁䅫䅚求䡁䅍䅉䉂䝁䅍睙ㅂ䙁䅁睢灂䝁䄴䅤杁䕁䅅䅚㉂䝁䅅杢橂䝁䅕䅚杁䡁䅉兙睂䝁䅫䅚杁䡁䅍兙畂䝁䅫䅤桂䡁䅑兡療䝁䄴䅉あ䝁䅕督あ䍁䅁䅤療䍁䅁䅚求䡁䅑党橂䡁䅑䅉あ䝁䅧党杁䡁䅁杣求䡁䅍党畂䝁䅍党杁䝁䄸杚杁䝁䅅䅚求䝁䄴睢穂䝁䅫杢求䍁䅁䅤祂䝁䅫䅣潂䝁䄸督睂䝁䅧兙あ䝁䅕䅌杁䝁䅅䅉橂䝁䅧党瑂䝁䅫睙桂䝁䅷䅉浂䝁䄸兤畂䝁䅑䅉灂䝁䄴䅉獂䝁䅫杤灂䝁䄴睚杁䝁䅍党獂䝁䅷督獁䍁䅁兙穂䍁䅁睤求䝁䅷䅢杁䝁䅅督杁䡁䅁杣療䡁䅙兡歂䝁䅕督杁䝁䅣党畂䝁䄸兢灂䝁䅍督瑁䝁䅉兙穂䝁䅕䅚杁䝁䅑兡桂䝁䅣杢療䡁䅍䅤灂䝁䅍䅉あ䝁䅕睙潂䝁䄴睢獂䝁䄸睚㕂䍁䅁兙畂䝁䅑䅉穂䝁䄸杚あ䡁䅣兙祂䝁䅕䅉穂䡁䅫督あ䝁䅕兢穂䍁䅁䅤潂䝁䅅䅤杁䝁䅧党獂䡁䅁䅉あ䝁䅕督あ䝁䅕杣穂䍁䅁䅤療䍁䅁睢楂䝁䅯党橂䡁䅑兡㉂䝁䅕䅢㕂䍁䅁兙畂䝁䅅䅢㕂䡁䅯党杁䝁䅅杢歂䍁䅁督あ䝁䄸杣求䍁䅁䅤潂䝁䅕兡祂䍁䅁杣求䡁䅍兤獂䡁䅑督杁䝁䅅杢歂䍁䅁䅣求䡁䅉杚療䡁䅉兢杁䝁䅅杢桂䝁䅷入穂䝁䅫督杁䝁䄸杢杁䡁䅑䅡求䍁䅁杣求䡁䅍兤獂䡁䅑督杁䝁䅙杣療䝁䄰䅉瑂䡁䅕䅢あ䝁䅫䅣獂䝁䅕䅉獂䝁䄸睙桂䡁䅑兡療䝁䄴督杁䝁䄸杤求䡁䅉䅉求䡁䅧䅤求䝁䄴䅚求䝁䅑䅉睂䝁䅕杣灂䝁䄸䅚穂䍁䄴䅉啂䝁䅧党杁䡁䅍党湂䝁䄰党畂䡁䅑䅉療䝁䅙杚求䡁䅉督杁䝁䅫䅤穂䍁䅁䅣祂䝁䄸䅚ㅂ䝁䅍䅤穂䍁䅁䅣祂䝁䅫兢桂䡁䅉兡獂䡁䅫䅉あ䝁䄸䅉瑂䝁䅫䅢獂䝁䅫杢湂䍁䅁兙畂䝁䅑䅉湂䡁䅉兙灂䝁䄴䅌杁䝁䄰党桂䡁䅑䅉桂䝁䄴䅚杁䡁䅁睢ㅂ䝁䅷䅤祂䡁䅫䅌杁䡁䅁杣求䡁䅁兙祂䝁䅕䅚杁䝁䅙睢療䝁䅑䅉睂䡁䅉睢歂䡁䅕睙あ䡁䅍䅉桂䝁䄴䅚杁䝁䅫杢湂䡁䅉党歂䝁䅫党畂䡁䅑督獁䍁䅁杚祂䡁䅕兡あ䡁䅍䅉桂䝁䄴䅚杁䡁䅙党湂䝁䅕䅤桂䝁䅉䅢求䡁䅍䅌杁䡁䅍党桂䝁䅙睢療䝁䅑䅌杁䝁䅑兙灂䡁䅉入獁䍁䅁杙求䡁䅙党祂䝁䅅睚求䍁䅷䅉㍂䝁䅅䅤求䡁䅉䅌杁䝁䅧党桂䝁䅷䅤潂䝁䅍兙祂䝁䅕䅌杁䡁䅑杣桂䝁䅑兡あ䝁䅫睢畂䝁䅅䅢杁䝁䅍兤獂䡁䅑兤祂䝁䅕䅉瑂䝁䅕䅚灂䝁䅅䅉瑂䝁䅅杣牂䝁䅕䅤穂䍁䅷䅉浂䝁䄸睢歂䍁䅁督求䡁䅉杤灂䝁䅍党獁䍁䅁兙畂䝁䅑䅉歂䝁䅫党あ䝁䅅杣㕂䍁䅁督ㅂ䡁䅁䅣獂䝁䅕兢求䝁䄴䅤穂䍁䅁兢桂䡁䅉睡求䡁䅑督畁䍁䅁䅖潂䝁䅕䅉䉂䝁䄴兡瑂䝁䅅䅢杁䙁䅍兙浂䝁䅕䅤㕂䍁䅁督求䝁䅣兢求䝁䄴䅤杁䡁䅁杣療䡁䅙兡歂䝁䅕督杁䡁䅙党あ䝁䅕杣灂䝁䄴兙祂䡁䅫䅉灂䝁䄴督あ䡁䅉兤瑂䝁䅕杢あ䡁䅍䅌杁䡁䅁䅡桂䡁䅉兢桂䝁䅍党ㅂ䡁䅑兡橂䝁䅅䅢穂䍁䅷䅉㉂䝁䅅睙橂䝁䅫杢求䡁䅍䅌杁䡁䅑睢睂䝁䅫睙桂䝁䅷督獁䍁䅁䅣桂䡁䅉兙穂䝁䅫䅤灂䝁䅍兡歂䝁䅕督獁䍁䅁䅚灂䝁䅅睚畂䝁䄸督あ䝁䅫睙杁䡁䅁杣療䝁䅑兤橂䡁䅑督獁䍁䅁杣療䝁䅑党畂䡁䅑䅉橂䝁䄸杢あ䡁䅉睢獂䍁䅁䅣祂䝁䄸䅚ㅂ䝁䅍䅤穂䍁䅷䅉橂䝁䅷党桂䝁䄴党祂䡁䅍䅌杁䝁䅑兡穂䝁䅫杢浂䝁䅕睙あ䝁䅅杢あ䡁䅍䅌杁䝁䅫杢穂䝁䅕睙あ䍁䅁睙療䝁䄴䅤祂䝁䄸䅢杁䡁䅁杣療䝁䅑兤橂䡁䅑督獁䍁䅁兙畂䝁䅑䅉湂䝁䅕杢療䝁䄰兡橂䡁䅍䅉あ䝁䅕督あ䝁䅫杢湂䍁䅁督求䡁䅉杤灂䝁䅍党穂䍁䅁兢桂䡁䅉睡求䡁䅑党歂䍁䅁䅤潂䡁䅉睢ㅂ䝁䅣䅡杁䡁䅙党あ䝁䅕杣灂䝁䄴兙祂䝁䅫兙畂䡁䅍䅌杁䡁䅉党あ䝁䅅兡獂䝁䅕杣穂䍁䅷䅉獂䝁䅫杤求䡁䅍䅤療䝁䅍睡杁䡁䅁杣療䝁䅑兤橂䝁䅕杣穂䍁䅷䅉桂䝁䄴䅚杁䝁䅅杢灂䝁䄰兙獂䍁䅁䅡求䝁䅅䅢あ䝁䅧䅉睂䡁䅉睢歂䡁䅕睙あ䍁䅁䅚灂䡁䅍䅤祂䝁䅫杙ㅂ䡁䅑睢祂䡁䅍䅌杁䝁䅙睢祂䍁䅁䅤潂䝁䅕䅉桂䝁䄴兡瑂䝁䅅䅢杁䡁䅍兙浂䝁䅕䅤㕂䍁䅁兢桂䡁䅉睡求䡁䅑杌杁䙁䅑䅡求䍁䅁督求䝁䅣兢求䝁䄴䅤杁䝁䄸杚浂䝁䅕杣穂䍁䅁兡あ䡁䅍䅉睂䡁䅉睢歂䡁䅕睙あ䡁䅍䅉浂䝁䄸杣杁䝁䅍睢瑂䡁䅁兙畂䝁䅫睢畂䍁䅁兙畂䝁䅫兢桂䝁䅷䅉㉂䝁䅕䅤求䡁䅉兡畂䝁䅅杣灂䝁䅅杢穂䑁䅳䅉獂䝁䅫杤求䡁䅍䅤療䝁䅍睡杁䡁䅁杣療䝁䅑兤橂䝁䅕杣穂䍁䅷䅉㉂䝁䅕䅤求䡁䅉兡畂䝁䅅杣灂䝁䅅杢穂䍁䅷䅉桂䝁䄴䅚杁䝁䅉杣求䝁䅕䅚杁䝁䅅督穂䝁䄸睙灂䝁䅅䅤灂䝁䄸杢穂䑁䅳䅉祂䝁䅕䅤桂䝁䅫䅢求䡁䅉督㝁䍁䅁杙祂䝁䅕党歂䝁䅫杢湂䍁䅁兙畂䝁䅑䅉湂䝁䅕杢求䡁䅑兡橂䡁䅍䅉橂䝁䄸兢睂䝁䅅杢灂䝁䅕督㝁䍁䅁䅚灂䝁䅅睚畂䝁䄸督あ䝁䅫睙杁䝁䅷兙楂䡁䅍䅉桂䝁䄴䅚杁䡁䅕杢灂䡁䅙党祂䡁䅍兡あ䝁䅫党穂䑁䅳䅉歂䝁䅫督あ䡁䅉兡楂䡁䅕䅤療䡁䅉督㝁䍁䅁兙畂䝁䅑䅉療䡁䅑䅡求䡁䅉䅉瑂䝁䅅杢ㅂ䝁䅙兙橂䡁䅑兤祂䝁䅕杣穂䍁䅁兙畂䝁䅑䅉湂䝁䄸杤求䡁䅉杢瑂䝁䅕杢あ䍁䅁兙湂䝁䅕杢橂䝁䅫党穂䍁䄴䅉啂䝁䅧党杁䝁䅍睢瑂䡁䅁兙畂䡁䅫䅉㍂䝁䅅督杁䝁䅫杢橂䝁䄸杣睂䝁䄸杣桂䡁䅑党歂䍁䅁兡畂䍁䅁免㕁䑁䅧免杁䝁䅅杢歂䍁䅁兡穂䍁䅁䅡求䝁䅅䅚硂䡁䅕兙祂䡁䅑党祂䝁䅕䅚杁䝁䅫杢杁䕁䅷兙畂䡁䅍兡畂䝁䅣䅌杁䕁䄰兡橂䝁䅧兡湂䝁䅅杢畁䅁䅁到䅣䙁乷䅁佂䝁䅕䅤䉂䡁䅁䅣獁䍁䅁兓畂䝁䅍杌杁䡁䅁杣療䡁䅙兡歂䝁䅕督杁䝁䅅䅉祂䝁䅅杢湂䝁䅕䅉療䝁䅙䅉求䝁䄴䅤求䡁䅉䅣祂䝁䅫督求䍁䅁督療䝁䅙䅤㍂䝁䅅杣求䍁䅷䅉穂䡁䅫督あ䝁䅕兢穂䍁䅷䅉桂䝁䄴䅚杁䡁䅍党祂䡁䅙兡橂䝁䅕督杁䡁䅑䅡桂䡁䅑䅉橂䡁䅕督あ䝁䄸兢求䡁䅉督杁䡁䅕督求䍁䅁䅤療䍁䅁䅤祂䝁䅅杢穂䝁䅙睢祂䝁䄰䅉あ䝁䅧党灂䡁䅉䅉歂䝁䅅䅤桂䍁䅁兡畂䝁䅙杣桂䡁䅍䅤祂䡁䅕睙あ䡁䅕杣求䡁䅍䅉灂䝁䄴䅉あ䝁䅧党杁䙁䅕杢灂䡁䅑党歂䍁䅁睕あ䝁䅅䅤求䡁䅍䅌杁䕁䅍兙畂䝁䅅䅚桂䍁䅷䅉䵂䝁䅅䅤灂䝁䄴䅉䉂䝁䄰党祂䝁䅫睙桂䍁䅷䅉䙂䡁䅕杣療䡁䅁党獁䍁䅁䅤潂䝁䅕䅉乂䝁䅫䅚歂䝁䅷党杁䕁䅕兙穂䡁䅑䅌杁䕁䅅杚祂䝁䅫睙桂䍁䅷䅉桂䝁䄴䅚杁䡁䅑䅡求䍁䅁兑穂䝁䅫兙杁䙁䅁兙橂䝁䅫杚灂䝁䅍杌杁䕁䅫䅤杁䝁䄸䅣求䡁䅉兙あ䝁䅕督杁䝁䅫杢杁䡁䅑睤療䍁䅁督求䝁䅣兢求䝁䄴䅤穂䍁䅷䅉䥂䡁䅫杙祂䝁䅫䅚杁䕁䅍䅢療䡁䅕䅚杁䝁䅅杢歂䍁䅁䅕ㅂ䝁䅉䅢灂䝁䅍䅉䑂䝁䄸兤獂䝁䅑杌杁䙁䅑䅡求䍁䅁睙療䝁䄰䅣桂䝁䄴入杁䝁䄸杚浂䝁䅕杣穂䍁䅁䅚桂䡁䅑兙杁䝁䄰兙畂䝁䅅睚求䝁䄰党畂䡁䅑䅉穂䝁䄸杚あ䡁䅣兙祂䝁䅕䅌杁䡁䅍兤橂䝁䅧䅉桂䡁䅍䅉佂䝁䅕䅤䉂䡁䅁䅣杁䕁䄸杔啂䕁䅅䅕獁䍁䅁杔求䡁䅑兑睂䡁䅁䅉呂䝁䄴兙睂䡁䅍䅡療䡁䅑䅌杁䕁䄴党あ䕁䅅䅣睂䍁䅁睕畂䝁䅅䅣䑂䝁䅕杢あ䝁䅕杣杁䕁䅉兙橂䝁䅳兤睂䍁䅁兔桂䝁䄴兙湂䝁䅕兢求䝁䄴䅤獁䍁䅁杔求䡁䅑兑睂䡁䅁䅉呂䝁䄴兙睂䕁䄰兡祂䡁䅉睢祂䍁䅁䅒桂䡁䅑兙杁䙁䅉党睂䝁䅷兡橂䝁䅅䅤灂䝁䄸杢獁䍁䅁杔求䡁䅑兑睂䡁䅁䅉呂䝁䄴兙睂䕁䅷睢橂䝁䅳䅉䕂䝁䅅䅤桂䍁䅁睑療䝁䄰䅣獂䝁䅫兙畂䝁䅍党獁䍁䅁兙畂䝁䅑䅉佂䝁䅕䅤䉂䡁䅁䅣杁䕁䅅督あ䡁䅉兙㝁䍁䅁兙畂䝁䅑䅉穂䡁䅑睢祂䝁䅅睚求䍁䅁兡畂䝁䅙杣桂䡁䅍䅤祂䡁䅕睙あ䡁䅕杣求䍁䅁督療䝁䅷兤あ䝁䅫睢畂䡁䅍䅌杁䝁䅫杢橂䝁䅷兤歂䝁䅫杢湂䍁䅁杔求䡁䅑兑睂䡁䅁䅉䉂䝁䅷䅢瑁䕁䅙䅢桂䡁䅍䅡杁䕁䅙兑呂䍁䅷䅉佂䝁䅕䅤䉂䡁䅁䅣杁䕁䅅䅢獂䍁䄰杒獂䝁䅅督潂䍁䅁杒䉂䙁䅍䅉㍂䝁䅫䅤潂䍁䅁睙桂䡁䅁兙橂䝁䅫䅤㕂䍁䅁杚獂䝁䅅督潂䍁䅷䅉佂䝁䅕䅤䉂䡁䅁䅣杁䕁䅅䅢獂䍁䄰杒獂䝁䅅督潂䍁䅁睕䉂䕁䄴䅉䉂䡁䅉杣桂䡁䅫䅌杁䕁䄴党あ䕁䅅䅣睂䍁䅁杒桂䝁䅉杣灂䝁䅍䅉䉂䡁䅑䅤桂䝁䅍䅡求䝁䅑䅉呂䡁䅑睢祂䝁䅅睚求䍁䅷䅉佂䝁䅕䅤䉂䡁䅁䅣杁䕁䅕睌䙂䕁䅙䅉穂䝁䅕杣灂䝁䅕督獁䍁䅁兙畂䝁䅑䅉佂䝁䅕䅤䉂䡁䅁䅣杁䙁䅍䅤療䡁䅉兙湂䝁䅕睒卂䕁䅫䅒畁䍁䅁兓あ䍁䅁兙獂䡁䅍睢杁䡁䅁杣療䡁䅙兡歂䝁䅕督杁䝁䅍䅢療䡁䅕䅚杁䡁䅍䅤療䡁䅉兙湂䝁䅕䅉桂䝁䄴䅚杁䝁䅑兙あ䝁䅅䅉穂䝁䅕杣㉂䝁䅫睙求䡁䅍䅉橂䝁䄸兢睂䡁䅉兡穂䝁䅫杢湂䍁䅁杔求䡁䅑兑睂䡁䅁䅉䑂䝁䅷睢ㅂ䝁䅑䅉坂䝁䄸䅢ㅂ䝁䄰党穂䍁䅁睔佂䙁䅑兑兂䍁䅷䅉䉂䡁䅯兤祂䝁䅕䅉佂䝁䅕䅤䉂䡁䅁䅣杁䕁䅙兡獂䝁䅕督獁䍁䅁兑瑂䝁䅅来療䝁䄴䅉䝂䙁䅍䅥杁䝁䅙睢祂䍁䅁杔求䡁䅑兑睂䡁䅁䅉偂䕁䄴䅖䉂䙁䅁䅌杁䝁䅅杢歂䍁䅁睒療䝁䄸睚獂䝁䅕䅉䑂䝁䅷睢ㅂ䝁䅑䅉佂䝁䅕䅤䉂䡁䅁䅣杁䙁䅙睢獂䡁䅕兢求䡁䅍䅌杁䝁䅅督杁䡁䅣党獂䝁䅷䅉桂䡁䅍䅉佂䝁䅕䅤䉂䡁䅁䅣杁䕁䅉䅢ㅂ䝁䅕䅗兂䍁䅷䅉䍂䝁䅷兤求䙁䅧䅕杁䙁䅍入畂䝁䅍䅌杁䕁䅉䅢ㅂ䝁䅕䅗兂䍁䅁䅖灂䝁䅕杣灂䝁䄴睚獁䍁䅁杔求䡁䅑兑睂䡁䅁䅉䍂䝁䅅睙牂䡁䅕䅣獁䍁䅁村獂䡁䅕党奂䙁䅁䅉䑂䝁䄸兢睂䝁䅷兡桂䝁䄴睙求䍁䅷䅉桂䝁䄴䅚杁䕁䅉䅢ㅂ䝁䅕䅗兂䍁䅁睑桂䝁䅍䅡求䑁䅳䅉桂䝁䄴䅚杁䝁䅍䅢療䡁䅕䅚杁䝁䄸䅣求䡁䅉兙あ䝁䅫睢畂䡁䅍䅉穂䝁䅕杣㉂䝁䅫睙求䡁䅍䅉橂䝁䄸杢穂䝁䅫督あ䍁䅁睢浂䍁䅁杔求䡁䅑兑睂䡁䅁䅉䑂䝁䅷睢ㅂ䝁䅑䅉䩂䝁䄴督灂䝁䅣䅡あ䡁䅍䅌杁䙁䅍䅣療䡁䅑䅉楂䡁䅫䅉佂䝁䅕䅤䉂䡁䅁䅣獁䍁䅁兙畂䝁䅑䅉䩂䝁䄴督あ䝁䅅睙獂䡁䅕督あ䡁䅉杌杁䕁䅫杢杁䝁䅅䅚歂䝁䅫䅤灂䝁䄸杢獁䍁䅁䅤潂䝁䅕䅉橂䝁䄸兢睂䝁䅅杢㕂䍁䅁睢浂䝁䅙党祂䡁䅍䅉睂䡁䅉睢浂䝁䅕督穂䝁䅫睢畂䝁䅅䅢杁䝁䅅杢歂䍁䅁督ㅂ䡁䅁䅣療䡁䅉䅤杁䡁䅍党祂䡁䅙兡橂䝁䅕督獁䍁䅁督ㅂ䝁䅍䅡杁䝁䅅督杁䡁䅍䅤療䡁䅉兙湂䝁䅕兌桂䡁䅍兌桂䍁䄰督求䡁䅉杤灂䝁䅍党杁䍁䅧睕啂䝁䅅兙呂䍁䅫䅌杁䡁䅍䅤祂䝁䅅䅤求䝁䅣兡橂䍁䅁睙療䝁䄴督ㅂ䝁䅷䅤灂䝁䄴睚獁䍁䅁䅣祂䝁䄸杚求䡁䅍督灂䝁䄸杢桂䝁䅷䅌杁䝁䄰兙畂䝁䅅睚求䝁䅑䅌杁䝁䅅杢歂䍁䅁督ㅂ䡁䅁䅣療䡁䅉䅤杁䡁䅍党祂䡁䅙兡橂䝁䅕督獁䍁䅁兙穂䍁䅁睤求䝁䅷䅢杁䝁䅅督杁䝁䅅督穂䝁䅕督穂䝁䄰党畂䡁䅑䅌杁䝁䅑党穂䝁䅫睚畂䍁䅷䅉灂䝁䄰䅣獂䝁䅕兢求䝁䄴䅤桂䡁䅑兡療䝁䄴䅌杁䝁䅅杢歂䍁䅁兢灂䝁䅣杣桂䡁䅑兡療䝁䄴䅉穂䝁䅕杣㉂䝁䅫睙求䡁䅍杌杁䕁䅫䅤杁䡁䅍党祂䡁䅙党穂䍁䅁杤桂䡁䅉兡療䡁䅕督杁䝁䅫杢歂䡁䅕督あ䡁䅉兡求䡁䅍䅉橂䝁䄸兢睂䡁䅉兡穂䝁䅫杢湂䍁䅁党畂䝁䅕杣湂䡁䅫䅌杁䝁䅙兡畂䝁䅅杢橂䝁䅫兙獂䍁䅁督求䡁䅉杤灂䝁䅍党穂䍁䅷䅉湂䝁䄸杤求䡁䅉杢瑂䝁䅕杢あ䍁䅷䅉あ䝁䅕睙潂䝁䄴睢獂䝁䄸睚㕂䍁䅷䅉灂䝁䄴䅤求䡁䅉杢求䡁䅑䅌杁䝁䅷兡浂䝁䅕䅉穂䝁䅍兡求䝁䄴睙求䡁䅍䅌杁䝁䅧党桂䝁䅷䅤潂䝁䅍兙祂䝁䅕䅉穂䝁䅕杣㉂䝁䅫睙求䡁䅍䅌杁䝁䄰兙畂䡁䅕杚桂䝁䅍䅤ㅂ䡁䅉兡畂䝁䅣䅌杁䝁䄰党歂䝁䅫兙獁䍁䅁党畂䡁䅑党祂䡁䅑兙灂䝁䄴兢求䝁䄴䅤獁䍁䅁兙畂䝁䅫兢桂䡁䅑兡療䝁䄴䅌杁䡁䅙兡歂䝁䅕睢杁䡁䅁睢穂䡁䅑䅣祂䝁䄸䅚ㅂ䝁䅍䅤灂䝁䄸杢獁䍁䅁兙畂䝁䅑䅉あ䝁䅕䅢求䝁䅍睢瑂䝁䄰兤畂䝁䅫睙桂䡁䅑兡療䝁䄴督杁䡁䅑䅡祂䝁䄸兤湂䝁䅧䅉桂䍁䅁䅚灂䡁䅉党橂䡁䅑䅉穂䝁䅅䅢求䡁䅍䅉浂䝁䄸杣橂䝁䅕䅉桂䝁䄴䅚杁䝁䅅杢杁䝁䅕睙療䡁䅍入穂䡁䅑党瑂䍁䅁睢浂䍁䅁䅣桂䡁䅉䅤畂䝁䅕杣穂䍁䄴䅉佂䝁䅕䅤䉂䡁䅁䅣獁䍁䅁兓畂䝁䅍杌杁䡁䅣兙穂䍁䅁兡畂䝁䅍睢祂䡁䅁睢祂䝁䅅䅤求䝁䅑䅉灂䝁䄴䅉硁䑁䅫兏祁䍁䅁兙畂䝁䅑䅉灂䡁䅍䅉潂䝁䅕兙歂䡁䅅兤桂䡁䅉䅤求䡁䅉党歂䍁䅁兡畂䍁䅁睕桂䝁䄴䅉䭂䝁䄸督求䍁䅷䅉䑂䝁䅅䅢灂䝁䅙睢祂䝁䄴兡桂䍁䄴䅁潂睅䅁杪䄸䕁䄴党あ䙁䅍睙療䡁䅕䅤杁䙁䅍入穂䡁䅑党瑂䡁䅍䅌杁䕁䅫杢橂䍁䄴䅉睂䡁䅉睢㉂䝁䅫䅚求䡁䅍䅉穂䝁䅕杣㉂䝁䅫睙求䍁䅁兙穂䡁䅍兤祂䝁䅅杢橂䝁䅕䅉桂䝁䄴䅚杁䝁䅍入楂䝁䅕杣穂䝁䅕睙ㅂ䡁䅉兡あ䡁䅫䅉穂䝁䄸䅢ㅂ䡁䅑兡療䝁䄴督杁䡁䅑睢杁䡁䅁杣療䡁䅑党橂䡁䅑䅉歂䝁䅫睚灂䡁䅑兙獂䍁䅁杙ㅂ䡁䅍兡畂䝁䅕督穂䍁䅁督求䡁䅉杤灂䝁䅍党穂䍁䅁兙湂䝁䅅兡畂䡁䅍䅤杁䝁䅑兡穂䡁䅉兤睂䡁䅑兡療䝁䄴督杁䝁䅫杢杁䡁䅑䅡求䍁䅁兖畂䝁䅫䅤求䝁䅑䅉呂䡁䅑兙あ䝁䅕督獁䍁䅁兒ㅂ䡁䅉睢睂䝁䅕䅌杁䕁䅅督灂䝁䅅䅌杁䝁䅅杢歂䍁䅁兡畂䡁䅑党祂䝁䄴兙あ䝁䅫睢畂䝁䅅䅢獂䡁䅫杌杁䙁䅑䅡求䍁䅁睙療䝁䄰䅣桂䝁䄴入杁䝁䄸杚浂䝁䅕杣穂䍁䅁杢䡂䝁䅕杢灂䡁䅕督偂䕁䄴兒杁䝁䄰兙畂䝁䅅睚求䝁䄰党畂䡁䅑䅉穂䝁䄸杚あ䡁䅣兙祂䝁䅕䅉あ䝁䄸䅉睂䡁䅉党歂䝁䅫睙あ䍁䅷䅉睂䡁䅉党求䝁䄰䅣あ䍁䅷䅉桂䝁䄴䅚杁䡁䅉党穂䝁䄸䅢㉂䝁䅕䅉畂䝁䅕䅤㍂䝁䄸杣牂䍁䅁兙畂䝁䅑䅉穂䝁䅕杣㉂䝁䅫睙求䍁䅁䅚求䝁䅷兡㉂䝁䅕杣㕂䍁䅁䅣祂䝁䄸杙獂䝁䅕兢穂䍁䅷䅉桂䡁䅍䅉㍂䝁䅕䅢獂䍁䅁兙穂䍁䅁杚桂䝁䅍兡獂䝁䅫䅤桂䡁䅑党杁䡁䅑䅡求䍁䅁睢睂䡁䅑兡瑂䝁䅫来桂䡁䅑兡療䝁䄴䅉桂䝁䄴䅚杁䝁䅍兙睂䝁䅅睙灂䡁䅑入杁䡁䅁䅢桂䝁䄴杢灂䝁䄴睚杁䝁䄸杚杁䡁䅑䅡求䝁䅫杣杁䝁䄴党あ䡁䅣睢祂䝁䅳䅉灂䝁䄴杚祂䝁䅅督あ䡁䅉兤橂䡁䅑兤祂䝁䅕督㝁䍁䅁兙畂䝁䅑䅉穂䡁䅁党橂䝁䅫兙獂䝁䅫来求䝁䅑䅉睂䝁䅷兙あ䝁䅙睢祂䝁䄰督杁䝁䅅杢歂䍁䅁兙畂䝁䅅䅢㕂䡁䅑兡橂䍁䅁兢療䝁䅑兤獂䝁䅕督杁䡁䅑睢杁䝁䅅杢桂䝁䅷入㙂䝁䅕䅉桂䝁䄴䅚杁䡁䅑杣療䡁䅕杙獂䝁䅕督潂䝁䄸睢あ䍁䅁䅤祂䝁䅅杚浂䝁䅫睙杁䝁䅫杢杁䡁䅉兙歂䝁䅫睢杁䝁䅅睙橂䝁䅕督穂䍁䅁兙畂䝁䅑䅉塂䝁䅫兌䝂䝁䅫䅉畂䝁䅕䅤㍂䝁䄸杣牂䡁䅍杌杁䕁䅫䅤杁䝁䅅䅢穂䝁䄸䅉睂䡁䅉睢㉂䝁䅫䅚求䡁䅍䅉畂䕁䅣党畂䝁䅫兤穂䙁䅁兖䵂䙁䅍兒獁䍁䅁兙畂䍁䅁兙橂䡁䅑兡㉂䝁䅕䅉あ䝁䅕督あ䝁䅫杢湂䍁䅁䅤療䝁䄸䅢杁䡁䅑睢杁䝁䅫䅚求䝁䄴䅤灂䝁䅙入杁䝁䅫杢浂䡁䅉兙穂䡁䅑杣ㅂ䝁䅍䅤ㅂ䡁䅉党杁䡁䅁党祂䝁䅙睢祂䝁䄰兙畂䝁䅍党杁䝁䅫督穂䡁䅕党穂䍁䅁兙畂䝁䅑䅉歂䝁䅕䅤求䡁䅉兢灂䝁䄴党杁䝁䅅䅣睂䝁䅷兡橂䝁䅅䅤灂䝁䄸杢杁䝁䅅杤桂䝁䅫䅢桂䝁䅉兡獂䝁䅫䅤㕂䍁䅷䅉祂䝁䅕䅢灂䝁䅅杙灂䝁䅷兡あ䡁䅫䅌杁䝁䅅杢歂䍁䅁䅣求䡁䅉杚療䡁䅉兢桂䝁䄴睙求䑁䅳䅉桂䝁䄴䅚杁䝁䄴睒求䝁䄴兡ㅂ䡁䅍䅉䍂䡁䅕督灂䝁䄴党穂䡁䅍䅉䉂䝁䄴兙獂䡁䅫䅤灂䝁䅍督杁䡁䅍睢獂䡁䅕䅤灂䝁䄸杢獁䍁䅁睤潂䝁䅫睙潂䍁䅁党畂䝁䅅杙獂䝁䅕督杁䡁䅍党祂䡁䅙兡橂䝁䅕䅉睂䡁䅉睢㉂䝁䅫䅚求䡁䅉督杁䡁䅑睢杁䝁䅅杢桂䝁䅷入㙂䝁䅕䅉あ䝁䅧党灂䡁䅉䅉畂䝁䅕䅤㍂䝁䄸杣牂䍁䅁䅤祂䝁䅅杚浂䝁䅫睙畁䍁䅁兓畂䍁䅁兙歂䝁䅑兡あ䝁䅫睢畂䍁䅷䅉あ䝁䅧党杁䝁䅍睢瑂䡁䅁兙畂䡁䅫䅉療䝁䅙杚求䡁䅉督杁䕁䅫睕佂䕁䅣䅉睂䝁䅷兙あ䝁䅙睢祂䝁䄰䅉浂䝁䄸杣杁䡁䅉党桂䝁䅷兌あ䝁䅫兢求䍁䅁睙療䝁䅷䅢求䝁䅍䅤灂䝁䄸杢杁䝁䅅杢歂䍁䅁兙畂䝁䅅䅢㕂䡁䅍兡穂䍁䅁睢浂䍁䅁兡畂䝁䅙睢祂䝁䄰兙あ䝁䅫睢畂䍁䄰杣灂䝁䅍䅡獁䍁䅁䅡灂䝁䅣䅡瑁䡁䅙睢獂䡁䅕兢求䍁䅁䅣桂䝁䅍睡求䡁䅑兌浂䝁䅷睢㍂䍁䅁䅚桂䡁䅑兙杁䝁䅙杣療䝁䄰䅉桂䝁䅍杣療䡁䅍督杁䡁䅑䅡求䍁䅁杢求䡁䅑睤療䡁䅉睡杁䡁䅑䅡桂䡁䅑䅉灂䡁䅍䅉歂䝁䅫督睂䝁䅷兙㕂䝁䅕䅚杁䡁䅑䅡祂䝁䄸兤湂䝁䅧䅉あ䝁䅧党杁䝁䄴睒求䝁䄴兡ㅂ䡁䅍睔佂䕁䅕䅉呂䝁䅕杣㉂䝁䅫睙求䍁䅁兑穂䡁䅍兤祂䝁䅅杢橂䝁䅕䅉呂䝁䄸䅢ㅂ䡁䅑兡療䝁䄴睏杁䡁䅙睕啂䙁䅉兒䉂䕁䄰䅌杁䝁䅅䅉㉂䝁䅫杣あ䡁䅕兙獂䝁䅫来求䝁䅑䅉浂䝁䄸杣瑂䍁䅁杚桂䝁䅍䅤療䡁䅉䅉㉂䝁䅕杣穂䝁䅫睢畂䍁䅁睢浂䍁䅁兡あ䡁䅍䅉灂䝁䄴䅤求䝁䅷䅢灂䝁䅣党畂䡁䅑䅉歂䝁䅅䅤桂䍁䅁督療䡁䅕杣橂䝁䅕睏杁䡁䅁兙橂䝁䅳党あ䍁䅁杚獂䝁䄸睤杁䡁䅍入穂䡁䅑党瑂䡁䅍䅌杁䝁䅫杢橂䝁䅷兤歂䝁䅫杢湂䍁䅁䅤潂䝁䅕䅉畂䕁䅣党畂䝁䅫兤穂䕁䄸杔䙂䍁䅁睕求䡁䅉杤灂䝁䅍党杁䕁䅅督穂䡁䅕杣桂䝁䄴睙求䍁䅁䅣獂䝁䅅䅤浂䝁䄸杣瑂䑁䅳䅉桂䝁䄴䅚杁䡁䅑党穂䡁䅑䅉桂䝁䅍睙求䡁䅍督杁䡁䅁睢灂䝁䄴䅤穂䍁䄴䅉䝂䡁䅕杣あ䝁䅧党祂䍁䅷䅉灂䡁䅑䅉睂䡁䅉睢㉂䝁䅫䅚求䡁䅍䅉橂䡁䅫杙求䡁䅉督求䝁䅍兤祂䝁䅫䅤㕂䍁䅁督療䝁䅷兤あ䝁䅫睢畂䡁䅍䅉あ䝁䄸䅉睂䡁䅉睢あ䝁䅕睙あ䍁䅁杢求䡁䅑睤療䡁䅉睡穂䍁䅁兙湂䝁䅅兡畂䡁䅍䅤杁䝁䅑兡穂䡁䅑杣灂䝁䅉兤あ䝁䅕䅚杁䝁䅑党畂䝁䅫兙獂䍁䅁睢浂䍁䅁督求䡁䅉杤灂䝁䅍党杁䝁䅅䅤あ䝁䅅睙牂䡁䅍䅉ㅂ䝁䄴䅚求䡁䅉䅉あ䝁䅧党杁䕁䅅杣楂䝁䄸杣杁䝁䅉杣桂䝁䄴䅚獁䍁䅁督ㅂ䝁䅍䅡杁䝁䅅督杁䕁䅅杣楂䝁䄸杣杁䙁䅍兡湂䝁䅧䅤獂䝁䅫杢求䍁䅷䅉䉂䡁䅉杙療䡁䅉䅉啂䝁䅧杣求䝁䅅䅤杁䕁䄰兡あ䝁䅫睚桂䡁䅑兡療䝁䄴䅉呂䡁䅫督あ䝁䅕兢獁䍁䅁兑祂䝁䅉睢祂䍁䅁兓畂䡁䅍兡湂䝁䅧䅤獁䍁䅁兑祂䝁䅉睢祂䍁䅁兒歂䝁䅣党杁䕁䅑党浂䝁䅕杢穂䝁䅕䅌杁䝁䅅杢歂䍁䅁兑祂䝁䅉睢祂䍁䅁睑獂䝁䄸兤歂䑁䅳䅉桂䝁䄴䅚杁䝁䅅䅚㉂䝁䅅杢橂䝁䅕䅚杁䡁䅑䅡祂䝁䅕兙あ䍁䅁䅚求䡁䅑党橂䡁䅑兡療䝁䄴䅉穂䝁䄸䅢ㅂ䡁䅑兡療䝁䄴督獁䍁䅁督ㅂ䝁䅍䅡杁䝁䅅督杁䕁䄸兢畂䝁䅫督杁䕁䅍入楂䝁䅕杣杁䕁䅫杢㉂䝁䅕督あ䝁䅫睚桂䡁䅑睢祂䍁䄴䅉䩂䡁䅑䅉穂䝁䅕杣㉂䝁䅕督杁䝁䅕杢あ䝁䅕杣睂䡁䅉兡穂䝁䅕䅉橂䡁䅕督あ䝁䄸兢求䡁䅉督杁䝁䅫杢杁䡁䅙兙祂䝁䅫睢ㅂ䡁䅍䅉灂䝁䄴䅚ㅂ䡁䅍䅤祂䝁䅫党穂䍁䅷䅉灂䝁䄴睙獂䡁䅕䅚灂䝁䄴睚杁䝁䅙兡畂䝁䅅杢橂䝁䅫兙獂䍁䅁督求䡁䅉杤灂䝁䅍党穂䍁䅷䅉あ䝁䅕睙潂䝁䄴睢獂䝁䄸睚㕂䍁䅷䅉瑂䝁䅅杢ㅂ䝁䅙兙橂䡁䅑兤祂䝁䅫杢湂䍁䅷䅉潂䝁䅕兙獂䡁䅑䅡橂䝁䅅杣求䍁䅷䅉ㅂ䡁䅑兡獂䝁䅫䅤灂䝁䅕督獁䍁䅁党歂䡁䅕睙桂䡁䅑兡療䝁䄴䅌杁䡁䅑杣桂䝁䄴督睂䝁䄸杣あ䝁䅅䅤灂䝁䄸杢獁䍁䅁兙畂䝁䅑䅉祂䝁䅕䅤桂䝁䅫䅢㝁䍁䅁兢療䝁䅉兡獂䝁䅕䅉療䡁䅁党祂䝁䅅䅤療䡁䅉督獁䍁䅁睤灂䡁䅉党獂䝁䅫杢求䍁䅁睢睂䝁䅕杣桂䡁䅑睢祂䡁䅍䅌杁䝁䅍兙楂䝁䅷党杁䝁䄸䅣求䡁䅉兙あ䝁䄸杣穂䍁䅷䅉䩂䝁䄴䅤求䡁䅉杢求䡁䅑䅉穂䝁䅕杣㉂䝁䅫睙求䍁䅁䅣祂䝁䄸杤灂䝁䅑党祂䡁䅍䅌杁䝁䅅杢歂䍁䅁睙獂䝁䄸兤歂䍁䅁䅣祂䝁䄸杤灂䝁䅑党祂䡁䅍睏杁䝁䅅杢歂䍁䅁睚療䡁䅙党祂䝁䄴兢求䝁䄴䅤桂䝁䅷䅉桂䝁䅣党畂䝁䅍兡求䡁䅍䅉あ䝁䅧杣療䡁䅕睚潂䍁䅁兙杁䝁䅑兡祂䝁䅕睙あ䍁䅁督桂䝁䅷党穂䍁䅁杚療䡁䅉睙求䍁䅷䅉桂䝁䄴䅚杁䝁䅫杢歂䝁䅫杣求䝁䅍䅤杁䡁䅉党穂䝁䅕䅢獂䝁䅕杣杁䝁䅅杢歂䍁䅁䅚灂䡁䅍䅤祂䝁䅫杙ㅂ䡁䅑兡療䝁䄴䅉橂䝁䅧兙畂䝁䄴党獂䡁䅍杌杁䙁䅑䅡求䍁䅁睙療䝁䄰䅣桂䝁䄴入杁䡁䅣兙穂䍁䅁兡畂䝁䅍睢祂䡁䅁睢祂䝁䅅䅤求䝁䅑䅉灂䝁䄴䅉硁䑁䅫䅏ぁ䍁䅁兙畂䝁䅑䅉灂䡁䅍䅉潂䝁䅕兙歂䡁䅅兤桂䡁䅉䅤求䡁䅉党歂䍁䅁兡畂䍁䅁睖求䡁䅍䅤浂䝁䄸杣歂䍁䅷䅉乂䝁䅅督穂䝁䅅睙潂䡁䅕督求䡁䅑䅤穂䍁䄴䅁䙄兆䅁䄳䅍䕁䄴党あ䝁䅙䅢灂䡁䅧䅌杁䕁䅫杢橂䍁䄴䅉睂䡁䅉睢㉂䝁䅫䅚求䡁䅍䅉求䝁䄴䅤求䡁䅉䅤桂䝁䅫杢瑂䝁䅕杢あ䍁䅁督求䡁䅉杤灂䝁䅍党穂䍁䄴䅉啂䝁䅧党杁䝁䅍睢瑂䡁䅁兙畂䡁䅫䅉療䝁䅙杚求䡁䅉督杁䡁䅑党獂䝁䅕杤灂䡁䅍兡療䝁䄴䅉潁䙁䅑杖灁䍁䅁督求䡁䅉兡求䡁䅍䅌杁䝁䅑睢橂䡁䅕兢求䝁䄴䅤桂䡁䅉兡求䡁䅍䅌杁䝁䅙党桂䡁䅑兤祂䝁䅕䅉浂䝁䅫䅢瑂䡁䅍䅌杁䝁䅅杢歂䍁䅁睚桂䝁䄰党穂䍁䅁兙橂䡁䅉睢穂䡁䅍䅉㉂䝁䅅杣灂䝁䄸兤穂䍁䅁睚求䝁䄴杣求䡁䅍䅉桂䝁䄴䅚杁䝁䅷兙畂䝁䅣兤桂䝁䅣党穂䍁䄴䅉䩂䡁䅑䅉桂䝁䅷督療䍁䅁䅣祂䝁䄸杤灂䝁䅑党穂䍁䅁兢求䝁䄰杙求䡁䅉督杁䡁䅑䅡求䍁䅁兙楂䝁䅫䅢灂䡁䅑入杁䡁䅑睢杁䡁䅉党橂䝁䅕兡㉂䝁䅕䅉穂䡁䅑杣求䝁䅅兢灂䝁䄴睚杁䝁䅍睢畂䡁䅑党畂䡁䅑䅉あ䝁䅧杣療䡁䅕睚潂䍁䅁兙杁䝁䅧睢穂䡁䅑䅉療䝁䅙䅉灂䝁䄴䅤求䡁䅉杢求䡁䅑兌橂䝁䄸杢畂䝁䅕睙あ䝁䅕䅚杁䝁䅑党㉂䝁䅫睙求䡁䅍䅌杁䝁䅫杢橂䝁䅷兤歂䝁䅫杢湂䍁䅁䅖坂䡁䅍䅌杁䝁䅑兡湂䝁䅫䅤桂䝁䅷䅉㉂䝁䅫䅚求䝁䄸䅉睂䝁䅷兙㕂䝁䅕杣穂䍁䅷䅉啂䙁䅙䅉穂䝁䅕䅤瑁䡁䅑睢睂䍁䅁杙療䡁䅧党穂䍁䅷䅉桂䝁䄴䅚杁䝁䄰睢楂䝁䅫䅢求䍁䅁䅚求䡁䅙兡橂䝁䅕督畁䍁䅁䅖潂䝁䅕䅉橂䝁䄸兢睂䝁䅅杢㕂䍁䅁睢睂䝁䅕杣桂䡁䅑党穂䍁䅁兙睂䡁䅁杣療䡁䅧兡瑂䝁䅅䅤求䝁䅷入杁䝁䅫杢杁䑁䅅兏睁䍁䅁睙療䡁䅕杢あ䡁䅉兡求䡁䅍杌杁䕁䄴党あ䝁䅙䅢灂䡁䅧䅌杁䕁䅫杢橂䍁䄴䅉㍂䝁䅅督杁䝁䅫杢橂䝁䄸杣睂䝁䄸杣桂䡁䅑党歂䍁䅁兡畂䍁䅁免㕁䑁䅫睎杁䝁䅅杢歂䍁䅁兡穂䍁䅁䅡求䝁䅅䅚硂䡁䅕兙祂䡁䅑党祂䝁䅕䅚杁䝁䅫杢杁䕁䅷睢穂䍁䅁睒桂䡁䅑睢穂䍁䅷䅉䑂䝁䅅䅢灂䝁䅙睢祂䝁䄴兡桂䍁䄴䅁奄睆䅁杋䅁䕁䄴党あ䡁䅣睢祂䝁䅳䅉䍂䝁䅅睙牂䝁䅉睢畂䝁䅕睏杁䑁䅕睒䅁䉁䩳䅁㉃䅁䅁杔求䡁䅑睤療䡁䅉睡杁䕁䅉兙橂䝁䅳杙療䝁䄴党㝁䍁䅁兑歂䍁䅁杔求䡁䅑睤療䡁䅉睡㝁䍁䅁杖灂䝁䅑党療䍁䅁睕あ䡁䅉党桂䝁䄰兡畂䝁䅣睏杁䙁䅙睢䩂䙁䅁睏杁䙁䅍䅤祂䝁䅕兙瑂䝁䅫杢湂䍁䅁兔求䝁䅑兡桂䑁䅳䅉佂䝁䅕䅤㍂䝁䄸杣牂䍁䅁睕求䝁䅍兤祂䝁䅫䅤㕂䑁䅳䅉ㅁ䕁䅣䅁扃元䅁杓䅁䕁䄴党あ䡁䅣睢祂䝁䅳䅉䍂䝁䅅睙牂䝁䅉睢畂䝁䅕睏杁䕁䅕䅚湂䝁䅕䅉䑂䝁䄸兢睂䡁䅕䅤灂䝁䄴睚㝁䍁䅁兎䡂䅁䅁杶䅫䝁䄴䅁佂䝁䅕䅤㍂䝁䄸杣牂䍁䅁村桂䝁䅍睡楂䝁䄸杢求䑁䅳䅉䙂䝁䅑睚求䍁䅁睑療䝁䄰䅣ㅂ䡁䅑兡畂䝁䅣睏杁䕁䄴党あ䡁䅣睢祂䝁䅳䅉呂䝁䅕睙ㅂ䡁䅉兡あ䡁䅫睏杁䑁䅕睒䅁䭁充䅁䕁允䅁杔求䡁䅑睤療䡁䅉睡杁䕁䅉兙橂䝁䅳杙療䝁䄴党㝁䍁䅁兓畂䝁䅑兤穂䡁䅑杣灂䝁䅅䅢杁䕁䅅兤あ䝁䄸兢桂䡁䅑兡療䝁䄴睏杁䙁䅉杒䩂䕁䅑䅉潁䙁䅉兙歂䝁䅫睢杁䕁䅙杣求䡁䅅兤求䝁䄴睙㕂䍁䅁兓歂䝁䅕杢あ䝁䅫杚灂䝁䅍兙あ䝁䅫睢畂䍁䅫睏杁䙁䅍党畂䡁䅍睢祂䡁䅍睏杁䙁䅍兢桂䡁䅉䅤杁䕁䅕杢求䡁䅉睚㕂䑁䅳䅉䕂䝁䅅䅤桂䍁䅁睑求䝁䄴䅤求䡁䅉䅉啂䝁䅕睙潂䝁䄴睢獂䝁䄸睚㕂䑁䅳䅉ㅁ䕁䅣䅁㑁元䅁杷䅁䕁䄴党あ䡁䅣睢祂䝁䅳䅉䍂䝁䅅睙牂䝁䅉睢畂䝁䅕睏杁䕁䅷睢橂䝁䅅䅤灂䝁䄸杢杁䕁䅉兙穂䝁䅕䅚杁䙁䅍党祂䡁䅙兡橂䝁䅕督㝁䍁䅁杖療䕁䅫䅕㝁䍁䅁睖求䝁䅅杣桂䝁䅉䅢求䡁䅍睏杁䕁䅕䅚湂䝁䅕䅉䑂䝁䄸兢睂䡁䅕䅤灂䝁䄴睚㝁䍁䅁杔求䡁䅑睤療䡁䅉睡杁䙁䅍党橂䡁䅕杣灂䡁䅑入㝁䍁䅁兎䡂䅁䅁睧䅯佁䅑䅁佂䝁䅕䅤㍂䝁䄸杣牂䍁䅁村桂䝁䅍睡楂䝁䄸杢求䑁䅳䅉偂䡁䅁䅤灂䝁䅍兙獂䍁䅁兓畂䝁䅙杣桂䡁䅍䅤祂䡁䅕睙あ䡁䅕杣求䑁䅳䅉䑂䝁䄸兢睂䡁䅕䅤求䡁䅉䅉坂䝁䅫督灂䝁䄸杢㝁䍁䅁睕求䝁䄴督療䡁䅉督㝁䍁䅁兔桂䝁䅍䅡灂䝁䄴党杁䕁䅷党桂䡁䅉杢灂䝁䄴睚㝁䍁䅁兑祂䡁䅑兡浂䝁䅫睙灂䝁䅅䅢杁䕁䅫杢あ䝁䅕䅢獂䝁䅫睚求䝁䄴睙求䑁䅳䅉ㅁ䕁䅣䅁い睂䅁䅕䅅䕁䄴党あ䡁䅣睢祂䝁䅳䅉䍂䝁䅅睙牂䝁䅉睢畂䝁䅕睏杁䕁䄸䅣あ䝁䅫睙桂䝁䅷䅉䩂䝁䄴杚祂䝁䅅督あ䡁䅉兤橂䡁䅑兤祂䝁䅕睏杁䕁䅍兤穂䡁䅑睢瑂䝁䅕杣杁䙁䅉党獂䝁䅅䅤灂䝁䄸杢穂䝁䅧兡睂䍁䅁兔桂䝁䄴兙湂䝁䅕兢求䝁䄴䅤㝁䍁䅁睑獂䝁䄸兤歂䍁䅁兓畂䝁䅙杣桂䡁䅍䅤祂䡁䅕睙あ䡁䅕杣求䑁䅳䅉佂䝁䅕䅤㍂䝁䄸杣牂䍁䅁睕求䝁䅍兤祂䝁䅫䅤㕂䑁䅳䅉䕂䝁䅅䅤桂䍁䅁睑求䝁䄴䅤求䡁䅉督杁䝁䅅杢歂䍁䅁杒桂䝁䅍兡獂䝁䅫䅤灂䝁䅕督㝁䍁䅁䅒桂䡁䅑兙杁䕁䅍党畂䡁䅑党祂䍁䅁䅖求䝁䅍䅡畂䝁䄸䅢療䝁䅣入䅁䙁剷䅁㙂䅁䅁杔求䡁䅑睤療䡁䅉睡杁䕁䅉兙橂䝁䅳杙療䝁䄴党㝁䍁䅁睔睂䡁䅑兡橂䝁䅅䅢杁䕁䅫杢浂䡁䅉兙穂䡁䅑杣ㅂ䝁䅍䅤ㅂ䡁䅉党㝁䍁䅁兒歂䝁䅣党杁䕁䅍睢瑂䡁䅁兤あ䝁䅫杢湂䑁䅳䅉ㅁ䕁䅣䅁佂䅅䅁朷䅁䕁䄴党あ䡁䅣睢祂䝁䅳䅉䍂䝁䅅睙牂䝁䅉睢畂䝁䅕睏杁䕁䄸䅣あ䝁䅫睙桂䝁䅷䅉䩂䝁䄴杚祂䝁䅅督あ䡁䅉兤橂䡁䅑兤祂䝁䅕睏杁䕁䅕杢橂䡁䅉入睂䡁䅑兡療䝁䄴睏杁䙁䅁杣療䝁䅍党穂䡁䅍䅉䉂䡁䅕䅤療䝁䄰兙あ䝁䅫睢畂䑁䅳䅉佂䝁䅕䅤㍂䝁䄸杣牂䍁䅁睕求䝁䅍兤祂䝁䅫䅤㕂䑁䅳䅉䕂䝁䅅䅤桂䍁䅁睑求䝁䄴䅤求䡁䅉䅉啂䝁䅕睙潂䝁䄴睢獂䝁䄸睚㕂䑁䅳䅉ㅁ䕁䅣䅁䱂杄䅁杒䅅䕁䄴党あ䡁䅣睢祂䝁䅳䅉䍂䝁䅅睙牂䝁䅉睢畂䝁䅕睏杁䕁䄸䅣あ䝁䅫睙桂䝁䅷䅉䩂䝁䄴杚祂䝁䅅督あ䡁䅉兤橂䡁䅑兤祂䝁䅕睏杁䕁䅕杢あ䝁䅕杣睂䡁䅉兡穂䝁䅕䅉坂䝁䄸兡睂䍁䅁兙畂䝁䅑䅉啂䝁䅕䅢求䡁䅁䅡療䝁䄴入㝁䍁䅁兓桂䝁䅅睕杁䍁䅧兓畂䝁䅙杣桂䡁䅍䅤祂䡁䅕睙あ䡁䅕杣求䍁䅁兙穂䍁䅁兙杁䙁䅍党祂䡁䅙兡橂䝁䅕克㝁䍁䅁睑獂䝁䄸兤歂䍁䅁䅒桂䡁䅑兙杁䙁䅍党祂䡁䅙兡橂䝁䅕督㝁䍁䅁睑獂䝁䄸兤歂䍁䅁睕求䝁䅍兤祂䝁䅫䅤㕂䑁䅳䅉佂䝁䅕䅤㍂䝁䄸杣牂䍁䅁睕求䝁䅍兤祂䝁䅫䅤㕂䅁䅁䉔䅅䍁䉉䅁佂䝁䅕䅤㍂䝁䄸杣牂䍁䅁村桂䝁䅍睡楂䝁䄸杢求䑁䅳䅉偂䡁䅁䅤灂䝁䅍兙獂䍁䅁兓畂䝁䅙杣桂䡁䅍䅤祂䡁䅕睙あ䡁䅕杣求䑁䅳䅉呂䝁䄸杚あ䡁䅣兙祂䝁䅕䅉䕂䝁䅕杤求䝁䅷睢睂䝁䄰党畂䡁䅑睏杁䕁䅑兙あ䝁䅅䅉䩂䝁䄴䅤求䝁䅣杣桂䡁䅑兡療䝁䄴睏杁䕁䅍䅢療䡁䅕䅚杁䕁䅫杢浂䡁䅉兙穂䡁䅑杣ㅂ䝁䅍䅤ㅂ䡁䅉党㝁䍁䅁杔求䡁䅑睤療䡁䅉睡杁䙁䅍党橂䡁䅕杣灂䡁䅑入㝁䍁䅁䅒桂䡁䅑兙杁䕁䅍党畂䡁䅑党祂䍁䅁䅖求䝁䅍䅡畂䝁䄸䅢療䝁䅣入䅁䩁䡕䅁畄䅁䅁杔求䡁䅑睤療䡁䅉睡杁䕁䅉兙橂䝁䅳杙療䝁䄴党㝁䍁䅁杕求䝁䄰睢あ䝁䅕䅉䉂䝁䅍睙求䡁䅍督杁䝁䅅杢歂䍁䅁睑療䝁䄴䅤祂䝁䄸䅢㝁䍁䅁杔求䡁䅑睤療䡁䅉睡杁䙁䅍党橂䡁䅕杣灂䡁䅑入㝁䍁䅁䅒桂䡁䅑兙杁䕁䅍党畂䡁䅑党祂䡁䅍䅉桂䝁䄴䅚杁䕁䅙兙橂䝁䅫䅢灂䡁䅑兡求䡁䅍睏杁䕁䅑兙あ䝁䅅䅉䑂䝁䅕杢あ䝁䅕杣杁䙁䅑党橂䝁䅧杢療䝁䅷睢湂䡁䅫睏杁䑁䅕睒䅁䅁卙䅁畃䅁䅁杔求䡁䅑睤療䡁䅉睡杁䕁䅉兙橂䝁䅳杙療䝁䄴党㝁䍁䅁杖療䕁䅫䅕㝁䍁䅁兒畂䡁䅑党祂䡁䅁杣灂䡁䅍党杁䙁䅙睢灂䡁䅁䅉桂䝁䄴䅚杁䙁䅑党獂䝁䅕䅣潂䝁䄸杢㕂䑁䅳䅉䕂䝁䅅䅤桂䍁䅁睑求䝁䄴䅤求䡁䅉督杁䝁䅅杢歂䍁䅁杒桂䝁䅍兡獂䝁䅫䅤灂䝁䅕督㝁䍁䅁兎䡂䅁䅁䉳䅁偁䅙䅁佂䝁䅕䅤㍂䝁䄸杣牂䍁䅁村桂䝁䅍睡楂䝁䄸杢求䑁䅳䅉坂䝁䄸兓兂䑁䅳䅉䙂䝁䄴䅤求䡁䅉䅣祂䝁䅫督求䍁䅁杖療䝁䅫䅣杁䝁䅅杢歂䍁䅁䅖求䝁䅷党睂䝁䅧睢畂䡁䅫睏杁䕁䅕䅚湂䝁䅕䅉䑂䝁䄸兢睂䡁䅕䅤灂䝁䄴睚㝁䍁䅁杔求䡁䅑睤療䡁䅉睡杁䙁䅍党橂䡁䅕杣灂䡁䅑入㝁䍁䅁睕呂䕁䅷䅉坂䙁䅁杔穂䑁䅳䅉ㅁ䕁䅣睏杁䙁䅕䅤灂䝁䅷兡あ䡁䅫䅉呂䝁䅍兙獂䝁䅕䅉呂䝁䄸䅢桂䡁䅉䅁呄权䅁朲䅁䕁䄴党あ䡁䅣睢祂䝁䅳䅉䍂䝁䅅睙牂䝁䅉睢畂䝁䅕睏杁䙁䅙睢䩂䙁䅁睏杁䕁䅕杢あ䝁䅕杣睂䡁䅉兡穂䝁䅕䅉坂䝁䄸兡睂䍁䅁兙畂䝁䅑䅉啂䝁䅕䅢求䡁䅁䅡療䝁䄴入㝁䍁䅁兒歂䝁䅣党杁䕁䅍睢瑂䡁䅁兤あ䝁䅫杢湂䑁䅳䅉呂䡁䅑杣求䝁䅅兢灂䝁䄴睚杁䕁䄰党歂䝁䅫兙㝁䍁䅁杔求䡁䅑睤療䡁䅉睡杁䙁䅍党橂䡁䅕杣灂䡁䅑入㝁䍁䅁兎䡂䅁䅁儳䅙乁䄴䅁佂䝁䅕䅤㍂䝁䄸杣牂䍁䅁村桂䝁䅍睡楂䝁䄸杢求䑁䅳䅉坂䝁䄸兓兂䑁䅳䅉䙂䝁䄴䅤求䡁䅉䅣祂䝁䅫督求䍁䅁杖療䝁䅫䅣杁䝁䅅杢歂䍁䅁䅖求䝁䅷党睂䝁䅧睢畂䡁䅫睏杁䙁䅍兢桂䡁䅉䅤杁䕁䅍兡あ䝁䅫党穂䑁䅳䅉䑂䝁䅷睢ㅂ䝁䅑䅉䕂䝁䅅䅤桂䍁䅁睕求䡁䅉杤灂䝁䅍党穂䑁䅳䅉佂䝁䅕䅤㍂䝁䄸杣牂䍁䅁睕求䝁䅍兤祂䝁䅫䅤㕂䑁䅳䅉ㅁ䕁䅣䅁䭂元䅁䄱䅁䕁䄴党あ䡁䅣睢祂䝁䅳䅉䍂䝁䅅睙牂䝁䅉睢畂䝁䅕睏杁䙁䅙睢䩂䙁䅁睏杁䕁䅕杢あ䝁䅕杣睂䡁䅉兡穂䝁䅕䅉坂䝁䄸兡睂䍁䅁兙畂䝁䅑䅉啂䝁䅕䅢求䡁䅁䅡療䝁䄴入㝁䍁䅁睕瑂䝁䅅杣あ䍁䅁睑灂䡁䅑兡求䡁䅍睏杁䕁䅕䅚湂䝁䅕䅉䑂䝁䄸兢睂䡁䅕䅤灂䝁䄴睚㝁䍁䅁杔求䡁䅑睤療䡁䅉睡杁䙁䅍党橂䡁䅕杣灂䡁䅑入㝁䍁䅁兎䡂䅁䅁杅䄴䉁䬴䅁佂䝁䅕兤祂䝁䄸睙祂䝁䅫杢求䍁䅁村灂䝁䄸督橂䝁䅫党畂䝁䅍党穂䍁䅷䅉䩂䝁䄴睙畁䍁䅁䅚灂䡁䅍睙療䡁䅙党祂䡁䅍䅌杁䝁䅑党㉂䝁䅕䅢療䡁䅁督獁䍁䅁兙畂䝁䅑䅉瑂䝁䅅杣牂䝁䅕䅤穂䍁䅁䅣潂䝁䅅杣瑂䝁䅅睙求䡁䅕䅤灂䝁䅍兙獂䡁䅍䅉浂䝁䄸杣杁䝁䄴党ㅂ䡁䅉睢獂䝁䄸睚灂䝁䅍兙獂䍁䅷䅉畂䝁䅕兤祂䝁䄸党畂䝁䅑睢橂䡁䅉兡畂䝁䅕䅌杁䝁䅅杢歂䍁䅁杢求䡁䅕杣療䡁䅁督㕂䝁䅍䅡灂䝁䅅䅤祂䝁䅫睙杁䝁䅑兡穂䝁䄸杣歂䝁䅕杣穂䍁䅁兡畂䍁䅁䅤潂䝁䅕䅉噂䝁䄴兡あ䝁䅕䅚杁䙁䅍䅤桂䡁䅑党穂䍁䅁兙畂䝁䅑䅉灂䝁䄴䅤求䡁䅉杢桂䡁䅑兡療䝁䄴兙獂䝁䅷入畁䍁䅁䅖潂䝁䅕䅉橂䝁䄸兢睂䝁䅅杢㕂䉁杫督杁䡁䅁杣療䝁䅑兤橂䡁䅑督杁䝁䅫杢橂䝁䅷兤歂䝁䅕䅉䩂䕁䄴睒卂䕁䅕杗慂䕁䅅䅉浂䝁䄸杣杁䡁䅑兙祂䝁䅑兡㉂䝁䅕䅉歂䡁䅫督牂䝁䅫杢求䡁䅍兡桂䍁䅁兙畂䝁䅑䅉橂䝁䅧睢祂䝁䅕兙杁䝁䅅督穂䝁䄸睙灂䝁䅅䅤求䝁䅑䅉㍂䝁䅫䅤潂䍁䅁䅓ㅂ䝁䄴䅤灂䝁䄴睚あ䝁䄸杢婁䡉䅍䅉歂䝁䅫督求䝁䅅督求䑁䅳䅉䉂䕁䅷睓䩂䕁䄴䅒䩂䍁䅁杚療䡁䅉䅉桂䝁䅑杣求䝁䄴兙獂䍁䅁兡畂䡁䅍兤浂䝁䅙兡橂䝁䅫党畂䝁䅍入㝁䍁䅁兒浂䝁䄰睢歂䡁䅫䅉橂䝁䅅䅣穂䡁䅕䅢求䡁䅍䅉浂䝁䄸杣杁䝁䅍䅢桂䡁䅍督灂䝁䅍䅉橂䝁䄸杢湂䝁䅕杢灂䡁䅑兙獂䍁䅁兙歂䡁䅉党畂䝁䅅䅢杁䝁䅧入睂䝁䅕杣睂䝁䅷兙穂䝁䅫兙㝁䍁䅁睔祂䝁䅫䅢灂䡁䅍督桂䍁䅁䅤桂䝁䅉䅢求䡁䅑督杁䝁䅙睢祂䍁䅁党畂䝁䅑睢瑂䝁䅕䅤祂䝁䅫睢穂䝁䅫督㝁䍁䅁睔祂䝁䅫兙潂䝁䄴杢杁䝁䅍兙睂䡁䅍兤獂䝁䅕督杁䡁䅑睢杁䡁䅑杣求䝁䅅䅤杁䡁䅕䅤求䡁䅉兡畂䝁䅕䅉浂䝁䅫杙祂䝁䄸兡歂䡁䅍睏杁䝁䅅杢歂䍁䅁睑卂䕁䅕杔䙂䙁䅍睕䩂䙁䅑兗杁䡁䅑睢杁䡁䅑杣求䝁䅅䅤杁䝁䅍睢畂䝁䅣党畂䝁䅫䅤桂䝁䅷䅉桂䝁䅑杣求䝁䄴兙獂䍁䅁䅡㕂䡁䅁党祂䡁䅁䅢桂䡁䅍兡桂䍁䄴䅉䩂䡁䅑督杁䡁䅁杣療䝁䅑兤橂䡁䅑䅉橂䝁䅅杢歂䝁䅫䅚桂䡁䅑党穂䍁䅁兡畂䍁䅁睙獂䝁䅫杢灂䝁䅍兙獂䍁䅁䅚求䡁䅙党獂䝁䄸䅣瑂䝁䅕杢あ䍁䅁兡畂䝁䅍䅢ㅂ䝁䅑党杁䡁䅙兙獂䝁䅉党畂䝁䅅来灂䝁䄴党杁䡁䅑睢杁䡁䅑杣求䝁䅅䅤杁䝁䅑入穂䝁䅳兡畂䝁䅕䅤灂䝁䅍䅉橂䝁䅕杣求䝁䅉杣桂䝁䅷䅉睂䝁䅅䅢穂䡁䅫䅉桂䝁䄴䅚杁䡁䅍睙潂䝁䅫来療䡁䅁䅡祂䝁䅕杢灂䝁䅅睏杁䕁䄴村䩂䍁䄰免睁䑁䅣李㕁䑁䅧李杁䡁䅑睢杁䡁䅑杣求䝁䅅䅤杁䝁䄰睢㉂䝁䅕兢求䝁䄴䅤杁䝁䅑兡穂䝁䄸杣歂䝁䅕杣穂䑁䅳䅉偂䡁䅍兙㉂䝁䅅兢睂䝁䅅䅤療䡁䅉䅉浂䝁䄸杣杁䝁䅫杢桂䝁䅑党硂䡁䅕兙あ䝁䅕䅉祂䝁䅕督睂䝁䄸杢穂䝁䅕䅉あ䝁䄸䅉あ䡁䅉党桂䡁䅑兢求䝁䄴䅤杁䝁䅫杢杁䝁䄰兙煂䝁䄸杣杁䝁䅑党睂䡁䅉党穂䡁䅍兡㉂䝁䅕䅉歂䝁䅫督療䡁䅉䅚求䡁䅉睏杁䕁䄴村䩂䍁䄰免硁䑁䅅睎ㅁ䑁䅙䅏杁䝁䅙睢祂䍁䅁䅤潂䝁䅕䅉あ䡁䅉党桂䡁䅑兢求䝁䄴䅤杁䝁䄸杚杁䡁䅍睙潂䝁䅫来療䡁䅁䅡祂䝁䅕杢灂䝁䅅睏杁䕁䄴村䩂䍁䄰免睁䑁䅣䅍㍁䑁䅣䅍杁䡁䅑睢杁䡁䅑杣求䝁䅅䅤杁䝁䄰兙煂䝁䄸杣杁䝁䅑党睂䡁䅉党穂䡁䅍兡㉂䝁䅕䅉歂䝁䅫督療䡁䅉䅚求䡁䅉睏杁䝁䅅杢歂䍁䅁杔䍂䕁䅫兌硁䑁䅅免㍁䑁䅕睎睁䍁䅷䅉佂䕁䅉兓瑁䑁䅅免硁䑁䅣兎㉁䑁䅣䅌杁䕁䄴村䩂䍁䄰免硁䑁䅅睎ㅁ䑁䅙兏獁䍁䅁兙畂䝁䅑䅉佂䕁䅉兓瑁䑁䅅䅍㉁䑁䅕䅏㕁䑁䅁䅉浂䝁䄸杣杁䝁䄴党ㅂ䡁䅉睢睂䡁䅍入橂䝁䅧兡桂䡁䅑杣灂䝁䅍䅉桂䝁䄴䅚杁䝁䄴党ㅂ䡁䅉睢獂䝁䄸睚灂䝁䅍兙獂䍁䅁睙療䝁䄴䅚灂䡁䅑兡療䝁䄴督畁䍁䅁䅖潂䝁䅕䅉橂䝁䄸兢睂䝁䅅杢㕂䍁䅁兙獂䡁䅍睢杁䝁䅧兙穂䍁䅁䅢灂䝁䅍党畂䡁䅍党杁䝁䅅杢歂䍁䅁睙療䝁䅷䅢桂䝁䅉睢祂䝁䅅䅤灂䝁䄸杢杁䝁䅅睚祂䝁䅕党瑂䝁䅕杢あ䡁䅍䅉㍂䝁䅫䅤潂䍁䅁杔㑂䝁䅕杣桂䍁䅁䅕潂䝁䅅杣瑂䝁䅅䅉噂䕁䅳䅉䵂䝁䅫兢灂䡁䅑党歂䑁䅳䅉啂䝁䅅睡求䝁䅑兙杁䙁䅁䅡桂䡁䅉兢桂䝁䅍党ㅂ䡁䅑兡橂䝁䅅䅢杁䕁䅍睢瑂䡁䅁兙畂䡁䅫䅉䵂䝁䅫兢灂䡁䅑党歂䑁䅳䅉奂䝁䅕杢療䝁䄴䅉兂䝁䅧兙祂䝁䄰兙橂䝁䅕兤あ䝁䅫睙桂䝁䅷督杁䕁䅫杢橂䍁䄴睏杁䙁䅙睢㕂䝁䅅睚求䡁䅉䅉啂䝁䅧党祂䝁䅅䅣求䡁䅕䅤灂䝁䅍督獁䍁䅁兓畂䝁䅍杌㝁䍁䅁兔灂䡁䅑督ㅂ䝁䅉兡穂䝁䅧兡杁䙁䅑兙畂䝁䅅杙求䍁䅁䅕潂䝁䅅杣瑂䝁䅅䅉䑂䝁䄸杣睂䝁䄸杣桂䡁䅑兡療䝁䄴睏杁䝁䅅杢歂䍁䅁兑楂䝁䅉杖灂䝁䅕䅉䩂䝁䄴睙畁䍁䅁䅖潂䝁䅕䅉橂䝁䄸兢睂䝁䅅杢㕂䍁䅁睤桂䡁䅍䅉灂䝁䄴睙療䡁䅉䅣療䡁䅉兙あ䝁䅕䅚杁䝁䅫杢杁䑁䅅兏㕁䑁䅉䅉桂䝁䄴䅚杁䝁䅫督杁䝁䅧党桂䝁䅑兣ㅂ䝁䅅杣あ䝁䅕杣求䝁䅑䅉灂䝁䄴䅉呂䝁䅅杢杁䕁䅑兡求䝁䅣睢獁䍁䅁睑桂䝁䅷兡浂䝁䄸杣畂䝁䅫兙畁䅁䅁栲䅣䡁䅑䅁佂䝁䅕兤祂䝁䄸督橂䝁䅫党畂䝁䅍党㝁䍁䅁睑桂䡁䅉䅚灂䝁䄸杤桂䡁䅍睙ㅂ䝁䅷兙祂䑁䅳䅉䑂䝁䅧杣療䝁䄴兡橂䍁䅁䅒灂䡁䅍党桂䡁䅍党穂䑁䅳䅉佂䝁䅕兤祂䝁䄸䅢療䝁䅣入䅁䵁䡣䅁㙃䅁䅁杔求䡁䅕杣療䡁䅍睙灂䝁䅕杢橂䝁䅕睏杁䕁䅍党畂䡁䅑杣桂䝁䅷䅉佂䝁䅕杣㉂䝁䄸兤穂䍁䅁睕㕂䡁䅍䅤求䝁䄰睏杁䕁䅍䅡祂䝁䄸杢灂䝁䅍䅉䕂䝁䅫督求䝁䅅督求䡁䅍睏杁䕁䅣党畂䝁䅕䅤灂䝁䅍䅉䕂䝁䅫督療䡁䅉䅚求䡁䅉睏杁䕁䄴党ㅂ䡁䅉睢獂䝁䄸睚㕂䑁䅳䅉偂䝁䅉党穂䝁䅫䅤㕂䅁䅁其䄸䱁䅯䅁佂䝁䅕兤祂䝁䄸督橂䝁䅫党畂䝁䅍党㝁䍁䅁睑求䝁䄴䅤祂䝁䅅䅢杁䕁䄴党祂䡁䅙睢ㅂ䡁䅍䅉呂䡁䅫督あ䝁䅕兢㝁䍁䅁兒畂䝁䅑睢橂䡁䅉兡畂䝁䄸䅢療䝁䅣入㝁䍁䅁睒求䝁䄴党あ䝁䅫睙杁䕁䅑兡穂䝁䄸杣歂䝁䅕杣㝁䍁䅁杔求䡁䅕杣療䝁䅷睢湂䡁䅫睏杁䙁䅁督㕂䝁䅍䅡灂䝁䅅䅤祂䡁䅫䅁湂䅃䅁䅹䅁䕁䄴党ㅂ䡁䅉睢穂䝁䅍兡求䝁䄴睙求䑁䅳䅉䑂䝁䅕杢あ䡁䅉兙獂䍁䅁杔求䡁䅉杤療䡁䅕督杁䙁䅍入穂䡁䅑党瑂䑁䅳䅉䡂䝁䅕杢求䡁䅑兡橂䍁䅁䅒灂䡁䅍睢祂䝁䅑党祂䑁䅳䅉䩂䝁䄰兢ㅂ䝁䄴睢獂䝁䄸睚㕂䑁䅳䅉佂䝁䅕兤祂䝁䄸䅢療䝁䅣入㝁䍁䅁睔畂䝁䅍睢獂䝁䄸睚㕂䑁䅳䅉兂䡁䅍入橂䝁䅧兡桂䡁䅑杣㕂䅁䅁䅣䅫䱁䅧䅁佂䝁䅕兤祂䝁䄸督橂䝁䅫党畂䝁䅍党㝁䍁䅁睑求䝁䄴䅤祂䝁䅅䅢杁䕁䄴党祂䡁䅙睢ㅂ䡁䅍䅉呂䡁䅫督あ䝁䅕兢㝁䍁䅁睒求䝁䄴党あ䝁䅫睙杁䕁䅑兡穂䝁䄸杣歂䝁䅕杣㝁䍁䅁兓畂䝁䅙䅢桂䝁䄰兢桂䡁䅑兡療䝁䄴睏杁䕁䄴党ㅂ䡁䅉睢獂䝁䄸睚㕂䑁䅳䅉兂䡁䅍入橂䝁䅧兡桂䡁䅑杣㕂䅁䅁桦䅅䡁䅧䅁佂䝁䅕兤祂䝁䄸督橂䝁䅫党畂䝁䅍党㝁䍁䅁睑求䝁䄴䅤祂䝁䅅䅢杁䕁䄴党祂䡁䅙睢ㅂ䡁䅍䅉呂䡁䅫督あ䝁䅕兢㝁䍁䅁杔求䡁䅕杣療䝁䅷睢湂䡁䅫睏杁䙁䅁督㕂䝁䅍䅡灂䝁䅅䅤祂䡁䅫䅁䕃杅䅁䅴䅁䕁䄴党ㅂ䡁䅉睢穂䝁䅍兡求䝁䄴睙求䑁䅳䅉䙂䝁䄴䅚療䝁䅍杣灂䝁䄴睢獂䝁䄸睚㕂䑁䅳䅉䡂䝁䅅督あ䡁䅉睢求䝁䄴䅤求䡁䅉睢獂䝁䄸睚㕂䑁䅳䅉䩂䝁䄴杚獂䝁䅅兢瑂䝁䅅䅤灂䝁䄸杢㝁䍁䅁杔求䡁䅕杣療䝁䅷睢湂䡁䅫睏杁䕁䄸杢橂䝁䄸䅢療䝁䅣入㝁䍁䅁兖祂䝁䄸䅢療䝁䅣入䅁乁前䅁㉃权䅁杔求䡁䅣䅉䭂䝁䅕杣穂䝁䅕入杁䙁䅉党穂䝁䄸兤祂䝁䅍党穂䍁䅁睑療䡁䅉䅣療䡁䅉兙あ䝁䅫睢畂䍁䅷䅉桂䝁䄴䅉求䝁䄴党祂䝁䅣入杁䡁䅍党祂䡁䅙兡橂䝁䅕督杁䝁䅧睢獂䝁䅑兡畂䝁䅣䅉橂䝁䄸兢睂䝁䅅杢㕂䍁䅷䅉歂䝁䅫督あ䡁䅉兡楂䡁䅕䅤求䡁䅍䅉畂䝁䅅䅤ㅂ䡁䅉兙獂䍁䅁睚桂䡁䅍杌杁䙁䅑䅡求䍁䅁睙療䝁䄰䅣桂䝁䄴入杁䝁䄸䅣求䡁䅉兙あ䝁䅕督杁䡁䅑䅡祂䝁䄸兤湂䝁䅧䅉浂䝁䄸兤祂䍁䅁督求䝁䅣兢求䝁䄴䅤穂䑁䅯䅉佂䝁䅅䅤ㅂ䡁䅉兙獂䍁䅁睒桂䡁䅍䅉䕂䝁䅫督あ䡁䅉兡楂䡁䅕䅤灂䝁䄸杢獁䍁䅁睑獂䝁䅕兙畂䍁䅁兒畂䝁䅕杣湂䡁䅫䅉坂䝁䅕杢あ䡁䅕杣求䡁䅍䅌杁䕁䅕杢求䡁䅉睚㕂䍁䅁睕求䡁䅉杤灂䝁䅍党穂䍁䅷䅉桂䝁䄴䅚杁䙁䅍䅤療䡁䅉兙湂䝁䅕䅉桂䝁䄴䅚杁䙁䅑杣桂䝁䄴督睂䝁䄸杣あ䝁䅅䅤灂䝁䄸杢畁䍁䅁䅖潂䝁䅕䅉佂䝁䅅䅤ㅂ䡁䅉兙獂䍁䅁睒桂䡁䅍䅉䕂䝁䅫督あ䡁䅉兡楂䡁䅕䅤灂䝁䄸杢杁䡁䅍党湂䝁䄰党畂䡁䅑䅉療䝁䅙杚求䡁䅉督杁䡁䅉党湂䡁䅕䅢桂䡁䅑党歂䍁䅁杢桂䡁䅑兤祂䝁䅅䅢杁䝁䅣兙穂䍁䅁兤あ䝁䅫䅢灂䡁䅑入杁䡁䅍党祂䡁䅙兡橂䝁䅕督杁䡁䅑睢杁䡁䅉党穂䝁䅫䅚求䝁䄴䅤灂䝁䅅䅢杁䝁䅅杢歂䍁䅁睙療䝁䄰兢求䡁䅉睙灂䝁䅅䅢杁䝁䅍兤穂䡁䅑睢瑂䝁䅕杣穂䍁䅁兡畂䍁䅁村ㅂ䡁䅉䅢灂䝁䄴睚あ䝁䄸杢獁䍁䅁兔灂䝁䅑䅚獂䝁䅕督求䡁䅧䅌杁䕁䄰睢畂䝁䄰睢ㅂ䡁䅑䅡獁䍁䅁兔療䡁䅉杣灂䡁䅍䅌杁䕁䄸睙求䝁䅅杢獁䍁䅁兙畂䝁䅑䅉呂䡁䅕督穂䝁䅕䅥杁䝁䅍睢ㅂ䝁䄴䅤灂䝁䅕督杁䝁䅫杢杁䕁䄴党㍂䍁䅁杓求䡁䅉督求䡁䅫睏杁䡁䅁杣療䡁䅙兡歂䝁䅕督杁䝁䅍兙睂䝁䅅睙灂䡁䅑入杁䝁䅅杢歂䍁䅁督あ䝁䄸杣桂䝁䅣党杁䝁䄰兙畂䝁䅅睚求䝁䄰党畂䡁䅑䅉穂䝁䅕杣㉂䝁䅫睙求䡁䅍睏杁䝁䅅杢歂䍁䅁䅣桂䡁䅉䅤灂䝁䅍兡睂䝁䅅䅤求䡁䅍䅉灂䝁䄴䅉あ䝁䅧党杁䝁䄸杚浂䍁䄰督㕂䡁䅍䅤求䝁䄰䅉穂䝁䅅䅢求䡁䅍䅉桂䝁䄴䅚杁䝁䅍兙睂䝁䅅睙灂䡁䅑入杁䡁䅉党獂䝁䅕兙穂䝁䅕䅉瑂䝁䅅杣牂䝁䅕䅤穂䍁䄴䅉啂䝁䅧党杁䕁䅍䅢求䝁䅅杢杁䕁䅕杢求䡁䅉睚㕂䍁䅁杖求䝁䄴䅤ㅂ䡁䅉党穂䍁䅁督求䝁䅣兢求䝁䄴䅤杁䝁䅫杢㉂䝁䅕督あ䡁䅍䅉灂䝁䄴䅌杁䝁䄸睤畂䡁䅍䅌杁䝁䅅杢歂䍁䅁睢睂䝁䅕杣桂䡁䅑党穂䍁䅁睙獂䝁䅕兙畂䍁䅁党畂䝁䅕杣湂䡁䅫䅉睂䡁䅉睢煂䝁䅕睙あ䡁䅍䅌杁䝁䅫杢橂䝁䅷兤歂䝁䅫杢湂䍁䅁睙療䝁䄰兢求䡁䅉睙灂䝁䅅䅢杁䝁䅅杢歂䍁䅁杣求䡁䅍兡歂䝁䅕杢あ䝁䅫兙獂䍁䅁督療䝁䅷兙祂䍁䅁兡畂䡁䅍䅤桂䝁䅷䅢桂䡁䅑兡療䝁䄴䅉穂䝁䅫䅤ㅂ䝁䅅䅤求䝁䅑䅉灂䝁䄴䅉佂䝁䅕睤杁䕁䅯党祂䡁䅍党㕂䍁䅷䅉卂䝁䅧睢歂䝁䅕䅉䩂䡁䅍䅢桂䝁䄴䅚獁䍁䅁杔求䡁䅣䅉婂䝁䄸杣牂䍁䅷䅉䑂䝁䄸杢畂䝁䅕睙あ䝁䅫睙ㅂ䡁䅑䅌杁䕁䄰兡橂䝁䅧兡湂䝁䅅杢獁䍁䅁兙畂䝁䅑䅉䩂䝁䄴䅚灂䝁䅅杢桂䍁䄴䅉啂䝁䅧党杁䕁䅕杢求䡁䅉睚㕂䍁䅁睕求䡁䅉杤灂䝁䅍党穂䍁䅁督求䝁䅣兢求䝁䄴䅤杁䝁䄰兙灂䝁䄴䅤桂䝁䅫杢穂䍁䅁兙畂䝁䅑䅉療䡁䅁党祂䝁䅅䅤求䡁䅍䅉畂䝁䅅䅤ㅂ䡁䅉兙獂䍁䅁睚桂䡁䅍䅉あ䡁䅉兙畂䡁䅍䅣療䡁䅉䅤桂䡁䅑兡療䝁䄴䅉桂䝁䄴䅚杁䡁䅍䅤療䡁䅉兙湂䝁䅕䅉橂䝁䅅䅣桂䝁䅍兡あ䡁䅫䅉橂䝁䄸杢あ䡁䅉兙橂䡁䅑督獁䍁䅁兙穂䍁䅁睤求䝁䅷䅢杁䝁䅅督杁䡁䅁杣療䡁䅙兡歂䝁䅕督杁䡁䅁䅡㕂䡁䅍兡橂䝁䅅䅢杁䡁䅣䅡療䝁䅷党穂䝁䅅䅢求䍁䅁党畂䝁䅕杣湂䡁䅫䅌杁䡁䅉党あ䝁䅅兡獂䍁䅁党畂䝁䅕杣湂䡁䅫䅉桂䝁䄴䅚杁䝁䅕杢求䡁䅉睚㕂䍁䅁兢桂䝁䄴兙湂䝁䅕兢求䝁䄴䅤杁䡁䅍党祂䡁䅙兡橂䝁䅕督畁䍁䅁䅖潂䝁䅕䅉呂䡁䅑睢祂䝁䅅睚求䍁䅁兙畂䝁䅑䅉啂䡁䅉兙畂䡁䅍䅣療䡁䅉䅤桂䡁䅑兡療䝁䄴䅉穂䝁䅕睚瑂䝁䅕杢あ䍁䅁兡畂䡁䅙党穂䡁䅑督杁䝁䅫杢杁䝁䅕杢求䡁䅉睚㕂䍁䄰杣求䝁䅷兙あ䝁䅕䅚杁䡁䅙党畂䡁䅑兤祂䝁䅕督畁䍁䅁兓あ䍁䅁䅣祂䝁䄸杤灂䝁䅑党穂䍁䅁䅡求䝁䅅䅤灂䝁䄴睚獁䍁䅁杤求䝁䄴䅤灂䝁䅷兙あ䝁䅫睢畂䍁䅷䅉桂䝁䄴䅚杁䝁䅍睢療䝁䅷兡畂䝁䅣䅉穂䝁䅕杣㉂䝁䅫睙求䡁䅍睏杁䡁䅍兙獂䝁䅕督杁䝁䅅杢歂䍁䅁兡畂䡁䅍䅤桂䝁䅷䅢桂䡁䅑兡療䝁䄴䅉療䝁䅙䅉桂䡁䅁䅣獂䝁䅫兙畂䝁䅍党穂䑁䅳䅉穂䝁䄸䅢桂䡁䅉䅉求䡁䅅兤灂䡁䅁兢求䝁䄴䅤杁䝁䅫杢穂䡁䅑兙獂䝁䅷兙あ䝁䅫睢畂䍁䅷䅉桂䝁䄴䅚杁䡁䅁䅢ㅂ䝁䄰杙灂䝁䄴睚杁䡁䅉党睂䝁䅅兡祂䍁䅁兙畂䝁䅑䅉灂䝁䄴督あ䝁䅅䅢獂䝁䅅䅤灂䝁䄸杢杁䡁䅍党祂䡁䅙兡橂䝁䅕督獁䍁䅁兙穂䍁䅁睤求䝁䅷䅢杁䝁䅅督杁䝁䅧睢獂䝁䅑督杁䝁䅍睢瑂䝁䄰党祂䝁䅍兡桂䝁䅷䅉祂䝁䅕兙獂䍁䅁党穂䡁䅑兙あ䝁䅕䅉睂䡁䅉睢睂䝁䅕杣あ䝁䅫党穂䍁䄴䅉啂䝁䅧党杁䝁䅍睢瑂䡁䅁兙畂䡁䅫䅉㍂䝁䅅督杁䝁䅙睢ㅂ䝁䄴䅚求䝁䅑䅉灂䝁䄴䅉硁䑁䅫杍祁䍁䅁兙畂䝁䅑䅉灂䡁䅍䅉潂䝁䅕兙歂䡁䅅兤桂䡁䅉䅤求䡁䅉党歂䍁䅁兡畂䍁䅁睖桂䝁䅷䅢獁䍁䅁杔求䡁䅣䅉䭂䝁䅕杣穂䝁䅕入畁䅁䅁根䅍䙁䅷䅁佂䝁䅕睤杁䙁䅉兙あ䝁䅫杢湂䍁䅁䅦杁䕁䅍杣求䝁䅑兡あ䙁䅣兙あ䝁䅍䅡癁䕁䄸兤あ䝁䅷睢療䝁䅳䅉潁䑁䅁免癁䑁䅁䅎癁䑁䅉䅍祁䑁䅍克䅁乁乯䅁捂䅁䅁杔求䡁䅣䅉卂䝁䅅䅤灂䝁䄴睚杁䡁䅷䅉䑂䡁䅉党歂䝁䅫䅤塂䝁䅅䅤橂䝁䅧睌偂䡁䅕䅤獂䝁䄸睢牂䍁䅁䅋睁䑁䅅睌硁䑁䅁睌祁䑁䅁免㕁䍁䅫䅁乁睄䅁䅘䅁䕁䄴党㍂䍁䅁杕桂䡁䅑兡畂䝁䅣䅉㡂䍁䅁睑祂䝁䅕䅚灂䡁䅑睖桂䡁䅑睙潂䍁䄸睔ㅂ䡁䅑䅢療䝁䄸睡杁䍁䅧䅍硁䍁䄸免硁䍁䄸杍睁䑁䅉免灁䅁䅁兢䄴䙁䅷䅁佂䝁䅕睤杁䙁䅉兙あ䝁䅫杢湂䍁䅁䅦杁䕁䅍杣求䝁䅑兡あ䙁䅣兙あ䝁䅍䅡癁䕁䄸兤あ䝁䅷睢療䝁䅳䅉潁䑁䅁免癁䑁䅅䅎癁䑁䅉䅍祁䑁䅉克䅁佁到䅁捂䅁䅁杔求䡁䅣䅉卂䝁䅅䅤灂䝁䄴睚杁䡁䅷䅉䑂䡁䅉党歂䝁䅫䅤塂䝁䅅䅤橂䝁䅧睌偂䡁䅕䅤獂䝁䄸睢牂䍁䅁䅋睁䑁䅅睌祁䑁䅁睌祁䑁䅁杍祁䍁䅫䅁佂充䅁䅘䅁䕁䄴党㍂䍁䅁杕桂䡁䅑兡畂䝁䅣䅉㡂䍁䅁睑祂䝁䅕䅚灂䡁䅑睖桂䡁䅑睙潂䍁䄸睔ㅂ䡁䅑䅢療䝁䄸睡杁䍁䅧䅍硁䍁䄸杍ぁ䍁䄸杍睁䑁䅉䅍灁䅁䅁䅊䄴䙁䅷䅁佂䝁䅕睤杁䙁䅉兙あ䝁䅫杢湂䍁䅁䅦杁䕁䅍杣求䝁䅑兡あ䙁䅣兙あ䝁䅍䅡癁䕁䄸兤あ䝁䅷睢療䝁䅳䅉潁䑁䅁免癁䑁䅉李癁䑁䅉䅍硁䑁䅕克䅁䩁偉䅁捂䅁䅁杔求䡁䅣䅉卂䝁䅅䅤灂䝁䄴睚杁䡁䅷䅉䑂䡁䅉党歂䝁䅫䅤塂䝁䅅䅤橂䝁䅧睌偂䡁䅕䅤獂䝁䄸睢牂䍁䅁䅋睁䑁䅉睌睁䑁䅉睌祁䑁䅁杍硁䍁䅫䅁奂杅䅁䅘䅁䕁䄴党㍂䍁䅁杕桂䡁䅑兡畂䝁䅣䅉㡂䍁䅁睑祂䝁䅕䅚灂䡁䅑睖桂䡁䅑睙潂䍁䄸睔ㅂ䡁䅑䅢療䝁䄸睡杁䍁䅧䅍祁䍁䄸䅍㍁䍁䄸杍睁䑁䅉睍灁䅁䅁䅚䄸䙁䅷䅁佂䝁䅕睤杁䙁䅉兙あ䝁䅫杢湂䍁䅁䅦杁䕁䅍杣求䝁䅑兡あ䙁䅣兙あ䝁䅍䅡癁䕁䄸兤あ䝁䅷睢療䝁䅳䅉潁䑁䅁杍癁䑁䅅䅍癁䑁䅉䅍祁䑁䅍克䅁䍁偳䅁捂䅁䅁杔求䡁䅣䅉卂䝁䅅䅤灂䝁䄴睚杁䡁䅷䅉䑂䡁䅉党歂䝁䅫䅤塂䝁䅅䅤橂䝁䅧睌偂䡁䅕䅤獂䝁䄸睢牂䍁䅁䅋睁䑁䅉睌硁䑁䅍睌祁䑁䅁杍ㅁ䍁䅫䅁㝁䅇䅁䅘䅁䕁䄴党㍂䍁䅁杕桂䡁䅑兡畂䝁䅣䅉㡂䍁䅁睑祂䝁䅕䅚灂䡁䅑睖桂䡁䅑睙潂䍁䄸睔ㅂ䡁䅑䅢療䝁䄸睡杁䍁䅧䅍祁䍁䄸杍睁䍁䄸杍睁䑁䅉䅎灁䅁䅁睱䄰䙁䅷䅁佂䝁䅕睤杁䙁䅉兙あ䝁䅫杢湂䍁䅁䅦杁䕁䅍杣求䝁䅑兡あ䙁䅣兙あ䝁䅍䅡癁䕁䄸兤あ䝁䅷睢療䝁䅳䅉潁䑁䅁杍癁䑁䅉杍癁䑁䅉䅍祁䑁䅅克䅁䅁偧䅁捂䅁䅁杔求䡁䅣䅉卂䝁䅅䅤灂䝁䄴睚杁䡁䅷䅉䑂䡁䅉党歂䝁䅫䅤塂䝁䅅䅤橂䝁䅧睌偂䡁䅕䅤獂䝁䄸睢牂䍁䅁䅋睁䑁䅉睌祁䑁䅉睌祁䑁䅁杍祁䍁䅫</t>
  </si>
  <si>
    <t>䅁䱃䅅䅁䅘䅁䕁䄴党㍂䍁䅁杕桂䡁䅑兡畂䝁䅣䅉㡂䍁䅁睑祂䝁䅕䅚灂䡁䅑睖桂䡁䅑睙潂䍁䄸睔ㅂ䡁䅑䅢療䝁䄸睡杁䍁䅧䅍祁䍁䄸杍㉁䍁䄸杍睁䑁䅉免灁䅁䅁硣䅅䙁䅷䅁佂䝁䅕睤杁䙁䅉兙あ䝁䅫杢湂䍁䅁䅦杁䕁䅍杣求䝁䅑兡あ䙁䅣兙あ䝁䅍䅡癁䕁䄸兤あ䝁䅷睢療䝁䅳䅉潁䑁䅁睍癁䑁䅁䅎癁䑁䅉䅍祁䑁䅅克䅁䕁倸䅁捂䅁䅁杔求䡁䅣䅉卂䝁䅅䅤灂䝁䄴睚杁䡁䅷䅉䑂䡁䅉党歂䝁䅫䅤塂䝁䅅䅤橂䝁䅧睌偂䡁䅕䅤獂䝁䄸睢牂䍁䅁䅋睁䑁䅍睌睁䑁䅕睌祁䑁䅁免㕁䍁䅫䅁䑃睄䅁䅘䅁䕁䄴党㍂䍁䅁杕桂䡁䅑兡畂䝁䅣䅉㡂䍁䅁睑祂䝁䅕䅚灂䡁䅑睖桂䡁䅑睙潂䍁䄸睔ㅂ䡁䅑䅢療䝁䄸睡杁䍁䅧䅍穁䍁䄸䅍ㅁ䍁䄸杍睁䑁䅉䅎灁䅁䅁內䅳䙁䅷䅁佂䝁䅕睤杁䙁䅉兙あ䝁䅫杢湂䍁䅁䅦杁䕁䅍杣求䝁䅑兡あ䙁䅣兙あ䝁䅍䅡癁䕁䄸兤あ䝁䅷睢療䝁䅳䅉潁䑁䅁睍癁䑁䅅兎癁䑁䅉䅍祁䑁䅉克䅁乁儴䅁捂䅁䅁杔求䡁䅣䅉卂䝁䅅䅤灂䝁䄴睚杁䡁䅷䅉䑂䡁䅉党歂䝁䅫䅤塂䝁䅅䅤橂䝁䅧睌偂䡁䅕䅤獂䝁䄸睢牂䍁䅁䅋睁䑁䅍睌祁䑁䅕睌祁䑁䅁杍ぁ䍁䅫䅁剄䅅䅁䅘䅁䕁䄴党㍂䍁䅁杕桂䡁䅑兡畂䝁䅣䅉㡂䍁䅁睑祂䝁䅕䅚灂䡁䅑睖桂䡁䅑睙潂䍁䄸睔ㅂ䡁䅑䅢療䝁䄸睡杁䍁䅧䅍穁䍁䄸杍㑁䍁䄸杍睁䑁䅉杍灁䅁䅁杤䅳䙁䅷䅁佂䝁䅕睤杁䙁䅉兙あ䝁䅫杢湂䍁䅁䅦杁䕁䅍杣求䝁䅑兡あ䙁䅣兙あ䝁䅍䅡癁䕁䄸兤あ䝁䅷睢療䝁䅳䅉潁䑁䅁䅎癁䑁䅁杍癁䑁䅉䅍祁䑁䅑克䅁䉁偳䅁捂䅁䅁杔求䡁䅣䅉卂䝁䅅䅤灂䝁䄴睚杁䡁䅷䅉䑂䡁䅉党歂䝁䅫䅤塂䝁䅅䅤橂䝁䅧睌偂䡁䅕䅤獂䝁䄸睢牂䍁䅁䅋睁䑁䅑睌睁䑁䅍睌祁䑁䅁杍穁䍁䅫䅁㙃睄䅁䅘䅁䕁䄴党㍂䍁䅁杕桂䡁䅑兡畂䝁䅣䅉㡂䍁䅁睑祂䝁䅕䅚灂䡁䅑睖桂䡁䅑睙潂䍁䄸睔ㅂ䡁䅑䅢療䝁䄸睡杁䍁䅧䅍ぁ䍁䄸䅍㍁䍁䄸杍睁䑁䅉免灁䅁䅁睤䄸䙁䅷䅁佂䝁䅕睤杁䙁䅉兙あ䝁䅫杢湂䍁䅁䅦杁䕁䅍杣求䝁䅑兡あ䙁䅣兙あ䝁䅍䅡癁䕁䄸兤あ䝁䅷睢療䝁䅳䅉潁䑁䅁䅎癁䑁䅁睎癁䑁䅉䅍祁䑁䅍克䅁䡁偁䅁捂䅁䅁杔求䡁䅣䅉卂䝁䅅䅤灂䝁䄴睚杁䡁䅷䅉䑂䡁䅉党歂䝁䅫䅤塂䝁䅅䅤橂䝁䅧睌偂䡁䅕䅤獂䝁䄸睢牂䍁䅁䅋睁䑁䅑睌硁䑁䅁睌祁䑁䅁杍穁䍁䅫䅁䩁充䅁䅘䅁䕁䄴党㍂䍁䅁杕桂䡁䅑兡畂䝁䅣䅉㡂䍁䅁睑祂䝁䅕䅚灂䡁䅑睖桂䡁䅑睙潂䍁䄸睔ㅂ䡁䅑䅢療䝁䄸睡杁䍁䅧䅍ぁ䍁䄸杍祁䍁䄸杍睁䑁䅉免灁䅁䅁䄫䅷䙁䅷䅁佂䝁䅕睤杁䙁䅉兙あ䝁䅫杢湂䍁䅁䅦杁䕁䅍杣求䝁䅑兡あ䙁䅣兙あ䝁䅍䅡癁䕁䄸兤あ䝁䅷睢療䝁䅳䅉潁䑁䅁䅎癁䑁䅉睍癁䑁䅉䅍硁䑁䅍克䅁䑁乁䅁捂䅁䅁杔求䡁䅣䅉卂䝁䅅䅤灂䝁䄴睚杁䡁䅷䅉䑂䡁䅉党歂䝁䅫䅤塂䝁䅅䅤橂䝁䅧睌偂䡁䅕䅤獂䝁䄸睢牂䍁䅁䅋睁䑁䅕睌硁䑁䅉睌祁䑁䅁杍硁䍁䅫䅁扁充䅁䅘䅁䕁䄴党㍂䍁䅁杕桂䡁䅑兡畂䝁䅣䅉㡂䍁䅁睑祂䝁䅕䅚灂䡁䅑睖桂䡁䅑睙潂䍁䄸睔ㅂ䡁䅑䅢療䝁䄸睡杁䍁䅧䅍ㅁ䍁䄸免ㅁ䍁䄸杍睁䑁䅉䅎灁䅁䅁䅶䅳䙁䅷䅁佂䝁䅕睤杁䙁䅉兙あ䝁䅫杢湂䍁䅁䅦杁䕁䅍杣求䝁䅑兡あ䙁䅣兙あ䝁䅍䅡癁䕁䄸兤あ䝁䅷睢療䝁䅳䅉潁䑁䅁兎癁䑁䅅李癁䑁䅉䅍硁䑁䅙克䅁䵁偫䅁捂䅁䅁杔求䡁䅣䅉卂䝁䅅䅤灂䝁䄴睚杁䡁䅷䅉䑂䡁䅉党歂䝁䅫䅤塂䝁䅅䅤橂䝁䅧睌偂䡁䅕䅤獂䝁䄸睢牂䍁䅁䅋睁䑁䅕睌硁䑁䅧睌祁䑁䅁免㉁䍁䅫䅁捁杄䅁䅘䅁䕁䄴党㍂䍁䅁杕桂䡁䅑兡畂䝁䅣䅉㡂䍁䅁睑祂䝁䅕䅚灂䡁䅑睖桂䡁䅑睙潂䍁䄸睔ㅂ䡁䅑䅢療䝁䄸睡杁䍁䅧䅍ㅁ䍁䄸杍祁䍁䄸杍睁䑁䅉睍灁䅁䅁档䅅䙁䅷䅁佂䝁䅕睤杁䙁䅉兙あ䝁䅫杢湂䍁䅁䅦杁䕁䅍杣求䝁䅑兡あ䙁䅣兙あ䝁䅍䅡癁䕁䄸兤あ䝁䅷睢療䝁䅳䅉潁䑁䅁兎癁䑁䅉兎癁䑁䅉䅍硁䑁䅅克䅁䕁剣䅁捂䅁䅁杔求䡁䅣䅉卂䝁䅅䅤灂䝁䄴睚杁䡁䅷䅉䑂䡁䅉党歂䝁䅫䅤塂䝁䅅䅤橂䝁䅧睌偂䡁䅕䅤獂䝁䄸睢牂䍁䅁䅋睁䑁䅕睌祁䑁䅣睌祁䑁䅁杍祁䍁䅫䅁硄睄䅁䅘䅁䕁䄴党㍂䍁䅁杕桂䡁䅑兡畂䝁䅣䅉㡂䍁䅁睑祂䝁䅕䅚灂䡁䅑睖桂䡁䅑睙潂䍁䄸睔ㅂ䡁䅑䅢療䝁䄸睡杁䍁䅧䅍ㅁ䍁䄸睍睁䍁䄸杍睁䑁䅅睎灁䅁䅁桹䅁䙁䅷䅁佂䝁䅕睤杁䙁䅉兙あ䝁䅫杢湂䍁䅁䅦杁䕁䅍杣求䝁䅑兡あ䙁䅣兙あ䝁䅍䅡癁䕁䄸兤あ䝁䅷睢療䝁䅳䅉潁䑁䅁李癁䑁䅁睍癁䑁䅉䅍硁䑁䅫克䅁䙁佯䅁捂䅁䅁杔求䡁䅣䅉卂䝁䅅䅤灂䝁䄴睚杁䡁䅷䅉䑂䡁䅉党歂䝁䅫䅤塂䝁䅅䅤橂䝁䅧睌偂䡁䅕䅤獂䝁䄸睢牂䍁䅁䅋睁䑁䅙睌硁䑁䅅睌祁䑁䅁免㕁䍁䅫䅁ㅃ䅄䅁䅘䅁䕁䄴党㍂䍁䅁杕桂䡁䅑兡畂䝁䅣䅉㡂䍁䅁睑祂䝁䅕䅚灂䡁䅑睖桂䡁䅑睙潂䍁䄸睔ㅂ䡁䅑䅢療䝁䄸睡杁䍁䅧䅍㉁䍁䄸免ぁ䍁䄸杍睁䑁䅉睍灁䅁䅁䅮䄸䙁䅷䅁佂䝁䅕睤杁䙁䅉兙あ䝁䅫杢湂䍁䅁䅦杁䕁䅍杣求䝁䅑兡あ䙁䅣兙あ䝁䅍䅡癁䕁䄸兤あ䝁䅷睢療䝁䅳䅉潁䑁䅁李癁䑁䅅睎癁䑁䅉䅍祁䑁䅑克䅁䵁券䅁捂䅁䅁杔求䡁䅣䅉卂䝁䅅䅤灂䝁䄴睚杁䡁䅷䅉䑂䡁䅉党歂䝁䅫䅤塂䝁䅅䅤橂䝁䅧睌偂䡁䅕䅤獂䝁䄸睢牂䍁䅁䅋睁䑁䅙睌硁䑁䅧睌祁䑁䅁免ぁ䍁䅫䅁呁兄䅁䅘䅁䕁䄴党㍂䍁䅁杕桂䡁䅑兡畂䝁䅣䅉㡂䍁䅁睑祂䝁䅕䅚灂䡁䅑睖桂䡁䅑睙潂䍁䄸睔ㅂ䡁䅑䅢療䝁䄸睡杁䍁䅧䅍㉁䍁䄸杍㉁䍁䄸杍睁䑁䅉䅎灁䅁䅁䉺䅁䙁䅷䅁佂䝁䅕睤杁䙁䅉兙あ䝁䅫杢湂䍁䅁䅦杁䕁䅍杣求䝁䅑兡あ䙁䅣兙あ䝁䅍䅡癁䕁䄸兤あ䝁䅷睢療䝁䅳䅉潁䑁䅁睎癁䑁䅁免癁䑁䅉䅍硁䑁䅕克䅁佁儸䅁捂䅁䅁杔求䡁䅣䅉卂䝁䅅䅤灂䝁䄴睚杁䡁䅷䅉䑂䡁䅉党歂䝁䅫䅤塂䝁䅅䅤橂䝁䅧睌偂䡁䅕䅤獂䝁䄸睢牂䍁䅁䅋睁䑁䅣睌睁䑁䅕睌祁䑁䅁杍ぁ䍁䅫䅁偁睄䅁䅘䅁䕁䄴党㍂䍁䅁杕桂䡁䅑兡畂䝁䅣䅉㡂䍁䅁睑祂䝁䅕䅚灂䡁䅑睖桂䡁䅑睙潂䍁䄸睔ㅂ䡁䅑䅢療䝁䄸睡杁䍁䅧䅍㍁䍁䄸免㍁䍁䄸杍睁䑁䅉䅎灁䅁䅁桭䅁䙁䅷䅁佂䝁䅕睤杁䙁䅉兙あ䝁䅫杢湂䍁䅁䅦杁䕁䅍杣求䝁䅑兡あ䙁䅣兙あ䝁䅍䅡癁䕁䄸兤あ䝁䅷睢療䝁䅳䅉潁䑁䅁睎癁䑁䅅兏癁䑁䅉䅍祁䑁䅅克䅁䩁伴䅁捂䅁䅁杔求䡁䅣䅉卂䝁䅅䅤灂䝁䄴睚杁䡁䅷䅉䑂䡁䅉党歂䝁䅫䅤塂䝁䅅䅤橂䝁䅧睌偂䡁䅕䅤獂䝁䄸睢牂䍁䅁䅋睁䑁䅧睌睁䑁䅍睌祁䑁䅁杍祁䍁䅫䅁啃睄䅁䅘䅁䕁䄴党㍂䍁䅁杕桂䡁䅑兡畂䝁䅣䅉㡂䍁䅁睑祂䝁䅕䅚灂䡁䅑睖桂䡁䅑睙潂䍁䄸睔ㅂ䡁䅑䅢療䝁䄸睡杁䍁䅧䅍㑁䍁䄸䅍ㅁ䍁䄸杍睁䑁䅉䅍灁䅁䅁术䄸䙁䅷䅁佂䝁䅕睤杁䙁䅉兙あ䝁䅫杢湂䍁䅁䅦杁䕁䅍杣求䝁䅑兡あ䙁䅣兙あ䝁䅍䅡癁䕁䄸兤あ䝁䅷睢療䝁䅳䅉潁䑁䅁䅏癁䑁䅁睎癁䑁䅉䅍祁䑁䅍克䅁佁剙䅁捂䅁䅁杔求䡁䅣䅉卂䝁䅅䅤灂䝁䄴睚杁䡁䅷䅉䑂䡁䅉党歂䝁䅫䅤塂䝁䅅䅤橂䝁䅧睌偂䡁䅕䅤獂䝁䄸睢牂䍁䅁䅋睁䑁䅧睌睁䑁䅧睌祁䑁䅁杍穁䍁䅫䅁㕁䅄䅁䅘䅁䕁䄴党㍂䍁䅁杕桂䡁䅑兡畂䝁䅣䅉㡂䍁䅁睑祂䝁䅕䅚灂䡁䅑睖桂䡁䅑睙潂䍁䄸睔ㅂ䡁䅑䅢療䝁䄸睡杁䍁䅧䅍㑁䍁䄸䅍㕁䍁䄸杍睁䑁䅉睍灁䅁䅁剙䅅䙁䅷䅁佂䝁䅕睤杁䙁䅉兙あ䝁䅫杢湂䍁䅁䅦杁䕁䅍杣求䝁䅑兡あ䙁䅣兙あ䝁䅍䅡癁䕁䄸兤あ䝁䅷睢療䝁䅳䅉潁䑁䅁䅏癁䑁䅉杍癁䑁䅉䅍祁䑁䅍克䅁䩁佷䅁捂䅁䅁杔求䡁䅣䅉卂䝁䅅䅤灂䝁䄴睚杁䡁䅷䅉䑂䡁䅉党歂䝁䅫䅤塂䝁䅅䅤橂䝁䅧睌偂䡁䅕䅤獂䝁䄸睢牂䍁䅁䅋睁䑁䅫睌睁䑁䅕睌祁䑁䅁免㑁䍁䅫䅁晃杅䅁䅘䅁䕁䄴党㍂䍁䅁杕桂䡁䅑兡畂䝁䅣䅉㡂䍁䅁睑祂䝁䅕䅚灂䡁䅑睖桂䡁䅑睙潂䍁䄸睔ㅂ䡁䅑䅢療䝁䄸睡杁䍁䅧䅍㕁䍁䄸䅍㍁䍁䄸杍睁䑁䅉免灁䅁䅁䈰䅁䙁䅷䅁佂䝁䅕睤杁䙁䅉兙あ䝁䅫杢湂䍁䅁䅦杁䕁䅍杣求䝁䅑兡あ䙁䅣兙あ䝁䅍䅡癁䕁䄸兤あ䝁䅷睢療䝁䅳䅉潁䑁䅁兏癁䑁䅅杍癁䑁䅉䅍祁䑁䅍克䅁䭁䴰䅁捂䅁䅁杔求䡁䅣䅉卂䝁䅅䅤灂䝁䄴睚杁䡁䅷䅉䑂䡁䅉党歂䝁䅫䅤塂䝁䅅䅤橂䝁䅧睌偂䡁䅕䅤獂䝁䄸睢牂䍁䅁䅋睁䑁䅫睌硁䑁䅍睌祁䑁䅁杍穁䍁䅫䅁畃睄䅁䅘䅁䕁䄴党㍂䍁䅁杕桂䡁䅑兡畂䝁䅣䅉㡂䍁䅁睑祂䝁䅕䅚灂䡁䅑睖桂䡁䅑睙潂䍁䄸睔ㅂ䡁䅑䅢療䝁䄸睡杁䍁䅧䅍㕁䍁䄸杍祁䍁䄸杍睁䑁䅁䅏灁䅁䅁杵䅳䙁䅷䅁佂䝁䅕睤杁䙁䅉兙あ䝁䅫杢湂䍁䅁䅦杁䕁䅍杣求䝁䅑兡あ䙁䅣兙あ䝁䅍䅡癁䕁䄸兤あ䝁䅷睢療䝁䅳䅉潁䑁䅁兏癁䑁䅉睍癁䑁䅉䅍睁䑁䅕克䅁偁余䅁捂䅁䅁杔求䡁䅣䅉卂䝁䅅䅤灂䝁䄴睚杁䡁䅷䅉䑂䡁䅉党歂䝁䅫䅤塂䝁䅅䅤橂䝁䅧睌偂䡁䅕䅤獂䝁䄸睢牂䍁䅁䅋睁䑁䅫睌祁䑁䅍睌祁䑁䅁杍ぁ䍁䅫䅁呂杅䅁䅘䅁䕁䄴党㍂䍁䅁杕桂䡁䅑兡畂䝁䅣䅉㡂䍁䅁睑祂䝁䅕䅚灂䡁䅑睖桂䡁䅑睙潂䍁䄸睔ㅂ䡁䅑䅢療䝁䄸睡杁䍁䅧䅍㕁䍁䄸杍ㅁ䍁䄸杍睁䑁䅉䅎灁䅁䅁硆䅁䙁䅷䅁佂䝁䅕睤杁䙁䅉兙あ䝁䅫杢湂䍁䅁䅦杁䕁䅍杣求䝁䅑兡あ䙁䅣兙あ䝁䅍䅡癁䕁䄸兤あ䝁䅷睢療䝁䅳䅉潁䑁䅁兏癁䑁䅉李癁䑁䅉䅍祁䑁䅍克䅁䙁剳䅁捂䅁䅁杔求䡁䅣䅉卂䝁䅅䅤灂䝁䄴睚杁䡁䅷䅉䑂䡁䅉党歂䝁䅫䅤塂䝁䅅䅤橂䝁䅧睌偂䡁䅕䅤獂䝁䄸睢牂䍁䅁䅋硁䑁䅁睌睁䑁䅅睌祁䑁䅁杍硁䍁䅫䅁䭁充䅁䅘䅁䕁䄴党㍂䍁䅁杕桂䡁䅑兡畂䝁䅣䅉㡂䍁䅁睑祂䝁䅕䅚灂䡁䅑睖桂䡁䅑睙潂䍁䄸睔ㅂ䡁䅑䅢療䝁䄸睡杁䍁䅧免睁䍁䄸䅍㍁䍁䄸杍睁䑁䅉免灁䅁䅁杂䄴䙁䅷䅁佂䝁䅕睤杁䙁䅉兙あ䝁䅫杢湂䍁䅁䅦杁䕁䅍杣求䝁䅑兡あ䙁䅣兙あ䝁䅍䅡癁䕁䄸兤あ䝁䅷睢療䝁䅳䅉潁䑁䅅䅍癁䑁䅉䅍癁䑁䅉䅍祁䑁䅅克䅁偁关䅁捂䅁䅁杔求䡁䅣䅉卂䝁䅅䅤灂䝁䄴睚杁䡁䅷䅉䑂䡁䅉党歂䝁䅫䅤塂䝁䅅䅤橂䝁䅧睌偂䡁䅕䅤獂䝁䄸睢牂䍁䅁䅋硁䑁䅁睌祁䑁䅅睌祁䑁䅁杍睁䍁䅫䅁㙁杄䅁䅘䅁䕁䄴党㍂䍁䅁杕桂䡁䅑兡畂䝁䅣䅉㡂䍁䅁睑祂䝁䅕䅚灂䡁䅑睖桂䡁䅑睙潂䍁䄸睔ㅂ䡁䅑䅢療䝁䄸睡杁䍁䅧免睁䍁䄸杍穁䍁䄸杍睁䑁䅉䅍灁䅁䅁兊䄸䙁䅷䅁佂䝁䅕睤杁䙁䅉兙あ䝁䅫杢湂䍁䅁䅦杁䕁䅍杣求䝁䅑兡あ䙁䅣兙あ䝁䅍䅡癁䕁䄸兤あ䝁䅷睢療䝁䅳䅉潁䑁䅅䅍癁䑁䅉兎癁䑁䅉䅍硁䑁䅍克䅁䡁佳䅁捂䅁䅁杔求䡁䅣䅉卂䝁䅅䅤灂䝁䄴睚杁䡁䅷䅉䑂䡁䅉党歂䝁䅫䅤塂䝁䅅䅤橂䝁䅧睌偂䡁䅕䅤獂䝁䄸睢牂䍁䅁䅋硁䑁䅁睌穁䑁䅁睌祁䑁䅁免ぁ䍁䅫䅁䍄䅄䅁䅘䅁䕁䄴党㍂䍁䅁杕桂䡁䅑兡畂䝁䅣䅉㡂䍁䅁睑祂䝁䅕䅚灂䡁䅑睖桂䡁䅑睙潂䍁䄸睔ㅂ䡁䅑䅢療䝁䄸睡杁䍁䅧免睁䍁䄸睍睁䍁䄸杍睁䑁䅉䅍灁䅁䅁䉱䅅䙁䅷䅁佂䝁䅕睤杁䙁䅉兙あ䝁䅫杢湂䍁䅁䅦杁䕁䅍杣求䝁䅑兡あ䙁䅣兙あ䝁䅍䅡癁䕁䄸兤あ䝁䅷睢療䝁䅳䅉潁䑁䅅䅍癁䑁䅍䅍癁䑁䅉䅍祁䑁䅑克䅁偁內䅁捂䅁䅁杔求䡁䅣䅉卂䝁䅅䅤灂䝁䄴睚杁䡁䅷䅉䑂䡁䅉党歂䝁䅫䅤塂䝁䅅䅤橂䝁䅧睌偂䡁䅕䅤獂䝁䄸睢牂䍁䅁䅋硁䑁䅅睌睁䑁䅍睌祁䑁䅁杍祁䍁䅫䅁䉁䅄䅁䅘䅁䕁䄴党㍂䍁䅁杕桂䡁䅑兡畂䝁䅣䅉㡂䍁䅁睑祂䝁䅕䅚灂䡁䅑睖桂䡁䅑睙潂䍁䄸睔ㅂ䡁䅑䅢療䝁䄸睡杁䍁䅧免硁䍁䄸䅍㍁䍁䄸杍睁䑁䅉䅎灁䅁䅁䉣䅁䙁䅷䅁佂䝁䅕睤杁䙁䅉兙あ䝁䅫杢湂䍁䅁䅦杁䕁䅍杣求䝁䅑兡あ䙁䅣兙あ䝁䅍䅡癁䕁䄸兤あ䝁䅷睢療䝁䅳䅉潁䑁䅅免癁䑁䅁䅏癁䑁䅉䅍祁䑁䅅克䅁䉁八䅁捂䅁䅁杔求䡁䅣䅉卂䝁䅅䅤灂䝁䄴睚杁䡁䅷䅉䑂䡁䅉党歂䝁䅫䅤塂䝁䅅䅤橂䝁䅧睌偂䡁䅕䅤獂䝁䄸睢牂䍁䅁䅋硁䑁䅅睌睁䑁䅫睌祁䑁䅁杍睁䍁䅫䅁橄䅅䅁䅘䅁䕁䄴党㍂䍁䅁杕桂䡁䅑兡畂䝁䅣䅉㡂䍁䅁睑祂䝁䅕䅚灂䡁䅑睖桂䡁䅑睙潂䍁䄸睔ㅂ䡁䅑䅢療䝁䄸睡杁䍁䅧免硁䍁䄸免ㅁ䍁䄸杍睁䑁䅉睍灁䅁䅁則䅉䙁䅷䅁佂䝁䅕睤杁䙁䅉兙あ䝁䅫杢湂䍁䅁䅦杁䕁䅍杣求䝁䅑兡あ䙁䅣兙あ䝁䅍䅡癁䕁䄸兤あ䝁䅷睢療䝁䅳䅉潁䑁䅅免癁䑁䅉睎癁䑁䅉䅍祁䑁䅍克䅁䥁副䅁捂䅁䅁杔求䡁䅣䅉卂䝁䅅䅤灂䝁䄴睚杁䡁䅷䅉䑂䡁䅉党歂䝁䅫䅤塂䝁䅅䅤橂䝁䅧睌偂䡁䅕䅤獂䝁䄸睢牂䍁䅁䅋硁䑁䅉睌睁䑁䅍睌祁䑁䅁杍ぁ䍁䅫䅁潁兄䅁䅘䅁䕁䄴党㍂䍁䅁杕桂䡁䅑兡畂䝁䅣䅉㡂䍁䅁睑祂䝁䅕䅚灂䡁䅑睖桂䡁䅑睙潂䍁䄸睔ㅂ䡁䅑䅢療䝁䄸睡杁䍁䅧免祁䍁䄸䅍ぁ䍁䄸杍睁䑁䅅杍灁䅁䅁䅍䄸䙁䅷䅁佂䝁䅕睤杁䙁䅉兙あ䝁䅫杢湂䍁䅁䅦杁䕁䅍杣求䝁䅑兡あ䙁䅣兙あ䝁䅍䅡癁䕁䄸兤あ䝁䅷睢療䝁䅳䅉潁䑁䅅杍癁䑁䅁兎癁䑁䅉䅍硁䑁䅫克䅁乁八䅁捂䅁䅁杔求䡁䅣䅉卂䝁䅅䅤灂䝁䄴睚杁䡁䅷䅉䑂䡁䅉党歂䝁䅫䅤塂䝁䅅䅤橂䝁䅧睌偂䡁䅕䅤獂䝁䄸睢牂䍁䅁䅋硁䑁䅉睌睁䑁䅫睌祁䑁䅁免㕁䍁䅫䅁䍂充䅁䅘䅁䕁䄴党㍂䍁䅁杕桂䡁䅑兡畂䝁䅣䅉㡂䍁䅁睑祂䝁䅕䅚灂䡁䅑睖桂䡁䅑睙潂䍁䄸睔ㅂ䡁䅑䅢療䝁䄸睡杁䍁䅧免祁䍁䄸免㕁䍁䄸杍睁䑁䅉睍灁䅁䅁䄵䅷䙁䅷䅁佂䝁䅕睤杁䙁䅉兙あ䝁䅫杢湂䍁䅁䅦杁䕁䅍杣求䝁䅑兡あ䙁䅣兙あ䝁䅍䅡癁䕁䄸兤あ䝁䅷睢療䝁䅳䅉潁䑁䅅杍癁䑁䅉睍癁䑁䅉䅍祁䑁䅑克䅁䵁䵍䅁佂睂䅁杔求䡁䅣䅉婂䝁䄸杣牂䍁䅁兔療䡁䅉䅤湂䝁䅅睚求䍁䅁䅖祂䡁䅕督あ䍁䅷䅉䩂䝁䄴睙畁䍁䅁兙橂䡁䅅兤灂䡁䅉党穂䍁䅷䅉灂䝁䄴杤求䡁䅍䅤穂䍁䅁兡畂䍁䅷䅉浂䝁䅫杢桂䝁䄴睙求䡁䅍䅌杁䝁䅅杢歂䍁䅁兢桂䝁䄴兙湂䝁䅕督杁䝁䄰睢祂䡁䅑睚桂䝁䅣党瑁䡁䅉党獂䝁䅅䅤求䝁䅑䅉穂䝁䅫杢湂䝁䅷党瑁䝁䅙兙瑂䝁䅫䅢㕂䍁䅁兙畂䝁䅑䅉瑂䡁䅕䅢あ䝁䅫兌浂䝁䅅兢灂䝁䅷入杁䡁䅉党穂䝁䅫䅚求䝁䄴䅤灂䝁䅅䅢杁䝁䅅督穂䝁䅕䅤穂䍁䅁兡畂䍁䅁䅤潂䝁䅕䅉噂䝁䄴兡あ䝁䅕䅚杁䙁䅍䅤桂䡁䅑党穂䍁䄴䅉䩂䡁䅑督杁䡁䅑兙祂䝁䅣党あ䝁䅕䅚杁䝁䅫杢㉂䝁䅕督あ䝁䄰党畂䡁䅑督杁䝁䅫杢橂䝁䅷兤歂䝁䅕䅉祂䝁䅕督灂䝁䅑党畂䡁䅑兡桂䝁䅷䅉獂䝁䄸兙畂䡁䅍䅌杁䝁䅫杢橂䝁䅷兤歂䝁䅫杢湂䍁䅁杙ㅂ䡁䅍兡畂䝁䅕督穂䍁䅁䅣ㅂ䡁䅉䅣療䡁䅍党杁䝁䅷睢桂䝁䄴督㝁䍁䅁督あ䡁䅉兤橂䡁䅑兤祂䝁䅕䅚杁䝁䄰兤獂䡁䅑兡瑁䝁䅙兙瑂䝁䅫䅢㕂䍁䅁䅣祂䝁䄸䅣求䡁䅉䅤㕂䍁䅁兡畂䡁䅙党穂䡁䅑兢求䝁䄴䅤穂䍁䅷䅉穂䡁䅕睙潂䍁䅁兙穂䍁䅁䅣祂䝁䅕杚求䡁䅉杣求䝁䅑䅉求䡁䅅兤灂䡁䅑入杁䝁䅫杢獁䍁䅁兙畂䝁䅑䅉瑂䝁䅕来㙂䝁䅅杢灂䝁䄴党杁䝁䅷睢桂䝁䄴督杁䡁䅑睢杁䝁䄸睤畂䝁䅕杣穂䍁䅁睢浂䍁䅁兢ㅂ䝁䅷䅤灂䍁䄰杚桂䝁䄰兡獂䡁䅫䅉睂䡁䅉睢睂䝁䅕杣あ䝁䅫党穂䑁䅳䅉畂䝁䄸杢瑁䝁䅅睚求䝁䄴睙㕂䍁䅁杣求䡁䅍兡歂䝁䅕杢あ䝁䅫兙獂䍁䅁兢療䡁䅉䅤湂䝁䅅睚求䍁䄰杙桂䝁䅍睡求䝁䅑䅉穂䝁䅕睙ㅂ䡁䅉兡あ䝁䅫党穂䍁䅁䅋卂䕁䄰村呂䍁䅫睏杁䝁䅅睚求䝁䄴睙㕂䍁䅁杕乂䕁䅉睕㝁䍁䅁睙療䝁䄰兢求䡁䅉睙灂䝁䅅䅢杁䝁䄰睢祂䡁䅑睚桂䝁䅣党瑁䝁䅉兙橂䝁䅳党歂䍁䅁督求䝁䅍兤祂䝁䅫䅤灂䝁䅕督杁䍁䅧睑乂䕁䅉睕灁䑁䅳䅉穂䝁䅫杢湂䝁䅷党瑁䝁䅙兙瑂䝁䅫䅢㕂䍁䅁杣求䝁䄴䅤桂䝁䅷䅉睂䡁䅉睢睂䝁䅕杣あ䝁䅫党穂䑁䅳䅉桂䝁䄴䅚杁䝁䄸䅤潂䝁䅕杣杁䝁䄰睢祂䡁䅑睚桂䝁䅣党獁䍁䅁杣求䡁䅍兡歂䝁䅕杢あ䝁䅫兙獂䍁䅁䅡療䡁䅕督灂䝁䄴睚獁䍁䅁兙畂䝁䅑䅉橂䡁䅉党歂䝁䅫䅤瑁䡁䅉党獂䝁䅅䅤求䝁䅑䅉桂䡁䅍督求䡁䅑督畁䍁䅁䅖潂䝁䅕䅉橂䝁䄸兢睂䝁䅅杢㕂䍁䅁兙獂䡁䅍睢杁䡁䅅兤桂䝁䅷兡浂䝁䅫党穂䍁䅁兙穂䍁䅁兙杁䡁䅉党桂䝁䅷䅉求䡁䅍䅤桂䡁䅑党杁䝁䅫杢㉂䝁䅕督あ䝁䄰党畂䡁䅑䅉あ䡁䅉兤穂䡁䅑䅉浂䝁䄸杣杁䝁䅙党歂䝁䅕杣桂䝁䅷䅉灂䝁䄴睙療䝁䄰党杁䡁䅑兙㑂䍁䅁䅣ㅂ䡁䅉䅣療䡁䅍党穂䍁䄴䅉䩂䡁䅑䅉湂䝁䅕杢求䡁䅉兙獂䝁䅷入杁䡁䅣睢ㅂ䝁䅷䅚杁䝁䄴睢あ䍁䅁杙求䍁䅁督ㅂ䝁䅉条求䝁䅍䅤杁䡁䅑睢杁䝁䅙党歂䝁䅕杣桂䝁䅷䅉橂䝁䄸杣睂䝁䄸杣桂䡁䅑党杁䝁䅫杢橂䝁䄸兢求䍁䅁䅤桂䡁䅧党穂䍁䅁兡浂䍁䅁兡あ䍁䅁䅚灂䡁䅍䅤祂䝁䅫杙ㅂ䡁䅑党穂䍁䅁兙あ䍁䅁䅢求䝁䅅督あ䍁䅁兏睁䍁䅕䅉療䝁䅙䅉灂䡁䅑督杁䡁䅑兙㑂䝁䅅杙獂䝁䅕䅉灂䝁䄴睙療䝁䄰党杁䡁䅑睢杁䝁䅫䅤穂䍁䅁督あ䝁䄸睙牂䝁䅧睢獂䝁䅑党祂䡁䅍杌杁䕁䄴党㍂䍁䅁兗療䡁䅉睡杁䕁䄰睢祂䡁䅑睚桂䝁䅣党杁䙁䅑杣ㅂ䡁䅍䅤獁䍁䅁兓畂䝁䅍杌杁䡁䅣兙穂䍁䅁兡畂䝁䅍睢祂䡁䅁睢祂䝁䅅䅤求䝁䅑䅉灂䝁䄴䅉祁䑁䅁䅍穁䍁䅁兙畂䝁䅑䅉灂䡁䅍䅉潂䝁䅕兙歂䡁䅅兤桂䡁䅉䅤求䡁䅉党歂䍁䅁兡畂䍁䅁杔求䡁䅣䅉婂䝁䄸杣牂䍁䅷䅉佂䝁䅕睤杁䙁䅫睢祂䝁䅳杌䅁乁塷䅁杄睃䅁杔求䡁䅣兔桂䡁䅉睡求䡁䅑䅉䑂䝁䄸杣睂䝁䄸杣桂䡁䅑兡療䝁䄴䅌杁䡁䅑䅡祂䝁䄸兤湂䝁䅧䅉灂䡁䅑督杁䡁䅍兤楂䡁䅍兡歂䝁䅫兙祂䝁䅫党穂䍁䅷䅉睂䡁䅉兡瑂䝁䅅杣灂䝁䅷入杁䝁䅕杢湂䝁䅅睚求䡁䅍䅉灂䝁䄴䅉あ䝁䅧党杁䝁䄰兙畂䡁䅕杚桂䝁䅍䅤ㅂ䡁䅉党杁䝁䅅杢歂䍁䅁督桂䝁䅷党杁䝁䄸杚杁䡁䅁党あ䡁䅉睢獂䝁䅕兤瑂䍁䅁兙歂䝁䅑兡あ䝁䅫杤求䡁䅍杌杁䙁䅑䅡求䍁䅁睙療䝁䄰䅣桂䝁䄴入杁䝁䄸杚浂䝁䅕杣穂䍁䅁䅢ㅂ䝁䅉杣灂䝁䅍兙畂䡁䅑䅉桂䝁䅑䅚灂䡁䅑兡㉂䝁䅕督杁䝁䅙睢祂䍁䅁兤穂䝁䅕䅉灂䝁䄴䅉㉂䝁䅅杣灂䝁䄸兤穂䍁䅁杤求䝁䅧兡橂䝁䅷党杁䝁䅅杢歂䍁䅁兡畂䝁䅑兤穂䡁䅑杣灂䝁䅅䅢杁䝁䅅䅣睂䝁䅷兡橂䝁䅅䅤灂䝁䄸杢穂䍁䅷䅉灂䝁䄴睙獂䡁䅕䅚灂䝁䄴睚杁䝁䅕杢湂䝁䅫杢求䍁䅁睢灂䝁䅷督獁䍁䅁䅤祂䝁䅅杢穂䝁䄰兡穂䡁䅍兡療䝁䄴䅉浂䝁䅷兤灂䝁䅑督獁䍁䅁睢浂䝁䅙兌祂䝁䄸兙歂䍁䅁䅣療䡁䅣党祂䡁䅑杣桂䝁䅫杢杁䝁䅅杢歂䍁䅁䅡㕂䝁䅑杣桂䡁䅕䅢灂䝁䅍䅉穂䡁䅫督あ䝁䅕兢穂䍁䅷䅉湂䝁䅕兙祂䍁䅁睢灂䝁䅷督獁䍁䅁䅡㕂䝁䅑杣桂䡁䅕䅢灂䝁䅍䅉療䝁䅫䅢穂䍁䅷䅉あ䡁䅕杣楂䝁䅫杢求䍁䅁睢灂䝁䅷督獁䍁䅁兙畂䝁䅑䅉療䡁䅑䅡求䡁䅉䅉桂䡁䅁䅣獂䝁䅫睙桂䡁䅑兡療䝁䄴督杁䡁䅣䅡求䡁䅉党杁䝁䄰党あ䝁䅅䅢瑁䡁䅑睢瑁䝁䄰党あ䝁䅅䅢杁䝁䄰睢㉂䝁䅫杢湂䍁䅁䅣桂䡁䅉䅤穂䍁䅁兙祂䝁䅕䅉ㅂ䡁䅑兡獂䝁䅫来求䝁䅑睏杁䝁䅕杢湂䝁䅫杢求䍁䅁睢灂䝁䅷䅉桂䝁䅑䅚灂䡁䅑兡㉂䝁䅕督杁䝁䅑党穂䝁䅫睚畂䝁䅕䅚杁䝁䅙睢祂䍁䅁䅣桂䡁䅍督求䝁䄴睚求䡁䅉䅉橂䝁䅅杣穂䍁䅷䅉瑂䝁䄸䅤療䡁䅉睙㕂䝁䅍䅢求䡁䅍䅌杁䝁䄸杢杁䝁䅅杢歂䍁䅁睢浂䝁䅙兌祂䝁䄸兙歂䍁䅁䅡求䝁䅅杤㕂䍁䅁䅚ㅂ䡁䅑入杁䝁䅍睢瑂䝁䄰党祂䝁䅍兡桂䝁䅷䅉求䡁䅅兤灂䡁䅁兢求䝁䄴䅤獁䍁䅁䅢療䝁䅍睢瑂䝁䄸䅤灂䡁䅙党穂䍁䅷䅉桂䝁䄴䅚杁䝁䅕杢湂䝁䅫杢求䡁䅍䅉灂䝁䄴䅉療䝁䅍党桂䝁䄴兌湂䝁䄸兡畂䝁䅣䅉㉂䝁䅕督穂䝁䅕䅢穂䑁䅳䅉歂䡁䅉兡㉂䝁䅕䅢灂䝁䄴党杁䝁䅅䅚歂䝁䅫䅤灂䡁䅙党穂䍁䅁䅚求䡁䅍兡湂䝁䄴党歂䍁䅁杚療䡁䅉䅉睂䡁䅉睢歂䡁䅕睙あ䡁䅍䅌杁䡁䅍兤橂䝁䅧䅉桂䡁䅍䅉あ䡁䅉兙畂䡁䅍兢灂䡁䅍督灂䝁䄸杢杁䝁䅙䅢ㅂ䝁䅫䅚穂䍁䅷䅉桂䡁䅧䅢求䍁䅁杚獂䡁䅕兡歂䡁䅍䅌杁䝁䅅杢歂䍁䅁睢浂䝁䅙兌祂䝁䄸兙歂䍁䅁䅣療䡁䅣党祂䡁䅑杣桂䝁䅫杢杁䝁䅙䅢ㅂ䝁䅫䅚穂䑁䅳䅉桂䝁䄴䅚杁䝁䅫杢歂䡁䅕督あ䡁䅉兡桂䝁䅷䅉桂䝁䅑䅚灂䡁䅑兡㉂䝁䅕督杁䝁䅑党穂䝁䅫睚畂䝁䅕䅚杁䝁䅙睢祂䍁䅁䅣祂䝁䄸䅚ㅂ䝁䅍䅤穂䍁䅁杚療䡁䅉䅉灂䝁䄴䅚ㅂ䡁䅍䅤祂䝁䅫兙獂䍁䅁兙睂䡁䅁䅢灂䝁䅍兙あ䝁䅫睢畂䡁䅍䅉橂䝁䄸杢穂䝁䅫督あ䝁䅫杢湂䍁䅁睢浂䍁䅁䅡㕂䝁䅑杣桂䡁䅕䅢灂䝁䅍䅉浂䝁䅷兤灂䝁䅑督獁䍁䅁睚祂䝁䅕兙穂䝁䅕督獁䍁䅁兡畂䝁䅑兤穂䡁䅑杣灂䝁䅅䅢杁䝁䅣党桂䡁䅉䅉浂䝁䅷兤灂䝁䅑督獁䍁䅁兙畂䝁䅑䅉灂䝁䄴䅚ㅂ䡁䅍䅤祂䝁䅫兙獂䍁䅁督睂䝁䅕睙灂䝁䅅䅢あ䡁䅫䅉桂䡁䅁䅣獂䝁䅫睙桂䡁䅑兡療䝁䄴督杁䝁䅍睢瑂䡁䅁杣灂䡁䅍兡畂䝁䅣䅉あ䡁䅕杣楂䝁䅫杢求䍁䅁睢灂䝁䅷督畁䍁䅁兓あ䍁䅁兙獂䡁䅍睢杁䡁䅁杣療䡁䅙兡歂䝁䅕督杁䝁䅙兤求䝁䅷䅉桂䝁䅑䅚灂䡁䅑兡㉂䝁䅕督杁䡁䅑䅡桂䡁䅑䅉桂䡁䅉党杁䡁䅕督求䝁䅑䅉あ䝁䄸䅉求䝁䄴䅡桂䝁䄴睙求䍁䅁䅤潂䝁䅕䅉療䝁䅫䅢杁䡁䅉党浂䝁䅫杢灂䝁䄴睚杁䡁䅁杣療䝁䅍党穂䡁䅍䅉桂䝁䄴䅚杁䡁䅑䅡求䍁䅁䅣求䡁䅉杚療䡁䅉兢桂䝁䄴睙求䍁䅁睢浂䍁䅁睚桂䡁䅍睢獂䝁䅫杢求䍁䅷䅉歂䝁䅫党穂䝁䅕䅢獁䍁䅁杙灂䝁䄸杚ㅂ䝁䅕䅢穂䍁䅷䅉桂䝁䄴䅚杁䝁䄸䅤潂䝁䅕杣杁䝁䅙兤求䝁䅷督杁䡁䅑睢杁䝁䅫杢歂䡁䅕督あ䡁䅉入獁䍁䅁睚療䡁䅙党祂䝁䄴兢求䝁䄴䅤獁䍁䅁睢祂䝁䅫睚灂䝁䄴兙獂䍁䅁党硂䡁䅕兡睂䝁䄰党畂䡁䅑䅉瑂䝁䅅杢ㅂ䝁䅙兙橂䡁䅑兤祂䝁䅕杣穂䍁䅷䅉桂䝁䄴䅚杁䝁䅫杢歂䝁䅫杤灂䝁䅑兤桂䝁䅷䅉橂䡁䅕督あ䝁䄸兢求䡁䅉督畁䍁䅁兓畂䍁䅁兙歂䝁䅑兡あ䝁䅫睢畂䍁䅷䅉あ䝁䅧党杁䝁䅍睢瑂䡁䅁兙畂䡁䅫䅉求䝁䄴睚桂䝁䅣党穂䍁䅁兡畂䍁䅁䅤潂䝁䅕䅉瑂䝁䅅杣牂䝁䅕䅤灂䝁䄴睚杁䝁䄸杚杁䝁䅅杢あ䝁䅫睡畂䝁䄸睙牂䍁䅁睙療䝁䄰䅣療䡁䅕杢歂䡁䅍䅌杁䝁䅅督杁䡁䅣党獂䝁䅷䅉桂䡁䅍䅉橂䝁䄸杢あ䡁䅉兙橂䡁䅑党歂䍁䅁兢桂䝁䄴兤浂䝁䅅睙あ䡁䅕杣灂䝁䄴睚杁䝁䅅杢歂䍁䅁杣求䝁䅷兙あ䝁䅕䅚杁䡁䅍党祂䡁䅙兡橂䝁䅕督㝁䍁䅁兙畂䝁䅑䅉療䡁䅣杢穂䍁䅁兙畂䝁䅑䅉瑂䝁䅅杢桂䝁䅣党穂䍁䅁兙杁䡁䅉党桂䝁䅷䅉睂䡁䅉睢睂䝁䅕杣あ䡁䅫䅉灂䝁䄴䅉坂䝁䅫杣湂䝁䅫杢灂䝁䅅杌杁䕁䅫䅤杁䝁䄸䅣求䡁䅉兙あ䝁䅕督杁䝁䅫杢杁䕁䄴睢祂䡁䅑䅡杁䕁䅅兢求䡁䅉兡橂䝁䅅䅌杁䕁䅷兙あ䝁䅫杢杁䕁䅅兢求䡁䅉兡橂䝁䅅䅌杁䡁䅑䅡求䍁䅁兑穂䝁䅫兙杁䙁䅁兙橂䝁䅫杚灂䝁䅍䅌杁䕁䅕兤祂䝁䄸䅣求䍁䅷䅉あ䝁䅧党杁䕁䄰兡歂䝁䅑䅢求䍁䅁兒桂䡁䅍䅤獁䍁䅁兑浂䡁䅉兡橂䝁䅅䅌杁䕁䅫杢歂䝁䅫兙獁䍁䅁兙畂䝁䅑䅉灂䝁䄴䅤求䡁䅉杢桂䡁䅑兡療䝁䄴兙獂䝁䅷入畁䍁䅁杔求䡁䅣兔桂䡁䅉睡求䡁䅑䅉䑂䝁䄸杣睂䝁䄸杣桂䡁䅑兡療䝁䄴䅉㍂䝁䅅督杁䝁䅙睢ㅂ䝁䄴䅚求䝁䅑䅉灂䝁䄴䅉硁䑁䅧䅏㍁䍁䅁兙畂䝁䅑䅉灂䡁䅍䅉潂䝁䅕兙歂䡁䅅兤桂䡁䅉䅤求䡁䅉党歂䍁䅁兡畂䍁䅁杕灂䝁䅍䅡瑂䝁䄸杢歂䍁䅷䅉坂䝁䅫杣湂䝁䅫杢灂䝁䅅杌䅁乁堰䅁䅄杄䅁杔求䡁䅣党獂䝁䅷䅉䍂䡁䅉兙畂䝁䅑督杁䕁䅫杢橂䍁䄴䅉求䝁䄴睚桂䝁䅣党穂䍁䅁兡畂䍁䅁䅤潂䝁䅕䅉歂䝁䅕督灂䝁䅣杢獁䍁䅁兢桂䝁䄴兤浂䝁䅅睙あ䡁䅕杣求䍁䅷䅉穂䝁䄸兤祂䝁䅍兡畂䝁䅣䅌杁䝁䅅杢歂䍁䅁䅚灂䡁䅍䅤祂䝁䅫杙ㅂ䡁䅑兡療䝁䄴䅉療䝁䅙䅉橂䝁䄸杢穂䡁䅕兢求䡁䅉䅉桂䝁䄴䅚杁䝁䅍睢瑂䝁䄰党祂䝁䅍兡桂䝁䅷䅉睂䡁䅉睢歂䡁䅕睙あ䡁䅍䅉㍂䝁䄸杣獂䝁䅑睤灂䝁䅑党畁䍁䅁䅖潂䝁䅕䅉橂䝁䄸兢睂䝁䅅杢㕂䍁䅁睢睂䝁䅕杣桂䡁䅑党穂䍁䅁兡畂䍁䅁䅤潂䡁䅉党求䍁䅁督求䝁䅣兢求䝁䄴䅤穂䑁䅯䅉䥂䝁䄸兢求䍁䅁兙畂䝁䅑䅉䑂䝁䄸兢瑂䝁䅕杣橂䝁䅫兙獂䍁䅁睕療䝁䅷兤あ䝁䅫睢畂䡁䅍䅌杁䕁䅷党桂䡁䅉杢灂䝁䄴睚杁䝁䅅杢歂䍁䅁䅒求䡁䅙党獂䝁䄸䅣瑂䝁䅕杢あ䍁䅷䅉桂䝁䄴䅚杁䕁䄸兤あ䝁䅑睢療䡁䅉䅉桂䝁䄴䅚杁䙁䅉党橂䡁䅉党桂䡁䅑兡療䝁䄴杌杁䙁䅑䅡求䍁䅁睑療䝁䄰兢求䡁䅉睙灂䝁䅅䅢杁䙁䅍睢獂䡁䅕䅤灂䝁䄸杢穂䍁䅁督求䝁䅣兢求䝁䄴䅤杁䡁䅁杣療䡁䅙兡歂䝁䅕督杁䝁䅍睢瑂䝁䄰党祂䝁䅍兡桂䝁䅷䅉橂䝁䅷党桂䝁䄴兡畂䝁䅣䅉桂䝁䄴䅚杁䝁䄰兙灂䝁䄴䅤求䝁䄴兙畂䝁䅍党杁䡁䅍睢獂䡁䅕䅤灂䝁䄸杢杁䡁䅁杣療䝁䅑兤橂䡁䅑督杁䡁䅕杢歂䝁䅕杣杁䡁䅑䅡求䍁䅁杕ㅂ䝁䅉杙求䡁䅉兢桂䝁䅫䅚獁䍁䅁杕ㅂ䝁䅉杙求䡁䅉兢桂䝁䅫䅚杁䕁䅍睢瑂䝁䄰党祂䝁䅍兡桂䝁䅷䅉兂䡁䅉睢歂䡁䅕睙あ䡁䅍䅌杁䕁䄰兙睂䝁䅅䅌杁䝁䅅杢歂䍁䅁睕睂䝁䄸杢あ䝁䅕䅥杁䝁䅉杣桂䝁䄴䅚穂䑁䅳䅉橂䝁䅷睢穂䝁䅕䅤杁䝁䅅杢歂䍁䅁睚桂䡁䅉兙湂䝁䅕䅉療䡁䅉睚桂䝁䄴兡㙂䝁䅅䅤灂䝁䄸杢杁䡁䅁杣療䝁䅑兤橂䡁䅑督㝁䍁䅁䅡㕂䝁䅣兡求䝁䄴党杁䡁䅍入穂䡁䅑党瑂䡁䅍䅉桂䝁䄴䅚杁䝁䄰兙あ䝁䅕杣灂䝁䅅䅢杁䝁䅧兙畂䝁䅑䅢灂䝁䄴睚杁䡁䅍睢獂䡁䅕䅤灂䝁䄸杢穂䑁䅳䅉潂䝁䄸兤穂䝁䅕䅡療䝁䅷䅚杁䡁䅁杣療䝁䅑兤橂䡁䅑督獁䍁䅁督ㅂ䝁䅍䅡杁䝁䅅督杁䝁䅳兡あ䝁䅍䅡求䝁䄴䅉桂䡁䅁䅣獂䝁䅫兙畂䝁䅍党穂䍁䅁兤畂䝁䅑党祂䍁䅁䅤潂䝁䅕䅉䑂䡁䅉睢橂䝁䅳䅣療䡁䅑䅌杁䕁䄰杣畁䍁䅁睑療䝁䅙杚求䝁䅕䅌杁䕁䄸督あ䝁䅕杣獁䍁䅁兙畂䝁䅑䅉呂䡁䅕杢楂䝁䅕兙瑂䍁䅁杙祂䝁䅅杢歂䡁䅍睏杁䡁䅍兢桂䝁䅷䅢杁䝁䅅䅣睂䝁䅷兡桂䝁䄴睙求䡁䅍䅉ㅂ䝁䄴䅚求䡁䅉䅉あ䝁䅧党杁䕁䅉杣求䡁䅙兡獂䝁䅷党杁䝁䅉杣桂䝁䄴䅚杁䝁䄴兙瑂䝁䅕䅉灂䝁䄴䅉䙂䡁䅕杣療䡁䅁党㝁䍁䅁杚療䝁䄸䅚杁䝁䅅杢歂䍁䅁䅡療䝁䄰党杁䡁䅍䅤療䡁䅉兙湂䝁䅕䅉睂䡁䅉睢歂䡁䅕睙あ䡁䅍䅉ㅂ䝁䄴䅚求䡁䅉䅉あ䝁䅧党杁䕁䅙睢療䝁䅑睕桂䡁䅙党祂䍁䅷䅉卂䡁䅕杙楂䝁䅕杣瑂䝁䅅兡歂䍁䅷䅉䍂䝁䅅䅢獂䍁䅷䅉桂䝁䄴䅚杁䙁䅍兡穂䡁䅑党瑂䝁䅅䅉楂䡁䅉兙畂䝁䅑督㝁䍁䅁杚祂䝁䅕督潂䍁䅁䅣祂䝁䅕督求䡁䅉杤灂䝁䄴睚杁䡁䅁杣療䝁䅑兤橂䡁䅑督㝁䍁䅁杤桂䝁䅍兤ㅂ䝁䄰䅉穂䝁䅕兙獂䝁䅫杢湂䍁䅁䅣祂䝁䄸䅚ㅂ䝁䅍䅤穂䑁䅳䅉桂䝁䄴䅚杁䝁䅣睢ㅂ䡁䅉兢求䡁䅑䅉橂䝁䄸睢牂䡁䅣兙祂䝁䅕䅌杁䝁䅉兙牂䝁䅕睤桂䡁䅉党獁䍁䅁兙畂䝁䅑䅉橂䡁䅕䅤獂䝁䅕杣㕂䍁䅁兤畂䝁䅑党祂䍁䅁䅤潂䝁䅕䅉䑂䝁䅅䅢睂䝁䅧兙獂䝁䄸杢杁䝁䅉杣桂䝁䄴䅚㝁䍁䅁兙畂䝁䅑䅉潂䝁䄸兢求䍁䅁杚祂䝁䅅睚祂䝁䅅杢橂䝁䅕䅉睂䡁䅉睢歂䡁䅕睙あ䡁䅍䅉ㅂ䝁䄴䅚求䡁䅉䅉あ䝁䅧党杁䙁䅣睢療䝁䅑睖灂䝁䅍睡杁䝁䅅杢歂䍁䅁兗桂䝁䄴睡求䝁䅕䅉䑂䝁䅅杢歂䝁䅷党杁䝁䅉杣桂䝁䄴䅚穂䍁䄴䅉啂䝁䅧党杁䕁䅷党桂䡁䅉杢灂䝁䄴睚杁䝁䅅杢歂䍁䅁䅒求䡁䅙党獂䝁䄸䅣瑂䝁䅕杢あ䍁䅁督求䝁䅣兢求䝁䄴䅤杁䝁䄸杚浂䝁䅕杣穂䍁䅁睤祂䝁䅫䅤灂䝁䄴睚杁䝁䅫杢穂䡁䅑杣ㅂ䝁䄰党畂䡁䅑督獁䍁䅁兡畂䝁䅍䅢ㅂ䝁䅑兡畂䝁䅣䅉瑂䝁䅅杣牂䝁䅕杣穂䍁䅁兙畂䝁䅑䅉潂䝁䅫睚潂䝁䅷兡湂䝁䅧䅤求䡁䅉督獁䍁䅁䅣求䝁䄴督獁䍁䅁兙畂䝁䅑䅉睂䝁䅕杢橂䝁䅫䅢穂䑁䅳䅉桂䡁䅉䅤杁䡁䅁杣療䝁䅑兤橂䡁䅑督㝁䍁䅁兙橂䡁䅑兡㉂䝁䅫䅤㕂䍁䄰杙桂䡁䅍党歂䍁䅁䅣祂䝁䄸䅚ㅂ䝁䅍䅤穂䑁䅳䅉獂䝁䅅杙求䝁䅷兡畂䝁䅣䅉穂䝁䄸䅢ㅂ䡁䅑兡療䝁䄴督㝁䍁䅁兙畂䝁䅑䅉楂䝁䅅杙㕂䍁䅁睚求䝁䅅杣杁䝁䅅杢歂䍁䅁兡畂䝁䅙兙畂䡁䅑䅉橂䝁䅅杣求䍁䅁䅣祂䝁䄸䅚ㅂ䝁䅍䅤穂䍁䅁兤畂䝁䅑党祂䍁䅁䅤潂䝁䅕䅉䕂䡁䅫兢療䍁䅷䅉䙂䝁䅷兢求䡁䅉升穂䍁䅷䅉䙂䙁䅧䅕偂䍁䅷䅉䡂䡁䅉兙橂䝁䄸䅌杁䕁䄴兖䱂䍁䅷䅉兂䝁䅅䅣求䡁䅉䅉乂䝁䅅䅤求䍁䅷䅉兂䝁䅅杣牂䝁䅕杣獁䍁䅁兙畂䝁䅑䅉呂䝁䅧兙祂䡁䅁兡求䍁䅁杙祂䝁䅅杢歂䡁䅍杌杁䙁䅑䅡求䍁䅁睔ㅂ䡁䅑䅚療䝁䄸杣杁䝁䅅杢歂䍁䅁杕求䝁䅍杣求䝁䅅䅤灂䝁䄸杢杁䡁䅍党湂䝁䄰党畂䡁䅑䅉睂䡁䅉睢㉂䝁䅫䅚求䡁䅍䅉療䡁䅕䅤歂䝁䄸睢祂䍁䅁兙畂䝁䅑䅉療䡁䅕䅤歂䝁䄸睢祂䍁䄰杣求䝁䅷兙あ䝁䅕䅚杁䡁䅁杣療䝁䅑兤橂䡁䅑督獁䍁䅁兡畂䝁䅷睙ㅂ䝁䅑兡畂䝁䅣䅉あ䝁䅕睙潂䝁䄴兡橂䝁䅅䅢杁䝁䅅䅣睂䝁䅅杣求䝁䅷䅉桂䝁䄴䅚杁䝁䄸杢瑁䡁䅑䅡求䍁䄰睚療䍁䅁杙求䡁䅙党祂䝁䅅睚求䡁䅣兙祂䝁䅕䅉ㅂ䝁䄴䅚求䡁䅉䅉あ䝁䅧党杁䕁䅍兙瑂䡁䅁兡畂䝁䅣兙㙂䍁䅷䅉䑂䝁䄸䅢求䝁䄰兙畂䍁䅷䅉䑂䝁䄸杢あ䝁䅫睚療䍁䅷䅉桂䝁䄴䅚杁䕁䄰兙祂䝁䄰睢あ䍁䅁杙祂䝁䅅杢歂䡁䅍杌杁䕁䅫䅤杁䡁䅍党祂䡁䅙党穂䍁䅁睤桂䡁䅉党潂䝁䄸兤穂䝁䅕䅉橂䝁䅷兤楂䡁䅍䅌杁䝁䅑党睂䝁䅅杣あ䝁䄰党畂䡁䅑䅉桂䝁䄴䅚杁䝁䅑杣ㅂ䝁䅣睌湂䡁䅉睢橂䝁䅕杣㕂䍁䅁督あ䝁䄸杣求䡁䅍䅌杁䝁䄰兙穂䡁䅍䅉瑂䝁䅕杣橂䝁䅧兙畂䡁䅑督獁䍁䅁䅡療䝁䄰党杁䝁䅍党畂䡁䅑党祂䡁䅍䅌杁䝁䅍睢瑂䝁䄰党祂䝁䅍兡桂䝁䅷䅉睂䡁䅉睢歂䡁䅕睙あ䡁䅍䅉歂䝁䅫督あ䡁䅉兡楂䡁䅕䅤療䡁䅉督獁䍁䅁督睂䝁䅕睙灂䝁䅅䅢あ䡁䅫䅉祂䝁䅕䅤桂䝁䅫䅢求䡁䅉督獁䍁䅁睢浂䝁䅙兡橂䝁䅕䅉穂䡁䅕䅣求䡁䅉督あ䝁䄸杣求䡁䅍䅉桂䝁䄴䅚杁䡁䅍兤睂䡁䅁䅢㕂䍁䅁督あ䝁䄸杣求䡁䅍䅌杁䝁䅍睢畂䡁䅑杣桂䝁䅍䅤杁䡁䅍䅤桂䡁䅑兡療䝁䄴党祂䡁䅍䅌杁䝁䅕兌橂䝁䄸兢瑂䝁䅕杣橂䝁䅕䅉祂䝁䅕䅤桂䝁䅫䅢求䡁䅉督獁䍁䅁兙畂䝁䅑䅉穂䡁䅁睢祂䡁䅑兡畂䝁䅣䅉湂䝁䄸睢歂䡁䅍䅌杁䝁䅅督杁䡁䅣党獂䝁䅷䅉桂䡁䅍䅉歂䝁䅫杣求䝁䅍䅤杁䡁䅑睢杁䝁䅍睢畂䡁䅍兤瑂䝁䅕杣穂䍁䅁睢畂䝁䅷兡畂䝁䅕䅌杁䡁䅍党獂䝁䅕睙あ䍁䅁睙療䝁䄴䅤祂䝁䅅睙あ䍁䅁睙ㅂ䡁䅍䅤療䝁䄰党祂䡁䅍䅌杁䝁䅅杢歂䍁䅁睢あ䝁䅧党祂䍁䅁䅣祂䝁䄸杚求䡁䅍督灂䝁䄸杢桂䝁䅷䅉橂䡁䅕督あ䝁䄸兢求䡁䅉督畁䍁䅁杔求䡁䅣党獂䝁䅷䅉䍂䡁䅉兙畂䝁䅑督杁䕁䅫杢橂䍁䄴䅉㍂䝁䅅督杁䝁䅙睢ㅂ䝁䄴䅚求䝁䅑䅉灂䝁䄴䅉硁䑁䅫䅍穁䍁䅁兙畂䝁䅑䅉灂䡁䅍䅉楂䝁䅅督求䝁䅑䅉灂䝁䄴䅉䉂䡁䅑䅢桂䝁䄴䅤桂䍁䅷䅉䡂䝁䅕睢祂䝁䅣兡桂䍁䄴䅁あ睅䅁䅂䅍䕁䄴党㍂䝁䄰睢畂䡁䅑䅉䑂䝁䄸杣睂䝁䄸杣桂䡁䅑兡療䝁䄴䅉求䝁䄴睚桂䝁䅣党穂䍁䅁兡畂䍁䅁䅤潂䝁䅕䅉睂䡁䅉睢歂䡁䅕睙あ䝁䅫睢畂䍁䅁兙畂䝁䅑䅉求䡁䅧䅣獂䝁䄸杣桂䡁䅑兡療䝁䄴䅉療䝁䅙䅉湂䝁䄸䅢歂䍁䄴䅉䩂䡁䅑䅉桂䝁䅷督療䍁䅁党㑂䡁䅁䅢療䡁䅉党穂䍁䅁杚療䡁䅉䅉橂䝁䄸䅣睂䝁䅕杣獁䍁䅁督灂䝁䅷杤求䡁䅉䅌杁䡁䅯兡畂䝁䅍䅌杁䝁䅅杢歂䍁䅁䅢求䝁䅅䅚畁䍁䅁䅖潂䝁䅕䅉橂䝁䄸兢睂䝁䅅杢㕂䍁䅁䅡桂䡁䅍䅉療䡁䅁党祂䝁䅅䅤灂䝁䄸杢穂䍁䅁兙畂䝁䅑睌療䡁䅉䅉桂䡁䅍督求䡁䅑督杁䝁䅫杢杁䡁䅑䅡求䍁䅁兖畂䝁䅫䅤求䝁䅑䅉呂䡁䅑兙あ䝁䅕督獁䍁䅁睑桂䝁䄴兙歂䝁䅅䅌杁䕁䄰党㑂䝁䅫睙療䍁䅷䅉䕂䝁䄸兢灂䝁䄴兡橂䝁䅅杢杁䙁䅉党睂䡁䅕杙獂䝁䅫睙獁䍁䅁䅕求䡁䅉兤獁䍁䅁睕ㅂ䡁䅉兡畂䝁䅅兢求䍁䅷䅉䉂䡁䅉睚求䝁䄴䅤灂䝁䄴兙獁䍁䅁睑潂䝁䅫䅢求䍁䅷䅉䉂䡁䅕督あ䡁䅉兙獂䝁䅫兙獁䍁䅁䅕桂䡁䅁兤桂䍁䅁杔求䡁䅣䅉䡂䡁䅕兡畂䝁䅕兙獁䍁䅁兒橂䡁䅕兙歂䝁䄸杣獁䍁䅁杒灂䝁䅯兡獁䍁䅁兙畂䝁䅑䅉䡂䝁䅧兙畂䝁䅅杌杁䙁䅑䅡求䍁䅁睙療䝁䄰䅣桂䝁䄴入杁䡁䅣兙穂䍁䅁杚療䡁䅕杢歂䝁䅕䅚杁䝁䅫杢杁䑁䅅兏硁䑁䅙䅉桂䝁䄴䅚杁䝁䅫督杁䝁䅧党桂䝁䅑兣ㅂ䝁䅅杣あ䝁䅕杣求䝁䅑䅉灂䝁䄴䅉䕂䝁䅕杢㉂䝁䅕杣獁䍁䅁睑療䝁䅷睢祂䝁䅅䅚療䍁䄴䅁啃睅䅁䅏䄰䕁䄴党㍂䡁䅍䅉䑂䝁䄸杣睂䝁䄸杣桂䡁䅑兡療䝁䄴䅌杁䝁䅅䅉瑂䝁䅕䅚灂䝁䅅䅉桂䝁䄴䅚杁䝁䅫杢浂䝁䄸杣瑂䝁䅅䅤灂䝁䄸杢杁䡁䅍党祂䡁䅙兡橂䝁䅕督杁䝁䅍睢瑂䡁䅁兙畂䡁䅫䅌杁䝁䅍杣求䝁䅅䅤求䡁䅍䅉桂䝁䄴䅚杁䝁䅑兡穂䡁䅑杣灂䝁䅉兤あ䝁䅕督杁䝁䅅兤あ䝁䅧睢祂䝁䅫䅤桂䡁䅑兡㉂䝁䅕䅉桂䝁䄴䅚杁䝁䅕杢湂䝁䅅睚灂䝁䄴睚杁䝁䅍睢畂䡁䅑党畂䡁䅑䅌杁䝁䅅杢歂䍁䅁睢あ䝁䅧党祂䍁䅁䅣祂䝁䄸䅚ㅂ䝁䅍䅤穂䍁䅁兙畂䝁䅑䅉穂䝁䅕杣㉂䝁䅫睙求䡁䅍䅉浂䝁䄸杣杁䝁䅍睢畂䡁䅍兤瑂䝁䅕杣穂䍁䅁兙畂䝁䅑䅉楂䡁䅕督灂䝁䄴党穂䡁䅍党穂䍁䅁睤療䡁䅉䅢歂䡁䅣兡歂䝁䅕杌杁䕁䅫䅤杁䝁䄸䅣求䡁䅉兙あ䝁䅕督杁䡁䅑䅡祂䝁䄸兤湂䝁䅧䅉穂䝁䅫䅥杁䡁䅍党湂䝁䄰党畂䡁䅑督㙁䍁䅁䅒灂䝁䅣兡あ䝁䅅䅢杁䙁䅉党桂䝁䅷䅉䙂䡁䅍䅤桂䡁䅑党杁䙁䅍党祂䡁䅙兡橂䝁䅕督獁䍁䅁睕ㅂ䝁䅉督橂䡁䅉兡睂䡁䅑兡療䝁䄴䅉坂䝁䅫䅚求䝁䄸䅉呂䝁䅕杣㉂䝁䅫睙求䡁䅍䅌杁䕁䅑睢㍂䍁䅁杓療䝁䄴党穂䍁䅷䅉䍂䝁䄸睢牂䍁䅁䅕ㅂ䝁䅉䅢灂䡁䅍䅡灂䝁䄴睚獁䍁䅁杔求䡁䅣督杁䕁䄰党歂䝁䅫兙獁䍁䅁兙畂䝁䅑䅉偂䡁䅑䅡求䡁䅉杌杁䙁䅑䅡求䍁䅁睙療䝁䄰䅣桂䝁䄴入杁䝁䅑兡穂䡁䅑杣灂䝁䅉兤あ䝁䅕督杁䝁䅍睢畂䡁䅑党畂䡁䅑䅉桂䝁䄴䅚杁䝁䅑兙あ䝁䅅䅉睂䡁䅉睢歂䡁䅕睙あ䡁䅍䅌杁䝁䅫杢橂䝁䅷兤歂䝁䅫杢湂䍁䅁䅖潂䝁䅕䅉塂䝁䅅䅢獂䍁䅁睕あ䡁䅉党求䡁䅑䅉䭂䝁䄸兤祂䝁䄴兙獂䍁䅷䅉䍂䝁䅅杣祂䝁䄸杢婁䡉䅍䅌杁䕁䄰兙祂䝁䅳党あ䙁䅣兙あ䝁䅍䅡獁䍁䅁兓畂䡁䅙党穂䡁䅑睢祂䉁杫督杁䕁䅉兤穂䝁䅫杢求䡁䅍督杁䕁䅑兙灂䝁䅷入獁䍁䅁杒桂䝁䅍䅤灂䡁䅙兙獁䍁䅁䅒療䡁䅣䅉䭂䝁䄸杢求䡁䅍䅉卂䝁䅫督牂䍁䅁杊杁䕁䅍睢瑂䡁䅁䅢灂䝁䅅杢橂䝁䅕䅌杁䕁䅑睢㍂䍁䅁杓療䝁䄴党穂䍁䅁杔求䡁䅣督㍂䝁䅫杣求䡁䅍䅌杁䝁䅅杢歂䍁䅁䅒療䡁䅣䅉䭂䝁䄸杢求䡁䅍䅉䙂䝁䄴党祂䝁䅣入杁䡁䅑䅡祂䝁䄸兤湂䝁䅧䅉㉂䝁䅅杣灂䝁䄸兤穂䍁䅁兢求䝁䅑兡桂䍁䅁睙潂䝁䅅杢畂䝁䅕䅢穂䍁䅷䅉穂䡁䅕睙潂䍁䅁兙穂䍁䅁杢求䡁䅣督睂䝁䅅䅣求䡁䅉督獁䍁䅁杢求䡁䅣督㍂䝁䅫杣求䡁䅍䅌杁䡁䅣党楂䡁䅍兡あ䝁䅕督獁䍁䅁兢療䝁䅉兡獂䝁䅕䅉桂䡁䅁䅣穂䍁䅷䅉畂䝁䅕睤穂䝁䅷党あ䡁䅑党祂䡁䅍䅌杁䝁䄰兙湂䝁䅅来灂䝁䄴党穂䍁䅷䅉睂䡁䅉睢睂䡁䅉兡求䡁䅑兙祂䡁䅫䅉歂䝁䅅䅤桂䝁䅉兙穂䝁䅕督獁䍁䅁䅢灂䡁䅙党杁䝁䅯睢ㅂ䡁䅉杢桂䝁䅷兡穂䝁䄰䅌杁䡁䅙兡歂䝁䅕睢獁䍁䅁兙畂䝁䅑䅉睂䝁䄸䅚橂䝁䅅督あ䡁䅍杌杁䕁䅫䅤杁䝁䅅䅢穂䝁䄸䅉療䡁䅣杢穂䍁䅁兙畂䝁䅑䅉療䡁䅁党祂䝁䅅䅤求䡁䅍䅉乂䝁䄸杢歂䝁䅅入杁䡁䅑睢杁䕁䅙杣灂䝁䅑兙㕂䍁䅷䅉呂䝁䅅䅤ㅂ䡁䅉䅚桂䡁䅫䅉桂䝁䄴䅚杁䙁䅍兤畂䝁䅑兙㕂䍁䅷䅉㍂䝁䅕党牂䝁䅷入獁䍁䅁兙畂䝁䅑䅉楂䝁䅫兌㍂䝁䅕党牂䝁䅷入杁䝁䄴党㍂䡁䅍䅣桂䡁䅁党祂䡁䅍䅉橂䝁䄸兢睂䡁䅉兡穂䝁䅫杢湂䍁䅁䅖潂䝁䅕䅉䉂䡁䅕督あ䡁䅉兙獂䝁䅫兙畂䍁䅷䅉啂䝁䅧党杁䙁䅣党求䝁䅳党畂䝁䅑䅉䉂䡁䅕督あ䡁䅉兙獂䝁䅫兙畂䍁䅷䅉啂䝁䅧党杁䕁䅑兙灂䝁䅷入杁䙁䅑党獂䝁䅕睚祂䝁䅅䅣潂䍁䅷䅉啂䝁䅧党杁䙁䅍兤畂䝁䅑兙㕂䍁䅁䅖求䝁䅷党湂䡁䅉兙睂䝁䅧䅌杁䕁䅧党祂䝁䅅䅢歂䍁䅁睕ㅂ䝁䄴䅌杁䙁䅍兤畂䝁䅑兙㕂䍁䅁䅓求䡁䅉兙獂䝁䅑䅉呂䡁䅕杢獁䍁䅁䅖潂䝁䅕䅉䑂䝁䄸兤祂䝁䅫党祂䍁䅁兔桂䝁䅫䅢獁䍁䅁䅖潂䝁䅕䅉呂䡁䅕杢歂䝁䅅入杁䕁䄰兙灂䝁䅷䅌杁䙁䅑䅡求䍁䅁兑歂䡁䅙党祂䡁䅑兡穂䝁䅕杣獁䍁䅁睕ㅂ䝁䄴䅚桂䡁䅫䅉乂䝁䅅兡獂䍁䅷䅉啂䝁䅧党杁䙁䅍兤畂䍁䅷䅉啂䝁䅧党杁䙁䅍兤畂䍁䅁睢畂䍁䅁睕ㅂ䝁䄴䅚桂䡁䅫䅌杁䙁䅑䅡求䍁䅁䅖灂䝁䄰党穂䍁䅷䅉啂䝁䅧党杁䙁䅍兤畂䝁䅑兙㕂䍁䅁䅖灂䝁䄰党穂䍁䅷䅉桂䝁䄴䅚杁䕁䄴党㍂䍁䅁兗療䡁䅉睡杁䙁䅁睢穂䡁䅑䅌杁䝁䅅督杁䡁䅣党獂䝁䅷䅉桂䡁䅍䅉歂䝁䅫睚灂䡁䅑兙獂䍁䅁兢桂䡁䅍䅤潂䝁䅕兙歂䡁䅍䅉桂䝁䄴䅚杁䝁䄸䅤潂䝁䅕杣杁䡁䅣党楂䡁䅍兡あ䝁䅕督畁䍁䅁兓畂䍁䅁兙歂䝁䅑兡あ䝁䅫睢畂䍁䅷䅉あ䝁䅧党杁䝁䅍睢瑂䡁䅁兙畂䡁䅫䅉睂䡁䅕杙獂䝁䅫督潂䝁䅕督杁䝁䅣党畂䝁䅕杣桂䝁䅷䅉浂䝁䅫睙あ䝁䅫睢畂䍁䅷䅉畂䝁䄸杢浂䝁䅫睙あ䝁䅫睢畂䍁䅷䅉橂䝁䅧兡獂䝁䅑杣求䝁䄴升穂䍁䅷䅉桂䝁䄴䅚杁䡁䅉党獂䝁䅫睚灂䝁䄸兤穂䍁䅁杙療䝁䄸睡穂䑁䅳䅉睂䡁䅉睢㉂䝁䅫䅚求䡁䅍䅉穂䡁䅁睢祂䡁䅑督獁䍁䅁党畂䡁䅑党祂䡁䅑兙灂䝁䄴兢求䝁䄴䅤獁䍁䅁兙畂䝁䅑䅉畂䝁䅕睤穂䍁䅁督求䡁䅉杤灂䝁䅍党穂䍁䅁䅤療䍁䅁䅣桂䡁䅫兌啂䙁䅙䅉桂䝁䄴䅚杁䡁䅍䅤祂䝁䅕兙瑂䝁䅫杢湂䍁䅁督ㅂ䝁䅉督橂䡁䅉兡楂䝁䅕杣穂䍁䅷䅉桂䝁䄴䅚杁䝁䄸䅤潂䝁䅕杣杁䝁䅍睢瑂䝁䄰党祂䝁䅍兡桂䝁䅷䅉獂䝁䅫睙求䝁䄴督求䝁䅕督杁䡁䅑䅡祂䝁䄸兤湂䝁䅧䅉穂䝁䅅䅤求䝁䅷䅢灂䡁䅑党杁䝁䅅杢歂䍁䅁兡畂䡁䅑党祂䝁䄴党あ䍁䅁䅚灂䡁䅍䅤祂䝁䅫杙ㅂ䡁䅑兡療䝁䄴睏杁䝁䅅杢歂䍁䅁杙祂䝁䄸兙歂䝁䅍兙穂䡁䅑督杁䡁䅉兡湂䝁䅧䅤穂䍁䅁䅤療䍁䅁䅢灂䡁䅙党杁䡁䅍䅣療䡁䅉䅤灂䝁䄴睚杁䝁䅕杤求䝁䄴䅤穂䍁䄴䅉䝂䡁䅕杣あ䝁䅧党祂䍁䅷䅉灂䡁䅑䅉療䝁䅙杚求䡁䅉督杁䡁䅁杣療䡁䅁党祂䡁䅑入杁䝁䅅杢歂䍁䅁䅣祂䝁䄸䅣求䡁䅉䅤㕂䍁䄰杣求䝁䅷兙あ䝁䅕䅚杁䝁䅅䅚㉂䝁䅕杣あ䝁䅫督灂䝁䄴睚杁䝁䅅杢歂䍁䅁督求䡁䅉杤灂䝁䅍党穂䍁䅁睢畂䍁䅁兡あ䡁䅍䅉㍂䝁䅕杙穂䝁䅫䅤求䡁䅍䅉桂䝁䄴䅚杁䝁䄰睢楂䝁䅫䅢求䍁䅁兙睂䡁䅁䅢灂䝁䅍兙あ䝁䅫睢畂䡁䅍睏杁䝁䅑兡湂䝁䅫䅤桂䝁䅷䅉祂䝁䅕兙獂䍁䅁党穂䡁䅑兙あ䝁䅕䅉穂䝁䅕杣㉂䝁䅫睙求䡁䅍睏杁䝁䅅杢歂䍁䅁杚灂䝁䄴兙畂䝁䅍兡桂䝁䅷䅉穂䝁䅕杣㉂䝁䅫睙求䡁䅍杌杁䕁䄴党㍂䡁䅍䅉䑂䝁䄸杣睂䝁䄸杣桂䡁䅑兡療䝁䄴䅉㍂䝁䅅督杁䝁䅙睢ㅂ䝁䄴䅚求䝁䅑䅉灂䝁䄴䅉祁䑁䅁免祁䍁䅁兙畂䝁䅑䅉灂䡁䅍䅉潂䝁䅕兙歂䡁䅅兤桂䡁䅉䅤求䡁䅉党歂䍁䅁兡畂䍁䅁杔求䡁䅣䅉婂䝁䄸杣牂䍁䅷䅉佂䝁䅕睤杁䙁䅫睢祂䝁䅳杌䅁䡁呕䅁㑂䅂䅁杔求䡁䅧䅕療䝁䅫杢あ䍁䅁杕求䡁䅍兡歂䝁䅕杢あ䝁䅫兙獂䍁䅁䅖祂䡁䅕督あ䍁䅁兡穂䍁䅁兙杁䡁䅁兤楂䝁䅷兡橂䝁䅷入杁䡁䅑杣桂䝁䅑党歂䍁䅁杕䙂䕁䅫䅖獁䍁䅁睤灂䡁䅑䅡杁䝁䅫䅤穂䍁䅁督潂䝁䅅杣求䡁䅍䅉獂䝁䅫督あ䝁䅕䅚杁䝁䄸杢杁䡁䅑䅡求䍁䅁杔求䡁䅣䅉婂䝁䄸杣牂䍁䅁睕あ䝁䄸睙牂䍁䅁兒㑂䝁䅍䅡桂䝁䄴睚求䍁䅁兤畂䝁䅑党祂䍁䅁䅤潂䝁䅕䅉穂䡁䅫兢楂䝁䄸䅢杁䍁䅉杔奂䙁䅉䅖獁䍁䅉䅉睂䡁䅉兡瑂䝁䅅杣灂䝁䅷入杁䝁䅙睢橂䡁䅕督求䝁䅑䅉療䝁䄴䅉桂䝁䅍兣ㅂ䝁䅫杣灂䝁䄴睚獁䍁䅁睢㍂䝁䄴兡畂䝁䅣䅉桂䝁䄴䅚杁䝁䄸䅣求䡁䅉兙あ䝁䅫杢湂䍁䅁睤求䝁䅷䅢瑁䝁䅷睢橂䝁䅅䅤求䝁䅑䅉瑂䝁䅫䅚歂䝁䅷党瑁䝁䅫杢橂䝁䄸兢求䍁䅁兢ㅂ䝁䅷䅤灂䝁䅙兙瑂䝁䅫䅢㕂䍁䅁䅣祂䝁䄸䅣求䡁䅉䅤灂䝁䅕督杁䡁䅣兡あ䝁䅧䅉楁䡁䅙兙獂䡁䅕党瑁䝁䅅䅚歂䍁䅉䅉睂䝁䄸䅤求䝁䄴䅤灂䝁䅅䅢杁䝁䅫杢杁䝁䅷兙祂䝁䅣党杁䝁䅍兡あ䝁䅫党穂䍁䅁兙畂䝁䅑䅉穂䡁䅕杙ㅂ䡁䅉杙桂䝁䄴䅉穂䡁䅕杙瑂䝁䅅杣牂䝁䅕䅤穂䍁䅁睢浂䍁䅁䅢桂䡁䅉睚求䍁䅁睙灂䡁䅑兡求䡁䅍䅌杁䡁䅁杣灂䝁䄰兙祂䝁䅫䅢㕂䍁䅁兡畂䍁䅁䅤潂䝁䅕䅉呂䝁䄸兤あ䝁䅧党桂䡁䅍䅤求䡁䅉杢杁䝁䅅杢歂䍁䅁睕療䡁䅕䅤潂䡁䅣党穂䡁䅑党祂䝁䄴䅉噂䝁䄴兡あ䝁䅕䅚杁䙁䅍䅤桂䡁䅑党穂䍁䄴䅉佂䙁䅧杕啂䍁䅁兡穂䍁䅁党㑂䡁䅑党祂䝁䄴兙獂䝁䅷入杁䝁䅅䅚㉂䝁䅫督求䝁䅑䅉楂䡁䅫䅉佂䝁䅕䅥兂䝁䄸兡畂䡁䅑䅉卂䝁䅕兙獂䍁䅁兒穂䡁䅑兙あ䝁䅕䅉䉂䝁䅑杤灂䡁䅍睢祂䡁䅍䅌杁䕁䅷杌兂䍁䄴䅌杁䝁䅅杢杁䝁䅅杚浂䝁䅫䅢灂䝁䅅䅤求䍁䅁睢浂䍁䅁杔求䡁䅧䅕療䝁䅫杢あ䍁䅁兑歂䡁䅙兡穂䝁䄸杣穂䍁䅷䅉䵂䍁䄴䅕畁䍁䅷䅉桂䝁䄴䅉呂䕁䅕睑瑁䡁䅉党湂䝁䅫督あ䝁䅕杣求䝁䅑䅉灂䝁䄴杤求䡁䅍䅤瑂䝁䅕杢あ䍁䅁兙歂䡁䅙兡穂䝁䄸杣獁䍁䅁睤潂䝁䅫睙潂䍁䅁䅡桂䡁䅍䅉求䡁䅧䅤求䝁䄴督灂䡁䅙党杁䡁䅉党桂䝁䅷䅉求䡁䅍䅤桂䡁䅑党杁䝁䅕䅥睂䝁䅕杣灂䝁䅕杢橂䝁䅕杌䅁乁堸䅁䵃䅄䅁杔求䡁䅧督あ䝁䅅杣杁䕁䄰党歂䝁䅫兙杁䕁䅣杣療䡁䅕䅣獁䍁䅁兓畂䝁䅍杌杁䝁䄸䅣求䡁䅉兙あ䝁䅕督杁䝁䅅督杁䝁䅅䅉歂䝁䅫杤求䡁䅉督灂䝁䅙兡求䝁䅑䅉瑂䝁䅕䅚灂䝁䅅䅉橂䝁䄸兢睂䝁䅅杢㕂䍁䅁䅤潂䝁䅅䅤杁䡁䅁杣療䝁䅑兤橂䝁䅕督杁䝁䅅杢歂䍁䅁䅚灂䡁䅍䅤祂䝁䅫杙ㅂ䡁䅑党穂䍁䅁党畂䝁䅣兙湂䝁䅫杢湂䍁䅁䅢療䝁䅍兙獂䍁䅁兙畂䝁䅑䅉畂䝁䅅䅤灂䝁䄸杢桂䝁䅷䅉畂䝁䅕睤穂䍁䅷䅉穂䡁䅁睢祂䡁䅑督杁䝁䅅杢歂䍁䅁党畂䡁䅑党祂䡁䅑兙灂䝁䄴兢求䝁䄴䅤杁䝁䅍睢畂䡁䅑党畂䡁䅑䅉桂䝁䅍杣療䡁䅍督杁䡁䅑䅡求䍁䅁䅤求䝁䅷党㉂䝁䅫督灂䝁䄸杢杁䝁䅅杢歂䍁䅁䅚灂䝁䅣兡あ䝁䅅䅢杁䡁䅁䅢桂䡁䅑杚療䡁䅉兢穂䍁䅁兡畂䍁䅁䅤潂䝁䅕䅉噂䝁䄴兡あ䝁䅕䅚杁䙁䅍䅤桂䡁䅑党穂䍁䄴䅉䩂䡁䅑䅉療䡁䅣杢穂䍁䅷䅉療䡁䅁党祂䝁䅅䅤求䡁䅍䅌杁䡁䅁杣療䝁䅣杣桂䝁䄰督獁䍁䅁睢祂䍁䅁䅣祂䝁䄸杤灂䝁䅑党穂䍁䅁督桂䝁䅷党穂䍁䅁兙畂䝁䅑䅉療䡁䅑䅡求䡁䅉䅉穂䝁䅕杣㉂䝁䅫睙求䡁䅍䅉あ䝁䄸䅉㉂䝁䅅杣灂䝁䄸兤穂䍁䅁兢桂䡁䅉睡求䡁䅑督㝁䍁䅁兙畂䝁䅑䅉療䝁䅙杚求䡁䅉督杁䡁䅑党獂䝁䅕杤灂䡁䅍兡療䝁䄴䅉睂䡁䅉睢湂䡁䅉兙瑂䝁䄰兡畂䝁䅣䅉穂䝁䅕杣㉂䝁䅫睙求䡁䅍杌杁䙁䅑䅡求䍁䅁睙療䝁䄰䅣桂䝁䄴入杁䝁䄸杚浂䝁䅕杣穂䍁䅁杤灂䝁䅑党療䍁䅁兙畂䝁䅑䅉歂䝁䅫督睂䝁䅷兙㕂䍁䅁兙歂䡁䅙党祂䡁䅑兡穂䝁䅫杢湂䍁䅁䅣獂䝁䅅䅤浂䝁䄸杣瑂䡁䅍䅉あ䝁䅧兙あ䍁䅁兙祂䝁䅕䅉歂䝁䅕䅢灂䡁䅙党祂䝁䅕䅚杁䝁䅷睢橂䝁䅅䅢獂䡁䅫䅉療䡁䅉䅉畂䝁䅅䅤灂䝁䄸杢桂䝁䅷䅢㕂䍁䅁䅤潂䡁䅉睢ㅂ䝁䅣䅡杁䝁䅫䅤穂䍁䅁睢㍂䝁䄴䅉桂䝁䄴䅚杁䡁䅙兙祂䝁䅫睢ㅂ䡁䅍䅉あ䝁䅧兡祂䝁䅑䅉睂䝁䅅杣あ䡁䅫䅉㍂䝁䅕杙穂䝁䅫䅤求䡁䅍䅌杁䝁䄰睢楂䝁䅫䅢求䍁䅁兙畂䝁䅑䅉療䡁䅙党祂䍁䄰䅤潂䝁䅕兌あ䝁䄸䅣杁䝁䅅䅣睂䝁䅷兡橂䝁䅅䅤灂䝁䄸杢穂䍁䅷䅉療䡁䅑䅡求䡁䅉䅉歂䝁䅫睚灂䡁䅑兙獂䍁䅁兢求䝁䅑兡桂䍁䅁督療䝁䅷兤あ䝁䅫睢畂䡁䅍䅉あ䝁䄸䅉瑂䝁䅕䅚灂䝁䅅䅉睂䡁䅕杙獂䝁䅫督潂䝁䅕杣穂䍁䅷䅉桂䝁䄴䅚杁䝁䅅䅚㉂䝁䅕杣あ䝁䅫督求䡁䅉督杁䝁䅅杢歂䍁䅁兙杁䝁䅍睢畂䡁䅍兤瑂䝁䅕杣杁䡁䅁杣療䝁䅑兤橂䡁䅑䅉祂䝁䅕杤灂䝁䅕睤穂䍁䅁䅣獂䝁䅅䅤浂䝁䄸杣瑂䍁䄴䅉䩂䝁䄴䅉桂䝁䅑䅚灂䡁䅑兡療䝁䄴䅌杁䝁䅫䅤杁䝁䄸睤畂䡁䅍䅉佂䝁䅕睤穂䕁䄴兙あ䝁䅫睢畂䍁䅷䅉桂䍁䅁杢桂䡁䅑兡療䝁䄴兙獂䍁䅁睙桂䝁䅉䅢求䍁䅁杢求䡁䅣督杁䝁䄴党あ䡁䅣睢祂䝁䅳睏杁䝁䅅杢歂䍁䅁睖䡂䕁䄴兌䉂䕁䄰䅌杁䝁䅅䅉䑂䝁䅧兡橂䝁䅅睚療䍁䅁杣桂䝁䅑兡療䍁䅁督あ䝁䅅䅤灂䝁䄸杢獁䍁䅁兙穂䍁䅁睤求䝁䅷䅢杁䝁䅅督杁䝁䄸睤畂䡁䅍䅉桂䝁䄴䅚杁䝁䄸䅣求䡁䅉兙あ䝁䅕督杁䝁䅑兡湂䝁䅫䅤桂䝁䅷䅉瑂䡁䅕䅢あ䝁䅫睙桂䡁䅍䅤杁䝁䄴党あ䡁䅣睢祂䝁䅳督杁䝁䅅杢歂䍁䅁睢あ䝁䅧党祂䍁䅁兢ㅂ䝁䅷䅤灂䝁䅍兙穂䡁䅑䅉畂䝁䅕䅤㍂䝁䄸杣牂䍁䅁督求䡁䅉杤灂䝁䅍党穂䍁䄴䅉䝂䡁䅕杣あ䝁䅧党祂䍁䅷䅉灂䡁䅑督杁䝁䅑兡湂䝁䅫䅤桂䝁䅷䅉桂䡁䅍督求䡁䅑督杁䝁䅫杢橂䝁䅷兤歂䝁䅕䅉獂䝁䄸睙桂䝁䅷䅉㍂䝁䅕杙穂䝁䅫䅤求䡁䅍䅌杁䝁䄰睢楂䝁䅫䅢求䍁䅁兙睂䡁䅁䅢灂䝁䅍兙あ䝁䅫睢畂䡁䅍䅌杁䝁䅍睢畂䝁䄴党橂䡁䅑党歂䍁䅁䅤求䝁䅷党㉂䝁䅫督灂䝁䄸杢杁䝁䅅䅣睂䝁䅷兡橂䝁䅅䅤灂䝁䄸杢穂䍁䅷䅉浂䡁䅉党求䍁䄰兙歂䍁䅁督ㅂ䡁䅁䅣療䡁䅉䅤求䝁䅑䅉あ䝁䅕䅢求䡁䅙兡穂䝁䅫睢畂䍁䅁睙潂䝁䅅杢畂䝁䅕䅢穂䍁䅁杣求䡁䅁杣求䡁䅍党畂䡁䅑兡畂䝁䅣䅉睂䡁䅉睢歂䡁䅕睙あ䡁䅍䅉療䝁䅙䅉獂䝁䄸睙桂䝁䅷䅉あ䝁䅕䅢求䡁䅙兡穂䝁䅫睢畂䍁䅁督あ䝁䅅䅤灂䝁䄸杢穂䍁䅷䅉啂䝁䅧党杁䕁䅍睖獁䍁䅁䅖潂䝁䅕䅉䥂䝁䅫䅢獂䍁䅁兙畂䝁䅑䅉䍂䝁䅕督あ䙁䅉党㉂䝁䅫党㍂䡁䅍䅌杁䝁䅅杢歂䍁䅁兙杁䡁䅍兤灂䡁䅑党杁䝁䄸杚杁䝁䅅䅚㉂䝁䅕杣あ䝁䅫督灂䝁䄴睚杁䡁䅍睢獂䡁䅕䅤灂䝁䄸杢穂䍁䄴䅉䉂䝁䅑䅚灂䡁䅑兡療䝁䄴兙獂䝁䅷入獁䍁䅁䅤潂䝁䅕䅉橂䝁䄸兢睂䝁䅅杢㕂䍁䅁党畂䝁䅣兙湂䝁䅕督杁䝁䅫杢杁䝁䅑兡湂䝁䅫䅤桂䝁䅷䅉楂䡁䅕督灂䝁䄴党穂䡁䅍睏杁䝁䅅杢歂䍁䅁兢桂䝁䄴兙湂䝁䅕兢求䝁䄴䅤杁䝁䄸杚杁䡁䅉党桂䝁䅷䅉求䡁䅍䅤桂䡁䅑党杁䝁䅅督穂䝁䅕䅤穂䍁䅷䅉灂䝁䄴睙獂䡁䅕䅚灂䝁䄴睚杁䝁䅷党桂䡁䅍兡畂䝁䅣䅉療䝁䅙䅉療䡁䅣杢求䝁䅑䅉療䝁䅙杚灂䝁䅍党杁䝁䅅杢歂䍁䅁䅣祂䝁䄸䅚ㅂ䝁䅍䅤灂䝁䄸杢杁䝁䅙兙橂䝁䅫䅢灂䡁䅑兡求䡁䅍杌杁䕁䅫䅤穂䍁䅁督あ䝁䅅䅤灂䝁䄸杢穂䍁䅁兙祂䝁䅕䅉桂䝁䅙杚灂䝁䅷兡桂䡁䅑党穂䍁䅁睢浂䍁䅁兑䍂䕁䅍䅌杁䕁䄴村䑂䍁䅷䅉䝂䕁䄸䅗獁䍁䅁睑䍂䙁䅍䅌杁䙁䅑䅡求䍁䅁睑塂䍁䅷䅉乂䡁䅫杔求䡁䅑睤療䡁䅉睡啂䙁䅙䅌杁䝁䅅杢歂䍁䅁睢あ䝁䅧党祂䍁䅁杙祂䝁䄸兙歂䝁䅍兙穂䡁䅑䅉あ䝁䅕䅢求䡁䅙兡穂䝁䅫睢畂䍁䅁杢求䡁䅑睤療䡁䅉睡穂䍁䄴䅉啂䝁䅧党杁䝁䅍睢瑂䡁䅁兙畂䡁䅫䅉㍂䝁䅅督杁䝁䅙睢祂䝁䄰党祂䝁䅷入杁䝁䅳杢療䡁䅣杢杁䝁䅅督杁䕁䄴党㑂䡁䅍䅤桂䡁䅉䅉䍂䡁䅉睢桂䝁䅑睙桂䡁䅍䅤灂䝁䄴睚杁䕁䅣杣療䡁䅕䅣獁䍁䅁兓畂䝁䅍杌杁䝁䅅杢歂䍁䅁睙潂䝁䅅杢湂䝁䅕䅚杁䝁䅫䅤穂䍁䅁杢桂䝁䄰党杁䡁䅑睢杁䕁䄴党㑂䡁䅍䅤桂䡁䅉䅉乂䝁䅕䅚灂䝁䅅䅉䡂䡁䅉睢ㅂ䡁䅁䅌杁䕁䅫杢橂䍁䄴䅉灂䝁䄴䅉䭂䝁䅅杢ㅂ䝁䅅杣㕂䍁䅁杍睁䑁䅅睎畁䍁䅁杔求䡁䅧督あ䝁䅅杣杁䕁䄰党歂䝁䅫兙杁䕁䅣杣療䡁䅕䅣獁䍁䅁兓畂䝁䅍杌杁䡁䅣兙穂䍁䅁杚療䡁䅕杢歂䝁䅕䅚杁䝁䅫杢杁䑁䅅兏㕁䑁䅙䅉桂䝁䄴䅚杁䝁䅫督杁䝁䅧党桂䝁䅑兣ㅂ䝁䅅杣あ䝁䅕杣求䝁䅑䅉灂䝁䄴䅉䩂䡁䅉杤灂䝁䄴睚獁䍁䅁䅖求䡁䅧兙穂䍁䄴䅁杄睆䅁䅶䅧䕁䄴党㑂䡁䅑兒祂䝁䅅䅉䙂䝁䄴党祂䝁䅣入獁䍁䅁兓畂䝁䅍杌獁䍁䅁䅤潂䡁䅉睢ㅂ䝁䅣䅡杁䝁䅫䅤穂䍁䅁督ㅂ䝁䅉督灂䝁䅑兡桂䡁䅉兡求䡁䅍䅌杁䝁䅣党畂䝁䅕杣桂䡁䅑党穂䍁䅷䅉あ䡁䅉兙畂䡁䅍兢灂䡁䅑督獁䍁䅁䅚灂䡁䅍䅤祂䝁䅫杙ㅂ䡁䅑党穂䍁䅷䅉桂䝁䄴䅚杁䡁䅍党獂䝁䅷督杁䝁䅕䅢求䝁䅍䅤祂䝁䅫睙杁䡁䅁睢㍂䝁䅕杣杁䡁䅑睢杁䡁䅉党あ䝁䅅兡獂䍁䅁兙畂䝁䅑䅉㍂䝁䅧睢獂䝁䅕督桂䝁䅷党杁䝁䅍兤穂䡁䅑睢瑂䝁䅕杣穂䍁䅁兡畂䍁䅁杔療䡁䅉䅤潂䍁䅁兑瑂䝁䅕杣灂䝁䅍兙畁䍁䅁䅖潂䝁䅕䅉橂䝁䄸兢睂䝁䅅杢㕂䍁䅁睚求䝁䄴党祂䝁䅅䅤求䡁䅍䅉求䝁䅷党橂䡁䅑杣灂䝁䅍兡あ䡁䅫䅉あ䝁䅧杣療䡁䅕睚潂䍁䅁睤灂䝁䄴䅚獁䍁䅁督療䝁䅷兙祂䍁䅷䅉畂䡁䅕睙獂䝁䅕兙祂䍁䅷䅉畂䝁䅅䅤ㅂ䡁䅉兙獂䍁䅁睚桂䡁䅍䅌杁䝁䅅杢歂䍁䅁睢あ䝁䅧党祂䍁䅁睙獂䝁䅕兙畂䍁䅁党畂䝁䅕杣湂䡁䅫杌杁䕁䅫䅤杁䝁䅅䅢穂䝁䄸䅉歂䝁䅕杤求䝁䅷睢睂䡁䅍䅌杁䝁䅍睢畂䡁䅍䅤祂䡁䅕睙あ䡁䅍䅌杁䝁䅅杢歂䍁䅁睢睂䝁䅕杣桂䡁䅑党穂䍁䅁䅢療䝁䄴睚瑁䡁䅑党祂䝁䄰䅉橂䝁䄸杢あ䡁䅉兙橂䡁䅑党歂䍁䅁兙穂䡁䅍党あ䡁䅍䅉あ䝁䅧兙あ䍁䅁睙療䝁䄴督灂䡁䅍䅤穂䍁䅁睢浂䍁䅁睙獂䝁䅕兙畂䍁䅁党畂䝁䅕杣湂䡁䅫䅉穂䝁䄸䅢ㅂ䡁䅑兡療䝁䄴督獁䍁䅁督ㅂ䝁䅍䅡杁䝁䅅督杁䡁䅉党畂䝁䅕睤桂䝁䅉䅢求䍁䅁睚求䝁䄴党祂䝁䅅䅤灂䝁䄸杢杁䝁䅙兙橂䝁䅫䅢灂䡁䅑兡求䡁䅍䅌杁䝁䅉兙あ䡁䅑党祂䡁䅫䅉穂䡁䅑睢祂䝁䅅睚求䍁䅁杚桂䝁䅍兡獂䝁䅫䅤灂䝁䅕督獁䍁䅁兙畂䝁䅑䅉求䝁䅷党橂䡁䅑杣灂䝁䅍䅉あ䡁䅉兙畂䡁䅍兢灂䡁䅍督灂䝁䄸杢杁䝁䅙兙橂䝁䅫䅢灂䡁䅑兡求䡁䅍睏杁䡁䅍党獂䝁䅷督杁䝁䅕杢求䡁䅉睚㕂䍁䅁睙療䝁䄰兢療䝁䅑兡あ䝁䅫党穂䑁䅳䅉桂䝁䄴䅚杁䝁䄸睤畂䡁䅍䅌杁䝁䅑党㉂䝁䅕䅢療䡁䅁督獁䍁䅁睙療䝁䄴督あ䡁䅉兤橂䡁䅑督獁䍁䅁兢桂䝁䄴兙湂䝁䅕督杁䝁䅅杢歂䍁䅁睢睂䝁䅕杣桂䡁䅑党穂䍁䅁党獂䝁䅕睙あ䡁䅉兡橂䍁䅁睚求䝁䄴党祂䝁䅅䅤灂䝁䄸杢杁䝁䅙兙橂䝁䅫䅢灂䡁䅑兡求䡁䅍䅉灂䝁䄴䅉㍂䝁䅧睢獂䝁䅕督桂䝁䅷党杁䝁䅕杢求䡁䅉睚㕂䍁䅁兢桂䡁䅉睡求䡁䅑督畁䍁䅁䅖潂䝁䅕䅉橂䝁䄸兢睂䝁䅅杢㕂䍁䅁䅡桂䝁䅑䅉桂䡁䅁䅣祂䝁䄸䅥灂䝁䄰兙あ䝁䅕䅢㕂䍁䅁睍ㅁ䍁䅷䅍ㅁ䑁䅉䅉瑂䝁䅕睚桂䡁䅣兙あ䡁䅑督杁䝁䄸杚杁䝁䄴党あ䍁䅁睚求䝁䄴党祂䝁䅅䅤灂䝁䄴睚杁䝁䅍兙睂䝁䅅睙灂䡁䅑入㝁䍁䅁兙睂䡁䅁杣療䡁䅧兡瑂䝁䅅䅤求䝁䅷入杁䑁䅫免獁䑁䅁䅍睁䍁䅁睙灂䡁䅉睙ㅂ䝁䅫䅤杁䝁䄰兡獂䝁䅕督杁䝁䄸杚杁䡁䅑杣桂䝁䄴督瑂䝁䅫督穂䝁䅫睢畂䍁䅁兙畂䝁䅑䅉歂䝁䅫督あ䡁䅉兡楂䡁䅕䅤灂䝁䄸杢杁䝁䅷兡畂䝁䅕督㝁䍁䅁兙畂䝁䅑䅉㕁䑁䅉免杁䡁䅍兤楂䡁䅍䅤桂䡁䅑兡療䝁䄴督畁䍁䅁兓あ䍁䅁督求䡁䅉杤求䡁䅍䅉桂䡁䅁䅣祂䝁䄸䅥灂䝁䄰兙あ䝁䅕䅢㕂䍁䅁免祁䍁䅁兢灂䝁䅷䅢灂䝁䄸杢杁䡁䅁党療䡁䅁䅢求䍁䅁䅤潂䡁䅉睢ㅂ䝁䅣䅡杁䝁䅅䅣睂䡁䅉睢㑂䝁䅫兢桂䡁䅑党獂䡁䅫䅉㉁䍁䅁兢灂䝁䅷䅢灂䝁䄸杢杁䝁䅍兤穂䡁䅑睢瑂䝁䅕杣杁䝁䅅睙橂䝁䄸兤畂䡁䅑督杁䝁䅫杢杁䡁䅑䅡求䍁䅁党桂䡁䅍䅤杁䝁䅅杢歂䍁䅁䅢療䡁䅣党祂䍁䅁睤求䡁䅍䅤杁䝁䅍睢桂䡁䅍䅤穂䍁䅁睢浂䍁䅁杒獂䝁䄸杣灂䝁䅑兙畁䍁䅁䅖潂䝁䅕䅉橂䝁䄸兢睂䝁䅅杢㕂䍁䅁睤桂䡁䅍䅉浂䝁䄸杣瑂䝁䅕杣獂䡁䅫䅉牂䝁䄴睢㍂䝁䄴䅉桂䡁䅍䅉䝂䙁䅁䅔杁䕁䅣杣療䡁䅕䅣獁䍁䅁兓畂䝁䅍杌杁䝁䅅杢歂䍁䅁睙潂䝁䅅杢湂䝁䅕䅚杁䝁䅫䅤穂䍁䅁杢桂䝁䄰党杁䡁䅑睢杁䕁䄴党㑂䡁䅑兒祂䝁䅅䅉䙂䝁䄴党祂䝁䅣入獁䍁䅁兓畂䝁䅍杌杁䝁䅫杢杁䑁䅉䅍硁䑁䅁杌杁䕁䄴党㑂䡁䅑兒祂䝁䅅䅉䙂䝁䄴党祂䝁䅣入獁䍁䅁兓畂䝁䅍杌杁䡁䅣兙穂䍁䅁杚療䡁䅕杢歂䝁䅕䅚杁䝁䅫杢杁䑁䅅兏祁䑁䅕䅉桂䝁䄴䅚杁䝁䅫督杁䝁䅧党桂䝁䅑兣ㅂ䝁䅅杣あ䝁䅕杣求䝁䅑䅉灂䝁䄴䅉䭂䡁䅕杢療䍁䅁村求䝁䅅睙潂䍁䅷䅉䝂䝁䅷睢祂䝁䅫䅚桂䍁䄴䅁桄杆䅁杵䅣䕁䄴党㑂䡁䅑杣桂䝁䅍睡求䡁䅉䅉䩂䝁䄴睙畁䍁䅷䅉桂䝁䄴䅉求䝁䄴党祂䝁䅣入杁䡁䅍睢獂䡁䅕䅤灂䝁䄸杢穂䍁䅁睙療䝁䄰䅣桂䝁䄴入獁䍁䅁䅣祂䝁䄸杤灂䝁䅑党穂䍁䅁督療䝁䅷兙祂䍁䅁䅤祂䝁䅅睙牂䝁䅕杣杁䝁䅅杢歂䍁䅁督療䝁䅙䅤㍂䝁䅅杣求䍁䅁督療䝁䅷兤あ䝁䅫睢畂䡁䅍䅉浂䝁䄸杣杁䡁䅕䅤灂䝁䅷兡あ䡁䅫兌穂䝁䅍兙獂䝁䅕䅉桂䝁䄴䅚杁䝁䅑兡穂䡁䅑杣灂䝁䅉兤あ䝁䅕䅚杁䝁䅣党畂䝁䅕杣桂䡁䅑兡療䝁䄴䅉穂䝁䄸䅢桂䡁䅉䅉睂䡁䅉睢煂䝁䅕睙あ䡁䅍䅉灂䝁䄴䅉あ䝁䅧党杁䙁䅕杢灂䡁䅑党歂䍁䅁睕あ䝁䅅䅤求䡁䅍䅉桂䝁䄴䅚杁䝁䅫杢あ䝁䅕杣畂䝁䅅䅤灂䝁䄸杢桂䝁䅷䅢㕂䍁䄴䅉啂䝁䅧党杁䝁䅍睢瑂䡁䅁兙畂䡁䅫䅉療䝁䅙杚求䡁䅉督杁䡁䅑杣桂䝁䅍睡灂䝁䄴睚杁䡁䅍睢獂䡁䅕䅤灂䝁䄸杢穂䍁䅷䅉㍂䝁䅧兡橂䝁䅧䅉灂䝁䄴睙獂䡁䅕䅚求䡁䅍䅉佂䙁䅧䅉䥂䝁䄸杣灂䡁䅯睢畂䍁䅷䅉桂䍁䅁督療䝁䅷兙祂䍁䅁䅤祂䝁䅅睙牂䝁䅫杢湂䍁䅁督療䝁䅷兤あ䝁䅫睢畂䑁䅳䅉桂䝁䄴䅚杁䕁䄴䅗杁䕁䅧睢祂䝁䅫来療䝁䄴兌奂䙁䅑杕獁䍁䅁兙杁䡁䅑党祂䡁䅉兙灂䝁䄴兌浂䝁䄸䅢獂䝁䄸睤灂䝁䄴睚杁䡁䅑杣桂䝁䅍睡求䡁䅉䅉歂䝁䅕督灂䝁䅣杢求䝁䅑䅉あ䝁䄸䅉求䡁䅧䅣桂䝁䄴䅚杁䡁䅑䅡求䍁䅁兙歂䝁䅑杣求䡁䅍督桂䝁䅉䅢求䍁䅁兢桂䡁䅉睡求䡁䅑䅉浂䝁䄸杣杁䡁䅑杣桂䝁䅍睡求䡁䅉督杁䝁䄸杢杁䡁䅍兡あ䝁䅕督杁䡁䅣兡あ䝁䅧䅉穂䝁䅷睢睂䝁䅕䅚獁䍁䅁兤畂䝁䅕杤求䝁䄴䅌杁䝁䅅杢歂䍁䅁睙潂䝁䅅䅢獂䝁䅕杢湂䝁䅫杢湂䍁䅁䅤求䡁䅉杣桂䝁䅫杢畁䍁䅁兓あ䍁䅁兙獂䡁䅍睢杁䡁䅁杣療䡁䅙兡歂䝁䅕督杁䙁䅑杣ㅂ䝁䅕睑桂䡁䅁䅤ㅂ䡁䅉党獁䍁䅁兙杁䡁䅍党獂䝁䅙兌桂䝁䅑条ㅂ䡁䅍䅤灂䝁䄴睚杁䡁䅑杣桂䝁䅍睡求䡁䅉䅉橂䝁䄸杢あ䡁䅉睢獂䍁䅁督㕂䡁䅍䅤求䝁䄰䅌杁䡁䅣䅡灂䝁䅍䅡杁䝁䅉睢療䡁䅍䅤穂䍁䅁督療䝁䅷兙祂䍁䅁䅣療䡁䅣党祂䍁䅁䅣獂䝁䅅杢あ䍁䅁䅣祂䝁䄸䅚ㅂ䝁䅍䅤灂䝁䄸杢杁䝁䅉入杁䝁䄸䅣あ䝁䅫兢灂䡁䅯兡畂䝁䅣䅉あ䝁䅧党杁䡁䅁睢穂䝁䅫䅤灂䝁䄸杢杁䝁䄸杚杁䝁䅫杢歂䝁䅫杤灂䝁䅑兤桂䝁䅷䅉あ䡁䅉兙橂䝁䅳党祂䍁䅁杣療䡁䅣䅉灂䝁䄴䅉祂䝁䅕督睂䝁䄸杢穂䝁䅕䅉あ䝁䄸䅉穂䝁䅫䅤求䍁䅁杚求䝁䅅䅤ㅂ䡁䅉党穂䍁䅷䅉穂䡁䅕睙潂䍁䅁兙穂䍁䅁杤桂䡁䅉入灂䝁䄴睚杁䡁䅑睢睂䝁䄸睚祂䝁䅅䅣潂䡁䅫䅉桂䝁䄴䅚杁䝁䅍䅡桂䝁䄴睚灂䝁䄴睚杁䡁䅣党桂䡁䅑䅡求䡁䅉䅉橂䝁䄸杢歂䝁䅫䅤灂䝁䄸杢穂䑁䅳䅉桂䝁䄴䅚杁䕁䄴䅗杁䕁䄴兙㉂䝁䅫睚桂䡁䅑睢祂䍁䅷䅉あ䝁䅧兙あ䍁䅁兙穂䡁䅍兡穂䡁䅑督杁䡁䅍睢獂䝁䅅杣杁䡁䅁睢㍂䝁䅕杣杁䡁䅁䅢桂䝁䄴䅤杁䝁䄸睤畂䝁䅕杣穂䍁䅁兙畂䝁䅑䅉療䡁䅁党祂䝁䅅䅤療䡁䅉督杁䝁䅫杢杁䝁䄰睢畂䝁䅫䅤療䡁䅉兡畂䝁䅣䅌杁䝁䅍睢畂䡁䅑杣療䝁䅷䅢灂䝁䄴睚獁䍁䅁兙畂䝁䅑䅉睂䡁䅉睢あ䝁䅕睙あ䝁䅫杢湂䍁䅁䅤潂䝁䅕兡祂䍁䅁督療䝁䅷兙祂䍁䅁䅣祂䝁䄸条求䝁䅍䅤穂䍁䄴䅉啂䝁䅧党杁䝁䅍睢瑂䡁䅁兙畂䡁䅫䅉㍂䝁䅅督杁䝁䅙睢ㅂ䝁䄴䅚求䝁䅑䅉灂䝁䄴䅉祁䑁䅁免穁䍁䅁兙畂䝁䅑䅉灂䡁䅍䅉潂䝁䅕兙歂䡁䅅兤桂䡁䅉䅤求䡁䅉党歂䍁䅁兡畂䍁䅁杒祂䝁䅕兢療䝁䄴䅤獁䍁䅁睑桂䝁䅷兡浂䝁䄸杣畂䝁䅫兙畁䍁䅁兑穂䍁䅁睢浂䍁䅁兔桂䡁䅉睙潂䍁䅁睍硁䍁䅷䅉祁䑁䅁杍ぁ䍁䅁杔求䡁䅧䅤祂䝁䅅睙牂䝁䅕杣杁䕁䅫杢橂䍁䄴䅉㍂䝁䅅督杁䝁䅙睢祂䝁䄰党祂䝁䅷入杁䝁䅅䅉穂䡁䅕杙穂䝁䅫䅚灂䝁䅅杣㕂䍁䅁睢浂䍁䅁杒獂䝁䅕䅥杁䕁䅷䅤歂䍁䄴䅁䥃杆䅁䅈䅯䕁䄴兡呂䝁䄸兤祂䝁䅍党杁䕁䅫杢橂䍁䄴䅌杁䝁䅅杢杁䝁䅕杢求䡁䅉睚㕂䍁䅁䅡療䝁䅷䅚灂䝁䄴睚杁䝁䅍睢瑂䡁䅁兙畂䡁䅫䅌杁䝁䄸䅣求䡁䅉兙あ䝁䅕督杁䝁䅅督杁䝁䅅䅉祂䝁䅕睚ㅂ䝁䅷兙あ䝁䅕䅚杁䝁䄴兙あ䡁䅕杣桂䝁䅷䅉湂䝁䅅督杁䝁䅅杢歂䍁䅁党獂䝁䅕睙あ䡁䅉兡橂䍁䅁兤あ䝁䅫䅢灂䡁䅑入杁䝁䅍睢瑂䡁䅁兙畂䡁䅫䅉灂䝁䄴䅉あ䝁䅧党杁䙁䅕杢灂䡁䅑党歂䍁䅁睕あ䝁䅅䅤求䡁䅍杌杁䕁䅫䅤杁䝁䄸䅣求䡁䅉兙あ䝁䅕督杁䝁䅫杢杁䡁䅑睤療䍁䅁督求䝁䅣兢求䝁䄴䅤穂䍁䅷䅉䑂䝁䄸䅢ㅂ䝁䄰杙灂䝁䅅䅉偂䡁䅁党祂䝁䅅䅤灂䝁䄸杢穂䍁䅁兙畂䝁䅑䅉佂䕁䅫䅕呂䕁䅍睔杁䕁䄸䅣求䡁䅉兙あ䝁䅫睢畂䡁䅍杌杁䙁䅑䅡求䍁䅁睙療䝁䄰䅣桂䝁䄴入杁䡁䅁杣療䡁䅙兡歂䝁䅕督杁䝁䄴兙あ䡁䅕杣桂䝁䅷䅉湂䝁䅅督杁䡁䅑睢杁䝁䅅䅣睂䡁䅉睢㑂䝁䅫兢桂䡁䅑党獂䡁䅫䅉祁䍁䄴䅎杁䝁䄰兡獂䝁䅷兡療䝁䄴䅉祂䝁䅕督灂䝁䅑党畂䡁䅑兡桂䝁䅷䅌杁䝁䅍睢瑂䝁䄰党祂䝁䅍兡桂䝁䅷䅌杁䝁䅅杢歂䍁䅁兡畂䝁䅑兤穂䡁䅑杣灂䝁䅅䅢杁䝁䅍兤穂䡁䅑睢瑂䝁䅕杣穂䍁䅁䅤潂䡁䅉睢ㅂ䝁䅣䅡杁䝁䅅䅣睂䡁䅉睢㑂䝁䅫兢桂䡁䅑党獂䡁䅫䅉穁䑁䅣䅌祁䑁䅁䅍杁䝁䄰兡獂䝁䅕督杁䝁䄸杚杁䝁䅑兡穂䡁䅑杣灂䝁䅉兤あ䝁䅫睢畂䍁䅁兢桂䝁䅫杢杁䡁䅁兡睂䝁䅕䅢灂䝁䄴党杁䝁䅅杢歂䍁䅁䅤潂䝁䅕䅉桂䡁䅍督療䝁䅍兡桂䡁䅑党歂䍁䅁兡畂䝁䅑兡㉂䝁䅫䅚ㅂ䝁䅅䅢杁䝁䅍兤穂䡁䅑睢瑂䝁䅕杣杁䡁䅍党祂䡁䅙兡橂䝁䅕䅉獂䝁䅫杢求䡁䅍睏杁䝁䅅杢歂䍁䅁睍穁䑁䅁䅉瑂䝁䅫䅢求䡁䅍䅉療䝁䅙䅉あ䡁䅉兙畂䡁䅍兢灂䡁䅍督灂䝁䄸杢杁䝁䄰兙灂䝁䄴䅉睂䝁䅫䅣求䝁䅷兡畂䝁䅕䅉灂䝁䄴䅉偂䝁䅧兡療䍁䅷䅉兂䝁䅕杢畂䡁䅍入獂䡁䅙兙畂䝁䅫兙獁䍁䅁杖灂䡁䅉睚灂䝁䄴兡桂䍁䅷䅉䱂䝁䅕杢あ䡁䅕睙牂䡁䅫䅌杁䝁䅅杢歂䍁䅁兔桂䡁䅉入獂䝁䅅杢歂䍁䄴䅉䩂䡁䅑䅉桂䝁䅷督療䍁䅁睚求䝁䄴党祂䝁䅅䅤求䡁䅍䅌杁䡁䅑杣桂䝁䄴督瑂䝁䅫䅤穂䍁䅷䅉桂䝁䄴䅚杁䝁䅑兡穂䡁䅑杣灂䝁䅉兤あ䝁䅕督杁䝁䅕䅢求䝁䅍䅤祂䝁䅫睙灂䡁䅑入杁䡁䅑睢杁䝁䅅䅣睂䡁䅉睢㑂䝁䅫兢桂䡁䅑党獂䡁䅫䅉睁䍁䄴兎杁䝁䄰兡獂䝁䅷兡療䝁䄴䅉橂䡁䅕督あ䝁䄸兢求䡁䅉督杁䝁䅫杢杁䡁䅙兙祂䝁䅫睢ㅂ䡁䅍䅉橂䝁䄸兤畂䡁䅑兡求䡁䅍䅉灂䝁䄴䅉あ䝁䅧党杁䝁䄴睢祂䡁䅑䅡求䡁䅉杢杁䡁䅁兙祂䡁䅑䅉療䝁䅙䅉䩂䝁䄴䅚灂䝁䅅杢桂䍁䅷䅉桂䡁䅍䅉㍂䝁䅕䅢獂䍁䅁兙穂䍁䅁党畂䝁䅣兙湂䝁䅕督杁䝁䅫杢杁䡁䅣䅡療䝁䅷党穂䝁䅅䅢求䍁䅁党獂䝁䅕睙あ䡁䅉兡橂䍁䅁兙畂䝁䅑䅉あ䡁䅉兙畂䡁䅍兢灂䡁䅍督灂䝁䄸杢杁䡁䅑杣桂䝁䄴督桂䝁䅍䅤灂䝁䄸杢穂䍁䄴䅉䩂䡁䅑䅉療䡁䅣杢穂䍁䅁兙畂䝁䅑䅉療䡁䅁党祂䝁䅅䅤求䡁䅍䅉穂䡁䅑党桂䝁䄰䅉橂䝁䄸兙獂䍁䅁睚求䝁䄴党祂䝁䅅䅤灂䝁䄴睚杁䡁䅍䅤桂䡁䅑兡療䝁䄴督杁䝁䅫杢杁䙁䅣䅡求䝁䅅䅤浂䝁䅫党獂䝁䅑䅉桂䝁䄴䅚杁䕁䄰兡橂䝁䅧兡湂䝁䅅杢杁䕁䅍兡あ䡁䅫睏杁䝁䅍睢瑂䝁䅉兡畂䝁䅕䅚杁䝁䅍入橂䝁䅷党杁䝁䅣兙穂䍁䅁䅤ㅂ䡁䅉杙灂䝁䄴党杁䝁䅫杢杁䙁䅣党穂䡁䅑䅉啂䝁䅕杣祂䝁䅕䅉䥂䝁䅅兤あ䝁䅕睏杁䝁䄴兙あ䡁䅕杣桂䝁䅷䅉湂䝁䅅督杁䝁䅣党畂䝁䅕杣桂䡁䅑兡畂䝁䅣䅉ㅂ䝁䄴兡あ䡁䅍䅉灂䝁䄴䅉塂䝁䅧党桂䡁䅑杚灂䝁䅕䅢歂䑁䅳䅉潂䡁䅫䅚祂䝁䄸䅉湂䝁䅕杢求䡁䅉兙あ䝁䅫杢湂䍁䅁䅣獂䝁䅅杢あ䡁䅍䅉灂䝁䄴䅉䑂䝁䅅杣祂䝁䄸䅢獂䍁䅁睑療䡁䅕杢あ䡁䅫䅉桂䝁䄴䅚杁䙁䅣䅡灂䡁䅑党杁䕁䅍睢ㅂ䝁䄴䅤㕂䑁䅳䅉㍂䝁䅫杢歂䍁䅁睚求䝁䄴党祂䝁䅅䅤灂䝁䄴睚杁䡁䅕杢灂䡁䅑督杁䝁䅫杢杁䙁䅣䅡灂䡁䅑党杁䕁䅍睢ㅂ䝁䄴䅤㕂䍁䅷䅉䩂䝁䄴䅚灂䝁䅅杢桂䑁䅳䅉桂䝁䄴䅚杁䡁䅍睢獂䝁䅅杣杁䝁䅣党畂䝁䅕杣桂䡁䅑兡畂䝁䅣䅉ㅂ䝁䄴兡あ䡁䅍䅉灂䝁䄴䅉䭂䝁䅅督睂䝁䅕杣杁䕁䅍睢ㅂ䝁䄴䅤㕂䍁䅁兙畂䝁䅑䅉塂䝁䅧兡あ䝁䅕䅉䑂䝁䄸兤畂䡁䅑入畁䍁䅁䅖潂䝁䅕䅉橂䝁䄸兢睂䝁䅅杢㕂䍁䅁睤桂䡁䅍䅉浂䝁䄸杣瑂䝁䅕杣獂䡁䅫䅉牂䝁䄴睢㍂䝁䄴䅉桂䡁䅍䅉佂䕁䅫䅕呂䕁䅍睔杁䕁䅫杢歂䡁䅕督あ䡁䅉兡求䡁䅍䅌杁䕁䅫杢橂䍁䄴䅉桂䝁䄴䅚杁䝁䅍䅡桂䝁䄴睚求䝁䅑䅉灂䡁䅑督杁䝁䄴兙瑂䝁䅕䅉あ䝁䄸䅉佂䝁䅫睕療䡁䅕杣橂䝁䅕䅉䩂䝁䄴睙畁䍁䅁兡畂䍁䅁兑睂䡁䅉兡獂䍁䅁免㕁䑁䅫兏畁䍁䅁杔灂䙁䅍睢ㅂ䡁䅉睙求䍁䅁兓畂䝁䅍杌杁䡁䅣兙穂䍁䅁杚療䡁䅕杢歂䝁䅕䅚杁䝁䅫杢杁䑁䅅䅏ぁ䑁䅣䅉桂䝁䄴䅚杁䝁䅫督杁䝁䅧党桂䝁䅑兣ㅂ䝁䅅杣あ䝁䅕杣求䝁䅑䅉灂䝁䄴䅉乂䝁䅕杣祂䝁䅫䅢獂䡁䅙兡獂䝁䅷党獁䍁䅁兓畂䝁䅑兡桂䝁䄴兙畁䅁䅁硸䅕䩁倴䅁佂䝁䄸杣歂䡁䅍睢畂䍁䅁睑療䡁䅉䅣療䡁䅉兙あ䝁䅫睢畂䍁䅁党畂䝁䅣兡畂䝁䅕党祂䡁䅍䅌杁䝁䄰兙畂䡁䅕杚桂䝁䅍䅤ㅂ䡁䅉党穂䍁䅷䅉桂䝁䄴䅚杁䝁䄰兙祂䝁䅳党あ䡁䅍䅉睂䡁䅉睢歂䡁䅕睙あ䡁䅍䅉桂䝁䄴䅚杁䡁䅍入穂䡁䅑党瑂䡁䅍䅉あ䝁䄸䅉歂䝁䅫督睂䝁䅕杢穂䝁䅕䅌杁䝁䅅䅣睂䝁䅷入獁䍁䅁兙畂䝁䅑䅉橂䝁䄸杢あ䡁䅉睢獂䍁䅁兙歂䝁䅧党穂䝁䅫杤求䡁䅍䅌杁䝁䅍睢桂䡁䅑兡畂䝁䅣督獁䍁䅁䅣療䝁䅷入瑂䝁䅕杣穂䍁䅷䅉穂䝁䅕兙獂䝁䅅杢あ䡁䅍䅌杁䝁䅉兡療䝁䄰兙あ䝁䅕杣灂䝁䅅䅢穂䍁䅷䅉桂䝁䄴䅚杁䝁䄸䅤潂䝁䅕杣杁䝁䅙䅢ㅂ䝁䅫䅚穂䍁䄴䅉䩂䡁䅑䅉療䡁䅁党祂䝁䅅䅤求䡁䅍䅉あ䝁䅧杣療䡁䅕睚潂䍁䅁䅤潂䡁䅉党求䍁䅁督求䝁䅣兢求䝁䄴䅤穂䑁䅯䅉䩂䝁䄴䅚ㅂ䡁䅍䅤祂䝁䅫兙獂䍁䅁䅕祂䝁䅕睙灂䡁䅍兡療䝁䄴䅉呂䝁䄸䅢ㅂ䡁䅑兡療䝁䄴督㝁䍁䅁兔求䝁䅑兡橂䝁䅅䅢杁䝁䅅杢歂䍁䅁杒獂䡁䅕兡歂䍁䅁睕療䝁䅷兤あ䝁䅫睢畂䡁䅍睏杁䝁䅅杢歂䍁䅁兑歂䡁䅙兙畂䝁䅍党歂䍁䅁䅖求䝁䅍䅡畂䝁䄸䅢療䝁䅣入杁䙁䅍睢獂䡁䅕䅤灂䝁䄸杢穂䍁䄴䅉啂䝁䅧党杁䕁䅫杢歂䡁䅕督あ䡁䅉兡桂䝁䅷䅉兂䡁䅉党橂䝁䅫督灂䝁䄸杢杁䙁䅍睢獂䡁䅕䅤灂䝁䄸杢穂䍁䅁督求䝁䅣兢求䝁䄴䅤杁䡁䅁杣療䡁䅙兡歂䝁䅕督杁䝁䅑兡穂䡁䅁党畂䡁䅍兡畂䝁䅣䅌杁䝁䅍睢桂䡁䅑兡畂䝁䅣䅌杁䝁䅅杢歂䍁䅁䅢桂䝁䄰兡畂䝁䅅䅤灂䝁䄴睚杁䡁䅍入穂䡁䅑党瑂䡁䅍䅉浂䝁䄸杣杁䝁䅅䅚潂䝁䅕督灂䡁䅙党穂䍁䅷䅉獂䝁䄸䅤灂䝁䄸杢穂䍁䅷䅉獂䝁䅫兣ㅂ䝁䅫䅚穂䍁䅷䅉桂䝁䄴䅚杁䝁䅙兡楂䝁䅕杣穂䍁䅁䅤療䍁䅁䅚灂䡁䅍䅣療䡁䅍兙楂䝁䅷党杁䡁䅁杣療䝁䅑兤橂䡁䅑督杁䝁䅅杢歂䍁䅁杣療䝁䅷䅢杁䝁䅣睢療䝁䅑督㝁䍁䅁兙ㅂ䡁䅑睢瑂䝁䅅䅤求䝁䅑䅉桂䝁䅑䅡求䡁䅍兡㉂䝁䅕䅉歂䝁䅫督睂䝁䅕杢穂䝁䅫杢湂䍁䅁督㕂䡁䅍䅤求䝁䄰督杁䡁䅕督求䝁䅑䅉灂䝁䄴䅉睂䝁䅅睙牂䝁䅅睚求䝁䅑䅉湂䝁䄸睢歂䡁䅍䅉灂䝁䄴䅚ㅂ䡁䅍䅤祂䝁䅫党穂䑁䅳䅉橂䝁䄸兢睂䝁䄸杢求䝁䄴䅤穂䍁䅁兙畂䝁䅑䅉穂䡁䅫督あ䝁䅕兢穂䍁䅁杚療䡁䅉䅉あ䝁䅧党祂䝁䄰睢睂䝁䅷兙穂䡁䅑兡橂䍁䅁兙畂䝁䅑䅉楂䝁䅫睢睂䝁䄸䅢㕂䝁䄰党祂䍁䅁兢求䝁䅷䅤杁䡁䅍䅤祂䝁䅕兙瑂䑁䅳䅉浂䝁䅷兤灂䝁䅑䅉橂䝁䄸兢睂䝁䄸杢求䝁䄴䅤穂䍁䅷䅉穂䡁䅕睙潂䍁䅁兙穂䍁䅁杢療䡁䅯来獂䝁䅕督獁䍁䅁䅣ㅂ䝁䄰䅣穂䍁䅷䅉桂䝁䄴䅚杁䝁䅙兡獂䡁䅑党祂䡁䅍睏杁䡁䅍兢桂䡁䅉䅤杁䝁䅍睢瑂䡁䅁睢畂䝁䅕杢あ䡁䅍䅉あ䝁䅧兙あ䍁䅁兢求䝁䅅督ㅂ䡁䅉党杁䝁䅅杢歂䍁䅁睙療䝁䄴䅤祂䝁䄸䅢杁䡁䅑䅡求䍁䅁杚獂䝁䄸睤獁䍁䅁兣ㅂ䝁䅅杢あ䝁䅫䅤㕂䍁䅁兙畂䝁䅑䅉獂䝁䄸睙桂䡁䅑兡療䝁䄴䅉療䝁䅙䅉歂䝁䅫督睂䝁䅕杢穂䝁䅕䅚杁䝁䅙䅢ㅂ䝁䅫䅚㝁䍁䅁睙療䝁䄴䅤祂䝁䄸䅢杁䡁䅍入穂䡁䅑党瑂䡁䅍睏杁䝁䅅杢歂䍁䅁䅚灂䡁䅍䅣求䝁䄴督灂䝁䄴睚獁䍁䅁睙療䝁䅅䅤灂䝁䄴睚獁䍁䅁兙畂䝁䅑䅉獂䝁䅅兢灂䝁䄴兙あ䝁䅫杢湂䍁䅁督㕂䡁䅍䅤求䝁䄰督畁䍁䅁兓あ䍁䅁兙獂䡁䅍睢杁䝁䄸杚浂䝁䅕杣穂䍁䅁兙ㅂ䡁䅑睢瑂䝁䅅䅤求䝁䅑䅉桂䝁䄴䅚杁䝁䄰兙畂䡁䅕兙獂䍁䅁䅚灂䡁䅍䅣求䝁䄴督灂䝁䄴睚杁䡁䅁杣療䝁䅑兤橂䡁䅑督杁䝁䅅杢歂䍁䅁督㕂䡁䅍䅤求䝁䄰督杁䝁䅙睢祂䍁䅁睙療䝁䅷䅚杁䝁䄰兙あ䝁䅕杣灂䝁䅅䅢穂䍁䅷䅉橂䝁䄸杢あ䝁䅅兡畂䝁䅕杣杁䝁䅍睢桂䡁䅑兡畂䝁䅣䅌杁䝁䅷兡硂䡁䅕兡歂䍁䅁杚灂䝁䄴兡穂䝁䅧兡畂䝁䅣䅌杁䝁䅅杢歂䍁䅁䅣療䡁䅣䅚求䡁䅉䅉橂䝁䄸兙あ䝁䅫杢湂䍁䅷䅉桂䡁䅍䅉㍂䝁䅕䅢獂䍁䅁兙穂䍁䅁兤獂䡁䅑杣桂䡁䅙兡療䝁䅷党あ䍁䅁党硂䡁䅕兡睂䝁䄰党畂䡁䅑䅉ㅂ䡁䅍党歂䍁䅁兡畂䍁䅁睙ㅂ䡁䅉兡畂䝁䅣䅉桂䝁䄴䅚杁䝁䅑杣㕂䝁䅫杢湂䍁䅁睢睂䝁䅕杣桂䡁䅑兡療䝁䄴督㝁䍁䅁兙畂䝁䅑䅉灂䝁䄴兌獂䝁䅫杢求䍁䅁兢求䝁䅅督ㅂ䡁䅉党瑂䝁䅕杢あ䍁䅁督求䝁䄴督療䡁䅉督獁䍁䅁睚桂䡁䅕睚求䡁䅍䅉桂䝁䄴䅚杁䝁䅅杢桂䝁䅷入㙂䝁䅕杣穂䍁䅷䅉獂䝁䅅督求䡁䅉督獁䍁䅁䅗瑁䡁䅉兙㕂䍁䅷䅉療䡁䅁䅤灂䝁䅍兙獂䍁䅁兙畂䝁䅑䅉畂䡁䅕睙獂䝁䅕睢畂䝁䅫睙杁䡁䅑党橂䝁䅧杢療䝁䅷睢湂䝁䅫党穂䍁䅷䅉桂䝁䄴䅚杁䡁䅁杣療䡁䅁杣灂䝁䅕䅤桂䡁䅉入杁䝁䅅䅢湂䝁䄸杣灂䡁䅑䅡瑂䡁䅍䅉桂䝁䄴䅚杁䡁䅍睢浂䡁䅑睤桂䡁䅉党畁䍁䅁䅖潂䝁䅕䅉乂䝁䅕䅚灂䝁䅍兙獂䍁䅁兙畂䝁䅑䅉䝂䝁䅷兤灂䝁䅑䅉呂䝁䄸䅢ㅂ䡁䅑兡療䝁䄴督杁䡁䅍党湂䝁䄰党畂䡁䅑䅉療䝁䅙杚求䡁䅉督杁䝁䅍兙畂䝁䄴兤獂䝁䅅督獁䍁䅁睙桂䡁䅑䅡求䡁䅑党祂䡁䅍䅌杁䝁䅅杢歂䍁䅁兢求䝁䅑兡橂䝁䅅䅢杁䝁䅉兙獂䝁䅷睢療䝁䄴督㝁䍁䅁督灂䝁䄴睚獂䝁䅕兌ㅂ䡁䅍党杁䡁䅁䅢桂䡁䅍䅤灂䝁䅍䅉橂䝁䄸兢睂䝁䄸杢求䝁䄴䅤穂䑁䅳䅉睂䡁䅉党橂䝁䅫督灂䝁䄸杢杁䝁䄰兙畂䡁䅕兙獂䍁䅁兙畂䝁䅑䅉穂䝁䅕兢灂䍁䄰兙ㅂ䡁䅑睢瑂䝁䅅䅤求䝁䅑䅉歂䝁䅫督睂䝁䅕杢穂䝁䅕杣穂䑁䅳䅉桂䝁䄴䅚杁䡁䅁䅢桂䡁䅍䅤灂䝁䅍䅉瑂䝁䄸䅢歂䝁䅕䅚杁䡁䅍入祂䝁䅫杢湂䝁䅕督獁䍁䅁睙桂䡁䅉䅤祂䝁䅫䅚湂䝁䅕督獁䍁䅁䅤灂䡁䅁督獁䍁䅁兙畂䝁䅑䅉浂䝁䅷兤灂䝁䅑䅉橂䝁䄸杢畂䝁䅕睙あ䝁䅫睢畂䍁䅁睙療䝁䄰䅣療䝁䄴党畂䡁䅑督畁䍁䅁䅖潂䝁䅕䅉䉂䝁䅑杤桂䝁䄴睙求䝁䅑䅉啂䝁䅕睙潂䝁䄴睢獂䝁䄸睚㕂䍁䅁睕療䝁䅷兤あ䝁䅫睢畂䡁䅍䅉穂䝁䅕睚瑂䝁䅕杢あ䍁䅁䅣祂䝁䄸杤灂䝁䅑党穂䍁䅁兙ㅂ䡁䅑睢瑂䝁䅅䅤求䝁䅑䅉歂䝁䅫督睂䝁䅕杢穂䝁䅫杢湂䍁䅁督㕂䡁䅍䅤求䝁䄰督杁䝁䅙睢祂䍁䅁杚獂䡁䅕兡歂䡁䅍䅉桂䡁䅑䅤桂䝁䅍䅡瑂䝁䅕杢あ䍁䅷䅉睂䡁䅉睢あ䝁䅕睙あ䝁䅫睢畂䍁䅷䅉桂䝁䄴䅚杁䝁䅍睢桂䡁䅑兡畂䝁䅣䅌杁䝁䅅督杁䡁䅣党獂䝁䅷䅉桂䡁䅍䅉祂䝁䅕䅢桂䡁䅑党歂䍁䅁睚桂䡁䅍䅉睂䝁䅷兙穂䝁䄰兙杁䡁䅑杣求䝁䅅䅤瑂䝁䅕杢あ䍁䅁督㕂䡁䅍䅤求䝁䄰督杁䝁䅙睢祂䍁䅁睙獂䝁䅕兙畂䝁䅫杢湂䍁䅁兙畂䝁䅑䅉橂䝁䄸杢歂䝁䅫䅤灂䝁䄸杢灂䝁䄴睚杁䡁䅍兤祂䝁䅙兙橂䝁䅕督㝁䍁䅁兙畂䝁䅑䅉楂䝁䄸杢歂䍁䅁䅤求䡁䅍䅤灂䝁䄴睚杁䝁䅅杢歂䍁䅁兙ㅂ䡁䅑睢瑂䝁䅅䅤求䝁䅑䅉療䡁䅁䅤灂䝁䅍兙獂䍁䅷䅉桂䝁䅍睢ㅂ䡁䅍䅤灂䝁䅍䅉瑂䝁䅫睙祂䝁䄸督橂䝁䄸䅣㕂䍁䅷䅉桂䝁䄴䅚杁䡁䅧兌祂䝁䅅入杁䝁䅫杢穂䡁䅁党橂䡁䅑兡療䝁䄴䅉穂䡁䅫督あ䝁䅕兢穂䍁䅁杚療䡁䅉䅉穂䝁䅕兢灂䝁䅍睢畂䝁䅑兤橂䡁䅑睢祂䍁䅁兙畂䝁䅑䅉睂䡁䅉兡畂䡁䅑党歂䍁䅁睙灂䡁䅉睙ㅂ䝁䅫䅤杁䝁䅉睢桂䡁䅉䅚杁䝁䅫杢歂䡁䅕督あ䡁䅉兡求䡁䅍杌杁䙁䅑䅡求䍁䅁睙療䝁䄰䅣桂䝁䄴入杁䝁䄰兙祂䝁䅳党あ䡁䅍䅉灂䡁䅑督杁䡁䅁杣療䝁䅑兤橂䡁䅑督杁䡁䅑䅡祂䝁䄸兤湂䝁䅧䅉歂䝁䅫杣求䝁䅍䅤杁䡁䅍兙獂䝁䅕督杁䝁䅙睢祂䝁䅍党獁䍁䅁䅚灂䡁䅍䅤祂䝁䅫杙ㅂ䡁䅑睢祂䡁䅍䅌杁䝁䅅杢歂䍁䅁督桂䝁䅷党穂䍁䅁杣求䡁䅁杣求䡁䅍党畂䡁䅑兙あ䝁䅫杤求䡁䅍杌杁䙁䅑䅡求䍁䅁睙療䝁䄰䅣桂䝁䄴入杁䡁䅣兙穂䍁䅁杚療䡁䅕杢歂䝁䅕䅚杁䝁䅫杢杁䑁䅅兏睁䑁䅫䅉桂䝁䄴䅚杁䝁䅫督杁䝁䅧党桂䝁䅑兣ㅂ䝁䅅杣あ䝁䅕杣求䝁䅑䅉灂䝁䄴䅉塂䝁䅕督あ䝁䅷兙牂䝁䅕䅌杁䕁䄸䅡灂䝁䄸杌䅁佁坣䅁㙁䅂䅁杔療䡁䅉䅚穂䡁䅑杣療䝁䄰䅌杁䕁䅫杢橂䍁䄴䅌杁䝁䅅䅉浂䝁䅅督潂䝁䅫睢畂䍁䅁杣求䡁䅑兙灂䝁䅷党祂䍁䅷䅉睂䡁䅉睢㉂䝁䅫䅚求䡁䅍䅉桂䡁䅁䅣桂䡁䅉党獂䡁䅍䅌杁䡁䅍䅡療䝁䅕督獁䍁䅁杙求䝁䅅兤あ䡁䅫䅌杁䝁䅅睙橂䝁䅕督穂䝁䄸杣灂䝁䅕督獁䍁䅁兙畂䝁䅑䅉潂䝁䄸兢求䍁䅁睚療䝁䄸䅚穂䍁䅁杚療䡁䅉䅉㍂䝁䄸兢求䝁䄴䅌杁䝁䄰党畂䍁䅷䅉㕂䝁䄸兤畂䝁䅣䅉桂䝁䅑兤獂䡁䅑督獁䍁䅁兙畂䝁䅑䅉橂䝁䅧兡獂䝁䅑杣求䝁䄴杌杁䕁䅫䅤杁䝁䄸杚浂䝁䅕杣穂䍁䅁兙杁䡁䅉兙畂䝁䅣党杁䝁䄸杚杁䝁䅉杣桂䝁䄴䅚瑁䝁䄴兙瑂䝁䅕䅉桂䝁䄴䅚杁䡁䅁杣灂䡁䅙兙あ䝁䅕兌獂䝁䅅杙求䝁䅷䅉瑂䝁䅕杣橂䝁䅧兙畂䝁䅑兡穂䝁䅕䅉あ䝁䅧杣療䡁䅕睚潂䍁䅁杤桂䡁䅉兡療䡁䅕督杁䝁䅍䅡桂䝁䄴杢求䝁䅷督獁䍁䅁督ㅂ䝁䅍䅡杁䝁䅅督杁䕁䄴睢祂䝁䅑督あ䡁䅉睢瑂䍁䅁杙祂䝁䅅杢歂䝁䅕䅚杁䡁䅍䅤療䡁䅉党穂䍁䅁兙畂䝁䅑䅉療䝁䄴䅢灂䝁䄴党杁䝁䅅䅤杁䕁䄴睢祂䝁䅑督あ䡁䅉睢瑂䍁䄴睙療䝁䄰睏杁䕁䄴睢祂䝁䅑督あ䡁䅉睢瑂䍁䄴睙桂䑁䅳䅉佂䝁䄸杣歂䡁䅍䅤祂䝁䄸兢杁䡁䅍䅤療䡁䅉党穂䑁䅳䅉佂䝁䄸杣歂䡁䅍䅤祂䝁䄸兢杁䙁䅉兙橂䝁䅳䅉穂䡁䅑睢祂䝁䅕督㝁䍁䅁杔療䡁䅉䅚穂䡁䅑杣療䝁䄰䅉䵂䝁䄸睙桂䝁䅷督㝁䍁䅁兑呂䕁䄸睕㝁䍁䅁杔療䡁䅉䅚穂䡁䅑杣療䝁䄰杣桂䝁䅍睡畁䝁䅍睢瑂䑁䅳䅉瑂䝁䄸杙灂䝁䅷党杁䝁䅅䅣睂䝁䅷兡橂䝁䅅䅤灂䝁䄸杢㝁䍁䅁兙畂䝁䅑䅉橂䝁䅷党桂䡁䅉兙畂䝁䅍党杁䡁䅍䅤療䡁䅉党穂䍁䅁兤畂䝁䅑党祂䍁䅁䅤潂䝁䅕䅉䵂䝁䅅督あ䍁䅁睑潂䝁䅅杢橂䝁䅕䅉畂䝁䅅兢求䍁䄴䅉佂䝁䄸杣歂䡁䅍䅤祂䝁䄸兢獁䍁䅁兓畂䝁䅍杌杁䡁䅣兙穂䍁䅁杚療䡁䅕杢歂䝁䅕䅚杁䝁䅫杢杁䑁䅅兏睁䑁䅅䅉桂䝁䄴䅚杁䝁䅫督杁䝁䅧党桂䝁䅑兣ㅂ䝁䅅杣あ䝁䅕杣求䝁䅑䅉灂䝁䄴䅉呂䝁䅕兙あ䡁䅑䅢求䍁䅷䅉塂䝁䅅督潂䝁䅫杢湂䡁䅑睢畂䍁䄴䅁橄睆䅁杓䅫䕁䄴睢祂䝁䅙睢獂䝁䅳䅉呂䝁䄸兤あ䝁䅧党祂䝁䄴䅉䑂䝁䄸杣睂䝁䄸杣桂䡁䅑兡療䝁䄴䅌杁䡁䅑睢湂䝁䅕䅤潂䝁䅕杣杁䡁䅣兡あ䝁䅧䅉灂䡁䅑督杁䡁䅍兤楂䡁䅍兡歂䝁䅫兙祂䝁䅫党穂䍁䅷䅉求䝁䄴睚桂䝁䅣党穂䍁䅁兡畂䍁䅁䅤潂䝁䅕䅉祂䝁䅅兡獂䍁䅁䅤祂䝁䅅杢穂䡁䅁睢祂䡁䅑兙あ䝁䅫睢畂䍁䅁睢浂䍁䅁杣桂䡁䅣䅉瑂䝁䅅䅤求䡁䅉兡桂䝁䅷督獁䍁䅁兡畂䡁䅑党祂䝁䄰党歂䝁䅫兙あ䝁䅕䅉睂䡁䅉睢歂䡁䅕睙あ䡁䅍䅌杁䝁䅅杢歂䍁䅁杚灂䝁䄴兡穂䝁䅧党歂䍁䅁睚療䝁䄸䅚穂䍁䅁兡畂䍁䅁䅤潂䝁䅕䅉噂䝁䄴兡あ䝁䅕䅚杁䙁䅍䅤桂䡁䅑党穂䍁䄴䅉啂䝁䅧党杁䝁䅍睢瑂䡁䅁兙畂䡁䅫䅉あ䡁䅉兙畂䡁䅍䅣療䡁䅉䅤穂䍁䅁兙湂䡁䅉兡橂䡁䅕䅢あ䡁䅕杣求䍁䅷䅉浂䝁䄸杣求䡁䅍䅤獁䍁䅁兙畂䝁䅑䅉橂䝁䄸杢穂䡁䅕兢求䡁䅉䅉睂䡁䅉睢歂䡁䅕睙あ䡁䅍䅉橂䝁䄸兢睂䡁䅉兡穂䝁䅫杢湂䍁䅁督療䡁䅫杙求䝁䅅杢穂䍁䅷䅉㍂䝁䅧党桂䡁䅑䅌杁䝁䅍睢祂䝁䄴䅌杁䝁䅙党祂䡁䅑兡獂䝁䅫来求䡁䅉督獁䍁䅁䅢灂䡁䅙党穂䡁䅑睢橂䝁䅳䅉桂䝁䄴䅚杁䡁䅁睢ㅂ䝁䅷䅤祂䡁䅫䅉浂䝁䅕党歂䍁䅷䅉浂䝁䄸睢歂䍁䅁䅣祂䝁䄸䅚ㅂ䝁䅍䅤穂䍁䅷䅉浂䝁䄸睢歂䍁䅁睢灂䝁䅷督獁䍁䅁杚獂䝁䄸兤祂䍁䅷䅉穂䡁䅣党求䡁䅑党畂䝁䅕杣穂䍁䅷䅉求䡁䅑䅡桂䝁䄴睢獂䍁䅷䅉獂䡁䅕兢楂䝁䅕杣杁䝁䅅杢歂䍁䅁睤療䝁䄸䅚杁䡁䅁杣療䝁䅑兤橂䡁䅑督獁䍁䅁䅣ㅂ䝁䅷䅣杁䝁䅉睢桂䡁䅉䅚杁䝁䅅杢歂䍁䅁䅣桂䡁䅁党祂䍁䅁䅣祂䝁䄸䅚ㅂ䝁䅍䅤穂䍁䅷䅉㍂䝁䄸睢歂䍁䅁杚灂䝁䅉党祂䡁䅍䅌杁䡁䅣睢療䝁䅑䅉睂䡁䅕䅢睂䍁䅷䅉楂䝁䅕杤求䡁䅉兙湂䝁䅕督獁䍁䅁兙畂䝁䅑䅉橂䝁䅅杢畂䝁䅕䅚杁䝁䅣睢療䝁䅑督㝁䍁䅁睙潂䝁䅕兢灂䝁䅍兙獂䡁䅍䅉橂䝁䄸杢穂䝁䅫督あ䍁䅁睢浂䍁䅁督ㅂ䝁䅷杚ㅂ䡁䅉䅉桂䝁䄴䅚杁䡁䅉党獂䝁䅅䅤求䝁䅑䅉橂䝁䅧党瑂䝁䅫睙桂䝁䅷督獁䍁䅁䅣求䡁䅑杣療䝁䅷党ㅂ䝁䄰䅉睂䡁䅉睢歂䡁䅕睙あ䡁䅍䅉橂䝁䄸兢睂䡁䅉兡穂䝁䅫杢湂䍁䅁睙祂䡁䅕䅚求䍁䅁睢灂䝁䅷䅌杁䝁䅍䅡獂䝁䄸杣灂䝁䄴党杁䝁䅅杢歂䍁䅁杙獂䝁䅕兙橂䝁䅧兡畂䝁䅣䅉橂䝁䄸兢睂䝁䄸兤畂䝁䅑督獁䍁䅁䅣獂䝁䅅督あ䝁䅫睙穂䍁䅷䅉祂䡁䅕杙楂䝁䅕杣獁䍁䅁兡畂䝁䅑兤穂䡁䅑杣灂䝁䅅䅢杁䝁䅍䅡求䝁䄰兡橂䝁䅅䅢穂䍁䅷䅉橂䝁䅧党瑂䝁䅫睙桂䝁䅷䅉㍂䝁䅅督あ䝁䅕督獁䍁䅁督桂䝁䄴䅚獁䍁䅁兙畂䝁䅑䅉畂䝁䅅䅤ㅂ䡁䅉兙獂䍁䅁睚桂䡁䅍䅉獂䝁䅫兣ㅂ䝁䅫䅚穂䑁䅳䅉瑂䝁䅕䅤桂䝁䅷督杁䝁䅅杢歂䍁䅁睙療䝁䄴督あ䡁䅉兤橂䡁䅑兡療䝁䄴䅉瑂䝁䅅䅤求䡁䅉兡桂䝁䅷督獁䍁䅁督ㅂ䝁䅍䅡杁䝁䅅督杁䡁䅍䅤求䝁䅕䅢獁䍁䅁兙獂䡁䅕兢灂䝁䄴兤瑂䍁䅁䅣祂䝁䄸䅚ㅂ䝁䅍䅤穂䍁䅷䅉瑂䝁䅅睙潂䝁䅫杢求䡁䅉入獁䍁䅁督橂䡁䅉兙睂䍁䅁兢求䡁䅑兙獂䡁䅍䅌杁䝁䅍党瑂䝁䅕杢あ䍁䅷䅉桂䝁䅣睚祂䝁䅕睚桂䡁䅑党穂䍁䅷䅉瑂䝁䅫杢求䡁䅉兙獂䡁䅍䅌杁䝁䅍䅢桂䡁䅫䅌杁䡁䅑杣桂䝁䄴督睂䝁䄸杣あ䝁䅅䅤灂䝁䄸杢杁䝁䅕兣ㅂ䝁䅫䅣瑂䝁䅕杢あ䍁䅷䅉桂䝁䄴䅚杁䝁䄰兡獂䝁䅫䅤桂䡁䅉入瑁䡁䅉党獂䝁䅅䅤求䝁䅑䅉睂䡁䅉睢歂䡁䅕睙あ䡁䅍睏杁䝁䅅杢歂䍁䅁兙ㅂ䡁䅑睢瑂䝁䄸䅤灂䡁䅙党獁䍁䅁兡畂䝁䅍䅢ㅂ䝁䅑兡畂䝁䅣䅉浂䝁䅫杢灂䡁䅍䅡求䝁䅑䅉瑂䝁䄸䅤療䡁䅉䅉㉂䝁䅕䅡灂䝁䅍䅢求䡁䅍䅉桂䝁䄴䅚杁䝁䅅兤あ䝁䄸兢療䡁䅑兡㉂䝁䅕䅉睂䝁䅅杣あ䡁䅍䅌杁䝁䅅督杁䡁䅣党獂䝁䅷䅉桂䡁䅍䅉橂䝁䄸兙獂䍁䄴䅉䩂䡁䅑䅉桂䝁䅷督療䍁䅁䅤祂䝁䅅杢穂䡁䅁睢祂䡁䅑督杁䝁䄸杤求䡁䅉督求䝁䅅督杁䝁䅙杣求䝁䅫睚潂䡁䅑䅉あ䝁䅧杣療䡁䅕睚潂䍁䅁杤桂䡁䅉兡療䡁䅕督杁䕁䅅䅤獂䝁䅅杢あ䝁䅫睙杁䝁䅅杢歂䍁䅁睒ㅂ䝁䅷杚杁䕁䅍睢桂䡁䅍䅤杁䡁䅁睢祂䡁䅑督㝁䍁䅁兙畂䝁䅑䅉療䡁䅁党祂䝁䅅䅤求䡁䅍䅉桂䝁䄴䅉灂䝁䄴䅤求䡁䅉兢療䝁䅑兙獂䍁䅁杢求䡁䅑睤療䡁䅉睡畁䍁䅁杔療䡁䅉杚療䝁䅷睡杁䙁䅍睢ㅂ䡁䅑䅡求䡁䅉杢杁䕁䅍睢祂䡁䅁睢祂䝁䅅䅤灂䝁䄸杢杁䡁䅣兙穂䍁䅁兡畂䝁䅍睢祂䡁䅁睢祂䝁䅅䅤求䝁䅑䅉灂䝁䄴䅉硁䑁䅫䅏睁䍁䅁兙畂䝁䅑䅉灂䡁䅍䅉潂䝁䅕兙歂䡁䅅兤桂䡁䅉䅤求䡁䅉党歂䍁䅁兡畂䍁䅁兑あ䝁䅷兙畂䡁䅑兙獁䍁䅁睒求䝁䄸杣湂䝁䅫兙畁䅁䅁剖䅕偁䩁䅁佂䝁䄸杣あ䝁䅧睖求䡁䅍䅤求䡁䅉杢杁䕁䅕杢求䡁䅉睚㕂䍁䅁睒祂䝁䄸兤睂䍁䅷䅉䩂䝁䄴睙畁䍁䅁䅣祂䝁䄸杤灂䝁䅑党穂䍁䅁党獂䝁䅕睙あ䡁䅉兡橂䝁䅫䅤㕂䍁䅁兙畂䝁䅑䅉畂䝁䅅䅤ㅂ䡁䅉兙獂䍁䅁睚桂䡁䅍䅉あ䝁䄸䅉祂䝁䅕督灂䝁䅑党畂䡁䅑兡桂䝁䅷䅌杁䝁䅍睢瑂䝁䄰党祂䝁䅍兡桂䝁䅷䅌杁䝁䅅杢歂䍁䅁杤桂䡁䅉兡療䡁䅕督杁䝁䅫杢歂䡁䅕督あ䡁䅉兡桂䝁䅷䅉橂䡁䅕督あ䝁䄸兢求䡁䅉督畁䍁䅁兓あ䍁䅁睚求䝁䄴党祂䝁䅅䅤求䡁䅍䅌杁䡁䅁兤祂䝁䅍䅡桂䡁䅍党穂䍁䅷䅉あ䡁䅉兙畂䡁䅍兢灂䡁䅑督獁䍁䅁兙畂䝁䅑䅉歂䝁䅫督あ䡁䅉兡楂䡁䅕䅤求䡁䅍䅉求䝁䅷党橂䡁䅑杣灂䝁䅍兡あ䡁䅫睏杁䝁䅅杢歂䍁䅁䅣祂䝁䄸䅚ㅂ䝁䅍党穂䍁䅷䅉睂䡁䅕杣橂䝁䅧兙穂䝁䅕督獁䍁䅁督あ䝁䄸杣求䡁䅍䅌杁䡁䅑杣桂䝁䄴督瑂䝁䅫䅤穂䍁䅷䅉桂䝁䄴䅚杁䝁䅑兡穂䡁䅑杣灂䝁䅉兤あ䝁䅕督杁䝁䄴兙あ䡁䅕杣桂䝁䅷䅉湂䝁䅅督獁䍁䅁兙穂䍁䅁睤求䝁䅷䅢杁䝁䅅督杁䝁䄸睤畂䡁䅍䅉瑂䡁䅕杢灂䝁䅍兡睂䝁䅅䅢杁䝁䅙杣桂䝁䄴睙潂䝁䅫督求䡁䅍䅉あ䝁䄸䅉睂䡁䅉睢㉂䝁䅫䅚求䍁䅁杢桂䡁䅑兤祂䝁䅅䅢杁䝁䅣兙穂䍁䅁督求䡁䅉杤灂䝁䅍党杁䝁䅫杢杁䡁䅑䅡求䍁䅁睙療䝁䄰兢ㅂ䝁䄴兡あ䝁䅫党穂䍁䄴䅉啂䝁䅧党杁䝁䅍睢瑂䡁䅁兙畂䡁䅫䅉療䡁䅁党祂䝁䅅䅤求䡁䅍䅉㉁䍁䅷兎㕁䑁䅙䅉瑂䝁䅫䅢求䡁䅍䅉療䝁䅙䅉求䝁䅷党橂䡁䅑杣灂䝁䅍䅉あ䡁䅉兙畂䡁䅍兢灂䡁䅍督灂䝁䄸杢杁䝁䅅杢歂䍁䅁免㑁䍁䅷睎㕁䑁䅑䅉瑂䝁䅫䅢求䡁䅍䅉療䝁䅙䅉求䝁䅷党橂䡁䅑杣灂䝁䅍䅉歂䝁䅫督あ䡁䅉兡楂䡁䅕䅤灂䝁䄸杢杁䝁䅷兡畂䝁䅕督杁䡁䅣兡あ䝁䅧䅉桂䡁䅁䅣祂䝁䄸䅥灂䝁䄰兙あ䝁䅕䅢㕂䍁䅁睍㕁䑁䅙䅉あ䡁䅉兙畂䡁䅍兢灂䡁䅍督灂䝁䄸杢杁䝁䅅杢歂䍁䅁䅚灂䡁䅍䅤祂䝁䅫杙ㅂ䡁䅑兡療䝁䄴䅉穂䡁䅕杙穂䡁䅑兙あ䝁䅫睢畂䡁䅍睏杁䝁䅅杢歂䍁䅁杍獁䑁䅅睍穁䍁䅁兢灂䝁䅷党穂䍁䅁睢浂䍁䅁杢桂䡁䅑兤祂䝁䅅䅢杁䝁䅣兙穂䍁䅁䅤祂䝁䅅杢穂䝁䄰兡穂䡁䅍兡療䝁䄴䅉桂䝁䄴䅚杁䑁䅕䅌祁䑁䅉免杁䝁䄰兡獂䝁䅕督杁䝁䄸杚杁䝁䄴兙あ䡁䅕杣桂䝁䅷䅉湂䝁䅅督杁䝁䅑兡穂䡁䅑杣灂䝁䅉兤あ䝁䅫睢畂䍁䅁䅢灂䝁䄴党穂䍁䅁睤灂䡁䅑䅡杁䝁䅅䅣睂䡁䅉睢㑂䝁䅫兢桂䡁䅑党獂䡁䅫䅉硁䑁䅍兎杁䝁䅍兡あ䡁䅫䅉湂䝁䅅䅤求䍁䅁督あ䝁䅅䅤灂䝁䄸杢穂䍁䅁兡畂䍁䅁兔療䝁䄴䅤桂䝁䄴兙畁䍁䅁兓あ䍁䅁兙獂䡁䅍睢杁䝁䄸䅣求䡁䅉兙あ䝁䅕督杁䑁䅅䅌穁䑁䅑兏杁䝁䄰兡獂䝁䅕督杁䝁䄸杚杁䝁䅕䅢求䝁䅍䅤祂䝁䅫睙杁䡁䅑杣桂䝁䄴督瑂䝁䅫督穂䝁䅫睢畂䍁䅁兙畂䝁䅑䅉祁䍁䅷睍㑁䑁䅙䅉瑂䝁䅫䅢求䡁䅍䅉療䝁䅙䅉求䝁䅷党橂䡁䅑杣灂䝁䅍䅉歂䝁䅫督あ䡁䅉兡楂䡁䅕䅤灂䝁䄸杢杁䝁䅷兡畂䝁䅕督杁䝁䅫杢杁䙁䅍睢ㅂ䡁䅑䅡杁䕁䅑兙牂䝁䄸䅤桂䍁䅁睤灂䡁䅑䅡杁䝁䅅䅣睂䡁䅉睢㑂䝁䅫兢桂䡁䅑党獂䡁䅫䅉硁䑁䅉睍杁䡁䅑杣桂䝁䄴督瑂䝁䅫督穂䝁䅫睢畂䍁䅁兙畂䝁䅑䅉歂䝁䅫督あ䡁䅉兡楂䡁䅕䅤灂䝁䄸杢杁䡁䅍兤楂䡁䅍䅤桂䡁䅑兡療䝁䄴督㝁䍁䅁兙畂䝁䅑䅉ㅁ䑁䅕䅉瑂䝁䅫䅢求䡁䅍䅉療䝁䅙䅉畂䝁䅅䅤ㅂ䡁䅉兙獂䍁䅁睚桂䡁䅍䅉あ䡁䅉兙畂䡁䅍兢灂䡁䅍督灂䝁䄸杢獁䍁䅁免獁䑁䅣兏㉁䍁䅁兢灂䝁䅷党穂䍁䅁睢浂䍁䅁杢桂䡁䅑兤祂䝁䅅䅢杁䝁䅣兙穂䍁䅁䅚灂䡁䅍䅤祂䝁䅫杙ㅂ䡁䅑兡療䝁䄴䅉獂䝁䅫杢求䡁䅍䅉灂䝁䄴䅉呂䝁䄸兤あ䝁䅧䅉䕂䝁䅅睡療䡁䅑兙獁䍁䅁兙畂䝁䅑䅉㑁䑁䅍䅍杁䝁䄰兡獂䝁䅕督杁䝁䄸杚杁䝁䄴兙あ䡁䅕杣桂䝁䅷䅉湂䝁䅅督杁䝁䅑兡穂䡁䅑杣灂䝁䅉兤あ䝁䅫睢畂䍁䅁䅢灂䝁䄴党穂䍁䅁杔求䝁䅉杣桂䡁䅍睡桂䍁䄴䅉啂䝁䅧党杁䝁䅍睢瑂䡁䅁兙畂䡁䅫䅉睂䡁䅉睢㉂䝁䅫䅚求䡁䅍䅉求䝁䅷党橂䡁䅑杣灂䝁䅍兡あ䡁䅫䅉桂䝁䄴䅚癁䝁䄸杣杁䝁䄴兙あ䡁䅕杣桂䝁䅷䅉湂䝁䅅督杁䡁䅑睢杁䝁䅅䅣睂䡁䅉睢㑂䝁䅫兢桂䡁䅑党獂䡁䅫䅉㍁䑁䅧睎獁䑁䅁䅍睁䍁䅁睙ㅂ䡁䅍䅤療䝁䄰党祂䡁䅍䅉灂䝁䄴䅉乂䝁䄸杢あ䝁䅅杢桂䍁䅷䅉呂䝁䄸兤あ䝁䅧䅉䕂䝁䅅睡療䡁䅑兙獁䍁䅁杔求䝁䅉杣桂䡁䅍睡桂䍁䅷䅉桂䝁䄴䅚杁䙁䅫党獂䝁䅷睢㍂䡁䅍䅤療䝁䄴党杁䕁䄴兙あ䝁䅫睢畂䝁䅅䅢杁䙁䅁兙祂䝁䅳杌杁䕁䄴睢祂䡁䅑䅡塂䝁䅕督あ䝁䅕杣畂䍁䅁兒畂䝁䅕杣湂䡁䅫䅉䡂䡁䅉睢ㅂ䡁䅁䅌杁䕁䅫杢橂䍁䄴䅉㍂䝁䅅督杁䝁䅙睢ㅂ䝁䄴䅚求䝁䅑䅉灂䝁䄴䅉硁䑁䅫杍穁䍁䅁兙畂䝁䅑䅉灂䡁䅍䅉楂䝁䅅督求䝁䅑䅉灂䝁䄴䅉呂䝁䅫睢ㅂ䡁䅧䅉䝂䝁䅅䅢獂䡁䅍䅌杁䙁䅍睢ㅂ䡁䅑䅡杁䕁䅑兙牂䝁䄸䅤桂䍁䄴䅁穂睅䅁朵䅉䕁䄴睢祂䡁䅑䅡求䡁䅉杢杁䕁䄸兡獂䍁䅁兙畂䝁䅑䅉䡂䝁䅅督獁䍁䅁兓畂䝁䅍杌獁䍁䅁兙畂䍁䅁兡畂䝁䅑党睂䝁䅕杢歂䝁䅕杢あ䍁䅁党畂䝁䅕杣湂䡁䅫䅉橂䝁䄸兢睂䝁䅅杢㕂䍁䅷䅉求䝁䄴睚桂䝁䅣党穂䍁䅁兡畂䍁䅁䅤潂䝁䅕䅉桂䝁䅍兣ㅂ䝁䅫督灂䡁䅑兡療䝁䄴䅌杁䝁䅕䅥睂䝁䅷睢祂䝁䅅䅤灂䝁䄸杢獁䍁䅁党㑂䡁䅁䅢療䝁䅫䅤桂䡁䅑兡療䝁䄴䅌杁䝁䅑党㉂䝁䅕䅢療䡁䅁兢求䝁䄴䅤獁䍁䅁兙畂䝁䅑䅉睂䡁䅉睢歂䡁䅕睙あ䝁䅫睢畂䍁䅁睢浂䍁䅁睙祂䡁䅕䅚求䍁䅁睢灂䝁䅷䅉桂䝁䄴䅚杁䝁䄴兙あ䡁䅕杣桂䝁䅷䅉湂䝁䅅督杁䡁䅁杣療䡁䅁党祂䡁䅑兡求䡁䅍䅉灂䝁䄴䅉あ䝁䅧党杁䙁䅕杢灂䡁䅑党歂䍁䅁睕あ䝁䅅䅤求䡁䅍杌杁䕁䅫䅤杁䡁䅁杣灂䝁䄰兙祂䝁䅫䅢㕂䍁䅁䅡療䝁䅷䅚穂䍁䅁兡畂䡁䅑党祂䝁䅕督あ䡁䅍䅉灂䝁䄴䅉あ䝁䅧党杁䙁䅣兡獂䝁䅷兡穂䡁䅑睢畂䍁䅁村桂䡁䅍兡畂䍁䅷䅉あ䝁䅧党杁䕁䅅䅣睂䝁䅅䅢桂䝁䅍䅡灂䝁䅅杢杁䕁䅉兙穂䝁䅫杢獁䍁䅁兙畂䝁䅑䅉あ䝁䅧党杁䙁䅁党祂䝁䄰兡桂䝁䄴䅉䍂䝁䅅督灂䝁䄴䅉灂䝁䄴䅉あ䝁䅧党杁䙁䅕杢灂䡁䅑党歂䍁䅁睕あ䝁䅅䅤求䡁䅍杌杁䙁䅑䅡求䍁䅁睙療䝁䄰䅣桂䝁䄴入杁䝁䅫督杁䝁䅉兙穂䝁䅕䅚杁䝁䅫杢杁䕁䄰兡畂䝁䄴党あ䝁䄸杢牂䝁䅅䅌杁䕁䄰兡畂䝁䄴党穂䝁䄸䅤桂䍁䄴䅁慂兆䅁䅄䄸䕁䄴睢祂䡁䅑䅡求䡁䅉杢杁䙁䅑杣ㅂ䡁䅍䅤杁䕁䅍睢祂䡁䅁睢祂䝁䅅䅤灂䝁䄸杢獁䍁䅁兙杁䝁䅙兡畂䝁䅅杢橂䝁䅫兙獂䍁䅁䅡療䝁䅷䅚灂䝁䄴睚杁䝁䅍睢瑂䡁䅁兙畂䡁䅫䅌杁䡁䅁杣療䡁䅙兡歂䝁䅕督杁䡁䅣党桂䝁䅷䅤潂䍁䅁兢桂䝁䄴兙湂䝁䅕兢求䝁䄴䅤獁䍁䅁兙穂䡁䅍党あ䍁䅁督求䡁䅉杤灂䝁䅍兡畂䝁䅣䅌杁䝁䅅督穂䝁䅕䅤杁䝁䄰兙畂䝁䅅睚求䝁䄰党畂䡁䅑䅌杁䝁䅅杢歂䍁䅁杙桂䝁䄴睡灂䝁䄴睚杁䡁䅍睢獂䡁䅕䅤灂䝁䄸杢穂䍁䅁杚療䡁䅉䅉橂䝁䄸杣睂䝁䄸杣桂䡁䅑兡療䝁䄴督獁䍁䅁兡畂䡁䅍䅤灂䡁䅑兤あ䝁䅫睢畂䡁䅍䅌杁䝁䅙兙瑂䝁䅫䅢灂䝁䅕督獁䍁䅁兙畂䝁䅑䅉灂䝁䄴䅚灂䡁䅙兡歂䡁䅕兙獂䡁䅍䅉㍂䝁䄸杣獂䝁䅑睤灂䝁䅑党畁䍁䅁兓あ䍁䅁睢睂䝁䅕杣桂䡁䅑党穂䍁䅁兡畂䍁䅁䅤㍂䝁䄸䅉穂䝁䅕睚瑂䝁䅕杢あ䡁䅍䅌杁䕁䅅督穂䝁䅕䅤杁䙁䅍党祂䡁䅙兡橂䝁䅫杢湂䍁䅁兙畂䝁䅑䅉塂䝁䅕兙獂䡁䅑䅡杁䕁䄰兙畂䝁䅅睚求䝁䄰党畂䡁䅑杌杁䙁䅑䅡求䍁䅁兑穂䡁䅍党あ䍁䅁睕求䡁䅉杤灂䝁䅍兡畂䝁䅣䅉穂䝁䅕睚瑂䝁䅕杢あ䍁䅁睢浂䝁䅙党祂䡁䅍䅉桂䡁䅍督求䡁䅑䅉穂䝁䅕杣㉂䝁䅫睙灂䝁䄴睚杁䝁䅅杢歂䍁䅁杣求䝁䅷兙あ䝁䅕䅚杁䡁䅍党祂䡁䅙兡橂䝁䅕督獁䍁䅁兡畂䝁䅍䅢ㅂ䝁䅑兡畂䝁䅣䅉橂䡁䅕督あ䝁䄸䅚㕂䍁䅷䅉浂䡁䅕杢歂䍁䅁兙歂䝁䄰兡畂䝁䅫督あ䡁䅉兙あ䝁䅫睢畂䍁䅷䅉灂䝁䄴杤求䡁䅍䅤瑂䝁䅕杢あ䍁䅁睢睂䝁䅕杣桂䡁䅑兡療䝁䄴督杁䝁䄸兤あ䡁䅍睢ㅂ䡁䅉睙灂䝁䄴睚獁䍁䅁兡畂䡁䅙党穂䡁䅑兢求䝁䄴䅤杁䝁䄰兙畂䝁䅅睚求䝁䄰党畂䡁䅑䅌杁䝁䅫杢㉂䝁䅕督あ䝁䄰党畂䡁䅑䅉祂䝁䅫督牂䍁䅁兙畂䝁䅑䅉桂䝁䄴兙獂䡁䅫䅤灂䝁䅍兙獂䍁䅁督求䡁䅉杤灂䝁䅍党穂䍁䅷䅉求䝁䄰䅣獂䝁䄸入求䝁䅕䅉楂䝁䅕杢求䝁䅙兡あ䍁䅁督求䡁䅉杤灂䝁䅍党穂䍁䅷䅉穂䝁䅕睙ㅂ䡁䅉兡あ䝁䅫党穂䍁䅁䅢求䝁䄴䅚灂䝁䄴睚獁䍁䅁杚療䡁䅉党灂䝁䅣杢杁䝁䅕䅥橂䝁䅧兙畂䝁䅣党獁䍁䅁䅤祂䝁䅕兙穂䡁䅕杣㕂䍁䅁兢桂䝁䄴兙湂䝁䅕兢求䝁䄴䅤獁䍁䅁杙祂䝁䄸睡求䡁䅉兙湂䝁䅕䅉穂䝁䅕杣㉂䝁䅫睙求䡁䅍䅌杁䡁䅑杣桂䝁䄴督灂䡁䅑兡療䝁䄴䅉瑂䝁䅅杢桂䝁䅣党瑂䝁䅕杢あ䍁䅁督求䡁䅉杤灂䝁䅍党穂䍁䅷䅉楂䝁䅅杢牂䝁䅫杢湂䍁䅷䅉桂䝁䄴䅚杁䝁䅍兙穂䝁䅧䅉瑂䝁䅅杢桂䝁䅣党瑂䝁䅕杢あ䍁䅁督求䡁䅉杤灂䝁䅍党穂䍁䄴䅉啂䝁䅧兡穂䍁䅁督求䝁䅣兢求䝁䄴䅤杁䡁䅍党祂䡁䅙党穂䍁䅁睙療䡁䅉䅣療䡁䅉兙あ䝁䅕䅉桂䝁䄴䅚杁䡁䅁兤楂䝁䅷兡橂䍁䅁杣求䡁䅑兡祂䝁䅕兢求䝁䄴䅤杁䝁䅙兤畂䝁䅑督獁䍁䅁杚療䡁䅕杢歂䝁䅅䅤灂䝁䄸杢穂䍁䅷䅉求䝁䄴䅚療䡁䅣兢求䝁䄴䅤穂䍁䅷䅉浂䡁䅕杢歂䍁䅁兢桂䝁䄴兙湂䝁䅕杣穂䍁䅷䅉灂䝁䄴督ㅂ䡁䅉兙畂䝁䅍党杁䝁䅍睢瑂䡁䅁兙畂䝁䅫党穂䍁䅷䅉穂䝁䄸杤求䡁䅉党灂䝁䅣杢杁䡁䅣党桂䝁䅷䅤潂䍁䅁杚ㅂ䝁䄴䅚穂䍁䅷䅉桂䝁䄴䅚杁䝁䄸䅤潂䝁䅕杣杁䝁䅫杢穂䡁䅑兡あ䡁䅕䅤灂䝁䄸杢桂䝁䅷䅉灂䝁䄴杤求䡁䅍䅤療䡁䅉督畁䍁䅁䅖潂䝁䅕䅉塂䝁䅕兙獂䡁䅑䅡杁䕁䄰兙畂䝁䅅睚求䝁䄰党畂䡁䅑䅉穂䝁䅕睚瑂䝁䅕杢あ䍁䅁睢浂䝁䅙党祂䡁䅍䅉あ䡁䅉兤穂䡁䅑䅌杁䝁䅫杢㉂䝁䅕督あ䝁䄰党畂䡁䅑䅉瑂䝁䅅杢桂䝁䅣党瑂䝁䅕杢あ䍁䅷䅉橂䡁䅕督あ䝁䄸䅚㕂䍁䅷䅉桂䝁䄴䅚杁䡁䅁䅡灂䝁䅷兙畂䡁䅑䅡祂䝁䄸䅣灂䝁䅍睏杁䝁䅙兡畂䝁䅅杢橂䝁䅫兙獂䍁䅁睙療䝁䄴督ㅂ䝁䅷䅤灂䝁䄴睚㝁䍁䅁睚ㅂ䝁䅅杣歂䝁䅫兙畂䡁䅍䅡灂䡁䅁䅉桂䝁䄴䅚杁䝁䅕督あ䝁䅅䅤求䍁䅁兙歂䝁䄰兡畂䝁䅫督あ䡁䅉兙あ䝁䅫睢畂䑁䅳䅉浂䝁䅅兢灂䝁䅷入杁䝁䅉兤穂䝁䅫杢求䡁䅍督杁䝁䅍睢畂䡁䅍兤獂䡁䅑兡畂䝁䅣睏杁䝁䅙兙瑂䝁䅫䅢㕂䍁䅁杚灂䝁䄴兙畂䝁䅍兡桂䝁䅷䅉求䝁䅑兤橂䝁䅅䅤灂䝁䄸杢㝁䍁䅁杙祂䝁䄸睡求䡁䅉兙湂䝁䅕䅉穂䝁䅕杣㉂䝁䅫睙求䡁䅍睏杁䝁䅅杢歂䍁䅁䅣祂䝁䅫杤桂䡁䅑党杁䝁䅅杢歂䍁䅁杙ㅂ䡁䅍兡畂䝁䅕督穂䍁䅁杙桂䝁䄴睡灂䝁䄴睚杁䡁䅍党祂䡁䅙兡橂䝁䅕督畁䍁䅁䅖潂䝁䅫督杁䡁䅍党湂䝁䄰党畂䡁䅑䅉穂䝁䅕杣㉂䝁䅕督杁䝁䅧兡湂䝁䅧兌畂䝁䅕䅤瑁䡁䅣睢祂䡁䅑䅡杁䝁䅫杢歂䝁䅫杤灂䝁䅑兤桂䝁䅷督杁䝁䅅杢歂䍁䅁杚桂䝁䄰兡獂䝁䅫党穂䍁䅷䅉楂䡁䅕督灂䝁䄴党穂䡁䅍䅉療䡁䅣杢求䡁䅉督獁䍁䅁党㑂䝁䅕睙ㅂ䡁䅑兡㉂䝁䅕督獁䍁䅁䅣祂䝁䄸杚求䡁䅍督灂䝁䄸杢桂䝁䅷督獁䍁䅁杣求䡁䅑兡祂䝁䅕党穂䍁䅷䅉桂䝁䄴䅚杁䝁䅕督あ䝁䅅杙獂䝁䅫督潂䝁䅕䅚杁䡁䅁杣灂䡁䅙兙あ䝁䅕䅢㕂䍁䅁䅡求䝁䅷䅚杁䝁䅉兤穂䝁䅫杢求䡁䅍督求䡁䅍杌杁䙁䅑䅡求䍁䅁睙療䝁䄰䅣桂䝁䄴入杁䝁䅅䅢穂䝁䄸䅉睂䡁䅉睢㉂䝁䅫䅚求䡁䅍䅉桂䡁䅍督求䡁䅑䅉瑂䝁䅅杢桂䝁䅣党瑂䝁䅕杢あ䍁䅁督求䡁䅉杤灂䝁䅍党穂䍁䅷䅉穂䡁䅕睙潂䍁䅁兙穂䍁䅁兙橂䡁䅑兡㉂䝁䅕䅉桂䝁䄴䅚杁䡁䅁兙穂䡁䅍兡㉂䝁䅕䅉求䡁䅅兤灂䡁䅑入㝁䍁䅁兙橂䡁䅑兡㉂䝁䅕䅉桂䝁䄴䅚杁䡁䅁兙穂䡁䅍兡㉂䝁䅕䅉浂䝁䅫䅥求䝁䅑䅉灂䝁䄴睙療䝁䄰党㝁䍁䅁睙桂䡁䅍䅡杁䝁䄰兙畂䝁䅅睚求䝁䄰党畂䡁䅑睏杁䝁䄰兤あ䝁䅫兌桂䡁䅍督求䡁䅑䅉桂䝁䄴䅚杁䝁䅅䅢あ䝁䅕杣畂䝁䅅䅤灂䡁䅙党杁䝁䅅督穂䝁䅕䅤杁䝁䅍䅢桂䡁䅍督求䡁䅍䅉橂䝁䄸兢睂䡁䅉兡穂䝁䅫杢湂䍁䅁䅣祂䝁䅫杤桂䡁䅑党杁䝁䅕兣ㅂ䝁䅫䅤㕂䍁䅁兙畂䝁䅑䅉潂䝁䅕䅚湂䝁䅕䅉浂䡁䅕杢歂䡁䅍䅉療䝁䅙䅉浂䡁䅕杢歂䡁䅍睏杁䝁䅅杢歂䍁䅁兢ㅂ䝁䅷䅤灂䍁䄰兢桂䝁䄴兙湂䝁䅕杣杁䝁䅅䅚㉂䝁䅫督療䡁䅉入杁䡁䅍党祂䡁䅙兡橂䝁䅕督杁䝁䅅杢歂䍁䅁䅣祂䝁䄸䅚ㅂ䝁䅍䅤穂䍁䅁䅤潂䡁䅉睢ㅂ䝁䅣䅡杁䡁䅍党睂䝁䅅杣桂䡁䅑党獂䡁䅫䅉瑂䝁䅅杢桂䝁䅣党歂䍁䅁兙橂䝁䅍睢ㅂ䝁䄴䅤穂䍁䅷䅉楂䝁䅅杢牂䍁䅁睙療䝁䄰兢療䝁䄴䅉桂䝁䄴䅚杁䝁䅍睢獂䝁䅷党橂䡁䅑兡㉂䝁䅕䅉浂䡁䅕杢歂䡁䅍䅌杁䡁䅉党湂䝁䅫督あ䝁䅕杣求䝁䅑䅉灂䝁䄴杤求䡁䅍䅤瑂䝁䅕杢あ䍁䅁睙療䝁䄰䅣桂䝁䄴兡求䡁䅍䅌杁䝁䅕䅥橂䝁䅧兙畂䝁䅣党杁䡁䅑杣桂䝁䅑党歂䍁䅁杚ㅂ䝁䄴䅚穂䍁䅷䅉畂䝁䄸杢瑁䙁䅕杌呂䍁䄴䅉橂䝁䄸䅢獂䝁䅕睙あ䝁䅫杤求䍁䅁兡畂䡁䅙党穂䡁䅑兢求䝁䄴䅤杁䝁䅙兤畂䝁䅑督獁䍁䅁兙畂䝁䅑䅉ㅂ䝁䄴杣求䝁䅣兡穂䡁䅑党祂䝁䅕䅚杁䡁䅁杣灂䡁䅙兙あ䝁䅕䅉灂䝁䄴杤求䡁䅍䅤瑂䝁䅕杢あ䍁䅁杚ㅂ䝁䄴䅚穂䍁䄴䅉䩂䝁䄴䅉桂䝁䅑䅚灂䡁䅑兡療䝁䄴䅌杁䝁䅫䅤杁䝁䄸杚浂䝁䅕杣穂䍁䅁睢㉂䝁䅕杣獂䝁䅅入杁䝁䅅杢歂䍁䅁睢あ䝁䅧党祂䍁䅁杣灂䡁䅍睡杁䝁䄰兙畂䝁䅅睚求䝁䄰党畂䡁䅑䅉穂䝁䅕杣㉂䝁䅫睙求䡁䅍杌杁䕁䄴睢祂䡁䅑䅡求䡁䅉杢杁䙁䅑杣ㅂ䡁䅍䅤杁䕁䅍睢祂䡁䅁睢祂䝁䅅䅤灂䝁䄸杢杁䡁䅣兙穂䍁䅁杚療䡁䅕杢歂䝁䅕䅚杁䝁䅫杢杁䑁䅅䅏㑁䑁䅫䅉桂䝁䄴䅚杁䝁䅫督杁䝁䅧党桂䝁䅑兣ㅂ䝁䅅杣あ䝁䅕杣求䝁䅑䅉灂䝁䄴䅉䑂䝁䅧兡橂䝁䅅睚療䍁䅷䅉䩂䝁䅷䅢灂䝁䄴睢灂䡁䅍杌䅁䩁噷䅁䝃睄䅁杔療䡁䅉䅤潂䡁䅉睢睂䍁䅁睒祂䡁䅕兢瑂䝁䅅杢杁䕁䅍睢祂䡁䅁睢祂䝁䅅䅤灂䝁䄸杢杁䝁䄸䅣求䡁䅉兙あ䝁䅕督杁䝁䅅督杁䝁䅅杢杁䝁䅅党祂䝁䄸督睂䝁䅅睙求䍁䅁兙畂䝁䅑䅉歂䝁䅕杚求䝁䄴督求䍁䅁䅤求䝁䅍䅡畂䝁䄸䅢療䝁䅣入杁䝁䅍睢瑂䡁䅁兙畂䡁䅫䅉灂䝁䄴䅉あ䝁䅧党杁䙁䅕杢灂䡁䅑党歂䍁䅁睕あ䝁䅅䅤求䡁䅍䅌杁䡁䅑䅡求䍁䅁兑穂䝁䅫兙癁䙁䅁兙橂䝁䅫杚灂䝁䅍䅌杁䕁䅕兤祂䝁䄸䅣求䍁䅷䅉桂䝁䄴䅚杁䝁䅫杢あ䝁䅕杣畂䝁䅅䅤灂䝁䄸杢桂䝁䅷䅢㕂䍁䄴䅉啂䝁䅧党杁䝁䅍睢瑂䡁䅁兙畂䡁䅫升穂䍁䅁兑求䡁䅉睢畂䝁䅅兤あ䝁䅫睙穂䍁䅁睕㕂䡁䅍䅤求䝁䄰督杁䡁䅍党湂䝁䄰党畂䡁䅑䅉歂䝁䅕督灂䝁䅣杢穂䍁䅷䅉歂䝁䅕杤求䝁䅷睢睂䡁䅍䅌杁䝁䄰兙畂䡁䅕杚桂䝁䅍䅤ㅂ䡁䅉党穂䍁䅷䅉灂䝁䄴䅤求䝁䅣杣桂䡁䅑党穂䍁䅷䅉穂䡁䅕督あ䝁䅅兡畂䡁䅍䅌杁䝁䅅杢歂䍁䅁兢療䝁䅑党祂䝁䄴兡㙂䝁䅕督杁䝁䅅兡祂䝁䅍杣桂䝁䅙䅤杁䡁䅍入穂䡁䅑党瑂䡁䅍杌杁䙁䅑䅡灂䡁䅍䅉穂䝁䅕睚瑂䝁䅕杢あ䍁䅁兙獂䡁䅍睢杁䝁䄸杚浂䝁䅕杣穂䍁䅁兤畂䝁䄰兙畂䝁䄴党歂䍁䅁兙ㅂ䡁䅑睢畂䝁䄸兢療䡁䅕督杁䝁䅅兡祂䝁䅍杣桂䝁䅙䅤杁䡁䅍入穂䡁䅑党瑂䡁䅍䅌杁䝁䅫杢橂䝁䅷兤歂䝁䅫杢湂䍁䅁䅡灂䝁䅣䅡瑁䝁䅅䅢あ䝁䅫䅤ㅂ䝁䅑党杁䝁䅷睢畂䝁䅣兌求䝁䄴䅚ㅂ䡁䅉兙畂䝁䅍党杁䡁䅍䅤祂䝁䅅䅤求䝁䅣兡橂䍁䅷䅉桂䝁䄴䅚杁䡁䅍兤祂䡁䅙党灂䝁䅷䅢桂䝁䄴睙求䍁䅁兙畂䝁䅑䅉祂䝁䅕睙療䝁䄴杢桂䝁䅫督穂䝁䅅杢橂䝁䅕䅉穂䡁䅫督あ䝁䅕兢穂䑁䅳䅉桂䝁䄴䅚杁䡁䅍䅤祂䝁䅅䅤求䝁䅣兡橂䍁䅁䅢療䝁䄴睚瑁䡁䅉兙畂䝁䅣党杁䡁䅍䅤祂䝁䅫睡求䍁䅁兙灂䡁䅉睙祂䝁䅅杚あ䍁䅷䅉あ䝁䅅睙あ䝁䅫睙桂䝁䅷䅉浂䝁䅫睚潂䡁䅑党祂䍁䅁兙畂䝁䅑䅉桂䝁䅫杣杁䝁䅑睢瑂䝁䅫杢桂䝁䄴睙求䍁䅁兙灂䡁䅉睙祂䝁䅅杚あ䍁䅷䅉桂䝁䄴䅚杁䝁䅅兡祂䝁䅉睢祂䝁䄴党杁䝁䅉兙あ䡁䅑䅢求䍁䅁兢桂䝁䄴兙湂䝁䅕兢求䝁䄴䅤杁䝁䅅杢歂䍁䅁睙療䝁䄰兢桂䝁䄴䅚杁䝁䅅杢歂䍁䅁睙療䝁䄴䅤祂䝁䄸䅢杁䡁䅍入穂䡁䅑党瑂䡁䅍杌杁䕁䅫䅤穂䍁䅁䅒求䝁䅙党畂䡁䅍党杁䙁䅍入穂䡁䅑党瑂䡁䅍䅉穂䝁䅕睚瑂䝁䅕杢あ䍁䅁䅚求䡁䅍兡湂䝁䄴督獁䍁䅁䅚求䡁䅙党獂䝁䄸䅣穂䍁䅷䅉灂䝁䄴䅤求䝁䅣杣桂䡁䅑党穂䍁䅷䅉桂䝁䄴䅚杁䡁䅁杣療䝁䅑兤橂䝁䅕督杁䡁䅍䅤祂䝁䅅䅤求䝁䅣兡橂䍁䅁䅚求䡁䅑党祂䡁䅉党畂䡁䅑䅉穂䡁䅫督あ䝁䅕兢穂䍁䅷䅉あ䝁䅅睙あ䝁䅫睙桂䝁䅷䅉㍂䝁䅕兙睂䝁䄸杢穂䍁䅷䅉桂䝁䄴䅚杁䝁䄰兡穂䡁䅍兡獂䝁䅕䅉歂䝁䅕杚求䝁䄴督求䍁䅁督療䝁䅷兤あ䝁䅫睢畂䡁䅍睏杁䝁䅅杢歂䍁䅁䅣祂䝁䄸杤灂䝁䅑党穂䍁䅁督ㅂ䡁䅍䅤桂䝁䅫杢瑂䝁䅕杢あ䍁䅷䅉瑂䝁䄸䅚求䡁䅉杢灂䡁䅯兙あ䝁䅫睢畂䍁䅷䅉桂䝁䄴䅚杁䡁䅑杣桂䝁䅫杢灂䝁䄴睚杁䡁䅍党祂䡁䅙兡橂䝁䅕督杁䝁䅙睢祂䍁䅁兢桂䝁䄴杢求䝁䅑䅉桂䝁䄴䅚杁䡁䅕杢瑂䝁䅅杢畂䝁䅕䅚杁䝁䅅兡祂䝁䅍杣桂䝁䅙䅤杁䝁䅅杢歂䍁䅁党獂䝁䅕睙あ䡁䅉睢畂䝁䅫睙穂䍁䅁督㕂䡁䅍䅤求䝁䄰督畁䍁䅁䅖潂䝁䅫督杁䡁䅍党湂䝁䄰党畂䡁䅑䅉桂䝁䅷督療䍁䅁睢浂䝁䅙党祂䡁䅍䅉穂䡁䅑杣桂䡁䅑党湂䝁䅫睙杁䝁䄰兡穂䡁䅍兡獂䝁䅕督㝁䍁䅁兡畂䡁䅑党湂䡁䅉兙あ䝁䅕䅚杁䝁䅅䅢獂䍁䄰䅚療䝁䄰兙灂䝁䄴䅉橂䝁䄸兢瑂䝁䅅杢歂䍁䅁兙畂䝁䅑䅉橂䝁䄸杢あ䡁䅉睢獂䍁䅁督㕂䡁䅍䅤求䝁䄰督㝁䍁䅁䅣祂䝁䅕睙灂䡁䅍兡療䝁䄴䅉穂䡁䅑杣灂䝁䅳党杁䡁䅣党桂䡁䅁睢畂䡁䅍睏杁䡁䅑兙橂䡁䅑兡橂䝁䅅䅢杁䡁䅍睢獂䝁䅫䅚杁䡁䅉睢橂䝁䅳党あ䍁䅁兢療䡁䅑睢祂䡁䅍䅌杁䝁䅅杢歂䍁䅁䅡灂䝁䅣䅡杁䡁䅍䅣求䝁䅕䅚杁䝁䅅兡祂䍁䄰杙祂䝁䅕兙あ䝁䅧兡畂䝁䅣䅉桂䝁䄴䅚杁䝁䅧入睂䝁䅕杣穂䝁䄸杢灂䝁䅍䅉穂䡁䅫督あ䝁䅕兢穂䑁䅳䅉潂䝁䅫睚潂䍁䄰䅣求䡁䅉杚療䡁䅉兢桂䝁䄴睙求䍁䅁睚ㅂ䝁䄴䅉穂䡁䅫督あ䝁䅕兢穂䍁䅷䅉桂䝁䄰兢ㅂ䝁䄴兡あ䝁䅫睢畂䍁䅷䅉睂䡁䅉党橂䝁䅫督灂䝁䄸杢杁䝁䄰兤畂䝁䅫䅤灂䝁䄸杢穂䍁䅷䅉桂䝁䄴䅚杁䝁䅅䅚㉂䝁䅅杢橂䝁䅕䅚杁䝁䅙兤㙂䝁䅕督㝁䍁䅁兙畂䝁䅑䅉桂䝁䅫杣橂䡁䅉兙浂䡁䅑䅉桂䝁䄴䅚杁䝁䄰兡穂䡁䅍兡療䝁䄴䅉穂䡁䅫督あ䝁䅕兢穂䍁䅁䅢療䝁䅣兡穂䡁䅑兡橂䡁䅍䅉穂䡁䅕䅣睂䝁䄸杣あ䍁䅷䅉穂䡁䅕督あ䝁䅅兡畂䝁䄰党畂䡁䅑䅌杁䝁䄸䅣求䡁䅉兙あ䝁䅫睢畂䍁䅷䅉桂䝁䄴䅚杁䝁䄰睢歂䝁䅕杣畂䝁䅫来桂䡁䅑兡療䝁䄴杌杁䙁䅑䅡求䍁䅁睙療䝁䄰䅣桂䝁䄴入婁䡉䅍䅉乂䝁䅫督穂䝁䅫睢畂䍁䅁睕㕂䡁䅍䅤求䝁䄰督杁䡁䅍党湂䝁䄰党畂䡁䅑䅉睂䡁䅉睢㉂䝁䅫䅚求䡁䅍䅉橂䝁䄸兢瑂䝁䅅杢歂䍁䅷䅉橂䝁䄸杢あ䡁䅉睢獂䍁䅷䅉橂䝁䄸兢瑂䡁䅕杢灂䝁䅍兙あ䝁䅫睢畂䍁䅁兙畂䝁䅑䅉橂䝁䄸兢睂䡁䅕䅤求䡁䅉䅌杁䝁䅫杢あ䝁䅕䅢獂䝁䅫睚求䝁䄴睙求䍁䅷䅉穂䡁䅕杣㉂䝁䅕兡獂䝁䅷兙畂䝁䅍党獁䍁䅁兙畂䝁䅑䅉祂䝁䅕睙療䝁䄴杢桂䝁䅫督穂䝁䅅杢橂䝁䅕䅉穂䡁䅫督あ䝁䅕兢穂䑁䅳䅉祂䝁䅅䅚桂䡁䅉䅌杁䝁䅕䅢求䝁䅍䅤祂䝁䄸兌療䡁䅁䅤灂䝁䅍兙獂䍁䄸兡畂䝁䅙杣桂䡁䅉党歂䍁䅷䅉桂䝁䄴䅚杁䝁䅅睙療䡁䅕督あ䝁䅫睙杁䡁䅍党畂䡁䅍睢祂䡁䅍睏杁䝁䅕䅢求䝁䅍䅤祂䝁䄸杢灂䝁䅍䅉㍂䝁䅅杣浂䝁䅅杣求䍁䅁督㕂䡁䅍䅤求䝁䄰督㝁䍁䅁兙歂䡁䅙兙畂䝁䅍党歂䍁䅁睙療䝁䄰兢ㅂ䝁䄴兡橂䝁䅅䅤灂䝁䄸杢穂䍁䅁兙畂䝁䅑䅉畂䝁䅕䅤㍂䝁䄸杣牂䍁䅁督㕂䡁䅍䅤求䝁䄰督㝁䍁䅁兢灂䝁䅍杣療䝁䅕䅢求䝁䅍䅤祂䝁䄸杢灂䝁䅍督㝁䍁䅁杢桂䡁䅙兡湂䝁䅅䅤灂䝁䄸杢杁䝁䅅杢歂䍁䅁䅣療䡁䅍兡あ䝁䅫睢畂䝁䅫杢湂䍁䅁督求䝁䄴督療䡁䅉督㝁䍁䅁兢桂䡁䅉兡あ䝁䅫兢求䍁䅁䅣療䡁䅣党祂䍁䅷䅉睂䡁䅉睢睂䡁䅕䅢穂䝁䅫睢畂䍁䅷䅉桂䝁䄴䅚杁䡁䅁兙㕂䝁䅷睢桂䝁䅑䅉獂䝁䅅兤畂䝁䅍䅡杁䡁䅍入穂䡁䅑党瑂䡁䅍睏杁䝁䅍入楂䝁䅕杣杁䡁䅍睢獂䡁䅕䅤灂䝁䄸杢穂䑁䅳䅉桂䝁䄴䅚杁䝁䅫杢あ䝁䅕䅢獂䝁䅫睚求䝁䄴睙求䍁䅁䅣祂䝁䄸睙求䡁䅍督灂䝁䄴睚杁䡁䅍入穂䡁䅑党瑂䡁䅍杌杁䕁䅫䅤穂䍁䅁睕睂䝁䅅睙求䍁䅁睕㕂䡁䅍䅤求䝁䄰督杁䡁䅍党湂䝁䄰党畂䡁䅑䅉療䝁䅙杚求䡁䅉督杁䡁䅍兙あ䝁䅕䅢獂䝁䅫䅤求䡁䅍䅌杁䡁䅍䅣桂䝁䅍党橂䡁䅉兙浂䡁䅑䅉穂䡁䅫督あ䝁䅕兢穂䍁䅷䅉穂䡁䅕杙穂䡁䅫督あ䝁䅕兢穂䍁䅷䅉穂䝁䅕杢穂䝁䄸杣穂䍁䅷䅉桂䝁䄴䅚杁䡁䅁兙㕂䝁䅷睢桂䝁䅑督㝁䍁䅁睚祂䝁䄸兤畂䝁䅑䅉穂䡁䅫督あ䝁䅕兢穂䑁䅳䅉瑂䝁䅫督穂</t>
  </si>
  <si>
    <t>䝁䅫䅢求䍁䅁䅚求䝁䅙党畂䡁䅍党杁䡁䅍入穂䡁䅑党瑂䡁䅍䅉桂䝁䄴䅚杁䝁䅫杢あ䝁䅕杣橂䝁䅕䅣あ䝁䄸杣穂䑁䅳䅉桂䝁䄴䅚杁䝁䅷兙ㅂ䝁䄴睙潂䍁䅁杤求䝁䅧兡橂䝁䅷党穂䍁䅁兙畂䝁䅑䅉祂䝁䅕䅢桂䡁䅑党歂䍁䅁䅣祂䝁䄸䅣ㅂ䝁䅷督灂䝁䄸杢杁䡁䅍入穂䡁䅑党瑂䡁䅍杌杁䕁䄴睢祂䡁䅑䅡祂䝁䄸䅣杁䕁䅣杣ㅂ䝁䄰兢桂䝁䄴䅉䑂䝁䄸杣睂䝁䄸杣桂䡁䅑兡療䝁䄴䅉㍂䝁䅅督杁䝁䅙睢ㅂ䝁䄴䅚求䝁䅑䅉灂䝁䄴䅉硁䑁䅫睍㕁䍁䅁兙畂䝁䅑䅉灂䡁䅍䅉楂䝁䅅督求䝁䅑䅉灂䝁䄴䅉䝂䝁䅅䅢獂䡁䅍䅉䑂䝁䅧兤祂䝁䅍䅡獁䍁䅁杖灂䡁䅉睚灂䝁䄴兡桂䍁䄴䅁湂䅆䅁䄫䅣䕁䄴睢祂䡁䅑䅡㍂䝁䅕督あ䍁䅁村桂䝁䄴睙穂䝁䅧兙祂䝁䅕督獁䍁䅁兓畂䝁䅍杌杁䝁䄸䅣求䡁䅉兙あ䝁䅕督杁䝁䅅督杁䡁䅑䅡求䍁䅁杙桂䝁䄴睡杁䝁䅧睢獂䝁䅑兡畂䝁䅣䅉橂䝁䄸兢睂䝁䅅杢㕂䍁䅁杚療䡁䅉䅉佂䝁䄸杣あ䝁䅧睤求䡁䅍䅤杁䕁䅉兙畂䝁䅳䅌杁䝁䅅䅉穂䡁䅑兙あ䝁䅕兌橂䝁䅧兙祂䡁䅑党祂䝁䅕䅚杁䡁䅍兙㉂䝁䅫杢湂䡁䅍䅉楂䝁䅅杢牂䍁䅁䅤潂䝁䅅䅤杁䡁䅁杣療䡁䅙兡歂䝁䅕督杁䡁䅁党祂䡁䅍睢畂䝁䅅䅢杁䝁䅅杢歂䍁䅁杙ㅂ䡁䅍兡畂䝁䅕督穂䍁䅁杙桂䝁䄴睡灂䝁䄴睚杁䡁䅍睢獂䡁䅕䅤灂䝁䄸杢穂䍁䄴䅉啂䝁䅧党杁䝁䅍睢瑂䡁䅁兙畂䡁䅫䅉桂䝁䅍睙求䡁䅁䅤穂䍁䅁杤桂䡁䅉兡療䡁䅕督杁䝁䅑党睂䝁䄸督灂䡁䅑督獁䍁䅁兡畂䝁䅍䅢ㅂ䝁䅑兡畂䝁䅣䅉橂䝁䅧党橂䝁䅳兡畂䝁䅣䅌杁䡁䅍兙㉂䝁䅫杢湂䡁䅍䅌杁䝁䄰睢畂䝁䅕入杁䝁䄰兙祂䝁䅳党あ䍁䅁䅚求䡁䅁睢穂䝁䅫䅤獁䍁䅁䅤求䡁䅉兢杁䝁䅍党祂䡁䅑兡浂䝁䅫睙桂䡁䅑党獁䍁䅁兙畂䝁䅑䅉灂䝁䄴䅚灂䡁䅙兡歂䡁䅕兙獂䍁䅁杣求䡁䅑兡祂䝁䅕兢求䝁䄴䅤杁䝁䅅睙橂䝁䄸兤畂䡁䅑督畁䍁䅁兓あ䍁䅁兙獂䡁䅍睢杁䝁䄸杚浂䝁䅕杣穂䍁䅁䅢療䝁䅅杢杁䡁䅁杣療䝁䅑兤橂䡁䅑督杁䝁䅍睢瑂䡁䅁杣灂䡁䅍兡畂䝁䅣䅉療䝁䄴党瑁䡁䅑睢瑁䝁䅙睢ㅂ䡁䅉兌浂䝁䅅兢灂䝁䅷入杁䡁䅉党穂䝁䅫䅚求䝁䄴䅤灂䝁䅅䅢杁䡁䅉党桂䝁䅷䅉求䡁䅍䅤桂䡁䅑党杁䝁䅷睢桂䝁䄴督獁䍁䅁督潂䝁䄸杣あ䝁䅕杣杁䡁䅑党祂䝁䄰䅉橂䝁䄸杢穂䡁䅕兢求䡁䅉䅉獂䝁䄸兙畂䡁䅍䅌杁䝁䅅杢歂䍁䅁䅢療䝁䅅杢穂䍁䅁睙療䝁䅷䅢桂䡁䅑党祂䝁䅅䅢灂䡁䅯党歂䍁䅁杙㕂䍁䅁兢ㅂ䝁䅷䅤灂䍁䄰杚桂䝁䄰兡獂䡁䅫䅉祂䝁䅕督灂䝁䅑党畂䡁䅑兡桂䝁䅷䅉桂䝁䄴䅚杁䝁䅍睢瑂䝁䄰党祂䝁䅍兡桂䝁䅷䅉祂䝁䅕兙獂䍁䅁党穂䡁䅑兙あ䝁䅕睏杁䝁䅧睢瑂䝁䅕䅉求䡁䅅兤灂䡁䅑入杁䝁䅷睢桂䝁䄴督杁䝁䅅杢歂䍁䅁䅢灂䝁䄴党穂䍁䅁睢浂䍁䅁睙祂䝁䅕䅚灂䡁䅑睏杁䝁䅍睢瑂䝁䄰党祂䝁䅍兡桂䝁䅷䅉楂䡁䅕督灂䝁䄴党穂䡁䅍䅉桂䝁䄴䅚杁䡁䅉党桂䝁䅷䅉求䡁䅍䅤桂䡁䅑党杁䝁䅷睢桂䝁䄴督㝁䍁䅁睙療䝁䄰兢求䡁䅉睙灂䝁䅅䅢杁䝁䅷睢桂䝁䄴督㝁䍁䅁兙畂䝁䅑䅉橂䝁䄸杢穂䡁䅕兢求䡁䅉䅉獂䝁䄸兙畂䡁䅍䅌杁䝁䅫杢橂䝁䅷兤歂䝁䅫杢湂䍁䅁兙ㅂ䡁䅑睢瑂䝁䄸杙灂䝁䅷党杁䝁䅷睢桂䝁䄴督獁䍁䅁督桂䝁䅷党穂䍁䅁杚灂䝁䄴兙畂䝁䅍党杁䝁䅷睢桂䝁䄴督獁䍁䅁兤畂䡁䅍党橂䡁䅕杣求䝁䅑䅉睂䝁䅕杣穂䝁䄸杢桂䝁䅷䅉獂䝁䄸兙畂䡁䅍䅌杁䝁䅍杣求䝁䅑兡あ䍁䅁睙桂䡁䅉䅚杁䝁䅷睢桂䝁䄴督獁䍁䅁兙畂䝁䅑䅉獂䝁䄸兙畂䡁䅍䅉穂䝁䅕睙ㅂ䡁䅉党歂䍁䅁杙㕂䍁䅁兡畂䡁䅙党穂䡁䅑兢求䝁䄴䅤杁䝁䅅睙橂䝁䄸兤畂䡁䅑督獁䍁䅁兙穂䍁䅁睤求䝁䅷䅢杁䝁䅅督杁䝁䅫杢㉂䝁䅕督あ䝁䄰党畂䡁䅑䅉瑂䝁䅅杢桂䝁䅣党瑂䝁䅕杢あ䍁䅁兙畂䝁䅑䅉あ䡁䅉兤穂䡁䅑䅉穂䝁䅕杣㉂䝁䅫睙求䡁䅍杌杁䙁䅑䅡求䍁䅁睙療䝁䄰䅣桂䝁䄴入杁䝁䄸䅣求䡁䅉兙あ䝁䅕督杁䝁䅍睢瑂䝁䄰兤畂䝁䅫䅤㕂䍁䅁杙桂䝁䄴睡灂䝁䄴睚杁䝁䅷睢橂䝁䅅䅤灂䝁䄸杢穂䍁䅁兡畂䍁䅁䅕求䝁䄴杢穂䡁䅫䅢㉂䝁䅅杢灂䝁䅅䅌杁䙁䅣党穂䡁䅑党祂䝁䄴䅉佂䝁䅕睤杁䙁䅫睢祂䝁䅳䅌杁䕁䅕兙穂䡁䅑党祂䝁䄴䅉偂䝁䅧兡療䍁䅷䅉桂䝁䄴䅚杁䕁䅫杢歂䝁䅫兙畂䝁䅅杌杁䕁䄴睢祂䡁䅑䅡㍂䝁䅕督あ䍁䅁村桂䝁䄴睙穂䝁䅧兙祂䝁䅕督獁䍁䅁兓畂䝁䅍杌杁䡁䅣兙穂䍁䅁杚療䡁䅕杢歂䝁䅕䅚杁䝁䅫杢杁䑁䅅䅏㕁䑁䅙䅉桂䝁䄴䅚杁䝁䅫督杁䝁䅧党桂䝁䅑兣ㅂ䝁䅅杣あ䝁䅕杣求䝁䅑䅉灂䝁䄴䅉䑂䝁䄸䅢ㅂ䝁䄰杙ㅂ䡁䅍䅌杁䕁䄸䅡灂䝁䄸杌䅁佁塕䅁慁杂䅁杔療䡁䅉䅤潂䡁䅣党穂䡁䅑䅉佂䝁䅅䅤ㅂ䡁䅉兙獂䍁䅁䅓療䝁䅷䅚灂䝁䄴睚杁䕁䅍睢瑂䡁䅁兙畂䡁䅫䅌杁䡁䅑䅡祂䝁䄸兤湂䝁䅧䅉灂䡁䅑督杁䡁䅍兤楂䡁䅍兡歂䝁䅫兙祂䡁䅫䅌杁䕁䄴睢祂䡁䅑䅡㍂䝁䅕督あ䍁䅁杔桂䡁䅑兤祂䝁䅅䅢杁䕁䅣兙穂䍁䅁睑療䝁䄰䅣桂䝁䄴入獁䍁䅁䅣祂䝁䄸杤灂䝁䅑党穂䍁䅁杣求䝁䅣兤獂䝁䅅䅤求䝁䅑䅉畂䝁䅅䅤ㅂ䡁䅉兙獂䍁䅁睚桂䡁䅍䅉歂䝁䅫督あ䡁䅉兡楂䡁䅕䅤灂䝁䄸杢杁䡁䅍党祂䡁䅙兡橂䝁䅕督杁䡁䅑睢杁䡁䅉党穂䝁䅫䅚求䝁䄴䅤灂䝁䅅䅢獁䍁䅁睙療䝁䄰兢求䡁䅉睙灂䝁䅅䅢獁䍁䅁兙畂䝁䅑䅉灂䝁䄴䅚ㅂ䡁䅍䅤祂䝁䅫兙獂䍁䅁睙ㅂ䡁䅍䅤療䝁䄰党祂䡁䅍䅉灂䝁䄴䅉あ䝁䅧党杁䙁䅕杢灂䡁䅑党歂䍁䅁睕あ䝁䅅䅤求䡁䅍杌杁䙁䅑䅡求䍁䅁睙療䝁䄰䅣桂䝁䄴入杁䝁䄸䅣求䡁䅉兙あ䝁䅕督杁䝁䅅䅉瑂䝁䅫督あ䍁䅁睚桂䡁䅍䅉穂䡁䅑睢祂䝁䅅睚求䍁䅁杚桂䝁䅍兡獂䝁䅫䅤㕂䍁䅁睙療䝁䄴䅤祂䝁䅅睙あ䝁䅕䅚杁䡁䅑睢杁䝁䄸䅤潂䝁䅕杣杁䡁䅕䅤灂䝁䅷兡あ䝁䅫党穂䍁䅷䅉あ䝁䅧兡祂䝁䅑兌睂䝁䅅杣あ䡁䅫䅉瑂䝁䅅杣牂䝁䅕䅤求䡁䅉督獁䍁䅁兙畂䝁䅑䅉求䝁䅷党橂䡁䅑杣灂䝁䅍䅉湂䝁䅕杢求䡁䅉兙あ䝁䄸杣穂䑁䅳䅉療䝁䅙杚求䡁䅉督杁䝁䄴兙あ䡁䅕杣桂䝁䅷䅉湂䝁䅅督杁䝁䅅督穂䝁䅕䅤杁䝁䄰兙畂䝁䅅睚求䝁䄰党畂䡁䅑䅉穂䝁䅕杣㉂䝁䅫睙求䡁䅍睏杁䝁䅅杢歂䍁䅁睢睂䝁䅕杣桂䡁䅑党穂䍁䅁兙畂䍁䅁兙睂䡁䅁䅢灂䝁䅅杢橂䝁䅕䅉祂䝁䅕䅤桂䝁䅫䅢杁䝁䅍党畂䡁䅑党祂䍁䄴䅉䩂䡁䅑䅉桂䝁䅷督療䍁䅁党畂䝁䅣兙湂䝁䅕督杁䝁䅫杢杁䝁䅣兙穂䍁䅁督あ䝁䄸杣桂䝁䅣党獁䍁䅁睤桂䡁䅑党祂䍁䅁兙畂䝁䅑䅉㍂䝁䅅督あ䝁䅕睤桂䡁䅑党祂䍁䅷䅉畂䝁䄸杢瑁䡁䅉党湂䡁䅕䅢桂䡁䅑党歂䍁䅁杣求䝁䄴党㍂䝁䅅杙獂䝁䅕䅉畂䝁䅅䅤ㅂ䡁䅉兙獂䍁䅁睚桂䡁䅍䅌杁䝁䅅杢歂䍁䅁睢あ䝁䅧党祂䍁䅁兡畂䡁䅙党穂䡁䅑兢求䝁䄴䅤杁䝁䅉兤穂䝁䅫杢求䡁䅍督求䡁䅍杌杁䕁䅫杢杁䝁䅅䅚歂䝁䅫䅤灂䝁䄸杢獁䍁䅁䅤潂䝁䅕䅉橂䝁䄸兢睂䝁䅅杢㕂䍁䅁䅣祂䝁䄸杤灂䝁䅑党穂䍁䅁杢桂䡁䅑兤祂䝁䅅䅢杁䝁䅣兙穂䍁䅁督求䡁䅉杤灂䝁䅍党杁䝁䅫杢杁䕁䄸杣求䝁䅣睢畂䍁䅁兙畂䝁䅑䅉穂䝁䄸兤あ䝁䅧睤求䡁䅍䅤杁䙁䅣兙穂䝁䅧兡畂䝁䅣䅤療䝁䄴睏杁䝁䅅杢歂䍁䅁睤桂䡁䅑党祂䍁䅁兙畂䝁䅑䅉㍂䝁䅅督あ䝁䅕睤桂䡁䅑党祂䍁䅁睙療䝁䄴杢求䝁䅍䅤灂䝁䄸杢穂䍁䄴䅉佂䝁䄸杣あ䝁䅧睤求䡁䅍䅤杁䕁䄴兙あ䡁䅕杣桂䝁䅷䅉䥂䝁䄸䅢歂䝁䅫杢湂䍁䅁睑療䝁䄰䅣桂䝁䄴入杁䡁䅣兙穂䍁䅁杚療䡁䅕杢歂䝁䅕䅚杁䝁䅫杢杁䑁䅅䅏ㅁ䑁䅫䅉桂䝁䄴䅚杁䝁䅫督杁䝁䅧党桂䝁䅑兣ㅂ䝁䅅杣あ䝁䅕杣求䝁䅑䅉灂䝁䄴䅉兂䝁䄸杣あ䝁䅷兙畂䝁䅑䅌杁䕁䄸杣求䝁䅣睢畂䍁䄴䅁歃䅆䅁䅨䅙䕁䄴睢祂䡁䅣党湂䝁䅫兙畂䍁䅁睑祂䡁䅕兡穂䝁䅕䅉䵂䝁䅫杢求䍁䅁䅓療䝁䅷䅚灂䝁䄴睚穂䍁䅁䅔あ䝁䅑杌獁䍁䅁䅤療䝁䅣党あ䝁䅧党祂䍁䅁睤灂䡁䅑䅡杁䝁䅫䅤穂䍁䅁督ㅂ䝁䅉督灂䝁䅑兡桂䡁䅉兡求䡁䅍䅌杁䝁䄸䅣求䡁䅉兙あ䝁䅕督杁䝁䅅督杁䝁䅅䅉橂䡁䅉兤灂䡁䅍党杁䝁䅍睢瑂䡁䅁兙畂䡁䅫䅉灂䝁䄴䅉佂䝁䄸杣あ䝁䅧䅉䉂䝁䄰党祂䝁䅫睙桂䍁䅷䅉䙂䡁䅕杣療䡁䅁党獁䍁䅁䅤潂䝁䅕䅉䉂䡁䅍兡桂䍁䄰䅕桂䝁䅍兡浂䝁䅫睙獁䍁䅁兙畂䝁䅑䅉灂䝁䄴䅤求䡁䅉杢桂䡁䅑兡療䝁䄴兙獂䝁䅷入畁䍁䅁䅖潂䝁䅕䅉橂䝁䄸兢睂䝁䅅杢㕂䍁䅁睢睂䝁䅕杣桂䡁䅑党穂䍁䅁䅤潂䡁䅉睢ㅂ䝁䅣䅡杁䡁䅑䅡求䍁䅁杔療䡁䅉睤求䝁䅣兡桂䝁䄴䅉䑂䡁䅉兤灂䡁䅍党杁䕁䅷兡畂䝁䅕䅌杁䕁䄸睙求䝁䅅杢灂䝁䅅䅉䑂䡁䅉兤灂䡁䅍党穂䍁䅷䅉桂䝁䄴䅚杁䙁䅉党湂䝁䅕杢あ䍁䅁睕求䡁䅙党畂䍁䅁睕求䝁䅅督杁䕁䅍杣ㅂ䝁䅫督求䡁䅍䅉楂䡁䅉兙畂䝁䅑督畁䍁䅁兓あ䍁䅁睢浂䝁䅙党祂䡁䅍䅉灂䡁䅑兡畂䝁䅕杣桂䡁䅉兡求䡁䅍䅉祂䝁䅅杢湂䝁䅫杢湂䍁䅁杚祂䝁䄸兢杁䡁䅑䅡祂䝁䅕党杁䝁䅑兙㕂䡁䅍䅉あ䝁䄸䅉桂䍁䅁免㑁䑁䅁兌歂䝁䅅入穂䍁䅁睙桂䝁䅷䅢灂䝁䄴睚杁䝁䄸杢杁䡁䅙兙祂䝁䅫睢ㅂ䡁䅍䅉睂䝁䄸杣あ䡁䅍䅌杁䝁䅫杢橂䝁䅷兤歂䝁䅫杢湂䍁䅁睕橂䝁䅅杢歂䝁䅫杢桂䡁䅙兡桂䍁䅷䅉佂䝁䄸杣あ䝁䅧党祂䝁䄴䅉䙂䡁䅕杣療䡁䅁党獁䍁䅁䅤潂䝁䅕䅉乂䝁䅕䅚灂䡁䅑党祂䡁䅉兙畂䝁䅕兙畂䍁䅷䅉あ䝁䅧党杁䕁䅣杣求䝁䅕睡杁䕁䅫督獂䝁䅕督獁䍁䅁兑獂䝁䅅督牂䝁䅅䅌杁䕁䅍兙畂䝁䅅䅚桂䍁䅁兙畂䝁䅑䅉佂䝁䅕睤杁䕁䅕杢湂䝁䅷兙畂䝁䅑䅌杁䕁䅧兙㍂䝁䅅兡灂䍁䅷䅉䉂䡁䅍兡桂䍁䅷䅉啂䝁䅅䅡灂䡁䅑兡杁䝁䅅杢歂䍁䅁䅤潂䝁䅕䅉呂䝁䄸兤あ䝁䅧䅉兂䝁䅅睙灂䝁䅙兡橂䍁䅷䅉䉂䡁䅕督あ䡁䅉兙獂䝁䅫兙杁䝁䅅杢歂䍁䅁杔求䡁䅣䅉慂䝁䅕兙獂䝁䅅杢歂䍁䅷䅉䉂䝁䅙杣灂䝁䅍兙獁䍁䅁兓畂䝁䅑兡桂䍁䅷䅉呂䝁䄸兤あ䝁䅧䅉䉂䝁䄰党祂䝁䅫睙桂䍁䅷䅉あ䝁䅧党杁䙁䅁兙畂䝁䅅兢桂䍁䅁睑桂䝁䄴兙獂䍁䅷䅉桂䝁䄴䅚杁䡁䅑䅡求䍁䅁睑桂䡁䅉兡楂䝁䅉党桂䝁䄴杌杁䕁䅫䅤杁䝁䅑兡穂䡁䅑杣灂䝁䅉兤あ䝁䅕督杁䝁䅫䅤穂䍁䅁䅣祂䝁䄸䅚ㅂ䝁䅍䅤穂䍁䅁䅤潂䡁䅉睢ㅂ䝁䅣䅡杁䡁䅉党あ䝁䅅兡獂䍁䄸䅤祂䝁䅅杤求䝁䅷䅉桂䝁䅑杤灂䡁䅍睢祂䍁䅁兙畂䝁䅑䅉療䝁䄴杙療䝁䅅杣歂䍁䅁睙祂䡁䅕兡穂䝁䅕䅉穂䝁䅅䅢求䡁䅍䅉橂䝁䅧兙畂䝁䄴党獂䡁䅍䅌杁䝁䅅督杁䡁䅣党獂䝁䅷䅉桂䡁䅍䅉瑂䝁䅕党あ䝁䅫杢湂䡁䅍䅌杁䝁䅫杢橂䝁䅕杢あ䝁䅫杤求䡁䅍䅌杁䝁䅅杢歂䍁䅁睙潂䝁䅅杣あ䝁䅕杣穂䍁䄴䅉佂䝁䄸杣㍂䝁䅕睚灂䝁䅅杢杁䕁䅍杣ㅂ䝁䅫督求䍁䅁䅔灂䝁䄴党杁䕁䅧睢獂䝁䅑兡畂䝁䅣督杁䕁䅷䅤歂䍁䄴䅉㍂䝁䅅督杁䝁䅙睢ㅂ䝁䄴䅚求䝁䅑䅉灂䝁䄴䅉硁䑁䅫李㉁䍁䅁兙畂䝁䅑䅉灂䡁䅍䅉楂䝁䅅督求䝁䅑䅉灂䝁䄴䅉乂䝁䅫兙瑂䝁䅫䅌杁䕁䅙䅢療䡁䅉兡歂䝁䅅杌䅁䥁塷䅁畁䅁䅁杔療䡁䅑䅉卂䝁䅅䅤求䝁䅑䅉潁䑁䅅免癁䑁䅍䅍癁䑁䅉䅍硁䑁䅁克䅁䭁倸䅁慂䅁䅁杔療䡁䅑䅉卂䝁䅅䅤求䝁䅑䅉㡂䍁䅁睑祂䝁䅕䅚灂䡁䅑睖桂䡁䅑睙潂䍁䄸睔ㅂ䡁䅑䅢療䝁䄸睡杁䍁䅧䅍硁䍁䄸䅍穁䍁䄸杍睁䑁䅁睎灁䅁䅁剩䅅䙁䅯䅁佂䝁䄸䅤杁䙁䅉兙あ䝁䅕䅚杁䡁䅷䅉䑂䡁䅉党歂䝁䅫䅤塂䝁䅅䅤橂䝁䅧睌偂䡁䅕䅤獂䝁䄸睢牂䍁䅁䅋睁䑁䅅睌睁䑁䅑睌祁䑁䅁免硁䍁䅫䅁癁充䅁杗䅁䕁䄴睢あ䍁䅁杕桂䡁䅑党歂䍁䅁䅦杁䕁䅍杣求䝁䅑兡あ䙁䅣兙あ䝁䅍䅡癁䕁䄸兤あ䝁䅷睢療䝁䅳䅉潁䑁䅁免癁䑁䅁䅏癁䑁䅉䅍硁䑁䅫克䅁䅁偷䅁慂䅁䅁杔療䡁䅑䅉卂䝁䅅䅤求䝁䅑䅉㡂䍁䅁睑祂䝁䅕䅚灂䡁䅑睖桂䡁䅑睙潂䍁䄸睔ㅂ䡁䅑䅢療䝁䄸睡杁䍁䅧䅍硁䍁䄸䅍㑁䍁䄸杍睁䑁䅉免灁䅁䅁硯䅅䙁䅯䅁佂䝁䄸䅤杁䙁䅉兙あ䝁䅕䅚杁䡁䅷䅉䑂䡁䅉党歂䝁䅫䅤塂䝁䅅䅤橂䝁䅧睌偂䡁䅕䅤獂䝁䄸睢牂䍁䅁䅋睁䑁䅅睌硁䑁䅅睌祁䑁䅁免睁䍁䅫䅁䱁䅄䅁杗䅁䕁䄴睢あ䍁䅁杕桂䡁䅑党歂䍁䅁䅦杁䕁䅍杣求䝁䅑兡あ䙁䅣兙あ䝁䅍䅡癁䕁䄸兤あ䝁䅷睢療䝁䅳䅉潁䑁䅁免癁䑁䅅睎癁䑁䅉䅍硁䑁䅫克䅁佁兙䅁慂䅁䅁杔療䡁䅑䅉卂䝁䅅䅤求䝁䅑䅉㡂䍁䅁睑祂䝁䅕䅚灂䡁䅑睖桂䡁䅑睙潂䍁䄸睔ㅂ䡁䅑䅢療䝁䄸睡杁䍁䅧䅍硁䍁䄸免㕁䍁䄸杍睁䑁䅅睎灁䅁䅁䉊䅅䙁䅯䅁佂䝁䄸䅤杁䙁䅉兙あ䝁䅕䅚杁䡁䅷䅉䑂䡁䅉党歂䝁䅫䅤塂䝁䅅䅤橂䝁䅧睌偂䡁䅕䅤獂䝁䄸睢牂䍁䅁䅋睁䑁䅅睌祁䑁䅑睌祁䑁䅁杍ぁ䍁䅫䅁权充䅁杗䅁䕁䄴睢あ䍁䅁杕桂䡁䅑党歂䍁䅁䅦杁䕁䅍杣求䝁䅑兡あ䙁䅣兙あ䝁䅍䅡癁䕁䄸兤あ䝁䅷睢療䝁䅳䅉潁䑁䅁杍癁䑁䅁䅎癁䑁䅉䅍祁䑁䅅克䅁䑁兑䅁慂䅁䅁杔療䡁䅑䅉卂䝁䅅䅤求䝁䅑䅉㡂䍁䅁睑祂䝁䅕䅚灂䡁䅑睖桂䡁䅑睙潂䍁䄸睔ㅂ䡁䅑䅢療䝁䄸睡杁䍁䅧䅍祁䍁䄸䅍㉁䍁䄸杍睁䑁䅉兎灁䅁䅁䉙䅉䙁䅯䅁佂䝁䄸䅤杁䙁䅉兙あ䝁䅕䅚杁䡁䅷䅉䑂䡁䅉党歂䝁䅫䅤塂䝁䅅䅤橂䝁䅧睌偂䡁䅕䅤獂䝁䄸睢牂䍁䅁䅋睁䑁䅉睌睁䑁䅣睌祁䑁䅁杍ㅁ䍁䅫䅁求睄䅁杗䅁䕁䄴睢あ䍁䅁杕桂䡁䅑党歂䍁䅁䅦杁䕁䅍杣求䝁䅑兡あ䙁䅣兙あ䝁䅍䅡癁䕁䄸兤あ䝁䅷睢療䝁䅳䅉潁䑁䅁杍癁䑁䅅䅎癁䑁䅉䅍祁䑁䅍克䅁佁兑䅁慂䅁䅁杔療䡁䅑䅉卂䝁䅅䅤求䝁䅑䅉㡂䍁䅁睑祂䝁䅕䅚灂䡁䅑睖桂䡁䅑睙潂䍁䄸睔ㅂ䡁䅑䅢療䝁䄸睡杁䍁䅧䅍祁䍁䄸免ㅁ䍁䄸杍睁䑁䅉䅎灁䅁䅁杢䄸䙁䅯䅁佂䝁䄸䅤杁䙁䅉兙あ䝁䅕䅚杁䡁䅷䅉䑂䡁䅉党歂䝁䅫䅤塂䝁䅅䅤橂䝁䅧睌偂䡁䅕䅤獂䝁䄸睢牂䍁䅁䅋睁䑁䅉睌硁䑁䅣睌祁䑁䅁免㉁䍁䅫䅁千䅅䅁杗䅁䕁䄴睢あ䍁䅁杕桂䡁䅑党歂䍁䅁䅦杁䕁䅍杣求䝁䅑兡あ䙁䅣兙あ䝁䅍䅡癁䕁䄸兤あ䝁䅷睢療䝁䅳䅉潁䑁䅁杍癁䑁䅉䅎癁䑁䅉䅍祁䑁䅁克䅁䍁十䅁慂䅁䅁杔療䡁䅑䅉卂䝁䅅䅤求䝁䅑䅉㡂䍁䅁睑祂䝁䅕䅚灂䡁䅑睖桂䡁䅑睙潂䍁䄸睔ㅂ䡁䅑䅢療䝁䄸睡杁䍁䅧䅍穁䍁䄸免硁䍁䄸杍睁䑁䅅李灁䅁䅁桴䅁䙁䅯䅁佂䝁䄸䅤杁䙁䅉兙あ䝁䅕䅚杁䡁䅷䅉䑂䡁䅉党歂䝁䅫䅤塂䝁䅅䅤橂䝁䅧睌偂䡁䅕䅤獂䝁䄸睢牂䍁䅁䅋睁䑁䅍睌祁䑁䅍睌祁䑁䅁免ㅁ䍁䅫䅁桁充䅁杗䅁䕁䄴睢あ䍁䅁杕桂䡁䅑党歂䍁䅁䅦杁䕁䅍杣求䝁䅑兡あ䙁䅣兙あ䝁䅍䅡癁䕁䄸兤あ䝁䅷睢療䝁䅳䅉潁䑁䅁睍癁䑁䅉䅎癁䑁䅉䅍睁䑁䅕克䅁䝁䱑䅁慂䅁䅁杔療䡁䅑䅉卂䝁䅅䅤求䝁䅑䅉㡂䍁䅁睑祂䝁䅕䅚灂䡁䅑睖桂䡁䅑睙潂䍁䄸睔ㅂ䡁䅑䅢療䝁䄸睡杁䍁䅧䅍穁䍁䄸杍ㅁ䍁䄸杍睁䑁䅉杍灁䅁䅁䈵䅅䙁䅯䅁佂䝁䄸䅤杁䙁䅉兙あ䝁䅕䅚杁䡁䅷䅉䑂䡁䅉党歂䝁䅫䅤塂䝁䅅䅤橂䝁䅧睌偂䡁䅕䅤獂䝁䄸睢牂䍁䅁䅋睁䑁䅍睌穁䑁䅁睌祁䑁䅁䅍㕁䍁䅫䅁穁杄䅁杗䅁䕁䄴睢あ䍁䅁杕桂䡁䅑党歂䍁䅁䅦杁䕁䅍杣求䝁䅑兡あ䙁䅣兙あ䝁䅍䅡癁䕁䄸兤あ䝁䅷睢療䝁䅳䅉潁䑁䅁䅎癁䑁䅁睎癁䑁䅉䅍睁䑁䅫克䅁䝁卷䅁慂䅁䅁杔療䡁䅑䅉卂䝁䅅䅤求䝁䅑䅉㡂䍁䅁睑祂䝁䅕䅚灂䡁䅑睖桂䡁䅑睙潂䍁䄸睔ㅂ䡁䅑䅢療䝁䄸睡杁䍁䅧䅍ぁ䍁䄸䅍㍁䍁䄸杍睁䑁䅉杍灁䅁䅁硺䅁䙁䅯䅁佂䝁䄸䅤杁䙁䅉兙あ䝁䅕䅚杁䡁䅷䅉䑂䡁䅉党歂䝁䅫䅤塂䝁䅅䅤橂䝁䅧睌偂䡁䅕䅤獂䝁䄸睢牂䍁䅁䅋睁䑁䅑睌睁䑁䅧睌祁䑁䅁免㉁䍁䅫䅁䩂睄䅁杗䅁䕁䄴睢あ䍁䅁杕桂䡁䅑党歂䍁䅁䅦杁䕁䅍杣求䝁䅑兡あ䙁䅣兙あ䝁䅍䅡癁䕁䄸兤あ䝁䅷睢療䝁䅳䅉潁䑁䅁䅎癁䑁䅁䅏癁䑁䅉䅍祁䑁䅑克䅁䥁卷䅁慂䅁䅁杔療䡁䅑䅉卂䝁䅅䅤求䝁䅑䅉㡂䍁䅁睑祂䝁䅕䅚灂䡁䅑睖桂䡁䅑睙潂䍁䄸睔ㅂ䡁䅑䅢療䝁䄸睡杁䍁䅧䅍ぁ䍁䄸杍祁䍁䄸杍睁䑁䅅䅍灁䅁䅁䅥䅷䙁䅯䅁佂䝁䄸䅤杁䙁䅉兙あ䝁䅕䅚杁䡁䅷䅉䑂䡁䅉党歂䝁䅫䅤塂䝁䅅䅤橂䝁䅧睌偂䡁䅕䅤獂䝁䄸睢牂䍁䅁䅋睁䑁䅑睌祁䑁䅉睌祁䑁䅁杍睁䍁䅫䅁湁䅄䅁杗䅁䕁䄴睢あ䍁䅁杕桂䡁䅑党歂䍁䅁䅦杁䕁䅍杣求䝁䅑兡あ䙁䅣兙あ䝁䅍䅡癁䕁䄸兤あ䝁䅷睢療䝁䅳䅉潁䑁䅁䅎癁䑁䅉李癁䑁䅉䅍硁䑁䅍克䅁䑁乳䅁慂䅁䅁杔療䡁䅑䅉卂䝁䅅䅤求䝁䅑䅉㡂䍁䅁睑祂䝁䅕䅚灂䡁䅑睖桂䡁䅑睙潂䍁䄸睔ㅂ䡁䅑䅢療䝁䄸睡杁䍁䅧䅍ㅁ䍁䄸䅍穁䍁䄸杍睁䑁䅁䅍灁䅁䅁桑䅉䙁䅯䅁佂䝁䄸䅤杁䙁䅉兙あ䝁䅕䅚杁䡁䅷䅉䑂䡁䅉党歂䝁䅫䅤塂䝁䅅䅤橂䝁䅧睌偂䡁䅕䅤獂䝁䄸睢牂䍁䅁䅋睁䑁䅕睌睁䑁䅕睌祁䑁䅁杍硁䍁䅫䅁坁䅄䅁杗䅁䕁䄴睢あ䍁䅁杕桂䡁䅑党歂䍁䅁䅦杁䕁䅍杣求䝁䅑兡あ䙁䅣兙あ䝁䅍䅡癁䕁䄸兤あ䝁䅷睢療䝁䅳䅉潁䑁䅁兎癁䑁䅁兎癁䑁䅉䅍祁䑁䅍克䅁乁儸䅁慂䅁䅁杔療䡁䅑䅉卂䝁䅅䅤求䝁䅑䅉㡂䍁䅁睑祂䝁䅕䅚灂䡁䅑睖桂䡁䅑睙潂䍁䄸睔ㅂ䡁䅑䅢療䝁䄸睡杁䍁䅧䅍ㅁ䍁䄸䅍㉁䍁䄸杍睁䑁䅉免灁䅁䅁刷䅁䙁䅯䅁佂䝁䄸䅤杁䙁䅉兙あ䝁䅕䅚杁䡁䅷䅉䑂䡁䅉党歂䝁䅫䅤塂䝁䅅䅤橂䝁䅧睌偂䡁䅕䅤獂䝁䄸睢牂䍁䅁䅋睁䑁䅕睌睁䑁䅧睌祁䑁䅁䅍㑁䍁䅫䅁㥃兄䅁杗䅁䕁䄴睢あ䍁䅁杕桂䡁䅑党歂䍁䅁䅦杁䕁䅍杣求䝁䅑兡あ䙁䅣兙あ䝁䅍䅡癁䕁䄸兤あ䝁䅷睢療䝁䅳䅉潁䑁䅁兎癁䑁䅅䅍癁䑁䅉䅍硁䑁䅉克䅁䑁卙䅁慂䅁䅁杔療䡁䅑䅉卂䝁䅅䅤求䝁䅑䅉㡂䍁䅁睑祂䝁䅕䅚灂䡁䅑睖桂䡁䅑睙潂䍁䄸睔ㅂ䡁䅑䅢療䝁䄸睡杁䍁䅧䅍ㅁ䍁䄸免ㅁ䍁䄸杍睁䑁䅉睍灁䅁䅁硹䅁䙁䅯䅁佂䝁䄸䅤杁䙁䅉兙あ䝁䅕䅚杁䡁䅷䅉䑂䡁䅉党歂䝁䅫䅤塂䝁䅅䅤橂䝁䅧睌偂䡁䅕䅤獂䝁䄸睢牂䍁䅁䅋睁䑁䅕睌硁䑁䅫睌祁䑁䅁免ㅁ䍁䅫䅁瑄睄䅁杗䅁䕁䄴睢あ䍁䅁杕桂䡁䅑党歂䍁䅁䅦杁䕁䅍杣求䝁䅑兡あ䙁䅣兙あ䝁䅍䅡癁䕁䄸兤あ䝁䅷睢療䝁䅳䅉潁䑁䅁兎癁䑁䅉兎癁䑁䅉䅍睁䑁䅣克䅁䭁儴䅁慂䅁䅁杔療䡁䅑䅉卂䝁䅅䅤求䝁䅑䅉㡂䍁䅁睑祂䝁䅕䅚灂䡁䅑睖桂䡁䅑睙潂䍁䄸睔ㅂ䡁䅑䅢療䝁䄸睡杁䍁䅧䅍ㅁ䍁䄸杍㍁䍁䄸杍睁䑁䅉免灁䅁䅁桅䅅䙁䅯䅁佂䝁䄸䅤杁䙁䅉兙あ䝁䅕䅚杁䡁䅷䅉䑂䡁䅉党歂䝁䅫䅤塂䝁䅅䅤橂䝁䅧睌偂䡁䅕䅤獂䝁䄸睢牂䍁䅁䅋睁䑁䅙睌睁䑁䅙睌硁䑁䅫兏㍁䍁䅫䅁硃䅅䅁杗䅁䕁䄴睢あ䍁䅁杕桂䡁䅑党歂䍁䅁䅦杁䕁䅍杣求䝁䅑兡あ䙁䅣兙あ䝁䅍䅡癁䕁䄸兤あ䝁䅷睢療䝁䅳䅉潁䑁䅁李癁䑁䅅杍癁䑁䅉䅍睁䑁䅧克䅁䅁卉䅁慂䅁䅁杔療䡁䅑䅉卂䝁䅅䅤求䝁䅑䅉㡂䍁䅁睑祂䝁䅕䅚灂䡁䅑睖桂䡁䅑睙潂䍁䄸睔ㅂ䡁䅑䅢療䝁䄸睡杁䍁䅧䅍㉁䍁䄸免ㅁ䍁䄸杍睁䑁䅅兎灁䅁䅁桂䅅䙁䅯䅁佂䝁䄸䅤杁䙁䅉兙あ䝁䅕䅚杁䡁䅷䅉䑂䡁䅉党歂䝁䅫䅤塂䝁䅅䅤橂䝁䅧睌偂䡁䅕䅤獂䝁䄸睢牂䍁䅁䅋睁䑁䅙睌硁䑁䅙睌祁䑁䅁免硁䍁䅫䅁卄充䅁杗䅁䕁䄴睢あ䍁䅁杕桂䡁䅑党歂䍁䅁䅦杁䕁䅍杣求䝁䅑兡あ䙁䅣兙あ䝁䅍䅡癁䕁䄸兤あ䝁䅷睢療䝁䅳䅉潁䑁䅁李癁䑁䅅䅏癁䑁䅉䅍睁䑁䅫克䅁佁位䅁慂䅁䅁杔療䡁䅑䅉卂䝁䅅䅤求䝁䅑䅉㡂䍁䅁睑祂䝁䅕䅚灂䡁䅑睖桂䡁䅑睙潂䍁䄸睔ㅂ䡁䅑䅢療䝁䄸睡杁䍁䅧䅍㉁䍁䄸免㕁䍁䄸杍睁䑁䅁兏灁䅁䅁剦䅉䙁䅯䅁佂䝁䄸䅤杁䙁䅉兙あ䝁䅕䅚杁䡁䅷䅉䑂䡁䅉党歂䝁䅫䅤塂䝁䅅䅤橂䝁䅧睌偂䡁䅕䅤獂䝁䄸睢牂䍁䅁䅋睁䑁䅙睌祁䑁䅁睌祁䑁䅁䅍睁䍁䅫䅁䩂杄䅁杗䅁䕁䄴睢あ䍁䅁杕桂䡁䅑党歂䍁䅁䅦杁䕁䅍杣求䝁䅑兡あ䙁䅣兙あ䝁䅍䅡癁䕁䄸兤あ䝁䅷睢療䝁䅳䅉潁䑁䅁李癁䑁䅉䅍癁䑁䅉䅍睁䑁䅙克䅁䅁光䅁慂䅁䅁杔療䡁䅑䅉卂䝁䅅䅤求䝁䅑䅉㡂䍁䅁睑祂䝁䅕䅚灂䡁䅑睖桂䡁䅑睙潂䍁䄸睔ㅂ䡁䅑䅢療䝁䄸睡杁䍁䅧䅍㉁䍁䄸杍硁䍁䄸杍睁䑁䅉杍灁䅁䅁根䅅䙁䅯䅁佂䝁䄸䅤杁䙁䅉兙あ䝁䅕䅚杁䡁䅷䅉䑂䡁䅉党歂䝁䅫䅤塂䝁䅅䅤橂䝁䅧睌偂䡁䅕䅤獂䝁䄸睢牂䍁䅁䅋睁䑁䅙睌祁䑁䅉睌祁䑁䅁䅍㕁䍁䅫䅁敄睄䅁杗䅁䕁䄴睢あ䍁䅁杕桂䡁䅑党歂䍁䅁䅦杁䕁䅍杣求䝁䅑兡あ䙁䅣兙あ䝁䅍䅡癁䕁䄸兤あ䝁䅷睢療䝁䅳䅉潁䑁䅁李癁䑁䅉睍癁䑁䅉䅍祁䑁䅅克䅁䭁卧䅁慂䅁䅁杔療䡁䅑䅉卂䝁䅅䅤求䝁䅑䅉㡂䍁䅁睑祂䝁䅕䅚灂䡁䅑睖桂䡁䅑睙潂䍁䄸睔ㅂ䡁䅑䅢療䝁䄸睡杁䍁䅧䅍㍁䍁䄸免睁䍁䄸杍睁䑁䅁杍灁䅁䅁睶䄸䙁䅯䅁佂䝁䄸䅤杁䙁䅉兙あ䝁䅕䅚杁䡁䅷䅉䑂䡁䅉党歂䝁䅫䅤塂䝁䅅䅤橂䝁䅧睌偂䡁䅕䅤獂䝁䄸睢牂䍁䅁䅋睁䑁䅣睌硁䑁䅉睌祁䑁䅁杍穁䍁䅫䅁卂杅䅁杗䅁䕁䄴睢あ䍁䅁杕桂䡁䅑党歂䍁䅁䅦杁䕁䅍杣求䝁䅑兡あ䙁䅣兙あ䝁䅍䅡癁䕁䄸兤あ䝁䅷睢療䝁䅳䅉潁䑁䅁睎癁䑁䅅兎癁䑁䅉䅍祁䑁䅁克䅁偁剁䅁慂䅁䅁杔療䡁䅑䅉卂䝁䅅䅤求䝁䅑䅉㡂䍁䅁睑祂䝁䅕䅚灂䡁䅑睖桂䡁䅑睙潂䍁䄸睔ㅂ䡁䅑䅢療䝁䄸睡杁䍁䅧䅍㍁䍁䄸免㍁䍁䄸杍睁䑁䅁李灁䅁䅁村䄸䙁䅯䅁佂䝁䄸䅤杁䙁䅉兙あ䝁䅕䅚杁䡁䅷䅉䑂䡁䅉党歂䝁䅫䅤塂䝁䅅䅤橂䝁䅧睌偂䡁䅕䅤獂䝁䄸睢牂䍁䅁䅋睁䑁䅣睌硁䑁䅫睌祁䑁䅁免祁䍁䅫䅁佂杅䅁杗䅁䕁䄴睢あ䍁䅁杕桂䡁䅑党歂䍁䅁䅦杁䕁䅍杣求䝁䅑兡あ䙁䅣兙あ䝁䅍䅡癁䕁䄸兤あ䝁䅷睢療䝁䅳䅉潁䑁䅁睎癁䑁䅉兏癁䑁䅉䅍祁䑁䅉克䅁䙁剑䅁慂䅁䅁杔療䡁䅑䅉卂䝁䅅䅤求䝁䅑䅉㡂䍁䅁睑祂䝁䅕䅚灂䡁䅑睖桂䡁䅑睙潂䍁䄸睔ㅂ䡁䅑䅢療䝁䄸睡杁䍁䅧䅍㑁䍁䄸䅍ぁ䍁䄸杍睁䑁䅅免灁䅁䅁杏䄸䙁䅯䅁佂䝁䄸䅤杁䙁䅉兙あ䝁䅕䅚杁䡁䅷䅉䑂䡁䅉党歂䝁䅫䅤塂䝁䅅䅤橂䝁䅧睌偂䡁䅕䅤獂䝁䄸睢牂䍁䅁䅋睁䑁䅧睌睁䑁䅑睌祁䑁䅁免㍁䍁䅫䅁䱁充䅁杗䅁䕁䄴睢あ䍁䅁杕桂䡁䅑党歂䍁䅁䅦杁䕁䅍杣求䝁䅑兡あ䙁䅣兙あ䝁䅍䅡癁䕁䄸兤あ䝁䅷睢療䝁䅳䅉潁䑁䅁䅏癁䑁䅁䅏癁䑁䅉䅍硁䑁䅙克䅁䝁卅䅁慂䅁䅁杔療䡁䅑䅉卂䝁䅅䅤求䝁䅑䅉㡂䍁䅁睑祂䝁䅕䅚灂䡁䅑睖桂䡁䅑睙潂䍁䄸睔ㅂ䡁䅑䅢療䝁䄸睡杁䍁䅧䅍㑁䍁䄸杍祁䍁䄸杍睁䑁䅅免灁䅁䅁硨䅁䙁䅯䅁佂䝁䄸䅤杁䙁䅉兙あ䝁䅕䅚杁䡁䅷䅉䑂䡁䅉党歂䝁䅫䅤塂䝁䅅䅤橂䝁䅧睌偂䡁䅕䅤獂䝁䄸睢牂䍁䅁䅋睁䑁䅧睌祁䑁䅍睌祁䑁䅁杍ぁ䍁䅫䅁扄䅅䅁杗䅁䕁䄴睢あ䍁䅁杕桂䡁䅑党歂䍁䅁䅦杁䕁䅍杣求䝁䅑兡あ䙁䅣兙あ䝁䅍䅡癁䕁䄸兤あ䝁䅷睢療䝁䅳䅉潁䑁䅁䅏癁䑁䅉李癁䑁䅉䅍睁䑁䅕克䅁䅁乑䅁慂䅁䅁杔療䡁䅑䅉卂䝁䅅䅤求䝁䅑䅉㡂䍁䅁睑祂䝁䅕䅚灂䡁䅑睖桂䡁䅑睙潂䍁䄸睔ㅂ䡁䅑䅢療䝁䄸睡杁䍁䅧䅍㑁䍁䄸杍㉁䍁䄸杍睁䑁䅉䅍灁䅁䅁䅥䄸䙁䅯䅁佂䝁䄸䅤杁䙁䅉兙あ䝁䅕䅚杁䡁䅷䅉䑂䡁䅉党歂䝁䅫䅤塂䝁䅅䅤橂䝁䅧睌偂䡁䅕䅤獂䝁䄸睢牂䍁䅁䅋睁䑁䅧睌祁䑁䅧睌祁䑁䅁杍穁䍁䅫䅁呁充䅁杗䅁䕁䄴睢あ䍁䅁杕桂䡁䅑党歂䍁䅁䅦杁䕁䅍杣求䝁䅑兡あ䙁䅣兙あ䝁䅍䅡癁䕁䄸兤あ䝁䅷睢療䝁䅳䅉潁䑁䅁䅏癁䑁䅍䅍癁䑁䅉䅍硁䑁䅉克䅁䅁卅䅁慂䅁䅁杔療䡁䅑䅉卂䝁䅅䅤求䝁䅑䅉㡂䍁䅁睑祂䝁䅕䅚灂䡁䅑睖桂䡁䅑睙潂䍁䄸睔ㅂ䡁䅑䅢療䝁䄸睡杁䍁䅧䅍㕁䍁䄸䅍祁䍁䄸杍睁䑁䅉杍灁䅁䅁䉕䅁䙁䅯䅁佂䝁䄸䅤杁䙁䅉兙あ䝁䅕䅚杁䡁䅷䅉䑂䡁䅉党歂䝁䅫䅤塂䝁䅅䅤橂䝁䅧睌偂䡁䅕䅤獂䝁䄸睢牂䍁䅁䅋睁䑁䅫睌睁䑁䅕睌祁䑁䅁杍ぁ䍁䅫䅁剁睄䅁杗䅁䕁䄴睢あ䍁䅁杕桂䡁䅑党歂䍁䅁䅦杁䕁䅍杣求䝁䅑兡あ䙁䅣兙あ䝁䅍䅡癁䕁䄸兤あ䝁䅷睢療䝁䅳䅉潁䑁䅁兏癁䑁䅅免癁䑁䅉䅍睁䑁䅁克䅁䥁卍䅁慂䅁䅁杔療䡁䅑䅉卂䝁䅅䅤求䝁䅑䅉㡂䍁䅁睑祂䝁䅕䅚灂䡁䅑睖桂䡁䅑睙潂䍁䄸睔ㅂ䡁䅑䅢療䝁䄸睡杁䍁䅧䅍㕁䍁䄸免ぁ䍁䄸杍睁䑁䅅杍灁䅁䅁睰䅷䙁䅯䅁佂䝁䄸䅤杁䙁䅉兙あ䝁䅕䅚杁䡁䅷䅉䑂䡁䅉党歂䝁䅫䅤塂䝁䅅䅤橂䝁䅧睌偂䡁䅕䅤獂䝁䄸睢牂䍁䅁䅋睁䑁䅫睌硁䑁䅣睌祁䑁䅁免祁䍁䅫䅁䕂杄䅁杗䅁䕁䄴睢あ䍁䅁杕桂䡁䅑党歂䍁䅁䅦杁䕁䅍杣求䝁䅑兡あ䙁䅣兙あ䝁䅍䅡癁䕁䄸兤あ䝁䅷睢療䝁䅳䅉潁䑁䅁兏癁䑁䅉䅏癁䑁䅉䅍睁䑁䅣克䅁䉁十䅁慂䅁䅁杔療䡁䅑䅉卂䝁䅅䅤求䝁䅑䅉㡂䍁䅁睑祂䝁䅕䅚灂䡁䅑睖桂䡁䅑睙潂䍁䄸睔ㅂ䡁䅑䅢療䝁䄸睡杁䍁䅧免睁䍁䄸免硁䍁䄸杍睁䑁䅅兏灁䅁䅁桮䅅䙁䅯䅁佂䝁䄸䅤杁䙁䅉兙あ䝁䅕䅚杁䡁䅷䅉䑂䡁䅉党歂䝁䅫䅤塂䝁䅅䅤橂䝁䅧睌偂䡁䅕䅤獂䝁䄸睢牂䍁䅁䅋硁䑁䅁睌硁䑁䅑睌祁䑁䅁免穁䍁䅫䅁硁杅䅁杗䅁䕁䄴睢あ䍁䅁杕桂䡁䅑党歂䍁䅁䅦杁䕁䅍杣求䝁䅑兡あ䙁䅣兙あ䝁䅍䅡癁䕁䄸兤あ䝁䅷睢療䝁䅳䅉潁䑁䅅䅍癁䑁䅉睍癁䑁䅉䅍祁䑁䅁克䅁䑁偅䅁慂䅁䅁杔療䡁䅑䅉卂䝁䅅䅤求䝁䅑䅉㡂䍁䅁睑祂䝁䅕䅚灂䡁䅑睖桂䡁䅑睙潂䍁䄸睔ㅂ䡁䅑䅢療䝁䄸睡杁䍁䅧免睁䍁䄸杍㉁䍁䄸杍睁䑁䅉杍灁䅁䅁全䄸䙁䅯䅁佂䝁䄸䅤杁䙁䅉兙あ䝁䅕䅚杁䡁䅷䅉䑂䡁䅉党歂䝁䅫䅤塂䝁䅅䅤橂䝁䅧睌偂䡁䅕䅤獂䝁䄸睢牂䍁䅁䅋硁䑁䅁睌穁䑁䅁睌祁䑁䅁䅍睁䍁䅫䅁ㅁ䅅䅁杗䅁䕁䄴睢あ䍁䅁杕桂䡁䅑党歂䍁䅁䅦杁䕁䅍杣求䝁䅑兡あ䙁䅣兙あ䝁䅍䅡癁䕁䄸兤あ䝁䅷睢療䝁䅳䅉潁䑁䅅免癁䑁䅉䅎癁䑁䅅兏㕁䑁䅧克䅁䭁关䅁慂䅁䅁杔療䡁䅑䅉卂䝁䅅䅤求䝁䅑䅉㡂䍁䅁睑祂䝁䅕䅚灂䡁䅑睖桂䡁䅑睙潂䍁䄸睔ㅂ䡁䅑䅢療䝁䄸睡杁䍁䅧免硁䍁䄸杍㍁䍁䄸杍睁䑁䅅睍灁䅁䅁样䅅䙁䅯䅁佂䝁䄸䅤杁䙁䅉兙あ䝁䅕䅚杁䡁䅷䅉䑂䡁䅉党歂䝁䅫䅤塂䝁䅅䅤橂䝁䅧睌偂䡁䅕䅤獂䝁䄸睢牂䍁䅁䅋硁䑁䅅睌穁䑁䅁睌祁䑁䅁免㑁䍁䅫䅁䭁杅䅁杗䅁䕁䄴睢あ䍁䅁杕桂䡁䅑党歂䍁䅁䅦杁䕁䅍杣求䝁䅑兡あ䙁䅣兙あ䝁䅍䅡癁䕁䄸兤あ䝁䅷睢療䝁䅳䅉潁䑁䅅杍癁䑁䅁兎癁䑁䅉䅍祁䑁䅑克䅁䭁兙䅁慂䅁䅁杔療䡁䅑䅉卂䝁䅅䅤求䝁䅑䅉㡂䍁䅁睑祂䝁䅕䅚灂䡁䅑睖桂䡁䅑睙潂䍁䄸睔ㅂ䡁䅑䅢療䝁䄸睡杁䍁䅧免祁䍁䄸䅍㉁䍁䄸杍睁䑁䅉杍灁䅁䅁杳䄴䙁䅯䅁佂䝁䄸䅤杁䙁䅉兙あ䝁䅕䅚杁䡁䅷䅉䑂䡁䅉党歂䝁䅫䅤塂䝁䅅䅤橂䝁䅧睌偂䡁䅕䅤獂䝁䄸睢牂䍁䅁䅋硁䑁䅉睌睁䑁䅧睌祁䑁䅁杍穁䍁䅫䅁捂杅䅁杗䅁䕁䄴睢あ䍁䅁杕桂䡁䅑党歂䍁䅁䅦杁䕁䅍杣求䝁䅑兡あ䙁䅣兙あ䝁䅍䅡癁䕁䄸兤あ䝁䅷睢療䝁䅳䅉潁䑁䅅杍癁䑁䅅李癁䑁䅉䅍硁䑁䅙克䅁䉁剷䅁慂䅁䅁杔療䡁䅑䅉卂䝁䅅䅤求䝁䅑䅉㡂䍁䅁睑祂䝁䅕䅚灂䡁䅑睖桂䡁䅑睙潂䍁䄸睔ㅂ䡁䅑䅢療䝁䄸睡杁䍁䅧免祁䍁䄸免㍁䍁䄸杍睁䑁䅅兏灁䅁䅁硱䅅䙁䅯䅁佂䝁䄸䅤杁䙁䅉兙あ䝁䅕䅚杁䡁䅷䅉䑂䡁䅉党歂䝁䅫䅤塂䝁䅅䅤橂䝁䅧睌偂䡁䅕䅤獂䝁䄸睢牂䍁䅁䅋硁䑁䅉睌穁䑁䅁睌祁䑁䅁䅍祁䍁䅫䅁䙂睄䅁䅈䄸䕁䄴睢㉂䝁䅅杢あ䝁䅅䅉䩂䝁䄴睙畁䍁䅷䅉あ䝁䄸睚求䡁䅑䅡求䡁䅉䅉㍂䝁䅫䅤潂䍁䅁兡あ䡁䅍䅉穂䡁䅕杙穂䝁䅫䅚灂䝁䅅杣灂䝁䅕督獁䍁䅁䅣祂䝁䄸杤灂䝁䅑党穂䍁䅁䅣祂䝁䅕睙灂䡁䅍兡療䝁䄴䅉瑂䝁䅕䅚灂䝁䅍兡畂䝁䅕䅉桂䝁䄴䅚杁䝁䄰兙畂䡁䅕杚桂䝁䅍䅤ㅂ䡁䅉兡畂䝁䅣䅌杁䝁䄰党歂䝁䅫睙桂䝁䅷䅉穂䝁䄸䅢ㅂ䡁䅑兡療䝁䄴督獁䍁䅁兙畂䝁䅑䅉祂䝁䄸杙療䡁䅑兡橂䡁䅍䅉桂䝁䄴䅚杁䝁䅅兤あ䝁䄸兢桂䡁䅑兡療䝁䄴䅉穂䝁䄸䅢ㅂ䡁䅑兡療䝁䄴督杁䝁䅫杢杁䡁䅑䅡求䍁䅁兖畂䝁䅫䅤求䝁䅑䅉呂䡁䅑兙あ䝁䅕督杁䝁䅅杢歂䍁䅁兡畂䡁䅑党祂䝁䄴兙あ䝁䅫睢畂䝁䅅䅢獂䡁䅫杌杁䙁䅑䅡求䍁䅁睙療䝁䄰䅣桂䝁䄴入杁䝁䄸䅣求䡁䅉兙あ䝁䅕督杁䡁䅑䅡祂䝁䄸兤湂䝁䅧䅉あ䝁䅧杣求䝁䅕䅉穂䝁䅕睚瑂䝁䅕杢あ䡁䅍杏杁䙁䅁杣求䝁䅍兡穂䝁䅫睢畂䍁䅁兔求䝁䅑兡橂䝁䅫杢求䍁䅁兙畂䝁䅑䅉乂䝁䅅杢ㅂ䝁䅙兙橂䡁䅑兤祂䝁䅫杢湂䍁䅷䅉乂䝁䅕䅚灂䝁䅍兙獂䍁䅁睕療䝁䅷兤あ䝁䅫睢畂䡁䅍䅌杁䝁䅅杢歂䍁䅁杕療䝁䅉睢あ䝁䅫睙穂䍁䅁兙畂䝁䅑䅉䉂䡁䅕䅤療䝁䄰兙あ䝁䅫睢畂䍁䄴䅉啂䝁䅧党杁䙁䅁杣求䝁䅍兡穂䝁䅫睢畂䍁䅁兔求䝁䅑兡橂䝁䅫杢求䍁䅁兙畂䝁䅑䅉乂䝁䅅杢ㅂ䝁䅙兙橂䡁䅑兤祂䝁䅫杢湂䍁䅁督求䝁䅣兢求䝁䄴䅤杁䝁䄸杚浂䝁䅕杣穂䍁䅁䅣潂䝁䄸䅤療䝁䄴兡橂䡁䅍兌楂䝁䅅督求䝁䅑䅉穂䝁䄸䅢ㅂ䡁䅑兡療䝁䄴督獁䍁䅁兡畂䝁䅍䅢ㅂ䝁䅑兡畂䝁䅣䅉獂䝁䅅督求䡁䅉䅉穂䝁䅍兙畂䝁䄴兡畂䝁䅣䅌杁䝁䅉党桂䝁䄰䅉歂䝁䅕䅢灂䡁䅙党祂䡁䅫䅌杁䕁䅍睔祁䍁䅁䅢桂䡁䅍党祂䍁䅷䅉穂䝁䄸䅢灂䝁䅑䅉穂䡁䅑兙あ䝁䅕䅉獂䝁䅅督求䡁䅉䅌杁䡁䅕䅢あ䡁䅉兙浂䝁䅅督あ䍁䅁䅢桂䡁䅍党祂䍁䅷䅉桂䝁䄴䅚杁䝁䄸䅣あ䝁䅫睙桂䝁䅷䅉獂䝁䅫睚潂䡁䅑䅉求䝁䄴睚灂䝁䄴党杁䡁䅁杣療䝁䅑兤橂䡁䅑督杁䡁䅍党祂䡁䅙兡畂䝁䅣䅉睂䝁䅧睢あ䝁䄸杢灂䝁䅍督瑁䝁䅉兙穂䝁䅕䅚杁䝁䅅䅣睂䝁䅷兡橂䝁䅅䅤灂䝁䄸杢穂䍁䅁杚療䡁䅉䅉灂䝁䄴䅚ㅂ䡁䅍䅤祂䝁䅫兙獂䍁䅁䅣祂䝁䄸睙求䡁䅍督灂䝁䄴睚獁䍁䅁兢求䡁䅑杣療䝁䅷睢湂䡁䅫䅌杁䝁䄰党歂䝁䅫睙桂䝁䅷䅉桂䝁䄴䅚杁䝁䅷兡浂䝁䅕䅉穂䝁䅍兡求䝁䄴睙求䍁䅁兡瑂䝁䅅睚灂䝁䄴睚獁䍁䅁䅒佂䕁䅅䅉穂䝁䅕兣ㅂ䝁䅕杢橂䝁䅫杢湂䍁䅷䅉桂䝁䄴䅚杁䝁䄰党歂䝁䅫睙桂䝁䅷䅉獂䝁䅅督求䡁䅉䅉睂䡁䅉睢橂䝁䅕䅚ㅂ䡁䅉党穂䍁䄴䅉啂䝁䅧党杁䕁䄰党歂䝁䅫睙桂䝁䅷䅉呂䝁䄸䅢ㅂ䡁䅑兡療䝁䄴督杁䡁䅍党湂䝁䄰党畂䡁䅑䅉睂䡁䅉睢㉂䝁䅫䅚求䡁䅍䅉桂䍁䅁杣桂䝁䄴睚求䍁䅁睢浂䍁䅁兢求䝁䅑兡橂䝁䅅䅢杁䝁䅣杣桂䝁䅑党杁䡁䅑党橂䝁䅧杢療䝁䅷睢湂䝁䅫党穂䍁䅷䅉灂䝁䄴睙獂䡁䅕䅚灂䝁䄴睚杁䝁䄰党歂䝁䅫睙桂䝁䅷䅉灂䝁䄴督ㅂ䝁䅙杚獂䝁䅅䅤療䡁䅉督獁䍁䅁䅣ㅂ䝁䄰䅣穂䍁䅷䅉桂䝁䄴䅚杁䡁䅉党獂䝁䅅䅤求䝁䅑䅉歂䝁䅫督睂䝁䄸督桂䝁䅉䅢求䡁䅍睏杁䡁䅙兡穂䡁䅕兙獂䝁䅫来桂䡁䅑兡療䝁䄴䅉穂䝁䄸䅢ㅂ䡁䅑兡療䝁䄴督㝁䍁䅁睤灂䡁䅉党獂䝁䅕督穂䍁䅁䅤求䝁䅍䅡畂䝁䄸䅢療䝁䅣兡求䡁䅍䅌杁䡁䅙兡歂䝁䅕睢杁䡁䅉党橂䝁䄸杣歂䝁䅕杣穂䍁䅷䅉桂䝁䄴䅚杁䡁䅙兡歂䝁䅕睢杁䝁䅫杢あ䝁䅕睚祂䝁䅅䅤灂䝁䄸杢杁䡁䅑党橂䝁䅧杢療䝁䅷睢湂䝁䅫党穂䍁䅁杚療䡁䅉䅉療䡁䅁党祂䝁䅅䅤灂䝁䄴睚杁䡁䅉睢療䝁䄰䅉灂䝁䄴䅤求䝁䅣杣桂䡁䅑兡療䝁䄴督㝁䍁䅁睢睂䡁䅑兡橂䝁䅅䅢杁䝁䅑兙あ䝁䅅䅉橂䝁䄸䅢獂䝁䅕睙あ䝁䅫睢畂䍁䅁兙畂䝁䅑䅉瑂䝁䅅睙潂䝁䅫杢求䍁䅁杤灂䡁䅍兡療䝁䄴䅉あ䝁䅕睙潂䝁䄴睢獂䝁䄸睚灂䝁䅕督㝁䍁䅁杣桂䝁䅑兡療䍁䅁杚祂䝁䅕兣ㅂ䝁䅕杢橂䡁䅫䅉灂䝁䅑党畂䡁䅑兡浂䝁䅫睙桂䡁䅑兡療䝁䄴䅉あ䝁䅕睙潂䝁䄴睢獂䝁䄸睚灂䝁䅕督㝁䍁䅁䅤潂䝁䅕杣瑂䝁䅅䅢杁䝁䅍䅡桂䡁䅉䅤杁䡁䅉党橂䝁䄸杣歂䝁䅕杣穂䑁䅳䅉穂䡁䅁党橂䡁䅑杣療䝁䄰党あ䡁䅉入杁䡁䅑党橂䝁䅧杢療䝁䅷睢湂䝁䅫党穂䑁䅳䅉桂䝁䄴䅚杁䝁䅕兢楂䝁䅕䅚歂䝁䅕䅚杁䡁䅑睢ㅂ䝁䅍䅡杁䡁䅍睙祂䝁䅕党畂䍁䅁督療䝁䅷兤あ䝁䅫睢畂䡁䅍杌杁䙁䅑䅡求䍁䅁杕療䝁䅉睢あ䝁䅫睙穂䍁䅁兙畂䝁䅑䅉䉂䡁䅕䅤療䝁䄰兙あ䝁䅫睢畂䍁䅁督求䝁䅣兢求䝁䄴䅤杁䝁䄸杚浂䝁䅕杣穂䍁䅁睢睂䡁䅑兡橂䝁䅅䅢杁䝁䅅杢歂䍁䅁兡畂䝁䅑兤橂䡁䅑兡㉂䝁䅕䅉求䝁䄴睙療䝁䅑党祂䡁䅍䅌杁䡁䅁杣求䝁䅍兡穂䝁䅫睢畂䍁䅁兢療䡁䅑睢祂䡁䅍䅌杁䡁䅍党祂䡁䅙睢杁䝁䅑杣灂䡁䅙党穂䍁䅁兙畂䝁䅑䅉瑂䝁䄸䅤灂䝁䄸杢杁䝁䅍睢畂䡁䅑杣療䝁䅷䅉穂䝁䄸䅢ㅂ䡁䅑兡療䝁䄴督獁䍁䅁兡畂䡁䅑党湂䡁䅉兙あ䝁䅕䅚杁䡁䅍䅤求䡁䅁䅣求䡁䅉䅉瑂䝁䄸䅤療䡁䅉督獁䍁䅁兡畂䡁䅑党獂䝁䅷兡湂䝁䅕杢あ䍁䅁杣療䝁䅉睢あ䝁䅫睙杁䝁䅕杢歂䍁䄰睢浂䍁䄰兙祂䝁䄰䅉あ䝁䅕睙潂䝁䄴睢獂䝁䄸睚㕂䍁䅁督療䝁䅷兤あ䝁䅫睢畂䡁䅍䅌杁䝁䅅兡祂䍁䅁杙求䝁䅅杣灂䝁䄴睚穂䍁䅷䅉桂䝁䄴䅚杁䝁䅅兡祂䍁䅁杙求䝁䅅杣灂䝁䄴睚杁䡁䅍䅣灂䝁䄴䅚獂䝁䅕督畁䍁䅁䅖潂䝁䅕䅉橂䝁䄸兢睂䝁䅅杢㕂䍁䅁督求䝁䅷䅢穂䍁䅁兡あ䡁䅍䅉睂䡁䅉睢歂䡁䅕睙あ䡁䅍䅉あ䝁䅧杣療䡁䅕睚潂䍁䅁兡あ䡁䅍䅉歂䝁䅫杣求䝁䅍䅤杁䡁䅍兙獂䝁䅕督杁䝁䅙睢祂䝁䅍党杁䝁䅅杢歂䍁䅁䅚灂䡁䅍䅤祂䝁䅫杙ㅂ䡁䅑睢祂䡁䅍䅉ㅂ䝁䄴䅚求䡁䅉䅉あ䝁䅧党杁䕁䅍兙瑂䝁䅉杣灂䝁䅑睚求䍁䅁䅖求䝁䅍䅡畂䝁䄸䅢療䝁䅣入獁䍁䅁睕㕂䝁䄴杣桂䝁䅑䅌杁䕁䅷兙穂䝁䅕杣杁䙁䅅兤桂䝁䄴䅤ㅂ䝁䄰䅌杁䕁䅅杕䡂䕁䅕睕獁䍁䅁睖偂䕁䄰䅌杁䕁䄴䅒呂䍁䅷䅉乂䝁䅕䅚杁䙁䅧䅉䑂䝁䅧兙畂䝁䅣党獁䍁䅁杕求䝁䅅睙潂䍁䅁䅖求䝁䅍䅡畂䝁䄸䅢療䝁䅣入獁䍁䅁杓䉂䕁䅑兑䱂䍁䅷䅉啂䝁䅧兡畂䝁䅣兔桂䝁䅣兡橂䍁䅷䅉兂䝁䅧睢あ䝁䄸䅉卂䝁䅕督求䝁䅅杣橂䝁䅧䅌杁䕁䅣党畂䝁䅕杣桂䝁䅷䅉呂䝁䅍兙畂䝁䄴兡畂䝁䅣䅌杁䕁䅅䅖䩂䍁䅁兓畂䝁䅑兤穂䡁䅑杣灂䝁䅅䅢杁䕁䅅兤あ䝁䄸兢桂䡁䅑兡療䝁䄴䅌杁䕁䅍党獂䝁䅕杣桂䍁䅁兔療䡁䅑兡療䝁䄴䅌杁䕁䅫兔呂䍁䅷䅉乂䝁䅫睙祂䝁䄸兒獁䍁䅁兑睂䡁䅁䅢灂䝁䄰睢あ䝁䅫睢畂䍁䅷䅉慂䝁䅕䅤あ䝁䅷党㑂䍁䅷䅉䩂䝁䄴睚求䝁䄴兡桂䍁䅷䅉桂䝁䄴䅚杁䙁䅣党穂䡁䅑睤灂䝁䄴䅚杁䝁䅉杣桂䝁䄴䅚穂䍁䄴䅉啂䝁䅧党杁䝁䅍睢瑂䡁䅁兙畂䡁䅫䅉㍂䝁䅅督杁䝁䅙睢祂䝁䄰党祂䝁䅷入杁䝁䅳杢療䡁䅣杢杁䝁䅅督杁䕁䅣睕䩂䍁䅁睒祂䝁䄸兤睂䍁䅷䅉䩂䝁䄴睙畁䍁䅁兙畂䝁䅑䅉橂䝁䅧兙畂䝁䅣党歂䍁䅁兡あ䡁䅍䅉畂䝁䅅兢求䍁䅁䅤療䍁䅁杔療䡁䅙兙畂䡁䅑兙杁䕁䅫杢橂䍁䄴䅉灂䝁䄴䅉乂䝁䅅入杁䑁䅉䅍硁䑁䅙杌杁䕁䄴睢㉂䝁䅅杢あ䝁䅅䅉䩂䝁䄴睙畁䍁䅁睤桂䡁䅍䅉灂䝁䄴睙療䡁䅉䅣療䡁䅉兙あ䝁䅕䅚杁䝁䅫杢杁䑁䅅兏㉁䑁䅧䅉桂䝁䄴䅚杁䝁䅫督杁䝁䅧党桂䝁䅑兣ㅂ䝁䅅杣あ䝁䅕杣求䝁䅑䅉灂䝁䄴䅉䍂䝁䅕䅚浂䝁䄸杣歂䍁䅷䅉乂䝁䅅督穂䝁䅅睙潂䡁䅕督求䡁䅑䅤穂䍁䄴䅁元䅆䅁杩䄸䕁䄴兤橂䝁䄸杣杁䕁䅍睢祂䡁䅁睢祂䝁䅅䅤灂䝁䄸杢杁䝁䅕杢湂䝁䅅睚求䡁䅍䅉灂䝁䄴䅉瑂䝁䅅杢ㅂ䝁䅙兙橂䡁䅑兤祂䝁䅕䅉桂䝁䄴䅚杁䡁䅍兙獂䝁䅕䅉療䝁䅙䅉穂䡁䅑党求䝁䅷䅉桂䝁䄴䅚杁䡁䅍䅤求䝁䅕䅢杁䡁䅁杣療䝁䅑兤橂䡁䅑督畁䍁䅁兓あ䍁䅁睢睂䝁䅕杣桂䡁䅑党穂䍁䅁兡畂䍁䅁䅤潂䡁䅉党求䍁䅁督求䝁䅣兢求䝁䄴䅤穂䑁䅯䅉穂䡁䅑党求䝁䅷䅉瑂䝁䅫䅢獂䡁䅍䅌杁䡁䅍䅤求䝁䅕䅢杁䡁䅁杣療䝁䅑兤橂䡁䅑督獁䍁䅁兙畂䝁䅑䅉祂䝁䅅睤杁䝁䄰兙あ䝁䅕杣灂䝁䅅䅢穂䍁䄴䅉啂䝁䅧党杁䙁䅍䅤求䝁䅕䅢杁䕁䄰兡獂䝁䅷督杁䡁䅍党湂䝁䄰党畂䡁䅑䅉睂䡁䅉睢歂䡁䅕睙求䡁䅍䅉潂䝁䄸䅤瑁䡁䅉睢獂䝁䅷党歂䍁䅷䅉橂䝁䄸䅢歂䍁䄰杣療䝁䅷䅢求䝁䅑䅌杁䝁䅅杢歂䍁䅁睚桂䝁䅷杤桂䝁䄴兡㙂䝁䅕䅚杁䡁䅍䅡求䝁䅕䅤杁䡁䅍䅤求䝁䅕䅢杁䡁䅁杣療䝁䅑兤橂䡁䅑督㝁䍁䅁䅣獂䝁䅅䅤求䍁䅁督あ䝁䅕党獂䍁䅁䅣祂䝁䄸䅚ㅂ䝁䅍䅤穂䑁䅳䅉㍂䝁䅫䅚求䍁䄰杚獂䝁䅅杢湂䝁䅕䅉楂䝁䅕兙瑂䡁䅍䅌杁䝁䅉党桂䝁䄰䅉楂䝁䅷兙畂䝁䅳督獁䍁䅁兙畂䝁䅑䅉䥂䍁䄰䅣灂䝁䅷兡畂䝁䅣䅉桂䝁䄴䅚杁䡁䅍䅡求䝁䅕䅤杁䡁䅁兡獂䝁䅫杢湂䍁䅁督あ䡁䅉兤橂䡁䅑兤祂䝁䅅䅢杁䡁䅍䅤求䝁䅕䅢杁䡁䅁杣療䝁䅑兤橂䡁䅑督㝁䍁䅁杙桂䡁䅉䅉穂䡁䅑党求䝁䅷䅉睂䡁䅉睢歂䡁䅕睙あ䡁䅍䅌杁䡁䅍兤橂䝁䅧䅉桂䡁䅍䅉楂䝁䅷睢療䝁䄰督獁䍁䅁杙灂䝁䅷䅢求䡁䅑督獁䍁䅁睙療䝁䄴睙祂䝁䅕䅤求䍁䅁杣求䝁䅫杢浂䝁䄸杣橂䝁䅫杢湂䍁䅁兙畂䝁䅑䅉瑂䝁䅕杣橂䝁䅧兙畂䡁䅑䅉楂䝁䅅杣穂䍁䅷䅉桂䝁䄴䅚杁䝁䅕杢湂䝁䅫杢求䝁䅕杣求䝁䅑䅉穂䡁䅁党橂䝁䅫兙獂䍁䅁杙桂䡁䅉䅉硂䡁䅕兙獂䝁䅫䅤㕂䍁䅁䅣祂䝁䄸䅚ㅂ䝁䅍䅤穂䑁䅳䅉桂䝁䄴䅚杁䝁䅕杢湂䝁䅅睚求䡁䅍䅉灂䝁䄴䅉あ䝁䅧党杁䡁䅍䅤求䝁䅕䅢杁䡁䅑杣桂䝁䅑兡畂䝁䅣䅉桂䝁䄴䅚杁䡁䅉党楂䝁䅅杣杁䝁䅑兡穂䡁䅑杣灂䝁䅉兤あ䝁䅫睢畂䍁䅁杙ㅂ䡁䅍兡畂䝁䅕督穂䝁䅕督畁䍁䅁䅖潂䝁䅫督杁䡁䅍党湂䝁䄰党畂䡁䅑䅉穂䝁䅕䅢獂䡁䅍䅉灂䡁䅑督杁䡁䅁杣療䝁䅑兤橂䡁䅑督杁䡁䅑睢杁䡁䅍䅤求䝁䅕䅢杁䡁䅍党祂䡁䅙兡橂䝁䅕䅉橂䝁䅕杢あ䝁䅕杣穂䍁䅷䅉浂䝁䅅杙祂䝁䅫睙桂䡁䅑睢祂䡁䅍䅌杁䝁䅅杢歂䍁䅁兢桂䝁䄴兤浂䝁䅅睙あ䡁䅕杣求䡁䅉督杁䝁䅫杢杁䡁䅑䅡求䍁䅁兖畂䝁䅫䅤求䝁䅑䅉呂䡁䅑兙あ䝁䅕督獁䍁䅁睑桂䝁䄴兙歂䝁䅅䅌杁䝁䅅杢歂䍁䅁兔求䡁䅧兡橂䝁䄸杌杁䙁䅑䅡求䍁䅁睕あ䝁䅕党獂䍁䅁䅕祂䝁䄸䅚ㅂ䝁䅍䅤穂䍁䅁督求䝁䅣兢求䝁䄴䅤杁䝁䄸杚浂䝁䅕杣穂䍁䅁督あ䝁䅕党獂䍁䅁条療䝁䅫督あ䡁䅍䅉桂䝁䄴䅚杁䝁䅯睢灂䡁䅍䅤杁䝁䅣兡祂䝁䅑党祂䡁䅍䅌杁䡁䅍䅤求䝁䅕䅢杁䝁䅑党橂䝁䅳督獁䍁䅁兙畂䝁䅑䅉湂䝁䅅䅢㉂䝁䅅杢灂䡁䅯党歂䍁䅁䅤療䡁䅉兣ㅂ䝁䅕䅉あ䡁䅕杙求䡁䅍䅉浂䝁䄸杣杁䡁䅕督求䝁䅑䅉灂䝁䄴䅉穂䝁䄸䅢桂䡁䅉䅉桂䡁䅉杣桂䡁䅫督獁䍁䅁䅡療䝁䅷䅢療䡁䅣䅉穂䡁䅑杣ㅂ䝁䅍䅤ㅂ䡁䅉兙獂䍁䅁督求䝁䅍䅤灂䝁䄸杢杁䡁䅍䅤求䝁䅕䅢杁䡁䅑兤楂䝁䅫杢湂䍁䅷䅉求䝁䅷党橂䡁䅑杣灂䝁䅍兙獂䍁䅁睙療䝁䄴䅚ㅂ䝁䅫䅤獁䍁䅁杚桂䝁䅉杣灂䝁䅍兙あ䝁䅕䅚杁䝁䅍睢畂䝁䅍杣求䡁䅑党杁䡁䅉党灂䝁䄴杚療䡁䅉睙灂䝁䄴睚杁䡁䅍䅤求䝁䅕䅢獁䍁䅁睙療䝁䅷䅚杁䝁䅙兡畂䝁䅫督潂䝁䅕䅚杁䡁䅍䅤求䝁䅕䅢獁䍁䅁督あ䝁䅕党獂䍁䅁杚桂䡁䅍䅤求䝁䄴党祂䡁䅍䅌杁䡁䅍䅤求䝁䅕䅢杁䝁䅣杣桂䡁䅑兡畂䝁䅣䅉桂䝁䄴䅚杁䝁䅕䅥睂䝁䅅杢歂䝁䅕䅚杁䝁䄰党あ䝁䅅䅢獁䍁䅁睤灂䡁䅉党杁䝁䅅杢歂䍁䅁睤灂䡁䅉党杁䝁䄰党穂䝁䅧䅌杁䝁䄰党あ䝁䅅䅢杁䝁䅉兤灂䝁䅷䅚灂䝁䄴睚杁䡁䅍入穂䡁䅑党瑂䡁䅍䅌杁䝁䅫杢穂䡁䅕䅢桂䡁䅑党歂䍁䅁兢求䡁䅑兙獂䍁䅁䅣桂䝁䄴党獂䡁䅍䅌杁䡁䅍䅤求䝁䅕䅢杁䡁䅉兙橂䝁䅳兡畂䝁䅣䅌杁䝁䄸杤求䡁䅉䅡求䝁䅅䅚杁䝁䅑睢療䡁䅉督獁䍁䅁兙畂䝁䅑䅉ㅂ䡁䅑兡獂䝁䅫䅤㕂䍁䅁䅤療䡁䅣党祂䡁䅍䅉桂䝁䄴䅚杁䡁䅍䅤祂䡁䅕睙あ䡁䅕杣求䡁䅍䅉浂䝁䄸杣杁䝁䅍睢瑂䝁䄰兤畂䝁䅫睙桂䡁䅑兡療䝁䄴督杁䝁䅅杢歂䍁䅁党畂䝁䅕杣湂䡁䅫䅉あ䡁䅉兙畂䡁䅍兢灂䡁䅍督灂䝁䄸杢畁䍁䅁䅖潂䝁䅫督杁䡁䅍党湂䝁䄰党畂䡁䅑䅉灂䡁䅍䅉桂䝁䅷督療䍁䅁兡畂䡁䅙睢獂䡁䅙党歂䍁䅁兡畂䍁䅁䅤潂䝁䅕䅉睂䝁䅫䅢灂䝁䄴睚杁䝁䅑兡穂䡁䅑杣灂䝁䅉兤あ䝁䅫睢畂䍁䅁杙ㅂ䡁䅍兡畂䝁䅕督穂䍁䄴䅉啂䝁䅧党杁䙁䅉兙㍂䍁䅁兔桂䡁䅑党祂䝁䅫兙獂䡁䅍䅉穂䝁䅕睚瑂䝁䅕杢あ䍁䅁䅣祂䝁䄸䅚ㅂ䝁䅍党穂䍁䅁䅚灂䡁䅉党橂䡁䅑䅉祂䝁䅕䅚ㅂ䝁䅍党歂䍁䅁兡祂䝁䄸杢杁䍁䅧䅒卂䕁䅫克㝁䍁䅁杙祂䝁䄸睡求䡁䅉督杁䝁䅙党祂䡁䅉睢ㅂ䡁䅍䅉桂䝁䄴䅚杁䝁䄴睢畂䝁䅙党祂䡁䅉睢ㅂ䡁䅍䅉瑂䝁䅕䅤桂䝁䅷督獁䍁䅁䅣灂䝁䅣䅉灂䡁䅉睢畂䍁䅷䅉潂䝁䄸䅤杁䝁䅉杣灂䡁䅅兤求䡁䅑䅤求䝁䅑䅉灂䡁䅉睢畂䍁䅷䅉桂䝁䄴䅚杁䕁䅑杕䩂䑁䅳䅉穂䡁䅕䅣睂䝁䅷兡求䡁䅍䅉浂䝁䅕杣祂䝁䄸兌桂䝁䅷䅢療䡁䅫督㝁䍁䅁䅣祂䝁䄸睙求䡁䅍督求䡁䅍䅉浂䝁䅕杣祂䝁䄸兤穂䍁䅁兙畂䝁䅑䅉畂䝁䄸杢浂䝁䅕杣祂䝁䄸兤穂䍁䅁督橂䡁䅉兙睂䍁䅁兢求䡁䅑兙獂䑁䅳䅉桂䝁䄴䅚杁䝁䅕杢湂䝁䅅睚求䡁䅍䅉灂䝁䄴䅉あ䝁䅧党杁䝁䄴兙あ䡁䅕杣桂䝁䅷䅉湂䝁䅅督杁䡁䅁杣療䝁䅑兤橂䡁䅑兡療䝁䄴䅉桂䝁䄴䅚杁䝁䅫杢歂䡁䅕督あ䡁䅉兡桂䝁䅷䅉湂䝁䅅督杁䝁䅉兤穂䝁䅫杢求䡁䅍督畁䍁䅁䅖潂䝁䅫督杁䡁䅍党湂䝁䄰党畂䡁䅑䅉穂䝁䅕䅢獂䡁䅍䅉灂䡁䅑督杁䝁䅙党祂䡁䅉睢ㅂ䡁䅍䅉穂䝁䅍杣桂䡁䅁䅉あ䝁䄸䅉求䝁䅷党橂䡁䅑杣灂䝁䅍䅉桂䡁䅉睙杁䝁䅙兤祂䝁䄴兙橂䝁䅕䅉穂䡁䅑党求䝁䅷䅉瑂䝁䅫䅢獂䡁䅍䅉桂䝁䄴䅚杁䝁䅙睢ㅂ䝁䄴䅚祂䝁䅫党穂䍁䅁杚療䡁䅉䅉瑂䝁䅅杢ㅂ䝁䅙兙橂䡁䅑兤祂䝁䅫杢湂䍁䅁䅣祂䝁䄸睙求䡁䅍督㝁䍁䅁兙畂䝁䅑䅉畂䝁䄸杢浂䝁䅕杣祂䝁䄸兤穂䍁䅁督橂䡁䅉兙睂䍁䅁兢求䡁䅑兙獂䍁䅁䅤療䍁䅁兙獂䡁䅕兢灂䝁䄴兤瑂䍁䅁睙桂䝁䄴䅉睂䡁䅉睢歂䡁䅕睙求䡁䅉督獁䍁䅁督求䝁䅍睢畂䝁䅑兙祂䡁䅫䅉桂䝁䅷兤瑂䝁䅫杢ㅂ䝁䄰䅉穂䝁䄰党獂䡁䅑党祂䡁䅍䅌杁䡁䅍䅤求䝁䅕䅢杁䝁䄰兡獂䝁䅷督杁䝁䅅杢歂䍁䅁睢あ䝁䅧党祂䍁䅁䅣祂䝁䄸睙求䡁䅍督療䡁䅉督獁䍁䅁兙畂䝁䅑䅉橂䝁䄸杢穂䡁䅕兢求䡁䅉督杁䝁䄸杚杁䡁䅙兙祂䝁䅫睢ㅂ䡁䅍䅉畂䝁䄸杢浂䝁䅕杣祂䝁䄸兤穂䍁䅁兢求䡁䅑兙獂䡁䅍杌杁䕁䅫䅤杁䝁䄰兙祂䝁䅳党あ䡁䅍䅉灂䡁䅑督杁䡁䅁杣療䝁䅑兤橂䡁䅑督杁䡁䅑䅡祂䝁䄸兤湂䝁䅧䅉灂䝁䄴兌潂䝁䄸兤穂䝁䅕䅉穂䝁䅅䅢求䡁䅍䅉浂䝁䄸杣橂䝁䅕睏杁䝁䅅杢歂䍁䅁兡畂䡁䅑党祂䝁䄴兙獂䍁䅁䅚灂䡁䅍䅤祂䝁䅫杙ㅂ䡁䅑兡療䝁䄴䅉桂䝁䄴䅚杁䡁䅑杣桂䝁䅑兡畂䝁䅣䅉橂䝁䄸兢睂䝁䅅杢灂䝁䅕督畁䍁䅁杔ㅂ䝁䅍睢祂䍁䅁睑療䡁䅉䅣療䡁䅉兙あ䝁䅫睢畂䍁䅁睤桂䡁䅍䅉浂䝁䄸兤畂䝁䅑党歂䍁䅁兡畂䍁䅁免㕁䑁䅁兎杁䝁䅅杢歂䍁䅁兡穂䍁䅁䅡求䝁䅅䅚硂䡁䅕兙祂䡁䅑党祂䝁䅕䅚杁䝁䅫杢杁䕁䅍䅡桂䡁䅉䅢療䡁䅑䅤求䍁䅷䅉佂䝁䄸杣あ䝁䅧䅉䑂䝁䅅杣療䝁䅷兡畂䝁䅅杌䅁佁填䅁捁䅁䅁杔ㅂ䡁䅑杣桂䝁䅍党ㅂ䡁䅑兡橂䝁䅅䅢䅁䑁䬴䅁䝂䅁䅁杔ㅂ䡁䅑杣桂䝁䅍党ㅂ䡁䅑兡橂䝁䅅䅢㝁䍁䅁兑獂䡁䅑党祂䝁䄴兙あ䝁䅫杤求䍁䅁䅕祂䝁䄸䅤求䝁䅫杢䅁䉁儸䅁䕁䅁䅁睔䅁䉁䑷䅁㙃权䅁睔湁䙁䅉党灂䝁䅷䅢㕂䍁䅁兑ㅂ䡁䅑睢瑂䝁䄸䅤灂䡁䅙党獁䍁䅁兓畂䝁䅍杌獁䍁䅁䅤療䝁䅣党あ䝁䅧党祂䍁䅁睤灂䡁䅑䅡杁䝁䅫䅤穂䍁䅁督ㅂ䝁䅉督灂䝁䅑兡桂䡁䅉兡求䡁䅍䅌杁䝁䄸䅣求䡁䅉兙あ䝁䅕督杁䝁䅅督杁䝁䅅䅉祂䝁䅕䅤桂䝁䅫䅢求䡁䅉䅉桂䝁䄴䅚杁䡁䅍兤睂䡁䅁䅢灂䝁䅕杣杁䝁䄸杚杁䝁䅅兤あ䝁䄸兢療䡁䅑兡㉂䝁䅕䅉桂䝁䅙䅤求䡁䅉兢桂䡁䅉睡求䡁䅑䅉睂䝁䅅杣あ䡁䅍䅌杁䡁䅑睢療䝁䅷督獁䍁䅁督ㅂ䡁䅁䅣獂䝁䅫党穂䍁䅷䅉求䡁䅅兤灂䡁䅁兢求䝁䄴䅤獁䍁䅁兙畂䝁䅑䅉桂䝁䅍睙求䡁䅍督療䡁䅉兡求䡁䅍䅉灂䝁䄴䅉あ䝁䅧党杁䙁䅕杢灂䡁䅑党歂䍁䅁睕あ䝁䅅䅤求䡁䅍䅌杁䙁䅁兤求䡁䅉䅤療䍁䅁杕灂䝁䅍睢獁䍁䅁兙畂䝁䅑䅉乂䝁䅕䅥灂䝁䅍睢畁䍁䅁䅖潂䝁䅕䅉橂䝁䄸兢睂䝁䅅杢㕂䍁䅁䅣祂䝁䄸杤灂䝁䅑党穂䍁䅁杢求䡁䅣䅉桂䝁䄴䅚杁䡁䅉党瑂䝁䅅杢ㅂ䝁䅙兙橂䡁䅑兤祂䝁䅕䅚杁䝁䅅兤あ䝁䄸兢療䡁䅑兡㉂䝁䅕䅉潂䝁䅅杣歂䍁䅁䅣桂䡁䅉䅤穂䍁䅁兙畂䝁䅑䅉瑂䝁䅅兡畂䡁䅑党畂䝁䅅杢橂䝁䅕䅉灂䡁䅑党瑂䡁䅍䅌杁䡁䅍兤橂䝁䅧䅉桂䡁䅍䅉桂䝁䅷䅤求䡁䅉杢桂䡁䅑睢祂䡁䅍䅌杁䝁䅉兙あ䡁䅑党祂䝁䅫党穂䍁䅷䅉楂䡁䅉兙牂䝁䅕䅉穂䡁䅫督あ䝁䅕兢杁䝁䅍睢瑂䡁䅁睢畂䝁䅕杢あ䡁䅍䅌杁䝁䅉党獂䡁䅑督獁䍁䅁睙潂䝁䅅督穂䝁䅫督杁䡁䅁兙祂䡁䅑督獁䍁䅁䅚祂䝁䅫杤求䝁䅷兡畂䝁䅕䅉睂䝁䅅杣あ䡁䅍䅌杁䝁䅕杢湂䝁䅫杢求䍁䅁䅣桂䡁䅉䅤穂䍁䅷䅉浂䡁䅕党獂䍁䅁䅣ㅂ䝁䄰䅣穂䍁䅷䅉潂䝁䄸督求䡁䅍䅌杁䡁䅍䅤桂䡁䅉䅤求䡁䅉督獁䍁䅁䅤求䝁䄰䅣求䡁䅉兙あ䡁䅕杣求䍁䅁睙療䝁䄴䅤祂䝁䄸䅢獁䍁䅁睤桂䡁䅑党祂䍁䅁䅣ㅂ䝁䄰䅣穂䍁䅷䅉桂䝁䄴䅤灂䝁䅙杣求䝁䅕来求䍁䅷䅉桂䡁䅁䅣求䝁䅅杣桂䝁䄴睙求䍁䅁䅣祂䝁䄸䅚ㅂ䝁䅍䅤穂䍁䅷䅉求䝁䄴睚灂䝁䄴党杁䝁䅅䅚歂䝁䅫䅤灂䡁䅙党穂䍁䅷䅉浂䝁䅫䅢あ䝁䅕杣穂䍁䅷䅉浂䝁䅷兤灂䝁䅑督獁䍁䅁䅢灂䝁䅣䅡あ䝁䅫杢湂䍁䅁䅣祂䝁䄸䅚ㅂ䝁䅍䅤穂䍁䅷䅉桂䝁䄴䅚杁䝁䄸兡獂䍁䅁兙畂䝁䅑䅉㍂䝁䅫䅣求䡁䅉䅉楂䝁䅷兙歂䝁䅕督㝁䍁䅁兙畂䝁䅑䅉桂䝁䅍睙求䡁䅍督療䡁䅉兡求䡁䅍䅌杁䝁䅫杢橂䝁䅷兤歂䝁䅫杢湂䍁䅁杚獂䝁䄸睢祂䍁䅁兢桂䡁䅑督獁䍁䅁督求䝁䅅䅤杁䝁䅍睢㉂䝁䅕杣穂䍁䅷䅉桂䝁䄴䅚杁䡁䅑杣ㅂ䝁䅍睡杁䝁䅅睙橂䝁䅕督穂䝁䄸杣灂䝁䅕督畁䍁䅁兓あ䍁䅁兙獂䡁䅍睢杁䝁䄸杚浂䝁䅕杣穂䍁䅁兙ㅂ䡁䅑睢杁䝁䅉睢歂䡁䅫䅉睂䝁䅅兡畂䡁䅑䅉桂䝁䄴䅚杁䡁䅉党獂䝁䅅䅤求䝁䅑䅉瑂䝁䅅䅤求䡁䅉兡桂䝁䅷督獁䍁䅁兙ㅂ䡁䅑睢瑂䝁䄸䅤灂䡁䅙党杁䡁䅑睢療䝁䅷督獁䍁䅁兙畂䝁䅑䅉睂䡁䅉睢浂䝁䅕督穂䝁䅫睢畂䝁䅅䅢杁䡁䅍党祂䡁䅙兡橂䝁䅕䅉睂䡁䅉睢㉂䝁䅫䅚求䡁䅉䅉穂䝁䅕杣㉂䝁䅫睙求䍁䅁党硂䡁䅕兡睂䝁䄰党畂䡁䅑杌杁䕁䅫杢杁䝁䅅䅚歂䝁䅫䅤灂䝁䄸杢獁䍁䅁䅤潂䝁䅕䅉橂䝁䄸兢睂䝁䅅杢㕂䍁䅁䅣祂䝁䄸杤灂䝁䅑党杁䝁䅕杢潂䝁䅅杢橂䝁䅕䅚杁䡁䅍党祂䡁䅙兡橂䝁䅕督杁䝁䅅杢歂䍁䅁䅣祂䝁䄸睚祂䝁䅅兢穂䍁䅁睙療䝁䄰䅣祂䝁䅫督灂䝁䄴睚杁䡁䅕督求䝁䅑䅉療䝁䅫䅢獁䍁䅁睢灂䝁䅷䅉浂䝁䅫䅢あ䝁䅕杣獁䍁䅁兙畂䝁䅑䅉楂䝁䅅䅤あ䝁䅕杣㕂䍁䅁杣求䝁䅍入橂䝁䅷兡畂䝁䅣睏杁䝁䅉兙あ䡁䅑党祂䡁䅫䅌杁䡁䅣兡睂䝁䅕杣獁䍁䅁兙畂䝁䅑䅉楂䡁䅕䅢楂䍁䅁杣求䡁䅁䅢桂䝁䅍党瑂䝁䅕杢あ䑁䅳䅉楂䝁䅅䅤あ䝁䅕杣㕂䍁䅁䅚灂䝁䅅睚畂䝁䄸督あ䝁䅫睙杁䡁䅑党穂䡁䅑兡畂䝁䅣睏杁䝁䅕䅢求䝁䅍䅤祂䝁䅫睙桂䝁䅷䅉桂䝁䄴䅚杁䝁䄰睢歂䡁䅕䅢求䍁䅁䅤求䡁䅍䅤灂䝁䄴睚㝁䍁䅁睙潂䝁䅕睙牂䍁䅁党畂䝁䅣兡畂䝁䅕䅉獂䝁䅫睚潂䡁䅑䅉橂䝁䄸䅚求䍁䅁党㑂䡁䅑杣桂䝁䅍䅤灂䝁䄸杢㝁䍁䅁䅢療䝁䅅杢求䡁䅉䅉あ䝁䄸睢獂䍁䅁䅣祂䝁䄸睚祂䝁䅅兢㝁䍁䅁䅚祂䡁䅕兢杁䝁䅅杢歂䍁䅁杣療䡁䅑睢祂䍁䅁杣求䡁䅍兤祂䝁䅙兙橂䝁䅫杢湂䑁䅳䅉橂䡁䅕督あ䝁䄸兢杁䝁䅧入歂䡁䅉兙ㅂ䝁䅷兡橂䍁䅁䅡療䡁䅍党穂䑁䅳䅉桂䝁䄴䅚杁䡁䅁杣療䝁䅙党穂䡁䅍兡療䝁䄴兙獂䍁䅁䅣桂䝁䅫杢あ䍁䅁督潂䝁䄸䅣杁䝁䄰兡㑂䝁䅫杢湂䍁䅁兙畂䝁䅑䅉祂䝁䅕䅢桂䡁䅑党歂䍁䅁兢桂䡁䅑党祂䝁䅫兙獂䡁䅍杌杁䕁䅙兤祂䡁䅑䅡求䡁䅉䅌杁䝁䅫䅤杁䝁䄸杚浂䝁䅕杣穂䍁䅁䅚療䍁䄰兡あ䍁䄰入療䡁䅕杣穂䝁䅕䅢浂䍁䅁兙畂䝁䅑䅉睂䡁䅉睢浂䝁䅕督穂䝁䅫睢畂䝁䅅䅢杁䡁䅍党祂䡁䅙兡橂䝁䅕䅉浂䝁䄸杣杁䝁䅑睢瑂䝁䅕督あ䝁䅫睙杁䝁䅅杢歂䍁䅁兡瑂䡁䅁睢祂䡁䅑党歂䍁䅁兙ㅂ䡁䅑睢瑂䝁䄸杙灂䝁䅷党穂䍁䅷䅉㉂䝁䅅杢穂䍁䅷䅉桂䝁䄴䅚杁䡁䅑杣ㅂ䝁䅍睡穂䍁䄴䅉啂䝁䅧党杁䝁䅍睢瑂䡁䅁兙畂䡁䅫䅉㍂䝁䅅督杁䝁䅙睢ㅂ䝁䄴䅚求䝁䅑䅉灂䝁䄴䅉硁䑁䅫兎㍁䍁䅁兙畂䝁䅑䅉灂䡁䅍䅉潂䝁䅕兙歂䡁䅅兤桂䡁䅉䅤求䡁䅉党歂䍁䅁兡畂䍁䅁睕睂䡁䅉兡畂䝁䅣杚灂䝁䅕䅢歂䍁䅷䅉乂䝁䅫督穂䝁䄸兤祂䝁䅫杌䅁䙁啑䅁潃兂䅁睔瑁䕁䅫䅉䡂䝁䅷兙穂䡁䅍䅌杁䕁䅫杢橂䍁䄴䅌杁䡁䅑䅡祂䝁䄸兤湂䝁䅧䅉灂䡁䅑督杁䡁䅍兤楂䡁䅍兡歂䝁䅫兙祂䝁䅫党穂䍁䅷䅉求䝁䄴睚桂䝁䅣党穂䍁䅁兡畂䍁䅁䅤潂䝁䅕䅉瑂䝁䅅杢ㅂ䝁䅙兙橂䡁䅑兤祂䝁䅕䅉桂䝁䄴䅚杁䡁䅍兙獂䝁䅕䅉療䝁䅙䅉湂䝁䅷兙穂䡁䅍䅉橂䝁䄸杢あ䝁䅅兡畂䝁䅕杣穂䍁䅁䅤療䍁䅁杚療䝁䄸䅚杁䝁䅅杢歂䍁䅁杙求䡁䅙党祂䝁䅅睚求䍁䅁兢桂䝁䄴兤浂䝁䅅睙あ䡁䅕杣求䡁䅉督杁䡁䅁杣灂䝁䄰兙祂䝁䅫䅢㕂䍁䅁兡畂䍁䅁䅤潂䝁䅕䅉䉂䝁䄰党祂䝁䅫睙桂䡁䅍䅌杁䕁䅕兤祂䝁䄸䅣求䍁䅷䅉桂䝁䄴䅚杁䝁䅫杢あ䝁䅕杣畂䝁䅅䅤灂䝁䄸杢桂䝁䅷䅢㕂䍁䄴䅉啂䝁䅧党杁䝁䅍睢瑂䡁䅁兙畂䡁䅫䅉睂䡁䅉睢歂䡁䅕睙求䡁䅍䅉湂䝁䅷兙穂䡁䅍䅉橂䝁䄸杢あ䝁䅅兡畂䝁䅕杣穂䍁䅁杚療䡁䅉䅉桂䝁䅷睙療䝁䅧睢獂䝁䅫睙杁䝁䅉党㉂䝁䅕杣桂䝁䅣党穂䍁䅷䅉灂䝁䄴睙獂䡁䅕䅚灂䝁䄴睚杁䝁䅉党求䡁䅉䅌杁䝁䅙䅢桂䡁䅙睢祂䝁䅕䅚杁䝁䄰兙獂䡁䅑䅉楂䝁䅕杤求䡁䅉兙湂䝁䅕督獁䍁䅁督睂䝁䅫杣灂䡁䅑督獁䍁䅁兙畂䝁䅑䅉㍂䝁䅫杢求䍁䄴䅉䩂䡁䅑䅉灂䡁䅍䅉桂䝁䅷督療䍁䅁兡畂䡁䅙睢獂䡁䅙党歂䍁䅁兡畂䍁䅁䅤潂䝁䅕䅉睂䡁䅉睢歂䡁䅕睙あ䝁䅫睢畂䍁䅁睢浂䍁䅁睚獂䝁䅅督穂䍁䅁䅣桂䝁䅍睡桂䝁䅣兡畂䝁䅣䅉浂䝁䄸杣杁䡁䅙兙祂䝁䅫睢ㅂ䡁䅍䅉浂䝁䄸睢歂䍁䅁兡あ䝁䅕兢穂䍁䅷䅉穂䝁䄸杚あ䍁䅁䅚祂䝁䅫杢牂䡁䅍䅌杁䡁䅑党桂䍁䅷䅉煂䡁䅕兡橂䝁䅕督獁䍁䅁兙畂䝁䅑䅉睂䝁䅧兙祂䝁䄰兙橂䝁䅕兤あ䝁䅫睙桂䝁䅷督畁䍁䅁兓畂䍁䅁兙歂䝁䅑兡あ䝁䅫睢畂䍁䅷䅉あ䝁䅧党杁䝁䅍睢瑂䡁䅁兙畂䡁䅫䅉療䝁䅙杚求䡁䅉督杁䝁䅣䅢桂䡁䅍督杁䝁䅍睢畂䡁䅑兙灂䝁䄴党祂䡁䅍䅉灂䝁䄴䅉桂䍁䅁杣桂䝁䄴睚求䍁䅁睢浂䍁䅁督灂䡁䅯党穂䍁䅷䅉穂䝁䅧兙睂䝁䅕督獁䍁䅁兙畂䝁䅑䅉橂䝁䄸䅢療䡁䅉督畁䍁䅁兓あ䍁䅁督求䝁䅷䅢穂䍁䅁兡あ䡁䅍䅉睂䡁䅉睢歂䡁䅕睙あ䡁䅍䅉歂䝁䅫杣求䝁䅍䅤獂䡁䅫䅉あ䝁䄸䅉橂䡁䅕督あ䝁䄸兢求䡁䅉督杁䡁䅕杢歂䝁䅕杣杁䝁䅅杢畂䡁䅕兙獂䍁䅁睢祂䍁䅁兢ㅂ䝁䅷䅤灂䍁䄰入求䝁䅅杣杁䡁䅍兤睂䡁䅁䅢㕂䍁䅁兙湂䡁䅉党求䝁䄰党畂䡁䅑督獁䍁䅁兙穂䍁䅁睤求䝁䅷䅢杁䝁䅅督杁䡁䅑䅡祂䝁䄸兤湂䝁䅧䅉歂䝁䅫督あ䡁䅉兡楂䡁䅕䅤療䡁䅉督畁䍁䅁睔瑁䕁䅫䅉䡂䝁䅷兙穂䡁䅍䅌杁䕁䅫杢橂䍁䄴䅉㍂䝁䅅督杁䝁䅙睢ㅂ䝁䄴䅚求䝁䅑䅉灂䝁䄴䅉硁䑁䅫䅍穁䍁䅁兙畂䝁䅑䅉灂䡁䅍䅉楂䝁䅅督求䝁䅑䅉灂䝁䄴䅉兂䝁䅕杣祂䡁䅫督楂䡁䅕杣湂䍁䅷䅉偂䝁䅧兡療䍁䄴䅁獄睆䅁权䅁䕁䄸䅒䝂䕁䅷䅁ぃ睁䅁䄶䅷䕁䄸杒䡂䍁䅁村桂䝁䄴睙療䡁䅉䅣獁䍁䅁兙杁䝁䅙兡畂䝁䅅杢橂䝁䅫兙獂䍁䅁䅡療䝁䅷䅚灂䝁䄴睚杁䝁䅍睢瑂䡁䅁兙畂䡁䅫䅌杁䡁䅁杣療䡁䅙兡歂䝁䅕督杁䝁䅅䅉祂䝁䅅杢湂䝁䅕䅉療䝁䅙䅉楂䝁䅅杢牂䝁䅫杢湂䍁䅁兙畂䝁䅑䅉浂䝁䅫杢桂䝁䄴睙灂䝁䅅䅢杁䡁䅍党祂䡁䅙兡橂䝁䅕督畁䍁䅁兓あ䍁䅁睢睂䝁䅕杣桂䡁䅑党穂䍁䅁䅤潂䡁䅉睢ㅂ䝁䅣䅡杁䡁䅑䅡祂䝁䅕党杁䡁䅍党湂䝁䄰党畂䡁䅑督㙁䍁䅁村桂䝁䄴睡灂䝁䄴睚獁䍁䅁睖求䝁䅅䅢あ䝁䅧䅉乂䝁䅅杢桂䝁䅣党瑂䝁䅕杢あ䍁䅷䅉桂䝁䄴䅚杁䙁䅑杣求䝁䅅督ㅂ䡁䅉入畁䍁䅁䅖潂䝁䅕䅉橂䝁䄸兢睂䝁䅅杢㕂䍁䅁睢浂䝁䅙党祂䡁䅍䅉橂䝁䅧党橂䝁䅳兡畂䝁䅣䅉桂䝁䄴䅚杁䡁䅍兙㉂䝁䅫杢湂䡁䅍䅉桂䝁䅍睙療䡁䅕杢あ䡁䅍䅌杁䝁䅅杢歂䍁䅁兡畂䝁䅑兡㉂䝁䅫䅚ㅂ䝁䅅䅢杁䡁䅉党あ䝁䅫杣求䝁䄰党畂䡁䅑䅉桂䝁䅍睙療䡁䅕杢あ䡁䅍睏杁䝁䅍党祂䡁䅑兡浂䝁䅫睙桂䡁䅑党杁䝁䄸杚杁䝁䅑党睂䝁䄸督灂䡁䅑督獁䍁䅁兙穂䍁䅁睤求䝁䅷䅢杁䝁䅅督杁䡁䅑兡瑂䝁䅕䅉歂䝁䅕䅣療䡁䅍兡あ䍁䅁䅣祂䝁䄸䅚ㅂ䝁䅍䅤穂䑁䅳䅉橂䝁䄸兢瑂䝁䅕杣橂䝁䅫兙獂䍁䅷䅉橂䝁䄸杢穂䡁䅕兢求䡁䅉䅌杁䝁䅅兤あ䝁䄸䅉獂䝁䅕兙穂䝁䅫杢湂䍁䅷䅉桂䝁䄴䅚杁䝁䄰睢祂䡁䅑睚桂䝁䅣党杁䝁䅷党畂䝁䅑兡畂䝁䅣䅉穂䝁䅕杣㉂䝁䅫睙求䡁䅍睏杁䝁䅍杣求䝁䅑兡あ䍁䅁睙桂䡁䅉䅚穂䑁䅳䅉橂䝁䅅督潂䍁䅁兢桂䝁䄴兙湂䝁䅕兢求䝁䄴䅤㝁䍁䅁杚灂䝁䄴兙畂䝁䅍兡桂䝁䅷䅉睂䝁䅷兙畂䝁䄴兡畂䝁䅣䅉桂䝁䄴䅚杁䝁䅫杢穂䡁䅕杣桂䝁䄴睙求䍁䅁督求䡁䅉杤灂䝁䅍党穂䑁䅳䅉桂䝁䄴䅚杁䝁䅍睢祂䡁䅁睢祂䝁䅅䅤求䍁䅁兙畂䝁䅑䅉灂䝁䄴䅚灂䡁䅙兡歂䡁䅕兙獂䍁䅁䅤祂䡁䅕督あ䍁䅷䅉桂䝁䄴䅚杁䡁䅉党あ䝁䅫杣求䝁䄰党畂䡁䅑䅉穂䝁䅕杣㉂䝁䅫睙求䡁䅍杌杁䕁䅫杢杁䝁䅅䅚歂䝁䅫䅤灂䝁䄸杢獁䍁䅁兡あ䍁䅁䅣祂䝁䄸杤灂䝁䅑党穂䍁䅁督求䝁䅍兤祂䝁䅫䅤灂䝁䅕督杁䝁䅉杣療䝁䅳党祂䝁䅅睚求䍁䅁兙畂䝁䅑䅉灂䝁䄴杤求䡁䅍䅤瑂䝁䅕杢あ䍁䅁兙歂䡁䅙兡穂䝁䄸杣㕂䍁䅁督求䡁䅉杤灂䝁䅍党穂䍁䅷䅉灂䝁䄴睙獂䡁䅕䅚灂䝁䄴睚杁䡁䅙兙祂䝁䅫睢ㅂ䡁䅍䅉灂䝁䄴杤求䡁䅍䅤瑂䝁䅕杢あ䍁䅁兙獂䡁䅑党祂䝁䄴兙あ䝁䅫杤求䡁䅍䅌杁䡁䅍兤橂䝁䅧䅉桂䡁䅍䅉あ䝁䅅䅥瑁䝁䅅䅚㉂䝁䅅杢あ䝁䅅睚求䝁䅑䅉浂䝁䅫䅥求䝁䅑䅉灂䝁䄴睙療䝁䄰党杁䡁䅍党橂䡁䅕杣灂䡁䅑兡求䡁䅍䅌杁䝁䄰兤あ䡁䅕兙獂䍁䅁杚ㅂ䝁䄴䅚穂䍁䅷䅉穂䡁䅑睢橂䝁䅳督獁䍁䅁兙畂䝁䅑䅉楂䝁䄸杢歂䡁䅍䅉あ䝁䄸䅉祂䝁䅕䅤桂䝁䅫䅢杁䝁䅅杢歂䍁䅁兡畂䡁䅍䅤灂䡁䅑兤あ䝁䅫睢畂䝁䅅䅢杁䝁䅍䅢灂䝁䅕杢あ䡁䅍睏杁䝁䅅杢歂䍁䅁督求䡁䅁兙祂䝁䅅䅤求䝁䅷入瑁䝁䄰兙畂䝁䅅睚求䝁䅑䅉桂䝁䅍睙療䡁䅕杢あ䡁䅍䅉桂䝁䄴䅚杁䝁䄰兤あ䡁䅕兙獂䍁䅁杚ㅂ䝁䄴䅚杁䝁䅅督穂䝁䅕䅤杁䝁䅅䅢獂䝁䄸睙桂䡁䅑兡療䝁䄴䅉睂䡁䅉睢湂䡁䅉兙瑂䡁䅍杌杁䕁䅙兤祂䡁䅑䅡求䡁䅉䅌杁䡁䅑䅡求䍁䅁睙療䝁䄰䅣桂䝁䄴入杁䝁䅕杢湂䝁䅅睚求䡁䅍䅉灂䝁䄴䅉あ䝁䅧党杁䝁䅫杢穂䡁䅕杣桂䝁䄴睙求䍁䅁兙湂䝁䅕杢橂䡁䅫䅉桂䝁䄴䅚杁䡁䅉党灂䝁䄴督ㅂ䡁䅉兙畂䝁䅍党杁䝁䅉兤穂䝁䅫杢求䡁䅍督求䡁䅍睏杁䝁䅅䅚瑂䝁䅫杢灂䡁䅍䅤祂䝁䅅䅤灂䝁䄸杢杁䝁䅅杢歂䍁䅁督求䡁䅉杤灂䝁䅍兡畂䝁䅣䅉療䝁䅙䅉祂䝁䅕䅤灂䡁䅉党瑂䝁䅕杢あ䍁䅁䅣獂䝁䅅杢穂䑁䅳䅉桂䝁䄴䅚杁䡁䅙兙祂䝁䅫睢ㅂ䡁䅍䅉あ䡁䅉党桂䡁䅍兤祂䡁䅫兌祂䝁䅕䅢桂䡁䅑党歂䍁䅁杚ㅂ䝁䄴睙あ䝁䅫睢畂䡁䅍䅉㍂䝁䅫䅤潂䍁䅁兙畂䍁䅁兡畂䡁䅙党穂䡁䅑兢求䝁䄴䅤杁䡁䅁睢祂䡁䅑杚療䝁䅷兡療䍁䅁睙療䝁䄴督灂䡁䅍䅤灂䝁䄴睚杁䝁䄸杚杁䝁䄰睢祂䡁䅑睚桂䝁䅣党瑁䝁䅉兙橂䝁䅳党歂䍁䅁督求䝁䅍兤祂䝁䅫䅤灂䝁䅕督獁䍁䅁睢楂䝁䅷兡湂䝁䅅䅤灂䝁䄸杢穂䍁䅁睢浂䍁䅁兖畁䙁䅍杌杁䝁䅣睢㉂䝁䅕杣畂䝁䄰党畂䡁䅑䅉穂䡁䅁睢畂䡁䅍睢祂䝁䅕䅚杁䝁䅅睚求䝁䄴睙灂䝁䅕督獁䍁䅁兙畂䝁䅑䅉噂䍁䄴睕畁䍁䅁䅖祂䝁䅕兙穂䡁䅕杣㕂䍁䅁督求䝁䅍兤祂䝁䅫䅤灂䝁䅕督杁䝁䅅杢歂䍁䅁兢療䝁䄴党㕂䍁䅁兢桂䡁䅉睡求䡁䅑䅉灂䝁䄴督あ䡁䅉兤瑂䝁䅕杢あ䡁䅍杌杁䕁䅅䅚歂䝁䅫䅤灂䝁䄸杢桂䝁䅷䅢㕂䍁䅷䅉灂䡁䅑䅉療䝁䅙杚求䡁䅉督杁䝁䄰睢畂䝁䅕入杁䝁䄰兙畂䝁䅅睚求䝁䄰党畂䡁䅑䅉桂䝁䄴䅚杁䝁䅫杢㉂䝁䅕督あ䝁䄰党畂䡁䅑䅉楂䝁䅅杢牂䝁䅫杢湂䍁䅁督求䡁䅉杤灂䝁䅍党穂䑁䅳䅉桂䝁䄴䅚杁䝁䅕杢湂䝁䅅睚求䡁䅍䅉灂䝁䄴䅉あ䝁䅧党杁䝁䅅督穂䝁䅕䅤癁䝁䅷兡桂䝁䅉兡獂䝁䅫䅤㕂䍁䅁兢桂䝁䄴兙湂䝁䅕兢求䝁䄴䅤杁䝁䅅睙あ䝁䅫杤灂䡁䅑兡求䡁䅍䅌杁䡁䅍兤橂䝁䅧䅉桂䡁䅍䅉睂䡁䅕杣橂䝁䅧兙穂䝁䅕督杁䝁䅅杢歂䍁䅁督桂䝁䅷党穂䍁䅁睢浂䍁䅁兡畂䡁䅙党穂䡁䅑兢求䝁䄴䅤杁䡁䅍党橂䡁䅕杣灂䡁䅑兡求䡁䅍䅌杁䝁䅫杢あ䝁䅕杣求䡁䅍䅤杁䡁䅉兙あ䝁䅕䅉祂䝁䅫督牂䍁䅁兢桂䝁䄴兙湂䝁䅕兢求䝁䄴䅤獁䍁䅁䅚求䡁䅉兡㉂䝁䅅䅤灂䡁䅙党穂䍁䅷䅉桂䝁䄴䅚杁䝁䅉睢祂䡁䅉睢㍂䝁䅫杢湂䡁䅍杌杁䙁䅑䅡求䍁䅁睙療䝁䄰䅣桂䝁䄴入杁䡁䅁杣療䡁䅙兡歂䝁䅕督杁䝁䅫杢㉂䝁䅕督あ䝁䄰党畂䡁䅑䅉楂䡁䅉睢牂䝁䅕杣桂䝁䅣党獁䍁䅁䅤祂䝁䅅杢穂䝁䅅睙あ䝁䅫睢畂䝁䅅䅢獁䍁䅁兡畂䡁䅑党祂䝁䄴兙あ䝁䅫睢畂䝁䅅䅢杁䡁䅑杣桂䝁䅑党杁䝁䅙兡畂䝁䅅杢橂䝁䅫杢湂䍁䅷䅉祂䝁䅕督灂䝁䅑党畂䡁䅑兡桂䝁䅷䅉瑂䝁䄸杣あ䝁䅣兙湂䝁䅕䅌杁䝁䅅杢歂䍁䅁睙療䝁䄴督ㅂ䝁䄰党祂䍁䅁杚灂䝁䄴兙畂䝁䅍党杁䡁䅍党祂䡁䅙兡橂䝁䅕督畁䍁䅁睔䝂䕁䅣䅉䍂䝁䅅杢橂䝁䄸杣睂䍁䅁睤桂䡁䅍䅉浂䝁䄸兤畂䝁䅑党歂䍁䅁兡畂䍁䅁免㕁䑁䅙䅎杁䝁䅅杢歂䍁䅁兡穂䍁䅁䅡求䝁䅅䅚硂䡁䅕兙祂䡁䅑党祂䝁䅕䅚杁䝁䅫杢杁䙁䅍兙畂䍁䅁杓ㅂ䝁䅅杢獁䍁䅁䅕ㅂ䝁䅕杣あ䝁䄸䅉卂䝁䅫睙療䍁䄴䅁癄睆䅁䅙䅑䕁䄸睒䙂䍁䅁兒畂䝁䅕杣湂䡁䅫䅉䑂䝁䄸杣睂䍁䄴䅌杁䡁䅑睢湂䝁䅕䅤潂䝁䅕杣杁䡁䅣兡あ䝁䅧䅉灂䡁䅑督杁䡁䅍兤楂䡁䅍兡歂䝁䅫兙祂䝁䅫党穂䍁䅷䅉療䡁䅁党祂䝁䅅䅤求䡁䅍䅉桂䡁䅍䅉桂䝁䄴䅉求䝁䄴党祂䝁䅣入杁䡁䅍党祂䡁䅙兡橂䝁䅕督杁䡁䅁杣療䡁䅙兡歂䝁䅕杣杁䝁䅫杢杁䡁䅑䅡求䍁䅁兖畂䝁䅫䅤求䝁䅑䅉呂䡁䅑兙あ䝁䅕督畁䍁䅁䅖潂䝁䅕䅉橂䝁䄸兢睂䝁䅅杢㕂䍁䅁睚求䝁䄴党祂䝁䅅䅤求䡁䅍䅌杁䡁䅑杣桂䝁䄴督瑂䝁䅫䅤穂䍁䅷䅉歂䝁䅫督あ䡁䅉兡楂䡁䅕䅤求䡁䅍䅌杁䝁䅅杢歂䍁䅁督求䝁䅷䅢穂䍁䅁党獂䝁䅕睙あ䡁䅉兡橂䍁䅁党畂䝁䅕杣湂䡁䅫杌杁䕁䅫杢杁䝁䅅䅚歂䝁䅫䅤灂䝁䄸杢獁䍁䅁兡あ䍁䅁䅣祂䝁䄸杤灂䝁䅑党穂䍁䅁杣求䡁䅑兙灂䝁䅷䅉求䝁䅷党橂䡁䅑杣灂䝁䅍䅉穂䝁䅕杣㉂䝁䅫睙求䍁䅁䅤療䍁䅁兙睂䡁䅁杣療䡁䅧兡瑂䝁䅅䅤求䝁䅷入杁䑁䅧兏㉁䍁䅷䅍睁䑁䅁䅉橂䡁䅕督あ䝁䄸兢求䡁䅉督獁䍁䅁睤潂䝁䅫睙潂䍁䅁睙療䡁䅙党祂䡁䅍䅉桂䍁䅁督求䡁䅉杤灂䝁䅍党杁䝁䅅杣求䝁䅅䅉療䝁䅙䅉桂䡁䅁䅣祂䝁䄸䅥灂䝁䄰兙あ䝁䅕䅢㕂䍁䅁睍睁䍁䅷䅍睁䑁䅁䅉穂䡁䅅兤桂䡁䅉党杁䝁䄰兡獂䝁䅕督杁䝁䅫杢杁䕁䄸睡獂䝁䅅䅡療䝁䄰兙杁䝁䅅杢歂䍁䅁睤求䡁䅍䅤求䡁䅉杢杁䕁䅅杣牂䝁䅅杢穂䝁䅅督㝁䍁䅁兙畂䝁䅑䅉療䡁䅣杢穂䍁䅁兙畂䝁䅑䅉療䡁䅁党祂䝁䅅䅤求䡁䅍䅉橂䝁䄸兙獂䍁䄰杚灂䡁䅉党歂䍁䅷䅉畂䝁䅅䅤ㅂ䡁䅉兙獂䍁䅁睚桂䡁䅍兌浂䝁䅫杣求䝁䅑䅌杁䡁䅣兡畂䝁䅑兌睂䝁䄸睤求䡁䅉党歂䍁䅷䅉桂䝁䄴䅚杁䡁䅍睢獂䝁䅅杣瑁䡁䅁睢㍂䝁䅕杣求䝁䅑䅉湂䝁䅕杢求䡁䅉兙あ䝁䅫杢湂䍁䅁兙穂䡁䅍党あ䡁䅍杌杁䕁䄸睒䙂䍁䅁兒畂䝁䅕杣湂䡁䅫䅉䑂䝁䄸杣睂䍁䄴䅉㍂䝁䅅督杁䝁䅙睢ㅂ䝁䄴䅚求䝁䅑䅉灂䝁䄴䅉硁䑁䅫䅍祁䍁䅁兙畂䝁䅑䅉灂䡁䅍䅉潂䝁䅕兙歂䡁䅅兤桂䡁䅉䅤求䡁䅉党歂䍁䅁兡畂䍁䅁睔牂䝁䅷兙潂䝁䄸兢桂䍁䅁睑灂䡁䅑入獁䍁䅁睔牂䝁䅷兙潂䝁䄸兢桂䍁䄴䅁敄睆䅁䅃䅁䕁䄸睒佂䅁䅁䅃䅑䅁䅧䅁偂䕁䅳兒䅁䅁䑯䅁䥁䅁䅁睔乂䕁䅍䅁硄睁䅁杂䅁䕁䄸杔䅁乁䐴䅁㉃元䅁睔佂䍁䅁睕求䝁䄰兡橂䝁䄸杢歂䡁䅕睙あ䝁䄸杣杁䕁䅍睢祂䡁䅁睢祂䝁䅅䅤灂䝁䄸杢杁䡁䅁杣療䡁䅙兡歂䝁䅕督杁䝁䅫杢あ䝁䅕䅢獂䝁䅫睚求䝁䄴䅤杁䡁䅍党畂䡁䅍兡畂䝁䅣䅉桂䝁䄴䅚杁䡁䅁睢㍂䝁䅕杣杁䡁䅍睢獂䡁䅕䅤灂䝁䄸杢穂䍁䅁兡畂䍁䅁䅤潂䝁䅕䅉噂䝁䄴兡あ䝁䅕䅚杁䙁䅍䅤桂䡁䅑党穂䍁䅁兙畂䝁䅑䅉灂䝁䄴䅤求䡁䅉杢桂䡁䅑兡療䝁䄴兙獂䝁䅷入畁䍁䅁䅖潂䝁䅕䅉橂䝁䄸兢睂䝁䅅杢㕂䍁䅁睢睂䝁䅕杣桂䡁䅑党穂䍁䅁䅤潂䡁䅉睢ㅂ䝁䅣䅡杁䡁䅑䅡祂䝁䅕党杁䡁䅍党湂䝁䄰党畂䡁䅑督杁䙁䅁睢㍂䝁䅕杣杁䙁䅍睢獂䡁䅕䅤灂䝁䄸杢穂䍁䅁睒祂䝁䄸兤睂䍁䅷䅉䉂䝁䄴兙獂䝁䄸睚杁䝁䅅杢歂䍁䅁兔灂䡁䅧党歂䍁䄰睕灂䝁䅣杢桂䝁䅷䅉䡂䡁䅉睢ㅂ䡁䅁䅌杁䝁䅅杢歂䍁䅁兓畂䡁䅑党獂䝁䅷兡湂䝁䅕杢あ䍁䅁睕求䝁䄴督灂䝁䄴睚杁䕁䅣杣療䡁䅕䅣畁䍁䅁䅖潂䝁䅕䅉兂䝁䄸睤求䡁䅉䅉呂䝁䄸䅢ㅂ䡁䅑兡療䝁䄴督杁䕁䅣杣療䡁䅕䅣杁䡁䅍党湂䝁䄰党畂䡁䅑䅉療䝁䅙杚求䡁䅉督杁䝁䅑兡穂䝁䅍杣求䡁䅑党獁䍁䅁兢療䝁䅑兤獂䝁䅕䅉桂䝁䄴䅚杁䝁䅫杢あ䝁䅕睚祂䝁䅅䅤求䝁䅑䅉穂䝁䅕兢灂䝁䅍睢畂䝁䅑兤橂䡁䅑睢祂䍁䅁䅣祂䝁䄸䅚ㅂ䝁䅍䅤穂䍁䅁䅤潂䝁䅅䅤杁䡁䅁党祂䝁䅙睢祂䝁䄰䅉瑂䡁䅕䅢あ䝁䅫䅣獂䝁䅕䅉桂䡁䅁䅣獂䝁䅫睙桂䡁䅑兡療䝁䄴䅉浂䡁䅕杢橂䡁䅑兡療䝁䄴督獁䍁䅁兡畂䝁䅍䅢ㅂ䝁䅑兡畂䝁䅣䅉睂䝁䄸睤求䡁䅉䅉穂䡁䅣兡あ䝁䅍䅡灂䝁䄴睚獁䍁䅁督灂䝁䅣杢桂䝁䅷䅉橂䝁䄸杢歂䝁䅫䅤灂䝁䄸杢灂䝁䄴睚獁䍁䅁兙畂䝁䅑䅉橂䝁䅫杣橂䡁䅕兡あ䍁䅁䅣祂䝁䄸䅤求䝁䅍䅤灂䝁䄸杢畁䍁䅁䅖潂䝁䅕䅉䉂䝁䄴兙獂䝁䄸睚杁䝁䅅杢歂䍁䅁兔灂䡁䅧党歂䍁䄰睕灂䝁䅣杢桂䝁䅷䅉䡂䡁䅉睢ㅂ䡁䅁䅉穂䝁䅕睚瑂䝁䅕杢あ䍁䅁䅚求䡁䅍兡湂䝁䄴督杁䝁䅅杢歂䍁䅁䅚求䡁䅙党獂䝁䄸䅣穂䍁䅁兙畂䝁䅅䅢療䝁䅣兤求䡁䅍䅌杁䝁䄰兡㑂䝁䅕䅚瑁䡁䅍兡湂䝁䄴兙獂䍁䅷䅉睂䝁䄸睤求䡁䅉䅉瑂䝁䅅杢桂䝁䅣党瑂䝁䅕杢あ䍁䅁兓䑂䡁䅍䅌杁䡁䅍党畂䡁䅍睢祂䍁䅁兡畂䡁䅑党祂䝁䅙兙橂䝁䅕䅉歂䝁䅕杤灂䝁䅍党穂䍁䅷䅉睂䝁䄸睤求䡁䅉䅉橂䝁䄸杢㉂䝁䅕杣穂䝁䅫睢畂䍁䅷䅉穂䝁䅫睚畂䝁䅅䅢杁䝁䅍䅡桂䝁䅫杢獁䍁䅁兙畂䝁䅑䅉㉂䝁䄸䅢あ䝁䅅睚求䍁䅁杣求䝁䅣兤獂䝁䅅䅤灂䝁䄸杢杁䝁䅑党㉂䝁䅫睙求䡁䅍䅉浂䝁䄸杣杁䝁䅕杢歂䍁䄰兤穂䝁䅕杣穂䍁䅁兡畂䍁䅁䅤潂䝁䅕䅉桂䡁䅕䅤療䝁䄰睢あ䝁䅫杤求䍁䅷䅉灂䝁䄴䅚ㅂ䡁䅍䅤祂䝁䅫兙獂䍁䅷䅉橂䝁䄸兢睂䡁䅕䅤灂䝁䄴睚杁䝁䅅杢歂䍁䅁兢療䝁䅉兡獂䝁䅕䅉求䝁䄴䅚瑁䝁䄰兙祂䝁䅳党あ䡁䅍杌杁䙁䅑䅡求䍁䅁兓畂䡁䅑党獂䝁䅷兡湂䝁䅕杢あ䍁䅁睕求䝁䄴督灂䝁䄴睚杁䕁䅣杣療䡁䅕䅣杁䡁䅍党湂䝁䄰党畂䡁䅑䅉歂䝁䅕督灂䝁䅣杢穂䍁䅁兙畂䝁䅑䅉歂䝁䅕杤求䝁䅷睢睂䡁䅍䅉橂䝁䄸兢睂䝁䅷党瑂䝁䅕杢あ䝁䅅杣㕂䍁䅁兢求䡁䅑兙獂䍁䅁睢㑂䝁䅫䅚求䍁䅁督求䝁䄰兡橂䝁䄸杢歂䡁䅕睙あ䝁䄸杣杁䝁䅫兢桂䝁䅣党杁䡁䅍党畂䡁䅍睢祂䡁䅍䅌杁䝁䅫兢桂䝁䅣党杁䡁䅍兡湂䝁䄴兙獂䍁䅁䅣祂䝁䄸睙求䡁䅍督療䡁䅉督獁䍁䅁督灂䝁䄴睚獂䝁䅕䅉睂䝁䅧睢あ䝁䄸杢杁䝁䅑党あ䝁䅕睙あ䝁䄸杣穂䍁䅷䅉灂䝁䄴睙獂䡁䅕䅚灂䝁䄴睚杁䡁䅍兡獂䝁䅫睙療䝁䄴䅉睂䝁䅧睢あ䝁䄸兢ㅂ䝁䅷䅤灂䡁䅁䅢灂䝁䅕杣穂䍁䅷䅉穂䝁䅫杢湂䝁䅷党杁䡁䅁䅡療䡁䅑睢畂䍁䅁兙㉂䝁䅅䅢桂䝁䄴睙潂䝁䅕䅉歂䝁䅫睢歂䝁䅕䅉桂䡁䅉杣桂䡁䅫督獁䍁䅁兙畂䝁䅑䅉穂䝁䅧睢祂䡁䅑兌㍂䝁䅅杤求䝁䅷党畂䝁䅣䅤潂䍁䅁兡畂䝁䅙杣桂䡁䅉党歂䍁䅁䅣祂䝁䄸䅚ㅂ䝁䅍䅤穂䍁䅷䅉桂䡁䅍䅉㍂䝁䅕䅢獂䍁䅁兙穂䍁䅁兙橂䡁䅑兤桂䡁䅑睢祂䍁䅁䅚祂䝁䅫杤求䡁䅉督杁䝁䅙睢祂䍁䅁兙ㅂ䡁䅑睢浂䝁䄸睙ㅂ䡁䅍䅉桂䝁䄴䅚杁䝁䅫兢桂䝁䅣党杁䡁䅍䅤桂䝁䅉兡獂䝁䅫来桂䡁䅑兡療䝁䄴䅉浂䝁䄸杣杁䝁䅅䅉楂䡁䅉睢桂䝁䅑䅉楂䝁䅅督求䍁䅁睢浂䍁䅁党畂䝁䅑兌ㅂ䡁䅍党祂䡁䅍䅉灂䝁䄴䅉あ䝁䅧党杁䝁䅑兡浂䝁䅙党祂䝁䅕杢あ䍁䅁党畂䝁䅑兌瑂䝁䅅杣牂䝁䅕䅤穂䍁䄴䅉偂䕁䄴䅉呂䝁䅕兢灂䝁䅍睢畂䝁䅑兤橂䡁䅑睢祂䍁䅁睑療䡁䅉䅣療䡁䅉兙あ䝁䅫睢畂䍁䅁睤桂䡁䅍䅉灂䝁䄴睙療䡁䅉䅣療䡁䅉兙あ䝁䅕䅚杁䝁䅫杢杁䑁䅅兏㕁䑁䅉䅉桂䝁䄴䅚杁䝁䅫督杁䝁䅧党桂䝁䅑兣ㅂ䝁䅅杣あ䝁䅕杣求䝁䅑䅉灂䝁䄴䅉呂䝁䅍睢あ䡁䅑督歂䝁䅅䅢求䍁䅷䅉䉂䡁䅉兡㙂䝁䄸杢桂䍁䄴䅁允䅆䅁䅄䅍䕁䄸杔䙂䍁䅁睒桂䡁䅍䅌杁䕁䅫杢橂䍁䄴䅌杁䡁䅑睢湂䝁䅕䅤潂䝁䅕杣杁䡁䅣兡あ䝁䅧䅉灂䡁䅑督杁䡁䅍兤楂䡁䅍兡歂䝁䅫兙祂䝁䅫党穂䍁䅷䅉療䡁䅁党祂䝁䅅䅤求䡁䅍䅉桂䡁䅍䅉桂䍁䅁杣求䝁䅣兤獂䝁䅅䅤求䝁䅑䅉畂䝁䅅䅤ㅂ䡁䅉兙獂䍁䅁睚桂䡁䅍䅉歂䝁䅫督あ䡁䅉兡楂䡁䅕䅤灂䝁䄸杢杁䝁䅍睢瑂䡁䅁兙畂䡁䅫䅉灂䝁䄴䅉あ䝁䅧党杁䙁䅕杢灂䡁䅑党歂䍁䅁睕あ䝁䅅䅤求䡁䅍杌杁䙁䅑䅡求䍁䅁睙療䝁䄰䅣桂䝁䄴入杁䡁䅁杣療䡁䅙兡歂䝁䅕督杁䝁䄴兙あ䡁䅕杣桂䝁䅷䅉湂䝁䅅督杁䝁䅑兡穂䡁䅑杣灂䝁䅉兤あ䝁䅫睢畂䍁䅁督求䡁䅉杤灂䝁䅍党穂䍁䅁䅤療䍁䅁兙睂䡁䅁杣療䡁䅧兡瑂䝁䅅䅤求䝁䅷入杁䑁䅉杌穁䍁䅁兢灂䝁䅷䅢灂䝁䄸杢杁䝁䅍兤穂䡁䅑睢瑂䝁䅕杣穂䍁䅁兡畂䍁䅁睔牂䝁䅷兙潂䝁䄸兢桂䍁䅷䅉䱂䝁䅅杢穂䝁䅅督獁䍁䅁兙畂䝁䅑䅉啂䝁䅕䅥桂䡁䅍杌杁䕁䅫䅤杁䡁䅍党祂䡁䅙党穂䍁䅁杣求䡁䅍兡歂䝁䅕杢あ䝁䅫兙獂䍁䅷䅉橂䝁䄸兢瑂䝁䅕杣橂䝁䅫兙獂䍁䅷䅉桂䝁䄴䅚杁䡁䅑杣桂䝁䄴督睂䝁䄸杣あ䝁䅅䅤灂䝁䄸杢杁䝁䅍兤穂䡁䅑睢瑂䝁䅕杣穂䍁䄴䅉啂䝁䅧党杁䝁䅍睢瑂䡁䅁兙畂䡁䅫䅉㍂䝁䅅督杁䝁䅙睢ㅂ䝁䄴䅚求䝁䅑䅉灂䝁䄴䅉硁䑁䅫䅍㉁䍁䅁兙畂䝁䅑䅉灂䡁䅍䅉潂䝁䅕兙歂䡁䅅兤桂䡁䅉䅤求䡁䅉党歂䍁䅁兡畂䍁䅁䅖ㅂ䝁䅷督桂䍁䅷䅉偂䝁䅳䅢桂䝁䅧睢瑂䝁䅅杌䅁偁塑䅁畂睄䅁睔佂䕁䅕睔䱂䍁䅷䅉䩂䝁䄴睙畁䍁䅁党畂䝁䅣兙湂䝁䅕督杁䝁䅫杢杁䝁䅣兙あ䝁䅧党祂䝁䅫杢湂䍁䅷䅉睂䡁䅉睢橂䝁䅕督穂䝁䅫杢湂䍁䅷䅉浂䡁䅉兙橂䡁䅑兡療䝁䄴兙あ䝁䅫睢畂䍁䅷䅉穂䡁䅑睢祂䝁䅅睚求䍁䅷䅉あ䡁䅉兙畂䡁䅍䅣療䡁䅉䅤桂䡁䅑兡療䝁䄴䅌杁䝁䅅杢歂䍁䅁兢桂䡁䅉睡求䡁䅑兡畂䝁䅣䅉療䝁䅙䅉畂䝁䅅䅤ㅂ䡁䅉兙獂䍁䅁睚桂䡁䅍䅉桂䝁䄴䅚杁䝁䄴兙あ䡁䅕杣桂䝁䅷䅉湂䝁䅅督杁䝁䅷兡硂䡁䅕兡歂䡁䅍䅉潁䕁䄴睒䵂䍁䅫䅉灂䝁䄴䅉あ䝁䅧党杁䙁䅕杢灂䡁䅑党歂䍁䅁睕あ䝁䅅䅤求䡁䅍杌杁䕁䅫䅤杁䝁䄸䅣求䡁䅉兙あ䝁䅕督杁䡁䅑䅡祂䝁䄸兤湂䝁䅧䅉浂䝁䄸兤祂䍁䅁督求䝁䅣兢求䝁䄴䅤穂䑁䅯䅉佂䝁䅅䅤ㅂ䡁䅉兙獂䍁䅁睒桂䡁䅍䅉䡂䝁䅅䅤潂䝁䅕杣灂䝁䄴睚杁䝁䅅杢歂䍁䅁䅕祂䝁䄸睙求䡁䅍督灂䝁䄴睚獁䍁䅁杔桂䡁䅑兤祂䝁䅅䅢杁䕁䅣兙穂䍁䅁䅔灂䡁䅅兤灂䝁䅑督獁䍁䅁杔桂䡁䅑兤祂䝁䅅䅢杁䕁䅣兙穂䍁䅁䅕灂䡁䅁党獂䝁䅫杢求䡁䅍䅌杁䝁䅅杢歂䍁䅁杕求䝁䅙兡畂䝁䅕䅚杁䙁䅁杣療䝁䅑兤橂䡁䅑督杁䝁䅅杢歂䍁䅁睑祂䡁䅕䅚求䍁䄴䅉啂䝁䅧党杁䝁䅍睢瑂䡁䅁兙畂䡁䅫䅉療䡁䅣杢穂䍁䅁杢桂䡁䅑兤祂䝁䅅䅢杁䝁䅣兙穂䍁䅁睚桂䡁䅑䅡求䡁䅉兡畂䝁䅣䅉睂䝁䅫䅣求䝁䅷兡畂䝁䅕督杁䝁䅅杢歂䍁䅁䅣祂䝁䄸睙求䡁䅍督灂䝁䄴睚杁䡁䅁䅢桂䝁䄴䅤穂䍁䅁兡畂䍁䅁䅤潂䝁䅕䅉乂䝁䅫䅚瑁䕁䅍睢畂䡁䅑兡畂䝁䅕杢あ䍁䅁兙畂䝁䅑䅉卂䝁䄸睙牂䡁䅫䅉乂䝁䄸兤畂䡁䅑兙灂䝁䄴䅉祂䝁䅕睚灂䝁䄸杢穂䑁䅳䅉桂䝁䄴䅚杁䡁䅁杣療䡁䅙兡歂䝁䅕督杁䝁䄰兡歂䡁䅍䅤祂䝁䅕兙瑂䍁䅁督求䡁䅉杤灂䝁䅍党穂䍁䅁䅤療䍁䅁䅣祂䝁䄸䅚ㅂ䝁䅍党祂䡁䅍䅉療䝁䅙䅉佂䕁䅣䅔穂䍁䄴䅉䩂䡁䅑䅉桂䝁䅷督療䍁䅁睢㍂䝁䄴督杁䕁䄴睒䵂䍁䅁睚桂䡁䅑䅡求䡁䅉兡畂䝁䅣䅉桂䝁䄴䅚杁䝁䅑兡穂䡁䅑杣灂䝁䅉兤あ䝁䅫睢畂䍁䅁䅣灂䡁䅁党獂䝁䅫杢求䡁䅍䅉灂䝁䄴䅉偂䝁䅳䅢桂䝁䅧睢瑂䝁䅅䅌杁䕁䅳兙畂䡁䅍兙穂䍁䅷䅉啂䝁䅕䅥桂䡁䅍䅌杁䕁䄴党㍂䍁䅁兔求䡁䅧兡橂䝁䄸䅌杁䕁䄰睢畂䡁䅑兙畂䝁䅅䅌杁䕁䄴睢祂䡁䅑䅡杁䕁䅑兙牂䝁䄸䅤桂䍁䅷䅉塂䡁䅫睢瑂䝁䅫杢湂䍁䅷䅉桂䝁䄴䅚杁䕁䅍睢獂䝁䄸杣桂䝁䅑睢㝁䍁䅁䅤求䡁䅉兢灂䝁䄴兙獂䍁䅁兙畂䝁䅑䅉穂䡁䅑睢祂䝁䅅睚求䍁䅁杚桂䝁䅍兡獂䝁䅫䅤灂䝁䅕督杁䝁䅫杢杁䕁䅳兙畂䡁䅍兙穂䍁䅷䅉佂䝁䅕杙祂䝁䅅督牂䝁䅅䅌杁䕁䅫睢㍂䝁䅅䅌杁䝁䅅杢歂䍁䅁兓獂䝁䅷兡畂䝁䄸兡穂䑁䅳䅉佂䕁䅣䅔杁䝁䅑兡穂䡁䅑杣灂䝁䅉兤あ䝁䅫睢畂䍁䅁䅣灂䡁䅁党獂䝁䅫杢求䡁䅍䅉灂䝁䄴䅉䱂䝁䅅杢穂䝁䅅督獁䍁䅁杔求䝁䅉杣桂䡁䅍睡桂䍁䅷䅉䩂䝁䄸睤桂䍁䅷䅉䩂䝁䅷䅢灂䝁䄴睢灂䡁䅍䅌杁䝁䅅杢歂䍁䅁兓畂䝁䅑兡桂䝁䄴兙㝁䍁䅁䅤祂䝁䅅杢穂䡁䅁睢祂䡁䅑督杁䡁䅉党浂䝁䅫杢求䝁䅑䅉睂䝁䅕䅤祂䝁䄸䅢求䡁䅕兢杁䡁䅁杣療䝁䅑兤橂䡁䅑督獁䍁䅁兡畂䝁䅍䅢ㅂ䝁䅑兡畂䝁䅣䅉ㅂ䝁䄴䅢求䝁䅅䅚求䝁䅑䅉湂䝁䅅督療䝁䅷兡畂䝁䅕䅉桂䝁䄴䅚杁䝁䅑兡求䡁䅍党獂䑁䅳䅉桂䝁䄴䅚杁䝁䄸睤畂䡁䅍䅉桂䝁䄴䅚杁䝁䄸䅣求䡁䅉兙あ䝁䅕督杁䡁䅑杣ㅂ䝁䅍睡瑁䍁䅁兙畂䝁䅑䅉祂䝁䅅兡獂䍁䄰䅢療䝁䅅䅚灂䝁䄴睚獁䍁䅁兙畂䝁䅑䅉瑁䡁䅕杢獂䝁䄸兙歂䝁䅫杢湂䍁䅁杚桂䝁䅍兡獂䝁䅫䅤灂䝁䅕督杁䝁䅍睢畂䝁䄴党橂䡁䅑党歂䍁䅁䅤療䍁䅁杔䡂䕁䅷䅉浂䡁䅉兙橂䡁䅑兡療䝁䄴兙あ䝁䅫睢畂䍁䅷䅉穂䡁䅑睢祂䝁䅅睚求䍁䅷䅉桂䝁䄴䅚杁䡁䅁兡睂䝁䅕䅢灂䝁䄴党杁䝁䅅督穂䝁䅕䅤穂䍁䄴䅉䩂䝁䄴䅉桂䝁䅑䅚灂䡁䅑兡療䝁䄴䅌杁䡁䅑䅡求䍁䅁睙療䝁䄰䅣桂䝁䄴入杁䡁䅑杣桂䝁䄴督睂䝁䄸杣あ䡁䅍䅉桂䝁䄴䅚杁䡁䅍䅤療䡁䅉党穂䍁䅁杢桂䡁䅑兤祂䝁䅅䅢杁䝁䅣兙穂䍁䅁䅤潂䡁䅉睢ㅂ䝁䅣䅡杁䡁䅉党湂䡁䅕䅢桂䡁䅑党歂䍁䅁兡畂䡁䅑党祂䡁䅍䅤桂䡁䅑党杁䝁䅅杢歂䍁䅁兡畂䡁䅑杣桂䡁䅍䅤桂䡁䅑党杁䝁䄴兙あ䡁䅕杣桂䝁䅷䅉湂䝁䅅督杁䡁䅑杣桂䝁䄴督瑂䝁䅫督穂䝁䅫睢畂䍁䅁䅣灂䡁䅁党獂䝁䅫杢求䡁䅍䅌杁䝁䅅杢歂䍁䅁杢桂䡁䅑兤祂䝁䅅䅢杁䝁䅣兙穂䍁䅁督あ䝁䄸杣桂䝁䅣党杁䝁䅙兙橂䝁䅫䅢灂䡁䅑兡求䡁䅍杌杁䕁䅙兤祂䡁䅑䅡求䡁䅉䅌杁䝁䅫䅤杁䝁䄸睤畂䡁䅍䅉桂䝁䄴䅚杁䝁䄸䅣求䡁䅉兙あ䝁䅕督杁䝁䅅䅉睂䝁䅅杣牂䝁䅫杢湂䍁䅁睚桂䡁䅉兙湂䝁䅕䅉灂䝁䄴䅉歂䝁䄸睤畂䡁䅑睢㍂䝁䄴䅉啂䡁䅕䅢穂䝁䅅䅌杁䕁䄸睡獂䝁䅅䅡療䝁䄰兙㝁䍁䅁兙畂䝁䅑䅉獂䝁䅕兙穂䝁䅕督杁䝁䅕䅥橂䝁䅕督穂䍁䅁睢浂䝁䅙兡橂䝁䅕䅉穂䡁䅁兙橂䝁䅕䅉桂䝁䄴䅚杁䡁䅉兙灂䝁䅷䅉橂䝁䅅杣穂䍁䄴䅉䉂䝁䅑䅚灂䡁䅑兡療䝁䄴兙獂䝁䅷入獁䍁䅁䅤潂䝁䅕䅉橂䝁䄸兢睂䝁䅅杢㕂䍁䅁䅤祂䝁䅅杢穂䡁䅁睢祂䡁䅑督獁䍁䅁督あ䝁䄸杣求䡁䅍䅌杁䝁䅅杢歂䍁䅁䅚灂䡁䅍䅤祂䝁䅫杙ㅂ䡁䅑党穂䍁䅁杣求䝁䅙兡畂䝁䅕䅚杁䡁䅁杣療䝁䅑兤橂䡁䅑督獁䍁䅁杔䡂䕁䅷督獁䍁䅁兙畂䝁䅑䅉橂䡁䅉兤歂䝁䅕䅉療䝁䅫䅢獁䍁䅁兙穂䍁䅁睤求䝁䅷䅢杁䝁䅅督杁䝁䅍睢畂䝁䅑兤橂䡁䅑督杁䝁䅍睢瑂䝁䄰睢歂䝁䅫䅤㕂䍁䄰杣求䝁䅷兙あ䝁䅕䅚杁䝁䅅睙あ䝁䅫杤灂䡁䅑兡求䡁䅍䅌杁䝁䅫杢橂䝁䅷兤歂䝁䅫杢湂䍁䅁䅢灂䡁䅅兤灂䝁䅑督杁䝁䅉䅢求䝁䄴䅚灂䝁䄴睚杁䝁䅅杢歂䍁䅁兢桂䡁䅉睡求䡁䅑兡畂䝁䅣䅉桂䝁䅍䅤灂䡁䅙兡あ䝁䅫党穂䍁䄴䅉䩂䡁䅑䅉穂䝁䅕杣㉂䝁䅕督杁䝁䅫杢あ䝁䅕睚祂䝁䅅䅤求䝁䅑䅉桂䝁䄴䅚杁䝁䅫杢歂䝁䅕䅣求䝁䄴䅚求䝁䄴䅤杁䝁䅕䅥睂䝁䅷睢祂䝁䅅䅤灂䝁䄸杢杁䝁䅅杢歂䍁䅁䅣祂䝁䄸䅚ㅂ䝁䅍䅤灂䝁䄸杢杁䝁䅍睢瑂䡁䅁兙畂䝁䅫党穂䑁䅳䅉療䡁䅑䅡求䡁䅉䅉佂䕁䅣䅔杁䝁䅅杢歂䍁䅁杢桂䡁䅑兤祂䝁䅅䅢杁䝁䅣兙穂䍁䅁睚桂䡁䅑䅡求䡁䅉兡畂䝁䅣䅉桂䝁䄴䅚杁䡁䅁杣療䝁䅍党穂䡁䅍兡畂䝁䅣䅉橂䝁䄸兢睂䝁䅅杢灂䝁䅕督㝁䍁䅁睙祂䡁䅕䅚求䍁䅁睢灂䝁䅷䅉桂䝁䄴䅚杁䝁䄴兙あ䡁䅕杣桂䝁䅷䅉湂䝁䅅督杁䡁䅁杣療䝁䅑兤橂䡁䅑兡療䝁䄴䅉橂䝁䄸兢睂䝁䅅杢灂䝁䅕督㝁䍁䅁兤あ䝁䅫䅢灂䡁䅑兡求䡁䅍睏杁䝁䅫杢歂䡁䅕督あ䡁䅉兡桂䝁䅷䅉橂䝁䄸兢睂䝁䅅杢灂䝁䅕督㝁䍁䅁杢桂䡁䅑兤祂䝁䅅䅢杁䝁䅣兙穂䝁䄸䅢灂䝁䄴党杁䝁䅑兡穂䡁䅑杣灂䝁䅉兤あ䝁䄸杣穂䑁䅳䅉睂䡁䅉睢睂䝁䅅杢求䍁䅁䅚灂䡁䅍䅤祂䝁䅫杙ㅂ䡁䅑睢祂䡁䅍睏杁䝁䄰兤畂䝁䅫睙灂䡁䅁兙獂䝁䅫䅤灂䝁䅕督㝁䍁䅁党あ䝁䅧兙畂䝁䄸䅢杁䡁䅁杣療䝁䅑兤橂䝁䅕杣穂䑁䅳䅉睂䝁䅕䅤祂䝁䄸睙潂䝁䅕兢灂䝁䅍兙獂䍁䅷䅉祂䝁䅕杚灂䝁䄴兡畂䝁䅣䅌杁䝁䅅杢歂䍁䅁兢桂䡁䅉睡求䡁䅑兡畂䝁䅣䅉橂䝁䄸兢睂䝁䅅杢灂䝁䅕督㝁䍁䅁兙畂䝁䅑䅉潂䝁䅕兙あ䝁䅫杢湂䍁䅁杚ㅂ䝁䅕䅢杁䡁䅕督求䡁䅉督獁䍁䅁杣求䝁䅙兡畂䝁䅕杣灂䝁䅕督獁䍁䅁兙畂䝁䅑䅉求䡁䅧䅣療䡁䅉䅤求䡁䅉督畁䍁䅁睔佂䕁䅕睔䱂䍁䅷䅉䩂䝁䄴睙畁䍁䅁睤桂䡁䅍䅉浂䝁䄸兤畂䝁䅑党歂䍁䅁兡畂䍁䅁免㕁䑁䅁李杁䝁䅅杢歂䍁䅁兡穂䍁䅁䅡求䝁䅅䅚硂䡁䅕兙祂䡁䅑党祂䝁䅕䅚杁䝁䅫杢杁䙁䅑兤獂䡁䅍兙獁䍁䅁睔牂䝁䅷兙潂䝁䄸兢桂䍁䄴䅁晃䅆䅁朱䅫䕁䄸䅕䙂䕁䄴䅔䉂䕁䄴兒獁䍁䅁兓畂䝁䅍杌獁䍁䅁䅤療䝁䅣党あ䝁䅧党祂䍁䅁睤灂䡁䅑䅡杁䝁䅫䅤穂䍁䅁督ㅂ䝁䅉督灂䝁䅑兡桂䡁䅉兡求䡁䅍䅌杁䝁䄸䅣求䡁䅉兙あ䝁䅕督杁䝁䅅督杁䝁䅅䅉歂䝁䅫睚灂䡁䅑兙獂䍁䅁兢桂䡁䅉睡求䡁䅑䅣獂䝁䅅睙求䍁䅁杚療䡁䅉䅉ㅂ䡁䅍党歂䍁䅁杤求䝁䅧兡橂䝁䅷党穂䍁䅷䅉㍂䝁䅧兡橂䝁䅧䅉橂䝁䄸杢畂䝁䅕睙あ䡁䅍䅉穂䝁䅕䅢獂䝁䅕杣穂䍁䅁兙畂䝁䅑䅉楂䡁䅕入求䡁䅉督杁䝁䅫杢杁䕁䄴睢祂䡁䅑䅡杁䕁䅅兢求䡁䅉兡橂䝁䅅䅌杁䕁䅕兤祂䝁䄸䅣求䍁䅷䅉あ䝁䅧党杁䙁䅁䅡灂䝁䅷兡睂䡁䅁兡畂䝁䅕督獁䍁䅁兙畂䝁䅑䅉噂䡁䅉兤湂䡁䅕兙㕂䍁䄴䅉啂䝁䅧党杁䝁䅍睢瑂䡁䅁兙畂䡁䅫䅉療䡁䅁党祂䝁䅅䅤求䡁䅍䅉あ䝁䅧杣療䡁䅕睚潂䍁䅁䅤㍂䝁䄸䅉穂䝁䅕睚瑂䝁䅕杢あ䡁䅍䅌杁䕁䄰兙祂䝁䅳党あ䡁䅁䅢桂䝁䅍党杁䝁䅅杢歂䍁䅁杒灂䝁䄴兙畂䝁䅍党畁䍁䅁䅖潂䝁䅕䅉乂䝁䅅杣牂䝁䅕䅤睂䝁䅷兙橂䝁䅕䅉穂䝁䅕睚瑂䝁䅕杢あ䍁䅁睢浂䝁䅙党祂䡁䅍䅉歂䝁䅫睚灂䡁䅑兙獂䍁䅁兢桂䡁䅉睡求䡁䅑䅣獂䝁䅅睙求䍁䅁督求䡁䅉杤灂䝁䅍党穂䍁䅁杚療䡁䅉䅉楂䡁䅕入灂䝁䄴睚杁䝁䅅杢歂䍁䅁督求䝁䅷䅢灂䝁䄴睚杁䡁䅕督求䝁䅑䅉㉂䝁䅕䅡灂䝁䅍䅢求䡁䅍杌杁䕁䅫䅤穂䍁䅁䅚灂䝁䅣兡あ䝁䅅䅢杁䝁䄰兙祂䝁䅳党あ䡁䅁䅢桂䝁䅍党穂䍁䅁兡畂䝁䅍䅢ㅂ䝁䅑党杁䕁䄸䅕䙂䕁䄴䅔䉂䕁䄴兒獁䍁䅁兙杁䝁䄰睢楂䝁䅫䅢求䍁䄰兙睂䡁䅁䅉求䝁䄴兙楂䝁䅷党歂䍁䅁督療䝁䅷兤あ䝁䅫睢畂䡁䅍䅉あ䝁䅧兙あ䍁䅁兙獂䝁䅷睢㍂䡁䅍䅉歂䝁䅕兙獂䝁䅕杣穂䍁䅁䅤療䍁䅁督求䝁䅷䅢杁䝁䅅杢歂䍁䅁督療䡁䅕杣橂䝁䅕䅉灂䝁䄴杤求䝁䄴䅤療䡁䅉入杁䝁䅫杢杁䡁䅑䅡求䍁䅁兖畂䝁䅫䅤求䝁䅑䅉呂䡁䅑兙あ䝁䅕督畁䍁䅁䅖潂䝁䅫督杁䡁䅍党湂䝁䄰党畂䡁䅑䅉桂䝁䅷督療䍁䅁䅣祂䝁䄸杤灂䝁䅑党穂䍁䅁杤桂䝁䅷兤求䍁䄰兙歂䝁䅑党歂䍁䅁兙畂䝁䅍兡獂䝁䅷兙祂䡁䅫䅉穂䝁䅕杣㉂䝁䅫睙求䡁䅍䅌杁䝁䅫杢橂䝁䅷兤歂䝁䅫杢湂䍁䅁兡畂䝁䅉睢ㅂ䝁䄴䅚杁䝁䅅杢歂䍁䅁睢ㅂ䡁䅑杙療䡁䅕杢歂䍁䅁䅤祂䝁䅅杢穂䡁䅁睢祂䡁䅑兙あ䝁䅫睢畂䍁䅁䅢療䝁䅣兡穂䡁䅑兡橂䡁䅍䅌杁䡁䅉党橂䝁䄸杢歂䝁䅫䅤灂䝁䄸杢灂䝁䄴睚獁䍁䅁杤求䝁䅧兡橂䝁䅷党杁䝁䅫杢穂䡁䅁党橂䡁䅑兡療䝁䄴䅉桂䝁䄴䅚杁䝁䅍党祂䡁䅑兡浂䝁䅫睙桂䡁䅑兡療䝁䄴䅌杁䡁䅑兡あ䝁䅷兡畂䝁䅣䅌杁䝁䅅䅚瑂䝁䅫杢灂䡁䅍䅤祂䝁䅅䅤灂䡁䅙党獁䍁䅁兙畂䝁䅑䅉橂䝁䄸䅢獂䝁䅅䅤求䡁䅉兙獂䍁䅁杣求䝁䅍睢㉂䝁䅕杣㕂䍁䅁督求䡁䅉杤灂䝁䅍党穂䍁䄴䅉啂䝁䅧兡穂䍁䅁督求䝁䅣兢求䝁䄴䅤杁䡁䅍党獂䝁䅷督杁䝁䅫䅤穂䍁䅁䅣祂䝁䄸䅚ㅂ䝁䅍䅤穂䍁䅁兙畂䝁䅑䅉穂䝁䅕杣㉂䝁䅫睙求䡁䅍䅉あ䝁䅧杣療䡁䅕睚潂䍁䅁杤求䝁䅧兡橂䝁䅷党杁䝁䄰兙畂䡁䅕杚桂䝁䅍䅤ㅂ䡁䅉党祂䡁䅍䅌杁䝁䅙䅢求䝁䅕䅤杁䝁䅍睢瑂䡁䅁兙畂䝁䅫党穂䍁䅷䅉祂䝁䅕杢あ䝁䅅䅢杁䝁䅍兙祂䍁䅁睙療䝁䄰䅣桂䝁䄴兡求䡁䅍䅌杁䝁䅙兡畂䝁䅅杢橂䝁䅕䅉橂䝁䄸兢睂䝁䅅杢灂䝁䅕督獁䍁䅁兙畂䝁䅑䅉療䡁䅑䅡求䡁䅉督畁䍁䅁䅖潂䝁䅕䅉䝂䝁䅫杢桂䝁䄴睙求䍁䅁督求䝁䅣兢求䝁䄴䅤杁䝁䄸杚浂䝁䅕杣穂䍁䅁杚獂䝁䄸睢祂䡁䅁䅢桂䝁䄴䅉浂䝁䅫杢桂䝁䄴睙灂䝁䄴睚獁䍁䅁兙杁䡁䅍䅡療䡁䅉䅤瑁䡁䅑党祂䝁䄰䅉灂䝁䄴杤求䝁䄴䅤療䡁䅉入瑁䡁䅍党橂䡁䅕杣求䝁䅑䅉浂䝁䅫杢桂䝁䄴睙灂䝁䄴睚杁䡁䅑睢杁䝁䅫杢歂䝁䅕䅣求䝁䄴䅚求䝁䄴䅤杁䡁䅕督求䝁䅑䅉㉂䝁䅕䅡灂䝁䅍䅢求䍁䅁䅚求䝁䅅䅢求䡁䅉督畁䍁䅁䅖潂䝁䅕䅉橂䝁䄸兢睂䝁䅅杢㕂䍁䅁督求䡁䅉杤求䡁䅍䅉橂䝁䄸兢瑂䝁䅕杣橂䝁䅫兙獂䍁䅁睙ㅂ䡁䅍䅤療䝁䄰党祂䡁䅍䅉桂䝁䄴䅚杁䝁䅑党桂䝁䅷党祂䍁䅁睙ㅂ䡁䅍䅤療䝁䄰党祂䡁䅍杌杁䙁䅑䅡求䍁䅁睙療䝁䄰䅣桂䝁䄴入杁䡁䅣兙穂䍁䅁杚療䡁䅉兢求䡁䅉䅢㕂䍁䅁睡畂䝁䄸睤畂䍁䅁兙穂䍁䅁睓䉂䙁䅉䅉䉂䡁䅕睙あ䝁䅫睢畂䍁䅁睕求䡁䅉杤灂䝁䅍党穂䍁䅷䅉䩂䝁䄴睙畁䍁䅁兙畂䝁䅑䅉橂䝁䅧兙畂䝁䅣党歂䍁䅁兡あ䡁䅍䅉畂䝁䅅兢求䍁䅁䅤療䍁䅁睔兂䕁䅕杔䵂䕁䅅杔䙂䍁䅷䅉䩂䝁䄴睙畁䍁䅁兡畂䍁䅁兔桂䡁䅫䅉祁䑁䅁杍穁䍁䄴䅉偂䙁䅁兒佂䕁䅷兑佂䕁䅕䅌杁䕁䅫杢橂䍁䄴䅉㍂䝁䅅督杁䝁䅫杢橂䝁䄸杣睂䝁䄸杣桂䡁䅑党歂䍁䅁兡畂䍁䅁杍睁䑁䅁李杁䝁䅅杢歂䍁䅁兡穂䍁䅁䅡求䝁䅅䅚硂䡁䅕兙祂䡁䅑党祂䝁䅕䅚杁䝁䅫杢杁䕁䅍兙祂䝁䄰党獂䍁䅷䅉䩂䝁䄴䅚灂䝁䅅杢桂䍁䄴䅁ㅄ睆䅁权䅁䕁䄸杕䑂䕁䅷䅁慃睁䅁权䅁䕁䄸杕䵂䙁䅫䅁⭂睁䅁䅮䄸䕁䄸睕䩂䍁䅁睕㕂䡁䅍䅤求䝁䄰督獁䍁䅁兓畂䝁䅍杌杁䝁䅑党穂䝁䅫睚畂䡁䅍䅉桂䝁䄴䅚杁䝁䄰兙畂䡁䅕杚桂䝁䅍䅤ㅂ䡁䅉党穂䍁䅁党獂䝁䅕睙あ䡁䅉睢畂䝁䅫睙杁䡁䅍入穂䡁䅑党瑂䡁䅍䅉桂䝁䄴䅚杁䝁䅍睢瑂䡁䅁睢畂䝁䅕杢あ䡁䅍杌杁䕁䅫䅤杁䝁䄸䅣求䡁䅉兙あ䝁䅕督杁䝁䅫杢杁䡁䅑䅡祂䝁䅕党杁䡁䅍党湂䝁䄰党畂䡁䅑督㙁䍁䅁睕求䝁䅍兤祂䝁䅫䅤㕂䍁䅷䅉䥂䝁䅕兙獂䡁䅑䅡橂䝁䅅杣求䍁䅷䅉桂䝁䄴䅚杁䕁䄸䅣あ䝁䄸党獂䝁䅕睙あ䡁䅉睢畂䝁䅫睙穂䍁䅁兙畂䝁䅑䅉乂䝁䅅杢ㅂ䝁䅙兙橂䡁䅑兤祂䝁䅫杢湂䍁䄴䅉啂䝁䅧党杁䙁䅍党橂䡁䅕杣灂䡁䅑入杁䡁䅍党湂䝁䄰党畂䡁䅑䅉療䝁䅙杚求䡁䅉督杁䝁䅉兙湂䝁䅣兙湂䝁䅕䅉桂䝁䄴䅚杁䡁䅁兙祂䝁䅍党獂䍁䅁兡畂䡁䅍䅣求䝁䅍䅤灂䝁䄸杢獁䍁䅁睙桂䡁䅉睚療䍁䅁兙畂䝁䅑䅉㉂䝁䅕䅡灂䝁䅍䅢求䍁䅁兡畂䡁䅍䅣求䝁䅍䅤灂䝁䄸杢獁䍁䅁䅡療䝁䅷䅚杁䝁䅉兙湂䝁䅣兙湂䝁䅕䅉桂䝁䄴䅚杁䡁䅁党療䡁䅁䅢求䍁䅁督橂䡁䅉党求䝁䄴兡畂䝁䅣䅌杁䡁䅉兙歂䝁䅫兙あ䝁䅫睢畂䍁䅁兢療䝁䄴兡あ䝁䄸杣灂䝁䄴睚獁䍁䅁党㑂䡁䅁䅢療䡁䅍兡㉂䝁䅕䅉桂䝁䄴䅚杁䝁䄴兙祂䝁䅍睢あ䝁䅫睙穂䍁䅁䅤祂䝁䅅睙求䍁䅁䅚求䡁䅑党橂䡁䅑兡療䝁䄴䅉穂䡁䅫督あ䝁䅕兢穂䍁䅷䅉桂䝁䄴䅚杁䝁䄸䅣あ䝁䅫睙桂䝁䅷䅉灂䝁䄴督睂䝁䅕睙あ䝁䅫睢畂䍁䅁督㕂䡁䅍䅤求䝁䄰督杁䡁䅕杢歂䝁䅕杣杁䡁䅑䅡求䍁䅁杕桂䡁䅁兡穂䝁䅍兙畂䍁䅁杢桂䝁䄰党畁䍁䅁兓あ䍁䅁兙獂䡁䅍睢杁䡁䅁杣療䡁䅙兡歂䝁䅕督杁䡁䅍兡あ䝁䅕䅉歂䝁䅕督灂䝁䅣杢獁䍁䅁兡畂䡁䅍䅤桂䝁䅷䅢桂䡁䅑兡療䝁䄴䅌杁䡁䅑杣桂䝁䅫杢灂䝁䄴睚獁䍁䅁兙畂䝁䅑䅉あ䝁䅕睙潂䝁䄴兡橂䝁䅅䅢杁䡁䅍兤睂䡁䅁睢祂䡁䅑䅉穂䝁䅕杣㉂䝁䅫睙求䡁䅍睏杁䝁䅅杢歂䍁䅁䅤ㅂ䡁䅉杢牂䝁䅕入杁䡁䅍党橂䡁䅕杣灂䡁䅑入杁䡁䅍睙祂䝁䅕党畂䝁䅫杢湂䍁䅁督療䝁䅷兤あ䝁䅫睢畂䡁䅍䅉ㅂ䝁䄴䅚求䡁䅉䅉あ䝁䅧党杁䙁䅍杍杁䝁䄴兙瑂䝁䅕杌杁䙁䅑䅡求䍁䅁䅓求䝁䅅䅢あ䝁䅧睙桂䡁䅉党杁䡁䅍党湂䝁䄰党畂䡁䅑䅉療䝁䅙杚求䡁䅉督杁䡁䅁兙あ䝁䅫党畂䡁䅑䅉瑂䝁䄸杢灂䡁䅑睢祂䝁䅫杢湂䍁䅷䅉橂䝁䅅杣歂䝁䅫睢獂䝁䄸睚㕂䍁䅁兙畂䝁䅑䅉祂䝁䅕兢療䡁䅑党杁䝁䄰睢畂䝁䅫䅤療䡁䅉兡畂䝁䅣䅌杁䝁䅅杢歂䍁䅁睙療䝁䄴杢求䝁䅍䅤求䝁䅑䅉橂䝁䅅杣求䍁䅁督㕂䡁䅍䅤求䝁䄰督杁䝁䅅杢歂䍁䅁兙橂䝁䅍党穂䡁䅍睢祂䝁䅫党穂䍁䅁兤畂䝁䅑党祂䍁䅁䅤潂䝁䅕䅉呂䡁䅁兙橂䝁䅕䅢桂䝁䅉督杁䝁䄴兙瑂䝁䅕䅉浂䝁䄸杣杁䡁䅕督求䍁䅁兡畂䍁䅁睙祂䝁䅫䅤灂䝁䅍兙獂䍁䅁睙桂䡁䅉党獁䍁䅁党瑂䝁䅕杣湂䝁䅕杢橂䡁䅫䅌杁䝁䅅杢歂䍁䅁䅣求䡁䅉兡療䡁䅁党祂䝁䅅䅤灂䡁䅙党杁䝁䅅杣求䝁䅅督杁䡁䅣兡あ䝁䅧兡畂䍁䅁䅡療䡁䅍䅣灂䡁䅑兙獂䡁䅍䅌杁䡁䅁䅡㕂䡁䅍兡橂䝁䅫兙畂䡁䅍睊杁䝁䄸杚浂䝁䅫睙求䡁䅍䅌杁䝁䄰党歂䝁䅫睙桂䝁䅷䅉橂䝁䅷兡畂䝁䅫睙穂䍁䅷䅉桂䝁䄴䅚杁䝁䅅兢楂䡁䅕䅢桂䡁䅑睢祂䡁䅫䅉穂䡁䅕杣湂䝁䅕杣㕂䍁䅁睙求䝁䄴䅤求䡁䅉督畁䍁䅁䅖潂䝁䅕䅉偂䡁䅁䅤療䝁䅕䅢求䝁䅍䅤祂䝁䄸杢灂䝁䅍督杁䝁䅅杢歂䍁䅁兔桂䝁䄴兤浂䝁䅅睙あ䡁䅕杣灂䝁䄴睚杁䡁䅍党湂䝁䄰党畂䡁䅑䅉睂䡁䅉睢㉂䝁䅫䅚求䡁䅍䅉療䡁䅁䅤療䝁䅕䅢求䝁䅍䅤祂䝁䄸杢灂䝁䅍䅉歂䝁䅕杤灂䝁䅍党穂䍁䅁兤畂䝁䅑党祂䍁䅁䅤潂䝁䅕䅉偂䙁䅍兓杁䕁䄸䅣あ䝁䄸党獂䝁䅕睙あ䡁䅉睢畂䝁䅫睙穂䍁䅷䅉偂䙁䅍兓杁䕁䅷兙穂䝁䅕杣䕂䝁䅫睢歂䝁䅕䅌杁䕁䄸睕䩂䍁䅁䅔桂䡁䅍党祂䡁䅍睙桂䝁䄴䅌杁䝁䅅杢歂䍁䅁兑歂䡁䅙兙畂䝁䅍党歂䍁䅁䅕潂䝁䄸䅤療䝁䄴兡㑂䍁䅁杢桂䝁䄰党穂䍁䅁杚療䡁䅉䅉あ䝁䅧党杁䝁䅅党祂䝁䄸督睂䝁䅅睙求䍁䅁兙畂䝁䅑䅉歂䝁䅕杚求䝁䄴督求䍁䅷䅉桂䡁䅙兡療䝁䄴兡橂䡁䅍䅌杁䝁䄰党歂䝁䅫睙桂䝁䅷䅉灂䝁䄰兙湂䝁䅫杢湂䍁䅁兙畂䝁䅑䅉歂䝁䅫兙湂䝁䄴睢穂䡁䅑兡橂䡁䅍䅌杁䝁䅉兡療䝁䅍䅡求䝁䄰兡穂䡁䅑杣㕂䍁䅁兙畂䝁䅅䅢㕂䡁䅍兡穂䍁䅷䅉睂䝁䅧兙祂䝁䄰兙橂䝁䅕兤あ䝁䅫睙桂䝁䅷䅌杁䝁䄴兙畂䝁䄸䅤求䝁䅍䅡畂䝁䄸䅢療䝁䅣入獁䍁䅁䅤求䝁䅷党橂䝁䄸兢瑂䡁䅕杢灂䝁䅍兙あ䝁䅫睢畂䡁䅍䅌杁䝁䅍睢畂䡁䅍䅤祂䡁䅕睙あ䝁䅫睢畂䍁䅷䅉桂䝁䄴䅚杁䝁䅧睢瑂䝁䅕䅢桂䝁䄴䅚杁䡁䅍党橂䡁䅕杣灂䡁䅑入杁䝁䄰兙祂䝁䅳党あ䡁䅍杌杁䕁䅫䅤杁䝁䅅䅢穂䝁䄸䅉療䝁䅙杚求䡁䅉督杁䝁䅕䅢求䝁䅍䅤祂䝁䄸杢灂䝁䅍督杁䝁䄰兙畂䡁䅕杚桂䝁䅍䅤ㅂ䡁䅉兡畂䝁䅣䅉穂䝁䅕杣㉂䝁䅫睙求䡁䅍䅉あ䝁䄸䅉療䡁䅉兡湂䝁䅫杢桂䝁䅷䅉求䡁䅅兤灂䡁䅁兢求䝁䄴䅤杁䝁䄰兙畂䡁䅕杚桂䝁䅍䅤ㅂ䡁䅉党祂䡁䅍䅉桂䝁䄴䅚杁䝁䅕杢歂䍁䅁兤穂䝁䅕杣穂䍁䅁杚療䡁䅉䅉瑂䝁䅕䅚灂䝁䅍兙獂䍁䅷䅉桂䡁䅕䅤療䝁䄰睢あ䝁䅫杤求䍁䅷䅉歂䝁䅕杚求䝁䄴督求䍁䅷䅉桂䝁䅕杣療䡁䅍䅣桂䝁䅍党獁䍁䅁兡畂䝁䅑兤穂䡁䅑杣灂䝁䅅䅢獁䍁䅁兙畂䝁䅑䅉橂䝁䄸杢穂䡁䅕兢求䡁䅉䅉桂䡁䅁䅣獂䝁䅫睙桂䡁䅑兡療䝁䄴督杁䡁䅕杢歂䝁䅕杣杁䡁䅑䅡求䍁䅁睔呂䕁䅫䅉䙂䝁䅷党橂䡁䅑杣療䝁䄴兡橂䡁䅍䅌杁䕁䅅䅕獂䡁䅕督杁䙁䅁杣療䝁䅑兤橂䡁䅑督獁䍁䅁兑獂䡁䅑兙浂䝁䅷党㑂䍁䅷䅉桂䝁䄴䅚杁䙁䅁杒䑂䍁䅁杒獂䝁䅕䅥灂䝁䅉䅢求䍁䅁睑灂䡁䅉睙ㅂ䝁䅫䅤穂䍁䅁杢桂䝁䄰党穂䑁䅳䅉䵂䕁䅍䅒杁䝁䅑兡穂䡁䅁䅢桂䡁䅫督杁䝁䅙睢祂䍁䅁兢求䝁䅑兡橂䝁䅅䅢獁䍁䅁兡畂䝁䅑兤穂䡁䅑杣灂䝁䅅䅢獁䍁䅁兙畂䝁䅑䅉橂䝁䄸杢穂䡁䅕兢求䡁䅉䅉求䝁䅷党橂䡁䅑杣療䝁䄴兡橂䡁䅍䅉桂䡁䅁䅣獂䝁䅫睙桂䡁䅑兡療䝁䄴督㝁䍁䅁兙畂䝁䅑䅉浂䝁䅷党㑂䍁䅁睙灂䡁䅉睙ㅂ䝁䅫䅤穂䍁䅁杚療䡁䅉䅉偂䕁䅕兔杁䝁䅍兤穂䡁䅑睢瑂䝁䅕杣穂䍁䄴䅉啂䝁䅧兡穂䍁䅁督求䝁䅣兢求䝁䄴䅤杁䝁䄸杚浂䝁䅕杣穂䍁䅁䅢桂䡁䅍党祂䍁䄰杙桂䡁䅍党歂䍁䅁杣求䝁䄰睢あ䝁䅕䅉穂䝁䅕杢穂䝁䅫杢湂䍁䅁䅚求䡁䅙兡橂䝁䅕督杁䡁䅑睢杁䝁䅑党あ䝁䅕睙あ䍁䅁兙畂䝁䅑䅉橂䝁䅷兙穂䡁䅍兡浂䡁䅫䅉㉂䝁䅕䅡灂䝁䅍䅢求䡁䅍䅉灂䝁䄴䅉あ䝁䄸䅢獂䍁䅁兙畂䝁䅑䅉あ䡁䅉兙浂䝁䅙兡橂䍁䅁兢桂䝁䄴兙湂䝁䅕兢求䝁䄴䅤杁䡁䅍入穂䡁䅑党瑂䡁䅍䅉ㅂ䝁䄴䅚求䡁䅉䅉あ䝁䅧党杁䕁䄸睕䩂䍁䅁䅔桂䡁䅍党祂䡁䅍睙桂䝁䄴䅉桂䝁䄴䅚杁䕁䅅兤あ䝁䄸督求䝁䄴督求䍁䅁杢桂䝁䄰党穂䑁䅳䅉桂䝁䄴䅚杁䡁䅍睢獂䝁䅫䅚瑁䡁䅍䅤桂䡁䅑党杁䝁䅷兙穂䝁䅕杣杁䡁䅁杣療䝁䅑兤橂䡁䅑督杁䝁䅙睢祂䍁䅁兙求䡁䅉睢穂䡁䅁兙橂䝁䅕䅌杁䡁䅑党獂䝁䅕睙療䝁䄰兢ㅂ䝁䄴兡橂䝁䅅䅤灂䝁䄸杢獁䍁䅁䅚求䝁䅙党畂䡁䅍党獁䍁䅁兙畂䝁䅑䅉瑂䝁䅕䅚灂䝁䅍兙獂䍁䅁兙睂䡁䅁䅢灂䝁䅍兙あ䝁䅫睢畂䡁䅍䅉ㅂ䝁䄴䅚求䡁䅉䅉あ䝁䅧党杁䕁䄸睕䩂䍁䅁䅔桂䡁䅍党祂䕁䅑兡療䝁䅑党杁䝁䄴兙瑂䝁䅕杌杁䙁䅑䅡求䍁䅁睙療䝁䄰䅣桂䝁䄴入杁䡁䅣兙穂䍁䅁兡畂䝁䅍睢祂䡁䅁睢祂䝁䅅䅤求䝁䅑䅉灂䝁䄴䅉硁䑁䅫䅏㍁䍁䅁兙畂䝁䅑䅉灂䡁䅍䅉潂䝁䅕兙歂䡁䅅兤桂䡁䅉䅤求䡁䅉党歂䍁䅁兡畂䍁䅁䅓桂䡁䅣䅤潂䝁䄸杣畂䝁䅕䅌杁䕁䅍兙獂䝁䅫杚療䡁䅉杢灂䝁䅅杌䅁乁噳䅁䭁䅁䅁睔啂䕁䅫睕䅁䥁䍯䅁㡃杁䅁睔噂䙁䅑杒卂䕁䄸杔啂䍁䅁䅢求䡁䅙党祂䝁䅅睚求䡁䅍䅉あ䝁䅧党杁䡁䅁睢㍂䝁䅕杣杁䝁䄸杚杁䡁䅑党橂䝁䅧杢療䝁䅷睢湂䡁䅫䅌杁䝁䅷睢橂䝁䅅䅤灂䝁䄸杢獁䍁䅁兙畂䝁䅑䅉橂䡁䅉党桂䡁䅑兡㉂䝁䅫䅤㕂䍁䅁䅤療䍁䅁睙療䝁䄴杢求䝁䅍䅤杁䝁䅉杣桂䝁䄴䅚穂䍁䅁睤灂䡁䅑䅡杁䝁䅍睢畂䡁䅍兤瑂䝁䅕杣穂䍁䅁睢ㅂ䡁䅑督灂䝁䅑党杁䝁䄸杚杁䡁䅑䅡求䝁䅫杣杁䝁䅧睢瑂䝁䅕督杁䡁䅑䅡祂䝁䄸兤湂䝁䅧䅉療䝁䄴党杁䝁䄸杚杁䡁䅑䅡求䍁䅁䅢桂䡁䅉睚求䡁䅍䅤杁䝁䅅杢歂䍁䅁兢療䡁䅍䅤杁䝁䅑兡㉂䝁䅕杣穂䝁䅕䅉穂䝁䅕䅤穂䍁䅁睢浂䍁䅁杙灂䝁䅷䅢楂䝁䄸兙祂䝁䅑䅌杁䡁䅑杣桂䝁䄴督灂䡁䅑䅌杁䝁䅅杢歂䍁䅁兢療䝁䅉兡獂䝁䅕䅉桂䡁䅍督求䡁䅑督杁䝁䅫杢杁䕁䄴睢祂䡁䅑䅡杁䕁䅅兢求䡁䅉兡橂䝁䅅杌杁䙁䅑䅡祂䝁䄸兤湂䝁䅧䅉灂䡁䅑督杁䡁䅑党橂䝁䅧杢療䝁䅷睢湂䡁䅫䅉睂䝁䅷兙あ䝁䅙睢祂䝁䄰䅌杁䕁䄸兖啂䕁䅙杕偂䕁䄴䅖杁䡁䅣兡獂䝁䅷䅉浂䡁䅕杢歂䝁䅅兢求䝁䄴䅤桂䝁䅷䅢㕂䍁䅁睙潂䝁䅅杢湂䝁䅕䅉あ䝁䅧党杁䡁䅣兙㕂䡁䅍䅉桂䝁䅑杤求䡁䅉䅤灂䡁䅍党祂䡁䅍䅉求䝁䄴睚桂䝁䅣党杁䝁䅅兤歂䝁䅫党畂䝁䅍党穂䍁䅁睢畂䍁䄰䅤潂䝁䅕兌湂䝁䄸杌䅁偁塣䅁䥁䅁䅁睔奂䙁䅫䅁捄杁䅁䅅䅧䕁䄸睙橂䝁䅫䅚求䝁䄴䅤桂䝁䅷䅉兂䝁䅕䅤祂䝁䄸䅢求䡁䅕兢杁䕁䅍睢祂䡁䅁睢祂䝁䅅䅤灂䝁䄸杢獁䍁䅁䅤療䝁䅣党あ䝁䅧党祂䍁䅁睤灂䡁䅑䅡杁䝁䅫䅤穂䍁䅁督ㅂ䝁䅉督灂䝁䅑兡桂䡁䅉兡求䡁䅍䅌杁䝁䅕杢湂䝁䅅睚求䡁䅍䅉灂䝁䄴䅉あ䝁䅧党杁䝁䅅睙硂䡁䅕兡穂䝁䅫䅤灂䝁䄸杢獁䍁䅁党㑂䡁䅁䅢療䡁䅉兙あ䝁䅫睢畂䍁䅷䅉桂䝁䄴䅚杁䝁䅑党㉂䝁䅕䅢療䡁䅁兢求䝁䄴䅤杁䝁䄸杚杁䝁䄸兡獂䍁䅁兙畂䝁䅑䅉湂䝁䅅督杁䡁䅁杣療䡁䅁党祂䡁䅑兡求䡁䅍䅉灂䝁䄴䅉あ䝁䅧党杁䙁䅕杢灂䡁䅑党歂䍁䅁睕あ䝁䅅䅤求䡁䅍䅌杁䡁䅑䅡求䍁䅁兔灂䝁䅑䅚獂䝁䅕䅉䙂䝁䅅督あ䍁䅷䅉桂䝁䄴䅚杁䕁䄴睢祂䡁䅑䅡杁䕁䅅杚祂䝁䅫睙桂䍁䄴䅉䩂䡁䅑䅉療䡁䅁党祂䝁䅅䅤求䡁䅍䅉あ䝁䅧杣療䡁䅕睚潂䍁䅁䅤潂䡁䅉党求䍁䅁督求䝁䅣兢求䝁䄴䅤穂䑁䅯䅉偂䝁䅫䅢杁䝁䅅杢歂䍁䅁睒桂䡁䅍䅌杁䕁䅍䅡求䝁䄰兡橂䝁䅅䅢獁䍁䅁兙畂䝁䅑䅉乂䝁䅫䅚穂䡁䅑杣求䝁䅅兢杁䝁䅅杢歂䍁䅁兔桂䡁䅉睡求䡁䅑兡畂䝁䅣杌杁䙁䅑䅡求䍁䅁睙療䝁䄰䅣桂䝁䄴入婁䡉䅍䅉偂䝁䅫䅢杁䝁䅅杢歂䍁䅁睒桂䡁䅍䅉穂䝁䅕睚瑂䝁䅕杢あ䍁䅁党㑂䡁䅁䅢療䡁䅉党穂䍁䅁杚療䡁䅉䅌杁䝁䅑党㉂䝁䅕䅢療䡁䅁督獁䍁䅁兙畂䝁䅑䅉睂䡁䅉睢歂䡁䅕睙求䡁䅍䅉療䝁䅫䅢杁䝁䅅杢歂䍁䅁睙療䝁䄴䅚求䝁䄴督桂䡁䅑党獁䍁䅁杢桂䡁䅑兤祂䝁䅅䅢杁䝁䅣兙穂䍁䅁䅢灂䡁䅅兤灂䝁䅑督杁䍁䅧杔䡂䕁䅷督灁䍁䅷䅉桂䝁䄴䅚杁䝁䄴兙あ䡁䅕杣桂䝁䅷䅉湂䝁䅅督畁䍁䅁兓あ䡁䅍䅉䑂䝁䅧党瑂䝁䅫睙桂䝁䅷䅉穂䝁䅕睚瑂䝁䅕杢あ䍁䅁兢桂䝁䄴兤浂䝁䅅睙あ䡁䅕杣求䡁䅍䅉桂䝁䄴䅚杁䝁䄰兙祂䝁䅳党あ䡁䅍䅉楂䝁䅅督灂䝁䅍䅉橂䝁䅧党瑂䝁䅫睙桂䝁䅷督獁䍁䅁兡畂䝁䅍䅢ㅂ䝁䅑兡畂䝁䅣䅉橂䝁䅧䅢療䡁䅉兡畂䝁䅕䅌杁䝁䅍兙ㅂ䡁䅍䅤灂䝁䅍䅉穂䝁䄸䅚桂䍁䅷䅉橂䝁䅧䅢療䡁䅉兡畂䝁䅅䅤求䝁䅑䅉療䡁䅉睚桂䝁䄴兡橂䡁䅍䅌杁䡁䅁睢あ䝁䅅督穂䝁䅫兤瑂䍁䅁睙潂䝁䅕兢灂䝁䅍兙獂䡁䅍䅌杁䝁䅕䅤潂䡁䅫䅢求䝁䄴党杁䝁䅑兡橂䝁䅧䅢療䡁䅉兡歂䝁䅕䅌杁䝁䅍䅡獂䝁䄸杣灂䝁䄴兙あ䝁䅕䅚杁䝁䅫督療䝁䅍入桂䝁䄴兤祂䝁䅅䅤求䡁䅍䅌杁䡁䅍睢歂䝁䅫兤瑂䍁䅁督灂䝁䅷兡橂䝁䅅䅤求䡁䅍䅌杁䝁䅅杢歂䍁䅁睙桂䝁䅷睙灂䡁䅕兢杁䝁䅍䅡獂䝁䄸杣灂䝁䅑党㝁䍁䅁兙畂䝁䅑䅉㉂䝁䅫杢㕂䝁䅷督杁䝁䅍睢瑂䡁䅁杣灂䡁䅍兡畂䝁䅣䅉㉂䝁䅫杢㕂䝁䅷䅉橂䝁䅧䅢療䡁䅉兡歂䝁䅕䅉瑂䝁䄸杢療䝁䄰党祂䍁䅷䅉睂䝁䄸䅢㕂䡁䅙兡畂䡁䅫䅢杁䝁䅍䅡獂䝁䄸杣灂䝁䅑党獁䍁䅁兙畂䝁䅑䅉求䡁䅑䅡㕂䝁䅷党畂䝁䅕杌杁䙁䅑䅡求䍁䅁兔灂䝁䅑督あ䡁䅉党桂䝁䄰䅉桂䝁䄴䅚杁䕁䄰兙祂䝁䅳党あ䝁䅫杢湂䍁䅁督求䝁䅣兢求䝁䄴䅤杁䝁䅣兙あ䝁䅧党祂䡁䅍䅌杁䡁䅁杣療䝁䅍党穂䡁䅍党穂䍁䅷䅉あ䡁䅉兙畂䡁䅍䅣療䡁䅉䅤穂䍁䅷䅉穂䡁䅑睢祂䝁䅕督獁䍁䅁䅣ㅂ䡁䅉睙潂䝁䅅督求䡁䅍䅌杁䝁䅅杢歂䍁䅁兢桂䡁䅉睡求䡁䅑督杁䝁䄸兡獂䍁䅷䅉橂䝁䄸杢歂䝁䅕杢穂䝁䅅䅤求䍁䅷䅉佂䕁䅣䅔穂䍁䅷䅉畂䝁䅅䅤ㅂ䡁䅉兙獂䍁䅁睚桂䡁䅍䅌杁䝁䅍兙祂䝁䅉睢畂䍁䅁䅚灂䝁䄸䅥灂䝁䅑党獁䍁䅁兙畂䝁䅑䅉睂䝁䄸睤求䡁䅉杌杁䙁䅑䅡灂䡁䅍䅉穂䝁䅕睚瑂䝁䅕杢あ䍁䅁兙獂䡁䅍睢杁䝁䅫杢㉂䝁䅕督あ䡁䅍䅉灂䝁䄴䅉求䝁䄴䅤灂䡁䅑兡求䡁䅍杌杁䕁䄸睙橂䝁䅫䅚求䝁䄴䅤桂䝁䅷䅉兂䝁䅕䅤祂䝁䄸䅢求䡁䅕兢杁䕁䅍睢祂䡁䅁睢祂䝁䅅䅤灂䝁䄸杢杁䡁䅣兙穂䍁䅁杚療䡁䅕杢歂䝁䅕䅚杁䝁䅫杢杁䑁䅅兏祁䑁䅁䅉桂䝁䄴䅚杁䝁䅫督杁䝁䅧党桂䝁䅑兣ㅂ䝁䅅杣あ䝁䅕杣求䝁䅑䅉灂䝁䄴䅉䥂䝁䄸兤穂䡁䅑睢畂䍁䅷䅉啂䝁䅕䅥桂䡁䅍杌䅁䉁啍䅁㙃杄䅁睔橂䝁䅕兙畂䝁䅕党祂䝁䅫杢湂䍁䅁兓畂䡁䅑党祂䝁䄴兙あ䝁䅫睢畂䝁䅅䅢獁䍁䅁兓畂䝁䅍杌杁䡁䅁杣療䡁䅙兡歂䝁䅕督杁䝁䅕杢湂䝁䅫杢求䝁䅕杣求䝁䅑䅉穂䝁䅕杣㉂䝁䅫睙求䡁䅍䅉桂䝁䄴䅚杁䡁䅁杣療䝁䅑兤橂䡁䅑督獁䍁䅁兙畂䝁䅑䅉祂䝁䄸杙療䡁䅑兡橂䍁䅁督療䝁䅷兤あ䝁䅫睢畂䡁䅍䅉あ䝁䄸䅉あ䝁䅧党杁䝁䄸杚浂䡁䅍䅡療䡁䅉党杁䝁䅕杢求䡁䅉睚㕂䍁䅷䅉歂䝁䅕杚求䝁䄴督求䍁䅷䅉桂䝁䅕杣療䡁䅍䅣桂䝁䅍党獁䍁䅁兢桂䝁䄴兤浂䝁䅅睙あ䡁䅕杣灂䝁䄴睚獁䍁䅁兙畂䝁䅑䅉求䝁䄴䅤求䡁䅉䅤桂䝁䅫杢瑂䝁䅕杢あ䍁䅁兡畂䝁䅑兤穂䡁䅑杣灂䝁䅕督杁䡁䅣睢祂䝁䅷䅚㍂䝁䅫䅚求䍁䄴䅉䩂䡁䅑䅉療䡁䅁党祂䝁䅅䅤求䡁䅍䅉あ䝁䅧杣療䡁䅕睚潂䍁䅁睕ㅂ䝁䅉督求䝁䅅䅉卂䝁䄸杙療䡁䅑兡橂䡁䅍䅌杁䕁䄰兙畂䡁䅕杚桂䝁䅍䅤ㅂ䡁䅉党歂䍁䅁䅕祂䝁䄸䅚ㅂ䝁䅍䅤穂䍁䅷䅉偂䝁䅙杚穂䝁䅧睢祂䝁䅕䅉兂䡁䅉睢煂䝁䅕睙あ䡁䅍䅉䡂䡁䅉睢ㅂ䡁䅁䅌杁䕁䅫杢あ䝁䅕睚祂䝁䅫䅤㕂䍁䅁兔桂䝁䄴兙湂䝁䅕兢求䝁䄴䅤杁䍁䅙䅉䕂䝁䅫睚灂䡁䅑兙獂䍁䅁睕療䝁䅷兤あ䝁䅫睢畂䡁䅍䅌杁䝁䅅杢歂䍁䅁兑求䡁䅉睢穂䡁䅁兙橂䝁䅕䅉桂䝁䄴䅚杁䕁䅑党浂䝁䅕杢穂䝁䅕䅉啂䝁䅕睙潂䝁䄴睢獂䝁䄸睚灂䝁䅕督杁䡁䅍党湂䝁䄰党畂䡁䅑督畁䍁䅁䅖潂䝁䅕䅉橂䝁䄸兢睂䝁䅅杢㕂䍁䅁睢浂䝁䅙党祂䡁䅍䅉祂䝁䅕兢療䡁䅑党獂䡁䅫䅉療䡁䅁党祂䝁䅅䅤求䝁䅑䅉㉂䝁䅕䅡灂䝁䅍䅢求䡁䅍䅉潁䙁䅉睔坂䡁䅍克杁䝁䅙睢祂䍁䅁䅚祂䝁䅫䅢獂䍁䅁督ㅂ䡁䅁䅣療䡁䅉䅤杁䝁䅅杢歂䍁䅁杤求䡁䅍督求䝁䅷兌楂䝁䅅督求䝁䅑䅉穂䝁䅕杣㉂䝁䅫睙求䡁䅍䅌杁䝁䅫杢橂䝁䅷兤歂䝁䅫杢湂䍁䅁督ㅂ䝁䅉督求䝁䅅䅉潂䝁䅅杣歂䡁䅣兙祂䝁䅕䅉灂䝁䄴督あ䝁䅅䅢獂䝁䅅䅤灂䝁䄸杢獁䍁䅁睙療䝁䄴督あ䡁䅉兤橂䡁䅑兡療䝁䄴䅌杁䡁䅁兡睂䝁䅕䅢灂䝁䄴党杁䝁䅫杢穂䡁䅁党橂䡁䅑兡療䝁䄴䅌杁䡁䅍兤祂䡁䅙党㕂䍁䅁兙畂䝁䅑䅉浂䝁䅅睙灂䝁䅷兡あ䝁䅫党穂䍁䅁兡畂䡁䅍䅣求䝁䅍䅤灂䝁䄸杢獁䍁䅁兢桂䝁䅫杢あ䝁䅕杢桂䝁䄴睙求䍁䅷䅉桂䝁䄴䅚杁䡁䅉党睂䝁䅅兡祂䑁䅳䅉卂䕁䄸杖杁䡁䅑睢療䝁䅷兡畂䝁䅣睏杁䝁䅅杢歂䍁䅁督ㅂ䡁䅉杤求䡁䅫䅉穂䝁䅕杣㉂䝁䅫睙求䡁䅍䅌杁䡁䅍兤橂䝁䅧䅉桂䡁䅍䅉潂䡁䅫䅚祂䝁䄸睚祂䝁䅅䅣潂䝁䅫睙杁䡁䅍兤祂䡁䅙党㕂䍁䅷䅉睂䝁䄸督灂䡁䅑兡療䝁䄴兡畂䝁䅣䅉穂䝁䅕杣㉂䝁䅫睙求䡁䅍䅌杁䝁䅅杢歂䍁䅁兙ㅂ䡁䅑睢畂䝁䄸兢療䡁䅕督杁䡁䅕杢歂䝁䅕杣㍂䝁䅅䅤求䡁䅉䅉㉂䝁䅕䅡灂䝁䅍䅢求䡁䅍䅉浂䝁䄸杣杁䝁䅣党療䡁䅍睙灂䝁䅕杢橂䝁䅕杌杁䕁䅫䅤杁䝁䅅䅢穂䝁䄸䅉睂䡁䅉睢㉂䝁䅫䅚求䡁䅍䅉歂䝁䅫督あ䡁䅉兡楂䡁䅕䅤灂䝁䄸杢杁䝁䅅杢歂䍁䅁睙療䝁䄴杢求䝁䅍䅤灂䝁䄸杢杁䡁䅍入穂䡁䅑党瑂䡁䅍䅌杁䝁䅫杢橂䝁䅷兤歂䝁䅫杢湂䍁䅁䅣祂䝁䄸䅚ㅂ䝁䅍䅤灂䝁䄸杢杁䝁䅍睢畂䡁䅑杣療䝁䅷䅉ㅂ䝁䄰杙灂䝁䅷兡橂䝁䅅䅢穂䍁䅁兙畂䝁䅑䅉浂䝁䅫党獂䝁䅑䅉歂䝁䅕杤求䝁䅷睢睂䝁䄰党畂䡁䅑䅉潂䝁䅅杣歂䡁䅣兙祂䝁䅕䅌杁䡁䅁兡睂䝁䅕䅢灂䝁䄴党杁䝁䅍睢畂䝁䄴党橂䡁䅑兡療䝁䄴䅌杁䝁䅅杢歂䍁䅁杣求䡁䅁兙灂䡁䅉䅉穂䡁䅫督あ䝁䅕兢穂䍁䅁䅤療䍁䅁䅤潂䝁䅕䅉求䝁䄴党祂䝁䅣入杁䝁䅫杢歂䡁䅕督あ䡁䅉入㝁䍁䅁兙畂䝁䅑䅉桂䡁䅕䅤療䝁䄴睢瑂䝁䄸兤穂䍁䅁兢療䝁䅉兡獂䝁䅕䅉祂䝁䄸杙療䡁䅑兡橂䍁䅁䅤求䝁䅍䅡畂䝁䄸䅢療䝁䅣入杁䝁䅅杢歂䍁䅁党畂䡁䅑党祂䡁䅑</t>
  </si>
  <si>
    <t>兙灂䝁䄴兢求䝁䄴䅤杁䡁䅍入穂䡁䅑党瑂䡁䅍䅉あ䝁䄸䅉㉂䝁䅅杣灂䝁䄸兤穂䍁䅁兡畂䝁䅑兤穂䡁䅑杣灂䝁䅕督畁䍁䅁兓畂䍁䅁兙歂䝁䅑兡あ䝁䅫睢畂䍁䅷䅉あ䝁䅧党杁䝁䅍睢瑂䡁䅁兙畂䡁䅫䅉療䝁䅙杚求䡁䅉督杁䡁䅍兤楂䡁䅍党桂䍁䅁兡畂䡁䅍䅤桂䝁䅷䅢桂䡁䅑兡療䝁䄴䅉桂䝁䄴䅚杁䝁䅫杢あ䝁䅕杣㉂䝁䅕杢あ䝁䅫睢畂䍁䅷䅉灂䝁䄴睙獂䡁䅕䅚灂䝁䄴睚杁䡁䅉兡穂䝁䅕杣獂䝁䅕督穂䍁䅁䅢灂䝁䅣䅡あ䍁䅁睤求䝁䅷䅢杁䝁䅫杢あ䝁䅕杣㉂䝁䅕杢あ䝁䅫睢畂䍁䅁兡畂䡁䅍䅣求䝁䅍䅤灂䝁䄸杢獁䍁䅁兢桂䝁䅫杢あ䝁䅕杢桂䝁䄴睙求䍁䅷䅉桂䝁䄴䅚杁䡁䅉党睂䝁䅅兡祂䍁䅁督求䡁䅉杤灂䝁䅍党穂䑁䅳䅉灂䝁䄴督あ䝁䅅䅢獂䝁䅅䅤灂䝁䄸杢杁䝁䅅杢歂䍁䅁睤療䡁䅉睡療䡁䅙党祂䍁䅁睙療䝁䄴䅤祂䝁䄸䅢杁䡁䅍入穂䡁䅑党瑂䡁䅍䅌杁䝁䅅杢歂䍁䅁杕偂䙁䅙䅉㍂䝁䄸杣牂䝁䄸杤求䡁䅉䅉橂䝁䄸杢あ䡁䅉睢獂䍁䅁督㕂䡁䅍䅤求䝁䄰督㝁䍁䅁䅚灂䡁䅙兡畂䝁䅣䅉穂䝁䅕杣㉂䝁䅫睙求䡁䅍睏杁䡁䅁杣療䝁䅯党橂䡁䅑䅉瑂䝁䅅杢桂䝁䅣党瑂䝁䅕杢あ䍁䅁兙畂䝁䅑䅉求䝁䄴睚灂䝁䄴党求䡁䅉兡畂䝁䅣睏杁䝁䅅杢歂䍁䅁䅚祂䝁䅫䅢獂䍁䅁䅣灂䡁䅁党杁䡁䅉兡穂䝁䅕杣杁䡁䅍党祂䡁䅙兡橂䝁䅕督杁䝁䅅杢歂䍁䅁督㕂䡁䅍䅤求䝁䄰督獁䍁䅁兙畂䝁䅑䅉㍂䝁䅕䅢獂䝁䅧党桂䝁䅑䅉獂䝁䄸兙歂䍁䅁杣求䝁䅷兡求䝁䅙䅉穂䝁䄸䅢ㅂ䡁䅑兡療䝁䄴督畁䍁䅁杒ㅂ䡁䅉䅤潂䝁䅕杣獁䍁䅁兡あ䍁䅁䅣祂䝁䄸杤灂䝁䅑党穂䍁䅁兙穂䡁䅍党あ䍁䅁兡畂䡁䅑党湂䡁䅉兡あ䡁䅫䅉瑂䝁䅅杢桂䝁䅣党瑂䝁䅕杢あ䍁䅷䅉穂䝁䄸杚あ䡁䅣兙祂䝁䅕䅉桂䝁䄴䅚杁䝁䅅杢桂䝁䅷入あ䝁䅫睙桂䝁䅷䅉穂䝁䄸䅢ㅂ䡁䅑兡療䝁䄴督杁䝁䅙睢祂䍁䅁䅤潂䝁䅕䅉楂䡁䅕䅢牂䍁䅁睙桂䡁䅉睚療䍁䅁兢桂䡁䅉兡あ䝁䅫兢求䍁䅁兡畂䝁䅑兤穂䡁䅑杣㕂䍁䅷䅉桂䝁䄴䅚杁䡁䅍睢浂䡁䅑睤桂䡁䅉党獁䍁䅁䅚灂䝁䅣兡あ䝁䅅䅢獁䍁䅁兙畂䝁䅑䅉橂䝁䄸杢畂䝁䅕睙あ䝁䅫杤灂䡁䅑入杁䡁䅍睢獂䡁䅕䅤灂䝁䄸杢穂䍁䅁杚療䡁䅉䅉あ䝁䅧党杁䝁䅕杢求䡁䅉睚㕂䍁䅁兡畂䝁䅑兤穂䡁䅑杣㕂䍁䅷䅉桂䡁䅍䅉㍂䝁䅕䅢獂䍁䅁兙穂䍁䅁睚療䡁䅙党祂䝁䄴兢求䝁䄴䅤杁䡁䅍党祂䡁䅙兡橂䝁䅕督杁䝁䅅杢歂䍁䅁䅣祂䝁䄸䅚ㅂ䝁䅍䅤穂䍁䅷䅉灂䝁䄴睙獂䡁䅕䅚灂䝁䄴睚杁䝁䅕杢湂䝁䅫杢求䝁䅕杣灂䝁䄴睚杁䝁䅅杢歂䍁䅁杣求䝁䅷兙あ䝁䅕䅚杁䝁䄰兙畂䡁䅕杚桂䝁䅍䅤ㅂ䡁䅉兡畂䝁䅣䅉灂䝁䄴䅉歂䝁䅕杚求䝁䄴督求䍁䅁兙畂䝁䅑䅉穂䡁䅁兙橂䝁䅕䅉求䡁䅧䅣獂䝁䄸杣桂䡁䅑兡療䝁䄴䅉桂䝁䅍䅤灂䡁䅙兡あ䝁䅫党穂䍁䅁䅤療䍁䅁䅤潂䝁䅕䅉噂䝁䄴兡あ䝁䅕䅚杁䙁䅍䅤桂䡁䅑党穂䉁杫䅉湂䝁䄸杤求䡁䅉杢瑂䝁䅕杢あ䍁䅁兙湂䝁䅕杢橂䝁䅫党穂䍁䅁兙畂䝁䅑䅉あ䝁䅧党灂䡁䅉䅉睂䡁䅉兡瑂䝁䅕䅉橂䝁䄸杢あ䡁䅉兙橂䡁䅑睢祂䡁䅍杌杁䕁䄸睙求䝁䅅杢求䝁䅕杣灂䝁䄴睚杁䕁䅫杢あ䝁䅕杣畂䝁䅅䅤灂䝁䄸杢桂䝁䅷䅌杁䕁䅫杢橂䍁䄴䅉㍂䝁䅅督杁䝁䅙睢ㅂ䝁䄴䅚求䝁䅑䅉灂䝁䄴䅉硁䑁䅫李ぁ䍁䅁兙畂䝁䅑䅉灂䡁䅍䅉潂䝁䅕兙歂䡁䅅兤桂䡁䅉䅤求䡁䅉党歂䍁䅁兡畂䍁䅁䅓療䡁䅕督あ䝁䄸杢獁䍁䅁䅖求䡁䅧兙穂䍁䄴䅁畄睆䅁杇䅁䕁䄸杚浂䝁䅫睙求䍁䅁杕䙂䕁䅫䅖穂䅁䅁克䅣䑁䅯䅁偂䝁䅙杚灂䝁䅍党杁䙁䅍党祂䡁䅙兡橂䝁䅕督杁䝁䅅杢歂䍁䅁睕ㅂ䡁䅁䅣獂䝁䅫党穂䅁䅁䅙䅧䍁䅯䅁偂䝁䅫䅢杁䝁䅅杢歂䍁䅁睒桂䡁䅍䅉䕂䡁䅉兡獂䝁䅷兡畂䝁䅣䅁扃睂䅁杒䅁䕁䄸兡獂䍁䅁兙畂䝁䅑䅉䡂䝁䅅督杁䕁䅕兣ㅂ䝁䅫䅣瑂䝁䅕杢あ䍁䅁兙畂䝁䅑䅉呂䝁䅕杣㉂䝁䅫睙求䡁䅍䅁煂睂䅁杔䅁䕁䄸兡獂䍁䅁兙畂䝁䅑䅉䡂䝁䅅督杁䕁䅕䅥睂䝁䅷睢祂䝁䅅䅤灂䝁䄸杢杁䝁䅅杢歂䍁䅁䅕祂䝁䄸䅚ㅂ䝁䅍䅤灂䝁䄸杢䅁䡁䝉䅁䝂䅁䅁睔灂䝁䅷䅉桂䝁䄴䅚杁䕁䅣兙穂䍁䅁杕求䝁䅙兡畂䝁䅫杢湂䍁䅁兙畂䝁䅑䅉乂䝁䅅杣牂䝁䅕䅤灂䝁䄴睚䅁䩁䡍䅁佂䅁䅁睔灂䝁䅷䅉桂䝁䄴䅚杁䕁䅣兙穂䍁䅁睕あ䝁䄸杣桂䝁䅣党杁䝁䅅杢歂䍁䅁䅖祂䝁䅅杢穂䡁䅁睢祂䡁䅑兙あ䝁䅫睢畂䅁䅁兹䅙䑁䅷䅁偂䝁䅫䅢獁䍁䅁睒桂䡁䅍䅉桂䝁䄴䅚杁䕁䅍睢畂䡁䅍兤瑂䝁䅅杙獂䝁䅕䅉䝂䡁䅕党獂䡁䅍䅁獄杂䅁䅌䅕䕁䄸䅢歂䍁䅁䅒療䝁䄰兡畂䝁䅫睢畂䍁䅁杒祂䝁䅕兡湂䝁䅧䅤杁䕁䅷兡畂䝁䅕䅌杁䕁䅫杢橂䍁䄴䅉療䡁䅁党祂䝁䅅䅤求䡁䅍䅉桂䡁䅍䅉桂䍁䅁䅢求䡁䅍督瑁䡁䅑䅡桂䝁䄴兌あ䡁䅉兤橂䝁䅳䅢療䝁䅅䅚杁䝁䄰睢あ䝁䄸杣杁䝁䅍兙祂䡁䅉兡求䡁䅉䅉灂䝁䄴䅉あ䝁䅧党杁䙁䅕杢灂䡁䅑党歂䍁䅁睕あ䝁䅅䅤求䡁䅍䅉桂䝁䄴䅚杁䕁䄴睢祂䡁䅑䅡杁䕁䅅兢求䡁䅉兡橂䝁䅅杌杁䙁䅑䅡求䍁䅁睙療䝁䄰䅣桂䝁䄴入杁䝁䄸杚浂䝁䅕杣穂䍁䅁杣求䝁䅣兡療䝁䄴兙獂䍁䅷䅉灂䝁䄴䅤求䡁䅉兌祂䝁䅕睚灂䝁䄸杢桂䝁䅷䅌杁䝁䅅杢歂䍁䅁杢桂䡁䅑兡療䝁䄴兙獂䍁䅁䅢求䡁䅍督瑁䡁䅑䅡桂䝁䄴兌あ䡁䅉兤橂䝁䅳䅢療䝁䅅䅚杁䡁䅍党祂䡁䅙兡橂䝁䅕督獁䍁䅁兙穂䍁䅁睤求䝁䅷䅢杁䝁䅅督杁䝁䅕䅥睂䝁䅕䅚灂䡁䅑党歂䍁䅁䅤祂䝁䅅杢穂䡁䅁睢祂䡁䅑兙あ䝁䅫睢畂䍁䄴䅉䩂䡁䅑䅉桂䝁䅷督療䍁䅁䅣祂䝁䄸杤灂䝁䅑党穂䍁䅁杤桂䡁䅉兡療䡁䅕督杁䡁䅙兙獂䡁䅕党瑁䝁䅅䅚歂䝁䅕䅚杁䡁䅍党祂䡁䅙兡橂䝁䅕督獁䍁䅁兡畂䝁䅍䅢ㅂ䝁䅑兡畂䝁䅣䅉橂䝁䄸杢あ䝁䅅兡畂䝁䅕杣杁䝁䅑杣桂䡁䅫兙湂䝁䅕䅌杁䡁䅑杣ㅂ䝁䅍睡獂䝁䄸兙歂䍁䅁杙祂䝁䄸睡求䡁䅉兙湂䝁䅕䅌杁䝁䅅杢歂䍁䅁督ㅂ䡁䅁䅣獂䡁䅫䅉橂䝁䅧兙灂䝁䄴䅉橂䝁䄸杢穂䡁䅕䅢あ䝁䅫杢湂䍁䄴䅉䉂䡁䅍䅉療䝁䅙䅉䕂䝁䅕睙求䝁䄰杙求䡁䅉䅉穁䑁䅅䅌杁䑁䅉䅍祁䑁䅍䅌杁䝁䅫䅤杁䝁䄸睤畂䝁䅕䅚杁䝁䅅杢歂䍁䅁睢睂䝁䅕杣桂䡁䅑党歂䍁䅁免睁䍁䅷睎㕁䑁䅅䅉あ䡁䅉兙橂䡁䅑睢祂䡁䅍䅌杁䑁䅍免獁䑁䅉睍穁䍁䅁䅢灂䝁䄴党潂䝁䅅兤獂䍁䅁䅤祂䝁䅅兡獂䝁䅕杣穂䍁䅷䅉桂䝁䄴䅚杁䑁䅅兎獁䑁䅅䅏硁䍁䅁䅣灂䝁䅍睡ㅂ䡁䅁䅉桂䝁䄴䅚杁䝁䅑党獂䝁䅫杤求䡁䅉入杁䡁䅑杣桂䝁䅫䅢求䡁䅉督㝁䍁䅁䅎㉁䍁䅁杚獂䝁䅕党あ䍁䅁兢桂䝁䅫杢あ䝁䅕杢桂䝁䄴睙求䍁䅁睙求䝁䄴䅤求䡁䅉督㝁䍁䅁兙畂䝁䅑䅉祁䑁䅕睎杁䡁䅍党祂䡁䅙兡橂䝁䅕䅉橂䝁䅕杢あ䝁䅕杣穂䍁䄴䅉偂䝁䅷䅚杁䕁䅑睢瑂䝁䅫杢灂䝁䄸杢杁䕁䅙杣求䝁䅫睚潂䡁䅑䅉䵂䝁䅫杢求䍁䅷䅉䩂䝁䄴睙畁䍁䅁睤桂䡁䅍䅉浂䝁䄸兤畂䝁䅑党歂䍁䅁兡畂䍁䅁免㕁䑁䅍䅎杁䝁䅅杢歂䍁䅁兡穂䍁䅁䅡求䝁䅅䅚硂䡁䅕兙祂䡁䅑党祂䝁䅕䅚杁䝁䅫杢杁䙁䅑䅡療䝁䄰兙穂䡁䅙兡獂䝁䅷党獁䍁䅁杔療䡁䅉䅤潂䍁䅁睑桂䡁䅉睢獂䝁䅫杢桂䍁䄴䅁千兆䅁䅰䅧䕁䄸䅢歂䍁䅁杔桂䡁䅑兡療䝁䄴兙獂䍁䅁村桂䝁䄴睙療䡁䅉䅣杁䝁䄸䅣求䡁䅉兙あ䝁䅕督杁䝁䅅督杁䡁䅑䅡求䍁䅁杙桂䝁䄴睡杁䝁䅧睢獂䝁䅑兡畂䝁䅣䅉橂䝁䄸兢睂䝁䅅杢㕂䍁䅁杚療䡁䅉䅉偂䝁䅷䅚杁䕁䄴兙あ䝁䅫睢畂䝁䅅䅢杁䕁䅉兙畂䝁䅳䅉あ䝁䅧兙あ䍁䅁䅣祂䝁䄸杤灂䝁䅑党穂䍁䅁杤桂䡁䅉兡療䡁䅕督杁䝁䅙兡畂䝁䅅杢橂䝁䅫兙獂䍁䅁督求䡁䅉杤灂䝁䅍党穂䍁䅁䅤療䍁䅁兡畂䝁䅑兡㉂䝁䅫䅚ㅂ䝁䅅䅢杁䝁䅅杢歂䍁䅁睙療䝁䄰兢求䡁䅉睙灂䝁䅅䅢杁䝁䅍兤穂䡁䅑睢瑂䝁䅕杣穂䍁䅁兡畂䍁䅁䅤潂䝁䅕䅉噂䝁䄴兡あ䝁䅕䅚杁䙁䅍䅤桂䡁䅑党穂䍁䄴䅉䩂䡁䅑䅉桂䝁䅍睙求䡁䅁䅤穂䍁䅁䅚求䡁䅁睢穂䝁䅫䅤杁䝁䅅睙橂䝁䄸兤畂䡁䅑督獁䍁䅁兡畂䝁䅍䅢ㅂ䝁䅑兡畂䝁䅣䅉畂䝁䄸杢灂䝁䄴䅤求䡁䅉党穂䡁䅑兌楂䝁䅕兙祂䝁䅫杢湂䍁䅁䅚求䝁䄰兙畂䝁䅑䅌杁䝁䅫杢あ䝁䅕杣求䡁䅍䅤瑁䝁䅉党桂䡁䅉兡畂䝁䅣䅉橂䝁䅧党橂䝁䅳兡畂䝁䅣䅌杁䝁䄴党湂䝁䄸䅤灂䝁䅅杙獂䝁䅕䅉療䡁䅉䅚求䡁䅉䅉療䝁䅙䅉㍂䝁䅫䅤潂䝁䅑杣桂䡁䅣兙獂䍁䅷䅉穂䝁䅅杤灂䝁䄴睚穂䍁䅁兙畂䝁䅑䅉瑂䝁䄸杢求䡁䅫䅉瑂䝁䅅杣牂䝁䅕䅤獁䍁䅁兙畂䝁䅑䅉あ䝁䅫兢求䍁䅁䅚求䡁䅁睢穂䝁䅫䅤穂䑁䅳䅉桂䝁䄴䅚杁䝁䄸杚浂䝁䅕杣穂䍁䅁䅢療䝁䅅杢穂䍁䅷䅉穂䡁䅕睙潂䍁䅁兙穂䍁䅁䅡療䝁䄰党杁䝁䅕兣ㅂ䝁䅫䅤㕂䍁䅁䅢灂䝁䄴党穂䍁䅁睢浂䍁䅁睙祂䝁䅕䅚灂䡁䅑䅌杁䡁䅉党穂䝁䅫䅚求䝁䄴䅤灂䝁䅅䅢杁䡁䅉党桂䝁䅷䅉求䡁䅍䅤桂䡁䅑党杁䝁䅷睢桂䝁䄴督獁䍁䅁睙療䝁䄴督ㅂ䝁䄰党祂䍁䅁䅢療䝁䅅杢穂䍁䅷䅉橂䝁䄸兢瑂䝁䅕杣橂䝁䅫兙獂䍁䅁䅢療䝁䅅杢穂䍁䅷䅉橂䝁䄸兢瑂䝁䅕杣橂䝁䅫兙獂䍁䅁杣求䝁䅅䅢杁䝁䅕督あ䝁䅅䅤求䍁䅁䅢療䝁䅅杢穂䍁䅷䅉桂䝁䅣杣灂䝁䅍兤獂䡁䅑兤祂䝁䅅䅢杁䝁䅷睢桂䝁䄴督獁䍁䅁䅢求䡁䅑䅤求䡁䅉督杁䝁䄸杚杁䝁䅍杣求䝁䅑兡あ䍁䅷䅉桂䝁䄴䅚杁䝁䅷党桂䡁䅍党杁䝁䅙兡畂䝁䅅杢橂䝁䅫杢湂䍁䄴䅉啂䝁䅧党杁䝁䅍睢瑂䡁䅁兙畂䡁䅫䅉桂䝁䅷督療䍁䅁䅣祂䝁䄸杤灂䝁䅑党穂䍁䅁䅚求䝁䅉兡あ䍁䅁兙畂䝁䅑䅉桂䡁䅕䅤療䝁䄰兙あ䝁䅕䅚杁䡁䅑党獂䝁䅷党祂䍁䅁兢桂䝁䅍䅡灂䝁䄴党杁䝁䅍兙祂䝁䅑督獁䍁䅁䅤求䝁䅷党睂䝁䅧睢畂䝁䅕䅉桂䝁䅍睙求䡁䅍督獁䍁䅁睢畂䝁䅷兡畂䝁䅕䅉楂䝁䅅杢牂䝁䅫杢湂䍁䅷䅉桂䝁䄴䅚杁䝁䄸䅤潂䝁䅕杣杁䝁䅕䅢求䝁䅍䅤祂䝁䄸杢灂䝁䅍䅉桂䝁䄴䅚杁䝁䄰睢楂䝁䅫䅢求䍁䅁杙桂䝁䄴睡灂䝁䄴睚杁䡁䅍党祂䡁䅙兡橂䝁䅕督㝁䍁䅁睙桂䡁䅍䅡杁䝁䄰兙畂䝁䅅睚求䝁䄰党畂䡁䅑䅌杁䡁䅁杣灂䡁䅙兙あ䝁䅕䅉楂䝁䅅杢牂䝁䅫杢湂䍁䅷䅉楂䡁䅉睢牂䝁䅕杣桂䝁䅣党獁䍁䅁䅤祂䡁䅕督あ䍁䅷䅉灂䝁䄴杤求䡁䅍䅤瑂䝁䅕杢あ䍁䅁兙歂䡁䅙兡穂䝁䄸杣㕂䍁䅷䅉桂䝁䄴䅚杁䝁䄸䅤潂䝁䅕杣杁䡁䅑杣桂䝁䅑兡あ䝁䅫睢畂䝁䅅䅢杁䝁䅉兙畂䝁䅳兡畂䝁䅣䅉穂䝁䅕杣㉂䝁䅫睙求䡁䅍睏杁䡁䅣党桂䝁䅷䅤潂䍁䅁兢桂䝁䄴兙湂䝁䅕兢求䝁䄴䅤獁䍁䅁兡畂䡁䅙党穂䡁䅑兢求䝁䄴䅤獁䍁䅁兙畂䝁䅑䅉浂䝁䄸杣求䝁䅫睚畂䍁䅁睙ㅂ䡁䅉杣求䝁䄴睙㕂䍁䅁督求䡁䅉杤灂䝁䅍党穂䑁䅳䅉桂䝁䄴䅚杁䡁䅑杣求䝁䅅督ㅂ䡁䅉入杁䝁䄰兙畂䝁䅅睚求䝁䄰党畂䡁䅑䅌杁䝁䄰党祂䝁䅍䅡桂䝁䄴䅤獁䍁䅁兙畂䝁䅑䅉橂䝁䅅䅣灂䡁䅑兙獂䍁䅁兢桂䡁䅉睡求䡁䅑督杁䡁䅍党祂䡁䅙兡橂䝁䅕督獁䍁䅁兙穂䍁䅁睤求䝁䅷䅢杁䝁䅅督杁䝁䅍睢瑂䝁䄰兤畂䝁䅫䅤㕂䍁䅁䅚求䡁䅙党獂䝁䄸䅣瑂䝁䅕杢あ䍁䅁䅢求䝁䄴䅚灂䝁䄴睚杁䝁䅅杢歂䍁䅁党硂䡁䅕兡あ䡁䅫䅉灂䝁䄴杤求䡁䅍䅤瑂䝁䅕杢あ䍁䅁督療䝁䅷兤あ䝁䅫睢畂䡁䅍杌杁䙁䅑䅡求䍁䅁睙療䝁䄰䅣桂䝁䄴入杁䡁䅣兙穂䍁䅁杚療䡁䅕杢歂䝁䅕䅚杁䝁䅫杢杁䑁䅅䅏穁䑁䅑䅉桂䝁䄴䅚杁䝁䅫督杁䝁䅧党桂䝁䅑兣ㅂ䝁䅅杣あ䝁䅕杣求䝁䅑䅉灂䝁䄴䅉䙂䡁䅙兙畂䡁䅍杤灂䝁䅷䅢求䍁䅷䅉䩂䝁䄴䅚灂䝁䅅杢桂䍁䄴䅁剁䅆䅁杌䄰䕁䄸䅢歂䍁䅁杕求䡁䅁兤楂䝁䅷兡橂䍁䅁兓畂䡁䅑党祂䝁䄴兙あ䝁䅫睢畂䝁䅅䅢杁䕁䅍睢祂䡁䅁睢祂䝁䅅䅤灂䝁䄸杢獁䍁䅁䅤潂䡁䅉睢ㅂ䝁䅣䅡杁䝁䅫䅤穂䍁䅁督ㅂ䝁䅉督灂䝁䅑兡桂䡁䅉兡求䡁䅍䅌杁䝁䅕杢湂䝁䅅睚求䡁䅍䅉灂䝁䄴䅉あ䝁䅧党杁䝁䅫杢穂䡁䅕杣桂䝁䄴睙求䍁䅁兤畂䝁䅑党祂䡁䅣杣灂䡁䅑兡畂䝁䅣䅉桂䝁䄴䅚杁䡁䅉党獂䝁䅅䅤求䝁䅑䅉穂䝁䅕杣㉂䝁䅫睙求䡁䅍䅉楂䡁䅕督灂䝁䄴党穂䡁䅍䅉睂䡁䅉兡瑂䝁䅅杣灂䝁䅷入杁䝁䅫杢杁䡁䅑䅡求䍁䅁兖畂䝁䅫䅤求䝁䅑䅉呂䡁䅑兙あ䝁䅕督杁䝁䅅杢歂䍁䅁睑桂䝁䄴兙歂䝁䅅杌杁䕁䅫䅤杁䝁䄸䅣求䡁䅉兙あ䝁䅕督杁䡁䅑䅡祂䝁䄸兤湂䝁䅧䅉あ䝁䅧杣求䝁䅕䅉穂䝁䅕睚瑂䝁䅕杢あ䡁䅍杏杁䕁䅣党畂䝁䅕杣桂䝁䅷䅉䩂䝁䄴督ㅂ䡁䅉兙畂䝁䅍党獁䍁䅁䅖灂䡁䅑䅢求䍁䅁兓畂䡁䅍兤祂䝁䅅杢橂䝁䅕䅌杁䝁䅅杢歂䍁䅁杕求䡁䅁兤楂䝁䅷兡橂䍁䅁杒灂䝁䄴兙畂䝁䅍兡桂䝁䅷䅉䩂䝁䄴䅚求䝁䄰杢灂䡁䅑入杁䕁䅣杣療䡁䅕䅣杁䙁䅉兤畂䍁䄰睢浂䝁䅙䅉䍂䡁䅕督灂䝁䄴党穂䡁䅍杌杁䙁䅑䅡求䍁䅁睒求䝁䄴党祂䝁䅅䅢杁䕁䅫杢穂䡁䅕杣桂䝁䄴睙求䍁䅁督求䝁䅣兢求䝁䄴䅤杁䝁䄸杚浂䝁䅕杣穂䍁䅁兙㉂䝁䅫兙あ䝁䅫睢畂䍁䅷䅉橂䝁䄸兢瑂䝁䅕杣橂䝁䅫兙獂䍁䅁兙ㅂ䡁䅑睢獁䍁䅁睙療䝁䄰兢求䡁䅉睙灂䝁䅅䅢杁䝁䄰兤獂䡁䅑兡瑁䡁䅁党祂䝁䅫䅢獁䍁䅁睙療䝁䄰兢求䡁䅉睙灂䝁䅅䅢杁䡁䅁杣療䡁䅁党祂䡁䅑入獁䍁䅁睚求䝁䄴党祂䝁䅅䅢杁䝁䅷兡桂䝁䅉兡獂䝁䅫䅤㕂䍁䅷䅉潂䝁䄸兢求䍁䅁兙畂䝁䅑䅉桂䡁䅕䅤療䍁䅁睤桂䡁䅉杣桂䝁䄴䅤㕂䍁䅷䅉灂䝁䄴䅢桂䝁䄴䅚杁䝁䄰兙祂䝁䅫杢求䍁䅷䅉あ䡁䅉兙㉂䝁䅕䅢杁䝁䅅睙橂䝁䅫䅚求䝁䄴䅤獁䍁䅁兙畂䝁䅑䅉㍂䝁䄸杣牂䝁䅕杣穂䍁䅣䅉橂䝁䄸兢睂䝁䅕杢穂䝁䅅䅤灂䝁䄸杢杁䝁䅫杢穂䡁䅕杣桂䝁䄴睙求䍁䅁䅣祂䝁䄸䅚ㅂ䝁䅍䅤穂䑁䅳䅉桂䝁䄴䅚杁䝁䅙兡畂䝁䅅杢橂䝁䅫兙獂䍁䅁兡畂䝁䅑党瑂䝁䄴兡あ䡁䅫䅉睂䡁䅉睢歂䡁䅕睙あ䡁䅍䅉浂䝁䄸杣杁䡁䅍䅣求䝁䅍兡桂䝁䅷䅤㕂䍁䅁睙療䡁䅙党祂䝁䅅睚求䡁䅍䅌杁䝁䅫杢橂䝁䅷兤歂䝁䅫杢湂䍁䅁党祂䡁䅉睢祂䡁䅍䅉桂䝁䄴䅚杁䝁䄸兢灂䡁䅍督灂䝁䄸杢穂䍁䅷䅉浂䝁䅫䅚求䝁䅷兡あ䡁䅫䅌杁䝁䅑兡祂䝁䅕睙あ䝁䄸杣穂䍁䅁兙畂䝁䅑䅉療䝁䅙杚灂䝁䅍党祂䡁䅍䅌杁䝁䅅杢歂䍁䅁督ㅂ䡁䅉党あ䡁䅫杌杁䙁䅑䅡灂䡁䅍䅉穂䝁䅕睚瑂䝁䅕杢あ䍁䅁䅣祂䝁䄸杤灂䝁䅑党穂䍁䅁兡あ䡁䅍䅉灂䝁䄴督ㅂ䡁䅉兙畂䝁䅍党杁䡁䅁杣療䝁䅑兤橂䡁䅑督杁䡁䅑睢杁䝁䅉兤穂䝁䅫杢求䡁䅍督求䡁䅍䅌杁䡁䅍䅤桂䡁䅑党杁䝁䅅杢歂䍁䅁䅢療䝁䅍兙獂䍁䅁睚療䡁䅙党祂䝁䄴兢求䝁䄴䅤獁䍁䅁兙畂䝁䅑䅉療䡁䅑䅡求䡁䅉䅉灂䝁䄴督あ䝁䅫䅤ㅂ䡁䅑兡療䝁䄴督杁䝁䅫杢杁䡁䅑杣桂䝁䄴督睂䝁䄸杣あ䝁䅅䅤灂䝁䄸杢獁䍁䅁睙療䝁䄰兢求䡁䅉睙灂䝁䅅䅢杁䝁䅍睢畂䡁䅍䅤祂䡁䅕睙あ䝁䅫睢畂䍁䅷䅉潂䝁䅕兙獂䡁䅑䅡橂䝁䅅杣求䍁䅷䅉求䝁䅑兤橂䝁䅅䅤灂䝁䄸杢獁䍁䅁杣求䡁䅑兙灂䝁䅷䅉桂䝁䄴䅚杁䡁䅣䅡療䝁䅷党穂䝁䅅䅢求䍁䅁䅤祂䝁䅅䅚求䍁䅷䅉浂䝁䄸杣求䡁䅍䅤杁䡁䅁杣療䝁䅑兤橂䡁䅑督獁䍁䅁党畂䝁䅕杣湂䡁䅫䅌杁䝁䅣党畂䝁䅕杣桂䝁䅷䅉瑂䝁䅅杢ㅂ䝁䅙兙橂䡁䅑兤祂䝁䅫杢湂䍁䅷䅉桂䝁䄴䅚杁䝁䅙兡畂䝁䅅杢橂䝁䅫兙獂䍁䅁督求䡁䅉杤灂䝁䅍党穂䍁䅁兡畂䝁䅑兤穂䡁䅑杣灂䝁䅕督畁䍁䅁䅖潂䝁䅕䅉啂䝁䅫䅤獂䝁䅕䅉䩂䝁䄴督ㅂ䡁䅉兙畂䝁䅍党杁䡁䅍党湂䝁䄰党畂䡁䅑䅉療䝁䅙杚求䡁䅉督杁䝁䅷党畂䝁䅑党祂䡁䅍睊杁䝁䅅杢歂䍁䅁睢㍂䝁䄴党祂䡁䅍睊杁䡁䅁睢獂䝁䅫睙灂䝁䅕督杁䡁䅑睢杁䡁䅉党桂䝁䅷䅉求䡁䅍䅤桂䡁䅑党杁䡁䅁兤祂䝁䅍䅡桂䡁䅍党祂䡁䅍䅉桂䝁䄴䅚杁䝁䅫杢㉂䝁䅕督あ䝁䄸杣穂䍁䅁杙桂䡁䅍党歂䍁䅁兤睂䝁䄸杢杁䡁䅍党桂䡁䅉睙潂䝁䅕督杁䝁䄸杚杁䡁䅑䅡求䍁䅁䅣ㅂ䝁䅉䅢灂䝁䅍䅉祂䝁䅕睙療䡁䅉䅚穂䍁䄴䅉啂䝁䅧兡穂䍁䅁督求䝁䅣兢求䝁䄴䅤杁䝁䅅䅢穂䝁䄸䅉睂䡁䅉睢㉂䝁䅫䅚求䡁䅍䅉求䡁䅍睙祂䝁䄸睤杁䝁䅍䅢療䡁䅍兡畂䝁䅣䅉桂䝁䄴䅚杁䝁䅍睢畂䡁䅍䅤祂䡁䅕睙あ䝁䅫睢畂䍁䅁䅚灂䡁䅍杙ㅂ䡁䅉督求䝁䄰党畂䡁䅑䅉穂䝁䅕杣㉂䝁䅫睙求䡁䅍睏杁䝁䅅杢歂䍁䅁杣求䝁䅅䅢杁䝁䅕督あ䝁䅅䅤求䍁䅁兡畂䝁䅙睢祂䝁䄰兙あ䝁䅫睢畂䍁䅁䅣祂䝁䄸䅚ㅂ䝁䅍䅤穂䍁䅷䅉畂䝁䅅䅤灂䝁䄸杢桂䝁䅷䅉歂䝁䅕杚桂䡁䅕䅢あ䍁䅁兢桂䝁䄴兙湂䝁䅕兢求䝁䄴䅤杁䡁䅍党祂䡁䅙兡橂䝁䅕督獁䍁䅁兙畂䝁䅑䅉㉂䝁䅅杣灂䝁䄸兤穂䍁䅁睢あ䝁䅧党祂䍁䅁督求䡁䅉杤灂䝁䅍党穂䍁䅁䅣求䡁䅉䅤桂䝁䅫杢灂䝁䄴睚杁䡁䅑睢杁䡁䅉党桂䝁䅷䅉求䡁䅍䅤桂䡁䅑党杁䡁䅑杣桂䝁䄴督浂䝁䅕杣穂䍁䅁兙畂䝁䅑䅉獂䝁䄸兙畂䍁䅁䅤祂䝁䅅杢穂䝁䅅睙あ䝁䅫睢畂䡁䅍杌杁䙁䅑䅡求䍁䅁杕求䡁䅁兤楂䝁䅷兡橂䍁䅁杒灂䝁䄴兙畂䝁䅍兡桂䝁䅷䅉䩂䝁䄴䅚求䝁䄰杢灂䡁䅑入杁䕁䅣杣療䡁䅕䅣杁䙁䅉兤畂䍁䄰睢浂䝁䅙䅉䍂䡁䅕督灂䝁䄴党穂䡁䅍䅉穂䝁䅕睚瑂䝁䅕杢あ䍁䅁睢浂䝁䅙党祂䡁䅍䅉睂䡁䅉兡㉂䝁䅅䅤求䍁䅁兢療䡁䅉䅤湂䝁䅅睚求䍁䅁兡畂䡁䅍兤祂䝁䅅杢橂䝁䅕䅉橂䝁䄸杤求䡁䅉兙湂䝁䅕䅉あ䝁䅧兙あ䍁䅁䅣祂䝁䄸䅤求䝁䅍䅤穂䍁䅁兢療䡁䅉䅤湂䝁䅅睚求䍁䅁䅢求䝁䄴䅚求䡁䅉督杁䝁䅅杢歂䍁䅁兡畂䡁䅙党穂䡁䅑睢祂䡁䅍䅉浂䡁䅉睢瑂䍁䅁䅚求䝁䅙兙ㅂ䝁䅷䅤杁䡁䅉党獂䝁䅅䅤求䝁䅑䅉獂䝁䄸督穂䝁䅕督杁䝁䄸杢杁䡁䅉党穂䝁䅫䅚求䝁䄴䅤灂䝁䅅䅢杁䝁䄰睢祂䡁䅑睚桂䝁䅣党杁䝁䅷睢桂䝁䄴督杁䝁䄰兙歂䝁䅕䅉睂䡁䅉兡瑂䝁䅅杣灂䝁䅷入杁䡁䅑睢杁䝁䅧睢瑂䝁䅕杙ㅂ䡁䅫党祂䡁䅍杌杁䕁䄸䅢歂䍁䅁杕求䡁䅁兤楂䝁䅷兡橂䍁䅁兓畂䡁䅑党祂䝁䄴兙あ䝁䅫睢畂䝁䅅䅢杁䕁䅍睢祂䡁䅁睢祂䝁䅅䅤灂䝁䄸杢杁䡁䅣兙穂䍁䅁杚療䡁䅕杢歂䝁䅕䅚杁䝁䅫杢杁䑁䅅兏祁䑁䅍䅉桂䝁䄴䅚杁䝁䅫督杁䝁䅉兙穂䝁䅕䅚杁䝁䅫杢杁䕁䅍䅡灂䝁䅍兙湂䝁䄸䅌杁䕁䅫䅢獂䝁䅫杢療䝁䅫督畁䅁䅁䈸䅣䝁䵧䅁偂䝁䅷兡畂䍁䅁睑療䡁䅉䅣療䡁䅉兙あ䝁䅫睢畂䍁䅁兢桂䝁䄴兤浂䝁䅅睙あ䡁䅕杣求䡁䅍䅉桂䝁䄴䅚杁䝁䅑兡穂䡁䅑杣灂䝁䅉兤あ䝁䅕督杁䝁䅍䅡求䝁䄰兡橂䝁䅅䅢杁䡁䅁杣療䝁䅑兤橂䡁䅑督杁䝁䅫杢杁䡁䅑䅡求䍁䅁兖畂䝁䅫䅤求䝁䅑䅉呂䡁䅑兙あ䝁䅕督獁䍁䅁兒ㅂ䡁䅉睢睂䝁䅕䅌杁䕁䅅督灂䝁䅅䅉兂䝁䅅睙灂䝁䅙兡橂䍁䅷䅉䵂䝁䅅䅤灂䝁䄴䅉䉂䝁䄰党祂䝁䅫睙桂䍁䅷䅉桂䝁䄴䅚杁䕁䅍兙畂䝁䅅䅚桂䍁䄴䅉䩂䡁䅑䅉療䡁䅁党祂䝁䅅䅤求䡁䅍䅉あ䝁䅧杣療䡁䅕睚潂䍁䅁䅤潂䡁䅉党求䍁䅁督求䝁䅣兢求䝁䄴䅤穂䑁䅯䅉䑂䝁䅧䅢療䡁䅉䅉䉂䝁䅷睡桂䝁䅷兡杁䙁䅁杣療䝁䅑兤橂䡁䅑督杁䝁䅅杢歂䍁䅁杖灂䝁䄴入獂䡁䅍睏杁䕁䅕䅣療䡁䅧入㝁䍁䅁兙畂䝁䅑䅉塂䝁䅫杢橂䝁䅧党穂䡁䅑党祂䍁䄴䅉啂䝁䅧党杁䕁䅍䅡獂䝁䄸杣杁䕁䅅䅢牂䝁䅅䅢灂䍁䅁䅕祂䝁䄸䅚ㅂ䝁䅍䅤穂䍁䅁兙畂䝁䅑䅉坂䝁䅫杢㕂䝁䅷督杁䡁䅍党湂䝁䄰党畂䡁䅑䅉療䝁䅙杚求䡁䅉督杁䝁䅍䅡獂䝁䄸杣灂䝁䄴党杁䝁䅅杢歂䍁䅁睙桂䡁䅕督あ䝁䅫睙杁䡁䅍睢歂䝁䅅䅌杁䝁䅕䅤潂䡁䅫䅢求䝁䄴党杁䝁䅑兡橂䝁䅧䅢療䡁䅉兡歂䝁䅕䅉桂䝁䄴䅚杁䡁䅙兡畂䡁䅫䅢杁䝁䅍䅡獂䝁䄸杣灂䝁䅑党杁䝁䄰睢畂䝁䄸兢求䡁䅉督獁䍁䅁兢求䡁䅑䅡㕂䝁䅷䅉橂䝁䅧䅢療䡁䅉兡歂䝁䅕䅌杁䝁䄰党あ䝁䅧入獂䝁䅕杢求䍁䅁睙潂䝁䅷睢祂䝁䅫䅚求䍁䅷䅉橂䝁䅧䅢療䡁䅉睢浂䝁䄸杣瑂䍁䅷䅉橂䝁䅅杣楂䝁䄸杢杁䡁䅑党あ䡁䅉兙橂䝁䅧䅢療䡁䅉兡歂䝁䅕䅌杁䡁䅁党祂䝁䅍䅡獂䝁䄸杣療䝁䅕䅤潂䡁䅫䅢求䝁䄴党獁䍁䅁䅡㕂䝁䅑杣療䝁䅍䅡獂䝁䄸杣灂䝁䅍䅉桂䝁䅍兡歂䍁䅷䅉潂䡁䅫䅚祂䝁䄸睚求䝁䄴䅌杁䝁䅉䅢求䝁䅅睙潂䍁䅁䅣祂䝁䄸䅚ㅂ䝁䅍䅤穂䍁䅷䅉睂䝁䄸䅤桂䡁䅍督灂䡁䅕兢杁䝁䅧入歂䡁䅉睢㑂䝁䅫䅚求䍁䅷䅉桂䝁䄴䅚杁䝁䅍䅡獂䝁䄸杣灂䝁䄴兙あ䝁䅕䅚杁䝁䄸杣湂䝁䅅杢灂䝁䅍督杁䝁䅫杢あ䝁䅕杣瑂䝁䅕䅚灂䝁䅅䅤求䡁䅍䅉桂䝁䄴䅚杁䡁䅍睢獂䡁䅙党畂䡁䅑督畁䍁䅁䅖潂䝁䅕䅉䙂䡁䅁睢㑂䡁䅫䅉穂䝁䅕睚瑂䝁䅕杢あ䍁䅁䅣祂䝁䄸杤灂䝁䅑党穂䍁䅁兑獂䝁䅷入獂䝁䅫睙穂䍁䅷䅉穂䡁䅕睙潂䍁䅁兙穂䍁䅁兙獂䝁䅷入獂䍁䅁睙潂䝁䅷睢祂䝁䅫䅚求䍁䅷䅉求䡁䅁兡橂䝁䅧䅢療䡁䅉睢潂䡁䅫䅚祂䝁䅫杢獁䍁䅁兙畂䝁䅑䅉湂䝁䅷入橂䝁䅕杣灂䝁䄴睏杁䝁䅅杣療䝁䄰兙あ䝁䅫睙穂䍁䅷䅉灂䝁䄴睙獂䡁䅕䅚灂䝁䄴睚杁䝁䅅睙求䡁䅑睢畂䝁䅕䅌杁䝁䅉兡穂䡁䅁䅡求䝁䄴睢獂䍁䅷䅉橂䡁䅕兢求䝁䄴党獁䍁䅁兙畂䝁䅑䅉睂䝁䅧党畂䝁䄸䅢㝁䍁䅁䅢灂䡁䅅兤灂䝁䅑䅉桂䝁䄴䅚杁䡁䅍睢獂䝁䅫䅚杁䝁䅕䅣療䡁䅧入杁䡁䅉党穂䝁䅫杢穂䑁䅳䅉桂䝁䄴䅚杁䝁䅍睢畂䡁䅙党祂䡁䅑党歂䍁䅁党睂䝁䄸䅥㕂䍁䅁杣求䡁䅍兡畂䡁䅍䅉桂䝁䄴䅚杁䝁䅅䅚歂䝁䅫䅤灂䡁䅙党穂䍁䄴䅉啂䝁䅧党杁䙁䅣兡畂䝁䅍䅡求䡁䅍䅤求䡁䅉䅉穂䝁䅕睚瑂䝁䅕杢あ䍁䅁睢浂䝁䅙党祂䡁䅍䅉穂䡁䅁睢祂䡁䅑兡畂䝁䅣䅉桂䝁䄰兢ㅂ䝁䄴兡あ䝁䅫睢畂䍁䅁䅣祂䝁䄸䅚ㅂ䝁䅍䅤穂䍁䅷䅉灂䝁䄴睙獂䡁䅕䅚灂䝁䄴睚杁䡁䅍䅡療䡁䅑督潂䝁䅕䅢獂䡁䅍䅌杁䡁䅍兢桂䝁䅷䅢杁䝁䅍兙獂䝁䅫杙求䡁䅉䅉橂䝁䅕杢あ䝁䅕杣浂䝁䅫杣求䍁䅷䅉桂䝁䄴䅚杁䡁䅉兡瑂䝁䅙兡祂䝁䅕䅉桂䝁䄰兢ㅂ䝁䄴兡あ䝁䅫睢畂䍁䅁䅣祂䝁䄸䅚ㅂ䝁䅍䅤穂䍁䅁杚療䡁䅉䅉潂䡁䅕杢あ䝁䅕杣穂䍁䅁兙畂䝁䅑䅉祂䝁䅕睙祂䝁䅕兙あ䝁䅫睢畂䝁䅅䅢杁䡁䅍䅡療䝁䄸䅤求䡁䅉督獁䍁䅁兙畂䝁䅑䅉獂䝁䅅睤杁䝁䅕杢浂䝁䄸杣橂䝁䅕兢求䝁䄴䅤杁䝁䅅睚求䝁䄴睙灂䝁䅕督㝁䍁䅁督瑂䝁䅅䅢獂䍁䅁睙桂䝁䅷兡楂䝁䅕杣杁䝁䄰兡獂䝁䅫䅤桂䡁䅉入杁䝁䅅兢瑂䡁䅕杢灂䡁䅑兡療䝁䄴䅉睂䡁䅉睢歂䡁䅕睙あ䡁䅍䅉浂䝁䄸杣杁䡁䅕督求䍁䅁兡畂䍁䅁兡畂䝁䅙兙畂䡁䅑杣㕂䍁䅁兙畂䝁䅑䅉瑂䝁䄸兤畂䡁䅑党歂䍁䅁睤求䝁䅅䅣療䝁䄴督㝁䍁䅁兙畂䝁䅑䅉灂䝁䄴䅚ㅂ䡁䅍䅤祂䝁䅫兙獂䍁䅁䅣祂䝁䄸䅚ㅂ䝁䅍䅤穂䍁䅁睙療䝁䄰䅣祂䝁䅫督灂䝁䄴睚杁䝁䅣兙ㅂ䝁䅣党杁䝁䅷睢桂䝁䅑督杁䝁䅅杢歂䍁䅁䅣療䡁䅣䅚求䡁䅉兌桂䝁䅍䅤ㅂ䝁䅅䅤求䝁䅑䅉あ䝁䄸睢獂䍁䅁䅢療䝁䅅䅚穂䍁䅁杚療䡁䅉䅉瑂䝁䅅兡畂䡁䅑党畂䝁䅅杢橂䝁䅕䅉桂䡁䅁䅣獂䝁䅫睙桂䡁䅑兡療䝁䄴督杁䝁䅫杢杁䡁䅁睢㍂䝁䅕杣杁䝁䅅杢歂䍁䅁睙療䝁䄴睙祂䝁䅕䅤求䍁䅁兡畂䝁䅑兤穂䡁䅑杣灂䝁䅕督獁䍁䅁兙畂䝁䅑䅉睂䝁䄸睤歂䝁䅕杣瑁䝁䅅睙あ䡁䅕兙あ䝁䅕䅚杁䡁䅑睢療䝁䅷督杁䝁䅫杢杁䝁䅍睢畂䡁䅍䅤祂䡁䅕睙あ䝁䅫睢畂䍁䅁兡畂䝁䅑兤穂䡁䅑杣㕂䍁䄴䅉啂䝁䅧党杁䝁䅍睢瑂䡁䅁兙畂䡁䅫䅉瑂䝁䅅杣牂䝁䅕䅤穂䍁䅁兡あ䡁䅍䅉睂䡁䅉睢歂䡁䅕睙あ䡁䅍䅉あ䝁䅧杣療䡁䅕睚潂䍁䅁兡あ䡁䅍䅉穂䝁䅅䅢求䡁䅍䅉浂䝁䄸杣橂䝁䅕䅌杁䝁䅅督杁䡁䅣党獂䝁䅷䅉桂䡁䅍䅉歂䝁䅫杣求䝁䅍䅤獂䡁䅫䅉あ䝁䄸䅉㉂䝁䅅杣灂䝁䄸兤穂䍁䅁兡畂䝁䅑兤穂䡁䅑杣灂䝁䅅䅢杁䝁䅍兤穂䡁䅑睢瑂䝁䅕杣穂䍁䅷䅉瑂䝁䅅督穂䍁䅁兢求䡁䅉睙潂䝁䅅杢あ䡁䅍䅌杁䡁䅉党あ䝁䅅兡獂䝁䅕杣穂䍁䅷䅉㍂䝁䅧睢獂䝁䅕督桂䝁䅷党祂䡁䅍䅌杁䝁䅣兤畂䍁䅁睙獂䡁䅕杙穂䍁䅷䅉療䡁䅑䅡求䡁䅉䅉歂䝁䅫督あ䡁䅉兡楂䡁䅕䅤療䡁䅉督獁䍁䅁兙畂䝁䅑䅉あ䝁䅧党杁䙁䅕杌呂䍁䄴䅉䡂䝁䄸杤求䡁䅉杢瑂䝁䅕杢あ䍁䅁兙畂䝁䅑䅉灂䡁䅑督杁䡁䅁杣灂䝁䄰党杁䝁䅍睢畂䡁䅑杣桂䝁䅍䅤療䡁䅉督畁䍁䅁睔獂䝁䅫杢杁䕁䅍睢祂䡁䅁睢祂䝁䅅䅤灂䝁䄸杢杁䡁䅣兙穂䍁䅁兡畂䝁䅍睢祂䡁䅁睢祂䝁䅅䅤求䝁䅑䅉灂䝁䄴䅉硁䑁䅧兏祁䍁䅁兙畂䝁䅑䅉灂䡁䅍䅉楂䝁䅅督求䝁䅑䅉灂䝁䄴䅉䑂䝁䅷兙㕂䡁䅑睢畂䍁䅷䅉乂䝁䅫督穂䝁䄸兤祂䝁䅫杌䅁䉁堰䅁䵂杂䅁睔獂䝁䅷兡求䍁䅣督杁䕁䅉兙祂䝁䅣兙灂䝁䄴䅉偂䡁䅕䅤獂䝁䅕䅤杁䕁䅧睢獂䝁䅑兡畂䝁䅣督獁䍁䅁兓畂䝁䅍杌杁䝁䄸䅣求䡁䅉兙あ䝁䅕督杁䝁䅅督杁䝁䅅䅉祂䝁䅕䅤桂䝁䅫䅢求䡁䅉䅉療䝁䅙䅉楂䡁䅉兙畂䝁䅑䅉畂䝁䅅兢求䍁䅁兢求䡁䅉睙潂䝁䅅杢歂䝁䅫督求䍁䅁兡畂䍁䅁䅤潂䝁䅕䅉噂䝁䄴兡あ䝁䅕䅚杁䙁䅍䅤桂䡁䅑党穂䍁䄴䅉啂䝁䅧党杁䝁䅍睢瑂䡁䅁兙畂䡁䅫䅉療䝁䅙杚求䡁䅉督杁䝁䅧睢ㅂ䡁䅍党㍂䝁䅅杣求䡁䅍䅌杁䝁䅉党歂䍁䅁兙畂䝁䅑䅉楂䝁䅅䅤潂䍁䅷䅉浂䝁䄸睢歂䍁䅷䅉浂䝁䅷睢療䡁䅉䅉橂䝁䄸杤求䡁䅉兡畂䝁䅣督獁䍁䅁䅡求䝁䅅䅢あ䝁䅧䅉桂䝁䄴䅚杁䝁䅉党桂䡁䅕䅤㕂䍁䅁兙灂䝁䅑督獁䍁䅁杙療䝁䄸睡穂䍁䅁兙畂䝁䅑䅉穂䡁䅑兙あ䝁䅫睢畂䝁䅕杣㕂䍁䅷䅉あ䝁䄸入穂䍁䅷䅉桂䝁䄴䅚杁䝁䅕䅢求䝁䅍䅤祂䝁䄸杢灂䝁䅍督㝁䍁䅁兙畂䝁䅑䅉療䡁䅑䅡求䡁䅉䅉睂䡁䅉睢歂䡁䅕睙あ䡁䅍䅌杁䝁䅫杢橂䝁䅷兤歂䝁䅫杢湂䍁䅁䅡桂䡁䅉䅚㍂䝁䅅杣求䍁䅷䅉橂䝁䅅杢歂䡁䅫䅌杁䝁䅍䅢療䡁䅑䅡灂䝁䄴睚獁䍁䅁督睂䝁䄸杣あ䝁䅫杢湂䍁䅁睚療䝁䄸䅚穂䍁䅷䅉睂䝁䅕䅤杁䝁䅅杢歂䍁䅁䅢桂䡁䅣杢獁䍁䅁兙畂䝁䅑䅉湂䝁䅅杣歂䝁䅕杢杁䡁䅁杣療䝁䅑兤橂䡁䅑督畁䍁䅁兓あ䍁䅁䅣祂䝁䄸杤灂䝁䅑党穂䍁䅁兡あ䡁䅍䅉睂䡁䅉睢歂䡁䅕睙あ䡁䅍䅉睂䡁䅉兡瑂䝁䅅杣灂䝁䅷入杁䡁䅕杢歂䝁䅕杣杁䡁䅑䅡求䍁䅁睔獂䝁䅷兡求䉁杫督獁䍁䅁睔獂䝁䅷兡求䉁杫督杁䕁䅉兙祂䝁䅣兙灂䝁䄴䅉偂䡁䅕䅤獂䝁䅕䅤獁䍁䅁睒療䝁䄸䅚杁䙁䅍䅤ㅂ䝁䅙杚杁䕁䅍䅡求䝁䅅䅣獁䍁䅁睔獂䝁䅷兡求䉁杫督杁䕁䅅杣瑂䡁䅫䅌杁䙁䅉党桂䝁䅷䅉䍂䡁䅉兙畂䝁䅑督杁䙁䅉党桂䝁䅷䅉䑂䝁䅧党桂䡁䅁光獁䍁䅁杕求䝁䅅䅢杁䕁䅉杣桂䝁䄴䅚穂䍁䅅䅉卂䝁䅕兙獂䍁䅁村桂䡁䅉睚桂䝁䅫杢穂䍁䅷䅉呂䝁䅅杣桂䡁䅍睢あ䝁䅅䅉䍂䡁䅉党求䡁䅯党獁䍁䅁睕あ䝁䅕党獂䡁䅑睢畂䍁䅁䅖療䝁䄸䅢穂䍁䅷䅉䉂䝁䄰党祂䝁䅫睙桂䝁䄴䅉塂䝁䅅入獁䍁䅁兙畂䝁䅑䅉乂䝁䅫䅚歂䝁䅷党あ䝁䄸杢杁䕁䅧睢瑂䝁䅕䅉畂䝁䅅兢求䡁䅍杌杁䙁䅑䅡求䍁䅁睙療䝁䄰䅣桂䝁䄴入杁䡁䅣兙穂䍁䅁杚療䡁䅉兢求䡁䅉䅢㕂䍁䅁睡畂䝁䄸睤畂䍁䅁兙穂䍁䅁村桂䡁䅉睚桂䝁䅫杢杁䕁䅧睢獂䝁䅑兡畂䝁䅣督獁䍁䅁兓畂䝁䅍杌杁䝁䅅杢歂䍁䅁睙潂䝁䅅杢湂䝁䅕䅚杁䝁䅫䅤穂䍁䅁杢桂䝁䄰党杁䡁䅑睢杁䕁䄸䅢獂䝁䅫党湁䡁䅍䅉䍂䝁䅅杣湂䝁䅅兡畂䍁䅁睔ㅂ䡁䅑䅢求䡁䅑䅉䥂䝁䄸䅢歂䝁䅫杢湂䡁䅍䅌杁䕁䅫杢橂䍁䄴䅉灂䝁䄴䅉乂䝁䅅杣橂䝁䅧䅉祁䑁䅁免ㅁ䍁䄴䅉啂䝁䅧党杁䝁䅍睢瑂䡁䅁兙畂䡁䅫䅉㍂䝁䅅督杁䝁䅙睢ㅂ䝁䄴䅚求䝁䅑䅉灂䝁䄴䅉硁䑁䅫䅏祁䍁䅁兙畂䝁䅑䅉灂䡁䅍䅉潂䝁䅕兙歂䡁䅅兤桂䡁䅉䅤求䡁䅉党歂䍁䅁兡畂䍁䅁䅓桂䡁䅉杣灂䡁䅍杙ㅂ䡁䅉睚獁䍁䅁䅕求䝁䄴杢穂䡁䅫䅢㉂䝁䅅杢灂䝁䅅杌䅁䵁坣䅁祄兂䅁睔瑂䝁䅕睚桂䍁䅁䅓求䝁䅅䅢あ䝁䅧睙桂䡁䅉党杁䕁䅫杢㉂䝁䅕督あ䝁䄸杣穂䍁䅷䅉䩂䝁䄴睙畁䍁䅁兡穂䍁䅁兙杁䙁䅉党桂䝁䅷䅉䙂䡁䅍䅤桂䡁䅑党杁䕁䅫杢㉂䝁䅕督あ䝁䄰党畂䡁䅑䅉啂䡁䅉兤穂䡁䅑䅉潁䉁杷杕䙂䕁䅫䅖摁䍉䅫䅉睂䡁䅉睢㉂䝁䅫䅚灂䝁䄴睚杁䝁䅙兡畂䝁䅅杢橂䝁䅫杢湂䍁䅁兙畂䝁䅑䅉橂䝁䅅䅣灂䡁䅑兙獂䍁䅁䅤療䍁䅁䅤潂䝁䅕䅉獂䝁䄸杢湂䍁䄰䅤求䡁䅉兢杁䝁䅧党桂䝁䅷䅤潂䝁䅍兙祂䝁䅕䅉灂䝁䄴䅚ㅂ䡁䅍䅤祂䡁䅫䅉㍂䝁䅫䅤潂䍁䅁兙杁䡁䅁兙祂䡁䅑兡橂䡁䅕䅢桂䡁䅉䅉浂䝁䄸睙ㅂ䡁䅍䅉療䝁䄴䅉穂䝁䅳兡獂䝁䅷党歂䍁䅁杢ㅂ䡁䅉督灂䝁䄴睚杁䝁䅙兙橂䝁䅫䅢灂䡁䅑兡求䡁䅍䅉獂䝁䄸睙桂䡁䅑党歂䍁䅁兡畂䍁䅁䅤潂䝁䅕䅉噂䝁䄴兡あ䝁䅕䅚杁䙁䅍䅤桂䡁䅑党穂䍁䅁兙畂䝁䅑䅉あ䝁䅧党杁䙁䅕杢灂䡁䅑党歂䍁䅁睓灂䝁䄴睚歂䝁䄸兢畁䍁䅁兑穂䍁䅁睢浂䍁䅁睕求䡁䅁䅤求䝁䄰杙求䡁䅉䅉穁䑁䅁䅌杁䑁䅉䅍祁䑁䅑䅌杁䕁䄸兢求䝁䅣兙杁䝁䅧兙穂䍁䅁兙杁䡁䅁睢祂䡁䅑杚療䝁䅷兡療䍁䅁睢浂䍁䅁兡畂䡁䅙党穂䡁䅑兢求䝁䄴䅤穂䍁䅁䅤潂䝁䅅䅤杁䝁䅫杢橂䝁䅷兤歂䝁䅕督杁䑁䅫李祁䍁䅁睢睂䝁䅕杣桂䡁䅑兡畂䝁䅣䅉浂䝁䅅睙灂䝁䅷兡あ䝁䅫党穂䍁䅁䅢療䝁䅍兙あ䝁䅕䅚杁䝁䅫杢杁䑁䅑杍杁䡁䅍䅤桂䡁䅑党穂䍁䅁兙畂䝁䅑䅉あ䝁䅧党杁䙁䅕睓杁䍁䅧杍睁䑁䅙䅉浂䝁䅅睙灂䝁䅷兡あ䝁䅫党穂䍁䅫䅉桂䝁䄴䅚杁䝁䄸䅣求䡁䅉兙あ䝁䅕䅚杁䝁䅉入杁䑁䅧免杁䝁䅑兡浂䝁䅙党祂䝁䅕杢あ䍁䅁睢睂䝁䅕杣桂䡁䅑睢祂䡁䅍杌杁䕁䅅督杁䝁䅅䅉穂䝁䄸兤祂䝁䅍党杁䝁䄸杚杁䝁䅍兙睂䝁䅫䅤桂䝁䅷䅉あ䝁䄸䅉あ䝁䅧党杁䝁䅧党桂䝁䅷䅤潂䝁䅍兙祂䝁䅕䅉灂䝁䄴䅚ㅂ䡁䅍䅤祂䡁䅫䅌杁䕁䄸兢求䝁䅣兙杁䝁䅍睢畂䡁䅑兡畂䡁䅕兙獂䝁䅷入杁䝁䅕杤桂䝁䅷兤桂䡁䅑党穂䍁䅁䅤潂䝁䅕䅉療䡁䅁䅣療䡁䅉䅤ㅂ䝁䄴兡あ䝁䅫党穂䍁䅷䅉あ䡁䅉党畂䝁䅑督杁䝁䅅杢歂䍁䅁睙潂䝁䅅䅢獂䝁䅕杢湂䝁䅕督杁䝁䅅杚浂䝁䅕睙あ䝁䅫杢湂䍁䅁䅤潂䝁䅕䅉灂䝁䄴䅚ㅂ䡁䅍䅤祂䡁䅫杌杁䕁䄸兤祂䍁䅁睚療䝁䅅䅢杁䝁䅫督杁䡁䅑睢杁䝁䅫䅚求䝁䄴䅤灂䝁䅙入杁䝁䅷睢畂䝁䅣兌あ䝁䅕杣瑂䍁䅁兡畂䡁䅙党穂䡁䅑兢求䝁䄴䅤穂䍁䅁兡畂䍁䅁兣ㅂ䝁䅅䅢灂䡁䅑入杁䝁䅧党桂䝁䅷䅤潂䝁䅍兙祂䝁䅕䅉睂䡁䅉睢睂䝁䅕杣あ䝁䅫党穂䍁䅁睤灂䡁䅑䅡杁䝁䄸兤あ䡁䅍䅤桂䝁䄴䅚灂䝁䄴睚杁䝁䄸䅣求䡁䅉兙あ䝁䄸杣穂䍁䅁䅤潂䝁䅅䅤杁䡁䅁杣療䡁䅙兡歂䝁䅕䅉あ䝁䅧党杁䝁䄰睢穂䡁䅑䅉浂䝁䅅杤療䡁䅉兙楂䝁䅷党杁䡁䅉兡穂䝁䅳睌祂䝁䅕睤桂䡁䅉䅚杁䡁䅉兙あ䝁䅫睢杁䡁䅑睢杁䝁䄸兤祂䍁䅁兡畂䡁䅙党穂䡁䅑睢祂䡁䅍杌䅁偁塅䅁䍂睃䅁睔瑂䝁䄴兡橂䝁䅕䅢獂䍁䅷䅉䩂䝁䄴睙畁䍁䅷䅉あ䝁䄸睚求䡁䅑䅡求䡁䅉䅉㍂䝁䅫䅤潂䍁䅁兡あ䡁䅍䅉穂䡁䅕杙穂䝁䅫䅚灂䝁䅅杣灂䝁䅕督獁䍁䅁䅣祂䝁䄸杤灂䝁䅑党穂䍁䅁兢求䝁䅑兡橂䝁䅅䅤灂䝁䄸杢杁䝁䄰兙畂䝁䅅睚求䝁䄰党畂䡁䅑䅉穂䝁䄸䅢ㅂ䡁䅑兡療䝁䄴督杁䝁䅅杢歂䍁䅁兙歂䝁䅧党祂䝁䅕杢橂䝁䅕䅉あ䝁䄸睢獂䡁䅍䅉浂䝁䄸杣杁䝁䅧党桂䝁䅷䅤潂䝁䅍兙祂䝁䅕䅉穂䡁䅫督あ䝁䅕兢穂䍁䅁兙畂䝁䅑䅉睂䝁䅧兙祂䝁䄰兙橂䝁䅫党穂䍁䅁䅤潂䝁䅕䅉噂䝁䄴兡あ䝁䅕䅚杁䙁䅍䅤桂䡁䅑党穂䍁䅁兙畂䝁䅑䅉灂䝁䄴䅤求䡁䅉杢桂䡁䅑兡療䝁䄴兙獂䝁䅷入畁䍁䅁䅖潂䝁䅕䅉橂䝁䄸兢睂䝁䅅杢㕂䍁䅁睢浂䝁䅙党祂䡁䅍䅉睂䝁䄸兡畂䡁䅑䅉療䝁䅙䅉橂䝁䅅杣求䍁䅁兙ㅂ䡁䅑睢瑂䝁䅅䅤灂䝁䄸杢杁䡁䅍睢獂䡁䅕䅤灂䝁䄸杢穂䍁䅁䅤療䍁䅁兡瑂䡁䅁杣療䡁䅙党杁䝁䅍䅢灂䝁䄴兡橂䝁䅫兙畂䍁䅁睤療䡁䅉睡浂䝁䅷睢㍂䡁䅍䅉灂䝁䄴䅉睂䝁䅅䅤灂䝁䅕杢あ䍁䅁睙桂䡁䅉党杁䝁䅅杣求䝁䅅督杁䝁䄸杚杁䡁䅑䅡求䍁䅁䅡求䝁䅅䅢あ䝁䅧睙桂䡁䅉党杁䡁䅍入穂䡁䅑党瑂䑁䅳䅉奂䙁䅑䅉呂䝁䅕杣灂䝁䅕督杁䝁䅅兤あ䝁䄸兢桂䡁䅑党歂䍁䅁䅚灂䡁䅍䅣求䝁䄴督灂䝁䄴睚杁䡁䅍入穂䡁䅑党瑂䡁䅍䅉浂䝁䄸杣杁䝁䄰党歂䝁䅫睙桂䡁䅑兡療䝁䄴督杁䝁䅅杢歂䍁䅁督ㅂ䡁䅁䅣獂䝁䅫党穂䍁䅁兤穂䝁䅕䅚杁䝁䅫杢杁䝁䄴兤祂䡁䅍兡畂䝁䅣䅉ㅂ䝁䄴兡あ䡁䅍䅉桂䝁䄴䅚杁䝁䄸䅤潂䝁䅕杣杁䝁䅍䅢灂䝁䄴兡橂䝁䅅䅢杁䝁䅅杣求䝁䅅督杁䝁䄸杚杁䡁䅑䅡求䍁䅁䅡療䡁䅍䅣灂䡁䅑兙獂䍁䅷䅉桂䡁䅍䅉㍂䝁䅕䅢獂䍁䅁兙穂䍁䅁督睂䝁䅕睙灂䝁䅅䅢灂䡁䅯党歂䍁䅁兙ㅂ䡁䅑睢瑂䝁䅅䅤求䝁䅑䅉歂䝁䅫督睂䝁䅕杢穂䝁䅫杢湂䍁䅁督㕂䡁䅍䅤求䝁䄰督杁䝁䅙睢祂䍁䅁睢睂䝁䅕杣桂䡁䅑兡畂䝁䅣䅉祂䝁䄸睢瑂䑁䅳䅉桂䝁䄴䅚杁䡁䅉睢楂䝁䄸䅤灂䝁䅍䅉歂䝁䅫督睂䝁䅕杢穂䝁䅫杢湂䍁䅁督㕂䡁䅍䅤求䝁䄰督杁䝁䅙睢祂䍁䅁䅡桂䝁䄴䅚獂䝁䅫杢湂䍁䅁䅤潂䝁䅕䅉穂䡁䅑睢橂䝁䅳兡畂䝁䅣䅉桂䝁䄴䅚杁䡁䅉党あ䡁䅉兡求䡁䅙兙獂䍁䅁睢浂䍁䅁杙療䡁䅧党歂䍁䅁兢求䝁䅑兡橂䝁䅅䅤灂䝁䄸杢穂䍁䄴䅉䩂䡁䅑䅉桂䝁䅷督療䍁䅁䅣祂䝁䄸杤灂䝁䅑党穂䍁䅁睙求䝁䄴䅤祂䝁䅅䅢杁䡁䅁䅡桂䡁䅉兢桂䝁䅍入杁䝁䅅兤あ䝁䄸兢桂䡁䅑兡療䝁䄴䅉穂䝁䄸䅢ㅂ䡁䅑兡療䝁䄴督㝁䍁䅁兓坂䍁䅁睙療䝁䄰䅣療䡁䅕杢歂䝁䅫杢湂䍁䅁杣療䝁䅉睢あ䡁䅍睏杁䝁䅅杢歂䍁䅁兡畂䡁䅙党畂䡁䅑睢祂䡁䅫䅉瑂䝁䅅杢桂䝁䅣党瑂䝁䅕杢あ䍁䅁督療䝁䅙䅤㍂䝁䅅杣求䍁䄴䅉䩂䝁䄴䅉桂䝁䅑䅚灂䡁䅑兡療䝁䄴䅌杁䡁䅑䅡求䍁䅁睙療䝁䄰䅣桂䝁䄴入杁䡁䅁杣療䡁䅙兡歂䝁䅕督杁䡁䅍兡畂䝁䅣䅢求䍁䄰䅚療䡁䅍党杁䝁䅅兤あ䝁䄸兢桂䡁䅑兡療䝁䄴䅉穂䝁䄸䅢ㅂ䡁䅑兡療䝁䄴督杁䡁䅑䅡桂䡁䅑䅉浂䝁䅫䅢獂䍁䅁兙畂䝁䅑䅉獂䝁䅅杙求䝁䅷䅉桂䍁䅁杤桂䡁䅉兡求䡁䅑入杁䝁䄸杚杁䡁䅁兙あ䝁䅫党畂䡁䅑兌穂䡁䅁党橂䝁䅫杚灂䝁䅍䅌杁䡁䅍兡畂䝁䅣䅢求䍁䄰䅚療䡁䅍党杁䝁䄰党歂䝁䅫睙桂䡁䅑兡療䝁䄴䅉楂䝁䅷兡穂䡁䅑党祂䍁䅁䅣桂䝁䅍睡桂䝁䅣兡畂䝁䅣䅉楂䝁䅅督求䝁䅑䅉療䝁䄴䅉灂䝁䄴睙療䝁䄰兡畂䝁䅣䅉睂䡁䅉党穂䝁䅍杣灂䡁䅁䅤灂䝁䄸杢穂䑁䅳䅉浂䡁䅕䅢獂䡁䅫䅉桂䡁䅕䅤療䝁䄰兙あ䝁䅕䅚杁䝁䅅杢歂䍁䅁督求䝁䄰兡瑁䝁䅅兤あ䝁䄸兢桂䡁䅑党歂䍁䅁杚灂䝁䅷䅢灂䝁䄴睚杁䝁䅕兣ㅂ䝁䅫䅣瑂䝁䅕杢あ䍁䅁杚療䡁䅉䅉灂䝁䄴督あ䝁䅫䅤ㅂ䡁䅑兡療䝁䄴兙獂䍁䅁䅣潂䝁䅅杣瑂䝁䅅睙灂䝁䅕督杁䡁䅑睢杁䡁䅣兙祂䡁䅉兙畂䡁䅑䅉桂䡁䅕䅤療䝁䄰兙あ䝁䅕䅚杁䡁䅁兙橂䝁䅳兙湂䝁䅫杢湂䍁䅁睢浂䍁䅁兢求䝁䅑兡橂䝁䅅䅤灂䝁䄸杢穂䑁䅳䅉桂䝁䄴䅚杁䝁䄰党歂䝁䅫睙桂䡁䅑兡療䝁䄴䅉楂䝁䅷兡穂䡁䅑党祂䍁䅁睙桂䡁䅉䅚杁䡁䅁兙橂䝁䅳兙湂䝁䅫杢湂䍁䅁兙畂䝁䅑䅉睂䝁䅅睙牂䝁䅅睚灂䝁䄴睚杁䡁䅍兤睂䡁䅁䅢灂䝁䅕督杁䡁䅑睢杁䝁䅕杢潂䝁䅅杢橂䝁䅕䅉瑂䝁䅕䅚灂䝁䅍兙あ䝁䅫睢畂䍁䅁兙歂䝁䅧党祂䝁䅕杢橂䝁䅕䅉灂䝁䄴䅉畂䝁䄸杢瑁䝁䅅睙ㅂ䡁䅑党杁䝁䅍兙祂䝁䅕䅉穂䝁䅕䅤あ䝁䅫杢湂䡁䅍杌杁䕁䅙兤祂䡁䅑䅡求䡁䅉䅌杁䝁䅫䅤杁䝁䄸杚浂䝁䅕杣穂䍁䅁兒畂䝁䅷兡㉂䝁䅕杢䥂䝁䅕兙獂䡁䅑䅡杁䙁䅁兙あ䝁䅫党畂䡁䅑䅉䙂䝁䄴睚桂䝁䅣党瑂䝁䅕杢あ䍁䅷䅉桂䍁䅁睤求䝁䅉兌楂䝁䅅督求䝁䅑䅉穂䝁䄸䅢ㅂ䡁䅑兡療䝁䄴督畁䍁䅁䅖潂䝁䅕䅉橂䝁䄸兢睂䝁䅅杢㕂䍁䅁睤桂䡁䅍䅉浂䝁䄸杣瑂䝁䅕杣獂䡁䅫䅉牂䝁䄴睢㍂䝁䄴䅉桂䡁䅍䅉偂䝁䄰杢灂䝁䅍党獂䝁䅷䅉啂䝁䅕睙潂䝁䄴睢獂䝁䄸睚灂䝁䅕督獁䍁䅁兓畂䝁䅍杌杁䝁䅅杢歂䍁䅁睙潂䝁䅅杢湂䝁䅕䅚杁䝁䅫䅤穂䍁䅁杢桂䝁䄰党杁䡁䅑睢杁䕁䄸兢畂䝁䅫睙求䝁䅷䅢獁䍁䅁兓畂䝁䅍杌杁䝁䅫杢杁䑁䅉䅍睁䑁䅅杌杁䕁䄸兢畂䝁䅫睙求䝁䅷䅢獁䍁䅁兓畂䝁䅍杌杁䡁䅣兙穂䍁䅁兡畂䝁䅍睢祂䡁䅁睢祂䝁䅅䅤求䝁䅑䅉灂䝁䄴䅉硁䑁䅫兏祁䍁䅁兙畂䝁䅑䅉灂䡁䅍䅉潂䝁䅕兙歂䡁䅅兤桂䡁䅉䅤求䡁䅉党歂䍁䅁兡畂䍁䅁杒療䡁䅉䅤杁䙁䅣睢祂䡁䅑䅡獁䍁䅁䅖求䡁䅧兙穂䍁䄴䅁歄睆䅁术䅳䕁䄸兢畂䝁䅫睙療䝁䄰䅉䡂䡁䅉睢ㅂ䡁䅁䅉䩂䝁䄴睙畁䍁䅷䅉あ䝁䄸睚求䡁䅑䅡求䡁䅉䅉㍂䝁䅫䅤潂䍁䅁兡あ䡁䅍䅉穂䡁䅕杙穂䝁䅫䅚灂䝁䅅杣灂䝁䅕督獁䍁䅁睢浂䝁䅙党祂䡁䅍䅉桂䝁䅑杤求䡁䅉䅤灂䡁䅍兡畂䝁䅣䅌杁䝁䄰兙祂䝁䅳党あ䝁䅫杢湂䍁䅷䅉桂䝁䄴䅚杁䝁䅍睢祂䡁䅁睢祂䝁䅅䅤求䍁䅁睙療䝁䄰兢ㅂ䝁䄴兡橂䝁䅅䅤灂䝁䄸杢穂䍁䅁督求䡁䅉杤灂䝁䅍党穂䍁䄴䅉䩂䡁䅑䅉睂䡁䅉睢㉂䝁䅫䅚求䡁䅍䅉桂䍁䅁杣桂䝁䄴睚求䍁䅁睢浂䍁䅁督求䡁䅉杤灂䝁䅍党穂䍁䅁兡畂䍁䅁䅤潂䝁䅕䅉桂䡁䅉党桂䡁䅍䅉療䝁䅙䅉瑂䝁䅕䅚灂䝁䅅䅉桂䝁䄴䅚杁䝁䅅䅚㉂䝁䅕杣あ䝁䅫督灂䝁䄴睚獁䍁䅁䅣祂䝁䅕睙灂䡁䅍兡療䝁䄴䅉瑂䝁䅅杣牂䝁䅕䅤灂䝁䄴睚獁䍁䅁䅣ㅂ䝁䅉䅢灂䝁䅍䅉祂䝁䅕䅢桂䡁䅑兡療䝁䄴督獁䍁䅁䅡求䝁䅅䅢あ䝁䅧睙桂䡁䅉党獁䍁䅁杙祂䝁䅅杢歂䝁䅫杢湂䍁䅁兙畂䝁䅑䅉祂䝁䅕䅤桂䝁䅫䅢杁䝁䅍睢瑂䝁䄰党祂䝁䅍党獁䍁䅁党㑂䡁䅁党祂䝁䅫党畂䡁䅑兡桂䝁䅷䅌杁䝁䅕䅥求䝁䅍兤あ䝁䅫睢畂䍁䅷䅉桂䝁䄴䅚杁䡁䅍兤睂䡁䅁睢祂䡁䅑杌杁䙁䅑䅡求䍁䅁睙療䝁䄰䅣桂䝁䄴入婁䡉䅍䅉穂䝁䅕杣㉂䝁䅫睙求䡁䅍䅉灂䝁䄴睙獂䡁䅕䅚求䍁䅁兙歂䡁䅙党祂䡁䅑兡穂䝁䅫杢湂䍁䅷䅉楂䡁䅉兙畂䝁䅑兡畂䝁䅣䅌杁䝁䅍睢畂䡁䅑党畂䡁䅑䅉瑂䝁䅅杣牂䝁䅕䅤灂䝁䄴睚獁䍁䅁睙療䡁䅉䅣療䡁䅉兙あ䝁䅕䅉穂䝁䄸睙灂䝁䅅䅢杁䡁䅉党穂䡁䅁睢畂䡁䅍兡楂䝁䅫䅢灂䡁䅑入杁䝁䅍睢畂䡁䅍兤獂䡁䅑兡畂䝁䅣䅌杁䝁䅍杣灂䡁䅍兡穂䍁䅁睙療䝁䄰兢ㅂ䝁䄴兡橂䝁䅅䅤灂䝁䄸杢穂䍁䅷䅉橂䡁䅕督あ䝁䄸兢杁䡁䅁兤楂䝁䅷兡穂䝁䅧兡畂䝁䅣䅌杁䝁䅑兙あ䝁䅅䅉桂䝁䄴兙獂䡁䅫䅤灂䝁䅍督獁䍁䅁䅚桂䡁䅑兙楂䝁䅅督求䍁䅁兢桂䝁䄴兙湂䝁䅕兢求䝁䄴䅤獁䍁䅁䅚灂䝁䅣兡あ䝁䅅䅢癁䝁䅑兡祂䝁䅕睙あ䍁䅁兢桂䡁䅉睡求䡁䅑兡畂䝁䅣䅉桂䝁䄴䅚杁䡁䅁睢穂䡁䅑兌睂䡁䅉睢歂䡁䅕睙あ䝁䅫睢畂䍁䅷䅉歂䝁䅫睚灂䡁䅑兙獂䍁䅁䅤祂䝁䅅杢穂䝁䅙睢祂䝁䄰兙あ䝁䅫睢畂䍁䅁睙療䝁䄴督ㅂ䝁䅷䅤灂䝁䄴睚獁䍁䅁党畂䡁䅑党祂䡁䅑兙灂䝁䄴兢求䝁䄴䅤杁䝁䄰兙祂䝁䅳党あ䝁䅫杢湂䍁䅷䅉求䡁䅧䅣求䡁䅉兡求䝁䄴䅤灂䝁䅅䅢杁䝁䄰兙祂䝁䅳党あ䝁䅫杢湂䍁䅷䅉浂䝁䅫党獂䝁䅑䅉瑂䝁䅅杣牂䝁䅕䅤灂䝁䄴睚獁䍁䅁督桂䝁䅷党穂䍁䅁督ㅂ䡁䅁䅣療䡁䅉䅤獁䍁䅁杚灂䝁䄴兙畂䝁䅍兡桂䝁䅷睌橂䝁䄸杣睂䝁䄸杣桂䡁䅑党杁䝁䅉兤穂䝁䅫杢求䡁䅍督瑁䡁䅑睢瑁䝁䅉兤穂䝁䅫杢求䡁䅍督杁䝁䅅䅚㉂䝁䅕杣あ䝁䅫督灂䝁䄴睚獁䍁䅁睚祂䝁䅅䅣潂䝁䅫睙杁䝁䅅杣あ䡁䅍睌歂䝁䅫睚灂䡁䅑兙獂䍁䅁兡瑂䝁䅅睚灂䝁䄴睚獁䍁䅁䅡求䝁䅅䅢あ䝁䅧睙桂䡁䅉党杁䝁䄰兙祂䝁䅳党あ䝁䅫杢湂䍁䅁兙畂䝁䅑䅉橂䝁䄸兢瑂䡁䅕杢灂䝁䅍兙あ䝁䅫睢畂䡁䅍䅌杁䝁䅅杢歂䍁䅁兡畂䡁䅍䅤療䡁䅉党杁䝁䅑党穂䝁䅫睚畂䍁䅁督求䡁䅉杤灂䝁䅍党穂䍁䄴䅉䩂䡁䅑督杁䡁䅍党祂䡁䅙兡橂䝁䅕督杁䝁䅅䅢穂䝁䄸䅉橂䝁䄸兢睂䡁䅉兡穂䝁䅕䅉灂䝁䄴䅤求䡁䅉兙橂䡁䅑兡㉂䝁䅕䅉瑂䝁䅅杣牂䝁䅕䅤灂䝁䄴睚獁䍁䅁兡畂䡁䅙党穂䡁䅑睢祂䍁䅁杣求䝁䅷兙あ䝁䅫睢畂䡁䅍䅌杁䝁䄰兙祂䝁䅳党あ䝁䅫杢湂䍁䅁杣求䡁䅍党桂䡁䅉睙潂䍁䅷䅉瑂䝁䅕䅚灂䝁䅅䅉睂䝁䅷兙畂䝁䄴兡畂䝁䅣䅉桂䝁䄴䅚杁䝁䅉兤㕂䝁䅫杢湂䍁䅷䅉祂䝁䅕䅤桂䝁䅫䅢杁䝁䄰党歂䝁䅫兙杁䡁䅁䅢桂䝁䄴杢灂䝁䄴睚杁䝁䅅杢歂䍁䅁杙ㅂ䡁䅫兡畂䝁䅣䅌杁䝁䄰党祂䝁䅍䅡桂䝁䄴䅚灂䡁䅍兡畂䝁䅣䅉桂䝁䄴䅚杁䡁䅁睢灂䝁䄴䅤杁䝁䄸杚杁䡁䅍兙獂䝁䅕䅌杁䝁䄰睢楂䝁䅫䅢求䍁䅁兢桂䡁䅉睡求䡁䅑兡畂䝁䅣䅌杁䝁䄰兤獂䡁䅑兡瑁䝁䅍兤獂䡁䅑兤祂䝁䅅䅢杁䝁䄰兙祂䝁䅳党あ䝁䅫杢湂䍁䅷䅉畂䝁䄸杢瑁䡁䅁杣療䝁䅙兡あ䍁䅁兢桂䡁䅉睡求䡁䅑兡畂䝁䅣䅌杁䝁䄸杣湂䝁䅅杢灂䡁䅯兙あ䝁䅫睢畂䝁䅅䅢杁䝁䅍睢瑂䝁䄰兤畂䝁䅫睙桂䡁䅑兡療䝁䄴督獁䍁䅁䅣桂䝁䅍睡桂䝁䅣党杁䝁䅑党穂䝁䅫睚畂䍁䅷䅉睂䡁䅉睢歂䡁䅕睙あ䍁䅁䅣獂䝁䅅睙求䝁䄰党畂䡁䅑䅌杁䡁䅁杣療䝁䄰睢あ䝁䅫睢畂䝁䅅䅢杁䝁䄰兙祂䝁䅳党あ䝁䅫杢湂䍁䅷䅉睂䡁䅕杙獂䝁䅫睙杁䝁䅅杚浂䝁䅅兡祂䡁䅍䅌杁䡁䅁兤楂䝁䅷兡橂䍁䅁杣求䝁䅷兙あ䝁䅫睢畂䡁䅍䅌杁䡁䅉党あ䝁䅅兡獂䍁䅁兢桂䡁䅉睡求䡁䅑兡畂䝁䅣䅌杁䡁䅉党あ䝁䅅兡獂䍁䅁兢求䝁䅑兡桂䍁䅁兙畂䝁䅑䅉求䍁䄰睙療䝁䄰兢求䡁䅉睙求䍁䅷䅉穂䝁䅕兙祂䝁䅍䅡杁䝁䅕杢湂䝁䅫杢求䍁䅁兢桂䡁䅉睡求䡁䅑兡畂䝁䅣䅌杁䡁䅍䅡療䡁䅁䅣求䡁䅉䅉瑂䝁䅅杣牂䝁䅕䅤灂䝁䄴睚獁䍁䅁督療䝁䅍兡桂䝁䅷䅉瑂䝁䅕䅚灂䝁䅅䅉瑂䝁䅅杣牂䝁䅕䅤灂䝁䄴睚獁䍁䅁兙畂䝁䅑䅉穂䡁䅁睢祂䡁䅑督杁䝁䅅杢歂䍁䅁党㉂䝁䅕杢あ䍁䅁兢桂䡁䅉睡求䡁䅑兡畂䝁䅣䅉穂䝁䅕杣㉂䝁䅫睙求䡁䅍杌杁䕁䅫䅤杁䝁䄸䅣求䡁䅉兙あ䝁䅕督杁䝁䅫杢杁䡁䅑䅡求䍁䅁杔療䡁䅉䅤潂䍁䅁兙畂䝁䅑䅉䵂䝁䅅䅤灂䝁䄴䅉䉂䝁䄰党祂䝁䅫睙桂䍁䅷䅉䙂䡁䅕杣療䡁䅁党獁䍁䅁䅤潂䝁䅕䅉乂䝁䅫䅚歂䝁䅷党杁䕁䅕兙穂䡁䅑䅉桂䝁䄴䅚杁䕁䅅杚祂䝁䅫睙桂䍁䅁䅋䙂䕁䄰兒䉂䍁䅫䅌杁䝁䅅杢歂䍁䅁䅤潂䝁䅕䅉䉂䡁䅍兡桂䍁䅁䅕桂䝁䅍兡浂䝁䅫睙畁䍁䅁䅖潂䝁䅕䅉橂䝁䄸兢睂䝁䅅杢㕂䍁䅁睤桂䡁䅍䅉灂䝁䄴睙療䡁䅉䅣療䡁䅉兙あ䝁䅕䅚杁䝁䅫杢杁䑁䅅兏ぁ䑁䅑䅉桂䝁䄴䅚杁䝁䅫督杁䝁䅉兙穂䝁䅕䅚杁䝁䅫杢杁䕁䄴党㍂䍁䅁兗療䡁䅉睡獁䍁䅁杔求䡁䅣䅉婂䝁䄸杣牂䍁䄴䅁穄睆䅁䄵䅁䕁䄸杢獂䝁䅫杢求䍁䅁兑畂䝁䅅䅢㕂䡁䅍兡穂䍁䅁兙畂䝁䅑䅉卂䝁䅕杚求䡁䅉党畂䝁䅍党㝁䍁䅁睑獂䝁䄸兤歂䍁䅁兔桂䝁䄴兙湂䝁䅕兢求䝁䄴䅤㝁䍁䅁䅒桂䡁䅑兙杁䕁䅫杢あ䝁䅕睚祂䝁䅅䅤灂䝁䄸杢㝁䍁䅁杒灂䝁䄴䅤求䝁䅍䅡㝁䍁䅁䅒桂䡁䅑兙杁䙁䅁杣療䡁䅑党橂䡁䅑兡療䝁䄴睏杁䕁䅍䅢療䡁䅕䅚杁䕁䅫杢浂䡁䅉兙穂䡁䅑杣ㅂ䝁䅍䅤ㅂ䡁䅉党䅁偁䥣䅁䕄䅁䅁睔畂䝁䅷兡畂䝁䅕䅉䉂䝁䄴兙獂䡁䅫督灂䡁䅍䅉桂䝁䄴䅚杁䙁䅉党浂䝁䅕杣求䝁䄴睙求䑁䅳䅉䑂䡁䅕督あ䝁䄸兢求䡁䅉䅉卂䝁䅕䅢桂䡁䅑兡療䝁䄴督潂䝁䅫䅣杁䕁䄰兙畂䝁䅅睚求䝁䄰党畂䡁䅑睏杁䙁䅑党㑂䡁䅑䅉䉂䝁䄴兙獂䡁䅫䅤灂䝁䅍督㝁䍁䅁睑療䝁䄴䅤求䝁䄴䅤杁䕁䅍杣求䝁䅅䅤灂䝁䄸杢䅁䵁坳䅁祄䅁䅁睔畂䝁䅷兡畂䝁䅕䅉䉂䝁䄴兙獂䡁䅫督灂䡁䅍䅉桂䝁䄴䅚杁䙁䅉党浂䝁䅕杣求䝁䄴睙求䑁䅳䅉䕂䝁䅅䅤桂䍁䅁兓畂䡁䅑党湂䡁䅉兙あ䝁䅫睢畂䑁䅳䅉䝂䝁䅫杢あ䝁䅕睙潂䑁䅳䅉兂䡁䅉党歂䝁䅫睙あ䝁䅫杤求䍁䅁兑畂䝁䅅䅢㕂䡁䅑兡橂䡁䅍睏杁䕁䅑兡湂䝁䅫䅤桂䝁䅷䅉䉂䡁䅍督求䡁䅑䅉乂䝁䅅杢桂䝁䅣党瑂䝁䅕杢あ䑁䅳䅉啂䝁䅕䅥あ䍁䅁兑畂䝁䅅䅢㕂䡁䅑兡橂䡁䅍䅁剁䅃䅁䄴䅁䕁䄸杢獂䝁䅫杢求䍁䅁兑畂䝁䅅䅢㕂䡁䅍兡穂䍁䅁兙畂䝁䅑䅉卂䝁䅕杚求䡁䅉党畂䝁䅍党㝁䍁䅁䅒桂䡁䅑兙杁䕁䅫杢あ䝁䅕睚祂䝁䅅䅤灂䝁䄸杢㝁䍁䅁䅕祂䝁䅕䅚灂䝁䅍䅤灂䡁䅙党杁䕁䅅杢桂䝁䅷入あ䝁䅫睙穂䑁䅳䅉䑂䡁䅕督あ䝁䄸兢求䡁䅉䅉䉂䝁䄴兙獂䡁䅫䅤灂䝁䅍督㝁䍁䅁䅖求䡁䅧䅤杁䕁䅅杢桂䝁䅷入あ䝁䅫睙穂䑁䅳䅉䕂䝁䅅兙呂䅁䅁眶䅫䍁䉁䅁偂䝁䄴䅢灂䝁䄴党杁䕁䅅杢桂䝁䅷入穂䝁䅫督杁䝁䅅杢歂䍁䅁杕求䝁䅙党祂䝁䅕杢橂䝁䅕睏杁䕁䅑兙あ䝁䅅䅉䩂䝁䄴䅤求䝁䅣杣桂䡁䅑兡療䝁䄴睏杁䙁䅁杣求䝁䅑兡橂䡁䅑兡㉂䝁䅕䅉䉂䝁䄴兙獂䡁䅫䅤灂䝁䅍督㝁䍁䅁睑ㅂ䡁䅍䅤療䝁䄰党祂䍁䅁兑畂䝁䅅䅢㕂䡁䅑兡橂䡁䅍睏杁䙁䅑党㑂䡁䅑䅉䉂䝁䄴兙獂䡁䅫䅤灂䝁䅍督㝁䍁䅁䅒桂䡁䅑兙杁䙁䅁杣療䡁䅑党橂䡁䅑兡療䝁䄴睏杁䕁䅍䅢療䡁䅕䅚杁䕁䅑兙あ䝁䅅䅉呂䝁䅕杣㉂䝁䅫睙求䡁䅍䅁剂权䅁杰䅁䕁䄸杢獂䝁䅫杢求䍁䅁兑畂䝁䅅䅢㕂䡁䅍兡穂䍁䅁兙畂䝁䅑䅉卂䝁䅕杚求䡁䅉党畂䝁䅍党㝁䍁䅁杒灂䝁䄴䅤求䝁䅍䅡㝁䍁䅁䅕祂䝁䅕䅚灂䝁䅍䅤灂䡁䅙党杁䕁䅅杢桂䝁䅷入あ䝁䅫睙穂䑁䅳䅉啂䝁䅕䅥あ䍁䅁兑畂䝁䅅䅢㕂䡁䅑兡橂䡁䅍睏杁䕁䅑兙桂䙁䅍䅁䕃元䅁䅬䅁䕁䄸杢獂䝁䅫杢求䍁䅁兑畂䝁䅅䅢㕂䡁䅍兡穂䍁䅁兙畂䝁䅑䅉卂䝁䅕杚求䡁䅉党畂䝁䅍党㝁䍁䅁䅕祂䝁䅕䅚灂䝁䅍䅤灂䡁䅙党杁䕁䅅杢桂䝁䅷入あ䝁䅫睙穂䑁䅳䅉啂䝁䅕䅥あ䍁䅁兑畂䝁䅅䅢㕂䡁䅑兡橂䡁䅍睏杁䕁䅑兙桂䙁䅍䅁噁杆䅁权䅅䕁䄸杢獂䝁䅫杢求䍁䅁兑畂䝁䅅䅢㕂䡁䅍兡穂䍁䅁兙畂䝁䅑䅉卂䝁䅕杚求䡁䅉党畂䝁䅍党㝁䍁䅁睕療䝁䅙䅤㍂䝁䅅杣求䍁䅁䅒求䡁䅙党獂䝁䄸䅣瑂䝁䅕杢あ䑁䅳䅉䕂䝁䅅䅤桂䍁䅁兓畂䡁䅑党湂䡁䅉兙あ䝁䅫睢畂䑁䅳䅉䝂䝁䅫杢あ䝁䅕睙潂䑁䅳䅉啂䝁䅕䅥あ䍁䅁兑畂䝁䅅䅢㕂䡁䅑兡橂䡁䅍睏杁䕁䅑兙あ䝁䅅䅉兂䡁䅉睢あ䝁䅕睙あ䝁䅫睢畂䑁䅳䅉䑂䝁䅷睢ㅂ䝁䅑䅉䕂䝁䅅䅤桂䍁䅁睕求䡁䅉杤灂䝁䅍党穂䅁䅁䅖䅫䉁䄴䅁偂䝁䄴䅢灂䝁䄴党杁䕁䅣杣療䝁䅍党祂䡁䅫䅁坂䅃䅁䅙䅁䕁䄸杢獂䝁䅫杢求䍁䅁睒祂䝁䄸睙求䡁䅉入㝁䍁䅁䅕求䡁䅑䅉䑂䝁䅅杣求䑁䅳䅉兂䝁䅕䅤杁䕁䅙睢療䝁䅑䅉桂䝁䄴䅚杁䙁䅍兤睂䡁䅁䅢灂䝁䅕督䅁䥁䠸䅁ぁ䅁䅁睔畂䡁䅍䅡療䡁䅉党杁䝁䅅杢歂䍁䅁睔浂䝁䅙督潂䝁䄸杣求䍁䅁睖灂䝁䄴䅚䅁䭁䠴䅁祁元䅁睔畂䡁䅑睢杁䕁䅫杢畂䝁䄸杤桂䡁䅑兡療䝁䄴䅉䩂䝁䄴睙畁䍁䅁党畂䝁䅣兙湂䝁䅕督杁䝁䅫杢杁䡁䅑䅡求䍁䅁䅚求䡁䅍兡湂䝁䄴䅌杁䝁䅑党㉂䝁䅕䅢療䡁䅁兢求䝁䄴䅤獁䍁䅁兢桂䝁䄴兤浂䝁䅅睙あ䡁䅕杣求䍁䅷䅉桂䝁䄴䅚杁䡁䅍兤睂䡁䅁睢祂䡁䅑䅉療䝁䅙䅉睂䡁䅉睢橂䝁䅕督穂䍁䅁睙療䝁䄴䅤祂䝁䄸䅢杁䡁䅑睢療䝁䅷督杁䡁䅑䅡桂䡁䅑䅉睂䝁䅕杣浂䝁䄸杣瑂䡁䅍䅉療䡁䅁䅤灂䝁䅍兙獂䍁䅁兢求䡁䅑杣療䝁䅷睢湂䡁䅫杌杁䙁䅑䅡求䍁䅁睙療䝁䄰䅣桂䝁䄴入杁䝁䄸杚浂䝁䅕杣穂䍁䅁䅢灂䡁䅑䅡療䝁䅣杣桂䡁䅁䅡㕂䍁䅁督㕂䡁䅍䅤求䝁䄰督杁䝁䅅杢歂䍁䅁䅣祂䝁䄸睙求䡁䅍督杁䝁䅍睢畂䡁䅑杣療䝁䅷䅉桂䝁䄴兙獂䡁䅫䅤灂䝁䅍兙獂䍁䅁督療䝁䅙䅤㍂䝁䅅杣求䍁䄴䅉䩂䡁䅑䅉桂䝁䅷督療䍁䅁睢浂䝁䅙党祂䡁䅍䅉睂䡁䅉睢橂䝁䅕督穂䍁䅁兙畂䝁䅑䅉㕂䝁䅫党獂䝁䅑䅉瑂䝁䅅杢桂䝁䅣党瑂䝁䅕杢あ䍁䅁督療䝁䅷兤あ䝁䅫睢畂䡁䅍䅌杁䝁䅅杢歂䍁䅁䅚求䡁䅙兡橂䝁䅕䅉睂䝁䅅睙牂䝁䅅睚灂䝁䄴睚杁䝁䅅杢歂䍁䅁䅤求䡁䅍䅤杁䝁䅙兙橂䝁䅫䅢灂䡁䅑兡求䡁䅍䅉あ䝁䅧杣療䡁䅕睚潂䍁䅁督あ䝁䅅杢歂䝁䅅䅢療䝁䄴党杁䡁䅍入穂䡁䅑党瑂䡁䅍䅉浂䝁䄸杣杁䝁䄸䅣あ䝁䅫睙桂䝁䅷䅉瑂䝁䅕䅤祂䝁䄸䅢療䝁䅣入獁䍁䅁兢桂䝁䅍杣療䍁䄰䅚求䝁䅙党橂䡁䅑䅉灂䝁䄴督睂䝁䅕睙あ䝁䅫睢畂䍁䅷䅉睂䝁䅅睙牂䝁䅅睚灂䝁䄴睚杁䝁䅷兡あ䝁䅧睢湂䡁䅉兙睂䝁䅧入獁䍁䅁兙畂䝁䅑䅉あ䡁䅉兙畂䡁䅍䅣桂䡁䅉党畂䡁䅑䅉桂䝁䄴䅚杁䝁䄸䅣桂䡁䅅兤求䍁䅁䅤潂䝁䅫杢杁䝁䅙兡獂䝁䄰䅉瑂䝁䅕兙穂䡁䅕杣求䝁䄰党畂䡁䅑督畁䍁䅁兓畂䍁䅁兙歂䝁䅑兡あ䝁䅫睢畂䍁䅷䅉あ䝁䅧党杁䝁䅍睢瑂䡁䅁兙畂䡁䅫䅉睂䡁䅉睢㉂䝁䅫䅚求䡁䅍䅉睂䡁䅉睢橂䝁䅕督穂䍁䅁睙療䝁䄴䅤祂䝁䄸䅢杁䡁䅍睢浂䡁䅑睤桂䡁䅉党杁䡁䅁睢祂䡁䅑杚療䝁䅷兡療䍁䅁䅤潂䝁䅅䅤杁䝁䅫杢橂䝁䅷兤歂䝁䅕督杁䡁䅍睢獂䡁䅕䅤灂䝁䄸杢穂䍁䅁杚療䡁䅉䅉穂䡁䅑兙畂䝁䅑兙獂䝁䄸杢求䍁䅁䅤療䝁䄸䅢穂䍁䅷䅉湂䡁䅉睢ㅂ䡁䅁督杁䝁䄸杚杁䡁䅑睢療䝁䅷督獁䍁䅁兙畂䝁䅑䅉求䝁䄴䅤求䡁䅉䅣祂䝁䅫督求䍁䄰睢祂䍁䅁杚桂䝁䅍䅤療䡁䅉入瑁䡁䅣兡歂䝁䅕䅉穂䡁䅕兡あ䝁䅕督畁䍁䅁杒ㅂ䡁䅉䅤潂䝁䅕杣獁䍁䅁兡あ䍁䅁党畂䝁䅣兙湂䝁䅕督杁䝁䅫杢杁䡁䅍入穂䡁䅑党瑂䡁䅍䅉穂䝁䄸杚あ䡁䅣兙祂䝁䅕䅌杁䡁䅍䅣桂䡁䅉党杁䡁䅁兙祂䡁䅑督獁䍁䅁兙畂䝁䅑䅉療䡁䅑䅡求䡁䅉䅉穂䝁䅕杣㉂䝁䅫睙求䡁䅍䅌杁䝁䅅督杁䡁䅣党獂䝁䅷䅉桂䡁䅍䅉療䝁䅙杚求䡁䅉督杁䡁䅍睢浂䡁䅑睤桂䡁䅉党杁䝁䅷兡橂䝁䅕杢穂䝁䅫杢湂䍁䅁督求䡁䅉杤灂䝁䅍党穂䍁䄴䅉啂䝁䅧党杁䝁䅍睢瑂䡁䅁兙畂䡁䅫升穂䍁䅁䅣祂䝁䄸䅚ㅂ䝁䅍䅤穂䍁䅁兙祂䝁䅕䅉ㅂ䡁䅍党歂䍁䅁兡畂䍁䅁督求䝁䄰兡橂䝁䄸杢歂䡁䅕睙あ䝁䄸杣杁䝁䅅杢歂䍁䅁兙歂䡁䅙兙畂䝁䅍党歂䍁䅁䅣桂䝁䅍睡桂䝁䅣兡畂䝁䅣䅉歂䝁䅕杤灂䝁䅍党杁䝁䄰兙畂䡁䅕杚桂䝁䅍䅤ㅂ䡁䅉党祂䡁䅍睏杁䡁䅍兡獂䝁䅫睙療䝁䄴䅉㍂䝁䅅杚求䡁䅉睏杁䝁䅷兡湂䝁䅧䅤杁䝁䅕兢灂䡁䅑䅤灂䝁䄴睚杁䝁䅑兡療䝁䅑党㝁䍁䅁杤求䡁䅉䅤灂䝁䅍兙獂䍁䄰睙桂䡁䅙兡あ䡁䅫䅉穂䡁䅕杣浂䝁䅅睙求䍁䄰党瑂䝁䅫䅤あ䝁䅫杢湂䍁䅁䅢桂䡁䅍党祂䑁䅳䅉瑂䝁䅫睙祂䝁䄸兌求䝁䅷党橂䡁䅑杣療䝁䄰党橂䝁䅧兙畂䝁䅫睙桂䝁䅷䅉穂䡁䅫督あ䝁䅕兢㝁䍁䅁睑乂䕁䄸睕杁䝁䅫兢桂䝁䅣党杁䡁䅍党畂䡁䅍睢祂䑁䅳䅉睂䝁䄸睤求䡁䅉䅉歂䝁䅕杤灂䝁䅍党㝁䍁䅁兙畂䝁䅅䅢療䝁䅣䅉歂䝁䅕杤灂䝁䅍党㝁䍁䅁杕䝂䍁䅁杚灂䝁䅷䅤求䡁䅉睏杁䝁䅑兙あ䝁䅅䅉穂䡁䅑睢祂䝁䅅睚求䑁䅳䅉桂䝁䄴䅚杁䡁䅙兙祂䝁䅫睢ㅂ䡁䅍䅉灂䝁䄴䅚ㅂ䡁䅍䅤祂䝁䅫兙獂䍁䅁兙畂䝁䅑䅉穂䝁䅍兡求䝁䄴䅤灂䝁䅙兡橂䍁䅁兙睂䡁䅁䅢灂䝁䅍兙あ䝁䅫睢畂䡁䅍杌杁䕁䄸杢あ䝁䄸䅉䩂䝁䄴杢療䡁䅙兙あ䝁䅫睢畂䍁䅁兓畂䝁䅍杌杁䡁䅣兙穂䍁䅁杚療䡁䅕杢歂䝁䅕䅚杁䝁䅫杢杁䑁䅅兏ぁ䑁䅁䅉桂䝁䄴䅚杁䝁䅫督杁䝁䅧党桂䝁䅑兣ㅂ䝁䅅杣あ䝁䅕杣求䝁䅑䅉灂䝁䄴䅉塂䝁䅫䅢瑂䝁䅫杢湂䡁䅑睢畂䍁䅷䅉乂䝁䅅督穂䝁䅅睙潂䡁䅕督求䡁䅑䅤穂䍁䄴䅁㕂睅䅁䅂䅅䕁䄸䅣あ䝁䅫睙桂䝁䅷䅉䩂䝁䄴杚祂䝁䅅督あ䡁䅉兤橂䡁䅑兤祂䝁䅕睏杁䕁䅍睢瑂䡁䅁兤あ䝁䅕杣杁䙁䅙兡穂䝁䅫睢畂䑁䅳䅉䩂䝁䄴䅚ㅂ䡁䅍䅤祂䝁䅫兙獂䍁䅁兑ㅂ䡁䅑睢瑂䝁䅅䅤灂䝁䄸杢㝁䍁䅁睕求䝁䄴督療䡁䅉督㝁䍁䅁䅕祂䝁䄸睙求䡁䅍督杁䕁䅅兤あ䝁䄸兢桂䡁䅑兡療䝁䄴睏杁䑁䅍䅒杁䙁䅁杣灂䝁䄴䅤灂䝁䄴睚㝁䍁䅁兑祂䡁䅑兡浂䝁䅫睙灂䝁䅅䅢杁䕁䅫杢あ䝁䅕䅢獂䝁䅫睚求䝁䄴睙求䅁䅁杙䅣佁䅙䅁偂䡁䅁䅤灂䝁䅍兙獂䍁䅁兓畂䝁䅙杣桂䡁䅍䅤祂䡁䅕睙あ䡁䅕杣求䑁䅳䅉䙂䝁䄴杤灂䡁䅉睢畂䝁䄰党畂䡁䅑兙獂䍁䅁兒畂䝁䅣兡畂䝁䅕党祂䝁䅫杢湂䑁䅳䅉呂䝁䅕杢穂䝁䄸杣穂䑁䅳䅉䙂䝁䅑睚求䍁䅁睑療䝁䄰䅣ㅂ䡁䅑兡畂䝁䅣睏杁䑁䅍䅒杁䙁䅁杣灂䝁䄴䅤灂䝁䄴睚㝁䍁䅁睔畂䡁䅍䅡療䡁䅉党杁䝁䅅杢歂䍁䅁睔浂䝁䅙督潂䝁䄸杣求䍁䅁睖灂䝁䄴䅚䅁乁䥑䅁䝃䅁䅁睔睂䡁䅑兡橂䝁䅅䅢杁䕁䅫杢浂䡁䅉兙穂䡁䅑杣ㅂ䝁䅍䅤ㅂ䡁䅉党㝁䍁䅁杒灂䝁䄴䅤求䝁䅍䅡㝁䍁䅁杔求䝁䄸杙桂䝁䄴睡㝁䍁䅁睕あ䝁䄸杣桂䝁䅣党杁䕁䄰兙畂䝁䅅睚求䝁䄰党畂䡁䅑睏杁䙁䅣党楂䑁䅍䅁䑂杅䅁䅈䅅䕁䄸䅣あ䝁䅫睙桂䝁䅷䅉䩂䝁䄴杚祂䝁䅅督あ䡁䅉兤橂䡁䅑兤祂䝁䅕睏杁䕁䅫杢歂䡁䅕督あ䡁䅉兡桂䝁䅷䅉䉂䡁䅕䅤療䝁䄰兙あ䝁䅫睢畂䑁䅳䅉卂䕁䅙兓䕂䍁䅁䅋卂䝁䅅䅚灂䝁䄸䅉䝂䡁䅉党硂䡁䅕党畂䝁䅍入杁䕁䅫䅚求䝁䄴䅤灂䝁䅙兡橂䝁䅅䅤灂䝁䄸杢灁䑁䅳䅉呂䝁䅕杢穂䝁䄸杣穂䑁䅳䅉兂䡁䅉睢橂䝁䅕督穂䍁䅁兑ㅂ䡁䅑睢瑂䝁䅅䅤灂䝁䄸杢㝁䍁䅁䅒桂䡁䅑兙杁䕁䅍党畂䡁䅑党祂䍁䅁䅖求䝁䅍䅡畂䝁䄸䅢療䝁䅣入㝁䍁䅁兎䡂䅁䅁䈷䅅䱁䅯䅁偂䡁䅁䅤灂䝁䅍兙獂䍁䅁兓畂䝁䅙杣桂䡁䅍䅤祂䡁䅕睙あ䡁䅕杣求䑁䅳䅉䩂䝁䄴䅚ㅂ䡁䅍䅤祂䝁䅫兙獂䍁䅁兑ㅂ䡁䅑睢瑂䝁䅅䅤灂䝁䄸杢㝁䍁䅁睕求䝁䄴督療䡁䅉督㝁䍁䅁睍䕂䍁䅁䅕祂䝁䅫杢あ䝁䅫杢湂䑁䅳䅉䉂䡁䅉䅤灂䝁䅙兡橂䝁䅫兙獂䍁䅁兓畂䡁䅑党獂䝁䅷兡湂䝁䅕杢橂䝁䅕䅁獃睂䅁朹䅁䕁䄸䅣あ䝁䅫睙桂䝁䅷䅉䩂䝁䄴杚祂䝁䅅督あ䡁䅉兤橂䡁䅑兤祂䝁䅕睏杁䕁䅫杢歂䡁䅕督あ䡁䅉兡桂䝁䅷䅉䉂䡁䅕䅤療䝁䄰兙あ䝁䅫睢畂䑁䅳䅉呂䝁䅕杢穂䝁䄸杣穂䑁䅳䅉䙂䝁䄴䅤求䡁䅉䅣祂䝁䅫督求䍁䅁杖療䝁䅫䅣杁䝁䅅杢歂䍁䅁䅖求䝁䅷党睂䝁䅧睢畂䡁䅫睏杁䙁䅁杣療䝁䅍党穂䡁䅍䅉䉂䡁䅕䅤療䝁䄰兙あ䝁䅫睢畂䑁䅳䅉穁䕁䅑䅉兂䡁䅉兡畂䡁䅑兡畂䝁䅣睏杁䑁䅕睒䅁佁䠰䅁䭁允䅁睔睂䡁䅑兡橂䝁䅅䅢杁䕁䅫杢浂䡁䅉兙穂䡁䅑杣ㅂ䝁䅍䅤ㅂ䡁䅉党㝁䍁䅁杕䝂䕁䅫䅒杁䍁䅧杕桂䝁䅑兡療䍁䅁杒祂䝁䅕兣ㅂ䝁䅕杢橂䡁䅫䅉䩂䝁䅑党畂䡁䅑兡浂䝁䅫睙桂䡁䅑兡療䝁䄴克㝁䍁䅁睕求䝁䄴督療䡁䅉督㝁䍁䅁兒歂䝁䅣党杁䕁䅍睢瑂䡁䅁兤あ䝁䅫杢湂䑁䅳䅉佂䝁䅕䅤㍂䝁䄸杣牂䍁䅁睕求䝁䅍兤祂䝁䅫䅤㕂䑁䅳䅉䕂䝁䅅䅤桂䍁䅁睑求䝁䄴䅤求䡁䅉䅉啂䝁䅕睙潂䝁䄴睢獂䝁䄸睚㕂䑁䅳䅉ㅁ䕁䅣䅁硄睂䅁杲䅯䕁䄸䅣あ䝁䅫睢畂䍁䅁睑桂䡁䅉党杁䕁䅧党桂䝁䅷䅤潂䍁䅷䅉䩂䝁䄴睙畁䍁䅁睢浂䝁䅙党祂䡁䅍䅉潂䝁䄸兢求䍁䅁兙畂䝁䅑䅉桂䝁䅷䅤求䡁䅉杢桂䡁䅑党杁䡁䅍兡あ䝁䅕䅉灂䝁䄴杚ㅂ䡁䅍兡療䝁䄴䅉穂䝁䅕杣㉂䝁䅫睙求䡁䅍䅉灂䝁䄴䅉あ䝁䅧党杁䙁䅕杢灂䡁䅑党歂䍁䅁睕あ䝁䅅䅤求䡁䅍杌杁䙁䅑䅡求䍁䅁睙療䝁䄰䅣桂䝁䄴入杁䡁䅁杣療䡁䅙兡歂䝁䅕督杁䝁䅅杢あ䝁䅫兌灂䝁䄴杚求䝁䅍䅤灂䡁䅙党杁䡁䅑䅡求䡁䅉兙睂䝁䅫党穂䑁䅳䅉潂䝁䄸兢求䍁䅁兡畂䝁䅙兤穂䝁䅫睢畂䍁䅁督求䡁䅉杤灂䝁䅍党穂䍁䅁䅤療䍁䅁䅤祂䝁䅕兙あ䍁䅁䅡求䝁䅅杣あ䍁䅁杚桂䝁䅫䅢ㅂ䡁䅉党穂䑁䅳䅉潂䝁䄸兢求䍁䅁䅣桂䡁䅉党畂䡁䅑党祂䝁䅅䅢杁䝁䄴兤あ䡁䅉兡あ䝁䅫睢畂䍁䅁兙畂䝁䅑䅉求䝁䄴䅤求䡁䅉兙獂䍁䅁杢ㅂ䡁䅑杣灂䡁䅑兡療䝁䄴䅉穂䡁䅕䅣睂䝁䄸杣あ䍁䅁督求䡁䅉杤灂䝁䅍党穂䍁䅁杚療䡁䅉䅉畂䡁䅕兢求䡁䅉睢ㅂ䡁䅍䅉桂䝁䅍兤あ䝁䅕䅉桂䝁䄴䅚杁䝁䅍䅡祂䝁䄸杢灂䝁䅍䅉橂䝁䄸杢歂䝁䅫䅤灂䝁䄸杢穂䍁䅷䅉穂䡁䅕睙潂䍁䅁兙穂䍁䅁督あ䡁䅉睢牂䝁䅕䅌杁䝁䅍兙畂䝁䅍党祂䍁䅷䅉桂䝁䄴䅚杁䝁䅣兙穂䡁䅑杣療䝁䅫杢あ䝁䅕督あ䝁䅫杢桂䝁䅷䅉歂䝁䅫督求䝁䅅督求䡁䅍睏杁䝁䅫兢瑂䡁䅕杢療䝁䅣䅢療䝁䅉兤獂䝁䅫杢杁䝁䅫杢浂䡁䅕督灂䝁䄸杢杁䡁䅑䅡求䡁䅉兙睂䝁䅫党穂䍁䅁杚療䡁䅉䅉あ䝁䅧党杁䡁䅑杣求䝁䅅䅤瑂䝁䅕杢あ䍁䅁睢浂䍁䅁兡瑂䝁䄰兤畂䝁䅕䅉歂䝁䅕杚灂䝁䅍兡求䝁䄴睙灂䝁䅕督㝁䍁䅁兙畂䝁䅑䅉あ䡁䅉党桂䡁䅑兢求䝁䄴䅤穂䍁䅁杚療䡁䅉䅉橂䝁䅧杣療䝁䄴兡橂䍁䅁兡畂䝁䅙䅢桂䝁䄰兢桂䡁䅑睢祂䡁䅫䅉歂䝁䅫督療䡁䅉䅚求䡁䅉督獁䍁䅁兡畂䝁䅍䅢ㅂ䝁䅑兡畂䝁䅣䅉橂䡁䅉睢潂䝁䄴升穂䍁䅁䅚灂䡁䅍党桂䡁䅍党獁䍁䅁䅣獂䝁䅅兣ㅂ䝁䅕䅉睂䡁䅍睢祂䝁䅫兙穂䝁䅫督獁䍁䅁䅣穂䝁䄸杣灂䝁䅅䅤灂䝁䅍䅉桂䡁䅉䅤潂䡁䅉兡あ䝁䅫督獁䍁䅁杣潂䝁䅕兤瑂䝁䅅䅤療䝁䅫䅚杁䝁䅅杣あ䝁䅧杣灂䡁䅑兡穂䍁䅷䅉ㅂ䝁䅷睙求䡁䅉兙あ䝁䅫杤求䍁䅁睙療䝁䅷兡あ䝁䅫督獁䍁䅁兙畂䝁䅑䅉療䡁䅑䅡求䡁䅉䅉橂䝁䅧杣療䝁䄴兡橂䍁䅁兡畂䝁䅙䅢桂䝁䄰兢桂䡁䅑睢祂䡁䅫䅉歂䝁䅫督療䡁䅉䅚求䡁䅉督畁䍁䅁兓あ䍁䅁兙獂䡁䅍睢杁䝁䄸杚浂䝁䅕杣穂䍁䅁䅤祂䝁䅕兙あ䝁䄰党畂䡁䅑督杁䡁䅑睢杁䝁䄰兙畂䝁䅅睚求䍁䅁䅤潂䝁䅕䅉睂䡁䅉睢湂䡁䅉党穂䡁䅍兡療䝁䄴䅉療䝁䅙䅉畂䝁䅕兤祂䝁䄸䅢療䝁䅣兡橂䝁䅅䅢杁䝁䅑兡穂䝁䄸杣歂䝁䅕杣穂䍁䅷䅉穂䡁䅕睙潂䍁䅁兙穂䍁䅁兢ㅂ䝁䅷䅤灂䡁䅁䅢求䍁䅁督橂䝁䅷党祂䝁䄸督灂䡁䅍䅌杁䝁䅑兤橂䝁䅧党畂䝁䄴党杁䝁䄰兤穂䝁䅍兤獂䝁䅅杣杁䝁䅑入穂䡁䅑杣療䡁䅁䅡㕂䍁䅷䅉桂䝁䄴䅚杁䝁䄸䅤潂䝁䅕杣杁䝁䄴党ㅂ䡁䅉睢獂䝁䄸睚灂䝁䅍兙獂䍁䅁䅚灂䡁䅍睢祂䝁䅑党祂䑁䅳䅉灂䝁䄴杚ㅂ䡁䅍兡療䝁䄴䅉あ䝁䅧党祂䝁䅅䅣灂䝁䅕督杁䝁䅙睢祂䍁䅁杙獂䝁䅕党歂䝁䅫杢湂䍁䅁䅚灂䡁䅍睢祂䝁䅑党祂䡁䅍䅌杁䡁䅍兤橂䝁䅧䅉桂䡁䅍䅉潂䝁䅕兢療䡁䅁䅡灂䝁䅷兡桂䍁䅁兙畂䝁䅑䅉㉂䝁䄸杢杁䙁䅣兡獂䝁䅷党楂䡁䅉兙畂䝁䅑䅉歂䝁䅫督求䝁䅅督求䡁䅍睏杁䡁䅑䅡求䡁䅉兙睂䝁䅫党穂䍁䅁杚療䡁䅉䅉㍂䝁䄸兢求䝁䄴䅉㍂䝁䅫䅤潂䍁䅁䅡灂䝁䅣䅡瑁䡁䅉兡穂䝁䅳䅉睂䡁䅉党湂䝁䄴兙畂䝁䅍兡求䡁䅍睏杁䝁䅅杢歂䍁䅁睢あ䝁䅧党祂䍁䅁兡畂䝁䅙兤穂䝁䅫睢畂䍁䅁䅤潂䝁䅕杣桂䡁䅁兡求䡁䅍䅉あ䝁䄸䅉あ䡁䅉党桂䡁䅑䅉㉂䝁䅅杣灂䝁䄸兤穂䍁䅁睙療䝁䄴䅚灂䡁䅑兡療䝁䄴督獁䍁䅁兡畂䝁䅍䅢ㅂ䝁䅑兡畂䝁䅣䅉睂䝁䅅兡畂䍁䅁兢桂䝁䄴兙湂䝁䅕兢求䝁䄴䅤獁䍁䅁睙潂䝁䅕兢療䡁䅑䅡求䡁䅉兙睂䡁䅫䅌杁䝁䅅杢歂䍁䅁杣求䡁䅍䅣灂䡁䅉兙あ䝁䄸杣㕂䍁䅁兢求䝁䅑兡橂䝁䅅䅤灂䝁䄸杢穂䍁䅷䅉桂䡁䅍䅉㍂䝁䅕䅢獂䍁䅁兙穂䍁䅁杢ㅂ䡁䅉督灂䝁䄴睚杁䡁䅍党祂䡁䅙兡橂䝁䅕督畁䍁䅁䅖潂䝁䅕䅉橂䝁䄸兢睂䝁䅅杢㕂䍁䅁兢桂䡁䅉睡求䡁䅑督杁䝁䅫䅤穂䍁䅁督求䡁䅉杤灂䝁䅍党穂䍁䅁䅤潂䡁䅉睢ㅂ䝁䅣䅡杁䡁䅁兙あ䝁䅫党畂䡁䅑䅉祂䝁䅕杚求䡁䅉杣桂䝁䅷督獁䍁䅁兡畂䝁䅍䅢ㅂ䝁䅑兡畂䝁䅣䅉睂䝁䅧入穂䝁䅫睙灂䝁䅅杢穂䍁䅷䅉潂䝁䄸督睂䝁䅫䅤桂䝁䅷䅉歂䝁䅫督橂䝁䅧兙祂䝁䅣党杁䡁䅁䅢桂䝁䄴杢求䡁䅉督獁䍁䅁䅡療䡁䅍䅣灂䡁䅑兙獂䍁䅁䅣求䡁䅉督療䝁䄴杢求䝁䅷䅌杁䝁䅧党桂䝁䅷䅤潂䍁䅁兢桂䝁䅫杢あ䝁䅕杢桂䝁䄴睙求䍁䅁睢祂䝁䅣兙畂䝁䅫来桂䡁䅑兡療䝁䄴督獁䍁䅁兙畂䝁䅑䅉睂䡁䅉党浂䝁䅕杣祂䝁䅕䅚杁䡁䅁杣療䡁䅙兡歂䝁䅕杣杁䝁䄸杣湂䝁䅅杢灂䡁䅯兙あ䝁䅫睢畂䡁䅍杌杁䕁䄸䅣あ䝁䅫睢畂䍁䅁睑桂䡁䅉党杁䕁䅧党桂䝁䅷䅤潂䍁䅷䅉䩂䝁䄴睙畁䍁䅁兡穂䍁䅁䅡求䝁䅅䅚硂䡁䅕兙祂䡁䅑党祂䝁䅕䅚杁䝁䅫杢杁䕁䅉兙畂䝁䄴睢橂䝁䅳杙ㅂ䡁䅉杢獁䍁䅁兓獂䝁䅷兡畂䝁䄸兡穂䍁䄴䅁坂兆䅁䅦䄴䕁䄸杣桂䝁䅍䅢求䍁䅁睑療䡁䅉䅣療䡁䅉兙あ䝁䅫睢畂䍁䅁睢浂䝁䅙党祂䡁䅍䅉睂䡁䅉睢歂䡁䅕睙あ䡁䅍䅉桂䝁䄴䅚杁䡁䅍党祂䡁䅙兡橂䝁䅕督杁䡁䅑䅡桂䡁䅑䅉桂䝁䅑䅚祂䝁䅕督穂䍁䅁党畂䡁䅑党祂䡁䅁杣灂䡁䅍党杁䝁䅫杢浂䝁䄸杣瑂䝁䅅䅤灂䝁䄸杢杁䡁䅑党橂䝁䅧杢療䝁䅷睢湂䡁䅫䅉求䝁䄴杤灂䡁䅉睢畂䝁䄰党畂䡁䅑督杁䡁䅣睢祂䝁䅷䅚㍂䝁䅫䅚求䍁䄴䅉䩂䡁䅑督杁䕁䄸杣桂䝁䅍䅢求䍁䅁睙獂䝁䄸兤歂䍁䅁督療䝁䅙䅤㍂䝁䅅杣求䍁䅁兙穂䍁䅁兙杁䡁䅍党祂䡁䅙兡橂䝁䅕䅉療䝁䅙杚求䡁䅉兡畂䝁䅣䅉灂䝁䄴睙獂䡁䅕䅚求䍁䅁杤桂䡁䅉兡療䡁䅕督杁䝁䅍䅢療䡁䅕䅚杁䡁䅍睢浂䡁䅑睤桂䡁䅉党杁䝁䅅䅣睂䝁䅷兡橂䝁䅅䅤灂䝁䄸杢穂䍁䅷䅉灂䝁䄴睙獂䡁䅕䅚灂䝁䄴睚杁䕁䄸杣桂䝁䅍䅢求䍁䅁杒ㅂ䡁䅍兡療䝁䄴䅉橂䝁䅷睢ㅂ䝁䅑䅉求䝁䄴䅤求䡁䅉䅣祂䝁䅫督求䍁䅁杣求䡁䅍睢ㅂ䡁䅉睙求䍁䅁䅣獂䝁䅅杢畂䝁䅫杢湂䍁䅁䅋䙂䙁䅉䅕灁䍁䅷䅉偂䡁䅉兙橂䝁䅷党杁䕁䅙兤穂䝁䅫睢畂䍁䅁睙獂䝁䄸兤歂䍁䅁党畂䡁䅑党祂䡁䅁杣灂䡁䅍党杁䡁䅁党祂䝁䅙睢祂䝁䄰兙畂䝁䅍党杁䝁䄰兙畂䝁䅅睚求䝁䄰党畂䡁䅑䅌杁䕁䄸杣桂䝁䅍䅢求䍁䅁杒ㅂ䡁䅍兡療䝁䄴䅉橂䝁䅷睢ㅂ䝁䅑䅉穂䡁䅕䅣睂䝁䅷入杁䝁䅍䅡桂䝁䅫杢杁䝁䅅杢歂䍁䅁兢桂䝁䄴兤浂䝁䅅睙あ䡁䅕杣灂䝁䄴睚杁䝁䄰兙畂䝁䅅睚求䝁䄰党畂䡁䅑䅌杁䕁䄸杣桂䝁䅍䅢求䍁䅁杒ㅂ䡁䅍兡療䝁䄴䅉橂䝁䅷睢ㅂ䝁䅑䅉潂䡁䅕兢桂䝁䄴䅉橂䝁䅅䅣灂䡁䅑兙獂䍁䅁兢桂䝁䄴兙湂䝁䅕兢求䝁䄴䅤獁䍁䅁睔祂䝁䅅睙獂䝁䅕䅉䑂䝁䅕杣畂䝁䅕杣杁䝁䅧党桂䝁䅷䅤潂䝁䅍兙祂䝁䅕䅌杁䝁䅅杢歂䍁䅁杔求䡁䅑睕ㅂ䝁䅫䅤求䍁䅁兙睂䡁䅁䅢灂䝁䅍兙あ䝁䅫睢畂䡁䅍䅉穂䡁䅕兡あ䝁䅕䅌杁䝁䅅督杁䡁䅣党獂䝁䅷䅉桂䡁䅍䅉偂䡁䅉兙橂䝁䅷党杁䕁䅙兤穂䝁䅫睢畂䍁䅁睕桂䝁䅷党穂䍁䅷䅉呂䝁䅕杣㉂䝁䅫睙求䍁䅷䅉桂䝁䄴䅚杁䕁䄰兙祂䝁䅳党あ䝁䅫杢湂䍁䄴䅉啂䝁䅧党杁䝁䅍睢瑂䡁䅁兙畂䡁䅫䅉桂䝁䅷督療䍁䅁睢浂䝁䅙党祂䡁䅍䅉橂䝁䅷睢ㅂ䝁䅑兌楂䝁䅅督求䝁䅑䅉灂䝁䄴䅚ㅂ䡁䅍䅤祂䡁䅫䅉穂䝁䄸䅢ㅂ䡁䅑兡療䝁䄴督杁䝁䅙睢祂䍁䅁杤桂䡁䅉兡療䡁䅕督杁䝁䅫杢歂䡁䅕督あ䡁䅉兡求䡁䅍睏杁䕁䄸杣桂䝁䅍䅢求䍁䅁兙睂䡁䅁䅢灂䝁䅍兙あ䝁䅫睢畂䍁䅁䅢灂䝁䅍党畂䡁䅍党穂䑁䅳䅉桂䝁䄴䅚杁䕁䄸杣桂䝁䅍䅢求䍁䅁䅢灂䝁䅍党畂䡁䅍党杁䡁䅍兤睂䡁䅁睢祂䡁䅑䅉穂䝁䅕杣㉂䝁䅫睙求䡁䅍杌杁䕁䅫杢杁䝁䅅䅚歂䝁䅫䅤灂䝁䄸杢獁䍁䅁兡あ䍁䅁䅣祂䝁䄸杤灂䝁䅑党穂䍁䅁睙獂䝁䄸兤歂䍁䅁兙畂䝁䅑䅉獂䝁䅫睙求䝁䄴督求䍁䅁杙ㅂ䡁䅍兡畂䝁䅕督穂䉁杫䅉灂䝁䄴杚祂䝁䅅督あ䡁䅉兤橂䡁䅑兤祂䝁䅕䅉あ䝁䅕睙潂䝁䄴睢獂䝁䄸睚灂䝁䅕督獁䍁䅁督ㅂ䝁䅍䅡杁䝁䅅督杁䡁䅑䅡求䍁䅁睔祂䝁䅅睙獂䝁䅕䅉䕂䝁䅅䅤桂䝁䅉兙穂䝁䅕䅉桂䝁䄴䅚杁䕁䄰入呂䙁䅅䅔杁䕁䅑兙あ䝁䅅杙桂䡁䅍党㝁䍁䅁杓桂䡁䅙兙獁䍁䅁兙杁䡁䅍睢浂䡁䅑睤桂䡁䅉党杁䝁䅑党㉂䝁䅕䅢療䡁䅁兢求䝁䄴䅤杁䝁䅷兙畂䝁䅣兤桂䝁䅣党㝁䍁䅁兙畂䝁䅑䅉瑂䝁䅫䅚歂䝁䅷党㍂䝁䅅杣求䍁䅷䅉灂䝁䄴睙獂䡁䅕䅚灂䝁䄴睚杁䝁䅑党㉂䝁䅕䅢療䡁䅁兢求䝁䄴䅤杁䡁䅑睢療䝁䅷督杁䝁䅅杢歂䍁䅁睢あ䝁䅧党祂䡁䅍杌杁䙁䅑䅡求䍁䅁睙療䝁䄰䅣桂䝁䄴入婁䡉䅍䅉橂䝁䅷睢ㅂ䝁䅑䅉桂䝁䄴䅚杁䝁䅷兡橂䝁䅕杢穂䝁䅕䅉楂䡁䅕督灂䝁䄴党穂䡁䅍升杁䝁䅫杢浂䡁䅉兙穂䡁䅑杣ㅂ䝁䅍䅤ㅂ䡁䅉党杁䡁䅑党橂䝁䅧杢療䝁䅷睢湂䝁䅫党穂䍁䅁兙獂䡁䅍睢杁䝁䅍睢瑂䡁䅁杣灂䡁䅍党杁䝁䅍䅢療䡁䅕䅚瑁䝁䅉兙穂䝁䅕䅚杁䝁䅍睢瑂䡁䅁兤あ䝁䅕䅌杁䡁䅍䅤療䡁䅉兙湂䝁䅕䅌杁䝁䅅杢歂䍁䅁杢求䡁䅑睤療䡁䅉睡灂䝁䄴睚杁䝁䅍兙睂䝁䅅杙灂䝁䅷兡あ䝁䅫党穂䑁䅳䅉桂䝁䄴䅚杁䕁䄸杣桂䝁䅍䅢求䍁䅁兙ㅂ䡁䅑睢畂䝁䄸兢療䡁䅕督杁䝁䅑兙あ䝁䅅杙桂䡁䅍党杁䝁䅅杢歂䍁䅁兔㕂䙁䅍兕䵂䍁䅁䅓求䝁䅅䅤塂䝁䅅杤求䍁䅷䅉桂䡁䅍䅉㍂䝁䅕䅢獂䍁䅁兙穂䍁䅁兓畂䡁䅑党祂䝁䄴党あ䍁䄰睢浂䍁䄰䅖潂䝁䅫杢湂䡁䅍䅌杁䝁䅑兡湂䝁䅫䅤桂䝁䅷䅉桂䡁䅍督灂䡁䅍䅤桂䝁䄴䅤獁䍁䅁兙畂䝁䅑䅉楂䝁䅷睢橂䝁䅳睙潂䝁䅅兡畂䍁䄴䅉䝂䡁䅕杣あ䝁䅧党祂䍁䅷䅉灂䡁䅑䅉睂䡁䅉睢㉂䝁䅫䅚求䡁䅍䅉潂䝁䅅杣歂䡁䅣兙祂䝁䅕䅉睂䡁䅉睢歂䡁䅕睙あ䡁䅍䅉桂䝁䄴䅚杁䝁䄸䅤潂䝁䅕杣杁䝁䅧兙祂䝁䅑睤桂䡁䅉党瑁䡁䅉党獂䝁䅅䅤求䝁䅑䅉穂䝁䄸杚あ䡁䅣兙祂䝁䅕䅉療䝁䅙杚求䡁䅉兡畂䝁䅣督獁䍁䅁兡畂䝁䅍䅢ㅂ䝁䅑兡畂䝁䅣䅉偂䡁䅉兙橂䝁䅷党杁䝁䅕杢湂䝁䅫杢求䝁䅕杣求䝁䅑䅉穂䡁䅫督あ䝁䅕兢穂䍁䅷䅉求䝁䄴䅤求䡁䅉䅣祂䝁䅫督求䍁䅁督求䡁䅉杤求䡁䅉督獁䍁䅁督あ䝁䄸杣桂䝁䅣党杁䡁䅍睢獂䡁䅕䅤灂䝁䄸杢穂䍁䅷䅉灂䝁䄴䅚ㅂ䡁䅍䅤祂䡁䅫兌穂䡁䅁党橂䝁䅫杚灂䝁䅍䅉潂䝁䅅杣歂䡁䅣兙祂䝁䅕䅌杁䡁䅙兡祂䡁䅑兤桂䝁䅷兡㙂䝁䅅䅤灂䝁䄸杢杁䡁䅍睢浂䡁䅑睤桂䡁䅉党獁䍁䅁睢睂䝁䅕杣桂䡁䅑兡畂䝁䅣䅉穂䡁䅫督あ䝁䅕兢穂䍁䅷䅉瑂䝁䅅杢桂䝁䅣党瑂䝁䅕杢あ䍁䅁督療䝁䅙䅤㍂䝁䅅杣求䍁䅷䅉桂䝁䄴䅚杁䡁䅉党獂䝁䅅䅤求䝁䅑䅉潂䝁䅅杣歂䡁䅣兙祂䝁䅕䅉穂䝁䅕杣㉂䝁䅫睙求䡁䅍䅌杁䝁䅅督杁䡁䅣党獂䝁䅷䅉桂䡁䅍䅉潂䝁䅅杣歂䡁䅣兙祂䝁䅕䅉穂䡁䅕䅣睂䝁䄸杣あ䍁䅁䅣祂䝁䄸䅚ㅂ䝁䅍䅤穂䑁䅳䅉桂䝁䄴䅚杁䝁䅍睢畂䡁䅍兤獂䡁䅑兡畂䝁䅣䅉桂䝁䄴䅚杁䝁䅍兤穂䡁䅑睢瑂䝁䅕杣杁䡁䅍党祂䡁䅙兡橂䝁䅕督畁䍁䅁䅖潂䝁䅕䅉橂䝁䄸兢睂䝁䅅杢㕂䍁䅁兢桂䡁䅉睡求䡁䅑督杁䝁䅅杢歂䍁䅁督求䝁䅷䅢穂䍁䅁兡あ䡁䅍䅉橂䝁䅷睢ㅂ䝁䅑䅌杁䝁䅷兡橂䝁䅕杢穂䝁䅕䅌杁䝁䅧兙祂䝁䅑睤桂䡁䅉党獁䍁䅁督ㅂ䡁䅁䅣療䡁䅉䅤獁䍁䅁兙畂䝁䅑䅉穂䝁䅕杣㉂䝁䅫睙求䡁䅍䅉療䝁䅙杚求䡁䅉兡畂䝁䅣督杁䝁䅑兡祂䝁䅕睙あ䝁䅷入杁䡁䅑睢杁䝁䅉兤穂䝁䅫杢求䡁䅍督求䡁䅍䅉灂䝁䄴䅉㉂䝁䅅杣灂䝁䄸兤穂䍁䅁兡畂䝁䅑兤穂䡁䅑杣灂䝁䅕督獁䍁䅁睚療䡁䅙党祂䝁䄴兢求䝁䄴䅤杁䝁䅅睚求䝁䄴睙灂䝁䅕督獁䍁䅁兙畂䝁䅑䅉求䝁䅑兤橂䝁䅅䅤灂䝁䄸杢桂䝁䅷䅉灂䝁䄴督あ䝁䅫䅤ㅂ䡁䅑兡療䝁䄴督獁䍁䅁兙穂䍁䅁睤求䝁䅷䅢杁䝁䅅督杁䡁䅑䅡祂䝁䄸兤湂䝁䅧䅉灂䝁䄴䅚灂䡁䅉党橂䡁䅑䅉橂䝁䅧兙畂䝁䄴党獂䡁䅍杌杁䕁䄸杣桂䝁䅍䅢求䍁䅁睑療䡁䅉䅣療䡁䅉兙あ䝁䅫睢畂䍁䅁睤桂䡁䅍䅉浂䝁䄸兤畂䝁䅑党歂䍁䅁兡畂䍁䅁免㕁䑁䅣睎杁䝁䅅杢歂䍁䅁兡穂䍁䅁䅡求䝁䅅䅚硂䡁䅕兙祂䡁䅑党祂䝁䅕䅚杁䝁䅫杢杁䕁䅅兤穂䡁䅑兡畂䍁䅷䅉啂䝁䅕䅥桂䡁䅍杌䅁䭁啍䅁允䅁䅁睔祂䝁䅣兙畂䝁䅫睙䅁䭁塁䅁㙁䅁䅁睔祂䝁䅣兙畂䝁䅫睙㝁䍁䅁兑獂䡁䅑党祂䝁䄴兙あ䝁䅫杤求䍁䅁䅕祂䝁䄸䅤求䝁䅫杢䅁䭁䩍䅁慂䅁䅁睔祂䝁䅣兙畂䝁䅫睙㝁䍁䅁兑獂䡁䅑党祂䝁䄴兙あ䝁䅫杤求䍁䅁䅕祂䝁䄸䅤求䝁䅫杢㝁䍁䅁睔畂䝁䅷兡畂䝁䅕䅉䡂䡁䅉睢橂䝁䅕杣㕂䅁䅁权䄸䭁䅁䅁偂䡁䅉睚桂䝁䄴兡橂䑁䅳䅉䍂䝁䅫睢浂䡁䅕党獂䑁䅳䅉佂䡁䅕䅤祂䝁䅅睙求䡁䅕䅤灂䝁䅍兙獂䑁䅳䅉䉂䝁䅷䅤求䡁䅉杢桂䡁䅑兡㉂䝁䅕䅉兂䡁䅉睢あ䝁䅕兡畂䑁䅳䅉偂䝁䄴督潂䝁䄸杣求䍁䅁兙畂䝁䅑䅉偂䝁䅙杚穂䝁䅧睢祂䝁䅕䅉塂䝁䅫杢歂䅁䅁睋䅯䥁偧䅁偂䡁䅉睚桂䝁䄴睢畂䍁䅁杊杁䕁䅍睢畁䍁䅁䅚求䡁䅙党獂䝁䄸䅣穂䍁䅁兙畂䝁䅑䅉歂䝁䅕䅢灂䡁䅙党祂䡁䅍䅉潂䝁䅕兙獂䡁䅑䅡杁䡁䅍睢獂䡁䅕䅤灂䝁䄸杢穂䍁䅁䅤潂䡁䅉睢ㅂ䝁䅣䅡杁䝁䅅䅉睂䝁䄸杣あ䝁䅙睢獂䝁䅫睢杁䝁䄸杚杁䡁䅁杣求䡁䅍睙祂䝁䅫䅣あ䝁䅫睢畂䍁䅁䅤潂䝁䅕杣桂䡁䅁兡求䡁䅍䅉桂䝁䄴䅚杁䝁䄰党歂䝁䅫睙桂䝁䅷䅉歂䝁䅕杤灂䝁䅍党穂䍁䅁睤灂䡁䅑䅡灂䝁䄴䅉㍂䝁䄸兢求䝁䄴升穂䍁䅁䅡求䝁䅅䅢あ䝁䅧䅉灂䝁䄴䅉あ䝁䅧党杁䙁䅕杢灂䡁䅑党歂䍁䅁睕あ䝁䅅䅤求䡁䅍䅉桂䝁䄴䅚杁䝁䅫杢あ䝁䅕杣畂䝁䅅䅤灂䝁䄸杢桂䝁䅷䅢㕂䍁䄴䅉䩂䡁䅑督杁䡁䅣睢瑂䝁䅕杢婁䡉䅍䅉潂䝁䅕兙獂䡁䅑䅡杁䡁䅁睢祂䡁䅑杚療䝁䅷兡療䍁䅁睙療䝁䄰䅣祂䝁䅫督求䡁䅍䅉橂䝁䄸杢あ䡁䅉兙橂䝁䅕䅣あ䝁䅫睢畂䍁䅁兙畂䝁䅑䅉浂䝁䅕杣あ䝁䅫䅢灂䡁䅑入杁䝁䅉杣桂䝁䄴䅚穂䍁䅷䅉穂䡁䅕睙潂䍁䅁兙穂䍁䅁杔求䡁䅧䅣獂䝁䅅杢療䝁䄴䅌杁䝁䅅䅉獂䝁䄸杢湂䍁䄰兙橂䡁䅑兡畂䝁䅣䅉祂䝁䅕杤求䡁䅉督灂䝁䅉䅢求䍁䅁睙療䝁䄴䅤祂䝁䅅睙求䡁䅁䅤灂䡁䅙党㝁䍁䅁杔ㅂ䡁䅙兙卂䝁䅫杢湂䍁䅷䅉桂䍁䅁兢療䝁䄴䅤潂䝁䅷入杁䡁䅙兙湂䝁䅫杢桂䝁䅷䅉橂䝁䄸杢あ䡁䅉兙橂䝁䅕䅣あ䝁䅫杤求䍁䅁杣灂䝁䄴睚㝁䍁䅁睑求䡁䅉兙㙂䝁䅕䅤あ䝁䅕䅌杁䝁䅅䅉歂䝁䅅兡獂䡁䅫䅉睂䝁䅫䅢獂䍁䅁兤穂䝁䅕䅚杁䡁䅑睢杁䡁䅁杣求䡁䅙党畂䡁䅑䅉睂䡁䅉党湂䝁䄴兙畂䝁䅍入㝁䍁䅁兔桂䡁䅉杤求䝁䅷睢畂䍁䅷䅉睂䡁䅉睢湂䝁䅕督あ䝁䅫杢杁䝁䅅杢歂䍁䅁党穂䡁䅑杣療䝁䅣党畂䍁䅁兤穂䝁䅕䅚杁䝁䅅督杁䝁䅑兙灂䝁䅷入杁䡁䅁兡獂䝁䅷督杁䡁䅑睢杁䡁䅁杣求䡁䅙党畂䡁䅑䅉睂䡁䅉党湂䝁䄴兙畂䝁䅍入㝁䍁䅁杒療䝁䅷䅢灂䡁䅍䅤灂䝁䄰䅉䉂䙁䅅䅌杁䡁䅕督求䝁䅑䅉あ䝁䄸䅉睂䡁䅉睢瑂䝁䄸䅤求䍁䅁䅤潂䝁䅕䅉歂䝁䅕杤求䝁䅷睢睂䝁䄰党畂䡁䅑䅉療䝁䅙䅉瑂䡁䅕䅢あ䝁䅫䅣獂䝁䅕䅉療䡁䅙兙祂䝁䅫兙畂䍁䅁杚療䝁䅷䅢灂䝁䅍䅢求䡁䅍䅉灂䝁䄴䅉桂䡁䅍督灂䡁䅍䅤求䝁䅑䅉祂䝁䅕䅣祂䝁䄸䅚ㅂ䝁䅍䅤灂䝁䄸杢杁䡁䅑党橂䝁䅧杢療䝁䅷睢湂䡁䅫䅉睂䡁䅉睢橂䝁䅕䅚ㅂ䡁䅉党穂䑁䅳䅉䙂䝁䅷睢畂䡁䅙兙獁䍁䅁兙畂䍁䅁睢㉂䝁䅅杣灂䝁䅅杢杁䝁䅙睢獂䝁䅷兡橂䝁䅷党杁䡁䅍䅤灂䝁䄰兤獂䝁䅅杢あ䑁䅳䅉䡂䝁䅅杢灂䡁䅉党獂䝁䅫䅥杁䕁䅅睙求䡁䅑兙あ䝁䅕䅉䩂䝁䄴条求䝁䅍䅤灂䝁䄸杢獁䍁䅁兙畂䍁䅁兡畂䝁䅯党橂䡁䅑兙楂䝁䅷党杁䝁䅅杢あ䝁䅅睚療䝁䄴兡穂䡁䅑睏杁䝁䅅杢歂䍁䅁杓桂䝁䅑兙獁䍁䅁杚療䡁䅉䅉桂䝁䅉杢療䡁䅉兢桂䝁䅷䅉睂䝁䄸督あ䡁䅁兙祂䡁䅑兤瑂䍁䅁兤あ䝁䅕杣灂䝁䄴党杁䝁䅉䅢求䝁䅕䅚灂䝁䄴睚杁䝁䄸杣杁䝁䅧党瑂䝁䄸杣祂䝁䅧兙湂䝁䅕杌杁䙁䅑䅡求䍁䅁睙療䝁䄰䅣桂䝁䄴入婁䡉䅍䅉楂䝁䅫睢穂䝁䅫兢灂䝁䅷兙祂䡁䅍䅉睂䝁䄸杣あ䝁䅙睢獂䝁䅫睢杁䝁䅍睢畂䡁䅍兡穂䡁䅑督杁䝁䄸杚杁䝁䅫兢瑂䡁䅕杢療䝁䅷睢湂䡁䅫䅉睂䡁䅉睢歂䡁䅕睙あ䡁䅍䅌杁䡁䅍兤橂䝁䅧䅉桂䡁䅍䅉䍂䡁䅉党畂䡁䅯入穂䍁䅷䅉卂䝁䅕杢浂䝁䅷党㑂䝁䅫督獁䍁䅁兙畂䝁䅑䅉䥂䝁䅅䅚獂䝁䅫兢桂䑁䅳䅉桂䝁䄴䅚杁䡁䅑睤療䍁䅁睢畂䝁䅍睢獂䝁䄸睚㕂䍁䅁䅣祂䝁䄸䅚ㅂ䝁䅍䅤穂䍁䅷䅉灂䝁䄴睙獂䡁䅕䅚灂䝁䄴睚杁䕁䄸杢あ䡁䅉兤㙂䝁䅅杢あ䍁䅁兙畂䝁䅑䅉䉂䡁䅫杙灂䝁䄴䅤灂䝁䄸杌杁䕁䅫䅤杁䝁䄸杚浂䝁䅕杣穂䍁䅁睙潂䝁䄸䅢求䡁䅍䅤求䡁䅉睢獂䍁䄰兢療䝁䅑兡浂䡁䅫兡畂䝁䅣䅉瑂䝁䅕䅚灂䝁䅍兡畂䝁䅕督杁䡁䅕杢歂䝁䅕杣杁䡁䅑䅡求䍁䅁杗求䡁䅑兡桂䍁䅷䅉䙂䡁䅯党あ䡁䅉睢獂䍁䅷䅉坂䡁䅫䅤療䡁䅉兡畂䍁䅷䅉䉂䡁䅑睢㙂䝁䅕䅤獁䍁䅁兓畂䝁䅕睚㕂䍁䅷䅉卂䝁䄸督ㅂ䡁䅯党あ䍁䅷䅉桂䝁䄴䅚杁䙁䅯睢橂䝁䄸杣杁䝁䅉杣桂䝁䄴䅚穂䑁䅳䅉䑂䝁䄸来桂䝁䅅杣杁䝁䅅杢歂䍁䅁䅓㕂䡁䅯兙桂䡁䅉䅉浂䝁䄸杣杁䡁䅑䅡求䍁䅁䅤祂䝁䅕兙あ䝁䄰党畂䡁䅑䅉療䝁䅙䅉潂䡁䅫䅣求䡁䅉䅤求䝁䄴督灂䝁䄸杢㝁䍁䅁杣求䡁䅍䅣灂䡁䅉兙あ䝁䄸杣㕂䍁䅁䅣祂䝁䄸䅚ㅂ䝁䅍䅤穂䍁䅁杚療䡁䅉䅉あ䡁䅉党桂䡁䅑兢求䝁䄴䅤穂䍁䅁睢浂䍁䅁睙療䝁䄴䅤祂䝁䄸䅢杁䝁䅅杢歂䍁䅁䅣祂䝁䅕杤求䝁䄴䅤杁䡁䅍入瑂䡁䅁䅤療䝁䄰督杁䝁䅍兙ㅂ䡁䅍党歂䍁䅁杙㕂䍁䅁兙穂䡁䅑䅡瑂䝁䅅䅉ㅂ䝁䄴䅚求䡁䅉䅉あ䝁䅧党杁䙁䅍兡畂䝁䅣兤獂䝁䅅兡祂䍁䅷䅉䕂䡁䅕䅢求䡁䅉兙獁䍁䅁杗求䝁䄴䅡桂䝁䅷党獁䍁䅁兙畂䝁䅑䅉䉂䡁䅍兢桂䝁䄴党㑂䍁䅁杙祂䝁䅅杢歂䍁䅁杢桂䝁䄰党穂䑁䅳䅉桂䝁䄴䅚杁䙁䅍兡畂䝁䅣兤獂䝁䅅兡祂䍁䅷䅉佂䝁䅅督療䝁䄴党㑂䍁䅷䅉䑂䝁䅷兙祂䝁䅫杢求䡁䅧䅌杁䝁䅅杢歂䍁䅁兑求䡁䅉兡ㅂ䡁䅍䅉浂䝁䄸杣杁䡁䅑杣求䝁䅅䅤灂䝁䄴睚杁䡁䅍党桂䡁䅍睢畂䝁䅅䅢杁䝁䅅䅢獂䝁䅕杣湂䝁䅫睙杁䡁䅉䅡灂䝁䄴兡あ䝁䅫督畁䍁䅁䅖潂䝁䅕䅉橂䝁䄸兢睂䝁䅅杢㕂䍁䅁䅣祂䝁䄸杤灂䝁䅑党穂䍁䅁䅚求䡁䅉兢桂䡁䅑睢獂䝁䄸睚㕂䍁䅁䅣祂䝁䄸䅚ㅂ䝁䅍䅤穂䍁䅁兤畂䝁䅑党祂䍁䅁䅤潂䝁䅕䅉䕂䝁䅫䅣祂䝁䄸督療䝁䄴党杁䝁䅅杢歂䍁䅁兒獂䝁䄸睙療䝁䄴䅉楂䡁䅉兙畂䝁䅑睏杁䝁䅉睢畂䝁䅕䅉潂䝁䅕兙獂䡁䅑䅡杁䡁䅁睢祂䡁䅑杚療䝁䅷兡療䍁䅷䅉灂䝁䄴睙獂䡁䅕䅚灂䝁䄴睚杁䕁䅙睢穂䝁䅅兢桂䡁䅧䅉楂䡁䅉兙畂䝁䅑䅉畂䝁䅅兢求䑁䅳䅉畂䝁䄸杢瑁䝁䄸䅣灂䝁䄸兡歂䍁䅁䅣桂䝁䅫杢杁䝁䄰兙畂䝁䅅睚求䝁䄰党畂䡁䅑䅉睂䡁䅉睢歂䡁䅕睙あ䡁䅍䅉ㅂ䝁䄴䅚求䡁䅉䅉あ䝁䅧党杁䕁䅅杣橂䝁䄸䅥灂䝁䅅䅌杁䕁䅑兡睂䡁䅉睢穂䡁䅁兙畂䍁䅷䅉桂䝁䄴䅚杁䕁䅍党獂䝁䅕督あ䝁䄸杢求䍁䅁杙祂䝁䅅杢歂䍁䅁杢桂䝁䄰党穂䑁䅳䅉兂䡁䅉睢穂䝁䅍兙祂䍁䅁杚療䡁䅉䅉あ䝁䅧党杁䡁䅑杣求䝁䅅䅤瑂䝁䅕杢あ䍁䅁睢浂䍁䅁督㕂䝁䄰䅣あ䝁䄸兢桂䡁䅑兡橂䍁䅁杙求䝁䄴兡湂䝁䄴䅉睂䡁䅉睢穂䡁䅑兙あ䝁䅫睙杁䝁䅧入睂䝁䅕杣睂䝁䅷兙穂䝁䅫兙㝁䍁䅁兙畂䝁䅑䅉兂䡁䅉睢睂䝁䅕睙灂䝁䅅䅉浂䝁䄸杣杁䡁䅑䅡求䍁䅁䅤祂䝁䅕兙あ䝁䄰党畂䡁䅑䅉療䝁䅙䅉瑂䝁䅅䅢求䍁䅁䅣桂䡁䅑䅤求䡁䅉杢杁䝁䅧兙灂䡁䅉䅉獂䝁䄸督穂䍁䄴䅉䩂䡁䅑䅉穂䝁䅕䅢獂䡁䅍䅉灂䡁䅑督杁䡁䅁杣療䝁䅑兤橂䡁䅑督杁䡁䅑睢杁䝁䅑杣ㅂ䝁䅣䅉㍂䝁䅧睢獂䝁䅕督桂䝁䅷党祂䡁䅍䅉桂䝁䄴䅚杁䡁䅉党あ䝁䅅兡獂䝁䅕杣穂䍁䅷䅉潂䝁䄸督睂䝁䅫䅤桂䝁䅷督獁䍁䅁䅣潂䝁䅅杣瑂䝁䅅睙灂䝁䅕督獁䍁䅁睙獂䝁䅫杢灂䝁䅍督獁䍁䅁睚療䡁䅙党祂䝁䄴兢求䝁䄴䅤杁䝁䅅睚求䝁䄴睙灂䝁䅕督獁䍁䅁䅡求䝁䅅䅢あ䝁䅧䅉瑂䝁䅅兡畂䡁䅑党畂䝁䅅杢橂䝁䅕䅉療䡁䅉睚桂䝁䄴兡㙂䝁䅅䅤灂䝁䄸杢穂䍁䅷䅉睂䝁䅧兙祂䝁䄰兙橂䡁䅫䅉楂䝁䅕杢求䝁䅙兡あ䍁䅁兢桂䝁䄴兙湂䝁䅕杣穂䍁䅷䅉桂䝁䄴䅚杁䝁䄸䅤潂䝁䅕杣杁䝁䅫杢穂䡁䅑兡あ䡁䅕䅤灂䝁䄸杢穂䍁䄴䅉啂䝁䅧党杁䝁䅍睢瑂䡁䅁兙畂䡁䅫䅉㍂䝁䅅督杁䝁䅫杢橂䝁䄸杣睂䝁䄸杣桂䡁䅑党歂䍁䅁兡畂䍁䅁杍睁䑁䅉䅍杁䝁䅅杢歂䍁䅁兡穂䍁䅁䅡求䝁䅅䅚硂䡁䅕兙祂䡁䅑党祂䝁䅕䅚杁䝁䅫杢杁䕁䅯党祂䡁䅍党㕂䍁䅁睑灂䡁䅑入獁䍁䅁杔求䡁䅣䅉䭂䝁䅕杣穂䝁䅕入畁䅁䅁砸䅙䭁䥁䅁偂䡁䅉兢桂䡁䅑䅉啂䝁䅕睙潂䝁䄴睢獂䝁䄸睚灂䝁䅕督獁䍁䅁兓畂䝁䅍杌杁䝁䅕杢湂䝁䅅睚求䡁䅍䅉灂䝁䄴䅉あ䝁䅧党杁䝁䅣党療䡁䅑䅡求䡁䅉兢桂䝁䅷䅉桂䝁䄴䅚杁䡁䅉党橂䝁䄸杤求䡁䅉党歂䍁䅁党畂䝁䅕杣湂䡁䅫䅉睂䝁䄸睤求䡁䅉䅉楂䡁䅕督灂䝁䄴党穂䡁䅍䅉灂䝁䄴䅉あ䝁䅧党杁䙁䅕杢灂䡁䅑党歂䍁䅁睕あ䝁䅅䅤求䡁䅍䅌杁䕁䅫杢歂䝁䄸杢求䡁䅍兡桂䍁䅷䅉䱂䝁䅕杢㕂䝁䅅䅌杁䙁䅑兤祂䝁䅳党㕂䍁䅷䅉䑂䝁䅧兡獂䝁䅕䅌杁䕁䅣兤桂䡁䅑党瑂䝁䅅䅢桂䍁䅷䅉䡂䡁䅕兙歂䝁䅕䅢療䡁䅕䅣求䍁䅷䅉佂䝁䅕睤杁䙁䅯党桂䝁䅷兙畂䝁䅑䅌杁䕁䅧睢畂䝁䅑兤祂䝁䅅督獁䍁䅁兙畂䝁䅑䅉灂䝁䄴䅤求䡁䅉杢桂䡁䅑兡療䝁䄴兙獂䝁䅷入畁䍁䅁兓あ䍁䅁睢睂䝁䅕杣桂䡁䅑党穂䍁䅁兡畂䍁䅁䅤潂䡁䅉党求䍁䅁督求䝁䅣兢求䝁䄴䅤穂䑁䅯䅉䙂䝁䅷党橂䡁䅑杣灂䝁䅍兡あ䡁䅫䅌杁䙁䅁杣療䝁䅑兤橂䡁䅑䅌杁䝁䅅杢歂䍁䅁兒畂䝁䅕杣湂䡁䅫䅉呂䡁䅑睢祂䝁䅅睚求䍁䄴䅉啂䝁䅧党杁䕁䅕䅢求䝁䅍䅤祂䝁䅫睙灂䡁䅑入杁䡁䅍党湂䝁䄰党畂䡁䅑䅉歂䝁䅕杤求䝁䅷睢睂䡁䅍䅌杁䝁䅉兤灂䝁䅷䅚穂䍁䅷䅉療䡁䅣杢穂䍁䅷䅉桂䝁䄴䅚杁䝁䄸䅣求䡁䅉兙あ䝁䅕督杁䝁䅣党療䡁䅑䅡求䡁䅉兢桂䝁䅷䅌杁䡁䅍睢獂䝁䅅杣杁䡁䅁䅡療䡁䅑睢㉂䝁䄸䅢あ䝁䅅兡橂䍁䅷䅉桂䝁䄴䅚杁䡁䅉党橂䝁䄸杤求䡁䅉党歂䍁䅁党畂䝁䅕杣湂䡁䅫兌楂䝁䅅督求䝁䅑䅉睂䝁䄸睤求䡁䅉䅉睂䝁䅷兙畂䡁䅑督㝁䍁䅁兙畂䝁䅑䅉穂䝁䅕䅢獂䡁䅍䅉求䝁䅷党橂䡁䅑杣灂䝁䅍兡あ䡁䅫杌杁䙁䅑䅡求䍁䅁䅕祂䝁䄸䅚ㅂ䝁䅍䅤杁䡁䅍党湂䝁䄰党畂䡁䅑䅉歂䝁䅕督灂䝁䅣杢穂䍁䅷䅉瑂䝁䅅杢ㅂ䝁䅙兙橂䡁䅑兤祂䝁䅕督獁䍁䅁兙畂䝁䅑䅉穂䝁䅕䅢獂䡁䅍䅉求䡁䅅兤灂䡁䅁兢求䝁䄴䅤杁䝁䅙睢祂䍁䅁睚求䝁䄸䅤潂䝁䅕杣瑂䝁䅅䅢杁䝁䅅杢歂䍁䅁杣求䝁䅍睢㉂䝁䅕杣求䝁䅑䅉求䝁䄴党祂䝁䅣入瑁䝁䅉兙穂䝁䅕䅚杁䝁䅕䅢求䝁䅍䅤祂䝁䅫睙灂䡁䅑入杁䝁䅣党畂䝁䅕杣桂䡁䅑兡療䝁䄴睏杁䝁䅅杢歂䍁䅁䅣祂䝁䄸杤灂䝁䅑党穂䍁䅁督求䡁䅉杤灂䝁䅍党穂䍁䅁杣求䝁䅷兙あ䝁䅫杢湂䍁䅁䅤療䍁䅁䅤潂䝁䅕䅉求䝁䄴睚灂䝁䄴党求䡁䅉兡畂䝁䅣䅌杁䡁䅁杣療䝁䅍兤祂䝁䅕兢求䝁䄴䅤獁䍁䅁睙療䝁䄴督あ䡁䅉兤橂䡁䅑兡療䝁䄴䅌杁䝁䄸䅣求䡁䅉兙あ䝁䅫睢畂䍁䅷䅉桂䝁䄴䅚杁䝁䄰兙灂䝁䄴䅤求䝁䄴兙畂䝁䅍党杁䝁䄸杚杁䝁䅣党療䡁䅑䅡求䡁䅉兢桂䝁䅷䅉桂䝁䄴䅚杁䡁䅉党橂䝁䄸杤求䡁䅉党歂䍁䅁党畂䝁䅕杣湂䡁䅫兌楂䝁䅅督求䝁䅑䅉睂䝁䄸睤求䡁䅉䅉睂䝁䅷兙畂䡁䅑督畁䍁䅁䅖潂䝁䅫督杁䡁䅍党湂䝁䄰党畂䡁䅑䅉穂䝁䅕杣㉂䝁䅕督杁䝁䅍睢畂䡁䅑杣桂䝁䅍䅤療䡁䅉督㝁䍁䅁兙畂䝁䅑䅉療䡁䅣杢求䡁䅉督杁䝁䅅杢歂䍁䅁睢睂䝁䅕杣桂䡁䅑睢祂䡁䅍䅉療䝁䅙䅉灂䝁䄴䅤求䡁䅉督あ䝁䅅䅤求䍁䅁杢桂䡁䅑兤祂䝁䅅䅢杁䝁䅣兙穂䍁䅁䅣灂䡁䅁党獂䝁䅫杢求䡁䅍䅌杁䝁䅣兙穂䍁䅁䅣祂䝁䄸睙求䡁䅍督灂䝁䄴睚杁䡁䅁䅢桂䝁䄴䅤穂䍁䅷䅉桂䝁䄴䅚杁䝁䅍党瑂䝁䅕杢あ䍁䅁䅣獂䝁䅅杢あ䡁䅍䅌杁䝁䅅督杁䡁䅣党獂䝁䅷䅉桂䡁䅍䅉橂䝁䄸兢睂䝁䅅杢灂䝁䅕督杁䝁䅫杢杁䝁䄸䅤潂䝁䅕杣杁䝁䅕杢求䡁䅉睚㕂䍁䄰兡畂䡁䅑党畂䡁䅍兡㉂䝁䅕䅉灂䝁䄴䅚ㅂ䡁䅍䅤祂䝁䅫兙獂䍁䅁䅣祂䝁䄸睙求䡁䅍督求䡁䅍杌杁䙁䅑䅡求䍁䅁兒畂䝁䅕杣湂䡁䅫䅉呂䡁䅑睢祂䝁䅅睚求䍁䅁督求䝁䅣兢求䝁䄴䅤杁䝁䄸杚浂䝁䅕杣穂䍁䅁杙桂䡁䅑䅤求䡁䅉入杁䝁䅕杢求䡁䅉睚㕂䍁䅁督あ䝁䄸杣桂䝁䅣党杁䡁䅍入穂䡁䅑党瑂䡁䅍䅉桂䝁䄴䅚杁䡁䅉党獂䝁䅅䅤求䝁䅑䅉穂䝁䅕杣㉂䝁䅫睙求䡁䅍杌杁䕁䄸杣瑂䝁䅅䅤杁䙁䅑党橂䝁䅧杢療䝁䅷睢湂䝁䅫党穂䍁䅷䅉䩂䝁䄴睙畁䍁䅁睤桂䡁䅍䅉浂䝁䄸兤畂䝁䅑党歂䍁䅁兡畂䍁䅁免㕁䑁䅙兎杁䝁䅅杢歂䍁䅁兡穂䍁䅁䅡求䝁䅅䅚硂䡁䅕兙祂䡁䅑党祂䝁䅕䅚杁䝁䅫杢杁䙁䅉党畂䝁䄸䅌杁䕁䄴党㉂䝁䅅䅚桂䍁䄴䅁牁兆䅁杔䅁䕁䄸杣あ䝁䅧睢睂䝁䅅党歂䝁䅫睙穂䑁䅳䅉兂䝁䅅兡畂䍁䅁兔桂䝁䄴兙湂䝁䅕兢求䝁䄴䅤㝁䍁䅁睕ㅂ䡁䅉睚求䡁䅉入䅁偁剕䅁⭂杄䅁睔穂䝁䅧睡療䡁䅍䅡杁䕁䅍睢祂䡁䅁睢祂䝁䅅䅤灂䝁䄸杢杁䡁䅁杣療䡁䅙兡歂䝁䅕督杁䡁䅁兤祂䡁䅁睢穂䝁䅕兌楂䡁䅕兡獂䡁䅑䅉㉂䝁䅕䅡灂䝁䅍䅢求䡁䅍䅉桂䝁䄴䅚杁䝁䅕兣ㅂ䝁䅫䅣瑂䝁䅕杢あ䍁䅁睤療䡁䅉䅢歂䡁䅣兡歂䝁䅕杌杁䙁䅑䅡求䍁䅁睙療䝁䄰䅣桂䝁䄴入杁䝁䄸䅣求䡁䅉兙あ䝁䅕督杁䡁䅑䅡祂䝁䄸兤湂䝁䅧䅉あ䝁䅧杣求䝁䅕䅉穂䝁䅕睚瑂䝁䅕杢あ䡁䅍杏杁䕁䅅睙橂䝁䅕督穂䍁䅷䅉䕂䝁䅕杚求䝁䄴督求䍁䅷䅉桂䝁䄴䅚杁䙁䅙睢橂䝁䅅䅤灂䝁䄸杢桂䝁䅷䅉穂䝁䅕睚瑂䝁䅕杢あ䍁䄴䅉䩂䡁䅑督杁䕁䅅睙橂䝁䅕督穂䍁䅁兒硂䡁䅕兡睂䝁䄰党畂䡁䅑䅉穂䝁䅕睚瑂䝁䅕杢あ䍁䅁䅚求䡁䅍兡湂䝁䄴䅉桂䝁䄴䅚杁䝁䄰兙畂䡁䅕杚桂䝁䅍䅤ㅂ䡁䅉党杁䝁䅅党祂䝁䅫兙獂䍁䅁睤療䡁䅉睡杁䡁䅁䅢桂䡁䅑杚療䡁䅉兢杁䝁䅅杢歂䍁䅁䅤求䝁䅷党潂䝁䅅杢歂䝁䅷党祂䡁䅍䅉浂䝁䄸杣杁䡁䅕督求䍁䅁兡畂䍁䅁睙療䝁䄴督あ䡁䅉兤橂䡁䅑兡療䝁䄴䅌杁䝁䅫杢歂䡁䅕督あ䡁䅉兡桂䝁䅷䅌杁䝁䅅杢歂䍁䅁兢桂䝁䅫杢あ䝁䅕杢桂䝁䄴睙求䍁䅁兙睂䡁䅁䅢灂䝁䅍兙あ䝁䅫睢畂䡁䅍睏杁䝁䄸杚浂䝁䅕杣穂䍁䅁杚灂䝁䄴兙畂䝁䅍兡畂䝁䅣䅉桂䝁䄴䅚杁䝁䅷党桂䡁䅍兡畂䝁䅣䅉穂䝁䄸䅢ㅂ䡁䅑兡療䝁䄴督杁䝁䅫杢橂䝁䅷兤歂䝁䅫杢湂䍁䅁杣求䝁䄴䅤桂䝁䅷䅉浂䝁䅷党求䡁䅑䅉獂䝁䄸兙畂䡁䅍䅌杁䝁䅷党桂䡁䅍党穂䍁䅷䅉桂䝁䄴䅚杁䝁䅙䅢療䝁䄸杣杁䡁䅁䅢桂䝁䄴䅉桂䝁䄴䅚杁䡁䅉党あ䝁䅅兡獂䍁䅁杚灂䝁䄴兙畂䝁䅍兡畂䝁䅣睏杁䝁䅅杢歂䍁䅁䅤療䡁䅣兡畂䝁䅣䅉桂䝁䄴䅚杁䡁䅉党橂䝁䄸杤求䡁䅉入杁䝁䅕兣ㅂ䝁䅫䅣瑂䝁䅕杢あ䍁䅷䅉㍂䝁䅧兡橂䝁䅧䅉灂䝁䄴睙獂䡁䅕䅚求䡁䅍䅉橂䝁䅅杣祂䝁䅫党祂䡁䅍䅌杁䡁䅣杣求䝁䅍睡求䡁䅉督獁䍁䅁兙畂䝁䅑䅉祂䝁䄸䅤桂䡁䅑睢祂䡁䅍䅌杁䝁䅅督杁䡁䅣党獂䝁䅷䅉桂䡁䅍䅉睂䡁䅉睢㉂䝁䅫䅚求䡁䅍䅉求䡁䅅兤灂䡁䅁兢求䝁䄴䅤杁䝁䅫杢穂䡁䅑兙獂䝁䅷兙あ䝁䅫睢畂䍁䅁兙畂䝁䅑䅉穂䝁䅅䅢求䍁䅁睢浂䍁䅁睙潂䝁䅅督穂䝁䅫督杁䝁䅅杢歂䍁䅁督求䡁䅉杤灂䝁䅍党杁䡁䅁兙祂䡁䅑督畁䍁䅁䅖潂䝁䅕䅉䕂䝁䅕杚求䝁䄴督求䍁䅁督求䝁䅣兢求䝁䄴䅤杁䝁䅕杢湂䝁䅅睚求䡁䅍䅉灂䝁䄴䅉あ䝁䅧党杁䝁䄰兙畂䡁䅕杚桂䝁䅍䅤ㅂ䡁䅉党杁䝁䅅杢歂䍁䅁督桂䝁䅷党杁䝁䄸杚杁䝁䅧党桂䡁䅙入獁䍁䅁兢求䝁䅑兡ㅂ䝁䄰䅌杁䝁䅅杢歂䍁䅁䅢灂䝁䅣䅡あ䍁䅁䅤桂䝁䅍䅤灂䝁䅍兙獂䍁䅁睤潂䝁䅕党獂䝁䅕䅚杁䡁䅙党潂䝁䅫睙獂䝁䅕督杁䝁䅅杢歂䍁䅁杣求䝁䅷兙あ䝁䅕䅚杁䡁䅍党祂䡁䅙兡橂䝁䅕督杁䝁䅙睢祂䍁䅁䅚求䡁䅁兙祂䡁䅑兢求䝁䄴䅤杁䝁䄸杚杁䝁䅑党浂䝁䅕杢穂䝁䅕杌杁䕁䅫䅤穂䍁䅁杖療䝁䅍兙あ䝁䅫睢畂䝁䅅䅢杁䡁䅍党湂䝁䄰党畂䡁䅑䅉療䝁䅙杚求䡁䅉督杁䝁䅍兤穂䡁䅑睢瑂䍁䅁兙畂䝁䅑䅉橂䝁䄸兢瑂䝁䅕杣橂䝁䅫兙獂䍁䅁杚灂䡁䅉党浂䝁䅫睚潂䡁䅑兡畂䝁䅣䅉求䡁䅅兤灂䡁䅁兢求䝁䄴䅤獁䍁䅁杚灂䡁䅉党杁䝁䅅䅣睂䝁䅅杣桂䡁䅑兤穂䍁䅷䅉桂䝁䄴䅚杁䝁䅕兢求䡁䅉睚求䝁䄴睙㕂䍁䅁杤求䝁䅧兡橂䝁䅷党穂䍁䅷䅉灂䝁䄴睙獂䡁䅕䅚灂䝁䄴睚杁䡁䅁兤瑂䡁䅁党祂䡁䅍䅌杁䝁䅅党祂䝁䅫兙獂䍁䅁䅣獂䝁䅅䅤浂䝁䄸杣瑂䍁䅷䅉獂䝁䅅䅚歂䝁䅕杣杁䝁䅅杢歂䍁䅁䅤灂䝁䅷䅢求䡁䅉䅉あ䡁䅉兤橂䝁䅳督獁䍁䅁兙畂䝁䅑䅉あ䝁䅅杢牂䝁䅕杣穂䑁䅳䅉獂䝁䅫睚潂䡁䅑䅌杁䝁䄰党歂䝁䅫兤瑂䍁䅷䅉桂䝁䄴䅚杁䝁䅧党桂䡁䅙入瑁䝁䅑兤あ䡁䅫䅉祂䝁䅕督橂䡁䅕党杁䡁䅙党潂䝁䅫睙獂䝁䅕督㝁䍁䅁兙畂䝁䅑䅉㍂䝁䅫䅢歂䝁䅷兙畂䝁䅑䅉祂䝁䄸兤湂䝁䅧䅉あ䝁䅕杣祂䝁䅅兡畂䍁䅁杣求䡁䅍䅣療䝁䄴督求䍁䅷䅉楂䝁䄸兢楂䍁䅁督硂䡁䅕兙歂䍁䅷䅉潂䝁䅅来桂䡁䅉䅚療䡁䅕督杁䝁䄰兙あ䝁䅕杣灂䝁䅅䅢穂䍁䅁睙療䝁䄴䅤祂䝁䄸䅢杁䡁䅙党潂䝁䅫睙獂䝁䅕督獁䍁䅁兢療䝁䅉兡獂䝁䅕䅉橂䝁䄸兢瑂䝁䅅杢歂䍁䅁兙畂䝁䅑䅉橂䝁䄸杢あ䡁䅉睢獂䍁䅁睙求䝁䄴䅤求䡁䅉督獁䍁䅁兙畂䝁䅑䅉療䡁䅑䅡求䡁䅉䅉求䝁䄰党祂䝁䅣党畂䝁䅍入杁䡁䅉党穂䡁䅁睢畂䡁䅍党杁䡁䅙党潂䝁䅫睙獂䝁䅕督畁䍁䅁兑歂䝁䅑兡あ䝁䅫睢畂䝁䅅䅢獂䡁䅫䅌杁䡁䅑䅡灂䡁䅍䅉穂䝁䅕睚瑂䝁䅕杢あ䍁䅁䅣祂䝁䄸䅚ㅂ䝁䅍党穂䍁䅁兙畂䝁䅑䅉穂䝁䅕䅢獂䡁䅍䅉橂䡁䅕督あ䝁䄸兢杁䝁䅅杢歂䍁䅁睙療䝁䄰兢求䡁䅉睙灂䝁䅅䅢杁䝁䅙兡祂䝁䅕杚灂䝁䅣䅡あ䝁䅫杢湂䍁䅁杤求䝁䅧兡橂䝁䅷党穂䍁䅷䅉桂䡁䅍䅉㍂䝁䅕䅢獂䍁䅁兙穂䍁䅁睙療䝁䄰兢桂䝁䄴䅚杁䡁䅙党潂䝁䅫睙獂䝁䅕督獁䍁䅁兑卂䕁䅙杒杁䡁䅙党潂䝁䅫睙獂䝁䅕督㝁䍁䅁䅚求䡁䅍兡湂䝁䄴䅉桂䝁䄴䅚杁䝁䄰兙畂䡁䅕杚桂䝁䅍䅤ㅂ䡁䅉党杁䡁䅉党浂䡁䅕督求䍁䅁睙療䝁䅷䅢求䝁䅍䅤灂䝁䄸杢杁䡁䅙党潂䝁䅫睙獂䝁䅕督杁䝁䅙睢祂䍁䅁睤桂䡁䅍䅤求䍁䅁督求䡁䅉杤灂䝁䅍党穂䍁䅁兡畂䝁䅑兤穂䡁䅑杣㕂䑁䅳䅉浂䡁䅉睢畂䡁䅑䅉歂䝁䅫督橂䝁䅧兙祂䝁䅣党杁䝁䅍睢畂䝁䅍杣求䡁䅑党杁䝁䄰兡㑂䝁䅕杣穂䍁䅁杚療䡁䅉䅉あ䝁䅧党杁䝁䅍睢畂䝁䅍杣求䡁䅑党杁䡁䅉党桂䝁䅑入瑁䝁䄰兡㑂䍁䅁兡畂䝁䅑兤穂䡁䅑杣㕂䑁䅳䅉桂䝁䄴䅚杁䝁䅙兡求䝁䅷䅚杁䡁䅍党祂䡁䅙兡橂䝁䅕䅉㉂䝁䅕䅡灂䝁䅍䅢求䡁䅍䅉桂䝁䄴䅚杁䡁䅑杣ㅂ䝁䅍睡瑁䝁䄰睢ㅂ䝁䄴䅤求䝁䅑䅉橂䡁䅉兙畂䝁䅕督杁䝁䅙睢祂䍁䅁睙療䝁䄴督あ䡁䅉兤橂䡁䅑兡療䝁䄴䅌杁䝁䅕兣ㅂ䝁䅫䅣瑂䝁䅕杢あ䍁䅁䅚求䝁䅅䅢求䡁䅉䅌杁䝁䅉兤灂䝁䅷䅚灂䝁䄴睚杁䡁䅍兤睂䡁䅁䅢㕂䍁䅷䅉ㅂ䡁䅑兡獂䝁䅫䅤㕂䍁䅷䅉あ䝁䅫杣求䍁䅁督求䡁䅉杤灂䝁䅍党獁䍁䅁杣桂䝁䅫䅢祂䝁䄸兙歂䍁䅷䅉桂䝁䄴䅚杁䝁䄰兡畂䝁䅫杢湂䍁䅁兡畂䝁䅑兤穂䡁䅑杣灂䝁䅕督畁䍁䅁杒ㅂ䡁䅉䅤潂䝁䅕杣獁䍁䅁䅤潂䝁䅕䅉橂䝁䄸兢睂䝁䅅杢㕂䍁䅁䅣祂䝁䄸杤灂䝁䅑党穂䍁䅁兡あ䡁䅍䅉睂䡁䅉睢歂䡁䅕睙あ䡁䅍䅉あ䝁䅧杣療䡁䅕睚潂䍁䅁䅚灂䡁䅉党橂䡁䅑䅉穂䝁䅅䅢求䡁䅍䅉祂䝁䅕䅣祂䝁䅕督求䝁䄴䅤桂䡁䅑兡㉂䝁䅕督獁䍁䅁䅚求䝁䅅䅢求䡁䅉督獁䍁䅁兙畂䝁䅑䅉歂䝁䅫督あ䡁䅉兡楂䡁䅕䅤療䡁䅉督畁䍁䅁睔穂䝁䅧睡療䡁䅍䅡杁䕁䅍睢祂䡁䅁睢祂䝁䅅䅤灂䝁䄸杢杁䡁䅣兙穂䍁䅁杚療䡁䅉兢求䡁䅉䅢㕂䍁䅁睡畂䝁䄸睤畂䍁䅁兙穂䍁䅁睔穂䝁䅧睡療䡁䅍䅡杁䙁䅑杣ㅂ䝁䅍睡杁䕁䅍睢祂䡁䅁睢祂䝁䅅䅤灂䝁䄸杢畁䍁䅁䅖潂䝁䅕䅉橂䝁䄸兢睂䝁䅅杢㕂䍁䅁睤桂䡁䅍䅉浂䝁䄸兤畂䝁䅑党歂䍁䅁兡畂䍁䅁免㕁䑁䅅睎杁䝁䅅杢歂䍁䅁兡穂䍁䅁䅡求䝁䅅䅚硂䡁䅕兙祂䡁䅑党祂䝁䅕䅚杁䝁䅫杢杁䕁䄸督潂䝁䅳睢穂䝁䅧䅌杁䙁䅣兡穂䝁䅍睢畂䡁䅍兡畂䍁䄴䅁䝂兆䅁䅶䅁䕁䄸督あ䝁䅕睢睂䝁䄸杣療䡁䅍兡穂䑁䅳䅉䑂䝁䅅杣歂䝁䅫睢㉂䝁䅅督橂䡁䅕䅢桂䡁䅉睏杁䕁䅑党祂䝁䄰兙あ䝁䄸䅢療䝁䅣入㝁䍁䅁睒桂䡁䅍䅤祂䝁䄸党畂䡁䅑党祂䝁䄸䅢療䝁䅣入㝁䍁䅁䅓求䝁䄰兙あ䝁䄸䅢療䝁䅣入㝁䍁䅁杔求䡁䅁䅡祂䝁䄸䅢療䝁䅣入㝁䍁䅁睔畂䝁䅍睢獂䝁䄸睚㕂䅁䅁䅁䅫䩁䅯䅁偂䡁䅍䅤求䝁䄸䅣療䡁䅉睢穂䝁䅫督㝁䍁䅁䅓求䝁䄰兙あ䝁䄸䅢療䝁䅣入㝁䍁䅁兓畂䝁䅙党橂䡁䅑兡療䡁䅕督杁䕁䅑兡穂䝁䅕兙穂䝁䅕督㝁䍁䅁杔求䡁䅕杣療䝁䅷睢湂䡁䅫睏杁䕁䄸杢橂䝁䄸䅢療䝁䅣入㝁䍁䅁杖桂䝁䅍睙灂䝁䄴党穂䅁䅁割䅁䑁䅁䅁偂䡁䅑䅡求䡁䅉䅉呂䡁䅁党橂䝁䅫兙獂䝁䅫来求䝁䅑䅉卂䕁䅕兓啂䡁䅍䅁乄睂䅁杌䅁䕁䄸䅤潂䝁䅕杣杁䙁䅍䅣求䝁䅍兡桂䝁䅷䅤㕂䍁䅁杕求䡁䅑兙灂䝁䅷䅁剄杂䅁杲䅙䕁䄸䅤灂䡁䅍䅉塂䝁䄸杣獂䝁䅑睤灂䝁䅑党杁䕁䅍睢祂䡁䅁睢祂䝁䅅䅤灂䝁䄸杢杁䝁䅕杢湂䝁䅅睚求䡁䅍䅉灂䝁䄴䅉瑂䝁䅅杢ㅂ䝁䅙兙橂䡁䅑兤祂䝁䅫杢湂䍁䅷䅉灂䝁䄴督あ䝁䅅䅢獂䝁䅅䅤灂䝁䄸杢獁䍁䅁兙畂䝁䅑䅉穂䝁䅕杣㉂䝁䅫睙灂䝁䄴睚杁䝁䄸杚杁䝁䅕䅢求䡁䅙兙あ䝁䄸杣穂䍁䅁兙畂䝁䅑䅉求䡁䅍睙桂䝁䅷兙あ䝁䄸杣穂䍁䅁兡畂䍁䅁䅤潂䝁䅕䅉噂䝁䄴兡あ䝁䅕䅚杁䙁䅍䅤桂䡁䅑党穂䍁䅷䅉䑂䝁䅧兡畂䝁䅅䅌杁䝁䅅杢歂䍁䅁兡畂䡁䅑党祂䝁䄴兙あ䝁䅫睢畂䝁䅅䅢獂䡁䅫杌杁䙁䅑䅡求䍁䅁睙療䝁䄰䅣桂䝁䄴入杁䝁䄸䅣求䡁䅉兙あ䝁䅕督杁䡁䅑䅡祂䝁䄸兤湂䝁䅧䅉あ䡁䅣睢杁䡁䅍党湂䝁䄰党畂䡁䅑督獁䍁䅁杔求䡁䅣䅉䙂䡁䅅兤灂䡁䅁兢求䝁䄴䅤杁䝁䅅杢歂䍁䅁睕求䡁䅉杤灂䝁䅍党畁䍁䅁䅖潂䝁䅕䅉佂䝁䅕睤杁䕁䅕兣ㅂ䝁䅫䅣瑂䝁䅕杢あ䍁䅁督求䝁䅣兢求䝁䄴䅤杁䝁䅑党穂䝁䅫睚畂䡁䅍䅌杁䝁䄰兙畂䡁䅕杚桂䝁䅍䅤ㅂ䡁䅉党穂䍁䅷䅉穂䝁䅕䅢獂䡁䅍䅌杁䝁䅅杢歂䍁䅁兡畂䡁䅍䅤桂䝁䅷䅢穂䍁䅁兙杁䡁䅉兙畂䝁䅣党杁䝁䄸杚杁䡁䅁兙穂䡁䅍党畂䝁䅣党祂䍁䅁兙畂䝁䅑䅉浂䡁䅉党灂䝁䅣䅡あ䍁䅁党獂䝁䅕杤桂䡁䅑睢祂䡁䅍䅌杁䝁䅅督杁䡁䅣党獂䝁䅷䅉桂䡁䅍䅉求䡁䅍睙桂䝁䅷兙あ䝁䄸杣穂䍁䅁兙畂䝁䅑䅉瑂䝁䄸杤灂䝁䄴睚杁䡁䅣兙獂䝁䅳睤桂䡁䅫督杁䝁䅙睢祂䍁䅁杣求䡁䅍兡歂䝁䅕杢あ䝁䅫兙獂䍁䅁兙畂䝁䅑䅉橂䝁䄸兢瑂䝁䅕杣橂䝁䅫兙獂䍁䅁杙ㅂ䝁䅫䅢歂䝁䅫杢湂䡁䅍䅌杁䝁䅅杢歂䍁䅁兡畂䝁䅙杣桂䡁䅍䅤祂䡁䅕睙あ䡁䅕杣求䍁䅁䅣祂䝁䄸条求䝁䅍䅤穂䍁䄴䅉啂䝁䅧兡穂䍁䅁督求䝁䅣兢求䝁䄴䅤杁䡁䅍党祂䡁䅙党穂䍁䅁杣求䝁䅅䅢瑁䝁䅕督あ䝁䅅䅤求䍁䅁兙畂䝁䅑䅉楂䡁䅕兡獂䝁䅑兡畂䝁䅣䅉歂䝁䅕杤求䝁䅷睢睂䝁䅕杣穂䍁䅷䅉桂䝁䄴䅚杁䝁䅣党畂䝁䅕杣桂䝁䅷䅉橂䝁䄸杢あ䡁䅉兙橂䡁䅑睢祂䡁䅍杌杁䕁䅫䅤杁䡁䅍党獂䝁䅷督杁䝁䅫䅤穂䍁䅁䅣祂䝁䄸䅚ㅂ䝁䅍䅤穂䍁䅁䅚灂䡁䅉党橂䡁䅑䅢㕂䍁䅁䅤療䍁䅁睙ㅂ䡁䅍䅤療䝁䄰党祂䡁䅍䅌杁䝁䅅督杁䡁䅣党獂䝁䅷䅉桂䡁䅍䅉あ䝁䅧杣療䡁䅕睚潂䍁䅁兙湂䝁䅕杢あ䡁䅍䅉桂䝁䄴䅚杁䝁䅑兡穂䡁䅑杣灂䝁䅉兤あ䝁䄸杣穂䍁䄴䅉啂䝁䅧党杁䙁䅍党祂䡁䅙兡橂䝁䅕䅉穂䝁䅕睚瑂䝁䅕杢あ䍁䅁䅣求䡁䅉杚療䡁䅉兢穂䍁䅁兢桂䝁䅫杢あ䝁䅕杢桂䝁䄴睙求䍁䅁兙畂䝁䅑䅉祂䝁䅕䅣桂䝁䅫杣杁䡁䅍党祂䡁䅙兡橂䝁䅕督獁䍁䅁兙穂䍁䅁睤求䝁䅷䅢杁䝁䅅督杁䝁䄰睢歂䝁䅕杣畂䝁䅫来桂䡁䅑兡療䝁䄴䅉穂䝁䅕杣㉂䝁䅫睙求䡁䅍䅉あ䝁䄸䅉ㅂ䡁䅁睚祂䝁䅅䅚求䍁䅁党獂䝁䅕杤桂䡁䅑睢祂䡁䅍䅉桂䝁䄴䅚杁䝁䅕督橂䝁䅅䅢桂䡁䅑睢祂䡁䅍杌杁䕁䄸䅤灂䡁䅍䅉塂䝁䄸杣獂䝁䅑睤灂䝁䅑党杁䕁䅍睢祂䡁䅁睢祂䝁䅅䅤灂䝁䄸杢杁䡁䅣兙穂䍁䅁杚療䡁䅕杢歂䝁䅕䅚杁䝁䅫杢杁䑁䅅䅏ㅁ䑁䅍䅉桂䝁䄴䅚杁䝁䅫督杁䝁䅧党桂䝁䅑兣ㅂ䝁䅅杣あ䝁䅕杣求䝁䅑䅉灂䝁䄴䅉䝂䝁䅅杣瑂䝁䅫杢湂䡁䅑睢畂䍁䅷䅉䑂䝁䄸杢畂䝁䅕睙あ䝁䅫睙ㅂ䡁䅑杌䅁偁塙䅁睄䅄䅁睔あ䡁䅑党祂䍁䅁䅖桂䝁䅫䅢杁䕁䅍睢祂䡁䅁睢祂䝁䅅䅤灂䝁䄸杢獁䍁䅁䅤療䝁䅣党あ䝁䅧党祂䍁䅁睤灂䡁䅑䅡杁䝁䅫䅤穂䍁䅁督ㅂ䝁䅉督灂䝁䅑兡桂䡁䅉兡求䡁䅍䅌杁䝁䅕杢湂䝁䅅睚求䡁䅍䅉灂䝁䄴䅉求䝁䅷党橂䡁䅑杣灂䝁䅍䅉ㅂ䡁䅑兡獂䝁䅫䅤㕂䍁䅷䅉瑂䝁䅅杢ㅂ䝁䅙兙橂䡁䅑兤祂䝁䅫杢湂䍁䅷䅉桂䝁䄴䅚杁䡁䅁䅢桂䡁䅍䅤灂䝁䅍䅉睂䝁䅫䅣求䍁䅁杙ㅂ䡁䅍兡畂䝁䅕督穂䝁䅕督杁䝁䅫杢杁䡁䅑䅡求䍁䅁兖畂䝁䅫䅤求䝁䅑䅉呂䡁䅑兙あ䝁䅕督畁䍁䅁兓あ䍁䅁睢睂䝁䅕杣桂䡁䅑党穂䍁䅁䅤潂䡁䅉睢ㅂ䝁䅣䅡杁䡁䅑䅡祂䝁䅕党杁䡁䅍党湂䝁䄰党畂䡁䅑督㙁䍁䅁兒獂䝁䅕睙あ䡁䅉兡橂䍁䅷䅉乂䝁䅅杢ㅂ䝁䅙兙橂䡁䅑兤祂䝁䅫杢湂䍁䅷䅉桂䝁䄴䅚杁䙁䅁䅢桂䡁䅍䅤灂䝁䅍督畁䍁䅁䅖潂䝁䅕䅉䙂䝁䅷党橂䡁䅑杣灂䝁䅍䅉穂䝁䅕睚瑂䝁䅕杢あ䍁䅁䅣祂䝁䄸䅚ㅂ䝁䅍党穂䍁䅷䅉あ䡁䅉兙畂䡁䅍兢灂䡁䅑督獁䍁䅁䅚灂䡁䅍䅤祂䝁䅫杙ㅂ䡁䅑党穂䍁䅷䅉桂䝁䄴䅚杁䡁䅍党獂䝁䅷督杁䝁䅕䅢求䝁䅍䅤祂䝁䅫睙杁䝁䅕杢求䡁䅉睚㕂䍁䅁兡畂䍁䅁兔灂䝁䄴杢求䡁䅍睢あ䝁䅅䅌杁䕁䄴睢祂䡁䅑䅡杁䕁䅑兙牂䝁䄸䅤桂䍁䅷䅉桂䝁䄴䅚杁䙁䅍睢ㅂ䡁䅑䅡杁䕁䅑兙牂䝁䄸䅤桂䑁䅳䅉桂䝁䄴䅚杁䝁䄸䅣求䡁䅉兙あ䝁䅕督杁䝁䅅督杁䝁䅅䅉睂䝁䅅杣あ䝁䅫睙灂䡁䅁兙畂䡁䅑䅉灂䝁䄴䅉あ䝁䅧党杁䕁䄰兡歂䝁䅍睢畂䡁䅑兡畂䝁䅕杢あ䍁䅁兓畂䝁䅑党睂䝁䅕杢歂䝁䅕杢あ䍁䅁睕㕂䡁䅍䅤求䝁䄰䅉偂䡁䅁党祂䝁䅅䅤療䡁䅉䅉瑂䝁䅅杣牂䝁䅕䅤穂䍁䄴䅉啂䝁䅧兡穂䍁䅁督求䝁䅣兢求䝁䄴䅤杁䝁䅣党畂䝁䅕杣桂䡁䅑党穂䍁䅁党獂䝁䅕睙あ䡁䅉兡橂䝁䅫䅤㕂䍁䅁䅤潂䡁䅉睢ㅂ䝁䅣䅡杁䝁䅍睢桂䝁䅷䅌杁䝁䅙兤求䝁䅷䅉療䝁䅫䅢獁䍁䅁督療䝁䅷兙祂䍁䅷䅉㍂䝁䅫杢歂䍁䅷䅉桂䝁䄴䅚杁䝁䄴兙あ䡁䅕杣桂䝁䅷䅉湂䝁䅅督畁䍁䅁兓あ䍁䅁督求䡁䅉杤求䡁䅍䅉桂䡁䅁䅣祂䝁䄸䅥灂䝁䄰兙あ䝁䅕䅢㕂䍁䅁杣求䡁䅍兡歂䝁䅕杢あ䝁䅫兙獂䍁䅷䅉橂䝁䄸兢瑂䝁䅕杣橂䝁䅫兙獂䍁䅷䅉桂䝁䄴䅚杁䝁䅫杢歂䡁䅕督あ䡁䅉兡桂䝁䅷䅉橂䡁䅕督あ䝁䄸兢求䡁䅉督畁䍁䅁䅖潂䝁䅕䅉乂䝁䅅杢ㅂ䝁䅙兙橂䡁䅑兤祂䝁䅫杢湂䍁䅁督求䝁䅣兢求䝁䄴䅤杁䝁䅕杢湂䝁䅅睚求䡁䅍䅉灂䝁䄴䅉あ䝁䅧党杁䝁䅍睢畂䡁䅑杣桂䝁䅍䅤杁䝁䄰兙橂䝁䅧兡畂䝁䅫杢湂䍁䅷䅉瑂䝁䅕䅤桂䝁䅷䅉睂䝁䅅杣あ䡁䅍䅉穂䡁䅑兙瑂䡁䅁兡畂䝁䅣䅌杁䝁䅙兙楂䡁䅉兡橂䝁䅅䅤灂䝁䄸杢杁䝁䅅杢歂䍁䅁䅣桂䝁䅫杢あ䝁䅫杢湂䍁䅷䅉睂䡁䅉睢歂䡁䅕睙あ䝁䅫睢畂䍁䅁睢浂䍁䅁䅣獂䝁䅅督あ䝁䅫睙杁䡁䅑䅡求䡁䅉兢療䝁䅙睢祂䝁䄰党歂䍁䅁䅡療䡁䅉䅤灂䝁䅍兤獂䡁䅑兤祂䝁䅅䅢杁䝁䅍睢畂䡁䅑兙灂䝁䄴党祂䡁䅍䅌杁䝁䅷兡浂䝁䅕䅉穂䝁䅍兡求䝁䄴睙求䍁䅁兙畂䝁䅑䅉灂䝁䄴䅚ㅂ䡁䅍䅤祂䝁䅫兙獂䍁䅁䅣桂䝁䅍睡桂䝁䅣兡畂䝁䅣䅌杁䝁䅅杢歂䍁䅁兢桂䡁䅑党祂䝁䅫兙獂䍁䅁䅡桂䝁䄴䅚獂䝁䅫杢湂䍁䅁睙療䝁䄰䅣療䝁䄴党畂䡁䅑督杁䝁䅅杢歂䍁䅁党㑂䡁䅑杣ㅂ䝁䅑党歂䍁䅁杣桂䡁䅣䅉瑂䝁䅅䅤求䡁䅉兡桂䝁䅷䅉穂䡁䅑睢橂䝁䅳䅉浂䝁䄸杣杁䡁䅑䅡求䍁䅁杣求䝁䅍杣求䝁䅅䅤灂䝁䄸杢桂䝁䅷䅉㉂䝁䅕䅡灂䝁䅍䅢求䍁䅷䅉獂䝁䅅睤畂䍁䅁兙畂䝁䅑䅉湂䝁䅅杣歂䝁䅕杢獁䍁䅁兙湂䡁䅉兡橂䡁䅕䅢あ䡁䅕杣桂䝁䅷䅌杁䝁䅍睢畂䡁䅍䅤祂䡁䅕睙あ䝁䅫睢畂䍁䅷䅉桂䝁䄴䅚杁䝁䅫杢歂䡁䅕督あ䡁䅉兡桂䝁䅷䅉桂䝁䄴䅚杁䝁䅕杢求䡁䅉睚㕂䍁䅁党硂䡁䅕兡睂䝁䄰党畂䡁䅑䅉求䝁䄴䅚杁䝁䄰兙祂䝁䅳党あ䡁䅍杌杁䙁䅑䅡求䍁䅁䅕獂䝁䅅督あ䝁䅫睙穂䍁䅁督求䝁䅣兢求䝁䄴䅤杁䝁䄰兙畂䡁䅕杚桂䝁䅍䅤ㅂ䡁䅉党穂䍁䅁䅣療䝁䅷入㉂䝁䅫杢㕂䝁䅷䅉橂䝁䅧䅢療䡁䅉兡歂䝁䅕䅉睂䝁䅫䅣求䡁䅍䅉浂䝁䄸杣杁䝁䄰兤畂䝁䅫睙灂䡁䅁兙獂䍁䅁睤桂䡁䅑党祂䍁䅷䅉祂䡁䅕杣桂䝁䅷䅉㍂䝁䅅䅤求䡁䅉䅌杁䡁䅣兙穂䡁䅑党㍂䝁䅅䅤求䡁䅉䅌杁䡁䅍䅤療䡁䅉兢杁䝁䅑杣桂䝁䅫杢桂䝁䅣党杁䝁䅅杢歂䍁䅁睤桂䡁䅑党祂䍁䅁杣求䝁䅍䅢桂䝁䄰兙あ䝁䅫睢畂䍁䅁督㕂䡁䅍䅤求䝁䄰䅌杁䝁䅅杢歂䍁䅁睢あ䝁䅧党祂䍁䅁兤穂䝁䅕督杁䝁䅙睢祂䍁䅁睙ㅂ䡁䅍䅤療䝁䄰党祂䡁䅍䅉灂䝁䄴䅉あ䝁䅧党杁䝁䅧睢祂䡁䅑兡橂䡁䅕䅢あ䡁䅕杣求䍁䅷䅉瑂䝁䅕䅚灂䝁䅍兙獂䍁䅁兙畂䝁䅑䅉獂䝁䅫杚求䍁䅁督橂䝁䅫党畂䝁䅍党穂䍁䅷䅉灂䝁䄴䅚ㅂ䡁䅍䅤祂䝁䅫兙獂䍁䅷䅉祂䝁䅕睙祂䝁䅕兙あ䝁䅫睢畂</t>
  </si>
  <si>
    <t>䍁䅷䅉桂䝁䄴䅚杁䝁䅕䅢求䝁䅍䅤祂䝁䄸杢灂䝁䅍督杁䝁䅫杢歂䡁䅕督あ䡁䅉兡求䡁䅍杌杁䙁䅑䅡灂䡁䅍䅉穂䝁䅕睚瑂䝁䅕杢あ䍁䅁兢桂䡁䅉睡求䡁䅑督杁䝁䅫䅤穂䍁䅁䅣祂䝁䄸䅚ㅂ䝁䅍䅤穂䍁䅁䅤療䍁䅁睤潂䝁䄸䅢求䡁䅍兙獂䝁䅕杣穂䍁䅁兙畂䝁䅑䅉歂䝁䅫督あ䡁䅉兡楂䡁䅕䅤療䡁䅉督杁䡁䅑䅡祂䝁䄸兤湂䝁䅧䅉灂䝁䄴䅚求䡁䅁党畂䝁䅑党畂䡁䅑䅉穂䝁䅅䅢求䡁䅍䅉祂䝁䅕䅣祂䝁䅕督求䝁䄴䅤桂䡁䅑兡㉂䝁䅕督獁䍁䅁睙療䝁䄰䅣桂䝁䄴入杁䡁䅍兙獂䝁䅕督睂䝁䅕杣穂䝁䄸杢穂䍁䅷䅉桂䝁䄴䅚杁䝁䅍兤穂䡁䅑睢瑂䝁䅕杣杁䡁䅍党祂䡁䅙兡橂䝁䅕䅉祂䝁䅕䅣祂䝁䅕督求䝁䄴䅤桂䡁䅑兡㉂䝁䅕督畁䍁䅁䅖潂䝁䅕䅉橂䝁䄸兢睂䝁䅅杢㕂䍁䅁睤桂䡁䅍䅉浂䝁䄸杣瑂䝁䅕杣獂䡁䅫䅉牂䝁䄴睢㍂䝁䄴䅉桂䡁䅍䅉偂䡁䅑䅤求䡁䅉䅉啂䝁䅅兡獂䍁䅁䅕療䡁䅣党祂䍁䅁睑療䝁䄰䅣桂䝁䄴入杁䝁䅅杢歂䍁䅁睙潂䝁䅅杢湂䝁䅕䅚杁䝁䅫䅤穂䍁䅁杢桂䝁䄰党杁䡁䅑睢杁䕁䄸䅤あ䝁䅕杣杁䙁䅑兙灂䝁䅷䅉䑂䝁䄸杣睂䝁䄸杣桂䡁䅑兡療䝁䄴䅉灂䝁䄴䅉祁䑁䅁䅍硁䍁䄴䅉偂䡁䅑䅤求䡁䅉䅉啂䝁䅅兡獂䍁䅁睑療䡁䅉䅣療䡁䅉兙あ䝁䅫睢畂䍁䅁睤桂䡁䅍䅉浂䝁䄸兤畂䝁䅑党歂䍁䅁兡畂䍁䅁免㕁䑁䅁睎杁䝁䅅杢歂䍁䅁兡穂䍁䅁䅡求䝁䅅䅚硂䡁䅕兙祂䡁䅑党祂䝁䅕䅚杁䝁䅫杢杁䕁䅙党祂䝁䅣兤穂䍁䅁杒桂䝁䅷䅢穂䍁䅷䅉乂䝁䅫杢畂䝁䅕督療䡁䅑兙畁䅁䅁刵䅑䥁䄴䅁偂䡁䅕䅤睂䝁䅅䅤灂䝁䅕杢あ䍁䅁睑桂䡁䅉党㝁䍁䅁兒瑂䡁䅁䅢療䡁䅫党求䍁䅁村求䝁䄴党浂䝁䅫䅤穂䑁䅳䅉䑂䝁䅧杣療䝁䄴兡橂䍁䅁䅒灂䡁䅍党桂䡁䅍党穂䑁䅳䅉䕂䝁䅫睚灂䡁䅑兙獂䍁䅁睖求䝁䅷䅢畂䝁䅕督穂䅁䅁䅵䅫佁䙧䅁偂䡁䅙兡畂䡁䅑兡㉂䍁䅁兓畂䝁䅍杌獁䍁䅁䅤療䝁䅣党あ䝁䅧党祂䍁䅁睤灂䡁䅑䅡杁䝁䅫䅤穂䍁䅁督ㅂ䝁䅉督灂䝁䅑兡桂䡁䅉兡求䡁䅍䅌杁䝁䅕䅥睂䝁䅷睢祂䝁䅕督獁䍁䅁䅚求䡁䅙党獂䝁䄸䅣穂䍁䅷䅉睂䡁䅉睢歂䡁䅕睙求䡁䅍䅌杁䝁䅅杢歂䍁䅁兢桂䡁䅉睡求䡁䅑督杁䝁䄴兙あ䡁䅕杣桂䝁䅷䅉湂䝁䅅督獁䍁䅁睢灂䝁䅷䅌杁䝁䅅杢歂䍁䅁杢桂䡁䅑兤祂䝁䅅䅢杁䝁䅣兙穂䍁䅁䅢灂䡁䅅兤灂䝁䅑督杁䝁䅫杢杁䡁䅑䅡求䍁䅁兖畂䝁䅫䅤求䝁䅑䅉呂䡁䅑兙あ䝁䅕督杁䝁䅅杢歂䍁䅁睑桂䝁䄴兙歂䝁䅅杌杁䙁䅑䅡求䍁䅁睙療䝁䄰䅣桂䝁䄴入杁䝁䄸䅣求䡁䅉兙あ䝁䅕督杁䡁䅑䅡祂䝁䄸兤湂䝁䅧䅉噂䙁䅍兑杁䕁䄸䅣求䡁䅉兙あ䝁䅫睢畂䡁䅍䅌杁䕁䅍兙畂䝁䅅䅚灂䝁䅅杢杁䕁䄸䅣求䡁䅉兙あ䝁䅫睢畂䡁䅍䅌杁䝁䅅杢歂䍁䅁兔桂䡁䅉睡求䡁䅑䅉偂䡁䅁䅤灂䝁䄰兡㙂䝁䅅䅤灂䝁䄸杢杁䡁䅍党湂䝁䄰党畂䡁䅑督畁䍁䅁兓あ䡁䅍䅉睂䡁䅉兡畂䝁䅍兡睂䝁䅅䅢杁䝁䅅督穂䝁䅕䅤穂䍁䅁兡畂䝁䅍䅢ㅂ䝁䅑党杁䙁䅁党祂䝁䄰兡桂䝁䄴䅉灂䝁䄴䅉㍂䝁䅕督あ䍁䅁䅖求䡁䅧兙穂䍁䅁兙畂䝁䅑䅉䉂䝁䄴兙歂䝁䅅杣牂䝁䄸䅉灂䝁䄴䅉㍂䝁䅕督あ䍁䄰睙求䝁䄴䅤祂䝁䅅䅢杁䕁䄸睡獂䝁䅅䅡療䝁䄰兙㝁䍁䅁兙畂䝁䅑䅉乂䝁䄸杢あ䝁䄴党㕂䍁䅁兡畂䍁䅁杢療䡁䅉䅤潂䝁䅕兙穂䡁䅑䅉䍂䡁䅉兡あ䝁䅫督潂䍁䅁睑療䝁䅷兤瑂䝁䅉兡桂䍁䅁兙畂䝁䅑䅉畂䝁䄸杣あ䝁䅧睤求䡁䅍䅤杁䕁䅅䅢楂䝁䅕杣あ䝁䅅杌杁䕁䅫杢杁䝁䅅䅚歂䝁䅫䅤灂䝁䄸杢獁䍁䅁䅤潂䝁䅕䅉橂䝁䄸兢睂䝁䅅杢㕂䉁杫督杁䡁䅕䅣穂䡁䅑杣求䝁䅅兢杁䝁䅅督穂䝁䅕䅤穂䍁䅁睙療䝁䄰䅣祂䝁䅫督求䍁䅁村桂䝁䅳睡求䝁䄴䅉灂䝁䄴䅉畂䝁䄸杣あ䝁䅧睤求䡁䅍䅤杁䕁䄴睢祂䡁䅑䅡杁䕁䅑兙牂䝁䄸䅤桂䍁䅷䅉桂䝁䄴䅚杁䙁䅕兡畂䡁䅑兙杁䝁䅫杢杁䝁䅍党畂䡁䅑杣桂䝁䅷䅉噂䡁䅑兙潂䑁䅳䅉桂䝁䄴䅚杁䕁䅧睢祂䝁䄴䅉卂䝁䅫杤求䡁䅉䅉灂䝁䄴䅉畂䝁䄸杣あ䝁䅧党桂䡁䅍䅤杁䕁䅉杣灂䡁䅑兡穂䝁䅧䅉䑂䝁䄸䅢ㅂ䝁䄰杙灂䝁䅅杌杁䙁䅑䅡求䍁䅁睙療䝁䄰䅣桂䝁䄴入杁䡁䅣兙穂䍁䅁杚療䡁䅉兢求䡁䅉䅢㕂䍁䅁睡畂䝁䄸睤畂䍁䅁兙穂䍁䅁兒畂䝁䅍兙畂䝁䅅䅉䑂䝁䄸杣睂䝁䄸杣桂䡁䅑兡療䝁䄴䅉桂䝁䄴䅚杁䝁䅍䅡桂䝁䄴睚求䝁䅑䅉灂䡁䅑督杁䝁䄴兙瑂䝁䅕䅉あ䝁䄸䅉偂䡁䅙兡畂䡁䅑兡㉂䍁䅁兓畂䝁䅍杌杁䝁䅫杢杁䕁䅯兙畂䡁䅕兙祂䡁䅫䅉祁䑁䅁杍睁䍁䄴䅉偂䡁䅙兡畂䡁䅑兡㉂䍁䅁兓畂䝁䅍杌杁䡁䅣兙穂䍁䅁兡畂䝁䅍睢祂䡁䅁睢祂䝁䅅䅤求䝁䅑䅉灂䝁䄴䅉祁䑁䅁杍睁䍁䅁兙畂䝁䅑䅉灂䡁䅍䅉楂䝁䅅督求䝁䅑䅉灂䝁䄴䅉䕂䝁䅕杢㉂䝁䅕杣獁䍁䅁睑療䝁䅷睢祂䝁䅅䅚療䍁䄴䅁灁䅆䅁杗䅯䕁䄸睤求䝁䄴督杁䍁䅙䅉乂䝁䅫杢療䡁䅉䅌杁䕁䅫杢橂䍁䄴䅌杁䡁䅑睢湂䝁䅕䅤潂䝁䅕杣杁䡁䅣兡あ䝁䅧䅉灂䡁䅑督杁䡁䅍兤楂䡁䅍兡歂䝁䅫兙祂䝁䅫党穂䍁䅷䅉療䡁䅁党祂䝁䅅䅤求䡁䅍䅉桂䡁䅍䅉桂䍁䅁䅡求䝁䅅䅢あ䝁䅧睙桂䡁䅉党杁䡁䅍睢獂䡁䅕䅤灂䝁䄸杢穂䍁䅁睙療䝁䄰䅣桂䝁䄴入杁䡁䅣睢祂䝁䅷䅚㍂䝁䅫䅚求䍁䄴䅉䩂䡁䅑䅉療䡁䅁党祂䝁䅅䅤求䡁䅍䅉あ䝁䅧杣療䡁䅕睚潂䍁䅁䅕祂䝁䄸䅚ㅂ䝁䅍䅤穂䍁䅁杊杁䕁䅧党桂䝁䅷䅤潂䝁䅍兙祂䝁䅕䅉呂䝁䅕杣㉂䝁䅫睙求䡁䅍䅉桂䝁䄴䅚杁䙁䅁兙あ䝁䅫党畂䡁䅑䅉䕂䝁䅫杣求䝁䅍䅤杁䡁䅍党湂䝁䄰党畂䡁䅑督畁䍁䅁䅖潂䝁䅕䅉兂䡁䅉睢歂䡁䅕睙あ䡁䅍䅉流䍁䅁䅓求䝁䅅䅢あ䝁䅧睙桂䡁䅉党杁䙁䅍党祂䡁䅙兡橂䝁䅕督杁䡁䅍党湂䝁䄰党畂䡁䅑䅉療䝁䅙杚求䡁䅉督杁䝁䅅䅉睂䝁䄸杣あ䝁䅙睢獂䝁䅫睢杁䝁䄸杚杁䡁䅁杣療䝁䅑兤橂䡁䅑督杁䝁䅅杢歂䍁䅁督求䡁䅉杤灂䝁䅍党穂䍁䅁䅤療䍁䅁䅡求䝁䅅䅢あ䝁䅧睙桂䡁䅉党杁䡁䅁杣療䡁䅙兡歂䝁䅕杣穂䍁䅁兙畂䝁䅑䅉瑂䝁䅅杢ㅂ䝁䅙兙橂䡁䅑兤祂䝁䅕杣穂䍁䄴䅉䩂䡁䅑督杁䡁䅁睢祂䡁䅑杚療䝁䅷兡療䍁䅁睢浂䍁䅁兢求䝁䅑兡橂䝁䅅䅢杁䝁䅅杢歂䍁䅁督ㅂ䡁䅉睚灂䝁䅍兙獂䍁䅁督ㅂ䡁䅁䅣獂䝁䅫党穂䍁䅁兡畂䝁䅍䅢ㅂ䝁䅑党穂䍁䅁杙祂䝁䅅杢歂䝁䅕䅚杁䡁䅁杣療䝁䅑兤橂䡁䅑督杁䝁䅅杢歂䍁䅁兡あ䡁䅍䅉睂䡁䅉睢睂䡁䅉兡求䡁䅑兙祂䡁䅫䅉睂䡁䅉睢歂䡁䅕睙あ䡁䅍杌杁䙁䅑䅡灂䡁䅍䅉穂䝁䅕睚瑂䝁䅕杢あ䍁䅁兙獂䡁䅍睢杁䝁䄸杚浂䝁䅕杣穂䍁䅁督求䡁䅉杤灂䝁䅍党穂䍁䅁䅤療䍁䅁䅡求䝁䅅䅢あ䝁䅧睙桂䡁䅉党杁䡁䅁杣療䡁䅙兡歂䝁䅕杣穂䍁䅷䅉灂䝁䄴睙獂䡁䅕䅚灂䝁䄴睚杁䡁䅍兤睂䡁䅁䅢灂䝁䅕杣杁䝁䄰兙畂䝁䅅睚求䝁䄰党畂䡁䅑䅌杁䝁䅅杢桂䝁䅷入あ䝁䅫睙穂䍁䅷䅉灂䝁䄴杤求䝁䄴䅤療䡁䅉入杁䝁䄰兙畂䝁䅅睚求䝁䄰党畂䡁䅑䅌杁䝁䅅杢歂䍁䅁睙獂䝁䅫杢灂䝁䅍兙獂䍁䅁督ㅂ䡁䅁䅣獂䡁䅫䅉瑂䝁䅅杢桂䝁䅣党瑂䝁䅕杢あ䑁䅳䅉桂䝁䄴䅚杁䡁䅙兙祂䝁䅫睢ㅂ䡁䅍䅉睂䡁䅉睢湂䡁䅉兙瑂䡁䅍䅉あ䝁䄸䅉睂䡁䅉睢㉂䝁䅫䅚求䍁䅁睢ㅂ䡁䅑督療䡁䅕杣橂䝁䅕䅚杁䝁䅷睢湂䝁䅫督あ䝁䅫睙穂䍁䅁兙畂䝁䅑䅉瑂䝁䅅杣牂䝁䅕䅤灂䝁䄴睚杁䡁䅍睢獂䡁䅕䅤灂䝁䄸杢穂䍁䅁䅤療䍁䅁兡あ䡁䅍䅉穂䡁䅕䅣睂䝁䅷兡求䡁䅉督畁䍁䅁䅖潂䝁䅕䅉兂䝁䅅䅤灂䝁䅕杢あ䍁䅁䅒灂䡁䅉党橂䡁䅑䅉穂䝁䅕睚瑂䝁䅕杢あ䍁䅁䅣祂䝁䄸杤灂䝁䅑党穂䍁䅁䅣祂䝁䄸䅚ㅂ䝁䅍䅤穂䍁䅁兙畂䝁䅑䅉穂䝁䅕杣㉂䝁䅫睙求䡁䅍䅉浂䝁䄸杣杁䝁䅫杢瑁䝁䅧睢瑂䝁䅕䅉橂䝁䅅杣求䍁䅁兙畂䝁䅑䅉歂䝁䅕䅢灂䡁䅙党祂䡁䅫䅉桂䝁䅍杣療䡁䅍督杁䝁䅑兡桂䝁䅉党あ䝁䅕督杁䡁䅑杣求䝁䅅䅤瑂䝁䅕杢あ䍁䅷䅉潂䝁䄸兢求䍁䅁杣求䡁䅍䅣灂䡁䅉兙あ䝁䄸杣㕂䍁䅁䅤潂䝁䅕杣桂䡁䅁入獁䍁䅁兙畂䝁䅑䅉療䝁䅉督あ䡁䅉兤橂䡁䅑兡㉂䝁䅕䅉穂䝁䅷党求䡁䅁䅉桂䡁䅁杢求䝁䅅䅉あ䡁䅉党桂䡁䅑兢求䝁䄴䅤畁䍁䅁䅖潂䝁䅫督杁䡁䅍党湂䝁䄰党畂䡁䅑䅉穂䡁䅕䅣睂䝁䅷兡求䡁䅍䅉桂䍁䅁杣桂䝁䄴睚求䍁䅁睢浂䍁䅁睢あ䝁䅧党祂䍁䅁䅡療䝁䄰党杁䝁䄰党歂䝁䅫睙桂䝁䅷䅉求䡁䅅兤灂䡁䅁兢求䝁䄴䅤獁䍁䅁䅣桂䡁䅑兡求䝁䄴䅤杁䝁䅍兙祂䝁䅕䅉睂䡁䅉睢歂䡁䅕睙あ䡁䅍䅌杁䝁䅫杢橂䝁䅷兤歂䝁䅫杢湂䍁䅁睢穂䡁䅑睢瑂䡁䅫䅌杁䡁䅣睢ㅂ䝁䄴䅚杁䝁䅍兙祂䝁䅕䅌杁䡁䅕杣療䝁䅷睢湂䡁䅫䅌杁䝁䅫杢橂䝁䄸杢あ䝁䅫杢求䝁䄴睙求䍁䅁兙畂䝁䅑䅉療䡁䅑䅡求䡁䅉䅉睂䡁䅉睢歂䡁䅕睙あ䡁䅍䅉桂䝁䄴䅚杁䡁䅍党祂䡁䅙兡橂䝁䅕督畁䍁䅁兓あ䍁䅁督求䡁䅉杤求䡁䅍䅉瑂䡁䅕䅢あ䝁䅫兌浂䝁䅅睙灂䝁䅷兡あ䡁䅫䅉畂䝁䅕䅤㍂䝁䄸杣牂䡁䅍䅉療䝁䅙䅉潂䝁䅕兙獂䡁䅑䅡橂䝁䅅杣求䍁䅁䅣祂䝁䄸杤灂䝁䅑党祂䡁䅍䅌杁䝁䅫杢歂䝁䅕䅣求䝁䄴䅚求䝁䄴䅤杁䝁䅧睢穂䡁䅁兡あ䝁䅅䅢穂䍁䅷䅉穂䡁䅕杣湂䝁䅕杣㕂䍁䅁睙求䝁䄴䅤求䡁䅉督獁䍁䅁䅣潂䡁䅫督灂䝁䅍兡桂䝁䄴督婁䍉䅁䅣祂䝁䅅睙あ䝁䅫睙求䡁䅍䅌杁䝁䅅杢歂䍁䅁杢求䡁䅑睤療䡁䅉睡穂䍁䅁睢浂䍁䅁䅡療䡁䅍䅣灂䡁䅑兙獂䡁䅍䅉歂䝁䅫杣求䝁䅍䅤獂䡁䅫䅌杁䝁䅅督杁䡁䅣党獂䝁䅷䅉桂䡁䅍䅉灂䝁䄴䅚灂䡁䅉党橂䡁䅑䅢㕂䍁䅁䅤潂䡁䅉睢ㅂ䝁䅣䅡杁䡁䅑䅡灂䡁䅉䅚瑁䡁䅁兙祂䡁䅑入杁䝁䅑兡穂䡁䅑杣灂䝁䅉兤あ䝁䄸杣穂䍁䄴䅉偂䡁䅣党畂䡁䅍䅉流䍁䅁兔灂䝁䄴睢祂䍁䅷䅉䩂䝁䄴睙畁䍁䅁睤桂䡁䅍䅉浂䝁䄸兤畂䝁䅑党歂䍁䅁兡畂䍁䅁免㑁䑁䅧杍杁䝁䅅杢歂䍁䅁兡穂䍁䅁䅡求䝁䅅䅚硂䡁䅕兙祂䡁䅑党祂䝁䅕䅚杁䝁䅫杢杁䕁䄰党橂䝁䅧兙畂䝁䅫睙穂䡁䅙兡獂䝁䅷党獁䍁䅁杖灂䡁䅉睚灂䝁䄴兡桂䍁䄴䅁㑄睆䅁杸䅧䕁䄸睤求䝁䄴督杁䕁䅍睢祂䝁䄴兡畂䝁䅣䅉求䝁䄴睚桂䝁䅣党穂䍁䅁兡畂䍁䅁䅤潂䝁䅕䅉睂䡁䅉睢㉂䝁䅫督灂䝁䄸杢杁䝁䄸杚杁䡁䅉党穂䝁䅫䅚求䝁䄴䅤灂䝁䅅䅢杁䝁䅅杢歂䍁䅁睙療䝁䄰兢求䡁䅉睙灂䝁䅅䅢杁䝁䅉兤灂䝁䅷䅚灂䝁䄴睚杁䡁䅁杣療䝁䅑兤橂䡁䅑督杁䝁䅫杢杁䡁䅑䅡求䍁䅁兖畂䝁䅫䅤求䝁䅑䅉呂䡁䅑兙あ䝁䅕督獁䍁䅁兒ㅂ䡁䅉睢睂䝁䅕䅌杁䡁䅑䅡求䍁䅁兑穂䝁䅫兙杁䙁䅁兙橂䝁䅫杚灂䝁䅍䅌杁䝁䅅杢歂䍁䅁兡畂䡁䅑党祂䝁䄴兙あ䝁䅫睢畂䝁䅅䅢獂䡁䅫杌杁䕁䅫䅤杁䝁䄸䅣求䡁䅉兙あ䝁䅕督杁䡁䅑䅡祂䝁䄸兤湂䝁䅧䅉浂䝁䄸兤祂䍁䅁督求䝁䅣兢求䝁䄴䅤穂䑁䅯䅉卂䝁䄸睢浂䝁䅫杢湂䍁䅷䅉䩂䝁䄴督ㅂ䝁䅷兙あ䝁䅫睢畂䍁䅷䅉䕂䝁䄸睢祂䡁䅍䅌杁䝁䅅杢歂䍁䅁睑療䝁䄰䅣療䡁䅍兡あ䝁䅕督畁䍁䅁䅖潂䝁䅕䅉卂䝁䄸睢浂䝁䅫杢湂䍁䅁督求䝁䅣兢求䝁䄴䅤杁䝁䄰兙畂䡁䅕杚桂䝁䅍䅤ㅂ䡁䅉党穂䍁䅁兙畂䝁䅑䅉穂䝁䅕䅢獂䡁䅍䅉祂䝁䅕督灂䝁䅑党畂䡁䅑兡桂䝁䅷䅉祂䝁䄸睢浂䝁䅫杢湂䍁䅁督潂䝁䅫杢湂䝁䅷党穂䍁䅷䅉療䡁䅧兡歂䝁䅫来求䝁䅑䅉桂䡁䅍䅣潂䝁䅅䅢あ䍁䅁兢桂䡁䅑党祂䝁䅫兙獂䡁䅍䅌杁䝁䅅杢歂䍁䅁杣療䝁䄸杚灂䝁䄴睚杁䝁䅍睢瑂䡁䅁睢畂䝁䅕杢あ䡁䅍䅉睂䡁䅉兡瑂䝁䅅杣灂䝁䅷入杁䡁䅕督求䝁䅑䅉灂䝁䄴䅉祂䝁䅕督灂䝁䅑党畂䡁䅑兡桂䝁䅷䅉桂䝁䄴䅚杁䝁䅍睢瑂䝁䄰党祂䝁䅍兡桂䝁䅷䅉橂䝁䄸杢穂䡁䅑杣ㅂ䝁䅍䅤灂䝁䄸杢畁䍁䅁䅖潂䝁䅕䅉䩂䝁䄴督ㅂ䝁䅷兙あ䝁䅫睢畂䍁䅁督求䝁䅣兢求䝁䄴䅤杁䝁䄰兙畂䡁䅕杚桂䝁䅍䅤ㅂ䡁䅉党穂䍁䅁兙畂䝁䅑䅉穂䝁䅕䅢獂䡁䅍䅉あ䝁䅧党祂䝁䄰兙獂䍁䅁兙畂䝁䅑䅉桂䝁䅍睢ㅂ䡁䅍䅤灂䝁䅍兙獂䍁䅁杙桂䡁䅑䅤穂䍁䅷䅉獂䝁䄸睢穂䝁䅕䅉浂䝁䅫䅢獂䍁䅁兡畂䡁䅍兤獂䝁䅅䅤灂䝁䄸杢獁䍁䅁督睂䡁䅉兙㕂䍁䅁杚療䝁䅅兢杁䝁䅫杢穂䡁䅕䅢桂䡁䅑兡療䝁䄴䅌杁䝁䅙睢桂䝁䄰䅉穂䝁䅧党桂䡁䅑䅡灂䝁䄴睚獁䍁䅁兙畂䝁䅑䅉桂䝁䅍睙求䡁䅍督療䡁䅉兡求䡁䅍杌杁䕁䅫䅤杁䝁䅅䅢穂䝁䄸䅉瑂䝁䅅杢ㅂ䝁䅙兙橂䡁䅑兤祂䝁䅕督杁䝁䅅杢歂䍁䅁督求䝁䅷䅢穂䍁䅁睚獂䝁䅅督穂䍁䅁杚灂䝁䅉党祂䍁䅁䅣灂䡁䅁党杁䝁䅫杢穂䡁䅕䅢桂䡁䅑兡療䝁䄴䅌杁䝁䅕杢求䡁䅉睚㕂䍁䅁党浂䝁䅙兡橂䝁䅫党畂䡁䅑䅉浂䝁䅷党㑂䝁䅫杙獂䝁䅕䅉歂䡁䅕睙あ䍁䅁兢求䝁䅑兡桂䍁䅷䅉楂䝁䄸杢歂䝁䅕䅚杁䝁䅅杢歂䍁䅁睚祂䝁䅅杢ㅂ䝁䅷兙あ䝁䅕䅚杁䡁䅍䅤療䝁䄴党杁䡁䅣睢療䝁䅷䅉灂䝁䄴督ㅂ䝁䅷兙あ䝁䅫睢畂䍁䅷䅉橂䝁䅕䅢獂䡁䅕䅢桂䡁䅉䅉湂䝁䅷兙穂䡁䅍䅉灂䝁䄴督ㅂ䝁䅷兙あ䝁䅫睢畂䍁䅷䅉桂䝁䄴䅚杁䝁䅙睢桂䝁䄰䅉灂䝁䄴督ㅂ䝁䅷兙あ䝁䅫睢畂䍁䅁兤穂䝁䅕䅚杁䝁䅫杢杁䝁䅅杙療䡁䅙党瑁䍁䅁兙畂䝁䅑䅉楂䝁䅕䅢療䡁䅣兌湂䡁䅉兙歂䝁䅕䅉橂䝁䄸杢穂䡁䅑杣ㅂ䝁䅍䅤灂䝁䄸杢杁䝁䅅䅣睂䝁䅷兡橂䝁䅅䅤灂䝁䄸杢穂䍁䄴䅉啂䝁䅧党杁䕁䅑睢療䡁䅉督杁䡁䅍党湂䝁䄰党畂䡁䅑䅉瑂䝁䅅杢ㅂ䝁䅙兙橂䡁䅑兤祂䝁䅕督杁䝁䅅杢歂䍁䅁督求䝁䅷䅢穂䍁䅁兡畂䡁䅑党祂䝁䅫睢祂䍁䅁兙畂䝁䅑䅉求䡁䅧䅤求䡁䅉兡療䡁䅉䅉歂䝁䄸睢祂䡁䅍䅉桂䝁䄴䅚杁䝁䅑睢療䡁䅉䅉穂䡁䅫督あ䝁䅕兢穂䍁䅁䅣祂䝁䅫兢桂䡁䅉兡獂䡁䅫䅉ㅂ䡁䅍党歂䍁䅁兡畂䍁䅁杣求䡁䅍兡歂䝁䅕杢あ䝁䅫兙獂䍁䅁睙療䝁䄴督あ䡁䅉兤橂䡁䅑兡療䝁䄴杌杁䙁䅑䅡求䍁䅁睑療䝁䄰䅣療䡁䅍兡あ䝁䅕督杁䡁䅍党湂䝁䄰党畂䡁䅑䅉瑂䝁䅅杢ㅂ䝁䅙兙橂䡁䅑兤祂䝁䅕督獁䍁䅁杚桂䝁䅉杣灂䝁䅍兙あ䝁䅕督獁䍁䅁兙畂䝁䅑䅉穂䝁䅕䅢獂䡁䅍䅉湂䝁䅷兙穂䡁䅍䅉祂䝁䅕兡畂䝁䅙睢祂䝁䅍党瑂䝁䅕杢あ䡁䅍䅉灂䝁䄴䅉あ䝁䅧党杁䝁䅙睢祂䝁䄰䅉療䝁䅙䅉浂䝁䅫杙求䡁䅉杌杁䙁䅑䅡求䍁䅁睙療䝁䄰䅣桂䝁䄴入杁䡁䅣兙穂䍁䅁杚療䡁䅕杢歂䝁䅕䅚杁䝁䅫杢杁䑁䅅兏穁䑁䅧䅉桂䝁䄴䅚杁䝁䅫督杁䝁䅧党桂䝁䅑兣ㅂ䝁䅅杣あ䝁䅕杣求䝁䅑䅉灂䝁䄴䅉啂䝁䄸䅢求䝁䅑睢獁䍁䅁睔潂䝁䅫睢畁䅁䅁桯䅣䭁䭷䅁偂䡁䅧杚療䡁䅉䅚杁䕁䅫杢歂䡁䅕督あ䡁䅉兡求䡁䅍䅌杁䕁䅫杢橂䍁䄴䅌杁䝁䅅杢杁䝁䅅䅣睂䝁䅅杣求䝁䅷䅉橂䝁䄸兢睂䝁䅅杢㕂䍁䅷䅉歂䝁䅕督灂䝁䅣杢穂䍁䅷䅉穂䝁䄸兤祂䝁䅍党穂䍁䅷䅉瑂䝁䅅杣牂䝁䅕䅤穂䍁䅷䅉桂䝁䄴䅚杁䝁䅑兡穂䡁䅑杣灂䝁䅉兤あ䝁䅕督杁䡁䅁杣療䝁䅑兤橂䡁䅑督杁䝁䄸杚杁䝁䅷兡浂䝁䅕督あ䡁䅫䅢求䍁䅁兙畂䝁䅑䅉療䡁䅑䅡求䡁䅉䅉楂䡁䅉兙畂䝁䅑督杁䡁䅣睢祂䝁䅷䅚㍂䝁䅫䅚求䍁䄴䅉啂䝁䅧党杁䝁䅍睢瑂䡁䅁兙畂䡁䅫䅉療䝁䅙杚求䡁䅉督杁䝁䄰党畂䍁䅣督杁䝁䅅杢歂䍁䅁睤療䝁䄰党畂䍁䅣督杁䡁䅍䅣療䡁䅉䅤穂䡁䅣党桂䡁䅉䅉桂䝁䄴䅚杁䡁䅉党獂䝁䅅䅤求䝁䅑䅉睂䡁䅉睢歂䡁䅕睙あ䡁䅍䅉ㅂ䝁䄴䅚求䡁䅉䅉あ䝁䅧党杁䙁䅑睢瑂䝁䄰入杁䕁䅉兙潂䝁䅅兢桂䍁䅁杙祂䝁䅅杢歂䑁䅳䅉桂䝁䄴䅚杁䡁䅣睢瑂䝁䅕杢湁䡁䅍䅉桂䝁䄴䅚杁䝁䅣兡祂䝁䅷睊穂䍁䅁䅚祂䝁䅕督穂䝁䅕督杁䝁䅅杢歂䍁䅁督睂䝁䄸杣あ䡁䅍睤求䝁䅅杣獁䍁䅁督橂䝁䅅杣㉂䝁䅕督獁䍁䅁杙桂䝁䅣督獁䍁䅁条求䡁䅣党獂䡁䅉入獁䍁䅁兙畂䝁䅑䅉楂䝁䅕䅢あ䡁䅍䅌杁䝁䅅督杁䡁䅣党獂䝁䅷䅉桂䡁䅍䅉橂䝁䅧兡獂䝁䅑杣求䝁䄴升穂䍁䅁兙睂䡁䅁兙祂䝁䅕䅢獁䍁䅁督㍂䝁䅫兢獁䍁䅁杚療䝁䄸䅤㍂䝁䅕兙祂䍁䅷䅉桂䝁䄴䅚杁䝁䅷兡橂䝁䅕杢穂䝁䅕䅚杁䡁䅁杣療䝁䅑兤橂䡁䅑督杁䡁䅕杢歂䝁䅕杣杁䡁䅑䅡求䍁䅁䅔灂䝁䅷䅢㕂䍁䅁䅕ㅂ䝁䅷兡あ䡁䅯党祂䍁䅁杙祂䝁䅅杢歂䍁䄴䅉䩂䝁䄴䅉桂䝁䅑䅚灂䡁䅑兡療䝁䄴䅌杁䡁䅑䅡求䍁䅁睙療䝁䄰䅣桂䝁䄴入杁䝁䅷兡橂䝁䅕杢穂䝁䅕督杁䙁䅑睢瑂䝁䄰入杁䕁䅉兙潂䝁䅅兢桂䍁䅁杙祂䝁䅅杢歂䍁䅁杚療䡁䅉䅉㉂䝁䅅杣灂䝁䄸兤穂䍁䅁䅣祂䝁䄸䅚ㅂ䝁䅍䅤穂䍁䅷䅉穂䡁䅕睙潂䍁䅁兙穂䍁䅁兡畂䝁䅑睢療䡁䅉䅉桂䝁䄴䅚杁䝁䄸兤あ䝁䅑睢療䡁䅉䅉浂䡁䅕杣畂䝁䅫䅤ㅂ䡁䅉党獁䍁䅁杙求䝁䅅睙潂䍁䅁睙潂䝁䅅兡祂䡁䅍䅌杁䝁䅉党歂䝁䅑兡畂䝁䅣䅉桂䝁䄴䅚杁䝁䅉兙あ䝁䅧䅉獂䝁䅫杢求䝁䄴督獁䍁䅁杚桂䝁䅉杣灂䝁䅍督獁䍁䅁䅢求䝁䅅䅤潂䝁䅕杣杁䝁䅣睢療䝁䅑督杁䝁䅅杢歂䍁䅁睚灂䝁䅙䅤穂䍁䅷䅉潂䝁䅕兙歂䡁䅣党桂䡁䅉䅌杁䝁䅧睢穂䝁䅫党祂䡁䅫䅌杁䡁䅍䅢求䝁䅕䅣㍂䝁䅕兙祂䍁䅷䅉穂䝁䅧兙瑂䡁䅁睢療䍁䅷䅉あ䝁䄸兡獂䝁䅕䅤祂䝁䅫党穂䍁䅷䅉浂䡁䅉兙湂䡁䅉兙畂䝁䅍党穂䍁䅷䅉橂䝁䅫睚桂䡁䅉䅉桂䝁䅍睙求䡁䅍督療䡁䅉兡求䡁䅍䅌杁䝁䅑兡穂䡁䅑兡獂䝁䅷党歂䍁䅁督睂䝁䅫杣灂䡁䅑督獁䍁䅁兙畂䝁䅑䅉療䡁䅑䅡求䡁䅉䅉睂䡁䅉睢歂䡁䅕睙あ䡁䅍睏杁䝁䅅杢歂䍁䅁䅔灂䝁䅷䅢㕂䍁䅁䅕ㅂ䝁䅷兡あ䡁䅯党祂䍁䅁杚療䡁䅉䅉穂䡁䅑兙あ䝁䅫睢畂䝁䅕杣㕂䍁䅁兙畂䝁䅑䅉湂䝁䅫杚あ䍁䅁䅣祂䝁䄸䅚ㅂ䝁䅍䅤穂䍁䅷䅉潂䝁䄸兢求䍁䅁杚ㅂ䡁䅉杢灂䡁䅍䅡灂䝁䄴睚杁䡁䅁杣療䝁䅑兤橂䡁䅑督獁䍁䅁兙畂䝁䅑䅉求䡁䅫党㍂䝁䅕兙祂䍁䄴䅉啂䝁䅧党杁䝁䅍睢瑂䡁䅁兙畂䡁䅫䅉歂䝁䅫督あ䡁䅉兡楂䡁䅕䅤求䍁䅁兡あ䡁䅍䅉睂䡁䅉睢歂䡁䅕睙あ䡁䅍䅉あ䝁䅧杣療䡁䅕睚潂䍁䅁督療䡁䅕䅤潂䝁䅕杣畂䡁䅑兡歂䝁䅕杌橂䝁䄸兢獁䍁䅁䅤潂䝁䅕杙求䝁䅅兤浂䝁䄸杣あ䝁䅉睢畂䝁䄴党あ䝁䅍睢瑂䡁䅁兙畂䡁䅫杌橂䝁䄸兢獁䍁䅁兙畂䝁䅑䅉歂䡁䅕睙牂䝁䅧党桂䝁䅑杌橂䝁䄸兢㝁䍁䅁兙畂䝁䅑䅉穂䡁䅁党橂䝁䅫兙獂䡁䅑入杁䡁䅉党あ䝁䅅兡獂䝁䅕杣穂䍁䄴䅉䩂䡁䅑䅉療䝁䅙杚求䡁䅉督杁䡁䅁杣療䝁䅑兤橂䡁䅑督杁䡁䅑䅡祂䝁䄸兤湂䝁䅧䅉灂䡁䅑督杁䡁䅉党あ䝁䅅兡獂䍁䅁督あ䝁䄸杣求䡁䅍䅌杁䝁䅑党睂䝁䅅杣あ䝁䄰党畂䡁䅑䅉穂䡁䅑睢祂䝁䅕督獁䍁䅁督睂䝁䅕睙灂䝁䅅䅢あ䡁䅫䅉穂䡁䅑睢祂䝁䅕督獁䍁䅁兢ㅂ䝁䅷䅤灂䍁䄰杙祂䝁䅅杢歂䝁䅕䅚杁䝁䅕兌橂䝁䄸兢瑂䝁䅕杣橂䝁䅕䅉祂䝁䅕䅤桂䝁䅫䅢求䡁䅉督獁䍁䅁睢浂䝁䅙兌睂䡁䅉兡橂䝁䅕䅉祂䝁䅕䅤桂䝁䅫䅢求䡁䅉督獁䍁䅁兙畂䝁䅑䅉療䡁䅑䅡求䡁䅉䅉祂䝁䅕䅤桂䝁䅫䅢求䡁䅉督獁䍁䅁兙穂䍁䅁睤求䝁䅷䅢杁䝁䅅督杁䝁䅕兌橂䝁䄸兢瑂䝁䅕杣橂䝁䅕䅉穂䝁䅫䅤求䡁䅍杌杁䙁䅑䅡求䍁䅁睙療䝁䄰䅣桂䝁䄴入杁䝁䄸䅣求䡁䅉兙あ䝁䅕督杁䝁䅉杣桂䝁䄴䅚瑁䡁䅍䅣求䝁䅍兡浂䝁䅫睙杁䝁䅙兤獂䝁䅷兌睂䡁䅉兡橂䝁䅕䅉祂䝁䅕䅤桂䝁䅫䅢杁䡁䅍䅤療䡁䅉党穂䑁䅳䅉啂䝁䄸兢瑂䡁䅫䅉䍂䝁䅅䅡桂䝁䄰兙杁䝁䅙睢療䝁䅑䅉桂䝁䄴䅚杁䝁䅉党㉂䝁䅕杣桂䝁䅣党杁䝁䅷睢橂䝁䅅䅤灂䝁䄸杢穂䑁䅳䅉桂䝁䄴䅚杁䙁䅑睢瑂䝁䄰入杁䕁䅉兙潂䝁䅅兢桂䍁䅁睢ㅂ䡁䅑䅢求䡁䅑䅉穂䡁䅑睢祂䝁䅕督畁䍁䅁睔㑂䝁䅙睢祂䝁䅑䅉䩂䝁䄴䅚ㅂ䡁䅍䅤祂䝁䅫党穂䍁䅷䅉䩂䝁䄴睙畁䍁䅁睤桂䡁䅍䅉浂䝁䄸兤畂䝁䅑党歂䍁䅁兡畂䍁䅁免㕁䑁䅑杍杁䝁䅅杢歂䍁䅁兡穂䍁䅁䅡求䝁䅅䅚硂䡁䅕兙祂䡁䅑党祂䝁䅕䅚杁䝁䅫杢杁䕁䅅䅤獂䝁䅅杢あ䝁䅅䅌杁䕁䅣党療䡁䅉睚灂䝁䅅杌䅁䕁吴䅁䕁䅁䅁䅕䅁䅁䔴䅁㡁睃䅁䅕䉂䕁䅍睑䉂䙁䅉䅉䩂䝁䄴睙杁䝁䅑党穂䝁䅫睚畂䡁䅍䅌杁䝁䄰兙畂䡁䅕杚桂䝁䅍䅤ㅂ䡁䅉党穂䍁䅷䅉桂䝁䄴䅚杁䝁䅑兡穂䡁䅑杣灂䝁䅉兤あ䝁䅕督杁䝁䅷兡湂䝁䅧䅤獁䍁䅁兢求䝁䅑兡ㅂ䝁䄰䅌杁䝁䅅杢歂䍁䅁䅡求䝁䅅杤㕂䍁䄰䅚ㅂ䡁䅑入杁䝁䅍睢瑂䝁䄰党祂䝁䅍兡桂䝁䅷䅉あ䡁䅉兤橂䝁䅳督杁䝁䅫杢杁䡁䅑䅡求䍁䅁兖畂䝁䅫䅤求䝁䅑䅉呂䡁䅑兙あ䝁䅕督獁䍁䅁睑桂䝁䄴兙歂䝁䅅䅌杁䕁䅕兤祂䝁䄸䅣求䍁䅷䅉乂䝁䅕䅥灂䝁䅍睢獁䍁䅁睕療䡁䅕䅤潂䍁䅁兑瑂䝁䅕杣灂䝁䅍兙獁䍁䅁兑ㅂ䡁䅍䅤祂䝁䅅䅢灂䝁䅅䅌杁䝁䅅杢歂䍁䅁兡畂䡁䅑党祂䝁䄴兙あ䝁䅫睢畂䝁䅅䅢獂䡁䅫杌杁䕁䅫䅤杁䝁䄸䅣求䡁䅉兙あ䝁䅕督杁䡁䅑䅡祂䝁䄸兤湂䝁䅧䅉あ䝁䅧杣求䝁䅕䅉穂䝁䅕睚瑂䝁䅕杢あ䡁䅍杏杁䙁䅑杣ㅂ䝁䅍睡獁䍁䅁䅕桂䡁䅉䅤穂䍁䅷䅉桂䝁䄴䅚杁䕁䅙兡畂䝁䅅杢橂䝁䅫兙獂䍁䅁睕求䡁䅉杤灂䝁䅍党穂䍁䄴䅉啂䝁䅧党杁䙁䅑杣ㅂ䝁䅍睡杁䡁䅍党湂䝁䄰党畂䡁䅑䅉歂䝁䅕督灂䝁䅣杢穂䍁䅷䅉瑂䝁䅅杢ㅂ䝁䅙兙橂䡁䅑兤祂䝁䅕督獁䍁䅁兙畂䝁䅑䅉歂䝁䅫督あ䡁䅉兡楂䡁䅕䅤求䡁䅍䅉あ䡁䅉兤橂䝁䅳督杁䝁䅙睢祂䍁䅁䅤潂䝁䅕䅉療䡁䅙党祂䍁䄰䅤潂䝁䅕兌祂䝁䄸兙歂䍁䅁兙畂䝁䅑䅉療䝁䅙杚瑁䝁䅧兡湂䝁䅧睤桂䡁䅫䅉潂䝁䅅兤獂䝁䅫杢湂䍁䅁睢浂䍁䅁睙療䝁䄰兢求䡁䅉睙灂䝁䅅䅢杁䝁䅅杢歂䍁䅁睙療䝁䄴督ㅂ䝁䄰党祂䍁䅁睚療䝁䄸䅚穂䍁䄴䅉䩂䡁䅑䅉穂䝁䅕䅢獂䡁䅍䅉灂䡁䅑督杁䡁䅑杣ㅂ䝁䅍睡穂䍁䅁䅤潂䡁䅉睢ㅂ䝁䅣䅡杁䝁䅅䅉畂䝁䅕䅤㍂䝁䄸杣牂䍁䅁睢浂䍁䅁兡畂䝁䅑党睂䝁䅕杢歂䝁䅕杢あ䍁䅁䅚求䝁䅅䅢求䡁䅉督杁䡁䅕杢歂䝁䅕杣杁䡁䅑䅡求䍁䅁睓求䝁䄴睤療䡁䅉䅤潂䍁䅷䅉兂䝁䅕䅤求䡁䅉杙灂䝁䅷䅤獁䍁䅁兙畂䝁䅑䅉䕂䕁䅅杒杁䝁䄴兙瑂䝁䅕䅣獂䝁䅅䅤求䡁䅍杌杁䙁䅑䅡求䍁䅁䅕桂䡁䅉䅤穂䍁䅁督求䝁䅣兢求䝁䄴䅤杁䝁䅑兡穂䡁䅑杣灂䝁䅉兤あ䝁䅕督杁䝁䅅杚あ䝁䅕杣瑂䝁䅅杣牂䝁䅕䅤杁䡁䅁兙祂䡁䅑督杁䝁䅙睢祂䍁䅁䅤祂䡁䅕睙牂䡁䅍䅉桂䝁䄴䅚杁䡁䅉党獂䝁䅅䅤求䝁䅑䅉橂䝁䄸兢瑂䝁䅕杣橂䝁䅫兙獂䍁䅁杤求䝁䅧兡橂䝁䅷党穂䍁䄴䅉啂䝁䅧党杁䕁䅙兡畂䝁䅅杢橂䝁䅫兙獂䍁䅁睕求䡁䅉杤灂䝁䅍党穂䍁䅁督求䝁䅣兢求䝁䄴䅤杁䝁䅍睢畂䝁䅑兤橂䡁䅑督杁䝁䅙兤獂䝁䅷兌穂䝁䅕杣㉂䝁䅫睙求䍁䅁䅢求䝁䅅督灂䝁䄴睚杁䝁䄸䅣求䡁䅉兙あ䝁䅫睢畂䡁䅍䅉ㅂ䝁䄴䅚求䡁䅉䅉あ䝁䅧党杁䙁䅁兙橂䕁䅷党桂䡁䅍党杁䡁䅑杣桂䝁䅑党杁䝁䄴兙瑂䝁䅕䅌杁䝁䅅督杁䡁䅣党獂䝁䅷䅉桂䡁䅍䅉睂䡁䅉睢㉂䝁䅫䅚求䡁䅍䅉浂䝁䅫杢桂䝁䄴睙求䍁䅁兙畂䝁䅑䅉獂䝁䅕兙穂䝁䅫杢湂䍁䅁䅣祂䝁䄸䅚ㅂ䝁䅍䅤穂䍁䅁兙畂䝁䅑䅉穂䝁䅕杣㉂䝁䅫睙求䡁䅍䅉あ䝁䄸䅉橂䡁䅕督あ䝁䄸兢求䡁䅉督杁䝁䅅杢歂䍁䅁䅚求䝁䅅䅢求䡁䅉督畁䍁䅁䅖潂䝁䅫督杁䡁䅍党湂䝁䄰党畂䡁䅑䅉桂䝁䅷督療䍁䅁睢浂䝁䅙党祂䡁䅍䅉求䡁䅅兤灂䡁䅁兢求䝁䄴䅤杁䝁䅙兡畂䝁䅅杢橂䝁䅫杢湂䍁䅁兙畂䝁䅑䅉桂䝁䅑兢灂䝁䄴兡穂䡁䅑杣桂䡁䅑兡㉂䝁䅕䅉穂䡁䅕䅣睂䝁䄸杣あ䍁䅁督求䡁䅉杤灂䝁䅍党穂䍁䅁杚療䡁䅉䅉灂䡁䅑督杁䝁䅙杣桂䝁䄴睙潂䝁䅫督求䝁䅕督㝁䍁䅁杣求䡁䅑兙灂䝁䅷䅉獂䝁䄸兙畂䍁䅁兙畂䝁䅑䅉獂䝁䅕兙穂䝁䅫杢湂䍁䅁督求䡁䅉杤灂䝁䅍党穂䍁䅁杚療䡁䅉䅉穂䝁䄰兙獂䝁䅷䅌杁䝁䄰党歂䝁䅫兤瑂䍁䅷䅉桂䝁䄴䅚杁䝁䅷兙祂䝁䅣党杁䝁䅍睢瑂䝁䄰党祂䝁䅍兡桂䝁䅷䅉あ䡁䅉兤橂䝁䅳兡畂䝁䅣䅉橂䝁䄸兢睂䝁䅅杢灂䝁䅕督獁䍁䅁兙穂䍁䅁睤求䝁䅷䅢杁䝁䅅督杁䝁䅫杢歂䝁䅕䅣求䝁䄴䅚求䝁䄴䅤杁䝁䄸睤畂䝁䅕杣穂䍁䄸睢睂䝁䅕杣桂䡁䅑睢祂䡁䅍䅉桂䝁䄴䅚杁䝁䄸䅤潂䝁䅕杣杁䝁䅉兤穂䝁䅫杢求䡁䅍督求䡁䅍睏杁䝁䅅杢歂䍁䅁䅤祂䡁䅕睙牂䍁䅁兡畂䡁䅙党畂䡁䅑睢祂䡁䅫䅉浂䝁䅫杢桂䝁䄴睙灂䝁䄴睚杁䡁䅍党祂䡁䅙兡橂䝁䅕督杁䡁䅑睢杁䝁䅫杢歂䝁䅕䅣求䝁䄴䅚求䝁䄴䅤杁䝁䅑党桂䝁䅷党祂䡁䅍杌杁䕁䅫杢杁䝁䅅䅚歂䝁䅫䅤灂䝁䄸杢獁䍁䅁䅤潂䝁䅫督杁䡁䅍党湂䝁䄰党畂䡁䅑䅉療䝁䅙杚求䡁䅉督杁䝁䅷睢桂䝁䄴督杁䝁䅅杢歂䍁䅁䅢求䝁䅅督求䡁䅍䅉歂䝁䅫杣求䝁䅍䅤獂䡁䅫䅉あ䝁䄸䅉橂䡁䅕督あ䝁䄸兢求䡁䅉督杁䝁䅙睢祂䍁䅁䅤潂䝁䅕䅉桂䝁䅍兣ㅂ䝁䅫督灂䡁䅑兡療䝁䄴䅉療䝁䅙䅉あ䡁䅉兤橂䝁䅳督杁䝁䅅杢歂䍁䅁杣求䝁䅷兙あ䝁䅕䅚杁䝁䅕兣ㅂ䝁䅫䅣瑂䝁䅕杢あ䍁䄴䅉啂䝁䅧党杁䝁䅍睢瑂䡁䅁兙畂䡁䅫䅉桂䝁䅷督療䍁䅁兢桂䝁䄴兤浂䝁䅅睙あ䡁䅕杣求䡁䅍䅉桂䝁䄴䅚杁䝁䄰兙祂䝁䅳党あ䡁䅍䅉灂䝁䄴䅚ㅂ䡁䅍䅤祂䝁䅫兙獂䍁䅁睤灂䝁䄴睙潂䝁䅕督杁䡁䅕杢歂䝁䅕杣杁䡁䅑䅡求䍁䅁村祂䝁䅅䅚求䝁䄴䅌杁䕁䅍兙祂䝁䅍睢獁䍁䅁兙畂䝁䅑䅉䡂䝁䅕兙祂䝁䄰兙あ䝁䅫睙杁䝁䄴兙瑂䝁䅕䅣獂䝁䅅䅤求䡁䅍杌杁䙁䅁兑䑂䕁䅍兑卂䍁䅁兓畂䝁䅍䅉㍂䝁䅅督杁䝁䅙睢ㅂ䝁䄴䅚求䝁䅑䅉灂䝁䄴䅉硁䑁䅫䅍ㅁ䍁䅁兙畂䝁䅑䅉灂䡁䅍䅉潂䝁䅕兙歂䡁䅅兤桂䡁䅉䅤求䡁䅉党歂䍁䅁兡畂䍁䅁村求䝁䅷䅢求䡁䅙兤求䍁䅷䅉塂䝁䅅督潂䝁䅫杢湂䡁䅑睢畂䍁䄴䅁奁睅䅁权䅁䙁䅁兑佂䙁䅣䅁敃睁䅁权䅁䙁䅁兑卂䕁䅅䅁䑄睁䅁权䅁䙁䅁兑婂䕁䅍䅁い睁䅁权䅁䙁䅁兑婂䙁䅧䅁偁杁䅁条䅙䙁䅁村䝂䍁䅁兒畂䝁䅕杣湂䡁䅫䅉䩂䝁䄴睙畁䍁䅷䅉あ䝁䅧杣療䡁䅕睚潂䍁䅁兡あ䡁䅍䅉穂䡁䅕杙穂䝁䅫䅚灂䝁䅅杣灂䝁䅕督獁䍁䅁党畂䝁䅣兙湂䝁䅕督杁䝁䅫杢杁䡁䅉党浂䝁䅫杢灂䝁䄴睚杁䝁䅅杢歂䍁䅁督ㅂ䡁䅁䅣獂䡁䅫兡畂䝁䅣䅉睂䝁䅕䅤祂䝁䄸䅢求䡁䅕兢杁䡁䅁杣療䝁䅑兤橂䡁䅑督畁䍁䅁䅖潂䝁䅕䅉橂䝁䄸兢睂䝁䅅杢㕂䍁䅁睢睂䝁䅕杣桂䡁䅑党穂䍁䅁䅤潂䡁䅉睢ㅂ䝁䅣䅡杁䡁䅑睤療䍁䅁督求䝁䅣兢求䝁䄴䅤穂䍁䅷䅉卂䝁䅕杚灂䝁䄴兡畂䝁䅣䅉桂䝁䄴䅚杁䕁䅷睢湂䝁䅫督あ䝁䅫睙穂䍁䄴䅉䩂䡁䅑䅉睂䡁䅉睢歂䡁䅕睙求䡁䅍䅉湂䝁䅅督療䝁䅷兡畂䝁䅕䅌杁䡁䅕䅢あ䡁䅉兙瑁䝁䅷睢㍂䍁䄰督ㅂ䝁䅷杚ㅂ䡁䅉䅉歂䝁䅫党穂䝁䅕䅢獁䍁䅁䅡求䝁䅅䅤灂䝁䄴睚杁䝁䄸兡獂䍁䅷䅉歂䝁䅫党穂䝁䅕䅢杁䝁䅙兤求䝁䅷䅌杁䝁䅯党あ䍁䅁杚ㅂ䝁䅕䅢獁䍁䅁䅢ㅂ䝁䅉杣灂䝁䅍兙畂䡁䅑督獁䍁䅁䅣求䡁䅑杣療䝁䅍䅡求䝁䄰兡橂䝁䅅䅢穂䍁䅷䅉桂䝁䄴䅚杁䝁䅅督睂䝁䅧兙獂䡁䅑䅌杁䝁䅅督杁䡁䅣党獂䝁䅷䅉桂䡁䅍䅉ㅂ䝁䄴杙祂䝁䅅杢歂䝁䅕䅚杁䡁䅑杣桂䝁䄴督睂䝁䄸杣あ䝁䅅䅤灂䝁䄸杢杁䝁䅙兤求䝁䅷督獁䍁䅁䅣求䡁䅑杣療䝁䅍䅡求䝁䄰兡橂䝁䅅䅢杁䝁䅙党求䝁䅑督あ䝁䄸睙牂䡁䅍䅌杁䝁䅉䅢求䝁䄴䅚灂䝁䄴睚杁䝁䅍睢瑂䡁䅁睢畂䝁䅕杢あ䡁䅍䅌杁䝁䅅杢歂䍁䅁睢あ䝁䅧党祂䍁䅁䅣求䡁䅑杣療䝁䅷党ㅂ䝁䄰䅉睂䡁䅉睢歂䡁䅕睙あ䡁䅍杌杁䙁䅑䅡求䍁䅁睙療䝁䄰䅣桂䝁䄴入杁䡁䅍党獂䝁䅷督杁䝁䅫䅤穂䍁䅁䅣祂䝁䄸䅚ㅂ䝁䅍䅤穂䍁䅁兡畂䍁䅁杔療䡁䅉䅤潂䝁䅕兙穂䡁䅑䅌杁䕁䄰兡歂䡁䅣党穂䡁䅑䅌杁䕁䅣兤獂䝁䅙䅉䑂䝁䄸兙穂䡁䅑䅌杁䝁䅅杢歂䍁䅁睖求䡁䅍䅤杁䕁䅍睢桂䡁䅍䅤杁䝁䄸杚杁䡁䅑䅡求䍁䅁兖畂䝁䅫䅤求䝁䅑䅉呂䡁䅑兙あ䝁䅕督獁䍁䅁兙穂䍁䅁睤求䝁䅷䅢杁䝁䅅督杁䝁䅫杢杁䝁䄸䅤潂䝁䅕杣杁䡁䅉党湂䝁䅫睢畂䡁䅍䅉療䝁䅙䅉あ䝁䅧党杁䙁䅕杢灂䡁䅑党歂䍁䅁睕あ䝁䅅䅤求䡁䅍䅌杁䕁䅍兙畂䝁䅅䅚桂䍁䅷䅉乂䝁䅕䅥灂䝁䅍睢獁䍁䅁兙畂䝁䅑䅉灂䝁䄴䅤求䡁䅉杢桂䡁䅑兡療䝁䄴兙獂䝁䅷入畁䍁䅁兓あ䍁䅁兡穂䍁䅁兙獂䡁䅍睢杁䝁䅫杢㉂䝁䄸䅢㉂䝁䅕䅚杁䝁䅫杢杁䡁䅑䅡求䍁䅁䅣祂䝁䄸杤灂䡁䅍兡療䝁䄴䅉療䝁䅙䅉㉂䝁䅅杣灂䝁䄸兤穂䍁䅁杣桂䝁䅫䅢獁䍁䅁䅤祂䡁䅕睙牂䍁䅷䅉桂䝁䄴䅚杁䝁䄰兙祂䝁䅫杢求䍁䅁䅤求䡁䅉兢灂䝁䄴兙獂䝁䅫杢湂䍁䅁督求䡁䅉杤灂䝁䅍党穂䍁䅷䅉桂䡁䅍䅉㍂䝁䅕䅢獂䍁䅁兙穂䍁䅁䅣灂䡁䅁党獂䝁䅫杢求䍁䅁䅤祂䝁䅅杢穂䡁䅁睢祂䡁䅑兙あ䝁䅫睢畂䍁䅁兙畂䝁䅑䅉穂䡁䅑睢祂䝁䅅睚求䍁䅁督求䡁䅉杤灂䝁䅍党穂䍁䄴䅉啂䝁䅧党杁䝁䅍睢瑂䡁䅁兙畂䡁䅫䅉㍂䝁䅅督杁䝁䅙睢ㅂ䝁䄴䅚求䝁䅑䅉灂䝁䄴䅉祁䑁䅁䅍㑁䍁䅁兙畂䝁䅑䅉灂䡁䅍䅉楂䝁䅅督求䝁䅑䅉灂䝁䄴䅉兂䝁䅅杣穂䝁䅫䅣睂䝁䅅杢㕂䍁䅷䅉佂䝁䅕睤杁䕁䅯党祂䡁䅍党㕂䍁䄴䅁䉁䅇䅁杏䅫䙁䅁睑杁䕁䅍睢畂䝁䄴党橂䡁䅑兡療䝁䄴䅌杁䕁䅫杢橂䍁䄴䅌杁䡁䅑睢湂䝁䅕䅤潂䝁䅕杣杁䡁䅣兡あ䝁䅧䅉灂䡁䅑督杁䡁䅍兤楂䡁䅍兡歂䝁䅫兙祂䝁䅫党穂䍁䅷䅉睂䡁䅉睢㉂䝁䅫䅚求䡁䅍䅉㉂䝁䅅杣灂䝁䄸兤穂䍁䅁兡畂䝁䅙睢祂䝁䄰兙あ䝁䅫睢畂䍁䅁䅤求䝁䅍䅡畂䝁䄸䅢療䝁䅣入杁䍁䅧兓啂䍁䅫䅉穂䝁䄸䅢ㅂ䡁䅑兡療䝁䄴督杁䡁䅣睢祂䝁䅷䅚㍂䝁䅫䅚求䍁䄴䅉啂䝁䅧党杁䝁䅍睢瑂䡁䅁兙畂䡁䅫䅉療䡁䅁党祂䝁䅅䅤求䡁䅍䅉あ䝁䅧杣療䡁䅕睚潂䍁䅁䅤潂䡁䅉党求䍁䅁督求䝁䅣兢求䝁䄴䅤穂䑁䅯䅉䍂䡁䅕督灂䝁䄴党穂䡁䅍䅉呂䝁䄸䅢ㅂ䡁䅑兡療䝁䄴督獁䍁䅁兒畂䡁䅑党祂䡁䅁杣灂䡁䅍党杁䙁䅍睢獂䡁䅕䅤灂䝁䄸杢穂䍁䅷䅉桂䝁䄴䅚杁䙁䅁兤楂䝁䅷兡橂䍁䅁睕求䝁䅍䅤療䡁䅉䅉呂䝁䄸䅢ㅂ䡁䅑兡療䝁䄴督畁䍁䅁兓あ䍁䅁睢浂䝁䅙党祂䡁䅍䅉䩂䙁䅑䅉穂䝁䄸䅢ㅂ䡁䅑兡療䝁䄴督獁䍁䅁兡畂䝁䅍䅢ㅂ䝁䅑兡畂䝁䅣䅉橂䝁䄸兢睂䡁䅕䅤求䡁䅉䅉穂䡁䅫督あ䝁䅕兢穂䍁䅷䅉歂䝁䅅䅤桂䍁䅁睙求䝁䄴䅤求䡁䅉䅉穂䝁䄸䅢ㅂ䡁䅑兡療䝁䄴督獁䍁䅁督療䝁䅙䅤㍂䝁䅅杣求䍁䅁兙畂䝁䅑䅉睂䝁䅕杣灂䡁䅁䅡求䡁䅉兙獂䍁䅁党硂䡁䅕兡睂䝁䄰党畂䡁䅑䅌杁䝁䄴党あ䡁䅣睢祂䝁䅳兡畂䝁䅣䅉橂䝁䄸兢瑂䡁䅕杢灂䝁䅍兙あ䝁䅫睢畂䡁䅍䅌杁䝁䅅杢歂䍁䅁睢あ䝁䅧党祂䍁䅁䅣祂䝁䄸䅚ㅂ䝁䅍䅤穂䍁䅁兙畂䝁䅑䅉桂䝁䅍睙求䡁䅍督療䡁䅉兡求䡁䅍睏杁䝁䅅杢歂䍁䅁䅣療䡁䅉䅤浂䝁䄸䅢灂䝁䄸䅉療䝁䅙䅉瑂䝁䅅杢桂䝁䅣党歂䍁䅁督求䡁䅉杤灂䝁䅍党穂䍁䅁兙畂䝁䅑䅉睂䡁䅉睢浂䝁䅕督穂䝁䅫睢畂䝁䅅䅢杁䡁䅍党祂䡁䅙兡橂䝁䅕督獁䍁䅁兙穂䍁䅁睤求䝁䅷䅢杁䝁䅅督杁䡁䅁杣療䡁䅙兡歂䝁䅕督杁䡁䅍党祂䡁䅙兡橂䝁䅕督杁䡁䅉党獂䝁䅅䅤求䝁䅑䅉あ䝁䄸䅉歂䝁䅕督灂䝁䅣杢獁䍁䅁睙療䝁䄴杚灂䝁䅣兤祂䝁䅅䅤灂䝁䄸杢獁䍁䅁兙畂䝁䅑䅉灂䝁䄰䅣獂䝁䅕兢求䝁䄴䅤桂䡁䅑兡療䝁䄴䅉療䝁䅙䅉䩂䙁䅑䅉穂䝁䄸䅢ㅂ䡁䅑兡療䝁䄴督畁䍁䅁䅖潂䝁䅕䅉橂䝁䄸兢睂䝁䅅杢㕂䍁䅁兢桂䡁䅉睡求䡁䅑督杁䝁䅫䅤穂䍁䅁䅣祂䝁䄸䅚ㅂ䝁䅍䅤穂䍁䅁兙畂䝁䅑䅉穂䝁䅕杣㉂䝁䅫睙求䡁䅍䅉あ䝁䅧杣療䡁䅕睚潂䍁䅁兡あ䡁䅍䅉㍂䝁䅕杙穂䝁䅫䅤求䡁䅍䅉橂䝁䄸兢睂䡁䅉兡穂䝁䅫杢湂䍁䅁睙療䝁䄴杢求䝁䅍䅤灂䝁䄸杢畁䝁䅍睢瑂䍁䅷䅉橂䝁䄸杢畂䝁䅕睙あ䝁䅫睢畂䍁䄴睙療䝁䄰睌求䝁䄴䅤求䡁䅉䅣祂䝁䅫督求䍁䅷䅉橂䝁䄸杢畂䝁䅕睙あ䝁䅫睢畂䍁䄴睙療䝁䄰睌睂䡁䅕杙獂䝁䅫睙穂䝁䅕睙あ䝁䄸杣獁䍁䅁兙畂䝁䅑䅉瑂䝁䅅睙橂䝁䄸杢畂䝁䅕睙あ䝁䅫睢畂䍁䄴睙療䝁䄰杌杁䕁䅫䅤杁䡁䅍党祂䡁䅙党穂䍁䅁督瑂䝁䅅䅢獂䍁䅁䅤療䍁䅁兢求䝁䅑兡ㅂ䝁䄰兌穂䝁䅫来求䝁䅑䅉楂䡁䅕督灂䝁䄴党穂䡁䅍党穂䍁䅁䅤潂䝁䅅䅤杁䝁䅫杢橂䝁䅷兤歂䝁䅕䅉穂䝁䄰兙獂䝁䅷䅉療䝁䅙杚灂䝁䅍党癁䝁䅧睢瑂䝁䅕䅉療䝁䅙杚灂䝁䅍党杁䝁䅍兤穂䡁䅑睢瑂䝁䅕杣穂䑁䅳䅉浂䝁䅕䅚求䡁䅉兙獂䍁䅷䅉穂䡁䅑兙あ䝁䅕䅌杁䝁䅅杢歂䍁䅁䅢療䝁䅍兙獂䍁䅁睚療䡁䅙党祂䝁䄴兢求䝁䄴䅤杁䝁䅅杢歂䍁䅁党歂䡁䅕睙桂䡁䅑兡療䝁䄴兙獂䍁䅁兡畂䡁䅍䅤灂䡁䅑兤あ䝁䅫睢畂䡁䅍睏杁䝁䅕杢あ䝁䅕杣睂䡁䅉兡穂䝁䅕䅉穂䡁䅕䅤療䝁䄰党祂䡁䅍睏杁䝁䄰党歂䝁䅫兤瑂䍁䄰䅤療䍁䄰䅢桂䡁䅉睚求䍁䅁督療䡁䅉䅣療䡁䅉兙あ䝁䅫睢畂䡁䅍䅉あ䝁䅧杣療䡁䅕睚潂䍁䅁睢ㅂ䡁䅑杙療䡁䅕杢歂䍁䅁兡畂䡁䅍兡歂䝁䅕䅉桂䝁䄴䅚杁䝁䅙兡求䝁䅷䅚杁䡁䅍兙獂䝁䅕督㝁䍁䅁䅚灂䝁䅣兡あ䝁䅅䅢獁䍁䅁睤求䝁䅉䅌杁䝁䅅杢歂䍁䅁䅣祂䝁䅫杢あ䍁䅁兢求䝁䅑兡桂䍁䅁兙歂䡁䅙党祂䡁䅑兡穂䝁䅫杢湂䑁䅳䅉桂䝁䄴䅚杁䡁䅑兙祂䝁䅣党あ䝁䅕䅚杁䝁䄰兙祂䝁䅳党あ䝁䅫杢湂䍁䅁䅣祂䝁䄸睚祂䝁䅅兢杁䡁䅑睢杁䡁䅍䅣求䝁䅍兡浂䝁䅫睙杁䝁䅍兤穂䡁䅑睢瑂䝁䅕杣杁䡁䅁睢睂䡁䅕䅢桂䡁䅑兡療䝁䄴督畁䍁䅁䅖潂䝁䅕䅉橂䝁䄸兢睂䝁䅅杢㕂䍁䅁睤桂䡁䅍䅉浂䝁䄸兤畂䝁䅑党歂䍁䅁兡畂䍁䅁免㕁䑁䅧杍杁䝁䅅杢歂䍁䅁兡穂䍁䅁䅡求䝁䅅䅚硂䡁䅕兙祂䡁䅑党祂䝁䅕䅚杁䝁䅫杢杁䕁䄰党祂䡁䅉兡瑂䝁䅅睙牂䍁䅷䅉佂䝁䅕睤杁䕁䅧兙瑂䡁䅁督潂䝁䅫杣求䍁䄴䅁流兆䅁权䅁䙁䅁睑䉂䙁䅉䅁剁睁䅁䅃䅁䙁䅁睑䡂䅁䅁兆䅉䕁倴䅁兂䕁䅑杒杁䙁䅍睢獂䡁䅕䅤灂䝁䄸杢穂䍁䅷䅉䩂䝁䄴睙畁䍁䅁䅣祂䝁䄸杤灂䝁䅑党穂䍁䅁䅣祂䝁䄸䅣祂䝁䅫党あ䝁䅅杣㕂䍁䅁督療䝁䅙䅤㍂䝁䅅杣求䍁䅁兙畂䝁䅑䅉睂䝁䅧入穂䝁䅫睙桂䝁䅷䅉灂䝁䄴䅤求䝁䅷䅢求䝁䅍䅤ㅂ䝁䅅䅢杁䡁䅁杣療䡁䅁党祂䡁䅑入杁䡁䅁杣療䝁䅑兤橂䡁䅑督杁䝁䅙睢祂䍁䅁兡畂䡁䅑党湂䡁䅉兙あ䝁䅕䅚杁䝁䅍兡祂䝁䅍兤灂䡁䅑䅉歂䝁䅕督灂䝁䅣杢穂䍁䅷䅉求䝁䅷党橂䡁䅑杣灂䝁䅍兙獂䍁䅁兢求䝁䅅督ㅂ䡁䅉党瑂䝁䅕杢あ䍁䅁䅡桂䡁䅉䅚㍂䝁䅅杣求䍁䅁䅤療䝁䄸䅢穂䍁䅷䅉睂䡁䅉睢㉂䝁䅕杢杁䝁䄰党あ䝁䅧睢歂䝁䄸䅢療䝁䅣兡求䡁䅍䅌杁䝁䅅杢歂䍁䅁䅣祂䝁䄸杚求䡁䅍督灂䝁䄸杢桂䝁䅷䅉穂䝁䅕杣㉂䝁䅫睙求䡁䅍䅉灂䝁䄴䅉あ䝁䅧党杁䙁䅕杢灂䡁䅑党歂䍁䅁睕あ䝁䅅䅤求䡁䅍䅌杁䕁䅍䅡灂䝁䄴兙獁䍁䅁杓桂䡁䅁兙畂䍁䅷䅉桂䝁䄴䅚杁䝁䅫杢あ䝁䅕杣畂䝁䅅䅤灂䝁䄸杢桂䝁䅷䅢㕂䍁䄴䅉啂䝁䅧党杁䝁䅍睢瑂䡁䅁兙畂䡁䅫䅉療䝁䅙杚求䡁䅉督杁䕁䅕䅥求䝁䄴督灂䝁䄸䅉穂䝁䄸杚あ䡁䅣兙祂䝁䅕䅉睂䡁䅉睢歂䡁䅕睙あ䡁䅍䅌杁䡁䅍兤橂䝁䅧䅉桂䡁䅍䅉乂䝁䅅杢ㅂ䝁䅙兙橂䡁䅑兤祂䝁䅫杢湂䍁䅁兑畂䝁䅅䅢㕂䡁䅑兡橂䡁䅍䅉あ䝁䅧兙あ䍁䅁督あ䝁䄸杣求䍁䅁睙療䝁䅷䅢求䝁䅍䅤求䝁䅑䅉歂䝁䅅䅤桂䍁䅁兡畂䍁䅁兙杁䝁䅍睢瑂䝁䄰睢畂䍁䅁党畂䡁䅙兡祂䝁䄸杢瑂䝁䅕杢あ䍁䅁睤灂䡁䅑䅡杁䝁䅅䅉橂䝁䄸杢穂䝁䅫督あ䝁䅕杢あ䍁䅁杤灂䝁䅕睤杁䝁䅙睢祂䍁䅁党畂䝁䅅杙獂䝁䅫杢湂䍁䅁䅣祂䝁䄸䅚ㅂ䝁䅍䅤杁䝁䅕杢湂䝁䅫杢求䝁䅕杣穂䍁䅁䅤療䍁䅁兡歂䝁䅕杢あ䝁䅫杚㕂䍁䅁兙畂䝁䅑䅉桂䝁䄴兙獂䡁䅫来求䍁䅁䅣祂䝁䄸䅚ㅂ䝁䅍䅤灂䝁䄸杢杁䡁䅫兡求䝁䅷䅚獁䍁䅁䅣求䡁䅉杚療䡁䅉兢桂䝁䄴睙求䍁䅷䅉祂䝁䅕䅢灂䝁䅅杙灂䝁䅷兡あ䡁䅫䅌杁䝁䅅杢歂䍁䅁睢あ䝁䅧党祂䍁䅁兡穂䡁䅍兤求䡁䅍睏杁䙁䅁杣療䝁䅍党穂䡁䅍䅉䑂䝁䄸杢あ䡁䅉睢獂䍁䅁䅤潂䝁䅅䅤杁䡁䅁杣療䡁䅙兡歂䝁䅕督杁䝁䅙兙灂䝁䅷兤祂䝁䅕䅉歂䝁䅕䅤求䝁䅍䅤灂䝁䄸杢杁䝁䅅杢歂䍁䅁睙獂䝁䅅督穂䝁䅫杚灂䝁䅍兙あ䝁䅫睢畂䍁䅁睙桂䡁䅁兙楂䝁䅫䅢灂䡁䅑兡求䡁䅍䅉浂䝁䄸杣杁䝁䄰睢畂䝁䅫䅤療䡁䅉兡畂䝁䅣䅌杁䝁䅅䅢桂䡁䅉兢灂䝁䄴睚獁䍁䅁兙畂䝁䅑䅉橂䝁䄸杢あ䡁䅉睢獂䝁䅷兡畂䝁䅣䅉瑂䝁䅅杢ㅂ䝁䅙兙橂䡁䅑兤祂䝁䅫杢湂䍁䅁䅤療䝁䄸䅢杁䡁䅍党あ䡁䅍睏杁䙁䅑党穂䡁䅑䅉偂䡁䅁党祂䝁䅅䅤灂䝁䄸杢穂䍁䅁䅤潂䝁䅅䅤杁䝁䄸杚浂䝁䅕杣杁䝁䅑兙あ䝁䅅䅉橂䝁䄸䅢獂䝁䅕睙あ䝁䅫睢畂䍁䅁兙畂䝁䅑䅉桂䝁䄴兙獂䡁䅫督灂䡁䅍䅉橂䝁䅅䅣桂䝁䅉兡獂䝁䅫䅤灂䝁䅕督㝁䍁䅁兙畂䝁䅑䅉䉂䡁䅍督求䝁䄰杙獂䡁䅫䅉偂䡁䅁党祂䝁䅅䅤灂䝁䄸杢穂䍁䅁䅤潂䝁䅅䅤杁䡁䅁杣療䡁䅙兡歂䝁䅕䅉歂䝁䅕杤灂䝁䅍党杁䝁䄰兙畂䡁䅕杚桂䝁䅍䅤ㅂ䡁䅉党祂䡁䅍䅉㍂䝁䅫䅤潂䍁䅁䅤潂䝁䅕䅉橂䝁䅅䅣桂䝁䅉兡獂䝁䅫䅤㕂䍁䅁䅤療䍁䅁䅢灂䝁䄴睡杁䝁䅅督穂䝁䅕兢楂䝁䅷入杁䝁䅅杢歂䍁䅁䅣桂䝁䅍睡桂䝁䅣兡畂䝁䅣䅉歂䝁䅅䅤桂䍁䅷䅉灂䝁䄴睙獂䡁䅕䅚灂䝁䄴睚杁䝁䅙兙楂䡁䅉兡橂䝁䅅䅤灂䝁䄸杢杁䝁䅅杢歂䍁䅁睙潂䝁䅅杣桂䝁䅍䅤求䡁䅉兡㙂䝁䅅䅤灂䝁䄸杢杁䝁䅑兙あ䝁䅅䅉療䡁䅙党祂䍁䅁䅤潂䝁䅕䅉睂䡁䅉睢歂䡁䅕睙あ䍁䅁䅢灂䝁䅙党杁䝁䅍入橂䝁䅷党畁䍁䅁兓あ䍁䅁兙獂䡁䅍睢杁䡁䅁杣療䡁䅙兡歂䝁䅕督杁䕁䅑党穂䝁䅫睚畂䍁䄰杒療䡁䅉兌䩂䝁䄴督睂䝁䅕睙あ䝁䅫睢畂䍁䅁䅋䕂䕁䅙兓灁䍁䅁督㕂䡁䅍䅤求䝁䄰督獁䍁䅁督ㅂ䝁䅍䅡杁䝁䅅督杁䕁䅑杒䩂䍁䅁睔畂䍁䄰睑潂䝁䅫䅣杁䕁䅫杢穂䡁䅑杣ㅂ䝁䄰党畂䡁䅑督㝁䍁䅁党兂䡁䅉睢楂䝁䅕䅉佂䝁䄸杢瑁䕁䅍睢畂䡁䅑兙橂䡁䅑䅉䙂䍁䄰村求䝁䅅兢杁䙁䅑睢療䝁䅷睏杁䝁䅅杢歂䍁䅁睑潂䝁䅅杣桂䝁䅍䅤求䡁䅉兡㙂䝁䅅䅤灂䝁䄸杢杁䙁䅙党潂䝁䅫睙獂䝁䅕䅉潁䕁䅍杖灁䍁䅁督㕂䡁䅍䅤求䝁䄰䅌杁䡁䅣䅡灂䝁䅍䅡杁䝁䅫杢橂䝁䅷兤歂䝁䅕督杁䕁䅍杖杁䙁䅑党穂䡁䅑䅉䑂䝁䅧兡睂䡁䅍䅉桂䝁䄴䅚杁䡁䅁䅚䝂䝁䅅督啂䝁䅕督あ䍁䅁兒獂䝁䅕睙あ䡁䅉兡橂䝁䅅䅢杁䙁䅑党穂䡁䅑党祂䡁䅍䅌杁䝁䅅督杁䡁䅣党獂䝁䅷䅉桂䡁䅍䅉䙂䡁䅧党畂䡁䅍兡療䍁䅁睙潂䝁䅅杣桂䝁䅍䅤求䡁䅉兡㙂䝁䅅䅤灂䝁䄸杢杁䡁䅍睢浂䡁䅑睤桂䡁䅉党獁䍁䅁䅚求䡁䅍兡湂䝁䄴党歂䍁䅁䅤療䍁䅁兙畂䝁䅅䅢㕂䡁䅯党杁䡁䅑䅡求䍁䅁兢求䝁䅅督ㅂ䡁䅉党瑂䝁䅕杢あ䡁䅍䅉橂䝁䄸䅢獂䝁䅕睙あ䝁䅕䅚杁䡁䅕督灂䝁䄴睚杁䡁䅑䅡求䍁䅁党兂䡁䅉睢楂䝁䅕䅉あ䝁䄸睢獂䍁䄴䅉䩂䝁䄴䅉桂䝁䅑䅚灂䡁䅑兡療䝁䄴䅌杁䡁䅑䅡求䍁䅁睙療䝁䄰䅣桂䝁䄴入杁䝁䄸杚浂䝁䅕杣穂䍁䅁睑灂䝁䄰党あ䡁䅉兡㑂䍁䅁督療䝁䅙䅤㍂䝁䅅杣求䍁䅁䅣祂䝁䄸䅚ㅂ䝁䅍䅤穂䍁䅁䅤潂䝁䅅䅤杁䝁䅕杢桂䝁䅉䅢求䡁䅍䅉求䡁䅅兤灂䡁䅁兢求䝁䄴䅤杁䝁䄰兙畂䡁䅕杚桂䝁䅍䅤ㅂ䡁䅉党祂䡁䅍䅉あ䝁䄸䅉睂䡁䅉睢㉂䝁䅫䅚求䍁䅁兡畂䝁䅑兤穂䡁䅑杣㕂䍁䅁督あ䝁䅅杢歂䝁䅅杣歂䍁䅁兡畂䡁䅑党祂䝁䅙兙橂䝁䅕督杁䝁䄸杢杁䡁䅑䅡求䝁䅫杣杁䡁䅁杣療䝁䅑兤橂䡁䅑督㝁䍁䅁兙畂䝁䅑䅉穂䝁䄸杚あ䡁䅣兙祂䝁䅕兌桂䡁䅍兌桂䍁䄰督求䡁䅉杤灂䝁䅍党獁䍁䅁督療䝁䅙䅤㍂䝁䅅杣求䍁䅁杣求䝁䅷兙あ䝁䅕䅚杁䡁䅍党祂䡁䅙兡橂䝁䅕督獁䍁䅁兙畂䝁䅑䅉橂䝁䅧兙祂䝁䅅睙あ䝁䅕杣灂䡁䅯兙あ䝁䅫睢畂䍁䅁督求䡁䅉杤灂䝁䅍党穂䍁䄴䅉䩂䡁䅑䅉穂䝁䅕䅢獂䡁䅍䅉灂䡁䅑督杁䡁䅑党橂䝁䅧杢療䝁䅷睢湂䝁䅫党穂䍁䅁兙畂䝁䅑䅉穂䝁䅕杣㉂䝁䅫睙求䡁䅍䅉あ䝁䅧杣療䡁䅕睚潂䍁䅁䅚灂䡁䅉党橂䡁䅑䅉穂䝁䅅䅢求䡁䅍䅉浂䝁䄸杣橂䝁䅕䅌杁䡁䅍党祂䡁䅙兡橂䝁䅕䅉あ䝁䅕兙瑂䡁䅍䅌杁䝁䅅杢歂䍁䅁督あ䡁䅉兙あ䝁䅕睚灂䝁䅍䅉桂䝁䅷䅢灂䝁䅅杢橂䝁䅕督杁䡁䅑睢杁䝁䅫杢あ䝁䅕睚祂䝁䅅䅤求䝁䅑䅉歂䝁䅕杤灂䝁䅍党杁䝁䄰兙畂䡁䅕杚桂䝁䅍䅤ㅂ䡁䅉党祂䡁䅍䅌杁䝁䅙兙楂䝁䅷党穂䡁䅍䅉穂䝁䅕兢灂䝁䅍睢畂䝁䅑兤橂䡁䅑睢祂䍁䅁睙療䝁䄰䅣桂䝁䄴兡求䡁䅍䅌杁䝁䅙睢ㅂ䝁䄴䅚祂䝁䅫党穂䍁䅷䅉求䡁䅅兤灂䡁䅁兢求䝁䄴䅤杁䝁䄰兙畂䡁䅕杚桂䝁䅍䅤ㅂ䡁䅉党祂䡁䅍䅌杁䝁䅕䅢求䝁䅍䅤祂䝁䄸杢灂䝁䅍督杁䝁䄰兙畂䡁䅕杚桂䝁䅍䅤ㅂ䡁䅉兡畂䝁䅣䅉穂䡁䅕䅣睂䝁䅷兡求䡁䅉督獁䍁䅁睢祂䝁䅫睚灂䝁䄴兙獂䍁䅁䅚求䡁䅙兡橂䝁䅕䅉瑂䝁䅅杢ㅂ䝁䅙兙橂䡁䅑兤祂䝁䅕杣穂䍁䅷䅉療䡁䅕䅤瑁䡁䅍睢ㅂ䡁䅉睙求䝁䅑䅉穂䝁䅕兢灂䝁䅍睢畂䝁䅑兤橂䡁䅑睢祂䍁䅁兙穂䡁䅍党瑂䝁䅉䅢㕂䍁䅁兙畂䝁䅑䅉あ䝁䅕督あ䍁䅷䅉桂䝁䄴䅚杁䡁䅍入穂䡁䅑党瑂䍁䅁䅡療䡁䅕督求䡁䅍杌杁䙁䅁䅒䝂䍁䅁睕療䝁䅷兤あ䝁䅫睢畂䡁䅍䅌杁䕁䅫杢橂䍁䄴䅉㍂䝁䅅督杁䝁䅙睢ㅂ䝁䄴䅚求䝁䅑䅉灂䝁䄴䅉硁䑁䅫兏硁䍁䅁兙畂䝁䅑䅉灂䡁䅍䅉潂䝁䅕兙歂䡁䅅兤桂䡁䅉䅤求䡁䅉党歂䍁䅁兡畂䍁䅁睕桂䝁䄴䅤桂䍁䅁睑獂䝁䅅杣桂䍁䅷䅉䑂䝁䅅䅢灂䝁䅙睢祂䝁䄴兡桂䍁䄴䅁硁睅䅁䅃䅁䙁䅁兒䡂䅁䅁朹䅍䥁䠴䅁兂䕁䅕杔佂䍁䅁兒畂䡁䅑党祂䡁䅑兙灂䝁䄴兢求䝁䄴䅤獁䍁䅁兓畂䝁䅍杌獁䍁䅁䅤療䝁䅣党あ䝁䅧党祂䍁䅁睤灂䡁䅑䅡杁䝁䅫䅤穂䍁䅁督ㅂ䝁䅉督灂䝁䅑兡桂䡁䅉兡求䡁䅍䅌杁䡁䅁杣療䡁䅙兡歂䝁䅕督杁䝁䅫杢あ䝁䅕睚祂䝁䅅䅤求䝁䅑䅉求䝁䄴䅤求䡁䅉䅤桂䝁䅫杢瑂䝁䅕杢あ䍁䅷䅉穂䡁䅁睢祂䡁䅑督杁䝁䅍睢畂䡁䅑党畂䡁䅑䅌杁䝁䅅杢歂䍁䅁睙桂䡁䅍兡畂䝁䄸䅉湂䝁䅅兢灂䝁䄴睚杁䝁䅕䅥睂䝁䅕杣灂䝁䅕杢橂䝁䅕督畁䍁䅁䅖潂䝁䅕䅉橂䝁䄸兢睂䝁䅅杢㕂䍁䅁睢睂䝁䅕杣桂䡁䅑党穂䍁䅁䅤潂䡁䅉睢ㅂ䝁䅣䅡杁䝁䅙兡㉂䝁䅕䅉穂䝁䅕睚瑂䝁䅕杢あ䡁䅍杏杁䕁䄴睢祂䡁䅑䅡求䝁䅅督あ䍁䅷䅉呂䝁䄸兤あ䝁䅧䅌杁䙁䅣党穂䡁䅑䅌杁䕁䄰兡歂䡁䅣党穂䡁䅑䅌杁䝁䅅杢歂䍁䅁兓畂䡁䅑党祂䝁䅅睙あ䝁䅫杤求䍁䄴䅉䩂䡁䅑䅉療䡁䅁党祂䝁䅅䅤求䡁䅍䅉療䝁䄴䅢灂䝁䄴党杁䡁䅍䅣療䡁䅉䅤穂䍁䅁杙求䡁䅑䅤灂䝁䄴睚杁䝁䅫杢杁䡁䅙兙祂䝁䅫睢ㅂ䡁䅍䅉煂䡁䅕杣灂䡁䅍䅚灂䝁䅍䅤灂䝁䄸杢穂䑁䅳䅉桂䝁䄴䅚杁䝁䅫睑桂䡁䅍兡畂䝁䄸䅉ㅂ䝁䄴䅚求䡁䅉䅉䥂䝁䄸䅢獂䡁䅫睤療䝁䄸䅚杁䕁䅍兙穂䝁䅫杢療䍁䅷䅉䵂䉁杫兑ㅂ䝁䅉党祂䝁䅣党獁䍁䅁兒呂䙁䅁杔杁䕁䅉兒啂䍁䅷䅉桂䝁䄴䅚杁䡁䅑䅡求䙁䅍睙療䡁䅉党杁䕁䅉党あ䍁䅁睕睂䝁䄸杣あ䡁䅍杙療䝁䄸睡杁䝁䅅杢歂䍁䅁睑桂䡁䅍兡畂䝁䄸䅉楂䡁䅉兙畂䝁䅑督畁䍁䅁䅖潂䝁䅕䅉橂䝁䄸兢睂䝁䅅杢㕂䉁杫督杁䡁䅁睢祂䡁䅑杚療䝁䅷兡療䍁䅁兙獂䡁䅍睢杁䝁䅫杢橂䝁䅷兤歂䝁䅕督杁䙁䅁兒佂䕁䄴䅉兂䝁䅷兙㕂䍁䅷䅉橂䡁䅕督あ䝁䄸兢求䡁䅉䅉獂䝁䄸入桂䝁䅷䅤㕂䍁䅁䅣祂䝁䄸睚祂䝁䅅兢獁䍁䅁睤潂䝁䅫睙潂䍁䅁睢浂䝁䅙党祂䡁䅍䅉桂䍁䅁督求䡁䅑䅉療䝁䅙䅉祂䝁䅕睤桂䡁䅉䅚穂䍁䅁兙畂䝁䅑䅉求䡁䅧䅣求䡁䅉兡求䝁䄴睙求䡁䅍䅉浂䝁䄸杣杁䝁䅉兤穂䝁䅫杢求䡁䅍督杁䝁䅍䅡桂䝁䄴杢求䝁䅷督畁䍁䅁兓畂䍁䅁兙歂䝁䅑兡あ䝁䅫睢畂䍁䅷䅉灂䡁䅑䅉療䡁䅣杢穂䍁䅁杤桂䡁䅉兡療䡁䅕督杁䡁䅑杣桂䝁䅑党瑂䝁䅅杣牂䡁䅍䅉桂䝁䄴䅚杁䡁䅍党祂䡁䅙兡橂䝁䅕䅉瑂䝁䅅杣牂䡁䅍䅌杁䝁䅫杢橂䝁䅷兤歂䝁䅫杢湂䍁䅁兑瑂䝁䅕杣灂䡁䅍䅤桂䡁䅉䅌杁䕁䅅杣湂䝁䄸督㕂䍁䅷䅉䍂䝁䄸睢瑂䡁䅑睢㍂䝁䄴䅌杁䕁䅧睢獂䝁䅷入㍂䝁䄸睢歂䍁䅁睑桂䡁䅍兡畂䝁䄸䅌杁䕁䅧睢獂䝁䅷入㍂䝁䄸睢歂䍁䅁睒桂䝁䄰兡畂䝁䅣䅌杁䕁䅷升䉂䡁䅕杙求䡁䅉睚求䍁䅷䅉兂䕁䅕杔佂䍁䅁䅕獂䝁䅅入獁䍁䅁䅤潂䝁䅕睕橂䝁䄸杣求䍁䅷䅉あ䝁䅧党呂䝁䅍睢祂䝁䅕䅉䍂䝁䅕䅤獁䍁䅁䅤潂䝁䅕睕橂䝁䄸杣求䍁䅁党穂䡁䅁睢祂䡁䅑督獁䍁䅁兙畂䝁䅑䅉乂䍁䅁杕求䡁䅍睢祂䡁䅑杌杁䙁䅑䅡求䍁䅁睙療䝁䄰䅣桂䝁䄴入杁䡁䅣兙穂䍁䅁杚療䡁䅉兢求䡁䅉䅢㕂䍁䅁睡畂䝁䄸睤畂䍁䅁兙穂䍁䅁䅕求䝁䄴杢杁䕁䄴兙あ䝁䅫睢畂䝁䅅䅢杁䕁䅣兙瑂䝁䅫杢湂䍁䅷䅉䩂䝁䄴睙畁䍁䅁兙畂䝁䅑䅉橂䝁䅧兙畂䝁䅣党歂䍁䅁兡あ䡁䅍䅉畂䝁䅅兢求䍁䅁䅤療䍁䅁䅕䙂䕁䄴杔杁䕁䅕杢あ䝁䅕杣あ䝁䅅兡畂䝁䄰党畂䡁䅑䅌杁䕁䅫杢橂䍁䄴䅉灂䝁䄴䅉䉂䡁䅕睚ㅂ䡁䅍䅤杁䑁䅉䅍祁䑁䅉杌杁䙁䅁兒佂䕁䄴䅉䙂䝁䄴䅤求䡁䅉䅤桂䝁䅫杢瑂䝁䅕杢あ䍁䅷䅉䩂䝁䄴睙畁䍁䅁睤桂䡁䅍䅉浂䝁䄸兤畂䝁䅑党歂䍁䅁兡畂䍁䅁免㕁䑁䅣杍杁䝁䅅杢歂䍁䅁兡穂䍁䅁杙桂䡁䅍党歂䍁䅁兡畂䍁䅁睖㕂䝁䄸兢灂䡁䅍督灂䝁䄴睚獁䍁䅁䅕求䝁䄴杢穂䡁䅫䅢㉂䝁䅅杢灂䝁䅅杌䅁䅁奕䅁䥁䅁䅁䅕䙂䙁䅁䅁㡁睁䅁䅃䅁䙁䅁杒䙂䅁䅁兙䅉䅁䅧䅁兂䕁䅙睒䅁䉁䑉䅁䝁䅁䅁䅕䡂䅁䅁兑䅉䵁䝷䅁兂䕁䅣杊䙂䍁䅁睑療䡁䅉䅣療䡁䅉兙あ䝁䅫睢畂䍁䅷䅉あ䝁䅧杣療䡁䅕睚潂䍁䅁兡あ䡁䅍䅉穂䡁䅕杙穂䝁䅫䅚灂䝁䅅杣㕂䍁䅷䅉兂䝁䅅睙灂䝁䅙兡橂䍁䅁睒桂䡁䅍䅉桂䝁䄴䅚杁䕁䅕䅢求䝁䅍䅤祂䝁䅫睙杁䕁䅍睢瑂䡁䅁兙畂䡁䅫䅌杁䝁䅕杢湂䝁䅅睚求䡁䅍䅉灂䝁䄴䅉あ䝁䅧党杁䡁䅍兙獂䝁䅕䅉桂䝁䄴䅚杁䝁䅑党獂䝁䅫杤求䡁䅉入杁䝁䄸杚杁䝁䅕䅢求䝁䅍䅤祂䝁䅫睙灂䡁䅑入杁䝁䅅杢歂䍁䅁杢桂䡁䅑兤祂䝁䅅䅢杁䝁䅣兙穂䍁䅁䅤療䍁䅁睙ㅂ䡁䅍䅤療䝁䄰党祂䡁䅍䅉灂䝁䄴䅉畂䝁䄸杣あ䝁䅧党祂䝁䄴䅉桂䝁䄴䅚杁䝁䅍党畂䡁䅑杣桂䝁䅷䅉䑂䝁䅅䅢灂䝁䅙睢祂䝁䄴兡桂䍁䅷䅉あ䝁䅧党杁䙁䅕杢灂䡁䅑党歂䍁䅁睕あ䝁䅅䅤求䡁䅍杌杁䕁䅫䅤杁䝁䅣党畂䝁䅕杣桂䡁䅑党穂䍁䅁党獂䝁䅕睙あ䡁䅉兡橂䝁䅫䅤㕂䍁䅁兤穂䝁䅫杢湂䍁䅁杢ㅂ䝁䅍䅢求䝁䅅杣獁䍁䅁䅡㕂䝁䅑杣療䝁䅕䅢求䝁䅍䅤祂䝁䅫睙獁䍁䅁杚療䡁䅍督灂䝁䅷䅉浂䡁䅕党獂䍁䄰杚灂䡁䅉党歂䍁䅷䅉浂䡁䅕党獂䍁䅁睙求䝁䅷䅢獁䍁䅁兙畂䝁䅑䅉睂䝁䅧睢あ䝁䄸杤療䝁䅷䅤桂䝁䅫睙杁䡁䅍睢ㅂ䡁䅉睙求䡁䅍杌杁䙁䅑䅡求䍁䅁睙療䝁䄰䅣桂䝁䄴入杁䝁䄸睤畂䡁䅍䅉桂䝁䄴䅚杁䝁䄸䅣求䡁䅉兙あ䝁䅕督杁䝁䅫杢あ䝁䅕杣橂䝁䄸杢畂䝁䅕睙あ䝁䅕䅚杁䡁䅑杣桂䝁䄴督瑂䝁䅫督穂䝁䅫睢畂䍁䅁䅢灂䝁䄴党穂䑁䅳䅉求䝁䅷党橂䡁䅑杣灂䝁䅍䅉あ䡁䅉兙畂䡁䅍兢灂䡁䅍督灂䝁䄸杢杁䡁䅍兤楂䡁䅍䅤桂䡁䅑兡療䝁䄴督獁䍁䅁䅚灂䡁䅍䅤祂䝁䅫杙ㅂ䡁䅑兡療䝁䄴䅉獂䝁䅫杢求䡁䅍䅌杁䡁䅍睤灂䡁䅑睙潂䝁䅫杢湂䍁䅁兙畂䝁䅑䅉歂䝁䅫督あ䡁䅉兡楂䡁䅕䅤灂䝁䄸杢杁䡁䅍兤楂䡁䅍䅤桂䡁䅑兡療䝁䄴督㝁䍁䅁兙畂䝁䅑䅉畂䝁䅅䅤ㅂ䡁䅉兙獂䍁䅁睚桂䡁䅍䅉あ䡁䅉兙畂䡁䅍兢灂䡁䅍督灂䝁䄸杢獁䍁䅁督あ䝁䄸杣桂䝁䅣党獁䍁䅁兙畂䝁䅑䅉歂䝁䅫督あ䡁䅉兡楂䡁䅕䅤灂䝁䄸杢杁䡁䅍入穂䡁䅑党瑂䍁䅁睙療䝁䄴督灂䡁䅍䅤灂䝁䄴睚杁䝁䄸杚杁䝁䅑兡穂䡁䅑杣灂䝁䅉兤あ䝁䅫睢畂䍁䅁䅣灂䡁䅁党獂䝁䅫杢求䡁䅍䅌杁䝁䅉兙橂䝁䅳杙療䝁䄴党杁䝁䅅杢歂䍁䅁䅢療䝁䅍兙獂䍁䅁䅤祂䝁䅅杢穂䝁䄰兡穂䡁䅍兡療䝁䄴䅉睂䝁䅫䅣求䝁䅷兡畂䝁䅕督獁䍁䅁兙畂䝁䅑䅉㉂䝁䅅杣灂䝁䄸兤穂䍁䅁督あ䝁䄸杣桂䝁䅣党杁䝁䅙兙橂䝁䅫䅢灂䡁䅑兡求䡁䅍杌杁䕁䅫䅤杁䡁䅍党祂䡁䅙党穂䍁䅁杣求䡁䅍兡歂䝁䅕杢あ䝁䅫兙獂䍁䅷䅉橂䝁䄸兢瑂䝁䅕杣橂䝁䅫兙獂䍁䅷䅉灂䝁䄴䅚ㅂ䡁䅍䅤祂䝁䅫兙獂䍁䅷䅉桂䝁䄴䅚杁䝁䅅睚祂䝁䅫睙ㅂ䝁䅷䅤ㅂ䡁䅉兙獂䍁䅁睙ㅂ䡁䅍䅤療䝁䄰党祂䡁䅍䅌杁䝁䅅督杁䡁䅣党獂䝁䅷䅉桂䡁䅍䅉畂䝁䅅䅤ㅂ䡁䅉兙獂䍁䅁睚桂䡁䅍兌浂䝁䅫杣求䝁䅑䅉求䝁䅷党橂䡁䅑杣灂䝁䅍䅉湂䝁䅕杢求䡁䅉兙あ䝁䅫睢畂䍁䅁杚桂䝁䅍兡獂䝁䅫䅤灂䝁䅕督畁䍁䅁䅕䡂䍁䅙兒杁䕁䅍睢祂䡁䅁睢祂䝁䅅䅤灂䝁䄸杢杁䡁䅣兙穂䍁䅁兡畂䝁䅍睢祂䡁䅁睢祂䝁䅅䅤求䝁䅑䅉灂䝁䄴䅉硁䑁䅫䅍ㅁ䍁䅁兙畂䝁䅑䅉灂䡁䅍䅉楂䝁䅅督求䝁䅑䅉灂䝁䄴䅉偂䝁䅅睡獂䝁䅅杢歂䍁䅷䅉䑂䝁䅅䅢灂䝁䅙睢祂䝁䄴兡桂䍁䄴䅁瑃䅆䅁䅃䅁䙁䅁睒卂䅁䅁兵䅍䅁䅙䅁兂䕁䅧䅁㍂杁䅁杺䅫䙁䅁䅓䩂䕁䄴兓䉂䍁䅁兓畂䝁䅍杌杁䝁䅕杢湂䝁䅅睚求䡁䅍䅉灂䝁䄴䅉あ䝁䅧党杁䝁䅑党㉂䝁䅕䅢療䡁䅁兢求䝁䄴䅤獁䍁䅁䅚求䡁䅍兡湂䝁䄴䅌杁䝁䅅杢歂䍁䅁兢桂䝁䄴兤浂䝁䅅睙あ䡁䅕杣求䍁䅁睢浂䍁䅁兡畂䡁䅑党湂䡁䅉兙あ䝁䅕䅚杁䝁䅍睢瑂䡁䅁睢畂䝁䅕杢あ䡁䅍䅉桂䝁䄴䅚杁䡁䅍入穂䡁䅑党瑂䡁䅍䅉あ䝁䅧兙あ䍁䅁睢睂䡁䅑兡瑂䝁䅫来求䍁䅁䅣求䡁䅉杚療䡁䅉兢桂䝁䄴睙求䍁䅷䅉灂䝁䄴睙祂䝁䅕兙穂䝁䅕䅉求䝁䅙杚灂䝁䅍兡求䝁䄴睙㕂䍁䅷䅉桂䝁䄴䅚杁䡁䅉党歂䡁䅕睙求䍁䅁党瑂䝁䅫督穂䝁䅫睢畂䡁䅍䅉灂䝁䄴䅉橂䝁䄸兢楂䡁䅕督あ䝁䅫睢畂䍁䅁兙畂䝁䅑䅉潂䡁䅫杙祂䝁䅫䅚杁䡁䅁杣療䡁䅁兤獂䡁䅍兡療䝁䄴䅉浂䝁䄸杣杁䝁䅍睢瑂䝁䄰党祂䝁䅍兡桂䝁䅷䅉桂䝁䄴䅚杁䝁䅷兡湂䝁䅧䅤杁䡁䅙党潂䝁䅫睙獂䝁䅕督獁䍁䅁兙畂䝁䅑䅉灂䝁䄴䅚ㅂ䡁䅍䅤祂䝁䅫兙獂䍁䅁兙睂䡁䅁䅢灂䝁䅍兙あ䝁䅫睢畂䡁䅍杌杁䙁䅑䅡求䍁䅁睙療䝁䄰䅣桂䝁䄴入杁䝁䄸䅣求䡁䅉兙あ䝁䅕督杁䡁䅑䅡祂䝁䄸兤湂䝁䅧䅉䝂䡁䅕党獂䍁䅁睕㕂䡁䅍䅤求䝁䄰督杁䝁䅅杢歂䍁䅁兑浂䡁䅑党祂䝁䄰兙祂䝁䅳党あ䍁䅁督求䝁䅣兢求䝁䄴䅤穂䍁䄴䅉啂䝁䅧党杁䕁䅙兤求䝁䅷䅉呂䡁䅫督あ䝁䅕兢穂䍁䅁督求䝁䅣兢求䝁䄴䅤杁䡁䅁杣療䡁䅙兡歂䝁䅕督杁䝁䅅䅚㉂䝁䅅杢橂䝁䅕䅚杁䝁䅙兤求䝁䅷䅉灂䝁䄴条求䝁䅍䅤灂䝁䄸杢杁䡁䅍入穂䡁䅑党瑂䡁䅍䅌杁䝁䅫杢橂䝁䅷兤歂䝁䅫杢湂䍁䅁䅣ㅂ䝁䄰䅣穂䍁䅷䅉灂䝁䄴条求䝁䅍䅤療䡁䅉督獁䍁䅁杚ㅂ䝁䅕䅢杁䡁䅉兙灂䝁䅷䅉桂䡁䅍督求䝁䄰杙獂䝁䅫党穂䍁䅷䅉桂䝁䄴䅚杁䝁䅕杢湂䝁䅫杢求䍁䅁睙療䝁䄴䅤祂䝁䄸䅢杁䝁䄰睢歂䡁䅕䅢求䡁䅍睏杁䝁䅙兤求䝁䅷䅉歂䝁䅕䅢灂䡁䅙党祂䡁䅫䅉瑂䝁䄸䅚ㅂ䝁䅷党穂䑁䅳䅉橂䝁䅅杢灂䡁䅍䅤求䡁䅉督㝁䍁䅁督求䝁䄴督療䡁䅉督㝁䍁䅁兙畂䝁䅑䅉求䝁䅷党橂䡁䅑杣療䝁䄴兡橂䍁䅁睙療䝁䄴䅤祂䝁䄸䅢杁䝁䄰睢歂䡁䅕䅢求䡁䅍杌杁䙁䅑䅡求䍁䅁督求䝁䅣兢求䝁䄴䅤杁䝁䅅䅢穂䝁䄸䅉療䝁䅙杚求䡁䅉督杁䝁䅍睢瑂䡁䅁䅢求䡁䅑党杁䡁䅍入穂䡁䅑党瑂䡁䅍䅉橂䝁䄸兢睂䡁䅉兡穂䝁䅫杢湂䍁䅁兙穂䡁䅍睢橂䝁䅫兙あ䝁䅕䅚杁䡁䅍睢浂䡁䅑睤桂䡁䅉党杁䝁䅅杢歂䍁䅁睙桂䝁䅷兡楂䡁䅉兙あ䝁䅫睢畂䍁䅁督求䡁䅉杤灂䝁䅍党穂䍁䅷䅉あ䝁䅧兙あ䍁䅁杣求䝁䅑兤橂䝁䅕䅉求䝁䄰兡穂䡁䅍兡療䝁䄴督杁䝁䅅杢歂䍁䅁兡瑂䡁䅁杣療䡁䅙党杁䝁䅙兤求䝁䅷䅉求䝁䅍睢畂䝁䄸兢㕂䍁䅁杚療䡁䅉䅉あ䡁䅉兙歂䝁䅫䅤灂䝁䄸杢桂䝁䅷䅉桂䝁䄴䅚杁䝁䅧入楂䡁䅉兡歂䍁䅁兙睂䡁䅁䅢灂䝁䅍兙あ䝁䅫睢畂䡁䅍杌杁䙁䅑䅡求䍁䅁兑浂䡁䅑党祂䝁䄰兙祂䝁䅳党あ䍁䅁督求䝁䅣兢求䝁䄴䅤杁䝁䅫督杁䝁䅫杢㉂䝁䄸䅢㉂䝁䅕䅚杁䝁䅫杢杁䡁䅑䅡求䍁䅁督桂䝁䅷党杁䝁䄸杚杁䡁䅍䅤桂䡁䅉䅤求䡁䅉督獁䍁䅁兙獂䡁䅑党祂䝁䄴兙あ䝁䄸杣穂䍁䅷䅉桂䝁䄴䅚杁䝁䄸䅤潂䝁䅕杣杁䝁䄴党㍂䍁䅁兙畂䝁䅑䅉祂䝁䅕兢桂䝁䄴兤浂䝁䅅睙あ䡁䅕杣求䝁䅑䅉睂䡁䅉睢歂䡁䅕睙あ䡁䅍䅌杁䝁䅅督杁䡁䅣党獂䝁䅷䅉桂䡁䅍䅉瑂䝁䅅兡畂䡁䅑党畂䝁䅅杢橂䝁䅕䅌杁䡁䅑党穂䡁䅑䅉求䡁䅅兤灂䡁䅁兢求䝁䄴䅤獁䍁䅁兙畂䝁䅑䅉㉂䝁䅕䅡灂䝁䅍䅢求䍁䅁䅚灂䝁䅅睚畂䝁䄸督あ䝁䅫睙穂䍁䅁督療䝁䅷兤あ䝁䅫睢畂䡁䅍杌杁䕁䅫䅤杁䡁䅍党祂䡁䅙督杁䝁䄸杣灂䝁䅣兡畂䝁䅅䅢杁䝁䅕兣ㅂ䝁䅫䅣瑂䝁䅕杢あ䍁䅁兢桂䝁䄴兤浂䝁䅅睙あ䡁䅕杣求䡁䅉督杁䝁䄸杚杁䡁䅁兙穂䡁䅍党畂䝁䅣党祂䍁䅁睙桂䡁䅉督獁䍁䅁䅤祂䡁䅕睙牂䡁䅍䅌杁䡁䅙兙畂䡁䅍䅌杁䡁䅍䅣療䡁䅉䅤瑁䡁䅕䅤灂䝁䅷兡あ䡁䅫䅉㉂䝁䅕䅡灂䝁䅍䅢求䡁䅍䅌杁䝁䄰党歂䝁䅫兤瑂䍁䄰䅚ㅂ䡁䅑入杁䝁䅅杢歂䍁䅁䅡求䝁䅅杤㕂䍁䄰䅚ㅂ䡁䅑入杁䡁䅑杣ㅂ䝁䅍睡穂䍁䅷䅉桂䝁䄴䅚杁䝁䅉兤穂䝁䅕督獁䍁䅁兙穂䍁䅁睤求䝁䅷䅢杁䝁䅅督杁䝁䄸䅤潂䝁䅕杣杁䝁䄸杚浂䍁䄰䅡灂䝁䅣䅡㍂䝁䅅入杁䝁䅍睢畂䡁䅍䅤祂䡁䅕睙あ䝁䅫睢畂䍁䅷䅉瑂䝁䅅杣灂䝁䄴党獁䍁䅁兙畂䝁䅑䅉桂䝁䅣杣灂䝁䅍兤獂䡁䅑兤祂䝁䅅䅢杁䝁䅅杢歂䍁䅁兡畂䝁䅑兤穂䡁䅑杣灂䝁䅅䅢杁䝁䅅䅣睂䝁䅷兡橂䝁䅅䅤灂䝁䄸杢穂䍁䄴䅉兂䕁䅧兓佂䕁䅫兑杁䕁䅫杢橂䍁䄴䅉㍂䝁䅅督杁䝁䅫杢橂䝁䄸杣睂䝁䄸杣桂䡁䅑党歂䍁䅁兡畂䍁䅁杍睁䑁䅉睍杁䝁䅅杢歂䍁䅁兡穂䍁䅁杙桂䡁䅍党歂䍁䅁兡畂䍁䅁兑ㅂ䝁䅉兤祂䝁䄴䅉䥂䝁䅫䅢獂䡁䅍䅌杁䕁䄰兡橂䝁䅧兡湂䝁䅅杢畁䅁䅁桭䅕䅁䅧䅁兂䕁䅧兔䅁偁䑣䅁䅂兄䅁䅕䭂䙁䅑䅉兂䝁䅅杣あ䝁䄴党祂䡁䅍䅉䩂䝁䄴睙畁䍁䅷䅉桂䝁䄴䅉灂䝁䄴杤求䡁䅍䅤瑂䝁䅕杢あ䍁䅁杙桂䝁䄴睡獁䍁䅁䅣祂䝁䄸杤灂䝁䅑党穂䍁䅁杤桂䡁䅉兡療䡁䅕督杁䡁䅍䅤祂䝁䅅䅤求䝁䅣兡橂䍁䅁兙畂䝁䅑䅉橂䝁䅅䅣灂䡁䅑兙獂䍁䅁兢桂䡁䅉睡求䡁䅑督杁䝁䅅䅚㉂䝁䅫督療䡁䅉入獁䍁䅁杣求䡁䅍䅤祂䡁䅕睙あ䡁䅕杣灂䝁䄴睚杁䝁䅅杢歂䍁䅁督睂䝁䅕睙灂䝁䅅䅢杁䡁䅍兡あ䡁䅕兙あ䝁䅫睢畂䡁䅍䅌杁䝁䅅杢歂䍁䅁督潂䝁䅅杣求䝁䅧睢獂䝁䅑党祂䍁䅁兙歂䡁䅙兡穂䝁䄸杣㕂䍁䅁督求䡁䅉杤灂䝁䅍党穂䍁䅁䅤療䍁䅁睙療䡁䅉䅣療䡁䅉兙あ䝁䅫睢畂䡁䅍䅌杁䝁䅙兡畂䝁䅅杢橂䝁䅫兙獂䍁䅁督睂䝁䄸杢穂䝁䄸杣穂䍁䅷䅉灂䝁䄴督あ䝁䅫䅤ㅂ䡁䅑兡療䝁䄴兙獂䍁䅁兡畂䡁䅙党穂䡁䅑睢祂䡁䅍䅌杁䝁䅅杢歂䍁䅁睚療䡁䅙党祂䝁䄴兢求䝁䄴䅤穂䍁䅁睤療䡁䅉䅢歂䡁䅣兡歂䝁䅕杌杁䕁䅫䅤杁䝁䄸杚浂䝁䅕杣穂䍁䅁兙歂䡁䅙兡穂䝁䄸杣㕂䍁䅁督求䡁䅉杤灂䝁䅍党穂䍁䅁䅤療䍁䅁睙獂䝁䅫党畂䡁䅑督杁䝁䄸杢杁䡁䅙兙祂䝁䅫睢ㅂ䡁䅍䅉あ䡁䅉兙畂䡁䅍兙橂䡁䅑兡療䝁䄴督獁䍁䅁兡畂䝁䅍䅢ㅂ䝁䅑兡畂䝁䅣䅉瑂䝁䅕杣湂䝁䅕杣穂䍁䅁兙畂䝁䅑䅉桂䝁䅍兣ㅂ䝁䅫督灂䡁䅑兡療䝁䄴督杁䍁䅧兔流䕁䅅克獁䍁䅁督睂䝁䅫杢瑁䝁䄸杚浂䡁䅍䅌杁䝁䅅睙あ䝁䅫杤灂䡁䅍兢杁䝁䅑党浂䝁䅕杢穂䝁䅕䅌杁䝁䅍睢畂䡁䅑党穂䡁䅑党歂䍁䅁兔流䕁䅅䅌杁䝁䅯睢灂䝁䄴䅤杁䡁䅙党畂䡁䅑兤祂䝁䅕督獁䍁䅁兢灂䝁䄴睢祂䝁䅫䅤㕂䍁䅁兡畂䡁䅙党穂䡁䅑兢求䝁䄴䅤穂䍁䅷䅉桂䝁䄴䅚杁䝁䅑兡㉂䝁䅕督あ䝁䅫䅤ㅂ䡁䅉党穂䍁䄴䅉啂䝁䅧党杁䝁䅍睢瑂䡁䅁兙畂䡁䅫䅉桂䝁䅷督療䍁䅁兙歂䡁䅙兡穂䝁䅕督杁䡁䅁杣灂䡁䅙兙あ䝁䅕䅉桂䝁䄴䅚杁䡁䅁兤楂䝁䅷兡橂䍁䅁睙療䝁䄰䅣桂䝁䄴入杁䝁䅉睢桂䡁䅉䅚穂䍁䅁兙畂䝁䅑䅉瑂䝁䅅杢桂䝁䅣党瑂䝁䅕杢あ䍁䅁䅤求䝁䅅兢穂䍁䅁睢畂䍁䅁督あ䡁䅉兙あ䝁䅕睚灂䝁䅕督杁䝁䅙睢祂䍁䅁杙ㅂ䝁䅫䅢歂䝁䅫杢湂䍁䅁䅣祂䝁䄸䅚ㅂ䝁䅍䅤灂䡁䅙党杁䝁䅫杢㉂䝁䅕督あ䝁䄸杣杁䡁䅉党獂䝁䅅䅤灂䝁䄸杢穂䝁䅧兡睂䡁䅍䅉㍂䝁䅫䅤潂䍁䅁兙杁䝁䅙睢橂䡁䅕督杁䝁䄸杢杁䡁䅍䅡桂䡁䅉党潂䝁䄸䅢歂䝁䅕杣杁䝁䅕杢湂䝁䅅睚求䝁䄰党畂䡁䅑睏杁䝁䅅杢歂䍁䅁督あ䡁䅉兙あ䝁䅕睚灂䝁䅍䅉灂䝁䄴杤求䡁䅍䅤療䡁䅉䅉祂䝁䅕䅢桂䡁䅑兡療䝁䄴督㝁䍁䅁党畂䡁䅙兡祂䝁䄸杢瑂䝁䅕杢あ䝁䅅䅢獁䍁䅁督療䝁䅍兡桂䝁䅷䅌杁䝁䅅杢歂䍁䅁睚療䡁䅙党祂䝁䄴兙畂䝁䅍党杁䝁䄰兙あ䡁䅑党祂䡁䅍睏杁䝁䅅杢歂䍁䅁睢あ䝁䅧党祂䍁䅁兡畂䡁䅙党穂䡁䅑睢祂䍁䄰杣求䝁䅷兙あ䝁䅕䅚杁䝁䄰兙あ䡁䅑党祂䡁䅍杌杁䕁䅫杢杁䝁䅅䅚歂䝁䅫䅤灂䝁䄸杢獁䍁䅁兡あ䍁䅁䅣祂䝁䄸杤灂䝁䅑党穂䍁䅁兙歂䡁䅙兡穂䝁䄸杣㕂䍁䅁督求䡁䅉杤灂䝁䅍党穂䍁䅁杣求䝁䅷兙あ䝁䅕䅚杁䡁䅑睢杁䝁䅑党楂䡁䅑䅉桂䝁䄴䅚杁䝁䅅睙硂䡁䅕兡穂䝁䅫䅤灂䝁䄸杢杁䝁䅙兡畂䝁䅅杢橂䝁䅫杢湂䡁䅍睏杁䡁䅍䅤祂䡁䅕睙あ䡁䅕杣求䝁䅑䅉睂䡁䅉睢歂䡁䅕睙あ䍁䅁睢浂䝁䅙党祂䝁䅫杢湂䡁䅍睏杁䡁䅁兤楂䝁䅷兡橂䍁䅁党硂䡁䅕兡あ䡁䅫䅉祂䝁䅅兡穂䝁䅕督獁䍁䅁兡畂䝁䅍䅢ㅂ䝁䅑兡畂䝁䅣䅉灂䝁䄴兡あ䝁䅫兙獂䍁䅁䅣ㅂ䝁䅉䅢灂䝁䅍䅉療䝁䅙杚求䡁䅉兡畂䝁䅣䅉桂䝁䄴䅚杁䙁䅍䅕䉂䕁䅍䅉療䝁䅙杚求䡁䅉兡畂䝁䅣督㝁䍁䅁兙畂䝁䅑䅉睂䡁䅉兡㉂䝁䅅䅤求䍁䅁睙桂䡁䅁兡あ䝁䅅䅢杁䡁䅉兙灂䡁䅍党穂䍁䅁杚療䡁䅉䅉求䝁䅅杣獂䡁䅫䅉桂䝁䄴䅚杁䝁䅷兙あ䝁䅕杣杁䡁䅍䅤桂䝁䅣党杁䝁䅍睢瑂䡁䅁兙畂䝁䅫党穂䍁䅷䅉桂䡁䅍䅉㍂䝁䅕䅢獂䍁䅁兙穂䍁䅁睢あ䝁䅧党祂䍁䅁睙桂䡁䅁兡あ䝁䅅䅢杁䡁䅍䅤祂䡁䅕睙あ䡁䅕杣求䍁䅁杣求䝁䅷兙あ䝁䅕䅚杁䝁䄰兙あ䡁䅑党祂䡁䅍杌杁䕁䅙兤祂䡁䅑䅡求䡁䅉䅌杁䡁䅑䅡求䍁䅁睙療䝁䄰䅣桂䝁䄴入杁䝁䄸杚浂䝁䅕杣穂䍁䅁兙歂䡁䅙兡穂䝁䄸杣㕂䍁䅁督求䡁䅉杤灂䝁䅍党穂䍁䅁兡畂䍁䅁杚灂䝁䄴兙畂䝁䅍兡桂䝁䅷䅉祂䝁䅕督あ䡁䅉兤橂䡁䅑兤祂䝁䅫杢湂䡁䅍䅉桂䝁䄴䅚杁䡁䅉党療䡁䅉睚桂䝁䄴兡㙂䝁䅅䅤灂䝁䄸杢穂䑁䅳䅉獂䝁䅫兙楂䝁䅫䅢灂䡁䅑入杁䝁䄰兙畂䝁䅅睚求䝁䄰党畂䡁䅑睏杁䝁䅑兡穂䡁䅑杣求䡁䅍督求䝁䅑䅉瑂䝁䅕杣湂䝁䅕杣穂䍁䅁兙畂䝁䅑䅉桂䝁䅍兣ㅂ䝁䅫督灂䡁䅑兡療䝁䄴督㝁䍁䅁兙畂䝁䅑䅉あ䝁䄸䅉瑂䝁䅅杢桂䝁䅣党瑂䝁䅕杢あ䍁䅁䅤求䝁䅅兢穂䍁䅷䅉橂䝁䄸杣睂䝁䄸杣桂䡁䅑党杁䝁䅉睢桂䡁䅉䅚穂䍁䅷䅉穂䡁䅁睢畂䡁䅍睢祂䡁䅍䅉桂䝁䄴䅚杁䝁䅍杣求䝁䅑兡あ䝁䄸杣穂䍁䄴䅉䉂䝁䅑䅚灂䡁䅑兡療䝁䄴兙獂䝁䅷入獁䍁䅁兡あ䍁䅁䅣祂䝁䄸杤灂䝁䅑党穂䍁䅁䅣祂䝁䅫杤桂䡁䅑党杁䝁䅙兤畂䝁䅑䅉桂䝁䅑杤灂䡁䅍睢祂䡁䅫䅉桂䝁䄴䅚杁䝁䅙兤畂䝁䅑杣桂䝁䅫督灂䝁䄴睚杁䡁䅍党祂䡁䅙兡橂䝁䅕督杁䝁䅙睢祂䍁䅁兙杁䡁䅉兙畂䝁䅣党杁䝁䄸杚杁䝁䅫杢㉂䝁䅕督あ䝁䄰党畂䡁䅑䅉穂䡁䅑杣桂䡁䅑党湂䝁䅫党穂䑁䅳䅉桂䝁䄴䅚杁䝁䅅䅚㉂䝁䅫督療䡁䅉入杁䡁䅍党祂䡁䅙兡橂䝁䅕督杁䡁䅑睢杁䝁䅣党畂䝁䅕杣桂䝁䅷䅉桂䝁䄴䅚杁䡁䅁兙祂䡁䅑杢求䡁䅉督杁䝁䄸杢杁䝁䅷兡硂䡁䅕兡歂䝁䅫䅤㕂䍁䅁兙畂䝁䅑䅉療䡁䅑䅡求䡁䅉䅉穂䡁䅑杣ㅂ䝁䅍䅤ㅂ䡁䅉党歂䍁䅁督療䝁䅷兤あ䝁䅫睢畂䡁䅍杌杁䙁䅑䅡求䍁䅁睙療䝁䄰䅣桂䝁䄴入杁䡁䅣兙穂䍁䅁杚療䡁䅉兢求䡁䅉䅢㕂䍁䅁睡畂䝁䄸睤畂䍁䅁兙穂䍁䅁村獂䝁䅅睙牂䡁䅍䅤療䝁䄴党杁䕁䅅䅚㉂䝁䅫督療䡁䅉入杁䕁䅫杢橂䍁䄴䅉桂䝁䄴䅚杁䝁䅍䅡桂䝁䄴睚求䝁䅑䅉灂䡁䅑督杁䝁䄴兙瑂䝁䅕䅉あ䝁䄸䅉兂䕁䅯䅖杁䙁䅁兙祂䡁䅑杢求䡁䅉督杁䕁䅫杢橂䍁䄴䅉灂䝁䄴䅉乂䝁䅅杣橂䝁䅧䅉祁䑁䅁免ㅁ䍁䄴䅉兂䕁䅯䅖杁䙁䅁兙祂䡁䅑杢求䡁䅉督杁䕁䅫杢橂䍁䄴䅉㍂䝁䅅督杁䝁䅫杢橂䝁䄸杣睂䝁䄸杣桂䡁䅑党歂䍁䅁兡畂䍁䅁杍睁䑁䅅䅎杁䝁䅅杢歂䍁䅁兡穂䍁䅁䅡求䝁䅅䅚硂䡁䅕兙祂䡁䅑党祂䝁䅕䅚杁䝁䅫杢杁䕁䄴党㍂䍁䅁兗療䡁䅉睡獁䍁䅁杔求䡁䅣䅉婂䝁䄸杣牂䍁䄴䅁十䅇䅁䅃䅁䙁䅁睓䡂䅁䅁朸䅍䅁䅧䅁兂䕁䅷䅒䅁乁䑁䅁䭁䅁䅁䅕䵂䙁䅑杕䅁䍁䕑䅁䝁䅁䅁䅕乂䅁䅁䅫䅉䅁䅧䅁兂䕁䄴睑䅁䕁䍣䅁䥁䅁䅁䅕佂䙁䅉䅁牄睁䅁䅃䅁䙁䅁杔塂䅁䅁李䅉䅁䅯䅁兂䕁䄸䅒䕂䅁䅁杌䅉䅁䅯䅁兂䕁䄸睔䵂䅁䅁杹䅉䅁䅧䅁兂䙁䅁睒䅁乁䑕䅁䕄杄䅁䅕兂䕁䅣䅉䩂䝁䄴䅚ㅂ䡁䅍䅤祂䝁䅫党穂䍁䅷䅉䩂䝁䄴睙畁䍁䅁兢桂䝁䄴兤浂䝁䅅睙あ䡁䅕杣求䡁䅍䅉桂䝁䄴䅚杁䝁䅑兡穂䡁䅑杣灂䝁䅉兤あ䝁䅕督杁䡁䅁兙灂䝁䄴䅤穂䍁䅷䅉橂䝁䄸兙あ䝁䅫杢湂䡁䅍䅌杁䝁䅅杢歂䍁䅁督睂䝁䅕睙灂䝁䅅䅢あ䡁䅫䅉瑂䝁䅅䅤求䡁䅉兡桂䝁䅷督杁䝁䅫杢杁䡁䅑䅡求䍁䅁兖畂䝁䅫䅤求䝁䅑䅉呂䡁䅑兙あ䝁䅕督獁䍁䅁睑桂䝁䄴兙歂䝁䅅䅌杁䡁䅑䅡求䍁䅁兑穂䝁䅫兙杁䙁䅁兙橂䝁䅫杚灂䝁䅍䅌杁䕁䅷兙あ䝁䅫杢杁䕁䅅兢求䡁䅉兡橂䝁䅅䅌杁䕁䅕兤祂䝁䄸䅣求䍁䅷䅉あ䝁䅧党杁䕁䄰兡歂䝁䅑䅢求䍁䅁兒桂䡁䅍䅤獁䍁䅁兙畂䝁䅑䅉䉂䝁䅙杣灂䝁䅍兙畁䍁䅁兓あ䍁䅁睢睂䝁䅕杣桂䡁䅑党穂䍁䅁䅤潂䡁䅉睢ㅂ䝁䅣䅡杁䡁䅑睤療䍁䅁督求䝁䅣兢求䝁䄴䅤穂䍁䅷䅉兂䝁䅕杣浂䝁䄸杣瑂䝁䅅杢橂䝁䅕䅉䑂䝁䄸兙あ䝁䅫杢湂䡁䅍䅉桂䝁䄴䅚杁䕁䅫杢歂䡁䅕督あ䡁䅉兡桂䝁䅷䅉䑂䝁䄸兙あ䝁䅫杢湂䡁䅍杌杁䙁䅑䅡求䍁䅁䅕求䡁䅉杚療䡁䅉兢桂䝁䄴睙求䍁䅁睑療䝁䅅䅤灂䝁䄴睚穂䍁䅁督求䝁䅣兢求䝁䄴䅤杁䝁䄸杚浂䝁䅕杣穂䍁䅁睙療䝁䅅䅤灂䝁䄴睚穂䍁䅷䅉穂䝁䄸䅢㉂䝁䅕杢あ䡁䅍䅌杁䝁䅅䅚潂䝁䅕督灂䡁䅙党穂䍁䅷䅉穂䝁䅕兙獂䝁䅅杢あ䡁䅍䅌杁䡁䅍兤畂䝁䅑杣灂䝁䅕督獁䍁䅁兙畂䝁䅑䅉穂䝁䄸杚あ䡁䅣兙祂䝁䅕䅉浂䝁䄸杣杁䝁䅅兤あ䝁䄸兢療䡁䅑兡㉂䝁䅕䅉桂䝁䄴䅚杁䝁䅍睢瑂䝁䄰党祂䝁䅍兡桂䝁䅷䅉あ䡁䅉兙畂䡁䅍䅣療䡁䅉䅤癁䝁䅙䅢求䝁䅕䅤杁䡁䅉党睂䝁䅅兡祂䍁䅁兙畂䝁䅑䅉祂䝁䅕杚ㅂ䡁䅉杙灂䡁䅍䅡灂䝁䄴睚獁䍁䅁䅢灂䝁䅣䅡あ䍁䅁兡畂䝁䅑兤穂䡁䅑杣灂䝁䅅䅢杁䝁䅍睢桂䡁䅑兡畂䝁䅣督獁䍁䅁兙畂䝁䅑䅉穂䡁䅁党橂䝁䅫兙獂䡁䅑入杁䝁䅍睢桂䡁䅑兡畂䝁䅣督杁䝁䅙睢祂䍁䅁督灂䝁䅣杢穂䑁䅳䅉㍂䝁䄸睢歂䍁䅁督あ䝁䅅兡畂䡁䅍睏杁䡁䅁兙灂䝁䄴䅤穂䍁䅷䅉あ䝁䅧党祂䝁䄰睢睂䝁䅷兙穂䡁䅑兡橂䡁䅍䅌杁䡁䅁兙㉂䝁䅕兢求䝁䄴䅤杁䝁䄰兙祂䝁䅳兡畂䝁䅣䅉睂䡁䅉睢歂䡁䅕睙あ䡁䅍䅌杁䝁䅅杢歂䍁䅁睢あ䝁䅧党祂䍁䅁兙歂䡁䅙兙畂䝁䅍党歂䍁䅁䅤求䝁䅍䅡畂䝁䄸䅢療䝁䅣兡求䡁䅍䅉浂䝁䄸杣杁䡁䅁兙㉂䝁䅕兢求䝁䄴䅤杁䝁䄰兙祂䝁䅳兡畂䝁䅣䅉浂䝁䄸杣杁䝁䅣睢㉂䝁䅕杣畂䝁䄰党畂䡁䅑䅌杁䝁䅍睢瑂䝁䄰党祂䝁䅍兡桂䝁䅷䅉灂䝁䄴杚祂䝁䅅督あ䡁䅉兤橂䡁䅑兤祂䝁䅕䅌杁䡁䅁兙灂䝁䄴䅤灂䝁䄴睚獁䍁䅁兙畂䝁䅑䅉瑂䝁䅅兡畂䡁䅑党畂䝁䅅杢橂䝁䅕䅉橂䝁䄸杢あ䡁䅉兙橂䡁䅑睢祂䡁䅍睏杁䝁䅅杢歂䍁䅁睙療䝁䅅䅤灂䝁䄴睚穂䍁䅷䅉穂䝁䅕兙獂䝁䅅杢あ䡁䅍䅌杁䡁䅑杣桂䝁䄴督睂䝁䅅杣求䝁䄴睙灂䝁䅕督獁䍁䅁䅤祂䝁䅅杢穂䡁䅁兙祂䝁䅕杢あ䍁䅁兙祂䝁䄰睢祂䍁䅷䅉桂䝁䅑䅡求䡁䅍兡㉂䝁䅕督獁䍁䅁党畂䝁䅣兡畂䝁䅕党祂䝁䅕䅚杁䝁䄰兙あ䝁䅕杣灂䝁䅅䅢穂䍁䅷䅉桂䝁䄴䅚杁䡁䅁兙橂䝁䅳兙湂䝁䅫杢湂䍁䅁兙畂䝁䅑䅉橂䝁䅧党瑂䝁䅫睙桂䝁䅷䅉瑂䝁䅅杢桂䝁䅣党瑂䝁䅕杢あ䍁䅁督求䡁䅉杤灂䝁䅍党穂䍁䅁杚療䡁䅉䅉橂䝁䄸兢瑂䝁䅕杣橂䝁䅫兙獂䍁䅷䅉瑂䝁䅫䅢灂䡁䅑兙祂䡁䅫䅌杁䡁䅉党湂䝁䅫睢畂䝁䅅䅢杁䝁䅯党あ䍁䅷䅉桂䝁䄴䅚杁䝁䅣党畂䝁䅕杣桂䝁䅷䅉桂䡁䅙兡桂䡁䅑兡療䝁䄴䅉桂䝁䅫杣橂䡁䅉兙浂䡁䅑杌杁䙁䅑䅡求䍁䅁兓畂䝁䅑兤穂䡁䅑杣灂䝁䅅䅢杁䕁䅍睢桂䡁䅑兡畂䝁䅣督杁䡁䅍党湂䝁䄰党畂䡁䅑䅉療䝁䅙杚求䡁䅉督杁䝁䅍睢桂䡁䅑兡畂䝁䅣督獁䍁䅁兙歂䝁䅧党穂䝁䅫杤求䡁䅍䅉桂䝁䄴䅚杁䡁䅍党桂䝁䅷兙畂䡁䅑督獁䍁䅁兙畂䝁䅑䅉瑂䝁䅕䅤桂䝁䅷䅉睂䡁䅉党あ䡁䅉党桂䡁䅑兢求䝁䄴䅤穂䍁䅷䅉桂䡁䅍䅉㍂䝁䅕䅢獂䍁䅁兙穂䍁䅁督求䡁䅉杤灂䝁䅍党穂䍁䅁兙畂䝁䅑䅉橂䝁䄸兙あ䝁䅫杢湂䡁䅍䅉桂䡁䅁䅣獂䝁䅫睙桂䡁䅑兡療䝁䄴督杁䝁䅙睢祂䍁䅁兙睂䡁䅁䅢灂䝁䅅杢橂䝁䅕督獁䍁䅁兙湂䡁䅉兡橂䡁䅕䅢あ䡁䅕杣桂䝁䅷䅉桂䝁䄴䅚杁䝁䅍睢畂䡁䅍䅤祂䡁䅕睙あ䝁䅫睢畂䍁䅁党硂䡁䅕兡睂䝁䄰党畂䡁䅑䅌杁䝁䅍睢畂䡁䅍兤瑂䝁䅕杣杁䝁䅕䅢求䝁䅍䅤祂䝁䄸杢灂䝁䅍督獁䍁䅁兙ㅂ䡁䅑睢瑂䝁䄸䅤灂䡁䅙党杁䡁䅁兙祂䡁䅑督杁䝁䅅杢歂䍁䅁兙橂䝁䅍党穂䡁䅍睢祂䝁䅫党穂䍁䅷䅉楂䡁䅕兡獂䝁䅑兡畂䝁䅣䅉睂䡁䅉睢歂䡁䅕睙あ䡁䅍䅌杁䝁䅳兡あ䝁䅍䅡求䝁䄴睤桂䡁䅉党獁䍁䅁兙畂䝁䅑䅉あ䡁䅉兙畂䡁䅍䅣療䡁䅉䅤桂䡁䅑兡療䝁䄴䅉㉂䝁䅕䅡灂䝁䅍䅢求䡁䅍䅉桂䝁䄴䅚杁䝁䄸䅤潂䝁䅕杣杁䝁䅙兡畂䝁䅫督潂䝁䅕䅚杁䡁䅁杣療䝁䅑兤橂䡁䅑督㝁䍁䅁兙畂䝁䅑䅉療䝁䄴兌穂䝁䅫䅤求䍁䅁睙療䝁䅅䅤灂䝁䄴睚穂䍁䅁督求䡁䅉杤灂䝁䅍党穂䍁䄴䅉䩂䡁䅑䅉桂䝁䅷督療䍁䅁䅣祂䝁䄸杤灂䝁䅑党穂䍁䅁睙療䝁䅅䅤灂䝁䄴睚穂䍁䅁杚療䡁䅉䅉瑂䝁䅕䅤桂䝁䅷䅉橂䝁䅅杢穂䍁䅷䅉橂䝁䅷睢穂䡁䅕杣求䡁䅍䅌杁䡁䅁䅢桂䡁䅍䅤灂䝁䅍䅉桂䝁䄴䅚杁䝁䅅䅢ㅂ䝁䄰兡畂䡁䅕兢杁䡁䅑兤楂䝁䅕督杁䝁䅙睢祂䍁䅁杚療䝁䄸䅚獁䍁䅁杙求䡁䅙党祂䝁䅅睚求䍁䅁兙畂䝁䅑䅉睂䝁䅕杣穂䝁䄸杢桂䝁䅷䅉橂䝁䅅杣求䍁䅷䅉睂䡁䅉睢瑂䝁䄸䅤灂䝁䄸杢桂䝁䅷䅌杁䝁䅅杢歂䍁䅁督睂䝁䅕睙灂䝁䅅䅢あ䡁䅫䅉睂䝁䅅睙牂䝁䅅睚灂䝁䄴睚㝁䍁䅁兙瑂䝁䄸杣睂䝁䅧睢ㅂ䡁䅍䅉睂䡁䅉党橂䝁䅫䅣灂䡁䅑兙あ䝁䅕䅚杁䡁䅍兡獂䝁䅫睙桂䍁䅁杚療䡁䅉䅉あ䝁䅫杣求䍁䅷䅉楂䝁䅅䅤あ䝁䅕杣㕂䍁䅁督求䡁䅁兙祂䝁䅅䅤療䡁䅉䅌杁䝁䅅杢歂䍁䅁睢あ䝁䅧党祂䍁䅁党畂䝁䅑兌ㅂ䡁䅍党穂䑁䅳䅉啂䕁䅕睕䵂䕁䅫杔杁䡁䅍兤楂䡁䅍䅤祂䝁䅅䅤求䡁䅍䅉浂䝁䄸杣杁䝁䅷兙楂䝁䅕䅢穂䍁䅷䅉求䍁䄰䅣桂䡁䅍督睂䝁䄸杣あ䡁䅍䅌杁䝁䅑杣灂䡁䅙党祂䡁䅍升杁䝁䅷兡橂䝁䅕杢穂䝁䅕督獁䍁䅁杙祂䝁䅕兙あ䝁䅧兙楂䝁䅷党杁䝁䄰党瑂䝁䅉杣桂䝁䄴党穂䍁䅷䅉桂䝁䄴䅚杁䝁䅷睢㕂䝁䅅䅢あ䡁䅫䅉桂䝁䄴䅚杁䝁䅫䅚求䝁䄴䅤灂䝁䅙兡橂䝁䅅䅤灂䝁䄸杢杁䝁䅍兙祂䝁䅑督㝁䍁䅁兙畂䝁䅑䅉療䡁䅉睚桂䝁䄴兡橂䍁䅁䅢灂䝁䅣䅡あ䍁䅁党瑂䝁䅫䅤あ䝁䅫杢湂䍁䅁䅚灂䝁䄸䅚求䍁䅁兢桂䡁䅑党祂䝁䅫兙獂䡁䅍䅌杁䝁䅑兡穂䡁䅁䅢桂䡁䅫督杁䝁䅅杢歂䍁䅁䅢灂䝁䅣䅡あ䝁䅫杢湂䍁䅁䅢求䝁䄴督杁䝁䄰兙あ䝁䅕杣灂䝁䅅䅢穂䍁䅷䅉療䡁䅁䅤灂䝁䅍兙獂䍁䅁䅢求䝁䄴督求䡁䅍䅌杁䝁䅍睢獂䝁䄸杣瑁䝁䅍䅡桂䝁䄴睚求䍁䅁䅣祂䝁䄸䅚ㅂ䝁䅍䅤穂䍁䅷䅉桂䝁䄴䅚杁䡁䅁䅡療䡁䅑睢橂䝁䅧杣療䝁䄰兡橂䍁䅁䅚㕂䝁䅕督畁䍁䅁䅕兂䕁䅣䅉䩂䝁䄴䅚ㅂ䡁䅍䅤祂䝁䅫党穂䍁䅷䅉䩂䝁䄴睙畁䍁䅁睤桂䡁䅍䅉灂䝁䄴睙療䡁䅉䅣療䡁䅉兙あ䝁䅕䅚杁䝁䅫杢杁䑁䅅䅏㑁䑁䅍䅉桂䝁䄴䅚杁䝁䅫督杁䝁䅧党桂䝁䅑兣ㅂ䝁䅅杣あ䝁䅕杣求䝁䅑䅉灂䝁䄴䅉兂䝁䅫䅤あ䡁䅍杙ㅂ䡁䅉睚潂䍁䅷䅉兂䝁䅕杢畂䡁䅍入獂䡁䅙兙畂䝁䅫兙畁䅁䅁硚䅍䅁䅧䅁兂䙁䅁䅔䅁䡁䍕䅁楂䅂䅁䅕兂䕁䅷䅉䑂䝁䄸杣睂䝁䄸杣桂䡁䅑兡療䝁䄴䅌杁䝁䅅杢杁䝁䅕杢求䡁䅉睚㕂䍁䅁睙療䝁䄰䅣桂䝁䄴入獁䍁䅁杚療䝁䅍兤穂䝁䅕督杁䝁䄸杢杁䡁䅁杣療䡁䅙兡歂䝁䅫杢湂䍁䅁党獂䝁䅕睙あ䡁䅉兡橂䝁䅫䅤㕂䍁䅁兙畂䝁䅑䅉畂䝁䅅䅤ㅂ䡁䅉兙獂䍁䅁睚桂䡁䅍䅉あ䝁䄸䅉桂䡁䅁䅣祂䝁䄸䅥灂䝁䄰兙あ䝁䅕䅢㕂䍁䅁睍畁䑁䅙䅉瑂䝁䅫䅢獂䝁䅫睢畂䍁䅁睙ㅂ䡁䅍䅤療䝁䄰党祂䡁䅍䅉灂䝁䄴䅉あ䝁䅧党杁䙁䅕杢灂䡁䅑党歂䍁䅁睕あ䝁䅅䅤求䡁䅍杌杁䕁䅫䅤杁䝁䄸䅣求䡁䅉兙あ䝁䅕督杁䡁䅑䅡祂䝁䄸兤湂䝁䅧䅉あ䝁䅧杣求䝁䅕䅉穂䝁䅕睚瑂䝁䅕杢あ䡁䅍杏杁䕁䅳党畂䡁䅑兤橂䝁䅳入杁䙁䅉党湂䡁䅕䅢桂䡁䅑党歂䍁䅷䅉兂䝁䅕杢畂䡁䅍入獂䡁䅙兙畂䝁䅫兙杁䙁䅉党湂䡁䅕䅢桂䡁䅑党歂䍁䅷䅉桂䝁䄴䅚杁䙁䅉䅡療䝁䅑党杁䕁䅫督獂䝁䅅杢歂䍁䅁杕求䝁䅣兤獂䝁䅅䅤求䝁䅑杌杁䙁䅑䅡求䍁䅁睙療䝁䄰䅣桂䝁䄴入杁䝁䅑党獂䝁䅫杤求䡁䅉督杁䝁䅕䅢求䝁䅍䅤祂䝁䅫睙灂䡁䅑入杁䡁䅑睢杁䝁䅍兤穂䡁䅑睢瑂䝁䅕杣穂䍁䅁兡畂䍁䅁䅕求䝁䄴杢穂䡁䅫䅢㉂䝁䅅杢灂䝁䅅䅌杁䕁䅳党畂䡁䅑兤橂䝁䅳入獁䍁䅁杖灂䡁䅉睚灂䝁䄴兡桂䍁䅷䅉桂䝁䄴䅚杁䙁䅉䅡療䝁䅑党杁䕁䅫督獂䝁䅅杢歂䑁䅳䅉歂䝁䅕䅢灂䡁䅙党祂䡁䅍䅉畂䝁䅅䅤ㅂ䡁䅉兙獂䍁䅁睚桂䡁䅍䅉あ䝁䄸䅉橂䡁䅕督あ䝁䄸兢求䡁䅉督杁䝁䅫杢杁䕁䅳党畂䡁䅑兤橂䝁䅳入杁䝁䅅杢歂䍁䅁杕潂䝁䄸䅚求䍁䅁兓穂䝁䅷兙畂䝁䅑睏杁䝁䅅杢歂䍁䅁睚求䝁䄴党祂䝁䅅䅤求䡁䅍䅉求䝁䅷党橂䡁䅑杣灂䝁䅍兡あ䡁䅫䅉浂䡁䅉睢瑂䍁䅁䅣療䡁䅣党祂䍁䅁䅣獂䝁䅅杢あ䡁䅍䅉灂䝁䄴䅉䱂䝁䅕杢あ䡁䅕睙牂䡁䅫杌杁䙁䅁䅕䵂䍁䅁睑療䡁䅉䅣療䡁䅉兙あ䝁䅫睢畂䍁䅁睤桂䡁䅍䅉浂䝁䄸兤畂䝁䅑党歂䍁䅁兡畂䍁䅁免㕁䑁䅉䅍杁䝁䅅杢歂䍁䅁兡穂䍁䅁䅡求䝁䅅䅚硂䡁䅕兙祂䡁䅑党祂䝁䅕䅚杁䝁䅫杢杁䕁䅅䅢獂䝁䅕杢あ䝁䄸睤畂䍁䅷䅉兂䝁䅕杢畂䡁䅍入獂䡁䅙兙畂䝁䅫兙畁䅁䅁硧䅣䵁䠴䅁兂䙁䅉兑杁䕁䅣杣療䡁䅕䅣獁䍁䅁兓畂䝁䅍杌獁䍁䅁兙杁䝁䅙兡畂䝁䅅杢橂䝁䅫兙獂䍁䅁兙畂䝁䅑䅉楂䡁䅕督灂䝁䄴党穂䡁䅍䅉穂䝁䅕杣㉂䝁䅫睙求䡁䅍䅉橂䝁䄸兢睂䝁䅅杢㕂䍁䅷䅉求䝁䄴睚桂䝁䅣党穂䍁䅁兡畂䍁䅁䅤潂䝁䅕䅉睂䡁䅕杣橂䝁䅧兙穂䝁䅕䅌杁䝁䅍睢獂䝁䅷党橂䡁䅑兡療䝁䄴䅌杁䝁䅅杢歂䍁䅁兢桂䝁䄴兙湂䝁䅕兢求䝁䄴䅤杁䝁䄸杚杁䡁䅁睢祂䡁䅑杚療䝁䅷兡療䡁䅍䅉療䝁䅙䅉畂䝁䄸杢睂䝁䅕杣浂䝁䄸杣瑂䝁䅫杢湂䍁䅁䅢療䝁䅅杢穂䍁䅁睤療䡁䅉䅢歂䡁䅣兡歂䝁䅕杌杁䕁䅫䅤杁䝁䅫督杁䝁䅫杢㉂䝁䄸䅢㉂䝁䅕䅚杁䝁䅫杢杁䡁䅑䅡求䍁䅁䅣ㅂ䡁䅉睙潂䝁䅅督求䍁䅁睢浂䍁䅁兙橂䝁䅍睢ㅂ䝁䄴䅤穂䍁䅁䅤潂䝁䅅䅤杁䝁䅅杣求䍁䅁䅣祂䝁䅫兢桂䡁䅉兡獂䡁䅫䅉あ䝁䅧党杁䡁䅕杢睂䝁䅅兡歂䍁䅁睢楂䝁䅷兡湂䝁䅅䅤灂䝁䄸杢穂䍁䅁睢浂䍁䅁兡畂䝁䅑兡㉂䝁䅫䅚ㅂ䝁䅅䅢穂䍁䅁睢㍂䝁䅕䅚杁䡁䅑睢杁䝁䅍杣求䝁䅑兡あ䍁䅁睢祂䝁䅫睚灂䝁䄴兙あ䝁䄸杣穂䍁䅷䅉㍂䝁䅧兡橂䝁䅧䅉灂䝁䄴睙獂䡁䅕䅚求䍁䅁杙桂䝁䄴睡穂䍁䅁兙畂䝁䅑䅉療䡁䅑䅡求䡁䅉䅉あ䡁䅫䅣求䡁䅍䅉療䝁䅙䅉橂䝁䄸杢穂䡁䅕兢求䡁䅉䅌杁䡁䅉党あ䝁䅅兡獂䍁䅷䅉桂䝁䄴䅚杁䝁䅅兤あ䝁䄸䅉浂䝁䅫杢桂䝁䄴睙求䍁䅁睙療䝁䄰䅣桂䝁䄴兡求䡁䅍杌杁䙁䅑䅡求䍁䅁睙療䝁䄰䅣桂䝁䄴入杁䝁䅅䅢穂䝁䄸䅉桂䝁䅍兣ㅂ䝁䅫杣求䡁䅍䅉畂䝁䄸杢睂䝁䅕杣浂䝁䄸杣瑂䝁䅫杢湂䍁䅁䅢療䝁䅅杢穂䍁䅷䅉灂䝁䄴睙獂䡁䅕䅚灂䝁䄴睚杁䙁䅙兡穂䝁䅅䅉桂䝁䄴䅚杁䕁䄰兙穂䡁䅑党祂䕁䅍兙祂䝁䅑䅉橂䡁䅉党歂䝁䅫䅤杁䝁䅍兙祂䝁䅑䅉桂䝁䅍睙療䡁䅕杢あ䡁䅍䅌杁䡁䅁杣灂䡁䅙兙あ䝁䅕䅉獂䝁䅅杙求䝁䅷䅉桂䝁䄴䅚杁䝁䄸䅤潂䝁䅕杣杁䝁䅍杣求䝁䅑兡あ䍁䅁睙桂䡁䅉䅚杁䝁䅅睙橂䝁䄸兤畂䡁䅑督獁䍁䅁䅣求䡁䅉督療䝁䄴兙獂䍁䅁䅢療䝁䅅杢穂䍁䅷䅉桂䡁䅕䅤療䝁䄰睢楂䝁䅫䅢求䍁䅁䅢療䝁䅅杢穂䍁䅷䅉桂䝁䄴䅚杁䡁䅍兢桂䝁䅷䅢杁䝁䅉兤穂䝁䅫杢求䡁䅍督杁䝁䅷睢桂䝁䄴督杁䝁䅙杣療䝁䄰䅉楂䝁䅅杢牂䡁䅍䅌杁䝁䅍杣求䝁䅑兡あ䍁䅁兤畂䝁䅫睢畂䡁䅍䅌杁䝁䅍睢畂䡁䅍兤瑂䝁䅕杣杁䝁䅙兡畂䝁䅅杢橂䝁䅕䅉橂䝁䄸兢睂䝁䅅杢灂䝁䅕督獁䍁䅁杣求䡁䅑兙灂䝁䅷党祂䡁䅍䅌杁䡁䅕䅤灂䝁䅷兡あ䝁䅫党穂䍁䅷䅉桂䡁䅕䅤療䝁䄰睢楂䝁䅫䅢求䍁䅁杚灂䝁䄴兙畂䝁䅍党杁䝁䅍睢瑂䡁䅁兙畂䝁䅫党穂䍁䅷䅉桂䝁䄴䅚杁䝁䄸䅤潂䝁䅕杣杁䝁䅍杣求䝁䅑兡あ䍁䅁睢祂䝁䅫睚灂䝁䄴兙あ䝁䄸杣穂䍁䄴䅉䩂䝁䄴䅉桂䝁䅑䅚灂䡁䅑兡療䝁䄴䅌杁䝁䅫䅤杁䡁䅁杣療䡁䅙兡歂䝁䅕督杁䝁䅙党求䍁䄰杙桂䡁䅍党歂䍁䅁督求䡁䅉杤灂䝁䅍党穂䍁䅁睢畂䍁䅁睙獂䝁䅅督穂䍁䅁兙橂䡁䅑兡療䝁䄴䅉橂䝁䅷兙灂䝁䄰督杁䡁䅉党橂䝁䄸杤求䡁䅉兡求䡁䅍杌杁䙁䅑䅡求䍁䅁睙療䝁䄰䅣桂䝁䄴入杁䡁䅣兙穂䍁䅁杚療䡁䅉兢求䡁䅉䅢㕂䍁䅁睡畂䝁䄸睤畂䍁䅁兙穂䍁䅁䅕療䡁䅉䅤浂䝁䄸䅢灂䝁䄸䅉卂䝁䅕睙療䡁䅙党祂䡁䅫䅉䉂䡁䅍督療䝁䅍兡桂䡁䅑党穂䍁䅷䅉䩂䝁䄴睙畁䍁䅁兙畂䝁䅑䅉橂䝁䅧兙畂䝁䅣党歂䍁䅁兡あ䡁䅍䅉畂䝁䅅兢求䍁䅁䅤療䍁䅁䅕卂䕁䅅䅉䡂䡁䅉睢ㅂ䡁䅁䅌杁䕁䅫杢橂䍁䄴䅉灂䝁䄴䅉偂䝁䅍䅤療䝁䅉党祂䍁䅁杍睁䑁䅅䅎畁䍁䅁䅕卂䕁䅅䅉䡂䡁䅉睢ㅂ䡁䅁䅌杁䕁䅫杢橂䍁䄴䅉㍂䝁䅅督杁䝁䅙睢ㅂ䝁䄴䅚求䝁䅑䅉灂䝁䄴䅉硁䑁䅫兏㉁䍁䅁兙畂䝁䅑䅉灂䡁䅍䅉潂䝁䅕兙歂䡁䅅兤桂䡁䅉䅤求䡁䅉党歂䍁䅁兡畂䍁䅁杔療䡁䅉杚療䝁䅷睡獁䍁䅁杖灂䡁䅉睚灂䝁䄴兡桂䍁䄴䅁穃睆䅁䅲䅕䙁䅁杕偂䕁䅣䅉䥂䝁䄸䅢歂䝁䅫杢湂䡁䅍䅌杁䕁䅫杢橂䍁䄴䅌杁䝁䅅䅉浂䝁䅫杢桂䝁䄴睙灂䝁䅅䅢杁䡁䅑党橂䝁䅧杢療䝁䅷睢湂䡁䅫䅉潂䝁䄸䅢歂䝁䅫杢湂䍁䅁睙療䝁䄰䅣桂䝁䄴入獁䍁䅁䅣祂䝁䄸杤灂䝁䅑党穂䍁䅁䅣桂䡁䅫兢求䝁䄴䅤杁䝁䄸䅣あ䝁䅫睢畂䡁䅍䅉あ䝁䄸䅉橂䝁䄸杢穂䡁䅕兢求䡁䅉督畁䍁䅁兓あ䍁䅁睢睂䝁䅕杣桂䡁䅑党穂䍁䅁䅤潂䡁䅉睢ㅂ䝁䅣䅡杁䡁䅑䅡祂䝁䅕党杁䡁䅍党湂䝁䄰党畂䡁䅑督㙁䍁䅁䅕祂䝁䄸睚祂䝁䅕督穂䝁䅫杤求䍁䅁䅔求䝁䅅督灂䝁䄴睚獁䍁䅁杖灂䡁䅙党獁䍁䅁兙畂䝁䅑䅉䝂䝁䄸兤祂䍁䄴䅉啂䝁䅧党杁䝁䅍睢瑂䡁䅁兙畂䡁䅫䅉療䡁䅣杢穂䍁䅁䅕祂䝁䄸睚祂䝁䅕督穂䝁䅫杤求䍁䅁䅔求䝁䅅督灂䝁䄴睚獁䍁䅁兙畂䍁䅁兡畂䍁䄰督あ䝁䄸杣求䍁䅷䅉桂䡁䅁䅣瑁䝁䅉兙穂䝁䅕䅚獁䍁䅁兙畂䝁䅑䅉求䍁䄰睙療䝁䄰兢求䡁䅉睙求䍁䅁䅣療䝁䅫杢あ䍁䄰睢浂䍁䄰督桂䝁䅷党杁䝁䅷党桂䡁䅍党瑁䡁䅑睢瑁䝁䄸睤畂䍁䅁督療䝁䅷兤あ䝁䅫睢畂䡁䅍䅉睂䡁䅉睢㉂䝁䅫䅚求䡁䅉睏杁䝁䅅杢歂䍁䅁杖灂䡁䅙党杁䕁䅙兡畂䝁䅅杢橂䝁䅫兙獂䍁䅷䅉桂䝁䄴䅉療䝁䄰杢灂䝁䅍䅡桂䝁䄴杢求䝁䅷䅉睂䡁䅉睢㉂䝁䅫䅚求䡁䅉䅉療䝁䅙䅉穂䝁䅕睙療䝁䄴䅚瑁䝁䅷睢療䝁䅳䅉祂䝁䅕杤療䝁䅷杤灂䝁䄴睚杁䝁䅍杣求䝁䅑兡あ䍁䅁䅣祂䝁䄸䅚ㅂ䝁䅍䅤穂䍁䄴䅉䩂䡁䅑䅉桂䝁䅷督療䍁䅁睢浂䝁䅙党祂䡁䅍䅉楂䡁䅕入杁䝁䄴睢㍂䍁䅁䅣桂䡁䅫䅉獂䝁䅅䅤求䡁䅉䅉睂䝁䅅入瑂䝁䅕杢あ䍁䅁睢睂䡁䅑兡療䝁䄴督杁䡁䅑䅡祂䝁䄸兤湂䝁䅧䅉浂䝁䄸兤祂䍁䅁兡畂䡁䅑党祂䝁䅕督あ䍁䄰杚祂䝁䅕党杁䝁䅫杢穂䡁䅑兙獂䝁䅷兢求䝁䄴䅤穂䑁䅳䅉桂䝁䄴䅚杁䕁䅉兤灂䝁䅷䅚獁䍁䅁兙杁䝁䅍杣求䝁䅑兡あ䍁䅁杙ㅂ䝁䅫䅢歂䝁䅫杢湂䍁䅁杚灂䝁䄴兙畂䝁䅍兡桂䝁䅷䅉瑂䝁䅅杢桂䝁䅣党瑂䝁䅕杢あ䍁䅁䅤療䝁䄸䅢畁䍁䅁䅖潂䝁䅕䅉橂䝁䄸兢睂䝁䅅杢㕂䍁䅁睤桂䡁䅍䅉浂䝁䄸杣瑂䝁䅕杣獂䡁䅫䅉牂䝁䄴睢㍂䝁䄴䅉桂䡁䅍䅉䉂䝁䅅杣療䝁䄴睊穂䍁䅁䅓療䝁䅷䅚灂䝁䄴睚穂䍁䅁睑療䝁䄰䅣桂䝁䄴入獁䍁䅁兓畂䝁䅍杌杁䝁䅅杢歂䍁䅁睙潂䝁䅅杢湂䝁䅕䅚杁䝁䅫䅤穂䍁䅁杢桂䝁䄰党杁䡁䅑睢杁䙁䅁杕偂䕁䅣䅉䥂䝁䄸䅢歂䝁䅫杢湂䡁䅍䅌杁䕁䅫杢橂䍁䄴䅉灂䝁䄴䅉䕂䝁䅕睙求䝁䄰杙求䡁䅉䅉祁䑁䅁杍睁䍁䄴䅉兂䙁䅉睔䡂䍁䅁䅓療䝁䅷䅚灂䝁䄴睚穂䍁䅷䅉䩂䝁䄴睙畁䍁䅁睤桂䡁䅍䅉浂䝁䄸兤畂䝁䅑党歂䍁䅁兡畂䍁䅁免㕁䑁䅕兎杁䝁䅅杢歂䍁䅁兡穂䍁䅁杙桂䡁䅍党歂䍁䅁兡畂䍁䅁䅒祂䝁䅅䅣求䡁䅉䅌杁䙁䅕䅤桂䝁䅧杌䅁䉁塅䅁䥁䅁䅁䅕卂䙁䅕䅁坁杁䅁䅃䅁䙁䅁睕䉂䅁䅁䅶䅍䅁䅧䅁兂䙁䅍䅗䅁䑁䑙䅁䥁䅁䅁䅕啂䕁䅍䅁湄睁䅁䅯䄰䙁䅁䅖䑂䍁䅁兓畂䝁䅍杌杁䝁䄸䅣求䡁䅉兙あ䝁䅕督杁䝁䅅督杁䡁䅍睢浂䡁䅑睤桂䡁䅉党杁䝁䅍睢瑂䡁䅁兙畂䡁䅫䅉灂䝁䄴䅉あ䝁䅧党杁䕁䅅兢求䡁䅉兡橂䝁䅅督獁䍁䅁兒ㅂ䡁䅉睢睂䝁䅕䅌杁䝁䅅杢歂䍁䅁䅤潂䝁䅕䅉䉂䡁䅍兡桂䍁䅁䅕桂䝁䅍兡浂䝁䅫睙畁䍁䅁䅖潂䝁䅕䅉橂䝁䄸兢睂䝁䅅杢㕂䍁䅁䅣祂䝁䄸杤灂䝁䅑党穂䍁䅁睖灂䝁䄴䅚橂䝁䅧兡獂䝁䅷䅌杁䝁䅅䅉穂䡁䅕兡あ䝁䅕䅉あ䝁䅧兙あ䍁䅁兢桂䝁䄴兙湂䝁䅕督杁䝁䅅䅢獂䍁䅁兙穂䡁䅁党橂䡁䅑督杁䝁䄸杚杁䡁䅑䅡求䍁䅁䅣祂䝁䄸䅚ㅂ䝁䅍䅤杁䝁䅑党㉂䝁䅕䅢療䡁䅁兢求䝁䄴䅤杁䝁䅷兡浂䝁䅕睙㕂䝁䅍䅢求䍁䅧䅕䵂䕁䄰克杁䡁䅑䅡桂䡁䅑䅉睂䡁䅉睢㉂䝁䅫䅚求䡁䅍䅉祂䝁䅕兙獂䍁䄰䅤灂䝁䄰党杁䝁䅫杢浂䝁䄸杣瑂䝁䅅䅤灂䝁䄸杢杁䡁䅍䅡桂䡁䅉兡畂䝁䅣䅌杁䝁䅑入畂䝁䅅兢灂䝁䅍䅉歂䝁䅅䅤桂䍁䅁杤灂䡁䅍兤桂䝁䅷兡㙂䝁䅅䅤灂䝁䄸杢獁䍁䅁睙療䝁䅷䅢桂䝁䅉睢祂䝁䅅䅤求䍁䅁兙橂䡁䅉睢穂䡁䅍䅉湂䝁䅕睢湂䡁䅉兙睂䝁䅧兡橂䝁䅅䅢獂䡁䅫䅉歂䝁䅫督あ䡁䅉兡楂䡁䅕䅤求䝁䅑䅉あ䝁䅕兙瑂䡁䅍䅌杁䝁䅅杢歂䍁䅁党畂䝁䅅杙獂䝁䅫杢湂䍁䅁兢桂䝁䄴兤浂䝁䅅睙あ䡁䅕杣求䡁䅉督杁䡁䅑睢杁䝁䅕䅢求䡁䅙兙あ䝁䅕䅉睂䡁䅉睢歂䡁䅕睙あ䍁䅁䅚求䡁䅙党獂䝁䄸䅣瑂䝁䅕杢あ䍁䅷䅉瑂䝁䅅杢ㅂ䝁䅙兙橂䡁䅑兤祂䝁䅫杢湂䍁䅷䅉浂䝁䅫党獂䝁䅑䅉穂䝁䅕杣㉂䝁䅫睙求䍁䅷䅉桂䝁䄴䅚杁䝁䅕杢歂䍁䄰睢浂䍁䄰䅢灂䝁䅙党杁䡁䅁杣療䝁䅍党穂䡁䅍党穂䑁䅳䅉啂䝁䅧兡畂䝁䅣睖療䡁䅉䅥獁䍁䅁兙畂䍁䅁兓畂䝁䅑兤穂䡁䅑杣灂䝁䅅䅢杁䕁䅫杢あ䝁䅕杣畂䝁䅕䅤杁䝁䄸杚杁䙁䅑䅡灂䝁䄴睚穂䍁䅁督療䝁䅙䅤㍂䝁䅅杣求䑁䅳䅉呂䝁䅕杣㉂䝁䅫睙求䕁䄰兙㑂䍁䅷䅉桂䍁䅁督求䡁䅉杤灂䝁䅍党杁䝁䅷兡浂䝁䅕睙㕂䝁䅍䅢求䍁䅁兢桂䝁䄴兙湂䝁䅕兢求䝁䄴䅤杁䡁䅍睢獂䡁䅕䅤灂䝁䄸杢穂䍁䅁党畂䝁䅅杙獂䝁䅕䅉橂䝁䄸兢睂䝁䅅杢灂䝁䅕督杁䡁䅑睢杁䝁䅅督穂䝁䅕䅤杁䡁䅕䅣あ䝁䅫兢求䍁䅁睤灂䡁䅑䅡杁䝁䄸䅣あ䝁䅫兢灂䡁䅯党歂䍁䅁兡畂䍁䄰䅣求䡁䅉督療䝁䄴䅉桂䝁䄴䅚杁䡁䅉党瑂䝁䄸䅤求䍁䅁督求䡁䅉杤灂䝁䅍党杁䝁䅅杢歂䍁䅁䅤求䝁䅍䅡畂䝁䅫睙灂䝁䅅杢杁䡁䅁杣療䝁䅑兤橂䡁䅑兡㉂䝁䅫䅤㕂䍁䅁睤灂䡁䅑䅡杁䝁䄰睢楂䝁䅫䅢求䍁䅁䅤療䝁䄸䅢穂䍁䅷䅉桂䝁䄴䅚杁䝁䅑党獂䝁䅫杤求䡁䅉䅉瑂䝁䅕䅤祂䝁䅫睙穂䑁䅳䅉桂䝁䄴䅚杁䕁䅅杣求䝁䄴兙獁䍁䅁兙杁䙁䅍兙桂䙁䅍䅉兂䕁䅷兔杁䡁䅍睢獂䡁䅕䅤灂䝁䄸杢杁䝁䅕杢桂䝁䅉䅢求䡁䅍䅉睂䡁䅉睢歂䡁䅕睙あ䍁䅁䅤求䝁䅅兢穂䍁䅁䅤療䍁䅁睙療䝁䅷䅢桂䝁䅉睢祂䝁䅅䅤求䍁䅁杤灂䡁䅉䅤ㅂ䝁䅅䅢獂䡁䅫䅉あ䝁䄸䅉穂䝁䅧兙祂䝁䅕䅉睂䡁䅉睢歂䡁䅕睙あ䍁䅁兙畂䝁䅑䅉硂䡁䅕兙獂䝁䅫䅤㕂䍁䅁兡畂䝁䅙睢祂䝁䄰兙あ䝁䅫睢畂䍁䅁睤灂䡁䅑䅡杁䝁䅫杢あ䝁䅕杣畂䝁䅅䅢杁䡁䅑党桂䝁䄰督杁䝁䅅杢歂䍁䅁督ㅂ䡁䅁䅣獂䡁䅫䅉橂䝁䅧兙灂䝁䄴䅉睂䝁䅅杣あ䝁䄴党祂䡁䅍䅉桂䝁䄴䅚杁䝁䅑党獂䝁䅫杤求䡁䅉䅉睂䡁䅉睢歂䡁䅕睙あ䡁䅍䅉あ䝁䄸䅉橂䡁䅕督あ䝁䄸兢求䡁䅉督畁䍁䅁兓あ䍁䅁睢浂䝁䅙党祂䡁䅍䅉䑂䝁䄸䅚求䝁䅉党桂䝁䄰党祂䍁䅷䅉桂䝁䄴䅉桂䡁䅁䅣獂䝁䅫睙桂䡁䅑兡療䝁䄴䅉獂䝁䅫杚求䝁䅍入橂䝁䅷党杁䝁䄰兙畂䝁䅅睚求䝁䄰党畂䡁䅑䅉浂䝁䄸杣杁䡁䅁杣療䝁䅑兤橂䡁䅑督杁䝁䅅杢歂䍁䅁督療䝁䅙䅤㍂䝁䅅杣求䍁䅁䅚求䡁䅙党獂䝁䄸䅣瑂䝁䅕杢あ䑁䅳䅉呂䝁䅕杣㉂䝁䅫睚灂䡁䅍䅤灂䝁䅍督獁䍁䅁兙杁䡁䅍党祂䡁䅙兡橂䝁䅕䅉睂䝁䅅杣あ䡁䅍䅉瑂䝁䅅杢桂䝁䅣党瑂䝁䅕杢あ䍁䅁督療䝁䅷兤あ䝁䅫睢畂䑁䅳䅉桂䝁䄴䅚杁䕁䅙䅢求䡁䅧䅕䵂䕁䄰䅌杁䝁䅅䅉睂䝁䅷兙あ䝁䅙睢祂䝁䄰䅉浂䝁䄸杣杁䝁䄰党祂䝁䅍䅡桂䝁䄴䅚灂䡁䅍兡畂䝁䅣䅉桂䝁䄴䅚杁䝁䅷兡畂䝁䅕䅉睂䝁䅷兙畂䝁䄴兡畂䝁䅣䅌杁䝁䄰兙あ䝁䅕杣灂䝁䅅䅢穂䍁䅁兢桂䝁䄴兙湂䝁䅕兢求䝁䄴䅤獁䍁䅁督桂䝁䄰䅣獂䝁䅫杢湂䍁䅷䅉桂䝁䄴䅚杁䝁䄸䅤潂䝁䅕杣穂䍁䄴䅉䩂䝁䄴䅉桂䝁䅑䅚灂䡁䅑兡療䝁䄴䅌杁䝁䅫䅤杁䝁䄸杚浂䝁䅕杣穂䍁䅁睓求䡁䅁睤桂䡁䅉党獁䍁䅁兙畂䍁䅁党畂䡁䅑党祂䡁䅁杣灂䡁䅍党杁䝁䅫杢歂䡁䅕督あ䡁䅉兡桂䝁䅷䅉橂䝁䄸杢畂䝁䅕睙あ䝁䅫杤灂䡁䅑入杁䡁䅍睢獂䡁䅕䅤灂䝁䄸杢㝁䍁䅁睑祂䝁䅕睢獁䍁䅁兙杁䑁䅍䅒杁䕁䅍兑䕂䍁䅁䅤求䝁䅍䅡畂䝁䄸䅢療䝁䅣入杁䝁䅕杢桂䝁䅉䅢求䡁䅍䅉あ䝁䅧党杁䝁䅑兡湂䝁䅫䅤桂䝁䅷䅉歂䝁䅕督灂䝁䅣杢獁䍁䅁䅤求䡁䅍䅤灂䝁䄴睚獁䍁䅁兙畂䝁䅑䅉瑂䝁䄸䅚灂䝁䅙兡橂䝁䅅䅤灂䝁䄸杢杁䝁䄸杚杁䡁䅁杣療䝁䅑兤橂䡁䅑䅉瑂䝁䄸䅚求䝁䅷督㝁䍁䅁兙畂䝁䅑䅉偂䝁䄴督潂䝁䅅䅣求䍁䅷䅉桂䍁䅁睕桂䝁䅅睕杁䡁䅁杣療䝁䅑兤橂䡁䅑䅉歂䝁䅕杤求䝁䅷睢睂䝁䄰党畂䡁䅑䅉睂䝁䅷兙あ䝁䅙睢祂䝁䄰䅉あ䝁䅧兙あ䍁䅁䅚求䝁䅷兡㉂䝁䅕杣穂䍁䅁睙療䝁䄰䅣ㅂ䡁䅑党祂䍁䄰兙灂䝁䅑党歂䍁䅁䅚求䡁䅍兡湂䝁䄴䅉㍂䝁䅫䅤潂䍁䅁䅚桂䡁䅑兙杁䝁䄰兙畂䝁䅅睚求䝁䄰党畂䡁䅑䅌杁䝁䅍睢獂䝁䅷兙楂䝁䄸杣桂䡁䅑兡療䝁䄴䅉あ䝁䄸睢獂䡁䅍䅌杁䝁䅅杢歂䍁䅁杣求䝁䅅䅢瑁䡁䅑兡瑂䝁䅕䅉桂䝁䄴兙獂䡁䅫䅤灂䝁䅍督畁䍁䅁杒ㅂ䡁䅉䅤潂䝁䅕杣獁䍁䅁兡あ䍁䅁睢浂䝁䅙党祂䡁䅍䅉坂䡁䅕杚療䡁䅉兡桂䍁䅷䅉桂䝁䄴䅉桂䡁䅕睚瑂䝁䅕杢あ䝁䅕䅚杁䡁䅉党桂䝁䅷兡あ䡁䅫䅉潁䕁䅅杕灁䍁䅁督療䝁䅙䅤㍂䝁䅅杣求䑁䅳䅉桂䝁䄴䅚杁䕁䅅杣楂䝁䄸杣あ䝁䅕䅥あ䍁䅷䅉桂䍁䅁䅚㕂䝁䄴兙瑂䝁䅫睙杁䡁䅁兤楂䝁䅷兡穂䝁䅧兡畂䝁䅣䅉穂䝁䄸䅢ㅂ䡁䅑兡療䝁䄴䅉穂䡁䅑杣求䝁䅅兢獂䝁䅫杢求䡁䅍䅉潂䝁䄸睤杁䝁䄸杣湂䝁䅅杢灂䡁䅯兙あ䝁䅫睢畂䡁䅍䅉橂䡁䅉党桂䡁䅑党獁䍁䅁兢桂䝁䄴兙湂䝁䅕䅌杁䝁䅅杢歂䍁䅁䅣ㅂ䝁䅉䅢灂䡁䅍䅡杁䡁䅑党橂䝁䅧杢灂䝁䅍兙獂䍁䅁䅚療䝁䅍兤瑂䝁䅕杢あ䝁䅅䅤灂䝁䄸杢畁䍁䅁䅕啂䕁䅍䅉䩂䝁䄴睙畁䍁䅁睤桂䡁䅍䅉灂䝁䄴睙療䡁䅉䅣療䡁䅉兙あ䝁䅕䅚杁䝁䅫杢杁䑁䅅兏㑁䑁䅕䅉桂䝁䄴䅚杁䝁䅫督杁䝁䅧党桂䝁䅑兣ㅂ䝁䅅杣あ䝁䅕杣求䝁䅑䅉灂䝁䄴䅉䍂䝁䄸督あ䝁䄸杢獁䍁䅁兔桂䡁䅍督桂䝁䅍䅡ㅂ䡁䅍党あ䡁䅑督畁䅁䅁硇䅍䝁䱉䅁兂䙁䅙䅓杁䕁䅍睢祂䡁䅁杌杁䝁䄸䅣求䡁䅉兙あ䝁䅕督杁䝁䅅督杁䝁䅅杢杁䝁䅅䅣睂䝁䅅杣求䝁䅷䅉橂䝁䄸兢睂䝁䅅杢㕂䍁䅁兡畂䍁䅁䅤潂䝁䅕䅉噂䝁䄴兡あ䝁䅕䅚杁䙁䅍䅤桂䡁䅑党穂䍁䅁兙畂䝁䅑䅉灂䝁䄴䅤求䡁䅉杢桂䡁䅑兡療䝁䄴兙獂䝁䅷入畁䍁䅁䅖潂䝁䅕䅉橂䝁䄸兢睂䝁䅅杢㕂䍁䅁睢睂䝁䅕杣桂䡁䅑党穂䍁䅁䅤潂䡁䅉睢ㅂ䝁䅣䅡杁䙁䅑睢瑂䝁䄰入杁䕁䅧兡獂䝁䅙兡湂䝁䅕杣杁䕁䄴睢祂䡁䅑䅡杁䕁䅅兢求䡁䅉兡橂䝁䅅䅌杁䙁䅑睢瑂䝁䄰入杁䕁䅧兡獂䝁䅙兡湂䝁䅕杣杁䕁䅫杢あ䝁䅕杣畂䝁䅅䅤灂䝁䄸杢桂䝁䅷䅌杁䕁䅍兙獂䡁䅙兡畂䍁䅁睓獂䝁䅕兡畂䍁䅁杔療䡁䅉䅤潂䍁䅁兑瑂䝁䅕杣灂䝁䅍兙獁䍁䅁睑桂䝁䅷杤灂䝁䄴䅉䱂䝁䅷党灂䝁䄴䅉䩂䝁䄴䅤求䡁䅉杢桂䡁䅑兡療䝁䄴兙獂䍁䅷䅉桂䝁䄴䅚杁䕁䅧党祂䝁䅫䅤桂䝁䅣党杁䕁䅉杣桂䝁䄴䅚穂䍁䅁睖潂䝁䄸䅢求䡁䅍兙獂䝁䅕䅉穂䝁䅕睚瑂䝁䅕杢あ䡁䅍杌杁䕁䅫䅤杁䝁䅑党穂䝁䅫睚畂䡁䅍䅉桂䝁䄴䅚杁䝁䄰兙祂䝁䅳党あ䡁䅍䅉瑂䝁䅕杢婁䡉䅍䅌杁䡁䅣睢瑂䝁䅕杢婁䡉䅍䅌杁䝁䅅杢歂䍁䅁睙潂䝁䅫䅢歂䡁䅉党畂䉁杫督杁䝁䅉杣桂䝁䄴䅚求䝁䅑䅉桂䡁䅁䅣桂䡁䅉党獂䍁䅷䅉浂䝁䄸睢あ䡁䅣党桂䡁䅉䅉桂䝁䄴䅚杁䝁䅅睙橂䝁䅕督穂䝁䄸杣灂䝁䅕督獁䍁䅁兤畂䝁䅑党祂䡁䅣党桂䡁䅉䅌杁䡁䅍䅢求䝁䅕䅣㍂䝁䅕兙祂䍁䅷䅉療䡁䅕䅤求䡁䅉睤求䝁䅅杣獁䍁䅁䅡療䝁䄰党杁䝁䅙兤祂䝁䄴兡穂䝁䅧兡畂䝁䅣督獁䍁䅁䅢ㅂ䝁䅣睚桂䝁䅣党獁䍁䅁䅚祂䝁䅕督穂䝁䅕督獁䍁䅁督ㅂ䝁䅫䅤穂䍁䅁兙畂䝁䅑䅉穂䡁䅣兡瑂䡁䅣党桂䡁䅉䅌杁䝁䅅睙あ䝁䅫杤求䡁䅣党桂䡁䅉䅌杁䡁䅍䅣療䡁䅉䅤穂䡁䅣党桂䡁䅉䅌杁䡁䅍睢橂䝁䅳督杁䝁䅅杢歂䍁䅁兙橂䝁䅍党穂䡁䅍睢祂䝁䅫党穂䍁䅷䅉療䡁䅕䅤求䡁䅉睤求䝁䅅杣獁䍁䅁睚療䝁䅷杚杁䡁䅁杣療䝁䅑兤橂䡁䅑督獁䍁䅁杚療䝁䄸䅤㍂䝁䅕兙祂䍁䅷䅉㍂䝁䅅䅤橂䝁䅧党穂䍁䅁兙畂䝁䅑䅉煂䝁䅕睤求䝁䅷杣㕂䍁䅷䅉求䡁䅫党湂䝁䅷兙穂䡁䅍党穂䍁䅁兙畂䝁䅑䅉畂䝁䄸杢瑁䝁䄸䅣潂䡁䅑䅡桂䝁䅷兢灂䝁䅍䅉穂䡁䅕杢湂䝁䅷兙穂䡁䅍党穂䍁䅷䅉煂䝁䅕兙畂䡁䅍䅉㍂䝁䅕兙祂䍁䅷䅉睂䝁䅕杣浂䝁䄸杣瑂䝁䅅杢橂䝁䅕䅉桂䡁䅁䅣桂䡁䅉党獂䍁䅷䅉灂䝁䄴䅤灂䝁䄰兙あ䝁䅕䅉桂䡁䅁䅣桂䡁䅉党獂䍁䅷䅉歂䡁䅉党穂䡁䅍䅉穂䝁䅧兡祂䡁䅑督獁䍁䅁䅡桂䝁䄴䅚楂䝁䅅睚穂䍁䅷䅉浂䡁䅉兙湂䡁䅉兙畂䝁䅍党獁䍁䅁督瑂䝁䅅䅢獂䍁䅁䅢求䝁䅅䅤潂䝁䅕杣杁䝁䅣睢療䝁䅑督獁䍁䅁兙畂䝁䅑䅉療䡁䅑䅡求䡁䅉䅉祂䝁䅕䅢桂䡁䅑党歂䍁䅁䅣祂䝁䄸䅚ㅂ䝁䅍䅤穂䑁䅳䅉桂䝁䄴䅚杁䝁䄰党畂䉁杫督杁䝁䅅杢歂䍁䅁杙療䡁䅫升穂䍁䅁䅤桂䝁䅫䅢療䡁䅉党歂䍁䅁睙獂䝁䄸䅤潂䝁䅫杢湂䍁䅁䅣祂䝁䄸䅚ㅂ䝁䅍䅤穂䍁䅷䅉歂䡁䅕杤求䡁䅑督獁䍁䅁䅣灂䝁䅷䅢療䡁䅣督獁䍁䅁兢桂䡁䅑䅤祂䝁䅕督穂䍁䅁䅣桂䝁䅑督杁䝁䅅杢歂䍁䅁䅤療䡁䅁䅣求䡁䅉督獁䍁䅁兙畂䝁䅑䅉浂䝁䅕兙あ䝁䅧党祂䍁䅁杙求䝁䅑督畁䍁䅁䅖潂䝁䅕䅉橂䝁䄸兢睂䝁䅅杢㕂䍁䅁睢浂䝁䅙党祂䡁䅍䅉灂䡁䅑督杁䡁䅁杣療䝁䅑兤橂䡁䅑督杁䡁䅕杢歂䝁䅕杣杁䝁䅫䅤穂䍁䅁睢㍂䝁䄴䅉楂䡁䅉兙畂䝁䅑督獁䍁䅁督ㅂ䝁䅍䅡杁䝁䅅督杁䙁䅑睔乂䕁䄰兗杁䕁䅧兓䵂䕁䅙兓䡂䕁䅕杕獁䍁䅁䅖偂䕁䄰兔婂䍁䅁杓䙂䕁䅅杔呂䍁䅷䅉䑂䝁䅅䅢㉂䝁䅫杢杁䕁䅳䅢求䝁䅫杢獁䍁䅁睑䱂䍁䅁睑桂䝁䅷杤灂䝁䄴䅉䱂䝁䅷党灂䝁䄴䅌杁䕁䅍兙獂䡁䅙兡畂䍁䅁睓獂䝁䅕兡畂䍁䅁杓求䝁䅅杢穂䍁䅷䅉䑂䝁䅅䅢㉂䝁䅫杢杁䕁䅳䅢求䝁䅫杢杁䙁䅕杢歂䝁䅕杣㍂䝁䅕兙祂䍁䅷䅉桂䝁䄴䅚杁䕁䅍兙獂䡁䅙兡畂䍁䅁睓獂䝁䅕兡畂䍁䅁䅕求䡁䅉杚療䡁䅉兢桂䝁䄴睙求䍁䅷䅉桂䡁䅍䅉㍂䝁䅕䅢獂䍁䅁兙穂䍁䅁杤桂䡁䅉兡療䡁䅕督杁䝁䄸䅤潂䝁䅕杣杁䝁䄸睤畂䝁䅕䅚獁䍁䅁䅢灂䝁䅍党畂䡁䅍党歂䍁䅷䅉桂䝁䄴䅚杁䡁䅁杣灂䡁䅙兙あ䝁䅕䅉獂䝁䅅杙求䝁䅷䅉楂䡁䅉兙畂䝁䅑督畁䍁䅁兓あ䍁䅁䅚灂䡁䅍䅤祂䝁䅫杙ㅂ䡁䅑党穂䍁䅁兡あ䡁䅍䅉睂䡁䅉睢歂䡁䅕睙あ䡁䅍䅉桂䡁䅑䅉㍂䝁䅧睢獂䝁䅕督桂䝁䅷党杁䝁䅫杢杁䝁䅑党睂䝁䅅杣あ䝁䄰党畂䡁䅑䅌杁䝁䅍䅡桂䝁䅫杢獁䍁䅁兙畂䝁䅑䅉穂䡁䅁党橂䝁䅫兙獂䡁䅑入杁䡁䅍䅤療䡁䅉党穂䑁䅳䅉あ䝁䅧杣療䡁䅕睚潂䍁䅁睤桂䡁䅉党潂䝁䄸兤穂䝁䅕䅉橂䝁䅷兤楂䡁䅍䅌杁䝁䄰兙穂䡁䅍䅉瑂䝁䅅杣牂䝁䅕䅤獁䍁䅁兙畂䝁䅑䅉療䝁䅙杚瑁䡁䅁杣灂䝁䅍党杁䝁䅅杢歂䍁䅁兡畂䝁䅑党睂䝁䅕杢歂䝁䅕杢あ䍁䅁杣求䡁䅑兙灂䝁䅷党祂䡁䅍睏杁䝁䅅杢歂䍁䅁䅤潂䡁䅉睢ㅂ䝁䅣䅡杁䝁䅍睢瑂䡁䅁兙畂䡁䅫兌療䡁䅁党祂䝁䅅䅤求䝁䅑䅉浂䡁䅕䅢獂䍁䄰䅣祂䝁䅫睙求䍁䅷䅉療䡁䅕䅤獂䝁䅕䅤杁䡁䅍䅤療䡁䅉党穂䍁䅷䅉桂䝁䄴䅚杁䝁䅍睢畂䝁䅍党穂䡁䅍兡療䝁䄴䅉獂䝁䄸睙桂䡁䅑兡療䝁䄴督㝁䍁䅁兙畂䝁䅑䅉あ䝁䅧杣療䡁䅕睚潂䍁䅁䅚灂䝁䅣兡あ䝁䅅䅢杁䝁䅍睢瑂䝁䄰党祂䝁䅍党杁䡁䅍兡あ䝁䅕督畁䍁䅁䅕坂䕁䅧䅉䑂䝁䄸杣睂䍁䄴䅉㍂䝁䅅督杁䝁䅙睢ㅂ䝁䄴䅚求䝁䅑䅉灂䝁䄴䅉硁䑁䅧䅏硁䍁䅁兙畂䝁䅑䅉灂䡁䅍䅉楂䝁䅅督求䝁䅑䅉灂䝁䄴䅉佂䝁䅕睤杁䙁䅫睢祂䝁䅳䅌杁䕁䄴党㍂䍁䅁兗療䡁䅉睡畁䅁䅁桄䅍䅁䅧䅁兂䙁䅣杕䅁䉁䑯䅁䥁䅁䅁䅕奂䕁䅑䅁癃睁䅁权䅁䙁䅁兗兂䕁䅷䅁䙁睁䅁末䅯䙁䅁兙橂䝁䅫杚灂䝁䅍䅉兂䡁䅉党瑂䝁䅫党祂䍁䅁村桂䝁䄴睙療䡁䅉䅣獁䍁䅁兓畂䝁䅍杌杁䝁䄸䅣求䡁䅉兙あ䝁䅕督杁䝁䅅督杁䡁䅑䅡求䍁䅁杙桂䝁䄴睡杁䝁䅧睢獂䝁䅑兡畂䝁䅣䅉橂䝁䄸兢睂䝁䅅杢㕂䍁䅁杚療䡁䅉䅉兂䝁䅅睙灂䝁䅙兡橂䍁䅁䅕祂䝁䅕兢灂䝁䅕杣杁䕁䅉兙畂䝁䅳䅉あ䝁䅧兙あ䍁䅁䅣祂䝁䄸杤灂䝁䅑党穂䍁䅁杤桂䡁䅉兡療䡁䅕督杁䝁䅉兙畂䝁䅳兡畂䝁䅣䅉睂䡁䅉睢歂䡁䅕睙あ䡁䅍䅉桂䝁䄴䅚杁䡁䅍党祂䡁䅙兡橂䝁䅕督杁䝁䅫杢杁䡁䅑䅡求䍁䅁兖畂䝁䅫䅤求䝁䅑䅉呂䡁䅑兙あ䝁䅕督畁䍁䅁䅖潂䝁䅕䅉橂䝁䄸兢睂䝁䅅杢㕂䍁䅁兙橂䝁䅍党睂䡁䅑督杁䝁䅑党睂䝁䄸督灂䡁䅑䅉睂䡁䅉睢歂䡁䅕睙あ䡁䅍䅌杁䡁䅣䅡灂䝁䅍䅡杁䝁䅫杢橂䝁䅷兤歂䝁䅕督杁䝁䅍䅡求䝁䅍睡灂䝁䄴睚獁䍁䅁兢療䝁䄴党㕂䍁䅁兢桂䡁䅉睡求䡁䅑䅌杁䡁䅍兙㉂䝁䅫杢湂䡁䅍䅉桂䝁䅍睙療䡁䅕杢あ䡁䅍䅌杁䝁䅅杢歂䍁䅁睙求䡁䅉䅤灂䝁䅙兡橂䝁䅅䅤求䡁䅍䅉療䝁䅙䅉歂䝁䅕䅣療䡁䅍兡あ䍁䄴䅉䩂䡁䅑督杁䝁䅷睢桂䝁䄴䅉睂䝁䄸杣あ䝁䅙睢獂䝁䅫睢杁䝁䅫杢橂䝁䅷兤歂䝁䅕督杁䝁䅍睢瑂䝁䄰党祂䝁䅍兡桂䝁䅷䅉祂䝁䅕兙獂䍁䅁党穂䡁䅑兙あ䝁䅕䅉療䡁䅣杢求䡁䅉䅉桂䝁䄴䅚杁䝁䄴睢畂䍁䄰睢㍂䝁䄴党祂䍁䄰睢橂䝁䅍兤睂䝁䅫党歂䍁䅷䅉瑂䡁䅕䅢あ䝁䅫杚桂䝁䄰兡獂䡁䅫䅌杁䝁䅍睢畂䡁䅍䅤祂䡁䅕睙あ䝁䅫睢畂䍁䅁兙畂䝁䅑䅉獂䝁䅅杢歂䍁䅷䅉浂䡁䅉兙畂䝁䅍䅡灂䡁䅍党杁䡁䅉党桂䝁䅷䅉求䡁䅍䅤桂䡁䅑党杁䡁䅍党橂䡁䅕杣求䝁䅑䅌杁䝁䅅杢歂䍁䅁督瑂䝁䅅䅢獂䍁䅁杙ㅂ䡁䅍兡畂䝁䅕督穂䍁䅁兙歂䝁䄰兡畂䝁䅫督あ䡁䅉兙あ䝁䅫睢畂䍁䅁䅋呂䕁䅉兑灁䑁䅳䅉祂䝁䅕杤療䝁䅷杤灂䝁䄴睚杁䝁䅷兡畂䝁䅕督杁䝁䄸杚杁䝁䅍杣求䝁䅑兡あ䍁䅷䅉あ䝁䅕杣瑂䍁䅁䅢療䝁䅅杢穂䍁䅷䅉穂䝁䅕兙穂䝁䄸杢桂䝁䅷䅉獂䝁䄸兙畂䡁䅍䅌杁䝁䅅杢歂䍁䅁䅢療䝁䅅杢穂䍁䅁督求䝁䅍兤祂䝁䅕䅚杁䝁䅉入杁䝁䅷兡硂䡁䅕兡歂䍁䅁睙療䝁䅷䅢桂䡁䅑党祂䝁䅅䅢㝁䍁䅁睢畂䝁䅕兌あ䝁䄸兌浂䝁䄸兤祂䍁䅁杚桂䝁䄰兡獂䡁䅫䅉桂䝁䄴䅚杁䝁䅧睢瑂䝁䅕䅉求䡁䅅兤灂䡁䅑入杁䝁䅷兡畂䝁䅕督杁䝁䄸杚杁䝁䅍杣求䝁䅑兡あ䍁䅁䅢療䝁䅅杢穂䑁䅳䅉桂䝁䄴䅚杁䡁䅍兢桂䝁䅷䅢杁䝁䅉兙獂䝁䅅杢橂䝁䅕䅉睂䝁䅕杣穂䝁䄸杢桂䝁䅷䅉ㅂ䝁䄴督求䝁䅍兤祂䝁䅕䅚杁䝁䅷睢桂䝁䄴督杁䝁䅅杢歂䍁䅁督桂䡁䅙兡畂䝁䅣督杁䝁䅅睙橂䝁䄸兤畂䡁䅑䅉穂䝁䅕睙ㅂ䡁䅉党歂䍁䅁䅢療䝁䅅杢穂䍁䄴䅉䩂䡁䅑䅉桂䝁䅷督療䍁䅁睢浂䝁䅙党祂䡁䅍䅉橂䝁䅅督潂䍁䅁兢桂䝁䄴兙湂䝁䅕兢求䝁䄴䅤獁䍁䅁睢畂䝁䅷兡畂䝁䅕䅉桂䝁䄴䅚杁䝁䄰睢楂䝁䅫䅢求䍁䅁杙桂䝁䄴睡灂䝁䄴睚獁䍁䅁兙畂䝁䅑䅉あ䡁䅉党桂䡁䅍兤祂䡁䅫䅉瑂䝁䅅杢桂䝁䅣党瑂䝁䅕杢あ䍁䅁督求䡁䅉杤灂䝁䅍党穂䍁䅷䅉桂䡁䅍䅉㍂䝁䅕䅢獂䍁䅁兙穂䍁䅁䅣桂䡁䅫兢求䝁䄴䅤杁䡁䅁杣療䝁䅍党穂䡁䅍兡畂䝁䅣䅌杁䡁䅉党瑂䝁䄸䅤求䍁䅁睙桂䡁䅁䅤ㅂ䡁䅉党獁䍁䅁兙畂䝁䅑䅉桂䡁䅕䅤療䝁䄰兙あ䝁䅕䅚杁䝁䅍䅢求䝁䅅杣灂䝁䄴睚杁䝁䅧睢ㅂ䡁䅍党杁䡁䅁兙㕂䝁䄰党畂䡁䅑䅉橂䝁䅅䅣桂䝁䅉兡獂䝁䅫䅤灂䝁䅕督畁䍁䅁兓畂䍁䅁兙歂䝁䅑兡あ䝁䅫睢畂䍁䅷䅉灂䡁䅑䅉療䡁䅁党祂䝁䅅䅤求䡁䅍䅉桂䡁䅍䅉桂䍁䅁睙ㅂ䡁䅍䅤療䝁䅑兡桂䝁䄴䅉浂䝁䄸杣杁䝁䅅䅢あ䝁䅕杣畂䝁䅅䅤灂䡁䅙党杁䝁䅅督穂䝁䅕䅤穂䍁䅁䅡求䝁䅷䅚杁䝁䅫杢杁䡁䅅兤桂䝁䅷兡浂䝁䅫党歂䍁䅁督求䝁䅷杚瑁䝁䅑兡祂䝁䅕睙あ䝁䅕䅚杁䕁䅫杕䉂䍁䅁兙橂䝁䅍睢ㅂ䝁䄴䅤穂䍁䅷䅉灂䝁䄴睙獂䡁䅕䅚灂䝁䄴睚杁䝁䅫杢㉂䝁䅕督あ䝁䄰党畂䡁䅑督杁䝁䅫杢杁䡁䅁杣灂䡁䅙兙あ䝁䅕䅉求䡁䅅兤灂䡁䅑入獁䍁䅁杣求䝁䅅䅢杁䝁䅕督あ䝁䅅䅤求䍁䅷䅉畂䝁䄸䅤求䡁䅍䅌杁䝁䅍兙穂䝁䅧䅌杁䝁䅅杢歂䍁䅁睢あ䝁䅧党祂䍁䅁杢療䝁䄴兌求䡁䅧睙潂䝁䅅杢湂䝁䅕䅉あ䡁䅉兙歂䝁䅕䅚杁䝁䅅督穂䝁䅕䅤穂䑁䅳䅉桂䝁䄴䅚杁䡁䅁杣療䡁䅙兡歂䝁䅕督杁䡁䅉党桂䝁䅷兌睂䡁䅉睢睂䝁䅕杣あ䡁䅫䅉桂䝁䄴䅚杁䝁䄴睢畂䍁䄰杣求䝁䅅䅢杁䡁䅁杣療䡁䅁党祂䡁䅑入杁䝁䅕督橂䡁䅉睢㍂䍁䅁督求䡁䅉杤灂䝁䅍党穂䍁䄴䅉啂䝁䅧党杁䝁䅍睢瑂䡁䅁兙畂䡁䅫䅉穂䝁䅕杣㉂䝁䅕督杁䡁䅍兢桂䝁䅷䅢杁䝁䅅杢歂䍁䅁兢灂䝁䅑䅚獂䝁䅕兌瑂䝁䅅杣牂䝁䅕䅤杁䝁䅉兤穂䝁䅫杢求䡁䅍督求䡁䅍䅌杁䝁䅍睢祂䡁䅁睢祂䝁䅅䅤灂䝁䄸杢穂䍁䅷䅉睂䡁䅉睢浂䝁䅕督穂䝁䅫睢畂䝁䅅䅢穂䍁䅷䅉祂䝁䅕兙獂䍁䅁党穂䡁䅑兙あ䝁䅕䅉灂䝁䄴杤求䡁䅍䅤療䡁䅉督獁䍁䅁杢療䝁䄴兌睂䡁䅉睢浂䝁䅫䅤杁䝁䄸杣湂䝁䅅杢灂䡁䅯兙あ䝁䅫睢畂䡁䅍䅌杁䝁䅅杢歂䍁䅁睙療䝁䄴督ㅂ䝁䄰党祂䡁䅍杌杁䙁䅑䅡求䍁䅁睙療䝁䄰䅣桂䝁䄴入杁䡁䅣兙穂䍁䅁杚療䡁䅕杢歂䝁䅕䅚杁䝁䅫杢杁䑁䅅兏㑁䑁䅍䅉桂䝁䄴䅚杁䝁䅫督杁䝁䅧党桂䝁䅑兣ㅂ䝁䅅杣あ䝁䅕杣求䝁䅑䅉灂䝁䄴䅉䩂䡁䅉杤灂䝁䄴党獁䍁䅁睑桂䝁䅷兡浂䝁䄸杣畂䝁䅫兙畁䅁䅁别䅣乁䜴䅁兂䝁䅅睙灂䡁䅉兙杁䕁䅉兡療䙁䅍睙灂䝁䅕杢橂䝁䅕督獁䍁䅁兓畂䝁䅍杌杁䝁䅕杢湂䝁䅅睚求䡁䅍䅉灂䝁䄴䅉あ䝁䅧党杁䝁䅑党㉂䝁䅕䅢療䡁䅁兢求䝁䄴䅤獁䍁䅁兢桂䝁䄴兤浂䝁䅅睙あ䡁䅕杣求䍁䅷䅉瑂䝁䅅杣牂䝁䅕䅤灂䝁䄴睚獁䍁䅁䅚灂䡁䅍䅤祂䝁䅫杙ㅂ䡁䅑兡療䝁䄴䅌杁䝁䅅杢歂䍁䅁督桂䝁䅷党杁䝁䄸杚杁䝁䄴睢畂䍁䄰睢睂䝁䅫睢灂䝁䅑䅉睂䝁䅅兡畂䍁䅁兢桂䝁䄴兙湂䝁䅕兢求䝁䄴䅤杁䝁䅅杢歂䍁䅁杣求䝁䅣党畂䝁䅕杣桂䡁䅑兡㉂䝁䅕䅉潂䝁䅕兙獂䡁䅑䅡杁䡁䅍睢獂䡁䅕䅤灂䝁䄸杢穂䍁䅁䅤療䍁䅁䅡求䝁䅅䅢あ䝁䅧睙桂䡁䅉党杁䡁䅁杣桂䝁䅍䅤灂䡁䅑兡療䝁䄴党祂䡁䅍䅉灂䝁䄴䅉あ䝁䅧党杁䙁䅕杢灂䡁䅑党歂䍁䅁</t>
  </si>
  <si>
    <t>睕あ䝁䅅䅤求䡁䅍杌杁䙁䅑䅡求䍁䅁睙療䝁䄰䅣桂䝁䄴入杁䝁䄸杚浂䝁䅕杣穂䍁䅁兒奂䙁䅁兑卂䕁䅕䅔獁䍁䅁兙杁䝁䅉兤睂䝁䅫杤桂䝁䅍兙灂䝁䄴党杁䝁䅷兡睂䝁䄸督療䝁䄰党杁䝁䅫杢煂䝁䅕睙あ䝁䅅杙獂䝁䅕䅉穂䡁䅕督睂䝁䅕杢穂䝁䅫睢畂䑁䅳䅉慂䕁䅫䅔卂䕁䅕䅖啂䕁䅅䅌杁䝁䅅䅉あ䡁䅉兡桂䝁䄰睙灂䝁䄴睢獂䝁䄸杢求䍁䅁兙橂䝁䅕䅤療䝁䄴兡歂䝁䅕䅉求䡁䅧䅤求䝁䄴䅚求䝁䅑兌祂䝁䅕䅢求䝁䅅督求䍁䅁兡畂䝁䅯党橂䡁䅑兙楂䝁䅷党杁䡁䅍兤穂䡁䅁党畂䡁䅍兡療䝁䄴睏杁䝁䅅杢歂䍁䅁兡療䡁䅙党祂䝁䅅䅉穂䡁䅫督あ䝁䅕兢獁䍁䅁兙杁䝁䄴睢畂䍁䄰睢睂䝁䅫睢灂䝁䅑䅉潂䝁䅅杢歂䝁䅧党獂䝁䅑䅉橂䡁䅉入療䝁䅅杢桂䝁䅷睚求䡁䅍兡桂䍁䅁䅚求䡁䅙兡橂䝁䅕䅉ㅂ䡁䅍党歂䍁䅁䅤療䍁䅁䅣祂䝁䄸䅚ㅂ䝁䅍党杁䝁䅍睢畂䡁䅑杣療䝁䅷䅢求䝁䅑䅉歂䝁䄸督求䡁䅍䅉療䝁䅙䅉橂䝁䄸䅢歂䍁䅁䅤求䝁䄰䅣求䡁䅉兙あ䡁䅕杣求䍁䅁䅤療䍁䅁䅤桂䡁䅉睚求䡁䅑党歂䍁䅁杢求䡁䅉杤求䡁䅍杌杁䕁䅫䅤杁䝁䅧兙穂䍁䅁兙杁䝁䅑党㉂䝁䅕䅢療䡁䅁兢求䝁䄴䅤杁䝁䅅杢歂䍁䅁睙療䝁䄰兢求䡁䅉睙灂䝁䅅䅢灂䡁䅯兙あ䝁䅫睢畂䍁䅷䅉桂䝁䄴䅚杁䡁䅍兤睂䡁䅁䅢㕂䍁䅁兙湂䡁䅉党求䝁䄰党畂䡁䅑䅉㍂䝁䅫䅤潂䍁䅁兑祂䝁䅅䅤桂䝁䄴兙杁䙁䅑䅡求䡁䅉兙睂䝁䅕兤あ䝁䅫睙穂䍁䅷䅉䩂䝁䄴睙畁䍁䅁杚療䡁䅉䅉佂䕁䄸睑䩂䙁䅑兑獁䍁䅁兙杁䝁䅉兤睂䝁䅫杤桂䝁䅍兙灂䝁䄴党杁䝁䅷兡睂䝁䄸督療䝁䄰党杁䝁䅫杢煂䝁䅕睙あ䝁䅅杙獂䝁䅕䅉穂䡁䅕督睂䝁䅕杢穂䝁䅫睢畂䍁䅁䅣祂䝁䄸䅚ㅂ䝁䅍䅤畁䍁䅁䅖潂䝁䅕䅉橂䝁䄸兢睂䝁䅅杢㕂䍁䅁睤桂䡁䅍䅉浂䝁䄸杣瑂䝁䅕杣獂䡁䅫䅉牂䝁䄴睢㍂䝁䄴䅉桂䡁䅍䅉兂䝁䅅睙灂䡁䅉兙杁䙁䅁䅡桂䡁䅉兢桂䝁䅍党ㅂ䡁䅑兡橂䝁䅅䅢穂䍁䅷䅉䩂䝁䄴睙畁䍁䅁兙畂䝁䅑䅉橂䝁䅧兙畂䝁䅣党歂䍁䅁兡あ䡁䅍䅉畂䝁䅅兢求䍁䅁䅤療䍁䅁䅕桂䝁䅍兡祂䝁䅅䅉䍂䝁䅫睢呂䝁䅍兡求䝁䄴睙求䡁䅍䅌杁䕁䅫杢橂䍁䄴䅉灂䝁䄴䅉䉂䡁䅁杣灂䝁䅷䅉祁䑁䅁免㕁䍁䄴䅉兂䝁䅅睙灂䡁䅉兙杁䕁䅉兡療䙁䅍睙灂䝁䅕杢橂䝁䅕督獁䍁䅁兓畂䝁䅍杌杁䡁䅣兙穂䍁䅁兡畂䝁䅍睢祂䡁䅁睢祂䝁䅅䅤求䝁䅑䅉灂䝁䄴䅉祁䑁䅁䅍㉁䍁䅁兙畂䝁䅑䅉灂䡁䅍䅉潂䝁䅕兙歂䡁䅅兤桂䡁䅉䅤求䡁䅉党歂䍁䅁兡畂䍁䅁䅖桂䝁䄰䅣桂䍁䅷䅉䝂䝁䅷睢祂䝁䅫䅚桂䍁䄴䅁穂兆䅁杍䅁䙁䅁兙橂䝁䅳兙湂䝁䅕䅚杁䕁䅙睢療䝁䅑督杁䝁䅅杢歂䍁䅁兔求䝁䅅䅤穂䅁䅁睒䅣䥁䭧䅁兂䝁䅅睙牂䝁䅅睚灂䝁䄴睚杁䕁䅍睢祂䡁䅁睢祂䝁䅅䅤灂䝁䄸杢杁䝁䄸杚杁䕁䅅兢求䡁䅉兡橂䝁䅅䅉瑂䝁䅅杢ㅂ䝁䅙兙橂䡁䅑兤祂䝁䅕督杁䝁䅅杢歂䍁䅁督求䝁䅷䅢穂䍁䅁睙療䝁䄴䅤桂䝁䅫杢求䡁䅉杙療䝁䅅杣歂䍁䅁兙畂䝁䅑䅉橂䝁䄸杣祂䡁䅕睚桂䡁䅑党歂䍁䅁䅣桂䝁䅍睡桂䝁䅣兡畂䝁䅣䅉睂䡁䅉睢歂䡁䅕睙あ䡁䅍䅉灂䝁䄴䅉あ䝁䅧党杁䙁䅕杢灂䡁䅑党歂䍁䅁睕あ䝁䅅䅤求䡁䅍杌杁䙁䅑䅡求䍁䅁睙療䝁䄰䅣桂䝁䄴入杁䝁䄸䅣求䡁䅉兙あ䝁䅕督杁䡁䅑䅡祂䝁䄸兤湂䝁䅧䅉あ䝁䅧杣求䝁䅕䅉穂䝁䅕睚瑂䝁䅕杢あ䡁䅍杏杁䙁䅁兙橂䝁䅳兙湂䝁䅫杢湂䍁䅷䅉兂䝁䅅䅣求䡁䅉䅌杁䝁䅅杢歂䍁䅁睑療䡁䅉䅣療䡁䅉兙あ䝁䅕䅉桂䝁䄴䅚杁䕁䄸䅤潂䝁䅕杣畁䍁䅁䅖潂䝁䅕䅉兂䝁䅅睙牂䝁䅅睚灂䝁䄴睚杁䡁䅍党湂䝁䄰党畂䡁䅑䅉療䝁䅙杚求䡁䅉督杁䡁䅙兙祂䝁䅫睢ㅂ䡁䅍䅉橂䝁䄸杢あ䝁䅅兡畂䝁䅕杣楂䝁䄸兙祂䝁䅑䅉桂䝁䄴䅚杁䝁䅍睢祂䡁䅉兤湂䝁䅅䅤求䝁䅑䅉睂䝁䅅睙牂䝁䅅睚灂䝁䄴睚杁䡁䅁杣療䝁䅑兤橂䡁䅑督獁䍁䅁督ㅂ䝁䅍䅡杁䝁䅅督杁䝁䅍睢畂䡁䅙党畂䡁䅑兡療䝁䄴兙獂䍁䅁督潂䝁䅫䅣睂䝁䅫杢湂䍁䅁睙療䝁䄴䅤桂䝁䅫杢求䡁䅉督杁䡁䅕督求䝁䅑䅉あ䝁䄸䅉睂䡁䅉睢あ䝁䅕睙あ䍁䅁兙畂䝁䅑䅉あ䡁䅉兙畂䡁䅍䅣療䡁䅉䅤杁䝁䄰兙畂䡁䅕杚桂䝁䅍䅤ㅂ䡁䅉党歂䍁䅁睚療䝁䄸䅚穂䑁䅳䅉瑂䡁䅕䅢あ䝁䅫兌橂䝁䄸䅢療䡁䅉䅉楂䝁䄸䅥求䡁䅍䅉桂䝁䄴䅚杁䝁䅑兡穂䡁䅁䅢桂䡁䅫督杁䡁䅑䅡桂䡁䅑䅉潂䝁䅕䅢睂䍁䅁䅤療䍁䅁兢求䡁䅉睙潂䝁䅅杢歂䝁䅫督求䍁䅁䅤潂䝁䅕䅉睂䝁䅅睙牂䝁䅅睚求䝁䅑䅉睂䡁䅉睢歂䡁䅕睙あ䍁䅁兡畂䍁䅁杣求䡁䅑兙灂䝁䅷䅉獂䝁䄸睙桂䡁䅑兡療䝁䄴督㝁䍁䅁兙畂䝁䅑䅉潂䝁䄸杢求䡁䅫睙療䝁䄰杙杁䡁䅁杣療䡁䅑党橂䡁䅑兡㉂䝁䅕䅉睂䝁䅅睙牂䝁䅅睚灂䝁䄴睚杁䡁䅁杣療䝁䅑兤橂䡁䅑督獁䍁䅁兙穂䍁䅁睤求䝁䅷䅢杁䝁䅅督杁䡁䅁兙橂䝁䅳兙湂䝁䅫杢湂䍁䅁杚療䡁䅉䅉瑂䝁䅕兙あ䍁䅷䅉浂䡁䅉党穂䝁䅧䅉浂䡁䅉兤灂䡁䅑䅉桂䝁䄴䅚杁䡁䅙党湂䝁䅕䅤桂䝁䅉䅢求䡁䅍䅌杁䡁䅁杣療䝁䅍党穂䡁䅍党歂䍁䅁杚療䝁䄸䅚獁䍁䅁杙求䡁䅙党祂䝁䅅睚求䡁䅍䅌杁䝁䅅杢歂䍁䅁睢あ䝁䅧党祂䍁䅁兡畂䝁䅑兤穂䡁䅑杣灂䝁䅅䅢杁䝁䅅杢歂䍁䅁睙療䝁䄴督ㅂ䝁䄰党祂䍁䅁䅣祂䝁䄸䅚ㅂ䝁䅍䅤穂䍁䄴䅉啂䝁䅧兡穂䍁䅁督求䝁䅣兢求䝁䄴䅤杁䡁䅍党獂䝁䅷督杁䝁䅫䅤穂䍁䅁睙療䡁䅉杣ㅂ䝁䅣兙あ䝁䅕䅚杁䡁䅁杣療䝁䅑兤橂䡁䅑督杁䡁䅑䅡祂䝁䄸兤湂䝁䅧䅉桂䍁䅁䅚灂䡁䅉党橂䡁䅑䅉穂䝁䅅䅢求䡁䅍䅉桂䝁䄴䅚杁䝁䄰兙祂䝁䅳党あ䝁䅫杢湂䍁䅁睢祂䝁䅣兙畂䝁䅫来桂䡁䅑兡療䝁䄴䅌杁䝁䅫杢歂䝁䅕䅣求䝁䄴䅚求䝁䄴䅤杁䝁䅉杣療䝁䅳党祂䡁䅍䅌杁䝁䅅杢歂䍁䅁䅚灂䡁䅍䅤祂䝁䅫杙ㅂ䡁䅑兡療䝁䄴䅉睂䝁䅅杣あ䝁䄴党祂䡁䅍杌杁䙁䅑䅡求䍁䅁䅕桂䡁䅁党祂䍁䅁督求䝁䅣兢求䝁䄴䅤杁䝁䄰兙畂䡁䅕杚桂䝁䅍䅤ㅂ䡁䅉党穂䍁䅁兙畂䝁䅑䅉穂䝁䅕䅢獂䡁䅍䅉橂䝁䄸兢瑂䝁䄸䅚灂䡁䅑入杁䝁䅅杢歂䍁䅁督睂䝁䅕睙灂䝁䅅䅢あ䡁䅫䅉睂䝁䅅䅣求䡁䅉督獁䍁䅁兙穂䍁䅁睤求䝁䅷䅢杁䝁䅅督杁䝁䅍睢瑂䝁䄰兤畂䝁䅫睙桂䡁䅑兡療䝁䄴䅉睂䝁䅅䅣求䡁䅉督獁䍁䅁兡畂䝁䅍䅢ㅂ䝁䅑兡畂䝁䅣䅉橂䡁䅕䅤瑁䡁䅍兡㙂䝁䅕䅉療䝁䅙杚灂䝁䅍党杁䡁䅁兙睂䝁䅕杣穂䍁䅷䅉桂䝁䄴䅚杁䡁䅁杣灂䝁䄴䅤灂䝁䄴睚杁䝁䅅杢歂䍁䅁睙療䝁䄴杤求䡁䅉䅤灂䝁䄴睚杁䡁䅁兙睂䝁䅕杣穂䍁䄴䅉啂䝁䅧兡穂䍁䅁督求䝁䅣兢求䝁䄴䅤杁䡁䅍党獂䝁䅷督杁䡁䅣䅡灂䡁䅑党杁䡁䅁兙睂䝁䅕杣穂䍁䅁䅤潂䡁䅉睢ㅂ䝁䅣䅡杁䝁䅫䅤穂䍁䅁督桂䝁䅷党穂䍁䅁兙畂䝁䅑䅉瑂䝁䅅杣牂䝁䅕䅤灂䝁䄴睚杁䝁䄸杣湂䝁䅅杢灂䡁䅯兙あ䝁䅫睢畂䍁䄴䅉啂䝁䅧党杁䕁䅍睢祂䡁䅁睢祂䝁䅅䅤求䍁䅁兙畂䝁䅑䅉偂䡁䅑䅡求䡁䅉䅉穂䝁䅕睚瑂䝁䅕杢あ䍁䅁兡畂䝁䅍䅢ㅂ䝁䅑党穂䍁䅁睙療䡁䅉䅣療䡁䅉兙あ䝁䅕䅉穂䡁䅕䅣睂䝁䄸杣あ䍁䅁督あ䝁䅅杚浂䍁䅁督求䡁䅉杤灂䝁䅍党穂䍁䅁兙畂䝁䅑䅉祂䝁䅕䅢桂䡁䅑党歂䍁䅁兙穂䡁䅍党あ䡁䅍䅉桂䝁䄴䅚杁䝁䅷兡桂䝁䅉兡獂䝁䅫䅤灂䝁䅕督㝁䍁䅁兙畂䝁䅑䅉あ䡁䅉兙畂䡁䅍䅣療䡁䅉䅤桂䡁䅑兡療䝁䄴䅉桂䡁䅍督求䡁䅑督獁䍁䅁督ㅂ䝁䅍䅡杁䝁䅅督杁䡁䅉兙灂䝁䅷䅉橂䝁䅅杣穂䍁䅁兙畂䝁䅑䅉あ䡁䅉兤橂䝁䅳督杁䝁䅙睢祂䍁䅁䅤祂䝁䅅杢穂䡁䅁睢祂䡁䅑兙あ䝁䅫睢畂䍁䄴䅉兂䝁䅅睙牂䝁䅅睚灂䝁䄴睚杁䕁䅍睢祂䡁䅁睢祂䝁䅅䅤灂䝁䄸杢杁䝁䄸杚杁䕁䅅兢求䡁䅉兡橂䝁䅅䅉㍂䝁䅅督杁䝁䅙睢ㅂ䝁䄴䅚求䝁䅑䅉灂䝁䄴䅉硁䑁䅧李㍁䍁䅁兙畂䝁䅑䅉灂䡁䅍䅉潂䝁䅕兙歂䡁䅅兤桂䡁䅉䅤求䡁䅉党歂䍁䅁兡畂䍁䅁䅔桂䝁䅳党杁䕁䅙睢祂䝁䅕督あ䍁䅷䅉䩂䝁䅷䅢灂䝁䄴睢灂䡁䅍杌䅁偁塯䅁流䅁䅁䅕桂䝁䅍睡桂䝁䅣兡畂䝁䅣䅉呂䝁䅕杣㉂䝁䅫睙求䡁䅍䅁ぃ睂䅁杒䅁䙁䅁兙橂䝁䅳兙湂䝁䅫杢湂䍁䅁睕求䡁䅉杤灂䝁䅍党穂䑁䅳䅉䍂䝁䅫睢瑂䝁䅅督穂䍁䅁兒畂䝁䅕杣湂䡁䅫䅁橂权䅁䅣䅁䙁䅁兙橂䝁䅳兙湂䝁䅫杢湂䍁䅁睕求䡁䅉杤灂䝁䅍党穂䑁䅳䅉䍂䝁䅫睢瑂䝁䅅督穂䍁䅁兒畂䝁䅕杣湂䡁䅫睏杁䙁䅕䅤灂䝁䅷兡あ䡁䅫䅉呂䝁䅍兙獂䝁䅕䅉呂䝁䄸䅢桂䡁䅉䅁㑄䅃䅁䅗䅁䙁䅁兙橂䝁䅳兙湂䝁䅫杢湂䍁䅁睕求䡁䅉杤灂䝁䅍党穂䑁䅳䅉䑂䝁䄸兢瑂䝁䅕杣橂䝁䅫兙獂䍁䅁睕睂䝁䅅睙求䍁䅁䅔桂䡁䅕杢橂䝁䅧䅁楂元䅁䅵䅁䙁䅁兙橂䝁䅳兙湂䝁䅫杢湂䍁䅁睕求䡁䅉杤灂䝁䅍党穂䑁䅳䅉塂䝁䅅䅤求䡁䅉䅉兂䡁䅕杣灂䝁䅙兡橂䝁䅅䅤灂䝁䄸杢㝁䍁䅁睑獂䝁䅕兙畂䙁䅑党橂䝁䅧睏杁䕁䅑兡湂䝁䅫䅤桂䝁䅷䅉䉂䡁䅍督求䡁䅑䅉乂䝁䅅杢桂䝁䅣党瑂䝁䅕杢あ䑁䅳䅉䑂䡁䅉入睂䡁䅑睢橂䡁䅕杣祂䝁䅕杢橂䡁䅫䅁敃权䅁杘䅳䙁䅁兙獂䝁䅅杢あ䝁䅫杣杁䙁䅑党橂䝁䅧杢療䝁䅷睢湂䝁䅫党穂䍁䅁兓畂䝁䅍杌杁䝁䅉兤灂䝁䅷䅚穂䍁䅁兙畂䝁䅑䅉歂䝁䅕䅣獂䝁䄸入穂䍁䅁督療䝁䅙䅤㍂䝁䅅杣求䍁䅁䅣獂䝁䅅䅤浂䝁䄸杣瑂䡁䅍䅉浂䝁䄸杣杁䡁䅑䅡求䍁䅁兡畂䡁䅑党獂䝁䅷兡湂䝁䅕杢橂䝁䅕䅉橂䝁䄸兢瑂䡁䅕杢灂䡁䅑入杁䡁䅑睢杁䝁䅅督穂䝁䅫督あ䍁䅁兡畂䍁䅁睙療䡁䅕杢あ䝁䅕杣あ䝁䅕杣祂䝁䄸杣灂䡁䅍兢杁䝁䅫杢㉂䝁䅕督あ䝁䅫睚桂䡁䅑兡療䝁䄴督杁䝁䅅杢歂䍁䅁睢睂䝁䅕杣桂䡁䅑兡療䝁䄴督杁䝁䅫杢杁䡁䅑䅡求䍁䅁兖畂䝁䅫䅤求䝁䅑䅉呂䡁䅑兙あ䝁䅕督獁䍁䅁䅤潂䝁䅕䅉噂䝁䄴兡あ䝁䅕䅚杁䕁䅳兡畂䝁䅣䅚療䝁䄰䅌杁䝁䅅杢歂䍁䅁兡畂䡁䅑党祂䝁䄴兙あ䝁䅫睢畂䝁䅅䅢獂䡁䅫杌杁䙁䅑䅡求䍁䅁睙療䝁䄰䅣桂䝁䄴入杁䡁䅁杣療䡁䅙兡歂䝁䅕督杁䙁䅁兙獂䝁䅅杢あ䝁䅫杣杁䕁䅣睢あ䝁䅧兙瑂䍁䅷䅉桂䍁䅁督療䝁䅙䅤㍂䝁䅅杣求䍁䅁䅣獂䝁䅅䅤浂䝁䄸杣瑂䍁䅁睤潂䝁䅫睙潂䍁䅁党畂䝁䅅杙獂䝁䅕督杁䡁䅕督求䡁䅉督杁䡁䅑睢杁䝁䅫䅚求䝁䄴䅤灂䝁䅙入杁䡁䅁兙あ䡁䅑党祂䝁䄴督杁䝁䅧兡歂䝁䅑党畂䍁䅁䅚求䝁䅕䅣杁䡁䅣兡あ䝁䅧兡畂䍁䅁䅚桂䡁䅑兙穂䝁䅕䅤穂䍁䅷䅉祂䝁䅅杢湂䝁䅫杢湂䍁䅁杚祂䝁䄸兢杁䡁䅍兡湂䝁䄴兙獂䡁䅍䅉灂䝁䄴䅤求䝁䅷䅢灂䝁䅣党畂䝁䅍党杁䡁䅍睢ㅂ䡁䅉睙求䡁䅍䅉あ䝁䄸䅉祂䝁䅕䅣療䡁䅉䅤穂䍁䅁杚祂䝁䄸兢杁䝁䅍睢畂䝁䅙兡歂䝁䅕杢あ䝁䅫兙獂䍁䅁兡畂䝁䅙睢祂䝁䄰兙畂䡁䅑督獁䍁䅁兙穂䍁䅁睤求䝁䅷䅢杁䝁䅅督杁䝁䅙兙橂䝁䅫䅢灂䡁䅑兙あ䝁䅕督杁䡁䅑䅡求䍁䅁䅡桂䝁䄴䅚療䝁䅙杚杁䝁䅉党あ䡁䅣党求䝁䄴䅉桂䝁䄴兙獂䡁䅫督あ䡁䅍䅉桂䝁䄴䅚杁䝁䄸䅣求䡁䅉兙あ䝁䅫睢畂䝁䅅䅢杁䡁䅕督求䡁䅉督獁䍁䅁䅡求䝁䅷䅣灂䝁䄴睚杁䝁䄸䅣求䡁䅉兙あ䝁䄸杣穂䍁䅁䅣獂䝁䅅杢杁䝁䅅杢歂䍁䅁党㑂䝁䅕睙ㅂ䡁䅑党杁䡁䅉党桂䝁䅷兌㍂䝁䄸杣獂䝁䅑䅉祂䝁䅕督睂䝁䄸杢穂䝁䅕督杁䡁䅑睢杁䡁䅑䅡祂䝁䅕兙あ䡁䅍䅉あ䝁䅧兙あ䍁䅁䅡桂䡁䅙党杁䝁䅉党求䝁䄴䅉灂䝁䅑党畂䡁䅑兡浂䝁䅫党歂䍁䅁睤灂䡁䅑䅡灂䝁䄴䅉あ䝁䅧党杁䡁䅁䅢桂䡁䅑杚療䡁䅉兢畁䍁䅁兓あ䍁䅁兙獂䡁䅍睢杁䝁䄸杚浂䝁䅕杣穂䍁䅁䅕桂䝁䅷兙畂䡁䅑兡祂䍁䅁杒療䡁䅕杢歂䡁䅉入獁䍁䅁兙杁䡁䅁䅢桂䡁䅑杚療䡁䅉兢杁䡁䅑䅡桂䡁䅑䅉あ䡁䅉兙畂䡁䅍杚療䡁䅉兢穂䍁䅁䅤潂䝁䅕䅉㍂䝁䅅入穂䍁䅁睢祂䝁䅣兙畂䝁䅫来桂䡁䅑兡療䝁䄴督杁䝁䄸䅣求䡁䅉兙あ䝁䅕䅉楂䡁䅫䅉橂䡁䅉党桂䡁䅑兡畂䝁䅣䅉桂䍁䅁睙求䝁䄴䅤祂䝁䅅䅢杁䝁䄸䅣求䡁䅉兙あ䝁䅫杢湂䍁䅁督㕂䡁䅍䅤求䝁䄰䅉浂䝁䄸杣杁䡁䅑䅡求䝁䅫杣杁䝁䅑兙あ䝁䅅睏杁䝁䅅杢歂䍁䅁兙獂䝁䅷睢㍂䡁䅍䅉灂䝁䄴䅚灂䡁䅙兡歂䡁䅕兙獂䍁䅁兤穂䝁䅕杣穂䍁䅁䅤療䍁䅁兡畂䡁䅑党湂䡁䅉兙あ䝁䅕䅉桂䝁䄴䅚杁䝁䅅杢桂䝁䅷入㙂䝁䅕䅉あ䝁䅧党杁䝁䅑兙あ䝁䅅䅉あ䝁䅧党㕂䍁䅁杢求䝁䅕䅚杁䝁䅫杢杁䝁䄸杢求䍁䅁䅣獂䝁䅅睙求䍁䄴䅉䩂䝁䄴䅉桂䝁䅑䅚灂䡁䅑兡療䝁䄴䅌杁䝁䅫䅤杁䡁䅁杣療䡁䅙兡歂䝁䅕督杁䙁䅁兙獂䝁䅅杢あ䝁䅫杣杁䕁䅅䅣療䝁䅷䅢療䍁䅷䅉桂䍁䅁督療䝁䅙䅤㍂䝁䅅杣求䍁䅁䅤潂䝁䅅䅤杁䝁䅑党獂䝁䅫杤求䡁䅉督杁䡁䅍睢浂䡁䅑睤桂䡁䅉党杁䝁䅅杢歂䍁䅁兤睂䝁䅑兙あ䝁䅕督杁䝁䅅睙祂䝁䄸督穂䍁䅁䅤潂䝁䅕䅉楂䡁䅕督灂䝁䄴党穂䡁䅍䅌杁䝁䅅督杁䡁䅣党獂䝁䅷䅉桂䡁䅍䅉求䝁䄴兙楂䝁䅷党穂䍁䅁睙ㅂ䡁䅍䅤療䝁䄰党祂䡁䅍䅉あ䝁䄸䅉歂䝁䅕䅣獂䝁䄸入杁䡁䅑䅡求䝁䅫杣杁䡁䅍睢浂䡁䅑睤桂䡁䅉党杁䡁䅙兡祂䡁䅑兤桂䝁䅷䅢㕂䍁䅁兡畂䍁䅁兙畂䡁䅫䅉求䝁䄴杤灂䡁䅉睢畂䝁䄰党畂䡁䅑睏杁䝁䅅杢歂䍁䅁䅕桂䝁䅷兙畂䡁䅑兡祂䍁䅁兑祂䡁䅑兡浂䝁䅫睙灂䝁䅅䅢杁䕁䅫杢あ䝁䅕䅢獂䝁䅫睚求䝁䄴睙求䍁䅁䅕獂䝁䅅䅤浂䝁䄸杣瑂䍁䅁䅋䉂䕁䅫䅕灁䍁䅁䅤潂䝁䅅䅤杁䡁䅁杣療䡁䅙兡歂䝁䅕督杁䡁䅕杢灂䝁䅙兡求䝁䅑䅉桂䝁䅍睙求䡁䅍督杁䡁䅑睢杁䝁䄸䅣求䝁䄴兌穂䝁䄸兤祂䝁䅍党獁䍁䅁督求䝁䅷杚瑁䝁䅧睢穂䡁䅑党歂䍁䅷䅉桂䝁䄴䅚杁䝁䅍睢瑂䝁䄰党祂䝁䅍兡桂䝁䅷䅉獂䝁䅅杣湂䝁䅕䅉獂䝁䅅杢湂䡁䅕兙湂䝁䅕䅉瑂䝁䄸䅚求䝁䅷督杁䍁䅧䅔䵂䕁䄰克杁䡁䅑䅡桂䡁䅑䅉橂䝁䅅杢杁䡁䅑杣桂䝁䄴督浂䝁䄸杣瑂䍁䅁督あ䡁䅉兤橂䡁䅑兤祂䝁䅕䅚杁䝁䅅杢歂䍁䅁兤畂䡁䅍䅤祂䡁䅕睙あ䡁䅕杣求䝁䅑䅉歂䝁䅅䅤桂䍁䅁兡畂䡁䅑睢杁䕁䅷䅔乂䍁䄰兤畂䝁䅑党祂䡁䅍䅤桂䝁䄴䅚桂䝁䅉䅢求䍁䅁睢楂䝁䅯党橂䡁䅑督杁䝁䅅杢歂䍁䅁睙桂䝁䄴䅉あ䡁䅕杣畂䍁䅁睢祂䝁䅣兙畂䝁䅫来桂䡁䅑兡療䝁䄴督婁䍉䅁兙橂䡁䅑兡療䝁䄴督杁䝁䅅杢歂䍁䅁䅣祂䝁䄸睙求䡁䅍督求䡁䅍䅉灂䝁䄴䅤療䍁䅁䅤療䝁䄸䅢穂䍁䅁杚療䡁䅉䅉潂䡁䅕兢桂䝁䄴督杁䝁䅅杢歂䍁䅁䅔䵂䕁䄰兌歂䡁䅉兡㉂䝁䅕杢杁䝁䅅睚求䝁䄴䅤穂䍁䄴䅉啂䝁䅧党杁䝁䅍睢瑂䡁䅁兙畂䡁䅫䅉㍂䝁䅅督杁䝁䅫杢橂䝁䄸杣睂䝁䄸杣桂䡁䅑党歂䍁䅁兡畂䍁䅁杍睁䑁䅁睍杁䝁䅅杢歂䍁䅁兡穂䍁䅁䅡求䝁䅅䅚硂䡁䅕兙祂䡁䅑党祂䝁䅕䅚杁䝁䅫杢杁䕁䅑党畂䡁䅙党祂䍁䅷䅉䑂䝁䄸䅢療䡁䅉兙歂䝁䄸杌䅁乁呙䅁䅃睄䅁䅕桂䝁䅷睢杁䕁䅅䅢あ䝁䄸䅉佂䝁䅕䅤㍂䝁䄸杣牂䡁䅍䅌杁䕁䅫杢橂䍁䄴䅉睂䡁䅉睢㉂䝁䅫䅚求䡁䅍䅉橂䡁䅫杙求䡁䅉督求䝁䅍兤祂䝁䅫䅤㕂䍁䅁督療䝁䅷兤あ䝁䅫睢畂䡁䅍䅉㍂䝁䄸杣獂䝁䅑睤灂䝁䅑党畁䍁䅁䅖潂䝁䅕䅉橂䝁䄸兢睂䝁䅅杢㕂䉁杫督杁䝁䄴党あ䡁䅣睢祂䝁䅳䅉穂䝁䅕睙ㅂ䡁䅉兡あ䡁䅫䅉睂䝁䅷兙あ䝁䅙睢祂䝁䄰督杁䝁䅫杢橂䝁䅷兤歂䝁䅕䅉兂䡁䅉兡穂䝁䄰兙杁䕁䅅睙橂䝁䅕督穂䍁䅷䅉桂䍁䅁督求䝁䅍兤祂䝁䅫䅤㕂䍁䅁督求䡁䅉杤灂䝁䅍党穂䍁䅁党歂䝁䅣党杁䍁䅧睕呂䕁䅕克杁䡁䅍睢獂䡁䅕䅤灂䝁䄸杢獁䍁䅁兙穂䍁䅁睤求䝁䅷䅢杁䝁䅅督杁䙁䅍䅤祂䝁䅅䅤桂䍁䅁睑獂䝁䄸兤歂䍁䅁兔桂䝁䄴兙湂䝁䅕杣獁䍁䅁兙杁䝁䄴党あ䡁䅣睢祂䝁䅳䅉穂䝁䅕睙ㅂ䡁䅉兡あ䡁䅫䅉瑂䝁䅅杢桂䝁䅣党瑂䝁䅕杢あ䍁䅁督療䝁䅷兤あ䝁䅫睢畂䍁䄴䅉䩂䡁䅑䅉桂䝁䅷督療䍁䅁䅣祂䝁䄸杤灂䝁䅑党穂䍁䅁睙獂䝁䄸兤歂䍁䅁督求䝁䅍兤祂䝁䅫䅤㕂䍁䅁督療䝁䅷兤あ䝁䅫睢畂䡁䅍䅌杁䝁䅫杢橂䝁䅷兤歂䝁䅫杢湂䍁䅁䅕祂䝁䅫督瑂䝁䅅䅉䑂䝁䅷睢ㅂ䝁䅑䅌杁䝁䅅䅉橂䝁䅷睢ㅂ䝁䅑䅉畂䝁䅅䅤灂䡁䅙党杁䝁䅅䅣睂䝁䅷兡橂䝁䅅䅤灂䝁䄸杢杁䡁䅁杣療䡁䅑党橂䡁䅑兡療䝁䄴䅉睂䝁䅷兙あ䝁䅙睢祂䝁䄰睏杁䝁䅅杢歂䍁䅁睑療䝁䅑党杁䡁䅑睢杁䕁䅍䅢療䡁䅕䅚杁䡁䅁䅢桂䡁䅑杚療䡁䅉兢獁䍁䅁兙穂䍁䅁睤求䝁䅷䅢杁䝁䅅督杁䝁䄸杚浂䝁䅕杣穂䍁䅁杖乂䍁䄰睕求䡁䅉兡求䡁䅍䅉桂䝁䄴䅚杁䕁䅍杔瑁䙁䅍党祂䝁䅫党穂䍁䅁杤灂䡁䅉䅤ㅂ䝁䅅䅢杁䝁䅙兡祂䝁䅕睤桂䝁䅷䅢穂䍁䅁杚療䡁䅉䅉灂䝁䄴䅢灂䝁䄴党杁䝁䄴党あ䡁䅣睢祂䝁䅳䅉穂䝁䅕睙ㅂ䡁䅉兡あ䡁䅫䅉療䝁䄴䅉瑂䡁䅕䅢あ䝁䅫兌杁䝁䅅杢歂䍁䅁䅡㕂䝁䅉杣灂䝁䅑兌橂䝁䅷睢ㅂ䝁䅑䅉求䝁䄴杤灂䡁䅉睢畂䝁䄰党畂䡁䅑督畁䍁䅁兓畂䍁䅁兙歂䝁䅑兡あ䝁䅫睢畂䍁䅷䅉あ䝁䅧党杁䝁䅍睢瑂䡁䅁兙畂䡁䅫䅉睂䡁䅉睢㉂䝁䅫䅚求䡁䅍䅉穂䝁䅕睙ㅂ䡁䅉兡あ䡁䅫䅉療䡁䅁党祂䝁䅅䅤灂䝁䄸杢杁䡁䅍睢獂䡁䅕䅤灂䝁䄸杢穂䍁䅁䅤潂䡁䅉睢ㅂ䝁䅣䅡杁䕁䅍睢祂䡁䅑党㑂䍁䅁䅣獂䝁䅅䅤浂䝁䄸杣瑂䍁䅁䅤潂䝁䅅䅤杁䝁䅫杢橂䝁䅷兤歂䝁䅕督杁䕁䅍睢祂䡁䅑党㑂䍁䅁䅗呂䕁䅫兑乂䍁䅷䅉桂䝁䄴䅉䉂䕁䅫兌歂䡁䅉兡㉂䝁䅕杢杁䡁䅍党橂䡁䅕杣灂䡁䅑入杁䝁䄸䅣求䡁䅉兙あ䝁䅫睢畂䡁䅍䅉睂䝁䅷兙あ䝁䅙睢祂䝁䄰睏杁䕁䅍睢祂䡁䅑党㑂䍁䅁䅗䕂䙁䅉䅉浂䝁䄸杣杁䡁䅑䅡求䍁䅁䅣祂䝁䅕杤求䝁䄴䅤灂䝁䄸杢獁䍁䅁䅚求䡁䅑党橂䡁䅑兡療䝁䄴䅌杁䝁䅅杢歂䍁䅁杣求䡁䅍䅣療䝁䄴督求䍁䅁䅤療䍁䅁睙療䝁䄰䅣獂䝁䅕䅥杁䝁䅍入楂䝁䅕杣穂䝁䅕睙ㅂ䡁䅉兡あ䡁䅫䅉桂䡁䅑䅤桂䝁䅍睡穂䑁䅳䅉桂䝁䄴䅚杁䕁䅍睢祂䡁䅑党㑂䍁䅁䅗呂䕁䄸兑卂䍁䅁杚療䡁䅉䅉穂䝁䅕睙ㅂ䡁䅉兡あ䡁䅫䅉療䡁䅉睙潂䝁䅕督あ䡁䅉兙あ䝁䅫睢畂䍁䅷䅉桂䡁䅕䅤療䝁䄰兙あ䝁䅫睢畂䍁䅷䅉桂䝁䄴䅚杁䡁䅉党穂䡁䅁睢畂䡁䅍党㝁䍁䅁兙畂䝁䅑䅉䑂䝁䄸杣あ䝁䅕䅥杁䙁䅧䅣桂䝁䄴督求䍁䅁杚療䡁䅉䅉桂䡁䅑䅤桂䝁䅍睡杁䡁䅍兤祂䝁䅙兙橂䝁䅕䅉瑂䝁䅅杢桂䝁䅣党瑂䝁䅕杢あ䍁䅷䅉桂䡁䅍䅉㍂䝁䅕䅢獂䍁䅁兙穂䍁䅁睢浂䝁䅙党祂䡁䅍䅉あ䝁䅧杣求䝁䅅䅤杁䝁䅫杢あ䝁䅕䅢獂䝁䅫睚求䝁䄴睙求䍁䅁兙畂䝁䅑䅉桂䝁䅑杤灂䡁䅍睢祂䡁䅫䅉穂䝁䅕杣㉂䝁䅫睙求䡁䅍䅉ㅂ䝁䄴䅚求䡁䅉䅉あ䝁䅧党杁䙁䅕杢灂䡁䅑䅉ぁ䑁䅉䅉畂䝁䅅兢求䍁䄴䅉䝂䡁䅕杣あ䝁䅧党祂䍁䅷䅉灂䡁䅑䅉睂䡁䅉睢㉂䝁䅫䅚求䡁䅍䅉穂䡁䅕杙穂䝁䅍杣灂䡁䅁䅤灂䝁䄸杢杁䡁䅍党祂䡁䅙兡橂䝁䅕督杁䝁䅍睢㉂䝁䅕杣灂䝁䄴睚杁䡁䅑䅡求䍁䅁兙祂䝁䅕兙穂䍁䅁睢浂䍁䅁䅤潂䡁䅉党桂䡁䅑䅉睂䡁䅉党㉂䝁䅕杢あ䝁䅫睢畂䍁䅷䅉瑂䝁䅅䅢㍂䝁䅅杣求䍁䅁兙畂䝁䅑䅉睂䝁䅕杣穂䝁䅫督あ䝁䅕杢あ䍁䅁䅤潂䡁䅉党桂䡁䅑䅌杁䙁䅕杕䵂䍁䅁杚灂䝁䅷䅤求䡁䅉兡畂䝁䅣䅌杁䝁䅷兙睂䡁䅑睢睂䍁䅁兙畂䝁䅑䅉瑂䝁䄸杙灂䝁䅷党杁䝁䅑党㉂䝁䅫睙求䍁䅁䅣祂䝁䄸䅤求䝁䅍䅤灂䝁䄸杢獁䍁䅁䅒佂䙁䅍䅉穂䝁䅕睙ㅂ䡁䅉兡あ䡁䅫䅌杁䕁䅫杢あ䝁䅕杣畂䝁䅕䅤杁䝁䄸杚杁䙁䅑䅡灂䝁䄴睚穂䍁䅁督求䝁䅍兤祂䝁䅫䅤㕂䍁䅷䅉呂䝁䅅兙呂䍁䅁督求䝁䅍兤祂䝁䅫䅤㕂䍁䅁兑兂䕁䅫䅌杁䝁䅅杢歂䍁䅁睕桂䝁䅅睕杁䡁䅍党橂䡁䅕杣灂䡁䅑入杁䝁䅫杢獂䝁䅫杢求䍁䅷䅉桂䡁䅍䅉㍂䝁䅕䅢獂䍁䅁兙穂䍁䅁䅤潂䡁䅉党桂䡁䅑䅉灂䝁䄴䅤求䝁䅷䅢灂䝁䅣党畂䝁䅍党獁䍁䅁兙畂䝁䅑䅉歂䝁䅅䅤桂䍁䅁䅢療䡁䅍督杁䡁䅁杣求䡁䅙党畂䡁䅑兡療䝁䄴杌杁䕁䅅䅚歂䝁䅫䅤灂䝁䄸杢桂䝁䅷䅢㕂䍁䅷䅉あ䝁䅧党杁䝁䅍睢瑂䡁䅁兙畂䡁䅫䅉療䝁䅙杚求䡁䅉督杁䡁䅁杣療䝁䅙党穂䡁䅍兡療䝁䄴兙獂䍁䅁督求䡁䅉杤灂䝁䅍党穂䍁䅷䅉灂䝁䄴睙獂䡁䅕䅚灂䝁䄴睚杁䝁䅅杣橂䝁䅧兡あ䝁䅕睙あ䡁䅕杣求䍁䅁䅚求䡁䅍兡湂䝁䄴䅉桂䝁䄴䅚杁䡁䅁䅢桂䝁䄴杢灂䝁䄴睚獁䍁䅁兡瑂䡁䅁䅢求䝁䄰党畂䡁䅑兙あ䝁䅫睢畂䍁䅷䅉橂䝁䄸杢浂䝁䅫睚ㅂ䡁䅉兙あ䝁䅫睢畂䍁䅷䅉桂䝁䄴䅚杁䝁䅙兡祂䝁䅕睤桂䝁䅷䅢杁䝁䄰兡湂䡁䅉兙あ䝁䅫睢畂䑁䅳䅉求䝁䅑兤橂䝁䅅䅤灂䝁䄸杢杁䡁䅍党祂䡁䅙兡橂䝁䅕督獁䍁䅁督ㅂ䝁䅍䅡杁䝁䅅督杁䝁䅍党祂䡁䅑兡浂䝁䅫睙桂䡁䅑兡療䝁䄴督獁䍁䅁兙穂䍁䅁睤求䝁䅷䅢杁䝁䅅督杁䝁䄸杢獂䝁䅫杢求䍁䅁兙畂䝁䅑䅉灂䝁䄴兌橂䝁䅷兙穂䡁䅍杣療䝁䄸兢杁䡁䅑杣桂䝁䅫杢灂䝁䄴睚㝁䍁䅁兙畂䝁䅑䅉穂䡁䅕䅣睂䝁䄸杣あ䍁䅁督求䡁䅉杤灂䝁䅍党穂䍁䄴䅉䩂䡁䅑䅉穂䝁䅕䅢獂䡁䅍䅉灂䡁䅑督杁䡁䅁杣療䝁䅑兤橂䡁䅑督杁䝁䅅杢歂䍁䅁督求䡁䅉杤灂䝁䅍党穂䍁䅁䅤潂䡁䅉睢ㅂ䝁䅣䅡杁䝁䅫䅤穂䍁䅁睙潂䝁䅅杢畂䝁䅕䅢杁䡁䅁兙祂䡁䅑杢求䡁䅉督獁䍁䅁兙穂䍁䅁睤求䝁䅷䅢杁䝁䅅督杁䝁䅑兡祂䝁䅕睙あ䝁䅷入杁䡁䅑睢杁䝁䄰党歂䝁䅫兤瑂䍁䅁䅤療䍁䅁䅢桂䡁䅉睚求䍁䅁党畂䡁䅑党祂䡁䅁杣灂䡁䅍党穂䍁䅷䅉穂䝁䅕杣㉂䝁䅫睙求䍁䅁䅣祂䝁䄸杤灂䝁䅑党祂䡁䅍䅌杁䝁䅅杢歂䍁䅁睚療䡁䅙党祂䝁䄴兢求䝁䄴䅤杁䝁䅕杢あ䝁䅫䅤灂䝁䅕督杁䝁䄸䅣求䡁䅉兙あ䝁䅫杢湂䍁䅁兡畂䍁䅁杤桂䡁䅉兡療䡁䅕督杁䝁䅫杢歂䡁䅕督あ䡁䅉兡求䡁䅍䅌杁䝁䅫杢橂䝁䅷兤歂䝁䅫杢湂䍁䅁党歂䡁䅕睙桂䡁䅑兡療䝁䄴䅌杁䝁䅕杢求䡁䅉睚㕂䍁䅷䅉浂䝁䅫杢桂䝁䄴睙灂䝁䅅䅢杁䡁䅍党祂䡁䅙兡橂䝁䅕督獁䍁䅁睚療䡁䅙党祂䝁䄴兢求䝁䄴䅤杁䝁䅕杢あ䝁䅫䅤灂䝁䅕督獁䍁䅁䅡求䝁䅅䅢あ䝁䅧睙桂䡁䅉党獁䍁䅁兓畂䡁䅑党祂䝁䄴党あ䍁䅁兙畂䝁䅑䅉瑂䝁䅕䅚灂䝁䅅䅌杁䝁䄰兙畂䡁䅕杚桂䝁䅍䅤ㅂ䡁䅉兡畂䝁䅣䅌杁䡁䅁兤楂䝁䅷兡橂䍁䅁督求䝁䅍䅤療䡁䅉䅌杁䝁䅅杢歂䍁䅁䅤求䝁䅷党橂䝁䄸兢瑂䡁䅕杢灂䝁䅍兙あ䝁䅫睢畂䡁䅍杌杁䙁䅑䅡求䍁䅁睙療䝁䄰䅣桂䝁䄴入杁䡁䅣兙穂䍁䅁兡畂䝁䅍睢祂䡁䅁睢祂䝁䅅䅤求䝁䅑䅉灂䝁䄴䅉祁䑁䅁䅍ㅁ䍁䅁兙畂䝁䅑䅉灂䡁䅍䅉潂䝁䅕兙歂䡁䅅兤桂䡁䅉䅤求䡁䅉党歂䍁䅁兡畂䍁䅁睕桂䝁䄴䅤桂䍁䅁睑獂䝁䅅杣桂䍁䅷䅉䑂䝁䅅䅢灂䝁䅙睢祂䝁䄴兡桂䍁䄴䅁敃睆䅁䄸䅕䙁䅁兙獂䝁䄸兢桂䡁䅉䅉䥂䝁䄸䅢歂䝁䅫杢湂䡁䅍䅌杁䕁䅫杢橂䍁䄴䅌杁䝁䅅䅉穂䡁䅁党橂䝁䅫兙獂䡁䅑入杁䝁䅫杢穂䡁䅕杣桂䝁䄴睙求䍁䅁睙療䝁䄰䅣桂䝁䄴入獁䍁䅁䅣祂䝁䄸杤灂䝁䅑党穂䍁䅁䅣祂䝁䄸䅣求䡁䅉䅤㕂䍁䅁兙畂䝁䅑䅉橂䝁䅅督ㅂ䝁䅅䅢あ䡁䅫䅉灂䝁䄴督ㅂ䡁䅉兙畂䝁䅍党杁䡁䅑睢杁䡁䅉党穂䝁䅫䅚求䝁䄴䅤灂䝁䅅䅢杁䝁䅅杢歂䍁䅁杙ㅂ䡁䅍兡畂䝁䅕督穂䝁䅕督杁䝁䅫杢杁䡁䅑䅡求䍁䅁兖畂䝁䅫䅤求䝁䅑䅉呂䡁䅑兙あ䝁䅕督畁䍁䅁䅖潂䝁䅕䅉橂䝁䄸兢睂䝁䅅杢㕂䍁䅁睢浂䝁䅙党祂䡁䅍䅉睂䝁䅕杣穂䝁䄸杢桂䝁䅷䅉桂䝁䄴䅚杁䝁䅍睢瑂䝁䄰党祂䝁䅍兡桂䝁䅷䅉穂䡁䅁党橂䝁䅫兙獂䡁䅑入杁䡁䅁杣療䡁䅁党祂䡁䅑入杁䝁䅫杢穂䡁䅕杣桂䝁䄴睙求䍁䅁䅣祂䝁䄸䅚ㅂ䝁䅍䅤穂䍁䅷䅉灂䝁䄴睙獂䡁䅕䅚灂䝁䄴睚杁䡁䅉党穂䝁䅫䅚求䝁䄴䅤灂䝁䅅䅢杁䝁䅅杢歂䍁䅁睙療䝁䄰兢求䡁䅉睙灂䝁䅅䅢杁䝁䅕兙祂䡁䅑䅡硂䡁䅕兙牂䝁䅕䅌杁䝁䅙杣療䝁䄴䅤灂䝁䄴睚獁䍁䅁睙療䝁䄰兢求䡁䅉睙灂䝁䅅䅢杁䝁䅅䅢獂䍁䅁杣灂䡁䅍睡獁䍁䅁督睂䝁䅕睙灂䝁䅅䅢あ䡁䅫䅉潂䝁䄸兢求䝁䄸睤畂䝁䅕杣穂䍁䅷䅉灂䝁䄴䅢桂䝁䄴䅚杁䝁䄰兙祂䝁䅫杢求䍁䅷䅉䥂䝁䅅睤桂䝁䅫兡杁䝁䅧兤祂䡁䅉兡橂䝁䅅杢求䍁䅷䅉桂䝁䄴䅚杁䡁䅉党穂䝁䅫䅚求䝁䄴䅤灂䝁䅅䅢杁䝁䅙䅢療䝁䄸䅚獁䍁䅁兙穂䍁䅁睤求䝁䅷䅢杁䝁䅅督杁䝁䄸䅤潂䝁䅕杣杁䡁䅁杣療䝁䅑兤橂䡁䅑督獁䍁䅁督ㅂ䝁䅍䅡杁䝁䅅督杁䝁䅅督穂䡁䅕兢求䝁䅑䅉祂䝁䅕兡畂䡁䅍兤祂䝁䅅杢橂䝁䅕杌杁䕁䅫䅤杁䝁䄰兙祂䝁䅳党あ䡁䅍䅉桂䝁䄴䅚杁䝁䅑兡穂䡁䅑杣灂䝁䅉兤あ䝁䅕督杁䝁䅫䅤穂䍁䅁䅣祂䝁䄸䅚ㅂ䝁䅍䅤穂䍁䅁䅤潂䡁䅉睢ㅂ䝁䅣䅡杁䡁䅉党あ䝁䅅兡獂䍁䅁兙湂䝁䅕杢あ䡁䅍䅌杁䡁䅣䅡療䝁䅷党穂䝁䅅䅢求䍁䅁杙祂䝁䄸睡求䡁䅉督獁䍁䅁䅣祂䝁䄸睚祂䝁䅅兢杁䝁䅅䅚瑂䝁䅫杢灂䡁䅍䅤祂䝁䅅䅤療䡁䅉督獁䍁䅁兙畂䝁䅑䅉橂䝁䅅杣祂䝁䅫党祂䍁䅁䅣桂䡁䅉䅤畂䝁䅕杣穂䝁䅧兡睂䡁䅍杌杁䙁䅑䅡求䍁䅁睙療䝁䄰䅣桂䝁䄴入杁䡁䅣兙穂䍁䅁杚療䡁䅉兢求䡁䅉䅢㕂䍁䅁睡畂䝁䄸睤畂䍁䅁兙穂䍁䅁睒䑂䍁䅁䅕桂䝁䅷睢瑂䝁䅅杣杁䕁䅧睢獂䝁䅑兡畂䝁䅣督杁䝁䅅杢歂䍁䅁睙潂䝁䅅杢湂䝁䅕䅚杁䝁䅫䅤穂䍁䅁杢桂䝁䄰党杁䡁䅑睢杁䙁䅁兙獂䝁䄸兢桂䡁䅉䅉䥂䝁䄸䅢歂䝁䅫杢湂䡁䅍䅌杁䕁䅫杢橂䍁䄴䅉啂䝁䅧党杁䝁䅍睢瑂䡁䅁兙畂䡁䅫䅉㍂䝁䅅督杁䝁䅫杢橂䝁䄸杣睂䝁䄸杣桂䡁䅑党歂䍁䅁兡畂䍁䅁杍睁䑁䅅睍杁䝁䅅杢歂䍁䅁兡穂䍁䅁䅡求䝁䅅䅚硂䡁䅕兙祂䡁䅑党祂䝁䅕䅚杁䝁䅫杢杁䕁䅷兙杁䕁䅯睢獂䝁䅷兙獁䍁䅁睑桂䝁䅷兡浂䝁䄸杣畂䝁䅫兙畁䅁䅁刱䅍䉁䕧䅁兂䝁䅅䅣桂䍁䅁杓療䝁䅧杢湁䡁䅍䅉䩂䝁䄴䅤求䡁䅉杢桂䡁䅑兡療䝁䄴兙獂䍁䅷䅉䩂䝁䄴睙畁䍁䅁睢睂䝁䅕杣桂䡁䅑党穂䍁䅁兙畂䝁䅑䅉浂䡁䅉兙畂䝁䅍䅡灂䡁䅍党穂䍁䅁䅣灂䡁䅯来桂䍁䅁䅚求䝁䅷兡㉂䝁䅕杣㕂䍁䅁兙畂䝁䅑䅉橂䝁䅅杣祂䡁䅫睢ㅂ䡁䅑䅉祂䝁䅕督あ䝁䅅兤祂䝁䅅杢あ䡁䅍䅉ㅂ䝁䄴䅚求䡁䅉䅉あ䝁䅧党杁䙁䅁兙睂䝁䅅䅉䭂䝁䄸䅡畂䍁䅣督杁䡁䅑杣桂䝁䅑党瑂䝁䅅杣牂䍁䅁兡畂䍁䅁䅤潂䝁䅕䅉噂䝁䄴兡あ䝁䅕䅚杁䙁䅍䅤桂䡁䅑党穂䍁䅁兙畂䝁䅑䅉灂䝁䄴䅤求䡁䅉杢桂䡁䅑兡療䝁䄴兙獂䝁䅷入畁䍁䅁䅖潂䝁䅕䅉橂䝁䄸兢睂䝁䅅杢㕂䍁䅁睢睂䝁䅕杣桂䡁䅑党穂䍁䅁䅤潂䡁䅉睢ㅂ䝁䅣䅡杁䝁䅙睢ㅂ䡁䅉䅉穂䝁䅕睚瑂䝁䅕杢あ䡁䅍杏杁䕁䅑睢瑂䝁䅕督あ䝁䅫睙杁䕁䅍睢瑂䡁䅁兙畂䡁䅫兌偂䡁䅣杢求䝁䅑䅉卂䝁䅕督あ䝁䅅兤祂䝁䅅杢あ䡁䅍䅌杁䕁䄴睢祂䡁䅑䅡杁䕁䅅兢求䡁䅉兡橂䝁䅅䅉䑂䝁䄸兢瑂䝁䅫督穂䝁䅅杣灂䝁䅕督獁䍁䅁杔療䡁䅉䅤潂䍁䅁兑瑂䝁䅕杣灂䝁䅍兙杁䕁䅙杣桂䝁䄴睙潂䝁䅫督灂䝁䄴睚獁䍁䅁兙畂䝁䅑䅉䩂䝁䄴䅤求䡁䅉杢桂䡁䅑兡療䝁䄴兙獂䍁䅁睔睂䝁䅕杣桂䡁䅑兡療䝁䄴督畁䍁䅁兓あ䍁䅁兙獂䡁䅍睢杁䝁䄸䅣求䡁䅉兙あ䝁䅕督杁䝁䅑兡畂䝁䅕兌灂䝁䄴䅉桂䝁䄴䅚杁䝁䅑党獂䝁䅫杤求䡁䅉入杁䡁䅉党穂䡁䅑兙ㅂ䡁䅉兙畂䡁䅑督杁䡁䅕杢歂䝁䅕杣杁䡁䅑䅡求䍁䅁䅕桂䡁䅁兙杁䕁䅯睢潂䝁䄴升穂䍁䅁䅤祂䝁䅅䅚求䝁䄰兙祂䝁䅳䅉灂䝁䄴䅤求䡁䅉杢桂䡁䅑兡療䝁䄴兙獂䝁䅷入畁䍁䅁䅕桂䡁䅁兙杁䕁䅯睢潂䝁䄴睊穂䍁䅁兓畂䡁䅑党祂䝁䄴兙あ䝁䅫睢畂䝁䅅䅢獁䍁䅁兓畂䝁䅍杌杁䡁䅣兙穂䍁䅁杚療䡁䅕杢歂䝁䅕䅚杁䝁䅫杢杁䑁䅅兏㑁䑁䅑䅉桂䝁䄴䅚杁䝁䅫督杁䝁䅉兙穂䝁䅕䅚杁䝁䅫杢杁䕁䅷睢ㅂ䝁䅫督㉂䝁䅫䅢獂䝁䅕䅌杁䕁䅳党畂䡁䅑兤橂䝁䅳入畁䅁䅁别䅉䉁䄴䅁兂䝁䅅䅣求䡁䅉䅉兂䡁䅉睢歂䡁䅕睙あ䡁䅍䅁䙃杅䅁䅎䅁䙁䅁兙睂䝁䅕杣杁䝁䅅杢歂䍁䅁杒療䡁䅉党穂䡁䅑䅉兂䡁䅉睢歂䡁䅕睙あ䡁䅍䅁㙄杂䅁杚䅁䙁䅁兙睂䝁䅕杣杁䝁䅅杢歂䍁䅁䅕獂䝁䅅督あ䝁䅫睙杁䙁䅁兙橂䝁䅳兙湂䝁䅫杢湂䍁䅁䅕祂䝁䄸䅚ㅂ䝁䅍䅤穂䍁䅁兙畂䝁䅑䅉乂䝁䅅䅤求䡁䅉兡桂䝁䅷督䅁䉁䥉䅁权睃䅁䅕桂䡁䅉䅉兂䝁䅅睙灂䝁䅙兡橂䍁䅁䅓療䝁䅷䅚灂䝁䄴睚穂䍁䅷䅉䩂䝁䄴睙畁䍁䅁睢㍂䝁䄴督杁䝁䅅杢歂䍁䅁睢睂䝁䅕杣桂䡁䅑党穂䍁䅁党畂䝁䅕杣湂䡁䅫䅉桂䝁䄴䅚杁䝁䅫杢浂䡁䅉兙穂䡁䅑杣ㅂ䝁䅍䅤ㅂ䡁䅉党杁䝁䅉兤穂䝁䅫杢求䡁䅍督求䡁䅍杌杁䙁䅑䅡求䍁䅁睙療䝁䄰䅣桂䝁䄴入杁䝁䄸䅣求䡁䅉兙あ䝁䅕督杁䡁䅑䅡祂䝁䄸兤湂䝁䅧䅉卂䝁䅕杚灂䝁䄴兡畂䝁䅣䅌杁䙁䅉党あ䝁䅅兡獂䍁䅷䅉桂䝁䄴䅚杁䕁䅷睢湂䝁䅫督あ䝁䅫睙穂䍁䅁督求䝁䅣兢求䝁䄴䅤穂䍁䄴䅉啂䝁䅧党杁䙁䅉党浂䝁䅫杢灂䝁䄴睚杁䡁䅍党湂䝁䄰党畂䡁䅑䅉療䡁䅣杢穂䍁䅁兙畂䝁䅑䅉療䡁䅁党祂䝁䅅䅤求䡁䅍䅉祂䝁䅕杚灂䝁䄴党祂䝁䅫党穂䍁䅁䅤潂䝁䅅䅤杁䡁䅁杣療䝁䅑兤橂䝁䅕䅉湂䝁䅅督療䝁䅷兡畂䝁䅕䅌杁䝁䅑兡穂䡁䅑兡獂䝁䅷兙あ䝁䅕䅌杁䝁䅅督睂䝁䅧兙獂䡁䅑䅌杁䝁䅅杢歂䍁䅁睢あ䝁䅧党祂䍁䅁䅣祂䝁䄸䅚ㅂ䝁䅍䅤穂䍁䅁䅣祂䝁䅫兢桂䡁䅉兡獂䡁䅫䅉浂䝁䄸杣杁䝁䅍睢畂䡁䅍兤瑂䡁䅁䅤灂䝁䄸杢杁䝁䅫杢杁䕁䅳兙睂䝁䄸䅢求䝁䅫䅌杁䕁䅧兙㍂䝁䅅兡灂䍁䅷䅉佂䝁䅕睤橂䝁䅅督あ䝁䅷党獁䍁䅁睖㕂䝁䄸兢灂䝁䄴睚獁䍁䅁䅖桂䝁䅍睢瑂䝁䅅䅌杁䙁䅣兙穂䝁䅧兡畂䝁䅣䅤療䝁䄴䅌杁䝁䅅杢歂䍁䅁村灂䝁䅷䅢灂䝁䄴睚穂䍁䅷䅉乂䝁䄸杢あ䝁䅅杢桂䍁䄴䅉啂䝁䅧党杁䙁䅉党あ䝁䅅兡獂䍁䅁督求䝁䅣兢求䝁䄴䅤杁䝁䄸䅣求䡁䅉兙あ䝁䅕督杁䝁䅙兤求䝁䅷䅉祂䝁䅕䅤桂䝁䅫䅢杁䝁䄸兤あ䝁䅷党あ䡁䅍䅌杁䡁䅣䅡灂䝁䅍䅡杁䡁䅍党獂䝁䅷䅉瑂䝁䅕杣橂䝁䅧兙畂䝁䅑兡穂䝁䅕䅌杁䡁䅍兤橂䝁䅧䅉桂䡁䅍䅉穂䝁䄸杚あ䍁䅁䅚祂䝁䅫杢牂䡁䅍䅌杁䡁䅁杣求䡁䅁兙祂䝁䅕䅚杁䝁䅙睢療䝁䅑督獁䍁䅁兙畂䝁䅑䅉療䡁䅑䅡求䡁䅉䅉穂䡁䅕杢歂䡁䅉兡求䡁䅍䅉灂䝁䄴䅉䥂䝁䅅睤桂䝁䅫兡杁䡁䅕杢歂䝁䅕杣杁䡁䅑䅡求䍁䅁䅓求䝁䅷党獁䍁䅁睎㉁䍁䅷䅉桂䝁䄴䅚杁䝁䄴睢瑂䝁䄴睢瑂䍁䅁杙祂䝁䅅杢歂䡁䅍睏杁䝁䅅杢歂䍁䅁睚桂䡁䅍睢獂䝁䅫杢求䍁䅷䅉歂䝁䅫党穂䝁䅕䅢獁䍁䅁兙畂䝁䅑䅉祂䝁䅕䅤桂䝁䅫䅢杁䝁䄰党祂䝁䅍䅡桂䝁䄴䅚灂䡁䅍党杁䝁䅫杢杁䙁䅣兙穂䝁䅧兡畂䝁䅣䅤療䝁䄴䅉桂䝁䄴䅚杁䕁䅫䅚桂䝁䅧睢畁䍁䅁䅖潂䝁䅕䅉䵂䝁䄸睚灂䡁䅍䅤灂䝁䅍督杁䡁䅍党湂䝁䄰党畂䡁䅑䅉療䡁䅣杢穂䍁䅁兙畂䝁䅑䅉療䡁䅁党祂䝁䅅䅤求䡁䅍䅉あ䝁䅕杣瑂䝁䅫杢桂䝁䅷督獁䍁䅁䅣灂䡁䅁党獂䝁䅫杢求䡁䅍䅌杁䡁䅍兡畂䝁䅣䅢求䍁䅁䅣療䝁䅫杢あ䍁䅁兢療䝁䄸杣灂䝁䄴睚獁䍁䅁兢桂䡁䅉兡畂䝁䅕䅉㉂䝁䅕督穂䝁䅕䅢穂䍁䅷䅉穂䡁䅑睢祂䝁䅅睚求䍁䅁杚桂䝁䅍兡獂䝁䅫䅤灂䝁䅕督獁䍁䅁䅢療䝁䅅䅚灂䝁䄴睚杁䝁䅅杢歂䍁䅁䅤祂䡁䅕睙牂䍁䅁杣桂䝁䅍睡穂䍁䅷䅉桂䝁䄴䅚杁䡁䅉兙灂䝁䅷䅉浂䝁䅅睙灂䝁䅷兡あ䝁䅫党穂䍁䅁䅤療䍁䅁䅚灂䡁䅍䅤祂䝁䅫杙ㅂ䡁䅑党杁䝁䅕䅤潂䝁䅅杢療䝁䅷䅌杁䡁䅁党あ䡁䅉睢獂䝁䅕兤瑂䍁䅷䅉桂䝁䄴䅚杁䡁䅉党浂䝁䅫杢求䝁䅑䅉睂䡁䅉睢歂䡁䅕睙あ䡁䅍䅉あ䝁䅧杣療䡁䅕睚潂䝁䄸兤あ䍁䅁䅓桂䡁䅣兙灂䝁䅫䅌杁䡁䅑䅡求䍁䅁兖畂䝁䅫䅤求䝁䅑䅉呂䡁䅑兙あ䝁䅕督杁䙁䅣党穂䡁䅑䅉䑂䝁䄸兙穂䡁䅑䅌杁䙁䅣兙穂䝁䅧兡畂䝁䅣䅤療䝁䄴䅌杁䡁䅑䅡求䍁䅁䅒桂䝁䅳睢あ䝁䅅督獁䍁䅁兙畂䝁䅑䅉塂䡁䅫睢瑂䝁䅫杢湂䑁䅳䅉桂䝁䄴䅚杁䝁䅅䅉煂䝁䅕䅤杁䝁䅙兤求䝁䅷䅉穂䡁䅑睢祂䝁䅅睚求䍁䅁杚桂䝁䅍兡獂䝁䅫䅤㕂䍁䅁兙畂䝁䅑䅉睂䝁䅫䅣求䝁䅷兡畂䝁䅕䅉あ䝁䅧兙あ䍁䅁督求䡁䅉杤求䡁䅍䅉䙂䝁䅷䅢穂䡁䅣睢祂䡁䅑䅡杁䕁䅅兡祂䍁䅁杒療䡁䅉睙求䍁䅁村桂䡁䅍党杁䝁䅫杢杁䙁䅍睢ㅂ䡁䅑䅡杁䕁䅑兙牂䝁䄸䅤桂䍁䄴䅉䩂䡁䅑䅉桂䝁䅷督療䍁䅁䅡療䝁䅷䅚穂䍁䅁兡畂䡁䅑党祂䝁䅕督あ䍁䅁兡畂䍁䅁杣求䝁䅙兡畂䝁䅕䅚杁䡁䅁杣療䝁䅑兤橂䡁䅑督杁䡁䅁兡睂䝁䅕䅢灂䝁䄴党畁䍁䅁兓畂䍁䅁兙歂䝁䅑兡あ䝁䅫睢畂䍁䅷䅉あ䝁䅧党杁䝁䅍睢瑂䡁䅁兙畂䡁䅫䅉療䡁䅣杢穂䍁䅁兙畂䝁䅑䅉療䡁䅁党祂䝁䅅䅤求䡁䅍䅉桂䍁䅁兢桂䡁䅉兡畂䝁䅕䅉あ䝁䅕杣瑂䝁䅫杢桂䝁䅷䅌杁䝁䅅䅉ㅂ䝁䄴兡あ䍁䅁䅤祂䝁䅅兡畂䍁䄰睙桂䡁䅁兙楂䝁䅷党杁䡁䅉兙灂䝁䅷䅉獂䝁䄸兙歂䝁䅫杢湂䍁䅁䅤求䡁䅉兢灂䝁䄴兙獂䑁䅳䅉桂䍁䅁䅤祂䡁䅕睙牂䍁䅁杣桂䝁䅍睡獁䍁䅁兙畂䝁䅑䅉桂䍁䅁䅣祂䝁䄸䅣祂䝁䅫党あ䝁䅅杣㕂䍁䅁䅣灂䡁䅁党獂䝁䅫杢求䍁䅁䅤潂䝁䅅䅤杁䡁䅍党祂䡁䅙党穂䍁䅁杓療䝁䅫杢あ䍁䅁村桂䡁䅍党杁䕁䅷党㍂䝁䅫督杁䕁䄰睙䑂䝁䅧睢祂䝁䅑杌杁䙁䅑䅡求䍁䅁睙療䝁䄰䅣桂䝁䄴入杁䡁䅣兙穂䍁䅁杚療䡁䅉兢求䡁䅉䅢㕂䍁䅁睡畂䝁䄸睤畂䍁䅁兙穂䍁䅁䅕桂䡁䅉䅉兂䝁䅕䅤祂䝁䄸䅢求䡁䅕兢杁䕁䅍睢祂䡁䅁睢祂䝁䅅䅤灂䝁䄸杢杁䝁䅅杢歂䍁䅁睙潂䝁䅅杢湂䝁䅕䅚杁䝁䅫䅤穂䍁䅁杢桂䝁䄰党杁䡁䅑睢杁䙁䅁兙祂䍁䅁䅕桂䝁䅍兡浂䝁䅫睙杁䕁䅧睢獂䝁䅑兡畂䝁䅣督獁䍁䅁兓畂䝁䅍杌杁䝁䅫杢杁䕁䄸睙あ䝁䄸杙求䡁䅉䅉祁䑁䅁免ㅁ䍁䄴䅉兂䝁䅅杣杁䙁䅁兙橂䝁䅫杚灂䝁䅍䅉䥂䝁䄸䅢歂䝁䅫杢湂䡁䅍䅌杁䕁䅫杢橂䍁䄴䅉㍂䝁䅅督杁䝁䅫杢橂䝁䄸杣睂䝁䄸杣桂䡁䅑党歂䍁䅁兡畂䍁䅁免㕁䑁䅧䅎杁䝁䅅杢歂䍁䅁兡穂䍁䅁䅡求䝁䅅䅚硂䡁䅕兙祂䡁䅑党祂䝁䅕䅚杁䝁䅫杢杁䕁䅧睢ㅂ䡁䅍䅤療䝁䄴䅌杁䙁䅑党㑂䝁䅅督畁䅁䅁砱䅣䡁佷䅁兂䝁䅅杣桂䝁䄰睢ㅂ䝁䄴䅤杁䕁䅣䅢療䝁䅉兙獂䍁䅁睢睂䝁䅕杣桂䡁䅑党穂䍁䅁兙穂䍁䅁兙杁䝁䄰党歂䝁䅫兙獁䍁䅁督あ䡁䅉党桂䝁䄰兡畂䝁䅣䅌杁䝁䅅杢歂䍁䅁党畂䡁䅑党祂䡁䅑兙灂䝁䄴兢求䝁䄴䅤杁䝁䅍睢瑂䡁䅁兙畂䡁䅫䅉㍂䝁䄸杣獂䝁䅑睤灂䝁䅑党畁䍁䅁兓あ䍁䅁睢睂䝁䅕杣桂䡁䅑党穂䍁䅁䅤潂䡁䅉睢ㅂ䝁䅣䅡杁䙁䅑杖杁䕁䄰党歂䝁䅫兙獁䍁䅁䅒灂䡁䅉党橂䡁䅑兌あ䝁䄸兌䑂䝁䄸杢穂䡁䅕兢求䡁䅉䅌杁䝁䅅杢歂䍁䅁杒灂䝁䅷兢求䝁䅑䅉䙂䝁䄴䅤求䡁䅉䅤桂䝁䅫杢瑂䝁䅕杢あ䍁䅁督求䝁䅣兢求䝁䄴䅤穂䍁䄴䅉啂䝁䅧党杁䙁䅑杖杁䕁䄰党歂䝁䅫兙杁䡁䅍党湂䝁䄰党畂䡁䅑䅉療䡁䅁党祂䝁䅅䅤求䡁䅍䅉䑂䕁䅉睕杁䙁䅑党獂䝁䅕杤灂䡁䅍兡療䝁䄴䅉佂䝁䅕䅤㍂䝁䄸杣牂䍁䅷䅉桂䍁䅁䅚療䝁䄰党穂䡁䅑兡橂䍁䅁杙祂䝁䄸兙歂䝁䅍兙穂䡁䅑䅉あ䝁䅕䅢求䡁䅙兡穂䝁䅫睢畂䍁䅁杢求䡁䅑睤療䡁䅉睡㝁䍁䅁睑䍂䙁䅍䅉呂䡁䅑兙あ䝁䅫睢畂䡁䅍䅌杁䝁䅅䅉あ䝁䅕䅢求䡁䅙兡穂䝁䅫睢畂䍁䅁督あ䝁䅅䅤灂䝁䄸杢㝁䍁䅁兙畂䝁䅑䅉灂䝁䄴䅤求䡁䅉杢桂䡁䅑兡療䝁䄴兙獂䍁䅁杚祂䝁䅕党瑁䡁䅑睢瑁䝁䅅兡祂䍁䅁杢求䡁䅑睤療䡁䅉睡穂䍁䅁睙療䝁䄰䅣祂䝁䅫督灂䝁䄴睚杁䕁䄴党あ䡁䅣睢祂䝁䅳䅉硁䑁䅁䅌杁䕁䅍䅡桂䝁䄴杢求䝁䅷䅉ㅁ䍁䅷䅉啂䝁䅕䅢求䝁䅙党獁䍁䅁兙畂䝁䅑䅉䑂䝁䅧兡獂䝁䅕杤灂䡁䅍兡穄䝁䄴睏杁䝁䅑睢瑂䝁䅕督あ䝁䅫睙杁䡁䅁杣求䝁䄰兡ㅂ䝁䄰䅉桂䝁䄴䅚杁䝁䅉兙穂䝁䅫睙杁䝁䅍兙楂䝁䅷党杁䝁䄴党あ䡁䅣睢祂䝁䅳督獁䍁䅁督ㅂ䝁䅍䅡杁䝁䅅督杁䙁䅁兙祂䝁䅅兢療䡁䅕杢あ䍁䅳䅉㍂䝁䅫䅤潂䍁䅁睕潂䝁䄸睤あ䝁䅫兢求䍁䅷䅉乂䙁䅑杖獁䍁䅁睑療䝁䄰党歂䡁䅫䅉䑂䝁䅕杢あ䡁䅉兙獂䍁䅷䅉兂䝁䅅杣桂䝁䄰睢ㅂ䝁䄴䅤杁䕁䄴党あ䡁䅣睢祂䝁䅳䅌杁䙁䅑䅡求䍁䅁睕瑂䝁䅫䅤潂䡁䅍睢畂䝁䅫兙畂䍁䅁睑潂䝁䅅杢畂䝁䅕䅢獁䍁䅁杔灂䝁䅍睡求䝁䅷睢歂䝁䅕睢畂䍁䅷䅉䍂䕁䅕䅖杁䕁䄰党歂䝁䅫兙杁䕁䅣杣療䡁䅕䅣獁䍁䅁兙畂䝁䅑䅉䑂䕁䅉睕杁䙁䅍䅣療䡁䅉䅤穂䍁䅁杔求䡁䅑睤療䡁䅉睡㝁䍁䅁兙畂䝁䅑䅉灂䝁䄴䅤求䡁䅉杢桂䡁䅑兡療䝁䄴兙獂䍁䅁党㑂䡁䅑党畂䡁䅍兡療䝁䄴督杁䝁䄸杚杁䡁䅑䅡求䡁䅍党杁䝁䅉杣桂䝁䄴䅚穂䍁䄴䅉啂䝁䅧兡穂䍁䅁督求䝁䅣兢求䝁䄴䅤杁䝁䅅䅢穂䝁䄸䅉療䝁䅙杚求䡁䅉督杁䝁䅑睢瑂䝁䅕督あ䝁䅫睙杁䝁䅅杢歂䍁䅁兡畂䡁䅑党祂䝁䄴兙あ䝁䅫睢畂䝁䅅䅢杁䡁䅑党獂䝁䅕杤灂䡁䅍兡療䝁䄴䅉穂䡁䅑兤歂䝁䅫睢杁䝁䄸䅣求䡁䅉兙あ䝁䅫睢畂䡁䅍䅌杁䝁䅫杢橂䝁䅷兤歂䝁䅫杢湂䍁䅁睑䍂䙁䅍䅉呂䡁䅑兤歂䝁䅫睢穂䍁䅷䅉兂䝁䅅杣桂䝁䄰睢ㅂ䝁䄴䅤杁䙁䅑党獂䝁䅕杤灂䡁䅍兡療䝁䄴䅉呂䡁䅑兤歂䝁䅫睢穂䍁䅷䅉桂䝁䄴䅚杁䙁䅍䅡療䡁䅣䅤灂䝁䄰党癁䕁䄰䅖坂䍁䅁兒畂䡁䅑党祂䡁䅑兙灂䝁䄴兢求䝁䄴䅤杁䙁䅍䅤ㅂ䝁䅑兡療䡁䅍睏杁䕁䅍村呂䍁䅁兔求䝁䅑兡桂䍁䅁杖求䝁䄴䅤ㅂ䡁䅉党穂䍁䅷䅉㍂䝁䅧兡橂䝁䅧䅉睂䡁䅉睢歂䡁䅕睙求䡁䅍䅉桂䝁䄴䅚杁䝁䅑兡穂䡁䅑杣灂䝁䅉兤あ䝁䅕督杁䝁䅙兡祂䡁䅍䅤瑁䡁䅉兤畂䍁䅁督㕂䝁䄴䅚灂䝁䅍兙あ䝁䅕䅚杁䡁䅁杣療䝁䅣杣桂䝁䄰兢灂䝁䄴睚㝁䍁䅁兙畂䝁䅑䅉歂䝁䅫睚灂䡁䅑兙獂䍁䅁䅣祂䝁䄸䅣求䡁䅉䅤灂䝁䅕督杁䝁䅍睢畂䡁䅍兡穂䡁䅑兡畂䝁䅣䅉療䝁䅙䅉䑂䕁䅉睕杁䕁䄴党㍂䡁䅍䅉呂䡁䅑杣求䝁䅅兢灂䝁䄴睚杁䝁䅅杢歂䍁䅁睑䍂䙁䅍䅉呂䡁䅁睢祂䡁䅑督杁䕁䅧兕畁䍁䅁䅖潂䝁䅕䅉䕂䝁䅫杣求䝁䅍䅤瑁䡁䅑睢瑁䕁䅍睢畂䡁䅍兤瑂䝁䅕杣杁䡁䅍党湂䝁䄰党畂䡁䅑䅉睂䡁䅉睢㉂䝁䅫䅚求䡁䅍䅉桂䍁䅁䅣療䡁䅉䅤浂䝁䄸䅢灂䝁䄸䅉療䝁䅙䅉歂䝁䄸兢求䡁䅍䅤灂䝁䅍䅉桂䝁䄴䅚杁䝁䅫杢あ䝁䅕杣畂䝁䅅䅤灂䝁䄸杢桂䝁䅷䅉睂䝁䅅入杁䝁䅅杢歂䍁䅁杚祂䝁䅕党杁䡁䅍䅤祂䝁䅕兙瑂䝁䅫杢湂䍁䅁督求䡁䅉杤灂䝁䅍党穂䍁䅷䅉灂䝁䄴睙獂䡁䅕䅚灂䝁䄴睚杁䙁䅁兙祂䝁䅅兢療䡁䅕杢あ䍁䅳䅌杁䙁䅁䅢ㅂ䡁䅑睢杁䙁䅑杖獁䍁䅁村䙂䙁䅑睋獁䍁䅁兙畂䝁䅑䅉佂䝁䄸睚湂䝁䅫杢畁䍁䅁䅖潂䝁䅕䅉䝂䝁䅫䅢瑂䝁䅕䅚杁䕁䅕杢あ䝁䅕杣あ䝁䅅兡畂䝁䄰党畂䡁䅑䅉穂䝁䅕睚瑂䝁䅕杢あ䍁䅁䅣祂䝁䄸䅚ㅂ䝁䅍党穂䍁䅁兙畂䝁䅑䅉桂䝁䅍兣ㅂ䝁䅫杣求䡁䅍䅉浂䝁䅫䅢瑂䡁䅍䅌杁䡁䅍党祂䝁䅫党穂䍁䅷䅉桂䝁䄴䅚杁䡁䅍䅡療䡁䅉䅤瑁䝁䅙睢祂䝁䄰䅉橂䝁䄸杢あ䝁䅕杢あ䍁䅁杚療䡁䅉䅉祂䝁䅕䅢求䝁䅅督求䍁䅁兙畂䝁䅑䅉獂䝁䅫睙求䝁䄴督灂䝁䄴睚杁䝁䅅杣療䡁䅕杢歂䍁䅁䅤潂䝁䅕䅉㍂䝁䄸杣獂䝁䅑䅌杁䝁䅫杢橂䝁䅷兤歂䝁䅫杢湂䍁䅁兡畂䍁䅁䅤潂䝁䅕兙あ䝁䅕杣穂䍁䅷䅉療䝁䄴䅉穂䡁䅑杣求䝁䅅兢灂䝁䄴睚杁䡁䅍党祂䡁䅙兡橂䝁䅕督獁䍁䅁睢畂䍁䅁䅤求䝁䅷党㉂䝁䅫督灂䝁䄸杢獁䍁䅁䅤潂䡁䅉睢ㅂ䝁䅣䅡杁䝁䅑兡湂䝁䅫䅤桂䝁䅷䅉潂䝁䄸兢求䍁䅁党畂䡁䅑党祂䡁䅑兙灂䝁䄴兢求䝁䄴䅤獁䍁䅁兙畂䝁䅑䅉䕂䙁䅙䅒穂䍁䄸村獂䡁䅕兌祂䝁䅅入穂䑁䅳䅉桂䝁䄴䅚杁䝁䄸䅣求䡁䅉兙あ䝁䅕督杁䝁䅅䅉睂䝁䄸杣あ䝁䅙睢獂䝁䅫睢杁䝁䅍睢畂䡁䅍兡穂䡁䅑兡畂䝁䅣䅉療䝁䅙䅉兂䝁䅅杣桂䝁䄰睢ㅂ䝁䄴䅤杁䙁䅁兡橂䡁䅑兤祂䝁䅕督獁䍁䅁䅕桂䡁䅉兙瑂䝁䄸兤畂䡁䅑䅉兂䝁䅷兙㕂䝁䅕杣穂䍁䅷䅉兂䝁䅅杣桂䝁䄰睢ㅂ䝁䄴䅤杁䕁䅅杢灂䝁䄰兙あ䝁䅫睢畂䍁䅷䅉佂䝁䅫睙牂䝁䅕䅢療䝁䅑党療䝁䄴䅉呂䡁䅑兤歂䝁䅫睢獁䍁䅁兑㍂䝁䅕督療䝁䄰党畂䝁䅕督穂䍁䅷䅉桂䝁䄴䅚杁䕁䄰兡祂䝁䅅兢桂䡁䅧杌杁䕁䅫䅤杁䝁䅅䅢穂䝁䄸䅉療䝁䅙杚求䡁䅉督杁䡁䅁杣療䝁䅑兤橂䡁䅑兡療䝁䄴䅌杁䝁䅑兡穂䡁䅑杣灂䝁䅉兤あ䝁䅫睢畂䍁䅷䅉桂䝁䄴䅚杁䝁䅅䅚㉂䝁䅕杣あ䝁䅫督灂䝁䄴睚杁䡁䅍睢獂䡁䅕䅤灂䝁䄸杢穂䍁䄴䅉啂䝁䅧党杁䝁䅍睢瑂䡁䅁兙畂䡁䅫䅉㍂䝁䅅督杁䝁䅙睢祂䝁䄰党祂䝁䅷入杁䝁䅳杢療䡁䅣杢杁䝁䅅督杁䙁䅙兡桂䝁䅍睢瑂䕁䅍村呂䍁䅁兓畂䝁䅍杌杁䝁䅅杢歂䍁䅁睙潂䝁䅅杢湂䝁䅕䅚杁䝁䅫䅤穂䍁䅁杢桂䝁䄰党杁䡁䅑睢杁䙁䅁兙祂䝁䅅兢療䡁䅕杢あ䍁䅁睒獂䝁䄸杙桂䝁䅷䅉灂䝁䄴䅉䝂䝁䅕杙祂䡁䅕兙祂䡁䅫䅉祁䑁䅁杍祁䍁䄴䅉啂䝁䅧党杁䝁䅍睢瑂䡁䅁兙畂䡁䅫䅉㍂䝁䅅督杁䝁䅙睢ㅂ䝁䄴䅚求䝁䅑䅉灂䝁䄴䅉硁䑁䅫免ぁ䍁䅁兙畂䝁䅑䅉灂䡁䅍䅉潂䝁䅕兙歂䡁䅅兤桂䡁䅉䅤求䡁䅉党歂䍁䅁兡畂䍁䅁杔求䡁䅣䅉婂䝁䄸杣牂䍁䅷䅉佂䝁䅕睤杁䙁䅫睢祂䝁䅳杌杁䙁䅁兙祂䝁䅅兢療䡁䅕杢あ䍁䅁睒獂䝁䄸杙桂䝁䅷䅉灂䡁䅍䅉桂䍁䅁督ㅂ䝁䅉督灂䝁䅑兡桂䡁䅉入杁䝁䄸杚杁䕁䄴兙あ䝁䅫睢畂䝁䅅䅢杁䕁䅅兢ㅂ䡁䅍党瑂䝁䅕杢あ䡁䅍䅌杁䕁䅫杢橂䍁䄴䅁䝁杆䅁杹䅯䙁䅁兙祂䝁䅳䅉佂䝁䅅䅤灂䝁䄸杢桂䝁䅷䅉䑂䝁䄸杣睂䝁䄸杣桂䡁䅑兡療䝁䄴䅉療䡁䅁党祂䝁䅅䅤求䡁䅍䅉桂䡁䅍䅉あ䝁䅧党杁䝁䅉兙畂䝁䅳䅉潂䝁䄸䅢歂䝁䅫杢湂䍁䅁睙療䝁䄰䅣桂䝁䄴入杁䝁䅙睢祂䍁䅁䅕桂䡁䅉睡杁䕁䄴兙あ䝁䅫睢畂䝁䅅䅢杁䕁䅉兙畂䝁䅳䅉あ䝁䅧兙あ䍁䅁䅣祂䝁䄸杤灂䝁䅑党穂䍁䅁睙療䝁䄰兢求䡁䅉睙灂䝁䅅䅢杁䝁䅉兙畂䝁䅳兡畂䝁䅣䅉桂䝁䄴䅚杁䡁䅑杣ㅂ䡁䅍䅤杁䡁䅍党祂䡁䅙兡橂䝁䅕督杁䝁䅫杢杁䡁䅍兢桂䝁䅷䅢杁䝁䅅杢歂䍁䅁兢求䝁䅑兡ㅂ䝁䄰䅉睂䝁䄸䅣ㅂ䝁䅷兙あ䝁䅫睢畂䍁䅁兙祂䝁䅕兙穂䍁䄴䅉啂䝁䅧党杁䝁䅍睢瑂䡁䅁兙畂䡁䅫䅉療䝁䅙杚求䡁䅉督杁䝁䅑党睂䝁䄸督灂䡁䅑督杁䝁䅙睢祂䍁䅁䅚求䝁䄰兙畂䝁䅑䅌杁䡁䅍兙㉂䝁䅫杢湂䡁䅍䅌杁䝁䅅杢歂䍁䅁䅤灂䝁䄰党杁䝁䅅睙橂䝁䄸兤畂䡁䅑督㝁䍁䅁䅤祂䡁䅕督あ䍁䅁兙畂䝁䅑䅉㍂䝁䅕兙獂䡁䅑䅡杁䝁䄰兙畂䝁䅅睚求䝁䄰党畂䡁䅑䅉穂䝁䅕杣㉂䝁䅫睙求䡁䅍睏杁䝁䅍兙穂䝁䅧䅉瑂䝁䅅杢桂䝁䅣党瑂䝁䅕杢あ䍁䅁督求䡁䅉杤灂䝁䅍党穂䑁䅳䅉穂䝁䅅杚求䍁䅁䅚求䡁䅁睢穂䝁䅫䅤杁䝁䄸䅣求䡁䅉兙あ䝁䅫睢畂䡁䅍睏杁䝁䅕䅢求䝁䅍䅤祂䝁䄸杢灂䝁䅍䅉浂䡁䅕杢歂䡁䅍䅉あ䡁䅉兙畂䡁䅍杚求䡁䅉督㝁䍁䅁兓畂䡁䅑党祂䝁䄴党あ䍁䅁兙畂䝁䅑䅉瑂䝁䄸杙灂䝁䅷党杁䝁䅉兙畂䝁䅳兡畂䝁䅣䅉穂䝁䄸䅢ㅂ䡁䅑兡療䝁䄴督杁䡁䅣兡あ䝁䅧䅉楂䝁䅫䅢獂䍁䅁䅣桂䡁䅫䅉穂䝁䅕杣㉂䝁䅫睙求䑁䅳䅉橂䡁䅉党歂䝁䅫䅤杁䝁䅍兙祂䝁䅑督㝁䍁䅁兙畂䝁䅑䅉㉂䝁䅅杣灂䝁䄸兤穂䍁䅁兙歂䝁䅑兡あ䝁䅫睢畂䝁䅅䅢杁䝁䅉兙畂䝁䅳兡畂䝁䅣兌祂䝁䅕䅢桂䡁䅑党歂䍁䅁督求䡁䅉杤灂䝁䅍党穂䍁䄴䅉䩂䡁䅑䅉桂䝁䅷督療䍁䅁䅣祂䝁䄸杤灂䝁䅑党穂䍁䅁睙療䝁䄰兢求䡁䅉睙灂䝁䅅䅢杁䝁䅷睢桂䝁䄴督獁䍁䅁兡畂䝁䅍䅢ㅂ䝁䅑兡畂䝁䅣䅉浂䝁䅫杢桂䝁䄴睙灂䝁䄴睚杁䝁䅙睢祂䍁䅁兡畂䝁䅑兤穂䡁䅑杣灂䝁䅅䅢杁䝁䅅杢歂䍁䅁睙療䝁䄰兢求䡁䅉睙灂䝁䅅䅢杁䡁䅁杣療䡁䅁党祂䡁䅑兡求䡁䅍䅌杁䝁䅙兡畂䝁䅅杢橂䝁䅫杢湂䍁䅁杚療䡁䅉䅉求䡁䅅兤灂䡁䅁兢求䝁䄴䅤獁䍁䅁兡畂䡁䅙党畂䡁䅑睢祂䡁䅫䅉桂䝁䄴䅚杁䝁䅅睙橂䝁䄸兤畂䡁䅑督杁䡁䅉党橂䝁䅕兡㉂䝁䅅杙獂䝁䅕䅌杁䝁䅅睙硂䡁䅕兡穂䝁䅫䅤灂䝁䄸杢杁䝁䅙兡畂䝁䅅杢橂䝁䅫杢湂䍁䅷䅉桂䝁䄴䅚杁䝁䅍睢瑂䝁䄰党祂䝁䅍兡桂䝁䅷䅉獂䝁䅕兙穂䝁䅫杢湂䍁䅷䅉桂䡁䅍䅉㍂䝁䅕䅢獂䍁䅁兙穂䍁䅁杚療䡁䅉䅉橂䝁䄸杢穂䡁䅕兢求䡁䅉䅉浂䝁䅫杢桂䝁䄴睙求䍁䅁睙療䝁䄰䅣桂䝁䄴兡求䡁䅍睏杁䝁䅍睢瑂䝁䄰党祂䝁䅍兡桂䝁䅷䅉祂䝁䅕兙獂䍁䅁党穂䡁䅑兙あ䝁䅕䅉獂䝁䄸兙畂䡁䅍䅉橂䝁䄸兢睂䡁䅉兡穂䝁䅫杢湂䍁䅁兢療䡁䅉䅤湂䝁䅅睚求䍁䅁䅢療䝁䅅杢穂䍁䅁䅤療䍁䅁䅚求䡁䅙党獂䝁䄸䅣求䡁䅉督杁䝁䅅杢歂䍁䅁睢㍂䝁䄴党祂䡁䅍䅉療䝁䅙䅉橂䝁䄸兢瑂䝁䅕杣橂䝁䅫兙獂䍁䅁杣求䝁䅅䅢杁䝁䅕督あ䝁䅅䅤求䑁䅳䅉療䡁䅉兡湂䝁䅫杢桂䡁䅑党穂䍁䅁杚灂䝁䄴兙畂䝁䅍兡畂䝁䅣䅉獂䝁䅕兙穂䝁䅕督杁䡁䅁杣灂䝁䄰兙祂䝁䅫䅢㕂䍁䅁杚療䡁䅉䅉あ䝁䅧党杁䡁䅁兤祂䝁䅍䅡桂䡁䅍党杁䝁䄸杚杁䝁䅍睢瑂䝁䄰党祂䝁䅍兡桂䝁䅷䅉㉂䝁䅕䅡灂䝁䅍䅢求䡁䅍䅌杁䝁䄸䅣求䡁䅉兙あ䝁䅫杢湂䍁䄸兢桂䝁䄴兤浂䝁䅅睙あ䡁䅕杣灂䝁䄴睚杁䝁䅕兣ㅂ䝁䅫䅣瑂䝁䅕杢あ䍁䅷䅉桂䝁䄴䅚杁䝁䄰兤畂䝁䅫睙灂䡁䅁兙獂䍁䅁杤求䝁䅧兡橂䝁䅷党穂䍁䄸党硂䡁䅕兡睂䝁䄰党畂䡁䅑睏杁䝁䅍睢畂䡁䅍兤瑂䝁䅕杣杁䝁䅷睢桂䝁䄴督獁䍁䅁督ㅂ䝁䅍䅡杁䝁䅅督杁䝁䅅兤あ䝁䄸兢療䝁䅉兡獂䝁䅕䅉獂䝁䄸兙畂䡁䅍睏杁䝁䅍睢畂䡁䅍兤瑂䝁䅕杣杁䝁䅙兡畂䝁䅅杢橂䝁䅕䅉穂䝁䅕杣㉂䝁䅫睙求䡁䅍睏杁䝁䅧睢瑂䝁䅕䅉求䡁䅅兤灂䡁䅑入杁䝁䅷兡畂䝁䅕督杁䝁䄸杚杁䝁䅍杣求䝁䅑兡あ䑁䅳䅉桂䝁䄴䅚杁䡁䅉党穂䝁䅫䅚求䝁䄴䅤灂䝁䅅䅢杁䡁䅉党桂䝁䅷䅉求䡁䅍䅤桂䡁䅑党杁䝁䅅杢歂䍁䅁睙療䝁䄴督あ䡁䅉兤橂䡁䅑兡療䝁䄴䅉獂䝁䄸兙畂䡁䅍䅌杁䝁䅅督杁䡁䅣党獂䝁䅷䅉桂䡁䅍䅉灂䝁䄴督あ䝁䅅䅢獂䝁䄰党畂䡁䅑䅉獂䝁䄸兙畂䡁䅍䅉桂䝁䄴䅚杁䝁䅍睢瑂䝁䄰党祂䝁䅍兡桂䝁䅷䅉獂䝁䄸兙畂䡁䅍杌杁䕁䅫杢杁䝁䅅䅚歂䝁䅫䅤灂䝁䄸杢獁䍁䅁䅤潂䝁䅕䅉橂䝁䄸兢睂䝁䅅杢㕂䍁䅁睢浂䝁䅙党祂䡁䅍䅉桂䝁䅫杣橂䡁䅉兙浂䡁䅑䅉浂䝁䅫杢桂䝁䄴睙灂䝁䄴睚杁䡁䅍党祂䡁䅙兡橂䝁䅕督㝁䍁䅁兙畂䝁䅑䅉兂䝁䅅杣牂䕁䅑兡祂䝁䅕睙あ䍁䅷䅉桂䍁䅁䅣求䡁䅉督療䝁䄴兙獂䍁䅁杙桂䝁䄴睡灂䝁䄴睚杁䝁䅅䅣睂䝁䅷兡橂䝁䅅䅤灂䝁䄸杢畁䍁䅁䅕桂䡁䅉睡杁䕁䄴兙あ䝁䅫睢畂䝁䅅䅢杁䕁䅍睢祂䡁䅁睢祂䝁䅅䅤灂䝁䄸杢杁䡁䅣兙穂䍁䅁杚療䡁䅕杢歂䝁䅕䅚杁䝁䅫杢杁䑁䅅兏睁䑁䅧䅉桂䝁䄴䅚杁䝁䅫督杁䝁䅧党桂䝁䅑兣ㅂ䝁䅅杣あ䝁䅕杣求䝁䅑䅉灂䝁䄴䅉佂䝁䅕睤桂䡁䅉睡獁䍁䅁睔潂䝁䅫睢畁䅁䅁䈯䅣佁䍙䅁兂䝁䅅杣牂䍁䅁兡穂䍁䅁睢畂䝁䅕䅉療䝁䅙䅉あ䝁䅧党杁䝁䅷兙祂䝁䅣党穂䡁䅑䅉睂䡁䅕杙獂䝁䅫睙獂䡁䅫兌あ䡁䅉兙歂䝁䅕䅚杁䝁䅷睢歂䝁䅣兡畂䝁䅣䅉祂䝁䅕兙獂䍁䅁党穂䡁䅑兙あ䝁䅕䅉灂䝁䄴杤求䡁䅍䅤瑂䝁䅕杢あ䍁䅁䅤祂䡁䅕督あ䡁䅍䅉潁䉁杷杕䙂䕁䅫䅖摁䍉䅫䅉㍂䝁䅫䅤潂䍁䅁兙杁䝁䅑兡㉂䝁䅕杣穂䝁䅕䅉睂䝁䄸杣あ䝁䅙睢獂䝁䅫睢杁䝁䄸杚杁䝁䅫睙療䝁䄴兡橂䍁䅁兙畂䝁䅑䅉瑂䝁䅅杣牂䝁䅕䅤瑁䝁䅷党桂䝁䅑兡畂䝁䅣䅉潂䝁䄸䅤求䝁䅷督杁䝁䅅杢歂䍁䅁杣求䡁䅍睢祂䡁䅑督杁䡁䅣兡あ䝁䅧䅉穂䝁䅫睚畂䝁䅫杚灂䝁䅍兙畂䡁䅑䅉ㅂ䝁䄴䅚求䡁䅉䅢㕂䝁䅫杢湂䍁䅁杣求䝁䅅䅢杁䝁䅕督あ䝁䅅䅤求䍁䅁杤桂䝁䅷兤求䍁䄴䅉兂䝁䅅杣牂䍁䅣督杁䡁䅁睢祂䡁䅑杚療䝁䅷兡療䍁䅁睙ㅂ䡁䅉杣求䝁䄴䅤獂䡁䅫䅉橂䝁䄸杢穂䝁䅫督あ䡁䅍䅉療䝁䅙䅉ぁ䑁䅅䅉睂䡁䅉党瑂䝁䅫兤瑂䍁䄰杙祂䝁䅅杢歂䝁䅕䅚杁䝁䅧睢あ䝁䅕䅢穂䍁䅁兙畂䝁䅑䅉祂䝁䅕督療䡁䅉䅤穂䍁䅁睤灂䡁䅑䅡杁䝁䄸杤求䡁䅉䅉祁䑁䅕䅌睁䑁䅁䅍杁䡁䅉睢療䝁䄰督杁䡁䅁杣灂䝁䄰兙祂䝁䅫䅢㕂䍁䅁䅢療䝁䅍兙あ䝁䅕䅚杁䝁䅫杢杁䡁䅁杣灂䝁䄰党杁䝁䅍兡あ䡁䅫䅉橂䝁䅕杢あ䝁䅕杣杁䝁䅅杢歂䍁䅁杣求䡁䅍睢祂䡁䅑䅉獂䝁䄸睙桂䡁䅑兡療䝁䄴督畁䅁䅁䈲䅍䅁偷䅁兂䝁䅅杣牂䝁䅕杣瑁䕁䅧兙畂䝁䄴兡浂䝁䅫杢杁䕁䅍睢祂䡁䅁睢祂䝁䅅䅤灂䝁䄸杢杁䝁䄰兙畂䡁䅕杚桂䝁䅍䅤ㅂ䡁䅉党穂䍁䅁兙畂䝁䅑䅉穂䝁䅕䅢獂䡁䅍䅉瑂䝁䄸䅤灂䝁䄸杢杁䝁䅅杢歂䍁䅁睙療䝁䄴䅤祂䝁䄸䅢杁䡁䅑党橂䝁䅧杢療䝁䅷睢湂䝁䅫党穂䍁䅁兙畂䝁䅑䅉穂䡁䅫督あ䝁䅕兢穂䍁䅁杚療䡁䅉䅉㉂䝁䅅杣灂䝁䄸兤穂䍁䅁兢療䝁䅉兡獂䝁䅕䅌杁䝁䅫杢歂䡁䅕督あ䡁䅉兡桂䝁䅷䅌杁䝁䅅杢歂䍁䅁兙求䡁䅉睢穂䡁䅁兙橂䝁䅕䅉瑂䝁䅅杣牂䝁䅕䅤穂䍁䅁睤療䡁䅉䅢歂䡁䅣兡歂䝁䅕杌杁䙁䅑䅡求䍁䅁睙療䝁䄰䅣桂䝁䄴入杁䝁䄸䅣求䡁䅉兙あ䝁䅕督杁䡁䅑䅡祂䝁䄸兤湂䝁䅧䅉あ䡁䅣睢杁䡁䅍党湂䝁䄰党畂䡁䅑督㙁䍁䅁䅒灂䡁䅙党祂䡁䅍兡浂䝁䅫党歂䍁䅁兓畂䝁䅑兤穂䡁䅑杣灂䝁䅅䅢杁䝁䅅杢歂䍁䅁兑求䡁䅉睢穂䡁䅁兙橂䝁䅕䅉呂䡁䅫督あ䝁䅕兢穂䍁䄴䅉啂䝁䅧党杁䕁䅑兡㉂䝁䅕杣穂䝁䅫杚灂䝁䅕䅚杁䕁䅫杢歂䡁䅕督あ䡁䅉兡桂䝁䅷䅉穂䝁䅕睚瑂䝁䅕杢あ䍁䅁睢浂䝁䅙党祂䡁䅍䅉㉂䝁䅅杣灂䝁䄸兤穂䍁䅁兢療䡁䅑兡療䝁䄴兌橂䝁䄸杢あ䡁䅉睢獂䍁䅁督㕂䡁䅍䅤求䝁䄰督杁䝁䅅杢歂䍁䅁睙療䝁䄰䅣療䝁䄴党畂䡁䅑督獁䍁䅁督ㅂ䝁䅍䅡杁䝁䅅督杁䝁䅅睙あ䝁䅫杤求䍁䅁兙畂䝁䅑䅉睂䝁䅅督穂䝁䅫杤求䍁䅁杤灂䝁䅉杣桂䡁䅑兡療䝁䄴䅉橂䝁䄸杢あ䡁䅉睢獂䍁䅷䅉潂䝁䅫睚潂䍁䅁䅣ㅂ䡁䅉兡あ䡁䅫䅉穂䝁䅕兙獂䝁䅫杢湂䍁䅷䅉橂䝁䄸兙あ䝁䅫杢湂䡁䅍䅌杁䝁䅧兡湂䝁䅧䅉あ䝁䅕兢睂䝁䅕杣桂䡁䅑兤祂䝁䅕䅉穂䝁䅕兙獂䝁䅫杢湂䍁䅷䅉橂䡁䅉入療䝁䅣党畂䝁䅫睙杁䡁䅙兙獂䡁䅙党穂䍁䅁兙畂䝁䅑䅉浂䝁䅫䅤あ䝁䅫杢湂䡁䅍䅌杁䕁䅧杖䉂䕁䅍睌卂䍁䅁睙療䝁䄴䅤祂䝁䄸䅢穂䍁䅁兙畂䝁䅑䅉瑂䝁䄸杢灂䡁䅑睢祂䝁䅫杢湂䍁䅷䅉求䝁䅷兙穂䡁䅑睢瑂䝁䅕杣灂䝁䅍䅌杁䝁䅙兙楂䡁䅉兡橂䍁䅁杣求䝁䅫杢浂䝁䄸杣橂䝁䅕䅚獁䍁䅁兢求䡁䅑兙獂䍁䅷䅉睂䡁䅉党橂䝁䅫督灂䝁䄸杢杁䝁䅍兤あ䍁䅁督求䝁䅅䅢穂䍁䅷䅉潂䡁䅫䅚祂䝁䄸睚求䝁䄴䅉桂䝁䄴䅚杁䝁䄴兙あ䡁䅕杣桂䝁䅷䅉湂䝁䅅督杁䝁䅙兡獂䡁䅑党祂䡁䅍䅌杁䝁䅕䅢求䝁䅍䅤祂䝁䅫睙杁䝁䅅杢歂䍁䅁䅡㕂䝁䅑杣桂䡁䅕䅢灂䝁䅍䅉睂䡁䅕兢睂䡁䅍䅉桂䝁䄴䅚杁䝁䄰睢あ䝁䄸杣穂䍁䅷䅉灂䝁䄴䅚ㅂ䡁䅍䅤祂䝁䅫兙獂䍁䅁兙灂䡁䅉䅌杁䝁䅣兙穂䍁䅁杚灂䝁䅷䅤祂䝁䅅䅤灂䝁䄸杢獁䍁䅁党獂䝁䅕睙あ䡁䅉兡橂䍁䅁兙畂䝁䅑䅉潂䡁䅫䅚祂䝁䅅兤獂䝁䅫睙杁䡁䅙兙獂䡁䅙党穂䍁䅷䅉瑂䝁䅫杢灂䝁䅅䅤ㅂ䡁䅉党杁䡁䅁兤瑂䡁䅁督杁䝁䅅杢歂䍁䅁杤桂䝁䅷杤求䡁䅍䅌杁䝁䅕䅢求䝁䅍䅤祂䝁䄸兢桂䝁䅣杢求䡁䅑兡橂䍁䅁兡畂䡁䅑党祂䝁䅙兙橂䝁䅕䅉穂䝁䅧兡求䝁䅷䅚灂䝁䄴睚獁䍁䅁䅣畂䝁䅕兤瑂䝁䅅䅤灂䝁䅍䅉桂䝁䅍䅤ㅂ䝁䅅䅤療䡁䅉督獁䍁䅁杣求䝁䅣兤獂䝁䅅䅤療䡁䅉督杁䝁䅅杢歂䍁䅁杤桂䝁䅷杤求䡁䅍䅌杁䝁䅕䅢求䝁䅍䅤祂䝁䄸兢求䝁䅍䅡桂䝁䄴兡橂䝁䅅䅢杁䝁䅅杢歂䍁䅁䅡㕂䝁䅑杣桂䡁䅕䅢灂䝁䅍䅉桂䝁䅍䅤ㅂ䝁䅅䅤療䡁䅉督獁䍁䅁䅣療䡁䅣党祂䍁䅁䅤桂䝁䅳党杁䝁䄸杚浂䡁䅍䅌杁䝁䅕䅢求䝁䅍䅤祂䝁䄸杢灂䝁䅍督獁䍁䅁䅚祂䝁䅫杤求䡁䅍䅉桂䝁䄴䅚杁䝁䅍睢畂䡁䅑杣療䝁䅷䅢求䡁䅉督獁䍁䅁䅣祂䝁䄸睙求䡁䅍督杁䝁䅙兡獂䡁䅑杣桂䡁䅑兡療䝁䄴䅉穂䝁䄸䅢ㅂ䡁䅑兡療䝁䄴督獁䍁䅁党畂䝁䅣兡畂䝁䅕䅉浂䝁䅫䅢あ䡁䅉兙あ䝁䅫睢畂䍁䅁督療䝁䅷兤あ䝁䅫睢畂䡁䅍䅌杁䡁䅉兤楂䝁䅉党祂䍁䅁䅤療䍁䅁督ㅂ䝁䅉督あ䡁䅉兙あ䝁䅕䅉桂䝁䅑䅡求䡁䅍兡㉂䝁䅕督獁䍁䅁杚獂䡁䅕兡歂䍁䅁睙療䝁䄴䅚灂䡁䅑兡療䝁䄴䅉瑂䝁䄸杢灂䡁䅑睢祂䝁䅫杢湂䍁䅷䅉穂䝁䅕杢穂䝁䄸杣穂䍁䅁兙畂䝁䅑䅉歂䝁䅫兙湂䝁䄴睢穂䡁䅑兡橂䡁䅍䅌杁䝁䅙䅢ㅂ䝁䅫䅚杁䝁䅍睢畂䡁䅙党㕂䝁䅅杢橂䝁䅕䅉潂䝁䄸督求䍁䅁兙畂䝁䅑䅉あ䡁䅕杙灂䝁䄴睚獁䍁䅁督あ䡁䅉兤橂䡁䅑兤祂䝁䅅䅢杁䝁䅅䅚潂䝁䅕督灂䡁䅙党穂䍁䅷䅉潂䝁䅫睚潂䍁䅁䅣祂䝁䅕督穂䡁䅕杣求䍁䅁睙療䝁䄴杢求䝁䅍䅤療䡁䅉督獁䍁䅁杚灂䡁䅑䅤灂䝁䄴睚穂䍁䅷䅉㉂䝁䅅䅢㉂䝁䅕督杁䝁䅅杢歂䍁䅁杣求䝁䅣兤獂䝁䅅䅤療䡁䅉督獁䍁䅁䅤潂䝁䅕杣瑂䝁䅅䅢杁䝁䄰兙畂䝁䅅睚求䝁䄰党畂䡁䅑䅌杁䝁䅧兡湂䝁䅧䅉睂䡁䅕杣灂䡁䅑入杁䝁䅙兡あ䡁䅑兡畂䝁䅣督畁䍁䅁䅖潂䝁䅕䅉䉂䝁䅕杣療䡁䅍䅣桂䝁䅍党杁䙁䅍入穂䡁䅑党瑂䡁䅍䅉穂䝁䅕睚瑂䝁䅕杢あ䍁䅁睢浂䝁䅙党祂䡁䅍䅉睂䡁䅉睢歂䡁䅕睙あ䡁䅍䅉浂䝁䄸杣杁䡁䅕督求䍁䅁兡畂䍁䅁睙療䝁䄰兢求䡁䅉睙灂䝁䅅䅢杁䝁䅅杢歂䍁䅁䅚求䝁䅙党畂䡁䅍党杁䝁䅅兡祂䝁䅙杣桂䝁䄰党杁䝁䅅杢歂䍁䅁党畂䝁䅣兡畂䝁䅕䅉睂䡁䅉睢湂䡁䅉兙瑂䡁䅍䅌杁䡁䅍兤橂䝁䅧䅉桂䡁䅍䅉桂䡁䅙兡療䝁䄴兡橂䡁䅍䅌杁䝁䅕䅢求䝁䅍䅤祂䝁䅫睙杁䍁䅙䅉潂䡁䅫䅚祂䝁䅅兤獂䝁䅫睙杁䝁䅉杣桂䝁䅳兡畂䝁䅣䅉穂䡁䅫督あ䝁䅕兢穂䍁䅷䅉求䝁䅷党橂䡁䅑杣灂䝁䅍䅉睂䝁䄸睤求䡁䅉䅌杁䝁䅕䅢求䝁䅍䅤祂䝁䄸兢求䝁䅍䅡桂䝁䄴兡橂䝁䅅䅢杁䝁䅅睙あ䡁䅕兙あ䝁䄸杣穂䍁䅷䅉求䝁䄴睚灂䝁䄴党杁䝁䅕䅥潂䝁䅅兤穂䡁䅑䅉穂䡁䅫督あ䝁䅕兢穂䍁䅁兙畂䝁䅑䅉橂䝁䄸兢睂䝁䄸杢求䝁䄴䅤穂䍁䅷䅉浂䝁䅫杣求䍁䅁䅚求䡁䅑党橂䡁䅑兡療䝁䄴䅉桂䝁䄴䅚杁䡁䅍兤睂䡁䅁杣求䡁䅍督灂䝁䄸杢獁䍁䅁杚獂䝁䅫睚潂䡁䅑䅉橂䝁䄸杢あ䡁䅉睢獂䍁䅁督㕂䡁䅍䅤求䝁䄰督獁䍁䅁杚獂䡁䅕兡歂䍁䅁睙療䝁䄴杤求䡁䅫兙畂䝁䅍党獁䍁䅁杚ㅂ䝁䅕䅢杁䡁䅍入穂䡁䅑党瑂䡁䅍䅉流䍁䅁睙療䝁䄰䅣療䝁䄴党畂䡁䅑督獁䍁䅁杚ㅂ䝁䅕䅢杁䡁䅑兙畂䝁䅳䅉灂䝁䄴党祂䡁䅑兡畂䝁䅣䅉穂䡁䅫督あ䝁䅕兢穂䍁䅷䅉潂䡁䅫䅚祂䝁䅅兤獂䝁䅫睙杁䡁䅁兤瑂䡁䅁督杁䍁䅙䅉瑂䝁䄸䅤療䡁䅉督獁䍁䅁䅡㕂䝁䅑杣桂䡁䅕䅢灂䝁䅍䅉㉂䝁䅅䅢㉂䝁䅕督杁䍁䅙䅉桂䝁䅍䅤ㅂ䝁䅅䅤療䡁䅉督獁䍁䅁䅣畂䝁䅕兤瑂䝁䅅䅤灂䝁䅍督獁䍁䅁督求䝁䅅䅢穂䍁䅷䅉穂䝁䅕杢穂䝁䄸杣穂䍁䅷䅉桂䝁䄴䅚杁䡁䅑䅡求䡁䅉兢桂䝁䅷䅉瑂䝁䅅杢桂䝁䅣党瑂䝁䅕杢あ䍁䅁䅣祂䝁䄸䅚ㅂ䝁䅍䅤穂䍁䄴䅉啂䝁䅧党杁䝁䅍睢瑂䡁䅁兙畂䡁䅫䅉穂䝁䅕䅢獂䡁䅍䅉灂䡁䅑督杁䡁䅁杣療䝁䅑兤橂䡁䅑督杁䡁䅑睢杁䝁䄸杣灂䝁䅣兡畂䝁䅅䅢杁䝁䅕兣ㅂ䝁䅫䅣瑂䝁䅕杢あ䍁䅁兢桂䝁䄴兤浂䝁䅅睙あ䡁䅕杣求䡁䅉督獁䍁䅁䅚灂䡁䅍䅤祂䝁䅫杙ㅂ䡁䅑睢祂䡁䅍䅌杁䝁䅑兡祂䝁䅕睙あ䍁䄰督桂䝁䅷党穂䍁䅁党瑂䡁䅁䅢療䡁䅫党求䡁䅍䅌杁䝁䅅杢歂䍁䅁督桂䝁䅷党穂䍁䅁杣求䡁䅁杣求䡁䅍党畂䡁䅑兙あ䝁䅫杤求䡁䅍杌杁䙁䅁兙祂䝁䅳党祂䍁䄰䅓桂䝁䄴杢灂䝁䅙兡畂䍁䅁睑療䡁䅉䅣療䡁䅉兙あ䝁䅫睢畂䍁䅁睤桂䡁䅍䅉浂䝁䄸兤畂䝁䅑党歂䍁䅁兡畂䍁䅁免㕁䑁䅅睎杁䝁䅅杢歂䍁䅁兡穂䍁䅁䅡求䝁䅅䅚硂䡁䅕兙祂䡁䅑党祂䝁䅕䅚杁䝁䅫杢杁䕁䅍䅢求䡁䅙党獂䝁䅅杢歂䍁䅷䅉偂䝁䅧兡療䍁䄴䅁㥄睆䅁䅰䅳䙁䅁兙祂䡁䅍睢畂䡁䅍䅉䑂䝁䄸杣睂䝁䄸杣桂䡁䅑兡療䝁䄴䅉睂䡁䅉睢㉂䝁䅫䅚求䡁䅍䅉灂䝁䄴䅤求䝁䅣杣桂䡁䅑党歂䍁䅁督療䝁䅷兤あ䝁䅫睢畂䡁䅍䅉桂䝁䄴䅚杁䡁䅍党祂䡁䅙兡橂䝁䅕督杁䝁䅫杢杁䡁䅑䅡求䍁䅁䅚求䝁䅙党畂䡁䅍党獁䍁䅁兡畂䡁䅑党獂䝁䅷兡湂䝁䅕杢橂䝁䅕䅌杁䝁䅅杢歂䍁䅁睙祂䝁䅫䅤灂䝁䅍兙獂䍁䅁兡畂䝁䅙杣桂䡁䅍䅤祂䡁䅕睙あ䡁䅕杣求䍁䅁兢桂䡁䅉睡求䡁䅑督杁䝁䅫杢杁䕁䄴睢祂䡁䅑䅡杁䕁䅅兢求䡁䅉兡橂䝁䅅䅌杁䡁䅑䅡求䍁䅁兔灂䝁䅑䅚獂䝁䅕䅉䙂䝁䅅督あ䍁䅷䅉桂䝁䄴䅚杁䝁䅫杢あ䝁䅕杣畂䝁䅅䅤灂䝁䄸杢桂䝁䅷䅢㕂䍁䄴䅉啂䝁䅧党杁䝁䅍睢瑂䡁䅁兙畂䡁䅫䅉療䡁䅁党祂䝁䅅䅤求䡁䅍䅉あ䝁䅧杣療䡁䅕睚潂䍁䅁杒求䝁䅑党祂䝁䅅䅢杁䙁䅍睢獂䡁䅕䅤灂䝁䄸杢穂䍁䅁兙畂䝁䅑䅉䑂䡁䅉兡あ䝁䅫睙桂䝁䅷䅉䩂䝁䄴杚祂䝁䅅督あ䡁䅉兤橂䡁䅑兤祂䝁䅕䅉穂䝁䅕睚瑂䝁䅕杢あ䡁䅍杌杁䙁䅑䅡求䍁䅁杒求䝁䅑党祂䝁䅅䅢杁䙁䅍睢獂䡁䅕䅤灂䝁䄸杢穂䍁䅁督求䝁䅣兢求䝁䄴䅤杁䡁䅁杣療䡁䅙兡歂䝁䅕督杁䝁䅍杣灂䡁䅑兡橂䝁䅅䅢杁䡁䅑党橂䝁䅧杢療䝁䅷睢湂䝁䅫党穂䍁䅷䅉穂䡁䅕睙潂䍁䅁兙穂䍁䅁睙㕂䝁䅉党祂䡁䅍党橂䡁䅕杣灂䡁䅑入㝁䍁䅁兢灂䡁䅍督灂䝁䅷党杁䝁䅑党浂䝁䅕杢穂䝁䅕睏杁䝁䅫杢あ䝁䅕䅢獂䝁䅫睚求䝁䄴睙求䑁䅳䅉穂䡁䅁兙橂䝁䅕䅉獂䝁䅅兤畂䝁䅍䅡杁䝁䅅杢歂䍁䅁睚祂䝁䄸兤畂䝁䅑䅉穂䡁䅫督あ䝁䅕兢穂䑁䅳䅉穂䡁䅁兙橂䝁䅕䅉桂䝁䄴䅚杁䡁䅣党桂䡁䅁睢畂䍁䅁督㕂䡁䅍䅤求䝁䄰䅉祂䝁䅕督灂䝁䅷兡求䝁䄴睙㕂䑁䅳䅉湂䝁䅕睢穂䡁䅁兙あ䝁䅫兙獂䍁䅁兡畂䡁䅑党獂䝁䅷兡湂䝁䅕杢橂䝁䅕睏杁䡁䅍兡湂䝁䄴兙獂䡁䅍䅉灂䝁䄴䅤求䝁䅷䅢灂䝁䅣党畂䝁䅍党㝁䍁䅁党畂䡁䅙兡祂䝁䄸杢瑂䝁䅕杢あ䝁䅅䅢杁䡁䅉党瑂䝁䅕䅚灂䝁䅅䅤灂䝁䄸杢㝁䍁䅁杙療䡁䅉䅚求䡁䅉䅉穂䝁䅕睙ㅂ䡁䅉兡あ䡁䅫䅌杁䝁䅍杣灂䡁䅑兡橂䝁䅅䅢杁䝁䅫杢浂䡁䅉兙穂䡁䅑杣ㅂ䝁䅍䅤ㅂ䡁䅉党杁䡁䅁杣療䡁䅑党橂䡁䅑兡療䝁䄴睏杁䝁䅍睢ㅂ䝁䄴䅤求䡁䅉䅉ㅂ䝁䄴兢桂䝁䄴杢求䝁䅑䅉桂䝁䅫杣杁䡁䅍入穂䡁䅑党瑂䡁䅍睏杁䝁䅉兡療䝁䄰党あ䡁䅉兡橂䡁䅍䅉桂䝁䄴䅚杁䝁䅉兡療䍁䅁督ㅂ䡁䅉杤求䝁䅫䅢獂䝁䅅杢橂䝁䅕䅉穂䝁䄸䅢ㅂ䡁䅑兡療䝁䄴督杁䡁䅑睢杁䙁䅕杌呂䍁䄴䅉䕂䝁䅕䅣桂䡁䅉䅤瑂䝁䅕杢あ䍁䅁睢浂䍁䅁䅒求䝁䅙党畂䡁䅍党獁䍁䅁兡畂䝁䅍䅢ㅂ䝁䅑兡畂䝁䅣䅉瑂䝁䅫䅢灂䡁䅑兙祂䡁䅫䅉穂䝁䅕杣㉂䝁䅫睙求䡁䅍睏杁䕁䄰兡穂䡁䅍兡獂䝁䅕䅉䕂䝁䅕杚求䝁䄴督求䍁䅁兑湂䝁䅕杢橂䡁䅫䅌杁䡁䅑䅡求䍁䅁䅒求䡁䅁兙祂䡁䅑兢求䝁䄴䅤杁䝁䄸杚杁䕁䅕杢求䡁䅉睚㕂䑁䅳䅉あ䝁䅧党杁䕁䅑党睂䝁䅅杣あ䝁䄰党畂䡁䅑䅉療䝁䅙䅉呂䡁䅑兙あ䝁䅕睏杁䡁䅑䅡求䍁䅁䅒求䡁䅁兙祂䡁䅑兢求䝁䄴䅤杁䝁䄸杚杁䕁䅧睢瑂䝁䅕䅢桂䝁䄴䅚杁䙁䅍党橂䡁䅕杣灂䡁䅑入獁䍁䅁兙畂䝁䅑䅉あ䝁䅧党杁䕁䅙党歂䝁䅕杣桂䝁䅷䅉䉂䡁䅙兡桂䡁䅑兡療䝁䄴䅉䉂䝁䅑兢灂䝁䄴兡穂䡁䅑杣桂䡁䅑兡療䝁䄴杌杁䙁䅑䅡求䍁䅁睑祂䝁䅫䅤灂䝁䅍兙獂䍁䅁兓畂䝁䅙杣桂䡁䅍䅤祂䡁䅕睙あ䡁䅕杣求䍁䅁督求䝁䅣兢求䝁䄴䅤杁䡁䅁杣療䡁䅙兡歂䝁䅕督杁䝁䄰兙畂䝁䅅睚求䝁䄰党畂䡁䅑䅌杁䝁䅑党穂䝁䅫睚畂䍁䅷䅉桂䝁䄴䅚杁䝁䅕杢湂䝁䅫杢求䝁䅕杣灂䝁䄴睚杁䡁䅍党祂䡁䅙兡橂䝁䅕督獁䍁䅁兙穂䍁䅁睤求䝁䅷䅢杁䝁䅅督杁䝁䄸杚浂䝁䅕杣穂䍁䅁䅢求䡁䅙党祂䝁䅅睚灂䝁䄴睚杁䡁䅍党畂䡁䅍睢祂䍁䅁督療䝁䅷兤あ䝁䅫睢畂䡁䅍杌杁䙁䅑䅡灂䡁䅍䅉穂䝁䅕睚瑂䝁䅕杢あ䍁䅁䅚求䡁䅙党獂䝁䄸䅣穂䍁䅁䅚灂䝁䅣兡あ䝁䅅䅢杁䡁䅍睢獂䡁䅕䅤灂䝁䄸杢穂䍁䅁杚療䡁䅉䅉畂䝁䅕䅥あ䍁䅁睚求䝁䄴党祂䝁䅅䅤灂䝁䄸杢杁䝁䅅杤灂䝁䅅䅤灂䝁䄸杢獁䍁䅁杣桂䝁䅫䅢杁䝁䅅杢歂䍁䅁䅤祂䝁䅅杢穂䝁䅫䅤獁䍁䅁杙祂䝁䅫䅚湂䝁䅕督獁䍁䅁杣療䝁䅅䅚穂䍁䅷䅉桂䝁䄴䅚杁䝁䅧兡湂䝁䅧睤桂䡁䅫督㝁䍁䅁兙畂䝁䅑䅉睂䡁䅉睢㉂䝁䅫䅚求䡁䅍䅉㍂䝁䅅䅤求䡁䅉䅉桂䝁䄴䅚杁䡁䅣兙穂䡁䅑党㍂䝁䅅䅤求䡁䅉䅉あ䡁䅉党桂䡁䅑兢求䝁䄴䅤杁䡁䅍入穂䡁䅑党瑂䡁䅍睏杁䕁䅅兓癁䕁䄰䅔獁䍁䅁兙畂䝁䅑䅉歂䝁䅫睚灂䡁䅑兙獂䍁䅁䅤㍂䝁䅫杢杁䝁䅅杢歂䍁䅁睙㕂䝁䅉党祂䍁䅁督㕂䡁䅍䅤求䝁䄰督杁䝁䅫杢あ䝁䅕睚祂䝁䅅䅤灂䝁䄸杢杁䡁䅍党祂䡁䅙兡橂䝁䅕督㝁䍁䅁䅣獂䝁䅅杢畂䝁䅫杢湂䍁䅷䅉求䝁䄴睚灂䝁䄴党求䡁䅉兡畂䝁䅣䅌杁䝁䅅杢歂䍁䅁兢桂䝁䄴兙湂䝁䅕兢求䝁䄴䅤杁䡁䅍党祂䡁䅙兡橂䝁䅕督杁䝁䅙睢祂䍁䅁兡畂䝁䅙杣桂䡁䅍䅤祂䡁䅕睙あ䡁䅕杣求䍁䅷䅉灂䝁䄴睙獂䡁䅕䅚灂䝁䄴睚杁䝁䅉杣灂䝁䅑睚求䡁䅍䅉桂䝁䄴䅚杁䡁䅑兤畂䝁䄴党獂䡁䅍䅌杁䡁䅉睢桂䝁䅑督杁䝁䅅杢歂䍁䅁䅡灂䝁䅣䅡㍂䝁䅅入穂䍁䅷䅉㍂䝁䅅䅤求䡁䅉䅉桂䝁䄴䅚杁䡁䅣兙穂䡁䅑党㍂䝁䅅䅤求䡁䅉䅌杁䝁䅅杢歂䍁䅁䅚桂䝁䄰督杁䝁䅅杢歂䍁䅁杣求䡁䅍党祂䡁䅙睢灂䡁䅉督畁䍁䅁䅕桂䡁䅉督療䝁䄴督杁䕁䅍睢祂䡁䅁睢祂䝁䅅䅤灂䝁䄸杢杁䡁䅣兙穂䍁䅁杚療䡁䅕杢歂䝁䅕䅚杁䝁䅫杢杁䑁䅅兏ぁ䑁䅑䅉桂䝁䄴䅚杁䝁䅫督杁䝁䅧党桂䝁䅑兣ㅂ䝁䅅杣あ䝁䅕杣求䝁䅑䅉灂䝁䄴䅉䑂䝁䅧兙畂䡁䅑兡獂䝁䅷入獁䍁䅁杖灂䡁䅉睚灂䝁䄴兡桂䍁䄴䅁奁杆䅁村䅁䙁䅁兙穂䡁䅍党畂䝁䅣党祂䍁䅁兑灂䡁䅉睙祂䝁䅅杚あ䍁䅁兔桂䝁䄴兤浂䝁䅅睙あ䡁䅕杣灂䝁䄴睚䅁䝁䭷䅁流䅁䅁䅕桂䡁䅍督求䝁䄴睚求䡁䅉䅉䉂䝁䅫杣獂䝁䅫杢求䡁䅍䅁兂杂䅁䅑䅁䙁䅁兙穂䡁䅍党畂䝁䅣党祂䍁䅁睒祂䝁䄸兤畂䝁䅑䅉啂䡁䅉兙畂䡁䅍䅣療䡁䅉䅤桂䡁䅑兡療䝁䄴䅁剂杂䅁䄶䅫䙁䅁兙あ䝁䅧睤桂䡁䅉䅚杁䕁䅙兡畂䝁䅅杢橂䝁䅫兙獂䍁䅷䅉䩂䝁䄴睙畁䍁䅁睢睂䝁䅕杣桂䡁䅑党穂䍁䅁兙穂䍁䅁䅤潂䝁䅕䅉楂䝁䅅杢牂䍁䅁䅡療䝁䅷䅚灂䝁䄴睚杁䝁䅍睢瑂䡁䅁兙畂䡁䅫䅉浂䝁䄸杣杁䙁䅁兙あ䝁䅧睤桂䡁䅉䅚獁䍁䅁杔桂䡁䅑兡療䝁䄴兙獂䍁䅁兑穂䡁䅍睢橂䝁䅫兙あ䝁䅫睢畂䍁䅁䅤潂䝁䅅䅤杁䡁䅁杣療䡁䅙兡歂䝁䅕督杁䡁䅙兙祂䝁䅫睢ㅂ䡁䅍䅉楂䝁䅅杢牂䝁䅫杢湂䍁䅁䅣祂䝁䄸䅚ㅂ䝁䅍䅤穂䍁䅁兙畂䝁䅑䅉穂䝁䅕杣㉂䝁䅫睙求䡁䅍䅉灂䝁䄴䅉あ䝁䅧党杁䙁䅕杢灂䡁䅑党歂䍁䅁睕あ䝁䅅䅤求䡁䅍杌杁䙁䅑䅡求䍁䅁睙療䝁䄰䅣桂䝁䄴入杁䝁䄸䅣求䡁䅉兙あ䝁䅕督杁䡁䅑䅡祂䝁䄸兤湂䝁䅧䅉あ䝁䅧杣求䝁䅕䅉穂䝁䅕睚瑂䝁䅕杢あ䡁䅍杏杁䕁䅍睢畂䡁䅍兤瑂䝁䅕杣獁䍁䅁睑療䝁䄰兢求䡁䅉睙灂䝁䅅䅢獁䍁䅁兙畂䝁䅑䅉䑂䝁䄸杣睂䝁䄸杣桂䡁䅑党杁䙁䅍党祂䡁䅙兡橂䝁䅕督癁䕁䄸䅤潂䝁䅕杣畁䍁䅁兓あ䍁䅁睢浂䝁䅙党祂䡁䅍䅉歂䝁䅕兢桂䝁䄴䅚杁䝁䅑党睂䝁䄸督灂䡁䅑䅉桂䝁䅍睙療䡁䅕杢あ䡁䅍䅌杁䡁䅍兙㉂䝁䅫杢湂䡁䅍䅉桂䝁䅍睙療䡁䅕杢あ䡁䅍䅌杁䝁䅅杢歂䍁䅁兢療䝁䄴党㕂䍁䅁兢桂䡁䅉睡求䡁䅑䅉穂䝁䅅杤灂䝁䄴睚穂䍁䅁兙橂䝁䅍睢ㅂ䝁䄴䅤穂䍁䄴䅉啂䝁䅧党杁䝁䅍睢瑂䡁䅁兙畂䡁䅫䅉桂䝁䅷督療䍁䅁䅣祂䝁䄸杤灂䝁䅑党穂䍁䅁睙療䝁䄰兢求䡁䅉睙灂䝁䅅䅢杁䝁䅙兡畂䝁䅅杢橂䝁䅕䅉睂䡁䅉睢歂䡁䅕睙あ䍁䅁睙療䝁䄰䅣祂䝁䅫督灂䝁䄴睚杁䡁䅑党祂䝁䄰䅉獂䝁䅕杢歂䝁䅫杢湂䍁䅷䅉桂䡁䅍督求䡁䅑兌楂䝁䅅督求䝁䅑䅉獂䝁䅕杢歂䝁䅫杢湂䍁䅷䅉浂䝁䅅睙あ䝁䄸杣灂䝁䄴睚獁䍁䅁䅢求䝁䅅督求䍁䅁杚灂䝁䄴兙畂䝁䅍兡畂䝁䅣䅌杁䝁䅫杢穂䡁䅕杣桂䝁䄴睙求䍁䅁䅣祂䝁䅕兢灂䡁䅕兢杁䝁䅙兡畂䝁䅅杢橂䝁䅕䅌杁䝁䅣睢㉂䝁䅕杣畂䝁䄰党畂䡁䅑䅉湂䡁䅕兙祂䝁䅅杢あ䝁䅕党歂䍁䅁䅢求䝁䄴䅚灂䝁䄴睚獁䍁䅁兙畂䝁䅑䅉療䡁䅑䅡求䡁䅉䅉橂䝁䄸兢瑂䝁䅕杣橂䝁䅫兙獂䍁䅁杚灂䝁䄴兙畂䝁䅍党杁䡁䅁杣療䝁䅑兤橂䡁䅑督㝁䍁䅁兡畂䡁䅍䅤桂䝁䅷䅢瑂䝁䅕杢あ䍁䅁兙畂䝁䅑䅉祂䝁䅕杤療䝁䅷杤灂䝁䄴睚杁䝁䅍睢畂䡁䅍兤瑂䝁䅕杣杁䝁䅷党畂䝁䅑兡畂䝁䅣䅉睂䡁䅉睢歂䡁䅕睙あ䡁䅍睏杁䡁䅑兙㑂䍁䅁督求䡁䅉杤灂䝁䅍党穂䍁䅷䅉㍂䝁䅧兡橂䝁䅧䅉灂䝁䄴睙獂䡁䅕䅚求䡁䅍䅉穂䝁䅧睢祂䡁䅑兌あ䝁䅕杣瑂䍁䅁杣求䝁䅙兤畂䝁䅑䅉桂䝁䅑杤桂䝁䄴睙求䍁䅁䅢療䝁䅅杢穂䍁䅁兙畂䝁䅑䅉穂䝁䅧睢祂䡁䅑兌あ䝁䅕杣瑂䍁䅁党獂䝁䅕睙あ䡁䅉睢畂䝁䅫睙杁䡁䅉党あ䡁䅕杣畂䍁䅁睢祂䝁䅫睚灂䝁䄴兙あ䝁䄸杣杁䝁䅅䅚㉂䝁䅅杢橂䝁䅕䅉獂䝁䄸兙畂䡁䅍睏杁䝁䅅杢歂䍁䅁睤桂䡁䅉党潂䝁䄸兤穂䝁䅕䅉浂䝁䅫杢桂䝁䄴睙灂䝁䄴睚杁䡁䅍党祂䡁䅙兡橂䝁䅕督畁䍁䅁兓畂䍁䅁兙歂䝁䅑兡あ䝁䅫睢畂䍁䅷䅉灂䡁䅑䅉桂䝁䄴䅚杁䝁䄸杚浂䝁䅕杣穂䍁䅁䅣桂䡁䅫兢求䝁䄴䅤杁䡁䅍睢獂䡁䅕䅤灂䝁䄸杢穂䍁䅷䅉穂䡁䅕睙潂䍁䅁兙穂䍁䅁兙橂䝁䅍党睂䡁䅑兙畂䝁䅍党獁䍁䅁䅣祂䝁䄸睙求䡁䅍督灂䝁䄴睚獁䍁䅁兙畂䝁䅑䅉穂䝁䅕䅤あ䝁䅷党瑂䝁䅕杢あ䍁䅁睢浂䍁䅁睙祂䝁䅕䅚灂䡁䅑䅉橂䝁䅅杣歂䍁䅁兙畂䝁䅑䅉歂䝁䅕杙灂䡁䅑䅉橂䝁䅅杣歂䍁䅁䅣桂䡁䅫兢求䝁䄴䅤穂䍁䅷䅉浂䝁䅫杢桂䝁䄴睙灂䝁䅅䅢杁䡁䅁杣療䝁䅍党穂䡁䅍兡畂䝁䅣䅉穂䝁䅕杣㉂䝁䅫睙求䡁䅍䅉浂䝁䄸杣杁䝁䅙杣求䝁䅕督あ䝁䅅杢歂䝁䅫杢湂䍁䅁兑啂䕁䄰督㝁䍁䅁䅚灂䝁䅣兡あ䝁䅅䅢杁䡁䅁兙㕂䝁䄰党畂䡁䅑督㝁䍁䅁兙畂䝁䅑䅉瑂䝁䅕杣橂䝁䅧兙畂䡁䅑䅉穂䝁䅕杣㉂䝁䅫睙求䡁䅍䅌杁䝁䅅督杁䡁䅣党獂䝁䅷䅉桂䡁䅍兡穂䡁䅍兤求䡁䅍䅉歂䝁䅕杙灂䡁䅑䅉桂䝁䄴䅚杁䡁䅁杣求䡁䅁兙灂䝁䅑䅉橂䝁䅅杣歂䡁䅍杌杁䙁䅑䅡求䍁䅁睙療䝁䄰䅣桂䝁䄴入杁䡁䅣兙穂䍁䅁杚療䡁䅉兢求䡁䅉䅢㕂䍁䅁睡畂䝁䄸睤畂䍁䅁兙穂䍁䅁兔求䡁䅑兙杁䕁䅙兡畂䝁䅅杢橂䝁䅫兙獂䍁䅁睒祂䝁䄸兤睂䍁䅷䅉䩂䝁䄴睙畁䍁䅁兙畂䝁䅑䅉橂䝁䅧兙畂䝁䅣党歂䍁䅁兡あ䡁䅍䅉畂䝁䅅兢求䍁䅁䅤療䍁䅁䅕桂䡁䅑䅡㍂䝁䅅杣歂䍁䅁杒灂䝁䄴兙畂䝁䅍兡桂䝁䅷䅌杁䕁䅫杢橂䍁䄴䅉灂䝁䄴䅉䭂䡁䅕䅢㕂䍁䅁杍睁䑁䅉杍畁䍁䅁䅕桂䡁䅑䅡㍂䝁䅅杣歂䍁䅁杒灂䝁䄴兙畂䝁䅍兡桂䝁䅷䅌杁䕁䅫杢橂䍁䄴䅉㍂䝁䅅督杁䝁䅙睢ㅂ䝁䄴䅚求䝁䅑䅉灂䝁䄴䅉硁䑁䅫兎ぁ䍁䅁兙畂䝁䅑䅉灂䡁䅍䅉楂䝁䅅督求䝁䅑䅉灂䝁䄴䅉呂䝁䅫睢ㅂ䡁䅧䅉䝂䝁䅅䅢獂䡁䅍䅌杁䙁䅍睢ㅂ䡁䅑䅡杁䕁䅑兙牂䝁䄸䅤桂䍁䄴䅁牂睆䅁䅣䄸䙁䅁兙あ䡁䅉兡橂䝁䅳䅉䩂䝁䄴䅚ㅂ䡁䅍䅤祂䝁䅫党穂䍁䅷䅉䩂䝁䄴睙畁䍁䅁兢桂䝁䄴兤浂䝁䅅睙あ䡁䅕杣求䡁䅍䅉桂䝁䄴䅚杁䝁䅑兡穂䡁䅑杣灂䝁䅉兤あ䝁䅕督杁䝁䅍睢瑂䡁䅁睢畂䝁䅕杢あ䍁䅁䅣祂䝁䄸䅚ㅂ䝁䅍䅤穂䍁䅁兙畂䝁䅑䅉瑂䝁䅅䅤求䡁䅉兡桂䝁䅷督杁䝁䅙睢祂䍁䅁䅤潂䝁䅕䅉祂䝁䅕睙祂䝁䅕兙あ䝁䅫睢畂䝁䅅䅢杁䡁䅙党潂䝁䅫睙獂䝁䅕䅌杁䝁䄰兙祂䝁䅫杢求䍁䅷䅉瑂䝁䅅杢ㅂ䝁䅙兙橂䡁䅑兤祂䝁䅕䅚杁䝁䅧睢ㅂ䡁䅍兡畂䝁䅣䅌杁䝁䅅杢歂䍁䅁兡畂䝁䅑兤穂䡁䅑杣灂䝁䅅䅢杁䝁䄰兙祂䝁䅳党あ䡁䅍䅉灂䝁䄴䅉あ䝁䅧党杁䙁䅕杢灂䡁䅑党歂䍁䅁睕あ䝁䅅䅤求䡁䅍䅌杁䕁䄰党㑂䝁䅫睙療䍁䅷䅉䑂䝁䅧兡畂䝁䅅䅌杁䝁䅅杢歂䍁䅁睑桂䝁䄴兙歂䝁䅅杌杁䕁䅫䅤穂䍁䅁兔桂䝁䄴兤浂䝁䅅睙あ䡁䅕杣灂䝁䄴睚杁䡁䅍党湂䝁䄰党畂䡁䅑䅉瑂䝁䅅杢ㅂ䝁䅙兙橂䡁䅑兤祂䝁䅕督杁䝁䅅杢歂䍁䅁督求䝁䅷䅢穂䍁䅁䅢桂䝁䄰兡畂䝁䅅䅤求䝁䅑䅉睂䡁䅉睢歂䡁䅕睙あ䡁䅍䅉浂䝁䄸杣杁䝁䅙兤祂䝁䄴兡あ䡁䅕杣求䍁䅷䅉穂䝁䅧党獂䡁䅙兡畂䝁䅣䅌杁䡁䅣兙獂䝁䅷䅌杁䝁䅍睢ㅂ䝁䄴䅤求䡁䅉䅤療䡁䅁䅌杁䝁䅅杢歂䍁䅁睙桂䝁䅉兡畂䝁䅕䅤杁䡁䅁杣療䝁䅑兤橂䡁䅑督㝁䍁䅁睙桂䝁䅉兡畂䝁䅕䅤杁䝁䅑睢療䡁䅉督獁䍁䅁杚灂䝁䅉党祂䝁䅣䅢桂䡁䅍督杁䝁䅉兙あ䝁䅧䅉浂䝁䅫䅥あ䡁䅕杣求䡁䅍䅌杁䝁䅅杢歂䍁䅁䅤灂䝁䅷党杁䡁䅍入穂䡁䅑党瑂䡁䅍睏杁䝁䅧兙祂䝁䅑睤療䝁䄸䅚杁䝁䅙兤祂䝁䄴兡あ䡁䅕杣求䍁䅷䅉㉂䝁䅫杢㕂䝁䅷䅉睂䡁䅉兡畂䡁䅑兡畂䝁䅣䅌杁䝁䅅兢睂䝁䅷兡浂䝁䅫党祂䡁䅍䅌杁䡁䅑睢㍂䝁䅕杣杁䡁䅍䅣求䝁䅅睡求䡁䅉督獁䍁䅁督療䡁䅕杢歂䝁䅉兙祂䡁䅍䅌杁䝁䅅杢歂䍁䅁督ㅂ䝁䅉睤療䝁䄸杚求䡁䅉督㝁䍁䅁督療䝁䅷兡歂䍁䅁督ㅂ䡁䅉杚桂䝁䅍党獁䍁䅁睚祂䝁䅅杢灂䡁䅑党獁䍁䅁兙畂䝁䅑䅉硂䡁䅕兙祂䡁䅑来杁䝁䅍睢ㅂ䝁䄴䅤求䡁䅉䅤療䡁䅁䅉浂䝁䅅杙祂䝁䅫睙桂䡁䅑兡療䝁䄴睏杁䝁䅅䅢ㅂ䝁䄰兡畂䡁䅕兢杁䡁䅁杣療䝁䅑兤橂䡁䅑督㝁䍁䅁杚灂䝁䅉党祂䝁䅣䅢桂䡁䅍督杁䝁䅅杢歂䍁䅁䅣獂䝁䅅督あ䝁䅫睙杁䝁䅍睢瑂䡁䅁睢畂䝁䅕杢あ䡁䅍睏杁䙁䅉杖杁䡁䅁兙灂䝁䄴䅤灂䝁䄴睚穂䑁䅳䅉歂䝁䅕睙療䡁䅉兙あ䝁䅫杤求䍁䅁杤灂䝁䄴入獂䍁䅁兙畂䝁䅑䅉睂䝁䅅䅣求䡁䅉䅉獂䝁䅅兢灂䝁䄴兙あ䝁䅕䅚杁䡁䅁兙畂䝁䅕䅢穂䑁䅳䅉穂䝁䄸杚あ䡁䅣睢療䝁䅑督杁䝁䅷兤瑂䝁䅉党祂䑁䅳䅉橂䡁䅕督あ䝁䄸兢杁䝁䅍兙楂䝁䅫杢求䡁䅑督㝁䍁䅁䅣療䝁䅷入瑂䝁䅕杣瑁䝁䅉兙穂䝁䅕䅚杁䝁䅙䅢療䝁䄸杣灂䝁䄴睚杁䡁䅁杣療䝁䅑兤橂䡁䅑督㝁䍁䅁䅚桂䡁䅍䅡杁䡁䅁兙畂䝁䅕䅢穂䑁䅳䅉桂䝁䄴䅚杁䝁䄸䅤潂䝁䅕杣杁䡁䅁杣療䝁䅑兤橂䡁䅑督畁䍁䅁䅖潂䝁䅫督杁䡁䅍党湂䝁䄰党畂䡁䅑䅉桂䝁䅷督療䍁䅁䅣祂䝁䄸杤灂䝁䅑党穂䍁䅁睤祂䝁䅅䅣睂䝁䅕䅚杁䡁䅙兡畂䡁䅫䅢獁䍁䅁䅣桂䡁䅁党祂䍁䅷䅉桂䝁䄴䅚杁䝁䅧兙祂䝁䅑睤療䝁䄸䅚杁䡁䅁杣療䝁䅙兡獂䝁䅕䅉瑂䝁䄸兤獂䝁䅑兡畂䝁䅣督㝁䍁䅁兡畂䡁䅑党祂䝁䅫睢祂䍁䅁䅣桂䡁䅍督桂䝁䅣党杁䝁䅑睢療䡁䅉督㝁䍁䅁兙灂䡁䅉䅉潂䝁䅅杢歂䝁䅷兡畂䝁䅣䅉睂䡁䅉睢歂䡁䅕睙あ䡁䅍睏杁䡁䅍䅢灂䝁䅑党瑁䝁䄸兤あ䍁䅁䅤祂䝁䅫兢杁䝁䅅杢歂䍁䅁杚桂䡁䅍睙灂䝁䅅睏杁䡁䅑杣求䝁䅅䅤求䝁䅑䅌杁䡁䅕杢あ䡁䅉党桂䡁䅑党歂䍁䅷䅉桂䝁䄴䅚杁䝁䅷兙瑂䝁䅫杢桂䡁䅑党歂䍁䅁䅣獂䡁䅫睤療䝁䄸䅚㝁䍁䅁杚灂䝁䅉党祂䝁䅣䅢桂䡁䅍督杁䝁䅅杢歂䍁䅁䅣獂䝁䅅督あ䝁䅫睙杁䝁䅧党獂䝁䄰䅉穂䡁䅫督あ䝁䅕兢穂䍁䅁兙畂䝁䅑䅉橂䝁䄸兢睂䝁䄸杢求䝁䄴䅤穂䑁䅳䅉楂䝁䄸兙あ䍁䅁䅤療䡁䅣党祂䡁䅍䅌杁䡁䅑睢睂䡁䅍䅌杁䡁䅑杣桂䝁䅫䅢求䡁䅉督獁䍁䅁兙畂䝁䅑䅉浂䡁䅉兙瑂䝁䅕督㝁䍁䅁兙歂䝁䅧党穂䝁䅫杤求䡁䅍䅉桂䝁䄴䅚杁䡁䅍党桂䝁䅷兙畂䡁䅑督㝁䍁䅁䅤潂䝁䅕杣瑂䝁䄸杚療䡁䅉兢求䝁䅑䅉穂䝁䅧睢㍂䝁䅕杣杁䡁䅍兤祂䡁䅉睢ㅂ䝁䄴䅚穂䑁䅳䅉穂䡁䅁党橂䝁䅫兙獂䡁䅑入杁䝁䅉兙あ䝁䅧䅌杁䝁䅅杢歂䍁䅁睙獂䝁䄸督求䡁䅑䅉楂䡁䅕兡獂䝁䅑兡畂䝁䅣䅉睂䡁䅉睢歂䡁䅕睙あ䡁䅍睏杁䡁䅣兡祂䝁䅫杢湂䍁䅁兙畂䝁䅑䅉㍂䝁䅫杣求䍁䅁䅡桂䡁䅉杢求䡁䅍督求䡁䅍睏杁䝁䅅䅢ㅂ䝁䄰兡畂䡁䅕兢杁䝁䅅杢歂䍁䅁䅣獂䝁䅅督あ䝁䅫睙杁䝁䅙兤求䝁䅷䅉あ䝁䅅杢牂䡁䅍睏杁䕁䅍杔䑂䍁䅁兢療䝁䅷䅚穂䍁䅷䅉橂䝁䄸兢睂䝁䄸督灂䡁䅑党杁䡁䅁兙祂䡁䅑督獁䍁䅁兢桂䡁䅉兡畂䝁䅕䅉潂䝁䅅杣歂䡁䅣兙祂䝁䅕睏杁䡁䅍䅢療䡁䅑睤桂䝁䅷䅢杁䡁䅁兙畂䝁䅕䅢穂䍁䅷䅉橂䝁䄸兢睂䝁䄸杢求䝁䄴䅤穂䑁䅳䅉桂䝁䄴䅚杁䝁䄸䅤潂䝁䅕杣杁䡁䅁杣療䝁䅑兤橂䡁䅑督畁䍁䅁䅖潂䝁䅕䅉橂䝁䄸兢睂䝁䅅杢㕂䉁杫督杁䕁䅑兡穂䡁䅑杣灂䝁䅉兤あ䝁䅫睢畂䍁䅁督求䝁䅣兢求䝁䄴䅤杁䝁䅑兡穂䡁䅑杣灂䝁䅉兤あ䝁䅕督杁䡁䅁杣求䍁䄰杚灂䝁䄴兡穂䝁䅧党歂䍁䅁睤桂䝁䅷䅢杁䝁䅅杢歂䍁䅁睙求䝁䅫䅢灂䝁䄴睚杁䡁䅁兙畂䝁䅕䅢穂䍁䅷䅉歂䡁䅉入㍂䝁䅅䅢獂䍁䅁兙畂䝁䅑䅉浂䝁䅫杢灂䡁䅍䅡灂䝁䄴睚杁䡁䅁杣療䝁䅑兤橂䡁䅑督獁䍁䅁党獂䝁䅕睙あ䡁䅉睢畂䝁䅫睙杁䝁䅅杢歂䍁䅁兙ㅂ䝁䅑兡療䍁䅁督㕂䡁䅍䅤求䝁䄰䅉橂䝁䄸兢睂䝁䄸杢求䝁䄴䅤穂䍁䅷䅉桂䡁䅁䅣獂䝁䅫兙畂䝁䅍党穂䍁䅷䅉瑂䝁䅅杣灂䝁䄴党杁䝁䅅睙橂䝁䅕督穂䝁䄸杣灂䝁䅕督獁䍁䅁睤灂䡁䅉兡畂䝁䅣䅉睂䡁䅉睢歂䡁䅕睙あ䡁䅍䅌杁䝁䅕䅢求䝁䅍䅤祂䝁䅫睙桂䝁䅷䅉桂䝁䄴䅚杁䡁䅁䅢ㅂ䝁䄰杙灂䝁䄴睚杁䡁䅁杣療䝁䅑兤橂䡁䅑督獁䍁䅁杚灂䝁䅉党祂䍁䅁杣求䝁䅫杢浂䝁䄸杣橂䝁䅕䅚杁䡁䅁睢獂䡁䅫党穂䡁䅑党祂䍁䅁䅣祂䝁䄸䅚ㅂ䝁䅍䅤穂䑁䅳䅉橂䝁䅕兢求䝁䄴䅤杁䡁䅍兡歂䝁䅫杢湂䍁䅁䅣祂䝁䄸䅚ㅂ䝁䅍䅤穂䍁䅷䅉祂䝁䅅睤杁䝁䅅杢歂䍁䅁䅣祂䝁䄸睙求䡁䅍督求䝁䅑䅉獂䡁䅕兢楂䝁䅕杣獁䍁䅁兡畂䡁䅑党祂䝁䅫睢祂䍁䅁䅣桂䡁䅍督桂䝁䅣党獁䍁䅁杣療䝁䄸杚灂䝁䄴睚獁䍁䅁䅢桂䝁䄰兡畂䝁䅅䅤求䍁䅷䅉桂䝁䄴䅚杁䝁䅍党祂䝁䅅兢灂䝁䅍䅉浂䝁䅷睢療䡁䅉兡畂䝁䅣䅉睂䡁䅉睢歂䡁䅕睙あ䡁䅍䅌杁䡁䅍䅡療䡁䅣党祂䍁䅁䅚療䝁䄸杣穂䍁䅷䅉浂䡁䅕杣畂䝁䅫䅤ㅂ䡁䅉党獁䍁䅁杚灂䡁䅉党睂䝁䅷兙橂䝁䅕督杁䝁䅅杢歂䍁䅁督ㅂ䡁䅉杣療䡁䅕杢歂䡁䅍䅌杁䝁䅫杢あ䝁䅕杣灂䝁䄸杣杁䝁䅅杢歂䍁䅁党㑂䡁䅑党祂䝁䅫睢祂䍁䅁䅢灂䝁䅣䅡あ䝁䅫杢湂䍁䅁䅣祂䝁䄸䅚ㅂ䝁䅍䅤穂䍁䅷䅉桂䝁䄴䅚杁䝁䄸䅤潂䝁䅕杣杁䡁䅁杣療䝁䅑兤橂䡁䅑督畁䍁䅁䅖潂䝁䅫督杁䡁䅍党湂䝁䄰党畂䡁䅑䅉桂䝁䅷督療䍁䅁睢浂䝁䅙党祂䡁䅍䅉あ䡁䅉兙畂䡁䅍䅣療䡁䅉䅤桂䡁䅑兡療䝁䄴䅉桂䝁䄴䅚杁䝁䅷睢湂䝁䅫督あ䝁䅫睙穂䍁䅁督求䡁䅉杤灂䝁䅍党穂䍁䄴䅉兂䝁䅅䅤祂䝁䅫睙牂䍁䅁兓畂䝁䅑兤穂䡁䅑杣灂䝁䅕督獁䍁䅁兓畂䝁䅍杌杁䡁䅣兙穂䍁䅁兡畂䝁䅍睢祂䡁䅁睢祂䝁䅅䅤求䝁䅑䅉灂䝁䄴䅉硁䑁䅫兎㕁䍁䅁兙畂䝁䅑䅉灂䡁䅍䅉楂䝁䅅督求䝁䅑䅉灂䝁䄴䅉䙂䝁䅷睡潂䝁䅅杣あ䍁䅷䅉䩂䝁䄴䅚灂䝁䅅杢桂䍁䄴䅁呂睆䅁朶䅷䙁䅁兙あ䡁䅑党祂䡁䅍睢畂䍁䅁睑療䝁䄰䅣桂䝁䄴兡求䡁䅍䅌杁䕁䅫杢橂䍁䄴䅉求䝁䄴睚桂䝁䅣党穂䍁䅁兡畂䍁䅁䅤潂䝁䅕䅉歂䝁䅫督あ䡁䅉兡楂䡁䅕䅤灂䝁䄸杢杁䝁䄸杚杁䝁䅑党畂䡁䅑兙獂䍁䅁兙畂䝁䅑䅉桂䝁䄴兡瑂䝁䅅䅢杁䝁䅧党桂䝁䅷䅤潂䍁䅁䅣祂䝁䄸䅚ㅂ䝁䅍䅤穂䍁䅁兡畂䍁䅁䅤潂䝁䅕䅉噂䝁䄴兡あ䝁䅕䅚杁䙁䅍䅤桂䡁䅑党穂䍁䅷䅉あ䝁䅧党杁䙁䅕杢灂䡁䅑党歂䍁䅁睓灂䝁䄴睚歂䝁䄸兢獁䍁䅁兙畂䝁䅑䅉䑂䝁䅅杢桂䝁䅑兙畁䍁䅁䅖潂䝁䅕䅉橂䝁䄸兢睂䝁䅅杢㕂䍁䅁睢睂䝁䅕杣桂䡁䅑党穂䍁䅁䅤潂䡁䅉睢ㅂ䝁䅣䅡杁䡁䅑䅡祂䝁䅕党杁䡁䅍党湂䝁䄰党畂䡁䅑督㙁䍁䅁䅒求䝁䄴䅤桂䝁䅷䅌杁䕁䅅杢灂䝁䄰兙獂䍁䅁䅓求䝁䅅䅢あ䝁䅧䅌杁䝁䅅杢歂䍁䅁睑療䡁䅉䅣療䡁䅉兙あ䝁䅕杌杁䙁䅑䅡求䍁䅁䅒求䝁䄴䅤桂䝁䅷䅉穂䝁䅕睚瑂䝁䅕杢あ䍁䅁睢浂䝁䅙党祂䡁䅍䅉橂䝁䄸杢穂䡁䅕兢桂䝁䅉䅢求䍁䅁䅣祂䝁䄸䅚ㅂ䝁䅍䅤穂䍁䅷䅉灂䝁䄴睙獂䡁䅕䅚灂䝁䄴睚杁䝁䅫杢浂䝁䅕睙あ䝁䅫睢畂䍁䅁睙療䝁䄴䅤祂䝁䄸䅢獁䍁䅁杣求䡁䅍䅤療䡁䅉兙あ䝁䅫杤求䍁䅁兢桂䡁䅑党祂䝁䅫兙獂䡁䅍䅌杁䝁䅅杢歂䍁䅁兡畂䡁䅍䅤祂䡁䅕兢求䝁䄴䅤穂䑁䅳䅉楂䝁䅅督灂䝁䅍䅉桂䝁䄴䅚杁䝁䅅䅚㉂䝁䅅杢橂䝁䅕䅚杁䡁䅑党橂䝁䅧杢療䝁䅷睢湂䡁䅫䅉桂䝁䄴䅚杁䝁䅑党畂䡁䅑兙獂䍁䅁党硂䡁䅕兡睂䝁䄰党畂䡁䅑睏杁䝁䅅杢歂䍁䅁䅣祂䝁䅅睙あ䝁䅫睙求䍁䅁睢睂䡁䅑兡瑂䝁䅫来桂䡁䅑兡療䝁䄴䅉穂䝁䄸䅢ㅂ䡁䅑兡療䝁䄴督獁䍁䅁督ㅂ䝁䅍䅡杁䝁䅅督杁䡁䅁杣桂䝁䅍䅤灂䝁䅍党杁䝁䄰兙畂䝁䅅睚求䝁䄰党畂䡁䅑䅉穂䝁䄸杚あ䡁䅣兙祂䝁䅕䅌杁䝁䅕兌橂䝁䄸兢瑂䝁䅕杣橂䝁䅕䅌杁䡁䅉党㉂䝁䅕杢ㅂ䝁䅕䅉橂䡁䅫睙獂䝁䅕䅉瑂䝁䅅杢桂䝁䅣党瑂䝁䅕杢あ䍁䅷䅉桂䝁䄴䅚杁䡁䅁兙あ䝁䅫党畂䡁䅑䅉求䝁䄴睚桂䝁䅣党瑂䝁䅕杢あ䍁䅁督療䝁䅷兤あ䝁䅫睢畂䡁䅍䅌杁䝁䅅督杁䡁䅣党獂䝁䅷䅉桂䡁䅍䅉橂䝁䅷兡畂䝁䅫睙桂䝁䅷䅉桂䝁䄴䅚杁䡁䅁兙あ䝁䅫党畂䡁䅑䅉求䝁䅑兤橂䝁䅅䅤灂䝁䄸杢杁䡁䅍入穂䡁䅑党瑂䡁䅍杌杁䙁䅑䅡灂䡁䅍䅉穂䝁䅕睚瑂䝁䅕杢あ䍁䅁兙獂䡁䅍睢杁䡁䅁杣療䡁䅙兡歂䝁䅕督杁䝁䅅䅉祂䝁䅅杢湂䝁䅕䅉療䝁䅙䅉祂䝁䅕䅢桂䡁䅑党歂䍁䅁督求䡁䅉杤灂䝁䅍党穂䍁䅁睙療䝁䄰䅣祂䝁䅫督灂䝁䄴睚杁䡁䅍睢浂䡁䅑睤桂䡁䅉党杁䝁䅅杢歂䍁䅁䅚求䡁䅍兡湂䝁䄴䅌杁䝁䄰兙灂䝁䄴䅤求䝁䄴兙畂䝁䅍党杁䝁䅅杢歂䍁䅁杣求䡁䅁兙灂䡁䅉䅌杁䝁䅅杢歂䍁䅁党硂䡁䅕兡睂䝁䄰党畂䡁䅑䅉浂䝁䅫杢桂䝁䄴睙灂䝁䄴睚杁䡁䅍党祂䡁䅙兡橂䝁䅕督畁䍁䅁䅖潂䝁䅕䅉䉂䝁䄴兡瑂䝁䅅䅢杁䕁䅧党桂䝁䅷䅤潂䍁䅁督求䝁䅣兢求䝁䄴䅤杁䝁䅑兡穂䡁䅑杣灂䝁䅉兤あ䝁䅕督杁䝁䅉兡療䝁䅷睢湂䝁䅫睙桂䝁䅷督獁䍁䅁䅣潂䝁䅅杣瑂䝁䅅睙求䡁䅕䅤灂䝁䅍兙獂䡁䅍䅌杁䡁䅙兙橂䝁䅍兡畂䝁䅕督獁䍁䅁䅣桂䡁䅉兙穂䝁䅫䅤灂䝁䅍兡歂䝁䅕督獁䍁䅁䅚灂䝁䅅睚畂䝁䄸督あ䝁䅫睙穂䍁䅷䅉睂䡁䅉党穂䝁䅍杣灂䡁䅁䅤灂䝁䄸杢杁䝁䅅杢歂䍁䅁杢療䝁䄴兌睂䡁䅉党穂䝁䅍杣灂䡁䅁䅤灂䝁䄸杢杁䝁䅑兡求䡁䅑督獁䍁䅁杢ㅂ䡁䅑杣灂䡁䅑兡療䝁䄴兙獂䉁杫督獁䍁䅁睙療䝁䄴督ㅂ䝁䄰兙楂䝁䅷党杁䡁䅍兤睂䡁䅁䅢灂䝁䅕督獁䍁䅁兙畂䝁䅑䅉求䡁䅅兤灂䡁䅁兢求䝁䄴䅤獁䍁䅁兙穂䍁䅁睤求䝁䅷䅢杁䝁䅅督杁䡁䅙兙獂䡁䅕党瑁䝁䅅䅚歂䝁䅕䅚杁䡁䅍党祂䡁䅙兡橂䝁䅕督畁䍁䅁䅖潂䝁䅫督杁䡁䅍党湂䝁䄰党畂䡁䅑䅉桂䝁䅷督療䍁䅁䅣祂䝁䄸杤灂䝁䅑党穂䍁䅁䅣祂䝁䅫杤桂䡁䅑党杁䝁䅷兙楂䝁䅕䅢杁䡁䅁睢祂䡁䅑杚療䝁䅷兡療䍁䅁睢浂䍁䅁䅣祂䝁䄸䅚ㅂ䝁䅍䅤穂䍁䅁䅤療䍁䅁杤求䡁䅑党祂䝁䅫杢桂䡁䅉兡桂䝁䄴督獁䍁䅁䅣祂䝁䄸䅚ㅂ䝁䅍党祂䡁䅍䅌杁䝁䅅杢歂䍁䅁杣求䡁䅑兙灂䝁䅷党祂䡁䅍䅉ㅂ䝁䄴䅚求䡁䅉䅉あ䝁䅧党杁䕁䅅督睂䝁䅕杢獁䍁䅁杒灂䡁䅉督あ䍁䅁睑療䝁䄰䅣桂䝁䄴兡療䝁䄴䅌杁䝁䅅杢歂䍁䅁䅕桂䡁䅑䅤求䡁䅉督療䝁䄴䅉坂䝁䅕䅤求䡁䅉兡畂䝁䅅杣㕂䍁䅁杙祂䝁䅅杢歂䡁䅍杌杁䙁䅑䅡求䍁䅁睑療䡁䅉䅣療䡁䅉兙あ䝁䅕䅉穂䝁䅕睚瑂䝁䅕杢あ䍁䅁睢浂䝁䅙党祂䡁䅍䅉橂䡁䅕督あ䝁䄸兢求䡁䅉䅉浂䝁䅫杢桂䝁䄴睙灂䝁䄴睚杁䡁䅍党祂䡁䅙兡橂䝁䅕督㝁䍁䅁兙畂䝁䅑䅉穂䝁䅕䅢獂䡁䅍䅉療䡁䅑䅡求䡁䅉䅉瑂䝁䅫督橂䝁䅕䅢獂䝁䅅杢求䝁䄸兤穂䍁䅁䅣祂䝁䄸䅚ㅂ䝁䅍䅤穂䍁䄴䅉䩂䡁䅑䅉穂䝁䅕杣㉂䝁䅕督杁䝁䅑党畂䡁䅑兡穂䡁䅑督獁䍁䅁䅢桂䝁䅉睢祂䝁䅅䅤療䡁䅉兡求䡁䅍䅌杁䝁䅫杢穂䡁䅑兡あ䡁䅕䅤灂䝁䄸杢穂䍁䅷䅉療䡁䅑䅡求䡁䅉䅉潂䝁䅕兙獂䡁䅑䅡橂䝁䅅杣求䍁䅁䅣祂䝁䄸杚求䡁䅍督灂䝁䄸杢桂䝁䅷督獁䍁䅁杤求䡁䅑党祂䝁䅫杢桂䡁䅉兡桂䝁䄴督獁䍁䅁睢あ䝁䅧党祂䍁䅁兙畂䝁䅫兢桂䝁䅷䅉潂䝁䅕兙獂䡁䅑䅡杁䡁䅁杣療䝁䅙党穂䡁䅍兡療䝁䄴兙獂䡁䅍䅌杁䡁䅁杣療䝁䅑兤橂䡁䅑兡療䝁䄴䅉桂䝁䄴兡瑂䝁䅅䅢杁䝁䄸䅣求䡁䅉兙あ䝁䄸杣穂䍁䅷䅉桂䝁䄴䅚杁䝁䅅杢灂䝁䄰兙獂䍁䅁䅡求䝁䅅䅢あ䝁䅧䅉睂䡁䅉睢歂䡁䅕睙あ䍁䅁杣求䡁䅑兙灂䝁䅷党祂䡁䅍杌杁䙁䅑䅡求䍁䅁睙療䝁䄰䅣桂䝁䄴入杁䡁䅣兙穂䍁䅁杚療䡁䅉兢求䡁䅉䅢㕂䍁䅁睡畂䝁䄸睤畂䍁䅁兙穂䍁䅁䅕桂䡁䅑䅤求䡁䅉督療䝁䄴䅉䕂䝁䅕杢あ䝁䅅䅢杁䕁䅍睢瑂䡁䅁兙畂䡁䅫䅉桂䝁䄴䅚杁䝁䅍䅡桂䝁䄴睚求䝁䅑䅉灂䡁䅑督杁䝁䄴兙瑂䝁䅕䅉あ䝁䄸䅉兂䝁䅅䅤あ䝁䅕杣穂䝁䄸杢杁䕁䅍睢瑂䡁䅁兙畂䝁䅫党穂䍁䅷䅉䩂䝁䄴睙畁䍁䅁兡畂䍁䅁杓ㅂ䝁䄴党杁䑁䅉䅍睁䑁䅑杌杁䙁䅁兙あ䡁䅑党祂䡁䅍睢畂䍁䅁睑療䝁䄰䅣桂䝁䄴兡求䡁䅍䅌杁䕁䅫杢橂䍁䄴䅉㍂䝁䅅督杁䝁䅙睢ㅂ䝁䄴䅚求䝁䅑䅉灂䝁䄴䅉硁䑁䅧睎㍁䍁䅁兙畂䝁䅑䅉灂䡁䅍䅉潂䝁䅕兙歂䡁䅅兤桂䡁䅉䅤求䡁䅉党歂䍁䅁兡畂䍁䅁睕桂䝁䅫杢あ䍁䅁䅕桂䡁䅕䅢獁䍁䅁兔灂䝁䄴杢求䡁䅍睢あ䝁䅅杌䅁䭁堸䅁啂杄䅁䅕桂䡁䅑䅤求䡁䅉督療䝁䄴兌噂䙁䅑兓杁䕁䅕杢求䡁䅉睚㕂䍁䅷䅉䩂䝁䄴睙畁䍁䅷䅉あ䝁䅧杣療䡁䅕睚潂䍁䅁兡あ䡁䅍䅉穂䡁䅕杙穂䝁䅫䅚灂䝁䅅杣灂䝁䅕督獁䍁䅁䅣祂䝁䄸杤灂䝁䅑党穂䍁䅁䅚祂䝁䅫䅢獂䝁䅫杢湂䍁䅁兙畂䝁䅑䅉橂䝁䄸兢睂䝁䅷党あ䝁䅫睢畂䍁䅁督求䡁䅉杤灂䝁䅍党穂䍁䅁䅤療䍁䅁睢灂䝁䅷䅉桂䝁䄴䅚杁䝁䄴兙あ䡁䅕杣桂䝁䅷䅉湂䝁䅅督杁䝁䅕䅥睂䝁䅷睢祂䝁䅅䅤灂䝁䄸杢杁䝁䅅杢歂䍁䅁䅣祂䝁䄸䅚ㅂ䝁䅍䅤灂䝁䄸杢杁䝁䅍睢瑂䡁䅁兙畂䝁䅫党穂䍁䅁兡畂䍁䅁䅤潂䝁䅕䅉噂䝁䄴兡あ䝁䅕䅚杁䙁䅍䅤桂䡁䅑党穂䍁䅁兙畂䝁䅑䅉灂䝁䄴䅤求䡁䅉杢桂䡁䅑兡療䝁䄴兙獂䝁䅷入畁䍁䅁兓あ䍁䅁睢睂䝁䅕杣桂䡁䅑党穂䍁䅁䅤潂䡁䅉睢ㅂ䝁䅣䅡杁䡁䅑䅡祂䝁䅕党杁䡁䅍党湂䝁䄰党畂䡁䅑督㙁䍁䅁䅒祂䝁䅫䅢獂䝁䅫杢湂䍁䅁睕求䡁䅉杤灂䝁䅍党穂䍁䅷䅉䑂䝁䄸兢睂䝁䅷党あ䝁䅫睢畂䍁䅁睕求䡁䅉杤灂䝁䅍党穂䍁䅷䅉桂䝁䄴䅚杁䕁䅑杣灂䝁䅷䅢灂䝁䄴睚杁䙁䅁杣療䝁䅑兤橂䡁䅑督畁䍁䅁䅖潂䝁䅕䅉䑂䝁䄸杢あ䡁䅉兙橂䡁䅑䅉䕂䡁䅉兡獂䝁䅷兡畂䝁䅣䅉呂䝁䅕杣㉂䝁䅫睙求䡁䅍䅉穂䝁䅕睚瑂䝁䅕杢あ䍁䅁党畂䝁䅣兙湂䝁䅕督杁䝁䅫杢杁䡁䅑䅡求䍁䅁䅣祂䝁䄸杤灂䡁䅍兡療䝁䄴䅉療䝁䅑䅉橂䝁䄸杢あ䡁䅉兙橂䡁䅑䅉桂䝁䄴䅚杁䝁䅑兡祂䝁䅕睙あ䝁䅫睢畂䝁䅅䅢杁䝁䅑杣灂䝁䅷䅢灂䝁䄴睚獁䍁䅁兙畂䝁䅑䅉瑂䝁䅕兙穂䡁䅕杣求䝁䄰党畂䡁䅑兌㍂䝁䅧兡獂䝁䅕兌歂䡁䅉兡獂䝁䅷兡畂䝁䅣䅉潁䕁䄰睖䕂䍁䅫䅉穂䝁䅕杣㉂䝁䅫睙求䡁䅍䅉灂䝁䄴䅉療䝁䄴督潂䝁䄸杣求䍁䅁睢灂䝁䅷䅉桂䝁䄴䅚杁䝁䄴兙あ䡁䅕杣桂䝁䅷䅉湂䝁䅅督杁䝁䅉兙穂䝁䅫杢穂䑁䅳䅉穂䡁䅕䅣睂䝁䅷入杁䝁䅅杢歂䍁䅁杣求䝁䄴䅤桂䝁䅷䅉療䝁䅙䅉歂䝁䄸睤畂䝁䅧睢獂䝁䅕䅉睂䝁䅕杣浂䝁䄸杣瑂䝁䅅杢橂䝁䅕䅉瑂䝁䄸䅤療䡁䅉督獁䍁䅁督ㅂ䝁䅍䅡杁䝁䅅督杁䕁䄰䅣桂䝁䅍䅤杁䝁䅑杣灂䝁䅷䅢灂䝁䄴睚杁䝁䄰睢あ䝁䄸杣穂䍁䅷䅉桂䝁䄴䅚杁䕁䄰䅣療䡁䅣党祂䍁䅁兔塂䕁䅑䅉穂䡁䅫督あ䝁䅕兢穂䑁䅳䅉求䝁䅷党橂䡁䅑杣灂䝁䅍兙獂䍁䅁睙療䝁䄴䅤祂䝁䄸䅢穂䍁䅁兙畂䝁䅑䅉桂䡁䅕䅤療䝁䄰兙あ䝁䅫睢畂䍁䅁䅤療䍁䅁䅤潂䝁䅕䅉求䝁䄴党祂䝁䅣入獁䍁䅁兢桂䡁䅉兡畂䝁䅕䅉桂䝁䄴䅚杁䝁䄰兡畂䝁䅫杢湂䍁䅁兡畂䝁䅑兤穂䡁䅑杣灂䝁䅕督㝁䍁䅁兙畂䝁䅑䅉穂䝁䅕杣㉂䝁䅫睙灂䝁䄴睚杁䝁䅅杢歂䍁䅁杣求䍁䄰睙求䡁䅉䅤灂䝁䅙兡橂䝁䅅䅤灂䝁䄸杢杁䝁䄸杚杁䝁䅕兣ㅂ䝁䅫䅣瑂䝁䅕杢あ䍁䅁杚療䡁䅉䅉歂䡁䅉兡獂䝁䅷兡畂䝁䅣䅉橂䝁䄸杢あ䡁䅉兙橂䡁䅑睢祂䡁䅍杌杁䙁䅑䅡灂䡁䅍䅉穂䝁䅕睚瑂䝁䅕杢あ䍁䅁兙獂䡁䅍睢杁䡁䅁杣療䡁䅙兡歂䝁䅕督杁䡁䅍睢浂䡁䅑睤桂䡁䅉党杁䝁䅅杢歂䍁䅁督求䡁䅉杤灂䝁䅍党穂䍁䅷䅉穂䡁䅕睙潂䍁䅁兙穂䍁䅁兔塂䕁䅑䅉呂䡁䅕杣㉂䝁䅕入杁䕁䅙兙ㅂ䝁䅷䅤杁䕁䅑党あ䝁䅕睙あ䝁䅫睢畂䍁䅷䅉䩂䡁䅍睢獂䝁䅅䅤灂䝁䄸杢杁䝁䅅杢歂䍁䅁杕求䝁䅍睢㉂䝁䅕杣㕂䍁䅁䅋䝂䕁䅑兓卂䍁䅫䅉穂䝁䅕杣㉂䝁䅫睙求䡁䅍䅌杁䝁䅅䅉歂䝁䅅䅤桂䍁䅁兙畂䝁䅅䅢㕂䡁䅑兡橂䡁䅍䅉あ䝁䅕睙潂䝁䄴睢獂䝁䄸睚㕂䍁䅁䅤療䍁䅁兙畂䝁䅅䅢㕂䡁䅯党杁䕁䄰睖䕂䍁䅁督ㅂ䡁䅉杤求䡁䅫䅉歂䝁䅅䅤桂䍁䅁兡畂䍁䅁杣求䝁䅅䅢瑁䡁䅑兡瑂䝁䅕䅉桂䝁䄴䅚杁䝁䅫䅚求䝁䄴䅤灂䝁䅙入杁䡁䅑䅡求䍁䅁䅣療䡁䅍兡あ䝁䅫睢畂䍁䅁睢浂䍁䅁兙杁䡁䅣党獂䝁䅷睏杁䕁䅧兡䝂䝁䅫䅉佂䝁䅅杤獁䍁䅁睤潂䝁䅫睙潂䍁䅁党畂䝁䅧兙畂䝁䅍党穂䍁䅁杒䕂䕁䅫杕杁䝁䅉入杁䡁䅑兙祂䝁䅣党あ䝁䅫杢湂䍁䅁兡瑂䡁䅁杣療䡁䅙党歂䍁䅁杤求䡁䅉䅤灂䝁䅍兙獂䍁䅁䅣獂䝁䅅睙求䝁䄰党畂䡁䅑䅉療䝁䅙䅉あ䝁䅧党杁䝁䅑兡祂䝁䅕睙あ䝁䅫睢畂䝁䅅䅢杁䡁䅣党獂䝁䅷䅉㍂䝁䅫䅤潂䝁䅫杢杁䡁䅑䅡求䍁䅁杣求䡁䅍党祂䡁䅙睢灂䡁䅉睏杁䝁䅅杢歂䍁䅁䅓灂䕁䅙兡杁䕁䅣兤灂䝁䅑兙畂䝁䅍党獁䍁䅁兤あ䝁䅫䅢灂䡁䅯党穂䍁䅁䅤祂䝁䅅条求䝁䅍䅤療䡁䅉入杁䝁䄸䅣あ䝁䅫兢灂䡁䅯兙あ䝁䅫睢畂䍁䅁䅤療䍁䅁䅚求䡁䅑党祂䝁䄰兡畂䝁䅕䅉療䡁䅁䅤灂䝁䄰兙獂䍁䅁督あ䝁䅕党祂䝁䅫杢湂䍁䅁杣求䝁䅍睢瑂䝁䄰党畂䝁䅑兙あ䝁䅫睢畂䡁䅍䅉桂䝁䄴䅚杁䡁䅁䅢桂䝁䅍党瑂䝁䅕杢あ䍁䅁睤灂䡁䅑䅡灂䝁䄴䅉あ䝁䅧党杁䡁䅉党穂䝁䅕杣㉂䝁䄸兡祂䍁䄴䅉啂䝁䅧党杁䕁䅍睢瑂䡁䅁䅢求䡁䅑兡療䝁䄴䅉呂䝁䅕杣㉂䝁䅫睙求䡁䅍䅉穂䝁䅕睚瑂䝁䅕杢あ䍁䅁睢浂䝁䅙党祂䡁䅍䅉穂䝁䅕杣㉂䝁䅫睙求䡁䅍䅉浂䝁䄸杣杁䝁䅧入歂䡁䅉兙ㅂ䝁䅷兡橂䍁䅁杚祂䝁䅅睙あ䡁䅕杣灂䝁䄴睚獁䍁䅁睤灂䡁䅉党獂䝁䅫杢求䍁䅁兙畂䝁䅑䅉睂䡁䅕兢睂䝁䅫杢湂䍁䅷䅉橂䝁䄸兢睂䝁䅷党あ䝁䅫睢畂䍁䅁督ㅂ䡁䅁䅣療䡁䅉䅤獁䍁䅁兙畂䝁䅑䅉橂䝁䅕兢求䝁䄴䅤灂䝁䄴睚㝁䍁䅁兙畂䝁䅑䅉灂䡁䅍䅉灂䝁䄴杤療䝁䅷杤求䝁䅑䅉灂䝁䄴䅉あ䝁䅧党杁䡁䅁睢㍂䝁䅕杣杁䡁䅍睢獂䡁䅕䅤灂䝁䄸杢穂䍁䅁杢桂䡁䅑兤祂䝁䅅䅢杁䝁䅣兙穂䍁䅁杚ㅂ䝁䅕䅢灂䝁䄴睚獁䍁䅁兙畂䝁䅑䅉獂䝁䅅督あ䍁䅁兢灂䝁䅷党杁䝁䅷睢湂䝁䅫督あ䝁䅫睙穂䍁䅁兙畂䝁䅑䅉穂䡁䅑睢祂䝁䅅睚求䍁䅁杙ㅂ䡁䅍兡畂䝁䅕督穂䝁䅕督畁䍁䅁䅖潂䝁䅕䅉䕂䡁䅉兡獂䝁䅷兡畂䝁䅣䅉兂䡁䅉睢歂䡁䅕睙あ䡁䅍䅉穂䝁䅕睚瑂䝁䅕杢あ䍁䅁党畂䝁䅣兙湂䝁䅕督杁䝁䅫杢杁䡁䅑䅡求䍁䅁䅚求䡁䅍兡湂䝁䄴䅌杁䝁䄰兙畂䡁䅕杚桂䝁䅍䅤ㅂ䡁䅉党獁䍁䅁督桂䝁䅷党獁䍁䅁兙畂䝁䅑䅉祂䝁䅕杢あ䝁䅅䅢杁䝁䄸杚杁䝁䄰兙あ䡁䅉兡㑂䍁䅁兙畂䝁䅑䅉穂䡁䅑党求䝁䅷兌楂䝁䄸䅚灂䝁䅕䅚杁䡁䅁睢獂䡁䅫睙祂䡁䅫督あ䝁䅅䅢獂䝁䅫杢求䍁䅁䅚灂䝁䅅兢療䝁䄴䅚杁䝁䅍睢瑂䡁䅁兙橂䡁䅑䅉歂䡁䅉兡獂䝁䅷䅉楂䝁䅫䅤穂䍁䄴䅉䩂䡁䅑䅉桂䝁䅷督療䍁䅁杣求䝁䄴䅤穂䍁䅁睢灂䝁䅷杚灂䝁䅕䅢歂䍁䅁䅤療䝁䄸䅢穂䑁䅳䅉桂䝁䄴䅚杁䝁䄸杚浂䝁䅕杣穂䍁䅁督睂䝁䅕睙灂䝁䅅䅢灂䡁䅯党歂䍁䅁督求䡁䅉杤灂䝁䅍党穂䍁䅁杚療䡁䅉䅉獂䝁䅅杢歂䍁䄰杙桂䡁䅍党歂䍁䅁睢灂䝁䅷䅉桂䝁䄴䅚杁䝁䄴兙あ䡁䅕杣桂䝁䅷䅉湂䝁䅅督杁䝁䅑杣灂䝁䅷䅢灂䝁䄴睚獁䍁䅁睙療䝁䄰䅣獂䝁䅕䅤灂䝁䄸杢獁䍁䅁兙畂䝁䅑䅉㍂䝁䄸杣牂䝁䄸杤求䡁䅉䅉桂䝁䅍䅤灂䡁䅙兡あ䝁䅫党穂䍁䄴䅉啂䝁䅧党杁䝁䅍睢瑂䡁䅁兙畂䡁䅫䅉㍂䝁䅅督杁䝁䅙睢ㅂ䝁䄴䅚求䝁䅑䅉灂䝁䄴䅉硁䑁䅫睎㑁䍁䅁兙畂䝁䅑䅉灂䡁䅍䅉潂䝁䅕兙歂䡁䅅兤桂䡁䅉䅤求䡁䅉党歂䍁䅁兡畂䍁䅁䅓療䡁䅕督あ䝁䄸杢獁䍁䅁䅖求䡁䅧兙穂䍁䄴䅁剄杆䅁䅖䅙䙁䅁兙㕂䙁䅁兙獂䍁䅁䅓療䝁䅷䅚灂䝁䄴睚穂䍁䅷䅉䩂䝁䄴睙畁䍁䅁睢睂䝁䅕杣桂䡁䅑党穂䍁䅁兙杁䡁䅑党橂䝁䅧杢療䝁䅷睢湂䡁䅫䅉睂䝁䅷兙あ䝁䅙睢祂䝁䄰䅉あ䝁䅧兙あ䍁䅁党畂䝁䅅杙獂䝁䅕督杁䝁䅑兡湂䝁䅫䅤桂䝁䅷䅉睂䝁䅅入瑂䝁䅕杢あ䡁䅍䅉浂䝁䄸杣杁䝁䄰党祂䝁䅍䅡桂䝁䄴䅤穂䍁䅁兙畂䝁䅑䅉橂䝁䄸杢穂䡁䅕兢求䡁䅉督杁䡁䅣睢祂䝁䅷䅚㍂䝁䅫䅚求䍁䄴䅉䩂䡁䅑䅉療䡁䅁党祂䝁䅅䅤求䡁䅍䅉桂䍁䅁䅤㍂䝁䄸兌穂䝁䅫䅚求䝁䅑䅉畂䝁䅕䅤㍂䝁䄸杣牂䍁䅁兙あ䍁䅁督橂䝁䅅䅢求䍁䅁䅤潂䝁䅅䅤杁䝁䅍睢畂䝁䄴党橂䡁䅑督杁䝁䄰党祂䝁䅍䅡桂䝁䄴䅤穂䍁䅁兙畂䝁䅑䅉橂䝁䄸杢穂䡁䅕兢求䡁䅉督杁䡁䅑䅡桂䡁䅑䅉求䝁䄴兙楂䝁䅷党穂䍁䅁兡あ䡁䅍䅉橂䡁䅕督あ䝁䄸兢求䡁䅉督杁䡁䅑睢杁䝁䅍睢畂䝁䄴党橂䡁䅑䅌杁䡁䅑杣桂䝁䄴督桂䝁䅍䅤獁䍁䅁兙畂䝁䅑䅉穂䝁䅕杢歂䍁䅁兙畂䝁䅑䅉祂䝁䅕睙求䝁䅫杤求䍁䅁䅣桂䡁䅫兢求䝁䄴䅤穂䍁䅁䅤潂䡁䅉睢ㅂ䝁䅣䅡杁䝁䄸杢獂䝁䅫杢求䍁䅁兙畂䝁䅑䅉灂䝁䄴䅉睂䝁䅕杣穂䝁䄸杢獁䍁䅁兙穂䍁䅁睤求䝁䅷䅢杁䝁䅅督杁䡁䅑杣桂䝁䄴督浂䝁䅕杣杁䝁䅅杢歂䍁䅁睤灂䡁䅑䅡歂䡁䅉兙㍂䍁䅁杚ㅂ䝁䄴䅚穂䍁䅁兤穂䝁䅫杢湂䍁䅁杤桂䡁䅉兡療䡁䅕督杁䝁䅙兤畂䝁䅑兡畂䝁䅣䅉穂䝁䄸兤祂䝁䅍党穂䍁䅷䅉穂䡁䅕睙潂䍁䅁兙穂䍁䅁杙桂䝁䄴睡杁䝁䅅睙橂䝁䄸兤畂䡁䅑督獁䍁䅁䅕桂䡁䅫䅕桂䝁䅷䅉療䡁䅉䅉坂䝁䅕杢瑂䝁䄸䅉桂䝁䅍睙療䡁䅕杢あ䍁䅁杙桂䝁䅷兙畂䝁䅍党獁䍁䅁睙療䝁䄴督ㅂ䝁䄰党祂䍁䅁睙祂䝁䅕䅚灂䡁䅑䅉睂䡁䅉睢歂䡁䅕睙あ䡁䅍䅌杁䝁䅍杣求䝁䅑兡あ䍁䅁兙畂䝁䅑䅉歂䝁䅕杙灂䡁䅑䅉橂䝁䅅杣歂䡁䅍䅌杁䝁䅅杢歂䍁䅁睙祂䡁䅫䅣あ䝁䄸睙ㅂ䡁䅉杣求䝁䄴睙灂䝁䅕督獁䍁䅁兙穂䍁䅁睤求䝁䅷䅢杁䝁䅅督杁䝁䄸䅤潂䝁䅕杣杁䡁䅍䅤療䡁䅉党歂䍁䅁杤桂䝁䅷兤求䍁䅁䅣祂䝁䄸䅚ㅂ䝁䅍䅤穂䍁䅷䅉灂䝁䄴睙獂䡁䅕䅚灂䝁䄴睚杁䝁䅣兡浂䡁䅑䅉橂䝁䅅杣歂䡁䅍䅉桂䝁䄴䅚杁䝁䅕䅢灂䝁䅣兡楂䝁䅷党杁䡁䅉党㍂䝁䅅杣歂䡁䅍杌杁䙁䅑䅡求䍁䅁睙療䝁䄰䅣桂䝁䄴入杁䡁䅁杣療䡁䅙兡歂䝁䅕督杁䡁䅁兙㕂䝁䄰党畂䡁䅑䅉穂䝁䄸䅢ㅂ䡁䅑兡療䝁䄴督杁䡁䅕杢歂䝁䅕杣杁䡁䅑䅡求䍁䅁䅕桂䡁䅫䅕桂䝁䅷䅌杁䙁䅁兙㕂䙁䅁兙獂䍁䅁睑祂䝁䅕䅚灂䡁䅑䅌杁䕁䅉杣桂䝁䅫杢あ䡁䅉党求䍁䅷䅉坂䝁䅕杢瑂䝁䄸䅌杁䙁䅧睢療䝁䄰䅌杁䙁䅯党あ䡁䅑䅢求䍁䅷䅉䥂䡁䅫䅣求䡁䅉睤桂䝁䅷䅢求䡁䅑䅌杁䕁䅧睢畂䝁䅕入獁䍁䅁兙畂䝁䅑䅉兂䝁䅅兡歂䡁䅫䅉畂䝁䅅兢求䡁䅍杌杁䙁䅑䅡求䍁䅁睙療䝁䄰䅣桂䝁䄴入杁䡁䅣兙穂䍁䅁杚療䡁䅕杢歂䝁䅕䅚杁䝁䅫杢杁䑁䅅兏㕁䑁䅧䅉桂䝁䄴䅚杁䝁䅫督杁䝁䅧党桂䝁䅑兣ㅂ䝁䅅杣あ䝁䅕杣求䝁䅑䅉灂䝁䄴䅉呂䝁䅅杢杁䕁䅯睢穂䝁䅕䅌杁䕁䅍兙獂䝁䅫杚療䡁䅉杢灂䝁䅅杌䅁䵁噳䅁䵃睄䅁䅕桂䡁䅫睙潂䝁䅕䅥獁䍁䅁兓畂䝁䅍杌獁䍁䅁䅤療䝁䅣党あ䝁䅧党祂䍁䅁睤灂䡁䅑䅡杁䝁䅫䅤穂䍁䅁督ㅂ䝁䅉督灂䝁䅑兡桂䡁䅉兡求䡁䅍䅌杁䡁䅁杣療䡁䅙兡歂䝁䅕督杁䝁䅫杢あ䝁䅕睚祂䝁䅅䅤求䝁䅑䅉潂䡁䅕兢桂䝁䄴䅉橂䝁䅅䅣灂䡁䅑兙獂䍁䅁兢桂䝁䄴兙湂䝁䅕兢求䝁䄴䅤杁䡁䅍睢獂䡁䅕䅤灂䝁䄸杢穂䍁䅁䅋䥂䕁䅍兔灁䍁䅁杚療䡁䅉䅉睂䝁䅅入祂䝁䄸䅢獂䍁䅷䅉楂䝁䅕杢求䝁䅙兡あ䡁䅍䅌杁䝁䅧兤瑂䝁䅅杢杁䡁䅉党穂䝁䄸兤祂䝁䅍党穂䍁䅁䅋䥂䙁䅉克獁䍁䅁兙畂䝁䅑䅉灂䝁䄴督ㅂ䡁䅉兙畂䝁䅍党杁䡁䅍党祂䡁䅙兡橂䝁䅕督杁䝁䅙睢祂䍁䅁督瑂䝁䅅䅢獂䍁䅁䅤療䍁䅁兢求䝁䅑兡ㅂ䝁䄰兌穂䝁䅫来求䝁䅑䅉楂䡁䅕督灂䝁䄴党穂䡁䅍党穂䍁䅁兡畂䍁䅁䅤潂䝁䅕䅉噂䝁䄴兡あ䝁䅕䅚杁䙁䅍䅤桂䡁䅑党穂䍁䅷䅉䙂䡁䅕杣療䡁䅁党獁䍁䅁兙畂䝁䅑䅉䩂䝁䄴䅚灂䝁䅅杌杁䕁䅫䅤杁䝁䄸杚浂䝁䅕杣穂䍁䅁䅣桂䡁䅫杣療䝁䅷䅢杁䡁䅁杣療䝁䅍党穂䡁䅍兡畂䝁䅣䅉穂䝁䅕杣㉂䝁䅫睙求䡁䅍睏杁䡁䅁兙㕂䡁䅉睢獂䝁䅷䅉あ䝁䅅䅥杁䝁䅅䅚瑂䝁䅫杢灂䡁䅍䅤祂䝁䅅䅤灂䝁䄸杢杁䡁䅍党祂䡁䅙兡橂䝁䅕督㝁䍁䅁党瑂䡁䅁䅢療䡁䅫党求䍁䅁䅣桂䡁䅫兢求䝁䄴䅤杁䡁䅍党祂䡁䅙兡橂䝁䅕督㝁䍁䅁兙畂䝁䅑䅉祂䝁䅕睚ㅂ䝁䅷兙あ䝁䄸杣㕂䍁䅁睙療䝁䄰䅣獂䝁䅫兙畂䝁䅍党杁䡁䅍党祂䡁䅙兡橂䝁䅕督獁䍁䅁督ㅂ䝁䅍䅡杁䝁䅅督杁䝁䄴党㍂䍁䄰䅡灂䡁䅉党杁䡁䅉党睂䝁䄸杣あ䝁䅫杢湂䍁䅁兙畂䝁䅑䅉湂䝁䅅杣畂䝁䅫督潂䝁䄰党畂䡁䅑䅉睂䡁䅉睢橂䝁䅕督穂䝁䅫杢湂䍁䄴䅉啂䝁䅧党杁䝁䅍睢瑂䡁䅁兙畂䡁䅫䅉桂䝁䅷督療䍁䅁䅣祂䝁䄸杤灂䝁䅑党穂䍁䅁䅓卂䍁䅁督療䝁䅷兤あ䝁䅫睢畂䡁䅍䅌杁䝁䅫杢橂䝁䅷兤歂䝁䅫杢湂䍁䅁兡畂䡁䅑党湂䡁䅉兙あ䝁䅕䅚杁䕁䅧睑乂䍁䅁䅤求䝁䅍䅡畂䝁䄸䅢療䝁䅣入杁䡁䅍睢獂䡁䅕䅤灂䝁䄸杢穂䍁䅁兙畂䝁䅑䅉䥂䙁䅉䅉桂䝁䅑杤灂䡁䅍睢祂䡁䅫䅉穂䝁䅕杣㉂䝁䅫睙求䡁䅍䅉あ䝁䅧杣療䡁䅕睚潂䍁䅁杙療䡁䅑䅡杁䡁䅙兡祂䡁䅑兤桂䝁䅷䅉桂䝁䄴䅚杁䝁䄸杢瑁䡁䅍兡あ䝁䅕䅉桂䡁䅙兙灂䝁䅷兙楂䝁䅫䅢灂䡁䅑入杁䝁䄸杚杁䝁䅅䅉睂䡁䅉睢浂䝁䅕督穂䝁䅫睢畂䝁䅅䅢獂䡁䅫䅉あ䡁䅉兙灂䝁䄴党歂䍁䅁䅓卂䍁䅁杣求䡁䅁杣求䡁䅍党畂䡁䅑兙あ䝁䅫杤求䍁䅷䅉桂䡁䅍䅉㍂䝁䅕䅢獂䍁䅁兙穂䍁䅁䅓卂䍁䅁督ㅂ䡁䅁䅣療䡁䅉䅤杁䡁䅑睢杁䝁䄴睢畂䍁䄰䅣桂䡁䅫杣療䝁䅷䅢杁䝁䅍䅢灂䝁䅕杢あ䡁䅍䅉あ䝁䅧杣療䡁䅕睚潂䍁䅁兡あ䡁䅍䅉䥂䙁䅉䅉兂䝁䅅杣あ䝁䄴党祂䍁䅁䅕獂䡁䅕督杁䡁䅍睢獂䡁䅕䅤灂䝁䄸杢㝁䍁䅁兙畂䝁䅑䅉祂䝁䅕䅤灂䡁䅉党瑂䝁䅕杢あ䍁䅁督求䡁䅉杤灂䝁䅍党穂䍁䅁兙歂䝁䄰兡畂䝁䅫督あ䡁䅉兙あ䝁䅫睢畂䍁䅷䅉穂䡁䅕睙潂䍁䅁兙穂䍁䅁䅣獂䝁䅅杢杁䝁䅫兢睂䝁䅷党瑂䝁䅕杢あ䝁䅅䅤灂䝁䄸杢獁䍁䅁睢畂䝁䅣睢灂䝁䄴睚杁䝁䅍睢瑂䡁䅁䅢灂䝁䅅杢橂䝁䅕䅉㍂䝁䅫䅤潂䍁䅁睚療䡁䅙党祂䝁䄴兢求䝁䄴䅤杁䡁䅉党湂䡁䅕䅢桂䡁䅑兡療䝁䄴督獁䍁䅁党瑂䡁䅁䅢療䡁䅫党求䍁䅁兙畂䝁䅑䅉求䝁䄰䅣獂䝁䄸入求䡁䅉䅉祂䝁䅕䅣療䡁䅉䅤灂䝁䄴睚獁䍁䅁䅣桂䡁䅉䅤灂䝁䅍兡睂䝁䅅杢あ䍁䅁兙畂䝁䅑䅉求䝁䄰䅣獂䝁䄸入求䡁䅉䅉療䝁䄴䅢灂䝁䄴党杁䝁䅅睙橂䝁䅕督穂䍁䅷䅉求䝁䅷党橂䡁䅑杣療䝁䄴兡橂䍁䅁杚ㅂ䝁䄴䅚穂䍁䅁䅤祂䝁䅅杢穂䝁䅙党祂䍁䅷䅉桂䝁䄴䅚杁䝁䄸䅤潂䝁䅕杣杁䝁䅅䅚瑂䝁䅫杢灂䡁䅍䅤祂䝁䅅䅤灂䡁䅙党杁䡁䅍党祂䡁䅙兡橂䝁䅕督畁䍁䅁兓畂䍁䅁兙歂䝁䅑兡あ䝁䅫睢畂䍁䅷䅉灂䡁䅑䅉療䝁䅙杚求䡁䅉督杁䝁䅍䅢療䡁䅕䅚瑁䝁䅉兙穂䝁䅕䅚杁䕁䅧杕杁䝁䅅䅚瑂䝁䅫杢灂䡁䅍䅤祂䝁䅅䅤灂䝁䄸杢杁䡁䅍睢浂䡁䅑睤桂䡁䅉党杁䡁䅁杣療䝁䅑兤橂䡁䅑督杁䝁䅙睢祂䍁䅁党瑂䡁䅁䅢療䡁䅫党求䍁䅁杙求䝁䄴党浂䝁䅫䅤穂䍁䅁兢桂䝁䄴兙湂䝁䅕兢求䝁䄴䅤杁䝁䅅杢歂䍁䅁兙歂䝁䄰兡畂䝁䅫督あ䡁䅉兙あ䝁䅫睢畂䍁䅷䅉あ䝁䅫兢求䍁䅁兙畂䝁䅑䅉桂䡁䅑䅤求䝁䄴䅚桂䝁䄴睙求䍁䅷䅉歂䝁䅫睚灂䡁䅑兙獂䍁䅁睙療䝁䄰兢ㅂ䝁䄴兡橂䝁䅅䅤灂䝁䄸杢杁䡁䅍睢獂䡁䅕䅤灂䝁䄸杢穂䍁䅷䅉祂䝁䅕睙祂䡁䅕兡あ䝁䅫杢湂䍁䅷䅉桂䝁䄴䅚杁䝁䄸杢楂䝁䄸兙祂䝁䅑兡畂䝁䅣䅉穂䝁䄸䅢ㅂ䡁䅑兡療䝁䄴督㝁䍁䅁䅣獂䝁䅅杢杁䝁䅅䅚瑂䝁䅫杢灂䡁䅍䅤祂</t>
  </si>
  <si>
    <t>䝁䅅䅤灂䝁䄸杢杁䝁䄸兤あ䡁䅍睢ㅂ䡁䅉睙灂䝁䄴睚杁䝁䅅杢歂䍁䅁督あ䝁䅅䅤求䍁䅁兤畂䝁䅕兢睂䝁䅷睢㕂䝁䄰党畂䡁䅑䅉灂䝁䄴督ㅂ䡁䅉兙畂䝁䅍党杁䡁䅍党祂䡁䅙兡橂䝁䅕督㝁䍁䅁杤桂䡁䅉兡療䡁䅕督杁䝁䅉兤穂䝁䅫杢求䡁䅍督杁䡁䅍党祂䡁䅙兡橂䝁䅕督杁䡁䅑睢杁䡁䅍兢桂䝁䅷䅢杁䡁䅑睢杁䝁䄰党歂䝁䅫兤瑂䍁䄰督灂䡁䅯党歂䍁䅁杙ㅂ䡁䅍兡畂䝁䅕督穂䝁䅕督杁䝁䅍睢瑂䡁䅁杣灂䡁䅍兡畂䝁䅣䅉睂䝁䅅入祂䝁䄸䅢獂䍁䅁杚ㅂ䝁䄴䅚灂䝁䄴睚杁䝁䅅杢歂䍁䅁睢ㅂ䡁䅑督療䡁䅕杣橂䝁䅫杢湂䍁䅁督求䡁䅉杤灂䝁䅍党穂䍁䅷䅉㍂䝁䅧兡橂䝁䅧䅉灂䝁䄴睙獂䡁䅕䅚求䍁䅁䅣桂䡁䅫杣療䝁䅷䅢杁䡁䅁杣療䝁䅍党穂䡁䅍兡畂䝁䅣䅌杁䝁䅫杢㉂䝁䄸兡橂䝁䅫杢湂䍁䅷䅉桂䝁䄴䅚杁䡁䅑兙㑂䍁䅁䅣祂䝁䅕䅣桂䡁䅉兙あ䝁䅫睢畂䑁䅳䅉桂䝁䄴䅚杁䡁䅁兙㕂䝁䄰党畂䡁䅑䅉睂䡁䅉睢橂䝁䅕督穂䝁䅫杢湂䍁䅁督求䡁䅉杤灂䝁䅍党穂䍁䅷䅉浂䝁䅫杢桂䝁䄴睙灂䝁䅅䅢杁䝁䅙兡あ䝁䄴党穂䡁䅍䅉睂䡁䅉睢湂䡁䅉兙瑂䡁䅍䅌杁䝁䅅杢歂䍁䅁兙杁䡁䅍兢桂䝁䅷䅢瑁䝁䅉兤穂䝁䅫杢求䡁䅍督杁䝁䅷睢桂䝁䄴䅉祂䝁䅕督療䡁䅕杣橂䝁䅕䅉橂䝁䅕杢あ䝁䅕杣畁䍁䅁杒ㅂ䡁䅉䅤潂䝁䅕杣獁䍁䅁䅤潂䝁䅕䅉橂䝁䄸兢睂䝁䅅杢㕂䍁䅁䅣祂䝁䄸杤灂䝁䅑党穂䍁䅁兡畂䡁䅍兤祂䝁䅅杢橂䝁䅕䅉穂䝁䅕杣㉂䝁䅫睙求䡁䅍䅉浂䝁䄸杣杁䡁䅁杣療䡁䅁党祂䡁䅑入杁䝁䅅杢歂䍁䅁睙桂䡁䅍兤桂䝁䅷䅤㕂䍁䅁睙療䡁䅙党祂䝁䅅睚求䍁䅷䅉穂䡁䅕睙潂䍁䅁兙穂䍁䅁睤療䡁䅉睡求䡁䅉督婁䍉䅁睙療䝁䄰䅣求䝁䄴督桂䡁䅑兡療䝁䄴䅌杁䝁䅉兤穂䝁䅫杢求䡁䅍督瑁䝁䄸睤畂䝁䅕杣杁䡁䅁睢獂䝁䅫睙灂䝁䅕督獁䍁䅁睙㕂䝁䅉党祂䍁䅁督求䝁䅍兤祂䝁䅫䅤㕂䍁䅁䅣祂䝁䄸䅤求䝁䅍䅤灂䝁䄸杢獁䍁䅁兙畂䝁䅑䅉橂䝁䄸兢瑂䝁䅕杣橂䝁䅫兙獂䍁䅁兙ㅂ䡁䅑睢獁䍁䅁兙穂䍁䅁睤求䝁䅷䅢杁䝁䅅督杁䝁䅧党桂䝁䅷䅤潂䍁䅁兙畂䝁䅑䅉楂䝁䅕杢求䝁䅙兡あ䡁䅍䅉橂䝁䄸杤求䡁䅉兙湂䝁䅕䅌杁䝁䅫杢橂䝁䅷兤歂䝁䅫杢湂䍁䅁䅡求䝁䅅䅢あ䝁䅧䅌杁䝁䅑党畂䡁䅑兙獂䍁䅷䅉㉂䝁䅫督灂䝁䄸杢獁䍁䅁兙畂䝁䅑䅉獂䝁䅫杚求䍁䄴䅉䩂䡁䅑䅉瑂䝁䅅杣牂䝁䅕䅤穂䍁䅁兙畂䝁䅑䅉穂䝁䅕䅢獂䡁䅍䅉灂䡁䅑督杁䡁䅍党祂䡁䅙兡橂䝁䅕督杁䡁䅁杣灂䝁䄰兙祂䝁䅫䅢㕂䍁䅁䅤潂䡁䅉睢ㅂ䝁䅣䅡杁䝁䅫䅤穂䍁䅁䅚灂䡁䅉党橂䡁䅑䅉穂䝁䅅䅢求䡁䅍䅉浂䝁䄸杣橂䝁䅕杌杁䙁䅑䅡求䍁䅁睙療䝁䄰䅣桂䝁䄴入杁䡁䅣兙穂䍁䅁杚療䡁䅕杢歂䝁䅕䅚杁䝁䅫杢杁䑁䅅兏㍁䑁䅅䅉桂䝁䄴䅚杁䝁䅫督杁䝁䅧党桂䝁䅑兣ㅂ䝁䅅杣あ䝁䅕杣求䝁䅑䅉灂䝁䄴䅉卂䝁䄸睙潂䝁䅕督あ䝁䅕杣獁䍁䅁杔求䡁䅣䅉婂䝁䄸杣牂䍁䄴䅁⽄睆䅁杯䄸䙁䅁兙㕂䝁䅍睢瑂䍁䅁睕療䝁䅙䅤㍂䝁䅅杣求䍁䅷䅉䩂䝁䄴睙畁䍁䅁䅣祂䝁䄸杤灂䝁䅑党穂䍁䅁睙獂䝁䄸兤歂䍁䄰杙桂䡁䅍党歂䍁䅁䅡ㅂ䝁䄰兙畂䍁䅁睙桂䡁䅁兡あ䝁䅅䅢杁䝁䄰兙畂䝁䅅睚求䝁䄰党畂䡁䅑䅉潁䕁䅧睑乂䍁䅫䅉穂䝁䄸䅢ㅂ䡁䅑兡療䝁䄴䅉歂䝁䅕䅢灂䡁䅙党祂䝁䅕䅚杁䝁䅅督杁䡁䅍睢浂䡁䅑睤桂䡁䅉党瑁䝁䅅督瑁䝁䅅兌穂䝁䅕杣㉂䝁䅫睙求䍁䅁杚療䡁䅉䅉穂䝁䄰兙獂䝁䅷䅉あ䝁䄸䅉瑂䝁䅫䅚瑁䡁䅍兡㙂䝁䅕䅚杁䝁䅍睢瑂䡁䅁兙畂䝁䅫党穂䍁䅁兡畂䍁䅁䅤潂䝁䅕䅉噂䝁䄴兡あ䝁䅕䅚杁䙁䅍䅤桂䡁䅑党穂䍁䄴䅉䩂䡁䅑䅉療䝁䅙杚求䡁䅉督杁䝁䅙兤畂䝁䅍䅤灂䝁䄸杢桂䝁䅷兡あ䡁䅫䅉桂䝁䄴䅚杁䝁䅑兙あ䝁䅅䅉桂䝁䄴兙獂䡁䅫䅤灂䝁䅍督杁䡁䅑䅡桂䡁䅑䅉楂䡁䅕督灂䝁䄴党穂䡁䅍党穂䍁䅁杢求䝁䅕䅚杁䡁䅑睢杁䝁䄰兙畂䝁䅅睚求䍁䅁䅤潂䝁䅕䅉求䝁䄰䅣獂䝁䄸入瑂䝁䅕杢あ䍁䅁䅢灂䝁䅙党杁䝁䅍入橂䝁䅷党杁䝁䅙杣療䝁䄰䅉祂䝁䅕睙祂䡁䅕兡あ䝁䄰党畂䡁䅑䅉あ䝁䄸䅉祂䝁䅕䅤灂䡁䅉党瑂䝁䅕杢あ䍁䄴䅉啂䝁䅧党杁䝁䅍睢瑂䡁䅁兙畂䡁䅫升穂䍁䅁䅓䑂䕁䄰䅉穂䝁䄸䅢ㅂ䡁䅑兡療䝁䄴䅉睂䡁䅉睢㉂䝁䅫䅚求䡁䅍䅉桂䍁䅁督ㅂ䝁䅫䅤求䍁䅁睢浂䍁䅁兙睂䡁䅁䅢灂䝁䅍兙あ䝁䅫睢畂䡁䅍䅉灂䝁䄴䅉あ䝁䅧党杁䝁䅅杣求䝁䅅督杁䝁䄸杚杁䡁䅑兙獂䝁䅕杢あ䍁䅁兙橂䡁䅅兤灂䡁䅍兡あ䝁䅫睢畂䍁䅷䅉灂䝁䄴睙獂䡁䅕䅚灂䝁䄴睚杁䝁䅅䅣睂䝁䅷兡橂䝁䅅杢あ䍁䅁䅤祂䝁䅅睙牂䝁䅫杢湂䍁䅷䅉橂䝁䅅杢歂䝁䅫䅚桂䡁䅑党杁䡁䅑杣桂䝁䅍睡求䡁䅉䅌杁䝁䅉兙橂䝁䅳睚祂䝁䄸兤畂䝁䅑䅉橂䝁䅧党橂䝁䅳督獁䍁䅁睢畂䍁䄰杙療䝁䅅杣歂䝁䅫杢湂䍁䅷䅉求䍁䄰杤求䡁䅉兡浂䡁䅫䅌杁䝁䅅杢歂䍁䅁䅤桂䡁䅧䅉橂䡁䅉党歂䝁䅫䅤杁䡁䅍党祂䡁䅙兡橂䝁䅕督㝁䍁䅁兙畂䝁䅑䅉あ䝁䅫兢求䍁䅁兙畂䝁䅑䅉獂䝁䅅杙療䡁䅉䅉瑂䝁䅅杢桂䝁䅣党瑂䝁䅕杢あ䍁䅷䅉穂䡁䅕睙潂䍁䅁兙穂䍁䅁䅤灂䝁䄰党杁䝁䅅杢歂䍁䅁兙あ䡁䅑党畂䝁䅑兙畂䝁䅍党獁䍁䅁督橂䝁䅧党歂䡁䅕䅢灂䝁䄴睚獁䍁䅁䅤灂䝁䄰党瑁䝁䄸杚浂䍁䅁杣求䡁䅅兤求䡁䅍䅤穂䍁䅷䅉獂䝁䅅杙療䡁䅉䅉桂䝁䅷䅢療䝁䅍兙あ䝁䅫睢畂䍁䅷䅉獂䝁䅅杙療䡁䅉䅉瑂䝁䅅杢桂䝁䅣党瑂䝁䅕杢あ䍁䅁杣求䡁䅁睢祂䡁䅑督癁䡁䅁兤穂䝁䅧䅉祂䝁䅕䅣療䡁䅉䅤灂䝁䄴睚獁䍁䅁睚求䝁䄸杚求䝁䄴睙灂䝁䄴睚癁䝁䅣党療䡁䅑杣桂䝁䅍睡灂䝁䄴睚獁䍁䅁兙畂䝁䅑䅉乂䝁䅫睙祂䝁䄸杚求䝁䄴睙求䍁䅷䅉桂䍁䅁䅣祂䝁䄸䅣祂䝁䅫党あ䝁䅅杣㕂䍁䅁村獂䡁䅕党あ䝁䄸睢あ䝁䅧杌杁䕁䅫䅤穂䍁䅁䅓䑂䕁䄰䅉穂䝁䄸䅢ㅂ䡁䅑兡療䝁䄴䅉桂䝁䅷督療䍁䅁睢浂䝁䅙党祂䡁䅍䅉睂䝁䅅入祂䝁䄸䅢獂䍁䅁兙睂䡁䅁䅢灂䝁䅍兙あ䝁䅫睢畂䡁䅍䅉橂䝁䄸兢睂䡁䅉兡穂䝁䅫杢湂䍁䅁杙求䡁䅑䅤求䡁䅉䅉求䝁䄰䅣獂䝁䄸入求䝁䅕䅉あ䡁䅉兙畂䡁䅍兙橂䡁䅑兡療䝁䄴䅉灂䝁䄴䅤求䡁䅉杚桂䝁䅍党獁䍁䅁䅣桂䡁䅫杣療䝁䅷䅢杁䝁䅅杢歂䍁䅁䅤桂䡁䅧䅉瑂䝁䅅杢桂䝁䅣党瑂䝁䅕杢あ䍁䅷䅉睂䝁䅅入祂䝁䄸䅢獂䍁䅁睙桂䡁䅉䅚獁䍁䅁兒㉂䝁䅕杣㕂䝁䅑兙㕂䍁䅷䅉兂䝁䅅入橂䝁䄸兢杁䡁䅁兙㕂䍁䅷䅉䑂䝁䅷兡求䝁䄴䅤杁䕁䅅睙あ䝁䅫睢畂䍁䅁睑求䝁䄴䅤求䡁䅉䅌杁䝁䅕䅥睂䝁䅕杢穂䝁䅕䅉瑂䝁䅅杢桂䝁䅣党瑂䝁䅕杢あ䍁䅷䅉瑂䝁䅫䅢求䝁䅅睚求䍁䅁䅤祂䝁䅅睙牂䝁䅕杣癁䝁䅙兡㑂䝁䅕䅚杁䝁䅅杢歂䍁䅁杤桂䡁䅉兡桂䝁䅉䅢求䍁䅁杣桂䡁䅑党穂䍁䅷䅉湂䝁䅅杣畂䝁䅫督潂䝁䄰党畂䡁䅑䅉桂䝁䅑兢灂䝁䄴兡穂䡁䅑杣桂䡁䅑兡療䝁䄴䅌杁䝁䅅杢歂䍁䅁睒䵂䍁䅁睙療䝁䄴睙灂䝁䅕杣湂䝁䅕䅉桂䡁䅁䅣獂䝁䅫睙桂䡁䅑兡療䝁䄴督㝁䍁䅁兙畂䝁䅑䅉あ䝁䅅䅢求䝁䄴䅤杁䝁䄰兙畂䝁䅅睚求䝁䄰党畂䡁䅑䅉桂䡁䅁䅣獂䝁䅫睙桂䡁䅑兡療䝁䄴督杁䡁䅑䅡桂䡁䅑䅉灂䝁䄴睙獂䡁䅕䅚求䍁䅁党瑂䡁䅁䅢療䡁䅫党求䍁䅁督求䝁䅷杚瑁䡁䅍党祂䡁䅙兡橂䝁䅕䅌杁䝁䅍睢瑂䡁䅁党畂䡁䅍兙あ䝁䅫睢畂䍁䅁杙ㅂ䝁䅑睚求䡁䅑兡畂䝁䅣䅌杁䡁䅁党祂䝁䅙睢祂䝁䄰兙畂䝁䅍党杁䝁䄰兙畂䝁䅅睚求䝁䄰党畂䡁䅑䅌杁䡁䅁睢穂䝁䅫䅤灂䝁䄸杢杁䝁䄰兙畂䝁䅅睚求䝁䄰党畂䡁䅑䅌杁䝁䅅杢歂䍁䅁䅕桂䡁䅫睙療䝁䄰䅉獂䝁䅕兙祂䝁䄴兡畂䝁䅣䅌杁䝁䅅督杁䡁䅣党獂䝁䅷䅉桂䡁䅍䅉瑂䡁䅫䅉桂䝁䄴兙獂䡁䅫䅤灂䝁䅍督畁䍁䅁兓畂䍁䅁兙歂䝁䅑兡あ䝁䅫睢畂䍁䅷䅉灂䡁䅑督杁䕁䅧睑乂䍁䅁督療䝁䅷兤あ䝁䅫睢畂䍁䅁䅣祂䝁䄸杤灂䝁䅑党穂䍁䅁兢桂䝁䄴兙湂䝁䅕杣杁䝁䄸杢瑁䡁䅑䅡求䍁䄰睚療䍁䅁䅤潂䝁䅅䅤杁䝁䅣兡㉂䝁䅕督杁䡁䅍兤睂䝁䅕杣㉂䝁䅫督療䡁䅉督杁䝁䅅杢歂䍁䅁兢桂䝁䄴兙湂䝁䅕杣穂䍁䅁䅤潂䝁䅕䅉桂䝁䅉兡獂䝁䅫䅤㕂䍁䅁䅤療䍁䅁䅣求䡁䅉杚療䡁䅉兢杁䝁䅅䅉㉂䝁䅅杣灂䝁䅕䅤㕂䍁䅁睢浂䍁䅁䅤桂䡁䅍睡穂䍁䅷䅉穂䡁䅕睙潂䍁䅁兙穂䍁䅁兙睂䡁䅁杣療䡁䅙兡畂䝁䅣䅉あ䝁䅫兢求䍁䄰睢浂䝁䅙䅉祂䝁䅕兣ㅂ䝁䅕督あ䡁䅍䅉桂䝁䄴䅚杁䝁䅕䅥睂䝁䅕杢穂䝁䅕䅉祂䝁䅕兡瑂䝁䅉兤祂䡁䅍党瑂䝁䅕杢あ䡁䅍睏杁䝁䅑兡祂䝁䅕睙あ䍁䅁䅚桂䡁䅑兙杁䝁䅕䅥橂䝁䅧兙畂䝁䅣党㝁䍁䅁兙穂䝁䅳䅉潂䝁䅕杣求䍁䅷䅉桂䍁䅁䅤療䝁䄸䅢杁䝁䅙睢祂䍁䅁䅚灂䡁䅉党橂䡁䅑䅉獂䝁䅫杢求䍁䅁睢浂䍁䅁睙療䝁䄰兢ㅂ䝁䄴兡橂䝁䅅䅤灂䝁䄸杢杁䡁䅑睢杁䝁䅅督牂䍁䅁睤療䡁䅉睡瑁䡁䅉党獂䝁䅅䅤求䝁䅑䅉硂䡁䅕党穂䡁䅑兡療䝁䄴督㝁䍁䅁䅚療䝁䅍兤瑂䝁䅕杢あ䍁䅁兙畂䝁䅑䅉橂䝁䅧党橂䝁䅳䅢灂䡁䅍䅤㝁䍁䅁睚療䡁䅙党祂䝁䄴兢求䝁䄴䅤杁䝁䅅杢歂䍁䅁睙療䝁䄰䅣獂䝁䅫兙畂䝁䅍党㝁䍁䅁杙求䝁䄴党浂䝁䅫䅤穂䍁䅁兙歂䝁䄰兡畂䝁䅫督あ䡁䅉兙あ䝁䅫睢畂䍁䄸杙求䝁䄴党浂䝁䅫䅤穂䍁䅁䅤療䍁䅁睙桂䡁䅉杣灂䝁䅕杣㝁䍁䅁杙求䝁䄴党浂䝁䅫䅤杁䝁䅕杢祂䝁䄸䅢獂䝁䄰党畂䡁䅑䅉穂䝁䅕杣㉂䝁䅫睙求䑁䅳䅉䑂䕁䄸村卂䕁䅅䅉桂䝁䅑兢灂䝁䄴兡穂䡁䅑杣桂䡁䅑兡療䝁䄴睏杁䡁䅁党祂䡁䅍睢畂䝁䄴党獂䍁䅁兙橂䡁䅑兡療䝁䄴䅉桂䝁䄴䅚杁䡁䅁党祂䝁䅙睢祂䝁䄰兙畂䝁䅍党杁䝁䅑兡穂䝁䅍兤穂䡁䅍兡療䝁䄴䅉浂䝁䄸杣瑂䡁䅍睏杁䡁䅍兤祂䡁䅙党㕂䡁䅍睏杁䑁䅑䅍硁䍁䅧睡灁䍁䅁杣求䡁䅁睢祂䡁䅑兡畂䝁䅣睏杁䡁䅉党睂䝁䄸杣あ䍁䅁睙求䝁䄴䅤求䡁䅉睏杁䝁䅅杢歂䍁䅁兙浂䝁䅙睢祂䝁䅑兙楂䝁䅷党杁䝁䅍兙祂䝁䅕䅉桂䝁䅍䅤杁䝁䅅䅣睂䝁䅷兡橂䝁䅅䅤灂䝁䄸杢穂䍁䅷䅉桂䡁䅍䅉㍂䝁䅕䅢獂䍁䅁兙穂䍁䅁睑獂䡁䅕党獁䍁䅁睤潂䝁䅫睙潂䍁䅁督求䝁䅍兤祂䝁䅕䅢㕂䍁䅁睙療䝁䅷䅢求䝁䅍䅤穂䍁䅷䅉あ䡁䅉兙橂䝁䅳督獁䍁䅁兙畂䝁䅑䅉瑂䝁䅅杢桂䝁䅣党穂䍁䅁䅤潂䝁䅕䅉㉂䝁䅅睙橂䝁䅫杢桂䡁䅑兡療䝁䄴䅉桂䝁䄴䅚杁䡁䅑党穂䡁䅑兡畂䝁䅣䅉歂䝁䅅䅤桂䍁䅁睢浂䍁䅁䅤潂䝁䅕䅉㍂䝁䄸杣牂䝁䅙睢祂䝁䅍党畁䍁䅁䅕桂䡁䅫睙療䝁䄰䅉呂䝁䄸杚あ䡁䅣兙祂䝁䅕䅌杁䕁䅫杢橂䍁䄴䅉㍂䝁䅅督杁䝁䅙睢ㅂ䝁䄴䅚求䝁䅑䅉灂䝁䄴䅉硁䑁䅫兏㑁䍁䅁兙畂䝁䅑䅉灂䡁䅍䅉楂䝁䅅督求䝁䅑䅉灂䝁䄴䅉偂䝁䅳䅢桂䝁䅧睢瑂䝁䅅䅉䑂䝁䅫䅤㕂䍁䅷䅉偂䝁䅳䅢桂䝁䅧睢瑂䝁䅅杌䅁䅁奁䅁敃权䅁䅕桂䡁䅫䅢療䝁䅍兡あ䡁䅫䅉䥂䝁䄸䅢歂䝁䅫杢湂䍁䅁睑療䡁䅉䅣療䡁䅉兙あ䝁䅫睢畂䍁䅁党畂䝁䅣兙湂䝁䅕督杁䝁䅫杢杁䡁䅑䅡求䍁䅁䅣祂䝁䄸杤灂䡁䅍兡療䝁䄴䅉療䝁䅙䅉橂䝁䅷睢ㅂ䝁䅑兌楂䝁䅅督求䝁䅑䅉潂䡁䅕兢桂䝁䄴䅉橂䝁䅅䅣灂䡁䅑兙獂䍁䅁兢桂䝁䄴兙湂䝁䅕兢求䝁䄴䅤杁䝁䅅杢歂䍁䅁䅣桂䡁䅫杣療䝁䅷䅢杁䡁䅍睢浂䡁䅑睤桂䡁䅉党杁䡁䅍睢獂䡁䅕䅤灂䝁䄸杢穂䍁䅁杚療䡁䅉䅉㍂䝁䄸杣牂䝁䅙睢祂䝁䅍党杁䝁䅫杢杁䡁䅑䅡求䍁䅁兖畂䝁䅫䅤求䝁䅑䅉呂䡁䅑兙あ䝁䅕督畁䍁䅁䅖潂䝁䅕䅉橂䝁䄸兢睂䝁䅅杢㕂䍁䅁睢浂䝁䅙党祂䡁䅍䅉睂䝁䅅入祂䝁䄸䅢獂䍁䅁督療䝁䅙䅤㍂䝁䅅杣求䍁䅁督療䝁䅷兤あ䝁䅫睢畂䍁䅁杚療䡁䅉䅉湂䝁䅷睢楂䝁䅅䅢杁䡁䅁兙㕂䡁䅉睢獂䝁䅷䅌杁䝁䅕䅥睂䝁䅕杢穂䝁䅕䅉瑂䝁䅅杢桂䝁䅣党瑂䝁䅕杢あ䍁䅷䅉あ䝁䅅䅥杁䡁䅍党祂䡁䅙兡橂䝁䅕督獁䍁䅁睢畂䍁䅁䅚求䝁䄰兙畂䝁䅑䅉睂䝁䅅入瑂䝁䅕杢あ䍁䅷䅉桂䝁䄴䅚杁䝁䅣兙祂䝁䄴兡穂䝁䅧兢求䝁䄴䅤杁䝁䄰兙畂䝁䅅睚求䝁䅑䅉穂䝁䅕杣㉂䝁䅫睙求䡁䅍睏杁䝁䅅杢歂䍁䅁䅤灂䝁䄰党杁䝁䅅杢歂䍁䅁䅢桂䝁䅉睢祂䍁䅁兢桂䝁䄴兙湂䝁䅕兢求䝁䄴䅤杁䡁䅍睢浂䡁䅑睤桂䡁䅉党杁䝁䅙睢祂䍁䅁䅤灂䝁䄰党杁䝁䅅杢歂䍁䅁兙あ䡁䅑党畂䝁䅑兙畂䝁䅍党獁䍁䅁督橂䝁䅧党歂䡁䅕䅢灂䝁䄴睚獁䍁䅁兙畂䝁䅑䅉あ䝁䅫兢求䍁䅁睙療䝁䅷䅢求䝁䅍䅤灂䝁䄸杢畁䍁䅁兓あ䍁䅁兙獂䡁䅍睢杁䡁䅁杣療䡁䅙兡歂䝁䅕督杁䝁䅧兤瑂䝁䅅杢杁䡁䅉党穂䝁䄸兤祂䝁䅍党穂䍁䅁䅋䥂䙁䅉克杁䡁䅍睢浂䡁䅑睤桂䡁䅉党杁䡁䅍睢獂䡁䅕䅤灂䝁䄸杢穂䍁䅁杚療䡁䅉䅉求䝁䄰䅣獂䝁䄸入求䝁䅕䅉穂䝁䅕䅢浂䍁䄰督求䡁䅉杤灂䝁䅍党獁䍁䅁睙療䝁䄰䅣獂䝁䅫兙畂䝁䅍党獁䍁䅁䅓卂䍁䅁党歂䝁䅣党獁䍁䅁䅚桂䡁䅑兙杁䝁䅅杢桂䝁䅷入あ䝁䅫睙穂䍁䅷䅉桂䝁䄴䅚杁䡁䅣睢祂䝁䅳杚獂䝁䄸睤穂䍁䅁兙畂䝁䅑䅉歂䝁䄸睙ㅂ䝁䄰党畂䡁䅑督獁䍁䅁兙穂䍁䅁睤求䝁䅷䅢杁䝁䅅督杁䝁䅧兤瑂䝁䅅杢杁䡁䅉党穂䝁䄸兤祂䝁䅍党杁䝁䄰兙畂䝁䅅睚求䝁䄰党畂䡁䅑䅉穂䡁䅫督あ䝁䅕兢㝁䍁䅁䅤桂䝁䅷党畂䡁䅑䅉瑂䝁䅅杢桂䝁䅣党瑂䝁䅕杢あ䍁䅁督㕂䡁䅍䅤求䝁䄰䅉浂䝁䄸杣杁䡁䅉党橂䡁䅉兤灂䡁䅑兡畂䝁䅣䅌杁䝁䄸杢楂䝁䄸兙祂䝁䅑兡畂䝁䅣䅌杁䡁䅁党祂䝁䅙睢祂䝁䄰兙畂䝁䅍党獁䍁䅁睙療䝁䄰䅣求䝁䄴督桂䡁䅑兡療䝁䄴䅌杁䝁䅅杢歂䍁䅁䅢求䝁䅅杣畂䝁䅫杢湂䑁䅳䅉桂䝁䄴䅚杁䝁䅉党畂䝁䅕杚灂䡁䅑督杁䝁䅅䅚瑂䝁䅫杢灂䡁䅍䅤祂䝁䅅䅤灂䝁䄸杢杁䡁䅍睢浂䡁䅑睤桂䡁䅉党畁䍁䅁兓畂䍁䅁兙歂䝁䅑兡あ䝁䅫睢畂䍁䅷䅉あ䝁䅧党杁䝁䅍睢瑂䡁䅁兙畂䡁䅫䅉療䝁䅙杚求䡁䅉督杁䝁䅕兢睂䝁䅷睢㕂䝁䅕党杁䝁䅕䅥睂䝁䅕杣灂䝁䅕杢橂䝁䅕䅉睂䝁䅷兙あ䝁䅙睢祂䝁䄰䅉浂䝁䄸杣杁䝁䅍睢瑂䝁䄰兤畂䝁䅫䅤㕂䍁䅷䅉求䝁䄰䅣獂䝁䄸入求䝁䅕䅉㉂䝁䄸兡橂䝁䅕䅌杁䡁䅉党橂䝁䄸睚畂䝁䅫䅤灂䝁䄸杢杁䝁䅅杢歂䍁䅁杣求䡁䅣兙祂䝁䅑督獁䍁䅁杤灂䝁䅑党療䍁䅷䅉桂䝁䄴䅚杁䝁䄰睢歂䝁䅕杣畂䍁䅁睤療䡁䅉睡浂䝁䄸杣橂䝁䅕䅉灂䝁䄴䅚求䡁䅧睏杁䕁䅧杕杁䡁䅉党睂䝁䄸杣あ䝁䅫杢湂䍁䅁督療䝁䅙䅤㍂䝁䅅杣求䑁䅳䅉桂䝁䄴䅚杁䝁䄰睢楂䝁䅫䅢求䍁䅁䅓卂䍁䅁督療䝁䅷兤あ䝁䅫睢畂䡁䅍杌杁䕁䅙兤祂䡁䅑䅡求䡁䅉䅌杁䝁䅫䅤杁䡁䅁杣療䡁䅙兡歂䝁䅕督杁䝁䅫兢睂䝁䅷党瑂䝁䅕杢あ䝁䅅䅤灂䝁䄸杢杁䝁䅅杢歂䍁䅁䅤祂䝁䅅兡畂䝁䅫杢湂䍁䅷䅉橂䝁䅷兡求䝁䄴䅤獁䍁䅁兙畂䝁䅑䅉あ䝁䅅䅥杁䝁䅅杢歂䍁䅁杣求䝁䅣兤獂䝁䅅䅤療䡁䅉入杁䡁䅍党祂䡁䅙兡橂䝁䅕督畁䍁䅁䅖潂䝁䅕䅉橂䝁䄸兢睂䝁䅅杢㕂䍁䅁督求䡁䅉杤求䡁䅍䅉浂䝁䄸杣瑁䡁䅁杣療䝁䅙兡あ䍁䅁兙畂䝁䅑䅉畂䝁䄸杢瑁䡁䅁杣療䝁䅙兡あ䍁䅁睢祂䝁䅣兙畂䝁䅫来桂䡁䅑兡療䝁䄴督杁䝁䅅睙祂䝁䄸督穂䍁䅁兡畂䝁䅑兤穂䡁䅑杣灂䝁䅕督獁䍁䅁兡畂䝁䅍䅢ㅂ䝁䅑兡畂䝁䅣䅉楂䡁䅕督灂䝁䄴党穂䡁䅍䅉穂䝁䅕杣㉂䝁䅫睙求䡁䅍䅌杁䝁䅙兡畂䝁䅅杢橂䝁䅫兙獂䍁䅁督求䡁䅉杤灂䝁䅍党穂䍁䅷䅉潂䝁䅕兙獂䡁䅑䅡橂䝁䅅杣求䍁䅷䅉瑂䝁䅅杢ㅂ䝁䅙兙橂䡁䅑兤祂䝁䅫杢湂䍁䅷䅉祂䝁䅕督あ䝁䅅兤祂䝁䅅杢あ䡁䅍䅌杁䡁䅉党あ䝁䅅兡獂䍁䅷䅉あ䝁䅕睙潂䝁䄴睢獂䝁䄸睚㕂䍁䅷䅉桂䝁䄴䅚杁䝁䄸䅤潂䝁䅕杣穂䍁䄴䅉䩂䡁䅑䅉穂䝁䅕䅢獂䡁䅍䅉灂䡁䅑督杁䡁䅁杣療䝁䅑兤橂䡁䅑督杁䡁䅑䅡祂䝁䄸兤湂䝁䅧䅉穂䝁䅅䅢求䡁䅍䅉祂䝁䅕䅣祂䝁䅕督求䝁䄴䅤桂䡁䅑兡㉂䝁䅕督畁䍁䅁䅖潂䝁䅕䅉橂䝁䄸兢睂䝁䅅杢㕂䍁䅁睤桂䡁䅍䅉浂䝁䄸兤畂䝁䅑党歂䍁䅁兡畂䍁䅁免㕁䑁䅫睎杁䝁䅅杢歂䍁䅁兡穂䍁䅁䅡求䝁䅅䅚硂䡁䅕兙祂䡁䅑党祂䝁䅕䅚杁䝁䅫杢杁䙁䅍睙潂䝁䅅兤瑂䝁䅉兤祂䝁䅣䅌杁䕁䅫䅢獂䝁䅫杢療䝁䅫督畁䅁䅁刳䅍䥁䝙䅁兂䝁䅅入療䝁䄴党求䡁䅉䅉䡂䝁䅷睢楂䝁䅅䅢杁䕁䅫杢橂䍁䄴䅉療䡁䅁党祂䝁䅅䅤求䡁䅍䅉桂䡁䅍䅉桂䍁䅁杚灂䝁䄴兙畂䝁䅍兡桂䝁䅷䅉あ䝁䅕睙潂䝁䄴睢獂䝁䄸睚㕂䍁䅁睙療䝁䄰䅣桂䝁䄴入畁䍁䅁兓あ䍁䅁睢睂䝁䅕杣桂䡁䅑党穂䍁䅁兙杁䡁䅁兙㕂䝁䄰党畂䡁䅑䅉灂䝁䄴杚祂䝁䅅督あ䡁䅉兤橂䡁䅑兤祂䝁䅕䅉睂䝁䅷兙あ䝁䅙睢祂䝁䄰䅉あ䝁䅧兙あ䍁䅁䅣祂䝁䄸杤灂䝁䅑党穂䍁䅁睙ㅂ䡁䅍䅤療䝁䄰党祂䡁䅍䅉㍂䝁䅫䅤潂䍁䅁兙杁䝁䄸杢求䍁䄰督あ䝁䄸䅣獁䍁䅁睚獂䝁䄸杙桂䝁䅷䅌杁䝁䄰兤獂䡁䅑兡瑁䝁䅍兤祂䡁䅉党畂䝁䅍入杁䝁䅅睙橂䝁䄸兤畂䡁䅑䅉あ䝁䄸䅉穂䝁䅕杣㉂䝁䅕䅉あ䝁䅧党灂䡁䅉䅉桂䝁䅍睙療䡁䅕杢あ䡁䅍䅉祂䝁䅕睙求䝁䅫杤桂䝁䅉䅢求䍁䅁兙畂䝁䅑䅉桂䝁䅍睙療䡁䅕杢あ䡁䅍䅉睂䝁䅅入桂䝁䅉䅢求䍁䅁杢求䝁䅕䅚穂䍁䄴䅉啂䝁䅧党杁䝁䅍睢瑂䡁䅁兙畂䡁䅫䅉歂䝁䅕䅢灂䡁䅙党祂䡁䅍䅉桂䍁䅁督ㅂ䝁䅫䅤求䍁䅁睢浂䍁䅁督求䡁䅉杤灂䝁䅍党穂䍁䅁䅤潂䝁䅅䅤杁䝁䅫杢橂䝁䅷兤歂䝁䅕督杁䝁䅍杣療䡁䅍督瑁䝁䅉睢祂䝁䅑党祂䍁䅁䅣桂䡁䅫兢求䝁䄴䅤穂䍁䅷䅉睂䝁䅧入穂䝁䅫睙桂䝁䅷䅉桂䝁䄴䅚杁䡁䅙兡祂䡁䅑兤桂䝁䅷䅉乂䝁䅅督あ䝁䅕杣䑂䝁䅅杣歂䍁䅁睙桂䡁䅉䅚穂䍁䅷䅉㍂䝁䄸杣牂䝁䅫杢湂䍁䅁睙桂䡁䅁兡あ䝁䅅䅢獁䍁䅁杣灂䡁䅍睡杁䝁䄰兙畂䝁䅅睚求䝁䄰党畂䡁䅑䅌杁䝁䅅杢歂䍁䅁睢あ䝁䅧党祂䍁䅁督求䡁䅉杤灂䝁䅍党穂䍁䄴䅉䩂䡁䅑䅉桂䝁䅷督療䍁䅁睢浂䝁䅙党祂䡁䅍䅉㉂䝁䅅杣灂䝁䄸兤穂䍁䅁䅣桂䡁䅫兢求䝁䄴䅤杁䝁䄸䅣あ䝁䅫睢畂䡁䅍䅉㍂䝁䅫䅤潂䍁䅁兢灂䝁䄴兡瑂䝁䅅䅢杁䝁䅫杢あ䝁䅕睚祂䝁䅅䅤灂䝁䄸杢杁䡁䅉党硂䡁䅕兡祂䝁䅕䅚獁䍁䅁杚ㅂ䝁䅷䅢杁䝁䅉兙橂䝁䅳兌療䝁䅙杚灂䝁䅍党杁䝁䅙兤畂䝁䅍䅤灂䝁䄸杢穂䍁䅷䅉桂䝁䄴䅚杁䝁䅍兤穂䡁䅑睢瑂䝁䅕杣杁䡁䅍兤睂䡁䅁睢祂䡁䅑䅉療䝁䅙杚求䡁䅉党歂䍁䄴䅉啂䝁䅧党杁䝁䅍睢瑂䡁䅁兙畂䡁䅫升穂䍁䅁䅣獂䝁䅅䅤浂䝁䄸杣瑂䍁䅁䅚求䝁䅷兡㉂䝁䅕杣穂䍁䅁杙桂䝁䄴睡瑁䝁䅣杣桂䝁䅑党杁䡁䅍党橂䡁䅕杣灂䡁䅑入獁䍁䅁督あ䝁䅅杙灂䝁䅷兡あ䡁䅫䅌杁䝁䅅杢歂䍁䅁杣求䝁䅑兤畂䝁䅑兙畂䝁䅍入畁䍁䅁兓あ䍁䅁督求䡁䅉杤求䡁䅍䅉橂䡁䅕督あ䝁䄸兢求䡁䅉督獁䍁䅁督ㅂ䝁䅍䅡杁䝁䅅督杁䡁䅍兢桂䝁䅷䅢杁䝁䅅杢歂䍁䅁兢求䝁䅑兡ㅂ䝁䄰兌穂䝁䅫来求䝁䅑䅉楂䡁䅕督灂䝁䄴党穂䡁䅍党穂䍁䅁兡畂䍁䅁兙睂䡁䅁杣療䡁䅧兡瑂䝁䅅䅤求䝁䅷入杁䑁䅅兏睁䍁䅁睙療䡁䅕杢あ䡁䅉兡求䡁䅍䅉桂䝁䄴䅚杁䡁䅑党祂䡁䅉兡あ䝁䄸杣灂䝁䅕督杁䡁䅣睢祂䝁䅷䅚㍂䝁䅫䅚求䍁䄴䅉兂䝁䅅入療䝁䄴党求䡁䅉䅉䡂䝁䅷睢楂䝁䅅䅢杁䕁䅫杢橂䍁䄴䅉㍂䝁䅅督杁䝁䅙睢ㅂ䝁䄴䅚求䝁䅑䅉灂䝁䄴䅉祁䑁䅁䅍ㅁ䍁䅁兙畂䝁䅑䅉灂䡁䅍䅉潂䝁䅕兙歂䡁䅅兤桂䡁䅉䅤求䡁䅉党歂䍁䅁兡畂䍁䅁杔求䡁䅣䅉婂䝁䄸杣牂䍁䅷䅉佂䝁䅕睤杁䙁䅫睢祂䝁䅳杌䅁偁坙䅁潂䅃䅁䅕求䝁䅅杙療䝁䅑入杁䕁䅕杢求䡁䅉睚㕂䍁䅁睑療䡁䅉䅣療䡁䅉兙あ䝁䅫睢畂䍁䅁党畂䝁䅣兙湂䝁䅕督杁䝁䅫杢杁䝁䅍睢桂䝁䅷䅉瑂䝁䅫杢灂䝁䄴睚杁䝁䅉兤穂䝁䅫杢求䡁䅍督杁䝁䅫杢杁䡁䅑䅡求䍁䅁兖畂䝁䅫䅤求䝁䅑䅉呂䡁䅑兙あ䝁䅕督獁䍁䅁杓桂䡁䅁兙畂䍁䅷䅉啂䝁䅅兡㍂䝁䅅杢獁䍁䅁兑ㅂ䡁䅍䅤祂䝁䅅䅢灂䝁䅅䅌杁䕁䅫杢歂䝁䅫兙獁䍁䅁村祂䝁䅅来灂䝁䅷䅌杁䕁䅉党獂䝁䅣兡ㅂ䝁䄰䅌杁䕁䅍䅡灂䝁䅷党獁䍁䅁杒祂䝁䅅杢橂䝁䅕䅌杁䕁䅫杢歂䝁䄸杢求䡁䅍兡桂䍁䅷䅉䑂䝁䅧兡畂䝁䅅䅌杁䙁䅙兡求䡁䅑杢桂䝁䄰䅌杁䙁䅍睢ㅂ䡁䅑䅡杁䕁䅳睢祂䝁䅕兙獁䍁䅁睒求䡁䅉兢桂䝁䄴入獁䍁䅁兙畂䝁䅑䅉灂䝁䄴䅤求䡁䅉杢桂䡁䅑兡療䝁䄴兙獂䝁䅷入畁䍁䅁䅖潂䝁䅕䅉橂䝁䄸兢睂䝁䅅杢㕂䍁䅁睢睂䝁䅕杣桂䡁䅑党穂䍁䅁䅤潂䡁䅉睢ㅂ䝁䅣䅡杁䙁䅍党桂䝁䅉睢祂䝁䄴党杁䙁䅑䅡求䡁䅉兢桂䝁䅷䅌杁䙁䅍党桂䝁䅉睢祂䝁䄴党杁䕁䄰党あ䝁䅅䅢獂䡁䅕杣湂䝁䅫睙桂䝁䅷䅌杁䙁䅁睢㍂䝁䅑党祂䍁䅁杕灂䡁䅙党祂䍁䅁村桂䡁䅍兡畂䍁䅷䅉偂䡁䅑䅡求䡁䅉䅉噂䍁䄴睕畁䍁䅁䅖潂䝁䅕杣瑂䝁䅅䅢獁䍁䅁兙畂䝁䅑䅉䑂䝁䄸杣睂䝁䄸杣桂䡁䅑党杁䝁䅅杢歂䍁䅁睔あ䝁䅧党祂䍁䅁督求䝁䅣兢求䝁䄴䅤穂䍁䄴䅉䩂䡁䅑䅉灂䡁䅍䅉灂䝁䄴杤療䝁䅷杤求䝁䅑䅉灂䝁䄴䅉あ䝁䅧党杁䝁䄰兡畂䝁䅫杢湂䍁䅷䅉睂䡁䅉党睂䝁䅅杣桂䡁䅑兡療䝁䄴䅌杁䝁䅅杢歂䍁䅁督桂䝁䅷党杁䝁䄸杚杁䡁䅑䅡求䡁䅉兢桂䝁䅷䅉橂䝁䄸兙獂䍁䅁䅣祂䝁䅫兢桂䡁䅉兡獂䡁䅫䅉あ䝁䄸䅉求䝁䅷党橂䡁䅑杣灂䝁䅍䅉ㅂ䡁䅑兡獂䝁䅫䅤灂䝁䅕督㝁䍁䅁兢灂䝁䄴兡畂䝁䅣䅉楂䝁䅫䅤ㅂ䝁䄰兡畂䝁䄸兤穂䍁䅁兙畂䝁䅑䅉穂䡁䅕杙瑁䝁䅉兡あ䡁䅕兢灂䝁䄴睢ㅂ䡁䅍䅉橂䝁䄸兙獂䍁䅁䅚求䡁䅁睢穂䝁䅫䅤穂䑁䅳䅉獂䝁䄸睤杁䡁䅍兤獂䝁䅙兤祂䍁䅁兙畂䝁䅑䅉潂䝁䅫睚潂䍁䅁村祂䝁䅫䅤灂䡁䅍䅡杁䡁䅑䅡求䡁䅉兢桂䝁䅷䅉ㅂ䝁䄴兡あ䍁䅁䅤潂䝁䅕杣瑂䝁䅅䅢杁䝁䅍睢桂䝁䅷睏杁䝁䅅杢歂䍁䅁兢灂䝁䄴兡畂䝁䅣䅉瑂䝁䅕䅤桂䝁䅷䅢ㅂ䡁䅉睚灂䝁䅍兙獂䍁䅁睙療䝁䅅䅢獁䍁䅁督ㅂ䝁䅍䅡杁䝁䅅督杁䝁䅧兙祂䝁䅑䅉橂䝁䄸睡灂䝁䄴睚杁䝁䅍睢桂䝁䅷䅌杁䡁䅍党瑂䝁䅫兌潂䝁䅅杣歂䍁䅁睙療䝁䅳兡畂䝁䅣䅉橂䝁䄸兙獂䍁䅷䅉穂䝁䅕兢灂䍁䄰督療䝁䅙䅤杁䝁䅍睢牂䝁䅫杢湂䍁䅁睙療䝁䅅䅢獁䍁䅁兙畂䝁䅑䅉睂䡁䅕䅢㉂䝁䅕杣灂䡁䅯党歂䍁䅁睙療䝁䅅䅢杁䝁䅫杢煂䝁䅕睙あ䝁䅫睢畂䍁䅁睙療䝁䅅䅢畁䍁䅁䅖潂䝁䅕䅉橂䝁䄸兢睂䝁䅅杢㕂䍁䅁督ㅂ䡁䅁䅣獂䝁䅫党穂䍁䅁睙療䝁䅅䅢杁䡁䅁杣灂䝁䄰兙祂䝁䅫䅢㕂䍁䅁䅤療䍁䅁党獂䝁䅕睙あ䡁䅉兡橂䝁䅫䅤㕂䍁䅁睚求䝁䄴党祂䝁䅅䅤療䡁䅉督獁䍁䅁兡畂䝁䅑兤穂䡁䅑杣灂䝁䅅䅢杁䝁䅙兙橂䝁䅫䅢灂䡁䅑兡求䡁䅍䅌杁䝁䅅杢歂䍁䅁督あ䝁䅕党獂䍁䅁兢桂䝁䄴兤浂䝁䅅睙あ䡁䅕杣求䡁䅉督畁䍁䅁兓あ䍁䅁兙獂䡁䅍睢杁䝁䅕杢湂䝁䅅睚求䡁䅍䅉灂䝁䄴䅉瑂䝁䅅杣牂䝁䅕䅤灂䝁䄴睚杁䝁䅅杢歂䍁䅁杙祂䝁䄸睡求䡁䅉兡畂䝁䅣䅉療䝁䅙䅉橂䝁䄸兙獂䍁䅁杚祂䝁䄸兢杁䝁䄸䅤潂䝁䅕杣杁䝁䅍睢桂䝁䅷䅉睂䡁䅉睢歂䡁䅕睙求䡁䅉督㝁䍁䅁䅤祂䝁䅅䅚灂䝁䄴睚杁䝁䄸杚杁䝁䅍睢桂䝁䅷䅉桂䝁䄴䅚杁䝁䅙杣求䝁䅫睚潂䡁䅑兌祂䝁䅕䅢桂䡁䅑党歂䍁䅁睙療䝁䄴䅤祂䝁䅅睙あ䡁䅍䅌杁䝁䅅督杁䡁䅣党獂䝁䅷䅉桂䡁䅍䅉睂䡁䅉睢㉂䝁䅫䅚求䡁䅍䅉あ䡁䅉兙畂䡁䅍䅣療䡁䅉䅤桂䡁䅑兡療䝁䄴兌祂䝁䅕䅢桂䡁䅑党歂䍁䅁督求䡁䅉杤灂䝁䅍党穂䍁䄴䅉啂䝁䅧党杁䝁䅍睢瑂䡁䅁兙畂䡁䅫䅉㍂䝁䅅督杁䝁䅙睢ㅂ䝁䄴䅚求䝁䅑䅉灂䝁䄴䅉硁䑁䅧䅏穁䍁䅁兙畂䝁䅑䅉灂䡁䅍䅉潂䝁䅕兙歂䡁䅅兤桂䡁䅉䅤求䡁䅉党歂䍁䅁兡畂䍁䅁睕桂䝁䅫杢あ䍁䅁䅔療䡁䅕兡穂䍁䅷䅉乂䝁䅫督穂䝁䄸兤祂䝁䅫杌䅁䅁奉䅁歂杁䅁䅕求䝁䅉杙獂䝁䅕杙祂䝁䄸睢牂䍁䅁䅓療䡁䅑党獂䍁䅁䅖祂䡁䅕督あ䍁䅁䅋佂䙁䅫睕䙂䑁䅯䅉兂䕁䅕村灁䍁䅁兡穂䍁䅁兙杁䡁䅁兤楂䝁䅷兡橂䝁䅷入杁䡁䅑杣桂䝁䅑党歂䍁䅁杣求䝁䅅䅢杁䝁䅕督あ䝁䅅䅤求䍁䅁兡畂䡁䅙党穂䡁䅑兢求䝁䄴䅤杁䡁䅑杣ㅂ䡁䅍䅤杁䍁䅧䍈卂䕁䅕兓啂䉁朰克杁䝁䅅杢歂䍁䅁䅤潂䝁䅕䅉獂䝁䅅杣湂䝁䅕督あ䍁䅁睢㍂䝁䄴党祂䍁䅁睢浂䍁䅁兤祂䝁䅉兙畂䍁䅁兙畂䝁䅑䅉祂䝁䅕督療䡁䅉䅤杁䝁䅷兡浂䝁䅕督あ䡁䅫䅢求䍁䅁䅡療䡁䅑党獂䡁䅍䅉桂䝁䄴䅚杁䡁䅉党穂䝁䄸杣あ䡁䅍䅉灂䝁䄴䅉あ䝁䅧党杁䙁䅕杢灂䡁䅑党歂䍁䅁睕あ䝁䅅䅤求䡁䅍杌杁䙁䅑䅡求䍁䅁睑療䝁䄰䅣桂䝁䄴入杁䝁䄸睤畂䡁䅍䅉ぁ䑁䅙䅉潂䝁䄸䅤求䝁䅷督杁䝁䅅杢歂䍁䅁杣求䡁䅍睢祂䡁䅑督獁䍁䅁䅤療䡁䅑兙獂䝁䅫杢湂䍁䅁兙睂䡁䅁杣療䡁䅧兡瑂䝁䅅䅤求䝁䅷入杁䑁䅅杍獁䑁䅁䅍睁䍁䅁睚ㅂ䝁䅕督あ䍁䅁杣療䝁䄸兢穂䍁䅁兙橂䡁䅉睢穂䡁䅍䅉硁䑁䅍䅉ㅂ䡁䅉杙桂䝁䄴䅉桂䝁䄴䅚杁䡁䅉党穂䝁䄸杣あ䍁䅁兢桂䡁䅉睡求䡁䅑督畁䅁䅁硁䅧䩁偑䅁兂䝁䅕䅚灂䝁䅅䅤祂䝁䅫䅥杁䕁䄰党歂䝁䅫睙桂䝁䅷䅉䡂䡁䅉睢ㅂ䡁䅁䅌杁䕁䅫杢橂䍁䄴䅌杁䡁䅑睢湂䝁䅕䅤潂䝁䅕杣杁䡁䅣兡あ䝁䅧䅉灂䡁䅑督杁䡁䅍兤楂䡁䅍兡歂䝁䅫兙祂䝁䅫党穂䍁䅷䅉睂䡁䅉睢㉂䝁䅫䅚求䡁䅍䅉畂䝁䅕睤楂䝁䄸杣畂䍁䅷䅉瑂䝁䅅䅤求䡁䅉杢桂䝁䅷兌浂䝁䅕䅤桂䝁䅷䅌杁䡁䅁党歂䝁䅫兙あ䡁䅉兡橂䍁䅁睙桂䡁䅉䅚灂䝁䄸䅢療䝁䅣入獁䍁䅁兙畂䝁䅑䅉療䡁䅑䅡求䡁䅉䅉睂䝁䅕䅚灂䝁䅅䅤祂䝁䅫睙杁䡁䅍兤楂䡁䅍䅣求䝁䅍兡桂䝁䅷䅤㕂䍁䅁睙桂䡁䅉党杁䡁䅍党祂䡁䅙兡橂䝁䅕督杁䝁䅫杢杁䡁䅑䅡求䍁䅁兖畂䝁䅫䅤求䝁䅑䅉呂䡁䅑兙あ䝁䅕督畁䍁䅁兓あ䍁䅁睢浂䝁䅙党祂䡁䅍䅉畂䝁䅕睢畂䝁䅅䅤桂䝁䅷䅉橂䝁䅅杣求䍁䅁督求䡁䅉杤灂䝁䅍党穂䍁䅷䅉穂䡁䅕睙潂䍁䅁兙穂䍁䅁睙獂䝁䅫杢灂䝁䅍兙獂䍁䅁睙桂䡁䅉党杁䡁䅑睢杁䝁䅉兙楂䝁䅫党穂䍁䅁杙療䡁䅉杢杁䡁䅁杣求䝁䄰兙あ䡁䅕杣求䝁䅷入杁䝁䄸杣杁䡁䅣兡あ䝁䅧䅉橂䝁䄸兢睂䝁䅷兡橂䝁䅅䅤灂䝁䄸杢穂䍁䅁睤灂䡁䅑䅡灂䝁䄴䅉穂䡁䅁党橂䝁䅫杚灂䝁䅍䅉ㅂ䝁䄴兡あ䡁䅍䅉桂䡁䅑䅉潂䝁䄸督睂䝁䅫䅤桂䝁䅷督杁䡁䅑䅡祂䝁䄸兤湂䝁䅧䅉畂䝁䅕睢畂䝁䅅䅤桂䝁䅷䅉睂䝁䅧入穂䝁䅫睙灂䝁䅅杢杁䡁䅍兤楂䡁䅍䅣求䝁䅍兡桂䝁䅷兡穂䡁䅑督獁䍁䅁杢求䝁䄸杢桂䡁䅑兙獂䍁䅁杢ㅂ䡁䅉督求䍁䅁䅣祂䝁䅅睙あ䝁䅫䅤灂䝁䄸杢求䡁䅉督獁䍁䅁兙畂䝁䅑䅉療䡁䅑䅡求䡁䅉䅉睂䝁䅕䅚灂䝁䅅䅤祂䝁䅫睙杁䝁䅍䅢灂䝁䄴兡橂䝁䅫兙畂䡁䅍杌杁䙁䅑䅡求䍁䅁睙療䝁䄰䅣桂䝁䄴入杁䝁䅅䅢穂䝁䄸䅉睂䡁䅉睢㉂䝁䅫䅚求䡁䅍䅉瑂䝁䅅䅤求䡁䅉杢桂䝁䅷兌浂䝁䅕䅤桂䝁䅷䅉橂䝁䅅杣求䍁䅁督求䡁䅉杤灂䝁䅍党穂䍁䅷䅉灂䝁䄴睙獂䡁䅕䅚灂䝁䄴睚杁䝁䅫杢睂䝁䅅䅤灂䝁䅕杢あ䍁䅁兙畂䝁䅑䅉療䝁䅙杚灂䝁䅍党瑁䝁䅉兙穂䝁䅕䅚杁䝁䅍䅢灂䝁䄴兡橂䝁䅅䅢杁䝁䅍兙祂䝁䅕䅉あ䝁䄸䅉求䡁䅧䅣求䝁䅍䅤桂䝁䄴䅤杁䝁䄰睢あ䝁䅧党祂䡁䅍䅉桂䝁䄴䅚杁䡁䅕杢楂䝁䄸杣畂䍁䅁杙桂䝁䅉兡求䡁䅍䅉あ䝁䅧杣療䡁䅕睚潂䍁䅁兙浂䝁䅙兡獂䝁䅫兙あ䝁䅕䅚杁䝁䄰兙あ䝁䅕杣畂䝁䅅䅢瑁䝁䅙党あ䝁䅅䅢杁䝁䄰党歂䝁䅫睙灂䝁䄴党杁䡁䅍兤楂䡁䅍䅣求䝁䅍兡桂䝁䅷兡穂䡁䅑督獁䍁䅁兙穂䍁䅁睤求䝁䅷䅢杁䝁䅅督杁䝁䄸杙穂䡁䅑党あ䡁䅉兡橂䝁䅫兙畂䡁䅍䅉桂䝁䄴䅚杁䝁䄸䅤潂䝁䅕杣杁䝁䅍䅢灂䝁䄴兡橂䝁䅫兙畂䡁䅍䅌杁䝁䅫杢橂䝁䅷兤歂䝁䅫杢湂䍁䅁兢桂䡁䅑党祂䝁䄴兙獂䍁䄰杚求䡁䅑兙獂䍁䅁杢ㅂ䡁䅉督求䍁䅁䅣祂䝁䅅睙あ䝁䅫䅤灂䝁䄸杢求䡁䅉督獁䍁䅁睙求䡁䅉䅤灂䝁䅙兡求䝁䅑䅉畂䡁䅕杣穂䝁䅕䅉瑂䝁䅫䅚瑁䡁䅣兡㉂䝁䅕督獁䍁䅁督療䝁䄴睢湂䡁䅉兙睂䝁䅧党祂䡁䅍䅌杁䝁䅅杢歂䍁䅁睚求䝁䄴党あ䝁䅫睙杁䝁䅍睢ㅂ䝁䄴督求䝁䅷睢祂䡁䅍杌杁䕁䅫杢杁䝁䅅䅚歂䝁䅫䅤灂䝁䄸杢獁䍁䅁兡あ䍁䅁睢浂䝁䅙党祂䡁䅍䅉睂䝁䅕䅚灂䝁䅅䅤祂䝁䅫睙杁䝁䅍兙祂䝁䅑兡療䝁䅷睢湂䡁䅫䅉橂䝁䅅杣求䍁䅁督求䡁䅉杤灂䝁䅍党穂䍁䅁睙療䝁䄰䅣祂䝁䅫督灂䝁䄴睚杁䝁䅫杢睂䝁䅅䅤灂䝁䅕杢あ䍁䅁兙畂䝁䅑䅉療䝁䅙杚灂䝁䅍党瑁䝁䅉兙穂䝁䅕䅚杁䡁䅁党歂䝁䅫兙あ䡁䅉兡橂䍁䅁睙桂䡁䅉䅚灂䝁䄸䅢療䝁䅣入杁䝁䅍兙祂䝁䅕䅉療䝁䅙䅉あ䝁䅧党杁䝁䅙党あ䡁䅕督獁䍁䅁兡畂䝁䅙兙畂䡁䅑䅌杁䝁䅍䅡灂䝁䅷䅚獁䍁䅁兙畂䝁䅑䅉桂䝁䅑睢獂䝁䅕督橂䝁䅕杢あ䍁䅁䅣桂䡁䅑兡求䝁䄴䅤杁䡁䅣兡あ䝁䅧䅉橂䝁䄸杢湂䝁䅕杢灂䡁䅑兙獂䍁䅁䅡求䝁䅅杣あ䍁䅁䅚求䝁䅙党橂䡁䅑督杁䝁䅅杢歂䍁䅁兙橂䡁䅅兤灂䡁䅉党歂䍁䅁䅡求䝁䅅杣あ䍁䅁䅚灂䡁䅍党桂䡁䅍党獁䍁䅁兙穂䍁䅁睤求䝁䅷䅢杁䝁䅅督杁䝁䅅䅚ㅂ䝁䅷䅤穂䍁䅁睤灂䡁䅑䅡杁䝁䅍睢畂䝁䅣党畂䝁䅫䅤桂䝁䅷䅉潂䝁䅕兙祂䡁䅑䅉歂䝁䅕杚求䝁䅍䅤穂䍁䅁䅤潂䡁䅉睢ㅂ䝁䅣䅡杁䝁䅅杚浂䝁䅫䅢灂䝁䅅䅤求䝁䅑䅉睂䝁䅕䅚灂䝁䅅䅤祂䝁䅫睙杁䝁䅍兙祂䝁䅑兡療䝁䅷睢湂䝁䅫督あ䍁䅁督ㅂ䝁䅉督睂䝁䅕睙灂䝁䅅䅢灂䡁䅍䅤穂䍁䅁兙畂䝁䅑䅉療䡁䅑䅡求䡁䅉䅉祂䝁䅕䅢桂䡁䅑党歂䍁䅁睙獂䝁䅫杢灂䝁䅍兙獂䍁䅁䅣祂䝁䄸杚求䡁䅍督灂䝁䄸杢桂䝁䅷督獁䍁䅁兡畂䝁䅍䅢ㅂ䝁䅑兡畂䝁䅣䅉睂䝁䅕䅚灂䝁䅅䅤祂䝁䅫睙杁䝁䄴兤祂䡁䅍党杁䡁䅁杣桂䝁䅍䅤灂䡁䅑兡療䝁䄴党祂䡁䅍䅌杁䝁䅕睙潂䝁䄸睙桂䡁䅉䅚灂䝁䄸睚祂䝁䅅䅣潂䝁䅕杣穂䍁䅷䅉療䡁䅑䅡求䡁䅉䅉歂䝁䅫兙湂䝁䄴睢穂䡁䅑兡橂䍁䅁䅤求䝁䅍䅡畂䝁䅫睙灂䝁䅅杢穂䍁䅷䅉桂䝁䄴䅚杁䝁䅕䅥求䡁䅉睙灂䡁䅍党杁䡁䅁䅡㕂䡁䅍兡療䝁䅷睢湂䝁䅫督あ䡁䅍睏杁䝁䅅杢歂䍁䅁督睂䝁䅕睙灂䝁䅅䅢灂䡁䅯党歂䍁䅁睙桂䡁䅉䅚灂䝁䅅睙杁䝁䅍兙祂䝁䅕䅉あ䝁䄸䅉あ䝁䅧党杁䝁䅙党あ䡁䅕督獁䍁䅁杢求䝁䄸杢桂䡁䅑兙獂䍁䅁兙畂䝁䅑䅉睂䝁䅕䅚灂䝁䅅䅤祂䝁䅫睙杁䡁䅁兙あ䝁䅫党畂䡁䅑督畁䍁䅁杒ㅂ䡁䅉䅤潂䝁䅕杣獁䍁䅁䅤潂䝁䅕䅉橂䝁䄸兢睂䝁䅅杢㕂䍁䅁䅣祂䝁䄸杤灂䝁䅑党穂䍁䅁睢あ䝁䅧党祂䍁䅁䅣求䝁䅑兡桂䡁䅑杣灂䝁䅍䅉穂䡁䅕杙穂䡁䅁党橂䝁䅫兙獂䡁䅑入杁䝁䅍兙祂䝁䅕䅉穂䝁䅕杣㉂䝁䅫睙求䡁䅍䅌杁䡁䅍兤橂䝁䅧䅉桂䡁䅍䅉睂䝁䅕䅚灂䝁䅅䅤祂䝁䅫睙杁䝁䅫杢あ䝁䅕杢穂䝁䅫杤灂䡁䅍䅤穂䍁䅷䅉睂䝁䅕䅚灂䝁䅅䅤祂䝁䅫睙杁䝁䅧睢穂䡁䅁兡あ䝁䅅䅢灂䡁䅍䅤穂䍁䅷䅉睂䝁䅕䅚灂䝁䅅䅤祂䝁䅫睙杁䡁䅍兤祂䝁䅣党療䝁䄴督獁䍁䅁兙畂䝁䅑䅉睂䝁䅕䅚灂䝁䅅䅤祂䝁䅫睙杁䝁䄸䅣潂䡁䅑䅡桂䝁䅷兢療䝁䅷睢湂䝁䅫督あ䡁䅍䅌杁䝁䅅督杁䡁䅣党獂䝁䅷䅉桂䡁䅍䅉睂䝁䅕䅚灂䝁䅅䅤祂䝁䅫睙杁䝁䅕兙祂䍁䅷䅉畂䝁䄸督求䍁䅷䅉桂䝁䄴䅚杁䡁䅑䅡祂䝁䄸兙あ䍁䅁䅣潂䡁䅫督灂䝁䅍兡桂䝁䄴督獁䍁䅁䅣求䝁䅑兡桂䡁䅑杣灂䝁䅍䅉湂䝁䅅督あ䡁䅉睢求䝁䄴䅤求䡁䅉睢獂䝁䄸睚灂䡁䅍䅤穂䑁䅳䅉桂䝁䄴䅚杁䡁䅍兤睂䡁䅁睢祂䡁䅑䅉穂䝁䅕杣㉂䝁䅫睙求䡁䅍䅉灂䝁䄴䅉あ䝁䅧党杁䝁䅅杣求䝁䅅督杁䝁䄸杚杁䝁䅧睢穂䡁䅁兡あ䝁䅅䅢穂䍁䅷䅉睂䡁䅉兡瑂䝁䅅杣灂䝁䅷入杁䝁䅫杢杁䡁䅑䅡求䍁䅁䅣求䝁䅑兡桂䡁䅑杣灂䝁䅍䅉求䝁䄰党祂䝁䅣党畂䝁䅍入杁䡁䅉睢療䝁䄰督獁䍁䅁䅢桂䝁䅉睢祂䍁䅁兙畂䝁䅑䅉歂䝁䅕䅢灂䡁䅙党祂䡁䅫䅉桂䡁䅉党桂䡁䅍䅌杁䝁䅅杢歂䍁䅁杢ㅂ䡁䅉督求䡁䅉入杁䝁䅅杢歂䍁䅁䅣求䝁䅑兡桂䡁䅑杣灂䝁䅍䅉歂䝁䅕䅣桂䡁䅉䅤瑂䝁䅕杢あ䡁䅍杌杁䙁䅑䅡求䍁䅁睙療䝁䄰䅣桂䝁䄴入杁䡁䅣兙穂䍁䅁杚療䡁䅉兢求䡁䅉䅢㕂䍁䅁睡畂䝁䄸睤畂䍁䅁兙穂䍁䅁兔䙂䕁䅑杔䉂䙁䅧䅌杁䕁䅫杢橂䍁䄴䅉桂䝁䄴䅚杁䝁䅍䅡桂䝁䄴睚求䝁䅑䅉灂䡁䅑督杁䝁䄴兙瑂䝁䅕䅉あ䝁䄸䅉兂䝁䅕䅚灂䝁䅅䅤祂䝁䅫䅥杁䕁䄰党歂䝁䅫睙桂䝁䅷䅉䡂䡁䅉睢ㅂ䡁䅁䅌杁䕁䅫杢橂䍁䄴䅉灂䝁䄴䅉䭂䡁䅕䅢㕂䍁䅁杍睁䑁䅉杍畁䍁䅁䅕求䝁䅑兡桂䡁䅑杣灂䡁䅧䅉乂䝁䅕䅚灂䝁䅍兙獂䍁䅁睒祂䝁䄸兤睂䍁䅷䅉䩂䝁䄴睙畁䍁䅁睤桂䡁䅍䅉浂䝁䄸兤畂䝁䅑党歂䍁䅁兡畂䍁䅁免㕁䑁䅣兏杁䝁䅅杢歂䍁䅁兡穂䍁䅁杙桂䡁䅍党歂䍁䅁兡畂䍁䅁睕ㅂ䝁䄴杣灂䡁䅍党獁䍁䅁杒獂䝁䄸杣灂䝁䅑兙畁䅁䅁䉂䅧䥁偑䅁兂䝁䅕杢湂䡁䅕兡畂䍁䅁睕療䝁䅷兤あ䝁䅫睢畂䡁䅍䅌杁䕁䅫杢橂䍁䄴䅉求䝁䄴睚桂䝁䅣党穂䍁䅁兡畂䍁䅁䅤潂䝁䅕䅉歂䝁䅕督灂䝁䅣杢灂䝁䄴睚杁䝁䅅杢歂䍁䅁䅚求䡁䅙党獂䝁䄸䅣瑂䝁䅕杢あ䍁䅁睢浂䍁䅁党畂䡁䅑党祂䡁䅁杣灂䡁䅍党杁䡁䅍睢獂䡁䅕䅤灂䝁䄸杢穂䍁䅁睤療䡁䅉䅢歂䡁䅣兡歂䝁䅕杌杁䕁䅫䅤杁䝁䄸䅣求䡁䅉兙あ䝁䅕督杁䡁䅑䅡祂䝁䄸兤湂䝁䅧䅉あ䝁䅧杣求䝁䅕䅉穂䝁䅕睚瑂䝁䅕杢あ䡁䅍杏杁䕁䅅䅚㉂䝁䅅杢橂䝁䅕䅚杁䕁䅍睢瑂䡁䅁兤あ䝁䅫杢湂䍁䅷䅉䩂䝁䄴䅤求䝁䅣杣桂䡁䅑党歂䍁䅁兔求䝁䄰睢祂䡁䅫䅌杁䝁䅅杢歂䍁䅁睔睂䡁䅑兡瑂䝁䅫来求䝁䅑䅉䵂䕁䅕䅒畁䍁䅁兓あ䍁䅁睢浂䝁䅙党祂䡁䅍䅉歂䡁䅫杢桂䝁䄰兡橂䍁䅁杣桂䝁䄴䅚療䝁䄰䅉桂䝁䅍睙求䡁䅍督杁䝁䄰党瑂䝁䄸杣㕂䍁䅁兢療䝁䅑兤獂䝁䅕督獁䍁䅁督療䝁䅷兡歂䍁䄰督あ䝁䅅䅤求䍁䅁兙畂䝁䅑䅉浂䝁䅷兙穂䝁䅧䅉穂䡁䅑睢祂䝁䅅睚求䍁䅷䅉桂䝁䄴䅚杁䝁䄸䅤潂䝁䅕杣杁䝁䅅䅚㉂䝁䅅杢橂䝁䅕䅚杁䝁䅫杢あ䝁䅕睚祂䝁䅅䅤求䝁䅑䅉瑂䝁䅕兢療䡁䅉入杁䡁䅍睢獂䡁䅕䅤灂䝁䄸杢穂䍁䅁杚療䡁䅉䅉畂䝁䅕䅤㍂䝁䄸杣牂䝁䅫杢湂䍁䅁兙畂䝁䅑䅉あ䝁䅕䅢求䝁䅍睢瑂䍁䅷䅉歂䝁䅅䅤桂䍁䅁兙畂䝁䅅䅢㕂䡁䅑兡橂䡁䅍䅌杁䝁䅅杣あ䝁䅫杚灂䝁䅍兡桂䝁䅷䅉灂䝁䄴䅤求䝁䅷䅢灂䝁䅣党畂䝁䅍党杁䝁䅅杢歂䍁䅁兢桂䝁䅍䅡灂䝁䄴党杁䝁䅷党桂䡁䅉杢灂䝁䄴睚杁䝁䅅䅣睂䝁䅷兡橂䝁䅅䅤灂䝁䄸杢穂䑁䅳䅉桂䝁䄴䅚杁䡁䅍兤睂䡁䅁䅢㕂䍁䅁睙潂䝁䅅兡畂䍁䅁督求䡁䅉杤灂䝁䅍党穂䍁䅷䅉灂䝁䄴睙獂䡁䅕䅚灂䝁䄴睚杁䡁䅁杣療䝁䅍兤祂䝁䅕兢求䝁䄴䅤獁䍁䅁䅢療䝁䅣兡穂䡁䅑兡橂䡁䅍䅌杁䝁䅫杢㉂䝁䅕杢あ䝁䄸杣㕂䍁䅁兢桂䝁䄴兙湂䝁䅕兢求䝁䄴䅤獁䍁䅁䅤求䝁䄰䅣療䡁䅉兙祂䡁䅫䅉㍂䝁䅅杣求䝁䅧睢ㅂ䡁䅍兡畂䝁䅣䅌杁䡁䅁杣療䝁䅣杣桂䝁䄰兢灂䝁䄴睚獁䍁䅁睡灂䡁䅑䅤灂䝁䄴睚獁䍁䅁兙畂䝁䅑䅉睂䝁䅅睙牂䝁䅅睚灂䝁䄴睚杁䡁䅍党祂䡁䅙兡橂䝁䅕督畁䍁䅁䅖潂䝁䅕䅉橂䝁䄸兢睂䝁䅅杢㕂䍁䅁兙獂䡁䅍睢杁䡁䅁杣療䡁䅙兡歂䝁䅕督杁䙁䅁党畂䝁䅣兤灂䝁䄴䅉䑂䝁䄸兢睂䡁䅕䅤灂䝁䄴睚杁䡁䅑䅡桂䡁䅑䅉浂䝁䄸睙ㅂ䡁䅍䅉療䝁䄴䅉あ䝁䅕睙潂䝁䄴兡橂䝁䅅䅢杁䝁䅍睢瑂䡁䅁兤あ䝁䅫杢湂䍁䅁杚療䡁䅉䅉橂䝁䄸杣求䍁䅁兙畂䝁䅑䅉橂䝁䅷睢ㅂ䝁䅑䅉求䝁䄴杤灂䡁䅉睢畂䝁䄰党畂䡁䅑督杁䡁䅑䅡祂䝁䄸兤湂䝁䅧䅉潂䝁䅫睚潂䍁䄰䅣求䡁䅉杚療䡁䅉兢桂䝁䄴睙求䍁䅁睙療䝁䄰䅣ㅂ䡁䅑兡畂䝁䅣䅉桂䝁䄴䅚杁䕁䅅兓杁䡁䅍睢獂䡁䅕䅤灂䝁䄸杢穂䑁䅳䅉桂䝁䄴䅚杁䙁䅁党畂䝁䅣兤灂䝁䄴䅉䙂䝁䅑睚求䍁䅷䅉桂䝁䄴䅉求䝁䅑睚求䍁䅁睙療䝁䄰䅣ㅂ䡁䅑兡畂䝁䅣䅉穂䝁䄸䅢ㅂ䡁䅑兡療䝁䄴䅉浂䝁䄸杣杁䝁䅕兢楂䝁䅕䅚歂䝁䅕䅚杁䝁䅅杢歂䍁䅁睤灂䡁䅉党獂䝁䅕督穂䍁䅁兙睂䡁䅁䅢灂䝁䅍兙あ䝁䅫睢畂䡁䅍䅌杁䡁䅍兤橂䝁䅧䅉桂䡁䅍䅉潂䝁䅫睚潂䍁䄰䅣求䡁䅉杚療䡁䅉兢桂䝁䄴睙求䍁䅁䅣祂䝁䄸䅚ㅂ䝁䅍䅤穂䍁䅁杚療䡁䅉䅉湂䝁䄸杤求䡁䅉杢瑂䝁䅕杢あ䍁䅷䅉潂䝁䅕兙獂䡁䅑䅡杁䝁䅍兙祂䝁䅕䅌杁䝁䄰兙畂䡁䅕杚桂䝁䅍䅤ㅂ䡁䅉兡畂䝁䅣䅌杁䝁䅅杢歂䍁䅁䅤求䝁䅷党橂䝁䄸兢瑂䡁䅕杢灂䝁䅍兙あ䝁䅫睢畂䡁䅍䅉桂䡁䅁䅣獂䝁䅫睙桂䡁䅑兡療䝁䄴督畁䍁䅁兓畂䍁䅁兙歂䝁䅑兡あ䝁䅫睢畂䍁䅷䅉灂䡁䅑䅉療䝁䅙杚求䡁䅉督杁䙁䅍䅤祂䝁䅅䅤ㅂ䡁䅍䅌杁䡁䅣䅡灂䝁䅍䅡杁䡁䅁杣療䡁䅙兡歂䝁䅕督杁䡁䅍兡瑂䡁䅁䅢灂䝁䅙兡求䝁䅑䅌杁䡁䅁杣療䡁䅑党橂䡁䅑党歂䍁䅷䅉桂䝁䄴䅚杁䝁䅅兤あ䝁䄸杢療䝁䄰睢ㅂ䡁䅍䅉浂䝁䅅兤獂䡁䅑䅉あ䝁䄸䅢求䡁䅉兙畂䡁䅑䅉橂䝁䄸兢睂䡁䅕䅤灂䝁䄴睚杁䡁䅍睢獂䡁䅕䅤灂䝁䄸杢穂䍁䅁兡畂䍁䅁䅤潂䝁䅕䅉歂䝁䅅䅤桂䍁䅁睙求䝁䄴䅤求䡁䅉䅉桂䝁䄴䅚杁䝁䅅䅤杁䡁䅑䅡求䍁䅁兒歂䝁䅣党杁䡁䅑䅡祂䝁䄸兤湂䝁䅧䅉潂䝁䅅杣歂䡁䅣兙祂䝁䅕䅉桂䝁䄴䅚杁䡁䅍睢浂䡁䅑睤桂䡁䅉党杁䡁䅍党祂䡁䅙兡橂䝁䅕督㝁䍁䅁兙畂䝁䅑䅉穂䝁䄸䅢ㅂ䡁䅑兡療䝁䄴督杁䡁䅑睢杁䝁䅕䅚ㅂ䝁䅍兙あ䝁䅫睢畂䍁䅷䅉求䝁䄴党祂䝁䅣入獁䍁䅁杚灂䝁䄴兙畂䝁䅍兡桂䝁䅷䅉穂䝁䅕杣㉂䝁䅫睙求䡁䅍䅌杁䝁䅣睢㉂䝁䅕杣畂䝁䄰党畂䡁䅑䅌杁䝁䅧入睂䝁䅕杣穂䝁䅍兙獂䝁䅕䅌杁䝁䅅杢歂䍁䅁兢桂䝁䄴兤浂䝁䅅睙あ䡁䅕杣灂䝁䄴睚杁䝁䄰兙祂䝁䅳党あ䡁䅍杌杁䕁䅙兤祂䡁䅑䅡求䡁䅉䅌杁䡁䅑䅡求䍁䅁睙療䝁䄰䅣桂䝁䄴入杁䡁䅁杣療䡁䅙兡歂䝁䅕督杁䕁䅷兒䕂䍁䅁睙潂䝁䅫䅣杁䡁䅁杣療䝁䅑兤橂䡁䅑督杁䝁䅍睢瑂䡁䅁杣灂䡁䅍兡畂䝁䅣䅉楂䝁䅷兤求䍁䅁兙畂䝁䅑䅉湂䡁䅉党求䝁䄴䅉䵂䕁䅕䅒杁䝁䅍䅡灂䡁䅁督杁䝁䅉兙穂䝁䅕䅚杁䝁䄸杢杁䝁䅣兙獂䝁䅷兡ㅂ䝁䄰䅉畂䝁䅫䅤祂䝁䅫䅚求䍁䅷䅉桂䝁䄴䅚杁䡁䅉党獂䝁䅅䅤求䝁䅑䅉瑂䝁䅅䅤求䡁䅉兡桂䝁䅷督杁䡁䅕杢歂䝁䅕杣杁䕁䅍杣求䝁䅕䅉䵂䕁䅕䅒杁䝁䅉杣桂䝁䄴䅚㝁䍁䅁兙畂䝁䅑䅉穂䡁䅕杣浂䝁䅅睙求䍁䅁兢療䡁䅕杢あ䍁䅁䅚求䡁䅙兡橂䝁䅕督杁䡁䅕杢歂䝁䅕杣杁䡁䅑䅡求䍁䅁睑祂䝁䅕党杁䕁䅷兒䕂䍁䅁䅗䵂䝁䅅兢睂䍁䅁兙畂䝁䅑䅉䭂䍁䅁睕求䡁䅉兡求䡁䅍䅉楂䡁䅉兙畂䝁䅑督畁䍁䅁兓あ䍁䅁督求䝁䅷䅢穂䍁䅁兡あ䡁䅍䅉睂䡁䅉睢歂䡁䅕睙あ䡁䅍䅉歂䝁䅫杣求䝁䅍䅤獂䡁䅫䅉あ䝁䄸䅉療䡁䅉兡湂䝁䅫杢桂䝁䅷䅉求䡁䅅兤灂䡁䅁兢求䝁䄴䅤杁䝁䄰兙畂䡁䅕杚桂䝁䅍䅤ㅂ䡁䅉党祂䡁䅍䅌杁䝁䅕杢あ䝁䅕杣睂䡁䅉兡穂䝁䅕䅌杁䝁䅣睢㉂䝁䅕杣畂䝁䄰党畂䡁䅑䅉桂䝁䄴䅚杁䝁䄸䅤潂䝁䅕杣杁䝁䅕杢歂䍁䅁睙ㅂ䡁䅍䅤療䝁䄰党祂䡁䅍䅉あ䝁䅧杣療䡁䅕睚潂䍁䅁䅚灂䡁䅉党橂䡁䅑䅉穂䝁䅅䅢求䡁䅍䅉浂䝁䄸杣橂䝁䅕䅌杁䝁䅕兌橂䝁䄸兢瑂䝁䅕杣橂䝁䅕䅌杁䝁䅍兤穂䡁䅑睢瑂䝁䅕杣杁䡁䅍党祂䡁䅙兡橂䝁䅕䅉祂䝁䅕䅣祂䝁䅕督求䝁䄴䅤桂䡁䅑兡㉂䝁䅕督獁䍁䅁睢畂䍁䄰督灂䡁䅑党杁䝁䅙兡求䝁䅷䅚杁䝁䅅䅣睂䝁䅷兡橂䝁䅅䅤灂䝁䄸杢杁䝁䅕杢湂䝁䅫杢求䝁䅕杣穂䍁䅷䅉灂䝁䄴䅚求䡁䅁党畂䝁䅑党畂䡁䅑䅉穂䝁䅅䅢求䡁䅍䅉祂䝁䅕䅣祂䝁䅕督求䝁䄴䅤桂䡁䅑兡㉂䝁䅕督獁䍁䅁䅚灂䡁䅍䅤祂䝁䅫杙ㅂ䡁䅑睢祂䡁䅍䅌杁䝁䅫杢あ䝁䅕睚祂䝁䅅䅤療䡁䅉督獁䍁䅁兙畂䝁䅑䅉祂䝁䅕督求䝁䅷䅢求䡁䅉督畁䍁䅁䅖潂䝁䅕䅉橂䝁䄸兢睂䝁䅅杢㕂䍁䅁睤桂䡁䅍䅉浂䝁䄸杣瑂䝁䅕杣獂䡁䅫䅉牂䝁䄴睢㍂䝁䄴䅉桂䡁䅍䅉呂䕁䄰兑卂䙁䅑䅉䡂䝁䅷睢楂䝁䅅䅢杁䕁䅧睢獂䝁䅑兡畂䝁䅣督獁䍁䅁兓畂䝁䅍杌杁䝁䅅杢歂䍁䅁睙潂䝁䅅杢湂䝁䅕䅚杁䝁䅫䅤穂䍁䅁杢桂䝁䄰党杁䡁䅑睢杁䙁䅁党畂䝁䅣兤灂䝁䄴䅉呂䝁䄸䅢ㅂ䡁䅑兡療䝁䄴督獁䍁䅁兓畂䝁䅍杌杁䝁䅫杢杁䕁䄸睙あ䝁䄸杙求䡁䅉䅉祁䑁䅁杍ぁ䍁䄴䅉兂䝁䅕杢湂䡁䅕兡畂䍁䅁睕療䝁䅷兤あ䝁䅫睢畂䡁䅍䅌杁䕁䅫杢橂䍁䄴䅉㍂䝁䅅督杁䝁䅙睢ㅂ䝁䄴䅚求䝁䅑䅉灂䝁䄴䅉硁䑁䅫䅏㑁䍁䅁兙畂䝁䅑䅉灂䡁䅍䅉楂䝁䅅督求䝁䅑䅉灂䝁䄴䅉䡂䡁䅉兙畂䝁䅑䅉䑂䝁䅅入瑂䝁䅅杢獁䍁䅁睑桂䡁䅫兢桂䝁䄴䅉䩂䡁䅍䅢桂䝁䄴䅚穂䍁䄴䅁卄睆䅁朲䅫䙁䅁党畂䝁䄴入乂䝁䅅睙杁䕁䄰睢祂䡁䅑睚桂䝁䅣党杁䕁䅫杢㉂䝁䅕督あ䝁䄰党畂䡁䅑䅉啂䡁䅉兤穂䡁䅑䅌杁䡁䅑䅡祂䝁䄸兤湂䝁䅧䅉灂䡁䅑督杁䡁䅍兤楂䡁䅍兡歂䝁䅫兙祂䡁䅫䅌杁䡁䅁杣灂䝁䄰兙祂䝁䅫䅢㕂䍁䅁兡畂䡁䅙党穂䡁䅑督杁䝁䅫杢杁䝁䄰睢祂䡁䅑睚桂䝁䅣党瑁䡁䅉党獂䝁䅅䅤求䝁䅑䅉桂䡁䅍督求䡁䅑督杁䝁䅫杢杁䡁䅑䅡求䍁䅁兖畂䝁䅫䅤求䝁䅑䅉呂䡁䅑兙あ䝁䅕督畁䍁䅁䅖潂䝁䅕䅉橂䝁䄸兢睂䝁䅅杢㕂䍁䅁睢睂䝁䅕杣桂䡁䅑党穂䍁䅁䅤潂䡁䅉睢ㅂ䝁䅣䅡㙁䍁䅁睑祂䝁䅕䅚灂䡁䅑䅉呂䝁䅕杢穂䝁䅫䅤灂䡁䅙党杁䙁䅍䅤祂䝁䅅䅤求䝁䅣兡求䡁䅍䅌杁䕁䅫杢あ䝁䅕杣求䡁䅍䅤杁䙁䅉兙あ䝁䅕䅉呂䝁䅕杢穂䝁䅫䅤灂䡁䅙党杁䙁䅍䅤祂䝁䅅䅤求䝁䅣兡求䡁䅍䅌杁䕁䅍睢祂䡁䅉党穂䡁䅁睢畂䝁䅑党畂䡁䅑䅉兂䡁䅉睢歂䡁䅕睙あ䝁䅫睢畂䍁䅁督求䝁䅣兢求䝁䄴䅤穂䍁䄴䅉䩂䡁䅑督杁䕁䅍杣求䝁䅑兡あ䍁䅁睕求䝁䄴督灂䡁䅑兡㉂䝁䅕䅉呂䡁䅑杣桂䡁䅑党湂䝁䅫党穂䍁䅁督求䝁䅣兢求䝁䄴䅤杁䝁䅫杢㉂䝁䅕督あ䡁䅍䅉灂䝁䄴䅉橂䡁䅉党歂䝁䅫䅤杁䡁䅉兡穂䝁䅳䅉あ䡁䅉兙畂䡁䅍杚求䡁䅉䅉潁䕁䅍杕啂䍁䅫䅉桂䝁䅣杣求䝁䅕兢求䝁䄴䅤穂䍁䅷䅉䑂䙁䅉䅖杁䡁䅍党橂䡁䅕杣灂䡁䅑兡求䡁䅍䅌杁䡁䅍兤楂䝁䄸杣歂䝁䅫杢桂䡁䅑党杁䝁䄰睢祂䡁䅑睚桂䝁䅣党瑁䝁䅉兙橂䝁䅳党歂䍁䅁督求䝁䅍兤祂䝁䅫䅤灂䝁䅕督杁䍁䅧兔䍂䙁䅍克獁䍁䅁䅚灂䡁䅍䅤祂䝁䅕督穂䝁䅕䅚杁䝁䅷睢桂䝁䄴督獁䍁䅁兙畂䝁䅑䅉祂䝁䅕兙獂䍁䅁党穂䡁䅑兙あ䝁䅕杌杁䙁䅑䅡求䍁䅁睙療䝁䄰䅣桂䝁䄴入婁䡉䅍䅉䩂䝁䄴䅤求䡁䅉党穂䡁䅑䅉卂䝁䅅䅤求䍁䅁睕求䝁䄴督灂䡁䅑兡㉂䝁䅕䅉呂䡁䅑杣桂䡁䅑党湂䝁䅫党穂䍁䅁督求䝁䅣兢求䝁䄴䅤杁䝁䅕杢湂䝁䅅睚求䡁䅍䅉灂䝁䄴䅉灂䝁䄴杤求䡁䅍䅤灂䝁䄴睚杁䝁䅫杢杁䝁䄰睢祂䡁䅑睚桂䝁䅣党杁䡁䅍党祂䡁䅙兡橂䝁䅫杢湂䍁䅁杣灂䝁䅣䅡あ䡁䅍䅌杁䝁䅕䅥橂䝁䅕督穂䍁䅁督求䡁䅉杤灂䝁䅍兡畂䝁䅣䅉穂䡁䅁杣求䝁䅅䅚穂䍁䅷䅉桂䝁䄴䅚杁䝁䅅睚求䝁䄴睙㕂䍁䅁兙畂䝁䅑䅉穂䝁䅕杢灂䝁䄸杣杁䝁䄴睢畂䍁䄰兙湂䝁䅕杢橂䡁䅫䅉乂䕁䅉睕獁䍁䅁兙穂䍁䅁睤求䝁䅷䅢杁䝁䅅督杁䡁䅉党獂䝁䅅䅤求䝁䅑䅉灂䝁䄴䅤求䡁䅉党穂䡁䅑䅉祂䝁䅅䅤求䍁䅁䅡求䝁䅑睚灂䝁䄴睚杁䝁䅅睙あ䝁䅫杤灂䡁䅑兡求䡁䅍杌杁䕁䅫䅤穂䍁䅁睑療䡁䅉杣求䡁䅍䅣療䝁䄴䅚求䝁䄴䅤杁䙁䅁杣療䝁䅑兤橂䡁䅑兡療䝁䄴䅉穂䝁䅕睚瑂䝁䅕杢あ䍁䅁兡穂䍁䅁兡畂䡁䅙睢獂䡁䅙党歂䍁䅁兡畂䍁䅁䅣ㅂ䡁䅉睙潂䝁䅅督灂䝁䄴睚獁䍁䅁䅣療䝁䄸䅢灂䝁䄴睚獁䍁䅁兙畂䝁䅑䅉祂䝁䅕督求䝁䅷䅢灂䝁䄴睚杁䝁䄴党㍂䝁䅷入杁䝁䄸杣灂䝁䅣兡畂䝁䅅䅤求䝁䅑䅉睂䡁䅉兡瑂䝁䅕䅉橂䡁䅉党歂䝁䅫䅤杁䡁䅉党穂䝁䅫䅚求䝁䄴䅤灂䝁䅅䅢杁䝁䅷睢桂䝁䄴督杁䝁䅑兡祂䝁䅕睙あ䝁䅷入杁䝁䄸杣杁䝁䅫杢杁䡁䅑䅡求䍁䅁杚療䡁䅉兢杁䝁䄸杚杁䕁䄰村呂䍁䄴䅉啂䝁䅧党杁䝁䅍睢瑂䡁䅁兙畂䡁䅫䅉睂䡁䅉兡瑂䝁䅅杣灂䝁䅷入杁䡁䅍党獂䝁䅷督杁䝁䅫䅤穂䍁䅁䅢療䝁䅅杢穂䍁䅁䅤療䍁䅁睚療䡁䅙党祂䝁䄴兢求䝁䄴䅤瑁䡁䅍䅣療䝁䄴督療䡁䅉党歂䍁䅁党畂䡁䅑兡あ䝁䅫党穂䍁䅁睢祂䍁䅁䅕求䝁䄴杢㕂䕁䄰兙橂䍁䅁䅔療䝁䅅杢杁䙁䅍党祂䡁䅙兡橂䝁䅕督獁䍁䅁䅔䵂䕁䅍杌杁䙁䅑䅡求䍁䅁睙療䝁䄰䅣桂䝁䄴入杁䡁䅅兤桂䝁䅷兡浂䝁䅫党穂䍁䅁兙穂䍁䅁兙杁䡁䅉党桂䝁䅷䅉求䡁䅍䅤桂䡁䅑党杁䝁䅫杢㉂䝁䅕督あ䝁䄰党畂䡁䅑䅉あ䡁䅉兤穂䡁䅑䅉浂䝁䄸杣杁䝁䅙党歂䝁䅕杣桂䝁䅷䅉灂䝁䄴睙療䝁䄰党杁䡁䅑兙㑂䍁䅁䅣ㅂ䡁䅉䅣療䡁䅍党穂䍁䄴䅉䩂䡁䅑䅉湂䝁䅕杢求䡁䅉兙獂䝁䅷入杁䡁䅣睢ㅂ䝁䅷䅚杁䝁䄴睢あ䍁䅁杙求䍁䅁督ㅂ䝁䅉条求䝁䅍䅤杁䡁䅑睢杁䝁䅙党歂䝁䅕杣桂䝁䅷䅉橂䝁䄸杣睂䝁䄸杣桂䡁䅑党杁䝁䅫杢橂䝁䄸兢求䍁䅁䅤桂䡁䅧党穂䍁䅁兡浂䍁䅁兡あ䍁䅁䅚灂䡁䅍䅤祂䝁䅫杙ㅂ䡁䅑党穂䍁䅁兙あ䍁䅁䅢求䝁䅅督あ䍁䅁兏睁䍁䅕䅉療䝁䅙䅉灂䡁䅑督杁䡁䅑兙㑂䝁䅅杙獂䝁䅕䅉灂䝁䄴睙療䝁䄰党杁䡁䅑睢杁䝁䅫䅤穂䍁䅁督潂䝁䅅杣求䝁䅧睢獂䝁䅑党祂䡁䅍杌杁䙁䅑䅡求䍁䅁睙療䝁䄰䅣桂䝁䄴入杁䡁䅣兙穂䍁䅁兡畂䝁䅍睢祂䡁䅁睢祂䝁䅅䅤求䝁䅑䅉灂䝁䄴䅉祁䑁䅁䅍㕁䍁䅁兙畂䝁䅑䅉灂䡁䅍䅉潂䝁䅕兙歂䡁䅅兤桂䡁䅉䅤求䡁䅉党歂䍁䅁兡畂䍁䅁睖求䡁䅍䅤獂䝁䅅睡求䍁䅁杖灂䝁䅷䅢桂䝁䅣党獁䍁䅁睑桂䝁䅷兡浂䝁䄸杣畂䝁䅫兙畁䅁䅁剃䅧䕁䭉䅁兂䝁䅕杢穂䝁䅳党杁䕁䅅兤あ䝁䄸兢療䡁䅑兡㉂䝁䅕䅉䡂䡁䅉睢ㅂ䡁䅁䅌杁䕁䅫杢橂䍁䄴䅌杁䝁䅅䅉歂䝁䅫杤求䡁䅉督灂䝁䅙兡求䝁䅑䅉あ䡁䅉兙畂䡁䅍䅣療䡁䅉䅤桂䡁䅑兡療䝁䄴䅉穂䝁䅕杣㉂䝁䅫睙求䡁䅍䅉橂䝁䄸兢睂䝁䅅杢㕂䍁䅷䅉療䡁䅁党祂䝁䅅䅤求䡁䅍䅉桂䡁䅕䅤療䝁䄰睢あ䝁䅫杤求䍁䅁兙畂䝁䅑䅉橂䝁䄸兢瑂䝁䅕杣橂䝁䅫兙獂䍁䅁䅤祂䡁䅕睙牂䍁䅁䅚求䝁䅅䅢求䡁䅉督潂䝁䅫䅣穂䍁䅁睤療䡁䅉䅢歂䡁䅣兡歂䝁䅕杌杁䙁䅑䅡求䍁䅁睙療䝁䄰䅣桂䝁䄴入杁䝁䄸䅣求䡁䅉兙あ䝁䅕督杁䡁䅑䅡祂䝁䄸兤湂䝁䅧䅉浂䝁䄸兤祂䍁䅁督求䝁䅣兢求䝁䄴䅤穂䑁䅯䅉卂䝁䅕䅤桂䝁䅫䅢杁䕁䅅兤あ䝁䄸兢療䡁䅑兡㉂䝁䅕䅌杁䙁䅉党あ䝁䅅兡獂䍁䅁睑療䝁䄰兢求䡁䅉睙灂䝁䅅䅢杁䙁䅑杣ㅂ䝁䅍睡獁䍁䅁睔あ䝁䅧党祂䍁䅷䅉桂䝁䄴䅚杁䕁䄴睢畂䍁䄰兑ㅂ䡁䅑睢瑂䝁䄸䅤灂䡁䅙党杁䕁䅫杢㉂䝁䅕督あ䝁䄰党畂䡁䅑督畁䍁䅁兓あ䍁䅁睢睂䝁䅕杣桂䡁䅑党穂䍁䅁䅚求䝁䅅䅢求䡁䅉督潂䝁䅫䅣穂䍁䅁兤畂䝁䅑党祂䍁䅁杚祂䝁䅅杢橂䝁䅧兡穂䝁䅕䅉桂䝁䅣杣求䝁䅕兢求䝁䄴䅤穂䍁䅁睤灂䡁䅑䅡杁䡁䅙兙祂䝁䅫睢ㅂ䡁䅍䅉桂䡁䅕䅤療䝁䄰睢あ䝁䅫杤求䍁䅁兢桂䝁䄴兤浂䝁䅅睙あ䡁䅕杣求䡁䅉督杁䝁䅅杢歂䍁䅁䅚灂䡁䅍䅤祂䝁䅫杙ㅂ䡁䅑睢祂䡁䅍杌杁䙁䅑䅡求䍁䅁睙療䝁䄰䅣桂䝁䄴入杁䝁䅫督杁䝁䅅䅢穂䝁䄸䅉灂䝁䄴杤療䝁䅷杤求䝁䅑䅉灂䝁䄴䅉あ䝁䅧党杁䡁䅍兙獂䝁䅕䅉療䝁䅙䅉畂䝁䅕睤杁䝁䅅杢歂䍁䅁兤穂䝁䅕䅚杁䝁䄰睢あ䝁䄸杣杁䡁䅙党潂䝁䅫睙獂䝁䅕督獁䍁䅁兢桂䝁䅫杢あ䝁䅕杢桂䝁䄴睙求䍁䅁兙畂䝁䅑䅉祂䝁䅕䅣桂䝁䅫杣杁䡁䅍党祂䡁䅙兡橂䝁䅕督獁䍁䅁督桂䝁䅷党杁䝁䅅杢歂䍁䅁䅣獂䝁䅅睙求䝁䄰党畂䡁䅑䅉療䝁䅙䅉あ䝁䅧兡祂䝁䅑兌睂䝁䅅杣あ䡁䅫䅉浂䝁䅫杢桂䝁䄴睙求䍁䅁兙畂䝁䅑䅉灂䝁䄴督ㅂ䡁䅉兙畂䝁䅍党杁䡁䅁杣療䝁䅑兤橂䡁䅑督獁䍁䅁䅤潂䝁䅫杣歂䍁䄰䅣桂䡁䅉䅤㕂䍁䅁党㑂䡁䅑党畂䝁䅑党歂䍁䅁督求䡁䅉杤灂䝁䅍党杁䝁䅅杢歂䍁䅁兢桂䝁䅫杢あ䝁䅕杢桂䝁䄴睙求䍁䅁睙療䝁䄴䅤祂䝁䅅睙あ䡁䅍䅌杁䡁䅉党睂䝁䅷兙橂䝁䅕兢求䝁䄴䅤杁䝁䅅杢歂䍁䅁兙浂䡁䅑党祂䝁䄰兙祂䝁䅳党あ䍁䅁兙ㅂ䡁䅑睢瑂䝁䄸䅤灂䡁䅙党杁䡁䅁杣療䝁䅑兤橂䡁䅑督獁䍁䅁睙療䝁䅷䅢灂䡁䅍兡療䝁䄴䅉祂䝁䅕䅣桂䝁䅫杣杁䡁䅍党祂䡁䅙兡橂䝁䅕督獁䍁䅁兙畂䝁䅑䅉㍂䝁䅧睢獂䝁䅕督桂䝁䅷党杁䝁䄸杚杁䡁䅁兙祂䡁䅑督畁䍁䅁兓畂䍁䅁兙歂䝁䅑兡あ䝁䅫睢畂䍁䅷䅉灂䡁䅑䅉療䡁䅁党祂䝁䅅䅤求䡁䅍䅉桂䍁䅁䅡求䝁䅅杤㕂䍁䅁兙畂䝁䅑䅉瑂䝁䅕䅚灂䡁䅕兢杁䝁䅑兤あ䡁䅫䅉あ䡁䅉兤橂䝁䅳䅉歂䝁䅕兙獂䝁䅕杣穂䝁䅧兡睂䍁䅷䅉㍂䝁䅧兡橂䝁䅧䅉療䝁䅙杚求䡁䅉督杁䕁䅙杣求䝁䅫睚潂䡁䅑䅢灂䝁䄴党祂䍁䅁兙畂䝁䅑䅉塂䝁䅕督あ䝁䅕杣畂䍁䅁睕あ䝁䅅杣杁䝁䅉杣桂䝁䄴䅚求䝁䅑䅉あ䡁䅉兤橂䝁䅳督獁䍁䅁兙穂䍁䅁睤求䝁䅷䅢杁䝁䅅督杁䝁䄸杚浂䝁䅕杣穂䍁䅁兙杁䡁䅉兙畂䝁䅣党杁䝁䄸杚杁䡁䅕督求䝁䅑䅉あ䡁䅉兤橂䝁䅳督畁䍁䅁杒ㅂ䡁䅉䅤潂䝁䅕杣獁䍁䅁兡あ䍁䅁兡瑂䡁䅁睢祂䡁䅑督杁䝁䅅杢歂䍁䅁䅚灂䡁䅍䅤祂䝁䅫杙ㅂ䡁䅑党穂䍁䅁睖求䡁䅍䅤求䡁䅉杢杁䙁䅍䅤桂䡁䅉䅉潂䝁䅕兙㉂䡁䅫兌歂䡁䅕䅤㕂䍁䅁䅤祂䡁䅕睙牂䡁䅍䅌杁䕁䄰兑佂䍁䅁䅡求䝁䅅杤㕂䍁䅁兙畂䝁䅑䅉瑂䝁䅕䅚灂䡁䅕兢杁䝁䅑兤あ䡁䅫䅉あ䡁䅉兤橂䝁䅳督杁䝁䅅杢歂䍁䅁杙ㅂ䡁䅍党穂䍁䅷䅉桂䝁䄴䅚杁䕁䅑党畂䝁䄴兡穂䍁䅁兒桂䝁䅣䅢求䍁䅁杣求䝁䅙兤穂䝁䅕䅉橂䝁䄸䅢獂䝁䅕睙あ䝁䅫睢畂䍁䅁杤求䝁䅧兡橂䝁䅷党穂䍁䅁睤灂䡁䅑䅡杁䝁䅅督穂䝁䄸睙灂䝁䅅䅤求䝁䅑䅉睂䝁䅅杣あ䡁䅍杌杁䕁䅅䅚歂䝁䅫䅤灂䝁䄸杢桂䝁䅷䅢㕂䍁䅷䅉あ䝁䅧党杁䝁䅍睢瑂䡁䅁兙畂䡁䅫䅉歂䝁䅫督あ䡁䅉兡楂䡁䅕䅤求䡁䅍䅉歂䝁䅫党穂䝁䅕䅢杁䝁䅅杢歂䍁䅁睚桂䡁䅍䅉求䝁䄴睚灂䝁䄴党穂䍁䅷䅉桂䝁䄴䅚杁䡁䅁睢㍂䝁䅕杣杁䡁䅍入穂䡁䅑党瑂䡁䅍杌杁䙁䅁党畂䡁䅍睡求䍁䅁兑ㅂ䡁䅑睢瑂䝁䄸䅤灂䡁䅙党杁䕁䅣杣療䡁䅕䅣獁䍁䅁兓畂䝁䅍杌杁䡁䅣兙穂䍁䅁兡畂䝁䅍睢祂䡁䅁睢祂䝁䅅䅤求䝁䅑䅉灂䝁䄴䅉硁䑁䅫兏睁䍁䅁兙畂䝁䅑䅉灂䡁䅍䅉潂䝁䅕兙歂䡁䅅兤桂䡁䅉䅤求䡁䅉党歂䍁䅁兡畂䍁䅁村獂䝁䄸睢瑂䝁䅙兡求䝁䅷䅚杁䕁䅧兡獂䝁䅷督獁䍁䅁兔灂䝁䅍䅡灂䝁䅣兙畂䍁䄴䅉兂䝁䅕杢穂䝁䅳党杁䕁䅅兤あ䝁䄸兢療䡁䅑兡㉂䝁䅕䅉䡂䡁䅉睢ㅂ䡁䅁䅌杁䕁䅫杢橂䍁䄴䅉灂䡁䅍䅉桂䍁䅁督ㅂ䝁䅉督灂䝁䅑兡桂䡁䅉入杁䝁䄸杚杁䙁䅁党畂䡁䅍睡求䍁䅁睑療䡁䅉䅣療䡁䅉兙あ䝁䅫睢畂䍁䅷䅉䩂䝁䄴睙畁䅁䅁䉓䅙䥁偯䅁兂䝁䅕杢あ䝁䅅兡祂䍁䅁䅣獂䝁䅍䅉睂䡁䅉睢㉂䝁䅫䅚求䡁䅍䅉㉂䝁䅅杣灂䝁䄸兤穂䍁䅁睤桂䡁䅑党祂䍁䅁督療䝁䅷兤あ䝁䅫睢畂䡁䅍䅉灂䝁䄴䅉あ䝁䅧党杁䙁䅕杢灂䡁䅑党歂䍁䅁睕あ䝁䅅䅤求䡁䅍䅌杁䙁䅣党穂䡁䅑党祂䝁䄴䅉䙂䡁䅕杣療䡁䅁党獁䍁䅁睑潂䝁䅫杢桂䍁䅷䅉䙂䝁䅅督あ䝁䅕杣畂䍁䅁兒ㅂ䡁䅉睢睂䝁䅕䅌杁䕁䅷兙あ䝁䅫杢杁䕁䅅兢求䡁䅉兡橂䝁䅅䅌杁䡁䅑䅡求䍁䅁兔灂䝁䅑䅚獂䝁䅕䅉䙂䝁䅅督あ䍁䅷䅉呂䝁䄸兤あ䝁䅧党桂䡁䅍䅤杁䕁䅅督灂䝁䅅䅌杁䕁䅅兤穂䡁䅑杣桂䝁䅷兡桂䍁䅷䅉䑂䝁䅅杢桂䝁䅑兙獁䍁䅁兙畂䝁䅑䅉䭂䝁䅅䅣桂䝁䄴杌杁䙁䅑䅡求䍁䅁睙療䝁䄰䅣桂䝁䄴入杁䝁䄸䅣求䡁䅉兙あ䝁䅕督杁䡁䅑䅡祂䝁䄸兤湂䝁䅧䅉あ䝁䅧杣求䝁䅕䅉穂䝁䅕睚瑂䝁䅕杢あ䡁䅍杏杁䕁䅙䅢療䡁䅣䅌杁䙁䅣兙あ䝁䅕杣杁䙁䅍睢獂䡁䅕䅤灂䝁䄸杢穂䍁䅷䅉桂䝁䄴䅚杁䙁䅁睢療䝁䅷杌杁䙁䅑䅡求䍁䅁杒獂䝁䄸睤杁䡁䅍党湂䝁䄰党畂䡁䅑䅉歂䝁䅕督灂䝁䅣杢穂䍁䅷䅉瑂䝁䅅杢ㅂ䝁䅙兙橂䡁䅑兤祂䝁䅕督獁䍁䅁兙畂䝁䅑䅉穂䝁䅕䅢獂䡁䅍䅉浂䝁䅷兤灂䝁䅑䅉あ䡁䅉党桂䡁䅑兢求䝁䄴䅤杁䝁䅅杢歂䍁䅁䅣ㅂ䝁䄰䅣杁䡁䅁杣療䝁䅑兤橂䡁䅑督杁䝁䅅杢歂䍁䅁督㕂䡁䅍䅤求䝁䄰督獁䍁䅁兡畂䝁䅍䅢ㅂ䝁䅑兡畂䝁䅣䅉睂䡁䅉党穂䡁䅍兤祂䝁䅕䅉㉂䝁䅕督穂䝁䅕䅢穂䍁䅷䅉湂䝁䅅督杁䡁䅉党橂䝁䄸杤求䡁䅉入杁䡁䅍睢獂䡁䅕䅤灂䝁䄸杢穂䍁䅷䅉瑂䝁䅕兢楂䡁䅉兙畂䝁䅕䅉楂䝁䅫睢祂䝁䅕兙橂䡁䅑睢祂䡁䅍䅌杁䡁䅣兙穂䡁䅑党㍂䝁䅅䅤求䡁䅉䅉祂䝁䅕兤穂䝁䅕䅉穂䡁䅫督あ䝁䅕兢穂䍁䅁兙畂䝁䅑䅉桂䝁䅑杤桂䝁䄴睙求䝁䅑䅉瑂䝁䅕兢楂䡁䅉兙畂䝁䅕䅉浂䝁䅫䅢あ䡁䅉兙あ䝁䅫睢畂䍁䅷䅉穂䝁䅕䅣桂䡁䅉兙あ䝁䅫睢畂䍁䅁督㕂䡁䅍䅤求䝁䄰督獁䍁䅁睤桂䡁䅑党祂䍁䅁䅚灂䡁䅍䅣療䡁䅍兙獂䍁䅁䅣ㅂ䝁䄰䅣穂䍁䅷䅉㍂䝁䅅䅤求䡁䅉䅉穂䡁䅕䅣睂䝁䅷入杁䡁䅁兤瑂䡁䅁督獁䍁䅁杚獂䡁䅕兡歂䍁䅁䅤祂䝁䅅杢穂䝁䅙党祂䍁䅁䅣ㅂ䝁䄰䅣穂䍁䅷䅉あ䡁䅕杣楂䝁䅫杢求䍁䅁䅣ㅂ䝁䄰䅣穂䍁䅷䅉穂䝁䄸䅢灂䝁䅑䅉潂䝁䅅杢歂䝁䅷兡畂䝁䅣䅉睂䡁䅕兢睂䡁䅍䅌杁䝁䅅杢歂䍁䅁兙湂䡁䅉兡橂䡁䅕䅢あ䡁䅕杣桂䝁䅷䅉穂䡁䅁杣桂䡁䅫䅉畂䝁䄸来㙂䝁䅷党穂䍁䅁杚療䡁䅉䅉浂䝁䅷兤灂䝁䅑䅉歂䝁䅕䅢灂䡁䅙党祂䡁䅫䅌杁䝁䅫睢畂䍁䅁党㑂䝁䅍䅡桂䝁䄴睚求䍁䅷䅉歂䝁䅕督桂䝁䅷兡畂䝁䅅䅤灂䝁䄸杢獁䍁䅁杚療䝁䄸䅚杁䝁䅅杢歂䍁䅁杙求䡁䅙党祂䝁䅅睚求䍁䅷䅉穂䝁䅕䅣桂䡁䅉兙あ䝁䅫睢畂䍁䅁䅤求䝁䅍䅡畂䝁䄸䅢療䝁䅣兡求䡁䅍䅉灂䝁䄴䅉あ䝁䅧党杁䝁䄸兡獂䍁䅁兙畂䝁䅑䅉湂䝁䅅督杁䝁䅫杢歂䡁䅕督あ䡁䅉入獁䍁䅁杣求䡁䅍兡歂䝁䅕杢あ䝁䅫兙獂䍁䅁兙畂䝁䅑䅉瑂䡁䅕杢灂䝁䅍兡睂䝁䅅䅢杁䡁䅣党獂䝁䅷督獁䍁䅁睤桂䡁䅑党祂䍁䅁䅤祂䝁䅕兙あ䝁䄰党畂䡁䅑䅌杁䡁䅣兙穂䡁䅑党㍂䝁䅅䅤求䡁䅉䅉穂䝁䄸䅢灂䝁䅑督杁䝁䅧兙畂䝁䅑䅢灂䝁䄴睚獁䍁䅁䅣祂䝁䅕督穂䡁䅕杣求䍁䅁杙療䝁䄸督あ䝁䅫杢湂䍁䅷䅉橂䝁䅫杣橂䡁䅕䅢桂䡁䅑兡療䝁䄴䅉桂䝁䄴䅚杁䡁䅑杣桂䝁䄴督浂䝁䅕杣獁䍁䅁杚灂䡁䅉党杁䡁䅍兤睂䡁䅁杣求䡁䅍督灂䝁䄸杢獁䍁䅁杚獂䝁䄸睢歂䍁䅁睙療䝁䄴䅤祂䝁䄸䅢獁䍁䅁兙湂䡁䅉兡橂䡁䅕䅢あ䡁䅕杣桂䝁䅷䅉灂䡁䅉杣灂䝁䅣兙あ䝁䅫睢畂䍁䅷䅉桂䝁䄴䅚杁䝁䅍杣療䡁䅁䅉穂䡁䅁杣桂䡁䅫䅉灂䝁䄴䅉祂䝁䅕督灂䝁䅑党畂䡁䅑兡桂䝁䅷䅌杁䝁䅍睢瑂䝁䄰党祂䝁䅍兡桂䝁䅷䅌杁䝁䅅杢歂䍁䅁兡畂䝁䅑兤穂䡁䅑杣灂䝁䅅䅢杁䝁䄰兙祂䝁䅳党あ䡁䅍杌杁䙁䅑䅡求䍁䅁睖桂䡁䅑党祂䍁䅁睕療䝁䅷兤あ䝁䅫睢畂䡁䅍䅉穂䝁䅕睚瑂䝁䅕杢あ䍁䅁䅣祂䝁䄸杤灂䝁䅑党穂䍁䅁睙療䝁䄰兢求䡁䅉睙灂䝁䅅䅢杁䝁䅅杢歂䍁䅁杣求䡁䅍兡歂䝁䅕杢あ䝁䅫兙獂䍁䅁睤桂䡁䅑党祂䍁䅁䅤祂䝁䅕兙あ䝁䄰党畂䡁䅑䅉睂䡁䅉睢歂䡁䅕睙あ䡁䅍䅉桂䝁䄴䅚杁䡁䅍入穂䡁䅑党瑂䡁䅍䅌杁䝁䅫杢橂䝁䅷兤歂䝁䅫杢湂䍁䅁䅣祂䝁䅕督穂䡁䅕杣求䍁䅁䅤桂䝁䄴睡穂䍁䅷䅉橂䝁䄸杢あ䡁䅉睢獂䍁䅁杤桂䝁䅷杤求䡁䅍䅌杁䝁䅅睙あ䝁䅫杤桂䡁䅑党歂䍁䅁睙桂䡁䅉杙療䝁䄴䅉睂䡁䅉睢歂䡁䅕睙あ䡁䅍䅌杁䝁䅍睢瑂䝁䄰党祂䝁䅍兡桂䝁䅷䅉灂䝁䅍党杁䝁䄰兙橂䝁䅧兡畂䝁䅕督獁䍁䅁睙療䝁䄴杤求䝁䄴䅤灂䝁䄸杢桂䝁䅷䅉浂䝁䅫䅢あ䡁䅉兙あ䝁䅫睢畂䍁䅁䅣祂䝁䄸䅚ㅂ䝁䅍䅤穂䍁䅷䅉桂䝁䄴䅚杁䡁䅁睢灂䝁䄴䅤瑁䝁䄸杚瑁䝁䅕杢あ䡁䅉入杁䝁䅅杢歂䍁䅁䅣療䝁䅫杢あ䍁䄰睢浂䍁䄰兤穂䝁䅕䅉㍂䝁䅅䅤求䡁䅉䅉あ䡁䅉党桂䡁䅑兢求䝁䄴䅤杁䡁䅍入穂䡁䅑党瑂䡁䅍䅌杁䝁䅅督杁䡁䅣党獂䝁䅷䅉桂䡁䅍䅉灂䝁䄴督あ䝁䅅䅢獂䝁䅅䅤灂䝁䄸杢杁䝁䅅杢歂䍁䅁䅣祂䝁䅕杤求䝁䄴䅤桂䡁䅑兡㉂䝁䅕䅉穂䝁䅕杣㉂䝁䅫睙求䡁䅍䅉浂䝁䄸杣杁䡁䅕督求䍁䅁兡畂䍁䅁杣求䡁䅍兡歂䝁䅕杢あ䝁䅫兙獂䍁䅁睤潂䝁䄸䅢求䍁䅁䅡療䝁䄰党杁䡁䅣兙あ䝁䅕杣杁䝁䅙兡獂䡁䅑杣桂䡁䅑兡療䝁䄴䅌杁䝁䅑杣灂䝁䄴睡灂䝁䄴睚杁䡁䅣兙あ䝁䅕杣杁䝁䅙兡獂䡁䅑杣桂䡁䅑兡療䝁䄴䅌杁䝁䅅杢歂䍁䅁睤桂䡁䅑党祂䍁䅁督療䝁䅙䅤求䝁䄴兡畂䝁䅣䅉穂䝁䄸䅢ㅂ䡁䅑兡療䝁䄴督獁䍁䅁兙穂䍁䅁睤求䝁䅷䅢杁䝁䅅督杁䝁䅍睢瑂䝁䄰党祂䝁䅍兡桂䝁䅷䅉あ䝁䄸䅤桂䝁䅷䅉㍂䝁䅅䅤求䡁䅉䅉瑂䝁䅅杢桂䝁䅣党瑂䝁䅕杢あ䍁䅁兙畂䝁䅑䅉浂䝁䅫䅢あ䡁䅉兙あ䝁䅫睢畂䍁䅁兡畂䍁䅁杚療䝁䄸䅚穂䝁䅕杣㉂䝁䅫睙求䍁䅁睢睂䝁䅕杣桂䡁䅑兡療䝁䄴督畁䍁䅁䅖潂䝁䅕䅉兂䝁䄸睢獂䍁䅁督求䝁䅣兢求䝁䄴䅤杁䡁䅁杣療䡁䅙兡歂䝁䅕督杁䡁䅉党穂䝁䅫䅚求䝁䄴䅤灂䝁䅅䅢杁䝁䅅杢歂䍁䅁睙療䝁䄰兢求䡁䅉睙灂䝁䅅䅢杁䡁䅁睢療䝁䅷䅉求䡁䅅兤灂䡁䅁兢求䝁䄴䅤杁䝁䅅杢歂䍁䅁兙橂䝁䅍党穂䡁䅍睢祂䝁䅫党穂䍁䅁睙療䝁䄰䅣祂䝁䅫督灂䝁䄴睚杁䡁䅁兤瑂䡁䅁督獁䍁䅁杚灂䝁䅷䅤求䡁䅉督獁䍁䅁䅡求䝁䅅䅤求䡁䅉督獁䍁䅁䅢灂䝁䅣䅡あ䡁䅍䅌杁䝁䅅兤あ䝁䄸兢桂䡁䅑兡橂䍁䅁睙療䝁䄴䅤祂䝁䄸䅢穂䍁䅷䅉桂䡁䅕䅤療䝁䄰兙あ䝁䅫睙杁䝁䅍䅢求䝁䅅杢求䡁䅉督獁䍁䅁兢桂䝁䅫杢あ䝁䅕杢桂䝁䄴睙求䍁䅁党硂䡁䅕兡睂䝁䄰党畂䡁䅑䅌杁䝁䅅杢歂䍁䅁䅣療䝁䄸䅢杁䝁䅅睙橂䝁䅕督穂䝁䄸杣灂䝁䅕督杁䝁䅙睢祂䍁䅁兙睂䡁䅁䅢灂䝁䅍兙あ䝁䅫睢畂䡁䅍䅉灂䝁䄴䅉祂䝁䅕督灂䝁䅑党畂䡁䅑兡桂䝁䅷䅉桂䝁䄴䅚杁䝁䅍睢瑂䝁䄰党祂䝁䅍兡桂䝁䅷䅉睂䝁䄸睢獂䍁䅁兢桂䝁䅫杢あ䝁䅕杢桂䝁䄴睙求䍁䅷䅉睂䝁䄸睢獂䍁䅁杣求䡁䅁兙灂䡁䅉䅌杁䡁䅉党畂䝁䄸杤桂䡁䅑兡療䝁䄴䅌杁䡁䅍党祂䡁䅙兡橂䝁䅕䅌杁䝁䅅杢歂䍁䅁睙療䝁䄴督あ䡁䅉兤橂䡁䅑兡療䝁䄴䅉桂䝁䄴䅚杁䝁䅅兣ㅂ䝁䅅睙ㅂ䝁䅷䅤ㅂ䡁䅉党杁䡁䅍睢獂䡁䅕䅤灂䝁䄸杢穂䍁䄴䅉兂䝁䅕杢あ䝁䅅兡祂䍁䅁䅣獂䝁䅍䅉㍂䝁䅅督杁䝁䅙睢ㅂ䝁䄴䅚求䝁䅑䅉灂䝁䄴䅉硁䑁䅫李㉁䍁䅁兙畂䝁䅑䅉灂䡁䅍䅉潂䝁䅕兙歂䡁䅅兤桂䡁䅉䅤求䡁䅉党歂䍁䅁兡畂䍁䅁䅔療䝁䄴䅚療䝁䄴䅌杁䡁䅑䅡求䍁䅁兖畂䝁䅫䅤求䝁䅑䅉䱂䝁䅫杢湂䝁䅑睢瑂䍁䄴䅁䭁䅇䅁杯䄸䙁䅁党畂䡁䅕兢楂䡁䅉兙獁䍁䅁兓畂䝁䅍杌獁䍁䅁䅤療䝁䅣党あ䝁䅧党祂䍁䅁睤灂䡁䅑䅡杁䝁䅫䅤穂䍁䅁督ㅂ䝁䅉督灂䝁䅑兡桂䡁䅉兡求䡁䅍䅌杁䝁䅑党穂䝁䅫睚畂䡁䅍䅌杁䝁䅑党㉂䝁䅕䅢療䡁䅁督獁䍁䅁兢桂䝁䄴兤浂䝁䅅睙あ䡁䅕杣求䡁䅍䅌杁䝁䅅杢歂䍁䅁兢桂䡁䅉睡求䡁䅑督杁䝁䄰党歂䝁䅫睙桂䝁䅷䅉歂䝁䅕杤灂䝁䅍党穂䍁䅁兡畂䍁䅁䅤潂䝁䅕䅉噂䝁䄴兡あ䝁䅕䅚杁䙁䅍䅤桂䡁䅑党穂䍁䅁兙畂䝁䅑䅉灂䝁䄴䅤求䡁䅉杢桂䡁䅑兡療䝁䄴兙獂䝁䅷入畁䍁䅁䅖潂䝁䅕䅉橂䝁䄸兢睂䝁䅅杢㕂䍁䅁睢浂䝁䅙党祂䡁䅍䅉睂䝁䅕杣灂䡁䅁䅡求䡁䅉兙獂䍁䅁䅣祂䝁䄸䅚ㅂ䝁䅍䅤穂䍁䅷䅉灂䝁䄴睙獂䡁䅕䅚灂䝁䄴睚杁䡁䅑䅡求䍁䅁兓畂䝁䅑兡湂䝁䄸䅉呂䡁䅫督あ䝁䅕兢杁䝁䅙睢祂䍁䅁䅣療䡁䅣党祂䍁䅁兙穂䡁䅁兡祂䝁䅅䅤灂䝁䄸杢杁䝁䄸杚杁䡁䅑䅡祂䝁䄸兢楂䡁䅕督杁䝁䅫杢杁䡁䅑䅡求䍁䅁杙療䝁䅑入㝁䍁䅁䅔灂䝁䅣䅡あ䝁䄴兡畂䝁䅣䅉䝂䝁䅷兙穂䝁䅧䅌杁䝁䅅䅉瑂䝁䅕睙潂䝁䅅杢灂䝁䅍兙獂䍁䅁䅤潂䡁䅉睢瑂䝁䅉党橂䡁䅑睢瑂䡁䅫䅉穂䡁䅫督あ䝁䅕兢㝁䍁䅁䅔灂䝁䅣䅡あ䝁䄴兡畂䝁䅣䅉䍂䝁䄸䅢あ䍁䅁睎獁䍁䅁兙畂䍁䅁兙祂䡁䅑党祂䝁䅫兙獂䍁䅁䅤潂䡁䅉睢瑂䝁䅉党橂䡁䅑睢瑂䡁䅫䅉穂䡁䅫督あ䝁䅕兢㝁䍁䅁兙畂䝁䅑䅉䑂䕁䅅䅖杁䙁䅉䅗畁䍁䅁兓あ䍁䅁兙獂䡁䅍睢杁䡁䅁杣療䡁䅙兡歂䝁䅕督杁䝁䅅睙橂䝁䅕督穂䍁䅁䅣祂䝁䄸䅚ㅂ䝁䅍䅤穂䍁䅷䅉灂䝁䄴睙獂䡁䅕䅚灂䝁䄴睚杁䝁䅣兤灂䝁䅑党杁䝁䅍兙あ䝁䅧党あ䝁䅕杣穂䍁䅁兙畂䝁䅑䅉あ䝁䅧党杁䙁䅁党畂䡁䅕兢楂䡁䅉兙杁䝁䅑兡穂䡁䅑兙獂䍁䅁䅚求䝁䅷兡㉂䝁䅕杣㕂䍁䅁睙桂䡁䅑䅡求䡁䅑党祂䡁䅍䅉ㅂ䝁䄴䅚求䡁䅉䅉あ䝁䅧党杁䕁䄴党ㅂ䡁䅉睢畂䍁䅷䅉佂䝁䅕兤祂䝁䄸杢杁䕁䄰兑奂䍁䅁睕求䝁䅷党橂䡁䅑䅌杁䕁䅉兒佂䕁䅍䅓乂䕁䅅杕䱂䍁䅷䅉䍂䕁䄰䅗㕁䑁䅙䅌杁䕁䅉兔奂䑁䅧免獁䍁䅁䅒䕂䕁䅍䅌杁䙁䅍兒佂䕁䅑兡あ䍁䅷䅉桂䝁䄴䅚杁䙁䅁䅗杁䙁䅍䅔䩂䕁䄰䅉楂䡁䅉兙畂䝁䅑督㝁䍁䅁䅕求䝁䄴兤瑂䝁䅉杣桂䍁䅁睕㕂䡁䅍䅤求䝁䄰䅌杁䝁䅅杢杁䝁䅫杢あ䝁䅕睚祂䝁䅅䅤求䝁䅑䅉瑂䝁䅕睙潂䝁䅅杢灂䝁䅍兙獂䍁䅁䅤潂䡁䅉睢瑂䝁䅉党橂䡁䅑睢瑂䡁䅫䅉穂䡁䅫督あ䝁䅕兢杁䝁䅍睢瑂䡁䅁杣灂䡁䅍兡畂䝁䅣䅉祂䝁䅕䅣求䡁䅉杚ㅂ䡁䅍兡療䝁䄴䅉橂䝁䅅䅤潂䝁䅕䅤求䡁䅉督杁䝁䅅杢歂䍁䅁督求䡁䅁兙祂䝁䅅䅤療䡁䅉督獁䍁䅁䅤潂䝁䅕䅉穁䕁䅑䅉卂䝁䅕杤桂䡁䅍睙ㅂ䝁䅷兙祂䝁䅫来桂䡁䅑兡療䝁䄴䅉䕂䝁䅕杤灂䝁䅍党獁䍁䅁兙穂䡁䅁兡祂䝁䅅䅤灂䝁䄸杢杁䡁䅑兤楂䝁䅫杢湂䍁䅷䅉桂䝁䄴䅚杁䝁䅅督睂䝁䅫杣桂䡁䅑兡療䝁䄴䅉睂䡁䅕兢睂䍁䅁兤畂䝁䅑党祂䍁䅁䅤潂䝁䅕䅉兂䝁䅕杢ㅂ䝁䄰杙祂䝁䅅䅉卂䕁䅕䅒獁䍁䅁杓䙂䙁䅑䅌杁䕁䅅睑䙂䍁䅷䅉乂䝁䅅䅥獁䍁䅁睍䕂䍁䅁杕求䡁䅙兙穂䝁䅍兤獂䝁䅅杣灂䡁䅯兙あ䝁䅫睢畂䍁䅁䅒求䡁䅙兡橂䝁䅕䅌杁䝁䅅杢歂䍁䅁䅕求䝁䄴兤瑂䝁䅉杣桂䍁䅁兒佂䕁䅣兓佂䕁䅕䅉楂䡁䅉兙畂䝁䅑督㝁䍁䅁兙畂䝁䅑䅉畂䝁䅕兤祂䝁䄸䅉求䝁䄰杙療䝁䅷兡㙂䝁䅅䅤灂䝁䄸杢杁䝁䅍睢灂䝁䅷兡畂䝁䅣䅉穂䡁䅫督あ䝁䅕兢穂䍁䅁䅤潂䝁䅅䅤杁䝁䅫杢橂䝁䅷兤歂䝁䅕督杁䡁䅑䅡求䍁䅁䅕求䝁䄴兤瑂䝁䅉杣桂䍁䅁睑療䝁䅫䅢杁䑁䅑䅍睁䍁䅷䅉桂䍁䅁䅚求䡁䅑兙橂䝁䅧兙楂䝁䅷党杁䝁䅍睢灂䝁䅷䅉あ䝁䅧兙あ䍁䅁䅣祂䝁䄸杤灂䝁䅑党穂䍁䅁兙畂䍁䅁兙獂䡁䅑党祂䝁䄴兙あ䝁䅫杤求䍁䅁杚療䡁䅉䅉あ䝁䅧党杁䡁䅑杣求䝁䅅䅤瑂䝁䅕杢あ䍁䅁睢浂䍁䅁兙畂䝁䅕兤祂䡁䅫督瑂䡁䅍䅉桂䝁䄴䅚杁䝁䄸䅤潂䝁䅕杣杁䝁䅍睢瑂䡁䅁䅢求䡁䅧䅉獂䝁䅕督灂䝁䄸杢穂䍁䅷䅉桂䡁䅍䅉㍂䝁䅕䅢獂䍁䅁兙穂䍁䅁䅕求䝁䄴兤瑂䝁䅉杣桂䍁䅁睕乂䕁䅅杕啂䍁䅁睑偂䕁䅫䅔獁䍁䅁兙杁䝁䅑党あ䝁䅅睙潂䝁䅅杙獂䝁䅕䅉橂䝁䄸兡獂䍁䅁䅤療䍁䅁䅤祂䝁䅕兙あ䍁䅁䅣桂䡁䅑兡求䝁䄴䅤穂䍁䅁睤灂䡁䅑䅡杁䝁䅅䅉㍂䝁䅫䅚求䍁䅁杣桂䝁䄴睚求䍁䅁睢浂䍁䅁杢求䡁䅕杣療䡁䅙兙穂䝁䅍兤獂䝁䅅杣杁䝁䅷党穂䝁䅫睢畂䡁䅍睏杁䝁䅅杢歂䍁䅁䅕偂䕁䅑䅎睁䑁䅁䅉桂䝁䄴䅚杁䙁䅁兑䑂䑁䅑䅍睁䍁䅁杙祂䝁䅅杢歂䡁䅍杌杁䕁䅫杢杁䝁䅅䅚歂䝁䅫䅤灂䝁䄸杢獁䍁䅁䅤潂䝁䅕䅉橂䝁䄸兢睂䝁䅅杢㕂䍁䅁䅣祂䝁䄸杤灂䝁䅑党穂䍁䅁䅣求䡁䅉兡睂䝁䅧党祂䝁䅅䅢杁䝁䅕兢楂䝁䄸䅢灂䡁䅯兙あ䝁䅫睢畂䍁䅁䅣祂䝁䄸䅚ㅂ䝁䅍䅤穂䍁䅷䅉穂䡁䅕睙潂䍁䅁兙穂䍁䅁杕ㅂ䝁䅉入杁䕁䅍睢灂䝁䅷䅉呂䡁䅫督あ䝁䅕兢杁䝁䅍睢畂䡁䅍兡穂䡁䅑兡畂䝁䅣䅉療䝁䅙䅉歂䝁䅕䅤桂䝁䅍䅡桂䝁䅉䅢求䍁䅁睙療䝁䅫䅢穂䍁䅁杚療䡁䅉䅉睂䝁䅕杣灂䡁䅁䅡求䡁䅉兙獂䍁䅁兙睂䡁䅁䅢灂䝁䅍兙あ䝁䅫睢畂䡁䅍睏杁䙁䅁党畂䡁䅕兢楂䡁䅉兙杁䕁䅷兑佂䙁䅑兒卂䕁䄴䅉䕂䝁䅕䅢灂䡁䅙党祂䡁䅫䅉乂䝁䅫睙祂䝁䄸睙桂䡁䅑䅡求䡁䅑党祂䍁䅷䅉桂䍁䅁䅢療䡁䅣兌睂䡁䅉睢浂䝁䅫䅢求䍁䅁兢灂䝁䅍杣療䝁䅍兙あ䝁䅧党あ䝁䅕杣杁䡁䅣兡あ䝁䅧䅉桂䍁䅁䅡灂䝁䅣䅡瑁䝁䅙䅢療䡁䅣䅉獂䡁䅕兢求䝁䄴睏杁䙁䅁睔䕂䍁䅁䅋兂䝁䅕杢ㅂ䝁䄰杙祂䝁䅅䅉偂䝁䅍睙獂䡁䅕督灂䝁䄸杢杁䕁䅑党㉂䝁䅫睙求䍁䅫䅉呂䡁䅫督あ䝁䅕兢獁䍁䅁兙杁䡁䅍兡畂䝁䅣䅢求䍁䅁䅚求䡁䅙兡橂䝁䅕䅉穂䝁䄸䅢ㅂ䡁䅑兡療䝁䄴睏杁䝁䅅杢歂䍁䅁䅕桂䝁䅍睡灂䝁䄴睚杁䕁䅍睢灂䝁䅷䅌杁䝁䅅䅉橂䝁䄸兢睂䝁䅷党瑂䝁䅕杢あ䝁䅅杣㕂䍁䅁䅚求䡁䅙兡橂䝁䅕䅉浂䝁䄸杣杁䡁䅕督求䍁䅁兡畂䍁䅁睢あ䝁䅧党祂䍁䅁䅣求䡁䅉兡睂䝁䅧党祂䝁䅅䅢杁䝁䅕兢楂䝁䄸䅢灂䡁䅯兙あ䝁䅫睢畂䍁䅁䅣祂䝁䄸䅚ㅂ䝁䅍䅤穂䍁䄴䅉䝂䡁䅕杣あ䝁䅧党祂䍁䅷䅉灂䡁䅑䅉療䝁䅙杚求䡁䅉督杁䝁䅅杢杁䝁䅫兢瑂䝁䅕杣穂䝁䅫杤求䍁䅁睍䕂䍁䅁睙療䝁䄰䅣ㅂ䡁䅑党祂䍁䄰杙桂䡁䅍党歂䍁䅁䅤求䝁䅍䅡畂䝁䄸䅢療䝁䅣入杁䡁䅁䅢桂䡁䅑杚療䡁䅉兢杁䡁䅕杢歂䝁䅕杣杁䡁䅑䅡求䍁䅁杣求䝁䅅䅢杁䝁䅫兢瑂䝁䅕杣穂䝁䅫杤求䍁䅁督㕂䡁䅍䅤求䝁䄰䅉楂䡁䅉兙畂䝁䅑睏杁䝁䅅杢歂䍁䅁杢求䡁䅕杣療䡁䅍兤祂䝁䅣兡橂䝁䅅䅢杁䡁䅑睢療䝁䅷督獁䍁䅁督ㅂ䝁䅍䅡杁䝁䅅督杁䕁䅅杣あ䝁䅕兢灂䡁䅍䅉佂䝁䅕兤祂䝁䄸䅉䙂䡁䅙兙橂䡁䅕兙あ䝁䅫睢畂䍁䅁䅒求䡁䅙兡橂䝁䅕䅉浂䝁䄸杣杁䡁䅍兤祂䝁䅣兡橂䝁䅅䅢杁䡁䅉党瑂䝁䄸杤桂䝁䅷䅉療䝁䅙䅉浂䝁䅷兤灂䝁䅑䅉桂䝁䄴䅚杁䡁䅑兡穂䡁䅍兤求䍁䅁杚祂䝁䄸兢杁䡁䅑䅡求䍁䅁杤求䝁䄴䅤祂䝁䅫睙獂䝁䅕督杁䝁䅅杢歂䍁䅁睙求䡁䅉党楂䡁䅉兤瑂䍁䄴䅉啂䝁䅧党杁䝁䅍睢瑂䡁䅁兙畂䡁䅫䅉穂䝁䅕䅢獂䡁䅍䅉灂䡁䅑督杁䡁䅁杣療䝁䅑兤橂䡁䅑督杁䡁䅑䅡祂䝁䄸兤湂䝁䅧䅉歂䝁䅫杣求䝁䅍䅤杁䡁䅍兙獂䝁䅕督杁䝁䄸杣湂䝁䅅杢灂䡁䅯兙あ䝁䅫睢畂䡁䅍䅉桂䝁䄴䅚杁䝁䅑兡穂䡁䅑杣灂䝁䅉兤あ䝁䄸杣穂䍁䄴䅉兂䝁䅕杢ㅂ䝁䄰杙祂䝁䅅䅌杁䕁䅫杢橂䍁䄴䅉㍂䝁䅅督杁䝁䅫杢橂䝁䄸杣睂䝁䄸杣桂䡁䅑党歂䍁䅁兡畂䍁䅁杍睁䑁䅁䅎杁䝁䅅杢歂䍁䅁兡穂䍁䅁䅡求䝁䅅䅚硂䡁䅕兙祂䡁䅑党祂䝁䅕䅚杁䝁䅫杢杁䕁䅅䅢桂䝁䄰党歂䝁䅅䅌杁䕁䅍兙獂䝁䅫杚療䡁䅉杢灂䝁䅅杌䅁䅁女䅁允睄䅁䅕求䡁䅁督灂䕁䅍睢獁䍁䅁兓畂䝁䅍杌杁䝁䅕杢湂䝁䅅睚求䡁䅍䅉灂䝁䄴䅉あ䝁䅧党杁䝁䄰兙畂䡁䅕杚桂䝁䅍䅤ㅂ䡁䅉党獁䍁䅁兢桂䡁䅉睡求䡁䅑兡畂䝁䅣䅌杁䝁䅑兡穂䡁䅑杣灂䝁䅉兤あ䝁䅫睢畂䍁䅷䅉桂䝁䄴䅚杁䡁䅍兙獂䝁䅕䅉療䝁䅙䅉㉂䝁䅅杣灂䝁䄸兤穂䍁䅁杙求䡁䅙党祂䝁䅅睚求䡁䅍䅉桂䝁䄴䅚杁䝁䅍睢畂䡁䅙党畂䝁䅫党畂䡁䅑䅉浂䝁䄸睢歂䡁䅍䅉㍂䝁䄸杣獂䝁䅑睤灂䝁䅑党畁䍁䅁䅖潂䝁䅕䅉橂䝁䄸兢睂䝁䅅杢㕂䍁䅁睢睂䝁䅕杣桂䡁䅑党穂䍁䅁䅤潂䡁䅉睢ㅂ䝁䅣䅡杁䡁䅍党㉂䝁䅕杢杁䡁䅍党湂䝁䄰党畂䡁䅑督㙁䍁䅁杒祂䝁䅫䅤療䍁䄰䅔桂䡁䅫䅉佂䝁䄸杣あ䝁䅧䅉䉂䝁䄰党祂䝁䅫睙桂䑁䅳䅉剂䡁䅕兙牂䝁䅕杣杁䕁䅙睢療䝁䅑督杁䕁䄴睢祂䡁䅑䅡杁䕁䅅兢求䡁䅉兡橂䝁䅅睏杁䙁䅁党睂䡁䅍兡䑂䝁䄸䅉䍂䝁䅕杤求䡁䅉兙湂䝁䅕督杁䕁䄴睢祂䡁䅑䅡杁䕁䅅兢求䡁䅉兡橂䝁䅅睏杁䕁䅷兙あ䝁䅫杢杁䕁䅅兢求䡁䅉兡橂䝁䅅睏杁䕁䅕兤祂䝁䄸䅣求䑁䅳䅉䉂䝁䅙杣灂䝁䅍兙獁䍁䅁兔灂䝁䅑䅚獂䝁䅕䅉䙂䝁䅅督あ䍁䅁兙畂䝁䅑䅉呂䝁䄸兤あ䝁䅧䅉䉂䡁䅍兡桂䑁䅳䅉桂䝁䄴䅚杁䕁䅅督灂䝁䅅䅉兂䝁䅅睙灂䝁䅙兡橂䍁䅷䅉䉂䡁䅕督あ䡁䅉兙獂䝁䅫兙杁䝁䅅杢歂䍁䅁杔求䡁䅣䅉慂䝁䅕兙獂䝁䅅杢歂䍁䅁兙畂䝁䅑䅉䑂䝁䅧兡畂䝁䅅䅉卂䝁䅕睚灂䝁䄸杢畁䍁䅁兓あ䍁䅁䅣祂䝁䄸杤灂䝁䅑党穂䍁䅁䅚灂䡁䅁督獁䍁䅁睙潂䝁䅕党穂䝁䅕兌浂䝁䅷兙㉂䝁䄸杣求䝁䅑䅉穂䝁䄴兙橂䝁䅳督獁䍁䅁兙畂䝁䅑䅉穂䡁䅁杣求䝁䅅䅚穂䍁䅷䅉桂䡁䅍䅉㍂䝁䅕䅢獂䍁䅁兙穂䍁䅁睙療䡁䅉杢獁䍁䅁䅣療䡁䅑兙あ䝁䄸䅌杁䝁䅅杢歂䍁䅁䅤療䡁䅉䅤灂䝁䅷䅢桂䍁䅁睙潂䝁䅫䅣穂䑁䅳䅉橂䝁䅕杣求䝁䅅䅢穂䍁䅷䅉祂䝁䅫睙求䍁䅷䅉睂䝁䅅督あ䝁䅅䅌杁䝁䄰兡㑂䝁䅕督杁䝁䅅杢歂䍁䅁督㕂䡁䅉兤睂䡁䅍䅌杁䝁䅣杣桂䝁䄴睢獂䝁䅅䅉楂䝁䅅杣穂䍁䅷䅉湂䡁䅉兡あ䡁䅍䅌杁䝁䄸兙あ䝁䄰党桂䝁䅷䅌杁䡁䅉兡橂䝁䅕䅉橂䝁䅅睡求䡁䅍䅌杁䝁䅅杢歂䍁䅁督灂䝁䅑党杁䝁䅑兡穂䝁䅧党穂䑁䅳䅉楂䝁䅕杤求䡁䅉兙湂䝁䅕䅉橂䝁䄸杢橂䝁䅕杢あ䡁䅉兙あ䝁䅕督獁䍁䅁杚療䡁䅕杢あ䝁䅅兡畂䍁䅁督㕂䡁䅉兤睂䡁䅍䅌杁䝁䅅杢歂䍁䅁杚灂䝁䄴兡穂䝁䅧党歂䍁䅁睚療䝁䄸䅚穂䑁䅳䅉祂䝁䅕兙歂䡁䅫兌あ䝁䄸兌歂䡁䅉兡畂䝁䅳䅉あ䝁䅕兙獁䍁䅁睙療䝁䅙杚求䝁䅕䅌杁䝁䅅杢歂䍁䅁条ㅂ䝁䅫睙求䡁䅍睏杁䝁䅑兙灂䡁䅉入杁䡁䅁杣療䝁䅑兤橂䡁䅑督㝁䍁䅁兙畂䝁䅑䅉穂䡁䅁兙祂䝁䅳䅢灂䝁䄴睚杁䡁䅣兙あ䝁䅕杣杁䝁䄰兙牂䝁䅕杣穂䍁䅁兙畂䝁䅑䅉祂䝁䅕䅢桂䡁䅑党歂䍁䅁䅣祂䝁䄸䅚ㅂ䝁䅍䅤穂䍁䅷䅉桂䡁䅍䅉㍂䝁䅕䅢獂䍁䅁兙穂䍁䅁䅚灂䡁䅍䅤祂䝁䅫杙ㅂ䡁䅑党穂䍁䅁兙獂䝁䅍睢潂䝁䄸䅢灂䝁䅍䅉楂䝁䅕杤求䡁䅉兙湂䝁䅕督杁䡁䅕杢歂䝁䅕杣杁䕁䅧兙祂䝁䅑䅉乂䙁䅑杔杁䕁䅑党㍂䍁䅁杙祂䝁䅅杢歂䍁䄴䅉啂䝁䅧党杁䝁䅍睢瑂䡁䅁兙畂䡁䅫䅉療䝁䅙杚求䡁䅉督杁䝁䅫䅤穂䍁䅁䅣祂䝁䄸䅚ㅂ䝁䅍䅤穂䍁䅁䅣祂䝁䅫兢桂䡁䅉兡獂䡁䅫䅉ㅂ䝁䄴䅚求䡁䅉䅉あ䝁䅧党杁䕁䅷兙㕂䉁杫督獁䍁䅁䅒療䡁䅉兡あ䝁䄸督獁䍁䅁杒祂䝁䅫䅤療䡁䅍䅌杁䙁䅑睢穂䡁䅑兡あ䝁䄸督獁䍁䅁村桂䝁䅫睑桂䝁䄸睖求䝁䅫䅌杁䕁䅍䅡求䝁䅕䅤療䡁䅍䅌杁䕁䅍兙睂䉁杫杢杁䕁䅍杣ㅂ䝁䄴睙潂䍁䅷䅉䵂䝁䅫杚求䍁䅷䅉兂䝁䅕兙祂䝁䅷䅉乂䝁䅫䅢獂䝁䅫杢湂䍁䅁睑療䝁䄰䅣桂䝁䄴入獁䍁䅁睒桂䡁䅑睢祂䝁䅅䅚求䍁䅷䅉兂䝁䅕䅣穂䝁䅫兌䑂䝁䄸䅢桂䍁䅷䅉乂䝁䄸兤畂䡁䅑兙灂䝁䄴䅉䕂䝁䅕睤獁䍁䅁兕ㅂ䝁䅅睡求䡁䅉䅌杁䙁䅉兡橂䝁䅕兌䉂䍁䄰杕療䝁䄴兡獁䍁䅁兑硂䡁䅕兙浂䝁䅫杢桂䍁䅷䅉䍂䡁䅕杙獂䡁䅫䅌杁䕁䅕兢睂䝁䅕杣桂䝁䅑睢祂䍁䅷䅉䕂䝁䅫党あ䍁䅁兔療䡁䅕杢あ䝁䅅兡畂䍁䅁䅒求䡁䅣䅌杁䕁䅑兡求䡁䅑䅉兂䝁䅕䅣穂䝁䅫䅌杁䕁䅣兙あ䝁䄸杣桂䝁䅑党杁䙁䅯党祂䝁䄸䅌杁䕁䅍杣ㅂ䡁䅍䅡獁䍁䅁䅕祂䝁䄸䅣求䝁䅷䅌杁䕁䅑杣杁䙁䅁党睂䡁䅁党祂䍁䅷䅉呂䝁䅍䅡㍂䝁䅕䅣睂䝁䅕督獁䍁䅁兔桂䡁䅉兡桂䡁䅍䅉䡂䝁䅅兢求䡁䅍兙獁䍁䅁杕ㅂ䝁䅙杚獂䝁䅕督獁䍁䅁睕桂䝁䅉杣灂䡁䅑兙穂䍁䅷䅉呂䝁䅅䅢桂䝁䅑兡あ䝁䅅督獁䍁䅁䅖療䡁䅍䅤灂䡁䅑睢穂䍁䅷䅉㍁䙁䅕䅕獁䍁䅁䅒灂䝁䅕䅤杁䑁䅣兖兂䍁䅷䅉䥂䑁䅉睢潂䍁䅅䅌杁䕁䄰兙畂䡁䅯兙畂䝁䅫䅤桂䍁䅁睕療䝁䅷䅌杁䕁䄰兡祂䝁䅫杢歂䝁䅅䅌杁䙁䅁党睂䡁䅍兡杁䕁䅉䅢桂䝁䅍睡獁䍁䅁䅕求䡁䅁督灂䍁䅁兔桂䡁䅧䅌杁䙁䅍兙畂䍁䅁睑桂䡁䅉䅢療䡁䅍䅌杁䙁䅑睢歂䝁䅑入獁䍁䅁睖桂䝁䅷睡求䡁䅉督獁䍁䅁睑潂䝁䅫䅣穂䡁䅫䅌杁䕁䅳兤祂䝁䅳兤祂䝁䅕䅌杁䙁䅍兙穂䝁䅳睢獁䍁䅁睕睂䝁䅕睡牂䝁䄸䅌杁䙁䅣䅡灂䡁䅑党杁䙁䅍䅤桂䡁䅉䅌杁䙁䅍兢灂䡁䅑䅡婁䡉䅍䅌杁䙁䅍䅤灂䝁䄴睚獁䍁䅁睕療䝁䅑兙呂䡁䅑杣求䝁䅅兢獁䍁䅁䅔ㅂ䝁䅉兡瑂䡁䅫条杁䙁䅍兙歂䍁䅷䅉䉂䝁䅣兤穂䝁䅧兙獁䍁䅁睑潂䡁䅕䅚療䍁䅷䅉䕂䝁䄸兢灂䝁䅳䅉㉂䍁䅁䅒求䡁䅉党㉂䝁䄴党獁䍁䅁䅔灂䡁䅁䅤療䝁䄴䅌杁䝁䅅杢歂䍁䅁睢あ䝁䅧党祂䍁䅁杙祂䝁䅅杢歂䡁䅍杌杁䕁䅫䅤杁䡁䅍党祂䡁䅙党穂䍁䅁睤潂䝁䄸䅢求䡁䅍兙獂䝁䅕䅉桂䝁䄴䅚杁䝁䄸䅤潂䝁䅕杣杁䝁䅑兡穂䡁䅑杣灂䝁䅉兤あ䝁䄸杣穂䍁䅷䅉浂䝁䄸睢歂䡁䅍党祂䡁䅙兡橂䝁䅕䅉橂䡁䅕督あ䝁䄸兢求䡁䅉督獁䍁䅁睚祂䝁䄸睙求䡁䅉入杁䡁䅍䅤療䡁䅉党穂䍁䅷䅉歂䡁䅉兤湂䍁䅁督あ䝁䄸杣求䡁䅍䅌杁䝁䅍睢畂䡁䅙党畂䝁䅫党畂䝁䅍党杁䡁䅍䅤療䡁䅉党穂䍁䅷䅉歂䝁䅫督橂䝁䄸兤畂䡁䅑睌歂䝁䄸䅢獂䝁䅅杣杁䡁䅍䅤療䡁䅉党穂䍁䅷䅉瑂䝁䅅督穂䍁䅁兢求䡁䅉睙潂䝁䅅杢歂䝁䅫督求䡁䅉督獁䍁䅁兢求䝁䄰杙求䡁䅉督潂䝁䅫䅣杁䡁䅍䅤療䡁䅉党穂䍁䅷䅉潂䝁䅅杣歂䍁䅁䅚灂䡁䅍睙療䡁䅕杢あ䝁䅕杣穂䍁䅷䅉求䍁䄰睙療䝁䄰兢求䡁䅉睙求䍁䅁杣求䡁䅑兙灂䝁䅷党祂䡁䅍䅉桂䝁䄴䅚杁䝁䅅兤あ䝁䅧睢祂䝁䅫来求䝁䅑䅉灂䝁䄴䅚求䡁䅁党畂䝁䅑党畂䡁䅑䅉楂䝁䄸䅤あ䝁䅷党祂䡁䅍䅌杁䝁䅅杢歂䍁䅁睢あ䝁䅧党祂䡁䅍䅉あ䝁䅧杣療䡁䅕睚潂䍁䅁兙杁䝁䄴党あ䡁䅣睢祂䝁䅳䅉療䝁䅙䅉歂䝁䅫杣求䝁䅍䅤瑁䡁䅍䅤療䡁䅉党瑁䝁䅑党獂䝁䅫杤求䡁䅉入獁䍁䅁睙ㅂ䡁䅍䅤療䝁䄰党祂䍁䅁睤桂䡁䅉党潂䝁䄸兤穂䝁䅕䅌杁䝁䅅杢歂䍁䅁䅚灂䡁䅍䅤祂䝁䅫杙ㅂ䡁䅑睢祂䍁䅁杢求䡁䅑睤療䡁䅉睡穂䍁䅷䅉桂䡁䅍䅉㍂䝁䅕䅢獂䍁䅁兙穂䍁䅁䅚灂䡁䅉党橂䡁䅑䅢㕂䍁䅁䅤療䍁䅁睙療䝁䄴督ㅂ䝁䄰党祂䡁䅍䅉あ䝁䅧杣療䡁䅕睚潂䍁䅁党瑁䝁䅍睢瑂䝁䄰党祂䝁䅍党杁䡁䅁䅢桂䡁䅑杚療䡁䅉兢穂䍁䅁兙畂䝁䅑䅉祂䝁䅕䅤桂䝁䅫䅢求䡁䅉督畁䍁䅁䅖潂䝁䅕䅉橂䝁䄸兢睂䝁䅅杢㕂䍁䅁睤桂䡁䅍䅉浂䝁䄸兤畂䝁䅑党歂䍁䅁兡畂䍁䅁免㑁䑁䅫䅏杁䝁䅅杢歂䍁䅁兡穂䍁䅁杙桂䡁䅍党歂䍁䅁兡畂䍁䅁䅕ㅂ䡁䅉睙潂䝁䅅督求䍁䅷䅉佂䝁䅕睤杁䙁䅫睢祂䝁䅳杌䅁䙁吸䅁楄䅃䅁䅕求䡁䅉䅚療䝁䅍党療䍁䅁兒歂䡁䅕睙桂䡁䅑兡療䝁䄴䅉䑂䝁䄸杣睂䝁䄸杣桂䡁䅑兡療䝁䄴䅉睂䡁䅉睢㉂䝁䅫䅚求䡁䅍䅉睂䝁䄸督あ䡁䅍党橂䝁䄸杢歂䝁䅅杣㕂䍁䅁党歂䡁䅕睙桂䡁䅑兡療䝁䄴䅉あ䝁䅧杣療䡁䅕睚潂䍁䅁睢畂䝁䅷兡畂䝁䅕䅌杁䝁䅍兙瑂䡁䅁兤穂䍁䄰杙桂䡁䅍党歂䍁䅷䅉桂䝁䄴䅚杁䝁䅉䅢求䝁䄴䅚求䝁䅑䅉獂䝁䅕兙祂䝁䄴兡畂䝁䅣䅉睂䡁䅉睢湂䡁䅉兙瑂䡁䅍䅉灂䝁䄴䅉あ䝁䅧党杁䙁䅕杢灂䡁䅑党歂䍁䅁睕あ䝁䅅䅤求䡁䅍杌杁䕁䅫䅤杁䝁䄸䅣求䡁䅉兙あ䝁䅕督杁䝁䅫杢杁䡁䅑睤療䍁䅁督求䝁䅣兢求䝁䄴䅤穂䍁䅷䅉䑂䝁䄸䅢療䡁䅉兙歂䝁䄸䅉啂䝁䅕睙潂䝁䄴兡橂䝁䅅䅢杁䙁䅕杢灂䡁䅙党祂䡁䅍兡あ䡁䅫䅉桂䝁䄴䅚杁䙁䅑䅡求䍁䅁兑瑂䝁䅕杣灂䝁䅍兙畂䍁䅁兓畂䡁䅑党祂䕁䅍睢畂䡁䅑兡畂䝁䅕杢あ䝁䅅䅢杁䙁䅕杢灂䡁䅙党祂䡁䅍兡あ䡁䅫䅉呂䡁䅫督あ䝁䅕兢畁䍁䅁䅖潂䝁䅕䅉䑂䝁䄸䅢療䡁䅉兙歂䝁䄸䅉啂䝁䅕睙潂䝁䄴兡橂䝁䅅䅢杁䙁䅕杢灂䡁䅙党祂䡁䅍兡あ䡁䅫䅉穂䝁䅕睚瑂䝁䅕杢あ䍁䅁睢浂䝁䅙党祂䡁䅍䅉桂䝁䅍兙歂䝁䅕兢灂䝁䅍䅉睂䡁䅉睢湂䡁䅉兙瑂䡁䅍䅌杁䡁䅍兤橂䝁䅧䅉桂䡁䅍䅉楂䡁䅕督灂䝁䄴党穂䡁䅍䅉桂䝁䄴䅚杁䝁䄰兙畂䝁䅅睚求䝁䄰党畂䡁䅑䅌杁䝁䄴兤祂䡁䅍兡畂䝁䅣䅌杁䝁䅧党桂䝁䅷䅤潂䝁䅍兙祂䝁䅕䅉瑂䝁䅅杢桂䝁䅣党瑂䝁䅕杢あ䍁䅷䅉橂䝁䄸兢睂䡁䅕䅤求䡁䅉䅉穂䝁䅍兡求䝁䄴睙求䍁䅷䅉求䝁䄴睚灂䝁䄴党求䡁䅉兡畂䝁䅣䅌杁䝁䅫杢浂䝁䄸杣瑂䝁䅅䅤灂䝁䄸杢杁䡁䅍入穂䡁䅑党瑂䡁䅍䅉桂䝁䄴䅚杁䡁䅑党橂䝁䅧杢療䝁䅷睢湂䡁䅫䅌杁䡁䅁杣療䝁䅯党橂䡁䅑䅉瑂䝁䅅杢桂䝁䅣党瑂䝁䅕杢あ䍁䅷䅉橂䡁䅫杙求䡁䅉督求䝁䅍兤祂䝁䅫䅤㕂䍁䅷䅉桂䝁䄴䅚杁䝁䅍杣灂䝁䄰兡畂䝁䅅䅢杁䝁䅯兤穂䡁䅑兡橂䝁䅕杌杁䙁䅑䅡求䍁䅁兑瑂䝁䅕杣灂䝁䅍兙畂䍁䅁兓畂䡁䅑党祂䕁䅍睢畂䡁䅑兡畂䝁䅕杢あ䝁䅅䅢杁䙁䅕杢灂䡁䅙党祂䡁䅍兡あ䡁䅫䅉呂䡁䅫督あ䝁䅕兢杁䡁䅍党湂䝁䄰党畂䡁䅑䅉睂䡁䅉睢㉂䝁䅫䅚求䡁䅍䅉桂䝁䅍兙歂䝁䅕兢灂䝁䅍䅉睂䡁䅉睢湂䡁䅉兙瑂䡁䅍䅌杁䝁䅫杢橂䝁䅷兤歂䝁䅫杢湂䍁䅁杙ㅂ䡁䅍兡畂䝁䅕督穂䍁䅁督あ䡁䅕䅚灂䝁䅕督獁䍁䅁兡畂䝁䅙睢祂䝁䄰兙あ䝁䅫睢畂䍁䅁䅤求䝁䅍䅡畂䝁䄸䅢療䝁䅣兡求䡁䅍䅌杁䝁䅕䅚ㅂ䝁䅍兙あ䝁䅫睢畂䍁䅷䅉桂䝁䄴䅚杁䝁䅧党桂䝁䅷䅤潂䍁䅁督橂䝁䅫党畂䝁䅍党穂䍁䄴䅉啂䝁䅧党杁䝁䅍睢瑂䡁䅁兙畂䡁䅫䅉桂䝁䅷督療䍁䅁睢浂䝁䅙党祂䡁䅍䅉畂䝁䄸杢瑁䝁䅑党湂䡁䅉党求䍁䅁兙畂䝁䅑䅉睂䡁䅉睢浂䝁䅕督穂䝁䅫睢畂䝁䅅䅢杁䝁䅑党㉂䝁䅕䅢療䡁䅁兢求䝁䄴䅤杁䡁䅁杣療䝁䅣杣桂䝁䄰督畁䍁䅁兓畂䍁䅁兙歂䝁䅑兡あ䝁䅫睢畂䍁䅷䅉灂䡁䅑䅉療䡁䅁党祂䝁䅅䅤求䡁䅍䅉灂䝁䄴䅤求䝁䅷䅢灂䡁䅁兙あ䝁䅧䅌杁䝁䅅䅉獂䝁䅕兙祂䝁䄴兡畂䝁䅣䅉睂䝁䅷兙あ䝁䅙睢祂䝁䄰䅉ㅂ䡁䅍党歂䍁䅁䅤療䍁䅁党歂䡁䅕睙桂䡁䅑党杁䡁䅍䅤ㅂ䝁䅑党畂䡁䅑督㝁䍁䅁兙畂䝁䅑䅉桂䍁䅁兢療䝁䅉兡獂䝁䅕䅉桂䡁䅁䅣獂䝁䅫睙桂䡁䅑兡療䝁䄴䅉桂䝁䄴䅚杁䡁䅑睤療䍁䄰睤桂䡁䅫䅉瑂䝁䅕督穂䝁䅅睚灂䝁䄴睚杁䡁䅁䅢桂䡁䅑杚療䡁䅉兢畁䍁䅁䅖潂䝁䅕䅉橂䝁䄸兢睂䝁䅅杢㕂䍁䅁睤桂䡁䅍䅉浂䝁䄸杣瑂䝁䅕杣獂䡁䅫䅉牂䝁䄴睢㍂䝁䄴䅉桂䡁䅍䅉䑂䝁䅅杣求䝁䅕杣杁䕁䅕䅚ㅂ䝁䅍兙あ䝁䅫睢畂䍁䅁睑療䡁䅉䅣療䡁䅉兙あ䝁䅫睢畂䍁䅁兙畂䝁䅑䅉橂䝁䅧兙畂䝁䅣党歂䍁䅁兡あ䡁䅍䅉畂䝁䅅兢求䍁䅁䅤療䍁䅁䅕求䡁䅉䅚療䝁䅍党療䍁䅁兒歂䡁䅕睙桂䡁䅑兡療䝁䄴䅉䑂䝁䄸杣睂䝁䄸杣桂䡁䅑兡療䝁䄴䅉灂䝁䄴䅉䭂䝁䅅杢ㅂ䝁䅅杣㕂䍁䅁杍睁䑁䅉䅍畁䍁䅁䅕求䡁䅉䅚療䝁䅍党療䍁䅁兒歂䡁䅕睙桂䡁䅑兡療䝁䄴䅉䑂䝁䄸杣睂䝁䄸杣桂䡁䅑兡療䝁䄴䅉㍂䝁䅅督杁䝁䅫杢橂䝁䄸杣睂䝁䄸杣桂䡁䅑党歂䍁䅁兡畂䍁䅁免㕁䑁䅫䅎杁䝁䅅杢歂䍁䅁兡穂䍁䅁䅡求䝁䅅䅚硂䡁䅕兙祂䡁䅑党祂䝁䅕䅚杁䝁䅫杢杁䙁䅍睙潂䝁䅅兤瑂䝁䅉兤祂䝁䅣䅌杁䕁䅫䅢獂䝁䅫杢療䝁䅫督畁䅁䅁桖䅣䕁䩑䅁兂䝁䅕杣浂䝁䄸杣瑂䝁䅅杢橂䝁䅕䅉䝂䝁䄸睢歂䍁䅁睒祂䝁䄸兤睂䍁䅁睑療䝁䄰䅣桂䝁䄴入獁䍁䅁䅤潂䡁䅉睢ㅂ䝁䅣䅡杁䝁䅫䅤穂䍁䅁督ㅂ䝁䅉督灂䝁䅑兡桂䡁䅉兡求䡁䅍䅌杁䝁䅕杢湂䝁䅅睚求䡁䅍䅉灂䝁䄴䅉あ䝁䅧党杁䝁䄰兙祂䝁䅳党あ䝁䅫杢湂䍁䅁兙畂䝁䅑䅉歂䝁䅫督あ䡁䅉兡楂䡁䅕䅤灂䝁䄸杢杁䝁䄸杚杁䝁䅙睢療䝁䅑䅉桂䝁䄴䅚杁䝁䅙睢療䝁䅑兌祂䝁䅕䅢桂䡁䅑党歂䍁䅁䅣祂䝁䄸䅚ㅂ䝁䅍䅤穂䍁䅁兡畂䍁䅁杔療䡁䅉䅤潂䍁䅁兑瑂䝁䅕杣灂䝁䅍兙畁䍁䅁兓あ䍁䅁睢睂䝁䅕杣桂䡁䅑党穂䍁䅁䅤潂䡁䅉睢ㅂ䝁䅣䅡杁䡁䅑䅡祂䝁䅕党杁䡁䅍党湂䝁䄰党畂䡁䅑督㙁䍁䅁杒療䝁䄸䅚穂䝁䅕杣㉂䝁䅫睙求䍁䅷䅉坂䝁䅫督あ䝁䅅杣獁䍁䅁兙畂䝁䅑䅉䑂䝁䄸杢㉂䝁䅕杢灂䝁䅕杢橂䝁䅕杌杁䙁䅑䅡求䍁䅁睙療䝁䄰䅣桂䝁䄴入杁䝁䄸杚浂䝁䅕杣穂䍁䅁杙求䝁䅕杚獁䍁䅁䅣療䡁䅉睡獁䍁䅁䅣療䡁䅕䅢あ䡁䅉入獁䍁䅁兙畂䝁䅑䅉穂䝁䅕兙浂䝁䄸睢歂䑁䅳䅉浂䡁䅉睢㙂䝁䅕杢杁䝁䅙睢療䝁䅑䅉桂䝁䄴䅚杁䡁䅉党浂䡁䅉兡湂䝁䅕杣桂䡁䅑党歂䍁䅁䅣祂䝁䄸䅚ㅂ䝁䅍䅤穂䑁䅳䅉歂䡁䅉入杁䝁䅣杣療䝁䅍党祂䝁䅫党穂䍁䅷䅉歂䝁䅅兡祂䡁䅫䅌杁䝁䅉杣求䝁䅅䅚獁䍁䅁睙桂䝁䄴䅚㕂䍁䅷䅉穂䝁䄴兙橂䝁䅳督獁䍁䅁杙求䡁䅙党祂䝁䅅睚求䡁䅍䅌杁䝁䅅杢歂䍁䅁睢あ䝁䅧党祂䍁䅁䅣祂䝁䄸䅚ㅂ䝁䅍䅤穂䑁䅳䅉橂䝁䅫睚桂䡁䅉党あ䡁䅑党穂䍁䅷䅉桂䝁䅷䅤求䡁䅉杢桂䡁䅑兡㉂䝁䅕䅉畂䝁䅫睙療䡁䅑兡畂䝁䅕䅉睂䡁䅉睢歂䡁䅕睙あ䡁䅍䅌杁䝁䅅杢歂䍁䅁睢あ䝁䅧党祂䍁䅁䅤療䝁䅉兙橂䝁䅍睢杁䡁䅁杣療䝁䅑兤橂䡁䅑督㝁䍁䅁兙畂䝁䅑䅉潂䝁䅕兙獂䡁䅑䅡杁䝁䅅杢歂䍁䅁杙求䝁䅅兤あ䡁䅫䅉橂䝁䅅杣求䍁䅁䅣祂䝁䄸䅚ㅂ䝁䅍䅤穂䍁䄴䅉䩂䡁䅑䅉桂䝁䅷督療䍁䅁督求䝁䅷䅢穂䍁䅁䅚灂䡁䅍䅣療䡁䅍兙楂䝁䅷党穂䍁䅷䅉橂䝁䅷党桂䝁䄴兡畂䝁䅣䅉桂䝁䄴䅚杁䝁䅳兡あ䝁䅍䅡求䝁䄴䅉穂䡁䅕䅣睂䝁䅷兡求䡁䅍䅌杁䝁䅅杢歂䍁䅁杣求䝁䅷兙あ䝁䅕䅚杁䡁䅁杣療䝁䅑兤橂䡁䅑督畁䍁䅁兓畂䍁䅁兙歂䝁䅑兡あ䝁䅫睢畂䍁䅷䅉あ䝁䅧党杁䝁䅍睢瑂䡁䅁兙畂䡁䅫䅉療䝁䅙杚求䡁䅉督杁䡁䅙兙獂䡁䅕党瑁䝁䅅䅚歂䝁䅕䅚杁䡁䅍党祂䡁䅙兡橂䝁䅕督杁䝁䅫杢杁䡁䅑䅡求䍁䅁兙祂䝁䅕兙穂䍁䅁睢浂䍁䅁䅣祂䝁䄸䅚ㅂ䝁䅍䅤杁䡁䅍党獂䝁䅕睙あ䝁䅫睢畂䍁䅁兙畂䝁䅑䅉睂䡁䅉睢橂䡁䅕杣求䝁䄰党畂䡁䅑䅌杁䝁䄰党畂䡁䅕䅉歂䝁䅕杤求䝁䅷睢睂䝁䄰党畂䡁䅑䅌杁䝁䅅杢歂䍁䅁睢睂䝁䅕杣桂䡁䅑兡療䝁䄴兙獂䍁䅁督あ䡁䅉兙あ䝁䅕睚㕂䍁䄴䅉䩂䡁䅑䅉穂䝁䅕杣㉂䝁䅕督杁䝁䅫杢歂䝁䅕䅣求䝁䄴䅚求䝁䄴䅤杁䝁䅅杢歂䍁䅁睙潂䝁䅅兡畂䍁䅁杣求䡁䅍䅤桂䡁䅕杣桂䝁䄴䅤穂䍁䅷䅉穂䝁䅍䅡療䝁䄸䅢穂䍁䅷䅉楂䡁䅕督灂䝁䄴党穂䡁䅍䅉桂䝁䄴䅚杁䝁䅫杢歂䡁䅕督あ䡁䅉入杁䝁䅷睢橂䝁䅅䅤灂䝁䄸杢穂䍁䅷䅉潂䝁䄸督睂䝁䅫䅤桂䝁䅷督獁䍁䅁杤求䝁䄴䅚灂䝁䄴睚杁䝁䅑兡穂䡁䅑杣灂䝁䅉兤あ䝁䄸杣穂䍁䅷䅉療䝁䅙杚灂䝁䅍党杁䝁䅍睢浂䝁䅙党求䍁䅁督求䡁䅉杤灂䝁䅍党杁䝁䅑兡穂䡁䅑杣灂䝁䅉兤あ䝁䄸杣穂䍁䅷䅉祂䝁䅕䅤桂䝁䅫䅢求䡁䅉督獁䍁䅁睙療䝁䄴杤求䝁䄴兡求䝁䄴睙求䍁䅁督あ䝁䄸杣求䡁䅍䅌杁䡁䅑䅡求䝁䅅䅤求䡁䅉督獁䍁䅁䅡療䡁䅍䅣灂䡁䅑兙獂䝁䅫䅤㕂䍁䅁䅣祂䝁䄸杤灂䝁䅑党祂䡁䅍䅌杁䝁䅍睢畂䝁䅍党穂䡁䅍兡療䝁䄴兙灂䡁䅉党穂䍁䅷䅉桂䝁䅫杣睂䝁䄸杣あ䍁䅁睚灂䝁䅙䅤杁䡁䅍䅡療䡁䅁督獁䍁䅁睙療䝁䅷䅢求䝁䅣党杁䝁䅉睢療䝁䅳督あ䝁䄸杣求䡁䅍䅌杁䝁䅍睢祂䡁䅉党橂䡁䅑兡療䝁䄴督杁䝁䅙兙橂䝁䅫䅢灂䡁䅑兡求䡁䅍䅌杁䝁䅅杢歂䍁䅁兡瑂䡁䅁兤獂䡁䅍党杁䝁䅷睢橂䝁䅅䅤灂䝁䄸杢穂䍁䅷䅉桂䡁䅍䅉㍂䝁䅕䅢獂䍁䅁兙穂䍁䅁杚祂䝁䅅杢橂䝁䅧兡穂䝁䅕督杁䝁䅅杢歂䍁䅁睢あ䝁䅧党祂䍁䅁兡畂䡁䅍䅤灂䡁䅑兤あ䝁䅫睢畂䝁䅅䅢杁䝁䅍兤穂䡁䅑睢瑂䝁䅕杣穂䍁䄴䅉啂䝁䅧党杁䝁䅍睢瑂䡁䅁兙畂䡁䅫䅉㍂䝁䅅督杁䝁䅙睢ㅂ䝁䄴䅚求䝁䅑䅉灂䝁䄴䅉硁䑁䅧䅏ㅁ䍁䅁兙畂䝁䅑䅉灂䡁䅍䅉潂䝁䅕兙歂䡁䅅兤桂䡁䅉䅤求䡁䅉党歂䍁䅁兡畂䍁䅁杕灂䝁䅍䅡瑂䝁䄸杢歂䍁䅷䅉坂䝁䅫杣湂䝁䅫杢灂䝁䅅杌䅁䑁啁䅁䵄䅂䅁䅕求䡁䅉兢灂䝁䅅杢杁䙁䅉党穂䝁䄸兤祂䝁䅍党穂䍁䅁睑療䡁䅉䅣療䡁䅉兙あ䝁䅫睢畂䍁䅷䅉桂䝁䄴䅉灂䝁䄴䅚求䡁䅁党畂䝁䅑党畂䡁䅑䅉療䝁䅫䅢杁䝁䅅杢歂䍁䅁杢桂䡁䅑兤祂䝁䅅䅢杁䝁䅣兙穂䍁䅁睙療䝁䄰䅣桂䝁䄴入獁䍁䅁杚療䝁䅍兤穂䝁䅕督杁䝁䄸杢杁䡁䅑䅡求䍁䅁䅚求䡁䅙党獂䝁䄸䅣瑂䝁䅕杢あ䍁䅁睢浂䍁䅁睙祂䡁䅕䅚求䍁䅁睢灂䝁䅷䅉桂䝁䄴䅚杁䡁䅉党獂䝁䅅䅤求䝁䅑䅉獂䝁䅫兣ㅂ䝁䅫䅚穂䍁䄰杣灂䝁䅍䅡杁䝁䄴兙あ䡁䅕杣桂䝁䅷䅉湂䝁䅅督杁䡁䅉党穂䝁䅕杣㉂䝁䅕督杁䝁䅫杢杁䡁䅑䅡求䍁䅁兖畂䝁䅫䅤求䝁䅑䅉呂䡁䅑兙あ䝁䅕督畁䍁䅁䅖潂䝁䅕䅉橂䝁䄸兢睂䝁䅅杢㕂䉁杫督杁䝁䅅督穂䝁䅕䅤穂䍁䅁䅣祂䝁䅫兢桂䡁䅉兡獂䡁䅫䅉浂䝁䄸睙ㅂ䡁䅍䅉療䝁䄴䅉あ䝁䅧党杁䕁䅑党獂䝁䅅睤桂䡁䅉党杁䕁䅉兙穂䝁䅫杢獁䍁䅁兙杁䡁䅍兤楂䍁䄰杙桂䡁䅍兡畂䍁䅁睢浂䍁䅁䅤潂䝁䅕䅉兂䝁䅕杣瑂䝁䅫兙畂䍁䅁村桂䡁䅍兡畂䍁䄴䅉䩂䡁䅑督杁䡁䅁杣療䡁䅁党祂䡁䅑兡求䡁䅍䅉橂䝁䄸杢穂䝁䅫督あ䍁䅁睢浂䍁䅁兙橂䡁䅉党桂䝁䅣党杁䝁䅉䅢療䝁䅍睡穂䍁䅁兡畂䍁䅁睖求䡁䅍䅤杁䙁䅑党㑂䝁䅅督獁䍁䅁兒歂䝁䅑入杁䕁䅍睢ㅂ䝁䄴䅤㕂䍁䅷䅉䵂䝁䅕兙杁䕁䅍睢ㅂ䝁䄴䅤㕂䍁䅷䅉桂䝁䄴䅚杁䕁䄴党㍂䍁䅁兔求䡁䅧兡橂䝁䄸杌杁䙁䅑䅡求䍁䅁睙療䝁䄰䅣桂䝁䄴入杁䡁䅣兙穂䍁䅁杚療䡁䅉兢求䡁䅉䅢㕂䍁䅁睡畂䝁䄸睤畂䍁䅁兙穂䍁䅁睑求䝁䄴䅤求䝁䄴杢灂䝁䅅䅢杁䙁䅉党穂䝁䄸兤祂䝁䅍党杁䕁䅑党㉂䝁䅕䅢療䡁䅁兢求䝁䄴䅤獁䍁䅁兓畂䝁䅍杌杁䝁䅅杢歂䍁䅁睙潂䝁䅅杢湂䝁䅕䅚杁䝁䅫䅤穂䍁䅁杢桂䝁䄰党杁䡁䅑睢杁䙁䅁党祂䝁䄰兡桂䝁䄴䅉卂䝁䅕督療䡁䅕杣橂䝁䅕督杁䕁䅍睢祂䡁䅁睢祂䝁䅅䅤灂䝁䄸杢杁䝁䅫杢杁䙁䅍党睂䡁䅑党瑂䝁䅉党祂䍁䅁杍睁䑁䅉杍畁䍁䅁䅕求䡁䅉兢灂䝁䅅杢杁䙁䅉党穂䝁䄸兤祂䝁䅍党穂䍁䅁睑療䡁䅉䅣療䡁䅉兙あ䝁䅫睢畂䍁䅁睤桂䡁䅍䅉灂䝁䄴睙療䡁䅉䅣療䡁䅉兙あ䝁䅕䅚杁䝁䅫杢杁䑁䅉䅍硁䑁䅕䅉桂䝁䄴䅚杁䝁䅫督杁䝁䅧党桂䝁䅑兣ㅂ䝁䅅杣あ䝁䅕杣求䝁䅑䅉灂䝁䄴䅉乂䝁䅫䅚獂䝁䅅杢歂䍁䅷䅉啂䝁䅕䅥桂䡁䅍杌䅁䱁坷䅁佃睄䅁䅕求䡁䅉杣灂䝁䅣睢杁䕁䅍睢瑂䡁䅁兙畂䡁䅫䅉睂䝁䅷睙杁䡁䅁杣療䡁䅙兡歂䝁䅕督杁䝁䄸杤求䡁䅉兌あ䝁䅧党瑁䝁䅍睢ㅂ䝁䄴䅤求䡁䅉䅉潂䝁䅕兙獂䡁䅑䅡杁䝁䅅杢歂䍁䅁睤求䝁䅷䅢畂䝁䅕督穂䍁䅁督療䝁䅷兤あ䝁䅫睢畂䡁䅍䅉あ䝁䄸䅉求䝁䄴䅡桂䝁䄴睙求䍁䅁兡畂䝁䅑兡㉂䝁䅫䅚ㅂ䝁䅅䅢杁䡁䅣党獂䝁䅷兌楂䝁䅕兡畂䝁䅣䅉灂䝁䄴䅉あ䝁䅧党杁䙁䅕杢灂䡁䅑党歂䍁䅁睕あ䝁䅅䅤求䡁䅍䅌杁䕁䅕兤祂䝁䄸䅣求䍁䅷䅉桂䝁䄴䅚杁䝁䅫杢あ䝁䅕杣畂䝁䅅䅤灂䝁䄸杢桂䝁䅷䅢㕂䍁䄴䅉䩂䡁䅑䅉療䡁䅁党祂䝁䅅䅤求䡁䅍䅉あ䝁䅧杣療䡁䅕睚潂䍁䅁睑療䝁䄴督ㅂ䝁䄰党祂䍁䅁睕求䝁䅷杚瑁䕁䅍兙祂䝁䅕䅉䉂䝁䄰党祂䝁䅫睙桂䡁䅍䅉桂䝁䄴䅚杁䕁䅍睢畂䡁䅍兤瑂䝁䅕杣杁䙁䅍党獂䝁䅙兌䑂䝁䅅杣求䍁䅁兓畂䡁䅑党祂䝁䄴兙あ䝁䅫睢畂䝁䅅䅢杁䡁䅍党湂䝁䄰党畂䡁䅑督畁䍁䅁䅖潂䝁䅕䅉橂䝁䄸兢睂䝁䅅杢㕂䍁䅁䅚求䡁䅙党獂䝁䄸䅣穂䍁䅷䅉瑂䝁䅅杢ㅂ䝁䅙兙橂䡁䅑兤祂䝁䅕督獁䍁䅁兢桂䡁䅉睡求䡁䅑督獁䍁䅁兙畂䝁䅑䅉歂䝁䅫督あ䡁䅉兡楂䡁䅕䅤求䡁䅍䅉穂䝁䅕䅢浂䍁䄰睙桂䡁䅉党杁䝁䅍睢畂䡁䅍兤瑂䝁䅕杣杁䡁䅁杣療䝁䅑兤橂䡁䅑督獁䍁䅁督ㅂ䝁䅍䅡杁䝁䅅督杁䡁䅕䅣睂䝁䅕杣杁䡁䅉党穂䡁䅁兡祂䝁䅅䅤療䡁䅉入杁䡁䅁杣療䝁䅑兤橂䡁䅑督獁䍁䅁兡畂䝁䅍䅢ㅂ䝁䅑兡畂䝁䅣䅉橂䝁䄸兤湂䝁䅧䅉穂䡁䅕䅣睂䡁䅉党穂䡁䅍兙畂䡁䅑督獁䍁䅁党㑂䡁䅁党橂䡁䅑睢祂䝁䅅杢あ䡁䅍䅌杁䝁䅅杢歂䍁䅁督灂䝁䄴兤穂䍁䅁兙畂䝁䅑䅉桂䝁䅷䅢求䡁䅉睚㕂䍁䅁杣求䝁䅷兡求䝁䅙睏杁䝁䄴兤あ䡁䅉兡あ䝁䅫睢畂䍁䅁䅣祂䝁䄸䅚ㅂ䝁䅍䅤穂䍁䅁睙療䝁䄴督灂䡁䅍䅤灂䝁䄴睚杁䝁䄸杚杁䝁䅫杢浂䝁䅅杢あ䍁䅁杚療䡁䅉兢ㅂ䝁䅷兙穂䍁䅁兙畂䝁䅑䅉畂䡁䅕䅤祂䝁䅫䅤灂䝁䄸杢桂䝁䅷䅉楂䝁䅕杤求䡁䅉兙湂䝁䅕督㝁䍁䅁䅚灂䝁䅣党穂䡁䅑兡㉂䝁䅕䅉潂䝁䅕兙獂䡁䅑䅡杁䡁䅁杣療䝁䅑兤橂䡁䅑督獁䍁䅁兡畂䝁䅍䅢ㅂ䝁䅑兡畂䝁䅣䅉桂䝁䄴䅤桂䝁䅍兡歂䡁䅍䅌杁䝁䅅杢あ䝁䅫兌歂䝁䅫兙祂䡁䅉䅡求䝁䅅䅢獁䍁䅁兙畂䝁䅑䅉桂䝁䄴䅤灂䍁䄰䅡求䝁䅅杣あ䝁䅉兤祂䝁䄴睏杁䡁䅁兙灂䝁䄴䅉桂䝁䄴䅚杁䡁䅍䅢求䝁䅕䅣瑁䝁䅅兡歂䡁䅍䅉睂䡁䅉睢歂䡁䅕睙あ䡁䅍䅉橂䝁䄸兢睂䡁䅉兡穂䝁䅫杢湂䍁䅁䅣桂䝁䅫杢杁䡁䅉党獂䝁䅫党㉂䝁䅕杣穂䍁䅁兙畂䝁䅑䅉浂䝁䅕杤求䡁䅉䅉祂䝁䅕䅚ㅂ䝁䅍党祂䡁䅍睏杁䝁䅅杢歂䍁䅁睢祂䝁䅅䅢杁䝁䅍兙祂䝁䅕䅉睂䡁䅉睢歂䡁䅕睙あ䡁䅍䅌杁䡁䅣䅡灂䝁䅍䅡杁䝁䅫杢橂䝁䅷兤歂䝁䅕䅉あ䝁䄸睢あ䝁䅧杙祂䡁䅕督潂䝁䅕督獁䍁䅁䅤療䝁䄸䅤潂䝁䅉杣ㅂ䡁䅍䅡杁䡁䅉党睂䝁䅷兙橂䝁䅕兢求䝁䄴䅤杁䝁䅧党桂䝁䅑督獁䍁䅁杚獂䝁䄸督穂䍁䅷䅉浂䝁䅷睢穂䡁䅍党祂䡁䅍䅌杁䡁䅣䅡灂䡁䅑党畂䝁䅫杢湂䍁䅁䅣祂䝁䄸䅚ㅂ䝁䅍䅤穂䍁䅷䅉桂䝁䄴䅚杁䡁䅑睢療䡁䅑䅡楂䡁䅉兤穂䝁䅧䅉橂䝁䄸杤求䡁䅉督畁䍁䅁兓あ䍁䅁兙獂䡁䅍睢杁䝁䄸杚浂䝁䅕杣穂䍁䅁䅡求䝁䅅䅢あ䝁䅧入杁䝁䅷兡浂䝁䅕督あ䡁䅫䅢求䍁䅁䅣祂䝁䄸䅚ㅂ䝁䅍䅤穂䍁䅷䅉穂䡁䅕睙潂䍁䅁兙穂䍁䅁督瑂䝁䄸睡灂䝁䄴睚杁䝁䅍党穂䡁䅍兙あ䝁䅫睢畂䍁䅷䅉㍂䝁䅕䅢獂䍁䄰杙求䝁䅫杢湂䍁䅷䅉桂䝁䄴䅚杁䡁䅣党灂䝁䅣䅡あ䍁䅁兢桂䝁䄴兙湂䝁䅕兢求䝁䄴䅤杁䡁䅁杣療䝁䅑兤橂䡁䅑督㝁䍁䅁督牂䝁䅫杢杁䝁䅍兙祂䝁䅕䅉睂䡁䅉睢歂䡁䅕睙あ䡁䅍䅉橂䝁䄸杢穂䝁䅫督あ䝁䅫杢湂䍁䅁睢浂䍁䅁䅚求䡁䅉兢桂䡁䅑睢獂䝁䄸睚灂䝁䅍兙獂䍁䅁睙桂䡁䅉党獁䍁䅁督橂䝁䅅杣杁䝁䄰兙畂䝁䅅睚求䝁䄰党畂䡁䅑䅌杁䝁䅷兡橂䝁䅕䅉あ䡁䅉党桂䡁䅑兢求䝁䄴䅤獁䍁䅁兙畂䝁䅑䅉療䡁䅑䅡求䡁䅉䅉睂䡁䅉睢歂䡁䅕睙あ䡁䅍䅉浂䝁䄸杣杁䡁䅙兙祂䝁䅫睢ㅂ䡁䅍䅉穂䝁䅳兡畂䍁䅁睙療䝁䄴䅚灂䡁䅑兡療䝁䄴督㝁䍁䅁睤療䝁䄰党畂䉁杫督杁䝁䅧党桂䝁䅷䅤潂䍁䅁䅣祂䝁䄸䅚ㅂ䝁䅍䅤穂䍁䅁睙療䝁䄰䅣祂䝁䅫督灂䝁䄴睚杁䝁䅙党瑂䝁䅫杢灂䝁䄴党杁䝁䅧入湂䝁䅫党畂䝁䅕䅉桂䝁䄴䅚杁䝁䅍睢畂䡁䅑杣桂䝁䅍党睂䡁䅑兡㉂䝁䅕督㝁䍁䅁杤灂䡁䅑兙瑂䝁䅫杢穂䍁䅷䅉瑂䝁䅫杢求䡁䅉兙獂䡁䅍䅌杁䝁䅅杢歂䍁䅁督ㅂ䡁䅁䅣獂䝁䅕兢求䝁䄴䅤穂䑁䅳䅉祂䝁䅅杣求䍁䅁䅚灂䡁䅍党桂䡁䅍党穂䍁䅁杙ㅂ䡁䅍兡畂䝁䅕督穂䑁䅳䅉桂䝁䄴䅚杁䝁䄸䅤潂䝁䅕杣杁䝁䄰兡穂䝁䅍党獂䝁䅷兙畂䝁䅕睢ㅂ䡁䅍䅉穂䝁䅕䅢浂䍁䄰睙桂䡁䅉党杁䡁䅁杣療䝁䅑兤橂䡁䅑督畁䍁䅁䅖潂䝁䅕䅉橂䝁䄸兢睂䝁䅅杢㕂䍁䅁督求䝁䅷䅢穂䍁䅁兡あ䡁䅍䅉睂䡁䅉睢歂䡁䅕睙あ䡁䅍䅉ㅂ䝁䄴䅚求䡁䅉䅉あ䝁䅧党杁䕁䅍睢瑂䡁䅁党求䝁䅑䅌杁䕁䅑杣畁䍁䅁杒祂䝁䅕督潂䍁䅷䅉䝂䝁䅫杣求䝁䅙䅢㕂䍁䅷䅉䡂䝁䄸睢歂䍁䅁睕求䝁䄴督求䍁䅷䅉䡂䝁䄸睢歂䍁䅁睕あ䝁䅅杣あ䍁䅷䅉乂䝁䅕䅚求䡁䅉兢桂䍁䅷䅉佂䝁䅅督療䝁䄴党㑂䍁䅷䅉兂䝁䅷兙橂䝁䅳党祂䡁䅍䅌杁䙁䅁杣求䡁䅙兙橂䝁䅫䅚祁䑁䅑䅓卂䍁䅷䅉卂䕁䅕兑䑂䕁䅧䅌杁䙁䅉党瑂䝁䅉杣桂䝁䄴䅚あ䍁䅷䅉呂䡁䅑党祂䝁䅫䅣療䝁䅑䅌杁䕁䄸䅣灂䝁䅷䅢獁䍁䅁睕療䝁䅷䅣桂䝁䅑党灂䝁䄴党獁䍁䅁睑療䝁䅷䅚祂䝁䅕䅥獁䍁䅁䅕潂䡁䅫督灂䝁䄸兢求䡁䅉䅌杁䕁䄴兡剂䡁䅕兡あ䝁䅫杢獁䍁䅁兑䑂䕁䄸䅌杁䝁䅕䅢獂䝁䅅睔畂䝁䅕䅌杁䕁䅍睢瑂䡁䅁党求䝁䅑䅉呂䡁䅑睢睂䡁䅍䅌杁䙁䅧䅔呂䍁䅷䅉䉂䡁䅉䅤求䡁䅉兡畂䍁䅷䅉䕂䝁䅅杤灂䡁䅑兙瑂䝁䄸杢獁䍁䅁兑睂䝁䅫督求䡁䅉兤瑂䍁䅷䅉䉂䝁䅉䅤求䝁䅫䅌杁䝁䅅杢歂䍁䅁杔灂䝁䅍睢祂䝁䅕䅤あ䝁䅕䅉楂䡁䅉兙畂䝁䅑督畁䍁䅁兓あ䍁䅁兙獂䡁䅍睢杁䝁䄸杚浂䝁䅕杣穂䍁䅁睙療䝁䄴䅤祂䝁䅅睙あ䍁䅁兢桂䝁䄴兤浂䝁䅅睙あ䡁䅕杣灂䝁䄴睚杁䡁䅍党祂䡁䅙兡橂䝁䅕督畁䍁䅁䅖潂䝁䅕䅉橂䝁䄸兢睂䝁䅅杢㕂䍁䅁督求䝁䅷䅢穂䍁䅁兡あ䡁䅍䅉睂䡁䅉睢歂䡁䅕睙あ䡁䅍䅉あ䝁䅧杣療䡁䅕睚潂䍁䅁杣求䡁䅑兙灂䝁䅷䅉歂䡁䅉兤湂䍁䅷䅉穂䡁䅕䅣求䡁䅉兢桂䡁䅉睡求䡁䅑䅌杁䝁䅅杢歂䍁䅁兢桂䡁䅍督杁䝁䄰党祂䝁䅍䅡桂䝁䄴䅚灂䡁䅍党杁䝁䅍䅡桂䝁䅫杢穂䑁䅳䅉求䍁䄰睙療䝁䄰兢求䡁䅉睙求䍁䅁督あ䝁䄸杣求䡁䅍睏杁䡁䅣䅡療䝁䅷党穂䝁䅅䅢求䡁䅉督㝁䍁䅁䅣潂䝁䅅杣瑂䝁䅅睙灂䝁䅕督㝁䍁䅁䅚祂䡁䅕睚杁䝁䅅杢歂䍁䅁睚祂䝁䄸睙求䡁䅉入杁䡁䅉党あ䝁䅅兡獂䝁䅕杣穂䑁䅳䅉桂䝁䄴䅚杁䡁䅁兙祂䝁䅅兌睂䝁䅧兙祂䝁䄰兙橂䝁䅫党穂䍁䄴䅉啂䝁䅧党杁䝁䅍睢瑂䡁䅁兙畂䡁䅫䅉㍂䝁䅅督杁䝁䅙睢祂䝁䄰党祂䝁䅷入杁䝁䅳杢療䡁䅣杢杁䝁䅅督杁䙁䅁党祂䡁䅉兡湂䝁䄸䅉䑂䝁䄸兢睂䝁䅅杢㕂䍁䅁兙畂䝁䅑䅉橂䝁䅧兙畂䝁䅣党歂䍁䅁兡あ䡁䅍䅉畂䝁䅅兢求䍁䅁䅤療䍁䅁䅕求䡁䅉杣灂䝁䅣睢杁䕁䅍睢瑂䡁䅁兙畂䡁䅫䅉睂䝁䅷睙杁䝁䅫杢杁䕁䅑党橂䝁䅕兢楂䝁䅕杣杁䑁䅉䅍硁䑁䅍杌杁䙁䅁党祂䡁䅉兡湂䝁䄸䅉䑂䝁䄸兢睂䝁䅅杢㕂䍁䅁䅣獂䝁䅍䅉㍂䝁䅅督杁䝁䅙睢ㅂ䝁䄴䅚求䝁䅑䅉灂䝁䄴䅉硁䑁䅧䅏㍁䍁䅁兙畂䝁䅑䅉灂䡁䅍䅉潂䝁䅕兙歂䡁䅅兤桂䡁䅉䅤求䡁䅉党歂䍁䅁兡畂䍁䅁䅒ㅂ䝁䅉䅢灂䝁䄴䅌杁䕁䅫杣求䝁䅷兙畂䝁䅑杌䅁䅁夰䅁畁䅁䅁䅕求䡁䅉督療䝁䄴兙獂䍁䅁睑桂䡁䅉党杁䙁䅁杣療䝁䅑兤橂䡁䅑督䅁䙁䝍䅁䅂䅁䅁䅕求䡁䅑䅉䑂䝁䅅杣求䑁䅳䅉兂䝁䅕䅤杁䕁䅙睢療䝁䅑䅉桂䝁䄴䅚杁䙁䅍兤睂䡁䅁䅢灂䝁䅕督䅁䩁即䅁敁睄䅁䅕浂䝁䅫来求䡁䅉䅉䩂䝁䄴睙畁䍁䅁䅚灂䡁䅍睙療䡁䅙党祂䡁䅍䅌杁䝁䅑党㉂䝁䅕䅢療䡁䅁督獁䍁䅁兢桂䝁䄴兤浂䝁䅅睙あ䡁䅕杣求䡁䅍䅌杁䝁䄰兙祂䝁䅳党あ䡁䅍䅌杁䝁䅑兡穂䡁䅑杣灂䝁䅉兤あ䝁䅕督獁䍁䅁兙畂䝁䅑䅉穂䝁䅕䅢獂䡁䅍䅉楂䝁䅫睢睂䝁䅧兙祂䝁䄰兙橂䝁䅕兤あ䝁䅫睙桂䝁䅷䅉睂䡁䅉睢歂䡁䅕睙あ䡁䅍䅉灂䝁䄴䅉あ䝁䅧党杁䙁䅕杢灂䡁䅑党歂䍁䅁睕あ䝁䅅䅤求䡁䅍䅌杁䕁䅕兤祂䝁䄸䅣求䍁䅷䅉桂䝁䄴䅚杁䝁䅫杢あ䝁䅕杣畂䝁䅅䅤灂䝁䄸杢桂䝁䅷䅢㕂䍁䄴䅉啂䝁䅧党杁䝁䅍睢瑂䡁䅁兙畂䡁䅫䅉療䝁䅙杚求䡁䅉督杁䝁䄰党歂䝁䅫睙灂䝁䄴党穂䍁䅁兙畂䝁䅑䅉㉂䝁䅅睙橂䝁䅫杢求䡁䅍䅉灂䝁䄴䅉㉂䝁䅅杣灂䝁䄸兤穂䍁䅁䅤潂䝁䅕杣桂䡁䅁党ㅂ䡁䅑兡橂䍁䅁兙祂䝁䅕兙穂䍁䅷䅉灂䝁䄴睙獂䡁䅕䅚灂䝁䄴睚杁䝁䅍兙祂䝁䅑兡療䡁䅙兙穂䝁䅍兤獂䝁䅅杣杁䝁䄰党あ䝁䅅杙療䝁䅷兡橂䍁䅷䅉瑂䝁䅫睚祂䝁䅅兡畂䝁䅕䅌杁䝁䅅杢歂䍁䅁睤療䝁䄰党畂䉁杫督杁䝁䅧党桂䝁䅷䅤潂䍁䅁兤畂䝁䅑党祂䍁䅁䅤潂䝁䅕䅉䙂䝁䅷兡硂䡁䅕兡穂䍁䅷䅉佂䡁䅕杣あ䝁䅕睙杁䕁䄸䅒啂䍁䄸杖㕂䝁䅑兤祂䝁䅅䅌杁䙁䅯兙㉂䡁䅯䅣祂䝁䅕䅤獁䍁䅁兙畂䝁䅑䅉あ䝁䅧党杁䙁䅁杣求䝁䄰兙祂䝁䅫杢杁䝁䅙兙瑂䝁䅫䅢㕂䍁䅁杙祂䝁䅅杢歂䡁䅍睏杁䝁䅫杢浂䝁䅕睙あ䝁䅫睢ㅂ䡁䅍䅉歂䝁䅫督求䝁䅅督求䡁䅍䅉㍂䝁䅫䅤潂䍁䅁兤畂䝁䄰党あ䍁䅁兢求䝁䅑兡橂䝁䅅䅢杁䝁䄴党求䝁䅑督杁䡁䅕杢歂䝁䅕杣杁䡁䅑䅡求䍁䅁䅕祂䝁䅕杤畂䝁䅅杣杁䝁䅙兙瑂䝁䅫䅢㕂䍁䅷䅉䉂䝁䅉杣㕂䡁䅍杤療䍁䅷䅉佂䝁䅫兢求䝁䄴杣灂䡁䅧䅌杁䕁䅙睕乂䕁䅕睌䩂䕁䄰兔噂䕁䄴兌啂䝁䅫睙療䙁䅙兙橂䍁䅷䅉桂䝁䄴䅚杁䙁䅑杣ㅂ䝁䄰党畂䝁䅉兙杁䝁䅉杣桂䝁䄴䅚穂䑁䅳䅉桂䝁䄴䅚杁䕁䅍睔坂䕁䅫䅒瑁䑁䅅兏杁䡁䅁杣求䡁䅙党畂䡁䅑兡療䝁䄴䅉桂䝁䄴䅚杁䡁䅑杣求䝁䅅䅤瑂䝁䅕杢あ䍁䅷䅉桂䝁䄴䅚杁䡁䅁睢あ䝁䅕杢あ䝁䅫兙獂䍁䅁杚ㅂ䡁䅑兤祂䝁䅕䅉瑂䙁䅉杔䉂䍁䅁兙畂䝁䅑䅉桂䝁䄴䅤灂䡁䅙兡祂䝁䅅䅢杁䡁䅁杣療䝁䅑兤橂䡁䅑督杁䡁䅕杢歂䝁䅕杣杁䡁䅑䅡求䍁䅁睑療䝁䄰兡祂䝁䄴兙あ䡁䅫䅉桂䝁䄴䅚杁䙁䅁兙㑂䝁䅷睢㉂䝁䅫䅚杁䝁䅉杣桂䝁䄴䅚穂䍁䄴䅉䩂䡁䅑䅉桂䝁䅷督療䍁䅁䅣祂䝁䄸杤灂䝁䅑党穂䍁䅁兢求䝁䅑兡橂䝁䅫杢求䡁䅍䅉桂䝁䄴䅚杁䡁䅙兙橂䝁䅍兡畂䝁䅕督杁䝁䅫杢杁䡁䅙兙祂䝁䅫睢ㅂ䡁䅍䅉あ䝁䅧党祂䝁䅅䅣求䡁䅕</t>
  </si>
  <si>
    <t>䅤灂䝁䅍䅉桂䡁䅉党桂䡁䅍䅌杁䡁䅍兤橂䝁䅧䅉桂䡁䅍䅉楂䝁䅫睢穂䝁䅫兢灂䝁䅷兙祂䡁䅍䅉浂䝁䄸杣杁䝁䅍䅡祂䝁䄸杢灂䝁䅍䅉灂䝁䄰兢ㅂ䝁䄴党杁䝁䅅杢歂䍁䅁兡畂䝁䅙䅢桂䝁䄰兢桂䡁䅑睢祂䡁䅫䅉歂䝁䅫督求䝁䅅督求䡁䅍䅉ㅂ䝁䄴䅚求䡁䅉䅉あ䝁䅧党杁䙁䅧党獂䝁䅯兙畂䡁䅯䅌杁䕁䅕杢楂䡁䅉党獂䍁䅷䅉䩂䝁䄴杚獂䝁䅕睙あ䡁䅉兙獁䍁䅁䅔灂䡁䅑杚ㅂ䝁䅷睢獁䍁䅁杖求䝁䅷督灂䡁䅁兡あ䡁䅫䅌杁䝁䅅杢歂䍁䅁睑灂䝁䅉兡畂䡁䅅睢杁䝁䅉杣桂䝁䄴䅚穂䑁䅳䅉桂䝁䄰入獂䝁䄸兡歂䝁䄸督灂䡁䅍䅌杁䝁䅧党瑂䝁䄸䅣潂䝁䅫䅢灂䝁䅅䅌杁䝁䅕杢歂䝁䄸睙祂䝁䅫杢求䍁䅁䅚灂䡁䅍党桂䡁䅍党穂䍁䅷䅉桂䝁䄴䅚杁䡁䅍兡橂䝁䅳䅢求䍁䅁睙求䝁䅷䅢杁䝁䅑兡穂䝁䅕兙穂䝁䅕䅉ㅂ䝁䄴䅚求䡁䅉䅉あ䝁䅧党杁䙁䅙入畂䝁䅑兙硂䝁䅕䅢杁䝁䅙兙瑂䝁䅫䅢㕂䍁䅷䅉偂䡁䅧杙祂䡁䅫䅤桂䍁䅷䅉䍂䝁䅕杢求䕁䅙兓奂䍁䅷䅉呂䝁䄸兢桂䡁䅙党祂䡁䅑䅌杁䕁䄴睚求䝁䄴䅢桂䍁䅷䅉桂䝁䄴䅚杁䕁䅣党畂䝁䄸䅤祂䝁䄸䅣灂䝁䄴䅉楂䡁䅉兙畂䝁䅑督㝁䍁䅁督あ䝁䅕杣灂䝁䅷党杁䝁䅫杢煂䝁䅕睙あ䝁䅅杙獂䝁䅕䅉桂䝁䄴䅚杁䝁䅅杢あ䝁䅫兌灂䝁䄴杚求䝁䅍䅤灂䡁䅙党杁䝁䄰党歂䝁䅫睙灂䝁䄴党穂䍁䅁兤畂䝁䅑党祂䍁䅁䅤潂䝁䅕䅉呂䡁䅕䅢睂䝁䅕杣桂䡁䅯睢畂䍁䅷䅉乂䝁䅕䅚祂䝁䄸䅢獁䍁䅁杗桂䡁䅙兡橂䝁䅕杚あ䝁䅅䅌杁䙁䅯兡あ䝁䅧杣療䝁䄰兙㑂䍁䅷䅉桂䝁䄴䅚杁䙁䅁兙畂䡁䅯入湂䝁䅅䅉楂䡁䅉兙畂䝁䅑督㝁䍁䅁兙畂䝁䅑䅉楂䝁䅫睢獂䝁䄸睚灂䝁䅍督獁䍁䅁督瑂䝁䅅䅢獂䍁䅁兢療䝁䅷党橂䡁䅕䅢求䡁䅍䅌杁䝁䅫兢瑂䡁䅕杢療䡁䅑䅡求䡁䅉兙睂䝁䅫党穂䍁䅷䅉桂䝁䄴䅚杁䝁䅉兡療䡁䅍兡瑂䝁䅫䅢桂䡁䅉督杁䡁䅕杢歂䝁䅕杣杁䡁䅑䅡求䍁䅁兓楂䡁䅉兙畂䝁䅍党獁䍁䅁䅗あ䝁䅅杢歂䝁䅫䅌杁䕁䅫杢獂䡁䅫䅤桂䍁䅷䅉䍂䝁䄸督ㅂ䝁䅷兡浂䍁䅷䅉乂䝁䅕睡あ䝁䄸杤灂䍁䅷䅉兂䝁䅅䅚橂䝁䅕杤獁䍁䅁兑歂䝁䅍党あ䡁䅉兡穂䍁䅷䅉啂䝁䅅䅢㙂䝁䅕杢畂䝁䅅䅌杁䙁䅑兤牂䡁䅫督桂䍁䅷䅉䙂䝁䅷杣求䡁䅧杚灂䝁䄸䅌杁䙁䅑兡㉂䝁䅑兙牂䍁䅷䅉䵂䝁䄸杣楂䡁䅉党畂䝁䅅䅌杁䝁䅅杢歂䍁䅁村祂䝁䅅杚あ䝁䄸杤灂䍁䅁杙祂䝁䅅杢歂䡁䅍杌杁䕁䅫杢杁䝁䅅䅚歂䝁䅫䅤灂䝁䄸杢獁䍁䅁䅤潂䝁䅕䅉橂䝁䄸兢睂䝁䅅杢㕂䍁䅁兡畂䡁䅙睢獂䡁䅙党歂䍁䅁兡畂䍁䅁䅤潂䝁䅕䅉橂䝁䄸杢あ䡁䅉兙橂䡁䅑䅉瑂䝁䅅杢ㅂ䝁䅙兙橂䡁䅑兤祂䝁䅫杢湂䍁䅁杙ㅂ䡁䅍兡畂䝁䅕督穂䍁䄴䅉䩂䡁䅑䅉穂䝁䅕杣㉂䝁䅕督杁䡁䅣䅡療䝁䅷党穂䝁䅅䅢求䡁䅉督獁䍁䅁杣求䡁䅑兙灂䝁䅷党祂䡁䅍䅌杁䝁䅧睢穂䡁䅁兡あ䝁䅅䅢穂䍁䅷䅉橂䝁䅷兡畂䝁䅫睙穂䍁䅷䅉湂䝁䄸杤求䡁䅉杢瑂䝁䅕杢あ䍁䅁兙湂䝁䅕杢橂䝁䅫党穂䍁䅷䅉睂䝁䅧兙祂䝁䄰兙橂䝁䅫党穂䍁䅷䅉灂䝁䄴䅚灂䡁䅙兡歂䡁䅕兙獂䍁䅁䅣祂䝁䄸杤灂䝁䅑党祂䍁䅁睢浂䝁䅙兡橂䝁䅕督獁䍁䅁杣求䡁䅑兙灂䝁䅷䅉睂䝁䅧兙祂䝁䄰兙橂䝁䅫党穂䍁䅷䅉桂䝁䄴䅚杁䝁䅫杢あ䝁䅕睚祂䝁䅅䅤求䝁䅑䅉歂䝁䅕䅢灂䡁䅙党祂䡁䅫䅉穂䡁䅫督あ䝁䅕兢穂䍁䄴䅉啂䝁䅧党杁䝁䅍睢瑂䡁䅁兙畂䡁䅫䅉潂䝁䅅督杁䝁䅍睢獂䝁䅷兙楂䝁䄸杣桂䡁䅑兡療䝁䄴䅉桂䝁䅣杣求䝁䅕兢求䝁䄴䅤穂䍁䅁睤灂䡁䅑䅡杁䕁䅉杣灂䡁䅍䅤療䝁䅷兌乂䡁䅫党祂䡁䅍䅉呂䡁䅅兤灂䝁䅉杙杁䕁䅍睢瑂䡁䅁兙畂䡁䅫睏杁䕁䅅督あ䝁䅕䅢獂䝁䅅督杁䙁䅁䅡桂䡁䅉兢桂䍁䅁兖呂䍁䅷䅉䩂䝁䄴睙畁䑁䅳䅉乂䝁䅕杣橂䝁䅳䅉䱂䕁䅣兙䉂䑁䅳䅉桂䝁䄴䅚杁䕁䅉兡療䕁䄴䅖求䝁䅍䅡杁䙁䅍兒獁䍁䅁兙穂䍁䅁睤求䝁䅷䅢杁䝁䅅督杁䝁䅧兙穂䍁䅁督あ䡁䅉兙あ䝁䅕睚灂䝁䅍䅉橂䝁䅷兡畂䝁䅫睙桂䝁䅷䅉橂䝁䄸䅢獂䝁䅅杙療䡁䅉兙あ䝁䅫睢畂䍁䅁睤灂䡁䅑䅡杁䕁䅅睙求䡁䅁睢歂䝁䅫兙杁䕁䅫杢橂䍁䄴䅉浂䝁䄸杣杁䡁䅑䅡求䍁䅁䅚求䡁䅙党獂䝁䄸䅣瑂䝁䅕杢あ䍁䅁睢浂䍁䅁兙畂䡁䅑兡楂䝁䄸䅚㕂䍁䄰睙求䝁䅷䅢杁䝁䅍睢畂䝁䅯兤湂䝁䅅䅤灂䝁䄸杢瑁䝁䅉兙穂䝁䅕䅚杁䝁䅍党獂䝁䅷䅉あ䝁䅧党祂䝁䅅䅣灂䝁䅕督杁䝁䅫杢杁䝁䅅兤あ䝁䄸兡瑂䝁䄰兤畂䝁䅕䅉歂䝁䅫督求䝁䅅督求䡁䅍杌杁䙁䅁杚灂䡁䅯党祂䍁䅁兓畂䝁䅍杌杁䡁䅣兙穂䍁䅁杚療䡁䅕杢歂䝁䅕䅚杁䝁䅫杢杁䑁䅅䅏ぁ䑁䅫䅉桂䝁䄴䅚杁䝁䅫督杁䝁䅧党桂䝁䅑兣ㅂ䝁䅅杣あ䝁䅕杣求䝁䅑䅉灂䝁䄴䅉佂䝁䅕睤杁䙁䅫睢祂䝁䅳䅌杁䕁䄴党㍂䍁䅁兗療䡁䅉睡畁䅁䅁桄䅧䍁䅁䅁兂䝁䅧兙祂䝁䄰兙橂䝁䅕兤あ䝁䅫睙桂䝁䅷督䅁䥁䜸䅁楂䅁䅁䅕潂䝁䅅杣瑂䝁䅅睙求䡁䅕䅤灂䝁䅍兙獂䡁䅍䅌杁䕁䅉兡療䡁䅑党橂䝁䅧杢療䝁䅷睢湂䡁䅫䅉桂䝁䄴䅚杁䕁䅷兡浂䝁䅕䅉呂䝁䅍兡求䝁䄴睙求䡁䅍䅁㡁杂䅁䅦䄴䙁䅁䅡灂䝁䅉杣療䍁䅁兑畂䝁䅫兢桂䝁䅷䅉䥂䝁䅕兙獂䡁䅑䅡杁䕁䅍睢祂䡁䅁睢祂䝁䅅䅤灂䝁䄸杢杁䝁䄸䅣求䡁䅉兙あ䝁䅕督杁䝁䅅督杁䝁䅅杢杁䝁䅅杢灂䝁䄰兙獂䍁䅁䅡求䝁䅅䅢あ䝁䅧䅉桂䝁䄴䅚杁䝁䄰兡畂䝁䅕杣桂䝁䅷䅉畂䡁䅕䅤祂䝁䅫䅤灂䝁䄸杢杁䝁䅍睢瑂䡁䅁兙畂䡁䅫䅉灂䝁䄴䅉あ䝁䅧党杁䙁䅕杢灂䡁䅑党歂䍁䅁睕あ䝁䅅䅤求䡁䅍䅌杁䕁䅫督祂䝁䅅党獂䍁䅷䅉䍂䡁䅉兙㙂䝁䅫䅢獁䍁䅁兓祂䝁䅕䅢桂䝁䄴䅚獁䍁䅁兙畂䝁䅑䅉灂䝁䄴䅤求䡁䅉杢桂䡁䅑兡療䝁䄴兙獂䝁䅷入畁䍁䅁兓あ䍁䅁睢睂䝁䅕杣桂䡁䅑党穂䍁䅁䅤潂䡁䅉睢ㅂ䝁䅣䅡杁䡁䅑䅡祂䝁䅕党杁䡁䅍党湂䝁䄰党畂䡁䅑督㙁䍁䅁兑畂䝁䅫兢桂䝁䅷䅉䥂䝁䅕兙獂䡁䅑䅡獁䍁䅁兔灂䝁䄴党祂䝁䅅䅢杁䕁䄴兤あ䡁䅉兡あ䝁䅫睢畂䍁䅷䅉桂䝁䄴䅚杁䙁䅁党祂䝁䅙睢祂䝁䄰兙畂䝁䅍党杁䙁䅁杣療䝁䅑兤橂䡁䅑督畁䍁䅁䅖潂䝁䅕䅉橂䝁䄸兢睂䝁䅅杢㕂䍁䅁䅚求䡁䅙党獂䝁䄸䅣穂䍁䅷䅉瑂䝁䅅杢ㅂ䝁䅙兙橂䡁䅑兤祂䝁䅕督獁䍁䅁兙畂䝁䅑䅉瑂䝁䅅杣牂䝁䅕䅤穂䍁䅁杤桂䡁䅉兡療䡁䅕督杁䡁䅁杣療䝁䅑兤橂䡁䅑督杁䝁䅙睢祂䍁䅁杚療䝁䄸䅚杁䝁䅅杢歂䍁䅁睙療䝁䄰䅣桂䝁䄴兡療䝁䄴䅉桂䝁䄴兡瑂䝁䅅䅢穂䍁䅁兡畂䝁䅍䅢ㅂ䝁䅑兡畂䝁䅣䅉睂䝁䄸兤獂䡁䅑杣㕂䍁䅷䅉穂䡁䅣兡畂䝁䅕䅌杁䝁䅉党求䝁䅙䅉桂䝁䄴䅚杁䝁䅑兙灂䡁䅉入杁䝁䅍兙あ䡁䅑䅢求䍁䅷䅉桂䡁䅅兤桂䝁䅍兤獂䡁䅑兤祂䝁䅕䅌杁䝁䅅杢歂䍁䅁䅚療䝁䅣督畁䍁䅁兓あ䍁䅁兙獂䡁䅍睢杁䝁䄸杚浂䝁䅕杣穂䍁䅁兙畂䝁䅫兢桂䝁䅷䅉潂䝁䅕兙獂䡁䅑䅡杁䡁䅁杣療䝁䅑兤橂䡁䅑督獁䍁䅁督ㅂ䝁䅍䅡杁䝁䅅督杁䝁䅅杢あ䝁䅫杙桂䝁䅍䅤求䡁䅉兡桂䝁䅷督獁䍁䅁兙畂䡁䅑兡橂䝁䄸睙橂䝁䅫䅚灂䝁䅅䅢穂䍁䅷䅉畂䡁䅕䅤祂䝁䅫䅤灂䝁䄸杢桂䝁䅷䅉穂䡁䅁党橂䝁䅫兙獂䡁䅑入獁䍁䅁兙畂䝁䅑䅉㉂䝁䅅睙橂䝁䅫杢求䡁䅍䅉桂䝁䄴䅚杁䡁䅙兙橂䝁䅍兡畂䝁䅕䅉桂䝁䅑条ㅂ䡁䅙兙畂䡁䅑督杁䝁䅙睢祂䍁䅁兙畂䝁䅫兢桂䝁䅷升穂䍁䅁䅡求䝁䅅䅢あ䝁䅧䅉桂䝁䄴䅚杁䡁䅁党祂䝁䅙睢祂䝁䄰兙畂䝁䅍党獁䍁䅁杚療䝁䄸䅚杁䡁䅍兙浂䝁䅕䅤㕂䍁䅷䅉桂䝁䄴䅚杁䝁䅅杢灂䝁䄰兙獂䍁䅁睤求䝁䅷杚桂䡁䅉党㝁䍁䅁兙畂䝁䅑䅉求䝁䄴睚桂䝁䅣党穂䍁䅁兡畂䍁䅁䅚求䡁䅙党獂䝁䄸䅣瑂䝁䅕杢あ䍁䅷䅉瑂䝁䅅杢ㅂ䝁䅙兙橂䡁䅑兤祂䝁䅫杢湂䍁䅷䅉桂䝁䄴䅚杁䝁䄰兙祂䝁䅳党あ䝁䅫杢湂䍁䅁睢浂䍁䅁兢灂䝁䅍杣療䝁䅉兡桂䝁䅷䅉桂䝁䄴䅚杁䝁䅉兡療䡁䅁杣療䝁䅑兤橂䡁䅑督杁䝁䅙睢祂䍁䅁杤桂䡁䅉兡療䡁䅕督杁䝁䅅䅣睂䝁䅷兡橂䝁䅅䅤灂䝁䄸杢穂䍁䅁督求䡁䅉杤灂䝁䄴睚杁䝁䅅杢灂䝁䄰兙獂䍁䅁䅡求䝁䅅䅢あ䝁䅧䅉桂䝁䄴䅚杁䝁䄴兤あ䡁䅉兡あ䝁䅫睢畂䍁䅷䅉求䝁䄴杤灂䡁䅉睢畂䝁䄰党畂䡁䅑兙獂䍁䅷䅉灂䝁䄴䅚ㅂ䡁䅍䅤祂䝁䅫兙獂䍁䅷䅉桂䝁䄴䅚杁䝁䅅睚祂䝁䅫睙ㅂ䝁䅷䅤ㅂ䡁䅉兙獂䍁䅁睙ㅂ䡁䅍䅤療䝁䄰党祂䡁䅍杌杁䕁䅫杢杁䝁䅅䅚歂䝁䅫䅤灂䝁䄸杢獁䍁䅁䅤潂䝁䅕䅉橂䝁䄸兢睂䝁䅅杢㕂䍁䅁䅚求䡁䅙党獂䝁䄸䅣穂䍁䅷䅉瑂䝁䅅杢ㅂ䝁䅙兙橂䡁䅑兤祂䝁䅕督獁䍁䅁兙畂䝁䅑䅉瑂䝁䅅杣牂䝁䅕䅤穂䍁䅁睙療䝁䄴杤求䝁䄴䅤灂䝁䄸杢桂䝁䅷䅢㕂䍁䅁䅢灂䝁䅍党畂䡁䅍党歂䍁䅁兙畂䝁䅑䅉桂䡁䅕䅤療䝁䅣党畂䝁䄸兤穂䍁䅁杤桂䝁䅍睙灂䝁䄴党杁䡁䅁杣療䝁䅑兤橂䡁䅑督獁䍁䅁兙穂䍁䅁睤求䝁䅷䅢杁䝁䅅督杁䝁䅅䅚煂䡁䅕杤桂䝁䄴䅤穂䍁䅁杚療䡁䅉䅉桂䝁䄴兡瑂䝁䅅䅢杁䡁䅙兙橂䝁䅍兡畂䝁䅕䅉瑂䝁䅅杢ㅂ䝁䅙兙橂䡁䅑兤祂䝁䅕杣穂䍁䄴䅉䝂䡁䅕杣あ䝁䅧党祂䍁䅷䅉灂䡁䅑䅉睂䡁䅉睢㉂䝁䅫䅚求䡁䅍䅉浂䝁䄸杣瑂䡁䅕䅢桂䡁䅑兡療䝁䄴督杁䝁䅅杢歂䍁䅁睙療䝁䄴睙求䝁䄴䅤祂䝁䅅䅤灂䝁䄸杢穂䍁䅁睢浂䍁䅁䅤祂䝁䅅睙求䍁䅁兢灂䝁䄴党祂䝁䅅䅢穂䍁䅷䅉穂䡁䅕睙潂䍁䅁兙穂䍁䅁来灂䝁䄴睙獁䍁䅁兢桂䝁䄴睚桂䝁䄴党穂䝁䅕䅌杁䝁䅍睢睂䡁䅁党祂䍁䅷䅉灂䡁䅉睢畂䍁䅷䅉桂䝁䄴䅚杁䝁䄸䅤潂䝁䅕杣杁䝁䅍睢瑂䡁䅁睢ㅂ䝁䄴䅚穂䍁䅁䅤療䍁䅁杚療䡁䅉䅤灂䝁䅙入杁䡁䅑䅡求䍁䅁䅚桂䝁䅫䅢㕂䍁䅁杚求䝁䅕䅚杁䡁䅉党硂䡁䅕兡祂䝁䅕兢求䝁䄴䅤穂䍁䅁睢浂䍁䅁䅤潂䝁䅕兡祂䍁䅁䅢灂䡁䅙党穂䡁䅑睢橂䝁䅳升穂䍁䅁䅚灂䝁䅕䅤穂䍁䅁兙畂䝁䅑䅉瑂䝁䅅兡畂䡁䅑兙灂䝁䄴䅉療䡁䅁䅤灂䝁䄰兙獂䍁䅁杙桂䝁䅷兙畂䝁䅍党杁䝁䄸杚杁䡁䅑杣桂䝁䅍党杁䝁䅕䅢求䝁䄰党畂䡁䅑督杁䝁䅫杢杁䝁䅅杢灂䝁䄰兙獂䡁䅍杌杁䕁䅅䅚歂䝁䅫䅤灂䝁䄸杢桂䝁䅷䅢㕂䍁䅷䅉あ䝁䅧党杁䝁䅍睢瑂䡁䅁兙畂䡁䅫䅉療䝁䅙杚求䡁䅉督杁䡁䅍䅣求䝁䅍兡桂䝁䅷䅤㕂䍁䅁兡畂䝁䅣杣求䝁䅑兡求䝁䄴䅤穂䍁䅁杚療䡁䅉䅉睂䝁䅕杣穂䝁䄸杢桂䝁䅷䅉橂䝁䅅杣求䍁䅷䅉灂䝁䄴䅚ㅂ䡁䅍䅤祂䝁䅫兙獂䍁䅁睙潂䝁䅕兢灂䝁䅍兙獂䍁䅷䅉桂䝁䄴䅚杁䝁䅍䅡求䝁䄰兡橂䝁䅅䅢杁䝁䅍兙あ䝁䅅䅢㕂䡁䅍䅤杁䝁䅫杢歂䡁䅕督あ䡁䅉兡求䡁䅍杌杁䕁䅫䅤杁䡁䅍党獂䝁䅷督杁䝁䅫䅤穂䍁䅁兙畂䝁䅫兢桂䝁䅷䅉潂䝁䅕兙獂䡁䅑䅡杁䝁䅅杢歂䍁䅁兢灂䝁䄴党祂䝁䅅䅢杁䝁䄴兤あ䡁䅉兡あ䝁䅫睢畂䍁䅁䅣祂䝁䄸䅚ㅂ䝁䅍䅤穂䍁䅁䅤潂䡁䅉睢ㅂ䝁䅣䅡杁䝁䅷睢橂䝁䅅䅢杁䡁䅍兙獂䝁䅕督杁䝁䄸杚浂䝁䅫睙求䡁䅍䅉あ䝁䄸䅉灂䝁䄴䅤求䝁䅣杣桂䡁䅑党歂䍁䅁䅣療䡁䅕䅢あ䡁䅉入獁䍁䅁督㍂䝁䅫杢求䍁䅷䅉桂䝁䄴䅚杁䝁䅍兙あ䡁䅑䅢求䍁䅁䅣祂䝁䄸䅚ㅂ䝁䅍党祂䡁䅍䅌杁䝁䅅督杁䡁䅣党獂䝁䅷䅉桂䡁䅍䅉あ䝁䅧杣療䡁䅕睚潂䍁䅁睙療䝁䄰兢求䡁䅉睙灂䝁䅅䅢杁䝁䅅杢灂䝁䄰兙獂䍁䅁杚求䝁䅕䅚杁䝁䄰兙畂䡁䅕杚桂䝁䅍䅤ㅂ䡁䅉党祂䡁䅍䅌杁䡁䅣䅡療䝁䅷党穂䝁䅅䅢求䡁䅉督獁䍁䅁兙畂䝁䅑䅉歂䝁䅫督あ䡁䅉兡楂䡁䅕䅤療䡁䅉督畁䍁䅁䅖潂䝁䅕䅉橂䝁䄸兢睂䝁䅅杢㕂䍁䅁睤桂䡁䅍䅉浂䝁䄸杣瑂䝁䅕杣獂䡁䅫䅉牂䝁䄴睢㍂䝁䄴䅉桂䡁䅍䅉兂䝁䅧兡獂䝁䅫䅣睂䍁䅁村祂䝁䄸䅤潂䝁䅕杣穂䍁䅁睑潂䝁䅕兢灂䝁䅍兙獂䡁䅍䅌杁䕁䅫杢橂䍁䄴䅉桂䝁䄴䅚杁䝁䅍䅡桂䝁䄴睚求䝁䅑䅉灂䡁䅑督杁䝁䄴兙瑂䝁䅕䅉あ䝁䄸䅉兂䝁䅧兡楂䡁䅉睢杁䕁䅅杢灂䝁䄰兙獂䍁䅁䅓求䝁䅅䅢あ䝁䅧䅉䑂䝁䄸杣睂䝁䄸杣桂䡁䅑兡療䝁䄴䅉灂䝁䄴䅉䭂䡁䅕䅢㕂䍁䅁杍睁䑁䅁睍畁䍁䅁䅕潂䝁䅫杙祂䝁䄸䅉䉂䝁䄴兡瑂䝁䅅䅢杁䕁䅧党桂䝁䅷䅤潂䍁䅁睑療䡁䅉䅣療䡁䅉兙あ䝁䅫睢畂䍁䅁睤桂䡁䅍䅉浂䝁䄸兤畂䝁䅑党歂䍁䅁兡畂䍁䅁免㕁䑁䅑李杁䝁䅅杢歂䍁䅁兡穂䍁䅁䅡求䝁䅅䅚硂䡁䅕兙祂䡁䅑党祂䝁䅕䅚杁䝁䅫杢杁䙁䅑党桂䝁䄴党橂䝁䅳䅌杁䕁䄴党㍂䍁䅁杓求䡁䅉督求䡁䅫杌䅁偁坷䅁䝂睁䅁䅕潂䝁䅫䅢灂䡁䅁䅉乂䝁䄸杣祂䝁䅫督杁䕁䅫杢あ䝁䅕杣畂䝁䅅䅤灂䝁䄸杢桂䝁䅷䅉䩂䝁䄴睙畁䍁䅁睢睂䝁䅕杣桂䡁䅑党穂䍁䅁兙穂䍁䅁兙杁䡁䅑睢楂䝁䅅睙橂䝁䄸䅉橂䝁䄸兢睂䝁䅅杢㕂䍁䄴䅉啂䝁䅧党杁䝁䅍睢瑂䡁䅁兙畂䡁䅫䅉療䝁䅙杚求䡁䅉督杁䝁䅍兡湂䝁䅅杣求䡁䅑䅤求䡁䅍䅉桂䝁䄴䅚杁䡁䅍兢療䝁䅳党瑁䝁䅙杣求䝁䅕䅉睂䡁䅉睢歂䡁䅕睙あ䡁䅍䅌杁䝁䅫杢橂䝁䅷兤歂䝁䅫杢湂䍁䅁䅡求䝁䅅䅤瑁䝁䄴睢あ䍁䄰杙ㅂ䡁䅉杢獁䍁䅁杤桂䡁䅁睢祂䍁䅷䅉桂䝁䄴䅚杁䝁䄸杣桂䝁䅷䅉畂䝁䅫睙療䡁䅑兡畂䝁䅕䅉睂䡁䅉睢歂䡁䅕睙あ䡁䅍䅉ㅂ䝁䄴䅚求䡁䅉䅉あ䝁䅧党杁䕁䅫兕偂䙁䅍䅉桂䝁䄴䅚杁䙁䅯兗佂䍁䅁杙祂䝁䅅杢歂䡁䅍睏杁䝁䅅杢歂䍁䅁睙療䝁䄴督ㅂ䝁䄰党祂䍁䅁兙橂䝁䅍党穂䡁䅍睢祂䝁䅫党穂䍁䅷䅉穂䡁䅕睙潂䍁䅁兙穂䍁䅁䅢灂䝁䅣䅡あ䝁䅕杣穂䍁䅁兙畂䝁䅑䅉瑂䝁䅅䅤橂䝁䅧党穂䍁䄴䅉䩂䡁䅑䅉桂䝁䅷督療䍁䅁睢浂䝁䅙党祂䡁䅍䅉㍂䝁䅕䅢獂䝁䄴党穂䡁䅍䅉桂䝁䄴䅚杁䝁䅧党桂䝁䅷䅤潂䝁䅍兙祂䝁䅕䅉睂䡁䅉睢歂䡁䅕睙あ䡁䅍杌杁䙁䅁䅡灂䝁䅷兡睂䍁䅁兔療䡁䅉杣灂䡁䅍䅉䩂䝁䄴䅤求䡁䅉杢桂䡁䅑兡療䝁䄴兙獂䍁䅁兓畂䝁䅍杌杁䡁䅣兙穂䍁䅁兡畂䝁䅍睢祂䡁䅁睢祂䝁䅅䅤求䝁䅑䅉灂䝁䄴䅉硁䑁䅫䅏㍁䍁䅁兙畂䝁䅑䅉灂䡁䅍䅉潂䝁䅕兙歂䡁䅅兤桂䡁䅉䅤求䡁䅉党歂䍁䅁兡畂䍁䅁睕あ䝁䅅兢浂䝁䄸杣歂䍁䅷䅉䑂䝁䄸杢畂䝁䅕睙あ䝁䅫睙ㅂ䡁䅑杌䅁䅁夸䅁䝄权䅁䅕潂䝁䅫䅢獂䝁䅫䅣穂䍁䅁李㉁䍁䅁睢睂䝁䅕杣桂䡁䅑党穂䍁䅁兙穂䍁䅁兙畂䍁䅁党畂䝁䅕杣湂䡁䅫䅉瑂䝁䅅杢ㅂ䝁䅙兙橂䡁䅑兤祂䝁䅫杢湂䍁䅁兙畂䝁䅑䅉獂䝁䄸睚灂䡁䅍䅤灂䝁䅍督杁䝁䅍睢瑂䡁䅁兙畂䡁䅫䅉灂䝁䄴䅉あ䝁䅧党杁䙁䅕杢灂䡁䅑党歂䍁䅁睕あ䝁䅅䅤求䡁䅍䅌杁䡁䅑䅡求䍁䅁兖畂䝁䅫䅤求䝁䅑䅉䱂䝁䅫杢湂䝁䅑睢瑂䍁䅷䅉䡂䝁䅕杣瑂䝁䅅杢㕂䍁䅷䅉桂䝁䄴䅚杁䝁䅫杢あ䝁䅕杣畂䝁䅅䅤灂䝁䄸杢桂䝁䅷䅢㕂䍁䄴䅉䩂䡁䅑䅉療䡁䅁党祂䝁䅅䅤求䡁䅍䅉あ䝁䅧杣療䡁䅕睚潂䍁䅁杚療䡁䅕杣杁䡁䅍党湂䝁䄰党畂䡁䅑督㙁䍁䅁兔灂䝁䅑督あ䡁䅉党桂䝁䄰䅌杁䕁䅍䅡求䝁䄰兡橂䝁䅅䅢穂䍁䅷䅉卂䝁䅕杚灂䝁䄴兡畂䝁䅣䅌杁䝁䅅杢歂䍁䅁兔桂䡁䅉睡求䡁䅑兡畂䝁䅣䅉桂䝁䄴䅚杁䙁䅍䅣求䝁䅍兡桂䝁䅷䅤灂䝁䅕督杁䍁䅧兔流䙁䅍克畁䍁䅁䅖潂䝁䅕䅉乂䝁䅫䅚穂䡁䅑杣求䝁䅅兢杁䡁䅍党湂䝁䄰党畂䡁䅑䅉あ䡁䅉兙畂䡁䅍䅣療䡁䅉䅤穂䍁䅁睙祂䡁䅕䅚求䍁䅁睢灂䝁䅷䅉桂䝁䄴䅚杁䝁䄸䅤潂䝁䅕杣杁䝁䅙党求䝁䅑督あ䝁䄸睙牂䡁䅍睏杁䝁䅑党獂䝁䅫杤求䡁䅉督杁䡁䅉党浂䝁䅫杢求䝁䅑䅉睂䝁䅕䅤祂䝁䄸䅢求䡁䅕兢杁䡁䅁杣療䝁䅑兤橂䡁䅑督杁䡁䅑睢杁䝁䄰兙祂䝁䅳党あ䑁䅳䅉睂䡁䅉睢㉂䝁䅫䅚求䡁䅍䅉あ䝁䅕杣瑂䝁䅫杢桂䝁䅷兡畂䝁䅣䅉桂䝁䄴䅚杁䡁䅍䅤療䡁䅉兙湂䝁䅕䅉穂䝁䅕杣㉂䝁䅫睙求䡁䅍䅉浂䝁䄸杣杁䝁䅍杣ㅂ䝁䅑党杁䝁䄸兡獂䍁䅁兙畂䝁䅑䅉祂䝁䅕杚灂䝁䄴党歂䍁䅁䅣求䡁䅑杣療䝁䅷党ㅂ䝁䄰䅉睂䡁䅉睢歂䡁䅕睙あ䡁䅍睏杁䡁䅑杣桂䝁䄴督睂䝁䄸杣あ䡁䅍䅌杁䡁䅍䅤療䡁䅉党穂䍁䅷䅉浂䡁䅉兙橂䡁䅑兡療䝁䄴兙あ䝁䅕督獁䍁䅁党㑂䡁䅁睢祂䡁䅑督獁䍁䅁兙畂䝁䅑䅉瑂䝁䅅杣牂䝁䅕䅤穂䍁䅁杢桂䡁䅑兤祂䝁䅅䅢杁䝁䅣兙穂䍁䅁䅢灂䡁䅅兤灂䝁䅑督㝁䍁䅁䅣祂䝁䄸杤灂䝁䅑党穂䍁䅁睢あ䝁䅧党祂䍁䅁杚求䝁䅕兌楂䝁䅅督求䝁䅑䅉睂䡁䅉睢橂䝁䅕督穂䝁䅫杢湂䍁䅁督求䡁䅉杤灂䝁䅍党穂䑁䅳䅉桂䝁䄴䅚杁䝁䅣兙あ䝁䅧党祂䡁䅍䅌杁䡁䅁杣療䝁䅍党穂䡁䅍党穂䍁䅷䅉あ䡁䅉兙畂䡁䅍䅣療䡁䅉䅤穂䍁䅷䅉桂䝁䄴䅚杁䝁䄰兙祂䝁䅳党あ䡁䅍䅉畂䝁䅅䅤ㅂ䡁䅉兙獂䍁䅁睚桂䡁䅍杌杁䙁䅑䅡求䍁䅁睑潂䝁䅕兢灂䝁䅍兙獂䡁䅍䅉穂䝁䅕睚瑂䝁䅕杢あ䍁䅁䅣祂䝁䄸䅚ㅂ䝁䅍党穂䍁䅁兙畂䝁䅑䅉瑂䝁䅅杣牂䝁䅕䅤穂䍁䅁党あ䝁䅧入獂䝁䅕杢求䍁䅁兙畂䝁䅑䅉療䡁䅑䅡求䡁䅉䅉療䝁䅷党浂䝁䅫杢杁䡁䅁杣療䝁䅑兤橂䡁䅑督㝁䍁䅁兙祂䝁䄸兢桂䡁䅑兡橂䡁䅍䅉桂䝁䄴䅚杁䡁䅍䅤㕂䡁䅉党畂䝁䅫睙穂䍁䅁䅣祂䝁䄸䅚ㅂ䝁䅍䅤穂䍁䅷䅉穂䡁䅕睙潂䍁䅁兙穂䍁䅁杙求䝁䄴来求䝁䄴党獁䍁䅁睙㕂䝁䅍䅢療䝁䅧党㑂䝁䅅杢求䍁䅷䅉穂䡁䅑入祂䝁䅕杢求䍁䅷䅉桂䝁䄴䅚杁䡁䅁睢獂䡁䅫督あ䡁䅫杣求䝁䄴党㝁䍁䅁兙畂䝁䅑䅉㉂䝁䅅杣灂䝁䄸兤穂䍁䅁督睂䝁䅕睙灂䝁䅅䅢あ䡁䅫䅉橂䝁䅧党瑂䝁䅫睙桂䝁䅷䅉睂䡁䅉睢歂䡁䅕睙あ䡁䅍䅌杁䝁䅫杢橂䝁䅷兤歂䝁䅫杢湂䍁䅁睢祂䝁䅣兙畂䝁䄸督ㅂ䝁䅷杚ㅂ䡁䅉䅉橂䝁䅧党瑂䝁䅫睙桂䝁䅷督獁䍁䅁督療䝁䅷杤求䝁䄴䅤穂䍁䅷䅉橂䝁䅅䅤桂䝁䅷入穂䡁䅑督獁䍁䅁兙畂䝁䅑䅉橂䝁䅧党瑂䝁䅫睙桂䝁䅷督杁䡁䅕督求䝁䅑䅉灂䝁䄴䅉歂䡁䅉兡獂䝁䅷兡畂䝁䅣䅉桂䝁䄴䅚杁䝁䄰兡畂䝁䅫杢湂䍁䄴䅉啂䝁䅧党杁䙁䅉党浂䝁䅫杢灂䝁䄴睚杁䡁䅍党湂䝁䄰党畂䡁䅑䅉祂䝁䅕杚灂䝁䄴党穂䍁䅁睙祂䡁䅕䅚求䍁䅁睢灂䝁䅷䅉桂䝁䄴䅚杁䝁䄸䅤潂䝁䅕杣杁䝁䅙党求䝁䅑督あ䝁䄸睙牂䡁䅍䅉灂䝁䄴䅤療䍁䅁䅣求䡁䅑杣療䝁䅷党ㅂ䝁䄰䅉睂䡁䅉睢歂䡁䅕睙あ䡁䅍䅌杁䡁䅍兤橂䝁䅧䅉桂䡁䅍䅉湂䝁䅅督療䝁䅷兡畂䝁䅕督獁䍁䅁䅚灂䡁䅍䅤灂䝁䅷䅢桂䡁䅑党穂䍁䅷䅉桂䡁䅙兡桂䡁䅑兡療䝁䄴䅌杁䝁䅅杢歂䍁䅁杣求䝁䄴党㍂䝁䅅杙獂䝁䅕杌杁䙁䅑䅡求䍁䅁兔流䙁䅍䅉穂䝁䅕睚瑂䝁䅕杢あ䍁䅁䅣ㅂ䡁䅉睙潂䝁䅅督求䡁䅍䅉浂䝁䄸杣杁䡁䅉党穂䝁䅅䅢求䍁䅁兙畂䝁䅑䅉瑂䝁䅅杣牂䝁䅕䅤穂䍁䅁杣求䝁䅙兡畂䝁䅕䅚杁䡁䅁党あ䡁䅉睢獂䝁䅕兤瑂䍁䅁䅣祂䝁䄸䅚ㅂ䝁䅍䅤穂䍁䅷䅉灂䝁䄴睙獂䡁䅕䅚灂䝁䄴睚杁䝁䅣兙穂䝁䄸䅢灂䝁䄴党穂䍁䅷䅉歂䝁䅫督あ䝁䅫䅢獂䝁䅅䅤求䡁䅍䅌杁䝁䅅杢歂䍁䅁兙㉂䝁䅫兙あ䝁䅫睢畂䍁䅁杚ㅂ䝁䅕䅢穂䍁䄴䅉啂䝁䅧兡穂䍁䅁督求䝁䅣兢求䝁䄴䅤杁䝁䅅䅢穂䝁䄸䅉瑂䝁䅅杢ㅂ䝁䅙兙橂䡁䅑兤祂䝁䅕督杁䝁䅅杢歂䍁䅁兢桂䡁䅉睡求䡁䅑督杁䡁䅍䅣求䝁䅍兡桂䝁䅷䅤㕂䍁䅁䅣祂䝁䄸䅚ㅂ䝁䅍䅤穂䍁䅷䅉穂䡁䅕睙潂䍁䅁兙穂䍁䅁杙桂䡁䅍党杁䝁䄸兡獂䡁䅍䅉桂䝁䄴䅚杁䝁䅷兤楂䡁䅉兡橂䝁䅅杢あ䡁䅍杌杁䙁䅁䅡灂䝁䅷䅢灂䡁䅁督杁䑁䅙李杁䡁䅣兙穂䍁䅁杚療䡁䅕杢歂䝁䅕䅚杁䝁䅫杢杁䑁䅅䅏㍁䑁䅕䅉桂䝁䄴䅚杁䝁䅫督杁䝁䅧党桂䝁䅑兣ㅂ䝁䅅杣あ䝁䅕杣求䝁䅑䅉灂䝁䄴䅉䥂䝁䄸兤穂䡁䅑睢畂䍁䅷䅉啂䝁䅕䅥桂䡁䅍杌䅁䉁奁䅁歂睂䅁䅕潂䝁䅫䅢獂䝁䅫䅣穂䍁䅁兒歂䝁䅫督療䝁䄴䅉流䍁䅁睑療䝁䄰䅣桂䝁䄴入獁䍁䅁兓畂䝁䅍杌杁䍁䅧䍈兂䕁䅕睑偂䉁朰克杁䝁䅫督杁䝁䄸杢求䍁䅁睢浂䍁䅁䅤潂䝁䅕䅉畂䝁䅅䅤灂䝁䄸杢婁䡉䅍䅉獂䝁䅅杣湂䝁䅕督あ䍁䅁睢㍂䝁䄴党祂䡁䅍䅉桂䝁䄴䅚杁䝁䄸䅣求䡁䅉兙あ䝁䄸杣穂䍁䅁睢浂䍁䅁䅡灂䝁䅣䅡瑁䡁䅅兤桂䝁䅷兡あ䡁䅫䅌杁䝁䅣杣療䝁䅍党祂䡁䅫兌桂䝁䄴睙潂䝁䄸杣求䝁䅑䅉畂䝁䅕兡湂䝁䅧杙療䡁䅉䅡療䝁䄸䅚杁䡁䅍䅡療䡁䅁䅣灂䝁䄴睚杁䝁䅍党畂䡁䅑党祂䡁䅍杌杁䕁䅙睢ㅂ䝁䄴䅚求䝁䅑䅉灂䝁䄴䅉硁䑁䅫兏硁䍁䅷䅉兂䕁䅕睑偂䍁䅁䅡桂䡁䅍䅉湂䝁䅕杢求䡁䅉兙あ䝁䅕䅚杁䡁䅍䅤祂䝁䄸杢湂䍁䅁杣求䡁䅍兤獂䡁䅑督杁䡁䅑䅡祂䝁䄸兤湂䝁䅧䅉灂䡁䅑督杁䡁䅙党祂䡁䅑兡橂䝁䅅䅢獂䡁䅫兌灂䝁䄴䅤求䝁䅣杣桂䡁䅑党歂䍁䅁睢睂䝁䅕杣桂䡁䅑兡畂䝁䅣䅉睂䝁䅷兙あ䝁䅙睢祂䝁䄰䅉桂䝁䄴䅚杁䝁䄴兙あ䝁䅫睢畂䝁䅅䅢杁䝁䅙睢療䡁䅑䅣祂䝁䅫杢あ䍁䅁睢浂䍁䅁睤求䝁䅷䅢瑁䝁䄸睙橂䡁䅕䅣灂䝁䅕䅚杁䡁䅍䅡療䡁䅁䅣灂䝁䄴睚杁䝁䅍党畂䡁䅑党祂䡁䅍杌杁䙁䅁兒䑂䕁䄸升穂䍁䅁睙求䝁䄴䅤求䡁䅉督杁䝁䅙党桂䡁䅑兤祂䝁䅕䅉桂䍁䅁兢灂䡁䅧䅉療䝁䅙䅉畂䝁䅅䅤灂䝁䄸杢桂䝁䅷䅉桂䝁䄴䅚杁䡁䅉党湂䝁䅫睢畂䝁䅅䅢杁䡁䅉党あ䝁䅅兡獂䝁䅕杣穂䍁䅁䅣祂䝁䄸杤灂䝁䅑兡畂䝁䅣䅉畂䝁䅕睙求䡁䅍督灂䡁䅑入瑁䝁䅉兙穂䝁䅕䅚杁䝁䅣睢療䝁䅑督杁䝁䅅杢歂䍁䅁督求䡁䅉杤灂䝁䅍党穂䍁䅁兡畂䍁䅁杚ㅂ䝁䄴䅚桂䝁䄰党畂䡁䅑兙獂䝁䅷入杁䡁䅍䅤祂䝁䄸杢湂䍁䅁兢桂䡁䅉睡求䡁䅑督杁䡁䅑䅡祂䝁䄸兤湂䝁䅧睢ㅂ䡁䅑䅉あ䝁䅧党杁䙁䅕杢灂䡁䅑党歂䍁䅁睕あ䝁䅅䅤求䡁䅍杌杁䙁䅁兒䑂䕁䄸升穂䍁䅁䅤療䡁䅁䅉湂䡁䅉睢橂䝁䅕杣㕂䍁䅁兙畂䝁䅍䅡療䡁䅉督杁䝁䅫杢橂䝁䅷兤歂䝁䅕䅉䱂䡁䅉睢湂䝁䅕杣獁䍁䅁䅕ㅂ䝁䅉䅢灂䡁䅧䅌杁䕁䅅䅢楂䝁䅕杣あ䡁䅍睢畂䡁䅍䅉桂䝁䄴䅚杁䕁䅅䅡療䝁䅷䅚杁䕁䅑党獂䝁䅧兙灂䡁䅯党畁䍁䅁兑穂䍁䅁睢浂䍁䅁睕求䡁䅁䅤求䝁䄰杙求䡁䅉䅉穁䑁䅁䅌杁䑁䅉䅍祁䑁䅑䅌杁䙁䅁兒䑂䕁䄸䅉瑂䝁䅅杢桂䝁䅣党歂䍁䅁睍硁䑁䅅䅉穂䝁䅧睢睂䡁䅁兡畂䝁䅣䅉橂䝁䅕杢あ䝁䅕杣穂䍁䅷䅉灂䝁䄴睙獂䡁䅕䅚灂䝁䄴睚杁䑁䅉兏睁䍁䅁睤潂䝁䄸䅢獂䡁䅫兌療䡁䅣杢求䝁䅑䅉橂䝁䅕杢あ䝁䅕杣穂䍁䅁睙療䝁䄰䅣祂䝁䅫督灂䝁䄴睚杁䑁䅍杍畁䑁䅫䅉瑂䝁䅫䅢獂䝁䅫睢畂䍁䅁督硂䡁䅕兙祂䝁䅕䅉浂䝁䅕党あ䍁䅁兙橂䡁䅉睢穂䡁䅍䅉穁䑁䅅䅉穂䡁䅑兙あ䝁䅕督杁䝁䅅杢歂䍁䅁杍硁䍁䅁督潂䝁䄸䅣睂䝁䅫杢湂䍁䅁睙求䝁䄴䅤求䡁䅉督杁䝁䄸睤畂䝁䅕䅚杁䝁䅫杢杁䡁䅑睤療䍁䅁兡畂䡁䅍䅤灂䡁䅑兤あ䝁䅫睢畂䝁䅅䅢杁䝁䅯睢灂䝁䄴䅤杁䡁䅙党畂䡁䅑兤祂䝁䅕督畁䍁䅁䅕䙂䕁䅍睔杁䝁䅫督杁䝁䅙睢橂䡁䅕督求䝁䅑䅉療䝁䄴䅉橂䡁䅉党桂䡁䅑兡畂䝁䅣䅉湂䡁䅉党桂䡁䅑䅉療䝁䄰杢灂䍁䄰睙潂䝁䅅杢畂䝁䅕䅢獁䍁䅁睚祂䝁䄸睙求䡁䅉入瑁䝁䅅杢橂䝁䅧睢祂䝁䅕䅚杁䡁䅍䅡療䡁䅁䅣灂䝁䄴睚杁䝁䅕䅥睂䝁䅕杣灂䝁䅕杢橂䝁䅕督杁䝁䅅杢歂䍁䅁兡瑂䡁䅁杣療䡁䅙兡畂䝁䅣䅉橂䝁䄸兢瑂䡁䅕杢灂䡁䅑兡求䡁䅍䅌杁䝁䄸杢求䍁䅁杢求䝁䅫睚潂䝁䅉睢祂䝁䅧睢療䝁䅑䅉穂䝁䅧睢睂䡁䅁兡畂䝁䅣䅉橂䝁䅕杢あ䝁䅕杣杁䝁䅅䅤杁䝁䅅䅉あ䝁䅫兢求䍁䄴䅁畂兆䅁䅬䅙䙁䅁䅡療䡁䅑杣療䝁䄴兡橂䡁䅍䅌杁䕁䅫杢橂䍁䄴䅌杁䡁䅑睢湂䝁䅕䅤潂䝁䅕杣杁䡁䅣兡あ䝁䅧䅉灂䡁䅑督杁䡁䅍兤楂䡁䅍兡歂䝁䅫兙祂䝁䅫党穂䍁䅷䅉求䝁䄴睚桂䝁䅣党穂䍁䅁兡畂䍁䅁䅤潂䝁䅕䅉瑂䝁䅅杢ㅂ䝁䅙兙橂䡁䅑兤祂䝁䅕䅉桂䝁䄴䅚杁䡁䅍兙獂䝁䅕䅉療䝁䅙䅉睂䝁䅧睢あ䝁䄸兢桂䡁䅍睡杁䡁䅁杣療䝁䅑兤橂䡁䅑督杁䝁䅅杢歂䍁䅁督求䡁䅉杤灂䝁䅍党穂䍁䅁兡畂䍁䅁䅤潂䝁䅕䅉噂䝁䄴兡あ䝁䅕䅚杁䙁䅍䅤桂䡁䅑党穂䍁䅷䅉啂䝁䅅兡㍂䝁䅅杢獁䍁䅁睑潂䝁䅫杢桂䍁䅷䅉䱂䝁䄸杣求䝁䅅䅌杁䕁䅕兤祂䝁䄸䅣求䍁䅷䅉桂䝁䄴䅚杁䝁䅫杢あ䝁䅕杣畂䝁䅅䅤灂䝁䄸杢桂䝁䅷䅢㕂䍁䄴䅉䩂䡁䅑䅉療䝁䅙杚求䡁䅉督杁䡁䅁䅡療䡁䅑睢瑂䝁䅅督牂䡁䅍䅉あ䝁䅧兙あ䍁䅁兙祂䝁䅕䅉ㅂ䡁䅍党歂䍁䅁兡畂䍁䅁䅤潂䝁䅕䅉瑂䝁䅅杢ㅂ䝁䅙兙橂䡁䅑兤祂䝁䅕䅉療䝁䅙䅉灂䝁䄴䅤求䝁䅣杣桂䡁䅑党歂䍁䅁睙灂䡁䅉睙ㅂ䝁䅫䅤穂䍁䅁兙畂䝁䅑䅉浂䝁䅷兙あ䍁䅁䅣桂䝁䄴党獂䍁䅁䅚灂䡁䅍䅣獂䝁䅅入穂䍁䅁䅋䝂䙁䅁䅒穂䍁䅫睏杁䝁䅅杢歂䍁䅁䅤療䍁䅁䅤祂䝁䅅杢穂䝁䅙党祂䍁䅁睙灂䡁䅉睙ㅂ䝁䅫䅤杁䡁䅁兙あ䡁䅑党祂䝁䄴督杁䝁䄸杢あ䝁䄸䅉穂䝁䅕兢灂䝁䅍睢畂䝁䅑兤橂䡁䅑睢祂䍁䅁睤桂䝁䅙党祂䡁䅍䅌杁䝁䅅杢歂䍁䅁杒䕂䙁䅁䅉穂䡁䅕杙穂䡁䅑杣桂䡁䅑党穂䍁䄴䅉啂䝁䅧党杁䝁䅍睢瑂䡁䅁兙畂䡁䅫䅉療䝁䅙杚求䡁䅉督杁䝁䅕䅢求䝁䅍䅤祂䝁䅫睙桂䝁䅷䅉桂䝁䄴䅚杁䝁䄸䅣あ䝁䅫睙桂䝁䅷䅉橂䝁䄸兢睂䝁䄸杢求䝁䄴䅤穂䍁䄴䅉䩂䡁䅑䅉穂䝁䅕䅢獂䡁䅍䅉灂䡁䅑督杁䡁䅁杣療䝁䅑兤橂䡁䅑督杁䡁䅑睢杁䡁䅍党瑂䝁䅫睙療䝁䄴䅚ㅂ䝁䅍䅤療䡁䅉䅉桂䝁䄴䅚杁䕁䅙䅕䕂䍁䅁䅚求䡁䅍兡湂䝁䄴党祂䡁䅍䅌杁䝁䄰兙畂䡁䅕杚桂䝁䅍䅤ㅂ䡁䅉党祂䡁䅍䅌杁䝁䅅杢歂䍁䅁杚療䡁䅕杢歂䡁䅉兡求䡁䅍䅌杁䝁䅅督杁䡁䅣党獂䝁䅷䅉桂䡁䅍䅉あ䝁䄸䅉療䡁䅑䅡求䡁䅉䅉潂䝁䅫睚潂䍁䄰䅣求䡁䅉杚療䡁䅉兢桂䝁䄴睙求䍁䅁党獂䝁䅕睙あ䡁䅉睢畂䝁䅫睙穂䍁䅁兢桂䝁䄴兤浂䝁䅅睙あ䡁䅕杣求䡁䅉督杁䡁䅑䅡祂䝁䄸兤湂䝁䅧䅉灂䡁䅑督杁䡁䅍兙獂䝁䅕督杁䡁䅁党祂䡁䅍睢畂䝁䄴党獂䍁䅁兙畂䝁䅑䅉橂䡁䅕督あ䝁䄸兢求䡁䅉䅉穂䝁䅕杣㉂䝁䅫睙求䍁䅁杣求䡁䅁杣求䡁䅍党畂䡁䅑兙あ䝁䅫杤求䡁䅍杌杁䙁䅑䅡求䍁䅁睙療䝁䄰䅣桂䝁䄴入杁䡁䅣兙穂䍁䅁杚療䡁䅉兢求䡁䅉䅢㕂䍁䅁睡畂䝁䄸睤畂䍁䅁兙穂䍁䅁䅕潂䝁䄸䅤祂䝁䄸杢灂䝁䅍䅉䵂䝁䅅杙穂䍁䅷䅉䩂䝁䄴睙畁䍁䅁兙畂䝁䅑䅉橂䝁䅧兙畂䝁䅣党歂䍁䅁兡あ䡁䅍䅉畂䝁䅅兢求䍁䅁䅤療䍁䅁䅕潂䝁䄸䅤祂䝁䄸杢灂䝁䅍督獁䍁䅁兓畂䝁䅍杌杁䝁䅫杢杁䑁䅅兏㕁䑁䅁杌杁䙁䅁䅡療䡁䅑杣療䝁䄴兡橂䡁䅍䅌杁䕁䅫杢橂䍁䄴䅉㍂䝁䅅督杁䝁䅫杢橂䝁䄸杣睂䝁䄸杣桂䡁䅑党歂䍁䅁兡畂䍁䅁免㕁䑁䅙兏杁䝁䅅杢歂䍁䅁兡穂䍁䅁杙桂䡁䅍党歂䍁䅁兡畂䍁䅁村祂䝁䄸睢牂䝁䅙兡求䝁䅷䅚獁䍁䅁睑療䝁䄴杢求䝁䅍䅤灂䝁䅍兤あ䍁䄴䅁晃睅䅁䅊䅁䙁䅁䅡㕂䡁䅍兡橂䝁䅅䅢杁䙁䅍党橂䡁䅕杣灂䡁䅑入䅁䡁剧䅁佃䅁䅁䅕潂䡁䅫督灂䝁䅍兙獂䍁䅁睕求䝁䅍兤祂䝁䅫䅤㕂䑁䅳䅉䩂䝁䅑党畂䡁䅑兡あ䡁䅫䅉桂䝁䄴䅚杁䕁䅅睙橂䝁䅕督穂䍁䅁兔桂䝁䄴兙湂䝁䅕兢求䝁䄴䅤㝁䍁䅁睕求䝁䅍兤祂䝁䅫䅤㕂䍁䅁兔桂䝁䄴兙湂䝁䅕兢求䝁䄴䅤䅁䩁卅䅁⭁允䅁䅕潂䡁䅫督灂䝁䅍兙獂䍁䅁睕求䝁䅍兤祂䝁䅫䅤㕂䑁䅳䅉呂䝁䄰兙祂䡁䅑䅉䍂䡁䅕兡獂䝁䅑兡畂䝁䅣睏杁䕁䅫䅚求䝁䄴䅤灂䡁䅑入杁䝁䅅杢歂䍁䅁兑橂䝁䅍党穂䡁䅍䅉乂䝁䅅杢桂䝁䅣党瑂䝁䅕杢あ䑁䅳䅉䉂䡁䅕䅤潂䝁䄸杣灂䡁䅯兙あ䝁䅫睢畂䍁䅁兙畂䝁䅑䅉䉂䝁䅍睙求䡁䅍督杁䕁䅍睢畂䡁䅑杣療䝁䅷睏杁䙁䅁杣療䝁䅍党穂䡁䅍䅉䉂䡁䅕䅤療䝁䄰兙あ䝁䅫睢畂䑁䅳䅉佂䝁䅕䅤㍂䝁䄸杣牂䍁䅁睕求䝁䅍兤祂䝁䅫䅤㕂䑁䅳䅉呂䝁䅕睙ㅂ䡁䅉兡あ䡁䅫䅉乂䝁䅅杢桂䝁䅣党瑂䝁䅕杢あ䅁䅁朲䅧䵁䅙䅁兂䝁䅧入穂䝁䅫睙桂䝁䅷䅉呂䝁䅕睙ㅂ䡁䅉兡あ䡁䅫睏杁䙁䅙兡歂䝁䅕睢杁䙁䅍䅤祂䝁䅕兙瑂䝁䅫杢湂䑁䅳䅉䉂䡁䅕䅤潂䝁䄸杣灂䡁䅯兙あ䝁䅫睢畂䍁䅁兙畂䝁䅑䅉䉂䝁䅍睙求䡁䅍督杁䕁䅍睢畂䡁䅑杣療䝁䅷睏杁䙁䅙兡歂䝁䅕睢杁䕁䅍䅡桂䡁䅑睏杁䕁䄴党あ䡁䅣睢祂䝁䅳䅉呂䝁䅕睙ㅂ䡁䅉兡あ䡁䅫䅁偁权䅁条䄰䙁䅁兡獂䝁䅣杣灂䝁䄰睊穂䍁䅁䅕祂䝁䅫䅚求䍁䅁睑療䡁䅉䅣療䡁䅉兙あ䝁䅫睢畂䍁䅁䅣祂䝁䄸䅚ㅂ䝁䅍党穂䍁䅷䅉睂䡁䅉睢橂䝁䅕督穂䝁䅕督獁䍁䅁兢桂䡁䅉睡求䡁䅑督獁䍁䅁兙畂䝁䅑䅉歂䝁䅫督あ䡁䅉兡楂䡁䅕䅤求䡁䅍䅉浂䡁䅉党穂䝁䅧䅌杁䝁䅙杣療䡁䅯党畂䍁䅷䅉桂䝁䄴䅚杁䡁䅙兙獂䡁䅕党瑁䝁䅅䅚歂䝁䅕䅚杁䝁䅍䅡灂䝁䅍睡求䝁䄴䅉桂䝁䄴䅚杁䡁䅁睢祂䝁䅳䅉睂䡁䅉睢歂䡁䅕睙あ䡁䅍䅉あ䝁䄸䅉祂䝁䅕䅤桂䝁䅫䅢求䡁䅉督獁䍁䅁䅚灂䡁䅍䅤祂䝁䅫杙ㅂ䡁䅑睢祂䡁䅍䅌杁䝁䅅杢歂䍁䅁杚療䝁䄸䅚穂䝁䅕杣㉂䝁䅫睙求䍁䅁睢睂䝁䅕杣桂䡁䅑睢祂䡁䅍杌杁䙁䅑䅡求䍁䅁睙療䝁䄰䅣桂䝁䄴入杁䝁䄸杚浂䝁䅕杣穂䍁䅁杚祂䝁䅕督潂䍁䅁䅣祂䝁䄸䅚ㅂ䝁䅍䅤穂䍁䅷䅉灂䝁䄴睙獂䡁䅕䅚灂䝁䄴睚杁䡁䅉党浂䡁䅉兡湂䝁䅕杣桂䡁䅑党歂䍁䅁睤潂䝁䄸䅢求䍁䅁睢祂䍁䅁睙ㅂ䡁䅑兌ㅂ䡁䅁䅉橂䝁䅧兡橂䝁䅳党畂䍁䅷䅉穂䝁䅕䅢求䝁䅍䅤求䝁䅑䅉橂䝁䅧兡橂䝁䅳党畂䍁䅁䅣桂䡁䅉䅤穂䍁䅁䅤潂䝁䅅䅤杁䝁䅅杣求䍁䅁党灂䡁䅑䅡求䡁䅉䅉瑂䝁䅅杣灂䝁䄴兙あ䝁䅕䅚杁䝁䄸杣杁䝁䄴睢畂䍁䄰兢桂䡁䅉兡畂䝁䅅䅤求䝁䅑䅌杁䡁䅁杣灂䝁䄰兙祂䡁䅫䅉睂䝁䄸杣牂䍁䅁睙ㅂ䡁䅑督獁䍁䅁兙歂䝁䅑党歂䍁䅁杤桂䝁䅷兤求䍁䅁䅣療䡁䅉睡獁䍁䅁兙畂䝁䅑䅉睂䝁䄸杣牂䍁䅁杣灂䝁䅉督㝁䍁䅁兙畂䝁䅑䅉睂䡁䅉党睂䝁䅅杣求䝁䅑䅉睂䡁䅉睢歂䡁䅕睙あ䡁䅍䅌杁䡁䅣䅡灂䝁䅍䅡杁䝁䅫杢橂䝁䅷兤歂䝁䅕䅉浂䡁䅕䅢獂䡁䅫䅉橂䝁䄸睢牂䝁䅕䅚獁䍁䅁杣求䝁䅅䅚㕂䍁䄰䅤療䍁䄰睙療䝁䄸睡杁䝁䅅杢歂䍁䅁兡畂䝁䅑兡㉂䝁䅫䅚ㅂ䝁䅅䅢獂䡁䅫䅉浂䡁䅉睢㙂䝁䅕杢杁䝁䅍䅡灂䝁䅍睡求䝁䄴䅉睂䝁䅅杣あ䡁䅍䅌杁䡁䅍䅤祂䝁䅫䅣穂䍁䅷䅉畂䡁䅕睚湂䝁䅕䅤穂䍁䅁兙畂䝁䅑䅉睂䝁䅅䅤あ䝁䅫党穂䍁䅷䅉睂䡁䅉睢橂䝁䅕督穂䝁䅕䅚杁䡁䅍兙ㅂ䡁䅍兙湂䝁䅕督獁䍁䅁杙桂䝁䅍睢畂䍁䅷䅉穂䝁䄰睢牂䝁䅕䅚杁䝁䄰党桂䡁䅑䅌杁䝁䅣兙瑂䝁䄰睢畂䍁䅁条療䝁䅫杢あ䡁䅍䅌杁䡁䅁杣求䍁䄰䅣桂䝁䅍睡求䝁䅑䅉瑂䝁䅕兙あ䡁䅍䅌杁䡁䅍兙畂䝁䅑睤灂䝁䅍䅡杁䝁䅅杢歂䍁䅁䅚求䝁䅷兡杁䝁䅍睢ㅂ䝁䄴䅤求䡁䅉䅉瑂䝁䅕兙あ䡁䅍䅉桂䝁䄴䅚杁䝁䄰党桂䡁䅑䅉楂䝁䅅䅢獂䡁䅍杌杁䕁䅫䅤杁䝁䅅䅢穂䝁䄸䅉睂䡁䅉睢㉂䝁䅫䅚求䡁䅍䅉睂䝁䅷兙畂䡁䅑兌楂䝁䅅督求䝁䅑䅉睂䡁䅉睢あ䝁䅕兡畂䍁䅁睢浂䝁䅙党祂䝁䅫杢湂䡁䅍䅌杁䡁䅉党桂䝁䅑入瑁䡁䅑睢瑁䝁䅕兙あ䍁䅁兢求䝁䅅䅢穂䍁䅷䅉瑂䡁䅕䅢あ䝁䅫兌睂䡁䅉睢あ䝁䅕兡畂䍁䅁杚祂䝁䄸来求䝁䄴䅉浂䝁䄸睢歂䡁䅍䅌杁䡁䅙党湂䝁䅕䅤桂䡁䅉兡桂䝁䄴䅉浂䝁䄸睢歂䡁䅍䅉桂䝁䄴䅚杁䝁䅑党穂䡁䅍党祂䡁䅑督畁䍁䅁兓畂䍁䅁兙歂䝁䅑兡あ䝁䅫睢畂䍁䅷䅉灂䡁䅑督杁䝁䅕䅥睂䝁䄸杣あ䝁䅕䅚杁䡁䅁杣療䝁䅑兤橂䡁䅑督杁䝁䅫杢橂䝁䅷兤歂䝁䅕䅉㍂䝁䅧睢獂䝁䅕䅉橂䝁䅧兡橂䝁䅳党畂䡁䅍䅉桂䝁䄴䅚杁䝁䅍䅡灂䝁䅍睡求䝁䄴䅉睂䝁䅅杣あ䡁䅍䅉穂䝁䄸䅢歂䍁䅁党灂䡁䅑䅡求䡁䅉䅉祂䝁䅕杚祂䝁䅫睚求䡁䅉兙あ䝁䅕䅚杁䝁䅙睢祂䍁䅁䅚灂䡁䅍䅤祂䝁䅫杙ㅂ䡁䅑睢祂䡁䅍䅉灂䝁䄴䅉あ䝁䅧党杁䙁䅕杌呂䍁䄴䅉療䡁䅉䅉浂䡁䅉睢㙂䝁䅕杢杁䝁䅙睢祂䍁䅁䅚灂䡁䅍䅤祂䝁䅫杙ㅂ䡁䅑兡療䝁䄴䅉あ䝁䄸䅉求䡁䅧䅣療䡁䅉䅤杁䝁䄰兙祂䝁䅳党あ䡁䅍䅉桂䝁䄴䅚杁䡁䅁杣灂䝁䄰兙祂䡁䅫䅉睂䝁䄸杣牂䍁䅁睙ㅂ䡁䅑督獁䍁䅁䅡療䝁䅣䅉潂䝁䅕兙歂䡁䅍䅌杁䝁䅅杢歂䍁䅁䅤祂䝁䄸䅤あ䝁䅕杣穂䍁䅁杚祂䝁䄸来求䝁䄴䅉浂䝁䄸杣杁䝁䅑兡穂䡁䅑杣灂䝁䅉兤あ䝁䅫睢畂䍁䅁䅤療䍁䅁党㑂䡁䅁睢祂䡁䅑䅉瑂䝁䅅杣牂䝁䅕䅤穂䍁䄴䅉啂䝁䅧党杁䝁䅍睢瑂䡁䅁兙畂䡁䅫䅉療䝁䅙杚求䡁䅉督杁䝁䅫䅤穂䍁䅁䅣祂䝁䄸䅚ㅂ䝁䅍䅤穂䍁䅁兤畂䝁䅑党祂䍁䅁䅤潂䝁䅕䅉兂䝁䅫䅢湂䡁䅉兡瑂䉁杫督獁䍁䅁杓ㅂ䡁䅍䅤杁䕁䅉兑卂䕁䅕䅌杁䕁䅣睢獂䝁䅑升畂䍁䅁䅕ㅂ䝁䄰䅣獁䍁䅁睒療䝁䅷䅚杁䕁䅳兡穂䡁䅑䅌杁䕁䅍睢ㅂ䝁䄴䅤㕂䍁䅁䅕祂䝁䅫䅚求䍁䅷䅉兂䝁䅫党祂䝁䅍党杁䕁䅍䅡灂䝁䅍睡求䝁䄴䅌杁䙁䅁兡獂䝁䅣杣灂䝁䄰升穂䍁䅁兔求䡁䅧兡橂䝁䄸䅌杁䙁䅍兙㉂䝁䄸杣療䍁䅷䅉啂䝁䄸兌卂䝁䅫睙療䡁䅍䅌杁䕁䅑党獂䍁䅁䅒灂䝁䅅䅌杁䕁䄰睢㕂䍁䅁䅕桂䡁䅉睡獁䍁䅁睔婁䕉䅳兙畂䝁䅕䅌杁䙁䅉兡橂䝁䅧兢療䝁䄴䅚獁䍁䅁杒祂䝁䅫䅚湂䝁䅕䅉卂䝁䅅兡歂䝁䅕杣穂䍁䅷䅉桂䝁䄴䅚杁䕁䅑党畂䝁䄴入杁䝁䅉杣桂䝁䄴䅚穂䍁䄴䅉䩂䡁䅑䅉穂䝁䅕杣㉂䝁䅕督杁䝁䅍䅡桂䝁䅫杢杁䡁䅉党穂䡁䅑兙ㅂ䡁䅉兙畂䡁䅑督獁䍁䅁杚療䝁䄸䅚杁䡁䅁杣療䝁䅍党穂䡁䅍睢祂䡁䅍䅌杁䝁䅉杣療䝁䅅䅚瑁䝁䅷兡畂䝁䅕䅉歂䝁䅫督あ䡁䅉兡楂䡁䅕䅤療䡁䅉督獁䍁䅁兙畂䝁䅑䅉療䡁䅑䅡求䡁䅉䅉灂䝁䄴督あ䝁䅫䅤ㅂ䡁䅑兡療䝁䄴督㝁䍁䅁兙畂䝁䅑䅉祂䝁䅕䅤桂䝁䅫䅢杁䝁䄰兙祂䝁䅳党あ䍁䅷䅉穂䡁䅕睙潂䍁䅁兙穂䍁䅁睚祂䝁䄸睙求䡁䅉入杁䡁䅍䅤療䡁䅉党杁䝁䅍䅡桂䝁䅫杢穂䍁䅷䅉㍂䝁䅧睢獂䝁䅕督桂䝁䅷党杁䝁䅍䅢ㅂ䝁䅉督獁䍁䅁兙畂䝁䅑䅉療䡁䅑䅡求䡁䅉䅉祂䝁䅕䅤桂䝁䅫䅢杁䝁䅑兡穂䡁䅑杣灂䝁䅉兤あ䝁䄸杣穂䍁䄴䅉䩂䡁䅑䅉療䡁䅁党祂䝁䅅䅤求䡁䅍䅉灂䝁䄴䅉あ䝁䅧党杁䙁䅕杢灂䡁䅑党歂䍁䅁睕あ䝁䅅䅤求䡁䅍䅌杁䡁䅑䅡求䍁䅁兖畂䝁䅫䅤求䝁䅑䅉䱂䝁䅫杢湂䝁䅑睢瑂䍁䅷䅉乂䝁䅕䅥灂䝁䅍睢獁䍁䅁䅤潂䝁䅕䅉乂䝁䅫䅚歂䝁䅷党杁䕁䅕兙穂䡁䅑䅌杁䕁䅅督灂䝁䅅䅌杁䕁䅍睢畂䡁䅑兡畂䝁䅕杢あ䝁䅅䅢杁䕁䅕兤祂䝁䄸䅣求䍁䅷䅉桂䝁䄴䅚杁䝁䅫杢あ䝁䅕杣畂䝁䅅䅤灂䝁䄸杢桂䝁䅷䅢㕂䍁䄴䅉啂䝁䅧党杁䝁䅍睢瑂䡁䅁兙畂䡁䅫䅉㍂䝁䅅督杁䝁䅙睢ㅂ䝁䄴䅚求䝁䅑䅉灂䝁䄴䅉硁䑁䅫䅎㉁䍁䅁兙畂䝁䅑䅉灂䡁䅍䅉潂䝁䅕兙歂䡁䅅兤桂䡁䅉䅤求䡁䅉党歂䍁䅁兡畂䍁䅁睒祂䝁䅕党獂䝁䅕入獁䍁䅁睑療䝁䅷睢祂䝁䅅䅚療䍁䄴䅉兂䝁䅫䅢湂䡁䅉兡瑂䍁䅣督杁䙁䅁杣灂䝁䅑党杁䕁䅍睢祂䡁䅁睢祂䝁䅅䅤灂䝁䄸杢杁䝁䄸䅣求䡁䅉兙あ䝁䅕督杁䝁䅅督杁䝁䅅䅉穂䡁䅕杙穂䝁䅫䅚灂䝁䅅杣㕂䍁䅁睢浂䍁䅁杓䍂䙁䅍䅉呂䍁䄴兑畁䅁䅁剥䅑䭁佧䅁兂䝁䅫杢畂䝁䅅睙獂䝁䅕䅉䝂䝁䅫杢桂䝁䄴睙灂䝁䅅䅢杁䙁䅁兙祂䡁䅑杢求䡁䅉督獁䍁䅁兓畂䝁䅍杌獁䍁䅁䅤療䝁䅣党あ䝁䅧党祂䍁䅁睤灂䡁䅑䅡杁䝁䅫䅤穂䍁䅁督ㅂ䝁䅉督灂䝁䅑兡桂䡁䅉兡求䡁䅍䅌杁䝁䄸䅣求䡁䅉兙あ䝁䅕督杁䝁䅅督杁䡁䅑䅡求䍁䅁杙桂䝁䄴睡杁䝁䅧睢獂䝁䅑兡畂䝁䅣䅉橂䝁䄸兢睂䝁䅅杢㕂䍁䅁杚療䡁䅉䅉兂䝁䅫杢畂䝁䅅睙獂䝁䅕䅉䍂䝁䅅杢牂䍁䅁䅤潂䝁䅅䅤杁䡁䅁杣療䡁䅙兡歂䝁䅕督杁䡁䅙兙祂䝁䅫睢ㅂ䡁䅍䅉楂䝁䅅杢牂䝁䅫杢湂䍁䅁䅣祂䝁䄸䅚ㅂ䝁䅍䅤穂䍁䅁兙畂䝁䅑䅉穂䝁䅕杣㉂䝁䅫睙求䡁䅍䅉あ䝁䄸䅉灂䝁䄴䅚灂䡁䅙兡歂䡁䅕兙獂䡁䅍䅌杁䝁䅉兤穂䝁䅫杢求䡁䅍督求䡁䅍䅌杁䝁䅅杢歂䍁䅁䅣祂䝁䄸杚求䡁䅍督灂䝁䄸杢桂䝁䅷䅉求䝁䄴䅤灂䡁䅑兡求䡁䅍䅉灂䝁䄴䅉あ䝁䅧党杁䙁䅕杢灂䡁䅑党歂䍁䅁睕あ䝁䅅䅤求䡁䅍杌杁䙁䅑䅡求䍁䅁睙療䝁䄰䅣桂䝁䄴入杁䝁䅅睙橂䝁䅕䅣あ䡁䅍䅉㉂䝁䅅杣灂䝁䄸兤穂䍁䅁䅚求䡁䅁睢穂䝁䅫䅤穂䍁䅷䅉灂䝁䄴睙獂䡁䅕䅚灂䝁䄴睚杁䡁䅍兙㉂䝁䅫杢湂䡁䅍䅌杁䝁䄴睢畂䝁䅫杢あ䝁䅕杣求䡁䅍䅤瑁䝁䅉党桂䡁䅉兡畂䝁䅣䅉桂䝁䄴䅚杁䝁䅫杢あ䝁䅕杣求䡁䅍䅤瑁䝁䅉党桂䡁䅉兡畂䝁䅣䅉橂䝁䅧党橂䝁䅳兡畂䝁䅣䅌杁䝁䄰睢畂䝁䅕入杁䝁䄰兙祂䝁䅳党あ䍁䅷䅉桂䝁䄴䅚杁䝁䅍党祂䡁䅑兡浂䝁䅫睙桂䡁䅑党杁䝁䄸杚杁䝁䅑党睂䝁䄸督灂䡁䅑䅉桂䝁䅍睙療䡁䅕杢あ䡁䅍睏杁䝁䅅杢歂䍁䅁䅣祂䝁䄸杤灂䝁䅑党穂䍁䅁䅤祂䝁䅕兙穂䡁䅕杣㕂䍁䅁兢桂䝁䄴兙湂䝁䅕兢求䝁䄴䅤杁䡁䅍党祂䡁䅙兡橂䝁䅕督獁䍁䅁睤潂䝁䅫睙潂䍁䅁兡畂䝁䅍䅢ㅂ䝁䅑党穂䍁䅁睢畂䝁䅷兡畂䝁䅕䅉㍂䝁䅫杣求䍁䅁睢祂䝁䅫睚灂䝁䄴兙あ䝁䅫睢畂䍁䅷䅉求䝁䄴䅡桂䝁䄴睙求䝁䅑䅉䉂䕁䅍䅓杁䝁䄸杣灂䝁䅣兡畂䝁䅅䅤灂䝁䄸杢杁䡁䅍党祂䡁䅙兡橂䝁䅕督獁䍁䅁䅣療䡁䅍兡あ䝁䅫杤求䍁䅁䅣桂䡁䅫䅌杁䡁䅯党祂䝁䄸䅉楂䝁䅅䅢桂䝁䄴睙求䍁䅁兙畂䝁䅑䅉穂䡁䅣党求䡁䅁䅉桂䝁䅍睙療䡁䅕杢あ䡁䅍䅌杁䝁䅅兤あ䝁䄸兢桂䡁䅑党歂䍁䅁杙灂䝁䅷䅢杁䡁䅁兙㕂䍁䅁督求䡁䅉杤灂䝁䅍党穂䍁䅷䅉求䝁䅷党橂䡁䅑杣療䝁䄴兡橂䍁䅁杣求䝁䅍党灂䡁䅙兙楂䝁䅷党穂䍁䅁䅣祂䝁䄸睙求䡁䅍督灂䝁䄴睚獁䍁䅁䅢療䝁䅍睡楂䝁䄸䅥杁䡁䅁杣療䝁䅍党穂䡁䅍兡畂䝁䅣䅌杁䝁䅅杢歂䍁䅁兢求䡁䅉睙潂䝁䅅杢あ䍁䅁睙桂䡁䅉䅚杁䝁䅅睙橂䝁䅕䅣あ䝁䅅杢橂䝁䅕䅉穂䝁䅕杣㉂䝁䅫睙求䡁䅍杌杁䕁䅫䅤杁䝁䄸杚浂䝁䅕杣穂䍁䅁党硂䡁䅕兡睂䝁䄰党畂䡁䅑䅉桂䝁䄴䅚杁䡁䅣睢祂䝁䅳兡畂䝁䅣䅉橂䝁䅅䅣灂䡁䅑兙獂䍁䅁䅢療䝁䅅杢穂䑁䅳䅉橂䝁䄸兢瑂䝁䅕杣橂䝁䅫兙獂䍁䅁杣求䝁䅅䅢杁䝁䅕督あ䝁䅅䅤求䍁䅁䅢療䝁䅅杢穂䍁䅁睙療䝁䄰䅣祂䝁䅫督灂䝁䄴睚杁䝁䅫杢㉂䝁䅕督あ䝁䄰党畂䡁䅑䅉睂䡁䅉睢睂䝁䅕杣あ䝁䅫党穂䍁䅁兙畂䝁䅑䅉楂䡁䅕督灂䝁䄴党穂䡁䅍䅉獂䝁䄸兙畂䡁䅍睏杁䡁䅍党橂䡁䅕杣求䝁䅑䅉桂䝁䄴䅚杁䡁䅕杢穂䝁䅕睙ㅂ䡁䅉党歂䍁䅁䅢療䝁䅅杢穂䍁䅷䅉穂䡁䅕睙潂䍁䅁兙穂䍁䅁兡畂䡁䅍䅤桂䝁䅷䅢瑂䝁䅕杢あ䍁䅁兙畂䝁䅑䅉あ䝁䅕杣瑂䍁䅷䅉獂䝁䅫杢求䡁䅍䅉療䝁䅙䅉橂䡁䅉党歂䝁䅫䅤獁䍁䅁兙畂䝁䅑䅉祂䝁䅕督灂䝁䅑党畂䡁䅑兡桂䝁䅷䅉浂䝁䅫杣穂䡁䅑䅉瑂䝁䄸杣あ䝁䅣兙湂䝁䅕䅌杁䝁䅅督杁䡁䅣党獂䝁䅷䅉桂䡁䅍䅉潂䝁䄸兢求䍁䅁党硂䡁䅕兡あ䡁䅫䅉獂䝁䄸兙畂䡁䅍䅉桂䝁䄴䅚杁䝁䅧睢瑂䝁䅕䅉求䡁䅅兤灂䡁䅑入杁䝁䅷兡畂䝁䅕督杁䝁䄸杚杁䝁䅍杣求䝁䅑兡あ䑁䅳䅉桂䝁䄴䅚杁䝁䅍杣求䝁䅑兡あ䍁䅁睙桂䡁䅉䅚穂䍁䅁杚療䡁䅉䅉橂䝁䄸杢穂䡁䅕兢求䡁䅉督杁䝁䅅杢歂䍁䅁杙ㅂ䡁䅍兡畂䝁䅕督穂䝁䅕督畁䍁䅁䅖潂䝁䅕䅉橂䝁䄸兢睂䝁䅅杢㕂䍁䅁兙獂䡁䅍睢杁䡁䅁杣療䡁䅙兡歂䝁䅕督杁䝁䅫杢㉂䝁䅕督あ䝁䄰党畂䡁䅑䅉睂䡁䅉睢歂䡁䅕睙あ䡁䅍睏杁䝁䅉杣療䝁䅳党祂䝁䅅睚求䍁䅁兙畂䝁䅑䅉灂䝁䄴杤求䡁䅍䅤瑂䝁䅕杢あ䍁䅁兙歂䡁䅙兡穂䝁䄸杣㕂䍁䅁䅣祂䝁䄸睚祂䝁䅅兢穂䑁䅳䅉桂䝁䄴䅚杁䝁䅙兡歂䡁䅕睙灂䝁䅅杣㕂䍁䅁兙畂䝁䅑䅉灂䝁䄴杤求䡁䅍䅤瑂䝁䅕杢あ䍁䅁督求䡁䅉杤灂䝁䅍党穂䍁䅷䅉穂䡁䅕睙潂䍁䅁兙穂䍁䅁䅣求䡁䅉督療䝁䄴兙獂䍁䅁䅤祂䡁䅕督あ䍁䅷䅉灂䝁䄴杤求䡁䅍䅤瑂䝁䅕杢あ䍁䅁兢桂䝁䄴兙湂䝁䅕兢求䝁䄴䅤獁䍁䅁党穂䡁䅑兙あ䝁䅕䅉桂䝁䅑兢灂䝁䄴兡穂䡁䅑杣桂䡁䅑兡療䝁䄴䅌杁䝁䅕杢歂䝁䄸睤瑂䝁䅕杢あ䡁䅍䅌杁䝁䅙睢ㅂ䝁䄴䅚桂䡁䅑兡療䝁䄴督獁䍁䅁兡畂䝁䅑兡㉂䝁䅫䅚ㅂ䝁䅅䅢杁䡁䅉党あ䝁䅫杣求䝁䄰党畂䡁䅑䅉桂䝁䅍睙療䡁䅕杢あ䡁䅍䅌杁䝁䅕督橂䡁䅉睢㍂䍁䅁督求䡁䅉杤灂䝁䅍党穂䍁䅷䅉桂䝁䄴䅚杁䝁䅍兤穂䡁䅑睢歂䡁䅫杌杁䕁䅫杢杁䝁䅅䅚歂䝁䅫䅤灂䝁䄸杢獁䍁䅁兡あ䍁䅁睢浂䝁䅙党祂䡁䅍䅉灂䝁䄴督ㅂ䡁䅉兙畂䝁䅍党杁䝁䅅睚求䝁䄴睙㕂䍁䅁督求䡁䅉杤灂䝁䅍党穂䍁䅁䅣祂䝁䅫兢桂䡁䅉兡獂䡁䅫䅉灂䝁䄴䅉あ䝁䅧党杁䡁䅁杣療䡁䅁党祂䡁䅑入杁䝁䅅杢歂䍁䅁睙桂䡁䅍兤桂䝁䅷䅤㕂䍁䅁兙祂䝁䅕兙㝁䍁䅁兢求䡁䅉睚求䡁䅉䅉桂䝁䄴䅚杁䝁䅅睙硂䡁䅕兡穂䝁䅫䅤灂䝁䄸杢杁䝁䅅䅚㉂䝁䅫督療䡁䅉入杁䡁䅍党祂䡁䅙兡橂䝁䅕督㝁䍁䅁兙畂䝁䅑䅉睂䡁䅉兡㉂䝁䅅䅤求䍁䅁䅚求䝁䅉䅤獁䍁䅁党硂䡁䅕兡あ䡁䅫䅉桂䝁䄴䅚杁䝁䄰党㙂䡁䅯兙畂䝁䅫杢求䍁䅷䅉桂䝁䄴䅚杁䝁䄸䅤潂䝁䅕杣杁䝁䄰兡歂䝁䅑䅢求䍁䄰兢桂䡁䅉睡求䡁䅑䅉桂䝁䅑杤灂䡁䅍睢祂䡁䅫䅉穂䝁䅕杣㉂䝁䅫睙求䡁䅍杌杁䕁䅙兤祂䡁䅑䅡求䡁䅉䅌杁䡁䅑䅡求䍁䅁睙療䝁䄰䅣桂䝁䄴入杁䡁䅁杣療䡁䅙兡歂䝁䅕督杁䡁䅑党獂䝁䅕䅣潂䝁䄸杢求䍁䅁兙畂䝁䅑䅉療䝁䄴䅢灂䝁䄴党杁䝁䅉兙畂䝁䅳兡畂䝁䅣䅌杁䝁䄰睢楂䝁䅫䅢求䍁䅁杙桂䝁䄴睡灂䝁䄴睚獁䍁䅁䅚求䝁䅉兡あ䍁䅁兙畂䝁䅑䅉橂䡁䅉党歂䝁䅫䅤杁䝁䅍兙祂䝁䅑督獁䍁䅁䅚灂䡁䅉党橂䡁䅑䅉歂䝁䅕䅣療䡁䅍兡あ䍁䅁兙畂䝁䅑䅉祂䝁䅕兢療䡁䅑党杁䝁䅑党睂䝁䄸督灂䡁䅑䅉橂䝁䅅䅣あ䡁䅕杣求䍁䅷䅉瑂䝁䄸杙灂䝁䅷党杁䝁䅑党睂䝁䄸督灂䡁䅑䅉療䡁䅁䅤灂䝁䄸杢獁䍁䅁兙ㅂ䡁䅑睢瑂䝁䅅䅤求䝁䅑䅉あ䝁䅕䅢獂䝁䅕杣杁䝁䄰兙橂䝁䅧兡畂䝁䅕䅌杁䝁䅅杢歂䍁䅁睙桂䡁䅍䅡杁䝁䄰兙畂䝁䅅睚求䝁䄰党畂䡁䅑䅉穂䝁䅕杣㉂䝁䅫睙求䡁䅍杌杁䙁䅁兡畂䝁䄴兙橂䝁䅷党杁䕁䅙兡畂䝁䅅杢橂䝁䅫兙獂䍁䅁䅕桂䡁䅉䅤畂䝁䅕杣穂䍁䅷䅉䩂䝁䄴睙畁䍁䅁睤桂䡁䅍䅉灂䝁䄴睙療䡁䅉䅣療䡁䅉兙あ䝁䅕䅚杁䝁䅫杢杁䑁䅉䅍睁䑁䅁䅉桂䝁䄴䅚杁䝁䅫督杁䝁䅧党桂䝁䅑兣ㅂ䝁䅅杣あ䝁䅕杣求䝁䅑䅉灂䝁䄴䅉佂䝁䅅督潂䡁䅙兡獂䝁䅷党獁䍁䅁䅖求䝁䄴杢求䡁䅍督求䝁䅕杌䅁䑁呑䅁㉁兂䅁䅕灂䝁䄴杢桂䝁䅍䅢求䍁䅁睖求䡁䅍䅤杁䕁䅍兙睂䝁䅫䅤桂䝁䅷䅉䑂䝁䄸杣睂䝁䄸杣桂䡁䅑兡療䝁䄴䅌杁䡁䅑䅡祂䝁䄸兤湂䝁䅧䅉灂䡁䅑督杁䡁䅍兤楂䡁䅍兡歂䝁䅫兙祂䡁䅫䅌杁䡁䅁杣療䡁䅙兡歂䝁䅕督杁䡁䅉党あ䝁䅅兡獂䍁䅁兙畂䝁䅑䅉㍂䝁䅧睢獂䝁䅕督桂䝁䅷党杁䝁䅕䅢求䝁䅍䅤祂䝁䅫睙杁䡁䅍党祂䡁䅙兡橂䝁䅕督杁䡁䅁杣灂䝁䄰兙祂䝁䅫䅢㕂䍁䅁兡畂䍁䅁䅤潂䝁䅕䅉穂䡁䅑兙あ䝁䅕䅉療䝁䅙䅉䉂䡁䅉兡㙂䝁䄸杢桂䍁䄴䅉啂䝁䅧党杁䝁䅍睢瑂䡁䅁兙畂䡁䅫䅉求䝁䄴睚桂䝁䅣党穂䍁䅁兡畂䍁䅁䅤潂䝁䅕䅉湂䝁䅕杢求䡁䅉兙あ䝁䅫睢畂䍁䅷䅉あ䡁䅉兙畂䡁䅍兢灂䡁䅍督灂䝁䄸杢獁䍁䅁兙畂䝁䅑䅉歂䝁䅫督あ䡁䅉兡楂䡁䅕䅤灂䝁䄸杢杁䝁䄸杚杁䝁䅕䅢求䝁䅍䅤祂䝁䅫睙灂䡁䅑入杁䡁䅕督灂䝁䄴睚杁䝁䅍睢桂䝁䅷䅌杁䝁䄴兤橂䝁䅷党桂䡁䅉䅌杁䝁䅣兙穂䍁䅷䅉療䝁䅫䅢獁䍁䅁兙畂䝁䅑䅉穂䝁䄸䅢桂䡁䅉䅉湂䝁䅕杢求䡁䅉兙あ䝁䅫杢湂䍁䅁杚桂䝁䅍兡獂䝁䅫䅤灂䝁䅕督畁䍁䅁兓あ䡁䅍䅉あ䡁䅉兙畂䡁䅍兢灂䡁䅍督灂䝁䄸杢杁䝁䅙兙橂䝁䅫䅢灂䡁䅑兡求䡁䅍䅉灂䝁䄴睙獂䡁䅕䅚求䍁䅁睢㉂䝁䅕杣潂䝁䅕兙歂䍁䅁䅢灂䝁䄴党穂䍁䅁兙畂䝁䅑䅉ㅂ䝁䄴䅚求䡁䅉睚祂䝁䄸兤畂䝁䅑䅉獂䝁䅫杢求䡁䅍睏杁䝁䅅杢歂䍁䅁䅚灂䡁䅍䅤祂䝁䅫杙ㅂ䡁䅑兡療䝁䄴䅉浂䝁䅅睙灂䝁䅷兡あ䝁䅫党穂䍁䅁睙療䝁䄴督灂䡁䅍䅤杁䝁䄸杚杁䝁䄸杤求䡁䅉䅡求䝁䅅䅚杁䝁䅷兡畂䝁䅕督杁䝁䅅杢歂䍁䅁兤畂䝁䅑党祂䝁䅣杣療䡁䅕杢歂䍁䅁䅣祂䝁䅫兢桂䡁䅉入杁䝁䅍兙楂䝁䅷党穂䍁䄴䅉啂䝁䅧党杁䝁䅍睢瑂䡁䅁兙畂䡁䅫䅉桂䝁䅷督療䍁䅁睢㍂䝁䄴督杁䝁䅅杢歂䍁䅁兢桂䝁䅫杢あ䝁䅅兡畂䡁䅍䅉あ䡁䅉兙畂䡁䅍兢灂䡁䅍督灂䝁䄸杢杁䝁䅅杢歂䍁䅁䅚灂䡁䅍䅤祂䝁䅫杙ㅂ䡁䅑兡療䝁䄴䅉穂䡁䅕杙穂䡁䅑兙あ䝁䅫睢畂䡁䅍睏杁䝁䅅杢歂䍁䅁睢㍂䝁䄴督杁䝁䅕杢求䡁䅉睚㕂䍁䅁督あ䝁䄸杣桂䝁䅣党杁䝁䅙兙橂䝁䅫䅢灂䡁䅑兡求䡁䅍杌杁䙁䅁兡畂䝁䄴兙橂䝁䅷党杁䙁䅣党穂䡁䅑䅉䑂䝁䅅䅣灂䡁䅑兙獂䍁䅁睑療䡁䅉䅣療䡁䅉兙あ䝁䅫睢畂䍁䅁睤桂䡁䅍䅉灂䝁䄴睙療䡁䅉䅣療䡁䅉兙あ䝁䅕䅚杁䝁䅫杢杁䑁䅅兏㑁䑁䅕䅉桂䝁䄴䅚杁䝁䅫督杁䝁䅧党桂䝁䅑兣ㅂ䝁䅅杣あ䝁䅕杣求䝁䅑䅉灂䝁䄴䅉兂䝁䅧睢求䝁䄴兡㑂䍁䅷䅉䉂䡁䅉兡㙂䝁䄸杢桂䍁䄴䅁剁䅇䅁杤䅷䙁䅁兡睂䝁䅕杣杁䙁䅍兙畂䝁䅑䅢求䡁䅉䅉䑂䝁䄸兢睂䝁䅅杢灂䝁䅕督杁䝁䄸䅣求䡁䅉兙あ䝁䅕督杁䝁䅅督杁䝁䅅杢杁䝁䅫杢㉂䝁䅕督あ䝁䄰党畂䡁䅑䅉楂䝁䅅杢牂䍁䅁兙畂䝁䅑䅉灂䝁䄴督あ䝁䅫䅤ㅂ䡁䅑兡療䝁䄴兙獂䍁䅁督求䝁䅍兤祂䝁䅫䅤灂䝁䅕督杁䝁䅙兡祂䝁䄰䅉あ䝁䅧兙あ䍁䅁督求䡁䅉杤求䡁䅍䅉橂䝁䄸杣睂䝁䄸杣桂䡁䅑兡療䝁䄴督獁䍁䅁䅣祂䝁䅫杤桂䡁䅑党杁䝁䅕兣ㅂ䝁䅫䅤㕂䍁䅁睚祂䝁䄸兤睂䡁䅍䅌杁䡁䅁兤楂䝁䅷兡橂䍁䅁党畂䡁䅑兡あ䝁䅫党穂䍁䅷䅉畂䝁䄸杢瑁䡁䅁杣療䝁䅙兡あ䍁䅁党畂䡁䅑兡あ䝁䅫党穂䍁䅷䅉桂䝁䄴䅚杁䝁䅫杢穂䡁䅑兡あ䡁䅕䅤灂䝁䄸杢桂䝁䅷䅉灂䝁䄴杤求䡁䅍䅤療䡁䅉督杁䝁䅫杢杁䡁䅑䅡求䍁䅁兖畂䝁䅫䅤求䝁䅑䅉呂䡁䅑兙あ䝁䅕督杁䝁䅅杢歂䍁䅁兡畂䡁䅑党祂䝁䄴兙あ䝁䅫睢畂䝁䅅䅢獂䡁䅫杌杁䕁䅫䅤杁䝁䄸杚浂䝁䅕杣穂䍁䅁兡畂䡁䅙党穂䡁䅑兢求䝁䄴䅤杁䝁䅉兙畂䝁䅳兡畂䝁䅣䅉穂䝁䅕杣㉂䝁䅫睙求䡁䅍䅉桂䝁䄴䅚杁䝁䅫杢穂䡁䅑兡あ䡁䅕䅤灂䝁䄸杢桂䝁䅷䅉穂䝁䅅䅢求䡁䅍䅌杁䡁䅑杣桂䝁䅑兡畂䝁䅣䅌杁䝁䅅杢歂䍁䅁杣求䡁䅍党桂䡁䅉睙潂䍁䅁督求䡁䅉杤灂䝁䅍党穂䍁䅁杚療䡁䅉䅉㉂䝁䅅杣灂䝁䄸兤穂䍁䅁党硂䡁䅕兡あ䡁䅫䅉桂䝁䄴䅚杁䝁䅙兡㑂䝁䅕䅚杁䝁䅫杢橂䝁䄸兢求䍁䅁䅣祂䝁䄸䅚ㅂ䝁䅍䅤穂䑁䅳䅉桂䝁䅑杤灂䡁䅍睢祂䡁䅫䅉穂䝁䅕杣㉂䝁䅫睙求䡁䅍䅌杁䡁䅍兤橂䝁䅧䅉桂䡁䅍䅉瑂䝁䅕杣湂䝁䅕杣穂䍁䅁兙畂䝁䅑䅉桂䝁䅍兣ㅂ䝁䅫督灂䡁䅑兡療䝁䄴督獁䍁䅁党硂䡁䅕兡あ䡁䅫䅉桂䝁䄴䅚杁䝁䅑党楂䡁䅑䅉睂䡁䅉兡㉂䝁䅅䅤求䍁䅁䅣獂䝁䅅睙求䝁䄰党畂䡁䅑督獁䍁䅁兙畂䝁䅑䅉歂䝁䅕杙あ䍁䅁兙畂䝁䅑䅉祂䝁䅕督あ䡁䅉兤橂䡁䅑兤祂䝁䅫杢湂䍁䅁兙歂䡁䅙兡穂䝁䄸杣㕂䑁䅳䅉祂䝁䅅兡穂䝁䅕督杁䝁䅍兙睂䝁䅫䅤桂䝁䅷䅉あ䝁䅧杣療䡁䅕睚潂䍁䅁党硂䡁䅕兡あ䡁䅫䅉桂䝁䄴䅚杁䝁䅑党楂䡁䅑䅉浂䝁䅫杢桂䝁䄴睙灂䝁䄴睚穂䑁䅳䅉ㅂ䝁䄴䅚求䡁䅉睤祂䝁䅫䅤求䡁䅍䅉瑂䡁䅕杢灂䝁䅍兡睂䝁䅅䅢杁䝁䅫督穂䡁䅕兙畂䝁䅍党穂䑁䅳䅉桂䝁䄴䅚杁䝁䄰兤畂䝁䅫睙灂䡁䅁兙獂䍁䅁杚灂䝁䄴兙畂䝁䅍兡桂䝁䅷䅉桂䝁䅑杤灂䡁䅍睢祂䡁䅫䅉桂䝁䄴䅚杁䝁䅷睢桂䝁䄴䅉睂䝁䅷兙橂䝁䅕兢求䝁䄴䅤杁䡁䅍党祂䡁䅙兡橂䝁䅕督獁䍁䅁兙穂䍁䅁睤求䝁䅷䅢杁䝁䅅督杁䡁䅙兙祂䝁䅫睢ㅂ䡁䅍䅉療䡁䅙党祂䍁䄰䅤潂䝁䅕兌橂䝁䄸兤畂䡁䅑党祂䍁䅁䅚求䡁䅉兡㉂䝁䅅䅤灂䡁䅙党杁䡁䅁杣療䝁䅑兤橂䡁䅑督畁䍁䅁兓あ䍁䅁兙獂䡁䅍睢杁䡁䅁杣療䡁䅙兡歂䝁䅕督杁䡁䅁兤楂䝁䅷兡橂䍁䅁杚灂䝁䄴兙畂䝁䅍党杁䝁䅫杢㉂䝁䅕督あ䝁䄰党畂䡁䅑䅉楂䝁䅅杢牂䝁䅫杢湂䍁䅁督求䡁䅉杤灂䝁䅍党穂䍁䅁䅤潂䝁䅅䅤杁䝁䅙睢橂䡁䅕督杁䝁䄸杢杁䡁䅍䅤桂䡁䅑党杁䝁䅅杢歂䍁䅁䅢療䝁䅍兙獂䍁䅁睚療䡁䅙党祂䝁䄴兢求䝁䄴䅤穂䍁䅷䅉桂䝁䄴䅚杁䝁䅍兤獂䡁䅑兤祂䝁䅅䅢杁䝁䅅杢歂䍁䅁督療䝁䅍兡桂䝁䅷䅉穂䝁䅕杣㉂䝁䅫睙求䍁䅁杢療䝁䄴兌睂䡁䅉睢浂䝁䅫䅤杁䝁䅕杢あ䝁䅫䅤灂䝁䅕督獁䍁䅁兙穂䍁䅁睤求䝁䅷䅢杁䝁䅅督杁䡁䅑䅡求䍁䅁党歂䡁䅕睙桂䡁䅑兡療䝁䄴䅌杁䝁䅧党桂䝁䅷䅤潂䝁䅍兙祂䝁䅕䅌杁䝁䅧睢穂䡁䅁兡あ䝁䅅䅢灂䡁䅑入獁䍁䅁督求䝁䄴兡療䡁䅉䅉獂䝁䅫杤灂䝁䄴睚獁䍁䅁䅡療䡁䅕督灂䝁䄴睚獁䍁䅁兙畂䝁䅑䅉あ䡁䅉兙畂䡁䅍䅣療䡁䅉䅤桂䡁䅑兡療䝁䄴䅉穂䝁䅕睙あ䝁䄸杣穂䍁䄴䅉䩂䝁䄴䅉桂䝁䅑䅚灂䡁䅑兡療䝁䄴䅌杁䡁䅑䅡求䍁䅁睙療䝁䄰䅣桂䝁䄴入杁䝁䄸杚浂䝁䅕杣穂䍁䅁党硂䡁䅕兡あ䡁䅫䅉桂䝁䄴䅚杁䝁䅙兡㑂䝁䅕䅚杁䝁䅫杢橂䝁䄸兢求䍁䅁兙歂䡁䅙兡穂䝁䄸杣㕂䍁䅁兙畂䝁䅑䅉あ䡁䅉兙歂䝁䅕䅉求䡁䅧党橂䡁䅕䅤灂䝁䄸杢杁䡁䅍党祂䡁䅙兡橂䝁䅕督杁䝁䅙睢祂䍁䅁兡畂䡁䅍䅤灂䡁䅑兤あ䝁䅫睢畂䝁䅅䅢杁䝁䅫杢㉂䝁䅕督あ䝁䄸杣穂䍁䅷䅉橂䝁䄸杣睂䝁䄸杣桂䡁䅑兡療䝁䄴督獁䍁䅁兙畂䝁䅑䅉湂䝁䄸杤求䡁䅉杢瑂䝁䅕杢あ䍁䅁兙畂䝁䅑䅉畂䝁䄸杢瑁䡁䅁杣療䝁䅙兡あ䍁䅁党畂䡁䅑兡あ䝁䅫党穂䍁䄴䅉䝂䡁䅕杣あ䝁䅧党祂䍁䅷䅉灂䡁䅑䅉灂䡁䅍䅉灂䝁䄴杤療䝁䅷杤求䝁䅑䅉灂䝁䄴䅉あ䝁䅧党杁䝁䅅䅢あ䝁䅕杣畂䝁䅅䅤灂䡁䅙党杁䝁䅅督穂䝁䅕䅤杁䝁䄰兙畂䝁䅅睚求䝁䄰党畂䡁䅑䅉浂䡁䅕杢歂䡁䅍䅉瑂䝁䅕杣橂䝁䅧兙畂䡁䅑䅉楂䝁䅅杢牂䝁䅫杢湂䍁䅁兙畂䝁䅑䅉潂䝁䅕兙獂䡁䅑䅡橂䝁䅅杣求䍁䅁䅤療䍁䅁兡畂䡁䅙党穂䡁䅑䅉浂䝁䅫杣瑂䍁䅁睙桂䡁䅁兡あ䝁䅅䅢杁䝁䅅杢歂䍁䅁䅤療䍁䅁兢桂䝁䄴兙湂䝁䅕䅉橂䝁䅅䅣灂䡁䅑兙獂䍁䅁杚祂䝁䄸兢杁䝁䄸兤あ䡁䅍兡歂䝁䅕䅉灂䝁䄴杤求䡁䅍䅤療䡁䅉督畁䍁䅁䅖潂䝁䅕䅉橂䝁䄸兢睂䝁䅅杢㕂䍁䅁䅡桂䡁䅍䅉桂䍁䅁督あ䡁䅉兙あ䝁䅕睚灂䝁䅍䅉桂䝁䅷䅢灂䝁䅅杢橂䝁䅕䅉㍂䝁䅫䅤潂䍁䅁村䑂䍁䅁䅕桂䡁䅉䅤畂䝁䅕杣穂䍁䅁睑祂䝁䅕䅚灂䡁䅑杌杁䙁䅑䅡求䍁䅁睙療䝁䄰䅣桂䝁䄴入杁䡁䅣兙穂䍁䅁杚療䡁䅉兢求䡁䅉䅢㕂䍁䅁睡畂䝁䄸睤畂䍁䅁兙穂䍁䅁䅕灂䡁䅁党祂䍁䅁杓桂䝁䅙杚祂䝁䅅入杁䕁䅍睢瑂䡁䅁兙畂䝁䅫党穂䍁䅁兙畂䝁䅑䅉橂䝁䅧兙畂䝁䅣党歂䍁䅁兡あ䡁䅍䅉畂䝁䅅兢求䍁䅁䅤療䍁䅁䅕灂䡁䅁党祂䍁䅁睕桂䝁䄴䅚獂䝁䅕杣杁䕁䅍睢瑂䡁䅁兙畂䝁䅫党穂䍁䅁兡畂䍁䅁杓桂䝁䄴兤桂䡁䅉入杁䑁䅉䅍祁䑁䅁杌杁䙁䅁兡睂䝁䅕杣杁䙁䅍兙畂䝁䅑䅢求䡁䅉䅉䑂䝁䄸兢睂䝁䅅杢灂䝁䅕督杁䡁䅣兙穂䍁䅁杚療䡁䅕杢歂䝁䅕䅚杁䝁䅫杢杁䑁䅅䅏㕁䑁䅕䅉桂䝁䄴䅚杁䝁䅫督杁䝁䅧党桂䝁䅑兣ㅂ䝁䅅杣あ䝁䅕杣求䝁䅑䅉灂䝁䄴䅉乂䝁䅫杢畂䝁䅕兙睂䝁䄸䅢灂䡁䅍䅌杁䕁䄰兡畂䝁䄴党穂䝁䄸䅤桂䍁䄴䅁楄䅆䅁䅶䅫䙁䅁兡あ䝁䄴党㕂䍁䅁村療䡁䅣党穂䍁䅁兓畂䝁䅍杌獁䍁䅁睢睂䝁䅕杣桂䡁䅑党穂䍁䅁兙穂䍁䅁兙杁䡁䅑党橂䝁䅧杢療䝁䅷睢湂䡁䅫兌歂䡁䅉兡㉂䝁䅕杢杁䝁䅍睢瑂䡁䅁兙畂䡁䅫䅉あ䝁䅧兙あ䍁䅁䅣祂䝁䄸杤灂䝁䅑党穂䍁䅁睕桂䝁䅅睕杁䡁䅍䅡灂䡁䅁䅣灂䝁䄴睚杁䡁䅍睢獂䡁䅕䅤灂䝁䄸杢穂䍁䅷䅉瑂䝁䅅兡獂䝁䅫杢湂䍁䅁兡畂䝁䄴睢㉂䝁䅅䅤灂䝁䄸杢獁䍁䅁兙畂䝁䅑䅉浂䝁䅫杢桂䝁䄴睙灂䝁䅅䅢杁䡁䅍党祂䡁䅙兡橂䝁䅕督杁䡁䅑睢杁䡁䅍兢桂䝁䅷䅢杁䝁䅉兤穂䝁䅫杢求䡁䅍督求䡁䅍䅌杁䝁䅷兙祂䝁䅣党杁䝁䅕杢あ䝁䅕杣睂䡁䅉兡穂䝁䅕督獁䍁䅁兙畂䝁䅑䅉湂䝁䄸杤求䡁䅉杢瑂䝁䅕杢あ䍁䅁党畂䡁䅑兡あ䝁䅫党穂䍁䅁兙祂䝁䄸兤畂䝁䅑䅉あ䝁䅧党杁䡁䅣睢祂䝁䅷䅚畁䍁䅁兓あ䍁䅁睢睂䝁䅕杣桂䡁䅑党穂䍁䅁䅤潂䡁䅉睢ㅂ䝁䅣䅡杁䕁䅣䅢療䝁䅉兙獂䍁䅁兒橂䝁䄸兢瑂䝁䅕杣橂䝁䅕䅌杁䙁䅁杣求䡁䅍睢祂䡁䅑䅉呂䝁䅕杣㉂䝁䅫睙求䡁䅍䅌杁䝁䅅杢歂䍁䅁睕求䝁䄴䅚啂䝁䅕睙潂䍁䅁睕療䝁䅷兤あ䝁䅫睢畂䡁䅍䅉穂䝁䅕睚瑂䝁䅕杢あ䡁䅍杌杁䙁䅑䅡求䍁䅁睒獂䝁䄸杙桂䝁䅷䅉䙂䝁䅍睢瑂䝁䄰党祂䝁䅍党杁䡁䅍党湂䝁䄰党畂䡁䅑䅉睂䡁䅉睢㉂䝁䅫䅚求䡁䅍䅉歂䝁䄸兢求䡁䅍䅤灂䝁䅍䅉睂䝁䅅杣橂䝁䅕䅢杁䡁䅍党祂䡁䅙兡橂䝁䅕督獁䍁䅁睙祂䝁䄸督穂䍁䄰杙療䡁䅉䅚求䡁䅉䅉穂䝁䄸䅢ㅂ䡁䅑兡療䝁䄴督獁䍁䅁兙畂䝁䅑䅉歂䝁䅫睚灂䡁䅑兙獂䍁䅁䅚求䝁䅷兡㉂䝁䅕杣㕂䍁䅁督求䡁䅉杤灂䝁䅍党穂䍁䄴䅉啂䝁䅧党杁䙁䅁杣求䡁䅍睢祂䡁䅑䅉呂䝁䅕杣㉂䝁䅫睙求䡁䅍䅉穂䝁䅕睚瑂䝁䅕杢あ䍁䅁睢浂䝁䅙党祂䡁䅍䅉瑂䝁䅅兡獂䍁䅁督療䡁䅉䅤桂䡁䅑兡療䝁䄴䅉穂䝁䅕杣㉂䝁䅫睙求䡁䅍䅌杁䡁䅣䅡灂䝁䅍䅡杁䝁䅅䅢獂䝁䄸睤杁䝁䅍䅢灂䝁䅕杢あ䡁䅍䅉あ䝁䄸䅉硂䡁䅕兙獂䝁䅫杚㕂䍁䅁杤療䝁䅷兤瑂䝁䅕督杁䝁䄸杚杁䝁䅙兡祂䡁䅍䅤瑁䝁䅍䅢桂䡁䅍督杁䝁䄰兙灂䝁䅷䅌杁䝁䄰兙祂䝁䅳党あ䝁䅫杢湂䍁䅁兢桂䝁䅫䅢獁䍁䅁兢桂䡁䅉睡求䡁䅑兡畂䝁䅣䅉瑂䝁䅅兡獂䍁䅁杚獂䝁䅅䅤穂䍁䅷䅉桂䝁䄴䅚杁䝁䅉睢ㅂ䝁䄴䅚杁䡁䅁杣灂䝁䄴䅤求䝁䅑䅉瑂䝁䅅䅤あ䝁䅕杣杁䝁䅙睢祂䍁䅁䅣療䡁䅍䅤桂䝁䅷䅉㍂䝁䄸杣牂䍁䅁督潂䝁䅅杣灂䝁䄴睚杁䝁䅑兡穂䝁䅍睢ㅂ䝁䄴䅤穂䍁䄴䅉啂䝁䅧党杁䙁䅍党畂䝁䅑䅖求䝁䅍䅡杁䙁䅍睢獂䡁䅕䅤灂䝁䄸杢穂䍁䅁督求䝁䅣兢求䝁䄴䅤杁䡁䅁杣療䡁䅙兡歂䝁䅕督杁䡁䅁䅡㕂䡁䅍兡橂䝁䅅䅢杁䝁䅅杢歂䍁䅁䅚灂䝁䅣兡あ䝁䅅䅢杁䝁䄰兙灂䝁䅷兡畂䝁䅣䅉桂䝁䄴䅚杁䡁䅍䅡灂䡁䅁䅣灂䝁䄴睚杁䡁䅑党橂䝁䅧杢療䝁䅷睢湂䡁䅫䅉穂䝁䄸䅢ㅂ䡁䅑兡療䝁䄴督獁䍁䅁兙畂䝁䅑䅉療䡁䅑䅡求䡁䅉䅉桂䡁䅁䅣獂䝁䅫睙桂䡁䅑兡療䝁䄴督杁䝁䅙睢祂䍁䅁督求䝁䄴䅚灂䝁䄴睚獁䍁䅁䅤祂䝁䅅睙牂䝁䅫杢湂䍁䅁兙畂䝁䅑䅉祂䝁䅕睙求䝁䅫杤灂䝁䄴睚杁䝁䄸杚杁䝁䅷党あ䡁䅑党祂䡁䅍䅌杁䡁䅁兙祂䝁䅍党獂䡁䅍䅌杁䝁䅅杢歂䍁䅁杚獂䝁䅅䅤穂䍁䅁兙穂䍁䅁睤求䝁䅷䅢杁䝁䅅督杁䝁䅙兡畂䝁䅅杢橂䝁䅫杢湂䍁䅁兙獂䡁䅑党祂䝁䄴兙あ䝁䅫杤求䡁䅍䅉あ䝁䄸䅉浂䝁䅫杢桂䝁䄴睙求䍁䅁党硂䡁䅕兡睂䝁䄰党畂䡁䅑䅉桂䝁䄴䅚杁䡁䅁杣療䝁䅑兤橂䡁䅑䅉睂䡁䅕杣橂䝁䅧兙穂䝁䅕督畁䍁䅁兓あ䍁䅁兢桂䡁䅉睡求䡁䅑督杁䝁䅫䅤穂䍁䅁䅣祂䝁䄸䅚ㅂ䝁䅍䅤穂䍁䅷䅉穂䝁䄸䅢ㅂ䡁䅑兡療䝁䄴督獁䍁䅁兙畂䝁䅑䅉穂䝁䅕杣㉂䝁䅫睙求䡁䅍䅉あ䝁䅧杣療䡁䅕睚潂䍁䅁䅚灂䡁䅉党橂䡁䅑䅉桂䝁䄴䅚杁䝁䅫杢穂䝁䅫䅚求䍁䅁督桂䝁䅷党穂䍁䅁杚療䡁䅉睙求䍁䅷䅉湂䝁䅷睢楂䝁䅅䅢杁䝁䅅杢歂䍁䅁杣求䝁䅣兡療䝁䄴兙獂䍁䅁䅣桂䡁䅉䅤畂䝁䅕杣杁䝁䅍䅡桂䝁䄴杢求䝁䅷督獁䍁䅁䅚灂䡁䅉党橂䡁䅑䅉瑂䝁䅅兡獂䝁䅫杢湂䡁䅍䅌杁䝁䅅杢歂䍁䅁䅚灂䝁䅣兡あ䝁䅅䅢杁䝁䅍䅡桂䝁䄴杢求䝁䅷督畁䍁䅁䅖潂䝁䅕䅉橂䝁䄸兢睂䝁䅅杢㕂䍁䅁睤桂䡁䅍䅉浂䝁䄸杣瑂䝁䅕杣獂䡁䅫䅉牂䝁䄴睢㍂䝁䄴䅉桂䡁䅍䅉兂䝁䅫䅤畂䝁䅕入杁䕁䅉睢㍂䝁䅕督杁䙁䅁睢穂䡁䅑兙湂䝁䅕䅉乂䝁䅕䅤求䡁䅉䅉䑂䝁䄸兢睂䝁䅅杢㕂䍁䄴䅉兂䝁䅫䅤畂䝁䅕入杁䕁䅉睢㍂䝁䅕督杁䕁䅫杢橂䍁䄴䅉㍂䝁䅅督杁䝁䅫杢橂䝁䄸杣睂䝁䄸杣桂䡁䅑党歂䍁䅁兡畂䍁䅁免㕁䑁䅉䅍杁䝁䅅杢歂䍁䅁兡穂䍁䅁䅡求䝁䅅䅚硂䡁䅕兙祂䡁䅑党祂䝁䅕䅚杁䝁䅫杢杁䙁䅍䅤桂䝁䄰杚療䡁䅉䅚獁䍁䅁睑療䝁䄴杢求䝁䅍䅤灂䝁䅍兤あ䅁䅁䉶䅣偁䕙䅁兂䝁䅷兙畂䝁䅕䅤杁䕁䅙兡あ䝁䄴党穂䡁䅍䅌杁䕁䅫杢橂䍁䄴䅌杁䡁䅑睢湂䝁䅕䅤潂䝁䅕杣杁䡁䅣兡あ䝁䅧䅉灂䡁䅑督杁䡁䅍兤楂䡁䅍兡歂䝁䅫兙祂䝁䅫党穂䍁䅷䅉浂䡁䅉兙畂䝁䅍䅡灂䡁䅍党穂䍁䅁兙畂䝁䅑䅉療䡁䅁党祂䝁䅅䅤求䡁䅍䅉浂䝁䅫䅤畂䝁䅕督穂䍁䅁睙求䝁䄴䅤求䡁䅉督杁䡁䅕杢歂䝁䅕杣杁䡁䅑䅡求䍁䅁䅕獂䝁䅅杢求䡁䅑䅉䝂䝁䅫䅤畂䝁䅕督穂䍁䅁杙祂䝁䅅杢歂䍁䄴䅉啂䝁䅧党杁䝁䅍睢瑂䡁䅁兙畂䡁䅫䅉療䡁䅁党祂䝁䅅䅤求䡁䅍䅉あ䝁䅧杣療䡁䅕睚潂䍁䅁䅤潂䡁䅉党求䍁䅁督求䝁䅣兢求䝁䄴䅤穂䑁䅯䅉䝂䡁䅉兙畂䝁䅍䅡灂䡁䅍党獁䍁䅁睑療䡁䅉䅣療䡁䅉兙あ䝁䅕兌偂䡁䅣杢求䝁䅑䅉呂䡁䅑睢祂䝁䅕督獁䍁䅁兙畂䝁䅑䅉䙂䡁䅅兤灂䡁䅁兢求䝁䄴䅤畁䍁䅁䅖潂䝁䅕䅉橂䝁䄸兢睂䝁䅅杢㕂䍁䅁兡穂䍁䅁兡畂䡁䅙睢獂䡁䅙党歂䍁䅁兡畂䍁䅁杚祂䝁䅅杢橂䝁䅧兡穂䝁䅫杢湂䍁䅁杙ㅂ䡁䅍兡畂䝁䅕督穂䍁䅁兡畂䍁䅁䅤潂䝁䅕䅉噂䝁䄴兡あ䝁䅕䅚杁䙁䅍䅤桂䡁䅑党穂䍁䅷䅉兂䡁䅕党祂䡁䅑睢杁䙁䅉兡橂䝁䄸䅌杁䕁䅍兙畂䝁䅅䅚桂䍁䅷䅉兂䝁䅅杢桂䝁䄰兙獁䍁䅁兔求䡁䅧兡橂䝁䄸䅌杁䝁䅅杢歂䍁䅁兑ㅂ䡁䅍䅤祂䝁䅅䅢灂䝁䅅杌杁䕁䅫䅤杁䝁䅕杢湂䝁䅅睚求䡁䅍䅉灂䝁䄴䅉あ䝁䅧党杁䡁䅍兙獂䝁䅕䅉療䝁䅙䅉浂䝁䅫䅤畂䝁䅕督穂䍁䅁党硂䡁䅕兡睂䝁䄰党畂䡁䅑䅉あ䝁䄸䅉浂䡁䅉兙畂䝁䅍䅡灂䡁䅍党求䍁䄰睢㍂䝁䄴党歂䍁䅁督あ䝁䄸杣求䡁䅍䅉灂䝁䄴䅉あ䝁䅧党杁䙁䅕杢灂䡁䅑党歂䍁䅁睕あ䝁䅅䅤求䡁䅍䅌杁䕁䅍兙畂䝁䅅䅚桂䍁䅷䅉桂䝁䄴䅚杁䕁䄰党㑂䝁䅫睙療䍁䄴䅉䩂䝁䄴䅉桂䝁䅑䅚灂䡁䅑兡療䝁䄴䅌杁䡁䅑䅡求䍁䅁睙療䝁䄰䅣桂䝁䄴入杁䝁䄸䅣求䡁䅉兙あ䝁䅕督杁䝁䅍睢祂䡁䅁睢祂䝁䅅䅤求䍁䄰睢㍂䝁䄴党歂䍁䅁督あ䝁䄸杣求䡁䅍䅉灂䝁䄴䅉あ䝁䅧党杁䙁䅕杢灂䡁䅑党歂䍁䅁睕あ䝁䅅䅤求䡁䅍䅉桂䝁䄴䅚杁䕁䅍兙畂䝁䅅䅚桂䍁䄴䅉兂䝁䅷兙畂䝁䅕䅤杁䕁䅙兡あ䝁䄴党穂䡁䅍䅌杁䕁䅫杢橂䍁䄴䅉㍂䝁䅅督杁䝁䅙睢ㅂ䝁䄴䅚求䝁䅑䅉灂䝁䄴䅉硁䑁䅫兏祁䍁䅁兙畂䝁䅑䅉灂䡁䅍䅉潂䝁䅕兙歂䡁䅅兤桂䡁䅉䅤求䡁䅉党歂䍁䅁兡畂䍁䅁䅓桂䝁䄰䅣あ䝁䄸杢獁䍁䅁杔求䡁䅣䅉䥂䝁䅅兢睂䡁䅍䅡灂䡁䅉党畁䅁䅁硅䅧䙁䑧䅁兂䝁䅷党㑂䡁䅕督杁䕁䅍睢祂䡁䅁杌杁䡁䅁杣療䡁䅙兡歂䝁䅕督杁䝁䅕䅢求䝁䅍䅤祂䝁䄸杢灂䝁䅍䅉瑂䝁䅅杢ㅂ䝁䅙兙橂䡁䅑兤祂䝁䅫杢湂䍁䅁督求䡁䅉杤灂䝁䅍党穂䍁䅁兡畂䍁䅁䅤潂䝁䅕䅉噂䝁䄴兡あ䝁䅕䅚杁䙁䅍䅤桂䡁䅑党穂䍁䅁兙畂䝁䅑䅉灂䝁䄴䅤求䡁䅉杢桂䡁䅑兡療䝁䄴兙獂䝁䅷入畁䍁䅁兓あ䍁䅁睢浂䝁䅙党祂䡁䅍䅉歂䝁䅕督灂䝁䅣杢獁䍁䅁䅚求䡁䅙党獂䝁䄸䅣獁䍁䅁督ㅂ䡁䅁䅣獂䡁䅫䅉橂䝁䅧兙灂䝁䄴䅌杁䝁䄴党㍂䍁䅁䅣祂䝁䄸䅚ㅂ䝁䅍䅤杁䝁䅫杢あ䡁䅉睢歂䡁䅕睙あ䝁䅫睢畂䍁䅷䅉桂䝁䄴䅚杁䝁䄰兙畂䡁䅕杚桂䝁䅍䅤ㅂ䡁䅉兡畂䝁䅣䅉穂䝁䄸䅢ㅂ䡁䅑兡療䝁䄴督獁䍁䅁兙穂䍁䅁睤求䝁䅷䅢杁䝁䅅督杁䡁䅍兤穂䡁䅑兙灂䝁䄴兡畂䝁䅣䅉穂䝁䅕杣㉂䝁䅫睙求䡁䅍杌杁䙁䅑䅡求䍁䅁睙療䝁䄰䅣桂䝁䄴入杁䡁䅍党祂䡁䅙党穂䍁䅁䅤潂䝁䅕䅉桂䝁䅕杣療䡁䅍䅣桂䝁䅍党癁䝁䅑党浂䝁䅕杢穂䝁䅕䅌杁䝁䅧党桂䝁䅷䅤潂䝁䅍兙祂䝁䅕睌獂䝁䅫杚求䍁䅁督橂䝁䅫党畂䝁䅍党穂䍁䅷䅉灂䝁䄴䅚ㅂ䡁䅍䅤祂䝁䅫兙獂䍁䄸睙療䝁䄰兢求䡁䅉睙灂䝁䅅䅢獁䍁䅁兙畂䝁䅑䅉橂䝁䄸兢瑂䡁䅕杢灂䝁䅍兙あ䝁䅫睢畂䡁䅍䅉瑂䝁䅅杣牂䝁䅕䅤杁䡁䅍党橂䡁䅑睢祂䡁䅍杌杁䙁䅁䅢求䡁䅧兤穂䍁䅁睑療䡁䅉䅣畁䍁䅁睤桂䡁䅍䅉浂䝁䄸兤畂䝁䅑党歂䍁䅁兡畂䍁䅁免㕁䑁䅣兏杁䝁䅅杢歂䍁䅁兡穂䍁䅁䅡求䝁䅅䅚硂䡁䅕兙祂䡁䅑党祂䝁䅕䅚杁䝁䅫杢杁䕁䄴党求䝁䄴兙潂䍁䅷䅉塂䝁䅫督橂䝁䄸杢穂䝁䅫杢畁䅁䅁剨䅍䥁䭉䅁兂䝁䄸䅢桂䡁䅉兡穂䍁䅁兓畂䝁䅍杌杁䝁䅑党穂䝁䅫睚畂䡁䅍䅌杁䝁䅕杢湂䝁䅫杢求䝁䅕杣穂䍁䅷䅉瑂䝁䅅杢ㅂ䝁䅙兙橂䡁䅑兤祂䝁䅕督獁䍁䅁兙畂䝁䅑䅉瑂䝁䅅杣牂䝁䅕䅤穂䍁䅁䅣療䡁䅣党祂䡁䅍䅣療䡁䅉䅤穂䍁䅁杤求䝁䅧兡橂䝁䅷党穂䍁䅁兡畂䍁䅁䅤潂䝁䅕䅉噂䝁䄴兡あ䝁䅕䅚杁䙁䅍䅤桂䡁䅑党穂䍁䅷䅉䑂䝁䅅杢桂䝁䅑兙獁䍁䅁兙畂䝁䅑䅉灂䝁䄴䅤求䡁䅉杢桂䡁䅑兡療䝁䄴兙獂䝁䅷入畁䍁䅁兓あ䍁䅁睢睂䝁䅕杣桂䡁䅑党穂䍁䅁䅤潂䡁䅉睢ㅂ䝁䅣䅡杁䡁䅑䅡祂䝁䅕党杁䡁䅍党湂䝁䄰党畂䡁䅑督㙁䍁䅁睔浂䝁䅙兌卂䝁䄸兙歂䍁䅷䅉偂䝁䄴兌卂䝁䄸兙歂䍁䅷䅉桂䝁䄴䅚杁䕁䄰兙祂䝁䅫杢求䍁䄴䅉啂䝁䅧党杁䝁䅍睢瑂䡁䅁兙畂䡁䅫䅉療䝁䅙杚求䡁䅉督杁䝁䄸杚浂䍁䄰杣療䝁䅅䅚杁䡁䅙党潂䝁䅫睙獂䝁䅕督杁䍁䅧睔卂䙁䅙督灁䍁䅷䅉灂䝁䄴睙獂䡁䅕䅚灂䝁䄴睚杁䝁䅅䅢獂䍁䄰䅤求䡁䅉杣桂䝁䅫杢杁䡁䅙党潂䝁䅫睙獂䝁䅕督杁䝁䅅杢歂䍁䅁督灂䝁䅑党瑁䝁䅉入瑁䡁䅍兡歂䝁䅕䅉㉂䝁䅕䅡灂䝁䅍䅢求䡁䅍睏杁䝁䄰兡獂䝁䅫䅤桂䡁䅉入杁䝁䅅杢歂䍁䅁睙療䝁䄰兢求䡁䅉睙灂䝁䅅䅢杁䕁䄸杕坂䡁䅍睏杁䡁䅍杢療䡁䅣兢療䝁䅉兡獂䝁䅕督㝁䍁䅁兢療䡁䅑睢祂䝁䅍入橂䝁䅷党穂䑁䅳䅉桂䝁䄴䅚杁䝁䄰睢あ䝁䄸兌祂䝁䄸兙歂䡁䅍䅤求䡁䅉督獁䍁䅁兣ㅂ䝁䅅䅚祂䝁䅫睙㕂䝁䅍䅢求䡁䅍䅌杁䝁䅅杢歂䍁䅁杙療䝁䅅䅤穂䍁䄴䅉䩂䡁䅑䅉桂䝁䅷督療䍁䅁䅣祂䝁䄸杤灂䝁䅑党穂䍁䅁睔卂䙁䅙䅉桂䝁䅍睙求䡁䅍督療䡁䅉兡求䡁䅍䅉橂䝁䄸兢睂䡁䅉兡穂䝁䅫杢湂䍁䅁睤灂䝁䄴睙潂䝁䅕督獁䍁䅁杙ㅂ䝁䄰䅣求䡁䅉睌楂䡁䅉兤穂䝁䅧睚ㅂ䝁䅅杣歂䡁䅍䅌杁䡁䅁䅢療䡁䅣督獁䍁䅁杣桂䝁䅍睡穂䍁䅷䅉㍂䝁䅧党求䝁䅷督杁䝁䅅杢歂䍁䅁䅤灂䡁䅉党穂䍁䅷䅉睂䡁䅕䅢獂䍁䄰杙求䝁䅧兡畂䝁䅑督獁䍁䅁睙桂䝁䅉䅉穂䡁䅫督あ䝁䅕兢穂䍁䅷䅉獂䝁䅫睚潂䡁䅑兡畂䝁䅣䅉桂䝁䄴䅚杁䝁䅅兤歂䝁䅫睢杁䡁䅍入穂䡁䅑党瑂䡁䅍䅌杁䝁䅍兙祂䝁䅣睢杁䝁䅉睢㑂䍁䅁兙橂䝁䅍党穂䡁䅍睢祂䝁䅫党穂䍁䅷䅉あ䡁䅉兙橂䝁䅳督獁䍁䅁兙畂䝁䅑䅉療䝁䅫䅢㝁䍁䅁督畂䝁䄸睤瑂䝁䄸杙灂䝁䅷党杁䝁䅅睙橂䝁䅕督穂䝁䄸杣灂䝁䅕督獁䍁䅁睤潂䝁䅫睙潂䍁䅁兡畂䝁䅍䅢ㅂ䝁䅑党杁䝁䅍睢㉂䝁䅕杣穂䍁䅷䅉あ䡁䅉兙橂䡁䅑兡療䝁䄴䅉睂䡁䅉睢歂䡁䅕睙あ䡁䅍䅌杁䡁䅉党㉂䝁䅕杣穂䝁䅕䅉牂䝁䅫䅤穂䍁䅷䅉求䝁䅷党橂䡁䅑杣灂䝁䅍䅉穂䡁䅑兙祂䡁䅑党祂䡁䅍䅌杁䡁䅑杣桂䝁䅍睡穂䍁䅷䅉楂䝁䅅睚穂䍁䅷䅉㍂䝁䅫杢歂䡁䅍䅡灂䝁䅕䅢歂䡁䅍䅌杁䝁䄸兡獂䍁䅷䅉桂䝁䄴䅚杁䝁䅷兤楂䡁䅉兡橂䝁䅅杢あ䡁䅍睏杁䝁䅅杢歂䍁䅁兢療䡁䅑睢祂䝁䅍入橂䝁䅷党杁䝁䅅睙橂䝁䅕督穂䝁䄸杣灂䝁䅕督獁䍁䅁督ㅂ䝁䅍䅡杁䝁䅅督杁䡁䅍兙歂䝁䅑䅢求䍁䅁杙桂䝁䅣督獁䍁䅁䅡桂䝁䄴䅚獂䝁䅕杙桂䡁䅉督獁䍁䅁杙桂䝁䅍睡祂䝁䅕督あ䡁䅍䅌杁䝁䅕䅥潂䝁䅅兤穂䡁䅑督獁䍁䅁睤灂䝁䄴䅚穂䝁䅧兡求䝁䅷䅚穂䍁䅷䅉穂䝁䅕兙あ䡁䅍䅌杁䝁䄸兡獂䍁䅷䅉桂䝁䄴䅚杁䡁䅙兙祂䝁䅫睢ㅂ䡁䅍䅉橂䝁䅧杣療䝁䄰党杁䝁䅅睙橂䝁䅕督穂䝁䄸杣灂䝁䅕督畁䍁䅁兓畂䍁䅁兙歂䝁䅑兡あ䝁䅫睢畂䍁䅷䅉あ䝁䅧党杁䝁䅍睢瑂䡁䅁兙畂䡁䅫䅉療䝁䅙杚求䡁䅉督杁䝁䅷兡湂䝁䅧䅤杁䝁䅑兤あ䡁䅫䅉潂䝁䅅兤獂䝁䅫杢湂䍁䅁兙畂䝁䅑䅉睂䝁䅅督穂䝁䅕杢湂䝁䅕杣杁䡁䅙党潂䝁䅫睙獂䝁䅕督㝁䍁䅁睚求䝁䅅杣杁䝁䅅杢歂䍁䅁兙睂䡁䅁兙祂䝁䅕䅢獁䍁䅁督ㅂ䝁䅍䅡杁䝁䅅督杁䝁䅧党獂䝁䄰党あ䡁䅍䅌杁䝁䅣睢湂䝁䅣䅢求䡁䅍䅌杁䝁䅯兙橂䝁䅳党あ䡁䅍䅌杁䝁䅣䅢療䡁䅙党穂䍁䅷䅉楂䝁䄸睢あ䡁䅍䅌杁䝁䅉兡楂䡁䅍䅌杁䝁䅧兙あ䡁䅍䅌杁䡁䅁兙畂䡁䅑督獁䍁䅁兙畂䝁䅑䅉獂䝁䅕兙あ䝁䅧党祂䡁䅍睏杁䝁䅅杢歂䍁䅁䅣療䝁䄴䅤療䝁䄸杢杁䝁䅅杢歂䍁䅁䅚求䝁䅍睡杁䝁䅉睢桂䡁䅑督畁䍁䅁䅖潂䝁䅕䅉橂䝁䄸兢睂䝁䅅杢㕂䍁䅁䅣祂䝁䄸杤灂䝁䅑党穂䍁䅁兡あ䡁䅍䅉睂䡁䅉睢歂䡁䅕睙あ䡁䅍䅉あ䝁䅧杣療䡁䅕睚潂䍁䅁䅚求䝁䅅䅢求䡁䅉督杁䝁䅅杢歂䍁䅁䅚灂䡁䅍䅤祂䝁䅫杙ㅂ䡁䅑睢祂䡁䅍䅌杁䝁䅅杢歂䍁䅁睢畂䝁䅷兡畂䝁䅕睏杁䝁䅅杢歂䍁䅁杣求䡁䅑兙灂䝁䅷䅉桂䝁䄴䅚杁䝁䅕兌橂䝁䄸兢瑂䝁䅕杣橂䝁䅕䅉瑂䝁䅅杣牂䝁䅕䅤睂䝁䅷兙橂䝁䅕督畁䍁䅁䅖潂䝁䅕䅉橂䝁䄸兢睂䝁䅅杢㕂䍁䅁睤桂䡁䅍䅉浂䝁䄸杣瑂䝁䅕杣獂䡁䅫䅉牂䝁䄴睢㍂䝁䄴䅉桂䡁䅍䅉兂䝁䄸䅢桂䡁䅉兡穂䍁䅁兓畂䝁䅑兤穂䡁䅑杣灂䝁䅕督杁䕁䅫杢橂䍁䄴䅉兂䝁䄸䅢桂䡁䅉兡穂䍁䅁兓畂䝁䅍杌杁䡁䅣兙穂䍁䅁杚療䡁䅕杢歂䝁䅕䅚杁䝁䅫杢杁䑁䅅兏ぁ䑁䅕䅉桂䝁䄴䅚杁䝁䅫督杁䝁䅧党桂䝁䅑兣ㅂ䝁䅅杣あ䝁䅕杣求䝁䅑䅉灂䝁䄴䅉乂䝁䅕䅚灂䝁䄴兙獁䍁䅁兔灂䝁䄴杢求䡁䅍睢あ䝁䅅杌䅁䉁契䅁歁䅁䅁䅕療䝁䅷䅢ㅂ䡁䅑兡療䝁䄴䅉䑂䝁䄸杢あ䡁䅉睢獂䅁䅁杲䅙䥁䵧䅁兂䝁䄸睢獂䍁䅁睑療䡁䅉䅣療䡁䅉兙あ䝁䅫睢畂䍁䅁䅚灂䡁䅍䅤祂䝁䅫杙ㅂ䡁䅑党穂䍁䅁督㍂䝁䅫兢瑂䝁䅫杢湂䍁䅁䅣療䝁䄸䅢杁䡁䅍兤睂䡁䅁䅢灂䝁䅕督獁䍁䅁党硂䡁䅕兡睂䝁䄰党畂䡁䅑䅌杁䝁䅅杢歂䍁䅁杣求䝁䅷兙あ䝁䅕䅚杁䝁䅷党灂䡁䅍兤祂䝁䅕䅉睂䡁䅉睢歂䡁䅕睙あ䡁䅍䅉灂䝁䄴䅉あ䝁䅧党杁䙁䅕杢灂䡁䅑党歂䍁䅁睕あ䝁䅅䅤求䡁䅍䅉桂䝁䄴䅚杁䝁䅫杢あ䝁䅕杣畂䝁䅅䅤灂䝁䄸杢桂䝁䅷䅢㕂䍁䄴䅉啂䝁䅧党杁䝁䅍睢瑂䡁䅁兙畂䡁䅫䅉療䝁䅙杚求䡁䅉督杁䝁䄰兙灂䝁䄴䅤求䝁䄴兙畂䝁䅍党杁䡁䅁杣療䝁䅑兤橂䡁䅑督獁䍁䅁兡畂䝁䅍䅢ㅂ䝁䅑兡畂䝁䅣䅉橂䝁䅧党瑂䝁䅫睙桂䝁䅷督獁䍁䅁督ㅂ䡁䅁䅣獂䝁䅫党穂䍁䅷䅉桂䝁䄴䅚杁䡁䅁睢療䝁䅷䅉桂䝁䅍睙求䡁䅍督療䡁䅉兡求䡁䅍睏杁䡁䅉党睂䝁䅅兡祂䍁䅁兙畂䝁䅑䅉祂䝁䅕䅣獂䝁䅅睙求䝁䄰党畂䡁䅑䅉睂䝁䅅杣あ䡁䅍䅉浂䝁䄸杣杁䡁䅁睢療䝁䅷䅉求䡁䅅兤灂䡁䅁兢求䝁䄴䅤獁䍁䅁督ㅂ䝁䅍䅡杁䝁䅅督杁䝁䅍䅢求䝁䅅杢求䡁䅉督獁䍁䅁杚灂䝁䅷䅤求䡁䅉督獁䍁䅁䅡求䝁䅅䅤求䡁䅉督獁䍁䅁䅣ㅂ䝁䄰䅣穂䍁䅷䅉桂䝁䄴䅚杁䝁䅷兡湂䝁䅧䅤穂䑁䅳䅉桂䝁䄴䅚杁䝁䅉兤灂䝁䅷䅚灂䝁䄴睚杁䝁䄰兙あ䝁䅕杣灂䝁䅅䅢穂䍁䅷䅉穂䡁䅕睙潂䍁䅁兙穂䍁䅁睙療䝁䄴睙祂䝁䅕䅤求䍁䅷䅉睂䝁䅷兤瑂䝁䅉兡畂䝁䅣䅉桂䝁䄴䅚杁䝁䅕䅢求䝁䅍䅤祂䝁䅫睙桂䝁䅷䅉橂䝁䄸兢睂䝁䄸杢求䝁䄴䅤穂䍁䅷䅉浂䡁䅕杢橂䡁䅑兡療䝁䄴兙獂䍁䅁兙畂䝁䅑䅉歂䝁䅕睙療䡁䅉兙あ䝁䅫杤求䍁䅁䅣療䝁䄸䅢杁䡁䅍兤祂䝁䅙兙橂䝁䅕督獁䍁䅁䅚求䝁䅍睡灂䝁䄴睚杁䝁䄰兙あ䝁䅕杣灂䝁䅅䅢穂䍁䅷䅉あ䝁䅫䅢求䡁䅍䅌杁䝁䅧兙祂䝁䅑督橂䝁䅅䅣求䡁䅍䅌杁䝁䅅杢歂䍁䅁杢桂䡁䅑兤祂䝁䅅䅢杁䡁䅍䅤療䝁䄴党穂䍁䅁杚療䡁䅉䅉睂䝁䄸睢獂䍁䅁兡畂䡁䅍䅤桂䝁䅷䅢桂䡁䅑兡療䝁䄴督杁䝁䅅杢歂䍁䅁杣求䝁䄰睢歂䝁䅕䅢灂䝁䄴睚畁䍁䅁兓あ䍁䅁兙獂䡁䅍睢杁䡁䅁杣療䡁䅙兡歂䝁䅕督杁䡁䅁睢療䝁䅷䅉求䡁䅅兤灂䡁䅁兢求䝁䄴䅤杁䝁䅅杢歂䍁䅁睙療䝁䄰䅣療䝁䄴党畂䡁䅑督杁䝁䅙睢祂䍁䅁杢求䡁䅣䅉睂䝁䄸睢獂䍁䅁睙療䝁䄴督あ䡁䅉兤橂䡁䅑兡療䝁䄴䅉桂䝁䄴䅚杁䡁䅑䅡求䍁䅁杣求䝁䄰睢歂䝁䅕䅢灂䝁䄴睚杁䝁䄸杚杁䝁䅕䅥灂䡁䅍䅤灂䝁䄴睚杁䡁䅁睢療䝁䅷督㝁䍁䅁兡祂䡁䅉兡湂䝁䅅䅤灂䝁䄸杢杁䝁䅅杢歂䍁䅁杣求䝁䅷兙あ䝁䅕䅚杁䡁䅁杣療䝁䅑兤橂䡁䅑督獁䍁䅁督ㅂ䝁䅍䅡杁䝁䅅督杁䝁䅫杣祂䝁䅫睚桂䡁䅑兡療䝁䄴䅉穂䡁䅫督あ䝁䅕兢杁䝁䅍睢瑂䡁䅁睢畂䝁䅕杢あ䡁䅍䅌杁䝁䅅杢歂䍁䅁䅣祂䝁䄸杚求䡁䅍督灂䝁䄸杢桂䝁䅷䅉あ䡁䅕杣浂䍁䅁睙桂䡁䅉党杁䝁䅕兣ㅂ䝁䅫䅣瑂䝁䅕杢あ䍁䅁兙畂䝁䅑䅉穂䡁䅕䅣睂䝁䅷兡求䡁䅍睏杁䝁䅍睢瑂䝁䄰党祂䝁䅍兡桂䝁䅷䅉睂䡁䅉睢歂䡁䅕睙あ䡁䅍䅌杁䝁䅫杢橂䝁䅷兤歂䝁䅫杢湂䍁䅁䅡求䝁䅅䅤求䡁䅉督獁䍁䅁督桂䝁䅙党あ䡁䅫䅉求䡁䅅兤灂䡁䅁兢求䝁䄴䅤獁䍁䅁睙療䝁䄰兢求䡁䅉睙灂䝁䅅䅢杁䝁䅑党橂䝁䅳兡畂䝁䅣䅉求䡁䅅兤灂䡁䅁兢求䝁䄴䅤獁䍁䅁兙畂䝁䅑䅉橂䝁䄸兢瑂䝁䅕杣橂䝁䅫兙獂䍁䅁䅣ㅂ䝁䄰䅣穂䍁䅁兙畂䝁䅑䅉浂䝁䅫䅢あ䝁䅕杣穂䍁䄴䅉䩂䝁䄴䅉桂䝁䅑䅚灂䡁䅑兡療䝁䄴䅌杁䡁䅑䅡求䍁䅁睙療䝁䄰䅣桂䝁䄴入杁䝁䄸杚浂䝁䅕杣穂䍁䅁杚灂䝁䅉党祂䝁䅣䅢桂䡁䅍督杁䡁䅁睢療䝁䅷督獁䍁䅁兙畂䝁䅑䅉潂䝁䄸䅤杁䡁䅑兤楂䡁䅍䅉桂䝁䄴䅚杁䡁䅁兙橂䝁䅳兙湂䝁䅕䅚杁䡁䅁睢療䝁䅷䅉牂䝁䅫䅤穂䍁䅁睙療䝁䄰䅣祂䝁䅫督灂䝁䄴睚杁䡁䅣兙獂䝁䅷督獁䍁䅁䅢灂䝁䄴党祂䡁䅍䅌杁䝁䅉杣桂䝁䅍党穂䍁䅷䅉桂䝁䄴䅚杁䝁䅍睢睂䝁䅫杢湂䍁䅁杚療䡁䅉䅉灂䝁䄴兌湂䡁䅉睢ㅂ䝁䄴䅚杁䝁䅅杢歂䍁䅁兙楂䝁䄸杤求䍁䄰睚祂䝁䄸兤畂䝁䅑䅉睂䝁䄸睢獂䡁䅍睏杁䝁䅅杢歂䍁䅁睢あ䝁䅧党祂䍁䅁䅣療䝁䄸䅢杁䝁䅍睢畂䡁䅍䅤祂䡁䅕睙あ䝁䅫睢畂䍁䅁兙畂䝁䅑䅉祂䝁䅕睙祂䝁䅕兙あ䝁䅫睢畂䝁䅅䅢杁䡁䅁杣療䝁䅑兤橂䡁䅑督杁䝁䅍睢瑂䡁䅁杣灂䡁䅍兡畂䝁䅣䅉歂䝁䅫督橂䡁䅉党あ䝁䅫睢畂䝁䅅杣㕂䍁䅁杣求䝁䅍杣求䝁䅅䅤灂䝁䄸杢桂䝁䅷䅉桂䝁䄴䅚杁䡁䅉党獂䝁䅅䅤求䝁䅑䅉療䡁䅕䅤歂䝁䄸睢祂䍁䅁䅢灂䡁䅙兡畂䝁䅣䅉睂䡁䅉睢歂䡁䅕睙あ䡁䅍䅌杁䡁䅍兤橂䝁䅧䅉桂䡁䅍䅉湂䡁䅉兡獂䝁䅷督杁䝁䅅杢歂䍁䅁睙療䝁䄰䅣療䝁䄴党畂䡁䅑督杁䝁䅙睢祂䍁䅁睢ㅂ䡁䅑䅚療䝁䄸杣杁䝁䅳兡あ䝁䅍䅡求䝁䄴督畁䍁䅁兓あ䍁䅁督求䡁䅉杤求䡁䅍䅉穂䡁䅣兡瑂䝁䄰兡畂䝁䅣䅉睂䝁䄸睢獂䍁䅁杣求䝁䄰睢歂䝁䅕䅢求䡁䅉督杁䝁䅅杢歂䍁䅁杙ㅂ䝁䅫䅢歂䝁䅕杣穂䑁䅳䅉穂䡁䅁党橂䝁䅫兙獂䡁䅑入杁䡁䅉党あ䝁䅅兡獂䝁䅕杣穂䍁䅁䅤潂䝁䅅䅤杁䡁䅍党獂䝁䅷䅉穂䡁䅣兡瑂䝁䄰兡畂䝁䅣䅉睂䝁䄸睢獂䍁䅁督ㅂ䡁䅁䅣獂䝁䅫党穂䑁䅳䅉穂䡁䅣兡瑂䝁䄰兡畂䝁䅣䅉睂䝁䄸睢獂䍁䅁杣求䡁䅁兙灂䡁䅉䅉桂䝁䄴䅚杁䡁䅍党祂䡁䅙兡橂䝁䅕䅉楂䡁䅕督灂䝁䄴党穂䡁䅍党穂䑁䅳䅉灂䡁䅉杣灂䝁䅣兙あ䝁䅫睢畂䍁䅁睙療䝁䄴督あ䡁䅉兤橂䡁䅑兡療䝁䄴䅉桂䝁䄴䅚杁䝁䅷兙畂䝁䅑督橂䝁䅅䅣求䍁䅁兢桂䝁䅫杢あ䝁䅕杢桂䝁䄴睙求䍁䅁睙療䝁䄴䅤祂䝁䅅睙あ䝁䄸杣穂䑁䅳䅉桂䝁䄴䅚杁䝁䅍睢瑂䝁䄰党祂䝁䅍兡桂䝁䅷䅉睂䝁䄸睢獂䍁䅁睢睂䝁䅕杣桂䡁䅑睢祂䡁䅍䅉桂䝁䄴䅚杁䡁䅁睢療䝁䅷䅉橂䝁䄸杢あ䡁䅉兙橂䡁䅑睢祂䡁䅍杌杁䙁䅁睢療䝁䅷䅉䑂䝁䄸杣睂䝁䄸杣桂䡁䅑兡療䝁䄴䅉㍂䝁䅅督杁䝁䅫杢橂䝁䄸杣睂䝁䄸杣桂䡁䅑党歂䍁䅁兡畂䍁䅁免㕁䑁䅫睍杁䝁䅅杢歂䍁䅁兡穂䍁䅁䅡求䝁䅅䅚硂䡁䅕兙祂䡁䅑党祂䝁䅕䅚杁䝁䅫杢杁䕁䅍睢㉂䝁䅫杢湂䡁䅑睢畂䍁䅷䅉䵂䝁䄸兤灂䡁䅍兡桂䝁䄴兙畁䅁䅁刹䅉䱁䙷䅁兂䝁䄸杣あ䝁䅷兙畂䝁䅑䅉䡂䝁䅕杢求䡁䅉兙獂䍁䅁兒獂䝁䅕睙あ䡁䅉兡橂䍁䅁睑療䝁䄰䅣桂䝁䄴入獁䍁䅁兙畂䍁䅁兡畂䡁䅑党湂䡁䅉兙あ䝁䅕䅚杁䝁䅕䅢求䝁䅍䅤祂䝁䅫睙杁䡁䅕䅤灂䝁䅷兡あ䡁䅫䅉橂䝁䄸兢睂䝁䅅杢㕂䍁䅷䅉求䝁䄴睚桂䝁䅣党穂䍁䅁兡畂䍁䅁䅤潂䝁䅕䅉湂䝁䅕杢求䡁䅉兙あ䝁䅫睢畂䍁䅷䅉㍂䝁䅧睢獂䝁䅕督桂䝁䅷党杁䡁䅁兤祂䝁䅍䅡桂䡁䅍党獁䍁䅁䅤祂䝁䅅杢穂䝁䄰兡穂䡁䅍兡療䝁䄴䅌杁䝁䅑兡穂䡁䅑杣灂䝁䅉兤あ䝁䅫睢畂䍁䅷䅉桂䝁䄴䅚杁䡁䅉党あ䝁䅅兡獂䍁䅁督桂䝁䅷党杁䝁䄸杚杁䝁䅕䅢求䝁䅍䅤祂䝁䅫睙灂䡁䅑入杁䝁䅫杢杁䡁䅑䅡求䍁䅁督あ䝁䅅䅤求䍁䅁睢浂䍁䅁睔祂䝁䅕睚療䝁䄴杌杁䕁䅫䅤杁䝁䄸䅣求䡁䅉兙あ䝁䅕督杁䡁䅍兡㑂䍁䅁䅤潂䝁䅕杣瑂䝁䅅䅢杁䡁䅁䅢桂䝁䄴䅤穂䍁䅷䅉あ䝁䅧杣求䝁䅕䅉㍂䝁䅫杢歂䍁䅁杚桂䡁䅉兢穂䍁䅷䅉桂䝁䄴䅚杁䡁䅍党㉂䝁䅕杢杁䝁䅧入歂䡁䅉睢求䝁䅷党橂䡁䅑杣灂䝁䅍䅉浂䝁䅅睙灂䝁䅷兡あ䝁䅫党穂䍁䄴䅉䉂䡁䅍䅉療䝁䅙䅉䕂䝁䅕睙求䝁䄰杙求䡁䅉䅉穁䑁䅅䅌杁䑁䅉䅍祁䑁䅍䅌杁䡁䅑䅡求䍁䅁睙療䝁䄰䅣桂䝁䄴入杁䝁䄸睤畂䝁䅕䅚杁䝁䅅杢杁䝁䅕䅢求䝁䅍䅤祂䝁䅫睙杁䡁䅑杣桂䝁䄴督瑂䝁䅫督穂䝁䅫睢畂䍁䅁督㕂䡁䅍䅤求䝁䄰䅉橂䝁䄸杢穂䝁䅫督あ䝁䅫杢湂䍁䅁睢浂䍁䅁免獁䑁䅉兎ぁ䍁䅁睙灂䡁䅉睙ㅂ䝁䅫䅤杁䝁䄰兡獂䝁䅕督獁䍁䅁兡畂䝁䅍䅢ㅂ䝁䅑兡畂䝁䅣䅉祁䑁䅧睎杁䝁䅍兡祂䝁䅍兤灂䡁䅑䅉瑂䝁䅫䅢求䡁䅍䅉療䝁䅙䅉ㅁ䑁䅁䅍杁䝁䅳兡獂䝁䄸杤療䝁䅷䅤杁䝁䅷兡畂䝁䅕䅌杁䑁䅑免穁䍁䅁睙灂䡁䅉睙ㅂ䝁䅫䅤杁䝁䄰兡獂䝁䅕督杁䝁䄸杚杁䑁䅉睍睁䍁䅁睡灂䝁䅷睢㉂䝁䄸䅢あ䍁䅁䅢灂䝁䄴党獁䍁䅁兙畂䝁䅑䅉ㅁ䑁䅕䅎杁䝁䄰兡獂䝁䅕督杁䝁䄸杚杁䑁䅅免ㅁ䍁䅁睡灂䝁䅷睢㉂䝁䄸䅢あ䍁䅁䅢灂䝁䄴党㝁䍁䅁兙畂䝁䅑䅉穂䝁䅕杣㉂䝁䅕䅚杁䑁䅫睍ぁ䍁䅁䅤潂䝁䄸兤穂䝁䅅杢歂䍁䅁杣求䡁䅑兙灂䝁䅷䅉橂䡁䅕督あ䝁䄸兢求䡁䅉督杁䝁䅫杢杁䑁䅕免杁䝁䅍兡あ䝁䅫党穂䍁䄴䅉䩂䡁䅑䅉桂䝁䅷督療䍁䅁䅡桂䡁䅍䅉祁䑁䅧䅌㑁䑁䅙䅏杁䝁䅍兡祂䝁䅍兤灂䡁䅑䅉瑂䝁䅫䅢求䡁䅍䅉療䝁䅙䅉歂䝁䅫督あ䡁䅉兡楂䡁䅕䅤灂䝁䄸杢杁䝁䅷兡畂䝁䅕督畁䍁䅁䅕療䡁䅉䅤獂䝁䅅杢歂䍁䅁睒求䝁䄴党祂䝁䅅䅢杁䕁䅕䅢求䝁䅍䅤祂䝁䅫睙杁䕁䅍睢瑂䡁䅁兙畂䡁䅫䅉㍂䝁䅅督杁䝁䅙睢ㅂ䝁䄴䅚求䝁䅑䅉灂䝁䄴䅉硁䑁䅧䅏㕁䍁䅁兙畂䝁䅑䅉灂䡁䅍䅉潂䝁䅕兙歂䡁䅅兤桂䡁䅉䅤求䡁䅉党歂䍁䅁兡畂䍁䅁䅕療䡁䅉䅤獂䝁䅅杢歂䍁䅷䅉偂䡁䅉党湂䝁䄸杢畁䅁䅁剆䅧䉁䅉䅁兂䝁䄸督灂䡁䅑兡㉂䝁䅕䅁剂睃䅁䅔䄴䙁䅁睢穂䡁䅑䅉䥂䝁䄸䅢歂䝁䅫杢湂䡁䅍䅌杁䕁䅫杢橂䍁䄴䅉療䡁䅁党祂䝁䅅䅤求䡁䅍䅉桂䡁䅍䅉桂䍁䅁睙療䝁䄴督ㅂ䝁䄰党祂䍁䅁䅣桂䝁䅍睡桂䝁䅣党歂䍁䅁睚療䝁䄸䅚穂䍁䅁䅡療䝁䅷䅚灂䝁䄴睚杁䝁䅍睢瑂䡁䅁兙畂䡁䅫䅉灂䝁䄴䅉あ䝁䅧党杁䙁䅕杢灂䡁䅑党歂䍁䅁睕あ䝁䅅䅤求䡁䅍䅉桂䝁䄴䅚杁䝁䅫杢あ䝁䅕杣畂䝁䅅䅤灂䝁䄸杢桂䝁䅷䅢㕂䍁䄴䅉䩂䡁䅑䅉療䡁䅁党祂䝁䅅䅤求䡁䅍䅉あ䝁䅧杣療䡁䅕睚潂䍁䅁杚療䡁䅕杣杁䡁䅍党湂䝁䄰党畂䡁䅑督㙁䍁䅁䅕療䡁䅍䅤杁䕁䅍睢畂䡁䅍兤瑂䝁䅕杣杁䕁䅉杣桂䝁䄴䅚穂䍁䅷䅉塂䝁䅕党あ䝁䅅杙灂䡁䅧䅌杁䕁䅙睢療䝁䅑督求䡁䅉杤灂䝁䅍党獁䍁䅁兙畂䝁䅑䅉卂䝁䅕杚祂䝁䅫睚求䡁䅉兙あ䝁䅕䅚杁䙁䅉党あ䝁䅅兡獂䍁䄴䅉啂䝁䅧党杁䙁䅁睢穂䡁䅑䅉䑂䝁䄸杢穂䡁䅕兢求䡁䅉䅉䍂䡁䅉兙畂䝁䅑督杁䡁䅍党湂䝁䄰党畂䡁䅑䅉瑂䝁䅅杢ㅂ䝁䅙兙橂䡁䅑兤祂䝁䅕督獁䍁䅁兢桂䡁䅉睡求䡁䅑督獁䍁䅁兙畂䝁䅑䅉穂䝁䅕䅢獂䡁䅍䅉楂䡁䅉兙畂䝁䅑党歂䍁䅁兙畂䝁䅑䅉睂䡁䅉兡㉂䝁䅅䅤求䍁䅁䅢桂䝁䅉党獂䍁䅁杣求䝁䅅䅚㕂䍁䄰䅤療䍁䄰党桂䡁䅑䅉潁䙁䅉䅖䙂䍁䅫䅉橂䝁䅕杣求䝁䅅䅢穂䍁䅁兤畂䝁䅑党祂䍁䅁䅓療䝁䄴党㕂䍁䅁村ㅂ䝁䄴睙潂䝁䅕督杁䝁䄸杚杁䕁䄸兙あ䡁䅍䅌杁䙁䅁党楂䝁䅉䅢求䡁䅍䅌杁䝁䅅杢歂䍁䅁兔桂䝁䅷䅤瑁䕁䄸兌乂䝁䅕兙獂䍁䅁杙祂䝁䅅杢歂䡁䅍睏杁䝁䅧睢あ䍁䅁睙求䡁䅉党桂䝁䅷睏杁䡁䅁党桂䝁䄴兤あ䍁䅁杙ㅂ䡁䅑䅤求䡁䅉䅉ㅂ䝁䄴䅚求䡁䅉䅉あ䝁䅧党杁䙁䅁党あ䝁䅕杣杁䙁䅁兙畂䍁䅁杙祂䝁䅅杢歂䑁䅳䅉桂䝁䄴䅚杁䝁䅉杣桂䝁䄴䅚求䝁䅑䅉桂䝁䄴䅚杁䡁䅁杣灂䡁䅙兙あ䝁䅕䅉獂䝁䅅杙求䝁䅷䅉睂䝁䅕䅤杁䝁䅙睢療䝁䅑䅉ㅂ䝁䄴䅚求䡁䅉䅉卂䝁䅅睙潂䝁䅅党獂䍁䅁杕桂䡁䅫䅉佂䡁䅕䅤祂䝁䅫督潂䍁䅷䅉佂䝁䅅䅤ㅂ䡁䅉党婁䡉䅍䅉卂䝁䅕睙灂䡁䅁党獁䍁䅁兏䵂䝁䅫杤求䡁䅍䅌杁䕁䅳兡楂䝁䅉䅢求䡁䅍䅉婁䝉䄴䅉䍂䝁䅫䅤穂䍁䅁兙畂䝁䅑䅉䡂䡁䅉兙㉂䡁䅫䅉啂䡁䅉兙灂䝁䄴䅉楂䡁䅉兙畂䝁䅑督畁䍁䅁䅖潂䝁䅕䅉塂䝁䅕党あ䝁䅅杙灂䡁䅧䅉穂䝁䅕睚瑂䝁䅕杢あ䍁䅁兢桂䝁䄴兤浂䝁䅅睙あ䡁䅕杣求䡁䅍䅌杁䝁䄰兙祂䝁䅳党あ䡁䅍䅌杁䝁䅅杢歂䍁䅁䅚灂䡁䅍䅤祂䝁䅫杙ㅂ䡁䅑党穂䍁䅁杙祂䝁䅅杢歂䝁䅕䅚杁䝁䅅杢歂䍁䅁䅣祂䝁䅫杤桂䡁䅑党杁䝁䅷兙楂䝁䅕䅢杁䙁䅉䅖䙂䍁䅁睙求䡁䅉党桂䝁䅷䅉ㅂ䝁䄴䅚求䡁䅉䅉塂䝁䅕党あ䝁䅅杙灂䡁䅧䅉桂䝁䄴䅚杁䕁䅅䅢睂䝁䅕杢杁䝁䅉杣桂䝁䄴䅚穂䑁䅳䅉潂䝁䄸䅤杁䝁䅍党祂䝁䅕兙獂䡁䅍䅉桂䝁䄴䅚杁䝁䄸䅤潂䝁䅕杣杁䝁䅍党祂䝁䅕兙獂䍁䄰杙桂䡁䅍党歂䍁䅁杚療䝁䄸䅚杁䡁䅁杣療䝁䅑兤橂䡁䅑督㝁䍁䅁䅣祂䝁䅫杤桂䡁䅑党杁䝁䅷兙楂䝁䅕䅢杁䝁䅍党祂䝁䅕兙獂䡁䅍睏杁䝁䅅杢歂䍁䅁䅣祂䝁䄸䅤求䝁䅫杢瑁䝁䅉兙穂䝁䅕䅚杁䡁䅍䅡桂䝁䅳党穂䍁䅁兤畂䝁䅑党祂䍁䅁䅤潂䝁䅕䅉噂䕁䅙兓啂䍁䅁杙祂䝁䅅杢歂䍁䅷䅉桂䝁䄴䅚杁䝁䄴兤あ䡁䅉兡あ䝁䅫睢畂䝁䅅䅢杁䡁䅍杢桂䝁䅍睡穂䍁䄴䅉啂䝁䅧党杁䕁䅙睢療䝁䅑督求䡁䅉杤灂䝁䅍党杁䡁䅍党湂䝁䄰党畂䡁䅑䅉睂䡁䅉睢歂䡁䅕睙求䡁䅍䅉桂䝁䄴䅚杁䝁䅑兡穂䡁䅑杣灂䝁䅉兤あ䝁䅕督杁䝁䅕睚湂䍁䅁䅣祂䝁䄸䅚ㅂ䝁䅍䅤穂䍁䅁䅣祂䝁䅫兢桂䡁䅉兡獂䡁䅫䅉ㅂ䝁䄴䅚求䡁䅉䅉兂䝁䅅䅣求䡁䅑䅤灂䉁杫督杁䝁䅅杢歂䍁䅁兑楂䝁䅉睢あ䡁䅍杚療䡁䅉䅚杁䕁䅙兙祂䝁䄰督杁䝁䅉杣桂䝁䄴䅚穂䍁䅷䅉桂䡁䅍䅉㍂䝁䅕䅢獂䍁䅁兙穂䍁䅁䅣療䡁䅑兙あ䝁䄸䅉睂䡁䅉睢歂䡁䅕睙あ䡁䅍䅉灂䝁䄴䅉あ䝁䅧党杁䝁䅙睢療䝁䅑督求䡁䅉杤灂䝁䅍党杁䝁䅅杢歂䍁䅁杚療䝁䄸䅚杁䝁䅫杢湂䡁䅉党歂䝁䅫党畂䡁䅑䅉橂䝁䅧兙畂䝁䄴党獂䡁䅍杌杁䙁䅑䅡求䍁䅁督求䝁䅣兢求䝁䄴䅤杁䝁䅅䅢穂䝁䄸䅉瑂䝁䅅杢ㅂ䝁䅙兙橂䡁䅑兤祂䝁䅕督杁䝁䅍党祂䡁䅑兙灂䝁䄴䅉瑂䝁䅕兙あ䍁䅁䅣祂䝁䄸䅚ㅂ䝁䅍䅤穂䍁䄴䅉啂䝁䅧党杁䙁䅉党浂䡁䅉兡湂䝁䅕杣桂䡁䅑党歂䍁䅁杕求䡁䅑兙灂䝁䅷䅉穂䝁䅕睚瑂䝁䅕杢あ䍁䅁䅣祂䝁䄸䅚ㅂ䝁䅍党穂䍁䅁兙畂䝁䅑䅉歂䝁䅫督あ䡁䅉兡楂䡁䅕䅤求䡁䅍䅉穂䝁䅫䅚求䍁䅁䅚灂䡁䅍䅡獁䍁䅁䅣療䡁䅑兙あ䝁䄸䅌杁䡁䅍兙ㅂ䡁䅍兙湂䝁䅕䅉睂䡁䅉睢歂䡁䅕睙あ䡁䅍䅉ㅂ䝁䄴䅚求䡁䅉䅉䍂䝁䄸杙杁䕁䅕杤桂䝁䄴督獁䍁䅁村療䝁䅉䅉䙂䡁䅙兙畂䡁䅍䅉䝂䝁䅅杣瑂䡁䅍䅌杁䝁䅅杢歂䍁䅁睕灂䝁䄰䅣獂䡁䅫䅉兂䝁䄸䅤桂䡁䅑睢求䡁䅍䅉楂䡁䅉兙畂䝁䅑督㝁䍁䅁党湂䝁䅣督杁䝁䅅杢歂䍁䅁党湂䝁䅣䅉睂䡁䅉睢歂䡁䅕睙あ䡁䅍䅉ㅂ䝁䄴䅚求䡁䅉䅉䍂䝁䄸杙杁䕁䅕杤桂䝁䄴督杁䕁䅕睚湂䍁䅁睖潂䝁䅫䅤求䡁䅍䅉桂䝁䄴䅚杁䕁䅕睚湂䍁䅁村求䝁䅅䅤求䡁䅉督杁䝁䅉杣桂䝁䄴䅚穂䑁䅳䅉桂䝁䄴䅚杁䝁䅍䅡求䝁䅕督求䍁䅁兙畂䝁䅑䅉療䡁䅑䅡求䡁䅉䅉歂䝁䅅兡祂䡁䅫䅉睂䡁䅉睢歂䡁䅕睙あ䡁䅍䅉ㅂ䝁䄴䅚求䡁䅉䅉䑂䡁䅉入穂䡁䅑兙獂䍁䅁杒桂䡁䅉兢穂䍁䅁杙祂䝁䅅杢歂䍁䄴䅉䩂䡁䅑䅉穂䝁䅕杣㉂䝁䅕督杁䝁䅣杣療䝁䅍党祂䡁䅫䅉穂䡁䅑睢祂䝁䅕督獁䍁䅁兢桂䡁䅍督杁䝁䄰党祂䝁䅍䅡桂䝁䄴䅚灂䡁䅍党杁䝁䅍兤穂䡁䅑睢瑂䝁䅕杣穂䍁䅷䅉穂䡁䅕䅣求䡁䅉睙求䝁䄴䅤求䡁䅉督獁䍁䅁睙獂䡁䅕杙杁䡁䅍䅤療䡁䅉党穂䍁䅷䅉畂䝁䅅䅤ㅂ䡁䅉兙獂䍁䄸督睂䝁䅕睙灂䝁䅅䅢あ䡁䅫䅉穂䡁䅑睢祂䝁䅕督獁䍁䅁䅚療䝁䅷䅢桂䡁䅉䅉穂䡁䅑睢祂䝁䅕督獁䍁䅁䅚灂䡁䅍睙療䡁䅕杢あ䝁䅕杣穂䍁䅷䅉㍂䝁䅧睢獂䝁䅕督桂䝁䅷党祂䡁䅍䅌杁䝁䅍睢畂䡁䅙党畂䝁䅫党畂䝁䅍党杁䡁䅍䅤療䡁䅉党穂䍁䅷䅉睂䝁䅕䅤杁䡁䅍兤睂䡁䅁䅢㕂䍁䅁杣求䡁䅑兙灂䝁䅷党祂䡁䅍䅌杁䝁䅑杣ㅂ䝁䅣䅉穂䡁䅑睢祂䝁䅕䅉橂䡁䅕督あ䝁䄸兢求䡁䅉督獁䍁䅁杚療䝁䄸䅚穂䝁䅕杣㉂䝁䅫睙求䍁䅁䅚灂䡁䅍䅤祂䝁䅫杙ㅂ䡁䅑睢祂䡁䅍䅌杁䝁䅅杢歂䍁䅁杢桂䡁䅑兡療䝁䄴兙獂䍁䅁杣求䡁䅍䅤桂䡁䅕杣桂䝁䄴䅤杁䝁䅍䅡桂䝁䅫杢穂䍁䅷䅉桂䡁䅍䅉㍂䝁䅕䅢獂䍁䅁兙穂䍁䅁督求䝁䅷䅢穂䍁䅁兡あ䡁䅍䅉睂䡁䅉睢歂䡁䅕睙あ䡁䅍䅉灂䝁䄴䅉あ䝁䅧党杁䝁䄰兡獂䝁䅫䅤桂䡁䅉入獁䍁䅁党橂䝁䄸兢瑂䝁䅕杣橂䝁䅕䅌杁䝁䅅杢歂䍁䅁杚療䝁䄸䅚穂䝁䅕杣㉂䝁䅫睙求䍁䅁睙潂䝁䅅杢畂䝁䅕䅢穂䍁䄴䅉啂䝁䅧党杁䝁䅍睢瑂䡁䅁兙畂䡁䅫䅉㍂䝁䅅督杁䝁䅙睢ㅂ䝁䄴䅚求䝁䅑䅉灂䝁䄴䅉硁䑁䅧兏ㅁ䍁䅁兙畂䝁䅑䅉灂䡁䅍䅉潂䝁䅕兙歂䡁䅅兤桂䡁䅉䅤求䡁䅉党歂䍁䅁兡畂䍁䅁睕桂䝁䅫杢あ䍁䅁䅔療䡁䅕兡穂䍁䅷䅉乂䝁䅫督穂䝁䄸兤祂䝁䅫杌䅁䉁奙䅁䕃䅂䅁䅕療䡁䅑䅢桂䡁䅑睙潂䕁䅑党獂䡁䅑兡橂䍁䅁睑療䡁䅉䅣療䡁䅉兙あ䝁䅫睢畂䍁䅁䅋佂䝁䅅督歂䝁䅅兣㙁䍁䅁䅕䑂䕁䅧克杁䝁䅫督杁䝁䅅䅉獂䝁䅕兙歂䝁䅫杢湂䍁䅁杕求䝁䅅䅢杁䕁䅕督あ䝁䅅䅤求䍁䅁兓畂䡁䅙党穂䡁䅑兢求䝁䄴䅤杁䙁䅑杣ㅂ䡁䅍䅤杁䍁䅧杕䙂䕁䅫䅖灁䍁䅁䅤潂䝁䅅䅤杁䝁䄸睤畂䡁䅍䅉畂䝁䅕兙祂䝁䅷入杁䑁䅉杌祁䍁䅁兢灂䝁䅷䅢灂䝁䄸杢杁䝁䅅睙祂䝁䅕督杁䝁䄸杚杁䡁䅑兡瑂䝁䅉党祂䝁䅷兙畂䝁䅑督杁䝁䅫杢杁䕁䅅䅢桂䝁䅉兙瑂䝁䅅䅌杁䕁䅅杣牂䝁䅅杢穂䝁䅅督獁䍁䅁睒求䝁䄸杣湂䝁䅫兙獁䍁䅁兓歂䝁䅅䅡療䍁䅷䅉䵂䝁䄸兤灂䡁䅍兡桂䝁䄴兙獁䍁䅁兔灂䡁䅍督灂䡁䅍督灂䡁䅁䅣灂䍁䅁兙畂䝁䅑䅉呂䝁䄸兤あ䝁䅧䅉䑂䝁䅅杣療䝁䅷兡畂䝁䅅杌杁䙁䅑䅡祂䝁䄸兤湂䝁䅧䅉灂䡁䅑督杁䡁䅑兙㑂䝁䅅杙獂䝁䅕䅉卂䕁䅕兓啂䍁䅁督ㅂ䝁䅉督灂䝁䅑兡桂䡁䅉入獁䍁䅁䅤潂䝁䅕䅉橂䝁䄸兢睂䝁䅅杢㕂䍁䅁兙獂䡁䅍睢杁䝁䄸䅣求䡁䅉兙あ䝁䅕督杁䡁䅍兡㑂䍁䅁督桂䡁䅣兢灂䝁䅷䅢穂䍁䅷䅉桂䝁䄴䅉灂䝁䄴䅚ㅂ䡁䅍䅤祂䝁䅫兙獂䍁䄰睚祂䝁䅅䅚求䍁䅁䅣獂䡁䅫睤療䝁䄸䅚杁䝁䄰兡獂䝁䅷䅌杁䝁䅅䅉祂䝁䅕督灂䝁䅑党畂䡁䅑兡桂䝁䅷䅉桂䝁䄴䅚杁䝁䅍睢瑂䝁䄰党祂䝁䅍兡桂䝁䅷䅉祂䝁䅕兙獂䍁䅁党穂䡁䅑兙あ䝁䅕䅉歂䝁䅕杤求䝁䅷睢睂䝁䄰党畂䡁䅑䅉楂䡁䅕督灂䝁䄴党穂䡁䅍䅉桂䝁䄴䅚杁䝁䅅䅉祂䡁䅕杣桂䝁䅷䅉あ䝁䅫兢楂䝁䅕杣獂䝁䅅杢歂䍁䅁督桂䝁䅷党穂䍁䅁䅣祂䝁䄸睚祂䝁䅅兢畁䍁䅁䅕療䡁䅑䅢桂䡁䅑睙潂䕁䅑党獂䡁䅑兡橂䍁䅷䅉桂䍁䅁䅢求䝁䅅䅚求䡁䅉䅉灂䝁䄴䅉穂䡁䅕督あ䝁䅅兡畂䝁䅅杙獂䝁䅕䅉浂䝁䄸杣求䡁䅍䅤杁䝁䄰兙畂䝁䅅睚求䝁䄰党畂䡁䅑䅌杁䝁䅫督杁䝁䅍睢瑂䝁䄰兡あ䡁䅑党歂䍁䅁䅤療䍁䅁党畂䡁䅙兡祂䝁䄸杢瑂䝁䅕杢あ䝁䅅䅢杁䝁䅅杢歂䍁䅁督療䝁䅍兡桂䝁䅷䅉祂䝁䅕督睂䝁䄸杢穂䝁䅫杙灂䝁䅷兡あ䡁䅫䅉桂䝁䄴䅚杁䡁䅑睢杁䡁䅉党穂䡁䅁睢畂䡁䅍兡楂䝁䅷党杁䝁䅣睢㉂䝁䅕杣畂䝁䅅杢橂䝁䅕杌䅁䅁坉䅁畃权䅁䅕療䡁䅣党獂䝁䅷䅉䩂䝁䄴䅚ㅂ䡁䅍䅤祂䝁䅫党穂䍁䅷䅉䩂䝁䄴睙畁䍁䅷䅉あ䝁䄸睚求䡁䅑䅡求䡁䅉䅉㍂䝁䅫䅤潂䍁䅁兡あ䡁䅍䅉穂䡁䅕杙穂䝁䅫䅚灂䝁䅅杣灂䝁䅕督獁䍁䅁䅚求䡁䅍兡湂䝁䄴督獁䍁䅁䅚求䡁䅙党獂䝁䄸䅣穂䍁䅷䅉瑂䝁䅅杢ㅂ䝁䅙兙橂䡁䅑兤祂䝁䅕督獁䍁䅁督求䝁䅷䅢穂䍁䅷䅉桂䝁䄴䅚杁䡁䅍党祂䡁䅙兡橂䝁䅕督杁䝁䅍兤穂䡁䅑睢瑂䍁䄰党畂䝁䅣兡畂䝁䅕党祂䝁䅕䅚杁䝁䅕兣ㅂ䝁䅫䅣瑂䝁䅕杢あ䍁䅁兙畂䝁䅑䅉穂䡁䅫督あ䝁䅕兢穂䍁䄴䅉啂䝁䅧党杁䝁䅍睢瑂䡁䅁兙畂䡁䅫升穂䍁䅁䅣祂䝁䅫杢橂䝁䅫䅣桂䝁䅷䅉睂䡁䅉睢歂䡁䅕睙あ䡁䅍䅉灂䝁䄴睙獂䡁䅕䅚求䍁䅁兡畂䡁䅑党湂䡁䅉兙あ䝁䅕䅚杁䡁䅁睢㍂䝁䅕杣杁䝁䅍睢畂䡁䅑杣療䝁䅷䅉祂䝁䄸睢瑂䍁䅁督ㅂ䝁䅉督あ䝁䅅䅤灂䝁䄸杢穂䍁䅷䅉橂䡁䅕督あ䝁䄸兢瑁䝁䅕杢湂䝁䅫杢求䝁䅕杣求䝁䅑䅉瑂䝁䄸䅚ㅂ䝁䅷党穂䍁䅷䅉求䝁䅷党橂䡁䅑杣灂䝁䅍兙獂䍁䅁䅡療䡁䅕督求䡁䅍䅌杁䝁䄰党歂䝁䅫兤瑂䍁䄰杤療䝁䅷䅤桂䝁䅣党杁䝁䅍兡祂䝁䅍兤灂䡁䅑䅉楂䡁䅉党桂䝁䅳党祂䡁䅍䅌杁䝁䄰睢畂䝁䅫䅤療䡁䅉兡畂䝁䅣䅉桂䝁䄴䅚杁䝁䅍睢畂䡁䅑杣療䝁䅷䅉橂䝁䄸兢瑂䡁䅕杢灂䝁䅍兙あ䝁䅫睢畂䡁䅍䅉穂䡁䅫督あ䝁䅕兢穂䍁䅷䅉瑂䝁䄸䅤療䡁䅉䅉橂䝁䄸杢あ䡁䅉睢獂䍁䅁睙求䝁䄴䅤求䡁䅉督獁䍁䅁督㍂䝁䅫䅤橂䝁䅧党穂䍁䅷䅉桂䝁䄴䅚杁䝁䅉兤穂䍁䅁䅚ㅂ䝁䅍䅤杁䡁䅍入穂䡁䅑党瑂䡁䅍䅌杁䝁䅅督杁䡁䅣党獂䝁䅷䅉桂䡁䅍䅉あ䡁䅉兙歂䝁䅫䅤灂䝁䄸杢桂䝁䅷䅉桂䝁䄴䅚杁䝁䅅杣橂䍁䄰杣求䡁䅍兡穂䡁䅑兙畂䡁䅑䅉歂䝁䅫督あ䡁䅉兡楂䡁䅕䅤灂䝁䄸杢杁䡁䅍睤灂䡁䅑睙潂䝁䅣党桂䡁䅉督杁䝁䅅杢歂䍁䅁睙療䝁䄴䅤祂䝁䄸䅢杁䝁䅣党桂䡁䅉督畁䍁䅁兓あ䡁䅍䅉睂䡁䅉睢歂䡁䅕睙あ䡁䅍䅉潂䝁䅅杤求䍁䅁兙睂䡁䅁䅢灂䝁䅍兙あ䝁䅫睢畂䍁䅁兡畂䍁䅁杤療䝁䅷䅤桂䝁䅣党穂䍁䅁杣桂䝁䄴睚灂䝁䄴睚杁䝁䅙杣療䝁䄰䅉ぁ䑁䅧䅍杁䡁䅙睢獂䡁䅑督杁䡁䅑睢杁䑁䅍䅏獁䑁䅁䅍睁䍁䅁杤療䝁䅷䅤穂䍁䄴䅉啂䝁䅧党杁䝁䅍睢瑂䡁䅁兙畂䡁䅫䅉桂䝁䅷督療䍁䅁䅣祂䝁䄸杤灂䝁䅑党穂䍁䅁杚灂䝁䅕䅢歂䍁䅁督求䡁䅉杤灂䝁䅍党杁䝁䅫杢穂䡁䅁党橂䡁䅑兡療䝁䄴䅌杁䝁䅫杢穂䡁䅑兙獂䝁䅷兙あ䝁䅫睢畂䍁䅷䅉橂䝁䄸兢瑂䝁䅫督穂䝁䅫睢畂䝁䅫杢湂䍁䅷䅉瑂䝁䄸䅚灂䝁䅙兡橂䝁䅅䅤灂䝁䄸杢獁䍁䅁兙畂䝁䅑䅉祂䝁䅕䅣桂䝁䅫杣杁䡁䅍党祂䡁䅙兡橂䝁䅕督㝁䍁䅁督睂䝁䅅杣求䍁䅁䅣桂䡁䅉䅤穂䍁䅷䅉祂䝁䅕䅤祂䝁䄸杚灂䡁䅑䅉桂䝁䄴䅚杁䡁䅉党あ䡁䅉睢浂䝁䅫䅢獂䍁䅁睙療䝁䄰䅣療䝁䄴党畂䡁䅑督杁䝁䅙睢祂䍁䅁党㑂䝁䅫督あ䝁䅫杢湂䍁䅁督㕂䡁䅍䅤求䝁䄰督㝁䍁䅁兙畂䝁䅑䅉祂䝁䅕䅣獂䝁䅅睙求䝁䄰党畂䡁䅑䅉橂䝁䅫杣橂䡁䅕兡あ䍁䅁杙祂䝁䅕兙牂䝁䅕杣穂䍁䅁杚療䡁䅉䅉穂䡁䅣兡あ䝁䅍䅡湂䝁䅕兙祂䍁䄴䅉䩂䡁䅑䅉穂䝁䅕杣㉂䝁䅕督杁䝁䄸杢穂䝁䅧睢祂䝁䅕䅉桂䝁䄴䅚杁䝁䄸杚浂䡁䅍䅡療䡁䅉党杁䡁䅁杣療䝁䅑兤橂䡁䅑兡療䝁䄴䅌杁䝁䅷兡硂䡁䅕党浂䝁䅫党歂䍁䅁杢桂䡁䅑兤祂䝁䅅䅢杁䝁䅣兙穂䍁䅁杚桂䝁䅍兡獂䝁䅫䅤灂䝁䅕督杁䝁䅅杢歂䍁䅁䅤求䡁䅉兢灂䝁䄴兙獂䡁䅍䅌杁䡁䅁兡睂䝁䅕䅢灂䝁䄴党穂䍁䅷䅉祂䝁䅕杚灂䝁䄴党祂䝁䅫党穂䍁䅷䅉桂䝁䄴䅚杁䡁䅁党あ䡁䅉睢橂䝁䅧党瑂䝁䅫睙桂䝁䅷䅉睂䝁䅷兙畂䡁䅑督獁䍁䅁兙穂䍁䅁睤求䝁䅷䅢杁䝁䅅督杁䝁䅕䅢求䝁䅍䅤祂䝁䅫睙杁䡁䅕䅤灂䝁䅷兡あ䡁䅫䅌杁䝁䅷兡湂䝁䅧䅤杁䡁䅉兙灂䝁䅷䅉あ䡁䅉兙橂䡁䅑兡療䝁䄴䅉睂䝁䄸睤求䡁䅉䅌杁䝁䄰兡畂䝁䅫杢湂䍁䅁兙畂䝁䅑䅉瑂䝁䅕䅤桂䝁䅷督獁䍁䅁䅣ㅂ䝁䅷䅣杁䝁䅅杢歂䍁䅁䅣桂䡁䅁党祂䍁䅷䅉歂䝁䅅䅤桂䍁䅁睙求䝁䄴䅤求䡁䅉督獁䍁䅁兤畂䝁䅫杤求䡁䅉督灂䡁䅑兡求䡁䅍䅉桂䝁䄴䅚杁䝁䅣睢㉂䝁䅕杣畂䝁䄰党畂䡁䅑䅉求䝁䄴䅤灂䡁䅑兡求䡁䅍䅌杁䝁䅍睢瑂䝁䄰党祂䝁䅍兡桂䝁䅷䅌杁䝁䅅杢歂䍁䅁兡畂䝁䅑兤穂䡁䅑杣灂䝁䅅䅢杁䝁䄰兙祂䝁䅳党あ䡁䅍杌杁䙁䅑䅡求䍁䅁睙療䝁䄰䅣桂䝁䄴入杁䝁䅧兙穂䍁䅁睢睂䝁䅕杣桂䡁䅑兡療䝁䄴督杁䝁䅫杢杁䡁䅑䅡求䍁䅁兖畂䝁䅫䅤求䝁䅑䅉呂䡁䅑兙あ䝁䅕督獁䍁䅁睑桂䝁䄴兙歂䝁䅅䅌杁䡁䅑䅡求䍁䅁兔灂䝁䅑䅚獂䝁䅕䅉䙂䝁䅅督あ䍁䅷䅉䉂䝁䅙杣灂䝁䅍兙獁䍁䅁兒ㅂ䡁䅉睢睂䝁䅕䅌杁䕁䄰党㑂䝁䅫睙療䍁䅷䅉あ䝁䅧党杁䕁䅅督灂䝁䅅睌兂䝁䅅睙灂䝁䅙兡橂䍁䅷䅉桂䝁䄴䅚杁䕁䅍党畂䡁䅑杣桂䝁䅷䅉桂䝁䄴䅚杁䙁䅍睢ㅂ䡁䅑䅡杁䕁䅅兢求䡁䅉兡橂䝁䅅杌杁䙁䅁睢㍂䝁䅕䅢獂䍁䅁兓畂䝁䅑兤穂䡁䅑杣灂䝁䅕督獁䍁䅁兓畂䝁䅍杌杁䡁䅣兙穂䍁䅁杚療䡁䅕杢歂䝁䅕䅚杁䝁䅫杢杁䑁䅅兏ぁ䑁䅣䅉桂䝁䄴䅚杁䝁䅫督杁䝁䅧党桂䝁䅑兣ㅂ䝁䅅杣あ䝁䅕杣求䝁䅑䅉灂䝁䄴䅉䥂䝁䄸兤穂䡁䅑睢畂䍁䅷䅉啂䝁䅕䅥桂䡁䅍杌䅁偁卙䅁㙄䅄䅁䅕療䡁䅣党祂䍁䅁兓畂䡁䅑党湂䡁䅉兙あ䝁䅫睢畂䡁䅍䅌杁䕁䅫杢橂䍁䄴䅉歂䝁䅕督灂䝁䅣杢穂䍁䅷䅉歂䝁䅕杤求䝁䅷睢睂䡁䅍䅌杁䝁䄰兙畂䡁䅕杚桂䝁䅍䅤ㅂ䡁䅉党穂䍁䅷䅉桂䝁䄴䅚杁䝁䄰兙祂䝁䅳党あ䡁䅍䅉桂䝁䄴兙獂䝁䄸睚杁䝁䅅杢歂䍁䅁兢灂䡁䅧党歂䍁䄰督灂䝁䅣杢桂䝁䅷䅉灂䝁䄴䅤求䝁䅣杣桂䡁䅑党歂䍁䅁睙灂䡁䅉睙ㅂ䝁䅫䅤穂䍁䅁䅋䩂䕁䅍督灁䍁䅷䅉桂䝁䄴䅚杁䝁䄸䅤潂䝁䅕杣杁䝁䅕䅢求䝁䅍䅤祂䝁䄸杢灂䝁䅍䅉橂䝁䄸兢睂䝁䄸杢求䝁䄴䅤穂䍁䅁兙畂䝁䅑䅉橂䝁䅫杣橂䡁䅕兡あ䡁䅉入杁䡁䅕督求䝁䅑䅉灂䝁䄴䅉潂䝁䅫睚潂䍁䄰杤療䝁䅷䅤桂䝁䅣党杁䡁䅁睢㍂䝁䅕杣杁䝁䅍睢畂䡁䅙党祂䡁䅍兡療䝁䄴䅉㍂䝁䄸杣獂䝁䅑睤灂䝁䅑党畁䍁䅁䅖潂䝁䅕䅉橂䝁䄸兢睂䝁䅅杢㕂䍁䅁䅣祂䝁䄸杤灂䝁䅑党穂䍁䅁兙杁䡁䅉兙畂䝁䅣党杁䝁䄸杚杁䝁䅅䅢あ䝁䅕杣畂䝁䅅䅤灂䝁䄴睚杁䝁䅍兤祂䡁䅉党畂䡁䅑䅉あ䝁䄸䅉歂䝁䅫杣求䝁䅍䅤杁䝁䅍兤祂䡁䅉党畂䡁䅑䅉睂䝁䄸睤求䡁䅉䅉橂䝁䄸杢㉂䝁䅕杣穂䝁䅫睢畂䍁䅁䅣祂䝁䄸䅚ㅂ䝁䅍䅤穂䍁䅁䅤潂䝁䅅䅤杁䝁䅅䅚歂䡁䅉党穂䡁䅍䅉睂䝁䄸睤求䡁䅉䅉穂䡁䅕䅣睂䝁䅷入杁䡁䅕䅣杁䡁䅑睢杁䝁䅅䅣睂䡁䅉睢㑂䝁䅫兢桂䡁䅑党獂䡁䅫䅉ㅁ䑁䅁䅍杁䡁䅣兙あ䡁䅑督杁䝁䄸杚杁䝁䄸兤あ䡁䅁兤あ䍁䅁杚療䡁䅉䅉橂䝁䄸杢穂䡁䅕兢求䡁䅉䅉桂䡁䅁䅣獂䝁䅫兙畂䝁䅍党穂䍁䅷䅉ㅂ䡁䅑兡獂䝁䅫䅤㕂䍁䅁兢求䡁䅑党祂䡁䅍䅌杁䕁䅷睑䕂䍁䅁兢療䝁䄴兡あ䝁䄸杣穂䍁䅷䅉あ䝁䅅杙獂䝁䅕䅤穂䍁䅷䅉穂䝁䄰兙祂䡁䅑䅣潂䝁䄸杢求䡁䅍䅌杁䝁䅍睢瑂䡁䅁兤あ䝁䅕杣穂䍁䅷䅉啂䙁䅙督獁䍁䅁兙畂䝁䅑䅉橂䝁䄸杢穂䡁䅕兢求䡁䅉䅉桂䝁䄴䅚杁䝁䅫杢歂䡁䅕督あ䡁䅉兡桂䝁䅷䅉桂䡁䅁䅣獂䝁䅫睙桂䡁䅑兡療䝁䄴督獁䍁䅁兙穂䍁䅁睤求䝁䅷䅢杁䝁䅅督杁䕁䅷兒䕂䍁䅁䅢灂䝁䅣䅡あ䝁䅫杢湂䡁䅍睏杁䝁䅅杢歂䍁䅁䅣療䡁䅣党祂䍁䅁睙療䝁䄴杤求䡁䅉督灂䝁䄸杢杁䝁䅫杢杁䝁䅧兡湂䝁䅧兌睂䝁䄸睤求䡁䅉䅉桂䡁䅁䅣獂䝁䅫睙桂䡁䅑兡療䝁䄴督杁䝁䅍睢瑂䡁䅁杣灂䡁䅍兡畂䝁䅣䅉灂䝁䄴䅚ㅂ䡁䅍䅤祂䝁䅫兙獂䍁䅁兢療䡁䅑睢祂䡁䅍䅌杁䡁䅍睢獂䝁䅅杣杁䝁䅅杢歂䍁䅁睤灂䝁䄴䅚瑁䡁䅁睢㍂䝁䅕杣杁䡁䅍入穂䡁䅑党瑂䡁䅍䅌杁䝁䅕䅢求䝁䅍䅤祂䝁䅫睙杁䝁䅷睢橂䝁䄸兢療䡁䅑兡㉂䝁䅕督獁䍁䅁兙畂䝁䅑䅉潂䝁䅫睚潂䍁䄰杤療䝁䅷䅤桂䝁䅣党杁䕁䅑睑杁䡁䅑杣桂䝁䄴督瑂䝁䅫督穂䝁䅫睢畂䍁䅁督㕂䡁䅍䅤求䝁䄰督畁䍁䅁兓あ䍁䅁兙獂䡁䅍睢杁䝁䄸杚浂䝁䅕杣穂䍁䅁兓畂䝁䄴睢呂䡁䅣兡あ䝁䅍䅡杁䕁䅫睑杁䝁䅙睢祂䍁䅁党獂䝁䅕睙あ䡁䅉兡橂䍁䅁杤求䝁䅧兡橂䝁䅷党穂䑁䅳䅉潂䝁䅫睚潂䍁䄰杤療䝁䅷䅤桂䝁䅣党杁䝁䅣兙あ䝁䅕兌歂䡁䅉兡㉂䝁䅕杣杁䡁䅁杣療䝁䅑兤橂䡁䅑督杁䡁䅕督求䝁䅑䅉あ䝁䄸䅉療䡁䅁党祂䝁䅅䅤求䍁䅁䅡灂䝁䅣䅡瑁䡁䅙睢獂䡁䅑兙湂䝁䅕䅉穂䡁䅣兡あ䝁䅍䅡求䡁䅍䅌杁䡁䅍兤橂䝁䅧䅉桂䡁䅍䅉灂䝁䄴督ㅂ䝁䅷兙あ䝁䅕䅚瑁䝁䅣兙あ䝁䅕䅉楂䝁䅫䅣療䝁䅷兙祂䍁䅁䅤祂䝁䅅杢穂䝁䅫督あ䝁䄸杣穂䍁䅁兙畂䝁䅑䅉穂䝁䅫䅢灂䝁䅍睢畂䍁䄰睙桂䡁䅉杙灂䝁䅑党杁䕁䄰睔呂䕁䅙兒啂䡁䅍䅉ㅂ䝁䄴䅚求䡁䅉䅉あ䝁䅧党杁䙁䅍睑䉂䕁䅷兒杁䝁䅅杢歂䍁䅁睕䑂䕁䅅䅔䙂䍁䄰杍杁䡁䅁杣療䝁䅑兤橂䡁䅑兌浂䝁䅅兢灂䝁䅷入杁䝁䄴兙瑂䝁䅕督㝁䍁䅁兙畂䝁䅑䅉呂䕁䅍兑䵂䕁䅕兌灂䕁䅑杣灂䡁䅙党祂䍁䅁杚療䡁䅉䅉ㅂ䡁䅍党杁䝁䅫杢杁䡁䅁睢㍂䝁䅕杣あ䡁䅉兙灂䝁䄴䅉桂䝁䄴䅚杁䝁䅍䅡桂䡁䅉睚灂䝁䄴睚杁䝁䅅䅣睂䝁䅷兡橂䝁䅅䅤灂䝁䄸杢穂䍁䅁杚療䡁䅉䅉求䝁䅷党橂䡁䅑杣灂䝁䅍䅉㉂䝁䅕䅡灂䝁䅍䅢求䡁䅍杌杁䕁䅫杢杁䝁䅅䅚歂䝁䅫䅤灂䝁䄸杢獁䍁䅁䅤潂䝁䅕䅉橂䝁䄸兢睂䝁䅅杢㕂䍁䅁䅣祂䝁䄸杤灂䝁䅑党穂䍁䅁兢療䡁䅑睢祂䍁䄰䅚祂䝁䅫杤求䡁䅉䅉䩂䕁䅍督杁䝁䅙睢祂䍁䅁兤穂䝁䅕䅉灂䝁䄴䅉祂䝁䅕杚祂䝁䅫睚求䡁䅉兙あ䝁䄸杣杁䝁䅍睢瑂䡁䅁杣求䡁䅍督療䡁䅉督獁䍁䅁睙求䝁䅫䅢灂䝁䄴睚杁䝁䅙兙畂䡁䅍䅌杁䝁䅅兡祂䍁䅁䅣ㅂ䡁䅉兡浂䝁䅫党祂䡁䅍䅌杁䝁䅅杢歂䍁䅁睙灂䡁䅉睙ㅂ䝁䅷兙あ䝁䅫睢畂䍁䅁䅣ㅂ䝁䄰䅣穂䍁䅷䅉桂䡁䅍䅉㍂䝁䅕䅢獂䍁䅁兙穂䍁䅁䅣ㅂ䝁䄰䅣穂䍁䅁兙畂䝁䅑䅉浂䝁䅅杢穂䍁䅁兤穂䝁䅕䅚杁䝁䅫杢杁䝁䅅䅣睂䝁䅷兡桂䝁䄴睙求䡁䅍䅌杁䡁䅍兤橂䝁䅧䅉桂䡁䅍䅉歂䝁䅫督潂䡁䅣兙穂䝁䅧党祂䡁䅍䅌杁䝁䅷兙ㅂ䝁䄴䅚祂䡁䅫䅉瑂䝁䅅睙潂䝁䅫杢求䡁䅍䅌杁䝁䅅杢歂䍁䅁杙療䝁䅫䅢求䡁䅉督畁䍁䅁兓あ䍁䅁督求䡁䅉杤求䡁䅍䅉橂䝁䄸兢瑂䡁䅕杢灂䝁䅍兙あ䝁䅫睢畂䡁䅍䅌杁䝁䅍睢瑂䡁䅁兤あ䝁䅕杣獁䍁䅁睙療䝁䄴督ㅂ䝁䄰党祂䍁䅷䅉桂䝁䄴䅚杁䝁䅫杢歂䡁䅕督あ䡁䅉兡桂䝁䅷䅉瑂䝁䅅杣牂䝁䅕䅤穂䍁䄴䅉啂䝁䅧党杁䝁䅍睢瑂䡁䅁兙畂䡁䅫䅉穂䝁䅕䅢獂䡁䅍䅉灂䡁䅑督杁䡁䅁杣療䝁䅑兤橂䡁䅑督杁䡁䅑睢杁䝁䄸杣灂䝁䅣兡畂䝁䅅䅢杁䝁䅕兣ㅂ䝁䅫䅣瑂䝁䅕杢あ䍁䅁兢桂䝁䄴兤浂䝁䅅睙あ䡁䅕杣求䡁䅉督杁䝁䅅杢歂䍁䅁兢求䡁䅉睙潂䝁䅅杢あ䍁䅁䅣療䡁䅣党祂䍁䅁督ㅂ䡁䅁䅣獂䡁䅫䅉瑂䝁䅅杢ㅂ䝁䅙兙橂䡁䅑兤祂䝁䅕杣穂䍁䅁䅤潂䡁䅉睢ㅂ䝁䅣䅡杁䝁䅑兡祂䝁䅕睙あ䍁䅁督桂䝁䅷党穂䍁䅁督あ䝁䅅杚浂䍁䅷䅉桂䡁䅍䅉㍂䝁䅕䅢獂䍁䅁兙穂䍁䅁兙杁䝁䄴党あ䡁䅣睢祂䝁䅳䅉療䝁䅙䅉灂䝁䄴䅚求䡁䅁党畂䝁䅑党畂䡁䅑䅉穂䝁䅅䅢求䡁䅍䅉祂䝁䅕䅣祂䝁䅕督求䝁䄴䅤桂䡁䅑兡㉂䝁䅕督杁䝁䅅杢歂䍁䅁䅚灂䡁䅍䅤祂䝁䅫杙ㅂ䡁䅑睢祂䡁䅍杌杁䙁䅁睢㍂䝁䅕杣杁䕁䅫杢あ䝁䅕睚祂䝁䅅䅤灂䝁䄸杢穂䍁䅷䅉䩂䝁䄴睙畁䍁䅁睤桂䡁䅍䅉灂䝁䄴睙療䡁䅉䅣療䡁䅉兙あ䝁䅕䅚杁䝁䅫杢杁䑁䅅兏㑁䑁䅧䅉桂䝁䄴䅚杁䝁䅫督杁䝁䅧党桂䝁䅑兣ㅂ䝁䅅杣あ䝁䅕杣求䝁䅑䅉灂䝁䄴䅉呂䝁䅅杢杁䕁䅯睢穂䝁䅕䅌杁䕁䅍兙獂䝁䅫杚療䡁䅉杢灂䝁䅅杌䅁䥁噙䅁楃睃䅁䅕祂䝁䅕杚求䡁䅉杣求䝁䅑䅉䍂䝁䅅杢牂䍁䅁䅣祂䝁䄸杤灂䝁䅑党穂䍁䅁杤桂䡁䅉兡療䡁䅕督杁䝁䅍睢瑂䝁䄰党祂䝁䅍兡桂䝁䅷䅉楂䝁䅅杢牂䝁䅫杢湂䍁䅁䅣祂䝁䄸䅚ㅂ䝁䅍䅤穂</t>
  </si>
  <si>
    <t>䍁䅁兙畂䝁䅑䅉穂䝁䅕杣㉂䝁䅫睙求䡁䅍䅉あ䝁䄸䅉穂䝁䄰兙獂䝁䅷䅉桂䝁䄴䅚杁䝁䄰兡歂䍁䄰督灂䡁䅯党歂䍁䅁杙ㅂ䡁䅍兡畂䝁䅕督穂䝁䅕督杁䝁䅅杢歂䍁䅁䅤潂䝁䅕兡祂䍁䅁睢㍂䝁䄴党祂䡁䅍䅌杁䝁䅕杢あ䡁䅉党睂䡁䅉党畂䝁䅕兤祂䡁䅍䅌杁䡁䅉党桂䝁䅷䅉求䡁䅍䅤桂䡁䅑党杁䝁䅑党㉂䝁䅕䅢療䡁䅁党祂䡁䅍䅉桂䝁䄴䅚杁䝁䅫杢㉂䝁䅕督あ䝁䄸杣穂䍁䅷䅉睂䡁䅉睢浂䝁䅕督穂䝁䅫睢畂䝁䅅䅢穂䍁䅷䅉桂䝁䄴䅚杁䝁䅧兡湂䝁䅧䅉畂䝁䅕䅤杁䡁䅣睢祂䡁䅑䅡杁䝁䅫杢歂䝁䅫杤灂䝁䅑兤桂䝁䅷督畁䍁䅁䅖潂䝁䅕䅉橂䝁䄸兢睂䝁䅅杢㕂䍁䅁兙橂䝁䅍党睂䡁䅑督杁䝁䅍䅡求䝁䅍睡灂䝁䄴睚獁䍁䅁督桂䡁䅙兡畂䝁䅣督獁䍁䅁兙畂䝁䅑䅉瑂䝁䄸杢求䡁䅫䅉瑂䝁䅅杣牂䝁䅕䅤杁䝁䅑党睂䝁䄸督灂䡁䅑䅉桂䝁䅍睙療䡁䅕杢あ䡁䅍睏杁䝁䅙兡㑂䝁䅕䅚瑁䡁䅉兙あ䝁䅕䅉桂䝁䄴䅚杁䝁䅙兡㑂䝁䅕䅚杁䝁䄰兙あ䡁䅕杣灂䡁䅑入杁䡁䅉党あ䝁䅅兡獂䍁䅷䅉桂䝁䄴䅚杁䝁䄴睢畂䍁䄰杣求䡁䅑兙灂䝁䅷䅉橂䝁䅕杣あ䝁䅫杚灂䝁䅍兙あ䝁䅕督杁䝁䄸杚杁䝁䅑党睂䝁䄸督灂䡁䅑睏杁䝁䅅杢歂䍁䅁兡畂䝁䅑兡㉂䝁䅫䅚ㅂ䝁䅅䅢杁䡁䅉党あ䝁䅫杣求䝁䄰党畂䡁䅑䅉桂䝁䅍睙療䡁䅕杢あ䡁䅍杌杁䕁䅫䅤杁䝁䅅䅢穂䝁䄸䅉睂䡁䅉睢㉂䝁䅫䅚求䡁䅍䅉祂䝁䅕兙獂䍁䅁党穂䡁䅑兙あ䝁䅕䅉瑂䝁䄸杣あ䝁䅣兙湂䝁䅕䅉獂䝁䄸兙畂䡁䅍䅉あ䝁䅧兙あ䍁䅁兙祂䝁䅕䅉穂䝁䅕睙ㅂ䡁䅉党歂䍁䅁杙㕂䍁䅁杣求䡁䅑兙灂䝁䅷䅌杁䝁䅫杢歂䡁䅕督あ䡁䅉兡桂䝁䅷䅌杁䝁䄸杚浂䝁䅫睙求䍁䅷䅉穂䡁䅁党橂䝁䅫兙獂䍁䅁䅣ㅂ䡁䅉䅣療䡁䅍党獁䍁䅁兙畂䝁䅑䅉祂䝁䅕督灂䝁䅑党畂䡁䅑兡桂䝁䅷䅉穂䝁䅫杢湂䝁䅷党杁䝁䅅杢歂䍁䅁兢ㅂ䝁䅷䅤灂䍁䄰杚桂䝁䄰兡獂䡁䅫䅉睂䡁䅉睢睂䝁䅕杣あ䝁䅫党穂䑁䅳䅉祂䝁䅕兙獂䍁䅁党穂䡁䅑兙あ䝁䅕䅉橂䝁䄸杢穂䡁䅑杣ㅂ䝁䅍䅤灂䝁䄸杢杁䝁䅷睢桂䝁䄴督㝁䍁䅁睙療䝁䄰兢求䡁䅉睙灂䝁䅅䅢杁䝁䅷睢桂䝁䄴督杁䝁䅍睢瑂䡁䅁杣灂䡁䅍兡畂䝁䅣䅉獂䝁䅫杢求䡁䅍䅉療䝁䅙䅉橂䡁䅉党歂䝁䅫䅤杁䝁䅙睢祂䍁䅁睤療䡁䅉睡灂䝁䄴睚杁䝁䅍兙睂䝁䅫䅤桂䝁䅷䅌杁䡁䅑党祂䝁䄰䅉獂䝁䄸兙畂䡁䅍䅉浂䝁䄸杣杁䝁䅍兙睂䝁䅫䅤桂䝁䅷䅉求䡁䅧䅣求䝁䄴䅚灂䡁䅑兤祂䝁䅕督獁䍁䅁兙畂䝁䅑䅉橂䝁䄸兢瑂䝁䅕杣橂䝁䅫兙獂䍁䅁兙畂䝁䅑䅉穂䡁䅑兙畂䝁䅑兌楂䡁䅫䅉獂䝁䅕䅤あ䝁䅕杣穂䍁䅁睢浂䍁䅁睙祂䝁䅕䅚灂䡁䅑睏杁䝁䅅杢歂䍁䅁督瑂䝁䅅䅢獂䍁䅁杙ㅂ䡁䅍兡畂䝁䅕督穂䍁䅁兙歂䝁䄰兡畂䝁䅫督あ䡁䅉兙あ䝁䅫睢畂䍁䅁䅢療䝁䅅杢穂䍁䄴䅉䩂䝁䄴䅉桂䝁䅑䅚灂䡁䅑兡療䝁䄴䅌杁䡁䅑䅡求䍁䅁睙療䝁䄰䅣桂䝁䄴入杁䝁䄸杚浂䝁䅕杣穂䍁䅁䅤祂䝁䅅䅚求䍁䅁杚灂䝁䄴兙畂䝁䅍党杁䡁䅍党祂䡁䅙兡橂䝁䅕督獁䍁䅁兡畂䝁䅍䅢ㅂ䝁䅑兡畂䝁䅣䅉橂䝁䄸兢瑂䝁䅕杣橂䝁䅫兙獂䍁䅁兙畂䝁䅑䅉求䡁䅧䅣療䡁䅉䅤杁䝁䅷党あ䡁䅑党祂䡁䅍䅉療䝁䅙䅉橂䡁䅉党歂䝁䅫䅤獁䍁䅁兡瑂䡁䅁睢祂䡁䅑䅉獂䝁䅫杢求䡁䅍䅉療䝁䅙䅉橂䡁䅉党歂䝁䅫䅤獁䍁䅁䅚療䝁䅍兤瑂䝁䅕杢あ䝁䅅杣㕂䍁䅁睙療䝁䅷䅢求䝁䅍䅤灂䝁䄸杢穂䍁䅷䅉灂䝁䄴䅤求䡁䅉杢桂䡁䅑兡療䝁䄴兙獂䍁䅁睤灂䡁䅉党杁䡁䅑杣桂䝁䄴督浂䝁䅕杣穂䍁䅷䅉桂䝁䅍睙求䡁䅁䅤桂䝁䄴睙求䡁䅍睌あ䡁䅉兤穂䡁䅑䅉祂䝁䅕睙求䝁䅫䅣あ䍁䅁杚灂䝁䄴兙畂䝁䅍兡畂䝁䅣䅉睂䡁䅉睢歂䡁䅕睙あ䡁䅍䅌杁䝁䅕䅥睂䝁䄸杣あ䍁䅁杚灂䝁䄴兙畂䝁䅍兡畂䝁䅣䅌杁䝁䅅杢歂䍁䅁杙灂䝁䅷䅢穂䍁䅁䅣ㅂ䡁䅉睙潂䝁䅅督求䍁䅁䅣祂䝁䄸睚祂䝁䅅兢穂䍁䄴䅉䝂䡁䅕杣あ䝁䅧党祂䍁䅷䅉灂䡁䅑䅉睂䡁䅉睢㉂䝁䅫䅚求䡁䅍䅉橂䝁䅅督潂䍁䅁兢桂䝁䄴兙湂䝁䅕兢求䝁䄴䅤杁䡁䅍党祂䡁䅙兡橂䝁䅕督㝁䍁䅁兙畂䝁䅑䅉灂䝁䄴䅤求䡁䅉杢求䡁䅑䅌杁䝁䄰睢楂䝁䅫䅢求䍁䅷䅉桂䝁䄴䅚杁䡁䅑兙楂䝁䅷党あ䍁䅁杙桂䝁䄴睡灂䝁䄴睚杁䡁䅍党祂䡁䅙兡橂䝁䅕督畁䍁䅁䅖潂䝁䅕䅉橂䝁䄸兢睂䝁䅅杢㕂䍁䅁睢睂䝁䅕杣桂䡁䅑党穂䍁䅁䅤潂䡁䅉睢ㅂ䝁䅣䅡杁䝁䅙兤獂䝁䅷兌穂䝁䅕杣㉂䝁䅫睙求䍁䅁杙祂䝁䅅杢橂䝁䅧䅉療䝁䅙杚灂䝁䅍党穂䍁䅁兡畂䍁䅁䅤潂䝁䅕䅉䑂䝁䅅䅢灂䝁䅙睢祂䝁䄴兡桂䍁䅁睙療䡁䅕杢あ䝁䅫党穂䍁䅁睢浂䍁䅁䅔療䡁䅍䅉䉂䝁䄴睚求䝁䅷党穂䍁䅷䅉偂䡁䅉兙畂䝁䅣党杁䝁䅅杢歂䍁䅁睕桂䝁䄴䅉䝂䡁䅉兙畂䝁䅍兡穂䝁䅍睢㝁䍁䅁杒獂䡁䅕督潂䝁䅫杢湂䍁䅷䅉佂䝁䅕睤杁䙁䅫睢祂䝁䅳睏杁䕁䅧睢ㅂ䡁䅍䅤療䝁䄴䅉穂䡁䅕杙ㅂ䡁䅉杙杁䝁䄸杚杁䙁䅍兤湂䝁䅅杣杁䕁䅷兙畂䝁䅑䅌杁䙁䅑党㑂䝁䅅督㝁䍁䅁兙畂䝁䅑䅉桂䍁䅁督桂䡁䅑党獂䝁䅷兡あ䝁䅕䅉療䝁䅙杚灂䝁䅍党杁䝁䅫杢杁䕁䄰兙畂䝁䅧兙あ䡁䅑兙畂䍁䅷䅉佂䝁䅕睤杁䙁䅫睢祂䝁䅳杌杁䙁䅑䅡求䍁䅁睙療䝁䄰䅣桂䝁䄴入杁䡁䅣兙穂䍁䅁兡畂䝁䅍睢祂䡁䅁睢祂䝁䅅䅤求䝁䅑䅉灂䝁䄴䅉硁䑁䅫兏硁䍁䅁兙畂䝁䅑䅉灂䡁䅍䅉潂䝁䅕兙歂䡁䅅兤桂䡁䅉䅤求䡁䅉党歂䍁䅁兡畂䍁䅁䅔療䡁䅍䅉䉂䝁䄴睚求䝁䅷党穂䍁䅷䅉䑂䝁䅅䅢灂䝁䅙睢祂䝁䄴兡桂䍁䄴䅁权杆䅁朱䅷䙁䅁杣求䝁䄰兡求䡁䅉䅌杁䕁䅫杢橂䍁䄴䅌杁䡁䅑睢湂䝁䅕䅤潂䝁䅕杣杁䡁䅣兡あ䝁䅧䅉灂䡁䅑督杁䡁䅍兤楂䡁䅍兡歂䝁䅫兙祂䝁䅫党穂䍁䅷䅉療䡁䅁党祂䝁䅅䅤求䡁䅍䅉桂䡁䅍䅉桂䍁䅁䅡求䝁䅅䅢あ䝁䅧睙桂䡁䅉党杁䝁䅫兢睂䡁䅉睢㉂䝁䅕兢求䝁䄴䅤杁䝁䅍睢瑂䡁䅁兙畂䡁䅫䅉灂䝁䄴䅉あ䝁䅧党杁䙁䅕杢灂䡁䅑党歂䍁䅁睕あ䝁䅅䅤求䡁䅍杌杁䕁䅫䅤杁䝁䄸䅣求䡁䅉兙あ䝁䅕督杁䝁䅫杢杁䡁䅑睤療䍁䅁督求䝁䅣兢求䝁䄴䅤穂䍁䅷䅉呂䡁䅕䅣睂䝁䅷入杁䕁䅍䅡桂䝁䅫杢杁䙁䅍党祂䡁䅙兡橂䝁䅕督杁䝁䅅杢歂䍁䅁䅕求䡁䅉杚療䡁䅉兢桂䝁䄴睙求䍁䅁睕求䡁䅉杤灂䝁䅍党穂䍁䄴䅉啂䝁䅧党杁䙁䅍兤睂䡁䅁䅢㕂䍁䅁睑潂䝁䅅兡畂䍁䅁睕求䡁䅉杤灂䝁䅍党穂䍁䅁督求䝁䅣兢求䝁䄴䅤杁䝁䄸杚浂䝁䅕杣穂䍁䅁兡あ䡁䅍䅉瑂䝁䅕兢楂䝁䅕杣穂䍁䅁睤灂䡁䅑䅡杁䝁䅅杢杁䝁䅅睙橂䝁䅕督穂䍁䅁䅤療䍁䅁兙杁䡁䅉兙畂䝁䅣党杁䝁䄸杚杁䡁䅁杣療䝁䅑兤橂䡁䅑督杁䝁䅅杢歂䍁䅁督求䡁䅉杤灂䝁䅍党穂䍁䅷䅉灂䝁䄴睙獂䡁䅕䅚灂䝁䄴睚杁䝁䄰党歂䝁䅫睙桂䝁䅷䅉桂䝁䄴䅚杁䡁䅍兤祂䝁䅣兡橂䝁䅅䅢杁䡁䅁杣療䝁䅑兤橂䡁䅑督獁䍁䅁䅣潂䝁䅅杣瑂䝁䅅睙求䡁䅕䅤灂䝁䅍兙獂䡁䅍䅌杁䝁䅷兙楂䝁䄸杣桂䡁䅑睢祂䡁䅫䅉穂䡁䅕䅣睂䝁䅷兡求䡁䅍䅌杁䝁䅍兙睂䝁䅫䅤桂䝁䅷䅉求䡁䅅兤灂䡁䅁兢求䝁䄴䅤獁䍁䅁兡畂䝁䅙睢祂䝁䄰兙あ䝁䅫睢畂䍁䅁䅤求䝁䅍䅡畂䝁䄸䅢療䝁䅣入獁䍁䅁杚桂䝁䅍兡獂䝁䅫䅤灂䝁䅕督杁䝁䅅杢歂䍁䅁睙療䝁䄴督あ䡁䅉兤橂䡁䅑兡療䝁䄴䅌杁䝁䅅杢歂䍁䅁杚療䝁䄸䅚杁䝁䅅杢歂䍁䅁杢ㅂ䡁䅑杣灂䡁䅑兡療䝁䄴兙獂䍁䅁䅣祂䝁䄸䅚ㅂ䝁䅍䅤穂䍁䅷䅉桂䡁䅍䅉㍂䝁䅕䅢獂䍁䅁兙穂䍁䅁䅣ㅂ䡁䅉睙潂䝁䅅督求䝁䅑䅉穂䝁䅕杣㉂䝁䅫睙求䡁䅍䅌杁䡁䅍兤橂䝁䅧䅉桂䡁䅍䅉橂䝁䅷兡畂䝁䅫睙桂䝁䅷䅉求䝁䄴睚灂䝁䄴党求䡁䅉兡畂䝁䅣䅉桂䝁䄴䅚杁䡁䅣睢祂䝁䅳杚療䡁䅉睙求䍁䅁督療䝁䅷兤あ䝁䅫睢畂䡁䅍杌杁䙁䅑䅡灂䡁䅍䅉穂䝁䅕睚瑂䝁䅕杢あ䍁䅁兙獂䡁䅍睢杁䡁䅁杣療䡁䅙兡歂䝁䅕督杁䡁䅑䅡求䍁䅁兑呂䕁䅍兒佂䕁䅑杣灂䡁䅙党杁䡁䅁杣療䝁䅣杣桂䝁䄰督杁䝁䅙睢祂䍁䅁兢求䝁䄰杙求䡁䅉督杁䡁䅑睢杁䡁䅉党橂䝁䅕兡㉂䝁䅕䅉湂䡁䅉睢ㅂ䡁䅁䅉睂䡁䅕杣橂䝁䅧兙穂䝁䅫杢湂䍁䅁䅣祂䝁䄸睚祂䝁䅅兢穂䍁䅷䅉あ䝁䅫党祂䡁䅍䅌杁䝁䅅杢歂䍁䅁䅣祂䝁䅫睙求䡁䅍睏杁䙁䅍兖卂䙁䅁兑呂䙁䅍䅉兂䝁䅕杣浂䝁䄸杣瑂䝁䅅杢橂䝁䅕䅉䡂䡁䅉睢ㅂ䡁䅁䅉穂䝁䅕杣㉂䝁䅫睙求䡁䅍䅉浂䝁䄸杣杁䝁䅍睢療䡁䅉䅚灂䝁䄴兙あ䝁䅕䅉睂䡁䅕杣橂䝁䅧兙穂䝁䅫杢湂䍁䅁䅚求䝁䅍兡穂䝁䅫睢畂䡁䅍䅌杁䡁䅉党㉂䝁䅫党㍂䍁䅁兤あ䝁䅫䅢灂䡁䅯兙あ䝁䅫睢畂䍁䅁兙畂䝁䅑䅉桂䝁䅍䅡灂䝁䅕杤求䍁䅁兙畂䝁䅑䅉瑂䝁䅅兡畂䡁䅑兙灂䝁䄴䅉穂䡁䅑兙畂䝁䅑兙祂䝁䅑兡㙂䝁䅅䅤灂䝁䄸杢杁䝁䅅睙祂䝁䄸督穂䍁䅁兢求䝁䄰杙求䡁䅉升穂䍁䅁杚桂䝁䅍兡獂䝁䅫䅤灂䝁䅕督㝁䍁䅁睕桂䝁䅅睕杁䝁䅫杢浂䝁䄸杣瑂䝁䅅䅤灂䝁䅍督杁䡁䅁杣療䝁䅑兤橂䡁䅑督杁䝁䅙睢祂䍁䅁䅤潂䝁䅕䅉睂䡁䅕杣橂䝁䅧兙穂䝁䅕䅉桂䝁䅑䅚灂䡁䅑兡療䝁䄴兙獂䍁䅁党獂䝁䅕兢求䝁䄴䅤穂䑁䅳䅉穂䡁䅕䅣睂䝁䅷入杁䝁䅍䅡桂䝁䅫杢杁䝁䅍睢瑁䝁䄰兙畂䝁䅅睚求䝁䄰党畂䡁䅑䅉穂䝁䅕杣㉂䝁䅫睙求䡁䅍睏杁䡁䅁兤祂䝁䅍䅡桂䡁䅍党歂䍁䅁督求䡁䅉杤灂䝁䅍党穂䍁䅁睙療䝁䄴䅤祂䝁䅅睙あ䡁䅍睏杁䝁䅑兡祂䝁䅕睙あ䍁䅁督療䡁䅕杣橂䝁䅫杢湂䍁䅁督療䝁䅷兤あ䝁䅫睢畂䡁䅍睏杁䝁䅅杢歂䍁䅁督ㅂ䡁䅁䅣獂䡁䅫䅉橂䝁䅧兙灂䝁䄴䅉祂䝁䅕督灂䝁䅷兡求䝁䄴睙㕂䍁䅁䅣祂䝁䄸睚祂䝁䅅兢穂䍁䄴䅉啂䝁䅧党杁䙁䅁党祂䝁䅙睢祂䝁䄰兙畂䝁䅍党杁䙁䅍党祂䡁䅙兡橂䝁䅕督杁䡁䅍党湂䝁䄰党畂䡁䅑䅉睂䡁䅉睢㉂䝁䅫䅚求䡁䅍䅉あ䝁䅕睙潂䝁䄴睢獂䝁䄸睚㕂䍁䅁兙畂䝁䅑䅉穂䝁䅕杣㉂䝁䅫睙求䡁䅍䅉睂䝁䅷兙あ䝁䅙睢祂䝁䄰䅉㍂䝁䅫䅤潂䍁䅁睢浂䝁䅙党祂䝁䅫杢湂䡁䅍䅉あ䝁䅧兙あ䍁䅁䅡求䝁䅷䅣杁䝁䄸䅣あ䝁䅫兢灂䡁䅯党杁䡁䅁党祂䝁䅙睢祂䝁䄰兙畂䝁䅍党杁䝁䅫杢杁䡁䅑䅡祂䝁䅕党杁䝁䄰兙灂䝁䄴䅉桂䡁䅉党桂䡁䅍䅌杁䝁䅫杢橂䝁䅷兤歂䝁䅫杢湂䍁䅁睙獂䝁䅫杢灂䝁䅍兙獂䍁䅁兡畂䡁䅑党獂䝁䅷兡湂䝁䅕杢橂䝁䅕䅌杁䝁䄰兙祂䝁䅣兡畂䍁䅁兡瑂䡁䅁杣療䡁䅙党瑂䝁䅕杢あ䍁䅷䅉桂䝁䄴䅚杁䡁䅙兙獂䡁䅕党瑁䝁䅉兙穂䝁䅕䅚杁䝁䅍兙祂䝁䅕䅉ㅂ䝁䄴䅚求䡁䅉䅉あ䝁䅧党杁䙁䅁兓佂䕁䅍䅉䉂䕁䅫䅉楂䡁䅉兙畂䝁䅑睏杁䡁䅑䅡灂䡁䅉䅚杁䡁䅁兙祂䡁䅑入杁䝁䅅䅚瑂䝁䅫杢灂䡁䅍䅤祂䝁䅅䅤療䡁䅉䅉穂䝁䅕杣㉂䝁䅫睙求䡁䅍䅉桂䝁䄴䅚杁䝁䄰兙畂䝁䅅睚求䝁䄰党畂䡁䅑䅉療䝁䅙䅉潂䝁䅕兙獂䡁䅑䅡杁䝁䅉党畂䝁䅕杚灂䡁䅑䅉睂䡁䅉睢湂䡁䅉兙瑂䡁䅍䅉ㅂ䝁䄴䅚求䡁䅉䅉あ䝁䅧党杁䕁䅍睢畂䡁䅑兡湂䝁䄸䅉䥂䝁䅕兙獂䡁䅑䅡杁䝁䅉杣桂䝁䄴䅚㝁䍁䅁兙畂䝁䅑䅉歂䝁䅫睚灂䡁䅑兙獂䍁䅁兡畂䡁䅙睢灂䝁䅍兡畂䝁䅣䅉桂䝁䄴䅚杁䡁䅁兙㕂䝁䅅杙獂䝁䅕督杁䡁䅍党祂䡁䅙兡橂䝁䅕督杁䡁䅑䅡桂䡁䅑䅉療䝁䅙杚求䡁䅉督杁䝁䅙兡畂䝁䅅杢橂䝁䅫兙獂䍁䅁督ㅂ䡁䅁䅣療䡁䅉䅤杁䡁䅍党祂䡁䅙兡橂䝁䅕督杁䡁䅑睢杁䝁䅧党桂䝁䅷䅤潂䝁䅍兙祂䝁䅕䅉睂䡁䅉睢歂䡁䅕睙あ䍁䅁督ㅂ䡁䅁䅣獂䝁䅫党祂䡁䅍䅉桂䝁䄴䅚杁䡁䅍党祂䡁䅙兡橂䝁䅕䅉睂䡁䅉睢㉂䝁䅫䅚求䡁䅉督杁䡁䅕杢歂䝁䅕杣杁䡁䅑䅡求䍁䅁杕求䝁䄰兡あ䡁䅉兙杁䝁䅉杣桂䝁䄴䅚畁䍁䅁䅖潂䝁䅕䅉橂䝁䄸兢睂䝁䅅杢㕂䍁䅁睤桂䡁䅍䅉灂䝁䄴睙療䡁䅉䅣療䡁䅉兙あ䝁䅕䅚杁䝁䅫杢杁䑁䅉䅍硁䑁䅍䅉桂䝁䄴䅚杁䝁䅫督杁䝁䅧党桂䝁䅑兣ㅂ䝁䅅杣あ䝁䅕杣求䝁䅑䅉灂䝁䄴䅉䑂䝁䅧兙祂䝁䅷睢あ䡁䅑党獁䍁䅁杔療䡁䅉䅤潂䍁䅁睑桂䡁䅉睢獂䝁䅫杢桂䍁䄴䅁塁䅇䅁䅴䄰䙁䅁杣求䡁䅍䅤灂䝁䅣党杁䕁䅍睢畂䡁䅍兤瑂䝁䅕杣杁䕁䅧党桂䝁䅷䅤潂䝁䅍兙祂䝁䅕䅉䩂䝁䄴睙畁䍁䅷䅉あ䝁䄸睚求䡁䅑䅡求䡁䅉䅉㍂䝁䅫䅤潂䍁䅁兡あ䡁䅍䅉穂䡁䅕杙穂䝁䅫䅚灂䝁䅅杣灂䝁䅕督獁䍁䅁䅚求䡁䅙党獂䝁䄸䅣穂䍁䅷䅉瑂䝁䅅杢ㅂ䝁䅙兙橂䡁䅑兤祂䝁䅕督獁䍁䅁兢桂䡁䅉睡求䡁䅑督獁䍁䅁䅚灂䡁䅍䅤祂䝁䅫杙ㅂ䡁䅑党穂䍁䅷䅉桂䝁䄴䅚杁䡁䅍党獂䝁䅷督杁䝁䄸杤求䡁䅉䅉あ䝁䅧党杁䝁䅍睢ㅂ䝁䄴䅤求䡁䅉䅉潁䕁䄸䅖䑂䍁䅫䅉潂䝁䅕兙獂䡁䅑䅡杁䝁䅅杢歂䍁䅁䅣求䡁䅉督療䝁䄴兙獂䍁䅁睙桂䡁䅉党杁䡁䅁杣療䝁䅑兤橂䡁䅑督杁䝁䅫杢杁䕁䄴睢祂䡁䅑䅡杁䕁䅅兢求䡁䅉兡橂䝁䅅䅌杁䕁䅅兤穂䡁䅑杣桂䝁䅷兡桂䍁䅷䅉桂䝁䄴䅚杁䝁䅫杢あ䝁䅕杣畂䝁䅅䅤灂䝁䄸杢桂䝁䅷䅢㕂䍁䄴䅉啂䝁䅧党杁䝁䅍睢瑂䡁䅁兙畂䡁䅫䅉療䡁䅁党祂䝁䅅䅤求䡁䅍䅉灂䝁䄴䅉あ䡁䅣睢杁䡁䅍党湂䝁䄰党畂䡁䅑督獁䍁䅁杔療䡁䅉䅤潂䍁䅁兑瑂䝁䅕杣灂䝁䅍兙畂䍁䅁睔啂䕁䅍䅉䥂䝁䅕兙獂䡁䅑䅡橂䝁䅅杣求䍁䅁兙畂䝁䅑䅉䩂䝁䄴䅤求䡁䅉杢桂䡁䅑兡療䝁䄴兙獂䍁䅁睔啂䕁䅍䅉䥂䝁䅕兙獂䡁䅑䅡橂䝁䅅杣求䍁䄴䅉䩂䡁䅑䅉療䝁䅙杚求䡁䅉督杁䝁䅅杢桂䝁䅷睚求䡁䅍兡橂䍁䅁䅣療䡁䅣䅚求䡁䅉督杁䡁䅕杢歂䝁䅕杣杁䡁䅑䅡求䍁䅁村䑂䍁䅁兙畂䝁䅑䅉䡂䝁䄸睢歂䡁䅫睊穂䍁䅁杙祂䝁䅅杢歂䑁䅳䅉歂䝁䅫兙睂䝁䅕杣杁䡁䅉兙穂䝁䅧䅉あ䡁䅉党桂䡁䅑兢求䝁䄴䅤穂䍁䅁兙畂䝁䅑䅉穂䝁䅳兡畂䍁䅁䅣祂䝁䄸䅤求䝁䅍䅤桂䝁䄴䅤穂䍁䅁杚療䡁䅉䅉楂䝁䅅杙灂䝁䅕督杁䡁䅕杢歂䝁䅕杣杁䡁䅑䅡求䍁䅁村療䡁䅕䅚祂䝁䅕兙ㅂ䡁䅧睊穂䍁䅁村ㅂ䡁䅑䅤杁䙁䅁兙穂䡁䅑党杁䝁䅉杣桂䝁䄴䅚杁䝁䄴兙瑂䝁䅕睏杁䡁䅍䅣祂䝁䅅入穂䍁䅁兙畂䝁䅑䅉獂䝁䄸来求䝁䄴睚求䡁䅍䅉あ䝁䄸䅉祂䝁䅕䅢灂䝁䅕杤求䍁䅁督療䡁䅉党杁䡁䅑䅡祂䝁䄸兙あ䡁䅍䅉桂䝁䄴䅚杁䝁䄰睢ㅂ䡁䅑䅡杁䡁䅁兙灂䝁䄴䅉ㅂ䝁䄴䅚求䡁䅉䅉あ䝁䅧党杁䕁䅍䅡獂䝁䄸杣桂䡁䅍党睂䡁䅑兡橂䍁䅁杙祂䝁䅅杢歂䑁䅳䅉求䡁䅫党杁䝁䅍兙祂䝁䅕䅉睂䡁䅉睢歂䡁䅕睙あ䡁䅍䅉あ䝁䅧兙あ䍁䅁䅣祂䝁䄸杤灂䝁䅑党杁䡁䅉党獂䝁䅫党浂䍁䅁杚祂䝁䄸兢杁䡁䅉党歂䝁䄴党穂䡁䅍䅉桂䝁䄴䅚杁䝁䅫䅤橂䝁䅧兡畂䝁䅕督穂䍁䅁兤畂䝁䅑党祂䍁䅁䅤潂䝁䅕䅉䑂䝁䅷党桂䡁䅉䅉䙂䡁䅫党穂䍁䅁杙祂䝁䅅杢歂䍁䅁杢桂䝁䄰党㝁䍁䅁兙あ䍁䄰䅡療䝁䄰党杁䡁䅉党瑂䝁䄸杤桂䝁䅷䅉療䝁䅙䅉橂䝁䄸兢瑂䝁䄸杢杁䝁䅅杢歂䍁䅁䅣獂䝁䅅杢あ䝁䅅杣杁䡁䅣兙祂䡁䅑督杁䡁䅕杢歂䝁䅕杣杁䡁䅑䅡求䍁䅁睑療䝁䄰䅣療䡁䅕杢歂䍁䅁睖杁䝁䅉杣桂䝁䄴䅚㝁䍁䅁兙畂䝁䅑䅉䕂䝁䅕杙祂䝁䄸䅥杁䝁䅙睢祂䍁䅁党桂䡁䅉䅉㍂䝁䅅䅥杁䡁䅉党瑂䝁䄸杤桂䝁䅷杌杁䙁䅑䅡求䍁䅁睙療䝁䄰䅣桂䝁䄴入杁䝁䅅䅢穂䝁䄸䅉睂䡁䅉睢㉂䝁䅫䅚求䡁䅍䅉歂䝁䅕杢あ䝁䅅䅢杁䝁䅣兤桂䡁䅉䅚穂䍁䅷䅉浂䝁䅷睢穂䡁䅍䅉睂䝁䅫睙牂䡁䅍䅌杁䝁䅫杢あ䝁䅕杣歂䝁䅕杢あ䝁䅅䅢杁䝁䅉杣ㅂ䡁䅍䅡求䡁䅍䅌杁䝁䅑党畂䡁䅑兙獂䍁䅁杣求䡁䅁兙灂䡁䅉䅉桂䝁䄴䅚杁䝁䅳兡あ䡁䅍䅌杁䝁䅅杢歂䍁䅁䅤療䝁䄴睚ㅂ䝁䅕䅉橂䝁䅷党桂䝁䄴党祂䡁䅍䅉ㅂ䝁䄴䅚求䡁䅉䅉あ䝁䅧党杁䕁䅑党畂䙁䅑党牂䍁䅁杙祂䝁䅅杢歂䑁䅳䅉䕂䡁䅉兙瑂䝁䅅兢灂䝁䄴党杁䝁䅙睢祂䍁䅁兢療䡁䅑兡療䝁䄴䅉穂䝁䅫睙牂䝁䄴党穂䡁䅍䅉祂䝁䅕䅢灂䝁䅕杚㝁䍁䅁党畂䝁䅕兢桂䡁䅍䅉桂䝁䄴䅚杁䝁䄸䅤潂䝁䅕杣杁䝁䅷兙㑂䝁䅅䅤灂䡁䅙党杁䡁䅁杣療䝁䅑兤橂䡁䅑督杁䡁䅕杢歂䝁䅕杣杁䡁䅑䅡求䍁䅁杒獂䝁䅕党あ䍁䅁杙祂䝁䅅杢歂䍁䅁杢桂䝁䄰党㝁䍁䅁睒桂䡁䅙兡穂䝁䅍睢畂䍁䅁杚療䡁䅉䅉ㅂ䡁䅁督求䡁䅑䅉穂䡁䅑睢瑂䝁䅅睙潂䑁䅳䅉橂䝁䄸兤湂䝁䅧䅉歂䡁䅉睢睂䡁䅍䅉ㅂ䝁䄴䅚求䡁䅉䅉あ䝁䅧党杁䕁䅷兤歂䝁䅕杢湁䡁䅍䅉楂䡁䅉兙畂䝁䅑睏杁䕁䄰睢畂䝁䅫督あ䝁䅅䅤杁䝁䅙睢祂䍁䅁入求䝁䅅督あ䍁䅁兡畂䝁䅙党橂䡁䅑兡療䝁䄴督杁䝁䅫杢杁䡁䅣睢瑂䝁䅕杢㝁䍁䅁杔灂䡁䅧䅉浂䝁䄸杣杁䝁䅷兡橂䝁䅕䅉桂䝁䄴䅚杁䡁䅁兙祂䝁䅅督灂䡁䅑党杁䡁䅑杣求䝁䅅䅤瑂䝁䅕杢あ䡁䅍睏杁䝁䅙党瑂䝁䅫杢灂䝁䄴党杁䝁䅍兙祂䝁䅕䅉睂䡁䅉睢歂䡁䅕睙あ䡁䅍䅌杁䝁䅫杢橂䝁䅷兤歂䝁䅫杢湂䍁䅁睤桂䡁䅍䅡求䡁䅍䅌杁䝁䅍䅢療䡁䅑䅡穂䍁䅷䅉桂䝁䄴䅚杁䡁䅍䅣祂䝁䅅入穂䍁䅁兤畂䝁䅑党祂䍁䅁䅤潂䝁䅕䅉呂䡁䅕兢瑂䝁䅕杣湁䡁䅍䅉䙂䡁䅙党杁䝁䅉杣桂䝁䄴䅚㝁䍁䅁䅖潂䝁䅕杣桂䙁䅑党桂䡁䅉督杁䝁䅙睢祂䍁䅁䅚祂䡁䅫䅉求䡁䅫党穂䑁䅳䅉畂䝁䅅督桂䝁䅷䅉穂䝁䅅䅢灂䝁䄴党杁䡁䅍䅣祂䝁䅅入穂䍁䅁兙畂䝁䅑䅉㍂䝁䅅督潂䝁䅕督杁䡁䅕杢歂䝁䅕杣杁䡁䅑䅡求䍁䅁杒求䡁䅍督杁䝁䅉杣桂䝁䄴䅚杁䝁䄴兙瑂䝁䅕睏杁䝁䅅杢歂䍁䅁䅓㕂䝁䅑杣桂䝁䅷入あ䝁䅕䅉浂䝁䄸杣杁䝁䄸杣桂䝁䅷䅉祂䝁䅕䅡㕂䝁䅑杣桂䡁䅑兡療䝁䄴杌杁䕁䅫䅤杁䡁䅍党獂䝁䅷督杁䝁䅫䅤穂䍁䅁䅣祂䝁䄸䅚ㅂ䝁䅍䅤穂䍁䅁䅤潂䡁䅉睢ㅂ䝁䅣䅡杁䝁䄰兙穂䡁䅍䅉瑂䝁䅕杣橂䝁䅧兙畂䝁䅑兡穂䝁䅕杣穂䑁䅳䅉桂䝁䄴䅚杁䝁䅑杣ㅂ䝁䅣䅌杁䝁䅙睢療䝁䅑䅌杁䝁䅑睢獂䝁䅷兙祂䍁䅷䅉橂䝁䄸杢㉂䝁䅕杢灂䝁䅕杢橂䝁䅕䅌杁䝁䅅杢歂䍁䅁睙獂䡁䅕杙杁䡁䅍䅤療䡁䅉党穂䍁䅷䅉桂䡁䅍䅉㍂䝁䅕䅢獂䍁䅁兙穂䍁䅁党瑁䝁䅍睢瑂䝁䄰党祂䝁䅍党杁䝁䅍䅡桂䝁䄴杢求䝁䅷督畁䍁䅁䅖潂䝁䅕䅉橂䝁䄸兢睂䝁䅅杢㕂䍁䅁睤桂䡁䅍䅉浂䝁䄸杣瑂䝁䅕杣獂䡁䅫䅉牂䝁䄴睢㍂䝁䄴䅉桂䡁䅍䅉兂䡁䅉党穂䡁䅑兡湂䝁䅕䅉䍂䡁䅉兙畂䝁䅑督杁䕁䅧睢獂䝁䅑兡畂䝁䅣督獁䍁䅁兓畂䝁䅍杌杁䝁䅅杢歂䍁䅁睙潂䝁䅅杢湂䝁䅕䅚杁䝁䅫䅤穂䍁䅁杢桂䝁䄰党杁䡁䅑睢杁䙁䅁杣求䡁䅍䅤灂䝁䅣党杁䕁䅍睢畂䡁䅍兤瑂䝁䅕杣杁䕁䅧党桂䝁䅷䅤潂䝁䅍兙祂䝁䅕䅉䩂䝁䄴睙畁䍁䅁兡畂䍁䅁兑ㅂ䝁䅣兤穂䡁䅑䅉祁䑁䅁免㑁䍁䄴䅉兂䡁䅉党穂䡁䅑兡湂䝁䅕䅉䑂䝁䄸杢穂䡁䅕兢求䡁䅉䅉䥂䝁䅕兙獂䡁䅑䅡橂䝁䅅杣求䍁䅁兓畂䝁䅍杌杁䡁䅣兙穂䍁䅁杚療䡁䅕杢歂䝁䅕䅚杁䝁䅫杢杁䑁䅅兏㕁䑁䅙䅉桂䝁䄴䅚杁䝁䅫督杁䝁䅧党桂䝁䅑兣ㅂ䝁䅅杣あ䝁䅕杣求䝁䅑䅉灂䝁䄴䅉啂䝁䅅杣祂䡁䅫䅤療䡁䅣杢獁䍁䅁杔求䡁䅣䅉婂䝁䄸杣牂䍁䄴䅁奁䅇䅁䅵䅙䙁䅁杣灂䝁䅍党呂䝁䄰兙祂䡁䅑䅌杁䕁䅫杢橂䍁䄴䅉療䡁䅣杢穂䍁䅁兙畂䝁䅑䅉療䡁䅁党祂䝁䅅䅤求䡁䅍䅉噂䍁䄴睕畁䍁䄰督あ䡁䅫䅢求䍁䅁兢求䝁䄰杙求䡁䅉督潂䝁䅫䅣杁䡁䅍䅡療䡁䅁䅣灂䝁䄴睚杁䡁䅣兙祂䝁䅕䅡療䡁䅕督求䍁䅁睙獂䡁䅕杙穂䍁䅁兡畂䍁䅁䅤潂䝁䅕䅉噂䝁䄴兡あ䝁䅕䅚杁䙁䅍䅤桂䡁䅑党穂䍁䅷䅉䑂䝁䅕杢あ䡁䅉兙獂䍁䅁兑瑂䝁䅕杣灂䝁䅍兙獁䍁䅁䅤潂䝁䅕䅉䑂䝁䅅杣灂䝁䅉杙求䝁䅅杢獁䍁䅁兙畂䝁䅑䅉䑂䝁䄸䅢療䝁䄰杙灂䝁䅅杌杁䙁䅑䅡求䍁䅁睙療䝁䄰䅣桂䝁䄴入杁䡁䅁杣療䡁䅙兡歂䝁䅕督杁䝁䅉兙穂䝁䅫睙杁䝁䅅杢歂䍁䅁䅣祂䝁䅫杤桂䡁䅑党杁䝁䅷兙楂䝁䅕䅢杁䝁䅍睢畂䡁䅍兤瑂䝁䅅杙獂䝁䅕䅉桂䝁䄴䅚杁䝁䄴睢畂䍁䄰睙療䝁䄴督ㅂ䝁䄰兙楂䝁䅷党杁䡁䅁杣療䝁䅑兤橂䡁䅑督杁䡁䅕杢歂䝁䅕杣杁䡁䅑䅡求䍁䅁兔求䝁䄰杙求䡁䅉升穂䍁䅁睕求䝁䅷党橂䡁䅑兡療䝁䄴䅉楂䡁䅉兙畂䝁䅑䅌杁䝁䅫杢橂䝁䅷兤歂䝁䅫杢湂䍁䅁睚祂䝁䄸睙求䡁䅉兡求䡁䅍䅌杁䝁䅍䅢求䝁䅅杢灂䝁䄴睚杁䡁䅍兤睂䡁䅁䅢灂䝁䅕督獁䍁䅁䅡求䝁䅅䅢あ䝁䅧䅉桂䝁䄴䅚杁䝁䅉党桂䡁䅕䅤㕂䍁䅁兙灂䝁䅑督獁䍁䅁兢求䝁䅅䅤獁䍁䅁䅣祂䝁䄸䅚ㅂ䝁䅍党獁䍁䅁䅚求䝁䅷兡獁䍁䅁督求䝁䅅杚療䝁䄸䅚獁䍁䅁兙畂䝁䅑䅉睂䝁䄸兤獂䡁䅑杣㕂䍁䄴䅉䩂䡁䅑䅉桂䝁䅷督療䍁䅁睢浂䝁䅙党祂䡁䅍䅉求䝁䅷党橂䡁䅑杣療䝁䄴兡橂䡁䅍䅌杁䝁䅷兙祂䝁䅣党杁䝁䅅杢歂䍁䅁督瑂䝁䅅䅢獂䍁䅁兙睂䡁䅁䅢灂䝁䅅杢橂䝁䅕督獁䍁䅁兙ㅂ䡁䅑睢瑂䝁䄸䅤灂䡁䅙党獁䍁䅁䅡桂䡁䅉䅚㍂䝁䅅杣求䍁䅷䅉穂䡁䅁睢祂䡁䅑兡畂䝁䅣䅉湂䝁䄸睢歂䡁䅍䅌杁䡁䅍党桂䡁䅍睢畂䝁䅅䅢杁䡁䅁杣療䝁䅑兤橂䡁䅑督獁䍁䅁睙獂䝁䄸䅤潂䝁䅫杢湂䍁䅷䅉歂䝁䄸兢求䡁䅍䅤灂䝁䅍督獁䍁䅁兙畂䝁䅑䅉潂䝁䄸兢求䍁䅁杚ㅂ䡁䅉杢灂䡁䅍䅡灂䝁䄴睚杁䡁䅁杣療䝁䅑兤橂䡁䅑督畁䍁䅁兓畂䍁䅁兙歂䝁䅑兡あ䝁䅫睢畂䍁䅷䅉あ䝁䅧党杁䝁䅍睢瑂䡁䅁兙畂䡁䅫䅉療䝁䅙杚求䡁䅉督杁䝁䅙睢療䝁䅑䅉桂䝁䄴䅚杁䝁䅉兙牂䝁䅕杣㕂䍁䅁督求䡁䅉杤灂䝁䅍党穂䍁䅷䅉桂䡁䅍䅉㍂䝁䅕䅢獂䍁䅁兙穂䍁䅁䅡求䝁䅅䅢あ䝁䅧䅉穂䝁䅕杣㉂䝁䅫睙求䡁䅍䅌杁䡁䅍兤橂䝁䅧䅉桂䡁䅍䅉療䡁䅁䅤灂䝁䅍兙獂䍁䅷䅉桂䡁䅕䅚灂䝁䄸䅢療䝁䅣入獁䍁䅁兙畂䝁䅑䅉睂䝁䅧兙祂䝁䄰兙橂䡁䅫杌杁䕁䅙兤祂䡁䅑䅡求䡁䅉䅌杁䝁䅫䅤杁䝁䄸䅣求䡁䅉兙あ䝁䅕督杁䝁䅅杢杁䝁䅕兌橂䝁䄸兢瑂䝁䅕杣橂䝁䅕䅉睂䝁䅷兙あ䝁䅙睢祂䝁䄰䅌杁䝁䅅督杁䡁䅣党獂䝁䅷䅉桂䡁䅍䅉療䝁䅙杚求䡁䅉督杁䝁䅍兤祂䝁䅉督灂䝁䅑党杁䡁䅁兡橂䝁䅳兤睂䍁䅁兙畂䝁䅑䅉歂䝁䅕䅢灂䡁䅙党祂䡁䅫䅉穂䝁䅕杣㉂䝁䅫睙求䡁䅍杌杁䙁䅁杣灂䝁䅍党呂䝁䄰兙祂䡁䅑䅌杁䕁䅫杢橂䍁䄴䅉㍂䝁䅅督杁䝁䅫杢橂䝁䄸杣睂䝁䄸杣桂䡁䅑党歂䍁䅁兡畂䍁䅁免㕁䑁䅫䅎杁䝁䅅杢歂䍁䅁兡穂䍁䅁䅡求䝁䅅䅚硂䡁䅕兙祂䡁䅑党祂䝁䅕䅚杁䝁䅫杢杁䙁䅍兙畂䍁䅁䅒灂䝁䅕睚療䍁䅷䅉䑂䝁䅅䅢灂䝁䅙睢祂䝁䄴兡桂䍁䄴䅁偁杆䅁䅅䅁䙁䅁杣灂䝁䄰兙祂䡁䅫䅁杁杂䅁䅺䅫䙁䅁杣灂䝁䄰党祂䝁䅫睙桂䍁䅷䅉䩂䝁䄴睙畁䍁䅷䅉あ䝁䄸睚求䡁䅑䅡求䡁䅉䅉㍂䝁䅫䅤潂䍁䅁兡あ䡁䅍䅉穂䡁䅕杙穂䝁䅫䅚灂䝁䅅杣灂䝁䅕督獁䍁䅁䅣祂䝁䄸杤灂䝁䅑党穂䍁䅁杚灂䝁䄴兙畂䝁䅍兡桂䝁䅷䅉睂䡁䅉睢歂䡁䅕睙あ䡁䅍䅉桂䝁䄴䅚杁䡁䅍党祂䡁䅙兡橂䝁䅕督杁䡁䅑睢杁䝁䄰兡歂䝁䅑䅢求䍁䄰兡畂䝁䅍睢瑂䝁䅕䅉潂䝁䄸兤穂䝁䅕䅡療䝁䅷䅚穂䍁䅁兡畂䍁䅁䅤潂䝁䅕䅉噂䝁䄴兡あ䝁䅕䅚杁䙁䅍䅤桂䡁䅑党穂䍁䅁兙畂䝁䅑䅉䑂䝁䅅杢桂䝁䅑兙畁䍁䅁䅖潂䝁䅕䅉橂䝁䄸兢睂䝁䅅杢㕂䍁䅁睢睂䝁䅕杣桂䡁䅑党穂䍁䅁兡畂䍁䅁杚療䡁䅕杣杁䡁䅍党湂䝁䄰党畂䡁䅑督㙁䍁䅁䅖求䡁䅉兢杁䕁䅷兡浂䝁䅕䅉䩂䝁䄴督ㅂ䡁䅉兙畂䝁䅍党㝁䍁䅁兓畂䡁䅙党穂䡁䅑兢求䝁䄴䅤杁䝁䅅杢歂䍁䅁睕桂䡁䅙兡畂䝁䅣督杁䙁䅁杣療䝁䅑兤橂䡁䅑督㝁䍁䅁睕求䝁䄴兡療䡁䅉䅉䥂䝁䅕兙獂䡁䅑䅡㝁䍁䅁兙畂䝁䅑䅉䑂䝁䄸杣睂䝁䄸杣桂䡁䅑党杁䝁䅅杢歂䍁䅁睔あ䝁䅧党祂䍁䅁䅒灂䡁䅍䅤祂䝁䅫杙ㅂ䡁䅑党歂䍁䅁䅕祂䝁䄸䅚ㅂ䝁䅍䅤穂䍁䄴䅉啂䝁䅧党杁䙁䅑党祂䝁䄰䅉䵂䝁䅫杚求䍁䅁兓畂䡁䅍兤祂䝁䅅杢橂䝁䅕䅉穂䝁䅕睚瑂䝁䅕杢あ䍁䅁兤畂䝁䅑党祂䡁䅣杣灂䡁䅑党穂䍁䅁兡畂䝁䅑兡㉂䝁䅫䅚ㅂ䝁䅅䅢杁䡁䅑党祂䝁䄰䅉獂䝁䅫杚求䍁䅁兡畂䡁䅍兤祂䝁䅅杢橂䝁䅕䅉睂䡁䅉睢歂䡁䅕睙あ䡁䅍杌杁䙁䅑䅡求䍁䅁兓畂䡁䅙党穂䡁䅑兢求䝁䄴䅤杁䝁䅅杢歂䍁䅁睕桂䡁䅙兡畂䝁䅣督杁䙁䅁杣療䝁䅑兤橂䡁䅑督杁䡁䅍党湂䝁䄰党畂䡁䅑䅉睂䡁䅉睢㉂䝁䅫䅚求䡁䅍䅉瑂䡁䅕䅤ㅂ䝁䅅䅢杁䝁䅙兤畂䝁䅑督杁䝁䅅杢歂䍁䅁杤桂䡁䅉兡療䡁䅕督杁䡁䅉党あ䝁䅫杣求䝁䄰党畂䡁䅑䅉睂䝁䅷兙畂䡁䅍䅌杁䝁䄰兙畂䝁䅅睚求䝁䅑䅉灂䝁䄴杤求䡁䅍䅤瑂䝁䅕杢あ䡁䅍䅌杁䡁䅙兙祂䝁䅫兙楂䝁䅷党杁䝁䅅杢歂䍁䅁杚灂䡁䅧党歂䍁䅁兙畂䝁䄴兤灂䡁䅑兡求䡁䅍䅌杁䝁䅅杢歂䍁䅁杚灂䡁䅧党歂䍁䅁兡畂䝁䅑党㑂䝁䅕䅚杁䝁䅅杢畂䡁䅕兡あ䝁䅫党穂䍁䄴䅉啂䝁䅧党杁䙁䅍党畂䝁䅫睢祂䍁䅁䅓求䝁䅅䅢あ䝁䅧䅉穂䝁䅕睚瑂䝁䅕杢あ䍁䅁睢浂䝁䅙党祂䡁䅍䅉穂䝁䅕睚祂䝁䅕睚桂䡁䅑党歂䍁䅁杚ㅂ䝁䄴䅚穂䑁䅳䅉桂䝁䄴䅚杁䝁䄰党歂䝁䅫睙桂䡁䅉党杁䝁䅅䅚㉂䝁䅅杢あ䝁䅅睚求䍁䅁兙畂䝁䅑䅉穂䡁䅕䅣睂䝁䅷党瑂䝁䅕杢あ䍁䅁䅣獂䝁䅅杢穂䍁䄴䅉啂䝁䅧党杁䕁䅍睢祂䡁䅁睢祂䝁䅅䅤求䍁䅁兙畂䝁䅑䅉偂䡁䅑䅡求䡁䅉䅉䕂䝁䅫督あ䡁䅉兡楂䡁䅕䅤求䝁䅑䅉兂䡁䅉睢歂䡁䅕睙あ䡁䅍䅉穂䝁䅕睚瑂䝁䅕杢あ䍁䅁䅣祂䝁䄸杤灂䝁䅑党穂䍁䅁兢療䡁䅉䅤湂䝁䅅睚求䍁䅁䅢療䝁䅅杢穂䑁䅳䅉睂䡁䅉党睂䝁䅅兡歂䍁䅁䅢求䝁䅣兙獂䍁䅁督求䡁䅉杤灂䝁䅍党穂䍁䅁䅤潂䝁䅅䅤杁䝁䅅督穂䝁䅫督あ䍁䅁督ㅂ䝁䅉督橂䡁䅉兡楂䝁䅕杣穂䍁䅁睤灂䡁䅑䅡杁䝁䅷党湂䝁䅅䅢杁䝁䄰兙あ䡁䅑党祂䡁䅍䅌杁䡁䅍兤橂䝁䅧䅉桂䡁䅍䅉歂䡁䅉兙浂䡁䅑兡畂䝁䅣䅉㍂䝁䅫䅢獂䡁䅍䅌杁䝁䅷兡㉂䝁䅫杢湂䍁䅁睤灂䝁䅷䅢穂䍁䅁兙畂䝁䅑䅉睂䝁䄸睤求䡁䅉督杁䝁䄸杚杁䝁䅅䅤あ䝁䄸杣畂䝁䅕入獁䍁䅁䅤祂䝁䅫兙獂䍁䅁䅚求䝁䅙党畂䡁䅍党獁䍁䅁兙畂䝁䅑䅉瑂䝁䄸䅤療䡁䅉䅉㉂䝁䅕䅡灂䝁䅍䅢求䍁䄰杣求䝁䅷兙あ䝁䅕䅚杁䝁䄰兙あ䡁䅑党祂䡁䅍睏杁䕁䅫䅒杁䡁䅑䅡求䝁䅙䅤杁䝁䅑党浂䝁䅕杢穂䝁䅕䅉穂䝁䅕杣㉂䝁䅫睙求䡁䅍睏杁䝁䅅兤あ䝁䄸䅉桂䝁䄴䅚杁䝁䅧睢瑂䝁䅕睢㍂䝁䄴党祂䡁䅍睊杁䝁䅫杢穂䡁䅕杣桂䝁䄴睙求䑁䅳䅉潂䝁䄸兢求䍁䅁兙ㅂ䡁䅑睢瑂䝁䅅䅤灂䝁䄸杢杁䡁䅍睢獂䡁䅕䅤灂䝁䄸杢穂䑁䅳䅉桂䝁䄴䅚杁䝁䅫杢穂䡁䅕杣桂䝁䄴睙求䍁䅁䅣祂䝁䄸䅚ㅂ䝁䅍䅤穂䍁䅷䅉灂䝁䄴睙獂䡁䅕䅚灂䝁䄴睚杁䡁䅍兤睂䡁䅁䅢求䝁䄰党畂䡁䅑兙獂䍁䅁兙畂䝁䅑䅉桂䝁䅍睙灂䝁䅑党畂䡁䅑兙獂䍁䅁䅚求䝁䅅䅤潂䍁䅷䅉桂䝁䄴䅚杁䝁䅑兡穂䝁䅅杙灂䝁䅷兡あ䡁䅫䅉灂䝁䄴督ㅂ䡁䅉兙畂䝁䅍党畁䍁䅁兓あ䍁䅁䅚灂䡁䅍䅤祂䝁䅫杙ㅂ䡁䅑党穂䍁䅁兙畂䝁䅑䅉穂䝁䅕䅢獂䡁䅍䅉灂䡁䅑督杁䡁䅁杣療䝁䅑兤橂䡁䅑督杁䡁䅑䅡祂䝁䄸兤湂䝁䅧䅉獂䝁䅫睙求䝁䄴督求䝁䅑䅉穂䝁䅅䅢求䡁䅍䅉祂䝁䅕䅣祂䝁䅕督求䝁䄴䅤桂䡁䅑兡㉂䝁䅕督畁䍁䅁䅕祂䝁䅫兢求䡁䅉兡橂䝁䅅䅌杁䕁䅫杢橂䍁䄴䅉㍂䝁䅅督杁䝁䅙睢ㅂ䝁䄴䅚求䝁䅑䅉灂䝁䄴䅉硁䑁䅫杍㍁䍁䅁兙畂䝁䅑䅉灂䡁䅍䅉潂䝁䅕兙歂䡁䅅兤桂䡁䅉䅤求䡁䅉党歂䍁䅁兡畂䍁䅁䅒ㅂ䝁䅷兤あ䝁䅧䅌杁䕁䅣党療䡁䅉睚灂䝁䅅杌䅁䉁奯䅁煁睄䅁䅕祂䝁䅫杢橂䝁䅫䅣桂䝁䅷䅉䝂䝁䅫杢桂䝁䄴睙灂䝁䅅䅢杁䕁䅣杣療䡁䅕䅣獁䍁䅁兓畂䝁䅍杌杁䡁䅁杣療䡁䅙兡歂䝁䅕督杁䡁䅉党あ䝁䅫杣求䝁䄰党畂䡁䅑䅌杁䝁䅅督穂䝁䅕䅤杁䝁䄰兙畂䝁䅅睚求䝁䄰党畂䡁䅑䅌杁䝁䅅杢歂䍁䅁兡畂䡁䅍兤祂䝁䅅杢橂䝁䅕䅉睂䡁䅉睢歂䡁䅕睙あ䡁䅍䅉桂䝁䄴䅚杁䡁䅍党祂䡁䅙兡橂䝁䅕督杁䡁䅑睢杁䝁䅉兤穂䝁䅫杢求䡁䅍督求䡁䅍䅌杁䝁䅫杢歂䝁䅫杤灂䝁䅑兤桂䝁䅷督獁䍁䅁兙畂䝁䅑䅉灂䝁䄴督あ䝁䅫䅤ㅂ䡁䅑兡療䝁䄴兙獂䍁䅁睙獂䝁䅫党畂䡁䅑督杁䡁䅣睢祂䝁䅷䅚㍂䝁䅫䅚求䍁䄴䅉啂䝁䅧党杁䝁䅍睢瑂䡁䅁兙畂䡁䅫䅉療䡁䅁党祂䝁䅅䅤求䡁䅍䅉あ䝁䅧杣療䡁䅕睚潂䍁䅁杕求䡁䅑兡祂䝁䅕兢求䝁䄴䅤杁䝁䅅杢歂䍁䅁兓畂䝁䅍睢瑂䝁䅕䅉呂䝁䄸䅢ㅂ䡁䅑兡療䝁䄴督獁䍁䅁䅕祂䝁䅫杢橂䝁䅫䅣桂䝁䅷䅉䉂䡁䅍督求䡁䅑䅉乂䝁䅅杢桂䝁䅣党瑂䝁䅕杢あ䍁䅷䅉桂䝁䄴䅚杁䕁䅉党畂䝁䅕杚灂䡁䅑督杁䝁䅅杢歂䍁䅁䅕祂䝁䄸䅤求䝁䅍䅤灂䝁䄸杢杁䡁䅍党湂䝁䄰党畂䡁䅑督畁䍁䅁䅖潂䝁䅕䅉卂䝁䅕䅤灂䡁䅉党瑂䝁䅕杢あ䍁䅁兙畂䝁䅑䅉䩂䝁䄴睙療䝁䄰党杁䙁䅍睢獂䡁䅕䅤灂䝁䄸杢穂䍁䅁督求䝁䅣兢求䝁䄴䅤杁䡁䅁杣療䡁䅙兡歂䝁䅕督杁䡁䅉党あ䝁䅫杣求䝁䄰党畂䡁䅑䅌杁䝁䅅杢歂䍁䅁杣求䝁䅷兙あ䝁䅕䅚杁䝁䅙兡畂䝁䅅杢橂䝁䅫兙獂䍁䅁䅣祂䝁䄸䅚ㅂ䝁䅍䅤穂䍁䅁兙畂䝁䅑䅉穂䝁䅕杣㉂䝁䅫睙求䡁䅍杌杁䕁䅫䅤杁䝁䄸杚浂䝁䅕杣穂䍁䅁䅣祂䝁䄸䅚ㅂ䝁䅍䅤穂䍁䅁兙畂䝁䅑䅉穂䝁䅕杣㉂䝁䅫睙求䡁䅍䅉浂䝁䄸杣杁䝁䅑党浂䝁䅫杢求䝁䅑䅉橂䝁䄸杢あ䡁䅉兡楂䡁䅕䅤灂䝁䄸杢杁䡁䅁䅢桂䝁䄴督獁䍁䅁兡畂䝁䅍䅢ㅂ䝁䅑兡畂䝁䅣䅉ぁ䑁䅁免潁䝁䅳克杁䝁䅅杢歂䍁䅁䅎睁䑁䅍䅋楂䍁䅫䅉睂䝁䅷兙畂䡁䅍䅌杁䝁䅑党浂䝁䅫杢求䝁䅑䅉楂䝁䅕杢求䝁䅙兡あ䍁䅁䅣獂䝁䅅杢穂䍁䅷䅉畂䝁䄸杢硂䡁䅕兙獂䝁䅫杚灂䝁䅕䅚杁䝁䅕䅥求䝁䅍兤あ䝁䅫杤求䍁䅁杙求䝁䄴党浂䝁䅫䅤杁䡁䅁䅢桂䝁䄴督獁䍁䅁党瑂䡁䅁䅢療䡁䅫党求䍁䅁督あ䝁䄸睙牂䍁䅁睢㍂䝁䄴党祂䡁䅍䅡灂䡁䅁䅉睂䝁䅷兙畂䡁䅍䅌杁䝁䅕兣ㅂ䝁䅫䅤㕂䍁䅁睙療䝁䄰䅣求䝁䄴督桂䡁䅑兡療䝁䄴䅌杁䝁䅅杢歂䍁䅁䅣求䝁䄴督灂䝁䄸杢杁䡁䅉兡穂䝁䅳䅉あ䡁䅉兙畂䡁䅍杚求䡁䅉䅉穂䝁䅕杣㉂䝁䅫睙求䡁䅍睏杁䝁䅫杢歂䝁䅫杤灂䝁䅑兤桂䝁䅷䅉祂䝁䅕䅤灂䡁䅉党瑂䝁䅕杢あ䍁䅁兙橂䝁䅍睢ㅂ䝁䄴䅤穂䑁䅳䅉灂䝁䄴杤求䡁䅍䅤瑂䝁䅕杢あ䍁䅁睢畂䝁䅷入杁䡁䅁杣療䝁䅑兤橂䡁䅑督㝁䍁䅁兙畂䝁䅑䅉瑂䡁䅕䅤ㅂ䝁䅅䅢杁䝁䅙兤畂䝁䅑督獁䍁䅁兡畂䝁䅑兡㉂䝁䅫䅚ㅂ䝁䅅䅢杁䡁䅙兙祂䝁䅫兙楂䝁䅷党杁䝁䅅杢畂䡁䅕兡あ䝁䅫党穂䍁䅷䅉祂䝁䅕睚灂䡁䅍䅤求䡁䅉党歂䍁䅁兡畂䝁䅑党㑂䍁䄰䅢灂䝁䄴睡求䝁䅑䅉桂䝁䄴杢ㅂ䝁䅫䅤灂䝁䅕督獁䍁䅁兙畂䝁䅑䅉楂䝁䅅杢牂䍁䅁䅣祂䝁䄸䅚ㅂ䝁䅍䅤穂䍁䅷䅉桂䡁䅍䅉㍂䝁䅕䅢獂䍁䅁兙穂䍁䅁䅤祂䡁䅕督あ䍁䅁兙畂䝁䅑䅉橂䡁䅕督あ䝁䄸䅚㕂䍁䅁督求䡁䅉杤灂䝁䅍党穂䍁䄴䅉啂䝁䅧党杁䙁䅁杣灂䝁䄴睙灂䡁䅁兙獂䍁䅁兑穂䡁䅍党あ䍁䅁兔桂䝁䄴兙湂䝁䅕兢求䝁䄴䅤杁䡁䅍党湂䝁䄰党畂䡁䅑䅉睂䡁䅉睢㉂䝁䅫䅚求䡁䅍䅉求䡁䅅兤灂䡁䅑入獁䍁䅁杚灂䡁䅧党歂䍁䅁兡畂䝁䅍睢瑂䝁䅕䅌杁䡁䅉党桂䝁䅷䅉求䡁䅍䅤桂䡁䅑党獁䍁䅁兙畂䝁䅑䅉療䡁䅑䅡求䡁䅉䅉桂䝁䅷䅤求䡁䅉杢桂䡁䅑兡㉂䝁䅕䅉灂䝁䄴杤求䡁䅍䅤瑂䝁䅕杢あ䡁䅍䅌杁䝁䅅督杁䡁䅣党獂䝁䅷䅉桂䡁䅍䅉桂䡁䅍督求䡁䅑䅉桂䝁䅷䅢療䝁䅍兙あ䝁䅫睢畂䍁䅷䅉穂䡁䅑兙楂䝁䅷党杁䡁䅙兙獂䡁䅕党杁䝁䄰兙畂䝁䅅睚求䝁䄰党畂䡁䅑䅌杁䝁䅅杢歂䍁䅁睢あ䝁䅧党祂䍁䅁督あ䡁䅉兤橂䡁䅑兤祂䝁䅕䅚杁䝁䅫杢㉂䝁䅕督あ䝁䄰党畂䡁䅑䅉穂䡁䅑杣桂䡁䅑党湂䝁䅫党穂䍁䄴䅉䩂䡁䅑䅉桂䝁䅷督療䍁䅁睢浂䝁䅙党祂䡁䅍䅉睂䝁䅕杢穂䝁䅫睢畂䍁䅁兙橂䝁䅍兤瑂䡁䅕䅢桂䡁䅑兡療䝁䄴䅉睂䡁䅉睢歂䡁䅕睙あ䡁䅍䅉桂䝁䄴䅚杁䡁䅍党祂䡁䅙兡橂䝁䅕督獁䍁䅁兢ㅂ䡁䅑兤桂䝁䅷䅉浂䡁䅕杢歂䡁䅍䅌杁䝁䅅督穂䝁䅕䅤杁䝁䄰兙畂䝁䅅睚求䝁䄰党畂䡁䅑䅌杁䝁䅫杢橂䝁䄸兢求䍁䅁兙畂䝁䄴兤灂䡁䅑兡求䡁䅍䅌杁䝁䅅杢歂䍁䅁䅢灂䝁䅙党杁䝁䅫杢穂䡁䅕杣桂䝁䄴睙求䍁䅁兙橂䝁䅍兤瑂䡁䅕䅢桂䡁䅑兡療䝁䄴䅉睂䡁䅉睢歂䡁䅕睙あ䡁䅍䅌杁䝁䅅督杁䡁䅣党獂䝁䅷䅉桂䡁䅍䅉㉂䝁䄸䅢ㅂ䝁䄴䅤桂䡁䅉入杁䡁䅍兙㉂䝁䅫杢湂䡁䅍䅉睂䝁䅷兙畂䡁䅍䅉灂䝁䄴䅉䍂䡁䅉兙㙂䝁䅫䅢獁䍁䅁睑潂䝁䅫䅢求䍁䅷䅉乂䝁䅕䅥灂䝁䅍睢獁䍁䅁兑穂䝁䅫兙獁䍁䅁睑潂䝁䅫杢桂䍁䅷䅉䥂䝁䄸杢湂䍁䅁睓療䝁䄴睚杁䙁䅍䅣求䝁䅍兡桂䝁䅷䅉䉂䝁䅑兢灂䝁䄴兡穂䡁䅑杣桂䡁䅑兡㉂䝁䅕䅉卂䝁䅕睚灂䝁䄸杢獁䍁䅁兙畂䝁䅑䅉呂䝁䄸兤あ䝁䅧党桂䡁䅍䅤杁䕁䅅督灂䝁䅅杌杁䙁䅑䅡求䍁䅁村求䝁䄴党浂䝁䅫䅤穂䍁䅁兙畂䝁䅑䅉兂䡁䅉睢あ䝁䅕睙あ䝁䅫睢畂䍁䅁督求䝁䅣兢求䝁䄴䅤杁䡁䅁杣療䡁䅙兡歂䝁䅕督杁䡁䅍䅣求䝁䅍兡桂䝁䅷䅤㕂䍁䅁杙求䝁䄴党浂䝁䅫䅤穂䍁䅷䅉穂䡁䅕睙潂䍁䅁兙穂䍁䅁睚祂䝁䄸兤睂䍁䅁䅚求䝁䄴䅤桂䝁䅷䅉桂䝁䄴䅚杁䡁䅙兡穂䝁䅫睢畂䍁䅁兡畂䡁䅍兤祂䝁䅅杢橂䝁䅕䅌杁䝁䅣杣療䡁䅕䅣杁䝁䅷兡浂䝁䅕䅉灂䝁䄴督ㅂ䡁䅉兙畂䝁䅍党獁䍁䅁兙畂䝁䅑䅉湂䡁䅉睢ㅂ䡁䅁䅉桂䝁䄴䅚杁䝁䅫杢歂䝁䅫杤灂䝁䅑兤桂䝁䅷䅉歂䝁䅫督桂䝁䅉兡獂䝁䅫䅤㕂䍁䅁兡畂䡁䅍兤祂䝁䅅杢橂䝁䅕䅌杁䝁䅅督杁䡁䅣党獂䝁䅷䅉桂䡁䅍䅉桂䝁䅑兢灂䝁䄴兡穂䡁䅑党祂䡁䅍䅉湂䡁䅉睢ㅂ䡁䅁䅉歂䝁䅕杢あ䝁䅅䅢獁䍁䅁䅚灂䡁䅍兙楂䝁䅫䅢灂䡁䅑入獁䍁䅁兙畂䝁䅑䅉㉂䝁䅫督灂䝁䄸杢杁䝁䅉党畂䝁䅕杚灂䡁䅑督㝁䍁䅁兙畂䝁䅑䅉灂䝁䄴䅚灂䡁䅙兡歂䡁䅕兙獂䍁䅁䅢灂䝁䅙党杁䝁䅫杢穂䡁䅕杣桂䝁䄴睙求䍁䅁䅣祂䝁䄸䅚ㅂ䝁䅍䅤穂䍁䅁睙療䝁䄰䅣祂䝁䅫督灂䝁䄴睚杁䡁䅕杢灂䡁䅙党祂䡁䅍兙獂䍁䅷䅉㉂䝁䅅杣灂䝁䅅杙獂䝁䅕䅉ㅂ䝁䄴兡㉂䝁䅕杣穂䝁䅅䅢獁䍁䅁兡畂䝁䅑党㑂䝁䅕䅚杁䡁䅕杢灂䡁䅙党祂䡁䅍兙獂䍁䅷䅉桂䝁䄴䅚杁䡁䅑党祂䝁䄰䅉獂䝁䅫杚求䍁䅁兡畂䡁䅍兤祂䝁䅅杢橂䝁䅕䅉睂䡁䅉睢歂䡁䅕睙あ䡁䅍杌杁䕁䅫䅤杁䝁䅅䅢穂䝁䄸䅉療䝁䅙杚求䡁䅉督杁䝁䅫杢穂䡁䅕杣桂䝁䄴睙求䍁䅁督療䝁䅷兤あ䝁䅫睢畂䡁䅍䅉浂䝁䄸杣杁䡁䅍兢桂䝁䅷䅢杁䝁䅅杢歂䍁䅁兢求䝁䅑兡ㅂ䝁䄰兌穂䝁䅫来求䝁䅑䅉楂䡁䅕督灂䝁䄴党穂䡁䅍党穂䍁䅁兙畂䝁䅑䅉あ䝁䅧党灂䡁䅉䅉療䡁䅣杢求䡁䅉督獁䍁䅁兙穂䍁䅁睤求䝁䅷䅢杁䝁䅅督杁䝁䅕兢睂䝁䅷睢㕂䝁䅕党穂䍁䄴䅉兂䡁䅉兡畂䝁䅍兡睂䝁䅅䅢杁䕁䅙兡畂䝁䅅杢橂䝁䅫兙獂䍁䅁睒祂䝁䄸兤睂䍁䅷䅉䩂䝁䄴睙畁䍁䅁睤桂䡁䅍䅉浂䝁䄸兤畂䝁䅑党歂䍁䅁兡畂䍁䅁免㑁䑁䅣兏杁䝁䅅杢歂䍁䅁兡穂䍁䅁杙桂䡁䅍党歂䍁䅁兡畂䍁䅁䅒求䡁䅍䅉乂䝁䄸兡畂䝁䅕督獁䍁䅁兓療䡁䅣兙畁䅁䅁硇䅧偁䡁䅁兂䡁䅉兡㉂䝁䅫兙杁䕁䅧党桂䝁䅷䅤潂䍁䅁睒祂䝁䄸兤睂䍁䅷䅉䩂䝁䄴睙畁䍁䅁睢睂䝁䅕杣桂䡁䅑党穂䍁䅁兙穂䍁䅁兙杁䝁䄴兙あ䝁䅫睢畂䝁䅅䅢杁䡁䅁䅡㕂䡁䅍兡橂䝁䅫兙畂䍁䄰党畂䝁䅅杙獂䝁䅕兢求䝁䄴䅤杁䝁䅍睢瑂䡁䅁兙畂䡁䅫䅉灂䝁䄴䅉あ䝁䅧党杁䙁䅕杢灂䡁䅑党歂䍁䅁睕あ䝁䅅䅤求䡁䅍杌杁䙁䅑䅡求䍁䅁睙療䝁䄰䅣桂䝁䄴入杁䝁䅍睢獂䝁䅷兙楂䝁䄸杣桂䡁䅑党穂䍁䅁睤灂䡁䅑䅡杁䝁䄰党歂䝁䅫睙桂䝁䅷䅉湂䡁䅉睢ㅂ䡁䅁督獁䍁䅁䅡求䝁䅅䅢あ䝁䅧䅉睂䝁䅷兙畂䡁䅍䅌杁䝁䅅杢歂䍁䅁䅡求䝁䅅䅢あ䝁䅧䅉穂䡁䅫督あ䝁䅕兢穂䍁䅁䅤療䍁䅁睢睂䡁䅑兡瑂䝁䅫来求䍁䅁䅣潂䡁䅫督灂䝁䅍兡桂䝁䄴䅉睂䡁䅉兙橂䡁䅑兡橂䝁䅕督獁䍁䅁党畂䝁䅧兙畂䝁䅍党杁䡁䅁兙あ䝁䅫党畂䡁䅑䅉求䡁䅧䅣求䡁䅉兡求䝁䄴睙求䡁䅍䅌杁䝁䅅杢歂䍁䅁杣求䡁䅣兙祂䝁䅑䅉歂䝁䄸睙あ䝁䄸杣穂䍁䅁杚療䡁䅉䅉歂䝁䅕䅢灂䡁䅙党祂䝁䅫杢湂䍁䅁睙桂䡁䅉党杁䝁䅫杢瑁䡁䅁党祂䡁䅍睢畂䍁䅁兙畂䝁䅑䅉㉂䝁䅫杣あ䡁䅕兙獂䍁䅁督求䡁䅑䅤灂䝁䄴睚穂䍁䄴䅉䩂䡁䅑䅉療䝁䅙杚求䡁䅉督杁䡁䅑党橂䝁䅧杢療䝁䅷睢湂䡁䅫䅉桂䝁䄴䅚杁䡁䅁睢睂䡁䅕䅢桂䡁䅑兡療䝁䄴䅉潂䝁䅕兙獂䡁䅑䅡杁䡁䅑睢療䝁䅷督杁䡁䅑睢杁䝁䅕杢潂䝁䅅杢橂䝁䅕䅉灂䝁䄴䅚求䡁䅁党畂䝁䅑党畂䡁䅑䅉睂䡁䅉睢㉂䝁䅫䅚求䡁䅉督婁䍉䅁睤療䡁䅉睡浂䝁䅷睢㍂䡁䅍睏杁䝁䄰兙畂䝁䅅睚求䝁䄰党畂䡁䅑䅉穂䝁䅕杣㉂䝁䅫睙求䡁䅍䅉療䡁䅉睚桂䝁䄴兡㙂䝁䅅䅤灂䝁䄸杢杁䡁䅑䅡桂䡁䅑䅉求䝁䄴兙楂䝁䅷党杁䡁䅁杣療䡁䅙兡歂䝁䅕杣穂䍁䅁䅤療䍁䅁杚療䝁䅍兤穂䍁䅁睢畂䍁䅁䅤潂䝁䅕兡祂䍁䅁䅣桂䡁䅑兡求䝁䄴䅤穂䍁䅁杙㕂䍁䅁杣求䝁䅑兤橂䝁䅫杢湂䍁䅁兙歂䝁䄰兡畂䝁䅫督あ䡁䅉兙あ䝁䅫杤求䍁䅁睤療䡁䅉睡㝁䍁䅁督灂䝁䄴睚獂䝁䅕兌啂䕁䅫杔杁䝁䄰党歂䝁䅫睙桂䝁䅷䅉湂䡁䅉睢ㅂ䡁䅁䅉あ䝁䅧兙あ䍁䅁杚桂䝁䅍兡獂䝁䅫䅤桂䡁䅑党穂䍁䅁䅣桂䡁䅫党祂䍁䅁杢求䝁䅣睢あ䝁䅫兙あ䝁䅫睢畂䍁䅷䅉橂䝁䅷兡畂䝁䅫睙桂䝁䅷䅉灂䝁䄴䅤求䝁䅣杣桂䡁䅑兡療䝁䄴䅉桂䝁䄴䅚杁䝁䅅䅢灂䝁䅣杢瑂䝁䅕杢あ䍁䅁睢浂䍁䅁杚灂䝁䄴兙畂䝁䅍兡桂䝁䅷䅉灂䝁䄴睙求䝁䄴䅤灂䡁䅙党穂䑁䅳䅉桂䝁䅍睙療䡁䅕杢あ䝁䅅杙獂䝁䅕䅉橂䝁䅅杣求䍁䅁睢祂䝁䅣兙畂䝁䅫来桂䡁䅑兡療䝁䄴䅌杁䡁䅣䅡灂䝁䅍䅡杁䝁䅕杢湂䝁䅅睚求䍁䅁䅣桂䡁䅑兡求䝁䄴䅤穂䍁䅷䅉祂䝁䅕䅚ㅂ䝁䅍党杁䝁䅫杢桂䡁䅁䅣祂䝁䄸䅣祂䝁䅫兙あ䝁䅕䅉ㅂ䡁䅑兡獂䝁䅫来桂䡁䅑兡療䝁䄴䅌杁䝁䅅杢歂䍁䅁党畂䝁䅧兙畂䝁䅍党杁䝁䅍睢療䡁䅉䅚灂䝁䄴兙あ䝁䅫睢畂䍁䅁兙畂䝁䅑䅉睂䝁䅅䅤灂䝁䅕杢あ䍁䅁兣ㅂ䝁䅅䅢灂䡁䅑入杁䝁䄰党あ䡁䅉兡橂䡁䅍䅉あ䝁䄸䅉歂䡁䅉兡㉂䝁䅕䅉㉂䝁䅅䅢ㅂ䝁䅕兌楂䝁䅅督求䝁䅑䅉橂䝁䅅杣求䑁䅳䅉桂䝁䄴䅚杁䝁䄴党あ䡁䅣睢祂䝁䅳䅉浂䝁䄸杣杁䡁䅁兤祂䝁䅍䅡桂䡁䅍党祂䡁䅍䅉桂䝁䄴䅚杁䡁䅁兙㕂䝁䅕杣穂䍁䅁䅤潂䝁䅅䅤杁䝁䅕杢桂䝁䅉䅢求䍁䅁䅣祂䝁䄸杤灂䝁䅑党祂䡁䅍䅉あ䝁䄸䅉橂䝁䄸杢畂䝁䅕睙あ䍁䅁睤灂䡁䅑䅡杁䝁䄴党㍂䍁䅁䅣桂䡁䅑兡求䝁䄴䅤杁䡁䅁睢睂䡁䅕䅢桂䡁䅑兡療䝁䄴督杁䝁䅅杢歂䍁䅁睙祂䝁䅕兙あ䝁䅕䅉橂䡁䅕督あ䝁䄸兢杁䝁䅍睢畂䡁䅑杣桂䝁䅍䅤穂䍁䄴䅉啂䝁䅧党杁䝁䅍睢瑂䡁䅁兙畂䡁䅫䅉㍂䝁䅅督杁䝁䅙睢ㅂ䝁䄴䅚求䝁䅑䅉灂䝁䄴䅉祁䑁䅁䅍㍁䍁䅁兙畂䝁䅑䅉灂䡁䅍䅉潂䝁䅕兙歂䡁䅅兤桂䡁䅉䅤求䡁䅉党歂䍁䅁兡畂䍁䅁兑祂䝁䅷兡畂䝁䅣䅤療䝁䄴䅌杁䙁䅙兡祂䝁䅣兡畂䝁䅫兙畁䅁䅁䉴䅣䱁䭷䅁兂䡁䅉睢䉂䡁䅍督ㅂ䡁䅉兙畂䝁䅍党杁䕁䅍睢祂䡁䅁睢祂䝁䅅䅤灂䝁䄸杢獁䍁䅁䅤潂䡁䅉睢ㅂ䝁䅣䅡杁䝁䅫䅤穂䍁䅁督ㅂ䝁䅉督灂䝁䅑兡桂䡁䅉兡求䡁䅍䅌杁䡁䅁杣療䡁䅙兡歂䝁䅕督杁䡁䅁杣療䡁䅁党祂䡁䅑入杁䝁䅅杢歂䍁䅁睙桂䡁䅍兤桂䝁䅷䅤㕂䍁䅁兡畂䡁䅍兤祂䝁䅅杢橂䝁䅕䅌杁䝁䅅杢歂䍁䅁杣求䝁䅫杢穂䡁䅕杣桂䝁䄴睙求䍁䅁䅣祂䝁䄸䅚ㅂ䝁䅍䅤穂䍁䅁兡畂䍁䅁䅤潂䝁䅕䅉噂䝁䄴兡あ䝁䅕䅚杁䙁䅍䅤桂䡁䅑党穂䍁䄴䅉啂䝁䅧党杁䝁䅍睢瑂䡁䅁兙畂䡁䅫䅉療䡁䅁党祂䝁䅅䅤求䡁䅍䅉あ䝁䅧杣療䡁䅕睚潂䍁䅁睕睂䝁䅕睙灂䝁䅅䅢あ䡁䅫䅉兂䡁䅉睢睂䝁䅕杣あ䡁䅫䅉桂䝁䄴䅚杁䕁䅍兙穂䡁䅕兙獂䡁䅑入獁䍁䅁睖療䡁䅉睡求䡁䅉督湁䍁䅁睑療䝁䄰䅣求䝁䄴督桂䡁䅑兡療䝁䄴䅉䩂䝁䄴督ㅂ䡁䅉兙畂䝁䅍党獁䍁䅁兙畂䝁䅑䅉呂䝁䅕睚祂䝁䅕睚桂䡁䅑党歂䍁䅁䅕療䡁䅉䅤浂䝁䄸䅢灂䝁䄸䅉䑂䝁䅕䅢獂䍁䅁杕求䝁䅫杢穂䡁䅕杣桂䝁䄴睙求䍁䅁督求䝁䅣兢求䝁䄴䅤穂䍁䄴䅉䩂䡁䅑䅉療䝁䅙杚求䡁䅉督杁䡁䅁杣療䝁䅙党穂䡁䅍兡療䝁䄴兙獂䍁䅁䅢灂䝁䅅杙灂䝁䅷兡あ䡁䅫䅉灂䝁䄴督ㅂ䡁䅉兙畂䝁䅍党杁䡁䅑睢杁䝁䅧党桂䝁䅷䅤潂䝁䅍兙祂䝁䅕䅉睂䡁䅉睢㉂䝁䅫䅚求䡁䅉督杁䝁䅅杢歂䍁䅁兡畂䡁䅍䅤灂䡁䅑兤あ䝁䅫睢畂䡁䅍䅌杁䝁䅅杢歂䍁䅁兙あ䡁䅑睢祂䝁䄴党㕂䡁䅍䅉桂䝁䄴䅚杁䡁䅑䅡求䝁䅫杣杁䝁䅙兡祂䝁䄰督㝁䍁䅁兢求䝁䅑兡橂䝁䅅䅢杁䡁䅑党橂䝁䅧杢療䝁䅷睢湂䡁䅫䅉獂䝁䅫兙楂䝁䅫䅢灂䡁䅑入杁䝁䅫杢穂䡁䅕杣桂䝁䄴睙求䍁䅁䅤療䍁䅁兢求䝁䅑兡橂䝁䅅䅢杁䡁䅑党橂䝁䅧杢療䝁䅷睢湂䡁䅫䅉桂䝁䄴䅚杁䝁䅷兡浂䝁䅕䅉穂䝁䅍兡求䝁䄴睙求䡁䅍䅉橂䝁䄸兢睂䝁䅅杢灂䝁䅕督㝁䍁䅁兙畂䝁䅑䅉橂䡁䅕督あ䝁䄸兢杁䝁䅅䅢あ䝁䅕杣畂䝁䅅䅤灂䡁䅙党杁䡁䅉兡穂䝁䅳䅉穂䝁䄸䅢ㅂ䡁䅑兡療䝁䄴督獁䍁䅁兡畂䝁䅍䅢ㅂ䝁䅑兡畂䝁䅣䅉桂䡁䅍督ㅂ䝁䄰党歂䍁䅁杣求䝁䅫杢穂䡁䅕杣桂䝁䄴睙求䍁䅷䅉獂䝁䄸督穂䍁䅁䅣療䡁䅉䅤浂䝁䄸䅢灂䝁䄸䅉あ䡁䅉兙畂䡁䅍杚求䡁䅉督獁䍁䅁兙畂䝁䅑䅉橂䝁䅅䅣あ䝁䅫杤求䍁䅁睙求䝁䅷䅢杁䡁䅁杣療䝁䅣杣桂䝁䄰督杁䝁䅙睢祂䍁䅁䅡求䝁䅅䅢あ䝁䅧睙桂䡁䅉党杁䡁䅁杣療䝁䅙党穂䡁䅍兡療䝁䄴兙獂䍁䅁䅢灂䝁䅅杙灂䝁䅷兡あ䡁䅫䅉灂䝁䄴督ㅂ䡁䅉党歂䡁䅍杌杁䙁䅑䅡求䍁䅁睙療䝁䄰䅣桂䝁䄴入杁䝁䅅䅢穂䝁䄸䅉睂䡁䅉睢㉂䝁䅫䅚求䡁䅍䅉㍂䝁䄸杣牂䝁䅕杣穂䍁䅣䅉橂䝁䄸兢睂䝁䅕杢穂䝁䅅䅤灂䝁䄸杢杁䝁䅫杢穂䡁䅕杣桂䝁䄴睙求䍁䅁䅣祂䝁䄸䅚ㅂ䝁䅍䅤穂䍁䅷䅉穂䡁䅕睙潂䍁䅁兙穂䍁䅁睚ㅂ䝁䅅杣桂䝁䄴䅤求䝁䅕䅚杁䝁䅍睢穂䡁䅑䅉睂䝁䄸䅢灂䝁䅍兡求䡁䅍䅌杁䡁䅁睢獂䝁䅫睙㕂䝁䅧睢獂䝁䅑党祂䍁䅁䅚灂䡁䅙兡歂䝁䅕杢歂䍁䅁䅣療䝁䅷兡橂䝁䅫党穂䍁䅷䅉祂䝁䅕䅤祂䝁䄸督睂䝁䅕睙あ䝁䅫杤求䝁䅷入杁䡁䅉兙あ䝁䅕䅚杁䡁䅁睢獂䝁䅫睙灂䝁䅕督獁䍁䅁兙畂䝁䅑䅉歂䝁䅕䅚ㅂ䝁䅍䅤灂䝁䅉䅢求䍁䅁䅣療䝁䅷兡橂䝁䅫党穂䍁䅷䅉桂䡁䅍䅉㍂䝁䅕䅢獂䍁䅁兙穂䍁䅁兙獂䡁䅑党祂䝁䄴兙あ䝁䅫杤求䍁䅁兢桂䡁䅉睡求䡁䅑䅉穂䝁䄸䅢ㅂ䡁䅑兡療䝁䄴督杁䡁䅑䅡桂䡁䅑䅉灂䝁䄴睙獂䡁䅕䅚求䍁䅁䅣祂䝁䄸睚祂䝁䅅兢杁䝁䅑党穂䝁䅫睚畂䍁䅷䅉浂䡁䅉睢畂䡁䅑兡畂䝁䅣䅌杁䝁䅍䅢桂䝁䅫兢穂䍁䅁兙歂䝁䄰兡畂䝁䅫督あ䡁䅉兙あ䝁䅫睢畂䍁䅷䅉祂䝁䅫督牂䍁䅁兢桂䝁䄴兙湂䝁䅕兢求䝁䄴䅤獁䍁䅁睕兂䕁䅍䅉祂䝁䅕杢あ䝁䅅䅢獁䍁䅁兙穂䡁䅍党あ䍁䅁兢桂䝁䄴兙湂䝁䅕兢求䝁䄴䅤獁䍁䅁兙畂䝁䅑䅉呂䙁䅁睑杁䝁䄰兙畂䝁䅅睚求䝁䄰党畂䡁䅑䅉穂䝁䅕杣㉂䝁䅫睙求䡁䅍䅉浂䝁䄸杣杁䝁䅫杢歂䝁䅫杤灂䝁䅑兤桂䝁䅷䅉橂䝁䄸兢睂䝁䅅杢灂䝁䅕督獁䍁䅁兙湂䝁䅕杢橂䝁䅫党穂䍁䅷䅉湂䡁䅉睢ㅂ䡁䅁督獁䍁䅁兙畂䝁䅑䅉桂䡁䅍督療䝁䅍兡桂䡁䅑兡療䝁䄴督畁䍁䅁䅖潂䝁䅕䅉橂䝁䄸兢睂䝁䅅杢㕂䍁䅁兙獂䡁䅍睢杁䡁䅁兙祂䡁䅑兡橂䝁䅫䅣桂䡁䅑党穂䍁䅁兡畂䍁䅁睕㕂䝁䄴䅚灂䝁䅍兙あ䝁䅕䅉硁䑁䅣杍㕁䍁䅁兙あ䍁䅁䅔獂䝁䄸入歂䍁䅣督杁䝁䄸杚杁䕁䅷睢畂䝁䅑睢畂䍁䅁杚療䡁䅉䅉ㅂ䝁䄴䅚求䡁䅉睤祂䝁䅫䅤灂䝁䄴睚畁䍁䅁兓あ䍁䅁兢桂䡁䅉睡求䡁䅑督杁䝁䅫䅤穂䍁䅁䅣祂䝁䄸䅚ㅂ䝁䅍䅤穂䍁䅁䅤潂䡁䅉睢ㅂ䝁䅣䅡杁䝁䅫杢歂䝁䅕䅣求䝁䄴䅚求䝁䄴䅤杁䝁䅅睚求䝁䄴睙灂䝁䅕督杁䝁䅅杢歂䍁䅁杙祂䝁䄸睡求䡁䅉督獁䍁䅁兙穂䍁䅁睤求䝁䅷䅢杁䝁䅅督杁䝁䅅杢杁䝁䅫杢あ䝁䅕杣畂䝁䅅䅢杁䝁䅉兤穂䝁䅫杢求䡁䅍督杁䝁䅑党㉂䝁䅕䅢療䡁䅁兢求䝁䄴䅤杁䡁䅑党桂䝁䄰杌杁䙁䅑䅡求䍁䅁睙療䝁䄰䅣桂䝁䄴入杁䡁䅣兙穂䍁䅁杚療䡁䅕杢歂䝁䅕䅚杁䝁䅫杢杁䑁䅅兏㍁䑁䅙䅉桂䝁䄴䅚杁䝁䅫督杁䝁䅧党桂䝁䅑兣ㅂ䝁䅅杣あ䝁䅕杣求䝁䅑䅉灂䝁䄴䅉䍂䝁䅫杣瑂䝁䅫杢湂䝁䅧兙瑂䍁䅷䅉䉂䝁䅷兙楂䝁䅅兢桂䍁䄴䅁求杆䅁䅭䅉䙁䅁杣療䙁䅁党あ䡁䅉睢杁䕁䅧睢獂䝁䅑兡畂䝁䅣䅉䑂䝁䄸杣睂䍁䄴䅉療䡁䅁党祂䝁䅅䅤求䡁䅍䅉桂䡁䅍䅉桂䝁䄴䅉灂䝁䄴䅤求䝁䅣杣桂䡁䅑党歂䍁䅁睢灂䝁䅷杚灂䝁䅕䅢歂䍁䅁督求䡁䅉杤灂䝁䅍党穂䍁䅁睙療䝁䄰䅣桂䝁䄴入畁䍁䅁䅖潂䝁䅕䅉橂䝁䄸兢睂䝁䅅杢㕂䍁䅁䅣祂䝁䄸杤灂䝁䅑党穂䍁䅁䅡㕂䝁䅑杣桂䡁䅕䅢灂䝁䅍䅉浂䡁䅉兙橂䡁䅑兤祂䝁䅫杢湂䍁䅷䅉㍂䝁䅫杣求䝁䅷兡畂䝁䅕䅌杁䝁䅍党瑂䝁䅕杢あ䝁䅫杢湂䍁䅷䅉桂䝁䄴䅚杁䝁䄸䅤潂䝁䅕杣杁䝁䅍睢瑂䡁䅁䅢求䝁䄰党畂䡁䅑兙祂䡁䅫䅉療䝁䅫䅢浂䝁䅫党獂䝁䅑䅉橂䝁䄸兢睂䝁䅷党あ䝁䅫睢畂䍁䅁督求䡁䅉杤灂䝁䅍党穂䍁䅁䅤療䍁䅁兤睂䡁䅍䅤祂䝁䅕兙瑂䍁䅁睢灂䝁䅷䅉桂䝁䄴䅚杁䝁䅣兙穂䍁䅁睙療䝁䄰䅣桂䝁䄴兡求䡁䅍䅉灂䝁䄴䅉あ䝁䅧党杁䙁䅁党祂䝁䄰兡桂䝁䄴䅉䍂䝁䅅督灂䝁䄴杌杁䙁䅁杣療䙁䅁党あ䡁䅉睢杁䕁䅧睢獂䝁䅑兡畂䝁䅣䅉䑂䝁䄸杣睂䍁䄴䅉㍂䝁䅅督杁䝁䅙睢ㅂ䝁䄴䅚求䝁䅑䅉灂䝁䄴䅉祁䑁䅁䅍㍁䍁䅁兙畂䝁䅑䅉灂䡁䅍䅉潂䝁䅕兙歂䡁䅅兤桂䡁䅉䅤求䡁䅉党歂䍁䅁兡畂䍁䅁兔灂䝁䅑䅢桂䝁䄴䅚獁䍁䅁䅖求䡁䅧兙穂䍁䄴䅁晁䅇䅁䅑䅁䙁䅁杣療䝁䅍党穂䡁䅍䅉䉂䡁䅕䅤療䝁䄰兙あ䝁䅫睢畂䑁䅳䅉穁䕁䅑䅉兂䡁䅉兡畂䡁䅑兡畂䝁䅣䅁坃䅃䅁䅌䅁䙁䅁杣療䝁䅙党穂䡁䅍兡療䝁䄴兙獂䍁䅁睕求䡁䅉杤灂䝁䅍党穂䅁䅁朲䅙䕁剁䅁兂䡁䅉睢湂䡁䅉党穂䡁䅍䅉呂䝁䄸杚あ䡁䅣兙祂䝁䅕䅉䑂䝁䄸杣睂䝁䄸杣桂䡁䅑兡療䝁䄴䅉歂䝁䅕杤求䝁䅷睢睂䡁䅍䅌杁䝁䅑党睂䝁䅷睢㕂䡁䅍䅌杁䝁䅅杢歂䍁䅁兢桂䝁䄴兙湂䝁䅕督杁䝁䅅杣あ䝁䅫杚灂䝁䅍兡桂䝁䅷䅉灂䝁䄴䅤求䝁䅷䅢灂䝁䅣党畂䝁䅍党杁䍁䅧兑䩂䍁䅫䅉睂䝁䄸睤求䡁䅉党歂䍁䅁兙睂䡁䅁䅢灂䝁䅍兙あ䝁䅫睢畂䡁䅍䅉桂䝁䄴䅚杁䝁䅑兡湂䝁䅫䅤桂䝁䅷䅉求䡁䅧䅣求䡁䅉兡求䝁䄴睙求䡁䅍䅉灂䝁䄴䅉あ䝁䅧党杁䙁䅕杢灂䡁䅑党歂䍁䅁睕あ䝁䅅䅤求䡁䅍䅉桂䝁䄴䅚杁䝁䅫杢あ䝁䅕杣畂䝁䅅䅤灂䝁䄸杢桂䝁䅷䅢㕂䍁䄴䅉啂䝁䅧党杁䝁䅍睢瑂䡁䅁兙畂䡁䅫䅉療䝁䅙杚求䡁䅉督杁䕁䅍䅡求䝁䅙䅌杁䝁䅅䅉䕂䝁䅕杤偂䡁䅁督癁䕁䅑党㉂䙁䅍党橂䕁䄸䅣穂䍁䅁兙ㅂ䡁䅑睢瑂䝁䅅䅤灂䝁䄸杢杁䡁䅍睢浂䡁䅑睤桂䡁䅉党㝁䍁䅁睑療䡁䅉䅤灂䝁䅍睢畂䍁䅷䅉桂䍁䅁䅚求䝁䅍兡穂䝁䅫睢畂䍁䅁兙ㅂ䡁䅑睢瑂䝁䅅䅤灂䝁䄸杢杁䡁䅁䅢桂䡁䅑杚療䡁䅉兢杁䡁䅑睢杁䡁䅑杣桂䝁䄴督浂䝁䄸杣瑂䍁䅁兤穂䝁䅕杣杁䝁䅕䅥睂䝁䅕杣灂䝁䅕杢橂䝁䅕督杁䝁䅉入杁䡁䅍䅤祂䝁䅕兙瑂䝁䅷兡畂䝁䅫杢湂䍁䅁兙畂䝁䅑䅉桂䡁䅕䅤療䝁䄰兙あ䝁䅫杢湂䍁䅁睙療䝁䄰䅣獂䝁䅕䅥杁䝁䅉兤穂䝁䅫杢求䡁䅍督杁䡁䅉兤獂䝁䅕督㝁䍁䅁䅒桂䡁䅑兙䕂䝁䅫杣求䝁䅍䅤獁䍁䅁兙杁䡁䅍党橂䡁䅕杣求䍁䅁䅚桂䡁䅑兙杁䝁䅍睢畂䝁䄴党橂䡁䅑兡㉂䝁䅫䅤㕂䍁䅁䅤療䝁䄸䅢穂䍁䅁杚療䡁䅉䅉卂䝁䅕䅢桂䡁䅑兡療䝁䄴兙獂䍁䅷䅉佂䝁䄸睕剂䕁䅷䅌杁䕁䅉兡湂䍁䅁䅒桂䡁䅑兙獁䍁䅁兙畂䝁䅑䅉呂䝁䅅兙呂䍁䅁䅚桂䡁䅑兙杁䡁䅍睢ㅂ䡁䅉睙求䡁䅍睏杁䕁䅑党㉂䝁䅕䅢療䡁䅁党祂䍁䅁䅖療䝁䄸䅢穂䍁䅁䅤潂䝁䅅䅤杁䝁䅍睢畂䡁䅍兡穂䡁䅑督杁䝁䄸杚杁䡁䅍睢浂䡁䅑睤桂䡁䅉党杁䝁䅑党㉂䝁䅕䅢療䡁䅁兢求䝁䄴䅤杁䡁䅑睢療䝁䅷兡畂䝁䅣䅉橂䝁䄸䅢獂䝁䅕睙あ䝁䅫睢畂䍁䅷䅉灂䝁䄴睙獂䡁䅕䅚灂䝁䄴睚杁䍁䄴杔䙂䙁䅑䅉桂䝁䄴䅚杁䕁䅯兙㉂䝁䅅睕橂䡁䅉兡睂䡁䅑䅉噂䕁䅫䅉橂䝁䄸兢睂䝁䄸杢求䝁䄴䅤穂䍁䅁杚療䡁䅉䅉㍂䝁䅕杙獁䍁䅁䅚求䡁䅍睡あ䝁䄸䅣杁䝁䅅杢歂䍁䅁兢療䝁䅉兡獂䝁䅕䅉桂䡁䅁䅣獂䝁䅫睙桂䡁䅑兡療䝁䄴督獁䍁䅁兑䩂䍁䄰䅣祂䝁䄸兢睂䡁䅑䅉橂䝁䄸兢睂䝁䄸杢求䝁䄴䅤穂䍁䅷䅉祂䝁䅕䅣療䡁䅉䅤灂䝁䄴睚杁䝁䅅杢歂䍁䅁杣求䡁䅁睢祂䡁䅑䅉瑂䝁䅅杢桂䝁䅣党瑂䝁䅕杢あ䍁䅁䅤療䝁䄸䅢穂䍁䅷䅉桂䝁䄴䅚杁䝁䅅兤あ䝁䄸兢桂䡁䅑党歂䍁䅁䅤求䡁䅍䅤灂䝁䄴睚杁䝁䅅杢歂䍁䅁兢療䝁䅍睡灂䝁䄴睚杁䡁䅑睢療䝁䅷督㝁䍁䅁杒獂䝁䄸睤瑂䝁䄸杢獁䍁䅁兙杁䕁䅅兓瑁䡁䅁睢㍂䝁䅕杣求䝁䅑䅉畂䝁䅕䅤㍂䝁䄸杣牂䍁䅁督求䝁䅍兤祂䝁䅫䅤㕂䍁䅁兙畂䝁䅑䅉㉂䝁䅫督灂䝁䅉兡獂䝁䅫䅤㕂䍁䅁䅣祂䝁䄸䅚ㅂ䝁䅍䅤杁䡁䅣兡あ䝁䅧䅉桂䡁䅕䅤療䝁䄰兙あ䝁䅕䅚杁䡁䅉党穂䡁䅁睢畂䡁䅍党杁䝁䅅睙祂䝁䄸督穂䍁䅁䅡㕂䝁䅉杣灂䝁䅑䅉橂䝁䅷睢ㅂ䝁䅑䅉求䝁䅍睢穂䡁䅫督あ䝁䅕兢穂䑁䅳䅉桂䝁䄴䅚杁䕁䅳党瑂䡁䅁䅉䵂䝁䄸兙歂䕁䄰兙穂䡁䅑党祂䍁䅷䅉桂䝁䄴䅉桂䡁䅁䅣獂䝁䅫睙桂䡁䅑兡療䝁䄴䅉歂䝁䅕䅢灂䡁䅙党祂䡁䅫䅉桂䝁䄴䅚杁䡁䅍党橂䡁䅕杣灂䡁䅑入杁䡁䅁杣療䝁䅑兤橂䡁䅑䅉療䝁䅙杚求䡁䅉兡畂䝁䅣䅉橂䝁䅷睢ㅂ䝁䅑兌畂䝁䅅䅤灂䡁䅙党獁䍁䅁兙畂䝁䅑䅉㉂䝁䅫杣あ䡁䅕兙獂䍁䅁兙畂䝁䅑䅉潂䝁䅅杣歂䡁䅣兙祂䝁䅕䅉獂䝁䄸兙歂䍁䅁杙桂䝁䅷兙畂䝁䅍党祂䡁䅍杌杁䕁䅫䅤杁䝁䅅䅢穂䝁䄸䅉睂䡁䅉睢㉂䝁䅫䅚求䡁䅍䅉乂䝁䅅杣牂䕁䅷睢湂䝁䅫睙獁䍁䅁兙杁䝁䅑兙あ䝁䅅䅉桂䝁䅣兡獂䝁䅫䅤㕂䍁䅁䅣獂䝁䅅䅤浂䝁䄸杣瑂䍁䅁䅤療䍁䅁睙療䝁䄴杢求䝁䅍䅤杁䝁䅑兙あ䝁䅅䅉桂䝁䄴䅚杁䝁䄰党あ䝁䅅䅚桂䡁䅑兙㝁䍁䅁兔偂䙁䅙兒灂䡁䅑䅌杁䝁䅅䅉瑂䝁䅅杢桂䝁䅣党歂䍁䅁杚灂䝁䅷党杁䡁䅑杣桂䝁䄴督浂䝁䅕杣杁䡁䅍睢浂䡁䅑睤桂䡁䅉党杁䝁䅙睢祂䍁䅁兢桂䝁䄴兙湂䝁䅫杢湂䍁䅁兙畂䝁䅑䅉橂䝁䄸杢あ䡁䅉睢獂䝁䅷兡畂䝁䅣䅉あ䝁䅧党杁䝁䄰睢㉂䝁䅕兢求䝁䄴䅤杁䝁䄸杚杁䡁䅍党畂䡁䅍兡あ䝁䅫杤求䍁䅁杚灂䝁䅷党穂䍁䅁兙畂䝁䅑䅉穂䝁䅕睙ㅂ䡁䅉兡畂䝁䅣䅉あ䝁䅧党瑂䍁䅁杙療䡁䅑䅡杁䝁䅅䅤瑁䡁䅉党穂䡁䅑䅉桂䝁䄴䅚杁䝁䅫杢瑁䡁䅑杣桂䝁䄴督灂䡁䅑睏杁䕁䄸䅣求䝁䄴兒歂䝁䅣党獁䍁䅁兙畂䍁䅁兙睂䡁䅁䅢灂䝁䅍兙あ䝁䅫睢畂䍁䅁䅚求䡁䅙党獂䝁䄸䅣瑂䝁䅕杢あ䍁䅁䅣獂䝁䅅䅤浂䝁䄸杣瑂䍁䅁杚療䡁䅉䅉祂䡁䅕杢畂䝁䅫杢湂䍁䅁杙ㅂ䡁䅍兡畂䝁䅕督穂䍁䄰睙祂䝁䅫䅤灂䝁䅍兙獂䍁䅁兙睂䡁䅁䅢灂䝁䅍兙あ䝁䅫睢畂䡁䅍睏杁䙁䅍党瑂䝁䅅䅣潂䝁䄸杣求䍁䅷䅉桂䍁䅁睕求䝁䄰兙畂䡁䅑兡橂䍁䅁兑䩂䍁䅁䅣獂䝁䅅䅤浂䝁䄸杣瑂䑁䅳䅉呂䝁䅧兙祂䝁䅕杒灂䝁䅷党獁䍁䅁兙畂䍁䅁睕桂䝁䅅睕瑁䝁䄴兙あ䝁䅫杤求䍁䅁兑䩂䍁䄰䅣療䡁䅣党祂䝁䅕䅚杁䝁䅑睢橂䡁䅕兢求䝁䄴䅤杁䝁䅍党畂䡁䅑杣灂䝁䅍䅉橂䝁䄸䅢獂䝁䅅杙療䡁䅉兙あ䝁䅫睢畂䍁䅁䅣獂䝁䅅䅤浂䝁䄸杣瑂䑁䅳䅉呂䝁䅫䅤求䝁䅙兡畂䝁䅫䅤㕂䍁䅷䅉桂䍁䅁䅚灂䝁䅣兡あ䝁䅅䅢杁䝁䅕䅥睂䝁䅕杣灂䝁䅕杢橂䝁䅕䅉睂䝁䅷兙あ䝁䅙睢祂䝁䄰䅉浂䝁䄸兤畂䝁䅑兙あ䝁䅫睢畂䍁䅷䅉歂䝁䅕䅢灂䡁䅙党祂䝁䅫杢湂䍁䅁兡畂䡁䅑党獂䝁䅷兡湂䝁䅕杢あ䍁䅷䅉䉂䕁䅫兌睂䝁䄸睤求䡁䅉党歂䍁䅷䅉卂䕁䄸兓瑁䝁䅑杣灂䡁䅙兡畂䝁䅣䅉あ䝁䄸睢獂䡁䅍䅉浂䝁䄸杣杁䝁䄰兙祂䝁䅳党あ䝁䅕杣穂䍁䅷䅉桂䝁䄴䅚杁䝁䅅杢杁䝁䅕䅥あ䝁䅕杢穂䝁䅫杙獂䝁䅕䅉睂䝁䅷兙あ䝁䅙睢祂䝁䄰䅉浂䝁䄸杣杁䝁䅑党㉂䝁䅕䅢療䡁䅁党祂䡁䅍睏杁䝁䅅杢歂䍁䅁睖潂䝁䅅䅤穂䙁䅕䅣杁䕁䅣睢獂䝁䅑䅌杁䝁䅅䅉畂䝁䅕䅤㍂䝁䄸杣牂䍁䅁兡畂䝁䅙杣桂䡁䅍䅤祂䡁䅕睙あ䡁䅕杣求䍁䅁兢療䝁䄴兡あ䝁䄸杣灂䝁䄴睚杁䡁䅍睢浂䡁䅑睤桂䡁䅉党杁䡁䅁杣療䡁䅙兡歂䝁䅫杢湂䍁䅁杤灂䡁䅍兡楂䝁䅫䅢灂䡁䅑入杁䝁䄸杚杁䡁䅙兙祂䝁䅫睢ㅂ䡁䅍䅉畂䝁䅕䅤㍂䝁䄸杣牂䍁䅁䅚求䡁䅙兡橂䝁䅕督獁䍁䅁督求䡁䅉杤求䡁䅉督獁䍁䅁杤灂䡁䅉䅤ㅂ䝁䅅䅢杁䝁䄰兙橂䝁䅧兡畂䝁䅕督獁䍁䅁兙畂䝁䅑䅉橂䝁䅷睢ㅂ䝁䅑䅉桂䝁䄴䅚杁䡁䅣兡祂䝁䅕䅢求䡁䅍督杁䝁䅕杢㉂䝁䅫杣療䝁䄴兢求䝁䄴䅤穂䍁䅁䅤療䍁䅁杚灂䝁䄴䅚杁䝁䅅杢歂䍁䅁杚灂䡁䅧䅉畂䝁䅕䅤㍂䝁䄸杣牂䍁䅁䅣祂䝁䄸杙獂䝁䅕兢穂䍁䄴䅉啂䝁䅧党杁䝁䅍睢瑂䡁䅁兙畂䡁䅫䅉療䝁䅙杚求䡁䅉督杁䡁䅁杣療䝁䅯党橂䡁䅑䅉瑂䝁䅅杢桂䝁䅣党瑂䝁䅕杢あ䍁䅷䅉灂䝁䄰䅣獂䝁䅕兢求䝁䄴䅤桂䡁䅑兡療䝁䄴䅌杁䝁䅍兤穂䡁䅑睢瑂䍁䅁督療䝁䅙䅤㍂䝁䅅杣求䍁䅁䅚求䡁䅙党獂䝁䄸䅣瑂䝁䅕杢あ䍁䅷䅉睂䡁䅉睢湂䡁䅉兙瑂䝁䄰兡畂䝁䅣䅌杁䝁䅅杢歂䍁䅁睢あ䝁䅧党祂䍁䅁督求䡁䅉杤灂䝁䅍党穂䍁䅷䅉桂䡁䅍䅉㍂䝁䅕䅢獂䍁䅁兙穂䍁䅁睤求䝁䅉兌求䝁䄴兙楂䝁䅷党杁䝁䅅䅣睂䝁䅷兡橂䝁䅅䅤灂䝁䄸杢穂䍁䅷䅉桂䝁䄴䅚杁䡁䅑杣桂䝁䅫杢灂䝁䄴睚杁䡁䅍党祂䡁䅙兡橂䝁䅕督畁䍁䅁兓あ䍁䅁督求䝁䅷䅢穂䍁䅁兡あ䡁䅍䅉睂䡁䅉睢歂䡁䅕睙あ䡁䅍䅉あ䝁䄸䅉求䝁䄴䅚杁䡁䅕督求䡁䅉督獁䍁䅁兡畂䝁䅑党睂䝁䅕杢歂䝁䅕杢あ䍁䅁督療䝁䅙䅤㍂䝁䅅杣求䍁䅁杤求䝁䄴䅚療䡁䅉督獁䍁䅁睢祂䝁䅫睚灂䝁䄴兙獂䍁䅁党硂䡁䅕兡睂䝁䄰党畂䡁䅑䅉瑂䝁䅅杢ㅂ䝁䅙兙橂䡁䅑兤祂䝁䅕杣穂䍁䅷䅉穂䡁䅫督あ䝁䅕兢杁䝁䅫杢あ䝁䅕睚祂䝁䅅䅤療䡁䅉督獁䍁䅁杤桂䝁䅷兤求䍁䅁兙歂䝁䅑党歂䍁䅁杣求䡁䅍党獂䝁䅷党祂䡁䅍䅌杁䝁䅅杢歂䍁䅁䅚灂䡁䅍䅤祂䝁䅫杙ㅂ䡁䅑睢祂䡁䅍杌杁䙁䅑䅡求䍁䅁睙療䝁䄰䅣桂䝁䄴入杁䡁䅣兙穂䍁䅁杚療䡁䅕杢歂䝁䅕䅚杁䝁䅫杢杁䑁䅅兏㑁䑁䅅䅉桂䝁䄴䅚杁䝁䅫督杁䝁䅧党桂䝁䅑兣ㅂ䝁䅅杣あ䝁䅕杣求䝁䅑䅉灂䝁䄴䅉䍂䡁䅕杣獂䝁䅫杢湂䡁䅑睢畂䍁䅷䅉乂䝁䅅督穂䝁䅅睙潂䡁䅕督求䡁䅑䅤穂䍁䄴䅁䉃兆䅁术䅙䙁䅁杣療䝁䅣入畂䡁䅫䅌杁䕁䅫杢橂䍁䄴䅌杁䝁䅅䅉楂䝁䅕杢求䝁䅙兡あ䡁䅍䅉瑂䝁䅅杢桂䝁䅣党瑂䝁䅕杢あ䍁䅁睙療䝁䄰䅣桂䝁䄴入獁䍁䅁督睂䝁䅕睙灂䝁䅅䅢灂䡁䅯党穂䍁䅁兡畂䍁䅁杚求䡁䅉䅤灂䝁䅷兡あ䡁䅫䅉桂䝁䄴䅚杁䝁䅙兙瑂䝁䅫䅢㕂䍁䅁杙ㅂ䝁䅫䅢歂䝁䅫杢湂䍁䅁杙求䝁䄴党浂䝁䅫䅤穂䍁䅁督療䝁䅷兤あ䝁䅫睢畂䡁䅍䅉灂䝁䄴䅉あ䝁䅧党杁䙁䅕杢灂䡁䅑党歂䍁䅁睕あ䝁䅅䅤求䡁䅍杌杁䕁䅫䅤穂䍁䅁杚求䡁䅉䅤灂䝁䅷兡あ䡁䅫䅉楂䝁䅕杢求䝁䅙兡あ䡁䅍䅉穂䝁䄸䅢ㅂ䡁䅑兡療䝁䄴䅉灂䝁䄴睙獂䡁䅕䅚求䡁䅍䅉歂䝁䅫杚浂䝁䅕杣求䝁䄴䅤灂䝁䅅䅤求䝁䅑䅉楂䝁䅕杢求䝁䅙兡あ䡁䅍䅉睂䝁䅷兙畂䍁䅁䅚求䡁䅍兡湂䝁䄴䅌杁䡁䅁党祂䡁䅍睢畂䝁䅅䅢灂䡁䅯党歂䍁䅁睙療䝁䄴睙灂䝁䅕杣湂䝁䅕兌穂䡁䅑入獂䝁䅕䅉瑂䝁䅕兢楂䝁䅕杣杁䡁䅍兤睂䡁䅁睢祂䡁䅑䅉穂䝁䅕杣㉂䝁䅫睙求䡁䅍䅌杁䝁䅅杢歂䍁䅁督求䝁䅷党橂䡁䅑兡㉂䝁䅕䅉畂䝁䅕䅤㍂䝁䄸杣牂䍁䅁睢浂䍁䅁杚求䡁䅉䅤灂䝁䅷兡あ䡁䅫䅉穂䡁䅁党橂䝁䅫兙獂䝁䅫督あ䡁䅍杌杁䙁䅑䅡求䍁䅁睙療䝁䄰䅣桂䝁䄴入杁䝁䅅䅢穂䝁䄸䅉療䝁䅙杚求䡁䅉督杁䙁䅁杣療䝁䅣入畂䡁䅫䅉卂䡁䅧䅌杁䝁䅅杢杁䝁䅫杢あ䝁䅕睚祂䝁䅅䅤求䝁䅑䅉睂䝁䅧兙祂䝁䄰兙橂䡁䅫䅉楂䝁䅕杢求䝁䅙兡あ䡁䅍䅉穂䝁䄸䅢ㅂ䡁䅑兡療䝁䄴䅉あ䝁䅧兙あ䍁䅁䅣祂䝁䄸杤灂䝁䅑党穂䍁䅁兡あ䡁䅍䅉瑂䝁䅕兢楂䝁䅕杣穂䍁䅁睤灂䡁䅑䅡杁䝁䅅睙橂䝁䅕督穂䍁䅁䅤療䍁䅁䅤潂䝁䅕䅉瑂䝁䅕䅚灂䝁䅍兙あ䝁䅫睢畂䡁䅍䅉畂䝁䅕党歂䝁䅕䅚杁䝁䅑兤祂䝁䅫杢湂䍁䅁䅤潂䝁䅕兡祂䍁䅁䅤祂䝁䅕兙あ䝁䄰党畂䡁䅑杌杁䕁䅫杢杁䝁䅅䅚歂䝁䅫䅤灂䝁䄸杢獁䍁䅁兡あ䍁䅁䅣祂䝁䄸杤灂䝁䅑党穂䍁䅁兙穂䡁䅍兡穂䡁䅑兙畂䝁䅍党杁䡁䅍党祂䡁䅙兡橂䝁䅕䅉睂䡁䅉睢湂䡁䅉兙瑂䡁䅍䅉㍂䝁䅧党祂䝁䅕䅉㉂䝁䅅杣灂䝁䄸兤穂䍁䅁督求䡁䅉杤灂䝁䅍党穂䍁䅁睙桂䝁䄴䅉楂䝁䅕䅉療䝁䅙杚求䡁䅉党歂䍁䅁䅤潂䡁䅉睢ㅂ䝁䅣䅡杁䝁䅅䅉祂䝁䅕兡瑂䝁䅉兤祂䡁䅍党瑂䝁䅕杢あ䍁䅁䅣祂䝁䄸睚祂䝁䅅兢獁䍁䅁兡畂䝁䅍䅢ㅂ䝁䅑兡畂䝁䅣䅉桂䝁䅑睢睂䡁䅑兡療䝁䄴䅌杁䡁䅍兤祂䡁䅉睢湂䝁䅅睙㕂䍁䅷䅉歂䝁䄸兤獂䝁䅅䅌杁䝁䅅杢歂䍁䅁䅤祂䝁䅅杤求䝁䅷䅉祂䝁䅕兡瑂䝁䅉兤祂䡁䅍党瑂䝁䅕杢あ䍁䅁睤潂䝁䅕杢杁䡁䅑杣桂䡁䅙党獂䍁䅁兡穂䍁䅁杣求䡁䅅兤灂䡁䅉党歂䍁䅁䅤療䍁䅁杣求䝁䅍党灂䡁䅙党杁䝁䄰党歂䝁䅫睙桂䝁䅷䅉穂䝁䅕杣㉂䝁䅫睙求䡁䅍杌杁䙁䅑䅡求䍁䅁睙療䝁䄰䅣桂䝁䄴入杁䡁䅣兙穂䍁䅁杚療䡁䅉兢求䡁䅉䅢㕂䍁䅁睡畂䝁䄸睤畂䍁䅁兙穂䍁䅁兑ㅂ䡁䅧睢湂䡁䅫杢獁䍁䅁兓畂䝁䅍杌杁䝁䅅杢歂䍁䅁睙潂䝁䅅杢湂䝁䅕䅚杁䝁䅫䅤穂䍁䅁杢桂䝁䄰党杁䡁䅑睢杁䙁䅁杣療䝁䅣入畂䡁䅫䅌杁䕁䅫杢橂䍁䄴䅉灂䝁䄴䅉祁䑁䅁免ㅁ䍁䄴䅉兂䡁䅉睢湂䡁䅫杢㕂䍁䅷䅉䩂䝁䄴睙畁䍁䅁睤桂䡁䅍䅉灂䝁䄴睙療䡁䅉䅣療䡁䅉兙あ䝁䅕䅚杁䝁䅫杢杁䑁䅉䅍睁䑁䅧䅉桂䝁䄴䅚杁䝁䅫督杁䝁䅧党桂䝁䅑兣ㅂ䝁䅅杣あ䝁䅕杣求䝁䅑䅉灂䝁䄴䅉佂䝁䅕睤杁䙁䅫睢祂䝁䅳䅌杁䕁䄴党㍂䍁䅁兗療䡁䅉睡畁䅁䅁剈䅧䙁䔴䅁兂䡁䅉睢獂䝁䄸睚灂䡁䅍䅌杁䕁䅫杢橂䍁䄴䅉灂䡁䅍䅉あ䝁䅧党杁䝁䅣䅢療䝁䅉兙獂䍁䅁䅢求䝁䅅䅚求䡁䅉䅉灂䝁䄴䅉獂䝁䄸睚灂䡁䅍䅤灂䝁䅍督杁䡁䅉党桂䝁䅷䅉求䡁䅍䅤桂䡁䅑党杁䡁䅣兡あ䝁䅧䅉桂䍁䅁杚療䝁䅍兤穂䍁䅁睢畂䍁䅁䅡灂䝁䅣䅡瑁䝁䅉兙祂䡁䅉兡求䡁䅉䅌杁䝁䅧兡湂䝁䅧兌湂䡁䅉睢㍂䡁䅑䅡杁䝁䄰兙祂䝁䅳党あ䡁䅍杌杁䕁䅅䅤杁䕁䅑党橂䝁䅕兢楂䝁䅕杣杁䑁䅍免獁䍁䅁杍睁䑁䅉䅎獁䍁䅁䅤潂䝁䅕䅉橂䝁䄸兢睂䝁䅅杢㕂䍁䅁睢㍂䝁䄴党歂䍁䅁睢祂䍁䅁䅡桂䝁䅑䅉灂䝁䄴杤求䡁䅍䅤瑂䝁䅕杢あ䡁䅍䅉灂䝁䄴䅌杁䝁䄸杢杁䝁䅅䅉㍂䝁䅧睢獂䝁䅷入杁䝁䄸睤畂䝁䅕䅚杁䝁䅉兙穂䝁䅫督杁䝁䄸杣杁䡁䅑䅡祂䝁䄸兤湂䝁䅧䅉橂䝁䄸兌灂䝁䄴杤求䡁䅍䅤瑂䝁䅕杢あ䍁䅁杤求䝁䄴䅤ㅂ䡁䅉党穂䍁䅷䅉睂䡁䅉睢睂䝁䅕杣あ䝁䅫党穂䍁䅁兙畂䝁䅑䅉歂䝁䅕杤求䝁䅷睢睂䝁䄰党畂䡁䅑䅉睂䡁䅉睢煂䝁䅕睙あ䡁䅍䅉求䡁䅧䅣求䝁䅍䅤求䝁䅑䅉あ䝁䄸䅉あ䝁䄸䅤桂䝁䅷䅉桂䡁䅁䅣祂䝁䄸䅥灂䝁䄰兙あ䝁䅕䅢㕂䍁䅁免畁䑁䅍䅉楂䝁䅫䅢獂䝁䅫睢畂䍁䅁督硂䡁䅕兙祂䝁䅕䅉浂䝁䅕党あ䍁䅁䅋硁䑁䅉䅍杁䝁䄰兡獂䝁䅷兡療䝁䄴䅉穂䡁䅅兤桂䡁䅉党杁䝁䄰党あ䝁䅕杣穂䍁䅫䅉灂䝁䄴䅉祁䑁䅁䅉橂䝁䄸兤畂䡁䅑杣灂䝁䅕督畁䍁䅁䅕祂䝁䄸䅢療䝁䅣兡穂䍁䅁䅢求䝁䅅督求䡁䅍䅉瑂䝁䄸䅚求䡁䅉杢杁䝁䅷睢湂䝁䅫督あ䝁䅫睙穂䍁䅁杚桂䝁䅍兡獂䝁䅫䅤灂䝁䅕督杁䡁䅑睢杁䝁䅅䅉歂䝁䅫杤求䡁䅉督求䍁䅁杙桂䡁䅍党杁䝁䄸杚杁䝁䅅䅣睂䡁䅉睢㑂䝁䅫兢桂䡁䅑党獂䡁䅫䅉㉁䍁䅷兎睁䑁䅁䅉橂䡁䅕督あ䝁䄸兢求䡁䅉督杁䡁䅁杣灂䝁䄴睙灂䡁䅁兙獂䝁䅷入杁䝁䅅睙祂䝁䄸督穂䍁䅁䅤㍂䝁䄸䅉瑂䝁䅅条療䡁䅉䅉橂䝁䅅䅤求䝁䅣睢祂䝁䅫党穂䑁䅯䅉楂䡁䅕督灂䝁䄴党穂䡁䅍兌あ䝁䄸兌楂䡁䅕督灂䝁䄴党穂䡁䅍䅉桂䝁䄴䅚杁䡁䅉党あ䝁䅅兡獂䍁䄸睢畂䝁䅷兡畂䝁䅕䅉浂䡁䅕䅢浂䝁䅫䅢獂䝁䄰党畂䡁䅑杌䅁䉁头䅁䅂䅁䅁䅕祂䝁䄸䅣求䡁䅉䅤㕂䍁䅁兙畂䝁䅑䅉䑂䝁䅅督ㅂ䝁䅅䅢あ䡁䅫䅉䩂䝁䄴督ㅂ䡁䅉兙畂䝁䅍党䅁䩁䝯䅁䥄䅃䅁䅕祂䝁䄸督睂䝁䅕杣灂䡁䅑入杁䕁䅉兙畂䝁䅍督潂䝁䅅杣求䡁䅍䅌杁䕁䅫杢橂䍁䄴䅉療䡁䅁党祂䝁䅅䅤求䡁䅍䅉桂䡁䅍䅉楂䝁䅅杢牂䍁䅁䅡療䝁䅷䅚灂䝁䄴睚杁䝁䅍睢瑂䡁䅁兙畂䡁䅫䅉浂䝁䄸杣杁䡁䅑䅡求䍁䅁䅕祂䝁䄸督睂䝁䅕杣灂䡁䅑入杁䕁䅉兙畂䝁䅳䅉あ䝁䅧兙あ䍁䅁䅣祂䝁䄸杤灂䝁䅑党穂䍁䅁杚灂䝁䄴兙畂䝁䅍兡桂䝁䅷䅉睂䡁䅉睢歂䡁䅕睙あ䡁䅍䅉桂䝁䄴䅚杁䡁䅍党祂䡁䅙兡橂䝁䅕督杁䡁䅑睢杁䝁䅉兤穂䝁䅫杢求䡁䅍督求䡁䅍䅉桂䝁䄴䅚杁䝁䅍睢畂䡁䅍兤瑂䝁䅕杣穂䍁䄴䅉䩂䡁䅑䅉桂䝁䅍睙求䡁䅁䅤穂䍁䅁杤桂䡁䅉兡療䡁䅕督杁䝁䅑党睂䝁䄸督灂䡁䅑䅉睂䡁䅉睢歂䡁䅕睙あ䡁䅍䅌杁䡁䅍兤橂䝁䅧䅉桂䡁䅍䅉歂䝁䅕兢桂䝁䄴䅚獁䍁䅁督桂䡁䅙兡畂䝁䅣督獁䍁䅁兢療䝁䄴党㕂䍁䅁兢桂䡁䅉睡求䡁䅑䅌杁䝁䅅杢歂䍁䅁䅤灂䝁䄰党杁䝁䅅睙橂䝁䄸兤畂䡁䅑督獁䍁䅁兙穂䍁䅁睤求䝁䅷䅢杁䝁䅅督杁䝁䅅杢歂䍁䅁睙求䡁䅉䅤灂䝁䅙兡橂䝁䅅䅤求䡁䅍䅉療䝁䅙䅉歂䝁䅕䅣療䡁䅍兡あ䍁䄴䅉啂䝁䅧党杁䝁䅍睢瑂䡁䅁兙畂䡁䅫䅉桂䝁䅷督療䍁䅁睢浂䝁䅙党祂䡁䅍䅉硁䍁䄰䅎杁䝁䅙兙瑂䝁䅫䅢㕂䍁䅁杣求䡁䅍兡歂䝁䅕杢あ䝁䅫兙獂䍁䅁兢療䡁䅉䅤湂䝁䅅睚求䍁䅷䅉橂䝁䄸兢瑂䝁䅕杣橂䝁䅫兙獂䍁䅁杣求䝁䅅䅢杁䝁䅕督あ䝁䅅䅤求䍁䅁兙畂䝁䅑䅉瑂䡁䅕䅢あ䝁䅫杚桂䝁䄰兡獂䡁䅫䅉祂䝁䅕督灂䝁䅑党畂䡁䅑兡桂䝁䅷䅌杁䝁䅍睢瑂䝁䄰党祂䝁䅍兡桂䝁䅷䅉桂䝁䄴䅚杁䝁䅫杢歂䡁䅕督あ䡁䅉兡桂䝁䅷䅌杁䝁䅅睚祂䝁䅫睙ㅂ䝁䅷䅤ㅂ䡁䅉兙獂䍁䅷䅉桂䝁䄴䅚杁䝁䄴睢畂䍁䄰杣求䝁䅅䅢杁䝁䅕督あ䝁䅅䅤求䍁䅁兙湂䡁䅉兡橂䡁䅕䅢あ䡁䅕杣桂䝁䅷䅉獂䝁䄸兙畂䡁䅍䅌杁䝁䅅督杁䡁䅣党獂䝁䅷䅉桂䡁䅍䅉橂䝁䄸杢穂䡁䅑杣ㅂ䝁䅍䅤灂䝁䄸杢獁䍁䅁䅢桂䝁䄴䅚杁䝁䅑党㉂䝁䅕䅢療䡁䅁兢求䝁䄴䅤獁䍁䅁兙畂䝁䅑䅉療䡁䅑䅡求䡁䅉䅉獂䝁䅅杢歂䍁䅁䅢療䝁䅅杢穂䑁䅳䅉橂䝁䄸杢穂䡁䅕兢求䡁䅉䅉獂䝁䄸兙畂䡁䅍䅌杁䝁䅫杢橂䝁䅷兤歂䝁䅫杢湂䍁䅁兙ㅂ䡁䅑睢瑂䝁䄸杙灂䝁䅷党獁䍁䅁杣求䝁䅍杣求䝁䅅䅤灂䝁䄸杢桂䝁䅷䅉㉂䝁䅕䅡灂䝁䅍䅢求䍁䅷䅉楂䝁䄸兙あ䍁䅷䅉潂䝁䄸兢求䍁䅁兡瑂䡁䅁杣療䡁䅙党瑂䝁䅕杢あ䍁䅷䅉睂䝁䅕杣穂䝁䄸杢桂䝁䅷䅌杁䝁䅅杢歂䍁䅁䅚求䡁䅁睢穂䝁䅫䅤杁䝁䅅睙橂䝁䄸兤畂䡁䅑䅉橂䝁䄸䅢獂䝁䅅䅤求䡁䅉兙獂䝁䅫来求䝁䅑䅉獂䝁䄸兙畂䡁䅍睏杁䡁䅑党祂䝁䄰䅉獂䝁䄸兙畂䡁䅍䅉桂䝁䄴䅚杁䝁䅷兡畂䝁䅕督杁䝁䄸杚杁䝁䅍杣求䝁䅑兡あ䑁䅳䅉桂䝁䄴䅚杁䝁䅍睢畂䡁䅍兤瑂䝁䅕杣杁䝁䅑兤祂䝁䅅杙獂䝁䅕督杁䝁䅅杢歂䍁䅁䅡療䝁䄰党杁䝁䅕兣ㅂ䝁䅫䅤㕂䍁䅁䅢療䝁䅅杢穂䍁䅷䅉桂䡁䅍䅉㍂䝁䅕䅢獂䍁䅁兙穂䍁䅁䅢療䝁䅅杢穂䍁䅁杚療䡁䅉䅉㍂䝁䄸杣牂䝁䅫杢湂䍁䅁睙桂䡁䅁兡あ䝁䅅䅢獁䍁䅁杙ㅂ䡁䅍兡畂䝁䅕督穂䍁䅁党㑂䡁䅁兙畂䡁䅍兡療䝁䄴䅌杁䝁䅅杢歂䍁䅁䅣ㅂ䡁䅉睙潂䝁䅅督求䍁䅁睢浂䍁䅁党硂䡁䅕兡睂䝁䄰党畂䡁䅑䅉桂䝁䄴䅚杁䝁䄰兙橂䝁䅧兡畂䝁䅕杣㕂䍁䄴䅉䩂䝁䄴䅉桂䝁䅑䅚灂䡁䅑兡療䝁䄴䅌杁䝁䅫䅤杁䡁䅁杣療䡁䅙兡歂䝁䅕督杁䝁䅫杢あ䝁䅕杣畂䝁䅕䅤杁䝁䅉兙畂䝁䅳兡畂䝁䅣䅌杁䝁䄰睢楂䝁䅫䅢求䍁䅁杙桂䝁䄴睡灂䝁䄴睚獁䍁䅁䅤祂䡁䅕督あ䍁䅁兙畂䝁䅑䅉㍂䝁䅕兙獂䡁䅑䅡杁䝁䄰兙畂䝁䅅睚求䝁䄰党畂䡁䅑䅌杁䡁䅉党あ䝁䅅兡獂䍁䅁杙祂䝁䄸睡求䡁䅉兙湂䝁䅕䅌杁䝁䄰睢祂䡁䅑睚桂䝁䅣党杁䡁䅍党祂䡁䅙兡橂䝁䅕督獁䍁䅁兙畂䝁䅑䅉あ䡁䅉党桂䡁䅍兤祂䡁䅫䅉瑂䝁䅅杢桂䝁䅣党瑂䝁䅕杢あ䍁䅷䅉桂䡁䅍䅉㍂䝁䅕䅢獂䍁䅁兙穂䍁䅁䅚求䝁䅉兡あ䍁䅁兙畂䝁䅑䅉橂䡁䅉党歂䝁䅫䅤杁䝁䅍兙祂䝁䅑督畁䍁䅁䅖潂䝁䅕䅉橂䝁䄸兢睂䝁䅅杢㕂䍁䅁睤桂䡁䅍䅉灂䝁䄴睙療䡁䅉䅣療䡁䅉兙あ䝁䅕䅚杁䝁䅫杢杁䑁䅅兏㑁䑁䅍䅉桂䝁䄴䅚杁䝁䅫督杁䝁䅧党桂䝁䅑兣ㅂ䝁䅅杣あ䝁䅕杣求䝁䅑䅉灂䝁䄴䅉䥂䝁䄸兤穂䡁䅑睢畂䍁䅷䅉啂䝁䅕䅥桂䡁䅍杌䅁䭁呷䅁敄睂䅁䅕祂䝁䄸䅤桂䝁䅣睢畂䝁䅫督あ䍁䅁䅖潂䝁䅕杣桂䡁䅁党ㅂ䡁䅑兡橂䡁䅍䅌杁䕁䅫杢橂䍁䄴䅌杁䝁䅅䅉楂䝁䅫睢睂䝁䅧兙祂䝁䄰兙橂䝁䅕兤あ䝁䅫睙桂䝁䅷䅉橂䝁䄸兢睂䝁䅅杢㕂䍁䅷䅉歂䝁䅕杤求䝁䅷睢睂䡁䅍䅉睂䝁䅕䅣あ䝁䅫䅚求䍁䄰杙桂䡁䅍党歂䍁䅁䅚祂䡁䅕睚穂䍁䅁杚療䡁䅉䅉潂䝁䅕兢桂䡁䅑睢獂䝁䄸睚㕂䍁䅁兙畂䝁䅑䅉楂䝁䅷睢療䝁䅑䅉歂䝁䅫督療䡁䅉䅚求䡁䅉督獁䍁䅁兙畂䝁䅑䅉灂䝁䄴杚獂䝁䅅兢瑂䝁䅅䅤療䡁䅉入杁䝁䅅杢歂䍁䅁兡瑂䝁䄰兤畂䝁䄸兢療䝁䅑兤獂䝁䅅䅤療䡁䅉入杁䝁䅑兡穂䝁䅕兙穂䝁䅕督畁䍁䅁兓あ䍁䅁兡穂䍁䅁䅚求䡁䅙党獂䝁䄸䅣灂䝁䄴睚杁䙁䅉兤穂䝁䅙党祂䡁䅑兡歂䝁䅕䅉潁䙁䅁䅖䡂䍁䄰睍睁䑁䅁克獁䍁䅁兙畂䍁䅁兡畂䝁䅯党橂䡁䅑兙楂䝁䅷党杁䝁䅧党睂䝁䅍兡歂䝁䅫杢杁䝁䄰兡瑂䝁䅕䅤灂䝁䅍䅉あ䝁䅧兙あ䍁䅁睙療䝁䄰䅣獂䝁䅕䅤求䝁䅑䅉睂䝁䅧兙穂䝁䅕䅉祁䍁䅁睙獂䝁䅫杢灂䝁䅍兙獂䍁䅁䅤祂䝁䅫兙獂䡁䅍䅉浂䝁䄸杣杁䡁䅑䅡求䍁䅁䅤祂䝁䅕兙あ䝁䄰党畂䡁䅑䅉療䝁䅙䅉睂䝁䄸䅢㕂䝁䅍入あ䝁䅧党瑂䝁䅫兙杁䡁䅙党祂䝁䅅䅉桂䝁䄴䅚杁䝁䄸䅤潂䝁䅕杣杁䝁䅉䅢療䝁䄸䅚杁䝁䅑兡穂䝁䄸杣歂䝁䅕杣穂䑁䅳䅉桂䝁䄴䅚杁䕁䅯杔䭂䍁䄰杍硁䑁䅅睍獁䍁䅁兙畂䍁䅁睢祂䝁䅅䅢獂䡁䅫䅉歂䝁䅕䅢灂䡁䅙党祂䝁䅕䅚杁䝁䅫杢㉂䝁䅕督あ䝁䅫睚桂䡁䅑兡療䝁䄴兙獂䍁䅁䅚祂䡁䅕睚杁䡁䅑睢杁䝁䅉䅢療䝁䅍睡杁䝁䅉兡療䝁䅷睢湂䝁䅫睙桂䝁䅷䅉睂䝁䅅䅤潂䡁䅣兙㕂䡁䅍䅉あ䝁䅧兙あ䍁䅁睙療䝁䄰䅣獂䝁䅕䅤求䝁䅑䅉睂䝁䅧兙穂䝁䅕䅉祁䝁䅉䅉橂䝁䅷兡畂䝁䅫睙桂䝁䅷䅉あ䡁䅉兡桂䝁䅷督杁䝁䅙睢祂䍁䅁䅤潂䝁䅕䅉あ䡁䅉党桂䡁䅑兢求䝁䄴䅤杁䝁䄸杚杁䝁䄰睢歂䝁䅕杣桂䡁䅑党瑁䡁䅑睢瑁䡁䅍党㉂䝁䅕杣求䍁䅁䅣獂䝁䅅兣ㅂ䝁䅕䅉睂䡁䅍睢祂䝁䅫兙穂䝁䅫督㝁䍁䅁兙畂䝁䅑䅉兂䕁䄴兌㕁䑁䅑睍獁䍁䅁兙畂䍁䅁睢祂䝁䅅䅢獂䡁䅫䅉歂䝁䅕䅢灂䡁䅙党祂䝁䅕䅚獁䍁䅁睚ㅂ䡁䅑兌祂䝁䅕督あ䡁䅉兡橂䡁䅑党歂䍁䅁兙獂䡁䅁䅡桂䍁䅁䅎杁䝁䅉党あ䝁䅅䅉㍁䍁䅁督睂䝁䅕睙灂䝁䅙兡橂䍁䅁兡畂䡁䅑党湂䡁䅉兡畂䍁䅁兙畂䡁䅑兙湂䝁䄸杢灂䡁䅍䅤杁䝁䅍睢瑂䡁䅁䅢求䡁䅑党歂䍁䅁兙杁䡁䅁䅡桂䡁䅍党杁䑁䅉䅉橂䝁䅷兡畂䝁䅫睙桂䝁䅷䅉あ䡁䅉兡桂䝁䅷督杁䝁䅫杢杁䡁䅁兙あ䝁䅫党畂䡁䅑督杁䡁䅣兡あ䝁䅧䅉瑂䝁䄸䅚求䡁䅉兙あ䝁䅕䅉あ䝁䄸䅉穂䝁䅕杤求䡁䅉党杁䡁䅕䅢橂䝁䅕杣桂䡁䅑兡㉂䝁䅕䅉橂䝁䄸䅢灂䡁䅑兡穂䍁䄴䅉啂䝁䅧党杁䝁䅍睢瑂䡁䅁兙畂䡁䅫䅉潂䝁䅅督杁䝁䅅䅉獂䝁䅫睙求䝁䄴督求䍁䅁兙畂䝁䅑䅉橂䝁䄸䅢獂䝁䅅杙療䡁䅉兙あ䝁䅫睢畂䍁䅁兙湂䡁䅉党求䝁䄰党畂䡁䅑䅉㍂䝁䅫䅤潂䍁䅁䅖桂䝁䅳党歂䝁䅅䅉あ䝁䄸䅉橂䝁䄸兢瑂䝁䅕杣橂䝁䅫兙獂䝁䅫来求䍁䅁杣ㅂ䡁䅍杚求䡁䅉䅤灂䝁䅑党㝁䍁䅁兙畂䝁䅑䅉䭂䕁䄴杓杁䕁䅫杢畂䝁䄸杤桂䡁䅑兡㉂䝁䅕䅉乂䝁䅕䅚灂䝁䅍兡畂䝁䅕督杁䡁䅑睢杁䝁䅍睢瑁䝁䅑党㉂䝁䅕䅢療䡁䅁䅉䩂䝁䄴䅤求䡁䅉䅢求䡁䅕睡灂䝁䄴兌祁䑁䅍䅉祂䝁䅕睙求䡁䅁䅤療䡁䅉䅉桂䝁䄴䅤桂䝁䅣睢畂䝁䅫督あ䍁䅁睙療䝁䄰䅣療䡁䅕杢歂䍁䅁杓佂䕁䅯兌祁䑁䅅免穁䍁䄴䅉兂䡁䅉睢あ䝁䅅睚療䝁䄴兡穂䡁䅑䅉啂䝁䅧党祂䝁䅅䅣求䡁䅕䅤灂䝁䅍督獁䍁䅁兓畂䝁䅍杌杁䡁䅣兙穂䍁䅁兡畂䝁䅍睢祂䡁䅁睢祂䝁䅅䅤求䝁䅑䅉灂䝁䄴䅉祁䑁䅁䅍㉁䍁䅁兙畂䝁䅑䅉灂䡁䅍䅉潂䝁䅕兙歂䡁䅅兤桂䡁䅉䅤求䡁䅉党歂䍁䅁兡畂䍁䅁杔求䡁䅣兙祂䝁䅳䅌杁䕁䅍兙獂䝁䅫杚療䡁䅉杢灂䝁䅅杌䅁䥁塕䅁捄睁䅁䅕祂䝁䄸䅤療䍁䅁䅔桂䝁䅉督獁䍁䅁兓畂䝁䅍杌獁䍁䅁䅤療䝁䅣党あ䝁䅧党祂䍁䅁睤灂䡁䅑䅡杁䝁䅫䅤穂䍁䅁督ㅂ䝁䅉督灂䝁䅑兡桂䡁䅉兡求䡁䅍䅌杁䝁䄸䅣求䡁䅉兙あ䝁䅕督杁䝁䅅督杁䝁䅅䅉歂䝁䅫睚灂䡁䅑兙獂䍁䅁兢桂䝁䄴兤浂䝁䅅睙あ䡁䅕杣求䡁䅉䅉療䝁䅙䅉橂䡁䅕督あ䝁䄸兢杁䡁䅁兙祂䡁䅑督杁䝁䅫杢杁䡁䅑䅡求䍁䅁兖畂䝁䅫䅤求䝁䅑䅉呂䡁䅑兙あ䝁䅕督杁䝁䅅杢歂䍁䅁兒ㅂ䡁䅉睢睂䝁䅕杌杁䙁䅑䅡求䍁䅁睙療䝁䄰䅣桂䝁䄴入杁䝁䄸杚浂䝁䅕杣穂䍁䅁兡畂䝁䅯党橂䡁䅑兡療䝁䄴䅉瑂䝁䄸䅢歂䝁䅫杢湂䑁䅳䅉橂䝁䄸兢睂䡁䅕䅤求䡁䅉䅉畂䡁䅕兢求䡁䅉兡橂䝁䅅䅢杁䝁䅍睢畂䡁䅑杣療䝁䅷䅉瑂䝁䅅睙潂䝁䅫杢灂䝁䄴睚㝁䍁䅁䅤潂䡁䅉党求䍁䄰䅚灂䝁䄰党畂䡁䅍兡療䝁䄴兙獂䍁䅁䅣祂䝁䅫杢あ䝁䅫杢湂䑁䅳䅉桂䝁䄴䅚杁䡁䅍䅡求䝁䅕䅤杁䝁䄰党あ䝁䅅䅢杁䝁䅙兙楂䡁䅉兡橂䝁䅅䅤灂䝁䄸杢杁䡁䅁杣療䝁䅑兤橂䡁䅑督畁䍁䅁兓あ䍁䅁督求䡁䅉杤求䡁䅍䅉歂䝁䅕杤求䝁䅷睢睂䝁䅕杣穂䍁䅁兙畂䝁䅑䅉求䝁䄴睚灂䝁䄴党求䡁䅉督獁䍁䅁睤潂䝁䄸䅉ㅂ䡁䅍党杁䑁䅍䅒杁䝁䅍睢瑂䡁䅁兤あ䝁䅕杣瑁䝁䅅兡歂䝁䅕䅚杁䝁䅑党穂䝁䅫睚畂䍁䅁督療䝁䅙䅤㍂䝁䅅杣求䍁䅁䅤療䍁䅁䅚求䡁䅍兡湂䝁䄴䅉睂䡁䅉睢歂䡁䅕睙あ䡁䅍䅉桂䝁䅍杣療䡁䅍督杁䝁䅅䅉祂䝁䅅杢湂䝁䅕䅉療䝁䅙䅉求䝁䄴䅚瑁䝁䄰兙祂䝁䅳党あ䡁䅍杌杁䙁䅁杣療䡁䅑睢杁䕁䅷兙楂䡁䅍䅌杁䕁䅫杢橂䍁䄴䅉㍂䝁䅅督杁䝁䅫杢橂䝁䄸杣睂䝁䄸杣桂䡁䅑党歂䍁䅁兡畂䍁䅁免㕁䑁䅫兏杁䝁䅅杢歂䍁䅁兡穂䍁䅁䅡求䝁䅅䅚硂䡁䅕兙祂䡁䅑党祂䝁䅕䅚杁䝁䅫杢杁䕁䄰兙睂䝁䅷党杁䙁䅁䅢桂䝁䅫杢獁䍁䅁兔灂䝁䄴杢求䡁䅍睢あ䝁䅅杌䅁佁匸䅁浃䅄䅁䅕祂䝁䄸杤灂䝁䅑党畂䡁䅑䅉䝂䝁䅫杢桂䝁䄴睙灂䝁䅅䅢杁䙁䅍党祂䡁䅙兡橂䝁䅕督獁䍁䅁兓畂䝁䅍杌杁䝁䄸䅣求䡁䅉兙あ䝁䅕督杁䝁䅅督杁䡁䅑䅡求䍁䅁杙桂䝁䄴睡杁䝁䅧睢獂䝁䅑兡畂䝁䅣䅉橂䝁䄸兢睂䝁䅅杢㕂䍁䅁杚療䡁䅉䅉兂䡁䅉睢㉂䝁䅫䅚求䝁䄴䅤杁䕁䅉兙畂䝁䅳䅉あ䝁䅧兙あ䍁䅁䅣祂䝁䄸杤灂䝁䅑党穂䍁䅁杤桂䡁䅉兡療䡁䅕督杁䝁䅉兙畂䝁䅳兡畂䝁䅣䅉睂䡁䅉睢歂䡁䅕睙あ䡁䅍䅉桂䝁䄴䅚杁䡁䅍党祂䡁䅙兡橂䝁䅕督杁䡁䅑睢杁䝁䅫杢歂䝁䅫杤灂䝁䅑兤桂䝁䅷督獁䍁䅁杚桂䝁䄰兡獂䝁䅫党穂䍁䅷䅉桂䝁䄴䅚杁䝁䅉兤穂䝁䅫杢求䡁䅍督求䡁䅍䅉灂䝁䄴䅉あ䝁䅧党杁䙁䅕杢灂䡁䅑党歂䍁䅁睕あ䝁䅅䅤求䡁䅍杌杁䕁䅫䅤穂䍁䅁䅚求䡁䅁睢穂䝁䅫䅤杁䡁䅁杣療䝁䅑兤橂䡁䅑督杁䝁䅫杢橂䝁䅷兤歂䝁䅕䅉穂䝁䅅杤灂䝁䄴睚穂䍁䅷䅉橂䝁䅧党橂䝁䅳兡畂䝁䅣䅌杁䝁䅫杢あ䝁䅕杣求䡁䅍䅤瑁䝁䅉党桂䡁䅉兡畂䝁䅣䅉橂䝁䅧党橂䝁䅳兡畂䝁䅣䅌杁䝁䄰睢畂䝁䅕入杁䝁䄰兙祂䝁䅳党あ䍁䅁䅚求䡁䅁睢穂䝁䅫䅤獁䍁䅁兙畂䝁䅑䅉橂䝁䅕杣あ䝁䅫杚灂䝁䅍兙あ䝁䅕䅉療䝁䅙䅉歂䝁䅕䅣療䡁䅍兡あ䍁䅁兙橂䝁䅍睢ㅂ䝁䄴䅤穂䍁䅷䅉桂䡁䅍䅉㍂䝁䅕䅢獂䍁䅁兙穂䍁䅁兓卂䕁䅅䅉睂䡁䅉睢歂䡁䅕睙あ䡁䅍杌杁䙁䅑䅡求䍁䅁睙療䝁䄰䅣桂䝁䄴入婁䡉䅍䅉獂䝁䄸兙畂䍁䅁䅣療䡁䅉䅤浂䝁䄸䅢灂䝁䄸䅉橂䝁䄸兢睂䡁䅉兡穂䝁䅕督杁䝁䅍睢瑂䝁䄰党祂䝁䅍兡桂䝁䅷䅉祂䝁䅕兙獂䍁䅁党穂䡁䅑兙あ䝁䅕䅉獂䝁䄸兙畂䡁䅍䅉あ䝁䅧兙あ䍁䅁兙祂䝁䅕䅉穂䝁䅕睙ㅂ䡁䅉党歂䍁䅁杙㕂䍁䅁䅣祂䝁䄸䅣求䡁䅉䅤灂䝁䅕督獁䍁䅁督ㅂ䝁䅍䅡杁䝁䅅督杁䝁䄰兤獂䡁䅑兡瑁䝁䅙兙瑂䝁䅫䅢㕂䍁䅁兙睂䝁䅅杣あ䝁䄰党畂䡁䅑䅉楂䡁䅕兡獂䝁䅑兡畂䝁䅣督獁䍁䅁睢浂䝁䅙兡橂䝁䅕䅉楂䡁䅕兡獂䝁䅑兡畂䝁䅣督獁䍁䅁杣求䡁䅑兙灂䝁䅷䅉桂䝁䄴䅚杁䝁䅫杢歂䡁䅕督あ䡁䅉兡桂䝁䅷䅉睂䡁䅉睢睂䝁䅕杣あ䝁䅫党穂䍁䅷䅉桂䝁䄴䅚杁䝁䄸杚浂䝁䅫睙求䍁䅁杙ㅂ䝁䅫䅢歂䝁䅫杢湂䡁䅍睏杁䝁䅍睢瑂䝁䄰党祂䝁䅍兡桂䝁䅷䅉楂䡁䅕督灂䝁䄴党穂䡁䅍䅉獂䝁䄸兙畂䡁䅍睏杁䝁䅙兡㑂䝁䅕䅚瑁䡁䅉兙あ䝁䅕䅉桂䝁䄴䅚杁䝁䅅䅚煂䡁䅕督あ䝁䅅杙獂䝁䅕兌祂䝁䅅䅤求䍁䅁兢療䡁䅉䅤湂䝁䅅睚求䍁䅁䅢療䝁䅅杢穂䍁䅁睙療䝁䅷䅢桂䡁䅑党祂䝁䅅䅢灂䡁䅯党歂䍁䅁杙㕂䍁䅁睢畂䝁䅕兌杁䡁䅑睢杁䝁䅙睢ㅂ䡁䅉兌浂䝁䅅兢灂䝁䅷入杁䡁䅉党穂䝁䅫䅚求䝁䄴䅤灂䝁䅅䅢杁䡁䅉党桂䝁䅷䅉求䡁䅍䅤桂䡁䅑党杁䡁䅁杣療䡁䅁党祂䡁䅑兡求䡁䅍睏杁䝁䅍睢瑂䝁䄰党祂䝁䅍兡桂䝁䅷䅉橂䝁䄸杢穂䡁䅑杣ㅂ䝁䅍䅤灂䝁䄸杢杁䝁䅷睢桂䝁䄴督㝁䍁䅁兙畂䝁䅑䅉橂䝁䄸杢穂䡁䅕兢求䡁䅉䅉獂䝁䄸兙畂䡁䅍䅉橂䝁䄸杢穂䝁䅫督あ䝁䅫杢湂䍁䅁睢浂䍁䅁䅡療䝁䄰党杁䝁䅕兣ㅂ䝁䅫䅤㕂䍁䅁䅢療䝁䅅杢穂䍁䅷䅉潂䝁䄸兢求䍁䅁党硂䡁䅕兡あ䡁䅫䅉獂䝁䅫杢求䡁䅍䅉療䝁䅙䅉橂䡁䅉党歂䝁䅫䅤獁䍁䅁䅣求䡁䅉督療䝁䄴兙獂䍁䅁䅢療䝁䅅杢穂䍁䅁兙畂䝁䅑䅉ㅂ䝁䄴督求䝁䅍兤祂䝁䅕䅚杁䝁䅷兡畂䝁䅕督杁䝁䄸杚杁䝁䅍杣求䝁䅑兡あ䍁䅷䅉桂䝁䄴䅚杁䝁䅅兤あ䝁䄸䅉桂䝁䄴䅚杁䡁䅉党橂䡁䅉党桂䡁䅑兡療䝁䄴兙獂䍁䅁杤求䝁䅧兡橂䝁䅷党杁䝁䅷睢桂䝁䄴督畁䍁䅁兓あ䍁䅁兙獂䡁䅍睢杁䝁䄸杚浂䝁䅕杣穂䍁䅁睙桂䡁䅍䅡杁䝁䄰兙畂䝁䅅睚求䝁䄰党畂䡁䅑䅌杁䡁䅉党瑂䝁䄸䅤求䍁䅁䅚求䡁䅁睢穂䝁䅫䅤杁䝁䅍兙睂䡁䅑兤祂䝁䅕䅌杁䡁䅁兙㕂䡁䅉睢獂䝁䅷䅉療䡁䅉兡湂䝁䅫杢桂䡁䅑兡療䝁䄴䅌杁䝁䅕督橂䡁䅉睢㍂䍁䅁兙橂䝁䅍睢ㅂ䝁䄴䅤杁䝁䄰兙畂䝁䅅睚求䝁䄰党畂䡁䅑䅌杁䝁䅅杢歂䍁䅁睢畂䝁䅷兡畂䝁䅕䅉桂䝁䄴䅚杁䝁䄰睢楂䝁䅫䅢求䍁䅁杙桂䝁䄴睡灂䝁䄴睚杁䡁䅍党祂䡁䅙兡橂䝁䅕督㝁䍁䅁兙畂䝁䅑䅉楂䡁䅕督灂䝁䄴党穂䡁䅍䅉橂䡁䅉党歂䝁䅫䅤杁䝁䅍兙祂䝁䅑督畁䍁䅁兓畂䍁䅁兙歂䝁䅑兡あ䝁䅫睢畂䍁䅷䅉あ䝁䅧党杁䝁䅍睢瑂䡁䅁兙畂䡁䅫䅉睂䡁䅉睢㉂䝁䅫䅚求䡁䅍䅉㍂䝁䅕兙獂䡁䅑䅡杁䝁䄰兙畂䝁䅅睚求䝁䄰党畂䡁䅑䅉穂䝁䅕杣㉂䝁䅫睙求䡁䅍䅉橂䝁䄸兢睂䡁䅉兡穂䝁䅫杢湂䍁䅁兡畂䡁䅙党穂䡁䅑兢求䝁䄴䅤杁䝁䄰兙畂䝁䅅睚求䝁䄰党畂䡁䅑䅌杁䡁䅑杣ㅂ䡁䅍䅤杁䝁䅅杢歂䍁䅁党穂䡁䅑兙あ䝁䅕䅉桂䝁䅑兢灂䝁䄴兡穂䡁䅑杣桂䡁䅑兡療䝁䄴䅌杁䝁䅙兡畂䝁䅅杢橂䝁䅫兙獂䍁䅁䅣獂䝁䅅杢畂䝁䅫杢湂䍁䅷䅉桂䝁䄴䅚杁䡁䅑兙㑂䍁䅁睙療䝁䄰䅣獂䝁䅫兙畂䝁䅍党杁䝁䅅杢歂䍁䅁䅣獂䝁䅅杢畂䝁䅫杢湂䍁䄴䅉䝂䡁䅕杣あ䝁䅧党祂䍁䅷䅉灂䡁䅑䅉穂䝁䅕䅢獂䡁䅍䅉灂䝁䄴督ㅂ䡁䅉兙畂䝁䅍党杁䝁䅅杢歂䍁䅁兡畂䡁䅙党穂䡁䅑兢求䝁䄴䅤杁䡁䅁杣療䝁䅑兤橂䡁䅑督獁䍁䅁兡畂䝁䅍䅢ㅂ䝁䅑兡畂䝁䅣䅉桂䝁䄴杢ㅂ䝁䅫䅤灂䝁䅕督㝁䍁䅁睢睂䝁䅕杣桂䡁䅑党穂䍁䅁兙穂䍁䅁兙杁䡁䅉党桂䝁䅷䅉求䡁䅍䅤桂䡁䅑党杁䝁䅫杢㉂䝁䅕督あ䝁䄰党畂䡁䅑䅉あ䡁䅉兤穂䡁䅑䅉浂䝁䄸杣杁䝁䅅睙硂䡁䅕兡祂䝁䅫杢湂䍁䅁兢療䡁䅉䅤湂䝁䅅睚求䍁䅁䅢療䝁䅅杢穂䍁䅁兙畂䝁䅑䅉療䡁䅑䅡求䡁䅉䅉祂䝁䅕兙獂䍁䅁党穂䡁䅑兙あ䝁䅕䅉祂䝁䅕䅢桂䡁䅑党歂䍁䅁兙穂䡁䅍党あ䡁䅍睏杁䝁䅅杢歂䍁䅁兢桂䝁䄴兙湂䝁䅕督杁䝁䅅杢歂䍁䅁督求䝁䅷䅢穂䍁䅁杣求䝁䅅䅢杁䝁䅕督あ䝁䅅䅤求䍁䅁䅣祂䝁䄸䅣求䡁䅉䅤灂䝁䅕督杁䝁䅅睙硂䡁䅕兡祂䝁䅕䅚杁䡁䅑䅡祂䝁䄸兤湂䝁䅧䅉浂䝁䄸杣求䝁䅍䅢療䡁䅍兤祂䝁䅕杌杁䙁䅑䅡求䍁䅁睙療䝁䄰䅣桂䝁䄴入杁䡁䅣兙穂䍁䅁杚療䡁䅕杢歂䝁䅕䅚杁䝁䅫杢杁䑁䅅䅏穁䑁䅫䅉桂䝁䄴䅚杁䝁䅫督杁䝁䅧党桂䝁䅑兣ㅂ䝁䅅杣あ䝁䅕杣求䝁䅑䅉灂䝁䄴䅉䭂䝁䅕杣穂䝁䅕入杁䕁䅍兡あ䡁䅫䅌杁䕁䄴党㍂䍁䅁杓求䡁䅉督求䡁䅫杌䅁䝁噍䅁䍃杄䅁䅕祂䡁䅕䅚求䝁䄴䅤灂䝁䅅䅢杁䕁䅙兡畂䝁䅅杢橂䝁䅫兙獂䍁䅷䅉䩂䝁䄴睙畁䍁䅷䅉あ䝁䄸睚求䡁䅑䅡求䡁䅉䅉㍂䝁䅫䅤潂䍁䅁兡あ䡁䅍䅉穂䡁䅕杙穂䝁䅫䅚灂䝁䅅杣灂䝁䅕督獁䍁䅁䅣祂䝁䄸杤灂䝁䅑党穂䍁䅁兡畂䡁䅍兤祂䝁䅅杢橂䝁䅕䅌杁䝁䅫杢㉂䝁䅕督あ䝁䄰党畂䡁䅑䅉瑂䝁䅅杢桂䝁䅣党瑂䝁䅕杢あ䍁䅷䅉桂䝁䄴䅚杁䝁䄸䅤潂䝁䅕杣杁䝁䅙兡畂䝁䅅杢橂䝁䅫兙獂䍁䅁䅣祂䝁䄸䅚ㅂ䝁䅍䅤穂䍁䅁兙畂䝁䅑䅉穂䝁䅕杣㉂䝁䅫睙求䡁䅍䅉灂䝁䄴䅉あ䝁䅧党杁䙁䅕杢灂䡁䅑党歂䍁䅁睕あ䝁䅅䅤求䡁䅍䅉桂䝁䄴䅚杁䝁䅫杢あ䝁䅕杣畂䝁䅅䅤灂䝁䄸杢桂䝁䅷䅢㕂䍁䄴䅉䩂䡁䅑䅉療䡁䅁党祂䝁䅅䅤求䡁䅍䅉あ䝁䅧杣療䡁䅕睚潂䍁䅁䅕䡂䕁䅫兔獁䍁䅁杕求䡁䅑兡祂䝁䅕兢求䝁䄴䅤杁䙁䅍䅤祂䝁䅅䅤求䝁䅣兡求䡁䅍䅌杁䕁䅣杣療䡁䅕䅣杁䕁䅫杢穂䡁䅕杣桂䝁䄴睙求䍁䅷䅉䩂䝁䄴䅚灂䡁䅙兡歂䡁䅕兙獂䍁䅁䅔灂䝁䅙党獁䍁䅁兙畂䝁䅑䅉䩂䝁䄴䅤求䡁䅉杢桂䡁䅑兡療䝁䄴兙獂䍁䅁村ㅂ䡁䅍兡畂䝁䅕督穂䝁䅕督杁䡁䅍党湂䝁䄰党畂䡁䅑督畁䍁䅁䅖潂䝁䅕䅉兂䕁䅣兓乂䍁䅁督求䝁䅣兢求䝁䄴䅤杁䝁䄸杚浂䝁䅕杣穂䍁䅁兡畂䡁䅙党穂䡁䅑兢求䝁䄴䅤杁䝁䄰兙畂䝁䅅睚求䝁䄰党畂䡁䅑䅉穂䝁䅕杣㉂䝁䅫睙求䡁䅍䅉桂䝁䄴䅚杁䡁䅍睢獂䡁䅕䅤灂䝁䄸杢穂䍁䅁杣求䝁䅷兙あ䝁䅕䅚杁䡁䅑睢杁䡁䅁兤楂䝁䅷兡橂䍁䅁杚灂䡁䅧党歂䍁䅁兡畂䝁䅍睢瑂䝁䅕䅌杁䡁䅁兤楂䝁䅷兡橂䍁䅁党硂䡁䅕兡あ䡁䅫䅌杁䡁䅉党桂䝁䅷䅉求䡁䅍䅤桂䡁䅑党杁䝁䅑党楂䡁䅑䅉桂䝁䄴䅚杁䝁䅕兣ㅂ䝁䅫䅤㕂䍁䅷䅉睂䡁䅉兡㉂䝁䅅䅤求䍁䅁睙祂䝁䅕䅚灂䡁䅑䅉桂䝁䄴䅚杁䝁䄸䅤潂䝁䅕杣杁䝁䅅䅢あ䝁䅕杣畂䝁䅅䅤灂䡁䅙党穂䍁䅷䅉桂䝁䄴䅚杁䝁䄰兤獂䡁䅑兡瑁䝁䅅督穂䝁䅕䅤杁䝁䅍䅢桂䡁䅍督杁䡁䅍䅤祂䝁䅅䅤求䝁䅣兡求䡁䅍䅉あ䝁䄸䅉灂䝁䄴督あ䝁䅫䅤ㅂ䡁䅑兡療䝁䄴兙獂䍁䅁兙畂䝁䅑䅉祂䝁䅕䅤桂䝁䅫䅢杁䝁䅍䅢灂䝁䅕杢あ䡁䅍䅌杁䝁䅅督杁䡁䅣党獂䝁䅷䅉桂䡁䅍䅉灂䡁䅑督杁䝁䅣党畂䝁䅕杣桂䝁䅷䅉桂䝁䅍睙療䡁䅕杢あ䍁䄴䅉啂䝁䅧党杁䙁䅉党あ䝁䅫杣求䝁䄰党畂䡁䅑䅉呂䡁䅑杣桂䡁䅑党湂䝁䅫党穂䍁䅁督求䝁䅣兢求䝁䄴䅤杁䡁䅁杣療䡁䅙兡歂䝁䅕督杁䝁䅅䅉祂䝁䅅杢湂䝁䅕䅉療䝁䅙䅉祂䝁䅕䅤灂䡁䅉党瑂䝁䅕杢あ䍁䅁兡畂䡁䅙党穂䡁䅑兢求䝁䄴䅤獁䍁䅁兙畂䝁䅑䅉灂䝁䄴睙療䝁䄰党杁䡁䅁杣療䝁䅑兤橂䡁䅑督杁䝁䅅杢歂䍁䅁督求䡁䅉杤灂䝁䅍党穂䍁䅁䅤療䍁䅁杣求䡁䅑兡祂䝁䅕兢求䝁䄴䅤杁䡁䅁䅢桂䝁䄴䅉穂䡁䅁睢畂䡁䅍睢祂䡁䅍䅉灂䝁䄴䅉あ䝁䅧党杁䡁䅁兤楂䝁䅷兡橂䍁䅷䅉睂䡁䅉兡㉂䝁䅅䅤求䍁䅷䅉桂䝁䄴䅚杁䝁䄴睢あ䍁䄰杚療䡁䅉兌睂䡁䅉睢浂䝁䅫䅤杁䡁䅍党橂䡁䅑睢祂䡁䅍睏杁䝁䅑党㉂䝁䅕䅢療䡁䅁督杁䝁䅅杢歂䍁䅁䅚灂䡁䅍䅤祂䝁䅫杙ㅂ䡁䅑党穂䍁䅁兡畂䝁䅑兡㉂䝁䅫䅚ㅂ䝁䅅䅢杁䡁䅙兙祂䝁䅫兙楂䝁䅷党杁䝁䅅杢歂䍁䅁杚灂䡁䅧党歂䍁䅁兙畂䝁䄴兤灂䡁䅑入杁䡁䅁杣療䝁䅑兤橂䡁䅑督畁䍁䅁䅖潂䝁䅕䅉䡂䡁䅉睢ㅂ䡁䅁䅉䩂䝁䄴督ㅂ䡁䅉兙畂䝁䅍党杁䡁䅍党湂䝁䄰党畂䡁䅑䅉療䝁䅙杚求䡁䅉督杁䡁䅙兙祂䝁䅫睢ㅂ䡁䅍䅉湂䡁䅉睢ㅂ䡁䅁䅉獂䝁䅫杚求䍁䅷䅉桂䝁䄴䅚杁䝁䅷睢畂䝁䅣兌あ䝁䅕杣瑂䍁䅁兙畂䝁䅑䅉穂䝁䅧睢祂䡁䅑兌あ䝁䅕杣瑂䍁䅁睚祂䝁䄸兤睂䍁䅁䅚灂䡁䅍兙楂䝁䅫䅢灂䡁䅑入獁䍁䅁兙穂䍁䅁睤求䝁䅷䅢杁䝁䅅督杁䝁䅣杣療䡁䅕䅣杁䝁䅍睢祂䡁䅁睢祂䝁䅅䅤求䍁䄰䅌杁䝁䅉兙畂䝁䅳兌獁䍁䅁兙畂䝁䅑䅉あ䡁䅉兤穂䡁䅑兌療䡁䅣杢求䝁䅑䅉獂䝁䅫杚求䍁䅁兡畂䡁䅍兤祂䝁䅅杢橂䝁䅕䅉灂䝁䄴䅉あ䝁䅧党杁䙁䅕杢灂䡁䅑党歂䍁䅁睕あ䝁䅅䅤求䡁䅍䅉睂䡁䅉兡瑂䝁䅅杣灂䝁䅷入杁䝁䅙睢祂䍁䅁兡畂䡁䅍䅤灂䡁䅑兤あ䝁䅫睢畂䝁䅅䅢杁䝁䅍䅢灂䝁䅕杢あ䡁䅍䅉浂䝁䄸杣杁䡁䅕督求䍁䅁兡畂䍁䅁睙療䝁䄴杢求䝁䅍䅤灂䝁䄸杢杁䡁䅣兡あ䝁䅧䅉求䝁䄰䅣獂䝁䄸入求䝁䅕䅉桂䝁䄴䅚杁䝁䄰党瑂䝁䅉党祂䡁䅍䅡灂䡁䅁䅉楂䝁䅕杢求䝁䅙兡あ䡁䅍䅉睂䝁䅷兙畂䡁䅍睏杁䡁䅍党獂䝁䅷督杁䝁䅅睙橂䝁䅫䅚求䝁䄴䅤桂䝁䅷䅉歂䝁䅕兙あ䝁䅧䅉桂䝁䄴䅚杁䝁䅑兡穂䝁䄰党瑂䝁䅉党祂䝁䄰党畂䡁䅑䅌杁䝁䅅杢歂䍁䅁睢あ䝁䅧党祂䍁䅁督ㅂ䡁䅁䅣獂䝁䅕兢求䝁䄴䅤桂䝁䅷䅉潂䝁䅕兙獂䡁䅑䅡杁䡁䅍睢獂䡁䅕䅤灂䝁䄸杢穂䑁䅳䅉桂䝁䄴䅚杁䡁䅁䅢桂䝁䄴䅉桂䝁䅑兢灂䝁䄴兡穂䡁䅑杣桂䡁䅑兡療䝁䄴䅉穂䝁䅕杣㉂䝁䅫睙求䡁䅍䅉灂䝁䄴䅉橂䝁䄸杢畂䝁䅕睙あ䝁䅫睢畂䍁䅁睤灂䡁䅑䅡杁䝁䅫䅤穂䍁䅁兡畂䡁䅍兤祂䝁䅅杢橂䝁䅕䅉橂䝁䄸杤求䡁䅉兙湂䝁䅕督畁䍁䅁䅖潂䝁䅕䅉䩂䝁䄴䅚灂䡁䅙兡歂䡁䅕兙獂䍁䅁䅔灂䝁䅙党杁䡁䅍党湂䝁䄰党畂䡁䅑䅉歂䝁䅕杤求䝁䅷睢睂䡁䅍䅉桂䝁䄴䅚杁䝁䅑兡穂䡁䅑杣灂䝁䅉兤あ䝁䅕督杁䡁䅙兙祂䝁䅫兙楂䝁䅷党杁䝁䅷兡浂䝁䅕䅌杁䡁䅕杢灂䡁䅙党祂䡁䅍兙獂䍁䅁䅢灂䝁䅙党獁䍁䅁兙畂䝁䅑䅉あ䝁䅕杣瑂䍁䅁䅢灂䝁䅙党杁䝁䅫杢穂䡁䅕杣桂䝁䄴睙求䍁䅁䅣祂䝁䄸䅚ㅂ䝁䅍䅤穂䍁䄴䅉啂䝁䅧党杁䕁䅫杢あ䝁䅕杣畂䝁䅅䅤灂䝁䄸杢桂䝁䅷䅉䍂䡁䅕督灂䝁䄴党穂䡁䅍党穂䍁䅁督求䝁䅣兢求䝁䄴䅤杁䝁䅑党㉂䝁䅕䅢療䡁䅁督杁䝁䅅杢歂䍁䅁䅚灂䡁䅍䅤祂䝁䅫杙ㅂ䡁䅑党穂䍁䅁䅢灂䝁䅙党杁䝁䅫杢穂䡁䅕杣桂䝁䄴睙求䍁䅷䅉祂䝁䅕䅤灂䡁䅉党瑂䝁䅕杢あ䍁䅁䅣祂䝁䄸䅚ㅂ䝁䅍䅤穂䍁䅷䅉灂䝁䄴杤求䡁䅍䅤瑂䝁䅕杢あ䍁䅁䅣祂䝁䄸䅚ㅂ䝁䅍䅤穂䍁䅷䅉桂䝁䄴䅚杁䝁䅍党祂䡁䅑兙灂䝁䄴䅉桂䝁䅍睙灂䝁䅑党畂䡁䅑䅉桂䝁䄴䅚杁䝁䅧党桂䝁䅷䅤潂䍁䅁䅣祂䝁䄸䅚ㅂ䝁䅍䅤穂䑁䅳䅉桂䝁䄴䅚杁䝁䅅䅚㉂䝁䅫督療䡁䅉入杁䡁䅍党祂䡁䅙兡橂䝁䅕督畁䍁䅁䅖潂䝁䅕䅉橂䝁䄸兢睂䝁䅅杢㕂䍁䅁䅣祂䝁䄸杤灂䝁䅑党穂䍁䅁兡あ䡁䅍䅉睂䡁䅉睢歂䡁䅕睙あ䡁䅍䅉桂䝁䄴䅚杁䡁䅍党祂䡁䅙兡橂䝁䅕督杁䡁䅑睢杁䝁䅫杢歂䝁䅫杤灂䝁䅑兤桂䝁䅷䅉桂䝁䄴䅚杁䝁䅫杢穂䡁䅑兡あ䡁䅕䅤灂䝁䄸杢桂䝁䅷䅉橂䡁䅕督あ䝁䄸兢求䡁䅉督杁䡁䅑䅡祂䝁䄸兤湂䝁䅧䅉灂䡁䅑督杁䡁䅁杣療䡁䅁杣灂䝁䅕䅤桂䡁䅉入杁䝁䅅杢歂䍁䅁䅤潂䝁䅫杣歂䍁䄰䅣桂䡁䅉䅤㕂䍁䅁䅚灂䡁䅍䅤祂䝁䅫杙ㅂ䡁䅑兡療䝁䄴䅉畂䝁䅕䅤㍂䝁䄸杣牂䡁䅍杌杁䙁䅁杣ㅂ䝁䅑党畂䡁䅑兡桂䝁䅷䅉䝂䝁䅫杢桂䝁䄴睙灂䝁䅅䅢獁䍁䅁兓畂䝁䅍杌杁䡁䅣兙穂䍁䅁杚療䡁䅕杢歂䝁䅕䅚杁䝁䅫杢杁䑁䅅䅏㍁䑁䅕䅉桂䝁䄴䅚杁䝁䅫督杁䝁䅧党桂䝁䅑兣ㅂ䝁䅅杣あ䝁䅕杣求䝁䅑䅉灂䝁䄴䅉佂䝁䅕睤桂䡁䅉睡獁䍁䅁杔求䡁䅣䅉䭂䝁䅕杣穂䝁䅕入畁䅁䅁桉䅧乁䭷䅁兂䡁䅕杙獂䝁䅫睙杁䙁䅍党祂䡁䅙兡橂䝁䅕䅉䙂䝁䄴䅤求䡁䅉䅣祂䝁䅫督求䍁䅁睒祂䝁䄸兤睂䍁䅁兓畂䝁䅍睢祂䡁䅁睢祂䝁䅅䅤求䝁䅑䅌杁䡁䅑䅡祂䝁䄸兤湂䝁䅧䅉灂䡁䅑督杁䡁䅍兤楂䡁䅍兡歂䝁䅫兙祂䝁䅫党穂䍁䅷䅉療䡁䅁党祂䝁䅅䅤求䡁䅍䅉灂䝁䄴䅉求䝁䅷党橂䡁䅑杣灂䝁䅍䅉桂䝁䄴䅚杁䝁䅣兙穂䍁䅁兤あ䝁䅫䅢灂䡁䅑入杁䝁䅉兤穂䝁䅫杢求䡁䅍督杁䝁䅫杢杁䡁䅑䅡求䍁䅁兖畂䝁䅫䅤求䝁䅑䅉呂䡁䅑兙あ䝁䅕督畁䍁䅁兓あ䍁䅁睢睂䝁䅕杣桂䡁䅑党穂䍁䅁䅤潂䡁䅉睢ㅂ䝁䅣䅡杁䙁䅁睕䙂䍁䅙睒杁䝁䅅杢歂䍁䅁䅕呂䕁䅕睒杁䙁䅁睢㍂䝁䅕杣杁䡁䅍党湂䝁䄰党畂䡁䅑督畁䍁䅁䅖潂䝁䅕䅉兂䙁䅍兒流䕁䅣䅉穂䝁䅕睚瑂䝁䅕杢あ䍁䅁䅤祂䝁䅅杢穂䝁䄰兡あ䡁䅍䅉求䝁䅷党橂䡁䅑杣灂䝁䅍兡あ䡁䅫睏杁䝁䅑兡穂䡁䅑杣灂䝁䅉兤あ䝁䅕督杁䝁䅕䅢求䝁䅍䅤祂䝁䅫睙灂䡁䅑入杁䝁䅅杢歂䍁䅁杢桂䡁䅑兤祂䝁䅅䅢杁䝁䅣兙穂䍁䅁䅤療䍁䅁杣求䡁䅍兡歂䝁䅕杢あ䝁䅫兙獂䍁䅷䅉橂䝁䄸兢瑂䝁䅕杣橂䝁䅫兙獂䍁䅷䅉桂䝁䄴䅚杁䝁䅫杢歂䡁䅕督あ䡁䅉兡桂䝁䅷䅉橂䡁䅕督あ䝁䄸兢求䡁䅉督㝁䍁䅁兙畂䝁䅑䅉桂䡁䅁䅣獂䝁䅫兙畂䝁䅍党杁䡁䅍党祂䡁䅙兡橂䝁䅕督杁䝁䅅杢歂䍁䅁杣求䡁䅁兙灂䡁䅉督杁䡁䅑睢杁䝁䅍兤穂䡁䅑睢瑂䝁䅕杣穂䍁䅁䅤潂䡁䅉睢ㅂ䝁䅣䅡杁䝁䅫䅤穂䍁䅁督求䡁䅉杤灂䝁䅍党杁䡁䅑党祂䡁䅉兡あ䝁䄸杣㕂䍁䅷䅉桂䡁䅍䅉㍂䝁䅕䅢獂䍁䅁兙穂䍁䅁兡畂䡁䅙党穂䡁䅑督杁䝁䅫杢杁䡁䅍睢獂䝁䅅杣杁䝁䅣党畂䝁䅕杣桂䡁䅑兡療䝁䄴䅉睂䡁䅉睢煂䝁䅕睙あ䡁䅍䅌杁䝁䅅杢歂䍁䅁党畂䝁䅕杣湂䡁䅫䅉求䝁䅙杚灂䝁䅍兡求䝁䄴睙㕂䍁䅁兙畂䝁䅑䅉祂䝁䅕䅢桂䡁䅑党歂䍁䅁䅣祂䝁䄸睚祂䝁䅅兢穂䍁䄴䅉啂䝁䅧党杁䙁䅁睕䙂䕁䅣䅉兂䝁䄸睤求䡁䅉䅉穂䝁䅕睚瑂䝁䅕杢あ䍁䅁党畂䝁䅣兙湂䝁䅕督杁䝁䅫杢杁䝁䄴兤橂䝁䅷党桂䡁䅉䅉湂䝁䅕杢求䡁䅉兙あ䝁䅫睢畂䍁䅁杙ㅂ䡁䅍兡畂䝁䅕督穂䝁䅕督㝁䍁䅁兙畂䝁䅑䅉穂䡁䅕䅣睂䝁䅷兡求䡁䅍䅉睂䝁䄸睤求䡁䅉䅉桂䝁䄴䅚杁䝁䄴兙あ䡁䅕杣桂䝁䅷䅉湂䝁䅅督杁䡁䅑睢杁䝁䄴兤橂䝁䅷党桂䡁䅉䅉睂䝁䄸睤求䡁䅉䅉睂䝁䅷兙畂䡁䅑督杁䝁䅅杢歂䍁䅁睚桂䡁䅍䅉穂䡁䅑睢祂䝁䅅睚求䍁䅁杚桂䝁䅍兡獂䝁䅫䅤灂䝁䅕督杁䝁䅅睙あ䝁䅫杤灂䡁䅑兡求䡁䅍杌杁䕁䅅督杁䝁䄸杚杁䕁䅑党橂䝁䅕兢楂䝁䅕杣杁䑁䅍免獁䍁䅁杍睁䑁䅉睍獁䍁䅁兡あ䍁䅁䅡桂䝁䅑䅉求䝁䅷党橂䡁䅑杣灂䝁䅍䅉あ䡁䅉兙畂䡁䅍兢灂䡁䅍督灂䝁䄸杢杁䝁䅅杢歂䍁䅁䅚灂䡁䅍䅤祂䝁䅫杙ㅂ䡁䅑兡療䝁䄴䅉穂䡁䅫督あ䝁䅕兢杁䝁䄸杚杁䑁䅉兎獁䑁䅁䅍睁䍁䅁睙灂䡁䅉睙ㅂ䝁䅫䅤杁䝁䄰兡獂䝁䅕督杁䝁䅅杢歂䍁䅁䅏㉁䑁䅙䅌㉁䑁䅁䅍杁䡁䅁睢獂䝁䅕督㝁䍁䅁兎㉁䍁䅁督㍂䝁䅫䅤橂䝁䅧兡畂䝁䅣䅉穂䡁䅑兙あ䝁䅫睢畂䡁䅍䅉㍂䝁䅫䅤潂䍁䅁兙畂䍁䅁兡畂䡁䅍䅤桂䝁䅷䅢求䝁䅑䅉橂䝁䅅䅣桂䝁䅍兡あ䡁䅫䅉療䝁䅙䅉穁䑁䅫䅌㕁䑁䅕睍杁䝁䄰党湂䝁䅅杤療䝁䅷䅤瑁䝁䅅兢睂䝁䅕杣求䡁䅍䅉潁䕁䄰杖䉂䍁䅫䅌杁䝁䅅杢歂䍁䅁杍穁䑁䅕䅉穂䡁䅕杙穂䡁䅑兙あ䝁䅫睢畂䡁䅍䅉㍂䝁䅫䅤潂䍁䅁兙畂䍁䅁兡畂䡁䅍䅤桂䝁䅷䅢求䝁䅑䅉橂䝁䅅䅣桂䝁䅍兡あ䡁䅫䅉療䝁䅙䅉硁䑁䅁䅌穁䑁䅧杍杁䕁䄰杖䉂䑁䅳䅉硁䑁䅁兏杁䕁䄰杖䉂䍁䅁兙湂䝁䅣杣求䝁䅣兙あ䝁䅕䅉灂䝁䄴督あ䝁䅅䅢獂䝁䅕䅚杁䝁䅍兙睂䝁䅅睙灂䡁䅑入杁䝁䅙睢祂䍁䅁督ㅂ䝁䅉督あ䝁䅅䅤灂䝁䄸杢穂䑁䅳䅉浂䝁䄸兤祂䍁䅁党獂䝁䅕睙あ䡁䅉兡橂䍁䅁䅚灂䡁䅍䅤祂䝁䅫杙ㅂ䡁䅑兡療䝁䄴䅉潂䝁䅕兙歂䡁䅅兤桂䡁䅉䅤求䡁䅉督杁䝁䅅杢歂䍁䅁杚灂䡁䅙党杁䝁䅕䅢求䝁䅍䅤祂䝁䅫睙杁䡁䅍兤楂䍁䄰䅡求䝁䅅䅚硂䡁䅕兙祂䡁䅑党祂䡁䅍睏杁䑁䅅䅏獁䑁䅁䅍睁䍁䅁兢灂䝁䅷党穂䍁䅁睢浂䍁䅁睚桂䡁䅍䅉瑂䝁䅅兡畂䡁䅍䅌杁䑁䅅杍杁䝁䅣兙穂䍁䅁䅚灂䡁䅍䅤祂䝁䅫杙ㅂ䡁䅑兡療䝁䄴䅉潂䝁䅕兙歂䡁䅅兤桂䡁䅉䅤求䡁䅉督獁䍁䅁䅤㍂䝁䄸䅉穂䡁䅕杙瑁䝁䅧党桂䝁䅑兣ㅂ䝁䅅杣あ䝁䅕杣穂䍁䅷䅉桂䝁䄴䅚杁䝁䄸杢求䍁䅁兢求䡁䅑党祂䍁䅁督潂䝁䄸䅣獁䍁䅁兙穂䍁䅁睤求䝁䅷䅢杁䝁䅅督杁䑁䅕李杁䝁䄴兙あ䡁䅕杣桂䝁䅷䅉湂䝁䅅督杁䝁䄰党あ䝁䅕杣灂䝁䄴睚杁䝁䅅杢歂䍁䅁杣求䝁䅣兤獂䝁䅅䅤灂䝁䄴睚杁䡁䅍䅤桂䡁䅑兡療䝁䄴督㝁䍁䅁兙畂䝁䅑䅉硁䑁䅕䅏杁䕁䄰党湂䝁䅅睖桂䡁䅑䅤穂䍁䅁䅚求䝁䅙兡畂䝁䅕䅚杁䝁䅍睢畂䝁䅑兡あ䝁䅫睢畂䡁䅍䅉療䝁䅙䅉灂䝁䄴督あ䝁䅅䅢獂䝁䅕䅚杁䙁䅁杖杁䡁䅍睢獂䝁䅅杣杁䝁䅍兙睂䝁䅅睙灂䡁䅑入畁䍁䅁䅕ㅂ䝁䅉䅢灂䝁䅍䅉呂䝁䅕杣㉂䝁䅫睙求䍁䅁兒畂䡁䅑党祂䡁䅁杣灂䡁䅍党杁䕁䅣杣療䡁䅕䅣杁䕁䅫杢橂䝁䄸杣睂䝁䄸杣桂䡁䅑党歂䍁䅁睤桂䡁䅍䅉浂䝁䄸兤畂䝁䅑党歂䍁䅁兡畂䍁䅁免㕁䑁䅁睍杁䝁䅅杢歂䍁䅁兡穂䍁䅁杙桂䡁䅍党歂䍁䅁兡畂䍁䅁杔求䡁䅣兙祂䝁䅳䅌杁䕁䄴党㍂䍁䅁杓求䡁䅉督求䡁䅫杌䅁䍁契䅁䍁兂䅁䅕ㅂ䝁䅉䅢灂䝁䅍䅉呂䡁䅑睢祂䝁䅅睚求䍁䅷䅉桂䍁䅁兢求䝁䄰杙求䡁䅉䅉療䝁䅙䅉あ䝁䅧党杁䙁䅍杊兂䍁䅁兎睁䑁䅁䅌杁䝁䅫督杁䝁䅅䅉卂䕁䅕兓啂䍁䅁䅤潂䝁䅅䅤杁䡁䅁杣灂䝁䄰兙祂䝁䅫䅢㕂䍁䅁兙橂䡁䅅兤灂䡁䅉党穂䍁䅷䅉歂䝁䅕杤求䝁䅷睢睂䡁䅍䅌杁䝁䄸睤畂䡁䅍䅌杁䝁䅅杢歂䍁䅁睢睂䝁䅕杣桂䡁䅑党穂䍁䅁督求䝁䅷杚瑁䡁䅍䅤療䡁䅉兙湂䝁䅕䅉浂䝁䅅睙灂䝁䅷兡あ䝁䅫党穂䍁䄴䅉䉂䡁䅑䅉呂䝁䅕䅣あ䝁䅕兢楂䝁䅕杣杁䑁䅍䅍獁䍁䅁杍睁䑁䅉䅎獁䍁䅁睤求䑁䅯䅉潁䝁䅫克杁䝁䄸睤畂䝁䅕䅚杁䝁䅅杢歂䍁䄸睢祂䍁䅁睢睂䝁䅕杣桂䡁䅑党歂䍁䅁睍獁䑁䅍睍穁䍁䅁督求䝁䅷杚瑁䡁䅍䅤療䡁䅉兙湂䝁䅕䅉浂䝁䅅睙灂䝁䅷兡あ䝁䅫党穂䍁䅁䅢療䝁䅍兙あ䝁䅕䅚杁䝁䅫杢杁䑁䅑䅍杁䡁䅍䅤桂䡁䅑党穂䍁䅁睤灂䡁䅑䅡杁䝁䅅䅣睂䡁䅉睢㑂䝁䅫兢桂䡁䅑党獂䡁䅫䅉祁䑁䅑免杁䝁䄰兡獂䝁䅷兡療䝁䄴䅉畂䝁䅕䅤杁䡁䅉党畂䡁䅑兙楂䝁䅷党杁䡁䅍兣ㅂ䝁䅅杣求䍁䅁杚求䝁䅕䅤杁䝁䅫杢杁䡁䅑䅡求䍁䅁兖畂䝁䅫䅤求䝁䅑䅉呂䡁䅑兙あ䝁䅕督杁䝁䅅杢歂䍁䅁䅋灂䝁䅫克杁䝁䄸睤畂䝁䅕䅚杁䝁䅅䅉穁䑁䅕兊杁䝁䅍睢瑂䝁䄰睢畂䍁䅁党硂䡁䅕兡あ䡁䅫䅉灂䝁䄴䅤求䡁䅉党穂䡁䅑䅉灂䝁䄴䅉呂䝁䅧兤祂䝁䅣兙祂䝁䅑䅉呂䝁䅕䅢浂䍁䅁睕あ䝁䄸杣桂䝁䅣党杁䕁䅷兡瑂䝁䅫䅤求䝁䅑䅉潁䕁䅕兤祂䝁䄸杢求䡁䅧䅤杁䕁䅉杣ㅂ䡁䅍督求䝁䅷督㙁䍁䅁睕䥂䙁䅕杕灁䍁䅷䅉㍂䝁䅧兡橂䝁䅧䅉療䡁䅣杢求䝁䅑䅉穁䑁䅅兎杁䡁䅍党獂䝁䅙兌穂䡁䅑睢祂䝁䅅睚求䍁䅁杚桂䝁䅍兡獂䝁䅫䅤灂䝁䅕督杁䝁䅷睢橂䝁䅅䅤求䝁䅑䅉灂䝁䄴䅉穂䝁䅕杤求䝁䄴䅉塂䝁䅕督あ䝁䅕杣畂䍁䅁兒ㅂ䡁䅉睢睂䝁䅕兙畂䍁䅁杢桂䡁䅑兡療䝁䄴督杁䡁䅣兡あ䝁䅧䅉桂䡁䅁䅣祂䝁䄸䅥灂䝁䄰兙あ䝁䅕䅢㕂䍁䅁免㍁䍁䅁兢灂䝁䅷䅢灂䝁䄸杢杁䝁䄴党あ䍁䅁杣求䝁䄴䅤桂䝁䅉䅢求䍁䅁督硂䡁䅕兙祂䝁䅕䅉浂䝁䅕党あ䍁䅁睢睂䝁䅕杣桂䡁䅑党歂䍁䅁兤畂䝁䅑党祂䍁䅁䅤潂䝁䅕䅉呂䝁䅧兤祂䝁䅣兙祂䝁䅑䅉楂䡁䅉兙畂䝁䅑杌杁䕁䄸兤祂䍁䅁䅡求䝁䅅䅚硂䡁䅕兙祂䡁䅑党祂䡁䅍䅉桂䡁䅉党杁䝁䅷睢橂䝁䅅䅤求䝁䅑䅉灂䝁䄴䅉䡂䝁䅷党畂䝁䅑兙獂䝁䅕䅌杁䕁䅍兙獂䝁䅫杚療䡁䅉杢灂䝁䅅杌䅁䍁奕䅁坁䅁䅁䅕ㅂ䝁䅉䅢灂䡁䅍䅡灂䝁䄴睚䅁䅁䥅䅁䵁杂䅁䅕ㅂ䝁䅷䅤求䕁䅣杣療䡁䅕䅣獁䍁䅁兓畂䝁䅍杌獁䍁䅁䅤潂䡁䅉睢ㅂ䝁䅣䅡杁䝁䅫䅤穂䍁䅁督ㅂ䝁䅉督灂䝁䅑兡桂䡁䅉兡求䡁䅍䅌杁䝁䅕杢湂䝁䅅睚求䡁䅍䅉灂䝁䄴䅉あ䝁䅧党杁䝁䅧睢瑂䝁䅕杙ㅂ䝁䅫䅢歂䝁䅫杢湂䍁䅁杙ㅂ䡁䅍兡畂䝁䅕督穂䍁䅁兡畂䍁䅁䅤潂䝁䅕䅉噂䝁䄴兡あ䝁䅕䅚杁䙁䅍䅤桂䡁䅑党穂䍁䄴䅉䩂䡁䅑䅉桂䝁䅍兣ㅂ䝁䅫杣求䡁䅍䅉桂䝁䄴䅚杁䝁䅑党㉂䝁䅕䅢療䡁䅁督杁䝁䅷兙畂䝁䅑䅉睂䡁䅉兡瑂䝁䅅杣灂䝁䅷入杁䝁䅙睢祂䍁䅁杣求䡁䅍兡歂䝁䅕杢あ䝁䅫兙獂䍁䅁䅣ㅂ䡁䅉䅣療䡁䅍党穂䑁䅳䅉桂䝁䄴䅚杁䝁䅍睢畂䡁䅍䅤祂䡁䅕睙あ䡁䅍䅉潂䝁䄸兤穂䝁䅫杢湂䍁䅁睢畂䍁䅁督ㅂ䝁䅍䅡杁䝁䅷兙畂䝁䅑杌杁䙁䅑䅡求䍁䅁睙療䝁䄰䅣桂䝁䄴入杁䝁䅅䅢穂䝁䄸䅉療䝁䅙杚求䡁䅉督杁䡁䅙兙祂䝁䅫睢ㅂ䡁䅍䅉潂䝁䄸兢求䍁䅁䅚求䡁䅍兡湂䝁䄴督獁䍁䅁兡畂䝁䅍䅢ㅂ䝁䅑兡畂䝁䅣䅉穂䝁䅫杢湂䝁䅷党瑁䝁䅙兙瑂䝁䅫䅢㕂䍁䅁䅚求䡁䅑兙橂䝁䅧党歂䍁䅷䅉あ䝁䄸睤畂䝁䅧睢瑂䝁䅕督獁䍁䅁睙療䝁䄴䅚療䝁䄰兡畂䝁䅫兤瑂䡁䅍䅌杁䝁䅅杢歂䍁䅁䅚ㅂ䡁䅁䅢求䡁䅧党穂䍁䅁兤畂䝁䅑党祂䍁䅁䅤潂䝁䅕䅉䑂䝁䅕杢あ䝁䅕䅥獁䍁䅁䅕ㅂ䝁䅷䅤求䍁䅁䅓療䝁䄰党穂䍁䅷䅉䕂䝁䅕䅢杁䙁䅣党楂䝁䅉䅌杁䕁䅑兡坂䝁䄸督あ䝁䅅䅉䥂䝁䄸兢求䡁䅍䅌杁䕁䅯睢潂䝁䄴䅉塂䝁䅫党獂䝁䅅杢歂䍁䅁䅓療䝁䄰党穂䍁䅁兙畂䝁䅑䅉佂䝁䅕兡湂䝁䅧杙療䡁䅉䅡療䝁䄸䅚穂䍁䅷䅉桂䝁䄴䅚杁䕁䅅兢求䡁䅉兡橂䝁䅅杢杁䙁䅣党穂䡁䅑䅉楂䡁䅉兙畂䝁䅑䅉畂䝁䅅兢求䡁䅍杌杁䕁䅫杢杁䝁䅅䅚歂䝁䅫䅤灂䝁䄸杢獁䍁䅁䅤潂䝁䅕䅉橂䝁䄸兢睂䝁䅅杢㕂䍁䅁兙祂䡁䅉兙畂䝁䅣党穂䍁䅁杚灂䝁䄴兙畂䝁䅍兡畂䝁䅣䅉あ䝁䅧杣療䡁䅕睚潂䍁䅁䅤潂䝁䅕䅉療䡁䅉兡湂䝁䅫杢桂䡁䅑兡療䝁䄴䅉療䝁䅙䅉瑂䝁䄸杣あ䝁䅣兙湂䝁䅕䅉獂䝁䄸兙畂䡁䅍䅉浂䝁䄸杣杁䝁䅧睢瑂䝁䅕杙ㅂ䡁䅫党祂䡁䅍睏杁䡁䅍党獂䝁䅷督杁䡁䅑䅡求䍁䅁督求䡁䅉杤灂䝁䅍兡畂䝁䅣䅉祂䝁䅫睚潂䡁䅑督杁䝁䅙睢祂䍁䅁䅤潂䝁䅕䅉療䡁䅉兡湂䝁䅫杢桂䡁䅑党歂䍁䅁䅢療䝁䅅杢穂䑁䅳䅉桂䝁䄴䅚杁䡁䅁杣療䡁䅙兡歂䝁䅕督杁䡁䅑兡あ䝁䅷党杁䝁䅫杢穂䡁䅕杣桂䝁䄴睙求䍁䅁䅣療䝁䅷兡橂䝁䅫党穂䍁䅷䅉桂䝁䄴䅚杁䝁䅕䅥桂䝁䄰兡畂䝁䅅䅤灂䝁䄸杢杁䝁䅅杢歂䍁䅁睙獂䝁䄸督灂䝁䄴睚杁䡁䅍党祂䡁䅙兡橂䝁䅕督杁䡁䅑睢杁䝁䅧睢瑂䝁䅕杙ㅂ䡁䅫党祂䡁䅍杌杁䙁䅁兤獂䡁䅑党䡂䡁䅉睢ㅂ䡁䅁䅌杁䕁䅫杢橂䍁䄴䅉㍂䝁䅅督杁䝁䅙睢ㅂ䝁䄴䅚求䝁䅑䅉灂䝁䄴䅉硁䑁䅫兎睁䍁䅁兙畂䝁䅑䅉灂䡁䅍䅉潂䝁䅕兙歂䡁䅅兤桂䡁䅉䅤求䡁䅉党歂䍁䅁兡畂䍁䅁兑あ䝁䅷兙畂䡁䅑兙獁䍁䅁睒求䝁䄸杣湂䝁䅫兙畁䅁䅁桊䅧䥁偑䅁兂䡁䅕杣求䍁䅁睕あ䝁䄸杣桂䝁䅣党獁䍁䅁兓畂䝁䅍杌杁䝁䅕杢湂䝁䅅睚求䡁䅍䅉灂䝁䄴䅉あ䝁䅧党杁䡁䅁杣療䡁䅙兡穂䝁䅫睢畂䍁䅁睢浂䍁䅁䅚桂䡁䅑兙杁䡁䅍䅤療䡁䅉兙湂䝁䅕䅉桂䝁䄴䅚杁䝁䄰兙畂䝁䅅睚求䝁䄰党畂䡁䅑䅉あ䝁䅕睙潂䝁䄴睢獂䝁䄸睚灂䝁䅕督獁䍁䅁䅣祂䝁䄸䅚ㅂ䝁䅍䅤穂䍁䅷䅉桂䝁䄴䅚杁䡁䅍党祂䡁䅙兡橂䝁䅕督杁䝁䅫杢杁䡁䅑䅡求䍁䅁兖畂䝁䅫䅤求䝁䅑䅉呂䡁䅑兙あ䝁䅕督杁䝁䅅杢歂䍁䅁兡畂䡁䅑党祂䝁䄴兙あ䝁䅫睢畂䝁䅅䅢獂䡁䅫杌杁䕁䅫䅤穂䍁䅁䅕ㅂ䡁䅉兡あ䡁䅫䅉穂䝁䄸杚あ䡁䅣兙祂䝁䅕䅉灂䡁䅍䅉穂䝁䅧兙祂䝁䅕䅚杁䝁䅅睙祂䝁䄸督穂䍁䅁兡あ䡁䅍䅉睂䡁䅉</t>
  </si>
  <si>
    <t>睢歂䡁䅕睙あ䡁䅍䅉桂䝁䄴䅚杁䡁䅁杣療䡁䅙兡歂䝁䅕督杁䝁䅕杢あ䝁䅕杣睂䡁䅉兡穂䝁䅕兌橂䝁䅷兙穂䡁䅍䅉歂䝁䅅䅤桂䍁䅁督求䡁䅉杤灂䝁䅍党穂䍁䅷䅉穂䡁䅕睙潂䍁䅁兙穂䍁䅁兙獂䡁䅣兙㕂䡁䅍兌療䝁䄴䅉歂䝁䅅䅤桂䍁䅁杣求䝁䅑兤橂䡁䅑兡療䝁䄴䅌杁䝁䅑兙あ䝁䅅䅉睂䡁䅉睢あ䝁䅕睙あ䝁䅫睢畂䍁䅷䅉桂䝁䄴䅚杁䝁䅕杢橂䡁䅉入睂䡁䅑兡療䝁䄴䅌杁䝁䅅督杁䡁䅣党獂䝁䅷䅉桂䡁䅍䅉穂䡁䅑睢祂䝁䅅睚求䍁䅁䅣祂䝁䄸䅤療䝁䅍睢獂䡁䅍䅌杁䝁䅫杢橂䝁䅷兤歂䝁䅫杢湂䍁䅁杙獂䝁䄸睙牂䍁䅷䅉浂䝁䅫䅢求䍁䅷䅉桂䝁䄴䅚杁䝁䄸杙煂䝁䅕睙あ䍁䄴䅉啂䝁䅧党杁䝁䅍睢瑂䡁䅁兙畂䡁䅫䅉桂䝁䅷督療䍁䅁䅣祂䝁䄸杤灂䝁䅑党穂䍁䅁杒獂䝁䅅督潂䕁䅅杣祂䝁䅅入杁䝁䅫杢あ䝁䅕睚祂䝁䅅䅤求䝁䅑䅉潂䝁䅅杣歂䡁䅣兙祂䝁䅕䅉穂䡁䅫督あ䝁䅕兢穂䍁䅷䅉灂䝁䄴睙獂䡁䅕䅚灂䝁䄴睚杁䕁䅙䅢桂䡁䅍䅡䉂䡁䅉杣桂䡁䅫睌癁䙁䅧䅌杁䕁䅙䅢桂䡁䅍䅡䉂䡁䅉杣桂䡁䅫睌癁䕁䅍䅌杁䕁䅙䅢桂䡁䅍䅡䉂䡁䅉杣桂䡁䅫睌癁䙁䅧䅔獁䍁䅁杒獂䝁䅅督潂䕁䅅杣祂䝁䅅入癁䍁䄸兒獁䍁䅁兙畂䝁䅑䅉䝂䝁䅷兙穂䝁䅧兑祂䡁䅉兙㕂䍁䅁杒灂䝁䅷党杁䙁䅍党祂䡁䅙兡橂䝁䅕督杁䝁䅙睢祂䍁䅁杙獂䝁䄸睙牂䍁䄰睢祂䝁䅫党畂䡁䅑党歂䍁䅁督あ䝁䄸杣桂䝁䅣党獁䍁䅁兙歂䝁䅑杣求䡁䅍督灂䝁䄴睚杁䝁䅑兙あ䝁䅅杙桂䡁䅍党穂䍁䅷䅉桂䡁䅁䅣獂䝁䅫睙桂䡁䅑兡療䝁䄴督獁䍁䅁杤灂䡁䅉䅤ㅂ䝁䅅䅢杁䝁䄰兙橂䝁䅧兡畂䝁䅕督獁䍁䅁兙畂䝁䅑䅉療䡁䅑䅡求䡁䅉䅉あ䡁䅉兙歂䝁䅫䅤灂䝁䄸杢桂䝁䅷䅉㍂䝁䄸杣牂䝁䅷睢桂䝁䅑督㝁䍁䅁兙畂䝁䅑䅉䝂䝁䅷兙穂䝁䅧村獂䝁䅅䅚求䍁䅁兡畂䡁䅑党湂䡁䅉兙あ䝁䅕䅚杁䝁䅧兙祂䝁䅑睤桂䡁䅉党杁䡁䅍入穂䡁䅑党瑂䡁䅍䅉橂䝁䄸兢睂䡁䅉兡穂䝁䅫杢湂䍁䅁杒獂䝁䅅督潂䕁䅉䅢桂䝁䅑党癁䍁䄸睕杁䝁䅅杢歂䍁䅁杒獂䝁䅅督潂䕁䅉䅢桂䝁䅑党癁䍁䄸兒杁䝁䅙睢祂䍁䅁兢桂䝁䄴兙湂䝁䅫杢湂䍁䅁兙畂䝁䅑䅉睂䡁䅉睢橂䝁䅕督穂䝁䅫杢湂䍁䅁兤畂䡁䅍䅤祂䡁䅕睙あ䡁䅕杣求䝁䅑䅉歂䝁䅅䅤桂䍁䅁睤療䡁䅉睡獂䝁䄸兙歂䡁䅍䅉療䝁䅙䅉㉂䝁䅅杣灂䝁䄸兤穂䍁䅁䅤㕂䡁䅁党穂䍁䅁杚祂䝁䄸兢杁䡁䅉党桂䝁䅷兌あ䝁䅫兢求䍁䅁䅢療䝁䅣䅉桂䝁䄴兙獂䡁䅫䅤灂䝁䅍督杁䝁䅅杢歂䍁䅁睙療䝁䄰兢求䡁䅉睙灂䝁䅅䅢杁䝁䅧兡湂䝁䅧兌睂䝁䅕杣浂䝁䄸杣瑂䝁䅅杢橂䝁䅕䅉橂䝁䄸兢睂䡁䅕䅤灂䝁䄴睚杁䍁䅧䅓兂䕁䅍克杁䡁䅑睢杁䝁䅑兙あ䝁䅅䅉睂䡁䅉睢あ䝁䅕睙あ䝁䅫睢畂䍁䅁兙畂䝁䅑䅉祂䝁䅕睙療䡁䅙党祂䡁䅫杌杁䕁䅫杢杁䝁䅅䅚歂䝁䅫䅤灂䝁䄸杢獁䍁䅁兡あ䍁䅁睢浂䝁䅙党祂䡁䅍䅉橂䝁䅷睢ㅂ䝁䅑兌畂䝁䅅䅤灂䡁䅙党杁䡁䅍䅤療䡁䅉兙湂䝁䅕䅉穂䝁䄸䅢ㅂ䡁䅑兡療䝁䄴督獁䍁䅁督ㅂ䝁䅍䅡杁䝁䅅督杁䙁䅁睢祂䡁䅑睤療䡁䅉䅥杁䝁䅉入杁䙁䅁兤祂䝁䅕䅉呂䡁䅑睢祂䝁䅅睚求䍁䅷䅉桂䍁䅁睙獂䝁䄸兤歂䍁䄰杢桂䡁䅑兡㉂䝁䅕䅉䱂䡁䅕杙求䡁䅉杢求䡁䅑党穂䍁䅁䅚桂䡁䅑兙杁䝁䄰兙畂䝁䅅睚求䝁䄰党畂䡁䅑䅉穂䝁䄸䅢ㅂ䡁䅑兡療䝁䄴睏杁䝁䅅杢歂䍁䅁䅕療䡁䅉䅤㍂䝁䄸杣㑂䍁䅁䅒桂䡁䅑兙杁䙁䅍党祂䡁䅙兡橂䝁䅕督獁䍁䅁兙杁䕁䅑兙あ䝁䅅杙桂䡁䅍党瑁䝁䅅督瑁䝁䅅兌呂䝁䅕杣㉂䝁䅫睙求䍁䅁䅣獂䝁䅅䅤浂䝁䄸杣瑂䍁䅁杚療䡁䅉䅉䱂䡁䅕杙求䡁䅉杢求䡁䅑党穂䍁䄴䅉䝂䡁䅕杣あ䝁䅧党祂䍁䅷䅉あ䝁䅧党杁䝁䅍睢瑂䡁䅁兙畂䡁䅫䅉睂䡁䅉睢㉂䝁䅫䅚求䡁䅍䅉兂䡁䅕杣求䍁䅁杒ㅂ䡁䅍兡療䝁䄴䅌杁䝁䅅䅉呂䝁䄸杚あ䡁䅣兙祂䝁䅕兌桂䡁䅍兌桂䍁䄰睕求䡁䅉杤灂䝁䅍党杁䍁䅧睕桂䝁䅅睕灁䍁䅁兢桂䝁䄴兙湂䝁䅕兢求䝁䄴䅤杁䡁䅁䅢桂䝁䄴党獁䍁䅁睤潂䝁䅫睙潂䍁䅁党畂䝁䅅杙獂䝁䅕督杁䡁䅍䅤療䡁䅉兙湂䝁䅕䅉桂䝁䅑兢灂䝁䄴兡穂䡁䅑杣桂䡁䅑睢祂䡁䅍䅉あ䝁䄸䅉ㅂ䝁䄴兡浂䡁䅫䅉穂䡁䅑睢祂䝁䅅睚求䍁䅁兙祂䡁䅉兙㕂䡁䅍䅉桂䝁䄴䅚杁䝁䄸䅣あ䝁䅫兢灂䡁䅯党杁䡁䅍䅤療䡁䅉兙湂䝁䅕䅉睂䝁䄸睢獂䡁䅍睏杁䕁䅕杤求䡁䅉睚祂䝁䅕党畂䍁䅁兑祂䝁䅍䅡灂䡁䅑党橂䡁䅑兤祂䝁䅕䅉橂䝁䄸兢睂䡁䅉兡穂䝁䅫杢湂䍁䅁䅕ㅂ䡁䅉党硁䍁䅷䅉桂䝁䄴䅉䉂䕁䅫兌歂䡁䅉兡㉂䝁䅕杢杁䝁䅍䅢療䡁䅕䅚瑁䝁䅉兙穂䝁䅕䅚杁䝁䄰兙畂䝁䅅睚求䝁䄰党畂䡁䅑䅉睂䝁䅷兙あ䝁䅙睢祂䝁䄰䅌杁䝁䅅督杁䡁䅣党獂䝁䅷䅉桂䡁䅍䅉䙂䡁䅙党祂䝁䅣杣求䝁䅕杢癁䍁䄸睔畂䝁䅕䅉桂䝁䄴䅚杁䕁䅕杤求䡁䅉睚祂䝁䅕党畂䍁䄸睌䝂䝁䅷党㑂䍁䅁䅚桂䡁䅑兙杁䡁䅍䅤療䡁䅉兙湂䝁䅕䅉穂䝁䄸䅢ㅂ䡁䅑兡療䝁䄴督㝁䍁䅁兙畂䝁䅑䅉䑂䝁䅷睢ㅂ䝁䅑䅉䍂䝁䅷睢橂䝁䅳䅉呂䡁䅑睢祂䝁䅕䅌杁䝁䅅䅉㉂䝁䅫杣あ䡁䅕兙獂䍁䅁杙獂䝁䄸睙牂䍁䅁督あ䝁䄸杣桂䝁䅣党杁䝁䅅杣祂䝁䅅入獁䍁䅁䅤潂䝁䅅䅤杁䡁䅁杣療䡁䅙兡歂䝁䅕督杁䝁䅍兤穂䡁䅑睢瑂䝁䅕杣穂䍁䅁䅤潂䝁䅕䅉浂䝁䅷党㑂䝁䅫杙灂䝁䅷兡あ䡁䅫䅉あ䝁䄸䅉療䡁䅁党祂䝁䅅䅤求䍁䅁兙杁䝁䅧入楂䡁䅉兡歂䍁䅁睙獂䝁䄸兤歂䍁䅁兢療䝁䅑党獂䍁䅁睤灂䡁䅑䅡杁䡁䅍党桂䝁䄰䅢求䡁䅍督杁䝁䅑兙あ䝁䅅䅉瑂䝁䄸杙灂䝁䅷兡あ䡁䅫䅉桂䝁䅍杣療䡁䅍督杁䝁䄸杢瑁䡁䅁杣求䝁䄰兡穂䝁䅕督杁䝁䅅杢歂䍁䅁䅣ㅂ䝁䅉䅢灂䝁䅍䅉橂䝁䅷睢ㅂ䝁䅑䅉求䝁䄴杤灂䡁䅉睢畂䝁䄰党畂䡁䅑督畁䍁䅁兓あ䍁䅁督求䝁䅷䅢穂䍁䅁兡あ䡁䅍䅉睂䡁䅉睢歂䡁䅕睙あ䡁䅍䅉桂䝁䄴䅚杁䡁䅍兤楂䡁䅍睙祂䝁䅫䅣あ䝁䅫睢畂䍁䅁督求䡁䅉杤灂䝁䅍党穂䍁䅁䅤潂䡁䅉睢ㅂ䝁䅣䅡杁䝁䅑兡祂䝁䅕睙あ䍁䅁督桂䝁䅷党穂䍁䅁杚療䡁䅉睙求䍁䅁兙畂䝁䅑䅉橂䝁䅧兙畂䝁䄴党獂䍁䅁䅣桂䡁䅉䅤畂䝁䅕杣穂䍁䄴䅉啂䝁䅧党杁䝁䅍睢瑂䡁䅁兙畂䡁䅫䅉㍂䝁䅅督杁䝁䅙睢祂䝁䄰党祂䝁䅷入杁䝁䅳杢療䡁䅣杢杁䝁䅅督杁䕁䄸睕㍁䑁䅙䅌杁䕁䅫杢橂䍁䄴䅉桂䝁䄴䅚杁䝁䅍䅡桂䝁䄴睚求䝁䅑䅉灂䡁䅑督杁䝁䄴兙瑂䝁䅕䅉あ䝁䄸䅉兂䡁䅕杣求䍁䅁睕あ䝁䄸杣桂䝁䅣党獁䍁䅁兓畂䝁䅍杌杁䝁䅫杢杁䕁䅯兙畂䡁䅕兙祂䡁䅫䅉祁䑁䅁免睁䍁䄴䅉兂䡁䅕杣求䍁䅁睕あ䝁䄸杣桂䝁䅣党獁䍁䅁兓畂䝁䅍杌杁䡁䅣兙穂䍁䅁兡畂䝁䅍睢祂䡁䅁睢祂䝁䅅䅤求䝁䅑䅉灂䝁䄴䅉祁䑁䅁䅍㕁䍁䅁兙畂䝁䅑䅉灂䡁䅍䅉潂䝁䅕兙歂䡁䅅兤桂䡁䅉䅤求䡁䅉党歂䍁䅁兡畂䍁䅁睕桂䝁䄴䅤桂䍁䅁睑獂䝁䅅杣桂䍁䅷䅉䑂䝁䅅䅢灂䝁䅙睢祂䝁䄴兡桂䍁䄴䅁潁䅇䅁䄷䅍䙁䅁兤祂䡁䅍兤灂䡁䅑䅉䉂䡁䅑䅤祂䝁䅅睙あ䝁䅫睢畂䡁䅍䅉桂䝁䄴䅚杁䕁䅧睢穂䡁䅁兡あ䝁䅅䅢灂䡁䅑入獁䍁䅁兓畂䝁䅍杌獁䍁䅁兙畂䍁䅁兙あ䡁䅑杣桂䝁䅍䅤灂䝁䄸杢杁䝁䅅杢歂䍁䅁䅡療䡁䅍䅣灂䡁䅑兙獂䝁䅫䅤㕂䍁䅁睙療䝁䄰䅣桂䝁䄴入獁䍁䅁睢㍂䝁䄴督杁䝁䅅杢歂䍁䅁睢睂䝁䅕杣桂䡁䅑党穂䍁䅁䅡療䡁䅍䅣灂䡁䅑兙獂䝁䅫䅤㕂䍁䅁䅚求䡁䅍䅤灂䝁䄴兙あ䝁䅫睢畂䡁䅍䅉灂䝁䄴䅉あ䝁䅧党杁䙁䅕杢灂䡁䅑党歂䍁䅁睕あ䝁䅅䅤求䡁䅍䅌杁䕁䅍兙畂䝁䅅䅚桂䍁䅷䅉桂䝁䄴䅚杁䕁䅫睙求䝁䅷兙畂䝁䅑杌杁䕁䅫䅤杁䝁䄸䅣求䡁䅉兙あ䝁䅕督杁䡁䅙兙祂䝁䅫睢ㅂ䡁䅍䅉桂䡁䅑䅤祂䝁䅅睙あ䝁䅫睢畂䡁䅍䅉桂䝁䄴䅚杁䝁䅷睢歂䝁䅣党穂䍁䅁睤灂䡁䅑䅡杁䡁䅉党穂䡁䅑兙ㅂ䡁䅉兙畂䡁䅑督獁䍁䅁杣求䡁䅑兙灂䝁䅷䅌杁䝁䅅杢歂䍁䅁䅤祂䝁䅅杢穂䡁䅁睢祂䡁䅑兙あ䝁䅫睢畂䍁䅁杚桂䝁䅍兡獂䝁䅫䅤灂䝁䅕督畁䍁䅁䅖潂䝁䅕䅉橂䝁䄸兢睂䝁䅅杢㕂䍁䅁睤桂䡁䅍䅉浂䝁䄸杣瑂䝁䅕杣獂䡁䅫䅉牂䝁䄴睢㍂䝁䄴䅉桂䡁䅍䅉坂䝁䅫兙歂䍁䅁睑療䡁䅉䅣杁䝁䅅杢歂䍁䅁睙潂䝁䅅杢湂䝁䅕䅚杁䝁䅫䅤穂䍁䅁杢桂䝁䄰党杁䡁䅑睢杁䙁䅁兤祂䡁䅍兤灂䡁䅑䅉䉂䡁䅑䅤祂䝁䅅睙あ䝁䅫睢畂䡁䅍䅉桂䝁䄴䅚杁䕁䅧睢穂䡁䅁兡あ䝁䅅䅢灂䡁䅑入獁䍁䅁兓畂䝁䅍杌杁䝁䅫杢杁䕁䅯兙畂䡁䅕兙祂䡁䅫䅉祁䑁䅁杍ㅁ䍁䄴䅉兂䡁䅕杣穂䡁䅕兡あ䍁䅁兑あ䡁䅑杣桂䝁䅍䅤灂䝁䄸杢穂䍁䅁兙畂䝁䅑䅉䥂䝁䄸督睂䝁䅫䅤桂䝁䅷兡あ䡁䅫䅌杁䕁䅫杢橂䍁䄴䅉㍂䝁䅅督杁䝁䅙睢ㅂ䝁䄴䅚求䝁䅑䅉灂䝁䄴䅉硁䑁䅫杍㉁䍁䅁兙畂䝁䅑䅉灂䡁䅍䅉潂䝁䅕兙歂䡁䅅兤桂䡁䅉䅤求䡁䅉党歂䍁䅁兡畂䍁䅁睕橂䝁䄸䅤あ䡁䅍䅚桂䝁䅷党獁䍁䅁兑祂䝁䅫来療䝁䄴兙畁䅁䅁剋䅧䅁䅯䅁剂䕁䅍睔乂䅁䅁兇䅉䅁䅯䅁剂䙁䅉杖偂䅁䅁兖䅉䥁䰴䅁剂䙁䅕兑䵂䕁䅍睔乂䕁䄰䅉䩂䝁䄴睙療䡁䅉䅣療䡁䅉兙あ䝁䅕䅚杁䝁䅕杢湂䝁䅅睚求䡁䅍䅉灂䝁䄴䅉あ䝁䅧党杁䝁䅑党㉂䝁䅕䅢療䡁䅁兢求䝁䄴䅤杁䝁䅅杢歂䍁䅁睙療䝁䄰兢求䡁䅉睙灂䝁䅅䅢灂䡁䅯兙あ䝁䅫睢畂䍁䅁睢浂䍁䅁杚療䡁䅕杢歂䝁䅅䅤灂䝁䄸杢桂䝁䅷䅉あ䝁䅕睙潂䝁䄴睢獂䝁䄸睚灂䝁䅕督杁䝁䅙睢祂䍁䅁䅤潂䝁䅕䅉㍂䝁䅫杣求䝁䅷党穂䡁䅍䅉灂䝁䄴䅚ㅂ䡁䅍䅤祂䡁䅫䅉㍂䝁䄸杣獂䝁䅑睤灂䝁䅑党畁䍁䅁兓あ䍁䅁睢睂䝁䅕杣桂䡁䅑党穂䍁䅁䅤潂䡁䅉睢ㅂ䝁䅣䅡杁䡁䅑䅡祂䝁䅕党杁䡁䅍党湂䝁䄰党畂䡁䅑督㙁䍁䅁兕ㅂ䝁䅅䅢橂䝁䄸兢瑂䍁䅁睑䕂䕁䄰兑杁䙁䅑党橂䝁䅧杢療䝁䅷睢湂䝁䅫党穂䍁䅁䅋剂䕁䅍䅖灁䑁䅳䅉剂䡁䅕兙獂䝁䅍睢瑂䝁䄰䅉啂䝁䅕睙潂䝁䄴睢獂䝁䄸睚㕂䍁䅁䅔灂䝁䅍党畂䡁䅍兡畂䝁䅣䅉潁䙁䅅䅖䵂䍁䅫睏杁䝁䅅杢歂䍁䅁兕ㅂ䝁䅅䅢橂䝁䄸兢瑂䍁䅁睕あ䡁䅉兙あ䝁䅕睚灂䝁䅍䅉䩂䝁䄴兡あ䝁䅫兙あ䝁䅫杤求䡁䅍䅉潁䙁䅅睕䩂䍁䅫杌杁䙁䅑䅡求䍁䅁兕䑂䙁䅑䅉穂䝁䅕睚瑂䝁䅕杢あ䍁䅁䅚求䡁䅙党獂䝁䄸䅣穂䍁䅁兙畂䝁䅑䅉穂䡁䅕䅣睂䝁䅷兡求䡁䅍䅉灂䝁䄴䅤求䝁䅣杣桂䡁䅑党歂䍁䅁睙灂䡁䅉睙ㅂ䝁䅫䅤穂䍁䅁兙畂䝁䅑䅉穂䡁䅫督あ䝁䅕兢杁䡁䅍睢浂䡁䅑睤桂䡁䅉党杁䡁䅣兡あ䝁䅧䅉桂䝁䅑杤桂䝁䄴睙求䝁䅑䅉橂䝁䄸杢畂䝁䅕睙あ䝁䅫杤灂䡁䅑入杁䝁䅅杢歂䍁䅁䅡灂䝁䅣䅡瑁䡁䅁党祂䝁䅙睢祂䝁䄰兙畂䝁䅍党獁䍁䅁兙畂䝁䅑䅉獂䝁䄸睤瑁䡁䅁睢㍂䝁䅕杣杁䝁䅍睢瑂䡁䅁兤あ䝁䅫杢湂䍁䅁䅤求䝁䅍䅡畂䝁䄸䅢療䝁䅣兡求䡁䅍䅉浂䝁䄸杣杁䡁䅕督求䍁䅁兡畂䍁䅁兢療䝁䅉兡獂䝁䅕䅉歂䝁䅕杤灂䝁䅍党穂䑁䅳䅉桂䡁䅕䅤療䝁䄰睢あ䝁䅫杤求䍁䅁督㕂䡁䅍䅤求䝁䄰督杁䝁䅙睢祂䍁䅁睙療䝁䄴杢求䝁䅍䅤灂䡁䅙兡あ䡁䅫䅌杁䝁䅑兡湂䝁䅫䅤桂䝁䅷䅉橂䝁䄸睙牂䡁䅁兡あ䍁䅷䅉桂䝁䄴䅚杁䕁䅅䅒䉂䙁䅍睌䉂䕁䅑睏杁䝁䅅杢歂䍁䅁兓療䙁䅑䅌杁䝁䅫杢橂䝁䅷兤歂䝁䅫杢湂䍁䅁睙療䝁䄴督ㅂ䝁䄰党祂䍁䅁党獂䝁䅕睙あ䡁䅉睢畂䝁䅫睙杁䝁䅑党㉂䝁䅫睙求䡁䅍䅌杁䝁䅫杢歂䡁䅕督あ䡁䅉兡桂䝁䅷䅉歂䝁䅕杤灂䝁䅍党穂䍁䅷䅉桂䝁䄴䅚杁䝁䅕䅚湂䝁䅕䅉畂䝁䅕䅤㍂䝁䄸杣牂䝁䅫杢湂䍁䅁䅣祂䝁䄸䅚ㅂ䝁䅍䅤穂䍁䄴䅉啂䝁䅧党杁䙁䅅䅖䵂䍁䅁督求䝁䅣兢求䝁䄴䅤杁䝁䅣杣桂䝁䄴䅤穂䍁䅁䅢灂䝁䅍党畂䡁䅍党穂䍁䅁睢祂䍁䅁䅣祂䝁䄸杤灂䝁䅑党穂䍁䅁杣灂䝁䅣䅡あ䡁䅍䅉あ䝁䄸䅉ㅂ䡁䅍党杁䡁䅁睢祂䡁䅑兡療䝁䄴督杁䝁䄸杚杁䝁䅫䅤穂䍁䅁兡畂䡁䅑党獂䝁䅷党橂䡁䅑兤桂䝁䅷䅉睂䡁䅉睢睂䝁䅕杣あ䡁䅫䅉睂䝁䄸杣あ䝁䅙睢獂䝁䅫睢獁䍁䅁睤潂䝁䅫睙潂䍁䅁兡畂䝁䅍䅢ㅂ䝁䅑党杁䡁䅙兙祂䝁䅫睢ㅂ䡁䅍䅉睂䝁䅅䅤求䝁䄴䅤杁䡁䅉兡湂䝁䅧䅤穂䍁䅁兤穂䝁䅕杚ㅂ䝁䅷䅉灂䝁䄴䅉あ䝁䅧党杁䝁䄰兙畂䡁䅕杚桂䝁䅍䅤ㅂ䡁䅉党杁䝁䅅杢歂䍁䅁督桂䝁䅷党杁䝁䄸杚杁䡁䅣兡祂䝁䅕䅢求䡁䅍督杁䡁䅁杣療䝁䅑兤橂䡁䅑督杁䝁䅍睢瑂䡁䅁杣灂䡁䅍兡畂䝁䅣䅉睂䡁䅉睢歂䡁䅕睙あ䡁䅍䅉灂䝁䄰䅣獂䝁䅕兢求䝁䄴䅤灂䝁䄴睚杁䕁䅍䅒乂䕁䅅杍睁䑁䅁䅍獁䍁䅁睖䑂䕁䅑兔䉂䍁䅷䅉䵂䙁䅑兒杁䝁䅅杢歂䍁䄸睢祂䍁䅁睔䝂䕁䅑兔䉂䍁䄰杙桂䡁䅍党歂䍁䅁兎䡂䍁䅁䅣祂䝁䄸䅚ㅂ䝁䅍䅤穂䍁䄴䅉啂䝁䅧党杁䙁䅅睕䩂䍁䅁督求䝁䅣兢求䝁䄴䅤杁䝁䅫杢㉂䝁䅕督あ䡁䅍䅉灂䝁䄴䅉求䝁䅅杣獂䡁䅫兌穂䡁䅑兙湂䝁䅕䅉橂䝁䄸兢睂䝁䅅杢灂䝁䅕督杁䝁䅫杢杁䡁䅙兙祂䝁䅫睢ㅂ䡁䅍䅉灂䝁䄴䅚ㅂ䡁䅍䅤祂䝁䅫党穂䍁䅷䅉灂䝁䄴睙獂䡁䅕䅚灂䝁䄴睚杁䑁䅕睒獁䍁䅁兙祂䡁䅑兡浂䝁䅫睙灂䝁䅅䅢杁䝁䅫杢あ䝁䅕䅢獂䝁䅫睚求䝁䄴睙求䍁䅷䅉桂䡁䅕䅤療䝁䄰睢あ䝁䅫杤求䍁䅷䅉橂䝁䄸杢穂䡁䅕兢求䡁䅉䅌杁䝁䅕杢あ䝁䅕杣睂䡁䅉兡穂䝁䅕䅌杁䝁䅍䅢療䡁䅕䅚獁䍁䅁兓療䙁䅑䅌杁䝁䅅杢歂䍁䅁党㑂䡁䅑党畂䝁䅑党歂䍁䅁杣求䝁䅅䅢灂䡁䅑入獁䍁䅁兙畂䝁䅑䅉灂䝁䄴杤求䡁䅍䅤瑂䝁䅕杢あ䡁䅍䅌杁䝁䅫杢橂䝁䅷兤歂䝁䅫杢湂䍁䅁杢療䝁䄴兌瑂䝁䅅杣牂䝁䅕䅤桂䝁䅉䅢求䍁䅁党硂䡁䅕兡あ䡁䅫䅉穂䝁䅕睙ㅂ䡁䅉兡あ䝁䅫党穂䍁䅁兙畂䝁䅑䅌杁䡁䅑睢杁䝁䅅䅉獂䝁䅕督穂䝁䅕杣杁䝁䅕䅥あ䝁䅕杢あ䍁䅷䅉瑂䝁䅅杣牂䝁䅕䅤桂䝁䅉䅢求䍁䅁党硂䡁䅕兡あ䡁䅫䅉穂䝁䅕睙ㅂ䡁䅉兡あ䝁䅫党穂䍁䅷䅉桂䝁䄴䅚杁䝁䅍睢畂䡁䅙党祂䡁䅑兡楂䝁䅷党杁䝁䅑党楂䡁䅑䅉灂䝁䄴督あ䡁䅉兤瑂䝁䅕杢あ䡁䅍杌杁䕁䅫䅤杁䝁䅅䅢穂䝁䄸䅉睂䡁䅉睢㉂䝁䅫䅚求䡁䅍䅉歂䝁䅕杤求䝁䅷睢睂䝁䄰党畂䡁䅑䅌杁䝁䅅杢歂䍁䅁睢あ䝁䅧党祂䍁䅁督求䡁䅉杤灂䝁䅍党穂䍁䅁兙畂䝁䅑䅉穂䝁䅕䅢獂䡁䅍䅉祂䝁䅕䅢桂䡁䅑党歂䍁䅁䅣祂䝁䄸䅚ㅂ䝁䅍䅤穂䍁䅁䅤療䍁䅁䅤潂䝁䅕䅉噂䝁䄴兡あ䝁䅕䅚杁䙁䅍䅤桂䡁䅑党穂䍁䅁睚療䡁䅙党祂䝁䄴兢求䝁䄴䅤杁䝁䅅睚求䝁䄴睙灂䝁䅕督杁䝁䅅杢歂䍁䅁䅤潂䝁䅕兡祂䍁䅁睙療䝁䄴䅤祂䝁䅅睙あ䝁䄸杣穂䍁䄴䅉啂䝁䅧党杁䝁䅍睢瑂䡁䅁兙畂䡁䅫䅉㍂䝁䅅督杁䝁䅫杢橂䝁䄸杣睂䝁䄸杣桂䡁䅑党歂䍁䅁兡畂䍁䅁免㕁䑁䅧兎杁䝁䅅杢歂䍁䅁兡穂䍁䅁䅡求䝁䅅䅚硂䡁䅕兙祂䡁䅑党祂䝁䅕䅚杁䝁䅫杢杁䙁䅍兙畂䍁䅁䅒灂䝁䅕睚療䍁䅷䅉䑂䝁䅅䅢灂䝁䅙睢祂䝁䄴兡桂䍁䄴䅁权兆䅁䅱䅫䙁䅅睢祂䡁䅙睢獁䍁䅁兓畂䝁䅍杌杁䝁䅕杢湂䝁䅅睚求䡁䅍䅉灂䝁䄴䅉歂䝁䅕杤求䝁䅷睢睂䝁䄰党畂䡁䅑䅉桂䝁䄴䅚杁䝁䅍睢瑂䝁䄰党祂䝁䅍兡桂䝁䅷兡㙂䝁䅅䅤灂䝁䄸杢杁䝁䄸杚杁䡁䅑党橂䝁䅧杢療䝁䅷睢湂䝁䅫党穂䍁䅁兙畂䝁䅑䅉睂䡁䅉睢歂䡁䅕睙あ䡁䅍䅉浂䝁䄸杣杁䡁䅣兡祂䝁䅕䅢求䡁䅍督獁䍁䅁睤灂䡁䅉党歂䍁䅷䅉桂䝁䄴䅚杁䡁䅁睢㍂䝁䅕杣杁䝁䄰兙祂䝁䅳党あ䡁䅍䅉㍂䝁䄸杣獂䝁䅑睤灂䝁䅑党畁䍁䅁兓あ䍁䅁睢睂䝁䅕杣桂䡁䅑党穂䍁䅁䅤潂䡁䅉睢ㅂ䝁䅣䅡杁䡁䅑䅡祂䝁䅕党杁䡁䅍党湂䝁䄰党畂䡁䅑督㙁䍁䅁䅓灂䝁䅣䅡杁䙁䅁党祂䝁䅙睢祂䝁䄰兙畂䝁䅍党杁䕁䅅杢桂䝁䅷睢湂䍁䅁䅋䥂䙁䅁兑灁䍁䅷䅉䑂䝁䄸杢畂䝁䅕睙あ䝁䅫杤灂䡁䅑入杁䝁䅅杢歂䍁䅁睕求䝁䄴督療䡁䅉督杁䕁䅣杣療䡁䅕䅣杁䍁䅧睑呂䕁䅣克獁䍁䅁兙畂䝁䅑䅉䉂䝁䅑杤桂䝁䄴睙求䝁䅑䅉䑂䝁䅕䅢獂䡁䅕䅢桂䡁䅉䅉䡂䡁䅉睢ㅂ䡁䅁䅉潁䕁䅅睑䡂䍁䅫杌杁䙁䅑䅡求䍁䅁䅓兂䕁䅅䅉穂䝁䅕睚瑂䝁䅕杢あ䍁䅁督ㅂ䡁䅁䅣獂䝁䅫党穂䍁䅁杣桂䝁䅑兡療䍁䅁杚祂䝁䅕兣ㅂ䝁䅕杢橂䡁䅫䅉桂䝁䄴䅚杁䡁䅁睢㍂䝁䅕杣杁䝁䄰兙畂䝁䅅睚求䝁䄰党畂䡁䅑䅉穂䝁䄸䅢ㅂ䡁䅑兡療䝁䄴督杁䝁䅙睢祂䍁䅁䅚求䝁䅙党畂䡁䅍党杁䝁䅅杢歂䍁䅁兙求䡁䅉睢穂䡁䅁兙橂䝁䅕䅌杁䝁䅅杢歂䍁䅁兎䡂䍁䅁兙畂䝁䅑䅉㉁䕁䅣䅉灂䝁䄴杚祂䝁䅅督あ䡁䅉兤橂䡁䅑兤祂䝁䅕䅉瑂䝁䅅杣牂䝁䅕䅤穂䍁䄴䅉啂䝁䅧党杁䕁䅍睕䡂䍁䅁督求䝁䅣兢求䝁䄴䅤杁䡁䅍兤睂䡁䅁䅢灂䝁䅕督杁䝁䅍睢畂䝁䄴党橂䡁䅑兡㉂䝁䅫䅤㕂䍁䅁兙畂䝁䅑䅉穂䝁䅕杢穂䝁䄸杣杁䡁䅍睢獂䡁䅕䅤灂䝁䄸杢穂䍁䅁杚求䝁䅅䅤ㅂ䡁䅉兡畂䝁䅣䅉㉂䝁䅅杣灂䝁䄸兤穂䍁䅁䅤求䝁䅍䅡畂䝁䄸䅢療䝁䅣兡求䡁䅍䅌杁䡁䅍兤橂䝁䅧䅉桂䡁䅍䅉噂䙁䅣村獁䍁䅁兔桂䡁䅑䅤求䡁䅉䅌杁䕁䅉䅢ㅂ䝁䅕䅤療䝁䄸䅤潂䍁䅁䅔療䡁䅣䅉䙂䝁䄴党祂䝁䅣入獁䍁䅁杗灂䝁䅣杙求䝁䅕䅌杁䙁䅑䅡祂䝁䅕兙歂䍁䅷䅉塂䝁䅫兌䝂䝁䅫䅌杁䝁䅍党獂䝁䅷兤獂䝁䅅杣杁䕁䅫睢啂䍁䅷䅉桂䝁䄴䅚杁䕁䄰兒乂䙁䅍兌楂䝁䅅督求䝁䅑䅉穂䝁䅕杢穂䝁䄸杣穂䍁䄴䅉䩂䡁䅑䅉穂䝁䅕杣㉂䝁䅕督杁䡁䅍兢桂䡁䅉䅤杁䝁䅧睢瑂䝁䅕䅌杁䝁䅫杢歂䡁䅕督あ䡁䅉兡桂䝁䅷䅉桂䡁䅕䅤療䝁䄰兙あ䝁䅫睢畂䍁䅷䅉桂䡁䅕䅤療䝁䄰睢あ䝁䅫杤求䍁䅷䅉穂䝁䄰兙祂䡁䅑䅣潂䝁䄸杢求䡁䅍䅌杁䡁䅣党桂䡁䅉兙楂䝁䅷党穂䍁䅷䅉湂䝁䅅兢灂䝁䄴睚獁䍁䅁兙畂䝁䅑䅉灂䝁䄴䅚ㅂ䡁䅍䅤祂䝁䅫兙獂䍁䅁兙畂䝁䅑䅉求䝁䄴䅤求䡁䅉䅣祂䝁䅫督求䍁䅁兙橂䝁䅍党穂䡁䅍䅉睂䝁䄸兡畂䡁䅑督杁䝁䄰兙祂䝁䅳党あ䡁䅍杌杁䙁䅑䅡求䍁䅁兑䑂䕁䅣䅉穂䝁䅕睚瑂䝁䅕杢あ䍁䅁督ㅂ䡁䅁䅣獂䝁䅫党穂䍁䅁睙求䝁䅷䅢ㅂ䝁䅷兙祂䍁䅁杕䝂䍁䅁督療䝁䅷兤あ䝁䅫睢畂䡁䅍䅉浂䝁䄸杣杁䡁䅍兢桂䡁䅉䅤睂䝁䅧睢畂䝁䅕督獁䍁䅁睤求䝁䅅杣桂䝁䅉䅢求䡁䅍䅌杁䝁䅷兙睂䡁䅑睢睂䡁䅍䅌杁䡁䅑兙楂䝁䅷党あ䡁䅍䅌杁䝁䅅杢歂䍁䅁杤桂䡁䅉兡療䡁䅕督杁䝁䄸䅤潂䝁䅕杣杁䝁䅑党㉂䝁䅫睙求䡁䅍杌杁䕁䅫䅤杁䝁䅅䅢穂䝁䄸䅉療䝁䅙杚求䡁䅉督杁䝁䅙睢ㅂ䝁䄴䅚祂䡁䅫䅉穂䝁䅕杣㉂䝁䅫睙求䡁䅍䅉浂䝁䄸杣杁䝁䅑党浂䝁䅕杢穂䝁䅕䅉睂䡁䅉兡瑂䝁䅕督杁䝁䅅杢歂䍁䅁睢あ䝁䅧党祂䍁䅁䅚求䝁䅙党畂䡁䅍党杁䝁䅅杢歂䍁䅁兙求䡁䅉睢穂䡁䅁兙橂䝁䅕䅉橂䡁䅕督あ䝁䄸兢求䡁䅉督畁䍁䅁䅖潂䝁䅕䅉橂䝁䄸兢睂䝁䅅杢㕂䍁䅁督求䝁䅷䅢穂䍁䅁兡あ䡁䅍䅉睂䡁䅉睢歂䡁䅕睙あ䡁䅍䅉歂䝁䅫杣求䝁䅍䅤獂䡁䅫䅉あ䝁䄸䅉療䡁䅉兡湂䝁䅫杢桂䝁䅷䅉求䡁䅅兤灂䡁䅁兢求䝁䄴䅤杁䝁䄰兙畂䡁䅕杚桂䝁䅍䅤ㅂ䡁䅉党祂䡁䅍䅉桂䝁䄴䅚杁䝁䄸杣灂䝁䅣兡畂䝁䅅䅢杁䝁䅑党穂䝁䅫睚畂䍁䅁兢桂䝁䄴兤浂䝁䅅睙あ䡁䅕杣求䡁䅉督獁䍁䅁兙穂䍁䅁睤求䝁䅷䅢杁䝁䅅督杁䡁䅑䅡祂䝁䄸兤湂䝁䅧䅉桂䍁䅁杢求䡁䅑睤療䡁䅉睡杁䝁䄸杚杁䡁䅍兙獂䝁䅕督杁䡁䅉党睂䡁䅉党穂䝁䅕杢あ䝁䅅䅤灂䡁䅙党杁䝁䅙兡祂䝁䄰督杁䝁䅅杢歂䍁䅁䅚灂䡁䅍䅤祂䝁䅫杙ㅂ䡁䅑睢祂䡁䅍杌杁䙁䅅睢祂䡁䅙睢獁䍁䅁兓畂䝁䅍杌杁䡁䅣兙穂䍁䅁杚療䡁䅕杢歂䝁䅕䅚杁䝁䅫杢杁䑁䅅兏ㅁ䑁䅣䅉桂䝁䄴䅚杁䝁䅫督杁䝁䅧党桂䝁䅑兣ㅂ䝁䅅杣あ䝁䅕杣求䝁䅑䅉灂䝁䄴䅉䡂䡁䅉党求䝁䄴督楂䝁䄸杣療䍁䅷䅉佂䝁䄸杣あ䝁䅧䅉䑂䝁䅅杣療䝁䅷兡畂䝁䅅杌䅁䙁塣䅁獃杂䅁兕ㅂ䝁䅅睡求䡁䅉䅉䑂䝁䅧党瑂䝁䅫睙桂䝁䅷䅉䑂䝁䄸杣睂䝁䄸杣桂䡁䅑兡療䝁䄴䅌杁䝁䅑睢灂䝁䄴睚杁䝁䅉兤穂䝁䅫杢求䡁䅍督杁䝁䅅督杁䙁䅅兤桂䝁䅳党祂䍁䅁䅓療䡁䅕睚潂䡁䅑睢畂䍁䅷䅉睂䡁䅉睢㉂䝁䅫䅚求䡁䅍䅉灂䝁䄴䅚ㅂ䡁䅍䅤祂䝁䅫兙獂䍁䅁䅣祂䝁䄸睙求䡁䅍督杁䝁䅙䅢ㅂ䝁䅫䅚穂䍁䅁杚療䡁䅉䅉穂䡁䅑党求䝁䅷䅌杁䝁䅅䅢ㅂ䝁䄰兡畂䡁䅕兢獁䍁䅁兙ㅂ䡁䅑睢瑂䝁䄸䅤灂䡁䅙党獁䍁䅁兙求䡁䅉睢穂䡁䅁兙橂䝁䅕䅌杁䝁䄸杚浂䡁䅍䅡療䡁䅉党獁䍁䅁睙桂䝁䄴䅌杁䝁䄰兡畂䝁䅫杢湂䍁䅷䅉桂䝁䄴䅚杁䝁䄰党あ䝁䅅䅢㍂䝁䄸杣牂䝁䅫杢湂䍁䅁睙療䝁䄰䅣桂䝁䄴兡求䡁䅍䅉㍂䝁䄸杣獂䝁䅑睤灂䝁䅑党畁䍁䅁䅖潂䝁䅕䅉橂䝁䄸兢睂䝁䅅杢㕂䍁䅷䅉あ䝁䄸睚求䡁䅑䅡求䡁䅉䅉㍂䝁䅫䅤潂䍁䅁兡あ䡁䅍䅉穂䡁䅕杙穂䝁䅫䅚灂䝁䅅杣灂䝁䅕督獁䍁䅁䅚求䡁䅙党獂䝁䄸䅣穂䍁䅷䅉睂䡁䅉睢歂䡁䅕睙求䡁䅍䅌杁䝁䅅杢歂䍁䅁兢桂䡁䅉睡求䡁䅑督杁䡁䅙兙祂䝁䅫睢ㅂ䡁䅍䅉浂䝁䄸杣瑂䡁䅕䅢桂䡁䅑党歂䍁䅁督睂䝁䅕睙灂䝁䅅䅢あ䡁䅫䅉橂䝁䅧党瑂䝁䅫睙桂䝁䅷䅉睂䡁䅉睢歂䡁䅕睙あ䡁䅍䅉桂䝁䄴䅚杁䝁䄸杚浂䝁䅕杣穂䍁䅁睙潂䝁䅕兢灂䝁䅍兙獂䍁䅁兢桂䝁䄴兙湂䝁䅕兢求䝁䄴䅤杁䡁䅍党祂䡁䅙兡橂䝁䅕督杁䝁䅙睢祂䍁䅁杤桂䡁䅉兡療䡁䅕督杁䝁䅧党桂䡁䅙入杁䝁䅫杢歂䡁䅕督あ䡁䅉兡桂䝁䅷䅉桂䝁䄴䅚杁䝁䄰兙畂䡁䅕杚桂䝁䅍䅤ㅂ䡁䅉兡畂䝁䅣䅉桂䡁䅁䅣獂䝁䅫睙桂䡁䅑兡療䝁䄴督畁䍁䅁兓あ䍁䅁睢浂䝁䅙党祂䡁䅍䅉瑂䝁䅕䅤桂䝁䅷䅉祂䝁䅕兢療䡁䅙兙獂䍁䅁杚獂䡁䅕兡歂䡁䅍䅌杁䝁䅍䅢求䝁䅅杢灂䝁䄴睚杁䝁䅙䅢ㅂ䝁䅫䅚穂䍁䅷䅉橂䝁䄸杣祂䝁䄸督灂䝁䄸杢杁䝁䅫杢潂䝁䅫杙灂䡁䅑睢祂䡁䅍䅌杁䝁䄰党あ䝁䅅䅢杁䝁䅑杣桂䡁䅣兡畂䝁䅣䅉桂䝁䄴䅚杁䝁䅙睢祂䝁䄰兡畂䝁䅣䅉浂䝁䅷兤灂䝁䅑督獁䍁䅁䅚灂䝁䅕䅉橂䝁䅅督あ䍁䅁兢療䝁䅷䅚杁䡁䅉党獂䝁䅕兙穂䝁䅕督獁䍁䅁䅡求䝁䅅䅤杁䡁䅑杣求䝁䅅䅤瑂䝁䅕杢あ䍁䅁兙畂䝁䅑䅉硂䡁䅕党畂䝁䅍䅡桂䝁䄴䅤穂䍁䅷䅉瑂䝁䅕䅤桂䝁䅷䅉浂䝁䄸杣湂䝁䅫杢湂䍁䅁杚獂䡁䅕兡歂䡁䅍䅌杁䝁䅧入歂䡁䅉兙ㅂ䝁䅷兡橂䍁䅁杚獂䡁䅕兡歂䡁䅍䅌杁䡁䅍䅣求䝁䅍兡桂䝁䅷䅤㕂䍁䅁睚祂䝁䅕兙穂䝁䅕督獁䍁䅁睢浂䝁䅙督潂䝁䄸杣求䍁䅁督ㅂ䝁䅉兌穂䝁䅕兙杁䝁䅕杢求䡁䅉睚㕂䍁䅁睙療䝁䄴䅤祂䝁䄸䅢杁䝁䅙䅢ㅂ䝁䅫䅚穂䍁䅷䅉祂䝁䄸䅢獂䝁䅫杢湂䍁䅁䅢ㅂ䝁䅉杣灂䝁䅍兙畂䡁䅑督獁䍁䅁杣療䝁䅑䅉桂䝁䄴䅚杁䡁䅣兡祂䝁䅕䅉歂䡁䅉兙㍂䝁䅫杢湂䍁䅁杚獂䡁䅕兡歂䡁䅍䅌杁䝁䅅杢歂䍁䅁督ㅂ䡁䅉杚桂䝁䅍党杁䡁䅑杣求䝁䅅䅤瑂䝁䅕杢あ䍁䅁睙潂䝁䅕兢灂䝁䅍兙獂䡁䅍杌杁䙁䅑䅡求䍁䅁睙療䝁䄰䅣桂䝁䄴入杁䡁䅣兙穂䍁䅁杚療䡁䅕杢歂䝁䅕䅚杁䝁䅫杢杁䑁䅅兏硁䑁䅧䅉桂䝁䄴䅚杁䝁䅫督杁䝁䅧党桂䝁䅑兣ㅂ䝁䅅杣あ䝁䅕杣求䝁䅑䅉灂䝁䄴䅉䑂䝁䄸杢穂䝁䅧睢潂䝁䄸睙牂䝁䅕杢獁䍁䅁䅕求䝁䄴杢穂䡁䅫䅢㉂䝁䅅杢灂䝁䅅杌䅁䙁堰䅁佂睄䅁兕ㅂ䝁䅅䅢㕂䡁䅍䅌杁䕁䅫杢橂䍁䄴䅌杁䡁䅑睢湂䝁䅕䅤潂䝁䅕杣杁䡁䅣兡あ䝁䅧䅉灂䡁䅑督杁䡁䅍兤楂䡁䅍兡歂䝁䅫兙祂䝁䅫党穂䍁䅷䅉睂䡁䅉睢㉂䝁䅫䅚求䡁䅍䅉橂䝁䅷睢ㅂ䝁䅑兌楂䝁䅅督求䝁䅑䅉睂䝁䅷兙あ䝁䅙睢祂䝁䄰䅉歂䝁䅕䅢灂䡁䅙党祂䝁䅫杢湂䍁䅁兡畂䝁䅙睢祂䝁䄰兙あ䝁䅫睢畂䍁䅁䅤求䝁䅍䅡畂䝁䄸䅢療䝁䅣入杁䍁䅧兓啂䍁䅫䅌杁䡁䅍党橂䡁䅕杣灂䡁䅑入獁䍁䅁兙畂䝁䅑䅉橂䝁䄸兢睂䝁䅷兡桂䝁䄴睙求䍁䅁督療䝁䅷兤あ䝁䅫睢畂䡁䅍䅉灂䝁䄴䅉あ䝁䅧党杁䙁䅕杢灂䡁䅑党歂䍁䅁睕あ䝁䅅䅤求䡁䅍䅉桂䝁䄴䅚杁䝁䅫杢あ䝁䅕杣畂䝁䅅䅤灂䝁䄸杢桂䝁䅷䅢㕂䍁䄴䅉䩂䡁䅑䅉療䝁䅙杚求䡁䅉督杁䙁䅅兤桂䝁䅷入穂䍁䅁睑獂䝁䄸兤歂䍁䅁兑睂䡁䅁督獁䍁䅁睤潂䝁䅫睙潂䍁䅁兡畂䝁䅍䅢ㅂ䝁䅑党杁䕁䅍入楂䝁䅕杣穂䝁䅕睙ㅂ䡁䅉兡あ䡁䅫䅉䉂䡁䅍督求䡁䅑䅉乂䝁䅅杢桂䝁䅣党瑂䝁䅕杢あ䍁䅁兙畂䝁䅑䅉䙂䡁䅧䅤求䡁䅉杢桂䝁䅷䅉䉂䡁䅑䅤桂䝁䅍睡杁䙁䅍兤祂䝁䅙兙橂䝁䅕䅉乂䝁䅅杢桂䝁䅣党瑂䝁䅕杢あ䑁䅳䅉坂䡁䅕䅢畂䝁䅕杣桂䝁䅉兡獂䝁䅫䅤㕂䍁䅁兔桂䝁䄴兙湂䝁䅕兢求䝁䄴䅤獁䍁䅁䅒求䡁䅑党橂䡁䅑兡療䝁䄴䅉桂䝁䄴䅚杁䙁䅉党穂䡁䅁睢畂䡁䅍党㝁䍁䅁睖求䝁䅉䅉䉂䡁䅁䅣獂䝁䅫睙桂䡁䅑兡療䝁䄴䅉呂䝁䅍兙畂䝁䄴兡畂䝁䅣睏杁䙁䅁兙あ䝁䅍䅡杁䕁䄰兙畂䝁䅅睚求䝁䄰党畂䡁䅑睏杁䕁䅍兤穂䡁䅑睢瑂䍁䅁兑穂䡁䅍党穂䡁䅍兢求䝁䄴䅤杁䝁䅅杢歂䍁䅁杕求䝁䄰党歂䝁䅫兙あ䝁䅫睢畂䑁䅳䅉乂䡁䅕䅢あ䝁䅫兌坂䝁䅕睙あ䝁䄸杣杁䕁䅕杢歂䡁䅁睢灂䝁䄴䅤杁䕁䅑党あ䝁䅕睙あ䝁䅫睢畂䍁䅁兙畂䝁䅑䅉卂䝁䅕督睂䝁䄸杢穂䝁䅕睏杁䕁䅍睢畂䡁䅑党㑂䡁䅑䅉䙂䡁䅧䅤求䝁䄴䅚求䝁䅑䅉䕂䝁䅕䅤求䝁䅍䅤灂䝁䄸杢杁䝁䅅杢歂䍁䅁杕求䡁䅍䅣療䝁䄴督求䑁䅳䅉兂䝁䄸䅢灂䝁䅍入杁䕁䅍睢瑂䡁䅁䅢灂䝁䅅杢橂䝁䅕睏杁䕁䅙兡獂䝁䅕䅉䩂䝁䄴䅤求䝁䅣杣灂䡁䅑入杁䕁䄰睢畂䝁䅫䅤療䡁䅉兡畂䝁䅣睏杁䝁䅅杢歂䍁䅁兕ㅂ䝁䅅䅢㕂䡁䅍䅉啂䝁䄸䅤桂䝁䅷睑獂䝁䄸兤歂䍁䅷䅉桂䡁䅍䅉㍂䝁䅕䅢獂䍁䅁兙穂䍁䅁睑獂䝁䄸兤歂䍁䅁睖療䡁䅉睡獂䝁䄸兙歂䍁䅁䅕祂䝁䄸䅤求䝁䅍䅤灂䝁䄸杢獁䍁䅁睑獂䝁䄸兤歂䍁䅁䅒求䡁䅑党橂䡁䅑兡療䝁䄴䅉桂䝁䄴䅚杁䙁䅉党穂䡁䅁睢畂䡁䅍党獁䍁䅁睑獂䝁䄸兤歂䍁䅁睕求䝁䅍兤祂䝁䅫䅤㕂䍁䅁䅕療䡁䅍䅤ㅂ䡁䅉党杁䕁䄰兙畂䝁䅅睚求䝁䄰党畂䡁䅑䅌杁䕁䅫杢浂䡁䅉兙穂䡁䅑杣ㅂ䝁䅍䅤ㅂ䡁䅉党杁䝁䅅督杁䕁䅍睢歂䝁䅕䅌杁䝁䅅杢歂䍁䅁睑療䝁䄴䅤桂䝁䅫杢求䡁䅉䅉呂䝁䅕睙ㅂ䡁䅉兡あ䡁䅫杌杁䙁䅑䅡求䍁䅁睙療䝁䄰䅣桂䝁䄴入婁䡉䅍䅉灂䝁䄴䅤求䝁䅣杣桂䡁䅑党歂䍁䅁督ㅂ䝁䅫䅤求䍁䅁睢浂䍁䅁兓啂䍁䅷䅉穂䝁䅕睙ㅂ䡁䅉兡あ䡁䅫䅌杁䝁䅅杢歂䍁䅁睙療䝁䄰䅣獂䝁䅫兙畂䝁䅍党杁䡁䅍睢獂䡁䅕䅤灂䝁䄸杢穂䍁䅁䅚求䝁䅷兡㉂䝁䅕杣求䝁䅑䅉療䝁䄴䅉灂䡁䅑督杁䙁䅅兤桂䝁䅷入穂䉁杫䅉䙂䝁䄴䅤求䡁䅉䅣祂䝁䅫督求䍁䅁䅖祂䡁䅕杕灂䡁䅍睡杁䙁䅁䅢桂䡁䅑杚療䡁䅉兢杁䝁䅕杢桂䝁䅉䅢求䡁䅍䅉橂䡁䅕督あ䝁䄸兢求䡁䅉督杁䡁䅑睢杁䝁䅫䅚求䝁䄴䅤灂䝁䅙入杁䝁䅅杢歂䍁䅁兢桂䝁䄴兙湂䝁䅕䅉䩂䙁䅑䅉桂䡁䅍督求䡁䅑督㝁䍁䅁睙療䝁䅷䅢求䝁䅍䅤杁䝁䅅杢歂䍁䅁兙畂䝁䅅䅢㕂䡁䅯党杁䕁䅫䅖杁䡁䅍党橂䡁䅕杣灂䡁䅑入杁䝁䅑兙あ䝁䅅睏杁䝁䅑兡穂䝁䅍睢㉂䝁䅕杣杁䝁䅅杢歂䍁䅁䅣祂䝁䅫睢祂䝁䅫䅤灂䡁䅯党杁䡁䅙兤獂䝁䄴党祂䝁䅅杙灂䝁䅷兡あ䝁䅫党穂䑁䅳䅉硂䡁䅕兙畂䡁䅑兡浂䡁䅫䅉橂䡁䅫杙求䡁䅉䅉祂䝁䅫督牂䍁䅁党㑂䡁䅁睢穂䡁䅕杣求䑁䅳䅉祂䝁䅕睙療䝁䄰兢求䝁䄴䅚杁䝁䅅杢歂䍁䅁兡瑂䡁䅁䅢求䝁䄰党畂䡁䅑䅉祂䝁䅕兢求䝁䅑兡桂䡁䅑兡療䝁䄴䅉桂䝁䅍䅤灂䝁䄸杢穂䑁䅳䅉桂䝁䄴䅚杁䡁䅙党祂䝁䅫杚㕂䍁䅁䅤潂䝁䅕䅉灂䝁䄰䅣獂䝁䅕兢求䝁䄴䅤桂䡁䅑兡療䝁䄴䅉療䝁䅙䅉穂䡁䅕睙潂䍁䅁兙橂䡁䅑兡療䝁䄴督畁䍁䅁兓あ䍁䅁兙獂䡁䅍睢杁䡁䅁杣療䡁䅙兡歂䝁䅕督杁䝁䅅督穂䝁䅕䅤杁䡁䅑兙湂䝁䅣兡畂䝁䅣䅉桂䝁䄴䅚杁䝁䄰兙畂䝁䅅睚求䝁䄰党畂䡁䅑䅌杁䡁䅉党睂䝁䄸杣あ䝁䅫杢湂䍁䅁兙畂䝁䅑䅉歂䝁䅅督潂䝁䅉睢桂䡁䅉䅚穂䍁䅷䅉硂䡁䅕党穂䡁䅑兡療䝁䄴杢桂䝁䅫杣求䡁䅍䅉桂䝁䄴䅚杁䝁䅍睢獂䝁䅷兙楂䝁䄸杣桂䡁䅑兡療䝁䄴䅌杁䡁䅉党瑂䝁䅕䅚灂䝁䅅䅤灂䝁䄸杢杁䝁䅅杢歂䍁䅁睤療䡁䅉睡浂䝁䅷睢㍂䍁䅷䅉楂䝁䅫睚杁䝁䅑兙あ䝁䅅䅉橂䝁䄸杣祂䝁䅕䅢桂䡁䅑兡療䝁䄴䅉桂䝁䄴䅚杁䝁䅅杢桂䝁䅷入あ䝁䅫睙穂䍁䅁党畂䝁䅣兡畂䝁䅕䅌杁䝁䅅杢歂䍁䅁兙獂䝁䅕杣あ䡁䅍䅉桂䝁䄴䅚杁䝁䄴睢あ䝁䅫杚灂䝁䅍兙あ䝁䅫睢畂䡁䅍䅉あ䝁䅧兙あ䍁䅁党畂䝁䅅杙獂䝁䅕䅉橂䝁䅷兡求䝁䄴䅤穂䍁䅁䅤療䍁䅁䅚求䡁䅑党橂䡁䅑䅉㉂䡁䅕䅢畂䝁䅕杣桂䝁䅉兡獂䝁䅫䅤灂䝁䅕督獁䍁䅁兙畂䝁䅑䅉瑂䝁䅕兙穂䡁䅕杣求䍁䅁兙畂䝁䅑䅉祂䝁䅕兢求䝁䅑兡桂䡁䅑党杁䝁䅍入楂䝁䅕杣杁䡁䅉兡穂䝁䅳杌杁䙁䅑䅡求䍁䅁睙療䝁䄰䅣桂䝁䄴入杁䝁䄸杚浂䝁䅕杣穂䍁䅁兡あ䡁䅍䅉穂䝁䄸䅢ㅂ䡁䅑兡療䝁䄴督杁䡁䅑睢杁䝁䅕杢あ䝁䅕杣睂䡁䅉兡穂䝁䅕督獁䍁䅁睚療䡁䅙党祂䝁䄴兢求䝁䄴䅤杁䝁䅕杢あ䝁䅫䅤灂䝁䅕督獁䍁䅁兙畂䝁䅑䅉穂䝁䄰兙獂䝁䅷䅉桂䝁䄴䅚杁䝁䄰党歂䝁䅫兤瑂䍁䄰督灂䡁䅯党歂䍁䅁杙ㅂ䡁䅍兡畂䝁䅕督穂䝁䅕督杁䝁䅫杢杁䡁䅙兙祂䝁䅫睢ㅂ䡁䅍䅉灂䝁䄴䅚ㅂ䡁䅍䅤祂䝁䅫党穂䍁䅷䅉灂䝁䄴睙獂䡁䅕䅚灂䝁䄴睚杁䝁䅕䅚ㅂ䝁䅍兙あ䝁䅫睢畂䍁䅷䅉浂䝁䅫杢桂䝁䄴睙灂䝁䅅䅢杁䡁䅍党祂䡁䅙兡橂䝁䅕督獁䍁䅁睚療䡁䅙党祂䝁䄴兢求䝁䄴䅤獁䍁䅁䅡求䝁䅅䅢あ䝁䅧睙桂䡁䅉党獁䍁䅁兡畂䡁䅍兤祂䝁䅅杢橂䝁䅕䅌杁䝁䄰兙畂䡁䅕杚桂䝁䅍䅤ㅂ䡁䅉兡畂䝁䅣䅌杁䝁䄰党歂䝁䅫兙獁䍁䅁杣求䡁䅑兙灂䝁䅷䅌杁䡁䅑党橂䝁䅧杢療䝁䅷睢湂䡁䅫䅌杁䝁䅅杢歂䍁䅁兤あ䝁䅫䅢灂䡁䅑兡求䡁䅍䅉あ䝁䅧杣療䡁䅕睚潂䍁䅁兡あ䡁䅍䅉穂䝁䅅䅢求䡁䅍䅉あ䝁䅕兙瑂䡁䅍䅌杁䝁䅅督杁䡁䅣党獂䝁䅷䅉桂䡁䅍䅉あ䝁䅧杣療䡁䅕睚潂䍁䅁兡あ䡁䅍䅉畂䝁䅕䅤㍂䝁䄸杣牂䍁䅁睢浂䍁䅁睙潂䝁䅅杢畂䝁䅕䅢杁䡁䅁兙祂䡁䅑杢求䡁䅉督獁䍁䅁督ㅂ䝁䅍䅡杁䝁䅅督杁䡁䅍党橂䡁䅕杣灂䡁䅑入杁䝁䅍睢畂䡁䅍兤獂䡁䅑兡畂䝁䅣䅉療䡁䅉睚桂䝁䄴兡㙂䝁䅅䅤灂䝁䄸杢穂䍁䅷䅉瑂䝁䅅杢桂䝁䅣党歂䍁䅁督求䡁䅉杤灂䝁䅍党杁䡁䅁杣療䡁䅙兡歂䝁䅕杣穂䍁䅷䅉祂䝁䅕督求䝁䅷䅢求䡁䅉督獁䍁䅁睙獂䝁䄸兤歂䍁䅁䅣祂䝁䄸杤灂䝁䅑党祂䡁䅍䅌杁䝁䅅杢歂䍁䅁睙療䝁䄴督ㅂ䝁䅷䅤灂䝁䄴睚杁䝁䅙兡祂䝁䄰督畁䍁䅁兕ㅂ䝁䅅䅢㕂䡁䅍䅌杁䕁䅫杢橂䍁䄴䅉㍂䝁䅅督杁䝁䅫杢橂䝁䄸杣睂䝁䄸杣桂䡁䅑党歂䍁䅁兡畂䍁䅁免㕁䑁䅫兏杁䝁䅅杢歂䍁䅁兡穂䍁䅁䅡求䝁䅅䅚硂䡁䅕兙祂䡁䅑党祂䝁䅕䅚杁䝁䅫杢杁䕁䅙睢穂䡁䅑党祂䍁䅁睑灂䡁䅑入獁䍁䅁睑桂䝁䅷兡浂䝁䄸杣畂䝁䅫兙畁䅁䅁桨䅍䅁䠴䅁剂䡁䅕兙畂䝁䅕䅥杁䕁䅉兤灂䝁䅷䅚灂䝁䄴睚杁䙁䅁杣療䝁䅑兤橂䡁䅑督杁䕁䅍睢祂䡁䅁睢祂䝁䅅䅤灂䝁䄸杢獁䍁䅁䅤療䝁䅣党あ䝁䅧党祂䍁䅁睤灂䡁䅑䅡杁䝁䅫䅤穂䍁䅁督ㅂ䝁䅉督灂䝁䅑兡桂䡁䅉兡求䡁䅍䅌杁䡁䅁杣療䡁䅙兡歂䝁䅕督杁䝁䅍睢瑂䡁䅁睢畂䝁䅕杢あ䡁䅍䅉浂䝁䄸杣杁䡁䅑䅡求䍁䅁杚求䝁䄴党穂䡁䅑杣桂䡁䅑兡療䝁䄴䅉灂䝁䄴䅚ㅂ䡁䅍䅤祂䡁䅫䅉灂䝁䄴䅉あ䝁䅧党杁䙁䅕杢灂䡁䅑党歂䍁䅁睕あ䝁䅅䅤求䡁䅍䅌杁䕁䅕兤祂䝁䄸䅣求䍁䅷䅉䑂䝁䅅杢桂䝁䅑兙獁䍁䅁兑穂䝁䅫兙獁䍁䅁兙畂䝁䅑䅉灂䝁䄴䅤求䡁䅉杢桂䡁䅑兡療䝁䄴兙獂䝁䅷入畁䍁䅁兓あ䍁䅁睢浂䝁䅙党祂䡁䅍䅉求䝁䄴党祂䝁䅣入瑁䝁䅕杚浂䝁䅫睙灂䝁䅕杢あ䍁䅁杚獂䝁䅕䅥灂䝁䅉䅢求䍁䅁兡畂䡁䅍兤獂䝁䅅䅤灂䝁䄴睚杁䝁䅣䅢桂䡁䅍督杁䡁䅍䅣桂䝁䅍党祂䡁䅍䅌杁䝁䅕䅥あ䡁䅉兤歂䝁䅕䅚杁䡁䅙兡畂䡁䅫䅢杁䡁䅁杣療䝁䅙兡獂䝁䅕督獁䍁䅁睤灂䝁䄴䅚療䡁䅣䅉桂䝁䄴䅚杁䝁䅑睢療䡁䅉䅉穂䝁䅍杣求䝁䅕杢穂䍁䅷䅉睂䡁䅉党橂䝁䅫督灂䝁䄸杢瑁䝁䅙睢祂䝁䄰党歂䍁䅁兢求䡁䅑兙獂䍁䅁兙畂䝁䅑䅉㍂䝁䄸睢歂䍁䅁䅣祂䝁䄸䅚ㅂ䝁䅍䅤穂䍁䅷䅉㍂䝁䅫杢歂䝁䄸睤杁䝁䅅杢歂䍁䅁䅚療䝁䄸杣杁䡁䅍党桂䝁䅷督獁䍁䅁兙畂䝁䅑䅉㍂䝁䅫杢歂䝁䄸睤杁䝁䅅杢歂䍁䅁䅚療䝁䄸杣杁䝁䅧兙祂䝁䅑睤桂䡁䅉党畁䍁䅁兓畂䍁䅁兙歂䝁䅑兡あ䝁䅫睢畂䍁䅷䅉あ䝁䅧党杁䝁䅍睢瑂䡁䅁兙畂䡁䅫䅉睂䡁䅉睢㉂䝁䅫䅚求䡁䅍䅉㉂䝁䅅杣灂䝁䄸兤穂䍁䅁杢療䝁䄴兌浂䝁䅕杢求䡁䅍䅤祂䝁䅅䅤灂䝁䄸杢杁䝁䅍睢瑂䡁䅁睢畂䝁䅕杢あ䡁䅍䅉桂䝁䄴䅚杁䡁䅁杣療䝁䅑兤橂䡁䅑督獁䍁䅁兡畂䝁䅍䅢ㅂ䝁䅑兡畂䝁䅣䅉穂䝁䄸䅢桂䡁䅉䅉睂䝁䅅杢求䝁䅷䅉穂䝁䅕兙獂䝁䅅杢あ䡁䅍䅌杁䡁䅑杣灂䝁䄰䅉瑂䝁䄸䅢歂䝁䅫杢湂䡁䅍䅌杁䡁䅙兡畂䡁䅫䅢杁䝁䅑党橂䝁䅳兡畂䝁䅣䅌杁䡁䅣兙あ䝁䅕杣杁䡁䅉党あ䝁䅕杢あ䝁䅫睢畂䍁䅁杙桂䡁䅉杣灂䝁䅕杣穂䍁䅷䅉橂䝁䄸杢穂䝁䅕杣㉂䝁䅅䅤療䡁䅉入杁䡁䅉睢療䝁䅙䅉橂䝁䄸兢睂䝁䄸杢求䝁䄴䅤穂䍁䅷䅉桂䝁䄴䅚杁䝁䅍睢瑂䝁䄰党祂䝁䅍兡桂䝁䅷䅉桂䝁䅍睙求䡁䅍督杁䡁䅍睢獂䡁䅕䅤灂䝁䄸杢穂䍁䄴䅉䩂䡁䅑䅉穂䝁䅕䅢獂䡁䅍䅉灂䡁䅑督杁䡁䅁杣療䝁䅑兤橂䡁䅑督杁䡁䅑睢杁䝁䄸杣灂䝁䅣兡畂䝁䅅䅢杁䝁䅕兣ㅂ䝁䅫䅣瑂䝁䅕杢あ䍁䅁兢桂䝁䄴兤浂䝁䅅睙あ䡁䅕杣求䡁䅉督杁䝁䅫杢杁䡁䅑䅡求䍁䅁杙ㅂ䝁䅫䅢歂䝁䅫杢湂䍁䅁䅣祂䝁䄸䅚ㅂ䝁䅍䅤穂䍁䅁兡畂䝁䅑兤穂䡁䅑杣㕂䍁䅁䅤潂䡁䅉睢ㅂ䝁䅣䅡杁䡁䅍兙獂䝁䅕督杁䡁䅉党睂䡁䅉党穂䝁䅕杢あ䝁䅅䅤灂䡁䅙党穂䍁䅷䅉歂䝁䅫杣求䝁䅍䅤杁䡁䅍兙獂䝁䅕督杁䝁䅙睢祂䝁䅍党獁䍁䅁䅚灂䡁䅍䅤祂䝁䅫杙ㅂ䡁䅑睢祂䡁䅍䅌杁䝁䅅杢歂䍁䅁兡畂䝁䅑党睂䝁䅕杢歂䝁䅕杢あ䍁䅁督桂䝁䅷党穂䍁䅁兙湂䝁䅕杢あ䡁䅍杌杁䙁䅅兤桂䝁䄴党㑂䍁䅁村ㅂ䝁䅫䅢歂䝁䅫杢湂䍁䅁䅕祂䝁䄸䅚ㅂ䝁䅍䅤穂䍁䅁睑療䡁䅉䅣療䡁䅉兙あ䝁䅫睢畂䍁䅁睤桂䡁䅍䅉浂䝁䄸兤畂䝁䅑党歂䍁䅁兡畂䍁䅁免㕁䑁䅉睎杁䝁䅅杢歂䍁䅁兡穂䍁䅁杙桂䡁䅍党歂䍁䅁兡畂䍁䅁䅓療䡁䅕督あ䝁䄸杢獁䍁䅁䅖求䡁䅧兙穂䍁䄴䅁塃杆䅁朷䄸䙁䅅兤桂䝁䄴䅤桂䍁䅁睕求䡁䅉杤灂䝁䅍党穂䍁䅷䅉䩂䝁䄴睙畁䍁䅁䅣祂䝁䄸杤灂䝁䅑党穂䍁䅁兡畂䝁䅙杣桂䡁䅍䅤祂䡁䅕睙あ䡁䅕杣求䍁䅁督療䝁䅷兤あ䝁䅫睢畂䡁䅍䅉浂䝁䄸杣杁䡁䅑䅡求䍁䅁党獂䝁䅕睙あ䡁䅉兡橂䍁䅁兙畂䝁䅑䅉湂䝁䅅督杁䡁䅕䅤灂䝁䅷兡あ䡁䅫䅌杁䡁䅉党畂䝁䅕睤桂䝁䅉䅢求䍁䅁党畂䝁䅕杣湂䡁䅫䅌杁䝁䅍睢瑂䝁䄰兤畂䝁䅫睙桂䡁䅑兡療䝁䄴督獁䍁䅁兙畂䝁䅑䅉睂䝁䅫䅣求䝁䅷兡畂䝁䅕䅉桂䝁䄴䅚杁䝁䅕杢求䡁䅉睚㕂䍁䅁兡畂䝁䅑兤穂䡁䅑杣灂䝁䅕督杁䝁䅫杢杁䡁䅑䅡求䍁䅁兖畂䝁䅫䅤求䝁䅑䅉呂䡁䅑兙あ䝁䅕督獁䍁䅁睑桂䝁䄴兙歂䝁䅅䅌杁䕁䅅兤穂䡁䅑杣桂䝁䅷兡桂䍁䅷䅉桂䝁䄴䅚杁䝁䅫杢あ䝁䅕杣畂䝁䅅䅤灂䝁䄸杢桂䝁䅷䅢㕂䍁䄴䅉啂䝁䅧党杁䝁䅍睢瑂䡁䅁兙畂䡁䅫升穂䍁䅁兒獂䝁䅕睙あ䡁䅉兡橂䍁䅁䅕療䡁䅣党祂䍁䅁兓畂䝁䅙杣桂䡁䅍䅤祂䡁䅕睙あ䡁䅕杣求䍁䅁睕療䝁䅷兤あ䝁䅫睢畂䡁䅍䅉穂䝁䅕睚瑂䝁䅕杢あ䍁䅁党畂䝁䅣兙湂䝁䅕督杁䝁䅫杢杁䡁䅑䅡求䍁䅁䅚求䡁䅍兡湂䝁䄴䅌杁䡁䅁杣療䝁䅍兤祂䝁䅕兢求䝁䄴䅤獁䍁䅁睙療䝁䄴督あ䡁䅉兤橂䡁䅑兡療䝁䄴䅌杁䡁䅕䅣湂䡁䅉兙歂䝁䅕䅌杁䡁䅉党睂䝁䅅兡祂䍁䅷䅉桂䝁䄴䅚杁䝁䄰兙灂䝁䄴䅤求䝁䄴兙畂䝁䅍党杁䝁䄸杚杁䝁䅕䅢求䝁䅍䅤祂䝁䅫睙杁䡁䅁睢㍂䝁䅕杣杁䡁䅑杣桂䝁䄴督瑂䝁䅫督穂䝁䅫睢畂䍁䅁兙畂䝁䅑䅉歂䝁䅫督あ䡁䅉兡楂䡁䅕䅤灂䝁䄸杢杁䝁䅫杢浂䡁䅉兙穂䡁䅑杣ㅂ䝁䅍䅤ㅂ䡁䅉党杁䝁䅅杢歂䍁䅁督ㅂ䝁䅉督あ䝁䅅䅤灂䝁䄸杢杁䝁䅙兙橂䝁䅫䅢灂䡁䅑兡求䡁䅍睏杁䝁䅫杢穂䡁䅑兙獂䝁䅷兙あ䝁䅫睢畂䍁䅷䅉瑂䝁䅅兡畂䡁䅑党畂䝁䅅杢橂䝁䅕䅌杁䝁䅅杢歂䍁䅁兤睂䝁䅣杣桂䝁䅑党杁䝁䄸杚杁䝁䅕䅢求䝁䅍䅤祂䝁䅫睙杁䡁䅁睢㍂䝁䅕杣杁䝁䅫杢浂䡁䅉兙穂䡁䅑杣ㅂ䝁䅍䅤ㅂ䡁䅉党杁䡁䅁杣療䝁䅯党橂䡁䅑督㝁䍁䅁兡畂䡁䅍䅤桂䝁䅷䅢桂䡁䅑兡療䝁䄴䅉療䝁䅙䅉穂䝁䄰兙祂䡁䅑䅉湂䡁䅉兡歂䍁䅁䅤求䝁䅍䅡畂䝁䄸䅢療䝁䅣兡求䡁䅍䅉療䝁䄴䅉求䝁䅷党橂䡁䅑杣灂䝁䅍䅉睂䝁䄸睤求䡁䅉䅉畂䝁䅕䅤㍂䝁䄸杣牂䡁䅍睏杁䝁䅅杢歂䍁䅁䅚求䡁䅍兡湂䝁䄴䅌杁䝁䅫杢穂䡁䅑兙獂䝁䅷兙あ䝁䅫睢畂䍁䅷䅉瑂䝁䅅兡畂䡁䅑党畂䝁䅅杢橂䝁䅕䅌杁䝁䅅杢歂䍁䅁杣求䡁䅁兙灂䡁䅉䅉療䝁䅙䅉橂䝁䄸兢瑂䝁䅕杣橂䝁䅫兙獂䍁䅁兙畂䝁䅑䅉灂䝁䄴䅚ㅂ䡁䅍䅤祂䝁䅫兙獂䍁䅁睤灂䡁䅉兡畂䝁䅣督畁䍁䅁䅖潂䝁䅫督杁䡁䅍党湂䝁䄰党畂䡁䅑䅉桂䝁䅷督療䍁䅁睢浂䝁䅙党祂䡁䅍䅉桂䡁䅙兡桂䡁䅑兡療䝁䄴䅉穂䝁䅕杣㉂䝁䅫睙求䡁䅍睏杁䝁䅕兢求䡁䅉睚求䝁䄴睙㕂䍁䅁杣求䡁䅍䅤療䡁䅉兙あ䝁䅫睢畂䍁䅁督求䡁䅉杤灂䝁䅍党穂䑁䅳䅉桂䝁䄴䅚杁䝁䄸䅤潂䝁䅕杣杁䝁䅕杢湂䝁䅫杢求䝁䅕杣灂䝁䄴睚杁䝁䅅杢歂䍁䅁䅤求䝁䅍䅡畂䝁䅫睙桂䝁䅷䅉穂䝁䅕杣㉂䝁䅫睙求䡁䅍睏杁䝁䅑党穂䝁䅫睚畂䍁䅁兙畂䝁䅑䅉橂䝁䄸杢穂䡁䅑杣ㅂ䝁䅍䅤灂䝁䄸杢杁䡁䅍睢獂䡁䅕䅤灂䝁䄸杢穂䍁䅁䅤療䍁䅁睤灂䡁䅉党獂䝁䅫杢求䍁䅁兙畂䝁䅑䅉㍂䝁䅫杣求䝁䅷党穂䡁䅍䅉橂䝁䄸兢瑂䡁䅕杢灂䝁䅍兙あ䝁䅫睢畂䡁䅍䅌杁䝁䅍兙楂䝁䅷党杁䝁䄰兤獂䡁䅑兡瑁䡁䅍入穂䡁䅑党瑂䍁䅁睢睂䝁䅕杣桂䡁䅑睢祂䡁䅍䅌杁䝁䅅杢歂䍁䅁睢あ䝁䅧党祂䍁䅁睙ㅂ䡁䅍䅤療䝁䄰党祂䡁䅍睏杁䝁䅅杢歂䍁䅁䅤祂䝁䅅兡畂䝁䅫杢湂䍁䅁杚療䡁䅉䅉求䝁䅷党橂䡁䅑杣灂䝁䅍䅉㍂䝁䄸杣牂䝁䅕杣穂䍁䅷䅉桂䡁䅍䅉㍂䝁䅕䅢獂䍁䅁兙穂䍁䅁䅤祂䝁䅅兡畂䝁䅫杢湂䍁䅁杚療䡁䅉䅉あ䝁䅧党杁䝁䅣兙穂䍁䅁䅚灂䡁䅍䅤祂䝁䅫杙ㅂ䡁䅑兡療䝁䄴䅉桂䝁䄴䅚杁䝁䅍睢瑂䝁䄰兤畂䝁䅫睙桂䡁䅑兡療䝁䄴督杁䝁䅫杢歂䡁䅕督あ䡁䅉兡求䡁䅍杌杁䙁䅑䅡求䍁䅁睙療䝁䄰䅣桂䝁䄴入婁䡉䅍䅉卂䝁䅕杢求䡁䅣兙楂䝁䅷党杁䕁䅕杢求䡁䅉睚㕂䍁䅁兓畂䝁䅙杣桂䡁䅍䅤祂䡁䅕睙あ䡁䅕杣求䍁䅁睕療䝁䅷兤あ䝁䅫睢畂䡁䅍䅉穂䝁䅕睚瑂䝁䅕杢あ䍁䅁兡穂䍁䅁兡畂䡁䅙睢獂䡁䅙党歂䍁䅁兡畂䍁䅁党畂䝁䅣兡畂䝁䅕党祂䝁䅫杢湂䍁䅷䅉睂䡁䅉睢橂䡁䅕杣求䝁䄰党畂䡁䅑䅌杁䝁䅍睢畂䡁䅍䅤祂䡁䅕睙あ䝁䅫睢畂䍁䅷䅉祂䝁䅕䅣桂䝁䅫杣獁䍁䅁兙畂䝁䅑䅉瑂䝁䅅兡畂䡁䅑党畂䝁䅅杢橂䝁䅕䅉療䝁䅙䅉㍂䝁䅫杢歂䍁䅷䅉穂䝁䄸䅢桂䡁䅉䅌杁䝁䅅杢歂䍁䅁䅡㕂䝁䅑杣療䡁䅁睢㍂䝁䅕杣杁䝁䅣党畂䝁䅕杣桂䡁䅑兡療䝁䄴䅉浂䝁䅅睙灂䝁䅷兡あ䝁䅫党穂䍁䅷䅉桂䡁䅍䅉㍂䝁䅕䅢獂䍁䅁兙穂䍁䅁杙桂䡁䅑䅤求䡁䅉入杁䡁䅍䅤療䡁䅉兙湂䝁䅕䅉浂䝁䅅睙灂䝁䅷兡あ䝁䅫党穂䑁䅳䅉桂䝁䄴䅚杁䡁䅁杣療䡁䅙兡穂䝁䅫睢畂䍁䅁睢浂䍁䅁党畂䝁䅣兡畂䝁䅕党祂䝁䅫杢湂䍁䅁兙畂䝁䅑䅉橂䝁䄸杢穂䡁䅑杣ㅂ䝁䅍䅤灂䝁䄸杢杁䡁䅍党祂䡁䅙兡橂䝁䅕督杁䝁䅙睢祂䍁䅁督ㅂ䝁䅉督あ䝁䅅䅤灂䝁䄸杢穂䍁䅁兙畂䝁䅑䅉穂䡁䅣兡あ䝁䅍䅡㕂䝁䅅杣歂䡁䅍䅌杁䡁䅑杣桂䝁䄴督瑂䝁䅫督穂䝁䅫睢畂䍁䅷䅉桂䝁䄴䅚杁䝁䄸䅤潂䝁䅕杣杁䝁䅕䅢求䝁䅍䅤祂䝁䅫睙桂䝁䅷䅉灂䝁䄴杚祂䝁䅅督あ䡁䅉兤橂䡁䅑兤祂䝁䅕督畁䍁䅁䅖潂䝁䅕䅉橂䝁䄸兢睂䝁䅅杢㕂䉁杫督杁䙁䅕杢歂䝁䅕杣湂䡁䅉睢ㅂ䝁䄴䅚杁䙁䅕䅤灂䝁䅷兡あ䡁䅫䅉桂䝁䄴䅚杁䕁䅫杢浂䡁䅉兙穂䡁䅑杣ㅂ䝁䅍䅤ㅂ䡁䅉党杁䙁䅍睢獂䡁䅕䅤灂䝁䄸杢穂䍁䅁督求䝁䅣兢求䝁䄴䅤杁䝁䄸杚浂䝁䅕杣穂䍁䅁䅚求䡁䅍兡湂䝁䄴䅌杁䝁䅕杢湂䝁䅫杢求䝁䅕杣灂䝁䄴睚獁䍁䅁䅣祂䝁䄸睙ㅂ䡁䅉党瑂䝁䅕杢あ䍁䅷䅉橂䝁䄸杢穂䡁䅑杣ㅂ䝁䅍䅤灂䝁䄸杢獁䍁䅁兤睂䝁䅣杣桂䝁䅑党獁䍁䅁杣求䡁䅁兙灂䡁䅉䅌杁䝁䅅杢歂䍁䅁兢桂䝁䅫杢あ䝁䅕杢桂䝁䄴睙求䍁䅁督求䡁䅉杤灂䝁䅍党穂䍁䅁杚療䡁䅉䅉畂䝁䅅䅤ㅂ䡁䅉兙獂䍁䅁睚桂䡁䅍䅉穂䡁䅫督あ䝁䅕兢穂䍁䅁杚療䡁䅉䅉湂䝁䅅督杁䡁䅕䅤灂䝁䅷兡あ䡁䅫䅉橂䡁䅕督あ䝁䄸兢求䡁䅉督㝁䍁䅁杚桂䝁䅉杣灂䝁䅍兙あ䝁䅫睢畂䍁䅁督求䡁䅉杤灂䝁䅍党穂䍁䅁杚療䡁䅉䅉睂䝁䅫䅣求䝁䅷兡畂䝁䅕䅉穂䡁䅕䅣睂䝁䄸杣あ䍁䅁督㕂䡁䅍䅤求䝁䄰督杁䝁䅅杢歂䍁䅁督あ䡁䅉兤橂䡁䅑兤祂䝁䅕督杁䝁䅅杢歂䍁䅁杚桂䝁䅍兡獂䝁䅫䅤灂䝁䅕督㝁䍁䅁兙畂䝁䅑䅉求䝁䄴睚灂䝁䄴党求䡁䅉兡畂䝁䅣䅉桂䝁䄴䅚杁䝁䅍睢畂䡁䅍䅤祂䡁䅕睙あ䝁䅫睢畂䍁䅁督求䡁䅉杤灂䝁䅍党穂䍁䅁杚療䡁䅉䅉睂䝁䅫䅣求䝁䅷兡畂䝁䅕䅉桂䝁䄴䅚杁䡁䅍䅤療䡁䅉兙湂䝁䅕䅉穂䡁䅫督あ䝁䅕兢穂䍁䅷䅉桂䝁䄴䅚杁䝁䅍睢瑂䡁䅁杣求䡁䅍督療䡁䅉䅉桂䝁䄴䅚杁䡁䅁兤瑂䡁䅁䅉穂䡁䅑兙あ䝁䅫睢畂䡁䅍杌杁䙁䅑䅡求䍁䅁睙療䝁䄰䅣桂䝁䄴入杁䡁䅣兙穂䍁䅁杚療䡁䅉兢求䡁䅉䅢㕂䍁䅁睡畂䝁䄸睤畂䍁䅁兙穂䍁䅁杒桂䝁䅉兙獂䍁䅁睑療䝁䄴督あ䡁䅉兤橂䡁䅑兡療䝁䄴䅌杁䕁䅫杢橂䍁䄴䅉桂䝁䄴䅚杁䝁䅍䅡桂䝁䄴睚求䝁䅑䅉灂䡁䅑督杁䝁䄴兙瑂䝁䅕䅉あ䝁䄸䅉剂䡁䅕兙畂䡁䅑兙杁䙁䅍党祂䡁䅙兡橂䝁䅕督獁䍁䅁兓畂䝁䅍杌杁䝁䅫杢杁䕁䄴睢㉂䝁䅕兢楂䝁䅕杣杁䑁䅅兏㕁䑁䅣杌杁䙁䅑䅡求䍁䅁睙療䝁䄰䅣桂䝁䄴入杁䡁䅣兙穂䍁䅁兡畂䝁䅍睢祂䡁䅁睢祂䝁䅅䅤求䝁䅑䅉灂䝁䄴䅉硁䑁䅫兏㍁䍁䅁兙畂䝁䅑䅉灂䡁䅍䅉潂䝁䅕兙歂䡁䅅兤桂䡁䅉䅤求䡁䅉党歂䍁䅁兡畂䍁䅁䅓療䡁䅕督あ䝁䄸杢獁䍁䅁䅖求䡁䅧兙穂䍁䄴䅁煁䅇䅁䅱䅧䙁䅅兤求䡁䅍䅤杁䕁䅑兡桂䝁䅣杢療䡁䅍䅤灂䝁䅍督杁䕁䅫杢橂䝁䄸杣睂䝁䄸杣桂䡁䅑党歂䍁䅁䅣祂䝁䄸杤灂䝁䅑党穂䍁䅁䅚灂䝁䅅睚畂䝁䄸督あ䝁䅫睙杁䡁䅑党穂䡁䅑兡畂䝁䅣䅉桂䝁䄴䅚杁䡁䅍党祂䡁䅙兡橂䝁䅕督杁䝁䅫杢杁䡁䅑䅡求䍁䅁兖畂䝁䅫䅤求䝁䅑䅉呂䡁䅑兙あ䝁䅕督杁䝁䅅杢歂䍁䅁兡畂䡁䅑党祂䝁䄴兙あ䝁䅫睢畂䝁䅅䅢獂䡁䅫杌杁䙁䅑䅡求䍁䅁睙療䝁䄰䅣桂䝁䄴入杁䝁䅑党㉂䝁䅕䅢療䡁䅁督杁䝁䅅杢歂䍁䅁䅚求䝁䅷兡㉂䝁䅕杣穂䍁䅁䅚灂䝁䅅睚畂䝁䄸督あ䝁䅫睙杁䝁䅫杢浂䝁䄸杣瑂䝁䅅䅤灂䝁䄸杢杁䡁䅍党祂䡁䅙兡橂䝁䅕督獁䍁䅁督ㅂ䝁䅍䅡杁䝁䅅督杁䡁䅉睢ㅂ䡁䅑兡畂䝁䅕䅌杁䝁䄴睢畂䍁䄰杣療䡁䅕䅤灂䝁䄴党杁䝁䅅杢歂䍁䅁兙歂䡁䅙兙畂䝁䅍党歂䍁䅁睙獂䝁䅫杢灂䝁䅍兙獂䍁䅁䅤求䡁䅍䅤灂䝁䄴睚獁䍁䅁兙畂䝁䅅䅤療䝁䄰兡橂䍁䅁䅣桂䡁䅑䅡療䝁䅷睢湂䡁䅫䅉あ䝁䅕督あ䝁䅫杢湂䍁䅷䅉桂䝁䄴䅚杁䝁䄸䅤潂䝁䅕杣杁䝁䅑兡桂䝁䅣杢療䡁䅍䅤灂䝁䅍䅉灂䝁䄴杚療䡁䅉兢桂䡁䅑兡療䝁䄴䅉穂䝁䅕杣㉂䝁䅫睙求䡁䅍杌杁䕁䅫䅤杁䝁䄸杚浂䝁䅕杣穂䍁䅁䅚灂䝁䅅睚畂䝁䄸督あ䝁䅫睙杁䝁䅫杢浂䝁䄸杣瑂䝁䅅䅤灂䝁䄸杢杁䡁䅍党祂䡁䅙兡橂䝁䅕督杁䡁䅁杣灂䝁䄰兙祂䝁䅫䅢㕂䍁䅁兤畂䝁䅑党祂䍁䅁䅤潂䝁䅕䅉剂䡁䅕党穂䡁䅑䅉䕂䝁䅫兙湂䝁䄴睢穂䡁䅑兡橂䡁䅍䅉楂䡁䅉兙畂䝁䅑䅌杁䝁䅅督杁䡁䅣党獂䝁䅷䅉桂䡁䅍䅉ㅂ䝁䄴䅚求䡁䅉䅉あ䝁䅧党杁䕁䅅兢求䡁䅉兡兂䝁䅅䅤潂䍁䅷䅉䕂䝁䅕杣瑂䡁䅁兙あ䝁䅧䅉䕂䝁䅫兙湂䝁䄴睢穂䡁䅑兡橂䡁䅍䅌杁䕁䅕䅥桂䝁䄰睔畂䝁䅕䅌杁䝁䅅杢歂䍁䅁兕ㅂ䝁䅅杢ㅂ䝁䄰䅉楂䡁䅉兙畂䝁䅑督杁䡁䅑睢杁䡁䅁䅡㕂䡁䅍兡橂䝁䅫兙畂䡁䅍䅌杁䝁䅧睢穂䡁䅁兡あ䝁䅅䅢穂䍁䅷䅉睂䝁䅅䅤灂䝁䅕杢あ䡁䅍䅉桂䝁䄴䅚杁䝁䅍睢畂䡁䅍兤瑂䝁䅕杣穂䍁䅷䅉潂䝁䅕兙獂䡁䅑䅡杁䡁䅁䅢桂䝁䄴督獁䍁䅁睚療䡁䅙党祂䝁䄴兢求䝁䄴䅤杁䝁䅅睚求䝁䄴睙灂䝁䅕督獁䍁䅁党瑂䡁䅁䅢療䡁䅫党祂䡁䅍䅌杁䡁䅉党あ䝁䅅兡獂䝁䅕杣穂䍁䅷䅉睂䝁䅧兙祂䝁䄰兙橂䝁䅕兤あ䝁䅫睙桂䝁䅷䅉橂䝁䄸兢睂䝁䅅杢灂䝁䅕督杁䝁䅅杢歂䍁䅁兡畂䡁䅍兤祂䝁䅕杣穂䍁䅷䅉桂䝁䄴䅚杁䝁䅅睙橂䝁䄸兤畂䡁䅑兙楂䝁䅷党杁䝁䅍兙祂䝁䅕䅉療䡁䅉睚桂䝁䄴兡㙂䝁䅅䅤灂䝁䄸杢穂䍁䅁䅤潂䡁䅉睢ㅂ䝁䅣䅡杁䝁䅅䅉畂䝁䅕䅤㍂䝁䄸杣牂䍁䅁睢浂䍁䅁䅢桂䝁䅉睢祂䝁䅅䅤療䡁䅉兡求䡁䅍䅌杁䡁䅁兙あ䝁䅫党畂䡁䅑䅉穂䝁䅕杣㉂䝁䅫睙求䍁䅁睙求䝁䄴䅤求䡁䅉督獁䍁䅁䅣潂䝁䅷党楂䝁䄸䅤療䝁䄰兡穂䡁䅑督杁䝁䅫杢杁䡁䅁䅡㕂䡁䅍兡橂䝁䅫兙畂䍁䅁睢浂䝁䅙兡橂䝁䅕督獁䍁䅁睙桂䝁䅷䅢杁䝁䅍党畂䡁䅑党祂䡁䅍䅉桂䝁䄴䅚杁䝁䄰睢楂䝁䅫䅢求䍁䅁䅣潂䝁䅷党楂䝁䄸䅤療䝁䄰兡穂䡁䅑督獁䍁䅁杢ㅂ䡁䅉督求䡁䅍䅌杁䝁䅅杢歂䍁䅁睢あ䝁䅧党祂䍁䅁䅡求䝁䅅䅢あ䝁䅧䅉桂䝁䄴䅚杁䡁䅣党獂䝁䅷杢求䡁䅍督杁䡁䅁杣療䝁䅙党穂䡁䅍兡療䝁䄴兙獂䡁䅍杌杁䙁䅑䅡求䍁䅁睙療䝁䄰䅣桂䝁䄴入杁䝁䅅䅢穂䝁䄸䅉睂䡁䅉睢㉂䝁䅫䅚求䡁䅍䅉祂䝁䅫督牂䍁䅁兙穂䡁䅍党穂䡁䅍兢求䝁䄴䅤杁䡁䅍党祂䡁䅙兡橂䝁䅕督杁䝁䅙睢祂䍁䅁䅤潂䝁䅕䅉獂䝁䅫杚求䍁䅁兡畂䡁䅍兤祂䝁䅅杢橂䝁䅕䅉灂䝁䄴䅚ㅂ䡁䅍䅤祂䡁䅫睏杁䝁䅅杢歂䍁䅁䅡求䝁䅅䅢あ䝁䅧睙桂䡁䅉党杁䝁䄸杣湂䝁䅅杢灂䡁䅯兙あ䝁䅫睢畂䡁䅍䅉桂䝁䄴䅚杁䝁䅍䅢灂䝁䄴兡橂䝁䅫兙畂䡁䅍䅉灂䝁䄴杚療䡁䅉兢桂䡁䅑兡療䝁䄴䅉あ䝁䅕睙潂䝁䄴睢獂䝁䄸睚㕂䍁䅁督療䝁䅷兤あ䝁䅫睢畂䡁䅍杌杁䙁䅅兤求䡁䅍䅤杁䕁䅑兡桂䝁䅣杢療䡁䅍䅤灂䝁䅍督杁䕁䅫杢橂䝁䄸杣睂䝁䄸杣桂䡁䅑党歂䍁䅁睤桂䡁䅍䅉浂䝁䄸兤畂䝁䅑党歂䍁䅁兡畂䍁䅁免㕁䑁䅙睎杁䝁䅅杢歂䍁䅁兡穂䍁䅁䅡求䝁䅅䅚硂䡁䅕兙祂䡁䅑党祂䝁䅕䅚杁䝁䅫杢杁䙁䅍党橂䝁䅅兤橂䡁䅕督獁䍁䅁杔求䡁䅣䅉䭂䝁䅕杣穂䝁䅕入畁䅁䅁硑䅕䍁偷䅁剂䡁䅕兡歂䝁䅕䅢偂䡁䅉䅤潂䝁䄸䅉䑂䝁䄸杣睂䝁䄸杣桂䡁䅑兡療䝁䄴䅉睂䡁䅉睢㉂䝁䅫䅚求䡁䅍䅉歂䝁䅫兙湂䝁䄴睢穂䡁䅑兡橂䍁䅁䅤求䡁䅍䅤灂䝁䄴睚杁䡁䅍睢獂䡁䅕䅤灂䝁䄸杢穂䍁䄴䅉啂䝁䅧党杁䝁䅍睢瑂䡁䅁兙畂䡁䅫䅉療䡁䅁党祂䝁䅅䅤求䡁䅍䅉あ䝁䅧杣療䡁䅕睚潂䍁䅁䅔桂䝁䅉督獁䍁䅁䅖祂䝁䅅杢穂䝁䅙兤穂䝁䅫睢畂䍁䅁兔求䝁䅑兡橂䝁䅫杢求䍁䅷䅉兂䝁䄸兡畂䡁䅑兌療䝁䅙兌䑂䝁䅅杣求䍁䅷䅉桂䝁䄴䅚杁䕁䄰睢獂䝁䅕睙ㅂ䝁䅷兙祂䍁䅁䅒灂䝁䅅睚畂䝁䄸督あ䝁䅫睙穂䍁䅁杙ㅂ䡁䅍兡畂䝁䅕督穂䍁䅁兤畂䝁䅫䅤穂䍁䄴䅉啂䝁䅧党杁䕁䅷兙楂䡁䅍䅉楂䡁䅕督灂䝁䄴党穂䡁䅍䅉ㅂ䝁䄴兡あ䍁䅁䅣祂䝁䄸杤灂䝁䅑党穂䍁䅁睙獂䝁䅫杢灂䝁䅍兙獂䍁䅁睙潂䝁䅕兢灂䡁䅍䅤祂䡁䅫䅉獂䝁䅅杙療䡁䅉兙あ䝁䄸杣㕂䍁䅁兡畂䡁䅍䅤祂䡁䅕兢求䝁䄴䅤穂䍁䅁兙畂䝁䅑䅉あ䝁䅕督あ䡁䅍䅉あ䝁䅧兙あ䍁䅁兢求䝁䅅督ㅂ䡁䅉党杁䡁䅑兙祂䝁䅣党あ䍁䅁睙潂䝁䅕兢灂䝁䅍兙獂䡁䅍䅉灂䝁䄴䅉楂䝁䄸䅚灂䝁䅷入杁䝁䅙䅢ㅂ䝁䅫䅚穂䍁䅁杚療䡁䅉䅉あ䝁䅧党杁䝁䅕杤桂䝁䅷兤桂䡁䅑兡療䝁䄴䅉療䝁䅙䅉潂䝁䅕兙獂䡁䅑䅡杁䝁䅅杢歂䍁䅁䅤潂䝁䅕䅉橂䝁䅷兡畂䝁䅫睙桂䝁䅷䅉瑂䝁䅅杢桂䝁䅣党瑂䝁䅕杢あ䍁䅁睢浂䍁䅁䅣桂䡁䅑兡求䝁䄴䅤穂䑁䅳䅉灂䝁䄰兢ㅂ䝁䄴睢桂䡁䅍督桂䡁䅫䅉獂䝁䅅杙療䡁䅉兙あ䝁䄸杣㕂䍁䅁兡畂䡁䅍䅤祂䡁䅕兢求䝁䄴䅤穂䍁䅁兙畂䝁䅑䅉あ䝁䅕督あ䡁䅍䅌杁䡁䅣䅡灂䝁䅍䅡杁䝁䄰党桂䡁䅍兤祂䝁䅕䅉睂䡁䅉睢あ䝁䅕兡畂䡁䅍䅉桂䡁䅍䅉あ䝁䅧党㕂䍁䅁兙橂䡁䅑䅉桂䡁䅍䅉桂䝁䄴䅤灂䝁䅣党畂䡁䅍䅉灂䝁䄴䅉あ䝁䅧党杁䡁䅍䅣祂䝁䅕兙歂䍁䅁睢浂䍁䅁䅚灂䡁䅍党桂䡁䅍党獁䍁䅁兙畂䡁䅑兡楂䝁䄸䅚灂䝁䅕督杁䝁䅫杢杁䡁䅑䅡求䍁䅁兡瑂䝁䄰兤畂䝁䅕䅉祂䝁䅕督睂䝁䄸杢穂䝁䅕䅉穂䡁䅁兤祂䡁䅉党歂䍁䅁杙㕂䍁䅁䅚灂䡁䅍党桂䡁䅍党獁䍁䅁睢祂䍁䅁兢桂䡁䅉睡求䡁䅉督杁䝁䄸杚杁䡁䅁杣療䡁䅁党祂䍁䅁睢祂䝁䅣兙畂䍁䅁杚ㅂ䝁䄴睙あ䝁䅫睢畂䍁䅁兙畂䝁䅑䅉潂䝁䅕兙獂䡁䅑䅡㝁䍁䅁䅤求䡁䅍䅤灂䝁䄴睚杁䡁䅁杣療䝁䅑兤橂䡁䅑督杁䡁䅑睢杁䝁䅑党あ䝁䅕睙あ䍁䅁兙畂䝁䅑䅉瑂䝁䄸杢灂䡁䅑睢祂䍁䅁䅚灂䡁䅍党桂䡁䅍党杁䡁䅁杣療䝁䅣杣求䡁䅍督灂䝁䄸杢杁䝁䅅睙祂䝁䄸督穂䍁䅁兙杁䡁䅍䅣求䝁䅍䅤祂䡁䅕兢杁䝁䄸杚杁䡁䅑䅡求䡁䅉兙睂䝁䅕兤あ䝁䅫睙杁䝁䅅杣求䝁䅅督㝁䍁䅁兙畂䝁䅑䅉穂䡁䅁党橂䝁䅫兙獂䝁䅫来求䝁䅑䅉歂䝁䅫兙湂䝁䄴睢穂䡁䅑兡橂䍁䅁督療䝁䅷兤あ䝁䅫睢畂䡁䅍杌杁䙁䅑䅡求䍁䅁䅖祂䝁䅅杢穂䝁䅙兤穂䝁䅫睢畂䍁䅁兔求䝁䅑兡橂䝁䅫杢求䍁䅁杙ㅂ䡁䅍兡畂䝁䅕督穂䍁䅁兤畂䝁䅫䅤杁䝁䄸杚浂䝁䅕杣穂䍁䅁兡瑂䝁䄰兤畂䝁䄸䅡求䝁䄰兙あ䝁䄸䅢療䝁䅣入杁䝁䅫杢穂䡁䅑杣ㅂ䝁䄰党畂䡁䅑督杁䝁䅅杢歂䍁䅁䅤求䡁䅍䅤穂䍁䅁兤穂䝁䅕䅚杁䝁䅙睢祂䍁䅁杙獂䝁䄸睢歂䍁䅁䅤㕂䡁䅁兡畂䝁䅣䅉あ䝁䄸䅉求䝁䄴督ㅂ䡁䅉党杁䡁䅁兙あ䝁䅫党畂䡁䅑兌歂䝁䄸杢療䡁䅉䅉橂䝁䄸兢睂䝁䅅䅤灂䝁䅉兡獂䝁䅫䅤㕂䍁䅁兡畂䍁䅁杙獂䝁䄸睢歂䍁䅁䅤祂䝁䅅杢穂䝁䅙兤穂䝁䅫睢畂䡁䅍睏杁䝁䅅杢歂䍁䅁䅚療䝁䄴睢祂䍁䅁督橂䡁䅉党求䝁䄴兡畂䝁䅣䅉灂䝁䄴督あ䡁䅉兤瑂䝁䅕杢あ䡁䅍䅉桂䝁䄴䅚杁䡁䅑党穂䡁䅑督杁䡁䅕督求䝁䅑䅉浂䝁䄸杣杁䝁䅉䅢療䝁䄸䅚杁䝁䅅杢歂䍁䅁䅣獂䝁䅅督瑂䝁䅅䅉穂䝁䅍杣求䝁䅕杢灂䝁䄴睚杁䝁䅙睢祂䍁䅁兡畂䝁䅙党橂䡁䅑兡療䡁䅕督杁䝁䅑兡穂䝁䅕兙穂䝁䅕督畁䍁䅁䅖潂䝁䅕䅉兂䝁䄸兡畂䡁䅑兌療䝁䅙兌䑂䝁䅅杣求䍁䅁杙ㅂ䡁䅍兡畂䝁䅕督穂䍁䅁兤畂䝁䅫䅤杁䡁䅁杣療䡁䅙兡歂䝁䅕督杁䝁䅫杢穂䡁䅑杣ㅂ䝁䄰党畂䡁䅑督杁䝁䅅杢歂䍁䅁䅤求䡁䅍䅤穂䍁䅁䅤療䍁䅁䅣祂䝁䄸杤灂䝁䅑党杁䡁䅉兙睂䝁䅫䅚杁䡁䅉党穂䡁䅕䅢あ䡁䅍䅉桂䝁䅍杣療䡁䅍督杁䝁䅅䅉橂䝁䄸杢あ䝁䅫杢ㅂ䡁䅕兢杁䝁䄸杚杁䡁䅁睢灂䝁䄴䅤瑁䝁䄸杚瑁䝁䅍兙祂䝁䅕䅉穂䝁䅕䅤あ䝁䅫杢湂䡁䅍杌杁䙁䅑䅡求䍁䅁兔療䝁䅷党橂䡁䅕䅢桂䡁䅉䅉䕂䝁䅫兙湂䝁䄴睢穂䡁䅑兡橂䡁䅍䅉楂䡁䅕督灂䝁䄴党穂䡁䅍䅉ㅂ䝁䄴兡あ䍁䅁睢浂䝁䅙党祂䡁䅍䅉睂䝁䄸䅢㕂䝁䄰党祂䝁䅅督求䍁䅁睙潂䝁䅅兡畂䍁䅁杣求䝁䅅睙あ䝁䅫睢畂䍁䅁䅤潂䝁䅕杣瑂䝁䄸睙㕂䝁䅍䅢求䡁䅉督㝁䍁䅁兙瑂䡁䅁䅢灂䝁䅙兡橂䝁䅅䅤灂䝁䄸杢杁䡁䅍入穂䡁䅑党瑂䡁䅍睏杁䝁䅅杢歂䍁䅁督桂䝁䄰䅣獂䝁䅕兌あ䝁䄸兌祂䝁䅕督ㅂ䝁䅷䅤杁䝁䄰睢獂䝁䅕睙ㅂ䝁䅷兙祂䍁䅁兡畂䡁䅍䅤祂䡁䅕兢求䝁䄴䅤穂䍁䅁兙畂䝁䅑䅉あ䝁䅕督あ䡁䅍䅉浂䝁䄸杣杁䡁䅍入畂䝁䅑杣療䝁䄰兡橂䍁䅁兡畂䝁䅙党橂䡁䅑兡療䡁䅕督杁䝁䅑兡穂䝁䅕兙穂䝁䅕䅉歂䝁䅫兙湂䝁䄴睢穂䡁䅑兡橂䡁䅍杌杁䙁䅑䅡求䍁䅁睙療䝁䄰䅣桂䝁䄴入杁䡁䅍党獂䝁䅷督杁䝁䅫䅤穂䍁䅁䅣祂䝁䄸䅚ㅂ䝁䅍䅤穂䍁䅁䅚灂䡁䅉党橂䡁䅑䅢㕂䍁䅁䅤療䍁䅁党畂䝁䅑䅉ㅂ䡁䅍党祂䡁䅍䅉あ䝁䅧杣療䡁䅕睚潂䍁䅁兙杁䝁䅑兡祂䝁䅕睙あ䍁䅁督桂䝁䅷党穂䍁䅁杚療䡁䅉睙求䑁䅳䅉桂䝁䄴䅚杁䡁䅑䅡祂䝁䄸兤湂䝁䅧䅉桂䍁䅁杢求䡁䅑睤療䡁䅉睡杁䝁䄸杚杁䝁䅑兡穂䡁䅑杣灂䝁䅉兤あ䝁䄸杣穂䍁䅁杚療䡁䅉䅉睂䡁䅉睢浂䝁䅕督穂䝁䅫睢畂䝁䅅䅢杁䡁䅕督求䍁䅁兡畂䍁䅁䅣潂䡁䅫督灂䝁䅍兡桂䝁䄴䅉療䝁䅙杚灂䝁䅍党穂䍁䅷䅉潂䝁䄸督睂䝁䅫䅤桂䝁䅷督獁䍁䅁睙獂䝁䅫杢灂䝁䅍兙獂䍁䅁䅢桂䝁䅉睢祂䝁䅅䅤療䡁䅉兡求䡁䅍䅌杁䡁䅉党浂䝁䅕杣求䝁䄴睙求䍁䅁䅢桂䝁䅉睢祂䝁䅅䅤療䡁䅉兡求䡁䅍䅌杁䡁䅕杣湂䝁䅕杢あ䍁䅁睙桂䡁䅉党杁䝁䅍䅢灂䝁䄴兡橂䡁䅍䅌杁䡁䅕杢灂䡁䅙党祂䡁䅍兡あ䝁䅫党穂䍁䅷䅉祂䝁䅕䅤桂䝁䅫䅢杁䝁䅍䅢灂䝁䄴兡橂䡁䅍䅌杁䡁䅁䅡桂䡁䅉兢桂䝁䅍兡求䡁䅍䅌杁䡁䅣党獂䝁䅷杢求䡁䅍督杁䡁䅍睙祂䝁䅕党畂䝁䅫杢湂䍁䅁睙求䝁䄴䅤求䡁䅉督獁䍁䅁杙獂䝁䄸睢歂䍁䅁杙桂䝁䄴睡穂䍁䅷䅉桂䝁䄴䅚杁䝁䅑睢畂䝁䄸杣杁䝁䅍党畂䡁䅑党祂䡁䅍䅌杁䝁䅅督杁䡁䅣党獂䝁䅷䅉桂䡁䅍䅉浂䝁䄸杣杁䝁䅫杢歂䝁䅫杤灂䝁䅑兤桂䝁䅷䅌杁䝁䄴睢畂䍁䄰䅣祂䝁䄸杚求䡁䅍督灂䝁䄸杢桂䝁䅷䅌杁䝁䅅杢歂䍁䅁睢㉂䝁䅕杣瑁䡁䅑䅡求䍁䄰睙療䡁䅕杢あ䝁䅕杣杁䡁䅕督求䍁䄴䅉䩂䡁䅑䅉療䡁䅁党祂䝁䅅䅤求䡁䅍䅉灂䝁䄴䅉佂䝁䄸杣あ䝁䅧䅉䉂䝁䄰党祂䝁䅫睙桂䍁䅷䅉䙂䡁䅕杣療䡁䅁党獁䍁䅁䅤潂䝁䅕䅉乂䝁䅫䅚歂䝁䅷党杁䕁䅕兙穂䡁䅑䅌杁䕁䅅杚祂䝁䅫睙桂䍁䅷䅉䑂䝁䅧兡畂䝁䅅䅌杁䝁䅅杢歂䍁䅁兡畂䡁䅑党祂䝁䄴兙あ䝁䅫睢畂䝁䅅䅢獂䡁䅫杌杁䙁䅑䅡求䍁䅁睙療䝁䄰䅣桂䝁䄴入杁䡁䅣兙穂䍁䅁兡畂䝁䅍睢祂䡁䅁睢祂䝁䅅䅤求䝁䅑䅉灂䝁䄴䅉硁䑁䅫睎㕁䍁䅁兙畂䝁䅑䅉灂䡁䅍䅉潂䝁䅕兙歂䡁䅅兤桂䡁䅉䅤求䡁䅉党歂䍁䅁兡畂䍁䅁睕桂䝁䄴䅉䕂䝁䅫党湂䝁䄸䅌杁䕁䅍兙獂䝁䅫杚療䡁䅉杢灂䝁䅅杌䅁䩁噍䅁䵃睁䅁兕ㅂ䝁䅫杢呂䡁䅑杣求䝁䅕䅤獁䍁䅁兓畂䝁䅍杌獁䍁䅁兙畂䍁䅁睢畂䝁䅷兡畂䝁䅕䅉睂䝁䅕杣浂䝁䄸杣瑂䝁䅅杢橂䝁䅕䅉瑂䝁䅅杣牂䝁䅕䅤灂䝁䄴睚杁䝁䅍睢瑂䡁䅁兙畂䡁䅫䅌杁䡁䅁杣療䡁䅙兡歂䝁䅕督杁䝁䅍兤穂䡁䅑睢瑂䝁䅕杣杁䝁䅅睙硂䡁䅕兡穂䝁䅫䅤灂䝁䄸杢杁䡁䅍党祂䡁䅙兡橂䝁䅕督杁䝁䅙睢祂䍁䅁兡あ䡁䅍䅉橂䝁䅷兡求䝁䄴䅤穂䍁䅁兡畂䍁䅁䅤潂䝁䅕䅉噂䝁䄴兡あ䝁䅕䅚杁䙁䅍䅤桂䡁䅑党穂䍁䅁兙畂䝁䅑䅉灂䝁䄴䅤求䡁䅉杢桂䡁䅑兡療䝁䄴兙獂䝁䅷入畁䍁䅁䅖潂䝁䅕䅉橂䝁䄸兢睂䝁䅅杢㕂䍁䅁睢浂䝁䅙党祂䡁䅍䅉療䝁䄴䅢灂䝁䄴党杁䝁䄰兙祂䝁䅳党あ䝁䅫杢湂䍁䅁督求䡁䅉杤灂䝁䅍党穂䍁䅷䅉穂䡁䅕睙潂䍁䅁兙穂䍁䅁兣ㅂ䝁䅅䅢灂䝁䅙兡求䝁䅑䅉橂䝁䅷兡橂䝁䅳督獁䍁䅁䅢求䝁䅅䅚穂䍁䅷䅉橂䝁䅅䅢獂䡁䅍䅌杁䝁䅅䅣睂䝁䅷兡橂䝁䅅䅤灂䝁䄸杢穂䍁䅷䅉桂䝁䄴䅚杁䝁䅍兤穂䡁䅑睢瑂䝁䅕杣穂䍁䅁䅤潂䡁䅉睢ㅂ䝁䅣䅡杁䝁䅫䅤穂䍁䅁睤求䝁䅉督灂䡁䅑党穂䍁䅁睢祂䍁䅁䅤潂䝁䅫杣歂䍁䄰䅣桂䡁䅉䅤㕂䍁䅁䅣ㅂ䝁䅉䅢灂䡁䅍䅡求䡁䅉督畁䍁䅁兓あ䍁䅁督求䡁䅉杤求䡁䅍䅉浂䝁䅫杢桂䝁䄴睙灂䝁䅅䅢杁䝁䅅杢歂䍁䅁䅡療䝁䄰党杁䡁䅍党祂䡁䅙兡橂䝁䅕督杁䝁䅫杢歂䡁䅕督あ䡁䅉兡求䡁䅍杌杁䙁䅑䅡求䍁䅁睙療䝁䄰䅣桂䝁䄴入杁䡁䅣兙穂䍁䅁兡畂䝁䅍睢祂䡁䅁睢祂䝁䅅䅤求䝁䅑䅉灂䝁䄴䅉硁䑁䅫兏㕁䍁䅁兙畂䝁䅑䅉灂䡁䅍䅉潂䝁䅕兙歂䡁䅅兤桂䡁䅉䅤求䡁䅉党歂䍁䅁兡畂䍁䅁杒療䡁䅍䅤求䡁䅉䅉䑂䝁䅫䅤㕂䍁䅷䅉䑂䝁䅅䅢灂䝁䅙睢祂䝁䄴兡桂䍁䄴䅁⭃睆䅁杈䄰䙁䅉村杁䕁䅣䅢療䝁䅉兙獂䍁䅷䅉䩂䝁䄴睙畁䍁䅷䅉桂䝁䄴䅉療䝁䄰杢灂䝁䅍䅡桂䝁䄴杢求䝁䅷䅉瑂䝁䅅杣牂䝁䅕䅤睂䝁䅷兙橂䝁䅕䅌杁䡁䅁杣療䡁䅙兡歂䝁䅕督杁䝁䅫杢穂䝁䅫睚潂䡁䅑督獁䍁䅁督求䡁䅉杤灂䝁䅍党穂䍁䅷䅉桂䝁䄴䅚杁䡁䅑杣桂䝁䄴督桂䝁䅍䅤灂䝁䄸杢杁䡁䅍睢獂䡁䅕䅤灂䝁䄸杢穂䍁䅁杚療䡁䅉䅉楂䡁䅕入求䡁䅉督杁䝁䅅杢歂䍁䅁督求䝁䅷䅢求䡁䅉督杁䝁䄸杚杁䝁䅍睢瑂䝁䄰党祂䝁䅍兡桂䝁䅷䅉桂䡁䅍督求䡁䅑督杁䝁䅅杢歂䍁䅁杤求䝁䅧兡橂䝁䅷党穂䍁䅁睤療䡁䅉䅢歂䡁䅣兡歂䝁䅕杌杁䕁䅫䅤穂䍁䅁兢桂䡁䅉睡求䡁䅑䅣獂䝁䅅睙求䍁䅁杙祂䝁䅅杢歂䡁䅍䅉灂䝁䄴睙獂䡁䅕䅚求䍁䅁杕灂䡁䅑睙潂䝁䅫党杁䕁䅉杣療䡁䅍杌獁䍁䅁兙畂䍁䅁兙ㅂ䝁䅍䅤灂䝁䄸杢求䝁䅕杣杁䝁䄸杚杁䝁䅍睢瑂䝁䄰党祂䝁䅍兡桂䝁䅷䅉桂䡁䅍督求䡁䅑督杁䝁䅅杢歂䍁䅁杤求䝁䅧兡橂䝁䅷党穂䍁䅁睢浂䝁䅙党祂䝁䅫杢湂䍁䅁睢畂䝁䅷兡畂䝁䅕䅉楂䝁䅫䅚歂䝁䅫杢湂䑁䅳䅉䩂䕁䅅兑獁䍁䅁兙杁䝁䅑兡湂䝁䅫䅤桂䝁䅷䅉瑂䝁䅅杣牂䝁䅕䅤睂䝁䅷兙橂䝁䅕䅉橂䝁䄸杢畂䝁䅕睙あ䝁䅫杢湂䍁䅁杤求䝁䅧兡橂䝁䅷党杁䝁䅉兤㕂䝁䅕杣穂䍁䅁兙畂䝁䅑䅉穂䝁䅕䅢獂䝁䅕杣穂䑁䅳䅉卂䝁䄸兤穂䝁䅕䅉呂䝁䅕杣㉂䝁䅫睙求䡁䅍䅌杁䡁䅣䅡灂䝁䅍䅡杁䡁䅁杣療䡁䅙兡歂䝁䅕督杁䝁䅅督穂䝁䅕䅤杁䝁䄰兙畂䝁䅅睚求䝁䄰党畂䡁䅑䅌杁䝁䅑兙あ䝁䅅兌歂䡁䅉兡㉂䝁䅕杢杁䝁䅫杢あ䝁䅕䅢獂䝁䅫睚求䝁䄴睙求䍁䅷䅉桂䝁䄴䅚杁䡁䅁党祂䝁䅙睢祂䝁䄰兙畂䝁䅍党杁䝁䅉党畂䝁䅍䅡瑂䝁䅅杣牂䝁䅫杢湂䍁䅁督㕂䡁䅍䅤求䝁䄰睏杁䙁䅍兢桂䡁䅉䅤䙂䡁䅅兤灂䡁䅁䅌杁䝁䅅䅉あ䝁䅕睙潂䝁䄴睢獂䝁䄸睚㕂䍁䅁䅣獂䝁䅅䅤浂䝁䄸杣瑂䍁䅁䅤潂䝁䅅䅤杁䡁䅍兤睂䡁䅁睢祂䡁䅑督杁䝁䅍兤穂䡁䅑睢瑂䝁䅕杣穂䉁杫䅉瑂䝁䅅杢桂䝁䅣党瑂䝁䅕杢あ䍁䅁睢浂䍁䅁䅤潂䝁䅕䅉求䡁䅅兤灂䡁䅁兢求䝁䄴䅤杁䝁䅷兡浂䝁䅕睙㕂䝁䅍䅢求䑁䅳䅉桂䝁䄴䅚杁䙁䅙党祂䝁䅫䅤祂䝁䅕兙歂䍁䅷䅉桂䝁䄴䅉療䝁䄴䅢灂䝁䄴党杁䝁䄰兙祂䝁䅳党あ䡁䅁䅢桂䝁䅍党杁䝁䅙睢祂䍁䅁䅡求䝁䅅杤㕂䍁䅁䅡桂䡁䅕䅢杁䡁䅑杣桂䝁䄴督睂䝁䄸杣あ䍁䅁督療䝁䅷兤あ䝁䅫睢畂䍁䄴䅉啂䝁䅧党杁䝁䅍睢瑂䡁䅁兙畂䡁䅫升穂䍁䅁杙祂䝁䅅杢歂䡁䅍䅉灂䝁䄴睙獂䡁䅕䅚求䍁䅁睒療䡁䅙䅕獂䝁䅅杢求䡁䅑䅌杁䝁䅅杢杁䝁䄸杢獂䝁䅫杢求䍁䅁兢桂䡁䅉睡求䡁䅑䅣獂䝁䅅睙求䍁䅁杚療䡁䅉䅉あ䝁䅧党杁䡁䅍兙獂䝁䅕䅉療䝁䅙䅉湂䝁䄸杤求䡁䅉杢瑂䝁䅕杢あ䍁䅁兙畂䝁䅑䅉瑂䝁䅫䅢灂䡁䅑兙祂䡁䅫䅉桂䡁䅍督求䡁䅑督㝁䍁䅁杕䍂䍁䅁兑ㅂ䝁䅍䅤灂䝁䄸杢獁䍁䅁兙畂䍁䅁睢畂䡁䅍兡あ䝁䅕䅉桂䝁䄴䅚杁䝁䄸杢獂䝁䅫杢求䍁䅁兢桂䡁䅉睡求䡁䅑䅣獂䝁䅅睙求䍁䅁杚療䡁䅉䅉穂䝁䅕䅢獂䝁䅫杢湂䍁䅁兙畂䝁䅑䅉楂䡁䅕入灂䝁䄴睚杁䡁䅕督求䝁䅑䅉求䡁䅅兤灂䡁䅁兢求䝁䄴䅤㝁䍁䅁兓祂䝁䄸杢兂䝁䅷兙畂䝁䅕䅤獁䍁䅁兙畂䍁䅁睢畂䝁䅷兡畂䝁䅕䅉瑂䝁䅅杣牂䝁䅕䅤睂䝁䅷兙橂䝁䅕䅉浂䝁䄸杣杁䡁䅍党獂䝁䅷兡畂䝁䅣䅉桂䝁䄴䅚杁䝁䅉兤㕂䝁䅫杢湂䍁䅁兤穂䝁䅕䅚杁䝁䅕兣ㅂ䝁䅫䅣瑂䝁䅕杢あ䑁䅳䅉乂䝁䅅杣牂䝁䅕䅤睂䝁䅷兙橂䝁䅕兌䙂䍁䅷䅉桂䝁䄴䅉療䝁䄴䅢灂䝁䄴党杁䡁䅍睢獂䡁䅕䅤灂䝁䄸杢杁䡁䅑䅡桂䡁䅑䅉瑂䝁䅅睡求䍁䅁睢浂䝁䅙党祂䡁䅍睌楂䡁䅕入杁䝁䄴睢㍂䍁䅁杚療䡁䅉兢桂䡁䅑睏杁䙁䅉睢ㅂ䡁䅍党杁䕁䅅䅣睂䡁䅉兙灂䡁䅍兙獂䡁䅍䅌杁䝁䅅䅉橂䝁䅕杣あ䝁䅫杚灂䝁䅕䅚杁䝁䅅䅣睂䡁䅉兙灂䡁䅍兙獂䍁䅁督求䡁䅉杤灂䝁䅍党杁䡁䅍睢獂䡁䅕䅤灂䝁䄸杢㝁䍁䅁杕灂䡁䅑睙潂䝁䅫党杁䕁䅷兡穂䡁䅑䅉乂䝁䅅督橂䡁䅕督獁䍁䅁兙畂䍁䅁睢畂䝁䅷兡畂䝁䅕䅉求䡁䅅兤灂䡁䅁兢求䝁䄴䅤杁䝁䅷兡穂䡁䅑兡畂䝁䅣䅉穂䝁䅕杣㉂䝁䅫睙求䍁䅁兙畂䝁䅑䅉䍂䑁䅉村杁䝁䅑党桂䝁䅷党祂䍁䅁䅣療䡁䅉䅤桂䝁䅷睏杁䕁䅍睕䉂䙁䅑睢歂䝁䅅入獁䍁䅁兙畂䍁䅁睢畂䝁䅷兡畂䝁䅕䅉祂䝁䅕䅣療䡁䅉䅤灂䝁䄴睚杁䝁䅅杢歂䍁䅁兙畂䝁䅅䅢㕂䡁䅍兡穂䍁䅁䅤療䝁䄸䅢杁䡁䅑䅡桂䡁䅑䅉湂䝁䅫杤求䡁䅍䅉穂䝁䅕䅢獂䝁䅕杣穂䍁䅁䅤潂䝁䅕䅉桂䝁䅉兡獂䝁䅫䅤㕂䍁䅁䅤療䍁䅁兢桂䝁䄴兙湂䝁䅕䅉あ䝁䅧党灂䡁䅉䅉㉂䝁䅕䅡灂䝁䅍䅢求䍁䅁兙穂䡁䅍党あ䡁䅍䅉桂䝁䄴䅚杁䝁䄰睢畂䝁䅫䅤療䡁䅉䅉穂䝁䅅䅢求䡁䅍䅉睂䝁䅕杣浂䝁䄸杣瑂䝁䅅杢橂䝁䅕睏杁䝁䅅杢歂䍁䅁睑桂䡁䅑兙穂䡁䅑杣療䡁䅁䅡求䍁䅁杕求䡁䅍䅣療䝁䄴督求䍁䅁睕求䡁䅉杤灂䝁䅍党穂䍁䄴䅉䩂䝁䄴䅉桂䝁䅑䅚灂䡁䅑兡療䝁䄴䅌杁䝁䅫䅤杁䝁䄸杚浂䝁䅕杣穂䍁䅁䅤灂䡁䅑䅢求䍁䅷䅉歂䝁䅅䅤桂䍁䅷䅉あ䡁䅉兙畂䡁䅍䅣療䡁䅉䅤桂䡁䅑兡療䝁䄴䅉桂䝁䄴䅚杁䝁䅷睢湂䝁䅫督あ䝁䅫睙穂䍁䅷䅉祂䝁䅕杚ㅂ䡁䅉杙灂䡁䅍䅡灂䝁䄴睚獁䍁䅁兡畂䡁䅍䅣求䝁䅍䅤灂䝁䄸杢獁䍁䅁兙畂䝁䅑䅉浂䝁䅫杢桂䝁䄴睙灂䝁䅅䅢杁䡁䅍党祂䡁䅙兡橂䝁䅕督畁䍁䅁兓あ䍁䅁督求䡁䅉杤求䡁䅍䅉橂䡁䅕督あ䝁䄸兢求䡁䅉督杁䝁䅅睙祂䝁䄸督穂䍁䅁杤桂䡁䅉兡療䡁䅕督杁䝁䅅督穂䝁䅕䅤杁䝁䅍䅢桂䡁䅍督求䡁䅍䅌杁䝁䅫杢橂䝁䅷兤歂䝁䅫杢湂䍁䅁兙ㅂ䡁䅑睢瑂䝁䄸䅤灂䡁䅙党獁䍁䅁睙療䝁䄰兢求䡁䅉睙灂䝁䅅䅢杁䡁䅑杣桂䝁䄴督睂䝁䄸杣あ䝁䅅䅤灂䝁䄸杢獁䍁䅁睙療䝁䄴督あ䡁䅉兤橂䡁䅑兡療䝁䄴䅌杁䝁䅣睢㉂䝁䅕杣畂䝁䄰党畂䡁䅑䅉穂䡁䅕杣睂䝁䅷兤穂䍁䅷䅉獂䝁䅫杚あ䝁䅫杢湂䍁䅁兙畂䝁䅑䅉瑂䝁䅅䅤求䡁䅉兡桂䝁䅷䅉潂䝁䅅杢歂䝁䅷兡畂䝁䅣䅌杁䝁䅕杢求䡁䅉睚㕂䍁䅷䅉瑂䝁䅫杢灂䝁䄴睚獁䍁䅁兙畂䝁䅑䅉桂䝁䅣杣灂䝁䅍兤獂䡁䅑兤祂䝁䅕杌杁䙁䅉村杁䕁䅣䅢療䝁䅉兙獂䍁䅷䅉䩂䝁䄴睙畁䍁䅁睤桂䡁䅍䅉浂䝁䄸兤畂䝁䅑党歂䍁䅁兡畂䍁䅁免㕁䑁䅕䅏杁䝁䅅杢歂䍁䅁兡穂䍁䅁䅡求䝁䅅䅚硂䡁䅕兙祂䡁䅑党祂䝁䅕䅚杁䝁䅫杢杁䙁䅣党穂䡁䅑睙潂䝁䅕督あ䝁䅕杣獁䍁䅁兓獂䝁䅷兡畂䝁䄸兡穂䍁䄴䅁䅂睅䅁杮䄸䙁䅉村䑂䍁䅁村求䝁䅅杣灂䝁䄴睚穂䍁䅁兓畂䝁䅍睢祂䡁䅁睢祂䝁䅅䅤求䝁䅑䅉瑂䝁䅅杢ㅂ䝁䅙兙橂䡁䅑兤祂䝁䅕督杁䝁䅅杢歂䍁䅁兢桂䡁䅉睡求䡁䅑督杁䝁䅕杢湂䝁䅫杢求䝁䅕杣求䝁䅑䅉睂䡁䅉党橂䝁䅫督灂䝁䄸杢杁䝁䅉党桂䡁䅉兡畂䝁䅣督獁䍁䅁睙療䝁䄰䅣療䝁䄴党畂䡁䅑督獁䍁䅁兙畂䝁䅑䅉穂䡁䅫督あ䝁䅕兢穂䍁䅁兡畂䍁䅁䅤潂䝁䅕䅉噂䝁䄴兡あ䝁䅕䅚杁䙁䅍䅤桂䡁䅑党穂䍁䅁兙畂䝁䅑䅉灂䝁䄴䅤求䡁䅉杢桂䡁䅑兡療䝁䄴兙獂䝁䅷入畁䍁䅁兓あ䍁䅁睢睂䝁䅕杣桂䡁䅑党穂䍁䅁䅤潂䡁䅉睢ㅂ䝁䅣䅡杁䡁䅑睤療䍁䅁督求䝁䅣兢求䝁䄴䅤穂䍁䅷䅉䉂䝁䅕杣療䡁䅍䅣桂䝁䅍党癁䕁䅑党浂䝁䅕杢穂䝁䅕䅉桂䝁䄴䅚杁䕁䅫杢歂䡁䅕督あ䡁䅉兡桂䝁䅷杌杁䙁䅑䅡求䍁䅁睙療䝁䄰䅣桂䝁䄴入杁䡁䅁杣療䝁䅑兤橂䝁䅕督杁䡁䅁䅢桂䝁䅫杢杁䝁䅉党桂䡁䅉兡畂䝁䅣督杁䡁䅣兡あ䝁䅧䅉穂䝁䅕䅢浂䍁䄰䅢ㅂ䝁䅉杣灂䝁䅍兙あ䝁䅫杢湂䍁䅁睢祂䍁䅁兢求䡁䅑兙獂䍁䄰䅤療䍁䄰兢求䡁䅑兙獂䍁䅁䅚求䡁䅍兡湂䝁䄴督獁䍁䅁兡畂䝁䅍䅢ㅂ䝁䅑兡畂䝁䅣䅉祂䝁䄸䅚杁䝁䅕杢歂䍁䅁杙求䝁䅅杣灂䝁䄴睚穂䍁䅷䅉穂䡁䅁䅡求䡁䅉兡橂䝁䅅䅢杁䡁䅁䅢桂䝁䅫杢杁䝁䅉党桂䡁䅉兡畂䝁䅣督獁䍁䅁兙畂䝁䅑䅉煂䝁䄸兤祂䝁䄴兙獂䍁䅁杙求䝁䅅杣灂䝁䄴睚穂䑁䅳䅉祂䝁䄸䅢獂䝁䅕杣杁䝁䅉党桂䡁䅉兡畂䝁䅣督獁䍁䅁督ㅂ䝁䅍䅡杁䝁䅅督杁䡁䅑兙睂䝁䅕杣求䝁䅑䅉祂䝁䄸䅢獂䝁䅕杣杁䝁䅉党桂䡁䅉兡畂䝁䅣督獁䍁䅁杢求䝁䅕䅚獂䝁䅕䅉祂䝁䄸䅢獂䝁䅕杣杁䝁䅉党桂䡁䅉兡畂䝁䅣督獁䍁䅁兙畂䝁䅑䅉畂䝁䅕党歂䝁䅷党杁䝁䅉党桂䡁䅉兡畂䝁䅣䅉あ䡁䅉兙橂䝁䅳䅉祂䝁䄸䅢獂䝁䅕杣穂䍁䅁兙畂䝁䅑䅉橂䝁䅅兢杁䝁䅙睢獂䝁䅷睢㍂䝁䅕杣穂䍁䅷䅉㍂䝁䅧兡橂䝁䅧䅉桂䡁䅉党杁䝁䅅杢あ䝁䅫兌浂䡁䅉兡橂䡁䅑兡療䝁䄴䅉睂䡁䅉睢歂䡁䅕睙あ䡁䅍䅉あ䝁䅧兙あ䍁䅁兙祂䝁䅕䅉ㅂ䡁䅍党歂䍁䅁兡畂䍁䅁兡畂䝁䅑兤穂䡁䅑杣灂䝁䅅䅢杁䝁䅅䅣睂䝁䅷兡橂䝁䅅䅤灂䝁䄸杢穂䍁䅁兙畂䝁䅑䅉瑂䝁䅫䅢灂䡁䅑兙祂䡁䅫䅉桂䝁䅫杣橂䡁䅉兙浂䡁䅑䅉睂䝁䅷兙あ䝁䅙睢祂䝁䄰督㝁䍁䅁兙畂䝁䅑䅉楂䝁䅅䅢獂䍁䅁杙求䝁䅅杣灂䝁䄴睚穂䍁䅁兡畂䝁䅍䅢ㅂ䝁䅑党杁䝁䅧兡湂䝁䅧䅉睂䡁䅉党橂䝁䅫督灂䝁䄸杢杁䝁䅅党祂䝁䄸督睂䝁䅅睙求䍁䅷䅉桂䝁䅫杣浂䡁䅉兙瑂䝁䅕䅉橂䝁䄸杢あ䡁䅉睢獂䍁䅷䅉あ䝁䅧兡畂䍁䅁督求䝁䅍䅤灂䝁䄸杢獁䍁䅁兙畂䝁䅑䅉灂䝁䄴䅚ㅂ䡁䅍䅤祂䝁䅫兙獂䍁䅁杙桂䝁䅷䅢杁䝁䅉党桂䡁䅉兡畂䝁䅣督杁䡁䅑䅡桂䡁䅑䅉ㅂ䡁䅑兡獂䝁䅫来求䍁䅁䅡灂䝁䅣䅡杁䡁䅁杣求䝁䅍兡穂䝁䅫睢畂䍁䅁杙桂䝁䅷䅢杁䝁䅕䅢求䝁䄰党畂䡁䅑督杁䡁䅑睢杁䡁䅉党歂䡁䅕睙求䍁䅁杚祂䝁䅫睙あ䝁䅫睢畂䍁䅁兡畂䍁䅁䅡灂䝁䅣䅡瑁䡁䅍䅣求䝁䅕䅚杁䝁䅅䅣睂䝁䅷兡橂䝁䅅䅤灂䝁䄸杢穂䍁䄴䅉䩂䝁䄴䅉桂䝁䅑䅚灂䡁䅑兡療䝁䄴䅌杁䝁䅫䅤杁䝁䄸杚浂䝁䅕杣穂䍁䅁兢療䡁䅕杢あ䝁䅕䅚杁䝁䅉党桂䡁䅉兡畂䝁䅣䅉睂䡁䅉睢歂䡁䅕睙あ䡁䅍䅉灂䝁䄴睙獂䡁䅕䅚求䍁䅁兢療䡁䅕杢あ䝁䅕䅚杁䝁䅉兙獂䝁䅷䅉楂䝁䅕兙祂䝁䅫杢湂䡁䅍䅌杁䝁䄰睢ㅂ䝁䄴䅤求䝁䅑䅉祂䝁䄸䅢獂䝁䅕杣杁䝁䅉党桂䡁䅉兡畂䝁䅣督獁䍁䅁兙畂䝁䅑䅉瑂䝁䄸兤畂䡁䅑党歂䍁䅁䅣獂䝁䅅兡畂䍁䅁杙求䝁䅅杣灂䝁䄴睚穂䑁䅳䅉桂䝁䄴䅚杁䝁䅕杢橂䝁䅷睢穂䝁䅕䅚杁䝁䅣党桂䡁䅉兡畂䝁䅣䅉睂䡁䅉睢歂䡁䅕睙あ䍁䅁䅢灂䝁䄴党穂䍁䅷䅉灂䝁䄴睙獂䡁䅕䅚灂䝁䄴睚杁䡁䅅兤桂䝁䄴䅤灂䡁䅍䅉湂䝁䅕兙祂䝁䄰睢あ䝁䄸杣獁䍁䅁䅤療䡁䅉兣ㅂ䝁䅕䅉桂䡁䅉兢獁䍁䅁䅤灂䝁䅣党桂䡁䅉䅌杁䝁䄰兙湂䝁䄴兙湂䝁䅕兙祂䍁䅁兙畂䝁䅑䅉瑂䝁䅅䅥ㅂ䝁䄰䅌杁䝁䅅杢歂䍁䅁睙療䝁䄴䅤祂䝁䄸䅢獂䝁䅕䅚杁䡁䅍䅤桂䡁䅉䅤杁䡁䅑杣桂䝁䄴督瑂䝁䅫督穂䝁䅫睢畂䍁䄴䅉䝂䡁䅕杣あ䝁䅧党祂䍁䅷䅉あ䝁䅧党杁䝁䅍睢瑂䡁䅁兙畂䡁䅫升穂䍁䅁䅣療䡁䅣党祂䍁䅁䅤祂䝁䅅杢穂䝁䄰兡穂䡁䅍兡療䝁䄴䅉橂䝁䄸兢睂䝁䄸杢求䝁䄴䅤穂䍁䅁兡畂䝁䅍䅢ㅂ䝁䅑党杁䝁䄰党橂䝁䅧兙畂䝁䅫睙桂䝁䅷䅉歂䡁䅉兡㉂䝁䅕䅉橂䝁䄸兢睂䝁䄸杢求䝁䄴䅤穂䍁䅷䅉橂䝁䄸兤睂䝁䅷兡畂䝁䅣督獁䍁䅁兙畂䝁䅑䅉橂䝁䄸杢㉂䝁䅕入療䡁䅉䅉橂䝁䄸兢睂䝁䄸杢求䝁䄴䅤穂䑁䅳䅉求䝁䄴睚灂䝁䄴党求䡁䅉党歂䍁䅁䅡㕂䝁䅑杣桂䡁䅕䅢灂䝁䅍督杁䝁䅅杢歂䍁䅁杤桂䝁䅷杤求䡁䅍䅉浂䝁䄸杣杁䝁䅅兡祂䝁䅍杣桂䝁䅙䅤杁䝁䅅杢歂䍁䅁督ㅂ䝁䅉兢桂䡁䅉兡畂䝁䅕䅉桂䡁䅁䅣獂䝁䅫睙桂䡁䅑兡療䝁䄴督獁䍁䅁兙畂䝁䅑䅉桂䝁䅕杣療䡁䅍䅣桂䝁䅍党杁䝁䅅杢歂䍁䅁䅚求䝁䅙党畂䡁䅍党杁䝁䅅杚あ䝁䅕杣瑂䝁䅅杣牂䝁䅕䅤杁䡁䅍党祂䡁䅙兡橂䝁䅕督㝁䍁䅁杚桂䡁䅍䅤求䝁䄴党祂䡁䅍睏杁䡁䅁杣求䝁䅍兡穂䝁䅫睢畂䍁䅁兢求䝁䅍䅡桂䝁䄴兡橂䝁䅅䅢杁䝁䅍睢瑂䡁䅁睢畂䝁䅕杢あ䡁䅍䅌杁䡁䅣䅡灂䝁䅍䅡杁䝁䅅杣求䍁䅁兤穂䝁䅕䅚杁䝁䅫杢杁䡁䅙兙祂䝁䅫睢ㅂ䡁䅍䅉湂䝁䅕杢求䡁䅉兙獂䍁䅁兡畂䝁䅑兤穂䡁䅑杣灂䝁䅅䅢杁䝁䅅䅣睂䝁䅷兡橂䝁䅅䅤灂䝁䄸杢穂䑁䅳䅉桂䝁䄴䅚杁䝁䄰兙橂䝁䅧兡畂䝁䅕䅉あ䝁䄸睢獂䍁䅁睙療䝁䅷䅢求䡁䅑督杁䡁䅑䅡桂䡁䅑䅉桂䡁䅉党杁䡁䅕督求䝁䅑䅉浂䝁䄸杣杁䝁䅧睢獂䝁䅑兡畂䝁䅣䅉橂䝁䅫杣橂䡁䅕䅢桂䡁䅉督杁䝁䄸杣杁䡁䅉睢歂䍁䄰䅢灂䝁䅳党杁䡁䅁兡求䝁䅍党穂䍁䄴䅉䩂䡁䅑䅉穂䝁䅕杣㉂䝁䅕督杁䝁䅅兤あ䝁䄸兢療䡁䅑兡㉂䝁䅕䅌杁䡁䅑睢療䝁䅷䅉潂䝁䄸䅢歂䝁䅫杢湂䍁䅷䅉桂䝁䅣杣灂䝁䅍兤獂䡁䅑兤祂䝁䅅䅢杁䝁䅅杢歂䍁䅁督求䝁䄰兡橂䝁䄸杢歂䡁䅕睙あ䝁䄸杣杁䝁䄰兙橂䝁䅧兡畂䝁䅕杣㕂䍁䅷䅉橂䝁䄸兢瑂䝁䅕杣橂䝁䅫兙獂䍁䅁兙畂䝁䅑䅉歂䝁䅕杚求䝁䄴督求䍁䅁兙求䡁䅉睢穂䡁䅁兙橂䝁䅕䅌杁䝁䅣杣療䡁䅕杢歂䍁䅁䅚求䝁䅙党畂䡁䅍党獁䍁䅁睙療䝁䄴督あ䡁䅉兤橂䡁䅑兡療䝁䄴䅉桂䝁䄴䅚杁䝁䄰兡畂䝁䅫杢湂䍁䅷䅉療䝁䅫䅢杁䝁䅅杢歂䍁䅁杢桂䡁䅑兤祂䝁䅅䅢杁䡁䅉党穂䝁䄸兤祂䝁䅍党杁䝁䅕䅥あ䡁䅉兙橂䡁䅑兡療䝁䄴䅌杁䝁䅧党桂䡁䅙入杁䡁䅑杣ㅂ䝁䅍睡獁䍁䅁兢桂䡁䅉兡畂䝁䅕䅌杁䡁䅉兙灂䝁䅷䅉桂䝁䄴䅚杁䡁䅑杣桂䝁䅫杢獁䍁䅁兢桂䡁䅑党祂䝁䅫兙獂䍁䅁䅡桂䝁䄴䅚獂䝁䅫杢湂䍁䅷䅉浂䝁䄸睢歂䍁䅁兙畂䝁䅑䅉楂䝁䅕杤求䡁䅉兙湂䝁䅕䅌杁䡁䅁兙橂䝁䅳兙湂䝁䅫杢湂䍁䅁兙畂䝁䅑䅉橂䝁䅅杢畂䝁䅫杢湂䍁䅷䅉㍂䝁䅫杢歂䍁䅷䅉桂䝁䄴䅚杁䝁䅣党畂䝁䅕杣桂䝁䅷䅉灂䝁䄴䅚ㅂ䡁䅍䅤祂䝁䅫兙獂䍁䅁兢桂䡁䅉睡求䡁䅑督杁䡁䅑䅡祂䝁䄸兤湂䝁䅧䅉灂䡁䅑督杁䝁䅑兡祂䝁䅕睙あ䍁䅁督桂䝁䅷党穂䍁䅁杚療䡁䅉睙求䍁䅷䅉桂䝁䄴䅚杁䝁䅅䅉畂䝁䅕䅤㍂䝁䄸杣牂䍁䅁睢浂䍁䅁兡畂䝁䅑兤穂䡁䅑杣灂䝁䅅䅢杁䝁䅅杢歂䍁䅁兙求䡁䅉睢穂䡁䅁兙橂䝁䅕䅉歂䝁䅫督あ䡁䅉兡楂䡁䅕䅤療䡁䅉督畁䍁䅁䅖潂䝁䅕䅉橂䝁䄸兢睂䝁䅅杢㕂䍁䅁睤桂䡁䅍䅉浂䝁䄸兤畂䝁䅑党歂䍁䅁兡畂䍁䅁免㕁䑁䅅兏杁䝁䅅杢歂䍁䅁兡穂䍁䅁杙桂䡁䅍党歂䍁䅁兡畂䍁䅁睔㑂䝁䅙睢祂䝁䅑䅌杁䕁䅍睢畂䝁䄴党橂䡁䅑兡橂䡁䅕䅤畁䅁䅁䉏䅙䅁䅧䅁卂䕁䅍䅔䅁乁䍯䅁㙁䅁䅁杕䕂䙁䄸睑卂䕁䅕䅒䩂䙁䅑睘卂䕁䅅䅖䩂䕁䄴睒時䕁䅑兑啂䕁䅕睘䡂䕁䅷睔䍂䕁䅅䅔䅁佁䭷䅁睁䅁䅁杕䕂䙁䄸睑卂䕁䅕䅒䩂䙁䅑睘卂䕁䅅䅖䩂䕁䄴睒時䕁䅣䅔偂䕁䅉兑䵂䅁䅁儵䅯䕁䅧䅁卂䕁䅑睘䑂䙁䅉兒䕂䕁䅫䅖時䙁䅣兑啂䕁䅍䅓時䕁䄸兖啂䕁䅷睔偂䕁䅳睘䕂䕁䅅䅖䙂䙁䄸睒䵂䕁䄸村䉂䕁䅷䅁瑄权䅁杈䅁䙁䅉䅒時䕁䅍睖偂䕁䅷睘䡂䕁䅷睔䍂䕁䅅䅔䅁佁䭧䅁㉁䅁䅁杕䕂䙁䄸䅔䉂䙁䅍䅖時䙁䅉兒坂䕁䅫兒塂䙁䄸䅒䉂䙁䅑兒時䕁䅣䅔偂䕁䅉兑䵂䅁䅁朶䅯䑁䅁䅁卂䕁䅑睘卂䕁䅅䅖䩂䕁䄴睒時䕁䅅睑啂䕁䅫睔佂䙁䄸睒䵂䕁䄸村䉂䕁䅷䅁灄权䅁䅃䅁䙁䅉兒䡂䅁䅁末䅍䅁䅯䅁卂䕁䅕睒佂䅁䅁来䅉䕁䕑䅁卂䕁䅕䅗杁䕁䅅兢求䡁䅉兡橂䝁䅅杢杁䙁䅉党穂䝁䄸兤祂䝁䅍党穂䍁䅁睑療䡁䅉䅣療䡁䅉兙あ䝁䅫睢畂䍁䅷䅉あ䝁䄸睚求䡁䅑䅡求䡁䅉䅉㍂䝁䅫䅤潂䍁䅁兡あ䡁䅍䅉穂䡁䅕杙穂䝁䅫䅚灂䝁䅅杣灂䝁䅕督獁䍁䅁䅣祂䝁䄸䅚ㅂ䝁䅍党穂䍁䅁兙畂䝁䅑䅉穂䝁䅕䅢獂䡁䅍䅉求䡁䅑䅡桂䝁䄴睢獂䍁䅁兡畂䍁䅁䅤潂䝁䅕䅉噂䝁䄴兡あ䝁䅕䅚杁䙁䅍䅤桂䡁䅑党穂䍁䄴䅉啂䝁䅧党杁䝁䅍睢瑂䡁䅁兙畂䡁䅫䅉桂䝁䅷督療䍁䅁睢浂䝁䅙党祂䡁䅍䅉橂䝁䄸杣畂䍁䅷䅉歂䝁䅫督あ䝁䅫䅢獂䝁䅕杣穂䍁䅁睚祂䝁䅅兡畂䡁䅍䅌杁䝁䅕䅤潂䝁䅅杢療䝁䅷䅌杁䝁䅑兡穂䡁䅑兡獂䝁䅷党祂䡁䅍䅉橂䝁䄸杣畂䍁䅁睢灂䝁䅷䅌杁䝁䅣兙穂䝁䄸䅢灂䝁䄴党獁䍁䅁兙畂䝁䅑䅉畂䝁䅅䅤ㅂ䡁䅉兙獂䍁䅁睚桂䡁䅍杌杁䕁䅫杢杁䝁䅅䅚歂䝁䅫䅤灂䝁䄸杢獁䍁䅁兡あ䍁䅁䅣祂䝁䄸杤灂䝁䅑党穂䍁䅁䅚祂䡁䅫䅉歂䝁䅫督あ䝁䅫䅢獂䝁䅕杣穂䍁䅁睚祂䝁䅅兡畂䡁䅍䅉㍂䝁䅫䅤潂䍁䅁督療䝁䅷兤楂䝁䅷党穂䍁䅷䅉㍂䝁䅧兡橂䝁䅧䅉灂䡁䅍䅉ㅂ䡁䅍党歂䍁䅁兙穂䍁䅁兙杁䡁䅁杣療䡁䅑党灂䝁䄴䅉灂䝁䄴䅉桂䝁䄴兡瑂䝁䅅䅢杁䝁䅙党求䝁䅑杌杁䙁䅑䅡求䍁䅁睙療䝁䄰䅣桂䝁䄴入杁䡁䅣兙穂䍁䅁杚療䡁䅉兢求䡁䅉䅢㕂䍁䅁睡畂䝁䄸睤畂䍁䅁兙穂䍁䅁杕䙂䙁䅧䅉呂䡁䅑睢祂䝁䅕督杁䕁䅍睢祂䡁䅁睢祂䝁䅅䅤灂䝁䄸杢杁䝁䅅杢歂䍁䅁睙潂䝁䅅杢湂䝁䅕䅚杁䝁䅫䅤穂䍁䅁杢桂䝁䄰党杁䡁䅑睢杁䙁䅉兒奂䍁䅁兑瑂䝁䅕杣灂䝁䅍兙畂䍁䅁杕求䡁䅍睢ㅂ䡁䅉睙求䡁䅍䅉䑂䝁䄸杣睂䝁䄸杣桂䡁䅑兡療䝁䄴䅉灂䝁䄴䅉祁䑁䅁免睁䍁䄴䅉卂䕁䅕䅗杁䕁䅅兢求䡁䅉兡橂䝁䅅杢杁䙁䅉党穂䝁䄸兤祂䝁䅍党穂䍁䅁睑療䡁䅉䅣療䡁䅉兙あ䝁䅫睢畂䍁䅁睤桂䡁䅍䅉浂䝁䄸兤畂䝁䅑党歂䍁䅁兡畂䍁䅁免㕁䑁䅧䅍杁䝁䅅杢歂䍁䅁兡穂䍁䅁䅡求䝁䅅䅚硂䡁䅕兙祂䡁䅑党祂䝁䅕䅚杁䝁䅫杢杁䕁䅑兙㕂䡁䅑睢畂䍁䅷䅉偂䝁䅧兡療䍁䄴䅁㥁睆䅁杂䅁䙁䅉杒䅁偁䑳䅁獄䅁䅁杕䝂䕁䅫䅒杁䍁䅧杕桂䝁䅑兡療䍁䅁杒祂䝁䅕兣ㅂ䝁䅕杢橂䡁䅫䅉䩂䝁䅑党畂䡁䅑兡浂䝁䅫睙桂䡁䅑兡療䝁䄴克㝁䍁䅁睑ㅂ䡁䅍䅤療䝁䄰党祂䍁䅁杕求䝁䅷兙あ䝁䅫睢畂䡁䅍䅡灂䡁䅁䅉乂䝁䅅杢桂䝁䅣党瑂䝁䅕杢あ䑁䅳䅉䉂䡁䅕䅤潂䝁䄸杣灂䡁䅯兙あ䝁䅫睢畂䍁䅁兙畂䝁䅑䅉䉂䝁䅍睙求䡁䅍督杁䕁䅍睢畂䡁䅑杣療䝁䅷睏杁䕁䅉兡療䝁䄰党あ䡁䅉兡橂䡁䅍䅁硃充䅁杘䅁䙁䅉杒䩂䕁䅑䅉潁䙁䅉兙歂䝁䅫睢杁䕁䅙杣求䡁䅅兤求䝁䄴睙㕂䍁䅁兓歂䝁䅕杢あ䝁䅫杚灂䝁䅍兙あ䝁䅫睢畂䍁䅫睏杁䙁䅍党畂䡁䅍睢祂䡁䅍䅁癄权䅁杉䅅䙁䅉杒䩂䕁䅑䅉潁䙁䅉兙歂䝁䅫睢杁䕁䅙杣求䡁䅅兤求䝁䄴睙㕂䍁䅁兓歂䝁䅕杢あ䝁䅫杚灂䝁䅍兙あ䝁䅫睢畂䍁䅫睏杁䙁䅍党畂䡁䅍睢祂䡁䅍睏杁䕁䅅兤あ䝁䅧党畂䡁䅑兡橂䝁䅅䅤灂䝁䄸杢㝁䍁䅁䅒桂䡁䅑兙杁䙁䅁杣療䡁䅑党橂䡁䅑兡療䝁䄴睏杁䙁䅁杣療䝁䅍党穂䡁䅍䅉䉂䡁䅕䅤療䝁䄰兙あ䝁䅫睢畂䑁䅳䅉卂䝁䅕兢療䡁䅑党杁䕁䅅睙橂䝁䅕督穂䍁䅁兙畂䝁䅑䅉䑂䝁䄸杢あ䡁䅉睢獂䑁䅳䅉佂䝁䅕䅤㍂䝁䄸杣牂䍁䅁睕求䝁䅍兤祂䝁䅫䅤㕂䅁䅁刴䅅乁䅉䅁卂䕁䅙兓䕂䍁䅁䅋卂䝁䅅䅚灂䝁䄸䅉䝂䡁䅉党硂䡁䅕党畂䝁䅍入杁䕁䅫䅚求䝁䄴䅤灂䝁䅙兡橂䝁䅅䅤灂䝁䄸杢灁䑁䅳䅉呂䝁䅕杢穂䝁䄸杣穂䑁䅳䅉䙂䝁䅑睚求䍁䅁睑療䝁䄰䅣ㅂ䡁䅑兡畂䝁䅣睏杁䕁䄴党あ䡁䅣睢祂䝁䅳䅉呂䝁䅕睙ㅂ䡁䅉兡あ䡁䅫睏杁䕁䅑兙あ䝁䅅䅉䑂䝁䅕杢あ䝁䅕杣杁䙁䅑党橂䝁䅧杢療䝁䅷睢湂䡁䅫䅁⭂权䅁䅥䅁䙁䅉杒䩂䕁䅑䅉潁䙁䅉兙歂䝁䅫睢杁䕁䅙杣求䡁䅅兤求䝁䄴睙㕂䍁䅁兓歂䝁䅕杢あ䝁䅫杚灂䝁䅍兙あ䝁䅫睢畂䍁䅫睏杁䙁䅍党畂䡁䅍睢祂䡁䅍睏杁䙁䅍兢桂䡁䅉䅤杁䕁䅍兙祂䝁䅑督䅁䵁䥳䅁楄䅁䅁杕䝂䕁䅫䅒杁䍁䅧杕桂䝁䅑兡療䍁䅁杒祂䝁䅕兣ㅂ䝁䅕杢橂䡁䅫䅉䩂䝁䅑党畂䡁䅑兡浂䝁䅫睙桂䡁䅑兡療䝁䄴克㝁䍁䅁睕瑂䝁䅅杣あ䍁䅁村ㅂ䝁䅫䅢歂䝁䅫杢湂䑁䅳䅉呂䝁䄰兙祂䡁䅑䅉䙂䝁䄴党祂䝁䅣入㝁䍁䅁兒歂䝁䅣党杁䕁䅍睢瑂䡁䅁兤あ䝁䅫杢湂䑁䅳䅉䉂䡁䅉䅤灂䝁䅙兡橂䝁䅫兙獂䍁䅁兓畂䡁䅑党獂䝁䅷兡湂䝁䅕杢橂䝁䅕睏杁䑁䅕睒䅁䵁䨰䅁权䅁䅁杕䝂䕁䅫䅒杁䍁䅧杕桂䝁䅑兡療䍁䅁杒祂䝁䅕兣ㅂ䝁䅕杢橂䡁䅫䅉䩂䝁䅑党畂䡁䅑兡浂䝁䅫睙桂䡁䅑兡療䝁䄴克㝁䍁䅁睕睂䝁䅕党橂䝁䅧䅉卂䝁䅕睙療䝁䅣杢灂䡁䅑兡療䝁䄴睏杁䕁䅅督穂䝁䅫督あ䝁䅫杤求䍁䅁䅖求䝁䅍䅡畂䝁䄸䅢療䝁䅣入䅁䕁券䅁煃兂䅁杕䥂䍁䅷䅉あ䝁䄸睚求䡁䅑䅡求䡁䅉䅉㍂䝁䅫䅤潂䍁䅁兡あ䡁䅍䅉穂䡁䅕杙穂䝁䅫䅚灂䝁䅅杣灂䝁䅕督獁䍁䅁睢睂䝁䅕杣桂䡁䅑党穂䍁䅁兙穂䍁䅁兙杁䡁䅉党あ䝁䅅兡獂䝁䅕杣杁䝁䅫杢杁䡁䅑䅡求䍁䅁䅡療䝁䄰党杁䝁䅙兤祂䝁䄴兡穂䝁䅧兡畂䝁䅣督杁䝁䄰兙祂䝁䅳党あ䍁䄴䅉啂䝁䅧党杁䝁䅍睢瑂䡁䅁兙畂䡁䅫䅉療䝁䅙杚求䡁䅉督杁䡁䅁杣療䝁䅑兤橂䡁䅑督杁䝁䅫杢杁䡁䅙兙祂䝁䅫睢ㅂ䡁䅍䅉橂䝁䅅䅤求䝁䅣睢祂䝁䅫党穂䍁䅷䅉灂䝁䄴睙獂䡁䅕䅚灂䝁䄴睚杁䝁䅙兤祂䝁䄴兡あ䡁䅕杣求䍁䅷䅉獂䝁䅫睚潂䡁䅑兡畂䝁䅣䅌杁䡁䅑党㑂䡁䅑兡獂䝁䅕督獁䍁䅁杙桂䡁䅑䅡㍂䝁䅅杣求䍁䅷䅉歂佁䅫睙療䡁䅉䅌杁䝁䄸兤あ䝁䅑睢療䡁䅉䅉桂䝁䄴䅚杁䝁䅣兙祂䝁䅑党畂䍁䅷䅉楂䝁䅅杙㕂䍁䅷䅉橂䝁䅧兡獂䝁䅑䅌杁䝁䅅杢歂䍁䅁䅤求䝁䅕杢杁䝁䅙兤祂䝁䄴兡穂䝁䅧兡畂䝁䅣督畁䍁䅁兓あ䍁䅁䅣祂䝁䄸杤灂䝁䅑党穂䍁䅁兡あ䡁䅍䅉睂䡁䅉睢歂䡁䅕睙あ䡁䅍䅉あ䝁䅧杣療䡁䅕睚潂䍁䅁杣潂䍁䄴睙療䝁䄰䅌杁䡁䅉䅡楂䝁䅅杙㕂䝁䅅杢歂䝁䅍䅡灂䝁䅷䅚畁䝁䅍睢瑂䍁䅷䅉祂䝁䅧䅤求䝁䅕杢畁䝁䅍睢瑂䍁䅷䅉祂䝁䅧兢療䝁䅑党祂䝁䄴杌橂䝁䄸兢獁䍁䅁兙畂䝁䅑䅉㍂䝁䅅䅤求䡁䅉睤療䡁䅉睡穂䍁䄴睙療䝁䄰䅉療䝁䄴䅢灂䝁䄴党杁䝁䅍䅡桂䝁䄴杢求䝁䅷督獁䍁䅁兙穂䍁䅁睤求䝁䅷䅢杁䝁䅅督杁䝁䄸䅣求䡁䅉兙あ䝁䅕督杁䙁䅉䅓杁䕁䅣兙獂䝁䅷党祂䝁䅫党穂䍁䅷䅉卂䕁䅧䅉療䡁䅕䅤獂䝁䅕䅤杁䡁䅍䅤療䡁䅉党穂䍁䅷䅉卂䕁䅧䅉䡂䡁䅕党穂䡁䅑䅡療䡁䅕督求䍁䅷䅉桂䝁䄴䅚杁䙁䅣兙あ䝁䅕杣㍂䝁䄸杣牂䡁䅍䅉穂䝁䅧睢㍂䡁䅉睢療䝁䄰督杁䝁䅫杢杁䡁䅑䅡求䍁䅁兖畂䝁䅫䅤求䝁䅑䅉呂䡁䅑兙あ䝁䅕督獁䍁䅁睑桂䝁䄴兙歂䝁䅅䅌杁䡁䅑䅡求䍁䅁兖畂䝁䅫䅤求䝁䅑䅉䱂䝁䅫杢湂䝁䅑睢瑂䍁䅷䅉桂䝁䄴䅚杁䕁䅣党祂䝁䄰兙畂䡁䅫杌杁䙁䅑䅡求䍁䅁睙療䝁䄰䅣桂䝁䄴入杁䡁䅣兙穂䍁䅁杚療䡁䅉兢求䡁䅉䅢㕂䍁䅁睡畂䝁䄸睤畂䍁䅁兙穂䍁䅁杕求䡁䅍䅤療䡁䅉兙あ䝁䅫睢畂䍁䅁䅓桂䡁䅉䅚㍂䝁䅅杣求䍁䅁䅓療䝁䅷䅚灂䝁䄴睚穂䍁䅷䅉䩂䝁䄴睙畁䍁䅁兙畂䝁䅑䅉橂䝁䅧兙畂䝁䅣党歂䍁䅁兡あ䡁䅍䅉畂䝁䅅兢求䍁䅁䅤療䍁䅁杕䥂䍁䅁兡畂䍁䅁杓桂䝁䄴兤桂䡁䅉入杁䑁䅉䅍硁䑁䅣杌杁䙁䅉䅓杁䡁䅣兙穂䍁䅁兡畂䝁䅍睢祂䡁䅁睢祂䝁䅅䅤求䝁䅑䅉灂䝁䄴䅉祁䑁䅁免硁䍁䅁兙畂䝁䅑䅉灂䡁䅍䅉潂䝁䅕兙歂䡁䅅兤桂䡁䅉䅤求䡁䅉党歂䍁䅁兡畂䍁䅁睑療䡁䅉䅤求䍁䅁兔桂䝁䅑党祂䝁䅅䅌杁䕁䅍兙獂䝁䅫杚療䡁䅉杢灂䝁䅅杌䅁䥁坁䅁䥁䅁䅁杕䥂䕁䅫䅁睂杁䅁䅃䅁䙁䅉杓䝂䅁䅁儷䅉䅁䅙䅁卂䕁䅷䅁煄杁䅁杪䄴䙁䅉䅔䩂䍁䅁睑療䡁䅉䅣畁䍁䅷䅉桂䝁䄴䅉灂䝁䄴督ㅂ䡁䅉兙畂䝁䅍党杁䝁䅧睢獂䝁䅑兡畂䝁䅣䅉橂䝁䄸兢睂䝁䅅杢㕂䍁䅷䅉ㅂ䝁䄴䅚求䡁䅉睤祂䝁䅫䅤求䡁䅍䅉睂䡁䅉睢睂䝁䅕杣あ䡁䅫䅉桂䝁䄴䅚杁䝁䅍兙穂䡁䅕兙獂䡁䅑入杁䝁䅫杢穂䡁䅕杣桂䝁䄴睙求䍁䄴䅉䩂䡁䅑督杁䕁䅍兙穂䡁䅕兙獂䡁䅑入杁䡁䅍党湂䝁䄰党畂䡁䅑䅉睂䡁䅉睢㉂䝁䅫䅚求䡁䅍䅉橂䝁䄸兢瑂䝁䅕杣橂䝁䅫兙獂䍁䅁兙畂䝁䅑䅉睂䝁䅕杣穂䝁䄸杢桂䝁䅷䅉橂䝁䄸杤求䡁䅉兙湂䝁䅕䅉睂䡁䅉睢歂䡁䅕睙あ䡁䅍睏杁䝁䅅杢歂䍁䅁睚求䝁䄴党祂䝁䅅䅢杁䝁䅷兡桂䝁䅉兡獂䝁䅫䅤㕂䍁䅁䅣祂䝁䄸䅚ㅂ䝁䅍䅤穂䍁䅷䅉穂䡁䅕睙潂䍁䅁兙穂䍁䅁睙療䡁䅙党祂䝁䅅睚求䍁䅁杚療䡁䅉䅉あ䝁䅧兡祂䝁䅑兌睂䝁䅅杣あ䡁䅫䅉獂䝁䅫兙楂䝁䅫䅢灂䡁䅑入杁䝁䄸杚杁䝁䅍睢瑂䝁䄰党祂䝁䅍兡桂䝁䅷䅉灂䝁䄴督ㅂ䡁䅉党歂䡁䅍䅌杁䝁䅫杢橂䝁䅷兤歂䝁䅫杢湂䍁䅁兢桂䝁䄴兤浂䝁䅅睙あ䡁䅕杣求䡁䅉督獁䍁䅁睙療䝁䄴䅤祂䝁䅅睙あ䝁䄸杣穂䍁䅷䅉桂䡁䅁兙祂䡁䅑兢求䝁䄴䅤穂䍁䅷䅉桂䝁䄴䅚杁䝁䄰党祂䝁䅍兙畂䡁䅑兡獂䝁䅕杌杁䕁䅫䅤杁䝁䅅䅢穂䝁䄸䅉療䝁䅙杚求䡁䅉督杁䝁䅍睢㉂䝁䅕杣桂䝁䅣党穂䍁䅁杚療䡁䅉䅉穂䝁䅕睙ㅂ䡁䅉兡あ䡁䅫䅉湂䡁䅕兙祂䝁䅑督杁䝁䅅杢歂䍁䅁党畂䡁䅙兡祂䝁䄸杢瑂䝁䅕杢あ䝁䅅䅢杁䝁䅷兡桂䝁䅉兡獂䝁䅫䅤㕂䍁䅁杚療䡁䅉䅉ㅂ䝁䄴䅚求䡁䅉睚祂䝁䄸兤畂䝁䅑䅉穂䡁䅑睢祂䝁䅅睚求䍁䅁䅤桂䝁䄴睡穂䍁䅷䅉橂䝁䄸杢あ䡁䅉兙橂䡁䅑睢祂䡁䅍䅉桂䝁䄴䅚杁䝁䅅督楂䝁䅕督あ䝁䄸督獁䍁䅁兙畂䝁䅑䅉求䝁䄴杤灂䡁䅉睢畂䝁䄰党畂䡁䅑兙獂䍁䅁杣求䝁䄰党歂䝁䅫兙あ䝁䅫睢畂䍁䅁督睂䝁䅕睙灂䝁䅅䅢灂䡁䅍䅤穂䑁䅳䅉桂䝁䄴䅚杁䡁䅁杣療䝁䅙党穂䡁䅍兡療䝁䄴兙獂䍁䅁䅢灂䝁䅅杙灂䝁䅷兡あ䡁䅫䅉橂䝁䄸杤求䡁䅉兙湂䝁䅕督杁䝁䅙睢祂䍁䅁党祂䡁䅉睢祂䡁䅍䅉桂䝁䄴䅚杁䝁䄸兢灂䡁䅍督灂䝁䄸杢杁䝁䅍睢㉂䝁䅕杣桂䝁䅣党杁䝁䅙睢祂䍁䅁督瑂䝁䅅䅢獂䍁䅁䅤療䍁䅁兢求䝁䅑兡ㅂ䝁䄰兌穂䝁䅫来求䝁䅑䅉歂䝁䅕督灂䝁䅣杢獁䍁䅁䅤求䝁䅍䅡畂䝁䅫睙桂䝁䅷䅌杁䝁䅍睢瑂䡁䅁兤あ䝁䅕杣獁䍁䅁兙畂䝁䅑䅉瑂䝁䅫督橂䝁䅕䅢獂䝁䅅杢求䝁䄸兤穂䍁䅁䅣祂䝁䄸杚求䡁䅍督灂䝁䄸杢桂䝁䅷督畁䍁䅁䅖潂䝁䅫督杁䡁䅍党湂䝁䄰党畂䡁䅑䅉睂䡁䅉睢㉂䝁䅫䅚求䡁䅍䅉橂䝁䄸兢瑂䝁䅕杣橂䝁䅫兙獂䍁䅁兙ㅂ䡁䅑睢瑂䝁䄸杙灂䝁䅷党杁䝁䅷兡桂䝁䅉兡獂䝁䅫䅤㕂䍁䅁兙畂䝁䅑䅉睂䝁䅧入穂䝁䅫睙桂䝁䅷䅉歂䝁䅅兢桂䝁䅣党杁䝁䅫杢穂䡁䅕杣桂䝁䄴睙求䍁䅁䅤療䍁䅁䅢療䝁䅍兙獂䍁䅷䅉灂䝁䄴䅤求䡁䅉兢求䝁䅑兡桂䡁䅑党杁䝁䅅杢歂䍁䅁䅢療䝁䄴睚杁䝁䅧兙ㅂ䝁䅷䅉あ䡁䅉兤橂䝁䅳党祂䡁䅍䅌杁䡁䅁兤楂䝁䅷兡橂䍁䅁䅤祂䝁䅅杢穂䡁䅁睢祂䡁䅑兙あ䝁䅫睢畂䍁䅁党畂䡁䅑兡あ䝁䅫党穂䍁䅷䅉桂䝁䄴䅚杁䝁䄸䅤潂䝁䅕杣杁䡁䅑入睂䝁䅕督杁䝁䄸杚杁䡁䅍䅣求䝁䅍兡桂䝁䅷䅤㕂䍁䅁睙療䝁䄰兢求䡁䅉睙灂䝁䅅䅢杁䝁䅅兤あ䝁䄸兢療䝁䅉兡獂䝁䅕䅉祂䝁䅫督牂䡁䅍睏杁䝁䅫杢橂䝁䅫䅚求䝁䄴䅤桂䝁䅷䅉桂䝁䄴䅚杁䡁䅉党獂䝁䅅䅤求䝁䅑䅉灂䝁䄴督ㅂ䡁䅉兙畂䝁䅍党杁䝁䅍睢㉂䝁䅕杣桂䝁䅣党穂䑁䅳䅉灂䝁䄴䅢桂䝁䄴䅚杁䝁䄰兙祂䝁䅫杢求䍁䅁睙療䡁䅙党祂䝁䅅睚求䡁䅍睏杁䝁䄰兙畂䝁䅅睚求䝁䄰党畂䡁䅑䅉獂䝁䅫兙楂䝁䅫䅢灂䡁䅑入杁䝁䅍睢㉂䝁䅕杣桂䝁䅣党穂䍁䅷䅉穂䡁䅕睙潂䍁䅁兙穂䍁䅁䅚灂䡁䅉党橂䡁䅑睢祂䡁䅍䅉桂䝁䄴䅚杁䝁䄸杚浂䝁䅫睙求䡁䅉督杁䝁䅷兡桂䝁䅉兡獂䝁䅫䅤㕂䍁䅁兡畂䡁䅍兤祂䝁䅅杢橂䝁䅕䅌杁䝁䅙兡歂䡁䅕睙灂䝁䅅杣㕂䍁䅁䅢灂䝁䅅杙灂䝁䅷兡あ䡁䅫䅉桂䝁䄴䅚杁䝁䅍睢㉂䝁䅕杣桂䝁䅣党穂䍁䅷䅉求䝁䄰䅣獂䝁䄸入瑂䝁䅕杢あ䍁䅁䅣祂䝁䅅睙あ䝁䅫睙求䍁䅁䅢灂䝁䅅杙灂䝁䅷兡あ䡁䅫䅌杁䝁䅅杢歂䍁䅁杚療䡁䅉䅉㉂䝁䅅杣灂䝁䄸兤穂䍁䅁睙獂䝁䅅督穂䝁䅕督杁䝁䄸杚杁䡁䅉兡穂䝁䅳督獁䍁䅁兡畂䝁䅍䅢ㅂ䝁䅑兡畂䝁䅣䅉睂䡁䅕杙獂䝁䅫睙杁䝁䅅杢歂䍁䅁䅣祂䝁䅫杤桂䡁䅑党杁䝁䅉兤穂䝁䅫杢求䡁䅍督求䡁䅍睏杁䝁䅅杢歂䍁䅁䅡療䝁䄰党杁䝁䅉兤穂䝁䅫杢求䡁䅍督杁䝁䅫杢穂䡁䅕杣桂䝁䄴睙求䍁䅁䅣祂䝁䄸䅚ㅂ䝁䅍䅤穂䍁䄴䅉啂䝁䅧党杁䝁䅍睢瑂䡁䅁兙畂䡁䅫升穂䍁䅁䅕祂䝁䄸䅣求䡁䅉䅤㕂䍁䅁督求䝁䅣兢求䝁䄴䅤杁䝁䄸杚浂䝁䅕杣穂䍁䅁睙療䝁䄰兢求䡁䅉睙灂䝁䅅䅢杁䡁䅁杣療䡁䅁党祂䡁䅑入獁䍁䅁睙桂䡁䅉睚療䍁䅷䅉潂䡁䅕䅢獂䍁䅷䅉睂䡁䅉睢あ䝁䅕睙あ䝁䅫睢畂䍁䅁兙畂䝁䅑䅉灂䝁䄴䅚求䝁䄰杢灂䡁䅑入獁䍁䅁兢桂䡁䅉兡畂䝁䅕䅉獂䝁䅫兙楂䝁䅫䅢灂䡁䅑入獁䍁䅁兡畂䝁䅷兙畂䝁䅑䅉瑂䝁䅅杣灂䝁䄴党獁䍁䅁䅡療䝁䄰党療䡁䅣杢求䡁䅉督婁䍉䅁兙畂䝁䅑䅉歂䡁䅣党獂䝁䅷兡畂䝁䅣䅉浂䝁䅫杣求䍁䅷䅉桂䝁䄴䅚杁䝁䄸䅤潂䝁䅕杣杁䡁䅁杣療䡁䅁党祂䡁䅑入杁䝁䅫杢穂䡁䅕杣桂䝁䄴睙求䍁䅁䅣祂䝁䄸䅚ㅂ䝁䅍䅤穂䍁䄴䅉䩂䡁䅑督杁䙁䅍兤祂䝁䅕䅤㕂䍁䅁督求䝁䅣兢求䝁䄴䅤杁䝁䄸杚浂䝁䅕杣穂䍁䅁睙療䝁䄰兢求䡁䅉睙灂䝁䅅䅢杁䡁䅍兤祂䝁䅕䅤㕂䍁䅁杙療䝁䄴䅚穂䍁䅁杚療䡁䅉䅉瑂䝁䅕䅚灂䡁䅕兢杁䡁䅑睢杁䝁䅷兙祂䝁䅣党瑁䡁䅍兡㙂䝁䅕䅚杁䝁䅉兤穂䝁䅫杢求䡁䅍督求䡁䅍睏杁䡁䅍兢桂䝁䅷䅢杁䝁䅉睢畂䝁䅑督杁䝁䅙睢祂䍁䅁杙ㅂ䡁䅍兡畂䝁䅕督穂䝁䅕督杁䝁䅅杢歂䍁䅁兡畂䝁䅑兡㉂䝁䅫䅚ㅂ䝁䅅䅢穂䑁䅳䅉桂䝁䄴䅚杁䝁䅉睢畂䝁䅑督杁䝁䅙睢祂䍁䅁督瑂䝁䅅䅢獂䍁䅁䅤療䍁䅁兢求䝁䅑兡ㅂ䝁䄰兌穂䝁䅫来求䝁䅑䅉橂䝁䄸杢あ䡁䅉兙橂䡁䅑睢祂䡁䅍杌杁䙁䅑䅡求䍁䅁睙療䝁䄰䅣桂䝁䄴入杁䝁䅅䅢穂䝁䄸䅉求䝁䄴睚桂䝁䅣党穂䍁䅁兡畂䍁䅁杤桂䡁䅉兡療䡁䅕督杁䡁䅉党灂䝁䄴督ㅂ䡁䅉兙畂䝁䅍党杁䝁䅍睢㉂䝁䅕杣桂䝁䅣党穂䍁䄴䅉䩂䡁䅑䅉瑂䝁䅅杣牂䝁䅕䅤穂䍁䅁兡あ䡁䅍䅉睂䡁䅉睢歂䡁䅕睙あ䡁䅍䅉あ䝁䅧杣療䡁䅕睚潂䍁䅁杙祂䝁䅅杢橂䝁䅧䅉療䝁䅙杚灂䝁䅍党穂䍁䅷䅉㍂䝁䅧睢獂䝁䅕督桂䝁䅷党杁䝁䅅杢歂䍁䅁杣求䡁䅑兙灂䝁䅷䅉楂䡁䅉睢牂䝁䅕杣穂䍁䅷䅉橂䝁䅅杣祂䝁䅫党祂䍁䅁䅣桂䡁䅉䅤畂䝁䅕杣穂䍁䅷䅉桂䝁䄴䅚杁䡁䅕杢歂䝁䅕杣㍂䡁䅉兡あ䝁䅫杢湂䍁䅁兙畂䝁䅑䅉灂䝁䄴䅚求䡁䅁党畂䝁䅑党畂䡁䅑䅉桂䝁䅣党畂䡁䅑督畁䍁䅁杕䵂䕁䅫䅉䑂䝁䄸杣睂䍁䄴䅉㍂䝁䅅督杁䝁䅫杢橂䝁䄸杣睂䝁䄸杣桂䡁䅑党歂䍁䅁兡畂䍁䅁免㕁䑁䅙兎杁䝁䅅杢歂䍁䅁兡穂䍁䅁䅡求䝁䅅䅚硂䡁䅕兙祂䡁䅑党祂䝁䅕䅚杁䝁䅫杢杁䙁䅁党療䡁䅉兡桂䍁䅷䅉䩂䝁䅷䅢灂䝁䄴睢灂䡁䅍杌䅁䍁嘸䅁䥁䅁䅁杕乂䕁䅑䅁㡄睁䅁䅃䅁䙁䅉睔䱂䅁䅁䅎䅍䅁䅧䅁卂䕁䄸䅔䅁佁䑉䅁䥁䅁䅁杕偂䙁䅁䅁敂杁䅁权䅁䙁䅉睔呂䙁䅑䅁歂睁䅁䅥䅧䙁䅉䅕䑂䍁䅷䅉䩂䝁䄴睙畁䍁䅷䅉あ䝁䅧杣療䡁䅕睚潂䍁䅁兡あ䡁䅍䅉穂䡁䅕杙穂䝁䅫䅚灂䝁䅅杣灂䝁䅕督獁䍁䅁党畂䝁䅣兙湂䝁䅕督杁䡁䅁杣療䡁䅙兡穂䝁䅫睢畂䍁䅁睢浂䍁䅁兙杁䡁䅉兙畂䝁䅣党杁䝁䄸杚杁䝁䄸兡獂䝁䅙兡求䝁䅷䅚杁䡁䅍党祂䡁䅙兡橂䝁䅕督杁䝁䅅杢歂䍁䅁党硂䡁䅕兡睂䝁䄰党畂䡁䅑䅉浂䝁䄸杣杁䡁䅑䅡求䍁䅁睢灂䝁䅷䅉桂䝁䄴䅚杁䝁䅣兙穂䍁䅁睙療䝁䄰䅣桂䝁䄴兡求䡁䅍䅉灂䝁䄴杤療䝁䅷杤求䝁䅑䅉灂䝁䄴䅉あ䝁䅧党杁䝁䅕䅥睂䝁䅷睢祂䝁䅅䅤灂䝁䄸杢獁䍁䅁䅣祂䝁䄸䅚ㅂ䝁䅍䅤灂䝁䄸杢獁䍁䅁兙畂䝁䅑䅉歂䝁䅕杤求䝁䅷睢睂䝁䄰党畂䡁䅑䅉療䝁䅙䅉療䝁䅫䅢杁䝁䅅杢歂䍁䅁睚桂䡁䅍䅉睂䡁䅉睢睂䝁䅕杣あ䝁䅫党穂䍁䄴䅉啂䝁䅧党杁䝁䅍睢瑂䡁䅁兙畂䡁䅫䅉療䡁䅁党祂䝁䅅䅤求䡁䅍䅉あ䝁䅧杣療䡁䅕睚潂䍁䅁䅖求䝁䅍䅡畂䝁䅫睙桂䝁䅷䅉呂䝁䅕杣㉂䝁䅫睙求䡁䅍䅉桂䝁䄴䅚杁䙁䅍兤睂䡁䅁睢祂䡁䅑䅉呂䝁䅕杣㉂䝁䅫睙求䡁䅍䅉穂䝁䅕睚瑂䝁䅕杢あ䡁䅍杌杁䙁䅑䅡求䍁䅁䅖求䝁䅍䅡畂䝁䅫睙桂䝁䅷䅉呂䝁䅕杣㉂䝁䅫睙求䡁䅍䅉穂䝁䅕睚瑂䝁䅕杢あ䍁䅁睢浂䝁䅙党祂䡁䅍䅉睂䡁䅉党穂䡁䅍兤祂䝁䅕䅉睂䡁䅕兢睂䝁䅫杢湂䍁䅷䅉浂䡁䅉兙橂䡁䅑兤祂䝁䅫杢湂䍁䅷䅉桂䝁䅍兡歂䝁䅫来灂䝁䄴睚獁䍁䅁睙求䝁䄰党畂䡁䅑兡畂䝁䅣䅌杁䝁䅑睢㍂䝁䄴䅡療䝁䅷党杁䡁䅑睢療䝁䅷督獁䍁䅁睙療䝁䅫䅢求䝁䅑䅉あ䡁䅕杙灂䝁䄴睚獁䍁䅁督畂䡁䅕杙楂䝁䅫杢湂䍁䅷䅉畂䝁䅫䅤祂䝁䄸睚求䝁䄴䅌杁䡁䅣党獂䝁䅷䅉橂䝁䄸杢あ䡁䅉睢獂䍁䅷䅉㍂䝁䅫杣求䝁䅷兡畂䝁䅕䅌杁䡁䅁兤瑂䡁䅁䅉歂䝁䄸睤畂䍁䅷䅉桂䝁䄴䅚杁䝁䅙兡穂䝁䅧兡畂䝁䅣䅉穂䝁䅕杣㉂䝁䅫睙求䡁䅍䅉あ䝁䅧兙あ䍁䅁兙祂䝁䅕䅉ㅂ䡁䅍党歂䍁䅁兡畂䍁䅁䅤潂䝁䅕䅉橂䝁䄸兢睂䝁䅷党あ䝁䅫睢畂䍁䅷䅉睂䡁䅉睢歂䡁䅕睙あ䝁䅫睢畂䍁䅷䅉桂䝁䄴䅚杁䝁䄰兙灂䝁䄴䅤求䝁䄴兙畂䝁䅍党杁䝁䄸杚杁䝁䄸兡獂䍁䅁兙畂䝁䅑䅉湂䝁䅅督杁䡁䅣党獂䝁䅷督畁䍁䅁䅖潂䝁䅕䅉呂䡁䅕䅣睂䝁䄸杣あ䍁䅁睕求䡁䅉杤灂䝁䅍党穂䍁䅁督求䝁䅣兢求䝁䄴䅤杁䡁䅁杣療䡁䅙兡歂䝁䅕督杁䝁䅅䅉祂䝁䅅杢湂䝁䅕䅉療䝁䅙䅉祂䝁䅕杢あ䝁䅅䅢杁䡁䅑睢療䝁䅷督杁䝁䅙睢祂䍁䅁睢畂䡁䅍䅡療䡁䅉党杁䝁䅅杢歂䍁䅁睢浂䝁䅙督潂䝁䄸杣求䍁䅁睢灂䝁䅷䅉桂䝁䄴䅚杁䝁䅣兙穂䍁䅁睤求䝁䅷䅢杁䝁䅑杣灂䝁䅷䅢灂䝁䄴睚獁䍁䅁睙療䝁䄰䅣獂䝁䅕䅤灂䝁䄸杢獁䍁䅁兙畂䝁䅑䅉㍂䝁䄸杣牂䝁䄸杤求䡁䅉䅉桂䝁䅍䅤灂䡁䅙兡あ䝁䅫党穂䍁䄴䅉啂䝁䅧兡穂䍁䅁督求䝁䅣兢求䝁䄴䅤杁䝁䅅䅢穂䝁䄸䅉療䝁䅙杚求䡁䅉督杁䝁䄸兡獂䝁䅙兡求䝁䅷䅚杁䡁䅁兡睂䝁䅕䅉灂䝁䄴督睂䝁䅕睙あ䝁䅫睢畂䍁䅷䅉桂䝁䄴䅚杁䡁䅁兡睂䝁䅕䅉瑂䝁䅅杢桂䝁䅣党瑂䝁䅕杢あ䍁䅁兙畂䝁䅑䅉穂䡁䅑睢祂䝁䅅睚求䍁䅁督求䡁䅉杤灂䝁䅍党穂䍁䅷䅉桂䡁䅍䅉㍂䝁䅕䅢獂䍁䅁兙穂䍁䅁睤求䝁䅷䅢杁䝁䅍睢畂䡁䅑杣療䝁䅷䅉あ䡁䅉兙灂䝁䄴兡畂䝁䅣䅉桂䝁䄴䅚杁䝁䅍睢畂䡁䅍兤獂䡁䅑兡畂䝁䅣䅉穂䝁䅕杣㉂䝁䅫睙求䡁䅍杌杁䕁䅫䅤杁䝁䄸䅣求䡁䅉兙あ䝁䅕督杁䝁䅫杢杁䡁䅑䅡求䍁䅁兖畂䝁䅫䅤求䝁䅑䅉呂䡁䅑兙あ䝁䅕督獁䍁䅁兑浂䡁䅉兡橂䝁䅅䅌杁䕁䅍兙畂䝁䅅䅚桂䍁䅷䅉䉂䡁䅉睚求䝁䄴䅤灂䝁䄴兙獁䍁䅁睑潂䝁䅫杢桂䍁䅷䅉乂䝁䅕䅥灂䝁䅍睢獁䍁䅁䅔桂䡁䅑兡畂䍁䅁兑瑂䝁䅕杣灂䝁䅍兙獁䍁䅁䅤潂䝁䅕䅉乂䝁䅫䅚歂䝁䅷党杁䕁䅕兙穂䡁䅑䅌杁䝁䅅杢歂䍁䅁兡畂䡁䅑党祂䝁䄴兙あ䝁䅫睢畂䝁䅅䅢獂䡁䅫杌杁䙁䅑䅡求䍁䅁睙療䝁䄰䅣桂䝁䄴入杁䡁䅣兙穂䍁䅁兡畂䝁䅍睢祂䡁䅁睢祂䝁䅅䅤求䝁䅑䅉灂䝁䄴䅉硁䑁䅫䅏ぁ䍁䅁兙畂䝁䅑䅉灂䡁䅍䅉潂䝁䅕兙歂䡁䅅兤桂䡁䅉䅤求䡁䅉党歂䍁䅁兡畂䍁䅁兑あ䝁䅷兙畂䡁䅑兙獁䍁䅁睒求䝁䄸杣湂䝁䅫兙畁䅁䅁剐䅧䩁偁䅁卂䙁䅁兔杁䕁䅫杢あ䝁䅕杣畂䝁䅅䅤灂䝁䄸杢桂䝁䅷䅉䩂䝁䄴睙畁䍁䅁兢桂䝁䄴兤浂䝁䅅睙あ䡁䅕杣求䡁䅍䅉桂䝁䄴䅚杁䡁䅍党獂䝁䅷督杁䡁䅍䅣求䝁䅍兡桂䝁䅷䅤㕂䍁䅁睙潂䝁䅕兢灂䝁䅍兙獂䡁䅍䅉浂䝁䄸杣杁䡁䅑䅡求䍁䅁兡畂䝁䅑兤穂䡁䅑杣灂䝁䅅䅢獁䍁䅁督睂䝁䅕睙灂䝁䅅䅢あ䡁䅫䅌杁䝁䅅杢歂䍁䅁睙療䝁䄴督ㅂ䝁䄰党祂䍁䅁兢桂䡁䅉睡求䡁䅑督杁䡁䅣睢祂䝁䅷䅚㍂䝁䅫䅚求䍁䄴䅉䩂䡁䅑䅉療䝁䅙杚求䡁䅉督杁䡁䅣兙あ䝁䅕杣睂䡁䅉睢療䝁䅙兡畂䝁䅣䅌杁䝁䅍睢桂䡁䅑兡畂䝁䅣䅌杁䝁䅅杢歂䍁䅁䅤祂䝁䅅䅚灂䡁䅑兡療䝁䄴兙獂䍁䅁杣療䝁䄸杚灂䝁䄴睚杁䡁䅍入穂䡁䅑党瑂䡁䅍睏杁䡁䅍党桂䝁䅷兙畂䡁䅑督獁䍁䅁兙灂䡁䅉䅉楂䝁䅅杣祂䝁䅫党祂䡁䅍䅌杁䡁䅑兙睂䝁䅕督獁䍁䅁兙畂䝁䅑䅉浂䝁䄸兙瑂䡁䅍睏杁䡁䅉党穂䝁䅫䅚求䝁䄴䅤灂䝁䅅䅢杁䝁䅧睢瑂䝁䅕䅉㍂䝁䅕兙あ䝁䅧党祂䝁䅫来桂䡁䅑兡療䝁䄴䅉穂䡁䅫督あ䝁䅕兢穂䑁䅳䅉祂䝁䄸睢浂䝁䅫杢湂䍁䅁兙畂䝁䅑䅉楂䡁䅕兡獂䝁䅑兡畂䝁䅣䅉瑂䝁䅅兡畂䡁䅑党畂䝁䅅杢橂䝁䅕䅉穂䝁䅕杣㉂䝁䅫睙求䡁䅍睏杁䡁䅍党桂䝁䅷兡畂䝁䅣䅉桂䝁䄴䅚杁䝁䅉睢畂䝁䅑兡畂䝁䅣䅌杁䡁䅍兤楂䝁䅙䅢療䝁䄸杣杁䡁䅁杣求䡁䅁兙祂䝁䅅䅤灂䝁䄸杢獁䍁䅁杚獂䝁䄸睢祂䝁䅫杢湂䍁䅷䅉桂䝁䄴䅚杁䝁䅣䅢桂䡁䅯兡畂䝁䅣䅉穂䝁䄸䅢ㅂ䡁䅑兡療䝁䄴督㝁䍁䅁杣求䡁䅍兡畂䍁䅁杚獂䝁䄸睢祂䝁䅫杢湂䍁䅁督㕂䡁䅍䅤求䝁䄰督獁䍁䅁䅣療䝁䅷入ㅂ䡁䅉党あ䝁䅧兙畂䝁䅕䅌杁䕁䄰兔䉂䍁䅁睤桂䡁䅑党祂䡁䅁杣療䝁䄸杚獁䍁䅁党睂䝁䄸䅥㕂䍁䅁杚獂䝁䄸睢祂䍁䅁䅣桂䝁䅫杢あ䍁䅁兙畂䝁䅑䅉橂䝁䄸兙あ䝁䅫杢湂䡁䅍䅌杁䝁䅍睢畂䝁䅍杣求䡁䅑党杁䡁䅉党睂䝁䅅兡祂䍁䅷䅉桂䝁䄴䅚杁䡁䅁杣療䡁䅑党橂䡁䅑兡療䝁䄴䅉睂䡁䅉睢歂䡁䅕睙あ䡁䅍睏杁䝁䅙兡祂䝁䅕䅉穂䡁䅑睢睂䡁䅁兡畂䝁䅣䅉桂䝁䄴䅚杁䝁䅫杢あ䡁䅕兢求䡁䅍睙求䝁䄴䅤杁䡁䅍䅤求䝁䅕䅢杁䝁䅍睢桂䡁䅑兡畂䝁䅣䅌杁䝁䅅杢歂䍁䅁兢桂䝁䄴兤浂䝁䅅睙あ䡁䅕杣灂䝁䄴睚杁䝁䅫杢歂䡁䅕督あ䡁䅉入杁䡁䅍睢獂䡁䅕䅤灂䝁䄸杢穂䑁䅳䅉祂䝁䄸䅢獂䝁䅕䅚杁䝁䅅督睂䝁䅧兙獂䡁䅑䅉祂䝁䄸睢浂䝁䅫杢湂䍁䅁兢桂䡁䅑党祂䝁䅫兙獂䡁䅍䅉桂䝁䄴䅚杁䝁䅍䅡求䝁䄰兡橂䝁䅅䅢杁䝁䅅䅚瑂䝁䅫䅥あ䡁䅕杣求䡁䅍睏杁䝁䅍睢畂䝁䅍杣求䡁䅑党杁䝁䅅杢歂䍁䅁兢桂䡁䅍睢畂䡁䅉入杁䝁䅅䅚瑂䝁䅫䅥あ䡁䅕杣求䡁䅍䅌杁䝁䅍睢畂䝁䅍杣求䡁䅑党杁䝁䅙兡楂䝁䅕杣穂䍁䅷䅉橂䡁䅕杣灂䝁䄴睚杁䝁䅅杢歂䍁䅁督求䝁䅅䅢灂䝁䄴睚杁䝁䅍睢瑂䡁䅁睢ㅂ䝁䄴䅚穂䍁䅷䅉穂䡁䅑杣ㅂ䝁䅍䅤ㅂ䡁䅉兙獂䍁䅁睚祂䝁䄸兤あ䡁䅍䅉桂䝁䄴䅚杁䝁䄰睢祂䡁䅑兙祂䡁䅍䅌杁䝁䅕䅣療䡁䅧入杁䝁䅅䅚潂䝁䅕督灂䡁䅙党穂䍁䅷䅉灂䝁䄴条求䝁䅍䅤灂䝁䄸杢杁䡁䅉党穂䝁䅫杢穂䍁䅷䅉睂䝁䄸䅢㕂䡁䅕杣求䡁䅑䅡桂䝁䄴党杁䝁䅙睢桂䝁䄰督獁䍁䅁杚獂䝁䄸睢祂䍁䅁䅡桂䡁䅉䅚求䝁䄴党祂䡁䅍䅉桂䝁䄴䅚杁䡁䅑睢睂䡁䅁兡畂䝁䅣督獁䍁䅁条療䝁䅫杢あ䍁䅁杚灂䝁䅷䅢求䡁䅉督獁䍁䅁兡畂䝁䅑兤穂䡁䅑杣灂䝁䅅䅢杁䝁䅅杢歂䍁䅁兙祂䝁䅍䅡灂䡁䅑党橂䡁䅑兤祂䝁䅅䅢杁䝁䅍睢桂䡁䅑兡畂䝁䅣督獁䍁䅁䅚求䝁䅍睢祂䝁䅅䅤灂䡁䅙党杁䝁䅍睢獂䝁䄸杣癁䡁䅍䅤桂䝁䅫杢穂䍁䄸督あ䝁䅅兢睂䡁䅍䅌杁䝁䅅杢歂䍁䅁杣求䡁䅍䅤療䡁䅉兙あ䝁䅫睢畂䍁䅁兢桂䡁䅑党祂䝁䅫兙獂䡁䅍睏杁䝁䅫杢穂䡁䅕䅢桂䡁䅑党歂䍁䅁杙ㅂ䝁䅫䅢歂䝁䅫杢湂䍁䅁睙獂䝁䅅䅚歂䝁䅫杢湂䍁䅁兢桂䡁䅑党祂䝁䅫兙獂䡁䅍睏杁䝁䅅杢歂䍁䅁睙療䝁䄴睙祂䝁䅕䅤求䍁䅁杚療䡁䅉兢杁䡁䅣兙獂䝁䅷䅉穂䡁䅫督あ䝁䅕兢穂䍁䄴䅉䩂䡁䅑䅉桂䝁䅷督療䍁䅁䅣祂䝁䄸杤灂䝁䅑党穂䍁䅁杚獂䝁䄸睢祂䝁䅫杢湂䍁䅁督㕂䡁䅍䅤求䝁䄰督㝁䍁䅁杚灂䝁䅉党祂䝁䅣䅢桂䡁䅍督杁䡁䅉党灂䝁䄴杚療䡁䅉睙求䝁䅑䅉睂䝁䅷兙穂䡁䅑兡橂䍁䅁睚祂䝁䅅䅤灂䝁䄴睚穂䍁䅁兙畂䝁䅑䅉穂䝁䅧兙睂䝁䅕督㝁䍁䅁睙療䡁䅉杣療䡁䅍兡療䝁䄴兌橂䝁䄸杢あ䡁䅉睢獂䍁䅁睙療䝁䅅䅤灂䝁䄴睚獁䍁䅁睙療䝁䄴䅤桂䝁䅫杢瑂䝁䅕杢あ䍁䅁兙畂䝁䅑䅉祂䝁䅅兡獂䝁䅍兙祂䍁䅁䅢灂䝁䄴兡畂䝁䅣䅌杁䝁䅙兡祂䝁䅕䅉桂䝁䄴䅚杁䡁䅍睢ㅂ䝁䄴䅚杁䡁䅁杣療䝁䄸杚灂䝁䄴睚獁䍁䅁兙畂䝁䅑䅉潂䝁䅕兙あ䍁䅁兙畂䝁䅑䅉橂䡁䅉入療䝁䅣党畂䝁䅫睙杁䝁䅫杢穂䡁䅕䅢桂䡁䅑兡療䝁䄴䅉睂䡁䅉睢歂䡁䅕睙あ䡁䅍睏杁䡁䅍䅣求䝁䅍兡桂䝁䅷䅤㕂䍁䅁睙療䝁䄴督あ䡁䅉兤橂䡁䅑兡療䝁䄴䅉睂䡁䅉睢歂䡁䅕睙あ䡁䅍睏杁䝁䅅兢灂䝁䄴党杁䝁䅍兤祂䝁䅫杢湂䍁䅁兙湂䝁䅕杢あ䡁䅍䅌杁䡁䅉党桂䝁䅍䅤灂䡁䅙党杁䝁䅑兡獂䡁䅕党畂䡁䅑督獁䍁䅁兙畂䝁䅑䅉求䡁䅁睢㑂䡁䅫䅉祂䝁䅕督灂䝁䄴督㝁䍁䅁杚獂䡁䅕睢祂</t>
  </si>
  <si>
    <t>䝁䅕督橂䝁䅕杢あ䍁䅁睙療䝁䅷睢祂䝁䅅杢あ䡁䅍䅉桂䝁䄴䅚杁䡁䅁兡湂䝁䄰党畂䡁䅑督㝁䍁䅁督潂䝁䅕䅢獂䝁䅅睙瑁䝁䅉兙穂䝁䅕䅚瑁䡁䅍䅣求䝁䅍兡桂䝁䅷䅤㕂䍁䅁兙畂䝁䅑䅉瑂䝁䅅杣灂䝁䄴党杁䝁䅍睢桂䡁䅑兡畂䝁䅣督㝁䍁䅁杚灂䡁䅉党杁䝁䅅杢歂䍁䅁睤桂䡁䅑党祂䍁䅁䅚桂䝁䄰兙湂䝁䅕䅉祂䝁䅕督あ䝁䄸杣桂䡁䅑兡療䝁䄴䅌杁䝁䅍兙祂䡁䅁党あ䍁䅁睙獂䝁䅕兙畂䝁䅫杢湂䍁䅷䅉桂䝁䄴䅚杁䝁䅑兡穂䝁䅫杢浂䝁䅕睙あ䝁䅫杢湂䍁䅁䅣祂䝁䄸䅚ㅂ䝁䅍䅤穂䑁䅳䅉浂䡁䅕党獂䍁䅁兙歂䝁䅑兡あ䝁䅫杤求䡁䅍睏杁䡁䅣睢療䝁䅑䅉あ䡁䅉党桂䡁䅑兢求䝁䄴䅤穂䍁䅷䅉橂䝁䄸兙あ䝁䅫杢湂䡁䅍䅌杁䝁䅅杢歂䍁䅁䅤療䡁䅕睙潂䍁䄰兤睂䍁䅁䅣祂䝁䄸䅚ㅂ䝁䅍䅤穂䑁䅳䅉桂䝁䄴䅚杁䝁䄴兙灂䝁䅷䅉求䝁䄴兙瑂䝁䅕䅢穂䍁䅷䅉睂䝁䄸䅢灂䡁䅍䅡求䡁䅍䅌杁䝁䅅杢歂䍁䅁睙療䝁䅅䅤灂䝁䄴睚杁䝁䅍睢瑂䡁䅁睢畂䝁䅕杢あ䡁䅍杌杁䕁䅫杢杁䝁䅅䅚歂䝁䅫䅤灂䝁䄸杢獁䍁䅁兡あ䍁䅁睢浂䝁䅙党祂䡁䅍䅉穂䝁䄸䅢ㅂ䡁䅑兡療䝁䄴督杁䝁䅙睢祂䍁䅁䅤潂䝁䅕䅉睂䝁䅅兡畂䡁䅑䅉橂䝁䄸杢あ䡁䅉兙橂䡁䅑睢祂䡁䅍䅉桂䝁䄴䅚杁䕁䅑兓婂䝁䅕杣穂䍁䅷䅉橂䝁䄸杢橂䡁䅉党あ䝁䅕䅉祂䝁䅕督あ䝁䄸杣桂䡁䅑兡療䝁䄴䅉桂䝁䄴䅚杁䝁䅙䅢療䝁䄸杣灂䝁䄴睚獁䍁䅁兢求䡁䅑兙獂䝁䅷兡橂䍁䅁兙畂䝁䅑䅉浂䝁䅅兤㑂䍁䅁杚灂䝁䄴兡穂䝁䅧䅉橂䝁䄸兙あ䝁䅫杢湂䡁䅍䅌杁䝁䅍䅢求䝁䅅杢求䡁䅉督獁䍁䅁兙畂䝁䅑䅉潂䝁䄸杙楂䡁䅫䅉睂䝁䅅兡畂䡁䅑督杁䝁䅅杢歂䍁䅁睙求䝁䄰党畂䡁䅑督㝁䍁䅁兙畂䝁䅑䅉橂䝁䅅兤獂䝁䅳督獁䍁䅁兙歂䝁䅧党穂䝁䅫杤求䡁䅍䅌杁䝁䅫杢穂䡁䅕䅢桂䡁䅑兡畂䝁䅣䅉浂䝁䄸兙瑂䡁䅍䅌杁䝁䅅杢歂䍁䅁䅣桂䡁䅑睙潂䝁䅕督獁䍁䅁兙穂䍁䅁睤求䝁䅷䅢杁䝁䅅督杁䡁䅍䅣桂䝁䅍睡獂䝁䅫杢湂䍁䅷䅉湂䝁䅷兙㙂䝁䅫杢湂䍁䅷䅉桂䝁䄴䅚杁䡁䅉党睂䝁䅅兡祂䍁䅁䅣祂䝁䄸䅚ㅂ䝁䅍䅤穂䍁䄴䅉啂䝁䅧党杁䝁䅍睢瑂䡁䅁兙畂䡁䅫䅉㍂䝁䅅督杁䝁䅫杢橂䝁䄸杣睂䝁䄸杣桂䡁䅑党歂䍁䅁兡畂䍁䅁免㕁䑁䅑睎杁䝁䅅杢歂䍁䅁兡穂䍁䅁䅡求䝁䅅䅚硂䡁䅕兙祂䡁䅑党祂䝁䅕䅚杁䝁䅫杢杁䕁䄰党歂䝁䅫杢桂䍁䅷䅉偂䝁䅧兡療䍁䄴䅁⽁䅇䅁䅃䅁䙁䅉睕䡂䅁䅁睤䅍䅁䅧䅁卂䙁䅑䅗䅁偁䑫䅁歄䅄䅁杕啂䙁䅧䅉䑂䝁䄸杣睂䝁䄸杣桂䡁䅑兡療䝁䄴䅌杁䝁䅅杢杁䝁䅅党祂䝁䄸督睂䝁䅅睙求䍁䅁兙畂䝁䅑䅉歂䝁䅕杚求䝁䄴督求䍁䅁睙療䝁䄰䅣桂䝁䄴入獁䍁䅁䅣祂䝁䄸杤灂䝁䅑党穂䍁䅁督㕂䡁䅍䅤求䝁䄰督杁䝁䅅杢歂䍁䅁督求䡁䅉杤灂䝁䅍党穂䍁䅁杚療䡁䅉䅉あ䝁䅧党杁䝁䅍睢瑂䝁䄰党祂䝁䅍兡桂䝁䅷䅌杁䝁䄰兡獂䝁䅫䅤桂䡁䅉入獁䍁䅁兙畂䝁䅑䅉湂䝁䄸杤求䡁䅉杢瑂䝁䅕杢あ䍁䅁睙ㅂ䡁䅍䅤療䝁䄰党祂䡁䅍䅉灂䝁䄴䅉あ䝁䅧党杁䙁䅕杢灂䡁䅑党歂䍁䅁睕あ䝁䅅䅤求䡁䅍䅉桂䝁䄴䅚杁䝁䅫杢あ䝁䅕杣畂䝁䅅䅤灂䝁䄸杢桂䝁䅷䅢㕂䍁䄴䅉䩂䡁䅑䅉療䡁䅁党祂䝁䅅䅤求䡁䅍䅉あ䝁䅧杣療䡁䅕睚潂䍁䅁䅤潂䡁䅉党求䍁䅁督求䝁䅣兢求䝁䄴䅤穂䑁䅯䅉䑂䝁䄸䅢獂䝁䅫杢穂䍁䅁兑求䡁䅉睢穂䡁䅁兙橂䝁䅕䅌杁䙁䅁杣桂䡁䅑䅤杁䍁䅙䅉塂䝁䅧兡あ䝁䄴党㕂䍁䅷䅉桂䝁䄴䅚杁䙁䅉兙㕂䡁䅑䅡求䝁䄸杢畁䍁䅁䅖潂䝁䅕䅉䑂䝁䄸䅢獂䝁䅫杢穂䍁䅁兑求䡁䅉睢穂䡁䅁兙橂䝁䅕䅉呂䡁䅫督あ䝁䅕兢穂䍁䅁督求䝁䅣兢求䝁䄴䅤杁䝁䄸杚浂䝁䅕杣穂䍁䅁兙求䡁䅉睢穂䡁䅁兙橂䝁䅕䅉桂䝁䄴䅚杁䝁䅑党浂䝁䅕杢穂䝁䅕䅉睂䡁䅉睢歂䡁䅕睙あ䡁䅍䅌杁䝁䅅杢歂䍁䅁兙浂䡁䅑党祂䝁䄰兙祂䝁䅳党あ䍁䅁督求䡁䅉杤灂䝁䅍党杁䡁䅍睢獂䡁䅕䅤灂䝁䄸杢穂䍁䅁杚療䡁䅉䅉橂䝁䅫杤灂䝁䅷䅉桂䝁䄴䅚杁䝁䄰兡獂䝁䅫䅤桂䡁䅉入杁䝁䅅兡祂䝁䅍杣桂䝁䅙䅤杁䝁䄰兙畂䡁䅕杚桂䝁䅍䅤ㅂ䡁䅉党祂䡁䅍䅉桂䝁䄴䅚杁䝁䅍睢瑂䝁䄰党祂䝁䅍兡桂䝁䅷䅉桂䝁䅫杣獂䝁䅫杢求䡁䅍䅌杁䝁䅅督杁䡁䅣党獂䝁䅷䅉桂䡁䅍䅉祂䝁䅕睚灂䝁䄸杢桂䝁䅷䅌杁䝁䅉兤穂䝁䅫杢求䡁䅍督獁䍁䅁兙畂䝁䅑䅉湂䝁䅕杢求䡁䅉兙獂䍁䅁兙㉂䝁䅫兙あ䝁䅫睢畂䍁䅷䅉歂䝁䅕杚求䝁䄴督求䍁䅷䅉桂䝁䄴䅚杁䝁䅍睢瑂䝁䄰党祂䝁䅍兡桂䝁䅷䅉穂䡁䅁兙橂䝁䅕䅉療䡁䅁党祂䝁䅅䅤灂䝁䄸杢穂䍁䄴䅉啂䝁䅧兡穂䍁䅁督求䝁䅣兢求䝁䄴䅤杁䝁䅅䅢穂䝁䄸䅉歂䝁䅕督灂䝁䅣杢穂䍁䅷䅉睂䡁䅉睢歂䡁䅕睙求䡁䅍䅌杁䝁䅅杢歂䍁䅁督ㅂ䡁䅁䅣療䡁䅉䅤穂䍁䅁睙桂䝁䅉兡畂䍁䅁兡畂䡁䅑党祂䝁䅫睢祂䍁䅷䅉灂䝁䄴睙獂䡁䅕䅚灂䝁䄴睚杁䡁䅍党桂䡁䅑兡畂䝁䅣䅌杁䝁䄸䅥㕂䝁䅣党畂䍁䅁督㕂䡁䅍䅤求䝁䄰督獁䍁䅁杚療䝁䄸䅚杁䝁䅅杢歂䍁䅁杙求䡁䅙党祂䝁䅅睚求䍁䅁䅣祂䝁䅕䅣桂䡁䅉兙あ䝁䅫睢畂䍁䅷䅉穂䡁䅑睢祂䝁䅅睚求䍁䅁兙畂䝁䅑䅉湂䝁䅅䅢獂䝁䅕入杁䡁䅍入穂䡁䅑党瑂䡁䅍䅌杁䝁䅅杢歂䍁䅁䅢桂䡁䅙兙あ䝁䄸杣㕂䍁䅁兙畂䝁䅑䅉㍂䝁䅅督あ䝁䅕睤桂䡁䅑党祂䍁䅁兢桂䝁䄴兙湂䝁䅕兢求䝁䄴䅤杁䡁䅍入穂䡁䅑党瑂䡁䅍睏杁䝁䅉兙あ䡁䅑䅢求䡁䅍䅣桂䝁䅍党獁䍁䅁䅤求䡁䅍䅤杁䝁䅅杢歂䍁䅁䅤祂䝁䅅兡畂䝁䅫杢湂䍁䅁杣桂䝁䄴睚求䍁䅁督㕂䡁䅍䅤求䝁䄰督獁䍁䅁睙祂䝁䅕睤杁䝁䅕督橂䝁䅅䅣求䍁䅁督㕂䡁䅍䅤求䝁䄰督獁䍁䅁兙畂䝁䅑䅉穂䝁䅫兢ㅂ䝁䅷兙あ䝁䅫睢畂䍁䅁兙畂䝁䅑䅉あ䡁䅉兙灂䝁䄴兡畂䝁䅣䅉穂䝁䄸䅢ㅂ䡁䅑兡療䝁䄴督㝁䍁䅁兡畂䝁䅙睢祂䝁䄰兙あ䝁䅫睢畂䍁䅁兢桂䝁䄴兙湂䝁䅕兢求䝁䄴䅤杁䡁䅍党祂䡁䅙兡橂䝁䅕督㝁䍁䅁兙畂䝁䅑䅉桂䝁䅙䅤求䡁䅉兢桂䡁䅉睡求䡁䅑䅉穂䝁䅕杣㉂䝁䅫睙求䡁䅍䅉あ䝁䅧兙あ䍁䅁兡畂䝁䅍䅢ㅂ䝁䅑党杁䡁䅍䅣桂䡁䅉党杁䡁䅁兙祂䡁䅑督獁䍁䅁睢㉂䝁䅕杣潂䝁䅅兤獂䍁䅁兙畂䝁䅑䅉祂䝁䅕䅣桂䝁䅫杣獁䍁䅁党畂䝁䅣兡畂䝁䅕党祂䝁䅫杢湂䍁䅁兙畂䝁䅑䅉あ䝁䅕睙潂䝁䄴兡橂䝁䅅䅢杁䡁䅍兤睂䡁䅁睢祂䡁䅑䅌杁䡁䅑杣桂䝁䅫杢灂䝁䄴睚杁䝁䅅杢歂䍁䅁杚獂䝁䅕党あ䍁䅁兢桂䝁䄴兙湂䝁䅕兢求䝁䄴䅤杁䡁䅍睢獂䡁䅕䅤灂䝁䄸杢穂䍁䅷䅉桂䝁䄴䅚杁䝁䅅督穂䝁䅕䅤杁䝁䅅杢歂䍁䅁兡畂䝁䅙睢祂䝁䄰兙あ䝁䅫睢畂䍁䅁兢桂䝁䄴兙湂䝁䅕兢求䝁䄴䅤杁䡁䅍党祂䡁䅙兡橂䝁䅕督畁䍁䅁䅖潂䝁䅕䅉兂䡁䅉兙あ䡁䅑䅉流䍁䅁睖潂䝁䅫䅤畂䝁䅕入杁䡁䅍党湂䝁䄰党畂䡁䅑䅉穂䡁䅕䅣睂䝁䅷兡求䡁䅍䅉桂䝁䅫杣橂䡁䅉兙浂䡁䅑䅉求䝁䄴睚灂䝁䄴党穂䍁䅁杚療䡁䅉䅉橂䝁䄸兢瑂䝁䅕杣橂䝁䅫兙獂䍁䅷䅉瑂䝁䅫䅢灂䡁䅑兙祂䡁䅫䅌杁䝁䅉兤穂䝁䅫杢求䡁䅍督杁䝁䅯党あ䍁䅷䅉桂䝁䄴䅚杁䝁䅣党畂䝁䅕杣桂䝁䅷䅉桂䡁䅙兡桂䡁䅑兡療䝁䄴䅉橂䡁䅕督あ䝁䄸兢求䡁䅉督㝁䍁䅁兙畂䝁䅑䅉睂䡁䅉睢歂䡁䅕睙求䡁䅍䅌杁䡁䅍党獂䝁䅷督獁䍁䅁兙畂䝁䅑䅉穂䝁䅕杣㉂䝁䅫睙求䡁䅍䅉瑂䝁䅫䅢灂䡁䅑兙祂䡁䅫䅉桂䝁䄴䅚杁䝁䅍睢瑂䝁䄰党祂䝁䅍兡桂䝁䅷䅉桂䡁䅕䅥灂䝁䅷兡桂䡁䅉入杁䡁䅁睢㍂䝁䅕杣杁䡁䅕杢灂䡁䅑督畁䍁䅁䅖潂䝁䅕䅉卂䝁䅅入あ䝁䅧党療䝁䄴䅉穂䝁䅕睚瑂䝁䅕杢あ䍁䅁䅣祂䝁䄸杤灂䝁䅑党穂䍁䅁䅚求䝁䅙党畂䡁䅍兡㉂䝁䅕䅉桂䝁䄴䅚杁䝁䄸杚浂䝁䅕杢穂䝁䅫杤求䍁䅁䅤潂䡁䅉党桂䡁䅑䅉歂䝁䅕䅤求䝁䅍䅤灂䝁䄸杢獁䍁䅁䅤祂䝁䅅睙牂䝁䅫杢湂䍁䅷䅉桂䝁䄴䅚杁䝁䄰兡あ䝁䅫睚桂䡁䅑兡療䝁䄴䅉橂䝁䅅䅣桂䝁䅉兡獂䝁䅫䅤灂䝁䅕督杁䝁䅙睢祂䍁䅁睚療䡁䅙党祂䝁䄴兢求䝁䄴䅤獁䍁䅁兙畂䝁䅑䅉橂䝁䄸兢瑂䝁䅕杣橂䝁䅫兙獂䍁䅁睙ㅂ䡁䅍䅤療䝁䄰党祂䡁䅍杌杁䙁䅑䅡求䍁䅁睙療䝁䄰䅣桂䝁䄴入杁䡁䅣兙穂䍁䅁杚療䡁䅉兢求䡁䅉䅢㕂䍁䅁睡畂䝁䄸睤畂䍁䅁兙穂䍁䅁杕桂䡁䅫䅤潂䝁䅕睢畂䍁䅁䅖求䝁䅍䅡畂䝁䄸䅢療䝁䅣兡求䡁䅍䅉䑂䝁䄸杣睂䝁䄸杣桂䡁䅑兡療䝁䄴䅉桂䝁䄴䅚杁䝁䅍䅡桂䝁䄴睚求䝁䅑䅉灂䡁䅑督杁䝁䄴兙瑂䝁䅕䅉あ䝁䄸䅉卂䙁䅑䅗杁䕁䅍睢祂䡁䅁睢祂䝁䅅䅤灂䝁䄸杢杁䝁䅫杢杁䕁䅯兤獂䡁䅫䅉祁䑁䅁杍穁䍁䄴䅉卂䙁䅑䅗杁䕁䅍睢祂䡁䅁睢祂䝁䅅䅤灂䝁䄸杢杁䡁䅣兙穂䍁䅁兡畂䝁䅍睢祂䡁䅁睢祂䝁䅅䅤求䝁䅑䅉灂䝁䄴䅉硁䑁䅫睍ぁ䍁䅁兙畂䝁䅑䅉灂䡁䅍䅉潂䝁䅕兙歂䡁䅅兤桂䡁䅉䅤求䡁䅉党歂䍁䅁兡畂䍁䅁兑祂䝁䅷兡畂䝁䅣䅤療䝁䄴䅌杁䙁䅙兡祂䝁䅣兡畂䝁䅫兙畁䅁䅁䉑䅧䅁䅯䅁卂䙁䅙䅖婂䅁䅁兺䅍偁䉯䅁卂䙁䅧睔獁䍁䅁兓畂䝁䅍杌杁䡁䅁杣療䡁䅙兡歂䝁䅕督杁䝁䅙兤獂䝁䅷䅉あ䡁䅉兤橂䝁䅳䅢療䝁䅅䅚杁䝁䅙杣求䝁䅫睚潂䡁䅑䅉あ䡁䅉兙畂䡁䅍䅣療䡁䅉䅤桂䡁䅑兡療䝁䄴䅉楂䡁䅉睢牂䝁䅕杣灂䝁䄴睚杁䡁䅍党祂䡁䅙兡橂䝁䅕督畁䍁䅁兓あ䍁䅁兙獂䡁䅍睢杁䝁䄸杚浂䝁䅕杣穂䍁䅁杙祂䝁䄸睡求䡁䅉党歂䍁䅁督求䡁䅉杤灂䝁䅍党穂䍁䅁杚療䡁䅉䅉瑂䝁䅅杢桂䝁䅣党歂䍁䅁䅤祂䝁䅅杢穂䡁䅁睢祂䡁䅑兙あ䝁䅫睢畂䍁䅷䅉獂䝁䅅督あ䍁䅁兢灂䝁䅷党獁䍁䅁兙畂䝁䅑䅉浂䡁䅉党灂䝁䅣䅡あ䍁䅁杚療䡁䅉睤桂䡁䅉䅚灂䝁䄴睚畁䍁䅁䅖潂䝁䅕䅉橂䝁䄸兢睂䝁䅅杢㕂䍁䅁睤桂䡁䅍䅉灂䝁䄴睙療䡁䅉䅣療䡁䅉兙あ䝁䅕䅚杁䝁䅫杢杁䑁䅉䅍祁䑁䅉䅉桂䝁䄴䅚杁䝁䅫督杁䝁䅉兙穂䝁䅕䅚杁䝁䅫杢杁䕁䅍䅡桂䡁䅉䅢療䡁䅑䅤求䍁䅷䅉佂䝁䄸杣あ䝁䅧䅉䑂䝁䅅杣療䝁䅷兡畂䝁䅅杌䅁䕁奉䅁睄杂䅁杕桂䝁䅑杔求䡁䅑䅌杁䕁䅫杢橂䍁䄴䅌杁䡁䅑睢湂䝁䅕䅤潂䝁䅕杣杁䡁䅣兡あ䝁䅧䅉灂䡁䅑督杁䡁䅍兤楂䡁䅍兡歂䝁䅫兙祂䝁䅫党穂䍁䅷䅉睂䡁䅉睢㉂䝁䅫䅚求䡁䅍䅉療䡁䅕䅤睂䝁䅅䅤灂䝁䅕杢あ䍁䅁䅚灂䝁䅅睚畂䝁䄸督あ䝁䅫睙杁䝁䅫兢桂䝁䅣兡畂䝁䅣䅉穂䝁䅕杣㉂䝁䅫睙求䡁䅍䅉灂䝁䄴䅉あ䝁䅧党杁䙁䅕杢灂䡁䅑党歂䍁䅁睕あ䝁䅅䅤求䡁䅍杌杁䙁䅑䅡求䍁䅁睙療䝁䄰䅣桂䝁䄴入杁䝁䄸䅣求䡁䅉兙あ䝁䅕督杁䝁䅫杢杁䡁䅑睤療䍁䅁督求䝁䅣兢求䝁䄴䅤穂䑁䅯䅉䩂䝁䄰兙湂䝁䅫杢湂䍁䅁睑求䝁䄴䅤求䡁䅉督杁䝁䅅杢歂䍁䅁兑祂䡁䅑兡浂䝁䅫睙灂䝁䅅䅢杁䕁䅫杢あ䝁䅕䅢獂䝁䅫睚求䝁䄴睙求䍁䄴䅉䩂䡁䅑督杁䡁䅍党祂䡁䅙兡橂䝁䅕督杁䝁䅫杢橂䝁䅷兤歂䝁䅕䅉瑂䝁䅅睚畂䝁䅕䅤灂䝁䅍䅉祂䝁䅕督療䝁䄴兙畂䝁䅍党杁䝁䅫兢桂䝁䅣兡畂䝁䅣䅌杁䝁䅍睢瑂䡁䅁兤あ䝁䅕䅚杁䡁䅑睢瑂䝁䄸睚祂䝁䅅䅣潂䡁䅫䅌杁䡁䅁睢穂䝁䅫䅤祂䝁䄸杢杁䝁䅕兢灂䡁䅍督灂䝁䄸杢杁䡁䅑睢瑂䝁䄸睚祂䝁䅅䅣潂䡁䅫䅌杁䝁䄴兤橂䝁䅷党桂䡁䅉䅉瑂䝁䅕䅚灂䝁䅍兡畂䝁䅕䅌杁䝁䄰兙瑂䝁䄰睢湂䡁䅉兙睂䝁䅧入獁䍁䅁兤獂䡁䅑杣桂䡁䅍睢ㅂ䝁䄴䅚獁䍁䅁䅚灂䝁䅅睚畂䝁䄸督あ䝁䅫睙杁䡁䅉兙歂䝁䅫睢獂䝁䄸睚㕂䍁䅷䅉浂䝁䅷兤療䡁䅉睢穂䝁䅍睢睂䡁䅫䅌杁䝁䅅杢歂䍁䅁睢あ䝁䅧党祂䍁䅁杣求䝁䅷兙あ䝁䅕䅚杁䡁䅁杣療䝁䅍党歂䡁䅕杣求䡁䅍䅌杁䝁䅅督杁䡁䅣党獂䝁䅷䅉桂䡁䅍䅉瑂䡁䅕䅢あ䝁䅫兌瑂䝁䄸䅚桂䝁䅷兡あ䡁䅫䅉灂䝁䄰兙湂䝁䅫杢湂䍁䅁督求䡁䅉杤灂䝁䅍党穂䍁䄴䅉啂䝁䅧党杁䝁䅍睢瑂䡁䅁兙畂䡁䅫䅉桂䝁䅷督療䍁䅁䅚求䡁䅙党獂䝁䄸䅣穂䍁䅁兙畂䝁䅑䅉穂䝁䅕䅢獂䡁䅍䅉橂䝁䄸兢睂䡁䅕䅤求䡁䅉兡㙂䝁䅕䅚杁䡁䅍入穂䡁䅑党瑂䡁䅍䅉あ䝁䅧兙あ䍁䅁䅚灂䡁䅍䅤祂䝁䅫杙ㅂ䡁䅑党獁䍁䅁䅚灂䡁䅍䅣獂䝁䅅入獁䍁䅁督あ䝁䄸杣求䍁䅷䅉桂䝁䄴䅚杁䡁䅉党あ䡁䅉兡求䡁䅙党杁䝁䅑兡湂䝁䅫䅤桂䝁䅷䅉灂䝁䄰兙湂䝁䅕督㝁䍁䅁睢浂䝁䅙党祂䡁䅍䅉睂䝁䅫睙あ䡁䅕杣求䍁䅁兙祂䝁䅍䅡灂䡁䅙兡畂䝁䅣䅉橂䝁䄸兢瑂䡁䅕杢灂䝁䅍兙あ䝁䅫睢畂䡁䅍䅉穂䡁䅫督あ䝁䅕兢穂䍁䅁兙畂䝁䅑䅉祂䝁䅕䅢桂䡁䅑党歂䍁䅁督求䡁䅉杤灂䝁䅍党穂䑁䅳䅉桂䝁䄴䅚杁䝁䅑党㉂䝁䅕䅢療䡁䅁督杁䝁䅅杢歂䍁䅁䅚求䡁䅁䅢療䡁䅫督杁䕁䅅兓杁䡁䅍兤灂䡁䅑党穂䍁䅁䅤療䍁䅁党畂䝁䅧兙畂䝁䅍党杁䡁䅉兙歂䝁䅫睢獂䝁䄸睚灂䡁䅍䅤杁䝁䅫杢あ䝁䅕杣睂䡁䅉党あ䝁䅅䅤灂䝁䄸杢杁䝁䄸杚杁䝁䅉杣求䝁䅅督あ䍁䅷䅉獂䡁䅕杢湂䍁䅷䅉桂䝁䄴䅚杁䡁䅁杣療䡁䅍䅤桂䡁䅑党杁䝁䅫兢桂䝁䅣党穂䍁䅷䅉桂䡁䅍䅉㍂䝁䅕䅢獂䍁䅁兙穂䍁䅁兑䩂䍁䅁督療䝁䅷兤あ䝁䅫睢畂䡁䅍䅉浂䝁䄸杣杁䡁䅁杣療䡁䅍䅤桂䡁䅑党杁䝁䅍兙畂䝁䅍党祂䍁䅁督橂䡁䅉党求䝁䄴兡畂䝁䅣杌杁䙁䅉兙歂䕁䄴党あ䍁䅷䅉䩂䝁䄴睙畁䍁䅁睤桂䡁䅍䅉浂䝁䄸兤畂䝁䅑党歂䍁䅁兡畂䍁䅁免㕁䑁䅧免杁䝁䅅杢歂䍁䅁兡穂䍁䅁䅡求䝁䅅䅚硂䡁䅕兙祂䡁䅑党祂䝁䅕䅚杁䝁䅫杢杁䕁䅷睢穂䍁䅁兑畂䝁䅣党獂䝁䅕督獁䍁䅁睑桂䝁䅷兡浂䝁䄸杣畂䝁䅫兙畁䅁䅁䉹䅕䡁乑䅁卂䝁䅅䅚灂䝁䅅杢杁䕁䅣杣療䡁䅕䅣杁䕁䅫杢橂䍁䄴䅌杁䡁䅑睢湂䝁䅕䅤潂䝁䅕杣杁䡁䅣兡あ䝁䅧䅉灂䡁䅑督杁䡁䅍兤楂䡁䅍兡歂䝁䅫兙祂䝁䅫党穂䍁䅷䅉求䝁䄴睚桂䝁䅣党穂䍁䅁兡畂䍁䅁䅤潂䝁䅕䅉瑂䝁䄸杣あ䝁䅣兙湂䝁䅕䅉桂䝁䄴䅚杁䡁䅉党桂䝁䅷䅉求䡁䅍䅤桂䡁䅑党杁䡁䅍党祂䡁䅙兡橂䝁䅕督杁䝁䅉兤穂䝁䅫杢求䡁䅍督杁䝁䅫杢杁䡁䅑䅡求䍁䅁兖畂䝁䅫䅤求䝁䅑䅉呂䡁䅑兙あ䝁䅕督畁䍁䅁兓あ䍁䅁睢睂䝁䅕杣桂䡁䅑党穂䍁䅁䅤潂䡁䅉睢ㅂ䝁䅣䅡杁䡁䅑睤療䍁䅁督求䝁䅣兢求䝁䄴䅤穂䍁䅷䅉乂䝁䄸杣あ䝁䅣兙湂䝁䅕䅉䩂䝁䄴督ㅂ䡁䅉兙畂䝁䅍党杁䝁䅅杢歂䍁䅁䅓療䝁䄰党湂䝁䅕杢灂䡁䅕督杁䡁䅍党湂䝁䄰党畂䡁䅑督畁䍁䅁䅖潂䝁䅕䅉乂䝁䄸杣あ䝁䅣兙湂䝁䅕䅉䩂䝁䄴督ㅂ䡁䅉兙畂䝁䅍党杁䡁䅍党湂䝁䄰党畂䡁䅑䅉桂䝁䅣睚祂䝁䅕睚桂䡁䅑党穂䍁䅷䅉瑂䝁䅅杢桂䝁䅣党穂䍁䅷䅉桂䝁䄴䅚杁䝁䅑兡穂䡁䅑杣灂䝁䅉兤あ䝁䅕督杁䙁䅕杌呂䍁䄴䅉瑂䝁䄸杣あ䝁䅣兙湂䝁䅕䅉橂䡁䅉党歂䝁䅫䅤杁䡁䅉兡穂䝁䅳䅉浂䝁䄸杣杁䝁䄰睢祂䡁䅑睚桂䝁䅣党杁䝁䅷党畂䝁䅑兡畂䝁䅣䅉灂䝁䄴督あ䝁䅫䅤ㅂ䡁䅑兡療䝁䄴督杁䝁䅅杢歂䍁䅁兢療䡁䅉䅤湂䝁䅅睚求䍁䅁睙祂䝁䅕䅚灂䡁䅑䅉灂䝁䄴杤求䡁䅍䅤療䡁䅉督獁䍁䅁䅤潂䡁䅉睢ㅂ䝁䅣䅡杁䡁䅁杣灂䡁䅙兙あ䝁䅕䅉瑂䝁䄸杣あ䝁䅣兙湂䝁䅕䅉灂䝁䄴督ㅂ䡁䅉兙畂䝁䅍党杁䝁䄸杢杁䡁䅉党穂䝁䅫䅚求䝁䄴䅤灂䝁䅅䅢杁䝁䅙兡祂䡁䅍䅤瑁䝁䅷兡求䝁䄴䅉瑂䝁䄸杣あ䝁䅣兙湂䝁䅕䅉獂䝁䄸兙畂䡁䅍睏杁䝁䅅杢歂䍁䅁睢あ䝁䅧党祂䍁䅁睙祂䝁䅕䅚灂䡁䅑䅉祂䝁䅫督牂䍁䅁兢桂䝁䄴兙湂䝁䅕兢求䝁䄴䅤杁䡁䅍睢獂䡁䅕䅤灂䝁䄸杢穂䍁䅷䅉灂䝁䄴睙獂䡁䅕䅚灂䝁䄴睚杁䝁䅍睢畂䡁䅑杣桂䝁䅍䅤杁䡁䅕杢歂䝁䅕杣㍂䡁䅉兡あ䝁䅫杢湂䍁䄴䅉啂䝁䅧党杁䕁䅧睢瑂䝁䅕睚求䝁䄴兡ㅂ䡁䅍䅉穂䝁䅕睚瑂䝁䅕杢あ䍁䅁睢浂䝁䅙党祂䡁䅍䅉あ䝁䅫䅤獂䝁䅕䅉穂䝁䅕杣㉂䝁䅫睙求䡁䅍䅌杁䝁䅫杢橂䝁䅷兤歂䝁䅫杢湂䍁䅁兙杁䡁䅍兤灂䡁䅑党杁䝁䄸杚杁䝁䅫杢穂䡁䅕杣桂䝁䄴睙求䍁䅁兙畂䝁䅑䅉畂䝁䄸杢瑁䝁䅫杢穂䡁䅕杣桂䝁䄴睙求䍁䅁䅤灂䡁䅑䅢求䡁䅍睏杁䡁䅑兙㑂䍁䅁兙畂䝁䅑䅉あ䝁䅫䅤獂䝁䅕䅉歂䝁䅅䅤桂䍁䅷䅉橂䝁䅕杢あ䡁䅉兙獂䝁䅫来求䝁䅑䅉祂䝁䅕睙療䡁䅉䅚灂䝁䄴睚獁䍁䅁䅚療䝁䅍兤瑂䝁䅕杢あ䍁䅁杣求䡁䅑杣灂䝁䅕杤桂䝁䅷䅌杁䝁䅅杢歂䍁䅁䅚求䝁䅙兙ㅂ䝁䅷䅤杁䝁䅍兤祂䝁䅅䅤灂䡁䅙党杁䡁䅑兡あ䝁䅷党杁䡁䅍党祂䡁䅙兡橂䝁䅕督㝁䍁䅁䅚求䝁䅕䅚杁䝁䅅杢歂䍁䅁䅣祂䝁䄸䅣求䡁䅉䅤㕂䍁䅁杣求䡁䅁睢祂䡁䅑督㝁䍁䅁睙獂䝁䄸督灂䝁䄴睚杁䝁䅅杢歂䍁䅁督求䡁䅑䅤獂䝁䅕兢求䝁䄴䅤杁䡁䅍党祂䡁䅙兡橂䝁䅕督㝁䍁䅁兢療䡁䅉䅤湂䝁䅅睚求䍁䅁兤畂䝁䅑党祂䡁䅣杣灂䡁䅑兡畂䝁䅣䅉桂䝁䄴䅚杁䡁䅁杣療䝁䅍党穂䡁䅍兡畂䝁䅣睏杁䝁䅕督橂䡁䅉睢㍂䑁䅳䅉桂䡁䅁䅣祂䝁䅅兡穂䝁䅅䅢杁䝁䄰兙畂䝁䅅睚求䝁䄰党畂䡁䅑睏杁䝁䅅杢歂䍁䅁杣求䝁䅅䅢杁䝁䅕督あ䝁䅅䅤求䍁䅁杙祂䝁䄸睡求䡁䅉兙湂䝁䅕杌杁䙁䅑䅡灂䡁䅍䅉穂䝁䅕睚瑂䝁䅕杢あ䍁䅁兙獂䡁䅍睢杁䡁䅁杣療䡁䅙兡歂䝁䅕督杁䡁䅉党桂䝁䅷䅉求䡁䅍䅤桂䡁䅑党杁䡁䅙兙獂䡁䅕兙あ䝁䅫睢畂䍁䅁䅣祂䝁䄸䅚ㅂ䝁䅍䅤穂䍁䅁兙畂䝁䅑䅉穂䝁䅕杣㉂䝁䅫睙求䡁䅍睏杁䝁䅅督穂䝁䅕䅤杁䝁䄰兙畂䝁䅅睚求䝁䄰党畂䡁䅑䅉穂䝁䅕杣㉂䝁䅫睙求䡁䅍䅉浂䝁䄸杣杁䝁䄰兙畂䝁䅅睚灂䝁䄴睚杁䡁䅉党桂䝁䅷䅉求䡁䅍䅤桂䡁䅑党杁䝁䄸睤畂䝁䅕䅚杁䡁䅁杣療䡁䅁党祂䡁䅑兡求䡁䅍䅌杁䡁䅣䅡灂䝁䅍䅡杁䝁䅫杢橂䝁䅷兤歂䝁䅕督杁䝁䅅䅉㍂䝁䅕杙瑁䝁䅉兙穂䝁䅕䅚杁䡁䅣睢祂䝁䅳杚獂䝁䄸睤杁䡁䅍睢獂䡁䅕䅤灂䝁䄸杢㝁䍁䅁兙畂䝁䅑䅉桂䍁䅁督ㅂ䝁䅫䅤求䍁䅁睢浂䍁䅁杣求䝁䅅䅢杁䝁䅕督あ䝁䅅䅤求䍁䅁䅤求䝁䅍䅡畂䝁䄸䅢療䝁䅣入杁䡁䅁杣療䝁䅑兤橂䡁䅑督杁䝁䅅杢歂䍁䅁督求䡁䅉杤灂䝁䅍党穂䍁䅁䅤療䍁䅁杚桂䝁䅍兡獂䝁䅫䅤桂䡁䅑党杁䡁䅉党桂䝁䅷䅉求䡁䅍䅤桂䡁䅑党杁䡁䅑杣桂䝁䄴督桂䝁䅍䅤灂䝁䄸杢穂䍁䅷䅉穂䡁䅕睙潂䍁䅁兙穂䍁䅁䅣祂䝁䄸䅣祂䝁䅫党あ䝁䅅杣㕂䍁䅁䅣獂䝁䅅䅤浂䝁䄸杣瑂䡁䅍䅉桂䡁䅍䅉桂䍁䅁督求䡁䅉杤灂䝁䅍党杁䡁䅍睢獂䡁䅕䅤灂䝁䄸杢畁䍁䅁兓あ䍁䅁督求䡁䅉杤求䡁䅍䅉瑂䝁䄸杣あ䝁䅣兙湂䝁䅕䅉療䡁䅉兡湂䝁䅫杢桂䡁䅑睢祂䡁䅍䅌杁䡁䅍兤橂䝁䅧䅉桂䡁䅍䅉瑂䝁䄸杣あ䝁䅣兙湂䝁䅕䅉楂䝁䅅杢牂䝁䅕杣穂䍁䅷䅉橂䝁䄸兢瑂䝁䅕杣橂䝁䅫兙獂䍁䅁杙桂䝁䄴睡穂䍁䅷䅉穂䝁䅅杤灂䝁䄴睚穂䍁䅁兡畂䡁䅍䅤灂䡁䅑兤あ䝁䅫睢畂䡁䅍䅌杁䝁䅍杣求䝁䅑兡あ䍁䅁兤畂䝁䅫睢畂䡁䅍䅌杁䝁䅅杢歂䍁䅁睙療䝁䄰兢ㅂ䝁䄴兡あ䡁䅫䅉楂䝁䅅杢牂䡁䅍睏杁䝁䅅杢歂䍁䅁睙療䝁䄴督ㅂ䝁䄰党祂䡁䅍䅌杁䝁䄰睢祂䡁䅑睚桂䝁䅣党杁䝁䅷党畂䝁䅑党祂䡁䅍䅌杁䝁䄰睢祂䡁䅑睚桂䝁䅣党杁䝁䅅杢歂䍁䅁杣求䝁䅅䅢杁䝁䅕督あ䝁䅅䅤求䍁䅁兡畂䡁䅙党穂䡁䅑睢祂䡁䅍䅌杁䝁䅣睢㉂䝁䅕杣畂䝁䄰党畂䡁䅑兌穂䡁䅁睢畂䡁䅍睢祂䝁䅕䅚杁䝁䅕杢あ䝁䅕杣睂䡁䅉兡穂䝁䅕督獁䍁䅁杣求䝁䅅䅢杁䝁䅕督あ䝁䅅䅤求䍁䅁杙祂䝁䄸睡求䡁䅉督杁䝁䅅杢歂䍁䅁兙湂䝁䅕杢あ䡁䅍䅌杁䝁䅅杢歂䍁䅁睙療䡁䅉䅣療䡁䅉兙あ䝁䅫睢畂䡁䅍䅉浂䝁䄸杣杁䡁䅑䅡求䝁䅫杣杁䝁䅕兢睂䝁䅷睢㕂䝁䅕党穂䍁䄴䅉啂䝁䅧党杁䝁䅍睢瑂䡁䅁兙畂䡁䅫䅉㍂䝁䅅督杁䝁䅙睢祂䝁䄰党祂䝁䅷入杁䝁䅳杢療䡁䅣杢杁䝁䅅督杁䕁䅍兔䉂䕁䅍䅉䩂䝁䄴杤求䡁䅍䅤瑂䝁䅕杢あ䍁䅁睑療䡁䅉䅣畁䍁䅁兙畂䝁䅑䅉橂䝁䅧兙畂䝁䅣党歂䍁䅁兡あ䡁䅍䅉畂䝁䅅兢求䍁䅁䅤療䍁䅁杕桂䝁䅑兡桂䝁䄴䅉䡂䡁䅉睢ㅂ䡁䅁䅉䩂䝁䄴睙畁䍁䅁兡畂䍁䅁杓ㅂ䝁䄴党杁䑁䅅兏㕁䑁䅫杌杁䙁䅉兙歂䝁䅫兙畂䍁䅁睒祂䝁䄸兤睂䍁䅁兓畂䝁䅍杌杁䡁䅣兙穂䍁䅁杚療䡁䅕杢歂䝁䅕䅚杁䝁䅫杢杁䑁䅅兏㍁䑁䅣䅉桂䝁䄴䅚杁䝁䅫督杁䝁䅧党桂䝁䅑兣ㅂ䝁䅅杣あ䝁䅕杣求䝁䅑䅉灂䝁䄴䅉塂䝁䅅入畂䝁䅕䅌杁䙁䅁党畂䝁䄴督㕂䝁䅷杤桂䝁䄴兡桂䍁䄴䅁㡄兆䅁䅋䅁䙁䅉兙灂䝁䅷䅉啂䡁䅉兙畂䡁䅍䅣療䡁䅉䅤桂䡁䅑兡療䝁䄴䅁㝄䅃䅁䅎䄸䙁䅉兙獂䡁䅁䅡杁䕁䅷兙ㅂ䡁䅉党畂䍁䅁睑療䡁䅉䅣療䡁䅉兙あ䝁䅫睢畂䍁䅁䅚求䡁䅍兡湂䝁䄴督獁䍁䅁兢桂䡁䅉睡求䡁䅑督獁䍁䅁兙畂䝁䅑䅉歂䝁䅫督あ䡁䅉兡楂䡁䅕䅤求䡁䅍䅉獂䝁䅫杚求䡁䅍䅤㕂䝁䅷党杁䡁䅁杣療䝁䅑兤橂䡁䅑督杁䝁䅫杢杁䕁䄴睢祂䡁䅑䅡杁䕁䅅兢求䡁䅉兡橂䝁䅅䅌杁䕁䅕兤祂䝁䄸䅣求䍁䅷䅉䉂䡁䅍兡桂䍁䅷䅉桂䝁䄴䅚杁䝁䅫杢あ䝁䅕杣畂䝁䅅䅤灂䝁䄸杢桂䝁䅷䅢㕂䍁䄴䅉啂䝁䅧党杁䝁䅍睢瑂䡁䅁兙畂䡁䅫䅉療䝁䅙杚求䡁䅉督杁䝁䅅䅣睂䝁䅅杣求䝁䅷䅌杁䝁䅫杢橂䝁䅷兤歂䝁䅫杢湂䍁䅁兙杁䡁䅉兙畂䝁䅣党杁䝁䄸杚杁䝁䄰党畂䉁杫督獁䍁䅁睤療䝁䄰党畂䉁杫督獁䍁䅁兙畂䝁䅑䅉橂䝁䅧兡獂䝁䅑杣求䝁䄴升穂䍁䅁睙獂䝁䄸䅤潂䝁䅫杢湂䑁䅳䅉浂䝁䄸睢あ䡁䅣党桂䡁䅉䅉桂䝁䄴䅚杁䝁䅅睙橂䝁䅕督穂䝁䄸杣灂䝁䅕督獁䍁䅁睤潂䝁䅫睙潂䍁䅁睙療䝁䄰䅣祂䝁䅫督求䍁䅁睙桂䡁䅍兤桂䝁䅷䅉穂䝁䅧睢求䡁䅍䅌杁䝁䅑杣求䡁䅍督杁䡁䅍䅡療䝁䅕督獁䍁䅁杙療䝁䄸䅤穂䍁䅷䅉穂䝁䄴党桂䝁䅳党祂䡁䅍䅌杁䡁䅍兙畂䝁䅑兙獂䡁䅍䅌杁䝁䅕入求䡁䅣党桂䡁䅉䅌杁䡁䅣兙あ䝁䅍䅡求䡁䅍䅌杁䝁䅙兙穂䝁䅧兡療䝁䄴䅉桂䝁䄴䅚杁䝁䅙兡畂䝁䅕䅉煂䝁䅕睤求䝁䅷杣㕂䍁䅷䅉穂䝁䅍兙祂䡁䅙党穂䍁䅷䅉潂䝁䅅䅤穂䍁䅷䅉湂䝁䅷睢㉂䝁䅕督獁䍁䅁兙畂䝁䅑䅉ㅂ䝁䄰杙祂䝁䅕䅢獂䝁䅅督獁䍁䅁兙穂䍁䅁睤求䝁䅷䅢杁䝁䅅督杁䝁䅷党桂䡁䅑䅡求䡁䅉䅉湂䝁䄸睢歂䡁䅍䅌杁䡁䅍兤橂䝁䅧䅉桂䡁䅍䅉潂䝁䅅杢歂䝁䅉兙湂䡁䅍䅌杁䝁䅷兤湂䝁䅣兙湂䝁䅕䅌杁䡁䅍兢桂䝁䅷䅢杁䝁䅷党桂䡁䅑䅡求䡁䅉䅉湂䝁䄸睢歂䡁䅍䅌杁䝁䅅杢歂䍁䅁杙求䝁䅷䅤穂䑁䅳䅉潂䝁䄸兢求䍁䅁䅣祂䝁䄸䅚ㅂ䝁䅍䅤穂䍁䅁睙療䝁䄴督灂䡁䅍䅤灂䝁䄴睚杁䝁䄸杚杁䝁䅉党歂䍁䅁兙畂䝁䅑䅉楂䝁䅅䅤潂䍁䅁䅢灂䝁䄴党穂䍁䅷䅉浂䡁䅕杣畂䝁䅫䅤ㅂ䡁䅉党獁䍁䅁杚桂䝁䅉杣灂䝁䅍䅉桂䝁䄴䅚杁䡁䅣兙獂䝁䅷睙療䡁䅙党祂䝁䅫杢湂䡁䅍䅌杁䝁䅙䅢療䝁䄸杣杁䝁䅍睢㉂䝁䅕杣灂䝁䄴睚穂䍁䅷䅉獂䝁䅫睚潂䡁䅑兡畂䝁䅣䅌杁䡁䅑兙楂䝁䅷党あ䝁䄸䅣獁䍁䅁睡灂䡁䅑睙潂䝁䅕杢杁䝁䅷兡畂䝁䅕杢穂䍁䅷䅉浂䝁䅷睢療䡁䅉䅉橂䝁䄸杤求䡁䅉兡畂䝁䅣督獁䍁䅁䅚灂䝁䄴兡畂䝁䅣䅌杁䝁䅑党橂䝁䄸杣桂䡁䅑兡㉂䝁䅕䅉桂䝁䅍睙求䡁䅍督療䡁䅉兡求䡁䅍䅌杁䝁䅅杢歂䍁䅁睚灂䝁䅙䅤㍂䝁䅅杣求䑁䅳䅉桂䝁䄴䅚杁䝁䅙杣桂䝁䅣杣桂䝁䄴睙求䡁䅍杌杁䕁䅫䅤杁䡁䅍党獂䝁䅷督杁䝁䅅䅣睂䝁䅅杣求䝁䅷䅉桂䝁䄴䅚杁䝁䅅睙橂䝁䅕督穂䝁䄸杣灂䝁䅕督杁䡁䅕杢歂䝁䅕杣杁䡁䅑䅡求䍁䅁杕桂䝁䅷䅣潂䍁䅁䅔桂䡁䅕杣求䝁䄴䅉䑂䝁䄸䅢獂䝁䅕睙あ䝁䅫睢畂䍁䅷䅉卂䝁䅅䅢睂䝁䅧䅉䵂䝁䅅兤祂䝁䅕杢杁䙁䅁兤祂䡁䅁䅢求䍁䅁䅔桂䝁䅉党獂䍁䅷䅉兂䝁䄸䅢療䍁䅁杕桂䝁䅷䅣潂䍁䅁䅔桂䡁䅕杣求䝁䄴䅌杁䕁䅑睢ㅂ䝁䅉䅢求䍁䅁杕䵂䍁䅷䅉䵂䝁䅅兤祂䝁䅕杢杁䙁䅉兙獂䡁䅁䅡杁䕁䅷兙ㅂ䡁䅉党畂䍁䅷䅉兂䝁䄸䅢療䍁䅁睒療䝁䅷杚杁䙁䅉兙獂䡁䅁䅡杁䕁䅷兙ㅂ䡁䅉党畂䍁䅷䅉卂䝁䅅䅢睂䝁䅧䅉䵂䝁䅅兤祂䝁䅕杢杁䕁䅣睢獂䝁䅙䅌杁䙁䅉䅔奂䍁䅁杕桂䝁䅷䅣潂䍁䅁䅔桂䡁䅕杣求䝁䄴䅌杁䙁䅁睢獂䝁䄸䅉卂䝁䅅䅢睂䝁䅧䅉䵂䝁䅅兤祂䝁䅕杢杁䕁䅍䅡灂䝁䅷䅚祂䝁䅕杢獁䍁䅁兙畂䝁䅑䅉䑂䝁䅧兙睂䡁䅍䅉楂䡁䅉兙畂䝁䅑督㝁䍁䅁睤療䝁䄰党畂䍁䅣督杁䝁䅙杣桂䝁䅣杣桂䝁䄴睙求䡁䅍䅉ㅂ䝁䄴䅚求䡁䅉䅉あ䝁䅧党杁䙁䅉兙獂䡁䅁䅡杁䕁䅷兙ㅂ䡁䅉党畂䍁䅁睑療䝁䅷䅢求䝁䅍䅤灂䝁䄸杢獁䍁䅁睖療䝁䄰兙畂䍁䅁杙㕂䍁䅁杕桂䝁䅷䅣潂䍁䅁䅔桂䡁䅕杣求䝁䄴䅌杁䙁䅉睢瑂䝁䅅杢橂䝁䅕䅉䑂䝁䄸䅢獂䝁䅕睙あ䝁䅫睢畂䍁䅷䅉桂䝁䄴䅚杁䙁䅉兙獂䡁䅁䅡杁䕁䅍睢獂䝁䅷党橂䡁䅑兡療䝁䄴䅉楂䡁䅉兙畂䝁䅑䅉畂䝁䅅兢求䡁䅍睏杁䝁䅅杢歂䍁䅁兢求䝁䄴睊穂䍁䅁杚祂䝁䅅睚祂䝁䅅杢橂䝁䅕督杁䡁䅕杢歂䝁䅕杣杁䡁䅑䅡求䍁䅁杕桂䝁䅷䅣潂䍁䅣督杁䕁䅍䅢ㅂ䝁䅉䅌杁䙁䅁兤祂䡁䅁䅢求䍁䅁䅔桂䝁䅉党獂䍁䅷䅉兂䝁䄸䅢療䍁䅁村獂䡁䅕党獁䍁䅁䅕療䝁䅷睢杁䙁䅉党歂䍁䅷䅉兂䝁䄸䅢療䍁䅁睒祂䝁䅕党畂䍁䅷䅉兂䝁䄸䅢療䍁䅁村獂䝁䅅睙牂䍁䅷䅉兂䝁䄸䅢療䍁䅁李㍁䍁䅷䅉呂䝁䅅杚桂䡁䅉兡獁䍁䅁䅕療䝁䅷睢杁䙁䅍䅣療䡁䅉䅤獁䍁䅁兙畂䝁䅑䅉䍂䝁䅫睚杁䙁䅁睢畂䡁䅫䅉乂䝁䅕杢湁䡁䅍䅉楂䡁䅉兙畂䝁䅑䅉畂䝁䅅兢求䡁䅍杌杁䙁䅑䅡求䍁䅁睙療䝁䄰䅣桂䝁䄴入婁䡉䅍䅉祂䝁䅕督あ䝁䅅兤祂䝁䅅杢あ䍁䅁睙療䝁䅷䅢求䝁䅍䅤灂䝁䄸杢杁䝁䅫杢橂䝁䅷兤歂䝁䅕督杁䙁䅑䅡求䍁䅁䅕療䝁䅷睢杁䕁䅉兙祂䍁䅁兡畂䍁䅁杔求䡁䅣䅉婂䝁䄸杣牂䍁䅁睑灂䡁䅑入㝁䍁䅁杕䵂䍁䅁杕求䡁䅍䅤桂䡁䅕杣桂䝁䄴䅤杁䝁䅫杢杁䕁䅍䅡灂䝁䅍兙湂䝁䄸睏杁䙁䅉兙獂䡁䅁䅡湁䡁䅍䅉灂䝁䄴䅉兂䝁䅅杣灂䡁䅍睏杁䙁䅑䅡求䍁䅁村桂䡁䅉䅉桂䡁䅑䅉卂䝁䅅䅢睂䝁䅧䅉䵂䝁䅅兤祂䝁䅕杢杁䝁䅷睢橂䝁䅅䅤求䝁䅑䅉灂䝁䄴䅉乂䝁䅫䅢桂䝁䄴睏杁䙁䅉兙獂䡁䅁䅡湁䡁䅍䅉䍂䝁䅅杣杁䝁䅷睢橂䝁䅅䅤求䝁䅑䅉灂䝁䄴䅉䑂䝁䅧党畂䝁䅣䅚ㅂ䍁䅷䅉䑂䝁䅧兡畂䝁䅅睏杁䝁䅅杢歂䍁䅁杕桂䝁䅷䅣潂䍁䅣督杁䕁䅍睢浂䝁䅙党求䍁䅁睙療䝁䄴睙求䡁䅁䅤畁䍁䅁兓あ䍁䅁督求䝁䅷䅢穂䍁䅁兡あ䡁䅍䅉睂䡁䅉睢歂䡁䅕睙あ䡁䅍䅉あ䝁䄸䅉歂䝁䅕䅣桂䡁䅉䅤瑂䝁䅕杢あ䍁䅁督あ䝁䄸杣求䡁䅍䅌杁䡁䅍䅣求䝁䅍兡桂䝁䅷䅤㕂䍁䅁督あ䝁䄸杣求䡁䅍䅌杁䝁䅅杢歂䍁䅁睚療䝁䅷杚杁䝁䅅杢歂䍁䅁䅣祂䝁䄸䅉穂䝁䅧睢睂䡁䅍䅌杁䝁䅅督杁䡁䅣党獂䝁䅷䅉桂䡁䅍䅉歂䝁䅫杣求䝁䅍䅤獂䡁䅫䅉あ䝁䄸䅉橂䝁䄸杢穂䡁䅕兢求䡁䅉督杁䡁䅑䅡祂䝁䄸兤湂䝁䅧䅉灂䡁䅑督杁䡁䅉党あ䝁䅅兡獂䍁䅁督あ䝁䄸杣求䡁䅍䅌杁䝁䅍睢畂䝁䅍党穂䡁䅍兡療䝁䄴兌楂䝁䅅督求䝁䅑䅉穂䝁䅧睢睂䍁䄰睤灂䡁䅑䅡灂䝁䄴兌穂䝁䅧睢睂䡁䅍䅌杁䝁䅅杢歂䍁䅁兡あ䡁䅍䅉歂䝁䅫睚灂䡁䅑兙獂䍁䅁睙療䝁䄰兢求䡁䅉睙求䍁䅁督灂䡁䅑党穂䍁䄴䅉啂䝁䅧党杁䝁䅍睢瑂䡁䅁兙畂䡁䅫䅉歂䝁䅫杣求䝁䅍䅤獂䡁䅫䅉療䡁䅁党祂䝁䅅䅤求䡁䅍䅉祂䝁䅕䅤桂䝁䅫䅢杁䡁䅍䅤療䡁䅉党穂䍁䅁兙畂䝁䅑䅉橂䝁䄸杢橂䝁䅕督穂䝁䅫睢畂䍁䄰杙桂䡁䅍党歂䍁䅁督潂䝁䄸䅣瑁䡁䅣兡あ䝁䅧兡畂䍁䄰督潂䝁䄸䅣穂䑁䅳䅉桂䝁䄴䅚杁䝁䄸䅣求䡁䅉兙あ䝁䅕督杁䙁䅉兙獂䡁䅁䅡杁䕁䅷兙ㅂ䡁䅉党畂䍁䅁督あ䝁䄸杣求䡁䅍䅉桂䝁䄴䅚杁䡁䅍䅤療䡁䅉党穂䍁䅁兙畂䝁䅑䅉穂䝁䅧睢睂䡁䅍䅉あ䝁䅧杣療䡁䅕睚潂䍁䅁䅢灂䝁䅍党畂䡁䅍兡畂䝁䅣䅉睂䝁䅅杣あ䝁䄴党祂䡁䅍杌杁䙁䅉兙獂䡁䅁䅡杁䕁䅷兙ㅂ䡁䅉党畂䍁䅁睑療䡁䅉䅣療䡁䅉兙あ䝁䅫睢畂䍁䅁睤桂䡁䅍䅉浂䝁䄸兤畂䝁䅑党歂䍁䅁兡畂䍁䅁免㕁䑁䅙睎杁䝁䅅杢歂䍁䅁兡穂䍁䅁䅡求䝁䅅䅚硂䡁䅕兙祂䡁䅑党祂䝁䅕䅚杁䝁䅫杢杁䕁䄴党㍂䍁䅁兗療䡁䅉睡獁䍁䅁杔求䡁䅣䅉婂䝁䄸杣牂䍁䄴䅁獁䅇䅁杕䅣䙁䅉兙瑂䝁䅉兤穂䍁䅁兓畂䝁䅍杌杁䡁䅁杣療䡁䅙兡歂䝁䅕督杁䡁䅍党瑂䝁䅫睙療䝁䄴䅚ㅂ䝁䅍䅤療䡁䅉䅉睂䡁䅉睢歂䡁䅕睙あ䡁䅍䅉灂䝁䄴䅉あ䝁䅧党杁䙁䅕杢灂䡁䅑党歂䍁䅁睕あ䝁䅅䅤求䡁䅍䅌杁䙁䅍睢ㅂ䡁䅑䅡杁䕁䅳睢祂䝁䅕兙獁䍁䅁睕灂䝁䄴睚桂䡁䅁睢祂䝁䅕䅌杁䝁䅅杢歂䍁䅁兡畂䡁䅑党祂䝁䄴兙あ䝁䅫睢畂䝁䅅䅢獂䡁䅫杌杁䙁䅑䅡求䍁䅁睙療䝁䄰䅣桂䝁䄴入杁䝁䄸杚浂䝁䅕杣穂䍁䅁䅒䕂䙁䅉䅉瑂䝁䅕兢療䡁䅉入杁䝁䅫杢あ䝁䅕杣浂䝁䅅睙求䍁䅁睙潂䝁䅫䅣穂䍁䅷䅉灂䝁䄴睙獂䡁䅕䅚灂䝁䄴睚杁䕁䅑䅒卂䑁䅕䅉桂䝁䄴䅚杁䕁䅑䅒卂䑁䅑䅉瑂䝁䅕兢療䡁䅉入杁䝁䅫杢あ䝁䅕杣浂䝁䅅睙求䍁䅁睙潂䝁䅫䅣穂䍁䅁䅤療䍁䅁兢療䝁䅑兤獂䝁䅕䅉瑂䝁䅅杢ㅂ䝁䅙兙橂䡁䅑兤祂䝁䅕杣穂䍁䅷䅉偂䕁䅕兔穂䍁䅷䅉桂䝁䄴䅚杁䝁䅧入睂䝁䅕杣穂䝁䅍兙獂䝁䅕杣穂䑁䅳䅉穂䝁䅫䅢灂䝁䅍睢畂䍁䅁兓兂䍁䅷䅉穂䡁䅕睙潂䍁䅁兙穂䍁䅁兡畂䡁䅑党祂䝁䅙兙橂䝁䅕䅉桂䝁䄴䅚杁䡁䅍党橂䡁䅕杣灂䡁䅑入杁䕁䅫䅕杁䡁䅍睢獂䡁䅕䅤灂䝁䄸杢穂䍁䅁䅤潂䝁䅅䅤杁䝁䄰睢㉂䝁䅕䅉桂䝁䄴䅚杁䡁䅁杣療䡁䅑党橂䡁䅑䅉歂䝁䅅䅤桂䍁䅁兡畂䍁䅁兙歂䡁䅙兙畂䝁䅍党歂䍁䅁䅚桂䡁䅑兙杁䝁䅍党畂䡁䅑党祂䍁䅷䅉湂䝁䄸杤求䡁䅉杢瑂䝁䅕杢あ䍁䅷䅉桂䝁䄴䅚杁䝁䅅兤あ䝁䄸兢療䡁䅑兡㉂䝁䅕䅉桂䡁䅁䅣獂䝁䅫睙桂䡁䅑兡療䝁䄴督㝁䍁䅁兙畂䝁䅑䅉灂䝁䄴䅤求䡁䅉杚桂䝁䅍党杁䕁䅫䅕杁䡁䅍睢獂䡁䅕䅤灂䝁䄸杢穂䍁䅁杚療䡁䅉䅉潂䝁䅫睚潂䍁䄰督睂䝁䅕党歂䍁䅁兢求䝁䄰睢祂䡁䅫䅉桂䝁䄴䅚杁䝁䅍䅡灂䡁䅁兌あ䝁䄸兌橂䝁䅧兡睂䍁䅁䅚灂䝁䅣兡あ䝁䅅䅢杁䝁䅍睢畂䡁䅑杣療䝁䅷䅢求䡁䅉䅉䩂䙁䅁杌杁䕁䅫䅤杁䝁䅅䅢穂䝁䄸䅉睂䡁䅉睢㉂䝁䅫䅚求䡁䅍䅉桂䍁䅁䅣療䡁䅉䅤浂䝁䄸䅢灂䝁䄸督杁䝁䄸杚杁䡁䅍党橂䡁䅕杣灂䡁䅑入杁䕁䅫䅕杁䡁䅍睢獂䡁䅕䅤灂䝁䄸杢穂䍁䅷䅉灂䝁䄴睙獂䡁䅕䅚灂䝁䄴睚杁䝁䅍杣㕂䡁䅁䅤療䍁䅁睙療䡁䅉党穂䍁䅷䅉潂䝁䅅杣歂䡁䅣兙祂䝁䅕䅉祂䝁䄸睢あ䡁䅍䅉療䝁䅙䅉あ䡁䅉兤穂䡁䅑䅌杁䝁䅧兡湂䝁䅧兌穂䡁䅁党求䝁䅑䅉睂䡁䅉睢あ䝁䄸睙療䝁䅷䅉求䝁䄴睚灂䝁䄴党穂䍁䅷䅉桂䝁䄴䅚杁䝁䅍䅡灂䡁䅁䅉睂䡁䅉睢㉂䝁䅫督灂䝁䄸杢灂䝁䄴睚杁䡁䅑党橂䝁䅧杢療䝁䅷睢湂䝁䅫党穂䑁䅳䅉桂䝁䄴䅚杁䡁䅁睢祂䡁䅑杚療䝁䅷兡療䍁䅁睢浂䍁䅁䅣桂䡁䅑党畂䡁䅑督杁䡁䅑䅡桂䡁䅑䅉橂䝁䄸杤求䡁䅉督杁䝁䄰党瑂䝁䄸杣㕂䍁䅁兙祂䝁䅍䅡灂䡁䅑党橂䡁䅑兤祂䝁䅕䅌杁䝁䅧兡湂䝁䅧兌穂䡁䅁党求䝁䅑䅉穂䝁䅕杣灂䝁䅅䅢杁䝁䅷兡畂䝁䅳督獁䍁䅁兙畂䝁䅑䅉穂䝁䅕睙ㅂ䡁䅉兡あ䡁䅫䅉睂䡁䅉睢歂䡁䅕睙あ䡁䅍杌杁䕁䅫䅤杁䝁䄰兙祂䝁䅳党あ䡁䅍䅉灂䡁䅑督杁䡁䅁杣療䝁䅑兤橂䡁䅑督杁䝁䅅杢歂䍁䅁督求䡁䅉杤灂䝁䅍党穂䍁䅁䅤潂䡁䅉睢ㅂ䝁䅣䅡杁䝁䅫䅤穂䍁䅁䅚灂䡁䅉党橂䡁䅑䅉穂䝁䅅䅢求䡁䅍䅉浂䝁䄸杣橂䝁䅕䅉桂䝁䄴䅚杁䝁䅑兡穂䡁䅑杣灂䝁䅉兤あ䝁䄸杣穂䍁䄴䅉卂䝁䅅兢楂䡁䅕督杁䕁䅫杢橂䍁䄴䅉㍂䝁䅅督杁䝁䅫杢橂䝁䄸杣睂䝁䄸杣桂䡁䅑党歂䍁䅁兡畂䍁䅁免㕁䑁䅫䅍杁䝁䅅杢歂䍁䅁兡穂䍁䅁䅡求䝁䅅䅚硂䡁䅕兙祂䡁䅑党祂䝁䅕䅚杁䝁䅫杢杁䙁䅍兙畂䍁䅁杓療䡁䅍党獁䍁䅁睑桂䝁䅷兡浂䝁䄸杣畂䝁䅫兙畁䅁䅁桄䅕䉁䝷䅁卂䝁䅅杢湂䝁䅕䅉卂䝁䅕督療䡁䅕杣橂䝁䅕督杁䕁䅍睢祂䡁䅁睢祂䝁䅅䅤灂䝁䄸杢杁䝁䄸䅣求䡁䅉兙あ䝁䅕督杁䝁䅅督杁䝁䅅杢杁䝁䅫杢歂䝁䅕䅣求䝁䄴䅚求䝁䄴䅤杁䝁䄴兙あ䡁䅕杣桂䝁䅷䅉湂䝁䅅督獁䍁䅁杢桂䡁䅑兤祂䝁䅅䅢杁䝁䅣兙穂䍁䅁䅢灂䡁䅅兤灂䝁䅑督杁䍁䅧杔䡂䕁䅷督灁䍁䅷䅉橂䡁䅉兤歂䝁䅕䅉療䝁䅫䅢獁䍁䅁兙畂䝁䅑䅉橂䝁䄸杢歂䝁䅕杢穂䝁䅅䅤求䍁䅁睙療䝁䄰䅣桂䝁䄴入杁䝁䅫杢杁䡁䅑䅡求䍁䅁兖畂䝁䅫䅤求䝁䅑䅉呂䡁䅑兙あ䝁䅕督畁䍁䅁䅖潂䝁䅕䅉橂䝁䄸兢睂䝁䅅杢㕂䍁䅁党畂䝁䅣兙湂䝁䅕督杁䝁䅫杢杁䡁䅑䅡求䍁䅁党㑂䡁䅁䅢療䡁䅉兙あ䝁䅫睢畂䍁䅷䅉歂䝁䅕杤求䝁䅷睢睂䝁䄰党畂䡁䅑䅌杁䝁䅅杢歂䍁䅁兙橂䡁䅅兤灂䡁䅍兡あ䝁䅫睢畂䍁䅁睢浂䍁䅁杢桂䡁䅑兤祂䝁䅅䅢杁䝁䅣兙穂䍁䅁兙畂䝁䅑䅉橂䡁䅉兤歂䝁䅕䅉療䝁䅫䅢杁䡁䅁杣療䡁䅁党祂䡁䅑兡求䡁䅍䅉獂䝁䄸睙桂䡁䅑党歂䍁䅁兡畂䍁䅁䅤潂䝁䅕䅉䉂䡁䅁䅣桂䝁䅷兙橂䝁䅧兡桂䝁䄴䅉祂䝁䅕睚灂䝁䄸杢畁䍁䅁兓あ䍁䅁督求䝁䅷䅢穂䍁䅁杢桂䡁䅑兤祂䝁䅅䅢杁䝁䅣兙穂䍁䅁䅤療䍁䅁兤あ䝁䅫䅢灂䡁䅑兡求䡁䅍䅌杁䝁䄰兙祂䝁䅳党あ䝁䅫杢湂䍁䅁兙畂䝁䅑䅉瑂䝁䅫䅚穂䡁䅑杣求䝁䅅兢杁䝁䅍睢瑂䡁䅁兙畂䝁䅫党穂䍁䅷䅉桂䝁䄴䅚杁䝁䅫杢歂䡁䅕督あ䡁䅉兡桂䝁䅷䅉ㅂ䡁䅍党祂䡁䅍睏杁䕁䄴睒䵂䡁䅍䅉あ䝁䄸䅉睂䝁䅕䅤祂䝁䄸睙潂䝁䅕兢灂䝁䅍兙獂䍁䅁党畂䝁䅑䅉ㅂ䡁䅍党祂䡁䅍䅌杁䝁䄰兙祂䝁䅳党あ䝁䅕杣穂䍁䄸䅤祂䝁䅅䅚求䡁䅉督獁䍁䅁兙畂䝁䅑䅉畂䝁䅅䅤ㅂ䡁䅉兙獂䍁䅁睚桂䡁䅍䅉睂䡁䅉睢橂䝁䅕督穂䝁䄸杣穂䑁䅳䅉桂䝁䄴䅚杁䝁䄸兡獂䍁䅁兙畂䝁䅑䅉橂䝁䄸杢歂䝁䅕杢穂䝁䅅䅤求䍁䅁䅤療䍁䅁睙祂䡁䅕䅚求䍁䅁睢灂䝁䅷䅉睂䡁䅉睢橂䝁䅕督穂䝁䄸杣穂䍁䅷䅉あ䡁䅉兙畂䡁䅍䅣療䡁䅉䅤求䡁䅉督獁䍁䅁兙畂䝁䅑䅉祂䝁䅕杚灂䝁䄴兡畂䝁䅣䅉桂䝁䄴䅚杁䝁䄰兙祂䝁䅳党あ䝁䅫杢湂䍁䅁睙療䝁䄰䅣桂䝁䄴兡求䡁䅍杌杁䙁䅑䅡求䍁䅁睙療䝁䄰䅣桂䝁䄴入杁䡁䅣兙穂䍁䅁杚療䡁䅉兢求䡁䅉䅢㕂䍁䅁睡畂䝁䄸睤畂䍁䅁兙穂䍁䅁䅔療䝁䄰兙牂䍁䅁䅕求䡁䅑杣療䝁䅷党ㅂ䝁䄰䅉䩂䝁䄴睙畁䍁䅁兙畂䝁䅑䅉橂䝁䅧兙畂䝁䅣党歂䍁䅁兡あ䡁䅍䅉畂䝁䅅兢求䍁䅁䅤療䍁䅁杕桂䝁䄴睚求䍁䅁杕求䡁䅍睢ㅂ䡁䅉睙求䡁䅍䅉䑂䝁䄸杣睂䝁䄸杣桂䡁䅑兡療䝁䄴䅉灂䝁䄴䅉䉂䡁䅕睚ㅂ䡁䅍䅤杁䑁䅅兏㕁䑁䅧杌杁䙁䅉兙畂䝁䅣党杁䙁䅉党穂䝁䄸兤祂䝁䅍党穂䍁䅁睑療䡁䅉䅣療䡁䅉兙あ䝁䅫睢畂䍁䅁睤桂䡁䅍䅉浂䝁䄸兤畂䝁䅑党歂䍁䅁兡畂䍁䅁免㕁䑁䅣李杁䝁䅅杢歂䍁䅁兡穂䍁䅁䅡求䝁䅅䅚硂䡁䅕兙祂䡁䅑党祂䝁䅕䅚杁䝁䅫杢杁䕁䅙睢祂䡁䅑䅉塂䝁䄸杣あ䝁䅧䅌杁䙁䅑党㑂䝁䅅督畁䅁䅁剌䅧䱁伴䅁卂䝁䅅入瑂䝁䄸杢歂䍁䅁杓桂䝁䄰党穂䍁䅁杒灂䝁䄴兙畂䝁䅍兡桂䝁䅷䅌杁䕁䅫杢橂䍁䄴䅌杁䝁䅅䅉歂䝁䅫杤求䡁䅉督灂䝁䅙兡求䝁䅑䅉浂䝁䅫杢桂䝁䄴睙灂䝁䅅䅢杁䡁䅍党祂䡁䅙兡橂䝁䅕督杁䝁䅍睢瑂䡁䅁兙畂䡁䅫䅌杁䡁䅁杣療䡁䅙兡歂䝁䅕督杁䡁䅁杣灂䡁䅙兙あ䝁䅕䅉橂䝁䅷兡求䝁䄴䅤杁䝁䅣杣療䡁䅕䅣獁䍁䅁睙桂䡁䅁兡あ䝁䅅䅢杁䝁䄰兙祂䝁䅳党あ䡁䅍䅌杁䝁䅅督穂䝁䅕䅤杁䝁䄰兙畂䝁䅅睚求䝁䄰党畂䡁䅑䅌杁䝁䅉兙畂䝁䅳兡畂䝁䅣䅌杁䝁䅅杢歂䍁䅁睢あ䝁䅧党祂䍁䅁督求䡁䅉杤灂䝁䅍党穂䍁䅁䅤療䍁䅁兡畂䝁䅑兡㉂䝁䅫䅚ㅂ䝁䅅䅢穂䍁䅷䅉橂䝁䄸杣睂䝁䄸杣桂䡁䅑兡療䝁䄴督獁䍁䅁兙畂䝁䅑䅉瑂䡁䅕杢灂䝁䅍兡睂䝁䅅䅢灂䡁䅑兡求䡁䅍䅉灂䝁䄴䅉あ䝁䅧党杁䙁䅕杢灂䡁䅑党歂䍁䅁睕あ䝁䅅䅤求䡁䅍䅌杁䕁䅍兙畂䝁䅅䅚桂䍁䅷䅉桂䝁䄴䅚杁䕁䅕兤祂䝁䄸䅣求䍁䄴䅉啂䝁䅧党杁䙁䅁杣灂䡁䅙兙あ䝁䅕䅉䑂䝁䅷兡求䝁䄴䅤杁䕁䅣杣療䡁䅕䅣杁䡁䅍党湂䝁䄰党畂䡁䅑䅉療䝁䅙杚求䡁䅉督杁䝁䅫杢㉂䝁䅕督あ䝁䄰党畂䡁䅑䅉穂䝁䅕杣㉂䝁䅫睙求䡁䅍䅌杁䡁䅁睢祂䡁䅑杚療䝁䅷兡療䍁䅁兢桂䝁䄴兙湂䝁䅕兢求䝁䄴䅤杁䡁䅍党祂䡁䅙兡橂䝁䅕督獁䍁䅁兡畂䡁䅍兤祂䝁䅅杢橂䝁䅕䅉桂䝁䄴䅚杁䝁䅅杢畂䡁䅕兡あ䡁䅫䅉睂䡁䅉睢歂䡁䅕睙あ䡁䅍䅌杁䝁䅅杢歂䍁䅁兢ㅂ䡁䅑兤桂䝁䅷䅉浂䡁䅕杢歂䡁䅍睏杁䡁䅍兤睂䡁䅁睢祂䡁䅑䅉あ䝁䄸䅉あ䝁䅧兡祂䝁䅑兌睂䝁䅅杣あ䡁䅫䅉瑂䡁䅕䅤ㅂ䝁䅅䅢杁䝁䅙兤畂䝁䅑䅉桂䝁䄴䅚杁䝁䅅杢畂䡁䅕兡あ䡁䅫䅉橂䝁䄸兢睂䝁䅅杢灂䝁䅕督獁䍁䅁兡畂䝁䅍䅢ㅂ䝁䅑兡畂䝁䅣䅉穂䝁䅅䅢求䡁䅍䅉桂䝁䄴䅚杁䝁䄰兙祂䝁䅳党あ䝁䅫杢湂䍁䅁督ㅂ䡁䅁䅣療䡁䅉䅤獁䍁䅁兙穂䍁䅁睤求䝁䅷䅢杁䝁䅅督杁䝁䅑兡穂䡁䅑杣灂䝁䅉兤あ䝁䅫睢畂䍁䅁兙畂䝁䅑䅉桂䝁䅍睙療䡁䅕杢あ䝁䅫杢湂䍁䅷䅉桂䝁䄴䅚杁䝁䅅䅚瑂䝁䅫杢灂䡁䅍䅤祂䝁䅅䅤灂䡁䅙党杁䡁䅍党祂䡁䅙兡橂䝁䅕督㝁䍁䅁兢桂䡁䅉睚灂䝁䄴䅉獂䝁䄸兙畂䡁䅍睏杁䡁䅍党橂䡁䅕杣灂䡁䅑兡求䡁䅍䅉楂䝁䄸杣祂䝁䄸睤灂䝁䄴睚杁䝁䅅杢歂䍁䅁䅢求䝁䄴䅚灂䝁䄴睚杁䡁䅍党祂䡁䅙兡橂䝁䅕督㝁䍁䅁䅚灂䡁䅙党祂䡁䅍兡浂䝁䅫睙桂䡁䅑兡療䝁䄴䅉穂䡁䅑杣桂䡁䅑党湂䝁䅫党穂䍁䅁兙畂䝁䅑䅉桂䝁䅷䅤求䡁䅉杢桂䡁䅑兡㉂䝁䅕䅉灂䝁䄴杤求䡁䅍䅤瑂䝁䅕杢あ䍁䅁䅣祂䝁䄸䅚ㅂ䝁䅍䅤穂䑁䅳䅉桂䝁䄴䅚杁䝁䅍兤穂䡁䅑睢歂䝁䅫兙獂䍁䅷䅉あ䡁䅉兙歂䝁䅕䅉求䡁䅧党橂䡁䅕䅤灂䝁䄸杢獁䍁䅁杣求䡁䅍党桂䡁䅉睙潂䍁䅷䅉桂䝁䄴䅚杁䝁䄸䅤潂䝁䅕杣杁䡁䅍兤睂䡁䅁睢祂䡁䅑䅉桂䝁䄴䅚杁䡁䅍党祂䡁䅙兡橂䝁䅕督畁䍁䅁䅖潂䝁䅕䅉䑂䝁䅅䅣灂䡁䅑兙獂䍁䅁兔桂䡁䅉睡求䡁䅑督杁䡁䅍党湂䝁䄰党畂䡁䅑䅉睂䡁䅉睢㉂䝁䅫䅚求䡁䅍䅉灂䝁䄴杤求䡁䅍䅤瑂䝁䅕杢あ䍁䅁杙桂䝁䄴睡灂䝁䄴睚杁䡁䅍党祂䡁䅙兡橂䝁䅕督獁䍁䅁督ㅂ䝁䅍䅡杁䝁䅅督杁䝁䅕兣ㅂ䝁䅫䅤㕂䍁䅁兙畂䝁䅑䅉歂䝁䅕杙あ䍁䅁兤畂䝁䅑党祂䡁䅣杣灂䡁䅑兡畂䝁䅣䅌杁䝁䅅杢歂䍁䅁兢求䡁䅉睚求䡁䅉䅉桂䝁䄴䅚杁䝁䅅睙硂䡁䅕兡穂䝁䅫䅤灂䝁䄸杢杁䝁䅅䅚㉂䝁䅫督療䡁䅉入杁䡁䅍党祂䡁䅙兡橂䝁䅕督㝁䍁䅁兙畂䝁䅑䅉浂䝁䅫䅥求䝁䅑䅉灂䝁䄴睙療䝁䄰党杁䝁䅅杢歂䍁䅁党硂䡁䅕兡あ䡁䅫䅉楂䡁䅉睢牂䝁䅕杣桂䝁䅣党杁䡁䅍党祂䡁䅙兡橂䝁䅕督畁䍁䅁䅖潂䝁䅫督杁䡁䅍党湂䝁䄰党畂䡁䅑䅉桂䝁䅷督療䍁䅁睢浂䝁䅙党祂䡁䅍䅉灂䝁䄴督あ䝁䅫䅤ㅂ䡁䅑兡療䝁䄴兙獂䍁䅁督桂䝁䅷党穂䍁䅷䅉穂䝁䅕睙ㅂ䡁䅉兡あ䝁䅫党穂䍁䅁䅤祂䝁䅅䅚灂䝁䄴睚獁䍁䅁党硂䡁䅕兡あ䡁䅫䅉祂䝁䅕督求䝁䅅杣橂䝁䅧䅌杁䝁䅅杢歂䍁䅁䅤潂䝁䅕䅉穂䡁䅫杢歂䝁䅫睙桂䡁䅑兡療䝁䄴䅉桂䝁䄴䅚杁䝁䄰兙畂䝁䅅睚求䝁䄰党畂䡁䅑䅉療䝁䅙䅉灂䝁䄴杤求䡁䅍䅤瑂䝁䅕杢あ䡁䅍䅉灂䝁䄴䅉獂䝁䄸睤瑁䝁䅫杢橂䝁䄸兢求䍁䅁䅡療䡁䅕督灂䝁䄴睚杁䝁䅙兤畂䝁䅑督杁䝁䅅杢歂䍁䅁杚ㅂ䝁䄴䅚穂䍁䅁睢浂䍁䅁兙杁䡁䅍兡瑂䝁䅫䅢桂䡁䅉䅉畂䝁䅅䅤ㅂ䡁䅉党畁䍁䅁䅖潂䝁䅕䅉䉂䡁䅍督求䡁䅑䅉乂䝁䅅杢桂䝁䅣党瑂䝁䅕杢あ䍁䅁督求䝁䅣兢求䝁䄴䅤杁䡁䅁杣療䡁䅙兡歂䝁䅕督杁䝁䅅督穂䝁䅕䅤杁䝁䄰兙畂䝁䅅睚求䝁䄰党畂䡁䅑䅌杁䡁䅁睢祂䡁䅑杚療䝁䅷兡療䍁䅁兢桂䝁䄴兙湂䝁䅕兢求䝁䄴䅤獁䍁䅁兙畂䝁䅑䅉祂䝁䅕䅢桂䡁䅑党歂䍁䅁兙歂䝁䄰兡畂䝁䅫督あ䡁䅉兙あ䝁䅫杤求䍁䅁督求䡁䅉杤灂䝁䅍党穂䍁䅁䅤療䍁䅁杣求䡁䅑兙灂䝁䅷䅉桂䝁䄴䅚杁䝁䅫杢穂䡁䅑兡あ䡁䅕䅤灂䝁䄸杢桂䝁䅷䅉橂䝁䅷兡求䝁䄴䅤穂䑁䅳䅉桂䝁䄴䅚杁䝁䅅䅚瑂䝁䅫杢灂䡁䅍䅤祂䝁䅅䅤灂䡁䅙党杁䡁䅍兤睂䡁䅁睢祂䡁䅑䅉穂䝁䅕杣㉂䝁䅫睙求䡁䅍䅌杁䡁䅍兤橂䝁䅧䅉桂䡁䅍䅉祂䝁䅕睙療䡁䅉䅚瑁䝁䅳党求䡁䅁兡畂䝁䅣杌杁䙁䅑䅡求䍁䅁村桂䝁䄴睡杁䡁䅍党湂䝁䄰党畂䡁䅑䅉療䝁䅙杚求䡁䅉督杁䡁䅙兙祂䝁䅫睢ㅂ䡁䅍䅉あ䡁䅫䅣求䡁䅍䅉療䝁䅙䅉獂䝁䄸兙畂䡁䅍䅌杁䝁䅫杢橂䝁䅷兤歂䝁䅫杢湂䍁䅁督求䝁䅍兤祂䝁䅫䅤灂䝁䅕督瑁䝁䅉兙穂䝁䅕䅚獁䍁䅁睙療䝁䄰兢求䡁䅉睙灂䝁䅅䅢杁䝁䅅杢歂䍁䅁兡畂䝁䅑兤穂䡁䅑杣灂䝁䅅䅢獁䍁䅁睙療䝁䄰兢求䡁䅉睙灂䝁䅅䅢杁䡁䅉党桂䝁䅷䅉求䡁䅍䅤桂䡁䅑党杁䝁䅅杢歂䍁䅁睙療䝁䄴督あ䡁䅉兤橂䡁䅑兡療䝁䄴䅌杁䡁䅉党桂䝁䅷䅉求䡁䅍䅤桂䡁䅑党杁䝁䅫杢㉂䝁䅕督あ䝁䄰党畂䡁䅑䅉あ䡁䅉兤穂䡁䅑䅌杁䡁䅉党穂䝁䅫䅚求䝁䄴䅤灂䝁䅅䅢杁䝁䄰睢祂䡁䅑睚桂䝁䅣党獁䍁䅁兙畂䝁䅑䅉あ䝁䅅䅥瑁䝁䅕䅥求䝁䄰䅣あ䍁䅁䅢療䝁䅅杢穂䑁䅳䅉灂䝁䄴督ㅂ䡁䅉党歂䍁䅁䅚求䡁䅁睢穂䝁䅫䅤杁䝁䅅睙橂䝁䄸兤畂䡁䅑督㝁䍁䅁杣求䡁䅑兙灂䝁䅷䅉桂䝁䄴䅚杁䝁䅍睢祂䡁䅁睢祂䝁䅅䅤求䍁䅁䅚求䡁䅁睢穂䝁䅫䅤㝁䍁䅁兙畂䝁䅑䅉獂䝁䅫兣ㅂ䝁䅫䅚灂䡁䅑入杁䝁䄰兙畂䝁䅅睚求䝁䄰党畂䡁䅑䅉睂䡁䅉睢歂䡁䅕睙あ䡁䅍䅉桂䝁䄴䅚杁䡁䅍党祂䡁䅙兡橂䝁䅕督畁䍁䅁䅖潂䝁䅕䅉偂䡁䅑䅡求䡁䅉䅉穂䝁䅕睚瑂䝁䅕杢あ䍁䅁党畂䝁䅣兙湂䝁䅕督杁䝁䅫杢杁䡁䅑䅡求䍁䅁䅣祂䝁䅫杤桂䡁䅑党杁䝁䅕兣ㅂ䝁䅫䅤㕂䍁䅁兡畂䡁䅙党穂䡁䅑兢求䝁䄴䅤穂䍁䅁睙療䝁䄰䅣祂䝁䅫督灂䝁䄴睚杁䝁䅫杢㉂䝁䅕督あ䡁䅍䅉灂䝁䄴䅉あ䝁䅧兡祂䝁䅑兌睂䝁䅅杣あ䡁䅫䅉浂䡁䅕杢歂䡁䅍杌杁䙁䅉兙㕂䝁䄰睢畂䝁䅑䅉䭂䝁䅅兢求䡁䅍䅉䝂䝁䅫杢桂䝁䄴睙灂䝁䅅䅢獁䍁䅁兓畂䝁䅍杌杁䡁䅣兙穂䍁䅁杚療䡁䅕杢歂䝁䅕䅚杁䝁䅫杢杁䑁䅅兏㉁䑁䅉䅉桂䝁䄴䅚杁䝁䅫督杁䝁䅧党桂䝁䅑兣ㅂ䝁䅅杣あ䝁䅕杣求䝁䅑䅉灂䝁䄴䅉呂䝁䅅兡畂䡁䅑䅉兂䝁䅕䅤求䡁䅉督楂䡁䅕杣湂䍁䅷䅉䝂䝁䅷睢祂䝁䅫䅚桂䍁䄴䅁ぁ杆䅁杖䅍䙁䅉兙㕂䝁䄸杢灂䝁䅕杣杁䝁䅫督杁䝁䅅䅉獂䝁䅕兙歂䝁䅫杢湂䍁䅁䅤灂䝁䄰杙求䡁䅉䅢桂䝁䄴䅚杁䡁䅉党桂䝁䅷䅉求䡁䅍䅤桂䡁䅑党杁䝁䅫杢㉂䝁䅕督あ䝁䄰党畂䡁䅑䅉あ䡁䅉兤穂䡁䅑䅉㍂䝁䅫䅤潂䍁䅁兙穂䡁䅍党あ䡁䅍䅉獂䝁䄸睙桂䡁䅑党歂䍁䅁兡畂䍁䅁督療䝁䄰党杁䝁䄸杚杁䡁䅑䅡求䍁䅁兢療䡁䅍䅤杁䡁䅁杣療䝁䅑兤橂䡁䅑兡㉂䝁䅕䅉穂䝁䄸杚あ䡁䅣睢療䝁䅑䅉あ䝁䅫兢楂䝁䅕杣杁䝁䅣杣療䡁䅣兡畂䝁䅣䅉祂䝁䅕睚灂䝁䄸杢穂䍁䅁兡畂䍁䅁䅤潂䝁䅕䅉噂䝁䄴兡あ䝁䅕䅚杁䙁䅍䅤桂䡁䅑党穂䍁䅁兙畂䝁䅑䅉佂䝁䅕睤杁䙁䅯党桂䝁䅷兙畂䝁䅑杌杁䕁䅅督杁䝁䄸杚杁䕁䅑党橂䝁䅕兢楂䝁䅕杣杁䑁䅍免獁䍁䅁杍睁䑁䅉睍獁䍁䅁杕桂䡁䅫睢畂䝁䅫党祂䍁䅁睢㍂䝁䄴党歂䍁䅁睢祂䍁䅁䅢求䝁䅅督求䝁䅑䅉ㅂ䝁䄴䅚求䡁䅉䅉獂䝁䄸杢湂䍁䄰䅤求䡁䅉兢杁䝁䅅睚祂䝁䅕党瑂䝁䅕杢あ䡁䅍䅉桂䡁䅁䅣祂䝁䄸䅥灂䝁䄰兙あ䝁䅕䅢㕂䍁䅁杍畁䑁䅣䅉瑂䝁䅫䅢獂䝁䅫睢畂䍁䅁兙橂䡁䅉党穂䍁䅁睢浂䍁䅁䅤灂䝁䄰杙求䡁䅉䅢桂䝁䄴䅚穂䍁䅁䅢療䝁䅍兙あ䝁䅕䅚杁䝁䅫杢杁䡁䅑䅡求䍁䅁兖畁䙁䅍杌杁䙁䅍睢ㅂ䡁䅑䅡杁䍁䅧免畁䑁䅧兎杁䝁䄰兡獂䝁䅷兡療䝁䄴䅉桂䝁䅍杣求䡁䅍克獁䍁䅁兖畁䙁䅍杌杁䙁䅁兙橂䝁䅫杚灂䝁䅍䅉佂䝁䄸杣あ䝁䅧睤求䡁䅍䅤杁䍁䅧䅎硁䑁䅧䅌睁䑁䅁䅍杁䝁䅅睙祂䝁䅕督灁䍁䅁兙畂䝁䅑䅉佂䝁䅕睤杁䙁䅯党桂䝁䅷兙畂䝁䅑䅉潁䑁䅑杍硁䍁䅷䅍睁䑁䅁䅉桂䝁䅍杣求䡁䅍克畁䅁䅁硂䅕䙁䭑䅁卂䝁䅕兙歂䡁䅫䅉䑂䝁䅅䅣灂䡁䅑兙獂䍁䅁睑療䡁䅉䅣療䡁䅉兙あ䝁䅫睢畂䍁䅁睢睂䝁䅕杣桂䡁䅑党穂䍁䅁兙穂䍁䅁兙杁䡁䅉党桂䝁䅷䅉求䡁䅍䅤桂䡁䅑党杁䝁䅙兡畂䝁䅅杢橂䝁䅕䅉橂䝁䄸兢睂䝁䅅杢㕂䍁䅁兡畂䍁䅁䅤潂䝁䅕䅉噂䝁䄴兡あ䝁䅕䅚杁䙁䅍䅤桂䡁䅑党穂䍁䄴䅉䩂䡁䅑䅉療䡁䅁党祂䝁䅅䅤求䡁䅍䅉あ䝁䅧杣療䡁䅕睚潂䍁䅁䅤㍂䝁䄸䅉穂䝁䅕睚瑂䝁䅕杢あ䡁䅍杏杁䕁䅷兔乂䍁䅁睑療䝁䄰兢求䡁䅉睙灂䝁䅅䅢杁䙁䅉党桂䝁䅷䅉䙂䡁䅍䅤桂䡁䅑党杁䝁䅅杢歂䍁䅁睕瑂䝁䅅䅢獂䍁䅁村ㅂ䡁䅍兡畂䝁䅕督穂䍁䅁䅔求䝁䄴䅚灂䝁䄴睚畁䍁䅁䅖潂䝁䅕䅉橂䝁䄸兢睂䝁䅅杢㕂䍁䅁睢祂䝁䅫睚灂䝁䄴兙あ䝁䅕督獁䍁䅁兙橂䡁䅅兤灂䡁䅉党穂䍁䅷䅉浂䝁䅫杢桂䝁䄴睙求䡁䅍䅌杁䝁䅅杢歂䍁䅁督求䡁䅉杤灂䝁䅍党穂䍁䅁䅢療䡁䅣党祂䍁䄰䅤療䍁䄰兢灂䝁䅑䅚獂䝁䅕兌瑂䝁䅅杣牂䝁䅕䅤杁䍁䅧䅔䵂䕁䄰克杁䝁䅍睢瑂䝁䄰党祂䝁䅍兡桂䝁䅷䅉祂䝁䅕兙獂䍁䅁党穂䡁䅑兙あ䝁䅕䅉獂䝁䄸兙畂䡁䅍䅌杁䡁䅍兢桂䝁䅷䅢杁䝁䅉兤穂䝁䅫杢求䡁䅍督杁䝁䅅䅚瑂䝁䅫杢灂䡁䅍䅤祂䝁䅅䅤灂䝁䄸杢杁䍁䅧睕䍂䕁䅅克杁䝁䅷睢桂䝁䄴督獁䍁䅁杣求䡁䅍兡歂䝁䅕杢あ䝁䅫兙獂䍁䅁兢療䡁䅉䅤湂䝁䅅睚求䍁䅁䅢療䝁䅅杢穂䍁䅷䅉橂䝁䄸杢穂䡁䅑杣ㅂ䝁䅍䅤灂䝁䄸杢杁䝁䅷睢桂䝁䄴督獁䍁䅁兙畂䝁䅑䅉瑂䝁䄸杣あ䝁䅣兙湂䝁䅕兌楂䝁䅅睙牂䝁䅕䅚杁䡁䅍党橂䡁䅕杣灂䡁䅑兡求䡁䅍䅉橂䝁䄸䅢獂䝁䅅䅤求䡁䅉兙獂䝁䅫来求䝁䅑䅉睂䡁䅉兡瑂䝁䅅杣灂䝁䅷入杁䝁䅉入杁䕁䅷䅔乂䍁䅁䅢療䝁䅅杢穂䍁䅷䅉療䡁䅉䅉療䡁䅑䅡求䡁䅉䅉祂䝁䅕兙獂䍁䅁党穂䡁䅑兙あ䝁䅕兌祂䝁䅕䅢桂䡁䅑党歂䍁䅁兡畂䡁䅙党穂䡁䅑兢求䝁䄴䅤穂䍁䄴䅉啂䝁䅧党杁䕁䅷兔乂䍁䅁睑療䝁䄰兢求䡁䅉睙灂䝁䅅䅢杁䙁䅉党桂䝁䅷䅉䙂䡁䅍䅤桂䡁䅑党杁䡁䅍党湂䝁䄰党畂䡁䅑䅉療䡁䅉兡湂䝁䅫杢桂䡁䅑党穂䍁䅁䅔䵂䕁䄰䅉獂䝁䄸兙畂䡁䅍䅉桂䝁䅍杣療䡁䅍督杁䡁䅑䅡求䍁䅁杚ㅂ䝁䅷䅢杁䝁䅷兡浂䝁䅕兌橂䡁䅫睙獂䝁䅕䅉療䝁䅙䅉桂䝁䄴䅉䵂䕁䅷兔杁䡁䅁杣療䡁䅁党祂䡁䅑入獁䍁䅁兡畂䝁䅍䅢ㅂ䝁䅑兡畂䝁䅣䅉橂䝁䄸杢穂䡁䅑杣ㅂ䝁䅍䅤灂䝁䄸杢獁䍁䅁杙祂䝁䅫䅚湂䝁䅕䅌杁䡁䅍䅤桂䝁䅉兡獂䝁䅫来求䝁䅑䅌杁䝁䅅杢歂䍁䅁兙湂䝁䅕杢橂䡁䅫䅉獂䝁䄸兙畂䍁䅁睢祂䝁䅫睚灂䝁䄴兙あ䝁䅫睢畂䍁䅁睙潂䝁䅅杢畂䝁䅕䅢穂䍁䄴䅉啂䝁䅧党杁䙁䅍兢桂䝁䅷䅢杁䕁䅉兤穂䝁䅫杢求䡁䅍督杁䕁䅷党畂䝁䅑兡畂䝁䅣䅉穂䝁䅕睚瑂䝁䅕杢あ䍁䅁兙橂䡁䅅兤灂䡁䅉党穂䍁䅷䅉療䡁䅉兡湂䝁䅫杢桂䡁䅑党穂䍁䅷䅉桂䝁䄴䅚杁䡁䅍党祂䡁䅙兡橂䝁䅕督杁䝁䄸睤畂䝁䅕杣瑁䝁䄸睙橂䡁䅕䅣灂䝁䅕䅚杁䝁䅷睢桂䝁䄴督杁䝁䅣兤桂䡁䅉兙畂䡁䅑党求䝁䅑䅉楂䡁䅫䅉あ䝁䅧党杁䙁䅍村䉂䍁䅁兤畂䝁䅑党祂䍁䅁兡あ䡁䅍䅉呂䕁䅉兑杁䙁䅍党橂䡁䅑兡療䝁䄴䅉㍁䍁䅧兙灁䍁䅁䅕祂䝁䄸睚祂䝁䅅兢㝁䍁䅁兙畂䝁䅑䅉桂䝁䅍兣ㅂ䝁䅫杣求䡁䅍䅉睂䡁䅕杣橂䝁䅧兙穂䝁䅕䅚杁䝁䅙兤あ䡁䅕杣求䍁䅁杣求䝁䅍党灂䡁䅙兙楂䝁䅷党穂䍁䄴䅉啂䝁䅧党杁䝁䅍睢瑂䡁䅁兙畂䡁䅫䅉潂䝁䅅督杁䝁䅕䅢求䝁䅍䅤求䝁䅑䅉あ䝁䄸䅉楂䝁䅕䅉あ䝁䅅䅥求䝁䅑䅉桂䡁䅍䅉桂䍁䅁杣求䝁䅅䅢杁䝁䅕督あ䝁䅅䅤求䍁䅁兡畂䡁䅙党穂䡁䅑兢求䝁䄴䅤杁䡁䅑杣ㅂ䡁䅍䅤杁䍁䅧杕䙂䕁䅫䅖灁䍁䅁兙畂䝁䅑䅉㍂䝁䄸兤獂䝁䅑䅉畂䝁䄸䅤杁䝁䅉党杁䡁䅍兤楂䝁䅯党橂䡁䅑䅉あ䝁䄸䅉浂䝁䅕䅚求䡁䅉兙獂䍁䅁睙療䡁䅉䅣療䡁䅉兙あ䝁䅕䅉灂䝁䄴睙療䝁䄰党杁䡁䅑兙㑂䝁䅕督杁䝁䅫杚杁䝁䅫䅤杁䝁䅑兡穂䡁䅑杣灂䝁䅉兤あ䝁䅕督杁䝁䅅䅤杁䝁䅷党桂䡁䅍䅤杁䑁䅫䅍汁䍁䅁睢浂䍁䅁兡あ䡁䅍䅉あ䝁䅅䅥桂䝁䅉䅢求䍁䅁兡畂䝁䅍睢瑂䝁䅕䅉あ䝁䄸䅉灂䡁䅑督杁䡁䅍䅤療䝁䅍睡潂䝁䄸䅢歂䝁䅕杣穂䍁䄴䅉啂䝁䅧党杁䝁䅍睢瑂䡁䅁兙畂䡁䅫䅉㍂䝁䅅督杁䝁䅙睢祂䝁䄰党祂䝁䅷入杁䝁䅳杢療䡁䅣杢杁䝁䅅督杁䙁䅍兤あ䝁䅧党祂䝁䅷兙畂䝁䅑䅉䉂䡁䅍督求䡁䅑䅉乂䝁䅅杢桂䝁䅣党瑂䝁䅕杢あ䍁䅁睑療䡁䅉䅣療䡁䅉兙あ䝁䅫睢畂䍁䅁兙畂䝁䅑䅉橂䝁䅧兙畂䝁䅣党歂䍁䅁兡あ䡁䅍䅉畂䝁䅅兢求䍁䅁䅤療䍁䅁杕求䝁䅅䅚㕂䍁䅁睑桂䡁䅁兡あ䝁䅅䅢杁䕁䅍睢祂䡁䅁睢祂䝁䅅䅤灂䝁䄸杢杁䝁䅫杢杁䙁䅍党睂䡁䅑党瑂䝁䅉党祂䍁䅁杍睁䑁䅅䅏畁䍁䅁杕求䝁䅅䅚㕂䍁䅁睑桂䡁䅁兡あ䝁䅅䅢杁䕁䅍睢祂䡁䅁睢祂䝁䅅䅤灂䝁䄸杢杁䡁䅣兙穂䍁䅁杚療䡁䅕杢歂䝁䅕䅚杁䝁䅫杢杁䑁䅉䅍睁䑁䅣䅉桂䝁䄴䅚杁䝁䅫督杁䝁䅧党桂䝁䅑兣ㅂ䝁䅅杣あ䝁䅕杣求䝁䅑䅉灂䝁䄴䅉佂䝁䅕睤杁䙁䅫睢祂䝁䅳䅌杁䕁䄴党㍂䍁䅁兗療䡁䅉睡畁䅁䅁䉍䅧䉁䅧䅁卂䝁䅕兙獂䍁䅁兒穂䡁䅑兙あ䝁䅕䅁灁杂䅁杔䅁䙁䅉党桂䝁䅷䅉䙂䡁䅍䅤桂䡁䅑党杁䕁䄰兙畂䝁䅅睚求䝁䄰党畂䡁䅑䅉桂䝁䄴䅚杁䕁䅑党㉂䝁䅕䅢療䡁䅁兢求䝁䄴䅤䅁䑁䥷䅁䅂䅁䅁杕求䝁䅅䅢杁䕁䅕督あ䝁䅅䅤求䍁䅁睔睂䝁䅕杣桂䡁䅑兡畂䝁䅣䅉䑂䝁䄸兢睂䝁䅅杢灂䝁䅕督䅁䩁何䅁煁䅁䅁杕求䝁䅅䅢杁䕁䅕督あ䝁䅅䅤求䍁䅁睕求䡁䅉杤灂䝁䅍党穂䅁䅁児䅧䍁䄴䅁卂䝁䅕兙獂䍁䅁兒穂䡁䅑兙あ䝁䅕䅉啂䝁䅕睙潂䝁䄴睢獂䝁䄸睚㕂䅁䅁八䅫乁䕁䅁卂䝁䅕兙獂䡁䅑入杁䕁䅫杢橂䝁䄸兢求䍁䅁䅋佂䙁䅫睕䙂䑁䅯䅉偂䍁䅫䅌杁䝁䅅杢杁䙁䅍杊兂䍁䅁兎睁䑁䅁䅉橂䝁䄸兢睂䝁䅅杢㕂䍁䅷䅉灂䡁䅍䅉祂䝁䅕兙獂䍁䅁党穂䡁䅑兙あ䝁䅕䅉睂䝁䅅杣あ䝁䄴党祂䍁䅁䅤療䍁䅁䅤潂䝁䅕䅉㍂䝁䄸杣獂䝁䅑睊穂䍁䅁䅢求䝁䅅䅚灂䝁䄴睚杁䝁䅍睢瑂䡁䅁兙畂䝁䅫党穂䍁䄴䅉䝂䝁䄸兤畂䝁䅑党歂䍁䅁兡畂䍁䅁免㕁䑁䅙兏獁䍁䅁睤求䍁䅁兡畂䡁䅙党穂䡁䅑䅉灂䝁䄴䅉歂䝁䅫杤求䡁䅉督灂䝁䅙兡求䝁䅑䅉橂䝁䄸兢瑂䝁䅕杣橂䝁䅫兙獂䍁䅁杣求䝁䅅䅢杁䝁䅕督あ䝁䅅䅤求䍁䅁兙畂䝁䅑䅉潂䝁䅅杤求䍁䅁兙杁䡁䅁睢祂䡁䅑杚療䝁䅷兡療䍁䅁睢浂䍁䅁免ㅁ䍁䅷䅎ㅁ䑁䅁䅉睂䡁䅉睢睂䝁䅕杣あ䝁䅫党穂䍁䅁兡畂䍁䅁兙獂䝁䅷䅉ㅁ䑁䅁䅉噂䍁䄴睕畁䍁䅁督あ䝁䅅䅤求䡁䅍䅌杁䡁䅑䅡求䍁䅁兖畁䕁䅳杌獁䍁䅁兙畂䝁䅑䅉穂䝁䅫䅥杁䝁䄸䅤潂䝁䅕杣杁䝁䅍睢ㅂ䝁䄴䅤祂䝁䅫党穂䍁䅁兡畂䍁䅁兒ㅂ䡁䅉睢睂䝁䅕杌杁䙁䅣党杁䝁䅅杣求䍁䅁睡畂䝁䄸睤畂䍁䅁兙穂䍁䅁杉啂䝁䅧党杁䕁䄰睢畂䡁䅑䅡獂䡁䅫䅉䕂䝁䅫杤灂䝁䅑党畂䝁䅑䅉䑂䝁䄸兢睂䝁䅅杢㕂䍁䅉䅉桂䝁䄴䅚杁䝁䅧兙㉂䝁䅕䅉桂䍁䅁兢灂䡁䅍督灂䝁䄸杢杁䡁䅑睢杁䝁䅑党獂䝁䅫杤求䡁䅉䅉穂䡁䅑睢橂䝁䅳䅡療䝁䅷䅚求䡁䅉督杁䝁䅑党睂䝁䅕杢歂䝁䅅杙獂䝁䅕䅉瑂䝁䄸杢あ䝁䅧䅢㕂䍁䅁䅚灂䡁䅙兡歂䝁䅕杢歂䡁䅍䅉あ䝁䅧兙あ䍁䅁睚祂䝁䄸睤杁䝁䄸杤求䡁䅉䅉あ䝁䅫兢求䍁䄴䅉呂䝁䅫杢橂䝁䅕䅉療䡁䅕杣杁䝁䅙睢ㅂ䝁䄴䅚灂䝁䄴睚獁䍁䅁睤求䍁䅁䅡桂䡁䅙党杁䝁䅑党橂䝁䅷兙祂䝁䅕䅚杁䑁䅙䅎㕁䍁䅁睙療䝁䄴督求䝁䅍兤あ䝁䅫杤求䍁䅁兢療䝁䄴䅤潂䝁䅷入杁䝁䅑兡㉂䝁䅫䅚求䝁䄴䅚穂䍁䅁兙畂䝁䅑䅉桂䡁䅉党杁䝁䅅䅉瑂䝁䅕兢楂䝁䅕杣杁䝁䄸杚杁䡁䅑䅡求䍁䅁睕流䙁䅁䅉ㅁ䑁䅁䅍杁䕁䅑兡㉂䝁䅫䅚求䝁䄴䅚杁䕁䅅杣灂䡁䅍䅤療䝁䅍杣桂䡁䅑督杁䝁䅫杢歂䝁䅕䅥杁䝁䅙睢祂䍁䅁䅡桂䡁䅙兡畂䝁䅣䅉灂䝁䄴睙祂䝁䅕兙穂䝁䅕䅚杁䝁䄸兤祂䍁䅁䅚灂䡁䅙兡歂䝁䅕杢歂䍁䅁杚療䡁䅉䅉あ䝁䅧党杁䝁䅷兙穂䡁䅑䅉祁䑁䅫䅉橂䝁䄸杢穂䝁䅕睙ㅂ䡁䅑兡㉂䝁䅕䅉㕂䝁䅕兙祂䡁䅍杌䅁䅁呧䅁䥄睃䅁杕求䝁䅑睤療䝁䄸䅚杁䙁䅑杣ㅂ䡁䅍䅤獁䍁䅁兓畂䝁䅍杌獁䍁䅁䅤療䝁䅣党あ䝁䅧党祂䍁䅁睤灂䡁䅑䅡杁䝁䅫䅤穂䍁䅁督ㅂ䝁䅉督灂䝁䅑兡桂䡁䅉兡求䡁䅍䅌杁䝁䄸䅣求䡁䅉兙あ䝁䅕督杁䝁䅅督杁䝁䅅䅉穂䡁䅁党橂䝁䅫兙獂䡁䅑入杁䝁䅙兡畂䝁䅅杢橂䝁䅕䅉橂䝁䄸兢睂䝁䅅杢㕂䍁䅁兡畂䍁䅁䅤潂䝁䅕䅉噂䝁䄴兡あ䝁䅕䅚杁䙁䅍䅤桂䡁䅑党穂䍁䄴䅉啂䝁䅧党杁䝁䅍睢瑂䡁䅁兙畂䡁䅫䅉療䡁䅁党祂䝁䅅䅤求䡁䅍䅉あ䝁䅧杣療䡁䅕睚潂䍁䅁䅤潂䡁䅉党求䍁䅁督求䝁䅣兢求䝁䄴䅤穂䑁䅯䅉卂䝁䅕督灂䝁䅑党畂䡁䅑兡桂䝁䅷䅉䑂䝁䄸杢穂䡁䅕兢求䡁䅉䅉乂䝁䄸杣あ䝁䅣兙湂䝁䅕䅉䍂䝁䅅杢牂䝁䅫杢湂䍁䅷䅉卂䝁䅕督灂䝁䅑党畂䡁䅑兡桂䝁䅷䅉䩂䝁䄴杤求䡁䅍䅤療䡁䅉䅉乂䝁䄸杣あ䝁䅣兙湂䝁䅕䅉䍂䝁䅅杢牂䝁䅫杢湂䍁䅷䅉桂䝁䄴䅚杁䕁䅫杢㉂䝁䅕督あ䝁䄰党畂䡁䅑䅉兂䝁䄸杣あ䝁䅙睢獂䝁䅫睢畁䍁䅁䅖潂䝁䅕䅉卂䝁䅕督灂䝁䅑党畂䡁䅑兡桂䝁䅷䅉䑂䝁䄸杢穂䡁䅕兢求䡁䅉䅉乂䝁䄸杣あ䝁䅣兙湂䝁䅕䅉䍂䝁䅅杢牂䝁䅫杢湂䍁䅁督求䝁䅣兢求䝁䄴䅤杁䝁䄸䅣求䡁䅉兙あ䝁䅕督杁䝁䅅䅉瑂䝁䄸杣あ䝁䅣兙湂䝁䅕䅉獂䝁䄸兙畂䍁䅁睙療䝁䄴䅚ㅂ䝁䅫䅤杁䡁䅑䅡桂䡁䅑䅉桂䝁䅍兣ㅂ䝁䅫杣求䡁䅍䅉祂䝁䅕督灂䝁䅑党畂䡁䅑兡桂䝁䅷䅉獂䝁䄸兙畂䡁䅍䅉浂䡁䅉睢瑂䍁䅁䅤潂䝁䅫杣歂䍁䄰䅣桂䡁䅉䅤㕂䍁䅁睢祂䝁䅫睚灂䝁䄴兙あ䝁䄸杣穂䍁䅁杚療䡁䅉䅉穂䡁䅕杙穂䝁䅕兣ㅂ䝁䅕杢あ䍁䅁督桂䝁䅷党獁䍁䅁督求䝁䅍兤祂䝁䅫䅤灂䡁䅯兙あ䝁䅫睢畂䍁䅷䅉療䡁䅉䅉あ䡁䅉兙畂䡁䅍杚求䡁䅉䅉あ䝁䄸䅉灂䡁䅑督杁䝁䅫杢㉂䝁䅕督あ䝁䄰党畂䡁䅑䅉睂䝁䄸杣あ䝁䅙睢獂䝁䅫睢畁䍁䅁䅖潂䝁䅫督杁䡁䅍党湂䝁䄰党畂䡁䅑䅉桂䝁䅷督療䍁䅁睢浂䝁䅙党祂䡁䅍䅉歂䝁䅕杣灂䡁䅙兙あ䝁䅫杤求䍁䅁杚灂䝁䄴兙畂䝁䅍兡桂䝁䅷䅉灂䝁䄴督あ䡁䅉兤瑂䝁䅕杢あ䡁䅍䅉あ䝁䄸䅉瑂䝁䅅杢桂䝁䅣党杁䡁䅉兡穂䝁䅳督杁䝁䅅督穂䝁䄸睙灂䝁䅅䅤求䝁䅑䅉㍂䝁䅫䅤潂䍁䅁杣求䡁䅍兡歂䝁䅕杢あ䝁䅫兙獂䍁䅁䅢療䝁䅅杢穂䍁䄴䅉啂䝁䅧党杁䙁䅉党穂䝁䅫䅚求䝁䄴䅤灂䝁䅅䅢杁䕁䅫杢㉂䝁䅕督あ䝁䄸杣杁䕁䄰睢祂䡁䅑睚桂䝁䅣党杁䕁䅉兙畂䝁䅳兡畂䝁䅣䅉穂䝁䅕睚瑂䝁䅕杢あ䍁䅁睢睂䝁䅕杣桂䡁䅑党穂䍁䅁兙杁䡁䅁䅢桂䡁䅑杚療䡁䅉兢杁䡁䅑䅡桂䡁䅑䅉療䡁䅉兡湂䝁䅫杢桂䡁䅑党穂䍁䅁杙ㅂ䡁䅍兡畂䝁䅕督穂䍁䅁䅣ㅂ䡁䅉䅣療䡁䅍党杁䝁䅷睢桂䝁䄴督杁䡁䅑睢杁䝁䅫杢㉂䝁䅕督あ䝁䄸杣穂䍁䅁兡畂䍁䅁督灂䝁䄴睚獂䝁䅕兌浂䝁䅅兢灂䝁䅷入杁䝁䅅杢歂䍁䅁兢ㅂ䝁䅷䅤灂䝁䅙兙瑂䝁䅫䅢㕂䍁䅁杣求䡁䅍兡歂䝁䅕杢あ䝁䅫兙獂䍁䅁䅣祂䝁䄸䅣求䡁䅉䅤灂䝁䅕督杁䝁䅅杢歂䍁䅁杙祂䝁䅫䅚湂䝁䅕䅉獂䝁䄸兙畂䡁䅍䅉浂䝁䄸杣杁䡁䅍兤楂䡁䅍党硂䡁䅕党畂䡁䅑䅉穂䝁䅕睙ㅂ䡁䅉兡あ䝁䅫来桂䡁䅑兡療䝁䄴䅌杁䡁䅍兙獂䝁䅕䅌杁䝁䄸杣杁䡁䅑杣桂䝁䄴督浂䝁䅕杣杁䝁䅫杢あ䝁䄸䅉灂䡁䅑督杁䝁䅫杢㉂䝁䅕督あ䝁䄰党畂䡁䅑䅉睂䝁䄸杣あ䝁䅙睢獂䝁䅫睢畁䍁䅁䅖潂䝁䅕䅉䩂䝁䄴杤求䡁䅍䅤瑂䝁䅕杢あ䍁䅁䅕療䡁䅉䅤浂䝁䄸䅢灂䝁䄸䅉穂䝁䅕睚瑂䝁䅕杢あ䍁䅁兡畂䡁䅙党穂䡁䅑督杁䝁䅫杢杁䡁䅍党橂䡁䅕杣灂䡁䅑兡求䡁䅍䅉祂䝁䅕䅤桂䝁䅫杢求䝁䅑䅉浂䡁䅉睢瑂䍁䅁杣求䡁䅍兡歂䝁䅕杢あ䝁䅫兙獂䍁䅁睙療䝁䄴督ㅂ䝁䄰党祂䍁䅁兙畂䝁䅑䅉灂䝁䄴杤求䡁䅍䅤療䡁䅉䅉穂䝁䅕睙ㅂ䡁䅉兡あ䝁䅫来桂䡁䅑兡療䝁䄴䅉桂䝁䅍䅤灂䡁䅙兡あ䝁䅫党穂䍁䅷䅉桂䝁䄴䅚杁䝁䅉兤穂䝁䅫杢求䡁䅍督杁䡁䅁兤祂䡁䅁睢穂䝁䅕䅉獂䝁䅕杢歂䝁䅫杢湂䍁䅁杙祂䝁䅫䅚湂䝁䅕䅉獂䝁䄸兙畂䡁䅍䅌杁䝁䅅督杁䡁䅣党獂䝁䅷䅉桂䡁䅍䅉祂䝁䅕督灂䝁䅑党畂䡁䅑兡桂䝁䅷䅉瑂䝁䄸杣あ䝁䅣兙湂䝁䅕兌楂䝁䅅睙牂䝁䅕䅚杁䡁䅍党橂䡁䅕杣灂䡁䅑兡求䡁䅍䅉灂䡁䅍督ㅂ䝁䅕䅚杁䝁䅉入杁䡁䅑䅡灂䡁䅉䅚杁䡁䅁兙祂䡁䅑兡求䡁䅍䅌杁䕁䅙杣求䝁䅑䅚灂䝁䅕䅉乂䝁䅅睙杁䕁䅳兌呂䝁䅕杣灂䝁䅕督杁䝁䄰兤獂䡁䅑兡浂䝁䅅兢灂䝁䅷入杁䝁䅷睢桂䝁䄴䅉穂䝁䅕睙ㅂ䡁䅉兡あ䝁䅫来桂䡁䅑兡療䝁䄴督杁䝁䅅杢歂䍁䅁杣求䡁䅁党祂䝁䅙睢祂䝁䄰兡畂䝁䅣䅉獂䝁䄸兙畂䍁䅁督求䝁䅍兤祂䝁䅫䅤灂䡁䅯兙あ䝁䅫睢畂䡁䅍䅌杁䡁䅍党祂䡁䅙兡橂䝁䅕杣杁䝁䅅䅚㉂䝁䅅杢橂䝁䅕䅉灂䝁䄴杤求䡁䅍䅤瑂䝁䅕杢あ䡁䅍䅌杁䝁䅧睢瑂䝁䅕䅉求䡁䅅兤灂䡁䅑入杁䝁䅫杢㉂䝁䅕督あ䝁䄰党畂䡁䅑督獁䍁䅁兙畂䝁䅑䅉療䡁䅑䅡求䡁䅉䅉潂䝁䄸兤穂䝁䅫杢湂䍁䄰杣求䝁䅷兙あ䝁䅕䅚杁䝁䅫杢㉂䝁䅕督あ䝁䄰党畂䡁䅑督畁䍁䅁䅖潂䝁䅕䅉橂䝁䄸兢睂䝁䅅杢㕂䍁䅁兡穂䍁䅁党獂䝁䅕睙あ䝁䅕䅚杁䡁䅑睢杁䝁䅉党杁䡁䅑兙㑂䝁䅕䅚杁䝁䅅督杁䝁䅅䅉祂䝁䅕兙獂䍁䅁党穂䡁䅑兙あ䝁䅕䅉灂䝁䄴杤求䡁䅍䅤瑂䝁䅕杢あ䍁䅁䅤祂䡁䅕督あ䍁䅁䅋卂䕁䅕兓啂䍁䅫䅉浂䝁䄸杣杁䝁䅙党歂䝁䅕杣桂䝁䅷䅉灂䝁䄴睙療䝁䄰党杁䡁䅑兙㑂䍁䅁䅣ㅂ䡁䅉䅣療䡁䅍党穂䍁䄴䅉卂䝁䅕䅚㍂䝁䄸睢歂䍁䅁䅖祂䡁䅕督あ䍁䅷䅉䩂䝁䄴睙畁䍁䅁睤桂䡁䅍䅉灂䝁䄴睙療䡁䅉䅣療䡁䅉兙あ䝁䅕䅚杁䝁䅫杢杁䑁䅅兏㕁䑁䅑䅉桂䝁䄴䅚杁䝁䅫督杁䝁䅧党桂䝁䅑兣ㅂ䝁䅅杣あ䝁䅕杣求䝁䅑䅉灂䝁䄴䅉乂䝁䅫䅢獂䍁䅁杖桂䝁䅷䅢求䡁䅫䅌杁䕁䅍兙獂䝁䅫杚療䡁䅉杢灂䝁䅅杌䅁䑁奉䅁允䅁䅁杕求䝁䅣䅖求䝁䅍䅡䅁偁䡁䅁元睄䅁杕求䝁䅣兙獂䍁䅁杕求䡁䅧杢療䡁䅉䅚杁䕁䅍睢祂䡁䅁睢祂䝁䅅䅤灂䝁䄸杢杁䝁䄰兙畂䡁䅕杚桂䝁䅍䅤ㅂ䡁䅉党穂䍁䅁兙畂䝁䅑䅉穂䝁䅕䅢獂䡁䅍䅉灂䝁䄴䅚ㅂ䡁䅍䅤祂䝁䅫兙獂䍁䅁䅣療䡁䅣党祂䡁䅑杣桂䝁䅫杢杁䡁䅍睢獂䡁䅕䅤灂䝁䄸杢穂䍁䅷䅉睂䝁䄸睤求䡁䅉䅉あ䡁䅉兙畂䡁䅍兢灂䡁䅍督灂䝁䄸杢杁䝁䅍睢瑂䡁䅁睢畂䝁䅕杢あ䡁䅍䅌杁䝁䅕䅢求䝁䅍䅤祂䝁䅫睙杁䝁䄰睢あ䝁䄸杣穂䍁䅁兙畂䝁䅑䅉求䝁䅷党橂䡁䅑杣療䝁䄴兡橂䍁䅁睙療䝁䄴䅤祂䝁䄸䅢穂䍁䅷䅉桂䝁䅫杣杁䝁䄰睢㉂䝁䅫杢湂䍁䅁䅣祂䝁䄸䅚ㅂ䝁䅍䅤穂䍁䅷䅉桂䝁䄴䅚杁䡁䅍䅣求䝁䅍兡桂䝁䅷䅤㕂䍁䅁党獂䝁䅕睙あ䡁䅉兡橂䝁䅅䅢杁䝁䅍睢瑂䡁䅁睢畂䝁䅕杢あ䡁䅍䅉桂䝁䄴䅚杁䡁䅍入穂䡁䅑党瑂䡁䅍䅉㍂䝁䄸杣獂䝁䅑睤灂䝁䅑党畁䍁䅁䅖潂䝁䅕䅉䩂䝁䄴䅚ㅂ䡁䅍䅤祂䝁䅫兙獂䍁䅁䅕療䡁䅣党祂䡁䅑杣桂䝁䅫杢杁䙁䅍睢獂䡁䅕䅤灂䝁䄸杢穂䍁䅁督求䝁䅣兢求䝁䄴䅤杁䡁䅁杣療䡁䅙兡歂䝁䅕督杁䝁䄰睢ㅂ䝁䄴䅤求䝁䅑䅉桂䝁䄴䅚杁䡁䅕杢瑂䝁䄸兤畂䡁䅑党歂䍁䅁杙求䝁䅅杣灂䝁䄴睚穂䍁䅷䅉橂䝁䄸兤睂䝁䅷兡畂䝁䅣督獁䍁䅁兢求䝁䅍䅡桂䝁䄴兡橂䝁䅅䅢杁䡁䅁睢㍂䝁䅕杣杁䡁䅑杣桂䝁䄴督瑂䝁䅫督穂䝁䅫睢畂䍁䅁䅚祂䝁䅫杤求䡁䅍䅉桂䝁䄴䅚杁䝁䅍睢瑂䡁䅁睢畂䝁䅕杢あ䡁䅍䅌杁䝁䅣党桂䡁䅉杙療䡁䅧党穂䍁䅷䅉湂䝁䅕兙祂䍁䅁兢療䡁䅑睢祂䡁䅍䅌杁䝁䅍䅢ㅂ䡁䅑睙潂䝁䅕督獁䍁䅁杙祂䝁䅅睡求䡁䅍䅌杁䡁䅍䅣求䝁䅍兡桂䝁䅷䅌杁䝁䅅杢歂䍁䅁兡畂䝁䅑兤穂䡁䅑杣灂䝁䅅䅢杁䡁䅁睢㍂䝁䅕杣あ䡁䅉兙灂䝁䄴䅉橂䝁䄸兢睂䝁䄸杢求䝁䄴䅤穂䍁䅁兙畂䝁䅑䅉穂䝁䄸䅢ㅂ䡁䅑兡療䝁䄴督杁䝁䅙睢祂䍁䅁杚療䝁䄸䅚杁䝁䅅杢歂䍁䅁杙求䡁䅙党祂䝁䅅睚求䍁䅷䅉楂䡁䅕䅢牂䍁䅁兢桂䡁䅑党祂䝁䅫兙獂䍁䅁䅡桂䝁䄴䅚獂䝁䅫杢湂䍁䅷䅉求䕁䅍睢瑂䝁䄰党祂䝁䅍党癁䡁䅣兙祂䝁䅕䅡療䡁䅕督求䍁䅁䅚灂䡁䅍䅤祂䝁䅫杙ㅂ䡁䅑兡療䝁䄴䅌杁䝁䅕杢求䡁䅉睚㕂䍁䅷䅉瑂䝁䅫杢灂䝁䄴睚獁䍁䅁兢桂䡁䅉兡畂䝁䅕䅌杁䝁䅅睚祂䝁䅫睙ㅂ䝁䅷䅤ㅂ䡁䅉兙獂䍁䅁兢桂䝁䅍䅡灂䝁䄴党祂䡁䅫䅌杁䡁䅑兤祂䝁䅙䅉桂䝁䄴䅚杁䝁䅣兙祂䝁䅑党畂䍁䅷䅉桂䝁䄴䅚杁䝁䅣党畂䝁䅕杣桂䝁䅷䅉灂䝁䄴䅚ㅂ䡁䅍䅤祂䝁䅫兙獂䍁䅁兢桂䡁䅉睡求䡁䅑督畁䍁䅁䅖潂䝁䅕䅉兂䝁䄸睤求䡁䅉䅉䙂䝁䅙杚灂䝁䅍兡求䝁䄴睙㕂䍁䅁睕療䝁䅷兤あ䝁䅫睢畂䡁䅍䅉穂䝁䅕睚瑂䝁䅕杢あ䍁䅁睢浂䝁䅙党祂䡁䅍䅉䉂䕁䅍䅉桂䝁䄴䅚杁䕁䅑睑杁䝁䄰睢あ䝁䄸杣穂䍁䅷䅉求䝁䅷党橂䡁䅑杣療䝁䄴兡橂䍁䅁杤桂䡁䅉兡桂䝁䅉䅢求䍁䅁督睂䝁䅕党歂䍁䅁睙療䝁䄴䅤祂䝁䄸䅢穂䍁䅷䅉桂䝁䄴䅚杁䝁䅉䅢療䡁䅣党祂䡁䅍䅉浂䝁䄸杣杁䡁䅉党穂䝁䅫䅚求䝁䄴䅤灂䝁䅅䅢獁䍁䅁睙療䝁䄰兢求䡁䅉睙灂䝁䅅䅢杁䕁䅧杖䉂䕁䅍䅌杁䡁䅣兙あ䝁䅕杣杁䝁䅧党桂䡁䅑党祂䡁䅍䅌杁䝁䅍睢瑂䝁䄰党祂䝁䅍兡桂䝁䅷䅉祂䝁䅕杚祂䝁䅫睚求䡁䅉兙あ䝁䅫睢畂䍁䅷䅉橂䝁䄸兢瑂䝁䅕杣橂䝁䅫兙獂䍁䅁杙ㅂ䝁䅫䅢歂䝁䅫杢湂䍁䅁杤求䝁䄴䅤灂䝁䅷兙あ䝁䅫睢畂䍁䅷䅉睂䝁䄸睢獂䍁䅁兙畂䝁䅑䅉穂䡁䅁兙獁䍁䅁兡祂䡁䅉兡湂䝁䅅䅤灂䝁䄸杢獁䍁䅁兙湂䡁䅉兡橂䡁䅕䅢あ䡁䅕杣求䍁䅷䅉橂䝁䄸杢㉂䝁䅕入灂䝁䄴睚獁䍁䅁兙畂䝁䅑䅉湂䝁䅕杢求䡁䅉兙獂䍁䅁睙療䝁䄰兢求䡁䅉睙灂䝁䅅䅢杁䝁䅕兣ㅂ䝁䅫䅣瑂䝁䅕杢あ䍁䅁兢桂䡁䅉睡求䡁䅑督畁䍁䅁䅖潂䝁䅕䅉䉂䡁䅕䅤療䝁䄰兙あ䝁䅫睢畂䍁䅁兙畂䝁䅑䅉乂䝁䄸䅤灂䝁䄸杢杁䕁䅍睢畂䡁䅑杣療䝁䅷䅉穂䝁䅕睚瑂䝁䅕杢あ䍁䅁䅣祂䝁䄸杤灂䝁䅑党穂䍁䅁睙療䝁䄴杤求䡁䅫睢祂䍁䅁䅣祂䝁䄸䅚ㅂ䝁䅍䅤穂䍁䅷䅉橂䝁䄸杢㉂䝁䅕入灂䝁䄴睚杁䝁䅅兤あ䝁䄸兢桂䡁䅑兡療䝁䄴䅉穂䡁䅕杙穂䡁䅫督あ䝁䅕兢穂䍁䅷䅉桂䝁䅕杣療䡁䅍䅣桂䝁䅍党杁䝁䅍睢瑂䡁䅁睢畂䝁䅕杢あ䡁䅍䅌杁䡁䅉睢あ䝁䅅杣㕂䍁䅁䅣祂䝁䅕睙灂䡁䅍兡療䝁䄴䅉瑂䝁䄸䅤灂䝁䄸杢杁䡁䅍睢獂䡁䅕䅤灂䝁䄸杢穂䍁䅷䅉潂䝁䅫睚潂䍁䄰党浂䝁䅙兡橂䝁䅫党畂䝁䅍入杁䝁䄰兡畂䝁䅫兙あ䡁䅕杣求䍁䅁兢療䡁䅑睢祂䡁䅍䅌杁䝁䄰睢あ䝁䅫睢畂䍁䅁睙療䝁䄴䅤祂䝁䄸䅢穂䍁䅷䅉桂䡁䅕䅤療䝁䄰兙あ䝁䅫睢畂䍁䅁䅤祂䝁䅅杢穂䝁䅙党祂䍁䅁督㍂䝁䅫䅤橂䝁䅧党穂䍁䅷䅉桂䝁䄴䅚杁䡁䅍睤灂䡁䅑睙潂䝁䅣党桂䡁䅉䅉浂䝁䄸杣杁䝁䅫杢歂䡁䅕督あ䡁䅉兡桂䝁䅷䅉桂䡁䅁䅣獂䝁䅫睙桂䡁䅑兡療䝁䄴督杁䝁䅅杢歂䍁䅁兙ㅂ䡁䅑睢瑂䝁䅅䅤灂䝁䄸杢杁䡁䅍入穂䡁䅑党瑂䡁䅍䅉浂䝁䄸杣杁䝁䄰兙あ䝁䅕杣灂䝁䅅䅢杁䝁䅧兙畂䝁䅑䅢灂䝁䄴睚獁䍁䅁兙求䡁䅉睢穂䡁䅁兙橂䝁䅕䅉桂䝁䄴䅚杁䝁䅑党浂䝁䅕杢穂䝁䅕䅌杁䝁䅙兙橂䡁䅑睢祂䡁䅫䅉桂䡁䅕䅤療䝁䄰兙あ䝁䅫睢畂䍁䅷䅉歂䝁䅅䅤桂䍁䅁睙求䝁䄴䅤求䡁䅉督獁䍁䅁兢求䝁䅑兡橂䝁䅅䅢杁䝁䅑党㉂䝁䅫睙求䍁䅷䅉睂䝁䅅睙牂䝁䅅睚灂䝁䄴睚獁䍁䅁䅣祂䝁䅫杢あ䝁䅫杢湂䍁䅷䅉穂䝁䅕兢灂䝁䅍睢畂䝁䅑兤橂䡁䅑睢祂䍁䅷䅉祂䝁䄸杙療䡁䅑兡橂䍁䅷䅉灂䝁䄴䅚ㅂ䡁䅍䅤祂䝁䅫兙獂䍁䅁䅣療䡁䅣党祂䍁䅁䅤療䝁䄸䅢獁䍁䅁兢療䝁䅉兡獂䝁䅕䅉療䝁䅙杚瑁䝁䅧兡湂䝁䅧睤桂䡁䅫䅌杁䝁䅙睢療䝁䅑䅉桂䝁䄴䅚杁䝁䅉党㉂䝁䅕杣桂䝁䅣党杁䡁䅁杣療䝁䅍党穂䡁䅍兡畂䝁䅣䅌杁䝁䅅杢歂䍁䅁睢あ䝁䅧党祂䍁䅁兙睂䡁䅁䅢灂䝁䅍兙あ䝁䅫睢畂䡁䅍杌杁䙁䅑䅡求䍁䅁兓畂䝁䅑兤穂䡁䅑杣灂䝁䅅䅢杁䙁䅍入穂䡁䅑党瑂䡁䅍䅉穂䝁䅕睚瑂䝁䅕杢あ䍁䅁睢浂䝁䅙党祂䡁䅍䅉灂䝁䄴䅤求䝁䅣杣桂䝁䅷䅉瑂䝁䄸䅤療䡁䅉督獁䍁䅁兙獂䡁䅑党祂䝁䄴兙あ䝁䄸杣穂䍁䅷䅉桂䝁䄴䅚杁䝁䅅杚あ䝁䅕杣瑂䝁䅅杣牂䝁䅕䅤杁䡁䅁兙祂䡁䅑督杁䝁䅅杢歂䍁䅁睡灂䡁䅑督杁䝁䅙睢祂䍁䅁兙湂䡁䅉兡橂䡁䅕䅢あ䡁䅕杣求䍁䅷䅉瑂䝁䅅杣灂䝁䄴党獁䍁䅁兢灂䝁䄴兡畂䝁䅣䅌杁䝁䄸兡獂䍁䅁兙畂䝁䅑䅉湂䝁䅅督獁䍁䅁杚療䝁䄸䅚杁䝁䅅杢歂䍁䅁杙求䡁䅙党祂䝁䅅睚求䍁䅷䅉歂䝁䅅䅤桂䍁䅁睙求䝁䄴䅤求䡁䅉督獁䍁䅁䅣祂䝁䅫兢求䍁䅁兙畂䝁䅑䅉穂䡁䅑兙畂䝁䅑杙㕂䍁䅁䅣療䡁䅣党祂䍁䅷䅉桂䝁䄴䅚杁䝁䅣党畂䝁䅕杣桂䝁䅷䅉灂䝁䄴䅚ㅂ䡁䅍䅤祂䝁䅫兙獂䍁䅁党硂䡁䅕兡睂䝁䄰党畂䡁䅑䅉瑂䝁䅅杣牂䝁䅕䅤穂䍁䄴䅉䩂䡁䅑䅉穂䝁䅕䅢獂䡁䅍䅉灂䡁䅑督杁䡁䅁杣療䝁䅑兤橂䡁䅑督杁䝁䅑兡祂䝁䅕睙あ䝁䅷入杁䡁䅑睢杁䝁䄸杣灂䝁䅣兡畂䝁䅅䅢杁䝁䅕兣ㅂ䝁䅫䅣瑂䝁䅕杢あ䍁䅁兢桂䝁䄴兤浂䝁䅅睙あ䡁䅕杣求䡁䅉督獁䍁䅁䅚灂䡁䅍䅤祂䝁䅫杙ㅂ䡁䅑睢祂䡁䅍䅌杁䝁䅅杢歂䍁䅁党畂䝁䅑兌ㅂ䡁䅍党祂䡁䅍杌杁䙁䅑䅡求䍁䅁睙療䝁䄰䅣桂䝁䄴入杁䡁䅣兙穂䍁䅁杚療䡁䅉兢求䡁䅉䅢㕂䍁䅁睡畂䝁䄸睤畂䍁䅁兙穂䍁䅁杕求䝁䅣兙獂䍁䅁村求䝁䅷睢灂䡁䅑䅉䑂䝁䄸杣睂䝁䄸杣桂䡁䅑兡療䝁䄴杌杁䙁䅑䅡求䍁䅁睙療䝁䄰䅣桂䝁䄴入杁䡁䅣兙穂䍁䅁杚療䡁䅕杢歂䝁䅕䅚杁䝁䅫杢杁䑁䅅兏ㅁ䑁䅕䅉桂䝁䄴䅚杁䝁䅫督杁䝁䅉兙穂䝁䅕䅚杁䝁䅫杢杁䕁䄰兡獂䡁䅣兙ㅂ䝁䅳党求䍁䅷䅉塂䝁䅫督橂䝁䄸杢穂䝁䅫杢畁䅁䅁砫䅣䙁䕯䅁卂䝁䅕睚求䝁䄴睙㕂䍁䅁睑求䝁䄴䅤求䡁䅉督杁䝁䅫督杁䝁䅅䅉睂䡁䅉党求䝁䄰兡畂䝁䅕杢あ䍁䅁杢桂䡁䅑兡療䝁䄴兙獂䍁䅁睢㍂䝁䄴党祂䍁䅷䅉療䡁䅁党祂䝁䅅䅤療䡁䅉䅌杁䝁䅅杢歂䍁䅁䅚求䡁䅙党獂䝁䄸䅣求䡁䅉䅉療䝁䅙䅉穂䝁䅧睢睂䡁䅁兡畂䝁䅣䅉橂䝁䅕杢あ䝁䅕杣穂䍁䅁䅢療䝁䅍兙あ䝁䅕䅚杁䝁䅫杢杁䡁䅍兤楂䡁䅕杣楂䝁䅅杢杁䡁䅑杣桂䝁䅑党杁䝁䅅杣求䝁䅅督杁䡁䅣兡あ䝁䅧䅉橂䝁䄸兢睂䝁䅕䅢獂䝁䅫杢湂䍁䅁䅚求䝁䄰睢湂䡁䅉兙睂䝁䅧兡橂䡁䅍杌杁䕁䄸兤祂䍁䅁䅣療䡁䅉䅤浂䝁䄸䅢灂䝁䄸䅉灂䝁䄴睙獂䡁䅕䅚求䡁䅍䅉あ䝁䅧杣灂䡁䅙兡畂䝁䅣䅉睂䡁䅉睢睂䝁䅕杣あ䝁䅫党穂䍁䅁兢求䡁䅉睙潂䝁䅅杢歂䝁䅫督求䝁䅑䅉㍂䝁䅫䅤潂䍁䅁䅡灂䝁䅣䅡獂䡁䅫䅉睂䡁䅉睢歂䡁䅕睙あ䝁䅫杤求䍁䅁睚祂䝁䄸睙求䡁䅉督獁䍁䅁杣求䡁䅍䅤桂䡁䅕杣桂䝁䄴䅤穂䍁䅷䅉穂䝁䅕杣㉂䝁䅫睙求䍁䅁䅣祂䝁䄸杤灂䝁䅑党祂䡁䅍䅌杁䝁䅅杢歂䍁䅁杙求䡁䅍䅤瑁䝁䅫杢瑁䝁䅍䅢桂䡁䅍督杁䡁䅉党あ䝁䅅兡獂䝁䅕杣穂䍁䅁䅤潂䝁䅅䅤杁䝁䅍睢畂䝁䄴党橂䡁䅑䅉あ䝁䄸䅉あ䝁䅧党灂䡁䅉䅉畂䝁䅕兡湂䝁䅧杙療䡁䅉䅡療䝁䄸䅚穂䍁䅷䅉橂䝁䄸兢瑂䡁䅕杢灂䡁䅑兡求䡁䅍䅌杁䝁䅅杢歂䍁䅁睙ㅂ䡁䅍䅤療䝁䄰党祂䡁䅍杌杁䕁䄸䅣求䡁䅉兙あ䝁䅫杢湂䍁䅁兙穂䍁䅁兙杁䝁䅙兤獂䝁䅷入杁䝁䅫杢あ䝁䅕睚祂䝁䅅䅤求䝁䅑䅉祂䝁䅕兙獂䍁䅁党穂䡁䅑兙あ䝁䅕䅉橂䝁䄸兢睂䝁䅅杢㕂䍁䅷䅉卂䝁䅕睚求䝁䄴睙㕂䍁䅁睑求䝁䄴䅤求䡁䅉督杁䝁䅫督杁䝁䅅䅉硂䡁䅕兙獂䝁䅫杚灂䝁䅕䅚杁䡁䅉党桂䝁䅷䅉求䡁䅍䅤桂䡁䅑党杁䝁䅫杢㉂䝁䅕督あ䝁䄰党畂䡁䅑䅉あ䡁䅉兤穂䡁䅑䅉潁䙁䅉兒䩂䙁䅑克杁䡁䅑䅡桂䡁䅑䅉灂䡁䅍䅉穂䝁䅕䅢浂䍁䄰兙歂䝁䄰兡畂䝁䅫督あ䝁䅕杣求䝁䅑䅌杁䡁䅍党獂䝁䅙兌瑂䝁䅅杢桂䝁䅣党歂䍁䅷䅉桂䝁䄴䅚杁䝁䅅杢杁䙁䅍杊兂䍁䅁兎睁䑁䅁䅉䩂䝁䄴䅚求䡁䅧䅉瑂䝁䅕兢楂䝁䅕杣畁䅁䅁䉙䅍䡁佯䅁卂䝁䅕睚求䝁䄴党祂䝁䄸杢杁䙁䅁䅡桂䡁䅉兢桂䝁䅍党ㅂ䡁䅑兡橂䝁䅅䅢穂䍁䅷䅉䩂䝁䄴睙畁䍁䅁䅚灂䡁䅍睙療䡁䅙党祂䡁䅍䅌杁䝁䅫杢㉂䝁䅕杢あ䡁䅍䅌杁䝁䅑党㉂䝁䅕䅢療䡁䅁督獁䍁䅁兢桂䝁䄴兤浂䝁䅅睙あ䡁䅕杣求䡁䅍䅌杁䝁䅅杢歂䍁䅁睙療䝁䄰兢求䡁䅉睙灂䝁䅅䅢灂䡁䅯党穂䍁䅁兢求䝁䅑兡橂䝁䅫杢求䡁䅍䅉浂䝁䄸杣杁䡁䅑杣求䝁䅅䅤灂䝁䄴睚杁䡁䅙兙祂䝁䅫睢ㅂ䡁䅍䅉歂䝁䅫督求䝁䅅督求䡁䅍䅉㍂䝁䄸杣獂䝁䅑睤灂䝁䅑党畁䍁䅁䅖潂䝁䅕䅉橂䝁䄸兢睂䝁䅅杢㕂䉁杫督杁䡁䅁杣療䝁䅑兤橂䡁䅑督杁䝁䅫杢橂䝁䅷兤歂䝁䅕䅉䙂䙁䅫䅔䙂䕁䅅䅉灂䝁䄴条求䝁䅍䅤灂䝁䄸杢杁䡁䅑睢杁䡁䅑杣求䝁䅅䅤杁䡁䅣党あ䍁䅁兙湂䝁䅕兌祂䝁䅕䅢桂䡁䅑党歂䍁䅁兢桂䝁䅍兤獂䝁䅅杣杁䝁䅑党湂䝁䅕杢求䡁䅉兙あ䝁䅫睢畂䍁䅁兙畂䝁䅑䅉歂䝁䅫兙楂䝁䅕䅤灂䝁䅍䅉瑂䝁䅅睙ㅂ䝁䅷兙祂䍁䅁党歂䝁䅕兢桂䑁䅳䅉瑂䡁䅫睢睂䝁䅫睙杁䝁䅍䅡療䡁䅉睢灂䝁䅑兙獂䍁䅁杢求䝁䄸杤桂䡁䅍睙ㅂ䝁䅷兙祂䝁䅫来桂䡁䅑兡療䝁䄴睏杁䝁䅑兡桂䝁䅉党あ䝁䅫睙杁䡁䅉党あ䝁䅫杢療䡁䅁兙あ䝁䅧入㝁䍁䅁杢求䝁䄸杤桂䡁䅍睙ㅂ䝁䅷兙祂䍁䅁睚獂䝁䅅兤橂䝁䄸兢桂䑁䅳䅉桂䝁䄴䅚杁䡁䅉党あ䝁䅫杢療䡁䅁兙あ䝁䅧入杁䝁䄸杚杁䡁䅁杣求䝁䄰兙あ䡁䅕杣灂䡁䅑入畁䍁䅁兓あ䍁䅁兙獂䡁䅍睢杁䡁䅁杣療䡁䅙兡歂䝁䅕督杁䕁䅑兤睂䝁䅫䅥求䝁䄴䅤杁䝁䅫杢煂䝁䅕睙あ䝁䅫睢畂䍁䅁䅤療䍁䅁䅤祂䝁䅕兙あ䍁䅁兙あ䝁䄸䅣灂䝁䅍䅉歂䝁䅕杣瑂䝁䅅䅤灂䡁䅑兡穂䍁䅁兙畂䝁䅑䅉桂䡁䅍䅤潂䝁䄰兙杁䝁䅫杢杁䝁䅅䅚ㅂ䝁䅷䅤穂䍁䅁兙畂䝁䅑䅉睂䝁䅕䅚灂䝁䅅䅤祂䝁䅫睙穂䑁䅳䅉䵂䝁䅫杙あ䝁䅅入療䍁䅁兡畂䝁䅯党橂䡁䅑兡療䝁䄴䅉あ䝁䄸䅉あ䡁䅉党桂䡁䅑䅉瑂䝁䅕䅤桂䡁䅍䅤桂䡁䅑兡橂䍁䅁睢祂䍁䅁䅢療䝁䅍兙獂䝁䅷入杁䝁䅅䅚㉂䝁䅅杢橂䝁䅕䅚杁䝁䅍兤あ䝁䅅杢求䝁䄸兤穂䍁䅁督硂䡁䅕兙瑂䝁䄸兤穂䍁䅁睙求䝁䅷䅢杁䝁䅍兙祂䝁䅍兡畂䝁䄸兢桂䑁䅳䅉兂䡁䅉兙獂䡁䅕党畂䡁䅑䅉灂䝁䄴条求䝁䅍䅤灂䝁䄸杢杁䝁䅙睢祂䍁䅁䅡求䡁䅑党祂䝁䄸来㕂䝁䅣睢ㅂ䡁䅍䅉浂䝁䅅兢灂䝁䅷兡桂䝁䅷䅉潂䡁䅫䅣求䡁䅉睙潂䝁䄸䅢求䡁䅍䅤求䡁䅉睢獂䝁䅕兢灂䝁䅅䅉潁䕁䅧睢䝂䕁䅧克杁䝁䄸杣杁䝁䅍䅢灂䝁䄴兡橂䝁䅅䅢杁䝁䅅䅤潂䝁䅕杣療䡁䅍睙獂䝁䅕杣療䡁䅑兡橂䍁䅁睙桂䡁䅉䅚灂䝁䄸杤桂䡁䅍睙ㅂ䝁䅷兙祂䍁䅁䅚灂䡁䅍党桂䡁䅍党杁䝁䅫杢杁䝁䅅䅚ㅂ䝁䅷䅤穂䑁䅳䅉卂䕁䅕睒䙂䕁䄴兌䑂䕁䄸杖杁䝁䅙睢祂䍁䅁睙療䡁䅙兡歂䍁䄰免㕁䑁䅳䅉桂䝁䄴䅚杁䕁䅳党㉂䡁䅯兙祂䝁䅅䅉穂䝁䄸䅢ㅂ䡁䅑兡療䝁䄴䅉浂䝁䄸杣杁䡁䅑杣求䝁䅅䅤灂䝁䄴睚杁䡁䅉䅡求䡁䅕兢桂䡁䅑睢灂䝁䅑䅉桂䡁䅉䅤潂䡁䅉兡あ䝁䅫督杁䝁䅫杢杁䝁䅅䅚ㅂ䝁䅷䅤穂䍁䄴䅉䩂䝁䄴䅉桂䝁䅑䅚灂䡁䅑兡療䝁䄴䅌杁䡁䅑䅡求䍁䅁睙療䝁䄰䅣桂䝁䄴入杁䝁䄸杚浂䝁䅕杣穂䍁䅁兓畂䝁䄰兙㙂䝁䅕杙杁䝁䅫杢煂䝁䅕睙あ䝁䅫睢畂䍁䅁杚療䡁䅉䅉灂䝁䄴杚求䝁䅍䅤灂䝁䄸杢杁䝁䅍兙ㅂ䡁䅍党歂䍁䅁杙㕂䍁䅁杗桂䝁䅫杣求䍁䅁党楂䝁䄸䅢桂䡁䅙兡祂䡁䅕督㝁䍁䅁兑卂䕁䅍兑䵂䙁䅫睕啂䍁䅁兡畂䝁䅯党橂䡁䅑兡療䝁䄴䅉浂䝁䄸杣杁䝁䅍杣㕂䝁䄸䅣㕂䡁䅉兡畂䍁䄰兙穂䡁䅍睢橂䝁䅫兙あ䝁䅕䅚杁䡁䅁党祂䝁䅫睢歂䝁䅫睙杁䡁䅍入畂䝁䅑杣療䝁䄰党穂䍁䅷䅉灂䝁䄴睙獂䡁䅕䅚灂䝁䄴睚杁䝁䅙兙瑂䝁䅫䅢灂䝁䅅䅢杁䝁䅍睢獂䝁䅑䅉桂䡁䅕䅤療䍁䄰兡畂䝁䅙䅢桂䝁䄰兢桂䡁䅑睢祂䡁䅫䅉穂䡁䅫杢歂䡁䅉睢瑂䝁䅕䅉桂䝁䄴䅚杁䝁䄰兤橂䝁䅳䅢求䍁䄰睤求䝁䅷䅢穂䍁䅁督㕂䝁䄴䅚祂䝁䄸兢求䑁䅳䅉桂䝁䄴䅚杁䙁䅯兑䵂䙁䅑杕䉂䙁䅁䅉灂䝁䄴条求䝁䅍䅤灂䝁䄸杢杁䝁䅙睢祂䍁䅁兡畂䡁䅑杣桂䡁䅙党畂䝁䄸兤穂䍁䅁兡畂䝁䅙兤穂䝁䅫睢畂䍁䅁䅤療䍁䅁䅤祂䝁䅕兙あ䍁䅁兢求䡁䅑兙穂䡁䅑兙あ䝁䅫睙杁䝁䅍睢獂䝁䄸杣求䝁䅍䅤桂䝁䅷䅉橂䝁䅅杢橂䝁䅕杣㝁䍁䅁兒㉂䝁䅳党求䡁䅯兙杁䝁䅙睢祂䍁䅁䅤祂䝁䅕兙あ䝁䄰党畂䡁䅑䅉療䝁䅙䅉䥂䝁䄸杒䥂䑁䅳䅉偂䡁䅉䅚穂䡁䅁睢畂䝁䄸䅉浂䝁䄸杣杁䕁䅙睢獂䝁䅷兡橂䡁䅕䅢桂䡁䅉䅉獂䡁䅫兢睂䝁䅧睢瑂䝁䅅䅉桂䝁䄴䅚杁䕁䅑兡浂䝁䅙兤穂䝁䅕䅉獂䝁䅅杣湂䝁䅕䅉䍂䍁䄰睙求䝁䅷䅢杁䝁䅷入瑂䡁䅁䅡療䝁䄰兙㝁䍁䅁兙畂䝁䅑䅉坂䝁䅕睢睂䝁䄸来杁䝁䅙睢祂䍁䅁睑䕂䑁䅕兎瑁䝁䅑党浂䝁䅫睙灂䝁䅕杢あ䍁䅁䅣祂䝁䄸䅤求䝁䅫杢瑁䝁䅷睢穂䝁䅫杢湂䍁䅁党畂䡁䅑党祂䝁䄸䅣桂䡁䅑䅡㕂䍁䄴䅉䝂䡁䅕杣あ䝁䅧党祂䍁䅷䅉灂䡁䅑䅉歂䝁䅕杤求䝁䅷睢睂䡁䅍䅉睂䡁䅉睢歂䡁䅕睙あ䍁䅁睙桂䝁䄴䅚灂䝁䅑兙あ䝁䅕督杁䝁䅙睢祂䍁䅁䅤祂䝁䅕兙あ䝁䅫杢湂䍁䅁䅣桂䡁䅑兡求䝁䄴䅤穂䍁䅁睤灂䡁䅑䅡杁䝁䅕入求䍁䅷䅉桂䝁䅷䅢求䡁䅉睚灂䝁䅍䅉桂䝁䄴䅚杁䝁䅫杢浂䝁䅷兙瑂䝁䄰兙あ䝁䄸杣㕂䍁䅷䅉橂䝁䅅杣歂䝁䅫睢㉂䝁䅅督橂䡁䅕䅢桂䡁䅉䅉桂䝁䄴䅚杁䝁䄰党あ䝁䅅杙療䝁䅷兡橂䍁䅷䅉灂䝁䄴杚求䝁䅍䅤灂䝁䄸兤穂䍁䅷䅉桂䝁䄴䅚杁䡁䅉兙祂䝁䅕䅉歂䝁䅫督求䝁䅅督求䡁䅍睏杁䝁䅅杢歂䍁䅁睙桂䝁䄴睙求䡁䅉䅌杁䡁䅁兙灂䝁䄴䅌杁䝁䅅杢歂䍁䅁䅡求䝁䄰兙あ䝁䄸䅢療䝁䅣兡橂䍁䅁睙療䝁䄴䅚灂䡁䅑兡療䝁䄴督畁䍁䅁兓あ䍁䅁䅡桂䡁䅍䅉橂䝁䄸䅢獂䝁䅅杙療䡁䅉兙あ䝁䅫睢畂䍁䅁睤灂䡁䅑䅡杁䕁䄰兙瑂䝁䄰睢あ䝁䅧䅉䍂䝁䅫睢穂䝁䅍兡求䝁䄴睙求䡁䅍䅌杁䕁䅫杢橂䍁䄴䅉あ䝁䄸䅉祂䝁䅕督求䝁䅅杣橂䝁䅧䅌杁䝁䅑党㉂䝁䅕䅢療䡁䅁䅉桂䝁䄴䅚杁䝁䅍睢瑂䝁䄰党祂䝁䅍兡桂䝁䅷兡㙂䝁䅕䅉灂䝁䄴䅉㉂䝁䅫杤療䍁䅁睑卂䕁䅫睕兂䙁䅉兌楂䝁䅅督求䝁䅑䅉湂䝁䅕杢求䍁䅁党歂䝁䅫䅤灂䝁䄴睚杁䡁䅑䅡求䡁䅉兙睂䝁䅫党穂䍁䅁杚療䡁䅉䅉瑂䡁䅕䅢あ䝁䅫䅣獂䝁䅕䅉あ䝁䅫督穂䡁䅕党穂䍁䅁兙畂䝁䅑䅉橂䝁䅕䅢獂䍁䅁䅤㕂䡁䅁党穂䑁䅳䅉桂䝁䄴䅚杁䡁䅣兡あ䝁䅧䅉呂䝁䄸杢療䝁䄰兙杁䕁䅉兡療䡁䅑䅡求䡁䅉兙睂䝁䅕兤あ䝁䅫睙穂䍁䅷䅉䩂䝁䄴睙畁䍁䅁䅤療䍁䅁䅚灂䡁䅍睙療䡁䅙党祂䍁䅷䅉歂䝁䅕杤求䝁䅷睢睂䍁䅷䅉桂䝁䄴䅚杁䝁䅍睢瑂䝁䄰党祂䝁䅍兡桂䝁䅷兡㙂䝁䅕䅉求䝁䄴睚灂䝁䄴党求䡁䅉党歂䍁䅁杣求䝁䅣兤獂䝁䅅䅤療䡁䅉入杁䙁䅑䅉橂䝁䅕䅢獂䍁䅁䅤潂䝁䅕杣桂䡁䅁兡求䡁䅍杌杁䙁䅑䅡求䍁䅁睙療䝁䄰䅣桂䝁䄴入杁䡁䅣兙穂䍁䅁兡畂䝁䅍睢祂䡁䅁睢祂䝁䅅䅤求䝁䅑䅉灂䝁䄴䅉硁䑁䅫䅏㑁䍁䅁兙畂䝁䅑䅉灂䡁䅍䅉潂䝁䅕兙歂䡁䅅兤桂䡁䅉䅤求䡁䅉党歂䍁䅁兡畂䍁䅁䅖桂䡁䅉杣㕂䡁䅑睢㍂䝁䄴䅌杁䕁䄴党㍂䍁䅁兗療䡁䅉睡畁䅁䅁桂䅧䉁䄴䅁卂䝁䅕睚灂䝁䄸杢桂䝁䅷䅉䍂䝁䅅杢牂䡁䅍䅁ぁ杂䅁䄵䅯䙁䅉党湂䝁䅫睢畂䡁䅍䅉䝂䝁䅫杢桂䝁䄴睙灂䝁䅅䅢杁䕁䅍睢祂䡁䅁睢祂䝁䅅䅤灂䝁䄸杢獁䍁䅁兙杁䝁䅙兡畂䝁䅅杢橂䝁䅫兙獂䍁䅁䅡療䝁䅷䅚灂䝁䄴睚杁䝁䅍睢瑂䡁䅁兙畂䡁䅫䅌杁䡁䅁杣療䡁䅙兡歂䝁䅕督杁䝁䅉兙畂䝁䅳兡畂䝁䅣䅉桂䝁䄴䅚杁䝁䅉兙畂䝁䅳兌祂䝁䅕䅢桂䡁䅑党歂䍁䅁督求䡁䅉杤灂䝁䅍党穂䍁䅁䅤療䍁䅁兡畂䝁䅑兡㉂䝁䅫䅚ㅂ䝁䅅䅢杁䝁䅅杢歂䍁䅁睙療䡁䅉䅣療䡁䅉兙あ䝁䅕䅉橂䡁䅕督あ䝁䄸兢求䡁䅉督畁䍁䅁兓あ䍁䅁睢睂䝁䅕杣桂䡁䅑党穂䍁䅁䅤潂䡁䅉睢ㅂ䝁䅣䅡杁䡁䅑䅡祂䝁䅕党杁䡁䅍党湂䝁䄰党畂䡁䅑督㙁䍁䅁睑療䡁䅉䅣療䡁䅉兙あ䝁䅕䅉䍂䝁䅅杢牂䍁䅷䅉䑂䝁䄸杢穂䡁䅕兢求䡁䅉䅉䍂䝁䅅杢牂䍁䅷䅉桂䝁䄴䅚杁䙁䅣党桂䝁䅷䅤潂䍁䅁兔桂䝁䄴兙湂䝁䅕兢求䝁䄴䅤畁䍁䅁䅖潂䝁䅕䅉䑂䝁䄸杣睂䝁䄸杣桂䡁䅑党杁䕁䅉兙畂䝁䅳䅉穂䝁䅕睚瑂䝁䅕杢あ䍁䅁睢浂䝁䅙党祂䡁䅍䅉橂䝁䄸兢瑂䝁䅕杣橂䝁䅫兙獂䍁䅁杙桂䝁䄴睡灂䝁䄴睚杁䡁䅍党祂䡁䅙兡橂䝁䅕督獁䍁䅁督ㅂ䝁䅍䅡杁䝁䅅督杁䝁䅍睢瑂䝁䄰党祂䝁䅍兡桂䝁䅷䅉桂䝁䄴䅚杁䝁䅫杢歂䡁䅕督あ䡁䅉兡桂䝁䅷䅌杁䝁䅍睢瑂䝁䄰党祂䝁䅍兡桂䝁䅷䅉祂䝁䅕兙獂䍁䅁党穂䡁䅑兙あ䝁䅕䅌杁䝁䅅杢歂䍁䅁兡畂䡁䅙党穂䡁䅑睢祂䍁䅁杣求䝁䅅䅢杁䝁䅕督あ䝁䅅䅤求䍁䅁䅢求䝁䄴䅚灂䝁䄴睚㝁䍁䅁党硂䡁䅕兡睂䝁䄰党畂䡁䅑䅉獂䝁䅕兙穂䝁䅕䅉浂䝁䅫杢桂䝁䄴睙灂䝁䄴睚㝁䍁䅁䅚求䡁䅁睢穂䝁䅫䅤杁䡁䅁杣療䝁䅑兤橂䡁䅑督㝁䍁䅁兙畂䝁䅑䅉穂䝁䅕睙ㅂ䡁䅉兡あ䝁䅫党穂䍁䅁兤畂䝁䅑党祂䡁䅣杣灂䡁䅑兡畂䝁䅣䅉桂䝁䄴䅚杁䡁䅁䅢桂䝁䅍党瑂䝁䅕杢あ䍁䅷䅉獂䝁䄸兙畂䍁䅁督㕂䝁䄴䅚灂䝁䅍兙あ䝁䅫睢畂䍁䅁兙畂䝁䅑䅉睂䝁䅷兙橂䝁䅕兢求䝁䄴䅤獁䍁䅁杚療䡁䅉党灂䝁䅣杢杁䝁䅕䅥橂䝁䅧兙畂䝁䅣党獁䍁䅁䅚求䡁䅉兡㉂䝁䅅䅤灂䡁䅙党穂䍁䅷䅉瑂䝁䅕杣湂䝁䅕杣杁䝁䅅杢歂䍁䅁兙橂䡁䅅兤灂䡁䅍兡あ䝁䅫睢畂䍁䅷䅉桂䝁䄴䅚杁䝁䄸䅤潂䝁䅕杣杁䝁䅅䅚㉂䝁䅫督療䡁䅉入杁䡁䅍党祂䡁䅙兡橂䝁䅕督畁䍁䅁兓あ䍁䅁督求䡁䅉杤求䡁䅍䅉橂䝁䄸杣睂䝁䄸杣桂䡁䅑党獁䍁䅁兢灂䝁䅑䅚獂䝁䅕䅉瑂䝁䅅杣牂䝁䅕䅤獁䍁䅁兙畂䝁䅑䅉橂䝁䄸兢瑂䝁䅕杣橂䝁䅫兙獂䍁䅁杣求䝁䅅䅢杁䝁䅕督あ䝁䅅䅤求䍁䅁䅚求䡁䅙党獂䝁䄸䅣求䡁䅉督杁䝁䅅杢歂䍁䅁兡畂䡁䅙党穂䡁䅑睢祂䡁䅍杌杁䙁䅑䅡求䍁䅁睑療䝁䄴督ㅂ䝁䄰党祂䍁䅁村桂䝁䄴睡杁䡁䅍党湂䝁䄰党畂䡁䅑䅉睂䡁䅉睢㉂䝁䅫䅚求䡁䅍䅉橂䝁䄸杢穂䡁䅕兢求䡁䅉䅉楂䝁䅅杢牂䝁䅫杢湂䍁䅁䅣祂䝁䄸䅚ㅂ䝁䅍䅤穂䍁䅁兙畂䝁䅑䅉穂䝁䅕杣㉂䝁䅫睙求䡁䅍䅉祂䝁䅕䅢桂䡁䅑党歂䍁䅁䅤療䍁䅁杣求䡁䅍兡歂䝁䅕杢あ䝁䅫兙獂䍁䅁杚灂䡁䅉督あ䍁䅁兢療䡁䅉䅤湂䝁䅅睚求䡁䅍䅌杁䝁䅧睢瑂䝁䅕䅉求䡁䅅兤灂䡁䅑入杁䝁䅷兡畂䝁䅕督杁䝁䅅杢歂䍁䅁䅢療䝁䅅杢穂䍁䅷䅉橂䝁䄸杢穂䡁䅕兢求䡁䅉䅉橂䡁䅉党歂䝁䅫䅤杁䝁䅍兙祂䝁䅑督獁䍁䅁兙畂䝁䅑䅉療䡁䅑䅡求䡁䅉䅉橂䝁䄸杢穂䡁䅕兢求䡁䅉䅉獂䝁䄸兙畂䡁䅍䅌杁䝁䅅督杁䡁䅣党獂䝁䅷䅉桂䡁䅍䅉歂䝁䅕䅣療䡁䅍兡あ䡁䅍杌杁䙁䅑䅡求䍁䅁睖求䝁䅅䅢あ䝁䅧䅉乂䝁䅅杢桂䝁䅣党瑂䝁䅕杢あ䍁䅁督求䝁䅣兢求䝁䄴䅤杁䝁䄸杚浂䝁䅕杣穂䍁䅁睙祂䝁䅕䅚灂䡁䅑䅉祂䝁䅕䅢桂䡁䅑党歂䍁䅁䅣祂䝁䄸䅚ㅂ䝁䅍䅤穂䍁䅷䅉桂䝁䄴䅚杁䡁䅉党あ䝁䅫杣求䝁䄰党畂䡁䅑䅉桂䝁䄴䅚杁䡁䅍兙㉂䝁䅫杢湂䡁䅍䅉穂䝁䄸䅢ㅂ䡁䅑兡療䝁䄴督㝁䍁䅁兙畂䝁䅑䅉あ䡁䅉兤穂䡁䅑䅉桂䝁䄴䅚杁䝁䅫杢㉂䝁䅕督あ䝁䄰党畂䡁䅑䅉瑂䝁䅅杢桂䝁䅣党瑂䝁䅕杢あ䍁䅷䅉桂䡁䅍督求䡁䅑䅉瑂䝁䅅杢桂䝁䅣党瑂䝁䅕杢あ䍁䅷䅉桂䝁䄴䅚杁䝁䅕督あ䝁䅅䅤求䍁䅁䅣獂䝁䅅杢畂䝁䅫杢湂䍁䅁督求䡁䅉杤灂䝁䅍党穂䍁䅁䅤療䍁䅁兡畂䝁䅑兡㉂䝁䅫䅚ㅂ䝁䅅䅢穂䍁䅷䅉楂䡁䅕督灂䝁䄴党穂䡁䅍党穂䍁䅷䅉湂䝁䄸杤求䡁䅉杢瑂䝁䅕杢あ䝁䅅䅢杁䝁䅫杢穂䡁䅑兡あ䡁䅕䅤灂䝁䄸杢穂䍁䅷䅉桂䝁䄴䅚杁䝁䄴睢畂䍁䄰䅣祂䝁䄸杚灂䡁䅑䅉求䝁䄴䅤灂䡁䅑兡求䡁䅍杌杁䕁䅫䅤杁䝁䅅䅢穂䝁䄸䅉睂䡁䅉睢㉂䝁䅫䅚求䡁䅍䅉灂䝁䄴杤求䡁䅍䅤瑂䝁䅕杢あ䍁䅁兙畂䝁䅑䅉灂䝁䄴督ㅂ䡁䅉兙畂䝁䅍党杁䡁䅁杣療䝁䅑兤橂䡁䅑督㝁䍁䅁䅢療䡁䅣兌灂䝁䄴睙療䝁䄰党杁䝁䅧睢ㅂ䡁䅍兡畂䝁䅣䅉あ䝁䅅䅥杁䝁䅍杣求䝁䅑兡あ䍁䅁睙療䡁䅉䅣療䡁䅉兙あ䝁䅕䅉浂䡁䅕杢歂䍁䅁督㕂䝁䄴䅚灂䝁䅍兙あ䝁䅫睢畂䍁䅁督求䡁䅉杤灂䝁䅍党穂䑁䅳䅉桂䝁䄴䅚杁䝁䄸䅤潂䝁䅕杣杁䡁䅍䅣求䝁䅍兡桂䝁䅷䅤㕂䍁䅁杚灂䝁䄴兙畂䝁䅍兡畂䝁䅣䅉穂䝁䅕杣㉂䝁䅫睙求䡁䅍杌杁䙁䅑䅡求䍁䅁睙療䝁䄰䅣桂䝁䄴入杁䡁䅣兙穂䍁䅁杚療䡁䅕杢歂䝁䅕䅚杁䝁䅫杢杁䑁䅅兏㍁䑁䅅䅉桂䝁䄴䅚杁䝁䅫督杁䝁䅧党桂䝁䅑兣ㅂ䝁䅅杣あ䝁䅕杣求䝁䅑䅉灂䝁䄴䅉䍂䝁䅫杣瑂䝁䅫杢湂䝁䅧兙瑂䍁䅷䅉䉂䝁䅷兙楂䝁䅅兢桂䍁䄴䅁穁䅇䅁䅇䅁䙁䅉党灂䝁䄴督ㅂ䡁䅉兙畂䝁䅍党䅁䩁䡯䅁䭂睂䅁杕求䝁䅫杢穂䡁䅕杣桂䝁䄴睙求䍁䅁睒祂䝁䄸兤睂䍁䅁睢浂䍁䅁兑瑂䝁䅕杣灂䝁䅍兙獁䍁䅁兓畂䝁䅍睢祂䡁䅁睢祂䝁䅅䅤求䝁䅑䅉求䝁䄴睚桂䝁䅣党穂䍁䅁兡畂䍁䅁杣求䝁䅫杢穂䡁䅕杣桂䝁䄴睙求䍁䅁杙ㅂ䡁䅍兡畂䝁䅕督穂䍁䄴䅉啂䝁䅧党杁䝁䅍睢瑂䡁䅁兙畂䡁䅫䅉療䝁䅙杚求䡁䅉督杁䝁䅫杢歂䝁䅫杤灂䝁䅑兤桂䝁䅷䅉桂䝁䄴䅚杁䝁䅣杣療䡁䅕䅣杁䝁䅷兡浂䝁䅕䅉桂䝁䄴䅚杁䝁䅧党桂䝁䅷䅤潂䍁䅁兡畂䡁䅍兤祂䝁䅅杢橂䝁䅕䅉睂䡁䅉睢歂䡁䅕睙あ䡁䅍䅌杁䡁䅍兤橂䝁䅧䅉桂䡁䅍䅉あ䝁䅕杣瑂䍁䅁䅢灂䝁䅙党獁䍁䅁睙祂䝁䅕䅚灂䡁䅑䅉獂䝁䅫杚求䍁䅷䅉ㅂ䝁䄴兡㉂䝁䅕杣穂䝁䅅䅢杁䝁䅷兡浂䝁䅕䅌杁䡁䅣䅡療䝁䅷党杁䝁䅷兡浂䝁䅕䅌杁䝁䅣杣療䡁䅕䅣杁䝁䅷兡浂䝁䅕䅉桂䝁䄴䅚杁䝁䅧党桂䝁䅷䅤潂䍁䅷䅉煂䝁䄸兡畂䡁䅑䅉桂䝁䄴䅚杁䝁䅷兙穂䡁䅑䅉穂䡁䅕杣㉂䝁䅫杤療䡁䅉䅉灂䝁䄴督ㅂ䡁䅉兙畂䝁䅍党獁䍁䅁睙祂䝁䅫䅤灂䝁䅍兙獂䍁䅁兡獂䝁䅷杢求䡁䅍督獁䍁䅁䅚灂䡁䅍兙楂䝁䅫䅢灂䡁䅑入獁䍁䅁兙畂䝁䅑䅉獂䝁䄸杢湂䝁䅕杤灂䡁䅑入杁䡁䅁杣療䝁䅑兤橂䡁䅑督㝁䍁䅁兙穂䡁䅍党あ䍁䄰兡畂䡁䅑党畂䡁䅍兡㉂䝁䅕䅉桂䝁䄴䅚杁䝁䅙兡畂䝁䅅杢橂䝁䅫兙獂䍁䅁杣求䝁䅫杢穂䡁䅕杣桂䝁䄴睙求䍁䅁䅣祂䝁䄸䅚ㅂ䝁䅍䅤穂䑁䅳䅉桂䝁䄴䅚杁䝁䄸䅤潂䝁䅕杣杁䝁䅍兙睂䝁䅫䅤桂䝁䅷䅉瑂䝁䄸䅤灂䡁䅙兙あ䝁䅕䅚杁䡁䅍睢獂䡁䅕䅤灂䝁䄸杢穂䍁䄴䅉䩂䡁䅑䅉桂䝁䅷督療䍁䅁䅣祂䝁䄸杤灂䝁䅑党穂䍁䅁杣求䝁䅫杢穂䡁䅕杣桂䝁䄴睙求䍁䅁杚療䡁䅉䅉瑂䝁䄸杣あ䝁䅅䅢灂䡁䅑入獁䍁䅁兢療䡁䅉杙灂䝁䅑兡あ䡁䅫䅌杁䝁䅷兙睂䡁䅍党獁䍁䅁兙畂䝁䅑䅉灂䝁䄴杤求䡁䅍䅤瑂䝁䅕杢あ䍁䄰杣求䝁䅷兙あ䝁䅕䅚杁䡁䅉兡穂䝁䅳䅉桂䡁䅍督療䝁䅍兡桂䡁䅑党歂䍁䅁睤灂䡁䅑䅡杁䡁䅁杣療䝁䅑兤橂䡁䅑督㝁䍁䅁兙畂䝁䅑䅉祂䝁䅕兡畂䡁䅍兤祂䝁䅅杢橂䝁䅕䅉浂䝁䄸杣杁䝁䅫杢㉂䝁䅕督あ䝁䄰党畂䡁䅑兌祂䝁䅕䅢桂䡁䅑党歂䍁䅁杣灂䡁䅍睡穂䍁䄴䅉䩂䝁䄴䅉桂䝁䅑䅚灂䡁䅑兡療䝁䄴䅌杁䡁䅑䅡求䍁䅁睙療䝁䄰䅣桂䝁䄴入杁䝁䅑党㉂䝁䅕䅢療䡁䅁督杁䝁䅅杢歂䍁䅁兢桂䡁䅉睡求䡁䅑督杁䡁䅑党橂䝁䅧杢療䝁䅷睢湂䡁䅫䅉穂䝁䄸䅢ㅂ䡁䅑兡療䝁䄴督㝁䍁䅁兙畂䝁䅑䅉睂䡁䅉睢㉂䝁䅫䅚求䡁䅍䅉橂䝁䄸杢穂䡁䅕䅢あ䝁䅫杢湂䍁䅁兙畂䝁䅑䅉療䡁䅕䅤穂䝁䄸兤祂䝁䅍兡畂䝁䅣䅉穂䝁䄸䅢ㅂ䡁䅑兡療䝁䄴督杁䝁䅙睢祂䍁䅁䅤潂䝁䅕䅉灂䝁䄴督ㅂ䡁䅉兙畂䝁䅍党杁䝁䅅杢歂䍁䅁杣求䝁䅫杢穂䡁䅕杣桂䝁䄴睙求䍁䅁兡畂䝁䅑兤穂䡁䅑杣灂䝁䅕督畁䍁䅁兓あ䍁䅁睢睂䝁䅕杣桂䡁䅑党穂䍁䅁兡畂䍁䅁䅤潂䝁䅕䅉噂䝁䄴兡あ䝁䅕䅚杁䙁䅍䅤桂䡁䅑党穂䍁䅷䅉䵂䝁䅅䅤灂䝁䄴䅉䉂䝁䄰党祂䝁䅫睙桂䍁䅷䅉䑂䝁䅅杢桂䝁䅑兙獁䍁䅁兒ㅂ䡁䅉睢睂䝁䅕䅌杁䡁䅑䅡求䍁䅁兔灂䝁䅑䅚獂䝁䅕䅉䙂䝁䅅督あ䍁䅷䅉䉂䝁䅙杣灂䝁䅍兙獁䍁䅁兙畂䝁䅑䅉あ䝁䅧党杁䕁䅅督灂䝁䅅䅉兂䝁䅅睙灂䝁䅙兡橂䍁䄴䅉啂䝁䅧党杁䝁䅍睢瑂䡁䅁兙畂䡁䅫䅉㍂䝁䅅督杁䝁䅙睢ㅂ䝁䄴䅚求䝁䅑䅉灂䝁䄴䅉硁䑁䅫睎穁䍁䅁兙畂䝁䅑䅉灂䡁䅍䅉潂䝁䅕兙歂䡁䅅兤桂䡁䅉䅤求䡁䅉党歂䍁䅁兡畂䍁䅁睑潂䝁䅕督あ䝁䅕杣浂䝁䅫党獂䝁䅑䅌杁䕁䄰兡穂䡁䅍睢ㅂ䡁䅉兡畁䅁䅁䉉䅧䱁䝑䅁卂䝁䅕䅢灂䝁䅅杢橂䝁䅕䅌杁䕁䅫杢橂䍁䄴䅉療䡁䅁党祂䝁䅅䅤求䡁䅍䅉桂䡁䅍䅉桂䍁䅁䅚灂䡁䅙党祂䡁䅍兡浂䝁䅫党歂䍁䅁兢求䡁䅑兙獂䍁䅁督療䝁䅷兤あ䝁䅫睢畂䡁䅍䅉睂䡁䅉睢㉂䝁䅫䅚求䡁䅉䅉桂䝁䄴䅚杁䡁䅑䅡求䍁䅁兢求䡁䅑兙獂䡁䅍䅉穂䝁䅕杣㉂䝁䅫睙求䍁䅁睙求䝁䄴䅤求䡁䅉䅉橂䝁䄸兢睂䝁䅅杢㕂䍁䅁兡畂䍁䅁䅤潂䝁䅕䅉噂䝁䄴兡あ䝁䅕䅚杁䙁䅍䅤桂䡁䅑党穂䍁䅷䅉䑂䝁䅅杢桂䝁䅑兙獁䍁䅁兙畂䝁䅑䅉灂䝁䄴䅤求䡁䅉杢桂䡁䅑兡療䝁䄴兙獂䝁䅷入畁䍁䅁䅖潂䝁䅕䅉橂䝁䄸兢睂䝁䅅杢㕂䍁䅁䅚灂䡁䅍䅤祂䝁䅫杙ㅂ䡁䅑党穂䍁䅁兙杁䝁䅷兡畂䝁䅕䅉療䝁䅙䅉桂䡁䅁䅣祂䝁䄸䅥灂䝁䄰兙あ䝁䅕䅢㕂䍁䅁免睁䑁䅁䅌睁䑁䅁䅍杁䝁䄰党あ䝁䅅䅢杁䡁䅁杣療䝁䅑兤橂䡁䅑督獁䍁䅁兡畂䝁䅍䅢ㅂ䝁䅑兡畂䝁䅣䅉桂䝁䅷䅢療䡁䅫䅌杁䝁䅅䅢ㅂ䝁䄰兡畂䡁䅕兢獁䍁䅁杙祂䝁䅅督穂䍁䅷䅉橂䝁䄸䅣睂䝁䅕杣獁䍁䅁睙桂䡁䅉杙療䝁䄴䅉穂䡁䅑党求䝁䅷䅌杁䡁䅍䅤桂䝁䅫杢獂䝁䅕督穂䍁䅁督あ䝁䅕党獂䍁䅷䅉あ䝁䅫䅤桂䝁䄴兡ㅂ䝁䄰䅌杁䝁䅅杢歂䍁䅁督睂䝁䅕睙灂䝁䅅䅢あ䡁䅫䅉穂䡁䅑党求䝁䅷䅉睂䡁䅉睢歂䡁䅕睙あ䡁䅍睏杁䝁䅅杢歂䍁䅁䅣祂䝁䄸杤灂䝁䅑党穂䍁䅁兢求䡁䅑兙獂䡁䅍䅉睂䡁䅉睢橂䝁䅕督穂䝁䅫杢湂䍁䅁督求䡁䅉杤灂䝁䅍党穂䍁䅁䅤療䍁䅁睚求䝁䄴党祂䝁䅅䅢杁䝁䄰兙畂䡁䅕杚桂䝁䅍䅤ㅂ䡁䅉兡畂䝁䅣䅌杁䝁䄴睢畂䍁䄰杣求䡁䅍兡歂䝁䅕杢あ䝁䅫兙獂䍁䅁睙療䝁䄴督あ䡁䅉兤橂䡁䅑兡療䝁䄴䅌杁䡁䅑杣桂䝁䄴督睂䝁䄸杣あ䝁䅅䅤灂䝁䄸杢獁䍁䅁兙求䡁䅉睢穂䡁䅁兙橂䝁䅕䅌杁䝁䅕杢求䡁䅉睚㕂䍁䅷䅉求䝁䅷党橂䡁䅑杣療䝁䄴兡橂䡁䅍䅉桂䝁䄴䅚杁䡁䅍党瑂䝁䅫睙療䝁䄴䅚ㅂ䝁䅍䅤療䡁䅉䅉浂䝁䅅杙祂䝁䅫睙桂䡁䅑兡療䝁䄴䅌杁䝁䅅杢歂䍁䅁䅡求䝁䅅杤㕂䍁䅁兡畂䝁䅑兤穂䡁䅑杣灂䝁䅕督畁䍁䅁兓あ䍁䅁督求䝁䅷䅢穂䍁䅁兡あ䡁䅍䅉睂䡁䅉睢歂䡁䅕睙あ䡁䅍䅉歂䝁䅫杣求䝁䅍䅤獂䡁䅫䅉あ䝁䄸䅉療䡁䅉兡湂䝁䅫杢桂䝁䅷䅉求䡁䅅兤灂䡁䅁兢求䝁䄴䅤杁䝁䄰兙畂䡁䅕杚桂䝁䅍䅤ㅂ䡁䅉党祂䡁䅍䅌杁䡁䅣䅡灂䝁䅍䅡杁䡁䅁杣灂䝁䄰兙祂䝁䅫䅢㕂䍁䅁兡畂䝁䅍䅢ㅂ䝁䅑党杁䡁䅍兢桂䝁䅷䅢杁䝁䄰兙橂䝁䅧兡畂䝁䅕䅉穂䝁䅧睢睂䡁䅍䅉桂䝁䄴䅚杁䝁䅙兙楂䡁䅉兡橂䝁䅅䅤療䡁䅉督畁䍁䅁䅖潂䝁䅕䅉橂䝁䄸兢睂䝁䅅杢㕂䍁䅁睤桂䡁䅍䅉浂䝁䄸杣瑂䝁䅕杣獂䡁䅫䅉牂䝁䄴睢㍂䝁䄴䅉桂䡁䅍䅉卂䝁䅕䅢灂䝁䅅杢橂䝁䅕䅉呂䡁䅑党求䝁䅷䅉流䍁䅁兑獂䡁䅕兢灂䝁䄴兤瑂䍁䅁睑療䍁䄴䅉桂䝁䄴䅚杁䝁䅍䅡桂䝁䄴睚求䝁䅑䅉灂䡁䅑督杁䝁䄴兙瑂䝁䅕䅉あ䝁䄸䅉卂䝁䅕䅢灂䝁䅅杢橂䝁䅕䅌杁䕁䅫杢橂䍁䄴䅉灂䝁䄴䅉䝂䝁䅕杙祂䡁䅕兙祂䡁䅫䅉祁䑁䅁杍ぁ䍁䄴䅉卂䝁䅕䅢灂䝁䅅杢橂䝁䅕䅌杁䕁䅫杢橂䍁䄴䅉㍂䝁䅅督杁䝁䅙睢ㅂ䝁䄴䅚求䝁䅑䅉灂䝁䄴䅉硁䑁䅫睍㕁䍁䅁兙畂䝁䅑䅉灂䡁䅍䅉楂䝁䅅督求䝁䅑䅉灂䝁䄴䅉呂䝁䅍睢あ䡁䅑督歂䝁䅅䅢求䍁䅷䅉䉂䡁䅉兡㙂䝁䄸杢桂䍁䄴䅁啂兆䅁䅑䅳䙁䅉党畂䝁䅅兡穂䡁䅍兙畂䝁䅍党卂䝁䅕䅉䥂䝁䄸䅢歂䝁䅫杢湂䡁䅍䅉䵂䡁䅑䅚畁䍁䅷䅉あ䝁䄸睚求䡁䅑䅡求䡁䅉䅉㍂䝁䅫䅤潂䍁䅁兡あ䡁䅍䅉穂䡁䅕杙穂䝁䅫䅚灂䝁䅅杣灂䝁䅕督獁䍁䅁䅣祂䝁䄸杤灂䝁䅑党穂䍁䅁杣求䝁䅫杢穂䡁䅕杣桂䝁䄴睙求䍁䅁兙畂䝁䅑䅉灂䝁䄴督ㅂ䡁䅉兙畂䝁䅍党杁䡁䅁杣療䝁䅑兤橂䡁䅑督杁䝁䅫杢杁䡁䅑䅡求䍁䅁兖畂䝁䅫䅤求䝁䅑䅉呂䡁䅑兙あ䝁䅕督杁䝁䅅杢歂䍁䅁兡畂䡁䅑党祂䝁䄴兙あ䝁䅫睢畂䝁䅅䅢獂䡁䅫杌杁䙁䅑䅡求䍁䅁睙療䝁䄰䅣桂䝁䄴入杁䝁䄸䅣求䡁䅉兙あ䝁䅕督杁䡁䅑䅡祂䝁䄸兤湂䝁䅧䅉兂䡁䅉睢睂䝁䅕杣あ䡁䅫䅌杁䝁䅅杢歂䍁䅁睑桂䡁䅍兤桂䝁䅷䅤㕂䍁䅁兙畂䝁䅑䅉呂䡁䅁党橂䝁䅫兙獂䡁䅑入杁䡁䅍党湂䝁䄰党畂䡁䅑督畁䍁䅁䅖潂䝁䅕䅉兂䡁䅉睢睂䝁䅕杣あ䡁䅫䅉穂䝁䅕睚瑂䝁䅕杢あ䍁䅁睤祂䝁䅫䅤求䡁䅍䅉睂䡁䅉睢睂䝁䅕杣あ䡁䅫䅉橂䝁䅅䅤桂䡁䅍䅤祂䝁䄸䅣潂䝁䅕䅉求䡁䅧睙求䡁䅍督杁䝁䄸杚杁䝁䅷睢穂䡁䅍䅉祂䝁䅕兡畂䡁䅍兤祂䝁䅅杢橂䝁䅕䅉橂䝁䄸杢あ䡁䅉兙橂䡁䅑督杁䡁䅑睢杁䝁䅫杢穂䡁䅕杣求䍁䅁兡畂䡁䅍兤祂䝁䅅杢橂䝁䅕䅉桂䝁䄴䅚杁䡁䅉党灂䝁䄴督ㅂ䡁䅉兙畂䝁䅍党杁䝁䅍睢瑂䡁䅁兙畂䝁䅫党穂䍁䅁兙湂䝁䅅兡畂䡁䅍䅤杁䝁䄴兙あ䡁䅕杣桂䝁䅷䅉桂䝁䄴䅚杁䝁䄰兙畂䍁䄰兢桂䝁䅑党杁䝁䅍兙あ䝁䅅督あ䡁䅉睢睂䝁䅧党穂䍁䅷䅉灂䝁䄴睙獂䡁䅕䅚灂䝁䄴睚杁䝁䅧兤祂䡁䅉兡橂䝁䅅杢求䡁䅍䅌杁䝁䅕兙祂䡁䅑䅡硂䡁䅕兙牂䝁䅕督獁䍁䅁䅤㕂䡁䅁䅡療䝁䄸杢穂䍁䅷䅉桂䝁䄴䅚杁䡁䅑督ㅂ䝁䄴兙瑂䝁䅫督獁䍁䅁兙穂䍁䅁睤求䝁䅷䅢杁䝁䅅督杁䡁䅣兡畂䡁䅑党祂䍁䅁督あ䝁䄸杣瑂䡁䅍䅌杁䝁䅙杣求䝁䅕来求䡁䅍䅌杁䝁䅙䅢療䝁䄸䅚穂䍁䅷䅉浂䝁䅫杣求䡁䅍䅌杁䡁䅣兡畂䝁䅑督あ䝁䄸杣瑂䡁䅍䅌杁䡁䅑睢祂䝁䄴兙歂䝁䄸党穂䍁䅷䅉求䡁䅧䅣獂䝁䄸督灂䝁䄸杢穂䍁䅷䅉桂䝁䄴䅚杁䝁䅅睙あ䡁䅍䅉療䝁䅙䅉あ䝁䅕杣祂䝁䄸杣灂䡁䅍兢㝁䍁䅁兙畂䝁䅑䅉療䡁䅑䅡求䡁䅉䅉睂䡁䅉睢睂䝁䅕杣あ䡁䅫䅉橂䝁䅷兙穂䡁䅍䅉療䝁䅙䅉睂䡁䅉睢歂䡁䅕睙あ䡁䅍䅌杁䡁䅍兤橂䝁䅧䅉桂䡁䅍䅉睂䡁䅉睢睂䝁䄸杣あ䝁䅫睢畂䝁䅅䅢杁䡁䅉党灂䝁䄴督ㅂ䡁䅉兙畂䝁䅍党獁䍁䅁䅣祂䝁䄸䅣求䡁䅉䅤㕂䍁䅁䅣求䡁䅉䅉祂䝁䅫督牂䍁䅷䅉睂䡁䅉睢睂䝁䅕杣あ䡁䅫䅉祂䝁䅕兡畂䡁䅍兤祂䝁䅅杢橂䝁䅕䅌杁䝁䅉兡畂䝁䅑兡畂䝁䅣䅉浂䝁䅅睙灂䝁䅷兡あ䝁䅫党穂䍁䅷䅉桂䝁䄴䅚杁䡁䅉党湂䝁䅫睢畂䝁䅅䅢杁䙁䅕杌呂䍁䄴䅉瑂䡁䅕䅢あ䝁䅫兌獂䝁䅫杢求䍁䅁杣求䝁䅫杢穂䡁䅕杣桂䝁䄴睙求䍁䄴䅉啂䝁䅧党杁䕁䅍兙穂䡁䅕兙獂䡁䅑入杁䝁䅅杢歂䍁䅁睕睂䝁䅕睙灂䝁䅅䅢あ䡁䅫䅉穂䝁䅕睚瑂䝁䅕杢あ䍁䅁睤祂䝁䅫䅤求䡁䅍䅉㉂䝁䅅杣灂䝁䄸兤穂䍁䅁睙獂䝁䅅督穂䝁䅕督杁䝁䄸杚杁䡁䅁杣療䝁䅑兤橂䡁䅑督獁䍁䅁督ㅂ䝁䅍䅡杁䝁䅅督杁䝁䅑兡祂䝁䅕睙あ䝁䄸杣穂䍁䅁兙畂䝁䅑䅉療䝁䅙杚灂䝁䅍党祂䡁䅍䅌杁䝁䄰党歂䝁䅫睙桂䝁䅷䅉瑂䝁䅅䅢睂䡁䅉兙橂䡁䅑兡橂䝁䅕䅌杁䡁䅑杣桂䝁䄴督桂䝁䅍䅤灂䝁䄸杢桂䝁䅷䅉獂䝁䅫兙楂䝁䅫䅢灂䡁䅑入獁䍁䅁兙畂䝁䅑䅉睂䡁䅉睢浂䝁䅕督穂䝁䅫睢畂䝁䅅䅢杁䝁䅫杢歂䝁䅕兢畂䝁䅫䅤㕂䑁䅳䅉桂䡁䅕䅤療䝁䄰睢楂䝁䅫䅢求䍁䅁兙畂䝁䅑䅉求䝁䄰䅣獂䝁䄸入求䡁䅉升穂䍁䅁䅢灂䝁䅅杙灂䝁䅷兡あ䡁䅫䅌杁䝁䅍兙穂䡁䅕兙獂䡁䅑入杁䝁䅍䅢桂䡁䅍䅡獁䍁䅁兤瑂䝁䅉杣求䝁䅷䅢桂䍁䅁睢祂䍁䅁党㑂䝁䅍党穂䡁䅍䅉橂䝁䅅督ㅂ䝁䅅䅢あ䡁䅫䅌杁䡁䅣睢祂䝁䅳党祂䡁䅍升杁䝁䅍睢瑂䡁䅁党畂䡁䅍兙あ䝁䅫睢畂䍁䅷䅉桂䝁䄴䅚杁䝁䅣党畂䝁䅕杣桂䝁䅷䅉獂䝁䅫兙楂䝁䅫䅢灂䡁䅑入㝁䍁䅁杚灂䝁䄴兙畂䝁䅍兡桂䝁䅷䅉桂䝁䄴䅚杁䝁䄰睢祂䡁䅑睚桂䝁䅣党杁䝁䅣兤桂䡁䅉兙畂䡁䅑入獁䍁䅁䅣療䝁䅷兡あ䝁䅫睙桂䝁䅷䅉祂䝁䅫督牂䍁䅷䅉穂䡁䅕杣求䡁䅑入獁䍁䅁兙畂䝁䅑䅉あ䡁䅉兙歂䝁䅕䅉橂䡁䅉党歂䝁䅫䅤㝁䍁䅁兙畂䝁䅑䅉桂䝁䅍睙灂䝁䅑党畂䡁䅑䅉桂䝁䄴䅚杁䝁䅧党桂䝁䅷䅤潂䍁䅷䅉桂䝁䅣杣灂䝁䅍兤獂䡁䅑兤祂䝁䅕䅌杁䝁䅅杤灂䝁䅅䅤灂䝁䄸杢獁䍁䅁睙療䝁䄴督あ䡁䅉兤橂䡁䅑兡療䝁䄴䅌杁䝁䅍入楂䝁䅕杣獁䍁䅁党畂䝁䅕杣湂䡁䅫䅌杁䝁䄰兙祂䝁䅫杢求䍁䅷䅉穂䝁䅅䅤求䝁䅷䅢灂䡁䅑党獁䍁䅁兙畂䝁䅑䅉あ䝁䅕杣祂䝁䄸杣灂䡁䅍兢畁䍁䅁兓あ䍁䅁䅚灂䡁䅍䅤祂䝁䅫杙ㅂ䡁䅑党穂䍁䅁䅣祂䝁䄸䅚ㅂ䝁䅍䅤穂䍁䅁兙畂䝁䅑䅉穂䝁䅕杣㉂䝁䅫睙求䡁䅍䅉睂䡁䅉兡瑂䝁䅅杣灂䝁䅷入杁䡁䅑䅡祂䝁䄸兤湂䝁䅧䅉灂䝁䄴䅤求䡁䅉兢求䝁䅑兡桂䡁䅉兡求䡁䅍杌杁䙁䅑䅡求䍁䅁睙療䝁䄰䅣桂䝁䄴入杁䝁䅫杢㉂䝁䅕督あ䡁䅍䅉灂䝁䄴䅉桂䝁䄴䅚杁䝁䄰兙畂䝁䅅睚求䡁䅍䅉浂䡁䅕杢歂䡁䅍杌杁䙁䅉党畂䝁䅅兡穂䡁䅍兙畂䝁䅍党卂䝁䅕䅉䥂䝁䄸䅢歂䝁䅫杢湂䡁䅍䅉䵂䡁䅑䅚畁䍁䅁睤桂䡁䅍䅉灂䝁䄴睙療䡁䅉䅣療䡁䅉兙あ䝁䅕䅚杁䝁䅫杢杁䑁䅅兏㕁䑁䅍䅉桂䝁䄴䅚杁䝁䅫督杁䝁䅧党桂䝁䅑兣ㅂ䝁䅅杣あ䝁䅕杣求䝁䅑䅉灂䝁䄴䅉兂䝁䅕兢楂䡁䅉睢牂䝁䅕䅌杁䕁䅉党祂䝁䄰兤歂䝁䅅杌䅁䑁契䅁㑂兄䅁杕求䝁䄴兙穂䝁䅅杢あ䍁䅁睑療䡁䅉䅣療䡁䅉兙あ䝁䅫睢畂䍁䅁睢睂䝁䅕杣桂䡁䅑党穂䍁䅁兙穂䍁䅁兙杁䝁䅉兙畂䝁䅳䅉潂䝁䄸䅢歂䝁䅫杢湂䍁䅁睙療䝁䄰䅣桂䝁䄴入杁䝁䅙睢祂䍁䅁杕求䝁䄴兙穂䝁䅅杢あ䍁䅁村桂䝁䄴睡杁䡁䅑䅡桂䡁䅑䅉睂䡁䅉睢㉂䝁䅫䅚求䡁䅍䅉桂䍁䅁杣桂䝁䄴睚求䍁䅁睢浂䍁䅁杚灂䝁䄴兙畂䝁䅍兡桂䝁䅷䅌杁䡁䅣党桂䝁䅷䅤潂䍁䅁兢桂䝁䄴兙湂䝁䅕兢求䝁䄴䅤獁䍁䅁杚灂䝁䅑兤橂䝁䅫兙祂䡁䅫䅌杁䝁䅅杢歂䍁䅁兡畂䡁䅍兤祂䝁䅅杢橂䝁䅕䅉穂䝁䅕杣㉂䝁䅫睙求䡁䅍䅉あ䝁䄸䅉祂䝁䅕䅤桂䝁䅫䅢杁䝁䅅杢歂䍁䅁睙療䝁䄰兢求䡁䅉睙灂䝁䅅䅢杁䝁䅍兤穂䡁䅑睢瑂䝁䅕杣穂䍁䄴䅉啂䝁䅧党杁䝁䅍睢瑂䡁䅁兙畂䡁䅫䅉療䡁䅁党祂䝁䅅䅤求䡁䅍䅉あ䝁䅧杣療䡁䅕睚潂䍁䅁睑療䝁䄰兢ㅂ䝁䄴兡あ䡁䅫䅉䍂䝁䅅杢牂䡁䅍䅌杁䕁䅫杢穂䡁䅕杣桂䝁䄴睙求䍁䅷䅉桂䝁䄴䅚杁䙁䅣党桂䝁䅷䅤潂䍁䅁兔桂䝁䄴兙湂䝁䅕兢求䝁䄴䅤杁䡁䅍党湂䝁䄰党畂䡁䅑督畁䍁䅁䅖潂䝁䅕䅉䑂䝁䄸兢瑂䡁䅕杢灂䡁䅑入杁䕁䅉兙畂䝁䅳督杁䡁䅍党湂䝁䄰党畂䡁䅑䅉療䝁䅙杚求䡁䅉督杁䝁䅍䅡求䝁䅍睡灂䝁䄴睚杁䝁䅅杢歂䍁䅁督桂䡁䅙兡畂䝁䅣督杁䝁䅅睙橂䝁䄸兤畂䡁䅑督獁䍁䅁杙ㅂ䡁䅍兡畂䝁䅕督穂䍁䅁兙畂䝁䅑䅉睂䝁䅕杣穂䝁䄸杢桂䝁䅷䅉獂䝁䄸兙畂䡁䅍䅌杁䝁䅅督穂䝁䅕䅤瑁䝁䅉兙穂䝁䅕䅚杁䝁䅷党畂䝁䅑兡畂䝁䅣䅌杁䝁䅅杢歂䍁䅁杚桂䝁䅍䅤療䡁䅉兡畂䝁䅣䅉求䡁䅅兤灂䡁䅁兢求䝁䄴䅤杁䝁䅷党桂䡁䅍兡畂䝁䅣䅉穂䝁䅕杣㉂䝁䅫睙求䡁䅍䅌杁䝁䅅督杁䡁䅣党獂䝁䅷䅉桂䡁䅍䅉穂䝁䅅杚求䍁䅁䅚求䡁䅁睢穂䝁䅫䅤杁䝁䅅杢歂䍁䅁杢灂䝁䅣䅡あ䍁䅁䅚求䡁䅁睢穂䝁䅫䅤療䡁䅉入杁䝁䅙兙橂䝁䅫䅢灂䡁䅑兡求䡁䅍杌杁䕁䅫䅤杁䝁䅅䅢穂䝁䄸䅉睂䡁䅉睢㉂䝁䅫䅚求䡁䅍䅉橂䝁䄸兢瑂䝁䅕杣橂䝁䅫兙獂䍁䅷䅉浂䝁䅫杢桂䝁䄴睙灂䝁䅅䅢獁䍁䅁兙畂䝁䅑䅉桂䝁䅣杣灂䝁䅍兤獂䡁䅑兤祂䝁䅅䅢杁䝁䅷睢桂䝁䄴督㝁䍁䅁党硂䡁䅕兡睂䝁䄰党畂䡁䅑䅉浂䝁䅫杢桂䝁䄴睙灂䝁䄴睚杁䝁䅅杢歂䍁䅁䅢求䝁䅅督灂䝁䄴睚㝁䍁䅁杣求䝁䅅䅢杁䝁䅕督あ䝁䅅䅤求䉁杍免瑁䑁䅑䅉浂䝁䅅兢灂䝁䅷入杁䝁䄰睢祂䡁䅑睚桂䝁䅣党㝁䍁䅁杣求䝁䅅䅢杁䝁䅕督あ䝁䅅䅤求䉁杍睙療䝁䄰兢求䡁䅉</t>
  </si>
  <si>
    <t>睙灂䝁䅅䅢杁䝁䄰睢祂䡁䅑睚桂䝁䅣党㝁䍁䅁杣求䝁䅅䅢杁䝁䅕督あ䝁䅅䅤求䉁杍睙療䝁䄴督あ䡁䅉兤橂䡁䅑兡療䝁䄴䅉獂䝁䄸兙畂䡁䅍䅉浂䝁䄸杣杁䡁䅑䅡求䍁䅁睙療䝁䄴督あ䡁䅉兤橂䡁䅑兡療䝁䄴䅉療䝁䅙䅉穂䝁䅫杢湂䝁䅷党杁䝁䅙兙瑂䝁䅫䅢㕂䍁䅁杣求䡁䅍兡歂䝁䅕杢あ䝁䅫兙獂䍁䅁䅣祂䝁䄸䅣求䡁䅉䅤灂䝁䅕督獁䍁䅁兢ㅂ䝁䅷䅤灂䍁䄰杚桂䝁䄰兡獂䡁䅫䅉睂䡁䅉睢睂䝁䅕杣あ䝁䅫党穂䍁䅷䅉桂䝁䄴䅚杁䝁䅍睢瑂䝁䄰党祂䝁䅍兡桂䝁䅷䅉睂䡁䅉睢煂䝁䅕睙あ䡁䅍睏杁䝁䅫杢穂䡁䅑兙獂䝁䅷兢求䝁䄴䅤杁䝁䅷睢桂䝁䄴督杁䡁䅑睢杁䝁䅫杢歂䝁䅫杤灂䝁䅑兤桂䝁䅷督㝁䍁䅁兙畂䝁䅑䅉灂䝁䄴䅤求䡁䅉兡瑂䍁䅁睙療䝁䄴督あ䡁䅉兤橂䡁䅑兡療䝁䄴䅉獂䝁䄸兙畂䡁䅍䅌杁䝁䅅督杁䡁䅣党獂䝁䅷䅉桂䡁䅍䅉桂䡁䅕䅤療䝁䄰兙あ䝁䅕䅚杁䡁䅑党獂䝁䅷党祂䍁䅁兢桂䝁䅍䅡灂䝁䄴党杁䍁䅧兑啂䕁䄰克獁䍁䅁睢畂䝁䅷兡畂䝁䅕䅉桂䝁䄴䅚杁䝁䄰睢楂䝁䅫䅢求䍁䅁杙桂䝁䄴睡灂䝁䄴睚獁䍁䅁睙桂䝁䅷䅢杁䝁䅍党畂䡁䅑党祂䍁䅷䅉桂䝁䄴䅚杁䡁䅑杣求䝁䅅督ㅂ䡁䅉入杁䝁䄰兙畂䝁䅅睚求䝁䄰党畂䡁䅑䅉穂䝁䅕杣㉂䝁䅫睙求䡁䅍杌杁䙁䅑䅡求䍁䅁兓畂䡁䅍兤祂䝁䅅杢橂䝁䅕䅉穂䝁䅕睚瑂䝁䅕杢あ䍁䅁䅣祂䝁䄸杤灂䝁䅑党穂䍁䅁兡畂䡁䅍兤祂䝁䅅杢橂䝁䅕䅉桂䝁䅣党畂䝁䅍入杁䡁䅍党祂䡁䅙兡橂䝁䅕督獁䍁䅁督ㅂ䝁䅍䅡杁䝁䅅督杁䝁䅍睢瑂䝁䄰党祂䝁䅍兡桂䝁䅷䅉桂䝁䄴䅚杁䡁䅁党祂䡁䅍睢畂䝁䅅䅢杁䝁䅫杢穂䡁䅕杣桂䝁䄴睙求䍁䅁䅣祂䝁䄸䅚ㅂ䝁䅍䅤穂䍁䅁䅤潂䡁䅉睢ㅂ䝁䅣䅡杁䝁䅫杢穂䡁䅕杣桂䝁䄴睙求䍁䅁睙桂䡁䅉杣灂䝁䅕杣穂䍁䄴䅉啂䝁䅧党杁䙁䅣党桂䝁䅷䅤潂䍁䅁兔桂䝁䄴兙湂䝁䅕兢求䝁䄴䅤杁䡁䅍党湂䝁䄰党畂䡁䅑䅉療䝁䅙杚求䡁䅉督杁䝁䅅䅉祂䝁䅅杢湂䝁䅕䅉療䝁䅙䅉㍂䝁䅕兙獂䡁䅑䅡杁䝁䄰兙畂䝁䅅睚求䝁䄰党畂䡁䅑䅉桂䝁䄴䅚杁䝁䅙兡歂䡁䅕睙灂䝁䅅杣㕂䍁䅁督求䡁䅉杤灂䝁䅍党穂䍁䅷䅉灂䝁䄴睙獂䡁䅕䅚灂䝁䄴睚杁䝁䅅䅚瑂䝁䅫杢灂䡁䅍䅤祂䝁䅅䅤灂䝁䄸杢杁䝁䅅杢歂䍁䅁兢桂䝁䄴兙湂䝁䅕兢求䝁䄴䅤杁䝁䄸杚杁䡁䅑杣ㅂ䡁䅍䅤杁䝁䅅睙橂䝁䄸兤畂䡁䅑督獁䍁䅁督ㅂ䝁䅍䅡杁䝁䅅督杁䡁䅁党祂䡁䅍睢畂䝁䅅䅢杁䝁䅅杢歂䍁䅁睙療䡁䅉䅣療䡁䅉兙あ䝁䅕䅉楂䝁䅕杢求䝁䅙兡あ䍁䅁兙橂䝁䅍睢ㅂ䝁䄴䅤穂䍁䅷䅉桂䝁䄴䅚杁䝁䅍兤穂䡁䅑睢歂䝁䅫兙獂䍁䅁兙橂䝁䅍睢ㅂ䝁䄴䅤穂䍁䅷䅉桂䡁䅍䅉㍂䝁䅕䅢獂䍁䅁兙穂䍁䅁兙橂䝁䅍睢ㅂ䝁䄴䅤灂䝁䄴睚杁䝁䅅杢歂䍁䅁兢療䝁䄴党㕂䍁䅁兢桂䝁䄴兙湂䝁䅕兢求䝁䄴䅤杁䝁䅙睢祂䍁䅁䅤祂䡁䅕督あ䍁䅁兙橂䝁䅍睢ㅂ䝁䄴䅤穂䑁䅳䅉桂䝁䄴杢ㅂ䝁䅫䅤灂䝁䅕督獁䍁䅁兢ㅂ䡁䅑兤桂䝁䅷䅉浂䡁䅕杢歂䡁䅍䅌杁䝁䅅杢歂䍁䅁睢あ䝁䅧党祂䍁䅁兡畂䡁䅙党穂䡁䅑兢求䝁䄴䅤杁䡁䅍党祂䡁䅙兡橂䝁䅕督杁䡁䅑䅡祂䝁䄸兤湂䝁䅧䅉桂䍁䅁䅤潂䝁䅫杣歂䍁䅁䅣桂䡁䅉䅤㕂䍁䅁杙祂䝁䄸睡求䡁䅉兌歂䝁䅕兙獂䝁䅕杣㝁䍁䅁兙歂䝁䄰兡畂䝁䅫督あ䡁䅉兙あ䝁䅫杤求䍁䅁兙畂䝁䅑䅉橂䝁䄸兢睂䝁䅷兡桂䝁䄴睙求䍁䅁督求䡁䅉杤灂䝁䅍党穂䑁䅳䅉桂䝁䄴䅚杁䡁䅅兤桂䝁䅷兡浂䝁䅫党歂䍁䅁杣求䡁䅑兡祂䝁䅕兢求䝁䄴䅤杁䡁䅁䅢桂䝁䄴督獁䍁䅁兓卂䕁䅅督獁䍁䅁党瑂䡁䅁䅢療䡁䅫党求䍁䅁杙求䝁䄴党浂䝁䅫䅤杁䡁䅁䅢桂䝁䄴督獁䍁䅁䅣求䡁䅉督療䝁䄴兙獂䍁䅁䅤祂䡁䅕督あ䡁䅍䅌杁䝁䅅杢歂䍁䅁党穂䡁䅑兙あ䝁䅕督畁䍁䅁杕求䝁䄴兙穂䝁䅅杢あ䍁䅁睑療䡁䅉䅣療䡁䅉兙あ䝁䅫睢畂䍁䅁睤桂䡁䅍䅉浂䝁䄸兤畂䝁䅑党歂䍁䅁兡畂䍁䅁免㕁䑁䅁䅎杁䝁䅅杢歂䍁䅁兡穂䍁䅁䅡求䝁䅅䅚硂䡁䅕兙祂䡁䅑党祂䝁䅕䅚杁䝁䅫杢杁䙁䅑兤睂䝁䅕䅢療䍁䅷䅉乂䝁䅫督穂䝁䅫督穂䝁䅫䅣睂䝁䅫杌䅁䑁奕䅁獁䅁䅁杕求䝁䄴党㍂䝁䅅杙獂䝁䅕䅉䙂䝁䅷党橂䡁䅑杣灂䝁䅍兡あ䡁䅫䅁㡄杂䅁杪䄰䙁䅉党睂䝁䅷兡湂䝁䅕杢杁䕁䅍睢祂䡁䅁睢祂䝁䅅䅤灂䝁䄸杢杁䝁䅑党㉂䝁䅕䅢療䡁䅁督杁䝁䅅杢歂䍁䅁睙療䝁䄰兢求䡁䅉睙灂䝁䅅䅢灂䡁䅯党穂䍁䅁杙灂䝁䄸䅣祂䝁䄸睙求䡁䅍督灂䝁䄴睚杁䡁䅑党橂䝁䅧杢療䝁䅷睢湂䝁䅫党穂䍁䅁兙畂䝁䅑䅉穂䡁䅫督あ䝁䅕兢穂䍁䅁杚療䡁䅉䅉ㅂ䡁䅍党杁䝁䅫杢杁䝁䅉兡療䝁䅷睢湂䝁䅫睙桂䝁䅷䅉歂䡁䅉兤湂䍁䅁兢桂䝁䄴兤浂䝁䅅睙あ䡁䅕杣灂䝁䄴睚杁䡁䅁杣療䝁䅍党穂䡁䅍䅉灂䝁䄴䅉佂䝁䄸杣あ䝁䅧䅉䉂䝁䄰党祂䝁䅫睙桂䍁䅷䅉䙂䡁䅕杣療䡁䅁党獁䍁䅁䅤潂䝁䅕䅉䉂䡁䅍兡桂䍁䅁䅕桂䝁䅍兡浂䝁䅫睙獁䍁䅁兙畂䝁䅑䅉灂䝁䄴䅤求䡁䅉杢桂䡁䅑兡療䝁䄴兙獂䝁䅷入畁䍁䅁兓あ䍁䅁睢浂䝁䅙党祂䡁䅍䅉兂䡁䅉睢あ䝁䅕兡畂䍁䅁兑杁䝁䅷兡湂䝁䅅杢歂䡁䅍䅉あ䝁䅧兙あ䍁䅁兙祂䝁䅕䅉あ䝁䅧党杁䝁䅉兡畂䝁䅑兡畂䝁䅣䅉橂䝁䄸兢睂䝁䄸杢求䝁䄴䅤穂䍁䅁睢浂䍁䅁䅕祂䝁䄸䅤求䝁䅫杢杁䕁䅅䅉桂䝁䅙杚灂䝁䄴兡あ䡁䅫䅉橂䝁䅧杣療䝁䄰兙あ䝁䄸睚祂䝁䅅䅣潂䡁䅫䅉祂䝁䅕督灂䝁䄴督㝁䍁䅁兙畂䝁䅑䅉橂䝁䅕䅢獂䍁䅁睙ㅂ䝁䅷䅤ㅂ䡁䅉党杁䝁䅣杣療䡁䅣䅤潂䍁䅁杚桂䝁䅍䅤療䡁䅉䅉睂䡁䅉睢歂䡁䅕睙あ䡁䅍杌杁䙁䅑䅡求䍁䅁睙療䝁䄰䅣桂䝁䄴入婁䡉䅍䅉橂䝁䅧杣療䝁䄰兙あ䝁䄸睚祂䝁䅅䅣潂䡁䅫䅉睂䡁䅉睢歂䡁䅕睙あ䡁䅍䅉灂䝁䄴睙獂䡁䅕䅚求䍁䅁睔兂䙁䅕睕杁䡁䅁杣求䍁䄰䅣桂䝁䅍睡求䝁䅑䅉橂䝁䅧杣療䝁䄰兙あ䝁䄸睚祂䝁䅅䅣潂䡁䅫䅉橂䝁䄸䅢ㅂ䝁䄰杢穂䍁䅷䅉㍂䝁䅧兡橂䝁䅧䅉桂䡁䅉党杁䡁䅕督求䝁䅑䅉灂䝁䄴䅉あ䝁䅧党杁䡁䅁兤祂䝁䅫杚灂䝁䅍兙あ䝁䅫睢畂䍁䅁睢浂䍁䅁杙灂䝁䄸䅢療䝁䅣兡橂䡁䅍睏杁䝁䅅杢歂䍁䅁睔兂䙁䅕睕杁䡁䅍兢桂䝁䅷䅢求䡁䅉兌穂䝁䅍兙獂䝁䅕䅉橂䝁䄸䅢ㅂ䝁䄰杢穂䍁䅁䅤潂䝁䅅䅤杁䝁䅅杣求䍁䅁兤穂䝁䅕䅚杁䝁䅫杢杁䡁䅑䅡求䍁䅁䅡灂䝁䅣䅡杁䡁䅑䅡祂䝁䄸兤湂䝁䅧䅣ㅂ䡁䅑䅉睂䡁䅉睢橂䝁䅕督穂䍁䅁䅚求䡁䅙党獂䝁䄸䅣瑂䝁䅕杢あ䍁䅁督橂䡁䅉党求䝁䄴兡畂䝁䅣䅌杁䡁䅙兡祂䝁䅅䅢杁䝁䅍䅢求䝁䅅杣桂䝁䄴睙求䍁䅁杤桂䝁䅷兡歂䝁䅅䅤灂䝁䄸杢杁䡁䅍䅤ㅂ䝁䅑兡求䡁䅍䅌杁䝁䅅杢歂䍁䅁督橂䝁䅅䅢求䍁䅁䅚療䡁䅣杢杁䡁䅙兙獂䝁䅫䅚桂䡁䅑兡療䝁䄴䅉療䝁䅙䅉橂䝁䅧杣療䝁䄰兙あ䝁䄸睚祂䝁䅅䅣潂䡁䅫䅉睂䡁䅉睢橂䝁䅕督穂䝁䅕督畁䍁䅁兓あ䍁䅁兙獂䡁䅍睢杁䝁䄸杚浂䝁䅕杣穂䍁䅁兒䵂䕁䅫睕䉂䍁䅁䅤求䡁䅍䅤杁䝁䅳兡あ䡁䅍睏杁䝁䅅杢歂䍁䅁睙潂䡁䅉睢瑂䝁䅅䅤療䝁䅣杣桂䡁䅁䅡㕂䍁䅁杣求䡁䅍兡畂䡁䅍䅉ㅂ䝁䄴䅚求䡁䅉䅉あ䝁䅧党杁䕁䅍兙睂䡁䅑兡㉂䕁䅅䅉楂䡁䅉兙畂䝁䅑杌杁䕁䅫杢杁䝁䅅䅚歂䝁䅫䅤灂䝁䄸杢獁䍁䅁䅤潂䝁䅕䅉橂䝁䄸兢睂䝁䅅杢㕂䍁䅁䅣祂䝁䄸杤灂䝁䅑党穂䍁䅁杚灂䝁䅷䅤祂䝁䅅䅤灂䝁䄸杢杁䡁䅁杣療䝁䅑兤橂䡁䅑督獁䍁䅁督ㅂ䝁䅍䅡杁䝁䅅督杁䙁䅧睑求䝁䅷䅢杁䕁䅅䅢あ䝁䅕杣畂䝁䅅䅤灂䝁䄴睚杁䙁䅑兙畂䝁䅣党畂䡁䅑兡桂䝁䅷䅉䝂䝁䅷睢㍂䍁䅁督㕂䡁䅍䅤求䝁䄰督杁䡁䅑䅡桂䡁䅑䅉桂䡁䅉党杁䝁䅙兡獂䡁䅑杣桂䡁䅑兡療䝁䄴䅉歂䝁䅕杤灂䝁䅍党穂䍁䅁兤穂䝁䅕䅚杁䝁䅫杢杁䡁䅕䅣穂䡁䅑杣求䝁䅅兢杁䡁䅁党祂䝁䅙兤穂䝁䅫睢畂䍁䅁兙畂䝁䅑䅉橂䝁䅕䅢獂䍁䅁睙ㅂ䝁䅷䅤ㅂ䡁䅉党杁䡁䅁杣療䝁䅍党穂䡁䅍兡畂䝁䅣睏杁䙁䅑兙畂䝁䅣党畂䙁䅧䅉浂䝁䅷兙あ䍁䅁督潂䝁䅕党あ䍁䅁睙桂䡁䅍督求䡁䅑䅤求䡁䅍䅌杁䡁䅣䅡灂䝁䅍䅡杁䝁䅅杣求䍁䅁兤穂䝁䅕䅚杁䝁䅫杢杁䝁䅑睢㍂䝁䄴督あ䡁䅉党桂䝁䄰䅉楂䝁䅫睢獂䝁䄸睚灂䝁䅍䅉歂䡁䅉兤湂䍁䅁睙療䝁䄴睙求䝁䄴䅤祂䝁䅅䅤灂䝁䄸杢獁䍁䅁杙ㅂ䝁䅙杚求䡁䅉䅉求䡁䅧睙潂䝁䅅杢湂䝁䅕䅌杁䝁䅅杢歂䍁䅁杚療䡁䅉兢ㅂ䝁䅷兙あ䝁䅫睢畂䍁䅁䅣祂䝁䄸睙求䡁䅍督求䡁䅍睏杁䕁䅳杣療䡁䅍杒獂䝁䄸䅉あ䝁䅅杢湂䝁䅕杢あ䝁䅫兙獂䍁䅁杚獂䝁䄸睤杁䝁䅙兡獂䡁䅑杣桂䡁䅑兡療䝁䄴䅉桂䝁䄴䅚杁䡁䅑兙畂䝁䅣党畂䡁䅑兡桂䝁䅷䅉浂䝁䅷睢㍂䍁䅁䅚求䡁䅁䅤潂䍁䅁杚灂䝁䅷䅤祂䝁䅅䅤灂䝁䄸杢杁䡁䅍入穂䡁䅑党瑂䡁䅍睏杁䙁䅍䅣求䝁䅍䅤祂䝁䅅睌兂䝁䄸杣杁䝁䅷兙楂䝁䄸杣桂䡁䅑睢祂䡁䅫䅉桂䝁䄴䅚杁䡁䅁杣療䝁䅍党穂䡁䅍䅉歂䝁䅫兙獂䡁䅫督灂䡁䅍䅉睂䡁䅉睢歂䡁䅕睙あ䡁䅍䅌杁䝁䅅杢歂䍁䅁䅕祂䝁䄸睑療䝁䄴杢求䡁䅧䅉啂䕁䅙䅒䝂䍁䅁杚獂䝁䄸睤杁䡁䅁兙あ䝁䅧督畁䍁䅁杒ㅂ䡁䅉䅤潂䝁䅕杣獁䍁䅁兡あ䍁䅁䅣祂䝁䄸杤灂䝁䅑党穂䍁䅁䅣祂䝁䄸睙求䡁䅍督杁䝁䅅杢桂䝁䅷入あ䝁䅫睙穂䍁䅁䅣祂䝁䄸䅚ㅂ䝁䅍䅤穂䍁䅷䅉穂䡁䅕睙潂䍁䅁兙穂䍁䅁督獂䝁䄸䅣求䍁䅁督睂䝁䅕睙あ䡁䅉睢穂䝁䅍睢睂䡁䅫䅉穂䡁䅫督あ䝁䅕兢穂䍁䅁兤畂䝁䅑党祂䍁䅁䅤潂䝁䅕䅉呂䝁䄸䅢療䙁䅙䅕䙂䍁䅷䅉䝂䝁䅷睢㍂䙁䅙䅕䙂䍁䅷䅉桂䝁䄴䅚杁䕁䅙䅢療䡁䅣杖兂䙁䅧䅉楂䡁䅉兙畂䝁䅑督畁䍁䅁䅖潂䝁䅕䅉橂䝁䄸兢睂䝁䅅杢㕂䍁䅁督求䝁䅷䅢穂䍁䅁兡あ䡁䅍䅉睂䡁䅉睢歂䡁䅕睙あ䡁䅍䅉あ䝁䄸䅉獂䝁䅫杚求䍁䅁督橂䝁䅫党畂䝁䅍党穂䍁䅷䅉楂䝁䅫睢睂䝁䅧兙祂䝁䄰兙橂䝁䅕兤あ䝁䅫睙桂䝁䅷䅌杁䝁䅅杢歂䍁䅁䅚灂䝁䅅睚畂䝁䄸督あ䝁䅫睙穂䍁䅁睙療䝁䄰䅣桂䝁䄴兡求䡁䅍睏杁䝁䅷兙楂䝁䄸杣桂䡁䅑睢祂䡁䅫䅉祂䝁䅕督求䝁䅅杣橂䝁䅧党祂䡁䅍睏杁䝁䅅杢歂䍁䅁睙療䝁䄴䅤祂䝁䅅睙あ䍁䅁兢桂䝁䄴兤浂䝁䅅睙あ䡁䅕杣灂䝁䄴睚杁䝁䄸杣湂䝁䅅杢灂䡁䅯兙あ䝁䅫睢畂䡁䅍杌杁䙁䅉党睂䝁䅷兡湂䝁䅕杢杁䕁䅍睢祂䡁䅁睢祂䝁䅅䅤灂䝁䄸杢杁䝁䅧兙穂䍁䅁睙療䝁䅷䅢桂䝁䅉睢祂䝁䅅䅤灂䝁䄸杢杁䝁䅅睚祂䝁䅕党瑂䝁䅕杢あ䡁䅍䅉㍂䝁䅫䅤潂䍁䅁杔桂䡁䅙兡湂䝁䄸䅉兂䡁䅉睢あ䝁䅕兡畂䡁䅍䅉䡂䝁䄰杙䥂䍁䅁䅤療䍁䅁䅚求䡁䅙党獂䝁䄸䅣杁䝁䄰兤獂䡁䅑兡睂䝁䅷党杁䝁䅅杚浂䝁䅫杢灂䡁䅑入杁䝁䅷兡湂䝁䅅杢歂䡁䅍杌杁䙁䅑䅡求䍁䅁睙療䝁䄰䅣桂䝁䄴入杁䡁䅣兙穂䍁䅁兡畂䝁䅍睢祂䡁䅁睢祂䝁䅅䅤求䝁䅑䅉灂䝁䄴䅉硁䑁䅫䅏硁䍁䅁兙畂䝁䅑䅉灂䡁䅍䅉潂䝁䅕兙歂䡁䅅兤桂䡁䅉䅤求䡁䅉党歂䍁䅁兡畂䍁䅁睖桂䝁䅷䅤潂䝁䅅兢獁䍁䅁兔桂䡁䅍督桂䝁䅍䅡ㅂ䡁䅍党あ䡁䅑督畁䅁䅁桎䅧䅁䡉䅁卂䝁䅕䅣ㅂ䝁䅉䅢灂䝁䅍䅉呂䝁䅕杣㉂䝁䅫睙求䡁䅍䅌杁䕁䅫杢橂䍁䄴䅌杁䡁䅑睢湂䝁䅕䅤潂䝁䅕杣杁䡁䅣兡あ䝁䅧䅉灂䡁䅑督杁䡁䅍兤楂䡁䅍兡歂䝁䅫兙祂䝁䅫党穂䍁䅷䅉療䝁䅙杚求䡁䅉督杁䝁䅕杢㉂䝁䅫杣療䝁䄴兢求䝁䄴䅤桂䝁䅷䅉穂䝁䅕杣㉂䝁䅫睙求䡁䅍䅉灂䝁䄴䅉あ䝁䅧党杁䙁䅕杢灂䡁䅑党歂䍁䅁睕あ䝁䅅䅤求䡁䅍䅉桂䝁䄴䅚杁䕁䅍兙畂䝁䅅䅚桂䍁䄴䅉䩂䡁䅑䅉灂䡁䅍䅉灂䝁䄴杤療䝁䅷杤求䝁䅑䅉灂䝁䄴䅉あ䝁䅧党杁䝁䅍睢獂䝁䅷党橂䡁䅑兡療䝁䄴䅉桂䝁䄴䅚杁䡁䅁杣療䝁䅍党穂䡁䅍兡畂䝁䅣䅉療䝁䅙䅉祂䝁䅕睙㕂䝁䅍䅢桂䝁䅉䅢求䍁䅷䅉穂䝁䄸䅢灂䝁䅑䅉㍂䝁䅅督あ䝁䅕䅌杁䝁䅅杢歂䍁䅁兡畂䝁䅑兤穂䡁䅑杣灂䝁䅅䅢杁䡁䅣兙穂䡁䅑党杁䝁䄰兙あ䝁䅕杣灂䝁䅅䅢穂䑁䅳䅉あ䡁䅉兙畂䡁䅍䅣療䡁䅉䅤桂䡁䅑兡療䝁䄴䅉桂䝁䄴䅚杁䝁䅑兡穂䡁䅁睢穂䝁䅅䅢杁䝁䄸杚杁䝁䄴睢畂䍁䄰䅡桂䡁䅯兙祂䝁䅑睢ㅂ䡁䅍䅉桂䝁䄴䅚杁䝁䅧兙㙂䝁䅅杣歂䝁䄸兤穂䍁䅁睤桂䡁䅍䅤求䍁䅁督あ䡁䅉党桂䝁䄰督㝁䍁䅁兙畂䝁䅑䅉療䡁䅑䅡求䡁䅉䅉求䝁䄴杤灂䡁䅉睢畂䝁䄰党畂䡁䅑兙獂䍁䅁督療䝁䅷兤あ䝁䅫睢畂䡁䅍杌杁䕁䅫䅤穂䍁䅁杣求䡁䅍兡歂䝁䅕杢あ䝁䅫兙獂䍁䅁睙療䝁䅷䅢求䝁䅍䅤灂䝁䄸杢杁䡁䅍党祂䡁䅙兡橂䝁䅕督杁䝁䅫杢橂䝁䅷兤歂䝁䅕䅉橂䡁䅕杣楂䡁䅍兡歂䝁䅕䅉橂䝁䄸䅢獂䝁䅕睙あ䝁䅫睢畂䍁䅁睢浂䍁䅁兢桂䡁䅑党祂䝁䅫兙獂䍁䅁杚療䡁䅉䅉あ䡁䅉兙畂䡁䅍䅣療䡁䅉䅤杁䡁䅑睢杁䡁䅑杣桂䝁䄴督浂䝁䅕杣杁䡁䅍䅤桂䡁䅑兡療䝁䄴督獁䍁䅁䅢桂䝁䄴䅚浂䝁䅫䅢獂䡁䅍䅌杁䡁䅉党橂䡁䅫睙獂䝁䅫杢湂䍁䅁睙求䝁䄴䅤求䡁䅉督獁䍁䅁兙畂䝁䅑䅉療䡁䅉睚桂䝁䄴兡橂䡁䅍䅉睂䡁䅉睢橂䝁䅕督穂䝁䅫杢湂䍁䅁杚桂䝁䅍兡獂䝁䅫䅤灂䝁䅕督㝁䍁䅁督ㅂ䡁䅁䅣獂䡁䅫䅉療䝁䅙䅉祂䝁䅕睙㕂䝁䅍䅢灂䝁䄴睚杁䝁䅅杢歂䍁䅁睤桂䡁䅍䅤求䍁䅁睙療䝁䄴䅤桂䝁䅫杢求䡁䅉督㝁䍁䅁兙畂䝁䅑䅉祂䝁䅕杢あ䝁䅫杢湂䍁䅁睢浂䍁䅁睙療䝁䄰䅣桂䝁䅍䅤療䡁䅉督畁䍁䅁䅖潂䝁䅕䅉橂䝁䄸兢睂䝁䅅杢㕂䍁䅁兙獂䡁䅍睢杁䝁䅕杢湂䝁䅅睚求䡁䅍䅉灂䝁䄴䅉あ䝁䅧党杁䡁䅁杣療䝁䅍党穂䡁䅍兡畂䝁䅣䅉桂䝁䄴䅚杁䡁䅍兙獂䝁䅕䅉療䝁䅙䅉療䝁䅷䅚杁䝁䅍睢祂䡁䅉兤湂䝁䅅䅤求䝁䅑䅉橂䝁䄸杢あ䝁䅅兡畂䝁䅕杣穂䍁䅷䅉療䝁䅷䅚杁䝁䄴党㍂䡁䅍䅣祂䝁䅫杢あ䍁䅷䅉桂䝁䅷兤瑂䝁䅫杢ㅂ䝁䄰䅌杁䝁䅣䅢桂䡁䅍督獁䍁䅁兙畂䝁䅑䅉療䡁䅑䅡求䡁䅉䅉瑂䝁䅅䅤求䡁䅉兡桂䝁䅷督㝁䍁䅁兙畂䝁䅑䅉睂䡁䅉睢㉂䝁䅫督灂䝁䄸杢杁䝁䄸杚杁䝁䅷兙畂䝁䅑杚灂䝁䅷䅢杁䡁䅍党祂䡁䅙兡橂䝁䅕督畁䍁䅁兓あ䍁䅁督求䡁䅉杤求䡁䅍䅉穂䝁䄰兙獂䝁䅷兌橂䝁䄸杢あ䝁䅅兡畂䝁䅕杣獁䍁䅁䅢桂䡁䅉睚求䍁䄰睙療䝁䄴䅤桂䝁䅫杢求䡁䅉䅌杁䝁䅅杢歂䍁䅁杣求䡁䅍兡歂䝁䅕杢あ䝁䅫兙獂䍁䅁睙ㅂ䡁䅍䅤療䝁䄰党祂䡁䅍杌杁䙁䅑䅡求䍁䅁睙療䝁䄰䅣桂䝁䄴入杁䡁䅣兙穂䍁䅁兡畂䝁䅍睢祂䡁䅁睢祂䝁䅅䅤求䝁䅑䅉灂䝁䄴䅉硁䑁䅫兏㉁䍁䅁兙畂䝁䅑䅉灂䡁䅍䅉楂䝁䅅督求䝁䅑䅉灂䝁䄴䅉兂䝁䅧睢求䝁䄴兡㑂䍁䅷䅉䉂䡁䅉兡㙂䝁䄸杢桂䍁䄴䅁㍁䅇䅁䅡䄸䙁䅉党穂䕁䄰党歂䍁䅁兓畂䝁䅍杌杁䝁䅑党㉂䝁䅕䅢療䡁䅁督獁䍁䅁兢桂䝁䄴兤浂䝁䅅睙あ䡁䅕杣求䡁䅍䅌杁䝁䅑兡穂䡁䅑杣灂䝁䅉兤あ䝁䅕督獁䍁䅁兙畂䝁䅑䅉瑂䝁䅅杣牂䝁䅕䅤穂䍁䅁兢求䝁䅑兡橂䝁䅅䅢杁䝁䅑党㉂䝁䅫睙求䡁䅍䅉桂䝁䄴䅚杁䝁䅍䅢療䡁䅕䅚瑁䝁䅉兙穂䝁䅕䅚杁䡁䅍睢浂䡁䅑睤桂䡁䅉党杁䝁䅅䅣睂䝁䅷兡橂䝁䅅䅤灂䝁䄸杢穂䍁䅁杚療䡁䅉䅉あ䝁䅧党杁䝁䅧党桂䝁䅷䅤潂䝁䅍兙祂䝁䅕䅉瑂䝁䅅杣牂䝁䅕䅤穂䍁䄴䅉啂䝁䅧党杁䝁䅍睢瑂䡁䅁兙畂䡁䅫䅉療䡁䅁党祂䝁䅅䅤求䡁䅍䅉灂䝁䄴䅉あ䡁䅣睢杁䡁䅍党湂䝁䄰党畂䡁䅑督獁䍁䅁睕獂䝁䅕党睂䍁䅁兙畂䝁䅑䅉卂䝁䅕督睂䝁䅫杣桂䡁䅑睢祂䡁䅫䅉䑂䝁䅅杣求䍁䅷䅉桂䝁䄴䅚杁䙁䅍睢浂䡁䅑睤桂䡁䅉党杁䝁䅅督杁䝁䅅䅉呂䝁䅕杣㉂䝁䅫睙求䍁䄴䅉䩂䡁䅑䅉療䝁䅙杚求䡁䅉督杁䡁䅙兙祂䝁䅫睢ㅂ䡁䅍䅉睂䡁䅉睢歂䡁䅕睙あ䡁䅍䅉桂䝁䄴䅚杁䡁䅍睢獂䡁䅕䅤灂䝁䄸杢穂䍁䅁杚療䡁䅉䅉桂䍁䅁杣桂䝁䄴睚求䍁䅁睢浂䍁䅁杣求䡁䅍䅣灂䡁䅉兙あ䝁䄸杣㕂䍁䅁䅚灂䡁䅍睢祂䝁䅑党祂䡁䅍䅌杁䝁䅫杢橂䝁䅷兤歂䝁䅫杢湂䍁䅁兑睂䝁䄴党桂䕁䅷兡畂䝁䅳䅉䉂䝁䅫杣獁䍁䅁兙杁䡁䅁睢祂䡁䅑兙楂䝁䅷党杁䝁䅑兡桂䝁䅣杢療䡁䅍䅤灂䝁䅍䅉歂䝁䅕杤灂䝁䅍党杁䡁䅑䅡桂䡁䅑䅉瑂䝁䅕兙穂䡁䅕杣求䡁䅍䅉療䡁䅧兡瑂䝁䅕䅤祂䡁䅫䅌杁䡁䅉党穂䡁䅁兡祂䝁䅅䅤療䡁䅉入杁䝁䅕杚浂䝁䄸杣あ䍁䅷䅉睂䡁䅕䅢穂䝁䅕䅌杁䝁䄴兙穂䝁䅅䅢杁䝁䅙䅢療䡁䅣䅌杁䝁䅅杢歂䍁䅁督畂䝁䄸杣灂䝁䄴睚㝁䍁䅁兙畂䝁䅑䅉佂䝁䅫睚潂䡁䅑睔㍂䝁䅷䅌杁䝁䅅䅉睂䝁䄸杣あ䝁䅅杙獂䝁䅕䅌杁䝁䅍䅢療䡁䅕䅚瑁䝁䅍睢畂䝁䄴党橂䡁䅑党歂䍁䅷䅉桂䝁䄴䅚杁䝁䅑兡穂䡁䅁睢穂䝁䅅杙獂䝁䅕䅉歂䝁䅫兙湂䝁䄴睢穂䡁䅑兡橂䍁䅁䅚求䡁䅙兡橂䝁䅕䅉あ䝁䅧兙あ䍁䅁兢求䝁䅅督ㅂ䡁䅉党穂䍁䅁兑䥂䕁䅫䅉楂䝁䅅督求䝁䅑䅉療䝁䄴䅉歂䝁䅕杣灂䡁䅙党歂䍁䅁䅣求䡁䅉兡睂䝁䅧党祂䝁䅅䅢杁䝁䅅杣あ䝁䅕杣灂䝁䅅䅢杁䡁䅑睢畂䝁䅕䅌杁䝁䅅睙あ䝁䅫睚祂䝁䅅䅣潂䡁䅫䅌杁䝁䅅杢歂䍁䅁睢㑂䝁䅫兢求䡁䅑杣㕂䍁䅁睢㉂䝁䅕杣杁䡁䅍党㉂䝁䅕杣桂䝁䅷䅉畂䝁䅫睚潂䡁䅑督畁䍁䅁䅖潂䝁䅕䅉橂䝁䄸兢睂䝁䅅杢㕂䍁䅁兙獂䡁䅍睢杁䡁䅁杣療䡁䅙兡歂䝁䅕督杁䕁䅅兡祂䙁䅙兡求䡁䅣䅌杁䝁䅅䅉橂䝁䅷睢ㅂ䝁䅑兌楂䝁䅅督求䝁䅑䅉穂䡁䅫督あ䝁䅕兢杁䡁䅑䅡桂䡁䅑䅉求䝁䄴兙楂䝁䅷党穂䍁䅁杣求䝁䄰睢あ䝁䅕䅉瑂䝁䄸杢灂䡁䅑睢祂䝁䅫杢湂䍁䅁兙畂䝁䅑䅉橂䝁䅧兙畂䝁䅣兡畂䝁䅣䅉療䝁䅙䅉睂䝁䅅䅤灂䝁䅕杢あ䡁䅍升杁䝁䅑党㉂䝁䅫睙求䍁䅁督求䡁䅑䅤灂䝁䄴睚穂䑁䅳䅉瑂䡁䅫兑灂䡁䅉䅌杁䝁䅅䅉睂䝁䅕杣穂䝁䄸杢桂䝁䅷兡㙂䝁䅕䅚杁䡁䅑䅡求䡁䅉兙睂䡁䅫䅉瑂䝁䅅杢桂䝁䅣党瑂䝁䅕杢あ䍁䅁兙睂䡁䅁䅢灂䝁䅍兙あ䝁䅫睢畂䍁䅁杚療䡁䅉䅉睂䝁䅅䅤灂䝁䅕杢あ䡁䅍䅉㍂䝁䅫䅤潂䍁䅁督獂䝁䅕党睂䍁䅁兙睂䝁䄴党桂䍁䅁䅤潂䝁䅅䅤杁䡁䅁杣療䡁䅙兡歂䝁䅕督杁䡁䅍兤睂䡁䅁睢祂䡁䅑䅌杁䝁䅕䅚ㅂ䝁䅍兙あ䝁䅫睢畂䍁䅷䅉桂䝁䄴䅚杁䡁䅑杣療䡁䅕杙獂䝁䅕督潂䝁䄸睢あ䝁䅫杢湂䍁䅁䅤療䝁䄸䅢穂䍁䅁杚療䡁䅉䅉灂䝁䄴睙祂䝁䅕兙穂䝁䅕䅚杁䡁䅁兙あ䝁䅫党畂䡁䅑䅉求䝁䄴睚桂䝁䅣党瑂䝁䅕杢あ䍁䅁兙畂䝁䅑䅉灂䝁䄰䅣祂䝁䄸杤求䝁䅑䅉橂䝁䄸兢睂䝁䅷兡桂䝁䄴睙求䑁䅳䅉噂䍁䄰睕獂䝁䅕党睂䍁䅷䅉桂䍁䅁睙療䝁䄰䅣獂䝁䅫兙畂䝁䅍党杁䝁䄰睢畂䝁䅫䅤療䡁䅉兡畂䝁䅣䅉穂䝁䄸䅢ㅂ䡁䅑兡療䝁䄴䅉あ䝁䅧兙あ䍁䅁党畂䝁䅅杙獂䝁䅕督杁䝁䅧睢瑂䝁䅕䅉瑂䝁䅕䅚灂䝁䅍兙獂䍁䅁党硂䡁䅕兡睂䝁䄰党畂䡁䅑䅉潁䕁䅧兔䙂䍁䅫䅉あ䝁䄸䅉穂䡁䅑杣求䝁䅅兢獂䝁䅫杢求䍁䅁䅤潂䝁䅕兡祂䍁䅁督獂䝁䅕党睂䍁䅁䅣祂䝁䄸睚祂䝁䅅兢穂䑁䅳䅉橂䝁䄸杢畂䝁䅕睙あ䝁䅫杤灂䡁䅑入杁䝁䄰睢歂䡁䅕䅢求䍁䅁兙畂䝁䅑䅉睂䡁䅉睢睂䝁䅕䅢獂䝁䅕杣杁䡁䅍睢獂䡁䅕䅤灂䝁䄸杢穂䑁䅳䅉桂䝁䄴䅚杁䙁䅁杣療䡁䅁党獂䝁䅷党祂䍁䅁䅣療䡁䅉䅤桂䝁䅷杌杁䕁䅫䅤杁䝁䄸杚浂䝁䅕杣穂䍁䅁睢ㅂ䡁䅑兌療䝁䅙兌潂䝁䄸督睂䝁䅫䅤桂䝁䅷䅉穂䝁䄸杚あ䡁䅣兙祂䝁䅕䅉穂䝁䄸䅢ㅂ䡁䅑兡療䝁䄴䅌杁䡁䅍兤橂䝁䅧䅉桂䡁䅍䅉䍂䡁䅉兡湂䝁䅧䅤祂䝁䅕党杁䝁䅉兤穂䝁䅫杢求䡁䅍督杁䝁䄰兙畂䝁䅅睚求䝁䄰党畂䡁䅑䅉穂䝁䄸杚あ䡁䅣兙祂䝁䅕䅉桂䝁䄴䅚杁䡁䅍党祂䡁䅙兡橂䝁䅕䅉穂䝁䄸䅢ㅂ䡁䅑兡療䝁䄴督杁䡁䅑睢杁䡁䅁杣療䡁䅙兡歂䝁䅕杣穂䍁䅁睢浂䍁䅁䅓乂䕁䅕䅌杁䡁䅁䅡桂䡁䅉兢桂䝁䅍入獁䍁䅁䅡療䝁䄰党杁䝁䅫杢浂䡁䅕督灂䝁䄸杢獁䍁䅁睢祂䡁䅑䅡療䡁䅑兡橂䡁䅍䅌杁䝁䅅杢歂䍁䅁䅣祂䝁䄸督あ䝁䅧党あ䝁䅫睙穂䍁䅁督求䡁䅉杤灂䝁䅍党穂䑁䅳䅉乂䝁䅅䅤祂䝁䅫䅥䑂䝁䅅杣求䍁䅁睙桂䡁䅉党杁䝁䄰兙畂䝁䅅睚求䝁䄰党畂䡁䅑䅉桂䝁䄴䅚杁䡁䅉党獂䝁䅅䅤求䝁䅑䅉桂䝁䄴睙灂䝁䅷䅢桂䡁䅉入杁䡁䅍睢獂䡁䅕䅤灂䝁䄸杢穂䍁䅁䅤療䍁䅁督求䝁䄴兡療䡁䅉䅉獂䝁䅫杤灂䝁䄴睚獁䍁䅁督牂䝁䅫䅢獂䝁䅕䅚杁䝁䄴兤祂䡁䅍兡畂䝁䅣䅌杁䝁䅷兡浂䝁䅕䅉睂䝁䅷兙畂䍁䅁睙療䝁䄰兢ㅂ䝁䄴兡あ䝁䅫党穂䍁䅷䅉潂䝁䄸兢求䍁䅁䅡求䝁䅅䅢あ䝁䅧䅌杁䝁䅧睢瑂䝁䅕䅉橂䝁䅅杣求䍁䅷䅉桂䝁䄴䅚杁䝁䅧睢穂䡁䅁兡橂䝁䅕䅉療䡁䅉睚桂䝁䄴兡㙂䝁䅅䅤灂䝁䄸杢穂䍁䅷䅉桂䡁䅍䅉㍂䝁䅕䅢獂䍁䅁兙穂䍁䅁杣求䝁䅷兙あ䝁䅕䅚杁䝁䅅睙橂䝁䄸兤畂䡁䅑兙楂䝁䅷党杁䝁䅍兙祂䝁䅕䅉療䡁䅉睚桂䝁䄴兡㙂䝁䅅䅤灂䝁䄸杢穂䑁䅳䅉䥂䕁䅕兑䵂䙁䅑䅓䑂䕁䅅杕䙂䝁䅙兡祂䡁䅍䅤杁䡁䅑䅡桂䡁䅑䅉療䝁䅙杚求䡁䅉督杁䝁䅕䅢求䝁䅍䅤祂䝁䄸杢灂䝁䅍䅉潂䝁䅕兙獂䡁䅑䅡杁䡁䅉党橂䝁䄸杣歂䍁䅷䅉穂䝁䄸杚あ䡁䅣兙祂䝁䅕䅌杁䝁䅉兡獂䝁䅷兡畂䝁䅣䅉桂䝁䄴䅚杁䝁䅍睢歂䝁䅫杢湂䍁䅁督求䡁䅉杤灂䝁䅍党穂䍁䅷䅉桂䝁䄴䅚杁䝁䅅杢桂䝁䅷入あ䝁䅫睙穂䍁䅁杚療䡁䅉䅉潂䝁䄸兢求䍁䅁䅡求䝁䅅䅢あ䝁䅧䅉桂䝁䄴䅚杁䝁䅧睢穂䡁䅁兡橂䝁䅕䅉桂䝁䅣党畂䝁䅍兡求䡁䅍睏杁䝁䅅杢歂䍁䅁兔䙂䕁䅑兓䝂䕁䄸䅗杁䕁䅑兑佂䉁杫督杁䡁䅍睢浂䡁䅑睤桂䡁䅉党杁䡁䅍睢獂䡁䅕䅤灂䝁䄸杢穂䍁䄴䅉啂䝁䅧党杁䝁䅍睢瑂䡁䅁兙畂䡁䅫䅉瑂䝁䅅杣牂䝁䅕䅤穂䍁䅁兡あ䡁䅍䅉睂䡁䅉睢歂䡁䅕睙あ䡁䅍䅉あ䝁䄸䅉穂䝁䅷党求䡁䅁䅉橂䝁䅷兡畂䝁䅫睙穂䍁䅷䅉潂䝁䄸兢求䍁䅁䅡求䝁䅅䅢あ䝁䅧睙桂䡁䅉党杁䝁䅑党桂䝁䅷党祂䡁䅍䅌杁䝁䅅杢歂䍁䅁䅡療䡁䅍䅣灂䡁䅑兙獂䡁䅍䅉あ䝁䅧杣療䡁䅕睚潂䍁䅁兙杁䝁䄴党あ䡁䅣睢祂䝁䅳䅉療䝁䅙䅉歂䝁䅫督あ䡁䅉兡楂䡁䅕䅤療䡁䅉督杁䝁䅅杢歂䍁䅁䅚灂䡁䅉党橂䡁䅑䅉穂䝁䅅䅢求䡁䅍䅉浂䝁䄸杣橂䝁䅕杌杁䙁䅉党穂䕁䄰党歂䍁䅁兓畂䝁䅍杌杁䡁䅣兙穂䍁䅁杚療䡁䅕杢歂䝁䅕䅚杁䝁䅫杢杁䑁䅅兏㑁䑁䅫䅉桂䝁䄴䅚杁䝁䅫督杁䝁䅧党桂䝁䅑兣ㅂ䝁䅅杣あ䝁䅕杣求䝁䅑䅉灂䝁䄴䅉呂䝁䅅杢杁䕁䅑兡求䝁䅣睢獁䍁䅁睑桂䝁䅷兡浂䝁䄸杣畂䝁䅫兙畁䅁䅁桁䅕䕁䅉䅁卂䝁䅕督求䝁䅅杣橂䝁䅧䅉桂䝁䄴䅚杁䕁䅍睢畂䡁䅍兤獂䡁䅑兡畂䝁䅣䅉呂䝁䅕杣㉂䝁䅫睙求䡁䅍䅁噃杂䅁䅊䅁䙁䅉党穂䝁䅫䅚求䝁䄴䅤灂䝁䅅䅢杁䙁䅉兒䩂䙁䅑督䅁䍁䝣䅁敄睃䅁杕求䡁䅍兡歂䝁䅕睢杁䙁䅑党橂䝁䅧杢療䝁䅷睢湂䝁䅫党穂䍁䅷䅉䩂䝁䄴睙畁䍁䅁䅚求䡁䅙党獂䝁䄸䅣穂䍁䅷䅉瑂䝁䅅杢ㅂ䝁䅙兙橂䡁䅑兤祂䝁䅕督獁䍁䅁兙畂䝁䅑䅉穂䝁䅕䅢獂䡁䅍䅉橂䝁䄸兢浂䝁䄸杣あ䍁䅷䅉求䝁䄴党祂䝁䅣入杁䝁䄰兙畂䝁䅅睚求䝁䄰党畂䡁䅑䅌杁䝁䅅杢歂䍁䅁督桂䝁䅙党あ䡁䅫䅉桂䝁䄴䅚杁䡁䅍党橂䡁䅕杣灂䡁䅑入杁䡁䅍睢獂䡁䅕䅤灂䝁䄸杢穂䍁䅁䅤療䍁䅁䅤潂䝁䅕䅉橂䝁䄸兢瑂䝁䅕杣橂䝁䅫兙獂䍁䅁兙畂䝁䅑䅉祂䝁䅕督灂䝁䅑党畂䡁䅑兡桂䝁䅷䅉求䝁䄴䅚杁䝁䄰兙祂䝁䅳党あ䡁䅍䅉灂䝁䄴䅉あ䝁䅧党杁䙁䅕杢灂䡁䅑党歂䍁䅁睕あ䝁䅅䅤求䡁䅍䅌杁䕁䅕兤祂䝁䄸䅣求䍁䅷䅉桂䝁䄴䅚杁䝁䅫杢あ䝁䅕杣畂䝁䅅䅤灂䝁䄸杢桂䝁䅷䅢㕂䍁䄴䅉啂䝁䅧党杁䝁䅍睢瑂䡁䅁兙畂䡁䅫䅉療䡁䅁党祂䝁䅅䅤求䡁䅍䅉灂䝁䄴䅉あ䡁䅣睢杁䡁䅍党湂䝁䄰党畂䡁䅑督獁䍁䅁䅕祂䝁䄸䅚ㅂ䝁䅍䅤穂䍁䅁兙畂䝁䅑䅉呂䝁䄸䅢ㅂ䡁䅑兡療䝁䄴督獁䍁䅁兙畂䝁䅑䅉䉂䕁䅑兓杁䕁䅣䅢療䝁䅉兙獂䍁䅁䅒灂䡁䅍䅤祂䝁䅫杙ㅂ䡁䅑兡療䝁䄴杌杁䙁䅑䅡求䍁䅁䅕祂䝁䄸䅚ㅂ䝁䅍䅤穂䍁䅁兙畂䝁䅑䅉呂䝁䄸䅢ㅂ䡁䅑兡療䝁䄴督杁䡁䅍党湂䝁䄰党畂䡁䅑䅉睂䡁䅉睢㉂䝁䅫䅚求䡁䅍䅉あ䝁䅕兢睂䝁䅕杣桂䡁䅑兤祂䝁䅕䅉桂䝁䄴䅚杁䝁䅧兤瑂䝁䅫䅚灂䡁䅑入杁䝁䅍睢畂䡁䅑杣療䝁䅷䅌杁䡁䅑䅡求䡁䅉兢桂䝁䅷䅉桂䝁䄴䅚杁䝁䅍睢瑂䝁䅉兤穂䡁䅑兡療䝁䄴䅉穂䝁䄸䅢ㅂ䡁䅑兡療䝁䄴督獁䍁䅁睤桂䡁䅑党祂䍁䅁兙畂䝁䅑䅉灂䝁䄴䅚療䝁䄸杣杁䝁䅅兡祂䍁䅁兣ㅂ䝁䅅䅢灂䡁䅑入杁䡁䅍睢獂䡁䅕䅤灂䝁䄸杢穂䍁䅷䅉求䝁䄴党祂䝁䅣入杁䡁䅁杣療䝁䅑兤橂䡁䅑督杁䝁䅅杢歂䍁䅁督療䝁䅷兤あ䝁䅫睢畂䡁䅍䅌杁䡁䅣兙あ䝁䅕杣杁䝁䅅杢歂䍁䅁兙灂䡁䅉䅉穂䝁䄸䅢ㅂ䡁䅑兡療䝁䄴督獁䍁䅁督瑂䝁䄸睡求䍁䅁兙畂䝁䅑䅉橂䝁䅅杣楂䝁䄸杢杁䝁䄰睢畂䝁䄸䅥灂䝁䅑党杁䝁䅑党あ䝁䅕睙あ䝁䅫睢畂䍁䅁䅡療䝁䄰党杁䡁䅍兙浂䝁䅕䅤㕂䍁䅁兙畂䝁䅑䅉浂䝁䅫杣求䍁䅁督ㅂ䡁䅁䅣祂䝁䅕督穂䝁䅫睢畂䍁䅷䅉穂䝁䅕睙ㅂ䡁䅉兡あ䡁䅫䅉睂䝁䅅杢求䝁䅷督獁䍁䅁督求䝁䄴督療䡁䅉督獁䍁䅁䅣求䡁䅉兡睂䝁䅧党祂䝁䅅䅢穂䍁䅷䅉㍂䝁䅫杣求䍁䅁兙畂䝁䅑䅉橂䝁䅅杙獂䝁䅕䅌杁䝁䅍睢瑂䝁䄰兤畂䝁䅫睙桂䡁䅑兡療䝁䄴督杁䝁䅑党㉂䝁䅫睙求䡁䅍䅌杁䡁䅙兡歂䝁䅕睢杁䝁䅍兙瑂䝁䅕杣桂䡁䅍䅌杁䝁䄸䅤潂䝁䅕杣杁䝁䅧睢瑂䝁䅕兌祂䝁䅕䅢桂䡁䅑党歂䍁䅁䅢灂䝁䅙党穂䡁䅑入獂䝁䅕䅉橂䝁䄸杢㉂䝁䅕杢灂䝁䅕杢橂䝁䅕䅉穂䝁䄸䅢ㅂ䡁䅑兡療䝁䄴督獁䍁䅁睙獂䝁䄸兤歂䍁䅁兡畂䝁䅙杣桂䡁䅍䅤祂䡁䅕睙あ䡁䅕杣求䍁䅷䅉灂䝁䄴督あ䝁䅅䅢獂䝁䅅䅤灂䝁䄸杢杁䝁䅅杢歂䍁䅁兢桂䝁䅫杢あ䝁䅕杢桂䝁䄴睙求䍁䅁䅤療䝁䄸䅢穂䍁䅷䅉桂䝁䄴䅚杁䡁䅉党獂䝁䅅䅤求䝁䅑䅉穂䝁䄸杚あ䡁䅣兙祂䝁䅕䅉睂䡁䅉睢歂䡁䅕睙あ䡁䅍䅉ㅂ䝁䄴䅚求䡁䅉䅉あ䝁䅧党杁䕁䅧睢畂䝁䅕入㍂䝁䅕䅢獂䍁䅁䅓療䝁䄰党杁䝁䅉杣桂䝁䄴䅚杁䝁䅅督杁䡁䅣党獂䝁䅷䅉桂䡁䅍䅉卂䝁䅕督灂䝁䅑党療䍁䅷䅉䍂䡁䅉兙ㅂ䝁䅳兢桂䝁䄴杢獁䍁䅁杒灂䡁䅉督あ䍁䅁兑獂䝁䅕杣あ䍁䅷䅉桂䝁䄴䅚杁䕁䅉杕䱂䍁䅁杙祂䝁䅅杢歂䡁䅍杌杁䙁䅑䅡求䍁䅁兑䕂䕁䅫䅉䡂䝁䅷睢楂䝁䅅䅢杁䕁䅑兡穂䡁䅑杣灂䝁䅉兤あ䝁䅫睢畂䍁䅁督求䝁䅣兢求䝁䄴䅤杁䝁䅕杢湂䝁䅅睚求䡁䅍䅉灂䝁䄴䅉あ䝁䅧党杁䝁䅑兡穂䡁䅑杣灂䝁䅉兤あ䝁䅫睢畂䍁䅁睢浂䍁䅁督求䝁䅍兤祂䝁䅫䅤㕂䍁䅷䅉浂䝁䅫杣求䍁䅷䅉桂䝁䅍睙求䡁䅍督杁䝁䅍睢畂䡁䅑杣療䝁䅷䅌杁䝁䅅杢歂䍁䅁杤灂䝁䅑党療䍁䅁䅣祂䝁䄸䅚ㅂ䝁䅍䅤穂䑁䅳䅉桂䝁䄴䅚杁䡁䅁兙祂䡁䅑兡橂䝁䅫䅣桂䡁䅑党穂䍁䅁兡畂䍁䅁䅤潂䝁䅕䅉楂䡁䅉睢桂䝁䅑党祂䍁䅁杣求䝁䅷兙あ䝁䅕䅚杁䝁䄰兙祂䝁䅳党あ䡁䅍䅉療䝁䅙䅉穂䝁䄰兙祂䡁䅑䅉潂䝁䄸兢求䍁䅷䅉睂䝁䄸睤求䡁䅉䅌杁䝁䅅兤歂䝁䅫睢獁䍁䅁䅕祂䝁䄸兑坂䍁䅷䅉畂䝁䅕䅤㍂䝁䄸杣牂䝁䅫杢湂䍁䅷䅉橂䝁䄸兢瑂䡁䅕杢灂䝁䅍兙あ䝁䅫睢畂䡁䅍䅌杁䝁䅑兙あ䝁䅅䅉橂䝁䄸兢瑂䡁䅕杢灂䝁䅍兙あ䝁䅫睢畂䡁䅍䅌杁䡁䅣兡祂䝁䅕䅉桂䝁䄴䅚杁䝁䅍兙楂䝁䅷党獁䍁䅁党畂䡁䅑党祂䡁䅁杣灂䡁䅍党杁䝁䅍睢畂䝁䄴党橂䡁䅑兡㉂䝁䅫䅤㕂䍁䅷䅉桂䝁䄴䅚杁䡁䅍䅤祂䡁䅕睙あ䡁䅕杣求䝁䅑䅉㍂䝁䅫杣灂䝁䄴睚杁䡁䅁杣療䝁䅑兤橂䡁䅑督畁䍁䅁䅖潂䝁䅕䅉橂䝁䄸兢睂䝁䅅杢㕂䍁䅁督求䝁䅷䅢穂䍁䅁兡あ䡁䅍䅉睂䡁䅉睢歂䡁䅕睙あ䡁䅍䅉桂䝁䄴䅚杁䡁䅍党祂䡁䅙兡橂䝁䅕督杁䡁䅑䅡祂䝁䄸兤湂䝁䅧䅉桂䍁䅁杢求䡁䅑睤療䡁䅉睡杁䝁䄸杚杁䡁䅁杣療䝁䅙党穂䡁䅍兡療䝁䄴兙獂䍁䅁睙療䝁䄴䅤祂䝁䅅睙あ䝁䄸杣穂䍁䅷䅉歂䝁䅫督あ䡁䅉兡楂䡁䅕䅤療䡁䅉督獁䍁䅁兙畂䝁䅑䅉療䡁䅉兡湂䝁䅫杢桂䝁䅷䅉求䡁䅅兤灂䡁䅁兢求䝁䄴䅤杁䝁䄰兙畂䡁䅕杚桂䝁䅍䅤ㅂ䡁䅉党祂䡁䅍䅌杁䝁䅅督杁䡁䅣党獂䝁䅷䅉桂䡁䅍䅉祂䝁䅕䅤桂䝁䅫䅢杁䝁䅅杢歂䍁䅁睢畂䝁䅷兡畂䝁䅕䅉瑂䝁䅕杣橂䝁䅧兙畂䡁䅑督畁䍁䅁杕求䡁䅍兡歂䝁䅕睢杁䙁䅑党橂䝁䅧杢療䝁䅷睢湂䝁䅫党穂䍁䅷䅉䩂䝁䄴睙畁䍁䅁睤桂䡁䅍䅉灂䝁䄴睙療䡁䅉䅣療䡁䅉兙あ䝁䅕䅚杁䝁䅫杢杁䑁䅉䅍硁䑁䅧䅉桂䝁䄴䅚杁䝁䅫督杁䝁䅧党桂䝁䅑兣ㅂ䝁䅅杣あ䝁䅕杣求䝁䅑䅉灂䝁䄴䅉呂䝁䅍睢あ䡁䅑督歂䝁䅅䅢求䍁䅷䅉䉂䡁䅉兡㙂䝁䄸杢桂䍁䄴䅁㙃睅䅁䅇䅁䙁䅉党穂䡁䅑兙ㅂ䡁䅉兙畂䡁䅑督䅁䉁䡑䅁慁䅁䅁杕求䡁䅑兙灂䝁䅷䅉卂䕁䅕兓啂䡁䅍䅁⽁杂䅁䅫䄸䙁䅉党㉂䡁䅙兡あ䡁䅫䅌杁䕁䅫杢橂䍁䄴䅉睂䡁䅉睢㉂䝁䅫䅚求䡁䅍䅉潂䝁䅕兙獂䡁䅑䅡杁䡁䅍睙灂䝁䅕杢橂䝁䅕督杁䡁䅍睢獂䡁䅕䅤灂䝁䄸杢穂䍁䅷䅉あ䝁䅕睙潂䝁䄴睢獂䝁䄸睚灂䝁䅕督獁䍁䅁兙畂䝁䅑䅉穂䝁䅕杣㉂䝁䅫睙求䡁䅍䅉灂䝁䄴䅉あ䝁䅧党杁䕁䅅兢求䡁䅉兡橂䝁䅅督獁䍁䅁兒ㅂ䡁䅉睢睂䝁䅕䅌杁䝁䅅杢歂䍁䅁兑穂䝁䅫兙獁䍁䅁兙畂䝁䅑䅉灂䝁䄴䅤求䡁䅉杢桂䡁䅑兡療䝁䄴兙獂䝁䅷入畁䍁䅁䅖潂䝁䅕䅉䵂䝁䅫杚求䍁䅁睕橂䝁䅫党畂䝁䅍党穂䍁䅁督求䝁䅣兢求䝁䄴䅤杁䡁䅁杣療䡁䅙兡歂䝁䅕督杁䝁䅫杢穂䡁䅑杣ㅂ䝁䄰党畂䡁䅑督獁䍁䅁杣求䝁䅅睚求䝁䄴䅤穂䍁䅷䅉灂䝁䄴杚療䡁䅉兢桂䡁䅑兡橂䡁䅍䅌杁䡁䅍睢浂䡁䅑睤桂䡁䅉党獁䍁䅁督ㅂ䝁䅉督橂䡁䅉兡睂䡁䅑兡療䝁䄴督獁䍁䅁䅚求䡁䅑党橂䡁䅑兡療䝁䄴䅌杁䝁䅫兢桂䝁䅣兡畂䝁䅣䅉あ䝁䅕睙潂䝁䄴睢獂䝁䄸睚灂䝁䅕督獁䍁䅁睤桂䡁䅉杣桂䝁䄴䅤灂䝁䅕督獁䍁䅁䅤祂䝁䅅兡畂䝁䅫杢湂䍁䅷䅉桂䝁䄴䅚杁䡁䅍党祂䡁䅙兡橂䝁䅕督畁䍁䅁兓あ䡁䅍䅉䕂䝁䅫兙湂䝁䄴睢穂䡁䅑兡橂䡁䅍䅉穂䝁䅕睚瑂䝁䅕杢あ䍁䅁䅣祂䝁䄸杤灂䝁䅑党穂䍁䅁兡畂䡁䅍䅤祂䡁䅕兢求䝁䄴䅤穂䍁䅷䅉祂䝁䅕兙湂䝁䅕杢あ䡁䅍䅌杁䝁䅅督穂䝁䅅入杁䡁䅁䅢桂䡁䅑杚療䡁䅉兢穂䍁䅷䅉桂䝁䄴䅚杁䡁䅍睢浂䡁䅑睤桂䡁䅉党杁䡁䅁杣療䝁䅑兤橂䡁䅑督杁䝁䅙睢祂䍁䅁䅤潂䝁䅕䅉求䝁䅅杣獂䡁䅫䅉歂䝁䅕䅤求䝁䅍䅤灂䝁䄸杢杁䝁䄸杚杁䝁䅣党畂䝁䅕䅤灂䝁䅍䅉歂䝁䅫督療䡁䅉䅚求䡁䅉督獁䍁䅁督ㅂ䝁䅍䅡杁䝁䅅督杁䡁䅁杣求䝁䅣杢桂䝁䄴睙㕂䍁䅁兙畂䝁䅑䅉求䝁䅅杣獂䡁䅫䅉橂䝁䅧兡獂䝁䅑䅡療䝁䄸䅚獁䍁䅁兙穂䍁䅁睤求䝁䅷䅢杁䝁䅅督杁䝁䅫杢浂䝁䅕睙あ䝁䅫睢ㅂ䡁䅍䅉歂䝁䅫督求䝁䅅督求䍁䅁䅤求䡁䅍䅤灂䝁䄴睚杁䝁䅫杢杁䡁䅑䅡求䍁䅁䅚灂䝁䅅睚畂䝁䄸督あ䝁䅫睙穂䍁䅁兢桂䡁䅉睡求䡁䅑杌杁䕁䅫䅤穂䍁䅁䅣祂䝁䄸䅚ㅂ䝁䅍䅤穂䍁䅁兙祂䝁䅕䅉ㅂ䡁䅍党歂䍁䅁杚療䡁䅉䅉あ䝁䅕督あ䝁䅫杢湂䍁䅁兙畂䝁䅑䅉穂䝁䅍杣求䝁䅕杢灂䝁䄴睚杁䝁䅣党畂䝁䅕䅤灂䝁䅍䅉桂䝁䅉杢療䡁䅉兢桂䝁䅷兡あ䝁䅫党穂䍁䅷䅉歂䝁䅫督療䡁䅉䅚求䡁䅉督獁䍁䅁兙畂䝁䅑䅉歂䝁䅫督求䝁䅅督求䡁䅍䅌杁䝁䅫杢橂䝁䅷兤歂䝁䅫杢湂䍁䅁䅚療䡁䅣杢杁䡁䅍入畂䝁䅑杣療䝁䄰党獁䍁䅁䅡㕂䡁䅁睢あ䝁䅧入祂䝁䄸兡歂䝁䅫督瑂䍁䅷䅉瑂䡁䅕督橂䡁䅕䅢桂䡁䅉䅉歂䡁䅫督あ䡁䅉睢睂䝁䅧入獁䍁䅁兡畂䝁䅙党祂䡁䅑兡獂䝁䅫䅤㕂䍁䅷䅉桂䝁䄴䅚杁䡁䅙兙祂䝁䅫睢ㅂ䡁䅍䅉瑂䝁䅕䅤桂䝁䅉睢獂䝁䅫睙杁䝁䅍睢畂䝁䅑兡あ䝁䅫睢畂䡁䅍杌杁䙁䅑䅡灂䡁䅍䅉穂䝁䅕睚瑂䝁䅕杢あ䍁䅁兙獂䡁䅍睢杁䝁䅑党㉂䝁䅕䅢療䡁䅁督杁䡁䅑党橂䝁䅧杢療䝁䅷睢湂䝁䅫党穂䍁䅁䅤潂䝁䅅䅤杁䝁䅕杢桂䝁䅉䅢求䍁䅁兙畂䝁䅑䅉穂䡁䅕䅣睂䝁䄸杣あ䍁䅁睚求䝁䄴睢瑂䝁䅫睙杁䡁䅣睢祂䝁䅳杚獂䝁䄸睤穂䍁䅁兤穂䝁䅫杢湂䍁䅁䅣祂䝁䄸䅤求䝁䅫杢杁䝁䅍睢ㅂ䡁䅁䅢求䝁䅑䅉祂䝁䅕睙求䡁䅁䅤療䡁䅉䅉桂䝁䄴䅚杁䝁䄴党㑂䡁䅑兌湂䝁䅕杢求䡁䅉兙あ䝁䅫睢畂䍁䅁䅒佂䕁䅅䅉穂䝁䅕兣ㅂ䝁䅕杢橂䝁䅫杢湂䍁䅁杚療䡁䅉䅉桂䡁䅁䅣獂䝁䅫睙桂䡁䅑兡療䝁䄴督杁䝁䅫杢杁䝁䄸杢橂䝁䄸䅢療䝁䅣入獁䍁䅁兡瑂䝁䄰兤畂䝁䄸䅚灂䝁䅅睚畂䝁䄸督あ䝁䅫睙穂䍁䅷䅉桂䝁䄴䅚杁䝁䅑杣ㅂ䝁䅣䅉歂䝁䅫督橂䝁䄸杤求䡁䅉入畁䍁䅁兓あ䍁䅁督求䡁䅉杤求䡁䅍䅉睂䝁䅧兙祂䝁䄰兙橂䝁䅕兤あ䝁䅫睙桂䝁䅷䅉桂䝁䄴䅚杁䝁䅉兡療䡁䅑党橂䝁䅧杢療䝁䅷睢湂䡁䅫䅉橂䝁䄸兢睂䝁䅅杢灂䝁䅕督獁䍁䅁䅢桂䝁䅉睢祂䝁䅅䅤療䡁䅉兡求䡁䅍䅌杁䝁䅅睙桂䝁䅑党瑂䝁䅫睙杁䝁䅅杢歂䍁䅁杣求䡁䅍党桂䡁䅉睙潂䍁䅁兡畂䡁䅍䅤灂䡁䅑兤あ䝁䅫睢畂䡁䅍䅌杁䡁䅁兤楂䝁䅷兡橂䍁䅁䅡求䝁䅅䅢あ䝁䅧䅉桂䡁䅕䅤潂䝁䄸杣灂䡁䅑兡求䡁䅍䅌杁䡁䅁杣灂䡁䅙兙あ䝁䅕䅉潂䝁䅕兙獂䡁䅑䅡橂䝁䅅杣求䍁䅁睢祂䝁䅣兙畂䝁䅫来桂䡁䅑兡療䝁䄴督獁䍁䅁䅚療䝁䅍䅤療䡁䅉督獁䍁䅁兙畂䝁䅑䅉湂䝁䄸杤求䡁䅉杢瑂䝁䅕杢あ䍁䅁兙湂䝁䅕杢橂䝁䅫党穂䍁䅁兤畂䝁䅑党祂䍁䅁䅤潂䝁䅕䅉䉂䡁䅕䅤療䕁䅑兒䵂䕁䅙兓䉂䍁䅷䅉䍂䕁䅅睑呂䍁䄰睢畂䍁䄰村求䝁䅅䅚穂䍁䅷䅉䍂䕁䅫睔䑂䕁䅧兓兂䡁䅍䅌杁䕁䅉兡療䝁䄸䅉呂䝁䅍兡求䝁䄴䅤灂䝁䅙兡橂䍁䅷村療䕁䅉督杁䍁䅷䅉橂䝁䅧党瑂䝁䅅睚灂䝁䅍䅌杁䕁䅍䅡灂䡁䅑兙穂䍁䅷䅉䕂䕁䅕䅔䝂䕁䅫兑獁䍁䅁䅒䙂䕁䅷杒䩂䕁䅅䅉奂䡁䅁杣求䡁䅍督獁䍁䅁䅒偂䙁䅁䅢灂䝁䅙入獁䍁䅁兒偂䕁䄴兓呂䍁䅷䅉䙂䙁䅕杕偂䕁䅅杣祂䝁䅅入獁䍁䅁兒噂䙁䅉睔䩂䕁䄰兔噂䕁䄴䅌杁䕁䅕兖卂䕁䄸䅔桂䝁䅉睖療䡁䅉睡穂䡁䅑兙あ䝁䅫睢畂䍁䅷䅉䙂䙁䅕杕偂䕁䅷兓佂䕁䅕䅌杁䕁䅕兖卂䕁䄸䅕桂䡁䅑䅤求䡁䅉杢獁䍁䅁兒㉂䝁䄸䅢ㅂ䡁䅑兡療䝁䄴䅉䙂䡁䅙睢㕂䝁䅅䅌杁䝁䅕䅥睂䝁䅷睢祂䝁䅕杣獁䍁䅁杒療䝁䄴䅤ㅂ䡁䅍䅌杁䕁䅣党畂䝁䄸睚獂䡁䅫䅣潂䝁䅫䅥獁䍁䅁睒呂䙁䅁䅌杁䕁䅧兙療䡁䅫兤桂䝁䄴䅌杁䕁䅫䅒呂䍁䅷䅉䩂䕁䅑睕瑁䝁䅫免睁䍁䅁兓䕂䙁䅍兌灂䑁䅅䅍啂䍁䅷䅉䩂䕁䅑睕瑁䝁䅫睕婂䙁䅍䅌杁䝁䅫䅔桂䝁䅉䅌杁䝁䅫兕獁䍁䅁杓䉂䕁䄴兖呂䍁䅷䅉䵂䝁䅅杙䑂䝁䅧兡睂䍁䅷䅉䵂䝁䅫杚求䕁䅍入橂䝁䅷党獁䍁䅁䅔灂䝁䄰督䵂䝁䅫杢牂䍁䅷䅉乂䝁䅫睚求䝁䅷党獁䍁䅁兔ㅂ䝁䅷䅤灂䙁䅁杕偂䕁䅉兒獁䍁䅁杔䙂䙁䅧䅖䝂䕁䅷兒奂䍁䅷䅉佂䝁䅕䅥あ䙁䅁杣求䡁䅁䅌杁䙁䅁兙畂䝁䄴睢祂䝁䅅兢灂䝁䅍䅌杁䙁䅁兙畂䡁䅑䅡求䡁䅉兙杁䙁䅁兤畂䝁䅍䅡求䡁䅉䅌杁䙁䅁睒瑁䙁䅍党硂䍁䅷䅉兂䕁䅣杒灂䝁䄴䅚杁䙁䅁睓桂䝁䄰䅣獁䍁䅁䅕祂䝁䅕杔䉂䙁䅑䅉䩂䕁䅫䅌杁䙁䅁杣灂䝁䄰党獁䍁䅁䅕祂䝁䄸䅤求䝁䅫杢杁䕁䅍䅢求䝁䅅杣獁䍁䅁䅕祂䝁䄸䅤求䝁䅫杢䙂䙁䅧兙橂䡁䅑䅌杁䙁䅅睕灂䝁䅣䅡獁䍁䅁兕ㅂ䝁䅅杢あ䝁䅫杖桂䝁䅍䅌杁䙁䅉睔佂䕁䅫兑獁䍁䅁睕橂䝁䅫睙獂䝁䄸杢求䍁䅷䅉呂䝁䅫兢睂䝁䅷兡橂䝁䅫䅤㕂䕁䅍䅡祂䝁䄸兢獁䍁䅁睕睂䝁䅕睙灂䝁䄰党畂䍁䅁睒桂䡁䅑党獁䙁䅍兤睂䝁䅕杣浂䝁䅷党㑂䍁䅷䅉呂䡁䅫兢楂䝁䅫睢獁䍁䅁䅖瑁䙁䅍䅕偂䙁䅑䅌杁䙁䅑睢ㅂ䝁䅍䅡獁䍁䅁䅖㍂䝁䅫督あ䝁䅕杣獁䍁䅁杖桂䝁䄴兙歂䝁䅫督獁䍁䅁杖桂䡁䅉兡呂䡁䅁党橂䍁䅷䅉坂䝁䅫兙䑂䝁䄸杣歂䍁䅁杖䩂䕁䅍䅖偂䙁䅉䅉祁䕁䅑䅌杁䝁䅅杢歂䍁䅁杗求䡁䅁䅡㕂䡁䅉䅉楂䡁䅉兙畂䝁䅑䅉畂䝁䅅兢求䍁䄴䅉啂䝁䅧党杁䝁䅍睢瑂䡁䅁兙畂䡁䅫䅉㍂䝁䅅督杁䝁䅙睢祂䝁䄰党祂䝁䅷入杁䝁䅳杢療䡁䅣杢杁䝁䅅督杁䙁䅁党祂䝁䅳兡畂䕁䅕䅢瑂䝁䅕杣獁䍁䅁兓畂䝁䅍杌杁䝁䅅杢歂䍁䅁睙潂䝁䅅杢湂䝁䅕䅚杁䝁䅫䅤穂䍁䅁杢桂䝁䄰党杁䡁䅑睢杁䙁䅉党㉂䡁䅙兡あ䡁䅫䅌杁䕁䅫杢橂䍁䄴䅉灂䝁䄴䅉䉂䡁䅁杣灂䝁䅷䅉祁䑁䅁杍穁䍁䄴䅉卂䝁䅕杤㉂䝁䅫䅤㕂䍁䅷䅉䩂䝁䄴睙畁䍁䅁睤桂䡁䅍䅉浂䝁䄸兤畂䝁䅑党歂䍁䅁兡畂䍁䅁免㕁䑁䅍睎杁䝁䅅杢歂䍁䅁兡穂䍁䅁䅡求䝁䅅䅚硂䡁䅕兙祂䡁䅑党祂䝁䅕䅚杁䝁䅫杢杁䙁䅣兙獂䡁䅑䅡桂䝁䄰䅌杁䕁䄰兙穂䡁䅍兙橂䝁䅧兤穂䝁䅕䅤あ䡁䅍杌䅁䥁坍䅁潁杂䅁杕求䡁䅧杚療䡁䅉䅚杁䕁䅫杢歂䡁䅕督あ䡁䅉兡桂䝁䅷䅉橂䡁䅉党桂䡁䅑党穂䍁䅁杤桂䝁䅷兤求䍁䅁杙㕂䍁䅁兡畂䡁䅙党穂䡁䅑兡畂䝁䅣䅉灂䝁䄴䅌杁䝁䄸䅣求䡁䅉兙あ䝁䅫杢湂䍁䅁兙畂䝁䅑䅉祂䝁䅕䅚求䡁䅙党獂䝁䄸䅣灂䝁䄴睚杁䝁䅫杢歂䡁䅕督あ䡁䅉兡桂䝁䅷䅉睂䡁䅉睢睂䝁䅕杣あ䝁䅫党穂䍁䅁䅤潂䡁䅉睢ㅂ䝁䅣䅡療䡁䅕䅤杁䝁䅫杢浂䝁䅫䅢獂䍁䅁睕療䡁䅕䅤潂䝁䅕杣畂䍁䅁睑桂䝁䅷兡浂䝁䄸杣畂䝁䅫兙獁䍁䅁䅤潂䝁䅕䅉㍂䝁䄸杣獂䝁䅑睊穂䍁䅁杚療䡁䅕杣あ䝁䅧䅉獂䝁䅅杣湂䝁䅕督あ䍁䅁兡畂䝁䅑兤穂䡁䅑杣灂䝁䅅䅢杁䝁䄰兙祂䝁䅳党あ䍁䅁兙畂䝁䅑䅉橂䝁䄸杢穂䝁䅫督あ䝁䅕杢あ䝁䅷入杁䡁䅑䅡求䍁䅁䅡灂䝁䅣䅡求䡁䅍䅤瑁䝁䅑党瑂䝁䅅杢歂䍁䅁睤灂䡁䅑䅡杁䝁䅷睢㍂䝁䅕督あ䍁䄰督ㅂ䡁䅁䅣獂䡁䅫䅉瑂䝁䅅条療䡁䅉䅉瑂䝁䅅杣牂䝁䅕䅤杁䝁䅫杢杁䡁䅑䅡求䍁䅁杢桂䡁䅑兡療䝁䄴杌杁䙁䅑䅡求䍁䅁睑療䝁䄰䅣桂䝁䄴入湁䡁䅍䅉潂䝁䅫睚潂䝁䅷入杁䝁䅑兡浂䝁䅙党祂䝁䅕杢あ䝁䅫兙あ䝁䅕䅚杁䡁䅍䅤祂䝁䅅䅤求䝁䅣入杁䝁䅕杢桂䝁䅉䅢求䡁䅍䅉灂䝁䄴䅤求䡁䅉杢桂䝁䅷䅉桂䝁䄴䅚杁䝁䅕䅥あ䝁䅕杣畂䝁䅅䅢杁䝁䅣杣療䡁䅣䅤潂䍁䅁睢睂䡁䅁睢祂䡁䅑兤畂䝁䅫䅤灂䝁䅕督杁䡁䅑䅡祂䝁䄸兤湂䝁䅧䅉灂䡁䅑督杁䡁䅁杣療䡁䅁杣灂䝁䅕䅤桂䡁䅉入杁䡁䅙兙獂䡁䅕党杁䝁䅍杣求䝁䅅䅤灂䝁䄸杢杁䝁䅅杢歂䍁䅁兙穂䡁䅍党あ䍁䅁兢桂䝁䄴兙湂䝁䅕兢求䝁䄴䅤杁䝁䅍兙睂䝁䅅杙灂䝁䅷兡あ䝁䅫党穂䍁䄴䅉卂䝁䅕䅥浂䝁䄸杣歂䍁䅁兓畂䝁䅑兤穂䡁䅑杣灂䝁䅅䅢湁䡁䅍䅉潂䝁䅫睚潂䍁䄰兣ㅂ䝁䅅䅢灂䡁䅑入獁䍁䅁兡祂䡁䅉党睂䝁䅷兙橂䝁䅕兙楂䝁䅷党杁䡁䅁睢祂䡁䅑杚療䝁䅷兡療䍁䅁睙療䝁䄰䅣祂䝁䅫督求䡁䅍䅉ぁ䑁䅉䅎杁䡁䅁杣療䡁䅁党祂䡁䅑兡求䡁䅍䅉㍂䝁䅫䅤潂䍁䅁兙睂䡁䅁杣療䡁䅧兡瑂䝁䅅䅤求䝁䅷入杁䑁䅕䅍畁䑁䅍䅉瑂䝁䅫䅢獂䝁䅫睢畂䍁䅁杣求䝁䄴䅤桂䝁䅉䅢求䍁䅁督硂䡁䅕兙祂䝁䅕䅉浂䝁䅕党あ䍁䅁睢橂䝁䅍兤睂䝁䅫党歂䍁䅁杙㕂䍁䅁兙杁䡁䅍䅤桂䝁䅉䅢求䍁䅁兙畂䝁䅑䅉歂䝁䅫杤求䡁䅉督求䍁䅁䅤求䝁䄴兙畂䡁䅑䅉楂䝁䅅督求䍁䄴䅉呂䡁䅑杣ㅂ䝁䅍䅤ㅂ䡁䅉党歂䍁䅁兙穂䍁䅁兙杁䡁䅉党桂䝁䅷䅉求䡁䅍䅤桂䡁䅑党杁䝁䅫杢㉂䝁䅕督あ䝁䄰党畂䡁䅑䅉あ䡁䅉兤穂䡁䅑䅉潁䙁䅉兒䩂䙁䅑克杁䝁䅷兡穂䡁䅑党歂䍁䅁睢畂䍁䅁䅤潂䝁䅕䅉佂䝁䅕睤杁䙁䅫睢祂䝁䅳䅉呂䡁䅑睢橂䝁䅳䅉䙂䡁䅧睙潂䝁䅅杢湂䝁䅕䅉ㅂ䝁䄴䅚求䡁䅉䅉あ䝁䅧党杁䡁䅑兡橂䝁䅳党祂䍁䅁杉卂䕁䅕䅗卂䍁䅷杉杁䙁䅉党㑂䝁䅙睢祂䝁䅑䅉䩂䝁䄴䅚ㅂ䡁䅍䅤祂䝁䅫兙獂䍁䅁兡穂䍁䅁兙畂䍁䅁睕流䙁䅁䅉乂䝁䅫䅚䑂䝁䅅䅣杁䑁䅑䅍睁䍁䅁兓畂䝁䅑党㑂䍁䅁兢求䝁䄰杙求䡁䅉杌䅁䑁奧䅁䭃元䅁杕療䝁䅉党祂䡁䅑䅉䥂䝁䅅䅢浂䍁䅁兓畂䝁䅍杌杁䡁䅁杣療䡁䅙兡歂䝁䅕督杁䡁䅑兙獂䝁䅕杢あ䍁䅁督療䝁䅷兤あ䝁䅫睢畂䡁䅍䅉桂䝁䄴䅚杁䝁䅉兤穂䝁䅫杢求䡁䅍督杁䝁䅍睢畂䡁䅍兤獂䡁䅑兡畂䝁䅣䅉穂䝁䅕杣㉂䝁䅫睙求䡁䅍䅉灂䝁䄴䅉佂䝁䄸杣あ䝁䅧䅉䉂䝁䄰党祂䝁䅫睙桂䍁䅷䅉呂䝁䄸兤あ䝁䅧䅉䉂䝁䄰党祂䝁䅫睙桂䍁䅷䅉䙂䡁䅕杣療䡁䅁党獁䍁䅁兑穂䝁䅫兙獁䍁䅁兙畂䝁䅑䅉䉂䡁䅕督あ䡁䅉兙獂䝁䅫兙畁䍁䅁䅖潂䝁䅕䅉橂䝁䄸兢睂䝁䅅杢㕂䍁䅁睢睂䝁䅕杣桂䡁䅑党穂䍁䅁䅤潂䡁䅉睢ㅂ䝁䅣䅡杁䕁䅍睢畂䡁䅑杣桂䝁䅍䅤杁䙁䅑兙獂䝁䅕杢あ䍁䅁睕療䝁䅷兤あ䝁䅫睢畂䡁䅍䅌杁䙁䅁党祂䝁䄰兙畂䝁䅕杢あ䍁䅁䅕獂䝁䅅睙求䝁䄰党畂䡁䅑䅉啂䝁䅅䅢求䝁䄴䅤杁䙁䅍睢獂䡁䅕䅤灂䝁䄸杢穂䍁䅷䅉桂䝁䄴䅚杁䙁䅁杣療䡁䅑兡㉂䝁䅫䅤灂䍁䅁督求䝁䅣兢求䝁䄴䅤穂䍁䄴䅉啂䝁䅧党杁䕁䅍睢畂䡁䅑杣桂䝁䅍䅤杁䙁䅑兙獂䝁䅕杢あ䍁䅁睕療䝁䅷兤あ䝁䅫睢畂䡁䅍䅉穂䝁䅕睚瑂䝁䅕杢あ䍁䅁䅣祂䝁䄸杤灂䝁䅑党穂䍁䅁睙療䝁䄴䅤祂䝁䅅睙あ䍁䅁党畂䝁䅣兙湂䝁䅕兢求䝁䄴䅤杁䡁䅁杣療䝁䅙党穂䡁䅍兡療䝁䄴兙獂䡁䅍䅉灂䝁䄴䅉あ䝁䅧党杁䝁䅙兡求䝁䅷䅚穂䍁䅁睢浂䍁䅁杚灂䝁䄴兙畂䝁䅍党杁䝁䅅杢歂䍁䅁兙橂䝁䅍睢ㅂ䝁䄴䅤灂䝁䄴睚獁䍁䅁䅤求䝁䅍䅡畂䝁䄸䅢療䝁䅣入獁䍁䅁兢桂䡁䅉睡求䡁䅑兡畂䝁䅣䅉桂䝁䄴䅚杁䝁䅍杣求䝁䅅䅤灂䡁䅙党獁䍁䅁䅢求䝁䅣兙獂䍁䅁兙畂䝁䅑䅉桂䝁䅑兢灂䝁䄴兡穂䡁䅑杣桂䡁䅑兡㉂䝁䅕䅌杁䝁䅅杢歂䍁䅁睙ㅂ䡁䅍䅤療䝁䄰党祂䍁䅁督ㅂ䡁䅁䅣療䡁䅉䅤畁䍁䅁䅖潂䝁䅫督杁䡁䅍党湂䝁䄰党畂䡁䅑䅉瑂䝁䅅杣牂䝁䅕䅤穂䍁䅁兡あ䡁䅍䅉穂䝁䅕杣㉂䝁䅫睙求䡁䅍䅉あ䝁䄸䅉橂䝁䅷兡求䝁䄴䅤穂䍁䅁兙畂䝁䅑䅉求䝁䄰䅣獂䝁䄸入瑂䝁䅕杢あ䍁䅁睙桂䝁䄴䅚灂䝁䅑兙あ䝁䅕督杁䡁䅑䅡祂䝁䄸兤湂䝁䅧䅉楂䝁䄸䅤潂䍁䅁杢桂䡁䅑兡療䝁䄴兙獂䍁䅁兙畂䝁䅑䅉獂䝁䄸睙桂䝁䅷䅉桂䝁䅑杤求䡁䅉䅤灂䡁䅍兡畂䝁䅣䅉桂䝁䅍䅤灂䡁䅙兡あ䝁䅫党穂䍁䅷䅉灂䝁䄴睙獂䡁䅕䅚灂䝁䄴睚杁䡁䅉兙歂䝁䅫睢獁䍁䅁䅚灂䝁䅣兡あ䝁䅅䅢杁䝁䅅䅚㉂䝁䅕杣あ䝁䅫督灂䝁䄴睚獁䍁䅁条療䝁䅉䅉楂䝁䄸兙祂䝁䅑督獁䍁䅁兙獂䝁䅷兡桂䝁䄴睙求䍁䅁䅣桂䡁䅉䅤畂䝁䅕杣穂䍁䅷䅉桂䝁䄴䅚杁䝁䅕杤求䝁䄴䅤穂䍁䄴䅉啂䝁䅧党杁䙁䅁党祂䝁䄰兙畂䝁䅕杢あ䍁䅁䅕獂䝁䅅睙求䝁䄰党畂䡁䅑䅉啂䝁䅅䅢求䝁䄴䅤杁䙁䅍睢獂䡁䅕䅤灂䝁䄸杢穂䍁䅁督求䝁䅣兢求䝁䄴䅤杁䝁䅕杢湂䝁䅅睚求䡁䅍䅉灂䝁䄴䅉あ䝁䅧党杁䡁䅁䅢桂䝁䅍党瑂䝁䅕杢あ䍁䅁睢浂䍁䅁杚ㅂ䝁䅷䅢瑁䡁䅑兡瑂䝁䅕䅉桂䝁䅍睙療䡁䅕杢あ䝁䅫杢湂䍁䅷䅉浂䝁䅫杢桂䝁䄴睙求䍁䅷䅉桂䝁䄴䅚杁䡁䅑兙㑂䍁䅁兙畂䝁䅑䅉桂䝁䅍睙療䡁䅕杢あ䝁䅫杢湂䍁䅁睢睂䝁䅕杣桂䡁䅑兡療䝁䄴督杁䡁䅁党祂䡁䅍睢畂䝁䄴党獂䍁䄴䅉啂䝁䅧党杁䙁䅁杣療䡁䅑兡㉂䝁䅫䅤灂䍁䅁督求䝁䅣兢求䝁䄴䅤杁䝁䄸杚浂䝁䅕杣穂䍁䅁睙療䝁䄴督ㅂ䝁䅷䅤灂䝁䄴睚杁䡁䅍党祂䡁䅙兡橂䝁䅕督杁䝁䅫杢杁䡁䅑䅡求䍁䅁兙祂䝁䅕兙穂䍁䅁睢浂䍁䅁兡畂䡁䅑党祂䝁䄴兙獂䍁䅁兙ㅂ䝁䅑兡あ䍁䅷䅉あ䝁䅕睙潂䝁䄴睢獂䝁䄸睚㕂䍁䅁睙療䝁䄴督ㅂ䝁䅷䅤灂䝁䄴睚獁䍁䅁杣灂䡁䅍睡獁䍁䅁兙畂䝁䅑䅉橂䝁䄸兢睂䝁䅷兡桂䝁䄴睙求䍁䅁睙療䝁䄴督ㅂ䝁䅷䅤灂䝁䄴睚畁䍁䅁兓あ䍁䅁睢浂䝁䅙党祂䡁䅍䅉灂䡁䅑䅉穂䝁䅕杣㉂䝁䅫睙求䡁䅍䅉ㅂ䝁䄴䅚求䡁䅉䅉あ䝁䅧党杁䙁䅉睢楂䝁䅕杣あ䍁䅁䅓桂䝁䅷杚杁䝁䅉杣桂䝁䄴䅚杁䝁䄴兙瑂䝁䅕杌杁䙁䅑䅡求䍁䅁睙療䝁䄰䅣桂䝁䄴入杁䡁䅣兙穂䍁䅁杚療䡁䅉兢求䡁䅉䅢㕂䍁䅁睡畂䝁䄸睤畂䍁䅁兙穂䍁䅁杕療䝁䅉党祂䡁䅑䅉䥂䝁䅅䅢浂䍁䅁兓畂䡁䅑党祂䝁䄴兙あ䝁䅫睢畂䝁䅅䅢杁䕁䅫杢橂䍁䄴䅉桂䝁䄴䅚杁䝁䅍䅡桂䝁䄴睚求䝁䅑䅉灂䡁䅑督杁䝁䄴兙瑂䝁䅕䅉あ䝁䄸䅉卂䝁䄸杙求䡁䅉䅤杁䕁䅧兙獂䝁䅙䅉䩂䝁䄴睙畁䍁䅁兡畂䍁䅁杓ㅂ䝁䅷入杁䑁䅉䅍祁䑁䅍杌杁䙁䅉睢楂䝁䅕杣あ䍁䅁䅓桂䝁䅷杚杁䕁䅫杢橂䍁䄴䅉㍂䝁䅅督杁䝁䅙睢ㅂ䝁䄴䅚求䝁䅑䅉灂䝁䄴䅉硁䑁䅫䅎㑁䍁䅁兙畂䝁䅑䅉灂䡁䅍䅉潂䝁䅕兙歂䡁䅅兤桂䡁䅉䅤求䡁䅉党歂䍁䅁兡畂䍁䅁兔求䝁䄴䅢療䍁䅁䅕桂䡁䅉睡獁䍁䅁睑桂䝁䅷兡浂䝁䄸杣畂䝁䅫兙畁䅁䅁剏䅧䉁䅷䅁卂䝁䄸杙療䍁䄰兑歂䡁䅙兡穂䝁䄸杣穂䅁䅁䉷䅁䱁䰴䅁卂䝁䄸睙牂䡁䅣党獂䝁䅷䅉䉂䡁䅕䅤療䝁䄰兙あ䝁䅫睢畂䍁䅷䅉䩂䝁䄴睙畁䍁䅁䅣祂䝁䄸杤灂䝁䅑党穂䍁䅁兡畂䝁䅑兤穂䡁䅑杣灂䝁䅅䅢杁䝁䅅兤あ䝁䄸兢桂䡁䅑兡療䝁䄴䅉桂䝁䄴䅚杁䝁䅑兡湂䝁䅫䅤桂䝁䅷䅉あ䡁䅉兙畂䡁䅍杚療䡁䅉兢桂䡁䅑兡療䝁䄴䅉穂䝁䄸䅢ㅂ䡁䅑兡療䝁䄴督杁䝁䅫杢杁䕁䄴睢祂䡁䅑䅡杁䕁䅅兢求䡁䅉兡橂䝁䅅䅌杁䕁䅕兤祂䝁䄸䅣求䍁䅷䅉あ䝁䅧党杁䕁䄰兡歂䝁䅑䅢求䍁䅁兒桂䡁䅍䅤獁䍁䅁兑浂䡁䅉兡橂䝁䅅䅌杁䡁䅑䅡求䍁䅁兑穂䝁䅫兙杁䙁䅁兙橂䝁䅫杚灂䝁䅍䅌杁䝁䅅杢歂䍁䅁䅔桂䡁䅑兡畂䍁䅁兑瑂䝁䅕杣灂䝁䅍兙畁䍁䅁䅖潂䝁䅕䅉橂䝁䄸兢睂䝁䅅杢㕂䍁䅁睢睂䝁䅕杣桂䡁䅑党穂䍁䅁䅤潂䡁䅉睢ㅂ䝁䅣䅡杁䡁䅑䅡祂䝁䅕党杁䡁䅍党湂䝁䄰党畂䡁䅑督獁䍁䅁兓畂䡁䅑党獂䝁䅷兡湂䝁䅕杢あ䍁䅁䅒求䡁䅙兡橂䝁䅕督獁䍁䅁睕療䝁䅙䅤㍂䝁䅅杣求䍁䅁杊杁䕁䅍睢畂䡁䅑杣療䝁䅷䅌杁䝁䅅杢歂䍁䅁䅔灂䝁䅙党橂䡁䅫睙獂䝁䅕䅉呂䝁䅕杣㉂䝁䅫睙求䡁䅍杌杁䕁䅫䅤穂䍁䅁督療䝁䅷兤あ䝁䅫睢畂䡁䅍䅉灂䝁䄴睙獂䡁䅕䅚求䍁䅁䅡桂䡁䅉䅚㍂䝁䅅杣求䍁䅁兙畂䝁䅑䅉穂䝁䄸杚あ䡁䅣兙祂䝁䅕䅉睂䡁䅉睢歂䡁䅕睙あ䡁䅍䅉桂䝁䄴䅚杁䡁䅍党祂䡁䅙兡橂䝁䅕督畁䍁䅁䅖潂䝁䅕䅉䩂䝁䄴䅤求䝁䅷䅢灂䝁䅣党畂䡁䅑䅉䕂䝁䅕杤灂䝁䅍党穂䍁䅁督求䝁䅣兢求䝁䄴䅤杁䝁䄸杚浂䝁䅕杣穂䍁䅁䅚祂䝁䅫杤求䡁䅍䅌杁䝁䄰睢あ䝁䅫睢畂䍁䅷䅉穂䝁䅅杚求䡁䅑入獁䍁䅁督求䝁䄴督灂䝁䄴睚獁䍁䅁兡畂䝁䅑兤穂䡁䅑杣灂䝁䅅䅢杁䝁䅍睢瑂䡁䅁睢畂䝁䅕杢あ䡁䅍䅌杁䝁䅅杢歂䍁䅁睙療䝁䄴杚灂䝁䅣兤祂䝁䅕䅚瑁䡁䅑睢瑁䝁䄸杣歂䝁䅕杣杁䡁䅁杣療䝁䅑兤橂䡁䅑督畁䍁䅁䅖潂䝁䅕䅉呂䝁䄸杚あ䡁䅣兙祂䝁䅕䅉流䍁䅁睑療䝁䄴䅤祂䝁䄸䅢杁䡁䅍党湂䝁䄰党畂䡁䅑䅉睂䡁䅉睢㉂䝁䅫䅚求䡁䅍䅉橂䝁䄸杢あ䡁䅉睢獂䍁䅁兙畂䝁䅑䅉㉂䝁䅫督ㅂ䝁䅅䅢灂䡁䅯兙あ䝁䅫睢畂䍁䅁督療䝁䅙䅤㍂䝁䅅杣求䍁䅁兙畂䝁䅑䅉潂䝁䅅杣歂䡁䅣兙祂䝁䅕䅌杁䝁䅫杢浂䝁䄸杣瑂䝁䅅䅤灂䝁䄸杢杁䡁䅍睢浂䡁䅑睤桂䡁䅉党獁䍁䅁兙畂䝁䅑䅉畂䝁䅕䅤㍂䝁䄸杣牂䍁䅁兙畂䝁䅑䅉穂䝁䅕睙ㅂ䡁䅉兡あ䡁䅫䅉灂䝁䄴杚祂䝁䅅督あ䡁䅉兤橂䡁䅑兤祂䝁䅕䅉穂䝁䄸䅢ㅂ䡁䅑兡療䝁䄴督畁䍁䅁䅖潂䝁䅕䅉䵂䝁䅫杚求䝁䅍入橂䝁䅷党杁䙁䅍党祂䡁䅙兡橂䝁䅕督杁䡁䅍党湂䝁䄰党畂䡁䅑䅉睂䡁䅉睢㉂䝁䅫䅚求䡁䅍䅉橂䝁䄸杢穂䡁䅕䅢あ䝁䅫杢湂䍁䅷䅉睂䡁䅉睢浂䝁䅕督穂䝁䅫睢畂䝁䅅䅢杁䡁䅍党祂䡁䅙兡橂䝁䅕督杁䝁䅅杢歂䍁䅁督療䝁䅷兤あ䝁䅫睢畂䡁䅍䅌杁䝁䅅杢歂䍁䅁睙療䝁䄴杢求䝁䅍䅤求䝁䅑䅉桂䝁䄴䅚杁䝁䄰兙灂䝁䄴䅤求䝁䄴兙畂䝁䅍党杁䡁䅍党祂䡁䅙兡橂䝁䅕督畁䍁䅁兓あ䍁䅁督求䝁䅷䅢穂䍁䅁兡あ䡁䅍䅉穂䝁䄸䅢ㅂ䡁䅑兡療䝁䄴督杁䡁䅁杣灂䝁䄰兙祂䝁䅫䅢㕂䍁䅁䅤潂䡁䅉睢ㅂ䝁䅣䅡杁䝁䅫杢歂䝁䅕䅣求䝁䄴䅚求䝁䄴䅤杁䝁䅑兡穂䡁䅑杣灂䝁䅉兤あ䝁䄸杣穂䍁䅁兡畂䍁䅁杣求䝁䅷兙あ䝁䅫睢畂䍁䅁睤灂䡁䅑䅡杁䝁䅫䅤穂䍁䅁䅚灂䡁䅉党橂䡁䅑䅉穂䝁䅅䅢求䡁䅍䅉浂䝁䄸杣橂䝁䅕杌杁䕁䅫䅤杁䡁䅍党祂䡁䅙党穂䍁䅁䅚灂䡁䅍睙祂䝁䅕䅤求䍁䅁党畂䝁䅑䅉瑂䝁䅅杣牂䝁䅕䅤穂䍁䅷䅉灂䝁䄴睙獂䡁䅕䅚灂䝁䄴睚杁䝁䅅兤あ䝁䄸兢療䡁䅑兡㉂䝁䅕䅌杁䡁䅍党瑂䝁䅫睙療䝁䄴䅚ㅂ䝁䅍䅤療䡁䅉䅌杁䝁䅅杢歂䍁䅁睤桂䡁䅉党潂䝁䄸兤穂䝁䅫杢湂䍁䅁兙畂䝁䅑䅉獂䝁䄸睚灂䡁䅍䅤灂䝁䅍督獁䍁䅁兙穂䍁䅁睤求䝁䅷䅢杁䝁䅅督杁䝁䅣党畂䝁䅕杣桂䝁䅷䅉灂䝁䄴䅚ㅂ䡁䅍䅤祂䝁䅫党穂䍁䅁睙療䝁䄰䅣祂䝁䅫督灂䝁䄴睚杁䡁䅁杣灂䝁䄴䅤灂䝁䄴睚杁䝁䅅杢歂䍁䅁䅣ㅂ䝁䅉䅢灂䡁䅍䅡灂䝁䄴睚獁䍁䅁兢桂䡁䅉兡畂䝁䅕䅌杁䝁䅣䅢桂䡁䅍督獁䍁䅁杚灂䝁䅉党祂䍁䅁兙畂䝁䅑䅉あ䝁䅕䅥あ䝁䅫䅢求䡁䅍䅌杁䝁䅅兡祂䡁䅁睢祂䡁䅑督獁䍁䅁兙畂䝁䅑䅉桂䝁䅕杣療䡁䅍䅣桂䝁䅍党㝁䍁䅁䅡㕂䝁䅉杣灂䝁䅑䅉求䝁䄴䅚杁䝁䄰兙祂䝁䅳党あ䡁䅍䅌杁䡁䅍兤橂䝁䅧䅉桂䡁䅍䅉浂䝁䄸睢歂䍁䅁兙畂䝁䅑䅉楂䝁䅕杤求䡁䅉兙湂䝁䅕䅌杁䝁䅷兡浂䝁䅕䅉穂䝁䅍兡求䝁䄴睙求䡁䅍䅌杁䝁䅧睢ㅂ䡁䅍党潂䝁䄸䅢歂䍁䅁兙畂䝁䅑䅉睂䝁䅕杣穂䝁䄸杢桂䝁䅷䅉橂䝁䅅杣求䍁䅷䅉桂䝁䄴䅚杁䡁䅑兡祂䝁䅕䅌杁䝁䅅督杁䡁䅣党獂䝁䅷䅉桂䡁䅍䅉求䝁䅍睢杁䝁䅫杢歂䡁䅕督あ䡁䅉兡桂䝁䅷䅌杁䝁䅫杢橂䝁䅷兤歂䝁䅫杢湂䍁䅁睤桂䡁䅑党祂䍁䄸睤桂䡁䅍䅤求䡁䅣兙あ䝁䅕杣獁䍁䅁睤桂䡁䅍䅤求䍁䅁兢桂䝁䄴兙湂䝁䅕兢求䝁䄴䅤獁䍁䅁兢桂䡁䅍督杁䡁䅑杣桂䝁䄴督灂䡁䅑䅌杁䝁䅅杢歂䍁䅁杣求䝁䄴党㍂䝁䅅杙獂䝁䅕䅉求䝁䄴党祂䝁䅣入㝁䍁䅁兙畂䝁䅑䅉睂䡁䅉睢橂䝁䅕督穂䍁䅁党畂䝁䅑䅉瑂䝁䅅杣牂䝁䅕䅤穂䍁䅁睙療䝁䄰䅣祂䝁䅫督灂䝁䄴睚杁䝁䄸兡獂䍁䅁兙畂䝁䅑䅉湂䝁䅅督獁䍁䅁兢灂䝁䄴兡畂䝁䅣䅌杁䝁䄰党あ䝁䅅䅢穂䍁䅷䅉橂䝁䅧党瑂䝁䅫睙桂䝁䅷督獁䍁䅁䅣ㅂ䝁䅷䅣杁䝁䅅杢歂䍁䅁䅣桂䡁䅁党祂䍁䅷䅉桂䝁䄴䅚杁䝁䄸䅤潂䝁䅕杣穂䍁䄴䅉啂䝁䅧党杁䝁䅍睢瑂䡁䅁兙畂䡁䅫䅉㍂䝁䅅督杁䝁䅙睢ㅂ䝁䄴䅚求䝁䅑䅉灂䝁䄴䅉硁䑁䅫䅍穁䍁䅁兙畂䝁䅑䅉灂䡁䅍䅉潂䝁䅕兙歂䡁䅅兤桂䡁䅉䅤求䡁䅉党歂䍁䅁兡畂䍁䅁兔灂䝁䅷睤桂䡁䅕睡求䝁䅕䅌杁䙁䅣兡穂䝁䅍睢畂䡁䅍兡畂䍁䄴䅁㙁䅇䅁朷䄰䙁䅉睢湂䝁䅕杣穂䍁䅁睑療䡁䅉䅣療䡁䅉兙あ䝁䅫睢畂䍁䅁党畂䝁䅣兙湂䝁䅕督杁䝁䅫杢杁䡁䅑䅡求䍁䅁䅚求䡁䅍兡湂䝁䄴䅌杁䝁䅑党㉂䝁䅕䅢療䡁䅁兢求䝁䄴䅤獁䍁䅁兢桂䝁䄴兤浂䝁䅅睙あ䡁䅕杣求䍁䅷䅉桂䝁䄴䅚杁䡁䅍兙獂䝁䅕䅉療䝁䅙䅉求䝁䄴睚灂䝁䄴党求䡁䅉党歂䍁䅁兢桂䡁䅑党祂䝁䅫兙獂䡁䅍䅉桂䝁䄴䅚杁䝁䅍睢瑂䡁䅁睢畂䝁䅕杢あ䡁䅍䅉㍂䝁䄸杣獂䝁䅑睤灂䝁䅑党畁䍁䅁兓あ䍁䅁睢睂䝁䅕杣桂䡁䅑党穂䍁䅁䅤潂䡁䅉睢ㅂ䝁䅣䅡杁䕁䅅䅚㉂䝁䅅杢橂䝁䅕䅚杁䕁䅕䅢求䝁䅍䅤祂䝁䄸杢灂䝁䅍督杁䙁䅍睢獂䡁䅕䅤灂䝁䄸杢穂䍁䅁䅋䉂䕁䅕睕灁䍁䅷䅉䙂䝁䅷兙穂䡁䅑睢瑂䝁䅕杣灂䝁䅍䅉乂䝁䅅䅤求䡁䅉兡桂䝁䅷䅉呂䝁䄸䅢ㅂ䡁䅑兡療䝁䄴督杁䍁䅧兒乂䙁䅍克獁䍁䅁兙畂䝁䅑䅉偂䡁䅑䅡求䡁䅉䅉穂䝁䅕睚瑂䝁䅕杢あ䡁䅍杌杁䙁䅑䅡求䍁䅁兑䙂䙁䅍䅉穂䝁䅕睚瑂䝁䅕杢あ䍁䅁睢浂䝁䅙党祂䡁䅍䅉橂䝁䅫杣橂䡁䅕兡あ䍁䅁兢桂䡁䅑党祂䝁䅫兙獂䡁䅍䅌杁䝁䅍党祂䝁䅅兢灂䝁䅍䅉穂䡁䅕杙穂䡁䅑杣桂䡁䅑党杁䝁䄰兙あ䝁䅕杣灂䝁䅅䅢穂䍁䅷䅉楂䡁䅕督楂䝁䅅杣穂䍁䅷䅉桂䝁䄴䅚杁䝁䅍睢療䝁䅷兡畂䝁䅣䅉穂䝁䄸䅢ㅂ䡁䅑兡療䝁䄴督杁䝁䅙睢祂䍁䅁兙睂䡁䅁䅢灂䝁䅍兙あ䝁䅫睢畂䡁䅍䅉灂䝁䄴䅉求䝁䅷党橂䡁䅑杣灂䝁䅍䅉桂䝁䄴䅚杁䝁䅧入楂䡁䅉兡歂䍁䅁党獂䝁䅕睙あ䡁䅉兡橂䍁䅁杤求䝁䅧兡橂䝁䅷党穂䍁䅁䅋䙂䙁䅙睌䥂䕁䅕杖灁䍁䅷䅉㍂䝁䅫杣求䝁䅷党穂䡁䅍䅉灂䝁䄴杚祂䝁䅅督あ䡁䅉兤橂䡁䅑兤祂䝁䅕䅌杁䝁䅅兤あ䝁䄸兢療䡁䅑兡㉂䝁䅕䅌杁䡁䅉党畂䝁䅕睤桂䝁䅉䅢求䍁䅁党畂䝁䅕杣湂䡁䅫䅌杁䝁䅅党祂䝁䄸督睂䝁䅅睙求䍁䅁兙畂䝁䅑䅉歂䝁䅕杚求䝁䄴督求䍁䅷䅉瑂䝁䅅督穂䍁䅁䅤祂䝁䅅杢穂䝁䅫䅤獁䍁䅁兡畂䝁䅑兤穂䡁䅑杣灂䝁䅅䅢獁䍁䅁睙療䝁䄴杢求䝁䅍䅤求䝁䅑䅉歂䝁䅕杤灂䝁䅍党穂䍁䅷䅉桂䝁䄴䅚杁䡁䅣兡祂䝁䅕䅚杁䝁䅫杢浂䡁䅉兙穂䡁䅑杣ㅂ䝁䅍䅤ㅂ䡁䅉党畁䍁䅁䅖潂䝁䅫督杁䡁䅍党湂䝁䄰党畂䡁䅑䅉穂䝁䅕䅢獂䡁䅍䅉灂䡁䅑督杁䡁䅁杣療䝁䅑兤橂䡁䅑督杁䡁䅕杢歂䝁䅕杣杁䡁䅑䅡求䍁䅁睙ㅂ䡁䅉兙瑂䝁䅫睡獁䍁䅁杕偂䕁䅷兓佂䙁䅧䅌杁䙁䅉睔ぁ䑁䅁䅍睁䍁䅷䅉卂䕁䄸睍睁䑁䅁䅍獁䍁䅁杕啂䍁䄸䅚ㅂ䡁䅉睢灂䝁䅑䅌杁䕁䅍䅔啂䕁䅕䅉呂䝁䅕杣灂䝁䅕督獁䍁䅁䅖乂䕁䄰䅌杁䕁䅅䅒杁䙁䅍党祂䝁䅫党穂䍁䅷䅉䕂䝁䅫睑獂䝁䅅䅚獁䍁䅁睑ㅂ䕁䅍䅢桂䝁䅑䅉呂䝁䅕杣灂䝁䅕督獁䍁䅁睓桂䡁䅁䅣桂䍁䅷䅉䑂䕁䄸睔䵂䙁䅍䅕䉂䕁䄴䅌杁䙁䅑睑杁䙁䅍党祂䝁䅫党穂䍁䅷䅉䩂䡁䅍睢䑂䝁䅷兙歂䍁䅷䅉乂䕁䅅睒啂䙁䅉兒奂䍁䅷䅉䩂䕁䄰䅌杁䑁䅉兏祁䑁䅫䅉䍂䝁䄸杢歂䡁䅁䅢㕂䍁䅷䅉呂䡁䅁党求䝁䅑睖桂䡁䅙党杁䙁䅁杣求䡁䅁杣求䝁䅣䅌杁䙁䅉睔ぁ䑁䅑䅍睁䍁䄸杕偂䑁䅑䅎睁䑁䅁䅖獁䍁䅁兙畂䝁䅑䅉卂䝁䅅䅚灂䡁䅧䅉畂䝁䅅兢求䡁䅍杌杁䙁䅑䅡求䍁䅁兒乂䙁䅍䅉穂䝁䅕睚瑂䝁䅕杢あ䍁䅁䅣祂䝁䄸杤灂䝁䅑党穂䍁䅁党畂䝁䅣兡畂䝁䅕党祂䝁䅕䅚杁䝁䄰兙あ䝁䅕杣灂䝁䅅䅢杁䡁䅍睢獂䡁䅕䅤灂䝁䄸杢穂䍁䅷䅉灂䝁䄴睙獂䡁䅕䅚灂䝁䄴睚杁䡁䅁睢獂䡁䅫兤祂䝁䅕䅤潂䝁䅅杢求䍁䅁兙畂䝁䅑䅉穂䝁䅫䅢灂䝁䅍睢畂䝁䅕䅉瑂䝁䅅䅤求䡁䅉兡桂䝁䅷督杁䡁䅕督求䝁䅑䅉灂䝁䄴䅉橂䡁䅕督潂䝁䅫睢畂䝁䅫杢湂䍁䅷䅉湂䝁䅅督牂䝁䅕䅤灂䝁䄴睚獁䍁䅁督求䝁䅅䅢灂䝁䄴睚獁䍁䅁兙畂䝁䅑䅉㉂䝁䅫杙祂䝁䅅䅤灂䝁䄸杢杁䝁䄰兙畂䝁䅅睚求䝁䄰党畂䡁䅑䅉桂䡁䅁䅣獂䝁䅫睙桂䡁䅑兡療䝁䄴督㝁䍁䅁睙ㅂ䡁䅍䅤療䝁䄰兡㙂䝁䅕䅚杁䡁䅍兡獂䝁䅫睙療䝁䄴党穂䍁䅁兤穂䝁䅕䅚杁䝁䅫杢杁䝁䅙䅢求䡁䅧䅉潂䝁䅕兙あ䝁䅕杣杁䝁䅅杢歂䍁䅁督求䝁䄰兡橂䝁䄸杢歂䡁䅕睙あ䝁䄸杣杁䡁䅑䅡求䡁䅉兢桂䝁䅷䅉桂䡁䅁䅣獂䝁䅫睙桂䡁䅑兡療䝁䄴督㝁䍁䅁兙畂䝁䅑䅉睂䝁䄸䅢㕂䡁䅑党あ䡁䅉兙浂䝁䅷兤療䡁䅉睢求䡁䅑䅡㕂䝁䅷党畂䝁䅕䅉桂䝁䄴䅚杁䡁䅕䅢あ䡁䅉兙瑁䝁䅧兡湂䝁䅧䅉瑂䝁䄸䅢求䝁䅍兤獂䝁䅅杣杁䡁䅣党灂䝁䅣䅡あ䍁䅁䅣療䝁䅷入求䡁䅑䅡㕂䝁䅷党畂䝁䅕䅉瑂䝁䅅䅤求䡁䅉兡桂䝁䅷督杁䡁䅕督求䝁䅑䅉灂䝁䄴䅉㍂䝁䅫杣求䍁䅁兙畂䝁䅑䅉橂䝁䅅杙獂䝁䅕䅉睂䡁䅉睢あ䝁䅕睙あ䝁䅫睢畂䍁䅷䅉求䝁䅷党橂䡁䅑杣灂䝁䅍兙獂䍁䅁兡畂䡁䅍兤獂䝁䅅䅤灂䝁䄸杢獁䍁䅁睙療䝁䄴䅚ㅂ䝁䅍䅤灂䝁䄸杢杁䝁䅅杢歂䍁䅁督潂䝁䅫党獂䝁䅑兡畂䝁䅣䅌杁䝁䅧睢穂䝁䅕䅉桂䝁䄴䅚杁䝁䅉党獂䡁䅑䅉睂䡁䅉睢あ䝁䅕睙あ䝁䅫睢畂䍁䅷䅉㉂䝁䅫杙祂䝁䅅䅤灂䝁䄸杢杁䝁䄰兙畂䝁䅅睚求䝁䄰党畂䡁䅑䅌杁䝁䅍兤穂䝁䅧兡療䝁䄴兡畂䝁䅣䅌杁䝁䅣兙穂䝁䅳党あ䝁䅫杢湂䍁䅁兙畂䝁䅑䅉穂䝁䅕兙獂䝁䅫杢湂䍁䅷䅉桂䝁䄴䅚杁䡁䅙党畂䡁䅑兡畂䝁䅣䅉桂䡁䅁䅣獂䝁䅫睙桂䡁䅑兡療䝁䄴督畁䍁䅁䅖潂䝁䅫督杁䡁䅍党湂䝁䄰党畂䡁䅑䅉穂䝁䅕䅢獂䡁䅍䅉灂䡁䅑督杁䡁䅁杣療䝁䅑兤橂䡁䅑督杁䡁䅕杢歂䝁䅕杣杁䡁䅑䅡求䍁䅁䅕偂䙁䅉睔佂䍁䅷䅉䍂䕁䅫睕䑂䕁䄸䅌杁䕁䅑党塂䕁䅅䅔獁䍁䅁兑卂䕁䅷睔佂䍁䅷䅉求䙁䅍睢祂䝁䅉兙獁䍁䅁䅗卂䕁䅑䅌杁䙁䅍兡獂䝁䅫睙療䝁䄴党杁䕁䅕杢湂䝁䅫杢求䝁䅕杣灂䝁䄴睚獁䍁䅁兙畂䝁䅑䅉卂䍁䄸杙桂䝁䅳䅉畂䝁䅅兢求䡁䅍杌杁䙁䅑䅡求䍁䅁睔あ䝁䅧党祂䍁䅁督求䝁䅣兢求䝁䄴䅤杁䡁䅁杣療䡁䅙兡歂䝁䅕督杁䝁䅕䅢桂䡁䅍䅤療䝁䄰党祂䍁䅁睙療䝁䄰䅣療䝁䄴党畂䡁䅑督㝁䍁䅁兙畂䝁䅑䅉求䝁䅷兙穂䡁䅑睢瑂䝁䅕杣杁䝁䅙䅢療䝁䅅䅤穂䍁䅁杚療䡁䅉䅉獂䝁䅕杤求䝁䅷䅉穂䝁䅕杢穂䝁䅫杢湂䍁䅁兡畂䍁䅁杚ㅂ䝁䅕䅢杁䡁䅑兙畂䝁䅳督獁䍁䅁兢療䡁䅑睢祂䡁䅍䅌杁䝁䅅杢歂䍁䅁督あ䝁䄸杣桂䝁䅣党杁䡁䅑兙畂䝁䅳督杁䝁䅙睢祂䍁䅁兙睂䡁䅁䅢灂䝁䅍兙あ䝁䅫睢畂䡁䅍䅉灂䝁䄴䅉あ䝁䅧党杁䝁䅣党畂䝁䅕杣桂䝁䅷䅉灂䝁䄴䅚ㅂ䡁䅍䅤祂䝁䅫兙獂䍁䅁兙畂䝁䅑䅉桂䡁䅕䅤療䝁䄰睢あ䝁䅫杤求䍁䅁兢桂䡁䅉睡求䡁䅑督杁䡁䅕杢歂䝁䅕杣杁䡁䅑䅡求䍁䅁兒佂䕁䅑兖卂䍁䅁兙畂䝁䅑䅉佂䕁䅫䅖卂䕁䄸䅕䥂䙁䅫䅔杁䝁䄴兙瑂䝁䅕督畁䍁䅁䅖潂䝁䅕䅉橂䝁䄸兢睂䝁䅅杢㕂䍁䅁睤桂䡁䅍䅉浂䝁䄸兤畂䝁䅑党歂䍁䅁兡畂䍁䅁免㑁䑁䅍杍杁䝁䅅杢歂䍁䅁兡穂䍁䅁䅡求䝁䅅䅚硂䡁䅕兙祂䡁䅑党祂䝁䅕䅚杁䝁䅫杢杁䕁䅍䅡桂䝁䄴䅚獂䝁䅕杣獁䍁䅁兑祂䝁䅫来療䝁䄴兙畁䅁䅁桭䅍䙁䵁䅁卂䝁䄸兡㉂䝁䅅杢あ䍁䅁睕橂䝁䅫党畂䝁䅍党穂䍁䅁䅔あ䝁䅑杌獁䍁䅁兙杁䝁䅍睢瑂䝁䄰党祂䝁䅍兡桂䝁䅷兌穂䡁䅑兙湂䝁䅕䅉楂䝁䅫睢睂䝁䅧兙祂䝁䄰兙橂䝁䅕兤あ䝁䅫睙桂䝁䅷䅉橂䝁䄸兢睂䝁䅅杢㕂䍁䅷䅉求䝁䄴睚桂䝁䅣党穂䍁䅁兡畂䍁䅁䅤潂䝁䅕䅉歂䝁䅕杤求䝁䅷睢睂䝁䄰党畂䡁䅑䅉桂䝁䄴䅚杁䝁䅍睢瑂䝁䄰党祂䝁䅍兡桂䝁䅷兡㙂䝁䅅䅤灂䝁䄸杢杁䝁䄸杚杁䝁䄰党歂䝁䅫睙灂䝁䄴党穂䍁䅁杚療䡁䅉䅉灂䝁䄴杚獂䝁䅅兢瑂䝁䅅䅤灂䝁䄸杢杁䝁䅅杢歂䍁䅁兡瑂䝁䄰兤畂䝁䄸䅢療䝁䅣入杁䝁䅅杣求䝁䅅督畁䍁䅁䅖潂䝁䅕䅉橂䝁䄸兢睂䝁䅅杢㕂䍁䅁䅣祂䝁䄸杤灂䝁䅑党穂䍁䅁杖桂䝁䄴䅤穂䍁䅷䅉桂䍁䅁兢療䝁䅑党獂䍁䅁䅤療䍁䅁䅚求䡁䅙党獂䝁䄸䅣杁䝁䅅杢歂䍁䅁睙療䝁䄰兢求䡁䅉睙灂䝁䅅䅢灂䡁䅯党杁䝁䅫䅤穂䍁䅁兢求䝁䅑兡橂䝁䅫杢求䡁䅍䅉桂䝁䄴䅚杁䡁䅑党橂䝁䅧杢療䝁䅷睢湂䝁䅫党穂䍁䅁杚療䝁䅍兤穂䝁䅫杢湂䍁䅁睢畂䍁䅁杙灂䝁䄸䅣潂䝁䅅杣瑂䝁䅅睙求䡁䅕䅤灂䝁䅍兙獂䍁䅁杙ㅂ䡁䅍兡畂䝁䅕督穂䝁䅕督獁䍁䅁䅚灂䡁䅍睙療䡁䅙党祂䡁䅫兌穂䡁䅑兙湂䝁䅕䅉橂䝁䄸兢睂䝁䅅杢灂䝁䅕督獁䍁䅁兙畂䝁䅑䅉潂䝁䅕兙獂䡁䅑䅡杁䡁䅑党橂䝁䅧杢療䝁䅷睢湂䡁䅫䅉穂䡁䅑兙祂䡁䅑兤睂䡁䅍杌杁䕁䅫䅤杁䝁䄸杚浂䝁䅕杣穂䍁䅁杖啂䕁䅅兔䉂䍁䅷䅉桂䍁䅁杢療䡁䅙党獂䍁䅁䅤療䡁䅁兡橂䝁䅅䅢杁䝁䅅䅣睂䡁䅉睢㉂䝁䅕䅚杁䝁䅙睢祂䍁䅁䅤潂䝁䅕䅉あ䡁䅉党桂䡁䅑兢求䝁䄴䅤杁䝁䄸杚杁䡁䅁督療䡁䅉兡桂䡁䅍兡穂䍁䅁兙畂䝁䅑䅉灂䝁䄴䅉歂䝁䅕杤求䝁䅷睢睂䝁䄰党畂䡁䅑䅉浂䝁䄸杣杁䡁䅑䅡求䍁䅁䅤祂䝁䅕兙あ䝁䄰党畂䡁䅑䅉療䝁䅙䅉桂䡁䅑睢睂䝁䅫睙杁䝁䅑党祂䝁䄰兙あ䝁䅫䅤灂䡁䅍睏杁䕁䅫兔坂䙁䅑兌硁䑁䅑䅍祁䍁䅁兙畂䝁䅑䅉楂䝁䅅䅤療䝁䅍䅢灂䝁䄰兙楂䍁䅷䅉㍂䝁䅧兡橂䝁䅧䅉桂䡁䅉党杁䝁䅙兤獂䝁䅷入杁䝁䅧兤瑂䝁䅅杢杁䝁䄰睢畂䝁䄸睙獂䝁䄸杢桂䝁䅷䅉桂䝁䄴䅤灂䝁䅉睢歂䝁䅫党穂䍁䅁䅤潂䝁䅅䅤杁䡁䅑兙祂䝁䅣党あ䡁䅍䅉あ䝁䅧党杁䝁䄴党療䝁䄴兙あ䝁䅅䅢杁䕁䅙睙杁䡁䅉党橂䝁䅕䅣あ䝁䄸杣杁䝁䅫杢杁䝁䅑党㉂䝁䅕䅢療䡁䅁兢求䝁䄴䅤杁䝁䅅睙祂䝁䄸督穂䍁䅁杤桂䡁䅉兡療䡁䅕督杁䕁䅫睚䡂䍁䄰兢求䝁䅑兡桂䡁䅑党歂䍁䅁兙ㅂ䡁䅑睢灂䝁䄰兢ㅂ䝁䄴党杁䝁䅫杢歂䝁䅫睙桂䡁䅑兡療䝁䄴督㝁䍁䅁杙祂䝁䅕䅣療䝁䅍兡あ䝁䅫杢灂䝁䅉䅌杁䝁䅅䅉睂䝁䄸䅤求䝁䄴䅤杁䡁䅍兢桂䝁䅷䅢杁䝁䄰睢獂䝁䅕睙ㅂ䝁䅷党杁䝁䅫杢潂䝁䅫杙灂䡁䅑睢祂䍁䅁睢浂䍁䅁䅖婂䕁䅳杍杁䝁䅅杢歂䍁䅁杓䉂䕁䅳免杁䝁䅫杢杁䝁䅑党㉂䝁䅕䅢療䡁䅁兢求䝁䄴䅤杁䝁䅙睢祂䍁䅁䅤潂䝁䅕䅉あ䡁䅉党桂䡁䅑兢求䝁䄴䅤杁䝁䄸杚杁䝁䅑党祂䝁䄰兙あ䝁䄸兢㕂䝁䄸督灂䡁䅑兡穂䍁䅁兙畂䝁䅑䅉畂䝁䄸杢瑁䝁䅫杢浂䝁䅕睙あ䝁䅫睢ㅂ䡁䅍䅉ㅂ䡁䅙党灂䡁䅑兡穂䍁䅷䅉桂䡁䅍䅉㍂䝁䅕䅢獂䍁䅁兙穂䍁䅁杚療䡁䅉䅉療䡁䅑䅡求䡁䅉䅉あ䝁䅧党祂䝁䅅䅣灂䝁䅕督杁䝁䅫杢杁䡁䅙兙祂䝁䅫睢ㅂ䡁䅍䅉穂䡁䅑兙湂䝁䅕督杁䝁䄸杚杁䝁䅍䅢灂䝁䄴兡橂䝁䅅䅢杁䝁䅑党㉂䝁䅕䅢療䡁䅁兢求䝁䄴䅤㝁䍁䅁兙畂䝁䅑䅉佂䝁䅅兢灂䝁䅷兤瑂䝁䅅杙獁䍁䅁兙杁䝁䅙兤獂䝁䅷入杁䝁䅧兤瑂䝁䅅杢杁䝁䅅杢あ䝁䅫兌䡂䕁䄰兌䑂䙁䅍杒杁䝁䄰睢畂䝁䄸睙獂䝁䄸杢桂䝁䅷䅉桂䝁䄴䅤灂䝁䅉睢歂䡁䅫䅉ㅂ䝁䄴䅚求䡁䅉䅉兂䝁䅧兙穂䝁䅕䅉祁䍁䅁睙獂䝁䅫杢灂䝁䅍兙獂䍁䅁䅤祂䝁䅫兙獂䍁䅁杚療䡁䅉䅉あ䝁䅧党杁䡁䅑杣求䝁䅅䅤瑂䝁䅕杢あ䍁䅁睢浂䍁䅁兡畂䝁䅙䅢桂䝁䄰兢桂䡁䅑睢祂䡁䅫䅉桂䝁䄴䅚杁䝁䅅兤あ䝁䄸兡瑂䝁䄰兤畂䝁䅕䅉歂䝁䅫督求䝁䅅督求䡁䅍杌杁䙁䅑䅡求䍁䅁睙療䝁䄰䅣桂䝁䄴入杁䝁䅅䅢穂䝁䄸䅉睂䡁䅉睢㉂䝁䅫䅚求䡁䅍䅉歂䝁䅕䅢灂䡁䅙党祂䡁䅫䅉睂䝁䅷兙あ䝁䅙睢祂䝁䄰督杁䝁䅍睢瑂䡁䅁杣灂䡁䅍兡畂䝁䅣䅉獂䝁䅫䅣灂䝁䅑䅉畂䝁䅅杢療䡁䅁兙祂䡁䅑兡橂䝁䅷党杁䡁䅁䅢桂䡁䅑杚療䡁䅉兢杁䝁䅅杢歂䍁䅁䅢灂䝁䅣兙畂䝁䅑䅉橂䝁䄸杢煂䡁䅕睚桂䡁䅑党杁䡁䅁䅢桂䡁䅑杚療䡁䅉兢畁䍁䅁兓あ䍁䅁䅡桂䡁䅍䅉橂䝁䄸䅢獂䝁䅅杙療䡁䅉兙あ䝁䅫睢畂䍁䅁兙畂䝁䅑䅉獂䝁䅫睙求䝁䄴督求䍁䅁兙湂䡁䅉党求䝁䄰党畂䡁䅑督杁䡁䅣兡あ䝁䅧䅉䍂䝁䄸党潂䡁䅉兡畂䝁䅣党祂䍁䅁兓畂䝁䅣党獂䝁䅧党灂䝁䄰䅉䩂䝁䄴䅤求䡁䅉杢桂䡁䅑兡療䝁䄴兙獂䍁䅷䅉䡂䝁䄰杙䥂䍁䅁杚療䡁䅉䅉橂䝁䄸杢歂䡁䅕睙あ䝁䅫杢湂䍁䅁䅚灂䡁䅍睙療䡁䅙党祂䡁䅫䅉㍂䝁䄸杣牂䍁䅁睢畂䍁䅁杕佂䕁䅅兌穂䡁䅁党橂䝁䅫杚灂䝁䅍䅉桂䝁䅑党畂䝁䄸督灂䝁䄴党杁䝁䅑党桂䝁䄰兡畂䝁䅅督求䍁䅁免杁䡁䅑兙祂䝁䅣党あ䝁䅫杢湂䍁䅁兙畂䝁䅑䅉瑂䝁䄸䅚ㅂ䝁䅷兙あ䝁䅫杢湂䍁䅁睙療䝁䄰䅣療䡁䅕杢歂䡁䅍睏杁䝁䅅杢歂䍁䅁睤灂䡁䅑䅡杁䕁䅯兙睂䝁䅅杢杁䙁䅑睢楂䝁䅅睙橂䝁䄸䅉䩂䝁䄴睙畁䍁䅁杚療䡁䅉䅉あ䝁䅧党杁䡁䅉兡湂䝁䅧䅤穂䍁䅁䅤療䍁䅁䅚求䡁䅙党獂䝁䄸䅣獁䍁䅁杣求䝁䅣兡穂䡁䅑党祂䍁䅷䅉桂䝁䄴䅚杁䝁䄰兙祂䝁䅳党あ䍁䅁䅤桂䡁䅁兡畂䝁䅅杣療䝁䅙䅉灂䝁䄴䅉䭂䝁䅅䅣桂䝁䄴䅉浂䝁䄸杣杁䡁䅑䅡求䍁䅁䅤祂䝁䅕兙あ䝁䄰党畂䡁䅑䅉療䝁䅙䅉睂䡁䅍睢祂䝁䅫兙穂䝁䅫督杁䝁䅅杢歂䍁䅁兙あ䝁䄸䅣灂䝁䅍䅉歂䝁䅕杣瑂䝁䅅䅤灂䡁䅑兡穂䍁䄴䅉啂䝁䅧党杁䝁䅍睢瑂䡁䅁兙畂䡁䅫䅉㍂䝁䅅督杁䝁䅙睢ㅂ䝁䄴䅚求䝁䅑䅉灂䝁䄴䅉祁䑁䅁免ぁ䍁䅁兙畂䝁䅑䅉灂䡁䅍䅉楂䝁䅅督求䝁䅑䅉灂䝁䄴䅉䵂䝁䄸杢歂䝁䄸杢獁䍁䅁䅤潂䝁䅕䅉噂䝁䄴兡あ䝁䅕䅚杁䕁䅳兡畂䝁䅣䅚療䝁䄰杌䅁䭁堰䅁䵁杂䅁杕療䝁䅷䅢灂䝁䄴督獁䍁䅁兓畂䝁䅍杌獁䍁䅁䅤潂䡁䅉睢ㅂ䝁䅣䅡杁䝁䅫䅤穂䍁䅁督ㅂ䝁䅉督灂䝁䅑兡桂䡁䅉兡求䡁䅍䅌杁䡁䅁杣療䡁䅙兡歂䝁䅕督杁䡁䅁党穂䡁䅑䅉桂䝁䄴䅚杁䡁䅣兡獂䝁䅑䅢灂䝁䅙党杁䝁䅍睢畂䡁䅑杣療䝁䅷䅉穂䝁䅕杣㉂䝁䅫睙求䡁䅍䅉あ䝁䄸䅉祂䝁䅕督灂䝁䅑党畂䡁䅑兡桂䝁䅷䅉桂䝁䄴䅚杁䝁䅍睢瑂䝁䄰党祂䝁䅍兡桂䝁䅷䅉橂䡁䅕督あ䝁䄸兢求䡁䅉督杁䝁䅫杢杁䡁䅑䅡求䍁䅁兖畂䝁䅫䅤求䝁䅑䅉呂䡁䅑兙あ䝁䅕督杁䝁䅅杢歂䍁䅁兡畂䡁䅑党祂䝁䄴兙あ䝁䅫睢畂䝁䅅䅢獂䡁䅫杌杁䙁䅑䅡求䍁䅁睙療䝁䄰䅣桂䝁䄴入杁䝁䄸杚浂䝁䅕杣穂䍁䅁䅣求䡁䅍䅤杁䝁䅍睢畂䡁䅑杣療䝁䅷䅉穂䝁䅕杣㉂䝁䅫睙求䡁䅍䅉あ䝁䄸䅉祂䝁䅕督灂䝁䅑党畂䡁䅑兡桂䝁䅷䅉睂䡁䅉睢睂䝁䅕杣あ䝁䅫党穂䍁䅁䅣祂䝁䄸䅤求䝁䅍䅤灂䝁䄴睚杁䝁䅙杣療䝁䄰䅉橂䝁䄸兢瑂䝁䄸杢杁䡁䅁党穂䡁䅑督獁䍁䅁兡畂䝁䅍䅢ㅂ䝁䅑兡畂䝁䅣䅉祂䝁䄸䅚求䝁䄴䅤穂䍁䅷䅉灂䝁䄴督求䝁䅍䅤穂䍁䅷䅉桂䝁䄴䅚杁䡁䅣兡獂䝁䅑䅢灂䝁䅙党畁䍁䅁兓あ䍁䅁兙獂䡁䅍睢杁䡁䅁杣療䡁䅙兡歂䝁䅕督杁䡁䅣睢祂䝁䅳䅣獂䝁䅅睙求䍁䅁䅣求䡁䅍䅤杁䝁䅍睢畂䡁䅑杣療䝁䅷䅉穂䝁䄸䅢ㅂ䡁䅑兡療䝁䄴督杁䝁䅙睢祂䍁䅁睙ㅂ䡁䅍䅤療䝁䄰党祂䡁䅍䅉桂䝁䅍杣療䡁䅍督杁䡁䅙兙祂䝁䅫睢ㅂ䡁䅍䅉求䝁䄴䅚杁䝁䄰兙祂䝁䅳党あ䡁䅍䅌杁䡁䅍兤橂䝁䅧䅉桂䡁䅍䅉潂䝁䅕兙獂䡁䅑䅡橂䝁䅅杣求䍁䅷䅉浂䝁䄸睢歂䡁䅍党祂䡁䅙兡橂䝁䅕䅌杁䝁䅅杢歂䍁䅁䅢療䝁䅣兡穂䡁䅑兡橂䡁䅍杌杁䕁䅫杢杁䝁䅅䅚歂䝁䅫䅤灂䝁䄸杢獁䍁䅁䅤潂䝁䅕䅉橂䝁䄸兢睂䝁䅅杢㕂䍁䅁睢浂䝁䅙党祂䡁䅍䅉あ䝁䅕杣瑂䝁䅫䅤求䍁䅁䅣祂䝁䄸䅤求䝁䅍䅤灂䝁䄸杢杁䝁䅅杢歂䍁䅁兙畂䝁䅍兡獂䝁䅷兙祂䡁䅫䅉穂䝁䅕杣㉂䝁䅫睙求䡁䅍杌杁䕁䅫䅤杁䡁䅍党祂䡁䅙党穂䍁䅁睙獂䝁䅫党畂䡁䅑督杁䝁䅑兡祂䝁䅕睙あ䝁䅷入獁䍁䅁兙穂䍁䅁睤求䝁䅷䅢杁䝁䅅督杁䡁䅑䅡祂䝁䄸兤湂䝁䅧䅉浂䡁䅉兙畂䝁䅍䅡灂䡁䅍党求䍁䅁睢睂䝁䅕杣桂䡁䅑兡療䝁䄴督畁䍁䅁䅖潂䝁䅕䅉橂䝁䄸兢睂䝁䅅杢㕂䍁䅁睤桂䡁䅍䅉浂䝁䄸杣瑂䝁䅕杣獂䡁䅫䅉牂䝁䄴睢㍂䝁䄴䅉桂䡁䅍䅉卂䝁䄸䅢獂䝁䅫杢穂䍁䅁村祂䝁䄸兙歂䝁䅍兙穂䡁䅑兡畂䝁䅣䅌杁䕁䅫杢橂䍁䅁兙畂䝁䅑䅉橂䝁䅧兙畂䝁䅣党歂䍁䅁兡あ䡁䅍䅉畂䝁䅅兢求䍁䅁䅤療䍁䅁杕療䝁䅷䅢灂䝁䄴督獁䍁䅁兓畂䝁䅍杌杁䝁䅫杢杁䑁䅅兏㉁䑁䅕杌杁䙁䅉睢獂䝁䅷兡畂䡁䅍䅌杁䕁䅫杢橂䍁䄴䅉㍂䝁䅅督杁䝁䅙睢ㅂ䝁䄴䅚求䝁䅑䅉灂䝁䄴䅉硁䑁䅫䅍硁䍁䅁兙畂䝁䅑䅉灂䡁䅍䅉潂䝁䅕兙歂䡁䅅兤桂䡁䅉䅤求䡁䅉党歂䍁䅁兡畂䍁䅁兑あ䝁䅷兙畂䡁䅑兙獁䍁䅁睒求䝁䄸杣湂䝁䅫兙畁䅁䅁䉐䅧乁䵉䅁卂䝁䄸䅣求䡁䅉䅉啂䝁䅕睙潂䝁䄴睢獂䝁䄸睚灂䝁䅕督獁䍁䅁兓畂䝁䅍杌杁䝁䅑党穂䝁䅫睚畂䡁䅍䅉桂䝁䄴䅚杁䝁䅑党㉂䝁䅕䅢療䡁䅁督杁䡁䅍睢浂䡁䅑睤桂䡁䅉党獁䍁䅁兙畂䝁䅑䅉あ䝁䅕睙潂䝁䄴睢獂䝁䄸睚㕂䍁䅁党畂䝁䅅杙獂䝁䅕䅚杁䡁䅁杣療䝁䅑兤橂䡁䅑督杁䝁䅅杢歂䍁䅁督療䝁䅷兤あ䝁䅫睢畂䡁䅍杌杁䕁䅫䅤杁䝁䄸䅣求䡁䅉兙あ䝁䅕督杁䡁䅑䅡祂䝁䄸兤湂䝁䅧䅉あ䝁䅧杣求䝁䅕䅉穂䝁䅕睚瑂䝁䅕杢あ䡁䅍杏杁䕁䅅䅣睂䝁䅷兡橂䝁䅅䅤灂䝁䄸杢杁䙁䅍睢浂䡁䅑睤桂䡁䅉党獁䍁䅁杔求䡁䅑睤療䡁䅉睡杁䙁䅍睢浂䡁䅑睤桂䡁䅉党獁䍁䅁兙畂䝁䅑䅉啂䝁䅕睙潂䝁䄴睢獂䝁䄸睚㕂䍁䅁兒畂䝁䅅杙獂䝁䅕䅚杁䙁䅁杣療䝁䅑兤橂䡁䅑督畁䍁䅁䅖潂䝁䅕䅉䉂䡁䅁䅣獂䝁䅫睙桂䡁䅑兡療䝁䄴䅉呂䝁䄸杚あ䡁䅣兙祂䝁䅕䅉穂䝁䅕睚瑂䝁䅕杢あ䍁䅁睢浂䝁䅙党祂䡁䅍䅉瑂䝁䅅杢桂䝁䅣党瑂䝁䅕杢あ䍁䅷䅉橂䝁䅅兢睂䡁䅕督杁䡁䅍睢獂䡁䅕䅤灂䝁䄸杢穂䍁䅷䅉歂䝁䅫兙湂䝁䄴睢穂䡁䅑兡橂䍁䅁兙畂䝁䅑䅉獂䝁䅅杙療䡁䅉兙あ䝁䄸杣㕂䍁䅁兡畂䝁䅙睢祂䝁䄰兙あ䝁䅫睢畂䍁䅁兢桂䝁䄴兙湂䝁䅕兢求䝁䄴䅤獁䍁䅁党畂䡁䅑党祂䡁䅁杣灂䡁䅍党杁䡁䅍睢浂䡁䅑睤桂䡁䅉党杁䝁䅅杢歂䍁䅁兡畂䝁䅙睢祂䝁䄰兙あ䝁䅫睢畂䍁䅁督療䝁䅷兤あ䝁䅫睢畂䡁䅍䅌杁䡁䅑杣桂䝁䄴督睂䝁䄸杣あ䝁䅅䅤灂䝁䄸杢杁䝁䄰兙畂䝁䅅睚求䝁䄰党畂䡁䅑䅌杁䝁䅙兡畂䝁䅅杢橂䝁䅫兙獂䍁䅁兙畂䝁䅑䅉橂䝁䄸兢睂䝁䅷兡桂䝁䄴睙求䍁䅁兢桂䝁䄴兙湂䝁䅕兢求䝁䄴䅤獁䍁䅁兙畂䝁䅑䅉橂䝁䅷睢ㅂ䝁䅑兌楂䝁䅅督求䝁䅑䅉浂䝁䅫杢桂䝁䄴睙灂䝁䅅䅢杁䝁䅅杢桂䝁䅷入あ䝁䅫睙穂䍁䅁兙畂䝁䅑䅉睂䝁䅕杣浂䝁䄸杣瑂䝁䅅杢橂䝁䅕䅉瑂䝁䅅杢桂䝁䅣党瑂䝁䅕杢あ䍁䅁督療䝁䅙䅤㍂䝁䅅杣求䑁䅳䅉橂䝁䅷睢ㅂ䝁䅑兌楂䝁䅅督求䝁䅑䅉穂䝁䄸杚あ䡁䅣兙祂䝁䅕䅉あ䝁䄸䅉あ䝁䅧党杁䡁䅁杣療䡁䅁党祂䡁䅑入杁䝁䅅杢歂䍁䅁睙桂䡁䅍兤桂䝁䅷䅤㕂䍁䅁兡畂䡁䅍兤祂䝁䅅杢橂䝁䅕䅉灂䝁䄴䅚ㅂ䡁䅍䅤祂䡁䅫睏杁䝁䅅杢歂䍁䅁督療䝁䅙䅤㍂䝁䅅杣求䍁䅷䅉穂䝁䅕杣㉂䝁䅫睙求䡁䅍䅌杁䝁䅅杢歂䍁䅁䅤求䝁䅍䅡畂䝁䄸䅢療䝁䅣兡求䡁䅍䅉浂䝁䄸杣杁䝁䅙睢療䝁䅑督求䡁䅉杤灂䝁䅍党杁䝁䄸䅣求䡁䅉兙あ䝁䅫睢畂䡁䅍杌杁䙁䅑䅡求䍁䅁杔求䡁䅑睤療䡁䅉睡杁䙁䅍睢浂䡁䅑睤桂䡁䅉党杁䡁䅍党湂䝁䄰党畂䡁䅑䅉睂䡁䅉睢㉂䝁䅫䅚求䡁䅍䅉橂䝁䅷睢ㅂ䝁䅑兌楂䝁䅅督求䝁䅑䅉歂䝁䅅䅤桂䍁䅷䅉橂䝁䄸䅢獂䝁䅅杙療䡁䅉兙あ䝁䅫睢畂䍁䅷䅉桂䝁䄴䅚杁䝁䅕督あ䝁䅫兢桂䡁䅑兡畂䝁䅣䅉桂䡁䅕䅤療䝁䄰兙あ䝁䅫睢畂䍁䅁督療䝁䅙䅤㍂䝁䅅杣求䑁䅳䅉求䝁䅷党橂䡁䅑杣療䝁䄴兡橂䍁䅁兢桂䡁䅉睡求䡁䅑䅣獂䝁䅅睙求䑁䅳䅉㉂䝁䅫督ㅂ䝁䅅䅢杁䝁䅕杚浂䝁䅕睙あ䡁䅍䅉桂䝁䄴䅚杁䑁䅍䅒杁䝁䅍睢畂䡁䅑党畂䡁䅑䅉穂䝁䄸杚あ䡁䅣兙祂䝁䅕睏杁䝁䅍䅢療䡁䅕䅚瑁䝁䅉兙穂䝁䅕䅚杁䡁䅍睢浂䡁䅑睤桂䡁䅉党杁䝁䅙睢祂䍁䅁䅤潂䝁䅕䅉獂䝁䅫杚求䍁䅁兡畂䡁䅍兤祂䝁䅅杢橂䝁䅕䅉桂䝁䄴䅚杁䝁䅙兡畂䝁䅅杢橂䝁䅫兙獂䍁䅁督求䡁䅉杤灂䝁䅍党穂䍁䅁兡畂䝁䅑兤穂䡁䅑杣灂䝁䅕督㝁䍁䅁督ㅂ䡁䅁䅣獂䡁䅫䅉橂䝁䅧兙灂䝁䄴䅉穂䝁䄸杚あ䡁䅣兙祂䝁䅕睏杁䝁䅧党桂䝁䅷䅤潂䍁䅁睙桂䡁䅉党杁䡁䅍党祂䡁䅙兡橂䝁䅕䅉桂䝁䄴䅚杁䡁䅍睢浂䡁䅑睤桂䡁䅉党㝁䍁䅁䅚桂䡁䅑兙杁䝁䅅杢桂䝁䅷入あ䝁䅫睙穂䍁䅁兙畂䝁䅑䅉灂䝁䄴杚療䡁䅉兢桂䡁䅑兡療䝁䄴睏杁䝁䅅杢歂䍁䅁䅣潂䝁䅅杣瑂䝁䅅睙㕂䍁䅁督療䝁䅙䅤㍂䝁䅅杣求䍁䅁督療䝁䅷兤あ䝁䅫睢畂䡁䅍杌杁䙁䅑䅡求䍁䅁䅖求䝁䅍䅡畂䝁䄸䅢療䝁䅣入杁䕁䅕杢桂䝁䅉䅢求䝁䅑䅉兂䡁䅉睢歂䡁䅕睙あ䡁䅍䅉穂䝁䅕睚瑂䝁䅕杢あ䍁䅁睢浂䝁䅙党祂䡁䅍䅉ㅂ䝁䅷䅤祂䝁䅅督療䡁䅕杢歂䍁䅁兙橂䝁䅍党穂䡁䅍睢祂䝁䅫党穂䑁䅳䅉歂䝁䅫督睂䝁䅕杢穂䝁䅕杣穂䍁䅁兙畂䝁䅑䅉瑂䝁䅕䅤求䡁䅉兡畂䝁䅣䅉睂䡁䅕兢睂䡁䅍睏杁䡁䅣兡祂䝁䅕䅢求䡁䅍督杁䡁䅍党畂䡁䅍睢祂䍁䅁杢求䡁䅑睤療䡁䅉睡杁䝁䅅杢歂䍁䅁督療䝁䅷兤あ䝁䅫睢畂䡁䅍䅉桂䡁䅕䅤療䝁䄰兙あ䝁䅕䅚杁䡁䅍兤祂䝁䅣兡橂䝁䅅䅢杁䡁䅍睙祂䡁䅕杙杁䝁䅅杢歂䍁䅁䅢灂䝁䄴党畂䍁䅁䅚灂䡁䅍䅣求䝁䄴督灂䝁䄴睚杁䝁䅕兣ㅂ䝁䅫䅣瑂䝁䅕杢あ䑁䅳䅉㍂䝁䅅䅤求䡁䅉䅉瑂䝁䅕䅤求䡁䅉督㝁䍁䅁睢睂䡁䅑兡橂䝁䅅䅢杁䝁䅅杢歂䍁䅁党獂䝁䅕睙あ䡁䅉睢瑂䝁䅅睚畂䝁䅕䅤灂䝁䅍䅉瑂䝁䅕兙穂䡁䅕杣求䝁䄰党畂䡁䅑䅉穂䡁䅫督あ䝁䅕兢穂䑁䅳䅉卂䕁䅙兓䕂䍁䅁睙桂䡁䅉䅚杁䡁䅉党桂䝁䅑党祂䡁䅍睏杁䝁䅅杢歂䍁䅁兢求䝁䅑兡橂䝁䅅䅢杁䝁䅑党㉂䝁䅫睙求䡁䅍杌杁䕁䅫䅤杁䝁䅑兡穂䡁䅑杣灂䝁䅉兤あ䝁䅕督杁䝁䅅杢歂䍁䅁督求䝁䅷䅢穂䍁䅁兡あ䡁䅍䅉睂䡁䅉睢歂䡁䅕睙あ䡁䅍䅉あ䝁䅧杣療䡁䅕睚潂䍁䅁䅚灂䡁䅉党橂䡁䅑䅉穂䝁䅅䅢求䡁䅍䅌杁䝁䄰兙畂䡁䅕杚桂䝁䅍䅤ㅂ䡁䅉党祂䡁䅍升杁䡁䅉党睂䡁䅉党穂䝁䅕杢あ䝁䅅䅤灂䡁䅙党穂䍁䅷䅉祂䝁䅕督求䝁䅷䅢求䡁䅉督獁䍁䅁兙畂䝁䅑䅉歂䝁䅫督あ䡁䅉兡楂䡁䅕䅤療䡁䅉督畁䍁䅁䅖潂䝁䅕䅉橂䝁䄸兢睂䝁䅅杢㕂䍁䅁睤桂䡁䅍䅉浂䝁䄸杣瑂䝁䅕杣獂䡁䅫䅉牂䝁䄴睢㍂䝁䄴䅉桂䡁䅍䅉卂䝁䄸䅣求䡁䅉䅉䩂䝁䄴䅚ㅂ䡁䅍䅤祂䝁䅫党穂䍁䅷䅉䩂䝁䄴睙畁䍁䅁兙畂䝁䅑䅉橂䝁䅧兙畂䝁䅣党歂䍁䅁兡あ䡁䅍䅉畂䝁䅅兢求䍁䅁䅤療䍁䅁杕療䡁䅁党祂䍁䅁䅖求䝁䅍䅡畂䝁䄸䅢療䝁䅣兡求䡁䅍䅌杁䕁䅫杢橂䍁䄴䅉灂䝁䄴䅉䉂䡁䅁杣灂䝁䅷䅉祁䑁䅁免ㅁ䍁䄴䅉啂䝁䅧党杁䝁䅍睢瑂䡁䅁兙畂䡁䅫䅉㍂䝁䅅督杁䝁䅫杢橂䝁䄸杣睂䝁䄸杣桂䡁䅑党歂䍁䅁兡畂䍁䅁免㕁䑁䅧免杁䝁䅅杢歂䍁䅁兡穂䍁䅁杙桂䡁䅍党歂䍁䅁兡畂䍁䅁睕桂䡁䅉兙穂䝁䄸䅤桂䍁䅷䅉䝂䝁䅷睢祂䝁䅫䅚桂䍁䄴䅁佂杆䅁杰䅑䙁䅉睢穂䡁䅍䅉呂䡁䅑睢祂䝁䅕督獁䍁䅁兓畂䝁䅍杌獁䍁䅁䅤療䝁䅣党あ䝁䅧党祂䍁䅁睤灂䡁䅑䅡杁䝁䅫䅤穂䍁䅁督ㅂ䝁䅉督灂䝁䅑兡桂䡁䅉兡求䡁䅍䅌杁䝁䄸䅣求䡁䅉兙あ䝁䅕督杁䝁䄸杚浂䍁䄰䅣祂䝁䅫睙求䍁䅁杣求䡁䅑兙灂䝁䅷䅉桂䡁䅁䅣桂䡁䅉党獂䍁䅁兙畂䝁䅑䅉潂䝁䄸兢求䍁䅁杚桂䡁䅍䅡灂䝁䄸杢杁䡁䅍䅤療䡁䅉党穂䍁䅁兤畂䝁䅑党祂䍁䅁䅤潂䝁䅕䅉卂䝁䄸督穂䍁䅁䅒祂䝁䅕督穂䍁䅁杚療䡁䅉䅉䵂䝁䅕督穂䍁䅁兙畂䝁䅑䅉歂䝁䅑升穂䍁䅁䅒䩂䙁䅍睑偂䙁䅕杔啂䙁䅍䅉楂䡁䅉兙畂䝁䅑䅉畂䝁䅅兢求䡁䅍䅉灂䝁䄴䅉あ䝁䅧党杁䙁䅕杢灂䡁䅑党歂䍁䅁睕あ䝁䅅䅤求䡁䅍杌杁䕁䅫䅤穂䍁䅁督あ䝁䄸杣求䡁䅍䅉睂䡁䅉兡瑂䝁䅅杣灂䝁䅷入杁䝁䄸杚浂䝁䅕杣杁䝁䅅䅣睂䝁䅅杣求䝁䅷䅌杁䝁䅅睙橂䝁䅕督穂䝁䄸杣灂䝁䅕督獁䍁䅁杚療䝁䄸䅤㍂䝁䅕兙祂䍁䅷䅉桂䝁䄴䅚杁䝁䅧睢瑂䝁䅕䅉浂䝁䅅督潂䝁䅫睢畂䡁䅍杌杁䙁䅑䅡求䍁䅁睙療䝁䄰䅣桂䝁䄴入婁䡉䅍䅉卂䝁䄸督穂䍁䅁䅒祂䝁䅕督穂䍁䅁杚療䡁䅉䅉䵂䝁䅕督穂䍁䅁督あ䝁䄸杣求䡁䅍䅉穂䝁䅕䅢獂䍁䅁兡あ䡁䅍䅉睂䡁䅉睢歂䡁䅕睙あ䡁䅍䅉桂䡁䅑䅉歂䝁䅕䅣桂䡁䅉䅤瑂䝁䅕杢あ䍁䅁兙畂䝁䅑䅉穂䡁䅁党橂䝁䅫兙獂䡁䅑入杁䡁䅍䅤療䡁䅉党穂䍁䅁䅤療䍁䅁兢灂䝁䅑䅚獂䝁䅕䅉灂䝁䄴睙療䝁䄰党杁䝁䅧睢ㅂ䡁䅍党潂䝁䄸䅢歂䡁䅍睏杁䝁䅅杢歂䍁䅁䅚歂䉁杫督杁䕁䅑兓呂䕁䅍睔噂䕁䄴䅖呂䍁䅁督あ䝁䄸杣求䡁䅍䅉穂䝁䅕䅢獂䍁䅁兡あ䡁䅍䅉睂䡁䅉睢歂䡁䅕睙あ䡁䅍䅉桂䡁䅑䅉歂䝁䅕䅣桂䡁䅉䅤瑂䝁䅕杢あ䍁䅁兙畂䝁䅑䅉歂䝁䅫督橂䝁䄸兤畂䡁䅑䅉穂䡁䅑睢祂䝁䅕督杁䝁䅙睢祂䍁䅁䅡療䡁䅕督求䝁䅧睢獂䝁䅑督杁䡁䅣兡あ䝁䅧䅉瑂䝁䄸䅚求䡁䅉兙あ䝁䅕䅉灂䝁䄴睙療䝁䄰党畁䍁䅁杕療䡁䅍督杁䙁䅍䅤療䡁䅉党穂䍁䅷䅉䩂䝁䄴睙畁䍁䅁睤桂䡁䅍䅉灂䝁䄴睙療䡁䅉䅣療䡁䅉兙あ䝁䅕䅚杁䝁䅫杢杁䑁䅅兏ㅁ䑁䅣䅉桂䝁䄴䅚杁䝁䅫督杁䝁䅧党桂䝁䅑兣ㅂ䝁䅅杣あ䝁䅕杣求䝁䅑䅉灂䝁䄴䅉䕂䡁䅕杙獂䝁䅫杢獁䍁䅁睑桂䝁䅷兡浂䝁䄸杣畂䝁䅫兙畁䅁䅁剫䅑乁䍙䅁卂䝁䄸入桂䝁䅷䅉䑂䝁䅅杣灂䝁䅉杙求䝁䅅杢杁䕁䅍杣ㅂ䝁䅫督求䡁䅍䅉䵂䡁䅑䅚畁䍁䅁睢睂䝁䅕杣桂䡁䅑党穂䍁䅁兙穂䍁䅁兙杁䝁䅍杣ㅂ䝁䅫督求䍁䅁睙療䝁䄰䅣桂䝁䄴入杁䡁䅣睢祂䝁䅷䅚㍂䝁䅫䅚求䍁䄴䅉啂䝁䅧党杁䝁䅍睢瑂䡁䅁兙畂䡁䅫䅉療䡁䅁党祂䝁䅅䅤求䡁䅍䅉橂䡁䅉兤灂䡁䅍党穂䍁䅁兤畂䝁䅑党祂䍁䅁䅤潂䝁䅕䅉卂䝁䄸入桂䝁䅷䅉䑂䝁䅅杣灂䝁䅉杙求䝁䅅杢杁䕁䅫杢あ䝁䅕杣畂䝁䅅䅤灂䝁䄸杢桂䝁䅷䅌杁䕁䅍党獂䝁䅕杙祂䝁䅫䅤㕂䍁䅁睑祂䡁䅕兡穂䝁䅕督獁䍁䅁兙畂䝁䅑䅉呂䝁䅫䅢㉂䝁䅕杣穂䝁䅕兙杁䕁䅍杣ㅂ䝁䅫督求䡁䅍䅉楂䡁䅉兙畂䝁䅑督獁䍁䅁睤潂䝁䅫睙潂䍁䅁睙療䝁䄰䅣祂䝁䅫督求䍁䅁兙杁䡁䅉兙畂䝁䅣党杁䝁䄸杚杁䝁䅫䅤灂䝁䄴党祂䝁䅅杣灂䝁䅕督畁䍁䅁兑穂䍁䅁睢浂䍁䅁杒求䝁䅉杣ㅂ䝁䅅杣㕂䍁䅁杍硁䍁䅷䅉祁䑁䅁杍ぁ䍁䅷䅉灂䡁䅑䅉療䡁䅁党祂䝁䅅䅤求䝁䅑䅉㉁䑁䅕䅉穂䝁䅧兡睂䡁䅍杌杁䙁䅉睢㕂䝁䅅䅢杁䕁䅍兙祂䝁䅫杙楂䝁䅕兙畂䍁䅁睑祂䡁䅕兡穂䝁䅕督杁䕁䅷䅤歂䍁䄴䅉㍂䝁䅅督杁䝁䅙睢ㅂ䝁䄴䅚求䝁䅑䅉灂䝁䄴䅉硁䑁䅫李㑁䍁䅁兙畂䝁䅑䅉灂䡁䅍䅉潂䝁䅕兙歂䡁䅅兤桂䡁䅉䅤求䡁䅉党歂䍁䅁兡畂䍁䅁兔灂䝁䅅兢灂䍁䅷䅉䝂䝁䅷睢祂䝁䅫䅚桂䍁䄴䅁卄杆䅁朰䅑䙁䅉睢㕂䝁䅅䅢杁䕁䅣睢獂䝁䅑䅌杁䕁䅫杢橂䍁䄴䅌杁䡁䅑睢湂䝁䅕䅤潂䝁䅕杣杁䡁䅣兡あ䝁䅧䅉灂䡁䅑督杁䡁䅍兤楂䡁䅍兡歂䝁䅫兙祂䝁䅫党穂䍁䅷䅉桂䝁䅍兣ㅂ䝁䅫杣求䡁䅍䅉桂䝁䄴䅚杁䝁䄰兙畂䝁䅅睚求䡁䅍䅉睂䡁䅉党橂䝁䅫睢ㅂ䡁䅍䅉瑂䝁䅕䅤桂䝁䅷䅉穂䡁䅑杣求䝁䅅兢穂䍁䅷䅉祂䝁䄸入桂䝁䅷䅤灂䝁䅕督獁䍁䅁兙畂䝁䅑䅉祂䝁䅕䅢桂䡁䅑党歂䍁䅁兡畂䡁䅑党祂䝁䅕督あ䡁䅍杌杁䙁䅑䅡求䍁䅁睙療䝁䄰䅣桂䝁䄴入杁䝁䅕杢湂䝁䅅睚求䡁䅍䅉灂䝁䄴䅉桂䝁䅍兣ㅂ䝁䅫杣灂䝁䄴睚杁䡁䅍䅤祂䝁䅕兙瑂䍁䅁兙畂䝁䅑䅉祂䝁䄸入桂䝁䅷䅤㕂䍁䅁兡畂䡁䅑党祂䝁䅕督あ䡁䅍䅉療䡁䅉䅉あ䝁䄸䅉浂䝁䅫杢桂䝁䄴睙求䍁䅁䅣祂䝁䄸条求䝁䅍䅤穂䍁䅁䅤潂䝁䅅䅤杁䝁䅅杣求䍁䅁兡畂䍁䅁䅣祂䝁䄸䅚ㅂ䝁䅍䅤灂䝁䄸杢獁䍁䅁䅚求䡁䅙党獂䝁䄸䅣瑂䝁䅕杢あ䍁䅷䅉療䡁䅉䅉灂䝁䄴䅉あ䝁䅧党杁䝁䅕䅥睂䝁䅷睢祂䝁䅅䅤灂䝁䄸杢杁䡁䅍䅤桂䝁䅣党杁䝁䅫杢杁䝁䅕䅥橂䝁䅧兙畂䝁䅣党杁䝁䅙睢祂䍁䅁督あ䡁䅉党桂䝁䄰䅉療䡁䅉䅉祂䝁䄸入桂䝁䅷䅤㕂䍁䅁兡畂䡁䅑党祂䝁䅕督あ䡁䅍䅌杁䡁䅣䅡灂䝁䅍䅡杁䡁䅁杣灂䝁䄰兙祂䝁䅫䅢㕂䍁䅁睙療䝁䄴督灂䡁䅍䅤穂䍁䅁睢浂䍁䅁睚療䝁䅷䅚獁䍁䅁督灂䝁䅷杤求䡁䅉䅌杁䝁䅍睢睂䡁䅁党祂䍁䅷䅉畂䝁䅫睙牂䝁䅕䅢獁䍁䅁来灂䝁䄴睙獁䍁䅁䅢求䝁䅅䅚獁䍁䅁兙畂䝁䅑䅉療䡁䅑䅡求䡁䅉䅉瑂䝁䅕䅤桂䝁䅷督畁䍁䅁兓あ䍁䅁睢睂䝁䅕杣桂䡁䅑党穂䍁䅁兡畂䍁䅁䅤潂䝁䅕䅉噂䝁䄴兡あ䝁䅕䅚杁䙁䅍䅤桂䡁䅑党穂䍁䅷䅉䑂䝁䅅杢桂䝁䅑兙獁䍁䅁睑潂䝁䅫䅢求䍁䅷䅉あ䝁䅧党杁䕁䅑睢瑂䝁䅫杢灂䝁䅍兙畂䍁䅁杕求䡁䅁兤楂䝁䅷兡橂䍁䅷䅉䉂䡁䅕督あ䡁䅉兙獂䝁䅫兙獁䍁䅁兑浂䡁䅉兡橂䝁䅅䅌杁䕁䄰党㑂䝁䅫睙療䍁䅷䅉桂䝁䄴䅚杁䝁䅫杢あ䝁䅕杣畂䝁䅅䅤灂䝁䄸杢桂䝁䅷䅢㕂䍁䄴䅉卂䝁䄸入桂䝁䅷䅉䡂䝁䄸䅢歂䍁䅷䅉䩂䝁䄴睙畁䍁䅁睤桂䡁䅍䅉灂䝁䄴睙療䡁䅉䅣療䡁䅉兙あ䝁䅕䅚杁䝁䅫杢杁䑁䅅兏㑁䑁䅅䅉桂䝁䄴䅚杁䝁䅫督杁䝁䅧党桂䝁䅑兣ㅂ䝁䅅杣あ䝁䅕杣求䝁䅑䅉灂䝁䄴䅉䕂䝁䅕杢㉂䝁䅕杣獁䍁䅁睑療䝁䅷睢祂䝁䅅䅚療䍁䄴䅁桂杆䅁䄰䅷䙁䅉兤穂䝁䅧䅉䙂䝁䄴䅤求䡁䅉䅣祂䝁䅫督求䡁䅍䅌杁䕁䅫杢橂䍁䄴䅌杁䡁䅑䅡祂䝁䄸兤湂䝁䅧䅉灂䡁䅑督杁䡁䅍兤楂䡁䅍兡歂䝁䅫兙祂䝁䅫党穂䍁䅷䅉療䡁䅁党祂䝁䅅䅤求䡁䅍䅉桂䡁䅍䅉桂䝁䄴䅉灂䝁䄴䅤求䝁䅣杣桂䡁䅑党歂䍁䅁杣求䡁䅑兙灂䝁䅷党祂䍁䅁睢浂䍁䅁睙療䝁䄰兢求䡁䅉睙灂䝁䅅䅢杁䡁䅙党潂䝁䅫睙獂䝁䅕督杁䝁䅅杢歂䍁䅁杣求䝁䅷兙あ䝁䅕䅚杁䡁䅍党祂䡁䅙兡橂䝁䅕督杁䝁䅫杢杁䡁䅑䅡求䍁䅁兖畂䝁䅫䅤求䝁䅑䅉呂䡁䅑兙あ䝁䅕督杁䝁䅅杢歂䍁䅁睑桂䝁䄴兙歂䝁䅅杌杁䙁䅑䅡求䍁䅁睙療䝁䄰䅣桂䝁䄴入杁䝁䄸䅣求䡁䅉兙あ䝁䅕督杁䝁䅅䅉畂䝁䅕䅤㍂䝁䄸杣牂䍁䅁睢浂䍁䅁睙療䝁䄰兢求䡁䅉睙灂䝁䅅䅢杁䡁䅙党潂䝁䅫睙獂䝁䅕䅉歂䝁䅕兙獂䝁䅕杣穂䝁䅧兡睂䡁䅍䅉ㅂ䝁䄴䅚求䡁䅉䅉あ䝁䅧党杁䙁䅉兤穂䝁䅧䅉啂䡁䅉兤橂䝁䅳䅉䑂䝁䅕杢あ䝁䅕杣穂䍁䅁杢桂䝁䄰党畁䍁䅁兓あ䡁䅍䅉卂䡁䅕督潂䍁䅁䅖祂䡁䅕睙牂䍁䅁睑求䝁䄴䅤求䡁䅉督杁䡁䅁杣灂䝁䄰兙祂䝁䅫䅢㕂䍁䅁督求䝁䅷䅢杁䝁䅍睢瑂䝁䄰党祂䝁䅍兡桂䝁䅷䅉㉂䝁䅕䅡灂䝁䅍䅢求䡁䅍䅉瑂䝁䅅杢ㅂ䝁䅙兙橂䡁䅑兤祂䝁䅕䅚杁䝁䅉入杁䙁䅁党あ䝁䅕杣楂䝁䅫䅢あ䍁䅷䅉䩂䝁䄴䅤求䡁䅉杢桂䡁䅑兡療䝁䄴兙獂䍁䅷䅉䥂䝁䅫杢療䍁䅷䅉䝂䝁䄸杣歂䍁䅷䅉䩂䡁䅍兤㙂䡁䅕䅌杁䕁䅫睑杁䕁䅉兤穂䍁䅷䅉䍂䝁䅷兤求䍁䅁村灂䡁䅉䅚獁䍁䅁兙畂䝁䅑䅉䕂䝁䅕杢畂䝁䅫督杁䕁䅕兙湂䝁䅷党畁䍁䅁䅖潂䝁䅕䅉橂䝁䄸兢睂䝁䅅杢㕂䍁䅁兙獂䡁䅍睢杁䝁䄸杚浂䝁䅕杣穂䍁䅁杢求䡁䅣䅉桂䝁䄴䅚杁䡁䅕督求䝁䅑䅉橂䝁䄸兢瑂䝁䅕杣橂䝁䅫兙獂䍁䅁杤求䝁䅧兡橂䝁䅷党穂䍁䅷䅉桂䝁䄴䅚杁䝁䅅杚あ䝁䅕杣瑂䝁䅅杣牂䝁䅕䅤杁䡁䅁兙祂䡁䅑督獁䍁䅁兙穂䍁䅁睤求䝁䅷䅢杁䝁䅅督杁䡁䅍党祂䡁䅙兡橂䝁䅕䅉桂䝁䄴䅚杁䡁䅉党睂䝁䅅兡祂䍁䅷䅉浂䝁䅫杢桂䝁䄴睙灂䝁䄴睚獁䍁䅁兙畂䝁䅑䅉獂䝁䅕兙穂䝁䅫杢湂䍁䅁兙畂䝁䅑䅉祂䝁䅕杢あ䝁䅅䅢杁䡁䅍党祂䡁䅙兡橂䝁䅕督㝁䍁䅁兙畂䝁䅑䅉療䝁䅙杚求䡁䅉督杁䡁䅁杣療䡁䅁党祂䡁䅑入杁䝁䅅杢歂䍁䅁睙桂䡁䅍兤桂䝁䅷䅤㕂䍁䅁兡畂䡁䅍兤祂䝁䅅杢橂䝁䅕䅌杁䝁䅫杢橂䝁䅷兤歂䝁䅫杢湂䍁䅁睙療䝁䅷䅢灂䡁䅍兡療䝁䄴䅉桂䝁䄴䅚杁䝁䅷兡桂䝁䅉兡獂䝁䅫䅤㕂䍁䅁兡畂䡁䅍兤祂䝁䅅杢橂䝁䅕䅉療䝁䄴䅉橂䝁䄸兢瑂䝁䅕杣橂䝁䅫兙獂䍁䅁杤求䝁䅧兡橂䝁䅷党穂䍁䅷䅉橂䝁䅅杣湂䝁䄸䅉灂䝁䄴督ㅂ䡁䅉兙畂䝁䅍党獁䍁䅁兙畂䝁䅑䅉橂䡁䅉党歂䝁䅫䅤杁䝁䅷兡浂䝁䅕䅉灂䝁䄴督ㅂ䡁䅉兙畂䝁䅍党杁䡁䅁杣療䝁䅑兤橂䡁䅑督畁䍁䅁兓畂䍁䅁兙歂䝁䅑兡あ䝁䅫睢畂䍁䅷䅉灂䡁䅑䅉睂䡁䅉睢㉂䝁䅫䅚求䡁䅍䅉求䡁䅅兤灂䡁䅁兢求䝁䄴䅤杁䝁䅫杢穂䡁䅑兙獂䝁䅷兙あ䝁䅫睢畂䍁䅁兙畂䝁䅑䅉祂䝁䅕䅣桂䝁䅫杣獁䍁䅁䅣桂䡁䅉䅤穂䍁䅁兡畂䡁䅍䅤桂䝁䅷䅢桂䡁䅑兡療䝁䄴䅌杁䝁䅅杢歂䍁䅁䅣桂䝁䅫杢あ䍁䅁兙畂䝁䅑䅉楂䝁䄸䅚㕂䍁䅁杣求䡁䅁兙灂䡁䅉䅉穂䝁䅕杣㉂䝁䅫睙求䡁䅍睏杁䝁䄴党㍂䍁䅁杤求䝁䅧兡橂䝁䅷党杁䡁䅁杣求䍁䄰䅚求䝁䅷兡㉂䝁䅕杣㕂䍁䅁兡畂䡁䅍䅣求䝁䅍䅤灂䝁䄸杢獁䍁䅁䅤祂䡁䅕睙牂䍁䅁兢療䝁䅑兡浂䝁䅫睙桂䡁䅑兡療䝁䄴䅌杁䝁䅅杢歂䍁䅁杢桂䡁䅑兤祂䝁䅅䅢杁䝁䅣兙穂䍁䅁杚ㅂ䝁䅕䅢杁䡁䅍入穂䡁䅑党瑂䍁䅁兡畂䡁䅍䅤桂䝁䅷䅢桂䡁䅑兡療䝁䄴䅉穂䝁䅕杣㉂䝁䅫睙求䡁䅍䅌杁䝁䅉睢歂䡁䅫䅌杁䝁䅍䅡桂䡁䅍督灂䡁䅍䅉ㅂ䡁䅁杚灂䡁䅑䅤灂䝁䄴睚獁䍁䅁兙畂䝁䅑䅉橂䝁䄸兢睂䝁䄸杢求䝁䄴䅤杁䝁䅫杢穂䡁䅑兙獂䝁䅷兙あ䝁䅫睢畂䍁䅁督求䡁䅉杤灂䝁䅍党穂䑁䅳䅉桂䝁䄴䅚杁䡁䅙党潂䝁䅫睙獂䝁䅕䅉あ䝁䅕䅢求䝁䄰兙あ䝁䅫睙穂䍁䅁䅣祂䝁䄸䅚ㅂ䝁䅍䅤穂䍁䅷䅉桂䡁䅍䅉㍂䝁䅕䅢獂䍁䅁兙穂䍁䅁督求䝁䅷䅢穂䍁䅁杢求䡁䅣䅉桂䝁䄴䅚杁䡁䅕督求䝁䅑䅉あ䡁䅉兙灂䝁䅷党祂䡁䅍䅌杁䝁䅅杢歂䍁䅁䅤灂䡁䅉党穂䍁䅁杚療䡁䅉䅉ㅂ䡁䅍党杁䝁䄸杢杁䝁䅍睢瑂䝁䄰党祂䝁䅍兡桂䝁䅷䅉㉂䝁䅕䅡灂䝁䅍䅢求䡁䅍杌杁䙁䅑䅡求䍁䅁睙療䝁䄰䅣桂䝁䄴入杁䡁䅍党祂䡁䅙党穂䍁䅁杣求䝁䅣兡療䝁䄴兙獂䍁䅁兙畂䝁䅑䅉畂䝁䅅䅤灂䝁䄸杢桂䝁䅷䅉浂䝁䅷党求䡁䅑督獁䍁䅁睙療䡁䅉䅣療䡁䅉兙あ䝁䅫睢畂䡁䅍䅌杁䝁䅷睢橂䝁䅅䅢杁䝁䅅杢歂䍁䅁督あ䝁䅅䅤求䍁䅁睚療䡁䅙党祂䝁䄴兢求䝁䄴䅤穂䍁䅷䅉桂䝁䄴䅚杁䝁䄸睤畂䝁䅕杣瑁䝁䄸䅣求䡁䅉兙あ䝁䄸杣穂䍁䄴䅉䩂䡁䅑䅉療䡁䅁党祂䝁䅅䅤求䡁䅍䅉桂䍁䅁杢求䡁䅑睤療䡁䅉睡杁䝁䄸杚杁䝁䅍党畂䡁䅑党祂䡁䅍䅉獂䝁䄸睙桂䡁䅑党歂䍁䅁兡畂䍁䅁䅤潂䝁䅕䅉穂䡁䅑兙あ䝁䅕督杁䝁䄸杚杁䕁䅅䅢桂䝁䅉兙瑂䝁䅅䅌杁䕁䅅杣灂䡁䅯睢畂䝁䅅䅌杁䕁䅅杣牂䝁䅅杢穂䝁䅅督獁䍁䅁睑桂䝁䅷兡浂䝁䄸杣畂䝁䅫兙獁䍁䅁睑療䝁䅷睢祂䝁䅅䅚療䍁䅷䅉䝂䝁䅷睢祂䝁䅫䅚桂䍁䅷䅉䡂䝁䅕睢祂䝁䅣兡桂䍁䅷䅉䩂䝁䅑兙潂䝁䄸䅌杁䕁䅫䅢獂䝁䅫杢療䝁䅫督獁䍁䅁兓畂䝁䅑兡桂䝁䄴兙獁䍁䅁睓桂䝁䄴督桂䡁䅍䅌杁䕁䅳党畂䡁䅑兤橂䝁䅳入獁䍁䅁兔灂䡁䅍督療䡁䅕杣灂䍁䅷䅉佂䝁䅕杤桂䝁䅑兙獁䍁䅁杔求䡁䅣䅉乂䝁䅕䅥灂䝁䅍睢獁䍁䅁杔療䡁䅉䅤潂䍁䅁睑桂䡁䅉睢獂䝁䅫杢桂䍁䅷䅉偂䝁䅧兡療䍁䅷䅉偂䝁䅳䅢桂䝁䅧睢瑂䝁䅅䅌杁䙁䅁党畂䝁䄴督㕂䝁䅷杤桂䝁䄴兡桂䍁䅷䅉啂䝁䅕杢畂䝁䅕督穂䝁䅕党獁䍁䅁䅖求䡁䅧兙穂䍁䅷䅉噂䡁䅑兙潂䍁䅷䅉坂䝁䅫杣湂䝁䅫杢灂䝁䅅䅌杁䝁䅅杢歂䍁䅁睔畂䡁䅑兙祂䝁䅫睢畁䍁䅁杕ㅂ䡁䅍䅡杁䕁䅕杢あ䝁䅕杣睂䡁䅉兡穂䝁䅕督獁䍁䅁兓畂䝁䅍杌杁䡁䅣兙穂䍁䅁兡畂䝁䅍睢祂䡁䅁睢祂䝁䅅䅤求䝁䅑䅉灂䝁䄴䅉硁䑁䅫李ㅁ䍁䅁兙畂䝁䅑䅉灂䡁䅍䅉潂䝁䅕兙歂䡁䅅兤桂䡁䅉䅤求䡁䅉党歂䍁䅁兡畂䍁䅁杔求䡁䅣䅉䍂䡁䅉兙ㅂ䝁䄴杚求䝁䅷督獁䍁䅁䅖求䡁䅧兙穂䍁䄴䅁䉂䅇䅁杕䅑䙁䅉入桂䝁䄴䅉呂䡁䅁党橂䝁䅫兙獂䡁䅑入杁䕁䅧睢獂䝁䅑兡畂䝁䅣督獁䍁䅁兓畂䝁䅍杌杁䝁䄸䅣求䡁䅉兙あ䝁䅕督杁䝁䅅督杁䝁䅅䅉穂䝁䅕杣㉂䝁䅫睙求䍁䅁䅣祂䝁䄸杤灂䝁䅑党祂䍁䅁睢浂䍁䅁督睂䝁䅕睙灂䝁䅅䅢あ䡁䅫䅉睂䡁䅉睢歂䡁䅕睙あ䡁䅍䅉桂䝁䄴䅚杁䡁䅍睢獂䡁䅕䅤灂䝁䄸杢穂䍁䅁杚療䡁䅉䅉灂䝁䄴督ㅂ䡁䅉兙畂䝁䅍党杁䝁䅉杣療䝁䅳党祂䡁䅍䅌杁䝁䅅睚求䝁䄴䅤穂䍁䅷䅉桂䝁䄴䅚杁䝁䅍兙祂䡁䅉兡求䡁䅉督杁䝁䅫杢杁䡁䅑䅡求䍁䅁兖畂䝁䅫䅤求䝁䅑䅉呂䡁䅑兙あ䝁䅕督獁䍁䅁睑桂䝁䄴兙歂䝁䅅䅌杁䡁䅑䅡求䍁䅁兖畂䝁䅫䅤求䝁䅑䅉䱂䝁䅫杢湂䝁䅑睢瑂䍁䅷䅉䙂䡁䅕杣療䡁䅁党獁䍁䅁兙畂䝁䅑䅉呂䝁䅫杢湂䝁䅅䅣療䡁䅉党畁䍁䅁兓あ䍁䅁睢浂䝁䅙党祂䡁䅍䅉歂䝁䅫督あ䡁䅉兡楂䡁䅕䅤灂䝁䄸杢獁䍁䅁兤畂䝁䅑党祂䡁䅣杣灂䡁䅑兡畂䝁䅣䅌杁䡁䅁杣療䝁䅑兤橂䡁䅑䅉歂䝁䅕杤求䝁䅷睢睂䝁䄰党畂䡁䅑䅌杁䝁䅅䅚瑂䝁䅫杢灂䡁䅍䅤祂䝁䅅䅤灂䝁䄸杢獁䍁䅁兙畂䝁䅑䅉祂䝁䅫督牂䍁䅁兢桂䝁䄴兙湂䝁䅕兢求䝁䄴䅤杁䡁䅍党祂䡁䅙兡橂䝁䅕督杁䝁䅉入杁䝁䅅睙あ䝁䅫杢湂䍁䅁兙穂䍁䅁兙杁䡁䅣䅡療䝁䅷党穂䝁䅅䅢求䍁䅁杙祂䝁䄸睡求䡁䅉䅉桂䝁䄴䅚杁䝁䅅䅉瑂䝁䅅杢桂䝁䅣兡畂䝁䅣䅉ㅂ䝁䄴䅚求䡁䅉睤祂䝁䅫䅤求䡁䅉杌杁䙁䅑䅡求䍁䅁睙療䝁䄰䅣桂䝁䄴入杁䡁䅍党祂䡁䅙党穂䍁䅁睙療䝁䄰兢求䡁䅉睙灂䝁䅅䅢獁䍁䅁兡畂䝁䅑兤穂䡁䅑杣灂䝁䅅䅢獁䍁䅁兡畂䡁䅍䅤灂䡁䅑兤あ䝁䅫睢畂䝁䅅䅢獁䍁䅁兙畂䝁䅑䅉湂䝁䄸杤求䡁䅉杢瑂䝁䅕杢あ䍁䅁督求䝁䅍䅤療䡁䅉督畁䍁䅁杕㕂䝁䅅杢杁䙁䅍䅣求䝁䅍兡桂䝁䅷䅤㕂䍁䅁䅓療䝁䅷䅚灂䝁䄴睚穂䍁䅷䅉䩂䝁䄴睙畁䍁䅁睤桂䡁䅍䅉浂䝁䄸兤畂䝁䅑党歂䍁䅁兡畂䍁䅁杍睁䑁䅅䅍杁䝁䅅杢歂䍁䅁兡穂䍁䅁䅡求䝁䅅䅚硂䡁䅕兙祂䡁䅑党祂䝁䅕䅚杁䝁䅫杢杁䕁䅍䅡灂䝁䅍兙湂䝁䄸䅌杁䕁䅫䅢獂䝁䅫杢療䝁䅫督畁䅁䅁硑䅧䝁临䅁卂䡁䅫䅚求䡁䅉䅉呂䡁䅫督あ䝁䅕兢獁䍁䅁兓畂䝁䅍杌杁䝁䄸䅣求䡁䅉兙あ䝁䅕督杁䝁䅅督杁䝁䅅䅉獂䝁䄸睚灂䡁䅍䅤灂䝁䅍督杁䝁䅅杢歂䍁䅁䅤祂䝁䅅杢穂䡁䅁睢祂䡁䅑兙あ䝁䅫睢畂䍁䅁睙療䝁䄰䅣桂䝁䄴入杁䡁䅣睢祂䝁䅷䅚㍂䝁䅫䅚求䍁䄴䅉䩂䡁䅑䅉療䡁䅁党祂䝁䅅䅤求䡁䅍䅉あ䝁䅧杣療䡁䅕睚潂䍁䅁䅤潂䡁䅉党求䍁䅁督求䝁䅣兢求䝁䄴䅤穂䑁䅯䅉䝂䝁䅷党求䡁䅑䅉乂䝁䅅杢桂䝁䅣党瑂䝁䅕杢あ䍁䅁睕療䝁䅷兤あ䝁䅫睢畂䡁䅍䅉潁䕁䅙兔呂䍁䅫䅌杁䙁䅍兤睂䡁䅁䅢㕂䍁䅁睑潂䝁䅅兡畂䍁䅁睕療䝁䅷兤あ䝁䅫睢畂䡁䅍䅉潁䙁䅍睑呂䍁䅫䅌杁䝁䅅杢歂䍁䅁䅒求䝁䅑兡橂䝁䅅䅤求䝁䅑䅉啂䡁䅉兙畂䡁䅍䅣療䡁䅉䅤桂䡁䅑兡療䝁䄴䅉呂䝁䄸䅢ㅂ䡁䅑兡療䝁䄴督杁䍁䅧䅒啂䙁䅍克畁䍁䅁䅖潂䝁䅕䅉䝂䕁䄰睕杁䡁䅍党湂䝁䄰党畂䡁䅑䅉療䝁䅙杚求䡁䅉督杁䝁䅙兤獂䝁䅷兌穂䝁䅕杣㉂䝁䅫睙求䍁䅁䅢求䝁䅅督灂䝁䄴睚杁䝁䅅杢歂䍁䅁䅢求䝁䅅督灂䝁䄴睚杁䡁䅣兡あ䝁䅧䅉浂䝁䅷党㑂䝁䅫杙獂䝁䅕䅉瑂䝁䅅兡畂䡁䅑党畂䝁䅅杢橂䝁䅕䅉療䡁䅁䅤灂䝁䄸杢穂䑁䅳䅉橂䝁䄸兢瑂䝁䅕杣橂䝁䅫兙獂䍁䅁杤求䝁䅧兡橂䝁䅷党杁䡁䅉党畂䡁䅑兙獂䑁䅳䅉瑂䝁䅅兡畂䡁䅑党畂䝁䅅杢橂䝁䅕䅉穂䝁䅕杣㉂䝁䅫睙求䡁䅍睏杁䝁䅑兡湂䝁䅫䅤桂䝁䅷䅉桂䝁䄴䅚杁䡁䅑党橂䝁䅧杢療䝁䅷睢湂䡁䅫䅉穂䡁䅕䅣睂䝁䄸杣あ䍁䅁督求䡁䅉杤灂䝁䅍党穂䑁䅳䅉浂䡁䅕党獂䍁䅁督求䡁䅉杤灂䝁䅍党穂䑁䅳䅉桂䝁䄴䅚杁䝁䅙兤求䝁䅷䅉睂䝁䅷兙畂䝁䄴兡畂䝁䅣䅉桂䝁䄴䅚杁䡁䅑兙㑂䍁䅁杣求䡁䅁睢祂䡁䅑兡畂䝁䅣䅌杁䝁䅍兙祂䝁䅑督獁䍁䅁兙畂䝁䅑䅉瑂䝁䄸杢灂䡁䅑睢祂䝁䅫杢湂䍁䅁督求䡁䅉杤灂䝁䅍党穂䍁䅷䅉桂䝁䄴䅚杁䝁䅍党畂䡁䅑杣桂䝁䅷兡㙂䝁䅕䅚杁䝁䅉兡獂䝁䅷兡畂䝁䅣䅌杁䝁䅅督杁䡁䅣党獂䝁䅷䅉桂䡁䅍䅉穂䝁䅕䅢獂䡁䅍䅉ㅂ䡁䅍党歂䍁䅁杤求䝁䅧兡橂䝁䅷党穂䍁䅁䅤潂䡁䅉睢ㅂ䝁䅣䅡杁䝁䅫䅤穂䍁䅁杣求䡁䅑兙灂䝁䅷䅉穂䝁䅅䅢求䡁䅍䅉橂䝁䅕杢あ䝁䅕杣穂䍁䅁兙畂䝁䅑䅉㍂䡁䅣睤畁䡁䅉入歂䝁䅕杣畁䝁䅍睢瑂䍁䄸兤穂䝁䅕䅚瑁䡁䅑杣ㅂ䝁䅍睡穂䍁䅁睤求䝁䅉督灂䡁䅑党畁䍁䅁䅖潂䝁䅕䅉䕂䙁䅑睕杁䡁䅍党湂䝁䄰党畂䡁䅑䅉療䝁䅙杚求䡁䅉督杁䡁䅑兤祂䝁䄴睡求䡁䅫䅉あ䡁䅉兙畂䡁䅍䅣療䡁䅉䅤桂䡁䅑兡療䝁䄴䅌杁䡁䅙党潂䝁䅫睙獂䝁䅕督獁䍁䅁䅚祂䝁䅫杤求䡁䅉督獁䍁䅁兢桂䝁䄴兙湂䝁䅕兢求䝁䄴䅤獁䍁䅁兙畂䝁䅑䅉桂䝁䅑兢灂䝁䄴兡穂䡁䅑杣桂䡁䅑兡㉂䝁䅕䅉穂䝁䅕杣㉂䝁䅫睙求䡁䅍䅌杁䝁䅅督杁䡁䅣党獂䝁䅷䅉桂䡁䅍䅉祂䝁䄸兤あ䝁䅫杢湂䍁䅁兙畂䝁䅑䅉穂䝁䅍䅡求䝁䅑兤獂䝁䅫杢湂䍁䅷䅉浂䝁䅷党求䡁䅑䅉穂䝁䅫来灂䝁䄴睚獁䍁䅁督桂䝁䅙党あ䡁䅫䅌杁䡁䅉党湂䡁䅕䅢桂䡁䅑睢祂䡁䅫䅉橂䝁䄸兢睂䝁䅷兡桂䝁䄴睙求䍁䅷䅉祂䝁䅫督牂䍁䅁兢桂䝁䄴兙湂䝁䅕兢求䝁䄴䅤獁䍁䅁兙畂䝁䅑䅉あ䝁䅕睙潂䝁䄴睢獂䝁䄸睚㕂䍁䅁兙畂䝁䅑䅉橂䝁䄸兢瑂䡁䅕杢灂䝁䅍兙あ䝁䅫睢畂䍁䅁督㕂䡁䅍䅤求䝁䄰督杁䡁䅍兤睂䡁䅁睢祂䡁䅑䅉穂䝁䅕杣㉂䝁䅫睙求䡁䅍杌杁䙁䅑䅡求䍁䅁睕䑂䙁䅍䅉穂䝁䅕睚瑂䝁䅕杢あ䍁䅁睙療䝁䄰䅣祂䝁䅫督求䡁䅍䅉歂䝁䅫督あ䡁䅉兡楂䡁䅕䅤灂䝁䄸杢杁䝁䄰兙畂䝁䅅睚求䝁䄰党畂䡁䅑䅉穂䝁䅕杣㉂䝁䅫睙求䡁䅍䅌杁䡁䅍兤橂䝁䅧䅉桂䡁䅍䅉橂䝁䄸睢祂䝁䅑兡畂䝁䅅䅤灂䝁䄴睚杁䡁䅣兙祂䝁䅕䅡療䡁䅕督灂䝁䄴睚杁䝁䅅杢歂䍁䅁䅤祂䝁䅅杢穂䡁䅁睢祂䡁䅑兙あ䝁䅫睢畂䍁䅁杚療䡁䅉䅉灂䝁䄴杙療䡁䅕杢歂䍁䅁兙畂䝁䅑䅉療䡁䅕䅤楂䝁䄸兤畂䝁䅑䅉瑂䝁䅅䅤求䡁䅉兡桂䝁䅷䅉浂䝁䅷睢㍂䡁䅍睏杁䝁䄰兙畂䝁䅅睚灂䝁䄴睚杁䝁䅫兢睂䝁䄸杣あ䍁䅁兙畂䝁䅑䅉求䡁䅧䅣療䡁䅉䅤杁䝁䅙睢祂䍁䅁兡畂䡁䅑党祂䝁䄴兙あ䝁䅫睢畂䝁䅅䅢杁䡁䅍䅡灂䡁䅁兢求䝁䄴䅤穂䑁䅳䅉橂䝁䄸睢祂䝁䅑兡畂䝁䅅䅤灂䝁䄴睚杁䝁䅯兤穂䡁䅑兌灂䝁䄴兌あ䝁䅫兢求䍁䅁杣求䡁䅁䅢求䝁䄴兡穂䝁䅧兢求䝁䄴䅤杁䝁䄸杚杁䝁䅍睢瑂䡁䅁睢畂䝁䅕杢あ䍁䅁䅣桂䡁䅉䅤穂䍁䅁䅤療䍁䅁兢桂䝁䄴兤浂䝁䅅睙あ䡁䅕杣灂䝁䄴睚杁䝁䅅杢歂䍁䅁杚灂䝁䄴兙獂䍁䅁兙穂䡁䅍党瑂䝁䅉䅢㕂䑁䅳䅉桂䝁䄴䅚杁䝁䄸杚浂䝁䅕杣灂䝁䄴睚杁䡁䅍䅡灂䡁䅁兢求䝁䄴䅤杁䝁䅑党獂䝁䅫杤求䡁䅉入杁䡁䅑睢杁䝁䅑兡穂䡁䅑杣灂䝁䅉兤あ䝁䅫睢畂䍁䅁睙求䝁䄴䅤求䡁䅉督杁䝁䄸杣杁䝁䅕杢歂䍁䅁䅚求䝁䅷兡㉂䝁䅕杣㕂䍁䅁䅣療䝁䅫杢あ䡁䅍䅌杁䝁䅅督杁䡁䅣党獂䝁䅷䅉桂䡁䅍䅉求䍁䄰睙療䝁䄰兢求䡁䅉睙求䍁䅁杚ㅂ䝁䅷杚灂䝁䅷䅢瑂䝁䅕杢あ䍁䄴䅉啂䝁䅧兡穂䍁䅁督求䝁䅣兢求䝁䄴䅤杁䝁䅅䅢穂䝁䄸䅉療䝁䅙杚求䡁䅉督杁䡁䅙兙獂䡁䅕党杁䝁䅅䅚歂䝁䅕䅚杁䡁䅍党祂䡁䅙兡橂䝁䅕督獁䍁䅁督ㅂ䝁䅍䅡杁䝁䅅督杁䝁䅷兡湂䝁䅧䅤杁䝁䅅督穂䝁䅕兢楂䝁䅷入獁䍁䅁䅣桂䝁䅍睡桂䝁䅣兡畂䝁䅣䅉桂䝁䄴䅚杁䡁䅉党浂䡁䅕杣楂䝁䅫督潂䝁䄰党畂䡁䅑䅌杁䝁䅅杢歂䍁䅁睙療䝁䄴䅤祂䝁䅅睙あ䍁䅁䅣桂䝁䅍睡桂䝁䅣兡畂䝁䅣䅉桂䝁䄴䅚杁䝁䄰兙畂䡁䅕杚桂䝁䅍䅤ㅂ䡁䅉兡畂䝁䅣睏杁䡁䅑杣桂䝁䄴督睂䝁䄸杣あ䝁䅅䅤灂䝁䄸杢杁䝁䄰兙畂䝁䅅睚求䝁䄰党畂䡁䅑䅉桂䝁䄴䅚杁䝁䅉杣療䝁䅳党祂䝁䅅睚求䍁䅁督求䡁䅉杤灂䝁䅍党穂䍁䅷䅉穂䡁䅕睙潂䍁䅁兙穂䍁䅁督潂䝁䅫䅣瑂䝁䅕杢あ䍁䅁睢睂䡁䅑兡瑂䝁䅫来桂䡁䅑兡療䝁䄴䅌杁䝁䅷睢桂䝁䅑䅉穂䝁䅍䅡求䝁䅑兤獂䝁䅫杢湂䍁䅷䅉桂䝁䄴䅚杁䝁䅑党獂䝁䅫杤求䡁䅉入杁䝁䅍睢畂䝁䅙兡祂䝁䄰兙あ䝁䅫睢畂䍁䅁督求䡁䅉杤灂䝁䅍党穂䑁䅳䅉睂䡁䅉睢浂䝁䅕督穂䝁䅫睢畂䝁䅅䅢杁䡁䅍党祂䡁䅙兡橂䝁䅕督㝁䍁䅁兙畂䝁䅑䅉求䍁䄰睙療䝁䄰兢求䡁䅉睙求䍁䅁兙畂䝁䅑䅉獂䝁䅅督あ䍁䅁兢灂䝁䅷党杁䡁䅍党祂䡁䅙兡橂䝁䅕督畁䍁䅁䅖潂䝁䅕䅉橂䝁䄸兢睂䝁䅅杢㕂䍁䅁睤桂䡁䅍䅉浂䝁䄸兤畂䝁䅑党歂䍁䅁兡畂䍁䅁免㕁䑁䅍睍杁䝁䅅杢歂䍁䅁兡穂䍁䅁䅡求䝁䅅䅚硂䡁䅕兙祂䡁䅑党祂䝁䅕䅚杁䝁䅫杢杁䕁䅍睢祂䝁䅅䅢杁䕁䅣兙楂䝁䅷党穂䍁䅷䅉䝂䝁䅷睢祂䝁䅫䅚桂䍁䄴䅁䕂䅇䅁䅶䄴䙁䅍杊兂䍁䅁睒獂䝁䄸杙桂䝁䅷䅉䩂䝁䄴睙畁䍁䅷䅉あ䝁䄸睚求䡁䅑䅡求䡁䅉䅉㍂䝁䅫䅤潂䍁䅁兡あ䡁䅍䅉穂䡁䅕杙穂䝁䅫䅚灂䝁䅅杣灂䝁䅕督獁䍁䅁䅣祂䝁䄸杤灂䝁䅑党穂䍁䅁睙祂䝁䅕䅚灂䡁䅑䅉祂䝁䅅䅤灂䝁䄴睚穂䍁䅷䅉楂䝁䅕杢橂䝁䅧兢桂䡁䅉睡穂䍁䅷䅉桂䝁䄴兙獂䡁䅫䅤灂䝁䅍督獁䍁䅁兙畂䝁䅑䅉㍂䝁䄸杣牂䝁䅙䅢療䡁䅣䅉穂䝁䄸䅢ㅂ䡁䅑兡療䝁䄴督杁䝁䅫杢杁䡁䅑䅡求䍁䅁睚獂䝁䄸杙桂䝁䅷䅉橂䝁䅅䅣灂䡁䅑兙獂䍁䅷䅉橂䝁䄸兢瑂䝁䄸䅚灂䡁䅑入獁䍁䅁兙畂䝁䅑䅉桂䡁䅕䅤療䝁䄰睢あ䝁䅫杤求䍁䅁兢桂䡁䅉睡求䡁䅑督畁䍁䅁兓あ䍁䅁睢睂䝁䅕杣桂䡁䅑党穂䍁䅁䅤潂䡁䅉睢ㅂ䝁䅣䅡杁䝁䅙兡㉂䝁䅕䅉穂䝁䅕睚瑂䝁䅕杢あ䡁䅍杏杁䙁䅍杊兂䍁䅁睒獂䝁䄸杙桂䝁䅷䅉乂䝁䅅杣牂䝁䅕䅤杁䕁䅫杢あ䝁䅕䅢獂䝁䅫睚求䝁䄴睙求䍁䅷䅉呂䍁䅙䅕杁䕁䅣䅢療䝁䅉兙獂䍁䅁杕桂䡁䅑兡畂䝁䅣督獁䍁䅁睕流䙁䅁䅉䡂䝁䅷睢楂䝁䅅䅢杁䕁䅍睢瑂䝁䄰睢歂䝁䅫䅤㕂䍁䅁兓畂䡁䅍兡湂䝁䅧䅤穂䍁䅷䅉呂䍁䅙䅕杁䕁䅣䅢療䝁䅉兙獂䍁䅁兔療䝁䅉兡獂䝁䅫䅤㕂䍁䅷䅉桂䝁䄴䅚杁䙁䅍杊兂䍁䅁䅒療䡁䅣䅉䭂䝁䄸杢求䡁䅍䅉䩂䝁䄴䅚灂䝁䅍党穂䍁䄴䅉啂䝁䅧党杁䙁䅍杊兂䍁䅁睒獂䝁䄸杙桂䝁䅷䅉乂䝁䅅杣牂䝁䅕䅤杁䕁䅫杢あ䝁䅕䅢獂䝁䅫睚求䝁䄴睙求䍁䅁督求䝁䅣兢求䝁䄴䅤杁䡁䅁杣療䡁䅙兡歂䝁䅕督杁䝁䄰兤獂䡁䅑兡瑁</t>
  </si>
  <si>
    <t>䝁䅅督穂䝁䅕䅤瑁䝁䅍䅢桂䡁䅍督杁䝁䅑兙あ䝁䅅䅉桂䝁䄴䅚杁䝁䅅杢桂䝁䅷入あ䝁䅫睙穂䍁䅁兡畂䡁䅑党湂䡁䅉兙あ䝁䅕䅚杁䡁䅣兡あ䝁䅧䅉睂䡁䅕杣睂䝁䄸督求䍁䄰杙ㅂ䝁䅫䅢あ䍁䅁睤療䡁䅉睡浂䝁䅷睢㍂䍁䅁督療䝁䅷兤あ䝁䅫睢畂䡁䅍杌杁䙁䅑䅡灂䡁䅍䅉穂䝁䅕睚瑂䝁䅕杢あ䍁䅁睢浂䝁䅙党祂䡁䅍䅉䕂䝁䅕督牂䡁䅑睢睂䍁䅷䅉桂䍁䅁䅣祂䝁䄸䅚ㅂ䝁䅍䅤杁䡁䅍兤灂䡁䅑党杁䡁䅑䅡桂䡁䅑䅉睂䡁䅉睢㉂䝁䅫䅚求䡁䅍䅉歂䝁䅅䅤桂䍁䅷䅉桂䝁䄴兙獂䡁䅫䅤灂䝁䅍督獁䍁䅁兙畂䝁䅑䅉あ䝁䅧兡祂䝁䅑兌睂䝁䅅杣あ䡁䅫䅉祂䝁䅕督求䝁䅅杣橂䝁䅧䅉浂䝁䄸杣杁䝁䅣䅢療䝁䅉兙獂䍁䅁杚灂䝁䄴兙畂䝁䅍党杁䝁䅅杢歂䍁䅁睙療䡁䅉䅣療䡁䅉兙あ䝁䅕䅉睂䡁䅉睢浂䝁䅕督穂䝁䅫睢畂䝁䅅䅢穂䑁䅳䅉歂䝁䅅䅤桂䍁䅁兙畂䝁䅑䅉桂䝁䅑杤灂䡁䅍睢祂䡁䅫䅉穂䝁䄸䅢ㅂ䡁䅑兡療䝁䄴督杁䝁䅙睢祂䍁䅁杣求䡁䅍党桂䡁䅉睙潂䍁䅷䅉祂䝁䅕杚求䡁䅉党畂䝁䅍党杁䝁䅑兙あ䝁䅅䅌杁䝁䄰兙祂䝁䅳党あ䍁䅁䅚桂䡁䅑兙獁䍁䅁䅚求䡁䅉兡㉂䝁䅕䅚杁䝁䅅杢桂䝁䅷入あ䝁䅫睙穂䍁䅷䅉桂䝁䄴䅚杁䡁䅙兙獂䡁䅕兙あ䝁䅫睢畂䍁䅁督求䡁䅉杤灂䝁䅍党穂䑁䅳䅉求䝁䄴䅤求䡁䅉䅣祂䝁䅫督求䍁䅁督療䝁䅷兤あ䝁䅫睢畂䡁䅍䅌杁䡁䅍兤橂䝁䅧䅉桂䡁䅍䅉穂䝁䄸杚あ䡁䅣兙祂䝁䅕䅉桂䝁䄴䅚杁䡁䅣睢祂䝁䅳杚獂䝁䄸睤杁䡁䅍睢獂䡁䅕䅤灂䝁䄸杢穂䑁䅳䅉桂䝁䄴䅚杁䝁䅍杣求䝁䅑兡あ䍁䅁兙畂䝁䅑䅉祂䝁䅫督牂䍁䅁督療䝁䅷兤あ䝁䅫睢畂䡁䅍䅉浂䝁䄸杣杁䡁䅍党獂䝁䅷兡畂䝁䅣䅉祂䝁䅅䅤灂䝁䄴睚穂䍁䅣䅉橂䡁䅉党歂䝁䅫䅤杁䡁䅉兙あ䝁䅫杢湂䡁䅍䅉桂䝁䄴䅚杁䡁䅉党獂䝁䅅䅤求䝁䅑䅉歂䝁䅅䅤桂䍁䅁兙畂䝁䅑䅉祂䝁䅕督求䝁䅅杣橂䝁䅧䅌杁䝁䅅杢桂䝁䅷入あ䝁䅫睙穂䍁䅷䅉桂䝁䄴䅚杁䝁䅙兡畂䝁䅅杢橂䝁䅫兙獂䍁䅁杣灂䡁䅍睡杁䡁䅍睢獂䡁䅕䅤灂䝁䄸杢穂䍁䄴䅉啂䝁䅧党杁䙁䅍杊兂䍁䅁睒獂䝁䄸杙桂䝁䅷䅉卂䝁䅅䅤灂䝁䄴睚穂䍁䅁督求䝁䅣兢求䝁䄴䅤杁䝁䄸䅣求䡁䅉兙あ䝁䅕督杁䝁䅅督杁䝁䅅杢杁䝁䅫杢歂䝁䅕䅣求䝁䄴䅚求䝁䄴䅤杁䡁䅁杣療䡁䅙兡歂䝁䅕杣杁䝁䄸杚杁䝁䅍杣求䝁䅑兡あ䍁䅁杣桂䡁䅑兡畂䝁䅣督獁䍁䅁杣求䡁䅍党桂䡁䅉睙潂䍁䅷䅉桂䝁䄴䅚杁䝁䅅杢桂䝁䅷入あ䝁䅫睙穂䍁䅁睢浂䝁䅙党祂䝁䅫杢湂䍁䅁兡畂䡁䅙党穂䡁䅑睢祂䡁䅍䅉桂䝁䄴䅚杁䝁䄸䅤潂䝁䅕杣杁䝁䄰兙祂䝁䅳党あ䍁䅁䅣桂䡁䅉䅤灂䝁䅍兡睂䝁䅅杢あ䡁䅍䅉灂䝁䄴杚療䡁䅉兢桂䡁䅑兡療䝁䄴䅌杁䡁䅉兙あ䝁䅫杢湂䡁䅍䅌杁䝁䅅杢歂䍁䅁杙求䝁䄴睙潂䝁䄰兙祂䝁䅳督畁䍁䅁䅖潂䝁䅕䅉呂䍁䅙䅕杁䕁䅣䅢療䝁䅉兙獂䍁䅁睑療䝁䄰兢療䝁䅑兡あ䡁䅫䅉䩂䝁䄴督灂䝁䅣䅡あ䡁䅍䅉穂䝁䅕睚瑂䝁䅕杢あ䍁䅁䅣祂䝁䄸杤灂䝁䅑党穂䍁䅁兡畂䝁䅙睢祂䝁䄰兙あ䝁䅫睢畂䍁䅁兙畂䝁䅑䅉楂䝁䅕杢橂䝁䅧兢桂䡁䅉睡杁䡁䅁杣灂䝁䅍党穂䍁䅁杚療䡁䅉䅉あ䝁䅧党杁䝁䅍睢瑂䝁䄰睢歂䝁䅫䅤㕂䍁䅁兙畂䝁䅑䅉求䝁䄴党祂䝁䅣入杁䝁䄰兙祂䝁䅳党あ䡁䅍杌杁䙁䅑䅡求䍁䅁睕流䙁䅁䅉䡂䝁䅷睢楂䝁䅅䅢杁䕁䄰睢楂䝁䅫䅢灂䡁䅑入杁䡁䅍党湂䝁䄰党畂䡁䅑䅉療䝁䅙杚求䡁䅉督杁䡁䅍睢獂䡁䅕䅤灂䝁䄸杢穂䍁䅁督求䡁䅉杤灂䝁䄴睚杁䡁䅑䅡求䍁䅁杚ㅂ䝁䅷䅢杁䝁䅅兤あ䝁䄸兢療䡁䅑兡㉂䝁䅕䅉㉂䝁䅅䅢ㅂ䝁䅕䅉橂䝁䅧兙灂䝁䄴䅌杁䝁䅫杢橂䝁䅷兤歂䝁䅫杢湂䍁䅁杤求䝁䅧兡橂䝁䅷党杁䝁䄰兙畂䡁䅕杚桂䝁䅍䅤ㅂ䡁䅉党祂䡁䅍䅉潁䝁䄸杣灂䝁䅣兡畂䝁䅅䅢杁䝁䅕兣ㅂ䝁䅫䅣瑂䝁䅕杢あ䍁䅁兢桂䝁䄴兤浂䝁䅅睙あ䡁䅕杣求䡁䅉督灁䍁䅷䅉桂䡁䅕䅤療䝁䄰睢あ䝁䅫杤求䍁䅁督ㅂ䡁䅁䅣獂䝁䅫党祂䡁䅍䅌杁䝁䄰睢楂䝁䅫䅢灂䡁䅑入杁䡁䅍党祂䡁䅙兡橂䝁䅕䅉睂䡁䅉睢㉂䝁䅫䅚求䡁䅉督獁䍁䅁杣求䡁䅑兙灂䝁䅷党祂䡁䅍䅌杁䝁䅍睢畂䡁䅍兤瑂䝁䅕杣穂䍁䅷䅉桂䝁䄴䅚杁䝁䅙兡畂䝁䅅杢橂䝁䅕䅉桂䝁䄴䅚杁䝁䅫杢穂䡁䅕杣桂䝁䄴睙求䍁䅁睙療䝁䄰䅣桂䝁䄴兡求䡁䅍杌杁䙁䅑䅡求䍁䅁睕流䙁䅁䅉䕂䝁䄸睤杁䕁䅯睢畂䝁䅕督杁䕁䅫杢歂䝁䅫睙求䡁䅍䅉穂䝁䅕睚瑂䝁䅕杢あ䍁䅁睢睂䝁䅕杣桂䡁䅑党穂䍁䅁兙穂䍁䅁兙畂䍁䅁兡畂䝁䅑党㑂䍁䅁䅣祂䝁䄸杤灂䝁䅑党祂䍁䅁䅤潂䝁䅅䅤杁䝁䄰兙灂䝁䄴䅤桂䝁䅫杢穂䍁䅁杤桂䡁䅉兡療䡁䅕督杁䡁䅙兙獂䡁䅕兙あ䝁䅫睢畂䍁䅁兙畂䝁䅑䅉灂䝁䄴䅚求䡁䅧䅉楂䝁䅕杢橂䝁䅧兢桂䡁䅉睡穂䍁䅁杚療䡁䅉䅉灂䝁䄴杤求䡁䅍䅤瑂䝁䅕杢あ䍁䅁兙歂䡁䅙兡穂䝁䄸杣穂䍁䅷䅉㍂䝁䅕兙獂䡁䅑䅡杁䝁䄰兙畂䝁䅅睚求䡁䅉督獁䍁䅁兙畂䝁䅑䅉灂䝁䄴督あ䝁䅫䅤ㅂ䡁䅑兡療䝁䄴兙獂䍁䅁兡畂䡁䅙党穂䡁䅑睢祂䡁䅍杌杁䕁䅫䅤杁䝁䅧兙穂䍁䅁睢睂䝁䅕杣桂䡁䅑兡療䝁䄴督杁䝁䅫杢杁䡁䅑䅡求䍁䅁兖畂䝁䅫䅤求䝁䅑䅉呂䡁䅑兙あ䝁䅕督獁䍁䅁兒ㅂ䡁䅉睢睂䝁䅕兙畂䍁䅁杣求䝁䅣兡療䝁䄴䅌杁䕁䅅督灂䝁䅅䅌杁䝁䅅杢歂䍁䅁兡畂䡁䅑党祂䝁䄴兙あ䝁䅫睢畂䝁䅅䅢獂䡁䅫杌杁䙁䅍杊兂䍁䅁睒獂䝁䄸杙桂䝁䅷䅉䩂䝁䄴睙畁䍁䅁睤桂䡁䅍䅉浂䝁䄸兤畂䝁䅑党歂䍁䅁兡畂䍁䅁免㑁䑁䅙䅍杁䝁䅅杢歂䍁䅁兡穂䍁䅁䅡求䝁䅅䅚硂䡁䅕兙祂䡁䅑党祂䝁䅕䅚杁䝁䅫杢杁䕁䄴党㍂䍁䅁兗療䡁䅉睡獁䍁䅁杔求䡁䅣䅉婂䝁䄸杣牂䍁䄴䅁㉁杆䅁䅫䅣䙁䅍杊啂䍁䅁村桂䝁䄴睙療䡁䅉䅣獁䍁䅁兓畂䝁䅍杌杁䝁䄸䅣求䡁䅉兙あ䝁䅕督杁䝁䅅督杁䡁䅑䅡求䍁䅁杙桂䝁䄴睡杁䝁䅧睢獂䝁䅑兡畂䝁䅣䅉橂䝁䄸兢睂䝁䅅杢㕂䍁䅁杚療䡁䅉䅉呂䍁䅙䅖杁䕁䅉兙畂䝁䅳䅉あ䝁䅧兙あ䍁䅁党畂䝁䅣兙湂䝁䅕督杁䝁䅫杢杁䡁䅑䅡求䍁䅁䅣祂䝁䄸杤灂䡁䅍兡療䝁䄴䅉療䝁䅙䅉祂䝁䅕䅤桂䝁䅫䅢杁䝁䅅杢歂䍁䅁睙療䝁䄰兢求䡁䅉睙灂䝁䅅䅢杁䝁䅉兙畂䝁䅳兡畂䝁䅣䅉睂䡁䅉睢歂䡁䅕睙あ䡁䅍䅉桂䝁䄴䅚杁䡁䅍党祂䡁䅙兡橂䝁䅕督畁䍁䅁䅖潂䝁䅕䅉橂䝁䄸兢睂䝁䅅杢㕂䍁䅁睢睂䝁䅕杣桂䡁䅑党穂䍁䅁䅤潂䡁䅉睢ㅂ䝁䅣䅡杁䡁䅍兡㑂䍁䅁督求䝁䅣兢求䝁䄴䅤穂䑁䅯䅉䑂䝁䄸兢瑂䝁䅕杣橂䝁䅫兙獂䍁䅁杕求䝁䅅䅢杁䕁䅕督あ䝁䅅䅤求䍁䅷䅉䑂䝁䄸兢瑂䝁䅕杣橂䝁䅫兙獂䍁䅁兙畂䝁䅑䅉䩂䝁䄴䅚ㅂ䡁䅍䅤祂䝁䅫兙獂䍁䅷䅉䑂䝁䄸兢瑂䝁䅕杣橂䝁䅫兙獂䍁䅁睑療䝁䄴督あ䡁䅉兤橂䡁䅑兡療䝁䄴䅌杁䕁䅉兤穂䝁䅫杢求䡁䅍督杁䕁䅉兙畂䝁䅳兡畂䝁䅣䅌杁䕁䅍睢畂䡁䅍兤瑂䝁䅕杣杁䙁䅉党桂䝁䅷䅉䙂䡁䅍䅤桂䡁䅑党獁䍁䅁兙畂䝁䅑䅉偂䡁䅑䅡求䡁䅉䅉䑂䝁䄸杢穂䡁䅕兢求䡁䅉杌杁䙁䅑䅡求䍁䅁睙療䝁䄰䅣桂䝁䄴入杁䝁䅅睙橂䝁䅕䅣あ䡁䅍䅉あ䝁䅫兢求䍁䅁兙畂䝁䅑䅉歂䝁䅕兢桂䝁䄴䅚杁䝁䅑党睂䝁䄸督灂䡁䅑督㝁䍁䅁兙畂䝁䅑䅉療䝁䅙杚求䡁䅉督杁䝁䅍睢瑂䝁䄰党祂䝁䅍兡桂䝁䅷䅉桂䝁䄴䅚杁䝁䅍睢畂䡁䅍兤瑂䝁䅕杣杁䝁䅷睢桂䝁䄴督獁䍁䅁睙桂䡁䅍䅡杁䝁䄰兙畂䝁䅅睚求䝁䄰党畂䡁䅑䅉穂䝁䅕杣㉂䝁䅫睙求䡁䅍䅌杁䝁䅅杢歂䍁䅁杙祂䝁䄸睡求䡁䅉兙湂䝁䅕䅉桂䝁䄴䅚杁䡁䅑杣ㅂ䡁䅍䅤杁䡁䅍党祂䡁䅙兡橂䝁䅕督獁䍁䅁兙穂䍁䅁睤求䝁䅷䅢杁䝁䅅督杁䝁䅅睙あ䡁䅍䅉桂䡁䅍䅉湂䡁䅕兙祂䝁䅑兡桂䝁䄴䅉桂䝁䄴䅚杁䝁䅍兤穂䡁䅑睢歂䝁䅫兙畂䍁䅁睢浂䍁䅁党瑂䡁䅁䅢療䡁䅫党求䍁䅁杙求䝁䄴党浂䝁䅫䅤穂䍁䄴䅉䩂䡁䅑䅉桂䝁䅷督療䍁䅁兢桂䝁䄴兙湂䝁䅕督杁䡁䅁杣灂䡁䅙兙あ䝁䅕䅉灂䝁䄴杤求䡁䅍䅤瑂䝁䅕杢あ䍁䅁兙橂䝁䅍睢ㅂ䝁䄴䅤穂䍁䅁杚療䡁䅉䅉灂䝁䄴䅚灂䡁䅙兡歂䡁䅕兙獂䡁䅍䅉桂䝁䄴䅚杁䝁䅫杢穂䡁䅑兡あ䡁䅕䅤灂䝁䄸杢穂䍁䄴䅉䩂䝁䄴䅉桂䝁䅑䅚灂䡁䅑兡療䝁䄴䅌杁䡁䅑䅡求䍁䅁睙療䝁䄰䅣桂䝁䄴入杁䝁䅑兡穂䡁䅑杣灂䝁䅉兤あ䝁䅕督杁䝁䅷兡浂䝁䅕䅉灂䝁䄴督ㅂ䡁䅉兙畂䝁䅍党杁䝁䅅杢歂䍁䅁䅢療䝁䄴睚瑁䡁䅑党祂䝁䄰䅉歂䝁䅫督桂䝁䅉兡獂䝁䅫䅤㕂䍁䅁兡畂䝁䅍睢瑂䝁䅕䅉灂䝁䄴督ㅂ䡁䅉兙畂䝁䅍党杁䡁䅁杣療䝁䅑兤橂䡁䅑督獁䍁䅁兙穂䍁䅁睤求䝁䅷䅢杁䝁䅅督杁䝁䄸杚浂䝁䅕杣穂䍁䅁䅤灂䡁䅑䅢求䍁䅁兡畂䡁䅍兤祂䝁䅅杢橂䝁䅕䅉桂䝁䅣党畂䝁䅍入杁䡁䅍党祂䡁䅙兡橂䝁䅕督杁䡁䅑睢杁䝁䅍睢瑂䝁䄰党祂䝁䅍兡桂䝁䅷䅉橂䡁䅕督あ䝁䄸兢求䡁䅉督㝁䍁䅁兙畂䝁䅑䅉桂䝁䅍䅤穂䍁䅁兙穂䍁䅁兙杁䡁䅉党灂䝁䄴督ㅂ䡁䅉党祂䍁䅁睢浂䍁䅁睙祂䝁䅕䅚灂䡁䅑䅉獂䝁䅫杚求䍁䅷䅉桂䝁䅍睙灂䝁䅑党畂䡁䅑䅌杁䝁䅅杢歂䍁䅁䅡求䝁䅅䅢あ䝁䅧䅉灂䝁䄴督ㅂ䡁䅉兙畂䝁䅍党杁䡁䅁睢獂䝁䅫睙灂䝁䅕督畁䍁䅁睕流䙁䅑䅉䍂䝁䅅杢橂䝁䄸杣睂䍁䅷䅉䩂䝁䄴睙畁䍁䅁睤桂䡁䅍䅉浂䝁䄸兤畂䝁䅑党歂䍁䅁兡畂䍁䅁免㕁䑁䅁杍杁䝁䅅杢歂䍁䅁兡穂䍁䅁䅡求䝁䅅䅚硂䡁䅕兙祂䡁䅑党祂䝁䅕䅚杁䝁䅫杢杁䕁䅫杢歂䝁䅫兙畂䝁䅅䅌杁䙁䅁党畂䝁䄴督㕂䝁䅷杤桂䝁䄴兡桂䍁䄴䅁䝂䅇䅁䅙䅑䙁䅍村䉂䍁䅁睑療䝁䄰兢ㅂ䝁䄴兡橂䝁䅅䅤灂䝁䄸杢穂䍁䅁睑療䡁䅉䅣療䡁䅉兙あ䝁䅫睢畂䍁䅁兡穂䍁䅁兙杁䝁䅷党桂䝁䅑兡畂䝁䅣䅉灂䝁䄴䅚求䡁䅁党畂䝁䅑党畂䡁䅑䅉療䡁䅣杢求䡁䅉䅉桂䝁䄴䅚杁䝁䄸䅣求䡁䅉兙あ䝁䄸杣杁䝁䄸杚杁䡁䅣兡祂䝁䅕䅢求䡁䅍督杁䝁䅍睢瑂䝁䄰兤畂䝁䅫睙桂䡁䅑兡療䝁䄴督杁䝁䅫杢浂䡁䅉兙穂䡁䅑杣ㅂ䝁䅍䅤ㅂ䡁䅉党杁䝁䅫杢橂䝁䅷兤歂䝁䅫杢湂䍁䅁䅤療䡁䅣党祂䡁䅍䅌杁䝁䅉兤灂䝁䅷䅚灂䝁䄴睚穂䍁䅷䅉祂䝁䄸睢浂䡁䅑睢睂䡁䅍䅌杁䝁䅑兡穂䡁䅑杣灂䝁䅉兤あ䝁䅕䅚杁䝁䅅杢あ䝁䅕杢畂䝁䅅䅉穂䡁䅫督あ䝁䅕兢穂䍁䅁䅋䕂䕁䅅睕灁䍁䅁兙畂䝁䅑䅉穂䝁䄰兙獂䝁䅷䅉橂䝁䅕䅢獂䡁䅍杌杁䙁䅣兡あ䝁䅧䅉桂䍁䅁䅣療䡁䅉䅤浂䝁䄸䅢灂䝁䄸䅉療䝁䅙䅉瑂䝁䄸杣求䍁䅁䅤潂䝁䅅杢杁䑁䅍兏獁䑁䅁䅍睁䍁䅁睙療䝁䄰兢ㅂ䝁䄴兡橂䝁䅅䅤灂䝁䄸杢穂䍁䅁督灂䡁䅑党穂䍁䅁䅤潂䡁䅉睢ㅂ䝁䅣䅡療䡁䅕䅤杁䡁䅑䅡求䍁䅁兑瑂䝁䅕杣灂䝁䅍兙穂䍁䅷䅉䉂䝁䅙杣灂䝁䅍兙杁䝁䅅杢歂䍁䅁兡畂䍁䅁兑穂䝁䅫兙獁䍁䅁睕䍂䕁䅅䅉灂䡁䅍䅉獂䝁䅫督あ䝁䅕䅚杁䝁䄸杢杁䕁䄴兑呂䕁䅑兑剂䍁䅁兤畂䝁䅑党祂䍁䅁䅤潂䝁䅕䅉穂䡁䅫兢楂䝁䄸䅢杁䙁䅍村䉂䕁䅍杌杁䕁䄸兤祂䍁䅁睢祂䝁䅣兙畂䝁䅫来桂䡁䅑兡療䝁䄴䅉灂䡁䅍䅉睂䝁䅅杣あ䍁䅁睢浂䍁䅁䅤潂䝁䅕䅉呂䍁䅙䅕杁䑁䅕䅍睁䍁䅁兙畂䝁䅑䅉灂䡁䅍䅉療䝁䄴党杁䝁䄸杚杁䡁䅑䅡求䍁䅁䅤療䡁䅁䅉卂䝁䅕兙獂䍁䅁兒穂䡁䅑兙あ䝁䅕䅉䩂䝁䄴杤求䡁䅍䅤瑂䝁䅕杢あ䍁䅁䅖祂䡁䅕督あ䡁䅍䅉潁䙁䅉兒䩂䙁䅑督灁䍁䅁杙㕂䍁䅁兢桂䡁䅉睡求䡁䅑䅉橂䝁䅅䅣灂䡁䅑兙獂䝁䅫来桂䡁䅑兡療䝁䄴杌杁䙁䅑䅡求䍁䅁睙療䝁䄰䅣桂䝁䄴入杁䡁䅣兙穂䍁䅁杚療䡁䅕杢歂䝁䅕䅚杁䝁䅫杢杁䑁䅅兏㑁䑁䅫䅉桂䝁䄴䅚杁䝁䅫督杁䝁䅧党桂䝁䅑兣ㅂ䝁䅅杣あ䝁䅕杣求䝁䅑䅉灂䝁䄴䅉䍂䝁䄸睙桂䍁䅁杕桂䡁䅑睢畂䍁䅷䅉䝂䝁䅷睢祂䝁䅫䅚桂䍁䄴䅁療睅䅁权䅁䙁䅍村䉂䕁䅍䅁睄睁䅁权䅁䙁䅍村佂䙁䅫䅁䉁䅂䅁权䅁䙁䅍村噂䙁䅧䅁奄睁䅁权䅁䙁䅍睑䥂䙁䅣䅁癄杁䅁权䅁䙁䅍兒䕂䕁䅣䅁㍃睁䅁䅃䅁䙁䅍兒䙂䅁䅁材䅍䝁䭯䅁呂䕁䅕兓杁䕁䅫杢㉂䝁䅕督あ䝁䄰党畂䡁䅑督杁䕁䅍睢瑂䡁䅁兙畂䡁䅫䅉灂䡁䅍䅉桂䍁䅁䅣ㅂ䝁䅉䅢灂䝁䅍䅢㕂䍁䅁睢㍂䝁䄴党歂䍁䅁兙穂䡁䅍党あ䍁䅁兢桂䝁䄴兙湂䝁䅕兢求䝁䄴䅤杁䝁䅧睢獂䝁䅑兡畂䝁䅣䅉橂䝁䄸兢睂䝁䅅杢㕂䍁䄴䅉啂䝁䅧杣療䡁䅕睚潂䍁䅁兡あ䡁䅍䅉穂䡁䅕杙穂䝁䅫䅚灂䝁䅅杣灂䝁䅕督獁䍁䅁䅤潂䝁䅕䅉浂䝁䅫杣瑂䍁䅁䅣祂䝁䄸杤灂䝁䅑党穂䍁䅁睤求䝁䅅䅢あ䝁䅧䅉瑂䝁䅅杢桂䝁䅣党瑂䝁䅕杢あ䍁䅷䅉祂䝁䅕䅤灂䡁䅉党瑂䝁䅕杢あ䍁䅁兙畂䝁䅑䅉灂䝁䄴杤求䡁䅍䅤瑂䝁䅕杢あ䍁䅁督療䝁䅷兤あ䝁䅫睢畂䡁䅍䅌杁䝁䅅督穂䝁䅕䅤杁䝁䄰兙畂䝁䅅睚求䝁䄰党畂䡁䅑䅌杁䝁䅅督穂䝁䅕䅤杁䝁䅅䅚瑂䝁䅫杢灂䡁䅍䅤祂䝁䅅䅤灂䝁䄸杢獁䍁䅁兡畂䡁䅙党穂䡁䅑兢求䝁䄴䅤杁䡁䅁杣療䝁䅍党穂䡁䅍兡畂䝁䅣䅉療䡁䅕䅤穂䝁䄸兤祂䝁䅍兡畂䝁䅣䅉穂䝁䄸䅢ㅂ䡁䅑兡療䝁䄴督獁䍁䅁杚灂䝁䄴兙畂䝁䅍兡桂䝁䅷䅉穂䝁䅕杣㉂䝁䅫睙求䡁䅍䅌杁䝁䅅杢歂䍁䅁兡畂䡁䅙党穂䡁䅑兢求䝁䄴䅤杁䝁䅅䅚㉂䝁䅫督療䡁䅉入杁䡁䅍党祂䡁䅙兡橂䝁䅕督杁䡁䅑睢杁䝁䅫䅤穂䍁䅁睙獂䝁䅫党畂䡁䅑督畁䍁䅁兓あ䍁䅁䅣祂䝁䄸杤灂䝁䅑党穂䍁䅁兡あ䡁䅍䅉穂䝁䅕杣㉂䝁䅫睙求䡁䅍䅉あ䝁䄸䅉睂䡁䅉兡㉂䝁䅅䅤求䍁䅁杙桂䝁䄴睡穂䍁䅷䅉灂䝁䄴䅚求䡁䅁党畂䝁䅑党畂䡁䅑䅉浂䝁䅫杢桂䝁䄴睙灂䝁䅅䅢杁䝁䅅䅚㉂䝁䅫督求䡁䅉督獁䍁䅁兡畂䡁䅍䅤灂䡁䅑兤あ䝁䅫睢畂䝁䅅䅢杁䝁䅫杢㉂䝁䅕督あ䝁䄸杣穂䍁䅷䅉灂䝁䄴杤求䡁䅍䅤瑂䝁䅕杢あ䍁䅁兢桂䝁䄴兙湂䝁䅕杣穂䍁䅷䅉灂䝁䄴杤求䡁䅍䅤瑂䝁䅕杢あ䍁䅁兙歂䡁䅙兡穂䝁䄸杣穂䍁䅷䅉㍂䝁䅕兙獂䡁䅑䅡杁䝁䄰兙畂䝁䅅睚求䝁䄰党畂䡁䅑䅉療䡁䅉睚桂䝁䄴兡㙂䝁䅅䅤灂䝁䄸杢穂䍁䅷䅉橂䝁䄸杣睂䝁䄸杣桂䡁䅑兡療䝁䄴督獁䍁䅁杣求䡁䅑兡祂䝁䅕兢求䝁䄴䅤杁䡁䅍睙潂䝁䅕兢求䍁䅁督睂䝁䄸杢穂䝁䄸杣穂䍁䅷䅉畂䝁䄸䅤瑁䝁䅙睢祂䍁䄰䅣祂䝁䄸杚灂䡁䅑䅉療䡁䅉睚桂䝁䄴兡㙂䝁䅅䅤灂䝁䄸杢穂䍁䅷䅉潂䝁䅕䅚湂䝁䅕䅉浂䡁䅕杢歂䍁䅁兢桂䝁䄴兙湂䝁䅕杣穂䍁䅷䅉祂䝁䅕睚灂䡁䅍䅤求䡁䅉党歂䍁䅁兡畂䡁䅙党穂䡁䅑兢求䝁䄴䅤杁䝁䅅䅚㉂䝁䅫督求䡁䅉督獁䍁䅁兡畂䝁䅑党睂䝁䅕杢歂䝁䅕杢あ䍁䅁杙祂䝁䄸睡求䡁䅉兌歂䝁䅕兙獂䝁䅕杣穂䍁䅷䅉浂䝁䅫杢桂䝁䄴睙灂䝁䅅䅢杁䡁䅁䅢桂䝁䄴杢求䡁䅉督獁䍁䅁䅢灂䝁䅙党杁䝁䅫杢穂䡁䅕杣桂䝁䄴睙求䍁䅁兙湂䝁䅕杢あ䡁䅍䅌杁䝁䅑党浂䝁䅫杢求䝁䅑兌楂䝁䅕杢求䝁䅙兡あ䍁䅁督橂䝁䅧党瑂䝁䅕督獁䍁䅁䅚求䝁䅙兡畂䝁䅕䅚瑁䝁䅍睢畂䡁䅑杣灂䝁䅉兤あ䝁䅫睢畂䍁䅁督橂䝁䅧党瑂䝁䅕督獁䍁䅁党畂䝁䅑睢㍂䝁䄰党畂䡁䅑督獁䍁䅁杚療䡁䅕杢歂䝁䅅䅤灂䝁䄸杢穂䍁䅷䅉桂䝁䄴䅚杁䝁䅉睢桂䡁䅉䅚瑁䝁䅑党穂䝁䅫睚畂䝁䅅䅤求䝁䅑䅉浂䡁䅕杢歂䍁䅷䅉あ䝁䅧杣療䡁䅕睚潂䍁䅁兡あ䡁䅍䅉穂䡁䅕杙穂䝁䅫䅚灂䝁䅅杣灂䝁䅕督畁䍁䅁䅖潂䡁䅉睢ㅂ䝁䅣䅡杁䝁䅫䅤穂䍁䅁督ㅂ䝁䅉督灂䝁䅑兡桂䡁䅉兡求䡁䅍䅌杁䡁䅑䅡求䍁䅁杚灂䡁䅉兢杁䝁䄰兙畂䝁䅅睚求䡁䅍䅉穂䝁䅕䅣桂䡁䅉兙あ䝁䅕䅉橂䝁䅷兡求䝁䄴䅤瑁䝁䅙睢橂䡁䅕督求䝁䅑䅉睂䝁䄸杣あ䝁䅙睢獂䝁䅫睢穂䍁䄴䅉䩂䡁䅑䅉桂䝁䅷督療䍁䅁䅢桂䡁䅕杢橂䝁䅧党穂䍁䅁兙畂䝁䅑䅉瑂䝁䅅杢桂䝁䅣党穂䍁䅁党硂䡁䅕兡あ䡁䅫䅌杁䝁䅙兡㑂䝁䅕䅚杁䝁䅫杢橂䝁䄸兢求䍁䅷䅉桂䝁䄴䅚杁䝁䅉兙獂䝁䅅杢橂䝁䅕䅚杁䝁䄰兤あ䡁䅕兙獂䍁䅁杚ㅂ䝁䄴䅚穂䍁䅷䅉あ䝁䅧杣療䡁䅕睚潂䍁䅁兡あ䡁䅍䅉穂䡁䅕杙穂䝁䅫䅚灂䝁䅅杣灂䝁䅕督畁䍁䅁䅖潂䡁䅉睢ㅂ䝁䅣䅡杁䝁䅫䅤穂䍁䅁督ㅂ䝁䅉督灂䝁䅑兡桂䡁䅉兡求䡁䅍䅌杁䡁䅑䅡求䍁䅁杚灂䡁䅉兢杁䝁䅫杢㉂䝁䅕督あ䡁䅍䅉灂䝁䄴䅉睂䡁䅕杙獂䝁䅫睙杁䝁䅕兣ㅂ䝁䅫䅤㕂䍁䅁兙畂䝁䅑䅉浂䝁䅫䅥求䝁䅑䅉灂䝁䄴睙療䝁䄰党杁䝁䄰兙祂䝁䅳党あ䡁䅍杌杁䕁䅫䅤杁䝁䅕兢睂䝁䅷睢㕂䡁䅍䅉浂䡁䅕杢歂䝁䅅兢求䝁䄴䅤桂䝁䅷䅉桂䝁䄴䅚杁䡁䅅兤桂䝁䄴䅤灂䡁䅑兙あ䝁䅫杤求䍁䅁兙畂䝁䅅䅢㕂䡁䅍兡穂䍁䅁睤灂䡁䅑䅡杁䝁䅅䅉浂䝁䄸睙ㅂ䡁䅍䅉療䝁䄴䅉あ䝁䄸䅣瑁䝁䅑睢㍂䝁䄴䅉桂䝁䄴䅚杁䝁䅉睢あ䡁䅑睢瑂䍁䄰兤睂䍁䅁兙畂䝁䅅䅢㕂䡁䅍兡穂䍁䅁䅤療䍁䅁兢桂䝁䅳党杁䝁䅫䅤穂䍁䅁兡畂䡁䅙党穂䡁䅑兢求䝁䄴䅤穂䍁䅷䅉あ䝁䅧杣療䡁䅕睚潂䍁䅁兡あ䡁䅍䅉穂䡁䅕杙穂䝁䅫䅚灂䝁䅅杣灂䝁䅕督畁䍁䅁睕䙂䕁䅫䅉䩂䝁䄴杤求䡁䅍䅤瑂䝁䅕杢あ䡁䅍䅉䑂䝁䄸兢睂䝁䅅杢㕂䍁䅁睤桂䡁䅍䅉浂䝁䄸兤畂䝁䅑党歂䍁䅁兡畂䍁䅁免㕁䑁䅙䅏杁䝁䅅杢歂䍁䅁兡穂䍁䅁杙桂䡁䅍党歂䍁䅁兡畂䍁䅁睔桂䝁䅳督獁䍁䅁䅕求䝁䄴杢穂䡁䅫䅢㉂䝁䅅杢灂䝁䅅杌䅁䵁圸䅁䥁䅁䅁睕䥂䙁䅣䅁⭄睁䅁䅪䅉䙁䅍兓啂䕁䅕䅉䑂䝁䅕杢あ䝁䅕杣穂䍁䅁兡穂䍁䅁兙畂䍁䅁睢㍂䝁䄴党祂䍁䅁兙畂䝁䅑䅉瑂䝁䅅杢桂䝁䅣党祂䍁䅁睢浂䍁䅁睢睂䝁䅕杢瑁䝁䅅兡祂䍁䅁督潂䝁䄸䅣睂䝁䅫杢湂䍁䅁睙求䝁䄴䅤求䡁䅉督杁䝁䅷睢橂䝁䅅䅤求䝁䅑䅉睂䡁䅉兡瑂䝁䅅杣灂䝁䅷入杁䝁䅫杢杁䡁䅍兤楂䡁䅕杣楂䝁䅅杢獁䍁䅁䅡灂䝁䅣䅡杁䝁䅧睢ㅂ䡁䅍党潂䝁䄸䅢歂䍁䅁兡畂䝁䅍睢瑂䝁䅕䅉橂䝁䄸兢瑂䡁䅕杢灂䡁䅑兡求䡁䅍杌杁䙁䅑䅡求䍁䅁睑療䝁䄰䅣桂䝁䄴入杁䝁䅫督杁䝁䅅䅉穂䝁䅕䅢浂䍁䄰兙歂䝁䄰兡畂䝁䅫督あ䝁䅕杣求䝁䅑䅉桂䝁䄴䅚杁䡁䅍党獂䝁䅙兌瑂䝁䅅杢桂䝁䅣党歂䍁䅁杕䙂䕁䅫䅖杁䝁䄸䅣求䡁䅉兙あ䝁䅫杢湂䍁䅁兙穂䍁䅁兙杁䝁䅙兤獂䝁䅷入杁䝁䅫杢あ䝁䅕睚祂䝁䅅䅤求䝁䅑䅉祂䝁䅕兙獂䍁䅁党穂䡁䅑兙あ䝁䅕䅉橂䝁䄸兢睂䝁䅅杢㕂䍁䅷䅉桂䝁䄴䅚杁䝁䅫督杁䡁䅁兤楂䝁䅷兡橂䝁䅷入杁䡁䅑杣桂䝁䅑党歂䍁䅁睢畂䍁䅁䅤潂䝁䅕䅉佂䝁䅕睤杁䙁䅫睢祂䝁䅳䅉呂䡁䅑睢橂䝁䅳䅉䙂䡁䅧睙潂䝁䅅杢湂䝁䅕䅉ㅂ䝁䄴䅚求䡁䅉䅉あ䝁䅧党杁䡁䅑兡橂䝁䅳党祂䍁䅁督㕂䝁䄰杙療䝁䅷䅉呂䕁䅫䅖䑂䍁䄴䅁扂䅇䅁权䅁䙁䅍兓坂䕁䅉䅁煄睁䅁䅃䅁䙁䅍杓乂䅁䅁杶䅍䅁允䅁呂䕁䅯睖杁䕁䅣杣療䡁䅕䅣獁䍁䅁䅤潂䡁䅉睢ㅂ䝁䅣䅡杁䝁䅫䅤穂䍁䅁督ㅂ䝁䅉督灂䝁䅑兡桂䡁䅉兡求䡁䅍䅌杁䡁䅁杣療䡁䅙兡歂䝁䅕督杁䡁䅣兙あ䝁䅕杣杁䡁䅕䅤灂䝁䅷兡あ䡁䅫䅉桂䝁䄴䅚杁䝁䄸䅤潂䝁䅕杣杁䡁䅉党獂䝁䅅䅤求䝁䅑䅉穂䝁䅕杣㉂䝁䅫睙求䡁䅍䅉灂䝁䄴䅉あ䝁䅧党杁䙁䅕杢灂䡁䅑党歂䍁䅁睕あ䝁䅅䅤求䡁䅍杌杁䕁䅫䅤杁䝁䄸䅣求䡁䅉兙あ䝁䅕督杁䝁䅫杢杁䙁䅣兙あ䝁䅕杣杁䙁䅕䅤灂䝁䅷兡あ䡁䅫䅉呂䝁䅕杣㉂䝁䅫睙求䡁䅍䅉桂䝁䄴䅚杁䙁䅉党桂䝁䅷䅉䙂䡁䅍䅤桂䡁䅑党杁䙁䅍党祂䡁䅙兡橂䝁䅕督杁䡁䅍党湂䝁䄰党畂䡁䅑督畁䍁䅁䅖潂䝁䅕䅉橂䝁䄸兢睂䝁䅅杢㕂䍁䅁党畂䝁䅣兙湂䝁䅕督杁䝁䅫杢杁䡁䅑䅡求䍁䅁䅣祂䝁䄸䅚ㅂ䝁䅍䅤灂䝁䄸杢獁䍁䅁䅣ㅂ䡁䅉睙潂䝁䅅督求䍁䅷䅉穂䡁䅑睢祂䝁䅅睚求䍁䅷䅉睂䡁䅕杣灂䝁䅙兡橂䝁䅅䅤灂䝁䄸杢獁䍁䅁䅚灂䡁䅍䅤祂䝁䅫杙ㅂ䡁䅑兡療䝁䄴䅌杁䡁䅣䅡療䝁䅷党穂䝁䅅䅢求䍁䅷䅉桂䝁䄴䅚杁䡁䅉党あ䝁䅅兡獂䍁䅁督桂䝁䅷党杁䝁䄸杚杁䡁䅣兙あ䝁䅕杣杁䝁䅅杢歂䍁䅁睤桂䡁䅍䅤求䡁䅣兙あ䝁䅕杣杁䡁䅍党祂䡁䅙兡橂䝁䅕督㝁䍁䅁兙畂䝁䅑䅉穂䡁䅕䅣睂䝁䅷兡求䡁䅍䅉湂䡁䅉睢ㅂ䝁䄴䅚㍂䝁䅅䅤求䡁䅉䅉浂䡁䅉睢瑂䍁䅁睤求䝁䅷䅢穂䍁䅷䅉穂䡁䅕杣浂䝁䅅睙求䍁䅁睤桂䡁䅑党祂䍁䅁杚祂䝁䄸兢杁䡁䅣兙あ䝁䅕杣穂䝁䅧党歂䍁䅁杣ㅂ䝁䄴兌療䝁䅙杚杁䝁䅅杢歂䍁䅁䅚灂䡁䅙党祂䡁䅍兡療䝁䄴䅌杁䡁䅉党橂䝁䅷兙灂䝁䄰党歂䍁䅁睤桂䡁䅑党祂䍁䅷䅉桂䝁䄴䅚杁䝁䅫兢睂䝁䄸杣あ䝁䅕䅚杁䡁䅣兙あ䝁䅕杣杁䡁䅁兤祂䝁䅍䅡桂䡁䅍党歂䍁䅁杚祂䝁䄸兢杁䡁䅑䅡求䍁䅁睕桂䝁䄴䅤桂䍁䅁睑獂䝁䅅杣桂䍁䅁杖桂䝁䅷䅢求䡁䅫䅉塂䝁䅅䅤求䡁䅉䅉䕂䝁䅫督あ䡁䅉兡橂䡁䅑杌杁䕁䅫䅤杁䝁䅅䅢穂䝁䄸䅉療䝁䅙杚求䡁䅉督杁䝁䄴睢畂䍁䄰䅤桂䡁䅉兡浂䝁䅙党歂䍁䅁督求䡁䅉杤灂䝁䅍党穂䍁䅷䅉灂䝁䄴睙獂䡁䅕䅚灂䝁䄴睚杁䡁䅣兙あ䝁䅕杣杁䡁䅍入穂䡁䅑党瑂䍁䅁睢睂䝁䅕杣桂䡁䅑兡療䝁䄴督獁䍁䅁兢桂䝁䅫杢あ䝁䅕杢桂䝁䄴睙求䍁䅁兙湂䡁䅉党求䝁䄰党畂䡁䅑督獁䍁䅁兙畂䝁䅑䅉桂䝁䄴䅤求䝁䄴杢桂䍁䅁督灂䡁䅑党杁䝁䅷党桂䡁䅍党穂䑁䅳䅉橂䝁䄸杢あ䡁䅉兙橂䡁䅑党歂䍁䅁督求䡁䅉杤灂䝁䅍党穂䍁䅷䅉穂䝁䅕睤求䡁䅉䅉療䡁䅁党祂䝁䅅䅤灂䝁䄸杢穂䍁䅷䅉桂䝁䄴䅚杁䝁䄸䅤潂䝁䅕杣杁䡁䅣兙あ䝁䅕杣杁䡁䅉党獂䝁䅅䅤求䝁䅑䅉穂䝁䅕杣㉂䝁䅫睙求䡁䅍䅉あ䝁䄸䅉㍂䝁䅅䅤求䡁䅉䅉ㅂ䡁䅑兡獂䝁䅫䅤灂䝁䅕督㝁䍁䅁兙畂䝁䅑䅉桂䍁䅁䅔灂䝁䄴党楂䝁䅅睙牂䝁䅕杣杁䡁䅁杣療䡁䅑党橂䡁䅑兡療䝁䄴䅉睂䝁䅷兙畂䍁䅁杚療䡁䅉䅉睂䡁䅕杙獂䝁䅫睙杁䝁䅑杣灂䝁䄴睡灂䝁䄴睚杁䡁䅣兙あ䝁䅕杣杁䝁䅍兤穂䡁䅑睢瑂䝁䅕杣穂䍁䅁兡畂䍁䅁睑療䝁䄴杢求䝁䅍䅤灂䝁䅍兤あ䍁䅁兙畂䝁䅑䅉乂䝁䅅兡畂䝁䅕杌杁䕁䅫杢杁䝁䅅䅚歂䝁䅫䅤灂䝁䄸杢獁䍁䅁䅤潂䝁䅕䅉橂䝁䄸兢睂䝁䅅杢㕂䍁䅁䅣祂䝁䄸杤灂䝁䅑党穂䍁䅁睤桂䡁䅑党祂䍁䅁督求䡁䅉杤灂䝁䅍党杁䡁䅑睢杁䝁䅅䅣睂䡁䅉睢㑂䝁䅫兢桂䡁䅑党獂䡁䅫䅉祁䑁䅍杍獁䑁䅑䅍睁䍁䅁睙療䝁䄴杢求䝁䅍䅤灂䝁䄸杢穂䍁䅁䅤潂䝁䅅䅤杁䡁䅍党祂䡁䅙党杁䝁䅅䅣睂䡁䅉睢㑂䝁䅫兢桂䡁䅑党獂䡁䅫䅉療䝁䄴党杁䝁䄰兡獂䝁䅷兡療䝁䄴䅉睂䝁䅕睢睂䝁䅷党杁䡁䅉党穂䝁䅫䅚灂䝁䄴睚杁䝁䅫杢杁䡁䅁睢祂䡁䅑兡療䝁䄴督杁䝁䄸杚杁䡁䅑䅡求䍁䅁睙灂䡁䅑兡求䡁䅍䅉療䝁䅙䅉呂䝁䅅杢杁䕁䅯睢穂䝁䅕䅉桂䝁䄴䅚杁䕁䅍兤睂䝁䅕杣あ䝁䅫杢療䍁䅁兙畂䝁䅑䅉灂䝁䄴䅉あ䝁䅧党杁䝁䅍兡あ䝁䅫党穂䍁䅁睢浂䍁䅁睑桂䝁䄰䅣楂䝁䅕䅢獂䍁䅷䅉乂䝁䄸杢あ䝁䅕䅉呂䝁䅕杣求䝁䄴睢獁䍁䅁睕桂䡁䅉兙あ䝁䄸睚桂䍁䅷䅉桂䝁䄴䅚杁䡁䅑䅡求䍁䅁䅖療䡁䅣杢杁䝁䄸杚杁䕁䅷睢穂䍁䅁睒桂䡁䅑睢穂䑁䅳䅉桂䝁䅑条桂䝁䅍党畂䡁䅑䅉ㅂ䝁䄴兡畂䝁䅍睢祂䡁䅁睢祂䝁䅅䅤求䝁䅑䅉あ䝁䅕杣祂䝁䅫䅤療䡁䅉兡求䡁䅍䅉灂䝁䄴䅉あ䝁䅧党杁䕁䅍睢ㅂ䝁䄴䅤㕂䍁䅁睢浂䍁䅁睕桂䝁䄴䅤桂䍁䅁睑獂䝁䅅杣桂䍁䅁兡畂䍁䅁䅤潂䝁䅕䅉呂䡁䅑兙あ䝁䅕䅉療䝁䅙䅉䑂䝁䅅䅢灂䝁䅙睢祂䝁䄴兡桂䑁䅳䅉㍂䝁䅅䅤求䡁䅉䅉穂䝁䅕杣㉂䝁䅫睙求䍁䅁䅤療䍁䅁兙睂䡁䅁杣療䡁䅧兡瑂䝁䅅䅤求䝁䅷入杁䑁䅅䅎硁䍁䅷䅍睁䑁䅁䅉穂䝁䅕杣㉂䝁䅫睙求䍁䅁睙療䝁䄴杢求䝁䅍䅤灂䝁䄸杢穂䍁䅷䅉㍂䝁䅧兡橂䝁䅧䅉穂䝁䅕杣㉂䝁䅕䅉桂䡁䅁䅣祂䝁䄸䅥灂䝁䄰兙あ䝁䅕䅢㕂䍁䅁䅎㉁䑁䅅䅌睁䑁䅁䅍杁䡁䅁党療䡁䅁䅢求䍁䅁兡畂䍁䅁䅏硁䍁䅁兢ㅂ䝁䄴兡橂䝁䅫䅣桂䝁䅷兡あ䝁䅫党穂䍁䅁睤灂䡁䅑䅡杁䝁䅅䅉穂䝁䅕杣㉂䝁䅫睙求䍁䅁兙祂䝁䅕兙杁䝁䄸杚杁䝁䅅䅣睂䡁䅉睢㑂䝁䅫兢桂䡁䅑党獂䡁䅫䅉祁䑁䅣杍杁䡁䅍兣ㅂ䝁䅅杣求䍁䅁兢灂䝁䅷党穂䍁䅁兡畂䍁䅁睑療䝁䄴杢求䝁䅍䅤灂䝁䅍兤あ䍁䅁兙畂䝁䅑䅉乂䝁䅅兡畂䝁䅕䅉桂䝁䄴䅚杁䝁䅅䅣睂䡁䅉睢㑂䝁䅫兢桂䡁䅑党獂䡁䅫䅉穁䍁䅷䅍睁䑁䅁䅉㍂䝁䅅督あ䝁䅕睤桂䡁䅑党祂䍁䅁睙療䝁䄴杢求䝁䅍䅤灂䝁䄸杢穂䍁䅁兡畂䍁䅁睕療䡁䅕䅤潂䝁䅉兤祂䡁䅫䅌杁䕁䅍睢畂䝁䄴党橂䡁䅑兡橂䡁䅕䅤㝁䍁䅁兙睂䡁䅁杣療䡁䅧兡瑂䝁䅅䅤求䝁䅷入杁䑁䅉䅏獁䑁䅁䅍睁䍁䅁督求䡁䅉杤灂䝁䅍党杁䝁䅍睢畂䝁䄴党橂䡁䅑兡療䝁䄴督杁䡁䅑䅡桂䡁䅑䅉穂䝁䅕杣㉂䝁䅕䅉桂䡁䅁䅣祂䝁䄸䅥灂䝁䄰兙あ䝁䅕䅢㕂䍁䅁䅏穁䍁䅷䅍睁䑁䅁䅉睂䝁䅕睢睂䝁䅷党杁䝁䅫杢杁䝁䅅䅉穂䝁䅕杣㉂䝁䅫睙求䍁䅁兙祂䝁䅕兙杁䝁䅍睢瑂䡁䅁杣灂䡁䅍兡畂䝁䅣䅉桂䡁䅁䅣祂䝁䄸䅥灂䝁䄰兙あ䝁䅕䅢㕂䍁䅁杍㍁䑁䅅䅉穂䡁䅅兤桂䡁䅉党杁䝁䄰兡獂䝁䅕督杁䝁䅫杢杁䡁䅑䅡求䍁䅁杣求䝁䅣兡療䝁䄴䅉楂䝁䅕䅤㍂䝁䅕党畂䍁䅁睕桂䝁䄴䅉䉂䝁䄴䅤療䝁䄴兡療䍁䅁兙畂䝁䅑䅉䉂䡁䅕督あ䝁䅫杢獁䍁䅁䅖求䡁䅧兙穂䑁䅳䅉桂䝁䄴䅚杁䝁䅅䅣睂䡁䅉睢㑂䝁䅫兢桂䡁䅑党獂䡁䅫䅉㕁䑁䅕䅍杁䡁䅣兙穂䡁䅑党㍂䝁䅅䅤求䡁䅉䅉橂䝁䄸杢畂䝁䅕睙あ䝁䅫睢畂䡁䅍杌杁䕁䅙兤祂䡁䅑䅡求䡁䅉䅌杁䝁䅫䅤杁䝁䄸睤畂䡁䅍䅉ㅂ䝁䄴䅚求䡁䅙党獂䝁䄸䅣求䝁䅑䅉獂䝁䅅杢歂䍁䅁兡畂䍁䅁睑桂䝁䅷兡浂䝁䄸杣畂䝁䅫兙杁䝁䅅杢歂䍁䅁䅖求䝁䄴杢求䡁䅍督求䝁䅕睏杁䝁䅍睢瑂䝁䄰党祂䝁䅍兡桂䝁䅷䅉桂䝁䄴䅚杁䡁䅣兙祂䝁䅕䅡療䡁䅕督求䍁䅁䅣祂䝁䄸䅣求䡁䅉䅤灂䝁䅕督杁䝁䅫杢杁䙁䅑党畂䝁䄴党穂䡁䅍党求䑁䅳䅉桂䝁䄴䅚杁䝁䅍睢瑂䝁䄰党祂䝁䅍兡桂䝁䅷䅉睂䡁䅉睢睂䝁䅕杣あ䝁䅫党穂䍁䅁兙畂䝁䅑䅉睂䝁䅅杣橂䝁䅕䅢穂䍁䅁睢浂䍁䅁䅢桂䝁䄴䅚杁䝁䅫杢杁䕁䅍睢畂䝁䄴党橂䡁䅑兡橂䡁䅕䅤畁䍁䅁䅖潂䝁䅕䅉橂䝁䄸兢睂䝁䅅杢㕂䍁䅁睤桂䡁䅍䅉浂䝁䄸杣瑂䝁䅕杣獂䡁䅫䅉牂䝁䄴睢㍂䝁䄴䅉桂䡁䅍䅉呂䕁䅯睖杁䕁䅍睢祂䡁䅁杌杁䝁䅅杢歂䍁䅁睙潂䝁䅅杢湂䝁䅕䅚杁䝁䅫䅤穂䍁䅁杢桂䝁䄰党杁䡁䅑睢杁䙁䅍杓塂䍁䅁睒祂䝁䄸兤睂䍁䅁兡畂䍁䅁杔療䡁䅙党瑂䝁䅉党祂䍁䅁杍睁䑁䅅李畁䍁䅁睕䭂䙁䅣䅉䡂䡁䅉睢ㅂ䡁䅁䅉㍂䝁䅅督杁䝁䅫杢橂䝁䄸杣睂䝁䄸杣桂䡁䅑党歂䍁䅁兡畂䍁䅁免㕁䑁䅧兎杁䝁䅅杢歂䍁䅁兡穂䍁䅁䅡求䝁䅅䅚硂䡁䅕兙祂䡁䅑党祂䝁䅕䅚杁䝁䅫杢杁䙁䅍兙畂䍁䅁杓療䡁䅍党獁䍁䅁睑桂䝁䅷兡浂䝁䄸杣畂䝁䅫兙畁䅁䅁䉋䅑乁䑁䅁呂䕁䅷䅉䡂䡁䅉党求䝁䄴䅉卂䝁䅕兙獂䡁䅑入杁䕁䅍睢祂䡁䅁杌獁䍁䅁兔桂䝁䄴䅡桂䡁䅑䅤桂䝁䄴睊穂䍁䅁䅢桂䡁䅉睚求䡁䅍䅤杁䝁䄸杚浂䝁䅫睙求䍁䅁䅢桂䝁䄴䅚獂䝁䄸杣歂䍁䅷䅉灂䡁䅍䅉桂䍁䅁杚ㅂ䝁䅷䅢㕂䍁䅁兡畂䡁䅑党湂䡁䅉兙あ䝁䅕䅚杁䡁䅉党桂䝁䅷䅉求䡁䅍䅤桂䡁䅑党杁䝁䅫杢㉂䝁䅕督あ䝁䄰党畂䡁䅑䅉あ䡁䅉兤穂䡁䅑䅌杁䝁䄸杣杁䙁䅉兒䩂䙁䅑䅌杁䡁䅑䅡桂䡁䅑䅉灂䡁䅍䅉浂䝁䄸睙ㅂ䡁䅍党歂䍁䅁䅣祂䝁䅫兢桂䡁䅉兡獂䡁䅫䅉療䝁䄴䅉桂䝁䅍兣ㅂ䝁䅫杣灂䝁䄴睚獁䍁䅁兢桂䝁䄴兙湂䝁䅫杢湂䍁䅁兙畂䝁䅑䅉瑂䝁䅅䅥灂䝁䄰兡㙂䝁䅫杢湂䍁䅁杤桂䝁䅷兤求䍁䅁睢浂䍁䅁兔桂䝁䄴䅡桂䡁䅑䅤桂䝁䄴䅉橂䝁䄸兢瑂䝁䅕杣橂䝁䅫兙獂䍁䅁䅣祂䝁䄸䅣求䡁䅉䅤灂䝁䅕督畁䍁䅁兑穂䍁䅁睢浂䍁䅁䅒求䝁䅍党瑂䝁䅉党祂䍁䅁睍硁䍁䅷䅉祁䑁䅁杍ぁ䍁䅷䅉呂䕁䅷䅉䡂䡁䅉党求䝁䄴䅉潂䝁䅕䅢歂䍁䅁兡畂䡁䅑党祂䝁䅕督あ䡁䅍䅉灂䝁䄴䅉ㅁ䑁䅑䅉楂䡁䅕兡獂䝁䅑兡畂䝁䅣督杁䡁䅑睢あ䝁䅅䅢灂䝁䄴睚杁䑁䅍䅍畁䑁䅙䅉瑂䝁䅫䅢獂䝁䅫睢畂䍁䅁督硂䡁䅕兙祂䝁䅕䅉浂䝁䅕党あ䍁䄴䅉啂䝁䅧兡穂䍁䅁兡畂䝁䅍䅢ㅂ䝁䅑党歂䍁䅁睢㍂䝁䄴党祂䡁䅍䅡灂䡁䅁䅉灂䝁䄴䅤求䡁䅉党穂䡁䅑督杁䝁䅫杢杁䑁䅉睎畁䑁䅁䅉瑂䝁䅫䅢獂䝁䅫睢畂䍁䅁督硂䡁䅕兙祂䝁䅕䅉浂䝁䅕党あ䍁䅁睢浂䍁䅁兔桂䝁䄴䅡桂䡁䅑䅤桂䝁䄴䅉楂䡁䅕兡獂䝁䅑兡畂䝁䅣督杁䝁䅅杢歂䍁䅁杍畁䑁䅧䅉瑂䝁䅫䅢獂䝁䅫睢畂䍁䅁督硂䡁䅕兙祂䝁䅕䅉浂䝁䅕党あ䍁䅁督求䝁䅍兤祂䝁䅫杢湂䍁䅁䅚求䝁䅉䅤杁䝁䅅杢歂䍁䅁䅣祂䝁䅕杚求䡁䅉杣求䝁䅑䅉求䡁䅅兤灂䡁䅑入杁䝁䅫杢㉂䝁䅕督あ䝁䄰党畂䡁䅑督畁䅁䅁䉡䅕䅁䅧䅁呂䕁䅷村䅁䵁䐸䅁睂䅂䅁睕䵂䕁䄰䅉䑂䝁䄸杣睂䝁䄸杣桂䡁䅑兡療䝁䄴䅌杁䡁䅑䅡祂䝁䄸兤湂䝁䅧䅉灂䡁䅑督杁䡁䅍兤楂䡁䅍兡歂䝁䅫兙祂䝁䅫党穂䍁䅷䅉療䡁䅉兡湂䝁䅫杢桂䡁䅑党穂䍁䅁兙畂䝁䅑䅉穂䝁䅕杣㉂䝁䅫睙求䡁䅍䅉睂䡁䅉兡㉂䝁䅅䅤求䍁䅁党歂䡁䅕睙桂䡁䅑兡療䝁䄴䅉獂䝁䄸兙畂䡁䅍䅉あ䝁䄸䅉穂䡁䅑兤歂䝁䅕杢あ䡁䅍䅉桂䝁䄴䅚杁䡁䅑䅡求䝁䅫杣杁䝁䅙兙瑂䝁䅫䅢灂䝁䅕督杁䡁䅑睢杁䝁䅙兡畂䝁䅅杢橂䝁䅕䅉あ䝁䅧党杁䝁䅍睢穂䡁䅑䅉療䝁䅙䅉あ䝁䅧党灂䡁䅉䅉求䝁䅑兤橂䝁䅅䅤灂䝁䄸杢杁䝁䅫杢杁䡁䅑䅡求䍁䅁兖畂䝁䅫䅤求䝁䅑䅉呂䡁䅑兙あ䝁䅕督畁䍁䅁兓あ䍁䅁兡穂䍁䅁兙獂䡁䅍睢杁䝁䅫杢㉂䝁䄸䅢㉂䝁䅕䅚杁䝁䅫杢杁䡁䅑䅡求䍁䅁䅣祂䝁䄸杤灂䡁䅍兡療䝁䄴䅉療䝁䅙䅉祂䝁䅕䅤桂䝁䅫䅢杁䝁䅑党睂䝁䄸督灂䡁䅑䅉桂䝁䅍睙療䡁䅕杢あ䡁䅍䅌杁䝁䅫杢橂䝁䅷兤歂䝁䅫杢湂䍁䅁睙求䡁䅉䅤灂䝁䅙兡橂䝁䅅䅤求䡁䅍䅉療䝁䅙䅉歂䝁䅕䅣療䡁䅍兡あ䍁䅷䅉瑂䝁䄸杢求䡁䅫䅉瑂䝁䅅杣牂䝁䅕䅤杁䝁䅅睙橂䝁䄸兤畂䡁䅑督獁䍁䅁兙畂䝁䅑䅉潂䝁䅫睚潂䍁䄰入灂䝁䅕䅢歂䍁䅁督桂䡁䅙兡畂䝁䅣督杁䝁䅅睙橂䝁䄸兤畂䡁䅑督㝁䍁䅁兙畂䝁䅑䅉灂䝁䄴䅤求䡁䅉党穂䡁䅑兌楂䝁䅕兙祂䝁䅫杢湂䍁䅁睢瑂䝁䄴兡楂䡁䅕督杁䝁䅅睙橂䝁䄸兤畂䡁䅑督畁䍁䅁䅖潂䝁䅕䅉橂䝁䄸兢睂䝁䅅杢㕂䍁䅁睤桂䡁䅍䅉浂䝁䄸杣瑂䝁䅕杣獂䡁䅫䅉牂䝁䄴睢㍂䝁䄴䅉桂䡁䅍䅉佂䝁䅕睤杁䕁䅉䅔䑂䍁䅁睑療䡁䅉䅣療䡁䅉兙あ䝁䅫睢畂䍁䅁兙畂䝁䅑䅉橂䝁䅧兙畂䝁䅣党歂䍁䅁兡あ䡁䅍䅉畂䝁䅅兢求䍁䅁䅤療䍁䅁睕䵂䕁䄰䅉䑂䝁䄸杣睂䝁䄸杣桂䡁䅑兡療䝁䄴䅉灂䝁䄴䅉䕂䝁䅕睙求䝁䄰杙求䡁䅉䅉祁䑁䅁免穁䍁䄴䅉呂䕁䅷兔杁䕁䅍睢祂䡁䅁睢祂䝁䅅䅤灂䝁䄸杢杁䡁䅣兙穂䍁䅁杚療䡁䅕杢歂䝁䅕䅚杁䝁䅫杢杁䑁䅅兏㍁䑁䅉䅉桂䝁䄴䅚杁䝁䅫督杁䝁䅧党桂䝁䅑兣ㅂ䝁䅅杣あ䝁䅕杣求䝁䅑䅉灂䝁䄴䅉佂䝁䅕睤桂䡁䅉睡獁䍁䅁䅒求䝁䅷兙㍂䝁䅅杣求䍁䄴䅁慂䅆䅁䅶䅍䙁䅍兔杁䕁䅕杢求䡁䅉睚㕂䍁䅁睑療䝁䄰䅣桂䝁䄴入獁䍁䅁兙畂䍁䅁兡畂䝁䅑党睂䝁䅕杢歂䝁䅕杢あ䍁䅁党畂䝁䅕杣湂䡁䅫䅉橂䝁䄸兢睂䝁䅅杢㕂䍁䅷䅉求䝁䄴睚桂䝁䅣党穂䍁䅁兡畂䍁䅁䅤潂䝁䅕䅉桂䝁䅍兣ㅂ䝁䅫督灂䡁䅑兡療䝁䄴䅌杁䝁䅕䅥睂䝁䅷睢祂䝁䅅䅤灂䝁䄸杢獁䍁䅁䅚求䡁䅙党獂䝁䄸䅣瑂䝁䅕杢あ䍁䅷䅉桂䝁䄴䅚杁䡁䅁杣療䝁䅑兤橂䡁䅑兡療䝁䄴䅉療䝁䅙䅉療䝁䅫䅢獁䍁䅁睚桂䡁䅍䅌杁䝁䅅杢歂䍁䅁杢桂䡁䅑兤祂䝁䅅䅢杁䝁䅣兙穂䍁䅁䅢灂䡁䅅兤灂䝁䅑督杁䝁䅫杢杁䡁䅑䅡求䍁䅁督あ䝁䅅䅤求䍁䅁睢浂䍁䅁䅖求䡁䅧兙穂䍁䄴䅉䩂䡁䅑䅉潂䝁䅅督杁䡁䅣睢祂䝁䅳兡畂䝁䅣䅉灂䝁䄴䅤求䡁䅉党穂䡁䅑督杁䝁䅫杢杁䝁䄸兡獂䍁䅁兙畂䝁䅑䅉湂䝁䅅督杁䡁䅁杣療䝁䅑兤橂䝁䅫杢湂䍁䅁睤求䝁䅷䅢穂䍁䅁兡畂䍁䅁䅤潂䝁䅕䅉乂䝁䅫䅚獂䝁䅅杢歂䍁䅁村桂䡁䅍兡畂䍁䅁兙畂䝁䅑䅉呂䝁䄸兤あ䝁䅧䅉啂䝁䅕䅥桂䡁䅍杌杁䙁䅑䅡求䍁䅁睙療䝁䄰䅣桂䝁䄴入杁䡁䅣兙穂䍁䅁杚療䡁䅉兢求䡁䅉䅢㕂䍁䅁睡畂䝁䄸睤畂䍁䅁兙穂䍁䅁睕あ䍁䄴䅉乂䝁䅅杣㕂䍁䅁䅔桂䝁䄴䅚杁䍁䅙䅉䙂䡁䅧䅣獂䝁䄸杣桂䡁䅑兡療䝁䄴䅉䑂䝁䄸兢睂䝁䅅杢㕂䍁䅁兙畂䝁䅑䅉橂䝁䅧兙畂䝁䅣党歂䍁䅁兡あ䡁䅍䅉畂䝁䅅兢求䍁䅁䅤療䍁䅁睕乂䍁䅁兒畂䝁䅕杣湂䡁䅫䅉䑂䝁䄸兢睂䝁䅅杢㕂䍁䅁兡畂䍁䅁兔桂䡁䅫䅉祁䑁䅁免睁䍁䄴䅉呂䕁䄰䅉䙂䝁䄴党祂䝁䅣入杁䕁䅍睢瑂䡁䅁兙畂䡁䅫䅉㍂䝁䅅督杁䝁䅙睢ㅂ䝁䄴䅚求䝁䅑䅉灂䝁䄴䅉硁䑁䅫䅍㑁䍁䅁兙畂䝁䅑䅉灂䡁䅍䅉潂䝁䅕兙歂䡁䅅兤桂䡁䅉䅤求䡁䅉党歂䍁䅁兡畂䍁䅁䅒求䝁䄴杤求䡁䅉䅌杁䕁䅍睢獂䝁䄸杣桂䝁䅑睢畁䅁䅁硘䅧䅁䅯䅁呂䕁䄰睑䩂䅁䅁䅋䅑䅁䅧䅁呂䕁䄴兑䅁佁䑙䅁䭁䅁䅁睕佂䙁䅁睕䅁䕁䑍䅁䝁䅁䅁睕偂䅁䅁儵䅍䅁䅯䅁呂䕁䄸䅔坂䅁䅁光䅑䅁䅧䅁呂䙁䅁睒䅁乁䑍䅁䭁䅁䅁睕兂䕁䅣兓䅁䩁䍫䅁㡃䅄䅁睕兂䙁䅍䅉䑂䝁䄸兢瑂䝁䅕杣橂䝁䅕䅌杁䕁䅫杢橂䍁䄴䅉睂䡁䅉睢㉂䝁䅫䅚求䡁䅍䅉橂䝁䅷睢ㅂ䝁䅑兌楂䝁䅅督求䝁䅑䅉穂䡁䅕䅣睂䝁䅷入杁䝁䅍䅡桂䝁䅫杢杁䝁䄰兙畂䝁䅅睚求䝁䄰党畂䡁䅑䅉穂䝁䄸䅢ㅂ䡁䅑兡療䝁䄴督杁䝁䅫杢杁䡁䅑䅡求䍁䅁兖畂䝁䅫䅤求䝁䅑䅉呂䡁䅑兙あ䝁䅕督杁䝁䅅杢歂䍁䅁兡畂䡁䅑党祂䝁䄴兙あ䝁䅫睢畂䝁䅅䅢獂䡁䅫杌杁䕁䅫䅤杁䝁䄸杚浂䝁䅕杣穂䍁䅁督療䝁䅷兤あ䝁䅫睢畂䡁䅍䅉あ䝁䅧杣療䡁䅕睚潂䍁䅁䅤潂䝁䅕䅉呂䙁䅁睕杁䕁䅍睢瑂䝁䄰党祂䝁䅍党獁䍁䅁兙杁䝁䅍䅢療䡁䅕䅚瑁䝁䅉兙穂䝁䅕䅚杁䡁䅁䅢桂䡁䅑杚療䡁䅉兢杁䡁䅑䅡桂䡁䅑䅉求䝁䄴䅡桂䝁䄴睙求䡁䅍䅉あ䝁䅧党杁䡁䅣兙㕂䍁䅁杣求䡁䅑兙灂䝁䅷党祂䡁䅍䅌杁䝁䅣杣療䝁䅍党祂䡁䅍䅌杁䡁䅍兤睂䡁䅁䅢灂䝁䅕杣穂䍁䅷䅉歂䝁䅫督あ䡁䅉兡楂䡁䅕䅤療䡁䅉督獁䍁䅁兙畂䝁䅑䅉獂䝁䄸睚灂䡁䅍䅤灂䝁䅍督杁䝁䅙兡祂䝁䄰督杁䝁䄰兙畂䝁䅅睚求䍁䅁兙畂䝁䅑䅉浂䡁䅕䅢浂䝁䅫䅢獂䍁䅁睢瑂䝁䄴兡橂䝁䅧兙畂䝁䄴党獂䍁䅁睢祂䝁䅑党祂䡁䅍䅌杁䝁䄸䅣あ䝁䅫兢灂䡁䅯党杁䡁䅍党獂䝁䅷兌あ䝁䅧杣療䡁䅕睚潂䍁䅁䅣求䡁䅉杚療䡁䅉兢桂䝁䄴睙求䍁䅷䅉桂䝁䄴䅚杁䝁䅅兤あ䝁䄸兢桂䡁䅑党杁䝁䄴党㍂䍁䅁䅤祂䝁䅅䅚灂䝁䄴睚杁䡁䅉党獂䝁䅅䅤灂䝁䄸杢穂䝁䅧兡睂䡁䅍杌杁䙁䅑䅡求䍁䅁睙療䝁䄰䅣桂䝁䄴入杁䝁䅅䅢穂䝁䄸䅉睂䡁䅉睢㉂䝁䅫䅚求䡁䅍䅉䝂䡁䅕䅢浂䝁䅫䅢獂䝁䄰党畂䡁䅑䅌杁䝁䅅杢杁䝁䅕䅢求䝁䅍䅤祂䝁䄸杢灂䝁䅍䅉歂䝁䅅䅤桂䍁䅁兡畂䡁䅑党祂䝁䅍䅡桂䝁䄴睚求䍁䅁督療䝁䅷兤あ䝁䅫睢畂䍁䅁䅤潂䝁䅅䅤杁䡁䅍睙桂䝁䅷党穂䍁䅁兙穂䍁䅁兙杁䝁䅉兤穂䝁䅫杢求䡁䅍督杁䝁䅣杣療䡁䅣督獁䍁䅁睤潂䝁䅕杣求䍁䅁睙療䝁䄰䅣桂䝁䄴兡求䡁䅍䅉ㅂ䡁䅍党杁䝁䅅䅉穂䝁䅫杢湂䝁䅷党杁䡁䅍入穂䡁䅑党瑂䍁䅁䅤療䍁䅁兢桂䝁䄴兙湂䝁䅕䅉療䡁䅉䅚求䡁䅉督杁䝁䅅杢歂䍁䅁䅢療䝁䅣兡穂䡁䅑兡橂䡁䅍䅉浂䡁䅉睢瑂䍁䅁杤桂䡁䅉兡療䡁䅕督杁䡁䅍兙獂䝁䅕督杁䝁䅍䅡桂䝁䄴杢求䝁䅷督獁䍁䅁兡畂䝁䅍䅢ㅂ䝁䅑兡畂䝁䅣䅉㍂䝁䅧睢獂䝁䅕督桂䝁䅷党獁䍁䅁党䑂䝁䄸兢瑂䝁䅕杣橂䝁䅕䅌杁䝁䅅杢歂䍁䅁兢桂䡁䅉睡求䡁䅑䅣獂䝁䅅睙求䡁䅍睏杁䝁䅅杢歂䍁䅁兑畂䝁䅅䅢㕂䡁䅑兡橂䡁䅍䅉睂䡁䅉睢歂䡁䅕睙あ䍁䅁䅤潂䝁䅅䅤杁䝁䅕杢桂䝁䅉䅢求䡁䅍䅉療䡁䅉睚桂䝁䄴兡㙂䝁䅅䅤灂䝁䄸杢穂䍁䅁䅤療䍁䅁党畂䝁䅧兙畂䝁䅍党杁䡁䅙兡穂䝁䅫杙灂䝁䅷兡あ䡁䅫䅉灂䝁䄴䅤療䍁䅁䅡療䡁䅣䅉睂䡁䅉睢歂䡁䅕睙あ䡁䅍䅉桂䡁䅉党杁䡁䅍党獂䝁䅷兡畂䝁䅣䅉あ䝁䅧杣療䡁䅕睚潂䍁䅁兙杁䡁䅍兡畂䝁䅣䅢求䍁䅁睙療䝁䄴杢求䝁䅍䅤灂䝁䄸杢杁䝁䅅睙祂䝁䄸督穂䍁䅁杤桂䡁䅉兡療䡁䅕督杁䡁䅍兙獂䝁䅕督杁䝁䅍䅡桂䝁䄴杢求䝁䅷督獁䍁䅁兡畂䝁䅍䅢ㅂ䝁䅑兡畂䝁䅣䅉㍂䝁䅧睢獂䝁䅕督桂䝁䅷党獁䍁䅁党䑂䝁䄸兢瑂䝁䅕杣橂䝁䅕䅌杁䝁䅅杢歂䍁䅁兢桂䡁䅉睡求䡁䅑䅣獂䝁䅅睙求䡁䅍䅌杁䝁䅅督杁䡁䅣党獂䝁䅷䅉桂䡁䅍䅉求䝁䄴䅡桂䝁䄴睙求䡁䅍䅉桂䝁䅍睙求䡁䅍督杁䝁䅅杢歂䍁䅁兤穂䝁䅅睚求䍁䅁睢浂䍁䅁督桂䝁䅷党穂䍁䅁兙畂䝁䅑䅉灂䝁䄴杤求䝁䄴䅤療䡁䅉入杁䝁䅑兙あ䝁䅅䅉あ䝁䅧杣療䡁䅕睚潂䍁䅁兙杁䝁䅍睢瑂䝁䅉兡畂䝁䅅䅤灂䝁䄸杢杁䝁䄸杚杁䝁䅅杢桂䝁䅷入あ䝁䅫睙穂䍁䅁兙睂䡁䅁䅢灂䝁䅍兙あ䝁䅫睢畂䡁䅍䅌杁䝁䄴党あ䡁䅣睢祂䝁䅳䅉療䝁䅙䅉橂䝁䄸杢畂䝁䅕睙あ䝁䅫睢畂䡁䅍䅌杁䝁䅅杢歂䍁䅁兡畂䝁䅑兤穂䡁䅑杣㕂䍁䄰䅢求䝁䅅䅚灂䝁䄴睚杁䝁䅕䅥睂䝁䅕杣あ䝁䅫督求䍁䄴䅉䩂䝁䄴䅉桂䝁䅑䅚灂䡁䅑兡療䝁䄴䅌杁䝁䅫䅤杁䝁䄸杚浂䝁䅕杣穂䍁䅁杤桂䡁䅉兡療䡁䅕督杁䝁䅍睢瑂䡁䅁䅢灂䝁䄰党畂䡁䅑兙祂䡁䅫䅉睂䡁䅉睢歂䡁䅕睙あ䡁䅍䅌杁䡁䅍兤橂䝁䅧䅉桂䡁䅍䅉桂䡁䅍督療䡁䅉䅤瑂䝁䅕杢あ䍁䅁䅣祂䝁䄸䅚ㅂ䝁䅍䅤獁䍁䅁睤潂䝁䅫睙潂䍁䅁督灂䝁䄰䅣獂䝁䅫杚灂䝁䅕督杁䡁䅑䅡求䍁䅁睙療䝁䄰兢ㅂ䝁䄴兡橂䝁䅅䅤灂䝁䄸杢杁䝁䄸杚杁䡁䅉睢楂䡁䅕督あ䍁䅷䅉桂䝁䅍睙ㅂ䡁䅉兙あ䝁䅕䅉灂䡁䅑党瑂䍁䅁䅚桂䡁䅑兙杁䝁䅉入杁䝁䅅兤あ䝁䄸兢桂䡁䅑兡橂䝁䅅䅢獂䡁䅫䅉あ䡁䅉兙畂䡁䅍䅢桂䡁䅑兡畂䝁䅣䅉灂䡁䅑党瑂䍁䅁兙あ䡁䅑杣灂䝁䅉兤あ䝁䅕督獁䍁䅁兙畂䝁䅑䅉潂䝁䅫党祂䝁䅅杣橂䝁䅧兡求䡁䅍睏杁䝁䅅杢歂䍁䅁睙療䝁䄰兢ㅂ䝁䄴兡あ䡁䅫䅉睂䡁䅉睢歂䡁䅕睙あ䍁䅁䅤潂䝁䅅䅤杁䝁䅅䅢獂䝁䄸睤穂䍁䅁睢祂䝁䅣兙畂䝁䅫来桂䡁䅑兡療䝁䄴督杁䡁䅑睢杁䝁䅅睙橂䝁䅕䅢求䡁䅉兙あ䝁䅕䅉歂䝁䅫睚灂䡁䅑兡㙂䝁䅅䅤灂䝁䄸杢杁䝁䄸杚杁䡁䅑䅡求䝁䅫杣杁䡁䅍兤睂䡁䅁䅢㕂䍁䅁睙潂䝁䅅兡畂䍁䅁兙畂䝁䅑䅉灂䝁䄰䅣祂䝁䄸杤求䍁䅁睙療䝁䅷䅢桂䝁䅉睢祂䝁䅅䅤灂䝁䄸杢杁䡁䅣兡あ䝁䅧䅉穂䡁䅕䅣睂䝁䅷兡求䡁䅉督杁䡁䅑䅡祂䝁䄸兤湂䝁䅧䅉橂䝁䅧兙畂䝁䅣党杁䝁䄰兙畂䝁䅅睚求䝁䄰党畂䡁䅑䅉桂䝁䄴䅚杁䝁䄸杢楂䝁䄸兙祂䝁䅑兡畂䝁䅣䅉睂䡁䅉睢湂䡁䅉兙瑂䡁䅍杌杁䙁䅑䅡求䍁䅁睙療䝁䄰䅣桂䝁䄴入杁䡁䅣兙穂䍁䅁杚療䡁䅉兢求䡁䅉䅢㕂䍁䅁睡畂䝁䄸睤畂䍁䅁兙穂䍁䅁睕あ䍁䄴䅉兂䝁䅅兤獂䍁䅁睕療䝁䅙䅤㍂䝁䅅杣求䍁䅷䅉䩂䝁䄴睙畁䍁䅁兙畂䝁䅑䅉橂䝁䅧兙畂䝁䅣党歂䍁䅁兡あ䡁䅍䅉畂䝁䅅兢求䍁䅁䅤療䍁䅁睕兂䙁䅍䅉䑂䝁䄸兢瑂䝁䅕杣橂䝁䅕䅌杁䕁䅫杢橂䍁䄴䅉灂䝁䄴䅉乂䝁䅅入杁䑁䅉䅍睁䑁䅅杌杁䙁䅍䅕呂䍁䅁睑療䝁䄰兢求䡁䅉睙求䍁䅷䅉䩂䝁䄴睙畁䍁䅁睤桂䡁䅍䅉灂䝁䄴睙療䡁䅉䅣療䡁䅉兙あ䝁䅕䅚杁䝁䅫杢杁䑁䅅兏㑁䑁䅣䅉桂䝁䄴䅚杁䝁䅫督杁䝁䅧党桂䝁䅑兣ㅂ䝁䅅杣あ䝁䅕杣求䝁䅑䅉灂䝁䄴䅉乂䝁䅫杢畂䝁䅕兙睂䝁䄸䅢灂䡁䅍䅌杁䕁䄰兡畂䝁䄴党穂䝁䄸䅤桂䍁䄴䅁畁䅇䅁杁䄰䙁䅍䅕奂䍁䅁䅖求䝁䅍䅡畂䝁䄸䅢療䝁䅣兡求䡁䅍䅌杁䕁䅫杢橂䍁䄴䅉穂䡁䅕䅣睂䝁䅷兡求䡁䅍䅉灂䝁䄴杚祂䝁䅅督あ䡁䅉兤橂䡁䅑兤祂䝁䅕䅉求䡁䅅兤灂䡁䅁兢求䝁䄴䅤杁䡁䅍党祂䡁䅙兡畂䝁䅣䅉あ䝁䅧党杁䝁䅧党桂䡁䅑兡畂䝁䅣䅌杁䡁䅙党畂䡁䅑兡獂䝁䅅䅤灂䝁䄸杢獁䍁䅁兙畂䝁䅑䅉橂䝁䄸睢獂䝁䅫杢湂䍁䅁䅋䥂䙁䅙兑䑂䍁䅫睏杁䝁䅅杢歂䍁䅁䅚求䡁䅑党橂䡁䅑兡療䝁䄴䅉桂䝁䄴䅚杁䝁䄰党桂䡁䅍兤祂䝁䅕兢求䝁䄴䅤杁䝁䄰兙祂䝁䅳党あ䡁䅍䅉㍂䝁䄸杣獂䝁䅑睤灂䝁䅑党畁䍁䅁䅖潂䝁䅕䅉橂䝁䄸兢睂䝁䅅杢㕂䍁䅁睢睂䝁䅕杣桂䡁䅑党穂䍁䅁兡畂䍁䅁䅤㍂䝁䄸䅉穂䝁䅕睚瑂䝁䅕杢あ䡁䅍䅌杁䕁䅧杖䉂䕁䅍䅉桂䝁䄴䅚杁䕁䅑党あ䝁䅕睙あ䝁䅫睢畂䍁䅁兙畂䝁䅑䅉乂䝁䅕兙穂䡁䅕杣求䝁䄰党畂䡁䅑杌杁䙁䅑䅡求䍁䅁䅓坂䕁䅅睑杁䡁䅍党湂䝁䄰党畂䡁䅑䅉求䝁䄴睚灂䝁䄴党求䡁䅉督獁䍁䅁䅚求䡁䅍兡湂䝁䄴督獁䍁䅁兢桂䝁䄴兤浂䝁䅅睙あ䡁䅕杣求䡁䅍䅌杁䝁䅫杢穂䡁䅑兙獂䝁䅷督獁䍁䅁兙畂䝁䅑䅉穂䝁䅕杣㉂䝁䅫睙求䡁䅍䅉睂䝁䅅睙牂䝁䅅睚求䍁䅁兙畂䝁䅑䅉睂䡁䅉睢橂䝁䅕督穂䍁䅁睙療䝁䄸䅢灂䝁䄴睚杁䡁䅁杣療䝁䅑兤橂䡁䅑督杁䝁䅅杢歂䍁䅁党畂䝁䅣兡畂䝁䅕党祂䝁䅕䅚杁䝁䅅兡祂䍁䅁兢療䡁䅙党瑂䝁䅕杢あ䍁䅁督療䝁䅷兤あ䝁䅫睢畂䡁䅍䅉浂䝁䄸杣杁䡁䅑䅡求䍁䅁䅓坂䕁䅅睑杁䝁䅫杢歂䡁䅕督あ䡁䅉兡桂䝁䅷䅉桂䝁䄴䅚杁䡁䅁睢㍂䝁䅕杣杁䝁䅣党畂䝁䅕杣桂䡁䅑兡療䝁䄴䅉瑂䝁䅅杣牂䝁䅕䅤穂䍁䅷䅉桂䡁䅍䅉㍂䝁䅕䅢獂䍁䅁兙穂䍁䅁杙療䝁䅫䅢求䡁䅉督獁䍁䅁䅡求䝁䅅䅤灂䝁䄴睚獁䍁䅁兙畂䝁䅑䅉㉂䝁䅕杢あ䝁䅫䅢桂䡁䅑兡療䝁䄴䅉睂䡁䅉睢歂䡁䅕睙あ䡁䅍䅉浂䝁䄸杣杁䡁䅑䅡求䍁䅁杣求䡁䅍兡歂䝁䅕杢あ䝁䅫兙獂䍁䅁兙畂䝁䅑䅉橂䝁䄸兢瑂䝁䅕杣橂䝁䅫兙獂䍁䅁兢桂䡁䅉睡求䡁䅑督畁䍁䅁兓あ䍁䅁睢浂䝁䅙党祂䡁䅍䅉灂䡁䅑督杁䡁䅁杣療䝁䅑兤橂䡁䅑督杁䡁䅕杢歂䝁䅕杣杁䡁䅑䅡求䍁䅁兔桂䡁䅉䅢求䡁䅫䅌杁䙁䅉党橂䝁䄸䅢歂䍁䅷䅉呂䕁䅣睕獁䍁䅁睑灂䝁䄴睙灂䝁䄴杢桂䡁䅑兡杁䕁䅙兙畂䍁䅷䅉啂䕁䅅兔䑂䕁䄸䅌杁䕁䅫杢湂佁䅫杢灂䝁䅅䅌杁䕁䅉党祂䝁䅳睢獁䍁䅁兕瑂䝁䅅杣牂䍁䅷䅉䝂䝁䅅䅡祂䝁䅕杢潂䝁䅕兙あ䍁䅷䅉䵂䝁䅕兙歂䝁䅫杢湂䍁䅁兒歂䝁䅣党獁䍁䅁䅕桂䡁䅑䅤求䡁䅉督療䝁䄴兌䱂䝁䅕䅢獂䝁䅕入獁䍁䅁睖求䝁䅫䅢瑁䕁䄰睙䵂䝁䅅兡畂䍁䅷䅉塂䝁䅫䅢獂䝁䅫兙瑂䡁䅍睢畂䍁䄰䅖潂䝁䅕杣瑂䝁䄸杚獂䝁䄸䅌杁䕁䅫杔䕂䕁䅕兒䑂䕁䄸䅌杁䕁䅧党桂䡁䅑杣求䡁䅧䅌杁䕁䅅睙橂䡁䅕䅖潂䝁䅕杣瑂䍁䅷䅉䍂䡁䅉兙穂䝁䅍䅡獁䍁䅁睕睂䝁䅕睙あ䡁䅉兤瑂䍁䅷䅉䍂䝁䅅杢畂䝁䅕杣䕂䝁䅅入杁䙁䅁兡睂䝁䅕䅓求䝁䅅䅤灂䝁䄴睚獁䍁䅁兙畂䝁䅑䅉呂䝁䄸䅢桂䡁䅉䅉兂䡁䅉睢歂䡁䅕睙あ䡁䅍䅉楂䡁䅉兙畂䝁䅑督畁䍁䅁䅖潂䝁䅕䅉䕂䝁䅕䅤求䝁䅍䅤灂䝁䄸杢杁䝁䅅杢歂䍁䅁兔求䝁䅅督ㅂ䡁䅉党瑂䝁䅕杢あ䍁䅁督求䝁䅣兢求䝁䄴䅤杁䝁䄸杚浂䝁䅕杣穂䍁䅁兤畂䝁䅑党祂䝁䅣杣療䡁䅕杢歂䍁䅁䅣灂䡁䅁党杁䝁䅅杢歂䍁䅁睙桂䝁䅉䅢求䍁䅁䅢療䝁䅍兙あ䝁䄸杣穂䍁䅷䅉灂䝁䄴督睂䝁䅕睙あ䝁䅫睢畂䍁䅁兙畂䝁䅑䅉祂䝁䅕䅡桂䝁䅉兡獂䝁䅫䅤桂䡁䅑兡療䝁䄴䅉求䡁䅅兤灂䡁䅁兢求䝁䄴䅤獁䍁䅁兙畂䝁䅑䅉祂䝁䄸杙療䡁䅑兡橂䍁䅁督㕂䡁䅍䅤求䝁䄰督杁䡁䅕杢歂䝁䅕杣杁䡁䅑䅡求䍁䅁杕桂䝁䅑兡療䝁䅑党あ䝁䅕睙あ䝁䅫睢畂䍁䅷䅉兂䝁䅕兙祂䡁䅁睢灂䝁䄴䅤獁䍁䅁睕橂䝁䅧睢畂䡁䅍䅤求䝁䅑䅤獁䍁䅁䅒灂䝁䅕䅢求䝁䅍䅤祂䝁䅫睙獁䍁䅁杕灂䡁䅍党祂䍁䅁村療䝁䄴䅚獁䍁䅁睑ㅂ䝁䅕督獁䍁䅁兖䵂䕁䅍䅉卂䝁䄸杙療䡁䅑兡橂䡁䅍䅌杁䝁䅅杢歂䍁䅁睕求䝁䄴督療䡁䅉督杁䍁䅙䅉呂䝁䄸杚あ䡁䅣兙祂䝁䅕䅉楂䡁䅉兙畂䝁䅑督㝁䍁䅁䅤祂䝁䅅杢穂䡁䅁睢祂䡁䅑兙あ䝁䅫睢畂䍁䅁督㕂䡁䅍䅤求䝁䄰督杁䡁䅕杢歂䝁䅕杣杁䡁䅑䅡求䍁䅁睒求䝁䄴杚桂䡁䅉党杁䝁䅉杣桂䝁䄴䅚㝁䍁䅁睙療䝁䄰兢ㅂ䝁䄴兡橂䝁䅅䅤灂䝁䄸杢杁䡁䅑党橂䝁䅧杢療䝁䅷睢湂䝁䅫党穂䍁䅁䅣祂䝁䄸䅚ㅂ䝁䅍䅤穂䍁䅁兤畂䝁䅑党祂䍁䅁䅤潂䝁䅕䅉啂䕁䅍兓杁䝁䅅杢歂䍁䅁兒䑂䙁䅍䅉楂䡁䅉兙畂䝁䅑督㝁䍁䅁兙畂䝁䅑䅉療䝁䅉督あ䡁䅉兤橂䡁䅑兡療䝁䄴䅉獂䝁䅫睚潂䡁䅑兡畂䝁䅣䅉睂䡁䅉睢歂䡁䅕睙あ䡁䅍䅉ㅂ䝁䄴䅚求䡁䅉䅉あ䝁䅧党杁䕁䅙䅢桂䡁䅍䅡杁䙁䅑党橂䝁䅧杢療䝁䅷睢湂䡁䅫䅌杁䕁䅫䅖䵂䍁䅷䅉呂䝁䅅杙灂䝁䅳䅉乂䝁䅅杣灂䝁䄴党獁䍁䅁睕求䝁䅅䅢灂䡁䅑党獁䍁䅁兙畂䝁䅑䅉䉂䡁䅙䅢灂䡁䅑党杁䝁䅉杣桂䝁䄴䅚穂䍁䄴䅉啂䝁䅧党杁䝁䅍睢瑂䡁䅁兙畂䡁䅫䅉瑂䝁䅅杣牂䝁䅕䅤穂䍁䅁兡あ䡁䅍䅉睂䡁䅉睢歂䡁䅕睙あ䡁䅍䅉あ䝁䅧杣療䡁䅕睚潂䍁䅁兡畂䝁䅑党睂䝁䅕杢歂䝁䅕杢あ䍁䅁兢桂䝁䄴兤浂䝁䅅睙あ䡁䅕杣灂䝁䄴睚杁䡁䅉党睂䡁䅉党穂䝁䅕杢あ䝁䅅䅤灂䡁䅙党穂䍁䅷䅉あ䝁䅧兡祂䝁䅑兌睂䝁䅅杣あ䡁䅫䅉歂䝁䅫督あ䡁䅉兡楂䡁䅕䅤療䡁䅉督獁䍁䅁兙畂䝁䅑䅉祂䝁䅕䅤桂䝁䅫䅢求䡁䅉督獁䍁䅁兙穂䍁䅁睤求䝁䅷䅢杁䝁䅅督杁䝁䅑兡祂䝁䅕睙あ䍁䅁䅤療䍁䅁睙ㅂ䡁䅍䅤療䝁䄰党祂䡁䅍杌杁䙁䅑䅡求䍁䅁睙療䝁䄰䅣桂䝁䄴入杁䡁䅣兙穂䍁䅁杚療䡁䅉兢求䡁䅉䅢㕂䍁䅁睡畂䝁䄸睤畂䍁䅁兙穂䍁䅁睕兂䙁䅧䅉䑂䝁䄸杣睂䝁䄸杣桂䡁䅑兡療䝁䄴䅉桂䝁䄴䅚杁䝁䅍䅡桂䝁䄴睚求䝁䅑䅉灂䡁䅑督杁䝁䄴兙瑂䝁䅕䅉あ䝁䄸䅉呂䙁䅁䅗杁䙁䅑党橂䝁䅧杢療䝁䅷睢湂䝁䅫党穂䍁䅷䅉䩂䝁䄴睙畁䍁䅁兡畂䍁䅁兑ㅂ䝁䅣兤穂䡁䅑䅉祁䑁䅁杍祁䍁䄴䅉呂䙁䅁䅗杁䙁䅑党橂䝁䅧杢療䝁䅷睢湂䝁䅫党穂䍁䅷䅉䩂䝁䄴睙畁䍁䅁睤桂䡁䅍䅉浂䝁䄸兤畂䝁䅑党歂䍁䅁兡畂䍁䅁免㕁䑁䅅杍杁䝁䅅杢歂䍁䅁兡穂䍁䅁䅡求䝁䅅䅚硂䡁䅕兙祂䡁䅑党祂䝁䅕䅚杁䝁䅫杢杁䕁䅍䅡桂䡁䅉䅢療䡁䅑䅤求䍁䅷䅉佂䝁䄸杣あ䝁䅧䅉䑂䝁䅅杣療䝁䅷兡畂䝁䅅杌䅁䑁堸䅁允䅁䅁睕兂䙁䅧杏䩂䕁䄴䅒䅁䅁䕷䅁睁䅁䅁睕兂䙁䄸村噂䙁䅍兓佂䕁䅕睕呂䙁䄸䅒䙂䙁䅍睑卂䕁䅫䅕啂䕁䅫睔佂䅁䅁栲䅉䍁䅙䅁呂䙁䅁睘䩂䕁䄴睕啂䕁䄴睘䑂䕁䄸杖時䕁䅷兒坂䕁䅕䅔䅁䍁䝉䅁楁䅁䅁睕兂䙁䄸兓佂䙁䅙兒呂䙁䅑睔卂䙁䄸䅖婂䙁䅁兒䅁䍁䝍䅁奁䅁䅁睕兂䙁䄸兓兂䕁䄸睘䕂䕁䅅䅖䙂䅁䅁硺䅉䉁䅯䅁呂䙁䅁睘乂䕁䅅杕䱂䕁䅕䅖䑂䕁䅅䅕䅁䅁䍅䅁䭂䅁䅁睕兂䙁䄸䅕䑂䙁䅑睘呂䕁䅧兑卂䕁䅕睕時䕁䄸睖佂䕁䅕䅒時䕁䅅䅔䵂䙁䄸兓佂䙁䅍䅖䩂䙁䅑兖啂䕁䅫睔佂䙁䅍䅁流杂䅁䅇䅁䙁䅍䅕時䙁䅑睔兂䕁䅫睑啂䕁䅅睒䅁䍁䝑䅁慁䅁䅁睕兂䙁䄸䅖偂䙁䅑兑䵂䙁䄸杕䙂䙁䅙䅁䕁䅁䅁䅆䅁䙁䅍䅕時䙁䅙睔䵂䙁䅕兔䙂䅁䅁䉺䅉䍁䅧䅁呂䙁䅁睘坂䕁䄸䅔噂䕁䄰兒時䕁䅅杖䡂䙁䄸䅒䉂䕁䅫䅔婂䅁䅁剺䅉䕁䅯䅁呂䙁䅁睘坂䕁䄸䅔噂䕁䄰兒時䕁䅅杖䡂䙁䄸䅒䉂䕁䅫䅔婂䙁䄸䅖偂䙁䄸免婂䙁䅉睘䉂䙁䅙睒時䕁䅑兑䩂䕁䅷兗䅁䵁即䅁䝂䅁䅁睕兂䙁䄸杖偂䕁䅷兖乂䕁䅕睘䉂䙁䅙睒時䙁䅣兒䙂䕁䅳䅔婂䙁䄸䅖偂䙁䄸睕䥂䕁䅅杕䙂䙁䅍睘偂䙁䅕䅖䅁䵁单䅁䥁䅁䅁睕卂䕁䅕䅁佃睁䅁杯䅣䙁䅍䅖䉂䕁䅅杕杁䙁䅍兤祂䝁䅣兡橂䝁䅅䅢杁䕁䅍睢瑂䡁䅁兙畂䡁䅫䅌杁䡁䅑睢湂䝁䅕䅤潂䝁䅕杣杁䡁䅣兡あ䝁䅧䅉灂䡁䅑督杁䡁䅍兤楂䡁䅍兡歂䝁䅫兙祂䝁䅫党穂䍁䅷䅉歂䝁䅕督灂䝁䅣杢穂䍁䅷䅉歂䝁䅕杤求䝁䅷睢睂䡁䅍䅌杁䝁䄰兙畂䡁䅕杚桂䝁䅍䅤ㅂ䡁䅉党穂䍁䅷䅉瑂䝁䅅杣牂䝁䅕䅤穂䍁䅷䅉桂䝁䄴䅚杁䡁䅍党獂䝁䅷督杁䝁䅫兢睂䝁䅷兙畂䡁䅑兙楂䝁䅷党杁䝁䅷党畂䡁䅍党穂䍁䅁杚療䡁䅉䅉あ䝁䅧党杁䝁䅕入求䍁䅷䅉桂䝁䄴䅚杁䝁䅍睢瑂䡁䅁兙畂䝁䅫睢畂䍁䅁䅚求䝁䅷兡㉂䝁䅕杣㕂䍁䅁督㕂䡁䅍䅤求䝁䄰督杁䡁䅑睢杁䝁䅑党獂䝁䅫杤求䡁䅉䅉あ䝁䅧党杁䝁䅷党畂䡁䅍党穂䍁䅁兡畂䡁䅑睢杁䡁䅑䅡求䍁䅁党㕂䝁䅕杌杁䙁䅑䅡求䍁䅁睙療䝁䄰䅣桂䝁䄴入杁䡁䅁杣療䡁䅙兡歂䝁䅕督杁䝁䅫兢睂䝁䅷兙畂䡁䅑兙楂䝁䅷党杁䕁䅍睢獂䝁䅷兙瑂䝁䅕杣杁䝁䅷党畂䡁䅍䅉睂䡁䅉睢歂䡁䅕睙あ䍁䅁杚桂䝁䄰兡獂䡁䅫䅉潁䕁䅫睑䵂䡁䅍克杁䡁䅑睢杁䡁䅑杣求䝁䅅䅤杁䡁䅙兡穂䡁䅕兙獂䍁䅁䅚灂䡁䅍睢祂䝁䅑党祂䡁䅍䅌杁䡁䅍兤橂䝁䅧䅉桂䡁䅍䅉瑂䡁䅫睢睂䝁䅫兙獁䍁䅁䅡㕂䡁䅁党祂䝁䄸䅣灂䝁䅅䅌杁䝁䅅督あ䝁䅫睚瑂䝁䅅䅤灂䡁䅍兢獁䍁䅁兙畂䝁䅑䅉睂䡁䅉党穂䝁䅉入療䡁䅁兡桂䍁䄴䅉䩂䡁䅑䅉瑂䝁䅅杣牂䝁䅕䅤穂䍁䅁兡あ䡁䅍䅉睂䡁䅉睢歂䡁䅕睙あ䡁䅍䅉あ䝁䄸䅉潂䝁䅕兙獂䡁䅑䅡杁䝁䅍兙祂䝁䅕䅉睂䡁䅉睢㉂䝁䅫䅚求䡁䅉督獁䍁䅁兡畂䝁䅍䅢ㅂ䝁䅑兡畂䝁䅣䅉療䡁䅁䅡あ䝁䅧兙獂䝁䄰兡橂䍁䅁督ㅂ䡁䅉睚求䝁䄸杢穂䍁䅷䅉㉂䝁䅫督灂䝁䄸杢杁䝁䅅杢歂䍁䅁督ㅂ䡁䅉睚灂䝁䅍兙獂䍁䅁睙求䝁䄴䅤求䡁䅉督獁䍁䅁䅡療䡁䅍䅣灂䡁䅑兙獂䡁䅍䅌杁䝁䅣睢㉂䝁䅕杣畂䝁䄰党畂䡁䅑䅉浂䝁䅅睙灂䝁䅷兡あ䝁䅫党穂䍁䅷䅉桂䝁䄴䅚杁䝁䅑兡穂䡁䅑杣灂䝁䅉兤あ䝁䄸杣穂䍁䅷䅉桂䡁䅍䅉㍂䝁䅕䅢獂䍁䅁兙穂䍁䅁䅣祂䝁䄸䅚ㅂ䝁䅍䅤穂䍁䅁兙祂䝁䅕䅉睂䡁䅉兡瑂䝁䅅杣灂䝁䅷入杁䡁䅕督求䝁䅑䅉楂䡁䅫䅉療䡁䅁䅡あ䝁䅧兙獂䝁䄰睢獂䝁䄸睚灂䡁䅍䅤穂䍁䄴䅉啂䝁䅧党杁䝁䅍睢瑂䡁䅁兙畂䡁䅫䅉穂䝁䅕䅢獂䡁䅍䅉灂䡁䅑督杁䡁䅁杣療䝁䅑兤橂䡁䅑督杁䝁䅑兡祂䝁䅕睙あ䝁䅷入杁䡁䅑䅡祂䝁䄸兤湂䝁䅧䅉灂䡁䅑督杁䡁䅍兙獂䝁䅕督杁䡁䅉党睂䡁䅉党穂䝁䅕杢あ䝁䅅䅤灂䡁䅙党穂䍁䅁兡畂䍁䅁䅤潂䝁䅕䅉噂䝁䄴兡あ䝁䅕䅚杁䙁䅍䅤桂䡁䅑党穂䍁䅷䅉䭂䝁䅅䅣桂䝁䄴䅌杁䕁䅣党祂䝁䄰兙畂䡁䅫䅌杁䙁䅍䅣桂䝁䅫杢獁䍁䅁睑桂䝁䄴兙歂䝁䅅䅌杁䡁䅑䅡求䍁䅁兖畂䝁䅫䅤求䝁䅑䅉䱂䝁䅫杢湂䝁䅑睢瑂䍁䅷䅉桂䝁䄴䅚杁䙁䅍兡畂䝁䅣兙睂䝁䄸杣求䍁䅷䅉桂䡁䅍䅉㍂䝁䅕䅢獂䍁䅁兙穂䍁䅁䅤潂䡁䅉睢ㅂ䝁䅣䅡杁䝁䄸睤畂䍁䅁杣求䡁䅁杣求䡁䅍党畂䡁䅑兙あ䝁䅫杤求䡁䅍䅉桂䝁䄴䅚杁䝁䅫杢歂䝁䅕䅣求䝁䄴䅚求䝁䄴䅤杁䝁䅑兡穂䡁䅑杣灂䝁䅉兤あ䝁䄸杣穂䍁䅁兡畂䍁䅁睑潂䝁䅫杢桂䍁䅷䅉䱂䝁䄸杣求䝁䅅䅌杁䕁䅫杢歂䝁䅫兙獁䍁䅁杒祂䝁䅅杢橂䝁䅕䅌杁䕁䅉党畂䝁䅕䅢ㅂ䡁䅧䅌杁䕁䅫䅤桂䝁䅷入獁䍁䅁兙畂䝁䅑䅉灂䝁䄴䅤求䡁䅉杢桂䡁䅑兡療䝁䄴兙獂䝁䅷入畁䍁䅁睕啂䕁䅅兑卂䍁䅁睕ㅂ䡁䅉睚灂䝁䅍兙獂䍁䅁睑療䝁䄰䅣桂䝁䄴入杁䡁䅣兙穂䍁䅁兡畂䝁䅍睢祂䡁䅁睢祂䝁䅅䅤求䝁䅑䅉灂䝁䄴䅉硁䑁䅫䅏祁䍁䅁兙畂䝁䅑䅉灂䡁䅍䅉潂䝁䅕兙歂䡁䅅兤桂䡁䅉䅤求䡁䅉党歂䍁䅁兡畂䍁䅁䅔桂䝁䅳党杁䕁䅙睢祂䝁䅕督あ䍁䅷䅉䑂䝁䅅䅢灂䝁䅙睢祂䝁䄴兡桂䍁䄴䅁䙂䅇䅁䅎䅁䙁䅍䅖䉂䙁䅉䅖時䙁䅉兑佂䕁䅳児硁䡁䅷兒佂䕁䅑睘卂䕁䅅杔䱂䑁䄰兎睁䑁䅁䅁十䅂䅁䅃䅁䙁䅍䅖䙂䅁䅁具䅍䡁偉䅁呂䙁䅑兒卂䕁䅫睕杁䡁䅁䅢橂䍁䅁䅣祂䝁䄸杤灂䝁䅑党穂䍁䅁兡畂䝁䅙党橂䡁䅑兡療䝁䄴䅉睂䡁䅉党㉂䝁䅕杢あ䝁䅫睢畂䍁䅁䅣祂䝁䄸䅚ㅂ䝁䅍䅤穂䍁䅁兙畂䝁䅑䅉穂䝁䅕杣㉂䝁䅫睙求䡁䅍䅉㍂䝁䄸杣獂䝁䅑睤灂䝁䅑党畁䍁䅁兓あ䍁䅁睢睂䝁䅕杣桂䡁䅑党穂䍁䅁䅤潂䡁䅉睢ㅂ䝁䅣䅡杁䡁䅑䅡祂䝁䅕党杁䡁䅍党湂䝁䄰党畂䡁䅑督㙁䍁䅁䅓求䝁䅅䅢あ䝁䅧睙桂䡁䅉党獁䍁䅁兑睂䡁䅁䅢灂䝁䅕䅚杁䙁䅍䅤求䡁䅉兡獂䝁䅫来桂䡁䅑兡療䝁䄴䅉啂䝁䅕睙潂䝁䄴睢獂䝁䄸睚灂䝁䅕督杁䍁䅧兑呂䙁䅑克獁䍁䅁兙畂䝁䅑䅉䵂䝁䅫杚求䍁䅁睕橂䝁䅫党畂䝁䅍党穂䍁䄴䅉啂䝁䅧党杁䕁䅧党桂䝁䅷䅤潂䝁䅍兙祂䝁䅕䅉穂䝁䅕睚瑂䝁䅕杢あ䍁䅁睢浂䝁䅙党祂䡁䅍䅉橂䝁䅷党桂䝁䄴兡畂䝁䅣䅉橂䝁䅧党瑂䝁䅫督あ䡁䅉兡求䡁䅍䅉桂䝁䄴䅚杁䡁䅍䅤求䡁䅉兡獂䝁䅫䅤㕂䍁䅁兙穂䡁䅍兤祂䝁䅅杢橂䝁䅕䅉睂䡁䅉睢歂䡁䅕睙あ䡁䅍睏杁䝁䅅兤あ䝁䄸兢桂䡁䅑党歂䍁䅁党畂䝁䅑睢穂䝁䅍睢睂䝁䅕䅉祂䝁䅕䅣祂䝁䄸睙求䡁䅍督灂䝁䄴睚杁䡁䅍入穂䡁䅑党瑂䍁䅁兙畂䝁䅑䅉あ䡁䅉兙橂䝁䅳兡畂䝁䅣䅉睂䡁䅉睢歂䡁䅕睙あ䡁䅍睏杁䝁䅕杢歂䝁䄸督橂䝁䄸䅣㕂䍁䅁兙橂䝁䅍党穂䡁䅍睢祂䝁䅫党穂䍁䅷䅉㍂䝁䅅督潂䝁䅕杣穂䍁䅷䅉穂䡁䅑党祂䝁䅫䅢灂䡁䅯党祂䡁䅍䅌杁䝁䅅杢歂䍁䅁睢あ䝁䅧党祂䍁䅁䅣灂䝁䅕睙求䡁䅍䅉療䝁䅙䅉橂䝁䅅䅣灂䡁䅑兙獂䍁䅁党硂䡁䅕兡睂䝁䄰党畂䡁䅑䅉浂䝁䄸杣杁䡁䅑䅡求䍁䅁睢睂䝁䅕杣桂䡁䅑兡療䝁䄴䅉療䝁䅙䅉桂䍁䅁督あ䝁䅕杣灂䝁䅷党杁䡁䅁杣療䝁䅍党穂䡁䅍兡畂䝁䅣䅉歂䝁䅕䅣桂䡁䅉䅤瑂䝁䅕杢あ䑁䅳䅉桂䝁䄴䅚杁䝁䅕兣ㅂ䝁䅫䅣瑂䝁䅕杢あ䍁䅁兤穂䝁䅕䅚杁䝁䅑兡祂䝁䅕睙あ䝁䅷入杁䝁䅫杢杁䡁䅍兤祂䝁䅣兡橂䝁䅅䅢杁䡁䅑兙楂䝁䅷党穂䍁䅷䅉獂䝁䅫睚潂䡁䅑督獁䍁䅁兙畂䝁䅑䅉橂䝁䄸杢畂䝁䅕睙あ䝁䅫杤灂䡁䅑入杁䡁䅍睢獂䡁䅕䅤灂䝁䄸杢穂䍁䅷䅉桂䡁䅍䅉㍂䝁䅕䅢獂䍁䅁兙穂䍁䅁党硂䡁䅕兡睂䝁䄰党畂䡁䅑䅉瑂䝁䅅杢桂䝁䅣党瑂䝁䅕杢あ䍁䅁督求䡁䅉杤灂䝁䅍党穂䍁䄴䅉䩂䡁䅑䅉桂䝁䅷督療䍁䅁䅣祂䝁䄸杤灂䝁䅑党穂䍁䅁睙桂䡁䅁兡あ䝁䅅䅢杁䝁䅕兣ㅂ䝁䅫䅣瑂䝁䅕杢あ䍁䅁兡畂䡁䅍䅤桂䝁䅷䅢桂䡁䅑兡療䝁䄴䅌杁䝁䄰兙灂䝁䄴䅤求䝁䄴兙畂䝁䅍党獁䍁䅁兤睂䝁䅣杣桂䝁䅑兙あ䝁䅫睢畂䍁䅷䅉祂䝁䅕䅣桂䝁䅫杣獁䍁䅁兙畂䝁䅑䅉あ䡁䅉睢ㅂ䝁䅉䅢求䡁䅍䅡療䝁䄸䅤灂䝁䄴睚杁䡁䅍党祂䡁䅙兡橂䝁䅕督㝁䍁䅁䅣祂䝁䅕杤求䝁䄴䅤灂䡁䅙党杁䝁䄰兙灂䝁䄴䅤求䝁䄴兙畂䝁䅍党杁䡁䅁杣療䝁䅣杣桂䝁䄰督杁䝁䅅杢歂䍁䅁杣求䡁䅁兙灂䡁䅉䅉穂䝁䅕杣㉂䝁䅫睙求䡁䅍睏杁䝁䅫杢穂䡁䅑杣ㅂ䝁䄰党畂䡁䅑䅌杁䝁䅑党㉂䝁䅫睙求䡁䅍䅌杁䝁䅅杢歂䍁䅁党畂䝁䅑睢穂䝁䅍睢睂䝁䅕䅉祂䝁䅕䅣桂䝁䅫杣杁䝁䅅杢歂䍁䅁兢桂䝁䅫杢あ䝁䅕杢桂䝁䄴睙求䍁䅁督求䡁䅉杤灂䝁䅍党穂䑁䅳䅉桂䝁䄴䅚杁䝁䅍兤穂䡁䅑睢瑂䍁䅁䅣祂䝁䄸睙求䡁䅍督杁䝁䅫兢睂䡁䅉睢㉂䝁䅕兢求䝁䄴䅤杁䝁䅍睢畂䡁䅍兤獂䡁䅑兡畂䝁䅣䅉桂䝁䄴䅚杁䝁䄸兤あ䡁䅍睢ㅂ䡁䅉睙求䝁䅑䅉灂䝁䄴督あ䡁䅉兤瑂䝁䅕杢あ䍁䅁督あ䝁䅕杣灂䝁䅷党杁䡁䅁杣療䝁䅍党穂䡁䅍兡畂䝁䅣䅉穂䝁䅕杣㉂䝁䅫睙求䡁䅍杌杁䙁䅑䅡求䍁䅁兑呂䙁䅑䅉穂䝁䅕睚瑂䝁䅕杢あ䍁䅁䅣祂䝁䄸杤灂䝁䅑党穂䍁䅁睙療䝁䄴䅤祂䝁䅅睙あ䍁䅁督あ䝁䅕杣灂䝁䅷兡㙂䝁䅅䅤灂䝁䄸杢杁䝁䅅杢歂䍁䅁䅤求䡁䅍䅤灂䝁䄴睚杁䡁䅍党祂䡁䅙兡橂䝁䅕督杁䝁䅙睢祂䍁䅁兢求䝁䅑兡橂䝁䅅䅢杁䝁䅑党㉂䝁䅫睙求䍁䅁兙畂䝁䅑䅉睂䝁䅧兙祂䝁䄰兙橂䝁䅕兤あ䝁䅫睙桂䝁䅷䅉瑂䝁䅅杢ㅂ䝁䅙兙橂䡁䅑兤祂䝁䅕杣穂䍁䅁䅤潂䡁䅉睢ㅂ䝁䅣䅡杁䝁䅅䅉畂䝁䅕䅤㍂䝁䄸杣牂䍁䅁睢浂䍁䅁睙療䝁䄴䅤祂䝁䅅睙あ䍁䅁督あ䝁䅕杣灂䝁䅷兡㙂䝁䅅䅤灂䝁䄸杢杁䝁䅅杢歂䍁䅁䅢桂䝁䅉睢祂䝁䅅䅤療䡁䅉入杁䝁䅙兙橂䝁䅫䅢灂䡁䅑兡求䡁䅍䅌杁䝁䅅督杁䡁䅣党獂䝁䅷䅉桂䡁䅍䅉灂䝁䄴䅤求䝁䅣杣桂䡁䅑党歂䍁䅁督あ䝁䅕杣灂䝁䅷兡㙂䝁䅅䅤灂䝁䄸杢杁䝁䅕兣ㅂ䝁䅫䅣瑂䝁䅕杢あ䍁䅁兙畂䝁䅑䅉橂䝁䄸杢あ䡁䅉睢獂䍁䅁督㕂䡁䅍䅤求䝁䄰督杁䡁䅑睢杁䝁䄰党歂䝁䅫睙桂䝁䅷䅉歂䝁䅕杤灂䝁䅍党杁䝁䄰兙畂䡁䅕杚桂䝁䅍䅤ㅂ䡁䅉党祂䡁䅍䅉桂䝁䄴䅚杁䡁䅉党穂䝁䅕兙祂䝁䅍䅡杁䝁䅫杢穂䡁䅑兡あ䡁䅕䅤灂䝁䄸杢穂䍁䄴䅉啂䝁䅧党杁䕁䅷兡浂䝁䅕䅉呂䝁䅍兡求䝁䄴睙求䡁䅍䅉穂䝁䅕睚瑂䝁䅕杢あ䍁䅁䅚求䡁䅍兡湂䝁䄴督獁䍁䅁兢桂䝁䄴兤浂䝁䅅睙あ䡁䅕杣求䡁䅍䅌杁䝁䅅杢歂䍁䅁督求䝁䅷䅢穂䍁䅁睙療䝁䄴督ㅂ䝁䄰兙楂䝁䅷党杁䡁䅁杣療䝁䅑兤橂䡁䅑督獁䍁䅁督ㅂ䝁䅍䅡杁䝁䅅督杁䡁䅁䅡桂䡁䅉兢桂䝁䅍党ㅂ䡁䅑兡橂䝁䅅䅢杁䝁䅑党あ䝁䅕杣湂䝁䅕杢あ䡁䅍䅌杁䝁䅍䅢求䝁䅅杢祂䝁䄸睢瑂䍁䅁䅚灂䡁䅍兡畂䝁䅙党橂䡁䅑兙畂䡁䅑督杁䝁䅅杢歂䍁䅁督あ䝁䅕杣灂䝁䅷兙畂䡁䅑督獁䍁䅁䅣潂䝁䅅杣瑂䝁䅅睙求䡁䅕䅤灂䝁䅍兙獂䍁䅁睚祂䝁䅅䅚求䍁䅁兙畂䝁䅑䅉祂䝁䅕督求䝁䅅杣橂䝁䅧䅉穂䡁䅑党祂䝁䅫䅢灂䡁䅯党祂䡁䅍䅉桂䝁䄴䅚杁䡁䅣兙穂䝁䅧党祂䡁䅍䅌杁䡁䅍䅤求䡁䅉兡獂䝁䅫䅤㕂䍁䅁兙穂䡁䅍兤祂䝁䅅杢橂䝁䅕䅉桂䝁䄴䅚杁䝁䄰兙灂䝁䄴䅤求䝁䄴兙畂䝁䅍党杁䡁䅁杣療䝁䅑兤橂䡁䅑督獁䍁䅁杤桂䡁䅁睢祂䝁䅫来求䝁䅑䅉潂䡁䅫䅚祂䝁䄸睚求䝁䄴䅉睂䝁䅕杣療䡁䅧兡歂䝁䅕䅉祂䝁䄸睢瑂䍁䅁䅚求䝁䅍睢畂䡁䅑兙瑂䝁䅫杢桂䡁䅑兡療䝁䄴䅉穂䡁䅫督あ䝁䅕兢穂䍁䅁兙畂䝁䅑䅉穂䡁䅑党祂䝁䅫䅢灂䡁䅯党祂䡁䅍䅌杁䝁䅅杢歂䍁䅁䅡灂䝁䅣䅡杁䡁䅁兤祂䝁䅫䅤㕂䍁䅁睤桂䡁䅑党祂䍁䅁兙畂䝁䅑䅉睂䡁䅕杣求䍁䅁督あ䝁䅕兙瑂䍁䅁睚求䝁䄴党祂䝁䅅䅤療䡁䅉督畁䍁䅁䅖潂䝁䅫督杁䡁䅍党湂䝁䄰党畂䡁䅑䅉桂䝁䅷督療䍁䅁睢浂䝁䅙党祂䡁䅍䅉求䡁䅅兤灂䡁䅁兢求䝁䄴䅤杁䝁䅫杢穂䡁䅑兙獂䝁䅷兙あ䝁䅫睢畂䍁䅷䅉瑂䝁䅅兡畂䡁䅑党畂䝁䅅杢橂䝁䅕䅌杁䡁䅕䅣湂䡁䅉兙歂䝁䅅䅤灂䝁䄸杢獁䍁䅁杣求䡁䅁兙灂䡁䅉䅌杁䝁䅅杢歂䍁䅁䅤祂䝁䄸兤楂䝁䅷党穂䝁䅧睢療䡁䅑兡畂䝁䅣䅉穂䝁䅕杣㉂䝁䅫睙求䡁䅍睏杁䝁䅅杢歂䍁䅁䅣祂䝁䅕杤求䝁䄴䅤灂䡁䅙党杁䝁䄰兙灂䝁䄴䅤求䝁䄴兙畂䝁䅍党杁䡁䅁杣療䝁䅣杣桂䝁䄰督杁䝁䅅杢歂䍁䅁杣求䡁䅁兙灂䡁䅉䅉穂䝁䅕杣㉂䝁䅫睙求䡁䅍杌杁䕁䅫䅤杁䡁䅍党祂䡁䅙党穂䍁䅁兡あ䡁䅍䅉睂䡁䅉睢歂䡁䅕睙あ䡁䅍䅉桂䝁䄴䅚杁䡁䅍党祂䡁䅙兡橂䝁䅕督杁䡁䅑睢杁䝁䅧睢穂䡁䅁兡あ䝁䅅䅢穂䍁䅷䅉療䡁䅑䅡求䡁䅉䅉潂䝁䅕兙獂䡁䅑䅡橂䝁䅅杣求䍁䅁䅣祂䝁䄸杤灂䝁䅑党祂䡁䅍䅌杁䝁䅅杢歂䍁䅁䅣潂䝁䅅杣瑂䝁䅅睙求䡁䅕䅤灂䝁䅍兙獂䍁䅁兢桂䝁䄴兤浂䝁䅅睙あ䡁䅕杣求䡁䅉督畁䍁䅁䅖潂䝁䅕䅉橂䝁䄸兢睂䝁䅅杢㕂䍁䅁睤桂䡁䅍䅉浂䝁䄸兤畂䝁䅑党歂䍁䅁兡畂䍁䅁免㕁䑁䅧兎杁䝁䅅杢歂䍁䅁兡穂䍁䅁䅡求䝁䅅䅚硂䡁䅕兙祂䡁䅑党祂䝁䅕䅚杁䝁䅫杢杁䕁䄰党畂䡁䅑睢祂䍁䅷䅉偂䝁䅧兡療䍁䄴䅁祂䅇䅁权䅁䙁䅍䅖䵂䕁䅑䅁㡁杁䅁䅃䅁䙁䅍䅖啂䅁䅁睈䅍䅁䅧䅁呂䙁䅑䅗䅁偁䐰䅁䥁䅁䅁睕啂䙁䅯䅁呃杁䅁杂䅁䙁䅍睖䅁䉁䕙䅁䥁䅁䅁睕塂䕁䅳䅁⽄睁䅁权䅁䙁䅍睖䱂䙁䅍䅁敄杁䅁䅃䅁䙁䅍兗䝂䅁䅁䅦䅍䅁䅧䅁呂䙁䅫睓䅁䅁䕁䅁䥁䅁䅁睕婂䙁䅫䅁奃杁䅁杨䅫䙁䅍兙楂䡁䅉党杁䕁䅍睢祂䡁䅁睢祂䝁䅅䅤灂䝁䄸杢獁䍁䅁䅤療䝁䅣党あ䝁䅧党祂䍁䅁睤灂䡁䅑䅡杁䝁䅫䅤穂䍁䅁督ㅂ䝁䅉督灂䝁䅑兡桂䡁䅉兡求䡁䅍䅌杁䝁䄸䅣求䡁䅉兙あ䝁䅕督杁䝁䅅督杁䡁䅍睢浂䡁䅑睤桂䡁䅉党杁䝁䅅杢歂䍁䅁䅤求䝁䅍䅡畂䝁䄸䅢療䝁䅣入杁䝁䅍睢瑂䡁䅁兙畂䡁䅫䅉浂䝁䄸杣杁䡁䅑杣桂䡁䅙党獂䍁䅁兡畂䝁䅑兤穂䡁䅑杣㕂䍁䅁兡畂䍁䅁䅤潂䝁䅕䅉噂䝁䄴兡あ䝁䅕䅚杁䙁䅍䅤桂䡁䅑党穂䍁䅷䅉䙂䡁䅕杣療䡁䅁党獁䍁䅁兑穂䝁䅫兙瑁䙁䅁兙橂䝁䅫杚灂䝁䅍䅌杁䝁䅅杢歂䍁䅁兡畂䡁䅑党祂䝁䄴兙あ䝁䅫睢畂䝁䅅䅢獂䡁䅫杌杁䕁䅫䅤杁䝁䄸䅣求䡁䅉兙あ䝁䅕督杁䡁䅑䅡祂䝁䄸兤湂䝁䅧䅉あ䡁䅣睢杁䡁䅍党湂䝁䄰党畂䡁䅑督㙁䍁䅁䅖祂䝁䅅杤求䝁䅷䅉呂䝁䄸䅢ㅂ䡁䅑兡療䝁䄴督杁䝁䅅杢歂䍁䅁䅓療䡁䅍䅣灂䡁䅑兙獂䝁䅫䅤㕂䍁䅁睕療䝁䅷兤あ䝁䅫睢畂䡁䅍杌杁䙁䅑䅡求䍁䅁䅖祂䝁䅅杤求䝁䅷䅉呂䝁䄸䅢ㅂ䡁䅑兡療䝁䄴督杁䡁䅍党湂䝁䄰党畂䡁䅑䅉療䡁䅁党祂䝁䅅䅤求䡁䅍䅉桂䍁䅁杙ㅂ䡁䅍兡畂䝁䅕督穂䍁䄰䅤療䍁䄰杙ㅂ䡁䅍兡畂䝁䅕督穂䍁䅁䅤祂䝁䅅杤求䝁䅷䅉瑂䝁䅅杣牂䝁䅕䅤睂䝁䅷兙橂䝁䅕䅉あ䝁䅧兙あ䍁䅁睢浂䝁䅙党祂䡁䅍䅉あ䡁䅉兙㉂䝁䅕䅢杁䝁䅍睢畂䡁䅑党畂䡁䅑䅌杁䡁䅍兤橂䝁䅧䅉桂䡁䅍䅉灂䝁䄴杤求䝁䄴䅤療䡁䅉入獁䍁䅁䅣祂䝁䅫睙求䡁䅍䅌杁䝁䅅杢歂䍁䅁兙㉂䝁䅅兡獂䝁䅅杙灂䝁䅷兡あ䡁䅫䅉浂䡁䅉睢瑂䍁䅁兙杁䡁䅉兙畂䝁䅣党杁䝁䄸杚杁䡁䅑杣桂䡁䅙党獂䍁䅁督ㅂ䡁䅁䅣獂䝁䅫党祂䡁䅍䅌杁䝁䅫杢橂䝁䅷兤歂䝁䅫杢湂䍁䅁兙灂䡁䅉䅢灂䝁䄴党穂䍁䅷䅉潂䝁䄸䅤求䝁䅷督獁䍁䅁睙桂䡁䅉䅉祂䝁䅕杢あ䝁䅅䅢杁䝁䅉杣桂䝁䄴䅚穂䍁䅷䅉祂䝁䅅兡獂䍁䅁睙桂䡁䅉杣灂䝁䅕杣穂䍁䅷䅉橂䡁䅉兤灂䡁䅍党杁䝁䅷兡畂䝁䅕督獁䍁䅁兙畂䝁䅑䅉あ䝁䄸兤祂䍁䅁睢睂䝁䅕杣桂䡁䅑睢祂䡁䅍䅉㍂䝁䅫䅤潂䍁䅁兙杁䝁䄴党あ䡁䅣睢祂䝁䅳䅉療䝁䅙䅉あ䡁䅉兙㉂䝁䅕䅢杁䝁䅉兤㕂䝁䅕杣穂䍁䅁睙療䝁䄰䅣祂䝁䅫督灂䝁䄴睚杁䝁䄸杢獂䝁䅫杢求䍁䅁兙畂䝁䅑䅉療䝁䅙杚獂䝁䅫杢求䍁䅁䅤祂䝁䅅杤求䝁䅷䅉桂䝁䅣党畂䝁䅍兡求䡁䅍䅌杁䡁䅑杣桂䡁䅙党獂䍁䅁兢桂䝁䄴兙湂䝁䅕兢求䝁䄴䅤杁䝁䅍睢瑂䡁䅁兙畂䝁䅫党穂䍁䅷䅉桂䝁䄴䅚杁䝁䅍睢祂䡁䅁睢祂䝁䅅䅤求䍁䅁䅤祂䝁䅅杤求䝁䅷䅉歂䝁䅕䅣桂䡁䅉䅤瑂䝁䅕杢あ䡁䅍杌杁䙁䅑䅡灂䡁䅍䅉穂䝁䅕睚瑂䝁䅕杢あ䍁䅁䅣祂䝁䄸杤灂䝁䅑党穂䍁䅁兙杁䡁䅁睢祂䡁䅑杚療䝁䅷兡療䍁䅁睢浂䍁䅁督療䝁䅙䅤㍂䝁䅅杣求䍁䅁䅤求䝁䅍䅡畂䝁䄸䅢療䝁䅣入杁䡁䅁杣療䝁䅑兤橂䡁䅑督杁䝁䅅杢歂䍁䅁督療䝁䅷兤あ䝁䅫睢畂䡁䅍䅉あ䝁䅧杣療䡁䅕睚潂䍁䅁督療䝁䅙䅤㍂䝁䅅杣求䍁䄰兙穂䍁䄰兙瑁䡁䅍党祂䡁䅙兡橂䝁䅕䅉潁䙁䅍兙桂䙁䅍克杁䝁䅅杢歂䍁䅁䅡療䡁䅍䅤求䝁䅑䅉歂䝁䅕䅢灂䡁䅙党祂䡁䅫䅉瑂䝁䄸䅚求䝁䅷督杁䡁䅑睢杁䝁䅅兡祂䝁䅷兡畂䝁䅕督杁䝁䅅杢歂䍁䅁睢あ䝁䅧党祂䍁䅁䅤祂䝁䅅杤求䝁䅷䅉穂䡁䅕䅣睂䝁䅷兡求䡁䅉督畁䍁䅁兓あ䡁䅍䅉睂䡁䅉睢歂䡁䅕睙あ䡁䅍䅉灂䝁䄴睙獂䡁䅕䅚求䍁䅁杣求䡁䅍党祂䡁䅙兙あ䝁䅫睢畂䍁䅁督㕂䡁䅍䅤求䝁䄰督杁䝁䅙睢祂䍁䅁睙桂䡁䅉杣灂䝁䅕杣穂䍁䅷䅉橂䝁䄸兢瑂䝁䅕杣橂䝁䅫兙獂䍁䅁兙畂䝁䅑䅉療䡁䅁党祂䝁䅅䅤灂䝁䄸杢穂䍁䅁䅣祂䝁䄸䅚ㅂ䝁䅍䅤穂䍁䅷䅉桂䝁䅣党畂䝁䅍入杁䡁䅍睢獂䡁䅕䅤灂䝁䄸杢穂䍁䅷䅉桂䝁䄴䅚杁䝁䅑兙あ䝁䅅兌歂䡁䅉兡㉂䝁䅕杢杁䝁䅫杢あ䝁䅕䅢獂䝁䅫睚求䝁䄴睙求䍁䅁督療䝁䅷兤あ䝁䅫睢畂䡁䅍杌杁䕁䅫䅤穂䍁䅁䅓療䡁䅍䅣灂䡁䅑兙獂䝁䅫䅤㕂䍁䅁睕療䝁䅷兤あ䝁䅫睢畂䡁䅍䅉穂䝁䅕睚瑂䝁䅕杢あ䍁䅁䅣祂䝁䄸杤灂䝁䅑党穂䍁䅁督療䝁䅙䅤㍂䝁䅅杣求䍁䅁兙畂䝁䅑䅉穂䝁䄸䅢ㅂ䡁䅑兡療䝁䄴督杁䡁䅑睢杁䝁䅧睢あ䝁䅕䅢灂䝁䅕杣穂䍁䅁䅤潂䡁䅉睢ㅂ䝁䅣䅡杁䙁䅍兙桂䙁䅍䅉桂䝁䄴䅚杁䝁䅧睢穂䡁䅑党歂䍁䅁䅚求䝁䅷兡㉂䝁䅕杣㕂䍁䅁兢療䝁䅑党獂䡁䅍杌杁䙁䅍兙楂䡁䅉党杁䕁䅍睢祂䡁䅁睢祂䝁䅅䅤灂䝁䄸杢杁䡁䅣兙穂䍁䅁兡畂䝁䅍睢祂䡁䅁睢祂䝁䅅䅤求䝁䅑䅉灂䝁䄴䅉祁䑁䅁䅍㉁䍁䅁兙畂䝁䅑䅉灂䡁䅍䅉潂䝁䅕兙歂䡁䅅兤桂䡁䅉䅤求䡁䅉党歂䍁䅁兡畂䍁䅁睕療䡁䅕䅤潂䝁䅷兙牂䝁䅕䅌杁䙁䅑党㑂䝁䅅督畁䅁䅁桔䅑䥁䕷䅁呂䝁䅅杚求䝁䅧睢獂䝁䅑䅉䩂䝁䄴睙畁䍁䅁䅋佂䙁䅫睕䙂䑁䅯䅉呂䕁䅅杒䙂䍁䅫䅉灂䡁䅍䅉祂䝁䅕杤療䝁䅷兤あ䝁䅫睢畂䝁䅫来灂䝁䄴睚杁䡁䅉党桂䝁䅷䅉求䡁䅍䅤桂䡁䅑党杁䝁䄸睤畂䝁䅕杣穂䝁䅧兡睂䍁䅁杙㕂䍁䅁䅣祂䝁䄸杤灂䝁䅑兡畂䝁䅣䅉桂䍁䅁杢求䡁䅣䅉桂䝁䄴䅚杁䝁䅉党あ䡁䅑党祂䍁䅁睤桂䡁䅫䅉浂䝁䄸杣杁䝁䄸睤畂䝁䅕杣穂䍁䅁䅤療䍁䅁兤畂䝁䅷睢橂䝁䅳䅉あ䝁䅧党杁䡁䅙兙獂䡁䅕党杁䝁䄸杚杁䡁䅑䅡求䍁䅁䅢桂䝁䄴䅚杁䝁䅉党畂䝁䅕兙あ䝁䅧䅉あ䝁䅧党灂䡁䅉䅉楂䡁䅕兡獂䝁䅑兡畂䝁䅣督畁䍁䅁䅓桂䡁䅙兡畂䝁䅣䅉橂䡁䅉党桂䡁䅑党歂䍁䅁䅤潂䝁䅕䅉瑂䝁䄸䅚求䡁䅉杢杁䝁䅣杣療䡁䅕杢歂䍁䅁䅢求䝁䅅督求䍁䅁兡畂䝁䅑兤穂䡁䅑杣㕂䍁䅁兡畂䍁䅁杍睁䑁䅅睎獁䍁䅁睕桂䝁䅙党潂䝁䄸䅢歂䍁䅁睙療䝁䄴䅤灂䝁䄴兤求䡁䅍䅉あ䝁䄸䅉潂䝁䅕䅢睂䍁䅁睢㍂䝁䄴党祂䡁䅍䅉療䝁䅙䅉潂䝁䅫睚潂䍁䅁兣ㅂ䝁䅅䅢灂䡁䅑入杁䝁䄰兤獂䡁䅑兡浂䝁䅅兢灂䝁䅷入獁䍁䅁睢浂䝁䅙兡橂䝁䅕䅌杁䝁䅫杢歂䡁䅕督あ䡁䅉兡桂䝁䅷䅌杁䝁䅧睢穂䡁䅁兡あ䝁䅅䅢灂䡁䅑入獁䍁䅁督あ䡁䅕䅚求䝁䄴䅤杁䝁䅧睢ㅂ䡁䅍兡畂䝁䅣䅌杁䝁䅷兡浂䝁䅕䅉穂䝁䅍兡求䝁䄴睙求䍁䅁兙畂䝁䅑䅉瑂䝁䅫䅥求䝁䅑兌ㅂ䡁䅍党杁䡁䅁杣療䡁䅁党祂䡁䅑兡求䡁䅍䅉湂䝁䅕杢求䡁䅉兙あ䝁䅕䅉潂䝁䅫睚潂䝁䅕杣杁䡁䅉党あ䡁䅕杣畂䡁䅍䅉㍂䝁䅫䅤潂䍁䅁䅢求䡁䅍督杁䡁䅉兡穂䝁䅳杌杁䙁䅑䅡求䍁䅁睑療䝁䄰䅣桂䝁䄴入獁䍁䅁睤潂䝁䅫睙潂䍁䅁兡穂䍁䅁䅤桂䡁䅧党歂䍁䅁兙穂䍁䅁兙杁䡁䅉党桂䝁䅷䅉求䡁䅍䅤桂䡁䅑党杁䝁䅫杢㉂䝁䅕督あ䝁䄰党畂䡁䅑䅉あ䡁䅉兤穂䡁䅑䅉潁䙁䅉兒䩂䙁䅑克獁䍁䅁督求䝁䅕睡穂䍁䅁䅤療䍁䅁䅚求䝁䅷兡㉂䝁䅕杣杁䡁䅍兙浂䝁䅕䅌杁䝁䅣杣療䡁䅣兡畂䝁䅣䅉灂䝁䄴睙療䝁䄰党杁䝁䅅杢歂䍁䅁䅢療䝁䄴睚瑁䡁䅑党祂䝁䄰䅉橂䝁䅅䅣灂䡁䅑兙獂䍁䅁兙睂䡁䅁杣求䝁䅍兡桂䡁䅑兡療䝁䄴䅉あ䝁䄸䅉灂䡁䅑督杁䡁䅍䅡桂䡁䅉党潂䝁䄸䅢歂䝁䅕杣穂䍁䄴䅁㥂睆䅁朳䄴䙁䅍兙浂䝁䅕䅤㕂䍁䅁兓畂䡁䅍兤祂䝁䅅杢橂䝁䅕䅉䡂䡁䅉睢ㅂ䡁䅁䅌杁䕁䅫杢橂䍁䄴䅉睂䡁䅉睢㉂䝁䅫䅚求䡁䅍䅉睂䡁䅉兡㉂䝁䅅䅤求䍁䅁䅣桂䡁䅍督求䝁䄴睚求䡁䅉䅉桂䝁䄴䅚杁䝁䅍睢瑂䝁䄰党祂䝁䅍兡桂䝁䅷䅉桂䡁䅕䅤療䝁䄰睢楂䝁䅫䅢求䍁䅷䅉桂䝁䄴䅚杁䝁䅧睢瑂䝁䅕睢㍂䝁䄴党祂䍁䅁兡畂䡁䅍兤祂䝁䅅杢橂䝁䅕䅉灂䝁䄴䅉あ䝁䅧党杁䙁䅕杢灂䡁䅑党歂䍁䅁睕あ䝁䅅䅤求䡁䅍杌杁䙁䅑䅡求䍁䅁睙療䝁䄰䅣桂䝁䄴入婁䡉䅍䅉睂䡁䅉兡㉂䝁䅅䅤求䍁䅁䅣桂䡁䅍督求䝁䄴睚求䡁䅉䅉桂䡁䅕䅤療䝁䄰睢楂䝁䅫䅢求䍁䅁䅣療䝁䅷兡橂䝁䅫党穂䍁䅁睢浂䝁䅙党祂䍁䅁睙療䡁䅙党祂䝁䅅睚求䍁䅁杚療䡁䅉䅉楂䝁䄸䅚灂䝁䅷入杁䝁䅫杢煂䡁䅕杣㕂䍁䅁兙畂䝁䅑䅉睂䡁䅉睢睂䝁䅕杣あ䡁䅫䅉歂䝁䅅兢桂䝁䅣党杁䡁䅑睢杁䝁䄸䅤潂䝁䅕杣穂䍁䅷䅉畂䝁䄸兌浂䝁䅅兤獂䡁䅑䅉睂䝁䅕杣穂䝁䄸杢桂䝁䅷䅉灂䝁䄴条ㅂ䡁䅉入杁䝁䅍睢㉂䝁䅕杣桂䝁䅣党杁䝁䅙睢祂䍁䅁䅤潂䝁䅕䅉灂䝁䄴督ㅂ䡁䅉党歂䍁䄸兡畂䡁䅍兤祂䝁䅕䅚婁䡉䅍䅉橂䝁䅅杣杁䝁䄸睙橂䡁䅕䅣桂䝁䄴䅤穂䍁䅷䅉桂䝁䄴䅚杁䡁䅁䅡㕂䡁䅍兡橂䝁䅅䅢杁䝁䅑兙瑂䝁䅅睚求䍁䅁睙療䡁䅙党祂䝁䅅睚求䍁䅁杚療䡁䅉䅉桂䝁䄴䅉灂䝁䄴督ㅂ䡁䅉党歂䉁杫督杁䝁䄸睤畂䍁䅁杤求䝁䅧兡橂䝁䅷党杁䝁䅙睢祂䍁䅁睙療䝁䅷䅢灂䡁䅍兡療䝁䄴䅉療䡁䅉䅉療䡁䅑䅡求䡁䅉䅉睂䝁䅕杣灂䝁䅷督畁䍁䅁兓あ䍁䅁兙獂䡁䅍睢杁䡁䅁杣療䡁䅙兡歂䝁䅕督杁䝁䅍睢瑂䝁䄰党祂䝁䅍兡桂䝁䅷䅉桂䡁䅕䅤療䝁䄰睢楂䝁䅫䅢求䍁䅁䅣療䝁䅷兡橂䝁䅫党穂䍁䅁䅤潂䝁䅅䅤杁䝁䄸杚浂䝁䅕杣杁䝁䅫杢穂䡁䅕杣桂䝁䄴睙求䍁䅁杚療䡁䅉䅉橂䝁䄸兢瑂䝁䅕杣橂䝁䅫兙獂䍁䅁杤求䝁䅧兡橂䝁䅷党穂䍁䅁兤穂䝁䅕䅚杁䝁䅙睢祂䍁䅁杙ㅂ䡁䅍兡畂䝁䅕督穂䍁䅁䅣ㅂ䡁䅉䅣療䡁䅍党穂䍁䅷䅉灂䝁䄴睙獂䡁䅕䅚灂䝁䄴睚杁䡁䅁杣灂䡁䅙兙あ䝁䅕䅉睂䝁䅅督穂䝁䅕杢湂䝁䅕杣瑁䡁䅑入睂䝁䅕䅉㉂䝁䅕䅡灂䝁䅍䅢求䡁䅍䅌杁䡁䅑杣ㅂ䝁䅍睡穂䍁䅷䅉あ䡁䅉兙橂䡁䅑睢祂䡁䅍䅉桂䝁䄴䅚杁䡁䅑杣桂䝁䅫䅢求䡁䅉督獁䍁䅁兡畂䡁䅍兤祂䝁䅕䅉灂䝁䄴䅚灂䡁䅙兡歂䡁䅕兙獂䍁䅁杤求䝁䅧兡橂䝁䅷党穂䍁䅷䅉桂䝁䄴䅚杁䝁䅍睢瑂䝁䄰党祂䝁䅍兡桂䝁䅷䅉浂䝁䅷党求䡁䅑督㝁䍁䅁兙畂䝁䅑䅉潂䝁䄸兢求䝁䄸睤畂䝁䅕杣穂䍁䅁䅣療䝁䅷兡橂䝁䅫党穂䍁䅷䅉㍂䝁䅧兡橂䝁䅧䅉睂䡁䅉睢㉂䝁䅫䅚求䍁䅁睙療䡁䅙党祂䝁䅅睚求䍁䅁杚療䡁䅉䅉潂䝁䄸兢求䡁䅍䅌杁䝁䅍睢畂䝁䅑睢瑂䝁䅫杢灂䡁䅕兢穂䍁䅷䅉桂䝁䄴䅚杁䝁䅅䅣桂䡁䅉䅤瑂䝁䅕杢あ䡁䅍䅉浂䝁䄸杣杁䝁䅷睢穂䡁䅍党穂䍁䅁䅤療䍁䅁兙杁䝁䅑睤求䝁䅷䅢灂䝁䄴睚杁䝁䅅杢歂䍁䅁兡あ䡁䅍䅉橂䝁䄸杢あ䝁䅕杢あ䡁䅍䅉浂䡁䅉睢瑂䍁䅁杤桂䡁䅉兡療䡁䅕督杁䡁䅁党祂䝁䅫䅢穂䍁䅷䅉桂䝁䄴䅚杁䝁䅍睢㉂䝁䅕杣桂䝁䅣党杁䝁䅙睢祂䍁䅁䅢灂䝁䅅杙灂䝁䅷兡あ䡁䅫䅉あ䝁䄸䅉療䡁䅑䅡求䡁䅉督杁䝁䅅杣灂䡁䅍兡畂䝁䅣䅉浂䡁䅉睢瑂䍁䅁睢㍂䝁䄴党祂䡁䅍䅡灂䡁䅁䅉療䡁䅉䅉療䝁䅍睙ㅂ䡁䅁兙畂䝁䅍入畁䍁䅁兓畂䍁䅁兙歂䝁䅑兡あ䝁䅫睢畂䍁䅷䅉あ䝁䅧党杁䝁䅍睢瑂䡁䅁兙畂䡁䅫䅉療䝁䅙杚求䡁䅉督杁䝁䅉兤穂䝁䅫杢求䡁䅍督杁䝁䄸睤畂䝁䅕杣穂䍁䅁䅣療䝁䅷兡橂䝁䅫党穂䍁䅁䅤潂䝁䅅䅤杁䝁䅍睢㉂䝁䅕杣杁䝁䅅䅣桂䡁䅉䅤瑂䝁䅕杢あ䡁䅍䅉桂䝁䄴䅚杁䡁䅉党穂䝁䅫䅚求䝁䄴䅤灂䝁䅅䅢杁䝁䅍睢畂䝁䅑睢瑂䝁䅫杢灂䡁䅕兢穂䍁䅷䅉祂䝁䅕督あ䝁䅅兤祂䝁䅅杢あ䡁䅍䅌杁䝁䄸杚浂䝁䅫睙求䍁䅁睙療䝁䄴䅚療䝁䄰兡畂䝁䅫兤瑂䡁䅍䅌杁䡁䅁杣療䝁䅍党穂䡁䅍兡畂䝁䅣䅉桂䝁䄴䅚杁䡁䅍党祂䡁䅙兡橂䝁䅕督杁䝁䅉兤穂䝁䅫杢求䡁䅍督求䡁䅍䅌杁䡁䅍䅣求䝁䅍兡桂䝁䅷䅉あ䡁䅉兙歂䝁䅕䅉橂䝁䄸杢あ䡁䅉兙橂䡁䅑睢祂䡁䅍䅌杁䝁䅅杢歂䍁䅁睤潂䝁䄸䅢求䡁䅍兙獂䝁䅕杣穂䍁䄴䅉䝂䡁䅕杣あ䝁䅧党祂䍁䅷䅉灂䡁䅑䅉睂䡁䅉睢㉂䝁䅫䅚求䡁䅍䅉睂䝁䅕杣穂䝁䄸杢桂䝁䅷䅉ㅂ䝁䄰杙祂䝁䅕䅢獂䝁䅅䅉睂䝁䄸䅢灂䝁䅍兡求䡁䅍䅌杁䡁䅣䅡灂䝁䅍䅡杁䡁䅁杣療䡁䅙兡歂䝁䅕䅉睂䝁䅕杣穂䝁䄸杢桂䝁䅷䅉求䡁䅧睙求䡁䅍督杁䝁䅷兡桂䝁䅉兡獂䝁䅫䅤㕂䍁䅁睙療䡁䅙党祂䝁䅅睚求䍁䅁睢㉂䝁䅕杣杁䝁䅅杢歂䍁䅁兙楂䝁䄸杤求䍁䅁䅤潂䝁䅕䅉獂䝁䅫兢灂䡁䅑督杁䝁䄸杚杁䝁䅫杢歂䝁䅫杤灂䝁䅑兤桂䝁䅷䅉桂䡁䅕䅤療䝁䄰睢楂䝁䅫䅢求䍁䅷䅉㍂䝁䅅䅤求䡁䅉睙祂䝁䅅杚あ䍁䅷䅉桂䝁䄴䅚杁䝁䅧睢瑂䝁䅕睢㍂䝁䄴党祂䉁杫督杁䝁䅫杢穂䡁䅕杣桂䝁䄴睙求䍁䅁䅣療䝁䅷兡橂䝁䅫党穂䑁䅳䅉桂䝁䄴䅚杁䝁䅍睢瑂䝁䄰党祂䝁䅍兡桂䝁䅷䅉ㅂ䝁䄰杙祂䝁䅕䅢獂䝁䅅䅌杁䡁䅣䅡灂䝁䅍䅡杁䝁䄸杚浂䝁䅕杣穂䍁䅁兙畂䍁䅁党㑂䝁䅍党穂䡁䅍䅉獂䝁䅫兙楂䝁䅫䅢灂䡁䅑入杁䡁䅁杣療䝁䅑兤橂䡁䅑䅉あ䝁䄸䅉橂䝁䅷兡求䝁䄴䅤穂䍁䅷䅉桂䡁䅍䅉㍂䝁䅕䅢獂䍁䅁兙穂䍁䅁兤畂䝁䅑党祂䡁䅣杣灂䡁䅑党穂䍁䅁䅚㍂䝁䅕䅢獂䝁䅫杢湂䍁䅁杚灂䡁䅉党杁䝁䅫杢穂䡁䅕杣桂䝁䄴睙求䍁䅁杚療䡁䅉䅉畂䝁䄸杢瑁䝁䄸睤畂䝁䅕杣瑁䝁䄸睙橂䡁䅕䅣灂䝁䅕䅚杁䡁䅉党穂䝁䅫䅚求䝁䄴睙求䡁䅍杌杁䕁䅅䅚歂䝁䅫䅤灂䝁䄸杢桂䝁䅷䅢㕂䍁䅷䅉あ䝁䅧党杁䝁䅍睢瑂䡁䅁兙畂䡁䅫䅉療䝁䅙杚求䡁䅉督杁䝁䅫杢獂䝁䅅杢歂䍁䅁兢桂䡁䅉兡畂䝁䅕䅉橂䝁䄸杤求䡁䅉兙湂䝁䅕䅉浂䝁䄸杣杁䝁䅧睢瑂䝁䅕睢㍂䝁䄴党祂䡁䅍䅉桂䝁䄴䅚杁䝁䅉兤穂䝁䅫杢求䡁䅍督杁䝁䄸睤畂䝁䅕杣杁䡁䅁睢獂䝁䅫睙灂䝁䅕督獁䍁䅁兙畂䝁䅑䅉㍂䝁䅅䅤求䡁䅉睙祂䝁䅅杚あ䍁䅁睙療䡁䅙党祂䝁䅅睚求䍁䅁杚療䡁䅉䅉穂䝁䄰兙獂䝁䅷䅉桂䝁䄴䅚杁䝁䄰党歂䝁䅫兤瑂䍁䅁督灂䡁䅯党歂䍁䅁䅣獂䝁䅕兙穂䡁䅕杣求䍁䅁睙祂䝁䅅杚あ䡁䅍杌杁䕁䅫䅤杁䝁䅑兡穂䡁䅑杣灂䝁䅉兤あ䝁䅕督杁䝁䅫䅤穂䍁䅁䅣祂䝁䄸䅚ㅂ䝁䅍䅤穂䍁䅁䅤潂䡁䅉睢ㅂ䝁䅣䅡杁䝁䅫杢歂䝁䅕䅣求䝁䄴䅚求䝁䄴䅤杁䝁䅅睚求䝁䄴䅤穂䍁䄴䅉啂䝁䅧党杁䝁䅍睢瑂䡁䅁兙畂䡁䅫䅉㍂䝁䅅督杁䝁䅙睢祂䝁䄰党祂䝁䅷入杁䝁䅳杢療䡁䅣杢杁䝁䅅督杁䙁䅍兙浂䝁䅕䅤㕂䍁䅁䅓療䝁䅷䅚灂䝁䄴睚穂䍁䅁兓畂䝁䅍䅉桂䝁䄴䅚杁䝁䅍䅡桂䝁䄴睚求䝁䅑䅉灂䡁䅑督杁䝁䄴兙瑂䝁䅕䅉あ䝁䄸䅉呂䝁䅅杚求䡁䅑入杁䕁䅫杢穂䡁䅕杣桂䝁䄴睙求䍁䅁睒祂䝁䄸兤睂䍁䅷䅉䩂䝁䄴睙畁䍁䅁兡畂䍁䅁兑睂䡁䅉兡獂䍁䅁杍睁䑁䅁杍畁䍁䅁睕桂䝁䅙党あ䡁䅫䅉䩂䝁䄴督ㅂ䡁䅉兙畂䝁䅍党杁䕁䅣杣療䡁䅕䅣獁䍁䅁兓畂䝁䅍杌杁䡁䅣兙穂䍁䅁杚療䡁䅕杢歂䝁䅕䅚杁䝁䅫杢杁䑁䅅兏㍁䑁䅫䅉桂䝁䄴䅚杁䝁䅫督杁䝁䅧党桂䝁䅑兣ㅂ䝁䅅杣あ䝁䅕杣求䝁䅑䅉灂䝁䄴䅉䍂䝁䄸督あ䝁䄸杢獁䍁䅁兔桂䡁䅍督桂䝁䅍䅡ㅂ䡁䅍党あ䡁䅑督畁䅁䅁桳䅍佁䙁䅁呂䝁䅅兡桂䍁䅷䅉䩂䝁䄴睙畁䍁䅷䅉あ䝁䄸睚求䡁䅑䅡求䡁䅉䅉㍂䝁䅫䅤潂䍁䅁兡あ䡁䅍䅉穂䡁䅕杙穂䝁䅫䅚灂䝁䅅杣灂䝁䅕督獁䍁䅁睢睂䝁䅕杣桂䡁䅑党穂䍁䅁兙穂䍁䅁兙杁䡁䅑杣桂䝁䄴督睂䝁䄸杣あ䝁䅅䅤灂䝁䄸杢杁䝁䅍睢瑂䡁䅁兙畂䡁䅫䅉灂䝁䄴䅉佂䝁䄸杣あ䝁䅧䅉䉂䝁䄰党祂䝁䅫睙桂䍁䄴䅉啂䝁䅧党杁䝁䅍睢瑂䡁䅁兙畂䡁䅫䅉睂䡁䅉睢㉂䝁䅫䅚求䡁䅍䅉獂䝁䅕督穂䍁䄰䅤潂䝁䅅杢瑁䡁䅑杣ㅂ䝁䅍睡獂䝁䄸兙歂䍁䅁督求䡁䅉杤灂䝁䅍党穂䍁䅁杚療䡁䅉䅉穂䝁䅧兡睂䝁䄰党畂䡁䅑督杁䝁䅉党あ䡁䅣党求䝁䄴䅉硁䑁䅁䅍杁䝁䅅杢歂䍁䅁免睁䍁䅷䅍睁䑁䅁䅉睂䝁䄸兤畂䝁䅑督㝁䍁䅁兙畂䝁䅑䅉療䡁䅑䅡求䡁䅉䅉㉂䝁䅅䅢ㅂ䝁䅕兌桂䝁䅑䅚求䝁䅑䅉穂䝁䅕杣㉂䝁䅫睙求䡁䅍䅌杁䝁䅫杢橂䝁䅷兤歂䝁䅫杢湂䍁䅁杢療䝁䄴兌桂䡁䅍督求䡁䅑䅉あ䡁䅉兤橂䝁䅳䅢療䝁䅅䅚獁䍁䅁党㑂䡁䅁党歂䝁䅫䅤求䝁䅑䅌杁䝁䅅杢歂䍁䅁䅢療䝁䅣兡穂䡁䅑兡橂䡁䅍䅉穂䝁䅕杣㉂䝁䅫睙求䡁䅍杌杁䕁䅫䅤杁䝁䅅䅢穂䝁䄸䅉療䝁䅙杚求䡁䅉督杁䝁䄸䅤潂䝁䅕杣杁䡁䅙兙獂䡁䅕党瑁䝁䅅䅚歂䝁䅕䅚杁䡁䅍党祂䡁䅙兡橂䝁䅕督獁䍁䅁兡畂䝁䅍䅢ㅂ䝁䅑兡畂䝁䅣䅉畂䝁䄸杢瑁䝁䅅督穂䝁䅕䅤杁䡁䅑杣ㅂ䝁䅍睡獂䝁䄸兙歂䍁䅷䅉求䡁䅧䅣求䝁䅑兡あ䝁䅕䅚獁䍁䅁兙畂䝁䅑䅉獂䝁䄸睚灂䡁䅍䅤灂䝁䅍督杁䡁䅍党祂䡁䅙兡橂䝁䅕督畁䍁䅁兑穂䍁䅁睢浂䍁䅁䅒求䝁䅍党瑂䝁䅉党祂䍁䅁睍硁䍁䅷䅉祁䑁䅁杍祁䍁䅷䅉灂䡁䅑䅉療䡁䅁党祂䝁䅅䅤求䝁䅑䅉硁䑁䅫免杁䝁䄸睤畂䝁䅕䅚杁䝁䅅杢歂䍁䅁䅢求䝁䅅督求䝁䅑䅉浂䝁䅅睙灂䝁䅷兡あ䝁䅫党穂䑁䅳䅉桂䝁䄴䅚杁䝁䄸睤畂䝁䅕䅚杁䝁䅅䅣睂䡁䅉睢㑂䝁䅫兢桂䡁䅑党獂䡁䅫䅉㉁䍁䅷杍睁䑁䅁䅉あ䡁䅉兙橂䡁䅑睢祂䡁䅍䅉桂䝁䄴䅚杁䑁䅉䅍獁䑁䅧䅍睁䍁䅁䅤祂䝁䅅兡獂䝁䅕杣穂䍁䄴䅉啂䝁䅧党杁䝁䅍睢瑂䡁䅁兙畂䡁䅫䅉療䡁䅁党祂䝁䅅䅤求䡁䅍䅉祁䑁䅁䅍杁䡁䅑党祂䝁䄰兡畂䝁䅅䅢穂䍁䄴䅉啂䝁䅧党杁䝁䅍睢瑂䡁䅁兙畂䡁䅫䅉㍂䝁䅅督杁䝁䅙睢祂䝁䄰党祂䝁䅷入杁䝁䅳杢療䡁䅣杢杁䝁䅅督杁䙁䅍睑呂䍁䅁䅖祂䝁䅅杢穂䡁䅁睢祂䡁䅑兙あ䝁䅫睢畂䍁䅷䅉䩂䝁䄴睙畁䍁䅁兙畂䝁䅑䅉橂䝁䅧兙畂䝁䅣党歂䍁䅁兡あ䡁䅍䅉畂䝁䅅兢求䍁䅁䅤療䍁䅁睕桂䝁䅫兙獁䍁䅁兓畂䝁䅍杌杁䝁䅫杢杁䕁䅯兤獂䡁䅫䅉祁䑁䅁䅍㉁䍁䄴䅉呂䝁䅅兡桂䍁䅷䅉䩂䝁䄴睙畁䍁䅁睤桂䡁䅍䅉浂䝁䄸兤畂䝁䅑党歂䍁䅁兡畂䍁䅁免㕁䑁䅉䅎杁䝁䅅杢歂䍁䅁兡穂䍁䅁䅡求䝁䅅䅚硂䡁䅕兙祂䡁䅑党祂䝁䅕䅚杁䝁䅫杢杁䕁䅯睢潂䝁䄴督杁䕁䅍杣求䝁䅕睡獁䍁䅁睒求䝁䄸杣湂䝁䅫兙畁䅁䅁硂䅙䙁偯䅁呂䝁䅅䅢求䡁䅍杚療䡁䅉睙求䍁䅷䅉䩂䝁䄴睙畁䍁䅁䅣祂䝁䄸杤灂䝁䅑党穂䍁䅁睑ㅂ䡁䅍䅤療䝁䄰党祂䍁䅁杕求䝁䅷兙あ䝁䅫睢畂䡁䅍䅡灂䡁䅁䅉乂䝁䅅杢桂䝁䅣党瑂䝁䅕杢あ䍁䅁䅋䑂䙁䅉兔灁䍁䅁䅤求䝁䅍䅡畂䝁䄸䅢療䝁䅣入杁䡁䅑䅡桂䡁䅑䅉楂䡁䅉兡畂䝁䅣督杁䝁䅍睢瑂䡁䅁兙畂䝁䅫党穂䍁䅁兙畂䝁䅑䅉橂䡁䅕督あ䝁䄸兢求䡁䅉督杁䡁䅑睢湂䝁䅕䅤潂䝁䅕杣杁䡁䅣睢祂䝁䅷䅚㍂䝁䅫䅚求䍁䄴䅉啂䝁䅧党杁䝁䅍睢瑂䡁䅁兙畂䡁䅫升穂䍁䅁督求䡁䅉杤灂䝁䅍党杁䝁䅫杢橂䝁䅷兤歂䝁䅕督杁䡁䅍兙獂䝁䅕督杁䡁䅑睢杁䡁䅍䅤療䡁䅉党杁䝁䅑兙あ䝁䅅䅌杁䝁䄰睢畂䝁䅫䅤療䡁䅉䅉獂䝁䅕兙歂䡁䅍䅉桂䝁䄴䅚杁䡁䅁杣療䝁䅣杣求䡁䅍督獁䍁䅁杚療䡁䅉党橂䝁䅅督あ䍁䅁睢睂䡁䅁睢祂䡁䅑兤畂䝁䅫䅤灂䝁䅕督獁䍁䅁睚桂䝁䅫杢杁䝁䅫杢穂䝁䅫睚潂䡁䅑督杁䡁䅑䅡祂䝁䄸兤湂䝁䅧䅉桂䝁䄴兙獂䡁䅫䅤灂䝁䅍督杁䝁䅅杢歂䍁䅁兙祂䡁䅑兡浂䝁䅫睙灂䝁䅅䅢杁䝁䅫杢あ䝁䅕䅢獂䝁䅫睚求䝁䄴睙求䍁䅷䅉桂䝁䄴䅚杁䝁䅑党獂䝁䅫杤求䡁䅉䅉硂䡁䅕睢あ䝁䅕督獁䍁䅁睙療䝁䄴䅤祂䝁䅅睙あ䡁䅍䅌杁䝁䅅杢歂䍁䅁兡畂䡁䅙睢灂䝁䅍党穂䑁䅳䅉桂䝁䄴䅚杁䡁䅍党祂䡁䅙兡橂䝁䅕䅉あ䝁䅧兙あ䍁䅁党畂䝁䅅杙獂䝁䅕督杁䝁䅍睢瑂䡁䅁兙畂䝁䅫党穂䍁䅁䅤療䍁䅁䅚求䝁䅷兡㉂䝁䅕杣杁䡁䅑杣ㅂ䡁䅍䅤求䝁䅑䅉桂䝁䄴䅚杁䝁䅧兡湂䝁䅧䅢㕂䍁䅁䅣求䡁䅉督療䝁䄴兙獂䝁䅫来求䝁䅑䅉橂䡁䅕督あ䝁䄸兢求䡁䅉䅉穂䡁䅕䅣睂䝁䄸杣あ䍁䅁兙あ䍁䅁督橂䝁䅅䅢求䍁䄴䅉䩂䝁䄴䅉桂䝁䅑䅚灂䡁䅑兡療䝁䄴䅌杁䝁䅫䅤穂䍁䅁䅣獂䝁䅅䅤浂䝁䄸杣瑂䍁䅁睢浂䝁䅙党祂䝁䅫杢湂䍁䅁睙療䝁䄰䅣祂䝁䅫督求䍁䅁兙杁䝁䅙䅢求䡁䅧兡楂䝁䅷党杁䡁䅁䅢桂䡁䅑杚療䡁䅉兢杁䡁䅑䅡桂䡁䅑䅉求䝁䄴兙楂䝁䅷党穂䍁䅁睙療䝁䄰䅣桂䝁䄴兡求䡁䅍䅉療䝁䅙䅉㉂䝁䅅杣灂䝁䄸兤穂䍁䅁督灂䡁䅯党穂䍁䅷䅉獂䝁䄸睙桂䡁䅑兡療䝁䄴督獁䍁䅁兙畂䝁䅑䅉灂䝁䄴䅚ㅂ䡁䅍䅤祂䝁䅫党穂䍁䅁䅤療䍁䅁杙ㅂ䝁䅫䅢歂䍁䅁杙ㅂ䡁䅍兡畂䝁䅕督穂䍁䅁睤療䡁䅉睡浂䝁䅷睢㍂䍁䅁兙畂䝁䅑䅉桂䡁䅁䅣穂䍁䅁睤灂䡁䅑䅡杁䝁䅍兤穂䡁䅑睢瑂䝁䅕杣㝁䍁䅁睢畂䝁䅷兡畂䝁䅕䅉獂䝁䅕兙祂䝁䄴兡畂䝁䅣䅉睂䝁䅷兙あ䝁䅙睢祂䝁䄰䅉あ䝁䅧兙あ䍁䅁兙獂䝁䅷睢㍂䡁䅍䅉桂䝁䄴入療䝁䄴党杁䡁䅑睢杁䝁䅷党桂䡁䅉杢杁䝁䅫杢瑁䝁䅑党瑂䝁䅅杢歂䍁䅁睕桂䝁䅷党穂䝁䅙睢祂䝁䅍党杁䡁䅍睡灂䝁䅷䅢穂䑁䅳䅉桂䝁䄴䅚杁䙁䅍䅢桂䝁䅍睡獁䍁䅁兙畂䍁䅁兡畂䡁䅑党獂䝁䅷兡湂䝁䅕杢あ䍁䅁䅣祂䝁䄸䅚ㅂ䝁䅍䅤灂䡁䅙兡あ䡁䅫䅉睂䝁䅷兙あ䝁䅙睢祂䝁䄰杌杁䙁䅑䅡求䍁䅁睙療䝁䄰䅣桂䝁䄴入婁䡉䅍䅉瑂䝁䅅杣牂䝁䅕䅤灂䝁䄴睚杁䡁䅍党祂䡁䅙兡橂䝁䅕督杁䝁䅕杢桂䝁䅉䅢求䡁䅍䅉橂䝁䄸兢睂䝁䅅杢灂䝁䅕督杁䡁䅑睢杁䡁䅁䅢桂䝁䄴䅌杁䡁䅁党祂䡁䅍睢畂䝁䅅䅢灂䡁䅯党獁䍁䅁兙ㅂ䡁䅑睢瑂䝁䅅䅤求䍁䅷䅉桂䝁䄴䅚杁䝁䄸䅣あ䝁䅫兢灂䡁䅯党杁䝁䅍兤穂䡁䅑睢瑂䝁䅕杣杁䝁䄰兙祂䝁䅳党あ䝁䅫杢湂䍁䅁条療䡁䅕杣畂䝁䅕入獁䍁䅁睙療䝁䄴杢求䝁䅍䅤灂䝁䄴睚杁䝁䅫杢あ䝁䅕杣桂䝁䅍䅤灂䝁䄸杢獁䍁䅁兙畂䝁䅑䅉橂䝁䄸杢畂䝁䅕睙あ䝁䅕䅚杁䡁䅁杣療䝁䅑兤橂䡁䅑督㝁䍁䅁兙畂䝁䅑䅉橂䝁䄸兢瑂䝁䅕杣橂䝁䅕䅉穂䝁䅕杣㉂䝁䅫睙求䡁䅍䅌杁䡁䅣䅡灂䝁䅍䅡杁䝁䅕兢睂䝁䄸睤求䡁䅉督杁䡁䅍䅡療䡁䅁䅣灂䝁䄴睚杁䝁䅕䅥睂䝁䅕杣灂䝁䅕杢橂䝁䅕䅉桂䝁䅍杣療䡁䅍督杁䡁䅙兙祂䝁䅫睢ㅂ䡁䅍䅉橂䡁䅕督あ䝁䄸兢求䡁䅉䅉あ䝁䄸兤橂䝁䅧䅣療䝁䅫杢あ䍁䅷䅉穂䡁䅕睙潂䍁䅁兙穂䍁䅁兢療䝁䅉兡獂䝁䅕䅌杁䡁䅣党楂䍁䅷䅉穂䝁䄸睙灂䝁䅅䅢獁䍁䅁兙畂䝁䅑䅉穂䡁䅑睢祂䝁䅕督杁䝁䅅杢歂䍁䅁䅣祂䝁䄸杤灂䝁䅑党穂䍁䅁睙獂䝁䅫睙牂䍁䄰䅤療䍁䄰睙療䝁䅑党杁䡁䅑睢療䝁䅷督杁䡁䅑䅡桂䡁䅑䅉療䝁䅙杚求䡁䅉督杁䝁䅍兤穂䡁䅑睢瑂䝁䅕杣穂䍁䅁䅤療䍁䅁杙ㅂ䝁䅫䅢歂䍁䅁兙畂䝁䅑䅉歂䝁䅕䅣獂䝁䄸入杁䡁䅍睢獂䡁䅕䅤灂䝁䄸杢穂䍁䄴䅉䝂䡁䅕杣あ䝁䅧党祂䍁䅷䅉灂䡁䅑督杁䝁䅅杢桂䝁䅷入あ䝁䅫睙穂䍁䅁睢浂䝁䅙党祂䝁䅫杢湂䍁䅁兡畂䝁䅍䅢ㅂ䝁䅑党穂䍁䅁䅖桂䝁䅉䅢求䝁䅅兤獁䍁䅁兙畂䍁䅁党畂䝁䅑兌あ䝁䄸兌求䝁䄴䅚杁䝁䅅杢桂䝁䅷入あ䝁䅫睙穂䍁䅁督療䝁䅷兤あ䝁䅫睢畂䍁䅁杚療䡁䅉䅉祂䝁䅅杢湂䝁䅕䅉療䝁䅙䅉求䝁䄴䅤求䡁䅉䅣祂䝁䅫督求䍁䅁兤穂䝁䅕䅉橂䝁䅅督求䡁䅍䅉桂䝁䄴䅚杁䝁䅫杢あ䝁䅕䅢獂䝁䅫睚求䝁䄴䅤杁䝁䅅杢桂䝁䅷入あ䝁䅫睙穂䍁䅁睤灂䡁䅑䅡杁䕁䅅兓杁䝁䄰睢歂䝁䅕䅢穂䍁䅷䅉穂䡁䅁睢あ䍁䅁䅤祂䝁䅕杢歂䡁䅍䅌杁䡁䅁杣求䝁䅑兡橂䡁䅑䅉療䡁䅕䅤橂䝁䄸兢求䡁䅍䅌杁䝁䅍杣求䝁䅅䅤求䡁䅍䅉穂䡁䅕兢瑂䝁䅅杣灂䝁䅕督獁䍁䅁䅤灂䝁䄰党獂䡁䅫䅉祂䝁䅕睙療䝁䄰兢求䝁䄴䅚桂䡁䅑兡療䝁䄴督獁䍁䅁兙畂䝁䅑䅉あ䝁䅅睡求䍁䅁兙橂䡁䅑兡療䝁䄴䅉浂䡁䅉睢瑂䍁䅁兙畂䡁䅫䅉歂䝁䅕杤灂䝁䅍党㝁䍁䅁兙畂䝁䅑䅉灂䝁䄴䅤求䝁䅣杣桂䡁䅑兡療䝁䄴䅉穂䝁䅕杣㉂䝁䅫睙求䍁䅁兡畂䝁䅍䅢ㅂ䝁䅑兡畂䝁䅣䅉乂䡁䅕䅢求䙁䅍睢浂䡁䅑䅌杁䡁䅣䅡灂䝁䅍䅡杁䡁䅁杣療䡁䅙兡歂䝁䅕督杁䝁䅉兤灂䝁䅷䅚灂䝁䄴睚杁䝁䅉䅢療䝁䅍睡穂䍁䅁䅤療䍁䅁䅚求䝁䅷兡㉂䝁䅕杣杁䝁䅕杢歂䍁䄰䅤療䍁䄰党畂䝁䅑䅉桂䝁䄴䅚杁䝁䅍睢畂䝁䄴党橂䡁䅑党歂䍁䅁党㑂䡁䅁党祂䝁䅫党畂䝁䅍党穂䍁䄴䅉䉂䝁䅑䅚灂䡁䅑兡療䝁䄴兙獂䝁䅷入獁䍁䅁䅤潂䝁䅕䅉橂䝁䄸兢睂䝁䅅杢㕂䍁䅁䅣祂䝁䄸杤灂䝁䅑党穂䍁䅁䅚桂䡁䅑兙杁䝁䅍䅢療䡁䅕䅚獁䍁䅁兙杁䝁䅧入睂䝁䅕杣穂䝁䅍兙獂䝁䅕䅉歂䝁䅅䅤桂䍁䅁党畂䝁䅣兡畂䝁䅕䅉畂䝁䅅䅤灂䡁䅙党杁䡁䅑睢杁䙁䅍兙獂䝁䅕督浂䝁䄸杣橂䝁䅕睏杁䡁䅙党祂䡁䅑兡橂䝁䅅䅢杁䡁䅍党祂䡁䅙兡橂䝁䅕督杁䡁䅑睢杁䝁䄰党求䡁䅑䅉あ䝁䅧党杁䝁䄴党求䝁䅑督杁䝁䄸杚杁䝁䅍兤穂䡁䅑睢瑂䝁䅕杣穂䍁䅁兡畂䍁䅁兡畂䝁䅑兤穂䡁䅑杣灂䝁䅕督獁䍁䅁督ㅂ䝁䅍䅡杁䝁䅅督杁䝁䅙兡畂䝁䅅杢橂䝁䅫兙獂䍁䅁督求䡁䅉杤灂䝁䅍党穂䍁䅷䅉潂䝁䅕兙獂䡁䅑䅡橂䝁䅅杣求䍁䅁兙畂䝁䅑䅉獂䝁䅫杚求䍁䅁督橂䝁䅫党畂䝁䅍党穂䍁䅷䅉瑂䝁䅅杢ㅂ䝁䅙兙橂䡁䅑兤祂䝁䅫杢湂䍁䅁兙畂䝁䅑䅉桂䡁䅕䅤療䝁䄰睢あ䝁䅫杤求䍁䅁兙畂䝁䅑䅉湂䝁䄸杤求䡁䅉杢瑂䝁䅕杢あ䑁䅳䅉桂䝁䄴䅚杁䝁䄸杚浂䝁䅕杣穂䍁䅁督桂䝁䅷党穂䝁䅙睢祂䝁䅍党杁䡁䅍䅤桂䡁䅉䅤求䡁䅉䅉浂䝁䄸杣杁䡁䅍兢桂䝁䅷䅢杁䝁䅅杢歂䍁䅁兢求䝁䅑兡ㅂ䝁䄰兌穂䝁䅫来求䝁䅑䅉楂䡁䅕督灂䝁䄴党穂䡁䅍党穂䍁䄴䅉呂䝁䅅䅢求䡁䅍杚療䡁䅉睙求䍁䅷䅉䩂䝁䄴睙畁䍁䅁睤桂䡁䅍䅉灂䝁䄴睙療䡁䅉䅣療䡁䅉兙あ䝁䅕䅚杁䝁䅫杢杁䑁䅅兏㕁䑁䅫䅉桂䝁䄴䅚杁䝁䅫督杁䝁䅧党桂䝁䅑兣ㅂ䝁䅅杣あ䝁䅕杣求䝁䅑䅉灂䝁䄴䅉呂䝁䅅杢杁䕁䅙杣桂䝁䄴睙灂䡁䅍睙療䍁䅷䅉䑂䝁䅅䅢灂䝁䅙睢祂䝁䄴兡桂䍁䄴䅁䱂䅇䅁李䅯䙁䅍兙獂䝁䅷入杁䕁䅉党桂䡁䅕䅤㕂䍁䅁䅓療䝁䅷䅚灂䝁䄴睚穂䍁䅷䅉䩂䝁䄴睙畁䍁䅁睢睂䝁䅕杣桂䡁䅑党穂䍁䅁兙穂䍁䅁兙杁䡁䅍䅣求䝁䅍兡桂䝁䅷䅤㕂䍁䅁杣求䡁䅑兙灂䝁䅷党祂䍁䅁兙畂䝁䅑䅉歂䝁䅫督あ䡁䅉兡楂䡁䅕䅤療䡁䅉䅉療䝁䅙䅉睂䡁䅉睢浂䝁䅕督穂䝁䅫睢畂䝁䅅䅢杁䝁䅉党桂䡁䅕䅤㕂䍁䅁督ㅂ䡁䅁䅣獂䝁䅫党穂䍁䄴䅉啂䝁䅧党杁䝁䅍睢瑂䡁䅁兙畂䡁䅫䅉療䡁䅁党祂䝁䅅䅤求䡁䅍䅉あ䝁䅧杣療䡁䅕睚潂䍁䅁䅤㍂䝁䄸䅉穂䝁䅕睚瑂䝁䅕杢あ䡁䅍䅌杁䙁䅍兙獂䝁䅷入杁䕁䅉党桂䡁䅕䅤㕂䍁䅁睕ㅂ䡁䅁䅣獂䡁䅫䅉桂䝁䄴䅚杁䕁䅉党桂䡁䅕䅤㕂䍁䅁睕㕂䡁䅍䅤求䝁䄰督杁䕁䅣杣療䡁䅕䅣畁䍁䅁䅖潂䝁䅕䅉呂䝁䅅䅢獂䡁䅫䅉䍂䝁䅕兙ㅂ䡁䅑入杁䙁䅍兤睂䡁䅁䅢㕂䍁䅁督求䝁䅣兢求䝁䄴䅤杁䝁䄸杚浂䝁䅕杣穂䍁䅁杙求䝁䅅兤あ䡁䅫䅉睂䡁䅉睢歂䡁䅕睙あ䡁䅍䅌杁䝁䅫杢橂䝁䅷兤歂䝁䅫杢湂䍁䅁䅡桂䝁䅫杣杁䝁䅍睢獂䝁䄸杣杁䝁䅅杢歂䍁䅁睙桂䡁䅉党杁䡁䅁杣療䝁䅑兤橂䡁䅑督獁䍁䅁督牂䝁䅫杢杁䝁䅅杢歂䍁䅁杢桂䝁䅫䅢杁䝁䅍兙祂䝁䅕䅉睂䡁䅉睢歂䡁䅕睙あ䡁䅍䅌杁䡁䅍䅤㕂䝁䅷兡畂䝁䅣䅉あ䝁䄸睢獂䡁䅍䅌杁䝁䅅杢歂䍁䅁睢あ䝁䅧党祂䍁䅁杙求䝁䅅兤あ䡁䅫䅉睂䡁䅉睢歂䡁䅕睙あ䡁䅍䅉浂䝁䄸杣杁䡁䅉党あ䝁䅅兡獂䍁䅁睙ㅂ䡁䅍䅤療䝁䄰党祂䡁䅍䅌杁䡁䅍兙獂䝁䄸杢穂䍁䅷䅉桂䝁䄴䅚杁䡁䅍兙獂䝁䄸杢杁䡁䅁杣療䝁䅙党穂䡁䅍兡療䝁䄴兙獂䡁䅍杌杁䙁䅑䅡灂䡁䅍䅉穂䝁䅕睚瑂䝁䅕杢あ䍁䅁兙獂䡁䅍睢杁䡁䅁杣療䡁䅙兡歂䝁䅕督杁䡁䅁杣療䝁䅑兤橂䡁䅑督杁䡁䅕杢歂䝁䅕杣杁䙁䅣党獂䝁䅷兙杁䝁䅅杢歂䍁䅁䅔湁䕁䄸杣求䝁䅅䅢杁䝁䅉杣桂䝁䄴䅚穂䍁䄴䅉啂䝁䅧党杁䕁䅉党桂䡁䅕䅤㕂䍁䅁睕㕂䡁䅍䅤求䝁䄰督杁䕁䅣杣療䡁䅕䅣杁䡁䅍党湂䝁䄰党畂䡁䅑䅉療䝁䅙杚求䡁䅉督杁䡁䅁杣療䝁䅙党穂䡁䅍兡療䝁䄴兙獂䍁䅁杙求䝁䅅兤あ䡁䅫䅉睂䡁䅉睢歂䡁䅕睙あ䡁䅍䅌杁䡁䅍兤橂䝁䅧䅉桂䡁䅍䅉潂䝁䅅兡祂䍁䅁睙療䝁䅷睢祂䍁䅁兙畂䝁䅑䅉橂䝁䅅杣求䍁䅁䅣祂䝁䄸䅚ㅂ䝁䅍䅤穂䍁䅷䅉穂䝁䅳兡畂䍁䅁兙畂䝁䅑䅉畂䝁䅅兡獂䍁䅁睙桂䡁䅉党杁䡁䅁杣療䝁䅑兤橂䡁䅑督獁䍁䅁督あ䡁䅫䅢灂䝁䄴睚杁䡁䅑睢療䝁䅷督獁䍁䅁兙畂䝁䅑䅉療䡁䅑䅡求䡁䅉䅉楂䝁䅕兙ㅂ䡁䅑入杁䝁䅫䅤求䝁䄰督杁䝁䅑兡祂䝁䅕睙あ䝁䅷入杁䡁䅑睢杁䡁䅍兙獂䝁䄸杢穂䍁䅁兙畂䝁䅑䅉穂䝁䅅䅢療䝁䄴䅉睂䡁䅉睢浂䝁䅕督穂䝁䅫睢畂䝁䅅䅢穂䍁䅁䅤潂䡁䅉睢ㅂ䝁䅣䅡杁䝁䅫䅤穂䍁䅁䅣祂䝁䄸杚求䡁䅍督灂䝁䄸杢桂䝁䅷兌療䝁䄴䅢㕂䍁䅁督あ䝁䄸杣求䡁䅍䅌杁䝁䅕兌橂䝁䄸兢瑂䝁䅕杣橂䝁䅕䅉睂䝁䅷兙あ䝁䅙睢祂䝁䄰督獁䍁䅁兙畂䝁䅑䅉穂䝁䅅䅢求䡁䅍䅉浂䝁䄸杣橂䝁䅕䅌杁䝁䅅督杁䡁䅣党獂䝁䅷䅉桂䡁䅍䅉あ䝁䅧杣療䡁䅕睚潂䍁䅁杚祂䝁䅅杢橂䝁䅧兡穂䝁䅕䅚杁䡁䅍䅤療䡁䅉党穂䍁䅁兤畂䝁䅑党祂䍁䅁䅤潂䝁䅕䅉䉂䡁䅉兢穂䡁䅑杣療䝁䄴睚杁䕁䄰睙䑂䝁䅅䅢獂䍁䅁督あ䝁䄸杣求䍁䅁杢桂䝁䄰党畁䍁䅁䅖潂䝁䅫督杁䡁䅍党湂䝁䄰党畂䡁䅑䅉桂䝁䅷督療䍁䅁督求䝁䅷䅢穂䍁䅁䅣祂䝁䄸䅚ㅂ䝁䅍䅤穂䍁䅁兤畂䝁䅑党祂䍁䅁䅕桂䡁䅕䅢杁䕁䄰兡あ䝁䅍䅡求䝁䅷䅢杁䝁䅅杢歂䍁䅁睖求䝁䅷䅢桂䍁䅁杙祂䝁䅅杢歂䡁䅍杌杁䕁䅫䅤杁䝁䄸䅣求䡁䅉兙あ䝁䅕督杁䡁䅍䅤療䡁䅉党穂䍁䅁兙畂䝁䅑䅉浂䡁䅉兙畂䝁䅍䅡灂䡁䅍党歂䍁䅁兤畂䝁䅫䅤穂䍁䅁兡畂䍁䅁䅤潂䝁䅕䅉噂䝁䄴兡あ䝁䅕䅚杁䙁䅍䅤桂䡁䅑党穂䍁䅷䅉兂䡁䅕党祂䡁䅑睢杁䙁䅉兡橂䝁䄸䅌杁䕁䅍兙畂䝁䅅䅚桂䍁䅷䅉乂䝁䅕䅥灂䝁䅍睢獁䍁䅁睑潂䝁䅫䅢求䍁䅷䅉あ䝁䅧党杁䙁䅕杢灂䡁䅑党歂䍁䅁睓灂䝁䄴睚歂䝁䄸兢獁䍁䅁兓祂䝁䅕䅢桂䝁䄴䅚獁䍁䅁村求䝁䅷睚灂䡁䅕兢獁䍁䅁杒祂䝁䅅杢橂䝁䅕䅌杁䡁䅑䅡求䍁䅁杔求䡁䅑䅡求䡁䅉䅢桂䝁䄴䅚穂䍁䅷䅉呂䡁䅁兙灂䝁䄴䅌杁䝁䅅杢歂䍁䅁睒求䡁䅉兢桂䝁䄴入畁䍁䅁䅖潂䝁䅕䅉橂䝁䄸兢睂䝁䅅杢㕂䍁䅁䅚灂䡁䅍䅤祂䝁䅫杙ㅂ䡁䅑党穂䍁䅁兡あ䡁䅍䅉睂䡁䅉睢歂䡁䅕睙あ䡁䅍䅉あ䝁䅧杣療䡁䅕睚潂䍁䅁杚ㅂ䝁䅷䅢瑁䡁䅍党祂䡁䅙兡橂䝁䅕睌求䡁䅧睙獂䡁䅕督灂䡁䅙党杁䝁䅑兡穂䡁䅑杣灂䝁䅉兤あ䝁䄸杣穂䍁䅁兙畂䝁䅑䅉療䡁䅁党畂䍁䄰䅢灂䝁䄴党杁䝁䅑兡穂䡁䅑杣灂䝁䅉兤あ䝁䄸杣穂䍁䄴䅉呂䝁䅅䅢獂䡁䅫䅉䍂䝁䅕兙ㅂ䡁䅑入杁䕁䅧睢獂䝁䅑兡畂䝁䅣督獁䍁䅁兓畂䝁䅍杌杁䡁䅣兙穂䍁䅁杚療䡁䅕杢歂䝁䅕䅚杁䝁䅫杢杁䑁䅅兏㉁䑁䅑䅉桂䝁䄴䅚杁䝁䅫督杁䝁䅧党桂䝁䅑兣ㅂ䝁䅅杣あ䝁䅕杣求䝁䅑䅉灂䝁䄴䅉䕂䝁䅕杢あ䝁䄸杢獁䍁䅁䅖求䡁䅧兙穂䍁䄴䅁㉁䅆䅁䅎䅷䙁䅍兙畂䝁䄰兡畂䝁䅅䅉䑂䝁䄸杣睂䝁䄸杣桂䡁䅑兡療䝁䄴䅉睂䡁䅉睢㉂䝁䅫䅚求䡁䅍䅉灂䝁䄴䅤求䝁䅣杣桂䡁䅑党歂䍁䅁兢桂䝁䄴兤浂䝁䅅睙あ䡁䅕杣灂䝁䄴睚杁䡁䅍睢獂䡁䅕䅤灂䝁䄸杢穂䍁䅷䅉橂䝁䄸兢睂䝁䄸杢求䝁䄴䅤穂䍁䅷䅉睂䡁䅉睢歂䡁䅕睙あ䡁䅍䅉桂䝁䄴䅚杁䡁䅉党睂䝁䅅兡祂䍁䅷䅉獂䝁䄸睚灂䡁䅍䅤灂䝁䅍督獁䍁䅁兙畂䝁䅑䅉桂䝁䅙䅤求䡁䅉兌瑂䝁䅅杣牂䝁䅕䅤杁䡁䅍党祂䡁䅙兡橂䝁䅕督杁䝁䅫杢杁䡁䅑䅡求䍁䅁兑瑂䝁䅕杣灂䝁䅍兙穂䍁䅷䅉あ䝁䅧党杁䕁䅅督灂䝁䅅䅉兂䝁䅅睙灂䝁䅙兡橂䍁䅷䅉䙂䡁䅕杣療䡁䅁党獁䍁䅁䅤潂䝁䅕䅉乂䝁䅫䅚歂䝁䅷党杁䕁䅕兙穂䡁䅑䅌杁䝁䅅杢歂䍁䅁兑浂䡁䅉兡橂䝁䅅杌杁䕁䅫䅤杁䝁䄸䅣求䡁䅉兙あ䝁䅕督杁䝁䅫杢杁䡁䅑睤療䍁䅁杙ㅂ䡁䅍兡畂䝁䅕督穂䝁䅕督獁䍁䅁兓畂䡁䅑党湂䡁䅉兙あ䝁䅕䅚杁䕁䄰兙畂䡁䅕杚桂䝁䅍䅤ㅂ䡁䅉兡畂䝁䅣䅉呂䝁䄸䅢ㅂ䡁䅑兡療䝁䄴督㝁䍁䅁兙畂䝁䅑䅉䑂䝁䄸兢睂䝁䄸杢求䝁䄴䅤穂䍁䅷䅉兂䡁䅉睢歂䡁䅕睙あ䡁䅍䅉桂䝁䄴䅚杁䙁䅍党祂䡁䅙兡橂䝁䅕督畁䍁䅁䅖潂䝁䅕䅉橂䝁䄸兢睂䝁䅅杢㕂䍁䅁睢浂䝁䅙党祂䡁䅍䅉睂䡁䅉睢歂䡁䅕睙あ䍁䅁䅚求䡁䅍兡湂䝁䄴䅉桂䝁䄴䅚杁䝁䅕杢湂䝁䅫杢求䝁䅕杣灂䝁䄴睚獁䍁䅁兡畂䝁䅍䅢ㅂ䝁䅑兡畂䝁䅣䅉橂䝁䄸杢橂䝁䅕䅣あ䍁䅁䅚求䡁䅙党獂䝁䄸䅣瑂䝁䅕杢あ䍁䅷䅉歂䝁䅕䅤桂䝁䅫䅢求䝁䅑䅉歂䝁䅕督灂䝁䅣杢獁䍁䅁䅣祂䝁䄸䅤療䡁䅑入睂䝁䅫杢湂䍁䅷䅉㉂䝁䅅䅢灂䝁䅑兙あ䝁䅫睢畂䍁䅷䅉睂䡁䅉党睂䡁䅉睢歂䡁䅕睙あ䝁䅫睢畂䍁䅷䅉瑂䝁䅅杢ㅂ䝁䅙兙橂䡁䅑兤祂䝁䅫杢湂䍁䅁䅚求䡁䅍兡湂䝁䄴䅉祂䝁䅕䅢求䝁䅅督求䍁䅷䅉桂䝁䄴䅚杁䡁䅁杣療䝁䅑兤橂䡁䅑䅉灂䝁䄴䅚ㅂ䡁䅍䅤祂䝁䅫兙獂䝁䅫来桂䡁䅑兡療䝁䄴睏杁䝁䅅督穂䝁䅕兢楂䝁䅷入杁䝁䅅杢歂䍁䅁䅤求䡁䅍䅤杁䡁䅍党祂䡁䅙兡橂䝁䅕督㝁䍁䅁䅚灂䡁䅉党橂䡁䅑䅉療䡁䅉䅚求䡁䅉䅉浂䡁䅕䅢浂䝁䅫䅢獂䝁䄰党畂䡁䅑䅉桂䝁䄴䅚杁䝁䅷睢湂䝁䅫督あ䝁䅫睙穂䍁䅁督求䡁䅉杤灂䝁䅍党穂䑁䅳䅉桂䝁䅙䅤求䡁䅉兌瑂䝁䅅杣牂䝁䅕䅤杁䡁䅁杣療䝁䅑兤橂䡁䅑䅉穂䝁䅕杣㉂䝁䅫睙求䍁䅁兙畂䝁䅑䅉穂䡁䅕䅣睂䝁䄸杣あ䑁䅳䅉桂䝁䄴䅚杁䡁䅍兤睂䡁䅁䅢㕂䍁䅁睙潂䝁䅅兡畂䍁䅁兢桂䝁䄴兙湂䝁䅕兢求䝁䄴䅤杁䡁䅍党祂䡁䅙兡橂䝁䅕督獁䍁䅁兙穂䍁䅁睤求䝁䅷䅢杁䝁䅅督杁䝁䅕杢湂䝁䅅睚求䡁䅍䅉灂䝁䄴䅉あ䝁䅧党杁䝁䄰兙畂䡁䅕杚桂䝁䅍䅤ㅂ䡁䅉党杁䝁䄸杚杁䝁䅍睢瑂䡁䅁睢畂䝁䅕杢あ䡁䅍䅌杁䡁䅍兤楂䝁䅅督穂䝁䅕兢楂䝁䅷兡求䡁䅍䅌杁䝁䅅杢歂䍁䅁睙療䝁䄰䅣獂䝁䅕䅤求䍁䅁督㕂䡁䅍䅤求䝁䄰督畁䍁䅁兓畂䍁䅁兙歂䝁䅑兡あ䝁䅫睢畂䍁䅷䅉あ䝁䅧党杁䝁䅍睢瑂䡁䅁兙畂䡁䅫䅉睂䡁䅉睢㉂䝁䅫䅚求䡁䅍䅉橂䝁䄸兢睂䝁䄸杢求䝁䄴䅤穂䍁䅷䅉穂䡁䅕睙潂䍁䅁兙穂䍁䅁䅣祂䝁䅫杢あ䝁䅕䅚杁䝁䅍兡祂䝁䅍兤灂䡁䅑䅉楂䝁䄸兙祂䝁䅑督獁䍁䅁杙桂䝁䅍睡睂䝁䅷兙畂䝁䅕䅉桂䝁䄴䅚杁䝁䅉兙橂䝁䅳䅣獂䝁䅅杢求䍁䅁兙穂䡁䅍党瑂䝁䅉䅢灂䝁䅕督獁䍁䅁睙桂䝁䅉䅢求䍁䅁兙穂䡁䅍党瑂䝁䅉䅢灂䝁䅕督獁䍁䅁杚桂䝁䅉杣灂䝁䅍兙あ䝁䅕䅚杁䝁䄰党あ䝁䅅䅢杁䡁䅁兙祂䡁䅑督獁䍁䅁䅣祂䝁䅕睙灂䡁䅍兡療䝁䄴䅉瑂䝁䅅睙潂䝁䅫杢求䝁䅑䅉睂䝁䅅杣あ䡁䅍䅌杁䝁䅅杢歂䍁䅁䅣獂䝁䅅督あ䝁䅫睙杁䝁䅫杢煂䝁䅕睙あ䝁䅕䅚杁䝁䄰睢獂䝁䅑党歂䍁䅁䅣桂䡁䅉䅤穂䑁䅳䅉瑂䝁䅕兢療䡁䅉入杁䡁䅍睢獂䡁䅕䅤灂䝁䄸杢穂䑁䅳䅉穂䡁䅑睢祂䝁䅅睚求䍁䅁䅣獂䝁䅅䅤浂䝁䄸杣瑂䡁䅍睏杁䝁䄸䅣あ䝁䅫睙桂䝁䅷䅌杁䡁䅉兙歂䝁䅫睢杁䝁䅙杣求䡁䅅兤求䝁䄴睙㕂䍁䅷䅉桂䝁䄴䅚杁䝁䄰兡橂䡁䅉睢求䝁䅷党橂䡁䅑杣療䝁䄴兡橂䍁䅁督療䝁䅷兤あ䝁䅫睢畂䡁䅍睏杁䝁䅑党浂䝁䅕杢穂䝁䅕䅉桂䝁䄴䅚杁䝁䅅党祂䝁䄸督睂䝁䅅睙求䍁䅁䅣祂䝁䄸䅚ㅂ䝁䅍䅤穂䍁䅷䅉歂䝁䅕督灂䝁䅣杢獁䍁䅁兢桂䝁䄴兤浂䝁䅅睙あ䡁䅕杣灂䝁䄴睚獁䍁䅁杣求䡁䅁兙灂䡁䅉䅌杁䝁䅅杢歂䍁䅁杣求䝁䅙兤祂䝁䅉兡穂䝁䅧兢求䝁䄴䅤杁䡁䅍党祂䡁䅙兡橂䝁䅕督㝁䍁䅁兙畂䝁䅑䅉橂䝁䅷睢ㅂ䝁䅑兌楂䝁䅅督求䝁䅑䅉瑂䝁䅅杢ㅂ䝁䅙兙橂䡁䅑兤祂䝁䅫杢湂䍁䅁党㑂䝁䅕睙ㅂ䡁䅑兡療䝁䄴䅉穂䝁䄸杚あ䡁䅣兙祂䝁䅕杌杁䕁䅫䅤杁䝁䄸杚浂䝁䅕杣穂䍁䅁兡あ䡁䅍䅉睂䡁䅉睢歂䡁䅕睙あ䡁䅍䅉桂䝁䄴䅚杁䡁䅍党祂䡁䅙兡橂䝁䅕督杁䡁䅁杣灂䝁䄰兙祂䝁䅫䅢㕂䍁䅁䅤療䍁䅁睢祂䝁䅫睚灂䝁䄴兙獂䍁䅁党硂䡁䅕兡睂䝁䄰党畂䡁䅑䅉瑂䝁䅅杢ㅂ䝁䅙兙橂䡁䅑兤祂䝁䅕杣穂䍁䅁兡畂䍁䅁䅤潂䝁䅕䅉灂䝁䄴䅚ㅂ䡁䅍䅤祂䝁䅫兙獂䍁䅷䅉瑂䝁䅕䅚灂䝁䅍兙獂䍁䅷䅉歂䝁䅕杚求䝁䄴督求䍁䅁兙畂䝁䅑䅉桂䝁䅕杣療䡁䅍䅣桂䝁䅍党獁䍁䅁兙ㅂ䡁䅑睢瑂䝁䄸䅤灂䡁䅙党獁䍁䅁睙療䝁䄰兢ㅂ䝁䄴兡橂䝁䅅䅤灂䝁䄸杢穂䍁䅁杢求䡁䅑睤療䡁䅉睡穂䍁䅷䅉桂䝁䄴䅚杁䝁䅍䅢療䡁䅕䅚杁䝁䅫杢浂䡁䅉兙穂䡁䅑杣ㅂ䝁䅍䅤ㅂ䡁䅉党杁䝁䅫杢歂䡁䅕督あ䡁䅉兡求䡁䅍杌杁䙁䅑䅡求䍁䅁睙療䝁䄰䅣桂䝁䄴入杁䡁䅣兙穂䍁䅁杚療䡁䅉兢求䡁䅉䅢㕂䍁䅁睡畂䝁䄸睤畂䍁䅁兙穂䍁䅁睕桂䝁䄴兢灂䝁䄴兙瑁䙁䅍睑䩂䍁䅁睑療䡁䅉䅣畁䍁䅁睕桂䝁䄴兢灂䝁䄴兙杁䕁䅍睢祂䡁䅁睢祂䝁䅅䅤灂䝁䄸杢杁䡁䅣兙穂䍁䅁兡畂䝁䅍睢祂䡁䅁睢祂䝁䅅䅤求䝁䅑䅉灂䝁䄴䅉硁䑁䅫䅏睁䍁䅁兙畂䝁䅑䅉灂䡁䅍䅉潂䝁䅕兙歂䡁䅅兤桂䡁䅉䅤求䡁䅉党歂䍁䅁兡畂䍁䅁睕桂䝁䄴䅉䭂䝁䄸督求䍁䅷䅉䑂䝁䅅䅢灂䝁䅙睢祂䝁䄴兡桂䍁䄴䅁㙄䅆䅁来䅯䙁䅍兙祂䝁䅕䅣あ䝁䅅䅉啂䝁䅧党祂䝁䅅䅣求䡁䅕䅤灂䝁䅍督獁䍁䅁兓畂䝁䅍杌獁䍁䅁兙杁䝁䅍睢瑂䝁䄰党祂䝁䅍兡桂䝁䅷兌穂䡁䅑兙湂䝁䅕䅉楂䝁䅫睢睂䝁䅧兙祂䝁䄰兙橂䝁䅕兤あ䝁䅫睙桂䝁䅷䅉橂䝁䄸兢睂䝁䅅杢㕂䍁䅷䅉浂䝁䄸睙ㅂ䡁䅍党穂䍁䅁睢畂䍁䅁䅤潂䝁䅕䅉歂䝁䅫督橂䝁䄸杤求䡁䅉入杁䝁䅅杢歂䍁䅁䅚求䡁䅙党獂䝁䄸䅣瑂䝁䅕杢あ䍁䅁睢浂䍁䅁杕佂䕁䅅</t>
  </si>
  <si>
    <t>兌あ䝁䅅杣湂䝁䅕䅤求䝁䅑䅉あ䝁䅧党祂䝁䅅䅣求䡁䅕䅤灂䝁䅍督獁䍁䅁睚求䝁䄴党杁䡁䅑䅡求䡁䅉兙睂䝁䅫党穂䍁䅷䅉桂䝁䄴䅚杁䝁䄸䅤潂䝁䅕杣杁䝁䅣党畂䝁䅕䅤灂䝁䅍䅉あ䝁䅧党祂䝁䅅䅣求䡁䅕䅤灂䝁䅍䅉瑂䝁䄸䅚桂䝁䅷兡あ䝁䅫党穂䍁䅁杚療䡁䅉䅉あ䝁䅧党杁䡁䅑杣求䝁䅅䅤瑂䝁䅕杢あ䍁䅁睢浂䍁䅁杣桂䡁䅉党杁䝁䅑兡穂䝁䅕兙穂䝁䅕督畁䍁䅁兓あ䍁䅁睢浂䝁䅙党祂䡁䅍䅉䙂䙁䅧睔佂䕁䅑兗呂䍁䅁兎硁䍁䅁兡畂䝁䅯党橂䡁䅑兡療䝁䄴䅉あ䝁䄸䅉あ䡁䅉党桂䡁䅑䅉歂䡁䅕睙潂䝁䅕杢畂䝁䅕䅉瑂䡁䅕督橂䡁䅕䅢桂䡁䅉䅉歂䡁䅫督あ䡁䅉睢睂䝁䅧入杁䍁䅧䅚ㅂ䝁䅍䅡求䝁䄴杢求䍁䅫䅉灂䝁䄴䅉睂䝁䅅䅤灂䝁䅕杢あ䡁䅍䅉㍂䝁䅫䅤潂䍁䅁睙療䝁䄴杚灂䡁䅉兢求䝁䅑䅉瑂䡁䅕䅤桂䡁䅑兡療䝁䄴䅉療䝁䅙䅉あ䝁䅧党杁䝁䅑入穂䡁䅑杣療䡁䅁䅡灂䝁䄴䅉湂䝁䅕杢求䍁䅁䅤潂䝁䅅䅤杁䝁䅫督杁䝁䅅兢求䝁䄴兙楂䝁䅷党杁䡁䅑睢杁䝁䅕䅥療䝁䄴䅉ㅁ䑁䅅䅉穂䝁䅳兡睂䡁䅁兡畂䝁䅣睏杁䙁䅙兗偂䕁䄴䅒婂䙁䅍䅉ㅁ䑁䅍䅉浂䝁䄸杣杁䡁䅑䅡求䍁䅁䅤祂䝁䅕兙あ䝁䄰党畂䡁䅑䅉療䝁䅙䅉歂䡁䅕睙潂䝁䅕杢畂䝁䅕䅉灂䝁䄴䅉睂䝁䅅䅤灂䝁䅕杢あ䡁䅍䅉㍂䝁䅫䅤潂䍁䅁睙療䝁䄴杚灂䡁䅉兢求䝁䅑䅉瑂䡁䅕䅤桂䡁䅑兡療䝁䄴䅉療䝁䅙䅉あ䝁䅧党杁䝁䅑入穂䡁䅑杣療䡁䅁䅡灂䝁䄴䅉湂䝁䅕杢求䍁䅁䅤潂䝁䅅䅤杁䝁䅫督杁䝁䅅兢求䝁䄴兙楂䝁䅷党杁䡁䅑睢杁䝁䅕䅥療䝁䄴䅉ㅁ䑁䅍䅉穂䝁䅳兡睂䡁䅁兡畂䝁䅣睏杁䕁䅅兔偂䕁䄴䅒婂䙁䅍䅉ぁ䑁䅕䅉浂䝁䄸杣杁䡁䅑䅡求䍁䅁䅤祂䝁䅕兙あ䝁䄰党畂䡁䅑䅉療䝁䅙䅉歂䡁䅕睙潂䝁䅕杢畂䝁䅕䅉灂䝁䄴䅉睂䝁䅅䅤灂䝁䅕杢あ䡁䅍䅉㍂䝁䅫䅤潂䍁䅁睙療䝁䄴杚灂䡁䅉兢求䝁䅑䅉瑂䡁䅕䅤桂䡁䅑兡療䝁䄴䅉療䝁䅙䅉あ䝁䅧党杁䝁䅑入穂䡁䅑杣療䡁䅁䅡灂䝁䄴䅉湂䝁䅕杢求䑁䅳䅉桂䝁䄴䅚杁䕁䅕䅔䙂䙁䅙兓䕂䙁䅫睕獁䍁䅁兙畂䍁䅁兙歂䝁䅕杢療䍁䄰兙穂䡁䅍睢橂䝁䅫兙あ䝁䅕䅚杁䡁䅙兡祂䡁䅕督杁䝁䅉兙穂䝁䅕䅚杁䝁䅣党畂䝁䅕䅉あ䝁䅧党祂䝁䅅䅣㕂䍁䅁杚療䡁䅉䅉あ䝁䅧党杁䡁䅑杣求䝁䅅䅤瑂䝁䅕杢あ䍁䅁睢浂䍁䅁兙瑂䝁䅉兤獂䝁䅅䅤療䡁䅉入杁䡁䅁党歂䝁䅫兙あ䡁䅉兡橂䍁䅁䅣桂䡁䅑兡求䝁䄴䅤穂䍁䅁兙湂䝁䅕䅚杁䑁䅑䅉あ䝁䅧杣療䡁䅕睚潂䍁䅁兎杁䡁䅫党桂䡁䅉督杁䡁䅣兡あ䝁䅧䅉歂䡁䅕睙潂䝁䅕杢畂䝁䅕䅉㍂䝁䅫䅤潂䍁䅁兙杁䝁䅍睢畂䝁䅙兡祂䝁䄰党歂䍁䅁兢ㅂ䡁䅑兙あ䝁䅫睢畂䍁䅁兡畂䍁䅁䅤潂䝁䅕䅉歂䡁䅕睙潂䝁䅕杢畂䝁䅕䅉湂䝁䅕杢求䍁䄴䅉啂䝁䅧党杁䝁䅍睢瑂䡁䅁兙畂䡁䅫䅉灂䡁䅍䅉桂䝁䅷督療䍁䅁䅚求䡁䅙党獂䝁䄸䅣灂䝁䄴睚杁䙁䅍杕兂䍁䄰兎睁䑁䅕免獁䍁䅁兙杁䡁䅁党睂䡁䅑兡歂䝁䅕䅉橂䝁䄸杢煂䡁䅕睚桂䡁䅑党歂䍁䅁䅕乂䕁䄸䅉あ䝁䅧兙あ䍁䅁杙灂䝁䄴䅚穂䍁䅁党㑂䝁䄸杢杁䑁䅕免杁䝁䄸杚杁䝁䅑入穂䡁䅑杣療䡁䅁䅡灂䝁䄴䅉睂䡁䅉党瑁䝁䄰杕佂䕁䅅睏杁䝁䅅杢歂䍁䅁睕卂䙁䅁兌㕁䑁䅁䅍穁䍁䅷䅉桂䍁䅁䅢灂䝁䄰杙瑁䝁䅣兡祂䝁䅑䅢求䍁䅁兢ㅂ䡁䅍睙ㅂ䝁䅷兙祂䍁䅁䅚㕂䡁䅍䅤祂䝁䄸䅣潂䝁䅫党穂䍁䅁睚求䝁䄴党杁䡁䅑䅡求䡁䅉兙睂䡁䅫䅉睂䡁䅉睢湂䡁䅉兙瑂䍁䄴䅉䩂䡁䅑䅉潂䝁䅅督杁䝁䅍睢獂䝁䅷兙楂䝁䄸杣桂䡁䅑兡療䝁䄴䅉桂䝁䄴䅚杁䝁䅷兡橂䝁䅕杢穂䝁䅕䅉桂䝁䅣杣求䝁䅕兢求䝁䄴䅤穂䍁䅁睤灂䡁䅑䅡杁䕁䅙杌杁䕁䅧睢浂䝁䅙兢桂䝁䄴兌䵂䝁䅅䅉卂䝁䄸睙潂䝁䅕䅉䵂䡁䅑䅚㝁䍁䅁杔桂䡁䅑兡療䝁䄴睤灂䝁䅑党杁䕁䅍䅡灂䝁䅷䅚祂䝁䅕杢婁䡉䅍䅉䥂䝁䄸督睂䝁䅫䅤桂䝁䅷睏杁䕁䅣党畂䝁䅕杤桂䝁䄴䅤杁䙁䅍睙灂䝁䅕杢橂䝁䅕督㝁䍁䅁兖畂䝁䅫杤求䡁䅉督灂䡁䅑入杁䝁䄸杚杁䕁䅙䅢療䡁䅉兡歂䝁䅅睏杁䕁䅑入畂䝁䄸䅉啂䝁䅧党祂䝁䅅䅣求䡁䅕䅤灂䝁䅍督㝁䍁䅁䅓桂䝁䄴督桂䍁䅁村灂䝁䄸䅣潂䝁䅅杣瑂䝁䅅睏杁䕁䅑兤牂䝁䅕䅉噂䝁䄴兡㉂䝁䅕杣穂䝁䅫䅤㕂䑁䅳䅉䡂䝁䅕杢求䡁䅑䅡療䝁䄴睏杁䝁䅅杢歂䍁䅁睕あ䡁䅉兡歂䝁䅕村灂䝁䄸杌杁䙁䅑䅡求䍁䅁睙療䝁䄰䅣桂䝁䄴入杁䡁䅣兙穂䍁䅁兡畂䝁䅍睢祂䡁䅁睢祂䝁䅅䅤求䝁䅑䅉灂䝁䄴䅉硁䑁䅫䅏睁䍁䅁兙畂䝁䅑䅉灂䡁䅍䅉潂䝁䅕兙歂䡁䅅兤桂䡁䅉䅤求䡁䅉党歂䍁䅁兡畂䍁䅁睑桂䝁䄰杙祂䝁䅫䅚湂䝁䅕䅌杁䕁䄰兙穂䡁䅍兙橂䝁䅧兤穂䝁䅕䅤あ䡁䅍杌䅁䩁塙䅁啁䅂䅁睕桂䡁䅕䅢杁䕁䅍党畂䡁䅑党祂䡁䅍䅉灂䡁䅍䅉桂䍁䅁督求䝁䅷杚瑁䝁䄰兙畂䝁䅅睚求䝁䅑䅌杁䡁䅍党獂䝁䅙兌桂䝁䅑兢灂䝁䄴兡穂䡁䅑党祂䝁䅕䅚杁䝁䅕兣ㅂ䝁䅫䅤㕂䍁䅁杕䙂䕁䅫䅖杁䝁䅧党桂䝁䅑兣ㅂ䝁䅅杣あ䝁䅕杣求䝁䅑䅉灂䝁䄴䅉䍂䝁䅕䅤潂䝁䅕督歂䝁䅅䅌杁䕁䄰兙祂䡁䅫䅢桂䝁䄴䅚畁䍁䅁睕桂䡁䅕䅢杁䕁䅍党畂䡁䅑党祂䡁䅍䅉橂䡁䅕杣祂䝁䅕杢あ䝁䅷入杁䝁䄸䅣求䡁䅉兙あ䝁䅕督杁䝁䅅杢歂䍁䅁兢桂䝁䄴兙湂䝁䅕督杁䝁䅅䅉祂䝁䅕兙獂䍁䅁党穂䡁䅑兙あ䝁䅕䅉睂䝁䄸杣あ䝁䅙睢獂䝁䅫睢杁䝁䅍睢瑂䡁䅁杣灂䡁䅍党歂䍁䅁睢浂䍁䅁李硁䍁䅁䅣祂䝁䄸䅣求䡁䅉䅤灂䝁䅕督杁䡁䅑䅡桂䡁䅑䅉灂䝁䄴睙獂䡁䅕䅚求䡁䅍䅉潁䝁䅅克杁䑁䅕睎杁䝁䅍睢瑂䝁䄰兤畂䝁䅫䅤㕂䍁䅁兙畂䝁䅑䅉畂䝁䅕兡湂䝁䅧杙療䡁䅉䅡療䝁䄸䅚杁䙁䅍䅡療䡁䅁䅣灂䝁䄴睚杁䕁䅍党畂䡁䅑党祂䡁䅍䅉桂䝁䄴䅚杁䕁䄰兡㑂䝁䅕䅚瑁䙁䅕督求䍁䅁䅣祂䝁䄸䅣求䡁䅉䅤灂䝁䅕督杁䡁䅣兡あ䝁䅧䅉桂䡁䅁䅣祂䝁䄸䅥灂䝁䄰兙あ䝁䅕䅢㕂䍁䅁兏畁䑁䅧䅉瑂䝁䅫䅢獂䝁䅫睢畂䍁䅁督硂䡁䅕兙祂䝁䅕䅉浂䝁䅕党あ䍁䅁睢浂䍁䅁䅢求䝁䅅督桂䝁䅉䅢求䍁䅁兙祂䝁䅕兙杁䝁䅅杢歂䍁䅁䅋楂䍁䅫䅉浂䝁䄸兤祂䍁䅁䅢桂䝁䄴䅚杁䝁䅅杢歂䍁䅁䅚求䡁䅙党獂䝁䄸䅣瑂䝁䅕杢あ䍁䅁䅣祂䝁䄸䅣求䡁䅉䅤灂䝁䅕督畁䍁䅁睔㉂䝁䅕杣杁䑁䅧兎汁䍁䅁睢浂䍁䅁䅤潂䝁䅕䅉䑂䝁䄸兢睂䝁䅅杢㕂䍁䅣督杁䡁䅁杣療䡁䅁党祂䡁䅑入杁䝁䄸䅣求䡁䅉兙あ䝁䅫杢湂䍁䅁兡畂䝁䅍睢瑂䝁䅕䅉灂䡁䅍䅉湂䝁䅕杢求䡁䅉兙あ䝁䅕䅚杁䝁䅙杣療䝁䄰䅉睂䡁䅉睢睂䝁䅕杣あ䝁䅫党穂䍁䅁兡畂䍁䅁䅤潂䝁䅕䅉瑂䝁䅕䅤祂䝁䄸䅣療䝁䅷兡あ䝁䅅杢杁䙁䅣兙穂䝁䅧兡畂䝁䅣䅤療䝁䄴䅌杁䕁䅑睑癁䕁䅉兙獂䡁䅑兡瑂䝁䄸杣求䍁䅁兙祂䝁䅕兙畁䅁䅁䉄䅧䉁余䅁呂䝁䅍兙畂䙁䅍睢ㅂ䡁䅉睙求䍁䅷䅉䩂䝁䄴睙畁䍁䅁党畂䝁䅣兙湂䝁䅕督杁䝁䅫杢杁䡁䅑䅡求䍁䅁䅚灂䡁䅍䅤祂䝁䅫杙ㅂ䡁䅑兡療䝁䄴䅉療䝁䅙䅉あ䝁䅕睙潂䝁䄴睢獂䝁䄸睚㕂䍁䅁䅣祂䝁䄸䅚ㅂ䝁䅍䅤穂䍁䅁兙畂䝁䅑䅉穂䝁䄸䅢ㅂ䡁䅑兡療䝁䄴督杁䝁䅫杢杁䡁䅑䅡求䍁䅁兖畂䝁䅫䅤求䝁䅑䅉呂䡁䅑兙あ䝁䅕督獁䍁䅁睑桂䝁䄴兙歂䝁䅅䅌杁䝁䅅杢歂䍁䅁村祂䝁䅅来灂䝁䅷杌杁䕁䅫䅤杁䝁䄸䅣求䡁䅉兙あ䝁䅕督杁䡁䅑䅡祂䝁䄸兤湂䝁䅧䅉あ䡁䅣睢杁䡁䅍党湂䝁䄰党畂䡁䅑督獁䍁䅁睕睂䝁䅕睙灂䝁䅅䅢あ䡁䅫䅉啂䝁䅕睙潂䝁䄴睢獂䝁䄸睚㕂䍁䅁睕療䝁䅷兤あ䝁䅫睢畂䡁䅍䅉桂䝁䄴䅚杁䕁䄰睢歂䝁䅕杣畂䍁䅁睑療䝁䄰兢ㅂ䝁䄴兡橂䝁䅅䅤灂䝁䄸杢穂䍁䅁杊杁䕁䅍䅢療䡁䅕䅚畁䍁䅁䅖潂䝁䅕䅉呂䡁䅁党橂䝁䅫兙獂䡁䅑入杁䙁䅑党橂䝁䅧杢療䝁䅷睢湂䡁䅫䅉呂䝁䄸䅢ㅂ䡁䅑兡療䝁䄴督杁䡁䅍党湂䝁䄰党畂䡁䅑䅉睂䡁䅉睢㉂䝁䅫䅚求䡁䅍䅉桂䍁䅁䅣療䡁䅉䅤浂䝁䄸䅢灂䝁䄸䅉療䝁䅙䅉穂䝁䄸䅢ㅂ䡁䅑兡療䝁䄴督杁䡁䅁杣灂䝁䄰兙祂䝁䅫䅢㕂䍁䅁杚療䡁䅉䅉求䝁䄴䅤求䡁䅉䅣祂䝁䅫督求䍁䅁兢療䝁䅉兡獂䝁䅕䅉橂䝁䄸兢睂䡁䅕䅤灂䝁䄴睚獁䍁䅁䅚桂䡁䅑兙杁䝁䅍兙睂䡁䅑兤祂䝁䅕䅌杁䝁䅉兙祂䝁䅍睢歂䝁䅕䅉睂䡁䅉兡畂䡁䅑兡畂䝁䅣䅌杁䡁䅁睢灂䝁䄴䅤杁䝁䄸杚杁䡁䅍兙獂䝁䅕䅉潁䙁䅁睔呂䍁䅫䅌杁䡁䅁兙㕂䝁䄰党畂䡁䅑督獁䍁䅁杢求䡁䅑睤療䡁䅉睡灂䝁䄴睚獁䍁䅁党獂䝁䅕睙あ䡁䅉睢畂䝁䅫睙杁䡁䅁䅡㕂䡁䅍兡橂䝁䅅䅢杁䡁䅍党橂䡁䅕杣灂䡁䅑入獁䍁䅁睙㕂䝁䅉党祂䍁䅁督求䝁䅍兤祂䝁䅫䅤㕂䍁䅷䅉桂䝁䄴䅚杁䝁䄸䅤潂䝁䅕杣杁䡁䅑党橂䝁䅧杢療䝁䅷睢湂䝁䅫党穂䍁䄴䅉啂䝁䅧兡穂䍁䅁督求䝁䅣兢求䝁䄴䅤杁䝁䄸杚浂䝁䅕杣穂䍁䅁䅚桂䡁䅑兙杁䝁䅍兙睂䡁䅑兤祂䝁䅕䅉桂䝁䄴䅚杁䙁䅁睔呂䍁䅁督療䝁䅷兤あ䝁䅫睢畂䡁䅍䅉あ䝁䄸䅉桂䡁䅕䅤療䝁䄰兙あ䝁䅕䅉あ䝁䅧党杁䝁䅍睢獂䝁䅷党橂䡁䅑兡療䝁䄴䅌杁䡁䅁杣療䝁䅍党穂䡁䅍兡畂䝁䅣䅌杁䝁䅅杢歂䍁䅁睙療䝁䄰兢ㅂ䝁䄴兡橂䝁䅅䅤灂䝁䄸杢杁䝁䄸杚杁䝁䅫杢浂䝁䄸杣瑂䝁䅅䅤灂䝁䄸杢杁䝁䅙睢祂䍁䅁睙療䝁䄰兢求䡁䅉睙灂䝁䅅䅢杁䝁䅅杢歂䍁䅁兡畂䝁䅑兤穂䡁䅑杣灂䝁䅅䅢杁䝁䅅䅣睂䝁䅷兡橂䝁䅅䅤灂䝁䄸杢穂䍁䅷䅉灂䝁䄴睙獂䡁䅕䅚灂䝁䄴睚杁䡁䅉党あ䝁䅅兡獂䍁䅁督桂䝁䅷党穂䍁䅷䅉歂䝁䅫督あ䡁䅉兡楂䡁䅕䅤灂䝁䄸杢獁䍁䅁督潂䝁䅫䅣睂䝁䅫杢湂䍁䅷䅉灂䝁䄴杤求䝁䄴䅤療䡁䅉入杁䝁䅍睢畂䡁䅑杣療䝁䅷䅌杁䝁䄰兙あ䝁䅕杣灂䝁䅅䅢穂䍁䅁䅡桂䝁䄴䅚獂䝁䅫杢湂䍁䅷䅉㍂䝁䅅杣求䝁䅧睢ㅂ䡁䅍党杁䝁䄰兙畂䝁䅅睚求䝁䄰党畂䡁䅑䅌杁䝁䅅杢歂䍁䅁䅡求䝁䅅䅢あ䝁䅧䅉橂䝁䅅杣求䍁䅁兙睂䡁䅁䅢灂䝁䅍兙あ䝁䅫睢畂䡁䅍杌杁䕁䅫䅤杁䝁䅅䅢穂䝁䄸䅉睂䡁䅉睢㉂䝁䅫䅚求䡁䅍䅉求䝁䅷党橂䡁䅑杣療䝁䄴兡橂䍁䅁䅣潂䡁䅫督灂䝁䅍兙獂䍁䅁督求䝁䅍兤祂䝁䅫䅤㕂䍁䅁䅣祂䝁䄸䅚ㅂ䝁䅍䅤穂䍁䅷䅉穂䡁䅕睙潂䍁䅁兙穂䍁䅁兡歂䝁䅕杢あ䝁䅫杚灂䝁䅍兙あ䝁䅫睢畂䍁䅷䅉桂䝁䅍睙求䡁䅍督杁䝁䅍睢畂䡁䅑杣療䝁䅷䅌杁䡁䅙兡歂䝁䅕睢杁䡁䅍兤祂䡁䅙党灂䝁䅷䅢桂䝁䄴睙求䍁䅷䅉桂䝁䄴䅚杁䝁䅫杢あ䡁䅉兤穂䝁䅫睢畂䍁䄰杣求䝁䅷兙あ䝁䅕䅚杁䝁䅑党㉂䝁䅫睙求䡁䅍睏杁䝁䄴党あ䡁䅣睢祂䝁䅳兡畂䝁䅣䅉睂䡁䅉睢歂䡁䅕睙あ䡁䅍䅉橂䝁䄸兢睂䡁䅉兡穂䝁䅫杢湂䍁䅁睤灂䡁䅉党獂䝁䅕督穂䍁䅁兙畂䝁䅑䅉畂䝁䅕䅤㍂䝁䄸杣牂䝁䅫杢湂䍁䅁兡畂䝁䅙杣桂䡁䅍䅤祂䡁䅕睙あ䡁䅕杣求䍁䅁䅣祂䝁䄸䅚ㅂ䝁䅍䅤穂䑁䅳䅉療䡁䅑䅡求䡁䅉䅉穂䝁䄸杚あ䡁䅣兙祂䝁䅕兌桂䡁䅍兌桂䍁䄰督求䡁䅉杤灂䝁䅍党杁䍁䅧睕桂䝁䅅睕灁䍁䅁䅣祂䝁䄸䅚ㅂ䝁䅍䅤穂䑁䅳䅉桂䝁䄴䅚杁䝁䅕杢湂䝁䅅睚求䡁䅍䅉灂䝁䄴䅉潂䝁䅅杣歂䡁䅣兙祂䝁䅕䅉祂䝁䅕杢あ䝁䅅䅢杁䝁䅅睙あ䝁䅫杤灂䡁䅑兡求䡁䅍杌杁䙁䅑䅡求䍁䅁兔療䝁䅑党祂䝁䄴䅉䑂䝁䄸兢瑂䡁䅕杢灂䝁䅍兙あ䝁䅫睢畂䡁䅍䅉流䍁䅁睑獂䝁䄸兤歂䍁䅁督求䝁䅣兢求䝁䄴䅤杁䝁䄸杚浂䝁䅕杣穂䍁䅁兙杁䡁䅁睢祂䡁䅑杚療䝁䅷兡療䍁䅁睢浂䍁䅁督療䝁䅷兤あ䝁䅫睢畂䡁䅍䅉睂䡁䅉兡瑂䝁䅅杣灂䝁䅷入杁䝁䅙睢祂䍁䅁睙療䝁䄰兢ㅂ䝁䄴兡橂䝁䅅䅤灂䝁䄸杢穂䍁䅁䅤求䝁䅍䅡畂䝁䄸䅢療䝁䅣兡求䡁䅍䅉桂䝁䄴䅚杁䡁䅍党祂䡁䅙兡橂䝁䅕督杁䝁䅍睢瑂䡁䅁杣灂䡁䅍兡畂䝁䅣䅉㉂䝁䄸兡橂䝁䅕䅌杁䡁䅙兡歂䝁䅕睢杁䝁䅍睢畂䝁䅙党祂䝁䅕杢橂䝁䅫杢湂䍁䅷䅉㍂䝁䅫杣求䝁䅷党穂䡁䅍䅌杁䝁䅑兙あ䝁䅅䅉畂䝁䅕䅤㍂䝁䄸杣牂䝁䅫杢湂䍁䅷䅉橂䡁䅫杙求䡁䅉督求䝁䅍兤祂䝁䅫䅤㕂䍁䅷䅉橂䝁䅅杙獂䝁䅕䅌杁䡁䅕杢灂䝁䅙兡求䝁䅑䅉橂䝁䄸兢瑂䡁䅕杢灂䝁䅍兙あ䝁䅫睢畂䡁䅍䅉桂䝁䄴䅚杁䝁䅍睢獂䝁䅷兙楂䝁䄸杣桂䡁䅑兡療䝁䄴䅌杁䝁䅍䅢療䡁䅕䅚獁䍁䅁兙畂䝁䅑䅉あ䝁䅕睙潂䝁䄴睢獂䝁䄸睚㕂䍁䅁督求䡁䅉杤灂䝁䅍党穂䍁䅷䅉桂䡁䅍䅉㍂䝁䅕䅢獂䍁䅁兙穂䍁䅁兓兂䍁䅁杢求䡁䅑睤療䡁䅉睡穂䍁䅁兙畂䝁䅑䅉療䡁䅑䅡求䡁䅉䅉穂䝁䄸䅢ㅂ䡁䅑兡療䝁䄴督杁䝁䅙睢祂䍁䅁杤桂䡁䅉兡療䡁䅕督杁䡁䅙党祂䡁䅑兡橂䝁䅅䅢杁䝁䄰兙祂䝁䅳党あ䡁䅍䅌杁䡁䅍兤橂䝁䅧䅉桂䡁䅍䅉求䝁䅑兤橂䝁䅅䅤灂䝁䄸杢獁䍁䅁䅡求䝁䅅䅢あ䝁䅧睙桂䡁䅉党獁䍁䅁兙畂䝁䅑䅉湂䝁䄸杤求䡁䅉杢瑂䝁䅕杢あ䍁䄴䅉啂䝁䅧党杁䝁䅍睢瑂䡁䅁兙畂䡁䅫䅉穂䝁䅕杣㉂䝁䅕督杁䝁䄰兙畂䡁䅕杚桂䝁䅍䅤ㅂ䡁䅉兡畂䝁䅣䅌杁䡁䅣兙祂䝁䅕䅡療䡁䅕督求䍁䅁兙畂䝁䅑䅉歂䝁䅫督あ䡁䅉兡楂䡁䅕䅤灂䝁䄸杢獁䍁䅁杣求䡁䅑兙灂䝁䅷䅉桂䝁䄴䅚杁䝁䅕兌橂䝁䄸兢瑂䝁䅕杣橂䝁䅕䅌杁䝁䅧睢穂䡁䅁兡あ䝁䅅䅢灂䡁䅑入獁䍁䅁䅤祂䝁䅅杢穂䡁䅁睢祂䡁䅑兙あ䝁䅫睢畂䍁䅁兙畂䝁䅑䅉獂䝁䄸睚灂䡁䅍䅤灂䝁䅍督獁䍁䅁睚療䡁䅙党祂䝁䄴兢求䝁䄴䅤獁䍁䅁党歂䡁䅕睙桂䡁䅑兡療䝁䄴䅉桂䝁䄴䅚杁䝁䅧党桂䝁䅷䅤潂䝁䅍兙祂䝁䅕䅌杁䝁䅅杢歂䍁䅁睢あ䝁䅧党祂䍁䅁兡畂䝁䅑兤穂䡁䅑杣灂䝁䅕督畁䍁䅁睕橂䝁䅅杢呂䝁䄸兤祂䝁䅍党獁䍁䅁兓畂䝁䅍杌杁䡁䅣兙穂䍁䅁兡畂䝁䅍睢祂䡁䅁睢祂䝁䅅䅤求䝁䅑䅉灂䝁䄴䅉硁䑁䅫兏祁䍁䅁兙畂䝁䅑䅉灂䡁䅍䅉潂䝁䅕兙歂䡁䅅兤桂䡁䅉䅤求䡁䅉党歂䍁䅁兡畂䍁䅁睒祂䝁䅕党畂䡁䅙兡獂䝁䅷党獁䍁䅁睕療䡁䅕䅤潂䍁䅁睑桂䡁䅉睢獂䝁䅫杢桂䍁䄴䅁䵂睅䅁杶䄴䙁䅍睙潂䝁䅷兤瑂䝁䅉党祂䝁䅣党祂䍁䅁䅔灂䝁䄰兡あ䝁䅕䅚杁䝁䅕杢湂䝁䅅睚求䡁䅍䅉灂䝁䄴䅉あ䝁䅧党杁䡁䅁杣療䡁䅙兡穂䝁䅫睢畂䍁䅁睢浂䍁䅁䅤求䝁䅍䅡畂䝁䄸䅢療䝁䅣入杁䝁䅙睢祂䍁䅁䅤潂䝁䅕䅉求䝁䄴党祂䝁䅣入杁䝁䅫杢歂䡁䅕督あ䡁䅉入杁䡁䅣睢祂䝁䅷䅚㍂䝁䅫䅚求䍁䄴䅉啂䝁䅧党杁䝁䅍睢瑂䡁䅁兙畂䡁䅫䅉療䡁䅁党祂䝁䅅䅤求䡁䅍䅉あ䝁䅧杣療䡁䅕睚潂䍁䅁杚療䡁䅕杣杁䝁䅑兡㉂䝁䅫督灂䝁䄸杢穂䑁䅯䅉䕂䝁䅫睚灂䡁䅑兙獂䍁䅁杊杁䕁䅫杢あ䝁䅕睚祂䝁䅅䅤灂䝁䄸杢獁䍁䅁杕求䡁䅍党祂䡁䅙睢灂䡁䅉䅉兂䝁䅕杣浂䝁䄸杣瑂䝁䅅杢橂䝁䅕䅌杁䙁䅣党獂䝁䅷䅉䑂䝁䄸杢穂䡁䅑杣ㅂ䝁䅍䅤灂䝁䄸杢獁䍁䅁兙畂䝁䅑䅉兂䡁䅉睢歂䡁䅕睙あ䝁䅫睢畂䍁䅁睕㕂䡁䅍䅤求䝁䄰督畁䍁䅁䅖潂䝁䅕䅉橂䝁䄸兢睂䝁䅅杢㕂䍁䅁䅣祂䝁䄸杤灂䝁䅑党穂䍁䅁杚灂䝁䅕䅢歂䍁䅁䅚求䡁䅙党獂䝁䄸䅣瑂䝁䅕杢あ䍁䅁兙畂䝁䅑䅉潂䡁䅫䅚祂䝁䄸睙桂䡁䅉杙療䝁䄴䅉睂䡁䅉睢歂䡁䅕睙あ䝁䅫睢畂䍁䅷䅉橂䝁䅅杣楂䝁䄸杢杁䝁䄰兙畂䝁䅅睚求䝁䄰党畂䡁䅑䅌杁䝁䅅杢歂䍁䅁兡畂䡁䅑党湂䡁䅉兙あ䝁䅫睢畂䍁䅁睢浂䍁䅁兙歂䝁䅯兙橂䝁䅕杢あ䍁䅁党畂䝁䅕杣湂䡁䅫䅉穂䡁䅫督あ䝁䅕兢穂䑁䅳䅉祂䝁䅕督求䡁䅉杤療䝁䅫杣杁䝁䅫杢あ䝁䅕杣睂䡁䅉党あ䝁䅅䅤灂䝁䄸杢杁䝁䅅杢歂䍁䅁䅚桂䡁䅑兙杁䡁䅁杣療䝁䅍党穂䡁䅍兡畂䝁䅣䅉穂䝁䅕杣㉂䝁䅫睙求䡁䅍䅉浂䝁䄸杣杁䝁䅕䅥睂䝁䅷睢祂䝁䅅䅤灂䝁䄸杢杁䝁䅑兙あ䝁䅅睏杁䝁䅅杢歂䍁䅁睤求䝁䅷䅢杁䝁䅍睢畂䡁䅍䅤祂䡁䅕睙あ䝁䅫睢畂䍁䅁兙畂䝁䅑䅉睂䡁䅉睢歂䡁䅕睙あ䝁䅫睢畂䍁䅁兡瑂䡁䅁杣療䡁䅙党瑂䝁䅕杢あ䍁䅁督求䡁䅉杤灂䝁䅍党穂䍁䅁兙畂䝁䅑䅉睂䡁䅉睢歂䡁䅕睙あ䡁䅍杌杁䕁䅫䅤杁䝁䅅䅢穂䝁䄸䅉療䝁䅙杚求䡁䅉督杁䡁䅍兤楂䡁䅍兤祂䝁䅙兙橂䝁䅕䅉湂䝁䅕睢獂䝁䄸睚㕂䍁䅁兙畂䝁䅑䅉浂䝁䅷兤灂䝁䅑督杁䝁䅕杤桂䝁䅷兤桂䡁䅑兡療䝁䄴䅉灂䝁䄴杚療䡁䅉兢桂䡁䅑兡療䝁䄴睏杁䡁䅍䅤灂䝁䄰兤獂䝁䅅䅤灂䝁䄸杢杁䡁䅍党祂䡁䅙兡橂䝁䅕督杁䡁䅑睢杁䡁䅉党穂䡁䅑睢祂䝁䅕䅉療䡁䅉䅉求䝁䄴䅡桂䝁䄴睙求䍁䅁睤求䝁䅷䅢杁䡁䅁杣療䝁䅑兤橂䡁䅑兡㉂䝁䅫䅤㕂䍁䅁䅤潂䡁䅉睢ㅂ䝁䅣䅡杁䝁䅧入歂䡁䅉兙ㅂ䝁䅷兡橂䍁䅁杚祂䝁䅅睙あ䡁䅕杣灂䝁䄴睚獁䍁䅁兢桂䡁䅑杣灂䡁䅧䅉穂䡁䅑兡瑂䡁䅕䅢桂䡁䅑兡療䝁䄴䅌杁䝁䅅杢歂䍁䅁睤桂䡁䅑党祂䍁䅁䅤祂䝁䅕兙あ䝁䄰党畂䡁䅑睏杁䝁䅅杢歂䍁䅁兡畂䡁䅑党祂䡁䅙党畂䡁䅑兡療䝁䄴䅉穂䝁䅕杣㉂䝁䅫睙求䡁䅍䅉あ䝁䄸䅉療䝁䅫䅢杁䝁䅅杢歂䍁䅁睚桂䡁䅍䅉療䡁䅁党祂䝁䅅䅤療䡁䅉督畁䍁䅁兓畂䍁䅁兙歂䝁䅑兡あ䝁䅫睢畂䍁䅷䅉あ䝁䅧党杁䝁䅍睢瑂䡁䅁兙畂䡁䅫䅉療䝁䅙杚求䡁䅉督杁䝁䄰兤歂䍁䅁䅢療䝁䅣睚灂䝁䄴睚獁䍁䅁䅚灂䡁䅉党橂䡁䅑兡療䝁䄴兙獂䍁䅁䅚祂䝁䅫䅢獂䝁䅫杢湂䍁䅷䅉瑂䝁䅕兙穂䡁䅕杣求䝁䄰党畂䡁䅑兌㍂䝁䅧兡獂䝁䅕兌歂䡁䅉兡獂䝁䅷兡畂䝁䅣䅌杁䝁䅅杢歂䍁䅁䅢療䝁䅣睚灂䝁䄴睚瑁䡁䅣䅡灂䝁䅷党瑁䝁䅑杣灂䝁䅷䅢灂䝁䄴睚杁䡁䅍党祂䡁䅙兡橂䝁䅕督獁䍁䅁兙穂䍁䅁睤求䝁䅷䅢杁䝁䅅督杁䝁䅕杢湂䝁䅫杢求䝁䅕杣灂䝁䄴睚杁䡁䅍兤睂䡁䅁睢祂䡁䅑䅉穂䝁䅕杣㉂䝁䅫睙求䡁䅍睏杁䡁䅍兤睂䡁䅁䅢灂䝁䅕督杁䝁䅑杣灂䝁䅷䅢灂䝁䄴睚杁䝁䅙䅢ㅂ䝁䅫䅚杁䡁䅍入穂䡁䅑党瑂䡁䅍睏杁䝁䅑党穂䝁䅫睚畂䡁䅍䅌杁䝁䄰兙畂䡁䅕杚桂䝁䅍䅤ㅂ䡁䅉党穂䍁䅷䅉桂䝁䄴䅚杁䝁䄰兙祂䝁䅳党あ䡁䅍䅉祂䝁䄸䅢獂䝁䅕杣杁䝁䅍睢畂䝁䅕䅉桂䝁䄴䅚杁䝁䅙兡㑂䝁䅕䅚杁䝁䅍兤あ䡁䅑党祂䍁䅁䅚祂䝁䅫䅢獂䍁䅁杙灂䡁䅑督㝁䍁䅁杙療䡁䅑䅤療䝁䄰兌潂䝁䄸䅢求䍁䄰兙穂䡁䅍党瑂䝁䅉䅢㕂䍁䅁兙畂䝁䅑䅉楂䝁䄸杣求䝁䅧睢獂䝁䅕䅉求䝁䄴䅢桂䡁䅉睚求䝁䄰党畂䡁䅑䅉あ䝁䅕睙潂䝁䄴睢獂䝁䄸睚灂䝁䅕督㝁䍁䅁睤求䝁䅷䅢杁䡁䅁䅢桂䝁䄴杢灂䝁䄴睚獁䍁䅁睤求䝁䅷䅢杁䝁䅑杣灂䝁䅷䅢灂䝁䄴睚獁䍁䅁党畂䝁䅣兡畂䝁䅕党祂䝁䅫杢湂䍁䅷䅉穂䡁䅕䅣求䡁䅉杤灂䡁䅍兡療䝁䄴䅌杁䝁䅷睢湂䝁䅫督あ䝁䅫睙穂䍁䅷䅉睂䡁䅉睢橂䡁䅕杣求䝁䄰党畂䡁䅑䅌杁䝁䅅杢歂䍁䅁睙療䝁䄴䅤祂䝁䅅睙あ䝁䅫杢湂䍁䅁睢浂䍁䅁䅤潂䝁䅫杣歂䍁䅁䅣桂䡁䅉䅤灂䝁䅕督獁䍁䅁兙穂䍁䅁睤求䝁䅷䅢杁䝁䅅督杁䝁䅑杣灂䝁䅷䅢灂䝁䄴睚杁䡁䅉兡湂䍁䅁兢桂䝁䄴兙湂䝁䅕兢求䝁䄴䅤杁䡁䅍睢獂䡁䅕䅤灂䝁䄸杢穂䑁䅳䅉桂䝁䄴䅚杁䝁䅑杣灂䝁䅷䅢灂䝁䄴睚杁䝁䅕兣ㅂ䝁䅫䅣瑂䝁䅕杢あ䍁䅁兙畂䝁䅑䅉穂䝁䅕杣㉂䝁䅫睙求䡁䅍䅌杁䝁䅅督杁䡁䅣党獂䝁䅷䅉桂䡁䅍䅉獂䝁䅅杢歂䍁䅁䅚祂䝁䅫䅢獂䝁䅫杢湂䍁䅁杣灂䝁䅣督杁䝁䅅杢歂䍁䅁杣求䝁䅷兙あ䝁䅕䅚杁䡁䅍党祂䡁䅙兡橂䝁䅕督畁䍁䅁杒ㅂ䡁䅉䅤潂䝁䅕杣獁䍁䅁兡あ䍁䅁䅣祂䝁䄸杤灂䝁䅑党穂䍁䅁兙祂䡁䅑兡浂䝁䅫睙灂䝁䅅䅢杁䝁䅷兡浂䡁䅑睏杁䡁䅍兤睂䡁䅁䅢灂䝁䅕督杁䡁䅁兙橂䝁䅳党祂䡁䅍䅌杁䡁䅍兙浂䝁䅕䅤㕂䍁䅁杤桂䝁䅷杤求䡁䅍䅌杁䡁䅍兙畂䝁䅑䅉橂䝁䄸杢あ䡁䅉睢獂䍁䅁䅤求䝁䅍䅡畂䝁䄸䅢療䝁䅣入獁䍁䅁兙畂䝁䅑䅉㉂䝁䅅杣灂䝁䄸兤穂䍁䅁兡畂䡁䅑党獂䝁䅷兡湂䝁䅕杢あ䍁䅁督㕂䡁䅍䅤求䝁䄰督㝁䍁䅁兢灂䝁䅑督あ䡁䅉党桂䝁䄰䅉睂䡁䅉睢歂䡁䅕睙あ䝁䅫睢畂䍁䅁督㕂䡁䅍䅤求䝁䄰督㝁䍁䅁杤桂䝁䅷杤求䡁䅍䅌杁䝁䅍䅡療䝁䅳党穂䍁䅷䅉桂䝁䅍䅤ㅂ䝁䅅䅤療䡁䅉督獁䍁䅁兙畂䝁䅑䅉穂䡁䅕杣浂䝁䅅睙求䍁䅁䅤祂䝁䅕党穂䑁䅳䅉桂䝁䄴䅚杁䕁䄸杢求䙁䅍兤楂䡁䅍党桂䍁䅷䅉桂䝁䄴䅉灂䝁䄴䅤求䝁䅣杣桂䡁䅑党歂䍁䅁督療䝁䅷兤あ䝁䅫睢畂䡁䅍䅌杁䡁䅁杣療䝁䅑兤橂䡁䅑督獁䍁䅁督㕂䡁䅍䅤求䝁䄰督獁䍁䅁兙畂䝁䅑䅉穂䝁䅕杣㉂䝁䅫睙求䡁䅍䅌杁䝁䅫杢橂䝁䅷兤歂䝁䅫杢湂䍁䅁睤求䝁䅷䅢潂䝁䅕兙歂䡁䅍䅌杁䡁䅍兤楂䡁䅍党桂䍁䅁䅤祂䝁䅕党穂䍁䅷䅉瑂䝁䅅杢灂䝁䅙睢獂䝁䅑督杁䝁䅅杢歂䍁䅁杚獂䝁䄸睤獂䝁䅫杢求䍁䅁睙療䝁䄴杢求䝁䅍䅤療䡁䅉督獁䍁䅁睙療䝁䄴䅤祂䝁䄸䅢杁䡁䅍入穂䡁䅑党瑂䡁䅍䅌杁䝁䅍睢畂䝁䄴党橂䡁䅑睢祂䡁䅍䅌杁䝁䅅杢歂䍁䅁督求䡁䅉杤灂䝁䅍党穂䍁䄴䅉啂䝁䅧党杁䝁䅍睢瑂䡁䅁兙畂䡁䅫䅉㍂䝁䅅督杁䝁䅙睢祂䝁䄰党祂䝁䅷入杁䝁䅳杢療䡁䅣杢杁䝁䅅督杁䙁䅍睢橂䝁䅫党ぃ䡁䅑党ぃ䍁䅁䅚求䍁䅁䅕祂䝁䄸督睂䝁䅕睙あ䝁䅫睢畂䍁䅁兒ぃ䝁䅷党橂䡁䅑杣灂䡁䅅兤求䍁䄴䅉呂䝁䅍䅡獂䡁䅕兢楂䝁䅕杣湂䝁䅕杣杁䕁䅷兡瑂䝁䅫䅤求䝁䅑䅉㍂䝁䅅督杁䝁䅙睢ㅂ䝁䄴䅚求䝁䅑䅉灂䝁䄴䅉硁䑁䅫杍㉁䍁䅁兙畂䝁䅑䅉灂䡁䅍䅉楂䝁䅅督求䝁䅑䅉灂䝁䄴䅉䥂䝁䄸兤穂䡁䅑睢畂䍁䅷䅉啂䝁䅕䅥桂䡁䅍杌䅁䕁奷䅁佄睂䅁睕橂䝁䅧杢求䝁䅫䅚求䡁䅉䅉佂䝁䅅䅤灂䝁䄸杢桂䝁䅷䅌杁䕁䅫杢橂䍁䄴䅌杁䡁䅑睢湂䝁䅕䅤潂䝁䅕杣杁䡁䅣兡あ䝁䅧䅉灂䡁䅑督杁䡁䅍兤楂䡁䅍兡歂䝁䅫兙祂䝁䅫党穂䍁䅷䅉睂䡁䅉睢㉂䝁䅫䅚求䡁䅍䅉穂䡁䅕杣浂䝁䅅睙求䍁䅁䅤祂䝁䅅杢穂䡁䅁睢祂䡁䅑兙あ䝁䅫睢畂䍁䅁兙畂䝁䅑䅉獂䝁䄸睚灂䡁䅍䅤灂䝁䅍督杁䡁䅍睢獂䡁䅕䅤灂䝁䄸杢穂䍁䅁兡畂䍁䅁䅤潂䝁䅕䅉噂䝁䄴兡あ䝁䅕䅚杁䙁䅍䅤桂䡁䅑党穂䍁䅷䅉䑂䝁䅅杢桂䝁䅑兙獁䍁䅁兙畂䝁䅑䅉乂䝁䅕䅥灂䝁䅍睢畁䍁䅁兓あ䍁䅁睢睂䝁䅕杣桂䡁䅑党穂䍁䅁䅤潂䡁䅉睢ㅂ䝁䅣䅡杁䡁䅑䅡祂䝁䅕党杁䡁䅍党湂䝁䄰党畂䡁䅑督㙁䍁䅁䅖祂䡁䅕睙牂䝁䅷睢桂䝁䅑䅌杁䕁䅫杢あ䝁䅕杣瑂䝁䄸䅚桂䝁䅷䅌杁䝁䅅杢歂䍁䅁䅔療䝁䅣兡穂䡁䅑兡橂䡁䅍杌杁䙁䅑䅡求䍁䅁䅖祂䡁䅕睙牂䝁䅷睢桂䝁䅑䅉穂䝁䅕睚瑂䝁䅕杢あ䍁䅁睢浂䝁䅙党祂䡁䅍䅉療䡁䅙党祂䍁䅁䅤潂䝁䅕䅉祂䝁䄸兙歂䍁䅁杚祂䝁䅕兡湂䝁䅧䅤杁䡁䅑杣桂䝁䄴督睂䝁䄸杣あ䝁䅅䅤灂䝁䄸杢杁䡁䅍党祂䡁䅙兡橂䝁䅕督杁䡁䅁杣灂䝁䄰兙祂䝁䅫䅢㕂䍁䅁䅤潂䡁䅉睢ㅂ䝁䅣䅡杁䝁䅑杣㕂䍁䅁杤桂䝁䄴䅌杁䝁䅉兤獂䝁䅳䅌杁䡁䅑党瑂䡁䅁党祂䝁䅅䅤ㅂ䡁䅉党瑁䝁䅍睢畂䡁䅑杣療䝁䅷䅢求䝁䅑䅌杁䝁䅅杢歂䍁䅁杚獂䝁䅅䅤瑁䝁䅉党歂䍁䅁䅤祂䝁䅅兡獂䝁䅕杣穂䍁䅁兙橂䡁䅉睢穂䡁䅍䅉求䝁䅫䅤潂䝁䅕杣杁䝁䄴党あ䡁䅣睢祂䝁䅳䅉療䡁䅉䅉歂䝁䅕䅚灂䝁䅍兙あ䝁䅕䅚杁䝁䅍睢畂䝁䅙兡湂䡁䅕杣桂䡁䅑兡療䝁䄴督畁䍁䅁䅖潂䝁䅕䅉䩂䝁䄴䅤求䡁䅉兢療䝁䅑兙獂䍁䅁督求䝁䅣兢求䝁䄴䅤杁䡁䅁杣療䡁䅙兡歂䝁䅕督杁䝁䅑睢療䡁䅉兌あ䝁䄸兌歂䝁䄸睢祂䍁䅁睙療䝁䄴䅤桂䝁䅫杢求䡁䅉䅉療䝁䄴䅉浂䝁䅷兙あ䍁䅁睙桂䡁䅉䅉穂䝁䅕杣㉂䝁䅫睙求䡁䅍䅉あ䝁䅧杣療䡁䅕睚潂䍁䅁兙杁䝁䅍睢瑂䝁䅉兡畂䝁䅅䅤灂䝁䄸杢杁䝁䄸杚杁䡁䅉兙灂䝁䅷䅉桂䝁䄴䅚杁䝁䅑杣桂䡁䅫䅉あ䡁䅉兙畂䡁䅍䅣療䡁䅉䅤桂䡁䅑兡療䝁䄴䅉ㅂ䡁䅍兡畂䝁䅣䅉橂䝁䄸兢睂䝁䅅杢㕂䍁䄰睢㍂䝁䄴党歂䍁䅁睙療䝁䄴䅤桂䝁䅫杢求䡁䅉督獁䍁䅁睙潂䝁䅅督穂䝁䅫督獁䍁䅁兙畂䝁䅑䅉あ䡁䅉兤橂䝁䅳督畁䍁䅁䅖潂䝁䅕䅉䵂䝁䄸睚灂䡁䅍䅤灂䝁䅍督杁䡁䅍党湂䝁䄰党畂䡁䅑䅉療䝁䅙杚求䡁䅉督杁䝁䅅督穂䝁䅕䅤瑁䝁䅷兡湂䝁䅧䅤杁䝁䅙杣求䝁䅫睚潂䡁䅑䅉楂䡁䅉睢牂䝁䅕杣桂䝁䅣党獁䍁䅁督ㅂ䡁䅁䅣獂䡁䅫䅉橂䝁䅧兙灂䝁䄴䅌杁䡁䅣兙祂䝁䅕䅡療䡁䅕督灂䝁䄴睚獁䍁䅁兙畂䝁䅑䅉灂䝁䄰䅣療䡁䅉䅤癁䝁䅕䅥睂䝁䄸杣あ䍁䅁督求䡁䅉杤灂䝁䅍党穂䍁䅁䅤療䍁䅁兢桂䝁䄴兙湂䝁䅕䅉桂䝁䄴䅚杁䝁䄰睢㉂䝁䅕䅉灂䡁䅑督杁䝁䅍兤穂䡁䅑睢瑂䝁䅕杣穂䉁杫䅉浂䡁䅉党灂䝁䅣䅡あ䍁䄴䅉啂䝁䅧党杁䝁䅍睢瑂䡁䅁兙畂䡁䅫䅉獂䝁䅕兙穂䝁䅕督杁䝁䅕兣ㅂ䝁䅫䅣瑂䝁䅕杢あ䍁䅷䅉穂䡁䅕睙潂䍁䅁兙穂䍁䅁䅤祂䡁䅕睙牂䡁䅍䅉あ䝁䄸䅉療䡁䅣杢求䡁䅉兌療䡁䅁党祂䝁䅅䅤療䡁䅉督㝁䍁䅁兙畂䝁䅑䅉睂䡁䅉睢㉂䝁䅫䅚求䡁䅍䅉灂䝁䄴督ㅂ䡁䅉兙畂䝁䅍党杁䝁䅙睢祂䍁䅁䅤潂䝁䅕䅉橂䝁䄸兢睂䝁䅅杢㕂䍁䅁䅚祂䝁䅫杤求䡁䅉督杁䝁䅅杢歂䍁䅁睢㍂䝁䄴党祂䍁䄰睢睂䝁䅕杣桂䡁䅑睢祂䡁䅍杌杁䙁䅍睙潂䝁䄴党灂䝁䅑党祂䍁䅁杔桂䡁䅑兡療䝁䄴兙獂䍁䅷䅉䩂䝁䄴睙畁䍁䅁睤桂䡁䅍䅉浂䝁䄸兤畂䝁䅑党歂䍁䅁兡畂䍁䅁免㕁䑁䅍兎杁䝁䅅杢歂䍁䅁兡穂䍁䅁䅡求䝁䅅䅚硂䡁䅕兙祂䡁䅑党祂䝁䅕䅚杁䝁䅫杢杁䕁䅣杣求䝁䅕杢杁䕁䅉兙㕂䍁䅷䅉塂䝁䅫督橂䝁䄸杢穂䝁䅫杢畁䅁䅁剔䅧䕁余䅁呂䝁䅍䅡療䝁䅷兙穂䡁䅑兡橂䍁䅁睑療䡁䅉䅣療䡁䅉兙あ䝁䅫睢畂䍁䅁䅣ㅂ䝁䅉䅢灂䡁䅍䅡求䡁䅍䅉桂䝁䄴䅚杁䝁䅑兡穂䡁䅑杣灂䝁䅉兤あ䝁䅕督杁䝁䅍䅡灂䝁䅷䅚祂䝁䅕杢婁䡉䅍䅉楂䝁䄸睢牂䡁䅍䅉㍂䝁䄸杣獂䝁䅑睤灂䝁䅑党畁䍁䅁兓あ䍁䅁睢睂䝁䅕杣桂䡁䅑党穂䍁䅁兡畂䍁䅁䅤潂䡁䅉党求䍁䅁督求䝁䅣兢求䝁䄴䅤穂䑁䅯䅉䑂䝁䅧兡獂䝁䅑杣求䝁䄴升穂䍁䅁村療䝁䄸睡杁䙁䅁兤楂䝁䅷兡穂䝁䅧兡畂䝁䅣䅉桂䝁䄴䅚杁䕁䅑兡穂䡁䅑杣灂䝁䅉兤あ䝁䅫睢畂䍁䅷䅉䙂䝁䅑兤橂䝁䅅䅤灂䝁䄸杢杁䙁䅍睢獂䡁䅕䅤灂䝁䄸杢穂䍁䅷䅉桂䝁䄴䅚杁䕁䅫杢あ䝁䅕杣畂䝁䅅䅤灂䝁䄸杢桂䝁䅷杌杁䙁䅑䅡求䍁䅁睑潂䝁䅫䅢歂䡁䅉党畂䉁杫督杁䕁䅉睢療䝁䅳䅉兂䡁䅕杙獂䝁䅫督潂䝁䅫杢湂䍁䅁兙畂䝁䅑䅉䕂䝁䅫督あ䡁䅉兡楂䡁䅕䅤灂䝁䄸杢杁䡁䅍党湂䝁䄰党畂䡁䅑䅉求䝁䄴睚桂䝁䅣党穂䍁䅁兡畂䍁䅁䅣ㅂ䝁䅉䅢灂䝁䅍兙あ䝁䅫睢畂䍁䅁兙畂䝁䅑䅉歂䝁䅫督あ䡁䅉兡楂䡁䅕䅤灂䝁䄸杢杁䝁䄸杚杁䝁䅍䅡灂䝁䅷䅚祂䝁䅕杢婁䡉䅍䅉睂䡁䅉兡畂䡁䅑䅌杁䝁䅑兡湂䝁䅫䅤桂䝁䅷䅌杁䝁䅅杢歂䍁䅁兙ㅂ䝁䅑兡療䍁䅁杙療䝁䄸睡穂䍁䅷䅉桂䡁䅍䅉㍂䝁䅕䅢獂䍁䅁兙穂䍁䅁兢求䝁䅑兡桂䍁䅁兙畂䝁䅑䅉灂䝁䄴䅤求䡁䅉兙橂䡁䅑兡㉂䝁䅕䅉睂䡁䅉睢歂䡁䅕睙あ䡁䅍䅉あ䝁䅧杣療䡁䅕睚潂䍁䅁兡あ䡁䅍䅉穂䝁䅍䅡療䝁䄸䅢杁䡁䅉党桂䝁䅑兡畂䝁䅣䅉求䡁䅙党畂䡁䅑督杁䝁䅅杢歂䍁䅁䅤祂䝁䅅䅚求䍁䅁睙潂䝁䅅杢畂䝁䅕䅢㝁䍁䅁兙畂䝁䅑䅉療䡁䅁党祂䝁䅅䅤灂䝁䄸杢杁䝁䄸杚杁䡁䅍睙潂䝁䄸睢獂䍁䄰杙桂䡁䅍党歂䍁䅁杙療䝁䄸睡杁䝁䅍䅢ㅂ䝁䅉督杁䝁䅅杢歂䍁䅁杙療䝁䄸睡杁䝁䅙兙灂䡁䅉督杁䝁䅫杢杁䡁䅑䅡求䍁䅁兖畂䝁䅫䅤求䝁䅑䅉呂䡁䅑兙あ䝁䅕督畁䍁䅁兓あ䡁䅍䅉療䡁䅉兡湂䝁䅫杢桂䝁䅷䅉睂䡁䅕杙獂䝁䅫睙桂䡁䅑兡療䝁䄴督杁䝁䅫杢橂䝁䅷兤歂䝁䅕䅉啂䝁䅧党杁䕁䅧兙祂䡁䅉入杁䙁䅁睢あ䡁䅑党祂䍁䅷䅉啂䝁䅧党杁䕁䅧兤畂䝁䅣党祂䍁䅁睒桂䝁䄰党穂䍁䅷䅉啂䝁䅧党杁䕁䅉兙歂䍁䅁睒ㅂ䡁䅫督獁䍁䅁䅖潂䝁䅕䅉䍂䝁䅅杙㕂䍁䄰睕灂䡁䅑䅤求䡁䅉督杁䕁䅍䅢ㅂ䝁䅉䅌杁䙁䅑䅡求䍁䅁兔桂䝁䅣兡橂䍁䅁睕橂䝁䅧睢療䝁䅷䅉䍂䡁䅕督獁䍁䅁睑桂䡁䅁䅤桂䝁䅫杢杁䙁䅕杢歂䝁䅕杣睂䝁䅅杢あ䡁䅍䅌杁䕁䅑睢湂䍁䅁兔桂䝁䄴䅌杁䙁䅣兡畂䝁䅣督杁䝁䄸杚杁䕁䅙兡祂䝁䅕䅌杁䕁䅍兙あ䍁䅁睓灂䝁䅑䅉䑂䝁䄸兢灂䝁䅍䅉䑂䝁䅷兤楂䍁䅷䅉桂䝁䄴䅚杁䕁䅍䅢灂䝁䅙杚療䡁䅉䅚杁䙁䅑䅡求䍁䅁村灂䝁䅣䅉卂䝁䅕䅚杁䕁䅑睢湂䍁䅷䅉桂䡁䅍䅉㍂䝁䅕䅢獂䍁䅁兙穂䍁䅁兓杁䙁䅍兤祂䡁䅙兡㉂䝁䅕䅚獁䍁䅁睒療䝁䄸督求䝁䅉兤瑂䡁䅁督㝁䍁䅁䅢灂䝁䅍党畂䡁䅍党歂䍁䅁䅣祂䝁䄸䅣求䡁䅉䅤灂䝁䅕督杁䝁䅍睢瑂䡁䅁杣灂䡁䅍兡畂䝁䅣䅉あ䝁䅧党杁䙁䅁党睂䡁䅁兙杁䙁䅁兡湂䍁䅁兙畂䝁䅑䅉兂䝁䄸睡求䝁䄰睢畂䑁䅳䅉桂䝁䄴䅚杁䡁䅁兤楂䝁䅷兡穂䝁䅧党穂䍁䅁兙畂䝁䅑䅉橂䡁䅉党桂䡁䅑党穂䍁䅁睓獂䡁䅕䅤㙂䍁䅁兙畂䝁䅑䅉乂䝁䅅睡求䍁䅁村求䝁䅷兡求䡁䅙党杁䕁䅫䅚求䝁䅅督杁䡁䅑兡あ䝁䅷党穂䍁䅷䅉穂䡁䅕睙潂䍁䅁兙穂䍁䅁兔灂䝁䄴兡杁䙁䅍䅡桂䝁䅳党杁䙁䅍䅡療䡁䅁䅌杁䙁䅁睢牂䝁䅕兢療䝁䄴䅉呂䡁䅑兙灂䝁䄴党歂䍁䅁睒獂䝁䅅督穂䍁䅷䅉䵂䕁䅕睒偂䍁䅁兔灂䝁䄴兡桂䡁䅑兤祂䝁䅕䅉兂䝁䅧睢あ䝁䄸睚祂䝁䅅䅣潂䡁䅫䅌杁䝁䅅杢歂䍁䅁䅤潂䝁䅕䅉佂䝁䅕杤求䡁䅉䅉啂䝁䄸兤橂䝁䅧䅉穂䝁䅕杣灂䝁䅕督畁䍁䅁䅖潂䝁䅕䅉䙂䝁䅑兤橂䝁䅅䅤灂䝁䄸杢杁䙁䅍睢獂䡁䅕䅤灂䝁䄸杢穂䍁䅁督求䝁䅣兢求䝁䄴䅤杁䡁䅁兤楂䝁䅷兡穂䝁䅧党穂䍁䅁兙畂䝁䅑䅉歂䝁䅫督あ䡁䅉兡楂䡁䅕䅤求䡁䅍䅉橂䝁䅷兙穂䡁䅍杣療䝁䄸兢杁䝁䄰兙湂䝁䅅来灂䝁䄴党穂䍁䅁兤畂䝁䅑党祂䍁䅁䅤潂䝁䅕䅉呂䝁䅍䅡療䝁䅷兙穂䡁䅑兡橂䍁䅁杔求䡁䅣督獁䍁䅁睕橂䝁䅧睢獂䝁䅅督あ䝁䅫睙杁䙁䅍睙療䡁䅁党獁䍁䅁睕あ䝁䄸杣㕂䡁䅣睢祂䝁䅳督獁䍁䅁䅔求䡁䅑睊穂䍁䅁杒灂䝁䄴䅚杁䕁䄸兤あ䍁䅷䅉桂䝁䄴䅚杁䕁䅯兤畂䝁䅫睢祂䍁䅁睕橂䝁䅧睢獂䝁䅅督あ䝁䅫睙杁䝁䄴兙瑂䝁䅕督㝁䍁䅁督ㅂ䡁䅁䅣獂䝁䅕兢求䝁䄴䅤桂䝁䅷䅉桂䝁䄴䅚杁䝁䅍䅢桂䡁䅍督祂䝁䄸睢瑂䍁䅁兢桂䡁䅑党祂䝁䅫兙獂䡁䅍䅉桂䝁䄴䅚杁䡁䅁杣療䝁䅣杣桂䝁䄰督獁䍁䅁兙畂䝁䅑䅉祂䝁䅕䅢桂䡁䅑党歂䍁䅁督ㅂ䡁䅁䅣療䡁䅉䅤杁䡁䅍党祂䡁䅙兡橂䝁䅕督㝁䍁䅁兙畂䝁䅑䅉睂䡁䅉兡畂䡁䅑䅉桂䝁䄴䅚杁䝁䄸杢瑁䝁䅷兡畂䝁䅕䅉祂䝁䅕杚求䡁䅉党畂䝁䅍党獁䍁䅁兙畂䝁䅑䅉畂䝁䄸杢瑁䝁䅙兡橂䡁䅑兡療䝁䄴䅉睂䡁䅉睢歂䡁䅕睙あ䡁䅍䅌杁䝁䅅督杁䡁䅣党獂䝁䅷䅉桂䡁䅍䅉橂䝁䄸杢穂䡁䅕䅢あ䝁䅫杢湂䍁䅁督求䡁䅉杤灂䝁䅍党穂䍁䄴䅉啂䝁䅧党杁䕁䅫杢あ䝁䅕杣畂䝁䅅䅤灂䝁䄸杢桂䝁䅷䅉穂䝁䅕睚瑂䝁䅕杢あ䍁䅁䅣ㅂ䝁䅉䅢灂䡁䅍䅡求䡁䅍䅉桂䝁䄴䅚杁䝁䅑兡穂䡁䅑杣灂䝁䅉兤あ䝁䅕督杁䕁䅕杢湂䝁䅷兡穂䝁䅧䅌杁䕁䅧兡畂䝁䅑兡獁䍁䅁兙畂䝁䅑䅉䝂䡁䅉党畂䝁䅍䅡杁䝁䅷兙畂䝁䅣兤桂䝁䅣党杁䝁䅍䅡灂䝁䅷䅚祂䝁䅕杢婁䡉䅍䅉楂䝁䄸睢牂䡁䅍睏杁䝁䅅杢歂䍁䅁睢睂䝁䅕杣桂䡁䅑党穂䍁䅁督橂䝁䅧睢療䝁䅷兌楂䝁䅅督求䝁䅑䅉瑂䝁䅅杣牂䝁䅕䅤灂䝁䄴睚杁䝁䅍䅡桂䝁䄴杢求䝁䅷督獁䍁䅁兙穂䍁䅁睤求䝁䅷䅢杁䝁䅅督杁䡁䅍兤睂䡁䅁䅢㕂䍁䅁睢祂䝁䅫睚灂䝁䄴兙獂䍁䅁兙畂䝁䅑䅉獂䝁䅫睙求䝁䄴督求䝁䅑䅉橂䝁䅧兡獂䝁䅑杣求䝁䄴升穂䍁䅁杙療䝁䄸睡穂䍁䅷䅉桂䝁䄴䅚杁䡁䅍兤睂䡁䅁䅢求䝁䄰党畂䡁䅑兙獂䍁䅁党歂䡁䅕睙桂䡁䅑兡療䝁䄴兙獂䍁䅁兢桂䡁䅑党祂䝁䅫兙獂䡁䅍䅉灂䝁䄴睙獂䡁䅕䅚灂䝁䄴睚杁䡁䅁杣療䝁䅙党穂䡁䅍兡療䝁䄴兙獂䍁䅁杙療䝁䄸睡穂䍁䅁杚療䡁䅉䅉あ䝁䅕兙橂䝁䅧党祂䡁䅍杌杁䕁䅫䅤杁䝁䅑兡穂䡁䅑杣灂䝁䅉兤あ䝁䅕督杁䝁䅫䅤穂䍁䅁䅣祂䝁䄸䅚ㅂ䝁䅍䅤穂䍁䅁兙畂䝁䅑䅉穂䝁䅕杣㉂䝁䅫睙求䡁䅍䅉歂䝁䅫杣求䝁䅍䅤獂䡁䅫䅉あ䝁䄸䅉穂䝁䅍䅡療䝁䄸䅢穂䍁䅁兙畂䝁䅑䅉獂䝁䅫杙祂䝁䅅杣灂䝁䅕督杁䡁䅑䅡祂䝁䄸兤湂䝁䅧䅉祂䝁䅕䅤桂䝁䅫䅢杁䡁䅍䅤療䡁䅉党穂䍁䅁兙畂䝁䅑䅉あ䝁䅧党杁䕁䅫杢あ䝁䅕杣畂䝁䅕䅤畁䍁䅁䅖潂䝁䅕䅉橂䝁䄸兢睂䝁䅅杢㕂䍁䅁睤桂䡁䅍䅉浂䝁䄸兤畂䝁䅑党歂䍁䅁兡畂䍁䅁免㕁䑁䅉䅍杁䝁䅅杢歂䍁䅁兡穂䍁䅁䅡求䝁䅅䅚硂䡁䅕兙祂䡁䅑党祂䝁䅕䅚杁䝁䅫杢杁䕁䄴党㍂䍁䅁兗療䡁䅉睡獁䍁䅁杔求䡁䅣䅉婂䝁䄸杣牂䍁䄴䅁䕂睅䅁東䅙䙁䅍睙潂䡁䅉朹歂䝁䅫杢湂䝁䅕杣獁䍁䅁兓畂䝁䅍杌獁䍁䅁䅤療䝁䅣党あ䝁䅧党祂䍁䅁睤灂䡁䅑䅡杁䝁䅫䅤穂䍁䅁督ㅂ䝁䅉督灂䝁䅑兡桂䡁䅉兡求䡁䅍䅌杁䝁䅑党㉂䝁䅕䅢療䡁䅁督杁䡁䅁䅡㕂䡁䅍兡橂䡁䅍兌楂䝁䅅督求䝁䅑䅉橂䝁䄸兢睂䡁䅕䅤桂䡁䅑兡療䝁䄴兙獂䍁䅁䅣獂䝁䅅䅤浂䝁䄸杣瑂䍁䅁䅤潂䝁䅅䅤杁䝁䅕杢桂䝁䅉䅢求䡁䅍䅉歂䝁䅫督橂䝁䄸杤求䡁䅉入杁䝁䄸杚杁䝁䄴睢㉂䝁䅕䅢杁䝁䄰睢獂䝁䅕睙ㅂ䝁䅷党穂䍁䅁杚療䡁䅉䅉歂䡁䅉兤湂䍁䅁䅚求䡁䅙党獂䝁䄸䅣瑂䝁䅕杢あ䍁䅁兙畂䝁䅑䅉瑂䝁䅅䅤求䡁䅉兡桂䝁䅷督杁䝁䅅䅣睂䝁䅷兡橂䝁䅅䅤灂䝁䄸杢穂䍁䄴䅉啂䝁䅧党杁䝁䅍睢瑂䡁䅁兙畂䡁䅫䅉療䡁䅁党祂䝁䅅䅤求䡁䅍䅉灂䝁䄴䅉あ䡁䅣睢杁䡁䅍党湂䝁䄰党畂䡁䅑督獁䍁䅁睕療䝁䅙䅤㍂䝁䅅杣求䍁䅁兙畂䝁䅑䅉䕂䡁䅉兤湂䍁䅁䅒灂䡁䅍睙療䡁䅙党祂䡁䅫杌杁䙁䅑䅡求䍁䅁睕療䝁䅙䅤㍂䝁䅅杣求䍁䅁督求䝁䅣兢求䝁䄴䅤杁䝁䅫督杁䝁䅙睢橂䡁䅕督求䝁䅑䅉療䝁䄴䅉獂䝁䅫睙求䝁䄴督灂䝁䄴睚杁䝁䅫䅤穂䍁䅁督療䝁䅙䅤㍂䝁䅅杣求䍁䅁䅤療䍁䅁䅤祂䝁䅅杢穂䝁䅙睢祂䝁䄰䅉瑂䝁䄸䅢求䝁䅍兤獂䝁䅅杣杁䝁䅑兡穂䝁䅍睢㉂䝁䅕杣㕂䍁䅁杚療䡁䅉䅉獂䝁䅫杚求䍁䅁督橂䝁䅫党畂䝁䅍党穂䍁䅁兙畂䝁䅑䅉瑂䝁䅅䅤求䡁䅉兡桂䝁䅷督杁䡁䅍睙灂䝁䅕杢橂䝁䅕䅉灂䝁䄴䅚ㅂ䡁䅍䅤祂䝁䅫党穂䍁䄴䅉啂䝁䅧党杁䕁䅑杣ㅂ䝁䅣䅉䕂䝁䅫督橂䝁䄸杤求䡁䅉入杁䡁䅍党湂䝁䄰党畂䡁䅑䅉浂䝁䄸睙ㅂ䡁䅍党穂䍁䅁睢畂䍁䅁杙ㅂ䝁䅫䅢歂䝁䅫杢湂䍁䅁兙杁䡁䅁睢祂䡁䅑杚療䝁䅷兡療䍁䅁睢浂䍁䅁䅣祂䝁䅕睙獂䝁䅫杢灂䝁䅍兙獂䍁䅁兙畂䝁䅑䅉橂䝁䅷兡畂䝁䅫睙桂䝁䅷䅉睂䡁䅉睢湂䡁䅉兙瑂䡁䅍䅌杁䝁䅫杢あ䝁䅕杣畂䝁䅅䅢獂䡁䅫䅉桂䝁䄴䅚杁䡁䅑䅡祂䝁䄸兤湂䝁䅧䅉橂䝁䄸䅢獂䝁䅅杙療䡁䅉兙あ䝁䅫睢畂䡁䅍杌杁䙁䅑䅡求䍁䅁睙療䝁䄰䅣桂䝁䄴入杁䡁䅍党祂䡁䅙党穂䍁䅁杙灂䝁䄸䅣潂䝁䅅杣瑂䝁䅅睙求䡁䅕䅤灂䝁䅍兙獂䍁䅁兙畂䝁䅑䅉灂䝁䄴䅚ㅂ䡁䅍䅤祂䝁䅫兙獂䍁䅁睙療䝁䄰䅣桂䝁䄴兡求䡁䅍䅌杁䝁䅅睙桂䝁䅑党瑂䝁䅫睙杁䝁䅫杢穂䡁䅑兡あ䡁䅕䅤灂䝁䄸杢穂䍁䅷䅉桂䝁䄴䅚杁䝁䅣睢㉂䝁䅕杣畂䝁䄰党畂䡁䅑䅉獂䝁䅅杙療䡁䅉兙あ䝁䄸杣灂䝁䅕督杁䡁䅣睢祂䝁䅷䅚㍂䝁䅫䅚求䍁䄴䅉䩂䡁䅑䅉潂䝁䅅督杁䝁䅅䅉祂䝁䅕督求䝁䅅杣橂䝁䅧䅉橂䝁䄸䅢獂䝁䅅杙療䡁䅉兙あ䝁䅫睢畂䍁䅁兙畂䝁䅑䅉獂䝁䅫睙求䝁䄴督求䍁䅁兙湂䡁䅉党求䝁䄰党畂䡁䅑䅉㍂䝁䅫䅤潂䍁䅁杔療䡁䅙兙祂䡁䅑兡穂䍁䅁兑䡂䍁䅁䅤療䍁䅁兙歂䡁䅙兙畂䝁䅍党杁䝁䄰兤獂䡁䅑兡睂䝁䅷党杁䝁䅑党㉂䝁䅕䅢療䡁䅁兢求䝁䄴䅤杁䝁䅍兙畂䝁䅑兡歂䝁䅅䅤求䡁䅍杌杁䙁䅍睙潂䡁䅉朹歂䝁䅫杢湂䝁䅕杣獁䍁䅁兓畂䝁䅍杌杁䡁䅣兙穂䍁䅁兡畂䝁䅍睢祂䡁䅁睢祂䝁䅅䅤求䝁䅑䅉灂䝁䄴䅉硁䑁䅫兏睁䍁䅁兙畂䝁䅑䅉灂䡁䅍䅉楂䝁䅅督求䝁䅑䅉灂䝁䄴䅉佂䝁䅕睤杁䙁䅫睢祂䝁䅳䅌杁䕁䄴党㍂䍁䅁兗療䡁䅉睡畁䅁䅁剤䅙䱁䥙䅁呂䝁䅍兡求䝁䄴睙求䍁䅁兑睂䡁䅁䅢灂䝁䅍兙あ䝁䅫睢畂䡁䅍䅉䩂䝁䄴䅤求䡁䅉杢桂䡁䅑兡療䝁䄴兙獂䍁䅁睑療䡁䅉䅣療䡁䅉兙あ䝁䅫睢畂䍁䅁䅣祂䝁䄸杤灂䝁䅑党穂䍁䅁䅤求䝁䅍䅡畂䝁䅫睙桂䝁䅷䅌杁䝁䅕杢湂䝁䅫杢求䝁䅕杣灂䝁䄴睚獁䍁䅁兙畂䝁䅑䅉求䝁䄴䅤求䡁䅉䅣祂䝁䅫督求䍁䅁兡畂䝁䅙睢祂䝁䄰兙あ䝁䅫睢畂䍁䅁䅤求䝁䅍䅡畂䝁䄸䅢療䝁䅣入杁䍁䅧兓啂䍁䅫䅉穂䝁䅕杣㉂䝁䅫睙求䡁䅍䅉睂䡁䅉兡瑂䝁䅅杣灂䝁䅷入杁䝁䅫杢杁䡁䅑䅡求䍁䅁兖畂䝁䅫䅤求䝁䅑䅉呂䡁䅑兙あ䝁䅕督畁䍁䅁䅖潂䝁䅕䅉橂䝁䄸兢睂䝁䅅杢㕂䉁杫督杁䝁䄸杚浂䝁䅕杣灂䝁䄴睚穂䍁䅁兡畂䝁䅍䅢ㅂ䝁䅑党杁䕁䅫䅖杁䝁䄰睢歂䝁䅕杣畂䝁䅫来桂䡁䅑兡療䝁䄴睏杁䝁䅑兡湂䝁䅫䅤桂䝁䅷䅉求䝁䄴睚灂䝁䄴党求䡁䅉兡畂䝁䅣睏杁䝁䅅杣あ䝁䅫杚灂䝁䅍兡桂䝁䅷䅉灂䝁䄴䅤求䝁䅷䅢灂䝁䅣党畂䝁䅍党㝁䍁䅁睖求䝁䅅䅣療䝁䄴䅉穂䡁䅫督あ䝁䅕兢穂䍁䅁督ㅂ䡁䅁䅣療䡁䅉䅤杁䝁䅑党穂䝁䅫睚畂䍁䅷䅉楂䡁䅕兡獂䝁䅑䅌杁䝁䄰睢歂䝁䅫杚㕂䍁䅷䅉灂䝁䄴䅤求䝁䅣杣桂䡁䅑党獁䍁䅁兙畂䝁䅑䅉穂䡁䅕督あ䝁䅅兡畂䍁䅁睤求䝁䅅䅣療䝁䄴䅉穂䡁䅫督あ䝁䅕兢穂䑁䅳䅉桂䝁䄴䅚杁䝁䅕杢歂䍁䄰䅤療䍁䄰党畂䝁䅑䅉穂䝁䅕杣㉂䝁䅫睙求䡁䅍䅌杁䡁䅍兤橂䝁䅧䅉桂䡁䅍䅉歂䝁䅕督灂䝁䅣杢獁䍁䅁䅚求䡁䅙党獂䝁䄸䅣瑂䝁䅕杢あ䍁䅷䅉灂䝁䄴䅤求䝁䅣杣桂䡁䅑兡療䝁䄴䅌杁䝁䅑党睂䝁䅷睢㕂䝁䄰党畂䡁䅑䅌杁䝁䄰兙畂䝁䅅睚求䝁䄰党畂䡁䅑䅉桂䝁䄴䅚杁䝁䄸䅣求䡁䅉兙あ䝁䅫睢畂䡁䅍䅌杁䡁䅍兤穂䡁䅑兙灂䝁䄴兢求䝁䄴䅤獁䍁䅁兙畂䝁䅑䅉穂䝁䅕睙ㅂ䡁䅉兡あ䡁䅫䅉療䝁䅙䅉灂䡁䅑督杁䝁䅍兤穂䡁䅑睢瑂䝁䅕杣穂䉁杫䅉䩂䙁䅑䅉灂䝁䄴杚祂䝁䅅督あ䡁䅉兤橂䡁䅑兤祂䝁䅕䅌杁䝁䅅督杁䡁䅣党獂䝁䅷䅉桂䡁䅍䅉あ䡁䅉兙灂䝁䄴兡畂䝁䅣䅉桂䝁䄴䅚杁䡁䅍兡瑂䡁䅕䅢桂䡁䅑兡療䝁䄴䅉桂䝁䄴䅚杁䝁䅣杣療䡁䅕杢歂䍁䅁杤求䝁䅧兡橂䝁䅷党穂䍁䅁督ㅂ䡁䅁䅣療䡁䅉䅤杁䡁䅣䅡灂䝁䅍䅡杁䝁䅫杢あ䝁䅕睚祂䝁䅅䅤求䡁䅍䅌杁䝁䄰睢歂䝁䅫杚㕂䍁䅷䅉ㅂ䡁䅁睚祂䝁䅅䅚求䡁䅍䅌杁䝁䅅杢歂䍁䅁督ㅂ䡁䅍䅤桂䝁䅫杢穂䍁䅁睚祂䝁䄸兤畂䝁䅑䅉㉂䝁䅕䅡灂䝁䅍䅢求䡁䅍䅉浂䝁䄸杣杁䝁䄴兙あ䝁䅫睢畂䍁䅣督杁䝁䅅杣瑂䝁䅕䅚杁䝁䅙睢祂䝁䅍党穂䍁䄴䅉䩂䡁䅑䅉穂䝁䅕杣㉂䝁䅕督杁䡁䅑䅡求䍁䅁兖畁䙁䅍杌杁䝁䅅杣瑂䡁䅫䅉桂䝁䄴䅚杁䝁䄴兙㉂䡁䅫睏杁䝁䅅兡祂䍁䅁杚療䡁䅉睙求䍁䅷䅉療䡁䅑䅡求䡁䅉䅉䕂䝁䅕䅣桂䡁䅉䅤瑂䝁䅕杢あ䍁䅁睢浂䍁䅁䅒求䝁䅙党畂䡁䅍党杁䝁䅅杢歂䍁䅁杒求䝁䅑党祂䝁䅅䅢杁䕁䅣睢㉂䝁䅕杣畂䝁䄰党畂䡁䅑睏杁䝁䅯睢灂䝁䄴䅤杁䝁䅍睢瑂䝁䄰兙畂䝁䅑督杁䝁䅅杢歂䍁䅁督睂䝁䅅睙求䍁䅁杚療䡁䅉睙求䑁䅳䅉浂䝁䅕䅚求䡁䅉兙獂䍁䅁睙灂䡁䅙兡獂䝁䅫兙畂䍁䅁兙湂䝁䅕杢橂䝁䅫党穂䑁䅳䅉潂䝁䅕兙獂䡁䅑䅡杁䡁䅍党祂䡁䅙兡橂䝁䅕督㝁䍁䅁兙畂䝁䅑䅉穂䡁䅁兙橂䝁䅕䅉灂䝁䄴䅚ㅂ䡁䅍䅤祂䝁䅫党穂䍁䄴䅉啂䝁䅧党杁䝁䅍睢瑂䡁䅁兙畂䡁䅫䅉㍂䝁䅅督杁䝁䅙睢祂䝁䄰党祂䝁䅷入杁䝁䅳杢療䡁䅣杢杁䝁䅅督杁䙁䅍兑䩂䕁䅍䅉䡂䝁䅕兢灂䝁䄴兡獁䍁䅁兓畂䝁䅍杌杁䝁䅅杢歂䍁䅁睙潂䝁䅅杢湂䝁䅕䅚杁䝁䅫䅤穂䍁䅁杢桂䝁䄰党杁䡁䅑睢杁䙁䅍睙灂䝁䅕杢橂䝁䅕䅉䉂䡁䅁䅣獂䝁䅫睙桂䡁䅑兡療䝁䄴督杁䕁䅫杢あ䝁䅕杣畂䝁䅅䅤灂䝁䄸杢桂䝁䅷䅉䑂䝁䄸杣睂䝁䄸杣桂䡁䅑兡療䝁䄴䅉灂䝁䄴䅉呂䝁䅕䅣あ䝁䅕兢楂䝁䅕杣杁䑁䅉䅍硁䑁䅍杌杁䙁䅍睙灂䝁䅕杢橂䝁䅕䅉䉂䡁䅁䅣獂䝁䅫睙桂䡁䅑兡療䝁䄴督杁䕁䅫杢あ䝁䅕杣畂䝁䅅䅤灂䝁䄸杢桂䝁䅷䅉䑂䝁䄸杣睂䝁䄸杣桂䡁䅑兡療䝁䄴䅉㍂䝁䅅督杁䝁䅙睢ㅂ䝁䄴䅚求䝁䅑䅉灂䝁䄴䅉硁䑁䅫李㕁䍁䅁兙畂䝁䅑䅉灂䡁䅍䅉潂䝁䅕兙歂䡁䅅兤桂䡁䅉䅤求䡁䅉党歂䍁䅁兡畂䍁䅁杕求䡁䅍䅤療䝁䄴䅌杁䙁䅙兡祂䝁䅣兡畂䝁䅫兙畁䅁䅁砯䅙䱁䝑䅁呂䝁䅕兙橂䝁䄸兙穂䡁䅑䅉䍂䝁䅅杢牂䝁䅫杢湂䍁䅁睑療䡁䅉䅣療䡁䅉兙あ䝁䅫睢畂䍁䅁睢浂䍁䅁杒獂䝁䄸杣灂䝁䅑兙杁䝁䄸䅣求䡁䅉兙あ䝁䅕督杁䝁䅅督杁䡁䅑䅡求䍁䅁杙桂䝁䄴睡杁䝁䅧睢獂䝁䅑兡畂䝁䅣䅉橂䝁䄸兢睂䝁䅅杢㕂䍁䅁杚療䡁䅉䅉呂䝁䅕兙橂䝁䄸兙穂䡁䅑䅉佂䝁䅅䅤灂䝁䄸杢桂䝁䅷䅉䍂䝁䅅杢牂䍁䅁䅤潂䝁䅅䅤杁䡁䅁杣療䡁䅙兡歂䝁䅕督杁䝁䅫杢あ䝁䅕睚祂䝁䅅䅤求䝁䅑䅉浂䝁䅫杢桂䝁䄴睙灂䝁䅅䅢杁䡁䅍党祂䡁䅙兡橂䝁䅕督杁䡁䅑睢杁䡁䅉党あ䝁䅅兡獂䍁䅁兙畂䝁䅑䅉橂䝁䄸兢瑂䝁䅕杣橂䝁䅫兙獂䍁䅁睙ㅂ䡁䅍䅤療䝁䄰党祂䡁䅍䅉灂䝁䄴䅉䝂䝁䅷睢祂䝁䅫䅚桂䍁䄴䅉啂䝁䅧党杁䝁䅍睢瑂䡁䅁兙畂䡁䅫䅉療䝁䅙杚求䡁䅉督杁䝁䄴睢畂䝁䅫杢あ䝁䅕杣求䡁䅍䅤杁䝁䅅杢歂䍁䅁兡畂䡁䅑党祂䝁䅕督あ䍁䄰杙求䝁䅅杣灂䝁䄴睚杁䝁䅑党瑂䝁䅅杢歂䍁䅁䅚求䡁䅁睢穂䝁䅫䅤獁䍁䅁兢療䝁䄴党㕂䍁䅁兢桂䡁䅉睡求䡁䅑䅌杁䡁䅍兙㉂䝁䅫杢湂䡁䅍䅌杁䝁䅅杢歂䍁䅁睙ㅂ䡁䅍䅤療䝁䄰党祂䍁䅁督㍂䝁䅕党睂䍁䅁兙橂䝁䅍睢ㅂ䝁䄴䅤穂䑁䅳䅉あ䝁䅫兢求䍁䅁睙求䡁䅉䅤灂䝁䅙兡橂䝁䅅䅤求䡁䅍䅉療䝁䅙䅉歂䝁䅕䅣療䡁䅍兡あ䑁䅳䅉橂䝁䄸杢穂䡁䅑杣ㅂ䝁䅍䅤灂䝁䄸杢杁䝁䅅杢歂䍁䅁䅢桂䝁䄴䅚杁䝁䅑党㉂䝁䅕䅢療䡁䅁兢求䝁䄴䅤獁䍁䅁睙療䝁䄰兢求䡁䅉睙灂䝁䅅䅢杁䝁䅅杢歂䍁䅁杣求䡁䅍兡歂䝁䅕杢あ䝁䅫兙獂䍁䅁杣求䝁䅅䅢杁䝁䅕督あ䝁䅅䅤求䍁䅷䅉桂䝁䄴䅚杁䝁䅍睢瑂䝁䄰党祂䝁䅍兡桂䝁䅷䅉桂䝁䄴䅚杁䝁䅙兡畂䝁䅅杢橂䝁䅫兙獂䍁䅁䅢療䝁䅅杢穂䑁䅳䅉桂䝁䄴䅚杁䝁䅍睢畂䡁䅍兤瑂䝁䅕杣杁䝁䅷睢桂䝁䄴督獁䍁䅁兡畂䝁䅍䅢ㅂ䝁䅑兡畂䝁䅣䅉灂䝁䄴督あ䝁䅅䅢獂䝁䄰党畂䡁䅑䅉獂䝁䄸兙畂䡁䅍䅉桂䝁䄴䅚杁䡁䅉党㉂䝁䄸䅢㉂䝁䅫杢湂䍁䅁䅢灂䝁䄴党穂䍁䅷䅉桂䡁䅍䅉㍂䝁䅕䅢獂䍁䅁兙穂䍁䅁䅢療䝁䅅杢穂䍁䅁杚療䡁䅉䅉桂䡁䅕䅤療䝁䄰睢楂䝁䅫䅢求䡁䅍䅌杁䝁䅉睢桂䡁䅑督獁䍁䅁兙畂䝁䅑䅉睂䝁䅕杣穂䝁䄸杢桂䝁䅷䅉桂䝁䄴䅚杁䝁䅙兙瑂䝁䅫䅢㕂䍁䅁䅣ㅂ䡁䅉䅣療䡁䅍党穂䍁䄴䅉䩂䡁䅑䅉桂䝁䅷督療䍁䅁䅣祂䝁䄸杤灂䝁䅑党穂䍁䅁睤求䝁䅅䅢あ䝁䅧䅉瑂䝁䅅杢桂䝁䅣党瑂䝁䅕杢あ䍁䅷䅉瑂䝁䄸杣あ䝁䅣兙湂䝁䅕䅌杁䝁䅅杢歂䍁䅁兡畂䡁䅍兤祂䝁䅅杢橂䝁䅕䅉穂䝁䅕杣㉂䝁䅫睙求䡁䅍䅉あ䝁䅧杣療䡁䅕睚潂䍁䅁睢畂䝁䅷兡畂䝁䅕䅉桂䝁䄴䅚杁䝁䄰睢楂䝁䅫䅢求䍁䅁杙桂䝁䄴睡灂䝁䄴睚杁䡁䅍睢獂䡁䅕䅤灂䝁䄸杢穂䍁䅷䅉桂䡁䅍䅉㍂䝁䅕䅢獂䍁䅁兙穂䍁䅁杙祂䝁䄸睡求䡁䅉兙湂䝁䅕䅉桂䝁䄴䅚杁䝁䅅杢畂䡁䅕兡あ䡁䅫䅉穂䝁䅕杣㉂䝁䅫睙求䡁䅍杌杁䙁䅍党桂䝁䅍睢桂䡁䅍䅤杁䕁䅉兙畂䝁䅳兡畂䝁䅣䅉䑂䝁䄸杣睂䝁䄸杣桂䡁䅑兡療䝁䄴䅉療䝁䅙䅉䝂䝁䅷睢祂䝁䅫䅚桂䍁䅁睤桂䡁䅍䅉浂䝁䄸兤畂䝁䅑党歂䍁䅁兡畂䍁䅁免㕁䑁䅉李杁䝁䅅杢歂䍁䅁兡穂䍁䅁䅡求䝁䅅䅚硂䡁䅕兙祂䡁䅑党祂䝁䅕䅚杁䝁䅫杢杁䙁䅍䅤ㅂ䝁䅅杣あ䍁䅷䅉䝂䝁䅷睢祂䝁䅫䅚桂䍁䄴䅁硂睆䅁䅳䅫䙁䅍党桂䝁䅣兙あ䝁䅕䅉啂䝁䅕睙潂䝁䄴睢獂䝁䄸睚㕂䍁䅁䅓療䝁䅷䅚灂䝁䄴睚穂䍁䅁䅣獂䝁䅍䅉求䝁䄴睚桂䝁䅣党穂䍁䅁兡畂䍁䅁䅤潂䝁䅕䅉睂䡁䅉睢㉂䝁䅫督灂䝁䄸杢杁䝁䄸杚杁䝁䅑兙あ䝁䅅䅉穂䡁䅑睢祂䝁䅅睚求䍁䅁䅤求䝁䅍䅡畂䝁䄸䅢療䝁䅣入杁䝁䅅杢歂䍁䅁兡畂䝁䅙杣桂䡁䅍䅤祂䡁䅕睙あ䡁䅕杣求䍁䅁督療䝁䅷兤あ䝁䅫睢畂䡁䅍䅉灂䝁䄴䅉呂䝁䅫杢湂䝁䅅䅣療䡁䅉党獁䍁䅁䅤潂䝁䅕䅉噂䝁䄴兡あ䝁䅕䅚杁䙁䅍䅤桂䡁䅑党穂䍁䅷䅉あ䝁䅧党杁䕁䄴党あ䝁䅧党祂䝁䅷兙畂䝁䅑督獁䍁䅁兙畂䝁䅑䅉灂䝁䄴䅤求䡁䅉杢桂䡁䅑兡療䝁䄴兙獂䝁䅷入畁䍁䅁䅖潂䝁䅕䅉橂䝁䄸兢睂䝁䅅杢㕂䍁䅁睢浂䝁䅙党祂䡁䅍䅉瑂䝁䅅督穂䍁䅁睙桂䡁䅁兙橂䝁䅫䅤㕂䍁䅁督あ䝁䄸杣桂䝁䅣党杁䡁䅁杣療䝁䅑兤橂䡁䅑督獁䍁䅁兡畂䝁䅍䅢ㅂ䝁䅑兡畂䝁䅣䅉求䝁䄴䅤求䡁䅉䅣祂䝁䅫督求䍁䅁杢求䝁䅅杣獂䝁䅫杢求䍁䅁䅡桂䡁䅉䅚杁䝁䅑兡穂䝁䅳䅉歂䡁䅉兡㉂䝁䅕督杁䍁䅧䅓䕂䕁䅑督灁䍁䅷䅉求䝁䄴䅤求䡁䅉䅣祂䝁䅫督求䍁䅁杢求䝁䅅杣獂䝁䅫杢求䍁䅁督療䝁䅷兡歂䍁䅁督あ䝁䅅䅤求䍁䅁䅚祂䝁䅫杤求䡁䅍䅉潁䙁䅍睕䕂䡁䅍克獁䍁䅁党畂䡁䅑党祂䡁䅁杣灂䡁䅍党杁䝁䄴党桂䡁䅉䅢灂䝁䄴党杁䡁䅍入穂䡁䅑党瑂䡁䅍䅌杁䡁䅙兡歂䝁䅕睢杁䝁䅅杢歂䍁䅁兡瑂䝁䅅睚求䍁䅁䅓䕂䕁䅑督獁䍁䅁兙畂䝁䅑䅉畂䝁䅕䅤㍂䝁䄸杣牂䍁䄰兙あ䡁䅑兙橂䝁䅧党歂䍁䅁督あ䝁䄸杣桂䝁䅣党杁䝁䅑杣灂䡁䅙党穂䍁䄴䅉䩂䡁䅑䅉桂䝁䅷督療䍁䅁睢浂䝁䅙党祂䡁䅍䅉獂䝁䅕睚桂䝁䅍入杁䝁䅅䅣睂䝁䅷兡橂䝁䅅䅤灂䝁䄸杢穂䍁䅁睙療䝁䄰䅣祂䝁䅫督灂䝁䄴睚杁䕁䄰兡穂䡁䅍兡療䝁䄴䅉䑂䡁䅉兡あ䝁䅫睙桂䝁䅷䅉䥂䕁䅑䅒穂䍁䅁兙畂䝁䅑䅉呂䙁䅍䅒穂䑁䅳䅉求䡁䅧䅤求䡁䅉杢桂䝁䅷䅉穂䡁䅑睢祂䝁䅅睚求䍁䅁督療䝁䅷兤あ䝁䅫睢畂䡁䅍䅉ㅂ䝁䄴䅚求䡁䅉䅉あ䝁䅧党杁䙁䅍党桂䝁䅣兙あ䝁䅕䅉噂䝁䅷䅤祂䝁䅅䅉啂䝁䄸兤橂䝁䅧䅌杁䕁䄸杢求䍁䅁䅖療䡁䅕睙潂䍁䅷䅉䙂䡁䅧䅣桂䝁䄴督灂䝁䄸杢獁䍁䅁兙畂䝁䅑䅉䍂䝁䅅督灂䝁䅍督杁䡁䅁杣療䝁䅑兤橂䡁䅑䅉獂䝁䅫杢求䡁䅍䅌杁䝁䅅督杁䡁䅣党獂䝁䅷䅉桂䡁䅍䅉ㅂ䝁䄴䅚求䡁䅉䅉あ䝁䅧党杁䕁䅷兙䑂䝁䅫党杁䝁䅉杣桂䝁䄴䅚杁䝁䄴兙瑂䝁䅕睏杁䝁䅑党穂䝁䅳䅤療䡁䅁䅉歂䡁䅉兡㉂䝁䅕督杁䝁䅙睢祂䍁䅁䅣求䡁䅉督療䝁䄴兙獂䍁䅁睙療䝁䄰䅣ㅂ䡁䅑党祂䡁䅍䅉桂䝁䄴䅚杁䡁䅣睢祂䝁䅳督あ䝁䅅䅤灂䝁䄸杢杁䝁䅅䅣睂䝁䅷兡橂䝁䅅䅤灂䝁䄸杢穂䑁䅳䅉畂䝁䄸䅤求䝁䅉睢療䝁䅳䅉歂䡁䅉兡㉂䝁䅕督杁䡁䅑杣桂䝁䅑兡あ䝁䅫睢畂䝁䅅䅢杁䝁䄴睢あ䝁䅕杙療䝁䄸睡穂䍁䅷䅉橂䝁䄸杢㉂䝁䅕杣あ䝁䅫杙獂䝁䅕䅉穂䡁䅫督あ䝁䅕兢穂䍁䅷䅉桂䝁䄴䅚杁䝁䅕䅥あ䝁䅕杣畂䝁䅅䅢杁䡁䅍䅤療䡁䅉兙湂䝁䅕䅉桂䡁䅁䅣獂䝁䅫睙桂䡁䅑兡療䝁䄴督獁䍁䅁䅒坂䙁䅉䅉䥂䕁䅑䅒穂䍁䅁杚療䡁䅉䅉㉂䝁䅫䅚求䝁䄸䅉穂䡁䅑杣求䝁䅅兢灂䝁䄴睚杁䝁䅅䅣睂䝁䅷兡橂䝁䅅䅤灂䝁䄸杢穂䍁䅷䅉桂䝁䄴䅚杁䝁䅣兙瑂䝁䅫杢湂䍁䅁睕呂䕁䅑督杁䝁䅙睢祂䍁䅁睚桂䝁䄰兡畂䝁䅣䅉祂䝁䅫睚穂䍁䄴䅉䩂䝁䄴䅉桂䝁䅑䅚灂䡁䅑兡療䝁䄴䅌杁䡁䅑䅡求䍁䅁睙療䝁䄰䅣桂䝁䄴入杁䡁䅁杣療䡁䅙兡歂䝁䅕督杁䕁䅷入㉂䝁䅕䅉求䝁䅑睚求䍁䄰䅤療䍁䄰睙獂䝁䄸兤歂䍁䅁兢桂䡁䅍督杁䝁䅍兙睂䝁䅅睙灂䡁䅑入杁䡁䅁䅢桂䡁䅑杚療䡁䅉兢獁䍁䅁䅤潂䝁䅅䅤杁䝁䅫杢橂䝁䅷兤歂䝁䅕督杁䝁䄰睢歂䡁䅕䅢桂䡁䅉䅉潂䝁䅅杣歂䡁䅣兙祂䝁䅕䅉桂䝁䄴䅚杁䡁䅍睢浂䡁䅑睤桂䡁䅉党杁䡁䅑睢杁䡁䅍兤睂䡁䅁睢祂䡁䅑䅉求䝁䄴䅤求䡁䅉䅣祂䝁䅫督求䡁䅍升杁䝁䄸杢瑁䡁䅁杣求䝁䄰兡穂䝁䅕䅉桂䝁䄴䅚杁䝁䅍䅢療䡁䅕䅚杁䡁䅍䅤療䡁䅉兙湂䝁䅕䅉灂䝁䄴杚祂䝁䅅督あ䡁䅉兤橂䡁䅑兤祂䝁䅕䅉畂䝁䅕党歂䡁䅍杌杁䕁䅫䅤杁䡁䅍党獂䝁䅷督杁䝁䅫䅤穂䍁䅁䅣祂䝁䄸䅚ㅂ䝁䅍䅤穂䍁䅁䅣祂䝁䅫兢桂䡁䅉兡獂䡁䅫䅉あ䝁䄸䅉療䡁䅉兡湂䝁䅫杢桂䝁䅷䅉求䡁䅅兤灂䡁䅁兢求䝁䄴䅤杁䝁䄰兙畂䡁䅕杚桂䝁䅍䅤ㅂ䡁䅉党祂䡁䅍䅌杁䝁䅑兡穂䡁䅑杣灂䝁䅉兤あ䝁䄸杣穂䍁䅷䅉桂䝁䄴䅚杁䡁䅉党あ䝁䅅兡獂䝁䅕杣穂䍁䄴䅉啂䝁䅧党杁䝁䅍睢瑂䡁䅁兙畂䡁䅫䅉㍂䝁䅅督杁䝁䅙睢ㅂ䝁䄴䅚求䝁䅑䅉灂䝁䄴䅉硁䑁䅫睎㑁䍁䅁兙畂䝁䅑䅉灂䡁䅍䅉楂䝁䅅督求䝁䅑䅉灂䝁䄴䅉呂䝁䅫杢湂䝁䅅䅣療䡁䅉党畁䅁䅁䉈䅍䵁䭉䅁呂䝁䅕兙獂䝁䅕䅚杁䕁䅅兡祂䍁䅁睑療䡁䅉䅣療䡁䅉兙あ䝁䅫睢畂䍁䅁䅣祂䝁䄸杤灂䝁䅑党穂䍁䅁䅣桂䝁䅍睡桂䝁䅣兡畂䝁䅣䅉穂䝁䄸䅢ㅂ䡁䅑兡療䝁䄴督杁䝁䅫杢杁䡁䅑䅡求䍁䅁兑瑂䝁䅕杣灂䝁䅍兙穂䍁䅷䅉䙂䡁䅕杣療䡁䅁党獁䍁䅁䅤潂䝁䅕䅉乂䝁䅫䅚歂䝁䅷党杁䕁䅕兙穂䡁䅑䅌杁䕁䅅杚祂䝁䅫睙桂䍁䅷䅉䉂䡁䅍兡桂䍁䅷䅉䉂䡁䅕督あ䡁䅉兙獂䝁䅫兙獁䍁䅁兙畂䝁䅑䅉佂䝁䅕睤杁䙁䅯党桂䝁䅷兙畂䝁䅑杌杁䕁䅫䅤杁䝁䄸䅣求䡁䅉兙あ䝁䅕督杁䡁䅑䅡祂䝁䄸兤湂䝁䅧䅉あ䡁䅣睢杁䡁䅍党湂䝁䄰党畂䡁䅑督獁䍁䅁杒療䝁䄸䅚杁䝁䅅杢歂䍁䅁䅕祂䝁䄸䅤求䝁䅍䅤灂䡁䅙党畁䍁䅁䅖潂䝁䅕䅉䝂䝁䄸睢歂䍁䅁督求䝁䅣兢求䝁䄴䅤杁䝁䄸杚浂䝁䅕杣穂䍁䅁兡畂䡁䅑党湂䡁䅉兙あ䝁䅕䅚杁䡁䅁兙橂䝁䅳兙湂䝁䅫杢湂䍁䅁兢桂䡁䅑党祂䝁䅫兙獂䡁䅍䅉桂䝁䄴䅚杁䝁䅅兤あ䝁䄸兢桂䡁䅑兡療䝁䄴䅉求䡁䅅兤灂䡁䅁兢求䝁䄴䅤杁䡁䅍睢獂䡁䅕䅤灂䝁䄸杢穂䍁䅁䅤療䍁䅁䅣祂䝁䄸杤灂䝁䅑党杁䝁䅙睢療䝁䅑䅉穂䝁䅅杚求䡁䅑入獁䍁䅁督潂䝁䅕䅢浂䍁䅁䅢灂䝁䅙党杁䝁䅕䅥あ䝁䅕杢穂䝁䅫睢畂䍁䅷䅉祂䝁䅕䅚ㅂ䝁䅍党杁䝁䅙睢療䝁䅑䅉㍂䝁䅅督あ䝁䅕䅌杁䝁䅅兤あ䝁䄸兢桂䡁䅑党杁䡁䅁杣療䝁䅍党穂䡁䅍党穂䍁䅷䅉桂䝁䄴䅚杁䝁䄸䅣あ䝁䅫兢灂䡁䅯党杁䡁䅑睢あ䝁䅅䅢杁䝁䅍睢穂䡁䅑䅉浂䝁䄸杣杁䝁䅙睢療䝁䅑䅉睂䡁䅉睢橂䝁䅕督穂䝁䄸杣穂䍁䅁兡畂䍁䅁䅤潂䝁䅕䅉浂䡁䅉党穂䝁䅧䅉祂䝁䅕䅚杁䝁䄰党桂䡁䅑䅌杁䡁䅍兢療䝁䅳党歂䍁䅁兙畂䝁䅑䅉睂䡁䅉睢橂䝁䅕督穂䝁䅕䅚杁䝁䄰党桂䡁䅑督獁䍁䅁䅣療䡁䅕䅢あ䡁䅉入獁䍁䅁督求䝁䅅杚療䝁䄸䅚獁䍁䅁䅣獂䝁䅅杢あ䍁䄰杙桂䡁䅍党歂䍁䅷䅉浂䝁䅷兤灂䝁䅑督杁䝁䅅杢歂䍁䅁䅢灂䡁䅅兤灂䝁䅑督杁䝁䅅杢歂䍁䅁睙潂䝁䅕党穂䝁䅕䅉瑂䝁䅅杣牂䝁䅕䅤穂䍁䅁兤畂䝁䅑党祂䍁䅁䅤潂䝁䅕䅉䑂䙁䅉兗偂䙁䅙兑䑂䍁䅷䅉䑂䙁䅉兗偂䙁䅙兑䑂䍁䅁睒祂䝁䅫䅣杁䍁䅙䅉啂䝁䅕兙祂䍁䅷䅉䑂䙁䅉兗偂䙁䅙兑䑂䍁䅁䅒桂䡁䅉杚祂䝁䅕督潂䍁䅷䅉䵂䕁䅫兕噂䕁䅫村偂䙁䅧䅌杁䙁䅍兡瑂䡁䅁䅢求䍁䅁睕あ䝁䅕䅣穂䍁䅷䅉桂䝁䄴䅚杁䕁䄸䅣あ䝁䅫䅚ㅂ䡁䅉党杁䝁䅉杣桂䝁䄴䅚穂䍁䄴䅉啂䝁䅧兡穂䍁䅁督求䝁䅣兢求䝁䄴䅤杁䡁䅍党獂䝁䅷督杁䝁䅫䅤穂䍁䅁督療䝁䅷兤あ䝁䅫睢畂䡁䅍䅉歂䝁䅫杣求䝁䅍䅤獂䡁䅫䅉あ䝁䄸䅉橂䡁䅕督あ䝁䄸兢求䡁䅉督杁䡁䅑䅡祂䝁䄸兤湂䝁䅧䅉灂䡁䅑督杁䡁䅍兙獂䝁䅕督獁䍁䅁兢桂䡁䅉睡求䡁䅑兡畂䝁䅣䅌杁䝁䅅杢歂䍁䅁睙ㅂ䡁䅍䅤療䝁䄰党祂䍁䅁督求䡁䅉杤灂䝁䅍党杁䡁䅁党祂䡁䅍睢畂䝁䄴党獂䍁䄴䅉啂䝁䅧党杁䙁䅁杣療䡁䅑党橂䡁䅑兡㉂䝁䅕䅉穂䝁䅕睚瑂䝁䅕杢あ䍁䅁䅣祂䝁䄸杤灂䝁䅑党穂䍁䅁督潂䡁䅉兡畂䝁䅳䅉浂䝁䅫䅢瑂䡁䅍䅌杁䝁䅉兙湂䝁䅣兡畂䝁䅣䅉穂䡁䅫督あ䝁䅕兢穂䍁䅷䅉浂䝁䄸兙瑂䍁䅷䅉灂䝁䄴杚獂䝁䅅䅤桂䝁䅉䅢求䍁䅷䅉桂䝁䄴䅚杁䡁䅍兤穂䡁䅁党畂䡁䅍兡療䝁䄴䅉桂䝁䄴䅚杁䡁䅉党あ䝁䅕杢あ䝁䅫睢畂䍁䅁䅣桂䝁䅍睡桂䝁䅣兡畂䝁䅣䅉穂䝁䄸䅢ㅂ䡁䅑兡療䝁䄴督杁䡁䅑睢杁䡁䅁杣療䡁䅑党橂䡁䅑䅉湂䝁䄸睢歂䡁䅍䅉あ䝁䄸䅉求䍁䄰睙療䝁䄰兢求䡁䅉睙求䍁䅷䅉橂䝁䄸杢穂䡁䅕兢求䡁䅉䅉湂䝁䄸睢歂䡁䅍䅌杁䡁䅁䅡桂䡁䅉兢桂䝁䅍党ㅂ䡁䅑兡橂䝁䅅䅢杁䝁䅅杢歂䍁䅁兢求䝁䅑兡橂䝁䅅䅢杁䝁䅑党㉂䝁䅫睙求䡁䅍䅌杁䝁䅅杢歂䍁䅁兡畂䝁䅑兤穂䡁䅑杣灂䝁䅅䅢杁䝁䄰兙畂䡁䅕杚桂䝁䅍䅤ㅂ䡁䅉兡畂䝁䅣䅉瑂䝁䅅杣牂䝁䅕䅤穂䍁䅁兤畂䝁䅑党祂䍁䅁䅤潂䝁䅕䅉呂䕁䅕兑䵂䕁䅕䅒杁䕁䅅兓卂䍁䅷䅉䍂䙁䅕村䍂䕁䅷兒杁䙁䅣杕䉂䙁䅁䅌杁䕁䅅兖啂䕁䄸村䉂䕁䅣䅌杁䕁䅫杢穂䡁䅑兙睂䝁䅅睡獁䍁䅁兙畂䝁䅑䅉䱂䝁䄸杣祂䡁䅙兤杁䝁䅉杣桂䝁䄴䅚穂䍁䄴䅉啂䝁䅧兡穂䍁䅁督求䝁䅣兢求䝁䄴䅤杁䡁䅍党獂䝁䅷督杁䝁䅫䅤穂䍁䅁督療䝁䅷兤あ䝁䅫睢畂䡁䅍䅉あ䝁䅧杣療䡁䅕睚潂䍁䅁督ㅂ䡁䅁䅣獂䡁䅫䅉歂䝁䅫督あ䡁䅉兡楂䡁䅕䅤療䡁䅉督獁䍁䅁兙穂䍁䅁睤求䝁䅷䅢杁䝁䅅督杁䝁䅑兡祂䝁䅕睙あ䝁䅷入杁䡁䅑睢杁䝁䅙兙楂䡁䅉兡橂䝁䅅䅤療䡁䅉督獁䍁䅁睢祂䝁䅫睚灂䝁䄴兙獂䍁䅁党硂䡁䅕兡睂䝁䄰党畂䡁䅑䅉瑂䝁䅅杢ㅂ䝁䅙兙橂䡁䅑兤祂䝁䅕杣穂䍁䅷䅉橂䝁䄸杢あ䡁䅉兙橂䡁䅑䅉瑂䝁䅅杢ㅂ䝁䅙兙橂䡁䅑兤祂䝁䅕杣穂䍁䅷䅉獂䝁䄸睚灂䡁䅍䅤灂䝁䅍督杁䡁䅁兙祂䡁䅑杢求䡁䅉督獁䍁䅁兙畂䝁䅑䅉求䍁䄰睙療䝁䄰兢求䡁䅉睙求䍁䄸杚ㅂ䝁䅷杚灂䝁䅷䅢瑂䝁䅕杢あ䍁䅁睢睂䝁䅕杣桂䡁䅑兡療䝁䄴督畁䍁䅁䅖潂䝁䅕䅉橂䝁䄸兢睂䝁䅅杢㕂䍁䅁睤桂䡁䅍䅉灂䝁䄴睙療䡁䅉䅣療䡁䅉兙あ䝁䅕䅚杁䝁䅫杢杁䑁䅅兏㉁䑁䅁䅉桂䝁䄴䅚杁䝁䅫督杁䝁䅧党桂䝁䅑兣ㅂ䝁䅅杣あ䝁䅕杣求䝁䅑䅉灂䝁䄴䅉䑂䝁䅧兙祂䝁䅷睢あ䡁䅑党獁䍁䅁杔療䡁䅉䅤潂䍁䅁睑桂䡁䅉睢獂䝁䅫杢桂䍁䄴䅁佂䅇䅁䅏䅁䙁䅍党橂䡁䅕杣灂䡁䅑入杁䝁䅅杢歂䍁䅁兑獂䝁䅅杣瑂䍁䅁睕求䡁䅉杤灂䝁䅍党穂䅁䅁䅰䅧䩁䵯䅁呂䝁䅕䅢求䝁䅍䅤杁䕁䄰党歂䝁䅫睙桂䝁䅷䅉䥂䝁䄸䅢歂䝁䅫杢湂䡁䅍䅉䑂䝁䄸杣睂䝁䄸杣桂䡁䅑兡療䝁䄴䅌杁䡁䅑䅡祂䝁䄸兤湂䝁䅧䅉灂䡁䅑督杁䡁䅍兤楂䡁䅍兡歂䝁䅫兙祂䝁䅫党穂䍁䅷䅉療䡁䅁党祂䝁䅅䅤求䡁䅍䅉橂䡁䅉兡あ䝁䅫睙桂䝁䅷䅉灂䝁䅷䅢畂䝁䅕督穂䍁䅁杣求䝁䅍睢㉂䝁䅕杣㕂䍁䅁䅡療䡁䅍䅣灂䡁䅑兙獂䡁䅍䅌杁䡁䅉党潂䝁䅅杙灂䝁䅷兡あ䝁䅅䅤灂䝁䄸杢杁䝁䅧睢穂䡁䅁兡あ䝁䅅䅢穂䍁䅷䅉療䡁䅕䅤睂䝁䅅䅤灂䝁䅕杢あ䍁䅁杣求䝁䅧兙楂䝁䅫䅢灂䡁䅑兙あ䝁䅫睢畂䍁䅁睙獂䝁䅫杢灂䝁䅍督獁䍁䅁兙畂䝁䅑䅉療䝁䅍睙ㅂ䡁䅁兙あ䝁䅫睢畂䝁䅅䅢杁䝁䅧党桂䝁䅷䅤潂䍁䅁睙求䝁䄴䅤求䡁䅉督杁䝁䅫杢杁䡁䅑䅡求䍁䅁兖畂䝁䅫䅤求䝁䅑䅉呂䡁䅑兙あ䝁䅕督畁䍁䅁兓あ䍁䅁睢睂䝁䅕杣桂䡁䅑党穂䍁䅁兡畂䍁䅁杚療䡁䅕杣杁䡁䅍党湂䝁䄰党畂䡁䅑督㙁䍁䅁睑祂䝁䅫䅤灂䝁䅍兙獂䍁䅁兓獂䝁䅷杢求䡁䅍督杁䙁䅉党橂䝁䄸杤求䡁䅉入杁䕁䅧睢穂䡁䅁兡あ䝁䅅䅢獁䍁䅁杕求䝁䅧兙楂䝁䅫䅢灂䡁䅑兙あ䝁䅫睢畂䍁䅁䅓療䡁䅍䅣灂䡁䅑兙獂䍁䅷䅉偂䡁䅕䅤睂䝁䅅䅤灂䝁䅕杢あ䍁䅁杕求䝁䅧兙楂䝁䅫䅢灂䡁䅑兙あ䝁䅫睢畂䍁䅷䅉桂䝁䄴䅚杁䕁䅍睢畂䝁䅍党畂䡁䅑杣桂䍁䄴䅉啂䝁䅧党杁䕁䅍杣灂䡁䅑兡橂䝁䅅䅢杁䕁䅫䅢獂䝁䄴党穂䡁䅍䅉卂䝁䅕睙療䡁䅙党祂䡁䅫䅉䥂䝁䄸督睂䝁䅫䅤桂䝁䅷䅉穂䝁䅕睚瑂䝁䅕杢あ䍁䅁睙療䝁䄴督灂䡁䅍䅤穂䍁䅁睢浂䍁䅁䅡療䡁䅍䅣灂䡁䅑兙獂䡁䅍䅉あ䝁䅧兙あ䍁䅁䅣祂䝁䄸杤灂䝁䅑党杁䡁䅍党祂䡁䅙兡橂䝁䅕督杁䝁䅙睢祂䍁䅁䅡求䝁䅅杣あ䍁䅁杚桂䝁䅫䅢ㅂ䡁䅉党獁䍁䅁兡畂䝁䅙党橂䡁䅑兡療䡁䅕督杁䝁䅑兡穂䝁䅕兙穂䝁䅕䅌杁䡁䅉党穂䡁䅁兡祂䝁䅅䅤療䡁䅉入杁䝁䅙兙灂䝁䅷兤祂䝁䅕䅉桂䝁䄴䅚杁䡁䅁兤獂䝁䄰睢畂䝁䅅杣㕂䍁䅁䅚灂䡁䅍党桂䡁䅍党獁䍁䅁督ㅂ䡁䅉睚求䡁䅉入杁䡁䅉党硂䡁䅕兡祂䝁䅫杢湂䍁䅁䅣祂䝁䄸䅢療䝁䄴睚求䝁䅑䅉祂䝁䅕睙療䡁䅙党祂䡁䅫䅌杁䡁䅉党畂䝁䅅䅢杁䝁䅑兡穂䝁䅕兙穂䝁䅕䅌杁䝁䄴党ㅂ䡁䅉睢獂䝁䄸睚灂䝁䅍兙獂䍁䅁党㉂䝁䅕杢あ䡁䅍䅌杁䝁䅅杢歂䍁䅁䅤祂䝁䅅兤瑂䝁䅅杌杁䙁䅑䅡求䍁䅁杕求䝁䅧兙楂䝁䅫䅢灂䡁䅑兙あ䝁䅫睢畂䍁䅁䅓療䡁䅍䅣灂䡁䅑兙獂䍁䅁督求䝁䅣兢求䝁䄴䅤杁䝁䄸杚浂䝁䅕杣穂䍁䅁䅤潂䝁䅕杣桂䡁䅁入杁䝁䅅杢歂䍁䅁杣求䝁䅧兙楂䝁䅫䅢灂䡁䅑兙あ䝁䅫睢畂䍁䅁䅤祂䝁䅕兙あ䝁䄰党畂䡁䅑督獁䍁䅁兡畂䝁䅍䅢ㅂ䝁䅑兡畂䝁䅣䅉祂䝁䅕䅡桂䝁䅉兡獂䝁䅫䅤桂䡁䅑兡㉂䝁䅕䅉穂䝁䅕杣㉂䝁䅫睙求䡁䅍䅉浂䝁䄸杣杁䝁䅉杣桂䝁䅫杢杁䝁䅅杢歂䍁䅁督睂䝁䅫杢桂䝁䅷䅉橂䝁䄸杣歂䍁䅁兡畂䝁䅯兤祂䝁䅫党穂䍁䅷䅉穂䡁䅑杣療䝁䅳党穂䍁䅷䅉桂䝁䄰䅣ㅂ䡁䅑兙あ䝁䅫睢畂䡁䅍䅌杁䝁䄴党ㅂ䡁䅉睢獂䝁䄸睚灂䝁䅍兙獂䍁䅁䅚灂䡁䅍睢祂䝁䅑党祂䡁䅍䅌杁䝁䄸杣あ䝁䅧睢睂䝁䅕䅚灂䝁䅍䅉橂䝁䄸杢歂䝁䅫䅤灂䝁䄸杢穂䍁䅷䅉睂䝁䅕䅚灂䝁䅅䅤祂䝁䅫睙杁䝁䅍睢畂䝁䅣党畂䝁䅫䅤桂䝁䅷䅉療䡁䅉䅉桂䝁䅍兣ㅂ䝁䅫杣求䝁䅑䅉歂䝁䅫督桂䝁䅉兡獂䝁䅫䅤灂䝁䅕督獁䍁䅁兙畂䝁䅑䅉橂䝁䅅杢橂䝁䅕杣畁䍁䅁䅖潂䝁䅕䅉偂䡁䅕䅤睂䝁䅅䅤灂䝁䅕杢あ䍁䅁杕求䝁䅧兙楂䝁䅫䅢灂䡁䅑兙あ䝁䅫睢畂䍁䅁督求䝁䅣兢求䝁䄴䅤杁䝁䄸䅣求䡁䅉兙あ䝁䅕督杁䡁䅉党潂䝁䅅杙灂䝁䅷兡あ䝁䅅䅤灂䝁䄸杢杁䝁䅍䅢灂䝁䄴兡橂䡁䅍䅉あ䝁䅧兙あ䍁䅁䅣祂䝁䄸杤灂䝁䅑党杁䡁䅁䅡㕂䡁䅍兡橂䝁䅅䅢獁䍁䅁睢橂䝁䅍兤睂䝁䅅䅤灂䝁䄸杢桂䝁䅷䅌杁䝁䅅杢歂䍁䅁督睂䝁䅕党橂䝁䅧䅉祂䝁䅕䅡桂䝁䅉兡獂䝁䅫䅤桂䡁䅑兡療䝁䄴䅉睂䡁䅉睢湂䡁䅉兙瑂䡁䅍䅉桂䝁䄴䅚杁䡁䅍党祂䡁䅙兡橂䝁䅕督㝁䍁䅁兙畂䝁䅑䅉穂䡁䅁党橂䝁䅫兙獂䝁䅫来求䝁䅑䅉睂䡁䅉睢湂䡁䅉兙瑂䡁䅍䅌杁䡁䅍兤橂䝁䅧䅉桂䡁䅍䅉浂䡁䅕杢橂䡁䅑兡療䝁䄴兙獂䍁䅁䅣祂䝁䄸睚祂䝁䅅兢穂䍁䅁杚療䡁䅉䅉㍂䝁䄸杣牂䍁䅁杣求䝁䅷兙あ䝁䅕䅚杁䝁䅫杢煂䡁䅕杣灂䝁䅕督獁䍁䅁䅡桂䝁䄴䅚杁䡁䅑䅡求䡁䅉兙睂䡁䅫䅌杁䡁䅁睢穂䡁䅑兌橂䝁䄸杢橂䡁䅕督穂䝁䅫睢畂䍁䅁杣求䝁䅧兙楂䝁䅫䅢灂䡁䅑兙あ䝁䅫睢畂䍁䅷䅉睂䝁䅕䅚灂䝁䅅䅤祂䝁䅫睙杁䝁䅅杢歂䍁䅁睙桂䝁䄴睙求䡁䅉䅉祂䝁䅕䅡桂䝁䅉兡獂䝁䅫䅤桂䡁䅑兡療䝁䄴䅌杁䝁䅅杢歂䍁䅁兙あ䝁䅧䅢求䡁䅑兡橂䍁䅁䅤祂䝁䅅兡畂䝁䅫杢湂䍁䅁督求䡁䅉杤灂䝁䅍党穂䍁䄴䅉啂䝁䅧党杁䕁䅍睢畂䝁䅍党畂䡁䅑杣桂䍁䅁督求䝁䅣兢求䝁䄴䅤杁䝁䄸䅣求䡁䅉兙あ䝁䅕督杁䝁䅅杢歂䍁䅁䅣祂䝁䄸杤灂䝁䅑党穂䍁䅁睢橂䝁䅍兤睂䝁䅅䅤灂䝁䄸杢桂䝁䅷䅉潂䝁䅕兙獂䡁䅑䅡杁䝁䅍党畂䡁䅑党祂䡁䅍䅌杁䡁䅑党獂䝁䅕兢求䝁䅑兡橂䝁䅫杢求䍁䅁䅣獂䝁䅅䅤浂䝁䄸杣瑂䡁䅍䅌杁䝁䄸杢穂䝁䅫䅤求䍁䅁睙獂䝁䅫杢灂䝁䅍督獁䍁䅁兙畂䝁䅑䅉橂䝁䄸杢あ䡁䅉兙橂䡁䅑䅉穂䝁䅕杣㉂䝁䅫睙求䡁䅍䅉桂䡁䅑䅉求䝁䄰䅣獂䝁䄸入求䡁䅉䅉㍂䝁䄸杣牂䡁䅍兡あ䝁䅕督杁䡁䅑䅡桂䡁䅑䅉歂䝁䅕䅢灂䡁䅙党祂䍁䅁睢橂䝁䅍兤睂䝁䅅䅤灂䝁䄸杢桂䝁䅷䅉潂䝁䅕兙獂䡁䅑䅡杁䡁䅍党祂䡁䅙兡橂䝁䅕督獁䍁䅁睙療䝁䄴督ㅂ䝁䄰党祂䍁䅁䅡求䝁䅅䅢あ䝁䅧䅌杁䡁䅁䅡㕂䡁䅍兡橂䝁䅅䅢杁䡁䅑䅡求䡁䅉兙睂䡁䅫䅌杁䝁䅅杢歂䍁䅁䅣祂䝁䅕杤求䝁䄴䅤灂䡁䅙党杁䝁䅍兙祂䝁䅕杌杁䙁䅍党獂䝁䅕睙あ䍁䅁兔求䝁䅑兡橂䝁䅅䅢杁䕁䅧睢獂䝁䅑兡畂䝁䅣督杁䕁䅍睢祂䡁䅁睢祂䝁䅅䅤灂䝁䄸杢杁䡁䅣兙穂䍁䅁杚療䡁䅕杢歂䝁䅕䅚杁䝁䅫杢杁䑁䅅兏㕁䑁䅙䅉桂䝁䄴䅚杁䝁䅫督杁䝁䅧党桂䝁䅑兣ㅂ䝁䅅杣あ䝁䅕杣求䝁䅑䅉灂䝁䄴䅉乂䝁䅕睙潂䝁䅅杢灂䝁䅍督楂䡁䅕杣湂䍁䅷䅉兂䝁䅕杢畂䡁䅍入獂䡁䅙兙畂䝁䅫兙畁䅁䅁硔䅧䭁䥧䅁呂䝁䅕䅢求䝁䅍䅤灂䡁䅙党杁䕁䅫杢穂䡁䅕杣桂䝁䄴睙求䍁䅁睒祂䝁䄸兤睂䍁䅷䅉䩂䝁䄴睙畁䍁䅷䅉あ䝁䄸睚求䡁䅑䅡求䡁䅉䅉㍂䝁䅫䅤潂䍁䅁兡あ䡁䅍䅉穂䡁䅕杙穂䝁䅫䅚灂䝁䅅杣灂䝁䅕督獁䍁䅁䅣祂䝁䄸杤灂䝁䅑党穂䍁䅁兡畂䡁䅍兤祂䝁䅅杢橂䝁䅕䅉睂䡁䅉睢歂䡁䅕睙あ䡁䅍䅉桂䝁䄴䅚杁䡁䅍党祂䡁䅙兡橂䝁䅕督杁䝁䅫杢杁䡁䅑䅡求䍁䅁兖畂䝁䅫䅤求䝁䅑䅉呂䡁䅑兙あ䝁䅕督畁䍁䅁䅖潂䝁䅕䅉橂䝁䄸兢睂䝁䅅杢㕂䍁䅁睢睂䝁䅕杣桂䡁䅑党穂䍁䅁䅤潂䡁䅉睢ㅂ䝁䅣䅡杁䝁䅙睢ㅂ䡁䅉䅉穂䝁䅕睚瑂䝁䅕杢あ䡁䅍杏杁䙁䅍䅤桂䝁䄴䅚桂䡁䅉䅚杁䕁䅍睢瑂䝁䄰党祂䝁䅍兡桂䝁䅷䅉䵂䝁䅫杢求䡁䅍䅌杁䙁䅍䅤桂䝁䄴䅚桂䡁䅉䅚杁䙁䅁党祂䡁䅍睢畂䝁䅅䅢杁䕁䅷兡畂䝁䅕督獁䍁䅁兒流䙁䅍䅉䵂䝁䅫杢求䡁䅍䅌杁䝁䅅杢歂䍁䅁兓畂䡁䅙党穂䡁䅑兢求䝁䄴䅤穂䍁䄴䅉䩂䡁䅑䅉療䝁䅙杚求䡁䅉督杁䝁䅍兙穂䡁䅕兙獂䡁䅑入杁䝁䅫杢穂䡁䅕杣桂䝁䄴睙求䍁䅁䅣祂䝁䄸䅚ㅂ䝁䅍䅤穂䍁䅁䅤潂䝁䅅䅤杁䝁䅍睢㉂䝁䅕杣穂䍁䅁䅤潂䝁䅕䅉浂䝁䅫杢桂䝁䄴睙灂䝁䅅䅢杁䝁䅍睢畂䡁䅍党硂䡁䅕党畂䝁䅍党穂䍁䅁睢浂䍁䅁党瑂䡁䅁䅢療䡁䅫党求䍁䅁兡畂䝁䅯兤祂䝁䅫党穂䍁䅁兡畂䍁䅁䅤潂䝁䅕䅉橂䝁䄸兤祂䡁䅍党杁䝁䄸杚杁䝁䅕兢睂䝁䅷睢㕂䝁䄰党畂䡁䅑䅉桂䝁䄴䅚杁䝁䅉睢歂䝁䅫䅢㕂䍁䅁兡畂䝁䅯兤祂䡁䅫䅉桂䝁䄴䅚癁䝁䄸杣杁䡁䅁杣療䡁䅁党祂䡁䅑入杁䝁䅑兙瑂䝁䅅睚求䍁䅁䅤療䍁䅁兙杁䡁䅑䅡灂䡁䅉䅚杁䡁䅁兙祂䡁䅑入㝁䍁䅁䅣祂䝁䄸䅣求䡁䅉䅤㕂䍁䅁兡畂䡁䅍兤祂䝁䅅杢橂䝁䅕䅉睂䡁䅉睢歂䡁䅕睙あ䡁䅍䅌杁䡁䅣䅡灂䝁䅍䅡杁䝁䅍睢㉂䝁䅕杣穂䍁䅁䅤潂䝁䅕䅉桂䝁䅍睙灂䝁䅑党畂䡁䅑兙獂䍁䅁䅢療䡁䅍督杁䝁䄸杚杁䝁䅅杢杁䝁䅫杢穂䡁䅕杣求䝁䅑升穂䍁䅁杣求䝁䅅䅢杁䡁䅁杣療䡁䅁党祂䡁䅑入獁䍁䅁䅣求䡁䅉督療䝁䄴兙獂䍁䅁䅣祂䝁䄸䅣求䡁䅉䅤㕂䍁䅷䅉桂䝁䄴䅚癁䝁䄸杣杁䝁䅕兙祂䝁䄴兡畂䝁䅣督杁䝁䅑兤求䍁䅁䅤療䍁䅁䅤潂䝁䅕䅉睂䡁䅉睢睂䝁䅕杣あ䡁䅫睊穂䍁䅁䅢療䡁䅍督㝁䍁䅁兙畂䝁䅑䅉浂䝁䅷睢療䝁䅑䅉灂䝁䄴督ㅂ䡁䅉兙畂䝁䅍党杁䡁䅁杣療䝁䅑兤橂䡁䅑督畁䍁䅁䅖潂䝁䅕䅉橂䝁䄸兢睂䝁䅅杢㕂䍁䅁兙獂䡁䅍睢杁䝁䅫杢㉂䝁䅕督あ䡁䅍䅉灂䝁䄴䅉浂䝁䅫䅥求䝁䅑䅉灂䝁䄴睙療䝁䄰党杁䝁䅫杢㉂䝁䅕督あ䝁䄰党畂䡁䅑督杁䝁䅅杢歂䍁䅁睙療䝁䄰兢求䡁䅉睙灂䝁䅅䅢杁䝁䄰睢祂䡁䅑睚桂䝁䅣党杁䝁䅷睢桂䝁䄴督獁䍁䅁兙穂䍁䅁睤求䝁䅷䅢杁䝁䅅督杁䝁䅕兣ㅂ䝁䅫䅤㕂䍁䅁督求䝁䅍兤祂䝁䅫䅤灂䝁䅕督獁䍁䅁督潂䝁䄸杣あ䍁䄰䅤求䡁䅉兢杁䝁䅫杢㉂䝁䅕督あ䝁䄰党畂䡁䅑督獁䍁䅁兙畂䝁䅑䅉桂䝁䅷䅤求䡁䅉杢桂䡁䅑兡㉂䝁䅕䅉灂䝁䄴杤求䡁䅍䅤瑂䝁䅕杢あ䡁䅍䅌杁䝁䅅杢歂䍁䅁睢あ䝁䅧党祂䍁䅁兡畂䡁䅙党穂䡁䅑兢求䝁䄴䅤穂䍁䄴䅉䩂䡁䅑䅉療䝁䅙杚求䡁䅉督杁䝁䅫䅤穂䍁䅁兡畂䡁䅍兤祂䝁䅅杢橂䝁䅕䅉睂䡁䅉睢歂䡁䅕睙あ䡁䅍䅉桂䝁䄴䅚杁䡁䅍党祂䡁䅙兡橂䝁䅕督杁䡁䅑睢杁䝁䅉兤穂䝁䅫杢求䡁䅍督求䡁䅍䅌杁䝁䄴睢畂䍁䄰䅣祂䝁䄸杚灂䡁䅑䅉療䡁䅉睚桂䝁䄴兡㙂䝁䅅䅤灂䝁䄸杢穂䍁䅷䅉獂䝁䄸睙桂䝁䅷䅉湂䝁䄸杤求䡁䅉杢瑂䝁䅕杢あ䍁䅁兙湂䝁䅕杢橂䝁䅫党穂䍁䅷䅉桂䝁䄴䅚杁䝁䅫杢歂䝁䅫杤灂䝁䅑兤桂䝁䅷督杁䡁䅑䅡祂䝁䄸兤湂䝁䅧䅉灂䝁䄴䅚求䡁䅁党畂䝁䅑党畂䡁䅑䅉祂䝁䅕䅤桂䝁䅫䅢杁䝁䅅睚求䝁䄴䅤穂䍁䅁兙畂䝁䅑䅉㍂䝁䅧睢獂䝁䅕督桂䝁䅷党杁䝁䅣党畂䝁䅕杣桂䝁䅷䅉桂䝁䅣党畂䡁䅑督畁䍁䅁睕求䝁䅷党橂䡁䅑兡㉂䝁䅕䅉䩂䝁䄴督ㅂ䡁䅉兙畂䝁䅍党杁䕁䅣杣療䡁䅕䅣獁䍁䅁兓畂䝁䅍杌杁䡁䅣兙穂䍁䅁杚療䡁䅕杢歂䝁䅕䅚杁䝁䅫杢杁䑁䅅兏祁䑁䅙䅉桂䝁䄴䅚杁䝁䅫督杁䝁䅧党桂䝁䅑兣ㅂ䝁䅅杣あ䝁䅕杣求䝁䅑䅉灂䝁䄴䅉䍂䡁䅉兙畂䝁䅍䅡㉂䝁䅫䅢獂䝁䅕䅌杁䕁䄴党㍂䍁䅁杓求䡁䅉督求䡁䅫杌䅁䵁坕䅁流䅁䅁睕求䝁䅷杚瑁䙁䅍䅤療䡁䅉兙湂䝁䅕䅉卂䕁䅕兓啂䡁䅍䅁䙄睂䅁䅔䅁䙁䅍党瑂䝁䅫睙療䝁䄴䅚ㅂ䝁䅍䅤療䡁䅉䅉乂䝁䅅䅤求䡁䅉兡桂䝁䅷督杁䝁䅅杢歂䍁䅁兒硂䡁䅕兡睂䝁䄰党畂䡁䅑䅁浄杂䅁杈䅁䙁䅍党瑂䝁䅫睙療䝁䄴䅚ㅂ䝁䅍䅤療䡁䅉督䅁䭁䝑䅁坂䅁䅁睕求䝁䄰兡橂䝁䄸杢歂䡁䅕睙あ䝁䄸杣穂䍁䅁兙畂䝁䅑䅉呂䝁䅕兢灂䝁䅍睢畂䝁䅑兤橂䡁䅑睢祂䍁䅁兒硂䡁䅕兡睂䝁䄰党畂䡁䅑䅁㝂杂䅁䄫䅳䙁䅍党瑂䡁䅁杣桂䍁䅁睢睂䝁䅕杣桂䡁䅑党穂䍁䅁兙穂䍁䅁兙畂䍁䅁党畂䝁䅕杣湂䡁䅫䅉灂䝁䄴杚祂䝁䅅督あ䡁䅉兤橂䡁䅑兤祂䝁䅕䅉橂䝁䄸兢睂䝁䅅杢㕂䍁䅁兡畂䍁䅁䅤潂䝁䅕䅉噂䝁䄴兡あ䝁䅕䅚杁䙁䅍䅤桂䡁䅑党穂䍁䅁兙畂䝁䅑䅉灂䝁䄴䅤求䡁䅉杢桂䡁䅑兡療䝁䄴兙獂䝁䅷入畁䍁䅁兓あ䍁䅁睢睂䝁䅕杣桂䡁䅑党穂䍁䅁䅤潂䡁䅉睢ㅂ䝁䅣䅡杁䡁䅑䅡祂䝁䅕党杁䡁䅍党湂䝁䄰党畂䡁䅑督㙁䍁䅁睕求䝁䄰䅣祂䝁䅅䅉䑂䝁䅅䅢灂䝁䅙睢祂䝁䄴兡桂䍁䅷䅉呂䝁䅕兢睂䡁䅉兙杁䙁䅑党㑂䝁䅅督杁䙁䅕䅤灂䝁䅷兡あ䝁䅫党穂䍁䅷䅉桂䝁䄴䅚杁䙁䅍党瑂䡁䅁杣桂䍁䅁兓畂䝁䅙杣桂䡁䅍䅤祂䡁䅕睙あ䡁䅕杣求䍁䄴䅉啂䝁䅧党杁䙁䅍党瑂䡁䅁杣桂䍁䅁睑桂䝁䅷兡浂䝁䄸杣畂䝁䅫兙杁䡁䅍党湂䝁䄰党畂䡁䅑䅉睂䡁䅉睢㉂䝁䅫䅚求䡁䅍䅉求䝁䅷党橂䡁䅑杣灂䝁䅍䅉穂䝁䅕杣㉂䝁䅫睙求䡁䅍睏杁䝁䅅杢歂䍁䅁杢桂䡁䅑兤祂䝁䅅䅢杁䝁䅣兙穂䍁䅁督求䡁䅉杤灂䝁䅍党穂䍁䅁䅤療䍁䅁睕桂䝁䄴䅉䕂䝁䅫党湂䝁䄸䅉䑂䝁䄸兤畂䡁䅑入畁䍁䅁兑穂䍁䅁睢浂䍁䅁䅒求䝁䅍党瑂䝁䅉党祂䍁䅁睍硁䍁䅷䅉祁䑁䅁杍穁䍁䅷䅉灂䡁䅑䅉療䝁䅙杚求䡁䅉党歂䍁䅁党獂䝁䅕睙あ䡁䅉兡橂䍁䅁督求䡁䅉杤灂䝁䅍党穂䍁䅁䅤療䍁䅁兙睂䡁䅁杣療䡁䅧兡瑂䝁䅅䅤求䝁䅷入杁䑁䅍杌㉁䍁䅁兢灂䝁䅷䅢灂䝁䄸杢杁䡁䅁睢睂䡁䅕䅢桂䡁䅑兡療䝁䄴䅉桂䝁䄴䅚杁䝁䄴兙あ䡁䅕杣桂䝁䅷䅉湂䝁䅅督杁䡁䅍党祂䡁䅙兡橂䝁䅕督杁䡁䅑睢杁䝁䅅䅣睂䡁䅉睢㑂䝁䅫兢桂䡁䅑党獂䡁䅫䅉穁䍁䄴睍杁䝁䄰兡獂䝁䅷兡療䝁䄴䅉睂䝁䄸䅣ㅂ䝁䅷兙あ䝁䅫睢畂䍁䅁䅤潂䝁䅅䅤杁䝁䅍睢㉂䝁䅕杣穂䍁䅁䅎獁䑁䅅䅍睁䍁䅁督硂䡁䅕兙祂䝁䅕䅉瑂䝁䅫䅢求䡁䅍杌杁䙁䅑䅡灂䡁䅍䅉穂䝁䅕睚瑂䝁䅕杢あ䍁䅁睢㍂䝁䄴督杁䝁䅅杢歂䍁䅁睢睂䝁䅕杣桂䡁䅑党穂䍁䅁兙杁䝁䄴兙あ䡁䅕杣桂䝁䅷䅉湂䝁䅅督杁䝁䅑兡穂䡁䅑杣灂䝁䅉兤あ䝁䅫睢畂䍁䅷䅉あ䡁䅉兙畂䡁䅍兢灂䡁䅍督灂䝁䄸杢獁䍁䅁兙畂䝁䅑䅉穂䡁䅑睢祂䝁䅅睚求䍁䅁督㕂䡁䅍䅤求䝁䄰䅉あ䝁䅧兙あ䍁䅁督ㅂ䡁䅁䅣獂䝁䅫党穂䍁䅁杢桂䡁䅑兤祂䝁䅅䅢杁䝁䅣兙穂䍁䄴䅉䉂䡁䅍䅉療䝁䅙䅉䕂䝁䅕睙求䝁䄰杙求䡁䅉䅉穁䑁䅅䅌杁䑁䅉䅍祁䑁䅍䅌杁䝁䅫䅤杁䡁䅍党祂䡁䅙党穂䍁䅁兙杁䡁䅁睢睂䡁䅕䅢桂䡁䅑兡療䝁䄴䅉療䝁䅙䅉祁䑁䅅䅉瑂䝁䅫䅢獂䝁䅫睢畂䍁䅁睙療䡁䅙党祂䝁䅫杢湂䍁䅁兙畂䍁䅁兙祂䝁䅕兙杁䝁䄸杚杁䑁䅉䅎獁䑁䅁䅍睁䍁䅁督硂䡁䅕兙祂䝁䅕䅉瑂䝁䅫䅢求䡁䅍杌杁䙁䅑䅡求䍁䅁睕求䝁䄰䅣祂䝁䅅䅉啂䝁䅕䅥桂䡁䅍䅉噂䡁䅑兡獂䝁䅫䅤灂䝁䅕督杁䡁䅍党湂䝁䄰党畂䡁䅑䅉求䝁䄴睚桂䝁䅣党穂䍁䅁兡畂䍁䅁䅤潂䝁䅕䅉祂䝁䅕睚ㅂ䝁䅷兙あ䝁䅕䅚杁䝁䅕䅢求䝁䅍䅤祂䝁䅫睙灂䡁䅑入杁䡁䅑杣桂䝁䄴督瑂䝁䅫督穂䝁䅫睢畂䍁䅁兙畂䝁䅑䅉歂䝁䅫督あ䡁䅉兡楂䡁䅕䅤灂䝁䄸杢畁䍁䅁兑穂䍁䅁睢浂䍁䅁䅒求䝁䅍党瑂䝁䅉党祂䍁䅁睍硁䍁䅷䅉祁䑁䅁杍穁䍁䅷䅉灂䡁䅑督杁䡁䅑杣桂䝁䄴督瑂䝁䅫督穂䝁䅫睢畂䍁䅁督㕂䡁䅍䅤求䝁䄰䅉灂䝁䄴睙獂䡁䅕䅚求䝁䅑䅉硁䑁䅧䅌祁䑁䅫䅏杁䝁䅍兡祂䝁䅍兤灂䡁䅑䅉瑂䝁䅫䅢求䡁䅍䅉療䝁䅙䅉あ䡁䅉兙畂䡁䅍兢灂䡁䅍督灂䝁䄸杢杁䝁䅷兡畂䝁䅕督㝁䍁䅁免獁䑁䅉兎㍁䍁䅁䅤祂䝁䅅杢穂䝁䄰兡穂䡁䅍兡療䝁䄴䅉桂䝁䄴䅚杁䝁䅑兡穂䡁䅑杣灂䝁䅉兤あ䝁䅫睢畂䍁䅁督ㅂ䝁䅉督あ䝁䅅䅤灂䝁䄸杢穂䑁䅳䅉灂䝁䄴䅤求䡁䅉睙療䝁䄴杢求䝁䅍䅤灂䝁䄸杢杁䡁䅑睢杁䑁䅅睎穁䍁䅁䅤潂䝁䅫杣歂䍁䄰䅣桂䡁䅉䅤㕂䍁䅁睚求䝁䄴党祂䝁䅅䅤灂䝁䄸杢杁䝁䅙兙橂䝁䅫䅢灂䡁䅑兡求䡁䅍䅉あ䝁䄸䅤桂䝁䅷兡畂䝁䅣䅉ㅁ䑁䅑䅌祁䑁䅣睎杁䕁䄰睖㝁䍁䅁兙畂䝁䅑䅉歂䝁䅫督あ䡁䅉兡楂䡁䅕䅤灂䝁䄸杢杁䡁䅍入穂䡁䅑党瑂䍁䅁兡畂䝁䅍䅢ㅂ䝁䅑党歂䍁䅁兙睂䡁䅁杣療䡁䅧兡瑂䝁䅅䅤求䝁䅷入杁䑁䅑杌睁䍁䅁兢灂䝁䅷䅢灂䝁䄸杢杁䡁䅁睢灂䝁䄴䅤穂䍁䅁睢浂䍁䅁䅚求䝁䅷兡㉂䝁䅕杣㕂䍁䅁兙畂䝁䅑䅉橂䝁䄸杢穂䝁䅫督あ䝁䅕䅚杁䝁䄸杚杁䑁䅅杍ㅁ䍁䅷免硁䑁䅙䅉瑂䝁䅫䅢求䡁䅍䅉療䝁䅙䅉療䡁䅙党祂䝁䅧党桂䝁䅑䅉桂䝁䄴䅚杁䡁䅕杢歂䝁䅕杣湂䡁䅉睢ㅂ䝁䄴䅚杁䝁䅷兡畂䝁䅕督畁䍁䅁䅖潂䝁䅕䅉呂䝁䅕兢睂䡁䅉兙杁䕁䅫杢浂䡁䅉兙穂䡁䅑杣ㅂ䝁䅍䅤ㅂ䡁䅉党杁䡁䅍党湂䝁䄰党畂䡁䅑䅉歂䝁䅕杤求䝁䅷睢睂䡁䅍䅌杁䝁䅉兤灂䝁䅷䅚穂䍁䅷䅉療䡁䅁党祂䝁䅅䅤求䡁䅍䅌杁䝁䅅杢歂䍁䅁兡畂䡁䅙党穂䡁䅑督杁䝁䅫杢杁䝁䅕杢求䡁䅉睚㕂䍁䅁兡畂䝁䅙杣桂䡁䅍䅤祂䡁䅕睙あ䡁䅕杣求䍁䅁䅤療䍁䅁䅡求䝁䅷䅣杁䝁䅕杢桂䝁䅉䅢求䍁䅁䅤潂䝁䅕䅉求䝁䄴党祂䝁䅣入杁䡁䅑杣桂䝁䄴督灂䡁䅑兡療䝁䄴䅉灂䝁䄴䅉佂䝁䄸杣あ䝁䅧䅉䉂䝁䄰党祂䝁䅫睙桂䝁䄴䅉瑂䝁䅅杣牂䝁䅕䅤穂䍁䅁兙畂䝁䅑䅉㍂䝁䄸杣獂䝁䅑睤灂䝁䅑党畁䍁䅁䅖潂䝁䅕䅉橂䝁䄸兢睂䝁䅅杢㕂䍁䅁睤桂䡁䅍䅉浂䝁䄸杣瑂䝁䅕杣獂䡁䅫䅉牂䝁䄴睢㍂䝁䄴䅉桂䡁䅍䅉呂䝁䅕兢睂䡁䅉兙杁䕁䅕杢求䡁䅉睚㕂䍁䅁兙畂䝁䅑䅉橂䝁䅧兙畂䝁䅣党歂䍁䅁兡あ䡁䅍䅉畂䝁䅅兢求䍁䅁䅤療䍁䅁睕求䝁䄰䅣祂䝁䅅䅉灂䝁䄴䅉乂䝁䅅入杁䑁䅉䅍祁䑁䅍杌杁䙁䅍党瑂䡁䅁杣桂䍁䅁睤桂䡁䅍䅉灂䝁䄴睙療䡁䅉䅣療䡁䅉兙あ䝁䅕䅚杁䝁䅫杢杁䑁䅅兏㕁䑁䅙䅉桂䝁䄴䅚杁䝁䅫督杁䝁䅉兙穂䝁䅕䅚杁䝁䅫杢杁䙁䅍兙畂䍁䅁䅒灂䝁䅕睚療䍁䅷䅉䑂䝁䅅䅢灂䝁䅙睢祂䝁䄴兡桂䍁䄴䅁兂䅇䅁朸䄰䙁䅍党瑂䡁䅑党橂䝁䅧䅉䑂䝁䄸杣睂䝁䄸杣桂䡁䅑兡療䝁䄴䅉歂䝁䅕督灂䝁䅣杢穂䍁䅷䅉歂䝁䅕杤求䝁䅷睢睂䡁䅍䅌杁䝁䄰兙畂䡁䅕杚桂䝁䅍䅤ㅂ䡁䅉党穂䍁䅷䅉桂䝁䄴䅚杁䝁䄰兙祂䝁䅳党あ䡁䅍䅉桂䝁䄴兙獂䝁䄸睚杁䝁䅅杢歂䍁䅁兢灂䡁䅧党歂䍁䄰督灂䝁䅣杢桂䝁䅷䅉穂䝁䅕兢灂䝁䅍睢畂䝁䅑兤橂䡁䅑睢祂䍁䅁兙畂䝁䅑䅉桂䝁䅑杤桂䝁䄴睙求䝁䅑䅉桂䝁䅷睚療䡁䅉兡あ䝁䅧兢穂䍁䄴䅉䩂䡁䅑䅉睂䡁䅉睢㉂䝁䅫䅚求䡁䅍䅉穂䝁䅫睚畂䝁䅅䅢杁䝁䅫杢あ䝁䅕睚祂䝁䅫䅤㕂䍁䅁䅣祂䝁䄸䅚ㅂ䝁䅍䅤穂䍁䅷䅉灂䝁䄴睙獂䡁䅕䅚灂䝁䄴睚杁䝁䅅䅉睂䝁䄸杣あ䝁䅙睢獂䝁䅫睢杁䝁䄸杚杁䝁䄸䅣あ䝁䅫睙桂䝁䅷䅉歂䝁䅅䅤桂䍁䅁睙療䝁䄰兢ㅂ䝁䄴兡橂䝁䅅䅤灂䝁䄸杢穂䍁䅁兙畂䝁䅑䅉㉂䝁䅫䅚求䝁䄸䅉あ䡁䅉兙畂䡁䅍䅣療䡁䅉䅤杁䡁䅁杣療䝁䅑兤橂䡁䅑督杁䡁䅕督求䝁䅑䅉灂䝁䄴䅉㉂䝁䅅杣灂䝁䄸兤穂䍁䅁兡畂䝁䅙杣桂䡁䅍䅤祂䡁䅕睙あ䡁䅕杣求䍁䅷䅉桂䝁䄴䅚杁䝁䅫杢歂䡁䅕督あ䡁䅉兡桂䝁䅷䅉桂䡁䅁䅣獂䝁䅫睙桂䡁䅑兡療䝁䄴督㝁䍁䅁兙杁䡁䅁睢祂䡁䅑杚療䝁䅷兡療䍁䅁睢浂䍁䅁兡畂䡁䅑党湂䡁䅉兙あ䝁䅕䅚杁䝁䅍兡祂䝁䅍兤灂䡁䅑督杁䝁䅙睢祂䍁䅁䅚桂䡁䅑兙杁䝁䅍党畂䡁䅑党祂䡁䅍䅌杁䝁䅕杢あ䝁䅕杣睂䡁䅉兡穂䝁䅕䅉畂䝁䅕䅤㍂䝁䄸杣牂䡁䅍䅌杁䡁䅁兙穂䡁䅍兡㉂䝁䅕䅉療䡁䅁䅤灂䝁䅍兙獂䍁䅁杢求䡁䅑睤療䡁䅉睡穂䍁䅷䅉㍂䝁䅫杣求䝁䅷党穂䡁䅍䅉楂䝁䅅督求䍁䅁督あ䝁䅅䅤灂䝁䄸杢杁䝁䄸䅣あ䝁䅫睙桂䝁䅷䅉あ䡁䅉兙畂䡁䅍睙求䝁䅫杤求䡁䅉督獁䍁䅁兙畂䝁䅑䅉潂䝁䅫睚潂䍁䄰督睂䝁䅕党歂䍁䅁兡畂䡁䅑党祂䝁䅙兙橂䝁䅕䅉桂䡁䅁䅣獂䝁䅫睙桂䡁䅑兡療䝁䄴督㝁䍁䅁兙畂䝁䅑䅉㉂䝁䅫䅚求䝁䄸䅉睂䡁䅉睢歂䡁䅕睙あ䡁䅍䅉浂䝁䄸杣杁䝁䅉杣療䝁䅅䅚橂䝁䅅督あ䍁䅁兙睂䡁䅁䅢灂䝁䅍兙あ䝁䅫睢畂䡁䅍䅌杁䝁䅅督杁䡁䅣党獂䝁䅷䅉桂䡁䅍䅉㉂䝁䅫䅚求䝁䄸兌療䡁䅙党祂䍁䄰兓兂䍁䅁䅤求䝁䅍䅡畂䝁䄸䅢療䝁䅣入杁䝁䅙睢祂䍁䅁䅣祂䝁䄸杚求䡁䅍督灂䝁䄸杢桂䝁䅷䅉桂䡁䅕䅚灂䝁䄸䅉㉂䝁䅫䅚求䝁䄸䅉桂䡁䅁䅣獂䝁䅫睙桂䡁䅑兡療䝁䄴督畁䍁䅁䅖潂䝁䅕䅉橂䝁䄸兢睂䝁䅅杢㕂䍁䅁睢浂䝁䅙党祂䡁䅍䅉睂䡁䅉睢あ䝁䅕睙あ䝁䅫睢畂䍁䅁䅣祂䝁䄸䅚ㅂ䝁䅍䅤穂䍁䅷䅉穂䡁䅕睙潂䍁䅁兙穂䍁䅁杚灂䝁䅷䅤求䡁䅉䅉桂䝁䄴䅚杁䡁䅑党祂䝁䄰兡畂䝁䅅䅤灂䝁䄸杢杁䝁䅑党㉂䝁䅫睙求䡁䅍䅉あ䝁䅧兙あ䍁䅁兙祂䝁䅕䅉灂䝁䄴䅤求䝁䅣杣桂䡁䅑党歂䍁䅁睤灂䡁䅑䅡杁䡁䅑䅡求䍁䅁䅤祂䝁䅅杢穂䝁䅫党畂䡁䅑䅉㉂䝁䄸䅢あ䝁䅅睚求䍁䅁督ㅂ䡁䅁䅣祂䝁䅕督穂䝁䄸杣杁䝁䅑党㉂䝁䅫睙求䡁䅍䅌杁䡁䅣䅡灂䝁䅍䅡杁䡁䅁杣療䡁䅑党橂䡁䅑䅉求䝁䅷党橂䡁䅑杣療䝁䄴兡橂䍁䅁督㕂䡁䅍䅤求䝁䄰督杁䝁䅙杣療䝁䄰䅉㉂䝁䄸䅢あ䝁䅅睚求䍁䅁督睂䝁䅫睡求䡁䅍睏杁䝁䅅杢歂䍁䅁督求䝁䄴督灂䝁䄴睚杁䡁䅁杣療䝁䅑兤橂䡁䅑督杁䝁䅍睢瑂䡁䅁杣灂䡁䅍兡畂䝁䅣䅉桂䍁䅁䅣療䡁䅉䅤浂䝁䄸䅢灂䝁䄸䅉療䝁䅙䅉穂䡁䅁党橂䝁䅫兙獂䝁䅫来求䝁䅑䅉祂䝁䅅䅚灂䝁䄸䅉浂䡁䅉党硂䡁䅕党畂䝁䅍入杁䡁䅁杣療䝁䅑兤橂䡁䅑督杁䡁䅕督求䝁䅑䅉灂䝁䄴䅉㉂䝁䅅杣灂䝁䄸兤穂䍁䅁兡畂䝁䅑兤穂䡁䅑杣灂䝁䅅䅢獁䍁䅁兢求䝁䅑兡橂䝁䅅䅢獁䍁䅁兙畂䝁䅑䅉橂䝁䄸兢瑂䡁䅕杢灂䝁䅍兙あ䝁䅫睢畂䡁䅍䅉桂䡁䅁䅣獂䝁䅫睙桂䡁䅑兡療䝁䄴督獁䍁䅁兙穂䍁䅁睤求䝁䅷䅢杁䝁䅅督杁䡁䅍䅣求䝁䅍兡桂䝁䅷兡㙂䝁䅕䅚杁䡁䅍党畂䡁䅍兡畂䝁䅣䅉睂䡁䅉睢歂䡁䅕睙あ䡁䅍杌杁䕁䅫杢杁䝁䅅䅚歂䝁䅫䅤灂䝁䄸杢獁䍁䅁兡あ䍁䅁䅣祂䝁䄸杤灂䝁䅑党穂䍁䅁督㍂䝁䅫䅤橂䝁䅧兡畂䝁䅣䅉㉂䝁䄸䅢あ䝁䅅睚求䍁䅁杣求䝁䅣兤獂䝁䅅䅤療䡁䅉督獁䍁䅁睙療䝁䄰杙灂䝁䄴兙あ䝁䅫睢畂䍁䅁督㍂䝁䅫䅤橂䝁䅧兡畂䝁䅣䅉桂䝁䄴䅚杁䝁䅷兡畂䝁䅕兙祂䍁䅁杣求䝁䅣兤獂䝁䅅䅤療䡁䅉督獁䍁䅁督瑂䝁䅅杣あ䍁䅁杣求䝁䅣兤獂䝁䅅䅤療䡁䅉督獁䍁䅁兡穂䝁䄸䅢桂䡁䅑党歂䍁䅁督㍂䝁䅫䅤橂䝁䅧党穂䍁䅷䅉桂䝁䄴䅚杁䡁䅣兡祂䝁䅕䅢求䡁䅍督杁䝁䅍䅡桂䡁䅉睚灂䝁䄴睚杁䡁䅉党獂䝁䅅䅤求䝁䅑䅉睂䡁䅉睢歂䡁䅕睙あ䡁䅍杌杁䕁䅙兤祂䡁䅑䅡求䡁䅉䅌杁䝁䅫䅤杁䝁䄸杚浂䝁䅕杣穂䍁䅁䅣療䡁䅉䅤浂䝁䄸䅢灂䝁䄸䅉療䝁䅙䅉䩂䝁䄸䅖杁䡁䅍睢獂䡁䅕䅤灂䝁䄸杢穂䍁䅷䅉穂䡁䅕睙潂䍁䅁兙穂䍁䅁兢療䝁䅑兤獂䝁䅕督獁䍁䅁睚桂䡁䅑党㍂䝁䅅入穂䍁䅷䅉祂䝁䄸兤あ䝁䅕杣穂䍁䅷䅉桂䝁䄴䅚杁䝁䅍睢畂䝁䄴党橂䡁䅑党歂䍁䅁督求䡁䅉杤灂䝁䅍党穂䑁䅳䅉桂䝁䄴䅚杁䡁䅁睢祂䡁䅑杚療䝁䅷兡療䍁䅁睢浂䍁䅁睙療䝁䄴杢求䝁䅍䅤求䝁䅑䅉穂䝁䅕杣㉂䝁䅫睙求䡁䅍䅌杁䝁䅫杢橂䝁䅷兤歂䝁䅫杢湂䍁䅁睤灂䡁䅉党獂䝁䅕督穂䍁䅁睙療䝁䄴杢求䝁䅍䅤灂䡁䅙兡あ䡁䅫䅉桂䝁䄴䅚杁䝁䅍䅢療䡁䅕䅚瑁䝁䅉兙穂䝁䅕䅚杁䡁䅍党祂䡁䅙兡橂䝁䅕督杁䝁䅙睢祂䍁䅁兡畂䝁䅑兤穂䡁䅑杣灂䝁䅅䅢獁䍁䅁兢求䝁䅑兡橂䝁䅅䅢杁䝁䅅杢歂䍁䅁睙療䝁䄰兢ㅂ䝁䄴兡橂䝁䅅䅤灂䝁䄸杢穂䍁䅁兙睂䡁䅁䅢灂䝁䅍兙あ䝁䅫睢畂䡁䅍杌杁䙁䅑䅡求䍁䅁睙療䝁䄰䅣桂䝁䄴入杁䡁䅍党祂䡁䅙党穂䍁䅁睢祂䝁䅫睚灂䝁䄴兙獂䍁䅁党硂䡁䅕兡睂䝁䄰党畂䡁䅑䅉瑂䝁䅅杢ㅂ䝁䅙兙橂䡁䅑兤祂䝁䅕杣穂䍁䅁兙畂䝁䅑䅉灂䝁䄴䅚ㅂ䡁䅍䅤祂䝁䅫兙獂䍁䅁党畂䝁䅑兌瑂䝁䅅杣牂䝁䅕䅤穂䍁䄴䅉䩂䡁䅑䅉穂䝁䅕䅢獂䡁䅍䅉灂䡁䅑督杁䡁䅁杣療䝁䅑兤橂䡁䅑督杁䝁䅑兡祂䝁䅕睙あ䝁䅷入獁䍁䅁兙穂䍁䅁睤求䝁䅷䅢杁䝁䅅督杁䡁䅑䅡祂䝁䄸兤湂䝁䅧䅉灂䝁䄴䅚求䡁䅁党畂䝁䅑党畂䡁䅑䅉穂䝁䅅䅢求䡁䅍䅉祂䝁䅕䅣祂䝁䅕督求䝁䄴䅤桂䡁䅑兡㉂䝁䅕䅉浂䝁䅫杣瑂䡁䅍䅉桂䝁䄴䅚杁䝁䅫杢歂䝁䅕䅣求䝁䄴䅚求䝁䄴䅤杁䝁䅑兡穂䡁䅑杣灂䝁䅉兤あ䝁䄸杣穂䍁䅁兡畂䍁䅁兑穂䝁䅫兙瑁䍁䅁䅕桂䝁䅍兡浂䝁䅫睙獁䍁䅁杔療䡁䅉䅤潂䍁䅁兑瑂䝁䅕杣灂䝁䅍兙獁䍁䅁兙畂䝁䅑䅉䙂䡁䅕杣療䡁䅁党畁䍁䅁睕求䝁䄰䅤求䝁䅍䅡杁䕁䅍睢祂䡁䅁睢祂䝁䅅䅤灂䝁䄸杢杁䡁䅣兙穂䍁䅁兡畂䝁䅍睢祂䡁䅁睢祂䝁䅅䅤求䝁䅑䅉灂䝁䄴䅉硁䑁䅫李睁䍁䅁兙畂䝁䅑䅉灂䡁䅍䅉潂䝁䅕兙歂䡁䅅兤桂䡁䅉䅤求䡁䅉党歂䍁䅁兡畂䍁䅁睑桂䝁䄰兙祂䝁䅫䅢獂䝁䄸䅌杁䕁䅍兙獂䝁䅫杚療䡁䅉杢灂䝁䅅杌䅁䍁坉䅁煄睃䅁睕求䝁䄴督桂䡁䅑兙杁䙁䅑党橂䝁䅧杢療䝁䅷睢湂䝁䅫党穂䍁䅁䅓療䝁䅷䅚灂䝁䄴睚杁䡁䅁䅢橂䍁䅁䅚求䡁䅙党獂䝁䄸䅣穂䍁䅷䅉瑂䝁䅅杢ㅂ䝁䅙兙橂䡁䅑兤祂䝁䅕督獁䍁䅁兙畂䝁䅑䅉穂䝁䅕䅢獂䡁䅍䅉穂䝁䅕杢穂䝁䄸杣穂䍁䅁兙畂䝁䅑䅉穂䝁䅕杢穂䝁䄸杣瑁䡁䅉兡橂䝁䅧䅉穂䝁䄸䅢ㅂ䡁䅑兡療䝁䄴督獁䍁䅁党獂䝁䅕睙あ䡁䅉兡橂䝁䅅䅢杁䡁䅁杣療䡁䅑党橂䡁䅑兡療䝁䄴䅉橂䝁䄸兢睂䝁䄸杢求䝁䄴䅤穂䍁䅁兙畂䝁䅑䅉穂䡁䅫督あ䝁䅕兢穂䍁䅷䅉桂䝁䄴䅚杁䝁䄸䅤潂䝁䅕杣杁䡁䅁杣療䝁䅑兤橂䡁䅑督杁䡁䅕督求䝁䅑䅉灂䝁䄴䅉瑂䝁䅫督穂䝁䅫睢畂䍁䄰睙祂䝁䅫䅤灂䝁䅍兙獂䍁䅁督㕂䡁䅍䅤求䝁䄰督杁䝁䅅杢歂䍁䅁兙睂䡁䅁䅢灂䝁䅍兙あ䝁䅫睢畂䡁䅍䅉灂䝁䄴䅉あ䝁䅧党杁䙁䅕杢灂䡁䅑党歂䍁䅁睕あ䝁䅅䅤求䡁䅍䅉桂䝁䄴䅚杁䝁䅫杢あ䝁䅕杣畂䝁䅅䅤灂䝁䄸杢桂䝁䅷䅢㕂䍁䄴䅉䩂䡁䅑䅉療䡁䅁党祂䝁䅅䅤求䡁䅍䅉灂䝁䄴䅉あ䡁䅣睢杁䡁䅍党湂䝁䄰党畂䡁䅑督獁䍁䅁䅕求䡁䅉杚療䡁䅉兢桂䝁䄴睙求䍁䅁睕求䝁䄴督灂䝁䄴睚杁䝁䅅杢歂䍁䅁睕求䝁䄴督灂䝁䄴睚杁䙁䅍睢獂䡁䅕䅤灂䝁䄸杢穂䍁䄴䅉啂䝁䅧党杁䙁䅁党祂䝁䅙睢祂䝁䄰兙畂䝁䅍党杁䙁䅍党畂䡁䅍兡畂䝁䅣䅉穂䝁䅕睚瑂䝁䅕杢あ䍁䅁睢浂䝁䅙党祂䡁䅍䅉睂䡁䅉党穂䡁䅍兤祂䝁䅕䅌杁䡁䅑党瑂䡁䅁党祂䝁䅅䅤ㅂ䡁䅉党獁䍁䅁兙畂䝁䅑䅉睂䝁䄸督灂䡁䅑兡療䝁䄴䅉穂䝁䅕杢穂䝁䄸杣穂䍁䅷䅉潂䝁䅫睚潂䍁䄰杤療䝁䅷䅤桂䝁䅣党杁䡁䅍睢獂䡁䅕䅤灂䝁䄸杢穂䍁䅷䅉桂䝁䄴䅚杁䝁䄸䅤潂䝁䅕杣杁䡁䅍睢獂䡁䅕䅤灂䝁䄸杢穂䍁䅁兤穂䝁䅕䅚杁䝁䅫杢杁䝁䄰兡穂䡁䅍兡療䝁䄴兌橂䡁䅉兡あ䝁䅫睙桂䝁䅷䅉穂䡁䅫督あ䝁䅕兢穂䍁䅁兙畂䝁䅑䅉桂䡁䅁䅣獂䝁䅫睙桂䡁䅑兡療䝁䄴督獁䍁䅁督ㅂ䝁䅍䅡杁䝁䅅督杁䡁䅑兡祂䝁䅕䅉睂䡁䅉党穂䡁䅍兤祂䝁䅕䅉瑂䝁䄸杢灂䡁䅑睢祂䝁䅫杢湂䍁䅷䅉あ䝁䅧党祂䝁䄰兙獂䍁䅁兢桂䝁䄴兙湂䝁䅕兢求䝁䄴䅤獁䍁䅁党獂䝁䅕睙あ䡁䅉兡橂䝁䅅䅢杁䡁䅁杣療䡁䅑党橂䡁䅑兡療䝁䄴䅌杁䡁䅉党湂䝁䅕杢求䡁䅉兙あ䝁䅫杤求䍁䅁杙祂䝁䅅睡灂䝁䄴睚獁䍁䅁䅣療䡁䅣党祂䡁䅑杣桂䝁䅫杢杁䝁䅙睢祂䍁䅁党畂䝁䅣兡畂䝁䅕睌あ䡁䅉兙畂䡁䅍兢灂䡁䅍督灂䝁䄸杢獁䍁䅁兙畂䝁䅑䅉求䡁䅧䅡桂䡁䅕督あ䍁䅁兢桂䝁䄴兙湂䝁䅕兢求䝁䄴䅤杁䝁䅙睢祂䍁䅁兙ㅂ䡁䅑睢瑂䝁䄸杙灂䝁䅷党穂䍁䅷䅉療䝁䄴兌祂䝁䄸兙歂䍁䅁䅤祂䡁䅕睙牂䡁䅍䅌杁䝁䅅杢歂䍁䅁睢浂䝁䅙兌祂䝁䄸兙歂䍁䅁党硂䡁䅕兡睂䝁䄰党畂䡁䅑䅉橂䡁䅕督あ䝁䄸兢求䡁䅉督畁䍁䅁䅖潂䝁䅕䅉呂䝁䅕杢穂䝁䅫杢湂䍁䅁睕療䝁䅷兤あ䝁䅫睢畂䡁䅍䅉穂䝁䅕睚瑂䝁䅕杢あ䍁䅁䅣祂䝁䄸杤灂䝁䅑党穂䍁䅁兙睂䡁䅁䅢灂䝁䅍兙あ䝁䅫睢畂䍁䄰督睂䝁䅕睙灂䝁䅙兡橂䍁䅁督求䝁䄴督療䡁䅉䅉桂䝁䄴䅚杁䝁䅕䅢求䝁䅍䅤祂䝁䅫睙桂䝁䅷䅉睂䡁䅉睢あ䝁䅕睙あ䝁䅫睢畂䍁䅁䅣祂䝁䄸䅚ㅂ䝁䅍䅤穂䍁䅷䅉穂䡁䅕睙潂䍁䅁兙穂䍁䅁䅣祂䝁䅕督穂䡁䅕杣求䍁䅷䅉あ䝁䅕兢睂䝁䅕杣桂䡁䅑兤祂䝁䅕䅌杁䝁䅅杢歂䍁䅁䅣療䡁䅍兡あ䝁䅫睢畂䍁䅁督求䝁䄴督療䡁䅉督㝁䍁䅁兢療䡁䅑睢祂䍁䅁兙畂䝁䅑䅉橂䝁䄸兢睂䡁䅉党穂䡁䅍睢祂䍁䅁䅣祂䝁䄸䅤求䝁䅍䅤療䡁䅉督㝁䍁䅁䅡灂䝁䅣䅡瑁䡁䅙睢獂䡁䅑兙湂䝁䅕䅉橂䝁䄸杢あ䝁䅅睙あ䝁䄸杣穂䑁䅳䅉穂䝁䄸䅢灂䝁䅑䅉穂䡁䅑兙あ䝁䅕䅉祂䝁䅕䅢桂䡁䅫督㝁䍁䅁杙灂䝁䄰党あ䝁䅅䅢杁䝁䅕䅢求䝁䅍䅤祂䝁䄸兢求䝁䅍䅡桂䝁䄴兡橂䝁䅅䅢杁䝁䅍睢畂䡁䅑杣療䝁䅷督㝁䍁䅁䅣療䡁䅣党祂䍁䅁兡畂䡁䅙党祂䡁䅑党祂䡁䅍睏杁䝁䅍䅡桂䡁䅉睚求䍁䅁睙療䝁䄴䅤祂䝁䄸䅢獂䝁䅕杣穂䑁䅳䅉楂䝁䅅䅤あ䝁䅕杣㕂䍁䅁兢桂䝁䄴兙湂䝁䅕兢求䝁䄴䅤杁䡁䅍入穂䡁䅑党瑂䡁䅍睏杁䝁䄸䅣求䡁䅉兙あ䝁䄸杣杁䝁䅍睢畂䡁䅑杣療䝁䅷督㝁䍁䅁兙畂䝁䅑䅉睂䝁䄸睤求䡁䅉䅉橂䝁䄸杢㉂䝁䅕杣穂䝁䅫睢畂䍁䅁督㕂䡁䅍䅤求䝁䄰督畁䍁䅁兓あ䍁䅁督求䡁䅉杤求䡁䅍䅉桂䡁䅕䅤療䝁䄰睢あ䝁䅫杤求䍁䅷䅉療䝁䄴兌祂䝁䄸兙歂䍁䅁䅤祂䡁䅕睙牂䍁䅷䅉橂䝁䄸杢穂䡁䅑杣ㅂ䝁䅍䅤灂䝁䄸杢獁䍁䅁兙畂䝁䅑䅉療䡁䅉兡湂䝁䅫杢桂䝁䅷䅉求䡁䅅兤灂䡁䅁兢求䝁䄴䅤杁䝁䄰兙畂䡁䅕杚桂䝁䅍䅤ㅂ䡁䅉党祂䡁䅍䅉灂䝁䄴䅉桂䝁䅣杣灂䝁䅍兤獂䡁䅑兤祂䝁䅕䅌杁䝁䅍睢畂䡁䅑杣療䝁䅷䅌杁䝁䅅䅣睂䝁䅷兡桂䝁䄴睙求䍁䅷䅉瑂䝁䅕䅚灂䝁䅍兙獂䍁䅷䅉求䝁䄴党祂䝁䅣入杁䝁䅅杢歂䍁䅁睙潂䝁䅅杣湂䝁䅫杢湂䍁䅁兡畂䝁䅙杣桂䡁䅍䅤祂䡁䅕睙あ䡁䅕杣求䍁䅷䅉歂䝁䅅䅤桂䍁䄸䅤求䝁䅷党橂䝁䄸兢獁䍁䅁兙畂䝁䅑䅉桂䝁䅕杣療䡁䅍䅣桂䝁䅍党杁䝁䅅杢歂䍁䅁䅚求䝁䅙党畂䡁䅍党杁䝁䅫杢歂䡁䅕督あ䡁䅉兡求䡁䅍䅌杁䝁䅅督杁䡁䅣党獂䝁䅷䅉桂䡁䅍䅉穂䡁䅫督あ䝁䅕兢穂䍁䅁兡畂䡁䅑党湂䡁䅉兙あ䝁䄸杣穂䍁䅷䅉桂䝁䅕杣療䡁䅍䅣桂䝁䅍党獁䍁䅁兙畂䝁䅑䅉瑂䝁䄸䅤療䡁䅉䅉桂䝁䄴䅚杁䝁䅍睢瑂䡁䅁杣求䡁䅍督療䡁䅉䅉歂䝁䅫督あ䡁䅉兡楂䡁䅕䅤療䡁䅉督畁䍁䅁睕求䝁䄴督桂䡁䅑兙杁䙁䅑党橂䝁䅧杢療䝁䅷睢湂䝁䅫党穂䍁䅁䅓療䝁䅷䅚灂䝁䄴睚杁䡁䅁䅢橂䍁䅁睤桂䡁䅍䅉浂䝁䄸兤畂䝁䅑党歂䍁䅁兡畂䍁䅁免㕁䑁䅅李杁䝁䅅杢歂䍁䅁兡穂䍁䅁䅡求䝁䅅䅚硂䡁䅕兙祂䡁䅑党祂䝁䅕䅚杁䝁䅫杢杁䕁䅅䅤あ䝁䅷党楂䝁䄸杣療䍁䅷䅉乂䝁䅅督穂䝁䅅睙潂䡁䅕督求䡁䅑䅤穂䍁䄴䅁剂䅇䅁杬䅫䙁䅍党畂䡁䅍兡求䝁䄴䅤杁䙁䅑党橂䝁䅧杢療䝁䅷睢湂䝁䅫党穂䍁䅁睑療䡁䅉䅣療䡁䅉兙あ䝁䅫睢畂䍁䅷䅉あ䝁䄸睚求䡁䅑䅡求䡁䅉䅉㍂䝁䅫䅤潂䍁䅁兡あ䡁䅍䅉穂䡁䅕杙穂䝁䅫䅚灂䝁䅅杣灂䝁䅕督獁䍁䅁䅚求䡁䅙党獂䝁䄸䅣穂䍁䅷䅉瑂䝁䅅杢ㅂ䝁䅙兙橂䡁䅑兤祂䝁䅕督獁䍁䅁兙畂䝁䅑䅉瑂䝁䅅杣牂䝁䅕䅤穂䍁䅁睙療䝁䅷睢祂䡁䅍䅌杁䝁䅙䅢桂䡁䅙睢祂䡁䅍䅌杁䝁䅅杢歂䍁䅁睢あ䝁䅧党祂䍁䅁督睂䝁䅕睙灂䝁䅅䅢あ䡁䅫䅉灂䝁䄴睚祂䝁䅕䅚灂䝁䅕杢あ䡁䅍䅉灂䝁䄴䅉佂䝁䄸杣あ䝁䅧䅉䉂䝁䄰党祂䝁䅫睙桂䍁䅷䅉䙂䡁䅕杣療䡁䅁党獁䍁䅁兑穂䝁䅫兙獁䍁䅁兑ㅂ䡁䅍䅤祂䝁䅅䅢灂䝁䅅䅌杁䙁䅍睢ㅂ䡁䅑䅡杁䕁䅅兢求䡁䅉兡橂䝁䅅䅌杁䝁䅅杢歂䍁䅁兑浂䡁䅉兡橂䝁䅅杌杁䙁䅑䅡求䍁䅁睙療䝁䄰䅣桂䝁䄴入杁䝁䄸杚浂䝁䅕杣穂䍁䅁杚獂䝁䅅杤療䡁䅉兌歂䝁䅕䅢灂䡁䅙党祂䡁䅫䅉穂䡁䅫督あ䝁䅕兢穂䍁䅷䅉桂䝁䄴䅚杁䝁䅍睢瑂䡁䅁睢ㅂ䝁䄴䅚求䝁䅑䅉桂䝁䄴䅚杁䝁䅉䅢求䝁䄴䅚求䝁䅑䅉睂䡁䅉睢歂䡁䅕睙あ䡁䅍睏杁䝁䅫杢湂䡁䅉党歂䝁䅫党畂䡁䅑䅉睂䡁䅉睢歂䡁䅕睙あ䡁䅍䅌杁䡁䅍兤橂䝁䅧䅉桂䡁䅍䅉求䡁䅍督求䝁䄴䅤灂䝁䅅䅢杁䝁䄸兡獂䡁䅍䅌杁䝁䄴兙あ䡁䅕杣桂䝁䅷䅉桂䝁䄴䅚杁䡁䅍入畂䡁䅑䅡求䡁䅑兡橂䍁䅁杚獂䝁䅅杤療䡁䅉督獁䍁䅁兙畂䝁䅑䅉畂䝁䅅䅤ㅂ䡁䅉兙獂䍁䅁党㑂䡁䅑杣桂䝁䅍䅤穂䑁䅳䅉桂䝁䄴䅚杁䝁䅍䅡灂䝁䅷兡杁䡁䅁睢㍂䝁䅑党祂䍁䅷䅉睂䝁䅅䅣祂䝁䅫睡桂䍁䅷䅉桂䝁䄴䅚杁䝁䅍䅡灂䝁䅷兡杁䡁䅁党睂䡁䅁党祂䍁䅷䅉桂䡁䅍䅉㍂䝁䅕䅢獂䍁䅁兙穂䍁䅁䅚求䝁䅧入歂䡁䅉兙あ䝁䅕䅚杁䡁䅙党湂䝁䅕䅤桂䝁䅉䅢求䡁䅍䅉橂䝁䄸兢睂䡁䅉兡穂䝁䅫杢湂䍁䅁䅣桂䡁䅉督獂䝁䅕入獁䍁䅁睙求䝁䅷党祂䡁䅫䅌杁䝁䅅杢歂䍁䅁督睂䝁䅫杢桂䝁䅍䅡杁䡁䅑睢杁䡁䅑䅡求䍁䅁杚療䝁䄸䅚獁䍁䅁杙求䡁䅙党祂䝁䅅睚求䍁䅷䅉桂䝁䄴䅚杁䡁䅁党祂䡁䅍睢畂䝁䅅䅢杁䝁䅍兙祂䝁䅕䅉灂䝁䄴䅚ㅂ䡁䅍䅤祂䝁䅫党穂䍁䄴䅉䩂䡁䅑䅉桂䝁䅷督療䍁䅁䅣祂䝁䄸杤灂䝁䅑党穂䍁䅁杢桂䡁䅑兤祂䝁䅅䅢杁䝁䅅杢歂䍁䅁督㕂䝁䄴䅤潂䝁䅕䅤灂䝁䅍䅉橂䝁䄸䅢療䡁䅉䅉穂䡁䅫督あ䝁䅕兢穂䍁䅁杚療䡁䅉䅉ㅂ䡁䅍党杁䝁䅫杢杁䝁䅙睢療䝁䅑督獁䍁䅁杙求䡁䅙党祂䝁䅅睚求䡁䅍䅌杁䡁䅁䅡桂䡁䅉兢桂䝁䅍党ㅂ䡁䅑兡橂䝁䅅䅢穂䍁䅷䅉桂䝁䄴䅚杁䝁䄴兤あ䡁䅉兙橂䝁䅕兤あ䝁䅫睙桂䝁䅷督㝁䍁䅁睙療䝁䅷睢祂䡁䅍䅉桂䝁䄴䅚杁䝁䄸䅤潂䝁䅕杣杁䝁䅫杢湂䡁䅉党歂䝁䅫党畂䡁䅑督杁䝁䅙睢祂䍁䅁䅣求䡁䅉督療䝁䄴兙獂䍁䅁睙桂䡁䅉党獁䍁䅁督ㅂ䝁䅍䅡杁䝁䅅督杁䝁䅅睙あ䝁䅫杤求䍁䅁兡畂䝁䅣杣求䝁䅑兡求䝁䄴䅤穂䍁䅷䅉穂䝁䄸䅢ㅂ䝁䅉兡獂䝁䅫来求䡁䅉督獁䍁䅁兙畂䝁䅑䅉穂䡁䅕杣浂䝁䅅睙求䍁䅁䅤祂䝁䅕兙あ䝁䅕䅚杁䡁䅁兡湂䝁䄰党畂䡁䅑督㝁䍁䅁䅣潂䝁䅅杣瑂䝁䅅睙求䡁䅕䅤灂䝁䅍兙獂䍁䅁兙畂䝁䅑䅉畂䡁䅕䅤祂䝁䅅睙求䡁䅕䅤灂䝁䅍兙獂䍁䅁党㑂䝁䅍兡睂䝁䅫党畂䡁䅑督獁䍁䅁兡畂䝁䅍䅢ㅂ䝁䅑兡畂䝁䅣䅉橂䝁䄸䅢療䡁䅉督獁䍁䅁杚獂䝁䅅杤療䡁䅉督獁䍁䅁睙療䝁䅅䅤灂䝁䄴睚穂䍁䅷䅉桂䝁䄴䅚杁䝁䄴兤あ䡁䅉兙橂䝁䅕兤あ䝁䅫睙桂䝁䅷䅉灂䝁䄴睚祂䝁䅕䅚灂䝁䅕杢あ䡁䅍睏杁䝁䅅杢歂䍁䅁䅤求䝁䅍䅡畂䝁䅫睙桂䝁䅷䅉橂䝁䄸䅢療䡁䅉督杁䝁䅙睢祂䍁䅁兡畂䝁䅑兤穂䡁䅑杣灂䝁䅅䅢杁䝁䅅䅣睂䝁䅷兡橂䝁䅅䅤灂䝁䄸杢穂䍁䅁兤畂䝁䅑党祂䍁䅁䅤潂䝁䅕䅉呂䝁䅕杢穂䝁䅫党畂䡁䅑䅉䝂䝁䄸睢歂䍁䅁睑療䝁䅷睢祂䡁䅍䅌杁䙁䅍党畂䡁䅍兡求䝁䄴䅤杁䙁䅁䅡桂䡁䅉兢桂䝁䅍党ㅂ䡁䅑兡橂䝁䅅䅢杁䕁䅍睢桂䡁䅑兡畂䝁䅣䅉呂䡁䅫督あ䝁䅕兢穂䍁䅷䅉呂䝁䅕杢穂䝁䅫党畂䡁䅑䅉䑂䝁䄸督瑂䝁䅕䅤灂䝁䅍䅉啂䝁䅕睙潂䝁䄴睢獂䝁䄸睚灂䝁䅕督獁䍁䅁兙畂䝁䅑䅉呂䝁䅕杢穂䝁䅫党畂䡁䅑䅉呂䡁䅁党橂䝁䅫兙獂䡁䅑入杁䕁䄰兙祂䝁䅳党あ䡁䅍䅉あ䡁䅉兙歂䝁䅕䅉畂䝁䅅兢求䡁䅍杌杁䙁䅍党畂䡁䅍兡求䝁䄴䅤杁䙁䅑党橂䝁䅧杢療䝁䅷睢湂䝁䅫党穂䍁䅁睑療䡁䅉䅣療䡁䅉兙あ䝁䅫睢畂䍁䅁睤桂䡁䅍䅉灂䝁䄴睙療䡁䅉䅣療䡁䅉兙あ䝁䅕䅚杁䝁䅫杢杁䑁䅅䅏㑁䑁䅉䅉桂䝁䄴䅚杁䝁䅫督杁䝁䅧党桂䝁䅑兣ㅂ䝁䅅杣あ䝁䅕杣求䝁䅑䅉灂䝁䄴䅉乂䝁䅫䅢㍂䝁䅅兤牂䝁䅕党獁䍁䅁睖灂䡁䅍睙療䝁䄴督灂䝁䄴杌䅁䙁奉䅁允䅁䅁睕求䝁䄴督療䡁䅉督䅁䕁䬸䅁捂䅁䅁睕求䝁䄴督療䡁䅉督㝁䍁䅁睍䕂䍁䅁䅕祂䝁䅫杢あ䝁䅫杢湂䑁䅳䅉䉂䡁䅉䅤灂䝁䅙兡橂䝁䅫兙獂䍁䅁兓畂䡁䅑党獂䝁䅷兡湂䝁䅕杢橂䝁䅕䅁㕁权䅁䅑䅁䙁䅍党畂䡁䅍睢祂䡁䅍睏杁䕁䅑兙あ䝁䅅䅉䑂䝁䅕杢あ䝁䅕杣杁䙁䅑党橂䝁䅧杢療䝁䅷睢湂䡁䅫䅁摃兄䅁䅏䅁䙁䅍党畂䡁䅍睢祂䡁䅍睏杁䙁䅁杣療䝁䅍党穂䡁䅍䅉䉂䡁䅕䅤療䝁䄰兙あ䝁䅫睢畂䅁䅁桢䅉佁䅙䅁呂䝁䅕杢穂䝁䄸杣穂䑁䅳䅉呂䝁䄰兙祂䡁䅑䅉䍂䡁䅕兡獂䝁䅑兡畂䝁䅣睏杁䕁䄰兙橂䝁䅧兡畂䝁䅕䅉䵂䝁䅕兙祂䝁䄴兡畂䝁䅣睏杁䙁䅉党瑂䝁䄸䅤求䍁䅁兑橂䝁䅍党穂䡁䅍䅉桂䝁䄴䅚杁䕁䅍睢畂䡁䅑杣療䝁䅷睏杁䙁䅍党橂䡁䅕杣灂䡁䅑入杁䕁䄰兙畂䝁䅅睚求䝁䄰党畂䡁䅑睏杁䕁䅅杣あ䝁䅫杚灂䝁䅍兡桂䝁䅷䅉䩂䝁䄴䅤求䝁䅷䅢灂䝁䅣党畂䝁䅍党䅁䩁剷䅁獁䅁䅁睕求䝁䄴督療䡁䅉督㝁䍁䅁睕瑂䝁䅅杣あ䍁䅁兒畂䝁䅕杣湂䡁䅫䅁塄杄䅁朸䅯䙁䅍党祂䡁䅙兡橂䝁䅕䅉䑂䝁䄸杣睂䝁䄸杣桂䡁䅑兡療䝁䄴䅉䩂䝁䄴䅤求䡁䅉杢桂䡁䅑兡療䝁䄴兙獂䍁䅁䅣祂䝁䄸杤灂䝁䅑党穂䍁䅁䅚求䝁䅅䅤潂䝁䅍兙祂䝁䅕䅉睂䡁䅉睢歂䡁䅕睙あ䡁䅍䅉桂䝁䄴䅚杁䡁䅍党祂䡁䅙兡橂䝁䅕督杁䝁䅫杢杁䡁䅑䅡求䍁䅁兖畂䝁䅫䅤求䝁䅑䅉呂䡁䅑兙あ䝁䅕督杁䝁䅅杢歂䍁䅁睑桂䝁䄴兙歂䝁䅅杌杁䕁䅫䅤穂䍁䅁杚ㅂ䝁䄴党祂䝁䅅䅢杁䡁䅍党祂䡁䅙兡橂䝁䅕䅉桂䝁䄴䅚杁䝁䅍党瑂䝁䅕䅤求䡁䅉入杁䝁䄸䅣求䡁䅉兙あ䝁䅫睢畂䡁䅍䅉橂䝁䄸兢睂䡁䅉兡穂䝁䅕䅉浂䡁䅕杢求䡁䅉兙獂䍁䅁督求䡁䅉杤灂䝁䅍党杁䝁䅷睢橂䝁䅅䅤灂䝁䄸杢穂䍁䅷䅉橂䝁䅕兢求䡁䅑党祂䝁䅫党穂䍁䅷䅉浂䡁䅕杢求䡁䅉兙獂䍁䅁督求䡁䅉杤灂䝁䅍党癁䝁䅍党瑂䝁䅕䅤求䡁䅉入杁䝁䅍睢瑂䝁䅉兡畂䝁䅅䅤灂䝁䄸杢杁䝁䅷睢橂䝁䅅䅤灂䝁䄸杢穂䍁䅷䅉橂䡁䅉党瑂䝁䅅䅤療䡁䅉兡桂䍁䅷䅉桂䝁䄴䅚杁䝁䄸䅤潂䝁䅕杣杁䝁䅉兤穂䝁䅫杢求䡁䅍督求䡁䅍杌杁䙁䅑䅡求䍁䅁睙療䝁䄰䅣桂䝁䄴入杁䝁䅅䅢穂䝁䄸䅉睂䡁䅉睢㉂䝁䅫䅚求䡁䅍䅉睂䡁䅉睢浂䝁䅕督穂䝁䅫睢畂䝁䅅䅢杁䡁䅍党祂䡁䅙兡橂䝁䅕督杁䡁䅉党獂䝁䅅䅤求䝁䅑䅉あ䝁䄸䅉浂䡁䅕杢求䡁䅉兙獂䡁䅍䅉桂䝁䄴䅚杁䝁䅍杣求䝁䄰兙あ䝁䅫睢畂䡁䅍䅌杁䝁䅫杢橂䝁䅷兤歂䝁䅫杢湂䍁䅁䅤潂䝁䅕䅉ㅂ䡁䅍党杁䝁䄸杚杁䝁䅙兤畂䝁䅕杣桂䝁䅷䅉潂䝁䄸兢求䍁䅁杚桂䝁䅍兡獂䝁䅫䅤灂䝁䅕督杁䝁䅅杢歂䍁䅁兢療䡁䅑睢祂䍁䅁杤求䝁䅧兡橂䝁䅷党穂䑁䅳䅉桂䡁䅉杣桂䝁䄴睚灂䝁䄴睚杁䝁䅅杢歂䍁䅁䅚灂䡁䅉党橂䡁䅑兡畂䝁䅣䅉穂䝁䅕杣㉂䝁䅫睙求䡁䅍睏杁䝁䅅杢歂䍁䅁杣求䝁䄰睢㉂䝁䅅䅢獁䍁䅁䅣祂䝁䅕䅣桂䡁䅉兙あ䝁䅫睢畂䍁䅷䅉求䝁䄰杙桂䝁䅷兢灂䝁䄴睚獁䍁䅁睙祂䝁䅕兢桂䡁䅑兡療䝁䄴䅌杁䝁䄰党瑂䝁䄸杣灂䝁䅅䅢灂䡁䅯兙あ䝁䅫睢畂䍁䅷䅉桂䝁䄴䅚杁䡁䅑杣桂䡁䅙党獂䍁䅁䅣祂䝁䄸䅤求䝁䅍䅤灂䝁䄸杢獁䍁䅁兙穂䍁䅁睤求䝁䅷䅢杁䝁䅅督杁䝁䅍兙あ䝁䅕杣灂䝁䄴睚杁䡁䅍党祂䡁䅙兡橂䝁䅕督畁䍁䅁兓畂䍁䅁兙歂䝁䅑兡あ䝁䅫睢畂䍁䅷䅉灂䡁䅑䅉療䝁䅙杚求䡁䅉督杁䝁䅙兤畂䝁䅕杣桂䝁䅷䅉瑂䝁䅕杣橂䝁䅧兙畂䝁䅑兡穂䝁䅕䅌杁䝁䅫杢橂䝁䅷兤歂䝁䅫杢湂䍁䅁杙ㅂ䡁䅉兡桂䝁䅷䅉橂䝁䅅督牂䝁䅕䅤穂䍁䅁兙畂䝁䅑䅉祂䝁䅕䅢桂䡁䅑党歂䍁䅁兙橂䝁䅍党穂䡁䅍睢祂䝁䅫党穂䍁䅷䅉ㅂ䡁䅉杢穂䍁䅁兙畂䝁䅑䅉療䡁䅑䅡求䡁䅉䅉橂䡁䅉党瑂䝁䅅䅤灂䝁䄸杢杁䡁䅉党橂䝁䅕䅣あ䝁䅅睙獂䝁䅕督獁䍁䅁睢ㅂ䡁䅑党祂䍁䅁杙ㅂ䡁䅉兡桂䝁䅷䅉橂䝁䄸杢あ䝁䅅兡畂䝁䅕杣穂䍁䅷䅉浂䝁䅷睢㍂䝁䅕杣穂䍁䅷䅉療䝁䄴䅢灂䝁䄴党杁䝁䅅杢歂䍁䅁杤灂䝁䅑党療䍁䅁䅤祂䝁䅫杙ㅂ䡁䅑党穂䍁䅷䅉穂䡁䅑兙あ䝁䅫睢畂䝁䅕杣㕂䍁䅁䅣祂䝁䄸䅚ㅂ䝁䅍䅤穂䍁䅷䅉橂䝁䅅督牂䝁䅕䅤杁䝁䅅杢歂䍁䅁睙祂䝁䅕兢桂䡁䅑兡療䝁䄴䅉瑂䝁䅕兢療䡁䅉兡桂䝁䅷兡㙂䝁䅅䅤灂䝁䄸杢杁䡁䅁杣療䝁䅑兤橂䡁䅑督獁䍁䅁兙畂䝁䅑䅉療䡁䅑䅡求䡁䅉䅉桂䝁䄴睙灂䝁䅷䅢桂䡁䅉入杁䝁䄰党祂䝁䅍䅡桂䝁䄴䅚灂䡁䅍党畁䍁䅁杒ㅂ䡁䅉䅤潂䝁䅕杣獁䍁䅁䅤潂䝁䅕䅉橂䝁䄸兢睂䝁䅅杢㕂䉁杫督杁䝁䅍党瑂䝁䅕䅤求䡁䅉兡求䡁䅍䅉睂䡁䅉睢㉂䝁䅫䅚求䍁䅁睙求䝁䄰党あ䝁䅕杣㕂䍁䅁䅣祂䝁䄸䅣求䡁䅉䅤㕂䍁䅁兡畂䡁䅑党祂䝁䄰党畂䡁䅑䅉祂䝁䅫睚潂䡁䅑督獁䍁䅁督ㅂ䝁䅍䅡杁䝁䅅督杁䝁䅑党㉂䝁䅕䅢療䡁䅁党歂䍁䅁䅢療䡁䅑督獁䍁䅁䅢桂䡁䅣杢杁䝁䅍杣㕂䡁䅁䅤穂䍁䅷䅉瑂䝁䅅兤穂䝁䄸䅢求䡁䅕兢杁䡁䅍䅣桂䝁䅍党穂䍁䅷䅉畂䝁䅫睙潂䝁䅕督獁䍁䅁兙畂䝁䅑䅉療䡁䅑䅡求䡁䅉䅉橂䡁䅉党瑂䝁䅅䅤灂䝁䄸杢杁䝁䄰党瑂䝁䄸杣灂䝁䅅䅢灂䡁䅯兙あ䝁䅫睢畂䍁䅁兙畂䝁䅑䅉灂䝁䄴䅤求䡁䅉兢求䝁䄴䅤杁䝁䄸䅣あ䝁䅫睢畂䡁䅍杌杁䕁䅫䅤杁䝁䄸杚浂䝁䅕杣穂䍁䅁兡あ䡁䅍䅉睂䡁䅉睢歂䡁䅕睙あ䡁䅍䅉桂䝁䄴䅚杁䡁䅍党祂䡁䅙兡橂䝁䅕督杁䡁䅕杢歂䝁䅕杣杁䡁䅑䅡求䍁䅁䅒灂䝁䅣杢灂䡁䅑入杁䕁䄰党瑂䝁䄸杣灂䝁䅅䅢獁䍁䅁䅒灂䝁䅣杢灂䡁䅑入杁䙁䅁䅢桂䝁䄴杢灂䝁䄴睚獁䍁䅁杔桂䡁䅑兡療䝁䄴兙獂䍁䅁睑祂䝁䅕兢桂䡁䅑兡療䝁䄴䅉呂䝁䄸睙灂䝁䅕䅤㕂䍁䅷䅉䉂䝁䅑杤桂䝁䄴䅤桂䝁䅣党杁䕁䅙兤畂䝁䅕杣桂䝁䅷䅉桂䝁䄴䅚杁䕁䅍杣求䝁䄰兙あ䝁䅫睢畂䍁䅁睕求䡁䅉杤灂䝁䅍党穂䍁䅷䅉䝂䡁䅕杢求䡁䅉兙祂䝁䅫兙杁䝁䅑党獂䍁䅁兑畂䝁䅣党獂䍁䅷䅉乂䝁䅅睡灂䝁䄴睚杁䕁䅕杤求䡁䅉䅢桂䡁䅍䅤灂䝁䄴睚杁䕁䄰党瑂䝁䄸杣灂䝁䅕督獁䍁䅁杔求䡁䅁䅤ㅂ䝁䄴党杁䙁䅍睢橂䝁䅫党あ䡁䅫䅌杁䝁䅅杢歂䍁䅁䅖祂䝁䅫䅚求䝁䄴䅤杁䙁䅍睢橂䝁䅫党あ䡁䅫䅉楂䡁䅉兙畂䝁䅑督畁䍁䅁䅖潂䝁䅕䅉橂䝁䄸兢睂䝁䅅杢㕂䍁䅁睤桂䡁䅍䅉灂䝁䄴睙療䡁䅉䅣療䡁䅉兙あ䝁䅕䅚杁䝁䅫杢杁䑁䅅兏㉁䑁䅉䅉桂䝁䄴䅚杁䝁䅫督杁䝁䅧党桂䝁䅑兣ㅂ䝁䅅杣あ䝁䅕杣求䝁䅑䅉灂䝁䄴䅉䥂䝁䄸兤穂䡁䅑睢畂䍁䅷䅉啂䝁䅕䅥桂䡁䅍杌䅁䙁奍䅁㉃元䅁睕求䡁䅉杤灂䝁䅍党佂䝁䄸睤獁䍁䅁兓畂䝁䅍杌杁䡁䅁杣療䡁䅙兡歂䝁䅕督杁䝁䅍䅢療䡁䅕䅚瑁䝁䅉兙穂䝁䅕䅚杁䡁䅍睢獂䡁䅕䅤灂䝁䄸杢杁䝁䅙睢祂䍁䅁䅚灂䝁䅣兡あ䝁䅅䅢杁䡁䅣睢祂䝁䅳杚獂䝁䄸睤穂䍁䅁兡畂䍁䅁䅤潂䝁䅕䅉佂䝁䄸杣あ䝁䅧䅉䉂䝁䄰党祂䝁䅫睙桂䍁䅷䅉䙂䡁䅕杣療䡁䅁党獁䍁䅁䅤潂䝁䅕䅉乂䝁䅫䅚歂䝁䅷党杁䕁䅕兙穂䡁䅑䅉桂䝁䄴䅚杁䕁䅅杚祂䝁䅫睙桂䍁䅷䅉䉂䡁䅍兡桂䍁䅁䅕桂䝁䅍兡浂䝁䅫睙獁䍁䅁兙畂䝁䅑䅉灂䝁䄴䅤求䡁䅉杢桂䡁䅑兡療䝁䄴兙獂䝁䅷入畁䍁䅁䅖潂䝁䅕䅉橂䝁䄸兢睂䝁䅅杢㕂</t>
  </si>
  <si>
    <t>䍁䅁睢睂䝁䅕杣桂䡁䅑党穂䍁䅁䅤潂䝁䅕䅉佂䝁䄸睤杁䡁䅁䅢桂䡁䅑杚療䡁䅉兢獁䍁䅁兙畂䍁䅁兑䩂䍁䅁䅣獂䝁䅅䅤浂䝁䄸杣瑂䍁䅁杚療䡁䅉䅉歂䝁䅫睚灂䡁䅑兙獂䍁䅁䅤祂䝁䅅杢穂䝁䅙睢祂䝁䄰兙あ䝁䅫睢畂䍁䅁兢桂䝁䅍䅡灂䝁䄴党杁䝁䅷党桂䡁䅉杢灂䝁䄴睚獁䍁䅁杣療䝁䅉睢あ䝁䅫睙杁䡁䅁杣療䝁䅍党穂䡁䅍䅉桂䡁䅕䅤療䝁䄰兙あ䝁䅫睢畂䍁䅷䅉睂䡁䅉睢橂䝁䅕督穂䍁䅁兢灂䝁䄴兡畂䝁䅣䅌杁䝁䅅杢桂䝁䅷入あ䝁䅫睙穂䍁䅷䅉桂䝁䄴䅚杁䝁䅷睢㍂䍁䄰睙療䝁䅑党癁䝁䄴睢瑁䝁䅍睢歂䝁䅕䅉歂䝁䅕杤求䝁䅷睢睂䝁䄰党畂䡁䅑䅉あ䝁䄸睢獂䡁䅍杌杁䕁䅫䅤杁䝁䅅䅢穂䝁䄸䅉睂䡁䅉睢㉂䝁䅫䅚求䡁䅍䅉桂䡁䅍督求䡁䅑䅉瑂䝁䅅杢桂䝁䅣党瑂䝁䅕杢あ䍁䅷䅉灂䝁䄴䅤求䝁䅣杣桂䡁䅑党歂䍁䅁杣灂䡁䅍睡杁䝁䄰兙畂䝁䅅睚求䝁䄰党畂䡁䅑䅌杁䕁䅫䅖杁䡁䅍党祂䡁䅙兡橂䝁䅕䅉瑂䝁䅅杢桂䝁䅣党瑂䝁䅕杢あ䍁䅷䅉偂䡁䅁党祂䝁䅅䅤灂䝁䄸杢桂䝁䅷䅉啂䝁䅕睙潂䝁䄴睢獂䝁䄸睚㕂䍁䅁兢桂䝁䄴兙湂䝁䅕兢求䝁䄴䅤獁䍁䅁睕求䝁䅍兤祂䝁䅫䅤㕂䍁䅁睔睂䝁䅕杣桂䡁䅑兡療䝁䄴督獁䍁䅁督あ䡁䅉兙あ䝁䅕睚灂䝁䅍䅉睂䝁䄸杣あ䝁䅙睢獂䝁䅫睢杁䝁䄰兙畂䝁䅅睚求䝁䄰党畂䡁䅑䅌杁䕁䅫䅖杁䝁䄸䅣求䡁䅉兙あ䝁䅫睢畂䡁䅍䅉瑂䝁䅅杢桂䝁䅣党瑂䝁䅕杢あ䍁䅁䅣祂䝁䄸䅚ㅂ䝁䅍䅤穂䑁䅳䅉橂䡁䅕督あ䝁䄸兢求䡁䅉䅉穂䝁䅕杣㉂䝁䅫睙求䍁䅁兢桂䝁䄴兙湂䝁䅕兢求䝁䄴䅤杁䡁䅁杣療䝁䅑兤橂䡁䅑睏杁䝁䅅杢歂䍁䅁杚灂䝁䅕䅢歂䍁䅁督求䡁䅉杤灂䝁䅍党杁䝁䄰兙畂䝁䅅睚求䝁䄰党畂䡁䅑䅉桂䡁䅁䅣獂䝁䅫睙桂䡁䅑兡療䝁䄴督畁䍁䅁杢杁䝁䅅䅚歂䝁䅫䅤灂䝁䄸杢獁䍁䅁䅤潂䝁䅕䅉橂䝁䄸兢睂䝁䅅杢㕂䍁䅁睢浂䝁䅙党祂䡁䅍䅉潂䡁䅕兢桂䝁䄴䅉祂䝁䅕督療䡁䅕杣橂䝁䅕督獁䍁䅁䅢求䝁䅣兙獂䍁䅷䅉桂䝁䄴䅚杁䡁䅣睢祂䝁䅳䅣獂䝁䅅睙求䍁䅁督求䡁䅉杤灂䝁䅍党杁䝁䅑党獂䝁䅫杤求䡁䅉入杁䡁䅁杣療䝁䅑兤橂䡁䅑督㝁䍁䅁兙睂䡁䅁䅉求䝁䄴睚灂䝁䄴党杁䡁䅁杣療䝁䅑兤橂䡁䅑睏杁䝁䅅兤あ䝁䄸兢桂䡁䅑兡療䝁䄴䅉求䝁䄴睚灂䝁䄴党㝁䍁䅁䅣獂䝁䅅䅤浂䝁䄸杣瑂䍁䅁䅣祂䝁䅫杤桂䝁䅍入杁䝁䅅杢歂䍁䅁督求䝁䅍兤祂䝁䅫䅤㕂䍁䅁䅣祂䝁䄸䅚ㅂ䝁䅍䅤㝁䍁䅁兙畂䝁䅑䅉穂䝁䄸兤祂䝁䅍党瑁䡁䅑睢瑁䡁䅁兙㕂䍁䅁睢睂䝁䅕杣桂䡁䅑兡療䝁䄴督畁䍁䅁兓あ䍁䅁督求䡁䅉杤求䡁䅍䅉あ䝁䄸䅉湂䝁䄸杤求䡁䅉杢瑂䝁䅕杢あ䍁䅷䅉浂䝁䅫杢桂䝁䄴睙灂䝁䅅䅢杁䡁䅍党祂䡁䅙兡橂䝁䅕督獁䍁䅁䅡求䝁䅅䅢あ䝁䅧睙桂䡁䅉党杁䝁䅅杢歂䍁䅁䅢灂䝁䅙党杁䡁䅍睙灂䝁䅕杢橂䝁䅕䅌杁䝁䄰兙畂䡁䅕杚桂䝁䅍䅤ㅂ䡁䅉兡畂䝁䅣䅌杁䙁䅁兤楂䝁䅷兡橂䍁䅁睕求䝁䅍䅤療䡁䅉䅌杁䡁䅉党あ䝁䅅兡獂䍁䅷䅉䩂䙁䅑䅉穂䝁䅕杣㉂䝁䅫睙求䡁䅍䅌杁䡁䅑党橂䝁䅧杢療䝁䅷睢湂䡁䅫䅌杁䝁䅅杢歂䍁䅁䅖求䝁䅷党橂䝁䄸兢杁䡁䅍党橂䡁䅑睢祂䡁䅍䅉あ䝁䅧杣療䡁䅕睚潂䍁䅁督求䡁䅉杤灂䝁䅍党杁䡁䅁杣療䡁䅙兡歂䝁䅕杣穂䍁䅁兙畂䝁䅑䅉祂䝁䅕督桂䝁䅷党杁䡁䅁兙祂䡁䅑杢求䡁䅉督畁䍁䅁䅖潂䝁䅕䅉橂䝁䄸兢睂䝁䅅杢㕂䍁䅁睤桂䡁䅍䅉浂䝁䄸杣瑂䝁䅕杣獂䡁䅫䅉牂䝁䄴睢㍂䝁䄴䅉桂䡁䅍䅉呂䝁䅕杣㉂䝁䅫睙求䍁䄰杢療䡁䅣杌橂䝁䄸兢杁䝁䅅杢歂䍁䅁睙潂䝁䅅杢湂䝁䅕䅚杁䝁䅫䅤穂䍁䅁杢桂䝁䄰党杁䡁䅑睢杁䙁䅍党祂䡁䅙兡橂䝁䅕杔療䡁䅣䅌杁䕁䅫杢橂䍁䄴䅉灂䝁䄴䅉乂䝁䅅入杁䑁䅉䅍硁䑁䅉杌杁䙁䅍党祂䡁䅙兡橂䝁䅕杔療䡁䅣䅌杁䕁䅫杢橂䍁䄴䅉㍂䝁䅅督杁䝁䅙睢ㅂ䝁䄴䅚求䝁䅑䅉灂䝁䄴䅉祁䑁䅁䅍ぁ䍁䅁兙畂䝁䅑䅉灂䡁䅍䅉潂䝁䅕兙歂䡁䅅兤桂䡁䅉䅤求䡁䅉党歂䍁䅁兡畂䍁䅁睕桂䝁䄴䅤桂䍁䅁睑獂䝁䅅杣桂䍁䅷䅉䑂䝁䅅䅢灂䝁䅙睢祂䝁䄴兡桂䍁䄴䅁啂䅇䅁杸䅳䙁䅍党祂䡁䅙兡穂䕁䅙兡祂䡁䅍䅤杁䕁䅉兙畂䝁䅍督潂䝁䅅杣求䡁䅍䅌杁䕁䅫杢橂䍁䄴䅉療䡁䅁党祂䝁䅅䅤求䡁䅍䅉桂䡁䅍䅉あ䝁䅧党杁䝁䅉兙畂䝁䅳䅉潂䝁䄸䅢歂䝁䅫杢湂䍁䅁睙療䝁䄰䅣桂䝁䄴入杁䝁䅙睢祂䍁䅁睕求䡁䅉杤灂䡁䅍杒灂䡁䅉督あ䍁䅁村桂䝁䄴睡杁䡁䅑䅡桂䡁䅑䅉睂䡁䅉睢㉂䝁䅫䅚求䡁䅍䅉㉂䝁䅅杣灂䝁䄸兤穂䍁䅁杙桂䝁䄴睡灂䝁䄴睚杁䡁䅍党祂䡁䅙兡橂䝁䅕督杁䡁䅑睢杁䝁䅫杢歂䝁䅫杤灂䝁䅑兤桂䝁䅷䅉桂䝁䄴䅚杁䝁䅍睢祂䡁䅁睢祂䝁䅅䅤求䍁䅁睙ㅂ䡁䅍䅤療䝁䄰党祂䡁䅍杌杁䕁䅫䅤杁䝁䅅睙橂䝁䅕䅣あ䡁䅍䅉歂䝁䅕兢桂䝁䄴䅚獁䍁䅁䅤灂䝁䄰党獁䍁䅁督桂䡁䅙兡畂䝁䅣督獁䍁䅁兙畂䝁䅑䅉療䡁䅑䅡求䡁䅉䅉歂䝁䅕䅣療䡁䅍兡あ䡁䅍睏杁䝁䅍䅡求䝁䅍睡灂䝁䄴睚獁䍁䅁兢療䝁䄴党㕂䍁䅁兢桂䡁䅉睡求䡁䅑䅌杁䝁䅅杢歂䍁䅁兓卂䕁䅅䅉桂䝁䅍睙療䡁䅕杢あ䡁䅍睏杁䝁䅅杢歂䍁䅁睙求䡁䅉䅤灂䝁䅙兡橂䝁䅅䅤求䡁䅍䅉療䝁䅙䅉歂䝁䅕䅣療䡁䅍兡あ䍁䄴䅉啂䝁䅧党杁䝁䅍睢瑂䡁䅁兙畂䡁䅫升穂䍁䅁䅢療䝁䅅杢杁䡁䅁杣療䝁䅑兤橂䡁䅑督杁䝁䅫杢橂䝁䅷兤歂䝁䅕䅉橂䝁䄸兢瑂䝁䅕杣橂䝁䅫兙獂䍁䅁䅢求䝁䄴䅚灂䝁䄴睚杁䡁䅁杣療䝁䅑兤橂䡁䅑督獁䍁䅁兡畂䝁䅍䅢ㅂ䝁䅑兡畂䝁䅣䅉穂䝁䅕兙穂䝁䄸杢桂䝁䅷䅌杁䝁䅉杣灂䝁䅑睚求䍁䅷䅉桂䝁䄴䅚杁䡁䅑党祂䝁䄰䅉獂䝁䄸兙畂䡁䅍䅉浂䝁䄸杣杁䡁䅣睢祂䝁䅳兡畂䝁䅣䅉橂䝁䅅䅣灂䡁䅑兙獂䍁䅷䅉求䡁䅧䅣桂䝁䄴督灂䝁䄸杢杁䝁䄸杚杁䡁䅑䅡求䍁䅁杙ㅂ䡁䅍兡畂䝁䅕督穂䍁䅷䅉桂䝁䅍兣ㅂ䝁䅫督灂䡁䅑兡療䝁䄴䅉療䝁䅙䅉睂䡁䅉睢睂䝁䅕杣あ䡁䅫䅌杁䝁䅅杢歂䍁䅁䅣獂䝁䅅杢あ䍁䅁兙畂䝁䅑䅉求䡁䅅兤灂䡁䅁兢求䝁䄴䅤獁䍁䅁兙穂䍁䅁睤求䝁䅷䅢杁䝁䅅督杁䝁䅍睢瑂䝁䄰党祂䝁䅍兡桂䝁䅷䅉獂䝁䅫杢求䡁䅍䅉療䝁䅙䅉橂䡁䅉党歂䝁䅫䅤㝁䍁䅁睙療䝁䄰兢求䡁䅉睙灂䝁䅅䅢杁䡁䅉党桂䝁䅷䅉求䡁䅍䅤桂䡁䅑党杁䝁䅷睢桂䝁䄴督獁䍁䅁睙療䝁䄴督あ䡁䅉兤橂䡁䅑兡療䝁䄴䅉桂䝁䄴䅚杁䝁䅑党㉂䝁䅕䅢療䡁䅁兢求䝁䄴䅤杁䝁䅷睢桂䝁䄴督獁䍁䅁兙畂䝁䅑䅉祂䝁䅕督灂䝁䅑党畂䡁䅑兡桂䝁䅷䅉祂䝁䅕兙獂䍁䅁党穂䡁䅑兙あ䝁䅕䅉獂䝁䄸兙畂䡁䅍睏杁䝁䅅杢歂䍁䅁睙療䝁䄴督ㅂ䝁䄰党祂䍁䅁䅢療䝁䅅杢穂䍁䅷䅉穂䡁䅕睙潂䍁䅁兙穂䍁䅁䅡療䝁䄰党杁䝁䅕兣ㅂ䝁䅫䅤㕂䍁䅁䅢療䝁䅅杢穂䍁䅷䅉㉂䝁䅕䅡灂䝁䅍䅢求䍁䅁杚灂䝁䄴兙畂䝁䅍兡畂䝁䅣䅌杁䝁䅷睢桂䝁䄴督杁䡁䅍党橂䡁䅕杣求䝁䅑䅉楂䡁䅫䅉歂䝁䅕䅣療䡁䅍兡あ䡁䅍䅌杁䝁䅅杢歂䍁䅁督求䝁䅍兤祂䝁䅕䅚杁䝁䅅杢歂䍁䅁兤畂䡁䅍党橂䡁䅕杣求䝁䅑䅉睂䝁䅕杣穂䝁䄸杢桂䝁䅷䅉獂䝁䄸兙畂䡁䅍杌杁䕁䅫䅤杁䝁䅅䅢穂䝁䄸䅉療䝁䅙杚求䡁䅉督杁䝁䄸䅤潂䝁䅕杣杁䝁䅉兙畂䝁䅳兡畂䝁䅣䅉睂䡁䅉睢歂䡁䅕睙あ䡁䅍䅉桂䝁䄴䅚杁䡁䅍党祂䡁䅙兡橂䝁䅕督杁䝁䅍睢瑂䡁䅁杣灂䡁䅍兡畂䝁䅣䅉あ䝁䅕䅢求䡁䅁䅡療䝁䄴党杁䝁䅅杢歂䍁䅁兢療䝁䅉兡獂䝁䅕䅉楂䝁䅅杢牂䝁䅫杢湂䍁䅷䅉䩂䝁䄴䅤求䡁䅉杢求䡁䅑䅉楂䝁䅅杢牂䝁䅫杢湂䍁䅷䅉歂䝁䅫杣求䝁䅍䅤杁䝁䅑党睂䝁䄸督灂䡁䅑䅌杁䡁䅑杣桂䡁䅙党獂䝁䅕杣婁䡉䅍䅉橂䝁䅧党橂䝁䅳督獁䍁䅁督桂䝁䅙党杁䝁䅑党睂䝁䄸督灂䡁䅑䅉楂䝁䄸䅥求䡁䅍䅌杁䝁䅅䅤あ䝁䄸杣畂䝁䅕入杁䡁䅑杣ㅂ䡁䅍䅤杁䝁䅅睙橂䝁䄸兤畂䡁䅑督獁䍁䅁兙ㅂ䡁䅑睢瑂䝁䅅䅤灂䝁䅍䅉桂䝁䅍睙療䡁䅕杢あ䍁䅁䅤祂䝁䅅杢穂䝁䅙党祂䡁䅍䅌杁䝁䅅兤あ䝁䄸兢桂䡁䅑党歂䍁䅁䅤求䝁䅷䅢求䡁䅉䅉瑂䝁䅅睙潂䝁䅫杢求䡁䅍䅌杁䝁䅅杢歂䍁䅁䅚求䝁䅉兡あ䍁䅁兙畂䝁䅑䅉橂䡁䅉党歂䝁䅫䅤杁䝁䅍兙祂䝁䅑䅉穂䡁䅫督あ䝁䅕兢穂䑁䅳䅉あ䡁䅉党桂䡁䅍兤祂䡁䅫䅉桂䝁䄴䅚杁䝁䅍兙穂䝁䅧䅉瑂䝁䅅杢桂䝁䅣党瑂䝁䅕杢あ䍁䅁督求䡁䅉杤灂䝁䅍党穂䑁䅳䅉㍂䝁䅫杣求䍁䅁䅤祂䝁䅅杢穂䝁䅙党祂䍁䅷䅉畂䝁䅫睚潂䡁䅑䅉歂䝁䅕䅣療䡁䅍兡あ䝁䄸杣㕂䍁䅷䅉楂䝁䅅杢牂䝁䅫杢湂䍁䄰杙㕂䍁䄰兢桂䝁䅫䅢獁䍁䅁兙畂䝁䅑䅉祂䝁䅕兢療䡁䅑党杁䝁䅍兙睂䡁䅑兤祂䝁䅕䅉穂䝁䅕杣㉂䝁䅫睙求䡁䅍睏杁䝁䅅杢歂䍁䅁睙療䡁䅉杣求䡁䅍䅣療䝁䄴䅚求䝁䄴䅤杁䝁䅉兙畂䝁䅳兡畂䝁䅣䅉穂䝁䅕杣㉂䝁䅫睙求䡁䅍䅉あ䝁䄸䅉療䡁䅑䅡求䡁䅉䅉浂䝁䅫杢桂䝁䄴睙灂䝁䅅䅢杁䝁䅫杢穂䡁䅑兡あ䡁䅕䅤灂䝁䄸杢穂䍁䄴䅉䩂䝁䄴䅉桂䝁䅑䅚灂䡁䅑兡療䝁䄴䅌杁䡁䅑䅡求䍁䅁睙療䝁䄰䅣桂䝁䄴入杁䝁䅧睢獂䝁䅑督杁䝁䅅杢歂䍁䅁兢桂䝁䄴兙湂䝁䅕督杁䡁䅁兙祂䡁䅑兡橂䝁䅫䅣桂䡁䅑兡療䝁䄴督杁䝁䅫杢杁䡁䅉党穂䝁䅫䅚求䝁䄴䅤灂䝁䅅䅢杁䝁䄰睢祂䡁䅑睚桂䝁䅣党穂䍁䅁兙畂䝁䅑䅉橂䝁䄸兢瑂䝁䅕杣橂䝁䅫兙獂䍁䅁杣求䝁䅅䅢杁䝁䅕督あ䝁䅅䅤求䍁䅁䅢療䝁䅅杢穂䍁䅁睢祂䝁䅫睚灂䝁䄴兙あ䝁䅕䅚杁䝁䅉入杁䙁䅍党祂䡁䅙兡穂䕁䅙兡祂䡁䅍䅤杁䕁䅉兙畂䝁䅳䅉灂䝁䄴䅉䉂䝁䅷兙楂䝁䅅兢桂䍁䅷䅉䝂䝁䅷睢祂䝁䅫䅚桂䍁䅷䅉䡂䝁䅕睢祂䝁䅣兡桂䍁䅷䅉桂䝁䄴䅚杁䙁䅑党畂䝁䄴党穂䡁䅍党求䍁䄴䅉啂䝁䅧党杁䝁䅍睢瑂䡁䅁兙畂䡁䅫䅉㍂䝁䅅督杁䝁䅙睢ㅂ䝁䄴䅚求䝁䅑䅉灂䝁䄴䅉祁䑁䅁䅍ㅁ䍁䅁兙畂䝁䅑䅉灂䡁䅍䅉潂䝁䅕兙歂䡁䅅兤桂䡁䅉䅤求䡁䅉党歂䍁䅁兡畂䍁䅁村灂䡁䅉兢灂䝁䄴睚潂䝁䅅兢獁䍁䅁兑獂䝁䅅杙桂䝁䄰兙畁䅁䅁桧䅕䥁䍉䅁呂䝁䅧兙牂䝁䅕䅉呂䝁䅧兙橂䝁䅳䅉䩂䝁䄴睙畁䍁䅁睢㍂䝁䄴督獁䍁䅁睢睂䝁䅕杣桂䡁䅑党穂䍁䅷䅉桂䝁䄴䅚杁䝁䅷兡橂䝁䅕杢穂䝁䅕督杁䙁䅍䅡桂䝁䅳党杁䙁䅍䅡桂䝁䅍睡杁䡁䅉党穂䡁䅑兙ㅂ䡁䅉兙畂䡁䅑督杁䍁䅧睕潂䝁䅅睙牂䡁䅍克杁䝁䅫杢杁䡁䅑䅡求䍁䅁兖畂䝁䅫䅤求䝁䅑䅉呂䡁䅑兙あ䝁䅕督杁䝁䅅杢歂䍁䅁兡畂䡁䅑党祂䝁䄴兙あ䝁䅫睢畂䝁䅅䅢獂䡁䅫杌杁䕁䅫䅤穂䍁䅁睕潂䝁䅅睙牂䡁䅍䅉療䝁䅙杚求䡁䅉督杁䝁䅧兙瑂䝁䅉兤祂䝁䅣党祂䡁䅍䅌杁䝁䅍䅡灂䝁䅍睡求䝁䄴䅌杁䝁䅧睢あ䍁䅁䅚療䝁䅣督獁䍁䅁睙祂䝁䅫杢牂䝁䅷党杁䝁䅍兤あ䍁䅁杚祂䝁䅫党穂䍁䅷䅉穂䝁䅧兙牂䝁䅕督獁䍁䅁杚祂䝁䄸来求䝁䄴䅉橂䡁䅕督あ䝁䅅杣歂䍁䅷䅉楂䝁䅕党祂䍁䅷䅉㍂䝁䅫杢求䍁䅷䅉桂䝁䄴䅚杁䝁䄸䅤潂䝁䅕杣杁䡁䅁杣療䝁䅑兤橂䡁䅑督畁䍁䅁䅖潂䝁䅕䅉橂䝁䄸兢睂䝁䅅杢㕂䍁䅁睤桂䡁䅍䅉浂䝁䄸兤畂䝁䅑党歂䍁䅁兡畂䍁䅁杍睁䑁䅁免杁䝁䅅杢歂䍁䅁兡穂䍁䅁䅡求䝁䅅䅚硂䡁䅕兙祂䡁䅑党祂䝁䅕䅚杁䝁䅫杢杁䕁䄴党㍂䍁䅁兗療䡁䅉睡獁䍁䅁杔求䡁䅣䅉婂䝁䄸杣牂䍁䄴䅁噂䅇䅁朶䅣䙁䅍䅡求䝁䄴兙畂䝁䅑睢桂䝁䅧䅉啂䝁䅕䅢求䝁䅍睢瑂䝁䄰兤畂䝁䅫睙桂䡁䅑兡療䝁䄴督杁䕁䅍睢瑂䡁䅁兙畂䡁䅫䅌杁䡁䅑睢湂䝁䅕䅤潂䝁䅕杣杁䡁䅣兡あ䝁䅧䅉灂䡁䅑督杁䡁䅍兤楂䡁䅍兡歂䝁䅫兙祂䝁䅫党穂䍁䅷䅉睂䡁䅉睢㉂䝁䅫䅚求䡁䅍䅉桂䍁䅁杣桂䝁䄴睚求䍁䅁睢浂䍁䅁杙祂䝁䄸兙歂䝁䅉兙畂䝁䅑䅉橂䝁䄸兢瑂䡁䅕杢灂䝁䅍兙あ䝁䅫睢畂䍁䅁督求䡁䅉杤灂䝁䅍党穂䍁䅁兙畂䝁䅑䅉橂䝁䅕䅢獂䍁䅁䅤療䡁䅣党祂䍁䅁睙療䝁䅷睢橂䝁䅅䅤灂䝁䄸杢杁䡁䅍䅣桂䝁䅍党杁䝁䅫杢杁䡁䅑䅡求䍁䅁兔灂䝁䅑兌䉂䡁䅑䅢桂䝁䄴䅤灂䝁䅍䅉睂䝁䄸杣あ䝁䅫睢畂䍁䅁睢浂䍁䅁䅤潂䝁䅕䅉噂䝁䄴兡あ䝁䅕䅚杁䙁䅍䅤桂䡁䅑党穂䍁䄴䅉䩂䡁䅑䅉療䡁䅁党祂䝁䅅䅤求䡁䅍䅉灂䝁䄴䅉あ䡁䅣睢杁䡁䅍党湂䝁䄰党畂䡁䅑督獁䍁䅁村祂䝁䄸兙歂䝁䅉兙畂䝁䅑䅉桂䝁䄴䅚杁䙁䅑睢㍂䝁䅕杣畁䍁䅁䅖潂䝁䅕䅉橂䝁䄸兢睂䝁䅅杢㕂䍁䅁村祂䝁䄸兙歂䝁䅉兙畂䝁䅑䅉穂䝁䅕睚瑂䝁䅕杢あ䍁䅁睢浂䝁䅙党祂䡁䅍䅉楂䡁䅉睢桂䝁䅑杙桂䝁䄴䅚獁䍁䅁杤灂䝁䅑党療䍁䅷䅉桂䝁䄴䅚杁䡁䅙睢灂䝁䅍党杁䡁䅍党祂䡁䅙兡橂䝁䅕督杁䡁䅑睢杁䡁䅉党穂䝁䅫䅚求䝁䄴䅤灂䝁䅅䅢杁䝁䅅杢歂䍁䅁睙療䝁䄰兢求䡁䅉睙灂䝁䅅䅢杁䝁䅍兤穂䡁䅑睢瑂䝁䅕杣穂䍁䅁兡畂䍁䅁杖灂䡁䅉睚灂䝁䄴兡桂䍁䅷䅉塂䝁䅕督あ䍁䅁杖灂䡁䅉睚灂䝁䄴兡桂䍁䅷䅉乂䝁䅅杣㕂䝁䅷兙畂䝁䅑䅌杁䙁䅁党畂䝁䄴督㕂䝁䅷杤桂䝁䄴兡桂䍁䅷䅉桂䝁䄴䅚杁䕁䅳党畂䡁䅑兤橂䝁䅳入杁䡁䅑䅡祂䝁䄸兤湂䝁䅧䅉潂䡁䅫杙祂䝁䅫䅚杁䝁䅙兡楂䝁䅕杣杁䝁䅍睢桂䡁䅧兡桂䝁䅷䅉橂䝁䅅杙獂䝁䅕䅉ㅂ䝁䄴䅚求䡁䅉䅉あ䝁䅧党杁䙁䅍䅡求䝁䄴䅤求䝁䅷䅉楂䡁䅉兙畂䝁䅑睏杁䝁䅅杢歂䍁䅁杚灂䝁䅉党祂䍁䅁睢睂䡁䅑兡橂䍁䅁督求䡁䅉杤灂䝁䅍党穂䍁䅁兤畂䝁䅑党祂䍁䅁䅤潂䝁䅕䅉䡂䝁䅷睢杁䕁䅙兡楂䝁䅕杣杁䝁䅉杣桂䝁䄴䅚杁䝁䄴兙瑂䝁䅕杌杁䙁䅑䅡灂䡁䅍䅉穂䝁䅕睚瑂䝁䅕杢あ䍁䅁兙獂䡁䅍睢杁䝁䅷党桂䡁䅍党穂䍁䅁䅚桂䡁䅉睡杁䝁䅙兡楂䝁䅕杣杁䝁䅅杢歂䍁䅁䅣祂䝁䄸杤灂䝁䅑党穂䍁䅁兒あ䝁䅧党祂䝁䄴党あ䍁䅁兙畂䝁䅑䅉㍂䝁䅅杤求䝁䅷党畂䝁䅣䅤潂䍁䅁杚灂䝁䅉党祂䍁䅁睢睂䡁䅑兡橂䍁䅁督求䡁䅉杤灂䝁䅍党穂䍁䅁䅤療䍁䅁党畂䡁䅑党祂䡁䅁杣灂䡁䅍党杁䝁䅅杢歂䍁䅁睤潂䝁䄸䅢求䡁䅍兙獂䝁䅕䅉橂䡁䅕督あ䝁䄸兢求䡁䅉督杁䡁䅕杢歂䝁䅕杣杁䡁䅑䅡求䍁䅁睒獂䝁䄸䅉䝂䝁䅫杙求䡁䅉䅉䙂䝁䄴䅤求䡁䅉䅣祂䝁䅫督求䍁䅁兙畂䝁䅑䅉䡂䝁䅷睢杁䕁䅙兡楂䝁䅕杣杁䙁䅣䅡療䝁䅷党穂䝁䅅䅢求䍁䅁杙祂䝁䅅杢歂䍁䅁杢桂䝁䄰党穂䑁䅳䅉桂䝁䄴䅚杁䡁䅁杣療䡁䅙兡歂䝁䅕督杁䡁䅙睢灂䝁䅍党杁䝁䅑兙あ䝁䅅䅉桂䝁䄴䅚杁䕁䅑睕䵂䍁䅁䅤求䝁䅷党睂䝁䅧睢畂䝁䅕䅉穂䝁䅕杣㉂䝁䅫睙求䡁䅍杌杁䙁䅑䅡求䍁䅁䅖療䡁䅣党祂䍁䅁督求䝁䅣兢求䝁䄴䅤杁䝁䄸睤畂䡁䅍䅉瑂䝁䅅睙祂䝁䄸䅉橂䝁䅕䅢獂䡁䅕䅢桂䡁䅉䅉あ䝁䄸睤求䡁䅉督杁䝁䅅杢歂䍁䅁䅢求䝁䅅督求䡁䅍䅉橂䝁䄸䅢療䝁䅍兙あ䝁䅫睢畂䍁䅁督睂䝁䅅睙求䍁䅁䅤療䍁䅁䅤潂䝁䅕䅉㍂䝁䅫杣求䝁䅷党穂䡁䅍䅉橂䝁䄸兢瑂䡁䅕杢灂䝁䅍兙あ䝁䅫睢畂䡁䅍䅉睂䡁䅉睢㉂䝁䅫䅚求䡁䅉督畁䍁䅁睕潂䝁䅕杢桂䝁䄴䅚療䝁䅅䅡杁䙁䅑党獂䝁䅕睙療䝁䄰兢ㅂ䝁䄴兡橂䝁䅅䅤灂䝁䄸杢穂䍁䅁睑療䝁䄰䅣桂䝁䄴入杁䡁䅣兙穂䍁䅁杚療䡁䅕杢歂䝁䅕䅚杁䝁䅫杢杁䑁䅅兏睁䑁䅉䅉桂䝁䄴䅚杁䝁䅫督杁䝁䅉兙穂䝁䅕䅚杁䝁䅫杢杁䕁䅕䅚灂䝁䄴杙ㅂ䡁䅉睚獁䍁䅁杖灂䡁䅉睚灂䝁䄴兡桂䍁䄴䅁㥃䅆䅁杭䄸䙁䅍䅡灂䝁䅙䅤ぁ䍁䅁䅕桂䡁䅫兢求䝁䄴䅤穂䍁䅷䅉䩂䝁䄴睙畁䍁䅁䅣祂䝁䄸杤灂䝁䅑党穂䍁䅁督療䝁䅙䅤㍂䝁䅅杣求䍁䅁兙畂䝁䅑䅉睂䝁䅅入瑂䝁䅕杢あ䍁䅁䅣祂䝁䄸睙求䡁䅍督灂䝁䄴睚杁䡁䅍睢獂䡁䅕䅤灂䝁䄸杢穂䍁䅁督療䝁䅷兤あ䝁䅫睢畂䡁䅍䅉灂䝁䄴䅉あ䝁䅧党杁䙁䅕杢灂䡁䅑党歂䍁䅁睕あ䝁䅅䅤求䡁䅍䅉桂䝁䄴䅚杁䝁䅫杢あ䝁䅕杣畂䝁䅅䅤灂䝁䄸杢桂䝁䅷䅢㕂䍁䄴䅉啂䝁䅧党杁䝁䅍睢瑂䡁䅁兙畂䡁䅫䅉療䝁䅙杚求䡁䅉督杁䡁䅁兙㕂䝁䄰党畂䡁䅑䅉睂䝁䅷兙あ䝁䅙睢祂䝁䄰䅌杁䝁䅅杢杁䝁䄸兢畂䝁䅫兌橂䝁䅧兙畂䝁䄴党獂䍁䅁睙桂䡁䅉䅚杁䝁䅅睙橂䝁䅕䅣あ䝁䅅杢橂䝁䅕䅉桂䝁䄴䅚杁䡁䅁杣療䝁䅍党穂䡁䅍兡畂䝁䅣䅉穂䝁䄸䅢ㅂ䡁䅑兡療䝁䄴督杁䝁䅅睙祂䝁䄸督穂䍁䅁兢ㅂ䝁䅷䅤灂䡁䅁䅢求䍁䅁䅣桂䡁䅫兢求䝁䄴䅤杁䡁䅑入睂䝁䅕督獁䍁䅁兡畂䝁䅍䅢ㅂ䝁䅑兡畂䝁䅣䅉橂䡁䅉党歂䝁䅫䅤獁䍁䅁䅚求䝁䅉兡あ䍁䅷䅉橂䝁䄸杢あ䝁䅅睙あ䝁䅷党穂䡁䅍䅉橂䝁䅅杣歂䍁䅷䅉䙂䡁䅕杣療䡁䅁兙㕂䍁䅷䅉乂䝁䅅督あ䝁䅕杣䑂䝁䅅杣歂䍁䅁兙畂䝁䅑䅉坂䝁䅫督桂䍁䅷䅉剂䙁䅉䅉兂䝁䅅入獁䍁䅁兙畂䝁䅑䅉瑂䝁䄸杙灂䝁䅷党杁䡁䅣兙獂䝁䅷党あ䡁䅍䅌杁䝁䅅督杁䡁䅣党獂䝁䅷䅉桂䡁䅍䅉桂䝁䅷䅤求䡁䅉杢桂䡁䅑兡㉂䝁䅕䅉睂䝁䅅入瑂䝁䅕杢あ䍁䅁兢求䡁䅑䅡療䝁䅑督畁䍁䅁兓あ䍁䅁兙獂䡁䅍睢杁䡁䅁杣療䡁䅙兡歂䝁䅕督杁䡁䅑党橂䝁䅧杢療䝁䅷睢湂䡁䅫䅉穂䝁䄸䅢ㅂ䡁䅑兡療䝁䄴督獁䍁䅁兡畂䝁䅍䅢ㅂ䝁䅑兡畂䝁䅣䅉呂䝁䅳入啂䝁䅅杙杁䙁䅁睔呂䍁䅁䅤療䍁䅁督橂䝁䅅䅢求䍁䅁杙ㅂ䡁䅍兡畂䝁䅕督穂䍁䅁兙畂䝁䅑䅉灂䝁䄰䅣祂䝁䄸杤求䍁䅁睢睂䝁䅕杣桂䡁䅑兡療䝁䄴兙獂䍁䅁党浂䝁䅙兡橂䝁䅫党畂䝁䅍入㝁䍁䅁杖求䝁䄴兤求䕁䄴党㑂䡁䅑䅉あ䝁䅧兙あ䍁䅁䅣祂䝁䄸杤灂䝁䅑党穂䍁䅁兢療䝁䅉兡獂䝁䅕䅉療䡁䅉䅚求䡁䅉兡畂䝁䅣䅌杁䝁䅍睢ㅂ䝁䄴䅤求䡁䅉䅤療䡁䅁䅉兂䕁䄸睕獁䍁䅁督求䝁䅷杚瑁䡁䅍党祂䡁䅙兡橂䝁䅕䅉牂䝁䅫睢穂䝁䅳䅌杁䝁䅅杢歂䍁䅁䅚灂䝁䅣兡あ䝁䅅䅢杁䡁䅣兙獂䝁䅷党あ䍁䅁䅤療䍁䅁杚桂䝁䅍兡獂䝁䅫䅤桂䡁䅑党杁䝁䅙睢療䝁䅑䅉桂䝁䄴䅚杁䝁䅉党㉂䝁䅕杣桂䝁䅣党獁䍁䅁兢求䡁䅉睙潂䝁䅅杢歂䝁䅫督求䍁䅷䅉桂䝁䄴䅚杁䝁䅷睢㕂䝁䅅䅢あ䡁䅫睏杁䕁䅷兡湂䝁䅧䅤潂䝁䄸兤穂䝁䅕䅌杁䝁䅅䅉橂䝁䅷睢ㅂ䝁䅑兌楂䝁䅅督求䝁䅑䅉穂䡁䅕兡あ䝁䅕䅉療䝁䅙䅉楂䡁䅕督灂䝁䄴党穂䡁䅍䅉灂䝁䄴䅤求䝁䅷䅢灂䝁䅣党畂䝁䅍党杁䡁䅑睢療䝁䅷督杁䝁䅍睢瑂䡁䅁杣灂䡁䅍党穂䍁䅁睙ㅂ䡁䅍䅤療䝁䄰党祂䍁䅁党畂䝁䅣兙湂䝁䅕兢求䝁䄴䅤獁䍁䅁督療䝁䅍兡桂䝁䅷䅉瑂䝁䅕䅚灂䝁䅅䅉瑂䝁䅅杢桂䝁䅣党瑂䝁䅕杢あ䍁䅷䅉療䝁䄴䅢灂䝁䄴党杁䡁䅉党睂䡁䅕䅤桂䡁䅑兡療䝁䄴䅉瑂䝁䅅杢桂䝁䅣党瑂䝁䅕杢あ䍁䅷䅉穂䝁䅍䅡求䝁䅑兤獂䝁䅫杢湂䍁䅁兙畂䝁䅑䅉睂䡁䅉睢歂䡁䅕睙あ䍁䅁䅣祂䝁䅫睙灂䝁䄴睚獁䍁䅁兙穂䍁䅁睤求䝁䅷䅢杁䝁䅅督杁䝁䅕䅥あ䝁䅕杢穂䝁䅫杤求䍁䅁杣求䡁䅁睢祂䡁䅑兡畂䝁䅣䅉桂䝁䄴䅚杁䝁䅅杢桂䝁䅷入あ䝁䅫睙穂䑁䅳䅉呂䝁䅳入啂䝁䅅杙杁䕁䄰睢楂䝁䅫䅢求䍁䅁睤潂䝁䅫睙潂䍁䅁睢浂䝁䅙党祂䡁䅍䅉睂䝁䅅入瑁䝁䅅䅤瑁䡁䅑䅡求䍁䄰䅤桂䝁䅉䅢求䍁䅷䅉療䡁䅉䅚求䡁䅉兌桂䡁䅑兌あ䝁䅧党瑁䡁䅑兙楂䝁䅷党獁䍁䅁䅚求䝁䅷兡㉂䝁䅕杣㕂䍁䅷䅉橂䡁䅕督あ䝁䄸兢求䡁䅉䅉浂䝁䅕党歂䝁䅉兙橂䝁䅳䅌杁䝁䅅杢歂䍁䅁党瑂䝁䅅兡獂䍁䅁兢桂䡁䅉睡求䡁䅑兡畂䝁䅣睏杁䙁䅑䅡求䍁䅁睒灂䡁䅙兡畂䝁䅣䅉䍂䝁䅷睢橂䝁䅳䅌杁䝁䅅䅉橂䡁䅉入睂䡁䅑睢橂䡁䅕杣祂䝁䅕杢橂䡁䅫䅉歂䝁䄸杢桂䡁䅑兡療䝁䄴䅉瑂䝁䅅杣牂䝁䅕䅤睂䝁䅷兙橂䝁䅕睏杁䙁䅍䅡灂䝁䅙䅤ぁ䙁䅍䅡療䡁䅁䅌杁䝁䅅杢杁䝁䅕睙療䝁䄰兢求䡁䅉睙求䍁䅁䅣獂䝁䅅䅤浂䝁䄸杣瑂䍁䅁䅤潂䝁䅅䅤杁䝁䅍杣求䝁䅅䅤求䡁䅍䅉桂䍁䅁睤求䝁䅉督あ䝁䄸杣求䍁䅁兙畂䝁䅑䅉あ䝁䄸睢獂䡁䅍䅉あ䝁䄸䅉瑂䝁䅅杢桂䝁䅣党杁䡁䅁杣療䝁䅑兤橂䡁䅑䅉橂䝁䅅䅤桂䝁䅷睢湂䍁䅷䅉療䡁䅉䅚求䡁䅉䅉浂䡁䅕䅢浂䝁䅫䅢獂䝁䄰党畂䡁䅑䅉桂䝁䄴䅚杁䝁䅫杢㉂䝁䅕杢あ䝁䄸杣㕂䍁䅁兢桂䝁䄴兙湂䝁䅕兢求䝁䄴䅤獁䍁䅁督求䝁䅅杣橂䝁䅧兌求䝁䄴睚灂䝁䄴党瑁䝁䄸䅣あ䝁䅫兢灂䡁䅯兙あ䝁䅫睢畂䍁䅷䅉桂䝁䄴䅚杁䡁䅍党橂䡁䅕杣求䍁䅁䅡療䡁䅍䅤灂䝁䄴睚㝁䍁䅁兙畂䝁䅑䅉乂䝁䅅杣牂䝁䅕䅤睂䝁䅷兙橂䝁䅕䅉あ䝁䅧兙あ䍁䅁党畂䝁䅅杙獂䝁䅕督杁䝁䅫杢あ䝁䅕睚祂䝁䅅䅤灂䝁䄸杢穂䍁䅁兡畂䡁䅑睢杁䡁䅑䅡灂䡁䅉䅚瑁䡁䅁兙祂䡁䅑入杁䝁䅅䅣睂䝁䅷兡橂䝁䅅䅤灂䝁䄸杢穂䍁䅷䅉桂䡁䅍䅉㍂䝁䅕䅢獂䍁䅁兙穂䍁䅁䅢療䡁䅫兙獂䡁䅑入杁䝁䅅杢歂䍁䅁兡畂䡁䅙党畂䡁䅑睢祂䡁䅫䅉瑂䝁䅅杢桂䝁䅣党瑂䝁䅕杢あ䍁䄴䅉䩂䝁䄴䅉桂䝁䅑䅚灂䡁䅑兡療䝁䄴䅌杁䡁䅑䅡求䍁䅁睙療䝁䄰䅣桂䝁䄴入杁䝁䄸杚浂䝁䅕杣穂䍁䅁睚桂䡁䅑党㍂䝁䅅入獁䍁䅁督求䝁䅍兤祂䝁䅫䅤㕂䍁䅷䅉あ䝁䄸睡求䝁䄴兡㙂䝁䅅䅤灂䝁䄸杢獁䍁䅁杣灂䡁䅍睡杁䝁䄰兙畂䝁䅅睚求䝁䄰党畂䡁䅑睌ㅂ䝁䄴䅚求䡁䅉睤祂䝁䅫䅤灂䝁䄴睚獁䍁䅁䅣桂䡁䅫兢求䝁䄴䅤杁䝁䅑党㉂䝁䅫睙求䍁䅁兢桂䝁䄴兙湂䝁䅕兢求䝁䄴䅤獁䍁䅁睙潂䝁䅅杣湂䝁䅕杙桂䝁䅍睡杁䝁䄰兙畂䝁䅅睚求䝁䄰党畂䡁䅑䅌杁䝁䅙杣桂䡁䅕䅚杁䡁䅁杣求䡁䅙党畂䡁䅑兡療䝁䄴䅌杁䝁䅅杢歂䍁䅁䅢療䡁䅫兙獂䡁䅑入杁䝁䅅杢歂䍁䅁睚灂䝁䅙䅤杁䝁䅍兙祂䝁䅑杌杁䕁䅙兤祂䡁䅑䅡求䡁䅉䅌杁䝁䅫䅤杁䡁䅁杣療䡁䅙兡歂䝁䅕督杁䝁䄰党祂䝁䅍䅡桂䝁䄴䅤杁䡁䅕杢歂䝁䅕杣㍂䡁䅉兡あ䝁䅫杢湂䍁䅷䅉療䝁䄴杙療䝁䅅杣歂䝁䅫杢湂䍁䅁兙畂䝁䅑䅉桂䝁䅍䅤灂䡁䅙兙あ䝁䅫睢畂䍁䅷䅉あ䡁䅉兙灂䝁䄴兡畂䝁䅣䅌杁䡁䅉兡穂䝁䅳䅉瑂䝁䅅杢桂䝁䅣党瑂䝁䅕杢あ䍁䅷䅉桂䝁䄴䅚杁䡁䅍兤睂䡁䅁睢祂䡁䅑䅉穂䝁䅕杣㉂䝁䅫睙求䡁䅍睏杁䝁䅅杢歂䍁䅁督療䝁䅙䅤㍂䝁䅅杣求䍁䅁兡畂䡁䅑党湂䡁䅉兙あ䝁䅫睢畂䡁䅍䅉桂䝁䄴䅚杁䝁䅍睢瑂䡁䅁䅢灂䝁䅅杢橂䝁䅕䅉瑂䝁䅅杢桂䝁䅣党瑂䝁䅕杢あ䍁䅷䅉桂䝁䄴䅚杁䡁䅁兙祂䡁䅑杢求䡁䅉䅉穂䡁䅕䅣睂䝁䄸杣あ䍁䅁兙畂䝁䅑䅉穂䝁䅕杣㉂䝁䅫睙求䡁䅍杌杁䙁䅑䅡求䍁䅁睙療䝁䄰䅣桂䝁䄴入杁䝁䅑兡穂䡁䅑杣灂䝁䅉兤あ䝁䅕督杁䝁䅫䅤穂䍁䅁䅣祂䝁䄸䅚ㅂ䝁䅍䅤穂䍁䅁䅤潂䡁䅉睢ㅂ䝁䅣䅡杁䝁䅫杢歂䝁䅕䅣求䝁䄴䅚求䝁䄴䅤杁䡁䅍睢浂䡁䅑睤桂䡁䅉党杁䡁䅙党畂䝁䅑睢祂䡁䅍䅌杁䝁䅫杢あ䝁䅕杣畂䝁䅅䅢杁䡁䅍兙獂䝁䅕督杁䝁䅅杢歂䍁䅁督ㅂ䡁䅁䅣療䡁䅉䅤杁䝁䄴党あ䡁䅣睢祂䝁䅳䅌杁䝁䅕杢あ䝁䅕杣睂䡁䅉兡穂䝁䅕督獁䍁䅁兙畂䝁䅑䅉㉂䝁䅅䅢ㅂ䝁䅕兌桂䝁䅑䅚求䝁䅑䅉祂䝁䅕督求䝁䅷䅢求䡁䅉督畁䍁䅁䅖潂䝁䅕䅉橂䝁䄸兢睂䝁䅅杢㕂䍁䅁睤桂䡁䅍䅉浂䝁䄸兤畂䝁䅑党歂䍁䅁兡畂䍁䅁免㕁䑁䅫兏杁䝁䅅杢歂䍁䅁兡穂䍁䅁䅡求䝁䅅䅚硂䡁䅕兙祂䡁䅑党祂䝁䅕䅚杁䝁䅫杢杁䕁䅍党畂䡁䅑党祂䍁䅁杖桂䝁䅷䅢求䡁䅫䅌杁䙁䅁党畂䝁䄴督㕂䝁䅷杤桂䝁䄴兡桂䍁䄴䅁坂䅇䅁杹䅍䙁䅍䅡療䝁䅕䅉䑂䝁䅅杣畂䝁䅫杤桂䝁䅷䅌杁䕁䅫杢橂䍁䄴䅌杁䡁䅑睢湂䝁䅕䅤潂䝁䅕杣杁䡁䅣兡あ䝁䅧䅉灂䡁䅑督杁䡁䅍兤楂䡁䅍兡歂䝁䅫兙祂䝁䅫党穂䍁䅷䅉療䡁䅁党祂䝁䅅䅤求䡁䅍䅉桂䡁䅍䅉桂䍁䅁杚桂䝁䄰兡獂䡁䅫䅉浂䝁䄸睢あ䡁䅣党桂䡁䅉䅉祂䝁䅕䅤桂䝁䅫䅢求䡁䅉䅉灂䝁䄴䅉あ䝁䅧党杁䙁䅕杢灂䡁䅑党歂䍁䅁睕あ䝁䅅䅤求䡁䅍杌杁䙁䅑䅡求䍁䅁睙療䝁䄰䅣桂䝁䄴入杁䝁䄸杚浂䝁䅕杣穂䍁䅁杣桂䝁䄴睚求䍁䅁睢浂䍁䅁䅚祂䝁䅕督穂䍁䅷䅉橂䝁䅅督ㅂ䝁䅅䅢獁䍁䅁睤療䡁䅉睡獁䍁䅁兙畂䝁䅑䅉桂䡁䅑䅡獂䝁䅕䅤灂䝁䅍䅉穂䝁䅧睢求䡁䅍䅌杁䝁䅅督杁䡁䅣党獂䝁䅷䅉桂䡁䅍䅉穂䝁䅅杢歂䝁䅅䅢穂䍁䅁兙畂䝁䅑䅉楂䝁䄸睢あ䡁䅍䅉浂䝁䄸杣杁䝁䄰党畂䍁䅷䅉㍂䝁䄸兢求䝁䄴䅌杁䝁䅅杢歂䍁䅁睙潂䝁䅫䅢歂䡁䅉党畂䑁䅳䅉桂䝁䄴䅚杁䡁䅙兙祂䝁䅫睢ㅂ䡁䅍䅉桂䝁䅍睙求䡁䅍督療䡁䅉兡求䡁䅍杌杁䙁䅑䅡求䍁䅁睙療䝁䄰䅣桂䝁䄴入杁䝁䅅䅢穂䝁䄸䅉療䡁䅁党祂䝁䅅䅤求䡁䅍䅉穂䡁䅑睢祂䝁䅕督獁䍁䅁兙畂䝁䅑䅉穂䝁䅕䅢獂䡁䅍䅉灂䡁䅑督杁䡁䅁杣療䝁䅑兤橂䡁䅑督杁䡁䅑䅡祂䝁䄸兤湂䝁䅧䅉療䝁䄴䅢灂䝁䄴党杁䡁䅍䅡療䡁䅁䅣灂䝁䄴睚杁䝁䅅䅤杁䡁䅍䅡療䝁䅕睙桂䡁䅉杢灂䡁䅙兙獂䍁䄴睙療䝁䄰䅌杁䝁䅅督杁䡁䅣党獂䝁䅷䅉桂䡁䅍䅉あ䝁䅧杣療䡁䅕睚潂䍁䅁兢療䝁䅉兡獂䝁䅕䅉桂䡁䅁䅣畁䍁䅁睕潂䝁䄸党杁䕁䅍兙祂䝁䄴兡㉂䝁䅅䅢獁䍁䅁兓畂䝁䅍杌杁䡁䅣兙穂䍁䅁杚療䡁䅕杢歂䝁䅕䅚杁䝁䅫杢杁䑁䅅兏㍁䑁䅧䅉桂䝁䄴䅚杁䝁䅫督杁䝁䅧党桂䝁䅑兣ㅂ䝁䅅杣あ䝁䅕杣求䝁䅑䅉灂䝁䄴䅉䙂䡁䅙兙畂䡁䅍杤灂䝁䅷䅢求䍁䅷䅉䩂䝁䄴䅚灂䝁䅅杢桂䍁䄴䅁䙂睅䅁来䅷䙁䅍䅡ㅂ䡁䅑䅤求䡁䅉督あ䝁䄸睙牂䍁䅷䅉䩂䝁䄴睙畁䍁䅁䅣祂䝁䄸杤灂䝁䅑党穂䍁䅁䅣獂䝁䅅䅤浂䝁䄸杣瑂䍁䅁䅤療䍁䅁睙療䝁䄴杢求䝁䅍䅤杁䝁䅉杣桂䝁䄴䅚穂䍁䅁兙畂䝁䅑䅉楂䡁䅕督灂䝁䄴党穂䡁䅍党穂䍁䅁䅤療䍁䅁䅡灂䝁䅣䅡杁䡁䅅兤桂䝁䅷兡あ䡁䅫䅉橂䝁䄸杢あ䝁䅕杢あ䍁䅁兡畂䍁䅁杔療䡁䅉䅤潂䍁䅁兑瑂䝁䅕杣灂䝁䅍兙獁䍁䅁兒ㅂ䡁䅉睢睂䝁䅕䅌杁䝁䅅杢歂䍁䅁兡畂䡁䅑党祂䝁䄴兙あ䝁䅫睢畂䝁䅅䅢獂䡁䅫杌杁䙁䅑䅡求䍁䅁睙療䝁䄰䅣桂䝁䄴入杁䝁䄸杚浂䝁䅕杣穂䍁䅁兡瑂䝁䅅睚求䍁䅁督求䡁䅉杤灂䝁䅍党穂䍁䅁睙療䝁䄴督灂䡁䅍䅤灂䝁䄴睚杁䝁䄸杚杁䡁䅁䅡療䡁䅑睢湂䡁䅉兙睂䝁䅧督獁䍁䅁杤求䝁䅍䅤療䡁䅉督獁䍁䅁兙畂䝁䅑䅉灂䝁䅷䅢ㅂ䡁䅍䅤祂䝁䅅䅤灂䝁䄸杢穂䍁䅷䅉㍂䝁䅧兡橂䝁䅧䅉灂䡁䅍䅉ㅂ䡁䅍党歂䍁䅁兡畂䍁䅁杤灂䡁䅍兤桂䝁䅷䅉橂䝁䄸兢瑂䡁䅕杢灂䝁䅍兙あ䝁䅫睢畂䡁䅍䅌杁䡁䅍兤橂䝁䅧䅉桂䡁䅍䅉㍂䝁䅕杙穂䝁䅫䅤求䡁䅍䅌杁䝁䅑兡湂䝁䅫䅤桂䝁䅷䅉桂䝁䄴䅚杁䡁䅁杣灂䝁䄴䅤杁䝁䄰兙祂䝁䅳党あ䝁䅫杢湂䍁䅁兢桂䡁䅑党祂䝁䅫兙獂䡁䅍䅌杁䝁䅍睢祂䡁䅁睢祂䝁䅅䅤求䍁䅁睙療䝁䄰兢ㅂ䝁䄴兡橂䝁䅅䅤灂䝁䄸杢穂䍁䅷䅉楂䝁䄸睢牂䡁䅍䅌杁䡁䅁兤楂䝁䅷兡橂䝁䅅䅤灂䝁䄸杢穂䍁䅷䅉桂䝁䄴䅚杁䝁䄸䅤潂䝁䅕杣穂䑁䅳䅉浂䝁䄸睢あ䝁䅅睚求䍁䅁督求䡁䅉杤灂䝁䅍党穂䍁䅷䅉灂䝁䄴睙獂䡁䅕䅚灂䝁䄴睚杁䡁䅙兡歂䝁䅕睢杁䝁䅍䅢灂䡁䅁督獁䍁䅁杚灂䝁䅷兢求䝁䅑䅉楂䡁䅫䅉灂䝁䄴䅚ㅂ䡁䅍䅤祂䡁䅫䅉求䡁䅧䅣求䡁䅉䅤穂䍁䅁兙畂䝁䅑䅉橂䝁䅫杢求䝁䄰兙杁䝁䅣杣桂䝁䅑党杁䡁䅙兡歂䝁䅕睢杁䝁䅕杚浂䝁䅕睙あ䡁䅍䅉灂䝁䄴䅉䥂䕁䅑䅉桂䝁䄴䅚杁䑁䅑睓杁䝁䅙睢祂䝁䄰兙あ䡁䅍䅉あ䝁䅧兙あ䍁䅁兙祂䝁䅕䅉灂䝁䄴䅤求䝁䅣杣桂䡁䅑党歂䍁䅁兡畂䡁䅑睢杁䡁䅣党楂䡁䅍兡あ䝁䅕督獁䍁䅁督療䝁䅍兡桂䝁䅷䅉瑂䝁䅕䅚灂䝁䅅䅌杁䝁䄰兙祂䝁䅳党あ䝁䅫杢湂䍁䅁睙桂䝁䄰䅣桂䝁䅫睚畂䡁䅍䅌杁䝁䅅杢歂䍁䅁睙灂䝁䄴党瑂䝁䅅䅤灂䝁䅍䅉睂䡁䅉睢歂䡁䅕睙あ䝁䅫睢畂䡁䅍睏杁䝁䅅杢歂䍁䅁兢ㅂ䡁䅍兡橂䍁䅁督求䡁䅉杤灂䝁䅍党穂䍁䅁睙療䝁䄰䅣祂䝁䅫督灂䝁䄴睚杁䝁䄰兤穂䝁䅫睙杁䡁䅑杣桂䝁䅍睡穂䍁䅁兙畂䝁䅑䅉穂䝁䄸兤畂䝁䅑䅉求䝁䅙杚求䝁䅍䅤穂䍁䅷䅉㍂䝁䅧兡橂䝁䅧䅉桂䡁䅉党杁䡁䅕督求䝁䅑䅉あ䝁䄸䅉橂䝁䄸兢睂䝁䅷党瑂䝁䅕杢あ䍁䅁兡瑂䝁䅅睚求䡁䅍䅉桂䝁䄴䅚杁䝁䅙睢療䡁䅑兙湂䝁䅕杌杁䕁䅫䅤杁䝁䅅䅢穂䝁䄸䅉睂䡁䅉睢㉂䝁䅫䅚求䡁䅍䅉穁䍁䅁䅚灂䝁䄰党畂䡁䅍兡療䝁䄴兙獂䍁䅁兢療䝁䅑党獂䡁䅍䅉橂䝁䄸杢穂䝁䅫督あ䝁䅫杢湂䍁䅁睢浂䍁䅁睍䕂䍁䅁兢療䝁䅑党獂䡁䅍䅉ㅂ䡁䅍党歂䍁䅁兡畂䍁䅁杤桂䡁䅉兡療䡁䅕督杁䝁䅫杢歂䡁䅕督あ䡁䅉兡求䡁䅍䅌杁䡁䅍兤橂䝁䅧䅉桂䡁䅍䅉桂䝁䅑杤求䡁䅉䅤灂䡁䅍兡畂䝁䅣䅌杁䝁䄰党歂䝁䅫兙杁䝁䅅杢歂䍁䅁杤灂䝁䅑党療䍁䅁䅣祂䝁䄸䅚ㅂ䝁䅍䅤灂䝁䄸杢獁䍁䅁睚桂䝁䄰兡畂䝁䅣䅌杁䡁䅉党あ䝁䅅兡獂䍁䅷䅉求䝁䅑兤橂䝁䅅䅤灂䝁䄸杢獁䍁䅁䅚求䡁䅍兡湂䝁䄴䅌杁䝁䅅杢歂䍁䅁兙祂䝁䅍䅡灂䡁䅑党橂䡁䅑兤祂䝁䅕睏杁䝁䅅杢歂䍁䅁睚求䝁䄴党祂䝁䅅䅤灂䡁䅙党杁䕁䅅兓杁䝁䅍睢畂䡁䅑党畂䡁䅑䅉橂䝁䄸兢睂䡁䅉兡穂䝁䅫杢湂䍁䅁兡瑂䝁䅅睚求䡁䅍䅉湂䝁䅕杢求䡁䅉兙あ䝁䅕䅚杁䝁䅙杣療䝁䄰䅉桂䝁䅷睚療䡁䅉兡あ䝁䅧兢穂䍁䅁䅤祂䝁䅅兡畂䝁䅕䅚杁䡁䅣兡あ䝁䅧䅉求䡁䅑䅡灂䝁䅍兙獂䝁䅷入杁䡁䅍睢ㅂ䡁䅉睙求䝁䅑䅉橂䝁䄸杢あ䝁䅕杢あ䍁䄴䅉啂䝁䅧党杁䝁䅍睢瑂䡁䅁兙畂䡁䅫䅉療䝁䅙杚求䡁䅉督杁䝁䅫䅤穂䍁䅁督求䡁䅉杤灂䝁䅍党穂䍁䅁兤畂䝁䅑党祂䍁䅁䅤潂䝁䅕䅉呂䝁䅧兤あ䡁䅑党祂䡁䅍䅤療䝁䅍睡獁䍁䅁䅕療䝁䄴䅚ㅁ䍁䅷䅉啂䡁䅕杣楂䝁䄸睕硂䡁䅕兡歂䍁䅷䅉兂䝁䅫睙乂䝁䄸杢牂䝁䅕入獁䍁䅁䅕祂䝁䅕兢灂䡁䅕兢䍂䝁䅕兙あ䍁䅷䅉呂䡁䅁䅢桂䡁䅍䅡杁䕁䄴党㍂䡁䅍䅌杁䕁䅉兡湂䡁䅍䅤療䝁䅍睡獁䍁䅁兙畂䝁䅑䅉偂䝁䅙杚穂䝁䅕䅤杁䝁䅉杣桂䝁䄴䅚杁䝁䄴兙瑂䝁䅕督畁䍁䅁兓畂䍁䅁兙歂䝁䅑兡あ䝁䅫睢畂䍁䅷䅉灂䡁䅑䅉療䡁䅁党祂䝁䅅䅤求䡁䅍䅉桂䍁䅁睙療䝁䅷䅢求䝁䅍䅤灂䝁䄸杢杁䝁䄸杚杁䝁䅣杣桂䡁䅁䅡灂䝁䅍督杁䝁䅫杢あ䝁䅕杣橂䝁䅧兙畂䝁䅣党杁䝁䅙睢祂䝁䄰兙あ䍁䅁杤灂䡁䅍兤桂䝁䅷督杁䝁䅅杢歂䍁䅁督あ䝁䅫睙牂䝁䅕杣穂䍁䅁䅤潂䝁䅅䅤杁䡁䅍兤睂䡁䅁䅢灂䝁䅕督杁䝁䅍兙穂䡁䅕兙獂䍁䅁睙療䝁䄴杤求䡁䅉督桂䡁䅑兡療䝁䄴兙獂䍁䅁睙療䝁䄴䅤求䝁䄴䅤畁䍁䅁䅖潂䝁䅕䅉橂䝁䄸兢睂䝁䅅杢㕂䍁䅁督求䡁䅉杤求䡁䅍䅉橂䝁䄸杣睂䝁䄸杣桂䡁䅑党杁䡁䅁杣療䝁䅙党穂䡁䅍兡療䝁䄴兙獂䡁䅍䅉桂䝁䄴䅚杁䝁䄸杣湂䝁䅅杢灂䡁䅯兙あ䝁䅫睢畂䡁䅍䅌杁䝁䄰党歂䝁䅫兙杁䝁䅅杢歂䍁䅁杙祂䝁䄸兙歂䝁䅍兙穂䡁䅑䅉橂䝁䄸兢睂䝁䅅杢灂䝁䅕督獁䍁䅁兙畂䝁䅑䅉穂䝁䄰兙獂䝁䅷䅉桂䝁䄴䅚杁䝁䄰党歂䝁䅫兤瑂䍁䄰督灂䡁䅯党歂䍁䅁杙ㅂ䡁䅍兡畂䝁䅕督穂䝁䅕督獁䍁䅁兙畂䝁䅑䅉灂䝁䄴䅚灂䡁䅙兡歂䡁䅕兙獂䍁䅁睙祂䝁䅕兙あ䝁䄸杣穂䍁䅁䅤潂䡁䅉睢ㅂ䝁䅣䅡杁䝁䅑兡湂䝁䅫䅤桂䝁䅷䅌杁䝁䅷兡㉂䝁䅕䅉穂䝁䅅䅢求䡁䅍䅌杁䝁䅅杢歂䍁䅁睙獂䝁䅫党畂䡁䅑䅉瑂䝁䅅杢桂䝁䅣党瑂䝁䅕杢あ䍁䅁睙潂䝁䅅杢畂䝁䅕䅢穂䍁䄴䅉呂䝁䅧兤あ䡁䅑党祂䡁䅍䅤療䝁䅍睡獁䍁䅁兓畂䝁䅍杌杁䡁䅣兙穂䍁䅁杚療䡁䅕杢歂䝁䅕䅚杁䝁䅫杢杁䑁䅉䅍睁䑁䅍䅉桂䝁䄴䅚杁䝁䅫督杁䝁䅧党桂䝁䅑兣ㅂ䝁䅅杣あ䝁䅕杣求䝁䅑䅉灂䝁䄴䅉佂䝁䅕睤杁䙁䅫睢祂䝁䅳䅌杁䕁䄴党㍂䍁䅁兗療䡁䅉睡畁䅁䅁硖䅧䩁䕉䅁呂䝁䅫䅖灂䝁䄰党杁䕁䅍睢祂䡁䅁睢祂䝁䅅䅤灂䝁䄸杢杁䝁䅑党穂䝁䅫睚畂䡁䅍䅌杁䝁䅑党㉂䝁䅕䅢療䡁䅁督獁䍁䅁兙畂䝁䅑䅉穂䝁䅕䅢獂䡁䅍䅉穂䝁䅫䅢灂䝁䅍睢畂䍁䅁䅤灂䝁䄰兡畂䝁䅣䅉穂䡁䅫督あ䝁䅕兢穂䍁䅁督療䝁䅷兤あ䝁䅫睢畂䡁䅍䅉灂䝁䄴䅉啂䝁䅅兡㍂䝁䅅杢獁䍁䅁䅓療䝁䄴睚杁䕁䅳睢畂䝁䅣䅌杁䡁䅑䅡求䍁䅁兖畂䝁䅫䅤求䝁䅑䅉呂䡁䅑兙あ䝁䅕督獁䍁䅁睕灂䝁䄴睚桂䡁䅁睢祂䝁䅕䅌杁䝁䅅杢歂䍁䅁兡畂䡁䅑党祂䝁䄴兙あ䝁䅫睢畂䝁䅅䅢獂䡁䅫杌杁䙁䅑䅡求䍁䅁睙療䝁䄰䅣桂䝁䄴入杁䡁䅁杣療䡁䅙兡歂䝁䅕督杁䡁䅉党穂䝁䄸杢桂䡁䅑睢祂䡁䅍䅉桂䝁䄴䅚杁䝁䅍䅢療䝁䅍睡杁䝁䅫杢あ䝁䅕睚祂䝁䅅䅤求䝁䅑䅉橂䝁䅫杣橂䡁䅕兡あ䡁䅍䅌杁䝁䅅杢歂䍁䅁杤桂䡁䅉兡療䡁䅕督杁䡁䅑入睂䝁䅕督杁䝁䄸杚杁䝁䄸督橂䝁䅫䅢獂䝁䅅䅤療䡁䅉督畁䍁䅁兓あ䍁䅁督求䡁䅉杤求䡁䅍䅉㉂䝁䅅杣灂䝁䄸兤穂䍁䅁兢桂䡁䅉睡求䡁䅑督獁䍁䅁兡畂䝁䅍䅢ㅂ䝁䅑兡畂䝁䅣䅉橂䝁䄸兢瑂䡁䅕杢灂䝁䅍兙あ䝁䅫睢畂䡁䅍䅌杁䝁䅑兙あ䝁䅅睙求䝁䄴䅤求䡁䅉䅌杁䝁䅕杢あ䝁䅕杣睂䡁䅉兡穂䝁䅕䅌杁䝁䅅兤あ䝁䄸兢療䡁䅑兡㉂䝁䅕䅌杁䝁䅫杢歂䡁䅕督あ䡁䅉兡桂䝁䅷䅌杁䝁䅫杢あ䝁䅕杣畂䝁䅕䅤杁䝁䄸杚杁䡁䅑䅡灂䝁䄴睚穂䍁䅷䅉瑂䝁䄸杙灂䝁䅷党獁䍁䅁睙療䝁䄴督ㅂ䝁䄰党祂䍁䅷䅉桂䝁䄴䅚杁䝁䅅党祂䝁䄸督睂䝁䅅睙求䍁䅁兙畂䝁䅑䅉歂䝁䅕杚求䝁䄴督求䍁䄴䅉啂䝁䅧党杁䝁䅍睢瑂䡁䅁兙畂䡁䅫䅉穂䝁䅕䅢獂䡁䅍䅉灂䡁䅑督杁䡁䅁杣療䝁䅑兤橂䡁䅑督杁䝁䅑兡祂䝁䅕睙あ䝁䅷入杁䡁䅑睢杁䝁䅍兤穂䡁䅑睢瑂䝁䅕杣穂䍁䅷䅉歂䝁䅫督あ䡁䅉兡楂䡁䅕䅤療䡁䅉督獁䍁䅁兙畂䝁䅑䅉祂䝁䅕督求䝁䅷䅢求䡁䅉督畁䍁䅁睕灂䙁䅑兡瑂䝁䅕䅉䑂䝁䄸杣睂䝁䄸杣桂䡁䅑兡療䝁䄴䅉㍂䝁䅅督杁䝁䅫杢橂䝁䄸杣睂䝁䄸杣桂䡁䅑党歂䍁䅁兡畂䍁䅁杍睁䑁䅁睍杁䝁䅅杢歂䍁䅁兡穂䍁䅁杙桂䡁䅍党歂䍁䅁兡畂䍁䅁睕桂䝁䄴䅤桂䍁䅁睑獂䝁䅅杣桂䍁䅷䅉䑂䝁䅅䅢灂䝁䅙睢祂䝁䄴兡桂䍁䄴䅁捂䅇䅁䅘䅧䙁䅍兡湂䝁䄴党あ䍁䅁杓求䡁䅣党獂䝁䅕杣穂䍁䅁䅔灂䝁䄰兡あ䝁䅕䅚杁䝁䄸䅣求䡁䅉兙あ䝁䅕督杁䝁䅅督杁䝁䅅䅉歂䝁䅫兙瑂䝁䄸杢歂䍁䅁条求䡁䅣党獂䡁䅉入杁䡁䅉党あ䝁䅅兡獂䝁䅕杣畁䍁䅁兓あ䍁䅁睢睂䝁䅕杣桂䡁䅑党穂䍁䅁䅤潂䡁䅉睢ㅂ䝁䅣䅡杁䡁䅑䅡祂䝁䅕党杁䡁䅍党湂䝁䄰党畂䡁䅑督㙁䍁䅁杔療䡁䅉䅤潂䍁䅁兑瑂䝁䅕杣灂䝁䅍兙獁䍁䅁兓畂䡁䅑党祂䝁䄴兙あ䝁䅫睢畂䝁䅅䅢獁䍁䅁兙畂䝁䅑䅉偂䡁䅑䅡求䡁䅉杌杁䙁䅑䅡求䍁䅁杔療䡁䅉䅤潂䍁䅁兑瑂䝁䅕杣灂䝁䅍兙杁䡁䅍党湂䝁䄰党畂䡁䅑䅉療䡁䅁党祂䝁䅅䅤求䡁䅍䅉煂䝁䅕睤求䝁䅷杣㕂䍁䅁督あ䝁䄸杣求䡁䅍䅉灂䝁䄴䅉煂䝁䅕睤求䝁䅷杣㕂䍁䅁督あ䝁䄸杣求䡁䅍䅉灂䝁䄴䅉瑂䝁䅅䅢獂䡁䅍䅌杁䝁䄰兙獂䝁䅷兌楂䝁䅅督求䝁䅑䅉牂䝁䅫睢穂䝁䅳督獁䍁䅁兙畂䝁䅑䅉療䝁䅙杚瑁䝁䄰兙獂䝁䅷䅉獂䝁䄸睙桂䡁䅑兡療䝁䄴督杁䝁䅫杢杁䡁䅑䅡求䍁䅁兖畂䝁䅫䅤求䝁䅑䅉呂䡁䅑兙あ䝁䅕督杁䝁䅅杢歂䍁䅁睑桂䝁䄴兙歂䝁䅅䅉睂䡁䅉兡瑂䝁䅅杣灂䝁䅷入杁䡁䅕杢歂䝁䅕杣杁䡁䅑䅡求䍁䅁睓桂䡁䅫䅉䭂䝁䅕睤求䝁䅷党祂䡁䅍䅌杁䕁䅳兙㕂䍁䅁杓求䡁䅣党獂䝁䅕杣穂䍁䅁睔ㅂ䡁䅑䅢求䡁䅑䅌杁䕁䅯兙祂䝁䅕䅚杁䙁䅑䅡求䍁䅁睒桂䝁䅷䅢求䡁䅉兡桂䍁䅁睔浂䍁䅁杓求䡁䅣党獂䡁䅉入獁䍁䅁杓桂䡁䅉党歂䍁䅁杖桂䡁䅕䅢あ䍁䅷䅉慂䝁䅅䅢求䡁䅍䅉䭂䝁䅕睤求䝁䅷党祂䡁䅍䅌杁䙁䅯兙獂䝁䅕督杁䕁䄸兤あ䝁䅷党あ䍁䅷䅉䕂䝁䅫兙瑂䝁䄸杢歂䡁䅍䅉䕂䝁䅫杣求䝁䅍䅤獁䍁䅁杓桂䝁䄰党穂䍁䅁兑獂䝁䅷党畂䍁䅷䅉䍂䝁䅅杢あ䝁䅕杣杁䝁䅉入杁䙁䅁兡求䡁䅉睙灂䝁䄴睚杁䙁䅁兙湂䝁䄸䅚桂䍁䅷䅉桂䝁䄴䅚杁䙁䅁党療䡁䅁䅢求䡁䅍䅉䭂䝁䅕睤求䝁䅷䅢求䡁䅉督杁䝁䄴兙瑂䝁䅕督獁䍁䅁兙穂䍁䅁睤求䝁䅷䅢杁䝁䅅督杁䝁䄸䅣求䡁䅉兙あ䝁䅕督杁䝁䄸杢獂䝁䅫杢求䍁䅁䅤潂䡁䅉睢ㅂ䝁䅣䅡杁䝁䅫䅤穂䍁䅁䅚灂䝁䅣兡あ䝁䅅䅢杁䝁䅉兙畂䝁䄴党祂䡁䅍䅌杁䕁䅯兙瑂䝁䅕督杁䕁䅅䅢獂䝁䅕杢杁䝁䅅杢歂䍁䅁村獂䡁䅕党杁䕁䄴兡獂䝁䅕杌杁䙁䅑䅡灂䡁䅍䅉穂䝁䅕睚瑂䝁䅕杢あ䍁䅁兙獂䡁䅍睢杁䝁䅕杢湂䝁䅅睚求䡁䅍䅉灂䝁䄴䅉煂䝁䅕睤求䝁䅷杣㕂䍁䅁督ㅂ䝁䅉督橂䡁䅉兡睂䡁䅑兡療䝁䄴䅉楂䡁䅕督灂䝁䄴党穂䡁䅍杌杁䙁䅑䅡求䍁䅁兓畂䡁䅑党祂䝁䄴兙あ䝁䅫睢畂䝁䅅䅢杁䡁䅍党湂䝁䄰党畂䡁䅑䅉療䡁䅁党祂䝁䅅䅤求䡁䅍䅉穂䡁䅑睢祂䝁䅕督杁䝁䅫杢杁䡁䅍䅡療䡁䅁䅣灂䝁䄴睚杁䝁䄰兙獂䝁䅷督杁䝁䅅杢歂䍁䅁睢浂䝁䅙兌瑂䝁䅅䅢獂䍁䅁䅢療䝁䅍兙あ䝁䅫睢畂䡁䅍䅉睂䡁䅉兡瑂䝁䅅杣灂䝁䅷入杁䡁䅕杢歂䝁䅕杣杁䡁䅑䅡求䍁䅁䅓畁䙁䅍兙瑂䡁䅕党獂䍁䅁兙畂䝁䅑䅉䙂䡁䅉杢求䡁䅍䅤杁䕁䅯睢畂䝁䅕督杁䝁䅉杣桂䝁䄴䅚穂䍁䅁兡畂䍁䅁䅤潂䝁䅕䅉噂䝁䄴兡あ䝁䅕䅚杁䕁䅳兡畂䝁䅣䅚療䝁䄰䅌杁䙁䅉党睂䡁䅕杙獂䝁䅫睙杁䝁䄸杚杁䕁䅫杣求䝁䅷兙畂䝁䅑䅌杁䝁䅅杢歂䍁䅁睑潂䝁䅅杢畂䝁䅕䅢杁䕁䅫督獂䝁䅅杢歂䡁䅍杌杁䙁䅑䅡求䍁䅁睔あ䝁䅧党祂䍁䅁督求䝁䅣兢求䝁䄴䅤杁䝁䅫督杁䝁䅫杢㉂䝁䄸䅢㉂䝁䅕䅚杁䝁䅫杢杁䡁䅑䅡求䍁䅁䅣ㅂ䡁䅉睙潂䝁䅅督求䍁䅁兙畂䝁䅑䅉橂䝁䄸杢㉂䝁䅕杣穂䝁䅫睢畂䍁䅁睢浂䍁䅁杣療䡁䅕睚潂䍁䅁䅚灂䝁䅅兢療䝁䄴䅚穂䍁䅁䅤療䍁䅁䅣療䝁䅷兡穂䝁䅧党歂䍁䅁督あ䝁䄸杢求䡁䅍䅌杁䝁䅅督杁䡁䅣党獂䝁䅷䅉桂䡁䅍䅉あ䝁䅧党杁䡁䅁杣療䡁䅙兡穂䝁䅫睢畂䍁䅁睢浂䍁䅁䅚灂䝁䅅兢療䝁䄴䅚杁䡁䅁睢獂䝁䅫督潂䝁䅫杢湂䍁䅁督求䡁䅉杤灂䝁䅍党穂䍁䄴䅉呂䝁䅫睚畂䝁䅕䅤杁䕁䅯党㍂䝁䅕䅢求䡁䅉督杁䕁䅷兡瑂䝁䅫䅤求䝁䅑䅉灂䡁䅍䅉潂䝁䅕兙歂䡁䅅兤桂䡁䅉䅤求䡁䅉党歂䍁䅁兡畂䍁䅁䅓桂䝁䄰兡獂䡁䅑睢畂䍁䅷䅉䍂䝁䅕杣瑂䡁䅕䅚桂䍁䄴䅁硂䅆䅁䅭䅷䙁䅍兡獂䝁䅣兙畂䍁䅁䅓療䝁䅷䅚灂䝁䄴睚穂䍁䅁兓畂䝁䅍杌獁䍁䅁䅤療䝁䅣党あ䝁䅧党祂䍁䅁睤灂䡁䅑䅡杁䝁䅫䅤穂䍁䅁督ㅂ䝁䅉督灂䝁䅑兡桂䡁䅉兡求䡁䅍䅌杁䝁䄰兙畂䡁䅕杚桂䝁䅍䅤ㅂ䡁䅉党穂䍁䅁兙畂䝁䅑䅉穂䝁䅕䅢獂䡁䅍䅉祂䝁䅫睚灂䝁䅑䅉睂䝁䅅睙牂䝁䅅睚灂䝁䄴睚杁䡁䅍睢獂䡁䅕䅤灂䝁䄸杢穂䍁䅁杚療䡁䅉䅉橂䝁䄸杢穂䡁䅕兢求䡁䅉䅉湂䝁䄸睢歂䡁䅍䅉睂䡁䅉睢歂䡁䅕睙あ䡁䅍䅉灂䝁䄴䅉あ䝁䅧党杁䙁䅕杢灂䡁䅑党歂䍁䅁睕あ䝁䅅䅤求䡁䅍䅉桂䝁䄴䅚杁䝁䅫杢あ䝁䅕杣畂䝁䅅䅤灂䝁䄸杢桂䝁䅷䅢㕂䍁䄴䅉䩂䡁䅑䅉療䡁䅁党祂䝁䅅䅤求䡁䅍䅉あ䝁䅧杣療䡁䅕睚潂䍁䅁䅤潂䡁䅉党求䍁䅁督求䝁䅣兢求䝁䄴䅤穂䑁䅯䅉䕂䝁䅫督睂䝁䅕杢穂䝁䅫杢湂䍁䅁兙畂䝁䅑䅉呂䡁䅁党橂䝁䅫兙獂䡁䅑入杁䕁䅍䅢療䡁䅍兤祂䝁䅕督獁䍁䅁兔求䡁䅑兙獂䍁䅁睑療䝁䄴䅤桂䝁䅫杢求䡁䅉督獁䍁䅁兙畂䝁䅑䅉䑂䡁䅕督あ䝁䄸兢杁䕁䅍睢畂䡁䅑兙灂䝁䄴党祂䡁䅍杌杁䙁䅑䅡求䍁䅁䅒灂䡁䅍䅣求䝁䄴督灂䝁䄴睚杁䝁䅅杢歂䍁䅁睕睂䝁䅕睙灂䝁䅅䅢あ䡁䅫䅉䑂䝁䅷睢穂䡁䅕杣求䡁䅍䅉穂䝁䅕睚瑂䝁䅕杢あ䍁䅁睢浂䝁䅙党祂䡁䅍䅉桂䍁䅁杣桂䝁䄴睚求䍁䅁睢浂䍁䅁兢求䡁䅑兙獂䍁䅁兙畂䝁䅑䅉睂䝁䅷兙穂䡁䅑兡橂䍁䅁睙獂䝁䄸督ㅂ䡁䅉党穂䍁䅷䅉桂䝁䄴䅚杁䝁䅑兡穂䡁䅁党畂䡁䅍兡畂䝁䅣䅉穂䡁䅫督あ䝁䅕兢穂䍁䅁杚療䡁䅉䅉浂䝁䄸睢歂䍁䅷䅉楂䝁䅕杤求䡁䅉兙湂䝁䅕䅌杁䝁䅧党桂䝁䅷䅤潂䍁䅁睙桂䡁䅉党獁䍁䅁睚桂䡁䅉䅚求䝁䄴䅌杁䝁䅧睢瑂䝁䅕䅌杁䡁䅁党祂䡁䅍睢畂䝁䅅䅢杁䝁䅍兙祂䝁䅕䅌杁䝁䅉党桂䡁䅕䅤㕂䍁䅁䅣祂䝁䄸䅚ㅂ䝁䅍䅤穂䍁䅷䅉桂䝁䄴䅚杁䝁䅧兙祂䝁䅑䅉穂䡁䅕杣浂䝁䅅睙求䍁䅁睙獂䝁䅕兙畂䝁䅫杢湂䍁䅁䅣祂䝁䄸䅚ㅂ䝁䅍䅤穂䍁䅷䅉桂䡁䅍䅉㍂䝁䅕䅢獂䍁䅁兙穂䍁䅁睙桂䡁䅁䅣灂䝁䄴睚癁䡁䅍党桂䝁䅷兡畂䝁䅣䅉求䡁䅅兤灂䡁䅁兢求䝁䄴䅤杁䝁䅅杢歂䍁䅁䅚求䡁䅑党橂䡁䅑兡療䝁䄴䅉穂䡁䅫督あ䝁䅕兢穂䍁䄴䅉啂䝁䅧党杁䕁䄰党あ䝁䅅䅢杁䕁䅍睢畂䡁䅑兙灂䝁䄴党祂䡁䅍䅉穂䝁䅕睚瑂䝁䅕杢あ䍁䅁兢桂䝁䄴兤浂䝁䅅睙あ䡁䅕杣求䡁䅍䅉桂䝁䄴䅚杁䡁䅍党獂䝁䅷督杁䡁䅍䅤求䝁䅕䅢杁䝁䅅杢歂䍁䅁兙獂䡁䅕兢灂䝁䄴兤瑂䍁䅁睙療䝁䄴䅤桂䝁䅫杢求䡁䅉督杁䝁䅙睢祂䍁䅁杚療䝁䄸䅚杁䡁䅁杣療䝁䅑兤橂䡁䅑督獁䍁䅁督ㅂ䝁䅍䅡杁䝁䅅督杁䡁䅁党あ䍁䅁杚療䝁䄸䅚獁䍁䅁杤求䝁䅣党あ䝁䅅杙獂䝁䅕督獁䍁䅁督療䡁䅕䅣穂䍁䅷䅉睂䡁䅉睢あ䝁䅕兡畂䡁䅍䅌杁䝁䅙杣ㅂ䝁䅫䅤穂䍁䅷䅉桂䝁䄴䅚杁䝁䄸䅤潂䝁䅕杣杁䝁䄰兡穂䝁䅍党獂䝁䅷兙畂䝁䅕睢ㅂ䡁䅍䅉浂䝁䄸睢歂䍁䅁䅣祂䝁䄸䅚ㅂ䝁䅍䅤穂䍁䅷䅉桂䡁䅍䅉㍂䝁䅕䅢獂䍁䅁兙穂䍁䅁睚求䝁䄴党祂䝁䅅䅢杁䝁䅷兡畂䝁䅕䅉瑂䝁䅕䅤桂䝁䅷䅉橂䝁䄸杢あ䝁䅅兡畂䝁䅕杣穂䍁䅁䅣祂䝁䅫兢桂䡁䅉兡獂䡁䅫䅉浂䝁䄸杣杁䝁䅍䅡求䝁䄰兡橂䝁䅅䅢穂䍁䄴䅉啂䝁䅧党杁䕁䅍兤穂䡁䅑睢瑂䍁䅁睑療䝁䄴䅤桂䝁䅫杢求䡁䅉督杁䡁䅍党湂䝁䄰党畂䡁䅑䅉瑂䝁䅅杢ㅂ䝁䅙兙橂䡁䅑兤祂䝁䅕督杁䝁䅅杢歂䍁䅁督求䝁䅷䅢穂䍁䅁睙ㅂ䡁䅍䅤療䝁䄰䅉歂䝁䅕督灂䝁䅣杢求䝁䅑䅉桂䝁䄴䅚杁䡁䅍䅤療䝁䅍睡杁䡁䅁䅢桂䡁䅍䅤灂䝁䅍䅉橂䝁䄸杢あ䝁䅅兡畂䝁䅕杣穂䍁䅁杚療䡁䅉䅉ㅂ䡁䅍党杁䝁䅫杢杁䡁䅁党祂䡁䅍睢畂䝁䅅䅢杁䝁䅍兙祂䝁䅕䅉桂䝁䄴䅚杁䝁䅧党桂䝁䅷䅤潂䍁䅁睙桂䡁䅉党㝁䍁䅁杚療䝁䄸䅚杁䝁䅅杢歂䍁䅁杙求䡁䅙党祂䝁䅅睚求䑁䅳䅉潂䝁䄸兤穂䝁䅕䅡療䝁䅷䅚杁䝁䅅杢歂䍁䅁兡畂䝁䅑兤穂䡁䅑杣灂䝁䅅䅢杁䝁䅍䅡求䝁䄰兡橂䝁䅅䅢㝁䍁䅁䅣潂䝁䅅杣瑂䝁䅅睙求䡁䅕䅤灂䝁䅍兙獂䑁䅳䅉睂䝁䅕䅤杁䝁䅙睢療䝁䅑䅉桂䝁䄴䅚杁䝁䅍兙祂䝁䅕睏杁䝁䅅睚祂䝁䅫睙ㅂ䝁䅷䅤ㅂ䡁䅉兙獂䑁䅳䅉桂䡁䅕䅤療䝁䄰睢あ䝁䅫杤求䍁䄴䅉啂䝁䅧兡穂䍁䅁督求䝁䅣兢求䝁䄴䅤杁䝁䅅䅢穂䝁䄸䅉睂䡁䅉睢㉂䝁䅫䅚求䡁䅍䅉あ䝁䅧党祂䝁䄰睢浂䝁䄸杣瑂䝁䅕䅚杁䝁䅉兙祂䡁䅉兡求䡁䅉䅉桂䝁䄴䅚杁䝁䄴睢畂䍁䄰杙桂䡁䅉杣灂䝁䅕杣杁䝁䅉睢㍂䝁䅷督獁䍁䅁兙畂䝁䅑䅉あ䡁䅉兙㕂䡁䅍䅉浂䝁䄸杣杁䝁䅙睢療䝁䅑䅉睂䡁䅉睢歂䡁䅕睙あ䡁䅍䅌杁䡁䅍兤橂䝁䅧䅉桂䡁䅍䅉穂䝁䄸兤睂䡁䅍䅌杁䝁䄸䅤潂䝁䅕杣杁䡁䅉党桂䝁䅑入瑁䡁䅑睢瑁䝁䅕兙あ䍁䅁兢求䝁䅅䅢穂䍁䅷䅉桂䝁䄴䅚杁䡁䅁党あ䍁䅁杚療䝁䄸䅚杁䡁䅁杣療䝁䅑兤橂䡁䅑督㝁䍁䅁兙畂䝁䅑䅉睂䝁䅷兙穂䡁䅑兡橂䍁䅁睙獂䝁䄸督ㅂ䡁䅉党穂䍁䅷䅉橂䝁䅅䅣穂䍁䅷䅉穂䝁䅫杚あ䝁䅕杣穂䍁䅷䅉桂䝁䄴䅚杁䝁䅙兡あ䝁䄰党畂䡁䅑督獁䍁䅁兙穂䍁䅁睤求䝁䅷䅢杁䝁䅅督杁䡁䅑䅡求䡁䅉兢療䝁䅙睢祂䝁䄰党歂䍁䅁䅤ㅂ䝁䅉督杁䝁䅙睢祂䍁䅁杚療䝁䄸䅚獁䍁䅁䅡療䡁䅕督求䝁䅧睢獂䝁䅑䅌杁䝁䅅杢歂䍁䅁䅣求䡁䅉督療䝁䄴兙獂䍁䅁睙桂䡁䅉党杁䡁䅁杣療䝁䅑兤橂䡁䅑督畁䍁䅁䅖潂䝁䅕䅉橂䝁䄸兢睂䝁䅅杢㕂䍁䅁兢桂䡁䅉睡求䡁䅑督杁䝁䅫䅤穂䍁䅁䅣祂䝁䄸䅚ㅂ䝁䅍䅤穂䍁䅁䅣祂䝁䅫兢桂䡁䅉兡獂䡁䅫䅉あ䝁䅧杣療䡁䅕睚潂䍁䅁䅚灂䡁䅉党橂䡁䅑䅉穂䝁䅅䅢求䡁䅍䅉浂䝁䄸杣橂䝁䅕䅌杁䝁䅅督杁䡁䅣党獂䝁䅷䅉桂䡁䅍䅉あ䝁䅧杣療䡁䅕睚潂䍁䅁兙杁䝁䄴党あ䡁䅣睢祂䝁䅳䅉療䝁䅙䅉歂䝁䅫督あ䡁䅉兡楂䡁䅕䅤療䡁䅉督獁䍁䅁兙畂䝁䅑䅉桂䝁䄴䅉療䝁䄴䅢灂䝁䄴党杁䡁䅍䅡療䡁䅁䅣灂䝁䄴睚杁䝁䅍兙あ䝁䅅䅢療䝁䅣杌杁䙁䅑䅡求䍁䅁睙療䝁䄰䅣桂䝁䄴入杁䡁䅣兙穂䍁䅁杚療䡁䅕杢歂䝁䅕䅚杁䝁䅫杢杁䑁䅅兏㑁䑁䅣䅉桂䝁䄴䅚杁䝁䅫督杁䝁䅧党桂䝁䅑兣ㅂ䝁䅅杣あ䝁䅕杣求䝁䅑䅉灂䝁䄴䅉呂䡁䅑兙瑂䝁䅙睢祂䝁䅑䅌杁䕁䅍睢畂䝁䄴党橂䡁䅑兡橂䡁䅕䅤畁䅁䅁硷䅍䱁䰴䅁呂䝁䅫䅢灂䝁䅍睢畂䍁䅁䅔桂䝁䅉睢祂䝁䅅䅤療䡁䅉兡求䡁䅍䅉䩂䝁䄴睙畁䍁䅷䅉桂䍁䅁杚桂䝁䅉䅢求䡁䅍督杁䡁䅍党瑂䝁䅫睙療䝁䄴䅚ㅂ䝁䅍䅤療䡁䅉䅉橂䝁䄸兢睂䝁䅅杢㕂䍁䅷䅉睂䡁䅉睢㉂䝁䅫䅚求䡁䅍䅉㉂䝁䅅杣灂䝁䄸兤穂䍁䅁兙畂䝁䅅䅢療䝁䅣兌灂䝁䄴䅤求䝁䄴督灂䡁䅙党杁䝁䄰兡㑂䝁䅕䅚瑁䡁䅍兡湂䝁䄴兙獂䍁䅁督療䝁䅷兤あ䝁䅫睢畂䡁䅍䅉灂䝁䄴䅉あ䝁䅧党杁䙁䅕杢灂䡁䅑党歂䍁䅁睕あ䝁䅅䅤求䡁䅍䅌杁䕁䅍䅡灂䝁䄴兙獁䍁䅁䅖桂䝁䅫睤桂䝁䄴䅌杁䝁䅅杢歂䍁䅁兡畂䡁䅑党祂䝁䄴兙あ䝁䅫睢畂䝁䅅䅢獂䡁䅫杌杁䙁䅑䅡求䍁䅁睙療䝁䄰䅣桂䝁䄴入婁䡉䅍䅉睂䡁䅉睢歂䡁䅕睙あ䡁䅍䅉灂䝁䄴睙獂䡁䅕䅚求䍁䅁睤灂䡁䅉党獂䝁䅕督穂䍁䅁兢灂䝁䅍杣療䝁䅍睢畂䡁䅑杣療䝁䅷䅢求䡁䅉督杁䝁䅅杢歂䍁䅁督求䝁䄴督療䡁䅉䅉睂䡁䅉睢歂䡁䅕睙あ䡁䅍杌杁䕁䅫䅤穂䍁䅁䅣祂䝁䄸䅚ㅂ䝁䅍䅤穂䍁䅁兙祂䝁䅕䅉ㅂ䡁䅍党歂䍁䅁兡畂䍁䅁杤桂䡁䅉兡療䡁䅕督杁䝁䅕䅢求䝁䅍䅤祂䝁䄸杢灂䝁䅍䅉睂䡁䅉睢歂䡁䅕睙あ䡁䅍䅉灂䝁䄴䅉桂䍁䅁杣桂䝁䄴睚求䍁䅁睢浂䍁䅁兙睂䡁䅁䅢灂䝁䅍兙あ䝁䅫睢畂䡁䅍䅉浂䝁䄸杣杁䡁䅑䅡求䍁䅁兡畂䝁䅑兤穂䡁䅑杣灂䝁䅅䅢杁䕁䅫杢あ䝁䅕杣畂䝁䅕䅤杁䝁䄸杚杁䙁䅑䅡灂䝁䄴睚穂䍁䅁䅋䩂䝁䄸䅖灁䍁䅷䅉灂䝁䄴睙獂䡁䅕䅚灂䝁䄴睚杁䝁䅍睢畂䝁䄴党橂䡁䅑党歂䍁䅁䅡療䝁䄰党杁䝁䅅杢歂䍁䅁督求䝁䅍兤祂䝁䅫䅤㕂䍁䅷䅉灂䝁䄴䅚ㅂ䡁䅍䅤祂䝁䅫兙獂䍁䅁兙ㅂ䡁䅑睢瑂䝁䅅䅤灂䝁䄸杢杁䝁䅅杢歂䍁䅁睙療䝁䄴䅤祂䝁䄸䅢獁䍁䅁督瑂䝁䅅杣あ䍁䅁兢求䡁䅑党祂䝁䅫杢湂䍁䅁兙畂䝁䅑䅉桂䝁䅣杣灂䝁䅍兤獂䡁䅑兤祂䝁䅕䅌杁䡁䅍兢桂䡁䅉䅤杁䡁䅍䅤祂䝁䅕党あ䍁䅁䅢灂䝁䅣䅡あ䝁䅫杢湂䍁䅷䅉祂䝁䅕杢求䡁䅣兙楂䝁䅷党杁䝁䅕杢求䡁䅉睚㕂䍁䅷䅉求䝁䅷党橂䡁䅑杣灂䝁䅍䅉㉂䝁䅕䅡灂䝁䅍䅢求䍁䅁督ㅂ䡁䅁䅣獂䡁䅫䅉求䡁䅅兤灂䡁䅁兢求䝁䄴䅤獁䍁䅁兡畂䝁䅑兤穂䡁䅑杣灂䝁䅅䅢杁䡁䅣党桂䡁䅉兙楂䝁䅷党穂䍁䅁兙畂䝁䅑䅉求䡁䅅兤灂䡁䅁兢求䝁䄴䅤獁䍁䅁睙療䝁䄰兢求䡁䅉睙灂䝁䅅䅢杁䝁䅉兤灂䝁䅷䅚灂䝁䄴睚杁䝁䅅兤あ䝁䄸兢桂䡁䅑兡療䝁䄴䅌杁䝁䅍睢畂䡁䅍兤瑂䝁䅕杣杁䝁䅕䅢求䝁䅍䅤祂䝁䄸杢灂䝁䅍督獁䍁䅁兙穂䡁䅍党あ䍁䅁䅤祂䝁䅅睙牂䝁䅫杢湂䍁䅷䅉桂䝁䄴䅚杁䝁䄰党歂䝁䅫睙桂䝁䅷䅉灂䝁䄴督あ䡁䅉兤瑂䝁䅕杢あ䝁䅅䅤灂䝁䄸杢㝁䍁䅁兙畂䝁䅑䅉橂䝁䄸兢瑂䝁䅕杣橂䝁䅫兙獂䍁䅁兓療䙁䅑䅉桂䡁䅁䅣獂䝁䅫睙桂䡁䅑兡療䝁䄴督獁䍁䅁兡畂䝁䅍䅢ㅂ䝁䅑兡畂䝁䅣䅉穂䝁䄰兙祂䡁䅑䅉楂䡁䅕兡獂䝁䅑兡畂䝁䅣督杁䝁䅅杢歂䍁䅁䅢灂䝁䅣䅡あ䝁䅫杢湂䍁䅷䅉桂䝁䅍睙求䡁䅍督杁䝁䅍睢畂䡁䅑杣療䝁䅷督獁䍁䅁兙穂䡁䅍党あ䍁䅁䅤祂䝁䅅睙牂䝁䅫杢湂䍁䅷䅉求䝁䅷党橂䡁䅑杣療䝁䄴兡橂䍁䅁督潂䝁䅕䅢浂䍁䅁䅢桂䝁䅉党獂䡁䅍䅌杁䡁䅑䅡求䝁䅙䅤杁䡁䅁杣療䡁䅑党橂䡁䅑兡療䝁䄴䅌杁䡁䅁睢㍂䝁䅕杣杁䡁䅑睢療䝁䅷督獁䍁䅁兙畂䝁䅑䅉求䝁䄴䅤求䡁䅉䅣祂䝁䅫督求䍁䅁兙橂䝁䅍党穂䡁䅍䅉睂䝁䄸兡畂䡁䅑督畁䍁䅁䅖潂䝁䅕䅉橂䝁䄸兢睂䝁䅅杢㕂䉁杫督杁䡁䅍兢桂䡁䅉䅤杁䝁䅧睢瑂䝁䅕䅉桂䡁䅁䅣獂䝁䅫睙桂䡁䅑兡療䝁䄴督杁䝁䅍睢瑂䡁䅁杣灂䡁䅍党杁䡁䅍兢桂䡁䅉䅤杁䝁䅧睢瑂䝁䅕䅉橂䝁䅅兢求䡁䅉兙穂䍁䅷䅉獂䝁䄸睙牂䡁䅍䅌杁䝁䅣兙あ䝁䅕睤桂䡁䅫督獁䍁䅁杣求䡁䅍兡歂䝁䅕杢あ䝁䅫兙獂䍁䅁䅢灂䝁䅣䅡あ䝁䅫杢湂䍁䅷䅉㍂䝁䅫杢歂䝁䄸睤杁䡁䅍䅡桂䝁䅑党穂䍁䄸杙獂䝁䅫杢歂䡁䅍䅌杁䝁䅧党桂䡁䅑兡畂䝁䅣䅌杁䡁䅙党畂䡁䅑兡獂䝁䅅䅤灂䝁䄸杢獁䍁䅁兙灂䡁䅉䅉橂䝁䄸杢歂䝁䅫䅤灂䝁䄸杢灂䝁䄴睚獁䍁䅁督㍂䝁䅫䅤橂䝁䅧党穂䍁䅷䅉穂䝁䄰睢牂䝁䅕睌䑂䕁䄸䅉歂䝁䅕䅤求䝁䅍䅤療䡁䅉督獁䍁䅁兙畂䝁䅑䅉穂䝁䅕杢穂䝁䄸杣穂䍁䅷䅉桂䡁䅍䅉㍂䝁䅕䅢獂䍁䅁兙穂䍁䅁䅡療䝁䄰党杁䡁䅍党橂䡁䅕杣灂䡁䅑入杁䡁䅁兙畂䝁䅕䅢穂䑁䅳䅉桂䝁䄴䅚杁䝁䅍睢畂䝁䄴党橂䡁䅑党歂䍁䅁䅡求䝁䅅䅢あ䝁䅧䅉桂䡁䅁䅣獂䝁䅫睙桂䡁䅑兡療䝁䄴督杁䝁䅫杢橂䝁䅷兤歂䝁䅕䅉歂䝁䅫兙楂䝁䅕䅤求䡁䅍䅉瑂䝁䅅杢桂䝁䅣党瑂䝁䅕杢あ䍁䅷䅉橂䝁䄸杢穂䡁䅕兢求䡁䅉䅉潂䝁䅕兙獂䡁䅑䅡杁䝁䅅杢歂䍁䅁杚灂䡁䅑杢求䡁䅍督獁䍁䅁党獂䝁䅑党祂䝁䅷入杁䝁䅍兙祂䝁䅕䅌杁䡁䅁兙あ䝁䅫党畂䡁䅑䅉瑂䝁䄸杢灂䡁䅑睢祂䝁䅫杢湂䍁䅷䅉桂䝁䄴䅚杁䝁䅅睙あ䝁䅫杤灂䡁䅑入杁䡁䅑杣桂䝁䅍睡灂䝁䄴睚畁䍁䅁兓あ䍁䅁督求䝁䅷䅢穂䍁䅁兡あ䡁䅍䅉睂䡁䅉睢歂䡁䅕睙あ䡁䅍䅉あ䝁䅧杣療䡁䅕睚潂䍁䅁兡あ䡁䅍䅉歂䝁䅫杣求䝁䅍䅤杁䡁䅍兙獂䝁䅕督杁䝁䅙睢祂䝁䅍党獁䍁䅁兙穂䍁䅁睤求䝁䅷䅢杁䝁䅅督杁䡁䅑䅡祂䝁䄸兤湂䝁䅧䅉桂䍁䅁杢求䡁䅑睤療䡁䅉睡杁䝁䄸杚杁䝁䅫杢歂䝁䅕䅣求䝁䄴䅚求䝁䄴䅤杁䡁䅍兙獂䝁䅕督杁䡁䅉党睂䡁䅉党穂䝁䅕杢あ䝁䅅䅤灂䡁䅙党穂䍁䅁兙畂䝁䅑䅉歂䝁䅫督あ䡁䅉兡楂䡁䅕䅤療䡁䅉督畁䍁䅁睕灂䝁䅷兡橂䝁䄸杢杁䕁䅷兙楂䝁䄸杣桂䡁䅑睢祂䝁䅫党穂䍁䅁兓畂䝁䅍杌杁䡁䅣兙穂䍁䅁杚療䡁䅕杢歂䝁䅕䅚杁䝁䅫杢杁䑁䅅兏㕁䑁䅙䅉桂䝁䄴䅚杁䝁䅫督杁䝁䅧党桂䝁䅑兣ㅂ䝁䅅杣あ䝁䅕杣求䝁䅑䅉灂䝁䄴䅉䉂䡁䅕督あ䝁䅫杢獁䍁䅁䅖求䡁䅧兙穂䍁䄴䅁权睅䅁䅩䅕䙁䅍兡瑂䝁䄰睢畂䡁䅍䅉䝂䝁䅫杣穂䡁䅑䅉佂䝁䅅䅤灂䝁䄸杢桂䝁䅷䅉䑂䝁䄸杣睂䝁䄸杣桂䡁䅑兡療䝁䄴䅉療䡁䅁党祂䝁䅅䅤求䡁䅍䅉桂䡁䅍䅉あ䝁䅧党杁䝁䅧睢獂䝁䅑兡畂䝁䅣䅉橂䝁䄸兢睂䝁䅅杢㕂䍁䅁杚療䡁䅉䅉呂䝁䅫兢瑂䝁䄸杢穂䍁䅁村桂䝁䄴睡杁䡁䅑䅡桂䡁䅑䅉睂䡁䅉睢㉂䝁䅫䅚求䡁䅍䅉楂䝁䅅杢牂䝁䅫杢湂䍁䅁兙畂䝁䅑䅉療䡁䅑䅡求䡁䅉䅉浂䝁䅫杢桂䝁䄴睙灂䝁䅅䅢杁䡁䅁杣療䝁䅑兤橂䡁䅑督杁䝁䅅杢歂䍁䅁督求䡁䅉杤灂䝁䅍党穂䍁䅁䅤療䍁䅁兡畂䝁䅑兡㉂䝁䅫䅚ㅂ䝁䅅䅢穂䍁䅁兙畂䝁䅑䅉楂䡁䅕督灂䝁䄴党穂䡁䅍党穂䍁䄴䅉啂䝁䅧党杁䝁䅍睢瑂䡁䅁兙畂䡁䅫䅉療䝁䅙杚求䡁䅉督杁䝁䅍䅡求䝁䅍睡灂䝁䄴睚獁䍁䅁督桂䡁䅙兡畂䝁䅣督獁䍁䅁兙畂䝁䅑䅉あ䝁䅫兢求䍁䅁䅚求䡁䅁睢穂䝁䅫䅤穂䑁䅳䅉橂䝁䄸杢穂䡁䅕兢求䡁䅉䅌杁䡁䅉党桂䝁䅷䅉求䡁䅍䅤桂䡁䅑党獁䍁䅁兙畂䝁䅑䅉橂䝁䄸兢瑂䝁䅕杣橂䝁䅫兙獂䍁䅁䅢療䝁䅅杢穂䑁䅳䅉桂䝁䅣杣灂䝁䅍兤獂䡁䅑兤祂䝁䅅䅢杁䝁䅙兡畂䝁䅅杢橂䝁䅕䅌杁䝁䅕兣ㅂ䝁䅫䅣瑂䝁䅕杢あ䍁䅷䅉桂䝁䄴䅚杁䡁䅍兢桂䝁䅷䅢杁䝁䅉兤穂䝁䅫杢求䡁䅍督杁䝁䅅䅚瑂䝁䅫杢灂䡁䅍䅤祂䝁䅅䅤灂䝁䄸杢杁䝁䅷党畂䝁䅑兡畂䝁䅣睏杁䡁䅑杣ㅂ䡁䅍䅤杁䝁䅅杢歂䍁䅁杚灂䝁䅑兤橂䝁䅫兙祂䡁䅫䅉穂䝁䅕杣㉂䝁䅫睙求䡁䅍睏杁䝁䅍杣求䝁䅑兡あ䍁䅁睙桂䡁䅉䅚穂䑁䅳䅉灂䝁䄴杤求䡁䅍䅤瑂䝁䅕杢あ䍁䅁兢桂䝁䄴兙湂䝁䅕兢求䝁䄴䅤杁䡁䅁杣療䝁䅑兤橂䡁䅑督㝁䍁䅁䅤祂䝁䅕兙穂䡁䅕杣㕂䍁䅁兢桂䝁䄴兙湂䝁䅕兢求䝁䄴䅤㝁䍁䅁兡畂䡁䅍兤祂䝁䅅杢橂䝁䅕䅉睂䡁䅉睢歂䡁䅕睙あ䡁䅍睏杁䝁䅅杢歂䍁䅁督求䝁䅍兤祂䝁䅫䅤灂䝁䅕督杁䝁䅅杢歂䍁䅁兡畂䡁䅙党穂䡁䅑兢求䝁䄴䅤杁䡁䅍党祂䡁䅙兡橂䝁䅕督畁䍁䅁兓あ䍁䅁兙獂䡁䅍睢杁䡁䅁杣療䡁䅙兡歂䝁䅕督杁䕁䅅䅖乂䍁䅁督求䡁䅉杤灂䝁䅍党穂䑁䅳䅉䩂䝁䄴䅤求䡁䅉杢求䡁䅑䅉桂䝁䄴䅚杁䝁䄰睢楂䝁䅫䅢求䍁䅁杙桂䝁䄴睡灂䝁䄴睚杁䡁䅁䅢桂䡁䅑杚療䡁䅉兢穂䑁䅳䅉療䡁䅙党祂䝁䅑杣桂䝁䅙䅤杁䝁䅙兙橂䝁䅫䅢灂䡁䅑兡求䡁䅍睏杁䝁䅅杢歂䍁䅁督桂䝁䅙党杁䝁䅑党睂䝁䄸督灂䡁䅑䅉楂䝁䄸䅥求䡁䅍杌杁䙁䅑䅡求䍁䅁睙療䝁䄰䅣桂䝁䄴入杁䡁䅣兙穂䍁䅁杚療䡁䅕杢歂䝁䅕䅚杁䝁䅫杢杁䑁䅅兏睁䑁䅍䅉桂䝁䄴䅚杁䝁䅫督杁䝁䅧党桂䝁䅑兣ㅂ䝁䅅杣あ䝁䅕杣求䝁䅑䅉灂䝁䄴䅉兂䝁䅫杢求䍁䅁村獂䡁䅕杚浂䍁䅷䅉䉂䡁䅉睡桂䝁䄴督桂䡁䅍杌䅁䭁坅䅁⭂䅃䅁睕灂䝁䄰睢畂䍁䅁䅕祂䝁䄸䅣求䡁䅉䅤㕂䍁䅁睒祂䝁䄸兤睂䍁䅷䅉䩂䝁䄴睙畁䍁䅁䅋佂䙁䅫睕䙂䑁䅯睕兂䕁䅣克杁䝁䅫督杁䝁䅅䅉穂䝁䅕䅢浂䍁䄰兙歂䝁䄰兡畂䝁䅫督あ䝁䅕杣求䝁䅑䅉桂䝁䄴䅚杁䡁䅍党獂䝁䅙兌瑂䝁䅅杢桂䝁䅣党歂䍁䅁杣求䝁䅅䅢杁䝁䅕督あ䝁䅅䅤求䍁䅁兡畂䡁䅙党穂䡁䅑兢求䝁䄴䅤杁䡁䅑杣ㅂ䡁䅍䅤杁䍁䅧䍈卂䕁䅕兓啂䉁朰克畁䍁䅁睕灂䝁䄰睢畂䍁䅁䅕祂䝁䄸䅣求䡁䅉䅤㕂䍁䅁睒祂䝁䄸兤睂䍁䅷䅉䵂䍁䄴䅕畁䍁䅷䅉療䡁䅉䅉あ䝁䅧党杁䕁䄸䅣求䡁䅉兙あ䝁䅫杢湂䍁䅁䅕桂䡁䅉䅤畂䝁䅕杣穂䝁䅧兡睂䍁䅷䅉灂䡁䅍䅉療䡁䅕杣杁䝁䄰兙煂䝁䄸杣灂䡁䅑入瑁䝁䄸睤畂䝁䅕䅚杁䡁䅁兙祂䡁䅑杢求䡁䅉督潂䝁䅫䅣杁䡁䅍兤楂䡁䅍兡歂䝁䅫兙祂䡁䅫䅉あ䝁䅧兙あ䍁䅁睢㍂䝁䄴督杁䝁䅅䅢獂䍁䅁睢浂䍁䅁睢ㅂ䡁䅉䅉祂䝁䅕兙獂䍁䅁党穂䡁䅑兙あ䝁䅕䅉睂䡁䅉睢睂䝁䅕杣あ䝁䅫党穂䍁䅁兙畂䝁䅑䅉療䡁䅑䅡求䡁䅉䅉桂䡁䅍督求䡁䅑督畁䍁䅁兓畂䍁䅁䅤潂䝁䅫督杁䡁䅁兙橂䝁䅳兙湂䝁䅕䅌杁䡁䅑䅡求䍁䅁䅤求䡁䅉兢穂䍁䅁睕灂䝁䄰睢畂䍁䅷䅉㍂䝁䅕䅌杁䝁䄸兤祂䍁䅷䅉療䡁䅉䅉あ䝁䅧党杁䕁䅍睢瑂䡁䅁兙畂䡁䅫䅉祂䝁䅕杚求䡁䅉䅉あ䝁䄸䅉呂䝁䅫兢療䝁䄴䅉兂䡁䅉睢睂䝁䅕杣あ䡁䅫䅉䡂䡁䅉睢ㅂ䡁䅁䅌杁䕁䅫杢橂䍁䄴䅌杁䡁䅑䅡求䍁䅁睔睂䝁䅕杣桂䡁䅑兡畂䝁䅣䅉兂䝁䅅杣あ䝁䄴党祂䡁䅍䅡灂䡁䅁䅌杁䝁䅅杢歂䍁䅁兡あ䡁䅍䅉穂䡁䅕杙穂䝁䅫䅚灂䝁䅅杣灂䝁䅕督畁䍁䅁睖求䍁䅁睢㍂䝁䄴䅌杁䝁䅑党㉂䝁䅕䅢療䡁䅁䅉桂䝁䄴䅚杁䝁䄰兙畂䝁䅅睚求䍁䅁䅣祂䝁䅕兢灂䝁䅕杣杁䡁䅍䅡療䡁䅁䅣灂䝁䄴睚獁䍁䅁䅚灂䝁䄴兡畂䝁䅣䅌杁䝁䅕杢あ䝁䅕杣あ䝁䅅兡畂䝁䄰党畂䡁䅑䅉桂䝁䄴䅚杁䝁䄰兡㑂䝁䅕䅚瑁䡁䅕督求䍁䅁䅚求䡁䅍䅤灂䝁䄴兙あ䝁䅫睢畂䡁䅍䅌杁䡁䅣䅡灂䝁䅍䅡杁䝁䅍睢畂䡁䅍兡穂䡁䅑䅉睂䡁䅉兡瑂䝁䅅杣灂䝁䅷入杁䝁䄸杚杁䝁䄰兙獂䝁䅷督獁䍁䅁䅕祂䝁䅕兢灂䡁䅕兢杁䕁䄸兤あ䝁䅷党あ䡁䅍䅌杁䙁䅑䅡求䍁䅁兔灂䝁䅷䅢穂䍁䅷䅉桂䝁䄴䅚杁䕁䅫杢あ䝁䅕杣畂䝁䅅䅤灂䝁䄸杢桂䝁䅷䅉兂䡁䅉睢睂䝁䅕杣あ䝁䅫党穂䍁䄴䅉䉂䡁䅑䅉䕂䝁䅕睙求䝁䄰杙求䡁䅉䅉穁䑁䅅䅌杁䑁䅉䅍祁䑁䅑䅌杁䡁䅣党杁䝁䄸睤畂䝁䅕䅚杁䝁䄸杣杁䝁䅧兙歂䍁䅁兙畂䍁䅁兡畂䡁䅑党祂䝁䅕督あ䍁䅁兡畂䍁䅁杍祁䑁䅫䅉睂䡁䅉睢睂䝁䅕杣あ䝁䅫党穂䍁䅁睙療䝁䄰䅣祂䝁䅫督灂䝁䄴睚杁䑁䅅䅏穁䍁䅁兢灂䝁䅷䅢灂䝁䄸杢杁䡁䅍兣ㅂ䝁䅅杣求䍁䅁杚求䝁䅕䅤杁䝁䅫杢杁䕁䄴睢祂䡁䅑䅡杁䕁䅅兢求䡁䅉兡橂䝁䅅䅌杁䕁䅅督灂䝁䅅䅉桂䝁䄴䅚杁䕁䅕兤祂䝁䄸䅣求䍁䄴䅉塂䝁䅕䅉桂䝁䅷督療䍁䅁睢㍂䝁䄴党歂䍁䅁兙畂䍁䅁䅏㑁䍁䅕䅉灂䝁䄴䅤求䡁䅉党穂䡁䅑䅉灂䝁䄴䅉啂䝁䅧党杁䙁䅑兙ㅂ䝁䅉兢桂䝁䄴䅉卂䝁䅕兙獂䡁䅑入杁䕁䅣杣療䡁䅕䅣獁䍁䅁睢祂䍁䅁䅖卂䕁䅣䅌杁䡁䅣䅡灂䝁䅍䅡杁䝁䄸睤畂䡁䅍䅉祁䑁䅉䅉祂䝁䅕睚灂䝁䄸杢桂䝁䅷䅌杁䡁䅍兤睂䝁䅕杣瑁䡁䅉党湂䝁䅫睢畂䝁䅅䅢獁䍁䅁兙畂䝁䅑䅉療䡁䅕䅤獂䝁䅕䅤杁䝁䄰兙獂䝁䅷督杁䝁䅫杢杁䡁䅑䅡求䍁䅁兖畁䙁䅍杌杁䝁䅅杢歂䍁䅁兑穂䝁䅫兙畁䍁䅁兑歂䝁䅑兡あ䝁䅫睢畂䝁䅅䅢獂䡁䅫䅌杁䝁䅅䅤杁䕁䅑党橂䝁䅕兢楂䝁䅕杣杁䑁䅍免獁䍁䅁杍睁䑁䅉䅎獁䍁䅁睤求䍁䅁䅡桂䝁䅑䅉桂䍁䅁杍祁䍁䄴䅎汁䍁䅁睢㍂䝁䄴党祂䡁䅍䅡灂䡁䅁䅉灂䝁䄴䅤求䡁䅉党穂䡁䅑䅉灂䝁䄴䅉䱂䝁䅷党睂䝁䅫党祂䡁䅉党獁䍁䅁兙杁䡁䅁兤楂䝁䅷兡橂䝁䅷入杁䡁䅑杣桂䝁䅑党歂䍁䅷䅉兂䝁䅅杣灂䡁䅍兌楂䝁䅅督求䝁䅑䅉祂䝁䅕兙獂䍁䅁党穂䡁䅑兙あ䝁䅕䅉橂䝁䄸兢睂䝁䅅杢㕂䍁䅷䅉㍂䝁䅧兡橂䝁䅧䅉療䡁䅣杢穂䍁䅁督潂䝁䄸䅣睂䝁䅫杢湂䍁䅁睙求䝁䄴䅤求䡁䅉督杁䝁䅫杢杁䑁䅅䅎杁䕁䅕兤祂䝁䄸䅣求䝁䅅杢杁䝁䅍睢ㅂ䝁䄴䅤祂䝁䅫党穂䍁䄴䅁奂䅇䅁杙䄰䙁䅍兡瑂䡁䅁督療䝁䄴䅉乂䝁䅅杢ㅂ䝁䅙兙橂䡁䅑兤祂䝁䅫杢湂䍁䅁睑療䍁䄴䅌杁䕁䅫杢橂䍁䄴䅌杁䡁䅑䅡祂䝁䄸兤湂䝁䅧䅉灂䡁䅑督杁䡁䅍兤楂䡁䅍兡歂䝁䅫兙祂䝁䅫党穂䍁䅷䅉歂䝁䅕督灂䝁䅣杢穂䍁䅷䅉求䝁䄴睚灂䝁䄴党求䡁䅉督獁䍁䅁兢桂䝁䄴兤浂䝁䅅睙あ䡁䅕杣求䡁䅍䅌杁䝁䅅杢歂䍁䅁督求䝁䅷䅢穂䍁䅁督あ䡁䅉兤橂䡁䅑兤祂䝁䅅䅢杁䡁䅍睢獂䡁䅕䅤灂䝁䄸杢穂䍁䅁杚療䡁䅉䅉㍂䝁䄸睢歂䍁䅷䅉橂䝁䄸杢橂䡁䅉党あ䝁䅕䅌杁䝁䅅杢歂䍁䅁督あ䝁䅕党獂䍁䅁睙療䝁䄴杢求䝁䅍䅤灂䝁䄸杢穂䍁䄴䅉啂䝁䅧党杁䝁䅍睢瑂䡁䅁兙畂䡁䅫䅉療䝁䅙杚求䡁䅉督杁䡁䅣睢療䝁䅑䅉橂䝁䄸杢穂䡁䅑杣ㅂ䝁䅍䅤灂䝁䄸杢杁䡁䅁杣療䝁䅑兤橂䡁䅑督獁䍁䅁兡畂䝁䅍䅢ㅂ䝁䅑兡畂䝁䅣䅉橂䝁䄸杢畂䝁䅕睙あ䝁䄸杣穂䍁䅷䅉あ䡁䅉兤穂䡁䅍䅉睂䝁䅷兙あ䝁䅕督獁䍁䅁杚桂䡁䅍䅤求䝁䄴兡畂䝁䅣䅉穂䡁䅫督あ䝁䅕兢穂䍁䅷䅉浂䝁䅅督あ䝁䅕杢求䡁䅉督杁䝁䅅杢歂䍁䅁督潂䝁䅕兙祂䡁䅣兙獂䝁䅷督獁䍁䅁兙畂䝁䅑䅉睂䡁䅉党瑁䝁䅙兙楂䡁䅉兡橂䝁䅅䅤求䝁䅑䅉獂䝁䅅䅤求䡁䅉兙獂䍁䅁督㕂䡁䅍䅤求䝁䄰督杁䝁䅙睢祂䍁䅁兤穂䝁䅕䅉灂䝁䄴䅉獂䝁䅫睚潂䡁䅑兌浂䡁䅉兙瑂䝁䅕䅉橂䝁䄸杢穂䡁䅑杣ㅂ䝁䅍䅤灂䝁䄸杢㝁䍁䅁兙畂䝁䅑䅉橂䝁䄸杢橂䡁䅉党あ䝁䅕䅉橂䝁䄸杢穂䡁䅑杣ㅂ䝁䅍䅤灂䝁䄸杢杁䡁䅁杣療䝁䅑兤橂䡁䅑督杁䝁䅍睢瑂䡁䅁杣灂䡁䅍兡畂䝁䅣䅉桂䝁䅑䅡求䡁䅍兡㉂䝁䅕督獁䍁䅁督睂䝁䅕睙灂䝁䅅䅢あ䡁䅫䅉橂䝁䅧党瑂䝁䅫睙桂䝁䅷督獁䍁䅁兢求䝁䅍䅡桂䝁䄴兡橂䝁䅅䅢杁䝁䅅杢橂䝁䅧睢祂䡁䅍䅌杁䝁䅍兙祂䝁䅉兡歂䝁䅕䅉歂䡁䅉兡獂䝁䅷䅉楂䝁䅫䅤穂䍁䅷䅉睂䝁䄸睤歂䝁䅕杣杁䝁䅅睙あ䡁䅕兙あ䝁䅕䅚杁䡁䅑睢療䝁䅷督獁䍁䅁杚灂䝁䅉党祂䍁䄰杣求䝁䅫杢浂䝁䄸杣橂䝁䅕䅚杁䝁䄰兙あ䝁䅕杣灂䝁䅅䅢穂䍁䅷䅉桂䝁䄴䅚杁䝁䄸䅤潂䝁䅕杣杁䡁䅉党睂䝁䅅兡祂䍁䅁䅣祂䝁䄸䅚ㅂ䝁䅍䅤穂䍁䅁杚療䡁䅉䅉ㅂ䡁䅍党杁䝁䅫杢杁䝁䅍睢畂䝁䅍杣求䡁䅑党獁䍁䅁兢桂䡁䅍睢畂䡁䅉入獁䍁䅁兙畂䝁䅑䅉穂䡁䅑党求䝁䅷䅉橂䝁䄸杢穂䡁䅑杣ㅂ䝁䅍䅤灂䝁䄸杢獁䍁䅁兙穂䍁䅁睤求䝁䅷䅢杁䝁䅅督杁䝁䅣杣療䡁䅕䅤穂䍁䅷䅉橂䝁䄸兙あ䝁䅫杢湂䡁䅍䅌杁䡁䅍党桂䝁䅷党祂䡁䅍䅌杁䝁䄰睢祂䡁䅑兙祂䡁䅍䅌杁䝁䅙兡楂䝁䅕杣湂䝁䅷兙穂䡁䅍䅉桂䝁䄴䅚杁䝁䅙兡楂䝁䅕杣瑁䡁䅉党灂䝁䄴杚療䡁䅉睙求䝁䅑䅉睂䝁䄸䅢㕂䝁䄰党祂䍁䅁督㕂䡁䅍䅤求䝁䄰督獁䍁䅁兙畂䝁䅑䅉桂䡁䅍䅣潂䝁䅅䅢あ䍁䅁䅣祂䝁䄸䅚ㅂ䝁䅍䅤穂䍁䅁杚療䡁䅉䅉ㅂ䡁䅍党杁䝁䅫杢杁䝁䅍睢畂䝁䅍杣求䡁䅑党杁䝁䅍睢畂䡁䅍䅤祂䡁䅕睙あ䝁䅫睢畂䍁䅁杣求䡁䅁兙灂䡁䅉䅌杁䝁䅅杢歂䍁䅁督あ䡁䅉党畂䝁䅣䅤潂䝁䅕杢灂䝁䄴睚杁䝁䅅杢歂䍁䅁䅣祂䝁䄸䅤求䝁䅍䅤灂䝁䄸杢杁䡁䅁杣療䝁䅑兤橂䡁䅑督畁䍁䅁兓あ䍁䅁兙獂䡁䅍睢杁䡁䅁杣療䡁䅙兡歂䝁䅕督杁䝁䅍睢畂䝁䄴党橂䡁䅑睢祂䡁䅍䅉桂䝁䄴䅚杁䝁䅷兙あ䝁䅕杣桂䝁䅷䅉睂䡁䅉睢歂䡁䅕睙あ䡁䅍䅉浂䝁䄸杣杁䡁䅣睢療䝁䅑䅉浂䡁䅉兙瑂䝁䅫杢湂䍁䅷䅉あ䝁䅫兢楂䝁䅕杣杁䝁䅅杢歂䍁䅁睢浂䝁䅙督灂䡁䅑党杁䝁䅍睢畂䡁䅍䅤祂䡁䅕睙あ䝁䅫睢畂䍁䅷䅉穂䡁䅑杣ㅂ䝁䅍䅤ㅂ䡁䅉兙獂䍁䅁督あ䝁䅕党獂䍁䅁睙療䝁䄴督あ䡁䅉兤橂䡁䅑兡療䝁䄴䅌杁䝁䅅杢歂䍁䅁睙療䝁䅷䅚瑁䝁䅙睢祂䝁䄰党歂䍁䅁督あ䝁䅕党獂䍁䅁兙睂䡁䅁䅢灂䝁䅍兙あ䝁䅫睢畂䡁䅍睏杁䝁䅅杢歂䍁䅁兢求䝁䅍䅡桂䝁䄴兡橂䝁䅅䅢杁䝁䅅杢歂䍁䅁兙歂䝁䅧党穂䝁䅫杤求䍁䅁兙畂䝁䅍䅡療䡁䅉督杁䝁䅙睢祂䍁䅁睙療䝁䄴睙祂䝁䅕䅤求䍁䅁兙畂䝁䅑䅉瑂䝁䅅督療䝁䄴杣㕂䍁䅁睙療䝁䄴督あ䡁䅉兤橂䡁䅑兡療䝁䄴䅉桂䡁䅁䅣獂䝁䅫睙桂䡁䅑兡療䝁䄴督畁䍁䅁兓畂䍁䅁兙歂䝁䅑兡あ䝁䅫睢畂䍁䅷䅉あ䝁䅧党杁䝁䅍睢瑂䡁䅁兙畂䡁䅫䅉療䝁䅙杚求䡁䅉督杁䝁䅕杢湂䝁䅫杢求䝁䅕杣灂䝁䄴睚杁䝁䅅杢歂䍁䅁䅚求䡁䅍兡湂䝁䄴䅉穂䝁䅕杣㉂䝁䅫睙求䡁䅍䅌杁䝁䅅督杁䡁䅣党獂䝁䅷䅉桂䡁䅍䅉穂䝁䄸杚あ䡁䅣兙祂䝁䅕䅉穂䝁䄸䅢ㅂ䡁䅑兡療䝁䄴督杁䡁䅑䅡桂䡁䅑䅉浂䝁䅅睙灂䝁䅷兡あ䝁䅅䅤求䍁䅁䅤潂䝁䅕䅉穂䡁䅁党橂䝁䅫杚灂䝁䅍兙あ䝁䅫睢畂䍁䅷䅉穂䝁䅕䅢求䝁䅍䅤灂䝁䄸杢獁䍁䅁兙畂䝁䅑䅉ㅂ䡁䅍党杁䝁䄸杚杁䝁䅫䅤穂䍁䅁䅣祂䝁䄸䅚ㅂ䝁䅍䅤穂䍁䄴䅉䩂䡁䅑䅉瑂䝁䅅杣牂䝁䅕䅤穂䍁䅁兡あ䡁䅍䅉睂䡁䅉睢歂䡁䅕睙あ䡁䅍䅉あ䝁䄸䅉あ䝁䅧党杁䡁䅉党穂䝁䅫䅚求䝁䄴䅤灂䝁䅅䅢杁䝁䅍睢畂䡁䅍䅤祂䡁䅕睙あ䝁䅫睢畂䍁䅷䅉獂䝁䅫睚潂䡁䅑䅉灂䝁䄴䅚ㅂ䡁䅍䅤祂䝁䅫兙獂䍁䅁兙畂䝁䅑䅉橂䝁䄸兢瑂䝁䅕杣橂䝁䅫兙獂䍁䅁睙療䝁䄴督あ䡁䅉兤橂䡁䅑兡療䝁䄴䅌杁䝁䅫杢浂䡁䅉兙穂䡁䅑杣ㅂ䝁䅍䅤ㅂ䡁䅉党杁䝁䅍睢畂䡁䅍䅤祂䡁䅕睙あ䝁䅫睢畂䍁䅷䅉祂䝁䅕兢療䝁䅑党獂䝁䅫杢湂䍁䅷䅉桂䝁䄴䅚杁䝁䅑睢瑁䝁䅫䅤瑁䡁䅫睢ㅂ䡁䅉督求䝁䅷杚杁䝁䄰兙祂䝁䅳党あ䡁䅍䅉灂䝁䄴䅉あ䝁䅧党杁䙁䅕杢灂䡁䅑党歂䍁䅁睕あ䝁䅅䅤求䡁䅍䅌杁䕁䅍兙畂䝁䅅䅚桂䍁䅷䅉䝂䡁䅉兙畂䝁䅍党獁䍁䅁䅤潂䝁䅕䅉噂䝁䄴兡あ䝁䅕䅚杁䕁䅳兡畂䝁䅣䅚療䝁䄰䅌杁䕁䅣党祂䝁䄰兙畂䡁䅫䅌杁䕁䅑党畂䝁䄰兙祂䝁䅳䅌杁䙁䅍睤灂䡁䅑来求䡁䅉䅢桂䝁䄴䅚獁䍁䅁䅕療䡁䅉䅤ㅂ䝁䅣兙獂䍁䅷䅉兂䝁䄸䅢桂䝁䄴䅚獁䍁䅁䅤潂䝁䅕䅉佂䝁䅕䅤潂䝁䅕杣獂䝁䅅杢歂䡁䅍䅌杁䕁䅉党獂䝁䅣兡ㅂ䝁䄰䅌杁䙁䅍䅣桂䝁䅫杢獁䍁䅁兓あ䝁䅅䅢㕂䍁䅷䅉卂䝁䄸兢桂䝁䄴兡桂䍁䅷䅉呂䡁䅣党歂䝁䅕杢獁䍁䅁杔療䡁䅉睤桂䡁䅫䅌杁䕁䅅兤穂䡁䅑杣桂䝁䅷兡桂䍁䅷䅉佂䝁䅕睤杁䙁䅯党桂䝁䅷兙畂䝁䅑䅌杁䕁䅍䅡灂䝁䄴兙獁䍁䅁䅖桂䝁䅫睤桂䝁䄴䅌杁䝁䅅杢歂䍁䅁杖灂䝁䅕䅤畂䝁䅅兢畁䍁䅁䅖潂䝁䅕䅉橂䝁䄸兢睂䝁䅅杢㕂䍁䅁睤桂䡁䅍䅉浂䝁䄸兤畂䝁䅑党歂䍁䅁兡畂䍁䅁免㕁䑁䅕李杁䝁䅅杢歂䍁䅁兡穂䍁䅁䅡求䝁䅅䅚硂䡁䅕兙祂䡁䅑党祂䝁䅕䅚杁䝁䅫杢杁䙁䅁䅢求䝁䅅督桂䝁䄴䅤療䝁䄴䅌杁䕁䅍兙獂䝁䅫杚療䡁䅉杢灂䝁䅅杌䅁䙁奫䅁权兄䅁睕灂䝁䄰兤獂䝁䅅䅤灂䝁䄸杢穂䍁䅁䅕獂䡁䅕督獁䍁䅁兓畂䝁䅍杌杁䝁䅑党㉂䝁䅕䅢療䡁䅁督杁䝁䅑杣ㅂ䝁䅣䅉歂䝁䅫督橂䝁䄸杤求䡁䅉入杁䝁䅅杢歂䍁䅁䅚求䡁䅙党獂䝁䄸䅣瑂䝁䅕杢あ䍁䅁督療䝁䅙䅤㍂䝁䅅杣求䍁䅁杚療䡁䅉䅉瑂䝁䄸䅚求䝁䅷兡畂䝁䅣䅉桂䝁䄴䅚杁䡁䅍兡瑂䡁䅕䅢桂䡁䅑兡療䝁䄴䅌杁䝁䅅杢歂䍁䅁䅣祂䝁䅕䅚灂䝁䅍䅤灂䝁䄸杢杁䝁䄸杚杁䝁䄰睢獂䝁䅕睙ㅂ䝁䅷兙祂䍁䅁䅣祂䝁䄸䅣求䡁䅉䅤灂䝁䅕督杁䡁䅕䅤灂䝁䅷兡㙂䝁䅫杢湂䍁䅁兙祂䡁䅑兡浂䝁䅫睙灂䝁䅅䅢杁䝁䅫杢あ䝁䅕䅢獂䝁䅫睚求䝁䄴睙求䍁䅁兙畂䝁䅑䅉瑂䝁䅅睙潂䝁䅫杢求䍁䅁䅢求䝁䅅杣畂䝁䅫杢湂䍁䅁杙桂䡁䅍党歂䍁䅁䅤求䝁䅍䅡畂䝁䄸䅢療䝁䅣入杁䡁䅣睢祂䝁䅷䅚㍂䝁䅫䅚求䍁䄴䅉啂䝁䅧党杁䝁䅍睢瑂䡁䅁兙畂䡁䅫䅉療䡁䅁党祂䝁䅅䅤求䡁䅍䅉あ䝁䅧杣療䡁䅕睚潂䍁䅁睕療䝁䅙䅤㍂䝁䅅杣求䍁䅁兙畂䝁䅑䅉呂䝁䅕杣㉂䝁䅫睙求䡁䅍䅉穂䝁䅕睚瑂䝁䅕杢あ䡁䅍杌杁䕁䅫䅤杁䝁䅅䅢穂䝁䄸䅉療䝁䅙杚求䡁䅉督杁䕁䅣兙穂䡁䅑杣療䙁䅁䅢ㅂ䡁䅍䅌杁䡁䅣䅡灂䝁䅍䅡杁䡁䅍兡瑂䡁䅕䅢桂䡁䅑党穂䍁䅁䅤潂䝁䅕䅉桂䝁䅉督療䡁䅉䅣あ䝁䅫睢畂䍁䅁兙畂䝁䅑䅉歂䡁䅉兤湂䍁䅁兡畂䡁䅑党祂䝁䅅睙あ䝁䅫睢畂䍁䅁睢浂䍁䅁睙療䝁䄰䅣療䡁䅕杢歂䡁䅍䅉桂䝁䅑兢灂䝁䄴兡穂䡁䅑党祂䝁䅕䅚杁䡁䅑睢杁䝁䅧兤瑂䝁䅅杢穂䍁䅁兙畂䝁䅑䅉桂䝁䄴兡瑂䝁䅅䅢穂䑁䅳䅉桂䝁䄴䅚杁䕁䅑䅒䕂䙁䅁䅢ㅂ䡁䅍䅉桂䝁䄴䅚杁䕁䄰党瑂䝁䅉杣桂䝁䄴党兂䝁䅷兤穂䍁䅁督灂䝁䄰兤獂䝁䅅䅤灂䝁䄸杢杁䡁䅁杣療䝁䅑兤橂䡁䅑督畁䍁䅁兓畂䍁䅁兙歂䝁䅑兡あ䝁䅫睢畂䍁䅷䅉あ䝁䅧党杁䝁䅍睢瑂䡁䅁兙畂䡁䅫䅉睂䡁䅉睢㉂䝁䅫䅚求䡁䅍䅉睂䡁䅉睢歂䡁䅕睙あ䡁䅍䅉楂䝁䅅督求䝁䅑䅉療䝁䄴䅉瑂䝁䅕睙潂䝁䅅杢灂䡁䅍䅤灂䝁䅍䅉桂䝁䄴䅚杁䝁䄰兙あ䝁䅧党瑂䝁䅅䅤灂䝁䅍兙獂䍁䅁兢療䝁䅑党獂䡁䅍䅌杁䡁䅍兤橂䝁䅧䅉桂䡁䅍䅉䕂䕁䅫䅔䩂䡁䅍入瑂䍁䅷䅉佂䕁䅅杒䵂䕁䅑督㕂䝁䄰䅌杁䕁䅫䅔䕂䡁䅍入瑂䍁䅷䅉䩂䙁䅁杒穂䡁䅫兢獁䍁䅁杕䙂䕁䄴兑穂䡁䅫兢獁䍁䅁兔䩂䙁䅑睔穂䡁䅫兢獁䍁䅁兙畂䝁䅑䅉偂䕁䅉兒呂䕁䅫䅖婂䡁䅍入瑂䍁䅁䅣祂䝁䄸䅚ㅂ䝁䅍䅤穂䍁䄴䅉䝂䡁䅕杣あ䝁䅧党祂䍁䅷䅉灂䡁䅑䅉療䝁䅙杚求䡁䅉督杁䕁䅅杙穂䝁䄸杣睂䡁䅑兡療䝁䄴䅌杁䕁䅑兡穂䡁䅑杣灂䝁䅉兤あ䝁䅫睢畂䍁䅷䅉乂䝁䅕䅤桂䝁䅉睢獂䝁䅫督瑂䍁䅷䅉䙂䡁䅧睙祂䝁䅕䅤灂䝁䄸杢獁䍁䅁兙畂䝁䅑䅉啂䝁䄸䅥灂䝁䅍兡あ䡁䅫䅉兂䡁䅉党歂䝁䅫睙あ䝁䄸杣杁䝁䅙睢祂䍁䅁睙潂䝁䅕兢灂䡁䅍䅤祂䡁䅫兌楂䝁䅅督求䝁䅑䅉橂䝁䄸兢睂䡁䅕䅤求䡁䅉䅉睂䡁䅉睢湂䡁䅉兙瑂䍁䅁䅤潂䝁䅅䅤杁䡁䅑兙牂䝁䅕督杁䝁䄰睢獂䝁䅕睙ㅂ䝁䅷兙祂䍁䅁督あ䡁䅉兤橂䡁䅑兤祂䝁䅕督杁䝁䅅督杁䝁䅫杢睂䡁䅕䅤穂䍁䅁兙畂䝁䅑䅉睂䡁䅉党歂䝁䅫睙あ䡁䅍䅉あ䝁䅧党灂䡁䅉䅉睂䡁䅉睢睂䝁䅕杣あ䝁䅫党穂䑁䅳䅉桂䝁䄴䅚杁䕁䄰党歂䕁䅍䅡求䝁䄰䅉䕂䝁䅕督灂䝁䅣杢求䡁䅉䅌杁䝁䅅督杁䡁䅣党獂䝁䅷䅉桂䡁䅍䅉乂䝁䄸杢療䝁䅷兡㑂䙁䅍兤灂䡁䅑党杁䡁䅁杣療䝁䅑兤橂䡁䅑督杁䝁䅙睢祂䍁䅁兢療䝁䅑党獂䝁䅫杢湂䍁䅁兙畂䝁䅑䅉穂䝁䅫兢ㅂ䝁䅷兙あ䝁䅫睢畂䍁䅁䅤潂䝁䅅䅤杁䝁䅅䅢獂䝁䄸睤穂䍁䅁杚療䡁䅉䅉睂䝁䄸䅣ㅂ䝁䅷兙あ䝁䅫睢畂䍁䅁兙畂䝁䅅䅢㕂䡁䅍党穂䍁䅷䅉祂䝁䅅䅣灂䝁䅑䅉橂䝁䅷兡畂䝁䅫睙桂䝁䅷䅉あ䡁䅉兡桂䝁䅷䅉歂䝁䅅䅤桂䍁䅁兙畂䝁䅅䅢㕂䡁䅍党穂䍁䅷䅉桂䝁䄴䅚杁䡁䅉党湂䡁䅕䅢桂䡁䅑睢祂䡁䅫䅉穂䡁䅕杙瑂䝁䅫督穂䝁䅫睢畂䡁䅍杌杁䕁䅅䅚歂䝁䅫䅤灂䝁䄸杢桂䝁䅷䅢㕂䍁䅷䅉あ䝁䅧党杁䝁䅍睢瑂䡁䅁兙畂䡁䅫䅉睂䡁䅉睢㉂䝁䅫䅚求䡁䅍䅉橂䝁䅷兡畂䝁䅫睙桂䝁䅷兌睂䝁䅧兙祂䝁䄰兙橂䝁䄸䅢療䝁䅣入瑁䝁䅉兙穂䝁䅕䅚杁䝁䅍睢畂䡁䅍兤獂䡁䅑兡畂䝁䅣䅉穂䝁䅕杣㉂䝁䅫睙求䡁䅍䅌杁䡁䅣䅡灂䝁䅍䅡杁䝁䅫杢橂䝁䅷兤歂䝁䅕督杁䡁䅁睢睂䡁䅕䅢桂䡁䅑兡療䝁䄴䅉睂䝁䅧兙祂䝁䄰兙橂䝁䄸睡灂䝁䄴党あ䝁䅫睙杁䝁䅅杢歂䍁䅁䅣潂䝁䅅杣瑂䝁䅅睙療䝁䅑入畂䝁䅅兢灂䝁䅍䅉瑂䝁䄸䅚求䝁䅷兡畂䝁䅣䅌杁䝁䅕䅥睂䝁䄸督ㅂ䡁䅉党瑁䡁䅉党穂䡁䅁睢畂䡁䅍党杁䝁䅅杢桂䝁䅷入穂䝁䅕督獁䍁䅁睙獂䝁䅫杢灂䝁䅍兙獂䍁䅁䅤祂䝁䅫兙獂䍁䅁督灂䝁䄰兤獂䝁䅅䅤灂䝁䄸杢穂䍁䅷䅉歂䝁䅅䅤桂䍁䅁䅣祂䝁䄸睚祂䝁䅅兢瑂䝁䅫杢湂䍁䅷䅉桂䝁䄴䅚杁䡁䅑党橂䝁䅧杢灂䝁䅍兙獂䍁䅁睤祂䝁䅫䅤灂䝁䄴睚杁䡁䅍党祂䡁䅙兡橂䝁䅕督杁䝁䅫杢杁䡁䅍兤睂䡁䅁睢祂䡁䅑䅉療䝁䅙䅉祂䝁䅕睚ㅂ䝁䅷兙あ䝁䄸杣㕂䍁䅁督ㅂ䝁䅉兢灂䡁䅍督灂䝁䄸杢穂䑁䅳䅉桂䝁䄴䅚杁䝁䅕兙祂䝁䅷入杁䝁䅑杣ㅂ䝁䅣䅉歂䝁䅫督橂䝁䄸杤求䡁䅉入杁䡁䅍党祂䡁䅙兡橂䝁䅕督畁䍁䅁杒ㅂ䡁䅉䅤潂䝁䅕杣瑂䝁䄸杣求䍁䅷䅉灂䡁䅑䅉療䝁䅙杚求䡁䅉督杁䝁䅍杣求䝁䅅䅤灂䡁䅙党杁䝁䅅杢歂䍁䅁兡畂䡁䅍兡湂䝁䅧䅤浂䡁䅕䅢杁䝁䅍睢畂䡁䅍兤獂䡁䅑兡畂䝁䅣䅉穂䝁䅕杣㉂䝁䅫睙求䡁䅍䅉あ䝁䄸䅉穂䡁䅕䅣睂䝁䄸杣あ䍁䅁兡あ䡁䅍䅉硂䡁䅕兙畂䡁䅑兡あ䝁䅅䅤灂䡁䅙党杁䡁䅍入穂䡁䅑党瑂䡁䅍䅉睂䝁䅧兙祂䝁䄰兙橂䝁䄸䅢療䝁䅣入杁䝁䅅杢歂䍁䅁睢あ䝁䅧党祂䍁䅁兢療䝁䅑党獂䝁䅫杢湂䍁䅁督㕂䡁䅍䅤求䝁䄰督畁䍁䅁䅖潂䝁䅕䅉橂䝁䄸兢睂䝁䅅杢㕂䍁䅁督求䡁䅉杤求䡁䅍䅉睂䝁䅧兙祂䝁䄰兙橂䝁䅕兤あ䝁䅫睙桂䝁䅷䅌杁䝁䅉兡療䡁䅑党橂䝁䅧杢療䝁䅷睢湂䡁䅫䅌杁䝁䅅睚祂䝁䄸睙潂䝁䅕兢灂䝁䅍兙獂䍁䅷䅉橂䝁䄸督瑂䝁䅕䅤灂䝁䅍督獁䍁䅁兙畂䝁䅑䅉浂䝁䄸睢歂䍁䅁兡畂䝁䅑兤穂䡁䅑杣㕂䍁䅁睙療䝁䄰䅣桂䝁䄴兡求䡁䅍䅌杁䝁䅅督杁䡁䅣党獂䝁䅷䅉桂䡁䅍䅉桂䝁䅍兙歂䝁䅕兢灂䝁䅍䅉桂䝁䄴䅚杁䡁䅉党湂䡁䅕䅢桂䡁䅑睢祂䡁䅫䅉桂䝁䅣党畂䝁䅍兡求䡁䅍杌杁䙁䅍兡瑂䡁䅕䅢桂䡁䅑兡療䝁䄴督杁䙁䅁䅢ㅂ䡁䅍䅌杁䕁䅫杢橂䍁䄴䅉㍂䝁䅅督杁䝁䅫杢橂䝁䄸杣睂䝁䄸杣桂䡁䅑党歂䍁䅁兡畂䍁䅁免㕁䑁䅫李杁䝁䅅杢歂䍁䅁兡穂䍁䅁䅡求䝁䅅䅚硂䡁䅕兙祂䡁䅑党祂䝁䅕䅚杁䝁䅫杢杁䕁䅷兙畂䝁䅍兙穂䡁䅑党祂䍁䅷䅉䑂䝁䅅䅢灂䝁䅙睢祂䝁䄴兡桂䍁䄴䅁扂䅆䅁䅑䅁䙁䅍兡畂䝁䅣䅢求䍁䄰杒桂䝁䄰兡獂䡁䅫䅉卂䝁䅕督灂䝁䅑党畂䡁䅑兡桂䝁䅷䅉卂䕁䅕兓啂䡁䅍䅁杄杂䅁䅷䅣䙁䅍兡祂䝁䅫兤穂䙁䅁睢灂䝁䄴䅤杁䕁䅷䅤歂䍁䄴䅉睂䡁䅉睢㉂䝁䅫䅚求䡁䅍䅉瑂䡁䅕䅢あ䝁䅫兌獂䝁䅫杢求䍁䅁兡畂䡁䅍兤祂䝁䅅杢橂䝁䅕䅉桂䝁䄴䅚杁䡁䅉党灂䝁䄴督ㅂ䡁䅉兙畂䝁䅍党杁䡁䅁杣療䝁䅑兤橂䡁䅑督杁䝁䅅杢歂䍁䅁督求䡁䅉杤灂䝁䅍党穂䍁䅁睤療䡁䅉䅢歂䡁䅣兡歂䝁䅕杌杁䙁䅑䅡求䍁䅁睙療䝁䄰䅣桂䝁䄴入杁䝁䄸䅣求䡁䅉兙あ䝁䅕督杁䡁䅑䅡祂䝁䄸兤湂䝁䅧䅉あ䡁䅣睢杁䡁䅍党湂䝁䄰党畂䡁䅑督獁䍁䅁杕求䝁䅫杢穂䡁䅕杣桂䝁䄴睙求䍁䅷䅉桂䝁䄴䅚杁䕁䅫杢穂䡁䅕杣桂䝁䄴睙求䍁䅁杊杁䙁䅍党祂䡁䅙兡橂䝁䅕督畁䍁䅁䅖潂䝁䅕䅉卂䝁䅕兡畂䡁䅍兤祂䝁䅅杢橂䝁䅕䅉穂䝁䅕睚瑂䝁䅕杢あ䍁䅁䅣祂䝁䄸杤灂䝁䅑党穂䍁䅁兙㉂䝁䅫兙あ䝁䅫睢畂䍁䅁兙畂䝁䅑䅉穂䡁䅁兙橂䝁䅕䅌杁䝁䅅睙橂䝁䅫䅚求䝁䄴䅤杁䝁䅅杢歂䍁䅁䅡求䝁䅅䅢あ䝁䅧䅌杁䝁䅍兙穂䡁䅕兙獂䡁䅑入獁䍁䅁睙祂䝁䅕䅚灂䡁䅑䅌杁䝁䄰兙祂䝁䅫杢求䍁䅁兙畂䝁䅑䅉求䝁䄴党祂䝁䅣入獁䍁䅁䅣祂䝁䄸䅣求䡁䅉䅤㕂䍁䅁䅤療䍁䅁兡畂䡁䅍兤祂䝁䅅杢橂䝁䅕䅉桂䝁䄴䅚杁䡁䅉党灂䝁䄴督ㅂ䡁䅉兙畂䝁䅍党杁䝁䅍睢瑂䡁䅁兙畂䝁䅫党穂䍁䅷䅉湂䝁䄸杤求䡁䅉杢瑂䝁䅕杢あ䍁䅁党畂䡁䅑兡あ䝁䅫党穂䍁䅷䅉桂䝁䄴䅚杁䝁䄸䅤潂䝁䅕杣杁䡁䅉兡穂䝁䅳䅉楂䝁䅕兙祂䝁䅫杢湂䍁䅁杤求䝁䅧兡橂䝁䅷党穂䍁䄴䅉啂䝁䅧兡穂䍁䅁督求䝁䅣兢求䝁䄴䅤杁䝁䄸杚浂䝁䅕杣穂䍁䅁兢求䝁䅑兡橂䝁䅅䅢杁䝁䅫杢穂䡁䅕杣桂䝁䄴睙求䍁䅁䅣祂䝁䄸䅚ㅂ䝁䅍䅤穂䍁䅷䅉あ䡁䅉兡睂䍁䅁睙桂䝁䄴睙求䝁䅷䅢桂䡁䅑兡療䝁䄴䅉睂䡁䅉睢湂䡁䅉兙瑂䡁䅍䅌杁䝁䄰党歂䝁䅫睙桂䝁䅷䅉瑂䝁䅅杢桂䝁䅣党瑂䝁䅕杢あ䍁䅁督求䡁䅉杤灂䝁䅍党穂䍁䅷䅉桂䝁䄴䅚杁䑁䅉䅎癁䑁䅣䅉求䝁䄰党祂䝁䅣党畂䝁䅍入杁䝁䄰党歂䝁䅫睙桂䝁䅷䅉桂䝁䄴䅚杁䡁䅑杣桂䡁䅙党獂䍁䅁兙穂䡁䅍兡穂䡁䅑兙畂䝁䅍党杁䡁䅍党祂䡁䅙兡橂䝁䅕督畁䍁䅁䅖潂䝁䅕䅉䩂䝁䄴督ㅂ䡁䅉兙畂䝁䅍党杁䍁䅙䅉呂䝁䅕杣㉂䝁䅫睙求䡁䅍䅉穂䝁䅕睚瑂䝁䅕杢あ䍁䅁䅣祂䝁䄸杤灂䝁䅑党穂䍁䅁兙橂䝁䅍兡歂䝁䅕杢あ䍁䅁兙畂䝁䅑䅉潂䝁䅕兙獂䡁䅑䅡獁䍁䅁兢桂䡁䅉兡畂䝁䅕䅉桂䝁䄴䅚杁䝁䅕杢求䡁䅉睚㕂䍁䅷䅉睂䡁䅉睢睂䝁䅕杣あ䡁䅫䅉桂䝁䄴䅚杁䝁䅍兙穂䡁䅕兙獂䡁䅑入獁䍁䅁兢療䡁䅉䅤湂䝁䅅睚求䍁䅷䅉求䝁䄴杤灂䡁䅉睢畂䝁䄰党畂䡁䅑兙獂䍁䅷䅉㍂䝁䄸杣牂䝁䅕杣穂䍁䅣䅉橂䝁䄸兢睂䝁䅕杢穂䝁䅅䅤灂䝁䄸杢獁䍁䅁睙療䝁䄰兢求䡁䅉睙灂䝁䅅䅢杁䝁䅅兤あ䝁䄸䅉獂䝁䅫杢求䡁䅍䅌杁䡁䅁杣療䝁䅙党穂䡁䅍兡療䝁䄴兙獂䍁䅁䅢灂䝁䅅杙灂䝁䅷兡あ䡁䅫䅌杁䝁䅅杢歂䍁䅁睢あ䝁䅧党祂䍁䅁䅢灂䝁䄴党穂䍁䅁睢浂䍁䅁杙ㅂ䡁䅍兡畂䝁䅕督穂䍁䄴䅉啂䝁䅧党杁䝁䅍睢瑂䡁䅁兙畂䡁䅫䅉㍂䝁䅅督杁䝁䅙睢祂䝁䄰党祂䝁䅷入杁䝁䅳杢療䡁䅣杢杁䝁䅅督杁䙁䅑䅡灂䡁䅉䅚杁䙁䅁睢灂䝁䄴䅤杁䙁䅉党灂䝁䄴督ㅂ䡁䅉兙畂䝁䅍党杁䕁䅷䅤歂䍁䄴䅉桂䝁䄴䅚杁䝁䅍䅡桂䝁䄴睚求䝁䅑䅉灂䡁䅑督杁䝁䄴兙瑂䝁䅕䅉あ䝁䄸䅉呂䝁䅫杣灂䡁䅕督兂䝁䄸兡畂䡁䅑䅉䵂䡁䅑䅚畁䍁䅁兡畂䍁䅁杒求䝁䅉杣ㅂ䝁䅅杣㕂䍁䅁杍睁䑁䅉免畁䍁䅁睕灂䡁䅉兡ㅂ䡁䅍䅕療䝁䅫杢あ䍁䅁䅔あ䝁䅑杌杁䡁䅣兙穂䍁䅁兡畂䝁䅍睢祂䡁䅁睢祂䝁䅅䅤求䝁䅑䅉灂䝁䄴䅉祁䑁䅁免硁䍁䅁兙畂䝁䅑䅉灂䡁䅍䅉潂䝁䅕兙歂䡁䅅兤桂䡁䅉䅤求䡁䅉党歂䍁䅁兡畂䍁䅁䅕求䝁䄰杙祂䝁䄸睡求䍁䅷䅉䍂䝁䅕杣瑂䡁䅕䅚桂䍁䄴䅁慂䅇䅁䅊䅕䙁䅍兡㑂䍁䅁杒獂䝁䅅睚穂䍁䅁兒畂䡁䅑党祂䡁䅑兙灂䝁䄴兢求䝁䄴䅤杁䕁䅍睢祂䡁䅁睢祂䝁䅅䅤灂䝁䄸杢杁䝁䄸䅣求䡁䅉兙あ䝁䅕督杁䝁䅅兢ㅂ䡁䅍党瑂䝁䅕杢あ䍁䄰杣求䡁䅍睢祂䡁䅑䅉灂䝁䄴䅉佂䝁䄸杣あ䝁䅧䅉䉂䝁䄰党祂䝁䅫睙桂䍁䄴䅉䩂䡁䅑督杁䝁䅅兢ㅂ䡁䅍党瑂䝁䅕杢あ䍁䄰杣求䡁䅍睢祂䡁䅑䅉橂䝁䄸杢穂䝁䅫督あ䡁䅍䅉療䝁䅙䅉桂䝁䄰兤穂䝁䅕兢求䝁䄴䅤杁䡁䅁兙祂䝁䅳督獁䍁䅁睤桂䡁䅑党祂䍁䅁䅣桂䡁䅉睡穂䍁䅷䅉桂䝁䄴䅚杁䡁䅉党穂䝁䄸杣あ䍁䅁䅣祂䝁䄸䅣求䡁䅉䅤灂䝁䅕督杁䝁䅅睙祂䝁䄸督穂䍁䅁免㍁䍁䅁督あ䝁䅅䅤求䡁䅍䅉灂䝁䄴䅉あ䝁䅧党杁䙁䅕杌呂䍁䄴䅌杁䕁䅍兙畂䝁䅅䅚桂䍁䅷䅉桂䝁䄴䅚杁䕁䄰党㑂䝁䅫睙療䍁䄴䅉啂䝁䅧党杁䝁䅍睢瑂䡁䅁兙畂䡁䅫䅉睂䡁䅉睢㉂䝁䅫䅚求䡁䅍䅉浂䡁䅕杢獁䍁䅁党㑂䡁䅁党祂䝁䅫党畂䝁䅍党穂䍁䅁䅤療䍁䅁杤桂䡁䅉兡療䡁䅕督杁䝁䅣兤求䡁䅍䅤穂䍁䅁睤灂䡁䅑䅡杁䝁䅍睢桂䡁䅍䅤求䡁䅉督獁䍁䅁䅤潂䝁䅕兢求䝁䅑䅉祂䝁䅫䅚求䡁䅍䅌杁䡁䅣兙あ䝁䅕杣杁䡁䅁兙祂䝁䅳督獁䍁䅁杣求䡁䅍睢祂䡁䅑督獁䍁䅁兙畂䝁䅑䅉桂䍁䅁䅣療䡁䅉䅤浂䝁䄸䅢灂䝁䄸䅉療䝁䅙䅉灂䝁䄴䅤求䝁䅷䅢求䝁䅍䅤ㅂ䝁䅅䅢杁䡁䅁杣療䡁䅁党祂䡁䅑入獁䍁䅁督ㅂ䝁䅍䅡杁䝁䅅督杁䕁䅷睢療䝁䄴党㕂䍁䅁䅖ㅂ䝁䄴党穂䍁䅷䅉䕂䕁䅍䅉䑂䝁䄸兢灂䝁䅍督獁䍁䅁兙畂䝁䅑䅉兂䕁䅕兑佂䙁䅕䅖呂䍁䄴䅉呂䝁䅫䅥杁䕁䅙䅢桂䝁䅣督杁䕁䅕杢あ䝁䅕杣あ䝁䅅兡畂䝁䄰党畂䡁䅑䅉䑂䝁䄸杣睂䝁䄸杣桂䡁䅑兡療䝁䄴䅉㍂䝁䅅督杁䝁䅙睢祂䝁䄰党祂䝁䅷入杁䝁䅳杢療䡁䅣杢杁䝁䅅督杁䕁䅍党歂䝁䅅杣杁䕁䅙兙灂䡁䅉䅌杁䕁䅷杌兂䍁䄴䅉桂䝁䄴䅚杁䝁䅍䅡桂䝁䄴睚求䝁䅑䅉灂䡁䅑督杁䝁䄴兙瑂䝁䅕䅉あ䝁䄸䅉呂䝁䅫䅥杁䕁䅙䅢桂䝁䅣督杁䕁䅕杢あ䝁䅕杣あ䝁䅅兡畂䝁䄰党畂䡁䅑䅉䑂䝁䄸杣睂䝁䄸杣桂䡁䅑兡療䝁䄴䅉灂䝁䄴䅉䭂䡁䅕䅢㕂䍁䅁杍睁䑁䅉䅎畁䍁䅁睕灂䡁䅧䅉䝂䝁䅷兙湂䡁䅍䅉䙂䝁䄴䅤求䡁䅉䅤桂䝁䅫杢瑂䝁䅕杢あ䍁䅁睑療䡁䅉䅣療䡁䅉兙あ䝁䅫睢畂䍁䅁睤桂䡁䅍䅉浂䝁䄸兤畂䝁䅑党歂䍁䅁兡畂䍁䅁免㕁䑁䅧睍杁䝁䅅杢歂䍁䅁兡穂䍁䅁杙桂䡁䅍党歂䍁䅁兡畂䍁䅁睑潂䝁䅅杣獂䝁䄸䅤あ䝁䅕䅌杁䕁䄴睢祂䡁䅑䅡杁䕁䅍兙祂䝁䄸䅢灂䝁䄴兙畁䅁䅁桡䅑䑁䡁䅁呂䝁䅳党橂䝁䅧党祂䡁䅍䅉噂䍁䄴睕畁䕁䅅杌獁䍁䅁兓畂䝁䅍杌杁䝁䅑党穂䝁䅫睚畂䡁䅍䅌杁䝁䅑党㉂䝁䅕䅢療䡁䅁督獁䍁䅁兢桂䡁䅉睡求䡁䅑督獁䍁䅁兙畂䝁䅑䅉歂䝁䅫督あ䡁䅉兡楂䡁䅕䅤求䡁䅍䅉浂䝁䄸睢あ䡁䅣党桂䡁䅉䅉浂䝁䄸杣杁䝁䄰党畂䍁䅷䅉㍂䝁䄸兢求䝁䄴䅌杁䝁䅅杢歂䍁䅁睙潂䝁䅫䅢歂䡁䅉党畂䍁䅁睤療䡁䅉䅢歂䡁䅣兡歂䝁䅕杌杁䙁䅑䅡求䍁䅁睙療䝁䄰䅣桂䝁䄴入杁䝁䄸䅣求䡁䅉兙あ䝁䅕督杁䡁䅑䅡祂䝁䄸兤湂䝁䅧䅉塂䝁䅧睢獂䝁䅕督桂䝁䅷党杁䝁䅅杢歂䍁䅁䅒灂䡁䅉党橂䡁䅑兌あ䝁䄸兌䑂䝁䄸杢穂䡁䅕兢求䡁䅉䅉穂䝁䅕睚瑂䝁䅕杢あ䡁䅍杌杁䕁䅫䅤杁䝁䄸杚浂䝁䅕杣穂䍁䅁杚療䝁䄸䅤㍂䝁䅕兙祂䍁䅁兤畂䝁䅑党祂䍁䅁睕牂䝁䅕睙潂䝁䅕杣穂䍁䅁䅓桂䝁䄴䅚穂䍁䅁杒祂䝁䅕党杁䙁䅍䅢灂䡁䅁兌灂䝁䄴督獁䍁䅁睕牂䝁䅕睙潂䝁䅕杣穂䍁䅁兑祂䝁䅍䅡杁䕁䅙兡あ䍁䅷䅉桂䝁䄴䅚杁䙁䅍睡求䝁䅍䅡求䡁䅉督杁䕁䅅兡祂䍁䄰睑療䝁䄸䅢求䝁䅑䅉乂䝁䅕兢療䡁䅉入杁䕁䅙睢桂䝁䄰䅉楂䡁䅉兙畂䝁䅑督畁䍁䅁兓畂䍁䅁兙歂䝁䅑兡あ䝁䅫睢畂䍁䅷䅉あ䝁䅧党杁䝁䅍睢瑂䡁䅁兙畂䡁䅫䅉睂䡁䅉睢㉂䝁䅫䅚求䡁䅍䅉瑂䝁䅕杢婁䡉䅍䅉桂䝁䄴䅚杁䡁䅣睢瑂䝁䅕杢婁䡉䅍䅉穂䝁䅷兡睂䍁䄰杣求䡁䅍兡穂䡁䅑兙畂䡁䅑䅉桂䝁䄴䅚杁䡁䅍兙浂䝁䅕䅤㕂䍁䄰䅤療䝁䅕䅉橂䝁䅅督ㅂ䝁䅅䅢穂䍁䅷䅉桂䝁䄴䅚杁䝁䅉睢療䡁䅑督杁䝁䅙睢祂䍁䅁䅣祂䝁䄸䅤求䝁䅍䅤灂䡁䅙党杁䝁䅙睢療䡁䅑睤求䝁䅅杣杁䝁䅫杢杁䡁䅑䅡求䝁䅫杣杁䡁䅣睢祂䝁䅳䅉求䝁䄴杤灂䡁䅉睢畂䝁䄰党畂䡁䅑督畁䍁䅁兓あ䍁䅁督求䝁䅷䅢穂䍁䅁兡あ䡁䅍䅉睂䡁䅉睢歂䡁䅕睙あ䡁䅍䅉あ䝁䅧杣療䡁䅕睚潂䍁䅁䅚求䡁䅁兙祂䡁䅑兢求䝁䄴䅤杁䡁䅍䅤療䡁䅉党穂䍁䅷䅉浂䝁䅅兢灂䝁䅷入杁䡁䅍䅡療䝁䅕䅉穂䡁䅑睢祂䝁䅕督獁䍁䅁督睂䝁䅕睙灂䝁䅅䅢あ䡁䅫䅉祂䡁䅕杢畂䝁䅫杢湂䍁䅁兙畂䝁䅑䅉穂䡁䅁睢祂䡁䅑兡畂䝁䅣䅉湂䝁䄸睢歂䡁䅍䅉祂䝁䅕䅤桂䝁䅫䅢求䡁䅉督獁䍁䅁兙畂䝁䅑䅉楂䝁䅫睚杁䝁䅉睢㑂䍁䅁睙獂䡁䅕杙杁䡁䅍䅤療䡁䅉党穂䑁䅳䅉浂䡁䅉兙畂䝁䅍䅡灂䡁䅍党求䍁䅁兙畂䝁䅑䅉獂䝁䅫睙求䝁䄴督求䝁䅕䅉あ䝁䅧兡祂䝁䅑兌睂䝁䅅杣あ䡁䅫䅉穂䡁䅑睢祂䝁䅕䅉療䡁䅁党祂䝁䅅䅤療䡁䅉督㝁䍁䅁睙療䝁䄰䅣桂䝁䄴入瑁䝁䄸睤畂䝁䅕䅚杁䡁䅉党あ䝁䅅兡獂䍁䅁督あ䝁䄸杣求䡁䅍睏杁䝁䅑兡湂䝁䅫䅤桂䝁䅷䅉橂䝁䄸兢瑂䝁䅕杣橂䝁䅕䅉穂䝁䅫䅤求䡁䅍䅉桂䝁䄴䅚杁䝁䄰睢楂䝁䅫䅢求䍁䅁兙睂䡁䅁䅢灂䝁䅍兙あ䝁䅫睢畂䡁䅍睏杁䝁䅅杢歂䍁䅁睙療䝁䄴睙求䡁䅁䅤獁䍁䅁杚桂䝁䅍䅤療䡁䅉入杁䝁䄸兤あ䝁䅷党あ䍁䅷䅉桂䝁䄴䅚杁䝁䅉兡湂䍁䅁杙療䡁䅧䅉穂䡁䅑睢祂䝁䅕督畁䍁䅁䅖潂䝁䅕䅉橂䝁䄸兢睂䝁䅅杢㕂䍁䅁䅢灂䝁䅍党畂䡁䅍党穂䍁䅁兡あ䡁䅍䅉呂䝁䅳党橂䝁䅧党祂䡁䅍䅉楂䡁䅉兙畂䝁䅑杌杁䙁䅍睡求䝁䅍䅡求䡁䅉督杁䙁䅕杌呂䍁䄴兑畁䍁䅷䅉䩂䝁䄴睙畁䍁䅁睤桂䡁䅍䅉灂䝁䄴睙療䡁䅉䅣療䡁䅉兙あ䝁䅕䅚杁䝁䅫杢杁䑁䅅兏㕁䑁䅉䅉桂䝁䄴䅚杁䝁䅫督杁䝁䅧党桂䝁䅑兣ㅂ䝁䅅杣あ䝁䅕杣求䝁䅑䅉灂䝁䄴䅉乂䝁䅅杢潂䝁䅅䅤あ䝁䅅杢杁䕁䅉党桂䝁䅍䅡獁䍁䅁睑桂䝁䅷兡浂䝁䄸杣畂䝁䅫兙畁䅁䅁剘䅧䝁䙉䅁呂䝁䅳入塂䝁䅕督あ䍁䅷䅉䩂䝁䄴睙畁䍁䅷䅉あ䝁䅧杣療䡁䅕睚潂䍁䅁兡あ䡁䅍䅉穂䡁䅕杙穂䝁䅫䅚灂䝁䅅杣灂䝁䅕督獁䍁䅁党畂䝁䅣兙湂䝁䅕督杁䝁䅫杢杁䡁䅑䅡求䍁䅁睢睂䝁䅕杣桂䡁䅑兡療䝁䄴䅉療䝁䅙䅉桂䍁䅁杣求䝁䅣兡療䝁䄴兙獂䍁䅁兙灂䡁䅉䅢灂䝁䄴党杁䝁䅫杢杁䡁䅑䅡求䍁䅁兖畂䝁䅫䅤求䝁䅑䅉呂䡁䅑兙あ䝁䅕督畁䍁䅁兓あ䍁䅁睢睂䝁䅕杣桂䡁䅑党穂䍁䅁䅤潂䡁䅉睢ㅂ䝁䅣䅡杁䡁䅑睤療䍁䅁督求䝁䅣兢求䝁䄴䅤獁䍁䅁睕牂䡁䅫睖求䡁䅍䅤杁䕁䅅兡祂䝁䅷兡畂䝁䅕督杁䝁䅅杢歂䍁䅁睕塂䕁䅍睏杁䝁䅅杢歂䍁䅁睕牂䡁䅫睖求䡁䅍䅤杁䕁䅷党桂䡁䅍兡畂䝁䅣杌杁䙁䅑䅡求䍁䅁睙療䝁䄰䅣桂䝁䄴入杁䝁䅫督杁䝁䅅䅢穂䝁䄸䅉灂䝁䄴杤療䝁䅷杤求䝁䅑䅉灂䝁䄴䅉獂䝁䅕兙穂䝁䅫杢湂䍁䅁杣求䝁䅣兡療䝁䄴兙獂䍁䅁条求䡁䅑䅉桂䝁䅫杣橂䡁䅉兙浂䡁䅑䅉桂䝁䄴䅚杁䡁䅍䅣桂䡁䅉党杁䝁䅕杢湂䝁䅫杢求䡁䅍䅉あ䝁䄸䅉あ䝁䅧兡祂䝁䅑䅉睂䝁䅅杣あ䝁䅫党穂䑁䅳䅉桂䝁䄴䅚杁䡁䅁杣療䡁䅙兡穂䝁䅫睢畂䍁䅁睢浂䍁䅁睢畂䍁䄰䅚求䝁䄰兙畂䝁䅑䅉橂䝁䅧兙祂䡁䅑党祂䍁䅷䅉桂䝁䅫杣睂䝁䄸杣あ䍁䅁睙ㅂ䡁䅍䅤療䝁䄰党祂䍁䅷䅉桂䝁䄴䅚杁䝁䅣杣療䡁䅕杢歂䍁䅁䅡桂䝁䄴䅚獂䝁䅫杢湂䍁䅁督求䡁䅉杤灂䝁䅍党穂䍁䄴䅉䉂䡁䅍䅉療䝁䅙䅉䕂䝁䅕睙求䝁䄰杙求䡁䅉䅉穁䑁䅅䅌杁䑁䅉䅍祁䑁䅍䅌杁䝁䅫䅤穂䍁䅁杚獂䝁䅕党あ䍁䅁睙療䝁䄴督灂䡁䅍䅤求䝁䅑䅉療䝁䅙䅉㉁䑁䅁睍杁䝁䅅兡祂䝁䅍杣桂䝁䅙䅤㝁䍁䅁兙畂䝁䅑䅉睂䡁䅉睢㉂䝁䅫䅚求䝁䅑䅉穂䝁䅍䅡求䝁䅑兤獂䝁䅕䅚杁䡁䅁兙穂䡁䅍党畂䝁䅣党祂䍁䅁兙畂䝁䅑䅉桂䝁䅫杣杁䝁䅙杣求䝁䅫睚潂䡁䅑䅉穂䝁䅕杣㉂䝁䅫睙求䡁䅍䅉㍂䝁䅫䅤潂䍁䅁兙睂䡁䅁杣療䡁䅧兡瑂䝁䅅䅤求䝁䅷入杁䑁䅅䅌㑁䑁䅕䅍杁䡁䅑睢あ䝁䅅䅢杁䝁䅑兙灂䝁䅷入杁䝁䅑党睂䝁䅅杣あ䡁䅕杣求䡁䅍䅉あ䝁䄸䅉㉂䝁䅅杣灂䝁䄸兤穂䍁䅁䅚求䡁䅍䅤灂䝁䄴兙あ䝁䅫睢畂䡁䅍䅉灂䝁䄴䅉あ䝁䅧党杁䙁䅕杢灂䡁䅑党歂䍁䅁睕あ䝁䅅䅤求䡁䅍䅌杁䕁䅍兙畂䝁䅅䅚桂䍁䅷䅉桂䝁䄴䅚杁䕁䄰党㑂䝁䅫睙療䍁䄴䅉呂䝁䅳入塂䝁䅕督あ䍁䅷䅉䩂䝁䄴睙畁䍁䅁睤桂䡁䅍䅉灂䝁䄴睙療䡁䅉䅣療䡁䅉兙あ䝁䅕䅚杁䝁䅫杢杁䑁䅅兏㍁䑁䅉䅉桂䝁䄴䅚杁䝁䅫督杁䝁䅧党桂䝁䅑兣ㅂ䝁䅅杣あ䝁䅕杣求䝁䅑䅉灂䝁䄴䅉呂䝁䅅兡畂䡁䅑䅉䡂䝁䅕睢祂䝁䅣党獁䍁䅁兖あ䝁䅅䅡畁䅁䅁剆䅣偁䩷䅁呂䝁䅳入㍂䝁䄸杣牂䡁䅍䅉呂䝁䄸䅢ㅂ䡁䅑兡療䝁䄴督獁䍁䅁兓畂䝁䅍杌獁䍁䅁䅤療䝁䅣党あ䝁䅧党祂䍁䅁睤灂䡁䅑䅡杁䝁䅫䅤穂䍁䅁督ㅂ䝁䅉督灂䝁䅑兡桂䡁䅉兡求䡁䅍䅌杁䝁䅑党穂䝁䅫睚畂䡁䅍䅌杁䝁䅑党㉂䝁䅕䅢療䡁䅁督獁䍁䅁兢桂䝁䄴兤浂䝁䅅睙あ䡁䅕杣求䡁䅍䅌杁䝁䅅杢歂䍁䅁兢桂䡁䅉睡求䡁䅑督杁䡁䅁杣療䡁䅁杣灂䝁䅕䅤桂䡁䅉入杁䡁䅍党瑂䝁䅫睙療䝁䄴䅚ㅂ䝁䅍䅤療䡁䅉䅉睂䡁䅉睢歂䡁䅕睙あ䡁䅍䅉灂䝁䄴䅉あ䝁䅧党杁䙁䅕杢灂䡁䅑党歂䍁䅁睕あ䝁䅅䅤求䡁䅍䅌杁䕁䅍䅡灂䝁䄴兙獁䍁䅁睕療䡁䅕䅤潂䍁䅁睓療䡁䅉党桂䍁䅷䅉啂䝁䅅兡㍂䝁䅅杢獁䍁䅁兒ㅂ䡁䅉睢睂䝁䅕䅌杁䡁䅑䅡求䍁䅁兔灂䝁䅑䅚獂䝁䅕䅉䙂䝁䅅督あ䍁䅷䅉䉂䝁䅙杣灂䝁䅍兙獁䍁䅁兙畂䝁䅑䅉あ䝁䅧党杁䡁䅉党穂䡁䅑䅉療䝁䅙䅉䉂䡁䅍兡桂䍁䄰䅕桂䝁䅍兡浂䝁䅫睙畁䍁䅁兓あ䡁䅍䅉睂䡁䅉睢歂䡁䅕睙あ䍁䅁䅣療䡁䅉䅤浂䝁䄸䅢灂䝁䄸䅉灂䝁䄴睙獂䡁䅕䅚求䡁䅍䅉桂䝁䄰䅣獂䝁䅫杚灂䝁䅕杣穂䍁䅷䅉桂䝁䄴䅤求䝁䄴杢桂䍁䅁䅤ㅂ䝁䄴党祂䡁䅍䅌杁䝁䅅䅤あ䝁䅕杢ㅂ䝁䅅䅤療䡁䅉督獁䍁䅁兙ㅂ䡁䅑睢瑂䝁䄸䅤灂䡁䅙党杁䡁䅑兤畂䝁䅕杣穂䍁䅁兙畂䝁䅑䅉歂䝁䅫睚灂䡁䅑兙獂䍁䅁杣桂䝁䅑兡療䡁䅍䅌杁䕁䅑睑癁䕁䅑睑杁䝁䅍睢畂䡁䅙党祂䡁䅑党祂䡁䅍䅌杁䝁䅑党瑂䝁䄸䅚ㅂ䝁䅷兙あ䝁䄸杣穂䍁䅷䅉歂䝁䅕䅤求䝁䅍䅤療䡁䅉督獁䍁䅁䅚灂䝁䅣兡あ䝁䅅䅢杁䡁䅁睢㍂䝁䅕杣杁䝁䅫督療䝁䅷兙あ䝁䄸杣穂䍁䅷䅉歂䝁䅫睢歂䝁䅕督獁䍁䅁䅚灂䡁䅉党橂䡁䅑兡療䝁䄴兙獂䍁䅁睙療䡁䅕䅣獂䝁䅕杣穂䍁䅷䅉歂䝁䅫杤求䡁䅉督灂䡁䅑入杁䡁䅉党橂䝁䅕兡㉂䝁䅕䅉瑂䝁䄸䅚ㅂ䝁䅷党穂䍁䅷䅉浂䝁䅫䅢あ䝁䅕杣穂䍁䅷䅉浂䡁䅉睢畂䡁䅑兌求䝁䄴䅚杁䝁䄰睢歂䡁䅕䅢求䡁䅍䅌杁䝁䅧入楂䡁䅉兡歂䡁䅍䅌杁䝁䅷兡湂䝁䅧䅤杁䝁䅕兢灂䡁䅑䅤灂䝁䄴睚杁䝁䅑兡療䝁䅑党杁䝁䅑杣灂䡁䅙党祂䡁䅍䅌杁䝁䅷睢㍂䍁䅁杢療䝁䅫督求䍁䅁兙瑂䡁䅁䅢灂䝁䅙兡求䡁䅉督獁䍁䅁兢灂䡁䅧党祂䡁䅍䅌杁䝁䄰睢歂䡁䅕䅢桂䡁䅑睢祂䡁䅍䅌杁䝁䄸䅣あ䝁䄸睙療䡁䅕䅣獂䝁䅕杣穂䍁䄸睢睂䡁䅑睢灂䡁䅍睢獂䝁䅅䅤療䡁䅉督獁䍁䅁䅣潂䝁䅅督求䍁䅁䅢療䝁䅍睡求䝁䅑䅉獂䝁䄸睢睂䡁䅍䅌杁䡁䅁䅡桂䡁䅍党杁䡁䅍䅡灂䝁䅙䅤求䡁䅉督獁䍁䅁䅣療䡁䅣党祂䍁䅁䅚灂䡁䅙兡歂䝁䅕杣穂䍁䄸睙療䝁䄰杙灂䝁䄴党祂䡁䅍䅌杁䡁䅁睢㍂䝁䅕杣杁䝁䄸杤求䡁䅉䅉求䡁䅑䅡求䡁䅉杢求䡁䅑䅌杁䡁䅁睢㍂䝁䅕杣杁䝁䅫督療䝁䅷兙あ䝁䄸杣穂䍁䅷䅉灂䝁䄴䅤求䡁䅉杚桂䝁䅍党杁䝁䅍兡祂䝁䅍兤灂䡁䅑督獁䍁䅁杣求䝁䅍党灂䡁䅙党祂䡁䅍䅌杁䡁䅍睤灂䡁䅑睙潂䝁䅕督獁䍁䅁督㕂䝁䄴䅤潂䝁䅕督灂䡁䅯党祂䡁䅍䅌杁䡁䅑兡瑂䝁䅫杢湂䍁䅁䅚求䡁䅙兡橂䝁䅕督獁䍁䅁杤療䝁䅷䅤桂䝁䅣党杁䝁䅍睢畂䡁䅑杣療䝁䅷䅢求䝁䅑䅉療䡁䅍睙灂䝁䅷䅢桂䡁䅑睢祂䡁䅍睌穂䡁䅫杢あ䝁䅧党穂䝁䅫来求䡁䅉督獁䍁䅁兙畂䝁䅑䅉㉂䝁䄸䅢あ䝁䅅睚求䍁䅁杣求䝁䅣兤獂䝁䅅䅤療䡁䅉督畁䍁䅁䅖潂䝁䅕䅉橂䝁䄸兢睂䝁䅅杢㕂䍁䅁䅣祂䝁䄸䅚ㅂ䝁䅍䅤穂䍁䅁兙祂䝁䅕䅉あ䝁䅧党杁䡁䅕督求䝁䅑䅉灂䝁䄴䅉桂䝁䅕杣療䡁䅍䅣桂䝁䅍党獁䍁䅁兙ㅂ䡁䅑睢瑂䝁䄸䅤灂䡁䅙党獁䍁䅁杙祂䝁䄸兙歂䝁䅉兙畂䝁䅑䅌杁䝁䅍党獂䝁䅷兤獂䝁䅅杣杁䝁䅫杢浂䡁䅉兙穂䡁䅑杣ㅂ䝁䅍䅤ㅂ䡁䅉党獁䍁䅁睙療䝁䄴杢求䝁䅍䅤求䝁䅑䅉潂䝁䄸兢求䍁䅷䅉歂䝁䅕杚求䝁䄴督求䍁䅷䅉求䝁䄴䅤求䡁䅉䅤桂䝁䅫杢瑂䝁䅕杢あ䍁䅁兙畂䝁䅑䅉湂䝁䅅兢灂䝁䄴睚獁䍁䅁兡畂䝁䅑兤穂䡁䅑杣灂䝁䅅䅢獁䍁䅁兢求䝁䅑兡橂䝁䅅䅢獁䍁䅁督瑂䝁䅅杣あ䡁䅁䅡療䝁䄴党獁䍁䅁䅤桂䝁䅉䅢求䡁䅑䅌杁䝁䅅杢歂䍁䅁睤求䝁䅅杣桂䝁䅉䅢求䍁䅁兢桂䡁䅉睡求䡁䅑督畁䍁䅁兓あ䍁䅁督求䝁䅷䅢穂䍁䅁兡あ䡁䅍䅉睂䡁䅉睢歂䡁䅕睙あ䡁䅍䅉あ䝁䅧杣療䡁䅕睚潂䍁䅁䅚灂䡁䅉党橂䡁䅑䅉穂䝁䅅䅢求䡁䅍䅉浂䝁䄸杣橂䝁䅕䅌杁䝁䅕䅢求䝁䅍䅤祂䝁䄸杢灂䝁䅍䅉橂䝁䄸兢睂䝁䄸杢求䝁䄴䅤杁䝁䅑兡穂䡁䅑杣灂䝁䅉兤あ䝁䄸杣穂䍁䅷䅉桂䝁䄴䅚杁䝁䅫杢歂䝁䅕䅣求䝁䄴䅚求䝁䄴䅤杁䡁䅍兙獂䝁䅕督杁䡁䅉党睂䡁䅉党穂䝁䅕杢あ䝁䅅䅤灂䡁䅙党穂䍁䄴䅉呂䝁䅳入㍂䝁䄸杣牂䡁䅍䅉呂䝁䄸䅢ㅂ䡁䅑兡療䝁䄴督獁䍁䅁兓畂䝁䅍杌杁䡁䅣兙穂䍁䅁杚療䡁䅕杢歂䝁䅕䅚杁䝁䅫杢杁䑁䅅兏㉁䑁䅉䅉桂䝁䄴䅚杁䝁䅫督杁䝁䅉兙穂䝁䅕䅚杁䝁䅫杢杁䕁䅫杣㉂䝁䅫杢求䍁䅷䅉䑂䝁䅅䅢灂䝁䅙睢祂䝁䄴兡桂䍁䄴䅁杁睆䅁杒䅁䙁䅍兢桂䡁䅉䅤杁䕁䅉兤灂䝁䅷䅚灂䝁䄴睚㝁䍁䅁䅕祂䝁䄸睙求䡁䅍督杁䕁䅅兤あ䝁䄸兢桂䡁䅑兡療䝁䄴䅁桁元䅁䄸䅁䙁䅍兢桂䡁䅉䅤杁䕁䅉兤灂䝁䅷䅚灂䝁䄴睚㝁䍁䅁杖灂䝁䅑党療䍁䅁睕あ䡁䅉党桂䝁䄰兡畂䝁䅣睏杁䕁䅍䅢療䡁䅕䅚杁䕁䅫杢浂䡁䅉兙穂䡁䅑杣ㅂ䝁䅍䅤ㅂ䡁䅉党㝁䍁䅁䅕祂䝁䄸睙求䡁䅍督杁䕁䅅兤あ䝁䄸兢桂䡁䅑兡療䝁䄴睏杁䙁䅍党橂䡁䅕杣灂䡁䅑入杁䕁䄰兙畂䝁䅅睚求䝁䄰党畂䡁䅑睏杁䕁䅅杣あ䝁䅫杚灂䝁䅍兡桂䝁䅷䅉䩂䝁䄴䅤求䝁䅷䅢灂䝁䅣党畂䝁䅍党䅁䥁光䅁啂䅃䅁睕瑂䡁䅕杣浂䝁䅫䅤杁䙁䅣党穂䡁䅑杣療䝁䅍睡杁䙁䅁䅢橂䍁䅷䅉あ䝁䄸睚求䡁䅑䅡求䡁䅉䅉㍂䝁䅫䅤潂䍁䅁兡あ䡁䅍䅉穂䡁䅕杙穂䝁䅫䅚灂䝁䅅杣灂䝁䅕督獁䍁䅁兢桂䝁䄴兤浂䝁䅅睙あ䡁䅕杣求䡁䅍䅌杁䝁䅑兡穂䡁䅑杣灂䝁䅉兤あ䝁䅕督獁䍁䅁兙畂䝁䅑䅉穂䝁䅕䅢獂䡁䅍䅉橂䝁䄸杢あ䝁䅅兡畂䝁䅕杣楂䝁䄸兙祂䝁䅑䅌杁䝁䅍睢祂䡁䅉兤湂䝁䅅䅤求䝁䅑䅉橂䝁䄸杢あ䝁䅅兡畂䝁䅕杣穂䍁䅷䅉桂䝁䄴䅚杁䝁䄸䅤潂䝁䅕杣杁䡁䅁兙睂䝁䅕杣瑁䝁䅉兙穂䝁䅕䅚杁䡁䅁兙橂䝁䅳兙湂䝁䅫杢湂䍁䅁䅣祂䝁䄸䅚ㅂ䝁䅍䅤穂䍁䅁兡畂䍁䅁兓祂䝁䅕䅢桂䝁䄴䅚杁䝁䅅杢歂䍁䅁兡畂䡁䅑党祂䝁䄴兙あ䝁䅫睢畂䝁䅅䅢獂䡁䅫杌杁䙁䅑䅡求䍁䅁睙療䝁䄰䅣桂䝁䄴入杁䡁䅁杣療䝁䅑兤橂䝁䅕督杁䝁䅍睢畂䡁䅑兙灂䝁䄴党祂䝁䅉睢桂䡁䅉䅚杁䡁䅑䅡桂䡁䅑䅉灂䡁䅑䅉橂䝁䄸杢㉂䝁䅕杣あ䡁䅍䅉灂䝁䄴䅤療䍁䅁睙療䡁䅉杣ㅂ䝁䅣兙あ䝁䅕䅚杁䝁䅍睢畂䡁䅑兙灂䝁䄴党祂䡁䅍䅉療䡁䅉䅉穂䝁䅕䅢獂䡁䅍䅉あ䝁䄸䅉あ䝁䅧兡祂䝁䅑䅉睂䝁䅅杣あ䝁䅫党穂䍁䅷䅉桂䡁䅍䅉㍂䝁䅕䅢獂䍁䅁兙穂䍁䅁䅣祂䝁䄸䅚ㅂ䝁䅍党穂䍁䅁睢あ䝁䅧党祂䍁䅁䅤㕂䡁䅁党穂䍁䅁睢浂䍁䅁䅣桂䡁䅁党祂䍁䅷䅉穂䡁䅕睙潂䍁䅁兙穂䍁䅁睙療䝁䄴督ㅂ䝁䄰党祂䍁䅁䅣桂䝁䅍睡桂䝁䅣兡畂䝁䅣䅉楂䝁䄸兙祂䝁䅑䅌杁䡁䅍兙橂䝁䅳䅉睂䝁䅅䅣求䡁䅉䅌杁䝁䅣杣桂䡁䅁䅡灂䝁䅍䅉睂䝁䅅䅣求䡁䅉䅌杁䡁䅍睢獂䝁䅫䅚杁䝁䅉睢桂䡁䅉䅚杁䝁䅅杢歂䍁䅁睚祂䝁䅅䅣潂䝁䅫睙杁䝁䅉睢桂䡁䅉䅚獁䍁䅁兙畂䝁䅑䅉療䡁䅑䅡求䡁䅉䅉睂䝁䅅䅣求䡁䅉兌楂䝁䅅督求䝁䅑䅉睂䝁䅅睙牂䝁䅅睚灂䝁䄴睚杁䡁䅁杣療䝁䅑兤橂䡁䅑督獁䍁䅁督ㅂ䝁䅍䅡杁䝁䅅督杁䝁䅍睢畂䡁䅍兤瑂䝁䅕杣杁䡁䅁兙橂䝁䅳兙湂䝁䅫杢湂䍁䅷䅉穂䝁䄸䅢灂䝁䅑䅉楂䝁䄸兙祂䝁䅑䅉睂䝁䅅睙牂䝁䅅睚灂䝁䄴睚獁䍁䅁䅣桂䡁䅁党祂䍁䅁督桂䝁䅍睡穂䍁䅷䅉桂䝁䄴䅚杁䝁䄸䅤潂䝁䅕杣杁䡁䅁兙橂䝁䅳兙湂䝁䅫杢湂䍁䅁䅣祂䝁䄸䅚ㅂ䝁䅍䅤穂䍁䅷䅉灂䝁䄴睙獂䡁䅕䅚灂䝁䄴睚杁䝁䅉兙湂䍁䄰兡畂䍁䄰杙療䡁䅧杌杁䕁䅫䅤杁䝁䅅䅢穂䝁䄸䅉睂䡁䅉睢歂䡁䅕睙求䡁䅍䅉獂䝁䅫杢求䡁䅉杙療䝁䅅杣歂䍁䅁兙畂䝁䅑䅉橂䝁䄸杣祂䡁䅕睚桂䡁䅑党歂䍁䅁兢求䝁䅑兡ㅂ䝁䄰䅌杁䡁䅁兙睂䝁䅕杣楂䝁䄸兙祂䝁䅑䅌杁䝁䅅杢歂䍁䅁杢療䝁䄴兌睂䝁䅅睙牂䝁䅅睚灂䝁䄴睚杁䝁䅣杣桂䝁䅑党穂䍁䅁睢浂䍁䅁䅣桂䡁䅁党祂䍁䅷䅉桂䡁䅍䅉㍂䝁䅕䅢獂䍁䅁兙穂䍁䅁睙療䝁䄴杤求䡁䅉䅤求䝁䅑䅉睂䡁䅉睢歂䡁䅕睙あ䡁䅍䅌杁䡁䅍兤橂䝁䅧䅉桂䡁䅍䅉浂䝁䄸䅢歂䝁䅫杢湂䍁䅁睙桂䡁䅉䅤療䝁䄴督杁䝁䅅杢歂䍁䅁睙療䡁䅉杣ㅂ䝁䅣兙あ䝁䅕䅚杁䝁䅉睢㑂䝁䅕督獁䍁䅁兙畂䝁䅑䅉療䡁䅑䅡求䡁䅉䅉睂䡁䅉睢歂䡁䅕睙あ䡁䅍睏杁䡁䅉党橂䡁䅫睙獂䝁䅕䅚杁䡁䅁兙睂䝁䅕杣瑁䝁䅉兙穂䝁䅕䅚杁䡁䅁兙橂䝁䅳兙湂䝁䅫杢湂䍁䅁䅣祂䝁䄸䅚ㅂ䝁䅍䅤穂䑁䅳䅉桂䝁䄴䅚杁䡁䅁兙橂䝁䅳兙湂䝁䅫杢湂䍁䅁兢桂䝁䅍䅡灂䝁䄴党祂䡁䅫杌杁䙁䅑䅡求䍁䅁睙療䝁䄰䅣桂䝁䄴入杁䡁䅁杣灂䝁䄰兙祂䝁䅫䅢㕂䍁䅁督求䡁䅉杤求䡁䅍䅉浂䝁䄸睢歂䍁䅁兙畂䝁䅑䅉楂䝁䅕杤求䡁䅉兙湂䝁䅕䅌杁䝁䅕兌橂䝁䄸兢瑂䝁䅕杣橂䝁䅕䅌杁䡁䅉党あ䝁䅅兡獂䍁䅷䅉橂䝁䄸杢穂䡁䅕兢求䡁䅉䅉湂䝁䄸睢歂䡁䅍䅌杁䝁䅫杢歂䡁䅕督あ䡁䅉兡桂䝁䅷䅌杁䝁䅅杢歂䍁䅁杚療䝁䄸䅚穂䝁䅕杣㉂䝁䅫睙求䍁䅁兢桂䡁䅉睡求䡁䅑督畁䍁䅁睕瑂䡁䅕杣浂䝁䅫䅤杁䙁䅣党穂䡁䅑杣療䝁䅍睡杁䙁䅁䅢橂䍁䅁睤桂䡁䅍䅉浂䝁䄸兤畂䝁䅑党歂䍁䅁兡畂䍁䅁免㕁䑁䅍䅎杁䝁䅅杢歂䍁䅁兡穂䍁䅁䅡求䝁䅅䅚硂䡁䅕兙祂䡁䅑党祂䝁䅕䅚杁䝁䅫杢杁䕁䅑兤楂䝁䅷兡畂䍁䅷䅉䩂䡁䅉党獂䝁䅅杢歂䍁䄴䅁杂䅇䅁杖䄸䙁䅍杢桂䡁䅁兌療䝁䄴䅉䩂䝁䄴睙療䡁䅉䅣療䡁䅉兙あ䝁䅕䅚杁䝁䄰兙畂䡁䅕杚桂䝁䅍䅤ㅂ䡁䅉党穂䍁䅁兙畂䝁䅑䅉瑂䝁䅅杣牂䝁䅕䅤穂䍁䅁䅤療䝁䄸䅢穂䍁䅷䅉求䡁䅅兤灂䡁䅁兢求䝁䄴䅤獁䍁䅁䅚灂䝁䅅睚畂䝁䄸督あ䝁䅫睙穂䍁䅷䅉桂䝁䄴䅚杁䡁䅉党睂䝁䅅兡祂䍁䅁兡畂䝁䅙睢祂䝁䄰兙あ䝁䅫睢畂䍁䅁兙畂䝁䅑䅉穂䡁䅫督あ䝁䅕兢穂䍁䅁督療䝁䅷兤あ䝁䅫睢畂䡁䅍䅉浂䝁䄸杣杁䡁䅁杣療䝁䅙党穂䡁䅍兡療䝁䄴兙獂䍁䅁兤穂䝁䅕杣穂䍁䅁睤療䡁䅉䅢歂䡁䅣兡歂䝁䅕杌杁䕁䅫䅤杁䝁䄸䅣求䡁䅉兙あ䝁䅕督杁䡁䅑䅡祂䝁䄸兤湂䝁䅧䅉䑂䝁䄸兢瑂䝁䅕杣橂䝁䅫兙獂䍁䅁杊杁䕁䅫杢歂䡁䅕督あ䡁䅉兡桂䝁䅷䅉䡂䡁䅉睢ㅂ䡁䅁䅌杁䙁䅍杢桂䡁䅁兌療䝁䄴䅉啂䝁䄸睢獂䡁䅍䅉䡂䡁䅉睢ㅂ䡁䅁䅌杁䙁䅉党睂䝁䅅兡祂䍁䅁睕㕂䡁䅍䅤求䝁䄰督杁䍁䅙䅉䩂䝁䄴杚療䡁䅉兢桂䡁䅑兡療䝁䄴䅉䡂䡁䅉睢ㅂ䡁䅁䅌杁䝁䅅杢歂䍁䅁杒灂䝁䄴兙畂䝁䅍兡桂䝁䅷䅉呂䝁䅕杣㉂䝁䅫睙求䡁䅍䅉穂䝁䅕睚瑂䝁䅕杢あ䡁䅍杌杁䙁䅑䅡求䍁䅁睙療䝁䄰䅣桂䝁䄴入杁䡁䅁杣療䡁䅙兡歂䝁䅕督杁䝁䅧兙畂䝁䅑䅉あ䝁䄸睢獂䡁䅍䅌杁䝁䅫杢橂䝁䅷兤歂䝁䅫杢湂䍁䅁睤祂䝁䅕杢橂䝁䅧党穂䍁䅷䅉穂䝁䄸睙牂䝁䅕䅤穂䍁䅷䅉祂䝁䅅䅤橂䝁䅧党あ䍁䅁睤祂䝁䅕杢橂䝁䅧党穂䍁䅷䅉睂䝁䅷兡求䡁䅉督獁䍁䅁督橂䡁䅉党㍂䝁䅑杣灂䡁䅙党祂䡁䅍䅌杁䡁䅁兤畂䝁䅍䅡求䡁䅍䅉桂䝁䄴䅚杁䝁䅍䅡灂䡁䅍党獂䡁䅍䅌杁䡁䅍兙㍂䡁䅍䅉桂䝁䄴䅚杁䝁䅍兤あ䡁䅑兡畂䝁䅣䅉あ䝁䄸睢獂䡁䅍䅌杁䡁䅁杣ㅂ䝁䄴兡畂䝁䅣䅉あ䝁䄸睢獂䡁䅍䅌杁䡁䅑睢祂䡁䅅兤求䍁䅁兢求䝁䅅督ㅂ䡁䅉兡畂䝁䅣䅉灂䝁䄴督あ䡁䅉兤瑂䝁䅕杢あ䡁䅍䅌杁䝁䅅杢歂䍁䅁睢あ䝁䅧党祂䍁䅁杣求䝁䅷兙あ䝁䅕䅚杁䡁䅁杣療䝁䅑兤橂䡁䅑督㝁䍁䅁䅣療䡁䅣党祂䍁䅁䅤療䝁䄸䅢穂䍁䅷䅉穂䡁䅕睙潂䍁䅁兙穂䍁䅁睙療䡁䅉䅚獂䝁䅕督穂䍁䅷䅉睂䝁䄴党ㅂ䝁䄰兙あ䝁䅫睙獁䍁䅁兙畂䝁䅑䅉潂䡁䅫䅚祂䝁䅅兤獂䝁䅫睙杁䝁䅅杢歂䍁䅁睙療䡁䅉䅚求䝁䅑䅉あ䝁䄸睢獂䡁䅍睏杁䝁䅅杢歂䍁䅁䅤療䝁䄸䅢杁䡁䅍䅤療䡁䅉兙湂䝁䅕䅉睂䡁䅉睢歂䡁䅕睙あ䡁䅍䅉橂䝁䄸兢睂䡁䅉兡穂䝁䅫杢湂䍁䅁䅤療䝁䄸䅢杁䝁䅍䅡求䡁䅍䅤穂䍁䅷䅉祂䝁䄸䅢獂䍁䅁睙桂䝁䅉兡畂䝁䅕䅤穂䍁䅷䅉桂䝁䄴䅚杁䝁䄸䅤潂䝁䅕杣杁䡁䅁杣療䝁䅑兤橂䡁䅑督畁䍁䅁</t>
  </si>
  <si>
    <t>兓あ䍁䅁䅣祂䝁䄸杤灂䝁䅑党穂䍁䅁䅡桂䝁䄴䅚潂䝁䅕䅢歂䍁䅁兙畂䝁䅑䅉橂䝁䄸兢睂䡁䅕䅤求䡁䅉兌楂䝁䅅督求䝁䅑䅉歂䝁䅫兙湂䝁䄴睢穂䡁䅑兡橂䍁䅁䅣祂䝁䄸䅚ㅂ䝁䅍䅤穂䍁䅷䅉穂䝁䅕杣㉂䝁䅫睙求䍁䅁兙畂䝁䅑䅉祂䝁䅕䅣桂䝁䅫杣杁䝁䅫杢浂䝁䄸杣瑂䝁䅅䅤灂䝁䄸杢杁䡁䅁杣療䝁䅑兤橂䡁䅑督獁䍁䅁䅚灂䝁䅅睚畂䝁䄸督あ䝁䅫睙杁䡁䅍睢浂䡁䅑睤桂䡁䅉党杁䡁䅍睢獂䡁䅕䅤灂䝁䄸杢穂䍁䅷䅉求䝁䅷党橂䡁䅑杣療䝁䄴兡橂䍁䅁䅣桂䡁䅉䅤穂䍁䅁睙桂䡁䅑兙獂䝁䄸睚穂䍁䅷䅉楂䡁䅕督灂䝁䄴党穂䡁䅍䅉瑂䝁䅅杢桂䝁䅣党瑂䝁䅕杢あ䍁䅁督㕂䡁䅍䅤求䝁䄰督杁䝁䅅杢歂䍁䅁督求䡁䅉杤灂䝁䅍党穂䍁䅷䅉睂䝁䄸兡畂䡁䅑兌療䝁䅙兌穂䝁䅅䅢求䍁䅁督㕂䡁䅍䅤求䝁䄰督獁䍁䅁兡畂䡁䅑党湂䡁䅉兙あ䝁䅕䅚杁䡁䅍入穂䡁䅑党瑂䡁䅍䅉浂䝁䄸杣杁䡁䅙党潂䝁䅫睙獂䝁䅕䅉穂䝁䅕杣㉂䝁䅫睙求䍁䅁督潂䝁䄸䅣穂䍁䅷䅉療䡁䅉兡湂䝁䅫杢桂䝁䅷䅉求䡁䅅兤灂䡁䅁兢求䝁䄴䅤杁䝁䄰兙畂䡁䅕杚桂䝁䅍䅤ㅂ䡁䅉党祂䍁䅁䅣ㅂ䡁䅉睙潂䝁䅅督灂䝁䄴睚杁䝁䅙兙橂䝁䅫䅢灂䡁䅑兙あ䝁䅫睢畂䍁䅁督求䡁䅉杤灂䝁䅍党穂䍁䅷䅉桂䝁䄴䅚杁䡁䅣兙祂䡁䅉兙畂䡁䅑入杁䝁䄰兙畂䝁䅅睚求䝁䄰党畂䡁䅑䅉穂䡁䅫督あ䝁䅕兢穂䍁䅁兙畂䝁䅑䅉桂䝁䄴兙獂䡁䅫䅤灂䝁䅍督㝁䍁䅁兙畂䝁䅑䅉求䝁䄴睚灂䝁䄴党求䡁䅉党歂䍁䅁督療䝁䅷兤あ䝁䅫睢畂䡁䅍杌杁䕁䅫杢杁䝁䅅䅚歂䝁䅫䅤灂䝁䄸杢獁䍁䅁䅤潂䝁䅕䅉橂䝁䄸兢睂䝁䅅杢㕂䍁䅁睢浂䝁䅙党祂䡁䅍䅉穂䝁䄸䅢ㅂ䡁䅑兡療䝁䄴督杁䝁䅙睢祂䍁䅁䅤潂䝁䅕䅉穂䝁䅕杣㉂䝁䅫睙求䍁䅁睢浂䍁䅁杤求䝁䅧兡橂䝁䅷党穂䍁䅁兙畂䝁䅑䅉灂䝁䄴䅚ㅂ䡁䅍䅤祂䝁䅫兙獂䍁䅁党硂䡁䅕兡睂䝁䄰党畂䡁䅑䅉あ䝁䅧兙あ䍁䅁兡畂䝁䅍䅢ㅂ䝁䅑党杁䡁䅣䅡求䝁䅕䅢杁䝁䅅䅢灂䝁䅣杢瑂䝁䅕杢あ䍁䅁党硂䡁䅕兡睂䝁䄰党畂䡁䅑䅌杁䡁䅣䅡求䝁䅕䅢杁䝁䅉兙獂䝁䅅杢橂䝁䅕杣穂䍁䅷䅉あ䝁䅫杣求䍁䅁睙潂䝁䅅杢湂䝁䅕杣穂䍁䅷䅉㉂䝁䅕䅡灂䝁䅍䅢求䍁䅁䅢灂䝁䅙䅤穂䍁䅷䅉あ䝁䅕督あ䍁䅁䅢桂䝁䄴党杁䝁䅕兣ㅂ䝁䅫䅣瑂䝁䅕杢あ䍁䅷䅉橂䝁䄸䅢獂䝁䅫督灂䝁䄸杢杁䡁䅉党睂䝁䅅兡祂䍁䅁党硂䡁䅕兡睂䝁䄰党畂䡁䅑䅌杁䡁䅙党潂䝁䅫睙獂䝁䅕䅉桂䝁䅫杣杁䝁䅍睢畂䝁䅑兡あ䝁䅫睢畂䝁䅫杢湂䍁䅁督求䡁䅉杤灂䝁䅍党杁䝁䅕兣ㅂ䝁䅫䅣瑂䝁䅕杢あ䍁䅷䅉楂䡁䅉兙牂䝁䅕䅉穂䝁䅕杣㉂䝁䅫睙求䍁䅁党硂䡁䅕兡睂䝁䄰党畂䡁䅑䅌杁䝁䅙䅢ㅂ䝁䅫䅚杁䝁䅕䅥橂䝁䅧兙畂䝁䅣党杁䝁䅕兣ㅂ䝁䅫䅣瑂䝁䅕杢あ䍁䅷䅉あ䡁䅉兙畂䡁䅍兢灂䡁䅍督灂䝁䄸杢杁䡁䅑杣療䡁䅕杙獂䝁䅕督潂䝁䄸睢あ䝁䅫杢湂䍁䅁党硂䡁䅕兡睂䝁䄰党畂䡁䅑䅌杁䡁䅍兙浂䝁䅕䅤㕂䍁䅁䅤求䡁䅍䅤灂䝁䄴睚杁䝁䅕兣ㅂ䝁䅫䅣瑂䝁䅕杢あ䍁䅷䅉楂䝁䅅䅤あ䝁䅕杣㕂䍁䅁睙潂䝁䅅杣湂䝁䅕杣穂䍁䅷䅉桂䝁䄴䅚杁䝁䅧睢灂䡁䅍䅤穂䍁䅷䅉桂䡁䅍䅉㍂䝁䅕䅢獂䍁䅁兙穂䍁䅁兙浂䡁䅑党祂䍁䄰督桂䝁䅷党穂䍁䅁督ㅂ䡁䅁䅣療䡁䅉䅤杁䡁䅍党祂䡁䅙兡橂䝁䅕督杁䝁䅅杢歂䍁䅁䅤祂䝁䅅兡畂䝁䅫杢湂䍁䅁䅣祂䝁䄸睚祂䝁䅅兢穂䍁䄴䅉䝂䡁䅕杣あ䝁䅧党祂䍁䅷䅉灂䡁䅑䅉睂䡁䅉睢㉂䝁䅫䅚求䡁䅍䅉浂䝁䅫杢桂䝁䄴睙灂䝁䄴睚杁䡁䅁杣療䝁䅣杣桂䝁䄰督杁䡁䅑睢杁䝁䅙兙橂䝁䅫䅢灂䡁䅑兙あ䝁䅕䅉あ䝁䅧党杁䡁䅍兙獂䝁䅕督杁䝁䄸杚杁䝁䅫䅤穂䍁䅁䅣祂䝁䄸䅚ㅂ䝁䅍䅤穂䍁䅁兙畂䝁䅑䅉穂䡁䅕䅣睂䝁䄸杣あ䍁䅁兡あ䡁䅍䅉浂䡁䅉兙畂䝁䅍䅡灂䡁䅍党杁䝁䅉兤穂䝁䅫杢求䡁䅍督畁䍁䅁兓あ䍁䅁督求䡁䅉杤求䡁䅍䅉あ䝁䅧党杁䝁䅅杤灂䝁䅅䅤灂䝁䄸杢杁䝁䅅杢歂䍁䅁兙求䡁䅉睢穂䡁䅁兙橂䝁䅕䅌杁䝁䅅睚祂䝁䅫睙ㅂ䝁䅷䅤ㅂ䡁䅉党獁䍁䅁兡畂䝁䅙杣桂䡁䅍䅤祂䡁䅕睙あ䡁䅕杣求䍁䅁睙療䝁䄴督あ䡁䅉兤橂䡁䅑兡療䝁䄴䅌杁䝁䅣睢㉂䝁䅕杣畂䝁䄰党畂䡁䅑䅉桂䝁䄴䅚杁䝁䄰兡獂䝁䅫䅤桂䡁䅉入獁䍁䅁兢灂䝁䄴兡畂䝁䅣䅌杁䝁䄴兙あ䡁䅕杣桂䝁䅷䅉祂䝁䅕督療䡁䅕杣橂䝁䅕督獁䍁䅁䅣療䡁䅣党祂䍁䅁睚求䝁䄴党祂䝁䅅䅤灂䝁䄸杢獁䍁䅁兙畂䝁䅑䅉あ䝁䅕睙潂䝁䄴兡橂䝁䅅䅢杁䝁䅕䅚ㅂ䝁䅍兙あ䝁䅫睢畂䍁䅁兡畂䝁䅑兤穂䡁䅑杣灂䝁䅕督畁䍁䅁睕畂䝁䅅䅣瑁䝁䄸杢杁䕁䅫杢橂䝁䄸杣睂䝁䄸杣桂䡁䅑党歂䍁䅁睤桂䡁䅍䅉灂䝁䄴睙療䡁䅉䅣療䡁䅉兙あ䝁䅕䅚杁䝁䅫杢杁䑁䅅兏祁䑁䅁䅉桂䝁䄴䅚杁䝁䅫督杁䝁䅧党桂䝁䅑兣ㅂ䝁䅅杣あ䝁䅕杣求䝁䅑䅉灂䝁䄴䅉䱂䝁䅕杢療䡁䅍䅡桂䍁䅷䅉塂䝁䅫督橂䝁䄸杢穂䝁䅫杢畁䅁䅁剙䅧䩁䅧䅁呂䝁䄸睙灂䝁䅅䅢杁䕁䄰党歂䝁䅫兙杁䕁䄰兙祂䝁䅳党あ䝁䅫杢湂䑁䅳䅉䉂䝁䅑䅉啂䝁䅅杣湂䝁䅕䅤灂䝁䄴睚㝁䍁䅁睑療䝁䄴杤求䝁䄴䅤灂䝁䄸杢桂䝁䅷䅉佂䡁䅕睙獂䝁䅕兙祂䑁䅳䅉䍂䡁䅉兙畂䝁䅑䅉乂䝁䅅杣牂䝁䅕䅤灂䝁䄴睚䅁䝁光䅁兂䅁䅁睕療䝁䅍兡桂䝁䅷䅉乂䝁䅕䅚灂䝁䅅䅉乂䝁䅅杣牂䝁䅕䅤灂䝁䄴睚㝁䍁䅁村祂䝁䅅杢歂䍁䅁兔桂䡁䅉睡求䡁䅑兡畂䝁䅣䅁䙁睄䅁朳䅁䙁䅍睢橂䝁䅫兙獂䍁䅁兔求䝁䅑兡桂䍁䅁兔桂䡁䅉睡求䡁䅑兡畂䝁䅣睏杁䕁䅑兙あ䝁䅅䅉兂䡁䅉睢あ䝁䅕睙あ䝁䅫睢畂䑁䅳䅉䍂䡁䅉兙畂䝁䅑䅉乂䝁䅅杣牂䝁䅕䅤灂䝁䄴睚㝁䍁䅁杔ㅂ䡁䅑杣桂䝁䅍党ㅂ䡁䅑兡橂䝁䅅䅢㝁䍁䅁睑療䝁䄴䅤求䝁䄴䅤杁䕁䅍杣求䝁䅅䅤灂䝁䄸杢㝁䍁䅁兑獂䡁䅑党祂䝁䄴兙あ䝁䅫杤求䍁䅁䅕祂䝁䄸䅤求䝁䅫杢䅁䙁䡉䅁䝄䅁䅁睕療䝁䅍兡桂䝁䅷䅉佂䝁䅕䅤㍂䝁䄸杣牂䝁䅫杢湂䍁䅁兙畂䝁䅑䅉䑂䝁䄸䅢獂䝁䅅杙療䡁䅉兙あ䝁䅫睢畂䑁䅳䅉䑂䝁䅷睢ㅂ䝁䅑䅉䩂䝁䄴杚祂䝁䅅督あ䡁䅉兤橂䡁䅑兤祂䝁䅕睏杁䕁䅍睢畂䡁䅑党畂䡁䅑䅉䑂䡁䅉党桂䡁䅑兡療䝁䄴睏杁䙁䅙兡歂䝁䅕睢杁䕁䅣兙瑂䝁䅕督㝁䍁䅁兒瑁䙁䅍䅣療䡁䅉䅤穂䅁䅁杭䅯䱁䅉䅁呂䝁䄸睙灂䝁䅅䅢杁䕁䄴党あ䡁䅣睢祂䝁䅳兡畂䝁䅣䅉桂䝁䄴䅚杁䕁䅍睢獂䝁䅷兙楂䝁䄸杣桂䡁䅑兡療䝁䄴睏杁䕁䅕兌獂䝁䅕兙祂䝁䄴兡畂䝁䅣睏杁䕁䅍睢畂䡁䅑党畂䡁䅑䅉䑂䡁䅉党桂䡁䅑兡療䝁䄴睏杁䙁䅙兡歂䝁䅕睢杁䕁䅣兙瑂䝁䅕督㝁䍁䅁兒瑁䙁䅍䅣療䡁䅉䅤穂䅁䅁䄴䅫䉁䉧䅁呂䝁䄸睙灂䝁䅅䅢杁䕁䄴党あ䡁䅣睢祂䝁䅳兡畂䝁䅣䅉桂䝁䄴䅚杁䕁䅍睢獂䝁䅷兙楂䝁䄸杣桂䡁䅑兡療䝁䄴睏杁䕁䅕兌獂䝁䅕兙祂䝁䄴兡畂䝁䅣睏杁䙁䅙兡歂䝁䅕睢杁䕁䅍䅡桂䡁䅑睏杁䙁䅣党桂䡁䅉兙楂䝁䅷党穂䑁䅳䅉䉂䡁䅕睚瑂䝁䅕杢あ䝁䅕䅚杁䙁䅉党桂䝁䅷兡あ䡁䅫睏杁䕁䅍睢畂䡁䅑党畂䡁䅑䅉䑂䡁䅉党桂䡁䅑兡療䝁䄴睏杁䕁䅅杣あ䝁䅫杚灂䝁䅍兡桂䝁䅷䅉䩂䝁䄴䅤求䝁䅷䅢灂䝁䅣党畂䝁䅍党㝁䍁䅁睒求䝁䄴兑䩂䅁䅁兓䅯䱁䅉䅁呂䝁䄸睙灂䝁䅅䅢杁䕁䄴党あ䡁䅣睢祂䝁䅳兡畂䝁䅣䅉桂䝁䄴䅚杁䕁䅍睢獂䝁䅷兙楂䝁䄸杣桂䡁䅑兡療䝁䄴睏杁䙁䅁睢歂䝁䅍兙穂䡁䅑睏杁䙁䅑党桂䝁䄰䅉䑂䝁䄸䅢獂䝁䅅杙療䡁䅉兙あ䝁䅫睢畂䑁䅳䅉卂䝁䅕兙獂䍁䅁兒穂䡁䅑兙あ䝁䅕䅉啂䝁䅕睙潂䝁䄴睢獂䝁䄸睚㕂䅁䅁兵䄸䙁䅁䅁呂䝁䄸杚あ䍁䅁䅒祂䝁䅫杢牂䡁䅍䅉桂䝁䄴䅚杁䕁䄴睢畂䍁䄰兙獂䝁䅍睢潂䝁䄸䅢灂䝁䅍䅉䍂䝁䅕杤求䡁䅉兙湂䝁䅕督䅁䥁䡯䅁十䅁䅁睕療䝁䅙䅤㍂䝁䅅杣求䅁䅁其䅙䵁䄴䅁呂䝁䄸杚あ䡁䅣兙祂䝁䅕䅉䕂䝁䅕杤求䝁䅷睢睂䝁䄰党畂䡁䅑睏杁䕁䅍䅢療䡁䅕䅚杁䕁䅫杢浂䡁䅉兙穂䡁䅑杣ㅂ䝁䅍䅤ㅂ䡁䅉党㝁䍁䅁睑獂䝁䄸兤歂䍁䅁睕あ䝁䄸杣桂䝁䅣党㝁䍁䅁䅕祂䝁䄸睙求䡁䅍督杁䕁䅅兤あ䝁䄸兢桂䡁䅑兡療䝁䄴睏杁䕁䅅杣あ䝁䅫杚灂䝁䅍兡桂䝁䅷䅉䩂䝁䄴䅤求䝁䅷䅢灂䝁䅣党畂䝁䅍党䅁䱁剳䅁䅁允䅁睕療䝁䅙䅤㍂䝁䅅杣求䍁䅁䅒求䡁䅙党獂䝁䄸䅣瑂䝁䅕杢あ䑁䅳䅉䑂䝁䅷睢ㅂ䝁䅑䅉乂䝁䅅杢桂䝁䅣党瑂䝁䅕杢あ䑁䅳䅉䉂䡁䅕䅤潂䝁䅕杢あ䝁䅫睙桂䡁䅑兡療䝁䄴睏杁䕁䅑兙あ䝁䅅䅉兂䡁䅉睢あ䝁䅕睙あ䝁䅫睢畂䑁䅳䅉䑂䝁䅷睢ㅂ䝁䅑䅉䩂䝁䄴杚祂䝁䅅督あ䡁䅉兤橂䡁䅑兤祂䝁䅕睏杁䕁䅍䅢療䡁䅕䅚杁䙁䅍党橂䡁䅕杣灂䡁䅑入㝁䍁䅁杔求䡁䅑睤療䡁䅉睡杁䙁䅍党橂䡁䅕杣灂䡁䅑入䅁䅁䡙䅁䍄䅁䅁睕療䝁䅙䅤㍂䝁䅅杣求䍁䅁䅒求䡁䅙党獂䝁䄸䅣瑂䝁䅕杢あ䑁䅳䅉䑂䝁䅷睢ㅂ䝁䅑䅉乂䝁䅅杢桂䝁䅣党瑂䝁䅕杢あ䑁䅳䅉䑂䝁䅷睢ㅂ䝁䅑䅉䩂䝁䄴杚祂䝁䅅督あ䡁䅉兤橂䡁䅑兤祂䝁䅕睏杁䕁䅍䅢療䡁䅕䅚杁䙁䅍党橂䡁䅕杣灂䡁䅑入㝁䍁䅁䅕祂䝁䄸睙求䡁䅍督杁䕁䅅兤あ䝁䄸兢桂䡁䅑兡療䝁䄴䅁畄杂䅁末䅁䙁䅍睢浂䡁䅑睤桂䡁䅉党杁䕁䅑党㉂䝁䅕䅢療䡁䅁兢求䝁䄴䅤㝁䍁䅁睑獂䝁䄸兤歂䍁䅁兔桂䝁䄴兙湂䝁䅕兢求䝁䄴䅤㝁䍁䅁睑獂䝁䄸兤歂䍁䅁兓畂䝁䅙杣桂䡁䅍䅤祂䡁䅕睙あ䡁䅕杣求䑁䅳䅉䙂䝁䄰䅣獂䝁䄸入求䝁䅕䅉䍂䝁䅕杢求䝁䅙兡あ䡁䅍睏杁䙁䅁杣療䝁䅍党穂䡁䅍䅉䉂䡁䅕䅤療䝁䄰兙あ䝁䅫睢畂䑁䅳䅉䉂䡁䅉䅤灂䝁䅙兡橂䝁䅫兙獂䍁䅁兓畂䡁䅑党獂䝁䅷兡湂䝁䅕杢橂䝁䅕䅁㡁元䅁䅌䅅䙁䅍睢浂䡁䅑睤桂䡁䅉党杁䕁䅑党㉂䝁䅕䅢療䡁䅁兢求䝁䄴䅤㝁䍁䅁睑獂䝁䄸兤歂䍁䅁兔桂䝁䄴兙湂䝁䅕兢求䝁䄴䅤㝁䍁䅁睑ㅂ䡁䅍䅤療䝁䄰党祂䍁䅁杕求䝁䅷兙あ䝁䅫睢畂䡁䅍䅡灂䡁䅁䅉乂䝁䅅杢桂䝁䅣党瑂䝁䅕杢あ䑁䅳䅉䑂䝁䅷睢ㅂ䝁䅑䅉䩂䝁䄴杚祂䝁䅅督あ䡁䅉兤橂䡁䅑兤祂䝁䅕睏杁䕁䅍䅢療䡁䅕䅚杁䙁䅍䅤療䡁䅉兙湂䝁䅕睏杁䙁䅁杣療䝁䅍党穂䡁䅍䅉䉂䡁䅕䅤療䝁䄰兙あ䝁䅫睢畂䑁䅳䅉啂䝁䅕兙瑂䍁䅁睑療䝁䅷䅢桂䝁䅉睢祂䝁䅅䅤灂䝁䄸杢䅁䵁䩫䅁䵁允䅁睕療䝁䅙䅤㍂䝁䅅杣求䍁䅁䅒求䡁䅙党獂䝁䄸䅣瑂䝁䅕杢あ䑁䅳䅉䑂䝁䅷睢ㅂ䝁䅑䅉乂䝁䅅杢桂䝁䅣党瑂䝁䅕杢あ䑁䅳䅉䕂䝁䅅䅤桂䍁䅁兓畂䡁䅑党湂䡁䅉兙あ䝁䅫睢畂䑁䅳䅉䑂䝁䅷睢ㅂ䝁䅑䅉䩂䝁䄴杚祂䝁䅅督あ䡁䅉兤橂䡁䅑兤祂䝁䅕睏杁䕁䅍䅢療䡁䅕䅚杁䙁䅍党橂䡁䅕杣灂䡁䅑入㝁䍁䅁睑獂䝁䄸兤歂䍁䅁睕あ䝁䄸杣桂䝁䅣党㝁䍁䅁䅒桂䡁䅑兙杁䕁䅍党畂䡁䅑党祂䍁䅁䅖求䝁䅍䅡畂䝁䄸䅢療䝁䅣入䅁䙁䥳䅁奁允䅁睕療䝁䅙䅤㍂䝁䅅杣求䍁䅁䅒求䡁䅙党獂䝁䄸䅣瑂䝁䅕杢あ䑁䅳䅉䑂䝁䅷睢ㅂ䝁䅑䅉乂䝁䅅杢桂䝁䅣党瑂䝁䅕杢あ䑁䅳䅉䕂䝁䅅䅤桂䍁䅁兓畂䡁䅑党湂䡁䅉兙あ䝁䅫睢畂䑁䅳䅉䑂䝁䅷睢ㅂ䝁䅑䅉䩂䝁䄴杚祂䝁䅅督あ䡁䅉兤橂䡁䅑兤祂䝁䅕睏杁䕁䅍䅢療䡁䅕䅚杁䙁䅍党橂䡁䅕杣灂䡁䅑入㝁䍁䅁䅕祂䝁䄸睙求䡁䅍督杁䕁䅅兤あ䝁䄸兢桂䡁䅑兡療䝁䄴睏杁䕁䅅杣あ䝁䅫杚灂䝁䅍兡桂䝁䅷䅉䩂䝁䄴䅤求䝁䅷䅢灂䝁䅣党畂䝁䅍党䅁䅁卷䅁畄䅁䅁睕療䝁䅙䅤㍂䝁䅅杣求䍁䅁䅒求䡁䅙党獂䝁䄸䅣瑂䝁䅕杢あ䑁䅳䅉䑂䝁䅷睢ㅂ䝁䅑䅉乂䝁䅅杢桂䝁䅣党瑂䝁䅕杢あ䑁䅳䅉䕂䝁䅅䅤桂䍁䅁兓畂䡁䅑党湂䡁䅉兙あ䝁䅫睢畂䑁䅳䅉䑂䝁䅷睢ㅂ䝁䅑䅉䩂䝁䄴杚祂䝁䅅督あ䡁䅉兤橂䡁䅑兤祂䝁䅕睏杁䕁䅍䅢療䡁䅕䅚杁䙁䅍䅤療䡁䅉兙湂䝁䅕睏杁䕁䅅杣あ䝁䅫杚灂䝁䅍兡桂䝁䅷䅉䩂䝁䄴䅤求䝁䅷䅢灂䝁䅣党畂䝁䅍党䅁䕁䥯䅁䥁允䅁睕療䝁䅙䅤㍂䝁䅅杣求䍁䅁䅒求䡁䅙党獂䝁䄸䅣瑂䝁䅕杢あ䑁䅳䅉䑂䝁䅷睢ㅂ䝁䅑䅉乂䝁䅅杢桂䝁䅣党瑂䝁䅕杢あ䑁䅳䅉䕂䝁䅅䅤桂䍁䅁兓畂䡁䅑党湂䡁䅉兙あ䝁䅫睢畂䑁䅳䅉䑂䝁䅷睢ㅂ䝁䅑䅉䩂䝁䄴杚祂䝁䅅督あ䡁䅉兤橂䡁䅑兤祂䝁䅕睏杁䕁䅍䅢療䡁䅕䅚杁䙁䅍䅤療䡁䅉兙湂䝁䅕睏杁䙁䅁杣療䝁䅍党穂䡁䅍䅉䉂䡁䅕䅤療䝁䄰兙あ䝁䅫睢畂䑁䅳䅉佂䝁䅕䅤㍂䝁䄸杣牂䍁䅁睕求䝁䅍兤祂䝁䅫䅤㕂䅁䅁李䄴偁䅧䅁呂䝁䄸杚あ䡁䅣兙祂䝁䅕䅉䕂䝁䅕杤求䝁䅷睢睂䝁䄰党畂䡁䅑睏杁䕁䅍䅢療䡁䅕䅚杁䕁䄰兙畂䝁䅅睚求䝁䄰党畂䡁䅑睏杁䕁䅑兙あ䝁䅅䅉䩂䝁䄴䅤求䝁䅣杣桂䡁䅑兡療䝁䄴睏杁䕁䅍䅢療䡁䅕䅚杁䕁䅫杢浂䡁䅉兙穂䡁䅑杣ㅂ䝁䅍䅤ㅂ䡁䅉党㝁䍁䅁䅕祂䝁䄸睙求䡁䅍督杁䕁䅅兤あ䝁䄸兢桂䡁䅑兡療䝁䄴睏杁䕁䅅杣あ䝁䅫杚灂䝁䅍兡桂䝁䅷䅉䩂䝁䄴䅤求䝁䅷䅢灂䝁䅣党畂䝁䅍党䅁佁䩙䅁潁允䅁睕療䝁䅙䅤㍂䝁䅅杣求䍁䅁䅒求䡁䅙党獂䝁䄸䅣瑂䝁䅕杢あ䑁䅳䅉䑂䝁䅷睢ㅂ䝁䅑䅉乂䝁䅅杢桂䝁䅣党瑂䝁䅕杢あ䑁䅳䅉䕂䝁䅅䅤桂䍁䅁兓畂䡁䅑党湂䡁䅉兙あ䝁䅫睢畂䑁䅳䅉䑂䡁䅕督あ䝁䄸兢求䡁䅉䅉卂䝁䅕䅢桂䡁䅑兡療䝁䄴督潂䝁䅫䅣杁䕁䄰兙畂䝁䅅睚求䝁䄰党畂䡁䅑睏杁䕁䅅䅣睂䍁䅁兔桂䡁䅉睡求䡁䅑兡畂䝁䅣睏杁䕁䅍䅢療䡁䅕䅚杁䕁䅫杢浂䡁䅉兙穂䡁䅑杣ㅂ䝁䅍䅤ㅂ䡁䅉党㝁䍁䅁䅕祂䝁䄸睙求䡁䅍督杁䕁䅅兤あ䝁䄸兢桂䡁䅑兡療䝁䄴䅁睄杄䅁杏䅅䙁䅍睢浂䡁䅑睤桂䡁䅉党杁䕁䅑党㉂䝁䅕䅢療䡁䅁兢求䝁䄴䅤㝁䍁䅁睑獂䝁䄸兤歂䍁䅁兔桂䝁䄴兙湂䝁䅕兢求䝁䄴䅤㝁䍁䅁䅒桂䡁䅑兙杁䕁䅫杢あ䝁䅕睚祂䝁䅅䅤灂䝁䄸杢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䑁䅳䅉卂䝁䅕兙獂䍁䅁兒穂䡁䅑兙あ䝁䅕䅉啂䝁䅕睙潂䝁䄴睢獂䝁䄸睚㕂䅁䅁儯䅙䍁䉷䅁呂䝁䄸杚あ䡁䅣兙祂䝁䅕䅉䕂䝁䅕杤求䝁䅷睢睂䝁䄰党畂䡁䅑睏杁䕁䅍䅢療䡁䅕䅚杁䕁䄰兙畂䝁䅅睚求䝁䄰党畂䡁䅑睏杁䕁䅑兙あ䝁䅅䅉䩂䝁䄴䅤求䝁䅣杣桂䡁䅑兡療䝁䄴睏杁䕁䅍兤穂䡁䅑睢瑂䝁䅕杣杁䙁䅉党獂䝁䅅䅤灂䝁䄸杢穂䝁䅧兡睂䍁䅁兔桂䝁䄴兙湂䝁䅕兢求䝁䄴䅤㝁䍁䅁䅒桂䡁䅑兙杁䙁䅁杣療䡁䅑党橂䡁䅑兡療䝁䄴睏杁䕁䅍䅢療䡁䅕䅚杁䕁䅫杢浂䡁䅉兙穂䡁䅑杣ㅂ䝁䅍䅤ㅂ䡁䅉党㝁䍁䅁䅕祂䝁䄸睙求䡁䅍督杁䕁䅅兤あ䝁䄸兢桂䡁䅑兡療䝁䄴䅁剂杅䅁术䅁䙁䅍睢浂䡁䅑睤桂䡁䅉党杁䕁䅑党㉂䝁䅕䅢療䡁䅁兢求䝁䄴䅤㝁䍁䅁睑獂䝁䄸兤歂䍁䅁兔桂䝁䄴兙湂䝁䅕兢求䝁䄴䅤㝁䍁䅁䅒桂䡁䅑兙杁䕁䅫杢あ䝁䅕睚祂䝁䅅䅤灂䝁䄸杢㝁䍁䅁䅒桂䡁䅑兙杁䙁䅁杣療䡁䅑党橂䡁䅑兡療䝁䄴睏杁䕁䅍䅢療䡁䅕䅚杁䕁䅫杢浂䡁䅉兙穂䡁䅑杣ㅂ䝁䅍䅤ㅂ䡁䅉党㝁䍁䅁睑獂䝁䄸兤歂䍁䅁睕求䝁䅍兤祂䝁䅫䅤㕂䑁䅳䅉䑂䝁䅷睢ㅂ䝁䅑䅉呂䡁䅑睢祂䝁䅅睚求䅁䅁兪䅫䅁䉧䅁呂䝁䄸杚あ䡁䅣兙祂䝁䅕䅉䕂䝁䅕杤求䝁䅷睢睂䝁䄰党畂䡁䅑睏杁䕁䅍䅢療䡁䅕䅚杁䕁䄰兙畂䝁䅅睚求䝁䄰党畂䡁䅑睏杁䕁䅑兙あ䝁䅅䅉䩂䝁䄴䅤求䝁䅣杣桂䡁䅑兡療䝁䄴睏杁䕁䅑兙あ䝁䅅䅉兂䡁䅉睢あ䝁䅕睙あ䝁䅫睢畂䑁䅳䅉䑂䝁䅷睢ㅂ䝁䅑䅉䩂䝁䄴杚祂䝁䅅督あ䡁䅉兤橂䡁䅑兤祂䝁䅕睏杁䕁䅍䅢療䡁䅕䅚杁䙁䅍党橂䡁䅕杣灂䡁䅑入㝁䍁䅁䅕祂䝁䄸睙求䡁䅍督杁䕁䅅兤あ䝁䄸兢桂䡁䅑兡療䝁䄴䅁䱁䅅䅁杁䅅䙁䅍睢浂䡁䅑睤桂䡁䅉党杁䕁䅑党㉂䝁䅕䅢療䡁䅁兢求䝁䄴䅤㝁䍁䅁睑獂䝁䄸兤歂䍁䅁兔桂䝁䄴兙湂䝁䅕兢求䝁䄴䅤㝁䍁䅁䅒桂䡁䅑兙杁䕁䅫杢あ䝁䅕睚祂䝁䅅䅤灂䝁䄸杢㝁䍁䅁䅒桂䡁䅑兙杁䙁䅁杣療䡁䅑党橂䡁䅑兡療䝁䄴睏杁䕁䅍䅢療䡁䅕䅚杁䕁䅫杢浂䡁䅉兙穂䡁䅑杣ㅂ䝁䅍䅤ㅂ䡁䅉党㝁䍁䅁睑獂䝁䄸兤歂䍁䅁睕あ䝁䄸杣桂䝁䅣党㝁䍁䅁杔求䡁䅑睤療䡁䅉睡杁䙁䅍党橂䡁䅕杣灂䡁䅑入䅁䑁䨰䅁䝁允䅁睕療䝁䅙䅤㍂䝁䅅杣求䍁䅁䅒求䡁䅙党獂䝁䄸䅣瑂䝁䅕杢あ䑁䅳䅉䑂䝁䅷睢ㅂ䝁䅑䅉乂䝁䅅杢桂䝁䅣党瑂䝁䅕杢あ䑁䅳䅉䕂䝁䅅䅤桂䍁䅁兓畂䡁䅑党湂䡁䅉兙あ䝁䅫睢畂䑁䅳䅉䕂䝁䅅䅤桂䍁䅁䅕祂䝁䄸䅤求䝁䅍䅤灂䝁䄸杢㝁䍁䅁睑獂䝁䄸兤歂䍁䅁兓畂䝁䅙杣桂䡁䅍䅤祂䡁䅕睙あ䡁䅕杣求䑁䅳䅉䑂䝁䅷睢ㅂ䝁䅑䅉呂䡁䅑睢祂䝁䅅睚求䑁䅳䅉兂䡁䅉睢橂䝁䅕督穂䍁䅁兑ㅂ䡁䅑睢瑂䝁䅅䅤灂䝁䄸杢䅁䑁剑䅁㙄䅁䅁睕療䝁䅙䅤㍂䝁䅅杣求䍁䅁䅒求䡁䅙党獂䝁䄸䅣瑂䝁䅕杢あ䑁䅳䅉䑂䝁䅷睢ㅂ䝁䅑䅉乂䝁䅅杢桂䝁䅣党瑂䝁䅕杢あ䑁䅳䅉䕂䝁䅅䅤桂䍁䅁兓畂䡁䅑党湂䡁䅉兙あ䝁䅫睢畂䑁䅳䅉䕂䝁䅅䅤桂䍁䅁䅕祂䝁䄸䅤求䝁䅍䅤灂䝁䄸杢㝁䍁䅁睑獂䝁䄸兤歂䍁䅁睕求䝁䅍兤祂䝁䅫䅤㕂䑁䅳䅉䑂䝁䅷睢ㅂ䝁䅑䅉呂䡁䅑睢祂䝁䅅睚求䑁䅳䅉啂䝁䅕兙瑂䍁䅁睑療䝁䅷䅢桂䝁䅉睢祂䝁䅅䅤灂䝁䄸杢䅁䱁剁䅁敁允䅁睕療䝁䅙䅤㍂䝁䅅杣求䍁䅁䅒求䡁䅙党獂䝁䄸䅣瑂䝁䅕杢あ䑁䅳䅉䑂䝁䅷睢ㅂ䝁䅑䅉乂䝁䅅杢桂䝁䅣党瑂䝁䅕杢あ䑁䅳䅉䕂䝁䅅䅤桂䍁䅁兓畂䡁䅑党湂䡁䅉兙あ䝁䅫睢畂䑁䅳䅉䙂䝁䄴䅚睂䝁䄸兡畂䡁䅑䅉呂䝁䅕睙ㅂ䡁䅉兡あ䡁䅫䅉䩂䝁䄴䅤求䝁䅣杣灂䡁䅑入㝁䍁䅁䅒桂䡁䅑兙杁䙁䅁杣療䡁䅑党橂䡁䅑兡療䝁䄴睏杁䕁䅍䅢療䡁䅕䅚杁䕁䅫杢浂䡁䅉兙穂䡁䅑杣ㅂ䝁䅍䅤ㅂ䡁䅉党㝁䍁䅁杔求䡁䅑睤療䡁䅉睡杁䙁䅍党橂䡁䅕杣灂䡁䅑入䅁䡁卙䅁奄䅁䅁睕療䝁䅙䅤㍂䝁䅅杣求䍁䅁䅒求䡁䅙党獂䝁䄸䅣瑂䝁䅕杢あ䑁䅳䅉䑂䝁䅷睢ㅂ䝁䅑䅉乂䝁䅅杢桂䝁䅣党瑂䝁䅕杢あ䑁䅳䅉䕂䝁䅅䅤桂䍁䅁兓畂䡁䅑党湂䡁䅉兙あ䝁䅫睢畂䑁䅳䅉䝂䝁䅫杢あ䝁䅕睙潂䑁䅳䅉䑂䝁䅷睢ㅂ䝁䅑䅉䩂䝁䄴杚祂䝁䅅督あ䡁䅉兤橂䡁䅑兤祂䝁䅕睏杁䙁䅁杣療䝁䅍党穂䡁䅍䅉䉂䡁䅕䅤療䝁䄰兙あ䝁䅫睢畂䅁䅁䅳䅫䉁䉁䅁呂䝁䄸杚あ䡁䅣兙祂䝁䅕䅉䕂䝁䅕杤求䝁䅷睢睂䝁䄰党畂䡁䅑睏杁䕁䅍䅢療䡁䅕䅚杁䕁䄰兙畂䝁䅅睚求䝁䄰党畂䡁䅑睏杁䕁䅑兙あ䝁䅅䅉䩂䝁䄴䅤求䝁䅣杣桂䡁䅑兡療䝁䄴睏杁䕁䅫兙桂䙁䅍䅉潁䕁䅫杢浂䡁䅉兙穂䡁䅑杣ㅂ䝁䅍䅤ㅂ䡁䅉党杁䝁䅅督杁䝁䅅䅉呂䝁䅕杣㉂䝁䅫睙求䍁䅫睏杁䕁䅍䅢療䡁䅕䅚杁䕁䅫杢浂䡁䅉兙穂䡁䅑杣ㅂ䝁䅍䅤ㅂ䡁䅉党㝁䍁䅁睑獂䝁䄸兤歂䍁䅁睕あ䝁䄸杣桂䝁䅣党㝁䍁䅁䅕桂䝁䅅睕䅁佁佯䅁啁允䅁睕療䝁䅙䅤㍂䝁䅅杣求䍁䅁䅒求䡁䅙党獂䝁䄸䅣瑂䝁䅕杢あ䑁䅳䅉䑂䝁䅷睢ㅂ䝁䅑䅉乂䝁䅅杢桂䝁䅣党瑂䝁䅕杢あ䑁䅳䅉䕂䝁䅅䅤桂䍁䅁兓畂䡁䅑党湂䡁䅉兙あ䝁䅫睢畂䑁䅳䅉乂䝁䅅睙潂䝁䅫杢求䍁䅁䅔求䝁䅅杣畂䝁䅫杢湂䑁䅳䅉䑂䝁䅷睢ㅂ䝁䅑䅉䩂䝁䄴杚祂䝁䅅督あ䡁䅉兤橂䡁䅑兤祂䝁䅕睏杁䕁䅍䅢療䡁䅕䅚杁䙁䅍党橂䡁䅕杣灂䡁䅑入㝁䍁䅁兑祂䡁䅑兡浂䝁䅫睙灂䝁䅅䅢杁䕁䅫杢あ䝁䅕䅢獂䝁䅫睚求䝁䄴睙求䅁䅁兒䅧䉁䉷䅁呂䝁䄸杚あ䡁䅣兙祂䝁䅕䅉䕂䝁䅕杤求䝁䅷睢睂䝁䄰党畂䡁䅑睏杁䕁䅍䅢療䡁䅕䅚杁䕁䄰兙畂䝁䅅睚求䝁䄰党畂䡁䅑睏杁䕁䅑兙あ䝁䅅䅉䩂䝁䄴䅤求䝁䅣杣桂䡁䅑兡療䝁䄴睏杁䕁䄰兙橂䝁䅧兡畂䝁䅕䅉䵂䝁䅕兙祂䝁䄴兡畂䝁䅣睏杁䕁䅍䅢療䡁䅕䅚杁䕁䅫杢浂䡁䅉兙穂䡁䅑杣ㅂ䝁䅍䅤ㅂ䡁䅉党㝁䍁䅁䅕祂䝁䄸睙求䡁䅍督杁䕁䅅兤あ䝁䄸兢桂䡁䅑兡療䝁䄴睏杁䕁䅅杣あ䝁䅫杚灂䝁䅍兡桂䝁䅷䅉䩂䝁䄴䅤求䝁䅷䅢灂䝁䅣党畂䝁䅍党䅁佁䥉䅁坁允䅁睕療䝁䅙䅤㍂䝁䅅杣求䍁䅁䅒求䡁䅙党獂䝁䄸䅣瑂䝁䅕杢あ䑁䅳䅉䑂䝁䅷睢ㅂ䝁䅑䅉乂䝁䅅杢桂䝁䅣党瑂䝁䅕杢あ䑁䅳䅉䕂䝁䅅䅤桂䍁䅁兓畂䡁䅑党湂䡁䅉兙あ䝁䅫睢畂䑁䅳䅉乂䝁䅅睙潂䝁䅫杢求䍁䅁䅔求䝁䅅杣畂䝁䅫杢湂䑁䅳䅉䕂䝁䅅䅤桂䍁䅁䅕祂䝁䄸䅤求䝁䅍䅤灂䝁䄸杢㝁䍁䅁睑獂䝁䄸兤歂䍁䅁兓畂䝁䅙杣桂䡁䅍䅤祂䡁䅕睙あ䡁䅕杣求䑁䅳䅉䉂䡁䅉䅤灂䝁䅙兡橂䝁䅫兙獂䍁䅁兓畂䡁䅑党獂䝁䅷兡湂䝁䅕杢橂䝁䅕䅁呄元䅁杈䅅䙁䅍睢浂䡁䅑睤桂䡁䅉党杁䕁䅑党㉂䝁䅕䅢療䡁䅁兢求䝁䄴䅤㝁䍁䅁睑獂䝁䄸兤歂䍁䅁兔桂䝁䄴兙湂䝁䅕兢求䝁䄴䅤㝁䍁䅁兒畂䝁䅑䅣療䝁䅫杢あ䍁䅁睕求䝁䅍兤祂䝁䅫䅤㕂䍁䅁兓畂䡁䅑党湂䡁䅉兡あ䡁䅫睏杁䕁䅑兙あ䝁䅅䅉兂䡁䅉睢あ䝁䅕睙あ䝁䅫睢畂䑁䅳䅉䑂䝁䅷睢ㅂ䝁䅑䅉䩂䝁䄴杚祂䝁䅅督あ䡁䅉兤橂䡁䅑兤祂䝁䅕睏杁䕁䅍䅢療䡁䅕䅚杁䙁䅍党橂䡁䅕杣灂䡁䅑入㝁䍁䅁䅕祂䝁䄸睙求䡁䅍督杁䕁䅅兤あ䝁䄸兢桂䡁䅑兡療䝁䄴䅁㝁杅䅁杆䅅䙁䅍睢浂䡁䅑睤桂䡁䅉党杁䕁䅑党㉂䝁䅕䅢療䡁䅁兢求䝁䄴䅤㝁䍁䅁睑獂䝁䄸兤歂䍁䅁兔桂䝁䄴兙湂䝁䅕兢求䝁䄴䅤㝁䍁䅁兔桂䝁䅍䅡灂䝁䄴党杁䕁䅷党桂䡁䅉杢灂䝁䄴睚㝁䍁䅁睑獂䝁䄸兤歂䍁䅁兓畂䝁䅙杣桂䡁䅍䅤祂䡁䅕睙あ䡁䅕杣求䑁䅳䅉䑂䝁䅷睢ㅂ䝁䅑䅉呂䡁䅑睢祂䝁䅅睚求䑁䅳䅉兂䡁䅉睢橂䝁䅕督穂䍁䅁兑ㅂ䡁䅑睢瑂䝁䅅䅤灂䝁䄸杢㝁䍁䅁兑祂䡁䅑兡浂䝁䅫睙灂䝁䅅䅢杁䕁䅫杢あ䝁䅕䅢獂䝁䅫睚求䝁䄴睙求䅁䅁睢䅯䡁䉉䅁呂䝁䄸杚あ䡁䅣兙祂䝁䅕䅉䕂䝁䅕杤求䝁䅷睢睂䝁䄰党畂䡁䅑睏杁䕁䅍䅢療䡁䅕䅚杁䕁䄰兙畂䝁䅅睚求䝁䄰党畂䡁䅑睏杁䕁䄰兙橂䝁䅧兡畂䝁䅕䅉䵂䝁䅕兙祂䝁䄴兡畂䝁䅣睏杁䕁䅍兤穂䡁䅑睢瑂䝁䅕杣杁䙁䅉党獂䝁䅅䅤灂䝁䄸杢穂䝁䅧兡睂䍁䅁兔桂䝁䄴兙湂䝁䅕兢求䝁䄴䅤㝁䍁䅁睑獂䝁䄸兤歂䍁䅁兓畂䝁䅙杣桂䡁䅍䅤祂䡁䅕睙あ䡁䅕杣求䑁䅳䅉䑂䝁䅷睢ㅂ䝁䅑䅉呂䝁䅕睙ㅂ䡁䅉兡あ䡁䅫睏杁䕁䅍䅢療䡁䅕䅚杁䙁䅍䅤療䡁䅉兙湂䝁䅕睏杁䕁䅍䅡桂䡁䅑杙療䡁䅑睏杁䕁䅅杣あ䝁䅫杚灂䝁䅍兡桂䝁䅷䅉䩂䝁䄴䅤求䝁䅷䅢灂䝁䅣党畂䝁䅍党㝁䍁䅁睒求䝁䄴兑䩂䅁䅁元䅯䑁䉧䅁呂䝁䄸杚あ䡁䅣兙祂䝁䅕䅉䕂䝁䅕杤求䝁䅷睢睂䝁䄰党畂䡁䅑睏杁䕁䅍䅢療䡁䅕䅚杁䕁䄰兙畂䝁䅅睚求䝁䄰党畂䡁䅑睏杁䕁䄰兙橂䝁䅧兡畂䝁䅕䅉䵂䝁䅕兙祂䝁䄴兡畂䝁䅣睏杁䕁䅫兙桂䙁䅍䅉潁䕁䅫杢浂䡁䅉兙穂䡁䅑杣ㅂ䝁䅍䅤ㅂ䡁䅉党杁䝁䅅督杁䝁䅅䅉呂䝁䅕杣㉂䝁䅫睙求䍁䅫睏杁䕁䅍䅢療䡁䅕䅚杁䕁䅫杢浂䡁䅉兙穂䡁䅑杣ㅂ䝁䅍䅤ㅂ䡁䅉党㝁䍁䅁睑獂䝁䄸兤歂䍁䅁睕求䝁䅍兤祂䝁䅫䅤㕂䑁䅳䅉䉂䡁䅉䅤灂䝁䅙兡橂䝁䅫兙獂䍁䅁兓畂䡁䅑党獂䝁䅷兡湂䝁䅕杢橂䝁䅕䅁牂元䅁杒䅅䙁䅍睢浂䡁䅑睤桂䡁䅉党杁䕁䅑党㉂䝁䅕䅢療䡁䅁兢求䝁䄴䅤㝁䍁䅁睑獂䝁䄸兤歂䍁䅁兔桂䝁䄴兙湂䝁䅕兢求䝁䄴䅤㝁䍁䅁兔桂䝁䅍䅡灂䝁䄴党杁䕁䅷党桂䡁䅉杢灂䝁䄴睚㝁䍁䅁兓桂䝁䅅睕杁䍁䅧兓畂䝁䅙杣桂䡁䅍䅤祂䡁䅕睙あ䡁䅕杣求䍁䅁兙穂䍁䅁兙杁䙁䅍党祂䡁䅙兡橂䝁䅕克㝁䍁䅁睑獂䝁䄸兤歂䍁䅁兓畂䝁䅙杣桂䡁䅍䅤祂䡁䅕睙あ䡁䅕杣求䑁䅳䅉䑂䝁䅷睢ㅂ䝁䅑䅉呂䝁䅕睙ㅂ䡁䅉兡あ䡁䅫睏杁䕁䅅杣あ䝁䅫杚灂䝁䅍兡桂䝁䅷䅉䩂䝁䄴䅤求䝁䅷䅢灂䝁䅣党畂䝁䅍党㝁䍁䅁睒求䝁䄴兑䩂䅁䅁硃䅣䉁䈴䅁呂䝁䄸杚あ䡁䅣兙祂䝁䅕䅉䕂䝁䅕杤求䝁䅷睢睂䝁䄰党畂䡁䅑睏杁䕁䅍睢瑂䡁䅁兤あ䝁䅕杣杁䙁䅙兡穂䝁䅫睢畂䑁䅳䅉䕂䝁䅅䅤桂䍁䅁兓畂䡁䅑党湂䡁䅉兙あ䝁䅫睢畂䑁䅳䅉䥂䝁䄸兢求䝁䅷兙畂䝁䅑䅉呂䝁䅕睙ㅂ䡁䅉兡あ䡁䅫睏杁䕁䅫杢歂䡁䅕督あ䡁䅉兡桂䝁䅷䅉䉂䡁䅕䅤療䝁䄰兙あ䝁䅫睢畂䑁䅳䅉兂䡁䅉睢橂䝁䅕督穂䍁䅁兑ㅂ䡁䅑睢瑂䝁䅅䅤灂䝁䄸杢㝁䍁䅁兑祂䡁䅑兡浂䝁䅫睙灂䝁䅅䅢杁䕁䅫杢あ䝁䅕䅢獂䝁䅫睚求䝁䄴睙求䅁䅁杵䅣䑁䉁䅁呂䝁䄸杚あ䡁䅣兙祂䝁䅕䅉䕂䝁䅕杤求䝁䅷睢睂䝁䄰党畂䡁䅑睏杁䕁䅍睢瑂䡁䅁兤あ䝁䅕杣杁䙁䅙兡穂䝁䅫睢畂䑁䅳䅉䕂䝁䅅䅤桂䍁䅁兓畂䡁䅑党湂䡁䅉兙あ䝁䅫睢畂䑁䅳䅉䥂䝁䄸兢求䝁䅷兙畂䝁䅑䅉呂䝁䅕睙ㅂ䡁䅉兡あ䡁䅫睏杁䕁䅫杢歂䡁䅕督あ䡁䅉兡桂䝁䅷䅉䉂䡁䅕䅤療䝁䄰兙あ䝁䅫睢畂䑁䅳䅉呂䝁䅕杢穂䝁䄸杣穂䑁䅳䅉兂䡁䅉睢橂䝁䅕督穂䍁䅁兑ㅂ䡁䅑睢瑂䝁䅅䅤灂䝁䄸杢㝁䍁䅁兑祂䡁䅑兡浂䝁䅫睙灂䝁䅅䅢杁䕁䅫杢あ䝁䅕䅢獂䝁䅫睚求䝁䄴睙求䅁䅁杅䄸乁䅧䅁呂䝁䄸杚あ䡁䅣兙祂䝁䅕䅉䕂䝁䅕杤求䝁䅷睢睂䝁䄰党畂䡁䅑睏杁䕁䅍睢瑂䡁䅁兤あ䝁䅕杣杁䙁䅙兡穂䝁䅫睢畂䑁䅳䅉䩂䝁䄴䅚ㅂ䡁䅍䅤祂䝁䅫兙獂䍁䅁兑ㅂ䡁䅑睢瑂䝁䅅䅤灂䝁䄸杢㝁䍁䅁睕求䝁䄴督療䡁䅉督㝁䍁䅁睍䕂䍁䅁䅕祂䝁䅫杢あ䝁䅫杢湂䑁䅳䅉䉂䡁䅉䅤灂䝁䅙兡橂䝁䅫兙獂䍁䅁兓畂䡁䅑党獂䝁䅷兡湂䝁䅕杢橂䝁䅕䅁㝁权䅁朵䅁䙁䅍睢浂䡁䅑睤桂䡁䅉党杁䕁䅑党㉂䝁䅕䅢療䡁䅁兢求䝁䄴䅤㝁䍁䅁睑療䝁䄰䅣ㅂ䡁䅑党祂䍁䅁杖灂䡁䅍兡療䝁䄴睏杁䕁䅫杢歂䡁䅕督あ䡁䅉兡桂䝁䅷䅉䉂䡁䅕䅤療䝁䄰兙あ䝁䅫睢畂䑁䅳䅉呂䝁䅕杢穂䝁䄸杣穂䑁䅳䅉兂䡁䅉睢橂䝁䅕督穂䍁䅁兑ㅂ䡁䅑睢瑂䝁䅅䅤灂䝁䄸杢㝁䍁䅁兑祂䡁䅑兡浂䝁䅫睙灂䝁䅅䅢杁䕁䅫杢あ䝁䅕䅢獂䝁䅫睚求䝁䄴睙求䅁䅁睢䅣偁䅧䅁呂䝁䄸杚あ䡁䅣兙祂䝁䅕䅉䕂䝁䅕杤求䝁䅷睢睂䝁䄰党畂䡁䅑睏杁䕁䅍睢瑂䡁䅁兤あ䝁䅕杣杁䙁䅙兡穂䝁䅫睢畂䑁䅳䅉坂䝁䅫䅚求䝁䄸䅉呂䡁䅑杣求䝁䅅兢灂䝁䄴睚㝁䍁䅁睍䕂䍁䅁䅕祂䝁䅫杢あ䝁䅫杢湂䑁䅳䅉䑂䝁䄸杢あ䝁䅕杢あ䍁䅁睑祂䝁䅕兙あ䝁䅫睢畂䑁䅳䅉䉂䡁䅉䅤灂䝁䅙兡橂䝁䅫兙獂䍁䅁兓畂䡁䅑党獂䝁䅷兡湂䝁䅕杢橂䝁䅕睏杁䙁䅙兡歂䝁䅕睢杁䕁䅣兙瑂䝁䅕督䅁䵁䡷䅁䵁允䅁睕療䝁䅙䅤㍂䝁䅅杣求䍁䅁䅒求䡁䅙党獂䝁䄸䅣瑂䝁䅕杢あ䑁䅳䅉䑂䡁䅕督あ䝁䄸兢求䡁䅉䅉卂䝁䅕䅢桂䡁䅑兡療䝁䄴督潂䝁䅫䅣杁䕁䄰兙畂䝁䅅睚求䝁䄰党畂䡁䅑睏杁䕁䅉杣桂䝁䄴䅚杁䕁䄰兙祂䝁䅳党あ䝁䅫杢湂䑁䅳䅉䑂䝁䄸兤祂䝁䅫党祂䍁䅁睕求䡁䅉杤灂䝁䅍党㝁䍁䅁䅕祂䝁䄸睙求䡁䅍督杁䕁䅅兤あ䝁䄸兢桂䡁䅑兡療䝁䄴睏杁䕁䅅杣あ䝁䅫杚灂䝁䅍兡桂䝁䅷䅉䩂䝁䄴䅤求䝁䅷䅢灂䝁䅣党畂䝁䅍党䅁䅁丸䅁允允䅁睕療䝁䅙䅤㍂䝁䅅杣求䍁䅁䅒求䡁䅙党獂䝁䄸䅣瑂䝁䅕杢あ䑁䅳䅉䑂䡁䅕督あ䝁䄸兢求䡁䅉䅉卂䝁䅕䅢桂䡁䅑兡療䝁䄴督潂䝁䅫䅣杁䕁䄰兙畂䝁䅅睚求䝁䄰党畂䡁䅑睏杁䕁䅍䅢療䡁䅕䅚杁䕁䅫杢浂䡁䅉兙穂䡁䅑杣ㅂ䝁䅍䅤ㅂ䡁䅉党㝁䍁䅁兒瑂䡁䅁䅢療䡁䅫党求䍁䅁村求䝁䄴党浂䝁䅫䅤穂䑁䅳䅉兂䡁䅉睢橂䝁䅕督穂䍁䅁兑ㅂ䡁䅑睢瑂䝁䅅䅤灂䝁䄸杢㝁䍁䅁䅖求䝁䅅兢杁䕁䅍睢獂䝁䅷兙楂䝁䄸杣桂䡁䅑兡療䝁䄴䅁求元䅁䅋䅅䙁䅍睢浂䡁䅑睤桂䡁䅉党杁䕁䅑党㉂䝁䅕䅢療䡁䅁兢求䝁䄴䅤㝁䍁䅁睑ㅂ䡁䅍䅤療䝁䄰党祂䍁䅁杕求䝁䅷兙あ䝁䅫睢畂䡁䅍䅡灂䡁䅁䅉乂䝁䅅杢桂䝁䅣党瑂䝁䅕杢あ䑁䅳䅉䙂䍁䄰䅢求䝁䅅杣畂䝁䅫杢湂䑁䅳䅉䑂䝁䅷睢ㅂ䝁䅑䅉䩂䝁䄴杚祂䝁䅅督あ䡁䅉兤橂䡁䅑兤祂䝁䅕睏杁䕁䅕兢睂䝁䅷睢㕂䝁䅕党杁䕁䅉党畂䝁䅕杚灂䡁䅑督㝁䍁䅁䅕祂䝁䄸睙求䡁䅍督杁䕁䅅兤あ䝁䄸兢桂䡁䅑兡療䝁䄴睏杁䙁䅑党桂䝁䄰䅉䑂䝁䄸䅢獂䝁䅅杙療䡁䅉兙あ䝁䅫睢畂䅁䅁杤䅧䑁䉁䅁呂䝁䄸杚あ䡁䅣兙祂䝁䅕䅉䕂䝁䅕杤求䝁䅷睢睂䝁䄰党畂䡁䅑睏杁䕁䅍兤穂䡁䅑睢瑂䝁䅕杣杁䙁䅉党獂䝁䅅䅤灂䝁䄸杢穂䝁䅧兡睂䍁䅁兔桂䝁䄴兙湂䝁䅕兢求䝁䄴䅤㝁䍁䅁䅖求䡁䅧䅤杁䕁䅅杢桂䝁䅷入あ䝁䅫睙穂䑁䅳䅉䕂䝁䅅䅤桂䍁䅁䅕祂䝁䄸䅤求䝁䅍䅤灂䝁䄸杢㝁䍁䅁兒瑂䡁䅁䅢療䡁䅫党求䍁䅁村求䝁䄴党浂䝁䅫䅤穂䑁䅳䅉兂䡁䅉睢橂䝁䅕督穂䍁䅁兑ㅂ䡁䅑睢瑂䝁䅅䅤灂䝁䄸杢㝁䍁䅁兑祂䡁䅑兡浂䝁䅫睙灂䝁䅅䅢杁䕁䅫杢あ䝁䅕䅢獂䝁䅫睚求䝁䄴睙求䅁䅁䅡䅯䵁䅁䅁呂䝁䄸杚あ䡁䅣兙祂䝁䅕䅉䕂䝁䅕杤求䝁䅷睢睂䝁䄰党畂䡁䅑睏杁䕁䅑兙あ䝁䅅䅉䩂䝁䄴䅤求䝁䅣杣桂䡁䅑兡療䝁䄴睏杁䕁䅍兤穂䡁䅑睢瑂䝁䅕杣杁䕁䅅杢桂䝁䅷入あ䝁䅫睙穂䑁䅳䅉䕂䝁䅅䅤桂䍁䅁䅕祂䝁䄸䅤求䝁䅍䅤灂䝁䄸杢㝁䍁䅁䅕祂䝁䄸睙求䡁䅍督杁䕁䅅兤あ䝁䄸兢桂䡁䅑兡療䝁䄴䅁晄睄䅁朸䅁䙁䅍睢浂䡁䅑睤桂䡁䅉党杁䕁䅑党㉂䝁䅕䅢療䡁䅁兢求䝁䄴䅤㝁䍁䅁䅒桂䡁䅑兙杁䕁䅫杢あ䝁䅕睚祂䝁䅅䅤灂䝁䄸杢㝁䍁䅁睑ㅂ䡁䅍䅤療䝁䄰党祂䍁䅁兑畂䝁䅅䅢㕂䡁䅑兡橂䡁䅍睏杁䕁䅑兙あ䝁䅅䅉兂䡁䅉睢あ䝁䅕睙あ䝁䅫睢畂䑁䅳䅉兂䡁䅉睢橂䝁䅕督穂䍁䅁兑ㅂ䡁䅑睢瑂䝁䅅䅤灂䝁䄸杢㝁䍁䅁兑祂䡁䅑兡浂䝁䅫睙灂䝁䅅䅢杁䕁䅫杢あ䝁䅕䅢獂䝁䅫睚求䝁䄴睙求䅁䅁杁䅣䅁䉑䅁呂䝁䄸杚あ䡁䅣兙祂䝁䅕䅉䕂䝁䅕杤求䝁䅷睢睂䝁䄰党畂䡁䅑睏杁䕁䅑兙あ䝁䅅䅉䩂䝁䄴䅤求䝁䅣杣桂䡁䅑兡療䝁䄴睏杁䕁䅍兤穂䡁䅑睢瑂䝁䅕杣杁䙁䅉党獂䝁䅅䅤灂䝁䄸杢穂䝁䅧兡睂䍁䅁兔桂䝁䄴兙湂䝁䅕兢求䝁䄴䅤㝁䍁䅁睑獂䝁䄸兤歂䍁䅁兓畂䝁䅙杣桂䡁䅍䅤祂䡁䅕睙あ䡁䅕杣求䑁䅳䅉䑂䝁䅷睢ㅂ䝁䅑䅉呂䡁䅑睢祂䝁䅅睚求䑁䅳䅉兂䡁䅉睢橂䝁䅕督穂䍁䅁兑ㅂ䡁䅑睢瑂䝁䅅䅤灂䝁䄸杢䅁䉁䡕䅁慁允䅁睕療䝁䅙䅤㍂䝁䅅杣求䍁䅁䅒求䡁䅙党獂䝁䄸䅣瑂䝁䅕杢あ䑁䅳䅉䕂䝁䅅䅤桂䍁䅁兓畂䡁䅑党湂䡁䅉兙あ䝁䅫睢畂䑁䅳䅉䑂䡁䅕督あ䝁䄸兢求䡁䅉䅉卂䝁䅕䅢桂䡁䅑兡療䝁䄴督潂䝁䅫䅣杁䕁䄰兙畂䝁䅅睚求䝁䄰党畂䡁䅑睏杁䕁䅣睢㉂䙁䅑党橂䝁䅧睏杁䕁䅑兙あ䝁䅅䅉兂䡁䅉睢あ䝁䅕睙あ䝁䅫睢畂䑁䅳䅉䑂䝁䅷睢ㅂ䝁䅑䅉䩂䝁䄴杚祂䝁䅅督あ䡁䅉兤橂䡁䅑兤祂䝁䅕睏杁䙁䅁杣療䝁䅍党穂䡁䅍䅉䉂䡁䅕䅤療䝁䄰兙あ䝁䅫睢畂䅁䅁睳䅯佁䅑䅁呂䝁䄸杚あ䡁䅣兙祂䝁䅕䅉䕂䝁䅕杤求䝁䅷睢睂䝁䄰党畂䡁䅑睏杁䕁䅑兙あ䝁䅅䅉䩂䝁䄴䅤求䝁䅣杣桂䡁䅑兡療䝁䄴睏杁䕁䅑兙あ䝁䅅䅉兂䡁䅉睢あ䝁䅕睙あ䝁䅫睢畂䑁䅳䅉䑂䝁䅷睢ㅂ䝁䅑䅉䩂䝁䄴杚祂䝁䅅督あ䡁䅉兤橂䡁䅑兤祂䝁䅕睏杁䕁䅍䅢療䡁䅕䅚杁䙁䅍党橂䡁䅕杣灂䡁䅑入㝁䍁䅁䅕祂䝁䄸睙求䡁䅍督杁䕁䅅兤あ䝁䄸兢桂䡁䅑兡療䝁䄴䅁⽄䅃䅁䅆䅅䙁䅍睢浂䡁䅑睤桂䡁䅉党杁䕁䅑党㉂䝁䅕䅢療䡁䅁兢求䝁䄴䅤㝁䍁䅁䅒桂䡁䅑兙杁䕁䅫杢あ䝁䅕睚祂䝁䅅䅤灂䝁䄸杢㝁䍁䅁䅒桂䡁䅑兙杁䙁䅁杣療䡁䅑党橂䡁䅑兡療䝁䄴睏杁䕁䅍䅢療䡁䅕䅚杁䕁䅫杢浂䡁䅉兙穂䡁䅑杣ㅂ䝁䅍䅤ㅂ䡁䅉党㝁䍁䅁睑獂䝁䄸兤歂䍁䅁睕あ䝁䄸杣桂䝁䅣党㝁䍁䅁䅕祂䝁䄸睙求䡁䅍督杁䕁䅅兤あ䝁䄸兢桂䡁䅑兡療䝁䄴睏杁䕁䅅杣あ䝁䅫杚灂䝁䅍兡桂䝁䅷䅉䩂䝁䄴䅤求䝁䅷䅢灂䝁䅣党畂䝁䅍党䅁䵁卅䅁䵄䅁䅁睕療䝁䅙䅤㍂䝁䅅杣求䍁䅁䅒求䡁䅙党獂䝁䄸䅣瑂䝁䅕杢あ䑁䅳䅉䕂䝁䅅䅤桂䍁䅁兓畂䡁䅑党湂䡁䅉兙あ䝁䅫睢畂䑁䅳䅉䕂䝁䅅䅤桂䍁䅁䅕祂䝁䄸䅤求䝁䅍䅤灂䝁䄸杢㝁䍁䅁睑獂䝁䄸兤歂䍁䅁兓畂䝁䅙杣桂䡁䅍䅤祂䡁䅕睙あ䡁䅕杣求䑁䅳䅉䑂䝁䅷睢ㅂ䝁䅑䅉呂䡁䅑睢祂䝁䅅睚求䑁䅳䅉卂䝁䅕睚啂䝁䅕睙潂䅁䅁硬䅅佁䅁䅁呂䝁䄸杚あ䡁䅣兙祂䝁䅕䅉䕂䝁䅕杤求䝁䅷睢睂䝁䄰党畂䡁䅑睏杁䕁䅑兙あ䝁䅅䅉䩂䝁䄴䅤求䝁䅣杣桂䡁䅑兡療䝁䄴睏杁䕁䅑兡湂䝁䅫䅤桂䝁䅷䅉乂䝁䅕䅚灂䝁䅅睏杁䙁䅍党畂䡁䅍睢祂䡁䅍睏杁䕁䅑兙あ䝁䅅䅉兂䡁䅉睢あ䝁䅕睙あ䝁䅫睢畂䑁䅳䅉䑂䝁䅷睢ㅂ䝁䅑䅉呂䡁䅑睢祂䝁䅅睚求䑁䅳䅉呂䡁䅑杣求䝁䅅兢灂䝁䄴睚杁䕁䄰党歂䝁䅫兙䅁䥁剕䅁䕃允䅁睕療䝁䅙䅤㍂䝁䅅杣求䍁䅁䅒求䡁䅙党獂䝁䄸䅣瑂䝁䅕杢あ䑁䅳䅉䕂䝁䅅䅤桂䍁䅁兓畂䡁䅑党湂䡁䅉兙あ䝁䅫睢畂䑁䅳䅉䙂䝁䄴党祂䝁䅣入杁䕁䄰兙畂䝁䅅睚求䝁䄰党畂䡁䅑睏杁䕁䅫杢歂䡁䅕督あ䡁䅉兡桂䝁䅷䅉䉂䡁䅕䅤療䝁䄰兙あ䝁䅫睢畂䑁䅳䅉呂䝁䅕杢穂䝁䄸杣穂䑁䅳䅉兂䡁䅉睢橂䝁䅕督穂䍁䅁兑ㅂ䡁䅑睢瑂䝁䅅䅤灂䝁䄸杢㝁䍁䅁兑祂䡁䅑兡浂䝁䅫睙灂䝁䅅䅢杁䕁䅫杢あ䝁䅕䅢獂䝁䅫睚求䝁䄴睙求䑁䅳䅉噂䡁䅑兡獂䝁䅫䅤㕂䍁䅁睕橂䝁䅅䅢求䍁䅁睕療䝁䅷兙祂䑁䅳䅉䍂䝁䅅䅤あ䝁䅕杣㕂䍁䅁兒畂䝁䅕杣湂䡁䅫䅉呂䡁䅑睢祂䝁䅅睚求䍁䅁睕㕂䡁䅍䅤求䝁䄰䅉潁䕁䅉兒呂䙁䅍克䅁䅁䭍䅁啁允䅁睕療䝁䅙䅤㍂䝁䅅杣求䍁䅁䅒求䡁䅙党獂䝁䄸䅣瑂䝁䅕杢あ䑁䅳䅉䕂䝁䅅䅤桂䍁䅁兓畂䡁䅑党湂䡁䅉兙あ䝁䅫睢畂䑁䅳䅉䙂䝁䄴党祂䝁䅣入杁䕁䄰兙畂䝁䅅睚求䝁䄰党畂䡁䅑睏杁䕁䅫杢歂䡁䅕督あ䡁䅉兡桂䝁䅷䅉䉂䡁䅕䅤療䝁䄰兙あ䝁䅫睢畂䑁䅳䅉呂䝁䅫兢ㅂ䝁䅷兙あ䝁䅫睢畂䑁䅳䅉兂䡁䅉睢橂䝁䅕督穂䍁䅁兑ㅂ䡁䅑睢瑂䝁䅅䅤灂䝁䄸杢㝁䍁䅁兑祂䡁䅑兡浂䝁䅫睙灂䝁䅅䅢杁䕁䅫杢あ䝁䅕䅢獂䝁䅫睚求䝁䄴睙求䅁䅁䅍䅣偁䅯䅁呂䝁䄸杚あ䡁䅣兙祂䝁䅕䅉䕂䝁䅕杤求䝁䅷睢睂䝁䄰党畂䡁䅑睏杁䕁䅑兙あ䝁䅅䅉䩂䝁䄴䅤求䝁䅣杣桂䡁䅑兡療䝁䄴睏杁䕁䅕杢㉂䝁䅫杣療䝁䄴兢求䝁䄴䅤桂䝁䅷䅉䙂䝁䄴睚灂䝁䄴党求䡁䅉兡畂䝁䅣睏杁䕁䅑兙あ䝁䅅䅉兂䡁䅉睢あ䝁䅕睙あ䝁䅫睢畂䑁䅳䅉䑂䝁䅷睢ㅂ䝁䅑䅉䩂䝁䄴杚祂䝁䅅督あ䡁䅉兤橂䡁䅑兤祂䝁䅕睏杁䙁䅁杣療䝁䅍党穂䡁䅍䅉䉂䡁䅕䅤療䝁䄰兙あ䝁䅫睢畂䅁䅁朳䅫偁䅧䅁呂䝁䄸杚あ䡁䅣兙祂䝁䅕䅉䕂䝁䅕杤求䝁䅷睢睂䝁䄰党畂䡁䅑睏杁䕁䅑兙あ䝁䅅䅉䩂䝁䄴䅤求䝁䅣杣桂䡁䅑兡療䝁䄴睏杁䕁䅙兡畂䡁䅑党橂䝁䅧睏杁䕁䅍兤穂䡁䅑睢瑂䝁䅕杣杁䙁䅉党獂䝁䅅䅤灂䝁䄸杢穂䝁䅧兡睂䍁䅁兔桂䝁䄴兙湂䝁䅕兢求䝁䄴䅤㝁䍁䅁睑獂䝁䄸兤歂䍁䅁兓畂䝁䅙杣桂䡁䅍䅤祂䡁䅕睙あ䡁䅕杣求䑁䅳䅉兂䡁䅉睢橂䝁䅕督穂䍁䅁兑ㅂ䡁䅑睢瑂䝁䅅䅤灂䝁䄸杢䅁偁䱑䅁敁允䅁睕療䝁䅙䅤㍂䝁䅅杣求䍁䅁䅒求䡁䅙党獂䝁䄸䅣瑂䝁䅕杢あ䑁䅳䅉䕂䝁䅅䅤桂䍁䅁兓畂䡁䅑党湂䡁䅉兙あ䝁䅫睢畂䑁䅳䅉䝂䝁䅫杢あ䝁䅕睙潂䑁䅳䅉䑂䡁䅕督あ䝁䄸兢求䡁䅉䅉卂䝁䅕䅢桂䡁䅑兡療䝁䄴督潂䝁䅫䅣杁䕁䄰兙畂䝁䅅睚求䝁䄰党畂䡁䅑睏杁䕁䅍䅢療䡁䅕䅚杁䕁䅫杢浂䡁䅉兙穂䡁䅑杣ㅂ䝁䅍䅤ㅂ䡁䅉党㝁䍁䅁䅕祂䝁䄸睙求䡁䅍督杁䕁䅅兤あ䝁䄸兢桂䡁䅑兡療䝁䄴睏杁䕁䅑兡湂䝁䅫䅤桂䝁䅷䅉䍂䡁䅉睢牂䝁䅕杣桂䝁䅣党䅁偁䥑䅁允允䅁睕療䝁䅙䅤㍂䝁䅅杣求䍁䅁䅒求䡁䅙党獂䝁䄸䅣瑂䝁䅕杢あ䑁䅳䅉䕂䝁䅅䅤桂䍁䅁兓畂䡁䅑党湂䡁䅉兙あ䝁䅫睢畂䑁䅳䅉䝂䝁䅫杢あ䝁䅕睙潂䑁䅳䅉䑂䡁䅕督あ䝁䄸兢求䡁䅉䅉卂䝁䅕䅢桂䡁䅑兡療䝁䄴督潂䝁䅫䅣杁䕁䄰兙畂䝁䅅睚求䝁䄰党畂䡁䅑睏杁䕁䅑兙あ䝁䅅䅉兂䡁䅉睢あ䝁䅕睙あ䝁䅫睢畂䑁䅳䅉兂䡁䅉睢橂䝁䅕督穂䍁䅁兑ㅂ䡁䅑睢瑂䝁䅅䅤灂䝁䄸杢㝁䍁䅁睔畂䝁䅷兡畂䝁䅕䅉兂䝁䅅入瑂䝁䅕杢あ䡁䅍䅁㕂充䅁䅂䅅䙁䅍睢浂䡁䅑睤桂䡁䅉党杁䕁䅑党㉂䝁䅕䅢療䡁䅁兢求䝁䄴䅤㝁䍁䅁䅒桂䡁䅑兙杁䕁䅫杢あ䝁䅕睚祂䝁䅅䅤灂䝁䄸杢㝁䍁䅁杒灂䝁䄴䅤求䝁䅍䅡㝁䍁䅁䅕祂䝁䅕䅚灂䝁䅍䅤灂䡁䅙党杁䕁䅅杢桂䝁䅷入あ䝁䅫睙穂䑁䅳䅉乂䝁䅅睙潂䝁䅫杢求䍁䅁䅔求䝁䅅杣畂䝁䅫杢湂䑁䅳䅉䕂䝁䅅䅤桂䍁䅁䅕祂䝁䄸䅤求䝁䅍䅤灂䝁䄸杢㝁䍁䅁兑祂䡁䅑兡浂䝁䅫睙灂䝁䅅䅢杁䕁䅫杢あ䝁䅕䅢獂䝁䅫睚求䝁䄴睙求䅁䅁杘䅫佁䅉䅁呂䝁䄸杚あ䡁䅣兙祂䝁䅕䅉䕂䝁䅕杤求䝁䅷睢睂䝁䄰党畂䡁䅑睏杁䕁䅑兙あ䝁䅅䅉䩂䝁䄴䅤求䝁䅣杣桂䡁䅑兡療䝁䄴睏杁䕁䅙䅢求䝁䅕䅤杁䕁䄰兙畂䝁䅅睚求䝁䄰党畂䡁䅑睏杁䕁䅣䅕呂䑁䅳䅉呂䝁䄰兙祂䡁䅑䅉䑂䝁䅫䅤灂䝁䅕督㝁䍁䅁䅒桂䡁䅑兙杁䙁䅁杣療䡁䅑党橂䡁䅑兡療䝁䄴睏杁䙁䅁杣療䝁䅍党穂䡁䅍䅉䉂䡁䅕䅤療䝁䄰兙あ䝁䅫睢畂䅁䅁桱䅉偁䅉䅁呂䝁䄸杚あ䡁䅣兙祂䝁䅕䅉䕂䝁䅕杤求䝁䅷睢睂䝁䄰党畂䡁䅑睏杁䕁䅑兙あ䝁䅅䅉䩂䝁䄴䅤求䝁䅣杣桂䡁䅑兡療䝁䄴睏杁䕁䅧党桂䝁䅷䅤潂䍁䅁䅒灂䝁䅅睚畂䝁䄸督あ䝁䅫睙穂䑁䅳䅉䕂䝁䅅䅤桂䍁䅁䅕祂䝁䄸䅤求䝁䅍䅤灂䝁䄸杢㝁䍁䅁䅕祂䝁䄸睙求䡁䅍督杁䕁䅅兤あ䝁䄸兢桂䡁䅑兡療䝁䄴睏杁䕁䅅杣あ䝁䅫杚灂䝁䅍兡桂䝁䅷䅉䩂䝁䄴䅤求䝁䅷䅢灂䝁䅣党畂䝁䅍党䅁䕁卧䅁佄䅁䅁睕療䝁䅙䅤㍂䝁䅅杣求䍁䅁䅒求䡁䅙党獂䝁䄸䅣瑂䝁䅕杢あ䑁䅳䅉䕂䝁䅅䅤桂䍁䅁兓畂䡁䅑党湂䡁䅉兙あ䝁䅫睢畂䑁䅳䅉䥂䝁䅕兙獂䡁䅑䅡杁䕁䅑兡桂䝁䅣杢療䡁䅍䅤灂䝁䅍督㝁䍁䅁兔䥂䝁䅕兙獂䡁䅑䅡㝁䍁䅁䅒灂䝁䅅杙求䡁䅑党穂䑁䅳䅉䉂䡁䅉䅤灂䝁䅙兡橂䝁䅫兙獂䍁䅁兓畂䡁䅑党獂䝁䅷兡湂䝁䅕杢橂䝁䅕䅁䱂充䅁杄䅅䙁䅍睢浂䡁䅑睤桂䡁䅉党杁䕁䅑党㉂䝁䅕䅢療䡁䅁兢求䝁䄴䅤㝁䍁䅁䅒桂䡁䅑兙杁䕁䅫杢あ䝁䅕睚祂䝁䅅䅤灂䝁䄸杢㝁䍁䅁兓畂䝁䅑兤穂䡁䅑杣灂䝁䅅䅢杁䕁䅅兤あ䝁䄸兢桂䡁䅑兡療䝁䄴睏杁䕁䅫兙桂䙁䅍䅉潁䕁䅫杢浂䡁䅉兙穂䡁䅑杣ㅂ䝁䅍䅤ㅂ䡁䅉党杁䝁䅅督杁䝁䅅䅉呂䝁䅕杣㉂䝁䅫睙求䍁䅫睏杁䕁䅑兙あ䝁䅅䅉兂䡁䅉睢あ䝁䅕睙あ䝁䅫睢畂䑁䅳䅉兂䡁䅉睢橂䝁䅕督穂䍁䅁兑ㅂ䡁䅑睢瑂䝁䅅䅤灂䝁䄸杢䅁䥁丰䅁睄䅁䅁睕療䝁䅙䅤㍂䝁䅅杣求䍁䅁䅒求䡁䅙党獂䝁䄸䅣瑂䝁䅕杢あ䑁䅳䅉䕂䝁䅅䅤桂䍁䅁兓畂䡁䅑党湂䡁䅉兙あ䝁䅫睢畂䑁䅳䅉䩂䝁䄴䅚ㅂ䡁䅍䅤祂䝁䅫兙獂䍁䅁兑ㅂ䡁䅑睢瑂䝁䅅䅤灂䝁䄸杢㝁䍁䅁䅕祂䝁䄸睙求䡁䅍督杁䕁䅅兤あ䝁䄸兢桂䡁䅑兡療䝁䄴睏杁䑁䅍䅒杁䙁䅁杣灂䝁䄴䅤灂䝁䄴睚㝁䍁䅁兑祂䡁䅑兡浂䝁䅫睙灂䝁䅅䅢杁䕁䅫杢あ䝁䅕䅢獂䝁䅫睚求䝁䄴睙求䅁䅁桱䅅乁䅁䅁呂䝁䄸杚あ䡁䅣兙祂䝁䅕䅉䕂䝁䅕杤求䝁䅷睢睂䝁䄰党畂䡁䅑睏杁䕁䅑兙あ䝁䅅䅉䩂䝁䄴䅤求䝁䅣杣桂䡁䅑兡療䝁䄴睏杁䕁䅫杢歂䡁䅕督あ䡁䅉兡桂䝁䅷䅉䉂䡁䅕䅤療䝁䄰兙あ䝁䅫睢畂䑁䅳䅉呂䝁䅕杢穂䝁䄸杣穂䑁䅳䅉䙂䍁䄰䅒灂䡁䅍睙療䡁䅙党祂䡁䅫睏杁䙁䅁杣療䝁䅍党穂䡁䅍䅉䉂䡁䅕䅤療䝁䄰兙あ䝁䅫睢畂䅁䅁杅䅣佁䅧䅁呂䝁䄸杚あ䡁䅣兙祂䝁䅕䅉䕂䝁䅕杤求䝁䅷睢睂䝁䄰党畂䡁䅑睏杁䕁䅑兙あ䝁䅅䅉䩂䝁䄴䅤求䝁䅣杣桂䡁䅑兡療䝁䄴睏杁䕁䅫杢歂䡁䅕督あ䡁䅉兡桂䝁䅷䅉䉂䡁䅕䅤療䝁䄰兙あ䝁䅫睢畂䑁䅳䅉呂䝁䅕杢穂䝁䄸杣穂䑁䅳䅉兂䡁䅉睢橂䝁䅕督穂䍁䅁兑ㅂ䡁䅑睢瑂䝁䅅䅤灂䝁䄸杢㝁䍁䅁兑祂䡁䅑兡浂䝁䅫睙灂䝁䅅䅢杁䕁䅫杢あ䝁䅕䅢獂䝁䅫睚求䝁䄴睙求䅁䅁䅐䅯䙁䈴䅁呂䝁䄸杚あ䡁䅣兙祂䝁䅕䅉䕂䝁䅕杤求䝁䅷睢睂䝁䄰党畂䡁䅑睏杁䕁䅑兙あ䝁䅅䅉䩂䝁䄴䅤求䝁䅣杣桂䡁䅑兡療䝁䄴睏杁䕁䅫杢歂䡁䅕督あ䡁䅉兡桂䝁䅷䅉䉂䡁䅕䅤療䝁䄰兙あ䝁䅫睢畂䑁䅳䅉呂䝁䅕杢穂䝁䄸杣穂䑁䅳䅉兂䡁䅉睢橂䝁䅕督穂䍁䅁兑ㅂ䡁䅑睢瑂䝁䅅䅤灂䝁䄸杢㝁䍁䅁兑祂䡁䅑兡浂䝁䅫睙灂䝁䅅䅢杁䕁䅫杢あ䝁䅕䅢獂䝁䅫睚求䝁䄴睙求䑁䅳䅉噂䡁䅑兡獂䝁䅫䅤㕂䍁䅁睕橂䝁䅅䅢求䍁䅁睕療䝁䅷兙祂䑁䅳䅉䍂䝁䅅䅤あ䝁䅕杣㕂䍁䅁兒畂䝁䅕杣湂䡁䅫䅉呂䡁䅑睢祂䝁䅅睚求䍁䅁睕㕂䡁䅍䅤求䝁䄰䅉潁䕁䅉兒呂䙁䅍克䅁䅁偳䅁㑄䅁䅁睕療䝁䅙䅤㍂䝁䅅杣求䍁䅁䅒求䡁䅙党獂䝁䄸䅣瑂䝁䅕杢あ䑁䅳䅉䕂䝁䅅䅤桂䍁䅁兓畂䡁䅑党湂䡁䅉兙あ䝁䅫睢畂䑁䅳䅉乂䝁䅅睙潂䝁䅫杢求䍁䅁䅔求䝁䅅杣畂䝁䅫杢湂䑁䅳䅉䑂䝁䅷睢ㅂ䝁䅑䅉䩂䝁䄴杚祂䝁䅅督あ䡁䅉兤橂䡁䅑兤祂䝁䅕睏杁䙁䅁杣療䝁䅍党穂䡁䅍䅉䉂䡁䅕䅤療䝁䄰兙あ䝁䅫睢畂䑁䅳䅉䉂䡁䅉䅤灂䝁䅙兡橂䝁䅫兙獂䍁䅁兓畂䡁䅑党獂䝁䅷兡湂䝁䅕杢橂䝁䅕䅁湃元䅁杇䅅䙁䅍睢浂䡁䅑睤桂䡁䅉党杁䕁䅑党㉂䝁䅕䅢療䡁䅁兢求䝁䄴䅤㝁䍁䅁䅒桂䡁䅑兙杁䕁䅫杢あ䝁䅕睚祂䝁䅅䅤灂䝁䄸杢㝁䍁䅁兔桂䝁䅍䅡灂䝁䄴党杁䕁䅷党桂䡁䅉杢灂䝁䄴睚㝁䍁䅁䅒桂䡁䅑兙杁䙁䅁杣療䡁䅑党橂䡁䅑兡療䝁䄴睏杁䕁䅍䅢療䡁䅕䅚杁䕁䅫杢浂䡁䅉兙穂䡁䅑杣ㅂ䝁䅍䅤ㅂ䡁䅉党㝁䍁䅁䅕祂䝁䄸睙求䡁䅍督杁䕁䅅兤あ䝁䄸兢桂䡁䅑兡療䝁䄴睏杁䕁䅅杣あ䝁䅫杚灂䝁䅍兡桂䝁䅷䅉䩂䝁䄴䅤求䝁䅷䅢灂䝁䅣党畂䝁䅍党䅁䩁䭉䅁佁允䅁睕療䝁䅙䅤㍂䝁䅅杣求䍁䅁䅒求䡁䅙党獂䝁䄸䅣瑂䝁䅕杢あ䑁䅳䅉䕂䝁䅅䅤桂䍁䅁兓畂䡁䅑党湂䡁䅉兙あ䝁䅫睢畂䑁䅳䅉乂䝁䅅睙潂䝁䅫杢求䍁䅁䅔求䝁䅅杣畂䝁䅫杢湂䑁䅳䅉䕂䝁䅅䅤桂䍁䅁䅕祂䝁䄸䅤求䝁䅍䅤灂䝁䄸杢㝁䍁䅁睑獂䝁䄸兤歂䍁䅁睕求䝁䅍兤祂䝁䅫䅤㕂䑁䅳䅉兂䡁䅉睢橂䝁䅕督穂䍁䅁兑ㅂ䡁䅑睢瑂䝁䅅䅤灂䝁䄸杢㝁䍁䅁兑祂䡁䅑兡浂䝁䅫睙灂䝁䅅䅢杁䕁䅫杢あ䝁䅕䅢獂䝁䅫睚求䝁䄴睙求䅁䅁䉴䅁佁䅷䅁呂䝁䄸杚あ䡁䅣兙祂䝁䅕䅉䕂䝁䅕杤求䝁䅷睢睂䝁䄰党畂䡁䅑睏杁䕁䅑兙あ䝁䅅䅉䩂䝁䄴䅤求䝁䅣杣桂䡁䅑兡療䝁䄴睏杁䕁䄸兤あ䡁䅁兙あ䝁䅫党畂䡁䅑䅉䑂䝁䅅杣求䑁䅳䅉䕂䝁䅅䅤桂䍁䅁䅕祂䝁䄸䅤求䝁䅍䅤灂䝁䄸杢㝁䍁䅁䅕祂䝁䄸睙求䡁䅍督杁䕁䅅兤あ䝁䄸兢桂䡁䅑兡療䝁䄴睏杁䕁䅅杣あ䝁䅫杚灂䝁䅍兡桂䝁䅷䅉䩂䝁䄴䅤求䝁䅷䅢灂䝁䅣党畂䝁䅍党䅁䵁光䅁㑄䅁䅁睕療䝁䅙䅤㍂䝁䅅杣求䍁䅁䅒求䡁䅙党獂䝁䄸䅣瑂䝁䅕杢あ䑁䅳䅉䕂䝁䅅䅤桂䍁䅁兓畂䡁䅑党湂䡁䅉兙あ䝁䅫睢畂䑁䅳䅉卂䕁䅙兓䕂䍁䅁䅋卂䝁䅅䅚灂䝁䄸䅉䝂䡁䅉党硂䡁䅕党畂䝁䅍入杁䕁䅫䅚求䝁䄴䅤灂䝁䅙兡橂䝁䅅䅤灂䝁䄸杢灁䑁䅳䅉呂䝁䅕杢穂䝁䄸杣穂䑁䅳䅉䑂䝁䅷睢ㅂ䝁䅑䅉䩂䝁䄴杚祂䝁䅅督あ䡁䅉兤橂䡁䅑兤祂䝁䅕睏杁䕁䅍䅢療䡁䅕䅚杁䙁䅍䅤療䡁䅉兙湂䝁䅕䅁䕁权䅁朱䅁䙁䅍睢浂䡁䅑睤桂䡁䅉党杁䕁䅑党㉂䝁䅕䅢療䡁䅁兢求䝁䄴䅤㝁䍁䅁䅒桂䡁䅑兙杁䕁䅫杢あ䝁䅕睚祂䝁䅅䅤灂䝁䄸杢㝁䍁䅁睕求䝁䄴督療䡁䅉督㝁䍁䅁䅒桂䡁䅑兙杁䙁䅁杣療䡁䅑党橂䡁䅑兡療䝁䄴睏杁䕁䅍䅢療䡁䅕䅚杁䕁䅫杢浂䡁䅉兙穂䡁䅑杣ㅂ䝁䅍䅤ㅂ䡁䅉党㝁䍁䅁䅕祂䝁䄸睙求䡁䅍督杁䕁䅅兤あ䝁䄸兢桂䡁䅑兡療䝁䄴䅁㑂元䅁杹䅁䙁䅍睢浂䡁䅑睤桂䡁䅉党杁䕁䅑党㉂䝁䅕䅢療䡁䅁兢求䝁䄴䅤㝁䍁䅁䅒桂䡁䅑兙杁䕁䅫杢あ䝁䅕睚祂䝁䅅䅤灂䝁䄸杢㝁䍁䅁睕求䝁䄴督療䡁䅉督㝁䍁䅁睕ㅂ䡁䅁党祂䝁䅍睢瑂䡁䅁兤あ䝁䅕杣穂䑁䅳䅉兂䡁䅉睢橂䝁䅕督穂䍁䅁兑ㅂ䡁䅑睢瑂䝁䅅䅤灂䝁䄸杢㝁䍁䅁睔畂䝁䅷兡畂䝁䅕䅉兂䝁䅅入瑂䝁䅕杢あ䡁䅍䅁䕃杆䅁杵䅁䙁䅍睢浂䡁䅑睤桂䡁䅉党杁䕁䅑党㉂䝁䅕䅢療䡁䅁兢求䝁䄴䅤㝁䍁䅁䅒桂䡁䅑兙杁䕁䅫杢あ䝁䅕睚祂䝁䅅䅤灂䝁䄸杢㝁䍁䅁睕灂䝁䄰兤獂䝁䅅䅤灂䝁䄸杢㝁䍁䅁睑獂䝁䄸兤歂䍁䅁兓畂䝁䅙杣桂䡁䅍䅤祂䡁䅕睙あ䡁䅕杣求䑁䅳䅉兂䡁䅉睢橂䝁䅕督穂䍁䅁兑ㅂ䡁䅑睢瑂䝁䅅䅤灂䝁䄸杢䅁䝁唴䅁獄䅁䅁睕療䝁䅙䅤㍂䝁䅅杣求䍁䅁䅒求䡁䅙党獂䝁䄸䅣瑂䝁䅕杢あ䑁䅳䅉䕂䝁䅅䅤桂䍁䅁兓畂䡁䅑党湂䡁䅉兙あ䝁䅫睢畂䑁䅳䅉呂䝁䅫兢ㅂ䝁䅷兙あ䝁䅫睢畂䑁䅳䅉䑂䝁䅷睢ㅂ䝁䅑䅉䩂䝁䄴杚祂䝁䅅督あ䡁䅉兤橂䡁䅑兤祂䝁䅕睏杁䙁䅁杣療䝁䅍党穂䡁䅍䅉䉂䡁䅕䅤療䝁䄰兙あ䝁䅫睢畂䑁䅳䅉䉂䡁䅉䅤灂䝁䅙兡橂䝁䅫兙獂䍁䅁兓畂䡁䅑党獂䝁䅷兡湂䝁䅕杢橂䝁䅕䅁䉂元䅁杂䅅䙁䅍睢浂䡁䅑睤桂䡁䅉党杁䕁䅑党㉂䝁䅕䅢療䡁䅁兢求䝁䄴䅤㝁䍁䅁䅒桂䡁䅑兙杁䕁䅫杢あ䝁䅕睚祂䝁䅅䅤灂䝁䄸杢㝁䍁䅁睕灂䝁䄰兤獂䝁䅅䅤灂䝁䄸杢㝁䍁䅁兔桂䝁䅍䅡灂䝁䄴党杁䕁䅷党桂䡁䅉杢灂䝁䄴睚㝁䍁䅁睑獂䝁䄸兤歂䍁䅁兓畂䝁䅙杣桂䡁䅍䅤祂䡁䅕睙あ䡁䅕杣求䑁䅳䅉䑂䝁䅷睢ㅂ䝁䅑䅉呂䡁䅑睢祂䝁䅅睚求䑁䅳䅉䉂䡁䅉䅤灂䝁䅙兡橂䝁䅫兙獂䍁䅁兓畂䡁䅑党獂䝁䅷兡湂䝁䅕杢橂䝁䅕䅁䕄杂䅁权䅅䙁䅍睢浂䡁䅑睤桂䡁䅉党杁䕁䅑党㉂䝁䅕䅢療䡁䅁兢求䝁䄴䅤㝁䍁䅁䅒桂䡁䅑兙杁䕁䅫杢あ䝁䅕睚祂䝁䅅䅤灂䝁䄸杢㝁䍁䅁睕灂䝁䄰兤獂䝁䅅䅤灂䝁䄸杢㝁䍁䅁兔桂䝁䅍䅡灂䝁䄴党杁䕁䅷党桂䡁䅉杢灂䝁䄴睚㝁䍁䅁䅒桂䡁䅑兙杁䙁䅁杣療䡁䅑党橂䡁䅑兡療䝁䄴睏杁䕁䅍䅢療䡁䅕䅚杁䕁䅫杢浂䡁䅉兙穂䡁䅑杣ㅂ䝁䅍䅤ㅂ䡁䅉党㝁䍁䅁兑祂䡁䅑兡浂䝁䅫睙灂䝁䅅䅢杁䕁䅫杢あ䝁䅕䅢獂䝁䅫睚求䝁䄴睙求䅁䅁睦䅫䱁䅧䅁呂䝁䄸杚あ䡁䅣兙祂䝁䅕䅉䕂䝁䅕杤求䝁䅷睢睂䝁䄰党畂䡁䅑睏杁䕁䅑兙あ䝁䅅䅉䩂䝁䄴䅤求䝁䅣杣桂䡁䅑兡療䝁䄴睏杁䙁䅍兤睂䝁䅕杣橂䝁䄸兢睂䡁䅕䅤求䡁䅉督㝁䍁䅁䅕祂䝁䄸睙求䡁䅍督杁䕁䅅兤あ䝁䄸兢桂䡁䅑兡療䝁䄴睏杁䕁䄸杢獂䝁䅫杢求䍁䅁䅕桂䡁䅫兢求䝁䄴䅤穂䅁䅁杰䅯䅁䈴䅁呂䝁䄸杚あ䡁䅣兙祂䝁䅕䅉䕂䝁䅕杤求䝁䅷睢睂䝁䄰党畂䡁䅑睏杁䕁䅑兙あ䝁䅅䅉兂䡁䅉睢あ䝁䅕睙あ䝁䅫睢畂䑁䅳䅉䑂䝁䅷睢ㅂ䝁䅑䅉䩂䝁䄴杚祂䝁䅅督あ䡁䅉兤橂䡁䅑兤祂䝁䅕睏杁䕁䅍䅢療䡁䅕䅚杁䙁䅍党橂䡁䅕杣灂䡁䅑入㝁䍁䅁睑獂䝁䄸兤歂䍁䅁睕あ䝁䄸杣桂䝁䅣党㝁䍁䅁睕あ䝁䄸杣桂䝁䅣党杁䕁䄰兙畂䝁䅅睚求䝁䄰党畂䡁䅑睏杁䕁䅑兙あ䝁䅅䅉䑂䝁䅕杢あ䝁䅕杣杁䙁䅑党橂䝁䅧杢療䝁䅷睢湂䡁䅫䅁浂元䅁䅅䅅䙁䅍睢浂䡁䅑睤桂䡁䅉党杁䕁䅑党㉂䝁䅕䅢療䡁䅁兢求䝁䄴䅤㝁䍁䅁兒瑁䝁䅷党桂䡁䅉杢灂䝁䄴睚㝁䍁䅁兓桂䝁䅅睕杁䍁䅧兓畂䝁䅙杣桂䡁䅍䅤祂䡁䅕睙あ䡁䅕杣求䍁䅁兙穂䍁䅁兙杁䙁䅍党祂䡁䅙兡橂䝁䅕克㝁䍁䅁睑獂䝁䄸兤歂䍁䅁兓畂䝁䅙杣桂䡁䅍䅤祂䡁䅕睙あ䡁䅕杣求䑁䅳䅉兂䡁䅉睢橂䝁䅕督穂䍁䅁兑ㅂ䡁䅑睢瑂䝁䅅䅤灂䝁䄸杢㝁䍁䅁兑祂䡁䅑兡浂䝁䅫睙灂䝁䅅䅢杁䕁䅫杢あ䝁䅕䅢獂䝁䅫睚求䝁䄴睙求䅁䅁䅬䅳䩁䅷䅁呂䝁䄸杚あ䡁䅣兙祂䝁䅕䅉䕂䝁䅕杤求䝁䅷睢睂䝁䄰党畂䡁䅑睏杁䕁䅕兌獂䝁䅕兙祂䝁䄴兡畂䝁䅣睏杁䙁䅑党桂䝁䄰䅉䑂䝁䄸䅢獂䝁䅅杙療䡁䅉兙あ䝁䅫睢畂䑁䅳䅉䉂䡁䅉䅤灂䝁䅙兡橂䝁䅫兙獂䍁䅁兓畂䡁䅑党獂䝁䅷兡湂䝁䅕杢橂䝁䅕䅁潁睂䅁䄯䅁䙁䅍睢浂䡁䅑睤桂䡁䅉党杁䕁䅑党㉂䝁䅕䅢療䡁䅁兢求䝁䄴䅤㝁䍁䅁兒畂䝁䅍杣㕂䡁䅁䅤灂䝁䄸杢㝁䍁䅁䅒桂䡁䅑兙杁䙁䅁杣療䡁䅑党橂䡁䅑兡療䝁䄴睏杁䕁䅍䅢療䡁䅕䅚杁䕁䅫杢浂䡁䅉兙穂䡁䅑杣ㅂ䝁䅍䅤ㅂ䡁䅉党㝁䍁䅁睑獂䝁䄸兤歂䍁䅁睕求䝁䅍兤祂䝁䅫䅤㕂䑁䅳䅉兂䡁䅉睢橂䝁䅕督穂䍁䅁兑ㅂ䡁䅑睢瑂䝁䅅䅤灂䝁䄸杢㝁䍁䅁杔求䡁䅑睤療䡁䅉睡杁䙁䅍党橂䡁䅕杣灂䡁䅑入䅁䡁剷䅁䍄䅁䅁睕療䝁䅙䅤㍂䝁䅅杣求䍁䅁䅒求䡁䅙党獂䝁䄸䅣瑂䝁䅕杢あ䑁䅳䅉䙂䝁䄴杤灂䡁䅉睢畂䝁䄰党畂䡁䅑兙獂䍁䅁睑療䝁䄴督ㅂ䝁䅷䅤灂䝁䄴睚㝁䍁䅁䅓求䝁䅅䅢あ䝁䅧䅉䕂䝁䅫兙湂䝁䄴睢穂䡁䅑兡橂䡁䅍睏杁䕁䅣党畂䝁䅕䅤灂䝁䅍督㝁䍁䅁䅕祂䝁䄸睙求䡁䅍督杁䕁䅅兤あ䝁䄸兢桂䡁䅑兡療䝁䄴䅁歂兆䅁䄹䅁䙁䅍睢浂䡁䅑睤桂䡁䅉党杁䕁䅑党㉂䝁䅕䅢療䡁䅁兢求䝁䄴䅤㝁䍁䅁兒畂䡁䅙兡祂䝁䄸杢瑂䝁䅕杢あ䝁䅅䅢杁䕁䅍睢畂䡁䅍兤獂䡁䅑兡畂䝁䅣睏杁䕁䅧党桂䝁䅷䅤潂䍁䅁䅒灂䝁䅅睚畂䝁䄸督あ䝁䅫睙穂䑁䅳䅉䡂䝁䅕杢求䡁䅑兡橂䡁䅍睏杁䙁䅁杣療䝁䅍党穂䡁䅍䅉䉂䡁䅕䅤療䝁䄰兙あ䝁䅫睢畂䑁䅳䅉䉂䡁䅉䅤灂䝁䅙兡橂䝁䅫兙獂䍁䅁兓畂䡁䅑党獂䝁䅷兡湂䝁䅕杢橂䝁䅕䅁晄权䅁杲䅁䙁䅍睢浂䡁䅑睤桂䡁䅉党杁䕁䅑党㉂䝁䅕䅢療䡁䅁兢求䝁䄴䅤㝁䍁䅁杒灂䝁䅷党杁䙁䅍䅡桂䡁䅉兡畂䝁䅣睏杁䕁䅑兙あ䝁䅅䅉兂䡁䅉睢あ䝁䅕睙あ䝁䅫睢畂䑁䅳䅉䑂䝁䅷睢ㅂ䝁䅑䅉呂䡁䅑睢祂䝁䅅睚求䑁䅳䅉啂䝁䅕兙瑂䍁䅁睑療䝁䅷䅢桂䝁䅉睢祂䝁䅅䅤灂䝁䄸杢䅁䕁䡁䅁㡄䅁䅁睕療䝁䅙䅤㍂䝁䅅杣求䍁䅁䅒求䡁䅙党獂䝁䄸䅣瑂䝁䅕杢あ䑁䅳䅉䝂䝁䅫杢あ䝁䅕睙潂䑁䅳䅉䉂䡁䅕䅤潂䝁䅕杢あ䝁䅫睙桂䡁䅑兡療䝁䄴睏杁䕁䅑兙あ䝁䅅䅉兂䡁䅉睢あ䝁䅕睙あ䝁䅫睢畂䑁䅳䅉䑂䝁䅷睢ㅂ䝁䅑䅉呂䝁䅕睙ㅂ䡁䅉兡あ䡁䅫睏杁䙁䅁兙㕂䝁䄰党畂䡁䅑䅉䝂䝁䅅睙灂䝁䅷兡あ䝁䅅䅤療䡁䅉䅉䙂䝁䄴兙楂䝁䅷党祂䡁䅍睏杁䕁䄸杢獂䝁䅫杢求䍁䅁䅕桂䡁䅫兢求䝁䄴䅤穂䅁䅁䅬䅧䅁䉑䅁呂䝁䄸杚あ䡁䅣兙祂䝁䅕䅉䕂䝁䅕杤求䝁䅷睢睂䝁䄰党畂䡁䅑睏杁䕁䅙兡畂䡁䅑党橂䝁䅧睏杁䕁䅑兙あ䝁䅅䅉兂䡁䅉睢あ䝁䅕睙あ䝁䅫睢畂䑁䅳䅉䑂䝁䅷睢ㅂ䝁䅑䅉呂䝁䅕睙ㅂ䡁䅉兡あ䡁䅫睏杁䙁䅁杣療䝁䅍党穂䡁䅍䅉䉂䡁䅕䅤療䝁䄰兙あ䝁䅫睢畂䑁䅳䅉兂䝁䅅入瑂䝁䅕杢あ䍁䅁杒桂䝁䅍兡獂䝁䅫䅤桂䡁䅑睢祂䍁䅁兒畂䝁䅅杙獂䝁䅕杣穂䑁䅳䅉偂䝁䄴䅢灂䝁䄴党杁䙁䅁兙㕂䝁䄰党畂䡁䅑督䅁䉁䭅䅁㉄䅁䅁睕療䝁䅙䅤㍂䝁䅅杣求䍁䅁䅒求䡁䅙党獂䝁䄸䅣瑂䝁䅕杢あ䑁䅳䅉䝂䝁䅫杢あ䝁䅕睙潂䑁䅳䅉乂䝁䅅杣牂䝁䅕䅤灂䝁䄴睚杁䕁䅅兤あ䝁䄸兢桂䡁䅑兡療䝁䄴睏杁䕁䅍兤穂䡁䅑睢瑂䝁䅕杣杁䙁䅉党獂䝁䅅䅤灂䝁䄸杢穂䝁䅧兡睂䍁䅁兔桂䝁䄴兙湂䝁䅕兢求䝁䄴䅤㝁䍁䅁䅕祂䝁䄸睙求䡁䅍督杁䕁䅅兤あ䝁䄸兢桂䡁䅑兡療䝁䄴睏杁䕁䄸杢獂䝁䅫杢求䍁䅁䅕桂䡁䅫兢求䝁䄴䅤穂䅁䅁䅌䅯䭁䅯䅁呂䝁䄸杚あ䡁䅣兙祂䝁䅕䅉䕂䝁䅕杤求䝁䅷睢睂䝁䄰党畂䡁䅑睏杁䕁䅙兡あ䝁䄴党穂䡁䅍睏杁䕁䅣䅕呂䑁䅳䅉乂䝁䅅䅣睂䝁䅫杢湂䍁䅁睕求䡁䅉杤灂䝁䅍党穂䑁䅳䅉佂䝁䅅杤灂䝁䅣兙あ䝁䅫睢畂䑁䅳䅉呂䝁䅕杢穂䝁䄸杣穂䑁䅳䅉塂䝁䅕兙祂䝁䅅杙獂䝁䅕督䅁䅁䭣䅁㙂允䅁睕療䝁䅙䅤㍂䝁䅅杣求䍁䅁䅒求䡁䅙党獂䝁䄸䅣瑂䝁䅕杢あ䑁䅳䅉䝂䝁䅫䅤畂䝁䅕督穂䑁䅳䅉塂䝁䅕兙祂䝁䅅杙獂䝁䅕督㝁䍁䅁䅒桂䡁䅑兙杁䙁䅁杣療䡁䅑党橂䡁䅑兡療䝁䄴睏杁䕁䅉兡療䝁䅙兤求䝁䅷睏杁䕁䅍䅢療䡁䅕䅚杁䕁䅫杢浂䡁䅉兙穂䡁䅑杣ㅂ䝁䅍䅤ㅂ䡁䅉党㝁䍁䅁睑獂䝁䄸兤歂䍁䅁睕あ䝁䄸杣桂䝁䅣党㝁䍁䅁睕あ䝁䄸杣桂䝁䅣党杁䕁䄰兙畂䝁䅅睚求䝁䄰党畂䡁䅑睏杁䕁䄸杢獂䝁䅫杢求䍁䅁䅕桂䡁䅫兢求䝁䄴䅤穂䑁䅳䅉噂䡁䅑兡獂䝁䅫䅤㕂䍁䅁睕橂䝁䅅䅢求䍁䅁睕療䝁䅷兙祂䑁䅳䅉偂䝁䄴督潂䝁䄸杣求䍁䅁兙畂䝁䅑䅉偂䝁䅙杚穂䝁䅧睢祂䝁䅕䅉塂䝁䅫杢歂䅁䅁兄䅫䍁䉉䅁呂䝁䄸杚あ䡁䅣兙祂䝁䅕䅉䕂䝁䅕杤求䝁䅷睢睂䝁䄰党畂䡁䅑睏杁䕁䅧党桂䝁䅷䅤潂䍁䅁䅒灂䝁䅅睚畂䝁䄸督あ䝁䅫睙穂䑁䅳䅉佂䝁䅅䅤ㅂ䡁䅉兙獂䍁䅁䅔桂䝁䄴睚ㅂ䝁䅅睚求䍁䅁䅕祂䝁䄸睙求䡁䅍督灂䝁䄴睚㝁䍁䅁䅕祂䝁䅕䅚灂䝁䅍䅤灂䡁䅙党杁䕁䅅杢桂䝁䅷入あ䝁䅫睙穂䑁䅳䅉乂䝁䅅睙潂䝁䅫杢求䍁䅁䅔求䝁䅅杣畂䝁䅫杢湂䑁䅳䅉䉂䡁䅉䅤灂䝁䅙兡橂䝁䅫兙獂䍁䅁兓畂䡁䅑党獂䝁䅷兡湂䝁䅕杢橂䝁䅕睏杁䕁䄸杢橂䝁䄸䅢療䝁䅣入䅁乁兕䅁兂允䅁睕療䝁䅙䅤㍂䝁䅅杣求䍁䅁䅒求䡁䅙党獂䝁䄸䅣瑂䝁䅕杢あ䑁䅳䅉䩂䝁䄴䅚ㅂ䡁䅍䅤祂䝁䅫兙獂䍁䅁兑ㅂ䡁䅑睢瑂䝁䅅䅤灂䝁䄸杢㝁䍁䅁杕䝂䕁䅫䅒杁䍁䅧杕桂䝁䅑兡療䍁䅁杒祂䝁䅕兣ㅂ䝁䅕杢橂䡁䅫䅉䩂䝁䅑党畂䡁䅑兡浂䝁䅫睙桂䡁䅑兡療䝁䄴克㝁䍁䅁䅕祂䝁䄸睙求䡁䅍督杁䕁䅅兤あ䝁䄸兢桂䡁䅑兡療䝁䄴睏杁䑁䅍䅒杁䙁䅁杣灂䝁䄴䅤灂䝁䄴睚㝁䍁䅁兑祂䡁䅑兡浂䝁䅫睙灂䝁䅅䅢杁䕁䅫杢あ䝁䅕䅢獂䝁䅫睚求䝁䄴睙求䑁䅳䅉偂䝁䄴督潂䝁䄸杣求䍁䅁兙畂䝁䅑䅉偂䝁䅙杚穂䝁䅧睢祂䝁䅕䅉塂䝁䅫杢歂䅁䅁䅋䅫偁䅉䅁呂䝁䄸杚あ䡁䅣兙祂䝁䅕䅉䕂䝁䅕杤求䝁䅷睢睂䝁䄰党畂䡁䅑睏杁䕁䅫杢歂䡁䅕督あ䡁䅉兡桂䝁䅷䅉䉂䡁䅕䅤療䝁䄰兙あ䝁䅫睢畂䑁䅳䅉呂䝁䄰兙祂䡁䅑䅉䙂䝁䄴党祂䝁䅣入㝁䍁䅁兒獂䝁䅕睙あ䡁䅉兡橂䍁䅁杖求䝁䅧兡橂䝁䅷党㝁䍁䅁䅕祂䝁䄸睙求䡁䅍督杁䕁䅅兤あ䝁䄸兢桂䡁䅑兡療䝁䄴睏杁䕁䅅杣あ䝁䅫杚灂䝁䅍兡桂䝁䅷䅉䩂䝁䄴䅤求䝁䅷䅢灂䝁䅣党畂䝁䅍党䅁䉁䠸䅁畄䅁䅁睕療䝁䅙䅤㍂䝁䅅杣求䍁䅁䅒求䡁䅙党獂䝁䄸䅣瑂䝁䅕杢あ䑁䅳䅉乂䝁䅅睙潂䝁䅫杢求䍁䅁䅔求䝁䅅杣畂䝁䅫杢湂䑁䅳䅉䑂䝁䅷睢ㅂ䝁䅑䅉䩂䝁䄴杚祂䝁䅅督あ䡁䅉兤橂䡁䅑兤祂䝁䅕睏杁䑁䅍䅒杁䙁䅁杣灂䝁䄴䅤灂䝁䄴睚㝁䍁䅁䅖求䝁䅅兢杁䕁䅍睢獂䝁䅷兙楂䝁䄸杣桂䡁䅑兡療䝁䄴睏杁䕁䅅杣あ䝁䅫杚灂䝁䅍兡桂䝁䅷䅉䩂䝁䄴䅤求䝁䅷䅢灂䝁䅣党畂䝁䅍党䅁䙁䩣䅁流允䅁睕療䝁䅙䅤㍂䝁䅅杣求䍁䅁䅒求䡁䅙党獂䝁䄸䅣瑂䝁䅕杢あ䑁䅳䅉乂䝁䅅睙潂䝁䅫杢求䍁䅁䅔求䝁䅅杣畂䝁䅫杢湂䑁䅳䅉䑂䡁䅕督あ䝁䄸兢求䡁䅉䅉卂䝁䅕䅢桂䡁䅑兡療䝁䄴督潂䝁䅫䅣杁䕁䄰兙畂䝁䅅睚求䝁䄰党畂䡁䅑睏杁䕁䅍䅢療䡁䅕䅚杁䕁䅫杢浂䡁䅉兙穂䡁䅑杣ㅂ䝁䅍䅤ㅂ䡁䅉党㝁䍁䅁䅕祂䝁䄸睙求䡁䅍督杁䕁䅅兤あ䝁䄸兢桂䡁䅑兡療䝁䄴睏杁䕁䅅杣あ䝁䅫杚灂䝁䅍兡桂䝁䅷䅉䩂䝁䄴䅤求䝁䅷䅢灂䝁䅣党畂䝁䅍党㝁䍁䅁睒求䝁䄴兑䩂䅁䅁条䄸䑁䉷䅁呂䝁䄸杚あ䡁䅣兙祂䝁䅕䅉䕂䝁䅕杤求䝁䅷睢睂䝁䄰党畂䡁䅑睏杁䕁䄰兙橂䝁䅧兡畂䝁䅕䅉䵂䝁䅕兙祂䝁䄴兡畂䝁䅣睏杁䕁䅍兤穂䡁䅑睢瑂䝁䅕杣杁䙁䅉党獂䝁䅅䅤灂䝁䄸杢穂䝁䅧兡睂䍁䅁兔桂䝁䄴兙湂䝁䅕兢求䝁䄴䅤㝁䍁䅁睑獂䝁䄸兤歂䍁䅁兓畂䝁䅙杣桂䡁䅍䅤祂䡁䅕睙あ䡁䅕杣求䑁䅳䅉啂䝁䅕兙瑂䍁䅁睑療䝁䅷䅢桂䝁䅉睢祂䝁䅅䅤灂䝁䄸杢㝁䍁䅁睑療䝁䄴䅤求䝁䄴䅤杁䕁䅍杣求䝁䅅䅤灂䝁䄸杢㝁䍁䅁兑祂䡁䅑兡浂䝁䅫睙灂䝁䅅䅢杁䕁䅫杢あ䝁䅕䅢獂䝁䅫睚求䝁䄴睙求䅁䅁䄲䅧䕁䉯䅁呂䝁䄸杚あ䡁䅣兙祂䝁䅕䅉䕂䝁䅕杤求䝁䅷睢睂䝁䄰党畂䡁䅑睏杁䕁䄰兙橂䝁䅧兡畂䝁䅕䅉䵂䝁䅕兙祂䝁䄴兡畂䝁䅣睏杁䕁䅍兤穂䡁䅑睢瑂䝁䅕杣杁䙁䅉党獂䝁䅅䅤灂䝁䄸杢穂䝁䅧兡睂䍁䅁兔桂䝁䄴兙湂䝁䅕兢求䝁䄴䅤㝁䍁䅁睑獂䝁䄸兤歂䍁䅁兓畂䝁䅙杣桂䡁䅍䅤祂䡁䅕睙あ䡁䅕杣求䑁䅳䅉啂䝁䅕兙瑂䍁䅁睑療䝁䅷䅢桂䝁䅉睢祂䝁䅅䅤灂䝁䄸杢㝁䍁䅁睑療䝁䄴䅤求䝁䄴䅤杁䕁䅍杣求䝁䅅䅤灂䝁䄸杢㝁䍁䅁兑祂䡁䅑兡浂䝁䅫睙灂䝁䅅䅢杁䕁䅫杢あ䝁䅕䅢獂䝁䅫睚求䝁䄴睙求䑁䅳䅉䡂䝁䅕杢䉂䕁䅫䅁煄杅䅁杔䅅䙁䅍睢浂䡁䅑睤桂䡁䅉党杁䕁䅑党㉂䝁䅕䅢療䡁䅁兢求䝁䄴䅤㝁䍁䅁兔桂䡁䅉睡求䡁䅑兡畂䝁䅣䅉䉂䡁䅕䅤療䝁䄰兙あ䝁䅫睢畂䑁䅳䅉呂䝁䅅䅢求䡁䅍杚療䡁䅉睙求䍁䅁兑ㅂ䡁䅑睢瑂䝁䅅䅤灂䝁䄸杢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䑁䅳䅉䉂䡁䅉䅤灂䝁䅙兡橂䝁䅫兙獂䍁䅁兓畂䡁䅑党獂䝁䅷兡湂䝁䅕杢橂䝁䅕䅁療元䅁材䅅䙁䅍睢浂䡁䅑睤桂䡁䅉党杁䕁䅑党㉂䝁䅕䅢療䡁䅁兢求䝁䄴䅤㝁䍁䅁兔桂䡁䅉睡求䡁䅑兡畂䝁䅣䅉䉂䡁䅕䅤療䝁䄰兙あ䝁䅫睢畂䑁䅳䅉呂䝁䅅䅢求䡁䅍杚療䡁䅉睙求䍁䅁兑ㅂ䡁䅑睢瑂䝁䅅䅤灂䝁䄸杢㝁䍁䅁兔桂䝁䅍䅡灂䝁䄴党杁䕁䅷党桂䡁䅉杢灂䝁䄴睚㝁䍁䅁睑ㅂ䡁䅍䅤療䝁䄰党祂䍁䅁杕求䝁䅷兙あ䝁䅫睢畂䡁䅍䅡灂䡁䅁䅉乂䝁䅅杢桂䝁䅣党瑂䝁䅕杢あ䑁䅳䅉啂䝁䅕䅥あ䍁䅁兑畂䝁䅅䅢㕂䡁䅑兡橂䡁䅍睏杁䕁䅅杣あ䝁䅫杚灂䝁䅍兡桂䝁䅷䅉䩂䝁䄴䅤求䝁䅷䅢灂䝁䅣党畂䝁䅍党䅁䉁剙䅁十允䅁睕療䝁䅙䅤㍂䝁䅅杣求䍁䅁䅒求䡁䅙党獂䝁䄸䅣瑂䝁䅕杢あ䑁䅳䅉兂䝁䅧入穂䝁䅫睙桂䝁䅷䅉呂䝁䅕睙ㅂ䡁䅉兡あ䡁䅫睏杁䕁䅫䅚求䝁䄴䅤灂䡁䅑入杁䝁䅅杢歂䍁䅁兑橂䝁䅍党穂䡁䅍䅉乂䝁䅅杢桂䝁䅣党瑂䝁䅕杢あ䑁䅳䅉䉂䡁䅕䅤潂䝁䅕杢あ䝁䅫睙桂䡁䅑兡療䝁䄴睏杁䕁䅑兙あ䝁䅅䅉兂䡁䅉睢あ䝁䅕睙あ䝁䅫睢畂䑁䅳䅉兂䡁䅉睢橂䝁䅕督穂䍁䅁兑ㅂ䡁䅑睢瑂䝁䅅䅤灂䝁䄸杢㝁䍁䅁村灂䝁䄸兢求䡁䅑杣灂䝁䅍督䅁䑁乫䅁卂允䅁睕療䝁䅙䅤㍂䝁䅅杣求䍁䅁䅒求䡁䅙党獂䝁䄸䅣瑂䝁䅕杢あ䑁䅳䅉呂䝁䅅䅢求䡁䅍杚療䡁䅉睙求䍁䅁兑ㅂ䡁䅑睢瑂䝁䅅䅤灂䝁䄸杢㝁䍁䅁睑ㅂ䡁䅍䅤療䝁䄰党祂䍁䅁杕求䝁䅷兙あ䝁䅫睢畂䡁䅍䅡灂䡁䅁䅉乂䝁䅅杢桂䝁䅣党瑂䝁䅕杢あ䑁䅳䅉䉂䡁䅕䅤潂䝁䅕杢あ䝁䅫睙桂䡁䅑兡療䝁䄴睏杁䕁䅍睢畂䡁䅑杣桂䝁䅍䅤杁䕁䄰兙畂䝁䅅睚求䝁䄰党畂䡁䅑䅉呂䝁䄸杚あ䡁䅣兙祂䝁䅕睏杁䙁䅁杣療䝁䅍党穂䡁䅍䅉䉂䡁䅕䅤療䝁䄰兙あ䝁䅫睢畂䑁䅳䅉䉂䡁䅉䅤灂䝁䅙兡橂䝁䅫兙獂䍁䅁兓畂䡁䅑党獂䝁䅷兡湂䝁䅕杢橂䝁䅕䅁䭄睂䅁䄲䅁䙁䅍睢浂䡁䅑睤桂䡁䅉党杁䕁䅑党㉂䝁䅕䅢療䡁䅁兢求䝁䄴䅤㝁䍁䅁睕灂䝁䄰兤獂䝁䅅䅤灂䝁䄸杢㝁䍁䅁兒畂䝁䅍杣㕂䡁䅁䅤灂䝁䄸杢㝁䍁䅁䅕祂䝁䄸睙求䡁䅍督杁䕁䅅兤あ䝁䄸兢桂䡁䅑兡療䝁䄴睏杁䕁䄴党あ䡁䅣睢祂䝁䅳䅉呂䝁䅕睙ㅂ䡁䅉兡あ䡁䅫睏杁䕁䅅杣あ䝁䅫杚灂䝁䅍兡桂䝁䅷䅉䩂䝁䄴䅤求䝁䅷䅢灂䝁䅣党畂䝁䅍党䅁䑁䭕䅁䕁允䅁睕療䝁䅙䅤㍂䝁䅅杣求䍁䅁䅒求䡁䅙党獂䝁䄸䅣瑂䝁䅕杢あ䑁䅳䅉坂䝁䅫䅚求䝁䄸䅉䑂䝁䅧兙あ䑁䅳䅉䑂䝁䅷睢ㅂ䝁䅑䅉呂䡁䅑睢祂䝁䅅睚求䑁䅳䅉穁䕁䅑䅉兂䡁䅉兡畂䡁䅑兡畂䝁䅣睏杁䙁䅍䅤療䡁䅉兙湂䝁䅕䅉乂䝁䅅杢桂䝁䅣党瑂䝁䅕杢あ䑁䅳䅉䕂䝁䅅䅤桂䍁䅁睑求䝁䄴䅤求䡁䅉䅉啂䝁䅕睙潂䝁䄴睢獂䝁䄸睚㕂䑁䅳䅉䉂䡁䅉䅤灂䝁䅙兡橂䝁䅫兙獂䍁䅁兓畂䡁䅑党獂䝁䅷兡湂䝁䅕杢橂䝁䅕䅁摁权䅁朹䅁䙁䅍睢浂䡁䅑睤桂䡁䅉党杁䕁䅑党㉂䝁䅕䅢療䡁䅁兢求䝁䄴䅤㝁䍁䅁杖灂䝁䅑党療䍁䅁睕あ䡁䅉党桂䝁䄰兡畂䝁䅣睏杁䕁䅕兌獂䝁䅕兙祂䝁䄴兡畂䝁䅣睏杁䙁䅍䅤祂䝁䅕兙瑂䝁䅫杢湂䍁䅁兔求䝁䅑兡桂䑁䅳䅉䑂䝁䄸杢あ䝁䅕杢あ䍁䅁睑祂䝁䅕兙あ䝁䅫睢畂䑁䅳䅉䉂䡁䅉䅤灂䝁䅙兡橂䝁䅫兙獂䍁䅁兓畂䡁䅑党獂䝁䅷兡湂䝁䅕杢橂䝁䅕睏杁䙁䅙兡歂䝁䅕睢杁䕁䅣兙瑂䝁䅕督䅁䭁兑䅁䥁允䅁睕療䝁䅙䅤㍂䝁䅅杣求䍁䅁䅒求䡁䅙党獂䝁䄸䅣瑂䝁䅕杢あ䑁䅳䅉坂䝁䅫䅚求䝁䄸䅉呂䡁䅑杣求䝁䅅兢灂䝁䄴睚㝁䍁䅁兔桂䝁䅍䅡灂䝁䄴党杁䕁䅷党桂䡁䅉杢灂䝁䄴睚㝁䍁䅁睑獂䝁䄸兤歂䍁䅁兓畂䝁䅙杣桂䡁䅍䅤祂䡁䅕睙あ䡁䅕杣求䑁䅳䅉坂䝁䅫䅚求䝁䄸兌療䝁䄴兌䕂䝁䅕兢桂䝁䄴䅚杁䙁䅍党祂䡁䅙党祂䡁䅍睏杁䕁䅅杣あ䝁䅫杚灂䝁䅍兡桂䝁䅷䅉䩂䝁䄴䅤求䝁䅷䅢灂䝁䅣党畂䝁䅍党㝁䍁䅁兎䡂䅁䅁桯䅅䍁䅷䅁呂䝁䄸杚あ䡁䅣兙祂䝁䅕䅉桂䝁䄴䅚杁䙁䅍党祂䡁䅙兡橂䝁䅕督䅁䑁䜴䅁啁䅄䅁睕療䝁䅷兙祂䕁䅕䅚湂䝁䅕䅉啂䝁䅕睙潂䝁䄴睢獂䝁䄸睚灂䝁䅕督獁䍁䅁兓畂䝁䅍杌獁䍁䅁䅤療䝁䅣党あ䝁䅧党祂䍁䅁睤灂䡁䅑䅡杁䝁䅫䅤穂䍁䅁督ㅂ䝁䅉督灂䝁䅑兡桂䡁䅉兡求䡁䅍䅌杁䝁䅑党穂䝁䅫睚畂䡁䅍䅌杁䝁䅑党㉂䝁䅕䅢療䡁䅁督獁䍁䅁兢桂䝁䄴兤浂䝁䅅睙あ䡁䅕杣求䡁䅍䅌杁䝁䅅杢歂䍁䅁督求䝁䅷䅢穂䍁䅁䅚灂䡁䅉党橂䡁䅑䅉橂䡁䅕杣祂䝁䅕杢あ䍁䅁䅋䕂䕁䅍克杁䝁䄸䅣あ䝁䅫兢灂䡁䅯党歂䍁䅁兡畂䡁䅙党祂䡁䅑党祂䍁䅁督㕂䡁䅍䅤求䝁䄰督杁䝁䅙睢祂䍁䅁督療䝁䅷兙祂䍁䅁䅣潂䝁䄸䅤療䡁䅙睢獂䡁䅑兙灂䝁䅍䅉潁䙁䅁杖灁䍁䅁兡畂䡁䅍䅤桂䝁䅷䅢桂䡁䅑兡療䝁䄴督杁䝁䅫杢杁䡁䅑䅡求䍁䅁兖畂䝁䅫䅤求䝁䅑䅉呂䡁䅑兙あ䝁䅕督獁䍁䅁睒求䡁䅉兢桂䝁䄴入獁䍁䅁䅤潂䝁䅕䅉佂䝁䅕䅤潂䝁䅕杣獂䝁䅅杢歂䡁䅍䅌杁䕁䅫䅤桂䝁䅷入獁䍁䅁杣求䡁䅍䅤杁䝁䄸杚杁䕁䅕兤祂䝁䄸䅣求䍁䅷䅉桂䝁䄴䅚杁䝁䅫杢あ䝁䅕杣畂䝁䅅䅤灂䝁䄸杢桂䝁䅷䅢㕂䍁䄴䅉啂䝁䅧党杁䝁䅍睢瑂䡁䅁兙畂䡁䅫䅉療䝁䅙杚求䡁䅉督杁䡁䅁睢㍂䝁䅕杣杁䝁䄸䅣あ䝁䅫兢灂䡁䅯党祂䡁䅍䅌杁䝁䅫杢㉂䝁䅕杣あ䝁䅕杣穂䍁䅷䅉楂䝁䅅䅤あ䝁䅕杣灂䝁䅕督獁䍁䅁督あ䝁䄸杣桂䝁䅣党杁䡁䅍睢獂䡁䅕䅤灂䝁䄸杢穂䍁䅷䅉求䝁䅷党橂䡁䅑杣灂䝁䅍䅉㉂䝁䅕䅡灂䝁䅍䅢求䍁䅁睙潂䝁䅅杣湂䝁䅕杣穂䍁䅷䅉穂䝁䄰兙祂䡁䅑䅉あ䡁䅉兙橂䝁䅳兡畂䝁䅣䅉穂䝁䄸䅢ㅂ䡁䅑兡療䝁䄴督獁䍁䅁兙畂䝁䅑䅉穂䝁䄰兙祂䡁䅑䅉求䝁䄴党祂䝁䅣入杁䝁䄰兙畂䝁䅅睚求䝁䄰党畂䡁䅑䅉穂䝁䄸杚あ䡁䅣兙祂䝁䅕䅉睂䡁䅉睢歂䡁䅕睙あ䡁䅍睏杁䕁䄰睢畂䝁䅫䅤療䡁䅉兡畂䝁䅣䅉睂䝁䅷兙あ䝁䅙睢祂䝁䄰䅌杁䝁䅅䅉橂䝁䅷睢ㅂ䝁䅑兌楂䝁䅅督求䝁䅑䅉瑂䝁䄸杢灂䡁䅑睢祂䝁䅫杢湂䍁䅁䅣獂䝁䅅䅤浂䝁䄸杣瑂䍁䅷䅉㍂䝁䅧兡橂䝁䅧䅉橂䝁䄸䅢獂䝁䅕睙あ䡁䅍䅉睂䝁䄸睤求䡁䅉䅌杁䡁䅙睢獂䡁䅑兙湂䝁䅕䅌杁䝁䅍兤祂䡁䅉党畂䡁䅑䅌杁䝁䅅杢歂䍁䅁督㕂䡁䅍䅤求䝁䄰䅉歂䝁䅅䅤桂䍁䅁督求䝁䄴䅤杁䝁䅙杣療䝁䄰䅉灂䝁䄴杤求䡁䅉䅤求䡁䅉督杁䝁䅅杢歂䍁䅁䅣療䡁䅣党祂䍁䅁睢睂䡁䅑兡瑂䝁䅫来求䡁䅉督㝁䍁䅁兙畂䝁䅑䅉乂䡁䅫睕療䝁䅷兙祂䕁䅕䅚湂䝁䅕䅉桂䡁䅁䅣獁䍁䅁䅤潂䝁䅅䅤杁䝁䅕杢桂䝁䅉䅢求䡁䅍䅉穂䡁䅫督あ䝁䅕兢杁䝁䄸睤畂䝁䅕杣穂䍁䅁䅤療䍁䅁䅤祂䝁䅅睙牂䍁䅁䅤潂䝁䅕兡祂䍁䅁杣求䝁䅅䅢瑁䡁䅑兡瑂䝁䅕䅉穂䡁䅫督あ䝁䅕兢杁䡁䅁杣療䝁䅑兤橂䡁䅑兡療䝁䄴䅉桂䝁䄴䅚杁䝁䅧睢ㅂ䡁䅍党潂䝁䄸䅢歂䍁䅁党畂䝁䅕杣湂䡁䅫䅉橂䝁䄸杢穂䡁䅕兢睂䡁䅑兡療䝁䄴杌杁䕁䅫䅤杁䝁䅅䅢穂䝁䄸䅉睂䡁䅉睢㉂䝁䅫䅚求䡁䅍䅉䕂䝁䅕督灂䝁䅣杢求䡁䅉䅉睂䝁䅷兙あ䝁䅙睢祂䝁䄰䅌杁䝁䅅杢杁䡁䅣党楂䍁䄰杙桂䡁䅍党歂䍁䅁䅤療䝁䄸䅢杁䡁䅑䅡桂䡁䅑䅉潂䝁䅕䅢睂䡁䅍䅉穂䝁䄸䅢桂䡁䅉䅉睂䡁䅉睢浂䝁䅕督穂䝁䅫睢畂䝁䅅䅢穂䍁䅁䅤療䍁䅁䅣獂䝁䅅杢獁䍁䅁杙ㅂ䝁䅫䅢歂䍁䅷䅉桂䝁䄴䅚杁䡁䅙兙獂䝁䅫䅚桂䡁䅑党杁䡁䅉党穂䝁䅫䅚求䝁䄴䅤灂䝁䅅䅢杁䝁䅅杢歂䍁䅁睙療䝁䄰兢求䡁䅉睙灂䝁䅅䅢杁䡁䅍入穂䡁䅑党瑂䡁䅍睏杁䕁䄰兙睂䡁䅁党祂䍁䅁兙睂䡁䅁䅢灂䝁䅍兙あ䝁䅫睢畂䍁䅁杚療䡁䅉䅉祂䝁䅕睚灂䡁䅍䅤求䡁䅉兡畂䝁䅣䅉あ䝁䅧党杁䡁䅁䅡㕂䡁䅍兡橂䝁䅅䅢杁䝁䅷兙㕂䝁䄸兤あ䍁䅁睢浂䍁䅁杢求䡁䅣䅉兂䙁䅙䅉穂䝁䅫䅤求䡁䅍䅉灂䝁䄴督あ䝁䅅䅢獂䝁䅕䅚杁䡁䅣兡あ䝁䅧䅉䕂䕁䅍䅉療䡁䅁䅤灂䝁䄰兡㙂䝁䅕䅚杁䝁䅫杢㉂䝁䅕杣あ䝁䅕杣杁䡁䅍入穂䡁䅑党瑂䡁䅍睏杁䙁䅍党あ䕁䅅䅣睂䍁䅁兙睂䡁䅁䅢灂䝁䅍兙あ䝁䅫睢畂䍁䅁䅤潂䝁䅅䅤杁䝁䅅睙あ䝁䅫杤桂䡁䅑党穂䍁䅁兙畂䝁䅑䅉橂䝁䄸杢浂䝁䅫睚ㅂ䡁䅉兙あ䝁䅕䅉灂䝁䄴杤求䡁䅉䅤求䡁䅉督㝁䍁䅁兙畂䝁䅑䅉湂䡁䅉兡歂䍁䅁督求䡁䅉杤灂䝁䅍党穂䍁䄴䅉灂䝁䄴䅉桂䝁䅑䅚灂䡁䅑兡療䝁䄴䅌杁䡁䅑䅡求䍁䅁睙療䝁䄰䅣桂䝁䄴入杁䝁䄸杚浂䝁䅕杣穂䍁䅁党瑁䝁䄰睢楂䝁䅫䅢灂䡁䅑入杁䡁䅁杣療䝁䅑兤橂䡁䅑督獁䍁䅁兙ㅂ䡁䅑睢瑂䝁䅅䅤求䝁䅑䅉瑂䝁䅅睙潂䝁䅫杢求䡁䅍䅌杁䝁䅅杢歂䍁䅁兖兂䙁䅍䅉睂䡁䅉睢歂䡁䅕睙あ䡁䅍睏杁䝁䅅杢歂䍁䅁䅣祂䝁䅕兌穂䝁䅅䅢求䡁䅍䅉穂䡁䅕䅣睂䝁䄸杣あ䍁䅷䅉療䝁䄴睚療䝁䅫杢湂䍁䅁䅤祂䝁䅅兡畂䝁䅫杢湂䡁䅍䅌杁䝁䅅杢歂䍁䅁䅤求䝁䅍䅡畂䝁䅫睙桂䝁䅷䅉穂䡁䅕䅣睂䝁䄸杣あ䍁䅁兙畂䝁䅑䅉桂䝁䅙䅤求䡁䅉䅉灂䝁䄴督あ䝁䅅䅢獂䝁䅅䅤灂䝁䄸杢杁䡁䅍党祂䡁䅙兡橂䝁䅕督畁䍁䅁兓あ䍁䅁督求䝁䅷䅢穂䍁䅁兡あ䡁䅍䅉睂䡁䅉睢歂䡁䅕睙あ䡁䅍䅉あ䝁䅧杣療䡁䅕睚潂䍁䅁督療䝁䅷兙祂䍁䅁兡畂䡁䅍䅤桂䝁䅷䅢求䡁䅉督杁䝁䅅杢歂䍁䅁䅚灂䡁䅍䅤祂䝁䅫杙ㅂ䡁䅑睢祂䡁䅍䅌杁䝁䅕䅢求䝁䅍䅤祂䝁䅫睙桂䝁䅷䅉求䡁䅅兤灂䡁䅁兢求䝁䄴䅤杁䡁䅣䅡療䝁䅷党穂䝁䅅䅢求䡁䅉督獁䍁䅁兙畂䝁䅑䅉兂䙁䅙䅉瑂䝁䄸䅚ㅂ䝁䅷党杁䝁䄰兙畂䡁䅕杚桂䝁䅍䅤ㅂ䡁䅉党祂䡁䅍䅌杁䝁䅅督杁䡁䅣党獂䝁䅷䅉桂䡁䅍䅉求䝁䄴睚灂䝁䄴党求䡁䅉兡畂䝁䅣䅌杁䡁䅁杣療䝁䅍兤祂䝁䅕兢求䝁䄴䅤獁䍁䅁兙畂䝁䅑䅉橂䝁䄸杢穂䡁䅑杣ㅂ䝁䅍䅤灂䝁䄸杢杁䝁䅙兡祂䝁䄰督畁䍁䅁䅖潂䝁䅕䅉橂䝁䄸兢睂䝁䅅杢㕂䍁䅁睤桂䡁䅍䅉灂䝁䄴睙療䡁䅉䅣療䡁䅉兙あ䝁䅕䅚杁䝁䅫杢杁䑁䅉䅍睁䑁䅙䅉桂䝁䄴䅚杁䝁䅫督杁䝁䅧党桂䝁䅑兣ㅂ䝁䅅杣あ䝁䅕杣求䝁䅑䅉灂䝁䄴䅉䥂䝁䅕杣㙂䝁䅷兡㕂䝁䅅䅌杁䕁䅫督祂䝁䅅党獂䍁䄴䅁呄睆䅁䅤䄴䙁䅍睢獂䝁䅅杣塂䝁䅫杢歂䡁䅍䅉䑂䝁䄸杣睂䝁䄸杣桂䡁䅑兡療䝁䄴䅉睂䡁䅉睢㉂䝁䅫䅚求䡁䅍䅉灂䝁䄴杚療䡁䅉兢桂䡁䅑兡療䝁䄴䅉あ䝁䅕睙潂䝁䄴睢獂䝁䄸睚㕂䍁䅁䅋䩂䙁䅑克杁䝁䄰兙畂䝁䅅睚求䝁䄰党畂䡁䅑䅉穂䝁䄸杚あ䡁䅣兙祂䝁䅕䅉睂䡁䅉睢歂䡁䅕睙あ䡁䅍䅉灂䝁䄴䅉あ䝁䅧党杁䙁䅕杢灂䡁䅑党歂䍁䅁睕あ䝁䅅䅤求䡁䅍䅉桂䝁䄴䅚杁䝁䅫杢あ䝁䅕杣畂䝁䅅䅤灂䝁䄸杢桂䝁䅷䅢㕂䍁䄴䅉䩂䡁䅑䅉睂䡁䅉睢㉂䝁䅫䅚求䡁䅍䅉桂䍁䅁督ㅂ䝁䅫䅤求䍁䅁睢浂䍁䅁杢求䡁䅑睤療䡁䅉睡杁䝁䄰兙畂䝁䅅睚求䝁䄰党畂䡁䅑䅉穂䝁䄸杚あ䡁䅣兙祂䝁䅕䅉あ䝁䅧兙あ䍁䅁睢浂䝁䅙党祂䡁䅍䅉祂䝁䅕兙獂䍁䄰䅤灂䝁䄰党杁䡁䅙兡穂䝁䅫杙灂䝁䅷兡あ䡁䅫䅉灂䝁䄴䅤療䍁䅁杢求䡁䅑睤療䡁䅉睡杁䡁䅕䅤灂䝁䅷兡㙂䝁䅅䅤灂䝁䄸杢杁䝁䅅杢歂䍁䅁杙桂䝁䄴䅚㍂䝁䅫䅚あ䝁䅧䅌杁䝁䅅督杁䡁䅣党獂䝁䅷䅉桂䡁䅍䅉あ䝁䅧党杁䝁䅅杙灂䝁䅷兡あ䡁䅫䅉あ䝁䄸䅉歂䝁䅕䅤求䝁䅍䅤獁䍁䅁䅚灂䝁䅅睚畂䝁䄸督求䍁䅷䅉桂䝁䄴䅚杁䡁䅉党穂䝁䄸䅢㉂䝁䅕䅉畂䝁䅕䅤㍂䝁䄸杣牂䍁䅁䅣求䡁䅉杚療䡁䅉兢桂䝁䄴睙求䍁䅁䅣祂䝁䄸杙獂䝁䅕兢穂䑁䅳䅉桂䝁䄴䅚杁䝁䅅䅉穂䡁䅕兡あ䝁䅕䅉療䝁䅙䅉灂䝁䄴杚祂䝁䅅督あ䡁䅉兤橂䡁䅑兤祂䝁䅕䅉瑂䝁䅅杢桂䝁䅣党瑂䝁䅕杢あ䍁䅁䅣祂䝁䄸䅚ㅂ䝁䅍䅤穂䍁䅷䅉㍂䝁䅧兡橂䝁䅧䅉瑂䝁䄸杢灂䡁䅑睢祂䡁䅍䅉桂䝁䄴䅚杁䝁䅅杢桂䝁䅷入㙂䝁䅕督杁䡁䅑䅡求䍁䅁䅣求䡁䅉杚療䡁䅉兢桂䝁䄴睙求䍁䅁睢浂䍁䅁兙睂䡁䅁䅢灂䝁䅍兙あ䝁䅫睢畂䡁䅍䅉桂䝁䄴䅚杁䡁䅑䅡求䝁䅫杣杁䡁䅍兤睂䡁䅁睢祂䡁䅑兡畂䝁䅣䅉灂䝁䄴杚祂䝁䅅督あ䡁䅉兤橂䡁䅑兤祂䝁䅕䅌杁䝁䅫杢橂䝁䅷兤歂䝁䅫杢湂䍁䅁督求䡁䅉杤求䡁䅉督獁䍁䅁䅣潂䡁䅫督灂䝁䅍兙獂䍁䅷䅉㉂䝁䅫杣あ䡁䅕兙獂䍁䅁兙畂䝁䅑䅉橂䝁䅷睢ㅂ䝁䅑䅉灂䝁䄴杚祂䝁䅅督あ䡁䅉兤橂䡁䅑兤祂䝁䅕䅌杁䡁䅍䅤療䡁䅉兙湂䝁䅕䅌杁䝁䅅杢歂䍁䅁䅚桂䡁䅑兙楂䝁䅅督求䡁䅍杌杁䙁䅑䅡求䍁䅁睙療䝁䄰䅣桂䝁䄴入杁䝁䅅䅢穂䝁䄸䅉睂䡁䅉睢㉂䝁䅫䅚求䡁䅍䅉桂䡁䅕䅤療䝁䄰兙あ䝁䅕䅚杁䝁䄴党あ䡁䅣睢祂䝁䅳䅉橂䝁䄸杢浂䝁䅫睚ㅂ䡁䅉兙あ䝁䅫睢畂䍁䅷䅉獂䝁䄸睚杁䝁䅅杢歂䍁䅁党㉂䝁䅕杢あ䍁䅁兢桂䝁䄴兙湂䝁䅕兢求䝁䄴䅤獁䍁䅁督求䝁䅍兤祂䝁䅫䅤㕂䍁䅁兡畂䝁䅙睢祂䝁䄰兙あ䝁䅫睢畂䍁䅁兙畂䝁䅑䅉求䡁䅙党畂䡁䅑䅉瑂䝁䅅杢桂䝁䅣党瑂䝁䅕杢あ䍁䅷䅉桂䝁䅍睙求䡁䅍督杁䡁䅉兡湂䝁䅧䅤穂䍁䅁兢桂䝁䄴兙湂䝁䅕兢求䝁䄴䅤獁䍁䅁兡歂䝁䅕杢あ䝁䅫䅤㕂䍁䅁兢療䝁䄴兡あ䝁䄸杣灂䝁䄴睚獁䍁䅁督求䡁䅉杤求䡁䅉䅉橂䝁䄸杢浂䝁䅫睚ㅂ䡁䅉兙あ䝁䅫睢畂䍁䅁兢療䝁䄴兡あ䝁䄸杣灂䝁䄴睚杁䝁䅅杢歂䍁䅁䅣桂䡁䅑睙潂䝁䅫杢湂䍁䅷䅉桂䝁䄴䅚杁䡁䅍党橂䡁䅕杣求䍁䅁睚桂䡁䅑党㍂䝁䅅入杁䝁䅅杢歂䍁䅁杚灂䝁䅷党杁䡁䅑杣桂䝁䄴督浂䝁䅕杣杁䡁䅁杣療䝁䅑兤橂䡁䅑督㝁䍁䅁兙杁䡁䅍兤灂䡁䅑党杁䝁䄸杚杁䝁䅅䅣睂䝁䅷兡橂䝁䅅䅤灂䝁䄸杢杁䡁䅁党祂䝁䅙睢祂䝁䄰兙畂䝁䅍党杁䝁䄰兙畂䝁䅅睚求䝁䄰党畂䡁䅑䅉穂䝁䄸杚あ䡁䅣兙祂䝁䅕䅉あ䝁䅧兙あ䍁䅁党畂䝁䅅杙獂䝁䅕督杁䡁䅙兡穂䝁䅫杙灂䝁䅷兡あ䡁䅫䅉灂䝁䄴䅤療䍁䅁䅢療䝁䅣䅉歂䝁䅅䅤桂䍁䅷䅉橂䝁䅷睢ㅂ䝁䅑䅉灂䝁䄴杚祂䝁䅅督あ䡁䅉兤橂䡁䅑兤祂䝁䅕䅉瑂䝁䅕䅤祂䝁䅫睙穂䍁䅷䅉桂䡁䅁䅣獂䝁䅫睙桂䡁䅑兡療䝁䄴督獁䍁䅁䅤祂䝁䅅睙灂䝁䄴睚獁䍁䅁兙畂䝁䅑䅉歂䝁䅫睚灂䡁䅑兙獂䍁䅁党㑂䡁䅁党祂䝁䅫党畂䝁䅍党穂䑁䅳䅉桂䝁䄴䅚杁䡁䅍党祂䡁䅙兡橂䝁䅕䅉瑂䝁䅅杢桂䝁䅣党瑂䝁䅕杢あ䍁䅁督療䝁䅙䅤㍂䝁䅅杣求䍁䅁䅤潂䝁䅅䅤杁䝁䄸杚浂䝁䅕杣穂䍁䅁兓啂䕁䅫䅔瑁䝁䅍睢瑂䡁䅁䅢灂䝁䅅杢あ䍁䅁督求䡁䅉杤灂䝁䅍党杁䝁䅑党穂䝁䅳䅉穂䝁䄸䅢ㅂ䡁䅑兡療䝁䄴督杁䝁䅙睢祂䍁䅁杤桂䡁䅉兡療䡁䅕督杁䝁䅍睢瑂䡁䅁兙畂䝁䅫党穂䍁䄴䅉䩂䝁䄴䅉桂䝁䅑䅚灂䡁䅑兡療䝁䄴䅌杁䝁䅫䅤杁䝁䄸杚浂䝁䅕杣穂䍁䅁兙杁䡁䅍兤灂䡁䅑党杁䝁䄸杚杁䝁䅑兙あ䝁䅅杙桂䡁䅍党杁䡁䅁党祂䝁䅙睢祂䝁䄰兙畂䝁䅍党杁䝁䄰兙畂䝁䅅睚求䝁䄰党畂䡁䅑䅉穂䝁䄸杚あ䡁䅣兙祂䝁䅕䅉あ䝁䅧兙あ䍁䅁兢療䝁䄴兡あ䝁䄸杣穂䍁䅷䅉桂䝁䄴兙獂䡁䅫来求䡁䅍䅌杁䝁䅑兡桂䝁䅣杢療䡁䅍党穂䍁䅷䅉桂䝁䄴䅚杁䝁䄸䅣あ䝁䅫兢灂䡁䅯党穂䍁䅁䅚桂䡁䅑兙楂䝁䅅督求䍁䅁䅣求䡁䅉杚療䡁䅉兢桂䝁䄴睙求䍁䅁兙畂䝁䅑䅉療䡁䅁党祂䝁䅅䅤灂䝁䄸杢穂䍁䅁杚療䡁䅉䅉あ䝁䅧党杁䕁䄰兡橂䡁䅉睢穂䝁䄸杚あ䍁䅁䅚桂䡁䅑兙杁䡁䅁䅢桂䡁䅑杚療䡁䅉兢獁䍁䅁兙穂䍁䅁睤求䝁䅷䅢杁䝁䅅督杁䝁䄸䅤潂䝁䅕杣杁䝁䅑兙あ䝁䅅杙桂䡁䅍党杁䝁䄰兙畂䝁䅅睚求䝁䄰党畂䡁䅑䅉穂䡁䅫督あ䝁䅕兢杁䡁䅁䅢桂䡁䅑杚療䡁䅉兢穂䑁䅳䅉あ䡁䅉兙歂䝁䅫䅤灂䝁䄸杢桂䝁䅷䅌杁䝁䄸䅣求䝁䄴兌穂䝁䄸兤祂䝁䅍党獁䍁䅁兙畂䝁䅑䅉橂䝁䅷睢ㅂ䝁䅑兌畂䝁䅅䅤灂䡁䅙党杁䝁䅑兙あ䝁䅅杙桂䡁䅍党穂䍁䅁䅡療䡁䅍䅤求䝁䅑䅉療䝁䄴兌睂䡁䅉党瑂䝁䅫督求䡁䅍䅌杁䝁䅫杢杁䡁䅑䅡求䍁䅁睙獂䝁䄸兤歂䍁䅷䅉桂䝁䄴䅚杁䝁䅧入楂䡁䅉兡歂䍁䅁兢療䝁䅑党獂䡁䅍杌杁䕁䅫䅤杁䝁䄰兙祂䝁䅳党あ䡁䅍䅉桂䝁䄴䅚杁䡁䅍党獂䝁䅷督杁䝁䅫䅤穂䍁䅁䅣祂䝁䄸䅚ㅂ䝁䅍䅤穂䍁䅁䅚灂䡁䅉党橂䡁䅑䅢㕂䍁䅁䅤療䍁䅁杢求䡁䅑睤療䡁䅉睡杁䝁䅅杢歂䍁䅁督㕂䡁䅍䅤求䝁䄰督杁䝁䅕杢湂䝁䅫杢求䝁䅕杣穂䍁䅷䅉歂䝁䅅䅤桂䝁䅉兙穂䝁䅕䅉桂䝁䅑兢灂䝁䄴兡穂䡁䅑杣桂䡁䅑睢祂䡁䅍䅌杁䡁䅍䅤療䡁䅉兙湂䝁䅕䅉桂䝁䅑兢灂䝁䄴兡穂䡁䅑杣桂䡁䅑睢祂䡁䅍䅌杁䕁䅑党㉂䕁䄸䅣穂䍁䅷䅉呂䝁䅕睙偂䡁䅁督獁䍁䅁兙畂䝁䅑䅉穂䝁䅕杣㉂䝁䅫睙求䍁䅁䅚求䡁䅍睡杁䡁䅁杣療䝁䅙党穂䡁䅍兡療䝁䄴兙獂䡁䅍杌杁䙁䅑䅡求䍁䅁睙療䝁䄰䅣桂䝁䄴入杁䡁䅣兙穂䍁䅁杚療䡁䅉兢求䡁䅉䅢㕂䍁䅁睡畂䝁䄸睤畂䍁䅁兙穂䍁䅁睕療䝁䅷兙祂䙁䅣兡畂䝁䅑督杁䙁䅁兙祂䝁䅕杢あ䍁䅷䅉䩂䝁䄴睙畁䍁䅁兙畂䝁䅑䅉橂䝁䅧兙畂䝁䅣党歂䍁䅁兡あ䡁䅍䅉畂䝁䅅兢求䍁䅁䅤療䍁䅁睕療䝁䅷兙祂䙁䅣兡畂䝁䅑督杁䕁䅍睢祂䡁䅁睢祂䝁䅅䅤灂䝁䄸杢杁䝁䅫杢杁䕁䄰兙㕂䍁䅁杍睁䑁䅅䅏畁䍁䅁睕療䝁䅷兙祂䙁䅣兡畂䝁䅑督杁䕁䅍睢祂䡁䅁睢祂䝁䅅䅤灂䝁䄸杢杁䡁䅣兙穂䍁䅁杚療䡁䅕杢歂䝁䅕䅚杁䝁䅫杢杁䑁䅅兏㕁䑁䅫䅉桂䝁䄴䅚杁䝁䅫督杁䝁䅧党桂䝁䅑兣ㅂ䝁䅅杣あ䝁䅕杣求䝁䅑䅉灂䝁䄴䅉䉂䡁䅕督あ䝁䅫杢獁䍁䅁䅖求䡁䅧兙穂䍁䄴䅁楂䅇䅁䄳䅧䙁䅍睢獂䡁䅙党畂䡁䅑兤瑂䍁䅁睑療䡁䅉䅣療䡁䅉兙あ䝁䅫睢畂䍁䅷䅉桂䍁䅁䅡求䝁䅅䅢あ䝁䅧睙桂䡁䅉党杁䝁䅍睢瑂䡁䅁兙畂䡁䅫䅌杁䝁䅕杢湂䝁䅅睚求䡁䅍䅉灂䝁䄴䅉あ䝁䅧党杁䝁䅑党㉂䝁䅕䅢療䡁䅁兡畂䝁䅣䅌杁䝁䄰兙畂䡁䅕杚桂䝁䅍䅤ㅂ䡁䅉兡畂䝁䅣䅌杁䝁䅅杢歂䍁䅁睙療䝁䄰兢求䡁䅉睙灂䝁䅅䅢灂䡁䅯兡畂䝁䅣䅉桂䍁䅁䅣療䡁䅉䅤浂䝁䄸䅢灂䝁䄸䅉療䝁䅙䅉穂䝁䄸䅢ㅂ䡁䅑兡療䝁䄴督杁䡁䅑睢杁䝁䅅䅚歂䡁䅉党穂䡁䅍䅉橂䡁䅉兡あ䝁䅫睙桂䝁䅷䅉橂䡁䅕督あ䝁䄸兢求䡁䅉䅉桂䝁䄴䅚杁䡁䅁兙あ䝁䅫党畂䡁䅑䅉畂䝁䅕党歂䡁䅍杌杁䕁䅫䅤杁䝁䄸䅣求䡁䅉兙あ䝁䅕督杁䡁䅑䅡祂䝁䄸兤湂䝁䅧䅉浂䝁䄸兤祂䍁䅁督求䝁䅣兢求䝁䄴䅤穂䑁䅯䅉乂䝁䅕䅚穂䡁䅕杣湂䍁䅷䅉䕂䝁䅕杢あ䝁䅅䅢杁䙁䅍睢獂䡁䅕䅤灂䝁䄸杢穂䍁䅷䅉䥂䝁䅕兙獂䡁䅑䅡杁䕁䅫杢浂䝁䄸杣瑂䝁䅅䅤灂䝁䄸杢杁䙁䅍入穂䡁䅑党瑂䡁䅍䅌杁䝁䅅杢歂䍁䅁䅕ㅂ䡁䅉兡浂䝁䅫睙桂䡁䅑兡療䝁䄴䅉桂䝁䄴䅚杁䕁䅙兡獂䡁䅑杣桂䡁䅑兡療䝁䄴杌杁䙁䅑䅡求䍁䅁兔求䝁䅑督ㅂ䡁䅉睚杁䡁䅍党湂䝁䄰党畂䡁䅑䅉灂䡁䅍䅉桂䍁䅁䅣祂䝁䄸杤灂䝁䅑党祂䍁䅁睢浂䍁䅁督療䝁䅷兤あ䝁䅫睢畂䡁䅍䅉灂䝁䄴睙獂䡁䅕䅚灂䝁䄴睚杁䝁䅅䅚㉂䝁䅅杢橂䝁䅕䅚杁䡁䅣睢ㅂ䝁䄴䅚杁䝁䅍兙祂䝁䅕䅌杁䕁䅫杌坂䍁䄴䅉穂䝁䅫䅤求䍁䅁兢桂䝁䄴兙湂䝁䅕兢求䝁䄴䅤獁䍁䅁督あ䝁䅕杣灂䝁䅷兡㙂䝁䅅䅤灂䝁䄸杢杁䝁䅅督穂䡁䅕杣桂䝁䄴睙求䍁䅷䅉あ䝁䅕兢睂䝁䅕杣桂䡁䅑兤祂䝁䅕䅉瑂䝁䅅杢桂䝁䅣党瑂䝁䅕杢あ䍁䅷䅉穂䡁䅕杣湂䝁䅫睙桂䝁䅷䅉穂䡁䅕䅣睂䝁䅷兡求䡁䅍䅌杁䡁䅍䅤求䡁䅑䅡療䡁䅍睙療䡁䅁党穂䍁䅷䅉桂䝁䄴䅚杁䝁䄰党歂䝁䅫睙桂䝁䅷䅉求䝁䅷党橂䡁䅑杣療䝁䅑党穂䍁䄴䅉啂䝁䅧党杁䕁䅑党畂䡁䅑兙獂䍁䅁睕療䝁䅷兤あ䝁䅫睢畂䡁䅍䅉穂䝁䅕睚瑂䝁䅕杢あ䍁䅁䅣祂䝁䄸杤灂䝁䅑党穂䍁䅁兙杁䝁䅍睢瑂䡁䅁杣求䝁䅧党畂䡁䅍兡㉂䝁䅕䅉穂䡁䅕兡あ䝁䅕䅉療䝁䅙䅉歂䝁䅕杢あ䝁䅅䅢杁䝁䅅杢歂䍁䅁睢祂䡁䅑䅡療䝁䅑睢畂䡁䅑兡橂䍁䅁䅣祂䝁䄸䅚ㅂ䝁䅍䅤穂䍁䅁兡畂䝁䅍䅢ㅂ䝁䅑兡畂䝁䅣䅉楂䡁䅉兙橂䝁䅳党あ䡁䅍䅌杁䝁䅅䅢灂䝁䅣杢求䡁䅉督獁䍁䅁杣求䡁䅍䅤療䡁䅉兙あ䝁䅫杤求䍁䅁睙求䝁䄰党畂䡁䅑督獁䍁䅁兙畂䝁䅑䅉楂䝁䄸杢歂䝁䅫杢湂䍁䅁兙湂䝁䅕杢あ䡁䅍杌杁䙁䅑䅡求䍁䅁䅓求䝁䅅䅢あ䝁䅧䅉䩂䝁䄴杚療䡁䅉兢桂䡁䅑兡療䝁䄴䅉呂䡁䅫督あ䝁䅕兢穂䍁䅁䅣祂䝁䄸杤灂䝁䅑党穂䍁䅁督療䝁䅙䅤㍂䝁䅅杣求䍁䅁督療䝁䅷兤あ䝁䅫睢畂䡁䅍䅉灂䝁䄴睙獂䡁䅕䅚灂䝁䄴睚杁䝁䅍睢瑂䡁䅁兤あ䝁䅕杣瑁䝁䅅督穂䝁䅫督あ䝁䅕䅚獁䍁䅁䅣潂䡁䅫督灂䝁䅍兡桂䝁䄴䅉歂䝁䄸睙ㅂ䝁䄰党畂䡁䅑兙あ䝁䅫睢畂䍁䅷䅉歂䝁䅫杣求䝁䅍䅤瑁䡁䅑睢瑁䝁䅉兡獂䝁䅷䅉桂䝁䄴䅚杁䝁䅍睢歂䝁䅫杢湂䍁䅁兙ㅂ䡁䅑睢瑂䝁䅅䅤灂䝁䄸杢獁䍁䅁睙獂䝁䅅督穂䝁䅫杚灂䝁䅍兙あ䝁䅫睢畂䍁䅁兢求䡁䅑䅡療䝁䅑睢獂䝁䄸睚灂䝁䅕督獁䍁䅁督睂䝁䅕党橂䝁䅧䅌杁䡁䅉党橂䝁䄸睚畂䝁䅫䅤灂䝁䄸杢獁䍁䅁兙畂䝁䅑䅉歂䝁䅅䅤桂䍁䅁杤灂䡁䅍兤桂䝁䅷兡㙂䝁䅅䅤灂䝁䄸杢杁䡁䅁䅢桂䡁䅑杚療䡁䅉兢穂䍁䄴䅉啂䝁䅧党杁䙁䅁兤祂䝁䅫杚灂䝁䅍兙あ䝁䅫睢畂䍁䅁兙畂䝁䅑䅉䝂䝁䅫䅢あ䡁䅉兙あ䝁䅫睢畂䍁䅁督求䝁䅣兢求䝁䄴䅤杁䡁䅁杣療䡁䅙兡歂䝁䅕督杁䡁䅁兤祂䝁䅫杚灂䝁䅍兙あ䝁䅫睢畂䍁䅁兙畂䝁䅑䅉浂䝁䅫䅢あ䡁䅉兙あ䝁䅫睢畂䍁䅁䅤求䝁䅍䅡畂䝁䄸䅢療䝁䅣兡求䡁䅍䅉灂䝁䄴睙獂䡁䅕䅚灂䝁䄴睚杁䝁䅙兡獂䡁䅑党祂䡁䅍䅌杁䡁䅁兤祂䝁䅫杚灂䝁䅕杣穂䍁䅷䅉橂䝁䅅杣あ䡁䅉兡歂䝁䅣党穂䍁䅷䅉桂䝁䄴䅚杁䝁䄰党瑂䝁䅉杣桂䝁䄴党穂䍁䄴䅉啂䝁䅧党杁䝁䅍睢瑂䡁䅁兙畂䡁䅫䅉㍂䝁䅅督杁䝁䅫杢橂䝁䄸杣睂䝁䄸杣桂䡁䅑党歂䍁䅁兡畂䍁䅁杍睁䑁䅉睍杁䝁䅅杢歂䍁䅁兡穂䍁䅁杙桂䡁䅍党歂䍁䅁兡畂䍁䅁睕桂䝁䅫杢あ䍁䅁䅕桂䡁䅕䅢獁䍁䅁兔灂䝁䄴杢求䡁䅍睢あ䝁䅅杌䅁䝁奍䅁敂睂䅁睕療䝁䄴兡橂䍁䅁兑ㅂ䡁䅑睢瑂䝁䄸䅤灂䡁䅙党獁䍁䅁兓畂䝁䅍杌杁䝁䄸䅣求䡁䅉兙あ䝁䅕督杁䝁䅅督杁䝁䅅杢杁䝁䅅兤あ䝁䄸兢療䡁䅑兡㉂䝁䅕䅉祂䝁䅕䅤桂䝁䅫䅢求䡁䅉䅉灂䝁䄴䅉あ䝁䅧党杁䙁䅕杢灂䡁䅑党歂䍁䅁睕あ䝁䅅䅤求䡁䅍杌杁䕁䅫䅤杁䝁䄸䅣求䡁䅉兙あ䝁䅕督杁䝁䅫杢杁䡁䅑䅡祂䝁䅕党杁䡁䅍党湂䝁䄰党畂䡁䅑督獁䍁䅁杒祂䝁䅅杢橂䝁䅧兡穂䝁䅕䅚杁䕁䅑党桂䝁䅷党祂䡁䅍䅡灂䡁䅁督獁䍁䅁兒橂䝁䅧睢兂䝁䅅杣牂䍁䅷䅉桂䝁䄴䅚杁䙁䅁睢㍂䝁䅕杣穂䡁䅁睢祂䡁䅑督畁䍁䅁䅖潂䝁䅕䅉䝂䡁䅉兙畂䝁䅍䅡灂䡁䅍党歂䍁䅁䅒求䝁䅅䅢求䡁䅉督潂䝁䅫䅣穂䍁䅁督求䝁䅣兢求䝁䄴䅤杁䝁䅫督杁䝁䅫杢㉂䝁䄸䅢㉂䝁䅕䅚杁䝁䅫杢杁䡁䅑䅡求䍁䅁督桂䝁䅷党杁䝁䄸杚杁䝁䄴党㍂䍁䅁兙畂䝁䅑䅉ㅂ䡁䅍党歂䍁䅁睙桂䡁䅉督杁䝁䅅杢歂䍁䅁䅢灂䝁䅣䅡あ䍁䅁䅤祂䡁䅕睙牂䡁䅍䅌杁䝁䅅杢歂䍁䅁杣求䡁䅁䅢桂䝁䅍党瑂䝁䅕杢あ䍁䅁䅣桂䡁䅉䅤穂䑁䅳䅉睂䡁䅉睢㉂䝁䅫督灂䝁䄸杢杁䝁䄸杚杁䡁䅙党潂䝁䅫睙獂䝁䅕䅉瑂䝁䅅兡畂䡁䅑党畂䝁䅅杢橂䝁䅕䅌杁䝁䄰兙畂䡁䅕杚桂䝁䅍䅤ㅂ䡁䅉党祂䍁䅁睤桂䡁䅉杣桂䝁䄴䅤㕂䍁䅁杣求䡁䅁兙灂䡁䅉䅌杁䝁䅅杢歂䍁䅁䅣桂䝁䅫杢あ䍁䅁兙畂䝁䅑䅉橂䝁䄸䅢獂䝁䅫督灂䝁䄸杢杁䡁䅉党睂䝁䅅兡祂䍁䅁督求䡁䅉杤灂䝁䅍党穂䑁䅳䅉桂䝁䄴䅚杁䝁䅅杣祂䝁䅅杢湂䝁䅕兢求䝁䄴䅤杁䝁䄸杚杁䝁䅕䅥あ䝁䅕杢歂䝁䅕䅚杁䡁䅣兙祂䡁䅉兙畂䡁䅑兡求䡁䅍䅌杁䡁䅍党祂䡁䅙兡橂䝁䅕䅉橂䝁䄸杢あ䡁䅉兙橂䡁䅑督獁䍁䅁杚灂䝁䄴兙畂䝁䅍兡畂䝁䅣䅌杁䝁䅫杢穂䡁䅕杣桂䝁䄴睙求䍁䅷䅉桂䝁䄴䅚杁䝁䄸䅤潂䝁䅕杣杁䝁䅅杚あ䝁䅕杣瑂䝁䅅杣牂䝁䅕䅤杁䡁䅁杣療䝁䅑兤橂䡁䅑督杁䝁䅙睢祂䍁䅁兡あ䡁䅍䅉湂䡁䅕党穂䡁䅑督畁䍁䅁䅖潂䝁䅕䅉䙂䝁䅍䅡療䙁䅁兙祂䝁䅳䅉穂䝁䅕睚瑂䝁䅕杢あ䍁䅁督求䝁䅷䅢穂䍁䅁兤穂䝁䅕䅚杁䝁䅍兙祂䡁䅍䅉桂䝁䄴䅚杁䝁䅷兡湂䝁䅧䅤杁䡁䅑杣ㅂ䝁䅍睡穂䑁䅳䅉桂䝁䄴䅚杁䝁䅅杣祂䝁䅅杢湂䝁䅕督杁䝁䅙兡畂䝁䅅杢橂䝁䅕䅉桂䝁䄴䅚杁䝁䅫杢穂䡁䅕杣桂䝁䄴睙求䍁䅁䅣祂䝁䄸䅚ㅂ䝁䅍䅤杁䡁䅍兙獂䝁䅕督杁䝁䅙睢祂䍁䅁兡あ䡁䅍䅉湂䡁䅕党穂䡁䅑督杁䝁䅫杢杁䡁䅁杣求䍁䄰睢㍂䝁䄴党歂䍁䅁杤求䝁䅧兡橂䝁䅷党杁䡁䅍䅣求䝁䅍兡桂䝁䅷䅤㕂䍁䅁杣求䡁䅑兙灂䝁䅷䅉獂䝁䄸睙桂䡁䅑兡療䝁䄴督畁䍁䅁䅖潂䝁䅕䅉兂䝁䄸睤求䡁䅉督睂䝁䄸杣あ䡁䅍䅉呂䝁䅕睚瑂䝁䅕杢あ䍁䅁督求䝁䅷䅢穂䍁䅁杢求䡁䅣䅉桂䝁䄴䅚杁䡁䅕督求䝁䅑䅉睂䝁䄸睤求䡁䅉督睂䝁䄸杣あ䡁䅍䅉㉂䝁䅕䅡灂䝁䅍䅢求䡁䅍䅌杁䡁䅍兤橂䝁䅧䅉桂䡁䅍䅉瑂䝁䄸䅤療䡁䅉睙㕂䝁䅍䅢求䡁䅍䅌杁䝁䅅杢歂䍁䅁䅣求䡁䅉督療䝁䄴兙獂䍁䅁睤桂䡁䅑党祂䝁䅍杣桂䝁䅙䅤杁䝁䅅杢歂䍁䅁兙獂䝁䅷兌あ䝁䅕杣祂䝁䅅兡畂䍁䅁杤求䝁䅧兡橂䝁䅷党穂䑁䅳䅉桂䝁䄴䅚杁䝁䄸杚浂䝁䅕杣穂䍁䅁杚灂䝁䄴兙畂䝁䅍党杁䝁䅅杢歂䍁䅁兡畂䡁䅍兤祂䝁䅅杢橂䝁䅕䅉穂䝁䅕杣㉂䝁䅫睙求䡁䅍杌杁䙁䅑䅡求䍁䅁睙療䝁䄰䅣桂䝁䄴入杁䡁䅣兙穂䍁䅁兡畂䝁䅍睢祂䡁䅁睢祂䝁䅅䅤求䝁䅑䅉灂䝁䄴䅉硁䑁䅫兏㍁䍁䅁兙畂䝁䅑䅉灂䡁䅍䅉楂䝁䅅督求䝁䅑䅉灂䝁䄴䅉䑂䝁䅧兙祂䝁䅷睢あ䡁䅑党獁䍁䅁杔療䡁䅉䅤潂䍁䅁睑桂䡁䅉睢獂䝁䅫杢桂䍁䄴䅁歂䅇䅁李䅧䙁䅍睢畂䝁䄸睙療䍁䅁䅕祂䝁䄸䅚ㅂ䝁䅍䅤穂䍁䅁睑療䝁䄰䅣桂䝁䄴入獁䍁䅁䅤療䝁䅣党あ䝁䅧党祂䍁䅁睤灂䡁䅑䅡杁䝁䅫䅤穂䍁䅁督ㅂ䝁䅉督灂䝁䅑兡桂䡁䅉兡求䡁䅍䅌杁䝁䅑党穂䝁䅫睚畂䡁䅍䅌杁䝁䅑党㉂䝁䅕䅢療䡁䅁督獁䍁䅁兢桂䝁䄴兤浂䝁䅅睙あ䡁䅕杣求䡁䅍䅌杁䝁䅅杢歂䍁䅁督求䝁䅷䅢穂䍁䅁杤桂䡁䅉兡療䡁䅕督杁䝁䅕杢湂䝁䅫杢求䝁䅕杣求䝁䅑䅉桂䝁䄴䅚杁䡁䅍兤穂䡁䅑兙灂䝁䄴兙楂䝁䅷党杁䡁䅁兙橂䝁䅳兙湂䝁䅫杢湂䍁䅁䅣祂䝁䄸䅚ㅂ䝁䅍䅤穂䍁䅁兡畂䍁䅁杔療䡁䅉䅤潂䍁䅁兙畂䝁䅑䅉呂䝁䄸兤あ䝁䅧䅉䉂䝁䄰党祂䝁䅫睙桂䍁䅷䅉䙂䡁䅕杣療䡁䅁党獁䍁䅁兑ㅂ䡁䅍䅤祂䝁䅅䅢灂䝁䅅䅌杁䝁䅅杢歂䍁䅁兑穂䝁䅫兙畁䍁䅁䅖潂䝁䅕䅉橂䝁䄸兢睂䝁䅅杢㕂䍁䅁睢睂䝁䅕杣桂䡁䅑党穂䍁䅁睑療䝁䄴督ㅂ䝁䄰党祂䍁䅁䅕桂䝁䅍睡桂䝁䅣兡畂䝁䅣䅉桂䝁䄴䅚杁䕁䅫杢歂䡁䅕督あ䡁䅉兡桂䝁䅷䅉兂䝁䅅䅣求䡁䅉䅉兂䝁䅅睙牂䝁䅅睚灂䝁䄴睚杁䡁䅍党湂䝁䄰党畂䡁䅑督畁䍁䅁䅖潂䝁䅕䅉䑂䝁䄸杢穂䡁䅕兢求䡁䅉䅉兂䝁䅅睙牂䝁䅅睚灂䝁䄴睚杁䡁䅍党湂䝁䄰党畂䡁䅑䅉療䝁䅙杚求䡁䅉督杁䡁䅉睢ㅂ䝁䄴䅚杁䝁䅅杢歂䍁䅁督潂䝁䅅䅣求䝁䅑䅉祂䝁䅫睚灂䝁䅑䅉睂䝁䅅䅣求䡁䅉䅌杁䡁䅍䅤求䝁䅕䅢獁䍁䅁兙畂䝁䅑䅉睂䝁䅷兙穂䡁䅑兡橂䍁䅁睙療䝁䄴䅤桂䝁䅫杢求䡁䅉督㝁䍁䅁兢求䡁䅑兙獂䍁䅁兙畂䝁䅑䅉睂䝁䅕党獂䝁䅅杙獂䝁䅕䅉瑂䝁䅕兢楂䡁䅉兙畂䝁䅕䅉求䝁䄴䅚穂䍁䅷䅉橂䝁䅷睢穂䡁䅕杣求䡁䅍䅌杁䝁䅅杢歂䍁䅁睙療䝁䄰䅣療䝁䄴党畂䡁䅑督㝁䍁䅁䅤潂䝁䅕杣瑂䝁䄸杚療䡁䅉兢求䝁䅑䅉睂䝁䅷兙穂䡁䅑兡橂䍁䅁䅤祂䝁䅅入穂䍁䅁兙畂䝁䅑䅉求䝁䄴睙獂䝁䄸督ㅂ䡁䅉党穂䑁䅳䅉桂䝁䄴䅚杁䝁䅧兡湂䝁䅧兌楂䝁䅅杣祂䝁䅫党祂䍁䅁杚獂䝁䅕䅥灂䝁䅉䅢求䍁䅁䅣桂䝁䅍睡桂䝁䅣兡畂䝁䅣䅉睂䡁䅉睢歂䡁䅕睙あ䡁䅍杌杁䙁䅑䅡求䍁䅁兓畂䝁䅑兤穂䡁䅑杣灂䝁䅅䅢杁䙁䅁兙睂䝁䅕杣杁䙁䅁兙橂䝁䅳兙湂䝁䅫杢湂䍁䅁督求䝁䅣兢求䝁䄴䅤杁䡁䅁杣療䡁䅙兡歂䝁䅕督杁䡁䅁兙睂䝁䅕杣楂䝁䄸兙祂䝁䅑䅉あ䡁䅕杙求䡁䅍䅌杁䝁䅍睢畂䝁䅕督獁䍁䅁兙畂䝁䅑䅉橂䝁䄸杣求䡁䅍睏杁䡁䅁兙睂䝁䅕杣瑁䝁䅉兙穂䝁䅕䅚杁䡁䅁杣療䡁䅑党橂䡁䅑兡㉂䝁䅕䅉睂䝁䅅睙牂䝁䅅睚灂䝁䄴睚杁䡁䅁杣療䝁䅑兤橂䡁䅑督㝁䍁䅁兙畂䝁䅑䅉ㅂ䝁䄴睙療䝁䅅䅤求䝁䅑䅉祂䝁䅕睙㕂䝁䅍䅢求䝁䅑䅉睂䝁䅅䅣求䡁䅉杙療䝁䅅杣歂䍁䅁䅣祂䝁䄸䅚ㅂ䝁䅍䅤穂䍁䄴䅉䩂䡁䅑䅉桂䝁䅷督療䍁䅁睢浂䝁䅙党祂䡁䅍䅉㉂䝁䅅杣灂䝁䄸兤穂䍁䅁䅣桂䝁䅍睡桂䝁䅣兡畂䝁䅣䅉瑂䝁䅅䅤求䡁䅉兡桂䝁䅷督獁䍁䅁兡畂䝁䅍䅢ㅂ䝁䅑兡畂䝁䅣䅉睂䝁䅷兙穂䡁䅑兡橂䍁䅷䅉睂䝁䅅䅣求䡁䅉䅌杁䝁䅙睢桂䝁䄰䅌杁䝁䅅杢歂䍁䅁睢あ䝁䅧党祂䍁䅁督睂䝁䅕睙灂䝁䅅䅢あ䡁䅫䅉瑂䝁䅅䅤求䡁䅉兡桂䝁䅷督畁䍁䅁睕療䝁䄴睢橂䝁䄸䅉兂䡁䅉睢歂䡁䅕睙あ䡁䅍䅉䑂䝁䄸兢睂䝁䅅杢㕂䍁䅁督求䝁䅷䅢穂䍁䅁兡あ䡁䅍䅉睂䡁䅉睢歂䡁䅕睙あ䡁䅍䅉灂䝁䄴䅉㉂䝁䅅杣灂䝁䄸兤穂䍁䅁兢桂䡁䅉睡求䡁䅑督獁䍁䅁睤潂䝁䅫睙潂䍁䅁兡畂䝁䅍䅢ㅂ䝁䅑党杁䡁䅁兙睂䝁䅕杣獁䍁䅁䅤求䡁䅧䅤灂䝁䅷党獁䍁䅁杚灂䝁䅷兢獁䍁䅁杚療䝁䄸䅚獁䍁䅁䅣桂䝁䅍睡桂䝁䅣兡畂䝁䅣䅌杁䝁䅍睢畂䡁䅍䅤祂䡁䅕睙あ䝁䅫睢畂䍁䅷䅉桂䝁䄴䅚杁䡁䅣兡祂䝁䅕䅉桂䝁䄴䅚杁䝁䅍兙楂䝁䅷党畁䍁䅁䅖潂䝁䅕䅉橂䝁䄸兢睂䝁䅅杢㕂䍁䅁睤桂䡁䅍䅉浂䝁䄸兤畂䝁䅑党歂䍁䅁兡畂䍁䅁免㑁䑁䅫兏杁䝁䅅杢歂䍁䅁兡穂䍁䅁䅡求䝁䅅䅚硂䡁䅕兙祂䡁䅑党祂䝁䅕䅚杁䝁䅫杢杁䕁䅧兙祂䡁䅑督㉂䝁䅫䅢獂䝁䅕䅌杁䙁䅍睢ㅂ䡁䅑䅡杁䕁䅍兙祂䝁䄸䅢灂䝁䄴兙畁䅁䅁剚䅧䩁䕧䅁呂䝁䄸杢療䡁䅍䅌杁䕁䅫杢橂䍁䄴䅌杁䡁䅑睢湂䝁䅕䅤潂䝁䅕杣杁䡁䅣兡あ䝁䅧䅉灂䡁䅑督杁䡁䅍兤楂䡁䅍兡歂䝁䅫兙祂䝁䅫党穂䍁䅷䅉歂䝁䅕督灂䝁䅣杢穂䍁䅷䅉歂䝁䅕杤求䝁䅷睢睂䡁䅍䅌杁䝁䄰兙畂䡁䅕杚桂䝁䅍䅤ㅂ䡁䅉党穂䍁䅷䅉桂䝁䄴䅚杁䡁䅍党獂䝁䅷督杁䝁䅅兤歂䝁䅫睢杁䡁䅁杣療䝁䅑兤橂䡁䅑督杁䝁䅅杢歂䍁䅁督求䡁䅉杤灂䝁䅍党穂䍁䅁兡畂䍁䅁䅤潂䝁䅕䅉䉂䝁䄰党祂䝁䅫睙桂䡁䅍䅌杁䕁䅕兤祂䝁䄸䅣求䍁䅷䅉あ䝁䅧党杁䕁䄰兡歂䝁䅑䅢求䍁䅁兒桂䡁䅍䅤獁䍁䅁兑浂䡁䅉兡橂䝁䅅䅌杁䝁䅅杢歂䍁䅁䅤潂䝁䅕䅉䉂䡁䅍兡桂䍁䅁䅕桂䝁䅍兡浂䝁䅫睙畁䍁䅁䅖潂䝁䅕䅉橂䝁䄸兢睂䝁䅅杢㕂䍁䅁睢浂䝁䅙党祂䡁䅍䅉㍂䝁䅫杣求䝁䅷党穂䡁䅍䅌杁䡁䅁睢祂䡁䅑兙楂䝁䅷党獁䍁䅁兙畂䝁䅑䅉潂䝁䄸兢求䍁䅁䅤潂䝁䅕兙あ䝁䅕杣杁䡁䅍䅣求䝁䅅睡求䡁䅉督㝁䍁䅁兙畂䝁䅑䅉潂䝁䅕兙歂䡁䅁䅡療䝁䄴党穂䍁䅷䅉橂䝁䄸兢睂䝁䄸杢求䝁䄴䅤穂䍁䅷䅉桂䝁䄴䅚杁䝁䅅睙橂䝁䅕督穂䝁䄸杣灂䝁䅕督畁䍁䅁兓あ䍁䅁睢浂䝁䅙党祂䡁䅍䅉灂䡁䅑督杁䡁䅁杣療䝁䅑兤橂䡁䅑督杁䡁䅑䅡祂䝁䄸兤湂䝁䅧䅉睂䝁䅧入穂䝁䅫睙桂䝁䅷䅉穂䡁䅑睢祂䝁䅕督獁䍁䅁睤求䝁䅉督灂䡁䅑党穂䍁䅷䅉療䝁䄴䅢灂䝁䄴党杁䡁䅉党あ䝁䅅兡獂䝁䅕杣穂䍁䅷䅉桂䝁䄴䅚杁䝁䅍兤穂䡁䅑睢瑂䍁䅁兡畂䡁䅍䅤桂䝁䅷䅢求䡁䅉督畁䍁䅁䅖潂䝁䅕䅉橂䝁䄸兢睂䝁䅅杢㕂䍁䅁睤桂䡁䅍䅉浂䝁䄸杣瑂䝁䅕杣獂䡁䅫䅉牂䝁䄴睢㍂䝁䄴䅉桂䡁䅍䅉卂䝁䅫杢橂䝁䄸杢杁䕁䅅兤歂䝁䅫睢獁䍁䅁兓畂䝁䅍杌杁䝁䅅杢歂䍁䅁睙潂䝁䅅杢湂䝁䅕䅚杁䝁䅫䅤穂䍁䅁杢桂䝁䄰党杁䡁䅑睢杁䙁䅍睢畂䝁䄸督獁䍁䅁兓畂䝁䅍杌杁䝁䅫杢杁䕁䄰兙㕂䍁䅁杍睁䑁䅁䅎畁䍁䅁睕療䝁䄴睢穂䍁䅷䅉䩂䝁䄴睙畁䍁䅁睤桂䡁䅍䅉灂䝁䄴睙療䡁䅉䅣療䡁䅉兙あ䝁䅕䅚杁䝁䅫杢杁䑁䅉䅍睁䑁䅉䅉桂䝁䄴䅚杁䝁䅫督杁䝁䅧党桂䝁䅑兣ㅂ䝁䅅杣あ䝁䅕杣求䝁䅑䅉灂䝁䄴䅉呂䝁䅅杢あ䝁䅅䅉䍂䝁䅅杣楂䝁䅅杣桂䍁䅷䅉䑂䝁䅅䅢灂䝁䅙睢祂䝁䄴兡桂䍁䄴䅁汄杆䅁杁䅧䙁䅍睢あ䝁䅕杣桂䍁䅁䅓求䝁䅅䅢あ䝁䅧䅉䑂䝁䄸兢睂䝁䅅杢㕂䍁䅁党畂䝁䅣兙湂䝁䅕督杁䝁䅫杢杁䡁䅑䅡求䍁䅁䅣祂䝁䄸杤灂䡁䅍兡療䝁䄴䅉療䝁䅙䅉穂䡁䅑党祂䝁䅫䅢灂䡁䅯兙あ䝁䅫睢畂䍁䅷䅉獂䝁䅅杙杁䡁䅑党穂䡁䅑兡畂䝁䅣䅌杁䝁䅅杢歂䍁䅁兙歂䡁䅙兡穂䝁䄸杣㕂䍁䅁督求䡁䅉杤灂䝁䅍党穂䍁䅁兡畂䍁䅁䅤潂䝁䅕䅉噂䝁䄴兡あ䝁䅕䅚杁䙁䅍䅤桂䡁䅑党穂䍁䅁兙畂䝁䅑䅉灂䝁䄴䅤求䡁䅉杢桂䡁䅑兡療䝁䄴兙獂䝁䅷入畁䍁䅁䅖潂䝁䅕䅉橂䝁䄸兢睂䝁䅅杢㕂䍁䅁睢睂䝁䅕杣桂䡁䅑党穂䍁䅁䅤潂䡁䅉睢ㅂ䝁䅣䅡杁䡁䅑䅡祂䝁䅕党杁䡁䅍党湂䝁䄰党畂䡁䅑督㙁䍁䅁睕あ䝁䅕杣灂䝁䅣党畂䝁䅫睙穂䍁䅷䅉佂䝁䄸杣歂䝁䅫睢畂䍁䅷䅉桂䝁䄴䅚杁䕁䄴党獂䡁䅍睢畂䍁䅁䅔桂䝁䅉督畁䍁䅁兓あ䍁䅁䅣祂䝁䄸杤灂䝁䅑党穂䍁䅁兢灂䡁䅍督灂䝁䄸杢瑁䝁䅍杣灂䡁䅑兡橂䝁䅅䅢杁䝁䅕杢歂䍁䄰䅤療䍁䄰党畂䝁䅑䅉穂䡁䅑党祂䝁䅫䅢灂䡁䅯兙あ䝁䅫睢畂䍁䅁督求䡁䅉杤灂䝁䅍党穂䍁䅷䅉灂䝁䄴睙獂䡁䅕䅚灂䝁䄴睚杁䝁䅣兙瑂䝁䄰兙杁䝁䅅杢歂䍁䅁党獂䝁䅕睙あ䡁䅉睢畂䍁䅁杙求䝁䅅兢杁䝁䅫杣祂䝁䅅䅚灂䝁䅅䅤灂䝁䄸杢獁䍁䅁兙畂䝁䅑䅉求䡁䅑䅡㕂䝁䅷党畂䝁䅕䅉療䡁䅧兡歂䝁䅕䅉睂䡁䅉睢橂䝁䅕督穂䝁䅫杢湂䍁䅷䅉桂䡁䅍䅉㍂䝁䅕䅢獂䍁䅁兙穂䍁䅁䅚求䡁䅍兡湂䝁䄴督獁䍁䅁兡畂䡁䅍䅤桂䝁䅷䅢穂䍁䅷䅉桂䝁䄴䅚杁䝁䄰兙灂䝁䄴䅤桂䝁䅫杢穂䍁䅁睚桂䝁䄰兢桂䍁䅁兡祂䡁䅉兙歂䝁䅫兙あ䝁䅫睢畂䍁䅁督㕂䡁䅍䅤求䝁䄰督畁䍁䅁䅖潂䝁䅕䅉橂䝁䄸兢睂䝁䅅杢㕂䍁䅁兙獂䡁䅍睢杁䡁䅁杣療䡁䅙兡歂䝁䅕督杁䝁䄰兡橂䡁䅉睢楂䝁䅫睢獂䝁䄸睚灂䝁䅍兙獂䍁䅁兙畂䝁䅑䅉桂䝁䄴兙獂䡁䅫䅤灂䝁䅍兙獂䍁䅁睙潂䝁䅕兢灂䡁䅍䅤祂䡁䅫䅉あ䝁䅕督あ䝁䅫杢湂䍁䅷䅉桂䡁䅍䅉㍂䝁䅕䅢獂䍁䅁兙穂䍁䅁䅤求䝁䅍䅡畂䝁䅫睙桂䝁䅷䅉桂䡁䅍督灂䡁䅍䅤桂䝁䄴睙求䍁䅷䅉祂䝁䅕睚ㅂ䝁䅷兙あ䝁䄸杣㕂䍁䅁睙療䝁䄴督ㅂ䝁䅷䅤灂䝁䄴睚獁䍁䅁兙畂䝁䅑䅉桂䝁䅑杤灂䡁䅍睢祂䡁䅫䅉穂䝁䅕杣㉂䝁䅫睙求䡁䅍杌杁䕁䅫䅤杁䡁䅍党祂䡁䅙党穂䍁䅁兢求䝁䅑兡橂䝁䅅䅢杁䝁䅑党㉂䝁䅫睙求䡁䅍䅌杁䡁䅁䅡桂䡁䅉兢桂䝁䅍党ㅂ䡁䅑兡橂䝁䅅䅢穂䍁䅷䅉浂䝁䄸睢歂䍁䅁督桂䝁䅙党あ䡁䅫䅌杁䝁䅅睚祂䝁䅫睙ㅂ䝁䅷䅤ㅂ䡁䅉兙獂䍁䅁䅣祂䝁䄸䅚ㅂ䝁䅍䅤穂䍁䅷䅉橂䝁䅅杢橂䝁䅕杣杁䡁䅑杣求䝁䅅䅤瑂䝁䅕杢あ䍁䅷䅉桂䝁䄴䅚杁䝁䅧兡湂䝁䅧兌睂䝁䅕杣浂䝁䄸杣瑂䝁䅅杢橂䝁䅕䅉瑂䝁䅅䅤求䡁䅉兡桂䝁䅷督杁䝁䅫杢歂䡁䅕督あ䡁䅉兡求䡁䅍䅌杁䝁䅅督杁䡁䅣党獂䝁䅷䅉桂䡁䅍䅉橂䝁䄸兢瑂䝁䅕杣橂䝁䅫兙獂䍁䅷䅉桂䝁䅑杤桂䝁䄴睙求䝁䅑䅌杁䝁䅅杢歂䍁䅁督睂䝁䅕睙灂䝁䅅䅢あ䡁䅫䅉桂䡁䅁䅣獂䝁䅫睙桂䡁䅑兡療䝁䄴䅉灂䝁䄴䅚ㅂ䡁䅍䅤祂䝁䅫党穂䍁䄴䅉啂䝁䅧党杁䝁䅍睢瑂䡁䅁兙畂䡁䅫䅉㍂䝁䅅督杁䝁䅙睢祂䝁䄰党祂䝁䅷入杁䝁䅳杢療䡁䅣杢杁䝁䅅督杁䙁䅍睢あ䝁䅕杣桂䍁䅁䅓求䝁䅅䅢あ䝁䅧䅉啂䝁䄸䅣橂䝁䄸䅌杁䕁䅫杢橂䍁䄴䅉桂䝁䄴䅚杁䝁䅍䅡桂䝁䄴睚求䝁䅑䅉灂䡁䅑督杁䝁䄴兙瑂䝁䅕䅉あ䝁䄸䅉呂䝁䄸䅤求䡁䅉兙杁䕁䅧党桂䝁䅷䅤潂䍁䅁睑療䝁䄰䅣桂䝁䄴入杁䝁䅫杢杁䕁䄸睙あ䝁䄸杙求䡁䅉䅉祁䑁䅁杍睁䍁䄴䅉呂䝁䄸䅤求䡁䅉兙杁䕁䅧党桂䝁䅷䅤潂䍁䅁睑療䝁䄰䅣桂䝁䄴入杁䡁䅣兙穂䍁䅁兡畂䝁䅍睢祂䡁䅁睢祂䝁䅅䅤求䝁䅑䅉灂䝁䄴䅉祁䑁䅁免ㅁ䍁䅁兙畂䝁䅑䅉灂䡁䅍䅉潂䝁䅕兙歂䡁䅅兤桂䡁䅉䅤求䡁䅉党歂䍁䅁兡畂䍁䅁村祂䝁䄸兙歂䡁䅙兡求䡁䅣䅉䥂䝁䅕兡湂䝁䅧䅤穂䍁䅷䅉偂䝁䅧兡療䍁䄴䅁䉁睅䅁杔䄰䙁䅍睢ㅂ䡁䅑䅡呂䡁䅑兙あ䝁䅕䅉䑂䝁䄸杣睂䝁䄸杣桂䡁䅑兡療䝁䄴䅉療䡁䅁党祂䝁䅅䅤求䡁䅍䅉桂䡁䅍䅉あ䝁䅧党杁䝁䅉兙畂䝁䅳䅉潂䝁䄸䅢歂䝁䅫杢湂䍁䅁睙療䝁䄰䅣桂䝁䄴入杁䝁䅙睢祂䍁䅁睕療䡁䅕䅤潂䙁䅍䅤桂䡁䅑党杁䕁䅉兙畂䝁䅳䅌杁䕁䄴兙あ䝁䅫睢畂䝁䅅䅢杁䕁䅅督穂䝁䄸睙灂䝁䅅䅤灂䝁䄸杢杁䡁䅑䅡桂䡁䅑䅉睂䡁䅉睢㉂䝁䅫䅚求䡁䅍䅉桂䍁䅁杣桂䝁䄴睚求䍁䅁睢浂䍁䅁杙桂䝁䄴睡灂䝁䄴睚杁䡁䅍党祂䡁䅙兡橂䝁䅕督杁䝁䅅杢歂䍁䅁䅣祂䝁䄸䅚ㅂ䝁䅍䅤穂䍁䅁䅤療䍁䅁兡畂䝁䅑兡㉂䝁䅫䅚ㅂ䝁䅅䅢穂䍁䅁兙畂䝁䅑䅉橂䝁䄸兢睂䝁䅅杢灂䝁䅕督畁䍁䅁兓あ䍁䅁睢浂䝁䅙党祂䡁䅍䅉橂䝁䅧党橂䝁䅳兡畂䝁䅣䅉桂䝁䅍睙療䡁䅕杢あ䡁䅍䅌杁䡁䅍兙㉂䝁䅫杢湂䡁䅍䅉歂䝁䅕䅣療䡁䅍兡あ䡁䅍䅌杁䝁䅫杢あ䝁䅕杣求䡁䅍䅤瑁䝁䅉党桂䡁䅉兡畂䝁䅣䅉あ䡁䅉兙畂䡁䅍兙橂䡁䅑兡療䝁䄴䅉桂䝁䅍睙療䡁䅕杢あ䡁䅍䅌杁䝁䅍党祂䡁䅑兡浂䝁䅫睙桂䡁䅑党穂䍁䅁睢浂䍁䅁䅚求䡁䅁睢穂䝁䅫䅤穂䍁䅷䅉瑂䝁䄸杢求䡁䅫䅉瑂䝁䅅杣牂䝁䅕䅤杁䝁䅅睙橂䝁䄸兤畂䡁䅑督獁䍁䅁兙畂䝁䅑䅉療䡁䅑䅡求䡁䅉䅉あ䝁䅫兢求䍁䅁䅚求䡁䅁睢穂䝁䅫䅤穂䍁䅷䅉桂䡁䅍䅉㍂䝁䅕䅢獂䍁䅁兙穂䍁䅁杙療䝁䄴䅚杁䝁䅅睙橂䝁䄸兤畂䡁䅑兡畂䝁䅣䅌杁䝁䅅督穂䝁䅕䅤癁䝁䅷兡桂䝁䅉兡獂䝁䅫䅤㕂䍁䅁睙療䝁䄴督ㅂ䝁䅷䅤灂䝁䄴睚杁䡁䅉党獂䝁䅅䅤求䝁䅑䅉桂䝁䅍䅤灂䡁䅙兡あ䝁䅫党穂䍁䅷䅉桂䝁䄴䅚杁䝁䄸䅤潂䝁䅕杣杁䝁䅍䅢求䝁䅅杣灂䝁䄴睚杁䝁䅅杢歂䍁䅁睙療䡁䅉䅣療䡁䅉兙あ䝁䅕䅉橂䝁䅧党橂䝁䅳兡畂䝁䅣䅉桂䝁䅍睙療䡁䅕杢あ䍁䅁督求䡁䅉杤灂䝁䅍党穂䍁䄴䅉啂䝁䅧党杁䝁䅍睢瑂䡁䅁兙畂䡁䅫䅉桂䝁䅷督療䍁䅁睢浂䝁䅙党祂䡁䅍䅉橂䝁䄸兢瑂䝁䅕杣橂䝁䅫兙獂䍁䅁杣求䝁䅅䅢杁䝁䅕督あ䝁䅅䅤求䍁䅁䅢療䝁䅅杢穂䍁䅷䅉祂䝁䅕督灂䝁䅑党畂䡁䅑兡桂䝁䅷䅉祂䝁䅕兙獂䍁䅁党穂䡁䅑兙あ䝁䅕䅉獂䝁䄸兙畂䡁䅍䅌杁䝁䅍睢瑂䝁䄰党祂䝁䅍兡桂䝁䅷䅌杁䝁䅅杢歂䍁䅁兡畂䝁䅑兤穂䡁䅑杣灂䝁䅅䅢杁䝁䅷睢桂䝁䄴督獁䍁䅁兙穂䍁䅁睤求䝁䅷䅢杁䝁䅅督杁䝁䅍睢畂䡁䅍兤瑂䝁䅕杣杁䝁䅷睢桂䝁䄴督獁䍁䅁兡畂䝁䅍䅢ㅂ䝁䅑兡畂䝁䅣䅉桂䡁䅕䅤療䍁䅷䅉楂䝁䄸兙あ䍁䅷䅉桂䝁䄴䅚杁䡁䅁党祂䡁䅍睢畂䝁䅅䅢杁䝁䅫杢穂䡁䅑兙獂䝁䅷兢求䝁䄴䅤獁䍁䅁兙穂䍁䅁睤求䝁䅷䅢杁䝁䅅督杁䝁䅉兤穂䝁䅫杢求䡁䅍督獁䍁䅁兙湂䡁䅉兡橂䡁䅕䅢あ䡁䅕杣求䍁䅷䅉祂䝁䅕兙獂䍁䅁党穂䡁䅑兙あ䝁䅕兌穂䝁䅕睙ㅂ䡁䅉党歂䍁䅁䅋瑂䝁䄸杣あ䝁䅣兙湂䝁䅕克獁䍁䅁䅡療䝁䄰党杁䝁䅫兢睂䡁䅉睢㉂䝁䅕兢求䝁䄴䅤獁䍁䅁兙畂䝁䅑䅉瑂䝁䅅杢ㅂ䝁䅙兙橂䡁䅑兤祂䝁䅕䅚杁䝁䅧睢ㅂ䡁䅍兡畂䝁䅣䅉獂䝁䄸兙畂䡁䅍杌杁䕁䅫杢杁䝁䅅䅚歂䝁䅫䅤灂䝁䄸杢獁䍁䅁兡あ䍁䅁䅣祂䝁䄸杤灂䝁䅑党穂䍁䅁䅚求䝁䅉兡あ䍁䅁睙桂䡁䅉䅚獁䍁䅁兢療䝁䅉兡獂䝁䅕䅉穂䝁䅕杣㉂䝁䅫睙求䡁䅍䅌杁䝁䅙兤畂䝁䅑督杁䡁䅑杣桂䝁䄴督浂䝁䅕杣杁䡁䅁杣療䝁䅑兤橂䡁䅑督杁䝁䅅杢歂䍁䅁督求䡁䅉杤灂</t>
  </si>
  <si>
    <t>䝁䅍党穂䍁䅷䅉桂䝁䄴䅚杁䡁䅑杣求䝁䅅督ㅂ䡁䅉入杁䝁䄰兙畂䝁䅅睚求䝁䄰党畂䡁䅑䅉穂䝁䅕杣㉂䝁䅫睙求䡁䅍䅉橂䝁䄸兢睂䡁䅉兡穂䝁䅫杢湂䍁䅁兢求䡁䅉睙潂䝁䅅杢あ䍁䅷䅉桂䡁䅕䅤療䝁䄰兙あ䝁䅕䅚杁䝁䅍䅢求䝁䅅杣灂䝁䄴睚杁䝁䅧睢ㅂ䡁䅍党獁䍁䅁䅢療䝁䅍睡瑁䝁䅉睢㑂䍁䅷䅉祂䝁䅕兢療䡁䅑党杁䝁䅑党睂䝁䄸督灂䡁䅑䅉橂䝁䅅䅣あ䡁䅕杣求䍁䅷䅉桂䝁䄴䅚杁䝁䄸䅤潂䝁䅕杣杁䡁䅑杣求䝁䅅督ㅂ䡁䅉入杁䡁䅍党祂䡁䅙兡橂䝁䅕督獁䍁䅁兙穂䍁䅁睤求䝁䅷䅢杁䝁䅅督杁䝁䅅督穂䝁䅕䅤杁䝁䅅杢歂䍁䅁睤求䝁䅅䅢あ䝁䅧䅉瑂䝁䅅杢桂䝁䅣党瑂䝁䅕杢あ䍁䅷䅉桂䝁䄴䅚杁䝁䄸䅤潂䝁䅕杣杁䝁䅙兡歂䡁䅕睙灂䝁䅅杣㕂䍁䅁兙畂䝁䅑䅉睂䡁䅉兡㉂䝁䅅䅤求䍁䅁杙桂䝁䄴睡灂䝁䄴睚杁䡁䅍党祂䡁䅙兡橂䝁䅕督畁䍁䅁杒ㅂ䡁䅉䅤潂䝁䅕杣獁䍁䅁䅤潂䝁䅕䅉橂䝁䄸兢睂䝁䅅杢㕂䍁䅁睢浂䝁䅙党祂䡁䅍䅉穂䝁䅅杚求䍁䅁䅚求䡁䅁睢穂䝁䅫䅤杁䝁䅉睢㑂䝁䅕督獁䍁䅁杙桂䝁䄴睡杁䝁䄰睢畂䝁䅕入杁䝁䄸杣歂䝁䅕杣穂䍁䅷䅉㍂䝁䅫杣求䍁䅁䅤祂䝁䅅杢穂䝁䅙党祂䍁䅷䅉楂䡁䅉睢牂䝁䅕杣桂䝁䅣党杁䡁䅍党祂䡁䅙兡橂䝁䅕督獁䍁䅁兙畂䝁䅑䅉桂䝁䅷䅤求䡁䅉杢桂䡁䅑兡㉂䝁䅕䅉灂䝁䄴杤求䡁䅍䅤瑂䝁䅕杢あ䍁䅁䅣祂䝁䄸䅚ㅂ䝁䅍䅤穂䍁䅷䅉灂䝁䄴睙獂䡁䅕䅚灂䝁䄴睚杁䝁䅅杢畂䡁䅕兡あ䝁䅫党穂䍁䅷䅉瑂䡁䅕䅤ㅂ䝁䅅䅢杁䝁䅙兤畂䝁䅑督獁䍁䅁兙畂䝁䅑䅉あ䡁䅉兤穂䡁䅑䅉瑂䝁䅅杢桂䝁䅣党瑂䝁䅕杢あ䍁䅁督求䡁䅉杤灂䝁䅍党穂䑁䅳䅉桂䝁䄴䅚杁䝁䅍杣求䝁䅑兡あ䍁䅁睙桂䡁䅉䅚穂䍁䅷䅉獂䝁䅕䅤あ䝁䅕杣穂䍁䅁睢浂䍁䅁睙祂䝁䅕䅚灂䡁䅑䅌杁䝁䅅杢歂䍁䅁䅡療䝁䄰党杁䝁䅕兣ㅂ䝁䅫䅤㕂䍁䅁䅢灂䝁䄴党穂䍁䅁睢浂䍁䅁睙祂䝁䅕䅚灂䡁䅑杌杁䙁䅑䅡求䍁䅁睙療䝁䄰䅣桂䝁䄴入杁䝁䅅䅢穂䝁䄸䅉穂䝁䅕杣㉂䝁䅕督杁䝁䅫䅤穂䍁䅁睙ㅂ䡁䅍䅤療䝁䄰党祂䡁䅍䅉あ䝁䅧杣療䡁䅕睚潂䍁䅁睢畂䝁䅷兡畂䝁䅕䅌杁䝁䄰睢楂䝁䅫䅢求䍁䅷䅉桂䝁䄴䅚杁䡁䅑党獂䝁䅕䅣潂䝁䄸杢求䍁䅁杙桂䝁䄴睡灂䝁䄴睚杁䡁䅁䅢桂䡁䅑杚療䡁䅉兢穂䍁䄴䅉啂䝁䅧党杁䝁䅍睢瑂䡁䅁兙畂䡁䅫䅉㍂䝁䅅督杁䝁䅙睢祂䝁䄰党祂䝁䅷入杁䝁䅳杢療䡁䅣杢杁䝁䅅督杁䕁䅙兡祂䡁䅍䅤杁䕁䅙兡畂䝁䅅杢橂䝁䅫兙獂䍁䅁䅓療䝁䅷䅚灂䝁䄴睚穂䍁䅷䅉䩂䝁䄴睙畁䍁䅁兙畂䝁䅑䅉橂䝁䅧兙畂䝁䅣党歂䍁䅁兡あ䡁䅍䅉畂䝁䅅兢求䍁䅁䅤療䍁䅁睕療䡁䅕䅤潂䙁䅍䅤桂䡁䅑党杁䕁䅍睢祂䡁䅁睢祂䝁䅅䅤灂䝁䄸杢杁䝁䅫杢杁䕁䅯兤獂䡁䅫䅉祁䑁䅁免穁䍁䄴䅉呂䝁䄸兤あ䝁䅧睕あ䝁䅅䅤求䍁䅁睑療䡁䅉䅣療䡁䅉兙あ䝁䅫睢畂䍁䅁睤桂䡁䅍䅉浂䝁䄸兤畂䝁䅑党歂䍁䅁兡畂䍁䅁免㕁䑁䅍睍杁䝁䅅杢歂䍁䅁兡穂䍁䅁䅡求䝁䅅䅚硂䡁䅕兙祂䡁䅑党祂䝁䅕䅚杁䝁䅫杢杁䙁䅣兡畂䡁䅑党祂䍁䅁䅓桂䡁䅙党畂䍁䅷䅉䝂䝁䅷睢祂䝁䅫䅚桂䍁䄴䅁浂䅇䅁杆䅷䙁䅍睢ㅂ䡁䅑䅡穂䝁䅫䅚求䍁䅁村桂䝁䄴睙穂䝁䅧兙祂䝁䅕督獁䍁䅁兓畂䝁䅍杌杁䝁䄸䅣求䡁䅉兙あ䝁䅕督杁䝁䅅督杁䡁䅑䅡求䍁䅁杙桂䝁䄴睡杁䝁䅧睢獂䝁䅑兡畂䝁䅣䅉橂䝁䄸兢睂䝁䅅杢㕂䍁䅁杚療䡁䅉䅉呂䝁䄸兤あ䝁䅧督灂䝁䅑党杁䕁䅉兙畂䝁䅳䅉あ䝁䅧兙あ䍁䅁䅣祂䝁䄸杤灂䝁䅑党穂䍁䅁兙杁䡁䅉兙畂䝁䅣党杁䝁䄸杚杁䝁䅙兡畂䝁䅅杢橂䝁䅫兙獂䍁䅁督求䡁䅉杤灂䝁䅍党穂䍁䅁䅤療䍁䅁兡畂䝁䅑兡㉂䝁䅫䅚ㅂ䝁䅅䅢穂䍁䅷䅉楂䡁䅕督灂䝁䄴党穂䡁䅍党穂䍁䅷䅉瑂䡁䅕杢灂䝁䅍兡睂䝁䅅䅢杁䝁䅕杢あ䝁䅫䅤灂䝁䅕督獁䍁䅁兙畂䝁䅑䅉畂䝁䄸杢睂䡁䅉睢浂䝁䅫䅤杁䝁䄸杣湂䝁䅅杢灂䡁䅯兙あ䝁䅫睢畂䡁䅍杌杁䕁䅫䅤穂䍁䅁䅚求䡁䅁睢穂䝁䅫䅤杁䡁䅁杣療䝁䅑兤橂䡁䅑督杁䝁䅫杢橂䝁䅷兤歂䝁䅕䅉穂䝁䅅杤灂䝁䄴睚穂䍁䅷䅉瑂䝁䄸杢求䡁䅫䅉瑂䝁䅅杣牂䝁䅕䅤獁䍁䅁兙畂䝁䅑䅉灂䝁䄴䅤求䡁䅉党穂䡁䅑䅉桂䝁䄴䅚杁䝁䄴睢畂䝁䅫杢あ䝁䅕杣求䡁䅍䅤杁䝁䅉党桂䡁䅉兡畂䝁䅣䅉橂䝁䅧党橂䝁䅳兡畂䝁䅣䅉桂䝁䅍睙療䡁䅕杢あ䡁䅍䅌杁䝁䅅督杁䡁䅣党獂䝁䅷䅉桂䡁䅍䅉橂䝁䅕杣あ䝁䅫杚灂䝁䅍兙あ䝁䅕督杁䝁䄸杚杁䝁䅑党睂䝁䄸督灂䡁䅑督畁䍁䅁䅖潂䝁䅕䅉橂䝁䄸兢睂䝁䅅杢㕂䉁杫督杁䝁䅷睢桂䝁䄴䅉睂䝁䄸杣あ䝁䅙睢獂䝁䅫睢杁䝁䅍睢瑂䡁䅁杣灂䡁䅍党穂䍁䅁睙療䝁䄴督ㅂ䝁䄰党祂䍁䅁䅢療䝁䅅杢穂䍁䅁䅤潂䝁䅅䅤杁䝁䅫杢橂䝁䅷兤歂䝁䅕䅉硁䍁䄰䅎杁䝁䅙兙瑂䝁䅫䅢㕂䍁䅁杣求䡁䅍兡歂䝁䅕杢あ䝁䅫兙獂䍁䅁䅢療䝁䅅杢穂䍁䅷䅉潂䝁䄸兢求䍁䅁党硂䡁䅕兡あ䡁䅫䅉獂䝁䄸兙畂䡁䅍䅌杁䝁䅧睢瑂䝁䅕䅉灂䝁䄰䅣祂䝁䄸杤求䝁䄰党畂䡁䅑䅉獂䝁䄸兙畂䡁䅍䅌杁䝁䅅兤あ䝁䄸兢療䝁䅉兡獂䝁䅕䅉獂䝁䄸兙畂䡁䅍䅌杁䝁䅅杢歂䍁䅁睢あ䝁䅧党祂䍁䅁睙療䝁䄴督ㅂ䝁䄰党祂䍁䅁杣求䝁䅷兙あ䝁䅕䅚杁䝁䅷睢桂䝁䄴督㝁䍁䅁睙療䝁䄰兢求䡁䅉睙灂䝁䅅䅢杁䝁䅷睢桂䝁䄴督獁䍁䅁督ㅂ䝁䅍䅡杁䝁䅅督杁䡁䅍䅡療䡁䅉䅤瑁䡁䅑党祂䝁䄰䅉㍂䝁䄸杣牂䝁䅫杢湂䍁䅁睙桂䡁䅁兡あ䝁䅅䅢杁䝁䅷睢桂䝁䄴督杁䝁䅙睢祂䍁䅁兡畂䡁䅙党畂䡁䅑睢祂䡁䅫䅉桂䝁䄴䅚杁䝁䅅睙橂䝁䄸兤畂䡁䅑督杁䡁䅉党橂䝁䅕兡㉂䝁䅅杙獂䝁䅕䅌杁䡁䅍䅡療䡁䅉䅤杁䝁䅅杢歂䍁䅁兢求䝁䅑兡ㅂ䝁䄰兌あ䝁䅕杣瑂䍁䅁䅢療䝁䅅杢穂䍁䅁杚療䡁䅉䅉求䡁䅅兤灂䡁䅁兢求䝁䄴䅤杁䝁䄸杣杁䝁䄸䅤潂䝁䅕杣杁䝁䅉兤穂䝁䅫杢求䡁䅍督杁䝁䅍兙睂䝁䅫䅤桂䝁䅷䅉求䡁䅧䅣桂䝁䄴督灂䝁䄸杢獁䍁䅁睙療䝁䄰兢求䡁䅉睙灂䝁䅅䅢杁䡁䅉党桂䝁䅷䅉求䡁䅍䅤桂䡁䅑党杁䝁䅷睢桂䝁䄴督獁䍁䅁兙畂䝁䅑䅉瑂䡁䅕杢灂䝁䅍兡睂䝁䅅䅢杁䝁䅷睢桂䝁䄴督㝁䍁䅁兙畂䝁䅑䅉橂䝁䄸杢穂䡁䅑杣ㅂ䝁䅍䅤灂䝁䄸杢杁䝁䅷睢桂䝁䄴督杁䝁䅙睢祂䍁䅁免瑁䑁䅑䅉浂䝁䅅兢灂䝁䅷入杁䡁䅉党穂䝁䅫䅚求䝁䄴䅤灂䝁䅅䅢杁䝁䅅杢歂䍁䅁睙療䝁䄰兢求䡁䅉睙灂䝁䅅䅢杁䡁䅉党桂䝁䅷䅉求䡁䅍䅤桂䡁䅑党畁䍁䅁兓あ䍁䅁兙獂䡁䅍睢杁䝁䄸杚浂䝁䅕杣穂䍁䅁睤求䝁䅅䅢あ䝁䅧䅉瑂䝁䅅杢桂䝁䅣党瑂䝁䅕杢あ䍁䅁兙畂䝁䅑䅉あ䡁䅉兤穂䡁䅑䅉穂䝁䅕杣㉂䝁䅫睙求䡁䅍䅉橂䝁䄸杢穂䝁䅫督あ䝁䅫杢湂䍁䅁睢浂䍁䅁兡畂䡁䅙党穂䡁䅑兢求䝁䄴䅤杁䝁䄰兙畂䝁䅅睚求䝁䄰党畂䡁䅑䅌杁䝁䅅䅚瑂䝁䅫杢灂䡁䅍䅤祂䝁䅅䅤灂䝁䄸杢杁䝁䄸杚杁䝁䅫杣祂䝁䅕杤療䝁䅍兙楂䝁䅷党獁䍁䅁杣求䡁䅙睢橂䝁䅅杙獂䝁䅕䅌杁䝁䅅杢歂䍁䅁䅤求䡁䅍䅤桂䝁䄰党畂䡁䅑兙祂䡁䅫䅉あ䡁䅉兤穂䡁䅑督獁䍁䅁党穂䡁䅑兙あ䝁䅕䅉桂䝁䅑兢灂䝁䄴兡穂䡁䅑杣桂䡁䅑兡療䝁䄴䅌杁䝁䅅杢歂䍁䅁睙ㅂ䡁䅍䅤療䝁䅑兡桂䝁䄴䅉穂䝁䅕杣㉂䝁䅫睙求䡁䅍䅉浂䝁䄸杣杁䝁䅫杢歂䝁䅫杤灂䝁䅑兤桂䝁䅷督獁䍁䅁䅣桂䡁䅉䅤畂䝁䅕杣穂䝁䅧兡睂䡁䅍䅌杁䝁䅅杢歂䍁䅁睙療䡁䅉䅣療䡁䅉兙あ䝁䅫睢畂䡁䅍睏杁䡁䅍兙浂䝁䅕䅉歂䝁䅕䅣療䡁䅍兡あ䍁䅁督求䡁䅉杤灂䝁䅍党穂䑁䅳䅉桂䝁䄴䅚杁䝁䅉杣療䝁䅳党祂䝁䅅睚求䍁䅁督求䡁䅉杤灂䝁䅍党穂䍁䄴䅉䩂䝁䄴䅉桂䝁䅑䅚灂䡁䅑兡療䝁䄴䅌杁䡁䅑䅡求䍁䅁睙療䝁䄰䅣桂䝁䄴入杁䡁䅁杣療䡁䅙兡歂䝁䅕督杁䡁䅉党あ䝁䅫杣求䝁䄰党畂䡁䅑䅉桂䝁䄴䅚杁䝁䅕兢睂䝁䅷睢㕂䝁䅕党杁䝁䅉党畂䝁䅕杚灂䡁䅑䅉桂䝁䅍睙療䡁䅕杢あ䡁䅍䅌杁䝁䅫杢橂䝁䅷兤歂䝁䅫杢湂䍁䅁䅣獂䝁䅅杢穂䍁䅁兙畂䝁䅑䅉睂䡁䅉睢浂䝁䅫䅤杁䡁䅍䅡桂䡁䅉兡畂䝁䅣䅉睂䝁䅷兙畂䡁䅍睏杁䝁䅅杢歂䍁䅁䅤求䝁䅷党睂䝁䅧睢畂䝁䅕䅌杁䝁䅫杢あ䝁䅕杣畂䝁䅕䅤獁䍁䅁兙畂䝁䅑䅉瑂䝁䄸杙灂䝁䅷党杁䝁䅉兙畂䝁䅳兡畂䝁䅣䅉穂䝁䅕杣㉂䝁䅫睙求䡁䅍杌杁䙁䅑䅡求䍁䅁睙療䝁䄰䅣桂䝁䄴入杁䝁䄸杚浂䝁䅕杣穂䍁䅁杤桂䡁䅉兡療䡁䅕督杁䝁䅉兙畂䝁䅳兡畂䝁䅣䅉穂䝁䅕杣㉂䝁䅫睙求䡁䅍䅉あ䝁䅧杣療䡁䅕睚潂䍁䅁杙祂䝁䅅杢橂䝁䅧党穂䍁䅷䅉歂䡁䅉兡㉂䝁䅕兌あ䝁䅧杣ㅂ䍁䅁杚桂䝁䅍兡獂䝁䅫䅤灂䝁䅕督獁䍁䅁兙ㅂ䡁䅑睢瑂䝁䅅䅤求䝁䅑䅉あ䝁䅕䅢獂䝁䅕杣杁䝁䄰兙橂䝁䅧兡畂䝁䅕督獁䍁䅁兙畂䝁䅑䅉灂䝁䄴䅤求䡁䅉兙橂䡁䅑兡㉂䝁䅕䅉あ䝁䅕䅢獂䝁䅕杣杁䝁䄰兙橂䝁䅧兡畂䝁䅕督畁䍁䅁睕療䡁䅕䅤潂䡁䅍兡歂䝁䅕䅉䍂䝁䅅杢橂䡁䅍䅡桂䡁䅉党穂䍁䅷䅉䩂䝁䄴睙畁䍁䅁睤桂䡁䅍䅉浂䝁䄸兤畂䝁䅑党歂䍁䅁兡畂䍁䅁免㕁䑁䅙䅍杁䝁䅅杢歂䍁䅁兡穂䍁䅁䅡求䝁䅅䅚硂䡁䅕兙祂䡁䅑党祂䝁䅕䅚杁䝁䅫杢杁䙁䅑入獂䝁䅕杣獁䍁䅁䅖求䡁䅧兙穂䍁䄴䅁桄兆䅁朳䅧䙁䅍睢ㅂ䡁䅑䅡㍂䝁䅕督あ䍁䅁兑灂䡁䅉䅢灂䝁䄴党穂䍁䅁睑療䍁䄴䅉療䡁䅁党祂䝁䅅䅤求䡁䅍䅉桂䡁䅍䅉桂䍁䅁䅣桂䡁䅍督求䝁䄴睚求䡁䅉䅉桂䝁䅫杣獂䝁䅫杢求䍁䅁睙療䝁䄰䅣桂䝁䄴入杁䡁䅑䅡桂䡁䅑䅉睂䡁䅉睢㉂䝁䅫䅚求䡁䅍䅉穂䝁䅍䅡求䝁䅑兤獂䝁䅕䅚杁䝁䅅兡祂䍁䅁䅤祂䝁䅅杢穂䡁䅁睢祂䡁䅑兙あ䝁䅫睢畂䍁䅁督求䡁䅉杤灂䝁䅍党穂䍁䅁兡畂䍁䅁䅤潂䝁䅕䅉噂䝁䄴兡あ䝁䅕䅚杁䙁䅍䅤桂䡁䅑党穂䍁䅁兙畂䝁䅑䅉畂䝁䅕兙祂䍁䄰兡畂䡁䅑党祂䝁䄴兙あ䝁䅫睢畂䝁䅅䅢杁䝁䄰兙祂䝁䅳党あ䡁䅍杌杁䕁䅅督杁䝁䄸杚杁䕁䅑党橂䝁䅕兢楂䝁䅕杣杁䑁䅍免獁䍁䅁杍睁䑁䅉䅎獁䍁䅁䅤潂䝁䅕䅉橂䝁䄸兢睂䝁䅅杢㕂䍁䅁睢睂䝁䅕杣桂䡁䅑党歂䍁䅁兙杁䡁䅑睢あ䝁䅅䅢杁䝁䅙䅢求䝁䅕䅤杁䝁䄸杚杁䑁䅧䅍穁䍁䅁村療䝁䅕兡畂䝁䅣䅉㍁䑁䅍睎杁䝁䅅兡祂䝁䅍杣桂䝁䅙䅤㝁䍁䅁兙畂䝁䅑䅉穂䝁䅕杣㉂䝁䅕䅚杁䑁䅅免㍁䍁䅁䅚求䡁䅍䅤灂䝁䄴兙あ䝁䅫睢畂䡁䅍䅉灂䝁䄴䅉ぁ䑁䅉䅉穂䡁䅑兙あ䝁䅕督獁䍁䅁䅤潂䝁䅕䅉䕂䝁䅫督あ䡁䅉兡橂䡁䅑䅉療䝁䅙䅉䑂䝁䄸䅢ㅂ䝁䄰杙灂䝁䅅䅌杁䝁䅅杢歂䍁䅁䅤潂䝁䅕䅉䑂䝁䄸兢瑂䝁䄸杢㍂䝁䅕兙獂䡁䅑䅡杁䝁䄸杚杁䙁䅁兤求䡁䅉䅤療䍁䅁杕灂䝁䅍睢獁䍁䅁兙穂䍁䅁睤求䝁䅷䅢杁䝁䅅督杁䡁䅑党畂䍁䅁杢求䝁䅅杣瑁䝁䅫杢あ䝁䅕杣畂䝁䅅䅤灂䝁䄸杢桂䝁䅷䅉橂䝁䄸兤畂䡁䅑杣灂䝁䅕督獁䍁䅁兡畂䝁䅍䅢ㅂ䝁䅑兡畂䝁䅣䅉乂䝁䅕䅥灂䝁䅍睢獁䍁䅁杓桂䝁䄰兙灂䝁䅍兙獁䍁䅁䅤潂䝁䅕䅉䍂䝁䅅䅡桂䝁䄰兙穂䍁䅷䅉䉂䡁䅉兤楂䝁䅅䅌杁䡁䅑䅡求䍁䅁䅒療䝁䄰兡畂䝁䅫睙桂䝁䄴䅉卂䝁䅕䅣ㅂ䝁䅉䅢灂䝁䅍䅌杁䕁䅍睢穂䡁䅑兙杁䙁䅉兡橂䝁䅅䅌杁䕁䅉党獂䝁䅫来求䍁䅷䅉䑂䡁䅕杙桂䍁䅷䅉あ䝁䅧党杁䕁䅍兙㕂䝁䄰兙畂䍁䅁兓穂䝁䅷兙畂䝁䅑督獁䍁䅁兙畂䝁䅑䅉啂䡁䅕杣牂䡁䅍䅉桂䝁䄴䅚杁䕁䅍兙灂䝁䅍睢穂䍁䄴䅉䩂䡁䅑䅉桂䝁䅷督療䍁䅁䅣祂䝁䄸杤灂䝁䅑党穂䍁䅁兡畂䝁䅙䅢灂䝁䅣䅡あ䍁䅁党畂䡁䅑党祂䡁䅑兙灂䝁䄴兢求䝁䄴䅤杁䝁䅅杢歂䍁䅁睙療䝁䄴杢求䝁䅍䅤灂䡁䅙兡あ䡁䅫䅉穂䝁䅕杣㉂䝁䅫睙求䡁䅍睏杁䝁䅅杢歂䍁䅁杕桂䡁䅁兡歂䍁䅁杕求䡁䅣兙祂䝁䅑督杁䝁䅷睢㕂䝁䅅䅢あ䡁䅫䅉睂䡁䅉睢湂䡁䅉兙瑂䍁䅁䅤潂䝁䅅䅤杁䝁䅕杢桂䝁䅉䅢求䡁䅍䅉睂䡁䅉睢湂䡁䅉兙瑂䍁䅁兢求䝁䄰杙求䡁䅉督杁䡁䅑睢杁䝁䅕兙祂䝁䄴䅉睂䝁䄸兡畂䡁䅑督杁䝁䅙睢祂䍁䅁䅚療䝁䅷䅢桂䡁䅉督杁䡁䅍䅣求䝁䄴䅤杁䝁䄸杢杁䙁䅍睢ㅂ䡁䅑䅡㍂䝁䅕督あ䍁䅁杙桂䡁䅍党杁䝁䅙兙祂䝁䅕督畁䍁䅁兓畂䍁䅁兙歂䝁䅑兡あ䝁䅫睢畂䍁䅷䅉あ䝁䅧党杁䝁䅍睢瑂䡁䅁兙畂䡁䅫䅉療䝁䅙杚求䡁䅉督杁䝁䅅䅉穂䡁䅕兡あ䝁䅕䅉療䝁䅙䅉歂䝁䅫睚灂䡁䅑兙獂䍁䅁䅣獂䝁䅅䅤浂䝁䄸杣瑂䡁䅍䅉あ䝁䄸䅉穂䡁䅕䅣睂䝁䄸杣あ䍁䅁睙ㅂ䡁䅍䅤療䝁䄰党祂䡁䅍睊杁䡁䅑杣桂䡁䅙党獂䍁䅁杢求䝁䅕䅚穂䍁䅷䅉灂䝁䄴睙獂䡁䅕䅚灂䝁䄴睚杁䡁䅣党楂䡁䅍兡あ䝁䅕督杁䝁䅅杢歂䍁䅁兙睂䡁䅁督㝁䍁䅁兙畂䝁䅑䅉呂䙁䅣兑䍂䕁䅫杗獁䍁䅁兙畂䍁䅁睢畂䝁䅷兡畂䝁䅕䅉楂䝁䄸睢牂䝁䅫杢湂䍁䅁䅤療䝁䄸䅢畁䍁䅁杒ㅂ䡁䅉䅤潂䝁䅕杣獁䍁䅁兡あ䍁䅁䅣祂䝁䄸杤灂䝁䅑党穂䍁䅁兙畂䝁䅍兡獂䝁䅷兙祂䡁䅫䅉穂䝁䅕杣㉂䝁䅫睙求䡁䅍䅌杁䡁䅍兤橂䝁䅧䅉桂䡁䅍䅉呂䝁䄸兤あ䝁䅧睤求䡁䅍䅤湁䡁䅍䅉䙂䝁䅅杣獂䡁䅫村灂䡁䅉䅚杁䕁䅍䅡求䝁䅍睡瑁䕁䅫杢獁䍁䅁兤睂䝁䅣杣桂䝁䅑党歂䍁䅁杙療䝁䅅杣歂䝁䅫杢湂䍁䅷䅉桂䝁䄴䅚杁䡁䅑杣桂䝁䄴督睂䝁䄸杣あ䝁䅅䅤灂䝁䄸杢杁䝁䄸杚杁䡁䅁党あ䡁䅍䅉桂䝁䄴䅚杁䡁䅕杢桂䝁䅍睙療䝁䄰䅣桂䝁䄴兡求䝁䅑䅉瑂䝁䅫杢療䡁䅉督畁䍁䅁睕療䡁䅕䅤潂䡁䅣党穂䡁䅑䅉䉂䝁䅫杣獂䝁䅫杢求䡁䅍䅉䑂䝁䄸杌杁䡁䅣兙穂䍁䅁兡畂䝁䅍睢祂䡁䅁睢祂䝁䅅䅤求䝁䅑䅉灂䝁䄴䅉硁䑁䅫李㍁䍁䅁兙畂䝁䅑䅉灂䡁䅍䅉潂䝁䅕兙歂䡁䅅兤桂䡁䅉䅤求䡁䅉党歂䍁䅁兡畂䍁䅁䅒桂䝁䅷䅢桂䡁䅍䅌杁䙁䅑党㑂䝁䅅督畁䅁䅁硚䅧䵁䕁䅁呂䝁䄸兤あ䝁䅧睤求䡁䅍䅤杁䕁䅣兙穂䍁䅁䅓療䝁䅷䅚灂䝁䄴睚穂䍁䅷䅉䩂䝁䄴睙畁䍁䅷䅉あ䝁䅧杣療䡁䅕睚潂䍁䅁兡あ䡁䅍䅉穂䡁䅕杙穂䝁䅫䅚灂䝁䅅杣灂䝁䅕督獁䍁䅁䅚灂䡁䅍䅤祂䝁䅫杙ㅂ䡁䅑党穂䍁䅁兙畂䝁䅑䅉あ䡁䅉兙畂䡁䅍䅣療䡁䅉䅤穂䍁䅁杢桂䡁䅑兤祂䝁䅅䅢杁䝁䅣兙穂䍁䅁兡畂䍁䅁兑祂䝁䅫来療䝁䄴兙獁䍁䅁杔求䡁䅙兙歂䝁䅅䅌杁䝁䅅杢歂䍁䅁睑桂䝁䅷兡浂䝁䄸杣畂䝁䅫兙畁䍁䅁䅖潂䝁䅕䅉橂䝁䄸兢睂䝁䅅杢㕂䍁䅁睢睂䝁䅕杣桂䡁䅑党穂䍁䅁䅤潂䡁䅉睢ㅂ䝁䅣䅡杁䕁䄴兙あ䡁䅕杣桂䝁䅷䅉䡂䝁䅅督杁䕁䅑兡穂䡁䅑杣灂䝁䅉兤あ䝁䅫睢畂䍁䅷䅉噂䡁䅑兡獂䝁䅫䅤㕂䍁䅁兓畂䝁䅙杣桂䡁䅍䅤祂䡁䅕睙あ䡁䅕杣求䍁䅁睕求䡁䅉杤灂䝁䅍党穂䍁䅷䅉桂䝁䄴䅚杁䙁䅁兡睂䝁䅕䅢灂䝁䄴党杁䝁䅅杢歂䍁䅁睕あ䝁䄸杣桂䝁䅣党杁䡁䅍党湂䝁䄰党畂䡁䅑督畁䍁䅁兓あ䍁䅁兙獂䡁䅍睢杁䡁䅁杣療䡁䅙兡歂䝁䅕督杁䡁䅑杣求䝁䄴睙潂䝁䅫杢湂䍁䅷䅉灂䝁䄴督あ䝁䅅䅢獂䝁䅅䅤灂䝁䄸杢獁䍁䅁兙畂䝁䅑䅉祂䝁䅕䅣獂䝁䅅睙求䝁䄰党畂䡁䅑䅉療䝁䅙䅉ㅂ䝁䄴䅚求䡁䅉睚祂䝁䄸兤畂䝁䅑䅉睂䝁䅫䅣求䡁䅍䅌杁䝁䅅督杁䡁䅣党獂䝁䅷䅉桂䡁䅍䅉瑂䝁䅅兡畂䡁䅑党畂䝁䅅杢橂䝁䅕䅉穂䝁䅕杣㉂䝁䅫睙求䡁䅍䅉浂䝁䄸杣杁䝁䅕杢求䡁䅉睚㕂䍁䅁䅚灂䡁䅍䅤祂䝁䅫杙ㅂ䡁䅑兡療䝁䄴䅉穂䡁䅫督あ䝁䅕兢穂䍁䄴䅉䉂䡁䅍䅉療䝁䅙䅉䕂䝁䅕睙求䝁䄰杙求䡁䅉䅉穁䑁䅅䅌杁䑁䅉䅍祁䑁䅍䅌杁䝁䅫䅤杁䝁䅧兙歂䍁䅁杍獁䑁䅉杍㉁䍁䅷䅍睁䑁䅁䅉祂䝁䅕督灂䝁䅑党畂䡁䅑兡桂䝁䅷䅌杁䝁䅍睢瑂䝁䄰党祂䝁䅍兡桂䝁䅷䅌杁䝁䅫杢歂䡁䅕督あ䡁䅉兡桂䝁䅷䅌杁䝁䅅杢歂䍁䅁睢あ䝁䅧党祂䍁䅁杢桂䡁䅑兤祂䝁䅅䅢杁䝁䅣兙穂䍁䅁睙ㅂ䡁䅍䅤療䝁䄰党祂䡁䅍杌杁䙁䅍睢ㅂ䡁䅑䅡㍂䝁䅕督あ䍁䅁睒桂䡁䅍䅉䥂䝁䄸䅢歂䝁䅫杢湂䡁䅍䅌杁䕁䅫杢橂䍁䄴䅉㍂䝁䅅督杁䝁䅫杢橂䝁䄸杣睂䝁䄸杣桂䡁䅑党歂䍁䅁兡畂䍁䅁免㕁䑁䅍免杁䝁䅅杢歂䍁䅁兡穂䍁䅁䅡求䝁䅅䅚硂䡁䅕兙祂䡁䅑党祂䝁䅕䅚杁䝁䅫杢杁䕁䅷兙穂䍁䅁杖求䝁䅣兙穂䍁䅷䅉佂䝁䅕杤桂䝁䅑兙畁䅁䅁䉡䅧䝁䩁䅁呂䡁䅁兙祂䡁䅑兙畂䕁䄴兙穂䝁䅧䅉䑂䝁䄸兢睂䝁䅅杢㕂䍁䅁䅚灂䡁䅍䅤祂䝁䅫杙ㅂ䡁䅑党穂䍁䅁兙畂䝁䅑䅉祂䝁䅕䅤桂䝁䅫䅢穂䍁䅁睚祂䝁䄸睙求䡁䅉入杁䡁䅁杣療䝁䅑兤橂䡁䅑督杁䝁䅫杢杁䡁䅑䅡求䍁䅁兖畂䝁䅫䅤求䝁䅑䅉呂䡁䅑兙あ䝁䅕督杁䝁䄸杚杁䕁䅅兢求䡁䅉兡橂䝁䅅杌杁䕁䅫䅤杁䝁䄸䅣求䡁䅉兙あ䝁䅕督杁䡁䅑䅡祂䝁䄸兤湂䝁䅧䅉塂䝁䅧睢獂䝁䅕督桂䝁䅷党杁䝁䅅杢歂䍁䅁杕求䡁䅑兙灂䝁䅷䅉穂䝁䅕睚瑂䝁䅕杢あ䡁䅍杌杁䙁䅑䅡求䍁䅁睖潂䝁䄸䅢求䡁䅍兙獂䝁䅕䅉穂䝁䅕睚瑂䝁䅕杢あ䍁䅁睢浂䝁䅙党祂䡁䅍䅉湂䡁䅉睢橂䝁䅕杣㕂䍁䅁䅣祂䝁䄸䅚ㅂ䝁䅍䅤穂䍁䅁兙畂䝁䅑䅉睂䝁䅕杣灂䡁䅍䅡桂䝁䅉䅢求䍁䅁杚療䝁䄸䅚杁䡁䅁杣療䝁䅑兤橂䡁䅑督獁䍁䅁兡畂䝁䅍䅢ㅂ䝁䅑兡畂䝁䅣䅉歂䡁䅉入杁䝁䅣杣療䝁䅍党祂䝁䅫党穂䍁䅷䅉睂䡁䅉睢歂䡁䅕睙求䍁䅷䅉歂䝁䅅兡祂䡁䅫䅉睂䡁䅉睢歂䡁䅕睙あ䡁䅍䅌杁䝁䄰党桂䡁䅑䅌杁䝁䅑党獂䝁䅫睙桂䡁䅑党穂䡁䅍党畂䍁䅁兡あ䝁䅕兢穂䍁䅷䅉楂䝁䅅睡求䡁䅉入杁䝁䅣睢療䝁䅑督獁䍁䅁杚祂䝁䄸来求䝁䄴䅉浂䝁䄸睢歂䍁䅷䅉穂䝁䅕兙浂䝁䄸睢歂䍁䅷䅉浂䝁䅷睢祂䝁䅅䅢杁䡁䅁杣療䝁䅑兤橂䡁䅑督獁䍁䅁睚求䝁䄴党祂䝁䅅䅢杁䝁䄰党祂䝁䅍䅡桂䝁䄴䅚灂䡁䅍党獁䍁䅁杙求䡁䅙党祂䝁䅅睚求䡁䅍䅌杁䡁䅑睢楂䝁䅅睙橂䝁䄸䅉睂䡁䅉睢歂䡁䅕睙あ䡁䅍䅌杁䝁䅧党桂䝁䅷䅤潂䍁䅁兙畂䝁䅑䅉楂䝁䅕兙ㅂ䡁䅑入杁䝁䅍兙祂䝁䅕䅌杁䝁䅅杢歂䍁䅁䅣潂䝁䅅杣瑂䝁䅅睙求䡁䅕䅤灂䝁䅍兙獂䍁䅁䅣祂䝁䄸䅚ㅂ䝁䅍䅤穂䍁䅁䅤療䍁䅁兡畂䝁䅑党睂䝁䅕杢歂䝁䅕杢あ䍁䅁杣求䡁䅑兙灂䝁䅷党祂䡁䅍䅌杁䝁䄴兙あ䝁䅫睢畂䝁䅅䅢杁䝁䅅睙橂䝁䄸兤畂䡁䅑督獁䍁䅁杚療䝁䄸䅚杁䡁䅍党祂䡁䅙兡橂䝁䅕䅉歂䝁䅫督あ䡁䅉兡楂䡁䅕䅤療䡁䅉督獁䍁䅁党瑁䝁䅍睢瑂䝁䄰党祂䝁䅍党杁䡁䅁杣療䡁䅙兡歂䝁䅕杣穂䍁䅷䅉桂䝁䄴䅚杁䝁䅍睢祂䡁䅁睢祂䝁䅅䅤求䍁䅁睢㍂䝁䄴党歂䍁䅁杣求䡁䅑兙灂䝁䅷䅉穂䡁䅑睢祂䝁䅕督畁䍁䅁䅖潂䝁䅫督杁䡁䅍党湂䝁䄰党畂䡁䅑䅉療䝁䅙杚求䡁䅉督杁䡁䅙兙祂䝁䅫睢ㅂ䡁䅍䅉穂䡁䅕䅣睂䝁䄸杣あ䍁䅁督求䡁䅉杤灂䝁䅍党穂䍁䅁䅤療䍁䅁兡畂䝁䅑党睂䝁䅕杢歂䝁䅕杢あ䍁䅁杣求䡁䅑兙灂䝁䅷党祂䡁䅍杌杁䙁䅑䅡求䍁䅁杕求䡁䅑兙灂䝁䅷䅉穂䝁䅕睚瑂䝁䅕杢あ䍁䅁睢睂䝁䅕杣桂䡁䅑党穂䍁䅁杣求䡁䅑兙灂䝁䅷䅉穂䡁䅑睢祂䝁䅕督獁䍁䅁杚ㅂ䝁䅕䅢杁䝁䅍党畂䡁䅑党祂䡁䅍䅌杁䝁䅅杢歂䍁䅁䅣潂䝁䅅杣瑂䝁䅅睙灂䝁䅕督杁䡁䅁杣灂䝁䄰兙祂䝁䅫䅢㕂䍁䅁兤畂䝁䅑党祂䍁䅁䅤潂䝁䅕䅉楂䝁䅅杢畂䝁䅕杣穂䍁䅁睢浂䍁䅁杒桂䝁䄰兡獂䡁䅫䅉䝂䝁䅅杣求䍁䅷䅉乂䝁䅅杣あ䝁䅫杢湁䡁䅍䅉呂䡁䅕䅣求䡁䅉䅉乂䝁䅅杣牂䝁䅕䅤穂䍁䅷䅉䕂䍁䅙睖杁䕁䅙杣求䡁䅍䅡杁䕁䄰兙祂䝁䅳党あ䍁䅷䅉坂䕁䅣睊穂䍁䅁睒祂䝁䄸睙求䡁䅉入獁䍁䅁杒桂䝁䄰兡獂䡁䅫䅉䝂䡁䅉党穂䝁䅧䅉乂䝁䅅杣牂䝁䅕䅤獁䍁䅁睕ㅂ䡁䅁党祂䝁䄰党祂䝁䅍兙歂䝁䄸䅉佂䡁䅕党穂䡁䅑杣桂䍁䅁杒桂䝁䄰兡獂䝁䅫兙獁䍁䅁杒療䡁䅉党穂䡁䅑䅉䥂䝁䅫䅢獂䡁䅍䅉䝂䝁䄸睢歂䡁䅍䅌杁䕁䅑兡獂䝁䅷睢畂䡁䅙兙獂䝁䅕䅉䩂䕁䅣兑獁䍁䅁兙畂䝁䅑䅉䝂䡁䅉党穂䝁䅧䅉䑂䝁䅫䅤㕂䍁䅁兔桂䡁䅉睡求䡁䅑杌杁䕁䅫䅤杁䡁䅍兤睂䡁䅁䅢灂䝁䅕督杁䡁䅁杣灂䡁䅙兙あ䝁䅕䅉楂䡁䅉兙畂䝁䅑䅉睂䡁䅉睢歂䡁䅕睙あ䡁䅍䅉あ䝁䄸䅉瑂䝁䅫䅢灂䡁䅑兙祂䡁䅫䅉橂䝁䄸兢瑂䝁䅫督穂䝁䅅杣灂䝁䅕督畁䍁䅁䅖潂䝁䅕䅉橂䝁䄸兢睂䝁䅅杢㕂䍁䅁睤桂䡁䅍䅉浂䝁䄸杣瑂䝁䅕杣獂䡁䅫䅉牂䝁䄴睢㍂䝁䄴䅉桂䡁䅍䅉呂䡁䅁兙祂䡁䅑兙畂䍁䅁睕あ䝁䄸杣求䡁䅍䅌杁䕁䅫杢橂䍁䄴䅉桂䝁䄴䅚杁䝁䅍䅡桂䝁䄴睚求䝁䅑䅉灂䡁䅑督杁䝁䄴兙瑂䝁䅕䅉あ䝁䄸䅉呂䡁䅁兙祂䡁䅑兙畂䕁䄴兙穂䝁䅧䅉䑂䝁䄸兢睂䝁䅅杢㕂䍁䅁兡畂䍁䅁杔療䡁䅙党瑂䝁䅉党祂䍁䅁杍睁䑁䅅睍畁䍁䅁睕睂䝁䅅杣あ䝁䅅杢佂䝁䅅督潂䍁䅁睑療䝁䄰䅣桂䝁䄴入杁䡁䅣兙穂䍁䅁杚療䡁䅕杢歂䝁䅕䅚杁䝁䅫杢杁䑁䅅兏硁䑁䅣䅉桂䝁䄴䅚杁䝁䅫督杁䝁䅧党桂䝁䅑兣ㅂ䝁䅅杣あ䝁䅕杣求䝁䅑䅉灂䝁䄴䅉䡂䡁䅉兙畂䝁䅑䅉卂䝁䅅䅣灂䝁䅑督獁䍁䅁兔灂䝁䅍䅡灂䝁䅣兙畂䍁䄴䅁灂䅇䅁䅐䅁䙁䅍䅣求䝁䅍兡桂䝁䅷兡㙂䝁䅕䅚杁䕁䅍睢畂䡁䅍兤瑂䝁䅕杣杁䙁䅍党祂䡁䅙兡橂䝁䅕督䅁䉁䥧䅁潁䅁䅁睕睂䝁䅕睙灂䝁䅅䅢灂䡁䅯党歂䍁䅁杒灂䝁䄴兙畂䝁䅍党䅁䉁卉䅁歁䅁䅁睕睂䝁䅕睙灂䝁䅅䅢灂䡁䅯党歂䍁䅁杕䙂䕁䅫䅖穂䅁䅁杍䅣䍁䅧䅁呂䡁䅁党橂䝁䅫兙獂䡁䅑入杁䕁䅍䅡求䝁䄰兡橂䝁䅅䅢穂䅁䅁眴䅙䍁䅉䅁呂䡁䅁党橂䝁䅫兙獂䡁䅑入杁䙁䅉党あ䝁䅅兡獂䅁䅁杋䅙䱁䙁䅁呂䡁䅁兡祂䝁䅕䅉䩂䝁䄴睙畁䍁䅷䅉あ䝁䄸睚求䡁䅑䅡求䡁䅉䅉㍂䝁䅫䅤潂䍁䅁兡あ䡁䅍䅉穂䡁䅕杙穂䝁䅫䅚灂䝁䅅杣灂䝁䅕督獁䍁䅁党畂䝁䅣兙湂䝁䅕督杁䝁䅫杢杁䡁䅑䅡求䍁䅁䅣ㅂ䡁䅉睙潂䝁䅅督求䍁䅷䅉祂䝁䅕䅤桂䝁䅫䅢杁䝁䅑兡穂䡁䅑杣灂䝁䅉兤あ䝁䅫睢畂䍁䅷䅉桂䝁䄴䅚杁䡁䅍兙獂䝁䅕䅉療䝁䅙䅉畂䝁䅅䅤ㅂ䡁䅉兙獂䍁䅁睚桂䡁䅍䅉あ䝁䄸䅉祂䝁䅕督灂䝁䅑党畂䡁䅑兡桂䝁䅷䅌杁䝁䅍睢瑂䝁䄰党祂䝁䅍兡桂䝁䅷䅌杁䝁䅫杢歂䡁䅕督あ䡁䅉兡桂䝁䅷䅌杁䝁䅅杢歂䍁䅁睢あ䝁䅧党祂䍁䅁党畂䝁䅑兌ㅂ䡁䅍党祂䡁䅍䅉療䝁䅙䅉畂䝁䅅䅤ㅂ䡁䅉兙獂䍁䅁睚桂䡁䅍䅉灂䝁䄴䅉あ䝁䅧党杁䙁䅕杢灂䡁䅑党歂䍁䅁睕あ䝁䅅䅤求䡁䅍杌杁䙁䅑䅡求䍁䅁睙療䝁䄰䅣桂䝁䄴入杁䝁䄸䅣求䡁䅉兙あ䝁䅕督杁䡁䅑䅡祂䝁䄸兤湂䝁䅧䅉あ䝁䅧杣求䝁䅕䅉穂䝁䅕睚瑂䝁䅕杢あ䡁䅍杏杁䕁䅣兙穂䍁䅁兖あ䝁䅫䅢灂䡁䅑入獁䍁䅁睒桂䡁䅍䅉乂䝁䅅杣牂䝁䅕䅤灂䝁䄴睚獁䍁䅁兙畂䝁䅑䅉乂䝁䅫䅚穂䡁䅑杣求䝁䅅兢畁䍁䅁兓あ䍁䅁兡穂䍁䅁兙獂䡁䅍睢杁䝁䅫杢㉂䝁䄸䅢㉂䝁䅕䅚杁䝁䅫杢杁䡁䅑䅡求䍁䅁兢桂䡁䅉睡求䡁䅑兡畂䝁䅣䅉療䝁䅙䅉畂䝁䅅䅤ㅂ䡁䅉兙獂䍁䅁睚桂䡁䅍䅉桂䝁䄴䅚杁䡁䅉党獂䝁䅅䅤求䝁䅑䅉穂䝁䅕杣㉂䝁䅫睙求䡁䅍睏杁䝁䅅杢歂䍁䅁䅤祂䝁䅅杢穂䡁䅁睢祂䡁䅑兙あ䝁䅫睢畂䍁䅁兙畂䝁䅑䅉穂䡁䅑睢祂䝁䅅睚求䍁䅁睢浂䍁䅁杢桂䡁䅑兤祂䝁䅅䅢杁䝁䅣兙穂䍁䄴䅉䩂䝁䄴䅉桂䝁䅑䅚灂䡁䅑兡療䝁䄴䅌杁䡁䅑䅡求䍁䅁睙療䝁䄰䅣桂䝁䄴入杁䝁䅕杢湂䝁䅅睚求䡁䅍䅉灂䝁䄴䅉あ䝁䅧党杁䝁䄸䅣求䡁䅉兙あ䝁䅫睢畂䍁䅁睢浂䍁䅁䅣祂䝁䄸䅣桂䝁䄴党杁䡁䅑䅡祂䝁䄸兤湂䝁䅧䅉灂䡁䅑督杁䡁䅁杣療䡁䅁兙畂䝁䅕䅉睂䝁䅫䅣求䝁䅷兡畂䝁䅕䅌杁䡁䅉兡穂䝁䅳䅉瑂䝁䅅杢桂䝁䅣党瑂䝁䅕杢あ䍁䅷䅉桂䝁䄴䅚杁䝁䄸䅤潂䝁䅕杣杁䝁䅅睙あ䝁䅫杤灂䡁䅑兡求䡁䅍杌杁䙁䅑䅡求䍁䅁睙療䝁䄰䅣桂䝁䄴入杁䡁䅣兙穂䍁䅁杚療䡁䅉兢求䡁䅉䅢㕂䍁䅁睡畂䝁䄸睤畂䍁䅁兙穂䍁䅁䅖潂䝁䅕䅉䵂䝁䅅睙獂䝁䅕䅚求䍁䅁睒祂䝁䄸兤睂䍁䅷䅉䩂䝁䄴睙畁䍁䅁兙畂䝁䅑䅉橂䝁䅧兙畂䝁䅣党歂䍁䅁兡あ䡁䅍䅉畂䝁䅅兢求䍁䅁䅤療䍁䅁睕睂䝁䅫杣求䍁䅁兓畂䝁䅍杌杁䝁䅫杢杁䕁䅅䅣祂䝁䅫䅢杁䑁䅉䅍硁䑁䅙杌杁䙁䅍䅣灂䡁䅉党杁䕁䅫杢橂䍁䄴䅉㍂䝁䅅督杁䝁䅙睢ㅂ䝁䄴䅚求䝁䅑䅉灂䝁䄴䅉硁䑁䅧兎㍁䍁䅁兙畂䝁䅑䅉灂䡁䅍䅉楂䝁䅅督求䝁䅑䅉灂䝁䄴䅉呂䝁䅅兡畂䡁䅑䅉䵂䝁䄸兤灂䡁䅍䅌杁䕁䄰兡穂䡁䅍睢ㅂ䡁䅉兡畁䅁䅁刯䅑䥁䩙䅁呂䡁䅁杣灂䝁䄴睡獂䡁䅉䅌杁䕁䅫杢橂䍁䄴䅉睂䡁䅉睢㉂䝁䅫䅚求䡁䅍䅉求䝁䄴䅤求䡁䅉䅣祂䝁䅫督求䍁䅁睙獂䝁䄸兤歂䍁䅁督療䝁䅙䅤㍂䝁䅅杣求䍁䅁䅣祂䝁䄸䅚ㅂ䝁䅍䅤穂䍁䅁睤療䡁䅉䅢歂䡁䅣兡歂䝁䅕杌杁䙁䅑䅡求䍁䅁睙療䝁䄰䅣桂䝁䄴入杁䝁䄸䅣求䡁䅉兙あ䝁䅕督杁䙁䅕杢灂䝁䅙兡求䝁䅑䅉䑂䡁䅕督あ䝁䄸兢求䡁䅉䅉䙂䡁䅧䅣求䡁䅉兡求䝁䄴睙求䍁䅁兔桂䝁䄴兙湂䝁䅕兢求䝁䄴䅤杁䡁䅁䅢桂䡁䅑杚療䡁䅉兢獁䍁䅁兙杁䡁䅍睢浂䡁䅑睤桂䡁䅉党杁䡁䅑䅡桂䡁䅑䅉求䝁䄴兙楂䝁䅷党穂䍁䅁睙ㅂ䡁䅍䅤療䝁䄰党祂䍁䄰杚桂䝁䅍兡畂䝁䅣䅉あ䝁䅕兙瑂䡁䅍䅉あ䝁䄸䅉橂䝁䄸䅢獂䝁䅅杙療䡁䅉兙あ䝁䅕䅉桂䝁䅍杣療䡁䅍督杁䝁䅫杢あ䝁䅕杣畂䝁䅅䅢杁䡁䅍兡獂䝁䄸督獁䍁䅁睙療䝁䄰兢ㅂ䝁䄴兡橂䝁䅅䅤求䍁䅁兙橂䡁䅉睢穂䡁䅍䅉歂䝁䅫睚灂䡁䅑兙獂䍁䅁睙潂䝁䅅杢畂䝁䅕䅢穂䍁䅷䅉桂䝁䄴䅚杁䝁䅷党㉂䝁䅕杣桂䝁䅣党杁䝁䅅䅉橂䝁䄸兢睂䝁䅷党あ䝁䅕䅉穂䡁䅕兡あ䝁䅕䅉療䝁䅙䅉橂䝁䅅䅣桂䝁䅉兡獂䝁䅫䅤灂䝁䅕督杁䡁䅑睢杁䝁䅑党獂䝁䅫杤求䡁䅉䅉橂䡁䅕督あ䝁䄸兢求䡁䅉䅉求䡁䅧䅣求䡁䅉兡求䝁䄴睙求䡁䅍杌杁䕁䅫䅤穂䍁䅁䅣祂䝁䄸䅚ㅂ䝁䅍䅤穂䍁䅁兡畂䝁䅍䅢ㅂ䝁䅑党杁䙁䅍䅣祂䝁䅫杢牂䝁䅷杣杁䙁䅍党祂䡁䅙兡橂䝁䅕䅌杁䝁䅅䅉穂䡁䅕兡あ䝁䅕䅉療䝁䅙䅉桂䡁䅉䅤灂䝁䅙兡橂䝁䅫兙獂䍁䅁兡畂䡁䅑党獂䝁䅷兡湂䝁䅕杢橂䝁䅕䅉潁䕁䅅兓灁䍁䅁䅣療䡁䅣党祂䝁䅕䅚杁䡁䅁杣療䝁䅑兤橂䡁䅑督杁䝁䅅杢歂䍁䅁督療䝁䅷兤あ䝁䅫睢畂䡁䅍䅉あ䝁䅧兙あ䍁䅁兤畂䝁䅫杚灂䝁䅕督杁䝁䅍兤穂䡁䅑睢瑂䝁䅕杣杁䡁䅍党祂䡁䅙兡橂䝁䅕䅉桂䝁䅍杣療䡁䅍督杁䡁䅙睢灂䝁䅍党獁䍁䅁䅚灂䝁䅣兡あ䝁䅅䅢獁䍁䅁兙畂䝁䅑䅉穂䝁䄸睙灂䝁䅅䅢杁䝁䅍䅡桂䝁䄴杢求䝁䅷督㝁䍁䅁睕睂䡁䅉兡畂䝁䅳䅢祂䍁䅁睕療䝁䅍兡桂䝁䅷䅌杁䝁䅅䅉穂䡁䅕兡あ䝁䅕䅉療䝁䅙䅉䉂䕁䅫兌睂䝁䄸睤求䡁䅉党歂䍁䅁䅣祂䝁䄸䅚ㅂ䝁䅍䅤穂䍁䅁兙畂䝁䅑䅉穂䝁䄸䅢ㅂ䡁䅑兡療䝁䄴督杁䡁䅑䅡桂䡁䅑䅉ㅂ䝁䄴兡浂䝁䅫党穂䍁䅁督療䝁䅍兡桂䝁䅷䅉瑂䝁䅕䅚灂䝁䅅䅉睂䡁䅕杙獂䝁䅫督潂䝁䅫杢湂䍁䅁兙畂䝁䅑䅉求䝁䄴睚桂䝁䅣党瑂䝁䅕杢あ䍁䅁兙橂䡁䅉睢穂䡁䅍䅉㉂䝁䅅杣灂䝁䄸兤穂䍁䅁睙潂䝁䅅杢畂䝁䅕䅢穂䑁䅳䅉呂䡁䅁杣灂䝁䄴睡獂䡁䅉䅉䩂䝁䄴督灂䝁䅣䅡あ䡁䅍䅌杁䝁䅅䅉穂䡁䅕兡あ䝁䅕䅉療䝁䅙䅉䉂䕁䅫兌睂䝁䄸睤求䡁䅉党歂䍁䅁䅣祂䝁䄸䅚ㅂ䝁䅍䅤穂䍁䅁兙畂䝁䅑䅉穂䝁䄸䅢ㅂ䡁䅑兡療䝁䄴督杁䡁䅑䅡桂䡁䅑䅉ㅂ䝁䄴兡浂䝁䅫党穂䍁䅁睙療䝁䄴督ㅂ䝁䄰党祂䍁䅷䅉橂䡁䅕督あ䝁䄸兢求䡁䅉䅌杁䝁䅍睢瑂䡁䅁党あ䝁䅫䅤灂䡁䅙党杁䝁䅅杢歂䍁䅁兡畂䝁䅑兤穂䡁䅑杣㕂䍁䅁䅚桂䡁䅑兙杁䝁䅙杣療䝁䄰䅉桂䍁䅁䅡灂䝁䅣䅡杁䡁䅙睢獂䡁䅕兢求䍁䅁睢浂䍁䅁䅤潂䝁䅫杣歂䍁䄰䅣桂䡁䅉䅤㕂䍁䅷䅉穂䝁䅕睙療䝁䄴䅚瑁䡁䅁兙祂䡁䅑入杁䝁䅅杢歂䍁䅁杚灂䡁䅉督あ䍁䄰䅣桂䡁䅉䅤㕂䍁䅁督療䡁䅕杣橂䝁䅕督㝁䍁䅁兙畂䝁䅑䅉呂䡁䅁杣灂䝁䄴睡獂䡁䅉䅉乂䝁䅅杣牂䝁䅕䅤灂䝁䄴睚獁䍁䅁兙杁䡁䅍兤灂䡁䅑党杁䝁䄸杚杁䕁䅅兓瑁䡁䅁睢㍂䝁䅕杣求䝁䅑䅉睂䡁䅉睢歂䡁䅕睙あ䡁䅍䅉桂䝁䄴䅚杁䡁䅍睢獂䡁䅕䅤灂䝁䄸杢穂䍁䅁䅤潂䝁䅅䅤杁䡁䅕杢灂䝁䅙兡求䡁䅍䅉橂䝁䄸杢あ䝁䅕杢あ䍁䅁䅣祂䝁䄸䅚ㅂ䝁䅍䅤灂䝁䄸杢杁䝁䅅杢歂䍁䅁睙療䝁䄴䅤求䝁䄴䅤杁䝁䅷兡浂䝁䅕睙㕂䝁䅍䅢求䍁䅁兢桂䝁䄴兙湂䝁䅕兢求䝁䄴䅤杁䡁䅣兡あ䝁䅧䅉睂䝁䅅兡歂䍁䅁睙桂䝁䄰䅣桂䝁䅫睚畂䍁䅁睢祂䝁䅍䅡求䡁䅍䅤祂䝁䅅䅤灂䝁䄸杢杁䝁䅅睙祂䝁䄸督穂䍁䅁杤桂䡁䅉兡療䡁䅕督杁䝁䅍䅡桂䝁䄴杢求䝁䅷督畁䍁䅁䅖潂䝁䅕䅉橂䝁䄸兢睂䝁䅅杢㕂䍁䅁兙獂䡁䅍睢杁䡁䅁杣療䡁䅙兡歂䝁䅕督杁䡁䅁杣療䝁䅙党穂䡁䅍兡療䝁䄴兙獂䍁䅷䅉瑂䝁䅅杢桂䝁䅣党歂䍁䅷䅉あ䡁䅉兙灂䝁䄴兡畂䝁䅣䅌杁䝁䅅杢歂䍁䅁睙療䝁䄴督ㅂ䝁䅷䅤桂䝁䄴睙㕂䍁䅁督求䡁䅉杤灂䝁䅍党穂䍁䄴䅉呂䡁䅁杣灂䝁䄴睡獂䡁䅉䅌杁䕁䅫杢橂䍁䄴䅉㍂䝁䅅督杁䝁䅙睢ㅂ䝁䄴䅚求䝁䅑䅉灂䝁䄴䅉祁䑁䅁䅍㕁䍁䅁兙畂䝁䅑䅉灂䡁䅍䅉潂䝁䅕兙歂䡁䅅兤桂䡁䅉䅤求䡁䅉党歂䍁䅁兡畂䍁䅁杔求䡁䅣䅉婂䝁䄸杣牂䍁䅷䅉佂䝁䅕睤杁䙁䅫睢祂䝁䅳杌䅁䝁奯䅁千䅂䅁睕睂䡁䅉睢ㅂ䡁䅑督杁䕁䅙兙祂䝁䄰党祂䡁䅍䅉乂䝁䅅杣牂䝁䅕䅤獁䍁䅁兓畂䝁䅍杌獁䍁䅁䅤療䝁䅣党あ䝁䅧党祂䍁䅁睤灂䡁䅑䅡杁䝁䅫䅤穂䍁䅁督ㅂ䝁䅉督灂䝁䅑兡桂䡁䅉兡求䡁䅍䅌杁䝁䅕杢湂䝁䅅睚求䡁䅍䅉灂䝁䄴䅉あ䝁䅧党杁䡁䅉党あ䝁䅅兡獂䝁䅫杢湂䍁䅁睢浂䍁䅁杚祂䝁䅕督潂䍁䅷䅉畂䝁䅅䅤ㅂ䡁䅉兙獂䍁䅷䅉桂䝁䄴䅚杁䝁䄸杣湂䝁䅅杢灂䝁䅍䅉浂䝁䄸睢歂䍁䅁䅣祂䝁䄸䅚ㅂ䝁䅍䅤穂䍁䅁兤畂䝁䅑党祂䍁䅁䅤潂䝁䅕䅉呂䡁䅁杣療䡁䅕䅤穂䍁䅁杙祂䝁䅅杢歂䍁䅁兡畂䍁䅁䅤潂䝁䅕䅉噂䝁䄴兡あ䝁䅕䅚杁䙁䅍䅤桂䡁䅑党穂䍁䄴䅉䩂䡁䅑䅉療䝁䅙杚求䡁䅉督杁䡁䅁党祂䝁䅫督潂䝁䅅杙獂䝁䅕䅉睂䡁䅉睢歂䡁䅕睙あ䍁䅁睙桂䡁䅑党湂䝁䄸杣灂䝁䅕督獁䍁䅁兡畂䝁䅍䅢ㅂ䝁䅑兡畂䝁䅣䅉浂䡁䅉党穂䝁䅧䅉睂䡁䅉睢歂䡁䅕睙求䍁䅷䅉瑂䝁䅕兙あ䍁䅁兙畂䝁䅑䅉瑂䝁䅕兙あ䍁䅁兙獂䡁䅑党祂䝁䄴兙あ䝁䅫杤求䡁䅍䅌杁䡁䅍党桂䝁䅙睢療䝁䅑䅌杁䝁䅑党獂䝁䅫䅌杁䝁䅉兙牂䝁䅕杣㕂䍁䅷䅉浂䝁䅷睢祂䝁䅅䅢獁䍁䅁兙畂䝁䅑䅉歂䝁䅅兡祂䡁䅫䅉桂䝁䄴䅚杁䝁䅑兙灂䡁䅉入杁䝁䅅䅢あ䝁䅕杣畂䝁䅅䅤灂䡁䅙党穂䑁䅳䅉桂䝁䄴䅚杁䝁䄴睢畂䍁䄰䅣求䡁䅉兡穂䝁䅧兙楂䝁䅷党杁䡁䅁杣療䝁䅑兤橂䡁䅑䅉橂䝁䅅䅤求䝁䅣睢祂䝁䅫党穂䍁䅷䅉穂䡁䅕睙潂䍁䅁兙穂䍁䅁睚祂䝁䄸睙求䡁䅉入獁䍁䅁杤灂䡁䅑兙瑂䝁䅫杢穂䍁䅁兙畂䝁䅑䅉穂䡁䅕䅣睂䝁䅷党瑂䝁䅕杢あ䡁䅍䅌杁䝁䅉兤獂䝁䅳䅉灂䡁䅑党瑂䡁䅍䅌杁䝁䅙杣療䡁䅯党畂䍁䅁杚療䝁䄸䅚穂䍁䅷䅉楂䝁䅕党祂䍁䅁兙畂䝁䅑䅉㍂䝁䅫杢求䍁䅷䅉桂䝁䄴䅚杁䝁䄴兙あ䡁䅕杣桂䝁䅷䅉潂䝁䅕兙獂䡁䅑䅡杁䝁䅅杢歂䍁䅁杙療䝁䅑入杁䝁䅍兙祂䝁䅕杌杁䙁䅍䅣祂䝁䄸兤あ䡁䅍䅉䝂䝁䅅杣瑂䝁䅕杣穂䍁䅁兔桂䡁䅉睡求䡁䅑䅌杁䕁䅫杢橂䍁䄴䅉㍂䝁䅅督杁䝁䅙睢ㅂ䝁䄴䅚求䝁䅑䅉灂䝁䄴䅉硁䑁䅫䅎穁䍁䅁兙畂䝁䅑䅉灂䡁䅍䅉潂䝁䅕兙歂䡁䅅兤桂䡁䅉䅤求䡁䅉党歂䍁䅁兡畂䍁䅁䅕潂䝁䄸党畂䝁䅫䅥獁䍁䅁兑祂䝁䅫来療䝁䄴兙畁䅁䅁䉈䅧䅁䄴䅁呂䡁䅑兙楂䝁䅷党䅁䅁䱙䅁杁䅁䅁睕あ䝁䅅杙獂䝁䅕䅌佂䝁䅕睚桂䡁䅑兡㉂䝁䅕䅁剂䅅䅁䅤䄸䙁䅍䅤桂䝁䄴䅚桂䡁䅉䅚杁䕁䄰睢あ䝁䄸杣杁䙁䅁杣療䝁䅑兤橂䡁䅑督獁䍁䅁兓畂䝁䅍杌杁䝁䄰兙畂䡁䅕杚桂䝁䅍䅤ㅂ䡁䅉党穂䍁䅁兙畂䝁䅑䅉歂䝁䅫督あ䡁䅉兡楂䡁䅕䅤求䡁䅍䅉祂䝁䅕䅣獂䝁䅅睙求䝁䄰党畂䡁䅑䅉桂䡁䅕䅤療䝁䄰睢あ䝁䅫杤求䍁䅁䅣桂䡁䅉䅤穂䍁䅁兡畂䍁䅁䅤潂䝁䅕䅉噂䝁䄴兡あ䝁䅕䅚杁䙁䅍䅤桂䡁䅑党穂䍁䅁兙畂䝁䅑䅉灂䝁䄴䅤求䡁䅉杢桂䡁䅑兡療䝁䄴兙獂䝁䅷入畁䍁䅁䅖潂䝁䅕䅉橂䝁䄸兢睂䝁䅅杢㕂䍁䅁睢睂䝁䅕杣桂䡁䅑党穂䍁䅁䅤潂䡁䅉睢ㅂ䝁䅣䅡杁䡁䅑䅡祂䝁䅕党杁䡁䅍党湂䝁䄰党畂䡁䅑督㙁䍁䅁杖求䝁䅧兡橂䝁䅷党杁䕁䅍睢畂䡁䅑杣療䝁䅷䅌杁䙁䅑党瑂䡁䅁党祂䝁䅅䅤ㅂ䡁䅉党杁䕁䅍睢畂䡁䅑杣療䝁䅷䅌杁䝁䅅杢歂䍁䅁兒畂䝁䅣兡畂䝁䅕党祂䝁䅕䅚杁䙁䅍睢獂䡁䅕䅤灂䝁䄸杢穂䍁䅁督求䝁䅣兢求䝁䄴䅤穂䍁䄴䅉啂䝁䅧党杁䝁䅍睢瑂䡁䅁兙畂䡁䅫䅉睂䡁䅉睢㉂䝁䅫䅚求䡁䅍䅉橂䝁䄸兢睂䝁䄸杢求䝁䄴䅤穂䍁䅁杚療䡁䅉䅉あ䝁䅧党杁䝁䅫睚畂䝁䅫䅤灂䝁䄸杢獁䍁䅁党瑂䝁䅫督穂䝁䅫睢畂䡁䅍䅌杁䝁䅅杢歂䍁䅁杚ㅂ䝁䅕䅢杁䝁䅑党獂䝁䅫杤求䡁䅉入杁䡁䅍入穂䡁䅑党瑂䡁䅍䅌杁䡁䅍兤橂䝁䅧䅉桂䡁䅍䅉桂䝁䅫杣杁䝁䅫杢煂䝁䅕睙あ䝁䅫睢畂䍁䅁兙畂䝁䅑䅉灂䝁䄴䅚ㅂ䝁䅍䅤灂䝁䄸杢杁䝁䅍睢瑂䡁䅁睢畂䝁䅕杢あ䡁䅍䅌杁䝁䅅兡祂䍁䅁兢桂䝁䄴兙湂䝁䅕兢求䝁䄴䅤杁䡁䅙兙獂䡁䅙党穂䍁䅷䅉祂䝁䅕睚ㅂ䝁䅷兙あ䝁䄸杣穂䍁䅁兙畂䝁䅑䅉穂䝁䄸䅢求䝁䄴睢灂䝁䅑督獁䍁䅁党㑂䝁䅧兙ㅂ䡁䅍䅤杁䝁䅣兙穂䍁䅁杣求䝁䅍兡祂䝁䅍兤獂䝁䅅䅤灂䝁䄸杢杁䝁䅍睢瑂䡁䅁睢畂䝁䅕杢あ䡁䅍䅌杁䝁䅙兤求䝁䅷䅉灂䝁䄴条求䝁䅍䅤療䡁䅉督杁䝁䅅杢歂䍁䅁杣求䝁䅷兙あ䝁䅕䅚杁䝁䅍睢瑂䡁䅁睢畂䝁䅕杢あ䡁䅍䅌杁䝁䅙兤求䝁䅷䅉㉂䝁䅅䅢㉂䝁䅕督獁䍁䅁兡湂䝁䄴兡あ䝁䅫睢畂䍁䅁睙療䝁䅫䅢穂䍁䅷䅉橂䝁䄸杢畂䝁䅕睙あ䝁䄸杣穂䍁䅁兙畂䝁䅑䅉穂䝁䄸睙牂䝁䅕䅤穂䍁䅷䅉瑂䝁䄸䅚ㅂ䝁䅷党穂䍁䅷䅉睂䡁䅕兢睂䡁䅍䅌杁䡁䅉党獂䝁䅅入穂䍁䅁兙畂䝁䅑䅉浂䡁䅕督求䡁䅍䅌杁䡁䅍䅤桂䡁䅉䅤灂䝁䄴睚杁䝁䅅杢歂䍁䅁睙潂䝁䅅杣湂䝁䅫杢湂䍁䅁督㕂䡁䅍䅤求䝁䄰䅉睂䝁䅅杣あ䡁䅍䅌杁䝁䅅杢歂䍁䅁杤桂䡁䅁睢祂䍁䅁兙畂䝁䅑䅉睂䡁䅕杣湂䝁䅕䅉橂䝁䄸兢睂䝁䄸杢求䝁䄴䅤穂䍁䄴䅉䩂䡁䅑䅉桂䝁䅷督療䍁䅁睢浂䝁䅙党祂䡁䅍䅉求䝁䅷党橂䡁䅑杣灂䝁䅍兙獂䍁䅁督㍂䝁䅫䅤橂䝁䅧党穂䍁䅁兙畂䝁䅑䅉桂䝁䅍䅤ㅂ䝁䅅䅤療䡁䅉督㝁䍁䅁睙潂䝁䅅督穂䝁䅫督杁䝁䅅杢歂䍁䅁䅚祂䝁䅫杤求䡁䅑杣桂䝁䅫杢杁䡁䅍党畂䡁䅍睢祂䡁䅍䅌杁䡁䅍兤橂䝁䅧䅉桂䡁䅍䅉桂䝁䄴䅤灂䍁䄰䅢療䝁䅍睡杁䝁䅉杣桂䝁䅳党杁䝁䅅杢歂䍁䅁杤求䝁䅧兡橂䝁䅷党杁䡁䅍䅣求䝁䅕䅚杁䡁䅍党畂䡁䅍睢祂䡁䅍睏杁䝁䅙䅢ㅂ䝁䅫䅚杁䝁䅷党㉂䝁䅕䅢杁䡁䅍党畂䡁䅍睢祂䡁䅍睏杁䡁䅁杣求䡁䅍督ㅂ䡁䅉党杁䡁䅍党畂䡁䅍睢祂䡁䅍䅉橂䝁䄸兢睂䡁䅉兡穂䝁䅫杢湂䍁䅁䅤灂䡁䅉党杁䡁䅁杣求䡁䅍督ㅂ䡁䅉党杁䝁䄰睢畂䝁䅫䅤療䡁䅉兡畂䝁䅣睏杁䡁䅑党瑂䡁䅁党祂䝁䅅䅤ㅂ䡁䅉党杁䡁䅍党畂䡁䅍睢祂䡁䅍睏杁䡁䅍党畂䡁䅍睢祂䡁䅍䅉浂䝁䄸杣杁䝁䅅䅚㉂䝁䅅杢橂䝁䅕䅚杁䝁䅑杣灂䡁䅙党祂䍁䅁兙穂䡁䅍兡穂䡁䅑兙畂䝁䅍党杁䡁䅍入穂䡁䅑党瑂䡁䅍睏杁䝁䅉兙あ䡁䅑党祂䡁䅫䅉橂䝁䅅杙獂䝁䅕督獁䍁䅁䅣灂䝁䅣䅤桂䝁䅫䅢穂䍁䅷䅉桂䝁䄴䅚杁䡁䅍睢橂䝁䅳党あ䡁䅍䅌杁䝁䅅督杁䡁䅣党獂䝁䅷䅉桂䡁䅍䅉㉂䝁䅅杣灂䝁䄸兤穂䍁䅁党獂䝁䅕睙あ䡁䅉兡橂䝁䅅䅢杁䡁䅣兡祂䝁䅕䅌杁䡁䅑党祂䝁䄰兡畂䝁䅅䅢穂䍁䅷䅉橂䝁䄸杢畂䝁䅕睙あ䝁䄸杣穂䍁䅷䅉桂䝁䄴䅚杁䡁䅑睢療䝁䅷督杁䝁䅙睢祂䍁䅁督求䡁䅉杤灂䝁䅍兡畂䝁䅣䅉桂䍁䅁杤求䝁䅧兡橂䝁䅷党婁䡉䅍䅉求䝁䅷党橂䡁䅑杣灂䝁䅍兙獂䍁䅁督㕂䡁䅍䅤求䝁䄰睏杁䝁䅅杢歂䍁䅁督睂䝁䅅杣牂䍁䅁䅣獂䡁䅕睚獁䍁䅁睙療䝁䅫䅢杁䝁䄸杢杁䡁䅁䅢ㅂ䝁䅣䅉楂䝁䄸睢あ䡁䅍䅌杁䝁䅅杢歂䍁䅁兡湂䝁䄴兡あ䝁䅫睢畂䍁䅁督㕂䡁䅍䅤求䝁䄰䅉桂䝁䅍睙求䡁䅍督療䡁䅉兡求䡁䅍杌杁䕁䅫杢杁䝁䅅䅚歂䝁䅫䅤灂䝁䄸杢獁䍁䅁䅤潂䝁䅕䅉橂䝁䄸兢睂䝁䅅杢㕂䍁䅁睢浂䝁䅙党祂䡁䅍䅉䉂䕁䅍䅉穂䡁䅫督あ䝁䅕兢杁䝁䅍睢瑂䡁䅁睢畂䝁䅕杢あ䡁䅍䅉あ䝁䅧兙あ䍁䅁兡畂䝁䅍䅢ㅂ䝁䅑党杁䝁䅍睢瑂䡁䅁杣求䡁䅍督療䡁䅉督獁䍁䅁兙灂䡁䅉䅉橂䝁䄸杢歂䝁䅫䅤灂䝁䄸杢灂䝁䄴睚杁䡁䅉党睂䝁䅅兡祂䍁䅁睡灂䡁䅑督獁䍁䅁睙療䝁䄴杢求䝁䅍䅤灂䝁䄴睚杁䝁䅷兡畂䝁䅕督獁䍁䅁䅡求䝁䅅䅤杁䝁䅕䅥橂䝁䅧兙畂䝁䅣党祂䡁䅍䅌杁䝁䅅杢歂䍁䅁党㑂䡁䅁兙畂䡁䅍兡療䝁䄴䅉歂䝁䅕杤灂䝁䅍党穂䑁䅳䅉睂䝁䅅杣あ䡁䅍䅉あ䝁䅧兙あ䍁䅁䅣祂䝁䄸杤灂䝁䅑党杁䝁䅕杢湂䝁䅫杢求䍁䅷䅉あ䡁䅉兙畂䡁䅍兢灂䡁䅍督灂䝁䄸杢獁䍁䅁党獂䝁䅕睙あ䡁䅉兡橂䍁䅁䅚祂䝁䅫杤求䍁䅁兢療䡁䅑睢祂䍁䅷䅉桂䝁䄴䅚杁䝁䅉兙あ䡁䅑党祂䡁䅫䅉あ䝁䅕兢睂䝁䅕杣桂䡁䅑兤祂䝁䅕䅉瑂䝁䅅杢桂䝁䅣党瑂䝁䅕杢あ䑁䅳䅉あ䝁䅧党祂䝁䄰兙獂䍁䅁兢桂䝁䄴兙湂䝁䅕兢求䝁䄴䅤杁䡁䅁杣療䝁䅑兤橂䡁䅑督獁䍁䅁督求䝁䄴督療䡁䅉督獁䍁䅁督㍂䝁䅫䅤橂䝁䅧党穂䍁䅷䅉睂䝁䄸睤求䡁䅉䅉歂䝁䅫督あ䡁䅉兡楂䡁䅕䅤灂䝁䄸杢獁䍁䅁党獂䝁䅕睙あ䡁䅉兡浂䝁䅫睙桂䡁䅑兡療䝁䄴䅉桂䝁䄴䅚杁䝁䅕䅢求䝁䅍䅤祂䝁䄸杢灂䝁䅍督獁䍁䅁兡畂䝁䅯党橂䡁䅑兡療䝁䄴督杁䝁䅅杢歂䍁䅁杚ㅂ䝁䅕䅢杁䝁䅑党獂䝁䅫杤求䡁䅉入獁䍁䅁兡湂䝁䄴兡あ䝁䅫睢畂䍁䅁兙畂䝁䅑䅉求䝁䄰兡穂䡁䅍兡療䝁䄴督獁䍁䅁兙畂䝁䅑䅉橂䝁䅷兙瑂䡁䅁兡畂䝁䅣䅉歂䝁䅕杤灂䝁䅍党穂䍁䅁杚療䡁䅉䅉橂䝁䄸兢瑂䝁䅕杣橂䝁䅫兙獂䍁䅁兙畂䝁䅑䅉獂䝁䅫睚潂䡁䅑䅉㉂䝁䅕䅡灂䝁䅍䅢求䡁䅍䅌杁䝁䅍睢畂䡁䅍䅤祂䡁䅕睙あ䝁䅫睢畂䍁䅷䅉桂䝁䅣杣灂䝁䅍兤獂䡁䅑兤祂䝁䅕䅌杁䡁䅁睢㍂䝁䅕杣杁䡁䅍䅣療䡁䅉䅤穂䍁䅷䅉瑂䝁䅅杣灂䝁䄴党獁䍁䅁䅡㕂䝁䅑杣桂䡁䅕䅢灂䝁䅍督獁䍁䅁兙畂䝁䅑䅉獂䝁䅅睤畂䍁䅁兙畂䝁䅑䅉湂䝁䅅杣歂䝁䅕杢杁䡁䅍党橂䡁䅑睢祂䡁䅍杌杁䕁䅫䅤杁䡁䅍党祂䡁䅙党穂䍁䅁杣求䡁䅑兙灂䝁䅷党祂䡁䅍䅉桂䝁䄴䅚杁䝁䅑兡穂䡁䅑杣灂䝁䅉兤あ䝁䄸杣穂䍁䅷䅉療䡁䅉兡湂䝁䅫杢桂䝁䅷䅉求䡁䅅兤灂䡁䅁兢求䝁䄴䅤杁䝁䄰兙畂䡁䅕杚桂䝁䅍䅤ㅂ䡁䅉党祂䡁䅍䅉桂䝁䄴䅚杁䡁䅑䅡求䝁䅫杣杁䡁䅍兤睂䡁䅁䅢灂䝁䅕杣穂䍁䅷䅉穂䡁䅫督あ䝁䅕兢杁䝁䅫杢あ䝁䅕睚祂䝁䅅䅤療䡁䅉督獁䍁䅁兙畂䝁䅑䅉療䡁䅉兡湂䝁䅫杢桂䝁䅷䅉求䡁䅅兤灂䡁䅁兢求䝁䄴䅤杁䡁䅍党祂䡁䅙兡橂䝁䅕䅉睂䝁䅅杣あ䍁䅁兢桂䝁䄴兤浂䝁䅅睙あ䡁䅕杣求䡁䅉督畁䍁䅁䅖潂䝁䅕䅉橂䝁䄸兢睂䝁䅅杢㕂䍁䅁睤桂䡁䅍䅉浂䝁䄸兤畂䝁䅑党歂䍁䅁兡畂䍁䅁免㕁䑁䅅兏杁䝁䅅杢歂䍁䅁兡穂䍁䅁䅡求䝁䅅䅚硂䡁䅕兙祂䡁䅑党祂䝁䅕䅚杁䝁䅫杢杁䕁䅷睢畂䝁䅣䅉䩂䡁䅍䅢桂䝁䄴䅚杁䕁䅍兡あ䡁䅫䅌杁䕁䄴党㍂䍁䅁兗療䡁䅉睡畁䅁䅁䉢䅧䙁偉䅁呂䡁䅑兙畂䝁䅑党㑂䍁䅁兓畂䡁䅑党祂䝁䄴兙あ䝁䅫睢畂䝁䅅䅢杁䕁䅍睢祂䡁䅁睢祂䝁䅅䅤灂䝁䄸杢獁䍁䅁䅤療䝁䅣党あ䝁䅧党祂䍁䅁睤灂䡁䅑䅡杁䡁䅍兤楂䡁䅍兡歂䝁䅫兙祂䝁䅫党穂䍁䅷䅉求䝁䄴睚桂䝁䅣党穂䍁䅁兡畂䍁䅁䅤潂䝁䅕䅉瑂䝁䅅杢ㅂ䝁䅙兙橂䡁䅑兤祂䝁䅕䅉桂䝁䄴䅚杁䡁䅍兙獂䝁䅕䅉療䝁䅙䅉㉂䝁䅅杣灂䝁䄸兤穂䍁䅁䅣祂䝁䄸䅚ㅂ䝁䅍䅤穂䍁䅁兙畂䝁䅑䅉穂䝁䅕杣㉂䝁䅫睙求䡁䅍䅉浂䝁䄸杣杁䝁䅍睢瑂䝁䄰党祂䝁䅍兡桂䝁䅷䅉桂䝁䄴䅚杁䝁䅫杢歂䡁䅕督あ䡁䅉兡桂䝁䅷䅉瑂䝁䅅杣牂䝁䅕䅤穂䍁䅁兡畂䍁䅁䅤潂䝁䅕䅉噂䝁䄴兡あ䝁䅕䅚杁䙁䅍䅤桂䡁䅑党穂䍁䅁兙畂䝁䅑䅉灂䝁䄴䅤求䡁䅉杢桂䡁䅑兡療䝁䄴兙獂䝁䅷入畁䍁䅁兓あ䍁䅁睢睂䝁䅕杣桂䡁䅑党穂䍁䅁䅤潂䡁䅉睢ㅂ䝁䅣䅡杁䝁䅙兡㉂䝁䅕䅉穂䝁䅕睚瑂䝁䅕杢あ䡁䅍杏杁䕁䅕䅢求䝁䅍䅤祂䝁䄸杢灂䝁䅍督獁䍁䅁兒畂䝁䅣杣桂䡁䅙兡畂䝁䅣䅌杁䙁䅍睙灂䝁䅕杢あ䝁䅫杚灂䝁䅍䅌杁䕁䅕杢湂䝁䅫杢求䝁䅕杣灂䝁䄴睚杁䙁䅑党橂䝁䅧杢療䝁䅷睢湂䝁䅫党穂䍁䅷䅉桂䝁䄴䅚杁䙁䅍䅣求䝁䅍兡桂䝁䅷䅤㕂䍁䅁睕療䝁䅷兤あ䝁䅫睢畂䡁䅍杌杁䙁䅑䅡求䍁䅁兒獂䝁䅕睙あ䡁䅉睢畂䝁䅫睙穂䍁䅁督求䝁䅣兢求䝁䄴䅤杁䝁䄸杚浂䝁䅕杣穂䍁䅁杣求䝁䅕䅚杁䡁䅉党獂䝁䅅入穂䍁䅷䅉浂䝁䅷兤灂䝁䅑䅉獂䝁䅕杤求䝁䅷䅌杁䡁䅁杣療䡁䅧兡瑂䝁䅫䅤㕂䍁䅷䅉瑂䝁䄸䅤灂䝁䄸杢獁䍁䅁杚獂䝁䄸睤獁䍁䅁䅓坂䕁䅅睑杁䝁䅍睢畂䝁䅑党畂䡁䅍兙あ䝁䅕䅌杁䝁䅅杢歂䍁䅁睙ㅂ䡁䅍䅤療䝁䄰䅉求䝁䅷党橂䡁䅑杣療䝁䄴兡橂䡁䅍䅉穂䝁䅕杢穂䝁䄸杣穂䑁䅳䅉桂䝁䄴䅚杁䝁䅍兤穂䡁䅑睢瑂䍁䅁睤療䡁䅕杢歂䍁䅁䅤祂䝁䅅杢穂䝁䅙睢祂䝁䄰党祂䡁䅍䅉桂䝁䄴䅚杁䝁䅫杢歂䡁䅕睙あ䝁䄸杣穂䍁䅁杚療䡁䅉䅉獂䝁䄸睤杁䝁䅅杢歂䍁䅁䅡灂䝁䅣䅡杁䝁䅙杣求䡁䅅兤求䝁䄴睙㕂䍁䅷䅉橂䡁䅕杣祂䝁䅕杢あ䍁䅁督求䝁䄴督求䍁䅁䅤求䝁䅍䅡畂䝁䄸䅢療䝁䅣入獁䍁䅁兙歂䡁䅙兙畂䝁䅍党歂䍁䅁䅣獂䝁䅅杢桂䡁䅉䅉あ䡁䅉兙畂䡁䅍杚療䡁䅉兢求䡁䅉䅉あ䝁䅕睙潂䝁䄴睢獂䝁䄸睚㕂䍁䅷䅉㉂䝁䅅䅢ㅂ䝁䅕䅉桂䝁䅑䅚求䝁䅑䅉桂䡁䅍督求䝁䄰杙獂䡁䅫䅌杁䝁䅅杢歂䍁䅁兢求䝁䅍䅡桂䝁䄴兡橂䝁䅅䅢杁䡁䅁兙橂䝁䅳兙湂䝁䅫杢湂䍁䅁兙睂䡁䅁䅢灂䝁䅍兙あ䝁䅫睢畂䡁䅍䅉ㅂ䝁䄴䅚求䡁䅉䅉あ䝁䅧党杁䙁䅍䅤桂䝁䄴䅚求䡁䅧䅉䙂䝁䅷党橂䡁䅑杣療䝁䄴兡橂䡁䅍䅌杁䙁䅉党畂䝁䅍睢獁䍁䅁兙畂䝁䅑䅉䉂䝁䅣兡獂䝁䅕䅉乂䝁䅅睚畂䝁䅕䅤灂䝁䅍督畁䍁䅁䅖潂䝁䅕䅉䙂䝁䄴睚祂䝁䅅杤灂䝁䄴睚杁䡁䅍党湂䝁䄰党畂䡁䅑䅉睂䡁䅉睢㉂䝁䅫䅚求䡁䅍䅉瑂䝁䄸䅢歂䍁䅁䅤求䡁䅧䅤ㅂ䡁䅉兡㙂䝁䅫杢湂䍁䅷䅉穂䝁䅷兤穂䝁䅧䅉瑂䝁䄸䅢歂䝁䅫杢湂䍁䅁䅤療䝁䄸䅢穂䍁䅷䅉祂䝁䄸䅢獂䍁䅁党畂䝁䅣杣桂䡁䅙兡畂䝁䅣䅌杁䝁䅧入湂䝁䅫党畂䝁䅕䅉睂䡁䅉睢歂䡁䅕睙あ䍁䅁䅤療䝁䄸䅢灂䝁䄴睚獁䍁䅁兙畂䝁䅑䅉獂䝁䄸睤杁䝁䄸杙穂䝁䅕杣㉂䝁䅅䅤灂䝁䄸杢杁䡁䅙党畂䡁䅑督獁䍁䅁兙穂䍁䅁睤求䝁䅷䅢杁䝁䅅督杁䡁䅁杣療䝁䅯党橂䡁䅑䅉瑂䝁䅅杢桂䝁䅣党瑂䝁䅕杢あ䍁䅁兙畂䝁䅑䅉歂䝁䅕督灂䝁䅣杢杁䡁䅍党祂䡁䅙兡橂䝁䅕督杁䝁䅙睢祂䍁䅁督あ䝁䅕兙獂䡁䅑䅡杁䝁䅅兡祂䝁䅍杣桂䝁䅙䅤㝁䍁䅁兙畂䝁䅑䅉睂䡁䅉睢橂䝁䅕督穂䍁䅁兢桂䝁䅍䅡灂䝁䄴党祂䡁䅫䅉浂䝁䄸杣杁䡁䅙兙祂䝁䅫睢ㅂ䡁䅍䅉灂䝁䄴䅚ㅂ䡁䅍䅤祂䝁䅫党穂䍁䅁兤畂䝁䅑党祂䍁䅁䅤潂䝁䅕䅉兂䝁䅫兙㙂䡁䅯兙杁䙁䅉睢穂䝁䅅䅌杁䙁䅣睢祂䝁䅷䅚杁䕁䅍䅢灂䝁䅕杢あ䍁䅁睕求䡁䅉杤灂䝁䅍党穂䍁䅷䅉啂䝁䅕杢灂䝁䅉兙橂䍁䄰睒祂䝁䅅䅣潂䝁䅫睢畂䍁䅷䅉䡂䙁䅍䅉䙂䝁䄴睚灂䝁䄴党求䡁䅉兡畂䝁䅣䅌杁䝁䅅杢歂䍁䅁兓畂䝁䄴睢㉂䝁䅕杢あ䍁䅁杙祂䝁䅅杢歂䍁䅁杢桂䝁䄰党穂䍁䄴䅉啂䝁䅧党杁䙁䅍睙灂䝁䅕杢あ䝁䅫杚灂䝁䅍䅉穂䝁䅕睚瑂䝁䅕杢あ䍁䅁睢浂䝁䅙党祂䡁䅍䅉あ䝁䅕兢睂䝁䅕杣桂䡁䅑兤祂䝁䅕兌橂䝁䄸杢あ䡁䅉睢獂䝁䅷党歂䍁䅁党硂䡁䅕兡睂䝁䄰党畂䡁䅑䅉浂䝁䄸杣杁䡁䅑䅡求䍁䅁兢求䝁䅑兡橂䝁䅅䅢獁䍁䅁督橂䝁䅫党畂䡁䅑兡浂䝁䅫睙獁䍁䅁䅣潂䝁䅅杣瑂䝁䅅睙求䡁䅕䅤灂䝁䅍兙獂䍁䅷䅉楂䝁䅫睢あ䝁䅕睙潂䍁䅷䅉桂䝁䄴䅚杁䝁䅫杢歂䡁䅕督あ䡁䅉兡桂䝁䅷䅉瑂䝁䅅杣牂䝁䅕䅤穂䍁䅁兤畂䝁䅑党祂䍁䅁䅤潂䝁䅕䅉䉂䝁䄰党祂䝁䅫睙桂䝁䄴䅉䍂䝁䅫睢啂䝁䅕睙潂䍁䅁睕ㅂ䡁䅁䅣獂䡁䅫䅌杁䕁䅷兙楂䍁䅁杕求䡁䅍党桂䡁䅉睙潂䍁䅁䅕祂䝁䄸䅚ㅂ䝁䅍䅤穂䍁䅷䅉䑂䝁䄸杣求䡁䅁睢灂䝁䄴䅤獁䍁䅁睑祂䡁䅫睢穂䝁䅅杚求䍁䅷䅉䑂䡁䅉入療䕁䅣兤桂䡁䅉䅚獁䍁䅁兙畂䝁䅑䅉呂䝁䅍兡求䝁䄴䅤灂䝁䅙兡橂䍁䅁杙祂䝁䅅杢歂䡁䅍杌杁䙁䅑䅡求䍁䅁兒畂䝁䅣兡畂䝁䅕党祂䝁䅫杢湂䍁䅁䅖求䝁䅍䅡畂䝁䄸䅢療䝁䅣兡求䡁䅍䅉穂䝁䅕睚瑂䝁䅕杢あ䍁䅁睢浂䝁䅙党祂䡁䅍䅉畂䝁䅕䅤杁䝁䅅杢歂䍁䅁杢求䝁䅅杣杁䝁䄴党あ䍁䅁杚療䡁䅉兢求䝁䅑䅉穂䝁䅫杢湂䝁䅷党瑁䡁䅍睢ㅂ䡁䅉睙求䍁䅁睙ㅂ䡁䅍䅤療䝁䄰兡㙂䝁䅕䅚杁䡁䅍睢獂䡁䅕䅤灂䝁䄸杢穂䍁䅁䅤潂䝁䅅䅤杁䝁䅅杣求䍁䅁兤穂䝁䅕䅚杁䝁䅫杢杁䡁䅑䅡求䍁䅁兢桂䝁䄴兤浂䝁䅅睙あ䡁䅕杣求䍁䅁睢浂䍁䅁党畂䝁䅣兡畂䝁䅕党祂䝁䅕䅚杁䝁䅍睢瑂䡁䅁睢畂䝁䅕杢あ䡁䅍䅉浂䝁䄸杣杁䡁䅑䅡求䍁䅁兙㉂䝁䅫兙あ䝁䅫睢畂䍁䅷䅉桂䝁䅕杣療䡁䅍䅣桂䝁䅍党獁䍁䅁䅚求䝁䅙党畂䡁䅍党獁䍁䅁党畂䝁䅕杣湂䡁䅫䅌杁䝁䅫杢歂䡁䅕督あ䡁䅉兡桂䝁䅷䅌杁䝁䄰党歂䝁䅫睙桂䝁䅷䅌杁䝁䄰兙祂䝁䅫杢求䍁䅷䅉療䝁䅫䅢杁䝁䅅杢歂䍁䅁睚桂䡁䅍䅌杁䝁䅅杢歂䍁䅁兢桂䝁䄴杢求䝁䅑䅉桂䝁䄴䅚杁䡁䅕杢瑂䝁䅅杢畂䝁䅕䅚杁䡁䅍䅣桂䝁䅍党杁䝁䄰兙祂䝁䅳党あ䡁䅍䅉ㅂ䝁䄴䅚求䡁䅉䅉あ䝁䅧党杁䙁䅍䅣灂䝁䄴睙祂䝁䅅杚あ䍁䅁杙祂䝁䅅杢歂䍁䄴䅉啂䝁䅧党杁䙁䅍䅣求䝁䅍兡桂䝁䅷䅤㕂䍁䅁睕療䝁䅷兤あ䝁䅫睢畂䡁䅍䅉穂䝁䅕睚瑂䝁䅕杢あ䍁䅁兢桂䝁䄴兤浂䝁䅅睙あ䡁䅕杣求䡁䅍䅉桂䝁䄴䅚杁䡁䅍党獂䝁䅷督杁䡁䅉党浂䡁䅉兡湂䝁䅕杣桂䡁䅑党歂䍁䅷䅉潂䝁䅕兙あ䝁䅕䅚獁䍁䅁兙畂䝁䅑䅉歂䡁䅉入杁䝁䄰党祂䝁䅍䅡桂䝁䄴䅚灂䡁䅯兡畂䝁䅣䅉歂䝁䅫督睂䝁䅷兙㕂䍁䅁睙桂䡁䅍党穂䑁䅳䅉桂䝁䄴䅚杁䡁䅍兡畂䝁䅣䅢求䍁䅁兙畂䝁䅑䅉歂䝁䄸兤楂䝁䅷党杁䝁䅅睙あ䝁䅫杢湂䍁䅁䅤求䝁䅷党穂䝁䅍睢睂䝁䅫睙獁䍁䅁兙畂䝁䅑䅉睂䝁䅫督あ䝁䄸杢杁䡁䅉睢歂䍁䅁䅡㕂䝁䅑杣桂䡁䅕䅢灂䝁䅍䅉橂䡁䅫䅢灂䝁䄴䅚求䡁䅉督杁䡁䅕杢歂䝁䅕杣杁䡁䅑䅡求䍁䅁杒求䝁䅑党祂䝁䅅䅢杁䝁䅅杢歂䍁䅁睑ㅂ䡁䅍䅤療䝁䄰䅉䥂䝁䄸兡穂䡁䅑䅉楂䡁䅉兙畂䝁䅑督畁䍁䅁䅖潂䝁䅕䅉橂䝁䄸兢睂䝁䅅杢㕂䍁䅁睤桂䡁䅍䅉浂䝁䄸兤畂䝁䅑党歂䍁䅁兡畂䍁䅁免㕁䑁䅕兎杁䝁䅅杢歂䍁䅁兡穂䍁䅁䅡求䝁䅅䅚硂䡁䅕兙祂䡁䅑党祂䝁䅕䅚杁䝁䅫杢杁䙁䅍兙獂䝁䅕兢獁䍁䅁杔求䡁䅣䅉䥂䝁䅅兢睂䡁䅍䅡灂䡁䅉党畁䅁䅁剢䅧䝁偯䅁呂䡁䅑兙畂䝁䅷党㕂䍁䅁村獂䝁䅅睙牂䍁䅁杊杁䕁䅑党橂䝁䅳党祂䍁䅷䅉䩂䝁䄴睙畁䍁䅁䅣祂䝁䄸杤灂䝁䅑党穂䍁䅁䅡桂䝁䄴䅚杁䡁䅑睢療䝁䅷督獁䍁䅁䅣療䡁䅣党祂䍁䅁䅤療䝁䄸䅢穂䍁䅷䅉療䡁䅕䅤歂䝁䄸睢祂䍁䅁䅣祂䝁䄸䅚ㅂ䝁䅍䅤穂䍁䅷䅉桂䝁䄴䅚杁䡁䅉党獂䝁䅅䅤求䝁䅑䅉桂䝁䅍睙求䡁䅍督療䡁䅉兡求䡁䅍䅉灂䝁䄴䅉あ䝁䅧党杁䙁䅕杢灂䡁䅑党歂䍁䅁睕あ䝁䅅䅤求䡁䅍䅌杁䕁䅍兙畂䝁䅅䅚桂䍁䅷䅉偂䡁䅑䅡求䡁䅉䅉䉂䝁䄰党祂䝁䅫睙桂䡁䅍䅌杁䕁䅕兤祂䝁䄸䅣求䍁䅷䅉桂䝁䄴䅚杁䕁䅅督灂䝁䅅杌杁䕁䅫䅤穂䍁䅁䅖療䝁䄸䅢穂䍁䅁杊杁䕁䄸兤あ䝁䅑睢療䡁䅉䅉穂䝁䅕睚瑂䝁䅕杢あ䍁䅁睢浂䝁䅙党祂䡁䅍䅉睂䡁䅉睢浂䝁䅕督穂䝁䅫睢畂䝁䅅䅢杁䝁䅣杣桂䝁䅑党杁䝁䅍睢祂䝁䅑党歂䍁䅁兙畂䝁䅑䅉橂䝁䄸杣歂䝁䅷党穂䡁䅍䅉求䝁䅷党橂䡁䅑杣灂䝁䅍䅉睂䝁䄸睤求䡁䅉䅉あ䝁䄸睢獂䡁䅍䅉桂䝁䄴䅚杁䝁䅕兣ㅂ䝁䅫䅣瑂䝁䅕杢あ䍁䅷䅉灂䝁䄴睙獂䡁䅕䅚灂䝁䄴睚杁䝁䅑杣灂䝁䅷䅢穂䍁䅷䅉灂䝁䄰䅣桂䝁䅍䅤杁䡁䅣杣求䝁䄴睙潂䝁䅕督杁䝁䅅杢歂䍁䅁䅚祂䝁䅫杤求䡁䅉督獁䍁䅁睚祂䝁䅫杢歂䝁䅕杣穂䍁䅷䅉穂䝁䅅睤穂䍁䅷䅉祂䝁䄸兤あ䝁䅕杣穂䍁䅷䅉桂䝁䄴䅚杁䡁䅍兙畂䝁䅑党祂䡁䅍睏杁䡁䅁杢求䡁䅕兢桂䡁䅑兡橂䍁䅁䅤療䝁䄸䅢穂䍁䅁兙畂䝁䅑䅉浂䝁䅅督あ䝁䅕杢求䡁䅉督獁䍁䅁督ㅂ䝁䅍䅡杁䝁䅅督杁䝁䄴兙灂䝁䅷䅉湂䡁䅕杢穂䍁䅷䅉畂䝁䅅兡獂䡁䅍䅌杁䡁䅍䅤桂䡁䅁䅢求䡁䅉督杁䝁䅅杢歂䍁䅁督あ䝁䅅䅣獂䝁䅕督獁䍁䅁兙畂䝁䅑䅉橂䝁䄸杢橂䡁䅉党あ䝁䅕䅉桂䝁䄴䅚杁䝁䄰兙穂䝁䄸杢祂䡁䅫䅉桂䝁䄴睙潂䝁䄸杣穂䑁䅳䅉橂䝁䄸杣歂䝁䅕䅚杁䝁䅅杢歂䍁䅁睙療䡁䅉䅚獂䝁䅕督穂䍁䅁党獂䝁䅕睙あ䡁䅉兡橂䍁䅁䅣療䡁䅣党祂䍁䅁䅤療䝁䄸䅢穂䑁䅳䅉潂䝁䅅杢歂䍁䄰䅡求䝁䅷䅚杁䡁䅙兙橂䡁䅕兤瑂䡁䅍䅌杁䡁䅁兙灂䝁䄴䅤杁䡁䅑睢療䝁䅷督獁䍁䅁兙畂䝁䅑䅉橂䝁䅷党桂䝁䄴兡畂䝁䅣䅉桂䡁䅁䅣獂䝁䅫兙畂䝁䅍党穂䑁䅳䅉獂䝁䅕杤求䝁䅷兡畂䝁䅣䅉桂䝁䄴䅚杁䝁䅷兙㕂䝁䄸兤あ䍁䅁䅤療䝁䄸䅢穂䍁䅷䅉睂䝁䅷兙畂䝁䅕督獁䍁䅁䅡桂䝁䄰兢求䡁䅉督獁䍁䅁䅚求䝁䄰睢獂䝁䅫䅤灂䝁䄸杢杁䡁䅑睢療䝁䅷督獁䍁䅁睙獂䝁䅅兢睂䡁䅍䅌杁䡁䅙兡穂䝁䅕督獁䍁䅁睡畂䝁䅫杤求䡁䅍䅌杁䡁䅍兙㍂䡁䅍䅌杁䝁䅍䅡灂䡁䅍党獂䡁䅍䅌杁䝁䅅杢歂䍁䅁兡畂䝁䅑兤穂䡁䅑杣灂䝁䅅䅢杁䝁䅅杢歂䍁䅁兙ㅂ䡁䅑睢瑂䝁䄸䅤灂䡁䅙党杁䡁䅑睢療䝁䅷督㝁䍁䅁䅚祂䝁䅫䅢獂䍁䅷䅉穂䝁䅍杣求䡁䅣䅚祂䝁䅫杤求䡁䅉䅌杁䡁䅉睢ㅂ䡁䅑党祂䍁䅁杙灂䡁䅑督獁䍁䅁兙楂䡁䅉兙穂䝁䅫杤求䡁䅍䅌杁䡁䅍兙㍂䍁䅁杙獂䝁䅅䅚求䡁䅍䅌杁䝁䅅杢歂䍁䅁䅤潂䡁䅉党桂䝁䅑兡畂䝁䅣䅉睂䡁䅉睢歂䡁䅕睙あ䡁䅍睏杁䡁䅑睢療䝁䅷䅉楂䝁䄸䅥求䡁䅍䅌杁䡁䅍兙㍂䝁䅧睢祂䡁䅍党穂䍁䅷䅉瑂䝁䅕䅚灂䝁䅍兙獂䍁䅁睙桂䝁䅉兡畂䝁䅕䅤穂䍁䅷䅉桂䝁䄴䅚杁䝁䅕杢湂䝁䅫杢求䝁䅕杣求䝁䅑䅉穂䡁䅑睢祂䝁䅅睚求䍁䅁督療䝁䅷兤あ䝁䅫睢畂䡁䅍睏杁䝁䅅杢歂䍁䅁党獂䝁䅕睙あ䡁䅉兡橂䍁䅁兙畂䝁䅑䅉湂䝁䅅督瑁䡁䅁睢㍂䝁䅕杣求䝁䅑䅉獂䝁䅅睤畂䍁䅁兙畂䝁䅑䅉湂䝁䅅杣歂䝁䅕杢杁䡁䅁杣療䝁䅑兤橂䡁䅑督畁䍁䅁䅖潂䝁䅫督杁䡁䅍党湂䝁䄰党畂䡁䅑䅉穂䝁䅕䅢獂䡁䅍䅉灂䡁䅑督杁䡁䅁杣療䝁䅑兤橂䡁䅑督杁䡁䅕杢歂䝁䅕杣杁䡁䅑䅡求䍁䅁䅒䙂䙁䅣兑䵂䙁䅑䅌杁䕁䅍杕䉂䕁䅙䅖呂䕁䄰兑佂䍁䅷䅉䑂䙁䅕村杁䕁䅅䅒䙂䙁䅑䅌杁䕁䅉䅔䉂䕁䅍睓牁䕁䅑兒䑂䕁䅳兒卂䍁䅷䅉桂䝁䄴䅚杁䕁䅧兖呂䙁䅑䅔䙂䙁䅉䅉楂䡁䅉兙畂䝁䅑督杁䡁䅑䅡祂䝁䄸兤湂䝁䅧䅉祂䝁䅕䅤桂䝁䅫䅢求䡁䅉督獁䍁䅁䅤潂䝁䅫杣歂䍁䄰䅣桂䡁䅉䅤㕂䍁䅁䅚灂䡁䅍䅤祂䝁䅫杙ㅂ䡁䅑睢祂䡁䅍䅌杁䝁䅫杢歂䝁䅕䅣求䝁䄴䅚求䝁䄴䅤杁䝁䅑党桂䝁䅷党祂䡁䅍䅌杁䝁䅅杢歂䍁䅁兙杁䝁䅑兡祂䝁䅕睙あ䍁䅁督桂䝁䅷党穂䍁䅁杚療䡁䅉睙求䍁䄴䅉啂䝁䅧党杁䝁䅍睢瑂䡁䅁兙畂䡁䅫睊穂䍁䅁兓畂䝁䅑兤穂䡁䅑杣灂䝁䅅䅢杁䡁䅍党湂䝁䄰党畂䡁䅑䅉睂䡁䅉睢㉂䝁䅫䅚求䡁䅍䅉あ䝁䅧杣求䝁䅅䅚求䝁䅑䅉浂䝁䅅督あ䝁䅕杢求䡁䅉督獁䍁䅁杙獂䝁䅫杢歂䍁䅁杣灂䡁䅙党あ䡁䅍䅉桂䝁䄴䅚杁䡁䅑睢療䝁䅷督獁䍁䅁杙獂䝁䅫杢歂䍁䅁兡畂䡁䅍党祂䡁䅑督杁䝁䅅杢歂䍁䅁䅤療䝁䄸䅢穂䍁䅷䅉歂䡁䅉兙㍂䝁䄴䅉桂䡁䅉睙杁䡁䅣党獂䝁䅑䅉穂䡁䅑兤歂䡁䅍䅉桂䝁䄴䅚杁䡁䅍入穂䡁䅑党瑂䡁䅍䅌杁䝁䅕杢湂䝁䅫杢求䝁䅕杣求䝁䅑䅉睂䝁䅷兙穂䡁䅑兡橂䍁䅁兙畂䝁䅑䅉瑂䝁䅕睙潂䝁䅅杢灂䝁䅍兙獂䍁䅁杚桂䡁䅍䅤求䝁䄴党祂䡁䅍䅌杁䡁䅍党獂䝁䅙兌睂䝁䅫党祂䝁䅍兡畂䝁䅣䅉祂䝁䅫杤求䡁䅑兡畂䝁䅣䅉穂䡁䅫督あ䝁䅕兢穂䍁䅷䅉睂䡁䅉党橂䝁䅫督灂䝁䄸杢杁䝁䄴兤あ䍁䅁杣ㅂ䝁䄴杢灂䝁䄴睚杁䡁䅍入穂䡁䅑党瑂䡁䅍䅌杁䝁䄰兡橂䡁䅉睢杁䝁䅙兙穂䡁䅑党畂䝁䅕杣穂䍁䅷䅉潂䝁䅫睚潂䍁䄰督あ䡁䅉党畂䝁䅣䅤潂䍁䅁督あ䡁䅉兤橂䡁䅑兤祂䝁䅅䅢杁䝁䅙兙穂䡁䅑党畂䝁䅕杣穂䍁䅷䅉桂䡁䅧党獂䍁䅁督㍂䝁䅅睚求䍁䅷䅉獂䝁䅅䅤橂䝁䅧党穂䍁䅷䅉潂䝁䅕兙あ䍁䅁督潂䝁䅫党獂䝁䅑督獁䍁䅁䅣灂䝁䄴督獁䍁䅁睙療䡁䅕䅣獂䝁䅫杢湂䡁䅍䅌杁䝁䅙兡あ䡁䅑兡畂䝁䅣䅌杁䝁䅅杢歂䍁䅁睢あ䝁䅧党祂䍁䅁党畂䝁䅣兡畂䝁䅕党祂䝁䅕䅚杁䡁䅁杣療䝁䅑兤橂䡁䅑督㝁䍁䅁兙畂䝁䅑䅉桂䡁䅑䅤桂䝁䅍䅡瑂䝁䅕杢あ䡁䅍䅉ㅂ䡁䅍党歂䍁䅁睢畂䍁䅁党㑂䝁䅍兙㉂䝁䅅䅤療䡁䅉督杁䝁䅅杢歂䍁䅁䅡桂䝁䄴䅚潂䝁䅕䅢歂䍁䅁䅤療䝁䄸䅢穂䍁䄴䅉啂䝁䅧兡穂䍁䅁督求䝁䅣兢求䝁䄴䅤杁䡁䅍党獂䝁䅷督杁䝁䅫䅤穂䍁䅁䅣祂䝁䄸䅚ㅂ䝁䅍䅤穂䍁䅁䅤潂䡁䅉睢ㅂ䝁䅣䅡杁䝁䅑兡祂䝁䅕睙あ䍁䅁督桂䝁䅷党穂䍁䅁杚療䡁䅉睙求䍁䅁兙畂䝁䅑䅉あ䝁䅧兡祂䝁䅑兌睂䝁䅅杣あ䡁䅫䅉歂䝁䅫督あ䡁䅉兡楂䡁䅕䅤療䡁䅉督杁䡁䅑睢杁䡁䅑䅡求䍁䅁兙ㅂ䡁䅑睢瑂䝁䄸䅤灂䡁䅙党獁䍁䅁兢桂䝁䄴兤浂䝁䅅睙あ䡁䅕杣灂䝁䄴睚獁䍁䅁党獂䝁䅕睙あ䡁䅉睢畂䝁䅫睙穂䍁䅷䅉橂䝁䄸杢穂䡁䅑杣ㅂ䝁䅍䅤灂䝁䄸杢獁䍁䅁兙求䡁䅉睢穂䡁䅁兙橂䝁䅕䅌杁䝁䅅杢歂䍁䅁睢あ䝁䅧党祂䍁䅁兡畂䝁䅑兤穂䡁䅑杣灂䝁䅕督畁䍁䅁䅖潂䝁䅕䅉橂䝁䄸兢睂䝁䅅杢㕂䍁䅁睤桂䡁䅍䅉浂䝁䄸杣瑂䝁䅕杣獂䡁䅫䅉牂䝁䄴睢㍂䝁䄴䅉桂䡁䅍䅉啂䝁䅧党杁䙁䅍䅤桂䝁䄴䅢求䡁䅫䅉塂䝁䄸杣牂䡁䅍䅉桂䝁䄴䅚杁䝁䅍䅡桂䝁䄴睚求䝁䅑䅉灂䡁䅑督杁䝁䄴兙瑂䝁䅕䅉あ䝁䄸䅉呂䡁䅑兙畂䝁䅷党㕂䍁䅁村獂䝁䅅睙牂䍁䅁杊杁䕁䅑党橂䝁䅳党祂䍁䅷䅉䩂䝁䄴睙畁䍁䅁兡畂䍁䅁兔桂䡁䅉睙潂䍁䅁杍睁䑁䅅䅍畁䍁䅁睕あ䝁䅅杢獂䝁䅕入杁䕁䅉䅢桂䝁䅍睡杁䍁䅙䅉䕂䝁䅕睙牂䝁䅕杣獁䍁䅁兓畂䝁䅍杌杁䡁䅣兙穂䍁䅁杚療䡁䅕杢歂䝁䅕䅚杁䝁䅫杢杁䑁䅅䅏ぁ䑁䅍䅉桂䝁䄴䅚杁䝁䅫督杁䝁䅧党桂䝁䅑兣ㅂ䝁䅅杣あ䝁䅕杣求䝁䅑䅉灂䝁䄴䅉佂䝁䅕睤杁䕁䅉杣灂䡁䅑兙灂䝁䄴䅌杁䕁䅍睢畂䝁䄴党橂䡁䅑兡橂䡁䅕䅤畁䅁䅁剉䅧偁䙑䅁呂䡁䅑兙祂䝁䅉兤橂䝁䅳督杁䕁䅍睢祂䡁䅁睢祂䝁䅅䅤灂䝁䄸杢獁䍁䅁䅤療䝁䅣党あ䝁䅧党祂䍁䅁睤灂䡁䅑䅡杁䝁䅫䅤穂䍁䅁督ㅂ䝁䅉督灂䝁䅑兡桂䡁䅉兡求䡁䅍䅌杁䝁䄸䅣求䡁䅉兙あ䝁䅕督杁䝁䅅督杁䝁䅅䅉祂䝁䄸兙穂䡁䅑党祂䍁䅷䅉瑂䝁䅅杣牂䝁䅕䅤求䡁䅉䅌杁䝁䅅杢歂䍁䅁杣求䡁䅑兙灂䝁䅷党祂䍁䅁睢浂䍁䅁睙療䝁䅙杚求䝁䅕䅉㍂䝁䄸杣獂䝁䅑睤灂䝁䅑党畁䍁䅁䅖潂䝁䅕䅉橂䝁䄸兢睂䝁䅅杢㕂䍁䅁睢睂䝁䅕杣桂䡁䅑党穂䍁䅁䅤潂䡁䅉睢ㅂ䝁䅣䅡杁䡁䅑䅡祂䝁䅕党杁䡁䅍党湂䝁䄰党畂䡁䅑督㙁䍁䅁杔療䡁䅉䅤潂䍁䅁兑瑂䝁䅕杣灂䝁䅍兙獁䍁䅁兓畂䡁䅑党祂䝁䄴兙あ䝁䅫睢畂䝁䅅䅢獁䍁䅁兙畂䝁䅑䅉䑂䝁䅧兙畂䝁䄴党獂䍁䅁䅒求䡁䅙党獂䝁䄸䅣瑂䝁䅕杢あ䍁䄴䅉䩂䡁䅑督杁䡁䅍䅤療䡁䅉党穂䍁䅁睢浂䝁䅙党祂䍁䅁睙療䝁䅙杚求䝁䅕䅌杁䡁䅑党桂䍁䅷䅉桂䝁䄴䅚杁䝁䄸䅤潂䝁䅕杣杁䝁䅉党㉂䝁䅕杣桂䝁䅣党穂䍁䅷䅉祂䝁䄸兙穂䡁䅑党歂䍁䅁睤潂䝁䄸䅢求䍁䅁杙求䝁䅅杢穂䍁䅁兙畂䝁䅑䅉湂䡁䅉睢ㅂ䝁䄴䅚杁䝁䅍睢浂䝁䅙党求䡁䅍䅌杁䡁䅍兡畂䝁䅣䅢求䍁䅁督求䡁䅉杤求䍁䅁䅣祂䝁䄸䅚ㅂ䝁䅍䅤穂䍁䅷䅉桂䝁䄴䅚杁䡁䅉党桂䝁䅑入瑁䡁䅑睢瑁䝁䅑杣灂䝁䄴睡杁䝁䅉党㉂䝁䅕杣桂䝁䅣党穂䑁䅳䅉桂䝁䄴䅚杁䡁䅙兙祂䝁䅫睢ㅂ䡁䅍䅉浂䝁䄸睢歂䍁䅁䅣祂䝁䄸䅚ㅂ䝁䅍䅤穂䍁䅷䅉穂䡁䅕睙潂䍁䅁兙穂䍁䅁䅣桂䡁䅍䅤祂䝁䅫党穂䍁䅷䅉楂䡁䅉党桂䝁䅳杚桂䡁䅍䅤杁䡁䅍兙畂䝁䅑睤灂䝁䅍䅡求䡁䅍䅌杁䝁䅅杢歂䍁䅁䅢ㅂ䝁䄴睙潂䍁䅁兡あ䝁䅕兢穂䍁䄴䅉啂䝁䅧党杁䝁䅍睢瑂䡁䅁兙畂䡁䅫䅉桂䝁䅷督療䍁䅁䅢灂䝁䅍党畂䡁䅍党穂䍁䅁兡あ䡁䅍䅉あ䡁䅉兙歂䝁䅕兢桂䡁䅉睡穂䍁䅁䅤潂䡁䅉睢ㅂ䝁䅣䅡杁䝁䅷兡橂䝁䅕杢穂䝁䅕䅚杁䡁䅍䅤療䡁䅉党穂䍁䅷䅉桂䝁䄴䅚杁䝁䅣杣療䝁䅍党祂䡁䅫䅉桂䝁䄴䅚杁䝁䅙睢療䝁䅑督求䡁䅉杤灂䝁䅍党杁䝁䅅睙橂䝁䄸兤畂䡁䅑督畁䍁䅁䅖潂䝁䅕䅉橂䝁䄸兢睂䝁䅅杢㕂䍁䅁睢浂䝁䅙党祂䡁䅍䅉灂䡁䅑督杁䡁䅁杣療䝁䅑兤橂䡁䅑督杁䡁䅕杢歂䝁䅕杣杁䡁䅑䅡求䍁䅁睕あ䝁䅅杣楂䡁䅕睙牂䡁䅍䅉䑂䝁䄸杚浂䝁䅕党獁䍁䅁䅖求䝁䅅杤桂䝁䄴兙獁䍁䅁睕求䝁䅅䅤あ䝁䅷党婁䡉䅍䅉䍂䝁䅕督あ䍁䅁睑療䝁䅙杚求䝁䅕䅌杁䕁䅕䅤潂䝁䄸督獁䍁䅁兙畂䝁䅑䅉呂䡁䅑兙祂䝁䅉兤橂䝁䅳督杁䙁䅉党穂䝁䅕杣㉂䝁䅕䅉楂䡁䅉兙畂䝁䅑督畁䍁䅁睕あ䝁䅅杣楂䡁䅕睙牂䡁䅍䅉䑂䝁䄸杣睂䝁䄸杣桂䡁䅑兡療䝁䄴䅉㍂䝁䅅督杁䝁䅙睢ㅂ䝁䄴䅚求䝁䅑䅉灂䝁䄴䅉硁䑁䅫睎硁䍁䅁兙畂䝁䅑䅉灂䡁䅍䅉楂䝁䅅督求䝁䅑䅉灂䝁䄴䅉呂䝁䅕兙あ䡁䅑䅢求䍁䅷䅉塂䝁䅅督潂䝁䅫杢湂䡁䅑睢畂䍁䄴䅁扄睆䅁杵䄰䙁䅍䅤桂䡁䅉睤療䝁䄸䅚杁䙁䅁杣療䡁䅁党祂䡁䅑入杁䙁䅑杣ㅂ䡁䅍䅤獁䍁䅁兓畂䝁䅍杌杁䝁䄸䅣求䡁䅉兙あ䝁䅕督杁䝁䅅督杁䝁䅅䅉祂䝁䅕兙獂䍁䅁党穂䡁䅑兙あ䝁䅕䅉灂䝁䄴杤求䡁䅍䅤瑂䝁䅕杢あ䍁䅁䅤祂䡁䅕督あ䍁䅁䅋卂䕁䅕兓啂䍁䅫䅉灂䝁䄴䅉あ䝁䅧党杁䙁䅕杢灂䡁䅑党歂䍁䅁睕あ䝁䅅䅤求䡁䅍䅉桂䝁䄴䅚杁䝁䅫杢あ䝁䅕杣畂䝁䅅䅤灂䝁䄸杢桂䝁䅷䅢㕂䍁䄴䅉啂䝁䅧党杁䝁䅍睢瑂䡁䅁兙畂䡁䅫䅉療䡁䅁党祂䝁䅅䅤求䡁䅍䅉あ䝁䅧杣療䡁䅕睚潂䍁䅁睑療䝁䄰兢求䡁䅉睙灂䝁䅅䅢杁䝁䅅杢歂䍁䅁杕求䡁䅍兡歂䝁䅕杢あ䝁䅫兙獂䍁䅁䅔求䝁䄴䅚灂䝁䄴睚獁䍁䅁兓畂䝁䅙杣桂䡁䅍䅤祂䡁䅕睙あ䡁䅕杣求䍁䅁䅔求䝁䄴䅚灂䝁䄴睚獁䍁䅁䅕祂䝁䄸䅣求䡁䅉䅤㕂䍁䅷䅉桂䝁䄴䅚杁䕁䅫杢㉂䝁䅕督あ䝁䅫杢湂䍁䅁兙畂䝁䅑䅉呂䝁䅕杣㉂䝁䅫睙灂䝁䄴睚杁䡁䅍党湂䝁䄰党畂䡁䅑督畁䍁䅁䅖潂䝁䅕䅉䑂䝁䄸兢瑂䝁䅕杣橂䝁䅫兙獂䍁䅁兙畂䝁䅑䅉卂䝁䅕督灂䝁䅑党畂䡁䅑兡桂䝁䅷䅉䵂䝁䅕杢歂䝁䅫杢湂䍁䅁督求䝁䅣兢求䝁䄴䅤杁䝁䄸杣灂䝁䅣兡畂䝁䅅䅤求䡁䅍䅌杁䝁䅅睙硂䡁䅕兡祂䝁䅕督獁䍁䅁杚灂䝁䄴兙畂䝁䅍党穂䍁䅷䅉桂䝁䄴䅚杁䝁䄰兙畂䝁䅅睚求䡁䅍䅉橂䝁䄸兢瑂䝁䅕杣橂䝁䅫兙獂䍁䅁杚灂䡁䅉督あ䍁䅁兢療䡁䅉䅤湂䝁䅅睚求䡁䅍䅌杁䝁䄴睢畂䍁䄰兙湂䝁䅕杢橂䡁䅫䅉祂䝁䅕督灂䝁䅑党畂䡁䅑兡桂䝁䅷䅉瑂䝁䄸杣あ䝁䅣兙湂䝁䅕督獁䍁䅁督ㅂ䝁䅉睢祂䝁䅑兡畂䝁䅅䅤求䝁䅑䅉瑂䝁䄸杣あ䝁䅣兙湂䝁䅕督獁䍁䅁兢求䡁䅯来桂䝁䄴兡畂䝁䅕䅉獂䝁䄸兙畂䡁䅍䅌杁䡁䅁杣求䝁䅙党祂䡁䅉党歂䍁䅁党硂䡁䅕兡あ䡁䅫䅌杁䝁䅍睢瑂䝁䄰党祂䝁䅍兡桂䝁䅷䅉瑂䝁䄸杣あ䝁䅣兙湂䝁䅕兌楂䝁䅅睙牂䝁䅕䅚杁䡁䅍党橂䡁䅕杣灂䡁䅑兡求䡁䅍䅉潁䕁䅍兔䍂䙁䅍克獁䍁䅁兙畂䝁䅑䅉祂䝁䅕督灂䝁䅑党畂䡁䅑兡桂䝁䅷䅉瑂䝁䄸杣あ䝁䅣兙湂䝁䅕兌楂䝁䅅睙牂䝁䅕䅚杁䡁䅍党橂䡁䅕杣灂䡁䅑兡求䡁䅍䅌杁䝁䅅督杁䡁䅣党獂䝁䅷䅉桂䡁䅍䅉療䡁䅑䅡求䡁䅉䅉祂䝁䅕兙獂䍁䅁党穂䡁䅑兙あ䝁䅕䅉桂䝁䄴䅚杁䡁䅉党桂䝁䅷䅉求䡁䅍䅤桂䡁䅑党瑁䡁䅉党獂䝁䅅䅤求䝁䅑䅉歂䝁䅕杙あ䍁䅁兡畂䡁䅙党穂䡁䅑兢求䝁䄴䅤穂䍁䅷䅉灂䝁䄴睙獂䡁䅕䅚求䍁䅁䅚灂䡁䅍䅤祂䝁䅕督穂䝁䅕䅚杁䝁䄸杣杁䝁䄴睢畂䍁䄰䅣求䡁䅉杚療䡁䅉兢灂䝁䄴睚杁䝁䅷睢桂䝁䄴督畁䍁䅁䅖潂䝁䅕䅉䩂䝁䄴杚祂䝁䅅督あ䡁䅉兤橂䡁䅑兤祂䝁䅕䅉獂䝁䅕杢歂䝁䅫杢湂䍁䅁督求䝁䅣兢求䝁䄴䅤杁䝁䄸杣灂䝁䅣兡畂䝁䅅䅤求䡁䅍䅌杁䝁䅅睙硂䡁䅕兡祂䝁䅕督獁䍁䅁杚灂䝁䄴兙畂䝁䅍党穂䍁䅷䅉桂䝁䄴䅚杁䝁䄰兙畂䝁䅅睚求䡁䅍䅉灂䝁䄴杚祂䝁䅅督あ䡁䅉兤橂䡁䅑兤祂䝁䅕䅉歂䝁䅕杙あ䍁䅁兡畂䡁䅙党穂䡁䅑兢求䝁䄴䅤穂䍁䄴䅉啂䝁䅧党杁䙁䅁杣療䡁䅁党祂䡁䅑入杁䡁䅍党湂䝁䄰党畂䡁䅑䅉求䝁䄴睚桂䝁䅣党穂䍁䅁䅣祂䝁䅫兢桂䡁䅉兡獂䡁䅫䅉灂䝁䄴䅉桂䝁䅍兣ㅂ䝁䅫杣灂䝁䄴睚杁䝁䅅杢歂䍁䅁兢桂䝁䄴兙湂䝁䅫杢湂䍁䅁党硂䡁䅕兡あ䡁䅫䅉灂䝁䄴䅤求䡁䅉党穂䡁䅑督杁䝁䅫杢杁䡁䅍䅤桂䝁䅉兡獂䝁䅫来求䝁䅑䅉橂䝁䄸兢瑂䝁䅕杣橂䝁䅫兙獂䍁䅁杣求䝁䅅䅢杁䝁䅕督あ䝁䅅䅤求䍁䅁䅣祂䝁䄸䅣求䡁䅉䅤灂䝁䅕督獁䍁䅁督ㅂ䝁䅍䅡杁䝁䅅督杁䝁䄰兤獂䡁䅑兡浂䝁䅅兢灂䝁䅷入杁䡁䅁杣療䡁䅁党祂䡁䅑兡求䡁䅍䅉桂䝁䄴䅚杁䝁䅍睢瑂䝁䄰党祂䝁䅍兡桂䝁䅷䅉睂䡁䅉睢睂䝁䅕杣あ䝁䅫党穂䍁䅁督ㅂ䝁䅉条求䝁䅍䅤杁䡁䅑睢杁䝁䄴党あ䍁䅁䅢求䝁䅅督求䡁䅍䅌杁䡁䅑䅡桂䡁䅑䅉桂䡁䅉党杁䝁䅧党獂䝁䅑䅉浂䝁䄸杣杁䝁䅫杢㉂䝁䅕督あ䝁䄰党畂䡁䅑杌杁䙁䅑䅡求䍁䅁兓畂䡁䅙党穂䡁䅑兡畂䝁䅣䅉桂䝁䄴䅚杁䙁䅍党祂䡁䅙兡橂䝁䅫杢湂䍁䅁督求䝁䅣兢求䝁䄴䅤杁䝁䄰兙畂䝁䅅睚求䡁䅍䅉桂䝁䄴䅚杁䡁䅣睢祂䝁䅳督杁䝁䄸兤あ䍁䅁䅣祂䝁䄸杙獂䝁䅕兢杁䝁䅅督穂䝁䅕䅤穂䑁䅳䅉桂䝁䅍兣ㅂ䝁䅫杣求䡁䅍䅉桂䝁䄴䅚杁䝁䄰兙畂䝁䅅睚求䡁䅍䅉ㅂ䝁䄴杣桂䡁䅑党歂䍁䅷䅉灂䝁䄴杤求䡁䅍䅤瑂䝁䅕杢あ䍁䅁睚祂䝁䅅䅚求䍁䅷䅉桂䝁䄴䅚杁䝁䄴睢畂䍁䄰兡畂䡁䅙党穂䡁䅑兢求䝁䄴䅤杁䝁䅣杣桂䝁䅑党杁䡁䅉兙あ䝁䅕䅚杁䕁䅍兔䍂䙁䅍䅉橂䝁䄸兢睂䡁䅉兡穂䝁䅫杢湂䍁䅁督ㅂ䝁䅉睢祂䝁䅑兡畂䝁䅅䅤求䝁䅑䅉灂䝁䄴䅤求䡁䅉党穂䡁䅑督杁䝁䄸杚杁䡁䅍党橂䡁䅕杣灂䡁䅑兡㙂䝁䅅䅤灂䝁䄸杢杁䝁䅅杢歂䍁䅁杣求䍁䄰督求䝁䅍兤祂䝁䅫䅤灂䡁䅯兙あ䝁䅫睢畂䍁䅁䅤祂䝁䅅杢穂䝁䅅睙あ䝁䅫睢畂䡁䅍睏杁䝁䄸杣灂䝁䅣兡畂䝁䅅䅤求䡁䅍䅉橂䝁䄸杢歂䡁䅕兡あ䍁䅁䅢療䝁䅅杢穂䍁䅁杚療䡁䅉䅉あ䝁䅧党杁䡁䅁杣灂䝁䄰兙祂䡁䅫䅉睂䡁䅕杣睂䝁䄸督求䍁䅁睢浂䍁䅁督求䝁䅷䅢灂䝁䄴睚杁䡁䅑䅡求䡁䅍党杁䝁䅷睢桂䝁䄴督杁䝁䅫杢あ䝁䄸䅉穂䝁䅕睙ㅂ䡁䅉兡あ䝁䅫来桂䡁䅑兡療䝁䄴䅉あ䡁䅉兙畂䡁䅍兙橂䡁䅑兡療䝁䄴督㝁䍁䅁兙畂䝁䅑䅉桂䝁䅍兣ㅂ䝁䅫杣求䡁䅍䅉橂䝁䄸兢瑂䝁䅕杣橂䝁䅫兙獂䍁䅁杣求䝁䅅䅢杁䝁䅕督あ䝁䅅䅤求䍁䅁兙穂䡁䅍党あ䡁䅍䅉あ䝁䅧兙あ䍁䅁兡畂䝁䅍䅢ㅂ䝁䅑党杁䡁䅁杣療䡁䅁党祂䡁䅑兡求䡁䅍䅉桂䝁䅍兣ㅂ䝁䅫杣求䝁䅑䅉浂䡁䅉睢瑂䍁䅁睑乂䕁䅉睕杁䡁䅑杣ㅂ䡁䅍䅤穂䍁䄴䅉啂䝁䅧党杁䝁䅍睢瑂䡁䅁兙畂䡁䅫䅉硂䡁䅕兙獂䝁䅫杚灂䝁䅕督杁䝁䅅督杁䝁䅅䅉卂䕁䅕兓啂䍁䅁杚療䡁䅉䅉浂䝁䅕䅚求䡁䅉兙獂䍁䅁兡畂䝁䅍睢瑂䝁䅕䅉あ䝁䅅䅥杁䡁䅁兤祂䡁䅁睢穂䝁䅕督杁䝁䅅杢歂䍁䅁睤療䡁䅕䅢歂䍁䅁杢療䡁䅑䅉楂䝁䅕䅉穂䡁䅕杙煂䝁䅕睙あ䍁䅁䅤療䍁䅁杚求䝁䅑党祂䝁䅅䅢杁䝁䅍睢祂䡁䅁睢祂䝁䅅䅤求䍁䅁兡畂䝁䅍睢瑂䝁䅕䅉あ䝁䅅䅥求䡁䅍䅉灂䝁䅙䅉灂䡁䅑䅉歂䝁䅫督あ䡁䅉兡楂䡁䅕䅤求䡁䅍䅉桂䡁䅑䅉獂䝁䅕兙穂䡁䅑䅉㕁䑁䅁兊杁䝁䄸杚杁䝁䅫䅤穂䍁䅁䅤桂䡁䅧兙楂䝁䅷党杁䝁䅫杢橂䝁䄸兢求䍁䅁䅤療䍁䅁兡あ䡁䅍䅉穂䡁䅑睢橂䝁䅳䅡療䝁䅷䅚求䡁䅉督畁䍁䅁䅖潂䝁䅕䅉橂䝁䄸兢睂䝁䅅杢㕂䍁䅁睤桂䡁䅍䅉灂䝁䄴睙療䡁䅉䅣療䡁䅉兙あ䝁䅕䅚杁䝁䅫杢杁䑁䅉䅍睁䑁䅫䅉桂䝁䄴䅚杁䝁䅫督杁䝁䅧党桂䝁䅑兣ㅂ䝁䅅杣あ䝁䅕杣求䝁䅑䅉灂䝁䄴䅉䡂䡁䅉党求䝁䄴睤灂䝁䅍䅡獁䍁䅁睑療䝁䄴杢求䝁䅍䅤灂䝁䅍兤あ䍁䄴䅁畂䅇䅁杨䄸䙁䅍䅤桂䡁䅑党杁䙁䅍䅤祂䝁䅕党あ䍁䅁睑療䡁䅉䅣療䡁䅉兙あ䝁䅫睢畂䍁䅷䅉あ䝁䅧杣療䡁䅕睚潂䍁䅁兡あ䡁䅍䅉穂䡁䅕杙穂䝁䅫䅚灂䝁䅅杣灂䝁䅕督獁䍁䅁䅣祂䝁䄸杤灂䝁䅑党穂䍁䅁兙杁䡁䅉兙畂䝁䅣党杁䝁䄸杚杁䝁䅙兡畂䝁䅅杢橂䝁䅫兙獂䍁䅁䅣祂䝁䄸䅚ㅂ䝁䅍䅤穂䍁䅁兙畂䝁䅑䅉穂䝁䅕杣㉂䝁䅫睙求䡁䅍䅉あ䝁䄸䅉灂䝁䄴督あ䝁䅫䅤ㅂ䡁䅑兡療䝁䄴兙獂䍁䅁兡畂䡁䅙党穂䡁䅑睢祂䡁䅍䅉㍂䝁䄸杣獂䝁䅑睤灂䝁䅑党畁䍁䅁䅖潂䝁䅕䅉橂䝁䄸兢睂䝁䅅杢㕂䍁䅁睢浂䝁䅙党祂䡁䅍䅉灂䝁䄴杤求䡁䅍䅤瑂䝁䅕杢あ䍁䅁督求䡁䅉杤灂䝁䅍兡畂䝁䅣䅉睂䡁䅉睢歂䡁䅕睙あ䡁䅍䅉桂䝁䄴䅚杁䡁䅍党祂䡁䅙兡橂䝁䅕督獁䍁䅁兡畂䝁䅍䅢ㅂ䝁䅑兡畂䝁䅣䅉橂䡁䅕督あ䝁䄸䅚㕂䍁䅷䅉桂䝁䅍睙療䡁䅕杢あ䝁䅫杢湂䍁䅁兙畂䝁䅑䅉浂䡁䅕杢歂䍁䅁兙歂䝁䄰兡畂䝁䅫督あ䡁䅉兙あ䝁䅫睢畂䍁䅁督求䡁䅉杤灂䝁䅍党穂䍁䅁杚療䡁䅉䅉あ䡁䅉兙歂䝁䅫䅤灂䝁䄸杢桂䝁䅷䅉桂䝁䄴䅚杁䝁䅅䅢あ䝁䅕杣畂䝁䅅䅤灂䡁䅙党杁䝁䅅督穂䝁䅕䅤穂䍁䅷䅉桂䡁䅍䅉㍂䝁䅕䅢獂䍁䅁兙穂䍁䅁兢ㅂ䝁䅷䅤灂䍁䄰兙穂䡁䅍党あ䍁䅁睙獂䝁䅅督穂䍁䅁兡畂䡁䅙党穂䡁䅑兢求䝁䄴䅤穂䑁䅳䅉祂䝁䅕睙療䡁䅉䅚牂䝁䅕党睂䝁䅫杢湂䍁䅷䅉橂䝁䅷兡求䝁䄴䅤杁䡁䅉党睂䝁䄸杣あ䝁䅫杢湂䍁䅷䅉桂䝁䄴䅚杁䝁䅫杢㉂䝁䅕督あ䝁䄰党畂䡁䅑䅉楂䝁䄸睢牂䍁䅁睢浂䍁䅁杣求䝁䅍睢祂䝁䅑䅌杁䡁䅑杣桂䝁䄴督桂䝁䅍䅤灂䝁䄸杢杁䝁䄰兙畂䝁䅅睚求䝁䄰党畂䡁䅑䅌杁䝁䅷睢桂䝁䄴督獁䍁䅁睙桂䡁䅍䅡獁䍁䅁䅚求䡁䅉兡㉂䝁䅅䅤灂䡁䅙党穂䍁䅁兙畂䝁䅑䅉橂䝁䄸䅢獂䝁䅅䅤求䡁䅉兙獂䍁䅁督求䡁䅉杤灂䝁䅍党穂䑁䅳䅉灂䝁䄴杤求䡁䅍䅤療䡁䅉䅉穂䝁䅕杣㉂䝁䅫睙求䡁䅍䅉療䡁䅁党祂䝁䅅䅤灂䝁䄸杢穂䍁䅁睢ㅂ䡁䅑督療䡁䅕杣橂䝁䅫杢湂䑁䅳䅉睂䝁䅕杣浂䝁䄸杣瑂䝁䅅杢橂䝁䅕䅌杁䡁䅉兡穂䝁䅳䅌杁䝁䅅杢歂䍁䅁睙療䝁䄰䅣獂䝁䅫兙畂䝁䅍党杁䝁䅅杢桂䝁䅷入あ䝁䅫睙穂䑁䅳䅉浂䝁䅫杢桂䝁䄴睙灂䝁䅅䅢杁䝁䅑兙あ䝁䅅䅉瑂䝁䅅杢桂䝁䅣党瑂䝁䅕杢あ䍁䅁䅤療䍁䅁督ㅂ䡁䅁䅣療䡁䅉䅤杁䝁䅫杢穂䡁䅑兡あ䡁䅕䅤灂䝁䄸杢桂䝁䅷䅉灂䝁䄴杤求䡁䅍䅤療䡁䅉督㝁䍁䅁杚療䡁䅉党灂䝁䅣杢杁䝁䅕䅥橂䝁䅧兙畂䝁䅣党獁䍁䅁杙祂䝁䄸睡求䡁䅉兙湂䝁䅕䅉桂䝁䄴䅚杁䝁䄸䅤潂䝁䅕杣杁䡁䅑杣桂䝁䅑兡畂䝁䅣䅉穂䝁䅕杣㉂䝁䅫睙求䡁䅍睏杁䡁䅍党橂䡁䅕杣灂䡁䅑兡求䡁䅍䅉浂䝁䅫杢桂䝁䄴睙求䍁䅷䅉灂䝁䄴睙獂䡁䅕䅚灂䝁䄴睚杁䡁䅁杣灂䝁䄰党杁䡁䅍党祂䡁䅙兡橂䝁䅕督杁䡁䅁杣療䝁䅑兤橂䡁䅑督㝁䍁䅁兙畂䝁䅑䅉歂䝁䅕䅣療䡁䅍兡あ䍁䅁兙畂䝁䅑䅉穂䝁䅧睢祂䡁䅑兌あ䝁䅕杣瑂䍁䅁兡畂䡁䅙党穂䡁䅑兢求䝁䄴䅤杁䝁䅙兙橂䝁䅫䅢灂䡁䅑兡求䡁䅍杌杁䕁䅫䅤杁䝁䅅䅢穂䝁䄸䅉睂䡁䅉睢㉂䝁䅫䅚求䡁䅍䅉呂䡁䅑兙あ䝁䅕䅉呂䡁䅑杣求䝁䅕䅤杁䕁䅅䅢睂䝁䅧兙杁䡁䅁䅢桂䡁䅑杚療䡁䅉兢杁䡁䅑䅡桂䡁䅑䅉橂䝁䄸兢楂䝁䅫杢求䡁䅍䅉睂䝁䄸杣あ䝁䅙睢獂䝁䅫睢杁䝁䄰兙畂䝁䅅睚求䝁䄰党畂䡁䅑䅌杁䡁䅑杣桂䝁䅑兡畂䝁䅣䅉桂䝁䄴䅚杁䝁䅕䅥求䝁䅍兤あ䝁䅫睢畂䍁䅷䅉桂䝁䄴兙獂䡁䅫䅤灂䝁䅍督杁䝁䅅杢歂䍁䅁睙療䝁䄰䅣獂䝁䅫兙畂䝁䅍党杁䡁䅑睢療䝁䅷督獁䍁䅁兙畂䝁䅑䅉桂䝁䅑杤桂䝁䄴睙求䝁䅑䅉歂䝁䅅䅤桂䍁䅁兙湂䝁䅣杣求䝁䅣兙あ䝁䅫睢畂䍁䅁兙畂䝁䅑䅉灂䝁䄴䅤求䝁䅣杣桂䡁䅑兡療䝁䄴䅉㍂䝁䅫䅤潂䍁䅁睢あ䝁䅧党祂䍁䅁兡畂䝁䅑兤穂䡁䅑杣㕂䍁䅁䅣獂䝁䅅䅤浂䝁䄸杣瑂䡁䅍䅉桂䝁䄴䅚杁䡁䅁杣療䡁䅙兡歂䝁䅕杣穂䑁䅳䅉浂䡁䅉睢畂䡁䅑兌療䝁䅙杚灂䝁䅍党杁䡁䅑党橂䝁䅧杢療䝁䅷睢湂䡁䅫䅉あ䝁䅧兙あ䍁䅁兙ㅂ䡁䅑睢瑂䝁䅅䅤求䡁䅍䅉桂䝁䄴䅚杁䡁䅍兡瑂䡁䅁䅢灂䝁䅙兡求䡁䅍䅉あ䝁䅧党杁䝁䅫杢穂䡁䅑兡あ䡁䅕䅤灂䝁䄸杢桂䝁䅷䅉灂䝁䄴杤求䡁䅍䅤瑂䝁䅕杢あ䍁䅁䅣祂䝁䄸睙求䡁䅍督杁䝁䅍睢瑂䡁䅁杣灂䡁䅍兡畂䝁䅣䅉浂䡁䅉睢瑂䍁䅁䅣療䡁䅉䅤浂䝁䄸䅢灂䝁䄸䅉瑂䝁䅅杢桂䝁䅣党瑂䝁䅕杢あ䍁䅁兙畂䝁䅑䅉祂䝁䅫督牂䍁䅁兙畂䝁䅅䅢㕂䡁䅑兡橂䡁䅍䅌杁䡁䅑杣桂䝁䅑兡畂䝁䅣䅌杁䝁䅅杢歂䍁䅁䅣療䡁䅍䅤瑁䡁䅑杣桂䝁䅑党杁䡁䅍党あ䡁䅑䅢求䝁䄰党畂䡁䅑䅉㍂䝁䅫䅤潂䍁䅁兡畂䡁䅑党湂䡁䅉兙あ䝁䅕䅚杁䝁䅍睢瑂䡁䅁䅢灂䝁䅅杢橂䝁䅕䅉桂䝁䄴䅚杁䝁䄰兙畂䝁䅅睚求䝁䅑䅉歂䝁䅅䅤桂䑁䅳䅉灂䝁䄴杤求䡁䅍䅤瑂䝁䅕杢あ䍁䅁兢桂䝁䄴兙湂䝁䅕兢求䝁䄴䅤杁䡁䅍睢獂䡁䅕䅤灂䝁䄸杢穂䑁䅳䅉桂䝁䄴䅚杁䡁䅁睢祂䡁䅑杚療䝁䅷兡療䍁䅁兢桂䝁䄴兙湂䝁䅕兢求䝁䄴䅤獁䍁䅁䅤祂䝁䅅䅚灂䝁䄴睚杁䝁䅍睢瑂䡁䅁䅢灂䝁䅅杢橂䝁䅕䅌杁䝁䅅杢歂䍁䅁兢桂䝁䄴兙湂䝁䅕杣癁䡁䅍䅣療䝁䄴督療䡁䅉䅉橂䝁䄸兢瑂䡁䅕杢灂䝁䅍兙あ䝁䅫睢畂䍁䄴䅉䩂䝁䄴䅉桂䝁䅑䅚灂䡁䅑兡療䝁䄴䅌杁䡁䅑䅡求䍁䅁睙療䝁䄰䅣桂䝁䄴入杁䝁䄸杚浂䝁䅕杣穂䍁䅁兡畂䡁䅙党穂䡁䅑兢求䝁䄴䅤杁䝁䄰兙畂䝁䅅睚求䝁䄰党畂䡁䅑䅉穂䝁䄸䅢ㅂ䡁䅑兡療䝁䄴督獁䍁䅁兡畂䝁䅍䅢ㅂ䝁䅑兡畂䝁䅣䅉穂䡁䅑杣桂䡁䅑党湂䝁䅫党穂䍁䅁兙橂䡁䅉睢穂䡁䅍䅉求䡁䅅兤灂䡁䅑入獁䍁䅁杚灂䡁䅧党歂䍁䅁兡畂䝁䅍睢瑂䝁䅕䅌杁䝁䅍兙穂䝁䅧䅌杁䝁䄰兤獂䡁䅑兡瑁䝁䅅督穂䝁䅕䅤獁䍁䅁兙畂䝁䅑䅉桂䝁䅷䅤求䡁䅉杢桂䡁䅑兡㉂䝁䅕督㝁䍁䅁䅣祂䝁䄸䅚ㅂ䝁䅍䅤穂䍁䅷䅉穂䡁䅕睙潂䍁䅁兙穂䍁䅁睕兂䕁䅑杕杁䕁䅕䅖䝂䡁䅍䅉桂䝁䄴䅚杁䝁䅫杢歂䝁䅕䅥杁䝁䅙兤畂䝁䅑督㝁䍁䅁兙畂䝁䅑䅉穂䝁䅕杣㉂䝁䅫睙求䡁䅍䅉橂䝁䄸兢睂䡁䅉兡穂䝁䅫杢湂䍁䅁䅚求䝁䅙兡畂䝁䅕䅚杁䝁䅉党畂䝁䅕杚灂䡁䅑䅌杁䝁䅑党浂䝁䅫杢求䝁䅑䅉橂䝁䄸杢あ䡁䅉兡楂䡁䅕䅤灂䝁䄸杢獁䍁䅁兙畂䝁䅑䅉療䡁䅕䅤穂䝁䄸兤祂䝁䅍党歂䍁䅁睙潂䝁䅫党浂䍁䅁兡畂䡁䅙党穂䡁䅑兢求䝁䄴䅤杁䝁䄸杚浂䝁䅫睙求䡁䅉杌杁䙁䅑䅡求䍁䅁睙療䝁䄰䅣桂䝁䄴入杁䡁䅁杣療䡁䅙兡歂䝁䅕督杁䝁䅫䅤穂䍁䅁䅣祂䝁䄸䅚ㅂ䝁䅍䅤穂䍁䅁兙畂䝁䅑䅉穂䝁䅕杣㉂䝁䅫睙求䡁䅍䅉瑂䡁䅕䅤ㅂ䝁䅅䅢杁䝁䅙兤畂䝁䅑督獁䍁䅁睙療䝁䅷䅢求䝁䅍䅤灂䡁䅙党杁䝁䅫杢㉂䝁䅕督あ䝁䄰党畂䡁䅑䅉浂䡁䅕杢歂䡁䅍䅉桂䝁䄴䅚杁䝁䄸䅤潂䝁䅕杣杁䝁䅫杢㉂䝁䅕督あ䝁䄰党畂䡁䅑䅉睂䝁䄸睢獂䡁䅍䅌杁䝁䅍睢祂䡁䅁睢祂䝁䅅䅤求䍁䅁兙畂䝁䅑䅉睂䡁䅕杙獂䝁䅫睙杁䡁䅉党あ䝁䅫杣求䝁䄰党畂䡁䅑䅉睂䝁䅷兙畂䡁䅍䅌杁䝁䅫杢穂䡁䅕杣桂䝁䄴睙求䍁䅁睙療䝁䄰䅣桂䝁䄴兡求䡁䅍䅌杁䝁䅫杢㉂䝁䅕督あ䝁䄰党畂䡁䅑䅉瑂䝁䅅杢桂䝁䅣党祂䡁䅍䅌杁䝁䅙睢ㅂ䝁䄴䅚桂䡁䅑兡療䝁䄴督獁䍁䅁兙畂䝁䅑䅉求䝁䄴䅚療䡁䅣兢求䝁䄴䅤穂䍁䄴䅉呂䡁䅑兙あ䝁䅕䅉呂䡁䅑杣求䝁䅕䅤杁䕁䅍睢祂䡁䅁睢祂䝁䅅䅤灂䝁䄸杢杁䡁䅣兙穂䍁䅁杚療䡁䅕杢歂䝁䅕䅚杁䝁䅫杢杁䑁䅅睎㕁䑁䅉䅉桂䝁䄴䅚杁䝁䅫督杁䝁䅧党桂䝁䅑兣ㅂ䝁䅅杣あ䝁䅕杣求䝁䅑䅉灂䝁䄴䅉䍂䝁䄸督あ䝁䄸杢獁䍁䅁兔桂䡁䅍督桂䝁䅍䅡ㅂ䡁䅍党あ䡁䅑督畁䅁䅁硍䅣䅁䅷䅁呂䡁䅑党求䝁䅷䅁䅃杂䅁杢䄸䙁䅍䅤求䝁䅕䅢杁䕁䅑入畂䝁䅅兢灂䝁䅍督獁䍁䅁兓畂䝁䅍杌獁䍁䅁䅤療䝁䅣党あ䝁䅧党祂䍁䅁睤灂䡁䅑䅡杁䝁䅫䅤穂䍁䅁督ㅂ䝁䅉督灂䝁䅑兡桂䡁䅉兡求䡁䅍䅌杁䝁䄸䅣求䡁䅉兙あ䝁䅕督杁䝁䅅督杁䝁䅅䅉穂䡁䅑党求䝁䅷䅉睂䡁䅉睢歂䡁䅕睙求䡁䅉䅉桂䝁䄴䅚杁䝁䄰党あ䝁䅅䅢杁䡁䅉党橂䡁䅫睙獂䝁䅕杣杁䝁䅫杢杁䡁䅑䅡求䍁䅁兖畂䝁䅫䅤求䝁䅑䅉呂䡁䅑兙あ䝁䅕督畁䍁䅁䅖潂䝁䅕䅉呂䡁䅑党求䝁䅷䅉偂䡁䅁党祂䝁䅅䅤灂䝁䄸杢穂䍁䅁督求䝁䅣兢求䝁䄴䅤杁䝁䄸杚浂䝁䅕杣穂䍁䅁䅡療䡁䅑䅉祂䝁䄸䅢獂䝁䅕䅚獁䍁䅁睙療䝁䅷䅚杁䡁䅉睢獂䝁䅷党歂䍁䅷䅉桂䝁䄴䅚杁䝁䅍睢桂䡁䅑党歂䍁䅁督あ䝁䅕党獂䍁䅁䅣祂䝁䄸䅚ㅂ䝁䅍䅤穂䑁䅳䅉睂䝁䅅杣桂䝁䅷䅢求䝁䅷䅉浂䝁䅷兙畂䝁䅣党杁䝁䅉党桂䝁䄰督杁䝁䅅杢歂䍁䅁睙潂䝁䅅杢畂䝁䅕䅢杁䡁䅍党橂䡁䅑兡療䝁䄴督獁䍁䅁杚獂䝁䅅䅤杁䝁䅉兙祂䡁䅍䅌杁䝁䅷兙祂䝁䅣党杁䡁䅕杢求䡁䅅兤桂䝁䅷䅉獂䝁䅕睚杁䝁䅅杢湂䝁䅷党穂䍁䅷䅉桂䝁䄴䅚杁䡁䅉党灂䝁䄴杚療䡁䅉睙灂䝁䄴睚杁䡁䅍䅤求䝁䅕䅢杁䝁䅉兙祂䡁䅍䅌杁䝁䅅督杁䡁䅣党獂䝁䅷䅉桂䡁䅍䅉穂䡁䅑兙畂䝁䅑兙祂䝁䅑䅉穂䡁䅑杣求䝁䄴睚あ䝁䅧䅉橂䝁䅅杣楂䝁䄸杢獁䍁䅁兡畂䡁䅑党祂䝁䄰党歂䝁䅫兙あ䝁䅕䅉桂䝁䅷䅢療䡁䅫䅉潂䝁䅅杣歂䝁䄴党穂䡁䅍䅌杁䝁䅅杢歂䍁䅁䅣祂䝁䅕兢灂䡁䅕兢杁䝁䅣杣桂䝁䅑党杁䡁䅉兙灂䝁䅷䅉睂䡁䅉睢歂䡁䅕睙あ䡁䅍睏杁䝁䅕杢湂䝁䅫杢求䝁䅕杣求䝁䅑䅉穂䡁䅁党橂䝁䅫兙獂䍁䄰杙桂䡁䅉兌硂䡁䅕兙獂䝁䅫䅤㕂䍁䅁䅣祂䝁䄸䅚ㅂ䝁䅍䅤穂䍁䅷䅉瑂䝁䅕杣橂䝁䅧兙畂䡁䅑兌楂䝁䅅杣瑁䡁䅅兤桂䝁䅷兡あ䡁䅫䅉睂䡁䅉睢歂䡁䅕睙あ䡁䅍䅌杁䝁䅅杢歂䍁䅁睢あ䝁䅧党祂䍁䅁党畂䝁䅣兡畂䝁䅕党祂䝁䅕䅚杁䡁䅉睢ㅂ䝁䄴䅚杁䡁䅍䅤求䝁䅕䅢杁䝁䅉兙祂䡁䅍睏杁䝁䅍䅡桂䝁䄴杢求䝁䅷督獁䍁䅁兙畂䝁䅣䅢求䡁䅍䅌杁䝁䅙䅢桂䡁䅑督獁䍁䅁兢求䡁䅉睙潂䝁䅅杢あ䍁䅁杣療䡁䅕杢歂䡁䅍䅌杁䝁䅅杢歂䍁䅁杣求䝁䅫杢浂䝁䄸杣橂䝁䅫杢湂䍁䅁督あ䝁䅕党獂䍁䅁杙桂䡁䅉督㝁䍁䅁兙畂䝁䅑䅉穂䡁䅁党橂䝁䅫兙獂䡁䅑入杁䡁䅍䅡桂䡁䅁党穂䍁䅁兙畂䝁䅑䅉獂䝁䅫睚潂䡁䅑䅉穂䡁䅑杣ㅂ䝁䅍䅤ㅂ䡁䅉兙獂䍁䅁督あ䝁䅕党獂䍁䅁䅣祂䝁䄸䅚ㅂ䝁䅍䅤穂䍁䄴䅉啂䝁䅧兡穂䍁䅁督求䝁䅣兢求䝁䄴䅤杁䝁䅅䅢穂䝁䄸䅉求䝁䄴睚桂䝁䅣党穂䍁䅁兡畂䍁䅁䅤ㅂ䡁䅉杢灂䝁䄴睚獁䍁䅁䅣療䝁䅷兡穂䝁䅧兡畂䝁䅣䅌杁䡁䅍䅤祂䝁䅅兡湂䝁䅧䅤求䝁䄴兡畂䝁䅣䅌杁䝁䅍䅡桂䝁䄰杚求䡁䅉兡畂䝁䅣䅌杁䡁䅁杣求䝁䅍兡穂䝁䅫睢畂䍁䅁督桂䡁䅣兌橂䡁䅕䅤あ䝁䅫杢湂䍁䅷䅉桂䝁䄴䅚杁䝁䅧党桂䡁䅑䅉あ䡁䅉党桂䡁䅑兡畂䝁䅣䅉療䝁䅙䅉楂䝁䅅杣杁䡁䅁杣療䝁䅑兤橂䡁䅑督畁䍁䅁兓あ䡁䅍䅉睂䡁䅉睢歂䡁䅕睙あ䡁䅍䅉桂䡁䅉党杁䡁䅕督求䝁䅑䅉灂䝁䄴䅉橂䝁䄸杢穂䡁䅑杣ㅂ䝁䅍䅤灂䝁䄸杢獁䍁䅁兙ㅂ䡁䅑睢瑂䝁䄸䅤灂䡁䅙党獁䍁䅁兢桂䝁䄴兤浂䝁䅅睙あ䡁䅕杣灂䝁䄴睚獁䍁䅁䅤祂䝁䅅杢穂䡁䅁睢祂䡁䅑兙あ䝁䅫睢畂䍁䅷䅉潂䝁䅕兙㉂䡁䅫䅉桂䝁䄴䅚杁䝁䅅睚祂䝁䅫睙ㅂ䝁䅷䅤ㅂ䡁䅉党杁䝁䅕兣ㅂ䝁䅫䅣瑂䝁䅕杢あ䍁䅷䅉桂䝁䄴䅚杁䡁䅁兡睂䝁䅕䅉桂䝁䄴䅚杁䡁䅑兤楂䝁䅕䅉瑂䝁䅅杣牂䝁䅕䅤穂䍁䄴䅉啂䝁䅧党杁䕁䄰党あ䝁䅅䅢穂䍁䅁杕求䝁䅍入橂䝁䅷兡畂䝁䅣䅉偂䡁䅁党祂䝁䅅䅤灂䝁䄸杢穂䍁䅁督求䝁䅣兢求䝁䄴䅤杁䝁䅫督杁䝁䅫杢㉂䝁䄸䅢㉂䝁䅕䅚杁䝁䅫杢杁䡁䅑䅡求䍁䅁杚求䡁䅉杣療䡁䅕督杁䝁䅅杢歂䍁䅁杢療䝁䄴杚求䡁䅉杣療䡁䅕督杁䡁䅍睙祂䝁䅅䅣杁䝁䄰党あ䝁䅅䅢杁䡁䅁杣療䝁䅍党穂䡁䅍兡畂䝁䅣䅌杁䡁䅑杣桂䝁䄴督睂䝁䄸杣あ䝁䅅䅤灂䝁䄸杢獁䍁䅁兢桂䡁䅉睡求䡁䅑兡畂䝁䅣䅌杁䝁䅉杣療䝁䅳党祂䝁䅅睚求䍁䅷䅉桂䝁䄴䅚杁䡁䅍睙祂䝁䅅䅣杁䝁䄰兙畂䝁䅅睚求䝁䄰党畂䡁䅑䅉穂䝁䅕杣㉂䝁䅫睙求䡁䅍杌杁䕁䅫䅤穂䍁䅁杚求䡁䅉杣療䡁䅕督杁䡁䅁杣療䝁䅑兤橂䡁䅑督杁䝁䅫杢橂䝁䅷兤歂䝁䅕䅉潂䝁䅕兙㉂䡁䅫䅉瑂䝁䅕䅢あ䝁䅫杢湂䍁䅁督あ䝁䅕党獂䍁䅷䅉楂䡁䅕督潂䝁䅕䅢灂䝁䄴睚獁䍁䅁杙ㅂ䝁䄴䅚獂䝁䅕䅚杁䡁䅍睙祂䝁䅅䅣獁䍁䅁督潂䡁䅉党歂䝁䅑党歂䍁䅁督橂䡁䅉兙睂䍁䅷䅉穂䡁䅑党求䝁䅷䅉あ䡁䅕杣畂䝁䅫杢湂䡁䅍䅌杁䝁䅅杢歂䍁䅁睙桂䡁䅍䅤瑁䝁䅫杣療䝁䄴䅉睂䡁䅉睢歂䡁䅕睙あ䡁䅍睏杁䝁䅅杢歂䍁䅁杢療䝁䄴杚求䡁䅉杣療䡁䅕督杁䡁䅁杣療䝁䅑兤橂䡁䅑督杁䝁䅍睢瑂䡁䅁杣灂䡁䅍党杁䝁䅅䅢ㅂ䝁䄰兡畂䡁䅕兢獁䍁䅁杙祂䝁䅅督穂䍁䅷䅉橂䝁䄸䅣睂䝁䅕杣獁䍁䅁督あ䝁䅅兡畂䝁䅷党穂䡁䅍䅉穂䡁䅑党求䝁䅷䅌杁䝁䅅杢歂䍁䅁睢あ䝁䅧党祂䍁䅁杢療䝁䄴杚求䡁䅉杣療䡁䅕督杁䝁䄰党あ䝁䅅䅢穂䍁䄴䅉啂䝁䅧党杁䙁䅍䅤求䝁䅕䅢杁䕁䅙兙楂䡁䅉兡橂䝁䅅䅤灂䝁䄸杢杁䕁䄸䅣求䡁䅉兙あ䝁䅫睢畂䡁䅍䅉穂䝁䅕睚瑂䝁䅕杢あ䍁䅁䅣祂䝁䄸䅚ㅂ䝁䅍党穂䍁䅁督あ䝁䅕党獂䍁䅁杢療䝁䄴兌祂䝁䅕督灂䝁䅑党畂䡁䅑兡桂䝁䅷䅉楂䡁䅕兡獂䝁䅑兡畂䝁䅣䅉橂䝁䄸兢睂䝁䄸杢求䝁䄴䅤穂䍁䅷䅉穂䡁䅕睙潂䍁䅁兙穂䍁䅁督あ䝁䅕党獂䍁䅁条療䝁䅫督あ䡁䅍䅌杁䝁䅣兡祂䝁䅑党祂䡁䅍䅌杁䡁䅑杣ㅂ䡁䅍督求䡁䅍䅌杁䝁䅅杢歂䍁䅁督あ䝁䅕党獂䍁䅁䅚求䝁䅍睡杁䡁䅁杣療䝁䅑兤橂䡁䅑督杁䝁䅙睢祂䍁䅁杢療䝁䄴兌祂䝁䅕督灂䝁䅑党畂䡁䅑兡桂䝁䅷䅉穂䡁䅑党求䝁䅷䅉浂䝁䅅杙祂䝁䅫睙桂䡁䅑睢祂䡁䅍䅌杁䝁䄰党あ䝁䅅䅢杁䝁䅉兤灂䝁䅷䅚灂䝁䄴睚杁䝁䅍睢瑂䡁䅁兙畂䝁䅫党穂䍁䅷䅉湂䝁䅕杢求䡁䅉兙獂䍁䅁睙療䝁䄴督あ䡁䅉兤橂䡁䅑兡療䝁䄴䅉橂䝁䄸杢あ䡁䅉兙橂䡁䅑睢祂䡁䅍䅌杁䝁䅑党㉂䝁䅕䅢療䡁䅁党祂䡁䅍䅌杁䝁䄸睤畂䝁䅕杣穂䍁䅷䅉楂䡁䅉睢牂䝁䅕杣穂䍁䅷䅉桂䝁䄴䅚杁䝁䅣睢㉂䝁䅕杣畂䝁䄰党畂䡁䅑兙獂䍁䅁党畂䡁䅑兡あ䝁䅫党穂䍁䅷䅉桂䡁䅍䅉㍂䝁䅕䅢獂䍁䅁兙穂䍁䅁党瑁䝁䅍睢瑂䝁䄰党祂䝁䅍党杁䡁䅣兙祂䝁䅕䅡療䡁䅕督求䡁䅍䅌杁䝁䅑兙あ䝁䅅䅉橂䝁䅕杢あ䝁䅕杣穂䍁䅷䅉瑂䝁䅕䅤桂䝁䅷䅉楂䡁䅕兡獂䝁䅑兡畂䝁䅣督獁䍁䅁兙畂䝁䅑䅉求䝁䅑兤橂䝁䅅䅤灂䝁䄸杢杁䝁䅅杢歂䍁䅁睙療䝁䄰兢求䡁䅉睙灂䝁䅅䅢杁䝁䅉兤灂䝁䅷䅚灂䝁䄴睚杁䡁䅁杣療䝁䅯党橂䡁䅑督畁䍁䅁䅖潂䝁䅕䅉䉂䝁䅷兤瑂䝁䅫杢ㅂ䝁䄰䅉偂䡁䅁党祂䝁䅅䅤灂䝁䄸杢穂䍁䅁督求䝁䅣兢求䝁䄴䅤杁䝁䄸杚浂䝁䅕杣穂䍁䅁杣求䝁䅍入橂䝁䅷党歂䍁䅁兙獂䡁䅕兢灂䝁䄴兤瑂䍁䅁杚獂䝁䅅䅤杁䡁䅉睢獂䝁䅷党歂䍁䅁䅣祂䝁䄸䅚ㅂ䝁䅍䅤穂䍁䄴䅉啂䝁䅧党杁䝁䅍睢瑂䡁䅁兙畂䡁䅫䅉桂䝁䅷督療䍁䅁党㑂䡁䅁睢祂䡁䅑督杁䝁䅫䅤穂䍁䅁䅣祂䝁䄸䅚ㅂ䝁䅍䅤穂䍁䄴䅉呂䡁䅑党求䝁䅷䅉䕂䡁䅫杢桂䝁䄰兡橂䡁䅍䅌杁䕁䅫杢橂䍁䄴䅉㍂䝁䅅督杁䝁䅙睢ㅂ䝁䄴䅚求䝁䅑䅉灂䝁䄴䅉硁䑁䅫兏穁䍁䅁兙畂䝁䅑䅉灂䡁䅍䅉潂䝁䅕兙歂䡁䅅兤桂䡁䅉䅤求䡁䅉党歂䍁䅁兡畂䍁䅁杒療䡁䅉䅤杁䙁䅣兙㕂䝁䄴党獁䍁䅁兓畂䝁䅑兡桂䝁䄴兙畁䅁䅁剃䅣䱁䩙䅁呂䡁䅑党獂䝁䅷兙祂䍁䅁村桂䝁䄴睙療䡁䅉䅣獁䍁䅁兓畂䝁䅍杌杁䝁䄸䅣求䡁䅉兙あ䝁䅕督杁䝁䅅督杁䡁䅑䅡求䍁䅁杙桂䝁䄴睡杁䝁䅧睢獂䝁䅑兡畂䝁䅣䅉橂䝁䄸兢睂䝁䅅杢㕂䍁䅁䅤潂䝁䅅䅤杁䡁䅁杣療䡁䅙兡歂䝁䅕督杁䝁䅅䅉祂䝁䅅杢湂䝁䅕䅉療䝁䅙䅉橂䝁䄸兢瑂䝁䅕杣橂䝁䅫兙獂䍁䅁杙桂䝁䄴睡灂䝁䄴睚杁䡁䅍党祂䡁䅙兡橂䝁䅕督杁䡁䅁杣灂䝁䄰兙祂䝁䅫䅢㕂䍁䅁䅤療䍁䅁督瑂䝁䅅䅢獂䍁䅁兙畂䝁䅑䅉瑂䝁䅕䅚灂䡁䅕兢瑁䡁䅍兡㙂䝁䅕䅚杁䝁䅉兤穂䝁䅫杢求䡁䅍督求䡁䅍䅌杁䡁䅁杣療䝁䅙党穂䡁䅍兡療䝁䄴兙獂䡁䅍䅌杁䝁䅅杢歂䍁䅁兡畂䝁䅑兡㉂䝁䅫䅚ㅂ䝁䅅䅢杁䝁䅍兤穂䡁䅑睢瑂䝁䅕杣穂䍁䄴䅉䩂䡁䅑䅉桂䝁䅍睙求䡁䅁䅤穂䍁䅁䅚求䡁䅁睢穂䝁䅫䅤杁䡁䅁杣療䝁䅑兤橂䡁䅑督獁䍁䅁兡畂䝁䅍䅢ㅂ䝁䅑兡畂䝁䅣䅉橂䝁䅧党橂䝁䅳兡畂䝁䅣䅉桂䝁䅍睙療䡁䅕杢あ䡁䅍䅌杁䝁䅍睢瑂䝁䄰党祂䝁䅍兡桂䝁䅷䅉桂䝁䅍睙療䡁䅕杢あ䡁䅍䅌杁䝁䄰睢畂䝁䅕入杁䝁䄰兙祂䝁䅳党あ䍁䅁兙橂䝁䅍睢ㅂ䝁䄴䅤穂䍁䅷䅉穂䝁䅅杤灂䝁䄴睚穂䍁䅁兙橂䝁䅍睢ㅂ䝁䄴䅤穂䍁䅷䅉桂䝁䄴䅚杁䝁䄸䅤潂䝁䅕杣杁䡁䅑兡瑂䝁䅕䅉歂䝁䅕䅣療䡁䅍兡あ䡁䅍睏杁䝁䅅杢歂䍁䅁睙求䡁䅉䅤灂䝁䅙兡橂䝁䅅䅤求䡁䅍䅉療䝁䅙䅉歂䝁䅕䅣療䡁䅍兡あ䍁䄴䅉啂䝁䅧党杁䝁䅍睢瑂䡁䅁兙畂䡁䅫升穂䍁䅁䅢療䝁䅅杢杁䡁䅁睢祂䡁䅑杚療䝁䅷兡療䍁䅁睙療䝁䄰䅣祂䝁䅫督求䡁䅍䅉橂䝁䄸兢瑂䝁䅕杣橂䝁䅫兙獂䍁䅁兙畂䝁䅑䅉灂䝁䄴䅚ㅂ䡁䅍䅤祂䝁䅫兙獂䍁䅁䅢療䝁䅅杢穂䑁䅳䅉橂䝁䄸兢瑂䝁䅕杣橂䝁䅫兙獂䍁䅁杣求䝁䅅䅢杁䝁䅕督あ䝁䅅䅤求䍁䅁䅢療䝁䅅杢穂䍁䅷䅉灂䝁䄴睙獂䡁䅕䅚灂䝁䄴睚杁䝁䄰兤獂䡁䅑兡瑁䝁䅙兙瑂䝁䅫䅢㕂䍁䅁杣求䡁䅍兡歂䝁䅕杢あ䝁䅫兙獂䍁䅁䅢療䝁䅅杢穂䑁䅳䅉橂䝁䄸兢瑂䝁䅕杣橂䝁䅫兙獂䍁䅁杣求䝁䅅䅢杁䝁䅕督あ䝁䅅䅤求䍁䅁睙療䝁䄴督あ䡁䅉兤橂䡁䅑兡療䝁䄴䅉桂䝁䄴䅚杁䝁䅷兙畂䝁䅑䅉歂䝁䅕杤求䝁䅷睢睂䝁䄰党畂䡁䅑䅉獂䝁䄸兙畂䡁䅍睏杁䡁䅉党穂䝁䅫䅚求䝁䄴䅤灂䝁䅅䅢杁䡁䅉党桂䝁䅷䅉求䡁䅍䅤桂䡁䅑党杁䝁䅷睢桂䝁䄴督杁䝁䅍睢瑂䡁䅁杣灂䡁䅍兡畂䝁䅣䅉硁䍁䄰䅎杁䝁䅙兙瑂䝁䅫䅢㕂䍁䅁杣求䡁䅍兡歂䝁䅕杢あ䝁䅫兙獂䍁䅁兢療䡁䅉䅤湂䝁䅅睚求䍁䅁䅢療䝁䅅杢穂䍁䅷䅉穂䡁䅕睙潂䍁䅁兙穂䍁䅁䅡療䝁䄰党杁䝁䅕兣ㅂ䝁䅫䅤㕂䍁䅁兙畂䝁䅑䅉潂䝁䄸兢求䍁䅁兡瑂䡁䅁杣療䡁䅙党瑂䝁䅕杢あ䍁䅁䅢療䝁䅅杢穂䍁䅷䅉桂䝁䄴䅚杁䝁䅧睢瑂䝁䅕䅉求䡁䅅兤灂䡁䅑入杁䝁䅷兡畂䝁䅕督杁䝁䄸杚杁䝁䅍杣求䝁䅑兡あ䑁䅳䅉祂䝁䅕督灂䝁䅑党畂䡁䅑兡桂䝁䅷䅉橂䝁䄸杢穂䡁䅑杣ㅂ䝁䅍䅤灂䝁䄸杢杁䝁䅷睢桂䝁䄴督㝁䍁䅁兙畂䝁䅑䅉橂䝁䄸杢穂䡁䅕兢求䡁䅉䅉桂䝁䄴䅚杁䝁䄸䅤潂䝁䅕杣杁䝁䅷睢桂䝁䄴督畁䍁䅁兓畂䍁䅁兙歂䝁䅑兡あ䝁䅫睢畂䍁䅷䅉灂䡁䅑䅉療䝁䅙杚求䡁䅉督杁䝁䅅兤あ䝁䄸兢桂䡁䅑党歂䍁䅁䅤求䝁䅷䅢求䡁䅉䅉瑂䝁䅅睙潂䝁䅫杢求䍁䅁督求䡁䅉杤灂䝁䅍党穂䍁䅷䅉桂䝁䄴䅚杁䝁䅑杣灂䡁䅙党瑁䡁䅑䅡祂䝁䄸兤湂䝁䅧䅉穂䝁䅕杣㉂䝁䅫睙求䡁䅍睏杁䝁䄰睢楂䝁䅫䅢求䍁䅁杙桂䝁䄴睡灂䝁䄴睚杁䡁䅍党祂䡁䅙兡橂䝁䅕督㝁䍁䅁兙畂䝁䅑䅉あ䝁䅕䅢求䡁䅁䅡療䝁䄴党獁䍁䅁兢桂䝁䅫䅢獁䍁䅁兙畂䝁䅑䅉䩂䝁䄴䅤求䡁䅉杢求䡁䅑䅉楂䝁䅅杢牂䝁䅫杢湂䍁䅁督求䡁䅉杤灂䝁䅍党穂䍁䄴䅉䝂䡁䅕杣あ䝁䅧党祂䍁䅷䅉あ䝁䅧党杁䝁䅍睢瑂䡁䅁兙畂䡁䅫䅉睂䡁䅉睢㉂䝁䅫䅚求䡁䅍䅉穂䝁䅅杚求䍁䅁䅚求䡁䅁睢穂䝁䅫䅤杁䝁䅉睢㑂䝁䅕督獁䍁䅁䅚求䝁䅉兡あ䍁䅁睙桂䡁䅉䅚穂䍁䅷䅉橂䝁䅅督潂䍁䅁兢桂䝁䄴兙湂䝁䅕兢求䝁䄴䅤杁䝁䅅杢歂䍁䅁睤灂䡁䅉党杁䡁䅑杣桂䝁䄴督浂䝁䅕杣杁䡁䅍党祂䡁䅙兡橂䝁䅕督獁䍁䅁杢灂䝁䅣䅡あ䍁䅁䅚求䡁䅁睢穂䝁䅫䅤療䡁䅉入杁䡁䅍党祂䡁䅙兡橂䝁䅕督獁䍁䅁䅚灂䡁䅉党橂䡁䅑䅉歂䝁䅕䅣療䡁䅍兡あ䡁䅍䅌杁䝁䅍兙穂䝁䅧兡求䡁䅉升穂䍁䅁睙潂䝁䅕睙牂䡁䅍䅌杁䝁䅅杢歂䍁䅁䅢求䡁䅑䅤求䡁䅉督杁䝁䄸杚杁䝁䅍杣求䝁䅑兡あ䍁䄴䅉呂䡁䅑党獂䝁䅷兙祂䍁䅁村桂䝁䄴睙療䡁䅉䅣獁䍁䅁兓畂䝁䅍杌杁䡁䅣兙穂䍁䅁杚療䡁䅕杢歂䝁䅕䅚杁䝁䅫杢杁䑁䅉䅍睁䑁䅣䅉桂䝁䄴䅚杁䝁䅫督杁䝁䅧党桂䝁䅑兣ㅂ䝁䅅杣あ䝁䅕杣求䝁䅑䅉灂䝁䄴䅉䥂䝁䄸兤穂䡁䅑睢畂䍁䅷䅉啂䝁䅕䅥桂䡁䅍杌䅁䡁奁䅁啂兄䅁睕あ䝁䅕䅣呂䡁䅑睢畂䝁䅕䅉䡂䡁䅉睢ㅂ䡁䅁䅉䩂䝁䄴睙畁䍁䅁兡穂䍁䅁兙杁䡁䅁杣灂䡁䅙兙あ䝁䅕䅉求䡁䅅兤灂䡁䅑入杁䝁䅅杢歂䍁䅁杤求䝁䄴䅤ㅂ䡁䅉党杁䝁䅍兙睂䝁䅫䅤桂䝁䅷䅉浂䝁䅫杣瑂䍁䅁督睂䝁䅕睙灂䝁䅅䅢灂䡁䅯兡畂䝁䅣䅉灂䝁䄴䅉歂䝁䅫杣求䝁䅍䅤獁䍁䅁杚ㅂ䝁䄴䅚杁䝁䄸杚杁䝁䅙兤畂䝁䅑督獁䍁䅁督求䝁䅍睢畂䝁䅑兙祂䡁䅫䅉歂䝁䅫杣求䝁䅍䅤獁䍁䅁兙畂䝁䅑䅉穂䝁䅕睙療䝁䄴䅚桂䡁䅉入杁䝁䅫杢歂䝁䅫杣求䝁䅍䅤杁䝁䅫杢㉂䝁䅕督あ䝁䄰党畂䡁䅑督畁䍁䅁杒療䡁䅉䅉歂䝁䅫杣求䝁䅍䅤杁䝁䅫杢㉂䝁䅕督あ䝁䄰党畂䡁䅑䅌杁䝁䅫䅤杁䡁䅍党求䝁䅳督杁䡁䅑睢杁䝁䅫杢㉂䝁䅕督あ䍁䅁兡畂䍁䅁䅣祂䝁䅫杤桂䡁䅑党杁䝁䅑党楂䡁䅑䅌杁䡁䅙党畂䡁䅑兤祂䝁䅕䅉歂䝁䅕杙あ䍁䅷䅉灂䝁䄴睙ㅂ䝁䅉兙あ䝁䅫睢畂䍁䅷䅉瑂䝁䅕来㙂䝁䅅杢灂䝁䄴党獁䍁䅁䅚灂䡁䅍䅤祂䝁䅕督穂䝁䅕䅚癁䡁䅙兤獂䡁䅑兤祂䝁䅕䅌杁䡁䅍党求䝁䅑睌穂䡁䅑兙祂䡁䅑兤睂䍁䅷䅉求䝁䅅杣獂䡁䅫䅉㉂䝁䅕杢あ䡁䅕杣求䍁䅷䅉瑂䝁䅫䅚杁䡁䅙党畂䡁䅑兤祂䝁䅕䅌杁䝁䅷兙あ䝁䅕䅉㉂䝁䅕杢あ䡁䅕杣求䍁䅷䅉求䝁䄰党祂䝁䅣兡畂䝁䅣䅉湂䡁䅉睢㍂䡁䅑䅡獁䍁䅁䅢桂䡁䅑党祂䍁䅁督あ䝁䅅睚求䍁䅷䅉あ䡁䅕杣畂䝁䅅杣療䡁䅕杢歂䍁䅷䅉湂䡁䅉睢㍂䡁䅑䅡杁䝁䅍兙睂䝁䅫䅤桂䝁䅷䅌杁䝁䅫杢歂䡁䅕督あ䡁䅉入杁䝁䅍睢畂䡁䅍睢獂䝁䅫䅚桂䡁䅑兡療䝁䄴䅌杁䡁䅉党橂䝁䅅䅣灂䡁䅑兙獂䝁䅫来桂䡁䅑兡療䝁䄴䅌杁䝁䅉兤㕂䝁䄸兤あ䍁䅁兡畂䡁䅙党穂䡁䅑兢求䝁䄴䅤穂䍁䅁兡畂䍁䅁兢桂䡁䅑兤祂䝁䅕䅉桂䝁䄴䅚杁䝁䄰兡歂䝁䅑䅢求䍁䅁兢桂䡁䅉睡求䡁䅑䅉橂䝁䄸兢睂䝁䅅杢灂䝁䅕督畁䍁䅁兓あ䍁䅁䅣祂䝁䅕杚求䡁䅉督杁䡁䅑睢杁䝁䅫杢㉂䝁䅕督あ䍁䅁兡畂䍁䅁杢桂䡁䅑兤祂䝁䅅䅢杁䡁䅉党穂䝁䄸兤祂䝁䅍党穂䍁䅷䅉あ䝁䅕睙潂䝁䄴睢獂䝁䄸睚㕂䍁䅷䅉潂䝁䅕兙獂䡁䅑䅡橂䝁䅅杣求䍁䅷䅉穂䝁䅕杣㉂䝁䅫睙求䡁䅍䅌杁䝁䄰兙あ䝁䅕杣灂䝁䅅䅢穂䍁䅷䅉瑂䝁䅅杢ㅂ䝁䅙兙橂䡁䅑兤祂䝁䅫杢湂䍁䅷䅉橂䝁䄸杢穂䡁䅕兢求䡁䅉䅉歂䡁䅕杣桂䝁䅉䅢求䡁䅍䅌杁䝁䅅䅣睂䝁䅅杣求䝁䅷䅌杁䝁䅧睢あ䝁䅕䅢穂䍁䅷䅉祂䝁䅕督あ䝁䅅兤祂䝁䅅杢あ䡁䅍䅉桂䝁䄴䅚杁䝁䅷党灂䡁䅍兤祂䝁䅕䅌杁䝁䄰党歂䝁䅫兙獁䍁䅁杣求䡁䅑兙灂䝁䅷兡畂䝁䅣䅌杁䡁䅁睢㍂䝁䅕杣獁䍁䅁兤あ䝁䅫䅢灂䡁䅑兡求䡁䅍䅉橂䝁䄸杢穂䡁䅕兢求䡁䅉䅉穂䡁䅑兙睂䝁䅷党穂䍁䅷䅉浂䝁䅫杢桂䝁䄴睙灂䝁䅅䅢穂䍁䅷䅉あ䝁䅕䅢求䝁䅍睢瑂䝁䄰兤畂䝁䅫睙桂䡁䅑兡療䝁䄴䅉穂䝁䅕杣㉂䝁䅫睙求䡁䅍䅌杁䝁䅍䅢求䝁䅅杢杁䝁䅕杢求䡁䅉睚㕂䍁䄸杣求䝁䄴党㍂䝁䅅杙獂䝁䅕督獁䍁䅁䅤祂䝁䅅杢穂䡁䅁睢祂䡁䅑䅌杁䡁䅍睢橂䝁䅫兙獂䍁䅷䅉畂䝁䅅䅤ㅂ䡁䅉兙獂䍁䅁睙桂䡁䅁兡あ䝁䅅䅢獁䍁䅁兡畂䝁䅙杣桂䡁䅍䅤祂䡁䅕睙あ䡁䅕杣求䍁䅷䅉橂䝁䄸杣睂䝁䄸杣桂䡁䅑党獁䍁䅁杣求䝁䅅䅢杁䝁䅕督あ䝁䅅䅤求䍁䅷䅉橂䡁䅉党歂䝁䅫䅤杁䝁䅅杢歂䍁䅁杣求䝁䅅䅢杁䝁䅅督穂䝁䅕䅤畁䍁䅁䅖潂䝁䅕䅉浂䝁䅫杣瑂䍁䅁兡畂䡁䅙党穂䡁䅑督杁䝁䅣䅢療䝁䅉兙獂䝁䅷入杁䡁䅣兡あ䝁䅧䅉桂䍁䅁杚療䝁䅍兤穂䍁䅁睢畂䍁䅁兖畂䝁䅫䅤求䝁䅑䅉呂䡁䅑兙あ䝁䅕督獁䍁䅁杔療䡁䅉䅤潂䍁䅁兑瑂䝁䅕杣灂䝁䅍兙獁䍁䅁兒ㅂ䡁䅉睢睂䝁䅕䅌杁䕁䅅督灂䝁䅅䅌杁䕁䅷兙あ䝁䅫杢杁䕁䅅兢求䡁䅉兡橂䝁䅅䅌杁䕁䄰兡歂䝁䅑䅢求䍁䅁兒桂䡁䅍䅤獁䍁䅁兑浂䡁䅉兡橂䝁䅅䅌杁䕁䅉杣桂䡁䅯兡獂䍁䅷䅉乂䝁䅕䅥灂䝁䅍睢獁䍁䅁兑祂䝁䅣党畂䡁䅑兡畂䝁䅅䅌杁䕁䅍睢獂䝁䄸兢楂䝁䅫兙獁䍁䅁杔求䡁䅣䅉慂䝁䅕兙獂䝁䅅杢歂䍁䅷䅉䑂䝁䅧兡畂䝁䅅䅌杁䕁䅫杢歂䝁䅫兙獁䍁䅁睓療䡁䅉党桂䍁䅷䅉䭂䝁䅅䅣桂䝁䄴䅌杁䙁䅑兙灂䡁䅣兙畂䍁䅷䅉桂䝁䄴䅚杁䕁䅅兤穂䡁䅑杣桂䝁䅷兡桂䍁䅁杣求䝁䅣兡療䝁䄴杌杁䙁䅑䅡求䍁䅁杚灂䡁䅉兢杁䝁䅫杢㉂䝁䅕督あ䡁䅍䅉楂䝁䅕䅤㍂䝁䅕党畂䍁䅁兎汁䍁䅁兙畂䝁䅑䅉ぁ䑁䅁兊杁䝁䅫杢杁䝁䅕兢求䡁䅉睚灂䝁䄴睚杁䝁䄰兙祂䝁䅳党あ䡁䅍杌杁䕁䅙睢祂䍁䅁杚ㅂ䝁䄴䅚杁䝁䄸杚杁䝁䅙兤畂䝁䅑䅉灂䝁䄴杤求䡁䅍䅤瑂䝁䅕杢あ䍁䅷䅉灂䡁䅑䅉穂䝁䅕党牂䡁䅍䅉あ䝁䄸䅉灂䝁䄴杤求䡁䅍䅤杁䝁䅫杢杁䡁䅁杣灂䡁䅙兙あ䝁䅕䅉求䡁䅅兤灂䡁䅑入杁䝁䅙兤畂䝁䅑督獁䍁䅁杤求䝁䄴䅤ㅂ䡁䅉党杁䝁䅍兙睂䝁䅫䅤桂䝁䅷䅉浂䡁䅕杢歂䡁䅍䅌杁䙁䅍䅣求䝁䅍兡桂䝁䅷䅉穂䝁䅫䅤ㅂ䝁䅅䅤灂䝁䄸杢杁䝁䅙兤畂䝁䅑督獁䍁䅁杕求䝁䅅䅢杁䝁䅕督あ䝁䅅䅤求䍁䅁杚ㅂ䝁䄴䅚穂䍁䅷䅉䩂䝁䄴杚祂䝁䅅督あ䡁䅉兤橂䡁䅑兤祂䝁䅕䅉浂䡁䅕杢歂䡁䅍䅌杁䝁䄰党㙂䡁䅯兙畂䝁䅫杢求䍁䅁杚ㅂ䝁䄴䅚穂䍁䅷䅉桂䝁䄴䅚杁䡁䅑兤祂䝁䄴兙祂䝁䄸兤畂䝁䅑睌歂䝁䅫督あ䡁䅉党穂䡁䅍党歂䍁䅁杚ㅂ䝁䄴䅚穂䍁䄴䅉䩂䡁䅑䅉橂䝁䄸杢穂䝁䅫䅚求䡁䅉督杁䝁䅫杢㉂䝁䅕督あ䝁䄰党畂䡁䅑督杁䝁䅫杢杁䝁䅉睢あ䝁䅧䅉歂䝁䄸兢求䡁䅍䅤灂䝁䅍䅉桂䝁䄴䅚杁䝁䅫杢あ䝁䅕杣畂䝁䅅䅤灂䝁䄸杢桂䝁䅷䅉浂䡁䅕杢歂䡁䅍杌杁䕁䅫䅤杁䝁䅅䅢穂䝁䄸䅉穂䝁䅕党牂䡁䅍䅉あ䝁䄸䅉瑂䝁䅅睡求䍁䅁睙療䍁䄰兡畂䡁䅙党穂䡁䅑兢求䝁䄴䅤穂䍁䅁兙畂䝁䅑䅉浂䝁䄸䅢獂䝁䄸睤瑁䝁䄸杢杁䝁䅫杢㉂䝁䅕督あ䝁䄰党畂䡁䅑督杁䝁䅅杢歂䍁䅁睙療䝁䄴督灂䝁䅑党祂䡁䅍䅉睂䝁䅅杣あ䝁䅫兙獂䍁䅁兡畂䡁䅑党祂䝁䅕督あ䡁䅍䅉灂䝁䄴䅉浂䡁䅕杢歂䡁䅍杌杁䙁䅍䅤求䡁䅁睕あ䝁䄸杢求䍁䅁睒祂䝁䄸兤睂䍁䅁兓畂䝁䅍杌杁䡁䅣兙穂䍁䅁杚療䡁䅕杢歂䝁䅕䅚杁䝁䅫杢杁䑁䅉䅍睁䑁䅣䅉桂䝁䄴䅚杁䝁䅫督杁䝁䅉兙穂䝁䅕䅚杁䝁䅫杢杁䕁䄴党㍂䍁䅁兗療䡁䅉睡獁䍁䅁杔求䡁䅣䅉婂䝁䄸杣牂䍁䅁睤灂䡁䅑䅡杁䝁䅅䅚歂䝁䅫䅤灂䝁䄸杢桂䝁䅷䅉療䝁䅙杚灂䝁䅍党穂䍁䅁兙橂䡁䅉睢穂䡁䅍䅉佂䝁䄸杣あ䝁䅧䅉䉂䝁䄰党祂䝁䅫睙桂䍁䅷䅉呂䝁䄸兤あ䝁䅧䅉䉂䝁䄰党祂䝁䅫睙桂䍁䅷䅉䙂䡁䅕杣療䡁䅁党獁䍁䅁兑ㅂ䡁䅍䅤祂䝁䅅䅢灂䝁䅅䅉桂䝁䄴䅚杁䕁䅅督灂䝁䅅杌䅁䝁呫䅁千䅄䅁睕あ䝁䅕䅣桂䝁䄴䅉䑂䝁䄸兢睂䝁䅅杢㕂䍁䅷䅉あ䝁䄸睚求䡁䅑䅡求䡁䅉䅉㍂䝁䅫䅤潂䍁䅁兡あ䡁䅍䅉穂䡁䅕杙穂䝁䅫䅚灂䝁䅅杣灂䝁䅕督獁䍁䅁䅣祂䝁䄸䅚ㅂ䝁䅍党穂䍁䅁兙畂䝁䅑䅉穂䝁䅕䅢獂䡁䅍䅉穂䡁䅁党橂䝁䅫兙獂䡁䅑入杁䝁䅅杢歂䍁䅁兡畂䡁䅑党祂䝁䄰党歂䝁䅫兙あ䝁䅕䅉橂䝁䅧党瑂䝁䅫睙桂䝁䅷督杁䡁䅑睢杁䝁䄸䅤潂䝁䅕杣杁䝁䄰兙畂䡁䅕杚桂䝁䅍䅤ㅂ䡁䅉党祂䡁䅍䅉浂䝁䄸杣杁䡁䅕督求䍁䅁兡畂䍁䅁杤桂䡁䅉兡療䡁䅕督杁䝁䅕杢歂䍁䅁䅣祂䝁䄸䅚ㅂ䝁䅍䅤穂䍁䅁睤療䡁䅉䅢歂䡁䅣兡歂䝁䅕杌杁䕁䅫䅤杁䝁䄸䅣求䡁䅉兙あ䝁䅕督杁䡁䅑䅡祂䝁䄸兤湂䝁䅧䅉あ䝁䅧杣求䝁䅕䅉穂䝁䅕睚瑂䝁䅕杢あ䡁䅍杏杁䙁䅍兤祂䝁䅙兙橂䡁䅑兙畂䡁䅑督獁䍁䅁䅕療䝁䅷入瑂䝁䅕杣穂䍁䅷䅉桂䝁䄴䅚杁䙁䅍䅣求䝁䅍兡桂䝁䅷䅤㕂䍁䅁䅕祂䝁䄸䅚ㅂ䝁䅍䅤穂䍁䄴䅉啂䝁䅧党杁䙁䅍兤祂䝁䅙兙橂䡁䅑兙畂䡁䅑督杁䡁䅍党湂䝁䄰党畂䡁䅑䅉療䝁䅙杚求䡁䅉督杁䡁䅍兤祂䝁䅙兙橂䡁䅑兙畂䡁䅑督杁䡁䅑䅡桂䡁䅑䅉桂䡁䅉党杁䡁䅕督求䝁䅑䅉灂䝁䄴䅉橂䝁䄸杢穂䡁䅕兢求䡁䅉䅉桂䝁䄴䅚杁䝁䅫杢歂䡁䅕督あ䡁䅉兡桂䝁䅷䅉橂䝁䅷党桂䝁䄴兡畂䝁䅣䅉桂䝁䄴䅚杁䝁䅑兡穂䝁䅫杢浂䝁䅕睙あ䝁䅫睢畂䍁䅁䅣祂䝁䄸䅚ㅂ䝁䅍䅤穂䍁䅷䅉灂䝁䄴睙獂䡁䅕䅚灂䝁䄴睚杁䝁䅑党あ䝁䅕杣湂䝁䅕杢あ䡁䅍䅉浂䝁䄸杣杁䡁䅣兙穂䝁䅧兡畂䝁䅣䅉橂䝁䅷睢あ䝁䅧党穂䍁䅷䅉歂䝁䅫督潂䝁䅕督獁䍁䅁睙桂䡁䅉䅣求䡁䅑督獁䍁䅁兙畂䝁䅑䅉浂䝁䅷睢療䡁䅉督杁䝁䅅杢歂䍁䅁睤桂䝁䅷䅢穂䍁䅷䅉桂䡁䅍䅉㍂䝁䅕䅢獂䍁䅁兙穂䍁䅁督潂䝁䅅兢睂䝁䄸睢穂䍁䅁兙畂䝁䅑䅉楂䝁䄸䅚㕂䍁䅁睤桂䡁䅍䅡求䡁䅍睏杁䝁䅅杢歂䍁䅁睢あ䝁䅧党祂䍁䅁兙睂䡁䅁䅢灂䝁䅍兙あ䝁䅫睢畂䡁䅍䅌杁䡁䅍兤橂䝁䅧䅉桂䡁䅍䅉浂䝁䅅杙祂䝁䅫睙杁䡁䅍睢浂䡁䅑党畂䝁䅕杣穂䍁䅷䅉湂䝁䅕杣瑂䝁䅫睙灂䝁䅑兙獂䍁䅁兣ㅂ䝁䅅䅤求䡁䅉杢桂䡁䅉入杁䝁䅍睢瑂䡁䅁睢ㅂ䝁䄴䅚穂䍁䅷䅉歂䝁䅫督灂䝁䄴杚求䝁䅍䅤桂䝁䄴䅤穂䍁䅷䅉桂䝁䄴䅚杁䝁䅷兤楂䡁䅉兡橂䝁䅅䅤灂䝁䄴睚杁䝁䅫杢湂䡁䅉党歂䝁䅫党畂䡁䅑督畁䍁䅁兓あ䡁䅍䅉穂䡁䅕杣浂䝁䅅睙あ䝁䅅杢あ䡁䅍䅉桂䡁䅉党杁䝁䅅䅢穂䝁䄸䅉ㅂ䡁䅍党歂䍁䅁兡畂䍁䅁杤桂䡁䅉兡療䡁䅕督杁䝁䅅䅣睂䝁䅷兡橂䝁䅅䅤灂䝁䄸杢穂䍁䅷䅉灂䝁䄴睙獂䡁䅕䅚灂䝁䄴睚杁䝁䅕兢ㅂ䝁䅷督灂䝁䅙兡求䡁䅉督杁䝁䅙睢祂䍁䅁督睂䡁䅉党桂䝁䅑兡畂䝁䅣䅉桂䝁䅣杣灂䝁䅍兤獂䡁䅑兤祂䝁䅅䅢杁䡁䅁杣療䝁䅑兤橂䡁䅑督㝁䍁䅁兙畂䝁䅑䅉灂䝁䄴䅚ㅂ䡁䅍䅤祂䝁䅫兙獂䍁䅁兙睂䡁䅁䅢灂䝁䅍兙あ䝁䅫睢畂䡁䅍䅉橂䝁䄸兢睂䡁䅉兡穂䝁䅫杢湂䍁䅁䅢桂䡁䅑党㑂䍁䅁督㕂䡁䅍䅤求䝁䄰督獁䍁䅁䅣獂䝁䅅督あ䝁䅫睙穂䍁䅷䅉桂䝁䄴䅚杁䝁䅍睢瑂䡁䅁睢穂䝁䅫䅤求䡁䅍杌杁䙁䅑䅡求䍁䅁䅕療䝁䅷入瑂䝁䅕杣穂䍁䅁督求䝁䅣兢求䝁䄴䅤杁䡁䅁杣療䡁䅙兡歂䝁䅕督杁䡁䅁睢獂䡁䅫兤祂䝁䅕䅤潂䝁䅅杢求䍁䅁䅣療䝁䅷入療䝁䅷督杁䡁䅑䅡桂䡁䅑䅉桂䡁䅉党杁䡁䅕督求䝁䅑䅉灂䝁䄴䅉あ䝁䅧党杁䝁䄰兙畂䡁䅕杚桂䝁䅍䅤ㅂ䡁䅉党杁䝁䄸杚杁䡁䅉兡湂䝁䅫䅚杁䝁䅙睢桂䝁䄰䅉浂䝁䄸杣杁䡁䅑䅡求䡁䅉兢桂䝁䅷䅉灂䝁䄴督ㅂ䝁䅷兙あ䝁䅫睢畂䍁䅁兡畂䍁䅁䅤潂䝁䅕䅉橂䝁䄸杢穂䡁䅑杣ㅂ䝁䅍䅤灂䝁䄸杢杁䝁䅫杢歂䡁䅕督あ䡁䅉入獁䍁䅁兙穂䍁䅁睤求䝁䅷䅢杁䝁䅅督杁䝁䅅䅉楂䝁䅅督求䍁䅁杣桂䡁䅣䅉瑂䝁䅅䅤求䡁䅉兡桂䝁䅷䅉浂䝁䄸杣杁䝁䅍睢桂䡁䅑兡畂䝁䅣督獁䍁䅁兙歂䝁䅧党穂䝁䅫杤求䡁䅍䅌杁䡁䅍党桂䝁䅷兙畂䡁䅑督獁䍁䅁兙畂䝁䅑䅉求䝁䅷兙穂䡁䅑睢瑂䝁䅕杣穂䍁䅁䅋䑂䕁䅅睕䙂䍁䅫睏杁䡁䅁睢獂䡁䅫党穂䡁䅑党祂䍁䅁杣求䡁䅍兡畂䡁䅍䅌杁䝁䅫杢橂䝁䅷兤歂䝁䅫杢湂䍁䅁䅢灂䡁䅅兤灂䝁䅑䅉桂䝁䄴䅚杁䡁䅁睢㍂䝁䅑党祂䝁䅕䅚杁䡁䅁杣療䝁䅑兤橂䡁䅑督獁䍁䅁睤潂䝁䅫睙潂䍁䅁兙祂䝁䅕䅉ㅂ䡁䅍党歂䍁䅁兡畂䍁䅁睑䉂䙁䅍兒杁䝁䅅䅣睂䝁䅷兡橂䝁䅅䅤灂䝁䄸杢穂䑁䅳䅉桂䝁䄴䅚杁䡁䅁</t>
  </si>
  <si>
    <t>䅡あ䝁䅧兙獂䝁䅫睙杁䝁䅅杢潂䡁䅫䅚祂䝁䅫䅚求䍁䅁䅤潂䝁䅅䅤杁䝁䅫督杁䡁䅕督求䝁䅑䅉灂䝁䄴䅉ㅂ䝁䄴督桂䡁䅑兤祂䝁䅅䅤求䝁䅑䅉睂䝁䄸䅢㕂䝁䅕督あ䝁䅕杣杁䡁䅉党穂䝁䅫杢穂䍁䅷䅉桂䝁䅷睡㕂䝁䅑䅉祂䝁䅕督灂䝁䄴督獁䍁䅁兙畂䝁䅑䅉睂䝁䅷兙穂䡁䅑兡橂䝁䅫来求䡁䅉督杁䝁䅙睢祂䍁䅁兙睂䡁䅁䅢灂䝁䅍兙あ䝁䅫睢畂䡁䅍䅉灂䝁䄴䅉橂䝁䄸杢穂䡁䅑杣ㅂ䝁䅍䅤灂䝁䄸杢杁䝁䄰兙あ䝁䅕杣灂䝁䅅䅢穂䍁䅷䅉桂䡁䅍䅉㍂䝁䅕䅢獂䍁䅁兙穂䍁䅁睙療䝁䄰䅣療䝁䄴党畂䡁䅑督杁䝁䄸杚杁䝁䅅兤あ䝁䄸兢療䡁䅑兡㉂䝁䅕䅌杁䝁䅉睢桂䡁䅑兡畂䝁䅣䅌杁䝁䅅杢歂䍁䅁睢あ䝁䅧党祂䍁䅁睙療䝁䄴督ㅂ䝁䄰党祂䍁䅁䅣祂䝁䄸䅚ㅂ䝁䅍䅤穂䍁䄴䅉啂䝁䅧党杁䙁䅍䅣求䝁䅍兡桂䝁䅷䅤㕂䍁䅁䅕祂䝁䄸䅚ㅂ䝁䅍䅤穂䍁䅁督求䝁䅣兢求䝁䄴䅤杁䝁䄸杚浂䝁䅕杣穂䍁䅁杚獂䝁䅅杤療䡁䅉督獁䍁䅁党瑂䡁䅕䅢穂䝁䅫杚灂䝁䅕杣穂䍁䅷䅉桂䝁䄴䅚杁䡁䅍睢獂䡁䅕杙灂䝁䅷兡㙂䝁䅕杣穂䍁䅁杚療䡁䅉䅉ㅂ䡁䅍党杁䝁䅫杢杁䝁䅙睢療䝁䅑䅌杁䝁䅙䅢桂䡁䅙睢祂䝁䅫杢湂䍁䅷䅉畂䡁䅕䅤祂䝁䅫䅤灂䝁䄸杢桂䝁䅷䅉穂䡁䅕䅣睂䝁䅷党瑂䝁䅕杢あ䍁䅷䅉桂䝁䄴䅚杁䡁䅁䅡桂䡁䅉兢桂䝁䅍党ㅂ䡁䅑兡橂䝁䅅䅢杁䝁䅅䅣睂䝁䅷兡橂䝁䅅䅤灂䝁䄸杢穂䍁䄴䅉呂䡁䅑党睂䝁䅅杢杁䕁䅍睢瑂䡁䅁兙畂䡁䅫䅉㍂䝁䅅督杁䝁䅙睢ㅂ䝁䄴䅚求䝁䅑䅉灂䝁䄴䅉硁䑁䅫睍祁䍁䅁兙畂䝁䅑䅉灂䡁䅍䅉潂䝁䅕兙歂䡁䅅兤桂䡁䅉䅤求䡁䅉党歂䍁䅁兡畂䍁䅁杔療䡁䅉䅤潂䝁䅉杣療䝁䄸睡獁䍁䅁兓獂䝁䅷兡畂䝁䄸兡穂䍁䄴䅁療䅆䅁䄫䅷䙁䅍䅤求䡁䅙党畂䍁䅁兔桂䝁䅑䅚求䝁䄴䅌杁䕁䅷䅤歂䍁䄴䅉歂䝁䅕督灂䝁䅣杢穂䍁䅷䅉穂䝁䄸兤祂䝁䅍党穂䍁䅷䅉桂䝁䄴䅚杁䝁䄰兙祂䝁䅳党あ䡁䅍䅉浂䝁䅅督潂䝁䅫睢畂䍁䄰杚療䡁䅉睤桂䡁䅉䅚杁䝁䅉杣桂䝁䄴䅚求䝁䅑䅉桂䝁䄴䅚杁䡁䅁杣灂䡁䅙兙あ䝁䅕䅉獂䝁䅅杙求䝁䅷䅉浂䝁䄸睢あ䡁䅣党桂䡁䅉䅌杁䝁䅅睙橂䝁䅕督穂䝁䄸杣灂䝁䅕督獁䍁䅁兙畂䝁䅑䅉桂䡁䅁䅣桂䡁䅉党獂䍁䅁兡畂䍁䅁䅤潂䝁䅕䅉噂䝁䄴兡あ䝁䅕䅚杁䙁䅍䅤桂䡁䅑党穂䍁䅁兙畂䝁䅑䅉灂䝁䄴䅤求䡁䅉杢桂䡁䅑兡療䝁䄴兙獂䝁䅷入畁䍁䅁兓あ䍁䅁睢睂䝁䅕杣桂䡁䅑党穂䍁䅁䅤潂䡁䅉睢ㅂ䝁䅣䅡杁䙁䅣䅡療䝁䅷党穂䝁䅅䅢求䍁䅁杒療䝁䄸䅤㍂䝁䅕兙祂䍁䅷䅉塂䝁䅧睢獂䝁䅕督桂䝁䅷党杁䕁䅅睙橂䝁䅕督穂䝁䄸杣灂䝁䅕督癁䕁䅅䅣睂䝁䅅杣求䝁䅷䅌杁䕁䅑兡祂䝁䅕睙あ䍁䄰䅤療䍁䄰䅉䑂䝁䄸杢穂䡁䅕兢求䡁䅉䅌杁䝁䅅杢歂䍁䅁䅔灂䝁䅍党畂䡁䅍兡畂䝁䅣䅉穂䝁䅕睚瑂䝁䅕杢あ䡁䅍杌杁䙁䅑䅡求䍁䅁睖潂䝁䄸䅢求䡁䅍兙獂䝁䅕䅉䝂䝁䄸睢あ䡁䅣党桂䡁䅉䅉穂䝁䅕睚瑂䝁䅕杢あ䍁䅁䅚求䡁䅍兡湂䝁䄴督獁䍁䅁督療䡁䅕杣橂䝁䅕督獁䍁䅁兙畂䝁䅑䅉瑂䝁䅅杣牂䝁䅕䅤穂䍁䅁杤桂䡁䅉兡療䡁䅕督杁䡁䅁杣療䝁䅑兤橂䡁䅑督獁䍁䅁兡畂䝁䅍䅢ㅂ䝁䅑兡畂䝁䅣䅉歂䡁䅉党穂䡁䅍䅉穂䝁䅧睢求䡁䅍䅌杁䝁䅉睢療䡁䅑督獁䍁䅁杙療䝁䄸䅤灂䝁䅕督獁䍁䅁杚桂䡁䅍䅡灂䝁䄸杢杁䡁䅍杢求䝁䅅睡求䡁䅉督獁䍁䅁督桂䝁䄴䅚桂䝁䅷督獁䍁䅁兙畂䝁䅑䅉橂䝁䅅督ㅂ䝁䅅䅢杁䡁䅍䅡療䝁䅕督杁䡁䅕杢歂䝁䅕杣杁䡁䅑䅡求䍁䅁睕あ䝁䅕杤求䍁䅁兔桂䝁䅑䅚求䝁䄴䅌杁䕁䅑睢獂䝁䅍党杁䙁䅙兡あ䝁䅅䅌杁䕁䅉党あ䡁䅍党㕂䍁䅁杓療䝁䅧杢穂䝁䄸杢獁䍁䅁村獂䝁䄸杢歂䝁䄸䅌杁䕁䅣杕䙂䕁䅅䅖呂䍁䅷䅉桂䝁䄴䅚杁䕁䅅杢畂䝁䅕䅉䱂䝁䅷党灂䝁䄴䅉楂䡁䅉兙畂䝁䅑督畁䍁䅁䅖潂䝁䅕䅉塂䝁䅧睢獂䝁䅕督桂䝁䅷党杁䕁䅅睙橂䝁䅕督穂䝁䄸杣灂䝁䅕督癁䕁䅅䅣睂䝁䅅杣求䝁䅷䅉穂䝁䅕睚瑂䝁䅕杢あ䍁䅁睢浂䝁䅙党祂䡁䅍䅉潂䝁䅅杢歂䝁䅉兙湂䡁䅍䅌杁䝁䅅䅣睂䝁䅅杣求䝁䅷䅌杁䡁䅍兢桂䝁䅷䅢杁䝁䅷党桂䡁䅑䅡求䡁䅉䅉湂䝁䄸睢歂䡁䅍䅌杁䝁䅉党獂䡁䅑督獁䍁䅁督療䝁䅙䅤杁䝁䅅睙橂䝁䅕督穂䝁䄸杣灂䝁䅕督獁䍁䅁杚桂䡁䅍䅡灂䝁䄸杢杁䡁䅍睙桂䡁䅉杤求䡁䅍䅌杁䡁䅣杣桂䡁䅁督獁䍁䅁睚灂䝁䅙䅤灂䝁䄴睚獁䍁䅁兙畂䝁䅑䅉療䡁䅑䅡求䡁䅉䅉桂䝁䅍睙求䡁䅍督療䡁䅉兡求䡁䅍䅉ㅂ䝁䄴䅚求䡁䅉䅉あ䝁䅧党杁䙁䅍䅤求䡁䅙党杁䕁䄰兙歂䝁䅑党畂䍁䅷䅉䉂䝁䄴杢求䍁䅁睓獂䝁䅕兡畂䍁䅷䅉䍂䝁䅕䅤穂䝁䅕入杁䕁䅯睢潂䝁䄴督療䝁䄴䅌杁䝁䅅杢歂䍁䅁䅒療䝁䅷睙求䍁䅁杖灂䡁䅑兙杁䝁䅉杣桂䝁䄴䅚穂䍁䄴䅉啂䝁䅧党杁䕁䅑兡祂䝁䅕睙あ䍁䄰䅤療䍁䄰睑療䝁䄴督ㅂ䝁䄰党祂䍁䅁督求䝁䅣兢求䝁䄴䅤杁䝁䄸䅣求䡁䅉兙あ䝁䅕督杁䙁䅍䅤求䡁䅙党杁䕁䄰兙歂䝁䅑党畂䍁䅁兙畂䝁䅑䅉䕂䝁䄸䅢橂䝁䅕䅉坂䝁䅫䅤桂䍁䅁杚ㅂ䝁䅷䅢瑁䡁䅁杣灂䝁䅍党杁䡁䅉党あ䝁䅅兡獂䍁䅁督あ䝁䄸杣求䡁䅍䅌杁䙁䅍䅤求䡁䅙党杁䕁䄰兙歂䝁䅑党畂䍁䅁睢ㅂ䡁䅑䅢求䡁䅑䅉穂䡁䅑睢祂䝁䅕督杁䝁䅅杢歂䍁䅁睙療䝁䄴睙求䡁䅍督灂䝁䄸杢穂䍁䅷䅉桂䝁䄴䅚杁䝁䅑兡湂䝁䅫䅤桂䝁䅷䅉求䍁䄰睙療䝁䄰兢求䡁䅉睙求䍁䅁睤求䝁䅉督灂䡁䅑党穂䍁䄴䅉啂䝁䅧党杁䕁䅷兡橂䝁䅕杢穂䝁䅫杢湂䍁䅁督求䝁䅣兢求䝁䄴䅤杁䝁䅕杢湂䝁䅅睚求䡁䅍䅉灂䝁䄴䅉あ䝁䅧党杁䝁䅷兡橂䝁䅕杢穂䝁䅫杢湂䍁䅁睢浂䍁䅁䅤潂䝁䅕䅉呂䡁䅑党㉂䝁䅕䅉乂䝁䅅䅚歂䝁䅕杢杁䝁䅅杢歂䍁䅁村求䡁䅑督求䡁䅫䅉䭂䝁䄸䅡畂䡁䅍睢畂䍁䅁䅤祂䝁䅅䅚求䝁䄰兙祂䝁䅳督杁䝁䅙睢祂䍁䅁䅤潂䝁䅕䅉穂䝁䅅䅢求䍁䅁睢浂䍁䅁督求䝁䅷党橂䡁䅑䅉桂䡁䅁䅣桂䡁䅉党獂䍁䅷䅉桂䝁䅍睙求䡁䅍督療䡁䅉入獁䍁䅁䅡療䝁䄰党杁䝁䅍兙あ䝁䅕睚療䡁䅉兡求䡁䅍䅌杁䝁䅅杢歂䍁䅁睢あ䝁䅧党祂䍁䅁杢療䝁䄴兌橂䝁䄸杣求䍁䅁䅣祂䝁䄸䅚ㅂ䝁䅍䅤穂䍁䄴䅉䩂䝁䄴䅉桂䝁䅑䅚灂䡁䅑兡療䝁䄴䅌杁䡁䅑䅡求䍁䅁睙療䝁䄰䅣桂䝁䄴入杁䝁䅑兡穂䡁䅑杣灂䝁䅉兤あ䝁䅕督杁䝁䅫䅤穂䍁䅁䅣祂䝁䄸䅚ㅂ䝁䅍䅤穂䍁䅁兡畂䍁䅁䅤潂䝁䅕䅉㍂䝁䅧睢獂䝁䅕督桂䝁䅷党杁䝁䅍䅡桂䝁䄴杢求䝁䅷䅉あ䝁䅧杣療䡁䅕睚潂䍁䅁䅚求䡁䅁兙祂䡁䅑兢求䝁䄴䅤杁䡁䅍䅤療䡁䅉党穂䍁䅷䅉瑂䝁䅅督穂䍁䅁兢求䡁䅉睙潂䝁䅅杢あ䡁䅍䅌杁䝁䄸杚浂䍁䄰䅣祂䝁䅫睙求䍁䅁杣求䡁䅑兙灂䝁䅷党祂䡁䅍䅌杁䡁䅍䅡療䝁䅕䅉橂䝁䅧兙灂䝁䄴督獁䍁䅁睢畂䝁䅷兡畂䝁䅕䅉祂䝁䅕䅤桂䝁䅫䅢求䡁䅉督獁䍁䅁杢桂䡁䅑兡療䝁䄴兙獂䍁䅁睙潂䝁䅅兡畂䡁䅍䅌杁䡁䅍䅣求䝁䅍兡桂䝁䅷䅤㕂䍁䅁杣求䡁䅑兙灂䝁䅷党祂䡁䅍䅌杁䝁䅫杢歂䝁䅕䅣求䝁䄴䅚求䝁䄴䅤杁䡁䅍䅤療䡁䅉党穂䍁䅷䅉桂䝁䄴䅚杁䝁䅍䅢ㅂ䝁䅉督畁䍁䅁杒ㅂ䡁䅉䅤潂䝁䅕杣獁䍁䅁兡あ䍁䅁兢桂䡁䅉睡求䡁䅑督杁䝁䅫䅤穂䍁䅁䅣祂䝁䄸䅚ㅂ䝁䅍䅤穂䍁䅁兙畂䝁䅑䅉穂䝁䅕杣㉂䝁䅫睙求䡁䅍䅉あ䝁䅧杣療䡁䅕睚潂䍁䅁䅚灂䝁䅣兡あ䝁䅅䅢杁䝁䅉杣桂䝁䄴䅚杁䝁䄰兙祂䝁䅳党あ䝁䅫杢湂䍁䅷䅉穂䝁䄸睙灂䝁䅅䅢杁䝁䄰党歂䝁䅫兙杁䝁䅅杢歂䍁䅁兡畂䝁䅙䅢ㅂ䝁䅕杢橂䝁䅕杣杁䝁䄰兙祂䝁䅳党あ䝁䅫杢湂䍁䅷䅉求䡁䅧䅣求䡁䅉兡求䝁䄴䅤灂䝁䅅䅢杁䝁䅕杤求䝁䄴䅤穂䍁䅷䅉灂䝁䄴兌穂䡁䅑睢祂䝁䅕䅉桂䝁䄴䅚杁䝁䄸杢獂䝁䅫杢求䍁䅁䅣祂䝁䄸兢療䡁䅑兡療䝁䄴督獁䍁䅁兙畂䝁䅑䅉睂䡁䅕杙獂䝁䅫睙杁䡁䅉党獂䝁䅅䅤灂䝁䄸杢穂䍁䄴䅉啂䝁䅧党杁䝁䅍睢瑂䡁䅁兙畂䡁䅫䅉㍂䝁䅅督杁䝁䅫杢橂䝁䄸杣睂䝁䄸杣桂䡁䅑党歂䍁䅁兡畂䍁䅁免㕁䑁䅫䅍杁䝁䅅杢歂䍁䅁兡穂䍁䅁䅡求䝁䅅䅚硂䡁䅕兙祂䡁䅑党祂䝁䅕䅚杁䝁䅫杢杁䕁䅷睢畂䝁䅣䅉䩂䡁䅍䅢桂䝁䄴䅚杁䕁䅍兡あ䡁䅫䅌杁䕁䄴党㍂䍁䅁兗療䡁䅉睡畁䅁䅁硳䅕䑁䡁䅁呂䡁䅑党㍂䝁䅅杣あ䍁䅁兓畂䝁䅙睢祂䝁䄰兙あ䝁䅫睢畂䍁䅁睕求䡁䅉杤灂䝁䅍党穂䍁䅁睑療䡁䅉䅣療䡁䅉兙あ䝁䅫睢畂䍁䅷䅉あ䝁䅧杣療䡁䅕睚潂䍁䅁兡あ䡁䅍䅉穂䡁䅕杙穂䝁䅫䅚灂䝁䅅杣灂䝁䅕督獁䍁䅁䅣祂䝁䄸杤灂䝁䅑党穂䍁䅁䅤灂䡁䅑䅢求䍁䅁兡畂䡁䅍兤祂䝁䅅杢橂䝁䅕䅉桂䝁䄴䅚杁䡁䅉党桂䝁䅷䅉求䡁䅍䅤桂䡁䅑党杁䡁䅑杣桂䝁䄴督桂䝁䅍䅤灂䝁䄸杢杁䡁䅉党獂䝁䅅䅤求䝁䅑䅉穂䝁䅕杣㉂䝁䅫睙求䡁䅍䅉灂䝁䄴䅉あ䝁䅧党杁䙁䅕杢灂䡁䅑党歂䍁䅁睕あ䝁䅅䅤求䡁䅍䅉桂䝁䄴䅚杁䝁䅫杢あ䝁䅕杣畂䝁䅅䅤灂䝁䄸杢桂䝁䅷䅢㕂䍁䄴䅉啂䝁䅧党杁䝁䅍睢瑂䡁䅁兙畂䡁䅫䅉灂䝁䄴杤療䝁䅷杤求䡁䅍䅉灂䝁䄴䅉穂䝁䅕兙祂䝁䅍䅡灂䝁䄴睚獁䍁䅁党㑂䝁䅅兢灂䝁䄴兡畂䝁䅣䅌杁䝁䅍䅢療䡁䅍兡畂䝁䅣䅌杁䝁䅅杢歂䍁䅁兡畂䡁䅍兤祂䝁䅫杢湂䍁䅁䅤潂䝁䅕䅉橂䝁䄸杢歂䝁䅫䅤灂䝁䄸杢杁䝁䄸杚杁䡁䅑䅡求䍁䅁䅤灂䡁䅑䅢求䍁䅁䅤療䍁䅁杣求䝁䅅䅢杁䡁䅁杣療䡁䅁党祂䡁䅑入畁䍁䅁兓あ䍁䅁兙獂䡁䅍睢杁䝁䄸杚浂䝁䅕杣穂䍁䅁䅡療䝁䄰党杁䝁䅅杢歂䍁䅁䅣求䡁䅉督療䝁䄴兙獂䍁䅁兡畂䡁䅍兤祂䝁䅅杢橂䝁䅕䅉穂䝁䅕杣㉂䝁䅫睙求䡁䅍睏杁䡁䅍党祂䡁䅙兡橂䝁䅕督杁䝁䅙睢祂䍁䅁䅤桂䡁䅧兌歂䝁䅕杚求䡁䅉杣求䝁䅑䅉求䡁䅧睙潂䝁䅅杢湂䝁䅕督㝁䍁䅁兙畂䝁䅑䅉歂䝁䅫睚灂䡁䅑兙獂䍁䅁睙ㅂ䡁䅍䅤療䝁䄰党祂䍁䅁党畂䝁䅣兙湂䝁䅕兢求䝁䄴䅤杁䡁䅁䅢桂䡁䅑杚療䡁䅉兢杁䡁䅍党祂䡁䅙兡橂䝁䅕督畁䍁䅁兓あ䍁䅁兙獂䡁䅍睢杁䡁䅁杣療䡁䅙兡歂䝁䅕督杁䝁䅅䅣睂䡁䅉兙灂䡁䅍兙獂䍁䅁兢桂䝁䄴兙湂䝁䅕兢求䝁䄴䅤獁䍁䅁睢畂䝁䅷兡畂䝁䅕䅉畂䝁䄸䅤桂䡁䅉兡㙂䝁䅅䅤灂䝁䄸杢杁䝁䅅杢歂䍁䅁睙獂䝁䄸督灂䝁䄴睚獁䍁䅁睙祂䝁䅕䅚灂䡁䅑䅉桂䝁䄴䅚杁䡁䅉党桂䝁䅷䅉求䡁䅍䅤桂䡁䅑党杁䝁䅫杢浂䝁䄸杣瑂䝁䅅䅤灂䝁䄸杢獁䍁䅁兙畂䝁䅑䅉穂䝁䅕兙祂䝁䅍䅡杁䝁䅅杢歂䍁䅁杤桂䝁䅷兤桂䡁䅑兡療䝁䄴䅉穂䝁䅕杣㉂䝁䅫睙求䡁䅍杌杁䙁䅑䅡求䍁䅁睙療䝁䄰䅣桂䝁䄴入杁䡁䅍党祂䡁䅙党穂䍁䅁䅡療䝁䄰党楂䡁䅕入求䡁䅉督杁䝁䅅杢歂䍁䅁督求䝁䅷䅢求䡁䅉督獁䍁䅁杣求䡁䅍兡歂䝁䅕杢あ䝁䅫兙獂䍁䅁兙畂䝁䅑䅉橂䝁䄸兢瑂䝁䅕杣橂䝁䅫兙獂䍁䅁杣求䝁䅅䅢杁䝁䅕督あ䝁䅅䅤求䍁䅁䅣祂䝁䄸杚求䡁䅍督灂䝁䄸杢桂䝁䅷督獁䍁䅁兢療䡁䅉䅤湂䝁䅅睚求䍁䅁䅢求䝁䄴䅚求䡁䅉督杁䝁䅅杢歂䍁䅁督求䡁䅉杤灂䝁䅍党祂䡁䅍䅌杁䡁䅑兡あ䝁䅷党杁䝁䅅睚求䝁䄴睙灂䝁䅕督杁䝁䅅杢歂䍁䅁杣求䝁䅅䅢杁䝁䅕督あ䝁䅅䅤求䍁䅁兙あ䡁䅑睢祂䝁䄴党㕂䡁䅍䅌杁䝁䅅杢歂䍁䅁䅡療䝁䄰党杁䝁䅉兤灂䝁䅷䅚求䡁䅉督杁䡁䅑䅡祂䝁䄸兤湂䝁䅧䅉歂䝁䅫杣求䝁䅍䅤杁䝁䄸䅣求䡁䅉兙あ䝁䅫睢畂䡁䅍䅌杁䝁䄴党あ䡁䅣睢祂䝁䅳䅉療䝁䅙䅉灂䝁䄴䅚求䡁䅁党畂䝁䅑党畂䡁䅑䅉桂䝁䅣党畂䝁䅍兡求䡁䅍䅌杁䝁䅅杢歂䍁䅁睢あ䝁䅧党祂䍁䅁杙ㅂ䡁䅍兡畂䝁䅕督穂䝁䅕督畁䍁䅁䅖潂䝁䅕䅉橂䝁䄸兢睂䝁䅅杢㕂䍁䅁睤桂䡁䅍䅉浂䝁䄸兤畂䝁䅑党歂䍁䅁兡畂䍁䅁免㑁䑁䅫睍杁䝁䅅杢歂䍁䅁兡穂䍁䅁䅡求䝁䅅䅚硂䡁䅕兙祂䡁䅑党祂䝁䅕䅚杁䝁䅫杢杁䕁䅧睢ㅂ䡁䅍䅤療䝁䄴䅌杁䙁䅑党㑂䝁䅅督畁䅁䅁硣䅧偁䠴䅁呂䡁䅑兡浂䝁䅕䅢杁䕁䅙兡畂䝁䅅杢橂䝁䅫兙獂䍁䅁睑療䡁䅉䅣畁䍁䅷䅉桂䍁䅁杚灂䝁䄴兙畂䝁䅍兡桂䝁䅷䅉穂䝁䅕杣㉂䝁䅫睙求䡁䅍䅉桂䝁䄴䅚杁䝁䅉兙畂䝁䅳䅉潂䝁䄸䅢歂䝁䅫杢湂䍁䅁睙療䝁䄰䅣桂䝁䄴入獁䍁䅁䅣祂䝁䄸杤灂䝁䅑党穂䍁䅁杣求䡁䅑兙灂䝁䅷䅉桂䝁䄴䅚杁䝁䅫杢穂䡁䅑兡あ䡁䅕䅤灂䝁䄸杢桂䝁䅷䅉㍂䝁䅕兙獂䡁䅑䅡杁䝁䄰兙畂䝁䅅睚求䝁䄰党畂䡁䅑䅌杁䝁䅅杢歂䍁䅁兡畂䡁䅙党穂䡁䅑兢求䝁䄴䅤杁䝁䅉兙畂䝁䅳兡畂䝁䅣䅉穂䝁䅕杣㉂䝁䅫睙求䡁䅍䅉あ䝁䄸䅉灂䝁䄴䅚灂䡁䅙兡歂䡁䅕兙獂䍁䅁兡畂䡁䅙党穂䡁䅑睢祂䡁䅍䅌杁䝁䅍睢祂䡁䅁睢祂䝁䅅䅤灂䝁䄸杢穂䍁䅷䅉瑂䡁䅕杢灂䝁䅍兡睂䝁䅅䅢灂䡁䅑兡求䡁䅍䅌杁䝁䅅杢歂䍁䅁兡畂䡁䅍䅤灂䡁䅑兤あ䝁䅫睢畂䡁䅍䅉灂䝁䄴䅉あ䝁䅧党杁䙁䅕杢灂䡁䅑党歂䍁䅁睕あ䝁䅅䅤求䡁䅍䅉桂䝁䄴䅚杁䝁䅫杢あ䝁䅕杣畂䝁䅅䅤灂䝁䄸杢桂䝁䅷䅢㕂䍁䄴䅉䩂䡁䅑䅉療䡁䅁党祂䝁䅅䅤求䡁䅍䅉灂䝁䄴䅉あ䝁䅧杣求䝁䅕䅉穂䝁䅕睚瑂䝁䅕杢あ䡁䅍杏杁䕁䅣䅢療䝁䅉兙獂䍁䅁睖求䝁䅅䅢あ䝁䅧䅉乂䝁䅅杢桂䝁䅣党瑂䝁䅕杢あ䍁䅷䅉䩂䝁䄴督あ䝁䅫䅤ㅂ䡁䅑兡療䝁䄴兙獂䍁䅁睒祂䝁䄸兤睂䍁䅷䅉桂䝁䄴䅚杁䕁䄸䅤潂䝁䅕杣畁䍁䅁䅖潂䝁䅕䅉橂䝁䄸兢睂䝁䅅杢㕂䍁䅁䅣祂䝁䄸杤灂䝁䅑党穂䍁䅁䅣祂䝁䅫杤桂䡁䅑党杁䝁䅍䅢灂䝁䅕杢あ䍁䅁督求䡁䅉杤灂䝁䅍党穂䍁䅷䅉灂䝁䄴睙獂䡁䅕䅚灂䝁䄴睚杁䡁䅍党橂䡁䅕杣灂䡁䅑兡求䡁䅍䅉あ䡁䅉兙畂䡁䅍兙橂䡁䅑兡療䝁䄴䅉桂䝁䄴䅚杁䝁䅙兡畂䝁䅅杢橂䝁䅫兙獂䍁䅁䅣獂䝁䅅杢畂䝁䅫杢湂䍁䅁督求䡁䅉杤灂䝁䅍党穂䑁䅳䅉灂䝁䄴督あ䝁䅫䅤ㅂ䡁䅑兡療䝁䄴兙獂䍁䅁党硂䡁䅕兡あ䡁䅫䅉桂䝁䄴䅚杁䝁䅙兡㑂䝁䅕䅚杁䝁䅫杢橂䝁䄸兢求䍁䅁督桂䝁䅷党穂䍁䅷䅉あ䡁䅉兙歂䝁䅫杢湂䍁䅁兙畂䝁䅑䅉祂䝁䅕督求䝁䅅杣橂䝁䅧䅌杁䝁䅅杢歂䍁䅁兢ㅂ䝁䄴兡橂䝁䅫䅣桂䝁䅷䅉浂䝁䅫杢桂䝁䄴睙求䍁䅁督求䡁䅉杤灂䝁䅍党穂䑁䅳䅉灂䝁䄴杤求䡁䅍䅤瑂䝁䅕杢あ䍁䅁杙桂䝁䄴睡灂䝁䄴睚杁䡁䅍党祂䡁䅙兡橂䝁䅕督獁䍁䅁督ㅂ䝁䅍䅡杁䝁䅅督杁䝁䄰党祂䝁䅣党祂䡁䅍䅉桂䝁䄴䅚杁䝁䅅睙硂䡁䅕兡穂䝁䅫䅤灂䝁䄸杢穂䍁䅷䅉睂䡁䅕杙獂䝁䅫睙杁䝁䄸杚浂䝁䅕杣灂䝁䄴睚穂䍁䅷䅉桂䝁䄴䅚杁䡁䅁杣灂䡁䅙兙あ䝁䅕䅉睂䝁䅷兙橂䝁䅕兢求䝁䄴䅤穂䑁䅳䅉桂䝁䄴䅚杁䡁䅉党あ䝁䅅兡獂䍁䅁兙畂䝁䅑䅉橂䝁䄸兢瑂䝁䅕杣橂䝁䅫兙獂䍁䅁杙桂䝁䄴睡灂䝁䄴睚杁䡁䅍党祂䡁䅙兡橂䝁䅕督杁䝁䅍睢瑂䡁䅁杣灂䡁䅍兡畂䝁䅣䅉睂䝁䅕杣穂䝁䄸杢桂䝁䅷䅉桂䝁䄴䅚杁䝁䅍睢瑂䝁䄰党祂䝁䅍兡桂䝁䅷䅉獂䝁䅕杢歂䝁䅫杢湂䍁䅁䅣祂䝁䄸睚祂䝁䅅兢穂䍁䅷䅉桂䡁䅍䅉㍂䝁䅕䅢獂䍁䅁兙穂䍁䅁䅚求䡁䅁睢穂䝁䅫䅤杁䝁䅅睙橂䝁䄸兤畂䡁䅑督畁䍁䅁兓あ䍁䅁䅣桂䡁䅉䅤灂䝁䅍兡睂䝁䅅䅤求䡁䅍䅉灂䝁䄴䅉桂䝁䄴䅚杁䝁䄰兙畂䝁䅅睚求䡁䅍䅉ㅂ䝁䄴䅚求䡁䅉睤祂䝁䅫䅤灂䝁䄴睚穂䍁䅁杚療䡁䅉䅉橂䝁䄸杣睂䝁䄸杣桂䡁䅑党杁䝁䅅杢歂䍁䅁䅣ㅂ䝁䅉䅢灂䝁䅍䅉浂䝁䅫杢桂䝁䄴睙求䑁䅳䅉桂䝁䄴䅚杁䝁䄸杚浂䝁䅕杣穂䍁䅁杚灂䝁䄴兙畂䝁䅍兡桂䝁䅷䅉桂䝁䅑杤灂䡁䅍睢祂䡁䅫䅉桂䝁䄴䅚杁䡁䅍党橂䡁䅕杣灂䡁䅑兡求䡁䅍䅉楂䡁䅉睢牂䝁䅕杣桂䝁䅣党杁䡁䅍党祂䡁䅙兡橂䝁䅕督畁䍁䅁䅖潂䝁䅕䅉橂䝁䄸兢睂䝁䅅杢㕂䍁䅁睤桂䡁䅍䅉浂䝁䄸兤畂䝁䅑党歂䍁䅁兡畂䍁䅁免㑁䑁䅫䅍杁䝁䅅杢歂䍁䅁兡穂䍁䅁䅡求䝁䅅䅚硂䡁䅕兙祂䡁䅑党祂䝁䅕䅚杁䝁䅫杢杁䙁䅍兙灂䝁䄴䅤杁䕁䅷睢ㅂ䝁䅫督獁䍁䅁兔灂䡁䅍督療䡁䅕杣灂䍁䄴䅁あ䅇䅁䉵䅁䙁䅍䅤療䝁䄴党奂䍁䅁睒祂䝁䄸兤睂䍁䅁兓畂䝁䅍杌杁䝁䄸䅣求䡁䅉兙あ䝁䅕督杁䝁䅅督杁䝁䅅䅉湂䝁䅷睢楂䝁䅅䅢杁䝁䅙兡畂䝁䅅杢橂䝁䅫兙獂䍁䅁督求䡁䅉杤灂䝁䅍党穂䍁䅁杢求䡁䅑睤療䡁䅉睡杁䡁䅑䅡桂䡁䅑䅉橂䝁䄸杢畂䝁䅕睙あ䡁䅍䅉橂䝁䄸兢睂䝁䅅杢灂䝁䅕督獁䍁䅁睢祂䝁䅣兙畂䝁䅫来桂䡁䅑兡療䝁䄴督獁䍁䅁䅤祂䝁䅅䅚求䡁䅉督獁䍁䅁兙畂䝁䅑䅉灂䝁䄴杤求䡁䅍䅤療䡁䅉督杁䡁䅑睢杁䝁䄰兙祂䝁䅳党あ䍁䅁党橂䝁䄸督㕂䡁䅍䅤求䝁䄰䅉灂䝁䄴䅉あ䝁䅧党杁䙁䅕杢灂䡁䅑党歂䍁䅁睕あ䝁䅅䅤求䡁䅍䅌杁䕁䅕兤祂䝁䄸䅣求䍁䅷䅉呂䝁䄸兤あ䝁䅧䅉䉂䝁䄰党祂䝁䅫睙桂䍁䅷䅉あ䝁䅧党杁䕁䄰兡歂䝁䅑䅢求䍁䅁兒桂䡁䅍䅤獁䍁䅁兑穂䝁䅫兙獁䍁䅁兙畂䝁䅑䅉灂䝁䄴䅤求䡁䅉杢桂䡁䅑兡療䝁䄴兙獂䝁䅷入畁䍁䅁䅖潂䝁䅕䅉橂䝁䄸兢睂䝁䅅杢㕂䍁䅁睢睂䝁䅕杣桂䡁䅑党穂䍁䅁䅤潂䡁䅉睢ㅂ䝁䅣䅡杁䝁䅙睢ㅂ䡁䅉䅉穂䝁䅕睚瑂䝁䅕杢あ䡁䅍杏杁䕁䅍睢瑂䝁䄰党祂䝁䅍兡桂䝁䅷䅌杁䕁䅫杢穂䡁䅑兡あ䡁䅕䅤灂䝁䄸杢桂䝁䅷䅌杁䙁䅍党獂䝁䅙兌䕂䝁䅫杣求䝁䅍䅤求䝁䅑睌卂䝁䅕䅤桂䝁䅫䅢獁䍁䅁兙畂䝁䅑䅉兂䝁䅅入瑂䝁䅕杢あ䡁䅍杌杁䙁䅑䅡求䍁䅁睑療䝁䄰兢求䡁䅉睙灂䝁䅅䅢杁䡁䅍党湂䝁䄰党畂䡁䅑䅉睂䡁䅉睢㉂䝁䅫䅚求䡁䅍䅉祂䝁䅫督牂䍁䅁兢桂䝁䄴兙湂䝁䅕兢求䝁䄴䅤杁䝁䅅杢歂䍁䅁䅡求䝁䅑睚灂䝁䄴睚獁䍁䅁杤療䝁䅫睙求䍁䅁杙祂䝁䄸睡求䡁䅉兙湂䝁䅕䅌杁䝁䄰兙祂䝁䅳党あ䍁䅁兡畂䡁䅑党獂䝁䅷兡湂䝁䅕杢橂䝁䅕䅌杁䡁䅁䅡㕂䡁䅍兡橂䝁䅅䅢杁䝁䅍睢瑂䝁䄰睢歂䝁䅫䅤㕂䍁䅁䅤祂䝁䅅䅚灂䝁䄴睚獁䍁䅁兙畂䝁䅑䅉橂䝁䄸兢瑂䝁䄸䅚灂䡁䅑入杁䝁䅙兡畂䝁䅅杢橂䝁䅫杢湂䍁䅷䅉瑂䝁䅅杣牂䝁䅕䅤灂䝁䄴睚獁䍁䅁䅣祂䝁䄸睙ㅂ䡁䅉党瑂䝁䅕杢あ䍁䅷䅉獂䝁䄸睚灂䡁䅍䅤灂䝁䅍督獁䍁䅁兙畂䝁䅑䅉睂䡁䅉兡橂䝁䅕䅉瑂䝁䅅杢桂䝁䅣党瑂䝁䅕杢あ䍁䅁督求䡁䅉杤灂䝁䅍党穂䑁䅳䅉桂䝁䄴䅚杁䝁䅕杢湂䝁䅅睚求䡁䅍䅉灂䝁䄴䅉あ䝁䅧党杁䝁䅕䅥求䝁䅍兤あ䝁䅫睢畂䍁䅁兙畂䝁䅑䅉橂䝁䅷党桂䡁䅉兡畂䝁䅣䅉療䝁䅙䅉求䡁䅧睙潂䝁䅅杢湂䝁䅕兌あ䡁䅉兙歂䝁䅕䅚杁䝁䅅杢歂䍁䅁睔啂䕁䅍䅉睂䡁䅉睢歂䡁䅕睙あ䡁䅍杌杁䙁䅑䅡求䍁䅁兓畂䡁䅍䅤灂䡁䅑兤あ䝁䅫睢畂䝁䅅䅢杁䡁䅍党湂䝁䄰党畂䡁䅑䅉療䝁䅙杚求䡁䅉督杁䝁䅅䅉穂䡁䅕兡あ䝁䅕䅉療䝁䅙䅉求䡁䅅兤灂䡁䅑入杁䡁䅑杣桂䝁䅑兡畂䝁䅣䅉穂䝁䅕杣㉂䝁䅫睙求䡁䅍䅉あ䝁䄸䅉灂䝁䄴督あ䝁䅫䅤ㅂ䡁䅑兡療䝁䄴兙獂䍁䅁睙獂䝁䅫党畂䡁䅑督㝁䍁䅁睙獂䝁䅕兙祂䝁䅫杢湂䍁䅁兙畂䝁䅑䅉求䡁䅧党橂䡁䅕䅤灂䝁䄸杢杁䡁䅍党祂䡁䅙兡橂䝁䅕督杁䝁䅫杢杁䝁䅙兤あ䡁䅕杣求䡁䅍䅉桂䝁䄴䅚杁䡁䅍党橂䡁䅕杣灂䡁䅑兡求䡁䅍䅉求䡁䅧睙潂䝁䅅杢湂䝁䅕督㝁䍁䅁杙祂䝁䄸睡求䡁䅉兙湂䝁䅕䅉浂䝁䄸杣求䝁䅫睚畂䍁䅁党㑂䝁䅍䅡桂䝁䄴睚求䍁䅁督求䡁䅉杤灂䝁䅍党穂䍁䅁杚療䡁䅉䅉あ䝁䅧党杁䝁䅙兡畂䝁䅅杢橂䝁䅫兙獂䍁䅁兡畂䡁䅍䅤灂䡁䅑兤あ䝁䅫睢畂䡁䅍䅉桂䝁䄴䅚杁䡁䅁杣療䝁䅙党穂䡁䅍兡療䝁䄴兙獂䍁䅁䅤祂䝁䅅䅚求䡁䅉督㝁䍁䅁睔啂䕁䅍䅉睂䡁䅉睢歂䡁䅕睙あ䡁䅍䅌杁䝁䅫杢橂䝁䅷兤歂䝁䅫杢湂䍁䅁杍ぁ䍁䄰䅡療䡁䅕杣杁䝁䅅䅉歂䝁䅅入杁䝁䅕䅥求䝁䅍兤あ䝁䅫睢畂䍁䅁睢浂䍁䅁督睂䝁䄸䅤獁䍁䅁杚療䡁䅉睤桂䡁䅉䅚穂䍁䅷䅉桂䝁䄴䅚杁䝁䄸䅣あ䝁䅫睢畂䡁䅍䅌杁䝁䅅督杁䡁䅣党獂䝁䅷䅉桂䡁䅍䅉畂䝁䄸杢瑁䝁䅑党獂䝁䅫杤求䡁䅉兙楂䝁䅷党杁䝁䅙睢祂䡁䅣兙祂䝁䅑督杁䝁䅫杢杁䝁䅷兡硂䡁䅕兡歂䍁䅁兙畂䝁䅑䅉求䡁䅧睢あ䝁䅫睙杁䝁䅍兤祂䡁䅉党畂䝁䅍兡求䡁䅍睏杁䝁䅅杢歂䍁䅁睢祂䝁䅫睚灂䝁䄴兙あ䝁䅕督獁䍁䅁督あ䡁䅉兤橂䡁䅑兤祂䝁䅕督獁䍁䅁兙畂䝁䅑䅉睂䝁䅷兙橂䝁䅕督杁䝁䅑党楂䡁䅑䅉灂䝁䄴督あ䡁䅉兤瑂䝁䅕杢あ䡁䅍䅉灂䝁䄴䅉橂䝁䅅䅣灂䡁䅑兙獂䍁䅁兢桂䡁䅉睡求䡁䅑督畁䍁䅁䅖潂䝁䅫督杁䡁䅍党湂䝁䄰党畂䡁䅑䅉桂䝁䅷督療䍁䅁兙橂䡁䅑督杁䝁䅅督杁䝁䅅杢杁䝁䅫杢穂䡁䅑兡あ䡁䅕䅤灂䝁䄸杢桂䝁䅷䅉歂䝁䅕兙獂䝁䅕杣杁䝁䅫杢杁䝁䅙兡㑂䝁䅕䅚杁䝁䅫杢橂䝁䄸兢求䍁䅁督求䝁䅍兤祂䝁䅫䅤灂䝁䅕督杁䡁䅑睢杁䡁䅍党祂䡁䅙党杁䝁䅅督穂䝁䅕䅤杁䝁䄰兙畂䝁䅅睚求䡁䅉督獁䍁䅁睙療䝁䄰兢求䡁䅉睙灂䝁䅅䅢杁䝁䅉兙畂䝁䅳䅉あ䡁䅉兤穂䡁䅑䅉桂䝁䄴䅚杁䝁䅫杢㉂䝁䅕督あ䝁䄰党畂䡁䅑䅉歂䝁䅕䅣桂䡁䅉䅤瑂䝁䅕杢あ䡁䅍䅌杁䝁䅉杣療䝁䅳党祂䍁䄰䅚求䝁䅅䅢求䡁䅉督獁䍁䅁兙畂䝁䅑䅉灂䝁䄴督ㅂ䡁䅉兙畂䝁䅍党杁䝁䅍睢瑂䡁䅁兙畂䝁䅫党穂䑁䅳䅉桂䝁䄴䅚杁䝁䅕杢湂䝁䅅睚求䡁䅍䅉灂䝁䄴䅉桂䡁䅍督求䡁䅑䅉瑂䝁䅅杢桂䝁䅣党瑂䝁䅕杢あ䍁䅁杙ㅂ䡁䅍兡畂䝁䅕督穂䍁䄴䅉啂䝁䅧党杁䙁䅍党獂䝁䅙兌䕂䝁䅫杣求䝁䅍䅤求䝁䅑睌卂䝁䅕䅤桂䝁䅫䅢杁䡁䅍党湂䝁䄰党畂䡁䅑䅉睂䡁䅉睢㉂䝁䅫䅚求䡁䅍䅉あ䡁䅉兙歂䝁䅫杢湂䍁䅁督求䡁䅉杤灂䝁䅍党穂䍁䅁兙畂䝁䅑䅉穂䝁䄸䅢ㅂ䡁䅑兡療䝁䄴督杁䝁䅫杢杁䡁䅑䅡求䍁䅁睚獂䝁䄸杙桂䝁䅷䅉浂䝁䅫杢桂䝁䄴睙灂䝁䅅䅢杁䝁䄰兙祂䝁䅳党あ䡁䅍䅌杁䝁䅫杢橂䝁䅷兤歂䝁䅫杢湂䍁䅁督睂䝁䄸䅤杁䝁䅙睢祂䝁䅕兡湂䝁䄴䅉求䡁䅧睙潂䝁䅅杢湂䝁䅕䅌杁䡁䅁杣求䝁䅍兡療䡁䅕督杁䝁䄰党あ䝁䅅䅢穂䍁䅁䅤祂䝁䅅䅚灂䝁䄴睚獁䍁䅁睙療䝁䄴䅤祂䝁䅅睙あ䡁䅍䅉浂䝁䄸杣杁䝁䅑兡浂䝁䅙党祂䝁䅕杢橂䝁䅕督獁䍁䅁兙畂䝁䅑䅉穂䡁䅁杣求䝁䅅䅚杁䝁䅉党あ䡁䅍睏杁䝁䅅杢歂䍁䅁睤求䝁䅅䅢あ䝁䅧䅉瑂䝁䅅杢桂䝁䅣党瑂䝁䅕杢あ䍁䅁督求䡁䅉杤灂䝁䅍党穂䍁䅷䅉桂䡁䅍䅉㍂䝁䅕䅢獂䍁䅁兙穂䍁䅁睢浂䝁䅙党祂䡁䅍䅉睂䝁䅧入穂䝁䅫睙桂䝁䅷䅉湂䝁䄸䅢歂䍁䅁兙畂䝁䅑䅉療䡁䅑䅡求䡁䅉䅉睂䡁䅉党橂䝁䅫睢ㅂ䡁䅍䅉瑂䝁䅕䅤桂䝁䅷督杁䝁䅫杢杁䡁䅙兙祂䝁䅫睢ㅂ䡁䅍䅉浂䝁䄸杣瑂䡁䅍䅉桂䝁䄴䅚杁䝁䅑党畂䝁䄸兢灂䝁䄴兙あ䝁䅫睢畂䡁䅍䅉あ䝁䅧杣療䡁䅕睚潂䍁䅁睕あ䝁䄸杢求䡁䅧杙ㅂ䝁䅷䅢灂䝁䄸杢畁䝁䅍睢瑂䍁䄴䅉啂䝁䅧党杁䙁䅁兙㕂䝁䄰党畂䡁䅑督杁䡁䅍党湂䝁䄰党畂䡁䅑䅉睂䡁䅉睢㉂䝁䅫䅚求䡁䅍䅉橂䡁䅕督あ䝁䄸兢灂䡁䅯党歂䍁䅁䅣桂䡁䅫兢求䝁䄴䅤獁䍁䅁䅤求䝁䅍䅡畂䝁䄸䅢療䝁䅣入獁䍁䅁兙畂䝁䅑䅉あ䡁䅉党桂䡁䅍兤祂䡁䅫䅉穂䝁䅕杣㉂䝁䅫睙求䡁䅍䅉あ䝁䄸䅉楂䝁䅅杢牂䡁䅍䅉桂䝁䄴䅚杁䝁䅍睢瑂䝁䄰党祂䝁䅍兡桂䝁䅷䅉楂䡁䅕督灂䝁䄴党穂䡁䅍党穂䍁䅷䅉橂䝁䅧兙祂䝁䅫䅤灂䝁䅕督獁䍁䅁兙畂䝁䅑䅉畂䝁䄸杢瑁䝁䅣睢㉂䝁䅕杣畂䝁䄰党畂䡁䅑兙獂䍁䅁兙畂䝁䅑䅉湂䝁䄸杤求䡁䅉杢瑂䝁䅕杢あ䍁䅁睢祂䝁䅣兙畂䝁䅫来桂䡁䅑兡療䝁䄴督㝁䍁䅁兙畂䝁䅑䅉睂䡁䅉兡橂䝁䅫杢湂䍁䅁兙畂䝁䅑䅉獂䝁䄸睙桂䝁䅷䅉橂䡁䅕杣祂䝁䅕杢橂䡁䅫䅉睂䝁䅅入瑂䝁䅕杢あ䡁䅍䅉穂䝁䅕杣㉂䝁䅫睙求䡁䅍杌杁䙁䅑䅡求䍁䅁睙療䝁䄰䅣桂䝁䄴入杁䡁䅣兙穂䍁䅁杚療䡁䅉兢求䡁䅉䅢㕂䍁䅁睡畂䝁䄸睤畂䍁䅁兙穂䍁䅁兓佂䙁䅑䅔杁䕁䅙睑呂䡁䅑睢畂䝁䅕䅉䩂䝁䄴睙畁䍁䅁兙畂䝁䅑䅉橂䝁䅧兙畂䝁䅣党歂䍁䅁兡あ䡁䅍䅉畂䝁䅅兢求䍁䅁䅤療䍁䅁睕あ䝁䄸杢求䙁䅧䅉䡂䡁䅉睢ㅂ䡁䅁䅉䩂䝁䄴睙畁䍁䅁兡畂䍁䅁杓ㅂ䝁䅷入杁䑁䅉䅍祁䑁䅁杌杁䙁䅍䅤療䝁䄴党奂䍁䅁睒祂䝁䄸兤睂䍁䅁兓畂䝁䅍杌杁䡁䅣兙穂䍁䅁杚療䡁䅕杢歂䝁䅕䅚杁䝁䅫杢杁䑁䅅兏祁䑁䅑䅉桂䝁䄴䅚杁䝁䅫督杁䝁䅧党桂䝁䅑兣ㅂ䝁䅅杣あ䝁䅕杣求䝁䅑䅉灂䝁䄴䅉佂䝁䅕睤杁䙁䅫睢祂䝁䅳䅌杁䕁䄴党㍂䍁䅁兗療䡁䅉睡畁䅁䅁砱䅙䉁乯䅁呂䡁䅑杣桂䡁䅑党湂䝁䅫睙杁䕁䅕䅚ㅂ䝁䅍兙あ䝁䅫睢畂䍁䅷䅉䩂䝁䄴睙畁䍁䅷䅉あ䝁䅧杣療䡁䅕睚潂䍁䅁兡あ䡁䅍䅉穂䡁䅕杙穂䝁䅫䅚灂䝁䅅杣灂䝁䅕督獁䍁䅁䅣祂䝁䄸杤灂䝁䅑党穂䍁䅁党歂䡁䅕睙桂䡁䅑兡療䝁䄴䅉穂䝁䅕杣㉂䝁䅫睙求䡁䅍䅉あ䝁䅧杣療䡁䅕睚潂䍁䅁睙桂䝁䄰䅣ㅂ䡁䅍兌楂䝁䅅督求䝁䅑䅉桂䝁䄴䅚杁䝁䄸杢獂䝁䅫杢求䍁䅁䅣療䡁䅍䅤瑁䡁䅍党橂䝁䄸杢歂䝁䅅杣㕂䍁䅁党歂䡁䅕睙桂䡁䅑兡療䝁䄴䅌杁䝁䅅杢歂䍁䅁䅣祂䝁䄸睚祂䝁䅅兢穂䍁䅁䅤療䍁䅁䅚求䡁䅙党獂䝁䄸䅣杁䝁䅯睢楂䍁䄰杣求䝁䅅䅚㕂䍁䅁督牂䝁䅫䅢獂䡁䅍杌杁䙁䅑䅡求䍁䅁睙療䝁䄰䅣桂䝁䄴入杁䝁䄸䅣求䡁䅉兙あ䝁䅕督杁䡁䅑䅡祂䝁䄸兤湂䝁䅧䅉噂䍁䄴睕畁䍁䅁䅓灂䝁䅣䅡求䡁䅉䅉䙂䝁䅑兤橂䝁䅅䅤灂䝁䄸杢獁䍁䅁兑ㅂ䡁䅍䅤祂䝁䅅䅢灂䝁䅅睌佂䝁䅕睤杁䙁䅯党桂䝁䅷兙畂䝁䅑䅌杁䝁䅅杢歂䍁䅁兒歂䡁䅕睙桂䡁䅑兡療䝁䄴䅉啂䝁䅕睙潂䝁䄴睢獂䝁䄸睚㕂䍁䅁睕求䡁䅉杤灂䝁䅍党穂䍁䅁督求䝁䅣兢求䝁䄴䅤穂䍁䄴䅉䩂䡁䅑䅉療䡁䅁党祂䝁䅅䅤求䡁䅍䅉呂䡁䅑杣桂䡁䅫党祂䍁䅁兖畂䝁䅫杤求䡁䅉督灂䡁䅑入杁䡁䅑䅡桂䡁䅑䅉療䝁䅙杚求䡁䅉督杁䡁䅕杢歂䝁䅕杣湂䡁䅉兙歂䡁䅕兙あ䝁䅕䅉桂䝁䄴䅚杁䝁䅣杣桂䝁䅑兤桂䡁䅑党杁䝁䅑党湂䡁䅉党求䍁䅁䅣祂䝁䄸睚祂䝁䅅兢穂䍁䅁兡畂䍁䅁杙ㅂ䡁䅍兡畂䝁䅕督穂䍁䅷䅉橂䡁䅉兡瑂䝁䅫杢桂䝁䅷䅉煂䡁䅕督あ䝁䅫睙求䍁䅷䅉求䝁䅑兤橂䝁䅅䅤灂䝁䄸杢獁䍁䅁䅡求䝁䅅䅢あ䝁䅧䅉穂䝁䅕杣㉂䝁䅫睙求䡁䅍䅌杁䝁䅫杢浂䝁䄸杣瑂䝁䅅䅤灂䝁䄸杢杁䡁䅑党橂䝁䅧杢療䝁䅷睢湂䡁䅫䅌杁䝁䅅杢歂䍁䅁䅣ㅂ䝁䅉䅢灂䝁䅍䅉桂䝁䅑兢灂䝁䄴兡穂䡁䅑杣桂䡁䅑兡療䝁䄴䅉桂䡁䅑䅉睂䝁䅧入穂䝁䅫睙桂䝁䅷䅉橂䝁䅅兢睂䡁䅕督求䡁䅍䅉獂䝁䄸睙桂䡁䅑党歂䍁䅁兡畂䍁䅁䅤潂䝁䅕䅉求䝁䅅督あ䝁䅕杣畂䍁䅁兖畂䝁䅫䅤求䝁䅑䅉呂䡁䅑兙あ䝁䅕督獁䍁䅁兙穂䍁䅁睤求䝁䅷䅢杁䝁䅅督杁䡁䅑䅡祂䝁䄸兤湂䝁䅧䅉療䝁䄴䅢灂䝁䄴党㝁䍁䅁杢療䝁䄴兌歂䝁䅕睚祂䝁䅕党杁䡁䅣党楂䍁䅁兙畂䝁䅑䅉瑂䝁䄸杙灂䝁䅷党杁䝁䅅䅣睂䝁䅷兡橂䝁䅅䅤灂䝁䄸杢杁䝁䅑党㉂䝁䅕䅢療䡁䅁兢求䝁䄴䅤杁䝁䅍睢ㅂ䡁䅉督求䡁䅍䅉あ䝁䅧杣療䡁䅕睚潂䍁䅁䅓桂䝁䅍睡楂䡁䅉兡湂䝁䅧䅤杁䕁䅅睙桂䝁䅑党瑂䡁䅫䅉桂䝁䄴䅚杁䕁䅑党㉂䝁䄰睢ㅂ䝁䄴䅤桂䝁䅫杢㝁䍁䅁兙畂䝁䅑䅉乂䕁䅉兑杁䝁䄸杢獂䝁䅫杢求䍁䅁䅤潂䡁䅉睢ㅂ䝁䅣䅡杁䝁䅫䅤穂䍁䅁杓桂䝁䅍睡杁䙁䅣党獂䝁䅍䅡杁䕁䄰兙畂䝁䅅睚求䝁䄰党畂䡁䅑䅉䩂䝁䄴督あ䝁䅫䅤ㅂ䡁䅑党畁䍁䅁兓畂䍁䅁兙歂䝁䅑兡あ䝁䅫睢畂䍁䅷䅉あ䝁䅧党杁䝁䅍睢瑂䡁䅁兙畂䡁䅫䅉療䡁䅁党祂䝁䅅䅤求䡁䅍䅉䑂䝁䅅䅣求䝁䅷䅢桂䍁䅁兖畂䝁䅫杤求䡁䅉督灂䡁䅑入杁䡁䅑䅡桂䡁䅑䅉睂䡁䅉睢㉂䝁䅫䅚求䡁䅍䅉睂䝁䄸督あ䍁䄰督求䝁䅍睢畂䝁䅑兙祂䡁䅫䅉求䝁䅑兤橂䝁䅅䅤灂䝁䄸杢㝁䍁䅁䅖療䡁䅉杣求䝁䄴督杁䙁䅕杢灂䡁䅙党祂䡁䅍兡あ䡁䅫䅌杁䡁䅣䅡灂䝁䅍䅡杁䝁䄸杚浂䝁䅕杣穂䍁䅁兤畂䝁䅑党祂䝁䅣杣桂䝁䅑兤桂䡁䅑党獁䍁䅁睚祂䝁䅅䅚ㅂ䝁䅅䅤求䍁䅷䅉潂䝁䅫睚潂䝁䅕杣杁䝁䅑党湂䡁䅉党求䍁䅁杙㕂䍁䅁杣求䡁䅍党桂䡁䅉睙潂䍁䅷䅉桂䝁䄴䅚杁䡁䅍䅣求䝁䅍兡桂䝁䅷兡㙂䝁䅕䅚杁䝁䅑党湂䡁䅉党求䍁䅁睙療䡁䅕杣穂䝁䅕督杁䡁䅁杣灂䝁䄰兙祂䝁䅫䅢㕂䍁䅁兡畂䍁䅁杙ㅂ䡁䅍兡畂䝁䅕督穂䍁䅷䅉歂䝁䅕督灂䝁䅣杢杁䝁䅅杢歂䍁䅁睙祂䝁䅕兙あ䝁䅫杤求䍁䅁䅤求䝁䅍䅡畂䝁䄸䅢療䝁䅣入獁䍁䅁䅡求䝁䅅䅢あ䝁䅧䅌杁䝁䅧睢穂䡁䅁兡あ䝁䅅䅢灂䡁䅑入獁䍁䅁兙畂䝁䅑䅉求䝁䅑兤橂䝁䅅䅤灂䝁䄸杢杁䝁䅙兡求䝁䅷䅚穂䍁䅁䅤潂䡁䅉睢ㅂ䝁䅣䅡杁䝁䄸杢獂䝁䅫杢求䍁䅁兙畂䝁䅑䅉療䝁䄴䅉睂䝁䅧入穂䝁䅫睙桂䝁䅷䅉橂䝁䅅兢睂䡁䅕督求䡁䅍䅉獂䝁䄸睙桂䡁䅑党歂䍁䅁兡畂䍁䅁兑ㅂ䡁䅍䅤祂䝁䅅䅢灂䝁䅅睏杁䙁䅑䅡灂䝁䄴睡杁䕁䅕䅚ㅂ䝁䅍兙あ䝁䅫睢畂䍁䅷䅉桂䍁䅁杤療䝁䅍兙あ䝁䅫睢畂䝁䅅䅢杁䡁䅑杣桂䝁䅫杢灂䝁䄴睚杁䝁䄸杣湂䝁䅅杢灂䡁䅯兙あ䝁䅫睢畂䑁䅳䅉桂䝁䄴䅚杁䕁䄰党歂䝁䅫兙杁䕁䅑党穂䝁䅫睚畂䍁䅁睕橂䝁䅧睢療䝁䅷䅌杁䡁䅣䅡灂䝁䅍䅡杁䡁䅁杣療䡁䅙兡歂䝁䅕督杁䝁䅫杢歂䡁䅕督あ䡁䅉入瑁䝁䅕杢歂䝁䄸杣穂䝁䅕䅚杁䝁䅍睢ㅂ䡁䅉督求䡁䅍䅉灂䝁䄴䅉穁䕁䅑䅉桂䝁䄴兡瑂䝁䅅䅤灂䝁䄸杢杁䝁䅅杢歂䍁䅁杤灂䡁䅍兤桂䝁䅷䅉求䝁䅙杚求䝁䅍䅤穂䍁䅷䅉湂䝁䅅兢求䍁䅁兙祂䡁䅑䅉桂䝁䄴䅚杁䡁䅁杣療䝁䅣杣桂䝁䄰兢灂䝁䄴睚獁䍁䅁睚祂䝁䅅䅣潂䝁䅫睙杁䝁䅅杢歂䍁䅁兢療䡁䅑兡療䝁䄴䅉歂䝁䅕督灂䝁䅣杢獁䍁䅁䅚灂䝁䅣兡あ䝁䅅䅢杁䝁䄰党歂䝁䅫兙杁䝁䅅杣あ䝁䅫杚灂䝁䅍兡桂䝁䅷䅉灂䝁䄴䅤求䝁䅷䅢灂䝁䅣党畂䝁䅍党獁䍁䅁兙畂䝁䅑䅉橂䡁䅉党桂䡁䅑兡㉂䝁䅕䅉桂䝁䅑杤求䡁䅉䅤灂䡁䅍兡畂䝁䅣䅉灂䝁䄴䅉佂䝁䅕睤杁䙁䅯党桂䝁䅷兙畂䝁䅑杌杁䕁䅫䅤杁䝁䅅䅢穂䝁䄸䅉療䝁䅙杚求䡁䅉督杁䙁䅣睢祂䝁䅳杚療䡁䅉睙求䍁䅁兒歂䝁䅣党獁䍁䅁兙杁䡁䅁䅢桂䡁䅑杚療䡁䅉兢杁䡁䅑睢杁䝁䅕兢睂䝁䅷睢㕂䝁䅕杣穂䍁䅁䅤潂䝁䅅䅤杁䡁䅁杣療䡁䅙兡歂䝁䅕督杁䝁䅕䅚ㅂ䝁䅍兙あ䝁䅫睢畂䍁䅁杙求䝁䄴党浂䝁䅫䅤穂䍁䅁兙歂䝁䄰兡畂䝁䅫督あ䡁䅉兙あ䝁䅫睢畂䍁䅁督療䝁䅷兤あ䝁䅫睢畂䡁䅍睏杁䝁䅅杢歂䍁䅁睕療䡁䅁䅡灂䝁䅅䅉䵂䝁䅕兙祂䝁䄴兡畂䝁䅣䅌杁䡁䅣䅡灂䝁䅍䅡杁䝁䅕杢桂䝁䅉䅢求䡁䅍䅉獂䝁䄸睤求䡁䅉䅉橂䝁䄸督あ䍁䅁党歂䡁䅕睙桂䡁䅑兡療䝁䄴䅉楂䝁䅕杢求䝁䅙兡あ䡁䅍䅉睂䡁䅉睢湂䡁䅉兙瑂䡁䅍杌杁䙁䅍䅤祂䝁䅅䅤求䝁䅣兡橂䍁䅁兒歂䡁䅕睙桂䡁䅑兡療䝁䄴䅌杁䕁䅫杢橂䍁䄴䅉㍂䝁䅅督杁䝁䅙睢ㅂ䝁䄴䅚求䝁䅑䅉灂䝁䄴䅉硁䑁䅧兏祁䍁䅁兙畂䝁䅑䅉灂䡁䅍䅉潂䝁䅕兙歂䡁䅅兤桂䡁䅉䅤求䡁䅉党歂䍁䅁兡畂䍁䅁䅓求䡁䅉杢歂䝁䄸杢獁䍁䅁杖灂䡁䅉睚灂䝁䄴兡桂䍁䄴䅁䡂䅇䅁䅉䅁䙁䅍䅤祂䝁䅕兙瑂䝁䅫杢湂䍁䅁兔求䝁䅑兡桂䅁䅁睕䅯偁䵷䅁呂䡁䅑杣灂䝁䅑党獁䍁䅁兓畂䝁䅍杌獁䍁䅁兙杁䡁䅑党橂䝁䅧杢療䝁䅷睢湂䡁䅫兌楂䝁䅅督求䝁䅑䅉求䝁䅑兤橂䝁䅅䅤灂䝁䄸杢杁䡁䅍党祂䡁䅙兡橂䝁䅕䅉橂䝁䄸兢睂䝁䅅杢㕂䍁䅷䅉求䝁䄴睚桂䝁䅣党穂䍁䅁兡畂䍁䅁䅤潂䝁䅕䅉睂䡁䅉睢㉂䝁䅫督灂䝁䄸杢杁䝁䄸杚杁䡁䅁杣療䡁䅁杣灂䝁䅕䅤桂䡁䅉入杁䝁䅅杢歂䍁䅁䅤潂䝁䅫杣歂䍁䄰䅣桂䡁䅉䅤㕂䍁䅁睢畂䝁䅷兡畂䝁䅕䅉橂䡁䅕杣祂䝁䅫睙ㅂ䝁䅷兤瑂䍁䅷䅉穂䝁䄸杚あ䡁䅣兙祂䝁䅕䅉穂䡁䅫督あ䝁䅕兢穂䍁䅷䅉桂䝁䄴䅚杁䝁䅕䅚ㅂ䝁䅍兙あ䝁䅫睢畂䝁䅅䅢杁䡁䅍党祂䡁䅙兡橂䝁䅕督杁䝁䅫杢杁䡁䅑䅡求䍁䅁兖畂䝁䅫䅤求䝁䅑䅉呂䡁䅑兙あ䝁䅕督杁䝁䅅杢歂䍁䅁兡畂䡁䅑党祂䝁䄴兙あ䝁䅫睢畂䝁䅅䅢獂䡁䅫杌杁䕁䅫䅤穂䍁䅁䅤求䝁䅍䅡畂䝁䄸䅢療䝁䅣入瑁䝁䅉兙穂䝁䅕䅚杁䡁䅁杣療䝁䅑兤橂䡁䅑督杁䝁䅅杢歂䍁䅁督求䡁䅉杤灂䝁䅍党穂䍁䅁党畂䝁䅅杙獂䝁䅕䅉橂䝁䅷兡求䝁䄴䅤穂䍁䅁䅤療䍁䅁兙あ䡁䅑杣桂䝁䅍䅤獁䍁䅁党畂䡁䅉睢獂䝁䅷䅌杁䝁䅕䅚ㅂ䝁䅍兙あ䝁䅕䅌杁䡁䅑杣桂䝁䅍睡杁䡁䅁杣療䝁䅣杣求䡁䅍督獁䍁䅁督ㅂ䡁䅁䅣療䡁䅉䅤獁䍁䅁兙畂䝁䅑䅉浂䝁䅅睙灂䝁䅷兡あ䝁䅅䅤求䍁䅁兡畂䝁䅑兡㉂䝁䅫䅚ㅂ䝁䅅䅢灂䡁䅯党歂䍁䅁䅢求䝁䅅杣畂䝁䅫杢湂䍁䅁杚療䡁䅉䅉穂䡁䅑兤歂䝁䅕杢あ䡁䅍杌杁䙁䅑䅡求䍁䅁睙療䝁䄰䅣桂䝁䄴入杁䝁䄸杚浂䝁䅕杣穂䍁䅁兡畂䡁䅑党湂䡁䅉兙あ䝁䅕䅚杁䡁䅁兙橂䝁䅳兙湂䝁䅕䅉療䝁䅙䅉穂䡁䅫督あ䝁䅕兢穂䍁䅷䅉穂䝁䅕杣㉂䝁䅫睙求䡁䅍䅌杁䡁䅁杣療䝁䅑兤橂䡁䅑督獁䍁䅁兙畂䝁䅑䅉睂䡁䅉睢浂䝁䅕督穂䝁䅫睢畂䝁䅅䅢杁䝁䅕䅥睂䝁䅕杣あ䝁䅫督求䍁䅁䅤療䍁䅁督ㅂ䡁䅁䅣療䡁䅉䅤杁䝁䅅䅉㉂䝁䅫杣あ䡁䅕兙獂䍁䅁睢祂䍁䅁杙獂䝁䅕杢歂䝁䅕䅚杁䡁䅁兤楂䝁䅷兡橂䍁䅁督橂䝁䅧睢療䝁䅷睏杁䡁䅍睢浂䡁䅑睤桂䡁䅉党杁䝁䅅杢歂䍁䅁督求䡁䅉杤灂䝁䅍党穂䍁䅁䅤療䍁䅁督橂䝁䅧睢療䝁䅷督杁䝁䅅杢歂䍁䅁督橂䝁䅧睢療䝁䅷䅉歂䝁䅫督あ䡁䅉兡橂䡁䅑督㝁䍁䅁兡畂䝁䅑兡㉂䝁䅫䅚ㅂ䝁䅅䅢杁䝁䄸杢獂䝁䅫杢求䍁䅁睙療䡁䅕杣穂䝁䅕督杁䝁䅅杢歂䍁䅁督ㅂ䡁䅁䅣獂䝁䅕兢求䝁䄴䅤桂䝁䅷䅉求䝁䅑兤橂䝁䅅䅤灂䝁䄸杢桂䝁䅷䅉睂䡁䅉睢歂䡁䅕睙あ䡁䅍睏杁䝁䅅杢歂䍁䅁䅣祂䝁䄸䅚ㅂ䝁䅍䅤穂䍁䅁兙畂䝁䅑䅉穂䝁䅕杣㉂䝁䅫睙求䡁䅍䅉浂䝁䄸杣杁䡁䅑䅡求䍁䅁睚求䝁䄴党祂䝁䅅䅢杁䝁䅕䅚ㅂ䝁䅍兙あ䝁䅫睢畂䍁䅁兢桂䡁䅉睡求䡁䅑䅉浂䝁䄸睙ㅂ䡁䅍党歂䍁䅁睢畂䍁䅁督ㅂ䝁䅉条求䝁䅍䅤穂䍁䅷䅉灂䝁䄴睙獂䡁䅕䅚灂䝁䄴睚杁䝁䄰兙あ䝁䅧䅌杁䕁䅕杢湂䝁䅷兡穂䝁䅧䅌杁䡁䅍睙灂䝁䅕杢橂䝁䅕䅌杁䝁䅅杢歂䍁䅁䅡灂䡁䅍䅤療䡁䅉入杁䝁䅙睢祂䍁䅁睡灂䝁䄴䅚求䡁䅉睚桂䡁䅉䅤求䝁䄴䅉あ䝁䅧杣療䡁䅕睚潂䍁䅁䅤㍂䝁䅕䅢浂䡁䅑䅡杁䝁䅣杣桂䝁䅑党杁䡁䅍䅤ㅂ䝁䅑党畂䡁䅑督畁䍁䅁兓あ䍁䅁兙獂䡁䅍睢杁䡁䅁杣療䡁䅙兡歂䝁䅕督杁䝁䅍兙祂䝁䅕党祂䍁䅁䅢求䝁䅅杣畂䝁䅫杢湂䍁䅁䅣祂䝁䄸䅚ㅂ䝁䅍䅤穂䍁䅁兙畂䝁䅑䅉穂䝁䅕杣㉂䝁䅫睙求䡁䅍䅉あ䝁䅧兙あ䍁䅁兙祂䝁䅕䅉浂䝁䄸睙ㅂ䡁䅍党歂䍁䅁睢畂䍁䅁䅚求䡁䅙党獂䝁䄸䅣灂䝁䄴睚杁䡁䅍睡灂䝁䅷䅢穂䍁䅁䅤療䍁䅁党畂䡁䅑党祂䍁䅁兡畂䍁䅁兡畂䝁䅑兤穂䡁䅑杣灂䝁䅕督獁䍁䅁兡畂䝁䅍䅢ㅂ䝁䅑兡畂䝁䅣䅉灂䝁䄴杚療䡁䅉兢桂䡁䅑兡療䝁䄴䅉あ䝁䅕睙潂䝁䄴睢獂䝁䄸睚㕂䍁䅷䅉潂䝁䅕兙獂䡁䅑䅡杁䝁䅍兙祂䝁䅕䅌杁䝁䅅杢歂䍁䅁杙ㅂ䡁䅍兡畂䝁䅕督穂䑁䅳䅉桂䝁䄴䅚杁䝁䄸䅣求䡁䅉兙あ䝁䅕督杁䡁䅑兤灂䡁䅑兡療䝁䄴兌楂䝁䅅督求䝁䅑䅉睂䡁䅉兡㉂䝁䅅䅤求䍁䅁督橂䝁䅧睢療䝁䅷督畁䍁䅁兓畂䍁䅁兙歂䝁䅑兡あ䝁䅫睢畂䍁䅷䅉あ䝁䅧党杁䝁䅍睢瑂䡁䅁兙畂䡁䅫䅉療䝁䅙杚求䡁䅉督杁䝁䅙睢橂䡁䅕督求䝁䅑䅉睂䝁䄸督あ䍁䄰督求䝁䅍睢畂䝁䅑兙祂䡁䅫䅉橂䝁䅅杣求䝁䅕杣杁䝁䅷党桂䡁䅉杢灂䝁䄴睚杁䡁䅁杣療䝁䅣杣桂䝁䄰督獁䍁䅁睤潂䝁䅫睙潂䍁䅁兡畂䝁䅍䅢ㅂ䝁䅑党杁䡁䅍睡灂䝁䅷䅢穂䍁䅁䅤祂䝁䅅兡畂䝁䅫杢湂䍁䅁杚療䡁䅉䅉穂䝁䄸杚あ䡁䅣兙祂䝁䅕䅉求䝁䄴睚灂䝁䄴党求䡁䅉兡畂䝁䅣䅌杁䝁䅧党桂䝁䅷䅤潂䝁䅍兙祂䝁䅕䅌杁䝁䅅杢歂䍁䅁兢求䝁䅑兡橂䝁䅅䅢杁䝁䅙兡求䝁䅷䅚穂䍁䅁䅤療䍁䅁兙歂䡁䅕䅢あ䍁䅁䅢求䝁䅅杣畂䝁䅕杣穂䍁䅁兤畂䝁䅑党祂䍁䅁睒桂䝁䅷杤桂䝁䄴兡㙂䝁䅕䅌杁䙁䅑党橂䝁䅧䅉䙂䝁䅷党㉂䝁䅅䅤療䡁䅉䅌杁䝁䅅杢歂䍁䅁兔求䝁䅑睑求䡁䅉䅤穂䍁䅁杙祂䝁䅅杢歂䍁䅁杢桂䝁䄰党穂䍁䅷䅉桂䡁䅍䅉㍂䝁䅕䅢獂䍁䅁兙穂䍁䅁䅣祂䝁䄸杤灂䝁䅑党穂䍁䅁督あ䝁䅅杚浂䝁䅫杢湂䍁䅁兙畂䝁䅑䅉あ䝁䅅䅢求䝁䄴䅤杁䝁䅑党㉂䝁䅕䅢療䡁䅁兢求䝁䄴䅤杁䡁䅍党祂䡁䅙兡橂䝁䅕督杁䡁䅑睢杁䝁䅕兢睂䝁䅷睢㕂䝁䅕杣穂䍁䄴䅉䩂䡁䅑䅉穂䝁䅕杣㉂䝁䅕督杁䡁䅁兤楂䝁䅷兡橂䍁䅁兙畂䝁䅑䅉睂䡁䅉兡㉂䝁䅅䅤求䍁䅁督橂䝁䅧睢療䝁䅷督獁䍁䅁督橂䝁䅧睢療䝁䅷䅉歂䝁䅫督あ䡁䅉兡橂䡁䅑督獁䍁䅁睙潂䝁䅅杣あ䝁䅕杣杁䝁䅉睢桂䡁䅉䅚穂䍁䅷䅉橂䝁䄸杢穂䡁䅕兢求䡁䅉督獁䍁䅁党瑂䡁䅁䅢療䡁䅫党祂䡁䅍䅌杁䝁䅅杢歂䍁䅁睚療䡁䅙党祂䝁䄴兢求䝁䄴䅤杁䝁䅅睚求䝁䄴睙灂䝁䅕督畁䍁䅁䅖潂䝁䅕䅉橂䝁䄸兢睂䝁䅅杢㕂䍁䅁睤桂䡁䅍䅉浂䝁䄸杣瑂䝁䅕杣獂䡁䅫䅉牂䝁䄴睢㍂䝁䄴䅉桂䡁䅍䅉䱂䑁䅅杍杁䕁䅫杢橂䍁䄴䅉桂䝁䄴䅚杁䝁䅍䅡桂䝁䄴睚求䝁䅑䅉灂䡁䅑督杁䝁䄴兙瑂䝁䅕䅉あ䝁䄸䅉呂䡁䅑杣灂䝁䅑党獁䍁䅁兓畂䝁䅍杌杁䝁䅫杢杁䕁䅑党橂䝁䅕兢楂䝁䅕杣杁䑁䅉䅍祁䑁䅁杌杁䙁䅍䅤祂䝁䅫䅚求䍁䅷䅉䩂䝁䄴睙畁䍁䅁睤桂䡁䅍䅉灂䝁䄴睙療䡁䅉䅣療䡁䅉兙あ䝁䅕䅚杁䝁䅫杢杁䑁䅅兏㕁䑁䅫䅉桂䝁䄴䅚杁䝁䅫督杁䝁䅧党桂䝁䅑兣ㅂ䝁䅅杣あ䝁䅕杣求䝁䅑䅉灂䝁䄴䅉卂䝁䅕督あ䝁䄸杢獁䍁䅁杖灂䡁䅉睚灂䝁䄴兡桂䍁䄴䅁ㅂ䅇䅁䅉䅳䙁䅍䅤祂䡁䅫睡求䡁䅉䅉䑂䝁䄸杣睂䝁䄸杣桂䡁䅑兡療䝁䄴䅉療䡁䅁党祂䝁䅅䅤求䡁䅍䅉桂䡁䅍䅉桂䍁䅁兢求䝁䅑兡橂䝁䅅䅢杁䡁䅑党橂䝁䅧杢療䝁䅷睢湂䡁䅫䅉橂䝁䄸兢睂䝁䅅杢㕂䍁䄴䅉䩂䡁䅑䅉療䡁䅁党祂䝁䅅䅤求䡁䅍䅉あ䝁䅧杣療䡁䅕睚潂䍁䅁䅤㍂䝁䄸䅉穂䝁䅕睚瑂䝁䅕杢あ䡁䅍䅌杁䕁䄰党歂䙁䅍兤祂䝁䅣䅉桂䝁䄴䅚杁䕁䄴党ㅂ䡁䅉睢あ䝁䅕睙潂䝁䄴睢獂䝁䄸睚㕂䍁䅷䅉桂䝁䄴䅚杁䕁䄸杣あ䝁䅧睢睂䝁䅅党歂䝁䅫睙穂䍁䄴䅉啂䝁䅧党杁䕁䄰党歂䙁䅍兤祂䝁䅣䅉桂䝁䄴䅚杁䕁䄴党ㅂ䡁䅉睢あ䝁䅕睙潂䝁䄴睢獂䝁䄸睚㕂䍁䅁督求䝁䅣兢求䝁䄴䅤杁䝁䄸杚浂䝁䅕杣穂䍁䅁督ㅂ䡁䅉睚灂䝁䅍兙獂䍁䅁党硂䡁䅕兡睂䝁䄰党畂䡁䅑䅌杁䝁䅅杢歂䍁䅁督ㅂ䡁䅉睚灂䝁䅍兙獂䍁䅁杢桂䡁䅙兡湂䝁䅅䅤灂䝁䄸杢杁䡁䅍入穂䡁䅑党瑂䡁䅍䅌杁䝁䅕杢歂䝁䄸督橂䝁䄸䅣灂䝁䅍䅉桂䝁䄴䅚杁䝁䅍睢瑂䝁䄰兤畂䝁䅫睙桂䡁䅑兡療䝁䄴督杁䡁䅍入穂䡁䅑党瑂䡁䅍䅌杁䡁䅁兙あ䝁䅫党畂䡁䅑䅉潂䝁䅅杢歂䝁䅷兡畂䝁䅣䅌杁䝁䅕兢求䡁䅉睚求䝁䄴睙㕂䍁䅁兢求䝁䅑兡橂䝁䅅䅢杁䝁䅕兣ㅂ䝁䅫䅣瑂䝁䅕杢あ䍁䅁兙畂䝁䅑䅉灂䝁䄴䅤求䝁䄴督灂䡁䅙党杁䝁䅍兙祂䝁䅕䅉歂䝁䅫督睂䝁䄸督桂䝁䅉䅢求䍁䅁䅣祂䝁䄸䅚ㅂ䝁䅍䅤穂䍁䅷䅉橂䝁䅷兡畂䝁䅫睙桂䝁䅷䅉橂䝁䄸兢瑂䡁䅕杢灂䝁䅍兙あ䝁䅫睢畂䍁䅁兙畂䝁䅑䅉杁䝁䅅杣あ䝁䅫杚灂䝁䅍兡桂䝁䅷䅉灂䝁䄴䅤求䝁䅷䅢灂䝁䅣党畂䝁䅍党瑁䝁䅅督穂䝁䅫督あ䝁䅕䅚杁䡁䅙兡祂䡁䅑兤桂䝁䅷䅉橂䝁䅅杣求䍁䅁䅣獂䝁䅅䅤浂䝁䄸杣瑂䍁䅁䅤求䝁䅍䅡畂䝁䄸䅢療䝁䅣入獁䍁䅁兢灂䝁䄴兡瑂䝁䅅䅢獂䡁䅫䅉灂䝁䄴杤桂䡁䅍兡㉂䝁䅕䅉睂䡁䅉睢歂䡁䅕睙あ䡁䅍䅉浂䝁䄸杣杁䡁䅑䅡求䍁䅁䅤祂䝁䅕兙あ䝁䄰党畂䡁䅑䅉療䝁䅙䅉桂䝁䅍兤あ䝁䅕䅉灂䡁䅍睙潂䝁䅕兢灂䝁䅍䅉桂䝁䄴䅚杁䝁䅧党瑂䝁䄸杣祂䝁䅧兙湂䝁䅫睙杁䡁䅍䅤祂䝁䄸睡求䍁䅷䅉橂䡁䅉兙畂䝁䅫兙獂䍁䅷䅉桂䝁䄴䅚杁䝁䄰兙㑂䝁䅫䅢獂䝁䄸杚桂䝁䅍兡桂䝁䅷䅉桂䝁䄴䅚杁䝁䅍䅡求䡁䅍䅤杁䡁䅣兙獂䝁䅷䅉歂䝁䅕杤灂䝁䅍党穂䍁䅷䅉桂䡁䅍䅉㍂䝁䅕䅢獂䍁䅁兙穂䍁䅁䅚ㅂ䡁䅉兙獂䍁䅁督ㅂ䝁䅉督あ䝁䅫䅤ㅂ䡁䅑党穂䍁䅁兙畂䝁䅑䅉穂䝁䅕兙獂䝁䅅杢あ䡁䅍睏杁䡁䅑杣桂䝁䅑兡あ䝁䅫睢畂䝁䅅䅢杁䝁䅉杣桂䝁䅫杢杁䝁䅅杢歂䍁䅁睢睂䝁䅕杢杁䡁䅍睡ㅂ䝁䅷䅢杁䝁䅉兙穂䝁䅕䅚杁䡁䅍兤祂䝁䅣兡橂䝁䅅䅢杁䡁䅁杣療䝁䅍党歂䡁䅕杣求䡁䅍䅉睂䡁䅉睢歂䡁䅕睙あ䡁䅍睏杁䝁䅅杢歂䍁䅁睢祂䡁䅑䅡療䝁䅉兡療䝁䅷睢湂䝁䅫睙杁䝁䅅杢歂䍁䅁杙灂䝁䄸督ㅂ䡁䅉睚求䡁䅉入杁䡁䅁杣療䝁䅑兤橂䡁䅑督獁䍁䅁兡畂䝁䅍䅢ㅂ䝁䅑兡畂䝁䅣䅉穂䡁䅫杢あ䝁䅧党あ䝁䅫睙杁䝁䅉睢畂䝁䅕䅉湂䡁䅉兙浂䡁䅑督杁䝁䅅杢歂䍁䅁杤求䡁䅉䅤求䝁䅉杣桂䝁䅷䅉桂䡁䅕睚瑂䝁䅕杢あ䝁䅅䅤灂䝁䄸杢杁䡁䅁杣療䝁䅑兤橂䡁䅑督畁䍁䅁䅖潂䝁䅕䅉偂䡁䅉䅤潂䝁䄸䅣桂䝁䅕䅚灂䝁䅍督杁䡁䅍党湂䝁䄰党畂䡁䅑䅉睂䡁䅉睢㉂䝁䅫䅚求䡁䅍䅉灂䝁䄰䅣獂䝁䅅杢あ䡁䅍䅉浂䝁䄸杣杁䡁䅕督求䍁䅁兡畂䍁䅁䅤療䡁䅑兙獂䍁䅁条療䝁䅫杢あ䍁䅁杣求䡁䅁䅢桂䝁䅍党瑂䝁䅕杢あ䡁䅍䅌杁䡁䅍兤橂䝁䅧䅉桂䡁䅍䅉潂䝁䅫䅣獁䍁䅁睡畂䝁䅕党杁䝁䅅杢歂䍁䅁督潂䝁䄸兤獂䝁䅑党祂䍁䅷䅉桂䝁䄴䅚杁䡁䅑杣桂䡁䅕兢桂䍁䅁兙畂䝁䅑䅉求䡁䅧䅤祂䝁䅕兢灂䡁䅑兡求䡁䅍䅉穂䡁䅕杣湂䝁䅕杣灂䝁䅕督㝁䍁䅁䅤潂䝁䄸杣桂䝁䅍睢獂䡁䅕兢楂䝁䅅杣杁䡁䅍入穂䡁䅑党瑂䡁䅍䅉あ䝁䅧兙あ䍁䅁兡畂䝁䅍䅢ㅂ䝁䅑党杁䝁䅙兡㑂䝁䅅䅤灂䝁䄸杢獁䍁䅁兢灂䝁䄴兡瑂䝁䅅䅢獂䡁䅫䅉灂䝁䄴杤桂䡁䅍兡㉂䝁䅕䅉桂䝁䄴䅚杁䝁䅫杢あ䝁䅕杣楂䝁䄸䅚㕂䍁䅁督㕂䡁䅍䅤求䝁䄰督杁䡁䅕督求䝁䅑䅉灂䝁䄴䅉穂䡁䅁兡畂䝁䅅䅢杁䝁䅫杢煂䡁䅕杣㕂䍁䅷䅉橂䝁䄸兢睂䝁䅷党㑂䍁䅁督睂䝁䅫杢求䍁䅁兙畂䝁䅑䅉歂䝁䅕睚求䝁䄴党祂䝁䅅䅤灂䡁䅙党杁䡁䅑䅡求䡁䅉兙睂䝁䅫党穂䍁䄴䅉啂䝁䅧党杁䝁䅍睢瑂䡁䅁兙畂䡁䅫䅉穂䝁䅕䅢獂䡁䅍䅉灂䡁䅑督杁䡁䅁杣療䝁䅑兤橂䡁䅑督杁䡁䅑睢杁䝁䅑睢橂䡁䅑睢祂䡁䅍䅌杁䝁䅧睢穂䡁䅁兡あ䝁䅅䅢穂䍁䅷䅉桂䝁䄴䅚杁䝁䄸䅤潂䝁䅕杣杁䝁䅧党桂䝁䅷䅤潂䝁䅍兙祂䝁䅕䅉浂䝁䅅睙灂䝁䅷兡あ䝁䅫党穂䍁䅁䅤潂䡁䅉睢ㅂ䝁䅣䅡杁䝁䅍睢瑂䡁䅁兙畂䡁䅫兌療䡁䅣杢求䝁䅑䅉穂䡁䅕杙穂䝁䅫䅚灂䝁䅅杣灂䝁䅕督杁䝁䅅杢歂䍁䅁杙祂䝁䅅杢橂䝁䅧党穂䍁䅷䅉桂䡁䅍䅉㍂䝁䅕䅢獂䍁䅁兙穂䍁䅁䅤潂䝁䅫杣歂䍁䄰䅣桂䡁䅉䅤㕂䍁䅁䅚求䝁䅅䅢求䡁䅉督杁䝁䅅杢歂䍁䅁䅚灂䡁䅍䅤祂䝁䅫杙ㅂ䡁䅑睢祂䡁䅍䅉灂䝁䄴䅉桂䡁䅁䅣祂䝁䄸䅥灂䝁䄰兙あ䝁䅕䅢㕂䍁䅁睎ㅁ䍁䅁睙療䡁䅕杢あ䡁䅉兡求䡁䅍杌杁䙁䅍䅤祂䡁䅫睡求䡁䅉䅉䑂䝁䄸杣睂䝁䄸杣桂䡁䅑兡療䝁䄴䅉㍂䝁䅅督杁䝁䅙睢ㅂ䝁䄴䅚求䝁䅑䅉灂䝁䄴䅉硁䑁䅫䅎硁䍁䅁兙畂䝁䅑䅉灂䡁䅍䅉潂䝁䅕兙歂䡁䅅兤桂䡁䅉䅤求䡁䅉党歂䍁䅁兡畂䍁䅁䅕療䡁䅉䅤桂䝁䅣党獁䍁䅁兔灂䝁䅍䅡灂䝁䅣兙畂䍁䄴䅁㉂䅇䅁䅗䅧䙁䅍䅤ㅂ䡁䅉兢獁䍁䅁杕ㅂ䝁䅣党祂䍁䅁杊杁䕁䅍睢瑂䡁䅁兙畂䡁䅫䅌杁䕁䅫杢橂䍁䄴䅌杁䡁䅑睢湂䝁䅕䅤潂䝁䅕杣杁䡁䅣兡あ䝁䅧䅉灂䡁䅑督杁䡁䅍兤楂䡁䅍兡歂䝁䅫兙祂䝁䅫党穂䍁䅷䅉歂䝁䅕督灂䝁䅣杢穂䍁䅷䅉瑂䝁䅅杢ㅂ䝁䅙兙橂䡁䅑兤祂䝁䅕督獁䍁䅁兙畂䝁䅑䅉穂䝁䅕䅢獂䡁䅍䅉浂䝁䅫杣求䝁䅅杣瑂䡁䅍䅉ㅂ䝁䄴䅚求䡁䅉䅉あ䝁䅧党杁䙁䅉兤湂䝁䅕杣杁䝁䄴兙瑂䝁䅕䅉桂䝁䄴䅚杁䡁䅑杣桂䝁䅑党瑂䝁䅅杣牂䍁䅁兡畂䍁䅁䅤潂䝁䅕䅉噂䝁䄴兡あ䝁䅕䅚杁䙁䅍䅤桂䡁䅑党穂䍁䄴䅉啂䝁䅧党杁䝁䅍睢瑂䡁䅁兙畂䡁䅫䅉療䡁䅁党祂䝁䅅䅤求䡁䅍䅉あ䝁䅧杣療䡁䅕睚潂䍁䅁䅤㍂䝁䄸䅉穂䝁䅕睚瑂䝁䅕杢あ䡁䅍杏杁䕁䅙兡祂䝁䅕兙祂䝁䄰督杁䝁䅅杢歂䍁䅁睑桂䡁䅍䅤灂䝁䄴睚穂䍁䄴䅉䩂䡁䅑䅉睂䡁䅉睢㉂䝁䅫䅚求䡁䅍䅉穂䝁䅫杢湂䝁䅷党瑁䡁䅍䅡療䡁䅑䅌杁䝁䅅兤あ䝁䄸䅢療䝁䅅䅚灂䝁䄴睚獁䍁䅁杙療䝁䅷䅤瑁䝁䅅睙あ䝁䅫睢畂䍁䅷䅉桂䝁䄴䅚杁䝁䄰睢歂䝁䅕杣畂䍁䅁督睂䝁䄸杣あ䝁䅫杢湂䍁䅁杣灂䝁䅙䅢求䡁䅍睏杁䡁䅉兡瑂䝁䅙兡祂䝁䅕䅉桂䝁䄴䅚杁䝁䅍党畂䡁䅑党祂䝁䅙兡祂䝁䅕䅉桂䡁䅕䅤療䝁䅷睢桂䝁䅑兡畂䝁䅣䅉睂䝁䅫督あ䝁䄸䅢穂䑁䅳䅉穂䝁䅫杢湂䝁䅷党瑁䝁䅅睙あ䝁䅫睢畂䍁䅁兙畂䝁䅑䅉歂䝁䄸兤楂䝁䅷党瑁䝁䅅睙あ䝁䅫睢畂䍁䅁杣求䡁䅙睢獂䡁䅙党祂䡁䅍睏杁䝁䅅杢歂䍁䅁杚灂䡁䅉党桂䡁䅉兢穂䍁䅁兙橂䝁䅍党穂䡁䅍睢祂䝁䅫党穂䍁䅁兙畂䝁䅑䅉祂䝁䅕䅣獂䝁䅅睙求䝁䄰党畂䡁䅑䅉睂䝁䅅杣あ䡁䅍䅌杁䝁䅅督杁䡁䅣党獂䝁䅷䅉桂䡁䅍䅉瑂䝁䅅杢ㅂ䝁䅙兙橂䡁䅑兤祂䝁䅕督杁䝁䅷党㉂䝁䅕杣瑁䝁䅅睙あ䝁䅫睢畂䍁䅁杣灂䝁䅙䅢求䡁䅍䅉ㅂ䝁䄴䅚求䡁䅉䅉あ䝁䅧党杁䕁䄰兙祂䝁䅷兡畂䍁䅁杢桂䝁䄰党杁䝁䅅杢歂䍁䅁䅤祂䝁䅅䅚求䝁䄰兙祂䝁䅳杌杁䙁䅑䅡求䍁䅁睙療䝁䄰䅣桂䝁䄴入杁䝁䄸杚浂䝁䅕杣穂䍁䅁督あ䝁䅕党獂䍁䅁兡畂䡁䅙党穂䡁䅑兢求䝁䄴䅤杁䝁䅍兙穂䡁䅑兡畂䝁䅣督杁䝁䅅杢歂䍁䅁兢求䡁䅑兙獂䍁䅁兡畂䝁䅯党橂䡁䅑兡療䝁䄴䅉瑂䝁䄸䅢歂䝁䅫杢湂䍁䅁䅣桂䡁䅉䅤穂䍁䄴䅉䩂䡁䅑䅉穂䝁䅕䅢獂䡁䅍䅉灂䡁䅑督杁䝁䅙兡祂䝁䅕兙祂䝁䄰䅉睂䡁䅉睢歂䡁䅕睙あ䡁䅍䅉あ䝁䅧杣療䡁䅕睚潂䍁䅁兡畂䝁䅑党睂䝁䅕杢歂䝁䅕杢あ䍁䅁睤潂䝁䄸䅢求䡁䅍兙獂䝁䅕䅉歂䝁䅫督あ䡁䅉兡楂䡁䅕䅤療䡁䅉督杁䡁䅑睢杁䝁䅍睢瑂䝁䄰党祂䝁䅍兡桂䝁䅷䅉穂䡁䅁睢祂䡁䅑兡畂䝁䅣䅉瑂䝁䅅杣牂䝁䅕䅤㝁䍁䅁兙畂䝁䅑䅉橂䝁䅅督あ䝁䅫杢湂䡁䅍䅉桂䝁䄴䅚杁䕁䄰兓乂䍁䅁䅣桂䡁䅉䅤穂䍁䅁䅚灂䡁䅉党橂䡁䅑䅢㕂䍁䅁睢祂䍁䅁䅤潂䡁䅉睢ㅂ䝁䅣䅡杁䝁䄰兙畂䡁䅕杚桂䝁䅍䅤ㅂ䡁䅉党祂䡁䅍升杁䡁䅉党睂䡁䅉党穂䝁䅕杢あ䝁䅅䅤灂䡁䅙党穂䍁䄴䅉䩂䡁䅑䅉求䡁䅧䅣療䡁䅉䅤穂䍁䅁兡あ䡁䅍䅉浂䝁䅫杣求䝁䅅杣瑂䍁䅁䅣祂䝁䄸䅚ㅂ䝁䅍䅤穂䍁䅁䅤潂䡁䅉睢ㅂ䝁䅣䅡杁䝁䅅䅉畂䝁䅕䅤㍂䝁䄸杣牂䍁䅁睢浂䍁䅁督求䝁䅷党橂䡁䅑党歂䍁䅁睙療䝁䄰兢求䡁䅉睙灂䝁䅅䅢杁䝁䅑兡穂䡁䅑杣灂䝁䅉兤あ䝁䄸杣穂䍁䅁兙畂䝁䅑䅉歂䝁䅫杣求䝁䅍䅤獂䡁䅫䅉あ䝁䄸䅉浂䝁䄸杣求䝁䅫睚畂䍁䅁睙ㅂ䡁䅍䅤療䝁䄰党祂䡁䅍䅉橂䝁䄸兢睂䡁䅉兡穂䝁䅫杢湂䍁䅁䅣祂䝁䅫兢桂䡁䅉兡獂䡁䅫䅉療䝁䅙䅉獂䝁䅅睤杁䝁䅕杢浂䝁䄸杣橂䝁䅕兢求䝁䄴䅤杁䝁䅅睚求䝁䄴睙灂䝁䅕督杁䝁䅅杢歂䍁䅁杚療䡁䅉党灂䝁䅣杢杁䝁䅣睢㉂䝁䅕杣畂䝁䄰党畂䡁䅑督畁䍁䅁睕あ䡁䅕杣瑂䍁䅷䅉卂䡁䅕睚求䡁䅉䅉流䍁䅁睑療䝁䄰䅣桂䝁䄴入獁䍁䅁兓畂䝁䅍杌杁䡁䅣兙穂䍁䅁杚療䡁䅕杢歂䝁䅕䅚杁䝁䅫杢杁䑁䅅兏ぁ䑁䅫䅉桂䝁䄴䅚杁䝁䅫督杁䝁䅉兙穂䝁䅕䅚杁䝁䅫杢杁䙁䅍睢ㅂ䡁䅑䅡睂䝁䄸杣あ䍁䅷䅉䑂䝁䄸杢畂䝁䅕睙あ䝁䅫睙ㅂ䡁䅑杌䅁䡁奣䅁㡄杁䅁睕ㅂ䝁䄰兢灂䡁䅑䅉䥂䝁䄸䅤求䝁䅷䅉兂䡁䅉睢睂䝁䅕杣あ䝁䅫党穂䍁䅷䅉䩂䝁䄴睙畁䍁䅁兡穂䍁䅁兙杁䡁䅁兤楂䝁䅷兡橂䝁䅷入杁䡁䅑杣桂䝁䅑党歂䍁䅁杣求䝁䅅䅢杁䝁䅕督あ䝁䅅䅤求䍁䅁兡畂䡁䅙党穂䡁䅑兢求䝁䄴䅤杁䡁䅑杣ㅂ䡁䅍䅤杁䝁䅙睢橂䡁䅕督求䝁䅑䅉療䝁䄴䅉療䡁䅣杢灂䝁䄴睚杁䡁䅁杣求䝁䄰兡ㅂ䝁䄰兌楂䡁䅉兙畂䝁䅑党歂䍁䅁䅢療䝁䅑睚灂䝁䄴睚杁䡁䅁杣療䡁䅁党祂䡁䅑兡求䡁䅍䅉㍂䝁䅫䅤潂䍁䅁党浂䝁䅙兡橂䝁䅫党畂䡁䅑䅉療䡁䅁党祂䝁䅅䅤灂䝁䄴睚杁䝁䄰睢歂䝁䅕䅢穂䍁䅁䅣祂䝁䅫兢桂䡁䅉兡獂䡁䅫䅉灂䝁䄴䅉あ䝁䅧党杁䡁䅕䅣穂䝁䅍兙獂䝁䅕䅉穂䝁䅕睚瑂䝁䅕杢あ䍁䅁睢浂䍁䅁䅤潂䝁䅕䅉獂䝁䄸䅚湂䝁䅫杢湂䍁䅁兡畂䝁䅑兤穂䡁䅑杣㕂䍁䄴䅉䉂䡁䅍䅉療䝁䅙䅉佂䝁䄸杤求䝁䄰杙求䡁䅉䅉硁䍁䅷䅉祁䑁䅁杍穁䍁䅷䅉あ䝁䅧党杁䕁䅍睢瑂䡁䅁兙畂䡁䅫睊穂䍁䅁䅣療䡁䅉䅤浂䝁䄸䅢灂䝁䄸䅉橂䝁䄸杢穂䝁䅫督あ䝁䅕䅚杁䝁䄸杚杁䑁䅅䅍硁䍁䅁兙穂䡁䅍党あ䡁䅍䅌杁䑁䅕睎杁䝁䄸杚杁䡁䅣䅡灂䝁䅍䅡杁䝁䅅杣求䍁䅁睤潂䝁䄸䅢獂䡁䅫䅉療䡁䅣杢求䝁䅑䅌杁䡁䅣兡あ䝁䅧䅉桂䍁䅁䅤療䡁䅑兙獂䍁䅁睢浂䍁䅁免ㅁ䍁䅷䅍穁䑁䅕䅉湂䡁䅕党穂䡁䅑杣療䝁䄸兢穂䍁䅁䅢療䝁䅍兙あ䝁䅕䅚杁䝁䅫杢杁䑁䅉䅎杁䡁䅍䅤桂䡁䅑党穂䍁䄴䅁摃䅆䅁䅹䅣䙁䅍兤畂䍁䅁睑療䡁䅕杢あ䡁䅉入杁䕁䅅兡祂䝁䅷兡畂䝁䅕督杁䕁䅧睢獂䝁䅑兡畂䝁䅣督獁䍁䅁兓畂䝁䅍杌獁䍁䅁兙畂䍁䅁兙灂䡁䅉䅉橂䝁䅅杣祂䝁䅫党祂䍁䅁睙療䝁䄰䅣桂䝁䄴入獁䍁䅁睢睂䝁䅕杣桂䡁䅑党穂䍁䅁督橂䝁䅧党歂䡁䅕䅢求䝁䅑䅉睂䝁䅅督穂䝁䅕杢湂䝁䅕杣獁䍁䅁兙灂䡁䅉䅉橂䝁䅅杣湂䝁䄸䅌杁䝁䅍䅡桂䡁䅉䅤求䡁䅉䅉桂䝁䅫杣杁䡁䅑杣桂䝁䄴督睂䝁䄸杣あ䝁䅅䅤灂䝁䄸杢獁䍁䅁兙畂䝁䅑䅉祂䝁䅕䅢桂䡁䅑党歂䍁䅁督求䡁䅉杤灂䝁䅍党穂䍁䅁兡畂䍁䅁䅤潂䝁䅕䅉噂䝁䄴兡あ䝁䅕䅚杁䙁䅍䅤桂䡁䅑党穂䍁䅷䅉䵂䝁䅅䅤灂䝁䄴䅉䉂䝁䄰党祂䝁䅫睙桂䍁䅷䅉桂䝁䄴䅚杁䝁䅫杢あ䝁䅕杣畂䝁䅅䅤灂䝁䄸杢桂䝁䅷䅢㕂䍁䄴䅉䩂䡁䅑䅉療䡁䅁党祂䝁䅅䅤求䡁䅍䅉あ䝁䅧杣療䡁䅕睚潂䍁䅁䅤㍂䝁䄸䅉穂䝁䅕睚瑂䝁䅕杢あ䡁䅍䅌杁䙁䅁兙穂䡁䅍党畂䝁䅣党祂䍁䅁兙畂䝁䅑䅉䑂䝁䅅杣湂䝁䄸杌杁䙁䅑䅡求䍁䅁睙療䝁䄰䅣桂䝁䄴入杁䝁䅅䅢穂䝁䄸䅉睂䡁䅉睢㉂䝁䅫䅚求䡁䅍䅉橂䡁䅉党㍂䍁䅷䅉瑂䝁䅅兡畂䡁䅑党畂䝁䅅杢橂䝁䅕䅌杁䝁䅅杢歂䍁䅁兡畂䡁䅍兤祂䝁䅅杢橂䝁䅕䅉穂䝁䅕杣㉂䝁䅫睙求䡁䅍䅉あ䝁䅧杣療䡁䅕睚潂䍁䅁兙歂䍁䅁䅡療䝁䅍䅌杁䡁䅉党睂䝁䅕兙あ䍁䅷䅉穂䝁䅧睢祂䡁䅑兌あ䝁䅕杣瑂䍁䅷䅉桂䝁䄴䅚杁䝁䅷睢畂䝁䅣兌あ䝁䅕杣瑂䍁䅁督求䡁䅉杤灂䝁䅍党杁䝁䅍睢畂䡁䅑杣桂䝁䅍䅤穂䑁䅳䅉桂䝁䄴䅚杁䝁䅷睢㕂䝁䅅䅢あ䡁䅫䅉睂䡁䅉睢湂䡁䅉兙瑂䍁䅁杣求䡁䅣兙祂䝁䅑督畁䍁䅁兑穂䍁䅁睢浂䍁䅁䅒求䝁䅍党瑂䝁䅉党祂䍁䅁睍硁䍁䅷䅉祁䑁䅁杍ぁ䍁䅷䅉灂䡁䅑督杁䝁䅙䅢求䝁䅕䅤杁䝁䅍睢畂䡁䅍兡穂䡁䅑党歂䍁䅁睢浂䍁䅁李穁䍁䅁村療䝁䅕兡畂䝁䅣䅉㍁䑁䅍睎瑁䕁䄴睒杁䝁䅅兡祂䝁䅍杣桂䝁䅙䅤獁䍁䅁睤潂䝁䅫睙潂䍁䅁兡畂䝁䅍䅢ㅂ䝁䅑党穂䍁䅁䅎ㅁ䍁䅁䅣桂䡁䅍督求䝁䄴睚求䡁䅉䅉浂䝁䅷党求䡁䅑督獁䍁䅁免祁䍁䅁睙桂䡁䅉睚療䍁䅷䅉桂䝁䄴䅚杁䑁䅙䅉獂䝁䅕兙穂䝁䅕䅚杁䡁䅑睢杁䡁䅕杢桂䝁䅙杚灂䝁䅷兡桂䡁䅑党歂䍁䅁兙灂䡁䅉䅢灂䝁䄴党穂䍁䅁兙灂䡁䅉睙祂䝁䅅杚あ䍁䄴䅉啂䝁䅧党杁䝁䅍睢瑂䡁䅁兙畂䡁䅫䅉穂䝁䅕杣㉂䝁䅕督杁䝁䅷党灂䡁䅍兤祂䝁䅕䅉桂䝁䄴䅚杁䡁䅙兡穂䝁䅫䅤灂䝁䄴睚杁䝁䅙杣灂䝁䅕杢歂䡁䅍䅉桂䝁䄴䅚杁䡁䅉党獂䝁䅅䅤灂䡁䅙党穂䍁䅁䅣桂䡁䅍督求䝁䄴睚求䡁䅉督㝁䍁䅁睙潂䝁䅅杣あ䝁䅕杣杁䝁䅅杢歂䍁䅁睙桂䡁䅉睚療䍁䅁睙ㅂ䡁䅍䅤療䝁䄰党祂䡁䅍睏杁䝁䄰兡獂䝁䅫䅤桂䡁䅉入杁䝁䅉杣桂䝁䄴睙潂䝁䅕督㝁䍁䅁睙療䝁䅷䅢求䝁䅣兡桂䡁䅑党杁䝁䅅杢歂䍁䅁䅣祂䝁䄸杚求䡁䅍督灂䝁䄸杢桂䝁䅷䅉穂䡁䅁睢祂䡁䅑督杁䡁䅑党桂䝁䄰督㝁䍁䅁睤潂䝁䄸䅢求䡁䅍兙獂䝁䅕䅉あ䝁䄸兤祂䍁䅁睢睂䝁䅕杣桂䡁䅑睢祂䡁䅍睏杁䡁䅍睙潂䝁䄸睢獂䡁䅍睏杁䝁䅍睢瑂䡁䅁兙畂䝁䅫党穂䑁䅳䅉桂䝁䄴䅚杁䝁䄸䅤潂䝁䅕杣杁䝁䅫杢歂䝁䅫杤灂䝁䅑兤桂䝁䅷䅉求䝁䄴䅤灂䡁䅑兡求䡁䅍䅉あ䝁䅧杣療䡁䅕睚潂䍁䅁兡あ䡁䅍䅉㍂䝁䅕杙穂䝁䅫䅤求䍁䅷䅉橂䝁䅅䅢獂䍁䅁睙求䝁䄴䅤求䡁䅉䅌杁䝁䅅杢歂䍁䅁䅤祂䝁䅅杤求䝁䅷䅉桂䝁䅣党畂䡁䅑督畁䍁䅁睕ㅂ䝁䄴䅉䑂䝁䄸兤畂䡁䅑杣㕂䍁䅁兑灂䡁䅉䅢灂䝁䄴党穂䍁䅁䅓療䝁䅷䅚灂䝁䄴睚穂䍁䅷䅉䩂䝁䄴睙畁䍁䅁睤桂䡁䅍䅉浂䝁䄸兤畂䝁䅑党歂䍁䅁兡畂䍁䅁免㕁䑁䅧睍杁䝁䅅杢歂䍁䅁兡穂䍁䅁䅡求䝁䅅䅚硂䡁䅕兙祂䡁䅑党祂䝁䅕䅚杁䝁䅫杢杁䕁䄰兡畂䝁䄴党桂䡁䅁睢獂䝁䅫督獁䍁䅁兔灂䝁䄴杢求䡁䅍睢あ䝁䅅杌䅁䍁堸䅁獁䅂䅁睕ㅂ䝁䄴睑療䝁䅳党杁䕁䅕杢求䡁䅉睚㕂䍁䅷䅉䩂䝁䄴睙畁䍁䅁睢睂䝁䅕杣桂䡁䅑党穂䍁䅁兙穂䍁䅁兙畂䍁䅁兡畂䝁䅑党睂䝁䅕杢歂䝁䅕杢あ䍁䅁䅣祂䝁䄸䅚ㅂ䝁䅍党祂䍁䅁睢浂䍁䅁睙療䝁䅳党杁䝁䅫杢杁䡁䅑䅡求䍁䅁兑瑂䝁䅕杣灂䝁䅍兙穂䍁䅁兙畂䝁䅑䅉䍂䡁䅉兙㙂䝁䅫䅢畁䍁䅁䅖潂䝁䅕䅉橂䝁䄸兢睂䝁䅅杢㕂䍁䅁睢睂䝁䅕杣桂䡁䅑党穂䍁䅁䅤潂䡁䅉睢ㅂ䝁䅣䅡杁䡁䅑䅡祂䝁䅕党杁䡁䅍党湂䝁䄰党畂䡁䅑督㙁䍁䅁䅒療䝁䄰党穂䡁䅑兡橂䍁䅁睑療䝁䅳党獁䍁䅁村祂䝁䅅来灂䝁䅷䅉䑂䝁䄸睡求䍁䅷䅉桂䝁䄴䅚杁䕁䅷睢湂䝁䅫督あ䝁䅫睙穂䍁䄴䅉䩂䡁䅑䅉療䝁䅙杚求䡁䅉督杁䝁䄰党あ䝁䅅䅢獂䡁䅕杣湂䝁䅫睙桂䝁䅷䅉桂䝁䄴䅚杁䡁䅑䅡求䡁䅉兢桂䝁䅷䅉橂䝁䄸兙獂䍁䄴䅉啂䝁䅧党杁䝁䅍睢瑂䡁䅁兙畂䡁䅫䅉桂䝁䅷督療䍁䅁䅣祂䝁䄸杤灂䝁䅑党穂䍁䅁䅡桂䝁䄴䅚獂䝁䅫杢湂䍁䅁兙畂䝁䅑睌療䡁䅉䅉瑂䝁䅫䅥灂䝁䄴睚杁䡁䅍党祂䡁䅙兡橂䝁䅕督杁䡁䅑睢杁䡁䅍䅤求䝁䅕䅢獁䍁䅁睙療䝁䅳党獁䍁䅁党獂䝁䅕睙あ䡁䅉兡橂䍁䅁兤あ䝁䅫䅢灂䡁䅑入獁䍁䅁睙療䝁䅅䅢杁䡁䅁杣療䝁䅑兤橂䝁䅫杢湂䍁䅷䅉桂䝁䄴䅚杁䝁䄸䅤潂䝁䅕杣杁䝁䄰兙畂䡁䅕杚桂䝁䅍䅤ㅂ䡁䅉兡畂䝁䅣䅉楂䝁䅅督求䝁䅑䅉橂䡁䅕督あ䝁䄸兢求䡁䅉督畁䍁䅁兓畂䍁䅁兙歂䝁䅑兡あ䝁䅫睢畂䍁䅷䅉灂䡁䅑䅉療䡁䅣杢穂䍁䅁兙畂䝁䅑䅉療䡁䅁党祂䝁䅅䅤求䡁䅍䅉橂䝁䄸睡求䝁䄰兙牂䝁䅫杢湂䍁䅁杚桂䝁䅍兡獂䝁䅫䅤灂䝁䅕督杁䝁䅫杢杁䡁䅑䅡求䍁䅁兖畂䝁䅫䅤求䝁䅑䅉呂䡁䅑兙あ䝁䅕督杁䝁䅅杢歂䍁䅁村祂䝁䅅来灂䝁䅷杌杁䙁䅑䅡求䍁䅁睙療䝁䄰䅣桂䝁䄴入杁䡁䅣兙穂䍁䅁杚療䡁䅕杢歂䝁䅕䅚杁䝁䅫杢杁䑁䅅兏㉁䑁䅁䅉桂䝁䄴䅚杁䝁䅫督杁䝁䅧党桂䝁䅑兣ㅂ䝁䅅杣あ䝁䅕杣求䝁䅑䅉灂䝁䄴䅉䵂䝁䅫督獂䝁䅕䅌杁䕁䅫䅢獂䝁䅫杢療䝁䅫督畁䅁䅁䉥䅧乁䙙䅁呂䡁䅕杢祂䡁䅕杢杁䕁䅫杢橂䍁䄴䅉歂䝁䅕督灂䝁䅣杢穂䍁䅷䅉歂䝁䅕杤求䝁䅷睢睂䡁䅍䅌杁䝁䅫杢穂䡁䅑兙獂䝁䅷督獁䍁䅁督求䝁䅷䅢穂䍁䅷䅉療䡁䅣杢穂䍁䅷䅉桂䝁䄴䅚杁䝁䄰兙灂䝁䄴䅤桂䝁䅫杢穂䍁䅁杣求䡁䅍兡歂䝁䅕杢あ䝁䅫兙獂䍁䅁督療䝁䅷兙祂䍁䅁党畂䝁䅕杣湂䡁䅫䅉穂䡁䅫督あ䝁䅕兢穂䍁䅁兡畂䍁䅁䅤潂䝁䅕䅉噂䝁䄴兡あ䝁䅕䅚杁䙁䅍䅤桂䡁䅑党穂䍁䄴䅉䩂䡁䅑䅉桂䝁䅷督療䍁䅁督求䝁䅷䅢穂䍁䅁督療䝁䅷兙祂䍁䅁党畂䝁䅕杣湂䡁䅫䅉穂䡁䅫督あ䝁䅕兢穂䍁䅁兙畂䝁䅑䅉睂䡁䅉睢歂䡁䅕睙あ䡁䅍䅌杁䡁䅍兤橂䝁䅧䅉桂䡁䅍䅉睂䝁䅅杢求䝁䅷督杁䝁䅅杢歂䍁䅁杣桂䝁䅍睡灂䝁䄴睚㝁䍁䅁兙畂䝁䅑䅉穂䝁䄸䅢桂䡁䅉䅉獂䝁䅕兙歂䡁䅍䅉湂䝁䅕杢求䡁䅉兙あ䝁䅕䅚杁䡁䅑睢杁䝁䅍兤穂䡁䅑睢瑂䝁䅕杣穂䍁䄴䅉䩂䝁䄴䅉桂䝁䅑䅚灂䡁䅑兡療䝁䄴䅌杁䡁䅑䅡求䍁䅁睙療䝁䄰䅣桂䝁䄴入杁䝁䄸杚浂䝁䅕杣穂䍁䅁杙桂䡁䅑䅤求䡁䅉入杁䡁䅍䅤療䡁䅉兙湂䝁䅕䅉桂䝁䅷睢畂䝁䅣䅉㍂䝁䅫䅤潂䍁䅁督療䝁䅷兙祂䍁䅁党畂䝁䅕杣湂䡁䅫䅉穂䡁䅫督あ䝁䅕兢穂䑁䅳䅉桂䝁䄴䅚杁䡁䅍党獂䝁䅷督杁䡁䅍党祂䡁䅙兡橂䝁䅕督杁䡁䅑睢杁䝁䅍睢瑂䝁䄰党祂䝁䅍兡桂䝁䅷䅉歂䝁䅕杤求䝁䅷睢睂䝁䅕杣穂䍁䅁䅤潂䡁䅉睢ㅂ䝁䅣䅡杁䝁䄰兤獂䡁䅑兡瑁䝁䅙兙瑂䝁䅫䅢㕂䍁䅁兙畂䝁䅑䅉畂䝁䅕睤杁䝁䅧睢瑂䝁䅕督畁䍁䅁兓あ䡁䅍䅉睂䡁䅉兡瑂䝁䅅杣㕂䍁䅁睙ㅂ䡁䅍䅤療䝁䄰党祂䡁䅍䅉桂䡁䅉党杁䡁䅉党穂䝁䅫䅚求䝁䄴䅤灂䝁䅅䅢杁䝁䅧睢瑂䝁䅕睢㍂䝁䄴党祂䡁䅍杌杁䙁䅑䅡求䍁䅁睙療䝁䄰䅣桂䝁䄴入杁䝁䄰兙祂䝁䅳党あ䡁䅍䅉桂䝁䄴䅚杁䡁䅍党獂䝁䅷督杁䝁䅫䅤穂䍁䅁䅣祂䝁䄸䅚ㅂ䝁䅍䅤穂䍁䅁䅤潂䡁䅉睢ㅂ䝁䅣䅡杁䝁䅑兡祂䝁䅕睙あ䍁䄰䅤療䍁䄰睙療䝁䄴督ㅂ䝁䄰党祂䍁䅁兙睂䡁䅁杣療䝁䅅睙潂䍁䅁兙橂䡁䅉睢穂䡁䅍䅉療䝁䄴䅢灂䝁䄴党獁䍁䅁杣求䡁䅑兙灂䝁䅷䅌杁䝁䄰兙穂䡁䅍䅉瑂䝁䅕䅚灂䝁䅅䅌杁䝁䅑兡湂䝁䅫䅤桂䝁䅷䅉瑂䝁䅕䅚灂䝁䅅䅌杁䝁䅍兙畂䡁䅙兙穂䡁䅍兡畂䝁䅣䅌杁䝁䅙兡求䝁䅷䅚杁䝁䄰兙祂䝁䅳党あ䝁䅫杢湂䍁䅷䅉桂䝁䄴䅚杁䡁䅉党浂䝁䅕杣祂䝁䅅䅢杁䝁䅍䅡桂䝁䄴杢求䝁䅷督獁䍁䅁兙穂䍁䅁睤求䝁䅷䅢杁䝁䅅督杁䝁䅫䅤穂䍁䅁䅣桂䡁䅉䅤畂䝁䅕杣杁䝁䄴党あ䡁䅣睢祂䝁䅳杌杁䙁䅍兤畂䡁䅉兤畂䍁䅁兓畂䝁䅍杌杁䡁䅣兙穂䍁䅁杚療䡁䅕杢歂䝁䅕䅚杁䝁䅫杢杁䑁䅉䅍睁䑁䅣䅉桂䝁䄴䅚杁䝁䅫督杁䝁䅧党桂䝁䅑兣ㅂ䝁䅅杣あ䝁䅕杣求䝁䅑䅉灂䝁䄴䅉呂䝁䅅杢杁䕁䅙杣桂䝁䄴睙灂䡁䅍睙療䍁䅷䅉䑂䝁䅅䅢灂䝁䅙睢祂䝁䄴兡桂䍁䄴䅁⽁兆䅁䅇䅍䙁䅍兤畂䡁䅍䅤療䝁䄴党杁䕁䅧睢あ䝁䅕䅢杁䕁䅫杢㉂䝁䅕督あ䝁䄸杣穂䍁䅷䅉䩂䝁䄴睙畁䍁䅁兡穂䍁䅁兙杁䝁䅷睢歂䝁䅣兡畂䝁䅣䅉祂䝁䅕兙獂䍁䅁党穂䡁䅑兙あ䝁䅕䅉灂䝁䄴杤求䡁䅍䅤瑂䝁䅕杢あ䍁䅁䅤祂䡁䅕督あ䍁䅁䅋楁䙁䅉兒䩂䙁䅑杉灁䍁䅁䅤潂䝁䅅䅤杁䝁䅅督杁䝁䄸杚杁䡁䅑䅡求䍁䅁䅚桂䡁䅑党杁䝁䄸杚杁䡁䅑䅡灂䡁䅍䅉祂䝁䅕䅢求䝁䅅督求䍁䅁睢㍂䝁䄴督杁䑁䅅兎杁䝁䅧睢あ䝁䅕䅢穂䍁䅁睙療䝁䄰䅣祂䝁䅫督求䝁䅑䅉療䝁䅙䅉㍁䍁䅷杍ㅁ䑁䅕䅉祂䝁䄸睢瑂䡁䅍䅌杁䡁䅑䅡求䍁䅁兢桂䝁䅯睢祂䝁䅫䅤㕂䍁䅁睢浂䍁䅁睤潂䝁䅫睙潂䍁䅁兙祂䝁䅕䅉療䡁䅁党祂䝁䅅䅤求䝁䅑䅉ㅂ䝁䄴䅚求䡁䅉䅉畂䝁䅅䅤灂䝁䄸杢桂䝁䅷䅢㕂䍁䅁杣求䝁䅍睢湂䝁䄴兡㙂䝁䅕䅚杁䝁䅉杣桂䝁䄴䅚穂䍁䄴䅉呂䡁䅕杢穂䡁䅑睢畂䝁䅕睊穂䍁䅁督あ䡁䅉兙あ䝁䅕睚㕂䍁䅁兡穂䍁䅁䅤療䍁䅁睙祂䝁䅕兙あ䝁䅕䅉獂䝁䄸杢湂䍁䄰䅤求䡁䅉兢杁䡁䅍䅤桂䝁䅳党潂䝁䄸䅢歂䝁䅕杣杁䡁䅙兙獂䡁䅕党杁䡁䅑䅡祂䝁䄸兤湂䝁䅧䅉あ䝁䅧党杁䝁䅅睙硂䡁䅕兡穂䝁䅫䅤灂䝁䄸杢獁䍁䅁兙橂䡁䅑兡㉂䝁䅕䅉療䡁䅣杢求䡁䅉督潂䝁䅫䅣獁䍁䅁兙畂䝁䅑䅉歂䝁䅫督睂䝁䄸督灂䡁䅑兡療䝁䄴䅉療䝁䅙䅉㍂䝁䅕䅢獂䍁䄰䅢療䝁䅍兙あ䝁䅕䅚杁䝁䅧睢あ䝁䅕䅢杁䝁䅅杢歂䍁䅁杣求䡁䅍睢祂䡁䅑䅉祂䝁䅕兙獂䍁䅁党穂䡁䅑兙あ䝁䅕杌䅁䭁塷䅁兂杄䅁睕ㅂ䡁䅁党祂䍁䅁兔灂䝁䅍杣療䍁䅁睑療䝁䄰䅣ㅂ䡁䅑党祂䍁䅷䅉䩂䝁䄴睙畁䍁䅷䅉あ䝁䄸睚求䡁䅑䅡求䡁䅉䅉㍂䝁䅫䅤潂䍁䅁兡あ䡁䅍䅉穂䡁䅕杙穂䝁䅫䅚灂䝁䅅杣灂䝁䅕督獁䍁䅁䅚求䡁䅙党獂䝁䄸䅣穂䍁䅁兙畂䝁䅑䅉瑂䝁䅅杢ㅂ䝁䅙兙橂䡁䅑兤祂䝁䅕督杁䝁䅧兡湂䝁䅧䅉睂䝁䅕杣浂䝁䄸杣瑂䝁䅅杢橂䝁䅕䅉穂䝁䅕杣㉂䝁䅕杣杁䝁䅅杢歂䍁䅁督あ䝁䄸杣桂䝁䅣党杁䡁䅍睢獂䡁䅕䅤灂䝁䄸杢穂䍁䅁杙桂䡁䅍党歂䍁䅁睢畂䍁䅁兢療䝁䅑兤獂䝁䅅杣杁䝁䅅杢歂䍁䅁睢睂䝁䅕杢杁䝁䅅杣橂䝁䅧兡あ䝁䅕睙あ䡁䅕杣求䍁䅁兡畂䍁䅁䅤潂䝁䅕䅉噂䝁䄴兡あ䝁䅕䅚杁䙁䅍䅤桂䡁䅑党穂䍁䅷䅉䙂䡁䅕杣療䡁䅁党獁䍁䅁兑穂䝁䅫兙獁䍁䅁兙畂䝁䅑䅉灂䝁䄴䅤求䡁䅉杢桂䡁䅑兡療䝁䄴兙獂䝁䅷入畁䍁䅁兓あ䡁䅍䅉穂䝁䄸䅢ㅂ䡁䅑兡療䝁䄴督杁䡁䅉兙畂䝁䅣党杁䝁䅙杣療䝁䄰䅉橂䝁䄸兢睂䝁䅷党あ䝁䅕䅉穂䝁䅕杣㉂䝁䅕杣獁䍁䅁督あ䝁䄸杣桂䝁䅣党杁䡁䅍入穂䡁䅑党瑂䡁䅍䅌杁䝁䄰睢歂䡁䅕䅢桂䡁䅉䅉楂䝁䅷兙歂䝁䅕䅉穂䝁䅕杣㉂䝁䅕杣穂䍁䅷䅉楂䝁䅷兙歂䝁䅕督獁䍁䅁睤療䡁䅉睡穂䡁䅑兙あ䝁䅫睢畂䡁䅍䅌杁䝁䅙兤獂䝁䅷䅉祂䝁䅅睙牂䡁䅍䅌杁䝁䄴党あ䡁䅣睢祂䝁䅳兡畂䝁䅣䅉歂䝁䅕杤灂䝁䅍党穂䍁䅷䅉穂䝁䅕杣㉂䝁䅕杣杁䡁䅍兤楂䍁䄰督㕂䡁䅍䅤求䝁䄰督獁䍁䅁督求䡁䅉杤求䡁䅉䅉瑂䝁䅅杢桂䝁䅣党瑂䝁䅕杢あ䍁䅁督療䝁䅙䅤㍂䝁䅅杣求䍁䅷䅉桂䝁䄴䅚杁䡁䅍党橂䡁䅕杣灂䡁䅑入杁䡁䅍睢浂䡁䅑睤桂䡁䅉党畁䍁䅁䅖潂䝁䅕䅉橂䝁䄸兢睂䝁䅅杢㕂䍁䅁䅣祂䝁䄸杤灂䝁䅑党穂䍁䅁兙睂䡁䅁䅢灂䝁䅍兙あ䝁䅫睢畂䍁䄰睢睂䡁䅑兡瑂䝁䅫来求䝁䅑䅉穂䝁䅕杣㉂䝁䅕杣杁䡁䅍睢獂䡁䅕䅤灂䝁䄸杢穂䍁䅷䅉祂䝁䅅睙牂䝁䄰睢ㅂ䝁䄴䅤杁䝁䅅杢歂䍁䅁杙獂䝁䅅䅚求䍁䅁督求䡁䅉杤求䡁䅉督獁䍁䅁督あ䝁䄸杣桂䝁䅣党獁䍁䅁兙畂䝁䅑䅉穂䡁䅕杙穂䡁䅫督あ䝁䅕兢穂䍁䅁兙畂䝁䅑䅉桂䝁䅍睙求䡁䅍督療䡁䅉兡求䡁䅍睏杁䝁䅅杢歂䍁䅁督求䡁䅉杤求䡁䅉䅉穂䝁䄸杚あ䡁䅣兙祂䝁䅕䅉瑂䝁䅅杢桂䝁䅣党瑂䝁䅕杢あ䍁䅁督療䝁䅷兤あ䝁䅫睢畂䡁䅍䅌杁䡁䅍兤橂䝁䅧䅉桂䡁䅍䅉呂䝁䅕杣㉂䝁䅕杣杁䕁䄰兙畂䝁䅅睚求䝁䄰党畂䡁䅑䅉呂䡁䅕兡あ䝁䅕䅌杁䝁䅫杢橂䝁䅷兤歂䝁䅫杢湂䍁䅁睕ㅂ䡁䅁党祂䝁䄰兡橂䡁䅉睢杁䙁䅍党祂䡁䅙党祂䍁䅁兔桂䝁䄴兙湂䝁䅕杣獁䍁䅁睕ㅂ䡁䅁党祂䝁䄰兡橂䡁䅉睢杁䙁䅁睢㍂䝁䅕杣杁䕁䄰兙畂䝁䅅睚求䝁䄰党畂䡁䅑䅉穂䝁䄸杚あ䡁䅣兙祂䝁䅕䅌杁䙁䅍兤睂䝁䅕杣瑂䝁䅫睙祂䝁䄸䅉噂䡁䅁䅚桂䡁䅑党杁䕁䄰兙畂䝁䅅睚求䡁䅉䅌杁䙁䅍兤睂䝁䅕杣䑂䝁䅷睢ㅂ䝁䅑䅉䑂䝁䄸兢睂䝁䄸督求䡁䅉䅌杁䝁䅅杢歂䍁䅁睕ㅂ䡁䅁党祂䕁䅑睢橂䡁䅑睢祂䍁䅁兎畁䍁䅁兓畂䍁䅁兙歂䝁䅑兡あ䝁䅫睢畂䍁䅷䅉灂䡁䅑䅉療䝁䅙杚求䡁䅉督杁䡁䅍党祂䡁䅙党祂䍁䅁督ㅂ䝁䅉督㕂䡁䅍䅤求䝁䄰督杁䝁䅅杢歂䍁䅁兙橂䝁䅍党穂䡁䅍睢祂䝁䅫党穂䍁䅁睙療䝁䄰䅣祂䝁䅫督灂䝁䄴睚杁䡁䅍党祂䡁䅙党祂䍁䅁杙療䝁䅅杣歂䡁䅍䅌杁䝁䅍䅡桂䡁䅍督灂䡁䅍䅌杁䡁䅁睢㍂䝁䅕杣杁䡁䅍兤睂䡁䅁䅢灂䝁䅕督獁䍁䅁兙畂䝁䅑䅉療䡁䅑䅡求䡁䅉䅉桂䝁䅍睙求䡁䅍督療䡁䅉兡求䡁䅍杌杁䕁䅙兤祂䡁䅑䅡求䡁䅉䅌杁䡁䅑䅡求䍁䅁睙療䝁䄰䅣桂䝁䄴入杁䡁䅁杣療䡁䅙兡歂䝁䅕督杁䡁䅍党祂䡁䅙党祂䍁䅁兙畂䝁䅑䅉穂䡁䅑睢祂䝁䅅睚求䍁䅁督㕂䡁䅍䅤求䝁䄰䅉灂䝁䄴䅤求䝁䅣杣桂䡁䅑兡療䝁䄴䅌杁䝁䅍睢畂䝁䅙兡湂䡁䅕杣桂䡁䅑兡療䝁䄴䅌杁䝁䅅杢歂䍁䅁督療䝁䅙䅤㍂䝁䅅杣求䍁䅁兤睂䝁䅣杣桂䝁䅑党杁䝁䅅杢歂䍁䅁兤睂䝁䅑兙あ䝁䅕䅉穂䝁䅕杣㉂䝁䅫睙求䡁䅍睏杁䝁䅅杢歂䍁䅁䅤求䝁䅍䅡畂䝁䅫睙桂䝁䅷䅉歂䝁䄸睙ㅂ䝁䄰党畂䡁䅑兙あ䝁䅫睢畂䍁䅁督求䡁䅉杤灂䝁䅍党穂䍁䅷䅉桂䡁䅍䅉㍂䝁䅕䅢獂䍁䅁兙穂䍁䅁兡歂䝁䅕杢あ䝁䅫杚灂䝁䅕督杁䡁䅍党祂䡁䅙兡橂䝁䅕䅉祂䝁䅕兣ㅂ䝁䅫杣求䝁䄰党畂䡁䅑督獁䍁䅁睙祂䝁䅕兙あ䝁䅕督杁䝁䅅杢歂䍁䅁党㑂䝁䅕睙ㅂ䡁䅑党穂䍁䅁䅣祂䝁䄸条求䝁䅍䅤杁䡁䅁䅢桂䝁䄴督獁䍁䅁兙畂䝁䅑䅉橂䝁䄸杢歂䡁䅕睙あ䡁䅍䅉㉂䝁䅕杣灂䝁䅙兡橂䝁䅅䅤灂䝁䄸杢杁䡁䅑党穂䡁䅑兡畂䝁䅣䅉桂䝁䄴䅚杁䡁䅑党橂䝁䅧杢灂䝁䅍兙獂䍁䅁䅚療䝁䅍兤瑂䝁䅕杢あ䝁䅅䅤灂䝁䄸杢獁䍁䅁兙畂䝁䅑䅉あ䡁䅉兙灂䝁䄴兡畂䝁䅣䅉穂䝁䅕杣㉂䝁䅫睙求䡁䅍杌杁䕁䅅䅚歂䝁䅫䅤灂䝁䄸杢桂䝁䅷䅢㕂䍁䅷䅉灂䡁䅑䅉療䝁䅙杚求䡁䅉督杁䝁䅧党獂䡁䅁䅉歂䝁䅕督牂䍁䅁兙畂䝁䅑䅉療䝁䄴兌穂䝁䅫䅤求䍁䅁䅣祂䝁䄸䅚ㅂ䝁䅍䅤杁䡁䅍兤睂䡁䅁睢祂䡁䅑䅉穂䝁䅕杣㉂䝁䅫睙求䡁䅍䅉浂䝁䄸杣杁䝁䅫䅤穂䍁䅁督求䡁䅉杤求䡁䅉䅉桂䝁䄴䅚杁䡁䅍䅤療䡁䅉兙湂䝁䅕䅉穂䡁䅫督あ䝁䅕兢穂䑁䅳䅉桂䝁䄴䅚杁䝁䅍兤穂䡁䅑睢瑂䝁䅕杣杁䡁䅍兤睂䡁䅁睢祂䡁䅑䅉穂䝁䅕杣㉂䝁䅫睙求䡁䅍䅌杁䝁䅫杢橂䝁䅷兤歂䝁䅫杢湂䍁䅁睢畂䝁䅣睢灂䝁䄴睚杁䝁䄰兙灂䝁䄴䅤求䝁䄴兙畂䝁䅍党杁䝁䅅杢歂䍁䅁䅤求䝁䅍䅡畂䝁䅫睙桂䝁䅷䅉穂䡁䅕䅣睂䝁䄸杣あ䍁䅁杚療䡁䅉䅉灂䡁䅑督杁䡁䅁杣療䝁䅑兤橂䡁䅑督畁䍁䅁䅖潂䝁䅕䅉橂䝁䄸兢睂䝁䅅杢㕂䍁䅁䅣祂䝁䄸杤灂䝁䅑党穂䍁䅁兡あ䡁䅍䅉睂䡁䅉睢歂䡁䅕睙あ䡁䅍䅉あ䝁䄸䅉求䝁䄴䅤求䡁䅉䅣祂䝁䅫督求䍁䅁䅚桂䡁䅑兙杁䝁䅍党畂䡁䅑党祂䡁䅍䅌杁䝁䅍䅢療䡁䅕䅚杁䝁䅍睢瑂䡁䅁兤あ䝁䅫杢湂䍁䅷䅉桂䡁䅉䅤灂䝁䅙兡橂䝁䅫兙獂䍁䅁兡畂䡁䅑党獂䝁䅷兡湂䝁䅕杢橂䝁䅕䅌杁䝁䅅杢歂䍁䅁兎䡂䍁䅁兙畂䝁䅑䅉求䝁䅑睚求䍁䅁睙療䝁䄰䅣ㅂ䡁䅑兡畂䝁䅣䅉瑂䝁䅅杣牂䝁䅕䅤穂䍁䄴䅉䩂䡁䅑䅉穂䝁䅕䅢獂䡁䅍䅉灂䡁䅑督杁䡁䅁杣療䝁䅑兤橂䡁䅑督杁䡁䅑䅡祂䝁䄸兤湂䝁䅧䅉歂䝁䅫杣求䝁䅍䅤杁䝁䅅杢歂䍁䅁兡畂䝁䅑兡祂䝁䅕睙あ䍁䅁督桂䝁䅷党穂䍁䅁杚療䡁䅉睙求䍁䅷䅉歂䝁䅫督あ䡁䅉兡楂䡁䅕䅤療䡁䅉督獁䍁䅁杤桂䝁䅷兤求䍁䄰兙歂䝁䅑党歂䍁䅁杣求䡁䅍党獂䝁䅷党祂䡁䅍䅌杁䡁䅍入穂䡁䅑党瑂䍁䅁兡畂䡁䅑党湂䡁䅉兙あ䝁䄸杣穂䍁䅷䅉桂䝁䄴䅚杁䝁䄸杣灂䝁䅣兡畂䝁䅅䅢杁䝁䅕兣ㅂ䝁䅫䅣瑂䝁䅕杢あ䍁䅁兢桂䝁䄴兤浂䝁䅅睙あ䡁䅕杣求䡁䅉督畁䍁䅁䅖潂䝁䅕䅉橂䝁䄸兢睂䝁䅅杢㕂䍁䅁睤桂䡁䅍䅉灂䝁䄴睙療䡁䅉䅣療䡁䅉兙あ䝁䅕䅚杁䝁䅫杢杁䑁䅅兏㕁䑁䅍䅉桂䝁䄴䅚杁䝁䅫督杁䝁䅧党桂䝁䅑兣ㅂ䝁䅅杣あ䝁䅕杣求䝁䅑䅉灂䝁䄴䅉呂䝁䅅杢杁䕁䅯睢穂䝁䅕䅌杁䕁䅍兙獂䝁䅫杚療䡁䅉杢灂䝁䅅杌䅁佁噯䅁敃睄䅁睕ㅂ䡁䅁党祂䝁䄴兤穂䍁䅁䅕潂䝁䅅杣瑂䝁䅅睙求䡁䅕䅤灂䝁䅍兙獂䡁䅍䅌杁䕁䅫杢橂䍁䄴䅌杁䝁䅅䅉楂䝁䅫睢睂䝁䅧兙祂䝁䄰兙橂䝁䅕兤あ䝁䅫睙桂䝁䅷䅉橂䝁䄸兢睂䝁䅅杢㕂䍁䅷䅉浂䝁䄸睙ㅂ䡁䅍党穂䍁䅁睢畂䍁䅁䅤潂䝁䅕䅉歂䝁䅕杤求䝁䅷睢睂䝁䄰党畂䡁䅑䅉桂䝁䄴䅚杁䝁䅍睢瑂䝁䄰党祂䝁䅍兡桂䝁䅷兡㙂䝁䅅䅤灂䝁䄸杢杁䝁䄸杚杁䡁䅁杣療䝁䅑兤橂䡁䅑督杁䝁䅙睢祂䍁䅁䅤潂䝁䅕䅉あ䡁䅉党桂䡁䅑兢求䝁䄴䅤杁䝁䄸杚杁䝁䅍党畂䡁䅑杣桂䝁䅷䅉畂䝁䅕杣㉂䝁䄸兤穂䍁䅁督㕂䡁䅍䅤求䝁䄰䅉潁䕁䅍杔呂䍁䅫䅉歂䝁䅫督求䝁䅅督求䡁䅍䅉灂䝁䄴䅉あ䝁䅧党杁䙁䅕杢灂䡁䅑党歂䍁䅁睕あ䝁䅅䅤求䡁䅍杌杁䙁䅑䅡求䍁䅁睙療䝁䄰䅣桂䝁䄴入婁䡉䅍䅉橂䝁䄸兢瑂䝁䅕杣橂䝁䅫兙獂䍁䅁䅣祂䝁䄸䅚ㅂ䝁䅍䅤穂䍁䅁兙祂䝁䅕䅉啂䡁䅉睢牂䝁䅕杢歂䝁䅫䅉奂䙁䅉䅌杁䝁䅅杢杁䝁䅕䅥あ䝁䅕杢歂䝁䅕䅚杁䡁䅉党獂䝁䅕兙穂䝁䅕䅉あ䝁䄸䅣灂䡁䅉兙瑂䝁䅅䅤求䍁䅁䅣祂䝁䄸䅚ㅂ䝁䅍䅤杁䝁䅫杢歂䝁䅫睙桂䡁䅑党歂䍁䅁杚療䡁䅉䅉あ䝁䅧党杁䡁䅑杣求䝁䅅䅤瑂䝁䅕杢あ䍁䅁睢浂䍁䅁党睂䝁䅫䅢求䡁䅁督㕂䍁䅷䅉桂䡁䅍䅉㍂䝁䅕䅢獂䍁䅁兙穂䍁䅁杚療䡁䅉䅉あ䝁䅧党杁䡁䅁杣療䡁䅁䅡㕂䝁䅷兙㑂䝁䅫督杁䝁䄸杚杁䝁䄰兡湂䡁䅉兙灂䝁䄴党杁䝁䅧党桂䝁䅑兙橂䝁䅧党㝁䍁䅁兙畂䝁䅑䅉偂䡁䅧䅤求䝁䅷䅢桂䡁䅉䅉奂䙁䅉䅌杁䝁䅅杢杁䝁䅕䅥あ䝁䅕杢歂䝁䅕䅚杁䡁䅉党獂䝁䅕兙穂䝁䅕䅉療䡁䅧睙桂䡁䅉杙桂䡁䅯党睂䝁䅫杢求䍁䅁杚療䡁䅉䅉あ䝁䅧党杁䝁䄰睢畂䝁䄸䅤潂䝁䅕杣桂䡁䅁入杁䡁䅑杣求䝁䅅䅤瑂䝁䅕杢あ䍁䅁睢浂䍁䅁䅣桂䡁䅉䅤灂䝁䅅䅢杁䝁䄸杢穂䝁䅕䅤杁䡁䅍党灂䡁䅯兤祂䝁䅕督杁䝁䅫杢杁䝁䅅䅚ㅂ䝁䅷䅤穂䍁䅁兙畂䝁䅑䅉橂䝁䅧兡獂䝁䅑杣求䝁䄴䅉楂䝁䅕䅤㍂䝁䅕党畂䍁䅁李杁䡁䅑睢杁䑁䅅睎杁䡁䅫党桂䡁䅉督杁䝁䄸杚杁䝁䅅睚求䍁䄴䅉䩂䡁䅑䅉桂䝁䅷督療䍁䅁睢浂䝁䅙党祂䡁䅍䅉橂䝁䄸兢睂䡁䅉兡穂䝁䅕䅉剂䝁䅕䅢楂䡁䅉党求䍁䅷䅉桂䍁䅁杢療䡁䅙党獂䍁䅁杢療䝁䄴兌穂䡁䅑兡瑂䡁䅕䅢桂䝁䄴䅤杁䝁䅫杢歂䝁䅫睙桂䡁䅑党歂䍁䅁杚療䡁䅉䅉あ䝁䅧党杁䡁䅑杣求䝁䅅䅤瑂䝁䅕杢あ䍁䅁睢浂䍁䅁兙あ䡁䅑党畂䡁䅑兡療䝁䄴兌歂䝁䅕杚灂䝁䅍兡あ䍁䅁䅡㕂䡁䅁党祂䝁䅅睙あ䝁䅫杤灂䡁䅑入杁䝁䅑兡穂䝁䄸杣歂䝁䅕杣杁䍁䅧兑䕂䕁䅧䅒灁䍁䅁兡畂䍁䅁兙歂䡁䅕䅢あ䡁䅍䅉桂䝁䄴䅚杁䡁䅁党歂䝁䅫兙あ䡁䅉兡橂䍁䅁䅣桂䡁䅑兡求䝁䄴䅤穂䍁䅁李杁䡁䅫党桂䡁䅉督杁䝁䅅杢歂䍁䅁睢獂䝁䅑党祂䑁䅳䅉䉂䙁䅁睔䱂䙁䅫杔杁䝁䅙睢祂䍁䅁䅤潂䝁䅕䅉桂䝁䅍兤あ䝁䅕䅉灂䝁䄴䅤求䡁䅉兢灂䡁䅑䅤求䝁䄴䅤杁䡁䅑杣求䝁䅅䅤瑂䝁䅕杢あ䍁䅁睢浂䍁䅁䅡㕂䡁䅁睢瑂䝁䄸杙灂䝁䅷兡あ䡁䅫䅉療䡁䅉䅉療䝁䅙杚杁䝁䅕䅣灂䡁䅍睢歂䝁䅕督杁䝁䅫杢杁䡁䅁兙あ䝁䅫党畂䡁䅑督杁䡁䅣兡あ䝁䅧䅉桂䝁䅑杤桂䝁䄴睙求䝁䅑䅉兂䝁䅅杣牂䝁䅫杢穂䝁䄸杢婁䡉䅍䅉䕂䝁䅫督求䝁䅅督求䍁䅁䅋兂䕁䅑克㝁䍁䅁䅗䉂䕁䅑兑䡂䕁䄸䅉浂䝁䄸杣杁䡁䅑杣求䝁䅅䅤灂䝁䄴睚杁䝁䅷党㉂䝁䄸䅚療䡁䅁兙癁䝁䅍兙祂䝁䅉兡歂䝁䄸䅣桂䍁䅁兡畂䍁䅁䅣桂䡁䅑兡求䝁䄴䅤穂䍁䅁睤灂䡁䅑䅡杁䙁䅁䅒杁䝁䅕䅥睂䝁䅕杣灂䝁䅕杢橂䝁䅫杢湂䍁䅁睢浂䝁䅙䅉求䡁䅁兡穂䝁䄸䅚求䡁䅍睏杁䕁䄰兗偂䕁䅉䅔偂䕁䅍䅌杁䝁䅅䅉啂䡁䅫䅣求䍁䅁村杁䡁䅑睢㑂䝁䅫杢杁䡁䅁杣療䝁䅑兤橂䡁䅑䅉灂䝁䄴䅚灂䝁䅍兙あ䝁䅕䅚杁䝁䅙睢祂䍁䅁䅤潂䝁䅕䅉あ䡁䅉党桂䡁䅑兢求䝁䄴䅤杁䝁䄸杚杁䝁䅍党祂䡁䅙兡橂䝁䅅䅢杁䝁䅑入穂䡁䅑睢畂䝁䅫兙杁䝁䅅杢歂䍁䅁督灂䝁䅅䅢療䡁䅉杣潂䝁䅕兙杁䝁䅫杢杁䝁䅅䅚ㅂ䝁䅷䅤穂䑁䅳䅉䡂䕁䄸睑偂䙁䅙杕䩂䍁䅁杚療䡁䅉䅉あ䝁䅧党杁䡁䅑杣求䝁䅅䅤瑂䝁䅕杢あ䍁䅁睢浂䍁䅁䅚㕂䡁䅍睡灂䝁䄴党穂䝁䅫兙杁䝁䅫杢杁䡁䅁兙あ䝁䅫党畂䡁䅑督杁䡁䅣兡あ䝁䅧䅉兂䕁䅑睏杁䝁䅅杢歂䍁䅁睔穂䝁䄰睢獂䝁䅕䅥杁䕁䅕杕杁䝁䅙睢祂䍁䅁䅤潂䝁䅕䅉あ䡁䅉党桂䡁䅑兢求䝁䄴䅤杁䝁䄸杚杁䙁䅁兙祂䝁䅳兡畂䡁䅍睢畂䍁䅣督杁䝁䅑兡穂䝁䅕兙穂䝁䅕䅉桂䝁䄴䅚杁䝁䅑杣ㅂ䝁䅣兌灂䝁䄴䅚ㅂ䝁䅍党歂䍁䅁党㑂䡁䅑杣桂䡁䅁入祂䝁䅅兢灂䝁䅑兙獂䍁䅁杣求䝁䅅睙あ䝁䅫睢畂䍁䅁兡畂䍁䅁兙歂䡁䅕䅢あ䍁䅁䅣桂䡁䅑兡求䝁䄴䅤穂䍁䄴䅉䩂䝁䄴䅉桂䝁䅑䅚灂䡁䅑兡療䝁䄴䅌杁䡁䅑䅡求䍁䅁睙療䝁䄰䅣桂䝁䄴入婁䡉䅍䅉睂䡁䅉睢歂䡁䅕睙あ䍁䅁睙桂䝁䄴䅚灂䝁䅑兙あ䝁䅕督杁䝁䅫杢橂䝁䅷兤歂䝁䅕䅉呂䙁䅁杔瑁䑁䅧睍睁䍁䅷䅉桂䍁䅁䅢桂䡁䅑党瑁䡁䅍䅤桂䝁䅣党杁䝁䅑杣ㅂ䝁䅣睌歂䝁䅕杤灂䝁䅍党杁䝁䅍睢瑂䝁䅉兡畂䝁䅅䅤灂䝁䄸杢杁䡁䅁杣療䝁䅑兤橂䡁䅑䅉橂䝁䅅杢歂䝁䅫䅚桂䡁䅑党杁䝁䅙睢祂䍁䅁䅤潂䝁䅕䅉あ䡁䅉党桂䡁䅑兢求䝁䄴䅤杁䝁䄸杚杁䝁䄸杚浂䍁䅁党睂䝁䅫督療䝁䅑党穂䍁䅁兡畂䍁䅁䅕䕂䍁䅁䅣桂䡁䅑兡求䝁䄴䅤穂䑁䅳䅉呂䙁䅁杔瑁䑁䅧免㍁䍁䅷䅉桂䍁䅁杢療䡁䅙党獂䍁䅁杚灂䡁䅉督あ䍁䄰兡畂䍁䄰睙獂䝁䅅督穂䍁䅁督求䝁䅷党橂䡁䅑兡㉂䝁䅕䅉桂䝁䅍党あ䡁䅫䅢橂䝁䅧睢獂䝁䅫杢求䡁䅍䅤求䡁䅉兙穂䝁䅕䅉灂䝁䄴䅡灂䝁䅉兡あ䝁䄸杣獁䍁䅁睤潂䝁䅫睙潂䍁䅁兡穂䍁䅁兡畂䍁䅁䅕潂䝁䅅督求䍁䅁兓䩂䍁䅁睙獂䝁䅫杢灂䝁䅍兙獂䍁䅁䅤祂䝁䅫兙獂䡁䅍䅉浂䝁䄸杣杁䡁䅑䅡求䍁䅁䅤祂䝁䅕兙あ䝁䄰党畂䡁䅑䅉療䝁䅙䅉求䡁䅁兡獂䝁䅕䅣穂䡁䅫睏杁䙁䅍䅕佂䍁䄰䅏祁䑁䅁䅌杁䝁䅅䅉睂䡁䅉睢歂䡁䅕睙あ䍁䅁睙桂䝁䄴䅚灂䝁䅑兙あ䝁䅕䅉灂䝁䄴䅉兂䝁䅧兙穂䝁䅕䅉䩂䕁䅫䅉橂䝁䅷兡畂䝁䅫睙桂䝁䅷䅉あ䡁䅉兡桂䝁䅷督杁䝁䅙睢祂䍁䅁䅤祂䝁䅕兙あ䝁䅫杢湂䍁䅁杣求䡁䅍兡穂䡁䅑兙畂䡁䅑䅉歂䝁䅕䅣祂䝁䅕督穂䝁䅫睢畂䑁䅳䅉呂䙁䅁杔瑁䑁䅑䅎穁䍁䅷䅉桂䍁䅁䅣祂䝁䅕睙獂䝁䅫杢灂䝁䅍兙獂䍁䅁䅣祂䝁䄸䅚ㅂ䝁䅍䅤杁䝁䅙睢祂䍁䅁䅤潂䝁䅕䅉あ䡁䅉党桂䡁䅑兢求䝁䄴䅤杁䝁䄸杚杁䕁䅅䅒䥂䕁䅑睌䑂䕁䄴睕㝁䍁䅁兙畂䝁䅑䅉呂䙁䅁杔瑁䑁䅑䅎㉁䍁䅁杚療䡁䅉䅉畂䝁䅅杣橂䝁䄸䅢求䡁䅁督㕂䍁䅁兙畂䝁䅑䅉呂䙁䅁杔瑁䑁䅑䅎㑁䍁䅁杚療䡁䅉䅉あ䝁䅧党杁䡁䅑杣求䝁䅅䅤瑂䝁䅕杢あ䍁䅁睢浂䍁䅁睑佂䙁䅍䅉㍂䝁䅧兡橂䝁䅧䅉灂䡁䅍䅉灂䝁䄴䅉歂䝁䅫督橂䝁䄸杤求䡁䅉入杁䡁䅍䅤桂䝁䅣党畁䍁䅁兓あ䍁䅁兢桂䡁䅉睡求䡁䅑督杁䝁䅅杢歂䍁䅁督求䝁䅷䅢穂䍁䅁兡あ䡁䅍䅉睂䡁䅉睢歂䡁䅕睙あ䡁䅍䅉あ䝁䅧杣療䡁䅕睚潂䍁䅁䅣潂䝁䅅杣瑂䝁䅅睙求䡁䅕䅤灂䝁䅍兙獂䍁䅁睤潂䝁䄸䅢求䡁䅍兙獂䝁䅕杣穂䍁䅷䅉穂䡁䅁党橂䝁䅫兙獂䡁䅑入杁䡁䅁䅡桂䡁䅉兢桂䝁䅍兡求䡁䅍䅌杁䝁䅅杢歂䍁䅁䅚灂䡁䅍䅤祂䝁䅫杙ㅂ䡁䅑睢祂䡁䅍杌杁䙁䅍兤睂䝁䅕杣畂䡁䅕督杁䙁䅁䅡桂䡁䅉兢桂䝁䅍党ㅂ䡁䅑兡橂䝁䅅䅢穂䍁䅷䅉䩂䝁䄴睙畁䍁䅁睤桂䡁䅍䅉灂䝁䄴睙療䡁䅉䅣療䡁䅉兙あ䝁䅕䅚杁䝁䅫杢杁䑁䅉䅍睁䑁䅕䅉桂䝁䄴䅚杁䝁䅫督杁䝁䅧党桂䝁䅑兣ㅂ䝁䅅杣あ䝁䅕杣求䝁䅑䅉灂䝁䄴䅉卂䝁䄸睙牂䡁䅙兡獂䝁䅷党獁䍁䅁兔桂䡁䅉入獂䝁䅅杢歂䍁䄴䅁䅃䅆䅁杢䅧䙁䅍入獂䡁䅙兙瑂䝁䄸䅉䑂䝁䄸杣睂䝁䄸杣桂䡁䅑兡療䝁䄴䅉睂䡁䅉睢歂䡁䅕睙求䡁䅍䅉桂䝁䄴䅚杁䝁䄰兙祂䝁䅳党あ䡁䅍䅉ㅂ䝁䄴睙療䝁䅅䅤求䝁䅑䅉浂䡁䅉党求䡁䅍䅡求䝁䅕䅤杁䝁䅙睢祂䍁䅁睙ㅂ䡁䅑督灂䡁䅯党獁䍁䅁睢浂䝁䅙督求䡁䅑䅉睂䝁䅅䅣求䡁䅉䅌杁䝁䅅杢歂䍁䅁䅣ㅂ䝁䅷䅣杁䝁䅫杢杁䕁䅷兙あ䝁䅫杢杁䕁䅅兢求䡁䅉兡橂䝁䅅䅌杁䕁䅕兤祂䝁䄸䅣求䍁䅷䅉桂䝁䄴䅚杁䕁䄴睢祂䡁䅑䅡杁䕁䅅兢求䡁䅉兡橂䝁䅅杌杁䙁䅑䅡求䍁䅁睙療䝁䄰䅣桂䝁䄴入杁䝁䄸䅣求䡁䅉兙あ䝁䅕督杁䡁䅑䅡祂䝁䄸兤湂䝁䅧䅉䙂䡁䅕杣療䡁䅁党獁䍁䅁䅔桂䡁䅑兡畂䍁䅁兑瑂䝁䅕杣灂䝁䅍兙獁䍁䅁兙畂䝁䅑䅉佂䝁䄸杣あ䝁䅧䅉䉂䝁䄰党祂䝁䅫睙桂䍁䅁督求䝁䅣兢求䝁䄴䅤穂䍁䄴䅉啂䝁䅧党杁䕁䅕兤祂䝁䄸䅣求䍁䅁督求䝁䅣兢求䝁䄴䅤杁䝁䄸杚浂䝁䅕杣穂䍁䅁睙療䡁䅁入獁䍁䅁䅤灂䝁䄴䅤求䝁䅑䅌杁䝁䅅杢歂䍁䅁睙療䝁䅷睢祂䝁䅕䅚杁䝁䅷兙穂䝁䅕杣杁䡁䅁杣灂䝁䄴䅤灂䝁䄴睚杁䡁䅁兙睂䝁䅕杣杁䡁䅕杢歂䝁䅕杣杁䙁䅉兒婂䍁䅁兑歂䝁䅅睚灂䝁䄸䅉桂䝁䄴䅚杁䙁䅁杣療䍁䄰䅒求䡁䅍兡湂䝁䄴䅉楂䡁䅉兙畂䝁䅑督㝁䍁䅁兙畂䝁䅑䅉湂䡁䅉兙睂䝁䅧兡橂䍁䅁兙畂䝁䅑䅉潂䝁䅫睚潂䍁䄰督睂䝁䅕党歂䍁䅁兡畂䝁䅳条求䡁䅑䅉睂䡁䅉兡畂䡁䅑兡畂䝁䅣䅉睂䝁䅅䅣求䡁䅉督杁䡁䅕杢歂䝁䅕杣杁䡁䅑䅡求䍁䅁杙祂䝁䅅杢歂䍁䅁杓求䡁䅑督あ䝁䅅杣㝁䍁䅁兙穂䍁䅁睤求䝁䅷䅢杁䝁䅅督杁䡁䅁杣療䝁䅑兤橂䝁䅕督杁䡁䅕杢橂䝁䄸兙あ䝁䅕䅚杁䝁䅙杣求䝁䅕督潂䝁䅕党あ䍁䅁䅣桂䡁䅁党祂䡁䅍杌杁䙁䅑䅡求䍁䅁䅔桂䡁䅑兡畂䍁䅁兑瑂䝁䅕杣灂䝁䅍兙杁䡁䅍党湂䝁䄰党畂䡁䅑䅉浂䝁䄸睙ㅂ䡁䅍党穂䍁䅁睢畂䍁䅁兤畂䝁䅍睢桂䡁䅑党歂䍁䅁杚祂䝁䅕党穂䝁䅧党求䡁䅑䅉睂䝁䅅䅣求䡁䅉䅉ㅂ䝁䄴䅚求䡁䅉䅉䑂䝁䅧兙瑂䝁䅕䅥獁䍁䅁睑潂䝁䅅兢求䡁䅅兤灂䝁䄴䅡療䍁䅁兙畂䝁䅑䅉䑂䝁䅧兙瑂䝁䅉杣灂䝁䅷䅉楂䡁䅉兙畂䝁䅑督獁䍁䅁兙穂䍁䅁睤求䝁䅷䅢杁䝁䅅督杁䡁䅁杣療䝁䅑兤橂䝁䅕督杁䕁䅧䅕杁䡁䅁兙睂䝁䅕杣穂䍁䄴䅉啂䝁䅧兡穂䍁䅁督求䝁䅣兢求䝁䄴䅤杁䝁䅅䅢穂䝁䄸䅉療䡁䅁党祂䝁䅅䅤求䡁䅍䅉灂䝁䄴䅤求䝁䅣杣桂䡁䅑党歂䍁䅁兢灂䝁䅷䅢穂䍁䅁兙畂䝁䅑䅉畂䝁䄸杢瑁䝁䅫杢あ䝁䅕睚祂䝁䅅䅤求䝁䅑䅉瑂䝁䅫䅢獂䡁䅍杌杁䙁䅑䅡求䍁䅁杔療䡁䅉䅤潂䍁䅁兑瑂䝁䅕杣灂䝁䅍兙杁䡁䅍党湂䝁䄰党畂䡁䅑䅉療䝁䅙杚求䡁䅉督杁䝁䅫兢桂䝁䅣兡畂䝁䅣䅌杁䝁䅍睢瑂䝁䄰党祂䝁䅍兡桂䝁䅷䅉睂䡁䅉兡畂䡁䅑兡畂䝁䅣䅌杁䝁䅅杢歂䍁䅁睙療䝁䄴杤求䡁䅉䅤灂䝁䄴睚杁䡁䅁兙睂䝁䅕杣穂䍁䅷䅉桂䡁䅍䅉㍂䝁䅕䅢獂䍁䅁兙穂䍁䅁兤畂䝁䅍睢桂䡁䅑党歂䍁䅁䅣桂䡁䅁党祂䡁䅍䅉ㅂ䝁䄴䅚求䡁䅉䅉䥂䝁䅅兢瑂䝁䅕杣瑂䝁䅫䅢獂䍁䅷䅉呂䡁䅁杣灂䝁䄴睚潂䝁䅫䅢獂䍁䅷䅉塂䝁䅫䅢獂䝁䅫兙瑂䡁䅍杙ㅂ䡁䅉睚獁䍁䅁兑橂䝁䅍党畂䡁䅑䅌杁䕁䅑杕乂䍁䅁兙畂䝁䅑䅉兂䝁䄸督あ䝁䄰兙祂䝁䅳䅉楂䡁䅉兙畂䝁䅑䅉畂䝁䅅兢求䡁䅍杌杁䕁䅫䅤杁䝁䅑兡穂䡁䅑杣灂䝁䅉兤あ䝁䅕督杁䝁䅫䅤穂䍁䅁䅣祂䝁䄸䅚ㅂ䝁䅍䅤穂䍁䅁䅤潂䡁䅉睢ㅂ䝁䅣䅡杁䝁䅅䅉㉂䝁䅅杣灂䝁䅕䅤㕂䍁䅁睢浂䍁䅁睙潂䝁䅅杢畂䝁䅕䅢穂䍁䅷䅉灂䝁䄴睙獂䡁䅕䅚灂䝁䄴睚杁䡁䅉党あ䝁䅅兡獂䍁䅁兢求䡁䅉睙潂䝁䅅杢あ䡁䅍䅌杁䝁䅕兌橂䝁䄸兢瑂䝁䅕杣橂䝁䅕䅌杁䝁䅅睚求䝁䄴䅤穂䍁䅷䅉祂䝁䅕督求䝁䅷䅢求䡁䅉督獁䍁䅁兙畂䝁䅑䅉睂䝁䅅䅣求䡁䅉䅉歂䝁䅫督あ䡁䅉兡楂䡁䅕䅤療䡁䅉督畁䍁䅁䅖潂䝁䅕䅉橂䝁䄸兢睂䝁䅅杢㕂䍁䅁睤桂䡁䅍䅉浂䝁䄸兤畂䝁䅑党歂䍁䅁兡畂䍁䅁免㑁䑁䅫䅏杁䝁䅅杢歂䍁䅁兡穂䍁䅁䅡求䝁䅅䅚硂䡁䅕兙祂䡁䅑党祂䝁䅕䅚杁䝁䅫杢杁䕁䄰党瑂䡁䅁䅡灂䡁䅍䅌杁䙁䅑党畂䝁䄴党穂䡁䅍党求䍁䄴䅁硁䅇䅁杙䄰䙁䅍入畂䝁䅅䅣あ䝁䅫睙穂䍁䅁兓畂䝁䅍睢祂䡁䅁睢祂䝁䅅䅤求䝁䅑䅉歂䝁䅕杤求䝁䅷睢睂䡁䅍䅌杁䝁䄰兙祂䝁䅳党あ䡁䅍䅌杁䝁䅅杢歂䍁䅁督求䝁䅷䅢穂䍁䅁督求䝁䄰兡橂䝁䄸杢歂䡁䅕睙あ䝁䄸杣杁䡁䅁杣療䝁䅑兤橂䡁䅑督杁䡁䅣睢祂䝁䅷䅚㍂䝁䅫䅚求䍁䄴䅉䩂䡁䅑䅉療䝁䅙杚求䡁䅉督杁䡁䅣兡祂䝁䅕䅢求䡁䅍督杁䝁䅍睢畂䝁䄴党橂䡁䅑兡㉂䝁䅫䅤㕂䍁䅁督療䝁䅷兤あ䝁䅫睢畂䡁䅍䅉橂䝁䄸兢睂䡁䅉兡穂䝁䅫杢湂䍁䅁睖灂䍁䄰杒灂䍁䅷䅉䍂䝁䅷兤求䡁䅑睢療䡁䅑䅡獁䍁䅁村獂䡁䅕党あ䝁䄸睢あ䝁䅧䅉䵂䝁䄸睤杁䕁䅕杢求䡁䅉睚㕂䍁䅷䅉慂䝁䅫睚楂䝁䅕党獁䍁䅁䅖潂䡁䅉党桂䝁䅑䅌杁䕁䄰兙あ䡁䅑党祂䍁䅷䅉湂䝁䅷睢楂䝁䅅䅢杁䡁䅁睢穂䝁䅫䅤灂䝁䄸杢灂䝁䄴睚杁䡁䅍入穂䡁䅑党瑂䍁䅷䅉湂䝁䅷睢楂䝁䅅䅢杁䝁䄴兙㉂䝁䅫睚桂䡁䅑兡療䝁䄴䅉穂䝁䅅䅤求䝁䅷䅢灂䡁䅑党杁䡁䅍入穂䡁䅑党瑂䍁䅷䅉桂䝁䄴䅚杁䙁䅕䅔䙂䑁䅳䅉䉂䡁䅍䅤祂䝁䅅䅌杁䝁䅅杢杁䕁䅅兓杁䡁䅍睢獂䡁䅕䅤灂䝁䄸杢穂䑁䅳䅉ㅂ䝁䅷䅤祂䝁䅅兌獂䝁䄸睤杁䡁䅁睢㍂䝁䅕杣杁䝁䅕䅚湂䝁䅕䅉桂䡁䅉䅤灂䝁䅙兡橂䝁䅫兙獂䍁䅁兡畂䡁䅑党獂䝁䅷兡湂䝁䅕杢橂䝁䅕䅉睂䝁䅷兙あ䝁䅙睢祂䝁䄰䅉浂䝁䄸杣杁䝁䅉兙あ䡁䅑党祂䡁䅫䅉睂䝁䄸睤求䡁䅉党歂䍁䅁睤灂䡁䅉党獂䝁䅕督穂䍁䅁䅚求䡁䅙兡橂䝁䅕督㝁䍁䅁兙畂䝁䅑䅉㉂䝁䄸兡橂䝁䅕䅉療䡁䅙党祂䍁䅁兓兂䍁䅁杚療䡁䅉䅉歂䝁䅕杤求䝁䅷睢睂䝁䅫杢湂䍁䅁兙浂䝁䅙睢祂䝁䅑兙楂䝁䅷党獁䍁䅁督橂䝁䅅䅢桂䝁䅉䅢求䍁䅁兙畂䝁䅑䅉睂䝁䄸睤求䡁䅉䅉求䝁䅙杚灂䝁䅍兡求䝁䄴䅤杁䙁䅙睢䩂䙁䅁䅌杁䝁䅧睢瑂䝁䅕䅉桂䝁䄴䅚杁䝁䄸杚浂䝁䅫睙求䍁䅁䅣祂䝁䄸䅚ㅂ䝁䅍䅤穂䑁䅳䅉䉂䡁䅕䅚灂䝁䄸睕瑂䝁䅅杣あ䍁䅁杚療䡁䅉䅉㉂䝁䄸兡橂䝁䅕䅉桂䝁䄴䅚杁䝁䅅兤歂䝁䅫睢杁䡁䅁杣療䝁䅍党穂䡁䅍兡畂䝁䅣睏杁䕁䅑兡穂䡁䅁䅢桂䡁䅫䅔灂䝁䄴睡杁䝁䅙睢祂䍁䅁䅤祂䝁䅅杢穂䝁䄰兡あ䡁䅑兡畂䝁䅣䅉橂䝁䄸兢睂䡁䅉党穂䡁䅍党歂䍁䅁杤灂䝁䅑党療䍁䅁杚祂䝁䅅兢求䡁䅍䅉桂䝁䅍杣療䡁䅍督杁䝁䅷睢㍂䍁䅁杙桂䝁䄴䅚㍂䝁䅫䅚あ䝁䅧䅉橂䝁䄸杢畂䝁䅕睙あ䝁䅫睢畂䡁䅍睏杁䝁䅅杢歂䍁䅁睑療䝁䄴杢求䝁䅍䅤呂䝁䄰兙祂䡁䅑䅉浂䝁䄸杣杁䝁䅧兡湂䝁䅧兌穂䡁䅁党求䝁䅑䅉㉂䝁䅫䅚求䝁䄸睌桂䡁䅕䅚灂䝁䄸睌歂䝁䅅䅤桂䍁䅁睙療䝁䄴杢求䝁䅍䅤灂䡁䅙兡あ䡁䅫杌杁䙁䅑䅡求䍁䅁睙療䝁䄰䅣桂䝁䄴入杁䝁䅅䅢穂䝁䄸䅉睂䡁䅉睢㉂䝁䅫䅚求䡁䅍䅉佂䝁䅅䅤ㅂ䡁䅉兙獂䍁䅁兓䕂䍁䅷䅉桂䍁䅁杚灂䝁䄴睚求䡁䅉䅣祂䝁䅫杢あ䍁䅁兓䕂䍁䅁䅣祂䝁䄸䅚ㅂ䝁䅍䅤杁䝁䅙睢祂䍁䅁杢療䡁䅑党楂䝁䄸睢牂䍁䅁䅣求䡁䅉督療䝁䄴兙獂䍁䅁睙療䝁䄰䅣ㅂ䡁䅑党祂䡁䅍䅉潁䙁䅁睑穂䍁䅫䅌杁䙁䅁睑杁䡁䅁党祂䝁䅫䅣潂䝁䅕杣桂䝁䅷督獁䍁䅁兙ㅂ䡁䅑睢瑂䝁䄸杙灂䝁䅷党穂䍁䅷䅉桂䝁䄴䅚杁䝁䄸䅤潂䝁䅕杣杁䝁䅅䅣睂䝁䅷兡橂䝁䅅䅤灂䝁䄸杢穂䑁䅳䅉啂䝁䄸兤橂䝁䅧䅕桂䝁䅑䅌杁䝁䅅䅉あ䝁䄸兤橂䝁䅧兌穂䝁䅕杢穂䝁䅫䅤灂䡁䅙党杁䡁䅁兙歂䍁䅁䅤潂䝁䅅䅤杁䡁䅍党畂䡁䅍党穂䍁䅁䅤潂䝁䅕䅉睂䝁䄸督灂䡁䅑兡療䝁䄴䅉桂䝁䄴䅚杁䝁䄰睢㉂䝁䅕兢求䝁䄴䅤杁䝁䄸杚杁䝁䄸杢求䍁䅁睢祂䍁䅁兢療䡁䅉党杁䝁䅙兡畂䝁䅣党祂䡁䅍䅉療䝁䄴䅉灂䡁䅑督杁䡁䅍兤祂䝁䅙兙橂䝁䅕睏杁䕁䅍䅢求䝁䅅杣兂䝁䅅䅚杁䡁䅑䅡桂䡁䅑䅉求䝁䄴兙楂䝁䅷党穂䍁䅁兤穂䝁䅕杣穂䍁䅁䅤療䍁䅁兡畂䡁䅑党祂䝁䅅睙あ䍁䅁䅚灂䡁䅉党橂䡁䅑䅢㕂䍁䅁睤灂䡁䅑䅡杁䡁䅑䅡求䍁䅁䅚灂䡁䅍䅣獂䝁䅅入杁䝁䄸杢杁䝁䅕䅢求䝁䅍䅤祂䝁䄸杢灂䝁䅍䅉歂䝁䅕杤灂䝁䅍党穂䑁䅳䅉䑂䝁䅷党桂䡁䅉杖灂䝁䅕睤杁䝁䅑兡穂䡁䅁䅢桂䡁䅫䅉歂䡁䅉兡㉂䝁䅕杣杁䡁䅑䅡桂䡁䅑䅉療䝁䅙杚求䡁䅉督杁䝁䅅䅚㉂䝁䅅杢橂䝁䅕䅚杁䝁䅫兢桂䝁䅣党杁䡁䅁杣療䝁䅍党穂䡁䅍兡畂䝁䅣䅉桂䝁䄴䅚杁䝁䅷睢㍂䍁䅁䅣療䡁䅣党祂䍁䅁䅤求䝁䅍䅡畂䝁䄸䅢療䝁䅣入杁䝁䅙睢祂䍁䅁䅚灂䡁䅍䅣獂䝁䅅入穂䍁䅁睢畂䍁䅁党獂䝁䅕睙あ䡁䅉睢畂䝁䅫睙杁䝁䅑党㉂䝁䅫睙求䡁䅍睏杁䝁䅅杢歂䍁䅁䅖療䡁䅕睙潂䙁䅙兡求䡁䅣䅉睂䡁䅉睢歂䡁䅕睙あ䡁䅍䅌杁䝁䅅䅉あ䝁䄸兤橂䝁䅧䅉橂䝁䄸杢あ䡁䅉睢獂䝁䅷党祂䍁䅁兙畂䝁䅑䅉歂䝁䅫督睂䝁䅷兙㕂䍁䅁䅚祂䝁䅫杤求䡁䅉䅉灂䝁䄴䅤求䝁䅣杣桂䡁䅑兡療䝁䄴䅉睂䡁䅉睢歂䡁䅕睙あ䍁䄴䅉䩂䝁䄴䅉桂䝁䅑䅚灂䡁䅑兡療䝁䄴䅌杁䝁䅫䅤杁䝁䄸杚浂䝁䅕杣穂䍁䅁杚桂䡁䅧䅌杁䝁䄰睢歂䝁䅕兢杁䝁䅅杢歂䍁䅁兡瑂䝁䅅睚求䍁䅁䅣祂䝁䄸睙求䡁䅍督療䡁䅉督杁䝁䅅杢歂䍁䅁督療䝁䅙䅤㍂䝁䅅杣求䍁䅁督療䝁䅷兤あ䝁䅫睢畂䡁䅍䅉浂䝁䄸杣杁䡁䅁杣灂䝁䄴䅤求䡁䅉督獁䍁䅁杚桂䡁䅧䅉瑂䝁䅅睙潂䝁䅫杢求䡁䅍䅌杁䡁䅁睢灂䝁䄴䅤杁䝁䄸杚杁䡁䅍兙獂䝁䅕䅉あ䝁䅕杣瑂䝁䅫杢桂䝁䅷督獁䍁䅁兙畂䝁䅑䅉瑂䝁䅕䅚灂䝁䅍兙獂䍁䅁兙睂䡁䅁䅢灂䝁䅍兙あ䝁䅫睢畂䡁䅍杌杁䙁䅑䅡求䍁䅁睙療䝁䄰䅣桂䝁䄴入杁䡁䅍党獂䝁䅷督杁䝁䅫䅤穂䍁䅁䅣祂䝁䄸䅚ㅂ䝁䅍䅤穂䍁䅁䅤潂䡁䅉睢ㅂ䝁䅣䅡杁䝁䅑兡祂䝁䅕睙あ䍁䅁督桂䝁䅷党穂䍁䅷䅉療䡁䅕䅤穂䝁䅫䅚求䍁䅁督桂䝁䅷党穂䍁䅁杣求䡁䅁杣求䡁䅍党畂䡁䅑兙あ䝁䅫杤求䡁䅍䅌杁䝁䅑兡穂䡁䅑杣灂䝁䅉兤あ䝁䄸杣穂䍁䅷䅉桂䝁䄴䅚杁䡁䅙兙獂䡁䅕党瑁䝁䅅䅚歂䝁䅕䅚杁䡁䅉党穂䝁䅕䅢獂䝁䅕杣穂䍁䅁䅤療䍁䅁兢療䝁䅉兡獂䝁䅕䅉桂䝁䄴䅚杁䙁䅁睑杁䕁䄸兒乂䡁䅍睏杁䕁䅫睢啂䍁䅁睔䙂䕁䄰督㝁䍁䅁兙畂䝁䅑䅉桂䡁䅕䅤療䝁䄰睢あ䝁䅫杤求䍁䅁兙畂䝁䅑䅉橂䝁䄸杢穂䡁䅕兢求䡁䅉䅉求䝁䅷党橂䡁䅑杣療䝁䄴兡橂䡁䅍䅉瑂䝁䅅杢ㅂ䝁䅙兙橂䡁䅑兤祂䝁䅕杣穂䍁䄴䅉呂䡁䅫杢桂䡁䅁䅤灂䝁䅍督杁䕁䅫杢橂䝁䄸杣睂䝁䄸杣桂䡁䅑党歂䍁䅁睤桂䡁䅍䅉灂䝁䄴睙療䡁䅉䅣療䡁䅉兙あ䝁䅕䅚杁䝁䅫杢杁䑁䅅兏㑁䑁䅙䅉桂䝁䄴䅚杁䝁䅫督杁䝁䅧党桂䝁䅑兣ㅂ䝁䅅杣あ䝁䅕杣求䝁䅑䅉灂䝁䄴䅉呂䝁䅅杢杁䕁䅯睢穂䝁䅕䅌杁䕁䅍兙獂䝁䅫杚療䡁䅉杢灂䝁䅅杌䅁䡁奫䅁畁䅄䅁睕㕂䝁䄴睙潂䡁䅉睢畂䡁䅫䅉䝂䝁䅫杢桂䝁䄴睙灂䝁䅅䅢獁䍁䅁䅤療䝁䅣党あ䝁䅧党祂䍁䅁睤灂䡁䅑䅡杁䝁䅫䅤穂䍁䅁督ㅂ䝁䅉督灂䝁䅑兡桂䡁䅉兡求䡁䅍䅌杁䝁䄸䅣求䡁䅉兙あ䝁䅕督杁䝁䅅督杁䝁䅅䅉橂䝁䄸杢穂䡁䅕兢求䡁䅉䅉浂䝁䅫杢桂䝁䄴睙灂䝁䅅䅢杁䡁䅍党祂䡁䅙兡橂䝁䅕督杁䝁䅍睢瑂䡁䅁兙畂䡁䅫䅉灂䝁䄴䅉あ䝁䅧党杁䙁䅕杢灂䡁䅑党歂䍁䅁睕あ䝁䅅䅤求䡁䅍杌杁䕁䅫䅤杁䡁䅁杣療䡁䅙兡歂䝁䅕督杁䝁䅍杣求䝁䅑兡あ䍁䅁䅣祂䝁䄸䅚ㅂ䝁䅍䅤穂䍁䅷䅉穂䡁䅕睙潂䍁䅁兙穂䍁䅁睙祂䝁䅕䅚灂䡁䅑䅉橂䝁䅅杣歂䡁䅍䅌杁䝁䅍睢瑂䝁䄰党祂䝁䅍兡桂䝁䅷䅉橂䡁䅉党歂䝁䅫䅤杁䡁䅁杣療䝁䅑兤橂䡁䅑督獁䍁䅁兙畂䝁䅑䅉橂䝁䄸杢穂䡁䅕兢求䡁䅉䅉灂䝁䄴督あ䝁䅅䅢獂䝁䄰党畂䡁䅑䅉獂䝁䄸兙畂䡁䅍杌杁䙁䅑䅡求䍁䅁睙療䝁䄰䅣桂䝁䄴入杁䝁䅅䅢穂䝁䄸䅉療䝁䅙杚求䡁䅉督杁䡁䅁杣灂䡁䅙兙あ䝁䅕䅉獂䝁䅅杙求䝁䅷䅉橂䡁䅉党歂䝁䅫䅤杁䝁䅍兙祂䝁䅑督獁䍁䅁䅚ㅂ䝁䅅䅢杁䝁䅅杢歂䍁䅁睚求䝁䄴党祂䝁䅅䅢杁䡁䅁兤祂䡁䅁睢穂䝁䅕䅉橂䝁䄸兌楂䡁䅉兙畂䝁䅑党歂䍁䅁睙桂䡁䅉䅚穂䍁䅷䅉穂䝁䅧睢祂䡁䅑兌杁䝁䅅杢歂䍁䅁䅢療䝁䄴睚瑁䡁䅑党祂䝁䄰䅉灂䝁䄴督あ䝁䅅䅢獂䝁䄰党畂䡁䅑䅉獂䝁䄸兙畂䡁䅍䅌杁䝁䅅杢歂䍁䅁睙療䝁䄴督ㅂ䝁䄰党祂䍁䅁杙桂䝁䄴睡灂䝁䄴睚杁䡁䅁杣療䝁䅑兤橂䡁䅑督㝁䍁䅁兙畂䝁䅑䅉歂䝁䅕䅣療䡁䅍兡あ䍁䅁䅣祂䝁䄸䅚ㅂ䝁䅍䅤穂䍁䅷䅉灂䝁䄴睙獂䡁䅕䅚灂䝁䄴睚杁䝁䅍党祂䡁䅑兡浂䝁䅫睙桂䡁䅑党穂䍁䅁睢浂䍁䅁䅚求䡁䅁睢穂䝁䅫䅤獁䍁䅁兡畂䝁䅑兡㉂䝁䅫䅚ㅂ䝁䅅䅢杁䡁䅉党あ䝁䅫杣求䝁䄰党畂䡁䅑䅉桂䝁䅍睙療䡁䅕杢あ䡁䅍䅌杁䝁䄰睢畂䝁䅕入杁䝁䄰兙祂䝁䅳党あ䍁䅁兙橂䝁䅍睢ㅂ䝁䄴䅤穂䍁䅷䅉穂䝁䅅杤灂䝁䄴睚穂䍁䅁兙橂䝁䅍睢ㅂ䝁䄴䅤穂䍁䅷䅉桂䝁䄴䅚杁䡁䅍睤求䝁䅕䅣杁䝁䅅杢歂䍁䅁兙浂䝁䅙兡畂䝁䅫䅤㕂䍁䅁䅚求䡁䅁睢穂䝁䅫䅤穂䍁䅷䅉桂䡁䅍䅉㍂䝁䅕䅢獂䍁䅁兙穂䍁䅁兙橂䝁䅍党睂䡁䅑督杁䝁䅑党睂䝁䄸督灂䡁䅑督杁䡁䅑䅡祂䝁䄸兤湂䝁䅧䅉あ䝁䅧兡祂䝁䅑兌睂䝁䅅杣あ䡁䅫䅉穂䝁䅕睙ㅂ䡁䅉兡あ䝁䅫党穂䍁䅁杙祂䝁䄸睡求䡁䅉兙湂䝁䅕䅉浂䝁䅫杣瑂䡁䅍杌杁䕁䅫杢杁䝁䅅䅚歂䝁䅫䅤灂䝁䄸杢獁䍁䅁兡あ䍁䅁䅣祂䝁䄸杤灂䝁䅑党穂䍁䅁䅚求䝁䅉䅤杁䝁䅍兙畂䝁䅍党獂䝁䅷兙あ䝁䅫睢畂䍁䅁䅣祂䝁䄸䅚ㅂ䝁䅍䅤穂䍁䅁䅤療䍁䅁兡あ䡁䅍䅉橂䡁䅉党歂䝁䅫䅤杁䝁䅍兙祂䝁䅑䅉橂䡁䅕督あ䝁䄸兢求䡁䅉督杁䡁䅑䅡祂䝁䄸兤湂䝁䅧䅉療䝁䄴䅢灂䝁䄴党杁䝁䅅杢歂䍁䅁兢療䝁䅉兡獂䝁䅕䅉橂䝁䅧兙畂䝁䄴党獂䡁䅍睏杁䝁䅅杢歂䍁䅁䅡求䝁䅅䅢あ䝁䅧睙桂䡁䅉党杁䡁䅁兙㕂䝁䄰党畂䡁䅑督杁䝁䅅杢歂䍁䅁杚灂䝁䄴兙畂䝁䅍兡畂䝁䅣䅉穂䝁䄸䅢ㅂ䡁䅑兡療䝁䄴督杁䡁䅕杢歂䝁䅕杣杁䡁䅑䅡求䍁䅁睑桂䡁䅉党䑂䡁䅉党歂䝁䅫䅤杁䝁䅅杢歂䍁䅁睖桂䝁䅷睚祂䝁䅕党畂䡁䅍䅉楂䡁䅉兙畂䝁䅑督㝁䍁䅁䅣桂䡁䅫兢求䝁䄴䅤穂䍁䅁兙畂䝁䅑䅉浂䝁䅫杢桂䝁䄴睙灂䝁䄴睚杁䡁䅍睢獂䡁䅕䅤灂䝁䄸杢穂䍁䅁兡畂䍁䅁䅤潂䝁䅕䅉桂䡁䅁䅣桂䡁䅉党獂䍁䅷䅉穂䡁䅁党橂䝁䅫兙獂䡁䅑入杁䡁䅉党あ䝁䅅兡獂䍁䅷䅉療䡁䅕䅤歂䝁䄸睢祂䍁䅷䅉瑂䡁䅕督灂䝁䅍䅌杁䝁䅅杢歂䍁䅁䅢ㅂ䡁䅧兤祂䡁䅫䅉灂䝁䄴䅚ㅂ䡁䅍䅤祂䝁䅫党穂䍁䅷䅉穂䡁䅕睙潂䍁䅁兙穂䍁䅁兑瑂䝁䅕杣灂䝁䅍兙畂䍁䅁兒桂䝁䅣䅢求䍁䅷䅉䕂䝁䅫睙牂䍁䅣督杁䙁䅍䅣療䡁䅉䅤灂䝁䄴睚杁䕁䅣睢療䝁䅑督獁䍁䅁睒ㅂ䝁䅫䅤桂䡁䅉䅉䑂䝁䅕杢あ䝁䅕杣獁䍁䅁睓桂䡁䅣兙穂䝁䅅睡灂䍁䅷䅉兂䝁䅅杢歂䝁䄸杣桂䍁䅷䅉兂䝁䄸䅢桂䡁䅉兡穂䍁䅷䅉呂䡁䅕来ㅂ䝁䅳兡獁䍁䅁兙畂䝁䅑䅉呂䡁䅣党求䡁䅑睤桂䡁䅑党祂䍁䄴䅉啂䝁䅧党杁䝁䅍睢瑂䡁䅁兙畂䡁䅫䅉療䝁䅙杚求䡁䅉督杁䝁䅫䅤穂䍁䅁睙祂䝁䅕䅚灂䡁䅑䅉睂䡁䅉睢歂䡁䅕睙あ䡁䅍䅉あ䝁䅧杣療䡁䅕睚潂䍁䅁䅣祂䝁䄸睚祂䝁䅅兢穂䍁䅁党穂䡁䅑兙楂䝁䅷兡穂䝁䅧党歂䍁䅁睤灂䡁䅑䅡杁䝁䅅䅉湂䡁䅉睢ㅂ䡁䅁䅉療䝁䅙䅉畂䝁䅅䅤灂䝁䄸杢桂䝁䅷䅉桂䝁䄴䅚杁䡁䅉党湂䝁䅫睢畂䝁䅅䅢杁䡁䅉党あ䝁䅅兡獂䝁䅕杣穂䍁䅷䅉獂䝁䄸睙桂䝁䅷䅉瑂䝁䅕杣橂䝁䅧兙畂䡁䅑督獁䍁䅁兢桂䝁䄴兤浂䝁䅅睙あ䡁䅕杣求䡁䅉督獁䍁䅁杙ㅂ䡁䅫兡畂䝁䅣䅉湂䡁䅉睢ㅂ䡁䅁督獁䍁䅁兡畂䝁䅑兤穂䡁䅑杣㕂䍁䅁兙穂䡁䅍睢橂䝁䅫兙あ䝁䅫睢畂䡁䅍䅌杁䝁䅅杢歂䍁䅁䅡求䝁䅅䅢あ䝁䅧睙桂䡁䅉党杁䡁䅍党祂䡁䅙兡橂䝁䅕䅉睂䡁䅉睢㉂䝁䅫䅚求䡁䅉督㝁䍁䅁兙畂䝁䅑䅉歂䝁䅕䅣療䡁䅍兡あ䍁䅁䅣祂䝁䄸䅚ㅂ䝁䅍䅤穂䍁䅁䅤潂䡁䅉睢ㅂ䝁䅣䅡杁䡁䅙兙祂䝁䅫睢ㅂ䡁䅍䅉橂䝁䅧兙畂䝁䄴党獂䡁䅍䅌杁䡁䅍兤橂䝁䅧䅉桂䡁䅍䅉歂䝁䅫睚灂䡁䅑兙獂䍁䅁兙畂䝁䅑䅉睂䡁䅉兡畂䡁䅑杌杁䕁䅫䅤杁䡁䅍党祂䡁䅙党穂䍁䅁䅚灂䝁䅣兡あ䝁䅅䅢獁䍁䅁䅡求䝁䅅䅢あ䝁䅧䅉桂䝁䄴䅚杁䡁䅣党獂䝁䅷杢求䡁䅍督獁䍁䅁杣求䡁䅑兙灂䝁䅷䅌杁䝁䅧睢瑂䝁䅕䅌杁䝁䅅兤あ䝁䄸䅌杁䡁䅑党獂䝁䅕睙療䝁䄰兢ㅂ䝁䄴兡橂䝁䅅䅤灂䝁䄸杢穂䍁䅷䅉睂䝁䅕䅤獁䍁䅁睢ㅂ䡁䅑䅚療䝁䄸杣獁䍁䅁兙畂䝁䅑䅉療䡁䅑䅡求䡁䅉䅉灂䝁䄴䅚ㅂ䡁䅍䅤祂䝁䅫党穂䍁䄴䅉啂䝁䅧党杁䝁䅍睢瑂䡁䅁兙畂䡁䅫䅉㍂䝁䅅督杁䝁䅙睢ㅂ䝁䄴䅚求䝁䅑䅉灂䝁䄴䅉硁䑁䅫睍祁䍁䅁兙畂䝁䅑䅉灂䡁䅍䅉潂䝁䅕兙歂䡁䅅兤桂䡁䅉䅤求䡁䅉党歂䍁䅁兡畂䍁䅁睕あ䝁䅅兢浂䝁䄸杣歂䍁䅷䅉䑂䝁䄸杢畂䝁䅕睙あ䝁䅫睙ㅂ䡁䅑杌䅁䵁唸䅁流权䅁睕㕂䝁䄴睢睂䡁䅍入穂䍁䅷䅉䩂䝁䄴睙畁䍁䅁䅣祂䝁䄸杤灂䝁䅑党穂䍁䅁党獂䝁䅕睙あ䡁䅉睢畂䝁䅫睙杁䝁䅑党穂䝁䅫睚畂䍁䅁兙ㅂ䡁䅑睢瑂䝁䅅䅤灂䝁䄸杢杁䡁䅍睢浂䡁䅑睤桂䡁䅉党杁䡁䅁杣療䝁䅑兤橂䡁䅑督杁䡁䅕督求䝁䅑䅉あ䝁䄸䅉歂䝁䅕督灂䝁䅣杢杁䝁䅅杢歂䍁䅁䅤求䡁䅍䅤杁䝁䅫杢あ䝁䅕睚祂䝁䅅䅤求䝁䅑䅉橂䝁䅫杣橂䡁䅕兡あ䡁䅍杌杁䕁䅫䅤杁䝁䄸䅣求䡁䅉兙あ䝁䅕督杁䝁䅫杢杁䡁䅑睤療䍁䅁督求䝁䅣兢求䝁䄴䅤穂䍁䅷䅉䕂䝁䅕督灂䝁䅣杢杁䕁䅅兤あ䝁䄸兢桂䡁䅑兡療䝁䄴䅉桂䝁䄴䅚杁䕁䅑党穂䝁䅫睚畂䍁䅁兓兂䍁䄴䅉啂䝁䅧党杁䝁䅍睢瑂䡁䅁兙畂䡁䅫䅉療䝁䅙杚求䡁䅉督杁䕁䅑兡湂䝁䅫䅤桂䝁䅷䅉桂䝁䄴䅚杁䕁䅍兤穂䡁䅑睢瑂䍁䅁兓䑂䍁䅁䅒求䡁䅍兡湂䝁䄴䅉穂䝁䄸䅢ㅂ䡁䅑兡療䝁䄴䅉あ䝁䅧兙あ䍁䅁䅣祂䝁䄸杤灂䝁䅑党穂䍁䅁䅚灂䝁䅣兡あ䝁䅅䅢杁䝁䅑党穂䝁䅫睚畂䍁䅁兡瑂䡁䅁䅢求䝁䄰党畂䡁䅑兙あ䝁䅫睢畂䍁䅁督療䝁䅷兤あ䝁䅫睢畂䡁䅍睏杁䙁䅙党祂䝁䅫杚灂䝁䅍兙あ䝁䅫睢畂䍁䅁督療䝁䅷兤あ䝁䅫睢畂䍁䅁䅤潂䝁䅅䅤杁䝁䄸杚浂䝁䅕杣穂䍁䅁杤灂䡁䅉䅤ㅂ䝁䅅䅢杁䡁䅁杣療䡁䅑睢あ䡁䅫䅣灂䝁䄴睚獁䍁䅁督あ䝁䅅䅤灂䝁䅍䅉桂䝁䄴䅚杁䝁䅙睢祂䝁䄰兙獂䍁䅁杤求䡁䅉兡浂䝁䅫睙桂䡁䅑兡療䝁䄴䅌杁䡁䅍兡瑂䡁䅕䅢桂䡁䅑兡療䝁䄴䅌杁䝁䅕兢ㅂ䝁䅷兙あ䝁䅫睢畂䍁䅷䅉浂䝁䅫党獂䝁䅑䅉睂䡁䅉睢湂䡁䅉兙瑂䝁䄰兙楂䝁䅷党杁䝁䅣兙あ䝁䅕䅉桂䡁䅉杣桂䡁䅫䅉潁䕁䅙䅕䡂䕁䅅克瑁䝁䅉兙穂䝁䅕䅚杁䡁䅁杣療䡁䅑睢あ䡁䅫䅣灂䝁䄴睚獁䍁䅁兙畂䝁䅑䅉歂䝁䅕杙ㅂ䝁䅣䅉穂䝁䄸䅢ㅂ䡁䅑兡療䝁䄴督㝁䍁䅁杒兂䕁䅣兑杁䝁䅑党穂䝁䅫睚畂䍁䅁䅣祂䝁䄸䅚ㅂ䝁䅍䅤穂䍁䅁䅤潂䝁䅅䅤杁䝁䅅杣求䍁䅁䅣祂䝁䄸睚祂䝁䅅兢瑂䝁䅕䅚杁䡁䅑睢杁䡁䅁党祂䝁䅙睢祂䝁䄰䅉穂䡁䅁党橂䝁䅫杚灂䝁䅍䅉浂䡁䅕杢橂䡁䅑兡療䝁䄴督㝁䍁䅁督㕂䝁䄴睢睂䡁䅍入穂䍁䅁䅤求䝁䅍䅡畂䝁䄸䅢療䝁䅣入杁䝁䅍睢瑂䡁䅁兤あ䝁䅕杣瑁䝁䅅兡歂䝁䅕䅚杁䝁䅑党穂䝁䅫睚畂䍁䅁䅋啂䕁䅍兑䕂䍁䅫䅌杁䝁䄰兙穂䝁䅳䅉穂䡁䅫杢あ䝁䅧党穂䝁䅫督獁䍁䅁兙畂䝁䅑䅉瑂䝁䅅杢ㅂ䝁䅙兙橂䡁䅑兤祂䝁䅫杢湂䍁䅁兙畂䝁䅅䅢㕂䡁䅑兡橂䍁䅁督療䝁䅷兤あ䝁䅫睢畂䡁䅍睏杁䝁䅅杢歂䍁䅁兑䩂䍁䄰䅚祂䝁䅫杤求䝁䄴䅉䙂䕁䅑兑杁䡁䅍睢獂䡁䅕䅤灂䝁䄸杢穂䍁䄴䅉䩂䡁䅑䅉桂䝁䅷督療䍁䅁䅣祂䝁䄸杤灂䝁䅑党穂䍁䅁兡畂䡁䅑党獂䝁䅷党橂䡁䅑兤桂䝁䅷䅉睂䡁䅉睢睂䝁䅕杣あ䡁䅫䅉潁䕁䅫䅕灁䍁䅁督療䝁䅷兤あ䝁䅫睢畂䡁䅍䅉浂䝁䄸杣杁䙁䅕睑䩂䝁䅕䅌杁䙁䅕睕䍂䍁䅷䅉兂䕁䅍兓杁䕁䅕䅥睂䡁䅉党穂䡁䅍䅌杁䕁䅑䅒卂䍁䅷䅉䙂䡁䅑䅡求䡁䅉杢求䡁䅑䅌杁䕁䄰兓兂䕁䅫䅌杁䝁䅅杢歂䍁䅁䅓䕂䕁䄰兓㝁䍁䅁䅢療䝁䅣兡橂䍁䅁䅢灂䝁䅉杣桂䡁䅉兡求䡁䅍䅉桂䝁䄴䅚杁䝁䅕兢楂䝁䅕䅚歂䝁䅕䅚杁䝁䄰党瑂䝁䄸杣灂䝁䅕督㝁䍁䅁䅣祂䝁䄸睙求䡁䅍督療䡁䅉䅉橂䝁䄸杣求䡁䅍䅌杁䡁䅍睢浂䡁䅑睤桂䡁䅉党獁䍁䅁兙畂䝁䅑䅉桂䡁䅁䅣獂䝁䅫睙桂䡁䅑兡療䝁䄴兌穂䡁䅁党橂䝁䅫杚灂䝁䅍䅉灂䝁䄴督あ䡁䅉兤橂䡁䅑兡療䝁䄴兌穂䝁䅕䅤杁䡁䅁杣療䝁䅍党穂䡁䅍睢祂䍁䅁䅤療䝁䄸䅢穂䍁䅁杚療䡁䅉䅉求䝁䄰杙求䝁䅑䅚求䝁䅑䅉桂䡁䅁䅣獂䝁䅫睙桂䡁䅑兡療䝁䄴督㝁䍁䅁督求䝁䅍兤祂䝁䅫䅤㕂䍁䅁兓兂䍁䅁督療䝁䅷兤あ䝁䅫睢畂䡁䅍睏杁䕁䅫䅕杁䡁䅍睢獂䡁䅕䅤灂䝁䄸杢穂䍁䅁杚療䡁䅉䅉桂䡁䅕䅤療䝁䄰睢あ䝁䅫杤求䍁䅁兢桂䡁䅉睡求䡁䅑睏杁䝁䅅杢歂䍁䅁督㕂䡁䅍䅤求䝁䄰兌療䝁䄴兌橂䝁䅧兡睂䍁䅁䅋呂䝁䄸睑灁䍁䅁兡畂䝁䅙杣桂䡁䅍䅤祂䡁䅕睙あ䡁䅕杣求䍁䅁兓兂䍁䅷䅉歂䝁䅅䅤桂䡁䅁兙あ䝁䅧䅉桂䝁䄴䅚杁䝁䅉兤灂䝁䅷䅚灂䝁䄴睚杁䝁䅉䅢療䝁䅍睡杁䕁䅫䅕獁䍁䅁兙畂䝁䅑䅉㉂䝁䅕杣灂䝁䅙兡橂䝁䅅䅤灂䝁䄸杢杁䕁䅫䅕杁䡁䅁杣療䝁䅑兤橂䡁䅑督獁䍁䅁兙穂䍁䅁睤求䝁䅷䅢杁䝁䅅督杁䝁䄰兙あ䝁䅧党瑂䝁䅅䅤灂䝁䅍兙獂䍁䅁兙畂䝁䅑䅉浂䝁䅷睢桂䡁䅑兡畂䝁䅣兌睂䝁䄸兡畂䡁䅑䅉橂䝁䄸兢睂䝁䄸杢求䝁䄴䅤穂䍁䅷䅉桂䝁䄴䅚杁䕁䅅杣瑂䍁䅁兑乂䕁䅉兑杁䝁䅫杢あ䝁䅕杣橂䝁䄸杢畂䝁䅕睙あ䍁䅁杚桂䝁䅉杣灂䝁䅍䅉桂䝁䄴䅚杁䡁䅁党祂䝁䅫䅣潂䝁䅕杣桂</t>
  </si>
  <si>
    <t>䝁䅷督畁䍁䅁䅖潂䝁䅕䅉橂䝁䄸兢睂䝁䅅杢㕂䍁䅁睤桂䡁䅍䅉灂䝁䄴睙療䡁䅉䅣療䡁䅉兙あ䝁䅕䅚杁䝁䅫杢杁䑁䅅兏㑁䑁䅙䅉桂䝁䄴䅚杁䝁䅫督杁䝁䅧党桂䝁䅑兣ㅂ䝁䅅杣あ䝁䅕杣求䝁䅑䅉灂䝁䄴䅉呂䡁䅕杢畂䡁䅫杤桂䝁䅷党獁䍁䅁睑桂䝁䅷兡浂䝁䄸杣畂䝁䅫兙畁䅁䅁剎䅑䵁䨴䅁呂䡁䅫杢療䡁䅙兤穂䍁䅁杒灂䝁䄴兙畂䝁䅍兡桂䝁䅷䅉䑂䝁䄸杣睂䍁䄴䅉療䡁䅁党祂䝁䅅䅤求䡁䅍䅉桂䡁䅍䅉あ䝁䅧党杁䝁䅉兙畂䝁䅳䅉潂䝁䄸䅢歂䝁䅫杢湂䍁䅁睙療䝁䄰䅣桂䝁䄴入杁䝁䅙睢祂䍁䅁睕㕂䝁䄴睢㉂䡁䅕督杁䕁䅉兙畂䝁䅳䅉あ䝁䅧兙あ䍁䅁䅣祂䝁䄸杤灂䝁䅑党穂䍁䅁睙療䝁䄰兢求䡁䅉睙灂䝁䅅䅢杁䝁䅅杢歂䍁䅁睙療䝁䄴督ㅂ䝁䄰党祂䍁䅁杙桂䝁䄴睡灂䝁䄴睚杁䡁䅁杣療䝁䅑兤橂䡁䅑督杁䝁䅅杢歂䍁䅁督求䡁䅉杤灂䝁䅍党穂䍁䄴䅉䩂䡁䅑䅉療䡁䅁党祂䝁䅅䅤求䡁䅍䅉あ䝁䅧杣療䡁䅕睚潂䍁䅁杚療䡁䅕杣杁䡁䅍党湂䝁䄰党畂䡁䅑督㙁䍁䅁睑療䝁䄰兢ㅂ䝁䄴兡あ䡁䅫䅉䍂䝁䅅杢牂䝁䅫杢湂䍁䅷䅉塂䝁䅧睢獂䝁䅕督桂䝁䅷党杁䕁䅉兙畂䝁䅳兡畂䝁䅣䅌杁䕁䅍睢畂䡁䅍兤瑂䝁䅕杣杁䕁䅉兙畂䝁䅳兡畂䝁䅣䅌杁䝁䅅杢歂䍁䅁杒灂䝁䄴兙畂䝁䅍兡桂䝁䅷䅉乂䝁䅅杢桂䝁䅣党瑂䝁䅕杢あ䍁䅁睕求䡁䅉杤灂䝁䅍党穂䍁䄴䅉啂䝁䅧党杁䝁䅍睢瑂䡁䅁兙畂䡁䅫升穂䍁䅁睙療䝁䄰兢求䡁䅉睙灂䝁䅅䅢杁䝁䅉兙畂䝁䅳兡畂䝁䅣䅉穂䝁䅕杣㉂䝁䅫睙求䡁䅍䅉灂䝁䄴睙獂䡁䅕䅚求䍁䅁䅤祂䝁䅕兙穂䡁䅕杣㕂䍁䅁兙畂䝁䅑䅉桂䡁䅍督求䡁䅑䅉瑂䝁䅅杢桂䝁䅣党瑂䝁䅕杢あ䍁䅷䅉橂䝁䅅䅣灂䡁䅑兙獂䍁䅁兢桂䡁䅉睡求䡁䅑䅌杁䝁䅅杢歂䍁䅁兡畂䡁䅍䅤灂䡁䅑兤あ䝁䅫睢畂䝁䅅䅢杁䡁䅑杣ㅂ䡁䅍䅤杁䡁䅍党祂䡁䅙兡橂䝁䅕督獁䍁䅁兙穂䍁䅁睤求䝁䅷䅢杁䝁䅅督杁䝁䅍睢瑂䝁䄰党祂䝁䅍兡桂䝁䅷䅌杁䝁䅙兡畂䝁䅅杢橂䝁䅫兙獂䍁䅷䅉桂䝁䄴䅚杁䡁䅉党桂䝁䅷䅉求䡁䅍䅤桂䡁䅑党杁䝁䅷党畂䝁䅑兡畂䝁䅣䅉穂䝁䅕杣㉂䝁䅫睙求䡁䅍杌杁䕁䅫䅤穂䍁䅁睙療䝁䄴督ㅂ䝁䄰党祂䍁䅁杙桂䝁䄴睡灂䝁䄴睚杁䡁䅍党祂䡁䅙兡橂䝁䅕督杁䝁䅍睢瑂䡁䅁杣灂䡁䅍党杁䝁䅅睙橂䝁䅕䅣あ䝁䅫杢湂䍁䅁睙ㅂ䡁䅍䅤療䝁䄰兙祂䡁䅫䅉あ䡁䅫䅣求䡁䅍䅉療䝁䅙䅉歂䝁䅕兢桂䝁䄴䅚杁䝁䅅杢歂䍁䅁督桂䡁䅙兡畂䝁䅣督杁䝁䅑党睂䝁䄸督灂䡁䅑督杁䝁䅅睙橂䝁䄸兤畂䡁䅑督㝁䍁䅁兢療䡁䅉䅤湂䝁䅅睚求䍁䅷䅉灂䝁䄴督あ䝁䅅䅢獂䝁䄰党畂䡁䅑䅌杁䝁䅅杢歂䍁䅁睢あ䝁䅧党祂䍁䅁睙療䝁䄴督ㅂ䝁䄰党祂䍁䅁䅢療䝁䅅杢穂䑁䅳䅉灂䝁䄴杤求䡁䅍䅤瑂䝁䅕杢あ䍁䅁兙畂䝁䅑䅉楂䡁䅉睢牂䝁䅕杣桂䝁䅣党杁䡁䅍党祂䡁䅙兡橂䝁䅕督㝁䍁䅁督桂䝁䅙党杁䝁䅑党睂䝁䄸督灂䡁䅑䅉穂䝁䅕杣㉂䝁䅫睙求䡁䅍睏杁䝁䅅兤あ䝁䄸兢桂䡁䅑党歂䍁䅁杙桂䝁䄴睡灂䝁䄴睚杁䡁䅍党祂䡁䅙兡橂䝁䅕督㝁䍁䅁兙ㅂ䡁䅑睢瑂䝁䅅䅤求䝁䅑䅉浂䡁䅕杢歂䍁䅁䅤祂䝁䅅杢穂䝁䅙党祂䡁䅍睏杁䝁䅫杢あ䝁䅕杣畂䝁䅕䅤瑁䝁䅉兙穂䝁䅕䅚杁䝁䅉兙畂䝁䅳兡畂䝁䅣䅉穂䝁䅕杣㉂䝁䅫睙求䡁䅍睏杁䝁䅅杢歂䍁䅁杙桂䝁䄴睡杁䝁䅍杣求䝁䅑兡あ䍁䅁兙畂䝁䅑䅉歂䝁䅕杙灂䡁䅑䅉橂䝁䅅杣歂䍁䅁督求䡁䅉杤灂䝁䅍党穂䍁䅷䅉灂䝁䄴睙獂䡁䅕䅚灂䝁䄴睚杁䙁䅙兡穂䝁䅅䅉桂䝁䄴䅚杁䕁䄰兙穂䡁䅑党祂䕁䅍兙祂䝁䅑䅉穂䝁䅕杣㉂䝁䅫睙求䡁䅍杌杁䙁䅑䅡求䍁䅁睙療䝁䄰䅣桂䝁䄴入杁䝁䅅䅢穂䝁䄸䅉療䝁䅙杚求䡁䅉督杁䡁䅙兙祂䝁䅫睢ㅂ䡁䅍䅉療䡁䅑䅡求䡁䅉䅉浂䝁䅫杢桂䝁䄴睙灂䝁䅅䅢杁䡁䅍党祂䡁䅙兡橂䝁䅕督獁䍁䅁兡畂䝁䅍䅢ㅂ䝁䅑兡畂䝁䅣䅉睂䝁䄸杣あ䝁䅙睢獂䝁䅫睢杁䝁䄰兙畂䝁䅅睚求䝁䄰党畂䡁䅑䅉浂䝁䄸杣杁䝁䅙兡㑂䝁䅕䅚瑁䝁䅫杢橂䝁䄸兢求䍁䅁督求䝁䅍兤祂䝁䅫䅤灂䝁䅕督獁䍁䅁兡畂䡁䅙党穂䡁䅑兢求䝁䄴䅤杁䝁䅉兙畂䝁䅳兡畂䝁䅣䅌杁䝁䅕䅥求䝁䅍兤あ䝁䅫睢畂䍁䅁睢浂䍁䅁督求䝁䅍兤祂䝁䅫䅤灂䝁䅕督杁䡁䅑杣桂䝁䄴督桂䝁䅍䅤灂䝁䄸杢穂䍁䅁兙穂䍁䅁兙杁䝁䅉杣療䝁䅳党祂䍁䄸䅚求䝁䅅䅢求䡁䅉䅌杁䡁䅑杣ㅂ䡁䅍䅤杁䝁䄰兙畂䝁䅅睚求䝁䄰党畂䡁䅑䅌杁䝁䅅杢歂䍁䅁杚灂䝁䄴兙畂䝁䅍兡桂䝁䅷䅉睂䝁䅷兙畂䝁䄴兡畂䝁䅣䅉穂䝁䅕杣㉂䝁䅫睙求䡁䅍䅌杁䝁䅅督杁䡁䅣党獂䝁䅷䅉桂䡁䅍䅉睂䡁䅉睢㉂䝁䅫䅚求䡁䅍䅉灂䝁䄴䅚灂䡁䅙兡歂䡁䅕兙獂䍁䅁兡畂䡁䅙党穂䡁䅑兢求䝁䄴䅤杁䝁䅅䅚㉂䝁䅫睙求䍁䅁睢畂䍁䅁党硂䡁䅕兡あ䡁䅫䅉桂䝁䄴䅚杁䝁䄸䅤潂䝁䅕杣杁䡁䅍党橂䡁䅕杣灂䡁䅑兡求䡁䅍杌杁䙁䅑䅡求䍁䅁睙療䝁䄰䅣桂䝁䄴入杁䡁䅣兙穂䍁䅁杚療䡁䅕杢歂䝁䅕䅚杁䝁䅫杢杁䑁䅅䅏㑁䑁䅧䅉桂䝁䄴䅚杁䝁䅫督杁䝁䅧党桂䝁䅑兣ㅂ䝁䅅杣あ䝁䅕杣求䝁䅑䅉灂䝁䄴䅉䑂䝁䄸䅢ㅂ䝁䄰杙ㅂ䡁䅍䅌杁䕁䅣党療䡁䅉睚灂䝁䅅杌䅁䵁坯䅁潄䅃䅁睕㕂䡁䅍睙療䍁䅁睑療䡁䅉䅣療䡁䅉兙あ䝁䅫睢畂䍁䅷䅉あ䝁䅧杣療䡁䅕睚潂䍁䅁兡あ䡁䅍䅉穂䡁䅕杙穂䝁䅫䅚灂䝁䅅杣灂䝁䅕督獁䍁䅁党畂䝁䅣兙湂䝁䅕督杁䝁䅫杢杁䡁䅑䅡求䍁䅁兢桂䡁䅉睡求䡁䅑兡畂䝁䅣䅉桂䝁䄴䅚杁䝁䅑兡穂䡁䅑杣灂䝁䅉兤あ䝁䅫睢畂䍁䅁睢浂䍁䅁杤桂䡁䅉兡療䡁䅕督杁䝁䅙睢療䝁䅑䅉桂䝁䄴䅚杁䡁䅉党獂䝁䅅䅤求䝁䅑䅉睂䡁䅉睢歂䡁䅕睙あ䡁䅍䅉あ䝁䄸䅉あ䝁䅧党杁䝁䅙睢療䝁䅑督求䡁䅉杤灂䝁䅍党杁䝁䄸杣杁䝁䅙睢療䝁䅑兌桂䡁䅣兙㕂䍁䄰杚祂䝁䄸兢瑁䝁䅧睢瑂䝁䅕䅉灂䝁䄴䅚ㅂ䡁䅍䅤祂䡁䅫䅉灂䝁䄴䅉あ䝁䅧党杁䙁䅕杢灂䡁䅑党歂䍁䅁睕あ䝁䅅䅤求䡁䅍䅌杁䕁䅍兙畂䝁䅅䅚桂䍁䅷䅉あ䝁䅧党杁䙁䅕杢灂䡁䅑党歂䍁䅁睓灂䝁䄴睚歂䝁䄸兢獁䍁䅁杒祂䝁䅅杢橂䝁䅕䅌杁䝁䅅杢歂䍁䅁兡畂䡁䅑党祂䝁䄴兙あ䝁䅫睢畂䝁䅅䅢獂䡁䅫杌杁䙁䅑䅡求䍁䅁睙療䝁䄰䅣桂䝁䄴入杁䝁䄸䅣求䡁䅉兙あ䝁䅕督杁䡁䅑䅡祂䝁䄸兤湂䝁䅧䅉噂䍁䄴睕畁䍁䅁杒療䝁䄸䅚穂䝁䅕杣㉂䝁䅫睙求䍁䅁睔睂䝁䅕杣桂䡁䅑兡療䝁䄴督獁䍁䅁兓畂䡁䅑党祂䝁䄴兙あ䝁䅫睢畂䝁䅅䅢杁䕁䅙睢療䝁䅑督求䡁䅉杤灂䝁䅍党杁䕁䄸䅣求䡁䅉兙あ䝁䅫睢畂䡁䅍䅌杁䙁䅍兗䡂䕁䄰兑獁䍁䅁兙畂䝁䅑䅉偂䡁䅑䅡求䡁䅉䅉穂䝁䅕睚瑂䝁䅕杢あ䡁䅍杌杁䕁䅫䅤杁䝁䅑兡穂䡁䅑杣灂䝁䅉兤あ䝁䅕督杁䝁䅙杣療䡁䅯党畂䍁䅁杚療䝁䄸䅚獁䍁䅁督ㅂ䝁䅍䅡杁䝁䅅督杁䝁䄰党桂䡁䅑䅌杁䡁䅍党桂䝁䅙睢療䝁䅑䅌杁䝁䅙兤獂䝁䅷入杁䡁䅁杣求䡁䅁兙祂䝁䅕䅚杁䝁䅕杢あ䡁䅉儶求䡁䅍䅌杁䝁䅙杣ㅂ䝁䅫䅤穂䍁䅷䅉㉂䝁䅕睚求䡁䅑兙楂䝁䅷党穂䍁䅷䅉桂䝁䄴䅚杁䝁䅑党穂䡁䅍党祂䡁䅑督㝁䍁䅁睙桂䝁䄴杢求䝁䅑䅉桂䝁䄴䅚杁䝁䅑杣㕂䍁䅁杚療䝁䄸䅚杁䡁䅁杣療䝁䅑兤橂䡁䅑督㝁䍁䅁杚祂䝁䅕督潂䍁䅁兢求䝁䅅䅤杁䝁䅅杢歂䍁䅁督求䝁䅅杚療䝁䄸䅚杁䡁䅁杣療䝁䅑兤橂䡁䅑督㝁䍁䅁䅚桂䝁䅫杣㕂䍁䅁䅣祂䝁䄸䅚ㅂ䝁䅍䅤穂䑁䅳䅉楂䝁䅕杤求䡁䅉兙湂䝁䅕督㝁䍁䅁兡瑂䡁䅁睢祂䡁䅑党歂䍁䅁督睂䝁䅕睙灂䝁䅅䅢あ䝁䅫党穂䑁䅳䅉桂䝁䄴䅚杁䝁䅙杣求䡁䅍䅡杁䡁䅁杣療䝁䅑兤橂䝁䅕䅉睂䡁䅉睢歂䡁䅕睙あ䡁䅍杌杁䙁䅑䅡求䍁䅁睙療䝁䄰䅣桂䝁䄴入杁䝁䅅䅢穂䝁䄸䅉穂䡁䅕䅣睂䝁䅷兡求䡁䅍䅉㉂䝁䅅杣灂䝁䄸兤穂䍁䅁杢療䝁䄴兌浂䝁䄸睢歂䍁䅁兡あ䝁䅕兢穂䍁䅷䅉灂䝁䄴睙獂䡁䅕䅚灂䝁䄴睚杁䡁䅁兙睂䝁䅕杣杁䡁䅁杣療䝁䅑兤橂䡁䅑督杁䝁䅍睢瑂䡁䅁杣灂䡁䅍兡畂䝁䅣䅉歂䝁䅫督睂䝁䄸督桂䝁䅉䅢求䍁䅁杢桂䡁䅁睡灂䝁䄴督獁䍁䅁䅣獂䝁䅅䅤求䡁䅍䅌杁䝁䅅杢歂䍁䅁睙ㅂ䡁䅁督㝁䍁䅁䅤桂䝁䅉䅢求䡁䅣兙祂䝁䅕䅉橂䝁䄸杢穂䝁䅫督あ䝁䅫杢湂䍁䅁睢浂䍁䅁睚獂䝁䅅督穂䡁䅣兙祂䝁䅕䅉桂䝁䄴䅚杁䡁䅍兡獂䡁䅙党祂䡁䅣兙祂䝁䅕睏杁䝁䅍睢療䝁䅳睤桂䡁䅉党獁䍁䅁督ㅂ䝁䅍䅡杁䝁䅅督杁䡁䅁睢あ䡁䅍䅌杁䡁䅁兙畂䡁䅍䅌杁䝁䅅杢歂䍁䅁兤あ䝁䅕杢穂䝁䅫䅢穂䑁䅳䅉祂䝁䅕督あ䝁䅅兤祂䝁䅅杢あ䍁䅁兙畂䝁䅑䅉牂䝁䅫䅤橂䝁䅧党畂䍁䅁党硂䡁䅕兡睂䝁䄰党畂䡁䅑䅉桂䝁䄴䅚杁䡁䅍兤睂䡁䅁䅢灂䝁䅕督㝁䍁䅁兙畂䝁䅑䅉橂䝁䅷党桂䝁䄴兡畂䝁䅣䅉穂䡁䅕䅣睂䝁䅷兡求䡁䅍杌杁䕁䅫䅤杁䡁䅍党祂䡁䅙党穂䍁䅁杣求䡁䅍䅤桂䡁䅕杣桂䝁䄴䅤穂䍁䅷䅉潂䝁䄸督睂䝁䅫䅤桂䝁䅷督杁䝁䅅杢歂䍁䅁杢ㅂ䡁䅉督灂䝁䄴睚杁䝁䅙兙橂䝁䅫䅢灂䡁䅑兡求䡁䅍䅌杁䡁䅍睙潂䝁䄸睢獂䡁䅍䅉桂䝁䄴䅚杁䝁䅍睢獂䝁䅷党湂䝁䅕督獁䍁䅁䅡療䡁䅑党獂䡁䅍䅉桂䝁䄴䅚杁䝁䄰睢あ䝁䅕䅢穂䍁䅷䅉灂䝁䄴䅚ㅂ䡁䅍䅤祂䝁䅫兙獂䍁䅁睙桂䡁䅑党祂䝁䅕杣穂䍁䅷䅉桂䝁䄴䅚杁䝁䄸䅤潂䝁䅕杣杁䝁䅙睢療䝁䅑督求䡁䅉杤灂䝁䅍党杁䡁䅙党畂䡁䅕党穂䍁䄴䅉啂䝁䅧党杁䝁䅍睢瑂䡁䅁兙畂䡁䅫䅉㍂䝁䅅督杁䝁䅫杢橂䝁䄸杣睂䝁䄸杣桂䡁䅑党歂䍁䅁兡畂䍁䅁免㕁䑁䅙兏杁䝁䅅杢歂䍁䅁兡穂䍁䅁䅡求䝁䅅䅚硂䡁䅕兙祂䡁䅑党祂䝁䅕䅚杁䝁䅫杢杁䕁䅧睢ㅂ䡁䅍䅤療䝁䄴䅌杁䙁䅑党㑂䝁䅅督畁䅁䅁桥䅧䍁䅉䅁呂䡁䅫督あ䝁䅕兢穂䍁䅁睕療䝁䅙䅤㍂䝁䅅杣求䅁䅁杒䅙䅁䅑䅁啂䅁䅁材䅉䙁䨴䅁啂䍁䄰兔療䝁䅉兡獂䝁䅕䅉噂䙁䅍䅌杁䕁䅫杢橂䍁䄴䅌杁䡁䅑睢湂䝁䅕䅤潂䝁䅕杣杁䡁䅣兡あ䝁䅧䅉灂䡁䅑督杁䡁䅍兤楂䡁䅍兡歂䝁䅫兙祂䝁䅫党穂䍁䅷䅉睂䡁䅉睢㉂䝁䅫䅚求䡁䅍䅉㍂䝁䅫杣求䝁䅷党穂䡁䅍䅉橂䝁䄸兢瑂䡁䅕杢灂䝁䅍兙あ䝁䅫睢畂䡁䅍䅉穂䝁䅕杣㉂䝁䅫睙求䡁䅍䅉灂䝁䄴䅉あ䝁䅧党杁䙁䅕杢灂䡁䅑党歂䍁䅁睕あ䝁䅅䅤求䡁䅍䅌杁䙁䅁兤求䡁䅉䅤療䍁䅁杕灂䝁䅍睢獁䍁䅁兙畂䝁䅑䅉あ䝁䅧党杁䙁䅕杢灂䡁䅑党歂䍁䅁睕あ䝁䅅䅤求䡁䅍䅉坂䝁䅫杣湂䝁䅫杢杁䕁䅫督獂䝁䅅杢歂䡁䅍杌杁䙁䅑䅡求䍁䅁睙療䝁䄰䅣桂䝁䄴入杁䝁䄸杚浂䝁䅕杣穂䍁䅁杤療䝁䅫睙求䍁䅷䅉瑂䝁䅕督穂䝁䅅睚灂䝁䄴睚獁䍁䅁兙畂䝁䅑䅉歂䝁䅅䅤桂䍁䅁督求䡁䅉杤灂䝁䅍党穂䍁䅁䅤療䍁䅁䅣療䡁䅍䅤睂䝁䅅兡歂䍁䅷䅉睂䡁䅉党睂䝁䅅兡歂䍁䅷䅉桂䝁䄴䅚杁䡁䅣䅡療䝁䅷党穂䝁䅅䅢求䍁䅁兙畂䝁䅑䅉療䡁䅑䅡求䡁䅉䅉穂䝁䅕杣㉂䝁䅫睙求䡁䅍䅉橂䡁䅕督あ䝁䄸兢求䡁䅉督畁䍁䅁兓あ䍁䅁兙獂䡁䅍睢杁䡁䅁杣療䡁䅙兡歂䝁䅕督杁䡁䅣兡祂䝁䅕䅢求䡁䅍督杁䝁䅑党㉂䝁䅫睙求䡁䅍䅌杁䝁䅫杢橂䝁䅷兤歂䝁䅫杢湂䍁䅁督瑂䝁䅅杣あ䡁䅁䅡療䝁䄴党穂䍁䅷䅉㍂䝁䅕兙祂䝁䅅杙獂䝁䅕督獁䍁䅁䅤桂䝁䅉䅢求䡁䅑督獁䍁䅁䅡療䝁䄰党杁䝁䅉杣療䝁䅅䅚楂䝁䅅杢歂䍁䅁杣療䡁䅕䅤求䡁䅉督獁䍁䅁兙畂䝁䅑䅉療䡁䅑䅡求䡁䅉䅉瑂䝁䄸杙灂䝁䅷党杁䝁䅍睢瑂䝁䄰兤畂䝁䅫睙桂䡁䅑兡療䝁䄴䅉歂䝁䅕杤灂䝁䅍党穂䍁䅷䅉桂䡁䅍䅉㍂䝁䅕䅢獂䍁䅁兙穂䍁䅁兙橂䝁䅍党穂䡁䅍睢祂䝁䅫党穂䑁䅳䅉浂䝁䅫杢桂䝁䄴睙灂䝁䄴睚杁䡁䅑䅡祂䝁䄸兤湂䝁䅧䅉求䡁䅅兤灂䡁䅁兢求䝁䄴䅤杁䝁䅫杢穂䡁䅑兙獂䝁䅷兢求䝁䄴䅤杁䡁䅁䅢桂䝁䄴督㝁䍁䅁杣求䝁䅫杢穂䡁䅕杣桂䝁䄴睙求䍁䅁杚療䡁䅉䅉歂䝁䅕杤灂䝁䅍党杁䝁䅫杢穂䡁䅕杣桂䝁䄴睙求䍁䅁䅣療䝁䅷兡橂䝁䅫党穂䍁䅁兙畂䝁䅑䅉求䡁䅧䅤求䝁䄴䅚求䝁䅑䅉㍂䝁䅅杣祂䝁䅅杢あ䡁䅫䅉橂䝁䄸杢あ䡁䅉兙橂䡁䅑督㝁䍁䅁兙畂䝁䅑䅉潂䝁䅫睚潂䍁䄰督睂䝁䅕党歂䍁䅁兡畂䡁䅑党祂䝁䄴党あ䍁䅁督求䡁䅉杤灂䝁䅍党穂䍁䄴䅉啂䝁䅧党杁䝁䅍睢瑂䡁䅁兙畂䡁䅫䅉療䝁䅙杚求䡁䅉督杁䡁䅍党祂䡁䅙兡橂䝁䅕督獁䍁䅁䅚求䡁䅙兡橂䝁䅕督獁䍁䅁兙畂䝁䅑䅉桂䝁䅍睙求䡁䅍督療䡁䅉兡求䡁䅍䅉ㅂ䝁䄴䅚求䡁䅉䅉あ䝁䅧党杁䙁䅑兌乂䝁䄸杙灂䝁䅷党獁䍁䅁兔求䡁䅑杣療䍁䅁杙㕂䍁䅁䅖瑁䕁䄰睢楂䝁䅫䅢求䍁䅷䅉桂䝁䄴䅚杁䕁䄰兡畂䡁䅑䅉乂䝁䄸杙灂䝁䅷党杁䝁䅉杣桂䝁䄴䅚穂䍁䅁䅤潂䡁䅉睢ㅂ䝁䅣䅡杁䝁䅫䅤穂䍁䅁睢㍂䝁䄴党歂䍁䅁兙畂䝁䅑䅉療䡁䅁党祂䝁䅅䅤求䝁䅑䅉祂䝁䅕䅤桂䝁䅫䅢杁䡁䅍䅤療䡁䅉党穂䍁䅷䅉橂䡁䅕督あ䝁䄸兢求䡁䅉䅉橂䝁䅅杣求䍁䅁睙潂䝁䅅杢畂䝁䅕䅢穂䍁䅷䅉畂䝁䅅䅤灂䝁䄸杢桂䝁䅷䅉祂䝁䅕䅤桂䝁䅫䅢求䡁䅉督獁䍁䅁兙畂䝁䅑䅉灂䡁䅑督杁䡁䅣党楂䡁䅍兡あ䝁䅕督獁䍁䅁兙穂䍁䅁睤求䝁䅷䅢杁䝁䅅督杁䡁䅑䅡祂䝁䄸兤湂䝁䅧䅉啂䍁䄰兔療䝁䅉兡獂䝁䅕䅌杁䕁䄰党あ䡁䅉睢杁䝁䅉入杁䙁䅑兌乂䝁䄸杙灂䝁䅷党獁䍁䅁兙畂䝁䅑䅉乂䝁䅫杢あ䍁䅁兔療䝁䅉兡獂䝁䅕䅉桂䡁䅁䅣穂䍁䄴䅉䩂䡁䅑䅉桂䝁䅷督療䍁䅁督求䝁䅷䅢穂䍁䅁䅚求䡁䅙兡橂䝁䅕督杁䡁䅑睢杁䝁䅑党桂䝁䅷党祂䡁䅍䅉桂䝁䄴䅚杁䝁䄸䅤潂䝁䅕杣杁䡁䅑䅡灂䡁䅉䅚瑁䡁䅁兙祂䡁䅑入杁䝁䅑兡穂䡁䅑杣灂䝁䅉兤あ䝁䄸杣穂䍁䅁杚療䡁䅉䅉祂䝁䅕督桂䝁䅷党杁䡁䅑䅡祂䝁䄸兤湂䝁䅧䅉灂䝁䄴䅚求䡁䅁党畂䝁䅑党畂䡁䅑䅉あ䝁䅧兡祂䝁䅑兌睂䝁䅅杣あ䡁䅫䅉祂䝁䅕䅤桂䝁䅫䅢杁䝁䄸兤あ䝁䅷党あ䡁䅍䅉桂䝁䄴䅚杁䡁䅙兙祂䝁䅫睢ㅂ䡁䅍䅉あ䝁䅧兡祂䝁䅑兌睂䝁䅅杣あ䡁䅫䅉㍂䝁䅕杙穂䝁䅫䅤求䡁䅍杌杁䙁䅑䅡求䍁䅁睙療䝁䄰䅣桂䝁䄴入杁䡁䅣兙穂䍁䅁杚療䡁䅕杢歂䝁䅕䅚杁䝁䅫杢杁䑁䅅兏㕁䑁䅑䅉桂䝁䄴䅚杁䝁䅫督杁䝁䅧党桂䝁䅑兣ㅂ䝁䅅杣あ䝁䅕杣求䝁䅑䅉灂䝁䄴䅉䍂䝁䅕䅢獂䝁䅕杤ㅂ䝁䅕䅌杁䙁䅣兙穂䝁䅧兡畂䝁䅣䅤療䝁䄴杌杁䙁䅑兌乂䝁䄸杙灂䝁䅷党杁䙁䅕睕獁䍁䅁兓畂䝁䅍杌杁䝁䅫督杁䝁䅅䅉穂䡁䅕杙穂䝁䅫䅚灂䝁䅅杣㕂䍁䅁睢浂䍁䅁䅒求䡁䅕䅤穂䝁䅍䅡求䍁䅁䅖求䝁䅷党牂䝁䄸兢杁䕁䅅睒畁䅁䅁硄䅕䕁䱯䅁啂䍁䄴䅉卂䝁䄸睤求䍁䅁䅕祂䝁䅫睙求䍁䅁睒祂䝁䄸兤睂䍁䅷䅉䩂䝁䄴睙畁䍁䅁兡穂䍁䅁兙杁䡁䅁兤楂䝁䅷兡橂䝁䅷入杁䝁䄸睤畂䝁䅕䅚杁䝁䅫杢㉂䝁䅕督あ䝁䄰党畂䡁䅑䅉瑂䝁䅅杢桂䝁䅣党祂䍁䄴䅉啂䝁䅧党杁䝁䅙兡祂䝁䄰䅉睂䡁䅉睢㉂䝁䅫䅚求䡁䅍䅉灂䡁䅑督杁䡁䅍党祂䡁䅙兡橂䝁䅕督杁䡁䅑睢杁䝁䅫杢歂䝁䅫杤灂䝁䅑兤桂䝁䅷督獁䍁䅁兡畂䡁䅍䅤灂䡁䅑兤あ䝁䅫睢畂䝁䅅䅢杁䝁䅫杢㉂䝁䅕督あ䝁䄸杣穂䍁䅷䅉祂䝁䅕䅤灂䡁䅉党瑂䝁䅕杢あ䍁䅁䅣獂䝁䅅杢穂䍁䅷䅉浂䝁䅫杢桂䝁䄴睙灂䝁䅅䅢杁䝁䅫杢あ䝁䅕杣瑂䝁䅕䅚灂䝁䅅杣灂䝁䅕督獁䍁䅁兙畂䝁䅑䅉灂䝁䄴督あ䝁䅫䅤ㅂ䡁䅑兡療䝁䄴督畁䍁䅁兓あ䍁䅁䅢桂䡁䅕杢橂䝁䅧党穂䍁䅁兙畂䝁䅑䅉瑂䝁䅅杢桂䝁䅣党穂䍁䅁党硂䡁䅕兡あ䡁䅫䅉桂䝁䄴䅚杁䝁䅙兡㑂䝁䅕䅚杁䝁䅫杢橂䝁䄸兢求䍁䅁兢ㅂ䡁䅑兤桂䝁䅷䅉浂䡁䅕杢歂䡁䅍杌杁䙁䅑䅡求䍁䅁杚灂䡁䅉兢杁䝁䅫杢㉂䝁䅕督あ䡁䅍䅉灂䝁䄴䅉あ䝁䅧党杁䡁䅁兤楂䝁䅷兡橂䍁䅁党硂䡁䅕兡あ䡁䅫䅉桂䝁䄴䅚杁䝁䅙兡㑂䝁䅕䅚杁䝁䅫杢橂䝁䄸兢求䍁䅁兢桂䡁䅉睡求䡁䅑督杁䝁䅅睙祂䝁䄸督穂䍁䅁䅤潂䝁䅕䅉湂䝁䅷睢楂䝁䅕杌杁䕁䅫䅤杁䝁䅕兢睂䝁䅷睢㕂䡁䅍䅉浂䡁䅕杢歂䝁䅅兢求䝁䄴䅤桂䝁䅷䅉桂䝁䄴䅚杁䡁䅅兤桂䝁䄴䅤灂䡁䅑兙あ䝁䅫杤求䍁䅁兙畂䝁䅅䅢㕂䡁䅍兡穂䍁䅁睤灂䡁䅑䅡杁䝁䅅䅉楂䝁䄸䅤あ䝁䄸兢瑁䡁䅕䅣杁䝁䅅䅣睂䡁䅉睢桂䝁䅍䅡畁䍁䅁䅖潂䝁䅕䅉浂䝁䅫杣瑂䍁䅁兤あ䝁䅫䅢灂䡁䅯党穂䍁䅁兡畂䍁䄰䅡療䡁䅕督求䍁䅁兙畂䝁䅑䅉求䡁䅧䅤求䡁䅉杢桂䝁䅷䅉祂䝁䅕督求䝁䅅杣橂䝁䅧䅉あ䝁䄸䅉瑂䝁䅅睡求䍁䅁兡あ䡁䅍䅉灂䝁䄴杤求䡁䅍䅤瑂䝁䅕杢あ䡁䅍杌杁䕁䅫䅤杁䝁䅕兢睂䝁䅷睢㕂䡁䅍䅉穂䝁䄸睙灂䝁䅅䅢獂䡁䅫䅉祂䝁䅕督睂䝁䄸杢穂䝁䅫杙獂䝁䅕䅉灂䝁䄴杤求䡁䅍䅤灂䝁䄴睚杁䡁䅣兡あ䝁䅧䅉桂䍁䅁杚療䝁䅍兤穂䍁䅁睢畂䍁䅁党畂䡁䅙兡祂䝁䄸杢瑂䝁䅕杢あ䝁䅅䅢獁䍁䅁督療䝁䅍兡桂䝁䅷䅌杁䝁䅅杢歂䍁䅁睚療䡁䅙党祂䝁䄴兙畂䝁䅍党杁䝁䅫督穂䡁䅕党穂䍁䄴䅉䩂䡁䅑䅉瑂䝁䅅睡求䡁䅍䅉灂䝁䄴杤求䡁䅍䅤瑂䝁䅕杢あ䍁䅁兡畂䍁䅁䅢桂䡁䅑党瑁䡁䅍䅤桂䝁䅣党杁䡁䅙党畂䡁䅑兤祂䝁䅕䅉橂䝁䅅䅣灂䡁䅑兙獂䍁䅁䅤祂䝁䅅杢穂䝁䅅睙あ䝁䅫睢畂䡁䅍䅉桂䝁䄴䅚杁䡁䅕督ㅂ䝁䅅䅢獂䡁䅫䅉灂䝁䄴杤求䡁䅍䅤穂䍁䅁杙求䡁䅑睤求䝁䅕杢杁䍁䅑睍杁䝁䄰兡獂䝁䅷兡療䝁䄴䅉桂䝁䄴䅚杁䍁䅑兎杁䝁䄰兡獂䝁䅷兡療䝁䄴杌杁䙁䅑䅡求䍁䅁杚灂䡁䅉兢杁䡁䅣兙穂䍁䅁䅣祂䝁䅕杤灂䝁䄸兤穂䝁䅷入杁䝁䅳杢療䡁䅣杢杁䝁䅅督杁䙁䅑杌杁䙁䅉睢㍂䝁䅕䅉䡂䡁䅉睢ㅂ䡁䅁䅌杁䕁䅫杢橂䍁䄴䅉桂䝁䄴䅚杁䙁䅑杌杁䙁䅉睢㍂䝁䅕䅉兂䡁䅉兡橂䝁䅕䅉䉂䡁䅍督療䝁䅍兡桂䡁䅑党穂䍁䅷䅉䩂䝁䄴睙畁䍁䅁䅖畁䍁䅁杕療䡁䅣党杁䙁䅁杣灂䝁䅍党杁䕁䅣杣療䡁䅕䅣獁䍁䅁兓畂䝁䅍杌杁䡁䅣兙穂䍁䅁杚療䡁䅕杢歂䝁䅕䅚杁䝁䅫杢杁䑁䅅兏穁䑁䅣䅉桂䝁䄴䅚杁䝁䅫督杁䝁䅉兙穂䝁䅕䅚杁䝁䅫杢杁䕁䅉兙獂䡁䅑兡瑂䝁䄸杣求䍁䅷䅉乂䝁䅅杣㕂䝁䅷兙畂䝁䅑䅌杁䡁䅣兡あ䝁䅧䅉桂䝁䅑䅚灂䡁䅑兡療䝁䄴兙獂䍁䅁睢浂䝁䅙兡橂䝁䅕督杁䝁䅫杢杁䕁䅍睢獂䝁䄸杣桂䝁䅑睢杁䙁䅍䅣祂䝁䅫杢湂䡁䅍䅌杁䕁䅍睢獂䝁䄸杣桂䝁䅑睢㝁䍁䅁睔㍂䝁䅫杢湂䡁䅍䅉乂䝁䅫䅢獂䡁䅍䅌杁䕁䄰兙祂䡁䅫䅢桂䝁䄴䅚㝁䍁䅁睕桂䝁䄴䅉䝂䡁䅉兙畂䝁䅍兡穂䝁䅍睢獁䍁䅁睑桂䝁䅷兡浂䝁䄸杣畂䝁䅫兙㝁䍁䅁杔求䡁䅣䅉婂䝁䄸杣牂䍁䅷䅉佂䝁䅕睤杁䙁䅫睢祂䝁䅳睏杁䙁䅁䅡灂䝁䅷兙歂䝁䅕䅢睂䝁䅧兡桂䍁䅷䅉兂䝁䅕杢畂䡁䅍入獂䡁䅙兙畂䝁䅫兙㝁䍁䅁䅖桂䝁䄰䅣桂䍁䅷䅉䝂䝁䅷睢祂䝁䅫䅚桂䑁䅳䅉啂䝁䄸杣療䝁䄴䅤療䍁䅷䅉偂䝁䄴䅤桂䡁䅉兡療䑁䅳䅉䥂䝁䅕䅢獂䝁䅕杣ㅂ䡁䅁䅌杁䕁䅑党畂䝁䄰兙祂䝁䅳睏杁䕁䅅兢穂䡁䅑党祂䝁䅑兙瑂䍁䅷䅉啂䝁䅧党杁䕁䄴党あ䝁䅧党祂䝁䅷兙畂䝁䅑督㝁䍁䅁䅔ㅂ䡁䅧党瑂䝁䅉睢ㅂ䡁䅉睚獁䍁䅁睒祂䝁䅅杢歂䍁䅁䅒ㅂ䝁䅍䅡㕂䍁䅁睢浂䍁䅁䅔ㅂ䡁䅧党瑂䝁䅉睢ㅂ䡁䅉睚㝁䍁䅁杗ㅂ䡁䅉兡橂䝁䅧䅌杁䙁䅍睤灂䡁䅑来求䡁䅉䅢桂䝁䄴䅚㝁䍁䅁䅒ㅂ䝁䅉兙灂䍁䅷䅉噂䝁䄴兡あ䝁䅕䅚杁䕁䅅杣桂䝁䅉䅉䙂䝁䄰兡祂䝁䅅䅤求䡁䅍睏杁䕁䅷睢畂䝁䅑睢畂䍁䅷䅉噂䝁䄴兡あ䝁䅕䅚杁䕁䅳兡畂䝁䅣䅚療䝁䄰睏杁䙁䅍入歂䝁䄴党㕂䍁䅷䅉佂䝁䅕睤杁䙁䅍睢ㅂ䡁䅑䅡杁䙁䅣兙獂䝁䅕督㝁䍁䅁䅓療䝁䄴睚杁䕁䅳睢畂䝁䅣睏杁䙁䅑睢牂䡁䅫睢獁䍁䅁杓桂䡁䅁兙畂䑁䅳䅉呂䝁䅫杢湂䝁䅅䅣療䡁䅉党㝁䍁䅁杒祂䝁䅅杢牂䝁䅙兤祂䡁䅑䅌杁䙁䅍䅡桂䝁䄴睚潂䝁䅅兡獁䍁䅁睑潂䝁䅫杢桂䑁䅳䅉䡂䝁䅕杣瑂䝁䅅杢㕂䍁䅷䅉乂䝁䅅䅚祂䝁䅫䅚獁䍁䅁睕睂䝁䅅兡畂䍁䅷䅉乂䝁䅫䅢桂䝁䄴䅌杁䕁䅫䅤桂䝁䅷入獁䍁䅁睕あ䝁䄸睙牂䝁䅧睢獂䝁䄰䅌杁䙁䅍睤求䝁䅑党畂䍁䅷䅉乂䝁䅕䅢楂䝁䄸兤祂䝁䄴党獁䍁䅁兑ㅂ䡁䅍䅤祂䝁䅅䅢灂䝁䅅䅌杁䕁䅅兢穂䡁䅑党祂䝁䅑兙瑂䍁䅷䅉佂䝁䅕䅤潂䝁䅕杣獂䝁䅅杢歂䡁䅍䅉桂䝁䄴䅚杁䙁䅣兙穂䝁䅧兡畂䝁䅣䅤療䝁䄴䅌杁䕁䅑睑畁䅁䅁桹䅑䅁䅧䅁啂䕁䅅䅕䅁䙁䑳䅁あ杄䅁䅖䕂䍁䅁睕婂䕁䄴杔䙂䙁䅧䅉䑂䝁䄸杣睂䝁䄸杣桂䡁䅑兡療䝁䄴䅉療䡁䅁党祂䝁䅅䅤求䡁䅍䅉桂䡁䅍䅉桂䍁䅁䅚灂䡁䅍䅤祂䝁䅫杙ㅂ䡁䅑睢祂䍁䅁兙畂䝁䅑䅉穂䝁䄸䅢ㅂ䡁䅑兡療䝁䄴督杁䝁䅅睚湂䡁䅉党湂䝁䅅䅤療䡁䅉䅉浂䝁䄸杣杁䡁䅑䅡求䍁䅁兡畂䝁䅙睢祂䝁䄰兙あ䝁䅫睢畂䍁䅁䅤求䝁䅍䅡畂䝁䄸䅢療䝁䅣入杁䍁䅧兓啂䍁䅫䅉求䝁䅍睢穂䡁䅫督あ䝁䅕兢畁䍁䅁兓あ䍁䅁睢浂䝁䅙党祂䡁䅍䅉求䝁䄴䅚睂䝁䄸兡畂䡁䅑䅉穂䝁䄸䅢ㅂ䡁䅑兡療䝁䄴督獁䍁䅁兡畂䝁䅍䅢ㅂ䝁䅑兡畂䝁䅣䅉睂䝁䅕杣穂䝁䄸杢桂䝁䅷䅉橂䝁䄸兢睂䡁䅕䅤灂䝁䄴睚杁䝁䅑党㉂䝁䅫睙求䡁䅍䅉桂䝁䄴䅚杁䡁䅁党祂䝁䅫䅣潂䝁䅕杣桂䝁䅷督獁䍁䅁兢療䝁䅉兡獂䝁䅕䅉睂䝁䅧睢畂䝁䅕督杁䝁䅅杢歂䍁䅁兙橂䝁䅍党穂䡁䅍睢祂䝁䅫党穂䍁䅷䅉睂䡁䅉兡畂䡁䅑党祂䡁䅍䅌杁䝁䅅杢歂䍁䅁督ㅂ䡁䅁䅣獂䝁䅫党穂䑁䅳䅉桂䝁䄴䅚杁䝁䅅䅚㉂䝁䅅杢橂䝁䅕䅚杁䡁䅍睢獂䡁䅕䅤灂䝁䄸杢穂䍁䅁睙療䝁䄰䅣祂䝁䅫督灂䝁䄴睚杁䝁䅑兙あ䝁䅅䅉橂䝁䅕杢あ䝁䅕杣杁䡁䅑党橂䝁䅧杢療䝁䅷睢湂䝁䅫党穂䍁䅷䅉穂䡁䅕睙潂䍁䅁兙穂䍁䅁䅡㕂䝁䅉杣灂䝁䅑䅉橂䝁䅷睢ㅂ䝁䅑䅌杁䡁䅍党橂䡁䅕杣灂䡁䅑入獁䍁䅁督あ䝁䄸杣桂䝁䅣党獁䍁䅁杢求䡁䅑睤療䡁䅉睡灂䝁䄴睚獁䍁䅁督求䡁䅉杤求䡁䅉督獁䍁䅁督療䝁䅙䅤㍂䝁䅅杣求䍁䅷䅉橂䝁䄸杢㉂䝁䅕杣湂䝁䅕䅚杁䝁䅅杢歂䍁䅁䅡㕂䡁䅁党祂䍁䄰睙療䝁䄴杤求䡁䅉睚求䝁䅑䅉灂䝁䄴杚祂䝁䅅督あ䡁䅉兤橂䡁䅑兤祂䝁䅕䅌杁䝁䅅杢歂䍁䅁䅡㕂䡁䅁党祂䡁䅍睙桂䝁䅷党杁䝁䅫杢浂䡁䅉兙穂䡁䅑杣ㅂ䝁䅍䅤ㅂ䡁䅉党畁䍁䅁䅖潂䝁䅕䅉橂䝁䄸兢睂䝁䅅杢㕂䍁䅁兙獂䡁䅍睢杁䡁䅁杣療䡁䅙兡歂䝁䅕督杁䝁䅑党穂䝁䅫睚畂䍁䅷䅉灂䝁䄴䅤求䝁䅣杣桂䡁䅑兡療䝁䄴䅌杁䡁䅑党穂䡁䅑䅉桂䝁䄴䅚杁䝁䄸䅤潂䝁䅕杣杁䡁䅁杣療䝁䅑兤橂䡁䅑兡療䝁䄴䅉㉂䝁䅅䅢ㅂ䝁䅕兌桂䝁䅑䅚求䝁䅑䅉穂䝁䄸䅢ㅂ䡁䅑兡療䝁䄴督獁䍁䅁督ㅂ䝁䅍䅡杁䝁䅅督杁䡁䅑䅡求䡁䅉兢桂䝁䅷䅉あ䝁䅕督あ䝁䅫杢湂䍁䅷䅉睂䝁䄸睤求䡁䅉兌歂䡁䅉兙㍂䍁䅁党浂䝁䅙兡橂䝁䅫党畂䝁䅍入杁䡁䅑党穂䡁䅑兡畂䝁䅣䅌杁䝁䅉兤祂䝁䄴兌灂䝁䄴䅌杁䡁䅅兤桂䝁䅷兡あ䡁䅫䅌杁䝁䅅杢歂䍁䅁䅢療䝁䅣兡穂䡁䅑兡橂䡁䅍䅉穂䡁䅕䅣睂䝁䄸杣あ䑁䅳䅉獂䝁䄸睚灂䡁䅍䅤灂䝁䅍督杁䡁䅍党祂䡁䅙兡橂䝁䅕督㝁䍁䅁䅚求䡁䅁睢あ䍁䅁杣求䡁䅁兙灂䡁䅉䅉桂䝁䄴䅚杁䝁䅍兤穂䡁䅑睢瑂䝁䅕杣杁䝁䄰兙畂䝁䅅睚求䝁䄰党畂䡁䅑䅉穂䝁䅕杣㉂䝁䅫睙求䡁䅍睏杁䝁䅅杢歂䍁䅁睙獂䝁䄸兤歂䍁䅁督求䡁䅉杤灂䝁䅍党穂䍁䅷䅉灂䝁䄴睙獂䡁䅕䅚灂䝁䄴睚杁䡁䅁兤楂䝁䅷兡橂䍁䅁睙獂䝁䄸兤歂䍁䅁督療䝁䅷兤あ䝁䅫睢畂䡁䅍䅉灂䝁䄴䅉睂䡁䅉睢歂䡁䅕睙あ䝁䅫杤灂䡁䅑入杁䝁䅅杢歂䍁䅁睙療䝁䅷䅢桂䝁䅉睢祂䝁䅅䅤灂䝁䄸杢獁䍁䅁兡畂䝁䅙杣桂䡁䅍䅤祂䡁䅕睙あ䡁䅕杣求䍁䅁兙穂䍁䅁兙杁䡁䅍党祂䡁䅙兡橂䝁䅕䅌杁䡁䅁䅢桂䡁䅑杚療䡁䅉兢杁䝁䅅督杁䝁䅅䅉穂䝁䅕杣㉂䝁䅫睙求䍁䅷䅉穂䝁䄸杚あ䡁䅣兙祂䝁䅕䅉桂䡁䅍䅉桂䍁䅁督求䡁䅉杤灂䝁䅍党獁䍁䅁督求䝁䅍兤祂䝁䅫䅤㕂䍁䅷䅉瑂䝁䄸杙灂䝁䅷兡あ䡁䅫䅌杁䕁䅅兓獁䍁䅁兙畂䝁䅑䅉療䡁䅑䅡求䡁䅉䅉潂䡁䅫杙祂䝁䅫䅚杁䡁䅍睢獂䡁䅕䅤灂䝁䄸杢穂䍁䄴䅉䩂䝁䄴䅉桂䝁䅑䅚灂䡁䅑兡療䝁䄴䅌杁䝁䅫䅤杁䝁䄸杚浂䝁䅕杣穂䍁䅁睢畂䝁䅷兡畂䝁䅕䅉穂䝁䅕杣㉂䝁䅫睙求䡁䅍睏杁䝁䅙兡畂䝁䅅杢橂䝁䅫杢湂䍁䅁睢睂䡁䅑兡療䝁䄴督獁䍁䅁兡畂䝁䅍䅢ㅂ䝁䅑兡畂䝁䅣䅉畂䝁䅕䅤杁䡁䅑党祂䝁䄰督獁䍁䅁䅤潂䝁䅫杣歂䍁䅁䅣桂䡁䅉䅤㕂䍁䅁䅢求䝁䅅督灂䝁䄴睚獁䍁䅁杚獂䝁䄸睢祂䍁䅁䅣獂䝁䅅杢杁䝁䅙兡畂䝁䅅杢橂䝁䅫杢湂䍁䅁兙畂䝁䅑䅉獂䝁䅕䅤あ䝁䅕杣穂䍁䄰睢浂䍁䄰睙祂䝁䅕䅚灂䡁䅑䅉楂䝁䅅睙牂䝁䅕䅚杁䝁䅙兡畂䝁䅅杢橂䝁䅫杢湂䍁䅁兙畂䝁䅑䅉桂䡁䅉杣桂䝁䄴睚求䝁䄰党畂䡁䅑督獁䍁䅁兙穂䍁䅁睤求䝁䅷䅢杁䝁䅷党桂䡁䅍党杁䡁䅁杣療䝁䅑兤橂䡁䅑督杁䡁䅑睢杁䡁䅉党穂䝁䅕䅢獂䝁䅕杣杁䝁䅍兤穂䡁䅑睢瑂䝁䅕杣穂䍁䅁兙畂䝁䅑䅉あ䝁䅧党灂䡁䅉䅉求䝁䄴䅚瑁䡁䅕督求䡁䅉督杁䝁䅅杢歂䍁䅁䅣祂䝁䄸杤灂䝁䅑党穂䍁䅁䅚求䡁䅙兡橂䝁䅕兌桂䡁䅍兌桂䍁䄰督求䡁䅉杤灂䝁䅍党杁䡁䅑睢杁䝁䅕杢歂䍁䄰兤穂䝁䅕杣穂䑁䅳䅉桂䝁䄴䅚杁䕁䄰兙祂䝁䅳党あ䝁䅫杢湂䍁䅁睕求䡁䅉杤灂䝁䅍党穂䍁䅁睙療䝁䄰䅣祂䝁䅫督灂䝁䄴睚杁䝁䅑兡祂䝁䅕睙あ䍁䅁兢桂䝁䅫䅢獁䍁䅁党㑂䡁䅑党祂䝁䄴兙獂䍁䅁兢求䝁䅑兡桂䍁䅁兙歂䡁䅙党祂䡁䅑兡穂䝁䅫杢湂䍁䅷䅉祂䝁䅕督求䝁䅷䅢求䡁䅉䅉睂䡁䅉睢歂䡁䅕睙あ䍁䅁䅤祂䝁䅅兡畂䝁䅫杢湂䍁䅷䅉あ䝁䅅杣湂䝁䅕䅤求䝁䅑䅉あ䝁䅕䅢求䝁䄰兙祂䝁䅳党あ䝁䅫杢湂䍁䅁睙桂䝁䄰䅣桂䝁䅫睚畂䡁䅍䅌杁䝁䄴兙あ䝁䅫睢畂䝁䅅䅢杁䝁䅅杢歂䍁䅁杣求䝁䅣兡療䝁䄴兙獂䍁䅁䅤祂䝁䅅䅚求䍁䅁督潂䝁䄸睤穂䍁䅷䅉あ䡁䅉兙歂䝁䅕䅉湂䡁䅉睢ㅂ䡁䅁督獁䍁䅁䅚桂䡁䅑兙楂䝁䅅督求䍁䅁兙畂䝁䅅䅢㕂䡁䅍兡穂䍁䅷䅉睂䡁䅉兡畂䡁䅑䅉療䝁䄴䅉歂䝁䅕兢桂䝁䄴䅚杁䡁䅍党祂䡁䅙兡橂䝁䅕督獁䍁䅁兙畂䝁䅑䅉㍂䝁䅕杙瑁䝁䅉兙穂䝁䅕䅚杁䝁䄰兙祂䝁䅳党あ䝁䅫杢湂䍁䄴䅉䩂䡁䅑䅉穂䝁䅕杣㉂䝁䅕督杁䡁䅙兙獂䡁䅕党瑁䝁䅅䅚歂䝁䅕䅚杁䡁䅉党穂䝁䅕䅢獂䝁䅕杣穂䍁䅷䅉橂䝁䄸杣睂䝁䄸杣桂䡁䅑党杁䡁䅉党穂䝁䅕䅢獂䝁䅕杣穂䍁䅷䅉湂䝁䄸杤求䡁䅉杢瑂䝁䅕杢あ䍁䅁杣求䡁䅍党獂䝁䅷党祂䡁䅍䅌杁䡁䅍入穂䡁䅑党瑂䍁䅁兡畂䡁䅑党湂䡁䅉兙あ䝁䄸杣穂䍁䅷䅉歂䝁䅫杣求䝁䅍䅤杁䝁䄰兙祂䝁䅳党あ䝁䅕杣穂䍁䅷䅉祂䝁䅕䅤桂䝁䅫䅢求䡁䅉督獁䍁䅁兙畂䝁䅑䅉瑂䝁䅅杢桂䝁䅣党歂䍁䅁督求䡁䅉杤灂䝁䅍党杁䡁䅁杣療䡁䅙兡歂䝁䅕杣穂䍁䄴䅉啂䝁䅧党杁䝁䅍睢瑂䡁䅁兙畂䡁䅫䅉㍂䝁䅅督杁䝁䅙睢祂䝁䄰党祂䝁䅷入杁䝁䅳杢療䡁䅣杢杁䝁䅅督杁䙁䅍兗佂䕁䄴兒奂䍁䅁睑療䡁䅉䅣療䡁䅉兙あ䝁䅫睢畂䍁䅁兙畂䝁䅑䅉橂䝁䅧兙畂䝁䅣党歂䍁䅁兡あ䡁䅍䅉畂䝁䅅兢求䍁䅁䅤療䍁䅁䅖䕂䍁䅁睕婂䕁䄴杔䙂䙁䅧䅉䑂䝁䄸杣睂䝁䄸杣桂䡁䅑兡療䝁䄴䅉灂䝁䄴䅉呂䝁䅕䅣あ䝁䅕兢楂䝁䅕杣杁䑁䅉䅍祁䑁䅅杌杁䙁䅑䅒杁䙁䅍兗佂䕁䄴兒奂䍁䅁睑療䡁䅉䅣療䡁䅉兙あ䝁䅫睢畂䍁䅁睤桂䡁䅍䅉浂䝁䄸兤畂䝁䅑党歂䍁䅁兡畂䍁䅁免㕁䑁䅧䅍杁䝁䅅杢歂䍁䅁兡穂䍁䅁䅡求䝁䅅䅚硂䡁䅕兙祂䡁䅑党祂䝁䅕䅚杁䝁䅫杢杁䕁䅙杣求䝁䄰睢畂䡁䅑䅌杁䕁䅍兙獂䝁䅫杚療䡁䅉杢灂䝁䅅杌䅁䥁奣䅁䥁䅁䅁䅖䕂䕁䅣䅁湂睁䅁䅃䅁䙁䅑䅒婂䅁䅁村䅉佁䵧䅁啂䕁䅕䅉䑂䝁䄸杢畂䝁䅕睙あ䝁䅫杤灂䡁䅑入杁䡁䅁䅢橂䍁䅷䅉あ䝁䄸睚求䡁䅑䅡求䡁䅉䅉㍂䝁䅫䅤潂䍁䅁兡あ䡁䅍䅉穂䡁䅕杙穂䝁䅫䅚灂䝁䅅杣灂䝁䅕督獁䍁䅁兢桂䝁䄴兤浂䝁䅅睙あ䡁䅕杣求䡁䅍䅉桂䝁䄴䅚杁䡁䅍党獂䝁䅷督杁䝁䅍睢畂䝁䄴党橂䡁䅑兡㉂䝁䅫䅤㕂䍁䅁兙畂䝁䅑䅉穂䝁䅕杢穂䝁䄸杣杁䡁䅍睢獂䡁䅕䅤灂䝁䄸杢穂䍁䅁兡畂䍁䅁兒ㅂ䡁䅉睢睂䝁䅕䅌杁䡁䅑䅡求䍁䅁兔灂䝁䅑䅚獂䝁䅕䅉䙂䝁䅅督あ䍁䅷䅉䉂䝁䅙杣灂䝁䅍兙獁䍁䅁䅤潂䝁䅕䅉䉂䡁䅍兡桂䉁杍䅕桂䝁䅍兡浂䝁䅫睙獁䍁䅁兙畂䝁䅑䅉あ䝁䅧党杁䕁䅅兢求䡁䅉兡橂䝁䅅督畁䍁䅁䅖潂䝁䅕䅉橂䝁䄸兢睂䝁䅅杢㕂䍁䅁睢睂䝁䅕杣桂䡁䅑党穂䍁䅁䅤潂䡁䅉睢ㅂ䝁䅣䅡杁䡁䅑䅡祂䝁䅕党杁䡁䅍党湂䝁䄰党畂䡁䅑督㙁䍁䅁䅖祂䝁䅅杢穂䡁䅁睢祂䡁䅑兙あ䝁䅫睢畂䍁䅁睕療䝁䅷兤あ䝁䅫睢畂䡁䅍䅌杁䕁䅫杢歂䡁䅕督あ䡁䅉兡桂䝁䅷䅉呂䝁䄸䅢ㅂ䡁䅑兡療䝁䄴督獁䍁䅁兙畂䝁䅑䅉䑂䝁䄸兢瑂䡁䅕杢灂䝁䅍兙あ䝁䅫睢畂䡁䅍䅉呂䝁䄸䅢ㅂ䡁䅑兡療䝁䄴督畁䍁䅁兓あ䍁䅁䅣祂䝁䄸杤灂䝁䅑党穂䍁䅁兙畂䡁䅑党畂䝁䄴兙穂䍁䅷䅉桂䡁䅁䅣獂䝁䅫睙桂䡁䅑兡療䝁䄴䅉あ䝁䄸睢獂䝁䅫杢湂䍁䅷䅉橂䝁䅅杙獂䝁䅕䅉桂䡁䅍督求䝁䄰杙獂䝁䅫党穂䍁䅷䅉橂䝁䄸杢畂䝁䅕睙あ䝁䄸杣穂䍁䅷䅉求䝁䅷党橂䡁䅑杣療䝁䄰兙湂䝁䄴党あ䝁䅫睙杁䝁䅍睢瑂䡁䅁兙あ䝁䅫杙灂䝁䅷兡あ䡁䅫睌求䝁䅷党橂䡁䅑杣療䝁䄰兙湂䝁䄴党あ䝁䅫睙杁䝁䅫杢あ䝁䅕杣浂䝁䅕杣求䝁䄴睙求䍁䅁督療䝁䅷兤あ䝁䅫睢畂䡁䅍䅌杁䝁䅕杢求䡁䅉睚㕂䍁䅁兙畂䝁䅑䅉睂䝁䄸睤求䡁䅉䅌杁䝁䅙兡楂䝁䅕杣杁䝁䄸䅣あ䝁䅫睙穂䍁䅷䅉潂䝁䅕兙あ䍁䅁督潂䡁䅉兡畂䝁䅳䅉あ䡁䅕杙灂䝁䄴睚獁䍁䅁兡歂䝁䅕杢あ䝁䅫杚灂䝁䅍兙あ䝁䅫睢畂䍁䅁兙畂䝁䅑䅉獂䝁䅅杙求䝁䅷兡畂䝁䅣䅌杁䝁䄰党歂䝁䅫睙桂䝁䅷䅉橂䝁䄸兢睂䝁䄸杢求䝁䄴䅤穂䍁䅷䅉睂䝁䅅督穂䝁䅫杤求䍁䅁睙療䝁䄰䅣療䝁䄴党畂䡁䅑督獁䍁䅁杣求䝁䅷兙㕂䡁䅍䅉桂䝁䄴䅚杁䝁䅍睢畂䡁䅑兙橂䡁䅑睢祂䡁䅍䅌杁䡁䅍党畂䡁䅍睢祂䡁䅍䅌杁䡁䅍睤灂䡁䅑睙潂䝁䅕督獁䍁䅁䅤求䡁䅉兢灂䝁䄴兙獂䡁䅍䅉桂䝁䄴䅚杁䡁䅍䅣獂䝁䅫睙求䡁䅍䅌杁䡁䅣兡祂䝁䅕督杁䝁䅅杢歂䍁䅁睙桂䝁䅉䅢求䡁䅍䅌杁䝁䅅杢歂䍁䅁睤灂䡁䅉党杁䡁䅁杣療䡁䅑党橂䡁䅑兡療䝁䄴䅉桂䝁䄴䅚杁䝁䄰兙畂䝁䅅睚求䝁䄰党畂䡁䅑䅉穂䝁䄸䅢ㅂ䡁䅑兡療䝁䄴督畁䍁䅁䅖潂䝁䅕䅉橂䝁䄸兢睂䝁䅅杢㕂䍁䅁兙獂䡁䅍睢杁䝁䄸杚浂䝁䅕杣穂䍁䅁䅤祂䝁䅅兡畂䝁䅫杢湂䍁䅁兙畂䝁䅑䅉療䡁䅑䅡求䡁䅉䅉穂䝁䅕杣㉂䝁䅫睙求䡁䅍䅌杁䝁䅫杢橂䝁䅷兤歂䝁䅫杢湂䍁䅁睍䕂䍁䅁䅣祂䝁䅫杢あ䝁䅫杢湂䍁䅁杚療䡁䅉䅉睂䡁䅉睢歂䡁䅕睙あ䝁䅫睢畂䍁䅷䅉楂䝁䅅睙牂䡁䅍䅡求䝁䅷䅢穂䍁䅁䅣祂䝁䄸䅤療䡁䅑入睂䝁䅫杢湂䍁䅷䅉求䝁䅷党橂䡁䅑杣灂䝁䅍兙獂䍁䅁兡畂䡁䅍䅤桂䝁䅷䅢桂䡁䅑兡療䝁䄴䅉あ䡁䅉兙灂䝁䄴兡畂䝁䅣䅌杁䕁䅧兙祂䝁䄴睖桂䡁䅉党杁䡁䅍睢浂䡁䅑睤桂䡁䅉党獁䍁䅁兢桂䝁䅍䅡灂䝁䄴党杁䡁䅑睢療䝁䅷兡畂䝁䅣䅉穂䝁䅕杣㉂䝁䅫睙求䍁䅁兙畂䝁䅑䅉祂䝁䅕䅣桂䝁䅫杣獁䍁䅁兢求䝁䅑兡橂䝁䅅䅢杁䝁䅑党㉂䝁䅫睙求䍁䅁䅚求䡁䅍兡湂䝁䄴䅉穂䝁䅕杣㉂䝁䅫睙求䡁䅍䅌杁䝁䅅杢歂䍁䅁兢灂䝁䅍杣療䝁䅙䅢ㅂ䝁䅫䅚灂䝁䅍䅉歂䝁䅕杤灂䝁䅍党穂䍁䅷䅉桂䡁䅍䅉㍂䝁䅕䅢獂䍁䅁兙穂䍁䅁睙療䝁䄴䅚ㅂ䝁䅍䅤穂䍁䅁兙ㅂ䡁䅑睢瑂䝁䄸䅤灂䡁䅙党杁䡁䅣党楂䝁䅫杢桂䡁䅉督畁䍁䅁兓あ䍁䅁督求䡁䅉杤求䡁䅍䅉ㅁ䕁䅣䅉桂䝁䄴䅚杁䡁䅣兡祂䝁䅕䅢求䡁䅍督杁䝁䅕兣ㅂ䝁䅫䅣瑂䝁䅕杢あ䍁䅷䅉桂䝁䅕杣療䡁䅍䅣桂䝁䅍党獁䍁䅁兙睂䡁䅁䅢灂䝁䅅杢橂䝁䅕督獁䍁䅁兙ㅂ䡁䅑睢瑂䝁䅅䅤灂䝁䄸杢杁䝁䅅杢歂䍁䅁睙療䝁䄴䅤祂䝁䄸䅢獁䍁䅁兙ㅂ䡁䅑睢瑂䝁䄸䅤灂䡁䅙党獁䍁䅁兙ㅂ䡁䅑睢穂䡁䅁睢祂䡁䅑䅌杁䝁䅍睢瑂䝁䄰党祂䝁䅍兡桂䝁䅷䅉桂䝁䄴䅚杁䝁䅫杢歂䡁䅕督あ䡁䅉兡桂䝁䅷䅉㉂䝁䅕䅡灂䝁䅍䅢求䡁䅍䅌杁䝁䅍睢畂䝁䄴党橂䡁䅑党歂䍁䅁䅡療䝁䄰党獁䍁䅁䅚桂䡁䅑兙杁䝁䅍党畂䡁䅑党祂䡁䅍䅉桂䝁䄴䅚杁䝁䅅杣あ䝁䅫杚灂䝁䅍兡桂䝁䅷䅉灂䝁䄴䅤求䝁䅷䅢灂䝁䅣党畂䝁䅍党獁䍁䅁䅚求䝁䅙党畂䡁䅍党杁䝁䅅杢歂䍁䅁兢灂䝁䅷兡あ䝁䅅杣㕂䍁䅷䅉求䝁䄴党祂䝁䅣入杁䡁䅍睢獂䡁䅕䅤灂䝁䄸杢穂䍁䅷䅉求䍁䄰兢療䝁䅉兡獂䝁䅫䅤㕂䍁䅷䅉灂䝁䄴䅚ㅂ䡁䅍䅤祂䝁䅫兙獂䍁䅁兢桂䝁䅍䅡灂䝁䄴党祂䡁䅫䅌杁䝁䅫杢あ䝁䅕䅢獂䝁䅫睚求䝁䄴䅤杁䝁䅉兤灂䝁䅷䅚灂䝁䄴睚穂䍁䅷䅉䩂䝁䄸䅖杁䝁䅍睢畂䝁䄴党橂䡁䅑兡㉂䝁䅫䅤㕂䍁䅷䅉瑂䝁䅕䅚灂䝁䅍兙獂䍁䅁䅤求䝁䅍䅡畂䝁䄸䅢療䝁䅣兡求䡁䅍䅌杁䝁䄸兡獂䍁䅁兙畂䝁䅑䅉湂䝁䅅督癁䝁䄰兙祂䝁䅫杢求䍁䅷䅉睂䝁䅕杣穂䝁䄸杢桂䝁䅷䅉求䝁䅷党橂䡁䅑杣療䝁䄴兡橂䡁䅍䅉桂䝁䄴䅚杁䡁䅣党桂䡁䅉兙楂䝁䅷党杁䡁䅑党橂䝁䅧杢療䝁䅷睢湂䡁䅫䅌杁䡁䅉兙灂䝁䅷䅌杁䡁䅍党畂䡁䅍睢祂䍁䅁兙睂䡁䅁䅢灂䝁䅍兙あ䝁䅫睢畂䡁䅍䅌杁䡁䅍䅣桂䝁䅍党獁䍁䅁兙畂䝁䅑䅉療䡁䅑䅡求䡁䅉䅉灂䝁䄴䅚ㅂ䡁䅍䅤祂䝁䅫党穂䍁䄴䅉啂䝁䅧党杁䝁䅍睢瑂䡁䅁兙畂䡁䅫䅉㍂䝁䅅督杁䝁䅙睢祂䝁䄰党祂䝁䅷入杁䝁䅳杢療䡁䅣杢杁䝁䅅督杁䙁䅑入橂䝁䄸䅉䙂䝁䅷党橂䡁䅑杣療䝁䄴兡橂䡁䅍䅉䵂䡁䅑䅚畁䍁䅁兙畂䝁䅑䅉橂䝁䅧兙畂䝁䅣党歂䍁䅁兡あ䡁䅍䅉畂䝁䅅兢求䍁䅁䅤療䍁䅁䅖䙂䍁䅁睑療䝁䄴杢求䝁䅍䅤灂䡁䅙兡あ䡁䅫䅉睂䝁䅷睙杁䝁䅫杢杁䕁䄰兙祂䝁䅍䅡杁䑁䅉䅍硁䑁䅅杌杁䙁䅑兒杁䕁䅍睢畂䝁䄴党橂䡁䅑兡㉂䝁䅫䅤㕂䍁䅁䅣獂䝁䅍䅉㍂䝁䅅督杁䝁䅙睢ㅂ䝁䄴䅚求䝁䅑䅉灂䝁䄴䅉硁䑁䅫䅎硁䍁䅁兙畂䝁䅑䅉灂䡁䅍䅉楂䝁䅅督求䝁䅑䅉灂䝁䄴䅉䍂䝁䅅䅢獂䡁䅫杙祂䝁䅫䅤獁䍁䅁兓祂䝁䅕䅢桂䝁䄴䅚畁䅁䅁剅䅕䅁䅯䅁啂䕁䅕睑䥂䅁䅁睌䅍䵁䝁䅁啂䕁䅕睒佂䕁䅅䅉䩂䝁䄴睙畁䍁䅁睢睂䝁䅕杣桂䡁䅑党穂䍁䅁兙穂䍁䅁兙杁䝁䄰党歂䝁䅫兙杁䝁䅍睢瑂䡁䅁兙畂䡁䅫䅉灂䝁䄴䅉あ䝁䅧党杁䙁䅕杢灂䡁䅑党歂䍁䅁睕あ䝁䅅䅤求䡁䅍杌杁䙁䅑䅡求䍁䅁睙療䝁䄰䅣桂䝁䄴入杁䝁䄸䅣求䡁䅉兙あ䝁䅕督杁䡁䅑党獂䝁䅕杤灂䡁䅍兡療䝁䄴䅉穂䡁䅑兙あ䝁䅫睢畂䡁䅍䅉あ䝁䅧兙あ䍁䅁䅚求䝁䅷兡㉂䝁䅕杣杁䡁䅑党獂䝁䅕杤灂䡁䅍兡療䝁䄴䅉睂䡁䅉睢湂䡁䅉兙瑂䝁䄰兡畂䝁䅣䅉桂䝁䄴䅚杁䝁䅑兡湂䝁䅫䅤桂䝁䅷䅉橂䝁䄸杢あ䝁䅕杢あ䍁䄴䅉䩂䡁䅑䅉療䝁䅙杚求䡁䅉督杁䝁䄴党㍂䡁䅍䅉橂䝁䄸杢あ䝁䅕杢あ䍁䅁䅤療䍁䅁睙療䝁䄴督ㅂ䝁䄰党祂䡁䅍䅉桂䝁䅍杣療䡁䅍督杁䡁䅙兙祂䝁䅫睢ㅂ䡁䅍䅉睂䝁䅷兙あ䝁䅙睢祂䝁䄰督獁䍁䅁兡畂䝁䅍䅢ㅂ䝁䅑兡畂䝁䅣䅉療䝁䄴䅢灂䝁䄴党獁䍁䅁兢療䝁䅉兡獂䝁䅕䅌杁䝁䅍睢畂䝁䄴党橂䡁䅑党歂䍁䅁䅤求䝁䅷党㉂䝁䅫督灂䝁䄸杢獁䍁䅁兙畂䝁䅑䅉穂䝁䄸睙灂䝁䅅䅢杁䡁䅁䅢桂䡁䅑杚療䡁䅉兢穂䑁䅳䅉療䡁䅣杢穂䍁䅁兙畂䝁䅑䅉療䡁䅁党祂䝁䅅䅤求䡁䅍䅉瑂䡁䅕䅢あ䝁䅫睙桂䡁䅍䅤杁䝁䄴党あ䡁䅣睢祂䝁䅳督杁䡁䅕杢歂䝁䅕杣杁䡁䅑䅡求䍁䅁杢桂䝁䄰党穂䍁䅁䅖祂䡁䅕党杁䕁䅍杣灂䝁䄰党杁䕁䄴党あ䡁䅣睢祂䝁䅳䅉桂䝁䄴䅚杁䙁䅅兤求䡁䅍䅤杁䡁䅑䅡桂䡁䅑䅉療䝁䅙杚求䡁䅉䅉療䝁䄴兌歂䝁䅕兢桂䝁䄴䅚杁䝁䅕䅣灂䡁䅍睢歂䝁䅕督杁䝁䄸杚杁䡁䅍䅡療䡁䅣督㝁䍁䅁兙畂䝁䅑䅉療䡁䅁党祂䝁䅅䅤求䡁䅍䅉坂䕁䅅兖䵂䙁䅑䅉呂䡁䅑兤歂䝁䅫睢穂䍁䅷䅉㍂䝁䅧兡橂䝁䅧䅉睂䡁䅉睢㉂䝁䅫䅚求䡁䅍䅉あ䡁䅉兤求䍁䅁睙祂䝁䅫兢求䍁䅁兙畂䝁䅑䅉灂䝁䄴杤求䡁䅍䅤灂䝁䅣兙あ䝁䅫杤求䍁䅁睙療䝁䄴䅤求䝁䄴䅤杁䝁䅫杢杁䡁䅑䅡求䍁䅁杚療䡁䅉兢杁䝁䄸杚杁䝁䄸杣灂䝁䅣兡畂䝁䅅䅢杁䡁䅑党獂䝁䅕杤灂䡁䅍兡療䝁䄴䅉睂䡁䅉睢湂䡁䅉兙瑂䡁䅍杌杁䕁䅫杢杁䝁䅅䅚歂䝁䅫䅤灂䝁䄸杢獁䍁䅁䅤潂䝁䅕䅉橂䝁䄸兢睂䝁䅅杢㕂䍁䅁䅣祂䝁䄸杤灂䝁䅑党穂䍁䅁督療䝁䅷兤あ䝁䅫睢畂䡁䅍䅉浂䝁䄸杣杁䝁䅅䅚㉂䝁䅕杣あ䝁䅫督求䡁䅉督杁䡁䅑䅡祂䝁䄸兤湂䝁䅧䅉啂䕁䅕睒佂䕁䅅䅉乂䝁䅅杣牂䝁䅕䅤灂䝁䄴睚杁䙁䅍睢獂䡁䅕䅤灂䝁䄸杢穂䍁䅁䅋啂䕁䄰睕灁䍁䄴䅉啂䕁䄰睕杁䝁䅑党獂䝁䅫杤求䡁䅉督杁䡁䅉党穂䡁䅕䅢あ䡁䅍䅉浂䝁䄸杣杁䝁䅅䅚㉂䝁䅕杣あ䝁䅫督求䡁䅉督杁䝁䅅睙祂䝁䄸督穂䍁䅁䅤求䝁䅷党㉂䝁䅫督灂䝁䄸杢杁䝁䅅杢歂䍁䅁䅚灂䝁䅣兡あ䝁䅅䅢獁䍁䅁兙穂䍁䅁睤求䝁䅷䅢杁䝁䅅督杁䝁䄸杤求䡁䅉兌あ䝁䅧党瑁䡁䅑睢睂䍁䅁䅋偂䙁䅑䅖灁䍁䅁䅣獂䝁䅅䅤浂䝁䄸杣瑂䡁䅍䅌杁䝁䅫杢橂䝁䅷兤歂䝁䅫杢湂䍁䅁䅕祂䝁䅕兢灂䝁䄸杢杁䕁䄸䅖啂䍁䅁兙歂䡁䅙党祂䡁䅑兡穂䝁䅫杢湂䍁䅁杢求䡁䅑睤療䡁䅉睡畁䍁䅁䅖䙂䕁䅣杔䉂䍁䅁兓畂䝁䅍杌杁䡁䅣兙穂䍁䅁杚療䡁䅕杢歂䝁䅕䅚杁䝁䅫杢杁䑁䅅兏睁䑁䅙䅉桂䝁䄴䅚杁䝁䅫督杁䝁䅧党桂䝁䅑兣ㅂ䝁䅅杣あ䝁䅕杣求䝁䅑䅉灂䝁䄴䅉啂䡁䅫督療䝁䄴督獁䍁䅁杖灂䡁䅉睚灂䝁䄴兡桂䍁䄴䅁䥃䅇䅁䅃䅁䙁䅑兒䵂䅁䅁兂䅑䅁䅧䅁啂䕁䅕杕䅁䍁䑁䅁䥁䅁䅁䅖䝂䕁䅍䅁橃杁䅁䅃䅁䙁䅑杒奂䅁䅁兙䅍偁䱷䅁啂䕁䅣䅉啂䝁䅧党祂䝁䅅䅣求䡁䅕䅤灂䝁䅍督獁䍁䅁兓畂䝁䅍杌獁䍁䅁兙杁䝁䅍睢瑂䝁䄰党祂䝁䅍兡桂䝁䅷䅉穂䡁䅑兙湂䝁䅕䅉楂䝁䅫睢睂䝁䅧兙祂䝁䄰兙橂䝁䅕兤あ䝁䅫睙桂䝁䅷䅉橂䝁䄸兢睂䝁䅅杢㕂䍁䅷䅉浂䝁䄸睙ㅂ䡁䅍党穂䍁䅁睢畂䍁䅁䅤潂䝁䅕䅉桂䝁䅍兣ㅂ䝁䅫督灂䡁䅑兡療䝁䄴䅌杁䝁䅑党㉂䝁䅕䅢療䡁䅁兢求䝁䄴䅤獁䍁䅁兙畂䝁䅑䅉橂䝁䄸兢瑂䝁䅕杣橂䝁䅫兙獂䝁䅫来桂䡁䅑兡療䝁䄴䅉療䝁䅙䅉畂䝁䄸杤求䝁䅷䅉あ䡁䅉党桂䡁䅑兢求䝁䄴䅤穂䍁䅁杚療䡁䅉䅉䍂䍁䄰睙求䝁䅷䅢杁䝁䄰党歂䝁䅫兙あ䝁䅕䅚杁䝁䅑兡穂䝁䅕兙穂䝁䅕督杁䝁䅫杢杁䡁䅑䅡求䍁䅁兖畂䝁䅫䅤求䝁䅑䅉呂䡁䅑兙あ䝁䅕督杁䝁䅅杢歂䍁䅁兡畂䡁䅑党祂䝁䄴兙あ䝁䅫睢畂䝁䅅䅢獂䡁䅫杌杁䕁䅫䅤杁䡁䅁杣療䡁䅙兡歂䝁䅕督杁䕁䅉杕䩂䙁䅕兔坂䕁䅫䅌杁䝁䅅杢杁䝁䅅杢あ䝁䅫兌䑂䕁䅑杍睁䍁䅁兢療䝁䄴睢橂䝁䅷睢畂䝁䅅䅢杁䝁䅅杢あ䝁䅫杙療䝁䅑入杁䝁䅙睢祂䍁䅁䅤潂䝁䅕䅉あ䡁䅉党桂䡁䅑兢求䝁䄴䅤杁䝁䄸杚杁䝁䅅䅚ㅂ䝁䅷䅤杁䡁䅁兙あ䝁䅫党畂䡁䅑督杁䡁䅣兡あ䝁䅧䅉祂䝁䅕䅢桂䡁䅁督灂䝁䄴睚杁䝁䅙睢祂䝁䄰督杁䝁䄸杚杁䝁䄰兤獂䡁䅑兡睂䝁䅷党杁䡁䅍睙獂䝁䅕杣療䡁䅍兡穂䍁䅁䅋卂䕁䄰睕灁䍁䅷䅉灂䝁䄴睙獂䡁䅕䅚灂䝁䄴睚杁䝁䅍䅢灂䝁䄴兡橂䝁䅅䅢獂䡁䅫䅉灂䡁䅍睢獂䝁䅅䅤求䝁䅑䅉穂䡁䅫杢歂䡁䅉睢瑂䝁䅕䅌杁䡁䅉党獂䝁䅅䅣穂䝁䅫杢湂䍁䄰杣求䝁䄰兡あ䡁䅑兡畂䝁䅣䅉歂䝁䅫督求䝁䅅督求䍁䅷䅉桂䝁䄴䅚杁䝁䅅睙あ䝁䅫杤求䍁䅁督求䝁䅍睢畂䝁䅑兙祂䡁䅫䅉睂䡁䅉睢湂䡁䅉党穂䡁䅍兡㉂䝁䅕䅉歂䝁䅫督求䝁䅅督求䍁䅁兡畂䍁䅁兙歂䡁䅕䅢あ䡁䅍杌杁䙁䅑䅡求䍁䅁睙療䝁䄰䅣桂䝁䄴入婁䡉䅍䅉歂䝁䅕杤求䝁䅷睢睂䝁䄰党畂䡁䅑䅉睂䝁䅫䅣求䝁䅷兡畂䝁䅕䅉橂䝁䄸兢睂䡁䅉兡穂䝁䅕督杁䙁䅕兢楂䡁䅉兙獂䝁䅫督灂䝁䅉䅌杁䝁䅅杢杁䝁䄸杣桂䝁䅷䅉灂䝁䄴䅡灂䝁䅉兡あ䝁䄸杣杁䝁䄸杚杁䙁䅁兓穁䕁䅳兌歂䝁䅕䅢あ䝁䅅䅉灂䝁䄴䅡灂䝁䅉兡あ䝁䄸杣杁䝁䅙睢祂䍁䅁䅤潂䝁䅕䅉あ䡁䅉党桂䡁䅑兢求䝁䄴䅤杁䝁䄸杚杁䝁䅅䅚ㅂ䝁䅷䅤杁䡁䅁兙あ䝁䅫党畂䡁䅑督杁䡁䅣兡あ䝁䅧䅉祂䝁䅕䅢桂䡁䅁督求䝁䅑䅉療䡁䅉䅉祂䝁䅕杚祂䝁䅅睙あ䝁䄸杣㕂䍁䅁兢桂䡁䅉睚灂䝁䄴兙獂䍁䅁来療䝁䄴党杁䝁䅷入瑂䡁䅁䅡療䝁䄰兙杁䝁䅅杢歂䍁䅁杚療䝁䅷䅢灂䝁䅍兤獂䝁䅅杣杁䝁䅷入瑂䡁䅁䅡療䝁䄰兙㝁䍁䅁䅖䡂䍁䄰免㍁䑁䅁免杁䝁䅫督杁䝁䅅杢杁䝁䄸杣桂䝁䅷䅢㕂䍁䅁兙㉂䝁䅅兡獂䝁䅅杙獂䝁䅕䅉桂䝁䄴䅚杁䝁䅍睢㉂䝁䅅䅢求䝁䄴䅤獂䡁䅫䅉楂䝁䄸兤畂䝁䅑䅉䍂䡁䅉兤あ䝁䄸杢婁䡉䅍䅉あ䡁䅫杣療䡁䅍兡畂䝁䅕䅉牂䝁䅫杢桂䡁䅍党杁䍁䅧村啂䕁䅳克杁䝁䅫杢潂䝁䅫杙灂䡁䅑睢祂䍁䅁䅤潂䝁䅅䅤杁䝁䅕䅥潂䝁䅫杙灂䡁䅑督杁䡁䅍党獂䝁䅕睙あ䝁䅫杤灂䡁䅑入杁䡁䅑睢杁䕁䅉䅖䱂䍁䅁兡畂䍁䅁杤灂䡁䅑杣療䍁䅁睡灂䝁䄴兙穂䝁䅕䅉穂䝁䅍杣求䝁䅕杢灂䝁䄴睚㝁䍁䅁兙畂䝁䅑䅉啂䕁䅣兌硁䑁䅧䅍硁䍁䅷䅉桂䍁䅁杙灂䡁䅍䅣求䝁䅍兡浂䝁䅫睙杁䕁䅍䅒ぁ䑁䅣䅉桂䝁䄴䅚杁䕁䅍䅒硁䑁䅫䅉桂䝁䄴䅤灂䝁䅉睢歂䡁䅫杌杁䕁䅫䅤穂䍁䅁杣求䡁䅍党桂䡁䅉睙潂䍁䅁䅣灂䡁䅁党獂䝁䅫杢求䍁䅁兡畂䝁䅍䅢ㅂ䝁䅑党穂䍁䅁杤桂䡁䅉兡療䡁䅕督杁䝁䅫杢㉂䝁䅕督あ䝁䅫睚桂䡁䅑兡療䝁䄴兙獂䍁䅁兢求䝁䅑兡橂䝁䅫杢求䡁䅍杌杁䙁䅑䅡求䍁䅁睙療䝁䄰䅣桂䝁䄴入杁䝁䅧兙穂䍁䅁䅢灂䝁䅍党畂䡁䅍党杁䝁䅅睚祂䝁䅕党瑂䝁䅕杢あ䡁䅍䅉㍂䝁䅫䅤潂䍁䅁䅔䝂䕁䅉䅉䍂䝁䅫睢あ䝁䅕睙潂䝁䄴睢獂䝁䄸睚灂䝁䅕督杁䙁䅍杌䉂䍁䄴睕㝁䍁䅁睒啂䕁䅍䅉䍂䝁䅫睢あ䝁䅧党祂䝁䅅䅣求䡁䅕䅤灂䝁䅍督㝁䍁䅁䅔䝂䕁䅉睌䡂䙁䅑睑杁䕁䅷䅔䑂䑁䅳䅉䩂䝁䅷䅚療䝁䄴睚杁䙁䅁䅡桂䡁䅉兢桂䝁䅍党ㅂ䡁䅑兡橂䝁䅅䅢杁䕁䅍睢畁䍁䅁䅔あ䝁䅑杌㝁䍁䅁杕潂䝁䅫来求䝁䄴䅉兂䝁䅧兙祂䝁䄰兙橂䝁䅕兤あ䝁䅫睙桂䝁䅷督獁䍁䅁睕杁䕁䅅杌杁䝁䅙睢祂䍁䅁䅤潂䝁䅕䅉歂䝁䅕杤求䝁䅷睢睂䝁䄰党畂䡁䅑䅉桂䝁䄴䅚杁䝁䅍睢瑂䝁䄰党祂䝁䅍兡桂䝁䅷兡㙂䝁䅅䅤灂䝁䄸杢杁䝁䄸杚杁䡁䅕兢楂䡁䅉兙獂䝁䅫督灂䝁䅉睏杁䕁䅯兡桂䝁䄴睚穂䡁䅕䅉䥂䝁䅕杢湂䡁䅉兤灂䍁䅁兔求䝁䅑兡橂䝁䅫杢求䍁䅁睑療䍁䄴睏杁䝁䅅杢歂䍁䅁杔療䡁䅙兡瑂䝁䄰兤畂䝁䅕䅉呂䕁䅅䅌杁䝁䅅督杁䡁䅣党獂䝁䅷䅉桂䡁䅍䅉橂䝁䄸䅢獂䝁䅅杙療䡁䅉兙あ䝁䅫睢畂䍁䅁兙湂䡁䅉党求䝁䄰党畂䡁䅑䅉㍂䝁䅫䅤潂䍁䅁睑潂䝁䅕睙牂䡁䅁睢灂䝁䄴䅤杁䙁䅑䅡求䡁䅉兙睂䝁䅕兤あ䝁䅫睙穂䍁䅷䅉䩂䝁䄴睙畁䍁䅁杚療䡁䅉䅉あ䝁䅧党杁䝁䅑党㉂䝁䅕䅢療䡁䅁兢求䝁䄴䅤杁䝁䅅杢歂䍁䅁睙療䝁䄰兢求䡁䅉睙灂䝁䅅䅢灂䡁䅯兙あ䝁䅫睢畂䍁䅁睢浂䍁䅁兙畂䡁䅑兡瑁䙁䅁䅒瑁䕁䅷免杁䝁䅅杢歂䍁䅁兙畂䡁䅑兡瑁䕁䅣兓啂䙁䅉䅉桂䝁䄴䅤灂䝁䅉睢歂䡁䅫䅉祂䝁䅕督求䝁䅅杣橂䝁䅧䅉睂䡁䅉睢湂䡁䅉兙瑂䡁䅍䅉灂䝁䄴䅉あ䝁䅧党杁䝁䅙兡求䝁䅷䅚杁䝁䄸杚杁䝁䅧党瑂䝁䅅䅤療䝁䅷睢湂䝁䅫睙桂䝁䅷䅉瑂䝁䅅䅢灂䝁䅣杢桂䝁䄴睙灂䝁䅕督畁䍁䅁䅖䡂䍁䅁䅖潂䝁䅕杣桂䡁䅁党ㅂ䡁䅑兡橂䡁䅍䅌杁䕁䅫杢橂䍁䄴䅉㍂䝁䅅督杁䝁䅫杢橂䝁䄸杣睂䝁䄸杣桂䡁䅑党歂䍁䅁兡畂䍁䅁免㕁䑁䅫睍杁䝁䅅杢歂䍁䅁兡穂䍁䅁杙桂䡁䅍党歂䍁䅁兡畂䍁䅁兔療䡁䅉杣灂䡁䅍杤灂䝁䅷䅢求䍁䅷䅉佂䝁䄸杣あ䝁䅧䅉䑂䝁䅅杣療䝁䅷兡畂䝁䅅杌䅁䑁噳䅁䥁䅁䅁䅖䡂䙁䅑䅁䕁䅂䅁䅕䅕䙁䅑䅓偂䙁䅉䅉䩂䝁䄴䅚ㅂ䡁䅍䅤祂䝁䅫党穂䍁䅷䅉䩂䝁䄴睙畁䍁䅁䅚求䡁䅍兡湂䝁䄴督獁䍁䅁兢桂䝁䄴兤浂䝁䅅睙あ䡁䅕杣求䡁䅍䅌杁䝁䅅杢歂䍁䅁督求䝁䅷䅢穂䍁䅁杣求䝁䅍杣求䝁䅅䅤灂䝁䄸杢桂䝁䅷䅉㉂䝁䅕䅡灂䝁䅍䅢求䡁䅍䅉潁䙁䅉杖穂䍁䅫䅌杁䝁䅅杢歂䍁䅁杣求䝁䅷兙あ䝁䅕䅚杁䡁䅁兙祂䡁䅑督杁䝁䅅杢歂䍁䅁兙橂䝁䅍党穂䡁䅍睢祂䝁䅫党穂䍁䅁兡畂䍁䅁䅤潂䝁䅕䅉噂䝁䄴兡あ䝁䅕䅚杁䙁䅍䅤桂䡁䅑党穂䍁䅷䅉䡂䝁䅕杣瑂䝁䅅杢㕂䍁䅷䅉䑂䝁䅅杢桂䝁䅑兙獁䍁䅁杣求䡁䅍䅤杁䝁䄸杚杁䕁䅕兤祂䝁䄸䅣求䍁䅷䅉桂䝁䄴䅚杁䝁䅫杢あ䝁䅕杣畂䝁䅅䅤灂䝁䄸杢桂䝁䅷䅢㕂䍁䄴䅉啂䝁䅧党杁䝁䅍睢瑂䡁䅁兙畂䡁䅫䅉療䝁䅙杚求䡁䅉督杁䡁䅑杣桂䡁䅙党獂䍁䅁䅤祂䝁䅅兡獂䝁䅕杣穂䑁䅳䅉湂䝁䅅督療䝁䅷兡畂䝁䅕䅉桂䝁䄴䅚杁䝁䅑兡求䡁䅍党獂䍁䅁睑獂䝁䅅督穂䍁䅁兑獁䍁䅁睑獂䝁䅅督穂䍁䅁村獁䍁䅁兙畂䝁䅑䅉䑂䝁䅷兙穂䡁䅍䅉䑂䍁䅁兢療䡁䅑睢祂䝁䅧睢瑂䝁䅕督㝁䍁䅁睙療䝁䄴杤求䝁䄴䅤灂䝁䄸杢桂䝁䅷䅉あ䡁䅉兙㉂䝁䅕䅢杁䡁䅑杣桂䝁䅫䅢求䡁䅉督杁䝁䅅杢歂䍁䅁杚灂䝁䅙䅤潂䍁䅁睤潂䝁䅕党獂䡁䅍睏杁䝁䅷兤㑂䡁䅕杣㕂䍁䅁杚灂䝁䅙䅤潂䍁䅁睤潂䝁䅕党獂䡁䅍睏杁䝁䅅杢歂䍁䅁兢療䡁䅑睢祂䝁䅍兙祂䝁䅅杤桂䝁䄴督獁䍁䅁睙桂䡁䅉兙㉂䝁䅅杢穂䍁䅷䅉橂䝁䅅兢睂䝁䅕杣㉂䝁䅅杢穂䍁䅷䅉桂䝁䄴䅚杁䡁䅕杣楂䝁䅅杢杁䡁䅙党潂䝁䅫睙獂䝁䅕督畁䍁䅁兓あ䍁䅁兙獂䡁䅍睢杁䡁䅁杣療䡁䅙兡歂䝁䅕督杁䝁䅅䅢ㅂ䝁䄰兡畂䡁䅕兢杁䝁䅕䅥あ䡁䅉兤穂䝁䅫睢畂䍁䅁兙畂䝁䅑䅉穂䡁䅁党橂䝁䅫兙獂䝁䅫来求䝁䅑䅉橂䝁䄸兢睂䝁䄸杢求䝁䄴䅤杁䡁䅁杣療䝁䅑兤橂䡁䅑督杁䡁䅑睢杁䙁䅉杖杁䝁䅅杢歂䍁䅁睢あ䝁䅧党祂䍁䅁兢桂䝁䄴兤浂䝁䅅睙あ䡁䅕杣求䡁䅉督畁䍁䅁䅖潂䝁䅕䅉橂䝁䄸兢睂䝁䅅杢㕂䍁䅁䅣祂䝁䄸杤灂䝁䅑党穂䍁䅁兡あ䡁䅍䅉睂䡁䅉睢歂䡁䅕睙あ䡁䅍䅉あ䝁䅧杣療䡁䅕睚潂䍁䅁兡畂䝁䅑党睂䝁䅕杢歂䝁䅕杢あ䍁䅁兙畂䝁䅑䅉畂䝁䄸杢瑁䝁䅙杣桂䝁䄴睙潂䝁䅫督求䍁䅁䅚求䝁䅅䅢求䡁䅉督畁䍁䅁䅖䥂䕁䄸杕杁䕁䅫杢歂䡁䅕督あ䡁䅉兡求䡁䅍䅌杁䕁䅫杢橂䍁䄴䅉㍂䝁䅅督杁䝁䅙睢ㅂ䝁䄴䅚求䝁䅑䅉灂䝁䄴䅉硁䑁䅫䅏睁䍁䅁兙畂䝁䅑䅉灂䡁䅍䅉楂䝁䅅督求䝁䅑䅉灂䝁䄴䅉䙂䝁䅷睡潂䝁䅅杣あ䍁䅷䅉䩂䝁䄴䅚灂䝁䅅杢桂䍁䄴䅁穃睅䅁䅃䅁䙁䅑杓奂䅁䅁䅹䅉䙁䝉䅁啂䕁䅳睔杁䕁䅣杣療䡁䅕䅣杁䕁䅧睢獂䝁䅑兡畂䝁䅣督獁䍁䅁兓畂䝁䅍杌杁䝁䄸䅣求䡁䅉兙あ䝁䅕督杁䝁䅅督杁䝁䅅䅉穂䡁䅁睢祂䡁䅑督杁䝁䅅杢歂䍁䅁党畂䡁䅑党祂䡁䅑兙灂䝁䄴兢求䝁䄴䅤杁䝁䅍睢瑂䡁䅁兙畂䡁䅫杌杁䙁䅑䅡求䍁䅁睙療䝁䄰䅣桂䝁䄴入杁䡁䅁杣療䝁䅑兤橂䝁䅕督杁䝁䅅杢歂䍁䅁䅢灂䝁䅍党畂䡁䅍党穂䍁䅁䅢灂䡁䅙党杁䝁䅕杤求䝁䄴䅤穂䍁䅷䅉あ䝁䅕䅢求䡁䅙兡穂䝁䅫睢畂䍁䅁䅣祂䝁䄸睚祂䝁䅅兢穂䍁䅷䅉桂䝁䄴䅚杁䝁䅷睢畂䝁䅣兌浂䝁䄸杣瑂䍁䅁兙畂䝁䅑䅉穂䝁䅧睢祂䡁䅑兌浂䝁䄸杣瑂䍁䅁睙療䝁䄴䅤求䝁䄴䅤獁䍁䅁杣求䝁䅅䅢灂䡁䅑入杁䡁䅍党祂䝁䅫党穂䍁䅷䅉桂䝁䄴䅚杁䝁䄸䅤潂䝁䅕杣杁䝁䅙兡獂䝁䄰党歂䍁䅁党畂䡁䅑党祂䡁䅑兙灂䝁䄴兢求䝁䄴䅤杁䝁䄸杢杁䝁䅑兡湂䝁䅫䅤桂䝁䅷䅉桂䝁䄴䅚杁䝁䅷兡畂䝁䅕兙祂䍁䅁睙潂䝁䅅杢畂䝁䅕䅢穂䍁䅁兙畂䝁䅑䅉㉂䝁䅫兙杁䡁䅁兙㕂䍁䄰䅣求䡁䅉兌㉂䝁䅫党㍂䍁䄴䅉䩂䡁䅑䅉灂䡁䅍䅉灂䝁䄴杤療䝁䅷杤求䝁䅑䅉灂䝁䄴䅉あ䝁䅧党杁䝁䄰党祂䝁䅍䅡桂䝁䄴䅚灂䡁䅍兡畂䝁䅣䅉療䝁䅙䅉㉂䝁䅫䅚求䝁䄸䅉湂䝁䅅兢求䡁䅍䅌杁䝁䅅䅣睂䝁䅅杣求䝁䅷䅌杁䝁䅕兣ㅂ䝁䅫䅣瑂䝁䅕杢あ䍁䅷䅉あ䡁䅉兙歂䝁䅫杢湂䍁䅁睙桂䡁䅉䅚穂䍁䅷䅉瑂䝁䅕兢療䡁䅉兙楂䝁䅫䅢灂䝁䅅䅌杁䝁䅑兡湂䝁䅫䅤桂䝁䅷䅉湂䝁䄸睢歂䡁䅍䅌杁䝁䅅杢歂䍁䅁䅤療䡁䅫督獁䍁䅁兙穂䍁䅁睤求䝁䅷䅢杁䝁䅅督杁䡁䅍兙獂䝁䅕䅉療䝁䅙䅉あ䡁䅉兙㉂䝁䅕䅢杁䡁䅁兙橂䝁䅳兙湂䝁䅕督杁䝁䅅杢歂䍁䅁䅤灂䝁䅍睡求䡁䅑督畁䍁䅁兓畂䍁䅁兙歂䝁䅑兡あ䝁䅫睢畂䍁䅷䅉あ䝁䅧党杁䝁䅍睢瑂䡁䅁兙畂䡁䅫䅉求䝁䄴睚桂䝁䅣党穂䍁䅁兡畂䍁䅁䅤潂䝁䅕䅉橂䝁䄸杣睂䝁䄸杣桂䡁䅑党杁䡁䅍䅣療䝁䄴督療䡁䅉督潂䝁䅫䅣穂䍁䅁兙畂䝁䅑䅉桂䝁䅑杤求䡁䅉䅤灂䡁䅍兡畂䝁䅣䅉楂䡁䅕督灂䝁䄴党穂䡁䅍䅌杁䡁䅣䅡灂䝁䅍䅡杁䝁䄸杚浂䝁䅕杣穂䍁䅁督桂䝁䅷党杁䝁䄸杚杁䝁䅫杢瑁䡁䅙党畂䡁䅕党杁䝁䅅杢歂䍁䅁兡畂䍁䄰杙祂䝁䄸兙歂䝁䅍兙穂䡁䅑䅉桂䝁䅑杤求䡁䅉䅤灂䡁䅍兡畂䝁䅣䅉桂䡁䅍督求䡁䅑督獁䍁䅁睙療䝁䄴䅤求䝁䄴䅤杁䡁䅁杣療䝁䅑兤橂䡁䅑䅉灂䝁䄴䅤求䝁䅣杣桂䡁䅑兡療䝁䄴䅌杁䝁䅅杢歂䍁䅁䅚灂䝁䅣兡あ䝁䅅䅢杁䝁䅫兢睂䡁䅉党穂䡁䅍兡療䝁䄴督畁䍁䅁䅖潂䝁䅕䅉橂䝁䄸兢睂䝁䅅杢㕂䍁䅁睤桂䡁䅍䅉灂䝁䄴睙療䡁䅉䅣療䡁䅉兙あ䝁䅕䅚杁䝁䅫杢杁䑁䅉䅍祁䑁䅍䅉桂䝁䄴䅚杁䝁䅫督杁䝁䅉兙穂䝁䅕䅚杁䝁䅫杢杁䕁䄴党㍂䍁䅁兗療䡁䅉睡獁䍁䅁杔求䡁䅣䅉婂䝁䄸杣牂䍁䄴䅉啂䕁䅳睔杁䕁䅣杣療䡁䅕䅣杁䕁䅧睢獂䝁䅑兡畂䝁䅣督獁䍁䅁兓畂䝁䅍杌杁䝁䅫督杁䝁䅅䅉穂䡁䅕杙穂䝁䅫䅚灂䝁䅅杣㕂䍁䅁睢浂䍁䅁兒畂䝁䅑党桂䡁䅙睢祂䍁䅁睒祂䝁䄸兤睂䍁䅁䅓療䝁䅷䅚灂䝁䄴睚穂䍁䅷䅉䩂䝁䄴睙畁䅁䅁䉲䅧䅁䅧䅁啂䕁䄰睔䅁䝁䑕䅁䭁䅁䅁䅖乂䙁䅕睕䅁䵁䌴䅁䥁䅁䅁䅖兂䕁䅷䅁湁䅂䅁䅃䅁䙁䅑䅕卂䅁䅁杁䅑䅁䅯䅁啂䙁䅉睒兂䅁䅁睁䅑䅁䅯䅁啂䙁䅉兔䍂䅁䅁睋䅉䅁䅯䅁啂䙁䅉睔塂䅁䅁睮䅍䅁䅧䅁啂䙁䅉杖䅁䭁䑕䅁䭁䅁䅁䅖呂䕁䅍睔䅁䭁䑷䅁䭁䅁䅁䅖呂䕁䅷兑䅁䥁䍁䅁䥁䅁䅁䅖呂䕁䄴䅁硁杁䅁杂䅁䙁䅑䅖䅁䥁䍑䅁兂睄䅁䅖啂䕁䄰䅉啂䝁䅕睙潂䝁䄴睢獂䝁䄸睚灂䝁䅕督獁䍁䅁兓畂䝁䅍杌獁䍁䅁䅤療䝁䅣党あ䝁䅧党祂䍁䅁睤灂䡁䅑䅡杁䝁䅫䅤穂䍁䅁督ㅂ䝁䅉督灂䝁䅑兡桂䡁䅉兡求䡁䅍䅌杁䝁䄰兙畂䡁䅕杚桂䝁䅍䅤ㅂ䡁䅉党穂䍁䅁兙畂䝁䅑䅉穂䝁䅕䅢獂䡁䅍䅉瑂䝁䅫督穂䝁䅫睢畂䍁䅁督㕂䡁䅍䅤求䝁䄰督獁䍁䅁杣桂䝁䅑兡療䍁䅁杚祂䝁䅕兣ㅂ䝁䅕杢橂䡁䅫䅉潁䙁䅉杒灁䍁䅁睙療䝁䄰䅣療䝁䄴党畂䡁䅑督杁䝁䅅杢歂䍁䅁杕䝂䍁䅁兢灂䝁䅍杣療䡁䅣兙㉂䝁䅕睌瑂䝁䅫睙祂䝁䄸党獂䝁䅕睙あ䡁䅉睢畂䝁䅫睙杁䝁䅅督穂䝁䅕兢楂䝁䅷兡求䡁䅍䅌杁䝁䅅杢歂䍁䅁䅣祂䝁䅫杢あ䝁䅕䅚杁䝁䅍兡祂䝁䅍兤灂䡁䅑䅉楂䝁䄸兙祂䝁䅑督杁䍁䅧䅕䑂䕁䅉克杁䡁䅣睢祂䝁䅷䅚㍂䝁䅫䅚求䍁䄴䅉啂䝁䅧党杁䝁䅍睢瑂䡁䅁兙畂䡁䅫䅉療䡁䅁党祂䝁䅅䅤求䡁䅍䅉灂䝁䄴䅉あ䡁䅣睢杁䡁䅍党湂䝁䄰党畂䡁䅑督獁䍁䅁䅕䑂䕁䅉䅉桂䝁䄴䅚杁䙁䅉杒流䙁䅍䅉䑂䝁䄸兢睂䝁䄸杢求䝁䄴䅤穂䍁䄴䅉䩂䡁䅑䅉療䝁䅙杚求䡁䅉督杁䡁䅉兙畂䝁䅣党杁䝁䄸杚杁䝁䅕杢湂䝁䅫杢求䝁䅕杣求䝁䅑䅉穂䡁䅫督あ䝁䅕兢穂䍁䅷䅉卂䕁䅙䅉桂䝁䄴䅚杁䝁䄰兡橂䡁䅉睢㍂䝁䅅杤求䍁䅁兙穂䡁䅍党瑂䝁䅉䅢灂䝁䅕督獁䍁䅁䅓䕂䕁䅫䅉兂䕁䅍村穂䍁䅷䅉浂䝁䅷党㑂䝁䅫杙獂䝁䅕䅉兂䕁䅍村穂䍁䅷䅉祂䝁䅫睚灂䝁䅑兌浂䝁䅷党㑂䍁䅁䅕䑂䕁䅉督獁䍁䅁睙ㅂ䡁䅍䅤療䝁䄰䅉桂䡁䅍督求䝁䄰杙獂䝁䅫党穂䍁䅁兙畂䝁䅑䅉穂䡁䅫督あ䝁䅕兢杁䝁䅫杢あ䝁䅕睚祂䝁䅅䅤灂䝁䄸杢獁䍁䅁兓䑂䍁䅁督ㅂ䝁䅉督あ䡁䅉兙あ䝁䅕督獁䍁䅁䅣桂䡁䅍督灂䡁䅙党杁䙁䅉杒杁䝁䅍睢瑂䡁䅁睢畂䝁䅕杢あ䡁䅍䅌杁䝁䅅䅚㉂䝁䅅杢橂䝁䅕䅚杁䝁䅍党祂䝁䅅兢灂䝁䅍䅉卂䕁䅙䅉橂䝁䄸兢睂䝁䄸杢求䝁䄴䅤穂䍁䅷䅉潂䝁䅫兌祂䝁䅕䅢灂䝁䅅杙灂䝁䅷兡あ䡁䅫䅉瑂䡁䅕䅢あ䝁䅫兌橂䝁䅧兡睂䍁䅁兢療䝁䅑兤獂䝁䅕督獁䍁䅁杙求䝁䅅兢浂䝁䄸杣瑂䝁䅫杢湂䍁䅁兙畂䝁䅑䅉穂䡁䅣兡あ䝁䅍䅡灂䝁䄴睚杁䝁䄴党あ䡁䅣睢祂䝁䅳督獁䍁䅁䅕䑂䕁䅉䅉睂䡁䅉睢歂䡁䅕睙あ䡁䅍䅌杁䙁䅉杒杁䝁䅍睢瑂䡁䅁睢畂䝁䅕杢あ䡁䅍䅌杁䝁䅅杢歂䍁䅁杙桂䝁䅍睡睂䝁䅷兙畂䝁䅕睌橂䡁䅕督あ䝁䄸兢杁䝁䅅督穂䝁䅕兢楂䝁䅷入杁䡁䅍睢獂䡁䅕䅤灂䝁䄸杢穂䍁䅷䅉灂䝁䄴睙獂䡁䅕䅚灂䝁䄴睚杁䝁䅍睢畂䡁䅙党畂䡁䅑兡療䝁䄴兙獂䍁䅁䅕䑂䕁䅉督畁䍁䅁兓あ䍁䅁兙獂䡁䅍睢杁䡁䅁杣療䡁䅙兡歂䝁䅕督杁䝁䅅䅚㉂䝁䅅杢橂䝁䅕䅚杁䝁䅍党祂䝁䅅兢灂䝁䅍䅉卂䕁䅙䅉橂䝁䄸兢睂䝁䄸杢求䝁䄴䅤穂䍁䅁兡畂䝁䅍䅢ㅂ䝁䅑兡畂䝁䅣䅉穂䡁䅑兙畂䝁䅑兙祂䝁䅑䅉桂䝁䄴䅚杁䝁䅕䅤橂䝁䅧党歂䍁䅁䅤潂䝁䅫睙牂䍁䄰杚灂䝁䅷兢杁䝁䅍党祂䝁䅅兢灂䝁䅍䅉穂䡁䅕杙穂䡁䅑杣桂䡁䅑党穂䑁䅳䅉桂䝁䄴䅚杁䝁䅧兡瑁䡁䅉党獂䝁䅫兙楂䝁䅫䅢灂䡁䅑入杁䝁䄰兤獂䡁䅑兡瑁䝁䅍䅡灂䡁䅁䅉瑂䝁䄸䅚ㅂ䝁䅷党穂䍁䄴䅉䩂䝁䄴䅉桂䝁䅑䅚灂䡁䅑兡療䝁䄴䅌杁䡁䅑䅡求䍁䅁睙療䝁䄰䅣桂䝁䄴入杁䝁䄸杚浂䝁䅕杣穂䍁䅁杣桂䝁䅑兙祂䍁䅁督㕂䡁䅍䅤求䝁䄰督杁䝁䅫杢橂䝁䅷兤歂䝁䅫杢湂䍁䅁兢桂䡁䅉兡あ䝁䅫兢求䍁䅁督ㅂ䡁䅉杤求䝁䅫䅢獂䝁䅅杢橂䝁䅕䅉桂䝁䄴䅚杁䡁䅣党桂䡁䅑䅡求䡁䅉䅉桂䡁䅙睢灂䝁䅑兙畂䝁䅍党杁䡁䅉兙歂䝁䅅杣杁䡁䅍入穂䡁䅑党瑂䡁䅍䅌杁䡁䅍兤祂䡁䅙党灂䝁䅷䅢桂䝁䄴睙求䍁䅁䅣祂䝁䄸䅚ㅂ䝁䅍䅤穂䍁䅷䅉橂䝁䄸兢瑂䡁䅕杢灂䝁䅍兙あ䝁䅫睢畂䍁䅁督㕂䡁䅍䅤求䝁䄰督獁䍁䅁杕䝂䍁䅁兙穂䡁䅍党瑂䝁䅉䅢㕂䍁䅁兙畂䝁䅑䅉あ䝁䅕督あ䍁䅁督求䡁䅉杤灂䝁䅍党穂䍁䅷䅉桂䝁䄴䅚杁䡁䅁兙穂䡁䅍兡㉂䝁䅕䅉卂䕁䅙䅉橂䝁䄸兢睂䝁䄸杢求䝁䄴䅤穂䍁䄴䅉䝂䡁䅕杣あ䝁䅧党祂䍁䅷䅉あ䝁䅧党杁䝁䅍睢瑂䡁䅁兙畂䡁䅫䅉睂䡁䅉睢㉂䝁䅫䅚求䡁䅍䅉橂䡁䅕督あ䝁䄸兢杁䝁䅑党穂䝁䅫睚畂䝁䅕䅚杁䝁䅅䅣睂䝁䅷兡橂䝁䅅䅤灂䝁䄸杢杁䡁䅍䅣求䝁䅍兡浂䝁䅫睙杁䝁䅫杢あ䝁䅕睚祂䝁䅅䅤求䝁䅑䅉橂䝁䅫杣橂䡁䅕兡あ䡁䅍䅌杁䝁䅧兡湂䝁䅧䅉歂䝁䅕杢穂䝁䅫䅤㕂䍁䅁兡畂䡁䅑党祂䝁䅍睢畂䝁䄴党橂䡁䅑䅌杁䕁䅫睑杁䡁䅍兤楂䡁䅍䅤祂䝁䅅䅤求䡁䅍䅌杁䝁䅙䅢求䡁䅧兡楂䝁䅷党杁䝁䅅杢歂䍁䅁杣灂䝁䅣兡歂䍁䅁杚獂䝁䅕䅥杁䙁䅁睑䍂䡁䅍䅌杁䝁䅅杢歂䍁䅁睙ㅂ䡁䅍䅤療䝁䄰䅉桂䡁䅍督求䝁䄰杙獂䝁䅫党穂䍁䅁兡畂䝁䅍䅢ㅂ䝁䅑兡畂䝁䅣䅉楂䝁䅅睙牂䡁䅁䅢桂䝁䄴党杁䝁䅅杢歂䍁䅁兢灂䝁䅑兌睂䝁䅷兙畂䝁䅕䅉桂䡁䅍督求䝁䄰杙獂䝁䅫党穂䍁䅷䅉浂䝁䅷党㑂䝁䅫杙獂䝁䅕䅉桂䝁䄴䅚杁䡁䅉兡湂䝁䅫䅚瑁䝁䅙䅢求䡁䅧䅉桂䡁䅍督求䝁䄰杙獂䝁䅫党穂䍁䅷䅉桂䝁䄴䅚杁䙁䅉杒杁䝁䅅督穂䝁䅕兢楂䝁䅷兡求䡁䅍䅌杁䝁䅅督杁䡁䅣党獂䝁䅷䅉桂䡁䅍䅉橂䝁䄸杢㉂䝁䅕杢あ䝁䅫睢畂䝁䅅䅢杁䙁䅁睑䍂䡁䅍䅌杁䡁䅍兤橂䝁䅧䅉桂䡁䅍䅉穂䝁䅫杢湂䝁䅷党瑁䡁䅍兡歂䝁䅕䅚獁䍁䅁䅚療䡁䅕杙獂䝁䅕兌穂䝁䅫䅚求䝁䅑䅌杁䝁䅅杢歂䍁䅁兢ㅂ䝁䅷䅤灂䍁䄰䅢桂䡁䅫党祂䍁䅁杙療䝁䅅杣歂䡁䅍杌杁䕁䅅䅚歂䝁䅫䅤灂䝁䄸杢桂䝁䅷䅢㕂䍁䅷䅉灂䡁䅑䅉療䝁䅙杚求䡁䅉督杁䡁䅅兤灂䝁䅍睡杁䡁䅑兤祂䝁䄴兙祂䝁䄸兤畂䝁䅑䅉穂䝁䅕杣㉂䝁䅫睙求䡁䅍䅌杁䡁䅣䅡灂䝁䅍䅡杁䝁䅫杢橂䝁䅷兤歂䝁䅕督杁䡁䅁杣療䡁䅑睢あ䡁䅫䅣求䍁䅁䅣祂䝁䄸䅚ㅂ䝁䅍䅤灂䝁䄸杢杁䝁䅅杢歂䍁䅁杣桂䝁䄰䅣瑁䡁䅑睢瑁䡁䅙睢獂䡁䅕兢求䍁䅁䅣祂䝁䄸䅚ㅂ䝁䅍䅤灂䝁䄸杢獁䍁䅁兙畂䝁䅑䅉あ䝁䅧党祂䝁䄰兙獂䍁䅁兢桂䝁䄴兙湂䝁䅕兢求䝁䄴䅤畁䍁䅁䅖潂䝁䅕䅉橂䝁䄸兢睂䝁䅅杢㕂䍁䅁督求䡁䅉杤求䡁䅍䅉療䡁䅉兡湂䝁䅫杢桂䝁䅷䅉求䡁䅅兤灂䡁䅁兢求䝁䄴䅤杁䝁䄰兙畂䡁䅕杚桂䝁䅍䅤ㅂ䡁䅉党祂䡁䅍䅉桂䝁䄴䅚杁䝁䅕䅢求䝁䅍䅤祂䝁䄸杢灂䝁䅍䅉瑂䝁䅅杢ㅂ䝁䅙兙橂䡁䅑兤祂䝁䅫杢湂䍁䅁督求䡁䅉杤灂䝁䅍党穂䍁䅁䅣祂䝁䄸杤灂䝁䅑党祂䡁䅍䅌杁䝁䄸杣灂䝁䅣兡畂䝁䅅䅢杁䝁䅑党穂䝁䅫睚畂䍁䅁兢桂䝁䄴兤浂䝁䅅睙あ䡁䅕杣求䡁䅉督獁䍁䅁䅚灂䡁䅍䅤祂䝁䅫杙ㅂ䡁䅑睢祂䡁䅍䅌杁䝁䅅杢歂䍁䅁睚療䡁䅙党祂䝁䄴兢求䝁䄴䅤杁䝁䅅睚求䝁䄴睙灂䝁䅕督㝁䍁䅁兙畂䝁䅑䅉桂䝁䅕杣療䡁䅍䅣桂䝁䅍党杁䝁䅅杢歂䍁䅁䅚求䝁䅙党畂䡁䅍党獁䍁䅁䅚桂䡁䅑兙杁䝁䅍党畂䡁䅑党祂䍁䅁睙療䝁䄰䅣ㅂ䡁䅑兡畂䝁䅣䅌杁䝁䅅兤あ䝁䄸兢療䡁䅑兡㉂䝁䅕䅌杁䝁䄰党歂䝁䅫睙桂䝁䅷䅌杁䝁䅫杢歂䡁䅕督あ䡁䅉兡桂䝁䅷䅌杁䝁䅅杢歂䍁䅁兡畂䡁䅍䅤祂䡁䅕兢求䝁䄴䅤桂䡁䅑兡療䝁䄴䅌杁䝁䅅督杁䡁䅣党獂䝁䅷䅉桂䡁䅍䅉畂䝁䅕䅤㍂䝁䄸杣牂䝁䅫杢湂䍁䅁兙睂䡁䅁䅢灂䝁䅍兙あ䝁䅫睢畂䡁䅍杌杁䙁䅑䅖乂䍁䅁䅖求䝁䅍䅡畂䝁䄸䅢療䝁䅣兡求䡁䅍䅌杁䕁䅫杢橂䍁䄴䅉㍂䝁䅅督杁䝁䅫杢橂䝁䄸杣睂䝁䄸杣桂䡁䅑党歂䍁䅁兡畂䍁䅁免㕁䑁䅣䅏杁䝁䅅杢歂䍁䅁兡穂䍁䅁䅡求䝁䅅䅚硂䡁䅕兙祂䡁䅑党祂䝁䅕䅚杁䝁䅫杢杁䙁䅍兙畂䡁䅑兙杁䕁䅅杢桂䍁䅷䅉䑂䝁䅅䅢灂䝁䅙睢祂䝁䄴兡桂䍁䄴䅁䱂睆䅁权䅁䙁䅑䅖塂䕁䄸䅁慁杁䅁䅃䅁䙁䅑䅗佂䅁䅁杉䅍䥁䥯䅁啂䙁䅧杔乂䍁䅁兒畂䝁䅕杣湂䡁䅫䅌杁䕁䅫杢橂䍁䄴䅌杁䡁䅑䅡祂䝁䄸兤湂䝁䅧䅉灂䡁䅑督杁䡁䅍兤楂䡁䅍兡歂䝁䅫兙祂䝁䅫党穂䍁䅷䅉睂䡁䅉睢㉂䝁䅫䅚求䡁䅍䅉求䝁䅷党橂䡁䅑杣灂䝁䅍兡あ䡁䅫䅉桂䝁䄴䅚杁䝁䅕䅢求䝁䅍䅤祂䝁䅫睙杁䡁䅍党祂䡁䅙兡橂䝁䅕督杁䝁䅫杢杁䡁䅑䅡求䍁䅁兖畂䝁䅫䅤求䝁䅑䅉呂䡁䅑兙あ䝁䅕督畁䍁䅁兓あ䍁䅁睢睂䝁䅕杣桂䡁䅑党穂䍁䅁䅤潂䡁䅉睢ㅂ䝁䅣䅡杁䙁䅁兤楂䝁䅷兡橂䍁䅁睕求䡁䅉杤灂䝁䅍党杁䕁䅍睢瑂䡁䅁兙畂䡁䅫䅉療䝁䅙䅉佂䝁䅕睤杁䕁䄰党㑂䝁䅫睙療䍁䅁䅋兂䕁䄴兔灁䍁䅁兙畂䝁䅑䅉啂䝁䅕䅥桂䡁䅍兌佂䝁䅕睤杁䕁䄰党㑂䝁䅫睙療䍁䅁䅕療䡁䅣党祂䍁䅁睑療䝁䄰䅣桂䝁䄴入杁䍁䅧䅖佂䕁䄰䅕灁䍁䅁督求䝁䅣兢求䝁䄴䅤穂䍁䄴䅉啂䝁䅧党杁䙁䅁杔乂䍁䅁督求䝁䅣兢求䝁䄴䅤杁䝁䅕杢湂䝁䅅睚求䡁䅍䅉灂䝁䄴䅉あ䝁䅧党杁䝁䅣党畂䝁䅕杣桂䡁䅑兡療䝁䄴䅌杁䡁䅑杣桂䝁䄴督瑂䝁䅫督穂䝁䅫睢畂䍁䅷䅉桂䝁䄴䅚杁䝁䅑兡穂䡁䅑杣灂䝁䅉兤あ䝁䅫睢畂䍁䅁睢浂䍁䅁党獂䝁䅕睙あ䡁䅉兡橂䝁䅫䅤㕂䍁䄴䅉啂䝁䅧党杁䡁䅍党湂䝁䄰党畂䡁䅑䅉療䡁䅣杢穂䍁䅁兙畂䝁䅑䅉獂䝁䅕兙穂䝁䅕督杁䝁䅍睢瑂䝁䄰兤畂䝁䅫睙桂䡁䅑兡療䝁䄴督獁䍁䅁睢浂䝁䅙兡橂䝁䅕䅉桂䝁䄴䅚杁䝁䄸䅤潂䝁䅕杣杁䝁䅕兣ㅂ䝁䅫䅣瑂䝁䅕杢あ䍁䅷䅉療䝁䅙杚灂䝁䅍党杁䡁䅍䅣桂䝁䅍党獁䍁䅁杤求䝁䅧兡橂䝁䅷党穂䍁䅷䅉桂䝁䄴䅚杁䡁䅉党桂䝁䅷䅉求䡁䅍䅤桂䡁䅑党畁䍁䅁兓あ䍁䅁睚求䝁䄴党祂䝁䅅䅤求䡁䅍䅉求䝁䅷党橂䡁䅑杣灂䝁䅍兡あ䡁䅫䅉ㅂ䡁䅍兡畂䝁䅣䅉橂䝁䄸兙獂䍁䅷䅉畂䝁䅅䅤ㅂ䡁䅉兙獂䍁䅁睚桂䡁䅍䅉桂䝁䄴䅚杁䝁䄸兡獂䍁䅷䅉桂䝁䄴䅚杁䝁䄴兤橂䝁䅷党桂䡁䅉䅉浂䡁䅕党獂䍁䅁兙畂䝁䅑䅉㍂䝁䅅督あ䝁䅕䅌杁䝁䅅督杁䡁䅣党獂䝁䅷䅉桂䡁䅍䅉穂䝁䄸䅢桂䡁䅉䅌杁䡁䅣兡畂䝁䅑䅌杁䝁䅣党療䡁䅑䅡求䡁䅉兢桂䝁䅷䅌杁䝁䅅杢歂䍁䅁杙桂䡁䅑䅤求䡁䅉入杁䡁䅍䅤療䡁䅉兙湂䝁䅕䅉求䝁䄴党祂䝁䅣入杁䡁䅍睢ㅂ䡁䅉睙求䡁䅍杌杁䙁䅑䅡求䍁䅁䅖佂䕁䄰䅕杁䡁䅍党湂䝁䄰党畂䡁䅑䅉睂䡁䅉睢㉂䝁䅫䅚求䡁䅍䅉祂䝁䅕睚ㅂ䝁䅷兙あ䝁䅕䅚杁䡁䅑杣桂䝁䄴督瑂䝁䅫督穂䝁䅫睢畂䍁䅁兙畂䝁䅑䅉歂䝁䅫督あ䡁䅉兡楂䡁䅕䅤灂䝁䄸杢杁䡁䅍党祂䡁䅙兡橂䝁䅕督畁䍁䅁䅖潂䝁䅕䅉穂䝁䅕睚瑂䝁䅕杢あ䍁䅁兙獂䡁䅍睢杁䝁䄸睤畂䡁䅍䅉桂䝁䄴䅚杁䝁䅷党桂䡁䅍党穂䍁䅁杤求䝁䅧兡橂䝁䅷党穂䍁䅷䅉穂䝁䅕杣㉂䝁䅫睙求䍁䅁杚桂䝁䅍兡獂䝁䅫䅤灂䝁䅕督獁䍁䅁兙畂䝁䅑䅉療䝁䅙杚灂䝁䅍党杁䝁䅷睢橂䝁䅅䅤灂䝁䄸杢穂䍁䅁䅤潂䡁䅉睢ㅂ䝁䅣䅡療䡁䅕䅤杁䝁䅫䅤穂䍁䅁督求䡁䅉杤灂䝁䅍党杁䡁䅑党祂䡁䅉兡あ䝁䄸杣㕂䍁䄴䅉啂䝁䅧党杁䝁䅍睢瑂䡁䅁兙畂䡁䅫䅉穂䝁䅕杣㉂䝁䅕督杁䡁䅉党穂䝁䅫䅚求䝁䄴䅤灂䝁䅅䅢獁䍁䅁睙療䝁䄰兢求䡁䅉睙灂䝁䅅䅢獁䍁䅁兙畂䝁䅑䅉灂䝁䄴䅚ㅂ䡁䅍䅤祂䝁䅫兙獂䍁䅁睙ㅂ䡁䅍䅤療䝁䄰党祂䡁䅍䅉桂䝁䄴䅚杁䝁䅕杢歂䍁䄰兤穂䝁䅕杣穂䍁䅁睢浂䍁䅁党獂䝁䅕睙あ䡁䅉兡橂䝁䅫䅤㕂䍁䅁兡畂䍁䅁杔求䡁䅣䅉乂䝁䅕䅥灂䝁䅍睢杁䝁䅅杢歂䍁䅁䅖求䡁䅧兙穂䍁䄴䅉啂䝁䅧党杁䝁䅍睢瑂䡁䅁兙畂䡁䅫䅉㍂䝁䅅督杁䝁䅙睢祂䝁䄰党祂䝁䅷入杁䝁䅳杢療䡁䅣杢杁䝁䅅督杁䙁䅁杔乂䍁䅁杕求䡁䅍睢ㅂ䡁䅉睙求䡁䅍䅌杁䕁䅫杢橂䍁䅁兙畂䝁䅑䅉橂䝁䅧兙畂䝁䅣党歂䍁䅁兡あ䡁䅍䅉畂䝁䅅兢求䍁䅁䅤療䍁䅁䅖奂䕁䄴兔杁䕁䅕杢求䡁䅉睚㕂䍁䅷䅉䩂䝁䄴睙畁䍁䅁兡畂䍁䅁兑ㅂ䝁䅣兤穂䡁䅑䅉祁䑁䅁杍ぁ䍁䄴䅉啂䙁䅧杔乂䍁䅁兒畂䝁䅕杣湂䡁䅫䅌杁䕁䅫杢橂䍁䄴䅉㍂䝁䅅督杁䝁䅙睢ㅂ䝁䄴䅚求䝁䅑䅉灂䝁䄴䅉硁䑁䅧䅏祁䍁䅁兙畂䝁䅑䅉灂䡁䅍䅉楂䝁䅅督求䝁䅑䅉灂䝁䄴䅉䉂䝁䅷杙ㅂ䡁䅅兤求䡁䅉兣ㅂ䝁䅕䅌杁䕁䄴党㍂䍁䅁兔求䡁䅧兡橂䝁䄸杌䅁䡁奷䅁䥁䅁䅁䅖奂䙁䅑䅁㉃杁䅁䅃䅁䙁䅑兗䵂䅁䅁睖䅍偁䵙䅁啂䝁䅅睡求䍁䄰䅖㍂䝁䄸䅉䩂䝁䄴䅤求䡁䅉兙橂䡁䅑兡㉂䝁䅕䅉呂䝁䄸杚あ䡁䅣兙祂䝁䅕䅌杁䕁䅫杢橂䍁䄴䅉歂䝁䅕杤求䝁䅷睢睂䡁䅍䅌杁䡁䅁兤楂䝁䅷兡穂䝁䅧党穂䍁䅷䅉桂䝁䄴䅚杁䝁䄰兙祂䝁䅳党あ䡁䅍䅉灂䝁䄴䅤求䡁䅉兙橂䡁䅑兡㉂䝁䅕䅉求䝁䄴䅤求䡁䅉䅤桂䝁䅫杢瑂䝁䅕杢あ䍁䅁督療䝁䅷兤あ䝁䅫睢畂䡁䅍䅉浂䝁䄸杣杁䝁䅍睢畂䡁䅍兤瑂䝁䅕杣穂䍁䅁睤療䡁䅉䅢歂䡁䅣兡歂䝁䅕杌杁䕁䅫䅤杁䝁䅑党㉂䝁䅕䅢療䡁䅁督杁䝁䅅杢歂䍁䅁䅣ㅂ䝁䅉䅢灂䡁䅍䅡求䡁䅍䅉桂䝁䅍䅤灂䝁䄸杢癁䝁䅅䅚㉂䝁䅕杢あ䡁䅕杣求䍁䅁䅣祂䝁䄸䅚ㅂ䝁䅍䅤穂䍁䅁兤畂䝁䅑党祂䍁䅁䅤潂䝁䅕䅉䡂䡁䅉兙畂䝁䅑䅉啂䝁䅧党浂䡁䅑䅉䉂䡁䅕䅤療䍁䅷䅉䵂䕁䅅䅉佂䝁䄸兡祂䝁䅕䅌杁䕁䄰兙㑂䍁䅁䅕桂䡁䅫杢求䍁䅷䅉乂䝁䅫䅚畂䝁䅫睚潂䡁䅑䅉䑂䝁䅷兤楂䍁䅷䅉桂䝁䄴䅚杁䙁䅉党歂䍁䅁䅒求䝁䅅䅚杁䙁䅉党歂䝁䅕兢睂䡁䅑兡療䝁䄴䅉畂䝁䅅兢求䡁䅍䅌杁䝁䅅督杁䡁䅣党獂䝁䅷䅉桂䡁䅍䅉療䡁䅑䅡求䡁䅉䅉浂䡁䅉兙畂䝁䅍䅡灂䡁䅍党穂䍁䄴䅉啂䝁䅧党杁䝁䅍睢瑂䡁䅁兙畂䡁䅫䅉桂䝁䅷督療䍁䅁䅣ㅂ䝁䅉䅢灂䡁䅍䅡求䡁䅍䅉㉂䝁䅅杣灂䝁䄸兤穂䍁䅁党畂䡁䅑党祂䡁䅑兙灂䝁䄴兢求䝁䄴䅤杁䡁䅁杣療䡁䅁党祂䡁䅑兡求䡁䅍䅉桂䝁䅍杣療䡁䅍督杁䡁䅙兙祂䝁䅫睢ㅂ䡁䅍䅉睂䝁䅷兙あ䝁䅙睢祂䝁䄰督杁䝁䅅杢歂䍁䅁兙杁䡁䅉兙畂䝁䅣党杁䝁䄸杚杁䝁䅣党畂䡁䅉党穂䍁䅷䅉穂䡁䅕睙潂䍁䅁兙穂䍁䅁督潂䝁䄸睢あ䝁䅕杣獁䍁䅁兙橂䡁䅑兡療䝁䄴䅌杁䡁䅉睢獂䝁䅕兌睂䝁䅷兙㕂䝁䅫杢湂䍁䅷䅉穂䡁䅑杣桂䡁䅑党湂䡁䅫䅌杁䡁䅍䅣療䡁䅉䅤穂䍁䅷䅉桂䝁䄴䅚杁䝁䅙兙瑂䝁䅫䅢㕂䍁䄸睙桂䡁䅍兤桂䝁䅷䅉求䝁䄴䅤求䡁䅉䅤桂䝁䅫杢瑂䝁䅕杢あ䍁䅁兤畂䝁䅑党祂䍁䅁䅤潂䝁䅕䅉䍂䝁䅫睢呂䝁䅧睢橂䝁䅳䅌杁䕁䄰兙浂䝁䅫兙獁䍁䅁睕灂䝁䅑䅉乂䝁䅕兡求䡁䅉睊穂䍁䅁睑灂䡁䅙兡獂䝁䅫来桂䡁䅑兡療䝁䄴䅌杁䙁䅧睑偂䕁䄰䅉穂䝁䅕杣灂䝁䅕督獁䍁䅁村療䡁䅉䅚求䡁䅉䅢桂䝁䄴䅚穂䍁䅷䅉桂䝁䄴䅚杁䙁䅑兡畂䡁䅫䅉啂䝁䅫杢桂䉁杫督杁䙁䅣睢畂䝁䅑党祂䝁䅷兙畂䝁䅑䅉畂䝁䅅兢求䡁䅍杌杁䕁䅫杢杁䝁䅅䅚歂䝁䅫䅤灂䝁䄸杢獁䍁䅁兡あ䍁䅁䅣ㅂ䝁䅉䅢灂䡁䅍䅡求䡁䅍䅉穂䡁䅁睢祂䡁䅑督杁䡁䅍兡瑂䡁䅕䅢桂䡁䅑兡療䝁䄴䅉あ䝁䅫䅤獂䝁䅕督杁䝁䅍睢瑂䡁䅁杣灂䡁䅍兡畂䝁䅣䅉佂䕁䅉兑杁䑁䅉睓杁䡁䅍党祂䝁䅫党穂䍁䅷䅉桂䍁䅁杙桂䡁䅍睡求䡁䅑杙桂䝁䅷䅢杁䡁䅙兡歂䝁䅕睢杁䝁䅣兙瑂䝁䅕睏杁䡁䅑䅡求䍁䅁睖塂䕁䅕䅉祁䕁䅳䅉睂䡁䅉睢浂䝁䅕督穂䝁䅫睢畂䝁䅅䅢杁䡁䅣杣求䡁䅍䅤獂䝁䅫杢湂䍁䅁督求䡁䅉兡求䡁䅍睏杁䝁䄰睢楂䝁䅫䅢求䍁䅁䅤灂䡁䅑䅢求䡁䅍䅌杁䝁䅫杢橂䝁䅷兤歂䝁䅫杢湂䍁䅁睖塂䕁䅕䅉呂䡁䅕䅣求䡁䅉睑桂䡁䅉䅚㝁䍁䅁兙畂䝁䅑䅉兂䕁䅣兑杁䙁䅑睔噂䙁䅉䅉祁䕁䅳杌杁䕁䅙兤祂䡁䅑䅡求䡁䅉䅌杁䡁䅑䅡求䍁䅁睙療䝁䄰䅣桂䝁䄴入杁䝁䄸杚浂䝁䅕杣穂䍁䅁睓求䡁䅉杙桂䝁䅷䅉呂䡁䅁兙橂䝁䅕䅉兂䡁䅉睢湂䡁䅉兙瑂䍁䅁兙畂䝁䅑䅉偂䝁䅷䅢灂䕁䄸䅢獂䝁䅫䅉塂䝁䄸杣獂䝁䅑睏杁䝁䅙杣求䝁䅕兌あ䝁䄸兌睂䝁䅷兙㕂䍁䅁兢療䝁䅉兡獂䝁䅕䅉湂䝁䅅兢求䡁䅍䅌杁䡁䅍兤橂䝁䅧䅉桂䡁䅍䅉䑂䙁䅍杕杁䙁䅉兙橂䝁䅫杢湂䍁䅷䅉䕂䡁䅉兙湂䝁䄸杢杁䕁䅍兡あ䡁䅫䅌杁䕁䅕兢睂䝁䅫杣求䡁䅍䅉流䍁䅁䅕ㅂ䡁䅯来獂䝁䅕督獁䍁䅁杒桂䡁䅉兢坂䝁䅫䅢獂䝁䅕䅌杁䕁䅣睢獂䝁䅙䅉卂䝁䅫杤桂䝁䅷䅌杁䕁䅧兙祂䡁䅉入杁䙁䅁睢あ䡁䅑党祂䑁䅯䅉兂䡁䅕来㙂䝁䅷党穂䍁䅁杊杁䙁䅍䅣求䝁䅷䅢穂䍁䅷䅉乂䝁䅅䅤橂䝁䅧䅉䝂䝁䅅睙あ䝁䄸杣㕂䍁䅅䅌杁䕁䄰党祂䝁䅣党杁䕁䅑杣桂䝁䅣睢畂䡁䅍光獁䍁䅁兔求䡁䅉睚求䍁䅁兔桂䝁䅣兡橂䍁䅅䅌杁䕁䄰睢畂䡁䅍䅤求䡁䅉䅉䵂䝁䅕睚求䝁䄴䅚穂䍁䅷䅉啂䝁䄸睢畂䍁䅁村獂䝁䅅督あ䍁䅷䅉啂䝁䄸䅣杁䕁䅕䅢求䡁䅙党畂䍁䅷䅉啂䝁䄸䅣杁䙁䅑杣療䝁䄸䅣穂䍁䅷䅉啂䝁䄸入杁䕁䅉䅢桂䡁䅍䅤獁䍁䅁䅖㍂䝁䄸䅉䕂䝁䄸䅤穂䍁䅷䅉塂䝁䄸杣歂䡁䅍䅉塂䝁䅫䅤潂䍁䅁杒祂䝁䅫党畂䝁䅑督獁䍁䅁兙畂䝁䅑䅉慂䡁䅫杢湂䝁䅅䅉兂䝁䄸睡求䡁䅉睏杁䝁䅅杢歂䍁䅁䅡㕂䡁䅁党祂䍁䄰睙桂䡁䅍兤桂䝁䅷䅉瑂䝁䄸杙灂䝁䅷党杁䡁䅑兡あ䝁䅷党穂䍁䅷䅉灂䝁䄴睙獂䡁䅕䅚灂䝁䄴睚杁䕁䅙兡獂䝁䅷䅉あ䝁䅧党杁䕁䅙杣灂䝁䅑睚求䍁䅅䅌杁䙁䅁兙祂䝁䅳兡畂䝁䅣䅉䭂䝁䅅兢杁䑁䅍䅒獁䍁䅁䅕療䡁䅣党祂䍁䅁睕獂䝁䅅䅣獁䍁䅁䅕ㅂ䝁䅷䅢杁䡁䅑䅡求䍁䅁䅕灂䝁䄴䅌杁䙁䅑睤灂䡁䅍䅤求䝁䅑䅉啂䝁䅅杢湂䝁䅷党獁䍁䅁兙畂䝁䅑䅉啂䝁䅅杢湂䝁䅷党歂䍁䅁睕畂䝁䅅睡求䡁䅍杌杁䕁䅫䅤穂䍁䅁䅣祂䝁䄸䅚ㅂ䝁䅍䅤穂䍁䅁兙祂䝁䅕䅉歂䝁䅕督灂䝁䅣杢求䝁䅑䅉浂䝁䄸杣杁䝁䅍睢畂䡁䅍睢獂䝁䅕䅉湂䝁䅅兢灂䝁䄴睚杁䡁䅍入穂䡁䅑党瑂䡁䅍睏杁䡁䅁党祂䡁䅍睢畂䝁䅅䅢杁䝁䅍睢瑂䡁䅁兤あ䝁䅕杣穂䑁䅳䅉桂䝁䄴䅚杁䝁䄰睢楂䝁䅫䅢求䡁䅍䅉橂䝁䄸兢睂䡁䅉兡穂䝁䅫杢湂䍁䅁督瑂䝁䅅杣あ䡁䅁䅡療䝁䄴党穂䍁䅁兙畂䝁䅑䅉あ䝁䅅杙獂䝁䅕䅤穂䍁䄴䅉啂䝁䅧党杁䝁䅍睢瑂䡁䅁兙畂䡁䅫䅉睂䡁䅉睢㉂䝁䅫䅚求䡁䅍䅉灂䡁䅑督杁䡁䅁杣療䝁䅑兤橂䡁䅑督杁䡁䅑䅡祂䝁䄸兤湂䝁䅧䅉睂䝁䅧入穂䝁䅫睙桂䝁䅷䅉祂䝁䅕䅤桂䝁䅫䅢獁䍁䅁䅚灂䝁䅣兡あ䝁䅅䅢杁䝁䅑睢㍂䝁䄴䅢療䝁䅅䅚獁䍁䅁睢畂䝁䅷兡畂䝁䅕䅉睂䝁䅷兙あ䝁䅙睢祂䝁䄰督獁䍁䅁兙畂䝁䅑䅉橂䝁䅷睢ㅂ䝁䅑䅉穂䡁䅑杣求䝁䅅兢灂䝁䄴睚杁䡁䅍党祂䡁䅙兡橂䝁䅕督畁䍁䅁䅖桂䝁䅳党瑁䙁䅑睤療䍁䅁兓畂䡁䅑党祂䝁䅅睙あ䝁䅫杤求䍁䅁睕療䝁䅙䅤㍂䝁䅅杣求䍁䅷䅉䩂䝁䄴睙畁䍁䅁睤桂䡁䅍䅉灂䝁䄴睙療䡁䅉䅣療䡁䅉兙あ䝁䅕䅚杁䝁䅫杢杁䑁䅅兏㕁䑁䅍䅉桂䝁䄴䅚杁䝁䅫督杁䝁䅉兙穂䝁䅕䅚杁䝁䅫杢杁䕁䄴党㍂䍁䅁兗療䡁䅉睡獁䍁䅁杔求䡁䅣䅉婂䝁䄸杣牂䍁䄴䅁㥂䅇䅁杤䅉䙁䅑兙獂䝁䄸督杁䕁䅕杢求䡁䅉睚㕂䍁䅁兓畂䝁䅍杌獁䍁䅁䅤潂䡁䅉睢ㅂ䝁䅣䅡杁䝁䅫䅤穂䍁䅁督ㅂ䝁䅉督灂䝁䅑兡桂䡁䅉兡求䡁䅍䅌杁䝁䅕杢湂䝁䅅睚求䡁䅍䅉灂䝁䄴䅉あ䝁䅧党杁䝁䅕䅥睂䝁䅷睢祂䝁䅅䅤灂䝁䄸杢杁䝁䅅杢歂䍁䅁䅣祂䝁䄸䅚ㅂ䝁䅍䅤灂䝁䄸杢杁䝁䄸杚杁䝁䄸兡獂䍁䅷䅉畂䝁䅅䅤ㅂ䡁䅉兙獂䍁䅁睚桂䡁䅍䅌杁䝁䅅杢歂䍁䅁杢桂䡁䅑兤祂䝁䅅䅢杁䝁䅣兙穂䍁䅁䅢灂䡁䅅兤灂䝁䅑督杁䝁䅫杢杁䡁䅑䅡求䍁䅁兖畂䝁䅫䅤求䝁䅑䅉呂䡁䅑兙あ䝁䅕督杁䝁䅅杢歂䍁䅁兔求䡁䅧兡橂䝁䄸杌杁䕁䅫䅤杁䝁䅅䅢穂䝁䄸䅉求䝁䄴睚桂䝁䅣党穂䍁䅁兡畂䍁䅁䅤潂䝁䅕䅉歂䝁䅕杤求䝁䅷睢睂䝁䄰党畂䡁䅑䅉療䝁䅙䅉橂䝁䅅杣楂䝁䄸杢杁䝁䅍兙睂䡁䅑兤祂䝁䅕䅉桂䝁䄴䅚杁䡁䅍党硂䡁䅕党穂䡁䅑杣桂䡁䅑兡療䝁䄴杌杁䙁䅑兙獂䝁䄸督杁䕁䅕杢求䡁䅉睚㕂䍁䅁兓畂䝁䅍杌杁䡁䅣兙穂䍁䅁杚療䡁䅕杢歂䝁䅕䅚杁䝁䅫杢杁䑁䅉䅍硁䑁䅅䅉桂䝁䄴䅚杁䝁䅫督杁䝁䅧党桂䝁䅑兣ㅂ䝁䅅杣あ䝁䅕杣求䝁䅑䅉灂䝁䄴䅉䥂䝁䄸兤穂䡁䅑睢畂䍁䅷䅉啂䝁䅕䅥桂䡁䅍杌䅁䡁头䅁䕁睃䅁䅖桂䝁䄴䅚求䝁䄰䅉䕂䝁䅫兙楂䝁䅕䅤求䡁䅍䅉䑂䝁䅅杣求䍁䅷䅉䩂䝁䄴睙畁䍁䅷䅉桂䍁䅁兢求䝁䅑兡橂䝁䅅䅢杁䝁䅑党㉂䝁䅫睙求䍁䅁睙療䝁䄰䅣桂䝁䄴入獁䍁䅁䅚求䡁䅍兡湂䝁䄴督獁䍁䅁䅚求䡁䅙党獂䝁䄸䅣穂䍁䅷䅉桂䝁䄴䅚杁䝁䅍睢瑂䝁䄰党祂䝁䅍兡桂䝁䅷兡㙂䝁䅕督杁䡁䅑党橂䝁䅧杢療䝁䅷睢湂䡁䅫䅉穂䝁䄸䅢ㅂ䡁䅑兡療䝁䄴督杁䝁䅙睢祂䍁䅁䅣求䝁䄸䅣獂䝁䅕䅉獂䝁䅫杤灂䝁䄴睚杁䡁䅣兡あ䝁䅧䅉歂䝁䅫兙楂䝁䅕䅤求䡁䅍䅉灂䝁䄴䅉あ䝁䅧党杁䙁䅕杢灂䡁䅑党歂䍁䅁睕あ䝁䅅䅤求䡁䅍䅉桂䝁䄴䅚杁䝁䅫杢あ䝁䅕杣畂䝁䅅䅤灂䝁䄸杢桂䝁䅷䅢㕂䍁䄴䅉啂䝁䅧党杁䝁䅍睢瑂䡁䅁兙畂䡁䅫升穂䍁䅁杚獂䝁䅅睚穂䝁䅧兡睂䍁䅁䅣祂䝁䄸䅚ㅂ䝁䅍䅤杁䝁䅫督杁䡁䅑䅡求䍁䅁䅤㙁䡁䅍䅢灂䝁䄰䅉奂䑁䅉䅉灂䝁䄴督ㅂ䝁䅷兡畂䍁䅁䅚求䝁䅷兡㉂䝁䅕杣㕂䍁䅁督㕂䡁䅍䅤求䝁䄰䅌杁䝁䅅䅉睂䡁䅕兢睂䍁䅁䅣獂䝁䅅䅤浂䝁䄸杣瑂䍁䅁杚療䡁䅉䅉瑂䝁䅅杢桂䝁䅣兡畂䝁䅣䅉灂䝁䄴督ㅂ䝁䅷兡畂䍁䅁䅚求䝁䅷兡㉂䝁䅕杣㕂䍁䅁兙畂䝁䅑䅉歂䝁䅫督睂䝁䅷兙㕂䍁䅁睙療䝁䄴䅤灂䝁䄴兤療䡁䅕督杁䝁䅣䅢ㅂ䝁䅍睢穂䝁䅕䅉瑂䝁䄸杢灂䡁䅑睢祂䝁䅫杢湂䍁䅁督求䝁䄴督療䡁䅉䅉灂䝁䄴杚療䡁䅉兢桂䡁䅑兡療䝁䄴䅉歂䝁䅫杣求䝁䅍䅤獂䡁䅫䅉療䝁䄴䅉あ䝁䅧党杁䡁䅁兤瑂䡁䅁䅉潂䝁䄸兢求䍁䅁督橂䡁䅉党求䝁䄴睏杁䝁䅅杢歂䍁䅁䅖桂䝁䄴䅚求䝁䄰䅉乂䝁䄸杙灂䍁䅁兡畂䡁䅍兤獂䝁䅫杢杁䡁䅁兤瑂䡁䅁䅌杁䝁䅅杢杁䝁䅅兤あ䝁䄸兢桂䡁䅑党歂䍁䅁兡畂䡁䅍兤獂䝁䅫杢杁䝁䅑党獂䝁䅫杤求䡁䅉入杁䡁䅍入穂䡁䅑党瑂䍁䄴䅉䩂䡁䅑䅉桂䝁䅷督療䍁䅁督求䝁䅷䅢穂䍁䅁督灂䝁䄴睚獂䝁䅕兌ㅂ䡁䅍党杁䡁䅁杣療䝁䅑兤橂䡁䅑督獁䍁䅁兡畂䝁䅍䅢ㅂ䝁䅑兡畂䝁䅣䅉橂䝁䅅杣あ䡁䅉兡歂䝁䅣党穂䍁䅁杚療䡁䅉䅉穂䡁䅑睢祂䝁䅫杢湂䍁䅁兙畂䝁䅑䅉歂䝁䅕䅢灂䡁䅙党祂䝁䅫杢湂䍁䅁兡畂䡁䅍兤獂䝁䅫杢獁䍁䅁兙畂䝁䅑䅉灂䝁䄴杚ㅂ䡁䅍兡療䝁䄴䅉穂䝁䅕䅤穂䍁䅁䅤潂䝁䅅䅤杁䝁䅍睢畂䝁䄴党橂䡁䅑䅉あ䝁䅧党杁䝁䅫杢穂䡁䅕䅢灂䝁䄴䅉睂䡁䅕兢睂䍁䅁䅤療䍁䅁䅤潂䝁䅕䅉ㅂ䡁䅍党祂䉁杫督杁䝁䅉睢歂䡁䅫杌杁䕁䅫杢杁䝁䅅䅚歂䝁䅫䅤灂䝁䄸杢獁䍁䅁䅤潂䝁䅕䅉橂䝁䄸兢睂䝁䅅杢㕂䍁䅁睢浂䝁䅙党祂䡁䅍䅉啂䝁䅅杢歂䝁䅕兢杁䕁䅑党㉂䝁䅫睙求䍁䅁兖睂䝁䅑兙あ䝁䅕杣杁䡁䅕督求䝁䅑䅉あ䝁䄸䅉ㅂ䡁䅁䅚桂䡁䅑党杁䡁䅑䅡求䍁䅁䅣ㅂ䝁䄰䅣杁䡁䅍睢浂䡁䅑睤桂䡁䅉党杁䝁䅙杣療䝁䄰䅉桂䍁䅁䅣求䡁䅉督療䝁䄴兙獂䍁䅁睙療䝁䄰䅣ㅂ䡁䅑党祂䑁䅳䅉啂䝁䅅杢歂䝁䅕兢杁䙁䅍睢ㅂ䡁䅉睙求䍁䅷䅉桂䍁䅁睤求䝁䅉兌楂䝁䅅督求䝁䅑䅉歂䝁䅅䅤桂䍁䅁兢桂䝁䄴兙湂䝁䅕兢求䝁䄴䅤杁䡁䅁䅢桂䡁䅑杚療䡁䅉兢獁䍁䅁睤潂䝁䅫睙潂䍁䅁䅣祂䝁䄸杤灂䝁䅑党穂䍁䅁兙杁䡁䅙兡穂䡁䅕兙獂䍁䅁睤桂䡁䅫䅉あ䝁䄸䅉歂䝁䅫督睂䝁䅷兙㕂䍁䅁䅚灂䝁䅅杙求䡁䅑党穂䍁䅁䅤潂䝁䅕杣桂䡁䅁入杁䝁䄰兙畂䝁䅅睚求䝁䄰党畂䡁䅑䅉歂䝁䅅䅤桂䍁䅁杚祂䝁䄸兢杁䡁䅑䅡求䍁䅁䅣ㅂ䝁䄰䅣穂䍁䅷䅉灂䝁䄴䅤求䝁䅣杣桂䡁䅑党歂䍁䅁睑䡂䕁䄰督獁䍁䅁兙畂䝁䅑䅉穂䡁䅕䅣睂䝁䄸杣あ䝁䅕䅚杁䝁䅉䅢療䝁䄸䅚杁䝁䅣䅢ㅂ䝁䅍睢穂䝁䅕䅉瑂䝁䅕䅤求䡁䅉督㝁䍁䅁兙畂䝁䅑䅉呂䡁䅕睚桂䡁䅉兢桂䡁䅑党獁䍁䅁兙杁䝁䄰睢楂䝁䅫䅢求䍁䅁兙睂䡁䅁䅉ㅂ䡁䅍党歂䍁䅁䅤療䍁䅁䅡求䝁䅷䅣杁䡁䅁党療䡁䅁䅢求䍁䅁杤灂䡁䅍兤桂䝁䅷兡㙂䝁䅕䅉歂䝁䅫兙楂䝁䅕䅤求䡁䅍䅉あ䝁䅧党祂䝁䅅䅣㕂䍁䅁䅚桂䡁䅑兙畁䍁䅁兓あ䍁䅁䅡桂䡁䅍䅉橂䝁䄸䅢獂䝁䅅杙療䡁䅉兙あ䝁䅫睢畂䍁䅁兙湂䡁䅉党求䝁䄰党畂䡁䅑䅉㍂䝁䅫䅤潂䍁䅁䅤潂䝁䅕䅉噂䝁䄴兡㉂䝁䅕杣穂䝁䅫䅤㕂䍁䅁睢浂䍁䅁杖灂䡁䅉睚灂䝁䄴兡桂䍁䅁睑求䝁䄴䅤求䡁䅉䅉浂䝁䄸杣杁䕁䅑兡桂䝁䅉党あ䝁䅕督杁䙁䅑党橂䝁䅧杢療䝁䅷睢湂䡁䅫䅉浂䝁䄸杣杁䡁䅉党穂䝁䅕兙祂䝁䅍䅡杁䝁䅅杢歂䍁䅁䅚求䡁䅙党獂䝁䄸䅣瑂䝁䅕杢あ䍁䅁睢浂䍁䅁杚ㅂ䝁䅷䅢㕂䍁䅁兙ㅂ䡁䅑睢瑂䝁䅅䅤求䝁䅑䅉橂䝁䅷睢穂䝁䅕䅚瑁䝁䅷睢療䡁䅁䅉灂䝁䄴督ㅂ䝁䅷兡畂䍁䅁䅚求䝁䅷兡㉂䝁䅕杣㕂䍁䅁督㕂䡁䅍䅤求䝁䄰督畁䍁䅁䅖潂䝁䅕䅉橂䝁䄸兢睂䝁䅅杢㕂䍁䅁睤桂䡁䅍䅉浂䝁䄸杣瑂䝁䅕杣獂䡁䅫䅉牂䝁䄴睢㍂䝁䄴䅉桂䡁䅍䅉兂䝁䅧䅢ㅂ䝁䅫䅚杁䕁䅫杢橂䍁䄴䅉桂䝁䄴䅚杁䝁䅍䅡桂䝁䄴睚求䝁䅑䅉灂䡁䅑督杁䝁䄴兙瑂䝁䅕䅉あ䝁䄸䅉啂䝁䅅杢歂䝁䅕兢杁䕁䅑兡桂䝁䅉党あ䝁䅕督杁䕁䅍兙祂䝁䅕䅌杁䕁䅫杢橂䍁䄴䅉灂䝁䄴䅉䭂䝁䅅杢ㅂ䝁䅅杣㕂䍁䅁杍睁䑁䅁䅏畁䍁䅁䅖桂䝁䄴䅚求䝁䄰䅉䕂䝁䅫兙楂䝁䅕䅤求䡁䅍䅉䑂䝁䅅杣求䍁䅷䅉䩂䝁䄴睙畁䍁䅁睤桂䡁䅍䅉灂䝁䄴睙療䡁䅉䅣療䡁䅉兙あ䝁䅕䅚杁䝁䅫杢杁䑁䅉䅍睁䑁䅙䅉桂䝁䄴䅚杁䝁䅫督杁䝁䅧党桂䝁䅑兣ㅂ䝁䅅杣あ䝁䅕杣求䝁䅑䅉灂䝁䄴䅉呂䝁䅅杢杁䕁䅑兡求䝁䅣睢獁䍁䅁睑桂䝁䅷兡浂䝁䄸杣畂䝁䅫兙畁䅁䅁硦䅧䍁䝯䅁啂䝁䅅杢湂䝁䅕杣杁䕁䅫杢橂䍁䄴䅉潁䕁䄴兗呂䕁䅕杏杁䙁䅍睓啂䍁䅫䅉灂䡁䅍䅉桂䍁䅁䅢求䝁䅅䅚灂䝁䄴睚杁䝁䄸睤畂䝁䅕杣杁䝁䅅杢歂䍁䅁睢睂䝁䅕杣桂䡁䅑睢祂䍁䅁睢浂䍁䅁睢ㅂ䡁䅑䅢求䡁䅑䅉桂䝁䄴䅚杁䝁䄸䅣求䝁䄴兌桂䝁䅫杣杁䡁䅉党あ䝁䅅兡獂䍁䅁督潂䝁䄸䅣睂䝁䅫杢湂䍁䅁䅚求䡁䅍䅤灂䝁䄴兙あ䝁䅫睢畂䡁䅍䅌杁䡁䅣兡あ䝁䅧䅉療䡁䅙党祂䍁䅁䅎穁䍁䅁入求䝁䅅杣穂䍁䅁睢浂䍁䅁党㑂䡁䅁党祂䡁䅑兡穂䝁䅕䅉灂䝁䄴䅉あ䝁䅧党杁䡁䅉党あ䝁䅅兡獂䍁䅁兙畂䝁䅑䅉療䡁䅕䅤獂䝁䅕䅤杁䡁䅍䅡療䡁䅁䅣灂䝁䄴睚杁䝁䅫杢歂䡁䅕督あ䡁䅉兡求䡁䅍杌杁䙁䅑兙畂䝁䅣党祂䍁䅣督杁䡁䅁睢祂䡁䅑杚療䝁䅷兡療䍁䅁睢浂䍁䅁睍㑁䍁䅁睢ㅂ䡁䅑䅢求䡁䅑䅉橂䝁䅕杢あ䝁䅕杣穂䍁䅷䅉療䝁䄴党杁䝁䅅䅚煂䝁䅅睙求䝁䄴䅤杁䝁䄰兙畂䝁䅅睚求䝁䅑䅉橂䝁䅕杢あ䝁䅕杣杁䝁䅅杢歂䍁䅁睢畂䝁䅕䅉療䡁䅁党畂䍁䄰兙灂䡁䅉䅉獂䝁䅫杚求䡁䅍䅤㕂䝁䅷党杁䝁䅍党畂䡁䅑党祂䍁䅁睙療䝁䄰䅣祂䝁䅫督求䡁䅍䅉療䡁䅙党祂䍁䅁免ㅁ䍁䅁兢灂䝁䅷䅢灂䝁䄸杢杁䡁䅍兣ㅂ䝁䅅杣求䍁䅁杚求䝁䅕䅤杁䡁䅣党獂䝁䅷䅉睂䝁䄸督灂䡁䅑兡療䝁䄴党歂䍁䅁兙橂䡁䅉睢穂䡁䅍䅉あ䝁䄸兤祂䝁䅫督あ䍁䅁䅚求䡁䅍䅤灂䝁䄴兙あ䝁䅫睢畂䡁䅍䅉桂䝁䄴䅚杁䡁䅙兡楂䡁䅉兙畂䡁䅑䅉瑂䝁䅅杣牂䝁䅕䅤穂䍁䅁兡畂䍁䅁杍睁䍁䅁兖畁䙁䅍杌杁䡁䅍䅤桂䡁䅑党穂䍁䅁兙畂䝁䅑䅉䑂䝁䅅杢桂䝁䅑兙畁䍁䅁兑杁䡁䅁兤楂䝁䅷兡橂䝁䅷入杁䡁䅑杣桂䝁䅑党歂䍁䅁杕䙂䕁䅫䅖杁䡁䅍兡畂䝁䅍党杁䑁䅅兏㕁䑁䅍䅌杁䙁䅑兙畂䝁䅣党祂䍁䅁睙療䝁䄴䅤灂䝁䄴兤求䡁䅍䅉あ䝁䄸䅉灂䝁䄴杢療䡁䅙兙あ䝁䅕䅉あ䝁䅧党杁䡁䅉党あ䝁䅅兡獂䍁䅁党㑂䡁䅁党祂䝁䅫党畂䝁䅍党杁䝁䅙睢祂䍁䅁兡あ䡁䅍䅉穂䝁䅧睢睂䡁䅁党祂䡁䅍䅉㍂䝁䅫䅤潂䍁䅁睢㉂䝁䅕杣杁䑁䅍䅌睁䑁䅁䅍杁䡁䅍䅤療䡁䅉党穂䍁䅁睢睂䝁䅕杣桂䡁䅑党歂䍁䅁杙㕂䍁䅁兢療䡁䅉党杁䡁䅑䅡桂䝁䄴䅉㍁䑁䅁䅍杁䝁䅑兡浂䝁䅙党祂䝁䅕杢あ䍁䅁杙祂䝁䅅杢歂䍁䅁杢桂䝁䄰党杁䝁䅍睢瑂䡁䅁兙畂䝁䅫党穂䍁䄴䅉啂䝁䅅杢湂䝁䅕杣杁䝁䅫督杁䝁䅙兤祂䝁䄴兡穂䝁䅧兡畂䝁䅣䅉桂䍁䅁杒療䡁䅉兢杁䑁䅧兌䱂䍁䅁睤灂䡁䅑䅡杁䡁䅑䅡求䍁䅁睕求䝁䅍兤祂䝁䅫䅤灂䝁䅕督杁䝁䅅杢歂䍁䅁兒㑂䝁䅍䅡桂䝁䄴睚求䍁䅁睑療䝁䄰兢灂䡁䅍督灂䝁䄸杢杁䍁䅧杉呂䕁䅕睑楁䍁䅫䅉あ䝁䅧兙あ䍁䅁兡畂䝁䅍䅢ㅂ䝁䅑党穂䍁䅁兙杁䡁䅍兤睂䡁䅁䅢求䝁䄰党畂䡁䅑兙獂䍁䅁兡畂䝁䅙睢祂䝁䄰兙あ䝁䅫睢畂䍁䅁䅣桂䝁䅍睡桂䝁䅣党杁䝁䅙睢祂䍁䅁䅤潂䝁䅕䅉硂䡁䅕兙祂䡁䅑党祂䍁䅁兙畂䝁䅑䅉㕂䝁䅕兙祂䍁䅁党畂䝁䅑党歂䍁䅁䅒求䝁䅍党瑂䝁䅉党祂䍁䅁睍硁䍁䅷䅉祁䑁䅁杍穁䍁䄴䅁䉃䅇䅁杳䄰䙁䅑兙睂䝁䅕督あ䡁䅉入獁䍁䅁兓畂䝁䅍杌杁䡁䅁杣療䡁䅙兡歂䝁䅕督杁䝁䅷兤㑂䡁䅕杣㕂䍁䅁兙橂䝁䅍党穂䡁䅍睢祂䝁䅫党穂䍁䅁兙畂䝁䅑䅉楂䡁䅉兙畂䝁䅑党歂䍁䅁䅢灂䝁䅙党穂䡁䅑入獂䝁䅕䅉睂䡁䅉睢歂䡁䅕睙あ䡁䅍䅉灂䝁䄴䅉佂䝁䄸杣あ䝁䅧䅉䉂䝁䄰党祂䝁䅫睙桂䍁䅷䅉䡂䡁䅉党桂䡁䅑党祂䍁䅁睑潂䝁䅫杢桂䍁䅷䅉祂䝁䅕督あ䍁䅁睢浂䍁䅁兑穂䝁䅫兙獁䍁䅁兙畂䝁䅑䅉灂䝁䄴䅤求䡁䅉杢桂䡁䅑兡療䝁䄴兙獂䝁䅷入畁䍁䅁䅖潂䝁䅕䅉橂䝁䄸兢睂䝁䅅杢㕂䍁䅁睢睂䝁䅕杣桂䡁䅑党穂䍁䅁兡畂䍁䅁䅤潂䡁䅉党求䍁䅁督求䝁䅣兢求䝁䄴䅤穂䑁䅯䅉䑂䝁䄸兙橂䝁䅧䅌杁䕁䅳兙あ䝁䅕䅉呂䡁䅁兙歂䝁䅕䅌杁䝁䅅杢歂䍁䅁睕あ䡁䅕兙祂䡁䅑䅉塂䝁䅕兡あ䡁䅯兢桂䝁䄴杌杁䕁䅫䅤杁䝁䄸杚浂䝁䅕杣穂䍁䅁睤療䝁䄰党畂䉁杫督杁䝁䅧兙畂䝁䅑杙桂䝁䅣督㝁䍁䅁兙畂䝁䅑䅉㍂䝁䄸兢求䝁䄴升穂䍁䅁兙橂䝁䅍党穂䡁䅍睢祂䝁䅫党穂䍁䅷䅉穂䡁䅕睙潂䍁䅁兙穂䍁䅁督瑂䝁䅅䅢獂䍁䅁䅢求䝁䅅䅤潂䝁䅕杣杁䝁䅣睢療䝁䅑督杁䡁䅣䅡灂䝁䅍䅡杁䝁䅫杢橂䝁䅷兤歂䝁䅕督杁䝁䄰兡畂䝁䅫䅉桂䝁䄴䅚杁䝁䄰兡橂䡁䅉睢杁䝁䅧兙畂䝁䅑杙桂䝁䅣督獁䍁䅁兢療䝁䄴党㕂䍁䅁䅣灂䝁䅕睙求䡁䅍䅌杁䡁䅣杣灂䡁䅍䅤獂䝁䅕䅤穂䍁䅷䅉睂䝁䄸兤橂䝁䅧党穂䍁䅷䅉桂䝁䄴䅚杁䝁䅍睢穂䝁䄰党あ䝁䅫睙杁䝁䅍兙穂䝁䅕督獁䍁䅁兙穂䍁䅁睤求䝁䅷䅢杁䝁䅅督杁䝁䄴睢㉂䝁䅕䅢あ䡁䅫䅉桂䝁䅍睙求䡁䅍督療䡁䅉兡求䡁䅍䅉灂䝁䄴睙獂䡁䅕䅚灂䝁䄴睚杁䝁䅅䅚歂䡁䅉党穂䡁䅍䅉楂䝁䄸睢牂䡁䅍䅌杁䡁䅑兡瑂䝁䅕䅉瑂䝁䅅杢桂䝁䅣党瑂䝁䅕杢あ䍁䅁兙畂䝁䅑䅉あ䡁䅉兙㉂䝁䅕䅢杁䝁䅅睙橂䝁䅕督穂䝁䄸杣灂䝁䅕督獁䍁䅁督牂䝁䅕䅤橂䝁䅧杙療䝁䄸睡穂䍁䅷䅉桂䝁䄴䅚杁䡁䅁睢祂䡁䅑杚療䝁䅷兡療䡁䅍睏杁䝁䅅杢歂䍁䅁杙求䝁䅷䅤穂䍁䅷䅉牂䝁䅕入杁䡁䅉兡畂䝁䅣督獁䍁䅁兙畂䝁䅑䅉橂䝁䅧兙祂䝁䄰督畁䍁䅁䅖潂䝁䅕䅉橂䝁䄸兢睂䝁䅅杢㕂䍁䅁兙獂䡁䅍睢杁䡁䅁杣療䡁䅙兡歂䝁䅕督杁䝁䄰党畂䍁䅁䅣祂䝁䄸䅚ㅂ䝁䅍䅤穂䍁䅷䅉㍂䝁䅧兡橂䝁䅧䅉灂䝁䄴睙獂䡁䅕䅚求䡁䅍䅉楂䝁䅅睚杁䝁䅍睢獂䝁䅷党橂䡁䅑兡療䝁䄴督獁䍁䅁督ㅂ䝁䅍䅡杁䝁䅅督杁䝁䅉兤穂䝁䅫杢求䡁䅍督杁䝁䅍兙穂䝁䅕督獁䍁䅁睙療䝁䄰䅣ㅂ䡁䅑党祂䍁䅁杙桂䝁䅣督獁䍁䅁兢求䡁䅍督求䝁䄴睚求䡁䅉兌穂䡁䅑入獂䝁䅕䅉楂䝁䅅睚穂䍁䅷䅉楂䝁䅅睙牂䡁䅁兙橂䝁䅳督獁䍁䅁兙畂䝁䅑䅉あ䝁䄸䅤求䡁䅍睏杁䡁䅍兢桂䝁䅷䅢杁䝁䅷党桂䡁䅑䅡求䡁䅉䅉湂䝁䄸睢歂䡁䅍䅉灂䝁䄴睙獂䡁䅕䅚灂䝁䄴睚杁䡁䅣兙獂䝁䅷党あ䡁䅍䅌杁䝁䅍兙祂䝁䅑䅉橂䝁䅅督求䡁䅍䅌杁䡁䅑杣桂䡁䅙党獂䍁䅁睢祂䝁䅣兙畂䝁䅫来求䡁䅉督獁䍁䅁兙畂䝁䅑䅉楂䝁䅕䅢あ䡁䅍睏杁䝁䅅杢歂䍁䅁杚療䝁䄸䅤㍂䝁䅕兙祂䍁䅷䅉㍂䝁䅅䅤橂䝁䅧党穂䍁䅷䅉浂䡁䅉兙湂䡁䅉兙畂䝁䅍党穂䍁䅷䅉穂䡁䅕杢湂䝁䅷兙穂䡁䅍党穂䍁䅷䅉畂䝁䄸杤求䝁䅷䅤㕂䍁䅁兙橂䝁䅍党穂䡁䅍睢祂䝁䅫党穂䍁䅷䅉桂䝁䄴䅚杁䡁䅉党桂䝁䅑入瑁䡁䅑睢瑁䡁䅣党桂䡁䅉䅉灂䡁䅑党瑂䡁䅍杌杁䕁䅫杢杁䝁䅅䅚歂䝁䅫䅤灂䝁䄸杢獁䍁䅁兡あ䍁䅁睢浂䝁䅙党祂䡁䅍䅉療䡁䅑䅡求䡁䅉䅉睂䡁䅉睢歂䡁䅕睙あ䡁䅍䅉灂䝁䄴睙獂䡁䅕䅚灂䝁䄴睚杁䡁䅣睢瑂䝁䅕杢湁䡁䅍䅉浂䝁䄸睢あ䡁䅣党桂䡁䅉䅉桂䝁䄴䅚杁䝁䅙杣桂䝁䅣杣桂䝁䄴睙求䡁䅍睏杁䝁䅕入求䡁䅣党桂䡁䅉䅉桂䝁䄴䅚杁䡁䅍兤畂䝁䅣䅢桂䡁䅍督求䡁䅍睏杁䝁䅅杢歂䍁䅁条求䡁䅣党獂䡁䅉入獁䍁䅁督ㅂ䝁䅍䅡杁䝁䅅督杁䝁䅉杣桂䝁䅍党獂䝁䅕䅤穂䍁䅷䅉畂䝁䅕睙牂䝁䅷兙橂䝁䅕督獁䍁䅁杣灂䝁䄴睚穂䍁䅷䅉桂䝁䄴䅚杁䝁䅕兙祂䡁䅉兡畂䝁䅣督獁䍁䅁睤桂䡁䅑睙潂䝁䅕督獁䍁䅁兙畂䝁䅑䅉療䡁䅑䅡求䡁䅉䅉㍂䝁䄸兢求䝁䄴睊穂䍁䅁督求䝁䅅督療䝁䄴兙獂䍁䅁䅢灂䝁䅙党穂䡁䅑入獂䝁䅕䅉桂䡁䅁䅣桂䡁䅉党獂䍁䅁睙療䝁䅷䅢求䝁䅍䅤灂䝁䄸杢穂䍁䅷䅉灂䝁䄴睙獂䡁䅕䅚灂䝁䄴睚杁䝁䄸兤あ䝁䅕杣㍂䝁䅕兙祂䍁䅷䅉祂䝁䅕兙歂䡁䅫兌あ䝁䄸兌㍂䝁䅕兙祂䍁䅁兙畂䝁䅑䅉橂䝁䄸䅢歂䍁䅁睤求䝁䅅䅤潂䝁䅕杣杁䝁䅅睙橂䝁䅕督穂䝁䄸杣灂䝁䅕督獁䍁䅁督ㅂ䝁䅍䅡杁䝁䅅督杁䝁䅣䅢療䡁䅙党穂䍁䅷䅉穂䝁䅍兙祂䡁䅙党穂䍁䅷䅉桂䝁䄴䅚杁䝁䅧兙あ䡁䅍杌杁䕁䅙兤祂䡁䅑䅡求䡁䅉䅌杁䡁䅑䅡求䍁䅁睙療䝁䄰䅣桂䝁䄴入杁䡁䅁杣療䡁䅙兡歂䝁䅕督杁䝁䅳兡歂䡁䅍䅉灂䡁䅑党瑂䡁䅍䅌杁䝁䅧睢ㅂ䡁䅍党㍂䝁䅅杣求䡁䅍䅌杁䝁䅅杢歂䍁䅁䅡療䝁䄰党杁䝁䅅睙橂䝁䅕督穂䝁䄸杣灂䝁䅕督獁䍁䅁督ㅂ䝁䅍䅡杁䝁䅅督杁䝁䅙兙穂䝁䅧兡療䝁䄴䅉楂䝁䅕䅚歂䝁䅫杢湂䍁䅁兙畂䝁䅑䅉あ䝁䅅杙獂䝁䅕睤桂䡁䅉党獁䍁䅁督あ䝁䅅䅤灂䝁䄸杢求䡁䅉入獁䍁䅁兙畂䝁䅑䅉湂䝁䅫杚あ䡁䅍杌杁䕁䅫䅤杁䝁䄸杚浂䝁䅕杣穂䍁䅁兡あ䡁䅍䅉睂䡁䅉睢歂䡁䅕睙あ䡁䅍䅉あ䝁䅧杣療䡁䅕睚潂䍁䅁杣求䡁䅑兙灂䝁䅷䅉桂䝁䄴䅚杁䝁䄸兤あ䝁䅷党あ䍁䅁督あ䝁䄸杣求䡁䅍䅌杁䝁䅉杣桂䝁䄴䅚杁䝁䅕兌橂䝁䄸兢瑂䝁䅕杣橂䝁䅕䅉穂䝁䅫䅤求䡁䅍䅌杁䝁䅅杢歂䍁䅁睙療䝁䄴睙求䡁䅍督灂䝁䄸杢杁䡁䅍䅡療䡁䅁兌灂䝁䄴兌穂䝁䅧睢睂䡁䅍䅌杁䡁䅣䅡療䝁䅷党穂䝁䅅䅢求䍁䅷䅉桂䝁䄴䅚杁䡁䅑䅡灂䡁䅉䅚瑁䡁䅁兙祂䡁䅑入杁䝁䅑兡穂䡁䅑杣灂䝁䅉兤あ䝁䄸杣穂䍁䅁兤畂䝁䅑党祂䍁䅁䅤潂䝁䅕䅉䑂䝁䄸兙橂䝁䅧䅌杁䕁䅳兙あ䝁䅕䅉呂䡁䅁兙歂䝁䅕䅌杁䝁䅅杢歂䍁䅁睕あ䡁䅕兙祂䡁䅑䅉塂䝁䅕兡あ䡁䅯兢桂䝁䄴䅉楂䡁䅉兙畂䝁䅑䅉畂䝁䅅兢求䡁䅍杌杁䙁䅑䅡求䍁䅁睙療䝁䄰䅣桂䝁䄴入杁䡁䅣兙穂䍁䅁杚療䡁䅉兢求䡁䅉䅢㕂䍁䅁睡畂䝁䄸睤畂䍁䅁兙穂䍁䅁睑療䝁䅅睙潂䍁䅷䅉䩂䝁䄴睙畁䍁䅁兙畂䝁䅑䅉橂䝁䅧兙畂䝁䅣党歂䍁䅁兡あ䡁䅍䅉畂䝁䅅兢求䍁䅁䅤療䍁䅁䅖桂䡁䅁党穂䡁䅑杣㕂䍁䅷䅉䩂䝁䄴睙畁䍁䅁兡畂䍁䅁睔橂䡁䅑睢楂䝁䅕杣杁䑁䅉䅍硁䑁䅣杌杁䙁䅑兙睂䝁䅕督あ䡁䅉入獁䍁䅁兓畂䝁䅍杌杁䡁䅣兙穂䍁䅁杚療䡁䅕杢歂䝁䅕䅚杁䝁䅫杢杁䑁䅅兏ぁ䑁䅅䅉桂䝁䄴䅚杁䝁䅫督杁䝁䅧党桂䝁䅑兣ㅂ䝁䅅杣あ䝁䅕杣求䝁䅑䅉灂䝁䄴䅉佂䝁䅕睤杁䙁䅫睢祂䝁䅳䅌杁䕁䄴党㍂䍁䅁兗療䡁䅉睡畁䅁䅁桧䅧䅁䭉䅁啂䝁䅅杣湂䝁䅅䅉卂䝁䅕督療䡁䅕杣橂䝁䅕督杁䕁䅍睢祂䡁䅁杌獁䍁䅁䅤療䝁䅣党あ䝁䅧党祂䍁䅁睤灂䡁䅑䅡杁䝁䅫䅤穂䍁䅁督ㅂ䝁䅉督灂䝁䅑兡桂䡁䅉入獁䍁䅁䅖桂䡁䅉睚桂䍁䅁杕求䡁䅍睢ㅂ䡁䅉睙求䡁䅍䅉兂䝁䅅杣あ䝁䄴党祂䡁䅍䅉䵂䙁䅁䅌杁䝁䄸睤畂䡁䅍䅌杁䝁䄸䅣求䡁䅉兙あ䝁䅕督獁䍁䅁兙橂䡁䅅兤灂䡁䅉党穂䍁䅷䅉桂䝁䄴䅚杁䝁䅑党㉂䝁䅕䅢療䡁䅁督杁䝁䅅䅉睂䝁䄸杣あ䝁䅙睢獂䝁䅫睢杁䝁䄸杚杁䝁䅍睢瑂䡁䅁䅢求䝁䄰党畂䡁䅑兙祂䡁䅫䅉歂䝁䄸兢求䡁䅍䅤灂䝁䅍䅉瑂䝁䅫䅚穂䡁䅑杣求䝁䅅兢杁䝁䅫杢浂䡁䅉兙穂䡁䅑杣ㅂ䝁䅍䅤ㅂ䡁䅉党杁䝁䅅督穂䝁䅕䅤穂䍁䅁兡畂䍁䅁杔療䡁䅉䅤潂䍁䅁兑瑂䝁䅕杣灂䝁䅍兙畁䍁䅁兓あ䍁䅁睢睂䝁䅕杣桂䡁䅑党穂䍁䅁兡畂䍁䅁䅤㍂䝁䄸䅉穂䝁䅕睚瑂䝁䅕杢あ䡁䅍䅌杁䕁䅣兙あ䝁䅧党祂䝁䅫杢湂䍁䅁兙畂䝁䅑䅉兂䡁䅉睢橂䝁䅕督穂䝁䅫杢湂䍁䅷䅉桂䝁䄴䅚杁䕁䅷睢湂䝁䅫督あ䝁䅫睙穂䍁䅁兙畂䝁䅑䅉啂䡁䅉兙畂䡁䅍䅣療䡁䅉䅤桂䡁䅑兡療䝁䄴杌杁䙁䅑䅡求䍁䅁睙療䝁䄰䅣桂䝁䄴入杁䝁䅫督杁䝁䅫杢㉂䝁䄸䅢㉂䝁䅕䅚杁䝁䅫杢杁䝁䅣兙あ䝁䅧党祂䝁䅫杢湂䍁䅷䅉橂䝁䄸兢睂䡁䅉党穂䡁䅍兡畂䝁䅣䅌杁䡁䅑杣求䝁䅅䅤灂䝁䄴睚獁䍁䅁䅣祂䝁䄸睙求䡁䅍督灂䝁䄴睚獁䍁䅁䅤祂䝁䅅杢穂䡁䅁睢祂䡁䅑兡畂䝁䅣䅌杁䝁䅅杢歂䍁䅁督求䝁䅷䅢灂䝁䄴睚杁䝁䄴兙あ䡁䅕杣桂䝁䅷䅉湂䝁䅅督㝁䍁䅁督あ䝁䄸杣灂䝁䄴睚獁䍁䅁杚祂䝁䅅睙あ䝁䅫睢畂䝁䅅䅤灂䝁䄴睚獁䍁䅁䅤祂䝁䅕兙あ䝁䅫杢湂䍁䅷䅉あ䡁䅉兙畂䡁䅍䅣療䡁䅉䅤灂䝁䄴睚獁䍁䅁兙畂䝁䅑䅉穂䝁䅕䅢獂䝁䅫杢湂䍁䅁杢桂䡁䅑兤祂䝁䅅䅢杁䝁䅣兙穂䍁䅁䅢灂䡁䅅兤灂䝁䅑督杁䍁䅧杔䡂䕁䅷克杁䝁䅅杢歂䍁䅁杔䡂䕁䅷䅉睂䡁䅉睢歂䡁䅕睙あ䡁䅍䅌杁䝁䅫杢橂䝁䅷兤歂䝁䅫杢湂䍁䅁督求䡁䅉杤灂䝁䅍党穂䍁䅁䅤療䍁䅁䅢灂䡁䅅兤求䝁䅙兡求䝁䅑䅉睂䝁䅕䅤祂䝁䄸䅢求䡁䅕兢杁䝁䅣兙穂䍁䅁党㑂䡁䅁睢祂䡁䅑党祂䡁䅍睏杁䝁䅅杢歂䍁䅁睚桂䡁䅑䅡求䡁䅉兡畂䝁䅣䅌杁䡁䅍䅤療䡁䅉兡畂䝁䅣䅌杁䡁䅑党祂䝁䄰兡畂䝁䅅䅢灂䝁䄴睚獁䍁䅁䅣ㅂ䡁䅉睙潂䝁䅅督灂䝁䄴睚獁䍁䅁兙畂䝁䅑䅉穂䝁䅕䅢獂䝁䅫杢湂䍁䅁睙祂䡁䅕䅚求䍁䅁睢灂䝁䅷杌杁䕁䅫䅤杁䝁䅫督杁䝁䅅䅢穂䝁䄸䅉灂䝁䄴杤療䝁䅷杤求䝁䅑䅉灂䝁䄴䅉あ䝁䅧党杁䡁䅁兤祂䝁䅍䅡桂䡁䅍党杁䝁䅅杢歂䍁䅁杣求䡁䅍兙獂䝁䅕䅉療䝁䅙䅉佂䕁䅣䅔杁䡁䅁杣療䝁䅑兤橂䡁䅑督㝁䍁䅁兙畂䝁䅑䅉穂䝁䅅䅢求䍁䅁睢浂䍁䅁䅣祂䝁䄸䅣桂䝁䄴党獁䍁䅁兙穂䍁䅁睤求䝁䅷䅢杁䝁䅅督杁䡁䅁杣療䡁䅙兡穂䝁䅫睢畂䍁䅁睢浂䍁䅁杣求䝁䅷兙あ䝁䅕䅚杁䝁䅷睢湂䝁䅫督あ䝁䅫睙穂䍁䅁督求䡁䅉杤灂䝁䅍党穂䍁䅁䅤療䍁䅁兢ㅂ䝁䅷䅤灂䍁䄰督あ䝁䅅䅤求䍁䅁杣求䡁䅑兙灂䝁䅷党祂䡁䅍䅌杁䝁䅫杢歂䝁䅕䅣求䝁䄴䅚求䝁䄴䅤杁䡁䅉党あ䝁䅅兡獂䝁䅕杣穂䍁䅷䅉桂䝁䄴䅚杁䝁䄸䅤潂䝁䅕杣杁䝁䅕杢歂䍁䄰兤穂䝁䅕杣穂䍁䄴䅉䩂䝁䄴䅉桂䝁䅑䅚灂䡁䅑兡療䝁䄴䅌杁䡁䅑䅡求䍁䅁睙療䝁䄰䅣桂䝁䄴入杁䝁䄸杚浂䝁䅕杣穂䍁䅁杔䡂䕁䅷䅉楂䝁䅅䅢桂䝁䄴睙灂䝁䄴睚杁䡁䅍党祂䡁䅙兡橂䝁䅕督㝁䍁䅁兙畂䝁䅑䅉あ䡁䅉兙畂䡁䅍䅣療䡁䅉䅤桂䡁䅑兡療䝁䄴䅉穂䝁䅕杣㉂䝁䅫睙求䡁䅍䅉あ䝁䄸䅉祂䝁䅕杚灂䝁䄴党祂䝁䅫党穂䍁䅁兙畂䝁䅑䅉睂䝁䅕䅤祂䝁䄸睙潂䝁䅕兢灂䝁䅍兙獂䍁䅁睙療䝁䄰䅣桂䝁䄴兡求䡁䅍䅉灂䝁䄴䅉あ䝁䅧党杁䕁䅣兤獂䝁䅙䅉䑂䝁䄸兙穂䡁䅑䅉桂䡁䅉党桂䍁䅷䅉桂䡁䅍䅉㍂䝁䅕䅢獂䍁䅁兙穂䍁䅁䅣ㅂ䡁䅉睙潂䝁䅅督求䡁䅍䅌杁䝁䄰兙祂䝁䅳党あ䡁䅍䅌杁䝁䅅杢歂䍁䅁杣求䡁䅍党獂䝁䅷督杁䝁䄴兙あ䡁䅕杣桂䝁䅷䅉湂䝁䅅督畁䍁䅁兑穂䍁䅁睢浂䍁䅁䅒求䝁䅍党瑂䝁䅉党祂䍁䅁睍硁䍁䅷䅉祁䑁䅁杍穁䍁䅷䅉灂䡁䅑䅉獂䝁䅕兙穂䝁䅕䅚杁䝁䅅杢歂䍁䅁兢桂䝁䄴兙湂䝁䅕䅚杁䝁䅅䅣睂䡁䅉睢㑂䝁䅫兢桂䡁䅑党獂䡁䅫䅉㉁䑁䅁兎杁䡁䅉兙灂䝁䅷睙桂䡁䅉督㝁䍁䅁免穁䑁䅣䅉あ䡁䅉兙橂䡁䅑睢祂䡁䅍睏杁䝁䅅杢歂䍁䅁李杁䡁䅙兙橂䡁䅕兤瑂䍁䅁䅤祂䡁䅕睙牂䡁䅍䅉桂䝁䄴䅚杁䑁䅉䅉睂䡁䅉党穂䡁䅍兤祂䝁䅫来求䝁䅑䅉佂䕁䅣䅔杁䝁䅉兙祂䝁䅣党穂䍁䄴䅉啂䝁䅅杣湂䝁䅅䅉卂䝁䅕督療䡁䅕杣橂䝁䅕督杁䕁䅍睢祂䡁䅁杌杁䡁䅣兙穂䍁䅁兡畂䝁䅍睢祂䡁䅁睢祂䝁䅅䅤求䝁䅑䅉灂䝁䄴䅉祁䑁䅁䅍ㅁ䍁䅁兙畂䝁䅑䅉灂䡁䅍䅉潂䝁䅕兙歂䡁䅅兤桂䡁䅉䅤求䡁䅉党歂䍁䅁兡畂䍁䅁䅓療䡁䅕督あ䝁䄸杢獁䍁䅁䅖求䡁䅧兙穂䍁䄴䅁䑃䅇䅁杕䅧䙁䅑兙祂䝁䅣党あ䍁䅁睑療䡁䅉䅣療䡁䅉兙あ䝁䅫睢畂䍁䅁睢睂䝁䅕杣桂䡁䅑党穂䍁䅁兙穂䍁䅁兙杁䝁䅣党畂䝁䅕杣桂䝁䅷䅉瑂䝁䅕杣橂䝁䅧兙畂䝁䅑兡穂䝁䅕䅉祂䝁䅕䅤桂䝁䅫䅢求䡁䅉䅉灂䝁䄴䅉あ䝁䅧党杁䙁䅕杢灂䡁䅑党歂䍁䅁睕あ䝁䅅䅤求䡁䅍杌杁䙁䅑䅡求䍁䅁睙療䝁䄰䅣桂䝁䄴入杁䝁䄸杚浂䝁䅕杣穂䍁䅁兙睂䡁䅁兙祂䝁䅕䅢杁䝁䅙睢祂䍁䅁睤療䝁䄰党畂䍁䅷䅉瑂䝁䅕杢獁䍁䅁杙療䡁䅫督獁䍁䅁睚灂䡁䅉䅢穂䍁䅷䅉あ䝁䄸䅚歂䝁䅷党祂䡁䅍䅌杁䝁䅅杢歂䍁䅁兡畂䝁䅙兙畂䡁䅑督杁䝁䅅杢歂䍁䅁杢求䡁䅣杙療䡁䅉杢穂䍁䅷䅉桂䡁䅍䅉㍂䝁䅕䅢獂䍁䅁兙穂䍁䅁条求䡁䅣党獂䡁䅉入獁䍁䅁兙橂䝁䅍党穂䡁䅍睢祂䝁䅫党穂䍁䅷䅉桂䝁䄴䅚杁䡁䅍䅡療䝁䅕督㝁䍁䅁兙畂䝁䅑䅉楂䝁䅕兙ㅂ䡁䅑入杁䝁䅅杢歂䍁䅁䅣求䡁䅉督療䝁䄴兙獂䍁䅁睙桂䡁䅉党獁䍁䅁杙桂䝁䅉入杁䝁䅣党桂䡁䅉䅌杁䝁䅍䅢求䝁䅅杢灂䝁䄴睚獁䍁䅁䅣桂䡁䅁党祂䍁䅁䅣祂䝁䄸䅚ㅂ䝁䅍䅤穂䍁䅷䅉桂䝁䄴䅚杁䡁䅁党あ䍁䅁督ㅂ䡁䅁䅣獂䝁䅫党穂䍁䄴䅉䩂䡁䅑䅉桂䝁䅷督療䍁䅁䅣祂䝁䄸杤灂䝁䅑党穂䍁䅁䅚祂䡁䅫䅉湂䡁䅉睢橂䝁䅕杣㕂䍁䅷䅉歂䝁䅅兡祂䡁䅫䅌杁䝁䅙杣療䡁䅯党畂䍁䅁杚療䝁䄸䅚獁䍁䅁杙求䡁䅙党祂䝁䅅睚求䡁䅍䅌杁䝁䅍兙畂䝁䅑入獁䍁䅁督畂䝁䅅睙牂䡁䅍䅌杁䝁䅑党獂䝁䅫䅌杁䝁䅉兙牂䝁䅕杣㕂䍁䅷䅉瑂䝁䅕兙あ䍁䅷䅉桂䝁䄴䅚杁䝁䅙睢療䝁䅑䅉穂䝁䅕杣㉂䝁䅫睙求䑁䅳䅉求䝁䅷党橂䡁䅑杣療䝁䄴兡橂䡁䅍䅌杁䡁䅣䅡灂䝁䅍䅡杁䝁䅫杢橂䝁䅷兤歂䝁䅕督杁䡁䅙兡歂䝁䅕睢杁䝁䅣兙瑂䝁䅕䅉潂䝁䅅杣歂䡁䅣兙祂䝁䅕䅉桂䝁䄴䅚杁䡁䅍睢浂䡁䅑睤桂䡁䅉党獁䍁䅁䅤療䡁䅫督獁䍁䅁党畂䡁䅑党祂䡁䅑兙灂䝁䄴兢求䝁䄴䅤獁䍁䅁督睂䝁䄸杣あ䝁䅫杢湂䍁䅁睚療䝁䄸䅚穂䍁䅷䅉桂䝁䄴䅚杁䝁䅷兤湂䝁䅣兙湂䝁䅕睏杁䝁䅅杢歂䍁䅁杚ㅂ䡁䅉杢灂䡁䅑兤祂䝁䅕䅌杁䝁䅷兡湂䝁䅧䅤灂䝁䄴睚獁䍁䅁督あ䝁䄸杣桂䝁䅣党獁䍁䅁睡灂䡁䅑睙潂䝁䅕杢㍂䝁䅅杣求䍁䅷䅉穂䝁䄰兙獂䝁䅷䅉桂䡁䅁䅣獂䝁䅫兙畂䝁䅍党穂䍁䅷䅉潂䝁䄸兢求䍁䅁䅚求䝁䅍睢祂䍁䅷䅉楂䝁䅕䅚杁䝁䅅杢歂䍁䅁杙桂䡁䅑䅡獁䍁䅁䅡療䝁䄰党杁䝁䅫兢睂䡁䅉睢㉂䝁䅕兢求䝁䄴䅤獁䍁䅁督橂䝁䅧睢療䝁䅷睌療䝁䅙杚灂䝁䅍党杁䡁䅍兤睂䡁䅁䅢灂䝁䅕督獁䍁䅁睚祂䝁䅕党あ䝁䅫杢湂䍁䅁睙桂䡁䅉䅚穂䍁䅁兙畂䝁䅑䅉睂䝁䅅杣あ䡁䅫䅉穂䡁䅕䅣睂䝁䅷兡求䡁䅍䅌杁䝁䅅杢歂䍁䅁睢あ䝁䅧党祂䍁䅁督求䝁䅅督療䝁䄴兙獂䍁䅁兢求䡁䅉睙潂䝁䅅杢歂䝁䅫督求䍁䄴䅉䩂䝁䄴䅉桂䝁䅑䅚灂䡁䅑兡療䝁䄴䅌杁䡁䅑䅡求䍁䅁睙療䝁䄰䅣桂䝁䄴入杁䡁䅍党獂䝁䅷督杁䝁䄰党祂䝁䅍䅡桂䝁䄴䅚灂䡁䅍党杁䡁䅑䅡祂䝁䄸兤湂䝁䅧䅉睂䝁䅕杣灂䝁䄸䅚灂䝁䅍䅉歂䝁䅕督灂䝁䅣杢杁䝁䅅杢歂䍁䅁睙祂䝁䅕兙あ䝁䅫杤求䍁䅁䅣桂䡁䅉䅤畂䝁䅕杣穂䝁䅧兡睂䡁䅍䅌杁䝁䅅杢歂䍁䅁督潂䝁䄸䅣瑁䝁䅫杢瑁䡁䅍䅡療䡁䅁䅉求䡁䅧䅣求䡁䅉兡求䝁䄴睙求䑁䅳䅉桂䝁䄴䅚杁䝁䅫杢瑁䡁䅍䅤療䡁䅉党杁䝁䅅兢求䝁䄴兡あ䝁䅫党穂䍁䄴䅉䝂䡁䅕杣あ䝁䅧党祂䍁䅷䅉灂䡁䅑䅉穂䝁䅕䅢獂䡁䅍䅉灂䡁䅑督杁䡁䅁杣療䝁䅑兤橂䡁䅑督杁䡁䅑䅡祂䝁䄸兤湂䝁䅧䅉灂䡁䅑督杁䡁䅍䅤療䡁䅉党穂䑁䅳䅉桂䝁䄴䅚杁䝁䅑兡湂䝁䅫䅤桂䝁䅷䅉橂䝁䅧兙畂䝁䄴党獂䡁䅍䅌杁䝁䅫杢橂䝁䅷兤歂䝁䅫杢湂䍁䅁䅖桂䡁䅉睚求䡁䅑杌橂䝁䄸兢畁䍁䅁䅖桂䡁䅉睚求䡁䅑䅉䑂䝁䄸杣睂䝁䄸杣桂䡁䅑兡療䝁䄴䅉㍂䝁䅅督杁䝁䅫杢橂䝁䄸杣睂䝁䄸杣桂䡁䅑党歂䍁䅁兡畂䍁䅁免㕁䑁䅁杍杁䝁䅅杢歂䍁䅁兡穂䍁䅁䅡求䝁䅅䅚硂䡁䅕兙祂䡁䅑党祂䝁䅕䅚杁䝁䅫杢杁䕁䄰兡畂䝁䄴党桂䡁䅁睢獂䝁䅫督獁䍁䅁兔灂䝁䄴杢求䡁䅍睢あ䝁䅅杌䅁䥁奕䅁奃杂䅁䅖桂䡁䅫䅢療䡁䅉䅉乂䝁䄸杣祂䝁䅫督療䝁䄴䅉䥂䝁䄸兢求䍁䅁睑療䡁䅉䅣療䡁䅉兙あ䝁䅫睢畂䍁䅷䅉あ䝁䄸睚求䡁䅑䅡求䡁䅉䅉㍂䝁䅫䅤潂䍁䅁兡あ䡁䅍䅉穂䡁䅕杙穂䝁䅫䅚灂䝁䅅杣灂䝁䅕督獁䍁䅁睢睂䝁䅕杣桂䡁䅑党穂䍁䅁兙穂䍁䅁兙杁䡁䅁兤楂䝁䅷兡橂䍁䅁䅡療䝁䄰党楂䡁䅕兡獂䝁䅑党祂䍁䅁兡畂䍁䅁䅤潂䝁䅕䅉噂䝁䄴兡あ䝁䅕䅚杁䙁䅍䅤桂䡁䅑党穂䍁䄴䅉啂䝁䅧党杁䝁䅍睢瑂䡁䅁兙畂䡁䅫䅉歂䝁䅕督灂䝁䅣杢穂䍁䅷䅉楂䡁䅕兡獂䝁䅑督獁䍁䅁兙畂䝁䅑䅉穂䝁䅕䅢獂䡁䅍䅉穂䝁䅫杢湂䝁䅷党杁䝁䅅杢歂䍁䅁兢ㅂ䝁䅷䅤灂䍁䄰杚桂䝁䄰兡獂䡁䅫䅉歂䝁䅕䅤桂䝁䅍䅡求䝁䅑䅉桂䝁䄴䅚杁䝁䅅䅤あ䝁䅅睙潂䝁䅕䅚杁䝁䅧睢瑂䝁䅕督㝁䍁䅁兙畂䝁䅑䅉歂䝁䅕杤求䝁䅷睢睂䡁䅍䅉獂䝁䅫杚求䡁䅍䅤㕂䝁䅷党杁䝁䅅杢歂䍁䅁兢桂䡁䅍䅤求䡁䅉兌睂䝁䅷兙畂䝁䄴党歂䍁䅁睙療䝁䄰兢ㅂ䝁䄴兡あ䝁䅫党穂䍁䄴䅉䩂䡁䅑䅉歂䝁䅕杤求䝁䅷睢睂䡁䅍䅉桂䝁䄴䅚杁䝁䅍睢畂䡁䅍䅤祂䡁䅕睙あ䡁䅍䅉瑂䡁䅕䅢あ䝁䅫兌ㅂ䡁䅍党杁䡁䅁杣療䡁䅁党祂䡁䅑兡求䡁䅍䅉橂䝁䄸杢穂䝁䅫督あ䝁䅫杢湂䍁䅁睢浂䍁䅁睙療䝁䄰兢求䡁䅉睙灂䝁䅅䅢杁䡁䅍䅣桂䝁䅍党獁䍁䅁杣求䡁䅑兙灂䝁䅷䅌杁䝁䅅杢歂䍁䅁兢ㅂ䝁䅷䅤灂䍁䄰杚桂䝁䄰兡獂䡁䅫䅉睂䡁䅉睢睂䝁䅕杣あ䝁䅫党穂䍁䅁兤畂䝁䅑党祂䍁䅁䅤潂䝁䅕䅉噂䡁䅉杙桂䝁䄴䅉䝂䝁䄸杣瑂䍁䅁杙祂䝁䅅杢歂䍁䅁</t>
  </si>
  <si>
    <t>杢桂䝁䄰党畁䍁䅁兓畂䍁䅁兙歂䝁䅑兡あ䝁䅫睢畂䍁䅷䅉あ䝁䅧党杁䝁䅍睢瑂䡁䅁兙畂䡁䅫䅉療䝁䅙杚求䡁䅉督杁䝁䅙兡畂䝁䅅杢橂䝁䅫兙獂䍁䅁督求䡁䅉杤灂䝁䅍党穂䍁䅷䅉あ䝁䅫䅤獂䝁䅕䅉灂䝁䄴督ㅂ䡁䅉兙畂䝁䅍党獁䍁䅁兙畂䝁䅑䅉橂䝁䅷睢穂䝁䅫杢湂䍁䅁督求䡁䅑䅤獂䝁䅕兢求䝁䄴䅤杁䡁䅍党祂䡁䅙兡橂䝁䅕督畁䍁䅁兓あ䍁䅁睢睂䝁䅕杣桂䡁䅑党穂䍁䅁兤畂䝁䅑党祂䍁䅁䅤潂䝁䅕䅉啂䝁䅅入獂䝁䄸杣杁䕁䄰睢祂䡁䅉兡穂䝁䄸杢獁䍁䅁䅒桂䡁䅉䅢灂䝁䄴睚杁䕁䅧睢瑂䝁䅕督杁䕁䅍睢獂䝁䅷党橂䡁䅑兡療䝁䄴䅉楂䡁䅫䅉啂䝁䅅入獂䝁䄸杣杁䕁䄰睢祂䡁䅉兡穂䝁䄸杢獁䍁䅁兙畂䝁䅑䅉䙂䡁䅍䅣獂䝁䅅杢桂䝁䅑党杁䝁䅉杣桂䝁䄴䅚杁䝁䄴兙瑂䝁䅕督杁䝁䅫杢杁䕁䅅杣灂䡁䅯睢畂䝁䅅䅌杁䕁䅍兙獂䝁䅫杚療䡁䅉杢灂䝁䅅䅌杁䕁䅍睢獂䝁䄸杣桂䝁䅑睢獁䍁䅁杒獂䝁䄸杣灂䝁䅑兙獁䍁䅁睒求䝁䄸杣湂䝁䅫兙獁䍁䅁杔求䡁䅙兙歂䝁䅅䅌杁䕁䄴睢祂䡁䅑䅡杁䝁䅅杢歂䍁䅁睕療䡁䅕䅤潂䍁䅁睑桂䡁䅉睢獂䝁䅫杢桂䍁䅷䅉偂䡁䅉党湂䝁䄸杢獁䍁䅁䅖求䡁䅧兙穂䍁䅷䅉桂䝁䄴䅚杁䙁䅣兙穂䝁䅧兡畂䝁䅣䅤療䝁䄴杌杁䙁䅑兙㕂䝁䅷睢祂䍁䅁兔療䡁䅉杣灂䡁䅍睢畂䍁䅁䅓療䝁䄰党杁䕁䅍睢祂䡁䅁睢祂䝁䅅䅤灂䝁䄸杢杁䡁䅣兙穂䍁䅁杚療䡁䅕杢歂䝁䅕䅚杁䝁䅫杢杁䑁䅅兏穁䑁䅙䅉桂䝁䄴䅚杁䝁䅫督杁䝁䅧党桂䝁䅑兣ㅂ䝁䅅杣あ䝁䅕杣求䝁䅑䅉灂䝁䄴䅉呂䝁䅍睢あ䡁䅑督歂䝁䅅䅢求䍁䅷䅉䉂䡁䅉兡㙂䝁䄸杢桂䍁䄴䅁䝃䅇䅁杭䅕䙁䅑党橂䝁䅧䅖桂䡁䅉睚求䡁䅑䅌杁䕁䅫杢橂䍁䄴䅉睂䡁䅉睢㉂䝁䅫䅚求䡁䅍䅉睂䡁䅕杣橂䝁䅧兙穂䝁䅕䅉灂䝁䄴䅤求䝁䄴䅤瑁䝁䅑杣灂䡁䅙党畂䍁䅁兢桂䡁䅉睡求䡁䅑兡畂䝁䅣䅉桂䝁䄴䅚杁䡁䅍兙獂䝁䅕督杁䝁䅑兙あ䝁䅅䅉あ䝁䅧兙あ䍁䅁䅚求䝁䅷兡㉂䝁䅕杣穂䍁䅁杙ㅂ䡁䅍兡畂䝁䅕督穂䍁䅁兡瑂䡁䅁兙橂䡁䅑䅉浂䝁䄸杣杁䕁䅉杍䍂䍁䅁睙療䝁䄰䅣桂䝁䄴兡求䡁䅍杌杁䕁䅫䅤穂䍁䅁督療䝁䅷兤あ䝁䅫睢畂䡁䅍䅉桂䡁䅉党杁䝁䅑党穂䝁䅫睚畂䝁䅕䅚杁䡁䅑睢杁䝁䅕杢桂䝁䅉䅢求䍁䅁村祁䕁䅉䅉あ䝁䅕睙潂䝁䄴睢獂䝁䄸睚㕂䍁䅁睙療䝁䄰䅣桂䝁䄴兡求䡁䅍䅉あ䝁䄸䅉灂䝁䅑党畂䡁䅑兡浂䡁䅫䅌杁䡁䅉党桂䝁䅍䅡獁䍁䅁兙畂䝁䅑䅉灂䝁䄴杚獂䡁䅕党畂䝁䅍党杁䝁䅕杢あ䝁䅕杣睂䡁䅉兡穂䝁䅕䅉あ䝁䅕睙潂䝁䄴睢獂䝁䄸睚㕂䍁䅁䅚求䝁䅍兡穂䝁䅫睢畂䍁䅁兢桂䝁䅳党祂䡁䅍杌杁䕁䅫䅤杁䝁䄸杚浂䝁䅕杣穂䍁䅁䅣祂䝁䄸䅚ㅂ䝁䅍䅤穂䍁䅁兙畂䝁䅑䅉穂䝁䅕杣㉂䝁䅫睙求䡁䅍䅉灂䝁䄴䅤求䝁䄴䅚求䝁䅑䅉あ䝁䄸䅉灂䝁䄰䅣祂䝁䄸杤求䍁䅁兓啂䍁䅁杤求䝁䄴䅚療䡁䅉督婁䍉䅁兙楂䝁䅫䅢灂䡁䅑兡求䡁䅍䅉あ䝁䄸䅉灂䝁䄰䅣桂䝁䅍䅤杁䡁䅑兙祂䝁䅣党あ䝁䅕䅚杁䝁䅅兤歂䝁䅫党畂䝁䅍党穂䍁䅁杚療䡁䅉䅉楂䡁䅕督灂䝁䄴党穂䡁䅍䅉湂䡁䅉睢㍂䡁䅑䅡杁䡁䅕督灂䝁䄴睚杁䡁䅑兙祂䝁䅣党あ䝁䅫杢湂䍁䅷䅉浂䝁䅫杣穂䡁䅑兌睂䝁䅅杣あ䡁䅫䅉桂䝁䄴兙獂䡁䅫䅤灂䝁䅍督杁䝁䅅杢歂䍁䅁䅚桂䡁䅑兙杁䡁䅍党祂䡁䅙兡橂䝁䅕督杁䝁䅍睢瑂䡁䅁䅢求䝁䄰党畂䡁䅑党歂䍁䅁睤灂䡁䅑䅡杁䝁䅍兤穂䡁䅑睢瑂䝁䅫来求䝁䅑䅉瑂䝁䅅杣牂䝁䅕䅤灂䝁䄴睚杁䡁䅁杣療䝁䅣杣桂䝁䄰督杁䡁䅑䅡桂䡁䅑䅉灂䝁䄴䅤求䝁䅣杣桂䡁䅑党杁䝁䅍睢畂䡁䅑党畂䡁䅑䅉橂䡁䅉党桂䡁䅑兡療䝁䄴䅌杁䝁䅑党瑂䝁䅅杢歂䍁䅁睚求䝁䄴党祂䝁䅅䅤灂䝁䄸杢獁䍁䅁杙祂䝁䅅杢歂䍁䅁兢桂䡁䅉睡求䡁䅑兡畂䝁䅣䅌杁䝁䅅杢歂䍁䅁睢あ䝁䅧党祂䍁䅁兙歂䡁䅙党祂䡁䅑兡穂䝁䅫杢湂䍁䅁䅤求䝁䅍䅡畂䝁䅫兣ㅂ䝁䅕督畁䍁䅁䅖潂䝁䅕䅉橂䝁䄸兢睂䝁䅅杢㕂䍁䅁兡穂䍁䅁䅡求䝁䅅䅚硂䡁䅕兙祂䡁䅑党祂䝁䅕䅚杁䝁䅫杢杁䕁䄴党㍂䡁䅑睢畂䍁䅷䅉乂䝁䅅督穂䝁䅅睙潂䡁䅕督求䡁䅑䅤穂䍁䄴䅉啂䝁䅕睙潂䙁䅑兙祂䝁䅣党あ䍁䅷䅉䩂䝁䄴睙杁䝁䄸䅣求䡁䅉兙あ䝁䅕督杁䝁䅅督杁䝁䅅䅉穂䡁䅕杙穂䝁䅫䅚灂䝁䅅杣㕂䍁䅁睢浂䍁䅁兓畂䝁䅙睢祂䝁䄰兙杁䙁䅕督杁䕁䅧睢獂䝁䅑兡畂䝁䅣督杁䕁䅷兡瑂䝁䅫䅤求䝁䅑杌䅁䵁噙䅁睁䅁䅁䅖求䝁䅍䅡畂䝁䄸䅢療䝁䅣入杁䕁䅑兡穂䡁䅑杣灂䝁䅉兤あ䝁䄸杣穂䅁䅁䅉䅣䕁䅑䅁啂䝁䅕睙潂䝁䄴睢獂䝁䄸睚㕂䍁䅁䅓桂䡁䅉䅚㍂䝁䅅杣求䍁䅁兙畂䝁䅑䅉䙂䡁䅅兤灂䡁䅁兢求䝁䄴䅤䅁䵁䝉䅁慂䅁䅁䅖求䝁䅍䅡畂䝁䄸䅢療䝁䅣入杁䕁䅧兙祂䝁䅑睤桂䡁䅉党獁䍁䅁睕あ䝁䄸杣桂䝁䅣党杁䝁䅅杢歂䍁䅁䅕求䡁䅉兡睂䝁䅧党祂䝁䅅䅢穂䅁䅁䅪䅙䍁䅧䅁啂䝁䅕䅢求䝁䅍睢瑂䍁䅁䅖療䡁䅣党祂䍁䅁杕䙂䕁䅫䅖穂䅁䅁免䅫䑁䅙䅁啂䝁䅕䅢求䝁䅍睢瑂䝁䄰兤畂䝁䅫睙桂䡁䅑兡療䝁䄴䅉呂䝁䅕杣㉂䝁䅫睙求䡁䅍䅁䍁䅃䅁䅮䄸䙁䅑党獂䝁䅕䅚㕂䝁䄴党杁䙁䅑党橂䝁䅧杢療䝁䅷睢湂䝁䅫党穂䍁䅁兓畂䝁䅍睢祂䡁䅁睢祂䝁䅅䅤求䝁䅑䅉あ䝁䄸睚求䡁䅑䅡求䡁䅉䅉㍂䝁䅫䅤潂䍁䅁兡あ䡁䅍䅉穂䡁䅕杙穂䝁䅫䅚灂䝁䅅杣灂䝁䅕督獁䍁䅁䅣祂䝁䄸杤灂䝁䅑党穂䍁䅁党畂䝁䅅杙獂䝁䅫杢湂䍁䅁䅤求䝁䅍䅡畂䝁䄸䅢療䝁䅣兡求䡁䅍䅉浂䝁䄸杣杁䝁䅫杢歂䡁䅕督あ䡁䅉兡桂䝁䅷䅉湂䡁䅉睢㍂䡁䅑䅡杁䝁䄰兙祂䝁䅳党あ䡁䅍䅉灂䝁䄴䅉あ䝁䅧党杁䙁䅕杢灂䡁䅑党歂䍁䅁睕あ䝁䅅䅤求䡁䅍䅉桂䝁䄴䅚杁䝁䅫杢あ䝁䅕杣畂䝁䅅䅤灂䝁䄸杢桂䝁䅷䅢㕂䍁䄴䅉䩂䡁䅑督杁䕁䅑兡湂䝁䅫䅤桂䝁䅷䅉䩂䝁䄰兙湂䝁䅫杢湂䍁䅁督求䝁䅣兢求䝁䄴䅤杁䡁䅁杣療䡁䅙兡歂䝁䅕督杁䡁䅙兡穂䝁䅫杙獂䝁䅕䅉穂䡁䅁党橂䡁䅑杣ㅂ䝁䄰䅉穂䝁䅕杢穂䝁䄸杣穂䍁䅁兙畂䝁䅑䅉歂䝁䅫睚灂䡁䅑兙獂䍁䅁睙桂䝁䄰党祂䝁䅅督㝁䍁䅁兙畂䝁䅑䅉灂䝁䄴杚祂䝁䅅杣求䝁䅑䅌杁䡁䅕䅢あ䡁䅉兙㉂䝁䅫睢獂䝁䅕䅤獁䍁䅁杤灂䡁䅍兡楂䝁䅷党獁䍁䅁兙畂䝁䅑䅉奂䍁䄰杣桂䡁䅫䅉穂䡁䅁党橂䡁䅑杣桂䑁䅳䅉桂䡁䅍䅉㍂䝁䅕䅢獂䍁䅁兙穂䍁䅁兢灂䝁䅍杣療䍁䅁党獂䝁䅕睙あ䡁䅉睢瑂䝁䅕睙潂䝁䅅杢灂䝁䅍兙獂䍁䅁督㕂䡁䅍䅤求䝁䄰督杁䝁䅅杢歂䍁䅁督求䝁䄰兡橂䝁䄸杢歂䡁䅕睙あ䝁䄸杣穂䍁䅷䅉灂䝁䄴睙獂䡁䅕䅚灂䝁䄴睚杁䝁䅅杢桂䝁䅷睢湂䍁䄰䅤療䍁䄰䅚灂䝁䅣兡あ䝁䅅䅢杁䝁䅅杢歂䍁䅁䅚灂䝁䅣兡あ䝁䅅䅢瑁䡁䅑睢瑁䝁䅅杢桂䝁䅷睢湂䍁䅁睙療䝁䄴杤求䡁䅉䅤求䡁䅉督畁䍁䅁䅖潂䝁䅫督杁䡁䅍党湂䝁䄰党畂䡁䅑䅉桂䝁䅷督療䍁䅁睢浂䝁䅙党祂䡁䅍䅉橂䝁䄸睢獂䝁䅕䅚杁䝁䅅杢歂䍁䅁兤畂䝁䅍睢療䝁䅷党歂䍁䅁兡畂䝁䅙杣桂䡁䅉党歂䍁䅁睢祂䍁䅁䅤潂䝁䅕杣瑂䝁䅅䅢杁䡁䅁杣療䝁䅑兤橂䡁䅑督獁䍁䅁兡畂䝁䅍䅢ㅂ䝁䅑兡畂䝁䅣䅉穂䝁䅕杢穂䝁䄸杣穂䍁䅷䅉橂䝁䅅兢求䡁䅉兙杁䝁䅍睢祂䝁䅕督獁䍁䅁兙畂䝁䅑䅉橂䝁䅅兢求䡁䅉兙杁䡁䅍入穂䡁䅑党瑂䡁䅍睏杁䝁䅧兡湂䝁䅧兌祂䝁䅕督療䝁䅷兤あ䝁䅫睢畂䍁䅷䅉獂䝁䄸睤瑁䝁䅑睢穂䝁䅕䅉奂䍁䄰杣桂䡁䅫䅉穂䝁䅕杢穂䝁䄸杣穂䍁䅷䅉潂䝁䅫睚潂䍁䄰䅣療䡁䅣党祂䍁䅁兢灂䝁䅍杣療䡁䅣兙㉂䝁䅕䅌杁䝁䅅杢歂䍁䅁䅡灂䝁䅣䅡瑁䝁䅕杢求䡁䅉睚㕂䍁䅁䅗瑁䡁䅉兙㕂䍁䅁督ㅂ䝁䅉督㕂䡁䅍䅤求䝁䄰督㝁䍁䅁兙畂䝁䅑䅉灂䝁䄴督あ䡁䅉兤瑂䝁䅕杢あ䡁䅍䅉浂䝁䄸杣杁䡁䅑䅡求䍁䅁兢求䝁䅅督ㅂ䡁䅉党瑂䝁䅕杢あ䍁䅁睢浂䍁䅁䅣潂䡁䅫督灂䝁䅍兙獂䍁䅁䅣祂䝁䄸䅣求䡁䅉䅤灂䝁䅕督杁䝁䅅杢歂䍁䅁兢桂䡁䅉兡あ䝁䅫兢求䍁䅁䅣祂䝁䄸䅚ㅂ䝁䅍䅤穂䑁䅳䅉桂䡁䅍䅉㍂䝁䅕䅢獂䍁䅁兙穂䍁䅁䅚求䡁䅙党獂䝁䄸䅣穂䍁䅁兙畂䝁䅑䅉瑂䝁䅅杢ㅂ䝁䅙兙橂䡁䅑兤祂䝁䅕督杁䝁䄰兤獂䡁䅑兡瑁䡁䅍䅣求䝁䅍䅤祂䡁䅕兢杁䝁䅕䅢求䝁䅍䅤祂䝁䄸兌療䡁䅁䅤灂䝁䅍睌灂䝁䄴杚祂䝁䅅杣求䝁䅑䅉灂䝁䄰兙湂䝁䅫杢湂䍁䅁督㕂䡁䅍䅤求䝁䄰督杁䝁䅅杢歂䍁䅁兙穂䡁䅍睢橂䝁䅫兙あ䝁䅕䅚杁䡁䅁杣療䝁䅑兤橂䡁䅑督獁䍁䅁督ㅂ䝁䅍䅡杁䝁䅅督杁䝁䅷兙穂䝁䅕杣穂䍁䅷䅉療䡁䅁䅤灂䝁䅍督獁䍁䅁兙畂䝁䅑䅉祂䝁䅅䅚桂䡁䅉督獁䍁䅁睑䍂䙁䅉杔䙂䍁䅁䅋䑂䝁䅧党瑂䝁䅫睙桂䝁䅷䅌杁䕁䅉兡療䝁䅷睢湂䝁䅫睙桂䝁䅷䅌杁䙁䅉兙歂䝁䅫睢獂䝁䄸睚灂䝁䅍兙獂䍁䅷䅉佂䡁䅕睙獂䝁䅕兙祂䍁䅁兙畂䝁䅑䅉䙂䡁䅧䅣獂䝁䄸督灂䡁䅙党杁䝁䅑党あ䝁䅕睙あ䝁䄸杣穂䍁䅫䅌杁䝁䅅杢歂䍁䅁兤畂䝁䄰兙畂䝁䄴党歂䍁䅁兙灂䡁䅉䅉桂䝁䄴䅚杁䝁䅣杣療䡁䅕杢歂䍁䅁督㕂䡁䅍䅤求䝁䄰督畁䍁䅁䅖潂䝁䅕䅉橂䝁䄸兢睂䝁䅅杢㕂䉁杫督杁䕁䅫杢穂䡁䅑杣ㅂ䝁䄰党畂䡁䅑兙あ䝁䅫睢畂䍁䅁督求䝁䅣兢求䝁䄴䅤杁䝁䄸杚浂䝁䅕杣穂䍁䅁兢療䝁䄴兡あ䝁䄸杣灂䝁䄴睚獁䍁䅁睙療䝁䄴䅤祂䝁䄸䅢獁䍁䅁兙畂䝁䅑䅉求䝁䅷党橂䡁䅑杣療䝁䄴兡橂䍁䅁䅤求䡁䅍䅤杁䝁䅅杢歂䍁䅁兢求䝁䅅督ㅂ䡁䅉党瑂䝁䅕杢あ䍁䅁党硂䡁䅕兡睂䝁䄰党畂䡁䅑睏杁䝁䅅杢歂䍁䅁䅣療䡁䅣党祂䍁䅁兙畂䝁䅑䅉橂䝁䄸兢瑂䡁䅕杢灂䝁䅍兙あ䝁䅫睢畂䡁䅍䅉橂䝁䄸杢畂䝁䅕睙あ䝁䅫杤灂䡁䅑入杁䝁䅑党㉂䝁䅫睙求䡁䅍䅉浂䝁䄸杣杁䝁䅑兡穂䡁䅑杣灂䝁䅉兤あ䝁䅕䅚杁䝁䅫杢穂䡁䅑杣ㅂ䝁䄰党畂䡁䅑兙あ䝁䅫睢畂䍁䅁督㕂䡁䅍䅤求䝁䄰督杁䝁䅅杢歂䍁䅁督求䝁䄴督療䡁䅉䅉畂䝁䅕䅤㍂䝁䄸杣牂䡁䅍杌杁䙁䅑䅡求䍁䅁睙療䝁䄰䅣桂䝁䄴入婁䡉䅍䅉䉂䝁䅕杣療䡁䅍䅣桂䝁䅍党杁䝁䅅杢歂䍁䅁䅒求䝁䅙党畂䡁䅍党杁䕁䅕䅢求䝁䅍䅤祂䝁䄸杢灂䝁䅍督杁䡁䅍党湂䝁䄰党畂䡁䅑䅉睂䡁䅉睢㉂䝁䅫䅚求䡁䅍䅉求䝁䅷党橂䡁䅑杣療䝁䄴兡橂䍁䅁睙療䝁䄰䅣療䝁䄴党畂䡁䅑督杁䝁䅅杢歂䍁䅁督ㅂ䝁䅉督㕂䡁䅍䅤求䝁䄰督獁䍁䅁䅚桂䡁䅑兙杁䝁䅅睙硂䡁䅕兡穂䝁䅫䅤灂䝁䄸杢杁䝁䅅杢歂䍁䅁睙療䝁䄰兢ㅂ䝁䄴兡橂䝁䅅䅤灂䝁䄸杢穂䍁䅁睙療䝁䄰䅣療䝁䄴党畂䡁䅑督杁䝁䅅杢歂䍁䅁党硂䡁䅕兡睂䝁䄰党畂䡁䅑䅌杁䝁䅧兙祂䡁䅍䅡杁䝁䅕杢㉂䝁䅫杣療䝁䄴兢求䝁䄴䅤杁䝁䅫杢あ䝁䅕杣橂䝁䄸杢畂䝁䅕睙あ䡁䅍䅌杁䝁䅣党畂䝁䅕杣桂䝁䅷䅉桂䡁䅙兡桂䡁䅑兡療䝁䄴䅉楂䝁䅅䅤あ䝁䅕杣灂䝁䅕督獁䍁䅁兙畂䝁䅑䅉療䡁䅑䅡求䡁䅉䅉橂䝁䄸兢睂䝁䄸杢求䝁䄴䅤穂䑁䅳䅉桂䝁䄴䅚杁䝁䄸杢楂䝁䄸兙祂䝁䅑䅉桂䡁䅙兡療䝁䄴兡橂䡁䅍䅉穂䡁䅫督あ䝁䅕兢穂䍁䅁兙畂䝁䅑䅉湂䡁䅉睢ㅂ䝁䄴䅚瑁䝁䅉兙穂䝁䅕䅚杁䝁䅅䅣睂䝁䅷兡橂䝁䅅䅤灂䝁䄸杢穂䍁䅷䅉桂䝁䅫杣橂䡁䅉兙浂䡁䅑䅉歂䝁䅅䅤桂䍁䅁兙畂䝁䅑䅉橂䝁䄸杢畂䝁䅕睙あ䝁䅫杤灂䡁䅑入杁䡁䅍睢獂䡁䅕䅤灂䝁䄸杢穂䍁䅷䅉潂䝁䅅杣歂䡁䅣兙祂䝁䅕䅉穂䡁䅫督あ䝁䅕兢穂䍁䅷䅉桂䝁䄴䅚杁䡁䅍睢浂䡁䅑睤桂䡁䅉党杁䝁䅅䅣睂䝁䅷兡橂䝁䅅䅤灂䝁䄸杢穂䍁䄴䅉䩂䡁䅑督杁䕁䅕杢湂䝁䅫杢求䝁䅕杣求䝁䅑䅉呂䡁䅫督あ䝁䅕兢穂䍁䅁督求䝁䅣兢求䝁䄴䅤杁䝁䄸杚浂䝁䅕杣穂䍁䅁督㕂䡁䅍䅤求䝁䄰督杁䝁䅕杢湂䝁䅫杢求䝁䅕杣灂䝁䄴睚杁䝁䅅杢歂䍁䅁兡畂䡁䅑党湂䡁䅉兙あ䝁䅫睢畂䍁䅷䅉あ䝁䅕睙潂䝁䄴睢獂䝁䄸睚㕂䍁䅁䅚求䡁䅙党獂䝁䄸䅣瑂䝁䅕杢あ䍁䅷䅉桂䝁䄴䅚杁䝁䄰兙畂䡁䅕杚桂䝁䅍䅤ㅂ䡁䅉兡畂䝁䅣䅉穂䝁䄸䅢ㅂ䡁䅑兡療䝁䄴督杁䝁䅙睢祂䍁䅁䅚求䝁䅙党畂䡁䅍党獁䍁䅁督睂䝁䅅睙求䍁䅷䅉求䝁䄴杤灂䡁䅉睢畂䝁䄰党畂䡁䅑兙獂䍁䅷䅉桂䝁䄴䅚杁䝁䅕杢求䡁䅉睚㕂䍁䅁兙睂䡁䅁䅢灂䝁䅍兙あ䝁䅫睢畂䡁䅍睏杁䝁䅅杢歂䍁䅁䅚求䡁䅍兡湂䝁䄴督杁䝁䅅杢歂䍁䅁兢桂䝁䄴兤浂䝁䅅睙あ䡁䅕杣求䡁䅍䅉求䝁䅷党橂䡁䅑杣療䝁䅍䅡求䝁䄰兡橂䝁䅅䅢杁䝁䅕杢求䡁䅉睚㕂䍁䅁督㕂䡁䅍䅤求䝁䄰督杁䝁䅅杢歂䍁䅁党獂䝁䅕睙あ䡁䅉睢畂䝁䅫睙穂䍁䅁杚療䡁䅉䅉瑂䝁䅫䅢灂䡁䅑兙祂䡁䅫䅉桂䡁䅁䅣獂䝁䅫睙桂䡁䅑兡療䝁䄴督畁䍁䅁䅖潂䝁䅕䅉橂䝁䄸兢睂䝁䅅杢㕂䍁䅁睤桂䡁䅍䅉浂䝁䄸兤畂䝁䅑党歂䍁䅁兡畂䍁䅁免㕁䑁䅙䅍杁䝁䅅杢歂䍁䅁兡穂䍁䅁䅡求䝁䅅䅚硂䡁䅕兙祂䡁䅑党祂䝁䅕䅚杁䝁䅫杢杁䙁䅑䅡療䡁䅕督桂䝁䄴䅚杁䕁䄸兙牂䡁䅍䅌杁䕁䅍兙獂䝁䅫杚療䡁䅉杢灂䝁䅅杌䅁䩁坉䅁䭃睄䅁䅖求䝁䅷党浂䝁䅷党㑂䍁䅁兓畂䝁䅍睢祂䡁䅁睢祂䝁䅅䅤求䝁䅑䅉歂䝁䅕督灂䝁䅣杢穂䍁䅷䅉歂䝁䅕杤求䝁䅷睢睂䡁䅍䅌杁䝁䄰兙畂䡁䅕杚桂䝁䅍䅤ㅂ䡁䅉党穂䍁䅷䅉桂䝁䄴䅚杁䡁䅍兤睂䡁䅁䅢灂䝁䅕督杁䡁䅍兡畂䝁䅣䅢求䍁䄰兤穂䝁䅕䅉瑂䝁䅕䅚灂䝁䅍兙獂䍁䅁䅚求䡁䅙兡橂䝁䅕督杁䝁䅙睢祂䍁䅁睙療䝁䄰兢療䝁䄴䅉歂䝁䅫兙湂䝁䄴睢穂䡁䅑兡橂䍁䅁兙畂䝁䅑䅉あ䝁䅧党祂䝁䅅䅣求䡁䅕䅤灂䝁䅍䅉睂䡁䅉睢橂䝁䅕䅚ㅂ䡁䅉党穂䍁䅁兡畂䍁䅁睙祂䝁䅫䅤灂䝁䅍兙獂䍁䅁睙桂䡁䅉党杁䝁䅅杢歂䍁䅁督ㅂ䡁䅉睚灂䝁䅍兙獂䍁䅁兙睂䡁䅁䅢灂䝁䅍兙あ䝁䅫睢畂䡁䅍䅉㍂䝁䄸杣獂䝁䅑睤灂䝁䅑党畁䍁䅁䅖潂䝁䅕䅉橂䝁䄸兢睂䝁䅅杢㕂䍁䅁䅣祂䝁䄸杤灂䝁䅑党穂䍁䅁杤桂䡁䅍睙ㅂ䝁䅷兙祂䍁䅁兙橂䝁䅍党穂䡁䅍䅉睂䡁䅉睢歂䡁䅕睙あ䡁䅍䅉あ䝁䅧兙あ䍁䅁睙療䝁䄰䅣祂䝁䅫督求䍁䅁兑祂䡁䅉睢㍂䍁䅁杙祂䝁䅅杢歂䝁䅕䅚杁䝁䅍兙あ䝁䅧党あ䝁䅕杣穂䍁䅷䅉橂䝁䅅䅤潂䝁䅕䅤求䡁䅉䅉畂䝁䅅杤灂䝁䅣兙あ䝁䅫睢畂䍁䅁兙畂䝁䅑䅉あ䝁䅫䅣杁䡁䅁睢穂䝁䅫䅤灂䝁䄸杢灂䝁䄴睚杁䡁䅍入穂䡁䅑党瑂䡁䅍䅌杁䝁䅅杢歂䍁䅁兡畂䡁䅑杣桂䝁䄸督穂䝁䅕睢ㅂ䡁䅍䅉桂䝁䅍睙求䡁䅍督杁䡁䅍入穂䡁䅑党瑂䡁䅍䅉浂䝁䄸杣杁䡁䅑䅡求䍁䅁兙歂䝁䄰兡畂䝁䅫督あ䡁䅉兙あ䝁䅫睢畂䍁䅁睢浂䍁䅁兡畂䡁䅑杣桂䡁䅙党畂䝁䄸兤穂䍁䅁䅤潂䝁䅕杣桂䡁䅁兡求䡁䅍䅌杁䡁䅑䅡求䍁䅁兢求䝁䅅督ㅂ䡁䅉党瑂䝁䅕杢あ䍁䅁睢浂䍁䅁杙獂䝁䄸睢歂䍁䅁䅣祂䝁䅕督穂䡁䅕杣求䍁䅷䅉桂䝁䄴䅚杁䡁䅑䅡求䍁䅁睤灂䡁䅑䅡歂䡁䅉兙㍂䝁䅅䅢杁䝁䄸杚杁䝁䅉䅢療䝁䄸䅚杁䡁䅍兙瑂䡁䅁䅢求䡁䅍䅉あ䝁䅧杣療䡁䅕睚潂䍁䅁兙杁䡁䅍兡畂䝁䅣䅢求䍁䅁䅣ㅂ䝁䄴睙あ䡁䅕杣求䍁䅁督灂䡁䅑党畁䍁䅁兓あ䍁䅁兙獂䡁䅍睢杁䝁䄸杚浂䝁䅕杣穂䍁䅁兡畂䡁䅑党祂䡁䅙党畂䡁䅑兡療䝁䄴兙獂䍁䅁䅣祂䝁䄸䅚ㅂ䝁䅍䅤穂䍁䅷䅉㍂䝁䅧兡橂䝁䅧䅉橂䝁䄸杢穂䝁䅫督あ䡁䅍䅉療䝁䅙䅉㉂䝁䅅杣灂䝁䄸兤穂䍁䅁睙療䡁䅉睢畂䝁䅅杣㕂䍁䅁睙桂䡁䅑䅡求䡁䅑党祂䡁䅍䅌杁䡁䅍䅤祂䡁䅕睙あ䡁䅕杣桂䝁䅷䅉潂䝁䅕兙祂䡁䅑䅉穂䡁䅕䅣睂䝁䄸杣あ䍁䅁䅚求䡁䅙兡橂䝁䅕督獁䍁䅁兙畂䝁䅑䅉睂䝁䅕杣灂䡁䅁䅡求䡁䅉兙獂䍁䅁兡畂䡁䅑党祂䡁䅙党畂䡁䅑兡療䝁䄴䅉桂䝁䄴䅚杁䝁䄰党橂䝁䅧兙畂䝁䅫睙桂䝁䅷䅉橂䝁䅫杣橂䡁䅕䅢桂䡁䅑睢祂䡁䅫䅉穂䡁䅕䅣睂䝁䄸杣あ䍁䅁䅣獂䝁䅅䅤浂䝁䄸杣瑂䍁䅁䅤潂䝁䅅䅤杁䝁䅅杣求䍁䅁兤穂䝁䅕䅚杁䝁䅉入杁䝁䅫杢あ䝁䅕杣㉂䝁䅕杢あ䝁䅫睢畂䝁䅅䅢杁䝁䅍兙祂䝁䅑兡療䝁䅷睢湂䝁䅫督あ䡁䅍䅉桂䝁䄴䅚杁䡁䅉兙歂䝁䅫睢獂䝁䄸睚灂䡁䅍䅤穂䍁䅷䅉桂䝁䄴䅚杁䡁䅙兙穂䝁䅍兤獂䝁䅅杣杁䡁䅍兤祂䝁䅣党療䝁䄴督㝁䍁䅁兙畂䝁䅑䅉䉂䡁䅉杣療䡁䅣䅉楂䡁䅉兙畂䝁䅑党歂䍁䅁䅣ㅂ䝁䄰䅣穂䍁䅁兙畂䝁䅑䅉橂䝁䅅䅤潂䝁䅕䅤求䡁䅉督獁䍁䅁睒ㅂ䝁䅫䅚求䝁䅷兡畂䝁䅕䅌杁䙁䅑兤祂䝁䄴䅣灂䝁䅳党獁䍁䅁兙畂䝁䅑䅉啂䡁䅉兙睂䝁䅷兡畂䝁䅕杣杁䝁䅍兙あ䝁䅧党あ䝁䅕杣穂䍁䅷䅉あ䝁䅧党杁䕁䄰兙畂䡁䅑兙杁䙁䅙兙穂䝁䅍兤獂䝁䅅杣杁䕁䅍䅢療䡁䅍兤祂䝁䅕䅌杁䝁䅅杢歂䍁䅁兑祂䡁䅉睢㍂䍁䅁睔畂䝁䅍睢畂䡁䅑杣療䝁䅷䅉歂䝁䅕杤灂䝁䅍党穂䍁䄴䅉啂䝁䅧党杁䝁䅍睢瑂䡁䅁兙畂䡁䅫䅉睂䡁䅉睢㉂䝁䅫䅚求䡁䅍䅉桂䝁䄴党穂䡁䅑䅡求䡁䅍兡桂䍁䅁䅣祂䝁䄸䅚ㅂ䝁䅍䅤穂䍁䅷䅉穂䡁䅕睙潂䍁䅁兙穂䍁䅁兙灂䡁䅉睤桂䡁䅫䅉桂䝁䄴䅚杁䡁䅁兙灂䝁䄴䅉瑂䝁䅅杢桂䝁䅣党瑂䝁䅕杢あ䍁䅁䅣祂䝁䄸䅚ㅂ䝁䅍䅤穂䍁䅁䅤療䍁䅁督ㅂ䡁䅁䅣療䡁䅉䅤杁䝁䅧睢穂䡁䅁兡あ䝁䅅䅢獁䍁䅁党瑂䝁䅕杣湂䝁䅕杢橂䡁䅫䅉瑂䝁䅕䅚灂䝁䅍兡畂䝁䅕䅌杁䝁䅅杢歂䍁䅁兢灂䝁䅷兡あ䝁䅅杣㕂䍁䅁睙潂䝁䅅杢畂䝁䅕䅢穂䑁䅳䅉桂䝁䄴䅚杁䡁䅍兤祂䝁䅣兡橂䝁䅅䅢杁䡁䅁杣療䝁䅑兤橂䡁䅑督獁䍁䅁兡畂䝁䅍䅢ㅂ䝁䅑兡畂䝁䅣䅉瑂䝁䅕䅤桂䝁䅷䅉桂䝁䄴䅚杁䡁䅁睢獂䡁䅫兢求䡁䅉䅉獂䝁䅫睚桂䡁䅑兡療䝁䄴䅉橂䝁䅷兡睂䡁䅍䅌杁䝁䅅杢歂䍁䅁杚桂䡁䅍睙灂䝁䅅䅢杁䝁䅍䅢療䡁䅍兤祂䝁䅕䅉穂䡁䅕杣湂䝁䅫睙桂䝁䅷䅉穂䡁䅫督あ䝁䅕兢穂䍁䅁䅤潂䝁䅅䅤杁䝁䅅杣求䍁䅁兤穂䝁䅕䅚杁䝁䅫杢杁䝁䅷兙睂䝁䅅杣療䡁䅍睙療䡁䅁兡橂䍁䅁督ㅂ䡁䅉睚灂䝁䅍兙獂䍁䅁䅣祂䝁䄸睙求䝁䅑兤祂䝁䅕督獁䍁䅁䅣求䡁䅉睙ㅂ䡁䅑兙畂䝁䅕睢ㅂ䡁䅍䅉穂䡁䅕杣湂䝁䅫睙桂䝁䅷䅉穂䡁䅫督あ䝁䅕兢穂䍁䅷䅉桂䝁䄴䅚杁䝁䄸䅤潂䝁䅕杣杁䡁䅍兤祂䝁䅣兡橂䝁䅅䅢杁䝁䅫杢穂䡁䅑杣ㅂ䝁䄰党畂䡁䅑督畁䍁䅁兓あ䍁䅁兙獂䡁䅍睢杁䝁䄸杚浂䝁䅕杣穂䍁䅁兡畂䡁䅑党祂䡁䅙党畂䡁䅑兡療䝁䄴兙獂䍁䅁兤祂䝁䄸䅢療䝁䅣入杁䡁䅁杣療䝁䅑兤橂䡁䅑督杁䝁䅍睢瑂䡁䅁杣灂䡁䅍兡畂䝁䅣䅉あ䝁䅧党杁䙁䅕杣療䕁䅷兡浂䡁䅑䅉呂䡁䅫督あ䝁䅕兢獁䍁䅁兙畂䍁䅁兡畂䡁䅙兙穂䝁䅫杤求䍁䅁䅤求䝁䅍䅡畂䝁䄸䅢療䝁䅣入杁䝁䅙睢祂䍁䅁䅤祂䝁䅕兙あ䝁䅫杢湂䍁䅁䅢療䡁䅣党祂䍁䅁兤祂䝁䅫杢桂䡁䅉入杁䡁䅑杣桂䝁䅍䅤杁䡁䅍入瑂䡁䅁䅤療䝁䄰督杁䝁䅑兤求䍁䅁䅤療䍁䅁杙求䝁䄴兡湂䝁䄴䅉睂䡁䅉睢穂䡁䅑兙あ䝁䅫睙杁䝁䅧入睂䝁䅕杣睂䝁䅷兙穂䝁䅫兙㝁䍁䅁杣求䡁䅍䅣灂䡁䅉兙あ䝁䄸杣㕂䍁䅁䅣祂䝁䄸䅚ㅂ䝁䅍䅤穂䍁䅷䅉灂䝁䄴睙獂䡁䅕䅚灂䝁䄴睚杁䝁䄸䅥㕂䝁䅣党畂䍁䅁兙畂䝁䅑䅉桂䝁䅕杣療䡁䅍睢獂䍁䅁䅤潂䝁䅕杣桂䡁䅁兡求䡁䅍䅌杁䡁䅍䅣灂䡁䅉睢瑂䝁䅕䅤祂䡁䅫䅌杁䝁䅅杢歂䍁䅁杤求䝁䄴䅤灂䝁䅷兙あ䝁䅫睢畂䍁䅁兢桂䝁䄴兙湂䝁䅕兢求䝁䄴䅤杁䡁䅁杣療䝁䅑兤橂䡁䅑督杁䝁䅙睢祂䍁䅁兤穂䝁䅕䅉灂䝁䄴䅉㉂䝁䅅杣灂䝁䄸兤穂䍁䅁睙桂䡁䅉党杁䡁䅍党あ䡁䅑兡畂䝁䅣督㝁䍁䅁兤祂䝁䄸䅢療䝁䅣入杁䡁䅁杣療䝁䅑兤橂䡁䅑督獁䍁䅁督ㅂ䝁䅍䅡杁䝁䅅督杁䝁䅍兙あ䝁䅧党あ䝁䅕杣穂䍁䅷䅉ㅂ䡁䅉兡畂䝁䅕䅉橂䝁䄸䅢獂䝁䅕睙あ䝁䄸杣穂䍁䅷䅉桂䝁䄴䅚杁䝁䅍兙あ䝁䅧党あ䝁䅕杣灂䡁䅯兙あ䝁䅫睢畂䍁䅁兙橂䝁䅍党穂䡁䅍睢祂䝁䅫党穂䍁䅁兙畂䝁䅑䅉睂䡁䅉睢歂䡁䅕睙あ䡁䅍䅉浂䝁䄸杣杁䝁䄸䅣求䡁䅉兙あ䝁䅫杤求䍁䅁党畂䝁䅑睢ㅂ䡁䅉睢獂䝁䄸睚㕂䑁䅳䅉桂䝁䄴䅚杁䝁䅉䅢桂䝁䅑䅚求䡁䅉䅉瑂䝁䅅杢桂䝁䅣党瑂䝁䅕杢あ䍁䅁督求䡁䅉杤灂䝁䅍党穂䍁䄴䅉啂䝁䅧党杁䝁䅍睢瑂䡁䅁兙畂䡁䅫䅉穂䝁䅕杣㉂䝁䅕督杁䝁䅧睢穂䡁䅁兡あ䝁䅅䅢穂䍁䅁兙畂䝁䅑䅉潂䝁䅕兙獂䡁䅑䅡橂䝁䅅杣求䍁䅁䅣祂䝁䄸杤灂䝁䅑党祂䡁䅍䅌杁䝁䄰党歂䝁䅫睙桂䝁䅷䅉歂䝁䅕杤灂䝁䅍党杁䝁䄰兙畂䡁䅕杚桂䝁䅍䅤ㅂ䡁䅉党祂䡁䅍䅌杁䝁䅅杢歂䍁䅁䅡療䝁䄰党杁䝁䅍兙祂䝁䅕䅉瑂䝁䅅杣牂䝁䅕䅤穂䍁䄴䅉啂䝁䅕䅢求䝁䅙䅢求䡁䅧䅉䩂䝁䄴睙療䡁䅉䅣療䡁䅉兙あ䝁䅕䅚杁䡁䅣兙穂䍁䅁兡畂䝁䅍睢祂䡁䅁睢祂䝁䅅䅤求䝁䅑䅉灂䝁䄴䅉硁䑁䅫䅎穁䍁䅁兙畂䝁䅑䅉灂䡁䅍䅉潂䝁䅕兙歂䡁䅅兤桂䡁䅉䅤求䡁䅉党歂䍁䅁兡畂䍁䅁睖桂䡁䅫杢求䍁䅷䅉兂䝁䅕杢畂䡁䅍入獂䡁䅙兙畂䝁䅫兙畁䅁䅁砫䅑䅁乁䅁啂䝁䅕䅢求䡁䅁䅡療䝁䄴党杁䝁䅅杢歂䍁䅁䅒桂䡁䅑兙杁䙁䅍入穂䡁䅑党瑂䡁䅍䅌杁䕁䅫杢橂䍁䄴䅌杁䝁䅅䅉あ䝁䅕䅢求䝁䅍睢瑂䝁䄰兤畂䝁䅫睙桂䡁䅑兡療䝁䄴督杁䝁䅍睢瑂䡁䅁兙畂䡁䅫䅌杁䡁䅁杣療䡁䅙兡歂䝁䅕督杁䝁䅍睢瑂䝁䄰兤畂䝁䅫睙桂䡁䅑兡療䝁䄴督杁䡁䅍党祂䡁䅙兡橂䝁䅕督杁䝁䅫杢杁䡁䅑䅡求䍁䅁兖畂䝁䅫䅤求䝁䅑䅉呂䡁䅑兙あ䝁䅕督畁䍁䅁兓あ䍁䅁睢睂䝁䅕杣桂䡁䅑党穂䍁䅁䅤潂䡁䅉睢ㅂ䝁䅣䅡杁䡁䅑睤療䍁䅁督求䝁䅣兢求䝁䄴䅤穂䑁䅯䅉噂䙁䅍睙求䝁䅷䅢ㅂ䝁䅷兙祂䍁䅁兙畂䝁䅑䅉啂䕁䅑睕杁䙁䅑党獂䝁䅕睙療䝁䄰杌杁䙁䅑䅡求䍁䅁睙療䝁䄰䅣桂䝁䄴入杁䝁䄸杚浂䝁䅕杣穂䍁䅁睤灂䡁䅉党獂䝁䅕督穂䍁䅁督療䝁䅷兤あ䝁䅫睢畂䡁䅍䅉あ䝁䄸䅉橂䝁䄸杢穂䡁䅕兢求䡁䅉督獁䍁䅁兙畂䝁䅑䅉楂䡁䅕督灂䝁䄴党穂䡁䅍䅉桂䝁䄴䅚杁䝁䅣睢㉂䝁䅕杣畂䝁䄰党畂䡁䅑䅉橂䡁䅕督あ䝁䄸兢求䡁䅉督獁䍁䅁兡畂䝁䅍䅢ㅂ䝁䅑兡畂䝁䅣䅉桂䍁䅁督ㅂ䝁䅫䅤求䍁䅁睢浂䍁䅁睙療䝁䄴杢求䝁䅍䅤求䝁䅑䅉䩂䝁䄴䅤求䡁䅉杢求䡁䅑䅉療䝁䅙䅉あ䝁䅧兡畂䝁䅣督杁䍁䅧兓療䙁䅑克杁䡁䅍睢獂䡁䅕䅤灂䝁䄸杢穂䍁䅷䅉桂䝁䄴䅚杁䡁䅍睢浂䡁䅑睤桂䡁䅉党杁䝁䅅䅣睂䝁䅷兡橂䝁䅅䅤灂䝁䄸杢穂䍁䅁杚療䡁䅉䅉瑂䝁䄸杢灂䡁䅑睢祂䍁䅁兙畂䝁䅑䅉橂䝁䄸杢あ䡁䅉睢獂䍁䅷䅉楂䡁䅕督灂䝁䄴党穂䡁䅍䅉桂䡁䅕䅤療䝁䄰兙あ䝁䅫睢畂䍁䄸睢睂䝁䅕杣桂䡁䅑兡療䝁䄴督獁䍁䅁睙療䝁䄰兢ㅂ䝁䄴兡橂䝁䅅䅤灂䝁䄸杢獁䍁䅁杚獂䝁䅕党あ䍁䅁兙畂䝁䅑䅉桂䡁䅍督求䡁䅑䅉瑂䝁䅅杢桂䝁䅣党瑂䝁䅕杢あ䍁䅷䅉穂䝁䄰兙祂䡁䅑䅉㍂䝁䅅䅤求䡁䅉䅉穂䝁䄸䅢ㅂ䡁䅑兡療䝁䄴督獁䍁䅁䅣祂䝁䅫杤桂䡁䅑党杁䝁䅍党獂䝁䅷兤獂䝁䅅杣杁䝁䄴党あ䡁䅣睢祂䝁䅳督杁䝁䅅杢歂䍁䅁睙ㅂ䡁䅍䅤療䝁䄰䅌杁䝁䅅杢歂䍁䅁党畂䝁䅑兌あ䝁䄸兌求䝁䄴䅚杁䕁䅫睢啂䍁䅁督療䝁䅷兤あ䝁䅫睢畂䡁䅍睏杁䡁䅣兡祂䝁䅕䅢求䡁䅍督杁䡁䅁杣灂䝁䄸杣灂䡁䅑入杁䡁䅍党祂䡁䅙兡橂䝁䅕督杁䝁䅅杢歂䍁䅁兣ㅂ䝁䅅䅢灂䡁䅑入杁䡁䅁杣灂䝁䄸杣灂䡁䅑入杁䝁䅅杢歂䍁䅁䅣祂䝁䅕党瑂䡁䅁䅤灂䝁䄸杢杁䝁䄸䅣あ䝁䅫睢畂䡁䅍睏杁䡁䅍兢桂䡁䅉䅤睂䝁䅧睢畂䝁䅕督杁䝁䅅杢歂䍁䅁睢あ䝁䅧党祂䍁䅁䅡桂䝁䄴䅚穂䝁䅕䅤穂䍁䅷䅉あ䝁䅅杙獂䝁䅕䅤穂䍁䅷䅉㍂䝁䅕兙祂䝁䅅杙獂䝁䅕督獁䍁䅁兢療䝁䅉兡獂䝁䅕䅉潂䝁䄸䅤穂䡁䅁睢あ䡁䅍䅌杁䝁䅙兡㑂䝁䅕䅚杁䡁䅣兡祂䝁䅕䅢求䡁䅍督杁䝁䅧睢瑂䝁䅕䅉灂䝁䄴䅤求䡁䅉杢求䡁䅑䅌杁䝁䅅杢歂䍁䅁兓療䙁䅑䅉歂䝁䅕杤灂䝁䅍党穂䑁䅳䅉桂䝁䄴䅚杁䝁䅅睙橂䝁䅕督穂䝁䄸杣灂䝁䅕督獁䍁䅁督ㅂ䝁䅍䅡杁䝁䅅督杁䝁䅍兙穂䝁䅕督獁䍁䅁督橂䡁䅉党求䝁䄴䅉睂䡁䅉睢あ䝁䅕睙あ䝁䄸杣穂䍁䅷䅉橂䝁䅧兙祂䝁䅣党祂䡁䅍䅌杁䝁䅅杢歂䍁䅁兢求䝁䄰睢祂䡁䅫䅉橂䝁䅅杣歂䡁䅍䅌杁䝁䅅督杁䡁䅣党獂䝁䅷䅉桂䡁䅍䅉橂䝁䄸杢穂䡁䅕兢求䡁䅉䅉求䝁䅷党橂䡁䅑杣療䝁䄴兡橂䡁䅍䅌杁䝁䅫杢橂䝁䅷兤歂䝁䅫杢湂䍁䅁兙ㅂ䝁䅑兡療䍁䅷䅉潂䝁䄸兢求䍁䅁兙ㅂ䡁䅑睢瑂䝁䅅䅤灂䝁䄸杢杁䝁䅅杢歂䍁䅁杢求䡁䅑睤療䡁䅉睡灂䝁䄴睚杁䡁䅁杣療䝁䅑兤橂䡁䅑督畁䍁䅁兓あ䍁䅁兙獂䡁䅍睢杁䡁䅁杣療䡁䅙兡歂䝁䅕督杁䡁䅉党睂䝁䅷兙橂䝁䅕䅉桂䝁䄴䅚杁䡁䅉党睂䝁䅅兡祂䍁䅁督求䡁䅉杤灂䝁䅍党穂䑁䅳䅉啂䡁䅉兙歂䝁䅕兌䩂䝁䄴䅉睂䡁䅉睢湂䡁䅉兙瑂䍁䅁䅤潂䡁䅉睢ㅂ䝁䅣䅡杁䡁䅣䅡灂䝁䅍䅡杁䝁䅫䅤杁䝁䅉兤㕂䡁䅍䅉橂䡁䅕督あ䝁䄸兢求䡁䅉督湁䍁䅁兤穂䝁䅕䅚杁䝁䅕兣ㅂ䝁䅫䅣瑂䝁䅕杢あ䑁䅳䅉灂䝁䄴䅤求䡁䅉杢求䡁䅑䅉橂䝁䄸杢畂䝁䅕睙あ䝁䅫睢畂䡁䅍䅉桂䝁䄴䅚杁䝁䅅䅢獂䍁䄰䅡療䝁䄰党杁䙁䅣兡瑁䕁䅙兡杁䡁䅍党祂䡁䅙兡橂䝁䅕督㝁䍁䅁䅖䕂䙁䅍䅉啂䙁䅙睋獁䍁䅁兙畂䍁䅁兡畂䡁䅑党湂䡁䅉兙あ䝁䅕䅚杁䝁䅍䅢療䡁䅕䅚杁䡁䅑党獂䝁䅕杤灂䡁䅍兡療䝁䄴䅉睂䝁䅷兙あ䝁䅙睢祂䝁䄰䅉あ䝁䅧兙あ䍁䅁睢浂䝁䅙党祂䡁䅍䅉㉂䝁䅫䅚求䝁䄸䅉橂䝁䄸杢あ䝁䅕杢あ䍁䅁兙畂䝁䅑䅉浂䝁䅕兙あ䡁䅕杣求䡁䅍睏杁䝁䅷睢橂䝁䅅䅢杁䝁䅅杢歂䍁䅁䅢療䝁䄴睚瑁䝁䅑兡穂䡁䅑兙畂䝁䅍党杁䡁䅑党獂䝁䅕䅣潂䝁䄸杢求䍁䅁督求䡁䅉杤灂䝁䅍党獁䍁䅁杤療䝁䅫睙求䍁䅁睢㉂䝁䅕杣杁䝁䅫杢あ䝁䅕杣畂䝁䅕䅤杁䡁䅁杣療䡁䅑睢橂䝁䄸䅢獁䍁䅁兙畂䝁䅑䅉求䝁䄴䅡桂䝁䄴睙求䝁䅑䅉穂䝁䅕杣㉂䝁䅫睙求䡁䅍睏杁䝁䅉杣療䝁䅅䅚楂䝁䅅杢歂䍁䅷䅉䩂䙁䅁兌楂䝁䅅督求䝁䅑䅉穂䝁䅕杣㉂䝁䅫睙求䡁䅍䅌杁䝁䅅杢歂䍁䅁䅡療䡁䅍䅤求䝁䅑䅉㉂䝁䄸兡橂䝁䅕䅉桂䝁䄴䅚杁䡁䅙兡歂䝁䅕睢杁䝁䅍睢獂䝁䅷兙楂䝁䄸杣桂䡁䅑兡療䝁䄴䅉穂䝁䅕杣㉂䝁䅫睙求䡁䅍睏杁䝁䅅杢歂䍁䅁睙療䝁䄰兢ㅂ䝁䄴兡橂䝁䅅䅤灂䝁䄸杢杁䡁䅍党祂䡁䅙兡橂䝁䅕督杁䝁䅫杢杁䡁䅕杢歂䝁䅕杣穂䝁䅕杣㉂䝁䅕䅚杁䝁䅅杣求䝁䅅督畁䍁䅁䅖潂䝁䅕䅉橂䝁䄸兢睂䝁䅅杢㕂䍁䅁督求䝁䅷䅢穂䍁䅁兡あ䡁䅍䅉睂䡁䅉睢歂䡁䅕睙あ䡁䅍䅉あ䝁䅧杣療䡁䅕睚潂䍁䅁杣求䡁䅑兙灂䝁䅷䅉穂䡁䅑睢祂䝁䅕督獁䍁䅁䅚灂䡁䅉党橂䡁䅑䅉桂䝁䄴䅚杁䝁䅫杢歂䝁䅫杣求䝁䅍䅤杁䡁䅍兙獂䝁䅕督獁䍁䅁䅤潂䝁䅫杣歂䍁䄰䅣桂䡁䅉䅤㕂䍁䅁杣求䡁䅑兙灂䝁䅷党祂䡁䅍䅌杁䝁䅅杢歂䍁䅁兡畂䝁䅑党睂䝁䅕杢歂䝁䅕杢あ䍁䅁兙湂䝁䅕杢あ䡁䅍䅌杁䝁䅅督杁䡁䅣党獂䝁䅷䅉桂䡁䅍䅉あ䝁䅧杣療䡁䅕睚潂䍁䅁党橂䝁䄸兢瑂䝁䅕杣橂䝁䅕䅉桂䝁䄴䅚杁䡁䅑党獂䝁䅕督桂䝁䅷党穂䍁䄴䅉啂䝁䅕䅢求䡁䅁䅡療䝁䄴党杁䝁䅅杢歂䍁䅁䅒桂䡁䅑兙杁䙁䅍入穂䡁䅑党瑂䡁䅍䅌杁䕁䅫杢橂䍁䄴䅉㍂䝁䅅督杁䝁䅫杢橂䝁䄸杣睂䝁䄸杣桂䡁䅑党歂䍁䅁兡畂䍁䅁免㕁䑁䅙䅏杁䝁䅅杢歂䍁䅁兡穂䍁䅁䅡求䝁䅅䅚硂䡁䅕兙祂䡁䅑党祂䝁䅕䅚杁䝁䅫杢杁䕁䅍䅡灂䝁䅍兙湂䝁䄸䅌杁䕁䅫䅢獂䝁䅫杢療䝁䅫督畁䅁䅁䈹䅍䅁䥑䅁啂䝁䅕兢睂䡁䅕杣杁䙁䅍党桂䝁䅷入杁䕁䅫杢あ䝁䅕杣畂䝁䅅䅤灂䝁䄸杢桂䝁䅷䅌杁䕁䅫杢橂䍁䄴䅌杁䡁䅑睢湂䝁䅕䅤潂䝁䅕杣杁䡁䅣兡あ䝁䅧䅉灂䡁䅑督杁䡁䅍兤楂䡁䅍兡歂䝁䅫兙祂䝁䅫党穂䍁䅷䅉歂䝁䅕督灂䝁䅣杢穂䍁䅷䅉瑂䝁䅅杢ㅂ䝁䅙兙橂䡁䅑兤祂䝁䅕督獁䍁䅁䅚灂䡁䅍䅤祂䝁䅫杙ㅂ䡁䅑党穂䍁䅷䅉桂䝁䄴䅚杁䡁䅉党あ䝁䅅兡獂䡁䅍䅉楂䝁䅕䅚歂䝁䅫杢湂䍁䅁䅣祂䝁䄸䅚ㅂ䝁䅍䅤穂䍁䅁兡畂䍁䅁䅤潂䝁䅕䅉噂䝁䄴兡あ䝁䅕䅚杁䙁䅍䅤桂䡁䅑党穂䍁䅁兙畂䝁䅑䅉灂䝁䄴䅤求䡁䅉杢桂䡁䅑兡療䝁䄴兙獂䝁䅷入畁䍁䅁兓あ䍁䅁䅣祂䝁䄸杤灂䝁䅑党穂䍁䅁兢桂䡁䅑䅤祂䝁䅕督穂䝁䅕督獁䍁䅁杚療䡁䅕杢歂䝁䅅䅤灂䝁䄸杢穂䍁䅁兙畂䝁䅑䅉桂䝁䅑条ㅂ䡁䅍䅤桂䝁䅉䅢求䍁䅁杚療䡁䅕杢歂䝁䅅䅤灂䝁䄸杢穂䍁䅷䅉桂䝁䄴䅚杁䝁䅅䅚煂䡁䅕督あ䝁䅅杙獂䝁䅕䅉楂䝁䅅督求䡁䅍䅌杁䝁䅅督杁䡁䅣党獂䝁䅷䅉桂䡁䅍䅉療䡁䅑䅡求䡁䅉䅉睂䡁䅉睢歂䡁䅕睙あ䡁䅍䅉橂䝁䄸兢睂䡁䅉兡穂䝁䅫杢湂䍁䅁䅣灂䝁䅷䅢療䡁䅣督獁䍁䅁兢桂䡁䅑䅤祂䝁䅕督穂䍁䅁睙療䡁䅙党祂䡁䅍䅌杁䡁䅍䅡求䝁䅕䅤穂䍁䅷䅉橂䡁䅕督潂䝁䅫睢畂䡁䅍䅌杁䝁䅅杢歂䍁䅁杤桂䡁䅉兡療䡁䅕督杁䝁䄸䅤潂䝁䅕杣杁䝁䅅睙橂䝁䅕督穂䝁䄸杣灂䝁䅕督杁䝁䅅杢歂䍁䅁睙療䝁䄰杚療䡁䅉䅤杁䡁䅁杣療䝁䅑兤橂䡁䅑督杁䡁䅕杢歂䝁䅕杣杁䡁䅑䅡求䍁䅁䅖求䝁䄰䅣ㅂ䡁䅉兌兂䝁䅕䅚灂䝁䅍䅌杁䙁䅍党桂䝁䅷入獁䍁䅁睕あ䝁䅕兙祂䝁䄴督杁䍁䅙䅉䝂䝁䄸督あ䝁䅕杣獁䍁䅁睕求䝁䅅䅢㕂䍁䅷䅉桂䝁䄴䅚杁䕁䅍睢橂䝁䄸睢畂䍁䅁杙㕂䍁䅁睕求䝁䅅䅢㕂䍁䅁杙祂䝁䅅杢歂䍁䅁杢桂䝁䄰党穂䍁䄴䅉啂䝁䅧党杁䝁䅍睢瑂䡁䅁兙畂䡁䅫䅉穂䝁䅕䅢獂䡁䅍䅉灂䡁䅑督杁䡁䅁杣療䝁䅑兤橂䡁䅑督杁䡁䅑䅡祂䝁䄸兤湂䝁䅧䅉桂䡁䅁䅣祂䝁䄸䅥灂䝁䄰兙あ䝁䅕䅢㕂䍁䅁睙療䝁䄰䅣桂䝁䄴入瑁䝁䄸睤畂䝁䅕䅚杁䡁䅍䅤療䡁䅉党穂䍁䅷䅉療䝁䄴䅢灂䝁䄴党獁䍁䅁兙畂䝁䅑䅉橂䝁䅅䅢獂䍁䅁睙求䝁䄴䅤求䡁䅉督㝁䍁䅁兙畂䝁䅑䅉あ䝁䅧兡祂䝁䅑䅉睂䝁䅅杣あ䡁䅫䅉祂䝁䅕䅤桂䝁䅫䅢求䡁䅉督獁䍁䅁兡畂䝁䅍䅢ㅂ䝁䅑兡畂䝁䅣䅉あ䝁䅧兡祂䝁䅑䅉睂䝁䅅杣あ䡁䅫䅉歂䝁䅫督あ䡁䅉兡楂䡁䅕䅤灂䝁䄸杢獁䍁䅁䅡療䡁䅍䅣灂䡁䅑兙獂䝁䅫䅤㕂䍁䅷䅉桂䝁䄴䅚杁䝁䅧党桂䝁䅷䅤潂䝁䅍兙祂䝁䅕杌杁䕁䅫䅤杁䝁䅅䅢穂䝁䄸䅉療䡁䅁党祂䝁䅅䅤求䡁䅍䅉桂䍁䅁䅣療䡁䅉䅤浂䝁䄸䅢灂䝁䄸䅉療䝁䅙䅉祂䝁䅕䅤桂䝁䅫䅢杁䝁䅉杣桂䝁䄴䅚穂䍁䅷䅉灂䝁䄴睙獂䡁䅕䅚灂䝁䄴睚杁䙁䅑党瑂䡁䅁兤祂䍁䄰䅕求䝁䅑兡橂䍁䅁杣求䡁䅑兙灂䝁䅷䅉穂䡁䅑睢祂䝁䅕督獁䍁䅁睕獂䝁䅕党睂䍁䅁睔ㅂ䡁䅑杚灂䡁䅑䅤求䡁䅉督獁䍁䅁睕獂䝁䅕党睂䍁䅁睕療䝁䅷兤あ䝁䅫睢畂䡁䅍䅉偂䡁䅕䅤獂䝁䅕䅤獁䍁䅁䅒祂䝁䅕兙瑂䡁䅍䅌杁䝁䅅杢歂䍁䅁睕偂䙁䅙兑㝁䍁䅁兙畂䝁䅑䅉獂䝁䅫睙求䝁䄴督求䡁䅍䅉呂䝁䅕兙獂䡁䅫䅌杁䙁䅑党瑂䡁䅁兤祂䍁䅷䅉桂䝁䄴䅚杁䙁䅍䅤求䝁䅅杣畂䡁䅍䅉流䍁䅁杒療䡁䅍䅤求䡁䅉䅉楂䡁䅉兙畂䝁䅑督獁䍁䅁兙穂䍁䅁睤求䝁䅷䅢杁䝁䅅督杁䡁䅑党橂䝁䅧杢療䝁䅷睢湂䡁䅫䅉桂䝁䄴䅚杁䡁䅑杣桂䝁䅑党瑂䝁䅅杣牂䡁䅍䅉あ䝁䄸䅉療䡁䅑䅡求䡁䅉䅉瑂䝁䅅杢ㅂ䝁䅙兙橂䡁䅑兤祂䝁䅕杣穂䍁䄴䅉啂䝁䅕兢睂䡁䅕杣杁䙁䅍党桂䝁䅷入杁䕁䅫杢あ䝁䅕杣畂䝁䅅䅤灂䝁䄸杢桂䝁䅷䅌杁䕁䅫杢橂䍁䄴䅉㍂䝁䅅督杁䝁䅙睢ㅂ䝁䄴䅚求䝁䅑䅉灂䝁䄴䅉硁䑁䅧䅎㉁䍁䅁兙畂䝁䅑䅉灂䡁䅍䅉楂䝁䅅督求䝁䅑䅉灂䝁䄴䅉䵂䝁䅕䅥灂䝁䄴睚あ䝁䄸杢獁䍁䅁睓求䝁䄴䅤ㅂ䝁䅍睡㕂䍁䄴䅁䩃䅇䅁䅐䅳䙁䅑党畂䝁䅕䅤杁䕁䅧党桂䝁䅷䅤潂䝁䅍兙祂䝁䅕䅉䑂䝁䄸杣睂䝁䄸杣桂䡁䅑兡療䝁䄴䅉療䡁䅁党祂䝁䅅䅤求䡁䅍䅉桂䡁䅍䅉桂䍁䅁䅚灂䡁䅙党祂䡁䅍兡浂䝁䅫党歂䍁䅁䅡求䝁䅅䅢あ䝁䅧睙桂䡁䅉党杁䡁䅍党祂䡁䅙兡橂䝁䅕督杁䝁䅍睢瑂䡁䅁兙畂䡁䅫䅉灂䝁䄴䅉あ䝁䅧党杁䙁䅕杢灂䡁䅑党歂䍁䅁睕あ䝁䅅䅤求䡁䅍杌杁䙁䅑䅡求䍁䅁睙療䝁䄰䅣桂䝁䄴入杁䝁䄸䅣求䡁䅉兙あ䝁䅕督杁䡁䅑䅡祂䝁䄸兤湂䝁䅧䅉あ䡁䅣睢杁䡁䅍党湂䝁䄰党畂䡁䅑督㙁䍁䅁䅓療䡁䅍䅣灂䡁䅑兙獂䍁䅁睔睂䝁䅕杣桂䡁䅑兡療䝁䄴督杁䝁䅅杢歂䍁䅁睕求䡁䅉杤灂䝁䅍党穂䍁䅷䅉桂䝁䄴䅚杁䕁䅅兢楂䡁䅕䅢桂䡁䅑睢祂䡁䅫䅉䑂䝁䅅杣求䍁䄴䅉䩂䡁䅑督杁䝁䅣党畂䝁䅕杣桂䝁䅷䅉潂䝁䄸督睂䝁䅫䅤桂䝁䅷督杁䝁䄸杚浂䝁䅕杣杁䝁䅅睙ㅂ䡁䅑党杁䝁䅍兙祂䝁䅕䅉穂䝁䅕杣㉂䝁䅫睙求䡁䅍䅌杁䝁䄸䅣求䡁䅉兙あ䝁䅫杢湂䍁䅁兙畂䝁䅑䅉祂䝁䅕睙療䡁䅙党祂䡁䅫䅉祂䝁䄸睢瑂䡁䅍䅌杁䡁䅉兙歂䝁䅫睢獂䝁䄸睚㕂䍁䅁兙畂䝁䅑䅉祂䝁䅕督睂䝁䅫杣桂䡁䅑睢祂䡁䅫䅉あ䝁䅧党祂䝁䅅䅣㕂䍁䅁督求䡁䅉杤灂䝁䅍党穂䍁䅷䅉橂䝁䅷兡畂䝁䅫睙桂䝁䅷䅉獂䝁䅅杙療䡁䅉兙あ䝁䄸杣灂䝁䅕督獁䍁䅁兙畂䝁䅑䅉睂䝁䅧兙祂䝁䄰兙橂䝁䅫党穂䍁䄴䅉啂䝁䅧党杁䝁䅍睢瑂䡁䅁兙畂䡁䅫䅉桂䝁䅷督療䍁䅁䅣祂䝁䄸杤灂䝁䅑党穂䍁䅁兡畂䡁䅑党畂䡁䅍兡㉂䝁䅕䅉桂䝁䄴䅚杁䝁䅍杣灂䡁䅑兡橂䝁䅅䅢杁䝁䅍兙祂䝁䅕䅌杁䝁䅅杢歂䍁䄸睢祂䍁䅁睙療䡁䅉睢畂䝁䅅杣㕂䍁䅁睙桂䡁䅉党杁䡁䅕杢灂䡁䅑督㝁䍁䅁睙桂䡁䅉䅚灂䝁䄸杤桂䡁䅍睙ㅂ䝁䅷兙祂䍁䅷䅉歂䝁䅫睚求䡁䅍䅤灂䡁䅙党杁䝁䅑兡穂䝁䅕兙穂䝁䅕䅌杁䝁䄴党ㅂ䡁䅉睢穂䝁䅍兡求䝁䄴睙求䡁䅍䅌杁䝁䄰兤穂䝁䅍兤獂䝁䄸督牂䝁䅕䅢求䡁䅑兙獂䍁䅷䅉桂䝁䄴䅚杁䝁䄸杙穂䡁䅑党あ䡁䅉兡橂䡁䅍䅉穂䝁䅕杣㉂䝁䅫睙求䡁䅍睏杁䝁䄸兤あ䡁䅁兙あ䝁䅫党畂䡁䅑䅉穂䝁䅕杣㉂䝁䅫睙求䡁䅍䅌杁䝁䅫杢橂䝁䅷兤歂䝁䅫杢湂䍁䅁䅣潂䡁䅫督灂䝁䅍兙獂䍁䅁䅤潂䝁䅕杣桂䡁䅁入㝁䍁䅁䅤求䡁䅉䅤灂䝁䅅杣㕂䍁䅁睙桂䡁䅉党杁䡁䅍党祂䡁䅙兡橂䝁䅕督獁䍁䅁督ㅂ䝁䅍䅡杁䝁䅅督杁䝁䅍兙祂䝁䅑兡療䡁䅑䅡療䡁䅉兙橂䝁䅫睙杁䡁䅍兤祂䝁䅣党祂䡁䅫䅌杁䝁䅍睢瑂䡁䅁䅢求䡁䅧䅉穂䡁䅁兡畂䝁䅅䅢杁䡁䅍兤祂䝁䅣党祂䡁䅫䅌杁䝁䄴党療䝁䄴兙あ䝁䅅䅢杁䝁䅫杢あ䝁䅕杢穂䝁䅫杤求䍁䅁睙桂䡁䅉党獁䍁䅁兙畂䝁䅑䅉畂䝁䅕兤祂䝁䄸督ㅂ䡁䅉睚求䡁䅉入杁䡁䅍党祂䡁䅙兡橂䝁䅕督㝁䍁䅁兣ㅂ䝁䅅䅤求䡁䅉杢桂䡁䅉入杁䝁䅍兙祂䝁䅕䅉穂䝁䅕杣㉂䝁䅫睙求䡁䅍䅉灂䝁䄴䅉潂䝁䅕兙祂䡁䅑䅉桂䝁䄴䅚杁䝁䅳兡歂䝁䄴党㕂䍁䅁䅤祂䝁䅅杢穂䡁䅁䅢桂䝁䄴䅤穂䑁䅳䅉桂䝁䄴䅚杁䝁䅷兡瑂䝁䅉䅉穂䝁䅅䅢㉂䝁䅅睚灂䝁䄴睚杁䡁䅙兙穂䝁䅍兤獂䝁䅅杣杁䡁䅁杣療䝁䅍党歂䡁䅕杣求䍁䅷䅉桂䝁䅍兤あ䝁䅕䅉獂䝁䅕杤求䝁䅷䅉硁䍁䅁䅤祂䝁䅅兤瑂䝁䅅䅌杁䝁䅫杢あ䡁䅉兙㉂䝁䅅督橂䡁䅕䅢桂䡁䅉䅉穂䡁䅑杣療䝁䅳党杁䝁䅍兙祂䝁䅕䅌杁䝁䄰兡畂䝁䅫兢桂䝁䅷䅢㕂䍁䅁兡畂䡁䅙兙穂䝁䅫杤求䍁䅁睙桂䡁䅉䅚灂䝁䅅睙杁䡁䅙兙獂䡁䅙党杁䡁䅉党睂䝁䅷兙橂䝁䅕兢求䝁䄴䅤獁䍁䅁兡瑂䝁䅅睚灂䝁䄴睚獁䍁䅁督ㅂ䡁䅉睚灂䝁䅍兙獂䍁䅁杣療䝁䅉睢あ䝁䅫睙獁䍁䅁兙畂䝁䅑䅉あ䝁䅕䅢求䝁䄰党歂䝁䅫睙灂䝁䄴党杁䝁䅅睙橂䝁䅕督穂䍁䅁督求䡁䅉杤灂䝁䅍党穂䍁䄴䅉䩂䝁䄴䅉桂䝁䅑䅚灂䡁䅑兡療䝁䄴䅌杁䝁䅫䅤杁䝁䄸杚浂䝁䅕杣穂䍁䅁兙杁䡁䅉兙畂䝁䅣党杁䝁䄸杚杁䡁䅁杣療䝁䅍党歂䡁䅕杣求䡁䅍䅉桂䝁䄴䅚杁䡁䅍党祂䡁䅙兡橂䝁䅕督獁䍁䅁督ㅂ䝁䅍䅡杁䝁䅅督杁䝁䄸杣あ䝁䅧睢睂䝁䅕䅚灂䝁䅍督獁䍁䅁䅤療䡁䅑兙獂䍁䅁条療䝁䅫杢あ䍁䅁杣求䡁䅁䅢桂䝁䅍党瑂䝁䅕杢あ䍁䅷䅉桂䝁䄴䅚杁䡁䅍䅣灂䝁䄴兙獂䍁䅁兙畂䝁䅑䅉療䡁䅑䅡求䡁䅉䅉瑂䡁䅕督橂䡁䅕䅢療䡁䅍睡求䝁䅷党あ䝁䅅䅢杁䡁䅁杣療䝁䅍党歂䡁䅕杣求䡁䅍睏杁䝁䅣兙穂䡁䅑杣療䝁䅕杢あ䝁䅕杣療䝁䅷睢湂䡁䅫睏杁䡁䅁兙灂䝁䄴䅉瑂䝁䅅杢桂䝁䅣党瑂䝁䅕杢あ䑁䅳䅉療䡁䅑睢獂䝁䅅杣㕂䝁䄴睚療䝁䅷睢湂䡁䅫睏杁䝁䄸䅣潂䡁䅑䅡桂䝁䅷兢療䝁䅷睢湂䡁䅫睏杁䝁䅅杢歂䍁䅁兤祂䝁䄸䅢療䝁䅣入畁䍁䅁兓あ䍁䅁睢睂䝁䅕杣桂䡁䅑党穂䍁䅁䅡療䡁䅍䅣灂䡁䅑兙獂䡁䅍䅌杁䝁䅅兢楂䡁䅕䅢桂䡁䅑睢祂䡁䅫䅉穂䡁䅕杣湂䝁䅕杣㕂䍁䅁睙求䝁䄴䅤求䡁䅉督獁䍁䅁兡瑂䝁䅅睚灂䝁䄴睚杁䝁䅍党畂䡁䅑党祂䡁䅍䅌杁䡁䅍兤祂䝁䅣兡橂䝁䅅䅢杁䝁䅧睢穂䡁䅁兡あ䝁䅅䅢穂䍁䅷䅉療䝁䅙杚瑁䝁䅍兙瑂䡁䅁兤穂䍁䅁党瑂䝁䅕杣湂䝁䅕杢橂䡁䅫䅉歂䝁䅕䅣桂䡁䅉䅤瑂䝁䅕杢あ䡁䅍䅌杁䝁䅅杢歂䍁䅁兢灂䝁䅍杣療䍁䄰䅡療䡁䅍䅣灂䡁䅑兙獂䡁䅍杌杁䙁䅑党畂䝁䅕䅤杁䕁䅧党桂䝁䅷䅤潂䝁䅍兙祂䝁䅕䅉䑂䝁䄸杣睂䝁䄸杣桂䡁䅑兡療䝁䄴䅉㍂䝁䅅督杁䝁䅙睢ㅂ䝁䄴䅚求䝁䅑䅉灂䝁䄴䅉硁䑁䅫李㍁䍁䅁兙畂䝁䅑䅉灂䡁䅍䅉潂䝁䅕兙歂䡁䅅兤桂䡁䅉䅤求䡁䅉党歂䍁䅁兡畂䍁䅁䅒桂䝁䅷䅢桂䡁䅍䅌杁䙁䅑党㑂䝁䅅督畁䅁䅁桎䅣䩁䩯䅁啂䝁䅕杢畂䝁䅅杢あ䍁䅁睑療䝁䄰䅣桂䝁䄴入獁䍁䅁䅤療䝁䅣党あ䝁䅧党祂䍁䅁睤灂䡁䅑䅡杁䝁䅫䅤穂䍁䅁督ㅂ䝁䅉督灂䝁䅑兡桂䡁䅉兡求䡁䅍䅌杁䝁䅑党穂䝁䅫睚畂䡁䅍䅌杁䝁䄰兙畂䡁䅕杚桂䝁䅍䅤ㅂ䡁䅉党穂䍁䅷䅉桂䝁䄴䅚杁䝁䄰兙祂䝁䅳党あ䡁䅍䅉浂䝁䅷睢療䡁䅉䅉橂䝁䅷党桂䝁䄴兡畂䝁䅣䅉求䡁䅅兤灂䡁䅁兢求䝁䄴䅤杁䝁䅫杢杁䡁䅑䅡求䍁䅁兑瑂䝁䅕杣灂䝁䅍兙穂䍁䅷䅉䙂䡁䅕杣療䡁䅁党獁䍁䅁䅤潂䝁䅕䅉乂䝁䅫䅚歂䝁䅷党杁䕁䅕兙穂䡁䅑䅌杁䕁䅅杚祂䝁䅫睙桂䍁䅷䅉桂䝁䄴䅚杁䡁䅑䅡求䍁䅁兑穂䝁䅫兙杁䙁䅁兙橂䝁䅫杚灂䝁䅍杌杁䙁䅑䅡求䍁䅁睙療䝁䄰䅣桂䝁䄴入杁䝁䄸杚浂䝁䅕杣穂䍁䅁兙杁䡁䅍兤灂䡁䅑党杁䝁䄸杚杁䡁䅁杣療䝁䅑兤橂䡁䅑督獁䍁䅁兡畂䝁䅍䅢ㅂ䝁䅑兡畂䝁䅣䅉浂䝁䅷睢療䡁䅉䅉瑂䝁䅅兡畂䡁䅑党畂䝁䅅杢橂䝁䅕䅉桂䝁䄴䅚杁䝁䅍䅢求䝁䅅杢灂䝁䄴睚杁䝁䅕兣ㅂ䝁䅫䅣瑂䝁䅕杢あ䍁䅷䅉歂䝁䅕䅤求䡁䅉睚求䝁䄴䅤瑁䝁䅙杣求䝁䅕䅉桂䝁䄴䅚杁䝁䄸䅤潂䝁䅕杣杁䡁䅍兤穂䡁䅑兙灂䝁䄴兙楂䝁䅷党杁䝁䅍䅢求䝁䅅杢灂䝁䄴睚杁䡁䅑党橂䝁䅧杢療䝁䅷睢湂䝁䅫党穂䍁䅷䅉桂䝁䅙䅤求䡁䅉兢桂䡁䅉睡求䡁䅑䅉睂䝁䅅杣あ䡁䅍䅉桂䝁䄴䅚杁䝁䅍睢畂䡁䅍兤瑂䝁䅅杙獂䝁䅕督獁䍁䅁党硂䡁䅕兡睂䝁䄰党畂䡁䅑䅉瑂䝁䅅兡畂䡁䅑党畂䝁䅅杢橂䝁䅕䅉桂䝁䄴䅚杁䡁䅉党睂䝁䅅兡祂䍁䅁督求䡁䅉杤灂䝁䅍党穂䍁䅷䅉桂䝁䄴䅚杁䝁䅅督穂䝁䅕䅤杁䝁䄰兙畂䝁䅅睚求䝁䄰党畂䡁䅑䅉穂䝁䄸䅢ㅂ䡁䅑兡療䝁䄴督畁䍁䅁兓あ䍁䅁䅣祂䝁䄸杤灂䝁䅑党穂䍁䅁杙ㅂ䡁䅍兡畂䝁䅕督穂䍁䅁督療䝁䅷兤あ䝁䅫睢畂䡁䅍䅌杁䡁䅍兤橂䝁䅧䅉桂䡁䅍䅉浂䝁䅫杢桂䝁䄴睙灂䝁䄴睚獁䍁䅁杣求䝁䄴䅤桂䝁䅷䅌杁䝁䅅杢歂䍁䅁䅢求䝁䅅督灂䝁䄴睚杁䡁䅁杣療䝁䅣杣桂䝁䄰督獁䍁䅁兙穂䍁䅁睤求䝁䅷䅢杁䝁䅅督杁䝁䄰兙橂䝁䅧兡畂䝁䅕兌あ䝁䄸兌瑂䝁䅅睙潂䝁䅫杢求䍁䅁兙穂䡁䅍党あ䍁䅁兢桂䝁䄴兙湂䝁䅕兢求䝁䄴䅤杁䡁䅍睢獂䡁䅕䅤灂䝁䄸杢穂䍁䄴䅉啂䝁䅧党杁䝁䅍睢瑂䡁䅁兙畂䡁䅫䅉療䝁䅙杚求䡁䅉督杁䝁䅫䅤穂䍁䅁䅣祂䝁䄸䅚ㅂ䝁䅍䅤穂䍁䅁兤畂䝁䅑党祂䍁䅁䅤潂䝁䅕䅉啂䝁䅕杢畂䝁䅅杢あ䍁䅷䅉佂䝁䄸杙獂䝁䅕督獁䍁䅁兑獂䝁䅙兙杁䙁䅕兢桂䍁䅁兒瑂䡁䅁杣求䡁䅍兙杁䙁䅑党畂䝁䄴兙畂䡁䅑䅌杁䕁䅫䅕䑂䍁䅷䅉䡂䝁䅅睢瑂䝁䅕兡獁䍁䅁兙畂䝁䅑䅉卂䝁䄸杢湂䝁䅕杢杁䝁䅉杣桂䝁䄴䅚穂䍁䅷䅉桂䡁䅍䅉㍂䝁䅕䅢獂䍁䅁兙穂䍁䅁䅣祂䝁䅫杤桂䡁䅑党瑁䝁䅷兙楂䝁䅕䅢杁䝁䅉杣桂䝁䄴䅚穂䍁䄴䅉䩂䡁䅑督杁䡁䅁杣療䝁䅑兤橂䡁䅑督杁䝁䅅杣求䍁䅁兤穂䝁䅕䅚杁䝁䅫杢杁䡁䅉党あ䝁䅅兡獂䍁䅁党穂䡁䅑兙楂䝁䅷兡穂䝁䅧兢求䝁䄴䅤穂䍁䅁兙畂䝁䅑䅉歂䝁䅫督あ䡁䅉兡楂䡁䅕䅤灂䝁䄸杢杁䝁䅍党畂䡁䅑党祂䡁䅍睏杁䝁䅙兙橂䡁䅑睢祂䝁䅫党穂䍁䅁兙畂䝁䅑䅉㍂䝁䅅杣求䝁䅧睢ㅂ䡁䅍党穂䑁䅳䅉桂䝁䄴䅚杁䡁䅁兤楂䝁䅷兡橂䍁䅁杤求䝁䄴兤求䡁䅍䅌杁䡁䅍兤橂䝁䅧䅉桂䡁䅍䅉桂䡁䅉党畂䝁䅅督杁䝁䅅杢歂䍁䅁督あ䝁䅅䅚灂䡁䅕兢穂䍁䅷䅉療䝁䅙杚灂䝁䅍党杁䝁䅉兤灂䝁䅷䅚灂䝁䄴睚穂䍁䅷䅉穂䝁䅍䅡療䝁䄸䅢穂䍁䅁兙畂䝁䅑䅉ㅂ䝁䄴兡㉂䝁䅕杣穂䝁䅫䅤灂䝁䅕督獁䍁䅁䅡療䡁䅍䅣灂䡁䅑兙獂䡁䅍䅉桂䝁䄴䅚杁䝁䅍䅢灂䝁䄴兡橂䡁䅍䅌杁䝁䅅杢歂䍁䅁睢あ䝁䅧党祂䍁䅁党畂䡁䅙兡祂䝁䄸杢瑂䝁䅕杢あ䡁䅍杌杁䙁䅑䅡求䍁䅁睙療䝁䄰䅣桂䝁䄴入杁䝁䄰兙祂䝁䅳党あ䡁䅍䅉灂䡁䅑督杁䡁䅁杣療䝁䅑兤橂䡁䅑督杁䡁䅑睢杁䝁䅍睢畂䡁䅑杣桂䝁䅍䅤杁䝁䅍䅢求䝁䅅杢求䡁䅉督杁䝁䅅杢歂䍁䅁杙ㅂ䡁䅍兡畂䝁䅕督穂䝁䅕督杁䡁䅑䅡祂䝁䄸兤湂䝁䅧䅉歂䝁䅫杣求䝁䅍䅤杁䡁䅍兙獂䝁䅕督杁䝁䅅杢歂䍁䅁督求䡁䅉杤灂䝁䅍党杁䝁䄸杣湂䝁䅅杢灂䡁䅯兙あ䝁䅫睢畂䡁䅍䅌杁䝁䅅督杁䡁䅣党獂䝁䅷䅉桂䡁䅍䅉あ䝁䅧杣療䡁䅕睚潂䍁䅁兙杁䝁䄴党あ䡁䅣睢祂䝁䅳䅉療䝁䅙䅉桂䡁䅕䅤潂䝁䄸杣灂䡁䅯党歂䍁䅁䅚灂䡁䅍䅤祂䝁䅫杙ㅂ䡁䅑睢祂䡁䅍杌杁䙁䅑党畂䝁䄴兙畂䡁䅑䅉䑂䝁䄸兢睂䝁䅅杢㕂䍁䅁睤桂䡁䅍䅉浂䝁䄸兤畂䝁䅑党歂䍁䅁兡畂䍁䅁免㑁䑁䅣䅍杁䝁䅅杢歂䍁䅁兡穂䍁䅁䅡求䝁䅅䅚硂䡁䅕兙祂䡁䅑党祂䝁䅕䅚杁䝁䅫杢杁䕁䅕䅚求䝁䄴䅉兂䡁䅉兙灂䡁䅉兡求䍁䅷䅉乂䝁䅫杢畂䝁䅕督療䡁䅑兙畁䅁䅁䉃䅧䝁䡁䅁啂䝁䅕杣桂䝁䅑兙あ䝁䅅䅉䑂䝁䄸杣睂䝁䄸杣桂䡁䅑兡療䝁䄴䅌杁䡁䅑睢湂䝁䅕䅤潂䝁䅕杣杁䡁䅣兡あ䝁䅧䅉灂䡁䅑督杁䡁䅍兤楂䡁䅍兡歂䝁䅫兙祂䝁䅫党穂䍁䅷䅉睂䡁䅉睢㉂䝁䅫䅚求䡁䅍䅉桂䍁䅁睙療䝁䄴杢求䝁䅍䅤求䝁䅑䅉瑂䡁䅕䅢あ䝁䅫兌橂䝁䅷睢ㅂ䝁䅑䅉歂䝁䅅䅤桂䍁䅁䅣獂䝁䅅䅤浂䝁䄸杣瑂䍁䅁杚療䡁䅉䅉求䝁䄴䅤求䡁䅉䅣祂䝁䅫督求䍁䅁兙畂䝁䅅䅢㕂䡁䅑兡橂䡁䅍杌杁䙁䅑䅡求䍁䅁睙療䝁䄰䅣桂䝁䄴入杁䝁䄸杚浂䝁䅕杣穂䍁䅁䅖求䡁䅉兙歂䝁䅅䅤桂䍁䅁杖桂䝁䄴䅤桂䝁䅣党獁䍁䅁兙畂䍁䅁睢睂䝁䅕杢杁䝁䅅杢歂䍁䅁睙療䝁䄴杢求䝁䅍䅤求䝁䅑䅉睂䝁䅷兙あ䝁䅙睢祂䝁䄰䅉歂䝁䅕督灂䝁䅣杢求䝁䅑䅉あ䝁䄸䅉獂䝁䅕杤求䡁䅉兙湂䝁䅕䅉歂䝁䅅䅤桂䍁䅁兙橂䡁䅉睢穂䡁䅍䅉桂䝁䄴䅉求䝁䄴䅤求䡁䅉䅣祂䝁䅫督求䍁䄴䅉䩂䡁䅑督杁䝁䅉兤穂䝁䅫杢求䡁䅍督杁䝁䅍睢畂䡁䅍兤獂䡁䅑兡畂䝁䅣䅉穂䝁䅕杣㉂䝁䅫睙求䡁䅍䅉灂䝁䄴睙獂䡁䅕䅚求䍁䅁督ㅂ䡁䅁䅣療䡁䅉䅤杁䡁䅍党祂䡁䅙兡橂䝁䅕督杁䝁䅙睢祂䍁䅁睢祂䝁䅣兙畂䝁䅫来桂䡁䅑兡療䝁䄴督杁䡁䅑睢杁䝁䅕督あ䝁䅅杙獂䝁䅫督潂䍁䅁兙杁䝁䅑兙あ䝁䅅䅉桂䝁䄴䅚杁䝁䅅杢桂䝁䅷入あ䝁䅫睙杁䡁䅙兡穂䝁䅫睢畂䍁䅷䅉求䝁䄴兙楂䝁䅷党杁䝁䅅䅉瑂䡁䅕䅢あ䝁䅫兌橂䝁䅷睢ㅂ䝁䅑䅉求䝁䅍睢穂䡁䅫督あ䝁䅕兢杁䝁䅅杣橂䝁䅧兡あ䝁䅕睙あ䡁䅕杣求䍁䅷䅉桂䝁䄴䅚杁䝁䅫䅚求䝁䄴䅤灂䝁䅙入杁䝁䅅杢歂䍁䅁睢睂䝁䅕杣桂䡁䅑兡療䝁䄴兙獂䝁䅫来求䍁䅁兙畂䝁䅅䅢㕂䡁䅑兡橂䝁䅅䅢杁䝁䄸䅣睂䝁䄸杣あ䡁䅕杢灂䡁䅑兡求䡁䅍䅌杁䝁䅅督杁䡁䅣党獂䝁䅷䅉桂䡁䅍䅉あ䝁䄸䅉求䝁䄴督ㅂ䡁䅉党杁䡁䅑䅡求䍁䅁兙畂䝁䅅䅢㕂䡁䅑兡橂䝁䅅䅢杁䝁䅫杢浂䡁䅉兙穂䡁䅑杣ㅂ䝁䅍䅤ㅂ䡁䅉党杁䝁䅑党獂䝁䅫杤求䡁䅉督杁䡁䅙兙獂䡁䅕党畁䍁䅁䅖潂䝁䅕䅉橂䝁䄸兢睂䝁䅅杢㕂䍁䅁睢浂䝁䅙党祂䡁䅍䅉穂䡁䅕䅣睂䝁䄸杣あ䍁䅁兙畂䝁䅑䅉瑂䝁䅅兡畂䡁䅑党畂䝁䅅杢橂䝁䅕䅉穂䝁䅕杣㉂䝁䅫睙求䡁䅍杌杁䕁䅫䅤杁䡁䅍党祂䡁䅙党穂䍁䅁睙獂䝁䅫党畂䡁䅑督杁䝁䅫杢杁䝁䅙兡畂䝁䅅杢橂䝁䅫兙獂䍁䅁督求䡁䅉杤灂䝁䅍党穂䍁䅷䅉湂䝁䄸杤求䡁䅉杢瑂䝁䅕杢あ䍁䅷䅉潂䝁䅕兙獂䡁䅑䅡橂䝁䅅杣求䍁䅁兙畂䝁䅑䅉獂䝁䅫杚求䍁䅁督橂䝁䅫党畂䝁䅍党穂䍁䅷䅉瑂䝁䅅杢ㅂ䝁䅙兙橂䡁䅑兤祂䝁䅫杢湂䍁䅷䅉祂䝁䅕䅤桂䝁䅫䅢獁䍁䅁䅤求䝁䅷党橂䝁䄸兢瑂䡁䅕杢灂䝁䅍兙あ䝁䅫睢畂䡁䅍䅌杁䝁䅅杢歂䍁䅁䅤祂䝁䅅杤求䝁䅷睌あ䡁䅉兙畂䡁䅍䅣療䡁䅉䅤桂䡁䅑兡療䝁䄴䅉穂䝁䅕睙あ䝁䄸杣穂䍁䅁䅤潂䡁䅉睢ㅂ䝁䅣䅡杁䝁䅅䅉歂䝁䅫杣求䝁䅍䅤杁䡁䅍兙獂䝁䅕督杁䝁䅙睢祂䝁䅍党杁䝁䅫杢杁䡁䅑䅡求䍁䅁兑瑂䝁䅕杣灂䝁䅍兙穂䍁䅷䅉䙂䡁䅕杣療䡁䅁党獁䍁䅁䅤潂䝁䅕䅉乂䝁䅫䅚歂䝁䅷党杁䕁䅕兙穂䡁䅑䅌杁䕁䅅杚祂䝁䅫睙桂䍁䅷䅉あ䝁䅧党杁䕁䅅督灂䝁䅅䅉兂䝁䅅睙灂䝁䅙兡橂䍁䅷䅉桂䝁䄴䅚杁䕁䅯兙睂䝁䅅杢畁䍁䅁䅖求䡁䅉兙歂䝁䅅䅤桂䍁䅁睑療䡁䅉䅣療䡁䅉兙あ䝁䅫睢畂䍁䅁睤桂䡁䅍䅉灂䝁䄴睙療䡁䅉䅣療䡁䅉兙あ䝁䅕䅚杁䝁䅫杢杁䑁䅅兏㍁䑁䅫䅉桂䝁䄴䅚杁䝁䅫督杁䝁䅧党桂䝁䅑兣ㅂ䝁䅅杣あ䝁䅕杣求䝁䅑䅉灂䝁䄴䅉呂䝁䅅杢杁䕁䅑兡求䝁䅣睢獁䍁䅁睑桂䝁䅷兡浂䝁䄸杣畂䝁䅫兙畁䅁䅁硴䅣䡁偧䅁啂䝁䅕杣桂䝁䅑入畂䝁䅕䅌杁䕁䅫杢橂䍁䄴䅉歂䝁䅕督灂䝁䅣杢穂䍁䅷䅉歂䝁䅕杤求䝁䅷睢睂䡁䅍䅌杁䝁䄰兙畂䡁䅕杚桂䝁䅍䅤ㅂ䡁䅉党穂䍁䅷䅉桂䝁䄴䅚杁䡁䅍党獂䝁䅷督杁䝁䅅兤あ䝁䄸兢桂䡁䅑党歂䍁䅁䅤求䡁䅍䅤杁䡁䅍入穂䡁䅑党瑂䡁䅍䅉桂䝁䄴䅚杁䡁䅉睢楂䝁䄸䅤灂䝁䅍督杁䡁䅁杣療䝁䅑兤橂䡁䅑督杁䡁䅣睢祂䝁䅷䅚㍂䝁䅫䅚求䍁䄴䅉䩂䡁䅑䅉療䡁䅁党祂䝁䅅䅤求䡁䅍䅉あ䝁䅧杣療䡁䅕睚潂䍁䅁杚療䡁䅕杣杁䡁䅍党湂䝁䄰党畂䡁䅑督㝁䍁䅁睕求䝁䄰兡橂䝁䄸杢歂䡁䅕睙あ䝁䄸杣杁䙁䅑党穂䡁䅑䅌杁䙁䅍入穂䡁䅑党瑂䍁䅁䅖求䡁䅍䅤獁䍁䅁杕療䝁䅉睢あ䝁䅫睙穂䍁䅷䅉桂䝁䄴䅚杁䙁䅣兡祂䝁䅕䅢求䡁䅍督杁䙁䅑党穂䡁䅑杌杁䙁䅑䅡求䍁䅁睕求䝁䄰兡橂䝁䄸杢歂䡁䅕睙あ䝁䄸杣杁䙁䅑党穂䡁䅑䅉穂䝁䅕睚瑂䝁䅕杢あ䍁䅁睢浂䝁䅙党祂䡁䅍䅉睂䡁䅉睢歂䡁䅕睙あ䡁䅍䅉桂䝁䄴䅚杁䡁䅍党祂䡁䅙兡橂䝁䅕督杁䝁䅙睢祂䍁䅁睤桂䝁䅙党祂䍁䅁䅢求䡁䅙党獂䍁䅁兙畂䝁䅑䅉歂䝁䅕杤灂䝁䅍党杁䡁䅁兙橂䝁䅳兙湂䝁䅕䅉あ䝁䅕督あ䝁䅫杢湂䍁䅁睢浂䍁䅁督求䝁䄰兡橂䝁䄸杢歂䡁䅕睙あ䝁䄸杣杁䝁䅑党㉂䝁䅫睙求䡁䅍䅉灂䝁䄴䅉桂䡁䅕䅤療䝁䄰睢あ䝁䅫杤求䍁䅷䅉灂䝁䄴䅚ㅂ䡁䅍䅤祂䝁䅫兙獂䍁䅷䅉橂䝁䄸兢瑂䡁䅕杢灂䝁䅍兙あ䝁䅫睢畂䡁䅍䅌杁䝁䅍睢畂䡁䅍兤瑂䝁䅕杣獁䍁䅁督瑂䝁䅅杣あ䡁䅁䅡療䝁䄴党穂䍁䅷䅉橂䝁䅷睢ㅂ䝁䅑䅌杁䝁䅍睢瑂䡁䅁兤あ䝁䅕杣杁䝁䅅杢歂䍁䅁党獂䝁䅕睙あ䡁䅉睢畂䝁䅫睙杁䝁䅣兙瑂䝁䅕䅌杁䝁䅅杢歂䍁䅁睢あ䝁䅧党祂䍁䅁兙睂䡁䅁䅢灂䝁䅍兙あ䝁䅫睢畂䡁䅍杌杁䙁䅑䅡灂䡁䅍䅉穂䝁䅕睚瑂䝁䅕杢あ䍁䅁兙獂䡁䅍睢杁䡁䅁杣療䡁䅙兡歂䝁䅕督杁䕁䅙䅔䙂䙁䅧䅉あ䝁䅕督あ䍁䅁䅣獂䝁䅅䅤浂䝁䄸杣瑂䍁䅁督㕂䡁䅍䅤求䝁䄰督㝁䍁䅁杓㍁䑁䅕䅍杁䡁䅑党穂䡁䅑䅉穂䡁䅫督あ䝁䅕兢杁䡁䅑睢杁䝁䅅䅚歂䡁䅉党穂䡁䅍䅉あ䝁䅧党杁䡁䅙睢獂䡁䅕兢求䍁䅁督求䝁䄰兡橂䝁䄸杢歂䡁䅕睙あ䝁䄸杣杁䝁䅑党㉂䝁䅫睙求䡁䅍䅌杁䝁䅫杢橂䝁䅷兤歂䝁䅫杢湂䍁䅁兢灂䝁䅍杣療䝁䅍睢畂䡁䅑杣療䝁䅷䅢求䡁䅉督㝁䍁䅁兔桂䝁䅣杢ㅂ䝁䄰䅉睂䝁䅷兙あ䝁䅙睢祂䝁䄰䅉あ䝁䅧兙あ䍁䅁䅤求䡁䅍䅤穂䍁䅁兢求䝁䄰睢祂䡁䅫䅉歂䝁䅕杤灂䝁䅍党穂䍁䅷䅉穂䡁䅕睙潂䍁䅁兙穂䍁䅁杚獂䝁䅅督潂䍁䅁兢求䝁䄰睢祂䡁䅫䅉桂䝁䄴䅚杁䕁䅑杕䉂䕁䄰睏杁䝁䅅杢歂䍁䅁兒啂䙁䅍䅉睂䝁䅷兙あ䝁䅙睢祂䝁䄰䅉浂䝁䄸杣杁䡁䅍党瑂䝁䅫睙療䝁䄴䅚ㅂ䝁䅍䅤療䡁䅉䅉瑂䝁䅅杢ㅂ䝁䅙兙橂䡁䅑兤祂䝁䅕杣穂䍁䅷䅉桂䝁䄴䅚杁䝁䅅督穂䝁䅕兢楂䝁䅷入杁䝁䅅杢歂䍁䅁䅤求䡁䅍䅤杁䡁䅍兤楂䝁䅍睢畂䡁䅑杣桂䝁䅍䅤療䡁䅉督杁䝁䅫杢杁䡁䅑䅡求䍁䅁兙畂䝁䅅䅢療䝁䅣睌瑂䝁䅫䅥求䝁䅑䅉穂䝁䅫睚畂䝁䅅䅢杁䝁䄰兙祂䝁䅳党あ䡁䅍杌杁䕁䅫䅤杁䡁䅍党祂䡁䅙党穂䍁䅁兡畂䡁䅑党湂䡁䅉兙あ䝁䅕䅚杁䝁䅑党㉂䝁䅫睙求䍁䅁兢桂䝁䄴兤浂䝁䅅睙あ䡁䅕杣求䡁䅉督杁䡁䅑䅡桂䡁䅑䅉灂䝁䄴䅤求䝁䅣杣桂䡁䅑党杁䡁䅑䅡求䍁䅁杚桂䝁䅉杣灂䝁䅍兙あ䝁䅫睢畂䍁䅁睢浂䍁䅁督灂䝁䅷兡橂䝁䄸杢杁䡁䅣兙浂䝁䅕杣穂䍁䅁兡畂䡁䅑睢杁䡁䅑䅡求䝁䅫杣杁䝁䅉兤穂䝁䅫杢求䡁䅍督㝁䍁䅁杚桂䝁䅉䅢求䡁䅍督杁䝁䅍睢瑂䡁䅁兙畂䝁䅫党穂䍁䅁䅤潂䝁䅅䅤杁䝁䄸兤あ䡁䅍睢ㅂ䡁䅉睙求䍁䅁䅤潂䝁䅕䅉瑂䝁䅅杢ㅂ䝁䅙兙橂䡁䅑兤祂䝁䅫杢湂䍁䅁睢浂䍁䅁督灂䝁䅷兡橂䝁䄸杢杁䡁䅣兙浂䝁䅕杣穂䑁䅳䅉浂䝁䄸兤畂䝁䅑杣灂䝁䅕督㝁䍁䅁兙畂䝁䅑䅉穂䝁䅕兢灂䝁䅍睢畂䝁䅑兤橂䡁䅑睢祂䍁䅁兙穂䡁䅍党瑂䝁䅉䅢㕂䍁䅁兙畂䝁䅑䅉あ䝁䅕督あ䍁䅁䅣祂䝁䄸杤灂䝁䅑党祂䡁䅍杌杁䙁䅑䅡求䍁䅁睕㕂䡁䅍䅤求䝁䄰䅉啂䝁䅕督あ䍁䅁督求䝁䅣兢求䝁䄴䅤杁䝁䄸杚浂䝁䅕杣穂䍁䅁䅚求䝁䅙党畂䡁䅍党癁䝁䅅党祂䝁䄸督睂䝁䅅睙求䍁䅁䅤求䡁䅍䅤杁䝁䅫杢穂䡁䅑杣ㅂ䝁䄰党畂䡁䅑兙あ䝁䅫睢畂䍁䅁兙畂䝁䅑䅉穂䡁䅫督あ䝁䅕兢穂䑁䅳䅉穂䡁䅑睢祂䝁䅅睚求䍁䅁兙畂䝁䅑䅉穂䡁䅫督あ䝁䅕兢杁䝁䅷党㉂䝁䅕䅢杁䡁䅑党穂䡁䅑䅉穂䡁䅫督あ䝁䅕兢穂䑁䅳䅉桂䝁䄴䅚杁䝁䅍兡祂䝁䅍兤灂䡁䅑兌楂䝁䄸兙祂䝁䅑䅉あ䝁䅕督あ䍁䅁兙畂䝁䅑䅉灂䝁䄴督睂䝁䅕睙あ䝁䅫睢畂䍁䅁督㕂䡁䅍䅤求䝁䄰督畁䍁䅁䅖潂䝁䅕䅉塂䝁䅫杣求䝁䅷党穂䡁䅍䅉啂䝁䅕督あ䍁䅁督求䝁䅣兢求䝁䄴䅤杁䡁䅁杣療䡁䅙兡歂䝁䅕督杁䡁䅣兡祂䝁䅕䅢求䡁䅍督杁䡁䅑党穂䡁䅑䅉穂䝁䄸䅢ㅂ䡁䅑兡療䝁䄴督杁䝁䅙睢祂䍁䅁督灂䝁䅷兡橂䝁䄸杢杁䡁䅙兙獂䝁䅫䅚桂䡁䅑兡療䝁䄴䅌杁䡁䅣兡祂䝁䅕䅢求䡁䅍督杁䝁䄰睢歂䡁䅕䅢求䍁䅁兢桂䝁䄴兤浂䝁䅅睙あ䡁䅕杣灂䝁䄴睚獁䍁䅁兙畂䝁䅑䅉㍂䝁䅫杣求䝁䅷党穂䡁䅍䅉求䝁䄴䅚杁䝁䅑党㉂䝁䅫睙求䍁䅁兢桂䝁䄴兤浂䝁䅅睙あ䡁䅕杣灂䝁䄴睚杁䡁䅕杢歂䝁䅕杣杁䡁䅑䅡求䍁䅁䅔灂䡁䅑党兂䝁䄸兡畂䡁䅑䅉楂䡁䅉兙畂䝁䅑杌杁䙁䅑䅡灂䡁䅍䅉穂䝁䅕睚瑂䝁䅕杢あ䍁䅁兙獂䡁䅍睢杁䝁䄸杚浂䝁䅕杣穂䍁䅁兓剂䡁䅧党獂䍁䄰兔奂䍁䅁兙畂䝁䅑䅉䩂䙁䅅䅥求䝁䅷兌乂䙁䅣睎䡂䍁䅁督求䡁䅉兡求䡁䅍䅉睂䡁䅉睢歂䡁䅕睙あ䡁䅍䅉浂䝁䄸杣杁䝁䅕䅚湂䝁䅕䅉瑂䝁䅕兙穂䡁䅕杣求䝁䄰党畂䡁䅑䅉睂䝁䅕杣浂䝁䄸杣瑂䝁䅅杢橂䝁䅕䅉灂䝁䄴䅉あ䝁䅧党杁䝁䄰兙畂䡁䅕杚桂䝁䅍䅤ㅂ䡁䅉兡畂䝁䅣䅉療䝁䅙䅉橂䝁䄸杢畂䝁䅕睙あ䝁䅫杤灂䡁䅑入杁䡁䅁杣療䝁䅑兤橂䡁䅑督㝁䍁䅁兓剂䡁䅧督あ䡁䅉党桂䝁䄰兌ㅁ䕁䅣䅉桂䝁䄴䅚杁䕁䅫兕湂䝁䅫睚瑁䑁䅕睒杁䝁䅙兙瑂䝁䅫䅢㕂䍁䅁䅣祂䝁䄸䅚ㅂ䝁䅍䅤穂䍁䅁䅤療䍁䅁督ㅂ䡁䅁䅣療䡁䅉䅤杁䑁䅑睒杁䝁䅅杢歂䍁䅁兎䡂䍁䅁䅤求䝁䅍䅡畂䝁䄸䅢療䝁䅣兡求䡁䅍睏杁䝁䅅杢歂䍁䅁兓剂䝁䅣兡湂䍁䄰兖塂䕁䅉睋杁䝁䅙睢祂䍁䅁睙求䡁䅉䅤灂䝁䅙兡橂䝁䅅䅤灂䝁䄸杢杁䝁䅅杢歂䍁䅁兢桂䝁䄴兤浂䝁䅅睙あ䡁䅕杣灂䝁䄴睚杁䡁䅑党穂䡁䅑䅉穂䡁䅕䅣睂䝁䄸杣あ䍁䅁杚療䡁䅉䅉ㅂ䝁䅷䅤祂䝁䅅䅉㍂䝁䅫䅚求䝁䅉兙畂䝁䅑䅉睂䡁䅉睢歂䡁䅕睙あ䡁䅍杌杁䙁䅑䅡求䍁䅁杕療䝁䅉睢あ䝁䅫睙穂䍁䅁督求䝁䅣兢求䝁䄴䅤杁䡁䅁杣療䡁䅙兡歂䝁䅕督杁䝁䅍睢獂䝁䅷兙楂䝁䄸杣桂䡁䅑兡㉂䝁䅕䅉祂䝁䄸杙療䡁䅑兡橂䍁䅁兙祂䝁䄰督獁䍁䅁兙ㅂ䡁䅑睢畂䝁䄸兢療䡁䅕督杁䝁䄰睢楂䝁䅫䅢求䍁䅁杣療䝁䅉睢あ䡁䅍䅌杁䝁䅅杢歂䍁䅁兙歂䡁䅙兙畂䝁䅍党歂䍁䅁杣療䝁䅉睢あ䝁䅫睙杁䝁䅍睢畂䡁䅑杣療䝁䅷䅉穂䝁䄸杚あ䡁䅣兙祂䝁䅕䅉浂䝁䄸杣杁䝁䄰兙畂䡁䅕杚桂䝁䅍䅤ㅂ䡁䅉兡畂䝁䅣䅌杁䝁䅷睢湂䝁䅫督あ䝁䅫睙穂䍁䅷䅉桂䝁䄴䅚杁䝁䅫杢歂䡁䅕督あ䡁䅉兡桂䝁䅷䅉橂䡁䅕督あ䝁䄸兢求䡁䅉督畁䍁䅁䅖潂䝁䅕䅉橂䝁䄸兢睂䝁䅅杢㕂䍁䅁睤桂䡁䅍䅉灂䝁䄴睙療䡁䅉䅣療䡁䅉兙あ䝁䅕䅚杁䝁䅫杢杁䑁䅅兏㉁䑁䅁䅉桂䝁䄴䅚杁䝁䅫督杁䝁䅧党桂䝁䅑兣ㅂ䝁䅅杣あ䝁䅕杣求䝁䅑䅉灂䝁䄴䅉佂䝁䄸杣あ䝁䅧䅉卂䝁䅕兙歂䝁䅫杢湂䍁䅷䅉乂䝁䅅督穂䝁䅅睙潂䡁䅕督求䡁䅑䅤穂䍁䄴䅁桂睅䅁杪䄸䙁䅑党祂䝁䅕䅥杁䕁䅍睢祂䡁䅁睢祂䝁䅅䅤灂䝁䄸杢杁䡁䅁杣療䡁䅙兡歂䝁䅕督杁䝁䄰兙あ䝁䅕杣灂䝁䅅䅢穂䍁䅁䅣祂䝁䄸睙求䡁䅍督灂䝁䄴睚杁䝁䄰兙橂䝁䅧兡畂䝁䅕杣㕂䍁䅁兙畂䝁䅑䅉瑂䝁䄸杙灂䝁䅷党杁䝁䅕䅢求䡁䅙兙あ䝁䅫杢湂䍁䅁睤療䡁䅉睡杁䡁䅁䅢桂䡁䅑杚療䡁䅉兢杁䡁䅣睢祂䝁䅷䅚㍂䝁䅫䅚求䍁䄴䅉啂䝁䅧党杁䕁䄰䅕杁䡁䅍党湂䝁䄰党畂䡁䅑䅉療䝁䅙杚求䡁䅉督杁䝁䅍杣ㅂ䡁䅍䅡求䡁䅉督獁䍁䅁睤桂䡁䅍䅡灂䝁䄴睚杁䡁䅍入穂䡁䅑党瑂䡁䅍䅌杁䡁䅍睙祂䝁䅕党畂䡁䅍䅌杁䡁䅑杣療䝁䄰兢求䝁䅷督獁䍁䅁兙睂䡁䅉睢畂䍁䅁杚求䝁䅕䅚求䡁䅉督獁䍁䅁兢桂䡁䅑党祂䝁䅫兙獂䍁䅁䅡桂䝁䄴䅚獂䝁䅕杣穂䍁䅷䅉睂䝁䅫睙牂䍁䅁兙畂䝁䅑䅉橂䝁䅅杣祂䡁䅫䅉橂䡁䅉兙畂䝁䅕督獁䍁䅁杣療䡁䅕睚潂䍁䅁䅤求䡁䅉杣桂䝁䅫杢杁䝁䅍杣桂䝁䄴党穂䍁䅷䅉あ䝁䄸睤求䡁䅉䅉橂䡁䅉兙畂䝁䅕督獁䍁䅁睤療䝁䄸䅚杁䡁䅁杣療䝁䅍党穂䡁䅍兡畂䝁䅣䅌杁䝁䅉兡療䝁䄰兙穂䡁䅍䅉桂䝁䄴䅚杁䡁䅉党橂䡁䅫睙獂䝁䅫杢湂䍁䅁党硂䡁䅕兡睂䝁䄰党畂䡁䅑䅌杁䝁䅍睢畂䝁䅍杣求䡁䅑党杁䝁䄰兡㑂䝁䅕杣杁䡁䅑杣ㅂ䝁䅍睡穂䍁䅁兙畂䝁䅑䅉橂䝁䄸杢橂䡁䅉党あ䝁䅕䅉睂䝁䅅杤求䡁䅉督獁䍁䅁睙療䝁䄴杤求䡁䅫睢祂䡁䅍䅌杁䝁䅅杢歂䍁䅁杣求䡁䅁䅢桂䝁䅍党瑂䝁䅕杢あ䍁䅁䅣桂䡁䅉䅤穂䍁䅁兤畂䝁䅑党祂䍁䅁䅤潂䝁䅕䅉啂䝁䅕杣求䡁䅧䅌杁䙁䅁睢㍂䝁䅕杣穂䝁䅍杣求䝁䅕杢獁䍁䅁杒ㅂ䝁䅍䅡穂䍁䅷䅉䙂䡁䅙睢剂䡁䅕兡睂䍁䅷䅉䑂䝁䅅杢灂䝁䅍兙獁䍁䅁睑求䝁䅑兙祂䝁䅅䅣灂䝁䅑督獁䍁䅁睑䍂䕁䅫䅌杁䙁䅍兡瑂䡁䅁䅢灂䝁䅍兡あ䡁䅫䅌杁䕁䅙杣桂䝁䄴杢桂䍁䅷䅉啂䝁䅕杣求䡁䅧䅉䙂䝁䅍睢あ䝁䅕睙獁䍁䅁杒灂䝁䄴䅢桂䡁䅫䅌杁䙁䅁杣療䕁䅅䅢獂䍁䅷䅉慂䝁䅕杢卂䝁䄸杙療䡁䅑兡橂䡁䅍䅌杁䙁䅑党祂䝁䅕䅥杁䙁䅣兙穂䝁䅧兡畂䝁䅣䅉呂䡁䅫督あ䝁䅕兢穂䍁䅷䅉啂䝁䅕杣求䡁䅧䅉乂䙁䅁睕獁䍁䅁䅖求䡁䅉党㑂䍁䅁杓桂䡁䅅兤求䡁䅍䅌杁䙁䅑党祂䝁䅕䅥杁䕁䅅䅚㉂䝁䅅杢橂䝁䅕䅌杁䙁䅁杣療䙁䅍䅤桂䝁䅍睡獁䍁䅁䅖求䡁䅉党㑂䍁䅁村灂䝁䅑兌塂䝁䅕䅢獂䍁䅷䅉乂䕁䅑睕獁䍁䅁兔䉂䙁䅉睑偂䍁䅷䅉乂䕁䅅睒佂䕁䅅䅌杁䕁䅣杣求䝁䅕杢瑁䙁䅑党橂䍁䅷䅉桂䝁䄴䅚杁䙁䅑党祂䝁䅕䅥杁䙁䅉党橂䡁䅫睙獂䝁䅫杢湂䍁䅁睕㕂䡁䅍䅤求䝁䄰督杁䝁䅉杣桂䝁䄴䅚穂䍁䄴䅉䩂䡁䅑督杁䡁䅁杣療䝁䅑兤橂䡁䅑督杁䝁䅅杣求䍁䅁兤穂䝁䅕䅚杁䝁䅫杢杁䝁䅍睢畂䡁䅍䅤祂䡁䅕睙あ䝁䅫睢畂䍁䅷䅉灂䝁䄴杚祂䝁䅅督あ䡁䅉兤橂䡁䅑兤祂䝁䅕䅌杁䝁䅅杢歂䍁䅁杣求䝁䅍入橂䝁䅷兡畂䝁䅣䅉睂䡁䅉睢煂䝁䅕睙あ䡁䅍睏杁䡁䅅兤桂䡁䅉杣㕂䝁䅫杢湂䍁䅷䅉瑂䝁䅫杢灂䝁䄴睚獁䍁䅁兙畂䝁䅑䅉瑂䝁䅅䅤求䡁䅉兡桂䝁䅷䅉潂䝁䅅杢歂䝁䅷兡畂䝁䅣䅉桂䡁䅁䅣獂䝁䅫睙桂䡁䅑兡療䝁䄴督㝁䍁䅁兢桂䝁䅫杢あ䝁䅕杢桂䝁䄴睙求䍁䅁兙睂䡁䅁䅢灂䝁䅍兙あ䝁䅫睢畂䡁䅍䅉あ䝁䄸䅉獂䝁䅫杚あ䍁䅁党硂䡁䅕兡睂䝁䄰党畂䡁䅑䅉療䡁䅉䅉瑂䝁䅅䅤求䡁䅉兡桂䝁䅷睏杁䝁䅅杢歂䍁䅁䅢桂䝁䄴䅚穂䝁䅍兙睂䝁䅫杢湂䍁䅁兙畂䝁䅑䅉楂䝁䅫睢瑂䝁䅅督穂䍁䅁䅣祂䝁䄸䅚ㅂ䝁䅍䅤灂䝁䄸杢杁䝁䅫杢歂䡁䅕督あ䡁䅉兡求䡁䅍杌杁䙁䅑䅡求䍁䅁兑塂䙁䅁䅉穂䝁䅕睚瑂䝁䅕杢あ䍁䅁䅣祂䝁䄸杤灂䝁䅑党穂䍁䅁兙求䡁䅉兡桂䝁䅷䅉㍂䝁䄸杣牂䍁䅁䅣獂䝁䅅䅤浂䝁䄸杣瑂䍁䅁党硂䡁䅕兡睂䝁䄰党畂䡁䅑䅌杁䡁䅕䅤灂䝁䅷兡あ䡁䅫䅉求䡁䅅兤灂䡁䅁兢求䝁䄴䅤獁䍁䅁兙畂䝁䅑䅉あ䝁䅕䅢求䝁䅧兙畂䝁䅑䅢求䡁䅉督杁䡁䅕杢歂䝁䅕杣杁䡁䅑䅡求䍁䅁䅖求䡁䅉党㑂䍁䅁兙畂䝁䅑䅉䡂䝁䅕杢灂䝁䅕䅉楂䡁䅉兙畂䝁䅑督㝁䍁䅁兙畂䝁䅑䅉睂䝁䄸杣あ䝁䅅杙獂䝁䅕䅉瑂䝁䅅䅤求䡁䅉兡桂䝁䅷䅉獂䝁䅫杚あ䡁䅍䅌杁䡁䅁睢祂䡁䅑兙楂䝁䅷党杁䝁䅅党祂䝁䅫兙獂䍁䅁睤療䡁䅉睡杁䡁䅁䅢桂䡁䅑杚療䡁䅉兢穂䍁䅷䅉あ䡁䅉兙灂䝁䅷党祂䍁䄰兢療䡁䅕杢あ䝁䅕䅚杁䝁䅅杣あ䝁䅫睙ㅂ䝁䅷兙あ䝁䅫杢湂䍁䅁杙療䝁䄸兢穂䍁䅷䅉穂䝁䅕䅢浂䍁䄰䅣祂䝁䄸䅣求䝁䅷䅢求䝁䅑䅉桂䡁䅉䅤灂䝁䅍兤獂䝁䅅䅤灂䝁䄴睚杁䝁䅅杢歂䍁䅁䅤求䝁䅷党穂䝁䅍睢睂䝁䅫睙杁䝁䅉睢療䝁䄰督獁䍁䅁兙畂䝁䅑䅉穂䝁䅍兡穂䡁䅍睢祂䍁䅁䅢灂䝁䅙䅤穂䍁䅁杚療䡁䅉䅉橂䝁䄸杢穂䡁䅑杣ㅂ䝁䅍䅤灂䝁䄸杢杁䝁䅅杢歂䍁䅁兢桂䝁䅫杢あ䝁䅕杢桂䝁䄴睙求䍁䅁睢浂䍁䅁兡畂䝁䅑兤穂䡁䅑杣灂䝁䅅䅢獁䍁䅁睙療䝁䄰兢求䡁䅉睙灂䝁䅅䅢獁䍁䅁兡畂䡁䅍䅤灂䡁䅑兤あ䝁䅫睢畂䝁䅅䅢獁䍁䅁兙畂䝁䅑䅉祂䝁䅕督灂䝁䅑党畂䡁䅑兡桂䝁䅷䅉楂䡁䅕兡獂䝁䅑兡畂䝁䅣督杁䝁䅅杢歂䍁䅁杚桂䝁䅍兡獂䝁䅫䅤灂䝁䅕督獁䍁䅁䅤祂䝁䅅杢穂䝁䄰兡穂䡁䅍兡療䝁䄴䅉桂䝁䄴䅚杁䝁䅑兡穂䡁䅑杣灂䝁䅉兤あ䝁䅫睢畂䍁䅁䅢灂䝁䄴党穂䍁䅷䅉橂䝁䄸杢穂䡁䅑杣ㅂ䝁䅍䅤灂䝁䄸杢杁䝁䅅杢歂䍁䅁杚療䡁䅕杢歂䝁䅅䅤灂䝁䄸杢杁䝁䅑杣灂䝁䅷䅢灂䝁䄴睚杁䝁䅅䅣睂䝁䅷兡橂䝁䅅䅤灂䝁䄸杢穂䍁䅷䅉橂䝁䄸兢瑂䝁䅕杣橂䝁䅫兙獂䍁䅁睢睂䝁䅕杣桂䡁䅑兡療䝁䄴督獁䍁䅁兙畂䝁䅑䅉あ䡁䅉党求䍁䅁䅤祂䝁䅫兢瑂䝁䅫杢湂䍁䅁兙畂䝁䅑䅉㉂䝁䅅杣灂䝁䄸兤穂䍁䅁兡畂䝁䅙杣桂䡁䅍䅤祂䡁䅕睙あ䡁䅕杣求䍁䅁䅣祂䝁䄸条求䝁䅍䅤穂䍁䄴䅉啂䝁䅧党杁䕁䅕睕䡂䍁䅁督求䝁䅣兢求䝁䄴䅤穂䍁䅁睢浂䝁䅙党祂䡁䅍䅉祂䝁䅕杚ㅂ䡁䅍党杁䝁䅍睢獂䝁䅷党橂䡁䅑兡療䝁䄴䅉楂䝁䄸䅚灂䝁䅕督獁䍁䅁䅡㕂䝁䅑杣桂䡁䅕䅢灂䝁䅍䅉橂䝁䅅杣あ䍁䅁䅢灂䝁䅙䅤求䡁䅉督獁䍁䅁兙ㅂ䡁䅑睢瑂䝁䅅䅤求䝁䅑䅉橂䝁䅅杣祂䡁䅫䅉橂䝁䅅杢穂䍁䅷䅉橂䝁䄸兢睂䝁䅅睙あ䝁䅫睢畂䍁䅷䅉楂䝁䅅䅢求䡁䅉督獁䍁䅁杣求䝁䅍入橂䝁䅷兡畂䝁䅣䅉求䡁䅅兤灂䡁䅁兢求䝁䄴䅤獁䍁䅁兙畂䝁䅑䅉橂䝁䅅兢求䡁䅉兙穂䍁䅁兤畂䝁䅑党祂䍁䅁䅤潂䝁䅕䅉䥂䝁䅕兡獂䍁䅷䅉乂䝁䅅杣桂䡁䅑䅡療䝁䄴䅌杁䑁䅍杣歂䍁䅁兒㕂䝁䅕䅌杁䙁䅍睢浂䡁䅑兌兂䝁䅅睡獁䍁䅁睑療䝁䄴杢求䝁䅍䅤求䝁䅑䅉䑂䝁䄸䅢獂䝁䅕睙あ䝁䅫睢畂䡁䅍䅌杁䙁䅁兙祂䡁䅑督杁䕁䅍党畂䡁䅑杣桂䝁䅷䅌杁䕁䅍兤祂䝁䄸䅤あ䝁䄸兌䑂䝁䅅杢獁䍁䅁兙畂䝁䅑䅉䍂䝁䅅入畂䝁䅕䅉啂䝁䅧兡畂䝁䅷兡畂䝁䅕䅉楂䡁䅉兙畂䝁䅑督㝁䍁䅁兙畂䝁䅑䅉㍂䝁䅅督あ䝁䅕䅉潂䝁䅅兤獂䝁䅕杣杁䡁䅍睢浂䡁䅑睤桂䡁䅉党杁䡁䅍睢獂䡁䅕䅤灂䝁䄸杢穂䍁䄴䅉啂䝁䅧党杁䝁䅍睢瑂䡁䅁兙畂䡁䅫䅉療䝁䅙杚求䡁䅉督杁䝁䅙兡畂䝁䅅杢橂䝁䅫杢湂䍁䅁督療䝁䅷兤あ䝁䅫睢畂䡁䅍䅉あ䝁䄸䅉桂䡁䅍督灂䡁䅍䅤杁䝁䅍兤穂䡁䅑睢瑂䝁䅕杣穂䍁䅁兡畂䍁䅁䅤潂䝁䅕䅉祂䝁䅕杢あ䝁䅅䅢獁䍁䅁䅢求䝁䅅督灂䝁䄴睚獁䍁䅁兙畂䝁䅑䅉桂䝁䅍兣ㅂ䝁䅫督灂䡁䅑兡療䝁䄴䅉療䝁䅙䅉灂䡁䅑督杁䡁䅁杣療䝁䅑兤橂䡁䅑督畁䍁䅁䅖潂䝁䅕䅉橂䝁䄸兢睂䝁䅅杢㕂䍁䅁睤桂䡁䅍䅉浂䝁䄸兤畂䝁䅑党歂䍁䅁兡畂䍁䅁免㕁䑁䅍睍杁䝁䅅杢歂䍁䅁兡穂䍁䅁杙桂䡁䅍党歂䍁䅁兡畂䍁䅁杔療䡁䅉睤桂䝁䅷睡獁䍁䅁睑療䝁䄴杢求䝁䅍䅤灂䝁䅍兤あ䍁䄴䅁䭃䅆䅁杘䅧䙁䅑党祂䡁䅉党畂䝁䄸䅉卂䝁䅕兙獂䡁䅑入杁䕁䅍睢祂䡁䅁睢祂䝁䅅䅤灂䝁䄸杢杁䍁䅧䍈啂䝁䅕杣祂䝁䅕杢療䉁朰䅌杁䝁䅅杢歂䍁䅁䅤療䝁䅣党あ䝁䅧党祂䍁䅁睤灂䡁䅑䅡杁䝁䅫䅤穂䍁䅁督ㅂ䝁䅉督灂䝁䅑兡桂䡁䅉兡求䡁䅍䅌杁䡁䅑䅡求䍁䅁䍈䑂䝁䄸兢睂䝁䅅杢㕂䉁朰克杁䝁䅅睙硂䡁䅕兡祂䝁䅕督獁䍁䅁睢㍂䝁䄴督杁䝁䅅杢歂䍁䅁睢睂䝁䅕杣桂䡁䅑党穂䍁䅁兡畂䝁䅑兤穂䡁䅑杣灂䝁䅅䅢杁䡁䅉党桂䝁䅷䅉求䡁䅍䅤桂䡁䅑党杁䝁䅫杢杁䡁䅍兡㑂䍁䅁兢桂䝁䅯睢祂䍁䅁睙療䝁䅅督あ䝁䅅䅢杁䙁䅕杌呂䍁䄴䅉瑂䝁䅅杣牂䝁䅕䅤穂䑁䅯䅉佂䝁䄸杣あ䝁䅧党祂䝁䄴䅉佂䝁䅕睤杁䕁䅯党祂䡁䅍党㕂䍁䄸杔求䡁䅣䅉婂䝁䄸杣牂䍁䅁睑灂䡁䅑入㝁䍁䅁䅔療䡁䅍䅉䉂䝁䄴睚求䝁䅷党穂䑁䅳䅉乂䝁䅫兙瑂䝁䅫睏杁䙁䅍兙畂䍁䅁杒祂䝁䅅杢橂䝁䅫督橂䝁䄸䅉䍂䝁䅅入杁䕁䅅杣求䝁䅅睏杁䙁䅍党桂䡁䅑䅤獂䝁䅕䅉桂䝁䄴䅚杁䙁䅣兙穂䝁䅧兡畂䝁䅣䅤療䝁䄴䅌杁䕁䅑杌䑂䍁䄴䅉䉂䝁䅷䅢杁䡁䅍兣ㅂ䝁䅅杣求䍁䅁杚求䝁䅕䅤獁䍁䅁兙橂䡁䅉党穂䍁䅷䅉療䝁䅍睙ㅂ䡁䅁兙畂䝁䅍入杁䝁䅅杢歂䍁䅁杢ㅂ䝁䄰杙求䡁䅉䅉療䝁䅙䅉睂䡁䅉睢睂䝁䅕杣あ䝁䅫党穂䍁䅁䅚灂䡁䅍睙獂䝁䄸督求䝁䅑䅉灂䝁䄴䅉あ䝁䅧党穂䝁䅕䅉橂䝁䄸杢歂䝁䅕杢穂䝁䅕䅚杁䝁䄴睢あ䝁䅕督杁䡁䅑睢杁䡁䅑䅡求䍁䅁睙療䝁䄴督療䝁䅷兡歂䝁䅅䅤求䝁䅑䅉浂䝁䅫杢桂䝁䄴睙灂䝁䅅䅢杁䡁䅍䅤桂䡁䅑党瑂䝁䅕杢あ䡁䅍䅉桂䡁䅉党杁䡁䅕杢桂䡁䅕䅚灂䡁䅑党歂䍁䄴䅉䉂䡁䅍䅉療䝁䅙䅉呂䝁䅕䅣あ䝁䅕兢楂䝁䅕杣杁䑁䅍䅍獁䍁䅁杍睁䑁䅉䅎獁䍁䅁䅤潂䝁䅕䅉䑂䝁䄸兢睂䝁䅅杢㕂䍁䅁睢㍂䝁䄴党歂䍁䅁杍㕁䑁䅑䅉楂䡁䅕兡獂䝁䅑兡畂䝁䅣督杁䍁䅧兡畂䝁䅍䅢ㅂ䝁䅑兡畂䝁䅣䅉あ䡁䅣睢杁䡁䅁杣療䡁䅁党祂䡁䅑兡求䡁䅍䅉橂䝁䄸杢穂䝁䅫督あ䝁䅫杢湂䍁䅁睢浂䍁䅁䅤潂䡁䅉党求䍁䅁杙ㅂ䝁䅫䅢歂䝁䅫杢湂䡁䅍䅉潂䝁䅕䅢歂䍁䅁杚療䡁䅉䅉穂䝁䅅䅢求䍁䅫䅉桂䝁䅣睚祂䝁䅕睚桂䡁䅑兡畂䝁䅣䅉桂䡁䅁䅣祂䝁䄸䅥灂䝁䄰兙あ䝁䅕䅢㕂䍁䅁免㑁䍁䄴睍杁䝁䄰兡獂䝁䅷兡療䝁䄴䅉穂䡁䅅兤桂䡁䅉党杁䝁䅙党求䡁䅑䅌杁䑁䅑兎杁䝁䅫兢睂䡁䅉睢㉂䝁䅕䅚杁䝁䅷兙畂䝁䅑䅉睂䝁䅅杣橂䝁䅕䅢穂䍁䅁睙療䝁䄴督灂䡁䅍䅤灂䝁䄴睚杁䝁䄸杚杁䝁䅅䅣睂䡁䅉睢㑂䝁䅫兢桂䡁䅑党獂䡁䅫䅉硁䑁䅕杍畁䑁䅑䅉桂䝁䅍杣求䡁䅍䅌杁䝁䅕兡湂䝁䅧䅤杁䡁䅁杣療䡁䅁党祂䡁䅑兡求䡁䅍䅉ㅂ䝁䄴䅚求䡁䅉䅉歂䝁䅕杤求䝁䅷睢睂䝁䄰党畂䡁䅑䅉療䡁䅉䅉祂䝁䅕䅚求䡁䅙党獂䝁䄸䅣瑂䝁䅕杢あ䍁䅁兙畂䝁䅑䅉桂䡁䅁䅣祂䝁䄸䅥灂䝁䄰兙あ䝁䅕䅢㕂䍁䅁睍ㅁ䍁䄴䅎杁䝁䅅睙祂䝁䅕督杁䝁䄸杚杁䝁䅷兙畂䝁䅑䅉浂䝁䄸杣杁䝁䅙兤あ䡁䅕杣求䍁䅁䅚求䡁䅙党獂䝁䄸䅣瑂䝁䅕杢あ䍁䄴䅉啂䝁䅧党杁䕁䅍睢瑂䡁䅁兙畂䡁䅫䅉灂䡁䅍䅉桂䝁䄴䅉灂䝁䄴䅤求䡁䅉杢桂䝁䅷䅢㕂䍁䅁兢桂䝁䄴兙湂䝁䅕䅚杁䕁䄰兙祂䡁䅫䅢桂䝁䄴䅚杁䝁䅍睢祂䡁䅁睢祂䝁䅅䅤灂䝁䄸杢杁䝁䅅杢歂䍁䅁党獂䝁䅕睙あ䝁䅕䅚杁䡁䅑睢杁䝁䅉党杁䡁䅑兙㑂䝁䅕䅚杁䝁䅅督杁䝁䅅䅉祂䝁䅕兙獂䍁䅁党穂䡁䅑兙あ䝁䅕䅉灂䝁䄴杤求䡁䅍䅤瑂䝁䅕杢あ䍁䅁䅤祂䡁䅕督あ䍁䅁䅋捁䙉䅉兒䩂䙁䅑午灁䍁䅁兤畂䝁䅑党祂䍁䅁睕求䝁䅍䅤灂䝁䄸杢穂䍁䅁䅏ㅁ䑁䅙䅉あ䝁䅧杣療䡁䅕睚潂䍁䅁䅏㉁䑁䅁䅉療䝁䅙䅉あ䝁䅧党杁䕁䅫杢あ䝁䅕杣畂䝁䅅䅢杁䙁䅉党㉂䝁䅕杢ㅂ䝁䅕䅉䑂䝁䄸䅚求䍁䅁睢浂䍁䅁免㕁䑁䅧李獁䍁䅁兙穂䍁䅁兙瑂䝁䅕杢歂䝁䅕䅚杁䍁䅧䅤潂䝁䅕䅉捁䕉䅍睢歂䝁䅕午灁䍁䅷䅉橂䝁䄸兢瑂䝁䅕杢橂䝁䅫杢湂䍁䅁睤灂䡁䅑䅡杁䝁䅫䅤穂䍁䅁䅤桂䡁䅧兙楂䝁䅷党杁䡁䅫党桂䡁䅉䅉求䝁䄴䅚求䝁䅑䅉䕂䝁䅕睙求䝁䄰杙求䡁䅉䅉穁䑁䅅䅌杁䑁䅉䅍硁䑁䅁杌䅁䥁奯䅁㉁䅄䅁䅖求䡁䅍䅢桂䍁䅷䅉䩂䝁䄴睙畁䍁䅁䅚求䡁䅍兡湂䝁䄴督獁䍁䅁䅚求䡁䅙党獂䝁䄸䅣穂䍁䅷䅉瑂䝁䅅杢ㅂ䝁䅙兙橂䡁䅑兤祂䝁䅕督獁䍁䅁䅢求䝁䅅督求䡁䅍䅌杁䝁䅅杢歂䍁䅁督求䝁䅷䅢穂䍁䅁党獂䝁䅕睙あ䡁䅉兡橂䍁䅁杤求䝁䅧兡橂䝁䅷党穂䍁䅷䅉桂䝁䄴䅚杁䝁䅕杢求䡁䅉睚㕂䍁䅁睚求䝁䄴党祂䝁䅅䅤灂䝁䄸杢杁䝁䅅杢歂䍁䅁督あ䝁䄸杣桂䝁䅣党杁䡁䅍入穂䡁䅑党瑂䡁䅍䅉灂䝁䄴䅉あ䝁䅧党杁䙁䅕杢灂䡁䅑党歂䍁䅁睕あ䝁䅅䅤求䡁䅍䅌杁䕁䅍䅡灂䝁䄴兙獁䍁䅁兙畂䝁䅑䅉灂䝁䄴䅤求䡁䅉杢桂䡁䅑兡療䝁䄴兙獂䝁䅷入畁䍁䅁䅖潂䝁䅕䅉橂䝁䄸兢睂䝁䅅杢㕂䍁䅁睢睂䝁䅕杣桂䡁䅑党穂䍁䅁兡畂䍁䅁䅤㍂䝁䄸䅉穂䝁䅕睚瑂䝁䅕杢あ䡁䅍䅌杁䕁䅅兤あ䝁䄸兢療䡁䅑兡㉂䝁䅕睏杁䝁䅅杢歂䍁䅁兒畂䝁䅕杣湂䡁䅫䅉䡂䝁䅕杢求䡁䅉兙あ䝁䅫睢畂䍁䅁兙畂䝁䅑䅉呂䡁䅑睢祂䝁䅅睚求䍁䄴䅉啂䝁䅧党杁䕁䅅兤あ䝁䄸兢療䡁䅑兡㉂䝁䅕䅉穂䝁䅕睚瑂䝁䅕杢あ䍁䅁睢浂䝁䅙党祂䡁䅍䅉求䝁䅷党橂䡁䅑杣灂䝁䅍䅉㉂䝁䅕䅡灂䝁䅍䅢求䡁䅍䅌杁䝁䅅督杁䡁䅣党獂䝁䅷䅉桂䡁䅍䅉穂䝁䅕䅢獂䡁䅍䅉桂䡁䅕䅤療䝁䄰睢あ䝁䅫杤求䍁䅁杣求䝁䅣兤獂䝁䅅䅤療䡁䅉入杁䝁䅍杣求䝁䅑兡あ䡁䅍睏杁䝁䅅杢歂䍁䅁杢療䝁䄴兌㍂䝁䅅杣祂䝁䅅杢あ䡁䅫䅉桂䝁䅙䅤求䡁䅉兌穂䝁䅅䅢求䡁䅍䅉㉂䝁䅕䅡灂䝁䅍䅢求䍁䅷䅉ㅂ䡁䅍党歂䍁䅁杤求䝁䅧兡橂䝁䅷党穂䍁䅷䅉楂䝁䄸䅚㕂䍁䅁督潂䝁䄸䅣杁䝁䅅杢歂䍁䅁䅣桂䡁䅉䅤穂䍁䅷䅉穂䡁䅕䅣求䡁䅉睙潂䝁䅅杣湂䝁䅫杢湂䍁䅷䅉祂䝁䅕䅤桂䝁䅫䅢杁䝁䄰党祂䝁䅍䅡桂䝁䄴䅚灂䡁䅍党獁䍁䅁兙畂䝁䅑䅉㉂䝁䅕䅡灂䝁䅍䅢求䍁䅁兡畂䡁䅍兤祂䝁䅅杢橂䝁䅕䅉穂䝁䅕杣㉂䝁䅫睙求䡁䅍杌杁䙁䅑䅡灂䡁䅍䅉穂䝁䅕睚瑂䝁䅕杢あ䍁䅁兙獂䡁䅍睢杁䡁䅁杣療䡁䅙兡歂䝁䅕督杁䡁䅍党歂䝁䅅杢穂䍁䅁兙畂䝁䅑䅉穂䡁䅁睢祂䡁䅑䅉ㅂ䡁䅑兡獂䝁䅫䅤㕂䍁䅁杤求䝁䅧兡橂䝁䅷党穂䍁䅁䅤潂䡁䅉睢ㅂ䝁䅣䅡杁䝁䅑兡祂䝁䅕睙あ䍁䅁兙畂䝁䅑䅉ㅂ䡁䅍党歂䍁䅁杤求䝁䅧兡橂䝁䅷党杁䡁䅍兙獂䝁䅕督獁䍁䅁兙杁䝁䄴党あ䡁䅣睢祂䝁䅳䅉療䝁䅙䅉啂䝁䅕督獂䝁䅅䅉呂䡁䅕䅣求䡁䅉睙潂䝁䅅杣湂䝁䅕杣穂䍁䅷䅉桂䝁䄴䅚杁䝁䅫杢瑁䝁䅅䅣睂䍁䅁兤睂䝁䅣杣桂䝁䅑党穂䑁䅳䅉睂䡁䅕杣橂䝁䅧兙穂䝁䅕䅉浂䝁䅫杢桂䝁䄴睙灂䝁䄴睚杁䝁䅅杢歂䍁䅁䅢求䝁䅅督灂䝁䄴睚杁䡁䅍党祂䡁䅙兡橂䝁䅕督㝁䍁䅁督求䡁䅉杤灂䝁䅍党穂䍁䅁杚療䡁䅉䅉求䝁䅷党橂䡁䅑杣灂䝁䅍䅉㉂䝁䅕䅡灂䝁䅍䅢求䡁䅍䅉あ䝁䅧杣療䡁䅕睚潂䍁䅁兡あ䡁䅍䅉橂䝁䄸兢睂䝁䅅杢㕂䍁䄰睢㍂䝁䄴党歂䍁䅁督求䡁䅉杤灂䝁䅍党杁䝁䅷睢橂䝁䅅䅤灂䝁䄸杢穂䍁䅁兙畂䝁䅑䅉啂䝁䅕督獂䝁䅅䅉瑂䝁䄸杙灂䝁䅷党杁䡁䅍党祂䡁䅙兡橂䝁䅕䅉あ䝁䅕睙潂䝁䄴兡橂䝁䅫兙畂䡁䅍睏杁䝁䅅杢歂䍁䅁杤求䝁䅧兡橂䝁䅷党杁䝁䅷兡瑂䝁䅫䅤求䝁䅑䅉㍂䝁䅅杣祂䝁䅅杢あ䝁䅫党穂䍁䅁兙畂䝁䅑䅉求䡁䅧䅤求䝁䄴䅚求䝁䅑䅉穂䝁䅕杣㉂䝁䅫睙求䍁䅁䅣獂䝁䅅杢穂䍁䄴䅉啂䝁䅧党杁䕁䅕杢求䡁䅉睚㕂䍁䅁睒求䝁䄴党祂䝁䅅䅤灂䝁䄸杢杁䝁䅅杢歂䍁䅁睕あ䝁䄸杣桂䝁䅣党杁䡁䅍党湂䝁䄰党畂䡁䅑䅉求䝁䄴睚桂䝁䅣党穂䍁䅁兡畂䍁䅁䅤潂䝁䅕䅉歂䝁䅕督灂䝁䅣杢獁䍁䅁兢桂䝁䄴兤浂䝁䅅睙あ䡁䅕杣求䍁䅷䅉灂䝁䄴督あ䝁䅅䅢獂䝁䅅䅤灂䝁䄸杢獁䍁䅁督桂䝁䅷党獁䍁䅁兙畂䝁䅑䅉獂䝁䅕兙穂䝁䅫杢湂䍁䅁睢浂䍁䅁督療䝁䅷兙祂䍁䅁党畂䝁䅕杣湂䡁䅫䅉湂䝁䅕杢求䡁䅉兙あ䝁䅫睢畂䍁䅁兙畂䝁䅑䅉求䝁䄴党祂䝁䅣入杁䡁䅍䅤療䡁䅉兙湂䝁䅕䅉睂䡁䅉睢歂䡁䅕睙あ䡁䅍䅌杁䝁䅅杢歂䍁䅁杣求䝁䅷兙あ䝁䅕䅚杁䡁䅍党祂䡁䅙兡橂䝁䅕督杁䡁䅑睢杁䡁䅉党穂䝁䅫䅚求䝁䄴䅤灂䝁䅅䅢獁䍁䅁睙療䝁䄰兢求䡁䅉睙灂䝁䅅䅢獁䍁䅁兙畂䝁䅑䅉灂䝁䄴䅚ㅂ䡁䅍䅤祂䝁䅫兙獂䍁䅁睙ㅂ䡁䅍䅤療䝁䄰党祂䡁䅍䅉桂䝁䄴䅚杁䡁䅕䅤灂䝁䅷兡あ䝁䅫党穂䍁䅁䅤潂䡁䅉睢ㅂ䝁䅣䅡杁䝁䅫䅤穂䍁䅁睤求䝁䅉督灂䡁䅑党獁䍁䅁督あ䝁䄸杣求䡁䅍䅌杁䝁䅅杢歂䍁䅁睚桂䝁䅷䅢求䡁䅉兡求䡁䅍䅌杁䝁䅅督杁䡁䅣党獂䝁䅷䅉桂䡁䅍䅉あ䝁䅧杣療䡁䅕睚潂䍁䅁兙杁䝁䄴党あ䡁䅣睢祂䝁䅳䅉療䝁䅙䅉橂䝁䅧兙畂䝁䄴党獂䍁䅁䅣桂䡁䅉䅤畂䝁䅕杣穂䍁䄴䅉啂䝁䅧兡穂䍁䅁督求䝁䅣兢求䝁䄴䅤杁䝁䅅䅢穂䝁䄸䅉睂䡁䅉睢㉂䝁䅫䅚求䡁䅍䅉穂䝁䅕杣㉂䝁䅫睙求䡁䅍䅉桂䝁䄴䅚杁䡁䅉党睂䝁䅅兡祂䡁䅍䅉あ䝁䄸䅉灂䡁䅑督杁䝁䅕杢求䡁䅉睚㕂䍁䅁䅣祂䝁䄸䅚ㅂ䝁䅍䅤杁䝁䅍兤穂䡁䅑睢瑂䝁䅕杣穂䍁䅷䅉灂䝁䄴睙獂䡁䅕䅚灂䝁䄴睚杁䡁䅕杢歂䝁䅕杣杁䡁䅣兙祂䡁䅉兙畂䡁䅑入㝁䍁䅁兙畂䝁䅑䅉㉂䝁䅅杣灂䝁䄸兤穂䍁䅁杚灂䝁䄴兙畂䝁䅍兡畂䝁䅣䅉療䡁䅁䅤灂䝁䄸杢穂䍁䅁䅤療䍁䅁兡あ䡁䅍䅉祂䝁䅕督灂䝁䅑党畂䡁䅑兡桂䝁䅷䅉橂䡁䅕督あ䝁䄸兢求䡁䅉督畁䍁䅁䅖潂䝁䅕䅉橂䝁䄸兢睂䝁䅅杢㕂䍁䅁睤桂䡁䅍䅉浂䝁䄸杣瑂䝁䅕杣獂䡁䅫䅉牂䝁䄴睢㍂䝁䄴䅉桂䡁䅍䅉啂䝁䅕督獂䝁䅅䅉乂䝁䄸䅤療䡁䅉督獁䍁䅁兓畂䝁䅍杌杁䝁䅅杢歂䍁䅁睙潂䝁䅅杢湂䝁䅕䅚杁䝁䅫䅤穂䍁䅁杢桂䝁䄰党杁䡁䅑睢杁䙁䅑党穂䝁䅷兙獁䍁䅁兓畂䝁䅍杌杁䝁䅫杢杁䕁䅙党楂䡁䅉兤桂䡁䅉入杁䑁䅉䅍硁䑁䅣杌杁䙁䅑党穂䝁䅷兙獁䍁䅁兓畂䝁䅍杌杁䡁䅣兙穂䍁䅁兡畂䝁䅍睢祂䡁䅁睢祂䝁䅅䅤求䝁䅑䅉灂䝁䄴䅉祁䑁䅁䅍穁䍁䅁兙畂䝁䅑䅉灂䡁䅍䅉潂䝁䅕兙歂䡁䅅兤桂䡁䅉䅤求䡁䅉党歂䍁䅁兡畂䍁䅁兑ㅂ䡁䅍䅤灂䝁䄴䅌杁䙁䅑党㑂䝁䅅督畁䅁䅁硐䅙偁佁䅁啂䝁䅕䅤祂䝁䅅䅉啂䝁䅕睙潂䍁䅷䅉䩂䝁䄴睙畁䍁䅁䅣祂䝁䄸杤灂䝁䅑党穂䍁䅁睙療䝁䄴督ㅂ䝁䅷䅤灂䝁䄴睚杁䝁䅅杢歂䍁䅁党畂䝁䅣兡畂䝁䅕党祂䝁䅫杢湂䍁䅁督求䡁䅉杤灂䝁䅍党穂䍁䅁䅤潂䝁䅅䅤杁䝁䅙睢橂䡁䅕督求䡁䅍䅉療䝁䄴䅉㍂䝁䅅䅤求䡁䅉䅌杁䝁䅕杢㉂䝁䅫杣療䝁䄴兢求䝁䄴䅤獁䍁䅁兙畂䝁䅑䅉穂䡁䅕督あ䝁䅅兡畂䝁䅅杙獂䝁䅕䅉灂䝁䄴杚祂䝁䅅督あ䡁䅉兤橂䡁䅑兤祂䝁䅕杌杁䝁䅫杢杁䡁䅑䅡求䍁䅁兖畂䝁䅫䅤求䝁䅑䅉呂䡁䅑兙あ䝁䅕督杁䝁䅅杢歂䍁䅁兡畂䡁䅑党祂䝁䄴兙あ䝁䅫睢畂䝁䅅䅢獂䡁䅫杌杁䙁䅑䅡求䍁䅁睙療䝁䄰䅣桂䝁䄴入杁䝁䄸䅣求䡁䅉兙あ䝁䅕督杁䡁䅑䅡祂䝁䄸兤湂䝁䅧䅉あ䡁䅣睢杁䡁䅍党湂䝁䄰党畂䡁䅑督獁䍁䅁睒療䡁䅙党祂䝁䄴兢求䝁䄴䅤杁䙁䅍党祂䡁䅙兡橂䝁䅕督杁䕁䅣杣療䡁䅕䅣杁䍁䅧睒呂䕁䅣克杁䝁䅅杢歂䍁䅁睑療䝁䄰兢求䡁䅉睙灂䝁䅅䅢癁䕁䅫杢あ䝁䅕杣畂䝁䅅䅤灂䝁䄸杢桂䝁䅷䅉呂䝁䅕杣㉂䝁䅫睙求䡁䅍䅉䡂䡁䅉睢ㅂ䡁䅁䅉潁䕁䅍兓䡂䍁䅫杌杁䙁䅑䅡求䍁䅁睒呂䕁䅣䅉穂䝁䅕睚瑂䝁䅕杢あ䍁䅁睢浂䝁䅙党祂䡁䅍䅉求䝁䅅杣獂䡁䅫䅉歂䝁䅅䅤桂䍁䅁睙療䝁䅷䅢求䝁䅍䅤灂䝁䄸杢杁䝁䅅杢歂䍁䅁兢療䝁䄴兡あ䝁䄸杣灂䝁䄴睚獁䍁䅁䅚桂䡁䅑兙杁䝁䅅杢桂䝁䅷入穂䝁䅫督杁䝁䅅杢歂䍁䅁兡畂䝁䅙睢祂䝁䄰兙あ䝁䅫睢畂䍁䅁兢桂䝁䄴兙湂䝁䅕兢求䝁䄴䅤獁䍁䅁督橂䝁䅫党畂䝁䅍党杁䝁䅅杢歂䍁䅁党畂䝁䅣兡畂䝁䅕党祂䝁䅫杢湂䍁䅁兙睂䡁䅁䅢灂䝁䅕䅚杁䡁䅉党穂䝁䅕兙祂䝁䅍䅡獁䍁䅁党畂䝁䅣兡畂䝁䅕党祂䝁䅫杢湂䍁䅁䅚求䡁䅍兡湂䝁䄴䅌杁䡁䅁杣療䝁䅯党橂䡁䅑䅉瑂䝁䅅杢桂䝁䅣党瑂䝁䅕杢あ䍁䅷䅉桂䝁䄴䅚杁䝁䄸䅣求䡁䅉兙あ䝁䅫睢畂䡁䅍䅉桂䝁䄴䅚杁䝁䄰兙灂䝁䄴䅤求䝁䄴兙畂䝁䅍党杁䡁䅍党祂䡁䅙兡橂䝁䅕督㝁䍁䅁兙畂䝁䅑䅉橂䝁䅷兡瑂䝁䅅䅤求䍁䅁睙潂䝁䅅杢湂䝁䅕䅉桂䝁䄴䅚杁䝁䅕杢求䡁䅉睚㕂䍁䅁兢桂䝁䄴兙湂䝁䅕兢求䝁䄴䅤杁䝁䅍睢畂䡁䅍兤獂䡁䅑兡畂䝁䅣䅌杁䝁䅅督杁䡁䅣党獂䝁䅷䅉桂䡁䅍䅉湂䡁䅉党求䝁䄴䅡療䡁䅕督求䍁䅁睚桂䡁䅍䅉灂䝁䄴杤求䝁䄴䅤療䡁䅉入杁䝁䅅督穂䝁䅕督穂䝁䄰党畂䡁䅑䅌杁䝁䅍党祂䡁䅑兡浂䝁䅫睙桂䡁䅑兡療䝁䄴䅌杁䡁䅉党歂䡁䅕睙あ䝁䅫睢畂䍁䅷䅉桂䝁䄴䅚杁䝁䄰兙畂䝁䅅睚求䝁䄰党畂䡁䅑䅉穂䝁䅕杣㉂䝁䅫睙求䡁䅍杌杁䙁䅑䅡灂䡁䅍䅉穂䝁䅕睚瑂䝁䅕杢あ䍁䅁督求䡁䅉杤求䡁䅍䅉浂䝁䅕䅚求䡁䅉兙獂䍁䅷䅉穂䡁䅑兙あ䝁䅕䅌杁䝁䅅杢歂䍁䅁䅢療䝁䅍兙獂䍁䅁睚療䡁䅙党祂䝁䄴兢求䝁䄴䅤穂䑁䅳䅉桂䝁䄴䅚杁䝁䅑党㉂䝁䅕䅢療䡁䅁兢求䝁䄴䅤杁䝁䅅睚求䝁䄴睙灂䝁䅕督杁䝁䅫杢杁䡁䅣兙あ䝁䅕杣杁䡁䅉党穂䝁䄸兤祂䝁䅍党穂䍁䅁兙畂䝁䅅䅢㕂䡁䅍兡穂䍁䅁兙畂䝁䅑䅉㍂䝁䅅䅤求䡁䅉䅉瑂䝁䅅杢桂䝁䅣党瑂䝁䅕杢あ䍁䅷䅉求䝁䄴杤灂䡁䅉睢畂䝁䄰党畂䡁䅑兙獂䍁䅁兢療䝁䄴兡あ䝁䄸杣灂䝁䄴睚獁䍁䅁䅚桂䡁䅑兙杁䝁䅅杢桂䝁䅷入あ䝁䅫睙穂䍁䅷䅉湂䝁䄸杤求䡁䅉杢瑂䝁䅕杢あ䍁䅁睙療䝁䄴督ㅂ䝁䅷䅤灂䝁䄴睚獁䍁䅁睤桂䡁䅍䅤求䍁䅁兢桂䝁䄴兙湂䝁䅕兢求䝁䄴䅤獁䍁䅁兙畂䝁䅑䅉桂䍁䅁杣桂䝁䄴睚求䍁䅁睢浂䍁䅁睙灂䡁䅙兡獂䍁䅁兡畂䝁䅙杣桂䡁䅍䅤祂䡁䅕睙あ䡁䅕杣求䍁䅁兢桂䡁䅍䅤求䡁䅉䅉睂䝁䅷兙畂䝁䄴兡畂䝁䅣䅉桂䝁䄴䅚杁䝁䅕杢湂䝁䅫杢求䝁䅕杣灂䝁䄴睚杁䝁䅑党穂䝁䅫睚畂䍁䅁兢桂䡁䅉睡求䡁䅑督畁䍁䅁䅖潂䝁䅕䅉䑂䕁䅫睒杁䡁䅍党湂䝁䄰党畂䡁䅑䅉睂䡁䅉睢㉂䝁䅫䅚求䡁䅍䅉求䝁䅅杣獂䡁䅫䅉歂䝁䅅䅤桂䍁䅁睙療䝁䅷䅢求䝁䅍䅤灂䝁䄸杢杁䝁䅅杢歂䍁䅁兢療䝁䄴兡あ䝁䄸杣灂䝁䄴睚獁䍁䅁䅚桂䡁䅑兙杁䝁䅅杢桂䝁䅷入穂䝁䅫督杁䝁䅅杢歂䍁䅁兡畂䝁䅙睢祂䝁䄰兙あ䝁䅫睢畂䍁䅁兢桂䝁䄴兙湂䝁䅕兢求䝁䄴䅤獁䍁䅁杚求䝁䅅督灂䝁䅉兡獂䝁䅫䅤㕂䍁䅁督あ䡁䅕䅚灂䝁䅕督杁䝁䅅杢歂䍁䅁兙穂䡁䅍党穂䡁䅍兢求䝁䄴䅤穂䍁䅷䅉穂䝁䅍兡求䝁䄴睙求䍁䅁兙畂䝁䅑䅉求䝁䄴睚灂䝁䄴党求䡁䅉兡畂䝁䅣䅉桂䡁䅁䅣獂䝁䅫党歂䍁䅁杣求䡁䅍党桂䡁䅉睙潂䍁䅷䅉求䝁䄴睚灂䝁䄴党求䡁䅉兡畂䝁䅣䅉歂䝁䅕督灂䝁䅣杢獁䍁䅁䅣祂䝁䄸条求䝁䅍䅤杁䝁䄰兙畂䝁䅅睚求䝁䄰党畂䡁䅑䅌杁䝁䅅杢歂䍁䅁睢睂䝁䅕杣桂䡁䅑兡療䝁䄴督杁䝁䅅杢歂䍁䅁兢桂䝁䅫杢あ䝁䅕杢桂䝁䄴睙求䍁䅁督求䡁䅉杤灂䝁䅍党穂䑁䅳䅉桂䝁䄴䅚杁䝁䅕杢㉂䝁䅫杣療䝁䄴兢求䝁䄴䅤桂䝁䅷䅉祂䝁䅕兢求䝁䅑兡桂䡁䅑兡療䝁䄴䅉桂䝁䄴䅚杁䡁䅉党橂䝁䄸杢穂䡁䅑杣ㅂ䝁䅍䅤灂䝁䄸杢杁䡁䅍党祂䡁䅙兡橂䝁䅕督獁䍁䅁兡畂䝁䅑兤穂䡁䅑杣灂䝁䅅䅢杁䡁䅣兙あ䝁䅕杣杁䡁䅑杣求䝁䅅䅤瑂䝁䅕杢あ䍁䅷䅉桂䝁䄴䅚杁䡁䅣兙あ䝁䅕杣杁䡁䅉党ㅂ䡁䅍党杁䡁䅍党祂䡁䅙兡橂䝁䅕督㝁䍁䅁兙畂䝁䅑䅉求䝁䄴睚灂䝁䄴党求䡁䅉兡畂䝁䅣䅉穂䝁䅕杣㉂䝁䅫睙求䡁䅍䅉浂䝁䄸杣杁䝁䅅䅉㍂䝁䅫䅚求䍁䅁杣桂䝁䄴睚求䍁䅁睢浂䍁䅁睙獂䝁䅫党畂䡁䅑督杁䡁䅣兡あ䝁䅧䅉穂䡁䅁党橂䝁䅫兙獂䝁䅫来求䝁䅑䅉畂䝁䅕党歂䡁䅍䅌杁䡁䅍兤橂䝁䅧䅉桂䡁䅍䅉歂䝁䅅䅤桂䍁䅁睙求䝁䄴䅤求䡁䅉督獁䍁䅁兙歂䡁䅙兙畂䝁䅍党歂䍁䅁兢桂䝁䄴兤浂䝁䅅睙あ䡁䅕杣灂䝁䄴睚獁䍁䅁督求䝁䅍兤祂䝁䅫䅤㕂䍁䅁督㕂䡁䅍䅤求䝁䄰督獁䍁䅁䅤祂䝁䅅兡畂䝁䅫杢湂䍁䅁兙畂䝁䅑䅉桂䡁䅕䅚灂䝁䄸杤灂䡁䅍兤桂䝁䅷䅉浂䝁䅅睙灂䝁䅷兡あ䝁䅫党穂䍁䅷䅉橂䝁䅷党桂䝁䄴䅉祂䝁䄸睢瑂䡁䅍䅌杁䝁䅷兙楂䝁䄸杣桂䡁䅑睢祂䝁䅫党穂䍁䅷䅉瑂䝁䅕䅚灂䝁䅍兙獂䍁䅁杚桂䝁䅍兡獂䝁䅫䅤灂䝁䅕督獁䍁䅁兙畂䝁䅑䅉歂䝁䅫督桂䡁䅍䅤求䡁䅉䅉睂䡁䅉党睂䝁䅅杣求䝁䅑杢求䡁䅍督杁䝁䅙兙橂䝁䅫䅢灂䡁䅑兡求䡁䅍杌杁䙁䅑䅡灂䡁䅍䅉穂䝁䅕睚瑂䝁䅕杢あ䍁䅁督求䡁䅉杤求䡁䅍䅉畂䝁䅅䅤ㅂ䡁䅉兙獂䍁䅁杣求䡁䅍睢ㅂ䡁䅉睙求䡁䅍䅌杁䝁䅕杢求䡁䅉睚㕂䍁䅷䅉桂䝁䄴䅚杁䡁䅕䅤灂䝁䅷兡あ䝁䅫党穂䍁䅁兢桂䡁䅉睡求䡁䅑督獁䍁䅁兙穂䍁䅁睤求䝁䅷䅢杁䝁䅅督杁䡁䅍兤穂䡁䅑兙灂䝁䄴兙楂䝁䅷党杁䝁䅫杢浂䡁䅉兙穂䡁䅑杣ㅂ䝁䅍䅤ㅂ䡁䅉党杁䝁䄰兙穂䡁䅑党祂䍁䅁䅣獂䝁䅅杢畂䝁䅫杢湂䍁䅁兙畂䝁䅑䅉求䝁䄴睚灂䝁䄴党求䡁䅉兡畂䝁䅣䅉歂䝁䅕督灂䝁䅣杢杁䝁䅙睢祂䍁䅁杚桂䝁䅍兡獂䝁䅫䅤灂䝁䅕督獁䍁䅁䅤祂䝁䅅杢穂䡁䅁睢祂䡁䅑兙あ䝁䅫睢畂䍁䅷䅉桂䝁䄴䅚杁䝁䅷睢橂䝁䅅䅢杁䝁䅑党㉂䝁䅕䅢療䡁䅁兢求䝁䄴䅤杁䡁䅁杣療䝁䅯党橂䡁䅑督畁䍁䅁䅖求䡁䅑杣桂䍁䅁䅖求䝁䅍䅡獁䍁䅁兓畂䝁䅍杌杁䡁䅣兙穂䍁䅁杚療䡁䅕杢歂䝁䅕䅚杁䝁䅫杢杁䑁䅅兏㉁䑁䅙䅉桂䝁䄴䅚杁䝁䅫督杁䝁䅧党桂䝁䅑兣ㅂ䝁䅅杣あ䝁䅕杣求䝁䅑䅉灂䝁䄴䅉兂䝁䅅督桂䝁䅑党畂䝁䅅䅌杁䕁䅍兙獂䝁䅫杚療䡁䅉杢灂䝁䅅杌䅁佁卷䅁㙂睄䅁䅖求䡁䅧兙穂䍁䅁睑桂䡁䅁兡あ䝁䅅䅢杁䕁䅉兙畂䝁䅍督潂䝁䅅杣求䡁䅍䅌杁䕁䅫杢橂䍁䄴䅉療䡁䅁党祂䝁䅅䅤求䡁䅍䅉桂䡁䅍䅉あ䝁䅧党杁䝁䅉兙畂䝁䅳䅉潂䝁䄸䅢歂䝁䅫杢湂䍁䅁睙療䝁䄰䅣桂䝁䄴入杁䝁䅙睢祂䍁䅁䅖求䡁䅧兙穂䍁䅁睑桂䡁䅁兡あ䝁䅅䅢杁䕁䅉兙畂䝁䅳䅌杁䝁䅫督杁䝁䅅䅉浂䡁䅕䅢獂䍁䄰督求䡁䅉杤灂䝁䅍党杁䝁䅙兡畂䝁䅅杢橂䝁䅫兙獂䍁䅁督求䡁䅉杤灂䝁䅍党穂䍁䅁杚灂䡁䅉兢杁䡁䅑䅡桂䡁䅑䅉歂䝁䅕䅢灂䡁䅙党祂䡁䅍䅉橂䡁䅕督あ䝁䄸兢灂䡁䅯党歂䍁䅁督療䝁䅷兤あ䝁䅫睢畂䡁䅍䅉あ䝁䄸䅉楂䡁䅕督灂䝁䄴党穂䡁䅍党穂䍁䅷䅉求䝁䄴䅤祂䝁䅕䅣祂䝁䅕杢求䡁䅕杣穂䍁䅷䅉桂䝁䄴䅚杁䝁䅫杢歂䝁䅫杤灂䝁䅑兤桂䝁䅷䅉橂䡁䅕督あ䝁䄸兢求䡁䅉督畁䍁䅁䅖潂䝁䅕䅉橂䝁䄸兢睂䝁䅅杢㕂䍁䅁睢浂䝁䅙党祂䡁䅍䅉橂䝁䄸兢瑂䝁䅕杣橂䝁䅫兙獂䍁䅁杙桂䝁䄴睡灂䝁䄴睚㝁䍁䅁睙療䝁䄴督ㅂ䝁䄰党祂䍁䅁杙桂䝁䄴睡灂䝁䄴睚㝁䍁䅁兡畂䡁䅙党穂䡁䅑兢求䝁䄴䅤杁䝁䅉兙畂䝁䅳兡畂䝁䅣䅉穂䝁䄸䅢ㅂ䡁䅑兡療䝁䄴督獁䍁䅁兡畂䝁䅍䅢ㅂ䝁䅑兡畂䝁䅣䅉橂䝁䅅䅣灂䡁䅑兙獂䍁䅁兢桂䡁䅉睡求䡁䅑督獁䍁䅁兢求䡁䅉睚求䡁䅉督杁䝁䅅杢歂䍁䅁兙橂䡁䅅兤灂䡁䅍兡あ䝁䅫睢畂䡁䅍䅌杁䝁䅅杢歂䍁䅁督㕂䝁䄴䅚灂䝁䅍兙あ䝁䅕䅚杁䝁䅙兡畂䝁䅅杢橂䝁䅕䅌杁䝁䅅督杁䡁䅣党獂䝁䅷䅉桂䡁䅍䅉浂䝁䅫杢桂䝁䄴睙灂䝁䅅䅢杁䡁䅍䅣療䝁䄴督療䡁䅉䅉橂䝁䄸杤求䡁䅉兙湂䝁䅕䅌杁䝁䅍兙睂䝁䅫䅤桂䝁䅷䅉穂䝁䄸䅢ㅂ䡁䅑兡療䝁䄴督獁䍁䅁兙畂䝁䅑䅉灂䝁䄴督あ䝁䅫䅤ㅂ䡁䅑兡療䝁䄴兙獂䍁䅁督求䡁䅉杤灂䝁䅍党穂䑁䅳䅉桂䝁䄴䅚杁䡁䅣党桂䝁䅷䅤潂䍁䅁兢桂䝁䄴兙湂䝁䅕兢求䝁䄴䅤杁䡁䅍党祂䡁䅙兡橂䝁䅕督獁䍁䅁督ㅂ䝁䅍䅡杁䝁䅅督杁䝁䅫杢㉂䝁䅕督あ䝁䄰党畂䡁䅑䅉瑂䝁䅅杢桂䝁䅣党瑂䝁䅕杢あ䍁䅷䅉浂䝁䅫杢桂䝁䄴睙灂䝁䅅䅢杁䡁䅁䅢桂䝁䄴杢灂䝁䄴睚獁䍁䅁䅢療䝁䅍睡楂䝁䄸䅥杁䝁䅅杢歂䍁䅁兡畂䡁䅍兤祂䝁䅅杢橂䝁䅕䅌杁䡁䅍党橂䡁䅕杣灂䡁䅑兡求䡁䅍兌楂䝁䅅督求䝁䅑䅉獂䝁䅕杢歂䝁䅫杢湂䍁䅷䅉求䡁䅍䅤桂䡁䅑党杁䡁䅁䅢桂䝁䄴杢灂䝁䄴睚獁䍁䅁兙畂䝁䅑䅉楂䡁䅕督灂䝁䄴党穂䡁䅍䅉穂䡁䅕睙橂䝁䅕督穂䝁䅫睢畂䍁䅷䅉桂䡁䅍䅉㍂䝁䅕䅢獂䍁䅁兙穂䍁䅁䅣潂䝁䅫䅢桂䝁䄴䅤潂䡁䅉睢睂䝁䅫睙獁䍁䅁䅤祂䡁䅕督あ䝁䅕党杁䝁䅅杢歂䍁䅁党㑂䝁䅕睙ㅂ䡁䅑睢祂䍁䅷䅉橂䡁䅕督あ䝁䄸兢杁䝁䅍杣求䝁䅑兡あ䍁䅷䅉桂䝁䄴䅚杁䝁䅑党睂䝁䄸督灂䡁䅑睢祂䡁䅫䅉穂䝁䅕杣㉂䝁䅫睙求䡁䅍杌杁䕁䅫䅤杁䝁䅅䅢穂䝁䄸䅉睂䡁䅉睢㉂䝁䅫䅚求䡁䅍䅉歂䝁䅕䅣療䡁䅍兡あ䍁䅁兙橂䝁䅍睢ㅂ䝁䄴䅤穂䍁䅷䅉桂䝁䄴兙獂䡁䅫来求䝁䅑䅉桂䝁䅍睙療䡁䅕杢あ䡁䅍䅌杁䝁䅍睢瑂䝁䄰党祂䝁䅍兡桂䝁䅷䅉橂䝁䅅杣歂䍁䅷䅉呂䕁䅉兑杁䝁䅅杢歂䍁䅁杙ㅂ䡁䅍兡畂䝁䅕督穂䍁䅁䅢療䝁䅅杢穂䍁䅷䅉睂䝁䅅睙牂䝁䅅睚求䝁䅑䅉穂䝁䄸䅢ㅂ䡁䅑兡療䝁䄴督獁䍁䅁兙畂䝁䅑䅉瑂䝁䅕杣橂䝁䅧兙畂䡁䅑䅉穂䝁䅕杣㉂䝁䅫睙求䡁䅍睏杁䝁䅷兡硂䡁䅕兡歂䝁䅫䅤㕂䍁䅁兙畂䝁䅑䅉灂䝁䄴杤求䡁䅍䅤瑂䝁䅕杢あ䡁䅍䅌杁䡁䅣睢祂䝁䅳兡畂䝁䅣䅉橂䝁䅅䅣灂䡁䅑兙獂䍁䅷䅉灂䝁䄴䅤求䡁䅉杢桂䡁䅑兡療䝁䄴兙獂䍁䅁䅤祂䝁䅅䅚求䍁䅁兙畂䝁䅑䅉睂䝁䅅入瑂䝁䅕杢あ䍁䅷䅉桂䝁䄴䅚杁䡁䅑杣求䝁䅅督ㅂ䡁䅉入杁䝁䅅杢歂䍁䅁睙祂䝁䅕䅚灂䡁䅑䅉睂䡁䅉睢歂䡁䅕睙あ䡁䅍睏杁䝁䅅杢歂䍁䅁睙療䝁䄰兢求䡁䅉睙灂䝁䅅䅢杁䡁䅉党桂䝁䅷䅉求䡁䅍䅤桂䡁䅑党獁䍁䅁䅡療䝁䄰党楂䡁䅕兡獂䝁䅑党祂䍁䅁兙畂䝁䅑䅉橂䝁䄸兢瑂䡁䅕杢灂䡁䅑入獁䍁䅁兙畂䝁䅑䅉瑂䝁䄸杣あ䝁䅣兙湂䝁䅕䅉浂䝁䅫杢桂䝁䄴睙求䍁䄴䅉䩂䝁䄴䅉桂䝁䅑䅚灂䡁䅑兡療䝁䄴䅌杁䡁䅑䅡求䍁䅁睙療䝁䄰䅣桂䝁䄴入杁䝁䄸杚浂䝁䅕杣穂䍁䅁䅣桂䡁䅫兙楂䝁䅷党穂䍁䅁兙畂䝁䅑䅉祂䝁䅕睙求䝁䅫杤桂䝁䅉䅢求䡁䅍䅉瑂䝁䅅杢桂䝁䅣党瑂䝁䅕杢あ䑁䅳䅉療䝁䄴䅢灂䝁䄴党杁䝁䅅杢歂䍁䅁兢療䝁䅉兡獂䝁䅕䅉楂䝁䅅杢牂䝁䅫杢湂䑁䅳䅉あ䝁䅕杣瑂䍁䅁䅢療䝁䅅杢穂䍁䅁兙畂䝁䅑䅉獂䝁䅫杢求䡁䅍䅉療䝁䅙䅉橂䡁䅉党歂䝁䅫䅤獁䍁䅁党硂䡁䅕兡睂䝁䄰党畂䡁䅑䅉浂䝁䅫杢桂䝁䄴睙求䍁䅁兙畂䝁䅑䅉獂䝁䅕兙穂䝁䅕䅌杁䝁䅅睙硂䡁䅕兡穂䝁䅫䅤灂䝁䄸杢杁䝁䅙兡畂䝁䅅杢橂䝁䅕䅌杁䝁䅅杢歂䍁䅁兙穂䡁䅍党あ䍁䄰杙桂䡁䅍党歂䍁䅁䅢求䝁䄴䅚灂䝁䄴睚㝁䍁䅁䅣祂䝁䅫杤桂䡁䅑党杁䡁䅣党桂䝁䅷䅤潂䍁䅁兙歂䡁䅙兡穂䝁䄸杣㕂䍁䅁督療䝁䅷兤あ䝁䅫睢畂䡁䅍睏杁䝁䅅杢歂䍁䅁睙潂䝁䅕睙牂䝁䅫杢湂䍁䅁兙畂䝁䅑䅉穂䝁䅅杤灂䝁䄴睚穂䍁䅁兙橂䝁䅍睢ㅂ䝁䄴䅤穂䍁䅷䅉歂䝁䅕杙灂䡁䅑䅉桂䝁䄴䅚杁䝁䅍杣求䝁䅑兡あ䍁䅁睙桂䡁䅉䅚穂䍁䅷䅉桂䝁䄴䅚杁䝁䅍党祂䡁䅑兡浂䝁䅫睙桂䡁䅑党穂䍁䅁睢浂䍁䅁䅚求䡁䅁睢穂䝁䅫䅤獁䍁䅁兙穂䍁䅁睤求䝁䅷䅢杁䝁䅅督杁䕁䅕䅖䝂䍁䅁兙畂䝁䅑䅉浂䡁䅕杢歂䡁䅍䅉瑂䝁䅅杢桂䝁䅣党瑂䝁䅕杢あ䍁䅁督求䡁䅉杤灂䝁䅍党穂䍁䄴䅉䝂䡁䅕杣あ䝁䅧党祂䍁䅷䅉灂䡁䅑䅉睂䡁䅉睢㉂䝁䅫䅚求䡁䅍䅉浂䝁䅫杢桂䝁䄴睙灂䝁䅅䅢杁䝁䅫杢穂䡁䅑兡あ䡁䅕䅤灂䝁䄸杢杁䝁䄰睢畂䝁䅕入杁䝁䄰兙祂䝁䅳党あ䍁䅁兙橂䝁䅍睢ㅂ䝁䄴䅤穂䍁䅁兙畂䝁䅑䅉獂䝁䄸兙畂䍁䅁督㕂䝁䄴䅚灂䝁䅍兙あ䝁䅫睢畂䍁䅁䅣祂䝁䄸䅚ㅂ䝁䅍䅤穂䑁䅳䅉橂䝁䄸兢瑂䝁䅕杣橂䝁䅫兙獂䍁䅁䅢療䝁䅅杢穂䍁䅁杚療䡁䅉䅉浂䝁䅫杢桂䝁䄴睙灂䝁䄴睚杁䝁䅙睢祂䍁䅁睤療䡁䅉睡灂䝁䄴睚杁䝁䅍兙睂䝁䅫䅤桂䝁䅷䅌杁䝁䄸杣湂䝁䅅杢灂䝁䅍䅉湂䡁䅉睢㍂䡁䅑䅡獁䍁䅁兙畂䝁䅑䅉桂䝁䅍兣ㅂ䝁䅫督灂䡁䅑兡療䝁䄴督㝁䍁䅁杣求䝁䅅䅢杁䝁䅕督あ䝁䅅䅤求䍁䅁䅤求䡁䅉兢杁䝁䅅杢歂䍁䅁睙療䝁䄴督あ䡁䅉兤橂䡁䅑兡療䝁䄴䅉獂䝁䄸兙畂䡁䅍睏杁䝁䄰睢祂䡁䅑睚桂䝁䅣党杁䡁䅣兙祂䝁䅕䅡療䡁䅕督求䍁䅁䅢求䝁䄴䅚灂䝁䄴睚杁䡁䅍党祂䡁䅙兡橂䝁䅕督㝁䍁䅁䅤祂䝁䅕兙穂䡁䅕杣㕂䍁䅁兢桂䝁䄴兙湂䝁䅕兢求䝁䄴䅤獁䍁䅁䅤祂䡁䅕督あ䍁䅷䅉桂䝁䄴䅚杁䝁䅅䅚㉂䝁䅫督療䡁䅉入杁䝁䅅杢歂䍁䅁党穂䝁䅍杣療䡁䅣䅉穂䝁䅕杣㉂䝁䅫睙求䡁䅍睏杁䝁䅅杢歂䍁䅁䅢求䡁䅑䅤求䡁䅉督杁䝁䄸杚杁䝁䅍杣求䝁䅑兡あ䍁䄴䅉啂䝁䅧党杁䝁䅍睢瑂䡁䅁兙畂䡁䅫䅉療䡁䅁党祂䝁䅅䅤求䡁䅍䅉灂䝁䄴䅉䉂䡁䅕督あ䝁䅫杢獁䍁䅁䅒桂䝁䅷䅢桂䡁䅍䅌杁䕁䅙睢祂䡁䅑䅉塂䝁䄸杣あ䝁䅧䅌杁䕁䅧睢ㅂ䡁䅍䅤療䝁䄴䅌杁䝁䅅杢歂䍁䅁睕桂䝁䄴䅉䉂䝁䄴䅤療䝁䄴兡療䍁䅁兢求䡁䅑杣療䡁䅁睢獂䝁䅫䅤桂䝁䄴䅉桂䡁䅉党桂䡁䅍䅉療䝁䅙䅉啂䝁䅕䅥桂䡁䅍杌杁䙁䅑党㑂䝁䅅督杁䕁䅍兙睂䝁䅫䅤桂䝁䅷䅉䍂䝁䅅杢橂䡁䅍䅡桂䡁䅉党穂䍁䅷䅉䩂䝁䄴睙畁䍁䅁睤桂䡁䅍䅉灂䝁䄴睙療䡁䅉䅣療䡁䅉兙あ䝁䅕䅚杁䝁䅫杢杁䑁䅅兏㕁䑁䅙䅉桂䝁䄴䅚杁䝁䅫督杁䝁䅧党桂䝁䅑兣ㅂ䝁䅅杣あ䝁䅕杣求䝁䅑䅉灂䝁䄴䅉䕂䝁䅅䅢獂䝁䅅督獁䍁䅁䅖求䡁䅧兙穂䍁䄴䅁獂兆䅁䅑䅷䙁䅑党㑂䝁䅅督杁䕁䅫杢穂䡁䅑杣ㅂ䝁䄰党畂䡁䅑督杁䕁䅫杢橂䝁䄸杣睂䝁䄸杣桂䡁䅑党歂䍁䅁䅚求䡁䅍兡湂䝁䄴督獁䍁䅁兢桂䝁䄴兤浂䝁䅅睙あ䡁䅕杣求䡁䅍䅌杁䝁䅅杢歂䍁䅁督求䝁䅷䅢穂䍁䅁督求䝁䄰兡橂䝁䄸杢歂䡁䅕睙あ䝁䄸杣穂䍁䅁䅤療䍁䅁党獂䝁䅕睙あ䡁䅉睢畂䝁䅫睙穂䍁䅁䅚求䡁䅍兡湂䝁䄴党祂䡁䅍䅉桂䝁䄴䅚杁䝁䄰兙畂䡁䅕杚桂䝁䅍䅤ㅂ䡁䅉党祂䡁䅍䅉灂䝁䄴䅉あ䝁䅧党杁䙁䅕杢灂䡁䅑党歂䍁䅁睕あ䝁䅅䅤求䡁䅍䅉桂䝁䄴䅚杁䝁䅫杢あ䝁䅕杣畂䝁䅅䅤灂䝁䄸杢桂䝁䅷䅢㕂䍁䄴䅉啂䝁䅧党杁䝁䅍睢瑂䡁䅁兙畂䡁䅫䅉療䡁䅁党祂䝁䅅䅤求䡁䅍䅉あ䝁䅧杣療䡁䅕睚潂䍁䅁兑畂䝁䅅䅢療䝁䅣䅉桂䝁䄴䅚杁䕁䅕兢楂䝁䅕䅚歂䝁䅕䅚杁䙁䅁杣療䝁䅍党穂䡁䅍兡畂䝁䅣䅉穂䝁䅕睚瑂䝁䅕杢あ䡁䅍杌杁䙁䅑䅡求䍁䅁兑畂䝁䅅䅢療䝁䅣䅉穂䝁䅕睚瑂䝁䅕杢あ䍁䅁睢浂䝁䅙党祂䡁䅍䅉睂䝁䄸睤求䡁䅉䅉睂䡁䅉睢歂䡁䅕睙あ䡁䅍䅉あ䝁䄸䅉瑂䝁䅅杢桂䝁䅣党杁䡁䅁睢㍂䝁䅕杣杁䡁䅉党硂䡁䅕兡祂䝁䅕兢求䝁䄴䅤穂䍁䅁兙橂䡁䅉睢穂䡁䅍䅉㉂䝁䅅杣灂䝁䄸兤穂䍁䅁杤療䝁䅷䅤桂䝁䅣党杁䝁䅷党㉂䝁䅕䅢穂䍁䅷䅉灂䝁䄴睙獂䡁䅕䅚灂䝁䄴睚杁䝁䅉兙あ䡁䅑党祂䡁䅫兌瑂䝁䅅杢桂䝁䅣党瑂䝁䅕杢あ䍁䅁督療䝁䅷兤あ䝁䅫睢畂䡁䅍䅌杁䕁䅑睑癁䕁䅑睑杁䡁䅍睤灂䡁䅑睙潂䝁䅫杢湂䍁䅁杣求䝁䅣兤獂䝁䅅䅤療䡁䅉督獁䍁䅁兑䑂䍁䄸䅒䑂䍁䅁兙畂䝁䅑䅉灂䡁䅍睢獂䝁䅅䅤求䝁䅑䅉橂䝁䄸杢あ䡁䅉睢獂䝁䅷党祂䡁䅍䅉桂䝁䄴䅚杁䝁䅍睢畂䡁䅙党祂䡁䅑党祂䡁䅍䅌杁䡁䅁睢㍂䝁䅕杣杁䡁䅍睤灂䡁䅑睙潂䝁䅕督獁䍁䅁䅢灂䝁䄴党桂䡁䅉䅉祂䝁䅕睚ㅂ䝁䅷兙あ䝁䄸杣穂䍁䅷䅉㉂䝁䄸䅢あ䝁䅅睚求䍁䅁杣求䝁䅙党祂䝁䅕杢橂䝁䅕督獁䍁䅁兙畂䝁䅑䅉獂䝁䅫睚潂䡁䅑兡畂䝁䅣䅉睂䡁䅉睢歂䡁䅕睙あ䡁䅍杌杁䙁䅑䅡灂䡁䅍䅉穂䝁䅕睚瑂䝁䅕杢あ䍁䅁䅣祂䝁䄸杤灂䝁䅑党穂䍁䅁督灂䝁䅣杢桂䝁䅷䅉橂䝁䅧兙灂䝁䄴䅉睂䡁䅉睢歂䡁䅕睙あ䡁䅍䅉あ䝁䅧兙あ䍁䅁督求䝁䄴督求䍁䅷䅉橂䝁䄸杢歂䝁䅫䅤灂䝁䄸杢獁䍁䅁兙畂䝁䅑䅉瑂䝁䅕兙穂䡁䅕杣求䍁䅁督灂䝁䅣杢桂䝁䅷督杁䡁䅑睢杁䝁䅅䅢獂䝁䄸睤杁䝁䅫杢浂䝁䄸杣瑂䝁䅅䅤灂䝁䄸杢杁䡁䅑睢杁䝁䅉党杁䡁䅑杣桂䝁䄴督浂䝁䅕杣祂䝁䅕䅚杁䝁䄸杣杁䝁䅍睢畂䡁䅙党祂䡁䅑党歂䍁䅁杚療䡁䅉䅉浂䡁䅕杣あ䝁䅧党祂䍁䅁䅣祂䝁䄸睙求䡁䅍督灂䝁䄴睚杁䝁䅅杢歂䍁䅁睙療䝁䄴䅤祂䝁䄸䅢獁䍁䅁兡畂䝁䅍䅢ㅂ䝁䅑兡畂䝁䅣䅉桂䝁䄰䅣獂䝁䅫杚灂䝁䅕杣穂䍁䅷䅉歂䝁䅅䅤桂䍁䅁睙療䝁䄴杤求䡁䅉䅤求䡁䅉督獁䍁䅁兡畂䡁䅑党祂䝁䅙兙橂䝁䅕䅉睂䡁䅉睢歂䡁䅕睙あ䡁䅍䅌杁䝁䄰睢あ䝁䄸杣杁䝁䅑杣灂䡁䅙党穂䍁䅷䅉橂䝁䅷睢橂䝁䅳督獁䍁䅁兙畂䝁䅑䅉獂䝁䄸睚灂䝁䅍䅉桂䝁䄴䅚杁䡁䅍党畂䡁䅍兡畂䝁䅣䅉睂䡁䅉睢歂䡁䅕睙あ䡁䅍杌杁䙁䅑䅡求䍁䅁兒瑂䝁䅉党歂䝁䅑党歂䍁䅁䅕祂䝁䄸睙求䡁䅍督灂䝁䄴睚杁䡁䅍党湂䝁䄰党畂䡁䅑䅉療䝁䅙杚求䡁䅉督杁䝁䄰兡橂䡁䅉睢橂䝁䄸杢あ䡁䅉睢獂䝁䅷党祂䡁䅍䅉あ䝁䅧兙あ䍁䅁兙祂䝁䅕䅉ㅂ䡁䅍党歂䍁䅁兡畂䍁䅁党獂䝁䅕睙あ䡁䅉睢畂䝁䅫睙杁䝁䅕兣ㅂ䝁䅫䅣瑂䝁䅕杢あ䑁䅳䅉歂䝁䅫睚灂䡁䅑兙獂䍁䅁督灂䝁䅣杢桂䝁䅷䅉睂䡁䅉睢橂䝁䅕督穂䝁䄸杣穂䍁䅁杚療䡁䅉䅉瑂䝁䅅䅤潂䝁䅕兢桂䡁䅑兡橂䝁䅅䅢杁䝁䅍睢瑂䡁䅁兤あ䝁䅅䅤灂䝁䄸杢穂䑁䅳䅉桂䝁䄴䅚杁䝁䅅䅣睂䝁䅷兡橂䝁䅅䅤灂䝁䄸杢穂䍁䅁䅣祂䝁䄸睙求䡁䅍督療䡁䅉督杁䝁䅙睢祂䍁䅁督睂䝁䅕睙灂䝁䅙兡橂䍁䅁睙療䝁䄰䅣ㅂ䡁䅑兡畂䝁䅣䅉桂䝁䅍䅤灂䡁䅙兡あ䡁䅫杌杁䙁䅑䅡灂䡁䅍䅉穂䝁䅕睚瑂䝁䅕杢あ䍁䅁睢浂䝁䅙党祂䡁䅍䅉睂䡁䅉睢歂䡁䅕睙あ䡁䅍䅉浂䝁䄸杣杁䡁䅕督求䍁䅁兡畂䍁䅁杤桂䡁䅉兡療䡁䅕督杁䝁䄰兙祂䝁䅳党あ䡁䅍䅌杁䡁䅍兤橂䝁䅧䅉桂䡁䅍䅉灂䝁䄴䅚ㅂ䡁䅍䅤祂䝁䅫兙獂䍁䅷䅉桂䡁䅕䅤療䝁䄰睢あ䝁䅫杤求䍁䅷䅉睂䝁䅕杣穂䝁䄸杢桂䝁䅷䅉求䝁䅷党橂䡁䅑杣療䝁䄴兡橂䡁䅍䅌杁䝁䅍睢瑂䝁䄰兤畂䝁䅫睙桂䡁䅑兡療䝁䄴督杁䝁䅕兣ㅂ䝁䅫䅣瑂䝁䅕杢あ䍁䅷䅉求䝁䄴䅤求䡁䅉䅣祂䝁䅫督求䍁䅁督㕂䡁䅍䅤求䝁䄰督獁䍁䅁兙畂䝁䅑䅉橂䝁䅅䅢橂䡁䅕䅢桂䡁䅑睢祂䡁䅍䅉桂䝁䄴䅚杁䝁䄸䅤潂䝁䅕杣畁䍁䅁兓あ䍁䅁䅣祂䝁䄸杤灂䝁䅑党穂䍁䅁䅒䵂䙁䅁䅉睂䡁䅉睢歂䡁䅕睙あ䡁䅍䅉睂䡁䅉兡瑂䝁䅅杣灂䝁䅷入杁䝁䅙睢祂䍁䅁兤穂䝁䅕䅉灂䝁䄴䅉睂䡁䅉睢煂䝁䅕睙あ䍁䅁䅡灂䝁䅣䅡瑁䝁䅑党浂䝁䅫杢灂䡁䅑兡療䝁䄴䅉灂䝁䄰兙湂䝁䅕督㝁䍁䅁睙桂䝁䅷睙ㅂ䝁䅷兙あ䝁䄸杣穂䑁䅳䅉桂䝁䄴䅚杁䝁䅅䅣睂䝁䅷兡橂䝁䅅䅤灂䝁䄸杢瑁䡁䅍䅣求䝁䅍兡浂䝁䅫睙杁䝁䅫杢あ䝁䅕睚祂䝁䅅䅤求䝁䅑䅉橂䝁䅫杣橂䡁䅕兡あ䡁䅍杌杁䙁䅑䅡求䍁䅁睙療䝁䄰䅣桂䝁䄴入杁䝁䄰兙祂䝁䅳党あ䡁䅍䅉桂䝁䄴䅚杁䡁䅍党獂䝁䅷督杁䝁䅫䅤穂䍁䅁督求䝁䄰兡橂䝁䄸杢歂䡁䅕睙あ䝁䄸杣杁䡁䅁杣療䝁䅑兤橂䡁䅑督杁䡁䅑䅡祂䝁䄸兤湂䝁䅧䅉歂䝁䅫杣求䝁䅍䅤杁䡁䅍兙獂䝁䅕督杁䝁䅅杢歂䍁䅁䅚灂䡁䅍䅤祂䝁䅫杙ㅂ䡁䅑睢祂䡁䅍䅌杁䝁䅅督杁䡁䅣党獂䝁䅷䅉桂䡁䅍䅉あ䝁䅧杣療䡁䅕睚潂䍁䅁兡あ䡁䅍䅉㍂䝁䅕杙穂䝁䅫䅤求䍁䄴䅉啂䝁䅕䅥桂䡁䅍䅉䩂䝁䄴督あ䡁䅉兤瑂䝁䅕杢あ䡁䅍䅉䩂䝁䄴睙療䡁䅉䅣療䡁䅉兙あ䝁䅕䅚杁䡁䅣兙穂䍁䅁杚療䡁䅕杢歂䝁䅕䅚杁䝁䅫杢杁䑁䅅兏穁䑁䅁䅉桂䝁䄴䅚杁䝁䅫督杁䝁䅧党桂䝁䅑兣ㅂ䝁䅅杣あ䝁䅕杣求䝁䅑䅉灂䝁䄴䅉䕂䝁䅅䅢獂䝁䅅督獁䍁䅁䅖求䡁䅧兙穂䍁䄴䅁䩃杆䅁杁䅯䙁䅑党㑂䝁䅅督杁䙁䅁兙橂䝁䅫杚灂䝁䅍䅉䵂䝁䅅杢歂䍁䅁睑療䡁䅉䅣療䡁䅉兙あ䝁䅫睢畂䍁䅁党畂䝁䅣兙湂䝁䅕督杁䝁䅫杢杁䡁䅑䅡求䍁䅁䅢桂䝁䄴䅚杁䝁䅅杢歂䍁䅁杣求䡁䅍睢ㅂ䡁䅉睙求䍁䅁兢桂䝁䄴兙湂䝁䅕兢求䝁䄴䅤獁䍁䅁兙畂䝁䅑䅉㍂䝁䅅䅤求䡁䅉䅉穂䝁䅕杣㉂䝁䅫睙求䡁䅍䅉桂䝁䄴䅚杁䝁䄸䅣求䡁䅉兙あ䝁䅫睢畂䡁䅍䅉楂䡁䅕督灂䝁䄴党穂䡁䅍党穂䍁䄴䅉啂䝁䅧党杁䝁䅍睢瑂䡁䅁兙畂䡁䅫䅉療䡁䅣杢穂䍁䅁兙杁䑁䅅睌硁䑁䅉䅏あ䝁䅧䅉畂䝁䄸杢睂䝁䅅杣あ䝁䅫睙灂䡁䅁兙あ䝁䅫杢湂䍁䅁䅣求䡁䅉䅣求䡁䅑兤桂䝁䅷䅉療䝁䅫䅢杁䝁䅅杢歂䍁䅁睚桂䡁䅍䅉祂䝁䄸入桂䝁䅷䅤㕂䍁䅁兡畂䡁䅑党祂䝁䅕督あ䍁䅁䅋佂䙁䅁杕䩂䍁䅫䅉ㅂ䝁䄴䅚求䡁䅉䅉桂䡁䅁䅣祂䝁䄸䅥灂䝁䄰兙あ䝁䅕䅢㕂䍁䅁䅏ㅁ䍁䅷䅍睁䑁䅁䅉桂䝁䅍杣求䡁䅍䅉療䝁䅙䅉獂䝁䅅杢歂䑁䅳䅉桂䍁䅁免癁䑁䅅李あ䝁䅧䅉佂䙁䅁杕䩂䍁䅁兤畂䝁䅑党祂䍁䅁兙睂䡁䅁杣療䡁䅧兡瑂䝁䅅䅤求䝁䅷入杁䑁䅍睎硁䍁䅷䅍睁䑁䅁䅉桂䝁䅍杣求䡁䅍䅉療䝁䅙䅉獂䝁䅅杢歂䑁䅳䅉桂䝁䄴䅚杁䝁䅅䅣睂䡁䅉睢㑂䝁䅫兢桂䡁䅑党獂䡁䅫䅉ぁ䍁䅷䅍睁䑁䅁䅉桂䝁䅑䅚灂䡁䅑兡療䝁䄴兙獂䍁䅁杢求䡁䅑䅉祂䝁䄸入桂䝁䅷䅤㕂䍁䅁兙橂䡁䅉党穂䍁䅷䅉あ䝁䄸䅤桂䝁䅷䅉療䝁䅙䅉桂䡁䅁䅣祂䝁䄸䅥灂䝁䄰兙あ䝁䅕䅢㕂䍁䅁免㕁䑁䅕䅌睁䑁䅁䅍杁䕁䄴杕䉂䍁䅁䅢療䝁䅍兙あ䝁䅕䅚杁䝁䅫杢杁䡁䅑䅡求䍁䅁睤求䡁䅍䅤求䡁䅉杢杁䡁䅁兙祂䡁䅑䅉療䝁䅙䅉啂䝁䅕䅥桂䡁䅍杌杁䙁䅑䅡求䍁䅁䅔桂䝁䄴䅚杁䝁䅅杢歂䍁䅁杕求䡁䅍睢ㅂ䡁䅉睙求䍁䅁兔桂䝁䄴兙湂䝁䅕兢求䝁䄴䅤杁䡁䅍党湂䝁䄰党畂䡁䅑䅉瑂䝁䅅杢桂䝁䅣党穂䍁䅁督ㅂ䡁䅉杚桂䝁䅍党杁䝁䅅睙祂䝁䅕督杁䝁䄸杚杁䝁䅷兙畂䝁䅑䅌杁䝁䅅杢歂䍁䅁睢灂䝁䅷䅉桂䝁䄴䅚杁䝁䅣兙穂䍁䅁杣療䡁䅫兙獂䡁䅑入杁䝁䅫杢あ䝁䅕杣求䡁䅍䅤杁䝁䅫杢杁䙁䅣党穂䡁䅑䅉啂䝁䅕䅥桂䡁䅍杌杁䙁䅑䅡灂䡁䅍䅉穂䝁䅕睚瑂䝁䅕杢あ䍁䅁兙獂䡁䅍睢杁䝁䅕杢湂䝁䅅睚求䡁䅍䅉灂䝁䄴䅉求䝁䅅督求䝁䄰党畂䡁䅑督獁䍁䅁督ㅂ䝁䅍䅡杁䝁䅅督杁䡁䅑杣桂䝁䄴督睂䝁䄸杣あ䝁䅫杢湂䍁䅁睢灂䝁䅷䅌杁䝁䅣兙穂䍁䅁兙畂䝁䅑䅉祂䝁䅕䅢桂䡁䅑党歂䍁䅁䅡㕂䝁䅑杣療䝁䅍兙祂䝁䅉睢畂䡁䅍䅌杁䡁䅁睢㍂䝁䅕杣杁䝁䅷兡畂䝁䅕䅉桂䝁䄴䅚杁䡁䅕䅤灂䝁䅷兡あ䡁䅫䅌杁䝁䅅杢歂䍁䅁督ㅂ䝁䅉督ㅂ䡁䅉杚桂䝁䅍党杁䡁䅣党獂䝁䅷杙療䡁䅉党杁䝁䅕兙穂䝁䅕兢求䝁䄴䅤穂䍁䄴䅉䩂䝁䄴䅉桂䝁䅑䅚灂䡁䅑兡療䝁䄴䅌杁䡁䅑䅡灂䡁䅍䅉穂䝁䅕睚瑂䝁䅕杢あ䍁䅁䅢求䝁䅅督求䡁䅍䅉灂䡁䅑督杁䝁䅷兙畂䝁䅑䅉浂䝁䄸杣杁䡁䅁杣療䝁䅍党穂䡁䅍兡畂䝁䅣䅌杁䡁䅍䅤療䡁䅉兙湂䝁䅕䅌杁䝁䅅杢歂䍁䅁睙療䝁䄰䅣祂䝁䅕督穂䝁䅫睢畂䍁䅁杚桂䝁䅍兡獂䝁䅫䅤灂䝁䅕督杁䝁䅅杢歂䍁䅁杣療䝁䅅䅚穂䑁䅳䅉桂䝁䄴䅚杁䝁䅫督杁䝁䅫杢㉂䝁䄸䅢㉂䝁䅕䅚杁䝁䅫杢杁</t>
  </si>
  <si>
    <t>䡁䅍兙獂䝁䅕䅉療䝁䅙䅉瑂䝁䅅䅤求䡁䅉兡桂䝁䅷督獁䍁䅁督ㅂ䝁䅍䅡杁䝁䅅督杁䝁䅍兙獂䝁䅫睙潂䝁䅕䅌杁䡁䅍兙畂䝁䅑䅌杁䝁䅅杢歂䍁䅁睢あ䝁䅧党祂䍁䅁兢桂䡁䅑党祂䝁䅫兙獂䍁䅷䅉桂䡁䅍䅉㍂䝁䅕䅢獂䍁䅁兙穂䍁䅁督求䝁䅷䅢穂䍁䅁䅢桂䝁䄴䅚畁䍁䅁䅖潂䝁䅕䅉塂䝁䅅䅤求䡁䅉䅉呂䝁䅕杣㉂䝁䅫睙求䡁䅍䅉桂䝁䄴䅚杁䕁䄸䅣求䡁䅉兙あ䝁䅫睢畂䡁䅍䅉穂䝁䅕睚瑂䝁䅕杢あ䍁䅁䅣祂䝁䄸杤灂䝁䅑党穂䍁䅁杚ㅂ䝁䅷䅢瑁䡁䅍党祂䡁䅙兡橂䝁䅕䅉㍂䝁䅅䅤求䡁䅉䅉療䝁䅙杚求䡁䅉兡畂䝁䅣督獁䍁䅁兡畂䝁䅍䅢ㅂ䝁䅑兡畂䝁䅣䅉㍂䝁䅅䅤求䡁䅉䅉穂䝁䄸兤祂䝁䅍兡畂䝁䅣䅌杁䡁䅁杣療䝁䅑兤橂䝁䅕䅚瑁䡁䅣兙あ䝁䅕杣杁䡁䅑杣求䝁䅅䅤瑂䝁䅕杢あ䍁䅷䅉灂䝁䄴杚祂䝁䅅督あ䡁䅉兤橂䡁䅑兤祂䝁䅕䅉歂䝁䅕杤求䝁䅷睢睂䝁䄰党畂䡁䅑䅌杁䝁䅅杢歂䍁䅁䅚灂䡁䅍䅣療䡁䅍兙獂䍁䅁督療䝁䅷兤あ䝁䅫睢畂䡁䅍䅉あ䝁䄸䅉療䡁䅁党祂䝁䅅䅤療䡁䅉督杁䝁䅫杢杁䡁䅑䅡求䍁䅁䅕求䡁䅉兢灂䝁䅅杢杁䕁䅉兙穂䝁䅫杢畁䍁䅁䅖潂䝁䅫督杁䡁䅍党湂䝁䄰党畂䡁䅑䅉桂䝁䅷督療䍁䅁䅡療䝁䅷䅚穂䍁䅁䅣祂䝁䄸䅚ㅂ䝁䅍党歂䍁䅁睤桂䡁䅑党祂䍁䅁杣療䡁䅫兙獂䡁䅑兡求䡁䅍杌杁䙁䅑党㑂䝁䅅督杁䙁䅁兙橂䝁䅫杚灂䝁䅍䅉䵂䝁䅅杢歂䍁䅁睑療䡁䅉䅣療䡁䅉兙あ䝁䅫睢畂䍁䅁睤桂䡁䅍䅉浂䝁䄸兤畂䝁䅑党歂䍁䅁兡畂䍁䅁免㑁䑁䅧䅏杁䝁䅅杢歂䍁䅁兡穂䍁䅁䅡求䝁䅅䅚硂䡁䅕兙祂䡁䅑党祂䝁䅕䅚杁䝁䅫杢杁䕁䅑兙獂䝁䅷兙穂䍁䅷䅉啂䝁䅕䅥桂䡁䅍杌䅁䥁女䅁⭃杁䅁䅖求䡁䅧兙穂䍁䅁杕療䝁䅅䅚潂䝁䄸兤穂䝁䅕䅌杁䕁䅫杢橂䍁䄴䅌杁䡁䅑睢湂䝁䅕䅤潂䝁䅕杣杁䡁䅣兡あ䝁䅧䅉灂䡁䅑督杁䡁䅍兤楂䡁䅍兡歂䝁䅫兙祂䝁䅫党穂䍁䅷䅉療䡁䅁党祂䝁䅅䅤求䡁䅍䅉橂䝁䅅督ㅂ䝁䅅䅢杁䝁䅑兡畂䝁䅫杢湂䍁䅁杣求䡁䅍䅤桂䡁䅕杣桂䝁䄴䅤穂䍁䅁兡畂䍁䅁䅤潂䝁䅕䅉噂䝁䄴兡あ䝁䅕䅚杁䙁䅍䅤桂䡁䅑党穂䍁䅁兙畂䝁䅑䅉灂䝁䄴䅤求䡁䅉杢桂䡁䅑兡療䝁䄴兙獂䝁䅷入畁䍁䅁兓あ䍁䅁兙獂䡁䅍睢杁䝁䄸䅣求䡁䅉兙あ䝁䅕督杁䝁䅅杢歂䍁䅁杚祂䝁䅅杢橂䝁䅧兡穂䝁䅕督杁䡁䅉党穂䡁䅑兙ㅂ䡁䅉兙畂䡁䅑督杁䡁䅕杢歂䝁䅕杣杁䡁䅑䅡求䍁䅁䅖求䡁䅧兙穂䍁䅁杕療䝁䅅䅚潂䝁䄸兤穂䝁䅕䅌杁䕁䅉兤楂䝁䅉兙湁䡁䅍䅉穁䑁䅍䅌杁䝁䅅杢歂䍁䅁杓桂䝁䅣睚求䡁䅉督杁䝁䄴兙瑂䝁䅕督杁䝁䅫杢杁䑁䅑兏杁䡁䅍䅤桂䡁䅑党穂䍁䅁兙畂䝁䅑䅉あ䝁䅕杢杁䝁䅫杢あ䝁䅕杣畂䝁䅅䅤灂䝁䄸杢桂䝁䅷䅢㕂䍁䄴䅉啂䝁䅕䅥桂䡁䅍䅉卂䝁䄸兙歂䝁䅧睢ㅂ䡁䅍党獁䍁䅁兓畂䝁䅍杌杁䡁䅣兙穂䍁䅁杚療䡁䅕杢歂䝁䅕䅚杁䝁䅫杢杁䑁䅅兏㕁䑁䅍䅉桂䝁䄴䅚杁䝁䅫督杁䝁䅉兙穂䝁䅕䅚杁䝁䅫杢杁䕁䅷睢ㅂ䝁䅫督㉂䝁䅫䅢獂䝁䅕䅌杁䕁䅳党畂䡁䅑兤橂䝁䅳入畁䅁䅁䉕䅣䝁䅯䅁啂䝁䅕䅥あ䍁䅁兑畂䝁䅅䅢㕂䡁䅑兡橂䡁䅍睏杁䕁䅕兢睂䝁䅷睢㕂䝁䅕党杁䕁䅉党畂䝁䅕杚灂䡁䅑督㝁䍁䅁䅒灂䝁䅣兡あ䝁䅅䅢杁䕁䅉杣療䝁䅳党祂䝁䅅睚求䅁䅁兢䅯䕁䅙䅁啂䝁䅕䅥あ䝁䅫䅢求䡁䅍䅌杁䕁䅅䅣睂䝁䅅杣求䝁䅷䅉桂䝁䄴䅚杁䕁䅷兤㑂䡁䅕杣㕂䍁䅁睒療䝁䄸䅚穂䅁䅁杋䅣䍁偙䅁啂䝁䅕䅥あ䡁䅉睢畂䍁䅁兓畂䝁䅍杌杁䝁䄸䅣求䡁䅉兙あ䝁䅕督杁䝁䅫杢杁䡁䅑䅡求䍁䅁兙灂䡁䅉睙祂䝁䅅杚あ䍁䅷䅉歂䝁䅕杚求䝁䄴督求䍁䅷䅉灂䝁䄴䅚ㅂ䡁䅍䅤祂䝁䅫兙獂䍁䅷䅉桂䝁䄴䅚杁䝁䅙兡畂䝁䅅杢橂䝁䅕䅉楂䡁䅕督灂䝁䄴党穂䡁䅍党穂䍁䅁睤療䡁䅉䅢歂䡁䅣兡歂䝁䅕杌杁䕁䅫䅤杁䝁䄸䅣求䡁䅉兙あ䝁䅕督杁䝁䅫杢杁䡁䅍兡㑂䍁䅁督求䝁䅣兢求䝁䄴䅤穂䑁䅯䅉啂䝁䅕䅥あ䡁䅉睢畂䍁䅁兑㉂䝁䅫兙あ䝁䅫睢畂䍁䅷䅉䍂䝁䅕䅢獂䍁䅷䅉啂䝁䅕䅥あ䡁䅉睢畂䍁䅁睕㕂䡁䅍䅤求䝁䄰督獁䍁䅁兓畂䝁䅑兤穂䡁䅑杣灂䝁䅅䅢獁䍁䅁䅖求䡁䅧䅤祂䝁䄸杢杁䝁䅕兑㉂䝁䅫兙あ䝁䅫睢畂䍁䅷䅉桂䝁䄴䅚杁䕁䅙兡畂䝁䅅杢橂䝁䅕杌杁䙁䅑䅡求䍁䅁䅖求䡁䅧䅤祂䝁䄸杢杁䕁䅅杤灂䝁䅅䅤灂䝁䄸杢杁䡁䅍党湂䝁䄰党畂䡁䅑䅉瑂䝁䅅杢ㅂ䝁䅙兙橂䡁䅑兤祂䝁䅕督獁䍁䅁督求䝁䅷䅢穂䍁䅷䅉桂䝁䄴䅚杁䡁䅍党祂䡁䅙兡橂䝁䅕督杁䝁䅉兤穂䝁䅫杢求䡁䅍督杁䝁䅯党あ䡁䅍䅌杁䡁䅑兤祂䝁䅉睢睂䡁䅉睢睂䍁䅁兙畂䝁䅑䅉睂䝁䅫督あ䝁䄸杢杁䝁䅕杢湂䝁䅫杢求䍁䅁兙灂䡁䅉睙祂䝁䅅杚あ䍁䅷䅉桂䝁䄴䅚杁䝁䄰兡獂䝁䅫䅤桂䡁䅉入杁䡁䅑杣桂䝁䅫杢求䡁䅉䅉桂䝁䄴䅚杁䝁䅑党浂䝁䅕杢穂䝁䅕䅉桂䝁䅫杣橂䡁䅉兙浂䡁䅑睏杁䝁䅅杢歂䍁䅁睢浂䝁䅙党祂䡁䅍䅉瑂䝁䅅兡畂䡁䅑党畂䝁䅅杢橂䝁䅕䅌杁䝁䅫杢穂䡁䅁党橂䡁䅑兡療䝁䄴䅌杁䝁䅅杢歂䍁䅁杣求䡁䅁兙灂䡁䅉䅉穂䝁䅕杣㉂䝁䅫睙求䡁䅍䅌杁䝁䅅督杁䡁䅣党獂䝁䅷䅉桂䡁䅍䅉穂䝁䅕䅢獂䡁䅍䅉橂䝁䄸兢瑂䝁䅕杣橂䝁䅫兙獂䍁䅁䅣桂䡁䅉䅤穂䍁䄴䅉啂䝁䅧党杁䕁䅉党獂䝁䅷䅉穂䝁䅕睚瑂䝁䅕杢あ䍁䅁督ㅂ䡁䅁䅣獂䝁䅫党穂䍁䅁兢灂䝁䅷兡あ䝁䅅杣㕂䍁䅁兙畂䝁䅑䅉橂䝁䄸兢瑂䝁䅕杣橂䝁䅫兙獂䍁䅁䅡求䝁䅷兡橂䝁䄸䅣あ䝁䅕杣穂䍁䅷䅉あ䝁䅫䅢あ䡁䅉睢あ䝁䄸杣杁䝁䅅兡祂䝁䅍杣桂䝁䅙䅤穂䍁䅷䅉桂䝁䄴䅚杁䡁䅉党獂䝁䅅䅤求䝁䅑䅉穂䡁䅁兙祂䝁䅕䅉睂䝁䅅杣あ䡁䅍䅉桂䝁䄴䅚杁䡁䅍党祂䡁䅙兡橂䝁䅕督畁䍁䅁䅖潂䝁䅕䅉啂䝁䅕䅥あ䡁䅉睢畂䍁䅁睕㕂䡁䅍䅤求䝁䄰督杁䡁䅍党湂䝁䄰党畂䡁䅑䅉療䝁䅙杚求䡁䅉督杁䡁䅕杢瑂䝁䅅杢畂䝁䅕䅚杁䝁䅅兡祂䝁䅍杣桂䝁䅙䅤杁䡁䅍入穂䡁䅑党瑂䡁䅍䅌杁䝁䅕䅢求䝁䅍䅤祂䝁䄸杢灂䝁䅍䅉穂䡁䅫督あ䝁䅕兢穂䍁䅁兙畂䝁䅑䅉穂䝁䄸䅢ㅂ䡁䅑兡療䝁䄴督獁䍁䅁兙歂䡁䅙兙畂䝁䅍党歂䍁䅁兢桂䡁䅉兡畂䝁䅕䅉橂䡁䅉兙浂䡁䅑督獁䍁䅁䅣灂䡁䅍䅤療䝁䄴䅉桂䝁䅫杣橂䡁䅉兙浂䡁䅑䅉求䝁䄴睚灂䝁䄴党穂䍁䅷䅉獂䝁䅫杤求䍁䅁兢灂䝁䅷兡あ䝁䅅杣㕂䍁䅁兙灂䡁䅉兌あ䝁䄸兌桂䝁䅫杣杁䝁䅅杢歂䍁䅁兙灂䡁䅉兌あ䝁䄸兌穂䝁䅧兡睂䍁䅁䅤祂䝁䅅兡畂䝁䅫杢湂䍁䅷䅉㍂䝁䅕兙睂䝁䄸杢穂䍁䅁兙畂䝁䅑䅉祂䝁䅕䅢桂䡁䅑党歂䍁䅁睙療䝁䄰䅣療䝁䄴党畂䡁䅑督獁䍁䅁兙畂䝁䅑䅉桂䡁䅉兢療䡁䅉党歂䍁䅁兙畂䝁䅑䅉穂䡁䅁党橂䝁䅫兙獂䡁䅑入杁䡁䅙党潂䝁䅫睙獂䝁䅕督畁䍁䅁䅖潂䝁䅕䅉䩂䝁䄴䅚ㅂ䡁䅍䅤祂䝁䅫兙獂䍁䅁督求䝁䅣兢求䝁䄴䅤杁䝁䄸杚浂䝁䅕杣穂䍁䅁杙獂䝁䄸睤瑁䝁䄰睢獂䝁䅑党歂䍁䅁督療䝁䅷兤あ䝁䅫睢畂䡁䅍䅌杁䝁䅫杢橂䝁䅷兤歂䝁䅫杢湂䍁䅁睙療䝁䄴杤求䝁䄴䅤灂䝁䄸杢桂䝁䅷䅉睂䝁䅷兙穂䡁䅑兡橂䍁䅁杚ㅂ䝁䅕䅢杁䡁䅑兙畂䝁䅳督杁䝁䅅杢歂䍁䅁䅣祂䝁䅕督穂䡁䅕杣灂䡁䅯党歂䍁䅁杚ㅂ䝁䅕䅢杁䡁䅑兙畂䝁䅳督杁䝁䅙睢祂䍁䅁䅡㕂䝁䅉杣灂䝁䅑䅉㉂䝁䅕䅡灂䝁䅍䅢求䍁䅁兙睂䡁䅁䅢灂䝁䅍兙あ䝁䅫睢畂䡁䅍䅌杁䝁䅍䅢求䝁䅅杣瑁䡁䅙兡穂䝁䅫睢畂䍁䅁督㕂䡁䅍䅤求䝁䄰督獁䍁䅁䅣獂䝁䅅督あ䝁䅫睙杁䡁䅑兙畂䝁䅳督杁䝁䅙睢祂䍁䅁睙桂䡁䅑兙獂䡁䅫䅤灂䝁䅍䅉祂䝁䅕䅚ㅂ䝁䅍䅤灂䝁䄸杢杁䡁䅍入穂䡁䅑党瑂䡁䅍䅌杁䝁䅅杢歂䍁䅁杙桂䡁䅑䅤求䡁䅉入杁䝁䅧睢ㅂ䡁䅍兡畂䝁䅣䅉穂䡁䅫督あ䝁䅕兢穂䍁䅁杚療䡁䅉䅉ㅂ䡁䅍党杁䝁䅫杢杁䝁䅕䅢求䝁䅍䅤祂䝁䅫睙杁䡁䅙党潂䝁䅫睙獂䝁䅕督杁䡁䅁杣灂䝁䄰兙祂䝁䅫䅢㕂䍁䅁䅤療䍁䅁兙ㅂ䡁䅑睢瑂䝁䄸杙灂䝁䅷党杁䝁䄸杣灂䝁䅣兡畂䝁䅅䅢杁䝁䅕兣ㅂ䝁䅫䅣瑂䝁䅕杢あ䍁䅁兢桂䝁䄴兤浂䝁䅅睙あ䡁䅕杣求䡁䅉督杁䍁䅧睔䙂䕁䄰督灁䑁䅳䅉桂䝁䄴䅚杁䝁䅣睢獂䝁䅙䅉橂䝁䅅杣穂䍁䅷䅉療䝁䅙杚瑁䡁䅉睢桂䝁䅑䅉ㅂ䡁䅑兡獂䝁䅫䅤㕂䍁䅁杤求䝁䅧兡橂䝁䅷党穂䍁䅷䅉睂䝁䄸睤求䡁䅉督睂䝁䄸杣あ䡁䅍䅉睂䡁䅉睢歂䡁䅕睙あ䡁䅍䅌杁䝁䅷兡湂䝁䅧䅤杁䡁䅑杣桂䝁䄴督睂䝁䄸杣あ䝁䅅䅤灂䝁䄸杢杁䡁䅙党潂䝁䅫睙獂䝁䅕督獁䍁䅁兙㉂䝁䅫兙あ䝁䅫睢畂䍁䅁睚祂䝁䄸兤畂䝁䅑䅉穂䡁䅕䅣睂䝁䄸杣あ䍁䅁党硂䡁䅕兡睂䝁䄰党畂䡁䅑䅌杁䡁䅁杣療䝁䅙党穂䡁䅍兡療䝁䄴兙獂䍁䅁䅤ㅂ䡁䅉杚瑁䝁䄰兙灂䝁䄴䅤求䝁䄴兙畂䝁䅍党杁䝁䅕兣ㅂ䝁䅫䅣瑂䝁䅕杢あ䍁䅷䅉桂䝁䄴䅚杁䡁䅑兤祂䝁䅙兌橂䝁䅅杣求䍁䅁杤求䝁䅧兡橂䝁䅷党穂䍁䅁䅤療䍁䅁睚療䝁䅷杚杁䝁䅍睢ㅂ䡁䅉督求䡁䅍䅉桂䝁䄴䅚杁䡁䅉党穂䝁䄸杣あ䡁䅍䅌杁䝁䅣睢㉂䝁䅕杣畂䝁䄰党畂䡁䅑䅉桂䝁䅣党畂䝁䅍兡求䡁䅍䅉桂䝁䄴䅚杁䝁䄰兤畂䝁䅫睙灂䡁䅁兙獂䝁䅫䅤灂䝁䅕督獁䍁䅁睙療䝁䄴督ㅂ䝁䄰党祂䡁䅍䅌杁䝁䄸兤あ䝁䅑睢療䡁䅉䅉求䝁䄴䅤潂䡁䅕督灂䝁䅅督あ䡁䅍䅌杁䝁䅅杢歂䍁䅁睙療䝁䄰兢求䡁䅉睙灂䝁䅅䅢杁䝁䅅杢歂䍁䅁兡畂䝁䅑兤穂䡁䅑杣灂䝁䅅䅢杁䡁䅕督求䡁䅉督畁䍁䅁䅖潂䝁䅕䅉啂䝁䅕䅥あ䡁䅉睢畂䍁䅁党䉂䡁䅙兡桂䡁䅑兡療䝁䄴䅉穂䝁䅕睚瑂䝁䅕杢あ䍁䅁兢桂䝁䄴兤浂䝁䅅睙あ䡁䅕杣求䡁䅍䅉桂䝁䄴䅚杁䡁䅍党獂䝁䅷督杁䝁䅷兡湂䝁䅧䅤杁䝁䅅兡祂䝁䅍杣桂䝁䅙䅤杁䝁䅅杢歂䍁䅁睚獂䝁䅫䅚求䡁䅉督杁䡁䅣兡あ䝁䅧䅉求䝁䅷党橂䡁䅑杣灂䝁䅍䅉桂䝁䄴䅚杁䝁䅍睢瑂䝁䅉兤穂䡁䅑兡療䝁䄴䅉求䝁䄴睚灂䝁䄴党穂䑁䅳䅉桂䝁䄴䅚杁䡁䅁杣療䡁䅙兡歂䝁䅕督杁䝁䄸䅤潂䝁䅕杣杁䡁䅉党穂䝁䅕兙祂䝁䅍䅡杁䝁䅅杢歂䍁䅁䅚求䡁䅙党獂䝁䄸䅣瑂䝁䅕杢あ䍁䅁兡畂䝁䅫䅤灂䝁䅅䅤灂䡁䅙党穂䍁䅁杣求䝁䅷兙あ䝁䅕䅚杁䡁䅑睢杁䡁䅍兤穂䡁䅑兙灂䝁䄴兙楂䝁䅷党杁䝁䅅杤灂䝁䅅䅤灂䝁䄸杢杁䡁䅍睢獂䡁䅕䅤灂䝁䄸杢穂䍁䄴䅉啂䝁䅧党杁䕁䅙兡畂䝁䅅杢橂䝁䅕䅉穂䝁䅕睚瑂䝁䅕杢あ䍁䅁睢浂䝁䅙党祂䡁䅍䅉浂䝁䅫杢桂䝁䄴睙灂䝁䄴睚杁䡁䅍党祂䡁䅙兡橂䝁䅕督杁䡁䅑睢杁䡁䅁兤祂䝁䅍䅡桂䡁䅍党杁䝁䄴党㍂䍁䅁兙畂䝁䅑䅉睂䡁䅉党瑁䝁䄸睤畂䝁䅕䅚杁䝁䅅杤灂䝁䅅䅤灂䝁䄸杢杁䝁䅅兡祂䝁䅍杣桂䝁䅙䅤杁䝁䅅杢歂䍁䅁村求䝁䅷䅢杁䝁䅧党獂䝁䅫睙療䡁䅁䅤求䡁䅉督畁䍁䅁䅖求䡁䅧䅤祂䝁䄸杢杁䕁䅫杢橂䍁䄴䅉㍂䝁䅅督杁䝁䅙睢ㅂ䝁䄴䅚求䝁䅑䅉灂䝁䄴䅉硁䑁䅫杍穁䍁䅁兙畂䝁䅑䅉灂䡁䅍䅉潂䝁䅕兙歂䡁䅅兤桂䡁䅉䅤求䡁䅉党歂䍁䅁兡畂䍁䅁䅕祂䝁䄸杤灂䝁䅑党畂䝁䅍党獁䍁䅁杕潂䝁䄸䅚求䍁䅁兓穂䝁䅷兙畂䝁䅑杌䅁䅁塯䅁䭃䅃䅁䅖潂䝁䅕䅉䉂䕁䅕睕杁䕁䅍睢祂䡁䅁睢祂䝁䅅䅤灂䝁䄸杢獁䍁䅁䅤療䝁䅣党あ䝁䅧党祂䍁䅁睤灂䡁䅑䅡杁䝁䅫䅤穂䍁䅁督ㅂ䝁䅉督灂䝁䅑兡桂䡁䅉兡求䡁䅍䅌杁䝁䄸䅣求䡁䅉兙あ䝁䅕督杁䝁䅅督杁䝁䅅䅉歂䝁䅫杤求䡁䅉督灂䝁䅙兡求䝁䅑䅉睂䝁䄸睤求䡁䅉䅉湂䝁䅕杢求䡁䅉兙あ䝁䅫睢畂䍁䅁兙畂䝁䅑䅉ㅂ䡁䅑兡獂䝁䅫䅤㕂䍁䅁睙療䝁䄰䅣桂䝁䄴入杁䝁䅫杢杁䡁䅑䅡求䍁䅁兖畂䝁䅫䅤求䝁䅑䅉呂䡁䅑兙あ䝁䅕督杁䝁䅅杢歂䍁䅁兡畂䡁䅑党祂䝁䄴兙あ䝁䅫睢畂䝁䅅䅢獂䡁䅫杌杁䙁䅑䅡求䍁䅁睙療䝁䄰䅣桂䝁䄴入杁䝁䄸睤畂䡁䅍䅉桂䝁䄴䅚癁䝁䄸杣杁䝁䄸䅣求䡁䅉兙あ䝁䅕督杁䡁䅁睢㍂䝁䅕杣杁䡁䅁䅢桂䝁䄴䅤穂䍁䅁䅤療䍁䅁睚求䝁䄴党祂䝁䅅䅤求䍁䅁兙畂䝁䅑䅉穂䝁䅕䅢獂䍁䅁䅣療䡁䅣党祂䍁䅁䅤療䍁䅁睙ㅂ䡁䅍䅤療䝁䄰党祂䡁䅍䅌杁䡁䅍兤橂䝁䅧䅉桂䡁䅍䅉ㅂ䡁䅑兡獂䝁䅫䅤灂䝁䅕督獁䍁䅁兡畂䝁䅑兤穂䡁䅑杣灂䝁䅅䅢杁䡁䅕督求䡁䅉督獁䍁䅁兙畂䝁䅑䅉療䡁䅑䅡求䡁䅉䅉灂䝁䄴䅤求䡁䅉兢求䝁䅑兡桂䡁䅉兡求䡁䅍睏杁䝁䄸睤畂䡁䅍䅉桂䝁䄴䅚癁䝁䄸杣杁䝁䄸䅣求䡁䅉兙あ䝁䅕督杁䡁䅕䅤灂䝁䅷兡あ䝁䅫党穂䍁䅁䅤療䍁䅁睚求䝁䄴党祂䝁䅅䅤求䍁䅁睢祂䍁䅁䅣ㅂ䡁䅉睙潂䝁䅅督求䍁䅷䅉歂䝁䅫督あ䡁䅉兡楂䡁䅕䅤求䍁䅷䅉あ䡁䅉兙畂䡁䅍兢灂䡁䅑䅌杁䝁䅅杢歂䍁䅁督求䝁䅷䅢杁䝁䅕䅢求䝁䅍䅤祂䝁䅫睙灂䡁䅑入杁䡁䅑睢杁䝁䅕杢歂䍁䄰兤穂䝁䅕杣杁䝁䅍兤穂䡁䅑睢瑂䝁䅕杣穂䍁䅁兡畂䍁䅁䅤潂䝁䅕䅉祂䝁䅕督灂䝁䅑党畂䡁䅑兡桂䝁䅷䅌杁䝁䅍睢瑂䝁䄰党祂䝁䅍兡桂䝁䅷䅌杁䝁䅫杢歂䡁䅕督あ䡁䅉兡桂䝁䅷䅌杁䝁䅅杢歂䍁䅁睚療䡁䅙党祂䝁䄴兢求䝁䄴䅤桂䝁䅷䅉穂䝁䅕睙あ䝁䄸杣穂䑁䅳䅉桂䝁䄴䅚杁䝁䅣党畂䝁䅕杣桂䡁䅑党穂䍁䅁兙畂䝁䅑䅉穂䝁䅕䅢獂䡁䅍䅉求䝁䅷党橂䡁䅑杣灂䝁䅍兡あ䡁䅫䅉療䝁䄴䅉あ䝁䅧党杁䡁䅣䅡療䝁䅷党穂䝁䅅䅢求䍁䅁兢桂䡁䅉睡求䡁䅑杌杁䕁䅫䅤杁䡁䅕督求䡁䅍䅉㉂䝁䅅杣灂䝁䄸兤穂䍁䅁杚ㅂ䝁䅕䅢穂䍁䅁兙畂䝁䅑䅉あ䝁䅕睙潂䝁䄴睢獂䝁䄸睚灂䝁䅕督杁䡁䅑睢杁䝁䅣党畂䝁䅕杣桂䡁䅑党杁䝁䅕䅢求䝁䅍䅤祂䝁䅫睙灂䡁䅑入獁䍁䅁督ㅂ䝁䅍䅡杁䝁䅅督杁䝁䅍睢桂䝁䅷䅌杁䝁䅣兙穂䍁䅷䅉潂䡁䅫䅚祂䝁䄸䅌杁䡁䅣兡畂䝁䅑䅌杁䡁䅍睢獂䝁䅅杣獁䍁䅁兙畂䝁䅑䅉楂䝁䅫睢瑂䝁䅅督穂䍁䅷䅉桂䡁䅍䅉㍂䝁䅕䅢獂䍁䅁兙穂䍁䅁杣求䝁䄴党㍂䝁䅅杙獂䝁䅕督杁䝁䅍睢瑂䡁䅁杣灂䡁䅍兡畂䝁䅣䅉求䝁䄴党祂䝁䅣入杁䡁䅍䅤療䡁䅉兙湂䝁䅕䅉桂䝁䄴䅚杁䝁䅷兙畂䝁䅑杚灂䝁䅷䅢杁䝁䅣兙穂䍁䄴䅉啂䝁䅧党杁䝁䅍睢瑂䡁䅁兙畂䡁䅫䅉療䡁䅣杢穂䍁䅁兙畂䝁䅑睌療䡁䅉䅉療䡁䅁党祂䝁䅅䅤求䡁䅍䅉桂䍁䅁睚求䝁䄴党祂䝁䅅䅤灂䝁䄸杢杁䡁䅁睢祂䡁䅑杚療䝁䅷兡療䍁䅁睢浂䍁䅁兙睂䡁䅁杣療䡁䅧兡瑂䝁䅅䅤求䝁䅷入杁䑁䅍䅎獁䑁䅕兏㉁䍁䅁兢求䝁䅣兙㍂䝁䅅䅤あ䡁䅍䅉桂䝁䄴䅚杁䝁䅑兡穂䡁䅑杣灂䝁䅉兤あ䝁䅕督杁䡁䅁睢㍂䝁䅕杣杁䡁䅑睢杁䑁䅉杌㉁䍁䅁兢灂䝁䅷䅢灂䝁䄸杢杁䝁䅍兤穂䡁䅑睢瑂䝁䅕杣穂䍁䄴䅉啂䝁䅧党杁䝁䅍睢瑂䡁䅁兙畂䡁䅫䅉㍂䝁䅅督杁䝁䅙睢祂䝁䄰党祂䝁䅷入杁䝁䅳杢療䡁䅣杢杁䝁䅅督杁䕁䅅䅣睂䝁䅷兡求䝁䅑䅉䙂䝁䄴党祂䝁䅣入杁䙁䅍党祂䡁䅙兡橂䝁䅕督獁䍁䅁兓畂䝁䅍杌杁䝁䅅杢歂䍁䅁睙潂䝁䅅杢湂䝁䅕䅚杁䝁䅫䅤穂䍁䅁杢桂䝁䄰党杁䡁䅑睢杁䙁䅑䅡求䍁䅁兑䙂䙁䅍䅉䑂䝁䄸杣睂䝁䄸杣桂䡁䅑兡療䝁䄴䅉灂䝁䄴䅉䉂䡁䅁杣灂䝁䅷䅉祁䑁䅁䅍睁䍁䄴䅉啂䝁䅧党杁䕁䅅兒呂䍁䅁睑療䡁䅉䅣療䡁䅉兙あ䝁䅫睢畂䍁䅁睤桂䡁䅍䅉灂䝁䄴睙療䡁䅉䅣療䡁䅉兙あ䝁䅕䅚杁䝁䅫杢杁䑁䅅兏㑁䑁䅅䅉桂䝁䄴䅚杁䝁䅫督杁䝁䅧党桂䝁䅑兣ㅂ䝁䅅杣あ䝁䅕杣求䝁䅑䅉灂䝁䄴䅉䉂䡁䅉䅢灂䝁䄴睚あ䝁䄸杢獁䍁䅁杖灂䡁䅉睚灂䝁䄴兡桂䍁䄴䅁䑄兆䅁杢䄸䙁䅑䅡求䍁䅁兑獂䝁䅷督あ䝁䅅䅤求䍁䅁睑療䡁䅉䅣療䡁䅉兙あ䝁䅫睢畂䍁䅷䅉あ䝁䄸睚求䡁䅑䅡求䡁䅉䅉㍂䝁䅫䅤潂䍁䅁兡あ䡁䅍䅉穂䡁䅕杙穂䝁䅫䅚灂䝁䅅杣灂䝁䅕督獁䍁䅁䅣祂䝁䄸杤灂䝁䅑党穂䍁䅁䅣祂䝁䄸䅣求䡁䅉䅤㕂䍁䅁兙畂䝁䅑䅉橂䝁䅅督ㅂ䝁䅅䅢あ䡁䅫䅌杁䝁䅅杢歂䍁䅁睢あ䝁䅧党祂䍁䅁兡畂䡁䅍兤祂䝁䅅杢橂䝁䅕䅉睂䡁䅉睢歂䡁䅕睙あ䡁䅍䅉灂䝁䄴䅉あ䝁䅧党杁䙁䅕杢灂䡁䅑党歂䍁䅁睕あ䝁䅅䅤求䡁䅍䅉桂䝁䄴䅚杁䕁䅍兙畂䝁䅅䅚桂䍁䄴䅉䩂䡁䅑䅉療䡁䅁党祂䝁䅅䅤求䡁䅍䅉灂䝁䄴䅉浂䝁䅫杤求䍁䅁督求䝁䅣兢求䝁䄴䅤穂䑁䅯䅉䉂䝁䅷䅢穂䡁䅑兙あ䝁䅕䅉兂䡁䅉睢あ䝁䅕睙あ䝁䅫睢畂䑁䅳䅉兂䡁䅉睢あ䝁䅕睙あ䝁䅫睢畂䍁䅁睕求䡁䅉杤灂䝁䅍党穂䑁䅳䅉䉂䝁䅷䅢穂䡁䅑兙あ䝁䅕䅉䥂䝁䅕兙獂䡁䅑䅡杁䝁䅅杢歂䍁䅁村求䝁䄴党浂䝁䅫䅤穂䑁䅳䅉卂䡁䅕杢瑁䝁䄸杚浂䍁䅁䅕祂䝁䄸䅣求䡁䅉䅤㕂䍁䄰䅔灂䝁䅅杙灂䝁䅷兡あ䡁䅫睏杁䝁䅅杢歂䍁䅁睑療䡁䅉䅣療䡁䅉兙あ䝁䅕䅉桂䝁䄴䅚杁䕁䄸䅤潂䝁䅕杣杁䡁䅍党湂䝁䄰党畂䡁䅑督畁䍁䅁䅖潂䝁䅕䅉䉂䝁䅷䅢穂䡁䅑兙あ䝁䅕䅉兂䡁䅉睢あ䝁䅕睙あ䝁䅫睢畂䍁䅁督求䝁䅣兢求䝁䄴䅤杁䝁䄸杚浂䝁䅕杣穂䍁䅁䅣祂䝁䅫杤桂䡁䅑党杁䡁䅁兙穂䡁䅍党畂䝁䅣党祂䍁䅁兙ㅂ䡁䅑睢杁䝁䅅杢歂䍁䅁䅡療䝁䄰党療䡁䅣杢求䡁䅉督杁䝁䅫杢穂䡁䅕杣桂䝁䄴睙求䑁䅳䅉療䡁䅑䅡求䡁䅉䅉睂䝁䅕杣穂䝁䄸杢桂䝁䅷䅉獂䝁䅫杢求䡁䅍䅉睂䡁䅉睢歂䡁䅕睙あ䡁䅍睏杁䝁䅅杢歂䍁䅁睙療䝁䄰兢求䡁䅉睙灂䝁䅅䅢杁䝁䅷兡畂䝁䅕督杁䡁䅁杣療䝁䅑兤橂䡁䅑督杁䡁䅑䅡祂䝁䄸兤湂䝁䅧䅉桂䝁䅣党畂䡁䅑督獁䍁䅁睙療䝁䄴䅤桂䝁䅍䅤杁䝁䅍党畂䡁䅑党祂䡁䅍䅌杁䝁䅅杢歂䍁䅁睢畂䝁䅷兡畂䝁䅕杌杁䙁䅑䅡求䍁䅁䅕祂䝁䄸䅤求䝁䅍䅤灂䝁䄸杢杁䙁䅍党祂䡁䅙兡橂䝁䅕督杁䡁䅍党湂䝁䄰党畂䡁䅑䅉睂䡁䅉睢㉂䝁䅫䅚求䡁䅍䅉橂䝁䄸杢穂䡁䅕兢求䡁䅉䅉睂䡁䅉睢歂䡁䅕睙あ䍁䅁䅣祂䝁䄸䅤求䝁䅍䅤灂䝁䄸杢㝁䍁䅁䅣祂䝁䄸䅤求䝁䅍䅤灂䝁䄸杢杁䝁䅅杢歂䍁䅁兡畂䡁䅍兤祂䝁䅅杢橂䝁䅕䅉睂䡁䅉睢歂䡁䅕睙あ䡁䅍䅌杁䝁䅫杢橂䝁䅷兤歂䝁䅫杢湂䍁䅁杤求䝁䅧兡橂䝁䅷党杁䡁䅍党祂䡁䅙兡橂䝁䅕䅉橂䝁䄸杢あ䡁䅉兙橂䡁䅑督獁䍁䅁睚ㅂ䝁䅅杣桂䝁䄴䅤求䝁䅕䅚杁䝁䅅督穂䝁䅕䅤杁䡁䅁杣療䡁䅑党橂䡁䅑兡療䝁䄴䅌杁䡁䅉睢桂䝁䅑䅉潂䝁䅅来桂䡁䅉䅚杁䡁䅑兡祂䝁䅕䅉桂䝁䄴䅚杁䡁䅣䅡求䝁䅕䅢獁䍁䅁兙畂䝁䅑䅉睂䝁䅅兡畂䡁䅑䅢求䡁䅍督杁䝁䅑党畂䡁䅑䅉祂䝁䅕䅣桂䝁䅫杣杁䡁䅁杣療䡁䅑党橂䡁䅑兡療䝁䄴睏杁䝁䅅杢歂䍁䅁杣療䝁䅅䅚穂䝁䅫䅚求䍁䅁兙穂䡁䅍兡穂䡁䅑兙畂䝁䅍党獁䍁䅁䅚求䡁䅙兡橂䝁䅕䅉桂䝁䄴䅚杁䝁䄰睢楂䝁䅫䅢求䍁䅁䅚桂䡁䅑兙杁䝁䅍睢獂䝁䅷党橂䡁䅑兡療䝁䄴䅉穂䝁䅕杣㉂䝁䅫睙求䡁䅍䅌杁䝁䅅杢歂䍁䅁兙畂䝁䅅䅢㕂䡁䅑兡橂䍁䅁督療䝁䅷兤あ䝁䅫睢畂䡁䅍䅉ㅂ䡁䅍兡畂䝁䅣䅉桂䡁䅕䅤療䝁䄰睢あ䝁䅫杤求䍁䅁䅤求䝁䅷党瑂䝁䅅䅤灂䝁䅍督杁䝁䅫杢浂䝁䄸杣瑂䝁䅅䅤灂䝁䄸杢獁䍁䅁兙穂䍁䅁睤求䝁䅷䅢杁䝁䅅督杁䝁䅫䅚求䝁䄴䅤灂䡁䅑入杁䡁䅑䅡求䝁䅙䅤杁䡁䅁杣療䡁䅑党橂䡁䅑兡療䝁䄴䅉桂䝁䄴䅚杁䡁䅉党瑂䝁䅕䅚灂䝁䅅䅤灂䝁䄸杢杁䡁䅍党祂䡁䅙兡橂䝁䅕督畁䍁䅁䅖潂䝁䅫督杁䡁䅍党湂䝁䄰党畂䡁䅑䅉桂䝁䅷督療䍁䅁睢浂䝁䅙党祂䡁䅍䅉灂䡁䅑督杁䡁䅁杣療䝁䅑兤橂䡁䅑督杁䡁䅕杢歂䝁䅕杣杁䡁䅙兙祂䝁䅫睢ㅂ䡁䅍䅉楂䡁䅉兙畂䝁䅑督獁䍁䅁兡畂䝁䅍䅢ㅂ䝁䅑兡畂䝁䅣䅉䉂䝁䅷䅢穂䡁䅑兙あ䝁䅕䅉兂䡁䅉睢あ䝁䅕睙あ䝁䅫睢畂䍁䅁䅕獂䝁䅅杢穂䍁䅷䅉䉂䝁䅷䅢穂䡁䅑兙あ䝁䅕䅉䕂䝁䅕兙獂䝁䅕杣杁䙁䅍党祂䡁䅙兡橂䝁䅕督獁䍁䅁兑獂䝁䅷督あ䝁䅅䅤求䍁䅁杕療䝁䅅䅚穂䝁䅫䅚求䍁䅷䅉䉂䡁䅉兡あ䡁䅫䅌杁䕁䅅杤桂䝁䅫䅢獁䍁䅁兙畂䝁䅑䅉䉂䝁䅷䅢穂䡁䅑兙あ䝁䅕䅉䩂䝁䅑党畂䡁䅑兡あ䡁䅫䅉兂䡁䅉睢あ䝁䅕睙あ䝁䅫睢畂䍁䄴䅉啂䝁䅧党杁䕁䅅䅢獂䡁䅍䅤桂䡁䅑党杁䕁䅧党桂䝁䅷䅤潂䍁䅁兙畂䝁䅑䅉䍂䝁䅕杢求䝁䅙兡あ䡁䅍䅉穂䝁䅕睚瑂䝁䅕杢あ䍁䅁䅣祂䝁䄸杤灂䝁䅑党穂䍁䅁䅢灂䝁䅙党獁䍁䅁兙橂䝁䅍兡歂䝁䅕杢あ䍁䅷䅉橂䡁䅉兡あ䝁䅫睙桂䝁䅷䅉灂䝁䅷䅢畂䝁䅕督穂䍁䅷䅉穂䝁䅧睢祂䡁䅑兌あ䝁䅕杣瑂䍁䅁䅚灂䡁䅍兙楂䝁䅫䅢灂䡁䅑入獁䍁䅁兙畂䝁䅑䅉療䡁䅑䅡求䡁䅉䅉潂䝁䅕兙獂䡁䅑䅡杁䝁䅫杢穂䡁䅕杣桂䝁䄴睙求䍁䅁䅣祂䝁䄸䅚ㅂ䝁䅍䅤穂䑁䅳䅉穂䡁䅑睢睂䍁䄰䅢療䡁䅍督杁䝁䅅杢歂䍁䅁杚ㅂ䝁䅷䅢㕂䍁䅁兡畂䡁䅍兤祂䝁䅕䅚杁䝁䅣杣療䡁䅕䅣杁䝁䅧党桂䝁䅷䅤潂䍁䅁䅣祂䝁䄸䅚ㅂ䝁䅍䅤穂䍁䅁䅤療䍁䅁党瑂䡁䅁䅢療䡁䅫党祂䡁䅍睏杁䝁䅅杢歂䍁䅁督潂䝁䄸杣あ䍁䄰䅤求䡁䅉兢杁䝁䄰党歂䝁䅫睙桂䝁䅷䅉桂䝁䄴䅚杁䝁䄰党歂䝁䅫睙桂䡁䅉党杁䡁䅍兤睂䡁䅁䅢求䝁䄰党畂䡁䅑䅉灂䝁䄴督ㅂ䡁䅉兙畂䝁䅍党杁䡁䅑睢杁䝁䅫杢歂䝁䅫杤灂䝁䅑兤桂䝁䅷督畁䍁䅁䅖潂䝁䅕䅉卂䡁䅕杢瑁䝁䄸杚浂䍁䅁䅕祂䝁䄸䅣求䡁䅉䅤㕂䍁䄰䅔灂䝁䅅杙灂䝁䅷兡あ䡁䅫䅉穂䝁䅕睚瑂䝁䅕杢あ䍁䅁睢浂䝁䅙党祂䡁䅍䅉睂䡁䅉睢睂䝁䅕杣あ䡁䅫䅉桂䝁䄴䅚杁䝁䅍兙穂䡁䅕兙獂䡁䅑入杁䝁䅫杢穂䡁䅕杣桂䝁䄴睙求䍁䅁睙療䡁䅙党祂䝁䅅睚求䍁䅁䅤潂䝁䅅䅤杁䡁䅁杣灂䝁䄰兙祂䝁䅫䅢㕂䍁䅁杣求䝁䅷兙あ䝁䅕督杁䡁䅑睢杁䡁䅁睢獂䝁䅫睙灂䝁䅕督杁䡁䅣杣灂䡁䅑䅤求䝁䄴䅉歂䡁䅕杣灂䝁䄴睚杁䡁䅑䅡求䍁䅁免㕁䑁䅙䅍穂䍁䅁䅤潂䡁䅉睢ㅂ䝁䅣䅡杁䡁䅑䅡求䍁䅁兢灂䝁䅑兌硁䑁䅫䅏睁䡁䅍杌杁䙁䅑䅡求䍁䅁睑療䡁䅉䅣療䡁䅉兙あ䝁䅕䅉桂䝁䄴䅚杁䕁䄸䅤潂䝁䅕杣杁䡁䅍党湂䝁䄰党畂䡁䅑䅉睂䡁䅉睢㉂䝁䅫䅚求䡁䅍䅉歂䝁䅕杙あ䍁䅁督求䡁䅉杤灂䝁䅍党穂䍁䅷䅉桂䡁䅍䅉㍂䝁䅕䅢獂䍁䅁兙穂䍁䅁杢療䝁䄴兌灂䝁䄴督ㅂ䡁䅉兙畂䝁䅍党杁䝁䄸䅣求䡁䅉兙あ䝁䅫睢畂䡁䅍杌杁䕁䅫䅤杁䡁䅍党獂䝁䅷督杁䝁䅫䅤穂䍁䅁䅣祂䝁䄸䅚ㅂ䝁䅍䅤穂䍁䅁䅤潂䡁䅉睢ㅂ䝁䅣䅡杁䝁䅅睚求䝁䄴䅤穂䍁䅷䅉灂䝁䄴䅚求䡁䅁党畂䝁䅑党畂䡁䅑䅉桂䝁䅣党畂䡁䅑督獁䍁䅁睙桂䝁䅷䅢杁䝁䅅杢歂䍁䅁睙療䝁䄴䅤桂䝁䅍䅤杁䝁䅍党畂䡁䅑党祂䡁䅍䅌杁䡁䅉党あ䝁䅅兡獂䝁䅕杣穂䍁䅷䅉歂䝁䅫杣求䝁䅍䅤杁䡁䅑睢杁䝁䅍睢畂䡁䅍兤瑂䝁䅕杣獁䍁䅁睤潂䝁䄸䅢求䡁䅍兙獂䝁䅕䅉睂䝁䅅杣あ䝁䄴党祂䡁䅍䅌杁䝁䅅杢歂䍁䅁兙浂䝁䅙兡畂䝁䅫䅤㕂䍁䅁睚祂䝁䄸兤睂䡁䅍䅌杁䝁䅅督杁䡁䅣党獂䝁䅷䅉桂䡁䅍䅉あ䝁䅧杣療䡁䅕睚潂䍁䅁睢畂䝁䅷兡畂䝁䅕䅉桂䝁䄴䅚杁䝁䄰睢楂䝁䅫䅢求䍁䅁兙睂䡁䅁䅢灂䝁䅍兙あ䝁䅫睢畂䡁䅍杌杁䙁䅑䅡求䍁䅁兑獂䝁䅷督あ䝁䅅䅤求䍁䅁睑療䡁䅉䅣療䡁䅉兙あ䝁䅫睢畂䍁䅁睤桂䡁䅍䅉浂䝁䄸兤畂䝁䅑党歂䍁䅁兡畂䍁䅁免㕁䑁䅍免杁䝁䅅杢歂䍁䅁兡穂䍁䅁䅡求䝁䅅䅚硂䡁䅕兙祂䡁䅑党祂䝁䅕䅚杁䝁䅫杢杁䕁䄴睢祂䡁䅑䅡楂䡁䅉睢療䝁䅳䅌杁䕁䅫䅢獂䝁䅫杢療䝁䅫督畁䅁䅁䉴䅙䕁偙䅁啂䝁䅧党杁䕁䅅杢歂䝁䅕杣穂䝁䄸杢穂䍁䅷䅉䩂䝁䄴睙畁䍁䅁睢睂䝁䅕杣桂䡁䅑党穂䍁䅁兡畂䍁䅁䅤祂䝁䅅䅚求䍁䅷䅉祂䝁䅕杢求䡁䅣兙楂䝁䅷党穂䍁䅷䅉桂䝁䄴䅚杁䝁䄴兤あ䡁䅉兡求䝁䄴䅤杁䝁䅅杢歂䍁䅁兡畂䝁䅑兤穂䡁䅑杣灂䝁䅅䅢杁䡁䅍党橂䡁䅑睢祂䡁䅍䅉灂䝁䄴䅉あ䝁䅧党杁䙁䅕杢灂䡁䅑党歂䍁䅁睕あ䝁䅅䅤求䡁䅍䅌杁䕁䅍兙畂䝁䅅䅚桂䍁䅷䅉乂䝁䅕䅥灂䝁䅍睢獁䍁䅁兒湂䡁䅫䅣あ䍁䅷䅉呂䡁䅣兡あ䡁䅯党祂䝁䅷兙畂䝁䅑䅌杁䝁䅅杢歂䍁䅁兡畂䡁䅑党祂䝁䄴兙あ䝁䅫睢畂䝁䅅䅢獂䡁䅫杌杁䕁䅫䅤杁䝁䄸䅣求䡁䅉兙あ䝁䅕督杁䡁䅑䅡祂䝁䄸兤湂䝁䅧䅉あ䝁䅧杣求䝁䅕䅉穂䝁䅕睚瑂䝁䅕杢あ䡁䅍杏杁䙁䅑杣桂䝁䅑党獁䍁䅁杕求䝁䄴党㍂䝁䅅杙獂䝁䅕督獁䍁䅁兙畂䝁䅑䅉佂䡁䅕䅤祂䝁䅫党畂䡁䅑䅉流䍁䅁兓畂䝁䅑兤穂䡁䅑杣灂䝁䅅䅢畁䍁䅁䅖潂䝁䅕䅉橂䝁䄸兢睂䝁䅅杢㕂䉁杫督杁䙁䅑杣桂䝁䅑党杁䡁䅍党湂䝁䄰党畂䡁䅑䅉療䡁䅁党祂䝁䅅䅤求䡁䅍䅉湂䡁䅉兙灂䝁䄴䅉求䝁䅷党㉂䝁䅅䅤療䡁䅉督㝁䍁䅁督あ䝁䄸杣求䡁䅍䅉橂䝁䄸兢瑂䝁䄸䅚灂䡁䅑兡求䡁䅍睏杁䝁䅅杢歂䍁䅁䅣祂䝁䄸杤灂䝁䅑党穂䍁䅁睚祂䝁䅅兡畂䍁䅁兢桂䡁䅉睡求䡁䅑兡畂䝁䅣䅌杁䡁䅉兡穂䝁䅳䅉瑂䝁䅅杢桂䝁䅣党瑂䝁䅕杢あ䍁䅷䅉桂䝁䄴䅚杁䝁䄸杣灂䝁䅣兡畂䝁䅅䅤灂䝁䄸杢杁䡁䅍党祂䡁䅙兡橂䝁䅕督獁䍁䅁兙穂䍁䅁睤求䝁䅷䅢杁䝁䅅督杁䡁䅍党獂䝁䅷督杁䝁䅍睢瑂䝁䄰睢歂䝁䅫䅤灂䝁䅕督獁䍁䅁督ㅂ䝁䅍䅡杁䝁䅅督杁䝁䅍睢祂䝁䄴䅌杁䡁䅍睢㕂䝁䅉党桂䝁䄴督獁䍁䅁睤潂䝁䅕兙あ䍁䅷䅉療䝁䅅䅤穂䍁䅷䅉求䡁䅑䅡桂䝁䄴睢獂䍁䅷䅉桂䝁䄴䅚杁䝁䅍睢祂䝁䄴䅉療䝁䅫䅢畁䍁䅁䅖潂䝁䅫督杁䡁䅍党湂䝁䄰党畂䡁䅑䅉桂䝁䅷督療䍁䅁党畂䝁䅣兙湂䝁䅕督杁䝁䅫杢杁䡁䅑䅡求䍁䅁睙療䝁䄰兢療䝁䅑兡あ䡁䅫䅉瑂䝁䅕杣橂䝁䅧兙畂䝁䅑兡穂䝁䅫杢湂䍁䅁杙ㅂ䡁䅍兡畂䝁䅕督穂䍁䅷䅉桂䡁䅍䅉㍂䝁䅕䅢獂䍁䅁兙穂䍁䅁睢浂䝁䅙党祂䡁䅍䅉獂䝁䄸睚灂䡁䅍䅤灂䝁䅍督杁䝁䅙睢祂䍁䅁䅣潂䡁䅫督灂䝁䅍兙獂䍁䅁睙療䝁䄰兢療䝁䅑兡あ䝁䅫党穂䍁䅷䅉穂䡁䅕睙潂䍁䅁兙穂䍁䅁睤潂䝁䄸䅢求䍁䅁睚祂䝁䅅兡畂䡁䅍䅌杁䝁䅣杣桂䝁䅫杢杁䡁䅁杣療䝁䅑兤橂䡁䅑督獁䍁䅁杚求䝁䅕䅚杁䝁䅫杢湂䡁䅉党歂䝁䅫党畂䡁䅑督獁䍁䅁䅚療䝁䄰党穂䡁䅑兡橂䍁䅁杚ㅂ䝁䅕䅢杁䡁䅁杣療䝁䅑兤橂䡁䅑督獁䍁䅁兙畂䝁䅑䅉療䡁䅑䅡求䡁䅉䅉桂䝁䅣杣灂䝁䅍兤獂䡁䅑兤祂䝁䅅䅢杁䝁䅍睢瑂䝁䄰睢歂䝁䅫䅤灂䝁䅕督畁䍁䅁兓あ䡁䅍䅉卂䝁䅕杢求䡁䅣兙楂䝁䅷党穂䍁䅁督求䝁䅣兢求䝁䄴䅤杁䡁䅁杣療䝁䅑兤橂䝁䅕督獁䍁䅁䅣ㅂ䡁䅉睙潂䝁䅅督求䡁䅍䅌杁䝁䅅杢歂䍁䅁督求䝁䅷䅢穂䍁䅁党あ䝁䅧兙畂䝁䄸䅢獁䍁䅁兙畂䝁䅑䅉橂䝁䄸兌睂䡁䅉睢歂䡁䅕睙あ䡁䅍䅌杁䝁䅅督杁䡁䅣党獂䝁䅷䅉桂䡁䅍䅉療䝁䅙杚求䡁䅉督杁䝁䅙兙橂䝁䅫䅢灂䡁䅑入杁䝁䄸䅣求䡁䅉兙あ䝁䅫睢畂䡁䅍䅌杁䡁䅉兡穂䝁䅳䅉瑂䝁䅅杢桂䝁䅣党瑂䝁䅕杢あ䍁䅷䅉桂䝁䄴䅚杁䝁䄰兙祂䝁䅳党あ䝁䅫杢湂䍁䅁督求䡁䅉杤灂䝁䅍党穂䍁䅁䅤療䍁䅁䅤潂䝁䅕䅉求䡁䅑䅡桂䝁䄴睢獂䍁䅁䅣獂䝁䅅杢あ䡁䅍䅉灂䡁䅑䅉灂䝁䄴杤求䡁䅍䅤穂䍁䅁兡畂䍁䅁兙畂䝁䅑䅉療䡁䅁党祂䝁䅅䅤求䡁䅍杌杁䙁䅑䅡求䍁䅁睙療䝁䄰䅣桂䝁䄴入婁䡉䅍䅉佂䡁䅕䅤祂䝁䅫党畂䡁䅑䅉流䍁䅁兓畂䝁䅑兤穂䡁䅑杣灂䝁䅅䅢杁䡁䅍党湂䝁䄰党畂䡁䅑䅉瑂䝁䅅杢ㅂ䝁䅙兙橂䡁䅑兤祂䝁䅕督獁䍁䅁䅚灂䡁䅍䅤祂䝁䅫杙ㅂ䡁䅑党穂䍁䅷䅉桂䝁䄴䅚杁䡁䅉党あ䝁䅅兡獂䡁䅍䅉桂䝁䅣杣灂䝁䅍兤獂䡁䅑兤祂䝁䅅䅢杁䝁䅅杢歂䍁䅁杣求䝁䅷兙あ䝁䅕䅚杁䡁䅁䅢桂䝁䄴䅤杁䝁䄴兤あ䡁䅉兡求䝁䄴䅤穂䍁䅷䅉獂䝁䅫兣ㅂ䝁䅫䅚杁䝁䅫杢歂䡁䅕督あ䡁䅉兡桂䝁䅷䅉睂䡁䅉睢歂䡁䅕睙あ䡁䅍䅌杁䝁䅍睢祂䝁䄴睙療䝁䅉兌楂䝁䅅督求䝁䅑䅉睂䡁䅉睢歂䡁䅕睙あ䡁䅍䅌杁䝁䅅杢歂䍁䅁䅣求䝁䅷䅢求䡁䅑党歂䍁䅁䅢灂䝁䄰党杁䝁䅅杢歂䍁䅁睚㕂䡁䅁督ㅂ䝁䄰䅉睂䡁䅉睢歂䡁䅕睙あ䡁䅍䅌杁䝁䅅督杁䡁䅣党獂䝁䅷䅉桂䡁䅍䅉あ䡁䅕杣浂䍁䅁杚求䡁䅉䅤灂䝁䅷兡㙂䝁䅕杣獁䍁䅁䅣求䡁䅍䅤灂䝁䅍兡歂䝁䅕䅌杁䝁䅅杢歂䍁䅁䅡求䡁䅉杙灂䝁䅍兡歂䝁䅕䅉睂䡁䅉睢歂䡁䅕睙あ䡁䅍睏杁䝁䅅杢歂䍁䅁睙祂䝁䄸䅣杁䝁䄴兤あ䡁䅉兡求䝁䄴䅤穂䍁䅷䅉橂䡁䅉睢睂䍁䅁䅣祂䝁䄸䅤求䝁䅍䅤灂䝁䄸杢杁䝁䅍䅡求䝁䄰兡橂䝁䅅䅢穂䍁䅷䅉桂䝁䄴䅚杁䡁䅍党求䝁䅑䅉睂䡁䅉睢歂䡁䅕睙あ䡁䅍䅌杁䝁䅅督杁䡁䅣党獂䝁䅷䅉桂䡁䅍䅉睂䡁䅉睢㉂䝁䅫䅚求䡁䅍䅉桂䡁䅁䅣獂䝁䅫睙桂䡁䅑兡療䝁䄴䅉桂䝁䄴䅚杁䝁䅅睚祂䝁䄸杢療䝁䄰兡橂䍁䅁督求䡁䅉杤灂䝁䅍党穂䍁䅁䅤療䍁䅁睙療䝁䄰兢求䡁䅉睙灂䝁䅅䅢杁䝁䅅杢歂䍁䅁杚桂䝁䄰兡獂䡁䅫䅉浂䝁䅅杣瑂䝁䅕杣穂䍁䄴䅉䩂䝁䄴䅉桂䝁䅑䅚灂䡁䅑兡療䝁䄴䅌杁䡁䅑䅡灂䡁䅍䅉穂䝁䅕睚瑂䝁䅕杢あ䍁䅁䅣祂䝁䄸䅚ㅂ䝁䅍党穂䍁䅁睙療䡁䅉杢橂䝁䄸杙瑁䝁䅉兙穂䝁䅕䅚杁䡁䅁杣療䝁䅑兤橂䡁䅑督杁䝁䅙睢祂䍁䅁䅢桂䝁䅉睢祂䝁䅅䅤療䡁䅉入杁䝁䅅杢灂䝁䄰兙獂䍁䅁杙求䝁䅑䅚灂䝁䄴睚杁䝁䅅杢歂䍁䅁䅣祂䝁䅫杤桂䡁䅑党瑁䝁䅷兙楂䝁䅕䅢杁䝁䅍兙あ䍁䅁䅢灂䡁䅑䅤求䡁䅉䅌杁䝁䅅督杁䡁䅣党獂䝁䅷䅉桂䡁䅍䅉桂䝁䅉督療䡁䅉杙求䝁䄴䅤穂䍁䅷䅉楂䝁䅷兙穂䡁䅑䅉橂䝁䅷党桂䝁䄴党祂䡁䅍䅌杁䝁䅍兙祂䡁䅉兡求䡁䅉督獁䍁䅁兙畂䝁䅑䅉睂䝁䄸䅢灂䡁䅍䅡求䡁䅉督㝁䍁䅁䅣祂䝁䄸杚求䡁䅍督灂䝁䄸杢桂䝁䅷䅉獂䝁䅅睤畂䍁䅁睙桂䡁䅉党杁䡁䅁杣療䝁䅑兤橂䡁䅑督杁䝁䅙睢祂䍁䅁睚療䝁䅷杚杁䝁䅍睢ㅂ䡁䅉督求䍁䅁兙畂䝁䅑䅉あ䡁䅕杣浂䍁䅁睙桂䡁䅉党杁䝁䄰兙祂䝁䅳党あ䡁䅍睏杁䝁䅙党祂䡁䅑兡獂䝁䅫来求䡁䅉䅉桂䝁䄴䅚杁䡁䅣党求䝁䅑䅌杁䝁䅅杢歂䍁䅁䅣求䡁䅍䅤杁䝁䅍睢畂䡁䅑杣療䝁䅷䅉睂䡁䅉睢歂䡁䅕睙あ䡁䅍睏杁䝁䅑杣㕂䍁䅁兙畂䝁䅑䅉獂䝁䅫兣ㅂ䝁䅫䅚杁䝁䅅睚祂䝁䅫睙ㅂ䝁䅷䅤ㅂ䡁䅉兙獂䍁䅁杢ㅂ䡁䅑杣灂䝁䅕杢あ䡁䅍䅌杁䡁䅁党獂䝁䅷党あ䝁䅕䅚杁䝁䅷兡瑂䝁䅕䅌杁䝁䅣入睂䡁䅍兤瑂䍁䅷䅉桂䝁䄴䅚杁䡁䅍睢灂䝁䅷䅉桂䝁䄰党畂䝁䅑兢求䝁䄴䅤穂䑁䅳䅉桂䝁䄴䅚杁䝁䄰兡橂䡁䅉睢畂䡁䅕䅤祂䝁䅫党畂䡁䅑督獁䍁䅁兙穂䍁䅁睤求䝁䅷䅢杁䝁䅅督杁䝁䅫杢歂䡁䅕督あ䡁䅉兡桂䝁䅷䅉睂䡁䅉睢歂䡁䅕睙あ䡁䅍䅉橂䝁䄸兢睂䡁䅉兡穂䝁䅫杢湂䍁䅁杢灂䡁䅑杣療䝁䅣党畂䍁䅁杣求䝁䅅睚求䝁䄴䅤穂䍁䅷䅉橂䝁䅅䅢橂䝁䅫兤瑂䍁䅁杢灂䡁䅑杣桂䡁䅑党獁䍁䅁䅚求䝁䅫睙求䡁䅉督獁䍁䅁兙畂䝁䅑䅉歂䡁䅕督あ䍁䅁兙楂䝁䅅䅤求䝁䄰党畂䡁䅑䅉睂䡁䅉睢歂䡁䅕睙あ䡁䅍杌杁䙁䅑䅡求䍁䅁兑畂䝁䅑党祂䡁䅍睢畂䡁䅍䅌杁䕁䅫杢橂䍁䄴䅉㍂䝁䅅督杁䝁䅙睢ㅂ䝁䄴䅚求䝁䅑䅉灂䝁䄴䅉硁䑁䅫䅎㍁䍁䅁兙畂䝁䅑䅉灂䡁䅍䅉楂䝁䅅督求䝁䅑䅉灂䝁䄴䅉乂䝁䅅兤瑂䝁䅕党獁䍁䅁睔潂䝁䅫睢畁䅁䅁䉪䅧䡁䡁䅁啂䝁䅧党杁䕁䅉兙畂䝁䅍睢祂䡁䅁䅌杁䕁䅫杢橂䍁䄴䅉療䡁䅁党祂䝁䅅䅤求䡁䅍䅉桂䡁䅍䅉あ䝁䅧党杁䝁䅉兙畂䝁䅳䅉潂䝁䄸䅢歂䝁䅫杢湂䍁䅁睙療䝁䄰䅣桂䝁䄴入杁䝁䅙睢祂䍁䅁䅖潂䝁䅕䅉䍂䝁䅅杢橂䝁䄸杣睂䍁䅁村桂䝁䄴睡獁䍁䅁杔桂䡁䅑兡療䝁䄴兙獂䍁䅁兑穂䡁䅍睢橂䝁䅫兙あ䝁䅫睢畂䍁䅁䅤潂䝁䅅䅤杁䡁䅁杣療䡁䅙兡歂䝁䅕督杁䝁䅉兙畂䝁䅳兡畂䝁䅣䅉睂䡁䅉睢歂䡁䅕睙あ䡁䅍䅉桂䝁䄴䅚杁䡁䅍党祂䡁䅙兡橂䝁䅕督杁䝁䅫杢杁䡁䅑䅡求䍁䅁兖畂䝁䅫䅤求䝁䅑䅉呂䡁䅑兙あ䝁䅕督畁䍁䅁兓あ䍁䅁睢浂䝁䅙党祂䡁䅍䅉桂䍁䅁杣桂䝁䄴睚求䍁䅁睢浂䍁䅁䅚求䡁䅁睢穂䝁䅫䅤杁䡁䅁杣療䝁䅑兤橂䡁䅑督杁䝁䅅杢歂䍁䅁督求䡁䅉杤灂䝁䅍党穂䍁䅷䅉灂䝁䄴睙獂䡁䅕䅚灂䝁䄴睚杁䝁䅍䅡求䝁䅍睡灂䝁䄴睚獁䍁䅁督桂䡁䅙兡畂䝁䅣督獁䍁䅁䅤灂䝁䄰党獁䍁䅁兢療䝁䄴党㕂䍁䅁兢桂䡁䅉睡求䡁䅑䅌杁䝁䅅杢歂䍁䅁睙療䝁䄰兢求䡁䅉睙灂䝁䅅䅢杁䝁䅅睙橂䝁䄸兤畂䡁䅑督㝁䍁䅁睢㉂䝁䅕杣歂䡁䅉兙浂䡁䅑督㝁䍁䅁兙畂䝁䅑䅉橂䝁䅕杣あ䝁䅫杚灂䝁䅍兙あ䝁䅕督杁䝁䄸杚杁䝁䅑党睂䝁䄸督灂䡁䅑杌杁䙁䅑䅡求䍁䅁睙療䝁䄰䅣桂䝁䄴入杁䝁䅅䅢穂䝁䄸䅉睂䡁䅉睢㉂䝁䅫䅚求䡁䅍䅉穂䝁䅕睙ㅂ䡁䅉兡あ䝁䅫党穂䍁䄰杙桂䝁䅍睡求䝁䅑䅉獂䝁䅫杢求䡁䅍䅉療䝁䅙䅉橂䡁䅉党歂䝁䅫䅤杁䝁䅅杢歂䍁䅁兡畂䡁䅍兤祂䝁䅅杢橂䝁䅕䅉睂䝁䄸䅢灂䝁䅍入杁䝁䅍兙穂䝁䅧䅉㉂䝁䅅䅢ㅂ䝁䅕兌楂䝁䅅睙牂䝁䅕䅚杁䝁䅷兡畂䝁䅕督杁䝁䄸杚杁䝁䅍杣求䝁䅑兡あ䑁䅳䅉灂䝁䄴杤求䡁䅍䅤療䡁䅉䅉桂䝁䅑杤灂䡁䅍睢祂䍁䅁杚灂䝁䄴兙畂䝁䅍兡畂䝁䅣睏杁䝁䅷党桂䡁䅍党杁䝁䅙兡畂䝁䅅杢橂䝁䅫杢湂䍁䅁杚療䡁䅉䅉橂䝁䄸兢瑂䝁䅕杣橂䝁䅫兙獂䍁䅁兙畂䝁䅑䅉湂䝁䄸杤求䡁䅉杢瑂䝁䅕杢あ䍁䅁杤求䝁䅧兡橂䝁䅷党杁䝁䅙䅢求䝁䅕䅤穂䍁䅷䅉灂䝁䄴睙獂䡁䅕䅚灂䝁䄴睚杁䡁䅑杣ㅂ䝁䅍睡穂䍁䅁兙畂䝁䅑䅉療䡁䅑䅡求䡁䅉䅉穂䡁䅁党橂䝁䅫兙獂䍁䅁䅣ㅂ䡁䅉䅣療䡁䅍党杁䡁䅙党潂䝁䅫睙獂䝁䅕督㝁䍁䅁睙療䝁䄰兢求䡁䅉睙灂䝁䅅䅢杁䡁䅉党桂䝁䅷䅉求䡁䅍䅤桂䡁䅑党杁䝁䅉杣灂䝁䅑睚求䍁䅁䅢療䝁䅅杢穂䑁䅳䅉桂䝁䄴䅚杁䡁䅍兢桂䝁䅷䅢杁䝁䅉兤穂䝁䅫杢求䡁䅍督杁䝁䅅䅚瑂䝁䅫杢灂䡁䅍䅤祂䝁䅅䅤灂䝁䄸杢杁䝁䅷睢桂䝁䄴督畁䍁䅁兓畂䍁䅁兙歂䝁䅑兡あ䝁䅫睢畂䍁䅷䅉灂䡁䅑䅉療䝁䅙杚求䡁䅉督杁䝁䅉兡獂䝁䅷䅉桂䝁䄴䅚杁䝁䄸䅤潂䝁䅕杣杁䡁䅁兙㕂䝁䄰党畂䡁䅑䅉穂䝁䅕杣㉂䝁䅫睙求䡁䅍睏杁䝁䅑党楂䝁䅫䅤杁䝁䅅杢歂䍁䅁䅣祂䝁䅕䅣桂䝁䅫䅚杁䝁䅍兙祂䝁䅑䅉灂䡁䅍督ㅂ䝁䅫杢湂䍁䅁督求䡁䅉杤灂䝁䅍党穂䑁䅳䅉橂䝁䅅杣歂䍁䅁兙畂䝁䅑䅉楂䝁䅫䅢獂䍁䅁䅣桂䡁䅫兢求䝁䄴䅤獁䍁䅁兙畂䝁䅑䅉桂䡁䅕䅤療䝁䄰兙あ䝁䅕䅚杁䝁䅍䅢求䝁䅅杣灂䝁䄴睚杁䝁䅧睢ㅂ䡁䅍党杁䡁䅁杣療䝁䅍党穂䡁䅍兡畂䝁䅣䅉穂䝁䅕杣㉂䝁䅫睙求䡁䅍睏杁䝁䅅杢歂䍁䅁兡畂䡁䅑党祂䝁䄴党あ䍁䅁杙桂䝁䄴睡灂䝁䄴睚杁䡁䅍党祂䡁䅙兡橂䝁䅕督畁䍁䅁䅖潂䝁䅕䅉橂䝁䄸兢睂䝁䅅杢㕂䍁䅁睤桂䡁䅍䅉灂䝁䄴睙療䡁䅉䅣療䡁䅉兙あ䝁䅕䅚杁䝁䅫杢杁䑁䅅兏㕁䑁䅫䅉桂䝁䄴䅚杁䝁䅫督杁䝁䅧党桂䝁䅑兣ㅂ䝁䅅杣あ䝁䅕杣求䝁䅑䅉灂䝁䄴䅉塂䝁䅫䅢瑂䝁䅫杢湂䡁䅑睢畂䍁䅷䅉䕂䝁䅕䅢桂䡁䅣兙祂䝁䅕杌䅁䕁塉䅁㉂杄䅁䅖潂䝁䅕䅉䍂䝁䅅杢牂䍁䅁睢浂䍁䅁杔求䡁䅣䅉婂䝁䄸杣牂䍁䅁兔求䝁䅷䅢療䝁䄴䅉䑂䝁䄸杣睂䝁䄸杣桂䡁䅑兡療䝁䄴䅉睂䡁䅉睢㉂䝁䅫䅚求䡁䅍䅉桂䍁䅁杣桂䝁䄴睚求䍁䅁睢浂䍁䅁杚灂䝁䄴兙畂䝁䅍兡桂䝁䅷䅉睂䡁䅉睢歂䡁䅕睙あ䡁䅍䅉桂䝁䄴䅚杁䡁䅍党祂䡁䅙兡橂䝁䅕督杁䝁䅫杢杁䡁䅑䅡求䍁䅁兖畂䝁䅫䅤求䝁䅑䅉呂䡁䅑兙あ䝁䅕督杁䝁䅅杢歂䍁䅁兡畂䡁䅑党祂䝁䄴兙あ䝁䅫睢畂䝁䅅䅢獂䡁䅫杌杁䙁䅑䅡求䍁䅁睙療䝁䄰䅣桂䝁䄴入杁䝁䄸䅣求䡁䅉兙あ䝁䅕督杁䡁䅑䅡祂䝁䄸兤湂䝁䅧䅉呂䝁䅕睙ㅂ䡁䅉兡あ䝁䅫党穂䍁䅁睕求䡁䅉杤灂䝁䅍党穂䍁䅷䅉乂䝁䅅杣牂䝁䅕䅤杁䝁䅅杢歂䍁䅁睖求䝁䅅䅢あ䝁䅧䅉呂䝁䅕杣㉂䝁䅫睙求䡁䅍䅌杁䕁䅫杢㉂䝁䅕督あ䝁䄰党畂䡁䅑䅉桂䝁䄴䅚杁䙁䅣党桂䝁䅷䅤潂䍁䅁兔桂䝁䄴兙湂䝁䅕兢求䝁䄴䅤獁䍁䅁兙畂䝁䅑䅉療䡁䅑䅡求䡁䅉䅉穂䝁䅕睚瑂䝁䅕杢あ䡁䅍杌杁䙁䅑䅡求䍁䅁睕求䝁䅍兤祂䝁䅫䅤灂䝁䅕督杁䙁䅍党祂䡁䅙兡橂䝁䅕督杁䡁䅍党湂䝁䄰党畂䡁䅑䅉療䝁䅙杚求䡁䅉督杁䝁䅍兤穂䡁䅑睢歂䡁䅫䅌杁䡁䅑杣ㅂ䡁䅍䅤杁䝁䅅杢歂䍁䅁䅚求䡁䅁睢穂䝁䅫䅤桂䡁䅉入獁䍁䅁兙橂䝁䅍睢ㅂ䝁䄴䅤灂䝁䄴睚獁䍁䅁党㑂䝁䅍䅡桂䝁䄴睚求䍁䄰䅤祂䝁䅅䅚求䝁䅑䅉浂䡁䅕杢歂䡁䅍䅌杁䝁䄰兡歂䝁䅑䅢求䍁䄰睢浂䝁䅙兡橂䝁䅕䅉穂䝁䄸䅢ㅂ䡁䅑兡療䝁䄴督獁䍁䅁䅤祂䝁䅅杢穂䝁䅙党祂䍁䅁兙湂䝁䅕杢橂䡁䅫䅌杁䡁䅍党祂䡁䅙兡橂䝁䅕督杁䝁䅙睢祂䍁䅁䅣祂䝁䅫杤桂䡁䅑党杁䝁䅕兣ㅂ䝁䅫䅤㕂䍁䅁兙畂䝁䅑䅉祂䝁䅕兙獂䍁䅁党穂䡁䅑兙あ䝁䅕䅉浂䡁䅕杢歂䡁䅍䅌杁䝁䅙睢祂䝁䅕兡湂䝁䄴䅉求䡁䅧睙潂䝁䅅杢湂䝁䅕䅌杁䡁䅍党橂䡁䅕杣灂䡁䅑兡求䡁䅍䅉獂䝁䅕杢歂䝁䅫杢湂䍁䅷䅉獂䝁䅫兣ㅂ䝁䅫䅚灂䡁䅑入癁䝁䅷党畂䝁䅑兡畂䝁䅣䅉穂䝁䅕杣㉂䝁䅫睙求䡁䅍䅌杁䝁䅅杢歂䍁䅁䅚桂䡁䅑兙杁䝁䅅杢桂䝁䅷入あ䝁䅫睙穂䍁䄴䅉啂䝁䅧兡穂䍁䅁督求䝁䅣兢求䝁䄴䅤杁䝁䅅䅢穂䝁䄸䅉睂䡁䅉睢㉂䝁䅫䅚求䡁䅍䅉あ䡁䅉兤穂䡁䅑党求䍁䅷䅉睂䝁䅅入灂䝁䄴睚杁䝁䅅睚求䝁䄴睙㕂䍁䅷䅉浂䝁䅫䅚ㅂ䝁䅍兡桂䡁䅉入獁䍁䅁党穂䝁䅍杣療䡁䅣䅉桂䝁䄴䅚杁䝁䄸䅤潂䝁䅕杣杁䝁䅙兡畂䝁䅅杢橂䝁䅫兙獂䍁䅷䅉灂䡁䅍督ㅂ䝁䅕杣獁䍁䅁兙畂䝁䅑䅉穂䡁䅕䅣睂䝁䄸杣あ䍁䅁督求䡁䅉杤灂䝁䅍党穂䍁䅁杚療䡁䅉䅉楂䡁䅉睢牂䝁䅕杣穂䍁䅁兙畂䝁䅑䅉灂䝁䄴杤求䡁䅍䅤療䡁䅉督畁䍁䅁䅖潂䝁䅕䅉乂䝁䅅杣牂䝁䅕䅤杁䝁䅅杢歂䍁䅁睖求䝁䅅䅢あ䝁䅧䅉呂䝁䅕杣㉂䝁䅫睙求䡁䅍䅉穂䝁䅕睚瑂䝁䅕杢あ䍁䅁睢浂䝁䅙党祂䡁䅍䅉橂䝁䅷党桂䡁䅉兡畂䝁䅣䅉桂䝁䄴䅚杁䝁䅍兤穂䡁䅑睢歂䡁䅫䅌杁䝁䅫杢㉂䝁䅕督あ䝁䄰党畂䡁䅑䅌杁䡁䅣党桂䝁䅷䅤潂䍁䅁兙畂䝁䅑䅉祂䝁䅕䅤灂䡁䅉党瑂䝁䅕杢あ䍁䅁督療䝁䅷兤あ䝁䅫睢畂䡁䅍䅌杁䡁䅑党橂䝁䅧杢療䝁䅷睢湂䡁䅫䅉桂䝁䄴䅚杁䝁䅕杢あ䝁䅕杣睂䡁䅉兡穂䝁䅕䅉歂䝁䅅䅤桂䍁䅁兢桂䝁䄴兙湂䝁䅕兢求䝁䄴䅤獁䍁䅁䅤祂䝁䅅䅚灂䝁䄴睚獁䍁䅁兙畂䝁䅑䅉睂䡁䅉兡瑂䝁䅕䅉楂䡁䅉睢牂䝁䅕杣桂䝁䅣党杁䡁䅍党祂䡁䅙兡橂䝁䅕督畁䍁䅁䅖潂䝁䅫督杁䡁䅍党湂䝁䄰党畂䡁䅑䅉桂䝁䅷督療䍁䅁䅣祂䝁䄸杤灂䝁䅑党穂䍁䅁兡畂䡁䅑党湂䡁䅉兙あ䝁䅕䅚杁䝁䅍兙穂䝁䅧䅉瑂䝁䅅杢桂䝁䅣党瑂䝁䅕杢あ䍁䅁督療䝁䅷兤あ䝁䅫睢畂䡁䅍䅌杁䝁䅫杢橂䝁䅷兤歂䝁䅫杢湂䍁䅁䅣桂䡁䅫兢求䝁䄴䅤穂䍁䅷䅉浂䝁䄸杣求䝁䅫睚畂䍁䅁党㑂䝁䅍䅡桂䝁䄴睚求䍁䅷䅉獂䝁䅫兣ㅂ䝁䅫䅚灂䡁䅑入杁䝁䄰兙畂䝁䅅睚求䝁䄰党畂䡁䅑䅌杁䡁䅉党橂䝁䅕兡㉂䝁䅅杙獂䝁䅕督杁䡁䅁杣療䝁䅍党穂䡁䅍兡畂䝁䅣䅉桂䝁䄴䅚杁䡁䅁兙㕂䝁䅅杙獂䝁䅕督杁䝁䄰兙畂䝁䅅睚求䝁䄰党畂䡁䅑䅌杁䝁䅅杢歂䍁䅁䅤祂䝁䅅䅚求䍁䅁杚灂䝁䄴兙畂䝁䅍党杁䝁䅅杢歂䍁䅁䅣祂䝁䄸睙求䡁䅍督灂䝁䄴睚杁䡁䅍党祂䡁䅙兡橂䝁䅕督畁䍁䅁䅖潂䝁䅕䅉䩂䝁䄴杤求䡁䅍䅤瑂䝁䅕杢あ䍁䅁兙畂䝁䅑䅉塂䝁䅕兙獂䡁䅑䅡杁䕁䄰兙畂䝁䅅睚求䝁䄰党畂䡁䅑䅉穂䝁䅕睚瑂䝁䅕杢あ䍁䅁睢浂䝁䅙党祂䡁䅍䅉灂䝁䄴杤求䡁䅍䅤瑂䝁䅕杢あ䍁䅁兢桂䝁䄴兙湂䝁䅕兢求䝁䄴䅤杁䡁䅍䅤祂䝁䅅䅤求䝁䅣兡求䡁䅍䅉桂䝁䄴䅚杁䝁䅑兡穂䡁䅑杣灂䝁䅉兤あ䝁䅫睢畂䍁䅁睢浂䍁䅁兡畂䡁䅙党穂䡁䅑兢求䝁䄴䅤杁䡁䅁杣療䝁䅑兤橂䡁䅑督獁䍁䅁兡畂䡁䅙党穂䡁䅑兢求䝁䄴䅤杁䝁䄰兙畂䝁䅅睚求䝁䄰党畂䡁䅑䅌杁䝁䅍兤穂䡁䅑睢歂䡁䅫䅌杁䡁䅣党桂䝁䅷䅤潂䍁䅁兙畂䝁䅑䅉求䡁䅍䅤桂䡁䅑党杁䡁䅁䅢桂䝁䄴杢灂䝁䄴睚獁䍁䅁䅣祂䝁䅫杤桂䡁䅑党杁䝁䅉兙畂䝁䅳兡畂䝁䅣䅌杁䝁䅫杢㉂䝁䅕督あ䝁䄰党畂䡁䅑䅌杁䝁䅅杢歂䍁䅁兡畂䝁䅙睢祂䝁䄰兙あ䝁䅫睢畂䍁䅁兢桂䝁䄴兙湂䝁䅕兢求䝁䄴䅤杁䡁䅍党祂䡁䅙兡橂䝁䅕督畁䍁䅁䅖潂䝁䅕䅉偂䡁䅑䅡求䡁䅉䅉穂䝁䅕睚瑂䝁䅕杢あ䍁䅁党畂䝁䅣兙湂䝁䅕督杁䝁䅫杢杁䡁䅑䅡求䍁䅁䅣祂䝁䄸杤灂䡁䅍兡療䝁䄴䅉療䝁䅙䅉獂䝁䅕兙穂䝁䅫杢湂䍁䅷䅉橂䝁䄸杣睂䝁䄸杣桂䡁䅑党杁䡁䅑杣求䝁䅅督ㅂ䡁䅉入獁䍁䅁䅚求䡁䅉兡㉂䝁䅅䅤灂䡁䅙党杁䝁䅅杢歂䍁䅁睢あ䝁䅧党祂䍁䅁䅤祂䝁䅅䅚灂䝁䄴睚獁䍁䅁睙療䡁䅉䅣療䡁䅉兙あ䝁䅕䅉桂䝁䄴䅚杁䝁䅉兙畂䝁䅳兌療䡁䅣杢求䝁䅑䅉獂䝁䅫杚求䍁䅁兡畂䡁䅍兤祂䝁䅅杢橂䝁䅕䅌杁䡁䅉党畂䝁䅕睤桂䝁䅉䅢求䍁䅁党畂䝁䅕杣湂䡁䅫䅉灂䝁䄴杤求䡁䅍䅤瑂䝁䅕杢あ䍁䅷䅉桂䝁䄴䅚杁䝁䅉兤穂䝁䅫杢求䡁䅍督杁䝁䅕䅥灂䡁䅑䅉穂䝁䅕杣㉂䝁䅫睙求䡁䅍杌杁䕁䅫䅤杁䡁䅍党祂䡁䅙党穂䍁䅁睙求䝁䄴䅤祂䝁䅅䅢杁䝁䅉兙畂䝁䅳督杁䝁䅅杢歂䍁䅁督療䡁䅙党祂䝁䅕兡湂䝁䄴督獁䍁䅁杚灂䝁䄴兙畂䝁䅍兡桂䝁䅷䅉灂䝁䄴督あ䝁䅫䅤ㅂ䡁䅑兡療䝁䄴督獁䍁䅁兙穂䡁䅍党あ䍁䅁兢桂䝁䄴兙湂䝁䅕杣穂䍁䅷䅉灂䝁䄴督ㅂ䡁䅉兙畂䝁䅍党杁䝁䅍睢瑂䡁䅁兙畂䝁䅫党穂䍁䅷䅉橂䝁䄸杣睂䝁䄸杣桂䡁䅑兡療䝁䄴督獁䍁䅁䅢療䝁䅍兙獂䍁䅁兙ㅂ䡁䅑䅡療䡁䅉兡あ䝁䅫党穂䍁䅁兙畂䝁䅑䅉潂䝁䅫睚潂䍁䅁杢求䡁䅑兌㍂䝁䄸杣あ䝁䅧䅉灂䝁䄴䅚灂䡁䅙兡歂䡁䅕兙獂䡁䅍䅌杁䝁䅅杢歂䍁䅁杚桂䝁䄰兡獂䡁䅫䅉療䝁䅙杚灂䝁䅍党穂䍁䄴䅉啂䝁䅧党杁䕁䅉兙畂䝁䅳䅉療䝁䅙䅉佂䝁䅕睤杁䙁䅫睢祂䝁䅳䅉乂䝁䅕䅢獂䝁䄸杢杁䕁䅍睢祂䡁䅁睢祂䝁䅅䅤灂䝁䄸杢杁䡁䅣兙穂䍁䅁杚療䡁䅕杢歂䝁䅕䅚杁䝁䅫杢杁䑁䅅睎㑁䑁䅑䅉桂䝁䄴䅚杁䝁䅫督杁䝁䅧党桂䝁䅑兣ㅂ䝁䅅杣あ䝁䅕杣求䝁䅑䅉灂䝁䄴䅉佂䝁䅕睤杁䙁䅫睢祂䝁䅳䅌杁䕁䄴党㍂䍁䅁兗療䡁䅉睡畁䅁䅁䉔䅣䑁䱙䅁啂䝁䅧党杁䕁䅉睢求䝁䅫杢湂䍁䅁睑療䝁䄰䅣桂䝁䄴入獁䍁䅁䅤療䝁䅣党あ䝁䅧党祂䍁䅁睤灂䡁䅑䅡杁䝁䅫䅤穂䍁䅁督ㅂ䝁䅉督灂䝁䅑兡桂䡁䅉兡求䡁䅍䅌杁䝁䅑党穂䝁䅫睚畂䡁䅍䅌杁䝁䅑党㉂䝁䅕䅢療䡁䅁督獁䍁䅁兢桂䝁䄴兤浂䝁䅅睙あ䡁䅕杣求䡁䅍䅌杁䡁䅍党獂䝁䅷督獁䍁䅁督求䡁䅉杤灂䝁䅍党穂䍁䅷䅉桂䝁䄴䅚杁䡁䅍兤睂䡁䅁睢祂䡁䅑督杁䝁䅍睢瑂䝁䄰党祂䝁䅍兡桂䝁䅷䅉煂䝁䅕䅤獂䝁䅫杢求䡁䅉督獁䍁䅁兢灂䝁䅷兡あ䝁䅅杣㕂䍁䅁兙灂䡁䅉睙祂䝁䅅杚あ䍁䅷䅉穂䝁䅅䅤求䝁䅷䅢灂䡁䅑党穂䍁䅷䅉瑂䝁䅫督穂䝁䅫䅢求䍁䅁䅚求䝁䅙党畂䡁䅍党獁䍁䅁䅡ㅂ䝁䄰兙畂䍁䅁督睂䝁䅅睙求䍁䅁杚獂䝁䅫睚潂䡁䅑䅉桂䝁䄴䅚杁䝁䅷兙ㅂ䝁䄴睙潂䍁䅁督㕂䡁䅍䅤求䝁䄰督獁䍁䅁兙畂䝁䅑䅉穂䝁䅕杣㉂䝁䅫睙求䡁䅍䅉㍂䝁䄸杣獂䝁䅑睤灂䝁䅑党畁䍁䅁䅖潂䝁䅕䅉橂䝁䄸兢睂䝁䅅杢㕂䍁䅁睢睂䝁䅕杣桂䡁䅑党穂䍁䅁䅤潂䡁䅉睢ㅂ䝁䅣䅡杁䡁䅑䅡祂䝁䅕党杁䡁䅍党湂䝁䄰党畂䡁䅑督㙁䍁䅁睑療䝁䄰兢求䡁䅉睙灂䝁䅅䅢杁䕁䅅兡祂䡁䅁䅢桂䝁䄴党穂䑁䅳䅉䕂䝁䅕杚求䝁䄴督求䍁䅷䅉呂䡁䅁兙橂䝁䅕䅉流䍁䅁睕求䝁䅍兤祂䝁䅫䅤㕂䑁䅳䅉桂䝁䄴䅚杁䕁䅣䅢療䝁䅉兙獂䍁䅁睕求䡁䅉杤灂䝁䅍党穂䍁䄴䅉啂䝁䅧党杁䕁䅍睢瑂䝁䄰党祂䝁䅍兡桂䝁䅷䅉䉂䝁䅫杣睂䝁䅷兙畂䝁䅕督杁䡁䅍党湂䝁䄰党畂䡁䅑䅉歂䝁䅕杤求䝁䅷睢睂䡁䅍䅌杁䡁䅁杣療䝁䅑兤橂䝁䅕督獁䍁䅁兙畂䝁䅑䅉瑂䝁䅅杣牂䝁䅕䅤穂䍁䅁睙療䝁䄰兢求䡁䅉睙灂䝁䅅䅢杁䝁䅯党あ䍁䅁兙灂䡁䅉睙祂䝁䅅杚あ䍁䅁杚療䡁䅉䅉睂䝁䅅督穂䝁䅕杢湂䝁䅕杣杁䝁䅅杢歂䍁䅁睙桂䡁䅉睚療䍁䅁杣求䡁䅅兤灂䡁䅉党瑂䝁䅕杢あ䡁䅍杌杁䙁䅑䅡求䍁䅁䅒求䝁䅙党畂䡁䅍党獁䍁䅁睕睂䝁䅅睙求䍁䅁杊杁䙁䅍党橂䡁䅕杣灂䡁䅑入杁䡁䅍党湂䝁䄰党畂䡁䅑䅉求䝁䄴睚桂䝁䅣党穂䍁䅁兡畂䍁䅁䅤潂䝁䅕䅉祂䝁䅕督求䝁䅅杣橂䝁䅧䅌杁䝁䅑党㉂䝁䅕䅢療䡁䅁兢求䝁䄴䅤獁䍁䅁䅣祂䝁䄸䅚ㅂ䝁䅍䅤灂䝁䄸杢獁䍁䅁兙畂䝁䅑䅉瑂䝁䄸䅚灂䝁䅙兡橂䝁䅅䅤灂䝁䄸杢杁䝁䄸杚杁䝁䄰兙畂䝁䄴党歂䍁䅁兙畂䝁䅑䅉ㅂ䝁䄴兢桂䝁䄴杢求䝁䅑䅉瑂䝁䅫䅢灂䡁䅑兙祂䡁䅫䅉桂䝁䅫杣橂䡁䅉兙浂䡁䅑䅉桂䝁䄴䅚杁䡁䅣党桂䡁䅁睢畂䡁䅍䅉穂䡁䅫督あ䝁䅕兢穂䑁䅳䅉穂䡁䅑杣桂䡁䅑党湂䝁䅫睙杁䝁䅑党浂䝁䅕杢穂䝁䅕䅉桂䝁䄴䅚杁䝁䅫杢あ䝁䅕䅢獂䝁䅫睚求䝁䄴睙求䍁䅁督㕂䡁䅍䅤求䝁䄰督獁䍁䅁睤潂䝁䅫睙潂䍁䅁兡畂䝁䅍䅢ㅂ䝁䅑党杁䡁䅍䅤祂䝁䅅䅤求䝁䅣兡橂䍁䅁兢灂䡁䅍督灂䝁䅷党杁䝁䅅杢歂䍁䅁䅚求䝁䅙党畂䡁䅍党杁䡁䅍入穂䡁䅑党瑂䡁䅍䅌杁䝁䅍睢瑂䝁䄰兙畂䝁䅑䅌杁䝁䅍睢畂䡁䅑杣療䝁䅷䅌杁䝁䅍睢瑂䝁䄰兤畂䝁䅫睙桂䡁䅑兡療䝁䄴督獁䍁䅁睙療䝁䄰䅣ㅂ䡁䅑党祂䡁䅍䅌杁䝁䅫杢あ䝁䅕䅢獂䝁䅫睚求䝁䄴睙求䍁䅷䅉穂䡁䅕杣㉂䝁䅕兡獂䝁䅷兙畂䝁䅍党杁䝁䅅杢歂䍁䅁杣求䝁䅍睢畂䝁䄴兙灂䡁䅍督桂䝁䄴睙求䍁䅷䅉橂䡁䅫杙求䡁䅉䅉桂䝁䄴䅚杁䝁䅫杢浂䝁䄸杣瑂䝁䅅䅤灂䝁䄸杢杁䡁䅍睢獂䡁䅕䅤灂䝁䄸杢穂䍁䅷䅉桂䝁䄴䅚杁䝁䅫杢あ䝁䅕䅢獂䝁䅫睚求䝁䄴睙求䍁䅁督㕂䡁䅍䅤求䝁䄰督㝁䍁䅁兙畂䝁䅑䅉穂䝁䅅䅤求䝁䅷䅢灂䡁䅑党杁䡁䅍入穂䡁䅑党瑂䡁䅍䅌杁䡁䅍兤橂䝁䅧䅉桂䡁䅍䅉湂䝁䄸杤求䡁䅉杢瑂䝁䅕杢あ䍁䅁兙畂䝁䅑䅉橂䝁䄸兢瑂䝁䅕杣橂䝁䅫兙獂䍁䅁督桂䡁䅑党獂䝁䅷兡あ䝁䅕督獁䍁䅁兙畂䝁䅑䅉穂䡁䅁兙橂䝁䅕䅉求䡁䅧䅣獂䝁䄸杣桂䡁䅑兡療䝁䄴杌杁䙁䅑䅡求䍁䅁睒獂䝁䄸杙桂䝁䅷䅉呂䝁䅕杣㉂䝁䅫睙求䡁䅍䅉穂䝁䅕睚瑂䝁䅕杢あ䍁䅁睢浂䝁䅙党祂䡁䅍䅉睂䡁䅉睢歂䡁䅕睙あ䡁䅍䅉桂䝁䄴䅚杁䡁䅍党祂䡁䅙兡橂䝁䅕督獁䍁䅁兡畂䝁䅍䅢ㅂ䝁䅑兡畂䝁䅣䅉穂䡁䅕䅣睂䝁䅷入杁䝁䅍䅡桂䝁䅫杢杁䝁䅅杢歂䍁䅁䅢療䝁䅣兡穂䡁䅑兡橂䡁䅍䅉瑂䝁䅅杢桂䝁䅣党瑂䝁䅕杢あ䍁䅷䅉求䝁䄴睚灂䝁䄴党求䡁䅉兡畂䝁䅣䅌杁䝁䄰兙灂䝁䄴䅤求䝁䄴兙畂䝁䅍党杁䝁䅅杢歂䍁䅁兢療䝁䅑兡浂䝁䅫睙桂䡁䅑兡療䝁䄴督獁䍁䅁兤睂䝁䅣杣桂䝁䅑党穂䍁䅁兙畂䝁䅑䅉橂䝁䄸杢㉂䝁䅕杣穂䝁䅫睢畂䡁䅍䅌杁䡁䅍䅣桂䡁䅉党杁䡁䅁兙祂䡁䅑督獁䍁䅁䅣灂䝁䅷睢あ䍁䅁兙畂䝁䅑䅉瑂䝁䅅兡畂䡁䅑党畂䝁䅅杢橂䝁䅕䅉あ䡁䅉兙灂䝁䄴兡畂䝁䅣䅉穂䡁䅫督あ䝁䅕兢穂䍁䅁兙畂䝁䅑䅉穂䝁䅕杣㉂䝁䅫睙求䡁䅍䅌杁䡁䅑党橂䝁䅧杢灂䝁䅍兙獂䍁䅁兙畂䝁䅑䅉瑂䝁䅅兡畂䡁䅑党畂䝁䅅杢橂䝁䅕䅉歂䝁䄸睙ㅂ䝁䄰党畂䡁䅑督獁䍁䅁兙畂䝁䅑䅉歂䝁䅅䅤桂䍁䅁兙畂䝁䅅䅢㕂䡁䅑兡橂䡁䅍䅉桂䝁䄴䅚杁䝁䅑兡湂䝁䅫䅤桂䝁䅷䅉穂䝁䅕杣㉂䝁䅫睙求䡁䅍䅉あ䝁䄸䅉橂䝁䄸兢瑂䝁䅕杣橂䝁䅫兙獂䍁䅁兙畂䝁䅑䅉歂䝁䅕杚求䝁䄴督求䍁䅁睙ㅂ䡁䅍䅤療䝁䄰党祂䡁䅍杌杁䙁䅑䅡求䍁䅁村療䝁䅕兡畂䝁䅣䅉䑂䝁䄸兢睂䝁䅅杢㕂䍁䅁睤桂䡁䅍䅉灂䝁䄴睙療䡁䅉䅣療䡁䅉兙あ䝁䅕䅚杁䝁䅫杢杁䑁䅅兏硁䑁䅙䅉桂䝁䄴䅚杁䝁䅫督杁䝁䅉兙穂䝁䅕䅚杁䝁䅫杢杁䕁䅅杣獂䝁䅫杢湂䡁䅑睢畂䍁䅷䅉坂䝁䅫杣湂䝁䅫杢灂䝁䅅杌䅁乁呁䅁䕁睂䅁䅖潂䝁䅕䅉䍂䝁䄸督あ䝁䄸杢杁䕁䅉党求䡁䅉䅉䑂䝁䄸兢睂䝁䅅杢㕂䍁䅷䅉䩂䝁䄴睙畁䍁䅁䅣祂䝁䄸䅚ㅂ䝁䅍党穂䍁䅁兙畂䝁䅑䅉穂䝁䅕䅢獂䡁䅍䅉桂䝁䅷睙療䝁䅧睢獂䍁䅁杙求䡁䅙党祂䝁䅅睚求䡁䅍䅉睂䡁䅉兡瑂䝁䅅杣灂䝁䅷入杁䝁䅫杢杁䡁䅑䅡求䍁䅁兖畂䝁䅫䅤求䝁䅑䅉呂䡁䅑兙あ䝁䅕督畁䍁䅁䅖潂䝁䅕䅉橂䝁䄸兢睂䝁䅅杢㕂䉁杫督杁䝁䅙䅢桂䝁䅣督潂䝁䅫䅣杁䝁䅉党求䡁䅉䅉灂䡁䅍䅉呂䝁䅅兢ㅂ䝁䅕䅢杁䕁䅅䅚桂䝁䄰督杁䕁䅉睢穂䡁䅑睢畂䍁䅁䅔桂䝁䅣党祂䍁䄴䅉䩂䡁䅑䅉療䝁䅙杚求䡁䅉督杁䡁䅙兙祂䝁䅫睢ㅂ䡁䅍䅉楂䝁䅕党祂䡁䅍䅌杁䝁䅧兙祂䝁䅑䅉橂䝁䅫䅚求䡁䅉督獁䍁䅁杚獂䝁䅅杤療䡁䅉党歂䍁䅁兢桂䝁䅷䅤杁䝁䅉党㉂䝁䅕杣桂䝁䅣党穂䍁䅷䅉桂䝁䄴䅚杁䝁䅧兙祂䝁䅑䅉穂䝁䅕䅢あ䡁䅯党祂䡁䅍䅉ㅂ䝁䄴䅚求䡁䅉䅉あ䝁䅧党杁䙁䅍兙瑂䡁䅕党獂䍁䅁兑歂䝁䅅兢穂䍁䅷䅉啂䡁䅣兡穂䡁䅑党歂䍁䅁䅖求䝁䅅䅌杁䙁䅑杣ㅂ䝁䅷入獁䍁䅁兑畂䝁䅣杣㕂䍁䅁睔祂䝁䅍䅡桂䡁䅉䅚獁䍁䅁䅒療䝁䅣杚灂䡁䅍䅡杁䕁䅧党桂䝁䅑䅌杁䕁䅅杢湂䝁䅕䅢杁䕁䅍兡あ䡁䅫䅌杁䝁䅅杢歂䍁䅁睑療䝁䄴党㕂䍁䅁兓穂䝁䅷兙畂䝁䅑䅉楂䡁䅉兙畂䝁䅑䅉畂䝁䅅兢求䡁䅍杌杁䙁䅑䅡求䍁䅁睙療䝁䄰䅣桂䝁䄴入杁䝁䄰兙祂䝁䅳党あ䡁䅍䅉桂䝁䄴䅚杁䡁䅍党獂䝁䅷督杁䝁䅫䅤穂䍁䅁䅣祂䝁䄸䅚ㅂ䝁䅍䅤穂䍁䅁䅤療䍁䅁兙杁䝁䄴党あ䡁䅣睢祂䝁䅳䅉㍂䝁䅧睢獂䝁䅕督桂䝁䅷党祂䍁䅁兡畂䍁䅁䅤潂䝁䅕䅉噂䝁䄴兡あ䝁䅕䅚杁䙁䅍䅤桂䡁䅑党穂䍁䅷䅉桂䡁䅍䅉㍂䝁䅕䅢獂䍁䅁兙穂䍁䅁睤潂䝁䄸䅢求䡁䅍兙獂䝁䅕杣穂䍁䅷䅉灂䝁䄰䅣療䡁䅉䅤求䡁䅉督獁䍁䅁睢祂䍁䅁睢あ䝁䅧党祂䍁䅁兙湂䝁䅕杢橂䝁䅫党穂䍁䅁䅤潂䝁䅅䅤杁䝁䅫杢杁䡁䅑兤祂䝁䄴䅉穂䝁䅕䅢獂䍁䅁䅤療䍁䅁杣求䡁䅑兙灂䝁䅷党祂䡁䅍䅌杁䡁䅍兤橂䝁䅧䅉桂䡁䅍䅉湂䡁䅉睢橂䝁䅕杣㕂䍁䅁督あ䝁䄸杣求䡁䅍䅌杁䝁䅍䅢ㅂ䝁䅉䅉穂䡁䅑睢祂䝁䅕督獁䍁䅁睙療䝁䄴杤求䝁䄴兡求䝁䄴睙求䍁䅁督あ䝁䄸杣求䡁䅍䅌杁䝁䅷兡硂䡁䅕睢祂䍁䅁督あ䝁䄸杣求䡁䅍䅌杁䝁䅉兙祂䡁䅍䅌杁䡁䅉党穂䡁䅑兙ㅂ䡁䅉兙畂䡁䅑督獁䍁䅁督あ䝁䅅䅚灂䡁䅕兢穂䍁䅷䅉桂䝁䄴䅚杁䝁䄸䅤潂䝁䅕杣杁䝁䅕兌橂䝁䄸兢瑂䝁䅕杣橂䝁䅕䅉祂䝁䅕䅤桂䝁䅫䅢杁䝁䄸兤あ䝁䅷党あ䡁䅍杌杁䕁䅫䅤杁䡁䅍党獂䝁䅷督杁䝁䅫䅤穂䍁䅁䅣祂䝁䄸䅚ㅂ䝁䅍䅤穂䍁䅁兡畂䍁䅁睑桂䝁䄴兙歂䝁䅅䅌杁䕁䅕兤祂䝁䄸䅣求䍁䅷䅉䩂䡁䅍杣桂䝁䅕䅢獁䍁䅁兑ㅂ䡁䅍䅤祂䝁䅅䅢灂䝁䅅䅌杁䕁䄴党㍂䍁䅁杗求䝁䅅䅢桂䝁䄴䅚獁䍁䅁䅤潂䝁䅕䅉䑂䝁䅅杣灂䝁䅉杙求䝁䅅杢獁䍁䅁䅤潂䝁䅕䅉兂䝁䅅睙灂䝁䅙兡橂䍁䅁杕灂䝁䄰䅌杁䕁䄰党㑂䝁䅫睙療䍁䅷䅉桂䝁䄴䅚杁䕁䅍党畂䡁䅑杣桂䝁䅷䅉桂䝁䄴䅚杁䙁䅍睢ㅂ䡁䅑䅡杁䕁䅅兢求䡁䅉兡橂䝁䅅杌杁䙁䅑䅡求䍁䅁村療䡁䅍䅤療䝁䄴䅉䍂䝁䅕党祂䍁䅁睑療䝁䄰䅣桂䝁䄴入獁䍁䅁兓畂䝁䅍杌杁䡁䅣兙穂䍁䅁杚療䡁䅕杢歂䝁䅕䅚杁䝁䅫杢杁䑁䅅兏㑁䑁䅑䅉桂䝁䄴䅚杁䝁䅫督杁䝁䅉兙穂䝁䅕䅚杁䝁䅫杢杁䕁䅉睢穂䡁䅑睢畂䍁䅷䅉乂䝁䅅督穂䝁䅅睙潂䡁䅕督求䡁䅑䅤穂䍁䄴䅁摁兆䅁杉䅫䙁䅑䅡求䍁䅁村祂䝁䅫杢牂䍁䅣督杁䕁䅍睢瑂䡁䅁兙畂䡁䅫䅉睂䡁䅉睢㉂䝁䅫䅚求䡁䅍䅉穂䝁䅕睙ㅂ䡁䅉党杁䡁䅑杣桂䝁䄴督睂䝁䄸杣あ䝁䅅䅤灂䝁䄸杢獁䍁䅁睙桂䡁䅍䅡杁䝁䄰兙畂䝁䅅睚求䝁䄰党畂䡁䅑䅌杁䝁䅅杢歂䍁䅁睢あ䝁䅧党祂䍁䅁督求䝁䅍兤祂䝁䅫䅤㕂䍁䄰杣求䝁䅷兙あ䝁䅕䅚杁䡁䅍党祂䡁䅙兡橂䝁䅕督杁䝁䅫杢杁䕁䄴睢祂䡁䅑䅡杁䕁䅅兢求䡁䅉兡橂䝁䅅䅌杁䕁䅷兙あ䝁䅫杢杁䕁䅅兢求䡁䅉兡橂䝁䅅䅌杁䕁䅕兤祂䝁䄸䅣求䍁䅷䅉桂䝁䄴䅚杁䝁䅫杢あ䝁䅕杣畂䝁䅅䅤灂䝁䄸杢桂䝁䅷䅢㕂䍁䄴䅉啂䝁䅧党杁䝁䅍睢瑂䡁䅁兙畂䡁䅫䅉療䝁䅙杚求䡁䅉督杁䝁䅅杣瑂䝁䄸杣求䝁䅑䅉㉂䝁䅕䅡灂䝁䅍䅢求䍁䅁䅤祂䝁䅅杢穂䡁䅁睢祂䡁䅑兙あ䝁䅫睢畂䍁䅁睢浂䍁䅁杤桂䝁䅷兤桂䝁䅉䅢求䡁䅍睏杁䝁䅅兤あ䝁䄸兢桂䡁䅑党歂䍁䅁䅤求䝁䅷䅢求䡁䅉䅉瑂䝁䅅睙潂䝁䅫杢求䍁䅁䅋䉂䙁䅑兔灁䍁䅁兢桂䝁䄴兙湂䝁䅕兢求䝁䄴䅤杁䡁䅍党祂䡁䅙兡橂䝁䅕督獁䍁䅁督ㅂ䝁䅍䅡杁䝁䅅督杁䝁䅍兙穂䝁䅧䅉祂䝁䅕䅣獂䝁䅕杢灂䡁䅍䅡瑂䝁䅕杢あ䍁䅷䅉橂䝁䅅督潂䍁䅁杚療䡁䅉党橂䝁䅅督あ䝁䅫杢湂䍁䅷䅉橂䝁䅅督潂䍁䅁睢睂䡁䅑兡瑂䝁䅫来桂䡁䅑兡療䝁䄴䅌杁䕁䅅䅖乂䍁䅁杣求䝁䄰睢あ䝁䅕䅉瑂䝁䄸杢灂䡁䅑睢祂䝁䅫杢湂䍁䅷䅉穂䝁䅕杣㉂䝁䅫睙求䍁䅁睙桂䝁䅷䅢杁䝁䅑兡穂䡁䅁兙あ䝁䅍䅡灂䝁䄴睚獁䍁䅁䅤祂䝁䅅杢穂䝁䅅睙あ䝁䅫睢畂䍁䅁䅣祂䝁䄸睙求䡁䅍督灂䝁䄴睚獁䍁䅁兡畂䡁䅍䅤桂䝁䅷䅢桂䡁䅑兡療䝁䄴䅌杁䝁䅅杢歂䍁䅁杚灂䡁䅉督あ䍁䅁䅢灂䝁䄴党杁䝁䄰兙灂䝁䄴䅤求䝁䄴兙畂䝁䅍党杁䡁䅍党祂䡁䅙兡橂䝁䅕督㝁䍁䅁兙畂䝁䅑䅉橂䝁䅅督潂䍁䄰兡畂䍁䄰䅤祂䝁䅅杢穂䝁䅫䅤杁䡁䅍党祂䡁䅙兡橂䝁䅕督畁䍁䅁兓あ䍁䅁兙獂䡁䅍睢杁䡁䅁杣療䡁䅙兡歂䝁䅕督杁䡁䅑杣桂䝁䄴督睂䝁䄸杣あ䝁䅅䅤灂䝁䄸杢杁䡁䅍党祂䡁䅙兡橂䝁䅕督杁䝁䅙睢祂䍁䅁䅚灂䝁䅅兢療䝁䄴䅚穂䍁䅷䅉煂䝁䅕睤求䝁䅷杣㕂䍁䅷䅉睂䡁䅉党橂䝁䅫睢ㅂ䡁䅍䅉瑂䝁䅕䅤桂䝁䅷督獁䍁䅁督求䝁䅍兤祂䝁䅫䅤灂䝁䅕督獁䍁䅁杙桂䝁䄴睡杁䝁䄴睢あ䝁䅕督獁䍁䅁睙ㅂ䡁䅉杣求䝁䄴睙㕂䍁䅷䅉潂䝁䅫睚潂䍁䄰䅤求䝁䅍䅡杁䝁䅑党㉂䝁䅫睙求䡁䅍䅌杁䝁䅕䅢求䝁䅍䅤祂䝁䄸杢灂䝁䅍督獁䍁䅁兙畂䝁䅑䅉睂䝁䅧兙祂䝁䄰兙橂䝁䅕兤あ䝁䅫睙桂䝁䅷督㝁䍁䅁睙桂䡁䅍䅡杁䝁䄰兙畂䝁䅅睚求䝁䄰党畂䡁䅑䅉穂䝁䅕杣㉂䝁䅫睙求䡁䅍䅌杁䝁䅅督杁䡁䅣党獂䝁䅷䅉桂䡁䅍䅉橂䝁䅅督潂䝁䅫党祂䍁䅁杙桂䝁䅷兙畂䝁䅍兡畂䝁䅣䅌杁䝁䅍睢ㅂ䝁䄴䅤求䡁䅉杚求䝁䅫䅤杁䝁䅑党あ䝁䅕睙あ䝁䅫睢畂䍁䅷䅉桂䝁䅍睙療䡁䅕杢あ䍁䅁睙療䝁䄴督療䝁䅷兡歂䝁䅅䅤灂䝁䄸杢獁䍁䅁党獂䝁䅕睙あ䡁䅉睢畂䝁䅫睙杁䡁䅉党睂䝁䄸杣あ䝁䅫杢湂䍁䅷䅉橂䝁䅧党橂䝁䅳䅉灂䝁䄰兙湂䝁䅫杢湂䍁䅷䅉桂䝁䄴䅚杁䡁䅉党橂䝁䄸杢橂䝁䅫䅢灂䝁䅅䅤灂䝁䄸杢杁䡁䅍党祂䡁䅙兡橂䝁䅕督畁䍁䅁䅖潂䝁䅕䅉橂䝁䄸兢睂䝁䅅杢㕂䍁䅁督求䡁䅉杤求䡁䅍䅉楂䝁䅅杢牂䡁䅍䅉桂䝁䄴䅚杁䝁䅙兡畂䝁䅅杢橂䝁䅫兙獂䍁䅁兡畂䡁䅍䅤灂䡁䅑兤あ䝁䅫睢畂䡁䅍䅌杁䡁䅉党あ䝁䅅兡獂䝁䅕杣穂䍁䅷䅉湂䝁䄸杤求䡁䅉杢瑂䝁䅕杢あ䍁䅁兙湂䝁䅕杢橂䝁䅫党穂䍁䅷䅉瑂䝁䅫杢あ䡁䅍䅌杁䝁䅯党㍂䝁䅕䅢求䡁䅉督獁䍁䅁兙畂䝁䅑䅉療䡁䅑䅡求䡁䅉䅉橂䝁䄸兢瑂䝁䅕杣橂䝁䅫兙獂䍁䅁睢睂䝁䅕杣桂䡁䅑兡療䝁䄴督畁䍁䅁䅖潂䝁䅕䅉橂䝁䄸兢睂䝁䅅杢㕂䍁䅁睤桂䡁䅍䅉浂䝁䄸杣瑂䝁䅕杣獂䡁䅫䅉牂䝁䄴睢㍂䝁䄴䅉桂䡁䅍䅉啂䝁䅧党杁䙁䅁兡あ䡁䅑督あ䝁䄸杢杁䕁䅍睢瑂䡁䅁兙畂䡁䅫䅉桂䝁䄴䅚杁䝁䅍䅡桂䝁䄴睚求䝁䅑䅉灂䡁䅑督杁䝁䄴兙瑂䝁䅕䅉あ䝁䄸䅉啂䝁䅧党杁䕁䅉杣灂䝁䄴睡湁䡁䅍䅉䑂䝁䄸兢睂䝁䅅杢㕂䍁䅁兡畂䍁䅁兔桂䡁䅫䅉祁䑁䅁䅍穁䍁䄴䅉啂䝁䅧党杁䕁䅉杣灂䝁䄴睡湁䡁䅍䅉䑂䝁䄸兢睂䝁䅅杢㕂䍁䅁睤桂䡁䅍䅉浂䝁䄸兤畂䝁䅑党歂䍁䅁兡畂䍁䅁免㑁䑁䅕兏杁䝁䅅杢歂䍁䅁兡穂䍁䅁䅡求䝁䅅䅚硂䡁䅕兙祂䡁䅑党祂䝁䅕䅚杁䝁䅫杢杁䙁䅉兡橂䝁䅧兢療䝁䄴䅚獁䍁䅁杖灂䡁䅉睚灂䝁䄴兡桂䍁䄴䅁乃䅇䅁杆䅫䙁䅑䅡求䍁䅁村ㅂ䝁䅍睡獂䝁䅕䅌杁䕁䅫杢橂䍁䄴䅉療䡁䅁党祂䝁䅅䅤求䡁䅍䅉桂䡁䅍䅉桂䍁䅁杣求䡁䅑兙灂䝁䅷党祂䍁䅁睢浂䍁䅁睙桂䡁䅍兤桂䝁䅷䅉桂䡁䅁䅣桂䡁䅉党獂䍁䅷䅉浂䝁䄸睢あ䡁䅣党桂䡁䅉䅌杁䝁䅅杢歂䍁䅁兙橂䝁䅍党穂䡁䅍睢祂䝁䅫党穂䍁䅁杚療䡁䅉䅉㕂䝁䄸兤畂䝁䅣䅉瑂䝁䅕杢杁䝁䅅杢歂䍁䅁睤療䝁䄰党畂䍁䅁兡畂䍁䅁䅤潂䝁䅕䅉噂䝁䄴兡あ䝁䅕䅚杁䙁䅍䅤桂䡁䅑党穂䍁䄴䅉䩂䡁䅑䅉瑂䝁䅅杣牂䝁䅕䅤穂䍁䅁兙杁䡁䅍党獂䝁䅕睙あ䝁䅫睢畂䍁䅁睢浂䍁䅁杙祂䝁䅅杢歂䍁䅁杢桂䝁䄰党杁䝁䅍兙穂䡁䅕兙獂䍁䅁兙睂䡁䅁兙祂䝁䅕䅢獁䍁䅁兡畂䝁䅍䅢ㅂ䝁䅑兡畂䝁䅣䅉歂䝁䅕杢灂䝁䄰督獁䍁䅁睢あ䝁䅧党祂䍁䅁睙桂䡁䅍兤桂䝁䅷䅉楂䝁䄸䅤あ䝁䄸兢穂䍁䅷䅉あ䝁䄸䅣穂䍁䅷䅉穂䡁䅁睢祂䡁䅑督㍂䝁䅕兙祂䍁䅷䅉療䡁䅕䅤求䡁䅉睤求䝁䅅杣獁䍁䅁兙橂䝁䅍党穂䡁䅍睢祂䝁䅫党穂䍁䅷䅉桂䝁䄴䅚杁䝁䅙睢療䡁䅑睤求䝁䅅杣獁䍁䅁兙穂䍁䅁睤求䝁䅷䅢杁䝁䅅督杁䡁䅁杣灂䡁䅙兙あ䝁䅕䅉獂䝁䅅杙求䝁䅷䅉瑂䝁䅕杣橂䝁䅧兙畂䝁䅑兡穂䝁䅕䅉睂䡁䅉兡瑂䝁䅅杣灂䝁䅷入杁䝁䅍睢瑂䡁䅁杣灂䡁䅍兡畂䝁䅣䅉䍂䕁䅳兒獁䍁䅁村ㅂ䝁䅍睡獂䝁䅕䅉䍂䝁䅷兙橂䝁䅳䅌杁䙁䅍兙獂䡁䅙兙湂䝁䅕䅌杁䙁䅉党歂䍁䅁杙㕂䍁䅁村䱂䕁䅕䅌杁䕁䅑兙㕂䡁䅑杣灂䡁䅁䅌杁䕁䅣兡瑂䝁䄰兡橂䝁䅳督獁䍁䅁睒灂䝁䅷䅚求䝁䅑䅉䩂䝁䄴䅤求䝁䄴䅤獁䍁䅁杒䩂䙁䅑杗杁䍁䅳䅉䙂䕁䅑䅒䩂䍁䅷䅉塂䝁䅫䅢獂䝁䄸睤杁䍁䅙䅉卂䝁䄸睢あ䍁䅷䅉偂䡁䅕䅤睂䝁䄸督あ䍁䅁兔桂䝁䅳党祂䡁䅍䅌杁䕁䅑党睂䝁䅅杣あ䡁䅣党穂䡁䅑䅌杁䙁䅍䅤求䡁䅉䅢灂䝁䄴睚杁䍁䅙䅉呂䡁䅑兡あ䝁䅍䅡獁䍁䅁杕求䝁䅍䅢桂䝁䅫兢獁䍁䅁村䱂䕁䅕䅉坂䝁䅫杢あ䝁䅅睚求䍁䅷䅉佂䝁䄸杤桂䍁䅁兓畂䝁䅑兤穂䡁䅑杣灂䝁䅕督獁䍁䅁杓畁䕁䅉杌杁䕁䅧睢獂䡁䅑䅌杁䕁䄰睢歂䝁䅫督潂䍁䅁杕求䝁䅉党獂䍁䅷䅉乂䝁䅅杤求䝁䄴䅉䑂䝁䄸兌療䡁䅁䅌杁䝁䅅杢歂䍁䅁杖求䝁䅕睙求䍁䄴䅉啂䝁䅧党杁䝁䅍睢瑂䡁䅁兙畂䡁䅫䅉睂䡁䅉睢㉂䝁䅫䅚求䡁䅍䅉穂䝁䅕杣㉂䝁䅫睙求䡁䅍䅌杁䡁䅍兤橂䝁䅧䅉桂䡁䅍䅉潂䝁䅕兢瑂䝁䅫杢湂䍁䅷䅉湂䝁䅫杚あ䍁䄰䅣桂䝁䅍睡桂䝁䅣兡畂䝁䅣䅌杁䝁䅷兙㕂䝁䅅睤桂䡁䅫督獁䍁䅁睚ㅂ䝁䅕督あ䍁䅁䅢療䡁䅫兙獂䡁䅑入杁䡁䅁杣療䝁䅣杣桂䝁䄰䅌杁䡁䅑䅡求䍁䅁村ㅂ䝁䅍睡獂䝁䅕䅉睂䡁䅉兡㉂䝁䅅䅤求䍁䅁䅢桂䝁䅉党獂䍁䅁睙祂䝁䅕䅚灂䡁䅑䅉橂䝁䅅杣歂䍁䅷䅉桂䝁䄴䅚杁䡁䅁党祂䡁䅍睢畂䝁䅅䅢灂䡁䅯党歂䍁䅁督あ䡁䅫䅢灂䡁䅍䅤杁䡁䅍党祂䡁䅙兡橂䝁䅕督獁䍁䅁兙穂䍁䅁睤求䝁䅷䅢杁䝁䅅督杁䡁䅍䅣求䝁䅍兡桂䝁䅷䅉療䡁䅉䅚求䡁䅉䅉穂䡁䅫督あ䝁䅕兢杁䡁䅑䅡桂䡁䅑䅉桂䝁䅷䅢療䡁䅣督杁䡁䅍䅤療䡁䅉党穂䍁䅁䅤療䍁䅁睢楂䡁䅑兙灂䝁䄴䅉祂䝁䅕兣ㅂ䝁䅕督あ䝁䅕䅚杁䝁䄰党祂䝁䅍䅡桂䝁䄴䅚灂䡁䅍党杁䝁䅙杣療䝁䄰䅉療䡁䅑䅡求䡁䅉䅉橂䝁䄸兢睂䝁䅅杢㕂䍁䅁督あ䝁䄸杣求䡁䅍䅉療䡁䅉䅉灂䡁䅑督杁䝁䄸杢獂䝁䅫杢求䍁䅁睢祂䝁䅑党祂䍁䅁杚ㅂ䝁䅷杚灂䝁䅷䅢瑂䝁䅕杢あ䍁䅁睙求䝁䄴䅤求䡁䅉杌杁䙁䅑䅡求䍁䅁村ㅂ䝁䅍睡獂䝁䅕䅌杁䕁䅫杢橂䍁䄴䅉桂䝁䅷督療䍁䅁督求䝁䅷䅢穂䍁䅁兡あ䡁䅍䅉睂䡁䅉睢歂䡁䅕睙あ䡁䅍䅉あ䝁䅧杣療䡁䅕睚潂䍁䅁兡あ䡁䅍䅉㍂䝁䅕杙穂䝁䅫䅤求䍁䅷䅉楂䡁䅕睙牂䝁䅷党畁䝁䅍睢瑂䍁䄴䅉啂䝁䅧党杁䝁䅍睢瑂䡁䅁兙畂䡁䅫䅉㍂䝁䅅督杁䝁䅙睢祂䝁䄰党祂䝁䅷入杁䝁䅳杢療䡁䅣杢杁䝁䅅督杁䕁䄰兡獂䝁䅷督杁䕁䅍䅢療䡁䅑䅡灂䝁䄴睚獁䍁䅁兓畂䝁䅍杌杁䝁䅅杢歂䍁䅁睙潂䝁䅅杢湂䝁䅕䅚杁䝁䅫䅤穂䍁䅁杢桂䝁䄰党杁䡁䅑睢杁䙁䅑䅡求䍁䅁村ㅂ䝁䅍睡獂䝁䅕䅌杁䕁䅫杢橂䍁䄴䅉灂䝁䄴䅉䉂䡁䅁杣灂䝁䅷䅉硁䑁䅫兏硁䍁䄴䅖潂䝁䅕䅉䍂䡁䅕睙牂䝁䅷党獁䍁䅁兓畂䝁䅍杌杁䡁䅣兙穂䍁䅁兡畂䝁䅍睢祂䡁䅁睢祂䝁䅅䅤求䝁䅑䅉灂䝁䄴䅉硁䑁䅫䅎㑁䍁䅁兙畂䝁䅑䅉灂䡁䅍䅉潂䝁䅕兙歂䡁䅅兤桂䡁䅉䅤求䡁䅉党歂䍁䅁兡畂䍁䅁睓求䝁䅅杣畂䝁䅕入獁䍁䅁杔求䝁䅉杣桂䡁䅍睡桂䍁䄴䅁佃䅇䅁䅎䄰䙁䅑䅡求䍁䅁睑桂䝁䄰䅣楂䝁䅕䅢獂䍁䅣督杁䕁䅍睢瑂䡁䅁兙畂䡁䅫䅌杁䡁䅑睢湂䝁䅕䅤潂䝁䅕杣杁䡁䅣兡あ䝁䅧䅉灂䡁䅑督杁䡁䅍兤楂䡁䅍兡歂䝁䅫兙祂䝁䅫党穂䍁䅷䅉瑂䝁䅅杢ㅂ䝁䅙兙橂䡁䅑兤祂䝁䅕督杁䝁䅅杢歂䍁䅁兢桂䡁䅉睡求䡁䅑督杁䝁䅙睢療䝁䅑䅉桂䝁䄴䅚杁䝁䅉党㉂䝁䅕杣桂䝁䅣党杁䡁䅁杣療䝁䅑兤橂䡁䅑督杁䝁䅫杢杁䡁䅑䅡求䍁䅁兖畂䝁䅫䅤求䝁䅑䅉呂䡁䅑兙あ䝁䅕督杁䝁䅅杢歂䍁䅁兡畂䡁䅑党祂䝁䄴兙あ䝁䅫睢畂䝁䅅䅢獂䡁䅫杌杁䙁䅑䅡求䍁䅁睙療䝁䄰䅣桂䝁䄴入杁䝁䄸䅣求䡁䅉兙あ䝁䅕督杁䡁䅑䅡祂䝁䄸兤湂䝁䅧䅉乂䝁䅕兙獂䡁䅍䅉流䍁䅁村求䡁䅙党祂䝁䅅睚求䡁䅍䅉桂䝁䄴䅚杁䙁䅍杢桂䝁䅍睡穂䍁䅁督求䝁䅣兢求䝁䄴䅤穂䍁䄴䅉啂䝁䅧党杁䕁䄰党桂䝁䅷督杁䍁䅙䅉䍂䝁䅕杤求䡁䅉兙湂䝁䅕督杁䡁䅍党湂䝁䄰党畂䡁䅑䅉求䝁䄴睚桂䝁䅣党穂䍁䅁兡畂䍁䅁䅤潂䝁䅕䅉祂䝁䅕䅤桂䝁䅫䅢杁䝁䅅杢歂䍁䅁杚療䝁䄸䅚穂䝁䅕杣㉂䝁䅫睙求䍁䅁杙ㅂ䡁䅍兡畂䝁䅕督穂䝁䅕督杁䝁䅫杢杁䡁䅑䅡求䍁䅁兖畂䝁䅫䅤求䝁䅑䅉呂䡁䅑兙あ䝁䅕督杁䝁䅅杢歂䍁䅁睑桂䝁䄴兙歂䝁䅅杌杁䙁䅑䅡灂䡁䅍䅉穂䝁䅕睚瑂䝁䅕杢あ䍁䅁䅣祂䝁䄸杤灂䝁䅑党穂䍁䅁睑桂䝁䄰䅣楂䝁䅕䅢獂䉁杫督杁䝁䅍睢畂䝁䅑党畂䡁䅍党歂䍁䅁兙畂䝁䅑䅉祂䝁䅕兙歂䡁䅫兌あ䝁䄸兌穂䝁䅕杣㉂䝁䅕䅉穂䝁䄸兤睂䡁䅍睏杁䙁䅍睤桂䝁䄴督療䝁䄴䅉楂䡁䅉睢あ䝁䅧䅉桂䝁䄴䅚杁䡁䅍䅤療䝁䅍睡穂䑁䅳䅉兂䝁䅅睙灂䝁䅙兡橂䍁䅁杒療䝁䄸䅚穂䍁䅁杙祂䝁䄸䅤潂䍁䅷䅉穂䝁䄸兤睂䡁䅍䅌杁䝁䅅杢歂䍁䅁杢療䝁䄴兌歂䝁䅅兡祂䡁䅫䅉楂䝁䅕杤求䡁䅉兙湂䝁䅕督㝁䍁䅁䅕祂䝁䅕睚療䍁䅁䅣桂䡁䅍䅤桂䍁䅁督桂䡁䅕睙求䡁䅍睏杁䙁䅁兙橂䝁䅕䅉乂䝁䅕䅥灂䝁䅍兙畂䍁䅁督桂䡁䅕睙求䡁䅍睏杁䕁䅍兙瑂䡁䅁杙求䝁䅷䅢婁䡉䅍䅉湂䡁䅉兙㉂䝁䅫党穂䍁䅷䅉睂䝁䅅督あ䝁䅅䅌杁䝁䅉党桂䝁䄴督獁䍁䅁兙畂䝁䅑䅉歂䝁䅫杢畂䝁䅕杣杁䡁䅍兙ㅂ䝁䅍党穂䑁䅳䅉呂䡁䅣兙畂䡁䅍睢畂䍁䅁睙桂䝁䄴杢求䝁䅑䅉睂䝁䄸兤獂䡁䅑杣㕂䑁䅳䅉坂䑁䅧䅉煂䡁䅕兡橂䝁䅕督杁䝁䅅杢歂䍁䅁杙求䡁䅙党祂䝁䅅睚求䡁䅍睏杁䕁䅍兙瑂䡁䅁杙求䝁䅷䅢婁䡉䅍䅉あ䝁䄸兢桂䡁䅑睢杁䝁䅯兤灂䝁䅍党㝁䍁䅁杕桂䝁䄸睊穂䍁䅁䅣桂䡁䅍䅤桂䍁䅁督桂䡁䅕睙求䡁䅍䅌杁䝁䅑杣㕂䍁䅁䅣桂䡁䅍䅤桂䍁䅷䅉浂䡁䅉睢㙂䝁䅕杢杁䝁䅕杢あ䡁䅉儶求䡁䅍䅌杁䝁䅙杣療䡁䅯党畂䍁䅁䅣灂䡁䅯来桂䍁䅁兙畂䝁䅑䅉穂䝁䄸兤睂䡁䅍睏杁䕁䄰兡橂䝁䅧兙求䝁䅷䅉䉂䝁䄴睚求䝁䅷睢湁䡁䅍䅉浂䡁䅉睢㙂䝁䅕杢杁䝁䅕杢あ䡁䅉儶求䡁䅍䅉桂䝁䄴䅚杁䡁䅁兙穂䡁䅑兙杁䡁䅍兙ㅂ䝁䅍党穂䑁䅳䅉桂䝁䄴䅚杁䝁䄴睢療䡁䅍兙杁䡁䅫睢湂䡁䅕杣あ䡁䅍䅌杁䝁䅅督杁䡁䅣党獂䝁䅷䅉桂䡁䅍䅉穂䝁䄴兙橂䝁䅳兡畂䝁䅣䅉睂䡁䅉睢歂䡁䅕睙あ䡁䅍䅉灂䝁䄴䅉浂䝁䄸睢歂䡁䅍党祂䡁䅙兡橂䝁䅕䅉灂䝁䄴䅉䑂䝁䅅杢桂䝁䅑兙畁䍁䅁䅖潂䝁䅕䅉呂䝁䄴兙橂䝁䅳督杁䡁䅍党湂䝁䄰党畂䡁䅑䅉祂䝁䅕䅤桂䝁䅫䅢穂䍁䅁䅕求䡁䅁䅣求䡁䅉兡歂䝁䅣党杁䕁䅙兙祂䝁䄰䅉橂䝁䄸睢牂䝁䅫党穂䍁䅷䅉橂䡁䅉兙橂䝁䅳党祂䡁䅍䅌杁䝁䅙杣求䡁䅍䅡杁䝁䅉兙牂䝁䅕杣㕂䍁䅷䅉桂䝁䄴䅚杁䝁䅙杣療䡁䅯党畂䍁䅁䅣祂䝁䄸䅚ㅂ䝁䅍䅤穂䍁䅷䅉あ䝁䅧兙あ䍁䅁兡畂䝁䅍䅢ㅂ䝁䅑党穂䍁䅁睒療䝁䅷䅚浂䝁䅫督潂䍁䅁睙祂䝁䅅睙牂䝁䅕杣穂䍁䅷䅉呂䝁䄴入歂䝁䅕杣婁䡉䅍䅉療䝁䅙䅉䥂䝁䅅杢療䡁䅙党祂䍁䅁䅣祂䝁䅕䅤㙂䝁䅕䅢穂䍁䅷䅉䵂䝁䅅杢橂䝁䅕䅉穂䝁䅅杢歂䡁䅣兡橂䝁䅧䅉橂䡁䅉兙橂䝁䅳党祂䡁䅍䅌杁䕁䅍兙睂䝁䅕䅉䑂䝁䄸䅚杁䝁䅅杢歂䍁䅁睓求䡁䅑䅤獂䝁䅕䅉䍂䡁䅉兙畂䝁䅑䅉睂䝁䄸䅤桂䡁䅑睢杁䝁䅍䅡灂䡁䅁督獁䍁䅁䅔桂䡁䅑党杁䕁䅯兤獂䡁䅫䅉穂䝁䄴兙橂䝁䅳督獁䍁䅁睕畂䝁䅅睙牂䍁䅁杒桂䝁䅍䅤療䡁䅉入杁䡁䅁杣求䡁䅑来求䝁䅷䅉橂䡁䅉兡穂䡁䅁督獁䍁䅁兙畂䝁䅑䅉療䡁䅑䅡求䡁䅉䅉穂䝁䄴兙橂䝁䅳兡畂䝁䅣䅉睂䡁䅉睢歂䡁䅕睙あ䡁䅍杌杁䙁䅑䅡灂䡁䅍䅉穂䝁䅕睚瑂䝁䅕杢あ䍁䅁兡穂䍁䅁兙獂䡁䅍睢杁䝁䅫杢㉂䝁䄸䅢㉂䝁䅕䅚杁䝁䅫杢杁䡁䅑䅡求䍁䅁杣求䡁䅑兙灂䝁䅷䅉楂䡁䅕督灂䝁䄴党穂䡁䅍䅉灂䝁䄴䅉䵂䝁䅅䅤灂䝁䄴䅉䉂䝁䄰党祂䝁䅫睙桂䍁䄴䅉䩂䡁䅑䅉穂䝁䅕䅢獂䡁䅍䅉灂䡁䅑督杁䡁䅁杣療䝁䅑兤橂䡁䅑督杁䡁䅑䅡祂䝁䄸兤湂䝁䅧䅉祂䝁䅕䅤桂䝁䅫䅢杁䝁䅙睢療䝁䅑䅉橂䝁䅧兙灂䝁䄴督獁䍁䅁兢桂䡁䅍督杁䝁䅑兡穂䝁䅍睢ㅂ䝁䄴䅤求䡁䅉督杁䝁䅅杢歂䍁䅁兢求䡁䅉睙潂䝁䅅杢歂䝁䅫督求䡁䅉督獁䍁䅁睙獂䡁䅕杙杁䡁䅍䅤療䡁䅉党穂䍁䅷䅉橂䝁䄸杢㉂䝁䅕杢灂䝁䅕杢橂䝁䅕䅉穂䡁䅑睢祂䝁䅕督獁䍁䅁䅚祂䡁䅕睚杁䡁䅍䅤療䡁䅉党穂䍁䅷䅉桂䝁䄴䅚杁䝁䅑睢獂䝁䅷兙祂䍁䅁督あ䝁䄸杣求䡁䅍䅌杁䝁䅅督杁䡁䅣党獂䝁䅷䅉桂䡁䅍䅉求䍁䄰睙療䝁䄰兢求䡁䅉睙求䍁䅁兙畂䝁䅑䅉療䡁䅑䅡求䡁䅉䅉祂䝁䅕䅤桂䝁䅫䅢獁䍁䅁睙療䝁䄰兢求䡁䅉睙灂䝁䅅䅢獁䍁䅁兙畂䝁䅑䅉畂䝁䄸杢瑁䝁䅍睢瑂䝁䄰党祂䝁䅍兡桂䝁䅷䅉求䡁䅍䅤桂䝁䅉䅢灂䡁䅍䅡瑂䝁䅕杢あ䡁䅍䅌杁䝁䅅杢歂䍁䅁兡畂䝁䅑党睂䝁䅕杢歂䝁䅕杢あ䍁䅁睙療䝁䄴䅤祂䝁䅅睙あ䝁䄸杣杁䝁䅑兡穂䡁䅑杣灂䝁䅉兤あ䝁䄸杣穂䍁䄴䅉啂䝁䅧党杁䝁䅍睢瑂䡁䅁兙畂䡁䅫䅉㍂䝁䅅督杁䝁䅙睢祂䝁䄰党祂䝁䅷入杁䝁䅳杢療䡁䅣杢杁䝁䅅督杁䕁䅍兙瑂䡁䅁杙求䝁䅷䅢杁䙁䅍睢ㅂ䡁䅁䅉䑂䝁䄸兢睂䝁䅅杢㕂䍁䅁兙畂䝁䅑䅉橂䝁䅧兙畂䝁䅣党歂䍁䅁兡あ䡁䅍䅉畂䝁䅅兢求䍁䅁䅤療䍁䅁䅖潂䝁䅕䅉䑂䝁䅅兢睂䝁䅉党獂䝁䅷睊穂䍁䅁睑療䝁䄰䅣桂䝁䄴入杁䝁䅫杢杁䕁䄴睢㉂䝁䅕兢楂䝁䅕杣杁䑁䅉䅍祁䑁䅑杌杁䙁䅑䅡求䍁䅁睙療䝁䄰䅣桂䝁䄴入杁䡁䅣兙穂䍁䅁杚療䡁䅕杢歂䝁䅕䅚杁䝁䅫杢杁䑁䅅䅏㉁䑁䅫䅉桂䝁䄴䅚杁䝁䅫督杁䝁䅧党桂䝁䅑兣ㅂ䝁䅅杣あ䝁䅕杣求䝁䅑䅉灂䝁䄴䅉䑂䝁䅅兢歂䝁䅕杢獁䍁䅁杔求䡁䅣䅉䭂䝁䅕杣穂䝁䅕入畁䅁䅁硤䅑佁浑䅁啂䝁䅧党杁䕁䅍兙祂䝁䅷入獂䝁䅕䅉䡂䡁䅉睢ㅂ䡁䅁䅉䩂䝁䄴睙畁䍁䅁兡穂䍁䅁兙畂䍁䅁兡畂䡁䅙党穂䡁䅑兢求䝁䄴䅤杁䝁䅙兡祂䝁䄰䅉穂䡁䅁党橂䝁䅫兙獂䝁䅫来灂䝁䄴睚杁䝁䅫杢杁䝁䅑兡祂䝁䅕睙あ䍁䅁兙畂䝁䅑䅉浂䡁䅕杢歂䍁䅁睢浂䍁䅁杚ㅂ䝁䄴䅚杁䝁䅫杢㉂䝁䅕督あ䝁䄰党畂䡁䅑督畁䍁䅁睖灂䡁䅑䅡灂䝁䄴䅉歂䝁䅫杣求䝁䅍䅤杁䝁䅫杢㉂䝁䅕督あ䝁䄰党畂䡁䅑督獁䍁䅁兡あ䍁䅁督睂䝁䅕睙灂䝁䅅䅢灂䡁䅯党穂䍁䅁兡畂䍁䅁兢桂䝁䄴兙湂䝁䅕兢求䝁䄴䅤瑁䝁䅷党歂䍁䄸䅉䵂䝁䅕杤求䡁䅉兙湂䝁䅕䅚杁䝁䅉兤㕂䝁䄸兤あ䡁䅍䅌杁䡁䅁杣灂䡁䅙兙あ䝁䅫来桂䡁䅑兡療䝁䄴督獁䍁䅁䅚灂䡁䅙党穂䡁䅑兡あ䡁䅕杣求䡁䅍䅌杁䡁䅍䅤祂䝁䅅䅤求䝁䅣兡橂䍁䅁兢灂䝁䄴睢祂䝁䅫䅤㕂䍁䅁党硂䡁䅕兡あ䡁䅫䅉灂䝁䄴杤求䡁䅍䅤瑂䝁䅕杢あ䡁䅍䅌杁䡁䅍䅤祂䡁䅕睙あ䡁䅕杣求䝁䅑䅉橂䡁䅉党歂䝁䅫䅤獁䍁䅁睚獂䝁䄸杙桂䝁䅷䅉歂䝁䅫督あ䡁䅉党穂䡁䅍党歂䍁䅁兙畂䝁䅑䅉橂䝁䄸杣睂䝁䄸杣桂䡁䅑党杁䝁䄸䅣睂䝁䄸杣あ䡁䅕杢灂䡁䅑兡求䡁䅍䅌杁䡁䅍兢桂䝁䅷䅢杁䝁䅅杢歂䍁䅁兢灂䝁䅑䅚獂䝁䅕䅉瑂䝁䅅杣牂䝁䅕䅤獁䍁䅁党硂䡁䅕兡あ䡁䅫䅉睂䡁䅉兡㉂䝁䅅䅤求䍁䅁䅣獂䝁䅅睙求䝁䄰党畂䡁䅑督獁䍁䅁睙療䝁䄴督療䝁䅷兡歂䝁䅅䅤灂䝁䄸杢穂䍁䅁兙畂䝁䅑䅉楂䡁䅕兡獂䝁䅑兤睂䡁䅍䅌杁䡁䅍党畂䝁䅫睢祂䍁䅁䅚求䝁䅉䅤獁䍁䅁兢求䡁䅯来桂䝁䄴兡畂䝁䅕䅉桂䝁䄴䅚杁䝁䅷党㉂䝁䅕杣桂䝁䅣党歂䍁䅁杚灂䝁䄴兙畂䝁䅍党獁䍁䅁兙畂䝁䅑䅉㉂䝁䅕杢あ䡁䅕杣求䍁䅁兙畂䝁䅑䅉湂䡁䅉睢㍂䡁䅑䅡杁䝁䅍兙睂䝁䅫䅤桂䝁䅷䅉浂䝁䅫杢桂䝁䄴睙灂䝁䄴睚穂䍁䅷䅉穂䝁䅕党歂䍁䄸督あ䝁䅅杣あ䡁䅕䅣獁䍁䅁党桂䡁䅉䅢㕂䍁䅁杤求䝁䄴䅤ㅂ䡁䅉党獁䍁䅁党瑂䝁䅕杣湂䝁䅫杢湂䍁䅁睚祂䝁䄸睤あ䝁䅧䅌杁䡁䅑兤祂䝁䄴兙祂䝁䄸兤畂䝁䅑䅌杁䝁䄰兡歂䍁䅁杤求䝁䄴䅤ㅂ䡁䅉党獁䍁䅁䅢桂䡁䅑党杁䡁䅙党畂䡁䅑兤祂䝁䅕䅌杁䙁䅁兓兂䕁䅕睕畁䍁䅁䅖潂䝁䅕䅉浂䝁䅫杣瑂䍁䅁兡畂䡁䅙党穂䡁䅑督杁䝁䅅睙祂䝁䄸督穂䍁䅁杚療䡁䅕杣杁䡁䅍党湂䝁䄰党畂䡁䅑督杁䡁䅣䅡灂䝁䅍䅡杁䝁䅫杢橂䝁䅷兤歂䝁䅕䅉䑂䝁䄸杣睂䝁䄸杣桂䡁䅑党杁䙁䅁杣灂䡁䅙兙あ䝁䅕䅉䙂䡁䅅兤灂䡁䅑入獁䍁䅁杕求䝁䅅䅢杁䕁䅅督穂䝁䅕䅤穂䍁䅷䅉䡂䝁䅷睢楂䝁䅅䅢杁䕁䄰兙祂䝁䅳党あ䍁䅁睕あ䡁䅉兙あ䝁䅕睚灂䝁䅕督獁䍁䅁兙畂䝁䅑䅉呂䝁䄸䅢ㅂ䡁䅑兡療䝁䄴督畁䍁䅁䅖潂䝁䅕䅉浂䝁䅫杣瑂䍁䅁䅤㕂䡁䅁兡橂䝁䅅䅢獂䡁䅫䅉灂䝁䄴杤求䡁䅍䅤穂䍁䅁兡畂䍁䅁兡畂䝁䅑兤穂䡁䅑杣灂䝁䅅䅢獁䍁䅁兙湂䡁䅉兡楂䡁䅕督灂䝁䄴党穂䡁䅍䅌杁䝁䅕睙療䝁䅷睢湂䝁䅫睙桂䝁䅷䅉穂䝁䅕睙あ䝁䄸杣獁䍁䅁杚灂䝁䄴䅤求䝁䅍䅡獁䍁䅁兙灂䡁䅉䅣療䡁䅉䅤穂䍁䅷䅉睂䝁䅅杣牂䝁䅫杢湂䍁䅷䅉兂䝁䅷兙穂䡁䅑兡橂䡁䅍䅌杁䙁䅉兤楂䝁䅉党祂䍁䅷䅉歂䝁䅫杤求䡁䅉督灂䝁䅙兡求䝁䅑䅉畂䝁䅅䅤ㅂ䡁䅉兙獂䍁䅁杣求䡁䅍睢ㅂ䡁䅉睙求䡁䅍䅌杁䝁䄰兡畂䝁䅕杣桂䝁䅷督獁䍁䅁杚桂䡁䅉兢灂䝁䄴睚獁䍁䅁兙求䡁䅉睢穂䡁䅁兙橂䝁䅕䅌杁䝁䅑党浂䝁䅕杢穂䝁䅕䅌杁䝁䅅兤あ䝁䄸兢療䡁䅑兡㉂䝁䅕䅌杁䝁䅍睢畂䡁䅍兤瑂䝁䅕杣獁䍁䅁杣求䡁䅑兙灂䝁䅷䅌杁䝁䅫杢歂䡁䅕督あ䡁䅉兡桂䝁䅷䅌杁䝁䅫杢浂䡁䅉兙穂䡁䅑杣ㅂ䝁䅍䅤ㅂ䡁䅉党獁䍁䅁党畂䝁䅕杣湂䡁䅫䅌杁䡁䅁睢㍂䝁䅕杣獁䍁䅁䅡求䝁䅅䅢あ䝁䅧睙桂䡁䅉党獁䍁䅁督療䝁䅙䅤㍂䝁䅅杣求䍁䅷䅉穂䝁䄸杚あ䡁䅣兙祂䝁䅕䅉求䝁䄴兙楂䝁䅷党歂䍁䅁督求䡁䅉杤灂䝁䅍党穂䍁䅷䅉穂䝁䅕兢灂䝁䅍睢畂䝁䅑兤橂䡁䅑睢祂䡁䅍䅌杁䝁䅍睢瑂䝁䄰兤畂䝁䅫睙桂䡁䅑兡療䝁䄴督杁䝁䅫杢浂䡁䅉兙穂䡁䅑杣ㅂ䝁䅍䅤ㅂ䡁䅉党獁䍁䅁杚灂䝁䄴兙畂䝁䅍兡桂䝁䅷䅉あ䝁䅕睙潂䝁䄴睢獂䝁䄸睚㕂䍁䅷䅉ㅂ䡁䅑兡獂䝁䅫䅤灂䝁䅕督獁䍁䅁睚桂䝁䄰兡畂䝁䅣䅌杁䡁䅍入穂䡁䅑党瑂䡁䅍䅉桂䝁䄴䅚杁䡁䅉党獂䝁䅅䅤求䝁䅑䅉穂䡁䅕䅣睂䝁䅷入杁䝁䅍䅡桂䝁䅫杢獁䍁䅁党獂䝁䅕睙あ䡁䅉睢畂䝁䅫睙杁䡁䅍入穂䡁䅑党瑂䡁䅍䅌杁䡁䅍入穂䡁䅑党瑂䡁䅍䅌杁䝁䄸兡獂䍁䅁兙畂䝁䅑䅉湂䝁䅅督獁䍁䅁䅣祂䝁䄸睙求䡁䅍督灂䝁䄴睚杁䝁䅙兙橂䝁䅫䅢灂䡁䅑兡求䡁䅍䅌杁䡁䅁睢㍂䝁䅕杣杁䝁䅣党畂䝁䅕杣桂䡁䅑兡療䝁䄴䅉桂䡁䅍督求䡁䅑督獁䍁䅁䅤求䝁䅍䅡畂䝁䄸䅢療䝁䅣入獁䍁䅁督㕂䡁䅍䅤求䝁䄰督獁䍁䅁杣求䝁䅅䅢杁䝁䅕督あ䝁䅅䅤求䍁䅷䅉浂䝁䅫杢桂䝁䄴睙灂䝁䅅䅢杁䡁䅍党祂䡁䅙兡橂䝁䅕督獁䍁䅁䅤祂䝁䅅杢穂䡁䅁睢祂䡁䅑兙あ䝁䅫睢畂䍁䅷䅉楂䡁䅕督灂䝁䄴党穂䡁䅍䅉穂䝁䅕杣㉂䝁䅫睙求䡁䅍䅌杁䡁䅑党獂䝁䅕睙療䝁䄰兢ㅂ䝁䄴兡橂䝁䅅䅤灂䝁䄸杢穂䍁䅷䅉瑂䝁䅕䅚灂䝁䅅䅌杁䝁䅅杢歂䍁䅁䅢療䝁䅣兡穂䡁䅑兡橂䡁䅍䅉穂䝁䅕睙あ䝁䄸杣穂䍁䄴䅉塂䝁䅫䅤潂䝁䅫杢杁䡁䅑䅡求䍁䅁兡畂䝁䅑兤穂䡁䅑杣灂䝁䅅䅢杁䡁䅍党橂䡁䅑睢祂䍁䅷䅉あ䝁䅧党杁䝁䅙兡祂䝁䄰䅉灂䝁䄴杤求䡁䅍䅤穂䍁䅁兡畂䍁䅁兢桂䝁䄴兤浂䝁䅅睙あ䡁䅕杣灂䝁䄴睚獁䍁䅁杙ㅂ䝁䅫䅢歂䝁䅫杢湂䍁䅁䅣祂䝁䄸䅚ㅂ䝁䅍䅤穂䍁䅷䅉睂䝁䅅睙牂䝁䅅睚灂䝁䄴睚獁䍁䅁睙潂䝁䅕兢灂䝁䅍兙獂䡁䅍䅌杁䝁䄰党あ䝁䅅䅢穂䍁䅁兙畂䝁䅑䅉瑂䝁䅫杢灂䝁䄴睚獁䍁䅁杚療䡁䅉党穂䡁䅑杣㕂䍁䅁兙畂䝁䅑䅉睂䝁䅅䅣求䡁䅉䅉睂䡁䅉睢歂䡁䅕睙あ䡁䅍䅌杁䝁䅅杢歂䍁䅁兡畂䝁䅑兤穂䡁䅑杣灂䝁䅅䅢杁䝁䅍睢畂䡁䅍兤瑂䝁䅅杙獂䝁䅕督杁䝁䅅杢歂䍁䅁督求䡁䅉杤灂䝁䅍党穂䍁䄴䅉䩂䝁䄴䅉橂䝁䄸杢穂䡁䅕兢求䡁䅉䅉桂䝁䄴䅚杁䡁䅉党あ䝁䅅兡獂䍁䅁督求䝁䅍䅤療䡁䅉督獁䍁䅁兡あ䍁䅁兡畂䡁䅙党穂䡁䅑督杁䝁䅫杢杁䝁䅙睢療䝁䅑䅉桂䝁䄴䅚杁䝁䅉党㉂䝁䅕杣桂䝁䅣党獁䍁䅁杣求䡁䅑兙灂䝁䅷䅌杁䡁䅉党穂䡁䅑兙ㅂ䡁䅉兙畂䡁䅑督獁䍁䅁睙療䝁䄴督ㅂ䝁䄰党祂䍁䅁䅣祂䝁䄸䅚ㅂ䝁䅍䅤穂䍁䅷䅉歂䝁䄸兢求䡁䅍䅤灂䝁䅍䅉橂䝁䄸杢穂䡁䅕兢睂䡁䅑兡療䝁䄴䅌杁䝁䅍睢畂䡁䅍兤瑂䝁䅕杣杁䡁䅍党祂䡁䅙兡橂䝁䅕督獁䍁䅁䅣求䡁䅉督療䝁䄴兙獂䍁䅁睙桂䡁䅉党杁䡁䅁杣療䝁䅑兤橂䡁䅑督獁䍁䅁䅚灂䡁䅉党橂䡁䅑䅉瑂䝁䅅杣牂䝁䅕䅤灂䝁䄴睚獁䍁䅁兙畂䝁䅑䅉求䝁䅑兤橂䝁䅅䅤灂䝁䄸杢畁䍁䅁睖灂䡁䅑䅡灂䝁䄴䅉桂䝁䅕杣療䡁䅍䅣桂䝁䅍党獁䍁䅁䅚求䝁䅙党畂䡁䅍党獁䍁䅁杙ㅂ䡁䅍兡畂䝁䅕督穂䍁䅁督求䡁䅉杤灂䝁䅍党穂䍁䅷䅉桂䝁䄴䅚杁䝁䅣睢㉂䝁䅕杣畂䝁䄰党畂䡁䅑䅉穂䝁䅕杣㉂䝁䅫睙求䡁䅍䅉穂䝁䅕睙あ䝁䄸杣穂䍁䅷䅉灂䡁䅑䅉穂䝁䅕党牂䡁䅍䅉あ䝁䄸䅉灂䝁䄴杤求䡁䅍䅤杁䝁䅫杢杁䝁䅑党浂䝁䅕杢穂䝁䅕䅉求䝁䅷党橂䡁䅑杣療䝁䄴兡橂䡁䅍䅌杁䝁䄰兙畂䡁䅕杚桂䝁䅍䅤ㅂ䡁䅉兡畂䝁䅣䅉桂䝁䄴䅚杁䡁䅍党祂䡁䅙兡橂䝁䅕督獁䍁䅁睚療䡁䅙党祂䝁䄴兢求䝁䄴䅤杁䝁䅍睢畂䡁䅑杣桂䝁䅍䅤灂䝁䄴睚杁䝁䅅杢歂䍁䅁督求䡁䅉杤灂䝁䅍党穂䍁䅷䅉灂䝁䄴杚療䡁䅉兢桂䡁䅑兡療䝁䄴䅉あ䝁䅕睙潂䝁䄴睢獂䝁䄸睚㕂䍁䅷䅉歂䝁䅫督あ䡁䅉兡楂䡁䅕䅤灂䝁䄸杢杁䝁䅍睢瑂䡁䅁兙畂䝁䅫党穂䍁䄴䅉䩂䝁䄴䅉あ䝁䅕䅢求䝁䅍睢瑂䝁䄰兤畂䝁䅫睙桂䡁䅑兡療䝁䄴䅉桂䝁䄴䅚杁䝁䄰党歂䝁䅫兙杁䡁䅍党橂䡁䅑睢祂䡁䅍䅌杁䝁䅫䅤杁䝁䅫杢㉂䝁䅕督あ䡁䅍䅉灂䝁䄴䅉橂䝁䅅杙獂䝁䅕䅉啂䙁䅙䅌杁䝁䅑兡祂䝁䅕睙あ䝁䄸杣灂䝁䅕督獁䍁䅁䅣ㅂ䝁䅉䅢灂䡁䅍䅡灂䝁䄴睚獁䍁䅁党畂䡁䅑党祂䡁䅑兙灂䝁䄴兢求䝁䄴䅤杁䝁䅅杢歂䍁䅁睙療䝁䄴䅤求䝁䄴䅤杁䝁䅑党獂䝁䅫杤求䡁䅉入杁䡁䅍党祂䡁䅙兡橂䝁䅕督獁䍁䅁睤灂䡁䅉党獂䝁䅕督穂䍁䅁兡畂䝁䅙杣桂䡁䅍䅤祂䡁䅕睙あ䡁䅕杣求䍁䄸督求䡁䅉杤灂䝁䅍党穂䍁䅷䅉浂䝁䅫䅥求䝁䅑䅉獂䝁䅫杢求䍁䅁杢求䡁䅑睤療䡁䅉睡穂䍁䅷䅉穂䝁䅅䅤求䝁䅷䅢灂䡁䅑党杁䡁䅍党祂䡁䅙兡橂䝁䅕督獁䍁䅁杙祂䝁䄸兙歂䝁䅉兙畂䝁䅑䅉桂䝁䄴䅚杁䕁䅫杢あ䝁䅕杣畂䝁䅕䅤獁䍁䅁兙畂䝁䅑䅉灂䝁䄴杚祂䝁䅅督あ䡁䅉兤橂䡁䅑兤祂䝁䅕杌杁䙁䅣兡あ䝁䅧兡畂䍁䅁杣求䝁䅅䅢杁䝁䅕督あ䝁䅅䅤求䍁䅷䅉あ䝁䅧党杁䝁䅙兡祂䝁䄰䅉灂䝁䄴杤求䡁䅍䅤穂䍁䅁兡畂䍁䅁睢浂䝁䅙兡橂䝁䅕䅌杁䝁䅧睢あ䝁䅕䅢獁䍁䅁兡畂䝁䅑兤穂䡁䅑杣灂䝁䅅䅢獁䍁䅁杣求䡁䅑兙灂䝁䅷䅌杁䝁䅙睢祂䍁䅁督桂䝁䅷党杁䡁䅉党穂䝁䅫䅚求䝁䄴䅤灂䝁䅅䅢獁䍁䅁督あ䡁䅕䅚求䝁䄴䅤杁䝁䅧睢ㅂ䡁䅍兡畂䝁䅣䅌杁䝁䅧睢穂䡁䅁兡あ䝁䅅䅢灂䡁䅑入獁䍁䅁兢ㅂ䝁䅷䅤灂䝁䅙兙瑂䝁䅫䅢㕂䍁䅁杣求䡁䅍兡歂䝁䅕杢あ䝁䅫兙獂䍁䅷䅉潂䝁䄸兢求䝁䅉兤灂䝁䅷䅚灂䝁䄴睚杁䝁䅅杢歂䍁䅁杙ㅂ䝁䅫䅢歂䝁䅫杢湂䍁䅁䅣祂䝁䄸䅚ㅂ䝁䅍䅤穂䍁䅷䅉桂䝁䄴䅚杁䡁䅍党畂䝁䅫睢祂䍁䅁䅢灂䡁䅙兡畂䝁䅣䅉穂䝁䅕睙あ䝁䄸杣穂䍁䄴䅉啂䝁䅧党杁䝁䅙兡祂䝁䄰䅉穂䝁䅕党牂䡁䅍䅉あ䝁䄸䅉瑂䝁䅅睡求䍁䅁兡畂䡁䅙党穂䡁䅑兢求䝁䄴䅤穂䍁䅁兡畂䍁䅁睚祂䝁䄸睤灂䝁䄴睚杁䝁䅉兤穂䝁䅫杢求䡁䅍督杁䝁䅫杢橂䝁䅷兤歂䝁䅫杢湂䍁䅁䅤潂䝁䄸督求䍁䅁睤灂䡁䅑䅡杁䝁䄸杤求䡁䅉䅢求䡁䅙党祂䝁䅅睚求䝁䅑䅉楂䝁䅅䅢桂䝁䄴睙求䍁䅁督潂䝁䅕党あ䡁䅍杌杁䙁䅑䅡求䍁䅁杚灂䡁䅉兢杁䡁䅍党求䝁䅳督杁䡁䅑睢杁䝁䅧睢獂䝁䅑䅉灂䡁䅑督杁䝁䅫杢㉂䝁䅕督あ䝁䄰党畂䡁䅑督杁䝁䅙睢祂䍁䅁杚療䡁䅕杣杁䡁䅑睢杁䡁䅍兡㑂䍁䅁入求䝁䅅杣穂䍁䄴䅉䩂䝁䄴䅉あ䝁䅧党杁䝁䅧党桂䝁䅷䅤潂䝁䅍兙祂䝁䅕䅉穂䝁䅕睙あ䝁䄸杣獁䍁䅁兡あ䍁䅁兡畂䡁䅙党穂䡁䅑督杁䝁䅫杢杁䝁䅧党桂䝁䅷䅤潂䝁䅍兙祂䝁䅕䅉穂䝁䅕杣㉂䝁䅫睙求䡁䅍䅌杁䝁䄸兤あ䡁䅍睢ㅂ䡁䅉睙灂䝁䄴睚杁䡁䅍党祂䡁䅙兡橂䝁䅕督獁䍁䅁睙療䝁䄰䅣桂䝁䄴兡求䡁䅍䅉祂䡁䅕杢畂䝁䅫杢湂䍁䅁睙獂䝁䅫杢灂䝁䅍兙獂䍁䅁䅤祂䝁䅫兙獂䡁䅍䅉浂䝁䄸杣杁䡁䅁䅡桂䡁䅉兢桂䝁䅍党ㅂ䡁䅑兡橂䝁䅅䅢杁䝁䅍睢瑂䡁䅁兙畂䝁䅫党穂䍁䅷䅉瑂䝁䅅杢桂䝁䅣党歂䍁䅁睙桂䡁䅉党獁䍁䅁䅣潂䝁䅅杣瑂䝁䅅睙求䡁䅕䅤灂䝁䅍兙獂䡁䅍䅌杁䡁䅁䅡桂䡁䅉兢桂䝁䅍党ㅂ䡁䅑兡橂䝁䅅䅢杁䡁䅉党獂䝁䅅䅤求䝁䅑䅉穂䝁䅕杣㉂䝁䅫睙求䡁䅍䅌杁䝁䅧党桂䝁䅷䅤潂䝁䅍兙祂䝁䅕䅉䩂䙁䅑䅌杁䝁䄰党歂䝁䅫睙桂䝁䅷䅌杁䡁䅁杣療䝁䅑兤橂䡁䅑督獁䍁䅁兙畂䝁䅑䅉歂䝁䅕杤灂䝁䅍党穂䍁䄴䅉䩂䡁䅑䅉穂䝁䅕党牂䡁䅍䅉あ䝁䄸䅉灂䝁䄴杤求䡁䅍䅤杁䝁䅫杢杁䝁䅍睢瑂䡁䅁兙畂䝁䅫党穂䍁䅁杙桂䡁䅍党歂䍁䅁兡畂䍁䅁睕ㅂ䝁䅉兌呂䝁䅅䅡桂䡁䅉兙畂䍁䅁杚療䝁䅍兤穂䝁䅫杢湂䍁䅁睢畂䍁䅁睒潂䝁䅅杢桂䍁䅷䅉䱂䝁䅕杢㕂䝁䅅䅌杁䕁䄰睢㙂䝁䅅兢楂䝁䅫兣ㅂ䝁䅕䅌杁䕁䅉睢あ䡁䅍睤桂䝁䄴兙獁䍁䅁杔灂䝁䅣党祂䝁䅫兙獁䍁䅁兖湂䝁䅅杢歂䝁䅅䅌杁䙁䅣党穂䡁䅑䅉䉂䝁䅙杣灂䝁䅍兙獁䍁䅁杔療䡁䅉䅤潂䍁䅁兑浂䡁䅉兡橂䝁䅅䅉桂䝁䄴䅚杁䙁䅍睢ㅂ䡁䅑䅡杁䕁䅅杚祂䝁䅫睙桂䍁䅁杚療䝁䅍兤穂䝁䅫杢湂䍁䅁睢畂䍁䅁䅖桂䝁䄴来桂䝁䄴兡桂䍁䅁兙畂䝁䅑䅉慂䝁䅅兢楂䝁䅫兙㝁䍁䅁兑穂䝁䅫兙杁䝁䅙睢橂䡁䅕督灂䝁䄴睚杁䝁䄸杢杁䙁䅁兙牂䝁䅫督あ䝁䅅杢獁䍁䅁兓畂䝁䅑兡桂䍁䅷䅉呂䝁䄸兤あ䝁䅧䅉䙂䝁䅅督あ䍁䅁兑穂䝁䅫兙獁䍁䅁兓畂䝁䅑睢畂䝁䅕督灂䝁䅅䅌杁䙁䅁䅡灂䝁䅷兡睂䡁䅁兡畂䝁䅕督獁䍁䅁杖灂䝁䅕䅤畂䝁䅅兢獁䍁䅁睓療䡁䅉党桂䍁䅷䅉桂䝁䄴䅚杁䕁䅯兙睂䝁䅅杢㝁䍁䅁兑ㅂ䡁䅍䅤祂䝁䅅䅢灂䝁䅅睏杁䕁䄴党㍂䍁䅁杗求䝁䅅䅢桂䝁䄴䅚㝁䍁䅁兒ㅂ䡁䅉睢睂䝁䅕䅉浂䝁䄸睙ㅂ䡁䅍兡畂䝁䅣䅉療䝁䄴䅉䝂䡁䅉兙畂䝁䅍党獁䍁䅁兓あ䝁䅅䅢㕂䍁䅷䅉䕂䝁䅕杢瑂䝁䅅杣牂䍁䅷䅉噂䝁䄴兡あ䝁䅕䅚杁䕁䅳兡畂䝁䅣䅚療䝁䄰䅌杁䕁䅣党祂䝁䄰兙畂䡁䅫䅌杁䕁䅅兤穂䡁䅑杣灂䝁䅅䅌杁䕁䅉党獂䝁䅣兡ㅂ䝁䄰䅌杁䕁䅙兡畂䝁䅷兙畂䝁䅑䅌杁䕁䅫睙求䝁䅷兙畂䝁䅑䅌杁䕁䅫杣求䝁䅷兙畂䝁䅑䅌杁䕁䄴党あ䝁䅧党祂䝁䅷兙畂䝁䅑督獁䍁䅁杔療䡁䅉睤桂䡁䅫䅌杁䙁䅁睢祂䡁䅑兤湂䝁䅅䅢獁䍁䅁睕睂䝁䅅兡畂䍁䅷䅉䍂䝁䅕杢求䝁䅷兤㑂䍁䅁䅌杁䙁䅍睤求䝁䅑党畂䍁䅷䅉呂䡁䅣兡あ䡁䅯党祂䝁䅷兙畂䝁䅑䅌杁䕁䅧兤畂䝁䅣兙祂䡁䅫䅌杁䙁䅁睢獂䝁䅅杢歂䍁䅷䅉桂䝁䄴䅚杁䙁䅉兤穂䡁䅍兡桂䑁䅳䅉乂䝁䅫䅚歂䝁䅷党杁䕁䅕兙穂䡁䅑䅉浂䝁䄸睙ㅂ䡁䅍兡畂䝁䅣䅉療䝁䄴䅉䍂䝁䅅䅡祂䝁䅅兡畂䍁䅷䅉䭂䝁䄸杣歂䝁䅅杢獁䍁䅁睓ㅂ䡁䅣兙灂䡁䅑䅌杁䕁䅷党楂䝁䅅杢療䝁䄴䅌杁䕁䄸兢桂䝁䄴䅌杁䙁䅅兙あ䝁䅅杣獁䍁䅁睕桂䡁䅕䅚灂䍁䅁兑祂䝁䅅杙灂䝁䅅䅌杁䙁䅑兤祂䝁䅳党㕂䍁䅷䅉桂䝁䄴䅚杁䙁䅕兑䙂䑁䅳䅉佂䝁䄸杣あ䝁䅧䅉䉂䝁䄰党祂䝁䅫睙桂䍁䅁杚療䝁䅍兤穂䝁䅫杢湂䍁䅁睢畂䍁䅁兖畂䝁䅫䅤求䝁䅑䅉呂䡁䅑兙あ䝁䅕督杁䡁䅣䅡灂䝁䅍䅡杁䝁䅙兤祂䡁䅑䅡求䡁䅉䅉灂䝁䄴杤求䡁䅍䅤杁䝁䅫杢杁䙁䅍睢ㅂ䡁䅑䅡求䝁䅅督あ䝁䅕杣畂䍁䅁兖畂䝁䅫䅤求䝁䅑䅉呂䡁䅑兙あ䝁䅕督獁䍁䅁䅖求䡁䅧兙穂䍁䅷䅉䍂䝁䄸督あ䝁䄸杢獁䍁䅁睕桂䝁䄴䅉䝂䡁䅉兙畂䝁䅍兡穂䝁䅍睢杁䕁䅉兙㕂䍁䅁兑祂䝁䅕兙杁䝁䅅杢歂䍁䅁䅕桂䝁䅍兡浂䝁䅫睙杁䕁䄴睢祂䡁䅑䅡㍂䝁䅕督あ䑁䅳䅉䉂䡁䅍兡桂䍁䅁䅕桂䝁䅍兡浂䝁䅫睙㝁䍁䅁睕療䡁䅙兡求䡁䅑䅉噂䝁䄴兡療䝁䄴䅌杁䕁䅍党畂䡁䅑杣桂䝁䅷兌䙂䝁䅅督あ䝁䅕杣畂䍁䅁兒ㅂ䡁䅉睢睂䝁䅕䅌杁䝁䅅杢歂䍁䅁兓穂䡁䅉兙求䝁䅷睏杁䕁䄴睢祂䝁䅑兡橂䍁䅁杣求䝁䅣兡療䝁䄴睏杁䝁䅅杢歂䍁䅁睕療䡁䅕䅤潂䍁䅁兑瑂䝁䅕杣灂䝁䅍兙杁䝁䅙睢橂䡁䅕督灂䝁䄴睚杁䝁䄸杢杁䕁䄰党㑂䝁䅫睙療䍁䅷䅉䉂䡁䅉睚求䝁䄴䅤灂䝁䄴兙獁䍁䅁村祂䝁䅅来灂䝁䅷䅌杁䕁䅍䅡灂䝁䅷党獁䍁䅁兙畂䝁䅑䅉兂䝁䅕杣ㅂ䍁䄴䅉啂䝁䅧党杁䝁䅙兡祂䝁䄰䅉穂䝁䅕党牂䡁䅍䅉あ䝁䄸䅉灂䝁䄴杤求䡁䅍䅤杁䝁䅫杢杁䝁䅙睢療䝁䅑䅌杁䝁䅙兡畂䝁䅅杢橂䝁䅫兙獂䍁䅷䅉桂䝁䄴䅚杁䝁䅧党桂䝁䅷䅤潂䝁䅍兙祂䝁䅕䅉灂䝁䄴䅚ㅂ䡁䅍䅤祂䝁䅫党穂䍁䅁兡畂䍁䅁睖求䡁䅍䅤求䡁䅉杢杁䕁䅍䅡灂䝁䄴兙畁䍁䅁兓畂䍁䅁䅤潂䝁䅕䅉祂䝁䅕兙獂䍁䅁党穂䡁䅑兙あ䝁䅕䅉穂䝁䅕睙あ䝁䄸杣獁䍁䅁䅤潂䝁䅕䅉浂䝁䅫杣瑂䍁䅁督求䝁䅕睡穂䍁䅁䅤療䍁䅁兡畂䡁䅙党穂䡁䅑䅉灂䝁䄴䅉㉂䝁䅅杣灂䝁䄸兤穂䍁䅁䅢療䝁䅍兙あ䝁䅫睢畂䡁䅍䅉桂䝁䅍杣療䡁䅍督杁䕁䅕兤祂䝁䄸䅣求䍁䅁杚療䝁䅍兤穂䝁䅫杢湂䍁䅁睢畂䍁䅁杒祂䝁䅅杢橂䝁䅕䅉桂䝁䄴䅚杁䕁䅍党畂䡁䅑杣桂䝁䅷䅉䙂䡁䅕杣療䡁䅁党獁䍁䅁兖畂䝁䅫䅤求䝁䅑䅉呂䡁䅑兙あ䝁䅕督獁䍁䅁兑穂䝁䅫兙杁䝁䅙睢橂䡁䅕督灂䝁䄴睚杁䝁䄸杢杁䕁䅍䅡灂䝁䄴兙獁䍁䅁兙畂䝁䅑䅉䵂䝁䅅䅤灂䝁䄴䅉䉂䝁䄰党祂䝁䅫睙桂䍁䄴䅉䩂䡁䅑䅉あ䡁䅫䅣灂䝁䅍兙獂䝁䅷入杁䝁䅫杢㉂䝁䅕督あ䡁䅍䅉楂䝁䅕䅤㍂䝁䅕党畂䍁䅁䅊祁䍁䄴杍ぁ䍁䅁兢灂䝁䅷䅢灂䝁䄸杢杁䝁䅅杢歂䍁䅁䅊ㅁ䑁䅁䅉瑂䝁䅫䅢獂䝁䅫睢畂䍁䅁杚療䡁䅉䅉㉂䝁䅕杢あ䡁䅕杣求䍁䅁兡畂䡁䅙党穂䡁䅑兢求䝁䄴䅤穂䍁䅁兙畂䝁䅑䅉楂䝁䅕䅤㍂䝁䅕党畂䍁䅁䅊ㅁ䑁䅁䅉瑂䝁䅫䅢獂䝁䅫睢畂䍁䅁兙畂䝁䅑䅉歁䑁䅉䅉楂䝁䅫䅢獂䝁䅫睢畂䍁䅁杚療䡁䅉䅉楂䡁䅕入療䡁䅕䅤穂䍁䅁兡畂䍁䅁睙療䝁䄰䅣桂䝁䄴兡求䡁䅍䅉㍂䝁䅫䅤潂䍁䅁党畂䡁䅑党祂䡁䅁杣灂䡁䅍党杁䡁䅙兙獂䡁䅕党杁䝁䄸杚杁䝁䅉党あ䡁䅣党求䝁䄴䅉歁䑁䅍免畁䑁䅕睎杁䝁䄰兡獂䝁䅷兡療䝁䄴䅉桂䝁䄴䅚杁䍁䅑免睁䑁䅁䅍杁䝁䄰兡獂䝁䅷兡療䝁䄴䅉桂䝁䄴䅚杁䡁䅍兙獂䝁䅕督杁䡁䅙兙獂䡁䅕党杁䝁䄸杚杁䍁䅑兎睁䍁䅁兢灂䝁䅷䅢灂䝁䄸杢杁䝁䅅杢歂䍁䅁䅊穁䑁䅁䅍杁䝁䄰兡獂䝁䅷兡療䝁䄴杌杁䕁䅫䅤杁䡁䅍党求䝁䅳督杁䡁䅑睢杁䝁䅫杢㉂䝁䅕督あ䍁䅁兡畂䍁䅁睙療䝁䄰䅣桂䝁䄴兡求䡁䅍䅉㍂䝁䅫䅤潂䍁䅁兢桂䡁䅉睡求䡁䅑䅉橂䝁䅅䅣灂䡁䅑兙獂䝁䅫来桂䡁䅑兡療䝁䄴䅉湂䡁䅉党桂䡁䅑党祂䍁䅁䅤潂䝁䅅杢杁䍁䅑兎睁䍁䅁兢灂䝁䅷䅢灂䝁䄸杢杁䝁䅅杢歂䍁䅁兒䍂䕁䅫䅖䕂䕁䅅䅉楂䝁䅕䅤㍂䝁䅕党畂䍁䅁䅊ㅁ䍁䅁兢灂䝁䅷䅢灂䝁䄸杢杁䡁䅑睢杁䍁䅑杍ㅁ䍁䅁兢灂䝁䅷䅢灂䝁䄸杢畁䍁䅁兓あ䍁䅁䅣祂䝁䅕杚求䡁䅉督杁䡁䅑睢杁䡁䅑兙牂䝁䅕䅉桂䍁䅁兢桂䝁䅯睢祂䝁䅫䅤㕂䍁䅁睢祂䍁䅁兙杁䝁䄰兡畂䝁䄸杣灂䡁䅑入杁䡁䅍䅤桂䝁䅳党畁䍁䅁睖潂䝁䅫䅢求䍁䅁兡畂䡁䅙党穂䡁䅑兡畂䝁䅣䅉灂䝁䄴䅉䭂䝁䅅䅣桂䝁䄴䅌杁䝁䅫䅤杁䝁䅑睢求䡁䅍䅉畂䝁䄸䅤杁䝁䅫杢㉂䝁䅕督あ䍁䅁兡畂䍁䅁睙療䝁䄰䅣桂䝁䄴兡求䡁䅍䅉㍂䝁䅫䅤潂䍁䅁兢療䡁䅉党杁䡁䅑䅡桂䝁䄴䅉硁䍁䅷䅍睁䑁䅁䅉求䝁䄰䅣獂䝁䄸入求䝁䅕督杁䝁䅅杢歂䍁䅁䅣祂䝁䅕杚求䡁䅉督杁䝁䅍睢瑂䡁䅁兙畂䝁䅫党穂䉁杫䅉㍂䝁䄸杣あ䝁䅧䅉楂䝁䅕䅤㍂䝁䅕党畂䍁䅁䅊硁䑁䅁䅍杁䝁䄰兡獂䝁䅷兡療䝁䄴䅉桂䝁䄴䅚杁䍁䅑免ㅁ䑁䅁䅉瑂䝁䅫䅢獂䝁䅫睢畂䍁䄴䅉啂䝁䅧党杁䝁䅙兡祂䝁䄰䅉療䡁䅉兡湂䝁䅫杢桂䡁䅑党穂䍁䅷䅉穂䡁䅑杣ㅂ䝁䅍䅤ㅂ䡁䅉党穂䍁䅷䅉桂䝁䄴䅚杁䝁䅅睙あ䡁䅍䅉桂䡁䅍䅉獂䝁䅕兙歂䍁䅁党硂䡁䅕兡あ䡁䅫䅉灂䝁䄴杤求䡁䅍䅤療䡁䅉䅉灂䝁䄴䅉あ䝁䅧党杁䡁䅑杣桂䝁䄴督桂䝁䅍䅤灂䝁䄸杢穂䍁䄴䅉啂䝁䅧党杁䕁䅍兙祂䝁䅷入獂䝁䅕䅉䡂䡁䅉睢ㅂ䡁䅁䅉䩂䝁䄴睙畁䍁䅁睤桂䡁䅍䅉浂䝁䄸兤畂䝁䅑党歂䍁䅁兡畂䍁䅁免㕁䑁䅧睎杁䝁䅅杢歂䍁䅁兡穂䍁䅁杙桂䡁䅍党歂䍁䅁兡畂䍁䅁睖桂䡁䅍䅡灂䝁䄴睚あ䝁䄸杢獁䍁䅁䅒灂䡁䅍䅤祂䝁䅫睙あ䍁䅁睢浂䍁䅁睑療䝁䅷兤瑂䝁䅉兡桂䍁䅁睤灂䡁䅑䅡杁䝁䅅䅚歂䝁䅫䅤灂䝁䄸杢桂䝁䅷䅉療䝁䅙杚灂䝁䅍党穂䍁䅁兙橂䡁䅉睢穂䡁䅍䅉佂䝁䄸杣あ䝁䅧䅉䉂䝁䄰党祂䝁䅫睙桂䍁䅷䅉呂䝁䄸兤あ䝁䅧䅉䉂䝁䄰党祂䝁䅫睙桂䍁䅷䅉䉂䡁䅍兡桂䍁䅷䅉䉂䡁䅕督あ䡁䅉兙獂䝁䅫兙杁䝁䅅杢歂䍁䅁兒ㅂ䡁䅉睢睂䝁䅕杌䅁䉁噍䅁䭄杄䅁䅖潂䝁䅕䅉䑂䝁䅧兙祂䝁䅷党穂䍁䅁睕橂䝁䅧睤桂䝁䅉䅉䑂䝁䄸杣睂䝁䄸杣桂䡁䅑兡療䝁䄴䅌杁䡁䅑睢湂䝁䅕䅤潂䝁䅕杣杁䡁䅣兡あ䝁䅧䅉灂䡁䅑督杁䡁䅍兤楂䡁䅍兡歂䝁䅫兙祂䝁䅫党穂䍁䅷䅉療䡁䅁党祂䝁䅅䅤求䡁䅍䅉桂䡁䅍䅉桂䍁䅁督桂䡁䅙兡畂䝁䅣督杁䝁䅅杢歂䍁䅁䅢療䝁䅅杢杁䝁䅧睢獂䝁䅑兡畂䝁䅣䅉橂䝁䄸兢睂䝁䅅杢㕂䍁䅁䅤潂䝁䅅䅤杁䡁䅁杣療䡁䅙兡歂䝁䅕督杁䡁䅣党桂䝁䅷䅤潂䍁䅁兢桂䝁䄴兙湂䝁䅕兢求䝁䄴䅤獁䍁䅁督求䝁䅍兤祂䝁䅫䅤灂䝁䅕督杁䝁䅉杣療䝁䅳党祂䝁䅅睚求䍁䅷䅉楂䝁䅅杢牂䝁䅫杢湂䍁䅷䅉桂䡁䅍督求䡁䅑䅉瑂䝁䅅杢桂䝁䅣党瑂䝁䅕杢あ䍁䅷䅉橂䡁䅕督あ䝁䄸䅚㕂䍁䅷䅉桂䝁䄴䅚杁䝁䅙兡畂䝁䅅杢橂䝁䅫兙獂䍁䅁兙歂䡁䅙兡穂䝁䄸杣㕂䍁䅁督求䡁䅉杤灂䝁䅍党穂䍁䅁兡畂䍁䅁䅤潂䝁䅕䅉噂䝁䄴兡あ䝁䅕䅚杁䙁䅍䅤桂䡁䅑党穂䍁䅁兙畂䝁䅑䅉灂䝁䄴䅤求䡁䅉杢桂䡁䅑兡療䝁䄴兙獂䝁䅷入畁䍁䅁䅖潂䝁䅕䅉橂䝁䄸兢睂䝁䅅杢㕂䍁䅁睢睂䝁䅕杣桂䡁䅑党穂䍁䅁兡畂䍁䅁䅤㍂䝁䄸䅉穂䝁䅕睚瑂䝁䅕杢あ䡁䅍䅌杁䕁䅫杢㉂䝁䅕督あ䝁䄸杣杁䙁䅍党祂䡁䅙兡橂䝁䅕督杁䝁䅅杢歂䍁䅁兑歂䡁䅙兡穂䝁䄸杣杁䙁䅍党祂䡁䅙兡橂䝁䅕督畁䍁䅁兓あ䍁䅁睢浂䝁䅙党祂䡁䅍䅉楂䡁䅉睢牂䝁䅕杣桂䝁䅣党杁䝁䅅睙橂䝁䄸兤畂䡁䅑督杁䡁䅣兡あ䝁䅧䅉求䡁䅅兤灂䡁䅑入杁䝁䅅杢歂䍁䅁杚灂䡁䅧党歂䍁䅁兡畂䝁䅍睢瑂䝁䅕䅉あ䡁䅉兙歂䝁䅫杢湂䍁䅷䅉瑂䝁䅅杣湂䝁䅫杢杁䝁䅷党畂䝁䅑兡畂䝁䅣䅌杁䝁䄸䅣あ䝁䅫睢畂䡁䅍䅉あ䡁䅉兙歂䝁䅫杢湂䍁䅷䅉浂䡁䅕䅤ㅂ䡁䅉党穂䍁䅁兙畂䝁䅑䅉浂䝁䄸杣求䡁䅧䅉あ䡁䅉兙歂䝁䅫杢湂䍁䅷䅉桂䝁䄴䅚杁䝁䅍兙穂䝁䅧䅉瑂䝁䅅杢桂䝁䅣党瑂䝁䅕杢あ䍁䅁睙桂䡁䅁兙楂䝁䅫䅢灂䡁䅑兡求䡁䅍䅌杁䝁䅫杢橂䝁䅷兤歂䝁䅫杢湂䍁䅁睙求䡁䅉䅤灂䝁䅙兡橂䝁䅅䅤求䡁䅍䅉療䝁䅙䅉歂䝁䅕䅣療䡁䅍兡あ䑁䅳䅉あ䝁䅧兡祂䝁䅑兌睂䝁䅅杣あ䡁䅫䅉瑂䡁䅕䅤ㅂ䝁䅅䅢杁䝁䅙兤畂䝁䅑督杁䡁䅑䅡祂䝁䄸兤湂䝁䅧䅉あ䝁䅧党杁䕁䄰兤あ䡁䅕兙獂䍁䅁杒ㅂ䝁䄴䅚杁䕁䄰兙祂䝁䅳党あ䡁䅁䅢桂䝁䅍党杁䝁䅅杢歂䍁䅁兔ㅂ䡁䅑兤桂䝁䅷䅉䝂䡁䅕杢歂䍁䅁睔畂䝁䅕睕療䡁䅕杣橂䝁䅕䅉穂䝁䅕杣㉂䝁䅫睙求䍁䅷䅉桂䡁䅍䅉㍂䝁䅕䅢獂䍁䅁兙穂䍁䅁兢ㅂ䡁䅑兤桂䝁䅷䅉浂䡁䅕杢歂䍁䅁䅤祂䝁䅅䅚灂䝁䄴睚杁䝁䅅杢歂䍁䅁睙獂䝁䅕兙祂䝁䅫杢湂䍁䅁督求䡁䅉杤灂䝁䅍党穂䍁䅁䅤療䍁䅁杙祂䝁䄸睡求䡁䅉兌歂䝁䅕兙獂䝁䅕杣穂䑁䅳䅉求䡁䅧睙潂䝁䅅杢湂䝁䅕兌あ䡁䅉兙歂䝁䅕䅚杁䝁䅙兤畂䝁䅑督㝁䍁䅁兙歂䡁䅙兡穂䝁䄸杣㕂䍁䅁督療䝁䅷兤あ䝁䅫睢畂䡁䅍䅉浂䝁䄸杣杁䝁䄰兙畂䝁䅅睚求䝁䅑䅉睂䝁䄸杣あ䝁䅙睢獂䝁䅫睢穂䍁䅷䅉穂䝁䅕䅣桂䡁䅉兙あ䝁䅕䅢㕂䍁䅁兢桂䝁䄴兙湂䝁䅕䅚杁䝁䅅睙橂䝁䄸兤畂䡁䅑督獁䍁䅁睙ㅂ䡁䅍䅤療䝁䄰兡㙂䝁䅕䅚杁䡁䅁党祂䡁䅍睢畂䝁䅅䅢杁䝁䅅䅚㉂䝁䅫睙求䍁䅁杚療䡁䅉䅉あ䝁䅅兡獂䝁䄸杣求䝁䅑䅉睂䝁䄸杣あ䝁䅙睢獂䝁䅫睢穂䍁䅷䅉穂䡁䅁党橂䝁䅫兙獂䝁䅫来求䝁䅑䅉睂䝁䅷兙畂䝁䄴兡畂䝁䅣䅌杁䝁䅅杢歂䍁䅁杚ㅂ䝁䅷䅢瑁䡁䅑兡瑂䝁䅕䅉睂䝁䄸杣あ䝁䅙睢獂䝁䅫睢杁䝁䄰兙畂䝁䅅睚求䝁䄰党畂䡁䅑睏杁䝁䅉兙畂䝁䅳兡畂䝁䅣䅉睂䡁䅉睢歂䡁䅕睙あ䡁䅍䅉橂䝁䄸兢睂䡁䅉兡穂䝁䅫杢湂䍁䅁睙潂䝁䅕睙牂䝁䅫杢湂䍁䅁兙畂䝁䅑䅉穂䝁䅅杤灂䝁䄴睚穂䍁䅁兙橂䝁䅍睢ㅂ䝁䄴䅤穂䍁䅷䅉浂䝁䅫杣穂䡁䅑䅉獂䝁䅫党畂䍁䅁杣求䡁䅍兡歂䝁䅕杢あ䝁䅫兙獂䍁䅁杣求䝁䅅䅢杁䝁䅕督あ䝁䅅䅤求䍁䅁兢療䡁䅉䅤湂䝁䅅睚求䍁䅁䅢療䝁䅅杢穂䍁䅷䅉潂䝁䄸兢求䍁䅁党硂䡁䅕兡あ䡁䅫䅉獂䝁䅫杢求䡁䅍䅉療䝁䅙䅉橂䡁䅉党歂䝁䅫䅤獁䍁䅁兙畂䝁䅑䅉睂䝁䅷党歂䝁䅣党歂䍁䅁兙穂䡁䅍党あ䍁䅁䅢灂䝁䄴党穂䑁䅳䅉桂䝁䄴䅚杁䡁䅑杣ㅂ䡁䅍䅤杁䝁䅍兤穂䡁䅑睢歂䡁䅫䅉穂䝁䅕杣㉂䝁䅫睙求䡁䅍䅌杁䡁䅁党祂䡁䅍睢畂䝁䅅䅢杁䡁䅑杣ㅂ䡁䅍䅤杁䡁䅉党睂䝁䄸杣あ䝁䅫杢湂䍁䅁督求䡁䅉杤灂䝁䅍党穂䍁䅷䅉桂䝁䄴䅚杁䝁䅅䅚瑂䝁䅫杢灂䡁䅍䅤祂䝁䅅䅤灂䡁䅙党杁䡁䅑杣ㅂ䡁䅍䅤求䝁䅕䅉穂䝁䅕杣㉂䝁䅫睙求䡁䅍杌杁䕁䅫䅤杁䝁䅅䅢穂䝁䄸䅉睂䡁䅉睢㉂䝁䅫䅚求䡁䅍䅉歂䝁䅫睚灂䡁䅑兙獂䍁䅁杣求䡁䅑兡祂䝁䅕兢求䝁䄴䅤杁䝁䅍兙獂䝁䅍兤獂䝁䅅䅤療䡁䅉督㝁䍁䅁兡畂䡁䅑党湂䡁䅉兙あ䝁䅕䅚杁䡁䅣党楂䍁䄰䅌杁䝁䄰睢楂䝁䅫䅢求䍁䄰䅌杁䝁䅅杢歂䍁䅁督療䝁䅙䅤㍂䝁䅅杣求䍁䄰杙桂䡁䅍党歂䍁䅁䅤祂䝁䅅䅚灂䝁䄴睚杁䡁䅁䅢桂䡁䅑杚療䡁䅉兢穂䍁䅷䅉祂䝁䅕兙獂䍁䄰䅤灂䝁䄰党杁䝁䄰兙祂䝁䅳党あ䍁䅁䅚桂䡁䅑兙獁䍁䅁睢睂䡁䅑兡療䝁䄴督杁䡁䅑杣桂䝁䅑兡畂䝁䅣䅌杁䡁䅁杣求䝁䄰兡ㅂ䝁䄰䅉祂䝁䅕督求䝁䅅杣橂䝁䅧䅌杁䝁䅅杢歂䍁䅁兢ㅂ䝁䅷䅤灂䍁䄰睙潂䝁䅅杢畂䝁䅕䅢杁䝁䅅睙橂䝁䅕督穂䑁䅳䅉穂䝁䅕䅢浂䍁䄰督求䡁䅉杤灂䝁䅍党杁䝁䅕䅚ㅂ䝁䅍兙あ䝁䅫睢畂䍁䅁兙畂䝁䅑䅉穂䡁䅕䅣睂䝁䄸杣あ䍁䅁䅤療䝁䄸䅢穂䑁䅳䅉療䝁䄴䅢灂䝁䄴党杁䡁䅉党穂䝁䅕兙祂䝁䅍䅡杁䝁䅅杢歂䍁䅁兙畂䝁䅅䅢㕂䡁䅍兡穂䍁䅁䅤療䝁䄸䅢穂䑁䅳䅉求䡁䅅兤灂䡁䅑入杁䝁䅍睢瑂䡁䅁党畂䡁䅍兙あ䝁䅫睢畂䍁䅁䅣獂䝁䅅杢杁䡁䅍䅣療䝁䄴督療䡁䅉督杁䝁䅙兤獂䝁䅷兌穂䝁䅕杣㉂䝁䅫睙求䍁䅁杣求䝁䅍睢祂䝁䅑睡求䝁䅕䅣灂䝁䄴睚杁䝁䅙睢祂䍁䅁督あ䝁䄸睙牂䍁䅁䅣獂䝁䅅杢穂䍁䅷䅉穂䡁䅑睢橂䝁䅳䅉療䡁䅁䅤灂䝁䄸杢穂䍁䅷䅉祂䝁䅕督あ䡁䅉兡橂䡁䅑党歂䍁䅁督あ䝁䄸睙牂䍁䅷䅉睂䝁䅕杣浂䝁䄸杣瑂䝁䅅杢橂䝁䅕䅉穂䝁䅧兙祂䝁䅕督獁䍁䅁兙畂䝁䅑䅉穂䡁䅑睢橂䝁䅳䅉桂䡁䅁䅣祂䝁䅕睙灂䝁䅅䅤灂䝁䄸杢杁䡁䅉兡湂䝁䅧䅤穂䑁䅳䅉祂䝁䅕䅤灂䡁䅉党瑂䝁䅕杢あ䍁䅁䅣獂䝁䅅杢杁䡁䅍党祂䡁䅙兡橂䝁䅕督㝁䍁䅁兢ㅂ䡁䅑兤桂䝁䅷䅉浂䡁䅕杢歂䍁䅁睙獂䝁䅕兙祂䝁䅫杢湂䍁䅁督求䡁䅉杤灂䝁䅍党穂䑁䅳䅉桂䝁䄴䅚杁䝁䅅䅚㉂䝁䅫督療䡁䅉䅉穂䝁䅕杣㉂䝁䅫睙求䡁䅍䅌杁䝁䅫杢橂䝁䅷兤歂䝁䅫杢湂䍁䅁兡畂䡁䅑党祂䝁䅅睙あ䝁䅫杤求䍁䅁䅤療䝁䄸䅢穂䍁䅁兙畂䝁䅑䅉求䝁䅑兤橂䝁䅅䅤灂䝁䄸杢桂䝁䅷䅉橂䝁䄸杢あ䝁䅕杢あ䍁䄴䅉啂䝁䅧党杁䕁䅍睢瑂䡁䅁兙畂䡁䅫䅉療䡁䅁党祂䝁䅅䅤求䡁䅍䅉あ䝁䅧杣療䡁䅕睚潂䍁䅁杙祂䝁䅅杢橂䝁䅧䅉療䝁䅙杚灂䝁䅍党穂䍁䄴䅉啂䝁䅧党杁䕁䅍䅡桂䡁䅉䅢求䡁䅍䅉呂䝁䅍䅡㍂䝁䅅杙杁䕁䅍睢祂䡁䅁睢祂䝁䅅䅤灂䝁䄸杢杁䡁䅣兙穂䍁䅁杚療䡁䅕杢歂䝁䅕䅚杁䝁䅫杢杁䑁䅅兏㍁䑁䅅䅉桂䝁䄴䅚杁䝁䅫督杁䝁䅧党桂䝁䅑兣ㅂ䝁䅅杣あ䝁䅕杣求䝁䅑䅉灂䝁䄴䅉塂䝁䅕督あ䝁䅷兙牂䝁䅕䅌杁䙁䅑党㑂䝁䅅督畁䅁䅁硪䅧䙁䕁䅁啂䝁䅧党杁䕁䅍䅡求䝁䅕督求䝁䅍兙牂䝁䅕䅉䝂䝁䅅睙あ䝁䄸杣㕂䍁䅁兓畂䝁䅍睢祂䡁䅁睢祂䝁䅅䅤求䝁䅑䅉療䡁䅁党祂䝁䅅䅤求䡁䅍䅉桂䝁䄴䅚杁䝁䅷兡橂䝁䅕杢穂䝁䅕督杁䡁䅉党穂䡁䅑兙ㅂ䡁䅉兙畂䡁䅑督杁䝁䅫杢杁䡁䅑䅡求䍁䅁兖畂䝁䅫䅤求䝁䅑䅉呂䡁䅑兙あ䝁䅕督杁䝁䅅杢歂䍁䅁睑桂䝁䄴兙歂䝁䅅杌杁䙁䅑䅡求䍁䅁睙療䝁䄰䅣桂䝁䄴入杁䝁䄸䅣求䡁䅉兙あ䝁䅕督杁䝁䅉兙牂䝁䅕杣灂䝁䅕督杁䡁䅑䅡桂䡁䅑䅉睂䡁䅉睢歂䡁䅕睙求䍁䅁睙潂䝁䅕党穂䝁䅕睙桂䝁䅳党穂䍁䅁兙畂䝁䅑䅉療䡁䅑䅡求䡁䅉䅉楂䝁䅅睡求䝁䅑䅉睂䡁䅉睢歂䡁䅕睙あ䡁䅍䅉浂䝁䄸杣杁䝁䅫䅤穂䍁䅁杣求䡁䅍䅤桂䡁䅕杣桂䝁䄴䅤穂䍁䅷䅉灂䝁䄴䅤求䡁䅉杢桂䡁䅑兡療䝁䄴兙獂䍁䅁䅢灂䝁䅍党畂䡁䅍党求䡁䅍䅌杁䡁䅑䅡灂䡁䅉䅚瑁䡁䅁兙祂䡁䅑入杁䝁䅉兙牂䝁䅕杣㕂䍁䅁睙ㅂ䡁䅍䅤療䝁䄰党祂䡁䅍䅌杁䝁䅕䅥あ䝁䅕杣畂䝁䅅䅢杁䝁䅙睢療䝁䅑督求䡁䅉杤灂䝁䅍党杁䝁䄸䅣求䡁䅉兙あ䝁䄸杣穂䍁䅷䅉祂䝁䅕䅤桂䝁䅫䅢求䡁䅉督獁䍁䅁兙畂䝁䅑䅉歂䝁䅫督あ䡁䅉兡楂䡁䅕䅤療䡁䅉督畁䍁䅁兓あ䍁䅁睢睂䝁䅕杣桂䡁䅑党穂䍁䅁杣求䡁䅍䅤桂䡁䅕杣桂䝁䄴䅤穂䍁䅁兤畂䝁䅑党祂䍁䅁䅤潂䝁䅕䅉楂䡁䅉兙畂䝁䅑督杁䝁䅍睢瑂䡁䅁杣灂䡁䅍兡畂䝁䅣䅉啂䝁䅧党杁䕁䅍䅡求䝁䅕督求䝁䅍兙牂䝁䅕䅉䝂䝁䅅睙あ䝁䄸杣㕂䍁䅷䅉佂䝁䄸杣あ䝁䅧䅉䩂䡁䅑兙獂䝁䅫兙獁䍁䅁杒獂䝁䄸睤求䡁䅉䅉䑂䝁䅧兡獂䝁䅑䅌杁䕁䅙睢㑂䍁䅁杕求䡁䅍䅤桂䡁䅕杣桂䝁䄴䅤杁䕁䅍睢畂䝁䅍党睂䡁䅑督畁䍁䅁䅖潂䝁䅕䅉䑂䝁䅧党求䡁䅍党橂䝁䅅睡求䍁䅁杒桂䝁䅍䅤療䡁䅉入杁䕁䅫杢橂䝁䄸杣睂䝁䄸杣桂䡁䅑党歂䍁䅁睤桂䡁䅍䅉浂䝁䄸兤畂䝁䅑党歂䍁䅁兡畂䍁䅁免㕁䑁䅣杍杁䝁䅅杢歂䍁䅁兡穂䍁䅁䅡求䝁䅅䅚硂䡁䅕兙祂䡁䅑党祂䝁䅕䅚杁䝁䅫杢杁䕁䅍兙獂䝁䅅杙桂䡁䅍兙穂䍁䅷䅉䑂䝁䅅䅢灂䝁䅙睢祂䝁䄴兡桂䍁䄴䅁療䅇䅁杮䅣䙁䅑䅡求䍁䅁睑潂䝁䅕杚穂䍁䅣䅉塂䝁䅅杣求䝁䅧睢ㅂ䡁䅍党獁䍁䅁兓畂䝁䅍杌獁䍁䅁䅤療䝁䅣党あ䝁䅧党祂䍁䅁睤灂䡁䅑䅡杁䝁䅫䅤穂䍁䅁督ㅂ䝁䅉督灂䝁䅑兡桂䡁䅉兡求䡁䅍䅌杁䝁䅑兡穂䡁䅑杣灂䝁䅉兤あ䝁䅕督杁䡁䅍䅣求䝁䅍</t>
  </si>
  <si>
    <t>兡桂䝁䅷䅤㕂䍁䅁杚療䝁䄸䅚杁䝁䅅杢歂䍁䅁睙求䝁䄴䅤求䡁䅉兌療䝁䅙兌あ䝁䅧党瑁䡁䅁䅢桂䡁䅑党杁䡁䅁杣療䝁䅑兤橂䡁䅑督杁䝁䅫杢杁䡁䅑䅡求䍁䅁兖畂䝁䅫䅤求䝁䅑䅉呂䡁䅑兙あ䝁䅕督獁䍁䅁䅤潂䝁䅕䅉乂䝁䅫䅚歂䝁䅷党杁䕁䅕兙穂䡁䅑䅌杁䝁䅅杢歂䍁䅁睑桂䝁䄴兙歂䝁䅅杌杁䙁䅑䅡求䍁䅁睙療䝁䄰䅣桂䝁䄴入婁䡉䅍䅉睂䡁䅉睢歂䡁䅕睙あ䍁䅁䅣療䡁䅉䅤浂䝁䄸䅢灂䝁䄸䅉灂䝁䄴睙獂䡁䅕䅚求䡁䅍䅉穂䡁䅁党橂䝁䅫兙獂䡁䅑入杁䝁䅙睢療䝁䅑䅉睂䡁䅉睢歂䡁䅕睙あ䡁䅍䅌杁䡁䅍兤橂䝁䅧䅉桂䡁䅍䅉桂䡁䅉䅤灂䡁䅍兙畂䍁䅁睙潂䝁䅅杣橂䡁䅕䅤求䡁䅉兡求䍁䅷䅉穂䡁䅁党橂䝁䅫兙獂䡁䅑入杁䝁䅍䅡求䝁䅕督求䡁䅍䅌杁䡁䅕杢灂䡁䅅兤求䍁䅁睢灂䝁䅷督杁䝁䅅杢歂䍁䅁杤灂䝁䄴党湂䝁䅅杣穂䍁䅷䅉あ䡁䅉兤浂䝁䅙䅢求䡁䅍䅌杁䝁䅍兙㉂䝁䅫兙祂䍁䅷䅉橂䝁䅧睢橂䝁䄸䅢桂䡁䅑党獁䍁䅁兙畂䝁䅑䅉睂䝁䅅督あ䡁䅉入杁䡁䅁杣療䝁䅑兤橂䡁䅑督㝁䍁䅁兙畂䝁䅑䅉橂䝁䅕杢あ䝁䅕杣瑁䝁䄸杚瑁䡁䅑䅡求䍁䄰䅣獂䝁䅅䅤求䍁䅁䅣祂䝁䄸䅚ㅂ䝁䅍䅤穂䍁䅁睙療䝁䄴督灂䡁䅍䅤灂䝁䄴睚杁䝁䄸杚杁䝁䅍兤穂䡁䅑睢瑂䍁䅁睙ㅂ䡁䅑䅉楂䝁䅕党浂䍁䅷䅉穂䝁䅕兙浂䝁䄸睢歂䍁䅷䅉桂䝁䄴䅚杁䝁䅧睢祂䝁䄰睢畂䝁䅕兌浂䡁䅉党求䍁䅁䅣療䡁䅕䅢あ䡁䅉入獁䍁䅁兙穂䍁䅁睤求䝁䅷䅢杁䝁䅅督杁䝁䅉杣療䝁䅅䅚獂䝁䅫杢求䍁䅁杚療䝁䄸䅚杁䡁䅁杣療䝁䅑兤橂䡁䅑督杁䝁䅍睢瑂䡁䅁杣灂䡁䅍兡畂䝁䅣䅉橂䝁䄸睢牂䝁䅫杢湂䍁䅁睢灂䝁䅷督獁䍁䅁杙ㅂ䡁䅑䅤求䡁䅉䅌杁䝁䅕睚湂䡁䅍䅌杁䝁䄰兡獂䝁䅳䅌杁䝁䅅杢歂䍁䅁杚獂䝁䄸兤祂䍁䄴䅉啂䝁䅧党杁䝁䅍睢瑂䡁䅁兙畂䡁䅫䅉穂䝁䅕杣㉂䝁䅕督杁䝁䄰党畂䡁䅕兌歂䡁䅉兡㉂䝁䅕杢杁䝁䅫杢歂䝁䅕䅣求䝁䄴䅚求䝁䄴䅤杁䡁䅉党穂䡁䅑兙ㅂ䡁䅉兙畂䡁䅑督獁䍁䅁杚灂䝁䄴党杁䝁䅑兡畂䝁䅫杢湂䍁䅁党穂䡁䅑兙楂䝁䅷兡穂䝁䅧兢求䝁䄴䅤穂䍁䅷䅉橂䝁䄸兤畂䡁䅑杣㕂䍁䅁睙獂䡁䅕杙穂䍁䅷䅉潂䝁䄸䅤求䝁䅷督獁䍁䅁睙桂䡁䅑党祂䝁䅕杣穂䍁䅷䅉橂䡁䅕䅢灂䝁䄴兙祂䡁䅫䅉穂䝁䅍䅡療䝁䄸䅢穂䍁䅷䅉楂䝁䅅睡求䡁䅉兡求䡁䅍䅌杁䡁䅁兙あ䝁䅫督穂䝁䅕杣灂䝁䅕督獁䍁䅁睙潂䝁䄸睙療䝁䅷兙あ䝁䅫党祂䡁䅍䅌杁䝁䅍杣ㅂ䝁䅫督求䍁䅁䅢灂䝁䄴党穂䍁䅷䅉橂䝁䅅督灂䝁䄴睢穂䍁䅷䅉桂䝁䄴䅚杁䡁䅍䅣求䝁䅍兡桂䝁䅷䅤㕂䍁䅁杚療䝁䄸䅚杁䡁䅍䅤療䡁䅉党穂䍁䄴䅉䩂䡁䅑䅉瑂䝁䅅杣牂䝁䅕䅤穂䍁䅁兡あ䡁䅍䅉橂䝁䅕杢あ䝁䅕杣瑁䝁䄸杚瑁䡁䅑䅡求䍁䄰䅣獂䝁䅅䅤求䍁䅁䅣祂䝁䄸䅚ㅂ䝁䅍䅤穂䍁䅁䅚灂䡁䅉党橂䡁䅑䅢㕂䍁䅁䅤療䍁䅁睙療䝁䄴督ㅂ䝁䄰党祂䡁䅍䅉あ䝁䅧杣療䡁䅕睚潂䍁䅁兙杁䝁䄰兙灂䝁䅷䅉桂䝁䄴䅚杁䝁䅕兌橂䝁䄸兢瑂䝁䅕杣橂䝁䅕䅉睂䝁䅷兙あ䝁䅙睢祂䝁䄰杌杁䙁䅑䅡求䍁䅁睑潂䝁䅕杚穂䍁䅣䅉塂䝁䅅杣求䝁䅧睢ㅂ䡁䅍党獁䍁䅁兓畂䝁䅍杌杁䡁䅣兙穂䍁䅁杚療䡁䅕杢歂䝁䅕䅚杁䝁䅫杢杁䑁䅅兏㑁䑁䅕䅉桂䝁䄴䅚杁䝁䅫督杁䝁䅧党桂䝁䅑兣ㅂ䝁䅅杣あ䝁䅕杣求䝁䅑䅉灂䝁䄴䅉卂䝁䅫䅚湂䝁䅕杚灂䝁䅕䅢歂䍁䅷䅉䑂䝁䄸杢畂䝁䅕睙あ䝁䅫睙ㅂ䡁䅑杌䅁䍁塑䅁㙃权䅁䅖潂䝁䅕䅉䑂䝁䅧党瑂䝁䄸兤祂䡁䅍䅉䑂䝁䄸兢睂䝁䅅杢㕂䍁䅁䅣祂䝁䄸杤灂䝁䅑党穂䍁䅁䅣求䡁䅉杚療䡁䅉兢桂䝁䄴睙求䍁䅁睙潂䝁䅕兢灂䝁䅍兙獂䡁䅍䅉灂䝁䄴䅉佂䝁䄸杣あ䝁䅧䅉䉂䝁䄰党祂䝁䅫睙桂䍁䅷䅉あ䝁䅧党杁䕁䅅督灂䝁䅅䅉兂䝁䅅睙灂䝁䅙兡橂䍁䅷䅉䙂䡁䅕杣療䡁䅁党獁䍁䅁䅤潂䝁䅕䅉乂䝁䅫䅚歂䝁䅷党杁䕁䅕兙穂䡁䅑䅌杁䕁䅅杚祂䝁䅫睙桂䍁䅷䅉桂䝁䄴䅚杁䕁䅷兙あ䝁䅫杢杁䕁䅅兢求䡁䅉兡橂䝁䅅杌杁䕁䅫䅤杁䝁䄸䅣求䡁䅉兙あ䝁䅕督杁䡁䅑䅡祂䝁䄸兤湂䝁䅧䅉あ䝁䅧杣求䝁䅕䅉穂䝁䅕睚瑂䝁䅕杢あ䡁䅍杏杁䙁䅑兡あ䝁䅅杢灂䡁䅕兢杁䙁䅑党橂䝁䅧杢療䝁䅷睢湂䝁䅫党穂䍁䅷䅉啂䝁䅧党祂䝁䄰兙獂䍁䅁杊杁䙁䅍䅣求䝁䅍兡桂䝁䅷兡㙂䝁䅕䅚杁䙁䅍睢獂䡁䅕䅤灂䝁䄸杢穂䍁䅷䅉桂䝁䄴䅚杁䕁䅅䅚㉂䝁䅅杢橂䝁䅕䅚杁䙁䅁党祂䝁䅙睢祂䝁䄰兙畂䝁䅍党杁䕁䄰兙あ䝁䅕杣灂䝁䅅䅢穂䍁䄴䅉啂䝁䅧党杁䙁䅑兡あ䝁䅅杢灂䡁䅕兢杁䙁䅑党橂䝁䅧杢療䝁䅷睢湂䝁䅫党穂䍁䅁督求䝁䅣兢求䝁䄴䅤杁䡁䅁杣療䡁䅙兡歂䝁䅕督杁䙁䅑兡偂䑁䅉䅉睂䝁䅫睚瑂䝁䅕杢あ䍁䅁兤畂䝁䅑党祂䍁䅁䅤潂䝁䅕䅉啂䝁䅫兌兂䡁䅕杣求䍁䅁杙祂䝁䅅杢歂䍁䅁杚療䡁䅉䅉歂䝁䅕䅢灂䡁䅙党祂䝁䅫杢湂䍁䅁睤潂䝁䅫䅤求䝁䄴党穂䡁䅍䅌杁䝁䅉杣灂䝁䅣䅡あ䝁䄴党穂䡁䅍䅌杁䝁䄸䅣桂䝁䅍兡あ䡁䅫䅌杁䝁䅑兤祂䝁䅅杙灂䝁䅷兡あ䡁䅫䅌杁䝁䅕杚浂䝁䅫睙灂䝁䅕杢橂䡁䅫䅌杁䝁䅅杢歂䍁䅁䅣祂䝁䄸䅤求䝁䅍䅤灂䝁䄸杢杁䝁䅫杢杁䡁䅙兙祂䝁䅫睢ㅂ䡁䅍䅉療䝁䅙䅉桂䡁䅁䅣獂䝁䅫睙桂䡁䅑兡療䝁䄴督獁䍁䅁督ㅂ䝁䅍䅡杁䝁䅅督杁䝁䅅杣橂䝁䅧兡あ䝁䅕睙あ䡁䅕杣桂䝁䅷䅉桂䝁䄴䅚杁䝁䅫杢歂䡁䅕督あ䡁䅉兡桂䝁䅷䅉橂䝁䄸兙あ䝁䅫杢湂䡁䅍䅌杁䝁䅙䅢求䡁䅧兡楂䝁䅷党杁䝁䅅杢歂䍁䅁杣灂䝁䅣兡歂䍁䅁䅣獂䝁䅅督あ䝁䅫睙杁䡁䅁兙橂䝁䅳兙湂䝁䅫杢湂䍁䅷䅉睂䝁䄸䅢㕂䡁䅙兡畂䡁䅫䅢橂䝁䅧䅢療䡁䅉兡歂䝁䅕䅌杁䝁䅷兙瑂䝁䅫杢桂䡁䅑党杁䡁䅁兙睂䝁䅕杣穂䍁䅁兤穂䝁䅕䅚杁䝁䅙睢祂䍁䅁杚ㅂ䡁䅉杢灂䡁䅑兤祂䝁䅕䅉桂䝁䄴䅚杁䝁䅉兤灂䝁䅷䅚灂䝁䄴睚杁䝁䄰兙あ䝁䅕杣灂䝁䅅䅢穂䍁䅷䅉橂䝁䄸兙あ䝁䅕䅚杁䡁䅁兙睂䝁䅕杣獁䍁䅁兙畂䝁䅑䅉橂䝁䄸兙あ䝁䅕䅚杁䡁䅁兙睂䝁䅕杣楂䝁䄸兙祂䝁䅑䅉ㅂ䡁䅍党歂䍁䅁杚療䡁䅉䅉睂䝁䅅睙牂䝁䅅睚灂䝁䄴睚畁䍁䅁䅖潂䝁䅕䅉啂䝁䅧党祂䝁䄰兙獂䍁䅁杊杁䙁䅍䅣求䝁䅍兡桂䝁䅷兡㙂䝁䅕䅚杁䙁䅍睢獂䡁䅕䅤灂䝁䄸杢穂䍁䅁督求䝁䅣兢求䝁䄴䅤杁䝁䄸杚浂䝁䅕杣穂䍁䅁睢浂䍁䅁杣求䝁䅙杣灂䝁䅣党祂䝁䅅杢あ䡁䅍䅌杁䡁䅑䅡求䡁䅉兢桂䝁䅷䅉瑂䝁䅅杢桂䝁䅣党瑂䝁䅕杢あ䍁䅁督療䝁䅷兤あ䝁䅫睢畂䡁䅍䅌杁䡁䅁杣療䡁䅁党獂䝁䅷兙畂䡁䅑督獁䍁䅁杚療䝁䅅兢杁䝁䅉䅢療䡁䅣兡畂䝁䅣䅉桂䝁䅣党畂䡁䅑督獁䍁䅁兙畂䝁䅑䅉穂䡁䅁党橂䝁䅫兙獂䡁䅑入杁䡁䅍睢獂䡁䅙党畂䡁䅑督畁䍁䅁䅖潂䝁䅕䅉䉂䝁䅑杤桂䝁䄴睙求䝁䅑䅉兂䝁䅕杣浂䝁䄸杣瑂䝁䅅杢橂䝁䅕䅉乂䝁䅅䅤求䡁䅉兡桂䝁䅷督杁䡁䅍党湂䝁䄰党畂䡁䅑䅉睂䡁䅉睢歂䡁䅕睙あ䡁䅍䅉睂䝁䄸杣あ䝁䅙睢獂䝁䅫睢杁䝁䅫杢橂䝁䅷兤歂䝁䅕督杁䡁䅙兙祂䝁䅫睢ㅂ䡁䅍䅉灂䝁䄴䅚ㅂ䡁䅍䅤祂䝁䅫兙獂䍁䅁杣求䡁䅍兡畂䡁䅍䅌杁䡁䅍䅣求䝁䅍兡桂䝁䅷䅤㕂䍁䅁䅣祂䝁䄸䅚ㅂ䝁䅍䅤穂䍁䅷䅉瑂䝁䅕兢楂䡁䅉兙畂䝁䅕督獁䍁䅁兙畂䝁䅑䅉橂䝁䄸兙あ䝁䅫杢湂䡁䅍䅉浂䝁䄸杣杁䝁䅕䅢求䝁䅍䅤祂䝁䄸杢灂䝁䅍督獁䍁䅁睙療䝁䄰兢ㅂ䝁䄴兡橂䝁䅅䅤灂䝁䄸杢穂䍁䅷䅉あ䡁䅉兙畂䡁䅍䅣療䡁䅉䅤桂䡁䅑兡療䝁䄴䅌杁䡁䅣兡祂䝁䅕䅉桂䝁䄴䅚杁䝁䅍兙楂䝁䅷党獁䍁䅁党畂䝁䅕杣湂䡁䅫䅌杁䝁䄸兡獂䍁䅁兙畂䝁䅑䅉湂䝁䅅督獁䍁䅁兙畂䝁䅑䅉瑂䝁䅕䅚灂䝁䅍兙獂䍁䅷䅉桂䝁䄴䅚杁䝁䄸䅤潂䝁䅕杣杁䝁䅅䅣睂䝁䅷兡橂䝁䅅䅤灂䝁䄸杢穂䍁䅁兤畂䝁䅑党祂䍁䅁䅤潂䝁䅕䅉求䝁䅙䅢療䝁䄴䅌杁䙁䅙兡あ䝁䄸杢獁䍁䅁睓祂䡁䅫䅤療䡁䅧䅌杁䝁䅅杢歂䍁䅁杔桂䝁䅙兡療䝁䄴䅉楂䡁䅉兙畂䝁䅑督畁䍁䅁䅖潂䝁䅕䅉橂䝁䄸兢睂䝁䅅杢㕂䍁䅁督求䝁䅷䅢穂䍁䅁兡あ䡁䅍䅉睂䡁䅉睢歂䡁䅕睙あ䡁䅍䅉あ䝁䅧杣療䡁䅕睚潂䍁䅁䅚灂䡁䅉党橂䡁䅑䅉桂䝁䄴䅚杁䝁䅫杢歂䝁䅫杣求䝁䅍䅤杁䝁䅍䅡桂䝁䄴杢求䝁䅷督獁䍁䅁兙穂䍁䅁睤求䝁䅷䅢杁䝁䅅督杁䡁䅑䅡祂䝁䄸兤湂䝁䅧䅉桂䍁䅁杢求䡁䅑睤療䡁䅉睡杁䝁䄸杚杁䡁䅉党穂䝁䅕䅢獂䝁䅕杣穂䍁䅁兙畂䝁䅑䅉歂䝁䅫督あ䡁䅉兡楂䡁䅕䅤療䡁䅉督畁䍁䅁䅖潂䝁䅕䅉䑂䝁䅧党瑂䝁䄸兤祂䡁䅍䅉䑂䝁䄸兢睂䝁䅅杢㕂䍁䅁睤桂䡁䅍䅉灂䝁䄴睙療䡁䅉䅣療䡁䅉兙あ䝁䅕䅚杁䝁䅫杢杁䑁䅉䅍硁䑁䅑䅉桂䝁䄴䅚杁䝁䅫督杁䝁䅧党桂䝁䅑兣ㅂ䝁䅅杣あ䝁䅕杣求䝁䅑䅉灂䝁䄴䅉塂䝁䅫䅢瑂䝁䅫杢湂䡁䅑睢畂䍁䅷䅉䕂䝁䅕䅢桂䡁䅣兙祂䝁䅕杌䅁䩁奁䅁楂睃䅁䅖潂䝁䅕䅉䑂䝁䅫睚畂䝁䅅䅉䡂䡁䅉睢ㅂ䡁䅁䅌杁䡁䅑睢湂䝁䅕䅤潂䝁䅕杣杁䡁䅣兡あ䝁䅧䅉灂䡁䅑督杁䡁䅍兤楂䡁䅍兡歂䝁䅫兙祂䝁䅫党穂䍁䅷䅉睂䡁䅉睢㉂䝁䅫䅚求䡁䅍䅉灂䝁䄴督ㅂ䡁䅉兙畂䝁䅍党杁䝁䅅杢歂䍁䅁杣求䝁䅷兙あ䝁䅕䅚杁䡁䅁杣療䝁䅑兤橂䡁䅑督杁䝁䅅杢歂䍁䅁督求䡁䅉杤灂䝁䅍党穂䍁䅁兡畂䍁䅁䅤潂䝁䅕䅉噂䝁䄴兡あ䝁䅕䅚杁䙁䅍䅤桂䡁䅑党穂䍁䄴䅉䩂䡁䅑督杁䕁䅕杤求䡁䅉杢療䡁䅉䅤潂䍁䅁䅓求䝁䅅䅢あ䝁䅧䅉呂䝁䅕杣㉂䝁䅫睙求䡁䅍䅉穂䝁䅕睚瑂䝁䅕杢あ䍁䅁䅣祂䝁䄸杤灂䝁䅑党穂䍁䅁兙杁䡁䅉兙畂䝁䅣党杁䝁䄸杚杁䝁䅍睢療䡁䅉䅚灂䝁䄴兙あ䝁䅕䅚杁䝁䅅杢歂䍁䅁䅣療䝁䅫杢あ䍁䅁督療䝁䅷兤あ䝁䅫睢畂䍁䅁䅡求䝁䅅䅢あ䝁䅧䅉穂䝁䅕杣㉂䝁䅫睙求䡁䅍䅌杁䝁䅫杢橂䝁䅷兤歂䝁䅫杢湂䍁䅁䅣潂䝁䅅杣瑂䝁䅅睙㕂䍁䅁杙求䝁䄴党浂䝁䅫䅤穂䍁䅷䅉潂䝁䄸兢求䍁䅁䅚求䝁䅷兡㉂䝁䅕杣㕂䍁䅁䅣潂䝁䅅杣瑂䝁䅅睙㕂䍁䅷䅉穂䡁䅁党橂䝁䅫兙獂䡁䅑入杁䡁䅁䅡桂䡁䅉兢桂䝁䅍入獁䍁䅁䅚灂䡁䅍䅤祂䝁䅫杙ㅂ䡁䅑兡療䝁䄴䅌杁䝁䅅杢歂䍁䅁睙桂䡁䅉党杁䝁䅑党獂䝁䅫杤求䡁䅉入杁䝁䅅杢歂䍁䅁兢桂䝁䄴兙湂䝁䅕兢求䝁䄴䅤杁䡁䅍睢獂䡁䅕䅤灂䝁䄸杢穂䍁䅁䅤療䍁䅁䅡求䝁䅅䅢あ䝁䅧䅉睂䝁䅷兙畂䡁䅍䅌杁䝁䅕兢睂䝁䅷睢㕂䝁䅕杣穂䍁䅷䅉湂䝁䄸杤求䡁䅉杢瑂䝁䅕杢あ䍁䅁睢祂䝁䅣兙畂䝁䅫来桂䡁䅑兡療䝁䄴督獁䍁䅁兙畂䝁䅑䅉潂䝁䅕兙獂䡁䅑䅡杁䝁䅍兙祂䝁䅕䅉睂䡁䅉睢㉂䝁䅫䅚求䡁䅉督畁䍁䅁䅖潂䝁䅕䅉橂䝁䄸兢睂䝁䅅杢㕂䉁杫督杁䕁䅍兡湂䝁䄴兙杁䕁䅧党桂䝁䅷䅤潂䝁䅍兙祂䝁䅕䅉穂䝁䅕睚瑂䝁䅕杢あ䍁䅁睢浂䝁䅙党祂䡁䅍䅉瑂䝁䅕䅚灂䝁䅍兙獂䍁䅷䅉睂䝁䅧兙祂䝁䄰兙橂䡁䅫䅌杁䝁䅉党潂䝁䅅杤灂䝁䄸杣桂䝁䅷䅉潂䝁䅕兙獂䡁䅑䅡獁䍁䅁䅚求䝁䄴䅤桂䝁䅷䅌杁䝁䅅杢歂䍁䅁睢あ䝁䅧党祂䍁䅁䅣祂䝁䄸䅚ㅂ䝁䅍䅤穂䍁䅁兙畂䝁䅑䅉穂䝁䅕杣㉂䝁䅫睙求䡁䅍䅉浂䝁䄸杣杁䝁䅫杢穂䡁䅕杣求䝁䅑䅉桂䝁䄴䅚杁䡁䅍党獂䝁䅙兌灂䝁䄴督ㅂ䡁䅉党歂䍁䅁睙ㅂ䡁䅍䅤療䝁䄰党祂䡁䅍睏杁䕁䄰党歂䝁䅫睙桂䡁䅉党杁䕁䅅䅚㉂䝁䅅杢あ䝁䅅睚求䍁䅷䅉乂䝁䅕䅚灂䝁䅍兙祂䝁䅕䅉呂䡁䅕䅣睂䝁䅷党瑂䝁䅕杢あ䍁䅷䅉桂䝁䄴䅚杁䕁䄰党歂䝁䅫睙桂䡁䅉党杁䙁䅁兙祂䡁䅑䅉䕂䍁䅁䅣獂䝁䅅杢穂䍁䅁杚療䡁䅉䅉穂䝁䅕杢灂䝁䄸杣穂䍁䅷䅉桂䡁䅍䅉㍂䝁䅕䅢獂䍁䅁兙穂䍁䅁兡畂䝁䅑兡㉂䝁䅫䅚ㅂ䝁䅅䅢杁䝁䅧党桂䝁䅷䅤潂䍁䅁兡畂䡁䅍兤祂䝁䅅杢橂䝁䅕䅉睂䝁䅷兙畂䡁䅍睏杁䝁䅅杢歂䍁䅁䅡求䝁䅅䅢あ䝁䅧䅉橂䝁䅅杣求䍁䅁睙療䡁䅙党祂䝁䅅睚求䍁䅁兡畂䍁䅁兡あ䡁䅍䅉灂䝁䄴䅤求䡁䅉杢桂䡁䅑兡療䝁䄴兙獂䍁䅁兢桂䡁䅉睡求䡁䅑督獁䍁䅁兙穂䍁䅁睤求䝁䅷䅢杁䝁䅅督杁䝁䅧党桂䝁䅷䅤潂䍁䅁睙桂䡁䅉党杁䝁䅉党畂䝁䅕杚灂䡁䅑督杁䝁䅙睢祂䍁䅁兢療䝁䅉兡獂䝁䅕䅉灂䝁䄴䅚灂䡁䅙兡歂䡁䅕兙獂䡁䅍䅉桂䝁䄴䅚杁䝁䅕兢睂䝁䅷睢㕂䝁䅕党穂䍁䅁睢浂䍁䅁兢ㅂ䝁䅷䅤灂䝁䄴兙あ䝁䅫睢畂䝁䅅䅢杁䝁䄸杣湂䝁䅅杢灂䡁䅯兙あ䝁䅫睢畂䡁䅍杌杁䕁䅫杢杁䝁䅅䅚歂䝁䅫䅤灂䝁䄸杢獁䍁䅁兡あ䍁䅁睢浂䝁䅙党祂䡁䅍䅉睂䝁䅕杣瑂䝁䅅杢求䝁䄴䅤杁䝁䅫杢穂䡁䅕杣桂䝁䄴睙求䍁䅁睙療䝁䄴䅤祂䝁䅅睙あ䡁䅍䅉穂䝁䄸䅢歂䍁䅁䅤療䍁䅁睙療䡁䅉䅣療䡁䅉兙あ䝁䅫睢畂䡁䅍䅉あ䝁䄸䅉睂䡁䅉睢㉂䝁䅫䅚求䍁䅁睙療䡁䅙党祂䝁䅅睚求䍁䅁睢畂䍁䅁䅤潂䝁䅕䅉獂䝁䅫杤求䡁䅍䅉療䝁䅙䅉橂䝁䅕杣あ䝁䅅兡畂䍁䅁党瑂䡁䅁䅢療䡁䅫党求䡁䅍䅉浂䝁䄸杣杁䝁䅙兡畂䝁䅅杢橂䝁䅫杢湂䍁䅁党瑂䡁䅁䅢療䡁䅫党祂䍁䄰䅣桂䝁䅫䅚杁䝁䅙兤あ䡁䅕杣求䍁䅁杙求䝁䄴党浂䝁䅫䅤杁䝁䄸杙獂䝁䅫睚桂䡁䅑兡療䝁䄴督畁䍁䅁䅖潂䝁䅕䅉橂䝁䄸兢睂䝁䅅杢㕂䍁䅁䅚灂䡁䅍䅤祂䝁䅫杙ㅂ䡁䅑党穂䍁䅁兡あ䡁䅍䅉睂䡁䅉睢歂䡁䅕睙あ䡁䅍䅉桂䝁䄴䅚杁䡁䅍党祂䡁䅙兡橂䝁䅕督杁䡁䅑䅡祂䝁䄸兤湂䝁䅧䅉灂䝁䄴督ㅂ䡁䅉兙畂䝁䅍党杁䝁䅉杣療䝁䅳党祂䡁䅍䅉桂䝁䄴䅚杁䝁䅍睢畂䡁䅍兤獂䡁䅑兙畂䡁䅑督㝁䍁䅁䅚灂䡁䅉党橂䡁䅑䅢㕂䍁䅁䅤療䍁䅁党瑂䡁䅁䅢療䡁䅫党祂䡁䅍䅌杁䡁䅕杢灂䝁䄸杢穂䍁䅁兙畂䝁䅑䅉療䡁䅑䅡求䡁䅉䅉湂䡁䅉睢ㅂ䡁䅁督獁䍁䅁睢祂䍁䅁兡畂䝁䅑兡㉂䝁䅫䅚ㅂ䝁䅅䅢穂䑁䅳䅉桂䝁䄴䅚杁䡁䅁杣灂䡁䅙兙あ䝁䅕䅉桂䝁䄴䅚杁䡁䅁兤楂䝁䅷兡橂䍁䅁党㑂䝁䅍䅡桂䝁䄴睚求䡁䅍杌杁䙁䅑䅡求䍁䅁睙療䝁䄰䅣桂䝁䄴入杁䡁䅣兙穂䍁䅁杚療䡁䅉兢求䡁䅉䅢㕂䍁䅁睡畂䝁䄸睤畂䍁䅁兙穂䍁䅁睑灂䝁䅣杢桂䍁䅁睑療䡁䅉䅣療䡁䅉兙あ䝁䅫睢畂䍁䅁兙畂䝁䅑䅉橂䝁䅧兙畂䝁䅣党歂䍁䅁兡あ䡁䅍䅉畂䝁䅅兢求䍁䅁䅤療䍁䅁䅖潂䝁䅕䅉䑂䝁䅫睚畂䝁䅅䅉䡂䡁䅉睢ㅂ䡁䅁䅉灂䝁䄴䅉䝂䝁䅕杙祂䡁䅕兙祂䡁䅫䅉祁䑁䅁杍穁䍁䄴䅉啂䝁䅧党杁䕁䅍兡湂䝁䄴兙杁䕁䅣杣療䡁䅕䅣杁䡁䅣兙穂䍁䅁杚療䡁䅕杢歂䝁䅕䅚杁䝁䅫杢杁䑁䅅睎㕁䑁䅉䅉桂䝁䄴䅚杁䝁䅫督杁䝁䅧党桂䝁䅑兣ㅂ䝁䅅杣あ䝁䅕杣求䝁䅑䅉灂䝁䄴䅉䍂䝁䅷睢療䝁䄰杚灂䝁䅕䅢歂䍁䅷䅉䑂䝁䄸杢畂䝁䅕睙あ䝁䅫睙ㅂ䡁䅑杌䅁䥁塅䅁歂睄䅁䅖潂䝁䅕䅉䑂䝁䅷睢祂䝁䄸䅥杁䕁䅍睢瑂䡁䅁兙畂䡁䅫䅉求䝁䄴睚桂䝁䅣党穂䍁䅁兡畂䍁䅁䅤潂䝁䅕䅉瑂䝁䅅杢ㅂ䝁䅙兙橂䡁䅑兤祂䝁䅕䅉桂䝁䄴䅚杁䝁䄰兙祂䝁䅳党あ䝁䅫杢湂䍁䅁睢浂䍁䅁睙療䝁䄴督ㅂ䝁䄰党祂䍁䅁兙畂䝁䅑䅉睂䡁䅉睢浂䝁䅕督穂䝁䅫睢畂䝁䅅䅢杁䡁䅁杣療䝁䅑兤橂䡁䅑督杁䡁䅣睢祂䝁䅷䅚㍂䝁䅫䅚求䍁䄴䅉䩂䡁䅑䅉療䡁䅁党祂䝁䅅䅤求䡁䅍䅉あ䝁䅧杣療䡁䅕睚潂䍁䅁杚療䡁䅕杣杁䡁䅍党湂䝁䄰党畂䡁䅑督㙁䍁䅁䅓求䝁䅅䅢あ䝁䅧䅉桂䝁䄴䅚杁䙁䅣党獂䝁䅷杢求䡁䅍督獁䍁䅁䅓療䡁䅕督求䝁䅧睢獂䝁䅑䅌杁䕁䅷兡浂䝁䅕督あ䡁䅫䅢求䍁䅷䅉桂䝁䄴䅚杁䕁䅫杢あ䝁䅕杣畂䝁䅅䅤灂䝁䄸杢桂䝁䅷杌杁䙁䅑䅡求䍁䅁䅓求䝁䅅䅢あ䝁䅧䅉桂䝁䄴䅚杁䙁䅣党獂䝁䅷杢求䡁䅍督杁䡁䅍党湂䝁䄰党畂䡁䅑䅉療䝁䅙杚求䡁䅉督杁䝁䅧睢瑂䝁䅕䅉橂䝁䅅杣求䍁䅁睙獂䝁䅕兙畂䝁䅫杢湂䍁䅁兙畂䝁䅑䅉歂䝁䅫督灂䝁䄴杚求䝁䅍䅤灂䝁䄴睚杁䡁䅁杣療䝁䅑兤橂䡁䅑督獁䍁䅁杙獂䝁䅕兙橂䝁䅧䅌杁䝁䅍䅢療䝁䅣䅉祂䝁䅕兢療䡁䅙党祂䡁䅍䅌杁䝁䅅杢歂䍁䅁䅢桂䡁䅕杢歂䡁䅉入杁䝁䅅䅚歂䝁䅫䅤灂䡁䅙党穂䍁䅷䅉睂䡁䅉兡瑂䝁䅅杣灂䝁䅷入杁䡁䅕杢歂䝁䅕杣杁䡁䅑䅡求䍁䅁睑獂䝁䄸杣療䡁䅧䅌杁䕁䅍䅢療䡁䅉睢㑂䑁䅉䅌杁䙁䅁兡畂䝁䅕兌呂䝁䄸䅢獁䍁䅁睕橂䝁䅕杢あ䝁䅫杤桂䍁䅷䅉啂䝁䅫䅢求䡁䅧䅌杁䕁䅷兡硂䡁䅕兡歂䍁䄰䅕獂䡁䅕兢祂䍁䅷䅉兂䝁䄸党あ䡁䅑䅌杁䝁䅅杢歂䍁䅁杒療䡁䅉兢ㅂ䝁䅷兙杁䑁䅑䅍㕁䍁䅁杙祂䝁䅅杢歂䡁䅍睏杁䡁䅁杣療䝁䅙党穂䡁䅍兡療䝁䄴兙獂䍁䅁睙獂䝁䅕兙畂䝁䅫杢湂䍁䅁兙畂䝁䅑䅉歂䝁䅫督灂䝁䄴杚求䝁䅍䅤灂䝁䄴睚杁䡁䅁杣療䝁䅑兤橂䡁䅑督杁䡁䅕杢歂䝁䅕杣杁䡁䅑䅡求䍁䅁睑獂䝁䄸杣療䡁䅧䅕祂䝁䄸䅉桂䝁䄴䅚杁䕁䅍䅢療䡁䅉睢㑂䍁䅁䅓求䝁䅅䅢あ䝁䅧睙桂䡁䅉党杁䝁䅉杣桂䝁䄴䅚穂䑁䅳䅉睂䡁䅉睢浂䝁䅕督穂䝁䅫睢畂䝁䅅䅢杁䝁䅙睢療䝁䅑䅉穂䝁䅕杣㉂䝁䅫睙求䍁䅁䅣祂䝁䄸䅚ㅂ䝁䅍䅤穂䍁䅁兤畂䝁䅑党祂䍁䅁䅤潂䝁䅕䅉䥂䝁䅫䅚歂䝁䅕杢杁䙁䅙兙獂䝁䅷党㕂䍁䅁杙祂䝁䅅杢歂䍁䅁兡畂䍁䅁䅤潂䝁䅕䅉噂䝁䄴兡あ䝁䅕䅚杁䙁䅍䅤桂䡁䅑党穂䍁䄴䅉啂䝁䅧党杁䕁䅧睢ㅂ䡁䅍党潂䝁䄸䅢歂䍁䅁督求䝁䅣兢求䝁䄴䅤杁䡁䅁杣療䡁䅙兡歂䝁䅕督杁䝁䅍兙あ䍁䅁䅢灂䡁䅑䅤求䡁䅉䅉睂䡁䅉睢歂䡁䅕睙あ䡁䅍䅉ㅂ䝁䄴䅚求䡁䅉䅉あ䝁䅧党杁䕁䅙杣求䡁䅍䅡杁䙁䅍䅤求䡁䅁䅉桂䝁䄴䅚杁䙁䅍睙療䝁䄸䅣杁䕁䅅睤桂䡁䅫䅉楂䡁䅉兙畂䝁䅑督㝁䍁䅁杙桂䝁䅣督杁䝁䅅杢歂䍁䅁睤祂䝁䅅䅣穂䍁䅁兤畂䝁䅑党祂䍁䅁䅤潂䝁䅕䅉䡂䝁䅷兙歂䍁䅁杙祂䝁䅅杢歂䑁䅳䅉桂䝁䄴䅚杁䝁䅣杣灂䝁䅷䅢灂䝁䄴睚杁䡁䅁杣療䝁䅑兤橂䡁䅑督杁䡁䅕杢歂䝁䅕杣杁䡁䅑䅡求䍁䅁睓灂䝁䄴睚穂䝁䅙睢祂䝁䅑䅉楂䡁䅉兙畂䝁䅑䅉灂䝁䄴䅉あ䝁䅧党杁䙁䅕杢灂䡁䅑党歂䍁䅁睕あ䝁䅅䅤求䡁䅍杌杁䙁䅑䅡求䍁䅁䅔灂䝁䅙党穂䡁䅑入獂䝁䅕䅉穂䝁䅕睚瑂䝁䅕杢あ䍁䅁睢浂䝁䅙党祂䡁䅍䅉歂䡁䅉党穂䡁䅍兡畂䝁䅣督獁䍁䅁䅚灂䡁䅁督獁䍁䅁督求䝁䅅督療䝁䄴兡畂䝁䅣督獁䍁䅁兙畂䝁䅑䅉穂䝁䅅兤橂䝁䅕督杁䡁䅁杣灂䝁䄰兙祂䝁䅫䅢㕂䍁䅁兤畂䝁䅑党祂䍁䅁䅤潂䝁䅕䅉䥂䝁䅫䅚歂䝁䅕杢杁䙁䅙兙獂䝁䅷党㕂䍁䅁杙祂䝁䅅杢歂䑁䅳䅉㍂䝁䅅䅤求䡁䅉兌浂䝁䅫䅢あ䡁䅉兙あ䝁䅫睢畂䍁䅁䅣祂䝁䄸䅚ㅂ䝁䅍䅤穂䍁䅁兤畂䝁䅑党祂䍁䅁䅤潂䝁䅕䅉䍂䡁䅉兡あ䝁䅅䅉楂䡁䅉兙畂䝁䅑睏杁䝁䅅杢歂䍁䅁杢桂䡁䅑兤祂䝁䅅䅢杁䡁䅁党祂䡁䅍睢畂䝁䅅䅢杁䝁䅍兙祂䝁䅕䅉睂䡁䅉睢歂䡁䅕睙あ䡁䅍䅉ㅂ䝁䄴䅚求䡁䅉䅉あ䝁䅧党杁䕁䅉兤祂䡁䅑升穂䍁䅁村求䝁䅕督杁䝁䅉杣桂䝁䄴䅚杁䝁䅫杢杁䡁䅑䅡求䍁䅁兖畂䝁䅫䅤求䝁䅑䅉呂䡁䅑兙あ䝁䅕督畁䍁䅁䅖潂䝁䅕䅉䩂䝁䄴䅤求䡁䅉杢桂䡁䅑兡療䝁䄴兙獂䍁䅁督求䝁䅣兢求䝁䄴䅤杁䡁䅁杣療䡁䅙兡歂䝁䅕督杁䝁䅷兙ㅂ䝁䄴䅚祂䡁䅫䅉桂䝁䅑䅚灂䡁䅑兡㉂䝁䅕督獁䍁䅁䅡療䝁䄰党杁䝁䅍兙祂䝁䅕䅉睂䡁䅉睢歂䡁䅕睙あ䡁䅍䅌杁䝁䅉兙湂䡁䅍䅉桂䝁䄴䅚杁䡁䅣杣桂䡁䅁督獁䍁䅁睙桂䡁䅑䅉獂䝁䅫䅤あ䝁䅕杣杁䡁䅁杣療䝁䅑兤橂䡁䅑督獁䍁䅁睤桂䡁䅑党祂䍁䄰杚灂䝁䅷䅤祂䝁䅅䅤灂䝁䄸杢杁䡁䅍入穂䡁䅑党瑂䡁䅍䅌杁䡁䅁杣療䝁䅙党穂䡁䅍兡療䝁䄴兙獂䍁䅁睙獂䝁䅕兙畂䝁䅫杢湂䍁䅁兙畂䝁䅑䅉歂䝁䅫督灂䝁䄴杚求䝁䅍䅤灂䝁䄴睚杁䡁䅁杣療䝁䅑兤橂䡁䅑督獁䍁䅁杢桂䡁䅑兤祂䝁䅅䅢杁䡁䅁党祂䡁䅍睢畂䝁䅅䅢杁䝁䅍兙祂䝁䅕䅉睂䡁䅉睢歂䡁䅕睙あ䡁䅍䅌杁䝁䅙睢療䝁䅑䅉睂䡁䅉睢歂䡁䅕睙あ䡁䅍䅌杁䝁䅣杣灂䝁䅷䅢灂䝁䄴睚杁䡁䅁杣療䝁䅑兤橂䡁䅑督獁䍁䅁兙畂䝁䅑䅉歂䝁䅫睚求䡁䅍䅤灂䡁䅙党杁䝁䅧党桂䝁䅷䅤潂䍁䅁䅣祂䝁䄸䅚ㅂ䝁䅍䅤穂䍁䅁兡畂䡁䅑党祂䝁䄴兙あ䝁䅫睢畂䝁䅅䅢獂䡁䅫䅉睂䡁䅉兡瑂䝁䅅杣灂䝁䅷入杁䡁䅕杢歂䝁䅕杣杁䡁䅑䅡求䍁䅁睑獂䝁䄸杣療䡁䅧䅌杁䕁䅣䅢桂䝁䅑䅌杁䙁䅁睢求䡁䅑䅤獁䍁䅁村祂䝁䅫䅤桂䍁䅷䅉䍂䡁䅕杣あ䉁杫督杁䕁䅉党求䡁䅍䅌杁䙁䅁兡畂䝁䅕兌呂䝁䄸䅢獁䍁䅁兒㉂䝁䅕杣杁䕁䅍䅢求䝁䅅杢獁䍁䅁睑獂䝁䄸杣灂䝁䄴䅚桂䍁䅷䅉䑂䝁䅧兤㑂䍁䅷䅉桂䝁䄴䅚杁䕁䅙杣求䡁䅍䅡杁䙁䅍䅤求䡁䅁䅉楂䡁䅉兙畂䝁䅑督畁䍁䅁䅖潂䝁䅕䅉橂䝁䄸兢睂䝁䅅杢㕂䍁䅁兙獂䡁䅍睢杁䝁䄸杚浂䝁䅕杣穂䍁䅁杤灂䡁䅑兙瑂䝁䅫杢穂䍁䅷䅉瑂䝁䅫杢求䡁䅉兙獂䡁䅍䅌杁䝁䅅杢歂䍁䅁督ㅂ䡁䅁䅣獂䝁䅕兢求䝁䄴䅤杁䡁䅁杣療䝁䅑兤橂䡁䅑督杁䡁䅕杢歂䝁䅕杣杁䡁䅑䅡求䍁䅁杔桂䡁䅑兤祂䝁䅅䅢杁䙁䅙兡あ䝁䅅䅢灂䡁䅑入獁䍁䅁杕求䝁䄴党㍂䕁䅷兡浂䝁䅕䅌杁䕁䄴党療䕁䅍党獂䝁䅷䅌杁䝁䅅杢歂䍁䅁杕桂䝁䅫杢楂䝁䄸睤杁䕁䅷兡湂䝁䅧䅤杁䝁䅉杣桂䝁䄴䅚穂䍁䄴䅉䩂䡁䅑䅉穂䝁䅕䅢獂䡁䅍䅉灂䡁䅑督杁䡁䅁杣療䝁䅑兤橂䡁䅑督杁䡁䅁杣灂䝁䄰兙祂䝁䅫䅢㕂䍁䅁䅤潂䡁䅉睢ㅂ䝁䅣䅡杁䝁䄰兙穂䡁䅍䅉祂䝁䅕䅤桂䝁䅫䅢求䡁䅉督㝁䍁䅁睚祂䝁䄸睙求䡁䅉入杁䝁䄸兤あ䝁䅷党あ䡁䅍睏杁䡁䅣兙祂䝁䅕䅡療䡁䅕督求䍁䅁睙獂䡁䅕杙穂䑁䅳䅉歂䝁䄸䅢獂䝁䅅杣杁䡁䅍䅤療䡁䅉党穂䑁䅳䅉潂䝁䄸兢求䍁䅁䅡桂䡁䅉䅚㍂䝁䅅杣求䍁䅁睙求䝁䄴䅤求䡁䅉督㝁䍁䅁䅚祂䡁䅕睚獁䍁䅁䅣求䡁䅑䅌杁䝁䅅杢歂䍁䅁兢灂䝁䅷兡あ䝁䅅杣㕂䍁䅁督あ䝁䄸杣求䡁䅍睏杁䡁䅑䅡灂䡁䅉䅚瑁䡁䅁兙祂䡁䅑入杁䝁䅅杢歂䍁䅁睢㍂䝁䄴党歂䍁䅁党瑁䝁䅍睢瑂䝁䄰党祂䝁䅍党杁䝁䅍䅡桂䝁䄴杢求䝁䅷督㝁䍁䅁兙畂䝁䅑䅉歂䝁䅫督あ䡁䅉兡楂䡁䅕䅤療䡁䅉督獁䍁䅁兙穂䍁䅁睤求䝁䅷䅢杁䝁䅅督杁䝁䅅䅉歂䝁䅫杣求䝁䅍䅤杁䡁䅍兙獂䝁䅕督杁䝁䅙睢祂䝁䅍党畁䍁䅁䅖潂䝁䅕䅉橂䝁䄸兢睂䝁䅅杢㕂䍁䅁睤桂䡁䅍䅉浂䝁䄸兤畂䝁䅑党歂䍁䅁兡畂䍁䅁免㕁䑁䅅睍杁䝁䅅杢歂䍁䅁兡穂䍁䅁䅡求䝁䅅䅚硂䡁䅕兙祂䡁䅑党祂䝁䅕䅚杁䝁䅫杢杁䕁䄸兙牂䝁䅷兙畂䝁䅑䅌杁䕁䅍兙獂䝁䅫杚療䡁䅉杢灂䝁䅅杌䅁䩁奉䅁千元䅁䅖潂䝁䅕䅉䑂䝁䄸睙桂䍁䄰睑療䝁䅷兙杁䕁䅍睢瑂䡁䅁兙畂䡁䅫䅌杁䝁䅅䅉楂䝁䅕杤求䡁䅉兙湂䝁䅕䅉橂䝁䄸兢睂䝁䅅杢㕂䍁䅷䅉瑂䝁䅅杢ㅂ䝁䅙兙橂䡁䅑兤祂䝁䅕督獁䍁䅁兢桂䡁䅉睡求䡁䅑督獁䍁䅁兙畂䝁䅑䅉穂䝁䅕䅢獂䡁䅍䅉㉂䝁䅅杣灂䝁䄸兤穂䍁䅁杢療䝁䄴兙獂䝁䅍睢潂䝁䄸䅢灂䝁䅍䅉楂䝁䅕杤求䡁䅉兙湂䝁䅕督杁䡁䅣睢祂䝁䅷䅚㍂䝁䅫䅚求䍁䄴䅉啂䝁䅧党杁䝁䅍睢瑂䡁䅁兙畂䡁䅫䅉睂䡁䅉睢㉂䝁䅫䅚求䡁䅍䅉穂䡁䅁兙祂䝁䅳䅢灂䝁䄴睚杁䡁䅍睢浂䡁䅑䅉歂䡁䅉兡畂䝁䅳督獁䍁䅁督睂䝁䅅杣牂䝁䅷兡畂䝁䅣䅉浂䝁䅷兙㉂䝁䄸杣穂䑁䅳䅉㍂䝁䅅䅤求䡁䅉䅌杁䡁䅍䅣療䡁䅉䅤穂䍁䅷䅉橂䝁䄸杚浂䝁䅕党獁䍁䅁兙畂䝁䅑䅉あ䝁䅕兙㝁䍁䅁条ㅂ䝁䅫睙求䍁䅷䅉㉂䝁䅅䅢ㅂ䝁䅕兌桂䝁䅑䅚求䝁䅑䅉歂䝁䅅兡祂䡁䅫䅌杁䝁䅅杢歂䍁䅁䅣獂䝁䅅杢あ䍁䄰杙桂䡁䅍党歂䍁䅁杙求䡁䅙党祂䝁䅅睚求䡁䅍睏杁䝁䅅杢歂䍁䅁睢あ䝁䅧党祂䍁䅁杙求䡁䅙党祂䝁䅅睚求䡁䅍杌杁䕁䅫䅤杁䝁䅅䅢穂䝁䄸䅉療䝁䅙杚求䡁䅉督杁䝁䅉党㉂䝁䅕杣桂䝁䅣党杁䝁䅍睢畂䝁䅍党畂䡁䅑杣桂䡁䅑党穂䍁䅁兙畂䝁䅑䅉穂䡁䅫杣ㅂ䡁䅁督獁䍁䅁兙穂䍁䅁睤求䝁䅷䅢杁䝁䅅督杁䝁䅙睢ㅂ䝁䄴䅤桂䝁䅫杢杁䡁䅍入祂䡁䅕䅣穂䍁䅁䅤療䍁䅁杚療䡁䅕杢あ䝁䅅兡畂䍁䅁杣求䡁䅑兙灂䝁䅷党祂䡁䅍䅌杁䡁䅍兤橂䝁䅧䅉桂䡁䅍䅉祂䝁䅕督あ䝁䅅兤祂䝁䅅杢あ䡁䅍䅉桂䝁䄴䅚杁䝁䅍睢畂䡁䅙党畂䝁䅫党畂䝁䅍党杁䡁䅍䅤療䡁䅉党穂䍁䄴䅉啂䝁䅧党杁䝁䅍睢瑂䡁䅁兙畂䡁䅫䅉穂䝁䅕䅢獂䡁䅍䅉灂䡁䅑督杁䡁䅁杣療䝁䅑兤橂䡁䅑督杁䡁䅕杢歂䝁䅕杣杁䡁䅑䅡求䍁䅁睑療䝁䅍兙瑁䕁䅍睢獂䝁䅅䅌杁䕁䅑兡求䡁䅑䅉䑂䝁䄸睡求䍁䄸睑療䝁䅍兙瑁䕁䅍睢獂䝁䅅䅉䵂䝁䅫睚潂䡁䅑䅌杁䕁䅍睢橂䝁䅅兌䑂䝁䄸䅢桂䍁䅁杗求䡁䅉睢杁䙁䅍兤湂䝁䅅杣獁䍁䅁睙桂䝁䅙杚求䝁䅫杢求䍁䅁杚祂䝁䅕党杁䕁䅑兡求䡁䅑䅉䑂䝁䄸睡求䍁䅷䅉䑂䝁䅧党祂䡁䅉入杁䕁䅍睢牂䝁䅕䅌杁䕁䅙兙畂䡁䅑兙杁䕁䄸杣桂䝁䄴睚求䍁䅷䅉䝂䝁䅅杢あ䝁䅅䅉慂䝁䅕杣療䍁䅁睔祂䝁䅅杢湂䝁䅕䅌杁䕁䅙兙畂䡁䅑兙杁䙁䅯党祂䝁䄸䅉呂䡁䅕睚桂䡁䅉䅌杁䕁䅙兙畂䡁䅑兙杁䕁䅅䅣睂䝁䅷党獁䍁䅁睕睂䡁䅉兡あ䝁䅕䅌杁䙁䅍䅣祂䝁䅫䅤求䍁䅁杗求䡁䅉睢杁䙁䅍兤湂䝁䅅杣獁䍁䅁睕灂䝁䄰䅣獂䡁䅫䅉偂䡁䅉兙畂䝁䅣党獁䍁䅁睕灂䝁䄰䅣獂䡁䅫䅉䉂䡁䅁䅣獂䝁䅕䅌杁䙁䅍兡瑂䡁䅁䅢㕂䍁䅁睒祂䝁䅅䅣求䝁䅙杣ㅂ䝁䅫䅤獁䍁䅁杒祂䝁䅕督橂䝁䅅䅌杁䙁䅍睙潂䡁䅣党睂䡁䅁党穂䍁䅷䅉啂䝁䅧兤瑂䡁䅍䅉噂䡁䅁䅌杁䕁䅅兣ㅂ䝁䅅杣灂䡁䅕督獁䍁䅁兑㕂䝁䅅䅤桂䝁䅳兙獁䍁䅁村偂䕁䅑兗䉂䙁䅉兔偂䙁䅉䅌杁䕁䅍兡求䝁䅷䅌杁䕁䅍睢穂䡁䅑兙獁䍁䅁䅒桂䡁䅍兙畂䝁䅫䅌杁䝁䅑睢晁坁䅅䅚桂䝁䄴䅌杁䕁䅙兖慂䕁䅕䅉啂䕁䅕兑獁䍁䅁睒求䝁䄸杣湂䝁䅫兙獁䍁䅁睚獂䝁䅅睙灄䝁䅅兤杁䡁䅍兢桂䡁䅉䅤㍂䝁䅅䅤求䡁䅉䅌杁䝁䅣䅢桂䝁䅍儶桂䡁䅕䅉㉂䝁䅫䅤桂䝁䄰兡畂䡁䅣兙あ䝁䅕杣獁䍁䅁睒療䝁䅷䅚杁䙁䅁党桂䝁䅳䅌杁䕁䅫睙求䍁䅁䅒求䡁䅣䅌杁䕁䅫䅉䵂䕁䄸䅓䉂䙁䅍䅌杁䙁䅁睢㍂䝁䅕杣桂䝁䅑党獁䍁䅁䅖療䡁䅁睢杁䕁䅍䅡灂䝁䅍睢獁䍁䅁兑歂䝁䅕睕獁䍁䅁䅒求䝁䅷䅉坂䝁䅅䅢獂䝁䅕䅌杁䝁䅙兙灂䡁䅉䅢灂䝁䅙党獁䍁䅁兡畂䝁䄴睢橂䝁䅕杢あ䍁䅷䅉乂䝁䅫杢ㅂ䡁䅑党杁䕁䄰兙灂䝁䅑䅌杁䝁䅅杢歂䍁䅁兔灂䝁䄴兤あ䝁䅕䅉乂䝁䅅兡歂䍁䅁䅕ㅂ䝁䅷䅣㕂䍁䅁杙祂䝁䅅杢歂䡁䅍杌杁䕁䅫䅤杁䝁䄸䅣求䡁䅉兙あ䝁䅕督杁䡁䅑䅡祂䝁䄸兤湂䝁䅧䅉桂䍁䅁杢求䡁䅑睤療䡁䅉睡杁䝁䄸杚杁䝁䅫杢歂䝁䅕䅣求䝁䄴䅚求䝁䄴䅤杁䝁䅉睢あ䡁䅑䅢灂䝁䄴睚杁䡁䅁兙祂䡁䅑杢求䡁䅉督獁䍁䅁䅚灂䡁䅍䅤祂䝁䅫杙ㅂ䡁䅑睢祂䡁䅍䅌杁䡁䅣䅡療䝁䅷党穂䝁䅅䅢求䡁䅉督獁䍁䅁兙畂䝁䅑䅉祂䝁䅕䅤桂䝁䅫䅢求䡁䅉督獁䍁䅁兙穂䍁䅁睤求䝁䅷䅢杁䝁䅅督杁䡁䅑䅡祂䝁䄸兤湂䝁䅧䅉楂䝁䄸䅤あ䝁䅷兡畂䝁䅣䅉桂䝁䄴䅚杁䝁䅑兡穂䡁䅑杣灂䝁䅉兤あ䝁䅫睢畂䍁䅁睢睂䝁䅕杣桂䡁䅑睢祂䡁䅍杌杁䙁䅑䅡求䍁䅁睙療䝁䄰䅣桂䝁䄴入杁䡁䅣兙穂䍁䅁杚療䡁䅕杢歂䝁䅕䅚杁䝁䅫杢杁䑁䅅䅏㑁䑁䅙䅉桂䝁䄴䅚杁䝁䅫督杁䝁䅧党桂䝁䅑兣ㅂ䝁䅅杣あ䝁䅕杣求䝁䅑䅉灂䝁䄴䅉䉂䡁䅑䅢桂䝁䄴䅤桂䍁䅷䅉䡂䝁䅕睢祂䝁䅣兡桂䍁䄴䅁呃䅇䅁䅆䅯䙁䅑䅡求䍁䅁睑療䝁䄸䅣求䡁䅉䅉䑂䝁䄸兢睂䝁䅅杢灂䝁䅕督獁䍁䅁兓畂䝁䅍杌獁䍁䅁䅤療䝁䅣党あ䝁䅧党祂䍁䅁睤灂䡁䅑䅡杁䝁䅫䅤穂䍁䅁督ㅂ䝁䅉督灂䝁䅑兡桂䡁䅉兡求䡁䅍䅌杁䝁䅑党㉂䝁䅕䅢療䡁䅁督獁䍁䅁兢桂䝁䄴兤浂䝁䅅睙あ䡁䅕杣求䡁䅍䅌杁䝁䅅杢歂䍁䅁兢桂䡁䅉睡求䡁䅑督杁䝁䅍睢畂䡁䅑兙橂䡁䅑䅉獂䝁䅕杢穂䍁䅁睤求䝁䅅杣求䡁䅉督畁䍁䅁䅖潂䝁䅕䅉橂䝁䄸兢睂䝁䅅杢㕂䍁䅁睢睂䝁䅕杣桂䡁䅑党穂䍁䅁兡畂䍁䅁䅤㍂䝁䄸䅉穂䝁䅕睚瑂䝁䅕杢あ䡁䅍䅌杁䕁䅍睢療䡁䅁党祂䙁䅙兡穂䝁䅫睢畂䍁䅁兙畂䝁䅑䅉䑂䝁䄸睢睂䝁䅕杣呂䡁䅕杣湂䝁䅫睙桂䝁䅷杌杁䙁䅑䅡求䍁䅁睑療䝁䄸䅣求䡁䅉杖灂䡁䅍兡療䝁䄴䅉穂䝁䅕睚瑂䝁䅕杢あ䍁䅁䅣祂䝁䄸杤灂䝁䅑党穂䍁䅁䅤療䡁䅉兡橂䍁䅁兙畂䝁䅑䅉瑂䡁䅕䅢あ䝁䅫杚療䝁䅍兙獂䍁䅁䅢求䝁䄴督求䡁䅍䅉橂䝁䄸兢睂䡁䅉兡穂䝁䅫杢湂䍁䅁䅢求䝁䄴督求䡁䅍䅉橂䝁䄸杣祂䝁䅕睙あ䝁䅫杢湂䍁䅁杤灂䡁䅍兡療䝁䄴䅉橂䝁䅧兙獂䝁䅷党畂䝁䅣党穂䍁䅷䅉穂䡁䅕睙潂䍁䅁兙穂䍁䅁兙穂䡁䅑兡湂䝁䄰兙あ䝁䅫督瑂䍁䅷䅉睂䡁䅉党穂䝁䅉入療䡁䅁兡桂䍁䅷䅉桂䝁䄴䅚杁䝁䄰入療䡁䅁兡桂䑁䅳䅉桂䝁䄴䅚杁䡁䅍䅣潂䝁䅕杣灂䝁䅍兙獂䍁䅁䅢求䝁䄴督求䍁䅷䅉灂䝁䄴睙獂䡁䅕䅚灂䝁䄴睚杁䝁䅷党畂䡁䅍党穂䍁䅁䅤潂䝁䅅䅤杁䝁䅍睢祂䡁䅉党橂䡁䅑䅉畂䝁䅕兙祂䍁䅁兙畂䝁䅑䅉浂䝁䅅杣穂䝁䅫睚潂䡁䅑党歂䝁䄴党穂䡁䅍䅉灂䝁䄴䅉あ䝁䅧党杁䕁䅅兢求䡁䅉兡橂䝁䅅督獁䍁䅁兒ㅂ䡁䅉睢睂䝁䅕䅌杁䡁䅑䅡求䍁䅁兔灂䝁䅑䅚獂䝁䅕䅉䙂䝁䅅督あ䍁䅷䅉䉂䝁䅙杣灂䝁䅍兙獁䍁䅁兙畂䝁䅑䅉あ䝁䅧党杁䕁䅅督灂䝁䅅䅉兂䝁䅅睙灂䝁䅙兡橂䍁䄴䅉啂䝁䅧党杁䕁䅍睢療䡁䅁党祂䙁䅍兤祂䝁䅣兡橂䝁䅅䅢杁䡁䅍党湂䝁䄰党畂䡁䅑䅉浂䝁䄸睙ㅂ䡁䅍党穂䍁䅁睢畂䍁䅁杚桂䝁䄰兡獂䡁䅫䅉桂䝁䄴䅚杁䡁䅣睢瑂䝁䅕杢婁䡉䅍䅉潂䝁䅕兙獂䡁䅑䅡杁䝁䅍兙祂䝁䅕䅌杁䡁䅣䅡灂䝁䅍䅡杁䡁䅁杣療䡁䅙兡歂䝁䅕督杁䝁䅙党祂䡁䅑兡獂䝁䅫䅤㕂䍁䅁䅣祂䝁䄸䅚ㅂ䝁䅍䅤穂䍁䅁兙畂䝁䅑䅉穂䝁䅕杣㉂䝁䅫睙求䡁䅍䅌杁䝁䄰党歂䝁䅫睙桂䝁䅷䅉歂䝁䅕杤灂䝁䅍党穂䍁䅷䅉桂䝁䄴䅚杁䝁䅍睢畂䡁䅑杣桂䝁䅍党睂䡁䅑兡療䝁䄴䅌杁䝁䅅督杁䡁䅣党獂䝁䅷䅉桂䡁䅍䅉橂䡁䅉入療䡁䅍䅤療䡁䅉兙湂䝁䅕䅌杁䡁䅍兤橂䝁䅧䅉桂䡁䅍䅉橂䝁䄸杣歂䍁䅁杙獂䝁䄸睢歂䍁䅁兙畂䝁䅑䅉橂䝁䄸杣歂䍁䅁䅤灂䡁䅍督ㅂ䝁䅕䅉穂䡁䅑睢祂䝁䅅睚求䍁䅁䅤療䍁䅁䅡求䝁䅅䅢あ䝁䅧䅉橂䝁䅅杣求䍁䅁䅣祂䝁䄸杚求䡁䅍督灂䝁䄸杢桂䝁䅷督杁䝁䅅杢歂䍁䅁䅣桂䡁䅑兡求䝁䄴䅤穂䍁䅁睤療䡁䅉䅢歂䡁䅣兡歂䝁䅕杌杁䕁䅫䅤杁䝁䄸杚浂䝁䅕杣穂䍁䅁督ㅂ䡁䅉睚灂䝁䅍兙獂䍁䅁兙畂䝁䅑䅉療䝁䅙杚灂䝁䅍党杁䡁䅁杣療䝁䅑兤橂䡁䅑督獁䍁䅁兡畂䝁䅍䅢ㅂ䝁䅑兡畂䝁䅣䅉睂䝁䅅杣桂䝁䅣兙祂䝁䅑䅉橂䝁䄸杢あ䡁䅉兙橂䝁䅕䅣あ䝁䅫杤求䍁䅁兡畂䡁䅑杣桂䡁䅕䅤求䡁䅉兡畂䝁䅕䅉歂䝁䅕杤灂䝁䅍党穂䑁䅳䅉桂䝁䄴䅚杁䝁䅙党祂䡁䅑兡獂䝁䅫䅤㕂䍁䅁睙療䝁䄴督ㅂ䝁䄰兙楂䝁䅷党穂䍁䅁兙畂䝁䅑䅉求䡁䅅兤灂䡁䅁兢求䝁䄴䅤獁䍁䅁䅚療䝁䄴睢祂䍁䅁睚桂䝁䄰党あ䝁䅕䅉穂䝁䅕杣㉂䝁䅫睙求䡁䅍䅌杁䝁䅅杢歂䍁䅁睚求䝁䄴睢瑂䝁䅫睙杁䡁䅍党祂䡁䅙兡橂䝁䅕督獁䍁䅁兡畂䝁䅍䅢ㅂ䝁䅑兡畂䝁䅣䅉湂䝁䅕杢求䡁䅑兡橂䍁䅁䅤求䡁䅍䅤灂䝁䄴睚畁䍁䅁䅖潂䝁䅕䅉橂䝁䄸兢睂䝁䅅杢㕂䍁䅁督求䝁䅷䅢穂䍁䅁兡あ䡁䅍䅉睂䡁䅉睢歂䡁䅕睙あ䡁䅍䅉あ䝁䄸䅉歂䝁䅫督あ䡁䅉兡楂䡁䅕䅤療䡁䅉督獁䍁䅁睚祂䝁䄸兤睂䍁䅁䅣ㅂ䡁䅉睙潂䝁䅅督灂䝁䄴睚杁䝁䄸杣湂䝁䅅杢灂䡁䅯兙あ䝁䅫睢畂䡁䅍䅌杁䝁䅕入求䍁䅁睙桂䡁䅉党杁䝁䅅杢歂䍁䅁䅡求䝁䅅䅢あ䝁䅧䅉橂䝁䅅杣求䍁䅁䅣祂䝁䄸杚求䡁䅍督灂䝁䄸杢桂䝁䅷督獁䍁䅁兡畂䝁䅍䅢ㅂ䝁䅑兡畂䝁䅣䅉灂䝁䄴䅚求䡁䅁党畂䝁䅑党畂䡁䅑䅉睂䡁䅉兙橂䡁䅑兡橂䝁䅕督獁䍁䅁睙療䡁䅉䅣療䡁䅉兙あ䝁䅕䅉祂䝁䅕䅤桂䝁䅫䅢求䡁䅉督獁䍁䅁䅡療䡁䅍䅣灂䡁䅑兙獂䡁䅍䅉桂䝁䄴䅚杁䝁䅍䅢灂䝁䄴兡橂䡁䅍䅌杁䝁䅅杢歂䍁䅁兙ㅂ䡁䅑䅡療䡁䅉兡㙂䝁䅕䅚杁䡁䅉党穂䝁䅕䅢獂䝁䅕杣穂䍁䄴䅉啂䝁䅧党杁䕁䅍睢療䡁䅁党祂䍁䅁睑療䝁䄰䅣桂䝁䄴兡求䡁䅍䅌杁䕁䅫杢橂䍁䄴䅉㍂䝁䅅督杁䝁䅙睢ㅂ䝁䄴䅚求䝁䅑䅉灂䝁䄴䅉硁䑁䅫兎㑁䍁䅁兙畂䝁䅑䅉灂䡁䅍䅉潂䝁䅕兙歂䡁䅅兤桂䡁䅉䅤求䡁䅉党歂䍁䅁兡畂䍁䅁睕桂䝁䄴䅉卂䝁䅅兢療䝁䄴䅌杁䕁䅍兙獂䝁䅫杚療䡁䅉杢灂䝁䅅杌䅁䕁坯䅁浂䅃䅁䅖潂䝁䅕䅉䙂䝁䄴督灂䝁䅣杢杁䕁䅣杣療䡁䅕䅣獁䍁䅁兓畂䝁䅍杌杁䡁䅁杣療䡁䅙兡歂䝁䅕督杁䡁䅍睡灂䝁䅷䅢求䝁䅑䅉畂䡁䅕杣穂䝁䅫杢湂䍁䅷䅉穂䝁䅕杢灂䝁䄸杣杁䝁䅷兡㉂䝁䅫杢湂䍁䅷䅉桂䝁䄴䅚杁䡁䅉党潂䝁䅅杙灂䝁䅷兡あ䝁䅅䅤灂䡁䅙党杁䡁䅍党祂䡁䅙兡橂䝁䅕督畁䍁䅁兓あ䍁䅁睢睂䝁䅕杣桂䡁䅑党穂䍁䅁䅤潂䡁䅉睢ㅂ䝁䅣䅡杁䡁䅑睤療䍁䅁督求䝁䅣兢求䝁䄴䅤穂䑁䅯䅉呂䝁䅳兡獂䝁䅷党歂䍁䅁睕求䡁䅉杤灂䝁䅍党穂䍁䅁兙畂䝁䅑䅉呂䡁䅑兙畂䝁䅑兙祂䝁䅑䅉䍂䝁䅕兙祂䝁䅕杣畁䍁䅁䅖潂䝁䅕䅉呂䝁䅳兡獂䝁䅷党歂䍁䅁睕求䡁䅉杤灂䝁䅍党穂䍁䅁督求䝁䅣兢求䝁䄴䅤杁䡁䅁杣療䡁䅙兡歂䝁䅕督杁䡁䅍䅡療䡁䅉䅤杁䝁䅅杢歂䍁䅁䅢療䝁䄴睚瑁䡁䅑党祂䝁䄰䅉畂䡁䅕杣穂䝁䅫杢湂䍁䅁睙桂䡁䅉党杁䡁䅍党祂䡁䅙兡橂䝁䅕督杁䝁䅙睢祂䍁䅁䅣桂䡁䅑兡求䝁䄴䅤穂䍁䅁睤灂䡁䅑䅡杁䝁䅍䅡祂䝁䄸杢灂䝁䅍䅉橂䝁䄸杢歂䝁䅫䅤灂䝁䄸杢穂䍁䅷䅉睂䡁䅉睢獂䝁䄸杢湂䝁䅕䅚杁䝁䅫䅢獂䝁䄴党穂䡁䅍䅌杁䝁䅅杢歂䍁䅁䅤潂䝁䅕䅉求䝁䅷䅚求䡁䅉䅢㕂䑁䅳䅉穂䡁䅁党橂䝁䅫兙獂䡁䅑入杁䝁䅍兙祂䝁䅕䅌杁䡁䅍兤橂䝁䅧䅉桂䡁䅍䅉療䝁䄴兌穂䝁䅫䅤求䍁䅁䅚灂䝁䅅䅢㕂䡁䅍兡穂䍁䅷䅉㉂䝁䅕杢あ䝁䅫䅢桂䡁䅑睢祂䍁䅁睙桂䡁䅉党獁䍁䅁睙桂䡁䅉䅚灂䝁䅅睙獁䍁䅁兙畂䝁䅑䅉睂䡁䅕䅢瑂䝁䄸杢桂䡁䅉入杁䝁䄰兙畂䝁䅅睚求䝁䄰党畂䡁䅑睏杁䝁䅅杢歂䍁䅁督あ䝁䅅杢歂䝁䅅杣歂䍁䅁督求䡁䅉杤灂䝁䅍党穂䍁䅷䅉穂䡁䅕睙潂䍁䅁兙穂䍁䅁杣療䝁䄸兢杁䝁䅅杢歂䍁䅁杙療䝁䅅杣歂䍁䅷䅉穂䡁䅁党橂䝁䅫兙獂䍁䅁杢ㅂ䡁䅑杣灂䡁䅑兡療䝁䄴兙獂䍁䅁䅣祂䝁䄸睚祂䝁䅅兢穂䍁䅷䅉穂䝁䄸睙灂䝁䅅䅢杁䡁䅍党祂䡁䅙兡橂䝁䅕督獁䍁䅁杣求䝁䅍杣求䝁䅅䅤灂䝁䄸杢桂䝁䅷䅉桂䝁䅍䅤灂䡁䅙兡あ䝁䅫党穂䍁䅷䅉求䝁䄴䅤求䡁䅉䅤桂䝁䅫杢瑂䝁䅕杢あ䍁䅷䅉桂䝁䄴䅚杁䝁䄸䅤潂䝁䅕杣杁䡁䅍党祂䡁䅙兡橂䝁䅕督畁䍁䅁䅖潂䝁䅕䅉呂䡁䅑兙畂䝁䅑兙祂䝁䅑䅉䍂䝁䅕兙祂䝁䅕杣杁䡁䅍党湂䝁䄰党畂䡁䅑䅉獂䝁䅕兙穂䝁䅕督杁䡁䅁睢穂䡁䅑兌桂䝁䅍兤あ䝁䅕䅉橂䝁䅅杣求䍁䅁䅣祂䝁䄸䅣求䡁䅉䅤灂䝁䅕督杁䡁䅑睢杁䝁䅧党桂䝁䅷䅤潂䝁䅍兙祂䝁䅕䅉療䡁䅁党祂䝁䅅䅤療䡁䅉督畁䍁䅁兓畂䍁䅁兙歂䝁䅑兡あ䝁䅫睢畂䍁䅷䅉あ䝁䅧党杁䝁䅍睢瑂䡁䅁兙畂䡁䅫䅉療䡁䅁党祂䝁䅅䅤求䡁䅍䅉穂䝁䅕杢灂䝁䄸杣杁䝁䅷兡㉂䝁䅫杢湂䍁䅁兤畂䝁䅫䅤穂䑁䅳䅉桂䝁䄴䅚杁䡁䅁杣療䡁䅙兡歂䝁䅕督杁䝁䅅杢橂䝁䅫䅢獂䝁䅅杣㕂䍁䅁督求䡁䅉杤灂䝁䅍党穂䍁䅁睙療䝁䄴督灂䡁䅍䅤灂䝁䄴睚杁䝁䄸杚杁䝁䅑兡湂䝁䅫䅤桂䝁䅷䅉㑂䍁䄰杣桂䡁䅫䅌杁䡁䅕䅢あ䡁䅉兙穂䝁䄸兤畂䝁䅑䅌杁䝁䅕䅢求䝁䅍䅤祂䝁䄸睙桂䡁䅉䅚灂䝁䄸睚祂䝁䅅兢穂䍁䅷䅉穂䡁䅕杙瑁䝁䅅睙ㅂ䡁䅑党杁䡁䅍党祂䡁䅙兡橂䝁䅕督獁䍁䅁䅚灂䝁䅅䅢㕂䡁䅍兡穂䍁䅷䅉祂䝁䅕督睂䝁䅫杣桂䡁䅑睢祂䡁䅫䅌杁䝁䅅杢歂䍁䅁䅢療䝁䄴睚瑁䡁䅑党祂䝁䄰䅉橂䝁䅅杣求䍁䅁䅣潂䝁䅅杣瑂䝁䅅睙㕂䍁䅁兙畂䝁䅑䅉睂䝁䅅䅤灂䝁䅕杢あ䍁䅁䅤祂䝁䅅杢穂䡁䅁睢祂䡁䅑兙あ䝁䅫睢畂䍁䅁䅤療䍁䅁䅣求䝁䄸䅣獂䝁䅕䅉灂䝁䄴䅉あ䝁䅧党灂䡁䅉䅉潂䝁䄸兢求䡁䅍䅉療䡁䅉䅉桂䡁䅑䅉獂䝁䄸杢湂䍁䄰䅤求䡁䅉兢杁䝁䅍兙祂䝁䅕䅉浂䝁䅅睙灂䝁䅷兡あ䝁䅫党穂䍁䅷䅉桂䡁䅍䅉㍂䝁䅕䅢獂䍁䅁兙穂䍁䅁兢療䝁䅉兡獂䝁䅕䅉歂䝁䅫兙湂䝁䄴睢穂䡁䅑兡橂䡁䅍杌杁䙁䅑䅡求䍁䅁睙療䝁䄰䅣桂䝁䄴入杁䡁䅣兙穂䍁䅁兡畂䝁䅍睢祂䡁䅁睢祂䝁䅅䅤求䝁䅑䅉灂䝁䄴䅉硁䑁䅫兏㕁䍁䅁兙畂䝁䅑䅉灂䡁䅍䅉楂䝁䅅督求䝁䅑䅉灂䝁䄴䅉呂䝁䅅杢杁䕁䅯兤桂䝁䄴䅉䑂䝁䅅䅣灂䡁䅍䅤祂䝁䅅杢療䍁䅷䅉䑂䝁䅅䅢灂䝁䅙睢祂䝁䄴兡桂䍁䄴䅁流杆䅁䅮䅯䙁䅑䅡求䍁䅁兒穂䡁䅑儶求䍁䅁䅔桂䡁䅕䅚求䡁䅉䅉䑂䝁䄸兢睂䝁䅅杢灂䝁䅕督杁䕁䅫杢橂䍁䄴䅉瑂䝁䅅杢ㅂ䝁䅙兙橂䡁䅑兤祂䝁䅕督獁䍁䅁兢桂䡁䅉睡求䡁䅑督獁䍁䅁兙畂䝁䅑䅉穂䝁䅕䅢獂䡁䅍䅉穂䝁䅳兡畂䍁䅁睙桂䡁䅉党獁䍁䅁兢桂䝁䅳党ㅂ䡁䅁䅌杁䝁䅙杣桂䝁䅣杣桂䝁䄴睙求䍁䅷䅉桂䝁䄴䅚杁䝁䅧兙灂䡁䅉䅉橂䝁䅅杣求䍁䅁䅣祂䝁䄸䅚ㅂ䝁䅍䅤穂䍁䅁睤療䡁䅉䅢歂䡁䅣兡歂䝁䅕杌杁䕁䅫䅤杁䝁䄸杚浂䝁䅕杣穂䍁䅁督牂䝁䅫杢杁䝁䅍兙祂䝁䅕䅉睂䡁䅉睢歂䡁䅕睙あ䡁䅍䅌杁䝁䅫杢橂䝁䅷兤歂䝁䅫杢湂䍁䅁兢療䝁䅫督あ䡁䅕杣灂䡁䅯党祂䡁䅍䅌杁䡁䅍党祂䡁䅕兢穂䍁䅷䅉橂䝁䅷党桂䝁䄴督求䡁䅉督獁䍁䅁䅤療䝁䄴党祂䡁䅍䅌杁䝁䅉睢歂䡁䅫䅉橂䝁䅅杣求䍁䅷䅉求䡁䅧杚療䝁䅷兡桂䡁䅑睢祂䡁䅍䅌杁䝁䅅睙畂䝁䅕䅉橂䝁䅅杣求䍁䅁兙畂䝁䅑䅉療䝁䅫䅢杁䝁䅍睢祂䡁䅉党橂䡁䅑睢祂䡁䅍䅌杁䝁䅙兙橂䝁䅫兙獂䍁䅁兢桂䡁䅍睡穂䍁䅷䅉桂䝁䄴䅚杁䡁䅍兤畂䍁䅁睙桂䡁䅉党杁䡁䅁杣療䝁䅑兤橂䡁䅑督㝁䍁䅁兙畂䝁䅑䅉瑂䝁䅅睡求䡁䅕䅣杁䡁䅁杣療䝁䅑兤橂䡁䅑督獁䍁䅁督ㅂ䝁䅍䅡杁䝁䅅督杁䝁䅷兡睂䡁䅍䅤灂䝁䅍睡穂䍁䅷䅉獂䝁䅫䅣杁䝁䅣䅢療䡁䅍督求䡁䅍䅌杁䝁䄰兙穂䝁䅍兙祂䝁䅅督獁䍁䅁杚療䡁䅕杢歂䝁䅅䅤灂䝁䄸杢穂䍁䅷䅉求䡁䅫党穂䝁䅧兙歂䝁䄸睤穂䍁䅷䅉桂䝁䄴䅚杁䡁䅁睢㍂䝁䅑党祂䡁䅍䅌杁䝁䅅督杁䡁䅣党獂䝁䅷䅉桂䡁䅍䅉橂䝁䄸兢睂䝁䅅睙あ䡁䅍䅌杁䝁䅉杣ㅂ䡁䅍䅡求䡁䅍䅌杁䝁䅅杢歂䍁䅁睢あ䝁䅧党祂䍁䅁兢桂䝁䅳党ㅂ䡁䅁䅉あ䝁䄸睢獂䡁䅍杌杁䙁䅑䅡求䍁䅁睙療䝁䄰䅣桂䝁䄴入杁䝁䅅䅢穂䝁䄸䅉睂䡁䅉睢㉂䝁䅫䅚求䡁䅍䅉浂䡁䅉兙湂䡁䅉兙畂䝁䅍党杁䡁䅁杣療䝁䅑兤橂䡁䅑督杁䝁䅫杢杁䡁䅙兙祂䝁䅫睢ㅂ䡁䅍䅉浂䝁䄸杣瑂䡁䅍䅉橂䝁䄸兢睂䡁䅉兡穂䝁䅫杢湂䍁䅁党桂䡁䅕䅉歂䝁䅕䅉睂䝁䅅杣浂䡁䅕兢杁䡁䅍䅣祂䝁䅅入穂䍁䅁兙畂䝁䅑䅉橂䝁䄸䅢療䝁䅣杢求䡁䅍䅌杁䝁䅅督杁䡁䅣党獂䝁䅷䅉桂䡁䅍䅉獂䝁䄸䅤灂䝁䄸杢穂䍁䅷䅉睂䝁䄸睤歂䝁䅕杣穂䍁䅷䅉橂䡁䅉党桂䝁䄰督獁䍁䅁睙桂䝁䄴䅚獂䝁䅕督獁䍁䅁兙畂䝁䅑䅉穂䝁䄸兙睂䡁䅍睏杁䝁䅅杢歂䍁䅁䅡桂䝁䅫杣杁䝁䅍兙祂䝁䅕䅉睂䡁䅉睢歂䡁䅕睙あ䡁䅍䅌杁䝁䅫杢橂䝁䅷兤歂䝁䅫杢湂䍁䅁督潂䝁䅅兢睂䝁䄸睢穂䍁䅷䅉橂䝁䄸杢歂䝁䅫䅤灂䝁䄸杢求䡁䅉督獁䍁䅁督あ䡁䅫䅢灂䝁䄴睚杁䡁䅁杣療䝁䅑兤橂䡁䅑督獁䍁䅁䅤祂䝁䅕兙あ䝁䄰党畂䡁䅑䅌杁䝁䅙兡畂䝁䅫督潂䝁䅫杢湂䍁䅁督睂䡁䅉兙㕂䡁䅍䅌杁䝁䅅杢歂䍁䅁䅡桂䝁䅫杣杁䝁䅍睢獂䝁䄸杣杁䡁䅁杣療䝁䅑兤橂䡁䅑督獁䍁䅁兙穂䍁䅁睤求䝁䅷䅢杁䝁䅅督杁䡁䅍党獂䝁䅷督杁䝁䅅杢橂䝁䅫䅢獂䝁䅅杣㕂䍁䅁䅣祂䝁䄸䅚ㅂ䝁䅍䅤穂䍁䅁兙畂䝁䅑䅉穂䝁䅕杣㉂䝁䅫睙求䡁䅍杌杁䕁䅫䅤杁䝁䄸杚浂䝁䅕杣穂䍁䅁兡あ䡁䅍䅉睂䡁䅉睢歂䡁䅕睙あ䡁䅍䅉ㅂ䝁䄴䅚求䡁䅉䅉あ䝁䅧党杁䕁䅕督あ佁䅫党杁䕁䅷兙ㅂ䝁䅑党祂䍁䅷䅉䑂䝁䅷兡畂䝁䅫兣ㅂ䝁䅕䅌杁䕁䄸杣灂䝁䅣兡畂䡁䅍䅌杁䕁䄰睴䉂䱁䅣睑獁䍁䅁村療䝁䅉杙灂䍁䅁村祂䝁䄸睤畂䍁䅁睑療䡁䅍兢求䡁䅑兡橂䡁䅍䅌杁䕁䅷兙杁䕁䄰党祂䍁䅷䅉䉂䡁䅙党歂䝁䅅䅌杁䕁䅯睢杁䕁䄰兙獂䝁䄸杢求䍁䅁䅔療䝁䄴䅚療䝁䄴䅌杁䙁䅑睔乂䍁䅁杒偂䙁䅉䅒獁䍁䅁䅖療䝁䄸䅉䝂䝁䅅睙求䝁䅑䅌杁䕁䅑杣畁䕁䅯兙祂䡁䅑睋獁䍁䅁兙畂䝁䅑䅉啂䝁䅧党杁䕁䄸杣歂䝁䅫杢桂䡁䅉入杁䝁䅉杣桂䝁䄴䅚穂䍁䄴䅉啂䝁䅧党杁䝁䅍睢瑂䡁䅁兙畂䡁䅫䅉穂䝁䅕䅢獂䡁䅍䅉灂䡁䅑督杁䡁䅁杣療䝁䅑兤橂䡁䅑督杁䡁䅑䅡祂䝁䄸兤湂䝁䅧䅉歂䝁䅕䅣桂䡁䅉䅤瑂䝁䅕杢あ䍁䅁督あ䝁䄸杣求䡁䅍䅌杁䡁䅍䅣求䝁䅍兡桂䝁䅷䅤㕂䍁䄰兢ㅂ䝁䅷䅤灂䍁䅁杣求䡁䅑兙灂䝁䅷党祂䡁䅍䅌杁䡁䅕䅣穂䝁䅍兙獂䝁䅕䅉睂䝁䅕杣浂䡁䅕兢求䡁䅉兡求䡁䅍䅉桂䝁䄴䅚杁䡁䅁䅡桂䡁䅉兢桂䝁䅍兡求䡁䅍䅌杁䝁䅅杢歂䍁䅁督桂䝁䅷睢畂䡁䅍䅉桂䝁䄴䅚杁䡁䅍䅣桂䡁䅍睏杁䝁䅙杣求䝁䅕督あ䝁䅅杢歂䝁䅫杢湂䍁䅁督あ䝁䄸杣求䡁䅍睏杁䝁䅫䅤穂䍁䅁睢㍂䝁䄴䅉桂䝁䄴䅚杁䝁䅅兤あ䝁䅧睢祂䝁䅫来求䝁䅑䅉祂䝁䅕䅤桂䝁䅫䅢求䡁䅉䅉㍂䝁䅕杙穂䝁䅫䅤求䡁䅍睏杁䡁䅑䅡灂䡁䅉䅚瑁䡁䅁兙祂䡁䅑入杁䝁䄸杢獂䝁䅫杢求䍁䅁兢桂䝁䅷䅢穂䑁䅳䅉穂䡁䅑睢祂䝁䅕督杁䝁䅫杢杁䝁䅅兡祂䡁䅁睢祂䡁䅑督㝁䍁䅁兙畂䝁䅑䅉歂䡁䅕䅤㕂䍁䄰杚祂䝁䅕党杁䝁䅷睢橂䝁䅅䅤灂䝁䄸杢穂䍁䄴䅉啂䝁䅧党杁䕁䅕督あ佁䅫党杁䕁䅷兙ㅂ䝁䅑党祂䍁䅁睑療䝁䄰䅣桂䝁䄴兡求䡁䅍䅉䩂䝁䄴睙畁䍁䅁睤桂䡁䅍䅉浂䝁䄸兤畂䝁䅑党歂䍁䅁兡畂䍁䅁免㕁䑁䅑李杁䝁䅅杢歂䍁䅁兡穂䍁䅁䅡求䝁䅅䅚硂䡁䅕兙祂䡁䅑党祂䝁䅕䅚杁䝁䅫杢杁䕁䄴党㍂䍁䅁兗療䡁䅉睡獁䍁䅁杔求䡁䅣䅉婂䝁䄸杣牂䍁䄴䅁剃䅇䅁杭䅕䙁䅑䅡求䍁䅁睒䙂䕁䄸䅉䡂䡁䅉睢ㅂ䡁䅁䅌杁䕁䅫杢橂䍁䄴䅉潁䕁䄴兗呂䕁䅕杏杁䕁䅣兒偂䍁䅫䅉求䝁䄴睚桂䝁䅣党穂䍁䅁兡畂䍁䅁睢㍂䝁䄴党祂䡁䅍䅡灂䡁䅁䅌杁䝁䅷党桂䡁䅍兡畂䝁䅣䅌杁䝁䅅杢歂䍁䅁兢桂䝁䄴兙湂䝁䅕兢求䝁䄴䅤杁䝁䄸杚杁䡁䅍党橂䡁䅕杣求䍁䅁杚桂䝁䅍兡獂䝁䅫䅤灂䝁䅕督獁䍁䅁䅣祂䝁䄸睙求䡁䅍督灂䝁䄴睚杁䝁䅍党畂䡁䅑党祂䡁䅍䅌杁䝁䅅杢歂䍁䅁睙療䝁䄰兢ㅂ䝁䄴兡あ䡁䅫兌楂䝁䅅督求䝁䅑䅉祂䝁䅕党畂䡁䅑杣㕂䍁䅁杚桂䝁䅍兡獂䝁䅫䅤灂䝁䅕督杁䝁䅫杢杁䡁䅑䅡求䍁䅁兖畂䝁䅫䅤求䝁䅑䅉呂䡁䅑兙あ䝁䅕督獁䍁䅁兑ㅂ䡁䅍䅤祂䝁䅅䅢灂䝁䅅䅌杁䡁䅑䅡求䍁䅁兖畂䝁䅫䅤求䝁䅑䅉䱂䝁䅫杢湂䝁䅑睢瑂䍁䅷䅉桂䝁䄴䅚杁䙁䅍睢ㅂ䡁䅑䅡杁䕁䅅杚祂䝁䅫睙桂䍁䄴䅉啂䝁䅧党杁䝁䅍睢瑂䡁䅁兙畂䡁䅫䅉桂䝁䅷督療䍁䅁䅣祂䝁䄸杤灂䝁䅑党穂䍁䅁督求䝁䅍兤祂䝁䅕䅉浂䝁䅅睙灂䝁䅷兡あ䡁䅫䅉瑂䝁䅅杢桂䝁䅣党瑂䝁䅕杢あ䍁䅁督求䡁䅉杤灂䝁䅍党穂䍁䅷䅉灂䝁䄴睙獂䡁䅕䅚灂䝁䄴睚杁䡁䅑䅡求䍁䅁䅣祂䝁䄸杤灂䡁䅍兡療䝁䄴䅉療䝁䅙䅉穂䝁䅕睙ㅂ䡁䅉兡あ䡁䅫䅌杁䝁䅅䅚瑂䝁䅫杢灂䡁䅍䅤祂䝁䅅䅤灂䡁䅙党獁䍁䅁杣求䝁䅧兙楂䝁䅫䅢灂䡁䅑兙あ䝁䅫睢畂䍁䅷䅉求䝁䅑兤橂䝁䅅䅤灂䝁䄸杢獁䍁䅁兙畂䝁䅑䅉浂䝁䄸睢歂䍁䅁督求䡁䅉杤灂䝁䅍党穂䑁䅳䅉祂䝁䅕党畂䡁䅑杣㕂䍁䅁督求䡁䅉杤灂䝁䅍党穂䍁䅷䅉穂䡁䅕睙潂䍁䅁兙穂䍁䅁䅤求䝁䄰䅣療䡁䅉兙祂䡁䅫䅉潂䝁䄸兤穂䝁䅫杢湂䍁䅷䅉睂䡁䅉睢湂䡁䅉兙瑂䝁䄰兡畂䝁䅣䅌杁䝁䅕兢睂䝁䅷睢㕂䝁䄰党畂䡁䅑䅉桂䡁䅍督灂䡁䅍䅤桂䝁䄴睙求䍁䅷䅉桂䝁䄴䅚杁䝁䄸䅤潂䝁䅕杣杁䡁䅍党祂䡁䅙兡橂䝁䅕督㝁䍁䅁党獂䝁䅕睙あ䡁䅉睢畂䝁䅫睙杁䝁䄰睢畂䝁䅫䅤療䡁䅉兡畂䝁䅣䅉桂䝁䄴䅚杁䡁䅍兤睂䝁䅕杣㉂䝁䅫督灂䝁䄸杢杁䡁䅍党祂䡁䅙兡橂䝁䅕督㝁䍁䅁兙畂䝁䅑䅉あ䡁䅉兙畂䡁䅍䅣療䡁䅉䅤桂䡁䅑兡療䝁䄴䅉穂䝁䅕杣㉂䝁䅫睙求䡁䅍睏杁䝁䅅督杁䡁䅣党獂䝁䅷䅉桂䡁䅍䅉歂䝁䅕督灂䝁䅣杢穂䍁䅷䅉橂䝁䄸杢穂䡁䅑杣ㅂ䝁䅍䅤穂䍁䅷䅉桂䝁䄴䅚杁䝁䅙兡畂䝁䅅杢橂䝁䅕督杁䝁䄴党㍂䍁䅁杚桂䝁䅍兡獂䝁䅫䅤灂䝁䅕督杁䡁䅑䅡祂䝁䄸兤湂䝁䅧䅉睂䡁䅉睢煂䝁䅕睙あ䡁䅍杌杁䙁䅑䅡求䍁䅁睙療䝁䄰䅣桂䝁䄴入杁䡁䅣兙穂䍁䅁杚療䡁䅕杢歂䝁䅕䅚杁䝁䅫杢杁䑁䅅兏㑁䑁䅑䅉桂䝁䄴䅚杁䝁䅫督杁䝁䅉兙穂䝁䅕䅚杁䝁䅫杢杁䕁䅉睢橂䝁䅅䅉卂䝁䅅䅤療䝁䄴䅌杁䕁䅙䅢療䡁䅉兡歂䝁䅅杌䅁䑁噫䅁㑄兂䅁䅖潂䝁䅕䅉䡂䝁䅅䅣獁䍁䅁兓畂䝁䅍杌杁䝁䄸䅣求䡁䅉兙あ䝁䅕督杁䝁䅅督杁䝁䅅杢杁䝁䅅䅣睂䝁䅅杣求䝁䅷䅉祂䝁䅕䅤桂䝁䅫䅢杁䝁䅍睢瑂䡁䅁兙畂䡁䅫杌杁䙁䅑䅡求䍁䅁睙療䝁䄰䅣桂䝁䄴入杁䝁䄸杚浂䝁䅕杣穂䍁䅁兙睂䡁䅁兙祂䝁䅕䅢獁䍁䅁兙橂䝁䅍党穂䡁䅍睢祂䝁䅫党穂䍁䅷䅉桂䝁䄴䅚杁䡁䅁党祂䡁䅍睢畂䝁䅅䅢杁䝁䅍兙祂䝁䅕䅉睂䡁䅉睢歂䡁䅕睙あ䡁䅍䅉浂䝁䄸杣杁䝁䄰党畂䍁䅷䅉㍂䝁䄸兢求䝁䄴䅌杁䝁䅅杢歂䍁䅁睙潂䝁䅫䅢歂䡁䅉党畂䍁䅁兤畂䝁䅑党祂䍁䅁䅤潂䝁䅕䅉偂䝁䅷䅚杁䕁䄴兙㉂䡁䅫䅌杁䕁䅣兙睂䍁䅷䅉䍂䝁䅅杢桂䝁䄴兙杁䙁䅉党睂䡁䅕杙獂䝁䅫睙獁䍁䅁兙畂䝁䅑䅉䉂䡁䅑䅡獂䝁䅕䅤桂䍁䅁杙祂䝁䅅杢歂䡁䅍杌杁䕁䅫䅤穂䍁䅁䅣祂䝁䄸䅚ㅂ䝁䅍䅤穂䍁䅁兡畂䝁䅍䅢ㅂ䝁䅑党杁䝁䅅䅚ㅂ䝁䅷䅤杁䝁䅅䅣睂䝁䅅杣求䝁䅷䅉桂䝁䄴䅚杁䝁䅅睙橂䝁䅕督穂䝁䄸杣灂䝁䅕督㝁䍁䅁兙畂䝁䅑䅉浂䝁䅫䅤畂䝁䅕督穂䍁䅁兙畂䝁䅑䅉獂䝁䅫杚求䡁䅍䅤㕂䝁䅷党杁䡁䅁杣療䝁䅑兤橂䡁䅑督杁䝁䅙睢祂䍁䅁兤穂䝁䅕䅉灂䝁䄴䅉㕂䝁䄸睚桂䍁䅷䅉あ䡁䅉兙灂䝁䄴兡畂䝁䅣䅌杁䡁䅍䅣療䡁䅉䅤穂䍁䅷䅉あ䡁䅉兙㉂䝁䅕䅢獁䍁䅁兙畂䝁䅑䅉求䡁䅙党祂䡁䅫䅚桂䡁䅫䅉桂䝁䅍䅤灂䡁䅙兡あ䝁䅫党穂䍁䅁杚療䡁䅉䅉㍂䝁䄸兢求䝁䄴䅉桂䝁䄴䅚杁䝁䅣兡祂䝁䅷督畁䍁䅁䅖潂䝁䅕䅉橂䝁䄸兢睂䝁䅅杢㕂䍁䅁睢浂䝁䅙党祂䡁䅍䅉灂䡁䅑督杁䡁䅁杣療䝁䅑兤橂䡁䅑督杁䡁䅑䅡祂䝁䄸兤湂䝁䅧䅉橂䝁䄸兢睂䝁䅅杢㕂䍁䄰睢睂䝁䅕杣桂䡁䅑党歂䍁䅁督あ䝁䄸杣求䡁䅍䅌杁䝁䅙杣桂䝁䄴睙潂䝁䅫督求䍁䅁督あ䝁䄸杣求䡁䅍䅌杁䡁䅣党楂䡁䅍兡あ䝁䅕督獁䍁䅁兙畂䝁䅑䅉あ䝁䅧兡祂䝁䅑兌睂䝁䅅杣あ䡁䅫䅉桂䡁䅉杣桂䝁䄴睚求䝁䄰党畂䡁䅑督畁䍁䅁兓あ䍁䅁䅡桂䡁䅍䅉浂䡁䅉兙畂䝁䅍䅡灂䡁䅍党杁䝁䅅睚祂䝁䅕党瑂䝁䅕杢あ䡁䅍䅉あ䝁䄸䅉療䡁䅁党祂䝁䅅䅤求䍁䅁睔獂䝁䅑䅉佂䝁䅅杤㕂䍁䅷䅉䡂䝁䅅䅣獁䍁䅁村桂䝁䄴兙畂䝁䅅䅉卂䝁䅕䅣ㅂ䝁䅉䅢灂䝁䅍䅌杁䝁䅅杢歂䍁䅁兑あ䝁䅧䅢求䡁䅑兙杁䡁䅍䅤療䡁䅉党穂䍁䅁兙畂䝁䅑䅉㍂䝁䅕杙穂䝁䅫䅤求䡁䅍䅉灂䝁䄴䅉䉂䡁䅍兡桂䍁䅷䅉䙂䡁䅕杣療䡁䅁党獁䍁䅁䅔桂䡁䅑兡畂䍁䅁兑瑂䝁䅕杣灂䝁䅍兙獁䍁䅁䅤潂䝁䅕䅉乂䝁䅫䅚歂䝁䅷党杁䕁䅕兙穂䡁䅑䅌杁䝁䅅杢歂䍁䅁兑浂䡁䅉兡橂䝁䅅杌杁䙁䅑䅡求䍁䅁睒桂䡁䅁䅌杁䕁䅫杢橂䍁䄴䅉㍂䝁䅅督杁䝁䅫杢橂䝁䄸杣睂䝁䄸杣桂䡁䅑党歂䍁䅁兡畂䍁䅁免㕁䑁䅙兏杁䝁䅅杢歂䍁䅁兡穂䍁䅁䅡求䝁䅅䅚硂䡁䅕兙祂䡁䅑党祂䝁䅕䅚杁䝁䅫杢杁䙁䅍兙畂䍁䅁杒祂䝁䅅杢橂䝁䅫督橂䝁䄸䅌杁䕁䅍兙獂䝁䅫杚療䡁䅉杢灂䝁䅅杌䅁䩁契䅁㑂兄䅁䅖潂䝁䅕䅉䡂䝁䄸䅢歂䝁䄰兙畂䍁䅁睕桂䝁䅍䅡穂䍁䅁睒祂䝁䄸兤睂䍁䅷䅉䩂䝁䄴睙畁䍁䅷䅉桂䍁䅁杚灂䝁䄴兙畂䝁䅍兡桂䝁䅷䅉灂䝁䄴督あ䝁䅫䅤ㅂ䡁䅑兡療䝁䄴䅌杁䡁䅁杣療䡁䅙兡歂䝁䅕督杁䝁䅅䅉祂䝁䅅杢湂䝁䅕䅉療䝁䅙䅉浂䝁䅫杢桂䝁䄴睙灂䝁䅅䅢杁䡁䅍党祂䡁䅙兡橂䝁䅕督杁䝁䅙睢祂䍁䅁睙療䡁䅉䅣療䡁䅉兙あ䝁䅫睢畂䡁䅍䅌杁䝁䅙兡畂䝁䅅杢橂䝁䅫兙獂䍁䅁兡畂䡁䅍䅤灂䡁䅑兤あ䝁䅫睢畂䡁䅍䅌杁䝁䅣睢㉂䝁䅕杣畂䝁䄰党畂䡁䅑督獁䍁䅁兙畂䝁䅑䅉灂䝁䄴䅚灂䡁䅙兡歂䡁䅕兙獂䡁䅍䅉㍂䝁䄸杣獂䝁䅑睤灂䝁䅑党畁䍁䅁兓あ䍁䅁睢睂䝁䅕杣桂䡁䅑党穂䍁䅁䅤潂䡁䅉睢ㅂ䝁䅣䅡杁䕁䅣䅢療䝁䅉兙獂䍁䅁村桂䝁䄴睡灂䝁䄴睚杁䍁䅙䅉乂䝁䅅杣牂䝁䅕䅤穂䍁䅷䅉䉂䡁䅍督求䡁䅑䅉流䍁䅁睖求䝁䅅䅢あ䝁䅧䅉乂䝁䅅杢桂䝁䅣党瑂䝁䅕杢あ䍁䅷䅉桂䝁䄴䅚杁䙁䅁䅢桂䡁䅑杚療䡁䅉兢杁䙁䅍睢獂䡁䅕䅤灂䝁䄸杢穂䍁䅁督求䝁䅣兢求䝁䄴䅤穂䍁䄴䅉啂䝁䅧党杁䕁䅣䅢療䝁䅉兙獂䍁䅁村桂䝁䄴睡灂䝁䄴睚杁䍁䅙䅉乂䝁䅅杣牂䝁䅕䅤穂䍁䅁督求䝁䅣兢求䝁䄴䅤杁䡁䅁杣療䡁䅙兡歂䝁䅕督杁䝁䅙兡畂䝁䅅杢橂䝁䅫兙獂䍁䅁兙歂䡁䅙兡穂䝁䄸杣㕂䍁䅁督求䡁䅉杤灂䝁䅍党穂䍁䅷䅉灂䝁䄴睙獂䡁䅕䅚灂䝁䄴睚杁䡁䅍䅤祂䝁䅅䅤求䝁䅣兡橂䍁䅁兙歂䡁䅙兡穂䝁䄸杣㕂䍁䅁兙穂䡁䅍兡湂䝁䄴兢求䝁䄴䅤穂䍁䅁杣求䝁䅷兙あ䝁䅕䅚杁䡁䅑睢杁䝁䄰党祂䝁䅣党祂䡁䅍䅉桂䝁䄴䅚杁䝁䅅睙硂䡁䅕兡穂䝁䅫䅤灂䝁䄸杢穂䍁䅷䅉歂䝁䅫杤求䡁䅍䅤灂䡁䅑兤祂䝁䅕督獁䍁䅁睙療䡁䅉䅣療䡁䅉兙あ䝁䅕䅉歂䝁䅕杚求䝁䄴督求䍁䅁兙橂䡁䅑兡㉂䝁䅫䅤灂䝁䅕督獁䍁䅁杣求䡁䅍䅤祂䡁䅕睙あ䡁䅕杣灂䝁䄴睚穂䍁䅷䅉桂䝁䄴䅚杁䡁䅍䅣灂䝁䄴兌療䝁䅙杚穂䑁䅳䅉桂䝁䄴䅚杁䡁䅉党獂䝁䅅䅤灂䝁䄸杢穂䝁䅧兡睂䍁䅁䅢求䝁䄴䅚灂䝁䄴睚獁䍁䅁兙畂䝁䅑䅉桂䝁䅍兣ㅂ䝁䅫督灂䡁䅑兡療䝁䄴䅉浂䝁䅫杢桂䝁䄴睙灂䝁䄴睚獁䍁䅁兙穂䍁䅁睤求䝁䅷䅢杁䝁䅅督杁䡁䅍党橂䡁䅕杣求䝁䅑䅉獂䝁䅕杢歂䝁䅫杢湂䍁䅷䅉あ䝁䅧杣療䡁䅕睚潂䍁䅁督あ䡁䅉兤橂䡁䅑兤祂䝁䅕䅚杁䝁䅍杣求䝁䅑兡あ䍁䅁兙畂䝁䅑䅉桂䡁䅍督求䡁䅑兌楂䝁䅅睙牂䝁䅕䅚杁䝁䅷党畂䝁䅑兡畂䝁䅣䅉桂䝁䄴䅚杁䝁䅫杢㉂䝁䄸䅢㉂䝁䅕䅚杁䝁䅫杢杁䝁䅙兡畂䝁䅅杢橂䝁䅫杢湂䍁䅁兤畂䝁䅑党祂䍁䅁督求䝁䅍兤祂䝁䅫䅤灂䝁䅕督杁䡁䅑睢杁䡁䅉党穂䝁䅅䅢求䍁䅁兙湂䡁䅉党求䝁䄰党畂䡁䅑督畁䍁䅁䅖潂䝁䅫督杁䡁䅍党湂䝁䄰党畂䡁䅑䅉桂䝁䅷督療䍁䅁睢浂䝁䅙党祂䡁䅍䅉橂䝁䅷兡求䝁䄴䅤杁䝁䅕䅥求䝁䅍兤あ䝁䅫睢畂䍁䅁兙橂䡁䅑兡㉂䝁䅫䅤灂䝁䅕督杁䝁䅙睢祂䍁䅁睙桂䡁䅍䅡杁䝁䅅杢歂䍁䅁䅚求䡁䅉兡㉂䝁䅅䅤灂䡁䅙党杁䝁䅫杢穂䡁䅑杣ㅂ䝁䄰党畂䡁䅑督㝁䍁䅁睙祂䝁䅕䅚灂䡁䅑䅉桂䝁䄴䅚杁䝁䅫杢あ䝁䅕杣求䡁䅍䅤杁䡁䅉兙あ䝁䅕䅉睂䡁䅉睢歂䡁䅕睙あ䡁䅍睏杁䝁䅅杢歂䍁䅁䅣祂䝁䄸杤灂䡁䅍兡療䝁䄴䅉療䝁䅙䅉瑂䝁䄸杣あ䝁䅣兙湂䝁䅕督獁䍁䅁睙ㅂ䡁䅉杣求䝁䄴睙灂䝁䅕督獁䍁䅁睙療䝁䄰兢療䝁䅑兡あ䝁䅫党穂䍁䅷䅉桂䝁䄴䅚杁䝁䅕兣ㅂ䝁䅫䅤灂䝁䅕督杁䡁䅉党獂䝁䅅䅤求䝁䅑䅉睂䡁䅉睢歂䡁䅕睙あ䡁䅍䅌杁䝁䅅督杁䡁䅣党獂䝁䅷䅉桂䡁䅍䅉ㅂ䝁䄴䅚求䡁䅉睤祂䝁䅫䅤灂䝁䄴睚杁䡁䅍党祂䡁䅙兡橂䝁䅕督畁䍁䅁䅖潂䝁䅕䅉䉂䡁䅍督求䡁䅑䅉流䍁䅁睖求䝁䅅䅢あ䝁䅧䅉乂䝁䅅杢桂䝁䅣党瑂䝁䅕杢あ䍁䅁督求䝁䅣兢求䝁䄴䅤杁䝁䄰兙畂䝁䅅睚求䡁䅍䅉桂䡁䅍督求䡁䅑督杁䝁䅅睙祂䝁䄸督穂䍁䅁杤桂䡁䅉兡療䡁䅕督杁䝁䅍䅢桂䡁䅍督求䡁䅍䅌杁䝁䅫杢橂䝁䅷兤歂䝁䅫杢湂䍁䅁党硂䡁䅕兡あ䡁䅫䅌杁䝁䅙兡㑂䝁䅕䅚杁䝁䅫杢橂䝁䄸兢求䍁䅷䅉潂䝁䅕䅚湂䝁䅕䅉浂䡁䅕杢歂䡁䅍䅌杁䝁䅍杣求䝁䅑兡あ䍁䅁杚ㅂ䝁䄴䅚穂䍁䅷䅉睂䡁䅉兡㉂䝁䅅䅤求䍁䅁党硂䡁䅕兡あ䡁䅫䅌杁䡁䅉党桂䝁䅷䅉求䡁䅍䅤桂䡁䅑党獁䍁䅁睙ㅂ䡁䅉杣求䝁䄴睙灂䝁䅕督獁䍁䅁兙畂䝁䅑䅉橂䝁䄸兢瑂䝁䄸䅚灂䡁䅑兡求䡁䅍睏杁䝁䅅杢歂䍁䅁䅣祂䝁䄸杤灂䝁䅑党穂䍁䅁睙ㅂ䡁䅍䅤療䝁䄰兡㙂䝁䅕䅚杁䝁䅫杢㉂䝁䅕督あ䝁䄰党畂䡁䅑䅉桂䝁䅑杤灂䡁䅍睢祂䡁䅫䅉穂䝁䄸䅢ㅂ䡁䅑兡療䝁䄴督獁䍁䅁睤求䝁䅅䅢あ䝁䅧䅉桂䝁䅑杤灂䡁䅍睢祂䡁䅫䅉穂䝁䅕杣㉂䝁䅫睙求䡁䅍䅌杁䡁䅁党祂䡁䅍睢畂䝁䅅䅢灂䡁䅯党歂䍁䅁杚灂䝁䄴兙畂䝁䅍兡桂䝁䅷䅉睂䝁䅷兙畂䝁䄴兡畂䝁䅣䅌杁䝁䅅杢歂䍁䅁䅣祂䝁䅫杤桂䡁䅑党杁䝁䅉兙畂䝁䅳兡畂䝁䅣䅉穂䝁䅕杣㉂䝁䅫睙求䡁䅍䅌杁䝁䅅督杁䡁䅣党獂䝁䅷䅉桂䡁䅍䅉灂䝁䄴杤求䡁䅍䅤穂䍁䅁兡畂䍁䅁睙療䡁䅉䅣療䡁䅉兙あ䝁䅕䅉求䡁䅅兤灂䡁䅑入獁䍁䅁睙祂䝁䅕䅚灂䡁䅑䅌杁䡁䅉党桂䝁䅷䅉求䡁䅍䅤桂䡁䅑党獁䍁䅁兙畂䝁䅑䅉灂䝁䄴杚祂䝁䅅督あ䡁䅉兤橂䡁䅑兤祂䝁䅕䅉桂䡁䅍督求䡁䅑督畁䍁䅁䅖潂䝁䅕䅉兂䝁䅷兙あ䝁䅙睢祂䝁䄰䅉呂䝁䄸䅢ㅂ䡁䅑兡療䝁䄴督杁䡁䅍党湂䝁䄰党畂䡁䅑䅉療䝁䅙杚求䡁䅉督杁䝁䅍杣求䝁䅑兡あ䍁䅁睙桂䡁䅉䅚穂䍁䅁兙畂䝁䅑䅉睂䝁䄸兡畂䡁䅑兌療䝁䅙兌穂䝁䅅䅢求䍁䅁杚灂䝁䄴兙畂䝁䅍兡畂䝁䅣䅉浂䝁䄸杣杁䡁䅁兤祂䝁䅍䅡桂䡁䅍党杁䝁䄸杚杁䝁䅣睢療䝁䅑督杁䝁䄸杣杁䡁䅍党祂䡁䅙兡橂䝁䅕督畁䍁䅁䅖潂䝁䅫督杁䡁䅍党湂䝁䄰党畂䡁䅑䅉桂䝁䅷督療䍁䅁䅣祂䝁䄸杤灂䝁䅑党穂䍁䅁睙桂䡁䅍䅡杁䝁䄰兙畂䝁䅅睚求䝁䄰党畂䡁䅑䅉穂䝁䅕杣㉂䝁䅫睙求䡁䅍䅌杁䡁䅍兤橂䝁䅧䅉桂䡁䅍䅉歂䝁䅕䅣療䡁䅍兡あ䍁䄰䅤桂䝁䅳兡畂䝁䅣䅉桂䝁䄴䅚杁䡁䅁兙㕂䝁䄰党畂䡁䅑䅉穂䝁䄸䅢ㅂ䡁䅑兡療䝁䄴督杁䝁䅙睢祂䍁䅁睙療䡁䅉䅣療䡁䅉兙あ䝁䅕䅉桂䝁䄴䅚杁䝁䅫杢穂䡁䅑兡あ䡁䅕䅤灂䝁䄸杢桂䝁䅷䅉橂䝁䅷兡求䝁䄴䅤穂䍁䄴䅉啂䝁䅧党杁䕁䅣睢獂䝁䅑兢桂䝁䄴䅉呂䝁䅅睙潂䡁䅍䅉䡂䡁䅉睢ㅂ䡁䅁䅌杁䕁䅫杢橂䍁䄴䅉㍂䝁䅅督杁䝁䅙睢ㅂ䝁䄴䅚求䝁䅑䅉灂䝁䄴䅉硁䑁䅧李㕁䍁䅁兙畂䝁䅑䅉灂䡁䅍䅉潂䝁䅕兙歂䡁䅅兤桂䡁䅉䅤求䡁䅉党歂䍁䅁兡畂䍁䅁杔求䡁䅣䅉婂䝁䄸杣牂䍁䅷䅉佂䝁䅕睤杁䙁䅫睢祂䝁䅳杌䅁䩁奕䅁歄䅄䅁䅖潂䝁䅕䅉䡂䝁䄸睢歂䡁䅫党桂䡁䅉䅉啂䝁䅫杣求䍁䅁杊杁䙁䅉兤楂䝁䅉党祂䍁䅁睑療䝁䄰䅣桂䝁䄴入獁䍁䅁䅤療䝁䅣党あ䝁䅧党祂䍁䅁睤灂䡁䅑䅡杁䝁䅫䅤穂䍁䅁督ㅂ䝁䅉督灂䝁䅑兡桂䡁䅉兡求䡁䅍䅌杁䝁䅑党㉂䝁䅕䅢療䡁䅁督獁䍁䅁兢桂䝁䄴兤浂䝁䅅睙あ䡁䅕杣求䡁䅍䅌杁䝁䅑兡穂䡁䅑杣灂䝁䅉兤あ䝁䅕督獁䍁䅁兙畂䝁䅑䅉穂䝁䅕䅢獂䡁䅍䅉あ䝁䅫杣求䡁䅍䅉桂䝁䄴䅚杁䡁䅉党獂䝁䅅䅤求䝁䅑䅉睂䡁䅉睢歂䡁䅕睙あ䡁䅍䅉桂䝁䄴䅚杁䡁䅍党祂䡁䅙兡橂䝁䅕督杁䡁䅣睢祂䝁䅷䅚㍂䝁䅫䅚求䍁䄴䅉䩂䡁䅑䅉療䝁䅙杚求䡁䅉督杁䡁䅙兙祂䝁䅫睢ㅂ䡁䅍䅉獂䝁䅫杢求䡁䅍䅉療䝁䅙䅉祂䡁䅕杙楂䝁䅕杣杁䡁䅑兡祂䝁䅕督杁䝁䅙睢祂䍁䅁兙ㅂ䡁䅑睢瑂䝁䄸杙灂䝁䅷党穂䍁䅷䅉あ䡁䅉兤橂䝁䅳督獁䍁䅁杙ㅂ䡁䅍党穂䍁䅷䅉桂䝁䅫杣橂䡁䅉兙浂䡁䅑䅌杁䝁䄰睢あ䝁䄸杣橂䡁䅫睙獂䝁䅕督獁䍁䅁党桂䡁䅉䅤潂䝁䄰睢㉂䝁䅫杢湂䍁䅁兙畂䝁䅑䅉瑂䝁䅫杢灂䝁䄴睚杁䝁䅕兣ㅂ䝁䅫䅣瑂䝁䅕杢あ䍁䅷䅉浂䝁䅅杣瑂䍁䅁兡瑂䡁䅁䅢求䝁䄰党畂䡁䅑督獁䍁䅁兡畂䝁䅑兤穂䡁䅑杣灂䝁䅅䅢杁䝁䅕兣ㅂ䝁䅫䅣瑂䝁䅕杢あ䍁䅷䅉桂䝁䄴䅚杁䝁䄸䅤潂䝁䅕杣杁䝁䅅䅣睂䝁䅷兡橂䝁䅅䅤灂䝁䄸杢穂䍁䅁兤畂䝁䅑党祂䍁䅁䅤潂䝁䅕䅉䡂䝁䄸睢歂䡁䅫党桂䡁䅉䅌杁䕁䅍睢療䡁䅁党祂䍁䅷䅉䕂䡁䅕杢獂䝁䄸䅣獁䍁䅁睓求䝁䅷䅢㕂䍁䅷䅉乂䝁䅅督あ䝁䅕杣橂䡁䅉兙浂䡁䅑䅌杁䙁䅉睢桂䝁䅑兢桂䡁䅍䅤求䡁䅉䅌杁䕁䅑党楂䝁䅫睙桂䍁䅷䅉呂䝁䅅杤桂䍁䅷䅉䝂䡁䅕䅢歂䝁䅅䅌杁䕁䄰兡橂䝁䅳党㕂䍁䅁䅖潂䝁䄸兢睂䡁䅍睢畂䍁䅷䅉䉂䡁䅙睢畂䍁䅷䅉桂䝁䄴䅚杁䙁䅉党瑂䝁䅫杢湂䡁䅑睢畂䍁䅁杙祂䝁䅅杢歂䡁䅍䅉桂䝁䄴䅚杁䡁䅙兙祂䝁䅫睢ㅂ䡁䅍䅉潂䝁䄸兤穂䝁䅕䅉楂䡁䅉兙畂䝁䅑督獁䍁䅁兙穂䍁䅁睤求䝁䅷䅢杁䝁䅅督杁䡁䅕杢歂䝁䅕杣杁䡁䅑䅡求䍁䅁䅣祂䝁䅫杤桂䡁䅑党瑁䝁䅷兙楂䝁䅕䅢杁䝁䅉杣桂䝁䄴䅚穂䍁䄴䅉啂䝁䅧党杁䝁䅍睢瑂䡁䅁兙畂䡁䅫䅉桂䝁䅷督療䍁䅁䅣祂䝁䄸杤灂䝁䅑党穂䍁䅁杣求䡁䅑杣求䝁䅅䅚杁䡁䅑杣ㅂ䝁䅍睡獁䍁䅁兙㉂䝁䅫兙あ䝁䅫睢畂䍁䅷䅉桂䝁䄴䅚杁䝁䄸杚浂䍁䄰䅤潂䝁䅕兌祂䝁䄸兙歂䍁䅁䅤灂䡁䅉党穂䑁䅳䅉瑂䝁䅅杢ㅂ䝁䅙兙橂䡁䅑兤祂䝁䅕督杁䝁䅅杢歂䍁䅁督求䝁䅷䅢穂䍁䅁䅤祂䝁䅕兙歂䍁䅁杣ㅂ䝁䅉杙求䡁䅉䅉桂䝁䄴䅚杁䝁䄸䅤潂䝁䅕杣杁䡁䅑兡祂䝁䅕䅉祂䝁䅕䅤祂䝁䅕兙歂䝁䅫杢湂䍁䅁兢桂䡁䅑党祂䝁䅫兙獂䡁䅍睏杁䡁䅍党獂䝁䅷督杁䝁䅍䅡求䝁䄰兡橂䝁䅅䅢杁䡁䅁杣療䝁䅑兤橂䡁䅑督㝁䍁䅁兙畂䝁䅑䅉睂䡁䅉睢㉂䝁䅫䅚求䡁䅍䅉桂䡁䅕䅤療䝁䄰睢あ䝁䅫杤求䍁䅁兙畂䝁䅑䅉橂䝁䄸兢瑂䝁䅕杣橂䝁䅫兙獂䍁䅁杣求䡁䅁兙灂䡁䅉䅉穂䝁䅕杣㉂䝁䅫睙求䡁䅍䅌杁䝁䅅杢歂䍁䅁兢灂䡁䅍睙求䝁䅷䅢桂䝁䄴党療䡁䅕督杁䝁䄸䅤潂䝁䅕杣杁䡁䅁杣療䝁䅑兤橂䡁䅑督杁䝁䅅杢歂䍁䅁督求䡁䅉杤灂䝁䅍党穂䍁䄴䅉䩂䝁䄴䅉桂䝁䅑䅚灂䡁䅑兡療䝁䄴䅌杁䝁䅫䅤杁䝁䄸䅣求䡁䅉兙あ䝁䅕督杁䝁䅅䅣睂䡁䅉睢㑂䝁䅫兢桂䡁䅑党獂䡁䅫䅉㕁䑁䅕䅍杁䡁䅉党あ䝁䅅兡獂䍁䅁睢ㅂ䡁䅑䅢求䡁䅑督獁䍁䅁睤潂䝁䅫睙潂䍁䅁睢浂䝁䅙党祂䍁䅁䅣祂䝁䄸䅚ㅂ䝁䅍䅤穂䍁䅁杚療䡁䅉䅉穂䝁䅅䅢求䍁䅷䅉桂䝁䄴䅚杁䡁䅁杣療䡁䅙兡歂䝁䅕督杁䡁䅉党睂䝁䅅兡祂䍁䅁兙畂䝁䅑䅉療䡁䅑䅡求䡁䅉䅉穂䝁䅕杣㉂䝁䅫睙求䡁䅍杌杁䕁䅙兤祂䡁䅑䅡求䡁䅉䅌杁䡁䅑䅡求䍁䅁睙療䝁䄰䅣桂䝁䄴入杁䡁䅍党獂䝁䅷督杁䡁䅁杣療䝁䅑兤橂䡁䅑督杁䝁䅅杢歂䍁䅁兡畂䡁䅍䅤桂䝁䅷䅢桂䡁䅑兡療䝁䄴䅉穂䝁䅕杣㉂䝁䅫睙求䡁䅍䅉療䝁䄴䅢灂䝁䄴党杁䡁䅑䅡祂䝁䄸兤湂䝁䅧䅉灂䡁䅑督杁䡁䅣党楂䡁䅍兡あ䝁䅕督獁䍁䅁睤㍂䡁䅣杌湂䝁䄸睢歂䡁䅫党桂䡁䅉杌橂䝁䄸兢杁䝁䅙睢祂䍁䅁睙療䝁䄴督ㅂ䝁䄰党祂䍁䅁䅤灂䡁䅉党穂䍁䅁兙畂䝁䅑䅉㍂䡁䅣睤畁䝁䅣睢療䝁䅑入求䝁䅅杣あ䡁䅉兤橂䝁䅳䅤灂䡁䅉党穂䍁䄴睙療䝁䄰䅉浂䝁䄸杣杁䝁䅍睢瑂䝁䄰党祂䝁䅍兡桂䝁䅷䅉あ䝁䅫杣求䡁䅍睏杁䝁䅅兤あ䝁䄸兢療䡁䅑兡㉂䝁䅕䅉瑂䝁䅅兡畂䡁䅑党畂䝁䅅杢橂䝁䅕䅉桂䝁䄴䅚杁䡁䅉党睂䝁䅅兡祂䍁䅁督求䡁䅉杤灂䝁䅍党穂䍁䅁兤畂䝁䅑党祂䍁䅁䅤潂䝁䅕䅉䡂䝁䄸睢歂䡁䅫党桂䡁䅉䅉療䡁䅉䅉䭂䡁䅕督あ䍁䅁䅖灂䡁䅉党穂䍁䅁杢桂䝁䄰党穂䑁䅳䅉桂䝁䄴䅚杁䝁䅅兤あ䝁䄸兢療䡁䅑兡㉂䝁䅕䅉祂䝁䅕䅣桂䝁䅫杣杁䝁䅅杢歂䍁䅁兢桂䝁䅫杢あ䝁䅕杢桂䝁䄴睙求䍁䅁兡あ䝁䅕兢穂䍁䅷䅉桂䡁䅕䅤療䝁䄰睢あ䝁䅫杤求䍁䅁党硂䡁䅕兡睂䝁䄰党畂䡁䅑䅉桂䝁䄴䅚杁䝁䅅睙橂䝁䅕督穂䝁䄸杣灂䝁䅕督獁䍁䅁兙畂䝁䅑䅉療䡁䅑䅡求䡁䅉䅉灂䡁䅑党瑂䡁䅍䅉あ䝁䄸䅉歂䝁䅕兙獂䝁䅕杣穂䍁䅁兙畂䝁䅑䅉橂䝁䄸杢穂䡁䅕兢求䡁䅉督獁䍁䅁兙穂䍁䅁睤求䝁䅷䅢杁䝁䅅督杁䡁䅁杣療䡁䅙兡歂䝁䅕督杁䝁䄰兡穂䝁䅍党獂䝁䅷兙畂䝁䅕睢ㅂ䡁䅍䅉療䡁䅑䅡求䡁䅉䅉睂䡁䅉睢歂䡁䅕睙あ䡁䅍䅉桂䝁䄴䅚杁䡁䅍党祂䡁䅙兡橂䝁䅕督畁䍁䅁䅖潂䝁䅕䅉橂䝁䄸兢睂䝁䅅杢㕂䍁䅁督求䝁䅷䅢穂䍁䅁兡あ䡁䅍䅉睂䡁䅉睢歂䡁䅕睙あ䡁䅍䅉㍂䝁䄸杣獂䝁䅑睤灂䝁䅑党杁䡁䅑䅡祂䝁䄸兤湂䝁䅧䅉桂䍁䅁杢求䡁䅑睤療䡁䅉睡杁䝁䄸杚杁䝁䅫杢歂䝁䅕䅣求䝁䄴䅚求䝁䄴䅤杁䝁䅑党桂䝁䅷党祂䡁䅍䅌杁䡁䅉党湂䝁䅫睢畂䝁䅅䅢杁䝁䅑兡穂䡁䅑杣灂䝁䅉兤あ䝁䄸杣穂䍁䅷䅉祂䝁䅕䅤桂䝁䅫䅢杁䝁䄸兤あ䝁䅷党あ䡁䅍䅌杁䝁䅅杢歂䍁䅁杣求䡁䅑兙灂䝁䅷党祂䡁䅍杌杁䙁䅑䅡求䍁䅁睒療䝁䄸䅚㕂䝁䅕兙祂䍁䅁䅖灂䡁䅉党杁䍁䅙䅉卂䡁䅕杙楂䝁䅕杣杁䕁䅍睢瑂䡁䅁兙畂䡁䅫䅉㍂䝁䅅督杁䝁䅫杢橂䝁䄸杣睂䝁䄸杣桂䡁䅑党歂䍁䅁兡畂䍁䅁免㑁䑁䅫䅏杁䝁䅅杢歂䍁䅁兡穂䍁䅁䅡求䝁䅅䅚硂䡁䅕兙祂䡁䅑党祂䝁䅕䅚杁䝁䅫杢杁䕁䅅睡祂䝁䄸杢獁䍁䅁睔潂䝁䅫睢畁䅁䅁則䅍偁䭷䅁啂䝁䅧党杁䕁䅣杣求䝁䅕杢楂䡁䅉兡求䡁䅉䅉䑂䝁䄸兢睂䝁䅅杢灂䝁䅕督獁䍁䅁兓畂䝁䅍杌杁䝁䅑党穂䝁䅫睚畂䡁䅍䅌杁䝁䄰兙畂䡁䅕杚桂䝁䅍䅤ㅂ䡁䅉党穂䍁䅷䅉桂䝁䄴䅚杁䝁䄰兙祂䝁䅳党あ䡁䅍䅉祂䝁䅅兡獂䡁䅉睢桂䝁䅑䅉浂䡁䅉党灂䝁䅣䅡あ䍁䅁睙桂䡁䅉䅉求䡁䅅兤灂䡁䅁兢求䝁䄴䅤杁䝁䅫杢杁䕁䄴睢祂䡁䅑䅡杁䕁䅅兢求䡁䅉兡橂䝁䅅䅌杁䕁䅕兤祂䝁䄸䅣求䍁䅷䅉桂䝁䄴䅚杁䙁䅍睢ㅂ䡁䅑䅡杁䕁䅅兢求䡁䅉兡橂䝁䅅杌杁䕁䅫䅤杁䝁䄸䅣求䡁䅉兙あ䝁䅕督杁䡁䅑䅡祂䝁䄸兤湂䝁䅧䅉あ䝁䅧杣求䝁䅕䅉穂䝁䅕睚瑂䝁䅕杢あ䡁䅍杏杁䕁䄰兙畂䡁䅕杚桂䝁䅍䅤ㅂ䡁䅉兡畂䝁䅣睏杁䕁䄰兙灂䝁䄴䅤求䝁䄴兙畂䝁䅍党杁䙁䅍党祂䡁䅙兡橂䝁䅕督㝁䍁䅁兙畂䝁䅑䅉䵂䝁䅕兙穂䝁䅫杢湂䍁䅁杊杁䕁䄰兙畂䝁䅅睚求䝁䄰党畂䡁䅑䅉呂䝁䅕杣㉂䝁䅫睙求䡁䅍杌杁䙁䅑䅡求䍁䅁兔桂䝁䄴兤浂䝁䅅睙あ䡁䅕杣灂䝁䄴睚杁䡁䅍党湂䝁䄰党畂䡁䅑䅉療䝁䅙杚求䡁䅉督杁䝁䅍睢㉂䝁䅕杣求䝁䅑䅉潂䝁䄸䅣睂䝁䅕杣杁䝁䅍兙祂䡁䅍䅌杁䝁䅣睢畂䝁䅑睢獂䝁䅅督獁䍁䅁睢睂䝁䅕杢杁䡁䅑睢睂䍁䅁䅡療䡁䅁䅣求䡁䅉督獁䍁䅁杙療䡁䅧睙桂䡁䅉督獁䍁䅁睙求䝁䄴䅤求䡁䅉䅉睂䝁䅅杣あ䝁䅫䅤灂䝁䄸杢杁䝁䅍兙祂䡁䅍䅌杁䡁䅑兙畂䝁䅳䅉橂䝁䅅杣穂䍁䅷䅉穂䡁䅕督あ䝁䅅兡畂䝁䅅杙獂䝁䅕䅉橂䝁䄸杢㉂䝁䅕杣穂䝁䅫睢畂䡁䅍䅌杁䝁䅫杢あ䝁䅕杣瑂䝁䄸䅚桂䝁䅷䅉祂䝁䅅兡獂䝁䅍兙祂䡁䅍䅌杁䝁䅅杢歂䍁䅁杣桂䝁䅫䅢橂䝁䅅杣杁䝁䅕兣ㅂ䝁䅫䅣瑂䝁䅕杢あ䍁䄴䅉啂䝁䅧党杁䕁䄰兙灂䝁䄴䅤求䝁䄴兙畂䝁䅍党杁䙁䅍党祂䡁䅙兡橂䝁䅕督杁䡁䅍党湂䝁䄰党畂䡁䅑䅉睂䡁䅉睢㉂䝁䅫䅚求䡁䅍䅉㍂䝁䅧党求䝁䅷䅉穂䝁䅕杣㉂䝁䅫睙求䡁䅍䅌杁䝁䅫杢橂䝁䅷兤歂䝁䅫杢湂䍁䅁杣求䝁䅍睢畂䝁䅑兡あ䝁䅫睢畂䝁䅫杢湂䍁䅁睢浂䍁䅁睤潂䝁䅕党獂䡁䅍䅉桂䝁䄴䅚杁䝁䅅䅥獂䝁䅕督獁䍁䅁杢求䡁䅣䅉桂䡁䅧䅢求䍁䅁兢桂䝁䅍䅡灂䝁䄴兡畂䝁䅣䅉桂䝁䄴䅚杁䝁䅙兡畂䝁䅫督潂䝁䅫杢湂䍁䅷䅉桂䝁䄴䅚杁䝁䅑睢㍂䝁䄴督灂䡁䅯兡畂䝁䅣睏杁䝁䄸䅣求䡁䅉兙あ䝁䅕督杁䝁䅅䅉祂䝁䅅兡獂䝁䅍兙祂䍁䅁兢桂䝁䅫杢あ䝁䅕杢桂䝁䄴睙求䍁䅁杢求䡁䅑睤療䡁䅉睡㝁䍁䅁兙畂䝁䅑䅉祂䝁䅕睙療䝁䄴䅚灂䡁䅑兡療䝁䄴督杁䝁䅅杢歂䍁䅁兢桂䝁䄴兤浂䝁䅅睙あ䡁䅕杣求䡁䅍䅉祂䝁䅅兡獂䝁䅍兙祂䍁䅁睙ㅂ䡁䅍䅡灂䝁䄸杢灂䝁䄴睚杁䡁䅕杢灂䡁䅑督獁䍁䅁睙療䡁䅕䅣獂䝁䅕杣穂䍁䅷䅉㕂䝁䄸睡求䡁䅍䅌杁䡁䅍兡歂䝁䅕䅉浂䡁䅉兙瑂䝁䅕督獁䍁䅁杙療䝁䅷督あ䝁䅕杣穂䍁䅷䅉桂䝁䄴䅚杁䡁䅙兙祂䝁䅫睢ㅂ䡁䅍䅉療䡁䅑䅡求䡁䅉䅉睂䝁䅅杣あ䡁䅍杌杁䙁䅑䅡求䍁䅁䅔求䝁䅅督灂䝁䄴睚杁䍁䅙䅉乂䝁䅅杢桂䝁䅣党瑂䝁䅕杢あ䍁䅁睕求䡁䅉杤灂䝁䅍党穂䍁䅁督求䝁䅣兢求䝁䄴䅤杁䝁䄸杚浂䝁䅕杣穂䍁䅁睢睂䝁䅕杣桂䡁䅑兡畂䝁䅣䅉獂䝁䅕兙穂䝁䅕督杁䝁䅅杢歂䍁䅁䅣求䡁䅉䅉歂䝁䅫党瑂䍁䅁䅢求䝁䅅督求䡁䅍䅉浂䝁䄸杣杁䝁䅅䅉浂䝁䅷党求䡁䅑䅉療䝁䅙䅉桂䡁䅁䅣祂䝁䄸䅥灂䝁䄰兙あ䝁䅕䅢㕂䍁䅁免ㅁ䍁䅷兎睁䑁䅁䅉祂䝁䅅兡獂䝁䅍兙祂䡁䅍睏杁䝁䅅杢歂䍁䅁兢桂䝁䄴兙湂䝁䅕兢求䝁䄴䅤杁䡁䅍党祂䡁䅙兡橂䝁䅕督杁䝁䅍睢瑂䡁䅁杣灂䡁䅍兡畂䝁䅣䅉祂䝁䅅兡獂䝁䅍兙祂䍁䅁兢桂䝁䅫杢あ䝁䅕杢桂䝁䄴睙求䍁䅁兢桂䝁䄴兙湂䝁䅕兢求䝁䄴䅤獁䍁䅁杣桂䝁䅫䅢橂䝁䅅杣杁䝁䅅睙橂䝁䄸兤畂䡁䅑兡畂䝁䅣䅉穂䝁䅕杣㉂䝁䅫睙求䡁䅍䅌杁䝁䅙䅢求䝁䅕䅤杁䝁䄰兙畂䝁䅅睚求䝁䄰党畂䡁䅑䅉桂䝁䄴䅚杁䝁䅷睢湂䝁䅫督あ䝁䅫睙穂䍁䅷䅉桂䝁䅑兢灂䝁䄴兡穂䡁䅑杣桂䡁䅑兡療䝁䄴䅌杁䝁䅅杢歂䍁䅁杣桂䝁䅫䅢橂䝁䅅杣杁䡁䅉党瑁䝁䄰兙祂䝁䅳党あ䝁䅫杢湂䍁䄴䅉啂䝁䅧兡穂䍁䅁督求䝁䅣兢求䝁䄴䅤杁䡁䅁杣療䡁䅙兡歂䝁䅕督杁䝁䄰兙畂䝁䅅睚求䝁䄰党畂䡁䅑䅉穂䝁䅕杣㉂䝁䅫睙求䡁䅍䅉浂䝁䄸杣杁䡁䅉兙灂䝁䅷杣療䝁䅅䅚穂䍁䅷䅉穂䝁䅧兡睂䡁䅁党祂䡁䅍䅌杁䝁䅍兙祂䡁䅉兡求䡁䅉督獁䍁䅁兡畂䡁䅍䅤灂䡁䅑兤あ䝁䅫睢畂䝁䅅䅢杁䝁䅫杢㉂䝁䅕督あ䝁䄸杣穂䍁䅷䅉桂䝁䄴䅚杁䝁䄸䅤潂䝁䅕杣杁䝁䅷党桂䡁䅍兡畂䝁䅣䅉桂䝁䄴䅚杁䡁䅑杣桂䝁䄴督睂䝁䄸杣あ䝁䅅䅤灂䝁䄸杢杁䝁䅍睢瑂䡁䅁兙畂䝁䅫党穂䍁䄴䅉䩂䡁䅑䅉穂䝁䅕杣㉂䝁䅕督杁䡁䅉兙灂䝁䅷杣療䝁䅅䅚穂䍁䅷䅉獂䝁䅕兙穂䝁䅫杢湂䍁䅁睙療䝁䄰䅣桂䝁䄴兡求䡁䅍䅌杁䝁䅙兡畂䝁䅅杢橂䝁䅫兙獂䍁䅁兡畂䡁䅍䅤灂䡁䅑兤あ䝁䅫睢畂䡁䅍䅌杁䡁䅍䅡灂䡁䅁䅣求䡁䅉督獁䍁䅁睙桂䡁䅉杣灂䝁䅕杣穂䍁䅷䅉桂䝁䄴䅚杁䡁䅑杣桂䝁䄴督睂䝁䄸杣あ䝁䅅䅤灂䝁䄸杢杁䝁䅍睢瑂䡁䅁兙畂䝁䅫党穂䍁䄴䅉啂䝁䅧党杁䝁䅍睢瑂䡁䅁兙畂䡁䅫䅉㍂䝁䅅督杁䝁䅙睢ㅂ䝁䄴䅚求䝁䅑䅉灂䝁䄴䅉硁䑁䅫睎ぁ䍁䅁兙畂䝁䅑䅉灂䡁䅍䅉潂䝁䅕兙歂䡁䅅兤桂䡁䅉䅤求䡁䅉党歂䍁䅁兡畂䍁䅁䅔桂䝁䅳党杁䕁䄸督㍂䝁䅕睚療䍁䅷䅉偂䡁䅉党湂䝁䄸杢畁䅁䅁桸䅙䉁佁䅁啂䝁䅧党杁䕁䅧兙灂䝁䄴䅉䑂䝁䅕䅢求䡁䅍䅤灂䝁䅅䅢杁䕁䅣杣療䡁䅕䅣獁䍁䅁兓畂䝁䅍杌杁䝁䄰兙畂䡁䅕杚桂䝁䅍䅤ㅂ䡁䅉党穂䍁䅷䅉瑂䝁䅅杣牂䝁䅕䅤穂䍁䅷䅉桂䝁䄴䅚杁䡁䅍党獂䝁䅷督杁䝁䄸杣湂䝁䅅杢灂䝁䅍䅉桂䝁䄴䅚杁䝁䄴兙あ䡁䅕杣桂䝁䅷䅉睂䡁䅉睢歂䡁䅕睙あ䡁䅍䅉灂䝁䄴䅉噂䝁䄴兡あ䝁䅕䅚杁䙁䅍䅤桂䡁䅑党穂䍁䅷䅉噂䝁䄴兡あ䝁䅕䅚杁䕁䅳兡畂䝁䅣䅚療䝁䄰䅌杁䕁䅕兤祂䝁䄸䅣求䍁䅷䅉桂䝁䄴䅚杁䝁䅫杢あ䝁䅕杣畂䝁䅅䅤灂䝁䄸杢桂䝁䅷䅢㕂䍁䄴䅉啂䝁䅧党杁䝁䅍睢瑂䡁䅁兙畂䡁䅫䅉療䝁䅙杚求䡁䅉督杁䝁䅫杢浂䝁䅅杢あ䍁䅁杚療䡁䅉兢ㅂ䝁䅷兙㝁䍁䅁兡畂䝁䅙兙畂䡁䅑䅉桂䝁䄴䅚杁䡁䅑睢歂䝁䅑䅢求䡁䅉䅉浂䝁䄸杣瑂䡁䅕䅢桂䍁䅷䅉灂䝁䄴杚桂䝁䄴䅤杁䝁䅍党祂䝁䅕兙獂䡁䅍䅌杁䝁䅉兙楂䡁䅫䅉浂䝁䄸睢歂䍁䅁䅣療䡁䅕睙潂䝁䅕督獁䍁䅁督畂䝁䅅睙牂䡁䅍䅉桂䝁䄴䅚杁䝁䅙杣療䡁䅯党畂䍁䅁䅤療䝁䅑䅚獂䝁䅕杣杁䝁䅅杢歂䍁䅁睡灂䝁䅑督婁䍉䅁杚療䝁䄸䅚穂䑁䅳䅉浂䡁䅉睢㙂䝁䅕杢杁䝁䅑党穂䡁䅍党祂䡁䅑督杁䝁䅅杢歂䍁䅁䅣獂䝁䅅杢あ䍁䄰杙桂䡁䅍党歂䍁䅁杙求䡁䅙党祂䝁䅅睚求䡁䅍䅉穂䡁䅕睙潂䍁䅁兙穂䍁䅁督療䡁䅫䅌杁䡁䅉兡橂䝁䅕䅌杁䝁䄸兙あ䍁䅷䅉桂䝁䄴䅚杁䡁䅍䅣求䝁䅷䅤㝁䍁䅁兙畂䝁䅑䅉橂䝁䄸杢歂䝁䅫兢求䝁䄴䅤穂䍁䅷䅉桂䡁䅍䅉㍂䝁䅕䅢獂䍁䅁兢求䝁䅅䅤瑁䝁䅙杣求䝁䅕䅉歂䝁䅫督潂䝁䅕督杁䝁䅅杢歂䍁䅁兢求䝁䅅䅢穂䍁䄴䅉䩂䡁䅑䅉桂䝁䅷督療䍁䅁䅣祂䝁䄸杤灂䝁䅑党穂䍁䅁睙療䝁䄸睡灂䝁䄴睚杁䝁䅅杢歂䍁䅁睙ㅂ䝁䅷兡畂䝁䅅杣㕂䍁䅁睢灂䝁䅷督獁䍁䅁杤灂䝁䄴党湂䝁䅅杣穂䍁䅷䅉桂䝁䄴䅚杁䝁䅍睢畂䝁䅑兡瑂䝁䅕杢あ䡁䅍睏杁䝁䄴兤あ䡁䅉兡あ䝁䅫睢畂䝁䅅䅢杁䝁䄸兡獂䡁䅍䅉桂䝁䄴䅚杁䡁䅍兤睂䡁䅁䅢求䝁䄰党畂䡁䅑督㝁䍁䅁杙祂䝁䄸䅤潂䡁䅍䅉桂䝁䄴䅚杁䡁䅍睢ㅂ䡁䅁督㝁䍁䅁入療䝁䅣兤祂䡁䅑督㝁䍁䅁兙畂䝁䅑䅉畂䡁䅕䅤杁䝁䅉兤あ䡁䅑党祂䡁䅍杌杁䕁䅫杢杁䝁䅅䅚歂䝁䅫䅤灂䝁䄸杢獁䍁䅁䅤潂䝁䅕䅉橂䝁䄸兢睂䝁䅅杢㕂䍁䅁睢浂䝁䅙党祂䡁䅍䅉潂䝁䄸䅤瑁䝁䅕兙あ䝁䅫杢湂䍁䅁䅚求䡁䅍督求䡁䅉䅤穂䍁䅷䅉祂䝁䅕杚祂䝁䅫睚求䡁䅉兙あ䝁䅕䅚杁䝁䅅杢歂䍁䅁杚祂䝁䄸来求䝁䄴䅉瑂䝁䅕兙あ䍁䄰兙獂䡁䅑党祂䝁䄴兙あ䝁䅫杤求䍁䅁督畂䝁䅅睙牂䡁䅍䅉桂䝁䄴䅚杁䝁䄰党桂䝁䅷督獁䍁䅁杤求䝁䅣党あ䝁䅅杙獂䝁䅕督杁䝁䅅杢歂䍁䅁䅢求䝁䄴䅤灂䝁䅷督獁䍁䅁条桂䝁䄰督獁䍁䅁杚祂䡁䅕兡あ䍁䅁督睂䡁䅉党桂䝁䅑督獁䍁䅁条求䝁䅷䅢灂䝁䅕督獁䍁䅁䅡療䝁䄴党㕂䍁䅷䅉畂䝁䅅䅤ㅂ䡁䅉兙獂䍁䅁督㍂䝁䅕党あ䝁䅕杢求䡁䅉督獁䍁䅁督㕂䡁䅉兤睂䡁䅍䅌杁䝁䅑党穂䡁䅍党祂䡁䅑䅉穂䝁䅅兤橂䝁䅕督獁䍁䅁兙畂䝁䅑䅉瑂䝁䅅杣瑂䝁䅅䅢桂䝁䅑党杁䡁䅁杣療䝁䅑兤橂䡁䅑督獁䍁䅁兙穂䍁䅁睤求䝁䅷䅢杁䝁䅅督杁䝁䄸䅤潂䝁䅕杣杁䝁䅙睢療䝁䅑䅉睂䡁䅉睢歂䡁䅕睙あ䡁䅍杌杁䕁䅙兤祂䡁䅑䅡求䡁䅉䅌杁䝁䅫䅤杁䡁䅁杣療䡁䅙兡歂䝁䅕督杁䡁䅍杢桂䝁䅍睡杁䡁䅁杣療䝁䅑兤橂䡁䅑督杁䝁䅍睢瑂䡁䅁杣灂䡁䅍兡畂䝁䅣䅉睂䝁䄸䅤桂䡁䅑睢獁䍁䅁杣療䝁䄸䅤杁䡁䅙党湂䝁䅕䅤桂䝁䅉䅢求䍁䅁兙畂䝁䅑䅉療䡁䅑䅡求䡁䅉䅉求䡁䅧睢あ䝁䅫睙杁䡁䅙党湂䝁䅕䅤桂䝁䅉䅢求䍁䅁睙潂䝁䅫䅣穂䍁䅷䅉穂䡁䅑杣桂䡁䅣督獁䍁䅁䅤療䡁䅉䅤灂䝁䅷䅢桂䍁䅁睙潂䝁䅫䅣穂䑁䅳䅉桂䝁䄴䅚杁䡁䅁党祂䡁䅍睢畂䝁䅅䅢杁䝁䅍兙祂䝁䅕䅉睂䡁䅉睢歂䡁䅕睙あ䡁䅍䅉あ䝁䅧兙あ䍁䅁兡畂䝁䅍䅢ㅂ䝁䅑党杁䝁䅧兙畂䝁䅑䅌杁䡁䅍睡灂䝁䄴䅌杁䝁䅧兙灂䡁䅉䅌杁䝁䅅杢歂䍁䅁督ㅂ䝁䄴䅉橂䝁䅅杣求䍁䅁睢祂䝁䅅䅢杁䝁䅍兙祂䝁䅕䅉睂䡁䅉睢歂䡁䅕睙あ䡁䅍䅌杁䝁䅅督杁䡁䅣党獂䝁䅷䅉桂䡁䅍䅉歂䝁䅕睢歂䝁䄸杣桂䝁䄴䅤穂䍁䅷䅉楂䝁䅅杙㕂䍁䅁杚療䝁䄸䅚獁䍁䅁督ㅂ䝁䄴督橂䡁䅉党求䝁䄴督獁䍁䅁兙畂䝁䅑䅉療䡁䅑䅡求䡁䅉䅉睂䡁䅉睢歂䡁䅕睙あ䡁䅍䅉ㅂ䝁䄴䅚求䡁䅉䅉あ䝁䅧党杁䕁䅅䅢楂䝁䅅䅉䍂䝁䄸䅤桂䝁䄴兡橂䝁䅅䅌杁䕁䅅杤桂䝁䅷睢畂䍁䅁睔祂䝁䅣兙畂䝁䅫睙穂䍁䅷䅉䙂䝁䅅杣あ䝁䅧升穂䍁䅁村求䡁䅍䅤獁䍁䅁杓䉂䙁䅍睔佂䍁䅷䅉䵂䝁䅫杤求䍁䅁睑獂䝁䅕兙畂䍁䅷䅉桂䝁䄴䅚杁䙁䅅兤求䝁䅕杢杁䕁䅧党獂䝁䅕杢求䍁䅁杙祂䝁䅅杢歂䡁䅍䅉畂䝁䅅兢求䍁䄴䅉䉂䝁䅑䅚灂䡁䅑兡療䝁䄴兙獂䝁䅷入獁䍁䅁䅤潂䝁䅕䅉橂䝁䄸兢睂䝁䅅杢㕂䍁䅁睢浂䝁䅙党祂䡁䅍䅉潂䝁䅕杣楂䝁䅅䅢獁䍁䅁睚祂䝁䅕党畂䍁䅷䅉楂䝁䅷兙橂䝁䅳䅌杁䡁䅣党獂䝁䅷杢求䡁䅍督獁䍁䅁杣療䝁䄸兡楂䝁䄸督獁䍁䅁兙畂䝁䅑䅉橂䝁䅧兙灂䍁䅁䅤求䝁䅅䅉ㅂ䝁䄴䅚求䡁䅉䅉あ䝁䅧党杁䕁䅍党獂䝁䅕督あ䝁䅫兙獂䍁䅁睕求䝁䅅督療䝁䄴兡畂䝁䅣督杁䝁䅉杣桂䝁䄴䅚畁䍁䅁兓あ䍁䅁督求䝁䅷䅢穂䍁䅁䅣桂䝁䄴䅤祂䡁䅫䅉睂䡁䅉睢歂䡁䅕睙あ䡁䅍䅉ㅂ䝁䄴䅚求䡁䅉䅉あ䝁䅧党杁䙁䅍䅣求䝁䅍䅤祂䡁䅕兢獁䍁䅁睕睂䝁䅕睙あ䡁䅉兤瑂䍁䅁兒穂䡁䅍党畂䡁䅑兡桂䝁䅷督獁䍁䅁兔桂䡁䅉兙佂䝁䅅䅤潂䝁䅅䅌杁䕁䅫兢桂䝁䅣兡畂䝁䅕䅉楂䡁䅉睢あ䝁䅧督獁䍁䅁䅓桂䝁䅫杢杁䙁䅁兤祂䝁䅕䅉䝂䝁䄸睢歂䡁䅍䅌杁䕁䅧党桂䝁䅷䅤潂䍁䅁杖桂䝁䅷䅢求䡁䅫䅌杁䝁䅅杢歂䍁䅁䅓療䝁䅷䅢㕂䡁䅣睢療䝁䅑䅉楂䡁䅉兙畂䝁䅑督畁䍁䅁兓あ䍁䅁督求䝁䅷䅢穂䍁䅁兡あ䡁䅍䅉睂䡁䅉睢歂䡁䅕睙あ䡁䅍䅉あ䝁䅧杣療䡁䅕睚潂䍁䅁督睂䝁䅕睙灂䝁䅅䅢あ䡁䅫䅉桂䝁䄴䅚杁䝁䄴兙あ䡁䅕杣桂䝁䅷䅉浂䝁䄸睢歂䍁䅁䅚灂䡁䅍䅤祂䝁䅫杙ㅂ䡁䅑睢祂䡁䅍䅌杁䡁䅍兤睂䝁䅕杣瑂䝁䅅杣牂䝁䅕䅤穂䍁䅷䅉畂䝁䅅䅤ㅂ䡁䅉兙獂䍁䅁杚療䝁䄸䅚杁䡁䅍䅤療䡁䅉党穂䍁䅷䅉瑂䝁䅅督穂䍁䄰兢桂䡁䅉睡求䡁䅑䅉桂䝁䄴䅚杁䝁䅕兌橂䝁䄸兢瑂䝁䅕杣橂䝁䅕䅉祂䝁䅕䅤桂䝁䅫䅢求䡁䅉督獁䍁䅁杚療䝁䄸䅚杁䡁䅍党祂䡁䅙兡橂䝁䅕䅉橂䝁䅧兙畂䝁䄴党獂䡁䅍䅉桂䝁䄴䅚杁䝁䅍䅢ㅂ䝁䅉督獁䍁䅁兙畂䝁䅑䅉歂䡁䅉兤湂䍁䅁兙畂䝁䅑䅉橂䝁䄸杢㉂䝁䅕杢灂䝁䅕杢橂䝁䅕䅉穂䡁䅑睢祂䝁䅕督畁䍁䅁䅖潂䝁䅕䅉橂䝁䄸兢睂䝁䅅杢㕂䍁䅁睤桂䡁䅍䅉灂䝁䄴睙療䡁䅉䅣療䡁䅉兙あ䝁䅕䅚杁䝁䅫杢杁䑁䅅兏㕁䑁䅍䅉桂䝁䄴䅚杁䝁䅫督杁䝁䅧党桂䝁䅑兣ㅂ䝁䅅杣あ䝁䅕杣求䝁䅑䅉灂䝁䄴䅉䥂䝁䄸杙療䝁䅳党畂䍁䅷䅉佂䝁䅕睤杁䕁䅯党祂䡁䅍党㕂䍁䄴䅁䕁睅䅁朰䅯䙁䅑䅡求䍁䅁䅓桂䝁䄴睢㉂䝁䅕杣杁䕁䅫杢穂䡁䅕杣桂䝁䄴睙求䍁䅁睒祂䝁䄸兤睂䍁䅷䅉䩂䝁䄴睙畁䍁䅷䅉あ䝁䅧杣療䡁䅕睚潂䍁䅁兡あ䡁䅍䅉穂䡁䅕杙穂䝁䅫䅚灂䝁䅅杣灂䝁䅕督獁䍁䅁䅣祂䝁䄸杤灂䝁䅑党穂䍁䅁杤桂䡁䅉兡療䡁䅕督杁䡁䅁杣療䡁䅁党祂䡁䅑入杁䝁䅅杢歂䍁䅁睙桂䡁䅍兤桂䝁䅷䅤㕂䍁䅁兡畂䡁䅍兤祂䝁䅅杢橂䝁䅕䅉睂䡁䅉睢歂䡁䅕睙あ䡁䅍䅉桂䝁䄴䅚杁䡁䅍党祂䡁䅙兡橂䝁䅕督杁䝁䅫杢杁䡁䅑䅡求䍁䅁兖畂䝁䅫䅤求䝁䅑䅉呂䡁䅑兙あ䝁䅕督畁䍁䅁䅖潂䝁䅕䅉橂䝁䄸兢睂䝁䅅杢㕂䍁䅁睢睂䝁䅕杣桂䡁䅑党穂䍁䅁䅤潂䡁䅉睢ㅂ䝁䅣䅡杁䝁䅙睢ㅂ䡁䅉䅉穂䝁䅕睚瑂䝁䅕杢あ䡁䅍杏杁䕁䅍睢祂䝁䅕䅉䑂䝁䄸兢瑂䝁䅕杣橂䝁䅫兙獂䍁䅷䅉呂䡁䅁党橂䝁䅫兙獂䡁䅑入獁䍁䅁䅕求䡁䅉督療䝁䄴兙獂䍁䅁䅔灂䝁䄴党穂䍁䅷䅉桂䝁䄴䅚杁䕁䄸䅤潂䝁䅕杣畁䍁䅁䅖潂䝁䅕䅉䑂䝁䄸兢瑂䝁䅕杣橂䝁䅫兙獂䍁䅁䅔灂䝁䄴党穂䍁䅁督求䝁䅣兢求䝁䄴䅤杁䝁䄸杚浂䝁䅕杣穂䍁䅁睙療䝁䄰兢求䡁䅉睙灂䝁䅅䅢杁䝁䄰兤獂䡁䅑兡睂䝁䅷党杁䡁䅁党祂䝁䅫䅢獁䍁䅁睙療䝁䄰兢求䡁䅉睙灂䝁䅅䅢杁䝁䅅兤あ䝁䄸兢療䝁䅉兡獂䝁䅕䅌杁䡁䅣睢祂䝁䅳党祂䡁䅍升杁䝁䅍睢瑂䡁䅁党畂䡁䅍兙あ䝁䅫睢畂䍁䅷䅉桂䝁䄴䅚杁䝁䄸䅤潂䝁䅕杣杁䝁䅍睢瑂䝁䄰党祂䝁䅍兡桂䝁䅷䅉獂䝁䅫杢求䡁䅍䅉橂䝁䄸杤求䡁䅉兙湂䝁䅕杌杁䙁䅑䅡求䍁䅁睕睂䝁䅕睙灂䝁䅅䅢あ䡁䅫䅉穂䝁䅕睚瑂䝁䅕杢あ䍁䅁䅣祂䝁䄸杤灂䝁䅑党穂䍁䅁䅣祂䝁䄸杚求䡁䅍督灂䝁䄸杢桂䝁䅷䅉桂䝁䄴䅚杁䝁䅕䅥求䝁䅍兤あ䝁䅫杤求䍁䅁䅔灂䝁䄴党穂䍁䅷䅉瑂䝁䅅杣灂䝁䄴党獁䍁䅁兙畂䝁䅑䅉穂䡁䅕杣求䡁䅑入杁䝁䅅杢歂䍁䅁睢あ䝁䅧党祂䍁䅷䅉桂䡁䅍䅉㍂䝁䅕䅢獂䍁䅁兙穂䍁䅁督睂䝁䅕睙灂䝁䅅䅢あ䡁䅫䅉睂䡁䅉睢睂䝁䅕杣あ䡁䅫䅉桂䝁䄴䅚杁䝁䅍兙穂䡁䅕兙獂䡁䅑入獁䍁䅁督ㅂ䝁䅍䅡杁䝁䅅督杁䡁䅁杣療䝁䅣杣桂䝁䄰䅉楂䡁䅕督灂䝁䄴党穂䡁䅍䅌杁䡁䅍䅣求䝁䅍兡桂䝁䅷䅤㕂䍁䅁兡畂䝁䅑兤穂䡁䅑杣灂䝁䅅䅢杁䝁䅉兤穂䝁䅫杢求䡁䅍督獁䍁䅁党㑂䝁䅍党穂䡁䅍䅉桂䝁䄴䅚杁䡁䅍兤祂䡁䅁䅢ㅂ䡁䅍䅉楂䡁䅕督灂䝁䄴党穂䡁䅍䅌杁䝁䅅杢歂䍁䅁督睂䝁䅕睙灂䝁䅅䅢あ䡁䅫䅉湂䝁䅕杢求䡁䅉兙獂䍁䅁䅢灂䝁䅅杙灂䝁䅷兡あ䡁䅫䅉橂䝁䄸杤求䡁䅉兙湂䝁䅕杌杁䙁䅑䅡求䍁䅁䅕求䡁䅉督療䝁䄴兙獂䍁䅁䅔灂䝁䄴党穂䍁䅁督求䝁䅣兢求䝁䄴䅤杁䝁䄸杚浂䝁䅕杣穂䍁䅁䅣求䡁䅉督療䝁䄴兙獂䍁䅁兙ㅂ䡁䅑睢瑂䝁䄸杙灂䝁䅷党杁䝁䅅杢歂䍁䅁䅡療䝁䄰党療䡁䅣杢求䡁䅉升穂䍁䅁睙療䡁䅙党祂䝁䅅睚求䡁䅍䅌杁䝁䅅督杁䡁䅣党獂䝁䅷䅉桂䡁䅍䅉療䡁䅑䅡求䡁䅉䅉睂䝁䅕杣穂䝁䄸杢桂䝁䅷䅉橂䝁䄸杤求䡁䅉兙湂䝁䅕督獁䍁䅁督ㅂ䝁䅍䅡杁䝁䅅督杁䡁䅁党祂䡁䅍睢畂䝁䅅䅢杁䡁䅕兢楂䡁䅉党獂䝁䅷兙獁䍁䅁兡畂䝁䅷兙畂䝁䅑䅉瑂䝁䅅杣灂䝁䄴党獁䍁䅁杚灂䡁䅉党獁䍁䅁䅣求䡁䅉督療䝁䄴兙獂䍁䅁睤桂䡁䅑党祂䝁䅍杣桂䝁䅙䅤獁䍁䅁䅣求䡁䅉督療䝁䄴兙獂䍁䅁睙㕂䝁䅉党祂䍁䅷䅉桂䝁䄴䅚杁䝁䄸䅤潂䝁䅕杣杁䝁䄰兡穂䝁䅍党獂䝁䅷兙畂䝁䅕睢ㅂ䡁䅍䅉橂䝁䄸杤求䡁䅉兙湂䝁䅕督畁䍁䅁䅖潂䝁䅕䅉偂䡁䅑䅡求䡁䅉䅉穂䝁䅕睚瑂䝁䅕杢あ䍁䅁兢桂䡁䅉睡求䡁䅑督杁䝁䅫杢㉂䝁䅕督あ䝁䄰党畂䡁䅑䅉桂䝁䅑杤灂䡁䅍睢祂䡁䅫䅉穂䝁䅕杣㉂䝁䅫睙求䡁䅍䅉あ䝁䄸䅉灂䝁䄴督あ䝁䅫䅤ㅂ䡁䅑兡療䝁䄴督獁䍁䅁兡畂䡁䅍兤祂䝁䅅杢橂䝁䅕䅉橂䝁䄸兢睂䝁䅅杢灂䝁䅕督獁䍁䅁䅣求䝁䄴督灂䝁䄸杢杁䝁䅙兤畂䝁䅑督獁䍁䅁兙畂䝁䅑䅉療䡁䅑䅡求䡁䅉䅉療䡁䅉睚桂䝁䄴兡㙂䝁䅅䅤灂䝁䄸杢穂䍁䄴䅉啂䝁䅧党杁䕁䅧兙畂䝁䄸杤求䡁䅉䅉䩂䝁䄴督ㅂ䡁䅉兙畂䝁䅍党杁䕁䅣杣療䡁䅕䅣獁䍁䅁兓畂䝁䅍杌杁䝁䄰兙祂䝁䅳党あ䡁䅍䅉灂䡁䅑督杁䡁䅁杣療䝁䅑兤橂䡁䅑督杁䝁䅅杢歂䍁䅁督求䡁䅉杤灂䝁䅍党穂䍁䅁䅤潂䡁䅉睢ㅂ䝁䅣䅡杁䝁䅫杢歂䝁䅕䅣求䝁䄴䅚求䝁䄴䅤杁䝁䅅睚求䝁䄴䅤穂䍁䅁兙畂䝁䅑䅉楂䡁䅉睢牂䝁䅕杣穂䍁䄴䅉啂䝁䅧党杁䝁䅍睢瑂䡁䅁兙畂䡁䅫䅉㍂䝁䅅督杁䝁䅙睢祂䝁䄰党祂䝁䅷入杁䝁䅳杢療䡁䅣杢杁䝁䅅督杁䕁䅅䅢獂䝁䄰党祂䝁䅫睙桂䍁䅁杒灂䝁䄴兙畂䝁䅍兡桂䝁䅷䅉䑂䝁䄸杣睂䍁䄴䅉桂䝁䄴䅚杁䝁䅍䅡桂䝁䄴睚求䝁䅑䅉灂䡁䅑督杁䝁䄴兙瑂䝁䅕䅉あ䝁䄸䅉啂䝁䅧党杁䕁䅧兙畂䝁䄸杤求䡁䅉䅉䩂䝁䄴督ㅂ䡁䅉兙畂䝁䅍党杁䕁䅣杣療䡁䅕䅣獁䍁䅁兓畂䝁䅍杌杁䝁䅫杢杁䕁䅑党橂䝁䅕兢楂䝁䅕杣杁䑁䅉䅍睁䑁䅕杌杁䙁䅑䅡求䍁䅁䅓桂䝁䄴睢㉂䝁䅕杣杁䕁䅫杢穂䡁䅕杣桂䝁䄴睙求䍁䅁睒祂䝁䄸兤睂䍁䅷䅉䩂䝁䄴睙畁䍁䅁睤桂䡁䅍䅉浂䝁䄸兤畂䝁䅑党歂䍁䅁兡畂䍁䅁免㑁䑁䅕杍杁䝁䅅杢歂䍁䅁兡穂䍁䅁䅡求䝁䅅䅚硂䡁䅕兙祂䡁䅑党祂䝁䅕䅚杁䝁䅫杢杁䙁䅣睢祂䝁䅍党穂䡁䅑党祂䍁䅷䅉乂䝁䅅督穂䝁䅅睙潂䡁䅕督求䡁䅑䅤穂䍁䄴䅁坃䅇䅁杘䄸䙁䅑䅡求䍁䅁䅓桂䡁䅉䅤浂䝁䄸杣歂䍁䅁兓畂䡁䅍兤祂䝁䅅杢橂䝁䅕䅉䡂䡁䅉睢ㅂ䡁䅁䅌杁䕁䅫杢橂䍁䄴䅌杁䡁䅑睢湂䝁䅕䅤潂䝁䅕杣杁䡁䅣兡あ䝁䅧䅉灂䡁䅑督杁䡁䅍兤楂䡁䅍兡歂䝁䅫兙祂䝁䅫党穂䍁䅷䅉睂䡁䅉睢㉂䝁䅫䅚求䡁䅍䅉灂䝁䄴督ㅂ䡁䅉兙畂䝁䅍党杁䝁䅅杢歂䍁䅁杚灂䝁䄴兙畂䝁䅍兡桂䝁䅷䅉穂䝁䅕杣㉂䝁䅫睙求䡁䅍䅉あ䝁䄸䅉灂䝁䄴䅚灂䡁䅙兡歂䡁䅕兙獂䍁䅁兙畂䝁䅑䅉楂䡁䅕督灂䝁䄴党穂䡁䅍䅉橂䡁䅕督あ䝁䄸兢求䡁䅉督杁䝁䅫杢杁䡁䅑䅡求䍁䅁兖畂䝁䅫䅤求䝁䅑䅉呂䡁䅑兙あ䝁䅕督獁䍁䅁䅤潂䝁䅕䅉噂䝁䄴兡あ䝁䅕䅚杁䕁䅳兡畂䝁䅣䅚療䝁䄰䅌杁䝁䅅杢歂䍁䅁兡畂䡁䅑党祂䝁䄴兙あ䝁䅫睢畂䝁䅅䅢獂䡁䅫杌杁䕁䅫䅤穂䍁䅁睑療䝁䄰兢求䡁䅉睙灂䝁䅅䅢杁䕁䅷兡畂䝁䅕督杁䡁䅍党湂䝁䄰党畂䡁䅑䅉療䝁䅙杚求䡁䅉督杁䝁䅫杢穂䡁䅕杣桂䝁䄴睙求䍁䅁睙療䡁䅙党祂䝁䅅睚求䡁䅍䅌杁䝁䅫杢橂䝁䅷兤歂䝁䅫杢湂䍁䅁睤療䡁䅉睡求䡁䅉督婁䍉䅁睙療䝁䄰䅣求䝁䄴督桂䡁䅑兡療䝁䄴䅌杁䡁䅁杣療䡁䅁党祂䡁䅑入獁䍁䅁兙ㅂ䡁䅑睢瑂䝁䄸杙灂䝁䅷党獁䍁䅁睚求䝁䄴党祂䝁䅅䅢杁䝁䅅杢歂䍁䅁䅣祂䝁䄸杚求䡁䅍督灂䝁䄸杢桂䝁䅷䅉獂䝁䅫兙楂䝁䅫䅢灂䡁䅑入獁䍁䅁䅣桂䝁䅍睡桂䝁䅣党杁䝁䅉兤穂䝁䅫杢求䡁䅍督獁䍁䅁兤瑂䝁䅉杣求䝁䅷䅢桂䍁䅷䅉浂䝁䅫䅚求䝁䅷兡あ䡁䅫䅉桂䝁䄴䅚杁䡁䅍兤祂䝁䅕䅤㕂䍁䅷䅉瑂䝁䅅杣灂䝁䄴党獁䍁䅁䅢灂䡁䅙党穂䡁䅑睢橂䝁䅳䅌杁䝁䅅睙橂䝁䅫䅚求䝁䄴䅤獁䍁䅁䅡求䝁䅅䅢あ䝁䅧䅌杁䝁䅅杢歂䍁䅁杣求䝁䅫杢穂䡁䅕杣桂䝁䄴睙求䍁䅁䅤潂䡁䅉睢ㅂ䝁䅣䅡杁䡁䅉党湂䝁䅫睢畂䝁䅅䅢杁䝁䄸杚浂䝁䅫睙求䡁䅍䅌杁䝁䅉杣桂䝁䄴睙潂䝁䅕督獁䍁䅁督桂䝁䅷党穂䍁䅁兙畂䝁䅑䅉睂䝁䄸䅢灂䝁䅍入潂䝁䄸䅢歂䝁䅕杣杁䡁䅍党祂䡁䅙兡橂䝁䅕䅉橂䝁䅕杢あ䝁䅕杣穂䍁䅷䅉灂䝁䄴䅚求䡁䅁党畂䝁䅑党畂䡁䅑䅉祂䝁䅕䅤桂䝁䅫䅢杁䝁䅅睚求䝁䄴䅤穂䍁䅁兙畂䝁䅑䅉楂䡁䅉睢牂䝁䅕杣穂䍁䅷䅉㍂䝁䅧睢獂䝁䅕督桂䝁䅷党杁䝁䅅睚求䝁䄴䅤穂䍁䅷䅉桂䝁䄴䅚杁䡁䅉党灂䝁䄴督ㅂ䡁䅉兙畂䝁䅍党杁䝁䅉杣療䝁䅳党祂䡁䅍杌杁䙁䅑䅡求䍁䅁睙療䝁䄰䅣桂䝁䄴入湁䡁䅍䅉兂䝁䅕杣穂䝁䄸杢桂䝁䅷䅉䵂䝁䅫杢求䡁䅍䅉穂䝁䅕睚瑂䝁䅕杢あ䍁䅁䅣祂䝁䄸杤灂䝁䅑党穂䍁䅁兙ㅂ䡁䅑睢瑂䝁䄸杙灂䝁䅷党獁䍁䅁䅡療䝁䄰党療䡁䅣杢求䡁䅉督獁䍁䅁兙畂䝁䅑䅉睂䝁䅕杣穂䝁䄸杢桂䝁䅷䅉ㅂ䝁䄰杙祂䝁䅕䅢獂䝁䅅䅉橂䝁䄸杤求䡁䅉兙湂䝁䅕督杁䡁䅑䅡祂䝁䄸兤湂䝁䅧䅉歂䝁䅫杣求䝁䅍䅤瑁䡁䅑睢瑁䝁䅍睢畂䡁䅍兤瑂䝁䅕杣杁䝁䅍䅡桂䝁䄴杢求䝁䅷督杁䝁䅅杢歂䍁䅁兡畂䝁䅑党睂䝁䅕杢歂䝁䅕杢あ䍁䅁兙湂䝁䅕杢あ䡁䅍杌杁䕁䅫䅤穂䍁䅁䅕祂䝁䄸䅣求䡁䅉䅤㕂䍁䅁杊杁䕁䅍兙穂䡁䅕兙獂䡁䅑入杁䕁䄸䅤潂䝁䅕杣杁䕁䄸䅣求䡁䅉兙あ䝁䅫睢畂䡁䅍䅉穂䝁䅕睚瑂䝁䅕杢あ䍁䅁睢浂䝁䅙党祂䡁䅍䅉橂䝁䄸杤求䡁䅉兙湂䝁䅕䅉浂䝁䄸杣杁䝁䅅督楂䝁䅕督あ䝁䄸督杁䝁䅅杢歂䍁䅁党畂䡁䅙兡祂䝁䄸杢瑂䝁䅕杢あ䝁䅅䅢杁䝁䅕䅥睂䝁䄸督ㅂ䡁䅉党穂䍁䄴䅉啂䝁䅧党杁䝁䅍睢瑂䡁䅁兙畂䡁䅫睊穂䍁䅁睒祂䝁䄸兤睂䍁䅁村求䝁䄴党浂䝁䅫䅤穂䍁䅁督求䝁䅣兢求䝁䄴䅤杁䡁䅁杣療䡁䅙兡歂䝁䅕督杁䝁䅣杣療䡁䅕䅣杁䝁䅷兡浂䝁䅕䅌杁䝁䅑兡穂䝁䅅杙灂䝁䅷兡あ䡁䅫䅌杁䝁䅅杢歂䍁䅁睢あ䝁䅧党祂䍁䅁睚祂䝁䄸兤睂䍁䅁睙療䡁䅙党祂䝁䅅睚求䡁䅍䅉あ䝁䄸䅉瑂䝁䅕兢楂䝁䅕杣穂䍁䅁睢浂䍁䅁党瑂䡁䅁䅢療䡁䅫党祂䍁䅁睚祂䝁䄸兤睂䡁䅍䅌杁䝁䅅督穂䝁䄸睙灂䝁䅅䅤灂䝁䄸杢穂䍁䅷䅉桂䝁䄴䅚杁䝁䅅杚浂䝁䅫杢灂䡁䅑入杁䝁䅣杣療䡁䅕䅣穂䍁䅁䅤潂䡁䅉睢ㅂ䝁䅣䅡杁䝁䅑兡祂䝁䅕睙あ䍁䅁兡畂䡁䅍兤祂䝁䅅杢橂䝁䅕䅉睂䝁䄸䅢灂䝁䅍兡求䡁䅍睏杁䡁䅉党灂䝁䄴督ㅂ䡁䅉兙畂䝁䅍党杁䡁䅑睢杁䝁䄸䅤潂䝁䅕杣杁䝁䅫杢穂䡁䅕杣桂䝁䄴睙求䍁䅁睙療䝁䄰䅣桂䝁䄴兡求䡁䅍睏杁䝁䅕兢睂䝁䅷睢㕂䝁䅕杣杁䡁䅁兙灂䝁䅑䅉桂䝁䄴䅚杁䡁䅙睢獂䡁䅕杢あ䝁䅅杣㕂䍁䅁䅣祂䝁䄸䅚ㅂ䝁䅍䅤杁䝁䅍睢㉂䝁䅕杣桂䝁䅣党穂䑁䅳䅉歂䝁䅫督桂䝁䅉兡獂䝁䅫䅤㕂䍁䅁兤畂䝁䅑党祂䡁䅣杣灂䡁䅑兡畂䝁䅣䅌杁䝁䅅䅚瑂䝁䅫杢灂䡁䅍䅤祂䝁䅅䅤灂䝁䄸杢獁䍁䅁兙畂䝁䅑䅉橂䝁䅷兙灂䝁䄰督杁䡁䅁杣療䝁䅍党穂䡁䅍兡畂䝁䅣䅉あ䝁䄸䅉穂䝁䅕䅢浂䍁䄰杚ㅂ䝁䄴䅚求䝁䅑䅉求䝁䄰䅣獂䝁䄸入求䡁䅉䅉睂䝁䅷兙畂䡁䅍睏杁䝁䅅杢歂䍁䅁䅢求䝁䅅杤求䍁䅁兢桂䝁䄴兙湂䝁䅕兢求䝁䄴䅤杁䡁䅍睢獂䡁䅕䅤灂䝁䄸杢畁䍁䅁䅖潂䝁䅫督杁䡁䅍党湂䝁䄰党畂䡁䅑䅉桂䝁䅷督療䍁䅁䅚灂䡁䅍䅤祂䝁䅫杙ㅂ䡁䅑党穂䍁䅁兡あ䡁䅍䅉湂䡁䅉睢ㅂ䡁䅁䅉灂䝁䄴督ㅂ䡁䅉兙畂䝁䅍党杁䡁䅁杣療䝁䅑兤橂䡁䅑督杁䝁䅅杢歂䍁䅁督求䡁䅉杤灂䝁䅍党穂䍁䅁䅤潂䡁䅉睢ㅂ䝁䅣䅡杁䝁䅉杣療䝁䅳党祂䡁䅍䅌杁䝁䅍睢畂䡁䅍兤獂䡁䅑兙畂䡁䅑督獁䍁䅁䅤潂䝁䅫杣歂䍁䄰䅣桂䡁䅉䅤㕂䍁䅁兙歂䝁䄰兡畂䝁䅫督あ䡁䅉兙あ䝁䄸杣穂䍁䅷䅉あ䡁䅉兙歂䝁䅕䅉桂䡁䅍督療䝁䅍兡桂䡁䅑兡療䝁䄴督獁䍁䅁兙畂䝁䅑䅉睂䡁䅉兡㉂䝁䅅䅤求䍁䅁党㑂䝁䅍䅡桂䝁䄴睚求䡁䅍杌杁䕁䅫䅤穂䍁䅁䅓桂䡁䅉䅤浂䝁䄸杣歂䍁䅁杒ㅂ䝁䄴䅚穂䍁䅁督求䝁䅣兢求䝁䄴䅤杁䝁䄸杚浂䝁䅕杣穂䍁䅁兢桂䝁䄴兙湂䝁䅕䅚杁䝁䄰兤あ䡁䅕兙獂䍁䅁杚ㅂ䝁䄴䅚穂䍁䅁兙橂䡁䅉睢穂䡁䅍䅉㉂䝁䅅杣灂䝁䄸兤穂䍁䅁兙穂䡁䅍党あ䍁䅁睙獂䝁䅅督穂䝁䅕督㝁䍁䅁兙畂䝁䅑䅉求䡁䅧睙潂䝁䅅杢湂䝁䅕兌あ䡁䅉兙歂䝁䅕䅚杁䝁䅙兤畂䝁䅑督杁䡁䅑䅡祂䝁䄸兤湂䝁䅧䅉楂䡁䅉睢牂䝁䅕杣瑁䝁䅑党桂䝁䅷党祂䍁䅁睢祂䝁䅣兙畂䝁䅫来桂䡁䅑兡療䝁䄴督獁䍁䅁兡畂䝁䅑党睂䝁䅕杢歂䝁䅕杢あ䍁䅁杚灂䝁䄴兙畂䝁䅍兡桂䝁䅷䅉桂䝁䅑杤灂䡁䅍党祂䡁䅍䅌杁䝁䅑党浂䝁䅫杢求䝁䅑䅉橂䝁䄸杢あ䡁䅉兡楂䡁䅕䅤灂䝁䄸杢杁䡁䅁䅢桂䝁䄴督獁䍁䅁杚灂䝁䄴兙畂䝁䅍兡桂䝁䅷䅉橂䝁䄸杢穂䡁䅕䅢あ䝁䅅杢あ䡁䅍䅌杁䝁䅉兙畂䝁䅳䅉あ䡁䅉兤穂䡁䅑䅉湂䡁䅉睢ㅂ䡁䅁督獁䍁䅁兙畂䝁䅑䅉祂䝁䅕睚灂䡁䅍䅤求䡁䅉党歂䍁䅁兡畂䡁䅙党穂䡁䅑兢求䝁䄴䅤杁䝁䅅䅚㉂䝁䅫督求䡁䅉督獁䍁䅁兙穂䍁䅁睤求䝁䅷䅢杁䝁䅅督杁䝁䅫杢㉂䝁䅕督あ䝁䄰党畂䡁䅑䅉瑂䝁䅅杢桂䝁䅣党瑂䝁䅕杢あ䍁䅷䅉歂䝁䅫督あ䡁䅉兡楂䡁䅕䅤灂䝁䄸杢獁䍁䅁兙畂䝁䅑䅉桂䝁䅑兢灂䝁䄴兡穂䡁䅑杣桂䡁䅑兡㉂䝁䅕䅉穂䝁䅕杣㉂䝁䅫睙求䡁䅍䅌杁䡁䅍兤橂䝁䅧䅉桂䡁䅍䅉睂䡁䅉睢歂䡁䅕睙あ䍁䅁䅚求䡁䅍兡湂䝁䄴䅌杁䝁䅫兢睂䝁䅷党瑂䝁䅕杢あ䝁䅅䅤灂䝁䄸杢獁䍁䅁兙畂䝁䅑䅉療䡁䅙党祂䡁䅍兡湂䝁䅧䅤畁䍁䅁䅖潂䝁䅕䅉橂䝁䄸兢睂䝁䅅杢㕂䍁䅁睤桂䡁䅍䅉浂䝁䄸兤畂䝁䅑党歂䍁䅁兡畂䍁䅁免㑁䑁䅅䅍杁䝁䅅杢歂䍁䅁兡穂䍁䅁䅡求䝁䅅䅚硂䡁䅕兙祂䡁䅑党祂䝁䅕䅚杁䝁䅫杢杁䕁䅧兙祂䡁䅑杚療䡁䅉䅚獁䍁䅁睑療䝁䄴杢求䝁䅍䅤灂䝁䅍兤あ䍁䄴䅁塃䅇䅁杂䅳䙁䅑䅡求䍁䅁䅓求䡁䅉督潂䝁䅕入杁䕁䅍睢瑂䡁䅁兙畂䡁䅫䅌杁䡁䅑睢湂䝁䅕䅤潂䝁䅕杣杁䡁䅣兡あ䝁䅧䅉灂䡁䅑督杁䡁䅍兤楂䡁䅍兡歂䝁䅫兙祂䝁䅫党穂䍁䅷䅉求䝁䄴睚桂䝁䅣党穂䍁䅁兡畂䍁䅁䅤潂䝁䅕䅉瑂䝁䅅杢ㅂ䝁䅙兙橂䡁䅑兤祂䝁䅕䅉桂䝁䄴䅚杁䡁䅍兙獂䝁䅕䅉療䝁䅙䅉橂䝁䄸杢浂䝁䅕睙あ䝁䅫睢畂䝁䅕杣㕂䍁䅁䅣祂䝁䄸䅚ㅂ䝁䅍䅤穂䍁䅁兙畂䝁䅑䅉睂䝁䅅杢あ䡁䅉入杁䝁䅫䅤求䝁䄰督杁䝁䅫杢杁䡁䅑䅡求䍁䅁兖畂䝁䅫䅤求䝁䅑䅉呂䡁䅑兙あ䝁䅕督杁䝁䅅杢歂䍁䅁兡畂䡁䅑党祂䝁䄴兙あ䝁䅫睢畂䝁䅅䅢獂䡁䅫杌杁䙁䅑䅡求䍁䅁睙療䝁䄰䅣桂䝁䄴入杁䝁䄸䅣求䡁䅉兙あ䝁䅕督杁䡁䅑䅡祂䝁䄸兤湂䝁䅧䅉あ䝁䅧杣求䝁䅕䅉穂䝁䅕睚瑂䝁䅕杢あ䡁䅍杏杁䕁䄴睢祂䡁䅑䅡杁䕁䅅兢求䡁䅉兡橂䝁䅅䅉䑂䝁䄸杢浂䝁䅕睙あ䝁䅫睢畂䝁䅕杣㕂䍁䅷䅉佂䝁䄸杣あ䝁䅧䅉䉂䝁䄰党祂䝁䅫睙桂䍁䅁睕桂䝁䅷䅤㕂䍁䅁睕畂䝁䅅睙牂䡁䅍䅌杁䝁䅅杢歂䍁䅁兓畂䡁䅑党祂䝁䄴兙あ䝁䅫睢畂䝁䅅䅢畁䍁䅁兓あ䍁䅁睢浂䝁䅙党祂䡁䅍䅉橂䝁䅧睢橂䝁䄸䅢桂䡁䅑党杁䝁䅅杢歂䍁䅁杢療䝁䄴兌橂䝁䅧睢橂䝁䄸䅢桂䡁䅑党杁䝁䅍睢畂䝁䅙党橂䡁䅑兡療䝁䄴党祂䡁䅫䅉睂䡁䅉睢歂䡁䅕睙あ䡁䅍睏杁䝁䅣兤瑂䍁䅁兙畂䝁䅑䅉瑂䝁䅫杢あ䍁䅁杣求䝁䅙杣求䡁䅍䅡瑂䝁䅕杢あ䍁䅁䅣祂䝁䄸䅚ㅂ䝁䅍䅤穂䍁䅷䅉灂䝁䄴睙獂䡁䅕䅚灂䝁䄴睚杁䝁䄰兡畂䡁䅑督獁䍁䅁睙潂䝁䅕睤灂䝁䄴睚杁䝁䅣兤瑂䡁䅍䅌杁䝁䅅杢歂䍁䅁杙ㅂ䝁䅉杙獂䝁䅕䅉湂䡁䅕兢穂䑁䅳䅉睂䡁䅉睢あ䝁䅕兡畂䍁䅁杙桂䡁䅉督㝁䍁䅁䅣桂䝁䄴䅤祂䡁䅫䅉灂䡁䅑党瑂䡁䅍䅌杁䡁䅍兤橂䝁䅧䅉桂䡁䅍䅉楂䝁䅅睡灂䝁䄴睚杁䝁䅫杢湂䡁䅉党歂䝁䅫党畂䡁䅑督獁䍁䅁䅤療䡁䅁䅣灂䝁䄴睚穂䍁䅷䅉楂䝁䅕杤求䡁䅉兙湂䝁䅕督獁䍁䅁兙畂䝁䅑䅉穂䡁䅕杢歂䝁䅅党杁䡁䅍入祂䡁䅕䅣穂䑁䅳䅉桂䝁䄴䅚杁䡁䅍杢桂䝁䅍睡杁䝁䅫䅤求䝁䄰督杁䝁䅍睢瑂䡁䅁杣灂䡁䅍兡畂䝁䅣䅉穂䡁䅁杣求䝁䅅䅚穂䍁䅷䅉楂䝁䅅杣穂䍁䅷䅉穂䝁䄴兙橂䝁䅳䅉楂䝁䅫䅤求䡁䅍䅌杁䝁䄰兡㑂䝁䅕督獁䍁䅁䅣療䡁䅁睙療䡁䅉杢獁䍁䅁兙畂䝁䅑䅉睂䡁䅉党あ䡁䅯党獂䡁䅍杌杁䙁䅑䅡求䍁䅁睙療䝁䄰䅣桂䝁䄴入杁䡁䅁杣療䡁䅙兡歂䝁䅕督杁䝁䅫䅤穂䍁䅁䅣祂䝁䄸䅚ㅂ䝁䅍䅤穂䍁䅁䅣祂䝁䅫兢桂䡁䅉兡獂䡁䅫䅉ㅂ䝁䄴䅚求䡁䅉䅉あ䝁䅧党杁䕁䅧党祂䡁䅍䅡求䡁䅫升穂䍁䅷䅉卂䝁䅕党穂䝁䅕升穂䍁䅷䅉䱂䝁䅫督穂䝁䅕督獁䍁䅁杓療䝁䅷䅢㕂䍁䅁杕桂䝁䄴睙潂䝁䅕杣獁䍁䅁兑獂䝁䄰睢畂䝁䅑䅉䭂䝁䄸入獁䍁䅁村祂䝁䄸睢牂䡁䅍兡歂䝁䅕䅌杁䝁䅉兙祂䝁䅳䅖䥂䕁䅫杔呂䍁䅷䅉䑂䝁䅅䅚楂䡁䅕杣㕂䍁䅷䅉䡂䝁䄸睢歂䍁䅁杊杁䙁䅁䅢求䝁䄴䅤㕂䍁䅷䅉䥂䝁䅕兙あ䝁䅧䅌杁䕁䅳兡あ䍁䅁睓桂䡁䅑䅌杁䙁䅁兙㕂䝁䅑兙㕂䍁䅷䅉卂䝁䄸䅢療䍁䅷䅉啂䡁䅣兡㙂䡁䅯䅢求䡁䅉督獁䍁䅁睖潂䝁䄸䅣睂䝁䅕杣穂䍁䅷䅉婂䝁䄸杣牂䍁䅷䅉䩂䝁䅍党杁䕁䅉杣求䝁䅅睡求䡁䅉督獁䍁䅁村祂䝁䅕兙あ䝁䅧䅉呂䝁䅅杤求䡁䅉督獁䍁䅁村ㅂ䝁䅉杙獂䝁䅕䅉婂䡁䅕兢獁䍁䅁䅔灂䝁䅷入婁䡉䅍䅌杁䙁䅍睡灂䝁䄴杢㕂䙁䅁睢睂䍁䅷䅉兂䝁䅫杣桂䡁䅑党穂䍁䅁村療䝁䄸䅤㕂䍁䅷䅉䕂䝁䄸䅤婁䡉䅍䅉䥂䝁䄸兢求䡁䅍䅤㕂䝁䅷党杁䙁䅁杣求䡁䅑来求䝁䅷督獁䍁䅁兙畂䝁䅑䅉偂䕁䄴兒杁䕁䅉兙祂䍁䅁杙祂䝁䅅杢歂䡁䅍䅌杁䝁䅅督杁䡁䅣党獂䝁䅷䅉桂䡁䅍䅉ㅂ䝁䄴䅚求䡁䅉䅉あ䝁䅧党杁䙁䅁党獂䝁䄸杢杁䙁䅁党獂䝁䄸䅉卂䝁䅫睙療䍁䅷䅉䩂䕁䄸兌䩂䕁䄸䅌杁䝁䅅杢歂䍁䅁睕療䝁䅙兡あ䍁䅁杙祂䝁䅅杢歂䡁䅍杌杁䕁䅫䅤杁䝁䄰兙祂䝁䅳党あ䡁䅍䅉桂䝁䄴䅚杁䡁䅍党獂䝁䅷督杁䝁䅫䅤穂䍁䅁䅣祂䝁䄸䅚ㅂ䝁䅍䅤穂䍁䅁䅤療䍁䅁睤潂䝁䄸䅢求䡁䅍兙獂䝁䅕䅉歂䝁䅫督あ䡁䅉兡楂䡁䅕䅤療䡁䅉督獁䍁䅁睙潂䝁䅅兡畂䍁䅁睚祂䝁䄸睙求䡁䅉入杁䡁䅍䅤療䡁䅉党穂䍁䅷䅉瑂䝁䅅督穂䍁䅁兢求䡁䅉睙潂䝁䅅杢歂䝁䅫督求䡁䅉督獁䍁䅁睙潂䝁䅅兡畂䍁䅁䅚祂䡁䅕睚杁䡁䅍䅤療䡁䅉党穂䍁䅷䅉㉂䝁䅕杢歂䝁䅫杢湂䍁䅁睙療䝁䄰䅣桂䝁䄴兡求䡁䅍䅌杁䡁䅣䅡療䝁䅷党穂䝁䅅䅢求䍁䅁睙獂䡁䅕杙穂䍁䅷䅉橂䝁䄸杢㉂䝁䅕杢灂䝁䅕杢橂䝁䅕䅉穂䡁䅑睢祂䝁䅕督獁䍁䅁䅚療䝁䅷䅢桂䡁䅉䅉穂䡁䅑睢祂䝁䅕督獁䍁䅁睙療䝁䄴睙求䡁䅍督灂䝁䄸杢桂䝁䅫杣求䡁䅍䅌杁䝁䅅杢歂䍁䅁䅚求䡁䅁兙祂䡁䅑兢求䝁䄴䅤杁䡁䅍䅤療䡁䅉党穂䍁䄴䅉啂䝁䅧党杁䝁䅍睢瑂䡁䅁兙畂䡁䅫䅉求䡁䅧䅣療䡁䅉䅤穂䍁䅁兡あ䡁䅍䅉睂䡁䅉睢歂䡁䅕睙あ䡁䅍䅉灂䝁䄴䅉桂䡁䅁䅣祂䝁䄸䅥灂䝁䄰兙あ䝁䅕䅢㕂䍁䅁䅏睁䍁䅁睙療䡁䅕杢あ䡁䅉兡求䡁䅍䅉㍂䝁䄸杣獂䝁䅑睤灂䝁䅑党畁䍁䅁䅖潂䝁䅕䅉䥂䝁䅕杣穂䝁䅧党㕂䍁䅁睑療䝁䄰䅣桂䝁䄴入杁䡁䅣兙穂䍁䅁杚療䡁䅕杢歂䝁䅕䅚杁䝁䅫杢杁䑁䅅䅏㕁䑁䅑䅉桂䝁䄴䅚杁䝁䅫督杁䝁䅧党桂䝁䅑兣ㅂ䝁䅅杣あ䝁䅕杣求䝁䅑䅉灂䝁䄴䅉䥂䝁䅕杣穂䝁䅧党㕂䍁䅷䅉兂䝁䅕杢畂䡁䅍入獂䡁䅙兙畂䝁䅫兙畁䅁䅁䉭䅧乁䩉䅁啂䝁䅧党杁䕁䅧睢瑂䝁䅕䅉䕂䝁䅕䅣療䡁䅑䅌杁䕁䅫杢橂䍁䄴䅉療䡁䅁党祂䝁䅅䅤求䡁䅍䅉桂䡁䅍䅉桂䍁䅁䅡療䝁䄰党杁䝁䅫兢睂䡁䅉睢㉂䝁䅕兢求䝁䄴䅤杁䡁䅉党あ䝁䅅兡獂䝁䅕杣杁䝁䅫杢杁䡁䅑䅡求䍁䅁兖畂䝁䅫䅤求䝁䅑䅉呂䡁䅑兙あ䝁䅕督杁䝁䅅杢歂䍁䅁兡畂䡁䅑党祂䝁䄴兙あ䝁䅫睢畂䝁䅅䅢獂䡁䅫杌杁䕁䅫䅤杁䡁䅍党獂䝁䅷督杁䡁䅙兙祂䝁䅫睢ㅂ䡁䅍䅉楂䡁䅕兡獂䝁䅑兡畂䝁䅣䅉瑂䝁䅅䅤求䡁䅉兡桂䝁䅷督獁䍁䅁䅡療䝁䄰党杁䝁䅫兢睂䡁䅉睢㉂䝁䅕兢求䝁䄴䅤杁䡁䅁杣療䝁䅑兤橂䡁䅑督獁䍁䅁䅢桂䡁䅣杢杁䝁䅅杢歂䍁䅁睚桂䡁䅉䅚求䝁䄴䅉睂䡁䅉睢歂䡁䅕睙あ䡁䅍䅌杁䝁䅅杢歂䍁䅁䅚灄䝁䅍睢祂䍁䅁䅣祂䝁䄸䅚ㅂ䝁䅍䅤穂䍁䅷䅉桂䡁䅍䅉㍂䝁䅕䅢獂䍁䅁兙穂䍁䅁杚桂䝁䅍兡獂䝁䅫䅤灂䝁䅕督杁䝁䄰兙灂䝁䄴䅤求䝁䄴兙畂䝁䅍党獁䍁䅁杣求䡁䅁兙灂䡁䅉䅌杁䝁䅅杢歂䍁䅁睢睂䝁䅕杣桂䡁䅑兡療䝁䄴督杁䡁䅁杣療䝁䅑兤橂䡁䅑督畁䍁䅁䅖潂䝁䅕䅉橂䝁䄸兢睂䝁䅅杢㕂䍁䅁兙獂䡁䅍睢杁䝁䄸杚浂䝁䅕杣穂䍁䅁兡畂䡁䅍䅤桂䝁䅷䅢桂䡁䅑兡療䝁䄴䅉穂䝁䅕杣㉂䝁䅫睙求䡁䅍䅉浂䝁䄸杣杁䝁䅙䅢療䝁䄸杣灂䝁䄴睚獁䍁䅁睤桂䡁䅑党祂䍁䅁䅡求䝁䅅䅤求䡁䅉督獁䍁䅁杙桂䡁䅑䅡獁䍁䅁睚桂䡁䅉兙湂䝁䅕䅉歂䝁䄸睢祂䡁䅍䅌杁䝁䅍兙楂䝁䅫杢求䡁䅑督獁䍁䅁睙桂䝁䅉兡畂䝁䅕䅤杁䝁䄰兙牂䝁䅕睢㉂䝁䅕杣穂䍁䅷䅉橂䝁䄸兤畂䡁䅑党祂䡁䅑睢睂䡁䅍䅌杁䡁䅍䅡求䝁䅑督獁䍁䅁杚ㅂ䡁䅉杢桂䝁䅍党穂䍁䅁兙畂䝁䅑䅉橂䝁䅕杢あ䡁䅉兙獂䍁䅁兙灂䡁䅉䅉穂䡁䅫督あ䝁䅕兢穂䍁䅷䅉桂䝁䄴䅚杁䡁䅣兡畂䝁䅑睢㍂䡁䅍杌杁䕁䅫杢杁䝁䅅䅚歂䝁䅫䅤灂䝁䄸杢獁䍁䅁兡あ䍁䅁䅣祂䝁䄸杤灂䝁䅑党穂䍁䅁䅤療䝁䄸䅢杁䝁䅅杢歂䍁䅁党硂䡁䅕兡睂䝁䄰党畂䡁䅑䅉祂䝁䅕杢あ䝁䅅䅢杁䡁䅍党祂䡁䅙兡橂䝁䅕督畁䍁䅁䅖潂䝁䅕䅉橂䝁䄸兢睂䝁䅅杢㕂䍁䅁䅣祂䝁䅫兢桂䡁䅉兡獂䡁䅫䅉穂䝁䅕杣㉂䝁䅕督杁䝁䅧睢瑂䝁䅕睢㍂䝁䄴党祂䡁䅍睏杁䝁䅅杢歂䍁䅁䅣祂䝁䄸杚求䡁䅍督灂䝁䄸杢桂䝁䅷䅉祂䝁䅕杢療䡁䅙兙あ䝁䄸杣穂䍁䄸杣求䝁䄰睢歂䝁䅕䅢求䡁䅉督獁䍁䅁睚求䝁䄴党祂䝁䅅䅢杁䝁䅍睢畂䡁䅑杣桂䝁䅍䅤療䡁䅉督獁䍁䅁兢桂䝁䅫杢あ䝁䅕杢桂䝁䄴睙求䍁䅁䅣祂䝁䄸杚求䡁䅍督灂䝁䄸杢桂䝁䅷督獁䍁䅁䅡桂䝁䄴䅚㕂䝁䄰党畂䍁䅷䅉睂䡁䅉睢睂䝁䅕杣あ䡁䅫䅉瑂䝁䅅杢桂䝁䅣党祂䡁䅍䅌杁䝁䅅杢歂䍁䅁杙ㅂ䝁䅫䅢歂䝁䅫杢湂䍁䅁督求䡁䅉杤灂䝁䅍党杁䝁䅍睢畂䡁䅑杣桂䝁䅍䅤療䡁䅉督獁䍁䅁兙穂䍁䅁睤求䝁䅷䅢杁䝁䅅督杁䡁䅍䅣求䝁䅍兡桂䝁䅷䅤㕂䍁䅁䅤祂䝁䅅䅚求䡁䅍兢求䝁䄴䅌杁䡁䅍兤橂䝁䅧䅉桂䡁䅍䅉求䝁䅷党橂䡁䅑杣灂䝁䅍兡桂䝁䄴督獁䍁䅁䅣獂䡁䅕兢楂䝁䅕杣穂䍁䅷䅉桂䝁䄴䅚杁䡁䅁兙灂䝁䄴䅤求䡁䅉督畁䍁䅁兓あ䍁䅁督求䝁䅷䅢穂䍁䅁兡あ䡁䅍䅉睂䡁䅉睢歂䡁䅕睙あ䡁䅍䅉あ䝁䅧杣療䡁䅕睚潂䍁䅁睤求䝁䅉督灂䡁䅑党穂䍁䅷䅉灂䝁䄴睙獂䡁䅕䅚灂䝁䄴睚杁䝁䅧睢瑂䝁䅕䅚求䡁䅁睢あ䍁䄴睙療䝁䄰睏杁䝁䅧睢瑂䝁䅕䅚求䡁䅁睢あ䍁䄴睙桂䍁䅁兙畂䝁䅑䅉潂䝁䄸兢求䝁䅑党睂䝁䄸䅤畁䝁䅍睢瑂䍁䄴兢㑂䑁䅳䅉楂䝁䅷兡畂䝁䅑督畁䝁䅍睢瑂䍁䅷䅉煂䡁䅕督あ䝁䅉䅢灂䝁䄴䅚穂䍁䄴睙療䝁䄰䅌杁䝁䅅杢歂䍁䅁兙瑂䝁䅕杣灂䝁䅍兙畂䝁䅉䅢灂䝁䄴䅚穂䍁䄴睙療䝁䄰䅉浂䝁䄸杣杁䝁䅍兤穂䡁䅑睢瑂䍁䅁睤灂䝁䄴䅚療䡁䅣䅉橂䝁䄸杤求䡁䅉兡畂䝁䅣督㝁䍁䅁䅤潂䝁䅕睙療䝁䄰䅣桂䝁䄴入穂䡁䅑睢祂䝁䅕杌橂䝁䄸兢獁䍁䅁兙畂䍁䅁睢畂䝁䅷兡畂䝁䅕䅉穂䝁䅫䅤求䍁䅁杚療䡁䅉䅉あ䝁䅕䅥あ䝁䅫䅢求䡁䅍䅉桂䝁䄴䅚杁</t>
  </si>
  <si>
    <t>䝁䅑儶橂䝁䄸杣杁䡁䅁杣療䝁䅑兤橂䡁䅑督㝁䍁䅁䅡歂䡁䅍兤睂䡁䅁䅢㕂䍁䄴睙療䝁䄰䅉浂䝁䄸杣杁䝁䄰兙灂䝁䄴䅤求䝁䄴兙畂䝁䅍党獁䍁䅁杣求䡁䅁兙灂䡁䅉䅌杁䝁䅅杢歂䍁䅁睢睂䝁䅕杣桂䡁䅑兡療䝁䄴督杁䍁䅧兔卂䕁䄸克杁䡁䅁杣療䝁䅑兤橂䡁䅑督杁䝁䅅杢歂䍁䅁杣求䝁䅷兙あ䝁䅕䅚杁䡁䅍党祂䡁䅙兡橂䝁䅕督㝁䍁䅁兙畂䝁䅑䅉啂䝁䅧党杁䕁䅧睢瑂䝁䅕䅉䕂䝁䅕䅣療䡁䅑䅉穂䡁䅑睢祂䝁䅕督畁䍁䅁䅖潂䝁䅕䅉䥂䝁䄸兢求䍁䅁䅒求䡁䅁睢あ䍁䅷䅉䩂䝁䄴睙畁䍁䅁睤桂䡁䅍䅉灂䝁䄴睙療䡁䅉䅣療䡁䅉兙あ䝁䅕䅚杁䝁䅫杢杁䑁䅅兏㍁䑁䅧䅉桂䝁䄴䅚杁䝁䅫督杁䝁䅧党桂䝁䅑兣ㅂ䝁䅅杣あ䝁䅕杣求䝁䅑䅉灂䝁䄴䅉䉂䡁䅑䅢桂䝁䄴䅤桂䍁䅷䅉䡂䝁䅕睢祂䝁䅣兡桂䍁䄴䅁婃䅇䅁权䅳䙁䅑䅡求䍁䅁兓畂䡁䅑党祂䡁䅁兤楂䝁䅷兡橂䍁䅁睒祂䝁䄸兤睂䍁䅁睢浂䍁䅁睑療䝁䄰䅣桂䝁䄴兡求䡁䅍䅌杁䕁䅫杢橂䍁䄴䅉睂䡁䅉睢㉂䝁䅫䅚求䡁䅍䅉桂䝁䅑杤求䡁䅉䅤灂䡁䅍兡畂䝁䅣䅉桂䝁䄴䅚杁䝁䄰兙祂䝁䅳党あ䝁䅫杢湂䍁䅁督求䡁䅉杤灂䝁䅍党穂䍁䅁睤療䡁䅉䅢歂䡁䅣兡歂䝁䅕杌杁䕁䅫䅤杁䝁䄸䅣求䡁䅉兙あ䝁䅕督杁䝁䅫杢杁䡁䅑䅡祂䝁䅕党杁䡁䅍党湂䝁䄰党畂䡁䅑督㙁䍁䅁兔求䝁䅑兡桂䍁䅷䅉䕂䝁䅅䅤桂䍁䅁杊杁䕁䅕杢湂䝁䅅睚求䝁䄰党畂䡁䅑䅉呂䝁䄸䅢ㅂ䡁䅑兡療䝁䄴督獁䍁䅁兓畂䡁䅑党湂䡁䅉兙あ䝁䅕䅚杁䕁䅅䅚㉂䝁䅕杣あ䝁䅫督灂䝁䄴睚杁䍁䅙䅉䑂䡁䅉党桂䡁䅑兡㉂䝁䅫䅤㕂䍁䅁䅔求䝁䅑䅉呂䝁䄸䅢ㅂ䡁䅑兡療䝁䄴督獁䍁䅁兙畂䝁䅑䅉呂䡁䅁党橂䝁䅫兙獂䝁䅫来求䝁䅑䅉䑂䝁䄸兢瑂䡁䅕杢灂䝁䅍兙あ䝁䅫睢畂䡁䅍䅉流䍁䅁兒㑂䡁䅁党祂䝁䅫党畂䡁䅑兡桂䝁䅷䅉呂䝁䄸䅢ㅂ䡁䅑兡療䝁䄴督畁䍁䅁䅖潂䝁䅕䅉乂䝁䅕䅚灂䝁䅅䅌杁䕁䅑兙あ䝁䅅䅉流䍁䅁兒畂䝁䅣兙湂䝁䅕兢求䝁䄴䅤杁䙁䅍睢獂䡁䅕䅤灂䝁䄸杢穂䍁䅁督求䝁䅣兢求䝁䄴䅤杁䡁䅁杣療䡁䅙兡歂䝁䅕督杁䝁䄰党歂䝁䅫兙杁䝁䅅杢歂䍁䅁睙療䝁䄰兢ㅂ䝁䄴兡橂䝁䅅䅤灂䝁䄸杢穂䍁䅁督求䡁䅉杤灂䝁䅍党穂䍁䅷䅉歂䝁䅫睚灂䡁䅑兙獂䍁䅁督求䡁䅉杤灂䝁䅍党穂䍁䅁兙畂䝁䅑䅉睂䡁䅉睢歂䡁䅕睙あ䡁䅍䅌杁䝁䅅䅚㉂䝁䅕杣あ䝁䅫督灂䝁䄴睚杁䝁䅅杢歂䍁䅁兢桂䡁䅉睡求䡁䅑兡畂䝁䅣䅉あ䝁䅕睙潂䝁䄴睢獂䝁䄸睚㕂䍁䅷䅉求䉁杁睙療䝁䄰兢求䡁䅉睙求䍁䅁督求䡁䅉杤灂䝁䅍党穂䍁䅷䅉歂䝁䅅䅤桂䍁䅁兢桂䝁䄴兙湂䝁䅕兢求䝁䄴䅤杁䝁䅅杢歂䍁䅁兙畂䝁䅅䅢㕂䡁䅑兡橂䡁䅍䅌杁䡁䅍䅤祂䝁䅅䅤求䝁䅣兡橂䍁䅁睙療䝁䄴督ㅂ䝁䅷䅤灂䝁䄴睚獁䍁䅁兙畂䝁䅑䅉歂䝁䅫睚灂䡁䅑兙獂䍁䅁杙祂䝁䅅杢歂䍁䅁党㑂䡁䅁党祂䝁䅫党畂䝁䅍党杁䡁䅕杢歂䝁䅕杣杁䡁䅑䅡求䍁䅁兓兂䕁䅣䅉乂䝁䅕䅚灂䝁䅅杙祂䝁䅅杢歂䡁䅍䅌杁䙁䅕兔獁䍁䅁兓畂䝁䅫䅤灂䝁䅅䅤灂䡁䅙党獁䍁䅁睓灂䝁䄴党穂䡁䅍睢獁䍁䅁兑橂䡁䅧兡療䝁䄰䅌杁䕁䅧兤湂䝁䅕䅌杁䕁䄰杕乂䍁䅷䅉桂䝁䄴䅚杁䙁䅉睌䡂䕁䅅䅉楂䡁䅉兙畂䝁䅑䅉畂䝁䅅兢求䡁䅍杌杁䙁䅑䅡求䍁䅁兓畂䡁䅑党湂䡁䅉兙あ䝁䅕䅚杁䕁䅅䅚㉂䝁䅕杣あ䝁䅫督灂䝁䄴睚杁䍁䅙䅉䑂䡁䅉党桂䡁䅑兡㉂䝁䅫䅤㕂䍁䅁䅔求䝁䅑䅉呂䝁䄸䅢ㅂ䡁䅑兡療䝁䄴督杁䡁䅍党湂䝁䄰党畂䡁䅑䅉療䝁䅙杚求䡁䅉督杁䝁䅅䅚㉂䝁䅕杣あ䝁䅫督灂䝁䄴睚獁䍁䅁睙療䡁䅉䅣療䡁䅉兙あ䝁䅕䅌杁䝁䅅杢歂䍁䅁杙祂䝁䅅杢歂䍁䅁兡歂䝁䅕杢あ䝁䅫䅤㕂䍁䅁督求䡁䅉杤灂䝁䅍党穂䑁䅳䅉桂䝁䄴䅚杁䡁䅍䅤祂䝁䅅䅤求䝁䅣兡橂䍁䅁睙療䝁䄴督ㅂ䝁䅷䅤灂䝁䄴睚杁䡁䅕杢歂䝁䅕杣杁䕁䅙睑䍂䍁䅷䅉䩂䙁䅁睒杁䕁䅧党桂䝁䅷䅤潂䍁䅷䅉乂䝁䅍睑桂䝁䄴杢杁䙁䅣睢祂䝁䅷䅚湂䡁䅉睢ㅂ䡁䅁䅌杁䝁䅅杢歂䍁䅁兔ㅂ䝁䅷䅢求䝁䄴䅔療䡁䅣党杁䕁䅣杣療䡁䅕䅣杁䝁䅉杣桂䝁䄴䅚穂䍁䄴䅉呂䡁䅁党橂䝁䅫兙獂䝁䅫来求䝁䅑䅉䑂䝁䄸兢瑂䡁䅕杢灂䝁䅍兙あ䝁䅫睢畂䡁䅍䅉流䍁䅁兒㑂䡁䅁党祂䝁䅫党畂䡁䅑兡桂䝁䅷䅉呂䝁䄸䅢ㅂ䡁䅑兡療䝁䄴督杁䡁䅍党湂䝁䄰党畂䡁䅑䅉睂䡁䅉睢㉂䝁䅫䅚求䡁䅍䅉睂䡁䅕杙獂䝁䅫睙杁䡁䅉党獂䝁䅅䅤灂䝁䄸杢穂䍁䅁兙畂䝁䅑䅉療䡁䅑䅡求䡁䅉䅉穂䡁䅁党橂䝁䅫兙獂䝁䅫来求䝁䅑䅉橂䝁䄸兢瑂䡁䅕杢灂䝁䅍兙あ䝁䅫睢畂䡁䅍䅉穂䝁䅕杣㉂䝁䅫睙求䡁䅍䅌杁䝁䅷兡㉂䝁䅕䅉求䡁䅙党畂䡁䅑督獁䍁䅁督睂䝁䄸杣あ䡁䅍䅉桂䝁䄴䅚杁䝁䅕杢あ䝁䅕杣あ䝁䅅兡畂䝁䄰党畂䡁䅑䅉瑂䝁䅅杣牂䝁䅕䅤灂䝁䄴睚獁䍁䅁兙畂䝁䅑䅉穂䡁䅑杣桂䡁䅑党湂䝁䅫睙杁䝁䅍睢畂䡁䅍兤獂䡁䅑兡畂䝁䅣䅉ㅂ䝁䄴䅚求䡁䅉䅉䩂䙁䅁睒杁䕁䅑䅗啂䙁䅉兑杁䕁䅧党桂䝁䅷䅤潂䍁䅷䅉啂䝁䅧党杁䙁䅣党楂䝁䅕杣杁䙁䅍䅡桂䝁䄴䅚㍂䝁䅫睙牂䍁䅁睑療䝁䅷䅢求䝁䅍䅤灂䡁䅙党獁䍁䅁睒療䝁䅷兡畂䍁䅷䅉䭂䝁䅅睙牂䍁䅁兔療䡁䅉䅤療䝁䄴䅌杁䕁䄰睢瑂䝁䅕杢あ䡁䅕兢獁䍁䅁兙畂䝁䅑䅉偂䝁䅍䅤桂䝁䅣睢畂䍁䅁杙祂䝁䅅杢歂䍁䅁杢桂䝁䄰党穂䍁䄴䅉啂䝁䅧党杁䝁䅍睢瑂䡁䅁兙畂䡁䅫䅉㍂䝁䅅督杁䝁䅙睢祂䝁䄰党祂䝁䅷入杁䝁䅳杢療䡁䅣杢杁䝁䅅督杁䕁䄰睙䑂䝁䅅杢畂䍁䄰兒祂䝁䅫睙牂䡁䅍睢畂䍁䅁兓畂䝁䅍睢祂䡁䅁睢祂䝁䅅䅤求䝁䅑䅉桂䝁䄴䅚杁䝁䅍䅡桂䝁䄴睚求䝁䅑䅉灂䡁䅑督杁䝁䄴兙瑂䝁䅕䅉あ䝁䄸䅉啂䝁䅧党杁䕁䅫杢あ䝁䅕杣睂䡁䅕杙獂䝁䅫睙杁䕁䅣杣療䡁䅕䅣杁䝁䄸杚杁䕁䅍睢瑂䡁䅁兙畂䝁䅫党穂䍁䅷䅉䩂䝁䄴睙畁䍁䅁兡畂䍁䅁杓桂䝁䄴兤桂䡁䅉入杁䑁䅅兏㉁䑁䅅杌杁䙁䅑䅡求䍁䅁兓畂䡁䅑党祂䡁䅁兤楂䝁䅷兡橂䍁䅁睒祂䝁䄸兤睂䍁䅁睢浂䍁䅁睑療䝁䄰䅣桂䝁䄴兡求䡁䅍䅌杁䕁䅫杢橂䍁䄴䅉㍂䝁䅅督杁䝁䅙睢ㅂ䝁䄴䅚求䝁䅑䅉灂䝁䄴䅉硁䑁䅫䅍祁䍁䅁兙畂䝁䅑䅉灂䡁䅍䅉潂䝁䅕兙歂䡁䅅兤桂䡁䅉䅤求䡁䅉党歂䍁䅁兡畂䍁䅁杔求䡁䅣䅉婂䝁䄸杣牂䍁䅷䅉佂䝁䅕睤杁䙁䅫睢祂䝁䅳杌䅁䩁奯䅁䍃元䅁䅖潂䝁䅕䅉䭂䍁䄴䅉乂䍁䄴䅉呂䝁䄰兤橂䝁䅳党祂䍁䅁睑療䝁䄰䅣桂䝁䄴入杁䝁䄰兙畂䡁䅕杚桂䝁䅍䅤ㅂ䡁䅉党穂䍁䅁兙畂䝁䅑䅉瑂䝁䅅杣牂䝁䅕䅤穂䍁䅁杙祂䝁䅅杢歂䝁䅕䅚杁䝁䅙睢療䝁䅑䅉桂䝁䄴䅚杁䝁䅉党㉂䝁䅕杣桂䝁䅣党杁䡁䅁杣療䝁䅑兤橂䡁䅑督杁䡁䅣睢祂䝁䅷䅚㍂䝁䅫䅚求䍁䄴䅉䩂䡁䅑䅉療䡁䅁党祂䝁䅅䅤求䡁䅍䅉灂䝁䄴䅉浂䝁䄸兤祂䍁䅁督求䝁䅣兢求䝁䄴䅤穂䑁䅯䅉噂䍁䄴睕畁䍁䅁杕求䡁䅑兙灂䝁䅷䅉䑂䝁䄸杚浂䝁䅕党獁䍁䅁兖畁䙁䅍杌杁䙁䅉党あ䝁䅅兡獂䍁䅁杒祂䝁䄸来求䝁䄴䅉䥂䝁䅅杢歂䝁䅧党獂䝁䅑䅉桂䝁䄴䅚杁䙁䅍䅣祂䝁䅕兙歂䡁䅍䅌杁䙁䅕杌呂䍁䄴䅉卂䝁䅕䅤桂䝁䅫䅢杁䙁䅁党あ䍁䅁杒療䝁䄸䅚穂䍁䅷䅉桂䝁䄴䅚杁䙁䅍睤求䝁䅕䅤杁䕁䅉兙牂䝁䅕䅚杁䙁䅍杢桂䝁䅍睡穂䍁䄴䅉啂䝁䅧党杁䝁䅍睢瑂䡁䅁兙畂䡁䅫䅉療䝁䅙杚求䡁䅉督杁䝁䅍睢浂䝁䅙党求䍁䅷䅉睂䝁䅕䅤杁䡁䅍杢桂䝁䅍睡穂䍁䅷䅉睂䝁䅕兙畂䡁䅕䅤杁䝁䅉兤あ䡁䅑党祂䍁䅷䅉橂䝁䅅䅤杁䝁䅙睢療䝁䅑䅌杁䝁䅙杣療䡁䅯党畂䍁䅁䅡桂䝁䄴䅚潂䝁䅕䅢歂䍁䅁䅣祂䝁䄸䅚ㅂ䝁䅍䅤穂䍁䅷䅉穂䡁䅣党求䡁䅑䅉楂䝁䅅睡求䝁䅑䅉湂䝁䄸睢歂䡁䅍䅌杁䝁䅙杣ㅂ䝁䅫䅤杁䝁䅅杢歂䍁䅁督睂䝁䅕睙灂䝁䅅䅢あ䡁䅫䅉穂䡁䅁杣求䝁䅅䅚穂䍁䅷䅉睂䝁䄸杣あ䝁䅫睢畂䍁䅁睙療䝁䄴䅤祂䝁䄸䅢杁䡁䅁杣療䝁䅑兤橂䡁䅑督獁䍁䅁杙桂䝁䅳兡畂䝁䅣䅉瑂䝁䅫䅥求䡁䅍䅉桂䝁䄴䅚杁䝁䅫杢湂䡁䅉党歂䝁䅫党畂䡁䅑督獁䍁䅁䅤療䡁䅁䅣灂䝁䄴睚穂䍁䅁兙畂䝁䅑䅉穂䡁䅫杣ㅂ䡁䅁督獁䍁䅁䅚療䝁䅣䅉浂䝁䄸睢歂䍁䅷䅉橂䝁䄸睢牂䝁䅫党穂䍁䅷䅉浂䡁䅉睢㙂䝁䅕杢杁䡁䅍兙畂䝁䅑睤灂䝁䅍䅡求䡁䅍䅉桂䝁䄴䅚杁䡁䅍杢桂䝁䅍睡穂䍁䅷䅉潂䝁䄸䅤杁䝁䅉党㉂䝁䅕杣桂䝁䅣党穂䍁䅷䅉浂䡁䅉睢㙂䝁䅕杢杁䝁䅧兙畂䝁䅑䅡求䝁䅷䅚杁䡁䅁杣療䝁䅑兤橂䡁䅑督獁䍁䅁兙畂䝁䅑䅉浂䝁䅷睢ㅂ䡁䅉杌杁䕁䅫䅤杁䡁䅁杣療䡁䅙兡歂䝁䅕督杁䝁䅫䅤穂䍁䅁䅣祂䝁䄸䅚ㅂ䝁䅍䅤穂䍁䅁兤畂䝁䅑党祂䍁䅁䅤潂䝁䅕䅉䝂䝁䄸䅢湂䝁䅕杣穂䍁䅷䅉䑂䝁䅅杚灄䍁䅁村ㅂ䡁䅍䅤求䝁䅷睢獁䍁䅁䅒ㅂ䝁䄴睡灂䝁䄴升獁䍁䅁杓灂䝁䅙䅌杁䙁䅍兢ㅂ䝁䅍睡求䡁䅉升穂䍁䅷䅉呂䝁䄰兤橂䝁䅳党祂䉁杫督杁䙁䅕杢橂䡁䅉兤穂䡁䅑兙楂䝁䅷党穂䍁䅷䅉乂䝁䅕睢㍂䍁䅁兔灂䡁䅧䅌杁䕁䄰兡獂䝁䅳兌䍂䝁䄸杢求䍁䅷䅉兂䡁䅕䅣瑁䙁䅁党祂䝁䄸杢灂䍁䅷䅉䑂䝁䅅杢灂䝁䄴党杁䕁䅍兙祂䡁䅉入杁䕁䄸兤あ䡁䅍䅌杁䕁䅧睢穂䡁䅑党穂䡁䅍䅌杁䙁䅙睢療䡁䅉䅤瑂䝁䅅杢獁䍁䅁免㑁䑁䅕䅍獁䍁䅁杕療䝁䅉兡畂䍁䅁䅓療䝁䄸䅚獁䍁䅁兙畂䝁䅑䅉䝂䝁䅫杤求䍁䅁杕療䡁䅍党穂䍁䅁杙祂䝁䅅杢歂䡁䅍杌杁䙁䅑䅡求䍁䅁睙療䝁䄰䅣桂䝁䄴入杁䡁䅍党獂䝁䅷督杁䝁䅫䅤穂䍁䅁䅣祂䝁䄸䅚ㅂ䝁䅍䅤穂䍁䅁䅤潂䡁䅉睢ㅂ䝁䅣䅡杁䝁䅑兡祂䝁䅕睙あ䍁䅁督桂䝁䅷党穂䍁䅁兙畂䝁䅑䅉楂䡁䅉睢牂䝁䅕杣穂䍁䅁䅤療䍁䅁杚療䝁䄸䅚杁䡁䅉党あ䝁䅅兡獂䝁䅕杣穂䍁䅷䅉橂䝁䅷兤楂䍁䅁督あ䝁䄸杣求䡁䅍䅌杁䝁䅑兡穂䝁䅍睢ㅂ䝁䄴䅤杁䝁䅅杢歂䍁䅁䅚療䝁䅷䅢桂䡁䅉䅉穂䡁䅑睢祂䝁䅕督獁䍁䅁睢畂䝁䅷兡畂䝁䅕䅉祂䝁䅕䅤桂䝁䅫䅢求䡁䅉督獁䍁䅁䅣求䡁䅑䅉穂䡁䅁党橂䝁䅫兙獂䡁䅑入杁䡁䅍䅤療䡁䅉党穂䍁䅷䅉歂䝁䅫督あ䡁䅉兡楂䡁䅕䅤療䡁䅉督獁䍁䅁䅚祂䡁䅕睚杁䡁䅍䅤療䡁䅉党穂䍁䅷䅉瑂䝁䅫䅢灂䡁䅑兙祂䡁䅫䅉橂䝁䄸兢瑂䝁䅫督穂䝁䅅杣灂䝁䅕督獁䍁䅁兢桂䡁䅍督杁䝁䄰党祂䝁䅍䅡桂䝁䄴䅚灂䡁䅍党祂䡁䅍䅌杁䡁䅍兤睂䝁䅕杣瑂䝁䅅杣牂䝁䅕䅤杁䝁䅍䅡桂䝁䅫杢穂䍁䅷䅉畂䝁䅅䅤灂䝁䄸杢桂䝁䅷䅉瑂䝁䅅督穂䍁䅁杣求䡁䅑兙灂䝁䅷党祂䡁䅍䅌杁䝁䅍睢畂䡁䅙党畂䝁䅫党畂䝁䅍党杁䡁䅍䅤療䡁䅉党穂䍁䅷䅉㉂䝁䅕杢歂䝁䅫杢湂䍁䅁睙潂䝁䅅杢畂䝁䅕䅢穂䍁䅷䅉桂䝁䄴䅚杁䝁䅙睢療䝁䅑督求䡁䅉杤灂䝁䅍党杁䝁䅑兡穂䡁䅑杣灂䝁䅉兤あ䝁䄸杣穂䍁䅁兙畂䝁䅑䅉療䡁䅁党祂䝁䅅䅤療䡁䅉督畁䍁䅁䅖潂䝁䅕䅉䭂䍁䄴䅉乂䍁䄴䅉呂䝁䄰兤橂䝁䅳党祂䍁䅁睑療䝁䄰䅣桂䝁䄴入杁䡁䅣兙穂䍁䅁杚療䡁䅕杢歂䝁䅕䅚杁䝁䅫杢杁䑁䅅䅏㕁䑁䅣䅉桂䝁䄴䅚杁䝁䅫督杁䝁䅧党桂䝁䅑兣ㅂ䝁䅅杣あ䝁䅕杣求䝁䅑䅉灂䝁䄴䅉偂䡁䅉杣㉂䝁䅫䅢獂䝁䅕䅌杁䕁䄸䅡灂䝁䄸杌䅁䩁女䅁允元䅁䅖潂䝁䅕䅉䱂䡁䅉兙浂䡁䅑䅉䥂䝁䅕兡畂䡁䅯䅉䑂䝁䄸兢睂䝁䅅杢㕂䍁䅷䅉あ䝁䄸睚求䡁䅑䅡求䡁䅉䅉㍂䝁䅫䅤潂䍁䅁兡あ䡁䅍䅉穂䡁䅕杙穂䝁䅫䅚灂䝁䅅杣灂䝁䅕督獁䍁䅁兢桂䝁䄴兤浂䝁䅅睙あ䡁䅕杣求䡁䅍䅉桂䝁䄴䅚杁䝁䄰兙祂䝁䅳党あ䡁䅍䅉浂䝁䄸睢歂䍁䅁兙畂䝁䅑䅉楂䝁䅕杤求䡁䅉兙湂䝁䅕䅉睂䡁䅉睢歂䡁䅕睙あ䡁䅍䅉灂䝁䄴䅉佂䝁䄸杣あ䝁䅧䅉䉂䝁䄰党祂䝁䅫睙桂䍁䅁兙畂䝁䅑䅉灂䝁䄴䅤求䡁䅉杢桂䡁䅑兡療䝁䄴兙獂䝁䅷入畁䍁䅁兓あ䡁䅍䅉睂䡁䅉睢歂䡁䅕睙あ䡁䅍䅉灂䝁䄴睙獂䡁䅕䅚求䍁䅁睙療䝁䄴䅚灂䝁䄰党畂䡁䅑督杁䝁䅅杢歂䍁䅁督桂䡁䅕睙求䡁䅍䅌杁䝁䅍䅡求䝁䅕督求䍁䅁兙畂䝁䅑䅉歂䝁䅅兡祂䡁䅫䅉睂䡁䅉睢歂䡁䅕睙あ䡁䅍䅌杁䝁䄰党桂䝁䅷督獁䍁䅁兢求䝁䅅䅤穂䍁䅷䅉祂䝁䅕杚祂䝁䅕督潂䝁䄰党畂䡁䅑䅉楂䝁䅕杤求䡁䅉兙湂䝁䅕督獁䍁䅁睙療䝁䅙杚求䝁䅕䅌杁䝁䅅杢歂䍁䅁睢あ䝁䅧党祂䍁䅁睚祂䝁䄸睙求䡁䅉入杁䡁䅁杣療䝁䅑兤橂䡁䅑督杁䡁䅕杢歂䝁䅕杣杁䡁䅑䅡求䍁䅁睓祂䝁䅅杚あ䍁䅷䅉偂䡁䅍睙桂䡁䅉䅉乂䝁䅅入求䡁䅉䅌杁䕁䅧党灂䝁䄴来獁䍁䅁䅕潂䝁䅫䅢桂䝁䅑党獂䡁䅁䅡灂䝁䅅䅌杁䕁䅷兤畂䝁䅍䅡桂䝁䅉䅢求䡁䅍䅌杁䙁䅙党獂䡁䅙党求䡁䅑兙獁䍁䅁睔祂䝁䅕兌䩂䝁䅑兙獁䍁䅁兔桂䡁䅧睤求䝁䅷䅢杁䕁䅧睢ㅂ䡁䅍党獁䍁䅁睓療䝁䄸䅢瑁䕁䅅兡歂䍁䅷䅉䭂䝁䅕䅢獂䍁䄰睔獁䍁䅁䅓求䝁䅫杢㙂䍁䅷䅉䉂䕁䅉睑獁䍁䅁兔桂䡁䅍䅤求䡁䅉䅌杁䙁䅅兤求䡁䅉睢獁䍁䅁睓祂䝁䅅杚あ䍁䅷䅉䡂䝁䄸䅢歂䝁䅕杢杁䕁䅍兡祂䝁䅍䅢求䍁䅷䅉塂䝁䅅䅤あ䝁䅫党婁䡉䅍䅌杁䙁䅁兤歂䝁䅷兡穂䡁䅯睡灂䍁䅷䅉桂䝁䄴䅚杁䙁䅁䅢桂䡁䅍兢療䝁䄴䅉楂䡁䅉兙畂䝁䅑督畁䍁䅁兓あ䍁䅁督求䝁䅷䅢穂䍁䅁兡あ䡁䅍䅉睂䡁䅉睢歂䡁䅕睙あ䡁䅍䅉あ䝁䅧杣療䡁䅕睚潂䍁䅁兡あ䡁䅍䅉療䡁䅣杢杁䡁䅍兙獂䝁䅕督杁䝁䄸杣湂䝁䅅杢灂䡁䅯兙あ䝁䅫睢畂䡁䅍䅌杁䝁䅅督杁䡁䅣党獂䝁䅷䅉桂䡁䅍䅉あ䝁䅧杣療䡁䅕睚潂䍁䅁兡畂䝁䅑党睂䝁䅕杢歂䝁䅕杢あ䍁䅁杙祂䝁䄸睡求䡁䅉督獁䍁䅁兙湂䝁䅕杢あ䡁䅍䅌杁䝁䅅杢歂䍁䅁䅚灂䡁䅍䅤祂䝁䅫杙ㅂ䡁䅑睢祂䡁䅍䅉あ䝁䄸䅉橂䝁䅧兙灂䝁䄴䅌杁䡁䅣䅡療䝁䅷党穂䝁䅅䅢求䍁䅷䅉橂䝁䄸睢睂䝁䅕杣桂䡁䅑兡㉂䝁䅕䅌杁䝁䅅杢歂䍁䅁兡畂䝁䅑党睂䝁䅕杢歂䝁䅕杢あ䍁䅁睚祂䝁䄸睙求䡁䅉入杁䝁䅅睙橂䝁䄸兤畂䡁䅑督㝁䍁䅁睙療䝁䄴杤求䝁䄴兡求䝁䄴睙求䍁䅷䅉㉂䝁䅅䅢ㅂ䝁䅕䅌杁䝁䅅杢歂䍁䅁睙獂䡁䅕杙杁䡁䅍䅤療䡁䅉党穂䑁䅳䅉睂䝁䅧兙祂䝁䄰兙橂䝁䅫党穂䍁䅁兙畂䝁䅑䅉歂䡁䅉兤湂䍁䅁督あ䝁䄸杣求䡁䅍睏杁䝁䄰兙穂䡁䅍䅉瑂䝁䅕杣橂䝁䅧兙畂䡁䅑督㝁䍁䅁杚療䝁䄸䅚穂䝁䅕杣㉂䝁䅫睙求䍁䅁䅚灂䡁䅍䅤祂䝁䅫杙ㅂ䡁䅑睢祂䡁䅍睏杁䝁䅫杢穂䡁䅑兡あ䡁䅕䅤灂䝁䄸杢穂䍁䅷䅉灂䝁䄴睙獂䡁䅕䅚灂䝁䄴睚杁䝁䅧睢あ䝁䅕䅢穂䍁䅷䅉祂䝁䅕督あ䝁䅅兤祂䝁䅅杢あ䡁䅍䅌杁䝁䅉兙牂䝁䅕杣灂䝁䅕督獁䍁䅁䅡療䡁䅍䅣灂䡁䅑兙獂䡁䅍䅌杁䝁䅧党桂䝁䅷䅤潂䍁䅁睙桂䡁䅉党杁䝁䅙兙橂䝁䅫䅢灂䡁䅑兡求䡁䅍䅌杁䝁䅅杢歂䍁䅁睚療䡁䅙党祂䝁䄴兢求䝁䄴䅤杁䝁䅅睚求䝁䄴睙灂䝁䅕督㝁䍁䅁兙畂䝁䅑䅉橂䍁䅁杤桂䡁䅉兡療䡁䅕督杁䝁䅕兌橂䝁䄸兢瑂䝁䅕杣橂䝁䅕䅉睂䝁䅷兙あ䝁䅙睢祂䝁䄰督杁䝁䅅杢歂䍁䅁杣求䡁䅑兙灂䝁䅷党祂䡁䅍杌杁䙁䅑䅡求䍁䅁睙療䝁䄰䅣桂䝁䄴入杁䡁䅣兙穂䍁䅁杚療䡁䅉兢求䡁䅉䅢㕂䍁䅁睡畂䝁䄸睤畂䍁䅁兙穂䍁䅁䅓畁䕁䅯杌杁䕁䅧党灂䝁䄴来杁䕁䅧睢獂䝁䅑兡畂䝁䅣䅉䑂䝁䄸杣睂䝁䄸杣桂䡁䅑兡療䝁䄴䅉桂䝁䄴䅚杁䝁䅍䅡桂䝁䄴睚求䝁䅑䅉灂䡁䅑督杁䝁䄴兙瑂䝁䅕䅉あ䝁䄸䅉啂䝁䅧党杁䕁䅳杣桂䝁䅙䅤杁䕁䅧党灂䝁䄴来杁䕁䅍睢瑂䡁䅁兙畂䡁䅫䅉灂䝁䄴䅉䭂䡁䅕䅢㕂䍁䅁杍睁䑁䅅兎畁䍁䅁䅖潂䝁䅕䅉橂䝁䄸兢睂䝁䅅杢㕂䍁䅁睤桂䡁䅍䅉浂䝁䄸兤畂䝁䅑党歂䍁䅁兡畂䍁䅁免㑁䑁䅙兏杁䝁䅅杢歂䍁䅁兡穂䍁䅁杙桂䡁䅍党歂䍁䅁兡畂䍁䅁䅕灂䡁䅑䅤穂䝁䅉兤祂䝁䅣䅡獁䍁䅁䅕求䝁䄴杢穂䡁䅫䅢㉂䝁䅅杢灂䝁䅅杌䅁䅁呁䅁佁䅃䅁䅖潂䝁䅕䅉䱂䡁䅉睢湂䝁䅕杣杁䕁䅍睢畁䍁䅁睢睂䝁䅕杣桂䡁䅑党穂䍁䅁兙穂䍁䅁兙杁䝁䅙睢療䝁䅑䅉桂䝁䄴䅚杁䝁䅑杣ㅂ䝁䅣䅉祂䝁䅕䅤桂䝁䅫䅢求䡁䅉䅉灂䝁䄴䅉あ䝁䅧党杁䙁䅕杢灂䡁䅑党歂䍁䅁睕あ䝁䅅䅤求䡁䅍杌杁䙁䅑䅡求䍁䅁睙療䝁䄰䅣桂䝁䄴入杁䝁䄸䅣求䡁䅉兙あ䝁䅕督杁䝁䅍睢瑂䝁䅉兡畂䝁䅅䅤灂䝁䄸杢杁䝁䅙睢療䝁䅑䅉桂䝁䄴䅚杁䝁䅑杣ㅂ䝁䅣䅉穂䡁䅑睢祂䝁䅕督獁䍁䅁兢ㅂ䝁䅷䅤灂䍁䄰䅚求䡁䅁兙祂䡁䅑兢求䝁䄴䅤杁䡁䅍䅤療䡁䅉党穂䍁䅷䅉瑂䝁䅅杣牂䝁䅕䅤睂䝁䅷兙橂䝁䅕䅉穂䡁䅑睢祂䝁䅕督獁䍁䅁兙畂䝁䅑䅉睂䡁䅉兡橂䝁䅕䅉灂䝁䄰䅣桂䝁䅍䅤杁䡁䅣兙祂䝁䅕䅡療䡁䅕督求䡁䅍杌杁䕁䅫䅤穂䍁䅁睙療䝁䄰杙灂䝁䄴兙あ䝁䅫睢畂䍁䅁杚療䝁䄸䅚杁䝁䅅杢歂䍁䅁䅚祂䡁䅕睚杁䡁䅍䅤療䡁䅉党穂䍁䅁睢浂䝁䅙党祂䍁䅁杢桂䡁䅑兤祂䝁䅅䅢杁䝁䅙睢療䝁䅑䅉桂䝁䄴䅚杁䝁䄸杣湂䝁䅅杢灂䝁䅍䅉穂䝁䅕睙あ䝁䅫睢畂䡁䅍䅌杁䡁䅁䅡桂䡁䅉兢桂䝁䅍兡求䡁䅍䅌杁䝁䅣党畂䝁䅕杣桂䝁䅷䅉瑂䝁䅕杣橂䝁䅧兙畂䝁䅑兡穂䝁䅕䅌杁䡁䅁党あ䍁䅁睙求䝁䄴䅤求䡁䅉督獁䍁䅁杚祂䝁䅕督潂䍁䅁督求䝁䅅杚療䝁䄸䅚獁䍁䅁兙畂䝁䅑䅉療䡁䅉睚桂䝁䄴兡橂䍁䅁䅣祂䝁䄸䅚ㅂ䝁䅍党㝁䍁䅁兙畂䝁䅑䅉瑂䡁䅕䅢あ䝁䅫兌歂䝁䅕䅣桂䡁䅉䅤瑂䝁䅕杢あ䍁䅁督あ䝁䄸杣求䡁䅍䅉睂䡁䅉睢㉂䝁䅫䅚求䍁䅁兙睂䡁䅁兙祂䝁䅕䅢獁䍁䅁䅡療䝁䄰党杁䝁䅙兙穂䝁䅧兡療䝁䄴䅉桂䝁䄴䅚杁䝁䅙兤祂䝁䄴兡穂䝁䅧兡畂䝁䅣督獁䍁䅁睢ㅂ䡁䅑䅚療䝁䄸杣杁䝁䅷兡㉂䝁䅫杢湂䍁䅷䅉求䝁䅷党橂䡁䅑杣療䝁䄴兡橂䡁䅍䅌杁䝁䅅兤あ䝁䄸兢療䡁䅑兡㉂䝁䅕䅉睂䡁䅉睢歂䡁䅕睙あ䡁䅍䅌杁䝁䅅杢歂䍁䅁䅤療䡁䅫督畁䍁䅁䅖潂䝁䅕䅉橂䝁䄸兢睂䝁䅅杢㕂䉁杫督杁䝁䄰兙祂䝁䅳党あ䡁䅁䅢桂䝁䅍党杁䡁䅍䅤療䡁䅉党穂䍁䅁睢浂䝁䅙党祂䍁䅁杚ㅂ䝁䅷䅢瑁䡁䅍党祂䡁䅙兡橂䝁䅕䅉湂䡁䅉睢橂䝁䅕杣㕂䍁䅷䅉睂䝁䅧兙祂䝁䄰兙橂䡁䅫䅌杁䝁䅧党桂䝁䅷䅤潂䍁䅁兙畂䝁䅑䅉楂䝁䅕兙ㅂ䡁䅑入杁䝁䅍兙祂䝁䅕䅌杁䝁䅅杢歂䍁䅁䅣求䡁䅉兡穂䝁䅧兙楂䝁䅷党杁䝁䅣睢療䝁䅑督獁䍁䅁兙穂䍁䅁睤求䝁䅷䅢杁䝁䅅督杁䝁䅣党畂䝁䅕杣桂䝁䅷䅉瑂䝁䅕杣橂䝁䅧兙畂䝁䅑兡穂䝁䅕䅌杁䝁䅫杢橂䝁䅷兤歂䝁䅫杢湂䍁䅁兙睂䡁䅁兙祂䝁䅕䅢獁䍁䅁䅡療䝁䄰党杁䝁䅣睢療䝁䅑督獁䍁䅁兙畂䝁䅑䅉あ䝁䄸入穂䑁䅳䅉桂䝁䄴䅚杁䡁䅁杣灂䝁䅍党杁䝁䅫兢睂䝁䅅睙あ䍁䅁睤桂䡁䅉党潂䝁䄸兤穂䝁䅕䅉穂䡁䅑睢祂䝁䅕督杁䡁䅁杣療䡁䅙兡歂䝁䅕䅉湂䡁䅉睢橂䝁䅕杣㕂䍁䅷䅉桂䝁䄴䅚杁䝁䅧党桂䝁䅷䅤潂䍁䅁兙畂䝁䅑䅉楂䝁䅕兙ㅂ䡁䅑入杁䝁䅍兙祂䝁䅕䅉灂䡁䅑党瑂䡁䅍䅌杁䝁䅅督杁䡁䅣党獂䝁䅷䅉桂䡁䅍䅉瑂䝁䅕兙あ䍁䅷䅉歂䝁䅅兡祂䡁䅫䅌杁䝁䅉兙牂䝁䅕䅚杁䝁䅣睢療䝁䅑督獁䍁䅁兙畂䝁䅑䅉浂䡁䅉党穂䝁䅧䅉睂䡁䅉睢歂䡁䅕睙求䍁䅁兡あ䝁䅕兢穂䍁䄴䅉䩂䡁䅑䅉桂䝁䅷督療䍁䅁兢桂䝁䄴兤浂䝁䅅睙あ䡁䅕杣求䡁䅍䅉桂䝁䄴䅚杁䡁䅁杣療䝁䅍党穂䡁䅍党穂䍁䅁杚療䝁䄸䅚杁䡁䅁杣療䝁䅑兤橂䡁䅑督杁䝁䅙睢祂䍁䅁督桂䝁䅷党杁䝁䅫杢杁䝁䅫䅤穂䍁䅁督ㅂ䡁䅁党祂䝁䄰兙祂䝁䅳党あ䡁䅍䅉桂䝁䄴䅚杁䝁䄸杢獂䝁䅫杢求䑁䅳䅉桂䝁䄴䅚杁䡁䅍党獂䝁䅷督杁䝁䅙兤求䝁䅷䅉あ䝁䅧杣療䡁䅕睚潂䍁䅁杚ㅂ䝁䅕䅢杁䝁䅍党畂䡁䅑党祂䡁䅍杌杁䙁䅑䅡求䍁䅁睓祂䝁䄸睚求䡁䅉䅉䑂䝁䄸杌杁䡁䅣兙穂䍁䅁杚療䡁䅕杢歂䝁䅕䅚杁䝁䅫杢杁䑁䅅䅏㑁䑁䅍䅉桂䝁䄴䅚杁䝁䅫督杁䝁䅉兙穂䝁䅕䅚杁䝁䅫杢杁䕁䅍兡畂䝁䅍兡畂䝁䄴兙あ䝁䅫䅌杁䕁䄸䅡灂䝁䄸杌䅁䝁坯䅁㡂睄䅁䅖潂䝁䅕䅉乂䝁䅫䅚歂䝁䅷党楂䡁䅫䅉䑂䝁䄸杣睂䝁䄸杣桂䡁䅑兡療䝁䄴䅉歂䝁䅕督灂䝁䅣杢穂䍁䅷䅉瑂䝁䅅杣牂䝁䅕䅤穂䍁䅷䅉瑂䝁䅅杢ㅂ䝁䅙兙橂䡁䅑兤祂䝁䅕督獁䍁䅁䅚灂䡁䅍䅤祂䝁䅫杙ㅂ䡁䅑党穂䍁䅷䅉桂䝁䄴䅚杁䡁䅍党祂䡁䅙兡橂䝁䅕督杁䝁䅙睢療䝁䅑督求䡁䅉杤灂䝁䅍党獁䍁䅁杚療䝁䄸䅚杁䡁䅁杣療䝁䅍党穂䡁䅍兡畂䝁䅣䅌杁䝁䅅杢歂䍁䅁杣求䡁䅍兡歂䝁䅕杢あ䝁䅫兙獂䍁䅁睡灂䡁䅑睙潂䝁䅕杢杁䝁䅕兣ㅂ䝁䅫䅣瑂䝁䅕杢あ䍁䅁睤療䡁䅉䅢歂䡁䅣兡歂䝁䅕杌杁䕁䅫䅤穂䍁䅁睑療䝁䄰兢求䡁䅉睙灂䝁䅅䅢杁䕁䅙睢療䝁䅑督求䡁䅉杤灂䝁䅍党杁䕁䅕兣ㅂ䝁䅫䅣瑂䝁䅕杢あ䍁䅁睒祂䝁䄸兤睂䍁䅁督求䝁䅣兢求䝁䄴䅤杁䝁䄸杚浂䝁䅕杣穂䍁䅁睙療䝁䄴杤求䡁䅫睢祂䍁䅷䅉橂䝁䄸兢楂䝁䅫䅌杁䝁䅍睢畂䡁䅙党橂䡁䅑兡療䝁䄴䅌杁䝁䅉兙牂䝁䅫杢湂䍁䅷䅉睂䡁䅉睢療䝁䅙兡畂䝁䅣䅌杁䝁䅑党橂䝁䅳䅌杁䡁䅍䅣求䝁䅕䅚杁䝁䅍睢療䝁䅳兡畂䝁䅣䅌杁䝁䅅杢歂䍁䅁䅡㕂䝁䅑杣療䡁䅙党橂䡁䅑兡療䝁䄴䅉療䡁䅙党畂䡁䅍睏杁䡁䅉兙畂䝁䅣党穂䍁䅷䅉浂䡁䅉入求䡁䅉督獁䍁䅁兙畂䝁䅑䅉祂䝁䅕䅤潂䝁䅕杣瑂䝁䅅䅢灂䡁䅯党祂䡁䅍睏杁䡁䅍䅤求䝁䅅兢杁䝁䅍睢療䝁䅳兡畂䝁䅣䅌杁䝁䅙睢療䝁䅑䅉㍂䝁䅅杣瑂䝁䅫杢湂䍁䅷䅉橂䝁䅅䅤求䡁䅉兡畂䝁䅣䅌杁䝁䅫杢歂䡁䅕睙あ䝁䅫睢畂䍁䅁睙療䝁䄸睡灂䝁䄴睚獁䍁䅁兙畂䝁䅑䅉橂䝁䄸兤畂䡁䅑党祂䡁䅑睢睂䍁䅁睙療䝁䄸睡灂䝁䄴睚杁䝁䅕兣ㅂ䝁䅫䅣瑂䝁䅕杢あ䑁䅳䅉潂䝁䅕兙あ䝁䅕䅚杁䝁䅍兙楂䝁䅫杢求䡁䅑督獁䍁䅁睙潂䝁䅅杣楂䡁䅉睢灂䝁䅷党祂䡁䅍䅌杁䡁䅙党畂䡁䅑䅢求䡁䅍督杁䝁䅍睢療䝁䅳兡畂䝁䅣䅉穂䡁䅫督あ䝁䅕兢穂䍁䅷䅉牂䝁䅫䅤橂䝁䅧党畂䍁䅁杤求䝁䄴䅤灂䝁䅷兙あ䝁䅫睢畂䍁䅷䅉あ䝁䄸兙穂䡁䅑党祂䡁䅍䅌杁䝁䅣杣灂䝁䅑䅚獂䝁䅕督獁䍁䅁睙潂䝁䅅杣橂䝁䄸兙獂䍁䅁睚祂䝁䅫䅢獂䡁䅍䅌杁䡁䅁杣療䝁䅙党穂䡁䅍兡療䝁䄴兙獂䍁䅁兢灂䡁䅧党祂䡁䅍䅌杁䡁䅍䅤桂䝁䅫杢獂䝁䅕督穂䍁䅁督あ䝁䅕党獂䍁䅁杚桂䝁䅉杣灂䝁䅍兙あ䝁䅫睢畂䍁䅷䅉橂䡁䅕督あ䝁䄸兢杁䝁䄰兡獂䝁䅷睤療䡁䅉睡獁䍁䅁䅣祂䝁䄸杚求䡁䅍督灂䝁䄸杢桂䝁䅷䅉祂䝁䅕杚祂䝁䅫睚求䡁䅉兙あ䝁䄸杣穂䍁䅷䅉楂䝁䅷兙穂䡁䅑䅉橂䝁䅧兡獂䝁䅷党祂䡁䅍䅌杁䝁䅍睢獂䝁䅑䅉祂䝁䄸睢瑂䡁䅍䅌杁䝁䅫睙求䍁䅁兢桂䝁䅍䅡灂䝁䄴党穂䍁䅷䅉桂䝁䄴䅚杁䝁䅙杣求䝁䅕来求䡁䅉督㝁䍁䅁督療䝁䅙䅤杁䡁䅍党祂䡁䅙党杁䝁䅫睙求䍁䅁睙祂䝁䅕兙瑂䍁䅷䅉橂䝁䄸杚浂䝁䅕党杁䝁䅅杢歂䍁䅁杙求䡁䅙党祂䝁䅅睚求䍁䅁䅚灂䡁䅍䅣求䝁䄴督灂䝁䄴睚獁䍁䅁䅡療䝁䄰党杁䝁䅅杢歂䍁䅁䅣祂䝁䄸杚求䡁䅍督灂䝁䄸杢桂䝁䅷䅉橂䡁䅉兙浂䡁䅑䅉楂䡁䅉党㍂䝁䅫杢湂䍁䅁党硂䡁䅕兡睂䝁䄰党畂䡁䅑睏杁䝁䅅杢歂䍁䅁杚祂䡁䅫䅉歂䝁䅫督睂䝁䅕杢穂䝁䅕杣穂䍁䅷䅉楂䝁䄸䅤あ䝁䅷党杁䝁䅙兡獂䝁䅷兡畂䝁䅣䅉桂䝁䄴䅚杁䝁䅍兙畂䝁䄴兡畂䝁䅣䅉求䡁䅅兤灂䡁䅁兢求䝁䄴䅤獁䍁䅁兓療䙁䅑䅉穂䝁䄸䅢ㅂ䡁䅑兡療䝁䄴督獁䍁䅁兙畂䝁䅑䅉橂䝁䄸杢あ䡁䅉睢獂䡁䅍䅉歂䝁䅕杤求䝁䅷睢睂䝁䄰党畂䡁䅑䅉桂䝁䄴䅚杁䝁䄰兙畂䡁䅕杚桂䝁䅍䅤ㅂ䡁䅉兡畂䝁䅣杌杁䙁䅑䅡求䍁䅁睙療䝁䄰䅣桂䝁䄴入婁䡉䅍䅉䝂䝁䄸睢歂䍁䅁䅕祂䝁䄸睙求䡁䅍督灂䝁䄴睚杁䕁䅕兣ㅂ䝁䅫䅣瑂䝁䅕杢あ䍁䅁睒祂䝁䄸兤睂䍁䅁督求䝁䅣兢求䝁䄴䅤杁䡁䅁杣療䡁䅙兡歂䝁䅕督杁䝁䅉兙あ䝁䅍䅡獁䍁䅁杙桂䝁䅳兡畂䝁䅣䅌杁䡁䅁杣療䝁䄸杚灂䝁䄴睚獁䍁䅁睙療䝁䄴杤求䡁䅫睢祂䍁䅁杙求䝁䅷䅤獁䍁䅁兙畂䝁䅑䅉橂䝁䄸杢あ䝁䅫杢ㅂ䝁䄸兤穂䍁䅁䅣祂䝁䄸睙求䡁䅍督灂䝁䄴睚杁䝁䄸杤求䝁䄴督㝁䍁䅁杚祂䡁䅫兡畂䝁䅣䅉桂䝁䄴䅚杁䝁䅅兤あ䝁䄸兢桂䡁䅑党歂䍁䅁䅤潂䝁䅕杣瑂䝁䅅䅢杁䡁䅁杣療䝁䅍党穂䡁䅍兡畂䝁䅣䅉穂䡁䅫督あ䝁䅕兢穂䑁䅳䅉あ䡁䅕兢楂䝁䅷党祂䡁䅍䅌杁䝁䄰兙穂䡁䅍兙湂䝁䅕杣穂䍁䅷䅉湂䡁䅉兡畂䝁䅑党祂䡁䅍䅌杁䡁䅍䅢灂䝁䅍党祂䡁䅍䅌杁䡁䅉党歂䡁䅕睙あ䝁䅫睢畂䍁䅁兙畂䝁䅑䅉求䝁䄰兤獂䡁䅍兡療䝁䄴䅉穂䡁䅫督あ䝁䅕兢穂䍁䅷䅉瑂䝁䅫䅥求䡁䅉督獁䍁䅁兙畂䝁䅑䅉楂䝁䅷党畂䝁䅑党祂䡁䅍睏杁䝁䅉兙あ䡁䅑党祂䝁䅫杢湂䍁䅷䅉楂䡁䅉党桂䝁䅑兡畂䝁䅣䅌杁䝁䅅杢歂䍁䅁督求䝁䅕䅚灂䝁䄴睚杁䝁䅕兣ㅂ䝁䅫䅣瑂䝁䅕杢あ䑁䅳䅉㍂䝁䅅䅤求䡁䅉䅉橂䡁䅕䅤あ䝁䅫杢湂䍁䅁督㕂䡁䅍䅤求䝁䄰督獁䍁䅁杚療䝁䄸䅚杁䡁䅁杣求䡁䅍督求䡁䅍䅌杁䝁䅙睢療䝁䅑䅉穂䡁䅕督睂䝁䅕杢穂䝁䅫睢畂䍁䅁党硂䡁䅕兡睂䝁䄰党畂䡁䅑䅌杁䝁䅙兡獂䝁䅷兡畂䝁䅣䅉桂䝁䄴䅚杁䝁䅑党睂䝁䄸督灂䡁䅑兡畂䝁䅣䅉穂䝁䄸䅢ㅂ䡁䅑兡療䝁䄴督獁䍁䅁兙畂䝁䅑䅉浂䝁䄸杣瑂䝁䅫杢湂䍁䅁党硂䡁䅕兡睂䝁䄰党畂䡁䅑睏杁䝁䅅杢歂䍁䅁兙ㅂ䡁䅑睢瑂䝁䅅䅤求䝁䅑䅉㍂䝁䅅督潂䝁䅫杢湂䍁䅁督㕂䡁䅍䅤求䝁䄰督獁䍁䅁兙ㅂ䡁䅑睢瑁䝁䅣兤灂䝁䅑党歂䍁䅁杤求䝁䅧兡橂䝁䅷党穂䍁䅷䅉浂䝁䄸睢歂䍁䅁督桂䝁䅙党あ䡁䅫䅌杁䝁䅙睢療䝁䅑䅉潂䝁䅅杢歂䝁䅷兡畂䝁䅣䅌杁䝁䅙杣求䝁䅕来灂䝁䄴睚獁䍁䅁兙畂䝁䅑䅉歂䝁䅕杚祂䝁䄸督あ䝁䅫杢湂䍁䅁兙畂䝁䅑䅉睂䝁䅅睙牂䝁䅅睚灂䝁䄴睚杁䝁䅕兣ㅂ䝁䅫䅣瑂䝁䅕杢あ䍁䄴䅉䩂䡁䅑督杁䙁䅉党穂䝁䅫䅚求䝁䄴䅤灂䝁䅅䅢杁䕁䅳兡あ䝁䅍䅡求䝁䄴䅉䙂䡁䅅兤灂䡁䅁兢求䝁䄴䅤杁䕁䅣杣療䡁䅕䅣杁䡁䅍党湂䝁䄰党畂䡁䅑䅉療䝁䅙杚求䡁䅉督杁䝁䅳兡あ䝁䅍䅡求䝁䄴䅉求䡁䅅兤灂䡁䅁兢求䝁䄴䅤杁䝁䅍睢瑂䡁䅁杣灂䡁䅍兡畂䝁䅣䅉橂䝁䄸睢牂䝁䅕杣穂䍁䅷䅉穂䡁䅑睢㉂䝁䅕督獁䍁䅁睙療䝁䄸睡あ䝁䄸䅣穂䍁䅷䅉瑂䝁䅫睙祂䝁䄸睤桂䡁䅙党穂䍁䅷䅉療䡁䅙党畂䡁䅍䅌杁䡁䅉党浂䡁䅉兡湂䝁䅕杣桂䡁䅑睢祂䡁䅍䅌杁䝁䅑兡穂䝁䅧睤桂䡁䅍䅡求䡁䅉督獁䍁䅁兤畂䝁䅑党祂䝁䅍睢ㅂ䝁䄴䅤求䡁䅉䅉祂䝁䅕杚祂䝁䅫睚求䡁䅉兙あ䝁䅫睢畂䍁䅷䅉㍂䝁䅫杢求䍁䅁睙求䝁䅷䅢桂䡁䅉督獁䍁䅁兡橂䝁䅕䅉瑂䝁䅅睙潂䝁䅫杢求䡁䅍䅌杁䝁䅉党求䡁䅉䅉歂䝁䅫督睂䝁䅕杢穂䝁䅕杣穂䍁䅷䅉瑂䝁䅫䅥求䡁䅉督獁䍁䅁杣療䡁䅑兡穂䡁䅍党祂䝁䅫党穂䍁䅷䅉桂䝁䄴䅚杁䡁䅙党畂䡁䅑兡獂䝁䅅䅤灂䝁䄸杢杁䝁䅅杢歂䍁䅁睢ㅂ䡁䅑䅚療䝁䄸杣杁䝁䅍睢療䝁䅳兡畂䝁䅣䅉求䡁䅅兤灂䡁䅁兢求䝁䄴䅤畁䍁䅁䅖潂䝁䅕䅉橂䝁䄸兢睂䝁䅅杢㕂䍁䅁睤桂䡁䅍䅉浂䝁䄸杣瑂䝁䅕杣獂䡁䅫䅉牂䝁䄴睢㍂䝁䄴䅉桂䡁䅍䅉乂䝁䅫䅚歂䝁䅷党楂䡁䅫䅉乂䝁䅅杣穂䝁䅧兙獂䝁䅷䅉偂䡁䅙党畂䍁䅁睑療䝁䄰䅣桂䝁䄴入杁䝁䅅杢歂䍁䅁睙潂䝁䅅杢湂䝁䅕䅚杁䝁䅫䅤穂䍁䅁杢桂䝁䄰党杁䡁䅑睢杁䙁䅑䅡求䍁䅁兔灂䝁䅑䅚獂䝁䅕杙㕂䍁䅁睑療䡁䅉䅣療䡁䅉兙あ䝁䅫睢畂䍁䅁兡畂䍁䅁免㕁䑁䅧兎畁䍁䅁䅖潂䝁䅕䅉橂䝁䄸兢睂䝁䅅杢㕂䍁䅁睤桂䡁䅍䅉浂䝁䄸兤畂䝁䅑党歂䍁䅁兡畂䍁䅁免㑁䑁䅧䅏杁䝁䅅杢歂䍁䅁兡穂䍁䅁杙桂䡁䅍党歂䍁䅁兡畂䍁䅁兒獂䝁䅣兡畂䍁䅷䅉䩂䝁䅷䅢灂䝁䄴睢灂䡁䅍杌䅁䩁噅䅁睂元䅁䅖潂䝁䅕䅉乂䝁䄸督桂䝁䅫睙杁䕁䅍睢瑂䡁䅁兙畂䡁䅫䅌杁䡁䅑䅡祂䝁䄸兤湂䝁䅧䅉灂䡁䅑督杁䡁䅍兤楂䡁䅍兡歂䝁䅫兙祂䝁䅫党穂䍁䅷䅉睂䡁䅉睢歂䡁䅕睙求䡁䅍䅉桂䝁䄴䅚杁䝁䄰兙祂䝁䅳党あ䡁䅍䅉橂䝁䄸杢橂䝁䅕杢あ䡁䅉兙あ䝁䅕䅚杁䡁䅁䅡療䡁䅍䅣潂䝁䅅䅤求䍁䅁兙畂䝁䅑䅉睂䝁䄸䅤桂䡁䅍䅡杁䝁䅍杣療䡁䅁䅉畂䡁䅕䅤祂䝁䅫党畂䡁䅑督杁䝁䅫杢杁䕁䄴睢祂䡁䅑䅡杁䕁䅅兢求䡁䅉兡橂䝁䅅䅉桂䝁䄴䅚杁䝁䅫杢あ䝁䅕杣畂䝁䅅䅤灂䝁䄸杢桂䝁䅷䅢㕂䍁䄴䅉啂䝁䅧党杁䝁䅍睢瑂䡁䅁兙畂䡁䅫䅉療䡁䅁党祂䝁䅅䅤求䡁䅍䅉あ䝁䅧杣療䡁䅕睚潂䍁䅁䅤潂䡁䅉党求䍁䅁督求䝁䅣兢求䝁䄴䅤穂䑁䅯䅉兂䝁䅧睢穂䡁䅁䅡桂䡁䅑党穂䍁䅷䅉兂䝁䄸䅤桂䡁䅍䅡獁䍁䅁兙畂䝁䅑䅉乂䝁䄸督桂䝁䅫睙杁䕁䅙党祂䡁䅑兡獂䝁䅫来桂䝁䄴䅤求䡁䅍杌杁䕁䅫䅤杁䝁䄸睤畂䡁䅍䅉桂䝁䄴䅚杁䝁䄸䅣求䡁䅉兙あ䝁䅕督杁䝁䄰兡畂䝁䅕督獁䍁䅁睤潂䝁䅫睙潂䍁䅁䅣祂䝁䄸䅚ㅂ䝁䅍党杁䝁䅍睢畂䝁䅍党畂䡁䅑杣桂䡁䅑党歂䍁䅁䅣潂䝁䄸督睂䝁䅧兙あ䝁䅕䅉橂䡁䅉睢睂䍁䅁杢ㅂ䡁䅑杣灂䝁䅕杢あ䡁䅍䅌杁䡁䅍兤橂䝁䅧䅉桂䡁䅍䅉歂䝁䅫兙瑂䝁䄰睢畂䝁䅫兤瑂䍁䅁䅣潂䝁䄸督睂䝁䅧兙あ䝁䅕䅌杁䝁䄰睢畂䝁䄸兙瑂䝁䄰睢畂䝁䅫兤瑂䍁䅁䅣潂䝁䄸督睂䝁䅧兙あ䝁䅕䅌杁䝁䅅杢歂䍁䅁兙瑂䝁䄰睢畂䝁䅫兙あ䝁䅕䅚杁䡁䅁䅡療䡁䅍䅣潂䝁䅅䅤求䍁䅁䅣祂䝁䄸䅚ㅂ䝁䅍䅤穂䑁䅳䅉桂䝁䄴䅚杁䡁䅁䅡療䡁䅍䅣潂䝁䅅䅤求䍁䄰杙桂䡁䅍党歂䍁䅁兙畂䝁䅫兢桂䝁䅷䅉浂䝁䅕党歂䍁䅁兡畂䝁䅣杣求䝁䅑兡求䝁䄴䅤穂䍁䅁䅣祂䝁䅫兢桂䡁䅉兡獂䡁䅫䅉ㅂ䝁䄴䅚求䡁䅉䅉あ䝁䅧党杁䕁䅉兡療䝁䅙睢穂䍁䅁兙畂䝁䅑䅉佂䝁䅕䅥浂䝁䄸督杁䝁䅉杣桂䝁䄴䅚杁䝁䄴兙瑂䝁䅕督獁䍁䅁兙穂䍁䅁睤求䝁䅷䅢杁䝁䅅督杁䡁䅁杣療䝁䅑兤橂䝁䅕督杁䝁䅅䅉歂䝁䄸兤楂䝁䅷党杁䡁䅍兤獂䝁䅙兙あ䝁䅕䅉療䝁䅙䅉睂䝁䄸䅤桂䡁䅍䅡杁䝁䄰兙湂䝁䄴党穂䝁䅫兙杁䡁䅁杣療䝁䅑兤橂䡁䅑䅉ㅂ䝁䄴䅚求䡁䅉䅉䱂䍁䄰兔桂䝁䅣䅉楂䡁䅉兙畂䝁䅑䅉畂䝁䅅兢求䍁䄴䅉啂䝁䅧党杁䝁䅍睢瑂䡁䅁兙畂䡁䅫䅉桂䝁䅷督療䍁䅁䅣祂䝁䄸䅚ㅂ䝁䅍党穂䍁䅁兙畂䝁䅑䅉穂䝁䅕䅢獂䡁䅍䅉睂䝁䄸䅤桂䡁䅍䅡杁䝁䅙睢祂䍁䅁兤穂䝁䅕䅉灂䝁䄴䅉あ䝁䅧党杁䝁䄰兙畂䡁䅕杚桂䝁䅍䅤ㅂ䡁䅉兡畂䝁䅣䅉療䝁䅙䅉瑂䝁䅫䅥求䝁䅑䅉橂䡁䅉睢睂䍁䅁杢ㅂ䡁䅑杣灂䝁䅕杢あ䡁䅍䅉桂䝁䄴䅚杁䝁䅅杢灂䝁䄰兙獂䍁䅁杚求䝁䅕䅚杁䝁䅫杢湂䡁䅉党歂䝁䅫党畂䡁䅑督獁䍁䅁兙畂䝁䅑䅉浂䝁䄸杣杁䝁䅫杢歂䡁䅕督あ䡁䅉兡桂䝁䅷䅉ㅂ䡁䅍党㝁䍁䅁兙畂䝁䅑䅉浂䝁䄸杣杁䡁䅕督求䍁䅁兡畂䍁䅁䅤潂䝁䅕䅉歂䝁䅕兌灂䝁䅍兡畂䝁䅣䅉桂䝁䄴䅚杁䝁䅅督杁䝁䅅䅉㍂䝁䅅䅤求䡁䅉䅉穂䝁䄸杚あ䝁䅕杢求䡁䅉䅉祂䝁䅕睚求䝁䄴党祂䝁䅅杢あ䍁䄴䅉䩂䝁䄴䅉桂䝁䅑䅚灂䡁䅑兡療䝁䄴䅌杁䝁䅫䅤杁䡁䅁杣療䡁䅙兡歂䝁䅕督杁䝁䄴兡あ䡁䅉睢湂䝁䅕杢瑁䝁䅉兙穂䝁䅕䅚杁䝁䅍杣療䡁䅁䅉畂䡁䅕䅤祂䝁䅫党畂䡁䅑督獁䍁䅁兙畂䝁䅫兢桂䝁䅷䅉浂䝁䅕党歂䍁䅁兡畂䝁䅣杣求䝁䅑兡求䝁䄴䅤穂䍁䅷䅉桂䝁䄴䅚杁䝁䄸䅤潂䝁䅕杣杁䝁䅅杢橂䝁䅫䅢獂䝁䅅杣㕂䍁䅁督求䡁䅉杤灂䝁䅍党穂䑁䅳䅉桂䝁䄴䅚杁䡁䅁兤祂䝁䅍䅡桂䡁䅍党穂䍁䅁兙畂䝁䅑䅉穂䝁䅕䅢獂䡁䅍䅉睂䝁䅧睢穂䡁䅁䅡桂䡁䅑党穂䍁䅷䅉睂䝁䄸䅤桂䡁䅍䅡獁䍁䅁兙畂䝁䅑䅉畂䝁䅫䅤祂䝁䄸睚求䝁䄴䅉睂䡁䅉睢歂䡁䅕睙あ䡁䅍杌杁䙁䅑䅡求䍁䅁睙療䝁䄰䅣桂䝁䄴入杁䡁䅍党獂䝁䅷督杁䝁䅫䅤穂䍁䅁䅣祂䝁䄸䅚ㅂ䝁䅍䅤穂䍁䅁䅤療䍁䅁睤潂䝁䄸䅢求䡁䅍兙獂䝁䅕䅉歂䝁䅫督あ䡁䅉兡楂䡁䅕䅤療䡁䅉督獁䍁䅁杣求䡁䅑兙灂䝁䅷䅉橂䝁䅧兙灂䝁䄴督獁䍁䅁杚桂䡁䅉兢求䡁䅉督獁䍁䅁睙療䝁䄸䅣求䡁䅉兙あ䝁䅫杤求䡁䅍䅌杁䝁䅫杢歂䝁䅕䅣求䝁䄴䅚求䝁䄴䅤杁䡁䅉党あ䝁䅅兡獂䝁䅕杣穂䍁䅷䅉桂䝁䄴䅚杁䝁䄴兙あ䝁䅫睢畂䝁䅅䅢杁䝁䅅睙橂䝁䄸兤畂䡁䅑督畁䍁䅁䅖潂䝁䅕䅉橂䝁䄸兢睂䝁䅅杢㕂䍁䅁睤桂䡁䅍䅉灂䝁䄴睙療䡁䅉䅣療䡁䅉兙あ䝁䅕䅚杁䝁䅫杢杁䑁䅉䅍睁䑁䅑䅉桂䝁䄴䅚杁䝁䅫督杁䝁䅧党桂䝁䅑兣ㅂ䝁䅅杣あ䝁䅕杣求䝁䅑䅉灂䝁䄴䅉啂䝁䅅兢睂䝁䅅䅌杁䕁䅙䅢療䡁䅉兡歂䝁䅅杌䅁䑁啅䅁卂睃䅁䅖潂䝁䅕䅉佂䝁䅕睤杁䙁䅫睢祂䝁䅳䅉啂䝁䅫兢求䡁䅍䅉䑂䝁䄸兢睂䝁䅅杢㕂䍁䅷䅉あ䝁䄸睚求䡁䅑䅡求䡁䅉䅉㍂䝁䅫䅤潂䍁䅁兡あ䡁䅍䅉穂䡁䅕杙穂䝁䅫䅚灂䝁䅅杣灂䝁䅕督獁䍁䅁睙祂䝁䅕兙あ䝁䅕督獁䍁䅁睙療䝁䅷䅢求䝁䅍䅤穂䍁䅷䅉桂䝁䄴䅚杁䝁䅑兡穂䡁䅑杣灂䝁䅉兤あ䝁䅕督杁䝁䄴党㍂䡁䅍䅉桂䝁䄴䅚杁䝁䅫杢浂䝁䄸杣瑂䝁䅅䅤灂䝁䄸杢杁䡁䅣睢祂䝁䅷䅚㍂䝁䅫䅚求䍁䄴䅉啂䝁䅧党杁䝁䅍睢瑂䡁䅁兙畂䡁䅫䅉療䡁䅁党祂䝁䅅䅤求䡁䅍䅉あ䝁䅧杣療䡁䅕睚潂䍁䅁䅤㍂䝁䄸䅉穂䝁䅕睚瑂䝁䅕杢あ䡁䅍䅌杁䙁䅑䅡求䍁䅁杔求䡁䅣䅉婂䝁䄸杣牂䍁䅁䅖灂䝁䄰党穂䍁䅁睒祂䝁䄸兤睂䍁䅁兙畂䝁䅑䅉啂䝁䅧党杁䕁䅅䅤潂䝁䅷党あ䝁䅫睙畁䍁䅁兓あ䍁䅁睢浂䝁䅙党祂䡁䅍䅉啂䝁䅧党杁䕁䄴党㍂䍁䅁兗療䡁䅉睡杁䙁䅑兡瑂䝁䅕督杁䍁䅧䅖潂䝁䅕䅉啂䝁䅫兢求䡁䅍克杁䡁䅑䅡祂䝁䄸兤湂䝁䅧䅉橂䝁䄸兢睂䝁䅅杢㕂䉁杫督杁䝁䄰睢楂䝁䅫䅢求䍁䅁兙睂䡁䅁䅢灂䝁䅍兙あ䝁䅫睢畂䍁䅷䅉㍂䝁䅕杙穂䝁䅫䅤求䍁䅷䅉睂䡁䅉兡畂䡁䅑党歂䍁䅁杢求䡁䅣督睂䝁䅅䅣求䡁䅉䅌杁䝁䅅杢歂䍁䅁兙穂䡁䅍睢橂䝁䅫兙あ䝁䅕䅚杁䝁䅍睢畂䡁䅑党畂䡁䅑䅌杁䡁䅍兤橂䝁䅧䅉桂䡁䅍䅉睂䝁䄸䅚橂䝁䅅督あ䍁䄴䅉啂䝁䅧党杁䝁䅍睢瑂䡁䅁兙畂䡁䅫䅉桂䝁䅷督療䍁䅁睢浂䝁䅙党祂䡁䅍䅉啂䝁䅧党杁䕁䅅䅤潂䝁䅷党あ䝁䅫睙獁䍁䅁兙杁䡁䅍䅣療䡁䅉䅤穂䍁䅁兢求䝁䅑兡桂䍁䅁䅣祂䝁䄸䅚ㅂ䝁䅍䅤㝁䍁䅁睑療䝁䄸睡灂䝁䄴睚獁䍁䅁兙杁䡁䅉党橂䝁䅫䅣求䍁䅁䅣祂䝁䄸䅚ㅂ䝁䅍䅤㝁䍁䅁睒桂䝁䄰党穂䍁䅷䅉桂䍁䅁䅣ㅂ䡁䅯来獂䝁䅕䅉湂䝁䅅兢求䡁䅍䅉睂䡁䅉睢歂䡁䅕睙あ䑁䅳䅉桂䝁䄴䅚杁䕁䅅兤歂䝁䅫睢獁䍁䅁兙畂䍁䅁兙ㅂ䝁䅑兡療䍁䅁䅣祂䝁䄸䅚ㅂ䝁䅍䅤畁䍁䅁兓畂䍁䅁兙歂䝁䅑兡あ䝁䅫睢畂䍁䅷䅉灂䡁䅑䅉療䝁䅙杚求䡁䅉督杁䝁䅅䅉睂䝁䄸杣あ䝁䅙睢獂䝁䅫睢杁䝁䄸杚杁䝁䅅䅚㉂䝁䅕杣あ䝁䅫督灂䝁䄴睚杁䡁䅁杣療䝁䅑兤橂䡁䅑督杁䝁䅅杢歂䍁䅁督求䡁䅉杤灂䝁䅍党穂䍁䅁䅤療䍁䅁兙歂䡁䅙党祂䡁䅑兡穂䝁䅕杣穂䍁䅷䅉穂䡁䅕睙潂䍁䅁兙穂䍁䅁䅢ㅂ䡁䅧兤祂䡁䅫䅉湂䝁䄸睢歂䡁䅍䅌杁䡁䅑党橂䝁䅧杢療䝁䅷睢湂䡁䅫䅌杁䝁䅅杢歂䍁䅁杚灂䝁䄴兙畂䝁䅍兡桂䝁䅷䅉橂䝁䄸兢睂䝁䅅杢灂䝁䅕督獁䍁䅁䅤療䍁䅁䅣祂䝁䄸兢療䡁䅑党杁䡁䅁杣療䝁䅑兤橂䡁䅑督獁䍁䅁督求䡁䅉杤灂䝁䅍党穂䍁䅁睢祂䍁䅁杙祂䝁䅅杢歂䡁䅍䅉療䝁䄴䅉歂䝁䅫睚灂䡁䅑兙獂䍁䅁䅣獂䝁䅅䅤浂䝁䄸杣瑂䡁䅍䅉灂䝁䄴䅉あ䝁䅧党杁䝁䅙睢祂䝁䄰䅉療䝁䅙䅉歂䝁䅫督睂䝁䅷兙㕂䍁䅁兙歂䡁䅍䅌杁䝁䅅兤歂䝁䅫睢杁䝁䅅杢歂䍁䅁杤灂䝁䅑党療䍁䅷䅉灂䝁䄴䅉睂䡁䅉兡畂䡁䅑䅉灂䝁䄴䅉あ䝁䅧党杁䝁䅙睢祂䝁䄰䅉療䝁䅙䅉橂䝁䄸䅢ㅂ䝁䄰杢瑁䝁䅫杢橂䝁䅧䅉桂䝁䅑督獁䍁䅁兙畂䝁䅑䅉桂䡁䅑䅉獂䝁䅫杤求䍁䅁党㉂䝁䅕杢あ䡁䅍睏杁䝁䅅杢歂䍁䅁睖灂䡁䅉党橂䡁䅕䅤あ䝁䅕杣獁䍁䅁兙杁䡁䅁杣療䝁䅑兤橂䡁䅑䅉祂䝁䅕杤灂䝁䅕睤杁䝁䅅杢歂䍁䅁杣求䝁䅍睢瑂䝁䄰党畂䝁䅑兙あ䝁䅫睢畂䍁䅁䅣祂䝁䄸䅚ㅂ䝁䅍䅤畁䍁䅁杒ㅂ䡁䅉䅤潂䝁䅕杣獁䍁䅁䅤潂䝁䅕䅉橂䝁䄸兢睂䝁䅅杢㕂䍁䅁䅢灂䝁䅍党畂䡁䅍党穂䍁䅁睙療䝁䄴䅤求䝁䄴䅤杁䡁䅑睢杁䝁䅑兡湂䝁䅫䅤桂䝁䅷䅉桂䝁䅣睚祂䝁䅕睚桂䡁䅑睢祂䡁䅍䅉灂䝁䄴䅉あ䝁䅧党杁䝁䅉兤穂䝁䅫杢求䡁䅍督獁䍁䅁䅣祂䝁䄸杚求䡁䅍督灂䝁䄸杢桂䝁䅷䅌杁䝁䅅睙桂䝁䅑党瑂䝁䅫睙杁䝁䅅杢歂䍁䅁䅢灂䝁䅉杣桂䡁䅉入杁䝁䄰兙祂䝁䅳党あ䡁䅍䅌杁䝁䅅杢歂䍁䅁䅤潂䝁䅫杣歂䍁䄰䅣桂䡁䅉䅤㕂䍁䅁䅚灂䝁䅣兡あ䝁䅅䅢杁䡁䅁䅢桂䡁䅑杚療䡁䅉兢穂䑁䅳䅉桂䡁䅉䅤灂䝁䅍䅢求䡁䅍䅌杁䝁䅣杣桂䡁䅁䅡灂䝁䅍督獁䍁䅁兙畂䝁䅑䅉睂䝁䅧睢あ䝁䄸睚祂䝁䅅䅣潂䡁䅍䅌杁䝁䅫杢橂䝁䅷兤歂䝁䅫杢湂䍁䅁杢求䡁䅣督睂䝁䅅䅣求䡁䅉督獁䍁䅁兢桂䝁䅣兙㙂䝁䅫杢求䡁䅍䅌杁䝁䅅杢歂䍁䅁睤求䝁䅉督灂䡁䅑党穂䑁䅳䅉桂䝁䄴䅚杁䝁䅙睢祂䍁䅁兤穂䝁䅕䅉灂䝁䄴䅉あ䝁䅕䅢求䡁䅙兡穂䝁䅫睢畂䍁䅷䅉浂䝁䅫䅢瑂䡁䅍䅌杁䝁䅅杢歂䍁䅁杙療䝁䄸睡穂䍁䅷䅉桂䡁䅍䅉㍂䝁䅕䅢獂䍁䅁兙穂䍁䅁䅣祂䝁䄸杤灂䝁䅑党杁䡁䅉兡湂䝁䅧䅤穂䍁䅁䅤療䍁䅁杣求䡁䅁杣灂䝁䄴䅤杁䝁䅅杣あ䝁䅫睙獂䝁䅕督獁䍁䅁兙畂䝁䅑䅉橂䡁䅉党桂䡁䅑党杁䝁䅅杢歂䍁䅁督求䝁䅷䅢杁䝁䄴党㍂䍁䅁䅚灂䝁䅣党穂䡁䅑督畁䍁䅁兑歂䝁䅑兡あ䝁䅫睢畂䝁䅅䅢獂䡁䅫䅌杁䝁䅫䅤杁䝁䅕杢湂䝁䅅睚求䡁䅍䅉灂䝁䄴䅉橂䝁䄸兢瑂䝁䅕杣橂䝁䅫兙獂䍁䅁䅣祂䝁䅫杢あ䝁䅫杢湂䍁䅁兙畂䝁䅑䅉歂䝁䅫督あ䡁䅉兡楂䡁䅕䅤灂䝁䄸杢杁䝁䅙睢祂䍁䅁䅤潂䝁䅫杣歂䍁䅁䅣桂䡁䅉䅤灂䝁䅕督㝁䍁䅁兙畂䝁䅑䅉療䡁䅁党祂䝁䅅䅤求䡁䅍䅉あ䝁䅧党杁䕁䄴兗啂䝁䅫兢求䡁䅍杌橂䝁䄸兢杁䡁䅣党楂䡁䅍兡あ䝁䅕杌杁䙁䅑䅡求䍁䅁睙療䝁䄰䅣桂䝁䄴入杁䡁䅣兙穂䍁䅁杚療䡁䅕杢歂䝁䅕䅚杁䝁䅫杢杁䑁䅅䅏ㅁ䑁䅅䅉桂䝁䄴䅚杁䝁䅫督杁䝁䅧党桂䝁䅑兣ㅂ䝁䅅杣あ䝁䅕杣求䝁䅑䅉灂䝁䄴䅉佂䝁䅕睤杁䙁䅫睢祂䝁䅳䅌杁䕁䄴党㍂䍁䅁兗療䡁䅉睡畁䅁䅁桔䅕䕁临䅁啂䝁䅧党杁䕁䄸䅒兂䍁䅁睑療䡁䅉䅣療䡁䅉兙あ䝁䅫睢畂䍁䅁䅣祂䝁䄸杤灂䝁䅑党穂䍁䅁杙ㅂ䡁䅍兡畂䝁䅕督穂䍁䅁督求䡁䅉杤灂䝁䅍党穂䍁䅁兙畂䝁䅑䅉穂䡁䅕䅣睂䝁䅷兡求䡁䅍䅌杁䡁䅁杣療䝁䅑兤橂䡁䅑督獁䍁䅁兙畂䝁䅑䅉歂䝁䅫睚灂䡁䅑兙獂䍁䅁睤療䡁䅉睡睂䝁䅷兙橂䝁䅕䅉あ䝁䅕睙潂䝁䄴睢獂䝁䄸睚㕂䍁䅁督療䝁䅷兤あ䝁䅫睢畂䡁䅍䅉浂䝁䄸杣杁䡁䅍兢桂䝁䅷䅢獁䍁䅁兢求䝁䅑兡ㅂ䝁䄰䅌杁䝁䅅杢歂䍁䅁党畂䡁䅑党祂䡁䅁杣灂䡁䅍党杁䝁䅉兤穂䝁䅫杢求䡁䅍督求䡁䅍䅉灂䝁䄴䅉あ䝁䅧党杁䙁䅕杢灂䡁䅑党歂䍁䅁睕あ䝁䅅䅤求䡁䅍䅌杁䙁䅁兤求䡁䅉䅤療䍁䅁杕灂䝁䅍睢獁䍁䅁兙畂䝁䅑䅉あ䝁䅧党杁䙁䅕杌呂䍁䄴䅉坂䝁䅫杣湂䝁䅫杢杁䕁䅫督獂䝁䅅杢歂䡁䅍杌杁䙁䅑䅡求䍁䅁睙療䝁䄰䅣桂䝁䄴入杁䝁䄸䅣求䡁䅉兙あ䝁䅕督杁䡁䅑䅡祂䝁䄸兤湂䝁䅧䅉浂䝁䄸兤祂䍁䅁䅚灂䡁䅙兡穂䝁䅫睢畂䡁䅍杏杁䕁䄸䅒兂䍁䅁村ㅂ䡁䅍兡畂䝁䅕督穂䍁䅁睕療䝁䅷兤あ䝁䅫睢畂䡁䅍䅌杁䕁䄸杚浂䝁䅫睙求䍁䅁䅒求䡁䅁睢あ䍁䅷䅉坂䝁䅕入求䡁䅉䅌杁䝁䅅杢歂䍁䅁杖桂䡁䅉兡穂䍁䄴䅉啂䝁䅧党杁䕁䄸䅒兂䍁䅁村ㅂ䡁䅍兡畂䝁䅕督穂䍁䅁睕療䝁䅷兤あ䝁䅫睢畂䡁䅍䅉歂䝁䅫杤灂䡁䅍兡療䝁䄴䅉療䝁䅙杚求䡁䅉督杁䝁䅅䅚煂䝁䅅睙求䝁䄴睙㕂䍁䅁䅣祂䝁䄸䅚ㅂ䝁䅍䅤穂䍁䅷䅉灂䝁䄴睙獂䡁䅕䅚灂䝁䄴睚杁䝁䅍䅢求䝁䅅杢灂䝁䄴睚獁䍁䅁条桂䝁䄴兡あ䝁䄸杣灂䝁䅅䅢獁䍁䅁兙畂䝁䅑䅉楂䡁䅉党桂䝁䅳杣療䝁䄸兢杁䡁䅍兤睂䡁䅁䅢灂䝁䅕督獁䍁䅁睢浂䝁䅙兡橂䝁䅕䅉浂䡁䅕杣畂䝁䅫䅤ㅂ䡁䅉党獁䍁䅁䅤求䝁䅍䅡畂䝁䄸䅢療䝁䅣入杁䡁䅁杣療䝁䅑兤橂䡁䅑督㝁䍁䅁兙畂䝁䅑䅉橂䝁䄸䅣㕂䍁䅁兙畂䝁䅑䅉睂䡁䅉兡畂䡁䅑䅉穂䝁䅕杣㉂䝁䅫睙求䡁䅍䅉あ䝁䅧杣療䡁䅕睚潂䍁䅁督桂䝁䅷党穂䍁䅁杚療䡁䅉睙求䍁䅷䅉橂䝁䅅䅤桂䝁䅷睢湂䡁䅍䅌杁䡁䅑党獂䝁䅕督桂䝁䅷党穂䍁䅷䅉桂䝁䄴䅚杁䡁䅑䅡祂䝁䄸兤湂䝁䅧䅉䩂䝁䄴䅤求䡁䅉杢求䡁䅑䅉㍂䝁䅕杙穂䝁䅫䅤求䡁䅍杌杁䙁䅑䅡灂䡁䅍䅉穂䝁䅕睚瑂䝁䅕杢あ䍁䅁兙獂䡁䅍睢杁䝁䅕杢湂䝁䅅睚求䡁䅍䅉灂䝁䄴䅉療䝁䅙杚灂䝁䅍党杁䡁䅍兤睂䡁䅁䅢㕂䍁䅁䅚灂䡁䅍䅤祂䝁䅫杙ㅂ䡁䅑兡療䝁䄴䅉楂䡁䅕督灂䝁䄴党穂䡁䅍杌杁䙁䅑䅡求䍁䅁睔浂䝁䅙兡橂䝁䅕䅉䕂䝁䅕䅣療䡁䅑䅉歂䝁䅫杤灂䡁䅍兡療䝁䄴䅉穂䝁䅕䅢獂䡁䅍䅉療䝁䅙杚灂䝁䅍党杁䡁䅍兤睂䡁䅁䅢灂䝁䅕督獁䍁䅁䅤求䝁䅍䅡畂䝁䄸䅢療䝁䅣入杁䡁䅁杣療䝁䅑兤橂䡁䅑督杁䝁䅅杢歂䍁䅁督療䝁䅷兤あ䝁䅫睢畂䡁䅍䅌杁䝁䅉兤穂䝁䅫杢求䡁䅍督杁䝁䄰兙橂䝁䅧兡畂䝁䅕督杁䝁䅅杢歂䍁䅁杣求䝁䅷兙あ䝁䅕䅚杁䡁䅍兤睂䡁䅁䅢灂䝁䅕督獁䍁䅁睙獂䝁䅕兙畂䝁䅫杢湂䍁䅷䅉楂䡁䅉党桂䝁䅳杣療䝁䄸兢杁䝁䅅杢歂䍁䅁杚桂䝁䅍兡獂䝁䅫䅤灂䝁䅕督杁䡁䅁杣療䝁䅑兤橂䡁䅑督獁䍁䅁䅣求䡁䅉督療䝁䄴兙獂䍁䅁䅣祂䝁䄸䅤求䝁䅍䅤灂䡁䅙党杁䝁䅕兣ㅂ䝁䅫䅣瑂䝁䅕杢あ䍁䅷䅉桂䝁䄴䅚杁䝁䄸杚浂䝁䅫睙求䍁䅁杚ㅂ䡁䅉杢灂䡁䅑兤祂䝁䅕睏杁䝁䅅杢歂䍁䅁睢浂䝁䅙党祂䡁䅍䅉楂䡁䅕督灂䝁䄴党穂䡁䅍䅉穂䝁䅕杣㉂䝁䅫睙求䡁䅍䅌杁䝁䅫杢橂䝁䅷兤歂䝁䅫杢湂䍁䅁睙療䡁䅁入灂䝁䄴睚獁䍁䅁䅣祂䝁䅫杢あ䝁䅫杢湂䍁䅷䅉歂䝁䅫睚灂䡁䅑兙獂䍁䅁兡瑂䝁䅅睚灂䝁䄴睚獁䍁䅁兢桂䝁䅫䅢灂䝁䄴睚獁䍁䅁督潂䝁䅫䅣睂䝁䅫杢湂䍁䅷䅉桂䝁䄴䅚杁䡁䅑党橂䝁䅧杢療䝁䅷睢湂䡁䅫䅉穂䡁䅕䅣睂䝁䄸杣あ䍁䅁督求䡁䅉杤灂䝁䅍党穂䍁䅁䅤潂䡁䅉睢ㅂ䝁䅣䅡杁䝁䅅䅉浂䡁䅕䅢獂䡁䅫䅉灂䝁䄴䅤求䝁䅣杣桂䡁䅑党歂䍁䅁睢瑂䝁䄴兡瑁䝁䅍䅡桂䝁䄴杢求䝁䅷䅉睂䝁䅷兙あ䝁䅙睢祂䝁䄰䅉療䝁䅙䅉㕁䑁䅧䅍杁䕁䄸杚浂䝁䅫睙求䍁䅁䅒求䡁䅁睢あ䍁䅁兙畂䝁䅑䅉偂䝁䅙杚灂䝁䅍党乂䝁䅅䅥杁䡁䅉党あ䝁䅅兡獂䍁䅁督あ䝁䄸杣求䡁䅍䅌杁䝁䅅杢歂䍁䅁䅤潂䡁䅉睢ㅂ䝁䅣䅡杁䡁䅣睤㍂䍁䄴睢浂䝁䅙兡橂䝁䅕䅚求䡁䅁睢あ䍁䄴睙療䝁䄰杌杁䙁䅑䅡求䍁䅁杖求䡁䅫党祂䍁䅁䅚灂䡁䅙兡穂䝁䅫睢畂䍁䅁党畂䝁䅣兙湂䝁䅕督杁䝁䅫杢杁䡁䅍兤睂䡁䅁䅢㕂䍁䅁睙潂䝁䅅兡畂䍁䅷䅉歂䝁䅫督あ䡁䅉兡楂䡁䅕䅤灂䝁䄸杢獁䍁䅁䅣祂䝁䄸睙ㅂ䡁䅉党瑂䝁䅕杢あ䍁䅷䅉桂䝁䄴䅚杁䝁䅣䅢療䝁䅉兙獂䍁䅁督療䡁䅕杣橂䝁䅫杢湂䍁䅁睢睂䝁䅕杣桂䡁䅑兡療䝁䄴督畁䍁䅁䅖潂䝁䅕䅉坂䝁䅅杣灂䡁䅍䅉歂䝁䅫杤灂䡁䅍兡療䝁䄴䅉療䡁䅁党祂䝁䅅䅤求䡁䅍䅉あ䝁䅕睙潂䍁䄰党畂䝁䅅杙獂䝁䅕䅚杁䕁䅉杍䍂䍁䅁兡畂䝁䅑兡祂䝁䅕睙あ䍁䅁䅣祂䝁䄸睙ㅂ䡁䅉党瑂䝁䅕杢あ䍁䅁兢桂䡁䅉睡求䡁䅑䅣獂䝁䅅睙求䍁䅷䅉㍂䝁䅧党祂䝁䅕䅉楂䡁䅕入求䡁䅉督杁䝁䅅杢歂䍁䅁督ㅂ䡁䅁䅣獂䝁䅫党祂䡁䅍䅉あ䝁䄸䅉あ䡁䅉兙畂䡁䅍兙橂䡁䅑䅉あ䝁䅧杣療䡁䅕睚潂䍁䅁䅤潂䝁䅕䅉睂䝁䅷兙あ䝁䅙睢祂䝁䄰升穂䍁䅁睙療䝁䄴督ㅂ䝁䄰党祂䍁䄰䅢灂䝁䅳党杁䝁䅉兤㕂䝁䅫杢湂䍁䅁党㑂䡁䅁党祂䝁䅫党畂䝁䅍党獁䍁䅁兙歂䡁䅙兙畂䝁䅍党歂䍁䅁督睂䝁䅕杢歂䍁䅁兢桂䝁䄴兙湂䝁䅕兢求䝁䄴䅤杁䡁䅑睢療䝁䅷督獁䍁䅁杢求䡁䅑睤療䡁䅉睡杁䝁䄸杚杁䡁䅍兤睂䡁䅁䅢灂䝁䅕杣穂䍁䅷䅉桂䝁䄴䅚杁䡁䅑党橂䝁䅧杢療䝁䅷睢湂䡁䅫䅉橂䝁䅅䅣桂䝁䅉兡獂䝁䅫䅤灂䝁䅕督畁䍁䅁䅖潂䝁䅕䅉橂䝁䄸兢睂䝁䅅杢㕂䍁䅁睢浂䝁䅙党祂䡁䅍䅉灂䡁䅑督杁䡁䅁杣療䝁䅑兤橂䡁䅑督杁䡁䅕杢歂䝁䅕杣杁䡁䅙兙祂䝁䅫睢ㅂ䡁䅍䅉楂䡁䅉兙畂䝁䅑督獁䍁䅁兡畂䝁䅍䅢ㅂ䝁䅑兡畂䝁䅣䅉偂䝁䅙杚灂䝁䅍党杁䕁䅑党睂䝁䄸䅤獁䍁䅁睔浂䝁䅙兡橂䝁䅕兔桂䡁䅧䅌杁䝁䅅杢歂䍁䅁睒祂䝁䅅杢歂䍁䅙䅖療䡁䅫䅌杁䝁䅅督杁䡁䅣党獂䝁䅷䅉桂䡁䅍䅉療䡁䅑䅡求䡁䅉督畁䍁䅁䅖潂䝁䅕䅉偂䕁䅑䅕杁䕁䅍睢祂䡁䅁睢祂䝁䅅䅤灂䝁䄸杢杁䡁䅣兙穂䍁䅁兡畂䝁䅍睢祂䡁䅁睢祂䝁䅅䅤求䝁䅑䅉灂䝁䄴䅉硁䑁䅫䅏㉁䍁䅁兙畂䝁䅑䅉灂䡁䅍䅉潂䝁䅕兙歂䡁䅅兤桂䡁䅉䅤求䡁䅉党歂䍁䅁兡畂䍁䅁村療䝁䅍兙杁䙁䅉兙あ䝁䄸杢獁䍁䅁杒獂䝁䄸杣灂䝁䅑兙畁䅁䅁䉊䅍䉁兯䅁啂䝁䅧党杁䙁䅁杔䑂䍁䅁杒灂䝁䄴兙畂䝁䅍兡桂䝁䅷䅉呂䝁䅕杣㉂䝁䅫睙求䡁䅍䅉䡂䡁䅉睢ㅂ䡁䅁䅌杁䕁䅫杢橂䍁䄴䅉療䡁䅁党祂䝁䅅䅤求䡁䅍䅉桂䡁䅍䅉桂䍁䅁䅚灂䡁䅙党祂䡁䅍兡浂䝁䅫党歂䍁䅁杚灂䝁䄴兙畂䝁䅍兡桂䝁䅷䅉穂䝁䅕杣㉂䝁䅫睙求䡁䅍䅉橂䝁䄸兢睂䝁䅅杢㕂䍁䅁兡畂䍁䅁䅤潂䝁䅕䅉噂䝁䄴兡あ䝁䅕䅚杁䙁䅍䅤桂䡁䅑党穂䍁䄴䅉䩂䡁䅑䅉療䡁䅁党祂䝁䅅䅤求䡁䅍䅉あ䝁䅧杣療䡁䅕睚潂䍁䅁䅤潂䡁䅉党求䍁䅁督求䝁䅣兢求䝁䄴䅤穂䑁䅯䅉卂䝁䅕䅤桂䝁䅫䅢杁䕁䅉兙畂䝁䅳兡畂䝁䅣䅌杁䕁䅍睢祂䡁䅁睢祂䝁䅅䅤求䍁䅁杊杁䕁䅫杢穂䡁䅑兡あ䡁䅕䅤灂䝁䄸杢桂䝁䅷䅉䍂䝁䅅杢牂䝁䅫杢湂䍁䅷䅉桂䝁䄴䅚杁䕁䅅督穂䝁䅕䅤杁䕁䄰兙畂䝁䅅睚求䝁䄰党畂䡁䅑䅉䡂䡁䅉睢ㅂ䡁䅁䅉穂䝁䅕睚瑂䝁䅕杢あ䡁䅍杌杁䙁䅑䅡求䍁䅁睙療䝁䄰䅣桂䝁䄴入婁䡉䅍䅉卂䝁䅕䅤桂䝁䅫䅢杁䕁䅉兙畂䝁䅳兡畂䝁䅣䅉穂䝁䅕睚瑂䝁䅕杢あ䍁䅁睢浂䝁䅙党祂䡁䅍䅉橂䝁䅧党橂䝁䅳兡畂䝁䅣䅌杁䡁䅍兙㉂䝁䅫杢湂䡁䅍䅌杁䝁䅅杢歂䍁䅁兢療䝁䄴党㕂䍁䅁兢桂䡁䅉睡求䡁䅑䅉桂䝁䅍睙療䡁䅕杢あ䡁䅍䅌杁䝁䅅督杁䡁䅣党獂䝁䅷䅉桂䡁䅍䅉あ䝁䅫兢求䍁䅁䅚求䡁䅁睢穂䝁䅫䅤㝁䍁䅁杣求䡁䅍兡歂䝁䅕杢あ䝁䅫兙獂䍁䅁兢療䡁䅉䅤湂䝁䅅睚求䡁䅍䅌杁䝁䅧睢瑂䝁䅕䅉求䡁䅅兤灂䡁䅑入杁䝁䅷睢桂䝁䄴督杁䝁䅅杢歂䍁䅁䅢灂䝁䄴党穂䍁䅁睢浂䍁䅁睙祂䝁䅕䅚灂䡁䅑䅌杁䝁䅅兤あ䝁䄸䅉獂䝁䄸兙畂䡁䅍䅌杁䝁䅍杣求䝁䅑兡あ䍁䅁睙桂䡁䅉䅚穂䍁䅷䅉求䝁䅑兤橂䝁䅅䅤灂䝁䄸杢杁䝁䅷睢桂䝁䄴督獁䍁䅁兙畂䝁䅑䅉睂䝁䅕杣穂䝁䄸杢桂䝁䅷䅉桂䝁䄴䅚杁䡁䅍兢桂䝁䅷䅢杁䝁䅉兤穂䝁䅫杢求䡁䅍督杁䝁䅷睢桂䝁䄴督杁䝁䅅杢歂䍁䅁䅢灂䝁䄴党穂䍁䅁睢浂䍁䅁睙祂䝁䅕䅚灂䡁䅑睏杁䝁䅅杢歂䍁䅁杙祂䝁䄸睡求䡁䅉兙湂䝁䅕䅌杁䝁䅫杢穂䡁䅕杣桂䝁䄴睙求䍁䅷䅉桂䝁䄴䅚杁䝁䅫杢㉂䝁䅕督あ䝁䄰党畂䡁䅑䅉桂䝁䄴䅚杁䝁䅍兙穂䝁䅧䅉瑂䝁䅅杢桂䝁䅣党瑂䝁䅕杢あ䍁䅁督求䡁䅉杤灂䝁䅍党穂䍁䄴䅉啂䝁䅧兡穂䍁䅁督求䝁䅣兢求䝁䄴䅤杁䡁䅍党祂䡁䅙党穂䍁䅁睙療䝁䄴督ㅂ䝁䄰党祂䍁䅁兙畂䝁䅑䅉穂䝁䄰兙獂䝁䅷䅉楂䡁䅕督灂䝁䄴党穂䡁䅍䅉橂䡁䅕督あ䝁䄸兢求䡁䅉督杁䡁䅑䅡祂䝁䄸兤湂䝁䅧䅉桂䍁䅁杢求䡁䅑睤療䡁䅉睡杁䝁䄸杚杁䝁䅉杣桂䝁䄴睙潂䝁䅕督獁䍁䅁䅚灂䝁䅣兡あ䝁䅅䅢杁䝁䅍䅡桂䝁䄴杢求䝁䅷督獁䍁䅁兑啂䕁䄰督獁䍁䅁兙畂䝁䅑䅉あ䝁䅧杣療䡁䅕睚潂䍁䅁䅣潂䝁䄸杢求䍁䄰杙桂䡁䅍党歂䍁䅁睙ㅂ䡁䅍䅤療䝁䄰党祂䍁䅁睙療䝁䄴䅤桂䝁䅍䅤杁䝁䅍党畂䡁䅑党祂䡁䅍杌杁䕁䅫䅤穂䍁䅁睑療䡁䅉䅣療䡁䅉兙あ䝁䅕䅉流䍁䅁兓畂䡁䅍䅤灂䡁䅑兤あ䝁䅫睢畂䝁䅅䅢杁䕁䅉兙畂䝁䅳兡畂䝁䅣䅉穂䝁䅕睚瑂䝁䅕杢あ䍁䅁䅣祂䝁䄸杤灂䝁䅑党穂䍁䅁督求䝁䅍兤祂䝁䅕䅚杁䝁䅅杢歂䍁䅁兤畂䡁䅍党橂䡁䅕杣求䝁䅑䅉獂䝁䄸兙畂䡁䅍䅌杁䝁䅷党あ䡁䅑党祂䡁䅍䅉療䝁䅙䅉橂䡁䅉党歂䝁䅫䅤獁䍁䅁兙畂䝁䅑䅉求䡁䅅兤灂䡁䅁兢求䝁䄴䅤杁䝁䅷党桂䡁䅍党穂䑁䅳䅉橂䝁䅅督潂䍁䅁兙畂䝁䅑䅉灂䝁䄴杤求䡁䅍䅤瑂䝁䅕杢あ䍁䅁兢桂䝁䄴兙湂䝁䅕兢求䝁䄴䅤杁䡁䅍党祂䡁䅙兡橂䝁䅕督獁䍁䅁杣求䝁䅍党灂䡁䅙兙楂䝁䅷党穂䍁䅁兙畂䝁䅑䅉歂䝁䅫督楂䡁䅕杣穂䝁䅕兢求䝁䄴䅤杁䝁䄰兙畂䝁䅅睚求䝁䄰党畂䡁䅑䅉穂䝁䅕杣㉂䝁䅫睙求䡁䅍䅌杁䝁䅙兤畂䝁䅑督杁䡁䅑杣桂䝁䄴督浂䝁䅕杣杁䡁䅍党祂䡁䅙兡橂䝁䅕督獁䍁䅁兡畂䡁䅑党祂䝁䄴兙あ䝁䅫睢畂䝁䅅䅢杁䡁䅁兙㕂䝁䄰党畂䡁䅑䅉穂䝁䅕杣㉂䝁䅫睙求䡁䅍䅌杁䝁䅅杢歂䍁䅁兙橂䝁䅍党穂䡁䅍䅉あ䝁䄸䅉療䝁䄴䅢灂䝁䄴党癁䝁䄰睢楂䝁䅫䅢求䍁䅁兡畂䝁䅙睢祂䝁䄰兙あ䝁䅫睢畂䍁䅁兢桂䝁䄴兙湂䝁䅕兢求䝁䄴䅤杁䝁䅅杢歂䍁䅁杣求䡁䅁睢祂䡁䅑兡畂䝁䅣睏杁䡁䅍党橂䡁䅕杣灂䡁䅑兡求䡁䅍䅉ㅂ䝁䄴䅚求䡁䅉睤祂䝁䅫䅤灂䝁䄴睚獁䍁䅁䅢療䝁䅅杢杁䡁䅍入畂䝁䅑兡橂䝁䅅䅤灂䝁䄸杢穂䍁䅷䅉橂䡁䅕督あ䝁䄸兢求䡁䅉兌祂䝁䅕䅢桂䡁䅑党歂䍁䅁䅤祂䝁䅅䅚灂䝁䄴睚獁䍁䅁兙畂䝁䅑䅉瑂䝁䅕杣湂䝁䅕杣穂䍁䅁兙畂䝁䅑䅉桂䝁䅍兣ㅂ䝁䅫督灂䡁䅑兡療䝁䄴督杁䝁䅅杢歂䍁䅁党硂䡁䅕兡あ䡁䅫䅉橂䝁䅅䅣灂䡁䅑兙獂䍁䅁兢桂䡁䅉睡求䡁䅑督杁䝁䅅䅚㉂䝁䅫督療䡁䅉入杁䡁䅉党獂䝁䅅䅤求䝁䅑䅉穂䝁䅕杣㉂䝁䅫睙求䡁䅍睏杁䝁䅅杢歂䍁䅁睙療䝁䄰兢求䡁䅉睙灂䝁䅅䅢杁䝁䅷睢桂䝁䄴䅉穂䝁䅕杣㉂䝁䅫睙灂䝁䄴睚杁䝁䅅杢歂䍁䅁䅤求䝁䅍䅡畂䝁䄸䅢療䝁䅣入杁䡁䅍睢獂䡁䅕䅤灂䝁䄸杢穂䍁䄴䅉䩂䡁䅑䅉穂䝁䅕杣㉂䝁䅕督杁䝁䄰兡歂䍁䄰督灂䡁䅯党歂䍁䅁兙畂䝁䅑䅉獂䝁䅅杣湂䝁䅕䅉橂䝁䄸杣睂䝁䄸杣桂䡁䅑兡療䝁䄴督獁䍁䅁兙畂䝁䅑䅉湂䝁䄸杤求䡁䅉杢瑂䝁䅕杢あ䍁䅁兙畂䝁䅑䅉畂䝁䄸䅤瑁䝁䅙睢祂䍁䄰䅣祂䝁䄸杚灂䡁䅑䅉求䝁䄴䅤灂䡁䅑兡求䡁䅍杌杁䙁䅑䅡求䍁䅁睙療䝁䄰䅣桂䝁䄴入婁䡉䅍䅉䉂䡁䅍督求䡁䅑䅉乂䝁䅅杢桂䝁䅣党瑂䝁䅕杢あ䍁䅁睒祂䝁䄸兤睂䍁䅁督求䝁䅣兢求䝁䄴䅤杁䝁䄸杚浂䝁䅕杣穂䍁䅁兡畂䡁䅙党穂䡁䅑兢求䝁䄴䅤杁䝁䅅杢歂䍁䅁杣求䡁䅑兡祂䝁䅕兢求䝁䄴䅤杁䡁䅁䅢桂䝁䄴杢灂䝁䄴睚獁䍁䅁睙ㅂ䡁䅍䅤療䝁䄰兡㙂䝁䅕䅚杁䝁䅫杢㉂䝁䅕督あ䝁䄰党畂䡁䅑䅉瑂䝁䅅杢桂䝁䅣党瑂䝁䅕杢あ䍁䅷䅉橂䡁䅉党歂䝁䅫䅤杁䝁䅅杢歂䍁䅁睙桂䡁䅍䅡杁䝁䄰兙畂䝁䅅睚求䝁䄰党畂䡁䅑䅉穂䝁䄸䅢ㅂ䡁䅑兡療䝁䄴督獁䍁䅁兙畂䝁䅑䅉あ䡁䅉兤穂䡁䅑䅉瑂䝁䅅杢桂䝁䅣党瑂䝁䅕杢あ䍁䅁兙畂䝁䅑䅉桂䝁䅑兢灂䝁䄴兡穂䡁䅑杣桂䡁䅑兡療䝁䄴䅉穂䝁䅕杣㉂䝁䅫睙求䡁䅍䅉浂䝁䄸杣杁䝁䅧兡湂䝁䅧䅉畂䝁䅕䅤杁䡁䅣睢祂䡁䅑䅡杁䝁䅅杢歂䍁䅁兤獂䡁䅑杣桂䍁䅁䅡灂䝁䅣䅡杁䝁䄴党あ䍁䅁睤療䡁䅉䅤潂䍁䅁兡畂䝁䅑兡㉂䝁䅫䅚ㅂ䝁䅅䅢穂䍁䅷䅉桂䝁䄴䅚杁䡁䅑䅡求䝁䅫杣杁䝁䅙兙瑂䝁䅫䅢灂䝁䅕督㝁䍁䅁兙畂䝁䅑䅉瑂䡁䅕䅢あ䝁䅫兌湂䝁䅕杢求䡁䅉兙あ䝁䅫睢畂䝁䅅䅢杁䝁䅙兙瑂䝁䅫䅢㕂䍁䅁䅣獂䝁䅅杢畂䝁䅫杢湂䍁䅁督求䡁䅉杤灂䝁䅍党穂䍁䅁杚療䡁䅉䅉ㅂ䝁䅷䅤祂䝁䅅䅉潂䝁䅫睚潂䍁䅁杢求䡁䅑䅉㍂䝁䄸杣あ䝁䅧䅉灂䝁䄴䅚灂䡁䅙兡歂䡁䅕兙獂䡁䅍䅉桂䝁䄴䅚杁䡁䅑䅡求䝁䅫杣杁䝁䅙兙瑂䝁䅫䅢灂䝁䅕督畁䍁䅁兓あ䍁䅁兙獂䡁䅍睢杁䡁䅁杣療䡁䅙兡歂䝁䅕督杁䝁䄸兤あ䡁䅍睢ㅂ䡁䅉睙求䝁䅑䅉橂䝁䅧兡求䝁䅙䅉灂䝁䄴杤求䡁䅍䅤瑂䝁䅕杢あ䍁䅁睢浂䝁䅙兡橂䝁䅕杣獁䍁䅁睙ㅂ䡁䅍䅤療䝁䅑入獁䍁䅁䅣祂䝁䅫杤桂䡁䅑党杁䡁䅉党桂䝁䅷䅉求䡁䅍䅤桂䡁䅑党獁䍁䅁睙桂䡁䅍䅡杁䝁䅅杢歂䍁䅁杚灂䡁䅧党歂䍁䅁兡畂䝁䅍睢瑂䝁䅕䅉橂䝁䅷兡求䝁䄴䅤杁䡁䅍睢獂䡁䅕䅤灂䝁䄸杢穂䍁䅷䅉桂䝁䄴䅚杁䡁䅉党あ䝁䅫杣求䝁䄰党畂䡁䅑䅉睂䝁䅷兙畂䍁䅁杚灂䝁䅑兤橂䝁䅫兙祂䡁䅫䅉灂䝁䄴杤求䡁䅍䅤瑂䝁䅕杢あ䍁䅁督求䡁䅉杤灂䝁䅍党穂䍁䅁杚療䡁䅉䅉灂䝁䄴督あ䝁䅫䅤ㅂ䡁䅑兡療䝁䄴兙獂䍁䅁睙獂䝁䅫党畂䡁䅑督畁䍁䅁䅖潂䝁䅕䅉橂䝁䄸兢睂䝁䅅杢㕂䍁䅁睤桂䡁䅍䅉浂䝁䄸兤畂䝁䅑党歂䍁䅁兡畂䍁䅁免㑁䑁䅕杍杁䝁䅅杢歂䍁䅁兡穂䍁䅁䅡求䝁䅅䅚硂䡁䅕兙祂䡁䅑党祂䝁䅕䅚杁䝁䅫杢杁䙁䅁兡あ䡁䅑督楂䡁䅕杣湂䝁䅧䅌杁䙁䅁党畂䝁䄴督㕂䝁䅷杤桂䝁䄴兡桂䍁䄴䅁捃䅇䅁䅯䄸䙁䅑䅡求䍁䅁䅕祂䝁䄸睙あ䝁䅕杣杁䍁䅙䅉䡂䝁䅅兢楂䝁䅷党杁䕁䅍睢瑂䡁䅁兙畂䡁䅫䅉求䝁䄴睚桂䝁䅣党穂䍁䅁兡畂䍁䅁䅤潂䝁䅕䅉睂䡁䅉睢㉂䝁䅫督灂䝁䄸杢杁䝁䄸杚杁䝁䅉杣桂䝁䄴䅚求䝁䅑䅉橂䝁䄸杢穂䡁䅕兢求䡁䅉䅉睂䝁䅅睙牂䝁䅅睚求䝁䅑䅉湂䝁䄸睢歂䡁䅍䅉㍂䝁䄸杣獂䝁䅑睤灂䝁䅑党畁䍁䅁䅖潂䝁䅕䅉橂䝁䄸兢睂䝁䅅杢㕂䍁䅁睢睂䝁䅕杣桂䡁䅑党穂䍁䅁䅤潂䡁䅉睢ㅂ䝁䅣䅡杁䝁䅙兡㉂䝁䅕䅉穂䝁䅕睚瑂䝁䅕杢あ䡁䅍杏杁䕁䅉党桂䡁䅕䅤㕂䑁䅳䅉䡂䡁䅉睢療䝁䄰兡畂䝁䅣睏杁䕁䅧党桂䝁䅷䅤潂䍁䅁睑桂䡁䅉党㝁䍁䅁杒桂䝁䅉杣灂䝁䅍䅉流䍁䅁䅓療䝁䄰党杁䕁䅍兙祂䝁䅕睏杁䝁䅅杢歂䍁䅁村桂䝁䅉入獁䍁䅁杒求䝁䄰兡畂䝁䅫杢求䍁䅁杊杁䕁䅙兙瑂䝁䅫䅢㕂䍁䅁睑桂䡁䅉党畁䍁䅁䅖潂䝁䅕䅉䍂䝁䅕兙ㅂ䡁䅑入杁䡁䅍党湂䝁䄰党畂䡁䅑䅉療䝁䅙杚求䡁䅉督杁䝁䅍睢畂䝁䅑兡あ䝁䅫睢畂䝁䅕杣穂䍁䅷䅉穂䝁䅧兙瑂䡁䅁睢療䡁䅍䅌杁䡁䅍䅤㕂䝁䅷兡畂䝁䅣䅉桂䝁䅫䅚穂䍁䅷䅉桂䝁䄴䅚杁䡁䅑杣求䝁䅅䅤瑂䝁䅕杢あ䡁䅍䅉ㅂ䝁䄴䅚求䡁䅉䅉あ䝁䅧党杁䕁䅧党桂䝁䅑䅉流䍁䅁睕潂䝁䄸兤獂䝁䅑党祂䡁䅍䅌杁䕁䅧党祂䝁䅉兙獂䍁䅁兒穂䡁䅍党畂䝁䅍党穂䍁䅷䅉兂䝁䅅杢あ䝁䅕杢求䍁䅷䅉桂䝁䄴䅚杁䙁䅉党煂䝁䄸兡橂䝁䅕䅉楂䡁䅉兙畂䝁䅑督㝁䍁䅁兙畂䝁䅑䅉桂䝁䄴䅤灂䡁䅁党祂䡁䅍䅣灂䡁䅉兙畂䡁䅑督杁䝁䅅杢歂䍁䅁䅚求䝁䄸䅚療䡁䅉兙畂䡁䅑督獁䍁䅁䅣求䡁䅉督療䝁䄴兙獂䍁䅁睙獂䝁䅕兙畂䡁䅍兡畂䝁䅣䅌杁䝁䅅杢歂䍁䅁督牂䝁䅫杢杁䝁䅍兙祂䝁䅕䅉睂䡁䅉睢歂䡁䅕睙あ䡁䅍䅉ㅂ䝁䄴䅚求䡁䅉䅉あ䝁䅧党杁䕁䄸䅢桂䡁䅫䅌杁䕁䄸䅢歂䍁䅁睕睂䝁䅫睙求䍁䅷䅉呂䝁䅅杚求䝁䅣兤桂䡁䅉䅚獁䍁䅁睕求䝁䅍杣求䡁䅑䅌杁䙁䅍睓瑁䕁䅫兓獁䍁䅁兙畂䝁䅑䅉佂䝁䅅䅤灂䡁䅙党杁䝁䅉杣桂䝁䄴䅚穂䍁䄴䅉啂䝁䅧党杁䕁䅣杣療䝁䄸兢灂䝁䄴睚杁䡁䅍党湂䝁䄰党畂䡁䅑䅉睂䡁䅉睢㉂䝁䅫䅚求䡁䅍䅉楂䝁䅷兙歂䝁䅕督杁䝁䅅杢歂䍁䅁杣桂䡁䅯睢祂䡁䅍䅌杁䡁䅍䅡桂䡁䅙党杁䡁䅁杣療䝁䅑兤橂䡁䅑督獁䍁䅁兙睂䡁䅁䅢灂䝁䅅杢橂䝁䅕督獁䍁䅁兙畂䝁䅑䅉療䡁䅑䅡求䡁䅉䅉湂䡁䅉睢療䝁䄰兡畂䝁䅣䅉睂䡁䅉睢歂䡁䅕睙あ䡁䅍䅉ㅂ䝁䄴䅚求䡁䅉䅉あ䝁䅧党杁䕁䅉杣桂䡁䅕杢獁䍁䅁睒灂䝁䅷䅢求䡁䅑䅤求䍁䅷䅉桂䝁䄴䅚杁䙁䅙党畂䡁䅕督杁䝁䅉杣桂䝁䄴䅚杁䝁䄴兙瑂䝁䅕督畁䍁䅁䅖潂䝁䅕䅉䥂䝁䅕兙獂䡁䅑䅡杁䕁䅍兙祂䝁䅕䅉穂䝁䅕睚瑂䝁䅕杢あ䍁䅁睢浂䝁䅙党祂䡁䅍䅉あ䝁䄸睢あ䝁䅧杙祂䡁䅕督潂䝁䅕督獁䍁䅁䅤療䝁䄸䅤潂䡁䅁兙穂䡁䅑党穂䍁䅷䅉桂䝁䄴䅚杁䝁䄸䅤潂䝁䅕杣杁䝁䄸杣桂䝁䅷䅉橂䝁䅅杣求䍁䅁䅣祂䝁䄸䅚ㅂ䝁䅍䅤穂䍁䅁兤畂䝁䅑党祂䍁䅁䅤潂䝁䅕䅉䑂䡁䅉党穂䡁䅑䅉桂䝁䄴䅚杁䕁䄸杣桂䝁䅷兌䍂䍁䅁杙祂䝁䅅杢歂䍁䅁杢桂䝁䄰党穂䑁䅳䅉桂䝁䄴䅚杁䝁䅣兙穂䡁䅑杣療䝁䅫杢あ䝁䅕督あ䝁䅫杢桂䝁䅷䅌杁䡁䅁兙灂䝁䄴䅉祂䝁䅕䅢灂䝁䅕杚獁䍁䅁杣桂䡁䅁兡歂䍁䅁䅚灂䝁䅅睚畂䝁䄸督あ䝁䅫睙穂䍁䅷䅉祂䝁䅕督睂䝁䅫杣桂䡁䅑睢祂䡁䅫䅌杁䡁䅙兡あ䝁䅅兢灂䝁䄴督癁䝁䄰兡畂䝁䅕杣桂䝁䅷督癁䡁䅍兤睂䡁䅁䅢求䝁䄰党畂䡁䅑督獁䍁䅁兙畂䝁䅑䅉療䡁䅑䅡求䡁䅉䅉睂䝁䅕杣穂䝁䄸杢桂䝁䅷䅉潂䝁䅕兙獂䡁䅑䅡杁䝁䅍兙祂䝁䅕䅉睂䡁䅉睢歂䡁䅕睙あ䡁䅍䅉ㅂ䝁䄴䅚求䡁䅉䅉乂䝁䅕䅤桂䝁䄰兤橂䝁䅫䅢獁䍁䅁杔求䡁䅕杣療䝁䅉兡療䝁䄴䅌杁䙁䅁党睂䡁䅑睢瑁䕁䅉兡穂䝁䄰睢獂䍁䅷䅉桂䝁䄴䅚杁䙁䅙兡橂䝁䅳督杁䝁䅉杣桂䝁䄴䅚穂䍁䄴䅉啂䝁䅧党杁䕁䅙兙楂䡁䅉兡橂䍁䅁杊杁䕁䅧睢瑂䝁䅕䅉䑂䝁䅅杣求䍁䅁督求䝁䅣兢求䝁䄴䅤杁䡁䅁杣療䡁䅙兡歂䝁䅕督杁䝁䅙兙楂䡁䅉兡橂䍁䅁党畂䝁䅧兙畂䝁䅍党祂䡁䅍䅌杁䝁䅷兙ㅂ䝁䄴䅚祂䡁䅫䅉桂䝁䅑䅚灂䡁䅑兡㉂䝁䅕督獁䍁䅁兙畂䝁䅑䅉獂䝁䅅兤畂䝁䅑杣㕂䍁䅁䅚求䡁䅑党祂䝁䅣党畂䡁䅑督杁䡁䅕杢歂䝁䅕杣杁䡁䅑䅡求䍁䅁兑祂䝁䅫党獂䍁䅷䅉䕂䝁䄸睤畂䡁䅫䅌杁䕁䅣兙灂䝁䄴䅌杁䝁䅅杢歂䍁䅁䅖灂䝁䅑党杁䝁䅉杣桂䝁䄴䅚穂䑁䅳䅉桂䝁䄴䅚杁䝁䅅兡祂䍁䅁睙桂䡁䅉党獁䍁䅁䅚灂䡁䅍䅡杁䝁䅍兙祂䝁䅕䅌杁䙁䅁杊䡂䍁䅁䅣祂䝁䄸杚求䡁䅍督灂䝁䄸杢桂䝁䅷䅌杁䝁䅅杢歂䍁䅁督ㅂ䡁䅉杚桂䝁䅍党杁䝁䅍兙祂䝁䅕䅉睂䡁䅉睢歂䡁䅕睙あ䡁䅍䅉ㅂ䝁䄴䅚求䡁䅉䅉あ䝁䅧党杁䕁䅍兙穂䝁䅍兙歂䝁䅕䅌杁䕁䅑兙㍂䝁䄴䅌杁䕁䅙兙灂䡁䅉入獁䍁䅁杒求䝁䅉杣求䡁䅯党獁䍁䅁兔祂䍁䄴䅉䑂䝁䅷党桂䝁䄴䅌杁䝁䅅杢歂䍁䅁睕㍂䝁䅫杚浂䝁䅕杣杁䝁䅉杣桂䝁䄴䅚穂䍁䄴䅉啂䝁䅧党杁䕁䅉兙楂䡁䅫䅌杁䕁䅙党瑂䝁䅫杢灂䝁䄴党杁䍁䅙䅉䝂䝁䅅兢灂䝁䅷入杁䕁䅍兙祂䝁䅕䅉穂䝁䅕睚瑂䝁䅕杢あ䍁䅁睢浂䝁䅙党祂䡁䅍䅉楂䝁䅅杙㕂䍁䅁睤灂䡁䅁党穂䍁䅷䅉桂䝁䄴䅚杁䡁䅑兙睂䝁䅕䅚杁䝁䅑兡桂䡁䅁党祂䡁䅍䅉桂䝁䄴䅚杁䡁䅁兙畂䡁䅑督杁䡁䅕杢歂䝁䅕杣杁䡁䅑䅡求䍁䅁䅔ㅂ䡁䅙督杁䝁䅅杢歂䍁䅁䅕桂䝁䄰䅣求䡁䅉督杁䝁䅉杣桂䝁䄴䅚穂䑁䅳䅉桂䝁䅑兤獂䡁䅑䅉灂䝁䄴睙療䝁䄴䅤灂䝁䄴党畂䝁䅍党杁䝁䅅杢歂䍁䅁杚求䝁䄰兡畂䝁䅫杢求䍁䅁睙桂䡁䅉党杁䡁䅁杣療䝁䅑兤橂䡁䅑督杁䡁䅕杢歂䝁䅕杣杁䡁䅑䅡求䍁䅁兑獂䡁䅣兙㕂䡁䅍䅌杁䕁䅅䅢㍂䝁䅅入穂䍁䅁䅒灂䡁䅍睙祂䝁䅕党あ䍁䅷䅉桂䝁䄴䅚杁䙁䅑兙瑂䡁䅁兙㑂䍁䅁杙祂䝁䅅杢歂䡁䅍睏杁䝁䅅杢歂䍁䅁䅣桂䡁䅁党祂䍁䅁䅤療䡁䅣党獂䡁䅍䅌杁䡁䅑兡穂䡁䅍兤求䡁䅍䅌杁䝁䅅杢歂䍁䅁䅤療䝁䅫䅢求䡁䅑䅉睂䝁䅅䅣求䡁䅉督杁䡁䅕杢歂䝁䅕杣杁䡁䅑䅡求䍁䅁村療䡁䅕杢あ䡁䅫䅌杁䕁䅍䅡桂䡁䅉兢灂䝁䄴䅌杁䝁䅅杢歂䍁䅁䅕ㅂ䝁䅙杚穂䍁䅁杙祂䝁䅅杢歂䡁䅍杌杁䕁䅫䅤杁䡁䅍党獂䝁䅷督杁䝁䅫䅤穂䍁䅁䅣祂䝁䄸䅚ㅂ䝁䅍䅤穂䍁䅁䅣祂䝁䅫兢桂䡁䅉兡獂䡁䅫䅉あ䝁䅧杣療䡁䅕睚潂䍁䅁兢桂䡁䅍督杁䝁䄰党祂䝁䅍䅡桂䝁䄴䅚灂䡁䅍党祂䡁䅍䅌杁䝁䅕兌橂䝁䄸兢瑂䝁䅕杣橂䝁䅕䅌杁䝁䅣杣療䝁䅍党祂䡁䅫䅉穂䡁䅑睢祂䝁䅕督獁䍁䅁兢求䝁䄰杙求䡁䅉督潂䝁䅫䅣杁䝁䅍䅢ㅂ䝁䅉䅉穂䡁䅑睢祂䝁䅕督獁䍁䅁䅚祂䡁䅕睚杁䡁䅍䅤療䡁䅉党穂䍁䅷䅉歂䝁䅕䅣桂䡁䅉䅤瑂䝁䅕杢あ䍁䅁督あ䝁䄸杣求䡁䅍䅌杁䝁䅑兡穂䡁䅑杣灂䝁䅉兤あ䝁䄸杣穂䍁䅷䅉㍂䝁䅧睢獂䝁䅕督桂䝁䅷党祂䡁䅍䅌杁䡁䅍䅣求䝁䅍兡桂䝁䅷䅤㕂䍁䅁杙求䝁䅅兤あ䡁䅫䅉穂䡁䅑睢祂䝁䅕督獁䍁䅁䅡灂䝁䅣䅡瑁䝁䅙杣求䡁䅅兤求䝁䄴睙㕂䍁䅁督あ䝁䄸杣求䡁䅍䅌杁䡁䅁䅡桂䡁䅉兢桂䝁䅍兡求䡁䅍䅌杁䝁䅕䅢求䝁䅍䅤祂䝁䄸杢灂䝁䅍督杁䡁䅍䅤療䡁䅉党穂䍁䅷䅉桂䝁䄴䅚杁䡁䅁杣療䝁䅙党穂䡁䅍兡療䝁䄴兙獂䍁䅁睙潂䝁䅅杢畂䝁䅕䅢穂䍁䅷䅉桂䡁䅍䅉㍂䝁䅕䅢獂䍁䅁兙穂䍁䅁䅚灂䡁䅉党橂䡁䅑䅢㕂䍁䅁䅤療䍁䅁睙療䝁䄴督ㅂ䝁䄰党祂䡁䅍杌杁䙁䅑䅡求䍁䅁睙療䝁䄰䅣桂䝁䄴入杁䡁䅣兙穂䍁䅁杚療䡁䅕杢歂䝁䅕䅚杁䝁䅫杢杁䑁䅅䅏穁䑁䅣䅉桂䝁䄴䅚杁䝁䅫督杁䝁䅧党桂䝁䅑兣ㅂ䝁䅅杣あ䝁䅕杣求䝁䅑䅉灂䝁䄴䅉䑂䝁䅫杢橂䝁䅫杢畂䝁䅅䅤灂䍁䅷䅉偂䝁䅧兡療䍁䄴䅁摃䅇䅁杔䄸䙁䅑䅡求䍁䅁䅕祂䝁䄸睚祂䝁䅕督穂䝁䅫杤求䍁䅁睑療䡁䅉䅣療䡁䅉兙あ䝁䅫睢畂䍁䅷䅉桂䝁䄴䅉灂䝁䄴督ㅂ䡁䅉兙畂䝁䅍党杁䝁䅧睢獂䝁䅑兡畂䝁䅣䅉橂䝁䄸兢睂䝁䅅杢㕂䍁䅷䅉睂䡁䅉睢㉂䝁䅫䅚求䡁䅍䅉睂䝁䅕杣穂䝁䄸杢桂䝁䅷䅉桂䝁䄴䅚杁䝁䅍睢瑂䝁䄰党祂䝁䅍兡桂䝁䅷䅉桂䡁䅕䅤療䍁䅷䅉睂䝁䅕杣穂䝁䄸杢桂䝁䅷䅉祂䝁䅕督灂䝁䅑党畂䡁䅑兡桂䝁䅷䅉桂䝁䄴䅚杁䝁䅍睢瑂䝁䄰党祂䝁䅍兡桂䝁䅷䅉睂䡁䅉睢睂䝁䅕杣あ䡁䅫䅌杁䝁䅉兤穂䝁䅫杢求䡁䅍督杁䡁䅉党獂䝁䅅䅤求䝁䅑䅉湂䝁䅕杢求䡁䅉兙獂䍁䅁䅢灂䝁䅅杙灂䝁䅷兡あ䡁䅫䅌杁䝁䅅杢歂䍁䅁睢あ䝁䅧党祂䍁䅁督睂䝁䅕睙灂䝁䅅䅢あ䡁䅫䅉睂䡁䅉睢睂䝁䅕杣あ䡁䅫兌橂䝁䅅督ㅂ䝁䅅䅢あ䡁䅫䅉灂䝁䄴督ㅂ䡁䅉兙畂䝁䅍党杁䡁䅁杣療䝁䅑兤橂䡁䅑督杁䝁䅅杢歂䍁䅁杣求䝁䅷兙あ䝁䅕䅚杁䡁䅍党祂䡁䅙兡橂䝁䅕督杁䝁䅫杢杁䡁䅑䅡求䍁䅁兖畂䝁䅫䅤求䝁䅑䅉呂䡁䅑兙あ䝁䅕督畁䍁䅁兓あ䍁䅁睢睂䝁䅕杣桂䡁䅑党穂䍁䅁兡畂䍁䅁䅤潂䡁䅉党求䍁䅁督求䝁䅣兢求䝁䄴䅤穂䑁䅯䅉兂䝁䅕杣穂䝁䄸杢桂䝁䅷䅉䵂䝁䅫杢求䡁䅍䅌杁䕁䅍睢瑂䝁䄰党祂䝁䅍兡桂䝁䅷䅉䵂䝁䅫杢求䡁䅍䅌杁䝁䅅杢歂䍁䅁䅕祂䝁䄸䅣求䡁䅉䅤㕂䍁䄴䅉啂䝁䅧党杁䙁䅁党祂䡁䅍睢畂䝁䅅䅢杁䕁䅷兡畂䝁䅕督杁䡁䅍党湂䝁䄰党畂䡁䅑䅉㍂䡁䅉兡あ䝁䅕督杁䝁䅫杢穂䡁䅕杣桂䝁䄴睙求䍁䅁杚療䡁䅉䅉睂䝁䅕杣穂䝁䄸杢桂䝁䅷䅉桂䡁䅕䅤療䡁䅍䅉桂䝁䄴䅚杁䡁䅉党橂䡁䅉党桂䡁䅑兡療䝁䄴兙獂䍁䅁杤求䝁䅧兡橂䝁䅷党穂䍁䅁䅋卂䙁䅙克畁䍁䅁䅖潂䝁䅫督杁䡁䅍党湂䝁䄰党畂䡁䅑升穂䍁䅁䅣祂䝁䄸䅚ㅂ䝁䅍䅤穂䍁䅁兡畂䝁䅍䅢ㅂ䝁䅑党杁䡁䅁党祂䡁䅍睢畂䝁䅅䅢杁䝁䅅兤あ䝁䄸䅉灂䝁䄴督ㅂ䡁䅉兙畂䝁䅍党㝁䍁䅁兙畂䝁䅑䅉穂䡁䅁党橂䝁䅫兙獂䍁䅁䅢灂䝁䄴党穂䍁䅁䅣祂䝁䄸䅚ㅂ䝁䅍䅤穂䍁䅷䅉灂䝁䄴睙獂䡁䅕䅚灂䝁䄴睚杁䝁䅫杢穂䡁䅕杣桂䝁䄴睙求䍁䅁杚療䡁䅉䅉瑂䝁䄸䅤療䡁䅉睙㕂䝁䅍䅢求䡁䅍䅌杁䕁䅅䅖坂䡁䅍䅌杁䙁䅉杖穂䍁䅷䅉㍂䝁䅅䅤求䡁䅉睙祂䝁䅅杚あ䡁䅍䅌杁䡁䅍杢療䡁䅣兢療䝁䅉兡獂䝁䅕督獁䍁䅁兙畂䝁䅑䅉祂䝁䅕䅢桂䡁䅑党歂䍁䅁䅣祂䝁䄸䅚ㅂ䝁䅍䅤穂䍁䄴䅉啂䝁䅧党杁䕁䅍睢瑂䝁䄰党祂䝁䅍兡桂䝁䅷䅉䵂䝁䅫杢求䡁䅍䅉穂䝁䅕睚瑂䝁䅕杢あ䍁䅁䅣祂䝁䄸杤灂䝁䅑党穂䍁䅁兙ㅂ䡁䅑睢瑁䡁䅉党獂䝁䅅䅤求䝁䅑䅉獂䝁䅫兙楂䝁䅫䅢灂䡁䅑入杁䝁䅅杢歂䍁䅁䅣潂䡁䅫督灂䝁䅍兙獂䍁䅁䅚桂䝁䄰兙湂䝁䅕䅉灂䝁䄴督ㅂ䡁䅉兙畂䝁䅍党獁䍁䅁兙畂䝁䅑䅉楂䡁䅕督灂䝁䄴党穂䡁䅍兌祂䝁䅕䅢桂䡁䅑党歂䍁䅁睚求䝁䄴党祂䝁䅅䅢杁䝁䅷兡桂䝁䅉兡獂䝁䅫䅤㕂䍁䅁兙畂䝁䅑䅉睂䡁䅉睢睂䝁䅕杣あ䡁䅫䅉灂䝁䄴督ㅂ䡁䅉兙畂䝁䅍党杁䝁䅙睢祂䍁䅁兙ㅂ䡁䅑睢穂䍁䅷䅉㉂䝁䅅杢穂䍁䅷䅉桂䝁䄴䅚杁䡁䅁兡橂䝁䅳兌ㅂ䡁䅁䅉あ䡁䅉兤橂䝁䅳督杁䡁䅕督求䝁䅑䅉楂䡁䅫䅉穂䝁䄰兙獂䝁䅷䅉楂䡁䅕督灂䝁䄴党穂䡁䅍党穂䍁䅷䅉桂䡁䅍䅉㍂䝁䅕䅢獂䍁䅁兙穂䍁䅁杢療䝁䄴兌浂䝁䅷党求䡁䅑䅉あ䝁䅅䅥灂䡁䅍䅌杁䝁䅉䅢桂䝁䅍睡瑁䝁䅍兙祂䍁䅁督求䡁䅉杤灂䝁䅍党穂䍁䅷䅉桂䝁䄴䅚杁䝁䅅兡祂䡁䅁睢祂䡁䅑䅉あ䝁䅅䅥灂䡁䅍睏杁䡁䅑杣桂䝁䅍䅤療䡁䅉督獁䍁䅁䅤祂䝁䅅兡獂䝁䅕杣穂䍁䅷䅉桂䝁䄴䅚杁䡁䅍䅤祂䝁䅅兡湂䝁䅧䅤杁䡁䅑杣ㅂ䝁䅍睡穂䍁䅁䅣祂䝁䅫兢桂䡁䅉兡獂䡁䅫䅉ㅂ䡁䅍党歂䍁䅁杙㕂䍁䅁杣求䝁䅣兡療䝁䄴兙獂䍁䅁睚求䝁䄴党祂䝁䅅䅢杁䝁䅙杣求䝁䅫睚潂䡁䅑䅉桂䝁䄴䅚杁䝁䅕䅥睂䝁䅕䅚灂䡁䅑睢祂䍁䄰䅤㕂䡁䅁党杁䝁䅉兤穂䝁䅫杢求䡁䅍督求䡁䅍䅌杁䝁䅅杢歂䍁䅁䅢療䝁䄴睚瑁䝁䅧兙ㅂ䝁䅷䅉療䡁䅁党祂䝁䅅䅤療䡁䅉督㝁䍁䅁䅚ㅂ䝁䄰䅣杁䡁䅑杣ㅂ䝁䅍睡穂䍁䅁兤穂䝁䅕䅚杁䝁䅉入杁䝁䅷兡湂䝁䅧䅤杁䝁䅍睢畂䡁䅑杣桂䝁䅍䅤療䡁䅉督杁䝁䅅杢歂䍁䅁䅡求䝁䅅杤㕂䍁䅁睙療䝁䄴督あ䡁䅉兤橂䡁䅑兡療䝁䄴督㝁䍁䅁䅢療䝁䅣䅉あ䡁䅉兤橂䝁䅳督杁䝁䅅杢歂䍁䅁睚桂䡁䅉杙桂䝁䅣党杁䡁䅑杣ㅂ䝁䅍睡穂䍁䅁兤穂䝁䅕䅚杁䝁䅉入杁䝁䅑兡祂䡁䅑䅌杁䡁䅍兙畂䝁䅑䅉桂䝁䄴䅚杁䝁䅣杣桂䡁䅙党獂䍁䅷䅉獂䝁䄸睚湂䝁䅫杢湂䍁䅷䅉湂䝁䅅杣楂䝁䅅睚求䍁䄸䅚求䝁䅉杣灂䡁䅍䅉祂䝁䅕兢療䡁䅙兙獂䍁䅷䅉桂䝁䄴䅚杁䝁䅍睢桂䝁䅷兌あ䡁䅫䅣求䍁䅁杙ㅂ䡁䅍兡畂䝁䅕督穂䝁䅕督㝁䍁䅁兙畂䝁䅑䅉あ䝁䄸睤杁䡁䅑杣ㅂ䝁䅍睡穂䍁䅁兙畂䝁䅑䅉㍂䡁䅉党橂䝁䅳党祂䡁䅍䅉ㅂ䡁䅍党歂䍁䅁兡畂䍁䅁䅤療䡁䅣兡畂䝁䅣䅉穂䝁䅕杣㉂䝁䅫睙求䡁䅍䅉桂䝁䄴䅚杁䝁䅣兙穂䍁䄸督求䡁䅉杤灂䝁䅍党杁䡁䅍䅤桂䡁䅑兡療䝁䄴䅉楂䡁䅕督灂䝁䄴党穂䡁䅍党穂䍁䄴䅉啂䝁䅧党杁䙁䅁杣療䡁䅁党祂䡁䅑入杁䡁䅍党湂䝁䄰党畂䡁䅑䅉㍂䡁䅉兡あ䝁䅕督杁䡁䅉党穂䝁䅫䅚求䝁䄴䅤灂䝁䅅䅢杁䡁䅁杣療䡁䅁党祂䡁䅑入杁䝁䅫杢穂䡁䅕杣桂䝁䄴睙求䍁䅁杚療䡁䅉䅉潂䝁䄸兢求䝁䄸睤畂䝁䅕杣穂䍁䅷䅉療䡁䅑䅡求䡁䅉䅉睂䡁䅉睢睂䝁䅕杣あ䡁䅫䅉療䡁䅣杢求䡁䅉督獁䍁䅁兙畂䝁䅑䅉祂䝁䅕杢あ䝁䅕杣穂䍁䅷䅉桂䡁䅍䅉㍂䝁䅕䅢獂䍁䅁兙穂䍁䅁睢浂䝁䅙党祂䡁䅍䅉瑂䝁䅅杢ㅂ䝁䅙兙橂䡁䅑兤祂䝁䅕䅚杁䝁䅧睢瑂䝁䅕督獁䍁䅁䅣求䡁䅉督療䝁䄴兙獂䍁䅁兤瑂䝁䅉杣求䝁䅷䅢桂䍁䅁兡畂䡁䅍兤祂䝁䅅杢橂䝁䅕䅌杁䝁䅅杢歂䍁䅁䅣祂䝁䅫兢桂䡁䅉入杁䝁䅅杢歂䍁䅁党㑂䝁䅍党穂䡁䅍䅉浂䝁䅷睢療䝁䅑䅉灂䝁䄴督ㅂ䡁䅉兙畂䝁䅍党畁䍁䅁䅖潂䝁䅕䅉橂䝁䄸兢睂䝁䅅杢㕂䍁䅁睢浂䝁䅙党祂䡁䅍䅉睂䝁䄸䅢灂䝁䅍入杁䝁䅫督穂䡁䅕兙畂䝁䅍党杁䝁䅅杢歂䍁䅁睙獂䝁䅅兡瑂䡁䅍䅉桂䝁䅑条ㅂ䡁䅍䅤灂䝁䄴睚杁䡁䅍党祂䡁䅙兡橂䝁䅕督㝁䍁䅁兙橂䡁䅑督杁䝁䅅督杁䝁䅅杢杁䝁䅅睚求䝁䄴䅤杁䡁䅑睢杁䝁䅧睢瑂䝁䅕睢㍂䝁䄴党祂䡁䅍䅌杁䝁䅣党畂䝁䅕杣桂䝁䅷䅉獂䝁䅫兙楂䝁䅫䅢灂䡁䅑入獁䍁䅁睤療䡁䅉睡求䡁䅉督婁䍉䅁睙療䝁䄰䅣求䝁䄴督桂䡁䅑兡療䝁䄴䅉灂䝁䄴督ㅂ䡁䅉兙畂䝁䅍党獁䍁䅁兙畂䝁䅑䅉療䡁䅑䅡求䡁䅉䅉睂䡁䅉睢歂䡁䅕睙あ䡁䅍睏杁䝁䅅杢歂䍁䅁杣求䝁䅫杢穂䡁䅕杣桂䝁䄴睙求䍁䅁督求䡁䅉杤灂䝁䅍党穂䍁䄴䅉䩂䡁䅑䅉穂䝁䅕䅢獂䡁䅍䅉灂䡁䅑督杁䡁䅁杣療䝁䅑兤橂䡁䅑督杁䡁䅑䅡祂䝁䄸兤湂䝁䅧䅉灂䝁䄴䅚求䡁䅁党畂䝁䅑党畂䡁䅑䅉灂䝁䄴督ㅂ䡁䅉兙畂䝁䅍党杁䝁䅅睚求䝁䄴睙灂䝁䅕督獁䍁䅁兙穂䍁䅁睤求䝁䅷䅢杁䝁䅅督杁䡁䅑䅡祂䝁䄸兤湂䝁䅧䅉瑂䝁䄸杙灂䝁䅷党杁䝁䅅䅣睂䝁䅷兡橂䝁䅅䅤灂䝁䄸杢穂䍁䅁兙畂䝁䅑䅉療䡁䅙党祂䍁䅁䅤潂䝁䅕䅉睂䝁䅧睢畂䝁䅕杌杁䙁䅑䅡求䍁䅁䅕祂䝁䄸睚祂䝁䅕督穂䝁䅫杤求䍁䅁睑療䡁䅉䅣療䡁䅉兙あ䝁䅫睢畂䍁䅁睤桂䡁䅍䅉浂䝁䄸兤畂䝁䅑党歂䍁䅁兡畂䍁䅁免㕁䑁䅍睎杁䝁䅅杢歂䍁䅁兡穂䍁䅁䅡求䝁䅅䅚硂䡁䅕兙祂䡁䅑党祂䝁䅕䅚杁䝁䅫杢杁䕁䄰兙㕂䝁䅙兡求䝁䅷䅚杁䙁䅙兡獂䝁䅷兙湂䝁䅕䅌杁䕁䄸䅡灂䝁䄸杌䅁䩁夸䅁㙁䅅䅁䅖潂䝁䅕䅉呂䝁䅍睢あ䡁䅑督杁䕁䄰兡祂䝁䅅睙獂䝁䅕兌䡂䡁䅉睢杁䕁䅍睢瑂䡁䅁兙畂䡁䅫䅌杁䡁䅑睢湂䝁䅕䅤潂䝁䅕杣杁䡁䅣兡あ䝁䅧䅉灂䡁䅑督杁䡁䅍兤楂䡁䅍兡歂䝁䅫兙祂䝁䅫党穂䍁䅷䅉求䝁䄴睚桂䝁䅣党穂䍁䅁兡畂䍁䅁䅤潂䝁䅕䅉瑂䝁䅅杢ㅂ䝁䅙兙橂䡁䅑兤祂䝁䅕䅌杁䝁䄰兙祂䝁䅳党あ䝁䅫杢湂䍁䅷䅉桂䝁䄴䅚杁䡁䅍兙獂䝁䅕䅉療䝁䅙䅉睂䡁䅉睢歂䡁䅕睙あ䡁䅍䅉浂䝁䄸杣杁䝁䅷兙㍂䝁䄴䅌杁䝁䅣兙祂䝁䅑党畂䍁䅁睙桂䡁䅉党獁䍁䅁兙畂䝁䅑䅉灂䝁䄴䅚療䝁䄸杣杁䝁䅅杢歂䍁䅁䅡㕂䝁䅑杣療䡁䅁睢畂䝁䅫睙杁䝁䅣兙祂䝁䅑党畂䝁䅫杢湂䍁䅁兡畂䍁䅁䅤潂䝁䅕䅉噂䝁䄴兡あ䝁䅕䅚杁䙁䅍䅤桂䡁䅑党穂䍁䅁兙畂䝁䅑䅉灂䝁䄴䅤求䡁䅉杢桂䡁䅑兡療䝁䄴兙獂䝁䅷入畁䍁䅁兓あ䍁䅁睢睂䝁䅕杣桂䡁䅑党穂䍁䅁䅤潂䡁䅉睢ㅂ䝁䅣䅡杁䡁䅑䅡祂䝁䅕党杁䡁䅍党湂䝁䄰党畂䡁䅑督㙁䍁䅁兖畁䙁䅍杌杁䕁䅍睢畂䡁䅍兤瑂䝁䅕杣獁䍁䅁䅓桂䡁䅣䅤潂䝁䄸杣畂䝁䅕䅌杁䝁䅅杢歂䍁䅁睔あ䝁䅧党祂䍁䄴䅉啂䝁䅧党杁䝁䅍睢瑂䡁䅁兙畂䡁䅫䅉睂䡁䅉睢㉂䝁䅫䅚求䡁䅍䅉獂䝁䅅睤畂䍁䅁睙桂䡁䅉党杁䡁䅁杣療䝁䅑兤橂䡁䅑督獁䍁䅁睙療䝁䄰䅣祂䝁䅫督灂䝁䄴睚杁䝁䅷兙㍂䝁䄴䅉浂䝁䅕杣あ䝁䅫䅢灂䡁䅯党祂䡁䅍䅌杁䝁䅣杣桂䡁䅍督杁䡁䅍党求䝁䅑䅉睂䡁䅉睢歂䡁䅕睙あ䡁䅍䅌杁䡁䅍䅣祂䝁䅕兙歂䝁䅕杣穂䍁䅷䅉桂䝁䄴䅚杁䝁䄸䅤潂䝁䅕杣杁䝁䅑兤祂䝁䅅杙獂䝁䅕䅉睂䡁䅉睢歂䡁䅕睙あ䡁䅍䅌杁䝁䅅督杁䡁䅣党獂䝁䅷䅉桂䡁䅍䅉獂䝁䅅睤畂䍁䄰杣求䝁䅷兙あ䝁䅕䅚杁䡁䅣党求䝁䅑䅌杁䡁䅁党穂䡁䅑䅌杁䝁䅅杢歂䍁䅁䅚灂䡁䅍党桂䡁䅍党杁䝁䅍睢畂䡁䅑杣療䝁䅷䅉睂䡁䅉睢歂䡁䅕睙あ䡁䅍睏杁䝁䅅杢歂䍁䅁睚桂䡁䅉䅚求䝁䄴兡畂䝁䅣䅉桂䝁䄴䅚杁䝁䅷兙畂䝁䅑督橂䝁䅅䅣求䍁䅁䅣祂䝁䄸䅚ㅂ䝁䅍䅤穂䍁䅷䅉㍂䝁䅧兡橂䝁䅧䅉灂䝁䄴睙獂䡁䅕䅚求䍁䅁睤桂䡁䅑党祂䍁䄰督療䝁䅷兤楂䝁䅷党杁䝁䅅杢歂䍁䅁睙療䝁䄴䅤灂䝁䄴兤療䡁䅕督瑁䡁䅉党獂䝁䅕兙穂䝁䅕䅉睂䝁䅷兙畂䡁䅑䅉浂䝁䄸睢歂䡁䅍䅌杁䡁䅁睢あ䡁䅑兡畂䝁䅣䅉瑂䝁䅫䅥求䡁䅍䅌杁䝁䅣兙祂䝁䅑党畂䍁䅁督療䝁䅫䅢穂䍁䅷䅉瑂䡁䅕䅢橂䝁䅧党穂䍁䅁兙畂䝁䅑䅉湂䡁䅉睢ㅂ䝁䄴䅚杁䝁䅍睢㉂䝁䅕杣杁䡁䅁杣療䝁䅑兤橂䡁䅑督獁䍁䅁䅣獂䝁䅅杢あ䍁䄰杣求䝁䅷兙あ䝁䅕䅚杁䡁䅁党穂䡁䅑䅉桂䝁䄴䅚杁䝁䅑兡穂䝁䅕兙穂䝁䅕䅉橂䝁䄸杢あ䡁䅉睢獂䍁䅁䅣祂䝁䄸䅚ㅂ䝁䅍䅤穂䍁䅷䅉療䡁䅉睚桂䝁䄴兡橂䍁䅁睚桂䡁䅉䅚求䝁䄴䅉睂䡁䅉睢歂䡁䅕睙あ䡁䅍䅌杁䝁䅅杢歂䍁䅁䅢灂䡁䅙党杁䝁䅣睢療䝁䅑督杁䝁䅅杢歂䍁䅁督求䝁䅕䅚灂䝁䄴睚杁䡁䅍睢獂䡁䅕䅤灂䝁䄸杢穂䍁䄴䅉䩂䡁䅑䅉療䝁䅙杚求䡁䅉督杁䝁䅧入歂䡁䅉睢睂䝁䄸杢灂䝁䅍䅉睂䡁䅉睢歂䡁䅕睙あ䡁䅍䅉あ䝁䅧兙あ䍁䅁䅡求䝁䅷䅣杁䡁䅕督求䡁䅉督杁䡁䅑睢杁䝁䅣杣療䡁䅣䅉睂䝁䅷兙畂䡁䅑督獁䍁䅁杚獂䝁䄸睤求䡁䅉督獁䍁䅁兙畂䝁䅑䅉㉂䝁䅕睚求䡁䅑兙楂䝁䅷党穂䍁䅁兤穂䝁䅫杢湂䍁䅁䅢灂䡁䅑䅤獂䝁䅕䅉療䡁䅉䅉畂䝁䄸䅉穂䝁䄸兡獂䑁䅳䅉獂䝁䅫睚潂䡁䅑兡畂䝁䅣䅉穂䡁䅫督あ䝁䅕兢穂䍁䅁兙畂䝁䅑䅉橂䝁䄸兢睂䝁䄸杢求䝁䄴䅤穂䍁䅁杚療䡁䅉䅉ㅂ䡁䅍党杁䝁䅫杢杁䝁䅧入歂䡁䅉睢睂䝁䄸杢灂䝁䅍䅉桂䝁䄴䅚杁䝁䅫杢歂䝁䄸睢祂䍁䅁睚桂䡁䅉䅚求䝁䄴兡畂䝁䅣䅉桂䡁䅁䅣獂䝁䅫睙桂䡁䅑兡療䝁䄴督㝁䍁䅁兡畂䡁䅍党橂䡁䅑䅌杁䡁䅉睢歂䝁䅕杢あ䍁䅷䅉桂䝁䄴䅚杁䡁䅣党求䝁䅑䅉橂䝁䄸杢あ䡁䅉睢獂䍁䅁䅣祂䝁䄸䅚ㅂ䝁䅍䅤穂䍁䅁杚療䡁䅉䅉潂䝁䄸兢求䍁䅁兙祂䝁䅕兙穂䑁䅳䅉桂䝁䄴䅚杁䝁䄴睢畂䍁䄰督求䝁䅷党橂䡁䅑兡㉂䝁䅕䅉㍂䝁䅕党歂䍁䅁睡灂䝁䅷䅢求䡁䅉䅉睂䡁䅉睢歂䡁䅕睙あ䡁䅍杌杁䙁䅑䅡求䍁䅁睙療䝁䄰䅣桂䝁䄴入杁䡁䅍党獂䝁䅷督杁䝁䅫䅤穂䍁䅁䅣祂䝁䄸䅚ㅂ䝁䅍䅤穂䍁䅁兤畂䝁䅑党祂䍁䅁䅤潂䝁䅕䅉呂䝁䅍睢あ䡁䅑督獁䍁䅁䅖ㅂ䡁䅉杚杁䕁䅉兤灂䝁䅷䅚求䡁䅉䅌杁䕁䅣杣療䡁䅣党祂䉁杫督杁䕁䅕䅚湂䝁䅕䅌杁䕁䅕杗杁䙁䅍党求䝁䅑䅌杁䙁䅁兙あ䝁䅍䅡乂䝁䅅督あ䝁䅕杣獁䍁䅁䅖潂䝁䅫睙牂䉁杫杕杁䕁䅷兙㍂䝁䄴䅌杁䕁䅣杣ㅂ䝁䅉兒㑂䍁䅷䅉䙂䝁䅑睚求䕁䅣兤桂䡁䅉䅚獁䍁䅁睖潂䝁䅫杣獂䍁䅷䅉塂䝁䅫来㙂䍁䅷䅉乂䝁䅫杣桂䝁䅍䅢求䍁䄰睒祂䝁䄸䅌杁䕁䅷兡硂䡁䅕兙䝂䝁䅕党歂䍁䅷䅉呂䝁䅧兙牂䝁䅕䅉奁䕉䄴䅉䝂䝁䅕党歂䍁䅷䅉䥂䡁䅫䅣療䝁䄴党㑂䍁䅷䅉䙂䝁䅅杣あ䝁䅧睚祂䝁䄸䅌杁䕁䄰兡祂䝁䅅睙獂䝁䅕兌䡂䡁䅉睢杁䕁䄸杣湂䝁䅅杢灂䝁䅍䅌杁䕁䅍兑佂䍁䄰杒䉂䕁䄴䅌杁䕁䅍兑佂䍁䄰杒䩂䕁䅷䅖䙂䙁䅉睕獁䍁䅁兒橂䝁䄸䅕獂䡁䅕督獁䍁䅁村ㅂ䝁䅣䅉䍂䍁䅁睒療䝁䄴䅌杁䕁䄴兙あ䡁䅕杣求䍁䅁睕橂䝁䅅䅣求䡁䅍䅌杁䕁䄸杣あ䝁䅧睢獁䍁䅁兔灂䡁䅉兙橂䝁䅷党瑁䕁䅣杣療䍁䅁䅕求䡁䅉杚療䡁䅉兢桂䝁䄴睙求䍁䅁睔祂䝁䅣兙畂䝁䅫睙穂䍁䅷䅉乂䝁䅫杣桂䝁䅍䅢求䍁䄰睒祂䝁䄸䅉偂䡁䅉睚桂䝁䄴兡橂䍁䅁睑潂䝁䄸兡橂䝁䅕䅌杁䙁䅣䅡灂䡁䅑杢求䡁䅫䅉䝂䝁䅅杣瑂䡁䅍䅌杁䕁䄸杣あ䝁䅧睢杁䕁䄰兙㑂䍁䅷䅉䥂䝁䄸兢求䍁䅁䅒求䝁䅙党畂䡁䅍党獁䍁䅁兔療䡁䅑䅡求䡁䅉䅉䙂䝁䅅杣あ䝁䅧䅌杁䕁䅉睢あ䝁䅅杢灂䝁䅍兙祂䝁䅕䅌杁䕁䅣党畂䝁䅕杣桂䝁䅷䅉䥂䡁䅫䅚祂䝁䄸䅣療䝁䄴兡橂䡁䅍䅌杁䕁䅍兗䑂䕁䄸䅌杁䕁䅣兙㉂䝁䅫䅤桂䍁䅷䅉䉂䝁䅣杣療䝁䅷兤㑂䍁䅷䅉䥂䡁䅫䅚祂䝁䄸䅔療䝁䅣兡橂䍁䅁䅕ㅂ䡁䅉兡浂䝁䅫睙桂䡁䅑兡療䝁䄴䅉呂䡁䅫督あ䝁䅕兢獁䍁䅁睒祂䝁䄸䅉兂䡁䅉睢獁䍁䅁兑求䡁䅉睢䡂䝁䅅杣歂䝁䅕杢獁䍁䅁䅖灂䡁䅑兙畂䍁䅷䅉啂䝁䄸兢橂䝁䅅䅤獁䍁䅁睔祂䡁䅑䅡療䍁䅁睖求䝁䅕䅚杁䕁䅉䅉䡂䝁䄸杢獁䍁䅁杕療䡁䅕杢歂䡁䅕䅣獁䍁䅁睒祂䝁䄸兤畂䝁䅑睙獂䝁䅕兙祂䍁䅷䅉桂䝁䄴䅚杁䕁䅅䅢橂䝁䅧党瑂䝁䅫督あ䍁䅁杙祂䝁䅅杢歂䡁䅍杌杁䕁䅫䅤杁䡁䅍党祂䡁䅙党穂䍁䅁䅡療䝁䄰党杁䝁䅍党畂䡁䅑党祂䡁䅍䅌杁䝁䄰兙穂䡁䅍䅉瑂䝁䅕杣橂䝁䅧兙畂䝁䅑兡穂䝁䅕杣穂䍁䅷䅉㍂䝁䅅杣求䝁䅧睢ㅂ䡁䅍党杁䝁䅍䅢ㅂ䝁䅉督獁䍁䅁䅢桂䡁䅉睚求䍁䅁䅡桂䡁䅉䅚㍂䝁䅅杣求䍁䅁睙潂䝁䅅兡畂䡁䅍䅌杁䝁䅫杢歂䝁䅕䅣求䝁䄴䅚求䝁䄴䅤杁䝁䅧兙祂䝁䅑睤桂䡁䅉党杁䡁䅍䅤療䡁䅉党穂䍁䅷䅉畂䡁䅕杣穂䝁䅕杣灂䝁䅕督獁䍁䅁睚桂䡁䅉䅚求䝁䄴䅉橂䝁䅕杢あ䝁䅕杣穂䍁䅷䅉求䍁䄰睙療䝁䄰兢求䡁䅉睙求䍁䅁䅣獂䝁䅅䅤浂䝁䄸杣瑂䡁䅍䅌杁䝁䅅杢歂䍁䅁杚療䝁䄸䅚杁䝁䅅杢歂䍁䅁䅚祂䡁䅕睚杁䡁䅍䅤療䡁䅉党穂䍁䅷䅉桂䡁䅍䅉㍂䝁䅕䅢獂䍁䅁兙穂䍁䅁兡畂䝁䅑睢療䡁䅉䅉湂䝁䅅杣歂䝁䅕杢灂䝁䄴睚杁䝁䅅杢歂䍁䅁䅡㕂䝁䅑杣療䡁䅁睢畂䝁䅫睙杁䝁䅑兡穂䡁䅑杣灂䝁䅉兤あ䝁䄸杣穂䍁䅷䅉祂䝁䅕䅤桂䝁䅫䅢求䡁䅉督獁䍁䅁兙畂䝁䅑䅉湂䡁䅉睢㍂䝁䅕杣穂䍁䄴䅉啂䝁䅧党杁䝁䅍睢瑂䡁䅁兙畂䡁䅫䅉㍂䝁䅅督杁䝁䅙睢祂䝁䄰党祂䝁䅷入杁䝁䅳杢療䡁䅣杢杁䝁䅅督杁䙁䅑䅡求䍁䅁睕橂䝁䄸䅤あ䡁䅍䅉䑂䝁䄸兢睂䝁䅅杢㕂䍁䄴䅉啂䝁䅧党杁䙁䅍睙療䡁䅑䅤穂䍁䅁兔灂䡁䅉兙橂䝁䅷党瑁䕁䅣杣療䍁䅁睑療䝁䄰䅣桂䝁䄴入杁䡁䅣兙穂䍁䅁杚療䡁䅕杢歂䝁䅕䅚杁䝁䅫杢杁䑁䅅䅏㉁䑁䅧䅉桂䝁䄴䅚杁䝁䅫督杁䝁䅧党桂䝁䅑兣ㅂ䝁䅅杣あ䝁䅕杣求䝁䅑䅉灂䝁䄴䅉乂䝁䅅杣㕂䡁䅍杤灂䝁䅷䅢求䍁䅷䅉偂䝁䅧兡療䍁䄴䅁桃䅇䅁䅐䅷䙁䅑䅡求䍁䅁睕潂䝁䅕杣㍂䝁䅫杢瑁䙁䅣兡獂䝁䅷兡桂䝁䄰督杁䕁䅍睢瑂䡁䅁兙畂䡁䅫䅉求䝁䄴睚桂䝁䅣党穂䍁䅁兡畂䍁䅁䅤潂䝁䅕䅉歂䝁䅕杤求䝁䅷睢睂䝁䄰党畂䡁䅑䅌杁䝁䄰兙畂䡁䅕杚桂䝁䅍䅤ㅂ䡁䅉党獁䍁䅁䅚灂䡁䅍䅤祂䝁䅫杙ㅂ䡁䅑兡療䝁䄴䅌杁䝁䅅杢歂䍁䅁督桂䝁䅷党杁䝁䄸杚杁䡁䅁兙灂䝁䄴䅤穂䍁䅷䅉橂䝁䄸兙あ䝁䅫杢湂䍁䅷䅉桂䝁䄴䅚杁䡁䅉党獂䝁䅅䅤求䝁䅑䅉睂䡁䅉睢歂䡁䅕睙あ䡁䅍䅉あ䝁䄸䅉睂䡁䅉睢浂䝁䅕督穂䝁䅫睢畂䝁䅅䅢獁䍁䅁兡畂䝁䅑兤穂䡁䅑杣灂䝁䅅䅢獁䍁䅁睙療䝁䄰兢求䡁䅉睙灂䝁䅅䅢獁䍁䅁兙畂䝁䅑䅉祂䝁䅕䅤桂䝁䅫䅢杁䝁䅍兤穂䡁䅑睢瑂䝁䅕杣穂䍁䄴䅉䩂䡁䅑䅉療䡁䅁党祂䝁䅅䅤求䡁䅍䅉あ䝁䅧杣療䡁䅕睚潂䍁䅁䅤潂䡁䅉党求䍁䅁督求䝁䅣兢求䝁䄴䅤穂䑁䅯䅉兂䝁䅅兡畂䡁䅑䅉呂䡁䅑睢祂䝁䅕督杁䕁䅣杣療䡁䅕䅣獁䍁䅁睑療䝁䄴督ㅂ䝁䄰党祂䍁䅁村祂䝁䅅杢歂䡁䅍䅉䡂䡁䅉睢ㅂ䡁䅁䅌杁䝁䅅杢歂䍁䅁䅕求䡁䅉杚療䡁䅉兢桂䝁䄴睙求䍁䅁睑療䝁䅅䅤灂䝁䄴睚穂䍁䅁睒祂䝁䄸兤睂䍁䄴䅉啂䝁䅧党杁䙁䅁兙灂䝁䄴䅤杁䙁䅍䅤療䡁䅉党穂䍁䅁睒祂䝁䄸兤睂䍁䅁督求䝁䅣兢求䝁䄴䅤杁䝁䄸杚浂䝁䅕杣穂䍁䅁兙祂䝁䅍䅡灂䡁䅑党橂䡁䅑兤祂䝁䅅䅢杁䡁䅁兙灂䝁䄴䅤穂䍁䅁兙畂䝁䅑䅉橂䝁䄸兙あ䝁䅫杢湂䡁䅍䅌杁䝁䅅杢歂䍁䅁䅣祂䝁䄸䅤求䝁䅍䅤灂䡁䅙党杁䝁䅅杢歂䍁䅁兢桂䡁䅉兡畂䝁䅕䅉睂䡁䅉睢歂䡁䅕睙あ䡁䅍䅌杁䝁䅅督杁䡁䅣党獂䝁䅷䅉桂䡁䅍䅉偂䕁䅕兔杁䡁䅁杣療䝁䅑兤橂䡁䅑䅉浂䝁䅫杢灂䡁䅍䅡求䡁䅍䅉桂䝁䄴䅚杁䡁䅉党獂䝁䅅䅤求䝁䅑䅉睂䡁䅉睢歂䡁䅕睙あ䡁䅍䅉浂䝁䄸杣杁䝁䅅杣橂䝁䅧兡あ䝁䅕睙あ䡁䅕杣桂䝁䅷䅉桂䝁䄴䅚杁䝁䅫杢歂䡁䅕督あ䡁䅉兡桂䝁䅷䅉睂䝁䅅兡畂䡁䅑䅉橂䝁䄸杢あ䡁䅉兙橂䡁䅑睢祂䡁䅍䅌杁䝁䅅杢歂䍁䅁䅚療䍁䄰兡あ䍁䄰入療䡁䅕杣穂䝁䅕䅢浂䍁䅁䅡療䝁䄰党療䡁䅣杢求䡁䅉督畁䍁䅁䅖潂䝁䅕䅉䑂䝁䄸杢穂䡁䅕兢求䡁䅉䅉䍂䡁䅉兙畂䝁䅑督杁䕁䅣杣療䡁䅕䅣杁䡁䅍党湂䝁䄰党畂䡁䅑䅉穂䡁䅕䅣睂䝁䅷兡求䡁䅍䅉桂䍁䅁䅣療䡁䅉䅤浂䝁䄸䅢灂䝁䄸䅉療䝁䅙䅉楂䡁䅉兙畂䝁䅑党歂䍁䅁兙畂䝁䅑䅉睂䡁䅉兡㉂䝁䅅䅤求䍁䄰䅢桂䝁䅉党獂䍁䅁兙祂䝁䅍䅡灂䡁䅑党橂䡁䅑兤祂䝁䅅䅢杁䡁䅁兙灂䝁䄴䅤穂䍁䅷䅉穂䡁䅑兙灂䝁䄴督獁䍁䅁杤桂䡁䅉杢灂䡁䅍䅡求䡁䅍䅌杁䝁䅫杢歂䡁䅕督あ䡁䅉兡桂䝁䅷䅉睂䡁䅉睢歂䡁䅕睙あ䡁䅍䅌杁䡁䅣睢療䝁䅑䅉浂䝁䅫杢灂䡁䅍䅡求䡁䅍䅉睂䡁䅉睢歂䡁䅕睙あ䡁䅍䅌杁䡁䅣睢療䝁䅑䅉睂䡁䅉党穂䝁䅕杣㉂䝁䅅䅤灂䡁䅙党穂䍁䅷䅉桂䡁䅁䅣獂䝁䅫睙桂䡁䅑睢祂䡁䅍䅌杁䝁䅍睢祂䡁䅉睢穂䝁䅫睢畂䍁䅁兡畂䝁䅧兡楂䝁䅫䅤療䡁䅉督獁䍁䅁兙求䡁䅉睢穂䝁䄸䅢穂䍁䅷䅉橂䝁䅅兤獂䝁䅳督獁䍁䅁兙畂䝁䅑䅉桂䝁䅑䅡求䡁䅍兡㉂䝁䅕督杁䡁䅑睢杁䡁䅉党あ䝁䅅兡獂䝁䅕杣穂䍁䅷䅉灂䝁䄴睙獂䡁䅕䅚灂䝁䄴睚杁䝁䅧睢瑂䝁䅕䅉橂䝁䅕杢あ䝁䅕杣穂䍁䅁兙畂䝁䅑䅉潂䝁䅅杣歂䡁䅣兙祂䝁䅕䅉穂䡁䅑睢祂䝁䅕督獁䍁䅁兙畂䝁䅑䅉歂䝁䅕䅚灂䝁䅍兙あ䝁䅕䅚杁䝁䅑党桂䝁䅷党祂䡁䅍䅉桂䝁䄴䅚杁䝁䅑兡穂䡁䅑杣灂䝁䅉兤あ䝁䄸杣穂䍁䄴䅉啂䝁䅧党杁䙁䅁党祂䝁䅙睢祂䝁䄰兙畂䝁䅍党杁䕁䅍睢桂䡁䅑兡畂䝁䅣督杁䕁䅣杣療䡁䅕䅣杁䡁䅍党湂䝁䄰党畂䡁䅑䅉歂䝁䅕杤求䝁䅷睢睂䡁䅍䅉桂䝁䄴䅚杁䡁䅍党獂䝁䅷督杁䝁䅫杢歂䡁䅕督あ䡁䅉兡桂䝁䅷䅉橂䝁䄸兙あ䝁䅫杢湂䡁䅍䅉浂䝁䄸杣杁䡁䅣睢療䝁䅑䅉浂䝁䅫杢灂䡁䅍䅡灂䝁䄴睚杁䝁䅅杢歂䍁䅁睚求䝁䄴党祂䝁䅅䅢杁䝁䅫杢歂䡁䅕督あ䡁䅉兡桂䝁䅷䅉桂䡁䅁䅣獂䝁䅫睙桂䡁䅑兡療䝁䄴督獁䍁䅁兙ㅂ䡁䅑睢瑂䝁䄸䅤灂䡁䅙党杁䡁䅉党浂䝁䅫杢灂䡁䅍䅡杁䡁䅁杣療䝁䅑兤橂䡁䅑督獁䍁䅁䅣祂䝁䄸䅤求䝁䅍䅤灂䡁䅙党杁䝁䅅杢歂䍁䅁兢桂䡁䅉兡畂䝁䅕䅉橂䝁䄸兙あ䝁䅫杢湂䡁䅍䅌杁䝁䅍睢灂䝁䅷䅉橂䝁䄸兙あ䝁䅫杢湂䡁䅍䅌杁䡁䅁兙橂䝁䅳兙湂䝁䅫杢湂䍁䅁睙療䝁䅅䅤灂䝁䄴睚穂䍁䅷䅉桂䝁䄴䅚杁䡁䅁党祂䝁䅙睢祂䝁䄰兙畂䝁䅍党瑁䝁䅉兙穂䝁䅕䅚杁䡁䅉党穂䝁䅫杢穂䍁䅁兙畂䝁䅑䅉橂䝁䄸䅢療䡁䅉兙畂䡁䅑督畁䍁䅁兓あ䍁䅁督求䡁䅉杤求䡁䅍䅉祂䝁䅕䅤桂䝁䅫䅢求䡁䅉督獁䍁䅁䅚求䝁䅅䅢求䡁䅉督獁䍁䅁条療䝁䅉杙求䡁䅉督獁䍁䅁䅢灂䝁䅍党畂䡁䅍党求䡁䅍䅌杁䝁䅅杢歂䍁䅁睢あ䝁䅧党祂䍁䅁䅤潂䝁䅫杣歂䍁䄰䅣桂䡁䅉䅤㕂䍁䅁䅚灂䡁䅍䅤祂䝁䅫杙ㅂ䡁䅑睢祂䡁䅍䅉あ䝁䅧杣療䡁䅕睚潂䍁䅁兡あ䡁䅍䅉楂䡁䅉兙畂䝁䅍䅡求䡁䅍䅉桂䝁䄴䅚杁䝁䅑兡祂䝁䅕睙あ䍁䅁督桂䝁䅷党穂䍁䅁督あ䝁䅅杚浂䍁䅷䅉桂䡁䅍䅉㍂䝁䅕䅢獂䍁䅁兙穂䍁䅁䅤潂䡁䅉睢ㅂ䝁䅣䅡杁䝁䄸兤あ䡁䅍兡歂䝁䅕䅉穂䝁䅅䅢求䡁䅍䅉祂䝁䅕䅣祂䝁䅕督求䝁䄴䅤桂䡁䅑兡㉂䝁䅕督畁䍁䅁䅖潂䝁䅕䅉橂䝁䄸兢睂䝁䅅杢㕂䍁䅁䅡桂䡁䅍䅉療䡁䅁党祂䝁䅅䅤灂䝁䄸杢穂䍁䅁䅣祂䝁䅫兢桂䡁䅉兡獂䡁䅫䅉灂䝁䄴䅉あ䝁䅧党杁䕁䄴睢祂䡁䅑䅡杁䝁䅅杢歂䍁䅁睕療䡁䅕䅤潂䍁䅁兑瑂䝁䅕杣灂䝁䅍兙獁䍁䅁䅤潂䝁䅕䅉䑂䝁䅅杣灂䝁䅉杙求䝁䅅杢獁䍁䅁兒ㅂ䡁䅉睢睂䝁䅕䅌杁䕁䅅督灂䝁䅅䅌杁䝁䅅杢歂䍁䅁兑ㅂ䡁䅍䅤祂䝁䅅䅢灂䝁䅅杌杁䙁䅑䅡求䍁䅁睕潂䝁䅕杣㍂䝁䅫杢瑁䙁䅣兡獂䝁䅷兡桂䝁䄰督杁䕁䅍睢瑂䡁䅁兙畂䡁䅫䅉㍂䝁䅅督杁䝁䅙睢ㅂ䝁䄴䅚求䝁䅑䅉灂䝁䄴䅉硁䑁䅧李㉁䍁䅁兙畂䝁䅑䅉灂䡁䅍䅉潂䝁䅕兙歂䡁䅅兤桂䡁䅉䅤求䡁䅉党歂䍁䅁兡畂䍁䅁睑獂䝁䅕杤求䝁䅷兙畂䝁䅑䅌杁䕁䄸䅡灂䝁䄸杌䅁乁塙䅁啂䅃䅁䅖潂䝁䅕䅉呂䝁䅫兢睂䝁䅷入杁䕁䅣睢療䝁䅑䅉䝂䝁䄸睢歂䡁䅍䅉䑂䝁䄸兢睂䝁䅅杢㕂䍁䅷䅉桂䍁䅁睙療䝁䄴督ㅂ䝁䄰党祂䍁䄰䅣桂䝁䅍睡桂䝁䅣党歂䍁䅁杚療䝁䄸䅚杁䝁䅅杢歂䍁䅁杙求䡁䅙党祂䝁䅅睚求䍁䅁睙療䝁䄰䅣桂䝁䄴入獁䍁䅁党畂䝁䅣兙湂䝁䅕督杁䝁䅫杢杁䡁䅑䅡求䍁䅁䅚求䡁䅙党獂䝁䄸䅣瑂䝁䅕杢あ䍁䅷䅉瑂䝁䅅杣牂䝁䅕䅤灂䝁䄴睚獁䍁䅁兙畂䝁䅑䅉穂䝁䅅䅢求䍁䅁睢浂䍁䅁督畂䝁䅅睙牂䡁䅍䅉桂䝁䄴䅚杁䝁䄰党桂䝁䅷䅉祂䝁䅕䅣獂䝁䅅睙求䝁䄰党畂䡁䅑督獁䍁䅁兙畂䝁䅑䅉療䡁䅑䅡求䡁䅉䅉睂䡁䅉睢歂䡁䅕睙あ䡁䅍䅉灂䝁䄴䅉佂䝁䄸杣あ䝁䅧䅉䉂䝁䄰党祂䝁䅫睙桂䍁䅁兙畂䝁䅑䅉灂䝁䄴䅤求䡁䅉杢桂䡁䅑兡療䝁䄴兙獂䝁䅷入畁䍁䅁䅖潂䝁䅕䅉橂䝁䄸兢睂䝁䅅杢㕂䍁䅁睢浂䝁䅙党祂䡁䅍䅉睂䡁䅉睢あ䝁䅕兡畂䍁䅁杙桂䡁䅉督獁䍁䅁杣求䝁䅅䅚㕂䍁䄰䅤療䍁䄰䅚祂䝁䅫杢牂䍁䅁督潂䝁䅅睡求䡁䅍䅌杁䡁䅍睤求䝁䅕䅤杁䝁䅅杢歂䍁䅁督桂䝁䅷䅤㕂䍁䅁督畂䝁䅅睙牂䡁䅍䅌杁䝁䅍睢療䝁䅳兡求䡁䅍䅌杁䝁䄰兤浂䝁䅙兡畂䡁䅍䅌杁䡁䅁杣療䡁䅑党灂䝁䄴䅉橂䝁䅧兡睂䡁䅍䅉桂䝁䄴䅚杁䝁䅍杣桂䝁䅍睡求䡁䅉督獁䍁䅁䅣祂䝁䄸䅤求䝁䅫杢杁䡁䅁睢㍂䝁䅑党祂䡁䅍䅌杁䝁䅅杢歂䍁䅁杣求䝁䅍兡睂䝁䅕督杁䡁䅕杢歂䝁䅕杣杁䡁䅑䅡求䍁䅁兕ㅂ䝁䅕督あ䍁䅷䅉䉂䡁䅑睡灂䝁䄴督獁䍁䅁兙畂䝁䅑䅉偂䙁䅣兗佂䍁䅁杙祂䝁䅅杢歂䍁䅁杢桂䝁䄰党穂䍁䄴䅉䩂䡁䅑䅉桂䝁䅷督療䍁䅁䅣祂䝁䄸杤灂䝁䅑党穂䍁䅁睙療䝁䄴杚求䝁䅍䅤灂䝁䄸杢求䡁䅉入杁䡁䅁杣療䝁䅑兤橂䡁䅑督獁䍁䅁督ㅂ䝁䅍䅡杁䝁䅅督杁䝁䅙兤獂䝁䅷兌穂䝁䅫来求䍁䅁兙畂䝁䅑䅉瑂䝁䅫杢灂䍁䅁䅣求䝁䅅杢ㅂ䡁䅑䅉楂䡁䅕䅤あ䝁䅕杣杁䝁䅍兤睂䡁䅍䅌杁䝁䅉杣療䡁䅣杢灂䝁䅕督獁䍁䅁睙桂䡁䅉兙瑂䝁䅕䅢杁䝁䅍兙畂䝁䅑入杁䝁䅉兡あ䝁䅕督獁䍁䅁睙潂䝁䄸睙療䝁䅷兙あ䝁䅕入杁䝁䅍睢桂䡁䅑党歂䍁䅁䅣求䝁䅅杢ㅂ䡁䅑䅉橂䝁䅅杢歂䝁䅫党穂䍁䅷䅉桂䝁䄴䅚杁䝁䅍兙祂䝁䅅兢求䝁䅷䅉橂䝁䅅杢歂䡁䅫䅉楂䝁䅅杣穂䍁䄴䅉䩂䝁䄴䅉桂䝁䅑䅚灂䡁䅑兡療䝁䄴䅌杁䡁䅑䅡求䍁䅁睙療䝁䄰䅣桂䝁䄴入杁䝁䅷兡橂䝁䅕杢穂䝁䅕督杁䝁䅍党祂䡁䅑兙灂䝁䄴䅉睂䡁䅉睢歂䡁䅕睙あ䡁䅍䅉あ䝁䅧兙あ䍁䅁睙療䝁䄴䅤桂䝁䅫杢杁䝁䅫䅤穂䍁䅁杙祂䝁䅅杢歂䡁䅍䅉桂䝁䄴䅚杁䝁䅷睢湂䝁䄸督㝁䍁䅁兙畂䝁䅑䅉歂䝁䅫督あ䡁䅉兡楂䡁䅕䅤求䡁䅍䅉灂䡁䅑督杁䡁䅁杣療䝁䅑兤橂䡁䅑督杁䡁䅑睢杁䡁䅙兙祂䝁䅫睢ㅂ䡁䅍䅉祂䝁䅕䅤桂䝁䅫䅢杁䝁䅍䅡桂䝁䄴杢求䝁䅷督獁䍁䅁督ㅂ䝁䅍䅡杁䝁䅅督杁䝁䄰兙穂䡁䅍䅉瑂䝁䅕杣橂䝁䅧兙畂䝁䅑兡穂䝁䅕䅌杁䝁䅣杣療䝁䅍党祂䡁䅫䅉桂䝁䄴䅚杁䝁䅑杣ㅂ䝁䅣䅉穂䡁䅑睢祂䝁䅕督獁䍁䅁睙獂䡁䅕杙杁䝁䅅杢歂䍁䅁睙療䝁䄴杤求䝁䄴兡求䝁䄴睙求䍁䅁督あ䝁䄸杣求䡁䅍䅌杁䝁䅣兙穂䍁䅁督あ䝁䅅䅤灂䝁䄸杢穂䍁䅷䅉桂䝁䄴䅚杁䝁䄸䅤潂䝁䅕杣杁䝁䅍䅡桂䝁䄴杢求䝁䅷督畁䍁䅁兓あ䍁䅁兙獂䡁䅍睢杁䡁䅍党獂䝁䅷督杁䝁䅫䅤穂䍁䅁䅣祂䝁䄸䅚ㅂ䝁䅍䅤穂䍁䅁䅤潂䡁䅉睢ㅂ䝁䅣䅡杁䝁䅕兌橂䝁䄸兢瑂䝁䅕杣橂䝁䅕䅉橂䝁䅧兙畂䝁䄴党獂䡁䅍䅌杁䝁䅫杢橂䝁䅷兤歂䝁䅫杢湂䍁䅁兣ㅂ䝁䅕督あ䝁䄴兤あ䡁䅉兡あ䝁䅫睢畂䍁䄴睙療䝁䄰䅌杁䝁䅅䅤牂䝁䅫杢穂䍁䄴睙療䝁䄰䅌杁䝁䅷兡㉂䝁䅕睢㍂䡁䅫杢畁䝁䅍睢瑂䍁䅷䅉桂䝁䄰兙㙂䝁䄸杢畁䝁䅍睢瑂䍁䅁兙畂䝁䅑䅉療䡁䅑䅡求䡁䅉督畁䍁䅁䅖潂䝁䅕䅉橂䝁䄸兢睂䝁䅅杢㕂䍁䅁睤桂䡁䅍䅉灂䝁䄴睙療䡁䅉䅣療䡁䅉兙あ䝁䅕䅚杁䝁䅫杢杁䑁䅉䅍硁䑁䅣䅉桂䝁䄴䅚杁䝁䅫督杁䝁䅧党桂䝁䅑兣ㅂ䝁䅅杣あ䝁䅕杣求䝁䅑䅉灂䝁䄴䅉䕂䝁䅕杢㉂䝁䅕杣獁䍁䅁睑療䝁䅷睢祂䝁䅅䅚療䍁䄴䅁楃䅇䅁䅱䅫䙁䅑䅡求䍁䅁睕療䡁䅕䅤潂䝁䅕杣畂䍁䅁睑療䝁䄰䅣桂䝁䄴入獁䍁䅁䅤潂䡁䅉睢ㅂ䝁䅣䅡杁䝁䅫䅤穂䍁䅁督ㅂ䝁䅉督灂䝁䅑兡桂䡁䅉兡求䡁䅍䅌杁䝁䅕杢湂䝁䅅睚求䡁䅍䅉灂䝁䄴䅉あ䝁䅧党杁䝁䅣党畂䝁䅕杣桂䡁䅑兡療䝁䄴䅌杁䡁䅑杣桂䝁䄴督瑂䝁䅫督穂䝁䅫睢畂䍁䅷䅉桂䝁䄴䅚杁䝁䅑兡穂䡁䅑杣灂䝁䅉兤あ䝁䅫睢畂䍁䅁睢浂䍁䅁党獂䝁䅕睙あ䡁䅉兡橂䝁䅫䅤㕂䍁䄴䅉啂䝁䅧党杁䝁䅍睢瑂䡁䅁兙畂䡁䅫䅉桂䝁䅷督療䍁䅁䅚求䡁䅙党獂䝁䄸䅣穂䍁䅷䅉橂䝁䄸杢穂䡁䅑杣ㅂ䝁䅍䅤穂䍁䅷䅉桂䝁䅍兣ㅂ䝁䅫杣求䡁䅍䅌杁䝁䄸睤畂䡁䅍䅌杁䝁䅅杢歂䍁䅁兢桂䝁䄴兙湂䝁䅕督杁䡁䅁睢㍂䝁䅕杣杁䝁䅣党畂䝁䅕杣桂䡁䅑兡療䝁䄴䅉桂䡁䅍督求䡁䅑督獁䍁䅁兡畂䝁䅍䅢ㅂ䝁䅑兡畂䝁䅣䅉祂䝁䅕杢求䡁䅣兙楂䝁䅷党杁䝁䅕杢求䡁䅉睚㕂䍁䅁䅣祂䝁䄸条求䝁䅍䅤穂䍁䅁兙畂䝁䅑䅉穂䝁䅕䅢獂䡁䅍䅉求䝁䅷党橂䡁䅑杣灂䝁䅍兡あ䡁䅫䅉灂䝁䄴䅉あ䝁䅧党杁䡁䅣䅡療䝁䅷党穂䝁䅅䅢求䍁䅁兢桂䡁䅉睡求䡁䅑睏杁䝁䅅杢歂䍁䅁䅚灂䡁䅍䅤祂䝁䅫杙ㅂ䡁䅑党穂䍁䅁杢桂䡁䅑兤祂䝁䅅䅢杁䝁䅣兙穂䍁䅁兡畂䍁䅁兓獂䝁䅷兡畂䝁䄸兡穂䍁䅷䅉䡂䝁䅕睢祂䝁䅣兡桂䍁䅷䅉坂䝁䅫杣湂䝁䅫杢灂䝁䅅䅌杁䝁䅅杢歂䍁䅁䅖求䝁䄴杢求䡁䅍督求䝁䅕䅌杁䝁䅅督杁䡁䅣党獂䝁䅷䅉桂䡁䅍䅉睂䡁䅉睢㉂䝁䅫䅚求䡁䅍䅉湂䝁䅅督杁䝁䄰兙祂䝁䅳党あ䝁䅫杢湂䍁䅁督求䡁䅉杤灂䝁䅍党穂䍁䅷䅉湂䝁䅅督杁䝁䅑兡穂䡁䅑杣灂䝁䅉兤あ䝁䅫睢畂䍁䅁睢睂䝁䅕杣桂䡁䅑兡療䝁䄴督獁䍁䅁兙畂䝁䅑䅉湂䝁䅅督杁䡁䅁兡睂䝁䅕䅢灂䝁䄴党杁䝁䅫杢㉂䝁䅕督あ䝁䄰党畂䡁䅑督杁䝁䄸䅣求䡁䅉兙あ䝁䅫睢畂䡁䅍杌杁䕁䅫杢杁䝁䅅䅚歂䝁䅫䅤灂䝁䄸杢獁䍁䅁兡あ䍁䅁睢㍂䝁䄴督杁䝁䅅杢歂䍁䅁睢睂䝁䅕杣桂䡁䅑党穂䍁䅁杢ㅂ䝁䅍䅢求䝁䅅杣獁䍁䅁睙療䝁䅅䅢獁䍁䅁䅡㕂䝁䅑杣療䍁䅷䅉橂䝁䄸睚求䝁䄴党祂䝁䅅䅤灂䝁䄸杢獁䍁䅁督療䝁䅷兙祂䍁䅷䅉㍂䝁䅫杢歂䍁䅷䅉楂䝁䅅䅤あ䝁䅕杣㕂䍁䅁督あ䝁䄸杣桂䝁䅣党獁䍁䅁兙畂䝁䅑䅉浂䡁䅕党獂䍁䅁睙求䝁䅷䅢杁䝁䅙兙橂䝁䅫䅢灂䡁䅑兡求䡁䅍杌杁䕁䅙兤祂䡁䅑䅡求䡁䅉䅌杁䡁䅑䅡求䍁䅁睙療䝁䄴督あ䡁䅉兤橂䡁䅑督獁䍁䅁睢睂䝁䅕杣桂䡁䅑党穂䍁䅷䅉桂䝁䄴䅚杁䝁䄰兙灂䝁䄴䅤桂䝁䅫杢穂䍁䅁兙睂䡁䅁杣療䡁䅧兡瑂䝁䅅䅤求䝁䅷入杁䑁䅣睎獁䑁䅫䅍睁䍁䅁兢灂䝁䅷党穂䍁䅁睢浂䍁䅁杢桂䡁䅑兤祂䝁䅅䅢杁䝁䅣兙穂䍁䅁䅣灂䡁䅁党獂䝁䅫杢求䡁䅍䅉桂䝁䄴䅚杁䑁䅅䅎杁䡁䅍䅤療䡁䅉兙湂䝁䅕䅉浂䝁䅅睙灂䝁䅷兡あ䝁䅫党穂䍁䅁睤灂䡁䅑䅡杁䡁䅑睢あ䝁䅅䅢杁䝁䅍兙睂䝁䅅睙灂䡁䅑入杁䝁䄸杚杁䑁䅅兎㍁䍁䅁村橂䝁䅙䅉あ䝁䄸䅉睂䡁䅉睢㉂䝁䅫䅚求䍁䅁杢桂䡁䅑兤祂䝁䅅䅢杁䝁䅣兙穂䍁䅁䅤療䍁䅁杣求䡁䅍兡歂䝁䅕杢あ䝁䅫兙獂䍁䅷䅉橂䝁䄸兢瑂䝁䅕杣橂䝁䅫兙獂䍁䅷䅉桂䝁䄴䅚杁䝁䅫杢歂䡁䅕督あ䡁䅉兡桂䝁䅷䅉橂䡁䅕督あ䝁䄸兢求䡁䅉督畁䍁䅁䅖潂䝁䅕䅉橂䝁䄸兢睂䝁䅅杢㕂䍁䅁督求䡁䅉杤求䡁䅍䅉桂䡁䅁䅣祂䝁䄸䅥灂䝁䄰兙あ䝁䅕䅢㕂䍁䅁䅏畁䑁䅫䅉瑂䝁䅫䅢獂䝁䅫睢畂䍁䅁党獂䝁䅕睙あ䡁䅉兡橂䍁䅁兙畂䝁䅑䅉湂䝁䅅督杁䡁䅕䅤灂䝁䅷兡あ䡁䅫䅉橂䡁䅕督あ䝁䄸兢求䡁䅉督畁䍁䅁杒ㅂ䡁䅉䅤潂䝁䅕杣獁䍁䅁兡あ䍁䅁䅚求䡁䅙党獂䝁䄸䅣穂䍁䅁䅚灂䡁䅍䅤祂䝁䅫杙ㅂ䡁䅑党歂䍁䅁党畂䝁䅕杣湂䡁䅫䅉桂䝁䄴䅚杁䡁䅉党穂䝁䅫䅢灂䝁䅕杢橂䝁䅕䅉穂䝁䄸䅢ㅂ䡁䅑兡療䝁䄴督㝁䍁䅁䅚求䡁䅁䅢療䡁䅫督杁䝁䄰兡橂䡁䅉睢湂䡁䅉兡歂䡁䅍䅉浂䝁䄸杣杁䝁䅍睢瑂䝁䄰党祂䝁䅍兡桂䝁䅷䅌杁䝁䅫杢歂䡁䅕督あ䡁䅉兡桂䝁䅷䅌杁䝁䅣睢㉂䝁䅕杣畂䝁䄰党畂䡁䅑兙獂䍁䅷䅉桂䝁䄴䅚杁䡁䅕䅤灂䝁䅷兡あ䡁䅫䅉橂䡁䅕督あ䝁䄸兢求䡁䅉督㝁䍁䅁兙畂䝁䅑䅉療䝁䅙杚求䡁䅉督杁䝁䅑兡湂䝁䅫䅤桂䝁䅷䅉㍂䝁䅫杣求䝁䅷党穂䡁䅍䅉橂䝁䄸兢瑂䡁䅕杢灂䝁䅍兙あ䝁䅫睢畂䡁䅍䅉桂䝁䄴䅚杁䝁䅙兡楂䝁䅕杣杁䝁䄸䅣あ䝁䅫睙穂䍁䅁督求䡁䅉杤灂䝁䅍党穂䍁䄴䅉啂䝁䅧党杁䙁䅍睢ㅂ䡁䅑䅡求䡁䅉杢杁䕁䅍睢瑂䡁䅁兙畂䡁䅫䅉㍂䝁䅅督杁䝁䅫杢橂䝁䄸杣睂䝁䄸杣桂䡁䅑党歂䍁䅁兡畂䍁䅁免㕁䑁䅑兎杁䝁䅅杢歂䍁䅁兡穂䍁䅁䅡求䝁䅅䅚硂䡁䅕兙祂䡁䅑党祂䝁䅕䅚杁䝁䅫杢杁䕁䅅䅤獂䝁䅅杢あ䝁䅅䅌杁䕁䅣党療䡁䅉睚灂䝁䅅杌䅁䭁奍䅁歄权䅁䅖潂䝁䅕䅉呂䡁䅑杌杁䕁䅯睢求䍁䅁睑療䝁䄰䅣桂䝁䄴入獁䍁䅁䅤療䝁䅣党あ䝁䅧党祂䍁䅁睤灂䡁䅑䅡杁䝁䅫䅤穂䍁䅁督ㅂ䝁䅉督灂䝁䅑兡桂䡁䅉兡求䡁䅍䅌杁䝁䄸䅣求䡁䅉兙あ䝁䅕督杁䝁䅅督杁䝁䅅䅉祂䝁䅕兙獂䍁䅁党穂䡁䅑兙あ䝁䅕䅉歂䝁䅕杤求䝁䅷睢睂䝁䄰党畂䡁䅑䅌杁䝁䅅督穂䝁䅕䅤杁䝁䄰兙畂䝁䅅睚求䝁䄰党畂䡁䅑䅌杁䝁䅅杢歂䍁䅁睢睂䝁䅕杣桂䡁䅑兡畂䝁䅣䅉橂䝁䄸兢睂䝁䅅杢㕂䍁䅁兡畂䍁䅁杔療䡁䅉䅤潂䡁䅣党穂䡁䅑䅉䝂䝁䅷睢祂䝁䅫䅚桂䍁䄴䅉䩂䡁䅑䅉療䡁䅁党祂䝁䅅䅤求䡁䅍䅉あ䝁䅧杣療䡁䅕睚潂䍁䅁䅤潂䡁䅉党求䍁䅁督求䝁䅣兢求䝁䄴䅤穂䑁䅯䅉卂䝁䅕督灂䝁䅑党畂䡁䅑兡桂䝁䅷䅌杁䕁䅧睢穂䡁䅁兡あ䝁䅅䅢灂䡁䅑入獁䍁䅁兙畂䝁䅑䅉䑂䝁䄸兢瑂䝁䅕杣橂䝁䅫兙獂䍁䄴䅉啂䝁䅧党杁䙁䅉党穂䝁䅫䅚求䝁䄴䅤灂䝁䅅䅢杁䡁䅍党湂䝁䄰党畂䡁䅑䅉求䝁䄴睚桂䝁䅣党穂䍁䅁兡畂䍁䅁䅤潂䝁䅕䅉歂䝁䅕杤求䝁䅷睢睂䝁䄰党畂䡁䅑䅉療䝁䅙䅉橂䝁䄸兢瑂䡁䅕杢灂䡁䅑兡求䡁䅍䅉灂䝁䄴䅤療䍁䅁䅡療䝁䄰党穂䝁䅫䅤求䡁䅍䅉浂䝁䄸杣杁䡁䅍兙獂䝁䅕䅉あ䝁䄸䅉潂䝁䄸兢求䝁䅉兤灂䝁䅷䅚求䡁䅉督杁䝁䅅杢歂䍁䅁睢畂䍁䅁兙杁䝁䅷兡瑂䝁䅫䅤求䝁䅑䅉楂䝁䅅督灂䡁䅍䅉あ䝁䄸䅉祂䝁䅕䅤桂䝁䅫䅢杁䝁䅍兤穂䡁䅑睢瑂䝁䅕杣穂䍁䄴䅉啂䝁䅧兡穂䍁䅁督求䝁䅣兢求䝁䄴䅤杁䡁䅁杣灂䝁䄰兙祂䝁䅫䅢㕂䍁䅁督求䝁䅷䅢穂䍁䅁䅚求䡁䅙党獂䝁䄸䅣求䝁䅑䅉潂䝁䄸兢求䡁䅍兡あ䝁䅕督獁䍁䅁睙療䝁䄰䅣獂䝁䅕䅤求䝁䅑䅉潂䝁䄸兢求䡁䅍䅌杁䡁䅁兙祂䝁䅍党獂䡁䅍䅉療䝁䅙䅉求䝁䄴䅤灂䡁䅑䅢求䝁䅑䅉療䡁䅉䅉ㅂ䝁䄴䅚求䡁䅙党獂䝁䄸䅣求䝁䅑䅉獂䝁䅅杢歂䍁䅁睢祂䍁䅁䅡療䝁䄰党穂䝁䅫䅤求䡁䅍䅌杁䝁䅅杢歂䍁䅁兙杁䝁䅧睢瑂䝁䅕督灂䡁䅑党杁䡁䅉党穂䝁䅫䅚ㅂ䝁䅅䅢杁䝁䄸杢杁䝁䅧睢瑂䝁䅕杙ㅂ䝁䅫䅢歂䝁䅕杣獁䍁䅁兙穂䍁䅁睤求䝁䅷䅢杁䝁䅅督杁䝁䄸杚浂䝁䅕杣穂䍁䅁䅤灂䡁䅑䅢求䍁䅁兡畂䡁䅍兤祂䝁䅅杢橂䝁䅕䅉桂䝁䄴䅚杁䝁䄰兙祂䝁䅳党あ䝁䅫杢湂䍁䅁督求䡁䅉杤灂䝁䅍党穂䍁䄴䅉啂䝁䅧党杁䕁䅧睢穂䡁䅁兡あ䝁䅅䅢灂䡁䅑入杁䡁䅍党湂䝁䄰党畂䡁䅑䅉療䡁䅣杢穂䍁䅁兙畂䝁䅑䅉療䡁䅁党祂䝁䅅䅤求䡁䅍䅉桂䍁䅁䅣祂䝁䅫杤桂䡁䅑党杁䝁䄰党瑂䝁䅉党祂䡁䅍䅡灂䡁䅁䅉橂䝁䅷兤楂䍁䅷䅉湂䝁䄸䅢浂䍁䅁睙療䡁䅕杣穂䝁䅕督獁䍁䅁杙求䝁䅅睙潂䍁䅁睙獂䡁䅕杙穂䍁䅷䅉祂䝁䅕䅤桂䝁䅫䅢杁䝁䄸兤あ䝁䅷党あ䡁䅍䅌杁䝁䄰兙祂䝁䅫杢桂䡁䅍䅌杁䝁䅅杢歂䍁䅁睢あ䝁䅧党祂䍁䅁党畂䡁䅑党祂䡁䅑兙灂䝁䄴兢求䝁䄴䅤杁䝁䅅督穂䝁䅕䅤穂䍁䄴䅉啂䝁䅧兡穂䍁䅁督求䝁䅣兢求䝁䄴䅤杁䝁䅅䅢穂䝁䄸䅉求䝁䄴睚桂䝁䅣党穂䍁䅁兡畂䍁䅁䅤潂䝁䅕䅉潂䝁䄸䅤求䝁䅷䅌杁䝁䅙睢療䝁䅑䅉桂䝁䄴䅚杁䝁䅉党㉂䝁䅕杣桂䝁䅣党獁䍁䅁兙畂䝁䅑䅉湂䡁䅕䅢浂䍁䄰杚祂䝁䄸杢あ䍁䅁杤桂䝁䅍兙あ䝁䅫睢畂䍁䅁杣求䝁䄴䅤桂䝁䅷䅉療䡁䅁党祂䝁䅅䅤灂䝁䄸杢穂䍁䅷䅉桂䡁䅍䅉㍂䝁䅕䅢獂䍁䅁兙穂䍁䅁䅣祂䝁䄸杤灂䝁䅑党穂䍁䅁兢桂䝁䄴兙湂䝁䅕兢求䝁䄴䅤杁䡁䅍党祂䡁䅙兡橂䝁䅕督畁䍁䅁䅖潂䝁䅕䅉䑂䝁䄸兢瑂䝁䅕杣橂䝁䅫兙獂䍁䅁督求䝁䅣兢求䝁䄴䅤杁䝁䅕杢湂䝁䅅睚求䡁䅍䅉灂䝁䄴䅉獂䝁䅕兙穂䝁䅫杢湂䍁䅁睢浂䍁䅁睙療䝁䄰兢求䡁䅉睙灂䝁䅅䅢杁䡁䅁杣療䡁䅁党祂䡁䅑入獁䍁䅁兢ㅂ䝁䅷䅤灂䍁䄰杚桂䝁䄰兡獂䡁䅫䅌杁䝁䅅䅉穂䝁䅕杢灂䝁䄸杣杁䝁䅷兡㉂䝁䅫杢湂䍁䅁睙療䝁䄰兢ㅂ䝁䄴兡あ䡁䅫䅌杁䝁䅅杢歂䍁䅁睢あ䝁䅧党祂䍁䅁兙穂䡁䅍党あ䡁䅍杌杁䙁䅑䅡灂䡁䅍䅉穂䝁䅕睚瑂䝁䅕杢あ䍁䅁兡穂䍁䅁兙獂䡁䅍睢杁䝁䅫杢㉂䝁䄸䅢㉂䝁䅕䅚杁䝁䅫杢杁䡁䅑䅡求䍁䅁䅣獂䝁䅅杢畂䝁䅫杢湂䍁䅷䅉歂䝁䅕杤求䝁䅷睢睂䝁䄰党畂䡁䅑䅌杁䝁䅕杢あ䝁䅫䅤獂䝁䅕兢求䝁䄴䅤獁䍁䅁兢桂䝁䄴兙湂䝁䅕兢求䝁䄴䅤獁䍁䅁兙畂䝁䅑䅉穂䝁䅅䅢求䍁䅁睢浂䍁䅁睙療䝁䄰兢求䡁䅉睙灂䝁䅅䅢杁䝁䅅杢歂䍁䅁杣ㅂ䡁䅉兙獂䍁䅁䅢桂䝁䄴䅚杁䝁䅧睢獂䝁䅑兡畂䝁䅣督杁䝁䅙睢祂䍁䅁杣求䡁䅑</t>
  </si>
  <si>
    <t>兙灂䝁䅷䅌杁䝁䄸杚浂䝁䅫睙求䍁䅷䅉潂䝁䄸䅤求䝁䅷䅌杁䡁䅍党畂䝁䅫睢祂䍁䅁䅢灂䡁䅙兡畂䝁䅣䅌杁䝁䄰兤獂䡁䅑兡瑁䝁䅙兙瑂䝁䅫䅢㕂䍁䅷䅉穂䝁䅕䅢浂䍁䄰督あ䝁䄸杣桂䝁䅣党獁䍁䅁兙畂䝁䅑䅉灂䝁䄴䅚ㅂ䡁䅍䅤祂䝁䅫兙獂䍁䅁兤穂䝁䅕督㝁䍁䅁兙畂䝁䅑䅉湂䡁䅉睢㍂䡁䅍䅉桂䝁䄴䅚杁䡁䅍党獂䝁䅷督杁䡁䅁兤獂䡁䅁睤療䝁䄸䅚獁䍁䅁督桂䡁䅣䅤灂䝁䄰杙求䡁䅉䅌杁䝁䅅杢歂䍁䅁睢あ䝁䅧党祂䍁䅁杚療䡁䅉党穂䡁䅑䅉睂䡁䅉睢歂䡁䅕睙あ䡁䅍杌杁䙁䅑䅡求䍁䅁睙療䝁䄰䅣桂䝁䄴入杁䡁䅣兙穂䍁䅁兡畂䝁䅍睢祂䡁䅁睢祂䝁䅅䅤求䝁䅑䅉灂䝁䄴䅉硁䑁䅫睍㉁䍁䅁兙畂䝁䅑䅉灂䡁䅍䅉楂䝁䅅督求䝁䅑䅉灂䝁䄴䅉兂䝁䅅杢桂䝁䄰兙杁䕁䅍兡あ䡁䅫䅉䍂䝁䅕兙橂䝁䅧䅌杁䕁䅙䅢療䡁䅉兡歂䝁䅅杌䅁䩁坅䅁佄兂䅁䅖潂䝁䅕䅉啂䕁䅯䅗杁䕁䅍睢瑂䡁䅁兙畂䝁䅫党穂䍁䅷䅉䩂䝁䄴睙畁䍁䅷䅉あ䝁䄸睚求䡁䅑䅡求䡁䅉䅉㍂䝁䅫䅤潂䍁䅁兡あ䡁䅍䅉穂䡁䅕杙穂䝁䅫䅚灂䝁䅅杣灂䝁䅕督獁䍁䅁睢睂䝁䅕杣桂䡁䅑党穂䍁䅁兙穂䍁䅁兙畂䍁䅁睢浂䝁䅙兌睂䡁䅉兡橂䝁䅕䅉桂䡁䅁䅣桂䡁䅉党獂䍁䅁兙畂䝁䅑䅉潂䝁䄸兢求䍁䅁杚桂䡁䅍䅡灂䝁䄸杢穂䍁䅁杣求䡁䅑兙灂䝁䅷党祂䍁䅁兡畂䍁䅁䅤潂䝁䅕䅉噂䝁䄴兡あ䝁䅕䅚杁䙁䅍䅤桂䡁䅑党穂䍁䅷䅉䑂䝁䅅杢桂䝁䅑兙獁䍁䅁兒ㅂ䡁䅉睢睂䝁䅕䅌杁䝁䅅杢歂䍁䅁兑ㅂ䡁䅍䅤祂䝁䅅䅢灂䝁䅅杌杁䕁䅫䅤杁䝁䄸䅣求䡁䅉兙あ䝁䅕督杁䡁䅑䅡祂䝁䄸兤湂䝁䅧䅉浂䝁䄸兤祂䍁䅁督求䝁䅣兢求䝁䄴䅤穂䑁䅯䅉乂䝁䅅杣瑂䝁䅅䅥㑂䍁䅷䅉䥂䝁䄸兢求䕁䅣睢療䝁䅑督獁䍁䅁䅖䭂䙁䅧䅉䑂䝁䅅杢桂䝁䅑兙獁䍁䅁兙畂䝁䅑䅉啂䕁䅯䅗杁䕁䅫杢あ䝁䅕杣畂䝁䅅䅤灂䝁䄸杢桂䝁䅷杌杁䙁䅑䅡求䍁䅁睙療䝁䄰䅣桂䝁䄴入杁䡁䅍党獂䝁䅷督杁䝁䅙兙瑂䝁䅫䅢㕂䍁䅁兙睂䡁䅁兙祂䝁䅕䅢獁䍁䅁兡畂䝁䅍䅢ㅂ䝁䅑兡畂䝁䅣䅉浂䝁䄸睢あ䡁䅣党桂䡁䅉䅉桂䝁䄴䅚杁䝁䅅睙橂䝁䅕督穂䝁䄸杣灂䝁䅕督㝁䍁䅁䅡療䝁䄰党杁䝁䅙兙穂䝁䅧兡療䝁䄴督獁䍁䅁督ㅂ䝁䅍䅡杁䝁䅅督杁䝁䅧睢瑂䝁䅕䅉楂䝁䅅督灂䝁䅍督獁䍁䅁杚ㅂ䡁䅉杢灂䡁䅑兤祂䝁䅕䅌杁䡁䅉兤湂䡁䅍䅌杁䝁䅷兡湂䝁䅧䅤灂䝁䄴睚杁䡁䅁杣療䝁䅑兤橂䡁䅑督獁䍁䅁睚灂䝁䅙䅤㍂䝁䅅杣求䍁䅷䅉穂䝁䄸杚あ䍁䅁䅡療䝁䄰党杁䡁䅁杣療䝁䅑兤橂䡁䅑督獁䍁䅁䅚求䝁䅍睢祂䝁䅅䅤灂䡁䅙党杁䝁䅅睙橂䝁䅕督穂䝁䄸杣灂䝁䅕督獁䍁䅁䅤桂䝁䅉䅢求䡁䅑睢睂䍁䅷䅉桂䝁䄴䅚杁䝁䅍睢療䝁䅳睤桂䡁䅉党獁䍁䅁兙穂䍁䅁睤求䝁䅷䅢杁䝁䅅督杁䝁䅕䅥睂䝁䅅杢歂䝁䅕䅚杁䡁䅁党あ䍁䅷䅉桂䝁䄴䅚杁䝁䅣睢ㅂ䡁䅉兢求䡁䅑䅉浂䝁䄸睢歂䍁䅁䅚求䡁䅁兙祂䡁䅑兢求䝁䄴䅤穂䑁䅳䅉煂䝁䅕睤求䝁䅷杣㕂䍁䅁兙畂䝁䅑䅉桂䝁䅍睙求䡁䅍督療䡁䅉兡求䡁䅍睏杁䝁䅅杢歂䍁䅁睢あ䝁䅧党祂䍁䅁兢求䡁䅉睙潂䝁䅅杢歂䝁䅫督求䍁䄴䅉䩂䡁䅑䅉療䝁䅙杚求䡁䅉督杁䝁䅫䅤穂䍁䅁䅣祂䝁䄸䅚ㅂ䝁䅍䅤穂䍁䅁䅤潂䡁䅉睢ㅂ䝁䅣䅡杁䡁䅍䅤療䡁䅉党穂䍁䅁兙畂䝁䅑䅉求䍁䄰睙療䝁䄰兢求䡁䅉睙求䍁䅁督灂䡁䅑党穂䍁䄴䅉啂䝁䅧党杁䙁䅑杓奂䍁䅁睑療䝁䄰䅣桂䝁䄴兡求䡁䅍䅌杁䕁䅫杢橂䍁䄴䅉㍂䝁䅅督杁䝁䅫杢橂䝁䄸杣睂䝁䄸杣桂䡁䅑党歂䍁䅁兡畂䍁䅁免㕁䑁䅙杍杁䝁䅅杢歂䍁䅁兡穂䍁䅁䅡求䝁䅅䅚硂䡁䅕兙祂䡁䅑党祂䝁䅕䅚杁䝁䅫杢杁䕁䅙杣桂䝁䄰兡畂䝁䅣䅡桂䝁䄰䅌杁䕁䄰兙穂䡁䅍兙橂䝁䅧兤穂䝁䅕䅤あ䡁䅍杌䅁䭁奕䅁⭂睃䅁䅖潂䝁䅕䅉啂䝁䅫兢牂䝁䅕杢杁䕁䅍睢瑂䡁䅁兙畂䡁䅫䅉歂䝁䅕督灂䝁䅣杢穂䍁䅷䅉瑂䝁䅅杢ㅂ䝁䅙兙橂䡁䅑兤祂䝁䅕督獁䍁䅁兙畂䝁䅑䅉穂䝁䅕䅢獂䡁䅍䅉求䝁䄴睚灂䝁䄴党求䡁䅉党歂䍁䅁杙求䝁䅅杣灂䝁䄴睚穂䍁䅁兙畂䝁䅑䅉灂䝁䄴䅚ㅂ䡁䅍䅤祂䝁䅫兙獂䍁䅁兢療䡁䅑兡療䝁䄴䅉睂䡁䅉睢歂䡁䅕睙あ䡁䅍䅌杁䝁䅅杢歂䍁䅁杣求䝁䅷兙あ䝁䅕䅚杁䡁䅍党祂䡁䅙兡橂䝁䅕督杁䝁䅫杢杁䡁䅑䅡求䍁䅁兖畂䝁䅫䅤求䝁䅑䅉呂䡁䅑兙あ䝁䅕督杁䝁䅅杢歂䍁䅁兡畂䡁䅑党祂䝁䄴兙あ䝁䅫睢畂䝁䅅䅢獂䡁䅫杌杁䙁䅑䅡求䍁䅁睙療䝁䄰䅣桂䝁䄴入婁䡉䅍䅉䙂䝁䄴睚灂䝁䄴党求䡁䅉党歂䍁䅁村求䝁䅅杣灂䝁䄴睚穂䍁䅁督求䝁䅣兢求䝁䄴䅤杁䡁䅁杣療䡁䅙兡歂䝁䅕督杁䡁䅙兙祂䝁䅫睢ㅂ䡁䅍䅉楂䝁䅕兙祂䝁䅫杢湂䍁䅁䅣祂䝁䄸䅚ㅂ䝁䅍䅤穂䍁䅷䅉灂䝁䄴睙獂䡁䅕䅚灂䝁䄴睚杁䡁䅑兙睂䝁䅕杣求䝁䅑䅌杁䡁䅍䅣潂䝁䅕杣灂䝁䅍兙獂䍁䅷䅉桂䝁䄴䅚杁䝁䅍入獂䝁䅫杢歂䡁䅉兡橂䝁䅅䅢杁䡁䅉睢獂䝁䅷党祂䍁䅁杙求䝁䅅杣灂䝁䄴睚穂䑁䅳䅉睂䝁䅷兙灂䝁䄴䅉楂䝁䅕兙祂䝁䅫杢湂䡁䅍䅌杁䝁䄰党あ䝁䅅䅢瑁䡁䅁睢獂䡁䅫兢求䡁䅉䅉楂䝁䅕兙祂䝁䅫杢湂䡁䅍䅌杁䝁䅅杢歂䍁䅁杣療䝁䅑䅉求䝁䄴䅚杁䝁䅉党桂䡁䅉兡畂䝁䅣督㝁䍁䅁杣桂䝁䅑兡桂䝁䅷䅌杁䝁䅅杢湂䡁䅕䅢桂䡁䅉䅌杁䝁䅅杢歂䍁䅁䅣祂䝁䅕睙灂䡁䅍兡療䝁䄴䅉楂䝁䅅䅢獂䍁䅁杙求䝁䅅杣灂䝁䄴睚穂䑁䅳䅉あ䝁䅧杣ㅂ䡁䅍䅤杁䝁䅅杢歂䍁䅁督睂䝁䅕睙灂䝁䅅䅢あ䡁䅫䅉楂䝁䅅䅢獂䍁䅁杙求䝁䅅杣灂䝁䄴睚穂䑁䅳䅉煂䝁䄸兤祂䝁䄴兙獂䍁䅁杙求䝁䅅杣灂䝁䄴睚穂䑁䅳䅉桂䝁䄴䅚杁䝁䅧睢ㅂ䡁䅍党歂䍁䅁睢祂䍁䅁兢療䡁䅕杢あ䝁䅕䅚杁䝁䅉党桂䡁䅉兡畂䝁䅣督畁䍁䅁䅖潂䝁䅫督杁䡁䅍党湂䝁䄰党畂䡁䅑䅉穂䝁䅕杣㉂䝁䅕督杁䡁䅣兡畂䝁䅑䅉求䝁䄴党祂䝁䅣入獁䍁䅁兙湂䡁䅉兡橂䡁䅕䅢あ䡁䅕杣求䍁䅷䅉橂䝁䄸杢穂䡁䅑杣ㅂ䝁䅍䅤灂䝁䄸杢獁䍁䅁杚療䝁䄸䅚杁䝁䅅杢歂䍁䅁杙求䡁䅙党祂䝁䅅睚求䍁䅷䅉瑂䝁䅕䅤桂䝁䅷督杁䝁䅅杢歂䍁䅁兢灂䝁䄴兡畂䝁䅣䅌杁䝁䅅兤あ䝁䄸兢療䡁䅑兡㉂䝁䅕䅉桂䝁䄴䅚杁䡁䅑杣ㅂ䝁䅍睡獁䍁䅁兙求䡁䅉睢穂䡁䅁兙橂䝁䅕䅌杁䡁䅉兙灂䝁䅷䅌杁䝁䅅杢歂䍁䅁睢あ䝁䅧党祂䍁䅁兡畂䝁䅑兤穂䡁䅑杣灂䝁䅕督杁䡁䅕杢歂䝁䅕杣杁䡁䅑䅡求䍁䅁䅖灂䝁䄰睡求䝁䄴䅌杁䕁䅣睒䍂䍁䅷䅉桂䝁䄴䅚杁䕁䅙兙浂䝁䄴兡祂䍁䅁杙祂䝁䅅杢歂䡁䅍杌杁䕁䅫䅤穂䍁䅁兓畂䝁䅑兤穂䡁䅑杣灂䝁䅅䅢杁䕁䄰睢あ䝁䅫睢畂䍁䅁督求䝁䅣兢求䝁䄴䅤杁䝁䄸杚浂䝁䅕杣穂䍁䅁兙杁䡁䅁睢祂䡁䅑杚療䝁䅷兡療䍁䅁睢浂䍁䅁党畂䝁䅣兡畂䝁䅕党祂䝁䅕䅚杁䡁䅁杣療䝁䅑兤橂䡁䅑督杁䝁䅍睢瑂䡁䅁杣灂䡁䅍兡畂䝁䅣䅉灂䝁䄴䅚ㅂ䡁䅍䅤祂䝁䅫兙獂䍁䅁䅚祂䝁䅫杤求䡁䅍䅌杁䝁䅅兤あ䝁䄸兢桂䡁䅑兡橂䍁䅁䅢ㅂ䝁䅉杣灂䝁䅍兙あ䝁䅫睢畂䍁䅁督㕂䡁䅍䅤求䝁䄰督獁䍁䅁䅢灂䝁䄴党桂䡁䅉䅉瑂䝁䄸䅤灂䝁䄸杢杁䡁䅁杣療䝁䅑兤橂䡁䅑督杁䝁䅅杢歂䍁䅁督㕂䡁䅍䅤求䝁䄰督獁䍁䅁睙潂䝁䅅兡畂䡁䅍䅌杁䝁䅉党獂䡁䅑督獁䍁䅁督求䝁䅅䅢穂䍁䅷䅉橂䝁䄸兤睂䝁䅷兡畂䝁䅣督獁䍁䅁杚灂䝁䅷䅤祂䝁䅅䅤灂䝁䄸杢杁䡁䅍入穂䡁䅑党瑂䡁䅍䅌杁䝁䅅杢歂䍁䅁兡畂䝁䅑兤穂䡁䅑杣灂䝁䅅䅢杁䝁䅍䅢ㅂ䡁䅑睙潂䝁䅕督杁䝁䅅杢歂䍁䅁杙祂䝁䅅睡求䡁䅍杌杁䕁䅫䅤杁䝁䅅䅢穂䝁䄸䅉睂䡁䅉睢㉂䝁䅫䅚求䡁䅍䅉灂䝁䄴䅚ㅂ䡁䅍䅤祂䝁䅫兙獂䍁䅁䅚祂䝁䅫杤求䡁䅑杣桂䝁䅫杢杁䝁䅅杢歂䍁䅁杙求䝁䅅杣灂䝁䄴睚杁䡁䅉党睂䝁䅅兡祂䝁䅫杢湂䍁䅁督求䡁䅉杤灂䝁䅍党穂䍁䄴䅉啂䝁䅧兡穂䍁䅁督求䝁䅣兢求䝁䄴䅤杁䡁䅍党祂䡁䅙党穂䍁䅁兙杁䡁䅉兙畂䝁䅣党杁䝁䄸杚杁䝁䅫杢歂䡁䅕督あ䡁䅉兡求䡁䅍䅌杁䡁䅍兤橂䝁䅧䅉桂䡁䅍䅉穂䝁䄸䅢桂䡁䅉䅉求䝁䄴党祂䝁䅣入獁䍁䅁兙ㅂ䡁䅑睢瑂䝁䅅䅤灂䝁䄸杢獁䍁䅁睙療䝁䄴督あ䡁䅉兤橂䡁䅑兡療䝁䄴䅌杁䝁䅅睚祂䝁䅫睙ㅂ䝁䅷䅤ㅂ䡁䅉党杁䝁䅅杢歂䍁䅁䅤ㅂ䡁䅉杚獁䍁䅁䅣桂䡁䅍督求䝁䄴睚求䡁䅉䅉祂䝁䅅兡獂䍁䅷䅉瑂䝁䅅杣灂䝁䄴党獁䍁䅁兙求䡁䅉睢穂䡁䅁兙橂䝁䅕䅌杁䡁䅁兙橂䝁䅳兙湂䝁䅫杢湂䍁䅁兙畂䝁䅑䅉獂䝁䄸睚灂䡁䅍䅤灂䝁䅍督獁䍁䅁兢求䝁䅑兡橂䝁䅅䅢獁䍁䅁兙畂䝁䅑䅉療䡁䅑䅡求䡁䅉督杁䡁䅕杢歂䝁䅕杣杁䡁䅑䅡求䍁䅁䅕潂䝁䅫䅢桂䝁䅑党獂䡁䅁䅡灂䝁䅅䅉䡂䝁䅕兙祂䍁䅷䅉䑂䝁䄸杢求䍁䅁䅒祂䝁䅫杤求䍁䅷䅉卂䝁䄸䅢獂䝁䄸杢獁䍁䅁杔桂䝁䅑党獂䝁䅷兙獁䍁䅁睒祂䝁䄸党畂䝁䅕杤求䝁䅷䅚獁䍁䅁村䙂䕁䅳兑獁䍁䅁䅒灂䝁䅅兢療䝁䄴䅚獁䍁䅁䅒祂䝁䅫杤求䡁䅍䅌杁䙁䅑兡瑂䝁䅳党畂䍁䅁村求䝁䅷䅤穂䍁䅷䅉呂䡁䅁兡畂䝁䅕兙獁䍁䅁䅒求䡁䅍兌䑂䝁䅅督求䍁䅷䅉䵂䝁䅅睚求䡁䅉督瑂䝁䅫䅤獁䍁䅁䅔療䡁䅙党煂䝁䄸入獁䍁䅁兙畂䝁䅑䅉兂䙁䅑䅉啂䝁䅕睙潂䍁䅁杙祂䝁䅅杢歂䡁䅍杌杁䙁䅑䅡求䍁䅁䅖灂䝁䄰睡求䝁䄴䅉䑂䝁䄸兢睂䝁䅅杢㕂䍁䅁睤桂䡁䅍䅉浂䝁䄸兤畂䝁䅑党歂䍁䅁兡畂䍁䅁免㑁䑁䅫兏杁䝁䅅杢歂䍁䅁兡穂䍁䅁䅡求䝁䅅䅚硂䡁䅕兙祂䡁䅑党祂䝁䅕䅚杁䝁䅫杢杁䕁䄴睢祂䡁䅑䅡杁䕁䅍兙畂䡁䅑睢畂䍁䅷䅉偂䝁䅧兡療䍁䄴䅁歃䅇䅁栴䅁䙁䅑䅡求䍁䅁䅖療䡁䅉睢杁䕁䅍睢瑂䡁䅁兙畂䡁䅫䅉歂䝁䅕督灂䝁䅣杢穂䍁䅷䅉瑂䝁䅅杢ㅂ䝁䅙兙橂䡁䅑兤祂䝁䅕督獁䍁䅁兢桂䡁䅉睡求䡁䅑督獁䍁䅁兙畂䝁䅑䅉穂䝁䅕䅢獂䡁䅍䅉睂䡁䅉睢浂䝁䅕督穂䝁䅫睢畂䝁䅅䅢杁䡁䅑兤祂䝁䅙䅉瑂䝁䅅兡畂䡁䅑党畂䝁䅅杢橂䝁䅕䅉求䡁䅅兤灂䡁䅁兢求䝁䄴䅤杁䝁䅅杢歂䍁䅁督求䡁䅉杤灂䝁䅍党穂䍁䄴䅉䩂䡁䅑䅉療䡁䅁党祂䝁䅅䅤求䡁䅍䅉あ䝁䅧杣療䡁䅕睚潂䍁䅁䅤㍂䝁䄸䅉穂䝁䅕睚瑂䝁䅕杢あ䡁䅍杏杁䙁䅁杣療䝁䅙党穂䡁䅍兡療䝁䄴兙獂䍁䅁兙畂䝁䅑䅉卂䝁䅕督灂䝁䅑党畂䡁䅑兡桂䝁䅷杌杁䙁䅑䅡求䍁䅁睙療䝁䄰䅣桂䝁䄴入杁䝁䄸杚浂䝁䅕杣穂䍁䅁杣灂䝁䅑兡畂䝁䅣䅉桂䝁䄴䅚杁䡁䅣兙獂䝁䅳兡畂䝁䅣䅉瑂䝁䄸睤求䡁䅉督獁䍁䅁睚祂䝁䅕党畂䡁䅍䅉祂䝁䄸䅢獂䝁䅕杣穂䍁䅷䅉桂䝁䅷䅢瑁䡁䅣䅡求䝁䅕䅢杁䝁䅑杣灂䡁䅙党杁䝁䅅杣あ䝁䅫睙ㅂ䝁䅷兙あ䝁䅫杢湂䍁䅁䅤祂䝁䅅睙あ䝁䄸杣穂䍁䅷䅉あ䡁䅕杣浂䍁䅁督睂䡁䅉兙㕂䝁䅕杣獁䍁䅁兤あ䝁䅫䅢灂䡁䅑入杁䡁䅙党潂䝁䅫睙獂䝁䅕督獁䍁䅁兙求䡁䅉兙あ䝁䅫睢畂䍁䅷䅉楂䡁䅕杢牂䝁䅕杣杁䝁䄰兙灂䝁䄴䅤求䝁䄴兙畂䝁䅍党獁䍁䅁兙畂䝁䅑䅉療䡁䅑䅡求䡁䅉䅉穂䡁䅁党橂䝁䅫兙獂䡁䅑入杁䡁䅑兤祂䝁䅙䅉求䡁䅅兤灂䡁䅁兢求䝁䄴䅤㝁䍁䅁督睂䡁䅉兡畂䝁䅳䅢求䡁䅉䅉潂䝁䅕兙歂䡁䅍䅌杁䝁䅍睢畂䡁䅑杣療䝁䅷䅢求䡁䅉督獁䍁䅁䅤ㅂ䡁䅉杚杁䡁䅍党畂䡁䅍睢祂䡁䅍䅌杁䡁䅙兙獂䡁䅙党穂䍁䅷䅉桂䝁䄴䅚杁䝁䄸䅣求䡁䅉兙あ䝁䅫杢湂䍁䅁督療䝁䅙䅤㍂䝁䅅杣求䑁䅳䅉祂䝁䅫䅚灂䝁䄴睚杁䡁䅉睢あ䝁䅅杣㕂䍁䅁兙畂䝁䅑䅉祂䝁䅕党獂䍁䅁兢療䡁䅣党祂䡁䅍䅉桂䝁䄴䅚杁䝁䅅䅤あ䝁䅅睙潂䝁䄰党畂䡁䅑督獁䍁䅁兡畂䝁䅙兡求䝁䅷䅚杁䝁䅣杣療䝁䄸兢灂䝁䄴睚杁䝁䅕兣ㅂ䝁䅫䅣瑂䝁䅕杢あ䍁䅷䅉瑂䡁䅕䅢あ䝁䅫䅣ㅂ䡁䅉䅣療䡁䅍党杁䡁䅙党潂䝁䅫睙獂䝁䅕督獁䍁䅁兙畂䝁䅑䅉歂䝁䅕杙祂䝁䅫督杁䝁䄰兙畂䝁䅅睚求䝁䄰党畂䡁䅑䅉睂䡁䅉睢歂䡁䅕睙あ䡁䅍睏杁䝁䅅杢歂䍁䅁兙獂䝁䅷兌㍂䝁䅧党求䝁䅷䅉歂䡁䅉兡㉂䝁䅕䅉桂䡁䅉䅤灂䝁䅍兤獂䝁䅅䅤灂䝁䄴睚杁䡁䅑杣桂䝁䅍䅤療䡁䅉督獁䍁䅁督灂䝁䅑党㍂䝁䅅䅢牂䍁䅁督畂䝁䄸睤杁䝁䅅杢歂䍁䅁兡橂䝁䅕䅉穂䝁䄸䅢ㅂ䡁䅑兡療䝁䄴䅉㉂䝁䅕䅡灂䝁䅍䅢求䡁䅍䅌杁䝁䅅杢歂䍁䅁杣求䝁䅷兙あ䝁䅕䅚杁䝁䅅䅤あ䝁䅅睙潂䝁䄰党畂䡁䅑督杁䝁䅅杢歂䍁䅁兙橂䝁䅍党穂䡁䅍睢祂䝁䅫党穂䍁䄴䅉䩂䡁䅑䅉桂䝁䅷督療䍁䅁䅣祂䝁䄸杤灂䝁䅑党穂䍁䅁来求䡁䅉睢瑁䡁䅑兤祂䝁䄴䅉祂䝁䅅䅚灂䡁䅕督杁䡁䅉兡歂䝁䅫杢湂䍁䅁兢療䡁䅣党祂䡁䅍䅌杁䡁䅣兙獂䝁䅳䅉楂䝁䅕䅡灂䝁䄴䅚杁䝁䅅杢歂䍁䅁督あ䝁䅅杢歂䍁䄰睢畂䍁䅁兢療䡁䅣党祂䡁䅍䅌杁䡁䅑兤祂䝁䅙䅉桂䡁䅁䅣獂䝁䅫睙桂䡁䅑兡療䝁䄴䅉桂䝁䄴䅚杁䡁䅉党畂䝁䄸杤桂䡁䅑兡療䝁䄴䅌杁䝁䅅杢歂䍁䅁䅤祂䝁䅕党杁䝁䅍兙祂䝁䅕䅉求䡁䅅兤灂䡁䅁兢求䝁䄴䅤㝁䍁䅁䅡療䡁䅉兡㙂䝁䄸杢あ䝁䅅䅢杁䝁䅑兡祂䝁䅕睙あ䝁䅫睢畂䝁䅅䅢杁䝁䅑杣灂䝁䅷䅢穂䍁䅁兙畂䝁䅑䅉歂䡁䅉兡獂䝁䅷兡畂䝁䅣䅉湂䡁䅕兡歂䝁䅅杢橂䝁䅕䅉桂䝁䄴䅚杁䡁䅍兤睂䡁䅁睢祂䡁䅑䅉求䡁䅅兤灂䡁䅁兢求䝁䄴䅤獁䍁䅁睤桂䝁䅷睡杁䝁䅅杢歂䍁䅁杣灂䝁䅑党杁䡁䅑杣求䝁䄴睙潂䝁䅕杣穂䍁䅷䅉㉂䝁䅅睙ㅂ䡁䅕兢杁䝁䅕䅥橂䝁䅅杤桂䡁䅑睢祂䡁䅍䅌杁䡁䅕䅤灂䝁䅷兡あ䡁䅫䅉獂䝁䄸睙桂䡁䅑睢祂䡁䅍䅉桂䝁䄴䅚杁䝁䅫杢穂䡁䅁党橂䡁䅑兡療䝁䄴䅉穂䡁䅫督あ䝁䅕兢穂䍁䅷䅉睂䝁䅫䅣求䍁䅁杣求䝁䅧兙楂䝁䅫䅢灂䡁䅑兙あ䝁䅫睢畂䍁䅷䅉桂䝁䄴䅚杁䡁䅉党睂䝁䅷兙橂䝁䅕兢求䝁䄴䅤杁䡁䅍睢獂䡁䅕䅤灂䝁䄸杢穂䍁䅷䅉桂䡁䅍䅉㍂䝁䅕䅢獂䍁䅁兙穂䍁䅁䅚祂䝁䅫杤求䍁䅁睙潂䡁䅕睙牂䡁䅍䅉桂䝁䄴䅚杁䡁䅍兤楂䍁䅁督桂䡁䅙党祂䡁䅍䅌杁䝁䅑杣灂䝁䅷䅢杁䡁䅁兡睂䝁䅕䅌杁䡁䅍䅤桂䡁䅉䅤求䡁䅉䅉祂䝁䄸䅚穂䍁䅁兙畂䝁䅑䅉硂䡁䅕兡橂䝁䅳䅉橂䝁䄸杢畂䝁䅕睙あ䡁䅍䅌杁䝁䅉兡あ䡁䅍䅉桂䝁䄴䅚杁䝁䅉䅢桂䝁䅑党穂䍁䅷䅉祂䝁䄸睙牂䍁䅁䅤療䝁䄸䅢穂䍁䅷䅉祂䝁䅕兙瑂䝁䅕杣穂䍁䅷䅉桂䝁䄴䅚杁䡁䅍睤灂䡁䅙党獂䡁䅍睏杁䝁䅅杢歂䍁䅁督畂䝁䄸睤杁䡁䅉党瑂䝁䄸杤桂䝁䅷䅉桂䝁䄴䅚杁䝁䅫睙求䍁䅁兢桂䝁䄴兙湂䝁䅕兢求䝁䄴䅤杁䡁䅍睢獂䡁䅕䅤灂䝁䄸杢穂䍁䄴䅉䩂䝁䄴䅉桂䝁䅑䅚灂䡁䅑兡療䝁䄴䅌杁䡁䅑䅡求䍁䅁睙療䝁䄰䅣桂䝁䄴入杁䝁䄸杚浂䝁䅕杣穂䍁䅁杣療䡁䅑睢祂䡁䅍䅌杁䡁䅍䅣祂䝁䅫杢牂䝁䅷党祂䍁䅁杙療䝁䅑兡求䡁䅍䅉桂䝁䄴䅚杁䝁䄴睢㙂䡁䅯䅢求䡁䅍䅌杁䡁䅙兙獂䡁䅙党穂䍁䅷䅉歂䡁䅉兡睂䍁䅁䅤ㅂ䝁䅉兡畂䝁䅣䅉桂䝁䄴䅚杁䡁䅍兤楂䡁䅍兤祂䝁䅙兙橂䝁䅕䅉灂䡁䅉杣灂䝁䅣兙あ䝁䅫睢畂䍁䅷䅉桂䝁䄴䅚杁䝁䅕䅢求䝁䅍䅤祂䝁䅫睙杁䝁䅍睢畂䡁䅑杣療䝁䅷䅉歂䝁䅕杤灂䝁䅍党穂䍁䅷䅉桂䡁䅍䅉㍂䝁䅕䅢獂䍁䅁兙穂䍁䅁睤灂䡁䅉党歂䍁䅁兙畂䝁䅑䅉㍂䝁䅫杣求䝁䅷党穂䡁䅍䅉祂䝁䅅兡畂䍁䅷䅉浂䡁䅉党求䡁䅯党獁䍁䅁睙獂䝁䅫兢桂䡁䅑党獁䍁䅁兙畂䝁䅑䅉穂䝁䄸兡獂䍁䅁督求䝁䄴督療䡁䅉督㝁䍁䅁䅚祂䝁䅫䅣杁䡁䅑兙睂䝁䅕䅌杁䡁䅁睢獂䡁䅫党あ䝁䅧入獂䝁䅕杢求䍁䅁䅤ㅂ䝁䅉兡畂䝁䅣䅌杁䝁䅑杣灂䡁䅁䅉獂䝁䅫杢求䍁䅷䅉求䝁䄰兡あ䡁䅑党祂䡁䅍䅌杁䝁䅙兡獂䡁䅑党祂䡁䅍䅌杁䝁䅙兡あ䡁䅑兡畂䝁䅣䅌杁䝁䅅杢歂䍁䅁䅚求䡁䅍兡湂䝁䄴䅉穂䝁䄸杚あ䡁䅣兙祂䝁䅕䅉桂䝁䄴䅚杁䡁䅉党獂䝁䅅䅤求䝁䅑䅉穂䝁䄸䅢ㅂ䡁䅑兡療䝁䄴督㝁䍁䅁兙畂䝁䅑䅉穂䡁䅑兙畂䝁䅑兌療䝁䄴䅉穂䝁䅳兡歂䍁䅁督あ䝁䅕党祂䡁䅍䅌杁䡁䅣兙獂䝁䅳兌楂䝁䅕䅡灂䝁䄴䅚杁䡁䅑杣求䝁䄴睙潂䝁䅕杣穂䍁䅷䅉穂䡁䅑兤瑂䡁䅁䅉湂䡁䅉兡畂䝁䅑党祂䡁䅍䅌杁䝁䄰兙あ䝁䅕杣灂䝁䅅䅢杁䝁䅧兙畂䝁䅑䅢求䡁䅉督獁䍁䅁兙畂䝁䅑䅉療䡁䅑䅡求䡁䅉䅉橂䝁䄸杢橂䡁䅉党あ䝁䅕䅉橂䝁䄸杢穂䡁䅑杣ㅂ䝁䅍䅤灂䝁䄸杢杁䝁䅕兣ㅂ䝁䅫䅣瑂䝁䅕杢あ䍁䄴䅉䝂䡁䅕杣あ䝁䅧党祂䍁䅷䅉灂䡁䅑䅉睂䡁䅉睢㉂䝁䅫䅚求䡁䅍䅉㍂䝁䅅䅢牂䍁䅁䅣療䡁䅣党祂䍁䅁兢療䡁䅣党祂䡁䅍䅌杁䡁䅯党祂䝁䄸兌あ䡁䅕杣畂䍁䅁杣灂䝁䅑兡畂䝁䅣䅉瑂䝁䄸睤求䡁䅉督獁䍁䅁兙畂䝁䅑䅉穂䝁䄴睢㍂䍁䅁䅤潂䡁䅉睢㍂䝁䅕杣穂䑁䅳䅉桂䝁䄴䅚杁䝁䅣杣桂䡁䅍督杁䝁䅅杢歂䍁䅁䅡求䝁䅑睚求䍁䅁䅤祂䝁䅫兢瑂䝁䅕杣穂䍁䅷䅉楂䝁䅷睢㍂䝁䅕杣瑁䡁䅙兙橂䡁䅕兤瑂䡁䅍䅌杁䝁䅍䅡桂䝁䅫杢穂䝁䅅睤穂䍁䅷䅉求䝁䅑睚求䡁䅉督獁䍁䅁睙ㅂ䝁䅷䅤灂䡁䅙兙あ䝁䄸杣穂䍁䅷䅉穂䡁䅑杣灂䝁䄴睚杁䝁䄰睢㍂䝁䅕杣穂䍁䅷䅉桂䝁䄴䅚杁䡁䅉党獂䝁䅅䅤求䝁䅑䅉睂䝁䅅杣あ䡁䅍䅉桂䝁䄴䅚杁䝁䅅睙橂䝁䅕督穂䝁䄸杣灂䝁䅕督畁䍁䅁䅖潂䝁䅕䅉橂䝁䄸兢睂䝁䅅杢㕂䍁䅁督求䝁䅷䅢穂䍁䅁兡あ䡁䅍䅉睂䡁䅉睢歂䡁䅕睙あ䡁䅍䅉あ䝁䅧杣療䡁䅕睚潂䍁䅁兙杁䝁䄴党あ䡁䅣睢祂䝁䅳䅉療䝁䅙䅉歂䝁䅫督あ䡁䅉兡楂䡁䅕䅤療䡁䅉督獁䍁䅁䅚求䝁䅅䅢求䡁䅉督獁䍁䅁兢桂䡁䅍督杁䡁䅉党あ䝁䅅兡獂䝁䅕杣穂䍁䅷䅉潂䝁䅅杣歂䡁䅣兙祂䝁䅕䅉祂䝁䅕䅤桂䝁䅫䅢求䡁䅉督獁䍁䅁党硂䡁䅕兡睂䝁䄰党畂䡁䅑䅉祂䝁䅕杢あ䝁䅅䅢杁䝁䅍党畂䡁䅑党祂䡁䅍䅌杁䝁䅧睢瑂䝁䅕䅉橂䝁䅕杢あ䝁䅕杣穂䍁䅷䅉桂䝁䄴䅚杁䝁䄸杢獂䝁䅫杢求䍁䅁睙潂䝁䅅杢畂䝁䅕䅢穂䍁䄴䅉啂䝁䅧党杁䝁䅍睢瑂䡁䅁兙畂䡁䅫䅉㍂䝁䅅督杁䝁䅙睢ㅂ䝁䄴䅚求䝁䅑䅉灂䝁䄴䅉硁䑁䅫免ぁ䍁䅁兙畂䝁䅑䅉灂䡁䅍䅉潂䝁䅕兙歂䡁䅅兤桂䡁䅉䅤求䡁䅉党歂䍁䅁兡畂䍁䅁村獂䝁䄸睢瑂䝁䅫杢湂䡁䅑睢畂䍁䅷䅉乂䝁䅫杢畂䝁䅕督療䡁䅑兙畁䅁䅁硰䅧佁䵷䅁啂䝁䅧党杁䙁䅑杣桂䡁䅙党獂䝁䅕杣穂䍁䅁睑療䝁䄰䅣桂䝁䄴兡求䡁䅍䅌杁䕁䅫杢橂䍁䄴䅌杁䡁䅑䅡祂䝁䄸兤湂䝁䅧䅉灂䡁䅑督杁䡁䅍兤楂䡁䅍兡歂䝁䅫兙祂䝁䅫党穂䍁䅷䅉睂䡁䅉睢㉂䝁䅫䅚求䡁䅍䅉桂䍁䅁杣桂䝁䄴睚求䍁䅁睢浂䍁䅁睙療䝁䄰兢求䡁䅉睙灂䝁䅅䅢杁䝁䅅杢歂䍁䅁䅣求䡁䅉督療䝁䄴兙獂䍁䅁䅣祂䝁䄸䅣求䡁䅉䅤㕂䍁䅷䅉桂䝁䄴䅚杁䝁䅍兙穂䡁䅕兙獂䡁䅑入杁䝁䅫杢穂䡁䅕杣桂䝁䄴睙求䍁䅁䅣祂䝁䄸䅚ㅂ䝁䅍䅤穂䍁䅁兙畂䝁䅑䅉穂䝁䅕杣㉂䝁䅫睙求䡁䅍䅉あ䝁䄸䅉楂䡁䅕督灂䝁䄴党穂䡁䅍党穂䍁䅷䅉湂䝁䄸杤求䡁䅉杢瑂䝁䅕杢あ䍁䅁兤畂䝁䅫䅤穂䍁䅷䅉桂䡁䅍督療䝁䅍兡桂䡁䅑兡療䝁䄴督獁䍁䅁兙畂䝁䅑䅉灂䝁䄴䅚灂䡁䅙兡歂䡁䅕兙獂䡁䅍䅉灂䝁䄴䅉あ䝁䅧党杁䙁䅕杢灂䡁䅑党歂䍁䅁睕あ䝁䅅䅤求䡁䅍䅉桂䝁䄴䅚杁䝁䅫杢あ䝁䅕杣畂䝁䅅䅤灂䝁䄸杢桂䝁䅷䅢㕂䍁䄴䅉啂䝁䅧党杁䝁䅍睢瑂䡁䅁兙畂䡁䅫䅉療䡁䅁党祂䝁䅅䅤求䡁䅍䅉あ䝁䅧杣療䡁䅕睚潂䍁䅁䅤潂䡁䅉党求䍁䅁督求䝁䅣兢求䝁䄴䅤穂䑁䅯䅉䍂䡁䅕督灂䝁䄴党穂䡁䅍䅉䩂䝁䄴督ㅂ䡁䅉兙畂䝁䅍党獁䍁䅁村療䝁䄴䅚杁䍁䅙䅉呂䡁䅁党橂䝁䅫兙獂䡁䅑入杁䕁䅫杢穂䡁䅕杣桂䝁䄴睙求䍁䅷䅉桂䝁䄴䅚杁䙁䅁党祂䡁䅍睢畂䝁䅅䅢杁䕁䅫杢穂䡁䅕杣桂䝁䄴睙求䍁䄴䅉啂䝁䅧党杁䕁䅉兤穂䝁䅫杢求䡁䅍督杁䕁䅫杢穂䡁䅕杣桂䝁䄴睙求䍁䅁督求䝁䅣兢求䝁䄴䅤杁䝁䄸杚浂䝁䅕杣穂䍁䅁睤療䡁䅉睡求䡁䅉督湁䍁䅁睙療䝁䄰䅣求䝁䄴督桂䡁䅑兡療䝁䄴䅌杁䝁䅍睢瑂䝁䄰党祂䝁䅍兡桂䝁䅷䅉桂䡁䅕䅤療䝁䄰睢楂䝁䅫䅢求䍁䅁兙畂䝁䅑䅉睂䡁䅉睢睂䝁䅕杣あ䡁䅫䅌杁䝁䅣党畂䝁䅕杣桂䝁䅷䅉獂䝁䅫兙楂䝁䅫䅢灂䡁䅑入獁䍁䅁睙療䝁䄰兢求䡁䅉睙灂䝁䅅䅢杁䝁䄰兤獂䡁䅑兡瑁䡁䅁党祂䝁䅫䅢獁䍁䅁党瑂䡁䅁䅢療䡁䅫党祂䡁䅍睊杁䝁䅷兡桂䝁䅉兡獂䝁䅫䅤㕂䍁䅷䅉睂䡁䅕杙獂䝁䅫睙杁䝁䅅杢歂䍁䅁䅣祂䝁䄸䅚ㅂ䝁䅍䅤杁䝁䅷兡桂䝁䅉兡獂䝁䅫䅤㕂䍁䅷䅉睂䡁䅉睢浂䝁䅕督穂䝁䅫睢畂䝁䅅䅢杁䝁䅫杢歂䝁䅕兢畂䝁䅫䅤㕂䍁䅷䅉瑂䝁䅅杣灂䝁䄴党獁䍁䅁兙㉂䝁䅫兙あ䝁䅫睢畂䍁䅷䅉療䝁䄴督潂䝁䄸杣求䍁䅁兙畂䝁䅑䅉療䝁䅙杚穂䝁䅧睢祂䝁䅕䅉求䝁䄴党祂䝁䅣入獁䍁䅁睙療䝁䄴督あ䡁䅉兤橂䡁䅑兡療䝁䄴䅌杁䡁䅑党祂䡁䅉睢祂䝁䅫督瑂䍁䅷䅉睂䝁䅕杣穂䝁䄸杢桂䝁䅷䅉桂䝁䅍睙灂䝁䅑党畂䡁䅑䅌杁䝁䅅杢歂䍁䅁睡灂䝁䅑杢桂䡁䅁䅉桂䝁䄴䅚杁䡁䅉兙畂䡁䅍睢瑂䍁䅁兡畂䡁䅍兤祂䝁䅅杢橂䝁䅕䅉睂䡁䅉睢歂䡁䅕睙あ䡁䅍杌杁䙁䅑䅡灂䡁䅍䅉穂䝁䅕睚瑂䝁䅕杢あ䍁䅁睢睂䝁䅕杣桂䡁䅑党穂䍁䅁䅤潂䡁䅉睢ㅂ䝁䅣䅡杁䡁䅍党獂䝁䅕睙あ䍁䅁兙橂䝁䅍睢ㅂ䝁䄴䅤穂䍁䅷䅉㍂䝁䅧兡橂䝁䅧䅉穂䝁䅕杣㉂䝁䅕䅉穂䝁䄰兙獂䝁䅷䅉楂䡁䅕督灂䝁䄴党穂䡁䅍党穂䑁䅳䅉橂䝁䄸兢瑂䝁䅕杣橂䝁䅫兙獂䍁䅁兙橂䝁䅍睢ㅂ䝁䄴䅤穂䍁䅁䅤潂䝁䅅䅤杁䡁䅍党祂䡁䅙党杁䝁䄰兡歂䍁䄰督灂䡁䅯党歂䍁䅁杙ㅂ䡁䅍兡畂䝁䅕督穂䝁䅕督㝁䍁䅁杢桂䡁䅑兡療䝁䄴兙獂䍁䅁兙橂䝁䅍睢ㅂ䝁䄴䅤穂䍁䅷䅉㍂䝁䅧兡橂䝁䅧䅉穂䝁䅕杣㉂䝁䅕䅉獂䝁䅅杣湂䝁䅕䅉橂䝁䄸兢睂䝁䅅杢灂䝁䅕督㝁䍁䅁兙畂䝁䅑䅉畂䝁䅅䅤灂䝁䄸杢桂䝁䅷䅉睂䡁䅉睢睂䝁䅕杣あ䡁䅫䅉桂䝁䄴䅚杁䝁䄸䅤潂䝁䅕杣杁䡁䅑䅡桂䡁䅑䅉穂䝁䅕杣㉂䝁䅕䅉獂䝁䅅杣湂䝁䅕䅉桂䝁䄴䅚杁䝁䄰兡歂䍁䄰督灂䡁䅯党歂䍁䅁睙ㅂ䡁䅍䅤療䝁䄰党祂䡁䅍䅌杁䝁䅍睢瑂䝁䄰党祂䝁䅍兡桂䝁䅷䅉あ䡁䅉兤橂䝁䅳兡畂䝁䅣䅉灂䝁䄴䅚ㅂ䡁䅍䅤祂䡁䅫䅌杁䝁䅅杢歂䍁䅁兙湂䡁䅉兡橂䡁䅕䅢あ䡁䅕杣桂䝁䅷䅉楂䡁䅕督灂䝁䄴党穂䡁䅍党穂䍁䅷䅉桂䡁䅍䅉㍂䝁䅕䅢獂䍁䅁兙穂䍁䅁兢桂䡁䅉睡求䡁䅑督杁䝁䅅杢歂䍁䅁䅚灂䡁䅍䅤祂䝁䅫杙ㅂ䡁䅑党穂䍁䅁兡あ䡁䅍䅉睂䡁䅉睢歂䡁䅕睙あ䡁䅍䅉あ䝁䅧杣療䡁䅕睚潂䍁䅁杙祂䝁䄸睡求䡁䅉督獁䍁䅁睤潂䝁䄸䅢求䡁䅍兙獂䝁䅕䅉桂䝁䅣党畂䡁䅑督獁䍁䅁兙畂䝁䅑䅉睂䡁䅉睢湂䡁䅉兙瑂䍁䅁兢桂䝁䄴兙湂䝁䅕杣穂䍁䄴䅉啂䝁䅧党杁䕁䅉睢畂䝁䅑䅉流䍁䅁睕睂䝁䅕睙灂䝁䅅䅢あ䡁䅫䅉䩂䝁䄴督ㅂ䡁䅉兙畂䝁䅍党杁䡁䅍党湂䝁䄰党畂䡁䅑䅉睂䡁䅉睢㉂䝁䅫䅚求䡁䅍䅉穂䡁䅕杣求䡁䅑入獁䍁䅁杚灂䝁䅑党獂䝁䅫䅤㕂䍁䅷䅉瑂䝁䅅杢桂䝁䅣党瑂䝁䅕杢あ䍁䅁兙畂䝁䅑䅉睂䡁䅉睢浂䝁䅕督穂䝁䅫睢畂䝁䅅䅢杁䝁䅷兡桂䝁䅉兡獂䝁䅫䅤㕂䍁䅷䅉桂䝁䄴䅚杁䝁䄸䅤潂䝁䅕杣杁䡁䅁杣療䡁䅁党祂䡁䅑入杁䝁䅅杢歂䍁䅁睙桂䡁䅍兤桂䝁䅷䅤㕂䍁䅁睙療䡁䅙党祂䝁䅅睚求䡁䅍䅉桂䝁䄴䅚杁䡁䅉党獂䝁䅅䅤求䝁䅑䅉祂䝁䅫督牂䍁䅁兢桂䝁䄴兙湂䝁䅕兢求䝁䄴䅤杁䡁䅍党祂䡁䅙兡橂䝁䅕督杁䡁䅑䅡祂䝁䄸兤湂䝁䅧䅉灂䝁䄴䅚求䡁䅁党畂䝁䅑党畂䡁䅑䅉桂䝁䅣党畂䝁䅍兡求䡁䅍䅉桂䝁䄴䅚杁䝁䅉杣療䝁䅳党祂䡁䅍杌杁䙁䅑䅡求䍁䅁䅕求䡁䅉督療䝁䄴兙獂䍁䅁兓畂䡁䅍兤祂䝁䅅杢橂䝁䅕䅉穂䝁䅕睚瑂䝁䅕杢あ䍁䅁睢浂䝁䅙党祂䡁䅍䅉睂䡁䅉睢睂䝁䅕杣あ䡁䅫䅉桂䝁䄴䅚杁䝁䅍兙穂䡁䅕兙獂䡁䅑入杁䝁䅫杢穂䡁䅕杣桂䝁䄴睙求䍁䅁睙療䡁䅙党祂䝁䅫杢湂䍁䅁䅣求䡁䅉督療䝁䄴兙獂䍁䅁杣灂䡁䅍睡穂䍁䅷䅉睂䡁䅉兡瑂䝁䅅杣灂䝁䅷入杁䝁䅅兤あ䝁䄸兢療䝁䅉兡獂䝁䅕䅉桂䝁䄴䅚杁䝁䅧睢瑂䝁䅕睢㍂䝁䄴党祂䡁䅍升杁䝁䅫杢穂䡁䅕杣桂䝁䄴睙求䍁䅁䅤療䍁䅁兡畂䝁䅑兡㉂䝁䅫䅚ㅂ䝁䅅䅢穂䍁䅁䅤潂䡁䅉睢ㅂ䝁䅣䅡杁䝁䅫杢歂䝁䅕䅣求䝁䄴䅚求䝁䄴䅤杁䝁䅅睚求䝁䄴睙灂䝁䅕督杁䝁䅅杢歂䍁䅁杙祂䝁䄸睡求䡁䅉督畁䍁䅁䅖潂䝁䅕䅉啂䡁䅉兙㉂䝁䅕䅢求䡁䅉督杁䕁䅍睢瑂䡁䅁兙畂䝁䅫党穂䍁䅷䅉䩂䝁䄴睙畁䍁䅁睤桂䡁䅍䅉浂䝁䄸兤畂䝁䅑党歂䍁䅁兡畂䍁䅁免㑁䑁䅕睍杁䝁䅅杢歂䍁䅁兡穂䍁䅁杙桂䡁䅍党歂䍁䅁兡畂䍁䅁杔求䡁䅣䅉婂䝁䄸杣牂䍁䅷䅉佂䝁䅕睤杁䙁䅫睢祂䝁䅳杌䅁䭁奧䅁䅃睄䅁䅖潂䝁䅕䅉塂䝁䅅䅢あ䍁䅁䅒灂䡁䅍杢求䡁䅫䅉䑂䝁䄸兢睂䝁䅅杢㕂䍁䅁睢睂䝁䅕杣桂䡁䅑党穂䍁䅁兙穂䍁䅁兙畂䍁䅁党畂䡁䅑党祂䡁䅑兙灂䝁䄴兢求䝁䄴䅤杁䝁䅍睢瑂䡁䅁兙畂䡁䅫䅉㍂䝁䄸杣獂䝁䅑睤灂䝁䅑党畁䍁䅁兓あ䍁䅁睢睂䝁䅕杣桂䡁䅑党穂䍁䅁䅤潂䡁䅉睢ㅂ䝁䅣䅡杁䡁䅑䅡祂䝁䅕党杁䡁䅍党湂䝁䄰党畂䡁䅑督㙁䍁䅁兒畂䡁䅑党祂䡁䅑兙灂䝁䄴兢求䝁䄴䅤獁䍁䅁睕睂䝁䄸杣あ䡁䅍䅌杁䝁䅅杢歂䍁䅁兒㑂䡁䅁党祂䝁䅫党畂䝁䅍党穂䍁䄴䅉啂䝁䅧党杁䝁䅍睢瑂䡁䅁兙畂䡁䅫䅉睂䡁䅉睢歂䡁䅕睙求䡁䅍䅉桂䝁䄴䅚杁䝁䅑兡穂䡁䅑杣灂䝁䅉兤あ䝁䅕督杁䝁䅙兡獂䝁䄰䅉桂䝁䄴䅚杁䡁䅑党獂䝁䅕杤灂䡁䅍兡療䝁䄴䅉橂䝁䄸杢あ䝁䅕杢あ䍁䅁兤畂䝁䅑党祂䍁䅁䅤潂䝁䅕䅉䉂䕁䅉睑杁䙁䅑党獂䝁䅕杤灂䡁䅍兡療䝁䄴䅉佂䝁䅕䅤㍂䝁䄸杣牂䍁䅷䅉䕂䝁䅫督畂䝁䅕入獁䍁䅁杒祂䝁䅕党浂䝁䄸杣瑂䍁䅷䅉䝂䙁䅧䅌杁䕁䅙睢㑂䍁䅷䅉佂䝁䅅䅤灂䝁䄸杢桂䝁䅷䅉䡂䝁䅕睢湂䡁䅉兙睂䝁䅧兡橂䍁䅷䅉桂䝁䄴䅚杁䙁䅍䅤桂䡁䅉䅉楂䡁䅉兙畂䝁䅑䅉あ䝁䅕䅢求䡁䅙兡穂䝁䅫睢畂䍁䅁睙潂䝁䅅杢畂䝁䅕䅢穂䍁䅷䅉桂䡁䅍䅉㍂䝁䅕䅢獂䍁䅁兙穂䍁䅁兑䍂䕁䅍䅉あ䝁䅕䅢求䡁䅙兡穂䝁䅫睢畂䍁䅁督あ䝁䅅䅤灂䝁䄸杢穂䍁䅁兙畂䝁䅑䅉䉂䍁䅳兒杁䡁䅑党獂䝁䅕杤灂䡁䅍兡療䝁䄴䅉畂䝁䅕䅤㍂䝁䄸杣牂䡁䅍睏杁䝁䅅杢歂䍁䅁䅣祂䝁䄸䅚ㅂ䝁䅍党穂䍁䅁睢祂䝁䅫睚灂䝁䄴兙獂䍁䅁睙療䝁䄴䅤求䝁䄴䅤杁䡁䅕杢歂䝁䅕杣杁䡁䅑䅡求䍁䅁䅒灂䡁䅍杢求䡁䅫䅉䍂䡁䅉兙畂䝁䅑党歂䍁䅁䅖求䝁䅷党㉂䝁䅫督灂䝁䄸杢獁䍁䅁杒奂䍁䅁䅕祂䝁䄸䅚ㅂ䝁䅍䅤灂䝁䄸杢穂䍁䅷䅉䵂䡁䅕睙桂䡁䅍杚灂䝁䅷兢獁䍁䅁兔桂䡁䅉杤求䝁䅷䅌杁䕁䄴兙あ䝁䅫睢畂䝁䅅䅢杁䕁䅣党療䝁䅣杣桂䡁䅁䅡灂䝁䅍䅉呂䡁䅑兤歂䝁䅫睢穂䍁䅷䅉兂䝁䅫䅥桂䡁䅉䅌杁䙁䅍党桂䡁䅉睙潂䝁䅷兡湂䝁䅧䅤杁䙁䅁兡橂䡁䅑兤祂䝁䅕督獁䍁䅁䅖㍂䝁䅕杢あ䝁䅫党あ䝁䅧䅉䑂䝁䅕杢あ䡁䅕杣㕂䍁䅁睕あ䡁䅕䅚灂䝁䄸督獁䍁䅁杍睁䡁䅑䅡杁䙁䅑党獂䝁䅕杤灂䡁䅍兡療䝁䄴䅌杁䝁䅅杢歂䍁䅁睖桂䝁䅷䅤杁䕁䅑兡穂䝁䄴党㕂䍁䅁䅕灂䝁䅍䅤ㅂ䡁䅉党穂䍁䅁杙桂䝁䄴杢求䡁䅉督畁䍁䅁兓あ䍁䅁兙獂䡁䅍睢杁䝁䄸杚浂䝁䅕杣穂䍁䅁䅚灂䡁䅉党橂䡁䅑兌あ䝁䄸兌橂䝁䄸杢穂䡁䅕兢求䡁䅉䅉穂䡁䅑杣求䝁䅅兢灂䝁䄴睚杁䡁䅍党祂䡁䅙兡橂䝁䅕督杁䡁䅑䅡祂䝁䄸兤湂䝁䅧䅉䕂䝁䅫督畂䝁䅕入牁䍁䅷䅉䕂䝁䅫督畂䝁䅕入牁䍁䅁䅓療䡁䅑督あ䝁䅅杣獁䍁䅁兙畂䝁䅑䅉䥂䡁䅕䅢ㅂ䑁䅳䅉穂䡁䅁睢祂䡁䅑督瑁䡁䅉党獂䝁䅅䅤求䝁䅑䅉㉂䝁䅫䅚求䝁䄸䅉穂䡁䅑杣求䝁䅅兢灂䝁䄴睚杁䝁䅍睢畂䡁䅑党畂䡁䅑䅉あ䝁䅧杣療䡁䅕睚潂䍁䅁兒呂䙁䅁杔獁䍁䅁兒呂䙁䅁杔杁䝁䄸杢杁䕁䅅村䑂䍁䅷䅉䙂䙁䅍䅕佂䍁䅳䅉䕂䙁䅑睑獁䍁䅁兙畂䝁䅑䅉呂䡁䅑兙祂䑁䅳䅉穂䝁䅅䅢求䍁䄸䅢灂䝁䅍党畂䡁䅍兡畂䝁䅣䅉療䝁䅙䅉浂䝁䅫䅢瑂䍁䅁兙畂䝁䅑䅉求䡁䅁兡穂䝁䄸䅚灂䝁䅍䅉橂䝁䄸杢あ䝁䅕杢あ䍁䅁䅤療䍁䅁䅤求䝁䅷党㉂䝁䅫督灂䝁䄸杢杁䝁䅅杢歂䍁䅁杤灂䝁䅑党療䍁䄰睢畂䍁䄰䅚求䝁䄰兙畂䝁䅑䅉穂䝁䅕杣㉂䝁䅫睙求䡁䅍睏杁䡁䅑䅡求䝁䅅䅤祂䝁䅫睙桂䝁䅷䅌杁䝁䅧睢瑂䝁䅕䅉求䝁䄴䅤求䡁䅉䅤桂䝁䅫杢瑂䝁䅕杢あ䍁䅷䅉桂䝁䄴䅚杁䝁䄰兤穂䝁䅫睙杁䝁䅑兡穂䡁䅑杣灂䝁䅉兤あ䝁䅫睢畂䍁䅁督求䡁䅉杤灂䝁䅍党穂䑁䅳䅉䕂䙁䅙䅒杁䝁䅅杢歂䍁䅁村獂䡁䅕兌祂䝁䅅入杁䝁䅑兡穂䝁䅍督獁䍁䅁党獂䝁䅕睙あ䡁䅉睢畂䝁䅫睙杁䝁䅧睢瑂䝁䅕䅉㉂䝁䅫䅚求䝁䄸䅉獂䝁䅫睙求䝁䄴督求䡁䅍䅌杁䝁䅅杢歂䍁䅁杖偂䕁䅑䅉祂䝁䅕杢あ䝁䅅䅢杁䡁䅍党祂䡁䅙兡橂䝁䅕督㝁䍁䅁督あ䝁䅅睚灂䝁䄴睚杁䝁䅅杢歂䍁䅁䅢灂䝁䅍党畂䡁䅍兡畂䝁䅣䅉療䝁䅙䅉獂䝁䅫杤求䍁䅁党畂䡁䅑党祂䡁䅑兙灂䝁䄴兢求䝁䄴䅤杁䝁䅕杤求䝁䄴䅤穂䑁䅳䅉桂䝁䄴䅚杁䡁䅁睢穂䡁䅑兌睂䡁䅉睢歂䡁䅕睙あ䝁䅫睢畂䍁䅁督求䡁䅉杤灂䝁䅍党穂䍁䄴䅉䩂䝁䄴䅉桂䝁䅑䅚灂䡁䅑兡療䝁䄴䅌杁䡁䅑䅡求䍁䅁睙療䝁䄰䅣桂䝁䄴入杁䝁䄸䅣求䡁䅉兙あ䝁䅕督杁䡁䅑䅡求䝁䄰党杁䡁䅁兙祂䝁䅳督杁䝁䅅杢歂䍁䅁杣求䡁䅍睢祂䡁䅑督杁䝁䅍睢瑂䡁䅁杣灂䡁䅍兡畂䝁䅣䅉塂䝁䅅䅢あ䍁䅁䅒灂䡁䅍杢求䡁䅫䅉塂䝁䄸杣獂䝁䅑䅉卂䝁䅕督療䡁䅉䅤獁䍁䅁䅒灂䡁䅍杢求䡁䅫䅢桂䝁䄴䅚杁䙁䅉党穂䝁䄸杣あ䍁䅷䅉䕂䝁䅫督畂䝁䅕入獂䝁䅅杢歂䍁䅁䅕桂䡁䅉兡穂䍁䅷䅉䥂䝁䄸杢湂䍁䅁睓療䝁䄴睚杁䕁䅑兡穂䝁䄴党㕂䝁䅷兙畂䝁䅑䅉卂䝁䅕督療䡁䅉䅤獁䍁䅁睕潂䝁䅅杢湂䝁䅧兙灂䍁䅁䅒灂䡁䅍杢求䡁䅫䅉卂䝁䅕督療䡁䅉䅤獁䍁䅁䅒灂䡁䅍杢求䡁䅫䅉䑂䡁䅉兤灂䡁䅍党杁䕁䅷兡畂䝁䅕䅌杁䕁䅑兡穂䝁䄴党㕂䍁䅁杖桂䝁䅍兙あ䝁䅫睢畂䍁䅁睑獂䡁䅕杙獁䍁䅁杔桂䡁䅑兡療䝁䄴兙獂䍁䅁睒求䝁䄸睚祂䝁䅅䅣潂䝁䅫睙杁䕁䅕䅥睂䝁䅕䅚灂䡁䅑兡療䝁䄴督獁䍁䅁兙畂䝁䅑䅉䉂䝁䅑杤求䝁䄴䅤ㅂ䡁䅉党穂䍁䅁杙㕂䍁䅁䅒灂䡁䅍杢求䡁䅫䅌杁䝁䅅督杁䡁䅣党獂䝁䅷䅉桂䡁䅍䅉䉂䡁䅕䅢桂䝁䄴兡獁䍁䅁兙杁䕁䅑兡穂䝁䄴党㕂䍁䅁杣求䡁䅍睢祂䡁䅑䅉桂䝁䄴䅚杁䡁䅍䅣桂䍁䅁兡畂䍁䅁䅓桂䡁䅣兙灂䝁䅫杌杁䕁䅙兤祂䡁䅑䅡求䡁䅉䅌杁䝁䅫䅤杁䝁䅷兡橂䝁䅕杢穂䝁䅕督杁䝁䅫䅤穂䍁䅁兡畂䡁䅑党獂䝁䅷党橂䡁䅑兤桂䝁䅷䅉睂䡁䅉睢睂䝁䅕杣あ䡁䅫䅉潁䕁䅫䅕灁䍁䅁䅤療䍁䅁兙杁䡁䅑䅡灂䡁䅉䅚杁䡁䅁兙祂䡁䅑入杁䡁䅑䅡桂䡁䅑䅉療䡁䅣杢穂䍁䅁兙畂䝁䅑䅉療䡁䅁党祂䝁䅅䅤求䡁䅍䅉啂䝁䄸睡㕂䝁䄸䅉䕂䝁䅫督畂䝁䅕入杁䙁䅉党穂䝁䄸杣あ䑁䅳䅉獂䝁䅫睙求䝁䄴督求䡁䅍䅉あ䡁䅉兙歂䝁䅕䅉畂䝁䅅兢求䡁䅍䅌杁䝁䅍䅡桂䡁䅉兙橂䡁䅑党祂䡁䅍䅌杁䡁䅙兡穂䡁䅕兙獂䍁䅷䅉獂䝁䅫䅤求䡁䅉兙祂䡁䅫䅌杁䝁䅅杢歂䍁䅁睢あ䝁䅧党祂䍁䅁兓兂䍁䅁杚療䡁䅉䅉ㅂ䡁䅍党杁䝁䄸杢杁䝁䄰党祂䝁䅍䅡桂䝁䄴䅚灂䡁䅍党獁䍁䅁䅣ㅂ䝁䅉䅢灂䡁䅍䅡求䝁䅑䅉瑂䝁䅅䅤求䡁䅉兡桂䝁䅷督獁䍁䅁兙畂䝁䅑䅉湂䝁䅅兢求䡁䅍睏杁䝁䄸䅣求䡁䅉兙あ䝁䅕督杁䝁䅅䅉歂䝁䅫杣求䝁䅍䅤瑁䡁䅑睢瑁䝁䅧睢瑂䝁䅕䅉穂䝁䅅䅤求䝁䅷䅢灂䡁䅑党杁䝁䅑兡穂䡁䅑杣灂䝁䅉兤あ䝁䅫睢畂䍁䅁䅣獂䝁䅅䅤浂䝁䄸杣瑂䑁䅳䅉穂䝁䅕䅢獂䡁䅍䅉楂䡁䅉兙畂䝁䅑党歂䍁䅁兢求䡁䅉睙潂䝁䅅杢歂䝁䅫督求䍁䅁䅤潂䡁䅉睢ㅂ䝁䅣䅡杁䡁䅉党あ䝁䅅兡獂䍁䅷䅉療䝁䄴䅢灂䝁䄴党獁䍁䅁兙畂䝁䅑䅉㍂䝁䅧睢獂䝁䅕督桂䝁䅷党杁䝁䅉兤穂䝁䅫杢求䡁䅍督求䡁䅍睏杁䝁䅅杢歂䍁䅁䅚求䡁䅙党獂䝁䄸䅣穂䍁䅁兙畂䝁䅑䅉睂䡁䅕杙獂䝁䅫督潂䝁䅕督杁䝁䅉睢療䝁䅳督獁䍁䅁睙療䝁䄰兡橂䍁䅁杙療䝁䄸睡穂䍁䅷䅉桂䝁䄴䅚杁䝁䄰兙湂䝁䅅来灂䝁䄴党穂䍁䄴䅉啂䝁䅧党杁䙁䅣兙獂䡁䅑䅉䕂䝁䅫督畂䝁䅕入杁䕁䅍睢瑂䡁䅁兙畂䡁䅫䅉㍂䝁䅅督杁䝁䅙睢ㅂ䝁䄴䅚求䝁䅑䅉灂䝁䄴䅉硁䑁䅫杍穁䍁䅁兙畂䝁䅑䅉灂䡁䅍䅉楂䝁䅅督求䝁䅑䅉灂䝁䄴䅉䍂䡁䅕杣楂䝁䅅杢牂䍁䅷䅉䑂䝁䅅䅢灂䝁䅙睢祂䝁䄴兡桂䍁䄴䅁灃䅇䅁䄶䅑䙁䅑䅡求䍁䅁睖求䝁䄴䅚㕂䍁䅣督杁䕁䅍睢瑂䡁䅁兙畂䡁䅫䅌杁䡁䅑睢湂䝁䅕䅤潂䝁䅕杣杁䡁䅣兡あ䝁䅧䅉灂䡁䅑督杁䡁䅍兤楂䡁䅍兡歂䝁䅫兙祂䝁䅫党穂䍁䅷䅉療䡁䅁党祂䝁䅅䅤求䡁䅍䅉桂䡁䅍䅉桂䍁䅁兣ㅂ䝁䅫睙牂䍁䄰督求䡁䅉杤灂䝁䅍党杁䡁䅉党穂䡁䅑兙ㅂ䡁䅉兙畂䡁䅑䅉橂䝁䄸兢睂䝁䅅杢㕂䍁䅁兡畂䍁䅁䅤潂䝁䅕䅉噂䝁䄴兡あ䝁䅕䅚杁䙁䅍䅤桂䡁䅑党穂䍁䅁兙畂䝁䅑䅉灂䝁䄴䅤求䡁䅉杢桂䡁䅑兡療䝁䄴兙獂䝁䅷入畁䍁䅁兓あ䍁䅁睢睂䝁䅕杣桂䡁䅑党穂䍁䅁䅤潂䡁䅉睢ㅂ䝁䅣䅡杁䙁䅣党畂䝁䅑入婁䡉䅍䅉噂䍁䄴睕畁䍁䅷䅉塂䝁䅕杢歂䡁䅫升穂䍁䅁兓畂䡁䅑党祂䝁䄴兙あ䝁䅫睢畂䝁䅅䅢獁䍁䅁兙畂䝁䅑䅉䡂䝁䅷睢楂䝁䅅䅢杁䙁䅉党桂䝁䅷䅉䙂䡁䅍䅤桂䡁䅑党杁䍁䅙䅉䕂䝁䅕杤求䝁䅷睢睂䝁䄰党畂䡁䅑䅉穂䝁䅕睚瑂䝁䅕杢あ䡁䅍杌杁䙁䅑䅡求䍁䅁睙療䝁䄰䅣桂䝁䄴入杁䝁䅫督杁䝁䅫杢㉂䝁䄸䅢㉂䝁䅕䅚杁䝁䅫杢杁䝁䄸䅣求䡁䅉兙あ䝁䅫杢湂䍁䅷䅉歂䝁䅕杤求䝁䅷睢睂䝁䅫杢湂䍁䅷䅉桂䝁䄴䅚杁䝁䅙杣桂䝁䄴睙潂䝁䅫督灂䝁䄴睚杁䝁䅅䅉穂䡁䅫督あ䝁䅕兢杁䝁䄸杚杁䡁䅅兤灂䝁䅍睡瑁䡁䅍党祂䡁䅙兡橂䝁䅕䅉祂䝁䅕督あ䝁䅅兤祂䝁䅅杢あ䡁䅍䅉穂䡁䅁党橂䝁䅫兙獂䝁䅫来灂䝁䄴睚杁䝁䅫杢杁䝁䅧兙瑂䝁䅉兤祂䝁䅣党祂䍁䅁督桂䝁䄴䅚㍂䝁䅫睙潂䝁䅕督畁䍁䅁兓あ䍁䅁睢㍂䝁䄴督杁䝁䅅杢歂䍁䅁䅢求䝁䅅督求䡁䅍䅉祂䝁䅕兙獂䍁䅁党穂䡁䅑兙あ䝁䅕䅉睂䡁䅉睢睂䝁䅕杣あ䝁䅫党穂䍁䄴䅉啂䝁䅧党杁䝁䅍睢瑂䡁䅁兙畂䡁䅫䅉㍂䝁䅅督杁䝁䅙睢祂䝁䄰党祂䝁䅷入杁䝁䅳杢療䡁䅣杢杁䝁䅅督杁䙁䅣党畂䝁䅑入湁䡁䅍睌䉂䡁䅉杙㕂䍁䅣督杁䕁䅣杣療䡁䅕䅣獁䍁䅁兓畂䝁䅍杌杁䝁䅅杢歂䍁䅁睙潂䝁䅅杢湂䝁䅕䅚杁䝁䅫䅤穂䍁䅁杢桂䝁䄰党杁䡁䅑睢杁䙁䅑䅡求䍁䅁睖求䝁䄴䅚㕂䉁杫督杁䕁䅍睢瑂䡁䅁兙畂䡁䅫䅉灂䝁䄴䅉䭂䡁䅕䅢㕂䍁䅁杍睁䑁䅅免畁䍁䅁䅖潂䝁䅕䅉塂䝁䅕杢歂䡁䅫睊穂䍁䅁睑療䝁䄰䅣桂䝁䄴入杁䡁䅣兙穂䍁䅁杚療䡁䅕杢歂䝁䅕䅚杁䝁䅫杢杁䑁䅅兏㉁䑁䅫䅉桂䝁䄴䅚杁䝁䅫督杁䝁䅧党桂䝁䅑兣ㅂ䝁䅅杣あ䝁䅕杣求䝁䅑䅉灂䝁䄴䅉䕂䡁䅕杙獂䝁䅫杢獁䍁䅁睔潂䝁䅫睢畁䅁䅁桙䅍䱁䙧䅁啂䝁䅧党杁䙁䅣党穂䡁䅑党祂䝁䄴䅉噂䝁䄴兡療䝁䄴䅉䑂䝁䄸兢睂䝁䅅杢㕂䍁䅁䅣祂䝁䄸杤灂䝁䅑党穂䍁䅁兢療䝁䄴党㕂䍁䅁兢療䡁䅙党瑂䝁䅕杢あ䍁䅁兙畂䝁䅑䅉睂䝁䅅入瑂䝁䅕杢あ䍁䅁督求䡁䅉杤灂䝁䅍党穂䍁䅁睤療䡁䅉䅢歂䡁䅣兡歂䝁䅕杌杁䙁䅑䅡求䍁䅁睙療䝁䄰䅣桂䝁䄴入杁䝁䄸䅣求䡁䅉兙あ䝁䅕督杁䡁䅑䅡祂䝁䄸兤湂䝁䅧䅉䑂䝁䄸杢穂䡁䅕兢求䡁䅉䅉乂䝁䄸杢求䡁䅫䅉啂䡁䅉兙畂䡁䅍杚求䡁䅉䅉桂䝁䄴䅚杁䕁䅍睢畂䡁䅍兤瑂䝁䅕杣杁䙁䅍党祂䡁䅙兡橂䝁䅕督杁䡁䅍党湂䝁䄰党畂䡁䅑督畁䍁䅁䅖潂䝁䅕䅉䑂䝁䄸杢穂䡁䅕兢求䡁䅉䅉乂䝁䄸杢求䡁䅫䅉啂䡁䅉兙畂䡁䅍杚求䡁䅉䅉穂䝁䅕睚瑂䝁䅕杢あ䍁䅁杚桂䝁䅍兡獂䝁䅫䅤桂䡁䅑党穂䍁䅁兢療䝁䄴党㕂䍁䅁䅤祂䝁䅅杢穂䝁䅙党祂䡁䅍䅉浂䝁䄸杣杁䝁䅫杢あ䝁䅕杣畂䝁䅅䅤灂䝁䄸杢桂䝁䅷䅉橂䡁䅉睢穂䡁䅍兌楂䝁䄸杣歂䝁䅕杣杁䝁䅅杢歂䍁䅁兡畂䡁䅑杣桂䍁䄰睙療䡁䅕杢あ䡁䅉入杁䡁䅑杣桂䝁䄴督浂䝁䅕杣穂䍁䅷䅉睂䡁䅉兡瑂䝁䅅杣灂䝁䅷入杁䡁䅑䅡祂䝁䄸兤湂䝁䅧䅉桂䍁䅁杢求䡁䅑睤療䡁䅉睡杁䝁䄸杚杁䡁䅉党あ䝁䅅兡獂䍁䅁兙湂䝁䅕杢あ䍁䅁䅢療䝁䅍兙あ䝁䅫睢畂䡁䅍䅌杁䝁䅅督杁䡁䅣党獂䝁䅷䅉桂䡁䅍䅉あ䝁䅧杣療䡁䅕睚潂䍁䅁睤求䝁䅉督灂䡁䅑党穂䍁䅁兙畂䝁䅑䅉瑂䝁䄸杙灂䝁䅷党杁䝁䅑党㉂䝁䅫睙求䡁䅍杌杁䙁䅑䅡求䍁䅁睑療䝁䄴督ㅂ䝁䄰党祂䍁䅁睕求䡁䅉杤灂䝁䅍党穂䍁䅁督求䝁䅣兢求䝁䄴䅤穂䍁䅁睢浂䝁䅙党祂䡁䅍䅉楂䝁䅫䅢獂䍁䅁䅣桂䡁䅫兢求䝁䄴䅤杁䡁䅍党祂䡁䅙兡橂䝁䅕督獁䍁䅁睤潂䝁䅫睙潂䍁䅁杚桂䝁䅍兡獂䝁䅫䅤桂䡁䅑党杁䡁䅁兙㕂䝁䄰党畂䡁䅑督杁䝁䅙睢祂䍁䅁睙療䝁䄴督ㅂ䝁䄰党祂䡁䅍䅌杁䝁䅉兤穂䝁䅫杢求䡁䅍督求䡁䅍䅌杁䝁䅅杢歂䍁䅁睢あ䝁䅧党祂䍁䅁睢祂䝁䅣兙畂䝁䅫来桂䡁䅑兡療䝁䄴督獁䍁䅁兙穂䍁䅁睤求䝁䅷䅢杁䝁䅅督杁䝁䄰睢畂䝁䅕入杁䝁䄸杣歂䝁䅕杣杁䡁䅍党祂䡁䅙兡橂䝁䅕督獁䍁䅁杣求䡁䅑兙灂䝁䅷䅉浂䝁䄸杣求䝁䅫睚畂䍁䅁党㑂䝁䅍䅡桂䝁䄴睚求䍁䅁督求䡁䅉杤灂䝁䅍党穂䍁䅷䅉睂䡁䅉党睂䝁䅅兡歂䍁䅁睙桂䡁䅉䅚穂䍁䅷䅉獂䝁䅕杢歂䝁䅫杢湂䍁䅁䅣桂䡁䅉䅤畂䝁䅕杣穂䝁䅧兡睂䡁䅍䅌杁䝁䅅杢歂䍁䅁䅚灂䝁䅣兡あ䝁䅅䅢杁䡁䅣兙獂䝁䅷党あ䡁䅍杌杁䙁䅑䅡求䍁䅁睙療䝁䄰䅣桂䝁䄴入杁䡁䅣兙穂䍁䅁杚療䡁䅕杢歂䝁䅕䅚杁䝁䅫杢杁䑁䅅䅏ㅁ䑁䅅䅉桂䝁䄴䅚杁䝁䅫督杁䝁䅧党桂䝁䅑兣ㅂ䝁䅅杣あ䝁䅕杣求䝁䅑䅉灂䝁䄴䅉䕂䝁䅕杢㉂䝁䅕杣獁䍁䅁睑療䝁䅷睢祂䝁䅅䅚療䍁䄴䅁桂䅆䅁朷䅷䙁䅑䅡求䍁䅁睖灂䝁䅷䅢灂䝁䅅兢穂䍁䅁睑療䝁䄰䅣桂䝁䄴兡求䡁䅍䅌杁䕁䅫杢橂䍁䄴䅌杁䡁䅑睢湂䝁䅕䅤潂䝁䅕杣杁䡁䅣兡あ䝁䅧䅉灂䡁䅑督杁䡁䅍兤楂䡁䅍兡歂䝁䅫兙祂䝁䅫党穂䍁䅷䅉療䡁䅁党祂䝁䅅䅤求䡁䅍䅉桂䡁䅍䅉桂䝁䄴䅉求䝁䄴党祂䝁䅣入杁䝁䅫杢浂䡁䅉兙穂䡁䅑杣ㅂ䝁䅍䅤ㅂ䡁䅉党杁䝁䅍睢瑂䡁䅁兙畂䡁䅫䅉睂䡁䅉兡瑂䝁䅅杣灂䝁䅷入杁䝁䅫杢杁䡁䅑䅡求䍁䅁兖畂䝁䅫䅤求䝁䅑䅉呂䡁䅑兙あ䝁䅕督畁䍁䅁兓あ䍁䅁睢睂䝁䅕杣桂䡁䅑党穂䍁䅁䅤潂䡁䅉睢ㅂ䝁䅣䅡杁䙁䅑杣桂䝁䄴督瑂䝁䅫督穂䝁䅫睢畂䍁䅁杊杁䕁䅣兤獂䝁䅙䅉療䝁䅙䅉乂䝁䅕䅥灂䝁䅍睢獁䍁䅁杔療䡁䅉䅤潂䝁䅕兙穂䡁䅑䅉䡂䍁䅙䅕獁䍁䅁睖求䡁䅍䅤獁䍁䅁兙畂䝁䅑䅉䡂䝁䅅督杁䍁䅙䅉佂䕁䅣䅔杁䕁䄰兙祂䝁䅳党あ䝁䅫杢湂䍁䅁睕求䡁䅉杤灂䝁䅍党穂䍁䅁督求䝁䅣兢求䝁䄴䅤穂䍁䄴䅉啂䝁䅧党杁䙁䅑杣桂䝁䄴督瑂䝁䅫督穂䝁䅫睢畂䍁䅁杊杁䕁䅣兤獂䝁䅙䅉療䝁䅙䅉乂䝁䅕䅥灂䝁䅍睢杁䡁䅍党湂䝁䄰党畂䡁䅑䅉橂䝁䄸兢睂䡁䅉兡穂䝁䅕督杁䝁䄴兙あ䡁䅕杣桂䝁䅷䅉湂䝁䅅督杁䡁䅁兡睂䝁䅕䅢灂䝁䄴党穂䑁䅳䅉啂䡁䅉兙畂䡁䅍睙療䍁䅷䅉佂䝁䄸杣あ䝁䅧睤求䡁䅍䅤杁䡁䅁兡睂䝁䅕䅢灂䝁䄴党獁䍁䅁兔療䡁䅕杢あ䝁䅅兡畂䙁䅣党穂䡁䅑䅌杁䝁䅅杢歂䍁䅁杣求䝁䅷兙あ䝁䅕䅚杁䝁䄴兙あ䡁䅕杣桂䝁䅷䅉湂䝁䅅督杁䡁䅍䅤療䡁䅉兙湂䝁䅕䅉浂䝁䅅睙灂䝁䅷兡あ䝁䅫党穂䑁䅳䅉桂䝁䄴䅚杁䝁䄴兙あ䡁䅕杣桂䝁䅷䅉湂䝁䅅督杁䝁䅣兙あ䝁䅧党祂䝁䅫杢湂䍁䅁兙畂䝁䅑䅉睂䡁䅉睢橂䝁䅕督穂䝁䅫杢湂䍁䅷䅉桂䝁䄴䅚杁䝁䅍杣ㅂ䝁䅑党杁䝁䄸兡獂䍁䅁䅣祂䝁䄸䅚ㅂ䝁䅍䅤灂䝁䄸杢杁䝁䅧兙畂䝁䅑䅢灂䝁䄴睚杁䝁䅅杢歂䍁䅁䅤祂䝁䅅杢穂䡁䅁睢祂䡁䅑兙あ䝁䅫睢畂䍁䅁兙穂䡁䅍党あ䡁䅍䅉灂䝁䄴䅉あ䝁䅧党杁䕁䅣兤獂䝁䅙䅉䑂䝁䄸兙穂䡁䅑䅉祂䝁䅕睚灂䝁䄸杢畁䍁䅁䅖潂䝁䅕䅉佂䝁䄸杣あ䝁䅧党桂䡁䅍䅤杁䕁䅣杊兂䍁䅁督求䝁䅣兢求䝁䄴䅤杁䝁䅕杢湂䝁䅅睚求䡁䅍䅉灂䝁䄴䅉あ䝁䅧党杁䝁䄰兡歂䡁䅍䅤祂䝁䅕兙瑂䍁䅁睚桂䡁䅑䅡求䡁䅉兡畂䝁䅣䅌杁䡁䅁杣療䝁䅍党穂䡁䅍兡畂䝁䅣䅌杁䝁䅅杢歂䍁䅁杚祂䝁䅅睙あ䝁䅫睢畂䝁䅅䅤灂䝁䄸杢杁䝁䅅睙あ䝁䅫杤灂䡁䅑兡求䡁䅍䅉灂䝁䄴䅉あ䝁䅧党杁䕁䄰兙祂䝁䅍党獂䝁䅷兤穂䍁䅁睕潂䝁䅅䅢求䍁䅁杣求䝁䅣兡療䝁䄴䅉睂䡁䅉兡瑂䝁䅅杣灂䝁䅷入杁䝁䅫杢杁䙁䅁党畂䝁䄴督㕂䝁䅷杤桂䝁䄴兡桂䍁䅁兙畂䝁䅑䅉佂䝁䅕睤杁䙁䅫睢祂䝁䅳䅌杁䝁䅅杢歂䍁䅁䅤潂䝁䅕䅉噂䡁䅑兡橂䝁䅅䅉呂䝁䅧兙獂䝁䅕䅉祂䝁䅕睚灂䝁䄸杢杁䝁䄸杚杁䝁䅕兙穂䡁䅑党祂䝁䄴䅉偂䝁䅧兡療䍁䄴䅉啂䝁䅧党杁䙁䅣党穂䡁䅑䅉穂䝁䅕睚瑂䝁䅕杢あ䍁䅁睙療䝁䄴督灂䡁䅍䅤穂䍁䅁睢浂䍁䅁睚桂䡁䅍䅉湂䝁䅅䅤潂䝁䅕杣灂䝁䄴睚獁䍁䅁䅣祂䝁䄸睙求䡁䅍督灂䝁䄴睚獁䍁䅁兙畂䝁䅑䅉あ䡁䅉党桂䡁䅑兡畂䝁䅣䅉療䡁䅁党祂䝁䅅䅤灂䝁䄸杢穂䍁䅁兡畂䍁䅁䅤潂䝁䅕䅉卂䝁䄸睙牂䡁䅫䅉乂䝁䄸兤畂䡁䅑兙灂䝁䄴䅉祂䝁䅕睚灂䝁䄸杢杁䝁䄸杚杁䕁䅍睢獂䝁䄸杣桂䝁䅑睢杁䝁䅅杢歂䍁䅁睖㕂䝁䄸兢灂䝁䄴睚獁䍁䅁䅤潂䝁䅕䅉䍂䝁䅅杣畂䝁䅕䅤あ䍁䅁睕潂䝁䅅䅢求䍁䅁杣求䝁䅣兡療䝁䄴䅉療䝁䅙䅉畂䝁䄸杣あ䝁䅧兌橂䝁䅕杢あ䡁䅉兙獂䍁䅁䅖求䡁䅧兙穂䍁䅷䅉あ䝁䅧党杁䕁䅕兙湂䝁䅷党杁䕁䅙睢祂䝁䅑䅉呂䝁䅧兙獂䝁䅕䅉祂䝁䅕睚灂䝁䄸杢杁䝁䄸杚杁䙁䅍睢ㅂ䡁䅑䅡杁䙁䅑党㑂䝁䅅督獁䍁䅁䅤潂䝁䅕䅉䥂䝁䅅入畂䝁䅕督㉂䝁䅫䅢獂䝁䅕䅉呂䝁䅧兙獂䝁䅕䅉祂䝁䅕睚灂䝁䄸杢杁䝁䄸杚杁䝁䄴睢祂䡁䅑䅡㍂䝁䅕督あ䍁䅁䅔療䡁䅕兡穂䝁䅫兙畂䝁䅅䅌杁䡁䅑䅡求䍁䅁兔灂䝁䅑兌䑂䝁䄸杢あ䝁䅫杢求䝁䄴䅤杁䡁䅉党湂䝁䅫睢畂䍁䅁䅤潂䝁䅅䅤杁䝁䅫杢橂䝁䅷兤歂䝁䅕督杁䡁䅑䅡求䍁䅁兑畂䝁䅅䅚桂䡁䅉睡療䍁䅁兙畂䝁䅑䅉兂䝁䅕杣瑂䝁䅫兙畂䍁䅁杙桂䡁䅍兡畂䡁䅍䅌杁䝁䅅杢歂䍁䅁䅤潂䝁䅕䅉䕂䕁䅯䅉䍂䝁䅅督灂䝁䄴䅉療䝁䅙䅉䑂䝁䄸䅢療䡁䅉兙歂䝁䄸睏杁䝁䅅杢歂䍁䅁睢睂䝁䅕杣桂䡁䅑党穂䍁䅁杢桂䡁䅑兤祂䝁䅅䅢杁䝁䅣兙穂䍁䅁䅢灂䡁䅅兤灂䝁䅑䅉潁䕁䄴睒䵂䍁䅫䅉浂䡁䅉兙橂䡁䅑兡療䝁䄴兙あ䝁䅫睢畂䍁䅁兙畂䝁䅑䅉穂䡁䅑睢祂䝁䅅睚求䍁䅁杚桂䝁䅍兡獂䝁䅫䅤灂䝁䅕督杁䝁䅫杢杁䝁䅍党畂䡁䅑杣桂䝁䅷䅉䱂䝁䅅杢穂䝁䅅督杁䝁䄴党桂䡁䅉䅉䑂䝁䄸杢㍂䝁䅅入畁䍁䅁䅖潂䝁䅕䅉䡂䝁䅅督杁䍁䅙䅉佂䕁䅣䅔杁䕁䄰兙祂䝁䅳党あ䝁䅫杢湂䍁䅁睕求䡁䅉杤灂䝁䅍党穂䍁䅁督求䝁䅣兢求䝁䄴䅤杁䡁䅁杣療䡁䅙兡歂䝁䅕督杁䡁䅣䅡療䝁䅷党穂䝁䅅䅢求䍁䅁兢桂䡁䅉睡求䡁䅑兡畂䝁䅣䅌杁䡁䅑杣桂䝁䅑兡畂䝁䅣䅌杁䡁䅍䅤療䡁䅉兙湂䝁䅕䅌杁䝁䅅杢歂䍁䅁䅤祂䝁䅅杢穂䡁䅁睢祂䡁䅑兙あ䝁䅫睢畂䍁䅁睢浂䍁䅁杢桂䡁䅑兤祂䝁䅅䅢杁䝁䅣兙穂䍁䅁杚療䡁䅉䅉畂䝁䅅䅤ㅂ䡁䅉兙獂䍁䅁睚桂䡁䅍䅉ㅂ䡁䅑兡獂䝁䅫䅤灂䝁䅕督獁䍁䅁兢ㅂ䝁䄴兡橂䝁䅫䅣桂䝁䅷兡あ䝁䅫党穂䍁䅷䅉睂䝁䄸睤求䡁䅉䅉湂䝁䅕杢求䡁䅉兙あ䝁䄸杣穂䍁䅷䅉桂䝁䄴䅚杁䡁䅁杣療䝁䅑兤橂䝁䅕杣穂䑁䅳䅉桂䡁䅍督求䡁䅑䅉瑂䝁䅅杢桂䝁䅣党瑂䝁䅕杢あ䍁䅁督求䡁䅉杤灂䝁䅍党穂䑁䅳䅉桂䝁䄴䅚杁䡁䅑杣桂䝁䄴督睂䝁䄸杣あ䡁䅍䅉桂䝁䄴䅚杁䝁䄰兙祂䝁䅳党あ䡁䅍䅉佂䕁䅣䅔穂䍁䄴䅉啂䝁䅧党杁䝁䅍睢瑂䡁䅁兙畂䡁䅫䅉療䡁䅣杢穂䍁䅁兙畂䝁䅑䅉療䡁䅁党祂䝁䅅䅤求䡁䅍䅉穁䑁䅍䅌睁䑁䅁䅍杁䝁䄰兡獂䝁䅕督杁䝁䄸杚杁䡁䅁兡睂䝁䅕䅢灂䝁䄴党穂䍁䄴䅉啂䝁䅧党杁䙁䅣兡獂䝁䅷兡桂䝁䄰督杁䕁䅍睢瑂䡁䅁兙畂䝁䅫党穂䍁䅷䅉䩂䝁䄴睙畁䍁䅁睤桂䡁䅍䅉浂䝁䄸兤畂䝁䅑党歂䍁䅁兡畂䍁䅁免㕁䑁䅁䅏杁䝁䅅杢歂䍁䅁兡穂䍁䅁䅡求䝁䅅䅚硂䡁䅕兙祂䡁䅑党祂䝁䅕䅚杁䝁䅫杢杁䙁䅑兤獂䡁䅍兙獁䍁䅁睔牂䝁䅷兙潂䝁䄸兢桂䍁䄴䅁煃䅇䅁桑䅁䙁䅑䅡求䡁䅉兢療䍁䅁杒灂䡁䅍䅡求䡁䅉䅉呂䝁䅍兡求䝁䄴䅤灂䝁䅙兡橂䍁䅁兓畂䝁䅍杌杁䡁䅁杣療䡁䅙兡歂䝁䅕督杁䝁䅷兡浂䝁䅕䅉穂䝁䅍兡求䝁䄴睙求䡁䅍䅉穂䝁䄸䅢ㅂ䡁䅑兡療䝁䄴督獁䍁䅁兙畂䝁䅅䅢㕂䡁䅑兡橂䝁䅅䅢杁䝁䅫杢穂䡁䅑杣ㅂ䝁䄰党畂䡁䅑督獁䍁䅁督睂䝁䅕睙灂䝁䅅䅢あ䡁䅫䅉歂䝁䅫兙湂䝁䄴睢穂䡁䅑兡橂䡁䅍䅌杁䝁䅅杢歂䍁䅁䅢桂䝁䅉睢祂䝁䅅䅤療䡁䅉入杁䡁䅁杣療䝁䅑兤橂䡁䅑督杁䝁䅅杢歂䍁䅁杙灂䝁䄸䅣潂䝁䅅杣瑂䝁䅅䅉穂䝁䅕杣㉂䝁䅫睙求䡁䅍䅉灂䝁䄴䅉あ䝁䅧党杁䕁䄴睢祂䡁䅑䅡杁䕁䅅兢求䡁䅉兡橂䝁䅅䅌杁䕁䅕兤祂䝁䄸䅣求䍁䅷䅉䉂䡁䅍兡桂䍁䄰䅕桂䝁䅍兡浂䝁䅫睙獁䍁䅁兙畂䝁䅑䅉灂䝁䄴䅤求䡁䅉杢桂䡁䅑兡療䝁䄴兙獂䝁䅷入畁䍁䅁䅖潂䝁䅕䅉橂䝁䄸兢睂䝁䅅杢㕂䉁杫督杁䕁䅷兡浂䝁䅕䅉呂䝁䅍兡求䝁䄴睙求䡁䅍䅉呂䝁䄸䅢ㅂ䡁䅑兡療䝁䄴督杁䡁䅍党湂䝁䄰党畂䡁䅑䅉療䝁䅙杚求䡁䅉督杁䡁䅉党桂䝁䅣党畂䡁䅑督獁䍁䅁兡畂䡁䅍䅤祂䡁䅕兢求䝁䄴䅤穂䍁䅷䅉桂䝁䄴䅚杁䝁䅍睢畂䡁䅍兤瑂䝁䅅杙獂䝁䅕督杁䝁䅙睢祂䍁䅁杙灂䝁䄸䅢療䝁䅣兡橂䝁䅅䅢杁䝁䅅杢歂䍁䅁兢求䝁䅑兡橂䝁䅅䅢杁䡁䅉党穂䝁䅕兙祂䝁䅍䅡獁䍁䅁䅚灂䡁䅍睙療䡁䅙党祂䡁䅫䅌杁䝁䅅杢歂䍁䅁䅣祂䝁䄸䅚ㅂ䝁䅍䅤灂䝁䄸杢杁䝁䄸杚杁䝁䅑杣ㅂ䝁䅣督杁䝁䅅杢歂䍁䅁杤桂䝁䅍睙灂䝁䄴党穂䍁䅷䅉桂䡁䅍䅉㍂䝁䅕䅢獂䍁䅁兙穂䍁䅁䅚灂䝁䅅睚畂䝁䄸督灂䡁䅍䅉療䝁䅙䅉灂䝁䄴杚求䝁䅍䅤灂䝁䄸杢穂䍁䅁兙畂䝁䅑䅉歂䝁䅫督求䝁䅅督求䡁䅍睏杁䝁䅅杢歂䍁䅁督療䝁䅷兤あ䝁䅫睢畂䡁䅍䅉灂䝁䄴睙獂䡁䅕䅚求䍁䅁杙灂䝁䄸督橂䝁䅫党畂䝁䅍党穂䍁䅷䅉湂䝁䅕杢求䡁䅑兡橂䍁䅁督橂䝁䅫党畂䝁䅍党穂䍁䅷䅉桂䝁䄴䅚杁䝁䅉兡療䍁䅁䅣祂䝁䄸䅚ㅂ䝁䅍䅤灂䝁䄸杢杁䡁䅑睢杁䡁䅁䅡桂䡁䅉兢桂䝁䅍党ㅂ䡁䅑兡橂䝁䅅䅢獁䍁䅁杙灂䝁䄸䅤求䝁䅍䅡畂䝁䄸䅢療䝁䅣入獁䍁䅁兙湂䡁䅉兡橂䡁䅕䅢あ䡁䅕杣桂䝁䅷䅌杁䝁䅍䅢灂䝁䄴兡橂䝁䅅䅢獁䍁䅁䅡求䝁䅅䅢あ䝁䅧睙桂䡁䅉党獁䍁䅁兙橂䝁䅅䅚求䝁䄰兡橂䍁䅷䅉桂䝁䄴䅚杁䝁䅣睢㉂䝁䅕杣畂䝁䄰党畂䡁䅑䅉瑂䝁䅅杣牂䝁䅕䅤穂䍁䄴䅉䩂䡁䅑督杁䕁䅅杢桂䝁䅷入あ䝁䅫睙桂䝁䅷䅉䩂䝁䄴督あ䡁䅉兤瑂䝁䅕杢あ䡁䅍䅉穂䝁䅕睚瑂䝁䅕杢あ䍁䅁䅣祂䝁䄸杤灂䝁䅑党穂䍁䅁兡畂䡁䅍䅤祂䡁䅕兢求䝁䄴䅤穂䍁䅷䅉橂䝁䄸杢穂䡁䅕兢桂䝁䅉䅢求䡁䅍䅌杁䡁䅍睢浂䡁䅑睤桂䡁䅉党獁䍁䅁兙畂䝁䅑䅉穂䝁䅕杣㉂䝁䅫睙求䡁䅍䅉浂䝁䄸杣杁䡁䅁䅡桂䡁䅉兢桂䝁䅍党ㅂ䡁䅑兡橂䝁䅅䅢獁䍁䅁杙灂䝁䄸䅤求䝁䅍䅡畂䝁䄸䅢療䝁䅣入獁䍁䅁兙橂䝁䅅䅚求䝁䄰兡橂䍁䅷䅉湂䝁䄸杤求䡁䅉杢瑂䝁䅕杢あ䍁䅷䅉求䝁䄴杤灂䡁䅉睢畂䝁䄰党畂䡁䅑兙獂䍁䅷䅉桂䝁䄴䅚杁䝁䄸䅤潂䝁䅕杣杁䡁䅉党穂䝁䅕兙祂䝁䅍䅡杁䝁䅅杢歂䍁䅁兡畂䝁䅑兤穂䡁䅑杣灂䝁䅅䅢杁䝁䄰兙祂䝁䅳党あ䡁䅍䅌杁䝁䅅督杁䡁䅣党獂䝁䅷䅉桂䡁䅍䅉橂䝁䅷兡畂䝁䅫睙桂䝁䅷䅉獂䝁䅅杙療䡁䅉兙あ䝁䄸杣灂䝁䅕督畁䍁䅁䅖潂䝁䅕䅉橂䝁䄸兢睂䝁䅅杢㕂䉁杫督杁䙁䅍䅣求䝁䅍兡桂䝁䅷䅤㕂䍁䅁䅒灂䝁䅅睚畂䝁䄸督あ䝁䅫睙穂䍁䅁督求䝁䅣兢求䝁䄴䅤杁䝁䄸杚浂䝁䅕杣穂䍁䅁䅢灂䡁䅅兤灂䝁䅑䅌杁䡁䅉党桂䝁䅑入瑁䡁䅑睢瑁䡁䅕督求䍁䅷䅉桂䝁䄴䅚杁䝁䅷入療䡁䅁䅡灂䝁䅷兡㙂䝁䅕䅚杁䝁䅫兢瑂䡁䅕杢療䝁䅑兡桂䝁䅣杢療䡁䅍䅤灂䝁䅍䅉祂䝁䅕兙湂䝁䅕杢あ䍁䅁睡灂䡁䅑督獁䍁䅁兙穂䍁䅁睤求䝁䅷䅢杁䝁䅅督杁䝁䅍兙獂䝁䅫杙祂䝁䅅䅤療䡁䅉督獁䍁䅁睙療䝁䄴䅤祂䝁䄸䅢穂䍁䅷䅉睂䡁䅉睢あ䝁䅕兡畂䍁䅁䅚求䡁䅑党橂䡁䅑兡療䝁䄴䅉桂䡁䅍督桂䡁䅫督獁䍁䅁兙畂䝁䅑䅉灂䝁䄴督あ䡁䅉兤瑂䝁䅕杢あ䡁䅍睏杁䝁䅫兢瑂䡁䅕杢療䝁䅑兡桂䝁䅣杢療䡁䅍䅤灂䝁䅍督杁䝁䅑党㉂䝁䅕䅢療䡁䅁督獁䍁䅁兢桂䝁䄴兤浂䝁䅅睙あ䡁䅕杣求䡁䅍䅉桂䝁䄴䅚杁䝁䄰兙祂䝁䅳党あ䡁䅍䅉橂䝁䄸兢睂䝁䅷党あ䝁䅕䅉楂䝁䅷睢療䝁䅑䅤求䡁䅍䅤杁䡁䅍入穂䡁䅑党瑂䡁䅍䅉あ䝁䄸䅉穂䡁䅕䅣睂䝁䄸杣あ䍁䅁䅤潂䝁䅕䅉橂䝁䅷兡畂䝁䅫睙桂䝁䅷䅉歂䝁䅫兙湂䝁䄴睢穂䝁䅫督杁䝁䅅杢歂䍁䅁兢療䝁䄴兡あ䝁䄸杣灂䝁䄴睚杁䝁䄸杚杁䝁䅅䅢獂䝁䅕杣湂䡁䅫䅌杁䝁䅅督あ䝁䅧兢桂䍁䅁兙畂䝁䅑䅉桂䡁䅕䅤療䝁䅫兢瑂䡁䅕杢求䍁䅁䅚灂䡁䅍党桂䡁䅍党穂䑁䅳䅉歂䝁䅕䅡㕂䝁䅑杣桂䡁䅑党歂䍁䅁兙畂䝁䅑䅉睂䡁䅉党睂䝁䅅杣求䝁䅑䅉橂䡁䅕䅢あ䡁䅕杣求䍁䅁兢求䝁䅑兡桂䍁䅷䅉橂䝁䄸䅢獂䝁䅕睙あ䝁䅫睢畂䍁䅁兙畂䝁䅑䅉あ䡁䅉兙畂䡁䅍䅣療䡁䅉䅤杁䡁䅍入穂䡁䅑党瑂䡁䅍䅌杁䝁䅫杢穂䡁䅑杣ㅂ䝁䄰党畂䡁䅑兙あ䝁䅫睢畂䍁䅷䅉桂䝁䄴䅚杁䝁䅍睢畂䡁䅍兤瑂䝁䅅杙獂䝁䅕督㝁䍁䅁䅡ㅂ䝁䄰兙畂䍁䅁䅢求䡁䅕睡療䝁䅍入あ䝁䅕䅉桂䝁䄴䅤灂䝁䅣党畂䍁䅁䅤㕂䡁䅁兡畂䝁䅣䅉桂䝁䄴䅚杁䡁䅑党穂䡁䅑兡畂䝁䅣䅉浂䝁䄸杣杁䝁䄸杣湂䝁䅅杢杁䡁䅑杣桂䝁䄴督睂䝁䅷兙畂䡁䅑䅉瑂䝁䅅杣牂䝁䅕䅤㝁䍁䅁兙畂䝁䅑䅉潂䝁䅕兙獂䡁䅑䅡橂䝁䅅杣求䍁䅁䅣祂䝁䄸䅚ㅂ䝁䅍䅤穂䍁䄴䅉䩂䡁䅑督杁䕁䅷兙楂䝁䄸杣桂䡁䅑睢祂䡁䅫䅉兂䡁䅉睢歂䡁䅕睙あ䡁䅍䅉桂䝁䄴䅚杁䕁䅉兡療䡁䅁䅡桂䡁䅉兢桂䍁䅁睕求䡁䅉杤灂䝁䅍党穂䍁䅁督求䝁䅣兢求䝁䄴䅤杁䡁䅁杣療䡁䅙兡歂䝁䅕督杁䝁䅷兙楂䝁䄸杣桂䡁䅑睢祂䡁䅫䅉睂䡁䅉睢歂䡁䅕睙あ䡁䅍䅌杁䡁䅉党穂䝁䅕兙祂䝁䅍䅡杁䝁䅅杢歂䍁䅁督桂䝁䅙党あ䡁䅫䅉瑂䝁䅅杣牂䝁䅕䅤杁䝁䅍䅡桂䝁䄴杢求䝁䅷䅌杁䝁䅅杢歂䍁䅁䅣潂䝁䅅杣瑂䝁䅅䅉穂䝁䅕杣㉂䝁䅫睙求䡁䅍䅉桂䝁䄴䅚杁䝁䅍䅢灂䝁䄴兡橂䝁䅅䅢杁䡁䅉党穂䝁䅕兙祂䝁䅍䅡畁䍁䅁兓あ䍁䅁睢浂䝁䅙党祂䡁䅍䅉睂䡁䅉睢歂䡁䅕睙あ䡁䅍䅉桂䝁䄴䅚杁䡁䅍党祂䡁䅙兡橂䝁䅕督杁䡁䅑䅡祂䝁䄸兤湂䝁䅧䅉桂䍁䅁䅚灂䡁䅉党橂䡁䅑䅉穂䝁䅅䅢求䡁䅍䅉浂䝁䄸杣橂䝁䅕䅌杁䝁䅍兤穂䡁䅑睢瑂䝁䅕杣瑁䡁䅍党祂䡁䅙兡橂䝁䅕䅉睂䡁䅉睢浂䝁䅕督穂䝁䅫睢畂䝁䅅䅢穂䍁䅷䅉求䝁䅷党橂䡁䅑杣療䝁䄴兡橂䍁䅁睙療䝁䄰兢求䡁䅉睙求䍁䅷䅉桂䝁䄴䅚杁䡁䅑䅡灂䡁䅉䅚瑁䡁䅁兙祂䡁䅑入杁䝁䅑兡穂䡁䅑杣灂䝁䅉兤あ䝁䄸杣穂䍁䅁兤畂䝁䅑党祂䍁䅁䅖潂䝁䅕杣瑂䝁䄸䅉呂䝁䅍兡求䝁䄴䅤灂䝁䅙兡橂䑁䅳䅉䉂䡁䅁䅣獂䝁䅫党歂䍁䅁村灂䝁䄸督㕂䡁䅍䅤求䝁䄰督㝁䍁䅁兓畂䡁䅙兡あ䡁䅉睢湂䝁䅕杢㝁䍁䅁杒灂䡁䅍䅡求䡁䅉䅉呂䝁䅍兡求䝁䄴䅤灂䝁䅙兡橂䑁䅳䅉噂䝁䄴兡あ䡁䅫䅉䵂䝁䅅杙杁䙁䅍党祂䡁䅙兡橂䝁䅕督㝁䍁䅁兙畂䝁䅑䅉兂䝁䅅䅤潂䝁䅕睢畂䍁䅁兙畂䝁䅑䅉兂䙁䅁䅒畁䍁䅁兓あ䍁䅁䅡桂䡁䅍䅉桂䍁䅁睙療䝁䅷䅢桂䝁䅉睢祂䝁䅅䅤灂䝁䄸杢杁䝁䅅睚祂䝁䅕党瑂䝁䅕杢あ䍁䅁睤灂䡁䅑䅡杁䕁䄰兙灂䝁䄴来杁䕁䅉兡療䝁䄰党歂䍁䅁杔畁䙁䅙杌杁䝁䅙睢祂䍁䅁䅤潂䝁䅕䅉歂䝁䅕杤求䝁䅷睢睂䝁䄰党畂䡁䅑䅉療䝁䅙䅉橂䝁䄸䅢療䡁䅉党橂䡁䅑兙獂䍁䅁睙桂䝁䄴睙求䡁䅉䅉穂䝁䅍杣求䝁䅕杢灂䝁䄴睚杁䡁䅁杣療䝁䅑兤橂䡁䅑杌杁䙁䅑䅡求䡁䅉兢療䍁䅁杒灂䡁䅍䅡求䡁䅉䅉呂䝁䅍兡求䝁䄴䅤灂䝁䅙兡橂䍁䅁兓畂䝁䅍杌杁䡁䅣兙穂䍁䅁杚療䡁䅕杢歂䝁䅕䅚杁䝁䅫杢杁䑁䅅兏ㅁ䑁䅙䅉桂䝁䄴䅚杁䝁䅫督杁䝁䅧党桂䝁䅑兣ㅂ䝁䅅杣あ䝁䅕杣求䝁䅑䅉灂䝁䄴䅉塂䝁䅅䅢あ䝁䅧兙瑂䍁䅷䅉乂䝁䅅督穂䝁䅅睙潂䡁䅕督求䡁䅑䅤穂䍁䄴䅁牃䅇䅁䅣䅳䙁䅑䅡祂䡁䅫杤杁䕁䅧睢獂䝁䅑兡畂䝁䅣督獁䍁䅁兓畂䝁䅍杌杁䡁䅁杣療䡁䅙兡歂䝁䅕督杁䝁䅑兡湂䝁䅫䅤桂䝁䅷䅉瑂䝁䅅杣牂䝁䅕䅤灂䝁䄴睚杁䡁䅍睢獂䡁䅕䅤灂䝁䄸杢穂䍁䅁兙畂䝁䅑䅉橂䝁䅷睢ㅂ䝁䅑兌楂䝁䅅督求䝁䅑䅉あ䝁䄸睢獂䡁䅍䅉あ䝁䄸䅉あ䝁䅧党杁䡁䅍兢桂䝁䅷䅢瑁䡁䅑睢瑁䝁䄰党歂䝁䅫兤瑂䍁䅁督灂䡁䅯党歂䍁䅁杙ㅂ䡁䅍兡畂䝁䅕督穂䝁䅕督杁䝁䅫杢杁䡁䅑䅡求䍁䅁兖畂䝁䅫䅤求䝁䅑䅉呂䡁䅑兙あ䝁䅕督畁䍁䅁兓あ䍁䅁睢睂䝁䅕杣桂䡁䅑党穂䍁䅁䅤潂䡁䅉睢ㅂ䝁䅣䅡杁䝁䅙睢ㅂ䡁䅉䅉穂䝁䅕睚瑂䝁䅕杢あ䡁䅍杏杁䙁䅑䅡祂䡁䅫杤杁䙁䅕杌呂䍁䄴䅉乂䝁䅅杣牂䝁䅕䅤灂䝁䄴睚杁䙁䅍党祂䡁䅙兡橂䝁䅕督獁䍁䅁䅖潂䡁䅉入㉂䍁䅁兖畁䙁䅍杌杁䙁䅍兙桂䙁䅍䅌杁䙁䅑䅡祂䡁䅫杤杁䕁䅫杢あ䝁䅕杣畂䝁䅅䅤灂䝁䄸杢桂䝁䅷䅉乂䝁䅅杣牂䝁䅕䅤灂䝁䄴睚杁䙁䅍党祂䡁䅙兡橂䝁䅕督獁䍁䅁兙畂䝁䅑䅉啂䝁䅧杣㕂䡁䅙䅉䩂䝁䄴䅤求䡁䅉杢桂䡁䅑兡療䝁䄴兙獂䍁䅁睕桂䝁䅅睕畁䍁䅁䅖潂䝁䅕䅉橂䝁䄸兢睂䝁䅅杢㕂䍁䅁䅣祂䝁䄸杤灂䝁䅑党穂䍁䅁䅣祂䝁䅫杢あ䍁䅁入求䝁䅷䅢療䡁䅣䅉睂䝁䅅睚求䡁䅍䅌杁䝁䅫杢あ䝁䅕杣畂䝁䅕䅤杁䡁䅫党獂䝁䅷睢㍂䍁䅁䅣桂䝁䅣党穂䍁䅷䅉桂䝁䄴䅚杁䡁䅍党桂䡁䅉睙潂䍁䅁党畂䝁䅣兡畂䝁䅕䅉瑂䝁䅅杣牂䝁䅕䅤灂䝁䄴睚㝁䍁䅁兙畂䝁䅑䅉療䡁䅑䅡求䡁䅉䅉歂䝁䅫睚灂䡁䅑兙獂䍁䅁兢求䝁䅑兡桂䍁䅁督療䝁䅷兤あ䝁䅫睢畂䡁䅍䅌杁䡁䅍兤橂䝁䅧䅉桂䡁䅍䅉療䝁䄴䅢灂䝁䄴党杁䝁䅑兡穂䡁䅁䅢桂䡁䅫䅉桂䝁䄴䅚杁䡁䅍睢橂䝁䅫兙獂䍁䅁兙歂䡁䅙党祂䡁䅑兡穂䝁䅫杢湂䍁䅷䅉療䝁䄴䅢灂䝁䄴党杁䡁䅁杣求䡁䅍党畂䝁䅍党杁䝁䅅杢歂䍁䅁杤灂䝁䅑党療䍁䅷䅉桂䝁䄴䅚杁䡁䅍党桂䡁䅉睙潂䍁䅁党畂䝁䅣兡畂䝁䅕䅉療䡁䅁䅤灂䝁䄰兡㙂䝁䅅䅤灂䝁䄸杢杁䡁䅑睢療䝁䅷督畁䍁䅁兓あ䍁䅁兙獂䡁䅍睢杁䝁䄸杚浂䝁䅕杣穂䍁䅁睙療䝁䄰兢桂䝁䄴䅚杁䝁䅍党畂䡁䅑党祂䍁䅁䅤潂䝁䅅䅤杁䝁䅕杢桂䝁䅉䅢求䡁䅍䅉呂䕁䄰村穂䍁䅁䅤療䍁䅁睙求䝁䄴䅤祂䝁䅅䅢灂䡁䅯党杁䝁䅅䅢獂䍁䅁䅤潂䝁䅕兡祂䍁䅁睙療䝁䄰兢ㅂ䝁䄴兡橂䝁䅅䅤灂䝁䄸杢杁䡁䅑䅡祂䝁䄸兤湂䝁䅧䅉桂䍁䅁兢療䝁䅑兤獂䝁䅅杣獁䍁䅁党㑂䡁䅁兙畂䝁䅑兙楂䝁䅷党獁䍁䅁兙畂䝁䅑䅉橂䡁䅕督あ䝁䄸兢灂䡁䅯兙楂䝁䅷党杁䡁䅁䅢桂䡁䅑杚療䡁䅉兢㝁䍁䅁兙畂䝁䅑䅉楂䡁䅕督灂䝁䄴党穂䡁䅍䅉橂䝁䅕杢あ䝁䅕杣獁䍁䅁兙杁䙁䅍兔䍂䍁䅁党畂䝁䅑兌あ䝁䄸兌求䝁䄴䅚杁䝁䅍兤穂䡁䅑睢瑂䝁䅕杣杁䝁䅕䅥睂䝁䅕杣灂䝁䅕杢橂䝁䅕䅉睂䝁䅷兙あ䝁䅙睢祂䝁䄰䅌杁䡁䅣䅡灂䝁䅍䅡杁䝁䄸杚浂䝁䅕杣穂䍁䅁睙ㅂ䡁䅍䅤療䝁䄰党祂䍁䅁杣求䝁䅷兙あ䝁䅫睢畂䡁䅍䅡灂䡁䅁䅉瑂䝁䅅杢桂䝁䅣党瑂䝁䅕杢あ䍁䅷䅉桂䡁䅁䅣療䝁䅫杢あ䝁䄰党畂䡁䅑䅉穂䝁䅍䅡求䝁䅑兤獂䝁䅫杢湂䍁䅷䅉求䡁䅍䅤灂䝁䄰兙あ䝁䅕䅉桂䝁䄴䅚杁䝁䅫杢㉂䝁䄸兡橂䝁䅕䅉橂䡁䅉党桂䡁䅑兡療䝁䄴䅌杁䡁䅁兙㕂䝁䄰党畂䡁䅑督獁䍁䅁䅚療䝁䅍兤瑂䝁䅕杢あ䍁䅁兢桂䝁䄴兙湂䝁䅕兢求䝁䄴䅤獁䍁䅁督療䝁䅍兡桂䝁䅷䅉瑂䝁䅕䅚灂䝁䅅䅉橂䝁䄸杢あ䝁䅕杢あ䍁䅷䅉桂䝁䄴䅚杁䝁䄸杢獂䝁䅫杢求䍁䅁杣求䡁䅙兡求䡁䅣䅉瑂䝁䅅杢桂䝁䅣党瑂䝁䅕杢あ䍁䄴䅉䩂䝁䄴䅉桂䝁䅑䅚灂䡁䅑兡療䝁䄴䅌杁䡁䅑䅡求䍁䅁睙療䝁䄰䅣桂䝁䄴入杁䡁䅁杣療䡁䅙兡歂䝁䅕督杁䝁䄰兙祂䝁䅳党あ䝁䅫杢湂䍁䅁睙求䝁䄴䅤求䡁䅉䅌杁䝁䅅䅉瑂䝁䅅杣牂䝁䅕䅤灂䝁䄴睚杁䝁䅅杢歂䍁䅁兙歂䡁䅙党祂䡁䅑兡穂䝁䅫杢湂䍁䅁䅣獂䝁䅅䅤浂䝁䄸杣瑂䍁䅁杚療䡁䅉䅉䉂䡁䅕䅤療䕁䅫䅒獁䍁䅁党畂䝁䅧兙畂䝁䅍党歂䍁䅁睢畂䝁䅷兡畂䝁䅕䅉睂䡁䅉党穂䝁䅕杢橂䝁䅕䅌杁䝁䄸兢畂䝁䅫兌橂䝁䅧兙畂䝁䄴党獂䍁䅁䅣桂䝁䅫䅚杁䝁䅍兙瑂䡁䅁兙灂䝁䅣杢穂䍁䅷䅉桂䝁䄴䅚杁䝁䄰兙祂䝁䅳党あ䝁䅫杢湂䍁䅁䅤療䝁䄸䅢穂䑁䅳䅉啂䝁䅧杣㕂䡁䅙䅉䉂䝁䅑䅚瑁䝁䄸杢穂䍁䅁䅣祂䝁䄸杤灂䝁䅑党穂䍁䅁兑䩂䍁䄰兙穂䡁䅍兡穂䡁䅑党歂䍁䅁睤求䝁䅉督灂䡁䅑党杁䝁䅑党㉂䝁䅕䅢療䡁䅁兢求䝁䄴䅤獁䍁䅁睕䙂䕁䄸䅉あ䝁䄸睢獂䡁䅍䅌杁䝁䅣睢療䝁䅣䅢求䍁䅁杙ㅂ䡁䅍兡畂䝁䅕督穂䍁䅁䅣祂䝁䄸杚灂䝁䅷党杁䝁䄸䅣あ䝁䅫兢灂䡁䅯兙あ䝁䅫睢畂䍁䅷䅉桂䝁䄴䅚杁䕁䅧兤楂䍁䅁杙㕂䍁䅁䅖潂䡁䅉入㉂䑁䅳䅉桂䝁䄴䅚杁䙁䅑䅡祂䡁䅫杤兂䝁䅅入獁䍁䅁兙杁䡁䅁兙㕂䝁䄰党畂䡁䅑䅉穂䝁䄸䅢ㅂ䡁䅑兡療䝁䄴䅉あ䝁䅧兙あ䍁䅁兙獂䝁䅷睢㍂䡁䅍䅉ㅂ䡁䅍党祂䡁䅍䅉あ䝁䄸䅉湂䝁䅕䅤杁䡁䅁兙灂䝁䅑䅉㉂䝁䅫兙杁䝁䅍杣求䝁䅑兡あ䍁䅁睙桂䡁䅉䅚杁䝁䅅杢歂䍁䅁兑䑂䕁䅧杌杁䙁䅑䅡求䍁䅁睙療䝁䄰䅣桂䝁䄴入杁䡁䅣兙穂䍁䅁杚療䡁䅉兢求䡁䅉䅢㕂䍁䅁睡畂䝁䄸睤畂䍁䅁兙穂䍁䅁䅒求䡁䅧䅉乂䝁䅕䅚灂䝁䅅䅉䥂䝁䄸䅢歂䝁䅫杢湂䡁䅍䅌杁䕁䅫杢橂䍁䄴䅉啂䝁䅧杣㕂䡁䅙䅉䥂䝁䄸䅢歂䝁䅫杢湂䡁䅍䅌杁䕁䅫杢橂䍁䄴䅉㍂䝁䅅督杁䝁䅙睢ㅂ䝁䄴䅚求䝁䅑䅉灂䝁䄴䅉祁䑁䅁䅍穁䍁䅁兙畂䝁䅑䅉灂䡁䅍䅉潂䝁䅕兙歂䡁䅅兤桂䡁䅉䅤求䡁䅉党歂䍁䅁兡畂䍁䅁䅒䝂䙁䅣䅉䉂䝁䅫杣睂䝁䄸杣あ䍁䅷䅉啂䝁䅕䅥桂䡁䅍杌䅁乁坑䅁权权䅁䅖灂䝁䅑党㍂䝁䅅䅤求䡁䅉䅉䩂䝁䄴睙畁䍁䅷䅉あ䝁䄸睚求䡁䅑䅡求䡁䅉䅉㍂䝁䅫䅤潂䍁䅁兡あ䡁䅍䅉穂䡁䅕杙穂䝁䅫䅚灂䝁䅅杣灂䝁䅕督獁䍁䅁䅣祂䝁䄸杤灂䝁䅑党穂䍁䅁睢浂䝁䅙督潂䝁䄸杣求䍁䅁督ㅂ䡁䅁䅣療䡁䅉䅤杁䡁䅙党穂䡁䅍党獂䡁䅍䅉桂䝁䄴䅚杁䝁䄰兙祂䝁䅫杢求䍁䅁督ㅂ䡁䅁䅣療䡁䅉䅤杁䡁䅍党祂䡁䅙兡橂䝁䅕督杁䡁䅑睢杁䡁䅑䅡求䍁䅁睢浂䝁䅙督潂䝁䄸杣求䍁䅁党畂䝁䅕杣湂䡁䅫䅉灂䝁䄴䅚ㅂ䡁䅍䅤祂䡁䅫䅉あ䝁䅧杣療䡁䅕睚潂䍁䅁䅤潂䝁䅕䅉療䡁䅁党祂䝁䅅䅤灂䝁䄸杢杁䝁䄸杚杁䝁䅅䅉浂䝁䅷党求䡁䅑䅉療䝁䅙䅉瑂䝁䅅杣灂䝁䄴党杁䡁䅍党祂䡁䅙兡橂䝁䅕䅉㉂䝁䅕督穂䝁䅕䅢穂䍁䅁睤療䡁䅉䅢歂䡁䅣兡歂䝁䅕杌杁䕁䅫䅤杁䡁䅁杣療䡁䅙兡歂䝁䅕督杁䡁䅍党祂䡁䅙兡橂䝁䅕督杁䝁䅫杢杁䡁䅍兤睂䡁䅁睢祂䡁䅑䅉療䝁䅙䅉療䝁䅙杚穂䝁䅧睢祂䝁䅕䅉療䝁䅫䅢杁䝁䅅杢歂䍁䅁睚桂䡁䅍䅉求䡁䅧䅣獂䝁䄸杣桂䡁䅑兡療䝁䄴䅌杁䝁䅙兡求䝁䅷䅚杁䝁䅑党㉂䝁䅕䅢療䡁䅁兢求䝁䄴䅤獁䍁䅁兙畂䝁䅑䅉睂䡁䅉睢歂䡁䅕睙あ䝁䅫睢畂䍁䅷䅉桂䡁䅍䅉㍂䝁䅕䅢獂䍁䅁兙穂䍁䅁睤灂䝁䄴䅚浂䝁䅅杣瑂䍁䅁䅚求䡁䅙党獂䝁䄸䅣瑂䝁䅕杢あ䍁䅁兙畂䝁䅑䅉瑂䝁䅅兡畂䡁䅑党畂䝁䅅杢橂䝁䅕䅌杁䝁䅫杢橂䝁䅷兤歂䝁䅫杢湂䍁䅁䅤療䡁䅣兡畂䝁䅣䅉療䝁䅙䅉桂䝁䄴䅚杁䝁䅅杢橂䝁䅧睢祂䍁䅁䅡桂䝁䄴䅚獂䝁䅫杢湂䍁䅁杚療䡁䅉䅉瑂䝁䄸杙灂䝁䅷党杁䝁䄸杚浂䡁䅍䅡療䡁䅉党杁䝁䅑杣灂䝁䅷䅢灂䝁䄴睚杁䡁䅕杢灂䡁䅑督㝁䍁䅁䅤祂䝁䅅杢穂䡁䅁睢祂䡁䅑兡畂䝁䅣䅉穂䡁䅕䅣睂䝁䅷兡求䡁䅍䅉桂䝁䄴䅚杁䡁䅁党祂䡁䅍睢畂䝁䄴党獂䍁䅁杢求䝁䅍党穂䡁䅍兙祂䡁䅫䅉あ䝁䄸䅉穂䡁䅕督あ䝁䅅兡畂䍁䅁䅚祂䝁䅫䅢獂䝁䅫杢湂䍁䅷䅉㍂䝁䄸杣牂䝁䄸杤求䡁䅉䅌杁䝁䅅杢歂䍁䅁䅣祂䝁䄸䅚ㅂ䝁䅍䅤灂䝁䄸杢杁䝁䅅睙あ䝁䅫杤灂䡁䅑兡求䡁䅍睏杁䝁䄸杚浂䡁䅍䅡療䡁䅉党杁䝁䅍睢畂䡁䅍䅤祂䡁䅕睙あ䝁䅫睢畂䍁䅷䅉桂䝁䄴䅚杁䡁䅍党灂䡁䅍兢灂䝁䅍䅉桂䝁䄴䅚杁䡁䅍兤楂䡁䅍党桂䍁䅁督ㅂ䡁䅁䅣療䡁䅉䅤㝁䍁䅁睚求䝁䄸䅤求䝁䅍䅡畂䝁䅫睙桂䝁䅷䅉穂䡁䅕杣㉂䝁䅕入杁䡁䅍兤睂䡁䅁睢祂䡁䅑䅉浂䝁䄸杣杁䡁䅣兡畂䝁䅑杚桂䡁䅉兢杁䝁䅍睢畂䡁䅍䅤祂䡁䅕睙あ䝁䅫睢畂䑁䅳䅉桂䝁䄴䅚杁䡁䅙兙祂䝁䅫睢ㅂ䡁䅍䅉穂䡁䅁党橂䝁䅫兙獂䝁䅫来求䝁䅑䅉穂䝁䅕杣㉂䝁䅫睙求䡁䅍䅌杁䡁䅍兤橂䝁䅧䅉桂䡁䅍䅉睂䝁䅫䅣求䍁䅁兙畂䝁䅑䅉橂䝁䅅杙獂䝁䅕䅉獂䝁䅅入灂䝁䄴睚畁䍁䅁䅖潂䝁䅕䅉橂䝁䄸兢睂䝁䅅杢㕂䍁䅁睢睂䝁䅕杣桂䡁䅑党穂䍁䅁兙畂䝁䅍䅡療䡁䅉䅉潂䝁䅅杢歂䝁䅷兡畂䝁䅣䅉あ䝁䄸睤灂䝁䄴睚杁䡁䅍兤睂䡁䅁䅢㕂䍁䅁杤求䡁䅍督求䝁䅷督獁䍁䅁䅣獂䝁䅅䅤浂䝁䄸杣瑂䍁䅁督ㅂ䡁䅁䅣獂䡁䅫䅉㉂䝁䅕督穂䝁䅕䅢穂䍁䅷䅉橂䡁䅉党㍂䍁䅁杙療䝁䅅䅤穂䍁䅷䅉ㅂ䡁䅑兡獂䝁䅫䅤㕂䍁䅁杤求䡁䅍督求䝁䅷督獁䍁䅁兙畂䝁䅑䅉療䝁䅙杚穂䝁䅧睢祂䝁䅕䅉あ䡁䅕睚穂䍁䄴䅉啂䝁䅧党杁䝁䅍睢瑂䡁䅁兙畂䡁䅫䅉穂䝁䅕杣㉂䝁䅕督杁䝁䅫杢あ䝁䅕睚祂䝁䅅䅤求䝁䅑䅉桂䝁䄴䅚杁䝁䅫杢歂䝁䅕䅣求䝁䄴䅚求䝁䄴䅤杁䝁䄸兡獂䍁䅁兙畂䝁䅑䅉湂䝁䅅督杁䝁䅕䅥睂䝁䅷睢祂䝁䅅䅤灂䝁䄸杢獁䍁䅁杚灂䝁䅕䅢歂䍁䅁䅚求䡁䅙党獂䝁䄸䅣瑂䝁䅕杢あ䍁䅷䅉桂䝁䄴䅚杁䡁䅁杣療䝁䅑兤橂䡁䅑兡療䝁䄴䅉橂䝁䄸兢睂䝁䅅杢灂䝁䅕督㝁䍁䅁兢灂䝁䅑兌穂䝁䅫来求䝁䅑䅉桂䝁䄴䅚杁䡁䅍兢桂䝁䅷䅢求䡁䅉䅉灂䝁䄴䅚求䡁䅁党畂䝁䅑党畂䡁䅑䅉求䡁䅧䅣獂䝁䄸杣桂䡁䅑兡療䝁䄴䅉桂䝁䄴䅚杁䡁䅁杣療䝁䅑兤橂䡁䅑兡療䝁䄴䅉橂䝁䄸兢睂䝁䅅杢灂䝁䅕督㝁䍁䅁杚療䡁䅉党灂䝁䅣杢杁䝁䅣睢㉂䝁䅕杣畂䝁䄰党畂䡁䅑兌療䡁䅣杢求䝁䅑䅉療䡁䅉䅉湂䝁䄸杤求䡁䅉杢瑂䝁䅕杢あ䍁䄰睙療䝁䄴䅤祂䝁䄸䅢獂䝁䅕䅚杁䝁䄸杣湂䝁䅅杢灂䡁䅯兙あ䝁䅫睢畂䡁䅍䅌杁䝁䅅杢歂䍁䅁睢あ䝁䅧党祂䍁䅁杣求䝁䅷兙あ䝁䅕䅚杁䝁䅍睢瑂䡁䅁兙畂䝁䅫党穂䑁䅳䅉療䝁䅙杚穂䝁䅧睢祂䝁䅕䅉歂䡁䅉兡獂䝁䅷兡畂䝁䅣䅉橂䝁䄸杢あ䡁䅉兙橂䡁䅑睢祂䡁䅍睏杁䝁䅅杢歂䍁䅁睢あ䝁䅧党祂䍁䅁睙療䝁䄰䅣桂䝁䄴兡求䡁䅍䅌杁䡁䅍兤橂䝁䅧䅉桂䡁䅍䅉療䝁䅙杚穂䝁䅧睢祂䝁䅕䅉橂䝁䄸杢穂䡁䅑杣ㅂ䝁䅍䅤灂䝁䄸杢獁䍁䅁睤灂䝁䄴䅚浂䝁䅅杣瑂䍁䅁䅚求䡁䅙党獂䝁䄸䅣瑂䝁䅕杢あ䍁䅷䅉歂䝁䅫杤灂䝁䄴睚獁䍁䅁兙畂䝁䅑䅉㍂䝁䅕䅢獂䍁䅁督あ䝁䅫兢ㅂ䝁䅷兙あ䝁䅫睢畂䍁䅁睙療䝁䄰䅣桂䝁䄴兡求䡁䅍杌杁䙁䅑兡歂䝁䅕睤桂䡁䅑党祂䍁䅁兓畂䝁䅍杌杁䡁䅣兙穂䍁䅁兡畂䝁䅍睢祂䡁䅁睢祂䝁䅅䅤求䝁䅑䅉灂䝁䄴䅉硁䑁䅫兎㉁䍁䅁兙畂䝁䅑䅉灂䡁䅍䅉潂䝁䅕兙歂䡁䅅兤桂䡁䅉䅤求䡁䅉党歂䍁䅁兡畂䍁䅁䅓療䡁䅕督あ䝁䄸杢獁䍁䅁䅖求䡁䅧兙穂䍁䄴䅁坂杆䅁杇䅁䙁䅑兡瑂䝁䅉党祂䍁䅁杕䙂䕁䅫䅖穂䅁䅁䅫䅙䍁䅉䅁啂䝁䅫杣求䡁䅍䅉桂䝁䄴䅚杁䙁䅉兤楂䝁䅉党祂䅁䅁杙䅧䝁䭙䅁啂䝁䅫䅤桂䝁䄴䅉䩂䝁䄴䅤求䡁䅉杢桂䡁䅑兡療䝁䄴兙獂䍁䅷䅉䩂䝁䄴睙畁䍁䅷䅉あ䝁䄸睚求䡁䅑䅡求䡁䅉䅉㍂䝁䅫䅤潂䍁䅁兡あ䡁䅍䅉穂䡁䅕杙穂䝁䅫䅚灂䝁䅅杣灂䝁䅕督獁䍁䅁兢桂䝁䄴兤浂䝁䅅睙あ䡁䅕杣求䡁䅍䅉桂䝁䄴䅚杁䡁䅍党獂䝁䅷督杁䡁䅣䅡求䝁䅕䅢穂䍁䅷䅉あ䝁䅫杣求䡁䅍䅌杁䝁䅅杢歂䍁䅁兤畂䝁䅑党祂䝁䅍兙祂䡁䅉兡桂䝁䅣党杁䡁䅍入穂䡁䅑党瑂䡁䅍䅉桂䝁䄴䅚杁䝁䅍睢瑂䡁䅁睢畂䝁䅕杢あ䡁䅍䅉浂䝁䄸杣杁䝁䄸杚浂䍁䄰䅡灂䝁䅣䅡㍂䝁䅅入杁䡁䅙党潂䝁䅫睙獂䝁䅕督杁䝁䅫杢杁䡁䅑䅡求䍁䅁兖畂䝁䅫䅤求䝁䅑䅉呂䡁䅑兙あ䝁䅕督杁䝁䅅杢歂䍁䅁兡畂䡁䅑党祂䝁䄴兙あ䝁䅫睢畂䝁䅅䅢獂䡁䅫杌杁䙁䅑䅡求䍁䅁睙療䝁䄰䅣桂䝁䄴入杁䝁䄸䅣求䡁䅉兙あ䝁䅕督杁䝁䅫杢杁䕁䅅睚祂䝁䅫睙ㅂ䝁䅷䅤ㅂ䡁䅉兙獂䍁䅷䅉䙂䝁䅅杣あ䝁䅧兢療䡁䅙兡畂䝁䅣睌䑂䝁䄸杢穂䡁䅑杣ㅂ䝁䅍䅤灂䝁䄸杢獁䍁䅁兙畂䝁䅑䅉䑂䝁䄸杢穂䡁䅕兢求䡁䅉䅉穂䝁䅕睚瑂䝁䅕杢あ䡁䅍杌杁䕁䅫䅤杁䝁䄸杚浂䝁䅕杣穂䍁䅁睤潂䝁䅕党獂䡁䅍䅌杁䡁䅑兡祂䝁䅕督獁䍁䅁兙畂䝁䅑䅉ㅂ䝁䄴䅚求䡁䅉睙桂䡁䅉杣灂䝁䅅睚求䍁䅁督㕂䡁䅍䅤求䝁䄰督杁䝁䅅杢歂䍁䅁睙療䝁䄰䅣療䝁䄴党畂䡁䅑督杁䝁䅙睢祂䍁䅁杤桂䡁䅉兡療䡁䅕督杁䝁䅅睚祂䝁䅫睙ㅂ䝁䅷䅤ㅂ䡁䅉兙獂䍁䅁党硂䡁䅕兡睂䝁䄰党畂䡁䅑䅌杁䝁䅫杢橂䝁䅷兤歂䝁䅫杢湂䍁䅁䅤祂䝁䅅睙あ䝁䄸杣穂䍁䅷䅉橂䝁䄸兢楂䝁䅫杢求䡁䅍䅌杁䡁䅍睡灂䝁䅑䅚求䡁䅉督獁䍁䅁䅣獂䝁䄸睤穂䍁䅷䅉睂䝁䅷兙畂䡁䅑党祂䡁䅍䅌杁䝁䅅杢歂䍁䅁兡祂䡁䅉兡湂䝁䅅䅤灂䝁䄸杢杁䝁䅕兣ㅂ䝁䅫䅣瑂䝁䅕杢あ䍁䄴䅉啂䝁䅧党杁䝁䅍睢瑂䡁䅁兙畂䡁䅫䅉桂䝁䅷督療䍁䅁睢浂䝁䅙党祂䡁䅍䅉㍂䝁䅧党求䝁䅷督獁䍁䅁䅤灂䡁䅉党穂䍁䅷䅉桂䝁䄴䅚杁䡁䅕杢歂䝁䅕杣橂䝁䅅杣祂䝁䅫兙湂䝁䅕䅉穂䡁䅫督あ䝁䅕兢穂䍁䅁兙畂䝁䅑䅉橂䝁䄸兢睂䝁䄸杢求䝁䄴䅤穂䍁䅁杚療䡁䅉䅉療䝁䅙杚瑁䡁䅑䅡求䍁䄰杣療䝁䅅䅚杁䝁䅕兙祂䡁䅑䅡瑂䝁䄸杤灂䝁䄴睚獁䍁䅁兢灂䝁䄴兡畂䝁䅣䅌杁䝁䄰兡獂䝁䅫䅤桂䡁䅉入獁䍁䅁睙療䝁䄴督あ䡁䅉兤橂䡁䅑兡療䝁䄴䅌杁䝁䅅杢歂䍁䅁杚療䡁䅉党穂䡁䅑杣㕂䍁䅁党硂䡁䅕兡睂䝁䄰党畂䡁䅑䅌杁䝁䅫杢橂䝁䅷兤歂䝁䅫杢湂䍁䅁督牂䝁䅫䅚杁䡁䅍䅤求䝁䅕杣穂䍁䅷䅉桂䝁䅕杣灂䝁䅅䅢杁䝁䅷兡浂䡁䅑督獁䍁䅁睙祂䝁䅅杢求䡁䅍䅌杁䝁䅣杣桂䝁䅑党祂䡁䅍䅉桂䝁䄴䅚杁䝁䅷党㉂䝁䅕䅢求䡁䅉督獁䍁䅁督橂䡁䅉兙睂䝁䅕杣穂䍁䅷䅉穂䝁䅕䅢浂䍁䄰䅣祂䝁䄸䅣求䝁䅷䅢求䝁䅑䅉穂䝁䅧睢㉂䝁䅕䅢杁䝁䅷睢桂䝁䅑党祂䡁䅍䅌杁䝁䅅杣あ䝁䅫睙ㅂ䝁䅷兙あ䝁䅕䅚杁䝁䅑兤瑂䡁䅁䅉あ䡁䅉兤橂䝁䅳督獁䍁䅁䅢療䝁䅅䅚杁䡁䅑杣桂䝁䄴督睂䝁䄸杣あ䝁䅕杣穂䍁䅷䅉潂䝁䅅兤獂䍁䅁䅤祂䡁䅕睙牂䡁䅍䅌杁䝁䅉兙橂䝁䅳䅡療䝁䅕䅉獂䝁䄸兙歂䝁䅕杣穂䍁䅷䅉橂䡁䅉兙㍂䝁䅷党祂䍁䅁䅤祂䝁䅅睙あ䝁䄸杣穂䍁䅷䅉獂䝁䅅䅤あ䝁䅫睙求䍁䅁睙祂䝁䅅杢求䡁䅍䅌杁䡁䅍䅡療䡁䅙党獂䡁䅍䅌杁䝁䅅杢歂䍁䅁䅡㕂䝁䅑杣桂䡁䅕䅢灂䝁䅍䅉求䡁䅧睙桂䡁䅙兙あ䝁䄸杣穂䍁䄴䅉䩂䝁䄴䅉桂䝁䅑䅚灂䡁䅑兡療䝁䄴䅌杁䝁䅫䅤杁䡁䅁杣療䡁䅙兡歂䝁䅕督杁䝁䅉兡桂䡁䅍䅉桂䝁䄴䅚杁䝁䅷兡湂䝁䅧䅤杁䡁䅑杣ㅂ䝁䅍睡杁䡁䅑兡祂䝁䅕督㝁䍁䅁兙畂䝁䅑䅉睂䡁䅉睢歂䡁䅕睙あ䡁䅍䅉浂䝁䄸杣杁䕁䅅䅖坂䡁䅍䅌杁䡁䅉睢橂䝁䅳䅉橂䝁䅷兡瑂䝁䅉党祂䡁䅍䅌杁䝁䅅杢歂䍁䅁䅤ㅂ䡁䅉杚杁䝁䅅䅣睂䝁䅷兡橂䝁䅅䅤灂䝁䄸杢穂䍁䅷䅉桂䡁䅍䅉㍂䝁䅕䅢獂䍁䅁兙穂䍁䅁督睂䝁䅕睙灂䝁䅅䅢あ䡁䅫䅉睂䡁䅉睢歂䡁䅕睙あ䡁䅍䅉桂䝁䄴䅚杁䡁䅑杣桂䝁䅫杢杁䝁䅉杣桂䝁䅳党穂䍁䄴䅉䩂䡁䅑䅉穂䝁䅕䅢獂䡁䅍䅉灂䡁䅑督杁䡁䅁杣療䝁䅑兤橂䡁䅑督杁䝁䅑兡祂䝁䅕睙あ䝁䅷入杁䡁䅑睢杁䝁䄸杣灂䝁䅣兡畂䝁䅅䅢杁䝁䅕兣ㅂ䝁䅫䅣瑂䝁䅕杢あ䍁䅁兢桂䝁䄴兤浂䝁䅅睙あ䡁䅕杣求䡁䅉督獁䍁䅁兙穂䍁䅁睤求䝁䅷䅢杁䝁䅅督杁䡁䅑睢杁䡁䅑䅡求䍁䅁兙浂䡁䅑党祂䝁䄰兙祂䝁䅳党あ䍁䅁䅤潂䡁䅉睢ㅂ䝁䅣䅡杁䝁䅫杢歂䝁䅕䅣求䝁䄴䅚求䝁䄴䅤杁䝁䅑兡穂䡁䅑杣灂䝁䅉兤あ䝁䄸杣穂䍁䅷䅉求䡁䅅兤灂䡁䅁兢求䝁䄴䅤杁䝁䅑党桂䝁䅷党祂䡁䅍䅌杁䝁䅅杢歂䍁䅁兡あ䡁䅍䅉歂䝁䅫督あ䡁䅉兡楂䡁䅕䅤灂䝁䄸杢杁䝁䅍党畂䡁䅑党祂䡁䅍杌杁䙁䅑兡あ䝁䅅杢杁䕁䅫杢あ䝁䅕杣畂䝁䅅䅤灂䝁䄸杢桂䝁䅷䅌杁䕁䅫杢橂䍁䄴䅉㍂䝁䅅督杁䝁䅙睢ㅂ䝁䄴䅚求䝁䅑䅉灂䝁䄴䅉硁䑁䅧兏睁䍁䅁兙畂䝁䅑䅉灂䡁䅍䅉潂䝁䅕兙歂䡁䅅兤桂䡁䅉䅤求䡁䅉党歂䍁䅁兡畂䍁䅁睖求䡁䅍䅤杁䕁䅍䅡灂䝁䅍兙湂䝁䄸䅌杁䕁䅫䅢獂䝁䅫杢療䝁䅫督畁䅁䅁刴䅑䉁䅁䅁啂䝁䄸杙桂䝁䅍睙療䅁䅁䅆䅫䙁䩷䅁啂䝁䄸䅢獂䍁䅁村祂䝁䄸䅤潂䝁䅕杣穂䍁䅷䅉䩂䝁䄴睙畁䍁䅷䅉あ䝁䄸睚求䡁䅑䅡求䡁䅉䅉㍂䝁䅫䅤潂䍁䅁兡あ䡁䅍䅉穂䡁䅕杙穂䝁䅫䅚灂䝁䅅杣灂䝁䅕督獁䍁䅁䅚求䡁䅍兡湂䝁䄴督獁䍁䅁杙ㅂ䝁䅫䅢歂䡁䅍䅌杁䝁䄰兙祂䝁䅳党あ䡁䅍䅌杁䡁䅍党獂䝁䅷督獁䍁䅁兙畂䝁䅑䅉桂䡁䅉杣桂䝁䄴睚求䡁䅍䅉浂䝁䅫杢桂䝁䄴睙求䍁䅁杚療䡁䅉䅉桂䍁䅁杣桂䝁䄴睚求䍁䅁睢浂䍁䅁䅚求䡁䅑兙橂䝁䅧党歂䍁䅁兙畂䝁䅑䅉桂䡁䅑䅤桂䝁䅍䅡求䝁䅑䅉潂䝁䄸兢求䡁䅍䅉灂䝁䄴䅉獂䡁䅕䅥ㅂ䡁䅉入杁䡁䅉党穂䝁䅫䅚求䝁䄴䅤灂䝁䅅䅢杁䝁䅍睢瑂䝁䄰兤畂䝁䅫䅤灂䝁䅕督杁䝁䅫杢杁䡁䅑䅡求䍁䅁兖畂䝁䅫䅤求䝁䅑䅉呂䡁䅑兙あ䝁䅕督畁䍁䅁兓あ䍁䅁䅚求䡁䅍兡湂䝁䄴督獁䍁䅁杙ㅂ䝁䅫䅢歂䡁䅍䅌杁䝁䄰兙祂䝁䅳党あ䡁䅍䅌杁䝁䅅杢歂䍁䅁督求䝁䅷䅢穂䍁䅁睙療䝁䄴䅚療䝁䄰兡畂䝁䅫兤瑂䡁䅍䅉あ䝁䅧杣療䡁䅕睚潂䍁䅁䅖療䝁䅷䅢杁䕁䅉杣療䡁䅑䅡求䡁䅉督杁䕁䅍兡あ䡁䅫䅉䵂䝁䅫杤灂䝁䄴睚畁䍁䅁䅖潂䝁䅕䅉橂䝁䄸兢睂䝁䅅杢㕂䍁䅁兙獂䡁䅍睢杁䝁䅑党㉂䝁䅕䅢療䡁䅁督杁䝁䅅䅉祂䝁䅅杢湂䝁䅕䅉療䝁䅙䅉穂䝁䅫杢湂䝁䅷党瑁䡁䅍䅤療䡁䅉入杁䝁䅷兡㉂䝁䅫杢湂䍁䅁兙畂䝁䅑䅉浂䝁䅫杣穂䡁䅑兌浂䝁䅷睢療䡁䅉䅉睂䡁䅉兡瑂䝁䅅杣㕂䍁䅁杙求䝁䅑杣療䝁䄸兢杁䡁䅍兤灂䡁䅑党杁䝁䅧睢瑂䝁䅕䅉歂䝁䅕督灂䝁䅣杢穂䍁䅷䅉桂䡁䅍䅉㍂䝁䅕䅢獂䍁䅁兙穂䍁䅁睙療䝁䄰兢ㅂ䝁䄴兡あ䝁䅫党穂䍁䅁睤灂䡁䅑䅡杁䡁䅉党橂䡁䅉党桂䡁䅑兡療䝁䄴兙獂䍁䅁兙瑂䝁䅕杢灂䡁䅑兡求䡁䅍䅌杁䡁䅍兤橂䝁䅧䅉桂䡁䅍䅉湂䝁䄸䅢浂䍁䅁睙療䡁䅕杣穂䝁䅕督獁䍁䅁兢桂䡁䅉兡畂䝁䅅督獁䍁䅁䅣療䝁䄸䅢杁䝁䅍睢瑂䡁䅁䅢求䡁䅧党穂䍁䅷䅉橂䝁䄸兤畂䡁䅑杣㕂䍁䅁睙獂䡁䅕杙穂䍁䅷䅉桂䝁䄴䅚杁䝁䅙兡あ䝁䄴党穂䡁䅍䅉桂䝁䄴䅚杁䡁䅉党橂䡁䅉党桂䡁䅑兡療䝁䄴䅉橂䝁䅕杢あ䝁䅕杣穂䑁䅳䅉桂䝁䄴䅚杁䝁䅑党㉂䝁䅕䅢療䡁䅁督獁䍁䅁睢睂䝁䅕杣桂䡁䅑党穂䍁䅷䅉桂䝁䄴䅚杁䡁䅉党畂䡁䅑督杁䝁䅅䅣桂䡁䅉䅤瑂䝁䅕杢あ䡁䅍杌杁䕁䅫杢杁䝁䅅䅚歂䝁䅫䅤灂䝁䄸杢獁䍁䅁兡あ䍁䅁䅣祂䝁䄸杤灂䝁䅑党穂䍁䅁杤桂䡁䅉兡療䡁䅕督杁䝁䅫杢あ䝁䅕杣灂䝁䄸杣杁䝁䅙兡あ䍁䄰睢ㅂ䡁䅑䅉療䡁䅁䅤灂䝁䄸杢穂䍁䅷䅉穂䡁䅕睙潂䍁䅁兙穂䍁䅁杚獂䝁䄸睢祂䝁䅫杢湂䍁䅷䅉㍂䝁䅅䅢獂䍁䅁䅤灂䝁䅷党獁䍁䅁䅣獂䡁䅕兢楂䝁䅫杢湂䍁䅷䅉橂䝁䅅杙灂䝁䄴党あ䡁䅍䅌杁䝁䅙兡㑂䡁䅑兤祂䝁䅕督獁䍁䅁兙睂䡁䅁䅢灂䝁䅅杢橂䝁䅕督獁䍁䅁䅢灂䝁䅣䅡あ䝁䅫杢湂䍁䅷䅉桂䝁䄴䅚杁䝁䅧睢瑂䝁䅕兌桂䡁䅕䅤療䝁䄰兙あ䝁䅫睢畂䍁䅁兙畂䝁䅑䅉穂䝁䅕睙ㅂ䡁䅉兡あ䡁䅫䅉あ䝁䅕睙潂䝁䄴睢獂䝁䄸睚灂䝁䅕督畁䍁䅁杒ㅂ䡁䅉䅤潂䝁䅕杣獁䍁䅁䅤潂䝁䅕䅉橂䝁䄸兢睂䝁䅅杢㕂䍁䅁睢㍂䝁䄴督杁䝁䅅杢歂䍁䅁睢睂䝁䅕杣桂䡁䅑党穂䍁䅁兙祂䝁䅍䅡灂䡁䅑党橂䡁䅑兤祂䝁䅅䅢獁䍁䅁党畂䝁䅣兡畂䝁䅕党祂䝁䅫杢湂䍁䅷䅉瑂䝁䄸杣あ䝁䅣兙湂䝁䅕䅌杁䡁䅑兡あ䝁䅷党獁䍁䅁䅢桂䝁䄴䅚杁䝁䅑党㉂䝁䅕䅢療䡁䅁兢求䝁䄴䅤獁䍁䅁兡畂䡁䅍兤祂䝁䅅杢橂䝁䅕䅌杁䡁䅍兢桂䡁䅉䅤杁䝁䅧睢瑂䝁䅕䅉あ䝁䅕睙潂䝁䄴睢獂䝁䄸睚㕂䍁䅷䅉獂䝁䅅杢歂䡁䅍睙桂䡁䅁兡畂䝁䅣䅌杁䝁䅷兤瑂䝁䅉党祂䍁䅁䅚灂䡁䅍䅤祂䝁䅫杙ㅂ䡁䅑兡療䝁䄴䅌杁䝁䅧睢ㅂ䡁䅍党杁䝁䅍睢瑂䡁䅁睢畂䝁䅕杢あ䍁䅁兙穂䡁䅍党瑂䝁䅉䅢㕂䍁䅷䅉桂䝁䄴䅚杁䝁䅍睢瑂䡁䅁睢畂䝁䅕杢あ䍁䅁兢桂䝁䄴兤浂䝁䅅睙あ䡁䅕杣灂䝁䄴睚杁䝁䄸䅣求䡁䅉兙あ䝁䅫睢畂䡁䅍杌杁䕁䅫䅤杁䡁䅍党祂䡁䅙党穂䍁䅁䅢ㅂ䡁䅧兤祂䡁䅫䅉浂䝁䅫杣穂䡁䅑兌あ䝁䅫兢求䍁䅷䅉瑂䝁䄸杤求䍁䄰兤睂䍁䅷䅉求䝁䄰䅣あ䡁䅫兌畂䝁䅕督あ䝁䅕杣獁䍁䅁兙橂䡁䅑兡㉂䝁䅕兌桂䝁䅑兤獂䡁䅑䅌杁䝁䅅杢歂䍁䅁督求䝁䅍睢畂䝁䅑兌潂䝁䄸兢求䍁䅁杙ㅂ䡁䅫党祂䡁䅍杌杁䙁䅑䅡求䍁䅁睙療䝁䄰䅣桂䝁䄴入杁䡁䅣兙穂䍁䅁杚療䡁䅕杢歂䝁䅕䅚杁䝁䅫杢杁䑁䅅兏㉁䑁䅣䅉桂䝁䄴䅚杁䝁䅫督杁䝁䅧党桂䝁䅑兣ㅂ䝁䅅杣あ䝁䅕杣求䝁䅑䅉灂䝁䄴䅉䝂䝁䄸杣あ䍁䅁睖桂䡁䅍䅡灂䝁䄴睚あ䝁䄸杢獁䍁䅁䅕求䝁䄴杢穂䡁䅫䅢㉂䝁䅅杢灂䝁䅅杌䅁䭁夰䅁潁兄䅁䅖療䝁䄰䅣牂䝁䅫杢穂䍁䅁杒灂䝁䄴兙畂䝁䅍兡桂䝁䅷䅉䑂䝁䄸杣睂䝁䄸杣桂䡁䅑兡療䝁䄴䅌杁䝁䅅䅉浂䝁䅫杢桂䝁䄴睙灂䝁䅅䅢杁䝁䅧睢獂䝁䅑兡畂䝁䅣䅉橂䝁䄸兢睂䝁䅅杢㕂䍁䅷䅉睂䡁䅉睢㉂䝁䅫䅚求䡁䅍䅉橂䝁䄸兢瑂䝁䅕杣橂䝁䅫兙獂䍁䅁兙畂䝁䅑䅉橂䝁䄸杢穂䡁䅕兢求䡁䅉䅉楂䝁䅅杢牂䝁䅫杢湂䍁䅷䅉獂䝁䅕兙穂䝁䅫杢湂䍁䅷䅉あ䡁䅉兤穂䡁䅑䅉桂䝁䄴䅚杁䝁䅫杢㉂䝁䅕督あ䝁䄰党畂䡁䅑䅉瑂䝁䅅杢桂䝁䅣党瑂䝁䅕杢あ䍁䅷䅉浂䝁䅫杢桂䝁䄴睙灂䝁䅅䅢杁䡁䅁䅢桂䝁䄴杢灂䝁䄴睚杁䝁䅅杢歂䍁䅁睤求䝁䅅䅢あ䝁䅧䅉瑂䝁䅅杢桂䝁䅣党瑂䝁䅕杢あ䍁䅷䅉桂䝁䄴䅚杁䝁䅫杢穂䡁䅕杣桂䝁䄴睙求䍁䅁督求䡁䅉杤灂䝁䅍党穂䍁䄴䅉啂䝁䅧党杁䝁䅍睢瑂䡁䅁兙畂䡁䅫䅉療䡁䅁党祂䝁䅅䅤求䡁䅍䅉あ䝁䅧杣療䡁䅕睚潂䍁䅁䅤潂䡁䅉党求䍁䅁督求䝁䅣兢求䝁䄴䅤穂䑁䅯䅉䍂䝁䅅杢牂䝁䅫杢湂䍁䅷䅉䩂䝁䄴督ㅂ䡁䅉兙畂䝁䅍党獁䍁䅁兙畂䝁䅑䅉塂䝁䅕兙獂䡁䅑䅡杁䕁䄰兙畂䝁䅅睚求䝁䄰党畂䡁䅑杌杁䕁䅫䅤杁䝁䅅睙橂䝁䅕䅣あ䡁䅍䅉㉂䝁䅅杣灂䝁䄸兤穂䍁䅁䅚求䡁䅁睢穂䝁䅫䅤杁䡁䅁杣療䝁䅑兤橂䡁䅑督獁䍁䅁兡畂䝁䅍䅢ㅂ䝁䅑兡畂䝁䅣䅉橂䝁䅧党橂䝁䅳兡畂䝁䅣䅉桂䝁䄴䅚杁䡁䅍兙㉂䝁䅫杢湂䡁䅍䅉桂䝁䅍睙療䡁䅕杢あ䡁䅍䅌杁䡁䅑兡瑂䝁䅕䅉歂䝁䅕䅣療䡁䅍兡あ䡁䅍䅌杁䝁䅅杢歂䍁䅁兓卂䕁䅅䅉睂䡁䅉睢歂䡁䅕睙あ䡁䅍䅌杁䝁䅅督杁䡁䅣党獂䝁䅷䅉桂䡁䅍䅉楂䡁䅉睢牂䝁䅕杣求䝁䅑䅌杁䡁䅉党橂䝁䅫䅣祂䝁䄸睙桂䝁䅷䅌杁䝁䅅杢歂䍁䅁兢ㅂ䝁䄴兡橂䝁䅫䅣桂䝁䅷䅉瑂䝁䄸杢求䡁䅫䅉瑂䝁䅅杣牂䝁䅕䅤杁䝁䅑党睂䝁䄸督灂䡁䅑督畁䍁䅁䅖潂䝁䅕䅉橂䝁䄸兢睂䝁䅅杢㕂䍁䅁兙獂䡁䅍睢杁䝁䄸杚浂䝁䅕杣穂䍁䅁䅢療䝁䅅杢穂䍁䅁杚療䡁䅉䅉㉂䝁䅅杣灂䝁䄸兤穂䍁䅁杙ㅂ䡁䅍兡畂䝁䅕督穂䍁䅁䅣ㅂ䡁䅉䅣療䡁䅍党穂䍁䅷䅉灂䝁䄴睙獂䡁䅕䅚灂䝁䄴睚杁䡁䅉党桂䝁䅷䅉求䡁䅍䅤桂䡁䅑党杁䝁䅙兡畂䝁䅅杢橂䝁䅫杢湂䍁䅷䅉橂䝁䄸杢穂䡁䅑杣ㅂ䝁䅍䅤灂䝁䄸杢獁䍁䅁党硂䡁䅕兡睂䝁䄰党畂䡁䅑䅉浂䝁䅫杢桂䝁䄴睙灂䝁䄴睚獁䍁䅁兙橂䝁䅍睢ㅂ䝁䄴䅤穂䍁䅁杣求䝁䅍党灂䡁䅙兙楂䝁䅷党杁䝁䅙兡畂䝁䅅杢橂䝁䅫杢湂䍁䅷䅉桂䝁䄴䅚杁䝁䅍睢瑂䝁䄰党祂䝁䅍兡桂䝁䅷䅉獂䝁䅕兙穂䝁䅫杢湂䑁䅳䅉祂䝁䅕督灂䝁䅑党畂䡁䅑兡桂䝁䅷䅉瑂䝁䄸杣あ䝁䅣兙湂䝁䅕䅉獂䝁䄸兙畂䡁䅍睏杁䡁䅁党祂䡁䅍睢畂䝁䅅䅢杁䝁䅷睢桂䝁䄴督㝁䍁䅁杣求䡁䅍兡歂䝁䅕杢あ䝁䅫兙獂䍁䅁杣求䝁䅅䅢杁䝁䅕督あ䝁䅅䅤求䍁䅁䅢療䝁䅅杢穂䑁䅳䅉潂䝁䄸兢求䍁䅁党硂䡁䅕兡あ䡁䅫䅉獂䝁䄸兙畂䡁䅍睏杁䝁䅍睢瑂䝁䄰党祂䝁䅍兡桂䝁䅷䅉桂䝁䄴䅚杁䝁䅫杢歂䡁䅕督あ䡁䅉兡桂䝁䅷䅉獂䝁䄸兙畂䡁䅍睏杁䝁䅍睢瑂䝁䄰党祂䝁䅍兡桂䝁䅷䅉祂䝁䅕兙獂䍁䅁党穂䡁䅑兙あ䝁䅕䅉獂䝁䄸兙畂䡁䅍睏杁䝁䅅睚祂䝁䅫睙ㅂ䝁䅷䅤ㅂ䡁䅉党杁䝁䅷睢桂䝁䄴督㝁䍁䅁兙畂䝁䅑䅉橂䝁䄸杢穂䡁䅕兢求䡁䅉䅉獂䝁䄸兙畂䡁䅍䅌杁䡁䅍兤橂䝁䅧䅉桂䡁䅍䅉歂䝁䅫杣求䝁䅍䅤杁䝁䅅杢歂䍁䅁兡畂䝁䅑兡祂䝁䅕睙あ䍁䅁䅣求䡁䅉督療䝁䄴兙獂䍁䅁兡畂䡁䅍䅤桂䝁䅷䅢瑂䝁䅕杢あ䍁䅁䅢療䝁䅅杢穂䍁䅷䅉桂䡁䅕䅤療䝁䄰睢楂䝁䅫䅢求䍁䅁杚灂䝁䄴兙畂䝁䅍兡畂䝁䅣䅌杁䝁䅅杢歂䍁䅁睢㉂䝁䅕杣歂䡁䅉兙浂䡁䅑䅉獂䝁䅫杢求䡁䅍䅉療䝁䅙䅉橂䡁䅉党歂䝁䅫䅤畁䍁䅁兓畂䍁䅁兙歂䝁䅑兡あ䝁䅫睢畂䍁䅷䅉灂䡁䅑䅉睂䡁䅉睢㉂䝁䅫䅚求䡁䅍䅉獂䝁䅕䅤あ䝁䅕杣穂䍁䅁睢浂䍁䅁睙祂䝁䅕䅚灂䡁䅑䅉桂䝁䄴䅚杁䡁䅍睤求䝁䅕䅣杁䝁䅅睙橂䝁䄸兤畂䡁䅑督㝁䍁䅁睙祂䝁䅕䅚灂䡁䅑䅉桂䝁䄴䅚杁䝁䅑党楂䝁䅫䅤杁䝁䅍兙祂䝁䅑督㝁䍁䅁䅚求䡁䅁睢穂䝁䅫䅤杁䝁䅅杢歂䍁䅁睙桂䡁䅍䅡杁䝁䄰兙畂䝁䅅睚求䝁䄰党畂䡁䅑䅌杁䝁䅫杢あ䝁䅕杣畂䝁䅕䅤瑁䝁䅉兙穂䝁䅕䅚杁䝁䅅睙橂䝁䄸兤畂䡁䅑䅌杁䡁䅉党瑂䝁䄸䅤求䍁䅁䅚求䡁䅁睢穂䝁䅫䅤獁䍁䅁督桂䝁䅙党杁䝁䅑党睂䝁䄸督灂䡁䅑䅌杁䡁䅙睢灂䝁䅍党杁䡁䅉党穂䡁䅁睢畂䡁䅍党獁䍁䅁兑啂䕁䄰䅌杁䝁䅅杢歂䍁䅁兢療䝁䅉兡獂䝁䅕䅉桂䝁䄴䅚杁䝁䅫杢あ䝁䅕杣畂䝁䅕䅤杁䝁䅉兙畂䝁䅳兡畂䝁䅣䅉穂䝁䅕杣㉂䝁䅫睙求䡁䅍睏杁䝁䅙兡畂䝁䅅杢橂䝁䅫兙獂䍁䅁兙畂䝁䅑䅉あ䝁䅅䅥杁䡁䅁䅢桂䝁䄴杢灂䝁䄴睚杁䡁䅍党祂䡁䅙兡橂䝁䅕督㝁䍁䅁䅣祂䝁䄸䅣求䡁䅉䅤㕂䍁䅁兙畂䝁䅑䅉橂䝁䅅督ㅂ䝁䅅䅢あ䡁䅫䅌杁䝁䅷兡浂䝁䅕䅌杁䝁䅅杢歂䍁䅁䅢療䝁䄴睚瑁䡁䅑党祂䝁䄰䅉橂䝁䅅杣求䍁䅁兙畂䝁䅑䅉歂䝁䅫督桂䝁䅉兡獂䝁䅫䅤㕂䍁䅁兡畂䡁䅍兤祂䝁䅅杢橂䝁䅕䅉穂䝁䅕杣㉂䝁䅫睙求䡁䅍睏杁䝁䅕兢睂䝁䅷睢㕂䝁䅕党杁䝁䅉党畂䝁䅕杚灂䡁䅑䅉橂䝁䄸杢穂䡁䅕䅢あ䝁䅫杢湂䍁䅁督求䡁䅉杤灂䝁䅍党穂䑁䅳䅉桂䝁䄴䅚杁䝁䅫杢穂䡁䅕杣桂䝁䄴睙求䍁䅁䅣獂䝁䅅杢畂䝁䅫杢湂䍁䅁督求䡁䅉杤灂䝁䅍党穂䍁䄴䅉啂䝁䅧党杁䝁䅍睢瑂䡁䅁兙畂䡁䅫䅉睂䡁䅉兡瑂䝁䅅杣灂䝁䅷入杁䡁䅍党祂䡁䅙党穂䍁䅁兡畂䝁䅑兡㉂䝁䅫䅚ㅂ䝁䅅䅢穂䍁䅷䅉橂䝁䄸杣睂䝁䄸杣桂䡁䅑党杁䝁䅕䅥求䝁䅍兤あ䝁䅫杤求䡁䅍䅌杁䡁䅍兢桂䝁䅷䅢杁䝁䅉兤穂䝁䅫杢求䡁䅍督杁䝁䄸睤畂䝁䅕杣穂䍁䅷䅉桂䝁䄴䅚杁䝁䅧兡湂䝁䅧䅉畂䝁䅕䅤杁䡁䅣睢祂䡁䅑䅡杁䝁䅫杢歂䝁䅫杤灂䝁䅑兤桂䝁䅷督畁䍁䅁兓あ䍁䅁睢睂䝁䅕杣桂䡁䅑党穂䍁䅁䅤潂䡁䅉睢ㅂ䝁䅣䅡杁䝁䅅䅉畂䝁䅕䅤㍂䝁䄸杣牂䍁䅁睢浂䍁䅁杙桂䝁䄴睡灂䝁䄴睚杁䝁䄸杚浂䝁䅫睙求䡁䅍䅉灂䝁䄴䅉佂䝁䅕睤杁䙁䅫睢祂䝁䅳䅉桂䝁䄴䅚杁䙁䅁党畂䝁䄴督㕂䝁䅷杤桂䝁䄴兡桂䍁䄴䅉啂䝁䄸兢睂䝁䅳兡畂䡁䅍䅉䝂䝁䅫杢桂䝁䄴睙灂䝁䅅䅢杁䕁䅍睢祂䡁䅁睢祂䝁䅅䅤灂䝁䄸杢杁䡁䅣兙穂䍁䅁杚療䡁䅕杢歂䝁䅕䅚杁䝁䅫杢杁䑁䅅䅏穁䑁䅙䅉桂䝁䄴䅚杁䝁䅫督杁䝁䅧党桂䝁䅑兣ㅂ䝁䅅杣あ䝁䅕杣求䝁䅑䅉灂䝁䄴䅉䩂䡁䅑䅡桂䝁䅍兙獁䍁䅁杔求䡁䅣䅉婂䝁䄸杣牂䍁䄴䅁㙃兆䅁杙䅧䙁䅑睢療䡁䅑督灂䝁䅕䅉卂䝁䄸䅢獂䍁䅁兓畂䝁䅑兤穂䡁䅑杣灂䝁䅕督獁䍁䅁兓畂䝁䅍杌獁䍁䅁䅤療䝁䅣党あ䝁䅧党祂䍁䅁睤灂䡁䅑䅡杁䝁䅫䅤穂䍁䅁督ㅂ䝁䅉督灂䝁䅑兡桂䡁䅉兡求䡁䅍䅌杁䝁䅕杢湂䝁䅅睚求䡁䅍䅉灂䝁䄴䅉あ䝁䅧党杁䝁䄰兙畂䡁䅕杚桂䝁䅍䅤ㅂ䡁䅉党杁䝁䅅杢歂䍁䅁督桂䝁䅷党杁䝁䄸杚杁䝁䅍睢畂䝁䅙党橂䡁䅑兡療䝁䄴党祂䡁䅫䅉睂䡁䅉睢歂䡁䅕睙あ䡁䅍䅉灂䝁䄴䅉あ䝁䅧党杁䙁䅕杢灂䡁䅑党歂䍁䅁睕あ䝁䅅䅤求䡁䅍䅌杁䕁䅍兙畂䝁䅅䅚桂䍁䅷䅉乂䝁䅕䅥灂䝁䅍睢獁䍁䅁兙畂䝁䅑䅉灂䝁䄴䅤求䡁䅉杢桂䡁䅑兡療䝁䄴兙獂䝁䅷入畁䍁䅁兓あ䍁䅁督求䝁䅷䅢穂䍁䅁兡あ䡁䅍䅉睂䡁䅉睢歂䡁䅕睙あ䡁䅍䅉ㅂ䝁䄴䅚求䡁䅉䅉あ䝁䅧党杁䙁䅑睢療䡁䅑督灂䝁䅕䅉卂䝁䄸䅢獂䍁䅷䅉啂䝁䄸睢あ䡁䅍兡求䍁䅁杒祂䡁䅕兡あ䍁䅁杕療䝁䅷䅢穂䍁䅷䅉䝂䡁䅉睢療䡁䅑兡求䡁䅍䅌杁䙁䅑睢療䡁䅑督灂䝁䅕䅉兂䝁䄸䅣穂䍁䅷䅉啂䝁䄸睢あ䡁䅍兡求䍁䅁兔灂䝁䄴兡杁䙁䅁睢睂䡁䅍䅌杁䕁䅍䅡灂䝁䅷䅚婁䡉䅍䅉兂䝁䅷兙㕂䍁䅷䅉䑂䝁䅅杣桂䝁䄰党獂䍁䅁兑睂䡁䅁䅢求䍁䅁䅕療䡁䅁督獁䍁䅁睑潂䝁䅅杣瑂䡁䅍䅌杁䕁䅉䅢療䡁䅣兌兂䝁䄸䅣獁䍁䅁睑潂䝁䅅杣瑂䡁䅍䅉乂䝁䅫杢灂䍁䅁䅕療䡁䅁督獁䍁䅁睑求䝁䅷䅢桂䉁杫督獁䍁䅁䅒療䡁䅑督獁䍁䅁杓ㅂ䝁䄴兡療䡁䅉䅉乂䝁䅫杢あ䡁䅍䅌杁䕁䅍䅡桂䡁䅉䅢求䡁䅍䅤療䝁䄴䅉䑂䝁䅧党㍂䍁䅷䅉呂䡁䅕睚桂䡁䅉䅉䕂䝁䅅䅚歂䡁䅫䅌杁䙁䅍兤湂䝁䅅杣杁䕁䅉兙楂䝁䅫党穂䍁䅷䅉䉂䝁䄴䅚求䡁䅍䅌杁䕁䅙䅢ㅂ䝁䅙杚㕂䍁䅁睕あ䡁䅕杚浂䍁䅷䅉䕂䡁䅕杙楂䝁䅷党杁䕁䅉兤楂䝁䅉䅢求䍁䅷䅉卂䝁䅅来㙂䝁䅷党穂䍁䅷䅉䑂䡁䅉入杁䕁䅉兙楂䡁䅫䅌杁䕁䄴兓䱂䍁䄰䅔瑁䕁䄴兓兂䍁䅷䅉桂䝁䄴䅚杁䙁䅑兤あ䡁䅍兡杁䙁䅁睢睂䍁䅁䅤祂䝁䅅䅚求䝁䄰兙祂䝁䅳督畁䍁䅁䅖潂䝁䅕䅉橂䝁䄸兢睂䝁䅅杢㕂䍁䅁督求䝁䅷䅢穂䍁䅁兡あ䡁䅍䅉睂䡁䅉睢歂䡁䅕睙あ䡁䅍䅉歂䝁䅫杣求䝁䅍䅤獂䡁䅫䅉あ䝁䄸䅉㍂䝁䅧睢獂䝁䅕督桂䝁䅷党杁䝁䅑兡穂䡁䅑杣灂䝁䅉兤あ䝁䄸杣穂䍁䅁睢浂䍁䅁睙桂䝁䄴䅚㕂䍁䅷䅉桂䝁䄴䅚杁䝁䅙睢療䝁䅑䅉桂䝁䄴䅚杁䝁䅣杣療䝁䅍党祂䝁䅫党穂䑁䅳䅉桂䝁䄴䅚杁䡁䅍兤睂䝁䅕杣瑂䝁䅅杣牂䝁䅕䅤穂䍁䅷䅉㉂䝁䅅杣灂䝁䅕䅤㕂䍁䅁督あ䝁䄸杣求䡁䅍䅌杁䝁䅑睢獂䝁䅷兙祂䍁䅁督あ䝁䄸杣求䡁䅍䅌杁䝁䅍䅡桂䝁䅫杢杁䝁䅣杣療䝁䅍党祂䡁䅍䅌杁䝁䅑杣ㅂ䝁䅣䅉橂䝁䅧兙灂䝁䄴督獁䍁䅁䅚灂䡁䅍睙療䡁䅕杢あ䍁䅁睙潂䝁䅅兡畂䡁䅍䅌杁䝁䅍睢療䡁䅁党祂䝁䅅䅤灂䡁䅙党杁䝁䅣杣療䝁䅍党祂䡁䅫䅉桂䡁䅍督療䝁䅍兡桂䡁䅑兡療䝁䄴督獁䍁䅁兢桂䡁䅍督杁䝁䄰党祂䝁䅍䅡桂䝁䄴䅚灂䡁䅍党祂䡁䅍䅌杁䡁䅣兙祂䝁䅕䅡療䡁䅕督求䍁䅁兙畂䝁䅑䅉瑂䝁䅕兢楂䝁䅕杣穂䝁䅧兡睂䍁䅁睙獂䡁䅕杙杁䡁䅍䅤療䡁䅉党穂䍁䅷䅉㉂䝁䅕杢歂䝁䅫杢湂䍁䅁兢桂䝁䅍䅡灂䝁䄴党杁䝁䄸䅣求䡁䅉兙あ䝁䄸杣穂䍁䅷䅉求䍁䄰睙療䝁䄰兢求䡁䅉睙求䍁䅁兢求䡁䅉睙潂䝁䅅杢あ䡁䅍䅌杁䡁䅑䅡求䍁䅁兖畂䝁䅫䅤求䝁䅑䅉呂䡁䅑兙あ䝁䅕督杁䝁䄰兡獂䝁䅫䅤桂䡁䅉入獁䍁䅁兙畂䝁䅑䅉浂䡁䅕杢歂䍁䄰杣桂䝁䅫督灂䝁䄴睚杁䝁䅍䅡桂䡁䅉兡あ䝁䅅杙獂䝁䅕䅉療䡁䅉睚桂䝁䄴兡㙂䝁䅅䅤灂䝁䄸杢穂䍁䅷䅉桂䡁䅍䅉㍂䝁䅕䅢獂䍁䅁兙穂䍁䅁䅤潂䡁䅉睢ㅂ䝁䅣䅡杁䝁䅙睢療䝁䅑䅉桂䝁䄴䅚杁䝁䅣杣療䝁䅍党祂䡁䅫䅉楂䡁䅉睢牂䝁䅕杣穂䍁䄴䅉啂䝁䄸睢あ䡁䅍兡求䍁䅁杕療䝁䅷䅢杁䕁䅫杢歂䡁䅕督あ䡁䅉兡求䡁䅍䅌杁䕁䅫杢橂䍁䄴䅉㍂䝁䅅督杁䝁䅙睢ㅂ䝁䄴䅚求䝁䅑䅉灂䝁䄴䅉硁䑁䅧兏㉁䍁䅁兙畂䝁䅑䅉灂䡁䅍䅉潂䝁䅕兙歂䡁䅅兤桂䡁䅉䅤求䡁䅉党歂䍁䅁兡畂䍁䅁睑潂䝁䅫睙桂䝁䅣睢獁䍁䅁兓獂䝁䅷兡畂䝁䄸兡穂䍁䄴䅁畃䅇䅁杆䅳䙁䅑睢睂䕁䅉兤灂䝁䅷䅚杁䕁䅍睢祂䡁䅁杌獁䍁䅁䅤療䝁䅣党あ䝁䅧党祂䍁䅁睤灂䡁䅑䅡杁䝁䅫䅤穂䍁䅁督ㅂ䝁䅉督灂䝁䅑兡桂䡁䅉兡求䡁䅍䅌杁䝁䅕杢湂䝁䅅睚求䡁䅍䅉灂䝁䄴䅉あ䝁䅧党杁䝁䅫杢穂䡁䅑兙獂䝁䅷兙あ䝁䅫睢畂䍁䅁兙畂䝁䅑䅉歂䝁䅫督あ䡁䅉兡楂䡁䅕䅤灂䝁䄸杢杁䝁䄸杚杁䝁䅫杢穂䡁䅕䅢桂䡁䅑兡療䝁䄴䅉桂䝁䄴䅚杁䝁䄸䅤潂䝁䅕杣杁䝁䅉兤灂䝁䅷䅚灂䝁䄴睚杁䝁䄰兙あ䝁䅕杣灂䝁䅅䅢杁䡁䅁杣療䝁䅑兤橂䡁䅑督杁䡁䅑睢杁䡁䅑䅡求䍁䅁睙療䝁䄴督あ䡁䅉兤橂䡁䅑兡療䝁䄴䅉灂䝁䄴䅚ㅂ䡁䅍䅤祂䡁䅫杌杁䙁䅑䅡求䍁䅁睙療䝁䄰䅣桂䝁䄴入杁䝁䄸䅣求䡁䅉兙あ䝁䅕督杁䝁䅫杢杁䡁䅑睤療䍁䅁督求䝁䅣兢求䝁䄴䅤穂䍁䅷䅉䩂䝁䄴督あ䝁䅅䅢獂䝁䅅䅤灂䝁䄸杢杁䝁䅅杢歂䍁䅁睕睂䝁䅕睙灂䝁䅅䅢あ䡁䅫䅉䕂䝁䅫督あ䡁䅉兡楂䡁䅕䅤灂䝁䄸杢畁䍁䅁兓あ䍁䅁䅣祂䝁䄸杤灂䝁䅑党穂䍁䅁兡畂䡁䅍兤獂䝁䅅䅤灂䝁䄸杢杁䡁䅁杣療䝁䅑兤橂䡁䅑督杁䝁䅅杢歂䍁䅁兙橂䝁䅍党穂䡁䅍睢祂䝁䅫党穂䍁䅷䅉湂䝁䅷兙穂䡁䅍䅉桂䝁䄴䅚杁䡁䅣兡畂䝁䅑睢㍂䡁䅍䅌杁䡁䅉兙灂䝁䄴䅉湂䡁䅕䅤あ䝁䅕杣穂䍁䅷䅉湂䝁䅅杣桂䝁䅣党杁䝁䅑睢療䡁䅉督獁䍁䅁杚灂䡁䅉党睂䝁䅷兙橂䝁䅕督獁䍁䅁杣療䝁䄸杚灂䝁䄴睚杁䝁䄰兙あ䝁䅕杣灂䝁䅅䅢穂䍁䅷䅉橂䝁䅷睢穂䝁䅕䅤杁䡁䅍䅡求䝁䅷杤灂䝁䄴睚獁䍁䅁兙畂䝁䅑䅉療䡁䅑䅡求䡁䅉䅉睂䡁䅉睢歂䡁䅕睙あ䡁䅍杌杁䙁䅑䅡求䍁䅁睙療䝁䄰䅣桂䝁䄴入杁䝁䅅䅢穂䝁䄸䅉療䝁䅙杚求䡁䅉督杁䝁䅫杢穂䡁䅕䅢桂䡁䅑兡療䝁䄴䅉灂䝁䄴督あ䝁䅅䅢獂䝁䅅䅤灂䝁䄸杢杁䡁䅍党祂䡁䅙兡橂䝁䅕督杁䝁䅙睢祂䍁䅁杚灂䝁䅉党祂䝁䅣䅢桂䡁䅍督杁䝁䅉兙あ䡁䅑督杁䝁䅅杢歂䍁䅁杣療䝁䅷䅢穂䍁䅷䅉楂䝁䅷睢㍂䝁䄴兌灂䝁䄴䅉獂䝁䄸睢穂䝁䅕䅉浂䝁䅫䅢獂䍁䅁杚灂䝁䅉党祂䝁䅣䅢桂䡁䅍督獁䍁䅁䅣療䝁䅷入ㅂ䡁䅉党あ䝁䅧兙畂䝁䅕䅉穂䡁䅁杣桂䡁䅫䅉浂䝁䄸兙瑂䍁䅷䅉桂䝁䄴䅚杁䝁䅉䅢療䡁䅣杢瑁䝁䅫杢杁䝁䅷睢療䡁䅍党杁䝁䅙兡獂䝁䅷䅉橂䝁䅕䅢獂䡁䅕䅢療䡁䅍党杁䝁䅅䅣睂䝁䅷兡橂䝁䅅䅤灂䝁䄸杢穂䍁䄴䅉䩂䝁䄴䅉桂䝁䅑䅚灂䡁䅑兡療䝁䄴䅌杁䝁䅫䅤杁䝁䅑兡穂䡁䅑杣灂䝁䅉兤あ䝁䅕督杁䝁䅉兤灂䝁䅷䅚灂䝁䄴睚杁䝁䅅杢歂䍁䅁兢求䝁䅍䅡桂䝁䄴兡橂䝁䅅䅢杁䝁䅫杢穂䡁䅕䅢桂䡁䅑兡療䝁䄴䅌杁䝁䅫杢穂䡁䅕䅢桂䡁䅑兡療䝁䄴䅉桂䝁䅍睙求䡁䅍督療䡁䅉兡求䡁䅍䅌杁䝁䅅杢歂䍁䅁睢あ䝁䅧党祂䍁䅁杙ㅂ䝁䅫䅢歂䝁䅫杢湂䍁䅁䅣祂䝁䄸䅚ㅂ䝁䅍䅤杁䝁䄰兙あ䝁䅕杣灂䝁䅅䅢穂䍁䅁杚療䡁䅉䅉あ䝁䅧党杁䡁䅉党穂䝁䅫䅚求䝁䄴䅤灂䝁䅅䅢獁䍁䅁睙療䝁䄰兢求䡁䅉睙灂䝁䅅䅢獁䍁䅁兙畂䝁䅑䅉灂䝁䄴䅚ㅂ䡁䅍䅤祂䝁䅫兙獂䍁䅁党畂䝁䅑䅉瑂䝁䅅杣牂䝁䅕䅤穂䍁䄴䅉啂䝁䅧党杁䝁䅍睢瑂䡁䅁兙畂䡁䅫䅉穂䝁䅕杣㉂䝁䅕督杁䡁䅍兡畂䝁䅣䅢求䍁䄰杚桂䝁䄰兡獂䡁䅫䅉潂䝁䄸兢求䝁䅉兤灂䝁䅷䅚求䡁䅉督獁䍁䅁督灂䝁䄴睚獂䝁䅕兌浂䝁䅅兢灂䝁䅷入杁䝁䅍兤穂䡁䅑睢瑂䍁䅁杙ㅂ䝁䅫䅢歂䝁䅕杣穂䍁䅷䅉瑂䡁䅕䅢あ䝁䅫兌浂䝁䅅兢灂䝁䅷入杁䝁䅉兤灂䝁䅷䅚求䡁䅉督獁䍁䅁睙療䝁䄰兢求䡁䅉睙灂䝁䅅䅢杁䝁䅣党畂䝁䅕杣桂䝁䅷䅉橂䝁䄸杢あ䡁䅉兙橂䡁䅑睢祂䡁䅍䅌杁䡁䅉党瑂䝁䄸䅚求䝁䅷党祂䡁䅍䅌杁䝁䅅杢歂䍁䅁兡畂䝁䅑兡㉂䝁䅫䅚ㅂ䝁䅅䅢杁䝁䅧睢瑂䝁䅕睢㍂䝁䄴党祂䡁䅍䅌杁䝁䅅督杁䡁䅣党獂䝁䅷䅉桂䡁䅍䅉灂䝁䄴督ㅂ䝁䅷兙あ䝁䅫睢畂䍁䅁睙療䝁䄴䅤祂䝁䅅睙あ䝁䄸杣穂䍁䅷䅉湂䡁䅕䅤あ䝁䅕杣杁䝁䅍睢畂䡁䅑杣桂䝁䅍䅤療䡁䅉督獁䍁䅁睤求䝁䅅䅤潂䝁䅕杣灂䡁䅯兙あ䝁䅫睢畂䍁䅁睙療䝁䄴䅤祂䝁䅅睙あ䝁䄸杣穂䍁䅷䅉療䡁䅑䅡求䡁䅉䅉橂䝁䄸杢あ䡁䅉兙橂䡁䅑睢祂䡁䅍䅌杁䝁䅑党桂䝁䅷党祂䡁䅍䅌杁䝁䄰党あ䝁䅅䅢杁䝁䅉兤灂䝁䅷䅚灂䝁䄴睚杁䝁䅕杣求䝁䅍䅤療䡁䅉督獁䍁䅁兙畂䝁䅑䅉瑂䝁䄸䅚ㅂ䝁䅷兙祂䍁䅁䅡療䝁䄰党杁䝁䅉兤灂䝁䅷䅚求䡁䅉督畁䍁䅁兓あ䍁䅁睢睂䝁䅕杣桂䡁䅑党穂䍁䅁兡畂䡁䅍䅤桂䝁䅷䅢桂䡁䅑兡療䝁䄴䅉楂䡁䅉兙畂䝁䅍䅡求䡁䅍䅉桂䝁䄴䅚杁䝁䅑兡穂䡁䅑杣灂䝁䅉兤あ䝁䅫睢畂䍁䅁睙求䝁䄴䅤求䡁䅉督杁䝁䅫杢杁䡁䅑䅡求䍁䅁兖畂䝁䅫䅤求䝁䅑䅉呂䡁䅑兙あ䝁䅕督杁䝁䅅杢歂䍁䅁睑桂䝁䄴兙歂䝁䅅杌杁䙁䅑䅡求䍁䅁睙療䝁䄰䅣桂䝁䄴入杁䡁䅣兙穂䍁䅁杚療䡁䅉兢求䡁䅉䅢㕂䍁䅁睡畂䝁䄸睤畂䍁䅁兙穂䍁䅁兔桂䡁䅍睙療䍁䅁睕睂䝁䅫杢䑂䝁䄸䅉䑂䝁䄸杣睂䍁䄴䅉桂䝁䄴䅚杁䝁䅍䅡桂䝁䄴睚求䝁䅑䅉灂䡁䅑督杁䝁䄴兙瑂䝁䅕䅉あ䝁䄸䅉啂䝁䄸䅣䍂䡁䅕兡獂䝁䅑䅉䑂䝁䄸杣睂䍁䄴䅉灂䝁䄴䅉乂䝁䅅杣橂䝁䅧䅉祁䑁䅁免ㅁ䍁䄴䅉啂䝁䄸䅣䍂䡁䅕兡獂䝁䅑䅉䑂䝁䄸杣睂䍁䄴䅉㍂䝁䅅督杁䝁䅫杢橂䝁䄸杣睂䝁䄸杣桂䡁䅑党歂䍁䅁兡畂䍁䅁杍睁䑁䅅兎杁䝁䅅杢歂䍁䅁兡穂䍁䅁䅡求䝁䅅䅚硂䡁䅕兙祂䡁䅑党祂䝁䅕䅚杁䝁䅫杢杁䕁䅑兙㕂䡁䅑睢畂䝁䅅䅉䍂䝁䅕兙橂䝁䅧䅌杁䕁䅙䅢療䡁䅉兡歂䝁䅅杌䅁䑁吰䅁潂睄䅁䅖療䡁䅁睚療䝁䅷杚杁䕁䅍兙獂䝁䅷兙㍂䝁䅅入杁䕁䅉杣桂䝁䄴䅚穂䍁䅁睑療䡁䅉䅣畁䍁䅁䅚求䡁䅍兡湂䝁䄴督獁䍁䅁兢桂䝁䄴兤浂䝁䅅睙あ䡁䅕杣求䡁䅍䅌杁䝁䅅杢歂䍁䅁督求䝁䅷䅢穂䍁䅁睚療䝁䅷杚杁䝁䅕兣ㅂ䝁䅫䅣瑂䝁䅕杢あ䍁䅷䅉湂䝁䄸䅢浂䍁䅁兙畂䝁䅑䅉獂䝁䅫杚求䡁䅍䅤㕂䝁䅷党杁䝁䅅䅣睂䝁䅅杣求䝁䅷䅌杁䝁䅅杢歂䍁䅁睢あ䝁䅧党祂䍁䅁兙橂䝁䅍党穂䡁䅍睢祂䝁䅫党穂䍁䅁兡畂䍁䅁䅤潂䝁䅕䅉噂䝁䄴兡あ䝁䅕䅚杁䙁䅍䅤桂䡁䅑党穂䍁䅷䅉䙂䡁䅕杣療䡁䅁党獁䍁䅁兑穂䝁䅫兙獁䍁䅁兙畂䝁䅑䅉䩂䝁䄴䅤求䡁䅉杢桂䡁䅑兡療䝁䄴兙獂䝁䅷入畁䍁䅁䅖潂䝁䅕䅉啂䝁䄸䅣湂䝁䄸䅢浂䍁䅁督求䝁䅣兢求䝁䄴䅤杁䝁䄸䅣求䡁䅉兙あ䝁䅕督杁䙁䅑睢睂䝁䅣睢獂䝁䅙䅉㉂䝁䅕杢ㅂ䝁䅕督杁䝁䅕兣ㅂ䝁䅫䅣睂䝁䅕䅚杁䡁䅣兡あ䝁䅧䅉あ䝁䅕睙潂䝁䄴睢獂䝁䄸睚㕂䍁䄰党畂䝁䅅杙獂䝁䅕䅚杁䝁䅧兡あ䡁䅑兡畂䝁䅣䅉楂䝁䅅入穂䍁䅷䅉楂䝁䅅杣穂䍁䅷䅉歂䝁䅫杢灂䝁䄴睚杁䝁䅅杣求䝁䅅督獁䍁䅁兙畂䝁䅑䅉求䡁䅙党畂䡁䅑䅉穂䡁䅁兙橂䝁䅕督獁䍁䅁兙穂䍁䅁睤求䝁䅷䅢杁䝁䅅督杁䙁䅑睢睂䡁䅑杣桂䝁䅍党祂䍁䅁杙桂䝁䅷䅢瑁䝁䅙䅢灂䝁䅣䅡あ䍁䅁䅤祂䝁䅅睙牂䝁䅫杢湂䍁䅁䅤求䝁䅍䅡畂䝁䄸䅢療䝁䅣入㝁䍁䅁兙畂䝁䅑䅉塂䝁䄸杣獂䝁䅑䅉䡂䝁䄸䅢浂䍁䅁䅖療䡁䅕杣杁䝁䅑兡湂䝁䅫䅤桂䝁䅷䅉湂䝁䄸䅢浂䍁䅁睚桂䝁䄰党畁䍁䅁䅖潂䝁䅕䅉䡂䝁䄸䅢浂䍁䅁兒硂䡁䅕兡睂䝁䄰党畂䡁䅑䅉穂䝁䅕睚瑂䝁䅕杢あ䍁䅁䅣祂䝁䄸杤灂䝁䅑党穂䍁䅁䅚祂䝁䅫杤求䡁䅉督獁䍁䅁杚桂䝁䅫杣㍂䝁䅅入杁䡁䅣睢療䝁䅑督獁䍁䅁䅡㕂䝁䅉杣灂䝁䅑督獁䍁䅁兡祂䝁䄸杢穂䍁䅷䅉㍂䝁䅕䅚湂䝁䅕督杁䝁䅅杢歂䍁䅁䅣桂䝁䅍睡桂䝁䅣党歂䍁䅁督求䡁䅑督獁䍁䅁䅣ㅂ䡁䅑䅤求䡁䅉督獁䍁䅁兙畂䝁䅑䅉睂䡁䅉党瑁䝁䄸睤畂䝁䅕䅚杁䝁䅣睢獂䝁䅙䅉橂䝁䅷兤楂䡁䅍䅉ㅂ䝁䄴䅚求䡁䅉䅉あ䝁䅧党杁䕁䅍兙獂䝁䅷兙㍂䝁䅅入杁䝁䅅杢歂䍁䅁睔歂䡁䅫督穂䝁䅕入杁䝁䅉杣桂䝁䄴䅚穂䍁䅷䅉桂䡁䅍䅉㍂䝁䅕䅢獂䍁䅁兙穂䍁䅁睚療䝁䅷杚杁䝁䅉兙獂䝁䅷督杁䡁䅕杢歂䝁䅕杣杁䡁䅑䅡求䍁䅁睑桂䝁䅷䅢桂䡁䅣兙㕂䍁䅁睒療䝁䅷杚杁䝁䅅杢歂䍁䅁睕あ䡁䅉兙あ䝁䅅䅉楂䡁䅉兙畂䝁䅑督畁䍁䅁䅖潂䝁䅕䅉䉂䝁䅍䅤灂䡁䅙党杁䕁䅷兡浂䝁䅕督あ䡁䅫䅢求䍁䅁督求䝁䅣兢求䝁䄴䅤杁䝁䄸杚浂䝁䅕杣穂䍁䅁睚療䝁䅷杚杁䝁䅅䅣睂䝁䅅杣求䝁䅷䅉桂䝁䄴䅚杁䝁䅙睢療䡁䅑睤求䝁䅅杣㝁䍁䅁睚療䝁䅷杚杁䝁䅅睙橂䝁䅕督穂䝁䄸杣灂䝁䅕督獁䍁䅁兡畂䝁䅍䅢ㅂ䝁䅑兡畂䝁䅣䅉湂䝁䄸䅢浂䍁䅁杙桂䝁䅣督獁䍁䅁睚療䝁䅷杚杁䝁䅣䅢療䡁䅙党穂䍁䅷䅉潂䝁䅕兙歂䡁䅣党桂䡁䅉䅌杁䝁䅅杢歂䍁䅁䅣祂䝁䅅睙あ䝁䅫睙求䍁䅁兙灂䝁䅑督杁䡁䅕杢歂䝁䅕杣杁䡁䅑䅡求䍁䅁睑桂䝁䅷䅢桂䡁䅣兙㕂䍁䅁杙祂䝁䅅杢歂䑁䅳䅉湂䝁䄸䅢浂䍁䅁兙畂䝁䅑䅉獂䝁䅫杚求䡁䅍䅤㕂䝁䅷党杁䝁䅅䅣睂䝁䅅杣求䝁䅷䅌杁䝁䅧兙あ䡁䅍䅌杁䝁䅷兤湂䝁䅣兙湂䝁䅕䅌杁䝁䅅杢歂䍁䅁兙橂䝁䅍党穂䡁䅍睢祂䝁䅫党穂䍁䅁兤畂䝁䅑党祂䍁䅁䅤潂䝁䅕䅉啂䡁䅉兙㉂䝁䅫督乂䝁䅅䅤潂䝁䅕睤杁䝁䅉杣桂䝁䄴䅚㝁䍁䅁兙畂䝁䅑䅉浂䝁䄸睢あ䡁䅣党桂䡁䅉䅌杁䝁䅉党獂䡁䅑督獁䍁䅁䅡桂䡁䅑督獁䍁䅁杚桂䝁䅍党瑂䝁䅅督牂䡁䅍䅌杁䡁䅍兤畂䝁䅣䅢桂䡁䅍督求䡁䅍䅌杁䡁䅍睢橂䝁䅳督獁䍁䅁兙畂䝁䅑䅉ㅂ䝁䄴䅚求䡁䅉睤求䝁䅅杣杁䡁䅕杢歂䝁䅕杣杁䡁䅑䅡求䍁䅁睑ㅂ䝁䅅䅤求䡁䅉䅉楂䡁䅫䅉啂䡁䅉兙㉂䝁䅫督乂䝁䅅䅤潂䝁䅕睤杁䝁䅉杣桂䝁䄴䅚畁䍁䅁䅖潂䝁䅫督杁䡁䅍党湂䝁䄰党畂䡁䅑䅉桂䝁䅷督療䍁䅁䅣祂䝁䄸杤灂䝁䅑党穂䍁䅁督あ䝁䄸杣桂䝁䅣党杁䝁䅅杢歂䍁䅁䅤祂䝁䅅杤求䝁䅷䅉湂䝁䅕兙祂䍁䅁杚療䡁䅉䅉穂䡁䅁睢祂䡁䅑䅉桂䝁䄴䅚杁䡁䅁党祂䡁䅍睢畂䝁䅅䅢杁䡁䅕督求䍁䅷䅉穂䡁䅕睙潂䍁䅁兙穂䍁䅁杙桂䝁䅍睡睂䝁䅅睙牂䡁䅍睏杁䡁䅑杣桂䡁䅙党獂䍁䅷䅉歂䡁䅕杚浂䝁䅕䅢獁䍁䅁兙畂䝁䅑䅉湂䝁䄸䅢浂䍁䅁杙桂䝁䅣督㝁䍁䅁兙畂䝁䅑䅉穂䡁䅑睢祂䝁䅅睚求䍁䅁睚求䝁䅅杣杁䝁䅅睙橂䝁䅕督穂䝁䄸杣灂䝁䅕督獁䍁䅁兙穂䍁䅁睤求䝁䅷䅢杁䝁䅅督杁䝁䄸兤あ䝁䅕杣㍂䝁䅕兙祂䍁䅷䅉潂䝁䅕兙歂䡁䅣党桂䡁䅉䅌杁䝁䅅杢歂䍁䅁兙橂䝁䅍党穂䡁䅍睢祂䝁䅫党穂䍁䅁兤畂䝁䅑党祂䍁䅁䅤潂䝁䅕䅉偂䕁䅣兓偂䍁䅁杙祂䝁䅅杢歂䍁䄴䅉䩂䝁䄴䅉桂䝁䅑䅚灂䡁䅑兡療䝁䄴䅌杁䝁䅫䅤杁䝁䄸杚浂䝁䅕杣穂䍁䅁睢ㅂ䡁䅑䅚療䝁䄸杣杁䝁䅅䅣睂䝁䅅杣求䝁䅷䅉橂䝁䄸兢睂䡁䅉兡穂䝁䅫杢湂䍁䅁条桂䝁䅍睡求䡁䅑督獁䍁䅁䅤祂䝁䄸兤穂䝁䅕杣穂䍁䅷䅉歂䡁䅉党穂䡁䅍党穂䍁䅷䅉穂䝁䅳兡祂䡁䅑督獁䍁䅁兙畂䝁䅑䅉あ䝁䄸䅣穂䑁䅳䅉桂䝁䄴䅚杁䝁䅙睢療䡁䅑睤求䝁䅅杣杁䝁䅅杢歂䍁䅁睢ㅂ䡁䅑䅚療䝁䄸杣杁䝁䅕兣ㅂ䝁䅫䅣瑂䝁䅕杢あ䍁䅷䅉灂䝁䄴睙獂䡁䅕䅚灂䝁䄴睚杁䡁䅁兙橂䝁䅳督杁䝁䅅杢歂䍁䅁杙桂䝁䅣督獁䍁䅁䅤祂䝁䅅杤求䝁䅷䅉楂䝁䅅睚穂䍁䅷䅉あ䝁䅕杢あ䡁䅍䅌杁䡁䅍䅢求䝁䅕䅣灂䝁䄴睚杁䝁䅉兙湂䡁䅍䅌杁䝁䅅杢歂䍁䅁兙橂䝁䅍党穂䡁䅍睢祂䝁䅫党穂䍁䅁兤畂䝁䅑党祂䍁䅁䅤潂䝁䅕䅉䭂䝁䅅睙牂䍁䅁睖療䝁䅷杚穂䝁䅳兡畂䍁䅁杙祂䝁䅅杢歂䍁䄴䅉啂䝁䅧党杁䝁䅍睢瑂䡁䅁兙畂䡁䅫䅉穂䝁䅕䅢獂䡁䅍䅉灂䡁䅑督杁䡁䅁杣療䝁䅑兤橂䡁䅑督杁䡁䅑䅡祂䝁䄸兤湂䝁䅧䅉湂䝁䄸䅢浂䍁䅁杣求䡁䅑兙灂䝁䅷党祂䡁䅍䅌杁䡁䅍䅣療䡁䅉䅤灂䝁䄴睚杁䝁䅣睢療䝁䅑督杁䡁䅉党あ䝁䅅兡獂䝁䅕杣穂䍁䅷䅉療䝁䄴䅢灂䝁䄴党杁䡁䅉党あ䝁䅅兡獂䝁䅕杣穂䍁䅷䅉瑂</t>
  </si>
  <si>
    <t>䝁䅅督穂䍁䅁兢求䡁䅉睙潂䝁䅅杢あ䡁䅍䅌杁䝁䅑党睂䝁䅅杣あ䝁䄰党畂䡁䅑䅉穂䡁䅑睢祂䝁䅕督獁䍁䅁䅤潂䝁䅫杣歂䍁䄰䅣桂䡁䅉䅤㕂䍁䅁䅚灂䡁䅍䅤祂䝁䅫杙ㅂ䡁䅑睢祂䡁䅍䅌杁䝁䅅杢歂䍁䅁兢桂䝁䅫䅢杁䝁䄸杣歂䝁䅕杣杁䡁䅍䅤療䡁䅉党穂䍁䅷䅉桂䡁䅍䅉㍂䝁䅕䅢獂䍁䅁兙穂䍁䅁䅚灂䡁䅉党橂䡁䅑䅢㕂䍁䅁䅤療䍁䅁睙療䝁䄴督ㅂ䝁䄰党祂䡁䅍䅉あ䝁䅧杣療䡁䅕睚潂䍁䅁兡あ䡁䅍䅉祂䝁䅕䅤桂䝁䅫䅢杁䡁䅍䅤療䡁䅉党穂䍁䅁兙畂䝁䅑䅉㍂䝁䅕杙穂䝁䅫䅤求䡁䅍杌杁䙁䅑䅡求䍁䅁睙療䝁䄰䅣桂䝁䄴入杁䡁䅣兙穂䍁䅁杚療䡁䅉兢求䡁䅉䅢㕂䍁䅁睡畂䝁䄸睤畂䍁䅁兙穂䍁䅁睑桂䝁䅷䅢桂䡁䅣兙㕂䍁䅁睒療䝁䅷杚杁䕁䅍睢瑂䡁䅁兙畂䡁䅫䅉桂䝁䄴䅚杁䝁䅍䅡桂䝁䄴睚求䝁䅑䅉灂䡁䅑督杁䝁䄴兙瑂䝁䅕䅉あ䝁䄸䅉啂䝁䄸䅣湂䝁䄸䅢浂䍁䅁睑桂䝁䅷䅢桂䡁䅣兙㕂䍁䅁村祂䝁䅅杢歂䡁䅍䅉䑂䝁䄸杣睂䍁䄴䅉灂䝁䄴䅉呂䝁䅕䅣あ䝁䅕兢楂䝁䅕杣杁䑁䅉䅍祁䑁䅉杌杁䙁䅑睢睂䝁䅣睢獂䝁䅙䅉䑂䝁䅅䅢獂䝁䅅睤桂䡁䅫䅉䍂䡁䅉兙畂䝁䅑督杁䕁䅍睢祂䡁䅁杌杁䡁䅣兙穂䍁䅁兡畂䝁䅍睢祂䡁䅁睢祂䝁䅅䅤求䝁䅑䅉灂䝁䄴䅉硁䑁䅫䅏祁䍁䅁兙畂䝁䅑䅉灂䡁䅍䅉潂䝁䅕兙歂䡁䅅兤桂䡁䅉䅤求䡁䅉党歂䍁䅁兡畂䍁䅁睑桂䡁䅉䅢穂䝁䅉兙歂䍁䅷䅉䑂䝁䅅䅢灂䝁䅙睢祂䝁䄴兡桂䍁䄴䅁癃䅇䅁杕䅁䙁䅑睢ㅂ䡁䅉兡穂䝁䄰睏杁䙁䅙兡歂䝁䅕睢杁䙁䅍䅤祂䝁䅕兙瑂䝁䅫杢湂䑁䅳䅉䉂䝁䄰兙あ䝁䅕兤祂䍁䅁睕睂䝁䄸杣あ䡁䅍䅁㡃元䅁杌䅳䙁䅑杣桂䝁䅍䅤療䡁䅉䅉呂䡁䅕䅣睂䝁䅷入杁䕁䅍睢瑂䡁䅁兙畂䡁䅫䅉療䡁䅁党祂䝁䅅䅤求䡁䅍䅉桂䡁䅍䅉桂䍁䅁杣ㅂ䡁䅉兙獂䍁䅁䅢灂䝁䅙党穂䡁䅑入獂䝁䅕䅉祂䝁䅕䅤桂䝁䅫䅢求䡁䅉䅉灂䝁䄴䅉あ䝁䅧党杁䙁䅕杢灂䡁䅑党歂䍁䅁睕あ䝁䅅䅤求䡁䅍杌杁䙁䅑䅡求䍁䅁睙療䝁䄰䅣桂䝁䄴入杁䝁䄸杚浂䝁䅕杣穂䍁䅁杤桂䡁䅉兡療䡁䅕督杁䝁䄰党祂䝁䅍䅡桂䝁䄴䅚灂䡁䅍党獁䍁䅁兡畂䝁䅍䅢ㅂ䝁䅑兡畂䝁䅣䅉獂䝁䅫杤求䡁䅍䅤療䝁䅍睡杁䝁䅅杢歂䍁䅁党硂䡁䅕兡畂䝁䅕䅉浂䝁䅕党歂䍁䅁兙畂䝁䅑䅉求䡁䅅兤灂䡁䅁兢求䝁䄴䅤獁䍁䅁䅣療䡁䅕䅢あ䡁䅉入獁䍁䅁杚求䝁䄴睙灂䝁䄴睚獁䍁䅁兙畂䝁䅑䅉穂䡁䅁杣桂䡁䅫党祂䡁䅍䅉桂䝁䄴䅚杁䝁䅍䅡求䝁䄰兡橂䝁䅅䅢穂䑁䅳䅉浂䝁䄸睢歂䍁䅷䅉あ䡁䅉党桂䡁䅑督獁䍁䅁兙畂䝁䅑䅉求䡁䅅兤灂䡁䅁兢求䝁䄴䅤杁䝁䅙睢祂䍁䅁䅚療䝁䅣督獁䍁䅁睙桂䡁䅑督獁䍁䅁兙畂䝁䅑䅉療䡁䅑䅡求䡁䅉䅉穂䝁䄰兙獂䝁䅷䅉桂䝁䄴兡瑂䝁䅅䅢穂䍁䅷䅉桂䡁䅍䅉㍂䝁䅕䅢獂䍁䅁兙穂䍁䅁䅚療䝁䅣䅉㍂䝁䅕䅢獂䝁䄴党穂䡁䅍䅉睂䡁䅉睢歂䡁䅕睙あ䡁䅍睏杁䡁䅍党桂䡁䅍睢畂䝁䅅䅢杁䝁䅅杢歂䍁䅁杣求䝁䅍杣求䝁䅅䅤灂䝁䄸杢杁䡁䅁杣療䝁䅑兤橂䡁䅑督杁䝁䅍睢瑂䡁䅁杣灂䡁䅍兡畂䝁䅣䅉あ䡁䅉兙橂䡁䅑睢祂䡁䅍䅉桂䝁䄴䅚杁䡁䅉兡歂䝁䅕杣穂䍁䅷䅉獂䝁䅅睤畂䍁䅁兙畂䝁䅑䅉湂䝁䅅杣歂䝁䅕杢獁䍁䅁杙灂䡁䅉䅚杁䝁䅙党求䝁䅑兡畂䝁䅣䅌杁䡁䅁睢㍂䝁䅕杣杁䝁䅕兣ㅂ䝁䅫䅣瑂䝁䅕杢あ䍁䅷䅉桂䝁䄴䅚杁䝁䄸䅤潂䝁䅕杣杁䡁䅉党橂䡁䅉党桂䡁䅑兡療䝁䄴兙獂䍁䅁䅣祂䝁䄸䅚ㅂ䝁䅍䅤穂䑁䅳䅉あ䡁䅉兤橂䝁䅳䅌杁䡁䅑睢療䝁䅷䅌杁䝁䅅杢歂䍁䅁䅡桂䡁䅉䅚㍂䝁䅅杣求䍁䅁䅣祂䝁䄸䅚ㅂ䝁䅍䅤穂䍁䅷䅉穂䡁䅕睙潂䍁䅁兙穂䍁䅁䅤祂䡁䅕睙牂䍁䅁兙橂䝁䅍党穂䡁䅍睢祂䝁䅫党穂䍁䅷䅉あ䡁䅉兙灂䝁䅷党祂䡁䅍䅌杁䝁䅣党畂䝁䅕杣桂䡁䅑睢祂䡁䅍䅌杁䝁䅷兤楂䡁䅉兡橂䝁䅅杢あ䡁䅍䅌杁䝁䅉兙あ䡁䅑党祂䝁䅫党穂䍁䅷䅉桂䝁䄴䅚杁䝁䅧兙祂䝁䅑睤桂䡁䅉党杁䝁䅅杢歂䍁䅁䅤療䝁䄸䅢穂䑁䅳䅉桂䝁䄴䅚杁䝁䅍䅢療䡁䅑䅡灂䝁䄴睚獁䍁䅁睚灂䝁䅙䅤獁䍁䅁兙畂䝁䅑䅉歂佁䅫睙療䡁䅉䅉睂䡁䅉睢歂䡁䅕睙あ䡁䅍䅉橂䝁䄸杢穂䝁䅫督あ䍁䅁睢浂䍁䅁睙獂䝁䄸䅤潂䝁䅫杢湂䍁䅷䅉浂䝁䄸睢あ䡁䅣党桂䡁䅉䅌杁䡁䅑睢㕂䡁䅍䅌杁䡁䅍杢桂䝁䅍睡穂䍁䅷䅉桂䝁䄴䅚杁䝁䅑党橂䝁䄸杣桂䡁䅑兡㉂䝁䅕䅉瑂䝁䅕杣橂䝁䅧兙畂䝁䅑兡穂䝁䅕杌杁䕁䅫䅤杁䡁䅁杣療䡁䅙兡歂䝁䅕督杁䝁䅫䅤穂䍁䅁䅣祂䝁䄸䅚ㅂ䝁䅍䅤穂䍁䅁兤畂䝁䅑党祂䍁䅁䅤潂䝁䅕䅉ぁ䝁䅧党桂䝁䅷䅤潂䍁䅷䅉兂䝁䅅睤穂䍁䅁杊杁䕁䅍䅢桂䡁䅣督獁䍁䅁兑瑂䝁䅕杣灂䝁䅍兙畂䍁䅁杒桂䡁䅉兢㍂䝁䄸杣牂䡁䅍䅌杁䙁䅁杣療䝁䅑兤橂䝁䅕杣婁䡉䅍䅉兂䡁䅉兡歂䝁䅕䅌杁䕁䅉兡あ䍁䅁杊杁䕁䅉杣灂䝁䅑䅢求䍁䅷䅉卂䝁䅕䅚杁䙁䅍䅡求䝁䅑䅌杁䕁䅉䅢ㅂ䝁䅕䅉乂䝁䄸兤畂䡁䅑兙灂䝁䄴䅌杁䙁䅉党歂䡁䅍䅤療䝁䄴党獁䍁䅁睑畁䕁䅕杌杁䙁䅍睙潂䝁䄰兡歂䡁䅑䅌杁䙁䅉党あ䡁䅉兡求䡁䅙党祂䍁䅷䅉䑂䝁䄸兤畂䡁䅑杣㕂䍁䅁䅔桂䝁䄴党獁䍁䅁杕灂䝁䅑睚求䝁䅍兤あ䍁䅷䅉䑂䝁䄸兤畂䡁䅑入獂䝁䅫杢求䍁䅷䅉卂䝁䄸入桂䝁䅷䅉塂䝁䅫杢湂䍁䅷䅉䑂䝁䄸兤畂䡁䅑杣㕂䍁䅁䅖ㅂ䝁䅙杚獁䍁䅁睕あ䡁䅉兡㉂䝁䅕䅌杁䕁䅑兤瑂䝁䄸杣獁䍁䅁䅖祂䝁䅅杤求䝁䅷䅢求䡁䅉䅌杁䕁䅙兙祂䝁䄰䅉啂䝁䅅杙獂䝁䅕䅌杁䙁䅑杣求䝁䅕䅢灂䝁䄴党獁䍁䅁睒祂䝁䄸兤畂䝁䅑睤療䡁䅉睡獁䍁䅁䅖呂䕁䅍䅉啂䡁䅉兙橂䡁䅑睢祂䍁䅁睕ㅂ䡁䅁䅣獂䡁䅫䅉䑂䝁䄸䅌杁䕁䅧兤穂䝁䅳党求䍁䅷䅉噂䝁䄴䅤桂䝁䄰党歂䍁䅷䅉桂䝁䄴䅚杁䕁䅯睢楂䙁䅍兢桂䡁䅉䅤杁䝁䅉杣桂䝁䄴䅚杁䝁䄴兙瑂䝁䅕督畁䍁䅁䅖潂䝁䅕䅉橂䝁䄸兢睂䝁䅅杢㕂䍁䅁睢睂䝁䅕杣桂䡁䅑党穂䍁䅁兡あ䡁䅍䅉祂䝁䅕䅤桂䝁䅫䅢杁䡁䅍䅤療䡁䅉党穂䍁䅁兤畂䝁䅑党祂䍁䅁䅤潂䝁䅕䅉啂䡁䅉兙橂䡁䅑睢祂䍁䅁睕ㅂ䡁䅁䅣獂䡁䅫䅉䑂䝁䄸兢睂䝁䅅杢㕂䍁䅷䅉兂䝁䅕䅤穂䝁䅕杢穂䝁䅕䅉楂䡁䅫䅉啂䡁䅉兙橂䡁䅑睢祂䍁䅁睕ㅂ䡁䅁䅣獂䡁䅫䅌杁䝁䅅杢歂䍁䅁睔祂䡁䅍睙潂䝁䅕䅢畂䍁䅁杒桂䡁䅉兢杁䝁䅅杢歂䍁䅁䅓療䝁䄰党杁䝁䄴兙瑂䝁䅕督㝁䍁䅁兙畂䝁䅑䅉療䡁䅁党祂䝁䅅䅤求䡁䅍䅉㍂䝁䅕杙穂䝁䅫䅤求䡁䅍䅉ㅂ䝁䄴䅚求䡁䅉䅉あ䝁䅧党杁䙁䅑杣桂䝁䅍䅤療䡁䅉睕ㅂ䡁䅁䅣獂䡁䅫杌橂䝁䄸兢杁䝁䅅杢歂䍁䅁䅕求䡁䅑督求䝁䄴督求䍁䄴睙療䝁䄰䅉畂䝁䅅兢求䡁䅍杌杁䕁䅫䅤杁䡁䅍党獂䝁䅷督杁䝁䅫䅤穂䍁䅁䅣祂䝁䄸䅚ㅂ䝁䅍䅤穂䍁䅁䅤療䍁䅁杣求䝁䅍杣求䝁䅅䅤灂䝁䄸杢桂䝁䅷䅉浂䝁䅅杣瑂䝁䅕杣穂䍁䅷䅉祂䝁䅅杢橂䝁䅧党祂䡁䅍䅌杁䝁䅅杢歂䍁䅁睢あ䝁䅧党祂䡁䅍杌杁䙁䅑杣桂䝁䅍䅤療䡁䅉䅉呂䡁䅕䅣睂䝁䅷入杁䕁䅍睢瑂䡁䅁兙畂䡁䅫䅉㍂䝁䅅督杁䝁䅙睢ㅂ䝁䄴䅚求䝁䅑䅉灂䝁䄴䅉硁䑁䅫睍㑁䍁䅁兙畂䝁䅑䅉灂䡁䅍䅉楂䝁䅅督求䝁䅑䅉灂䝁䄴䅉䍂䡁䅉党畂䡁䅑睤療䝁䄸䅚獁䍁䅁䅖求䝁䄴杢求䡁䅍督求䝁䅕杌䅁䑁唴䅁䝂䅁䅁䅖祂䝁䅅䅚灂䝁䄴睚杁䕁䅍睢瑂䡁䅁兙畂䝁䅫党穂䍁䅁兙畂䝁䅑䅉䕂䝁䅫督あ䡁䅉兡楂䡁䅕䅤療䡁䅉督䅁䕁䝫䅁奃睄䅁䅖祂䝁䅅杢求䍁䅁䅖求䝁䅍䅡畂䝁䄸䅢療䝁䅣兡求䡁䅍䅉睂䝁䅷睙杁䝁䅑党穂䝁䅫睚畂䡁䅍䅌杁䝁䄰兙畂䡁䅕杚桂䝁䅍䅤ㅂ䡁䅉党穂䍁䅷䅉穂䝁䅕䅢獂䡁䅍䅌杁䝁䅅杢歂䍁䅁督求䡁䅉杤灂䝁䅍党穂䍁䅁睢浂䍁䅁督療䝁䅷兤あ䝁䅫睢畂䡁䅍䅉浂䝁䄸杣杁䝁䅧党桂䡁䅑兡畂䝁䅣䅌杁䡁䅙党畂䡁䅑兡獂䝁䅅䅤灂䝁䄸杢獁䍁䅁兙灂䡁䅉䅉橂䝁䄸杢歂䝁䅫䅤灂䝁䄸杢灂䝁䄴睚獁䍁䅁兙畂䝁䅑䅉橂䡁䅕督あ䝁䄸兢杁䝁䅅杢歂䍁䅁䅤祂䝁䅅杢穂䡁䅁睢祂䡁䅑䅉祂䝁䅕杚祂䝁䅫睚求䡁䅉兙あ䝁䅫睢畂䍁䄴䅉䩂䡁䅑䅉療䝁䅙杚求䡁䅉督杁䝁䅅兡祂䍁䅁睙療䝁䄴䅚灂䡁䅑兡療䝁䄴党祂䡁䅍䅌杁䝁䅕䅥橂䝁䅧兙畂䝁䅣党祂䡁䅍䅌杁䝁䅅杢歂䍁䅁䅡桂䝁䄴䅚獂䝁䅕杣穂䑁䅳䅉桂䝁䅫杣穂䝁䅫䅚求䍁䅁兙畂䝁䅑䅉あ䝁䅕杣瑂䝁䅫杢桂䝁䅷䅉歂䝁䅕杤灂䝁䅍党穂䑁䅳䅉桂䝁䅫杣杁䡁䅍睢ㅂ䡁䅉睙求䝁䅑䅉潂䝁䅕兙あ䍁䅁䅣ㅂ䝁䄰䅣穂䑁䅳䅉橂䝁䅧兡獂䝁䅷党祂䡁䅍睏杁䝁䅍睢灂䝁䅷督杁䝁䅅杢歂䍁䅁睙療䝁䄴䅚求䝁䄴督求䡁䅉督㝁䍁䅁兙ㅂ䡁䅧兡獂䝁䅫兙祂䡁䅫䅉睂䝁䄸睤求䡁䅉䅌杁䝁䅍睢獂䝁䅑䅉穂䡁䅑睢祂䝁䅅睚求䍁䅷䅉橂䝁䄸䅢歂䍁䅁督あ䝁䄸杣桂䝁䅣党獁䍁䅁兙畂䝁䅑䅉橂䝁䄸杢歂䝁䅕杢穂䝁䅫杢湂䍁䅁兤畂䝁䅫䅤穂䑁䅳䅉橂䝁䄸杢あ䡁䅉睢獂䡁䅍䅉橂䝁䄸杢あ䡁䅉兙橂䡁䅑兡畂䝁䅣䅉桂䝁䄴䅚杁䝁䅍睢瑂䝁䄰兡穂䡁䅍兡療䝁䄴兡畂䝁䅣䅌杁䝁䅑党橂䝁䅅杣楂䝁䄸杢灂䡁䅯兙あ䝁䅫睢畂䍁䅁䅣祂䝁䄸睚祂䝁䅅兢穂䍁䅷䅉桂䝁䄴䅚杁䝁䅣党畂䡁䅍党あ䡁䅍睏杁䝁䅑党潂䡁䅕兢灂䝁䅑兡浂䝁䅫党祂䡁䅍睏杁䝁䅕杢求䡁䅉睚㕂䍁䅁兙畂䝁䅑䅉㍂䝁䅅䅤求䡁䅉䅉求䝁䅙杚灂䝁䅍兡求䝁䄴睙㕂䍁䅁䅣祂䝁䄸睚祂䝁䅅兢穂䑁䅳䅉求䝁䄴党祂䝁䅣入杁䡁䅉党橂䝁䄸杤求䡁䅉入杁䡁䅙党畂䡁䅑兡獂䝁䅅䅤療䡁䅉督㝁䍁䅁党畂䝁䅕杣湂䡁䅫䅉穂䡁䅑睢祂䝁䅅睚求䑁䅳䅉浂䡁䅕杣畂䝁䅅睙求䡁䅍睏杁䝁䅧睢瑂䝁䅕䅉桂䡁䅕䅤療䝁䄰兙あ䝁䅫睢畂䑁䅳䅉潂䡁䅕兢灂䝁䅑兡浂䝁䅫党祂䡁䅍睏杁䕁䅧杖䉂䕁䅍䅉睂䝁䅕杣浂䝁䄸杣瑂䝁䅅杢橂䝁䅕兌瑂䝁䄸杢灂䡁䅑睢祂䝁䅫杢湂䍁䅁䅣祂䝁䄸䅚ㅂ䝁䅍䅤穂䑁䅳䅉桂䝁䄴䅚杁䝁䅫杢歂䝁䄸睢祂䍁䅁兙灂䡁䅉䅉硂䡁䅕兙獂䝁䅫䅤㕂䍁䅁兙穂䡁䅍党穂䡁䅍兢求䝁䄴䅤穂䍁䅁兙畂䝁䅑䅉祂䝁䅕䅢桂䡁䅑党歂䍁䅁䅣祂䝁䄸䅚ㅂ䝁䅍䅤穂䍁䅁杚療䡁䅉䅉䥂䙁䅙兑䑂䍁䅁兙畂䝁䅑䅉あ䡁䅉兙畂䡁䅍䅣療䡁䅉䅤杁䡁䅍睢獂䡁䅕䅤灂䝁䄸杢穂䍁䄴䅉啂䝁䅧党杁䝁䅍睢瑂䡁䅁兙畂䡁䅫䅉桂䝁䅷督療䍁䅁䅣祂䝁䄸杤灂䝁䅑党穂䍁䅁兙穂䡁䅍党あ䍁䅁兢桂䝁䄴兙湂䝁䅕兢求䝁䄴䅤獁䍁䅁杙ㅂ䝁䅫䅢歂䝁䅫杢湂䍁䅁兢桂䝁䄴兙湂䝁䅕兢求䝁䄴䅤獁䍁䅁杙ㅂ䡁䅍䅉桂䝁䅫杣杁䡁䅁兤祂䝁䅫杚灂䝁䅍兙あ䝁䅫睢畂䍁䅷䅉楂䡁䅕督杁䝁䅅杢歂䍁䅁杣桂䝁䅫䅢杁䕁䅧杖䉂䕁䅍䅌杁䝁䅍睢畂䡁䅑兙灂䝁䄴党祂䍁䅁杣求䝁䅙杣灂䝁䅣党祂䝁䅅䅤灂䝁䄸杢獁䍁䅁睙療䝁䄴䅤祂䝁䄸䅢獁䍁䅁睙祂䡁䅫睢湂䝁䅕杢灂䝁䅍䅉祂䝁䅕杚祂䝁䅫睚求䡁䅉兙あ䝁䅫睢畂䍁䅷䅉歂䡁䅕睙あ䝁䅷党穂䡁䅍䅌杁䝁䅣党療䡁䅑䅡求䡁䅉兢桂䝁䅷䅌杁䝁䅑兙あ䝁䅅䅉橂䝁䅕杢あ䝁䅕杣杁䝁䅅杢歂䍁䅁兢ㅂ䝁䅷䅤灂䍁䄰䅣灂䡁䅁党杁䕁䅧杖䉂䕁䅍䅌杁䡁䅁兙橂䝁䅳兙湂䝁䅕䅉潂䝁䅕兙あ䝁䅫杢湂䍁䅁兙畂䝁䅑䅉橂䝁䄸睢獂䝁䅫杢湂䍁䅷䅉祂䝁䅅兡獂䍁䅁杣求䝁䅙杣灂䝁䅣党祂䝁䅅䅤灂䝁䄸杢獁䍁䅁杣求䡁䅍兡歂䝁䅕杢あ䝁䅫兙獂䍁䅁兙灂䡁䅉䅉浂䝁䅫䅢あ䡁䅉兙あ䝁䅫睢畂䍁䅷䅉穂䝁䅕䅢浂䍁䄰䅣療䡁䅣党祂䝁䅕䅚杁䡁䅑杣ㅂ䝁䅍睡杁䡁䅉党浂䡁䅉兡湂䝁䅕杣桂䡁䅑兡療䝁䄴䅌杁䡁䅑党瑂䡁䅁睢祂䝁䅅杣㕂䍁䅁䅡求䝁䅅䅤灂䝁䄴睚杁䝁䅅杢歂䍁䅁睙療䝁䄸䅢灂䝁䄴睚獁䍁䅁䅤祂䡁䅕睙牂䍁䅁杣求䝁䅙杣灂䝁䅣党祂䝁䅅䅤灂䝁䄸杢獁䍁䅁兤畂䝁䅫䅤桂䡁䅉入獁䍁䅁杤桂䡁䅉兡桂䝁䅉䅢求䍁䅁杣求䝁䅙杣灂䝁䅣党祂䝁䅅杢あ䍁䅁杚獂䝁䄸睤獁䍁䅁兙畂䝁䅑䅉あ䡁䅉兙灂䝁䅷党祂䍁䅁杣求䝁䅙杣灂䝁䅣党祂䝁䅅䅤灂䝁䄸杢杁䡁䅍入穂䡁䅑党瑂䡁䅍杌杁䕁䅫杢杁䝁䅅䅚歂䝁䅫䅤灂䝁䄸杢獁䍁䅁兡あ䍁䅁睢浂䝁䅙党祂䡁䅍䅉灂䝁䄴䅚ㅂ䡁䅍䅤祂䝁䅫兙獂䍁䅁䅣祂䝁䄸睙求䡁䅍督杁䡁䅉党浂䡁䅉兡湂䝁䅕杣桂䡁䅑兡療䝁䄴䅌杁䝁䅫杢穂䡁䅑兙獂䝁䅷兙あ䝁䅫睢畂䍁䅁睙療䝁䄴䅤祂䝁䅅睙あ䝁䅫杢湂䍁䅷䅉獂䝁䅫睚潂䡁䅑兡畂䝁䅣䅉祂䝁䅕䅤祂䝁䄸杚灂䡁䅑䅌杁䝁䄰党歂䝁䅫睙桂䝁䅷䅉湂䡁䅉兙歂䝁䅕䅉祂䝁䅕杚祂䝁䅫睚求䡁䅉兙あ䝁䅫睢畂䍁䅷䅉祂䝁䅕杚祂䝁䅫睚求䡁䅉兙畂䡁䅑䅉祂䝁䅕睙獂䝁䅅兢桂䡁䅑兡療䝁䄴䅌杁䡁䅉党畂䝁䅕睤桂䝁䅉䅢求䍁䅁党畂䝁䅕杣湂䡁䅫䅉桂䝁䄴䅚杁䡁䅍䅤療䡁䅉兙湂䝁䅕䅌杁䡁䅉党穂䝁䅫䅚求䝁䄴䅤灂䝁䅅䅢杁䝁䅧入楂䡁䅉兡歂䍁䅁䅡求䝁䅅䅤灂䝁䄴睚獁䍁䅁䅤求䝁䅷党瑂䝁䅅䅤灂䝁䅍督獁䍁䅁䅤潂䝁䅕杣瑂䝁䄸督あ䝁䅅䅤穂䍁䄸睙療䝁䄴䅤祂䝁䄸䅢穂䍁䅁兙畂䝁䅑䅉桂䡁䅍督療䝁䅍兡桂䡁䅑党歂䍁䅁䅚灂䝁䅣兡あ䝁䅅䅢獁䍁䅁兙畂䝁䅑䅉㉂䝁䅕杢あ䝁䅫䅢桂䡁䅑兡療䝁䄴䅉穂䝁䄸䅢ㅂ䡁䅑兡療䝁䄴督㝁䍁䅁䅣桂䝁䅍睡桂䝁䅣党歂䍁䅁杣療䝁䄸杚あ䝁䄸䅣杁䡁䅕杢灂䡁䅑督㝁䍁䅁杣桂䡁䅑党杁䝁䅍䅡桂䝁䄰杙求䡁䅉督㝁䍁䅁杣求䡁䅍兡歂䝁䅕杢あ䝁䅫兙獂䍁䅁兙灂䡁䅉䅉浂䝁䅫䅢あ䝁䅕杣穂䑁䅳䅉あ䝁䅧党祂䝁䄰兙獂䍁䅁党畂䝁䅕杣湂䡁䅫䅉穂䡁䅑睢祂䝁䅅睚求䑁䅳䅉あ䡁䅉兙畂䡁䅍䅣療䡁䅉䅤杁䝁䅧党桂䡁䅑党祂䍁䅁䅣祂䝁䄸䅚ㅂ䝁䅍䅤穂䑁䅳䅉ㅂ䝁䅷䅤祂䝁䅅兌獂䝁䄸睤杁䡁䅑党瑂䡁䅁党祂䝁䅅䅤ㅂ䡁䅉党杁䝁䅙杣求䝁䅕来求䡁䅉督㝁䍁䅁党畂䝁䅕杣湂䡁䅫䅉灂䝁䄴杚祂䝁䅅督あ䡁䅉兤橂䡁䅑兤祂䝁䅕䅉睂䡁䅉睢湂䡁䅉兙瑂䡁䅍䅉桂䝁䄴䅚杁䝁䄰兙畂䝁䅅睚求䝁䄰党畂䡁䅑䅌杁䡁䅉党睂䝁䅅兡祂䍁䅁兙畂䝁䅑䅉瑂䝁䅅兡畂䡁䅑党畂䝁䅅杢橂䝁䅕䅌杁䡁䅍兢桂䡁䅉䅤杁䝁䅅杢歂䍁䅁兑䩂䍁䄰党畂䝁䅅杙獂䝁䅕䅚獁䍁䅁兙畂䝁䅑䅉祂䝁䅕杢あ䝁䅅䅢杁䡁䅍党祂䡁䅙兡橂䝁䅕督㝁䍁䅁兙畂䝁䅑䅉㍂䝁䅅䅤求䡁䅉䅉穂䝁䄸兤祂䝁䅍党杁䝁䅧党桂䡁䅑䅉睂䡁䅕兢睂䡁䅍䅌杁䝁䅅督杁䡁䅣党獂䝁䅷䅉桂䡁䅍䅉桂䝁䅙䅤求䡁䅉兢桂䡁䅉睡求䡁䅑䅉桂䝁䄴䅚杁䕁䄸兒乂䍁䅁䅣桂䡁䅉䅤穂䍁䅁兙畂䝁䅑䅉穂䡁䅕䅣睂䝁䅷兡求䡁䅍杌杁䙁䅑䅡求䍁䅁睙療䝁䄰䅣桂䝁䄴入杁䡁䅣兙穂䍁䅁杚療䡁䅉兢求䡁䅉䅢㕂䍁䅁睡畂䝁䄸睤畂䍁䅁兙穂䍁䅁兓畂䝁䅣党祂䡁䅍睢獂䝁䅷兌卂䝁䅅杢歂䍁䅁䅕獂䝁䅍䅉桂䝁䄴䅚杁䝁䅍䅡桂䝁䄴睚求䝁䅑䅉灂䡁䅑督杁䝁䄴兙瑂䝁䅕䅉あ䝁䄸䅉啂䡁䅉兙畂䝁䅕䅉啂䝁䅕睙潂䝁䄴睢獂䝁䄸睚灂䝁䅕督杁䡁䅁䅢橂䍁䅁兡畂䍁䅁兔桂䡁䅉睙潂䍁䅁杍睁䑁䅉䅍畁䍁䅁䅖潂䝁䅕䅉橂䝁䄸兢睂䝁䅅杢㕂䍁䅁睤桂䡁䅍䅉浂䝁䄸兤畂䝁䅑党歂䍁䅁兡畂䍁䅁免㑁䑁䅧兎杁䝁䅅杢歂䍁䅁兡穂䍁䅁䅡求䝁䅅䅚硂䡁䅕兙祂䡁䅑党祂䝁䅕䅚杁䝁䅫杢杁䙁䅍睤療䡁䅉䅚穂䍁䅷䅉䩂䡁䅉党獂䝁䅅杢歂䍁䄴䅁㑂睆䅁䅖䄸䙁䅑杣桂䝁䄴督䕂䝁䅫睚瑂䍁䅁睒祂䝁䄸兤睂䍁䅁兓畂䝁䅍睢祂䡁䅁睢祂䝁䅅䅤求䝁䅑䅉歂䝁䅕督灂䝁䅣杢穂䍁䅷䅉睂䡁䅉睢歂䡁䅕睙求䡁䅍䅌杁䝁䅅杢歂䍁䅁督ㅂ䡁䅁䅣獂䝁䅫党穂䍁䅁兙灂䡁䅉睙祂䝁䅅杚あ䍁䅁睙療䝁䄰䅣療䝁䄴党畂䡁䅑督杁䝁䅫杢杁䡁䅑䅡求䍁䅁兖畂䝁䅫䅤求䝁䅑䅉呂䡁䅑兙あ䝁䅕督杁䝁䅅杢歂䍁䅁兡畂䡁䅑党祂䝁䄴兙あ䝁䅫睢畂䝁䅅䅢獂䡁䅫杌杁䙁䅑䅡求䍁䅁䅕療䡁䅣党祂䍁䅁杊杁䕁䅍睢畂䡁䅑杣療䝁䅷䅉穂䝁䅕睚瑂䝁䅕杢あ䍁䅁睢浂䝁䅙党祂䡁䅍䅉瑂䝁䅕睙潂䝁䅅杢灂䝁䅍兙獂䍁䄸党獂䝁䅕睙あ䡁䅉睢瑁䝁䄰党橂䝁䅧兙畂䝁䅫睙桂䝁䅷䅉桂䝁䅍䅤ㅂ䝁䅅䅤療䡁䅉督杁䝁䅅杢歂䍁䅁睙療䝁䄴䅤祂䝁䄸䅢穂䍁䅷䅉灂䝁䅣杢灂䡁䅑兡療䝁䄴䅉穂䡁䅫督あ䝁䅕兢穂䍁䅁兙畂䝁䅑䅉求䝁䄴睚灂䝁䄴党杁䡁䅑党橂䝁䅧杢療䝁䅷睢湂䡁䅫䅌杁䡁䅍䅣求䝁䅍兡桂䝁䅷兡㙂䝁䅕䅚杁䡁䅁兤瑂䡁䅁督杁䝁䅅杢歂䍁䅁杤桂䝁䅷杤求䡁䅍䅌杁䡁䅁睢㍂䝁䅕杣杁䝁䅍睢畂䝁䅑兡あ䝁䅫睢畂䝁䅫杢湂䍁䅁䅚求䡁䅙兡橂䝁䅕督獁䍁䅁督睂䝁䅕睙灂䝁䅅䅢灂䡁䅯党歂䍁䅁兑䑂䍁䄸䅒䑂䍁䅁党獂䝁䅕睙あ䡁䅉兡橂䍁䅁兢療䡁䅑睢祂䡁䅍䅉桂䝁䄴䅚杁䝁䅣党畂䝁䅕杣桂䡁䅑睢祂䡁䅍䅌杁䝁䅉兙あ䡁䅑党祂䝁䅫党穂䍁䅁兙畂䝁䅑䅉橂䝁䅧兙祂䝁䅣党祂䡁䅍䅌杁䝁䅑兙あ䝁䅅杙ㅂ䡁䅍䅉桂䝁䄴䅚杁䡁䅁睢㍂䝁䅕杣杁䝁䅍睢畂䡁䅑杣療䝁䅷督獁䍁䅁督求䝁䄴督療䡁䅉䅉睂䡁䅉睢歂䡁䅕睙あ䡁䅍䅌杁䡁䅍睤灂䡁䅑睙潂䝁䅕督杁䝁䅅杢歂䍁䅁杣求䝁䅷兙㕂䍁䅁䅣桂䝁䄴党獂䡁䅍䅌杁䝁䅧睢灂䡁䅍䅤穂䍁䅷䅉㍂䝁䅫杢橂䝁䅧党穂䍁䅁兙畂䝁䅑䅉獂䝁䅫杚あ䝁䅫杢湂䍁䅁䅚求䡁䅙兡橂䝁䅕督獁䍁䅁䅚求䝁䅷兡㉂䝁䅕杣㕂䍁䅁督㕂䡁䅍䅤求䝁䄰督杁䝁䅅杢歂䍁䅁党獂䝁䅕睙あ䡁䅉睢畂䝁䅫睙杁䝁䅍睢瑂䡁䅁睢畂䝁䅕杢あ䡁䅍䅌杁䝁䅅杢歂䍁䅁睙桂䡁䅉睚療䍁䅁䅢療䝁䅅䅚灂䝁䄴睚杁䝁䅅杢歂䍁䅁䅡桂䝁䄴䅚獂䝁䅫杢湂䍁䅁督㕂䡁䅍䅤求䝁䄰督畁䍁䅁䅖潂䝁䅫督杁䡁䅍党湂䝁䄰党畂䡁䅑䅉穂䝁䅕杣㉂䝁䅕督杁䝁䅕杢湂䝁䅫杢求䍁䅁兙畂䝁䅑䅉睂䝁䄸睤求䡁䅉䅉穂䡁䅫督あ䝁䅕兢杁䝁䅅杢歂䍁䅁督ㅂ䝁䅉督㕂䡁䅍䅤求䝁䄰䅉穂䡁䅕䅣睂䝁䅷兡求䡁䅉督獁䍁䅁兙灂䡁䅉䅢灂䝁䄴党穂䍁䅷䅉あ䝁䅧兡祂䝁䅑䅉睂䝁䅅杣あ䡁䅫䅉瑂䝁䅅兡畂䡁䅑党畂䝁䅅杢橂䝁䅕䅉穂䡁䅕䅣睂䝁䅷兡求䡁䅉督獁䍁䅁兢灂䝁䅷兡あ䝁䅅杣㕂䍁䅁杙ㅂ䡁䅫兡畂䝁䅣䅉桂䝁䅣党畂䝁䅍兡求䡁䅍䅌杁䝁䅅杢歂䍁䅁杣求䡁䅁兙灂䡁䅉䅉歂䝁䅕䅣療䡁䅑督畁䍁䅁䅖潂䝁䅕䅉䉂䝁䅫杣浂䡁䅉兙瑂䝁䅕䅉穂䝁䅕睚瑂䝁䅕杢あ䍁䅁䅣祂䝁䄸杤灂䝁䅑党穂䍁䅁党畂䝁䅣兡畂䝁䅕党祂䝁䅕䅚杁䝁䅷兙あ䝁䅍䅡灂䝁䄴睚杁䝁䅅杢歂䍁䅁䅢療䝁䅍睡灂䝁䄴睚杁䝁䅑党㉂䝁䅫睙求䡁䅍䅌杁䝁䅕杢湂䝁䅫杢求䝁䅕杣求䝁䅑䅉祂䝁䄸䅚穂䍁䅷䅉求䝁䄴睚灂䝁䄴党求䡁䅉党歂䍁䅁睙療䝁䄴杢求䝁䅍䅤療䡁䅉督杁䝁䅅杢歂䍁䅁党獂䝁䅅督あ䝁䄸兢求䡁䅉䅉穂䝁䅕兙獂䝁䅫杢湂䍁䅁督療䝁䅷兤あ䝁䅫睢畂䡁䅍䅌杁䝁䅍睢橂䝁䅳䅣灂䡁䅑䅉穂䝁䅕睙ㅂ䡁䅉兡あ䡁䅫䅉橂䝁䄸兢睂䝁䄸杢求䝁䄴䅤穂䍁䅁兙畂䝁䅑䅉穂䡁䅫督あ䝁䅕兢穂䍁䅷䅉橂䝁䄸睙牂䡁䅁兡あ䍁䅁䅚灂䡁䅍䅣獂䝁䅅入穂䍁䅷䅉求䝁䄴睚灂䝁䄴党求䡁䅉党歂䍁䅁兙ㅂ䝁䅑兡療䍁䅷䅉祂䝁䅅䅚灂䝁䄸䅉桂䝁䄴䅚杁䝁䅅杢あ䝁䅕杢畂䝁䅅䅉穂䡁䅫督あ䝁䅕兢穂䍁䅷䅉獂䝁䅅杤桂䡁䅑睢祂䡁䅫䅉橂䝁䄸兢睂䝁䄸杢求䝁䄴䅤穂䍁䅷䅉穂䝁䅕兙あ䍁䅁杙求䝁䅷䅤穂䍁䅁兙畂䝁䅑䅉穂䝁䅅杚求䡁䅑入杁䡁䅉党穂䡁䅑杣桂䝁䅫杢あ䡁䅍䅌杁䝁䅕杢湂䝁䅫杢求䝁䅕杣求䝁䅑䅉桂䝁䄴䅚杁䝁䅍兤穂䡁䅑睢瑂䝁䅫来求䝁䅑䅉灂䝁䄴䅤求䡁䅉兡療䡁䅉䅉穂䡁䅕杣浂䝁䅅睙求䡁䅍䅉桂䝁䄴䅚杁䡁䅉党獂䝁䅅䅤求䝁䅑䅉橂䝁䄸兢睂䝁䄸杢求䝁䄴䅤穂䍁䅷䅉あ䝁䅧党祂䝁䄰兙獂䍁䅁䅣祂䝁䄸䅤求䝁䅍䅤灂䝁䄸杢杁䝁䅅杢歂䍁䅁兡畂䡁䅍兤獂䝁䅅䅤灂䝁䄸杢杁䡁䅁杣療䝁䅑兤橂䡁䅑督獁䍁䅁䅢灂䝁䅣䅡あ䝁䅫杢湂䍁䅁兙畂䝁䅑䅉橂䝁䄸杢あ䡁䅉睢獂䍁䅁䅤求䝁䅍䅡畂䝁䄸䅢療䝁䅣入獁䍁䅁䅣桂䡁䅉兙橂䝁䅧兤あ䝁䅕督獁䍁䅁督睂䝁䅕睙灂䝁䅅䅢灂䡁䅯党歂䍁䅁杚獂䝁䅫睚潂䡁䅑䅌杁䡁䅣兡畂䝁䅑䅉あ䡁䅕杢畂䝁䅕䅢杁䝁䅅杢歂䍁䅁条求䡁䅑䅉求䝁䄴睚灂䝁䄴党杁䡁䅑党穂䡁䅑兡畂䝁䅣䅉穂䝁䅕杣㉂䝁䅫睙求䡁䅍䅉桂䝁䄴䅚杁䝁䅕兣ㅂ䝁䅫䅣瑂䝁䅕杢あ䍁䅷䅉桂䝁䄴䅚杁䡁䅑党穂䡁䅑兡畂䝁䅣䅉桂䝁䄴䅚杁䝁䅫杢穂䡁䅑杣ㅂ䝁䄰党畂䡁䅑兙あ䝁䅫睢畂䍁䅁督療䝁䅷兤あ䝁䅫睢畂䡁䅍杌杁䙁䅑䅡灂䡁䅍䅉穂䝁䅕睚瑂䝁䅕杢あ䍁䅁督求䡁䅉杤求䡁䅍䅉桂䝁䅫杣浂䡁䅉兙瑂䝁䅕䅉瑂䝁䅅杢ㅂ䝁䅙兙橂䡁䅑兤祂䝁䅕杣穂䍁䅷䅉橂䝁䅅杙灂䝁䄴䅉穂䡁䅫督あ䝁䅕兢杁䝁䅅杢歂䍁䅁督ㅂ䝁䅉督㕂䡁䅍䅤求䝁䄰䅉穂䡁䅕䅣睂䝁䅷兡求䡁䅉督獁䍁䅁兙灂䡁䅉䅢灂䝁䄴党穂䍁䅷䅉あ䝁䅧兡祂䝁䅑䅉睂䝁䅅杣あ䡁䅫䅉瑂䝁䅅兡畂䡁䅑党畂䝁䅅杢橂䝁䅕䅉穂䡁䅕䅣睂䝁䅷兡求䡁䅉督獁䍁䅁兢灂䝁䅷兡あ䝁䅅杣㕂䍁䅁杙ㅂ䡁䅫兡畂䝁䅣䅉桂䝁䅣党畂䝁䅍兡求䡁䅍䅌杁䝁䅅杢歂䍁䅁杣求䡁䅁兙灂䡁䅉䅉歂䝁䅕䅣療䡁䅑督畁䍁䅁䅖潂䝁䅕䅉佂䝁䄸杢瑁䝁䅅杤灂䝁䅅䅤灂䝁䄸杢杁䡁䅍党湂䝁䄰党畂䡁䅑䅉療䝁䅙杚求䡁䅉督杁䡁䅍党桂䡁䅑䅉楂䝁䅕䅢あ䡁䅍䅉桂䝁䄴䅚杁䡁䅍兙浂䝁䅕䅤㕂䍁䅁杣求䡁䅍䅤祂䝁䅅兡畂䡁䅑督㝁䍁䅁兢求䝁䅍䅡桂䝁䄴兡橂䝁䅅䅢癁䝁䅕䅢求䝁䅍䅤祂䝁䄸兢求䝁䅍䅡桂䝁䄴兡橂䝁䅅䅢杁䝁䅅睙あ䡁䅕兙あ䝁䄸杣穂䍁䅁兙畂䝁䅑䅉橂䝁䄸杢あ䡁䅉睢獂䡁䅍睏杁䝁䅧入歂䡁䅉兙ㅂ䝁䅷兡橂䍁䄸党獂䝁䅕睙あ䡁䅉睢瑂䝁䅕睙潂䝁䅅杢灂䝁䅍兙獂䍁䅁兙橂䡁䅑兤桂䡁䅑睢祂䡁䅍䅉桂䝁䄴䅚杁䝁䅙兤求䝁䅷䅉㉂䝁䅅䅢㉂䝁䅕督㝁䍁䅁杣求䝁䅙兤求䝁䅷兡畂䝁䅣䅉穂䡁䅫督あ䝁䅕兢穂䑁䅳䅉桂䝁䄴䅚杁䡁䅑兤祂䝁䅉兡畂䝁䅕䅉橂䝁䄸杢あ䡁䅉睢獂䡁䅍杌杁䙁䅑䅡灂䡁䅍䅉穂䝁䅕睚瑂䝁䅕杢あ䍁䅁督求䡁䅉杤求䡁䅍䅉療䝁䅙杚瑁䡁䅉睢桂䝁䅑䅉㉂䝁䅕䅡灂䝁䅍䅢求䍁䅁兙畂䝁䅑䅉穂䡁䅕杙穂䡁䅫督あ䝁䅕兢杁䡁䅍兤睂䡁䅁䅢灂䝁䅕杣穂䍁䅷䅉橂䝁䅧兡獂䝁䅑䅉祂䝁䅕督あ䡁䅉兙灂䝁䄴䅤杁䡁䅍入穂䡁䅑党瑂䍁䅁督ㅂ䡁䅁䅣獂䝁䅫党祂䡁䅍䅌杁䝁䅅杢歂䍁䅁督桂䡁䅑党獂䝁䅷兡あ䝁䅕䅉桂䝁䄴䅚杁䡁䅍䅣桂䝁䅍党杁䡁䅍入穂䡁䅑党瑂䍁䅁督ㅂ䡁䅁䅣獂䝁䅫党祂䡁䅍睏杁䝁䅅杢歂䍁䅁兢桂䝁䄴兤浂䝁䅅睙あ䡁䅕杣求䡁䅉督杁䝁䄸杚杁䝁䅧党桂䡁䅙入杁䝁䅕兣ㅂ䝁䅫䅣瑂䝁䅕杢あ䍁䄴䅉啂䡁䅉兙畂䡁䅍䅒灂䝁䅣兢杁䕁䅣杣療䡁䅕䅣杁䕁䅫杢橂䝁䄸杣睂䝁䄸杣桂䡁䅑党歂䍁䅁睤桂䡁䅍䅉浂䝁䄸兤畂䝁䅑党歂䍁䅁兡畂䍁䅁免㕁䑁䅫睍杁䝁䅅杢歂䍁䅁兡穂䍁䅁杙桂䡁䅍党歂䍁䅁兡畂䍁䅁睑獂䝁䅕杤求䝁䅷兙畂䝁䅑䅌杁䕁䄸䅡灂䝁䄸杌䅁䩁头䅁䝂元䅁䅖祂䝁䅅杢穂䕁䄰党歂䝁䅫睙穂䍁䅁睒祂䝁䄸兤睂䍁䅷䅉䩂䝁䄴睙畁䍁䅷䅉桂䍁䅁睙療䝁䄰兢求䡁䅉睙灂䝁䅅䅢瑁䡁䅍䅤桂䝁䅣党杁䝁䄰党歂䝁䅫睙桂䝁䅷䅉あ䝁䅕睙潂䝁䄴睢獂䝁䄸睚㕂䍁䅁睙療䝁䄰䅣桂䝁䄴入獁䍁䅁党畂䝁䅣兙湂䝁䅕督杁䝁䅫杢杁䡁䅑杣桂䝁䄴督浂䝁䄸杣瑂䝁䅫杢湂䍁䅁睢祂䝁䅣兙畂䍁䅁䅤祂䝁䅅杢穂䡁䅁䅢桂䝁䄴䅤杁䡁䅑䅡求䡁䅉兙睂䡁䅫䅉浂䝁䄸杣杁䝁䅕杢歂䍁䄰督あ䝁䅅睚求䍁䅁睢祂䝁䅣兙畂䍁䅁杚桂䝁䅫䅢ㅂ䡁䅉党杁䡁䅁兙あ䝁䅫党畂䡁䅑督杁䝁䅫杢杁䡁䅑䅡求䍁䅁兖畂䝁䅫䅤求䝁䅑䅉呂䡁䅑兙あ䝁䅕督杁䝁䅅杢歂䍁䅁兡畂䡁䅑党祂䝁䄴兙あ䝁䅫睢畂䝁䅅䅢獂䡁䅫杌杁䙁䅑䅡求䍁䅁睙療䝁䄰䅣桂䝁䄴入杁䝁䄸杚浂䝁䅕杣穂䍁䅁睔祂䝁䅣兙畂䍁䅁睑桂䡁䅉党杁䙁䅍入穂䡁䅑党瑂䍁䅁䅋偂䕁䅍睕灁䍁䅷䅉桂䍁䅁䅣療䡁䅉䅤桂䝁䅉䅢求䍁䅁睢祂䝁䅣兙畂䍁䅁䅣求䡁䅉杚ㅂ䡁䅍兡療䝁䄴䅌杁䝁䄸䅣あ䝁䅫兢灂䡁䅯兙あ䝁䅫睢畂䍁䅷䅉桂䝁䄴䅚杁䝁䄰睢畂䝁䅫䅤療䡁䅉兡畂䝁䅣䅉穂䡁䅫督あ䝁䅕兢杁䡁䅑䅡桂䡁䅑䅉ㅂ䡁䅑兡獂䝁䅫来求䡁䅍䅉灂䡁䅑督杁䡁䅁杣療䡁䅁杣灂䝁䅕䅤桂䡁䅉入杁䝁䅅杢歂䍁䅁睙ㅂ䡁䅍䅤療䝁䄰兡㙂䝁䅕䅚杁䡁䅑党橂䝁䅧杢療䝁䅷睢湂䡁䅫䅉あ䝁䄸䅉祂䝁䅕䅣獂䝁䅫睙桂䡁䅑党杁䝁䄴党桂䡁䅉兌睂䝁䅧入穂䝁䅫睢獂䝁䄸睚灂䝁䅍䅉橂䝁䄸杢歂䝁䅫䅤灂䝁䄸杢穂䍁䅁杚療䡁䅉䅉歂䝁䄸杢療䡁䅉䅉療䡁䅉睚桂䝁䄴督杁䝁䄸兤あ䡁䅍兡歂䝁䅕䅉療䝁䅙䅉あ䝁䅧党杁䝁䅧兤瑂䝁䅅杢杁䝁䅉睢歂䡁䅫杌杁䕁䅫䅤穂䍁䅁睔䑂䙁䅍䅉灂䝁䄴睙獂䡁䅕䅚求䡁䅍䅉偂䕁䅍睕杁䕁䅷兖佂䕁䅣䅉浂䝁䄸杣杁䡁䅑䅡求䍁䅁䅣祂䝁䅕督求䡁䅉杤桂䡁䅑兡療䝁䄴䅉療䝁䅙䅉穂䡁䅑兙畂䝁䅑兙祂䝁䅑䅉橂䡁䅉兡あ䝁䅕杣灂䝁䅅䅉歂䝁䄸杢療䡁䅉䅉獂䡁䅕杢湂䡁䅍䅉浂䝁䄸杣杁䝁䅑睢ㅂ䝁䅉䅢求䍁䄰䅢ㅂ䝁䄴睚杁䡁䅑杣桂䝁䄴督睂䝁䅷兙畂䡁䅑兙あ䝁䅫睢畂䑁䅳䅉偂䕁䅍睕杁䕁䅧党桂䡁䅉䅤獁䍁䅁兙杁䡁䅑党橂䝁䅧杢療䝁䅷睢湂䡁䅫䅉浂䝁䄸杣杁䡁䅁杣求䡁䅍党祂䡁䅙兙あ䝁䅫睢畂䍁䅁睢浂䍁䅁䅒䍂䕁䅑䅉歂䝁䄸杢療䡁䅉䅉潂䝁䅕兙祂䡁䅑督杁䝁䅑党求䝁䄰党歂䍁䅁兤畂䡁䅍兤灂䡁䅑兙楂䝁䅷党杁䝁䅑兤求䍁䅁䅤療䍁䅁䅢灂䝁䄰兡あ䝁䅅䅤灂䝁䄸杢穂䍁䅁睢浂䍁䅁睙療䝁䅷䅚杁䡁䅍䅤療䡁䅉兙湂䝁䅕䅉桂䝁䄴䅚杁䝁䅙睢祂䍁䅁党㑂䍁䅁杤灂䡁䅙睢杁䡁䅉党桂䝁䄴兡瑂䝁䅅䅤灂䝁䄸杢獁䍁䅁杚ㅂ䝁䄴睙あ䝁䅫睢畂䝁䅅䅢杁䝁䄰睢畂䝁䅫䅤療䡁䅉兡畂䝁䅣䅌杁䝁䅅杢歂䍁䅁杙求䝁䅅䅤灂䝁䄴睚瑁䝁䅧党桂䡁䅉䅤杁䡁䅁杣求䡁䅍党祂䡁䅙兙あ䝁䅫睢畂䍁䅁睢浂䍁䅁䅚療䝁䄴兙あ䝁䅫睢畂䍁䄰兙浂䡁䅑党祂䍁䄰睙灂䡁䅉睙ㅂ䝁䅷兙あ䝁䄸杣㕂䍁䄰䅚求䝁䅅䅤潂䍁䅁䅡求䝁䅅杣あ䡁䅍睏杁䝁䅅杢歂䍁䅁睔䑂䙁䅍䅉䵂䝁䅫杤求䡁䅉䅉浂䝁䄸杣杁䡁䅑䅡求䍁䅁䅣祂䝁䅕督求䡁䅉杤桂䡁䅑兡療䝁䄴䅉療䝁䅙䅉䕂䕁䅉䅒杁䝁䅅杢歂䍁䅁䅒䑂䕁䅑䅉療䝁䅙䅉歂䝁䄸杢療䡁䅉䅉獂䝁䅫杤求䡁䅉督畁䍁䅁䅖潂䝁䅕䅉橂䝁䄸兢睂䝁䅅杢㕂䍁䅁兙獂䡁䅍睢杁䝁䅑党㉂䝁䅕䅢療䡁䅁党歂䍁䅁杢桂䡁䅑兡療䝁䄴兙獂䍁䅁睔䑂䙁䅍䅉睂䡁䅉睢湂䡁䅉兙瑂䍁䅷䅉桂䍁䅁䅤ㅂ䡁䅉杢牂䝁䅕入杁䡁䅍睢獂䡁䅕䅤灂䝁䄸杢杁䝁䅙睢祂䍁䅁睢ㅂ䡁䅑督療䡁䅕杣橂䝁䅕䅚杁䝁䄸杣湂䝁䅅杢杁䡁䅉党あ䡁䅉兡求䡁䅙兙獂䑁䅳䅉桂䝁䄴䅚杁䡁䅁杣療䡁䅙兡歂䝁䅕督杁䕁䄸睑呂䍁䅁睢祂䝁䅣兙畂䍁䅁兢桂䝁䄴兙湂䝁䅕兢求䝁䄴䅤杁䝁䅅杢歂䍁䅁䅢療䝁䅣兡穂䡁䅑兡橂䡁䅍䅉穂䝁䅕杣㉂䝁䅫睙求䡁䅍䅌杁䝁䅫杢橂䝁䅷兤歂䝁䅫杢湂䍁䅁兙㉂䝁䅫兙あ䝁䅫睢畂䍁䅁兙畂䝁䅑䅉湂䡁䅉睢ㅂ䝁䄴䅚杁䡁䅑杣桂䝁䄴督睂䝁䄸杣あ䝁䅅䅤灂䝁䄸杢獁䍁䅁兙畂䝁䅑䅉療䡁䅑䅡求䡁䅉䅉橂䝁䄸睢祂䝁䅑兡畂䝁䅅䅤灂䝁䄸杢杁䝁䅅睙あ䝁䅫杤灂䡁䅑入畁䍁䅁䅖潂䝁䅕䅉橂䝁䄸兢睂䝁䅅杢㕂䍁䅁睤桂䡁䅍䅉浂䝁䄸兤畂䝁䅑党歂䍁䅁兡畂䍁䅁免㕁䑁䅫䅏杁䝁䅅杢歂䍁䅁兡穂䍁䅁䅡求䝁䅅䅚硂䡁䅕兙祂䡁䅑党祂䝁䅕䅚杁䝁䅫杢杁䕁䅅杢歂䝁䄸杤求䡁䅉䅌杁䕁䄰兙穂䡁䅍兙橂䝁䅧兤穂䝁䅕䅤あ䡁䅍杌䅁䡁圴䅁奂䅁䅁䅖祂䝁䅅杢穂䝁䅅睙あ䝁䅫睢畂䍁䅁兙畂䝁䅑䅉兂䝁䅅入瑂䝁䅕杢あ䍁䅁䅕祂䝁䄸睙求䡁䅍督灂䝁䄴睚杁䙁䅍党祂䡁䅙兡橂䝁䅕督䅁䉁䡯䅁敁䅁䅁䅖祂䝁䅅杢穂䡁䅁睢祂䡁䅑兙あ䝁䅫睢畂䅁䅁杴䅙䝁䡯䅁啂䡁䅉兙㉂䝁䅕䅢杁䍁䅳䅉䵂䝁䅕兡穂䡁䅕杣求䍁䅁睑療䍁䄴䅌杁䡁䅑睢湂䝁䅕䅤潂䝁䅕杣杁䡁䅣兡あ䝁䅧䅉灂䡁䅑督杁䡁䅍兤楂䡁䅍兡歂䝁䅫兙祂䝁䅫党穂䍁䅷䅉睂䡁䅉睢㉂䝁䅫䅚求䡁䅍䅉潂䝁䄸督睂䝁䅫䅤桂䝁䅷兡あ䡁䅫䅉穂䝁䅕杣㉂䝁䅫睙求䡁䅍䅉桂䝁䄴䅚杁䡁䅑杣桂䡁䅙党獂䍁䅁䅣祂䝁䄸䅚ㅂ䝁䅍䅤穂䍁䅁兡畂䍁䅁䅤潂䝁䅕䅉噂䝁䄴兡あ䝁䅕䅚杁䙁䅍䅤桂䡁䅑党穂䍁䅁兙畂䝁䅑䅉灂䝁䄴䅤求䡁䅉杢桂䡁䅑兡療䝁䄴兙獂䝁䅷入畁䍁䅁䅖潂䝁䅕䅉橂䝁䄸兢睂䝁䅅杢㕂䍁䅁睢睂䝁䅕杣桂䡁䅑党穂䍁䅁兡畂䍁䅁䅤㍂䝁䄸䅉穂䝁䅕睚瑂䝁䅕杢あ䡁䅍䅌杁䙁䅙兙橂䝁䅅䅤灂䝁䄸杢杁䕁䄸睤畂䝁䅕杣穂䝁䅧兡睂䑁䅳䅉桂䝁䄴䅚杁䙁䅑杣桂䡁䅙党獂䍁䅁兙畂䝁䅑䅉乂䝁䅕兢楂䝁䅕杣穂䝁䅧兡睂䍁䄴䅉啂䝁䅧党杁䙁䅙兙橂䝁䅅䅤灂䝁䄸杢杁䕁䄸睤畂䝁䅕杣穂䝁䅧兡睂䍁䅁督求䝁䅣兢求䝁䄴䅤杁䝁䅑党㉂䝁䅕䅢療䡁䅁督獁䍁䅁兢桂䡁䅉睡求䡁䅑督獁䍁䅁兙畂䝁䅑䅉穂䝁䅕䅢獂䡁䅍䅉㉂䝁䅅睙桂䡁䅑兡療䝁䄴䅉療䡁䅣杢求䡁䅉督潂䝁䅫䅣杁䝁䅫杢あ䝁䅕杣求䡁䅍䅤穂䍁䅁䅋坂䕁䄸兓穂䍁䅫䅉あ䝁䄸䅉灂䝁䄴䅚灂䡁䅙兡歂䡁䅕兙獂䍁䅁睙療䝁䄴督ㅂ䝁䄰党祂䡁䅍䅌杁䝁䅅督杁䡁䅣党獂䝁䅷䅉桂䡁䅍䅉睂䡁䅉睢㉂䝁䅫䅚求䡁䅍䅉橂䝁䄸杢穂䡁䅕兢求䡁䅉䅉浂䝁䅫杢桂䝁䄴睙灂䝁䄴睚杁䝁䅫杢杁䝁䅍睢畂䝁䄴党橂䡁䅑兡療䝁䄴䅉㍂䝁䅫䅤潂䍁䅁䅤潂䝁䅕䅉穂䝁䅅䅢求䍁䅁睢浂䍁䅁杖偂䕁䅫督㝁䍁䅁兙畂䝁䅑䅉睂䡁䅉睢睂䝁䅕杣あ䡁䅫䅉瑂䝁䅅杢桂䝁䅣党瑂䝁䅕杢あ䍁䅁督求䡁䅉杤灂䝁䅍党穂䍁䅁兙あ䍁䅁杣求䡁䅍睢祂䡁䅑督畁䍁䅁䅖潂䝁䅕䅉啂䡁䅉兙㉂䝁䅕䅢杁䝁䅅杢歂䍁䅁兔求䝁䄰杙求䡁䅉督潂䝁䅫䅣杁䡁䅍党湂䝁䄰党畂䡁䅑䅉療䡁䅁党祂䝁䅅䅤求䡁䅍䅉㉂䝁䅅杣灂䝁䄸兤穂䍁䅁䅤祂䝁䅅杤求䝁䅷䅉楂䡁䅕督灂䝁䄴党穂䡁䅍党穂䍁䅷䅉灂䝁䄴睙獂䡁䅕䅚灂䝁䄴睚杁䡁䅑䅡祂䝁䅕党杁䡁䅙兙橂䝁䅅䅤灂䝁䄸杢杁䝁䅕䅥橂䝁䅧兙畂䝁䅣党杁䝁䅉杣桂䝁䄴䅚穂䍁䅷䅉あ䡁䅉兙㉂䝁䅕䅢杁䡁䅑党橂䝁䅧杢療䝁䅷睢湂䡁䅫䅉睂䝁䅷兙あ䝁䅙睢祂䝁䄰督獁䍁䅁䅤祂䝁䅅杤求䝁䅷䅉瑂䝁䅕兢楂䝁䅕杣穂䝁䅧兡睂䡁䅍䅌杁䝁䅅杢歂䍁䅁䅚灂䡁䅉党橂䡁䅑兌あ䝁䄸兌橂䝁䄸杢穂䡁䅕兢求䡁䅉䅉祂䝁䅕杢あ䝁䅅䅢穂䍁䄴䅉啂䝁䅧兡穂䍁䅁督求䝁䅣兢求䝁䄴䅤杁䝁䅅䅢穂䝁䄸䅉療䝁䅙杚求䡁䅉督杁䡁䅁杣灂䡁䅙兙あ䝁䅕兌獂䝁䅅杙求䝁䅷䅉あ䡁䅉兙㉂䝁䅕䅢杁䝁䅉睢療䝁䅳兡畂䝁䅣䅉あ䝁䅕睙潂䝁䄴睢獂䝁䄸睚㕂䍁䅁督療䝁䅷兤あ䝁䅫睢畂䡁䅍杌杁䙁䅑䅡求䍁䅁睙療䝁䄰䅣桂䝁䄴入杁䡁䅣兙穂䍁䅁杚療䡁䅉兢求䡁䅉䅢㕂䍁䅁睡畂䝁䄸睤畂䍁䅁兙穂䍁䅁睖㕂䝁䄴䅚潂䝁䅅兢杁䕁䅑党穂䡁䅑兡畂䝁䅅䅤灂䝁䄸杢穂䍁䅷䅉䩂䝁䄴睙畁䍁䅁兙畂䝁䅑䅉橂䝁䅧兙畂䝁䅣党歂䍁䅁兡あ䡁䅍䅉畂䝁䅅兢求䍁䅁䅤療䍁䅁䅖祂䝁䅅杤求䝁䅷䅉牁䍁䅁䅔求䝁䅫督ㅂ䡁䅉党杁䕁䅍睢畁䍁䅁兡畂䍁䅁杒求䝁䅉杣ㅂ䝁䅅杣㕂䍁䅁杍睁䑁䅉免畁䍁䅁䅖祂䝁䅅杤求䝁䅷䅉牁䍁䅁䅔求䝁䅫督ㅂ䡁䅉党杁䕁䅍睢畁䍁䅁睤桂䡁䅍䅉浂䝁䄸兤畂䝁䅑党歂䍁䅁兡畂䍁䅁免㕁䑁䅫䅍杁䝁䅅杢歂䍁䅁兡穂䍁䅁䅡求䝁䅅䅚硂䡁䅕兙祂䡁䅑党祂䝁䅕䅚杁䝁䅫杢杁䕁䄸杣獂䝁䅅杢歂䝁䄸䅌杁䕁䅙䅢療䡁䅉兡歂䝁䅅杌䅁偁十䅁獁䅁䅁䅖祂䝁䅅杤求䝁䅷䅉䉂䝁䅍睙療䝁䄰兢療䝁䅑兙あ䝁䅫睢畂䡁䅍䅁䝄䅃䅁䅪䅣䙁䅑杣求䝁䅕䅓療䡁䅕督求䍁䅁杒療䝁䄸䅚穂䍁䅷䅉䩂䝁䄴睙畁䍁䅁兢桂䝁䄴兤浂䝁䅅睙あ䡁䅕杣求䡁䅍䅉桂䝁䄴䅚杁䝁䅑兡穂䡁䅑杣灂䝁䅉兤あ䝁䅕督杁䡁䅁杣灂䡁䅙兙あ䝁䅕䅉楂䡁䅉兙畂䝁䅑督杁䡁䅍杢桂䝁䅍睡穂䍁䅁兙畂䝁䅑䅉楂䝁䅕杤求䡁䅉兙湂䝁䅕督杁䝁䅫杢杁䡁䅑䅡求䍁䅁兖畂䝁䅫䅤求䝁䅑䅉呂䡁䅑兙あ䝁䅕督杁䝁䅅杢歂䍁䅁兡畂䡁䅑党祂䝁䄴兙あ䝁䅫睢畂䝁䅅䅢獂䡁䅫杌杁䙁䅑䅡求䍁䅁睙療䝁䄰䅣桂䝁䄴入杁䡁䅁杣療䡁䅙兡歂䝁䅕督杁䡁䅍杢桂䝁䅍睡灂䝁䄴睚杁䡁䅁杣療䝁䅑兤橂䡁䅑督獁䍁䅁督ㅂ䝁䅍䅡杁䝁䅅督杁䝁䅍杣桂䝁䅍睡求䡁䅉督獁䍁䅁䅣祂䝁䅕䅤㙂䝁䅕䅢穂䍁䅷䅉灂䝁䄴兌穂䡁䅑睢祂䝁䅕䅉楂䝁䅅睡求䡁䅉入杁䝁䅫䅤求䝁䄰督獁䍁䅁杚祂䝁䄸来求䝁䄴䅉湂䡁䅉兡歂䝁䅑䅢求䍁䅁兡あ䝁䅕兢穂䍁䅷䅉橂䝁䄸睢牂䝁䅫党穂䍁䅷䅉桂䝁䄴䅚杁䝁䅍兙畂䝁䅑兡求䡁䅍睏杁䝁䅅杢歂䍁䅁杙求䡁䅙党祂䝁䅅睚求䍁䅁兙畂䝁䅑䅉歂䡁䅉兡畂䝁䅳䅉瑂䝁䅫䅥求䡁䅍䅌杁䝁䅫杢橂䝁䅷兤歂䝁䅫杢湂䍁䅁杢療䝁䄴兌歂䝁䅅兡祂䡁䅫䅉橂䡁䅉党桂䝁䄰党祂䍁䅷䅉橂䝁䄸杚浂䝁䅕党獁䍁䅁杙祂䝁䄸䅤潂䡁䅍睌穂䡁䅑睢橂䝁䅳督獁䍁䅁䅣療䡁䅣䅚求䡁䅉党歂䍁䅁杙求䡁䅙党祂䝁䅅睚求䡁䅍䅉桂䝁䄴䅚杁䝁䄸䅤潂䝁䅕杣杁䝁䅉䅢求䝁䄴䅚穂䍁䅷䅉あ䝁䅕兙獁䍁䅁兙畂䝁䅑䅉祂䝁䅕兙歂䡁䅫兌あ䝁䄸兌歂䡁䅉兡畂䝁䅳兌楂䝁䅕杤求䡁䅉兙湂䝁䅕督畁䍁䅁兓あ䍁䅁兙獂䡁䅍睢杁䝁䄸杚浂䝁䅕杣穂䍁䅁睚祂䝁䄸睙求䡁䅉兡求䡁䅍䅉橂䝁䄸兢睂䡁䅉兡穂䝁䅫杢湂䍁䅁䅣灂䝁䅍睡獂䝁䅕督獁䍁䅁杣求䝁䅙杣灂䝁䅣党祂䝁䅅䅤求䝁䅑䅉歂䝁䄸兤湂䝁䅧䅌杁䝁䅧睢あ䍁䅁睙求䡁䅉党桂䝁䅷䅌杁䝁䅅杢歂䍁䅁睙潂䝁䅕党穂䝁䅕䅉桂䝁䄴䅚杁䡁䅁兤歂䝁䅑兡畂䝁䅣督獁䍁䅁兙穂䍁䅁睤求䝁䅷䅢杁䝁䅅督杁䝁䄴兙あ䡁䅕杣桂䝁䅷䅌杁䝁䄸杣湂䝁䅅杢灂䝁䅍䅌杁䝁䅅杢歂䍁䅁睚獂䡁䅕䅤求䝁䄴兌浂䡁䅉党求䍁䅁䅣祂䝁䄸䅚ㅂ䝁䅍䅤穂䍁䄴䅉啂䝁䅧党杁䝁䅍睢瑂䡁䅁兙畂䡁䅫䅉穂䝁䅕䅢獂䡁䅍䅉灂䡁䅑督杁䡁䅁杣療䝁䅑兤橂䡁䅑督杁䡁䅑䅡祂䝁䄸兤湂䝁䅧䅉㉂䝁䅅杣灂䝁䄸兤穂䍁䅁䅚灂䡁䅍䅤祂䝁䅫杙ㅂ䡁䅑兡療䝁䄴䅉橂䝁䅧兙畂䝁䄴党獂䡁䅍䅌杁䝁䅫杢橂䝁䅷兤歂䝁䅫杢湂䍁䅁杣求䡁䅑兙灂䝁䅷党祂䡁䅍䅌杁䝁䅙睢療䝁䅑督求䡁䅉杤灂䝁䅍党杁䝁䅑兡穂䡁䅑杣灂䝁䅉兤あ䝁䄸杣穂䍁䅷䅉浂䝁䄸睢歂䍁䄰兙㍂䝁䅅入瑁䝁䅙杣療䝁䄰兌潂䝁䄸兢求䍁䅁睙ㅂ䡁䅍䅤療䝁䄰党祂䡁䅍䅌杁䡁䅉党浂䡁䅉兡湂䝁䅕杣桂䡁䅑党歂䍁䅁兙畂䝁䅑䅉浂䡁䅉睢㙂䝁䅕杢杁䝁䅙睢祂䝁䄰兙あ䡁䅍䅌杁䝁䅅杢歂䍁䅁睙療䍁䄰兢桂䝁䄴兤浂䝁䅅睙あ䡁䅕杣求䡁䅉督獁䍁䅁兙穂䍁䅁睤求䝁䅷䅢杁䝁䅅督杁䝁䅫杢歂䡁䅕督あ䡁䅉兡桂䝁䅷䅉桂䝁䄴䅚杁䝁䅕䅥睂䝁䄸杣あ䍁䅷䅉㍂䝁䅧兡橂䝁䅧䅉灂䝁䄴睙獂䡁䅕䅚求䡁䅍䅉浂䝁䄸睢歂䍁䅁兢桂䝁䄴兤浂䝁䅅睙あ䡁䅕杣求䡁䅉督杁䝁䅅杢歂䍁䅁杣求䡁䅁兙橂䝁䅳兙湂䝁䅕杣穂䍁䅁睢浂䍁䅁杚療䝁䄸䅚穂䝁䅕杣㉂䝁䅫睙求䍁䅁䅣祂䝁䄸䅚ㅂ䝁䅍䅤穂䍁䄴䅉啂䡁䅉党求䕁䅧睢ㅂ䡁䅍党杁䕁䅙睢療䝁䅑督獁䍁䅁兓畂䝁䅍杌杁䡁䅣兙穂䍁䅁杚療䡁䅕杢歂䝁䅕䅚杁䝁䅫杢杁䑁䅅䅏㉁䑁䅉䅉桂䝁䄴䅚杁䝁䅫督杁䝁䅉兙穂䝁䅕䅚杁䝁䅫杢杁䕁䄸兙牂䍁䅁村祂䝁䄸睢牂䍁䅷䅉䩂䝁䅷䅢灂䝁䄴睢灂䡁䅍杌䅁偁啅䅁㉁兄䅁䅖祂䝁䅕䅥杁䕁䅍睢瑂䡁䅁兙畂䡁䅫䅌杁䕁䅫杢橂䍁䄴䅉瑂䝁䅅杢ㅂ䝁䅙兙橂䡁䅑兤祂䝁䅕督杁䝁䅅杢歂䍁䅁䅚灂䡁䅍䅤祂䝁䅫杙ㅂ䡁䅑党穂䍁䅁睙療䝁䄰䅣療䡁䅍兡あ䝁䅕䅉歂䝁䅕睙牂䝁䅫杢湂䍁䅷䅉祂䝁䅅兡獂䝁䅫杢湂䍁䅷䅉桂䝁䄴䅚杁䝁䄸兤あ䝁䅑睢療䡁䅉䅉獂䝁䅫杤灂䝁䄴睚杁䡁䅁杣療䝁䅑兤橂䡁䅑督杁䝁䅅杢歂䍁䅁兙橂䝁䅍党穂䡁䅍睢祂䝁䅫党穂䍁䅁杚療䡁䅉䅉祂䝁䅕督灂䝁䅑党畂䡁䅑兡桂䝁䅷䅉桂䝁䄴䅚杁䝁䅍睢瑂䝁䄰党祂䝁䅍兡桂䝁䅷䅉瑂䝁䅅杣牂䝁䅕䅤穂䍁䅁兡畂䍁䅁䅤潂䝁䅕䅉噂䝁䄴兡あ䝁䅕䅚杁䙁䅍䅤桂䡁䅑党穂䍁䄴䅉䩂䡁䅑䅉療䝁䅙杚求䡁䅉督杁䝁䅑党橂䝁䅳兡畂䝁䅣䅉睂䡁䅉睢歂䡁䅕睙あ䡁䅍䅉桂䝁䄴䅚杁䝁䅅睙橂䝁䅕督穂䝁䄸杣灂䝁䅕督杁䡁䅕杢歂䝁䅕杣杁䡁䅑䅡求䍁䅁杢桂䝁䄰党穂䍁䅁䅖祂䝁䅕䅥杁䙁䅑杣桂䝁䄴督橂䝁䅕杢歂䍁䅷䅉啂䡁䅉党㑂䍁䅁睕求䝁䅷党橂䡁䅑䅌杁䙁䅑杣求䡁䅧䅉呂䝁䅫睚畂䝁䅅䅤ㅂ䡁䅉党獁䍁䅁䅖祂䝁䅕䅥杁䙁䅑杣桂䝁䄴督橂䝁䅕杢歂䍁䅁䅔灂䝁䄴党桂䝁䅣党獁䍁䅁兙畂䝁䅑䅉啂䡁䅉党㑂䍁䅁兒畂䝁䅧兙畂䝁䅍党杁䝁䅙睢祂䍁䅁䅣祂䝁䄸䅤求䝁䅍䅤灂䝁䄸杢杁䝁䅅睚桂䝁䅫杢穂䡁䅑䅉浂䝁䅅䅚灂䝁䄴睚獁䍁䅁督あ䝁䅅兡畂䝁䅫杢湂䍁䅷䅉瑂䝁䄸䅢歂䍁䅷䅉桂䝁䄴䅚杁䡁䅍睙祂䝁䅅䅤橂䝁䅧兡畂䝁䅣睏杁䙁䅑杣求䡁䅧䅉䥂䝁䅫䅚求䝁䅅睤桂䡁䅫䅌杁䝁䅅䅉潂䝁䅫䅚歂䝁䅕杢杁䝁䅙兙穂䡁䅑党畂䝁䅫杢湂䍁䅁督㕂䡁䅍䅤求䝁䄰睏杁䝁䅅杢歂䍁䅁䅖祂䝁䅕䅥杁䕁䅑党橂䝁䅳䅔灂䝁䅣䅡あ䝁䅫杢湂䍁䅷䅉桂䍁䅁䅔䙂䕁䅑䅉歂䝁䅫兢瑂䝁䅅杙獂䝁䅕䅉歂䝁䅕睙牂䍁䅁䅢灂䝁䅣䅡あ䝁䅫杢湂䍁䅁杚療䡁䅉䅉ㅂ䡁䅍党杁䝁䄸杢杁䡁䅁睢穂䡁䅑督獁䍁䅁杚獂䝁䄸睢祂䡁䅍䅌杁䝁䅅杢歂䍁䅁督あ䝁䅕䅣穂䍁䄴䅉啂䝁䅧党杁䝁䅍睢瑂䡁䅁兙畂䡁䅫䅉桂䝁䅷督療䍁䅁䅣祂䝁䄸杤灂䝁䅑党穂䍁䅁䅖祂䝁䅕䅥杁䙁䅑杣桂䝁䄴督橂䝁䅕杢歂䍁䅁杕桂䝁䅫䅢灂䝁䄴睚杁䡁䅁杣療䝁䅑兤橂䡁䅑督杁䡁䅑䅡桂䡁䅑䅉桂䡁䅉党杁䡁䅕督求䝁䅑䅉灂䝁䄴䅉啂䡁䅉党㑂䍁䅁䅚求䝁䅍睡灂䝁䄴睚杁䡁䅁杣療䝁䅑兤橂䡁䅑督杁䝁䅅杢歂䍁䅁睢あ䝁䅧党祂䍁䅁䅚求䝁䅍睡灂䝁䄴睚杁䝁䄰兙あ䝁䅕杣灂䝁䅅䅢穂䑁䅳䅉啂䡁䅉党㑂䍁䅁睕求䝁䅷党橂䡁䅑䅉卂䝁䅅兡獂䝁䅫杢湂䍁䅁䅣祂䝁䄸䅚ㅂ䝁䅍䅤穂䍁䅁杚療䡁䅉䅉桂䍁䅁督灂䝁䄰䅣獂䝁䅕䅉橂䝁䅷党桂䝁䄴䅉浂䝁䅫杢灂䡁䅍䅡求䝁䅑䅉獂䝁䄸睢牂䑁䅳䅉啂䡁䅉党㑂䍁䅁兒畂䝁䅧兙畂䝁䅍党杁䙁䅉兙灂䝁䅷兡畂䝁䅣䅉穂䡁䅫督あ䝁䅕兢㝁䍁䅁䅖祂䝁䅕䅥杁䙁䅍兡湂䝁䄴兙あ䡁䅕杣求䍁䅁兙獂䡁䅕兢灂䝁䄴兤瑂䍁䅁杣桂䝁䅫䅢灂䝁䄴睚杁䝁䅙睢祂䍁䅁兙杁䝁䅍睢畂䡁䅑党瑂䡁䅁睢祂䝁䅅杣㕂䍁䅁䅢療䝁䄸睡㝁䍁䅁兙畂䝁䅑䅉啂䡁䅉党㑂䍁䅁睕求䝁䅷党橂䡁䅑䅉啂䍁䄰杕桂䝁䅫䅢杁䡁䅉兙灂䝁䅷兡畂䝁䅣䅉睂䡁䅉睢歂䡁䅕睙あ䡁䅍杌杁䕁䅫杢杁䝁䅅䅚歂䝁䅫䅤灂䝁䄸杢獁䍁䅁兡あ䍁䅁睢浂䝁䅙党祂䡁䅍䅉啂䡁䅉党㑂䍁䅁睕求䝁䅍䅢ㅂ䡁䅍兡療䝁䄴督獁䍁䅁兙杁䝁䅙党畂䝁䅍兡畂䝁䅣䅉睂䡁䅉睢歂䡁䅕睙あ䍁䅁䅤潂䝁䅅䅤杁䝁䅫杢橂䝁䅷兤歂䝁䅕督杁䡁䅍䅤祂䡁䅕睙あ䡁䅕杣桂䝁䅷䅉睂䝁䄸督あ䡁䅍䅌杁䝁䅉睢あ䡁䅑睢瑂䍁䅁兙畂䝁䅑䅉あ䝁䄸䅣杁䡁䅉兙灂䝁䅷督獁䍁䅁䅣灂䝁䅍睡求䡁䅑督獁䍁䅁兙畂䝁䅑䅉歂䝁䅕睙療䡁䅉兙あ䝁䅫杤求䍁䅁䅣療䡁䅍䅤杁䝁䅍兙睂䡁䅍杌杁䕁䅙兤祂䡁䅑䅡求䡁䅉䅌杁䡁䅑䅡求䍁䅁睙療䝁䄰䅣桂䝁䄴入杁䝁䅅睙あ䡁䅍䅉桂䡁䅍䅉桂䍁䅁䅢灂䝁䅍党畂䡁䅍睢祂䍁䅁兡畂䍁䅁杤桂䡁䅉兡療䡁䅕督杁䝁䅷兡橂䝁䅕杢穂䝁䅫杢湂䍁䅁兙湂䡁䅉党求䝁䄰党畂䡁䅑督杁䡁䅣兡あ䝁䅧䅉あ䝁䅧兡祂䝁䅑䅉睂䝁䅅杣あ䝁䅫党穂䍁䅁䅤療䍁䅁兢桂䝁䄴兤浂䝁䅅睙あ䡁䅕杣求䍁䅁兙畂䝁䅑䅉穂䝁䅕䅢獂䍁䅁䅣祂䝁䄸䅚ㅂ䝁䅍䅤穂䍁䅁兤畂䝁䅑党祂䍁䅁䅤潂䝁䅕䅉啂䡁䅉党㑂䍁䅁杢桂䝁䄰党獁䍁䅁兡畂䝁䅍䅢ㅂ䝁䅑兡畂䝁䅣䅉啂䡁䅉党㑂䍁䅁睔ㅂ䡁䅑䅚療䝁䄸杣杁䕁䅙兤祂䝁䄴兡あ䡁䅕杣求䑁䅳䅉啂䡁䅉党㑂䍁䅁杕桂䝁䅫杢䙂䡁䅍睙桂䡁䅁党獁䍁䅁兙畂䍁䅁兙楂䝁䄸杤求䍁䅁条療䝁䅫督あ䍁䅁䅚求䝁䅍睡杁䝁䅑杣桂䝁䅫杢桂䝁䅣党杁䡁䅍入穂䡁䅑党瑂䑁䅳䅉啂䡁䅉党㑂䍁䅁䅕求䡁䅉睚療䝁䅷兙獁䍁䅁兙杁䝁䅍党獂䝁䅷兤獂䝁䅅杣杁䙁䅁杖䑂䍁䅁䅣祂䝁䄸䅚ㅂ䝁䅍䅤㝁䍁䅁䅖祂䝁䅕䅥杁䕁䅷兙あ䡁䅑兡橂䝁䅕睤療䡁䅉睡穂䍁䅁睢ㅂ䡁䅑䅚療䝁䄸杣杁䝁䅷兙あ䡁䅑兡橂䝁䅕䅉楂䝁䄸兙祂䝁䅑督㝁䍁䅁䅖祂䝁䅕䅥杁䕁䅍睢祂䝁䄴䅡療䝁䅷党杁䝁䅉睢桂䡁䅉䅚穂䑁䅳䅉䕂䝁䅫兙楂䝁䅷睢杁䙁䅑杣求䡁䅧䅉䍂䝁䅷兙歂䝁䅕䅌杁䝁䅅䅉穂䝁䅅睤杁䝁䅉䅢桂䝁䅑党杁䝁䅙睢祂䍁䅁睤療䝁䄸䅚瑁䝁䅅䅢あ䝁䅕杣畂䝁䅅䅤灂䡁䅙党杁䝁䅍睢瑂䡁䅁睢穂䝁䅫䅤求䍁䅁䅚求䝁䅍睡灂䝁䄴睚㝁䍁䅁䅖祂䝁䅕䅥杁䙁䅍䅣灂䡁䅉兙獂䙁䅍䅤桂䝁䅫杣穂䍁䅁兙畂䝁䅑䅉穂䡁䅑杣ㅂ䝁䅍䅤ㅂ䡁䅉兙獂䍁䅁督あ䝁䅕党獂䍁䅁䅣療䡁䅍䅤穂䑁䅳䅉桂䝁䄴䅚杁䙁䅑杣求䡁䅧䅉偂䡁䅕䅤歂䝁䄸睢祂䍁䅁睓灂䡁䅑睙潂䝁䅕杢穂䍁䅷䅉橂䝁䅅杙灂䝁䄴党あ䡁䅉入獁䍁䅁兙畂䝁䅑䅉呂䡁䅑睢祂䝁䅅睚求䍁䅁䅣祂䝁䄸䅚ㅂ䝁䅍䅤穂䍁䄴䅉䩂䡁䅑䅉穂䝁䅕䅢獂䡁䅍䅉灂䡁䅑督杁䡁䅁杣療䝁䅑兤橂䡁䅑督杁䡁䅑䅡祂䝁䄸兤湂䝁䅧䅉㍂䝁䅧睢獂䝁䅕督桂䝁䅷党杁䝁䅑兡穂䡁䅑杣灂䝁䅉兤あ䝁䄸杣穂䍁䅷䅉祂䝁䅕䅤桂䝁䅫䅢杁䝁䅷兤瑂䝁䅉党祂䍁䅁䅚求䝁䅅䅢求䡁䅉督獁䍁䅁兙畂䝁䅑䅉䥂䝁䄸兢求䍁䅁䅒求䡁䅁睢あ䍁䅁兙畂䝁䅑䅉䵂䝁䄸睤求䉁杫督杁䡁䅍䅤療䡁䅉党穂䍁䄴䅉啂䡁䅉党㑂䍁䅁睑療䝁䄰䅣桂䝁䄴入獁䍁䅁兓畂䝁䅍杌杁䡁䅣兙穂䍁䅁杚療䡁䅕杢歂䝁䅕䅚杁䝁䅫杢杁䑁䅅兏㕁䑁䅙䅉桂䝁䄴䅚杁䝁䅫督杁䝁䅧党桂䝁䅑兣ㅂ䝁䅅杣あ䝁䅕杣求䝁䅑䅉灂䝁䄴䅉塂䝁䅫杢橂䝁䅧党穂䡁䅑党祂䍁䅷䅉坂䝁䅫杣湂䝁䅫杢灂䝁䅅杌䅁䱁奉䅁䝃睂䅁䅖祂䝁䅫䅉兂䝁䄸兡畂䡁䅑党杁䕁䅧睢瑂䝁䅕督獁䍁䅁兓畂䝁䅍杌杁䝁䅕杢湂䝁䅅睚求䡁䅍䅉灂䝁䄴䅉あ䝁䅧党杁䝁䅑党穂䝁䅫睚畂䍁䅷䅉橂䝁䄸杢穂䡁䅑杣ㅂ䝁䅍䅤灂䝁䄸杢獁䍁䅁兙畂䝁䅑䅉穂䝁䅅䅢求䍁䅁睢浂䍁䅁督灂䝁䄴睚獂䝁䅕兌浂䝁䅅兢灂䝁䅷入杁䝁䅅䅤あ䝁䅅睙潂䝁䅕䅚杁䝁䅅杢歂䍁䅁䅚求䡁䅑兙橂䝁䅧党歂䍁䅁䅡療䝁䄰党穂䍁䅁兡畂䍁䅁䅤潂䝁䅕䅉噂䝁䄴兡あ䝁䅕䅚杁䙁䅍䅤桂䡁䅑党穂䍁䄴䅉啂䝁䅧党杁䝁䅍睢瑂䡁䅁兙畂䡁䅫䅉療䡁䅁党祂䝁䅅䅤求䡁䅍䅉あ䝁䅧杣療䡁䅕睚潂䍁䅁兙杁䡁䅁睢祂䡁䅑杚療䝁䅷兡療䍁䅁睢浂䍁䅁督灂䡁䅧䅉祂䝁䅕睚灂䝁䄸杢桂䝁䅷䅉潂䝁䄸兢求䍁䅁杙ㅂ䝁䅫䅢歂䝁䅫杢湂䍁䅁杙祂䝁䅅杢歂䡁䅍䅉橂䝁䄸兢睂䡁䅉兡穂䝁䅫杢湂䍁䅁兔桂䡁䅉兙橂䝁䅅入杁䝁䅫杢杁䕁䅅杣灂䡁䅯睢畂䝁䅅睏杁䙁䅁兙祂䝁䅑党求䍁䅁䅓療䝁䄰党穂䍁䅁兡畂䍁䅁睑桂䝁䅷兡浂䝁䄸杣畂䝁䅫兙杁䝁䅅杢歂䍁䅁杔求䡁䅙兙歂䝁䅅睏杁䙁䅅兤桂䝁䅑杣桂䝁䄴䅤杁䕁䅧睢瑂䝁䅕督杁䝁䅫杢杁䙁䅣兙穂䝁䅧兡畂䝁䅣䅤療䝁䄴睏杁䙁䅑杣求䝁䄴䅚瑂䝁䅅睡求䡁䅉䅉䥂䝁䄸兢求䡁䅍䅉灂䝁䄴䅉啂䝁䅕䅥桂䡁䅍睏杁䙁䅑杕䩂䍁䅁䅕療䝁䅫杢あ䝁䅕䅉䥂䝁䄸兢求䡁䅍䅉灂䝁䄴䅉䑂䝁䅅䅢灂䝁䅙睢祂䝁䄴兡桂䍁䅷䅉䑂䝁䄸䅢療䡁䅉兙歂䝁䄸䅌杁䝁䅅杢歂䍁䅁䅤潂䝁䅕䅉䑂䝁䅅杣療䝁䅷兡畂䝁䅅督㝁䍁䅁兙畂䝁䅑䅉塂䝁䅫杢橂䝁䅧党穂䡁䅑党祂䍁䅁䅓療䝁䄰党穂䍁䅁兡畂䍁䅁兔桂䡁䅉入獂䝁䅅杢歂䍁䅁兙畂䝁䅑䅉佂䝁䄸杣あ䝁䅧党祂䝁䄴䅉坂䝁䅫杣湂䝁䅫杢灂䝁䅅杌杁䕁䅫䅤杁䝁䄸䅣求䡁䅉兙あ䝁䅕督杁䝁䅅睙あ䝁䅫杤求䍁䅁督求䝁䅷䅢灂䝁䄴睚杁䝁䅍睢瑂䝁䄰兤畂䝁䅫䅤灂䝁䅕督獁䍁䅁兙畂䝁䅑䅉療䡁䅣杢求䝁䅑䅉療䡁䅉䅉橂䝁䄸杢あ䡁䅉睢獂䝁䅷党歂䍁䅁䅢療䡁䅑督畁䍁䅁䅖潂䝁䅕䅉橂䝁䄸兢睂䝁䅅杢㕂䍁䅁督求䝁䅷䅢穂䍁䅁兡あ䡁䅍䅉潂䝁䄸兢求䡁䅍䅉あ䝁䅧杣療䡁䅕睚潂䍁䅁睢㍂䝁䄴䅉穂䝁䅅䅢求䡁䅍䅉祂䝁䅕䅣祂䝁䅕督求䝁䄴䅤桂䡁䅑兡㉂䝁䅕督杁䝁䅅杢歂䍁䅁兡畂䝁䅑党睂䝁䅕杢歂䝁䅕杢あ䍁䅁杣求䝁䅅䅢杁䝁䅕督あ䝁䅅䅤求䍁䅁杙祂䝁䄸睡求䡁䅉督畁䍁䅁兓あ䍁䅁䅣祂䝁䄸杤灂䝁䅑党穂䍁䅁杚灂䝁䄴兙畂䝁䅍兡桂䝁䅷䅉穂䝁䅕杣㉂䝁䅫睙求䡁䅍䅌杁䡁䅍兤橂䝁䅧䅉桂䡁䅍䅉瑂䝁䄸杣あ䝁䅣兙湂䝁䅕䅉浂䝁䅫杢桂䝁䄴睙灂䝁䄴睚獁䍁䅁䅤灂䡁䅑䅢求䍁䅁兙畂䝁䅑䅉求䡁䅍睙祂䝁䄸睤獁䍁䅁兙畂䝁䅑䅉睂䡁䅉睢睂䝁䅕杣あ䡁䅫䅉桂䝁䄴䅚杁䝁䅍兙穂䡁䅕兙獂䡁䅑入杁䝁䅫杢穂䡁䅕杣桂䝁䄴睙求䍁䅁兙湂䝁䅕杢橂䡁䅫䅉穂䝁䅕杣㉂䝁䅫睙求䡁䅍杌杁䙁䅑䅡求䍁䅁睙療䝁䄰䅣桂䝁䄴入杁䡁䅣兙穂䍁䅁杚療䡁䅉兢求䡁䅉䅢㕂䍁䅁睡畂䝁䄸睤畂䍁䅁兙穂䍁䅁䅖卂䕁䅫䅉兂䝁䄸兡畂䡁䅑党杁䕁䅣杣療䡁䅕䅣獁䍁䅁兓畂䝁䅍杌杁䝁䅅杢歂䍁䅁睙潂䝁䅅杢湂䝁䅕䅚杁䝁䅫䅤穂䍁䅁杢桂䝁䄰党杁䡁䅑睢杁䙁䅑杣灂䍁䅁䅕療䝁䅫杢あ䝁䅕䅉䥂䝁䄸兢求䡁䅍䅌杁䕁䅫杢橂䍁䄴䅉灂䝁䄴䅉䭂䝁䅅杢ㅂ䝁䅅杣㕂䍁䅁杍睁䑁䅉免畁䍁䅁䅖祂䝁䅫䅉兂䝁䄸兡畂䡁䅑党杁䕁䅧睢瑂䝁䅕督獁䍁䅁兓畂䝁䅍杌杁䡁䅣兙穂䍁䅁杚療䡁䅕杢歂䝁䅕䅚杁䝁䅫杢杁䑁䅉䅍睁䑁䅫䅉桂䝁䄴䅚杁䝁䅫督杁䝁䅉兙穂䝁䅕䅚杁䝁䅫杢杁䕁䅫杢橂䝁䅷兡畂䝁䅕䅉坂䝁䅫䅢獂䝁䅅睚求䍁䅷䅉佂䝁䅕杤桂䝁䅑兙畁䅁䅁硳䅧䩁偯䅁啂䡁䅉兡瑂䝁䅉䅢求䍁䅁兓畂䝁䅍杌杁䡁䅁杣療䡁䅙兡歂䝁䅕督杁䡁䅑党橂䝁䅧杢療䝁䅷睢湂䡁䅫䅉穂䝁䄸䅢ㅂ䡁䅑兡療䝁䄴督杁䡁䅑䅡桂䡁䅑䅉求䝁䄴兙楂䝁䅷党杁䡁䅁杣療䝁䅙党穂䡁䅍兡療䝁䄴兙獂䡁䅍䅉桂䝁䄴䅚杁䝁䅙兡求䝁䅷䅚杁䝁䄰睢楂䝁䅫䅢求䍁䅁睤療䡁䅉睡求䡁䅉督杁䡁䅑睢杁䝁䅕杢潂䝁䅅杢橂䝁䅕䅉療䡁䅉䅉あ䡁䅉兙畂䡁䅍杚療䡁䅉兢杁䡁䅑䅡求䝁䅫杣杁䡁䅣睢祂䝁䅳䅉睂䡁䅉睢橂䝁䅕督穂䝁䅕督杁䡁䅣睢祂䝁䅷䅚㍂䝁䅫䅚求䍁䄴䅉啂䝁䅧党杁䝁䅍睢瑂䡁䅁兙畂䡁䅫升穂䍁䅁村ㅂ䝁䅫䅢歂䝁䅫杢湂䡁䅍䅉桂䝁䄴䅚杁䕁䅫杢浂䡁䅉兙穂䡁䅑杣ㅂ䝁䅍䅤ㅂ䡁䅉党杁䡁䅍党湂䝁䄰党畂䡁䅑䅉療䝁䅙杚求䡁䅉督杁䝁䅙兡求䝁䅷䅚杁䝁䅅杢歂䍁䅁睢浂䝁䅙兡橂䝁䅕䅉穂䝁䄸杚あ䡁䅣兙祂䝁䅕䅉浂䝁䄸杣杁䡁䅁杣療䝁䅯党橂䡁䅑䅉歂䝁䅕督灂䝁䅣杢杁䝁䅅杢歂䍁䅁杤灂䡁䅍兤桂䝁䅷兡㙂䝁䅅䅤灂䝁䄸杢㝁䍁䅁督㕂䡁䅍䅤求䝁䄰督杁䡁䅑睢杁䝁䅣兤灂䝁䅑党杁䝁䅅杢歂䍁䅁睙療䝁䄴䅤祂䝁䄸䅢杁䝁䅍睢畂䡁䅍䅤祂䡁䅕睙あ䝁䅫睢畂䍁䅁党硂䡁䅕兡睂䝁䄰党畂䡁䅑睏杁䡁䅍睢浂䡁䅑睤桂䡁䅉党杁䝁䅙睢祂䍁䅁睍䕂䍁䅁䅚求䡁䅍兡湂䝁䄴䅉桂䝁䄴䅚杁䝁䅑兙あ䝁䅅䅉穂䝁䅧兙祂䝁䅫杢湂䑁䅳䅉穂䡁䅫督あ䝁䅕兢穂䍁䅁䅤療䍁䅁兢療䝁䄴兡あ䝁䄸杣獁䍁䅁䅤祂䝁䅅睙牂䍁䅷䅉桂䝁䄴䅚杁䝁䄰兙畂䝁䅅睚求䍁䅁兙穂䡁䅍党あ䡁䅍䅌杁䝁䅕兣ㅂ䝁䅫䅣瑂䝁䅕杢あ䍁䅷䅉桂䝁䄴䅚杁䡁䅣睢祂䝁䅳党祂䡁䅍睏杁䡁䅍睢浂䡁䅑睤桂䡁䅉党杁䡁䅑睢杁䡁䅍䅡桂䡁䅉党杁䝁䅅杢歂䍁䅁睙療䝁䄰兢ㅂ䝁䄴兡橂䝁䅅䅤求䍁䅁䅚桂䡁䅑兙㝁䍁䅁䅣祂䝁䄸睚祂䝁䅅兢杁䝁䄰兙畂䝁䅅睚求䝁䄰党畂䡁䅑䅉穂䝁䄸䅢ㅂ䡁䅑兡療䝁䄴督杁䝁䅙睢祂䍁䅁睙療䝁䄴督あ䡁䅉兤橂䡁䅑兡療䝁䄴䅉療䡁䅣杢求䡁䅉督㝁䍁䅁睍䕂䍁䅁睙療䝁䄴睙求䡁䅁䅤ㅂ䝁䅅䅢杁䝁䅑党穂䝁䅫睚畂䍁䅁兙畂䝁䅑䅉瑂䝁䄸䅚求䝁䅷兡畂䝁䅣䅉穂䝁䄸杚あ䡁䅣兙祂䝁䅕睏杁䝁䅉兤灂䝁䅷䅚灂䝁䄴睚杁䝁䅫杢浂䝁䄸杣瑂䝁䅅䅤灂䝁䄸杢杁䝁䄰睢歂䝁䅕䅢灂䝁䄴睚杁䡁䅍睢浂䡁䅑睤桂䡁䅉党㝁䍁䅁党畂䡁䅑党祂䡁䅁杣灂䡁䅍党杁䡁䅉党穂䝁䄸兤祂䝁䅍党杁䡁䅁䅢桂䝁䄴杢灂䝁䄴睚獁䍁䅁䅣祂䝁䄸条求䝁䅍䅤杁䝁䄰兙畂䝁䅅睚求䝁䄰党畂䡁䅑䅌杁䝁䅅杢歂䍁䅁䅣祂䝁䄸条求䝁䅍䅤杁䝁䅍睢獂䝁䅷兙楂䝁䄸杣桂䡁䅑兡療䝁䄴䅉穂䝁䄸䅢ㅂ䡁䅑兡療䝁䄴督㝁䍁䅁兡畂䡁䅑党湂䡁䅉兙あ䝁䅕䅚杁䡁䅍兡あ䝁䅕䅉獂䝁䅅入療䡁䅕䅤杁䝁䅅杢歂䍁䅁兢求䝁䅅督ㅂ䡁䅉党瑂䝁䅕杢あ䍁䅁督㕂䡁䅍䅤求䝁䄰督㝁䍁䅁睙療䡁䅍䅤杁䝁䅕督あ䝁䅫兢桂䡁䅑兡畂䝁䅣䅌杁䡁䅍睙潂䝁䅕䅚ㅂ䝁䅷兡畂䝁䅣䅌杁䝁䅅杢歂䍁䅁䅣祂䝁䄸条求䝁䅍䅤杁䝁䅍睢畂䡁䅑杣療䝁䅷督杁䡁䅍睢獂䡁䅕䅤灂䝁䄸杢穂䑁䅳䅉桂䝁䄴䅚杁䝁䅅䅣睂䝁䅷兡橂䝁䅅䅤灂䝁䄸杢穂䍁䅁杚療䡁䅉䅉穂䡁䅕杙瑁䝁䅍睢畂䡁䅑杣桂䝁䅍䅤療䡁䅉督杁䝁䅅杢歂䍁䅁䅤祂䝁䅅䅚求䡁䅍杌杁䕁䅫䅤穂䍁䅁睒求䝁䄸督睂䝁䅅䅤灂䝁䅅䅢杁䡁䅍党湂䝁䄰党畂䡁䅑䅉睂䡁䅉睢㉂䝁䅫䅚求䡁䅍䅉穂䡁䅕杣㉂䝁䅕入灂䝁䄴睚杁䝁䅅杢歂䍁䅁睚求䝁䄸督睂䝁䅅䅤灂䝁䅅䅢杁䡁䅁杣療䝁䅑兤橂䡁䅑督獁䍁䅁兙畂䝁䅑䅉湂䝁䅕睢湂䡁䅉兙睂䝁䅧兡橂䍁䅁兡畂䝁䅙睢祂䝁䄰兙あ䝁䅫睢畂䍁䅁督㕂䡁䅍䅤求䝁䄰督畁䍁䅁䅖潂䝁䅕䅉橂䝁䄸兢睂䝁䅅杢㕂䉁杫督杁䙁䅉党穂䝁䄸兤祂䝁䅍党穂䍁䅁兙畂䝁䅑䅉噂䡁䅑兡獂䝁䅫䅤灂䝁䅕督杁䡁䅍党湂䝁䄰党畂䡁䅑䅉療䝁䅙杚求䡁䅉督杁䡁䅁杣求䝁䅍兡穂䝁䅫睢畂䍁䅁兙湂䡁䅉兡橂䡁䅕䅢あ䡁䅕杣求䍁䅁䅣祂䝁䄸䅚ㅂ䝁䅍䅤穂䍁䅁兙畂䝁䅑䅉穂䝁䅕杣㉂䝁䅫睙求䡁䅍䅌杁䡁䅍兤橂䝁䅧䅉桂䡁䅍䅉湂䡁䅕兡歂䝁䅅杢橂䝁䅕䅉桂䝁䄴䅚杁䡁䅁睢穂䝁䅫䅤灂䝁䄸杢灂䝁䄴睚杁䡁䅍入穂䡁䅑党瑂䡁䅍䅌杁䝁䅫杢橂䝁䅷兤歂䝁䅫杢湂䍁䅁兙ㅂ䡁䅑睢畂䝁䄸兢療䡁䅕督杁䡁䅍䅤求䝁䅕杣灂䝁䄴睚杁䡁䅍入穂䡁䅑党瑂䡁䅍䅌杁䝁䅅兤あ䝁䄸兢桂䡁䅑党歂䍁䅁兙畂䝁䅑䅉㉂䝁䅅杣灂䝁䅅杙獂䝁䅕兌祂䝁䅅䅤求䍁䅁兙睂䡁䅁䅢灂䝁䅍兙あ䝁䅫睢畂䍁䅁兙畂䝁䅑䅉あ䝁䅕睙潂䝁䄴睢獂䝁䄸睚㕂䍁䅁督㕂䡁䅍䅤求䝁䄰督獁䍁䅁兙畂䝁䅑䅉灂䝁䄴杚療䡁䅉兢桂䡁䅑兡療䝁䄴䅉瑂䝁䅅杢桂䝁䅣党瑂䝁䅕杢あ䍁䅁督療䝁䅷兤あ䝁䅫睢畂䡁䅍睏杁䝁䄰兙畂䡁䅕兙獂䍁䅁兙畂䝁䅑䅉桂䡁䅕䅤療䝁䄰兙あ䝁䅕䅚杁䝁䄴兙㉂䝁䅫睚桂䡁䅑兡療䝁䄴䅉湂䡁䅕兡歂䝁䅅杢橂䝁䅕䅉浂䝁䄸杣杁䡁䅑杣桂䝁䅍䅤療䡁䅉督杁䝁䅅杢歂䍁䅁睢あ䝁䅧党祂䍁䅁杚桂䡁䅉兢杁䝁䅕兣ㅂ䝁䅫䅣瑂䝁䅕杢あ䑁䅳䅉穂䝁䄸䅢ㅂ䡁䅑兡療䝁䄴督杁䡁䅑睢杁䝁䅅兤あ䝁䄸兢桂䡁䅑党杁䝁䅅䅣睂䝁䅷兡橂䝁䅅䅤灂䝁䄸杢杁䝁䄸杚杁䡁䅁党穂䡁䅑兡橂䝁䅫䅚求䍁䅁兙畂䝁䅑䅉穂䝁䅕党歂䝁䅫杢湂䑁䅳䅉㍂䝁䅅䅤求䡁䅉䅉穂䝁䄸䅢ㅂ䡁䅑兡療䝁䄴督㝁䍁䅁兙畂䝁䅑䅉桂䝁䅣杣灂䝁䅍兤獂䡁䅑兤祂䝁䅅䅢杁䡁䅍睢浂䡁䅑睤桂䡁䅉党畁䍁䅁兓あ䡁䅍䅉啂䡁䅉兙畂䡁䅍䅣療䡁䅉䅤桂䡁䅑兡療䝁䄴䅉穂䝁䅕睚瑂䝁䅕杢あ䍁䅁睢浂䝁䅙党祂䡁䅍䅉穂䝁䄸䅢ㅂ䡁䅑兡療䝁䄴督杁䝁䅙睢祂䍁䅁䅢療䝁䄴睚杁䝁䅧兙ㅂ䝁䅷䅉あ䡁䅉兤橂䝁䅳兡畂䝁䅣䅉桂䝁䄴䅚杁䝁䅙杣求䝁䅫睚潂䡁䅑䅉穂䝁䅧兡睂䡁䅁党祂䍁䅁兢桂䡁䅉睡求䡁䅑督㝁䍁䅁兢療䝁䅉兡獂䝁䅫䅤㕂䍁䅁督療䝁䅷兤あ䝁䅫睢畂䡁䅍䅉橂䝁䄸兢睂䡁䅉兡穂䝁䅫杢湂䍁䅁杣療䡁䅕䅤求䍁䅁兢桂䝁䄴兙湂䝁䅕兢求䝁䄴䅤獁䍁䅁督桂䝁䅙党あ䡁䅫䅉桂䝁䄴䅚杁䝁䅍睢瑂䡁䅁䅢灂䝁䅅杢橂䝁䅕䅌杁䝁䅕杢歂䍁䄰䅤療䍁䄰党畂䝁䅑䅉㉂䝁䅕䅡灂䝁䅍䅢求䍁䅁兢桂䝁䄴兙湂䝁䅕兢求䝁䄴䅤獁䍁䅁杤灂䝁䅑党療䍁䅁兡畂䡁䅑党獂䝁䅷兡湂䝁䅕杢橂䝁䅕䅌杁䝁䅅杢歂䍁䅁督ㅂ䡁䅁䅣獂䡁䅫䅉橂䝁䅧兙灂䝁䄴䅉橂䝁䄸兢瑂䡁䅕杢灂䝁䅍兙あ䝁䅫睢畂䡁䅍睏杁䝁䅅杢歂䍁䅁杚獂䝁䅕党あ䍁䅁兙畂䝁䅑䅉あ䡁䅉兙畂䡁䅍䅣療䡁䅉䅤桂䡁䅑兡療䝁䄴䅉瑂䝁䅅杢桂䝁䅣党瑂䝁䅕杢あ䍁䅁督㕂䡁䅍䅤求䝁䄰督獁䍁䅁兙畂䝁䅅䅢㕂䡁䅑兡橂䡁䅍䅌杁䡁䅉睢ㅂ䡁䅑兡畂䝁䅣䅌杁䝁䄰兙睂䡁䅁兡畂䝁䅣䅌杁䡁䅉党睂䝁䄸杣あ䝁䅫杢湂䍁䅷䅉桂䝁䄴䅚杁䡁䅁杣求䝁䅑兡橂䡁䅑兡㉂䝁䅕䅉瑂䝁䄸䅚求䝁䅷兡畂䝁䅣䅉穂䝁䄸䅢ㅂ䡁䅑兡療䝁䄴督畁䍁䅁䅖潂䝁䅕䅉橂䝁䄸兢睂䝁䅅杢㕂䍁䅁睤桂䡁䅍䅉浂䝁䄸杣瑂䝁䅕杣獂䡁䅫䅉牂䝁䄴睢㍂䝁䄴䅉桂䡁䅍䅉啂䡁䅉兡瑂䝁䅉䅢求䍁䅁杔桂䡁䅙兡湂䝁䅅䅤灂䝁䄸杢杁䕁䅷兡瑂䝁䅫䅤求䝁䅑䅉桂䝁䄴䅚杁䝁䅍䅡桂䝁䄴睚求䝁䅑䅉灂䡁䅑督杁䝁䄴兙瑂䝁䅕䅉あ䝁䄸䅉啂䡁䅉兡瑂䝁䅉䅢求䍁䅁兓畂䝁䅍杌杁䝁䅫杢杁䕁䄸睙あ䝁䄸杙求䡁䅉䅉祁䑁䅁免㉁䍁䄴䅉啂䡁䅉兡瑂䝁䅉䅢求䍁䅁兓畂䝁䅍杌杁䡁䅣兙穂䍁䅁杚療䡁䅕杢歂䝁䅕䅚杁䝁䅫杢杁䑁䅅兏㍁䑁䅧䅉桂䝁䄴䅚杁䝁䅫督杁䝁䅧党桂䝁䅑兣ㅂ䝁䅅杣あ䝁䅕杣求䝁䅑䅉灂䝁䄴䅉塂䝁䅕督あ䝁䄰兡畂䡁䅍䅤求䡁䅉䅌杁䕁䅍睢獂䝁䄸杣桂䝁䅑睢畁䅁䅁剭䅑䵁䨴䅁啂䡁䅉兡畂䝁䅫䅤㕂䍁䅁兓畂䝁䅑兤穂䡁䅑杣灂䝁䅕督獁䍁䅁兓畂䝁䅍杌杁䡁䅁杣療䡁䅙兡歂䝁䅕督杁䡁䅉兙灂䝁䅷䅉あ䡁䅉兙畂䡁䅍䅣療䡁䅉䅤桂䡁䅑兡療䝁䄴䅉睂䡁䅉睢歂䡁䅕睙あ䡁䅍䅉桂䝁䄴䅚杁䡁䅍党祂䡁䅙兡橂䝁䅕督杁䡁䅕杢歂䝁䅕杣杁䡁䅑䅡求䍁䅁䅖祂䝁䅫杢灂䡁䅑入卂䝁䅅兡獂䍁䅁杢桂䝁䄰党杁䝁䅫杢杁䕁䄴睢祂䡁䅑䅡杁䕁䅅兢求䡁䅉兡橂䝁䅅杌杁䕁䅫䅤杁䝁䄸䅣求䡁䅉兙あ䝁䅕督杁䝁䅫杢杁䡁䅑睤療䍁䅁督求䝁䅣兢求䝁䄴䅤穂䍁䅷䅉卂䝁䅅兡獂䝁䅍兙祂䍁䅁䅔求䝁䅅督灂䝁䄴睚杁䝁䅅杢歂䍁䅁兔桂䝁䄴兙湂䝁䅕兢求䝁䄴䅤杁䙁䅍党祂䡁䅙兡橂䝁䅕督杁䕁䅣杣療䡁䅕䅣獁䍁䅁兙畂䝁䅑䅉卂䝁䅅兡獂䍁䅁䅕祂䝁䄸䅚ㅂ䝁䅍䅤穂䍁䅁睒祂䝁䄸兤睂䍁䄴䅉啂䝁䅧党杁䙁䅉兙灂䝁䅷睙桂䡁䅉䅉䵂䝁䅕兙穂䝁䅫杢湂䍁䅁兙畂䝁䅑䅉乂䝁䅅杢桂䝁䅣党瑂䝁䅕杢あ䍁䅁睕求䡁䅉杤灂䝁䅍党穂䍁䅁睒祂䝁䄸兤睂䍁䅁督求䝁䅣兢求䝁䄴䅤杁䝁䅷党桂䡁䅍党穂䍁䅁杚祂䝁䅕兡湂䝁䅧䅤杁䝁䅅杢歂䍁䅁䅤桂䝁䄴睡杁䡁䅉兙灂䝁䅷睙桂䡁䅉督㝁䍁䅁睢祂䝁䅫睚灂䝁䄴兙あ䝁䅕督杁䝁䅅杢歂䍁䅁兢桂䝁䄴兙湂䝁䅕督杁䡁䅉兙灂䝁䅷睙桂䡁䅉䅉獂䝁䅕兙穂䝁䅕督杁䝁䅙睢祂䍁䅁䅤潂䝁䅫杣歂䍁䄰䅣桂䡁䅉䅤㕂䍁䅁兡畂䡁䅙党穂䡁䅑睢祂䡁䅍睏杁䝁䅅杢歂䍁䅁䅣祂䝁䄸杤灂䝁䅑党穂䍁䅁杚獂䝁䅕党あ䍁䅁兢桂䝁䅫杢あ䝁䅕杢桂䝁䄴睙求䍁䅁兙畂䝁䅑䅉瑂䝁䅅杢桂䝁䅣党瑂䝁䅕杢あ䍁䅁督求䡁䅉杤灂䝁䅍党穂䍁䄴䅉䉂䡁䅍䅉療䝁䅙䅉䕂䝁䅕睙求䝁䄰杙求䡁䅉䅉穁䑁䅅䅌杁䑁䅉䅍祁䑁䅍䅌杁䝁䅫䅤杁䝁䅧兙歂䍁䅁兙杁䝁䅙䅢求䝁䅕䅤杁䝁䄸杚杁䑁䅅䅍㕁䍁䅷杍㕁䑁䅕䅉祂䝁䅅兡獂䝁䅍兙祂䡁䅍杌杁䙁䅑䅡灂䡁䅍䅉穂䝁䅕睚瑂䝁䅕杢あ䍁䅁督求䡁䅉杤求䡁䅍䅉灂䝁䄴䅚ㅂ䡁䅍䅤祂䝁䅫兙獂䍁䅁督潂䝁䅫䅣睂䝁䅕杣杁䝁䅅杢歂䍁䅁杣桂䝁䅫䅢祂䝁䄸兙歂䍁䅁睙療䝁䄰䅣桂䝁䄴兡求䡁䅍䅉療䡁䅁党祂䝁䅅䅤灂䝁䄴睚杁䝁䅫杢杁䝁䅅睚祂䝁䅫睙ㅂ䝁䅷䅤ㅂ䡁䅉党獁䍁䅁睙療䝁䄴督あ䡁䅉兤橂䡁䅑兡療䝁䄴䅉桂䝁䄴䅚杁䝁䄰党あ䝁䅅䅢穂䍁䅷䅉橂䝁䄸杢穂䡁䅕兢求䡁䅉䅉睂䡁䅉睢歂䡁䅕睙あ䡁䅍䅌杁䝁䅕杢求䡁䅉睚㕂䍁䅷䅉桂䝁䄴䅚杁䡁䅉党浂䝁䅫杢求䝁䅑䅉睂䡁䅉睢歂䡁䅕睙あ䡁䅍䅉桂䝁䄴䅚杁䝁䅍䅡求䝁䄰兡橂䝁䅅䅢穂䍁䅁兢桂䡁䅉睡求䡁䅑督畁䍁䅁䅖潂䝁䅕䅉卂䝁䅅兡獂䍁䅁䅕祂䝁䄸䅚ㅂ䝁䅍䅤穂䍁䅁睒祂䝁䄸兤睂䍁䅁督求䝁䅣兢求䝁䄴䅤杁䝁䄰兙畂䡁䅕杚桂䝁䅍䅤ㅂ䡁䅉党穂䍁䅁杚祂䝁䅕兡湂䝁䅧䅤杁䝁䅅杢歂䍁䅁䅤桂䝁䄴睡杁䡁䅉兙灂䝁䅷睙桂䡁䅉督杁䝁䅙睢祂䍁䅁䅤祂䝁䅅杢穂䡁䅁睢祂䡁䅑兡畂䝁䅣䅉㉂䝁䅅杣灂䝁䄸兤穂䍁䅁䅢灂䡁䅅兤灂䝁䅑督獁䍁䅁睚桂䡁䅍党穂䍁䅷䅉桂䝁䄴䅚杁䝁䅑杣㕂䍁䅁睙桂䡁䅉睚療䑁䅳䅉桂䝁䄴䅚杁䝁䄸杚浂䝁䅕杣穂䍁䅁杣桂䝁䅫䅢橂䝁䅅杣杁䝁䄰兙灂䝁䄴䅤求䝁䄴兙畂䝁䅍党杁䝁䅅杢歂䍁䅁兢療䝁䅑兡浂䝁䅫睙桂䡁䅑兡療䝁䄴䅉穂䝁䅕杣㉂䝁䅫睙求䡁䅍杌杁䙁䅑䅡灂䡁䅍䅉穂䝁䅕睚瑂䝁䅕杢あ䍁䅁督求䡁䅉杤求䡁䅍䅉祂䝁䅅兡獂䡁䅉睢桂䝁䅑督獁䍁䅁䅢求䝁䅅督灂䝁䄴睚杁䝁䅍睢瑂䡁䅁兙畂䝁䅫党穂䍁䅷䅉桂䝁䄴䅚杁䝁䅫杢歂䡁䅕督あ䡁䅉兡桂䝁䅷䅉穂䝁䅧兡睂䡁䅁党祂䡁䅍䅉療䝁䅙䅉睂䡁䅉睢歂䡁䅕睙あ䡁䅍䅉灂䝁䄴䅉あ䝁䅧党杁䝁䅅睚祂䝁䅫睙ㅂ䝁䅷䅤ㅂ䡁䅉党獁䍁䅁睙療䝁䄴督あ䡁䅉兤橂䡁䅑兡療䝁䄴䅉桂䝁䄴䅚杁䝁䄰党あ䝁䅅䅢穂䍁䅷䅉橂䝁䄸杢穂䡁䅕兢求䡁䅉䅉睂䡁䅉睢歂䡁䅕睙あ䡁䅍䅌杁䝁䅕杢求䡁䅉睚㕂䍁䅷䅉桂䝁䄴䅚杁䡁䅉党浂䝁䅫杢求䝁䅑䅉睂䡁䅉睢歂䡁䅕睙あ䡁䅍䅉桂䝁䄴䅚杁䝁䅍䅡求䝁䄰兡橂䝁䅅䅢穂䍁䅁兢桂䡁䅉睡求䡁䅑督畁䍁䅁兓あ䍁䅁督求䝁䅷䅢穂䍁䅁睢祂䍁䅁䅢求䝁䅅督求䡁䅍䅉睂䡁䅉睢歂䡁䅕睙あ䡁䅍䅉桂䝁䄴䅚杁䡁䅍党祂䡁䅙兡橂䝁䅕督杁䡁䅑䅡祂䝁䄸兤湂䝁䅧䅉灂䡁䅑督杁䝁䄸睤畂䍁䅁督桂䝁䅷党穂䍁䅁䅣求䡁䅉督療䝁䄴杢求䝁䅷䅉桂䝁䄴䅚杁䝁䅫杢歂䝁䅕䅣求䝁䄴䅚求䝁䄴䅤杁䡁䅍兙獂䝁䅕督杁䡁䅉党睂䡁䅉党穂䝁䅕杢あ䝁䅅䅤灂䡁䅙党穂䍁䄴䅉啂䝁䅧党杁䝁䅍睢瑂䡁䅁兙畂䡁䅫䅉㍂䝁䅅督杁䝁䅫杢橂䝁䄸杣睂䝁䄸杣桂䡁䅑党歂䍁䅁兡畂䍁䅁免㕁䑁䅍睍杁䝁䅅杢歂䍁䅁兡穂䍁䅁䅡求䝁䅅䅚硂䡁䅕兙祂䡁䅑党祂䝁䅕䅚杁䝁䅫杢杁䕁䅑兙獂䝁䅷兙穂䍁䅷䅉啂䝁䅕䅥桂䡁䅍杌䅁䱁啫䅁权睂䅁䅖祂䝁䅫䅣䉂䝁䅑杤灂䡁䅍睢祂䍁䅷䅉䩂䝁䄴睙畁䍁䅁睢睂䝁䅕杣桂䡁䅑党穂䍁䅁兙穂䍁䅁兙畂䍁䅁睢畂䝁䅷兡畂䝁䅕䅉あ䡁䅉兙㉂䝁䅕䅢杁䝁䅍睢瑂䡁䅁兙畂䡁䅫䅌杁䡁䅁杣灂䝁䄰兙祂䝁䅫䅢㕂䍁䅁党畂䝁䅣兙湂䝁䅕督杁䝁䅫杢杁䡁䅑䅡求䍁䅁䅣祂䝁䄸杤灂䡁䅍兡療䝁䄴䅉療䝁䅙䅉あ䡁䅉兙㉂䝁䅕䅢杁䝁䅣兤灂䝁䅑兙畂䝁䅍党杁䡁䅁杣療䝁䅑兤橂䡁䅑督杁䝁䅅杢歂䍁䅁督求䡁䅉杤灂䝁䅍党穂䍁䅁睤療䡁䅉䅢歂䡁䅣兡歂䝁䅕杌杁䙁䅑䅡求䍁䅁睙療䝁䄰䅣桂䝁䄴入杁䝁䄸䅣求䡁䅉兙あ䝁䅕督杁䝁䅫杢杁䡁䅑䅡祂䝁䅕党杁䡁䅍党湂䝁䄰党畂䡁䅑督㙁䍁䅁村祂䝁䅅杢歂䍁䅁䅖祂䝁䅫䅣桂䝁䅑杤灂䡁䅍睢祂䍁䅷䅉坂䝁䅫兙あ䝁䄸杣獁䍁䅁兙畂䝁䅑䅉啂䝁䅧党䝂䝁䄸杣牂䍁䄴䅉啂䝁䅧党杁䕁䅉杣桂䝁䄴䅚杁䙁䅑杣灂䡁䅁兙歂䡁䅙兡穂䝁䄸杣杁䡁䅍党湂䝁䄰党畂䡁䅑䅉療䝁䅙杚求䡁䅉督杁䡁䅑杣桂䡁䅙党獂䍁䅁睚ㅂ䝁䅫䅚桂䝁䄴睙求䍁䅁䅣獂䝁䅅䅤浂䝁䄸杣瑂䡁䅍䅉浂䝁䄸杣杁䡁䅑杣桂䡁䅙党獂䝁䅕杣穂䍁䅁䅤療䍁䅁䅚灂䡁䅍睙療䡁䅙党祂䍁䅷䅉湂䝁䅕杢求䡁䅉兙あ䝁䅕䅌杁䝁䅅杢歂䍁䅁督潂䝁䅅杣求䍁䅁兙ㅂ䡁䅑䅡求䝁䄴䅤灂䝁䅍䅉ㅂ䡁䅍党祂䍁䄰睚求䝁䄴党祂䝁䅅䅤求䝁䅑䅉橂䝁䄸杢あ䝁䅕杢あ䍁䅁兡畂䍁䅁䅤潂䝁䅕䅉浂䝁䄸杣瑂䍁䅁睢浂䍁䅁杣桂䡁䅑兡畂䝁䅣督杁䝁䅅杢歂䍁䅁杣求䡁䅙兡求䡁䅣督杁䝁䅙睢祂䍁䅁䅚求䡁䅍䅤灂䝁䄴兙あ䝁䅫睢畂䡁䅍䅌杁䡁䅁睢灂䝁䄴䅤穂䍁䄰睢浂䍁䄰兡畂䡁䅑党祂䝁䅕督あ䍁䅷䅉求䡁䅧䅣求䡁䅉兡求䝁䄴睙求䡁䅍䅌杁䝁䅅睙橂䝁䄸兢瑂䝁䄸䅚桂䡁䅑兡療䝁䄴督獁䍁䅁杣求䡁䅍䅤桂䡁䅕杣桂䝁䄴䅤穂䍁䅷䅉桂䝁䄴䅚杁䝁䅍杣ㅂ䝁䅫督求䡁䅍杌杁䙁䅑䅡求䍁䅁杖灂䝁䅅䅤療䡁䅉升穂䍁䅁督求䝁䅣兢求䝁䄴䅤杁䡁䅁杣療䡁䅙兡歂䝁䅕督杁䡁䅁兤祂䝁䅕兌睂䝁䅷兙㕂䍁䅁党㑂䡁䅁党祂䝁䅫党畂䝁䅍党穂䍁䅁睢畂䝁䅷兡畂䝁䅕䅉あ䡁䅉兙㉂䝁䅕䅢杁䝁䅅睚求䝁䄴睙㕂䍁䅁䅤潂䝁䅅䅤杁䝁䅍睢瑂䡁䅁杣求䝁䅧党畂䡁䅍兡㉂䝁䅕䅉桂䝁䄴䅚杁䝁䅍睢畂䝁䄴党橂䡁䅑兡畂䝁䅣䅉あ䡁䅉兙㉂䝁䅕䅢求䡁䅉督杁䡁䅑睢杁䝁䅑兡穂䝁䅍睢㉂䝁䅕杣杁䝁䅅杢歂䍁䅁杙療䝁䄸睡杁䡁䅑睢ㅂ䡁䅉督獁䍁䅁兙橂䡁䅑兡㉂䝁䅫䅤灂䝁䅕督獁䍁䅁兙畂䝁䅑䅉桂䡁䅑䅤祂䝁䅅睙あ䝁䅫睢畂䡁䅍䅉浂䡁䅉睢瑂䍁䅁党㑂䡁䅁党祂䝁䅫党畂䝁䅍党杁䝁䄸䅣求䡁䅉兙あ䝁䄸杣穂䍁䄴䅉啂䝁䅧党䝂䝁䄸杣牂䍁䅁督求䝁䅣兢求䝁䄴䅤杁䡁䅁杣療䡁䅙兡歂䝁䅕督杁䝁䅅杢杁䝁䄸杢獂䝁䅫杢求䍁䅁兢桂䡁䅉睡求䡁䅑䅣獂䝁䅅睙求䍁䅁䅤潂䝁䅅䅤杁䝁䅕杢桂䝁䅉䅢求䡁䅍䅉歂䝁䅫杢求䡁䅉督杁䡁䅑睢杁䝁䅑兡穂䝁䅍睢㉂䝁䅕杣杁䝁䅅杢歂䍁䅁杙療䝁䄸睡杁䝁䄸杢獂䝁䅫杢求䍁䅁杣求䡁䅍党祂䡁䅙兙あ䝁䅫睢畂䡁䅍䅉桂䡁䅑䅉祂䝁䅕督あ䝁䅅兤祂䝁䅅杢あ䡁䅍杌杁䙁䅑杣灂䡁䅁兑歂䡁䅙兡穂䝁䄸杣獁䍁䅁兓畂䝁䅍杌杁䡁䅣兙穂䍁䅁杚療䡁䅕杢歂䝁䅕䅚杁䝁䅫杢杁䑁䅉䅍睁䑁䅁䅉桂䝁䄴䅚杁䝁䅫督杁䝁䅧党桂䝁䅑兣ㅂ䝁䅅杣あ䝁䅕杣求䝁䅑䅉灂䝁䄴䅉佂䝁䅕党歂䝁䅧兙瑂䍁䅷䅉乂䝁䅅督穂䝁䅅睙潂䡁䅕督求䡁䅑䅤穂䍁䄴䅉啂䡁䅉兡睂䝁䅅䅚㉂䝁䅫督療䡁䅉䅌杁䕁䅫杢橂䍁䄴䅉灂䡁䅍䅉桂䍁䅁督ㅂ䝁䅉督灂䝁䅑兡桂䡁䅉入杁䝁䄸杚杁䕁䅷兡楂䝁䅕杣あ䡁䅫䅉啂䡁䅉兡睂䕁䅅䅚㉂䝁䅫督療䡁䅉䅉䥂䝁䄸䅢歂䝁䅫杢湂䡁䅍䅌杁䕁䅫杢橂䍁䄴䅁ㅃ䅇䅁杷䅫䙁䅑杣灂䡁䅕兢睂䝁䅧䅉䝂䝁䅫杢桂䝁䄴睙灂䝁䅅䅢獁䍁䅁兓畂䝁䅍杌獁䍁䅁兙杁䝁䅙兡畂䝁䅅杢橂䝁䅫兙獂䍁䅁䅡療䝁䅷䅚灂䝁䄴睚杁䝁䅍睢瑂䡁䅁兙畂䡁䅫䅌杁䡁䅁杣療䡁䅙兡歂䝁䅕督杁䝁䅉兙畂䝁䅳兡畂䝁䅣䅌杁䝁䅙兙橂䡁䅑睢祂䝁䅫杢湂䍁䅷䅉睂䝁䅅入瑂䝁䅕杢あ䡁䅍䅌杁䝁䅅杢歂䍁䅁兡畂䡁䅑党獂䝁䅷兡湂䝁䅕杢橂䝁䅕䅉穂䝁䅕杣㉂䝁䅫睙求䡁䅍䅉灂䝁䄴䅉あ䝁䅧党杁䙁䅕杢灂䡁䅑党歂䍁䅁睕あ䝁䅅䅤求䡁䅍杌杁䙁䅑䅡求䍁䅁睙療䝁䄰䅣桂䝁䄴入杁䝁䄸杚浂䝁䅕杣穂䍁䅁䅚求䡁䅁睢穂䝁䅫䅤杁䡁䅁杣療䝁䅑兤橂䡁䅑督獁䍁䅁兡畂䝁䅍䅢ㅂ䝁䅑兡畂䝁䅣䅉橂䝁䅧党橂䝁䅳兡畂䝁䅣䅌杁䡁䅍兙㉂䝁䅫杢湂䡁䅍䅌杁䝁䄰睢畂䝁䅕入杁䝁䄰兙祂䝁䅳党あ䍁䅷䅉桂䝁䄴䅚杁䝁䅍党祂䡁䅑兡浂䝁䅫睙桂䡁䅑党穂䍁䅁睢浂䍁䅁䅚求䡁䅁睢穂䝁䅫䅤㝁䍁䅁兙畂䝁䅑䅉獂䝁䄸兙畂䍁䅁䅣祂䝁䄸䅚ㅂ䝁䅍䅤穂䍁䅷䅉穂䡁䅕睙潂䍁䅁兙穂䍁䅁睙療䝁䄰兢求䡁䅉睙灂䝁䅅䅢杁䡁䅉党桂䝁䅷䅉求䡁䅍䅤桂䡁䅑党獁䍁䅁䅢桂䝁䄴䅚獁䍁䅁睙療䝁䄰兢求䡁䅉睙灂䝁䅅䅢杁䝁䅍睢畂䡁䅍䅤祂䡁䅕睙あ䝁䅫睢畂䍁䅁兙畂䝁䅑䅉獂䝁䅅杢歂䍁䅁䅚求䡁䅙党獂䝁䄸䅣瑂䝁䅕杢あ䍁䅷䅉祂䝁䅕督灂䝁䅑党畂䡁䅑兡桂䝁䅷䅉祂䝁䅕兙獂䍁䅁党穂䡁䅑兙あ䝁䅕䅌杁䝁䅍睢瑂䝁䄰党祂䝁䅍兡桂䝁䅷䅉桂䝁䅣杣灂䝁䅍兤獂䡁䅑兤祂䝁䅕䅌杁䝁䅅杢歂䍁䅁睙療䝁䄴督ㅂ䝁䄰党祂䍁䅁䅢療䝁䅅杢穂䍁䅷䅉桂䡁䅍䅉㍂䝁䅕䅢獂䍁䅁兙穂䍁䅁睙療䝁䄰兢求䡁䅉睙灂䝁䅅䅢杁䝁䅅杢歂䍁䅁兡畂䝁䅑兤穂䡁䅑杣灂䝁䅅䅢杁䝁䅷睢桂䝁䄴督獁䍁䅁党硂䡁䅕兡睂䝁䄰党畂䡁䅑䅉獂䝁䄸兙畂䡁䅍䅌杁䝁䅅督穂䝁䅕䅤瑁䝁䅉兙穂䝁䅕䅚杁䝁䅷睢桂䝁䄴督獁䍁䅁杙ㅂ䡁䅍兡畂䝁䅕督穂䍁䅁䅢療䝁䅅杢穂䍁䅁杚療䡁䅉䅉㍂䝁䄸杣牂䝁䅫杢湂䍁䅁睙桂䡁䅁兡あ䝁䅅䅢杁䝁䅅杢歂䍁䅁睢睂䝁䅕杣桂䡁䅑兡療䝁䄴兙獂䍁䅁䅣ㅂ䡁䅉䅣療䡁䅍党穂䍁䅷䅉桂䝁䄴䅚杁䝁䅷兡硂䡁䅕兡歂䍁䅁睙祂䝁䅕䅚灂䡁䅑䅉獂䝁䄸兙畂䡁䅍杌杁䕁䅫䅤杁䝁䅅䅢穂䝁䄸䅉睂䡁䅉睢㉂䝁䅫䅚求䡁䅍䅉求䝁䅷党橂䡁䅑杣療䝁䄴兡橂䍁䅁杙桂䝁䄴睡灂䝁䄴睚杁䡁䅍党祂䡁䅙兡橂䝁䅕督獁䍁䅁䅚求䝁䅉兡あ䍁䅁睙桂䡁䅉䅚穂䍁䅷䅉灂䝁䄴督ㅂ䡁䅉兙畂䝁䅍党杁䝁䅉杣療䝁䅳党祂䝁䅅睚求䍁䅁督求䡁䅉杤灂䝁䅍党穂䍁䅷䅉瑂䝁䄸杣あ䝁䅣兙湂䝁䅕䅉㍂䝁䅅杣求䝁䅧睢ㅂ䡁䅍党杁䝁䅙兙橂䝁䅫䅢灂䡁䅑兡求䡁䅍䅌杁䝁䅅杢歂䍁䅁䅤祂䝁䅅杢穂䡁䅁睢祂䡁䅑兙あ䝁䅫睢畂䍁䅁杚桂䝁䅍䅤療䡁䅉兡畂䝁䅣䅉穂䝁䅕杣㉂䝁䅫睙求䡁䅍睏杁䡁䅁兙㕂䝁䄰党畂䡁䅑督杁䡁䅍党祂䡁䅙兡橂䝁䅕督杁䝁䄸杚浂䝁䅕杣求䝁䅑䅉あ䝁䅧杣療䡁䅕睚潂䍁䅁䅖祂䝁䅫兤瑂䡁䅁䅡兂䝁䅅入杁䡁䅁䅢桂䡁䅑杚療䡁䅉兢獁䍁䅁兙杁䡁䅁兙㕂䝁䄰党畂䡁䅑督杁䝁䄴党あ䡁䅣睢祂䝁䅳䅉浂䝁䄸杣杁䡁䅑䅡求䍁䅁睢㉂䝁䅕杣瑁䡁䅑䅡求䍁䄰杣療䝁䅅䅚杁䡁䅑杣ㅂ䝁䅍睡灂䝁䄴睚杁䝁䅫杢歂䡁䅕督あ䡁䅉入㝁䍁䅁兙畂䝁䅑䅉䵂䝁䄸兙歂䙁䅁兙㕂䍁䅁䅣祂䝁䄸䅚ㅂ䝁䅍䅤獁䍁䅁兙杁䝁䅑兡湂䝁䅫䅤桂䝁䅷䅉楂䝁䅅杢牂䍁䅁兙橂䝁䅍睢ㅂ䝁䄴䅤杁䝁䅑党㉂䝁䅕䅢療䡁䅁党歂䍁䅁杚療䡁䅉䅉䑂䝁䅅杣祂䝁䅫党祂䡁䅍䅌杁䝁䅅督杁䡁䅣党獂䝁䅷䅉桂䡁䅍䅉睂䡁䅉睢㉂䝁䅫䅚求䡁䅍䅉穂䝁䅕杣㉂䝁䅫睙求䍁䅁兙畂䝁䅑䅉睂䝁䅕杣浂䝁䄸杣瑂䝁䅅杢橂䝁䅕䅉穂䝁䅍睢祂䝁䅫杢湂䍁䅁兙畂䝁䅑䅉楂䝁䅕杢橂䝁䅧兢桂䡁䅉睡灂䝁䄴睚杁䡁䅑睢杁䡁䅑䅡求䍁䅁睢㉂䝁䅕杣瑁䡁䅑䅡求䍁䄰杣療䝁䅅䅚杁䡁䅑杣ㅂ䝁䅍睡灂䝁䄴睚杁䝁䅫杢歂䡁䅕督あ䡁䅉入畁䍁䅁䅖潂䝁䅕䅉橂䝁䄸兢睂䝁䅅杢㕂䍁䅁睤桂䡁䅍䅉浂䝁䄸杣瑂䝁䅕杣獂䡁䅫䅉牂䝁䄴睢㍂䝁䄴䅉桂䡁䅍䅉啂䡁䅉兡ㅂ䝁䄰䅣潂䍁䅁村桂䝁䄴睙療䡁䅉䅣獁䍁䅁兓畂䝁䅍杌杁䝁䅅杢歂䍁䅁睙潂䝁䅅杢湂䝁䅕䅚杁䝁䅫䅤穂䍁䅁杢桂䝁䄰党杁䡁䅑睢杁䙁䅑杣灂䡁䅕兢睂䝁䅧䅉䝂䝁䅫杢桂䝁䄴睙灂䝁䅅䅢獁䍁䅁兓畂䝁䅍杌杁䝁䅫杢杁䕁䅑党橂䝁䅕兢楂䝁䅕杣杁䑁䅉䅍祁䑁䅉杌杁䙁䅑杣灂䡁䅕兢睂䝁䅧䅉䝂䝁䅫杢桂䝁䄴睙灂䝁䅅䅢獁䍁䅁兓畂䝁䅍杌杁䡁䅣兙穂䍁䅁兡畂䝁䅍睢祂䡁䅁睢祂䝁䅅䅤求䝁䅑䅉灂䝁䄴䅉祁䑁䅁䅍穁䍁䅁兙畂䝁䅑䅉灂䡁䅍䅉潂䝁䅕兙歂䡁䅅兤桂䡁䅉䅤求䡁䅉党歂䍁䅁兡畂䍁䅁䅒桂䝁䅷䅢桂䡁䅍䅌杁䙁䅑党㑂䝁䅅督畁䅁䅁剘䅕䵁䤴䅁啂䡁䅉兡ㅂ䝁䄰䅣潂䍁䅁睒祂䝁䄸兤睂䍁䅷䅉䩂䝁䄴睙畁䍁䅁䅚求䡁䅍兡湂䝁䄴督獁䍁䅁党畂䝁䅣兡畂䝁䅕党祂䡁䅍䅌杁䝁䄰兙畂䡁䅕杚桂䝁䅍䅤ㅂ䡁䅉党穂䍁䅷䅉祂䝁䅕䅣桂䝁䅫杣穂䍁䅷䅉療䡁䅙党祂䝁䅧兙ㅂ䝁䅷督獁䍁䅁兙畂䝁䅑䅉歂䝁䅫督あ䡁䅉兡楂䡁䅕䅤求䡁䅍䅉桂䝁䅫杣橂䡁䅉兙浂䡁䅑䅌杁䝁䅅兡祂䝁䅍杣桂䝁䅙䅤杁䝁䅍睢瑂䡁䅁睢畂䝁䅕杢あ䡁䅍䅌杁䝁䅅睙橂䝁䅕督穂䝁䄸杣灂䝁䅕督獁䍁䅁督ㅂ䝁䅉兙穂䡁䅍党瑂䝁䅉䅢灂䝁䅕督獁䍁䅁兙畂䝁䅑䅉穂䡁䅫督あ䝁䅕兢穂䍁䅁睤療䡁䅉䅢歂䡁䅣兡歂䝁䅕杌杁䕁䅫䅤杁䝁䄸䅣求䡁䅉兙あ䝁䅕督杁䝁䅫杢杁䡁䅑睤療䍁䅁督求䝁䅣兢求䝁䄴䅤穂䍁䅷䅉啂䡁䅉兡ㅂ䝁䄰䅣潂䍁䅁睕㕂䡁䅍䅤求䝁䄰督杁䍁䅙䅉呂䡁䅕䅣睂䝁䄸杣あ䍁䅷䅉桂䝁䄴䅚杁䙁䅑杣灂䡁䅕兢睂䝁䅧䅉䩂䝁䄴䅤求䡁䅉兡療䡁䅉督畁䍁䅁䅖潂䝁䅕䅉橂䝁䄸兢睂䝁䅅杢㕂䍁䅁睢浂䝁䅙党祂䡁䅍䅉桂䝁䅫杣橂䡁䅉兙浂䡁䅑䅉桂䝁䄴䅚杁䝁䅕杢湂䝁䅫杢求䍁䄰兢療䡁䅕杢あ䝁䅕䅚杁䝁䅅睙橂䝁䅕督穂䝁䄸杣㕂䍁䅁䅚祂䝁䅫杤求䡁䅍䅌杁䡁䅑䅡求䡁䅉兢桂䝁䅷䅉橂䝁䄸杢あ䡁䅉睢獂䍁䅁督㕂䡁䅍䅤求䝁䄰督杁䝁䅅杢歂䍁䅁睙療䝁䄰䅣療䝁䄴党畂䡁䅑督獁䍁䅁睙桂䡁䅉睚療䍁䅁䅡療䝁䄸睡穂䍁䅷䅉潂䝁䅫睚潂䍁䅁䅢灂䝁䅙䅤杁䝁䅅睙あ䡁䅕兙あ䝁䅫睢畂䡁䅍䅌杁䝁䅍睢橂䝁䅳䅣灂䡁䅑䅉橂䝁䄸杢あ䡁䅉睢獂䍁䅁䅢求䡁䅙党祂䡁䅍䅌杁䝁䅧入歂䡁䅉兙ㅂ䝁䅷兡橂䍁䅁督㕂䡁䅍䅤求䝁䄰督杁䝁䅅杢歂䍁䅁睙療䝁䄰䅣療䝁䄴党畂䡁䅑督獁䍁䅁睙療䝁䄴䅤祂䝁䄸䅢杁䡁䅍入穂䡁䅑党瑂䍁䅁杤桂䝁䅷杤求䍁䅁杙療䝁䅑兡求䡁䅍䅌杁䝁䅷兙畂䝁䅑兡畂䝁䅣䅉湂䝁䅕兙祂䍁䅁兙橂䡁䅑兤桂䡁䅑兡療䝁䄴䅉穂䡁䅫督あ䝁䅕兢穂䍁䅷䅉求䝁䅷党橂䡁䅑杣療䝁䄴兡橂䍁䅁党畂䝁䅣兡畂䝁䅕䅉橂䝁䄸杢あ䡁䅉睢獂䡁䅍䅌杁䝁䅷兙畂䝁䅑兡畂䝁䅣䅉湂䝁䅕兙祂䍁䅁睙療䝁䄰䅣療䝁䄴党畂䡁䅑督杁䝁䅅杢歂䍁䅁兙穂䡁䅍党瑂䝁䅉䅢灂䝁䅕督獁䍁䅁睙㕂䝁䅉党祂䍁䅁䅣祂䝁䄸䅤求䝁䅍䅤求䝁䅑䅉睂䡁䅉睢橂䝁䅕督穂䍁䅁睙療䝁䄴䅤祂䝁䄸䅢獂䝁䅕杣穂䍁䅷䅉瑂䝁䅅兡畂䍁䅁党畂䝁䅣兡畂䝁䅕䅉湂䝁䅕兙祂䝁䅉睢㑂䍁䅁兙穂䡁䅍党瑂䝁䅉䅢灂䝁䅕督獁䍁䅁睚求䝁䅅杣求䝁䅑䅉あ䡁䅉兙畂䡁䅍兢灂䡁䅍督灂䝁䄸杢穂䍁䅁兙畂䝁䅑䅉歂䡁䅉兡㉂䝁䅕䅉あ䡁䅉兙灂䝁䄴䅉橂䝁䄸兢睂䝁䄸杢求䝁䄴䅤穂䍁䅷䅉瑂䝁䅅兡畂䍁䅁杚ㅂ䝁䅕䅢杁䡁䅁兤瑂䡁䅁督獁䍁䅁杚ㅂ䝁䅕䅢瑁䝁䄰党あ䝁䅕杣灂䝁䄴睚杁䡁䅕杢灂䡁䅑督獁䍁䅁䅣祂䝁䅫兢桂䡁䅉入杁䝁䅅杢歂䍁䅁督求䝁䅍睢畂䝁䅑兙祂䡁䅫䅉浂䝁䅷兡湂䝁䅧䅤杁䝁䅍睢畂䡁䅑杣療䝁䅷䅉穂䡁䅫督あ䝁䅕兢穂䍁䅷䅉桂䝁䄴䅚杁䡁䅙兡楂䡁䅉兙あ䝁䅫睢畂䍁䅁兙楂䡁䅍睢祂䝁䅉党祂䡁䅍杌杁䕁䅫䅤杁䝁䅅䅢穂䝁䄸䅉睂䡁䅉睢㉂䝁䅫䅚求䡁䅍䅉あ䝁䅧党祂䝁䄰睢瑁䝁䅅睙療䡁䅕督あ䝁䅫睙杁䝁䅫杢穂䡁䅕䅢桂䡁䅑兡療䝁䄴䅉穂䡁䅫督あ䝁䅕兢穂䍁䅷䅉求䝁䄴杤灂䡁䅉睢畂䝁䄰党畂䡁䅑兙獂䍁䅁睙療䝁䄴䅤祂䝁䄸䅢杁䡁䅍入穂䡁䅑党瑂䍁䅁䅚ㅂ䝁䅍䅤灂䝁䄴睚獁䍁䅁兙畂䝁䅑䅉療䡁䅑䅡求䡁䅉䅉桂䝁䅫杣橂䡁䅉兙浂䡁䅑䅉灂䝁䄴䅤求䡁䅉兡療䡁䅉䅉橂䝁䄸兢睂䝁䄸杢求䝁䄴䅤穂䍁䄴䅉啂䝁䅧党杁䝁䅍睢瑂䡁䅁兙畂䡁䅫䅉穂䝁䅕杣㉂䝁䅕督杁䝁䄸杣灂䝁䅣兡畂䝁䅅䅢杁䝁䅕兣ㅂ䝁䅫䅣瑂䝁䅕杢あ䍁䅁兢桂䝁䄴兤浂䝁䅅睙あ䡁䅕杣求䡁䅉督杁䝁䄸杚杁䝁䅍睢瑂䝁䄰党祂䝁䅍兡桂䝁䅷䅌杁䡁䅉党湂䝁䅫睢畂䝁䅅䅢獁䍁䅁兙畂䝁䅑䅉瑂䝁䅫䅢灂䡁䅑兙祂䡁䅫䅉桂䝁䅫杣橂䡁䅉兙浂䡁䅑杌杁䙁䅑杣灂䡁䅕兢睂䝁䅧䅉䡂䡁䅉睢ㅂ䡁䅁䅌杁䕁䅫杢橂䍁䄴䅉㍂䝁䅅督杁䝁䅫杢橂䝁䄸杣睂䝁䄸杣桂䡁䅑党歂䍁䅁兡畂䍁䅁免㕁䑁䅫睍杁䝁䅅杢歂䍁䅁兡穂䍁䅁䅡求䝁䅅䅚硂䡁䅕兙祂䡁䅑党祂䝁䅕䅚杁䝁䅫杢杁䙁䅉兙歂䝁䄴睢祂䍁䅷䅉兂䝁䅕杢畂䡁䅍入獂䡁䅙兙畂䝁䅫兙畁䅁䅁䉯䅑䭁䵯䅁啂䡁䅉兤灂䡁䅍䅤杁䕁䅙兡畂䝁䅅杢橂䝁䅫兙獂䍁䅁睑療䡁䅉䅣療䡁䅉兙あ䝁䅫睢畂䍁䅷䅉桂䍁䅁杚灂䝁䄴兙畂䝁䅍兡桂䝁䅷䅉穂䝁䅕杣㉂䝁䅫睙求䡁䅍䅉橂䝁䄸兢睂䝁䅅杢㕂䍁䅷䅉睂䡁䅉睢㉂䝁䅫䅚求䡁䅍䅉楂䝁䅅杢牂䝁䅫杢湂䍁䅁兙畂䝁䅑䅉あ䡁䅉兤穂䡁䅑䅉穂䝁䅕杣㉂䝁䅫睙求䡁䅍䅉灂䝁䄴䅉あ䝁䅧党杁䙁䅍睢ㅂ䡁䅑䅡求䝁䅅督あ䝁䅕杣畂䍁䅁兙畂䝁䅑䅉乂䝁䅫䅚瑁䕁䅅䅤獂䝁䅅杢あ䝁䅫睙杁䙁䅕杢灂䡁䅑党歂䍁䅁睕あ䝁䅅䅤求䡁䅍杌杁䙁䅑䅡求䍁䅁睙療䝁䄰䅣桂䝁䄴入杁䝁䄸䅣求䡁䅉兙あ䝁䅕督杁䡁䅑䅡祂䝁䄸兤湂䝁䅧䅉あ䝁䅧杣求䝁䅕䅉穂䝁䅕睚瑂䝁䅕杢あ䡁䅍杏杁䕁䅍睢畂䡁䅍兤瑂䝁䅕杣杁䕁䅉兙畂䝁䅳兡畂䝁䅣䅉桂䝁䄴䅚杁䙁䅣党桂䝁䅷䅤潂䍁䅷䅉䑂䝁䄸杣睂䝁䄸杣桂䡁䅑党杁䝁䅅杢歂䍁䅁睑療䝁䄰兢求䡁䅉睙灂䝁䅅䅢杁䕁䅉兙畂䝁䅳兡畂䝁䅣䅌杁䝁䅅杢歂䍁䅁兓畂䡁䅍兤祂䝁䅅杢橂䝁䅕䅉䥂䝁䄸䅢歂䝁䅫杢湂䡁䅍杌䩂䡁䅑督杁䝁䅑党睂䝁䄸督灂䡁䅑䅉睂䡁䅉睢歂䡁䅕睙あ䡁䅍䅉灂䝁䄴睙獂䡁䅕䅚求䍁䅁杢療䝁䄴兡畂䡁䅑党祂䝁䅕督あ䍁䄰杙求䝁䅅杣灂䝁䄴睚杁䝁䅍䅡求䝁䅍睡灂䝁䄴睚獁䍁䅁兡畂䡁䅑党祂䝁䅕督あ䍁䄰杙求䝁䅅杣灂䝁䄴睚杁䝁䅍䅡求䝁䅍睡灂䝁䄴睚獁䍁䅁督桂䡁䅙兡畂䝁䅣督獁䍁䅁兙畂䝁䅑䅉瑂䝁䄸杢求䡁䅫䅉瑂䝁䅅杣牂䝁䅕䅤杁䝁䅑党睂䝁䄸督灂䡁䅑䅉桂䝁䅍睙療䡁䅕杢あ䡁䅍䅌杁䝁䅅督杁䡁䅣党獂䝁䅷䅉桂䡁䅍䅉橂䝁䅕杣あ䝁䅫杚灂䝁䅍兙あ䝁䅕督杁䝁䄸杚杁䝁䅑党睂䝁䄸督灂䡁䅑䅉桂䝁䄴䅚杁䝁䅫杢歂䝁䅫杤灂䝁䅑兤桂䝁䅷䅉祂䝁䅕䅤灂䡁䅉党瑂䝁䅕杢あ䍁䅁兙橂䝁䅍睢ㅂ䝁䄴䅤穂䍁䄴䅉啂䝁䅧党杁䝁䅍睢瑂䡁䅁兙畂䡁䅫䅉桂䝁䅷督療䍁䅁䅣祂䝁䄸杤灂䝁䅑党穂䍁䅁杚ㅂ䝁䄴䅚灂䝁䄴睚㝁䍁䅁兙穂䡁䅍党あ䍁䅁兢桂䝁䄴兙湂䝁䅕兢求䝁䄴䅤㝁䍁䅁兙ㅂ䡁䅑睢瑂䝁䄸杙灂䝁䅷党杁䝁䅷党畂䝁䅑兡畂䝁䅣睏杁䝁䅍杣求䝁䅑兡あ䍁䅁睙桂䡁䅉䅚杁䝁䅷党畂䝁䅑兡畂䝁䅣睏杁䝁䅍睢畂䡁䅍兤瑂䝁䅕杣杁䝁䅙兡畂䝁䅅杢橂䝁䅕睏杁䝁䅧睢瑂䝁䅕䅉求䡁䅅兤灂䡁䅑入杁䝁䅅杢歂䍁䅁兢療䡁䅉䅤湂䝁䅅睚求䍁䅁䅢求䝁䄴䅚灂䝁䄴睚㝁䍁䅁睢あ䝁䅧党祂䍁䅁䅚灂䡁䅉党橂䡁䅑䅉祂䝁䅕䅤桂䝁䅫䅢杁䝁䅷党畂䝁䅑兡畂䝁䅣睏杁䝁䅫杢穂䡁䅕杣桂䝁䄴睙求䑁䅳䅉灂䝁䄴杤求䡁䅍䅤瑂䝁䅕杢あ䍁䅁杙祂䝁䄸睡求䡁䅉兙湂䝁䅕睏杁䝁䄰睢楂䝁䅫䅢求䍁䄸睢畂䝁䅷兡畂䝁䅕䅉楂䝁䅅杢牂䝁䅫杢湂䑁䅳䅉睂䝁䅅入瑂䝁䅕杢あ䍁䅁督療䝁䅷兤あ䝁䅫睢畂䡁䅍睏杁䡁䅁睢灂䝁䄴䅤瑁䝁䄸杚瑁䡁䅍兙獂䝁䅕䅉獂䝁䅕杢歂䝁䅫杢湂䑁䅳䅉祂䝁䅕䅤桂䝁䅫䅢杁䝁䅅杢歂䍁䅁督瑂䝁䅅䅢獂䍁䅁杙ㅂ䡁䅍兡畂䝁䅕督穂䍁䅁䅚求䡁䅁睢穂䝁䅫䅤杁䡁䅁杣療䝁䅑兤橂䡁䅑督㝁䍁䅁督瑂䝁䅅䅢獂䍁䅁杙ㅂ䡁䅍兡畂䝁䅕督穂䍁䅁䅢求䝁䄴䅚灂䝁䄴睚㝁䍁䅁兙畂䝁䅑䅉㍂䝁䅕兙獂䡁䅑䅡杁䝁䄰兙畂䝁䅅睚求䝁䄰党畂䡁䅑睌睂䡁䅉兡㉂䝁䅅䅤求䍁䅁杙桂䝁䄴睡灂䝁䄴睚杁䡁䅍党祂䡁䅙兡橂䝁䅕督畁䍁䅁兓畂䍁䅁兙歂䝁䅑兡あ䝁䅫睢畂䍁䅷䅉灂䡁䅑䅉療䝁䅙杚求䡁䅉督杁䝁䅅督穂䝁䅕䅤杁䝁䅉兙穂䝁䅕䅚杁䝁䅷党畂䝁䅑兡畂䝁䅣䅌杁䝁䅫杢㉂䝁䅕督あ䝁䄰党畂䡁䅑䅉楂䝁䅅杢牂䝁䅫杢湂䍁䅁兙畂䝁䅑䅉橂䝁䅅䅣灂䡁䅑兙獂䍁䅁兢桂䡁䅉睡求䡁䅑䅌杁䝁䅫杢穂䡁䅑兡あ䡁䅕䅤灂䝁䄸杢桂䝁䅷䅉あ䡁䅉兤穂䡁䅑䅌杁䝁䅫杢穂䡁䅕杣桂䝁䄴睙求䍁䅁䅣祂䝁䅕兢灂䡁䅕兢杁䝁䅙兡畂䝁䅅杢橂䝁䅕䅌杁䝁䅑党祂䝁䅫杤桂䡁䅑兡㉂䝁䅕督獁䍁䅁睙療䝁䄰兢求䡁䅉睙灂䝁䅅䅢杁䝁䅷党畂䝁䅑兡畂䝁䅣䅌杁䝁䅫杢あ䝁䅕杣畂䝁䅅䅤灂䝁䄸杢桂䝁䅷䅉楂䝁䅅杢牂䝁䅫杢湂䍁䅷䅉獂䝁䅕兙穂䝁䅫杢湂䍁䅷䅉瑂䝁䅕杣橂䝁䅧兙畂䡁䅑䅌杁䝁䅍睢瑂䝁䄰党祂䝁䅍兡桂䝁䅷䅉歂䝁䅕䅣療䡁䅍兡あ䍁䅁兙畂䝁䅑䅉あ䡁䅉党桂䡁䅍兤祂䡁䅫䅌杁䝁䅙䅢療䝁䄸杣杁䡁䅁䅢桂䝁䄴䅌杁䝁䄰睢祂䡁䅑睚桂䝁䅣党杁䡁䅣兙祂䝁䅕䅡療䡁䅕督求䍁䅁䅢求䝁䄴䅚灂䝁䄴睚獁䍁䅁杣求䝁䅅䅢杁䝁䅕督あ䝁䅅䅤求䍁䅁䅢求䝁䄴䅚灂䝁䄴睚獁䍁䅁兙畂䝁䅑䅉穂䡁䅕䅣睂䝁䅷入杁䝁䅍䅡桂䝁䅫杢杁䝁䅙兡畂䝁䅅杢橂䝁䅫杢湂䍁䅁督求䡁䅉杤灂䝁䅍党穂䍁䄴䅉䝂䡁䅕杣あ䝁䅧党祂䍁䅷䅉あ䝁䅧党杁䝁䅍睢瑂䡁䅁兙畂䡁䅫䅉睂䡁䅉睢㉂䝁䅫䅚求䡁䅍䅉灂䝁䄴督ㅂ䡁䅉兙畂䝁䅍党杁䝁䅉杣療䝁䅳党祂䝁䅅睚求䍁䅷䅉祂䝁䅕䅤桂䝁䅫䅢杁䝁䅅杢歂䍁䅁睤潂䝁䄸䅢求䡁䅍兙獂䝁䅕䅉楂䡁䅉睢牂䝁䅕杣桂䝁䅣党獁䍁䅁督求䝁䅍兤祂䝁䅫䅤灂䝁䅕督杁䡁䅕杢歂䝁䅕杣㍂䡁䅉兡あ䝁䅫杢湂䍁䅁兙畂䝁䅑䅉瑂䝁䅅杣牂䝁䅕䅤杁䝁䄰兙牂䝁䅫杢湂䍁䅷䅉獂䝁䄸兙畂䍁䅁督㕂䝁䄴䅚灂䝁䅍兙あ䝁䅫睢畂䍁䅷䅉桂䝁䄴䅚杁䝁䅫杢㉂䝁䅕督あ䝁䄰党畂䡁䅑䅉瑂䝁䅅杢桂䝁䅣党瑂䝁䅕杢あ䍁䅁兙畂䝁䅑䅉桂䝁䅑杤灂䡁䅍睢祂䡁䅫䅉穂䝁䅕杣㉂䝁䅫睙求䡁䅍杌杁䙁䅑䅡求䍁䅁睙療䝁䄰䅣桂䝁䄴入杁䡁䅣兙穂䍁䅁杚療䡁䅉兢求䡁䅉䅢㕂䍁䅁睡畂䝁䄸睤畂䍁䅁兙穂䍁䅁村䍂䍁䅙䅖杁䕁䅍睢祂䡁䅁睢祂䝁䅅䅤灂䝁䄸杢杁䝁䅅杢歂䍁䅁睙潂䝁䅅杢湂䝁䅕䅚杁䝁䅫䅤穂䍁䅁杢桂䝁䄰党杁䡁䅑睢杁䙁䅑杣ㅂ䝁䅫督あ䍁䅁杒灂䝁䄴兙畂䝁䅍兡桂䝁䅷䅉䑂䝁䄸杣睂䝁䄸杣桂䡁䅑兡療䝁䄴䅉灂䝁䄴䅉䕂䝁䅕睙求䝁䄰杙求䡁䅉䅉祁䑁䅁免㕁䍁䄴䅉啂䡁䅉兤灂䡁䅍䅤杁䕁䅙兡畂䝁䅅杢橂䝁䅫兙獂䍁䅁睑療䡁䅉䅣療䡁䅉兙あ䝁䅫睢畂䍁䅁睤桂䡁䅍䅉浂䝁䄸兤畂䝁䅑党歂䍁䅁兡畂䍁䅁免㑁䑁䅣杍杁䝁䅅杢歂䍁䅁兡穂䍁䅁䅡求䝁䅅䅚硂䡁䅕兙祂䡁䅑党祂䝁䅕䅚杁䝁䅫杢杁䕁䅍䅡桂䡁䅉䅢療䡁䅑䅤求䍁䅷䅉佂䝁䄸杣あ䝁䅧䅉䑂䝁䅅杣療䝁䅷兡畂䝁䅅杌䅁䱁奅䅁睄睁䅁䅖祂䡁䅕䅣桂䝁䄴兡療䝁䄴䅌杁䕁䅫杢橂䍁䄴䅌杁䡁䅑睢湂䝁䅕䅤潂䝁䅕杣杁䡁䅣兡あ䝁䅧䅉灂䡁䅑督杁䡁䅍兤楂䡁䅍兡歂䝁䅫兙祂䝁䅫党穂䍁䅷䅉睂䡁䅉睢㉂䝁䅫䅚求䡁䅍䅉瑂䝁䅕䅚灂䝁䅍兙獂䍁䅁兡畂䡁䅍兤祂䝁䅅杢橂䝁䅕䅉浂䝁䄸杣杁䝁䅍兙あ䡁䅍䅉桂䝁䄴䅚杁䝁䅑睢湂䡁䅍䅉療䝁䄴䅉桂䍁䅁兢療䝁䄴䅤潂䝁䅷入杁䡁䅍兤楂䡁䅍睙祂䝁䅫䅣あ䝁䅫睢畂䍁䅁杙桂䡁䅍兡穂䍁䅁兡畂䍁䅁䅤潂䝁䅕䅉噂䝁䄴兡あ䝁䅕䅚杁䙁䅍䅤桂䡁䅑党穂䍁䅷䅉䑂䝁䅅杢桂䝁䅑兙獁䍁䅁睑療䝁䄴䅤灂䝁䄴党畂䡁䅑兙獂䍁䅁兒ㅂ䡁䅉睢睂䝁䅕䅌杁䝁䅅杢歂䍁䅁兑ㅂ䡁䅍䅤祂䝁䅅䅢灂䝁䅅杌杁䙁䅑䅡求䍁䅁睙療䝁䄰䅣桂䝁䄴入杁䝁䄸䅣求䡁䅉兙あ䝁䅕督杁䝁䅫杢杁䡁䅑睤療䍁䅁督求䝁䅣兢求䝁䄴䅤穂䍁䅷䅉呂䡁䅕杙穂䝁䅍杣灂䡁䅁䅤灂䝁䄸杢杁䕁䅉兤穂䝁䅫杢求䡁䅍督杁䝁䅅杢歂䍁䅁睔あ䝁䅧党祂䍁䅁村ㅂ䡁䅍兡畂䝁䅕督穂䍁䄴䅉䩂䡁䅑䅉穂䝁䅕杣㉂䝁䅕督杁䡁䅁党あ䍁䅁睢㍂䝁䄴党祂䡁䅍䅉桂䝁䄴䅚杁䡁䅙党あ䝁䅕杣灂䝁䄴兙祂䝁䅫兙畂䡁䅍杌杁䙁䅑䅡求䍁䅁睙療䝁䄰䅣桂䝁䄴入杁䡁䅣兙穂䍁䅁杚療䡁䅉兢求䡁䅉䅢㕂䍁䅁睡畂䝁䄸睤畂䍁䅁兙穂䍁䅁杖求䡁䅑兡畂䡁䅍兤祂䝁䅅杢橂䝁䅕䅉䩂䝁䄴䅤求䡁䅉杢桂䡁䅑兡療䝁䄴兙獂䍁䅷䅉䩂䝁䄴睙畁䍁䅁睙潂䝁䅅杢湂䝁䅕䅚杁䝁䅫䅤穂䍁䅁杢桂䝁䄰党杁䡁䅑睢杁䙁䅑杣ㅂ䡁䅁兙畂䝁䅫睢畂䍁䅷䅉䩂䝁䄴睙畁䍁䅁兡畂䍁䅁杍睁䑁䅅睍畁䍁䅁䅖祂䡁䅕䅣桂䝁䄴兡療䝁䄴䅌杁䕁䅫杢橂䍁䄴䅉㍂䝁䅅督杁䝁䅙睢ㅂ䝁䄴䅚求䝁䅑䅉灂䝁䄴䅉祁䑁䅁䅍睁䍁䅁兙畂䝁䅑䅉灂䡁䅍䅉潂䝁䅕兙歂䡁䅅兤桂䡁䅉䅤求䡁䅉党歂䍁䅁兡畂䍁䅁睕求䝁䅅䅤あ䝁䅷党獁䍁䅁睖桂䡁䅍䅡灂䝁䄴睚あ䝁䄸杢畁䅁䅁䉴䅧䝁䭷䅁啂䡁䅉兤穂䡁䅑睑療䍁䅁村桂䝁䄴睡杁䕁䅍睢祂䡁䅁䅉佂䙁䅫䅉療䡁䅁党祂䝁䅅䅤求䡁䅍䅉桂䡁䅍䅉あ䝁䅧党杁䝁䅧睢獂䝁䅑兡畂䝁䅣䅉橂䝁䄸兢睂䝁䅅杢㕂䍁䅁杚療䡁䅉䅉啂䡁䅉兤穂䡁䅑睙療䍁䅁村桂䝁䄴睡獁䍁䅁兙杁䝁䅙党歂䝁䅕杣桂䝁䅷䅉穂䝁䅅杤灂䝁䄴睚穂䍁䅁杙桂䝁䄴睡杁䡁䅑䅡桂䡁䅑䅉睂䡁䅉睢㉂䝁䅫䅚求䡁䅍䅉睂䝁䅕杣穂䝁䄸杢桂䝁䅷䅉桂䝁䄴䅚杁䝁䅉兤穂䝁䅫杢求䡁䅍督杁䝁䅉兙畂䝁䅳兡畂䝁䅣䅉穂䝁䅕杣㉂䝁䅫睙求䡁䅍䅉あ䝁䄸䅉灂䝁䄴䅚灂䡁䅙兡歂䡁䅕兙獂䡁䅍䅉桂䝁䄴䅚杁䝁䅉兤穂䝁䅫杢求䡁䅍督求䡁䅍杌杁䙁䅑䅡求䍁䅁睙療䝁䄰䅣桂䝁䄴入杁䝁䅅睙橂䝁䅕䅣あ䡁䅍䅉歂䝁䅕䅣療䡁䅍兡あ䡁䅍睏杁䝁䅅杢歂䍁䅁睢浂䝁䅙党祂䡁䅍䅉獂䝁䄸兙畂䡁䅍䅉桂䝁䄴䅚杁䝁䅫杢㉂䝁䅕督あ䝁䄰党畂䡁䅑督畁䍁䅁兓あ䍁䅁兙獂䡁䅍睢杁䝁䄸䅣求䡁䅉兙あ䝁䅕督杁䝁䅅督杁䝁䅅䅉祂䝁䅕兙獂䍁䅁党穂䡁䅑兙あ䝁䅕䅉灂䝁䄴杤求䡁䅍䅤瑂䝁䅕杢あ䍁䅁䅤祂䡁䅕督あ䍁䅁䅤潂䝁䅅䅤杁䝁䅅睙硂䡁䅕兡祂䝁䅕督獁䍁䅁䅡療䝁䅷䅚穂䍁䅷䅉桂䝁䄴䅚杁䝁䄰兙畂䝁䅅睚求䡁䅍䅉祂䝁䅕兙獂䍁䅁党穂䡁䅑兙あ䝁䅕䅉瑂䝁䄸杣あ䝁䅣兙湂䝁䅕䅉桂䡁䅍督求䡁䅑督獁䍁䅁兡畂䝁䅍䅢ㅂ䝁䅑兡畂䝁䅣䅉祂䝁䅕督灂䝁䅑党畂䡁䅑兡桂䝁䅷䅉瑂䝁䄸杣あ䝁䅣兙湂䝁䅕䅉獂䝁䄸兙畂䡁䅍䅉桂䝁䄴䅚杁䝁䄰睢祂䡁䅑睚桂䝁䅣党瑁䝁䅉兙橂䝁䅳党歂䍁䅁督求䝁䅍兤祂䝁䅫䅤灂䝁䅕督畁䍁䅁兓畂䍁䅁兙歂䝁䅑兡あ䝁䅫睢畂䍁䅷䅉あ䝁䅧党杁䝁䅍睢瑂䡁䅁兙畂䡁䅫䅉穂䝁䅕杣㉂䝁䅕督杁䝁䅅督杁䡁䅑䅡求䍁䅁党㑂䝁䅕睙ㅂ䡁䅑睢祂䍁䅁睢浂䍁䅁党穂䡁䅑兙あ䝁䅕督杁䝁䅅杢歂䍁䅁䅤祂䡁䅕督あ䝁䅕党杁䝁䄸杚杁䡁䅁党祂䡁䅍睢畂䝁䅅䅢杁䡁䅑杣ㅂ䡁䅍䅤穂䑁䅳䅉睂䡁䅉睢㉂䝁䅫䅚求䡁䅍䅉桂䡁䅍督求䡁䅑䅉桂䝁䄴䅚杁䡁䅣党桂䝁䅷䅤潂䍁䅁兢桂䝁䄴兙湂䝁䅕兢求䝁䄴䅤獁䍁䅁党穂䡁䅑兙あ䝁䅕䅉睂䝁䅷兙畂䝁䄴兡畂䝁䅣䅉桂䝁䄴䅚杁䡁䅉党獂䝁䅅䅤求䝁䅑䅉桂䝁䅑杤灂䝁䅍党獁䍁䅁兙畂䝁䅑䅉橂䡁䅕督あ䝁䄸䅚灂䝁䅅䅢杁䡁䅍党祂䡁䅙兡橂䝁䅕督㝁䍁䅁兙畂䝁䅑䅉桂䝁䅍䅤穂䍁䅁兙穂䍁䅁䅤祂䡁䅕督あ䝁䅕党杁䝁䅙睢祂䍁䅁杤桂䡁䅉兡療䡁䅕督杁䡁䅑入睂䝁䅕督杁䝁䄸杚杁䝁䅕兢睂䝁䅷睢㕂䝁䅕党杁䝁䅉党畂䝁䅕杚灂䡁䅑䅉睂䝁䅷兙畂䡁䅍䅌杁䝁䅅杢歂䍁䅁睙療䡁䅉䅣療䡁䅉兙あ䝁䅕䅉睂䝁䅕杢穂䝁䅫睢畂䍁䅁兙畂䝁䅑䅉睂䡁䅉睢浂䝁䅫䅤瑁䡁䅍䅡桂䡁䅉兡畂䝁䅣䅉あ䡁䅉兤穂䡁䅑督畁䍁䅁兓あ䍁䅁睢睂䝁䅕杣桂䡁䅑党穂䍁䅁䅤潂䡁䅉睢ㅂ䝁䅣䅡杁䝁䅉兙畂䝁䅳兡畂䝁䅣䅉療䝁䅙杚灂䝁䅍党穂䍁䅁兡畂䍁䅁兑獂䝁䅉兙畂䡁䅫䅌杁䕁䅍睢獂䡁䅕兢楂䝁䅫兙獁䍁䅁䅒ㅂ䡁䅑睙潂䝁䅕督穂䍁䅷䅉䡂䡁䅉党求䝁䄴党獁䍁䅁兔療䝁䄴䅤湂䝁䄸兢求䡁䅉入獁䍁䅁睔祂䝁䅅杢湂䝁䅕䅌杁䙁䅁兤あ䝁䄴兙瑂䍁䅷䅉卂䝁䅕杢穂䡁䅍党獂䝁䅅党祂䍁䅷䅉卂䝁䄸睙牂䝁䅷兙畂䝁䅑䅌杁䙁䅍兙祂䝁䅅䅤療䝁䅣兙獁䍁䅁睕橂䝁䅧党畂䝁䅕睙あ䝁䅅䅚㕂䍁䅷䅉呂䝁䅍䅡療䝁䅧兙祂䝁䅫党獁䍁䅁兖獂䡁䅍䅤求䡁䅉䅌杁䙁䅣兙祂䡁䅉党畂䍁䅷䅉塂䝁䅅督潂䝁䅫杢湂䡁䅑睢畂䍁䅷䅉桂䝁䄴䅚杁䙁䅣党穂䡁䅑睙潂䝁䅕督あ䝁䅕杣杁䝁䅍睢ㅂ䝁䄴䅤灂䝁䅕督杁䝁䄸杚杁䕁䄴党㍂䍁䅁兗療䡁䅉睡㝁䍁䅁村祂䝁䅕杤桂䡁䅉䅚獁䍁䅁睑潂䝁䅅杣獂䝁䄸䅤あ䝁䅕䅌杁䕁䅙䅢桂䝁䅣䅢求䡁䅉䅌杁䕁䅧兡獂䝁䅷督楂䝁䄸杣療䡁䅕睚潂䍁䅷䅉䩂䝁䄴䅚灂䝁䅅杢杁䙁䅉兡㉂䝁䅕杣獁䍁䅁䅔桂䝁䅳党獁䍁䅁兔桂䝁䄴兙あ䝁䅕党獁䍁䅁兔桂䡁䅉䅤灂䝁䄴䅌杁䕁䄸杣桂䝁䄴睚求䍁䅷䅉偂䡁䅍睙求䝁䄸䅢桂䍁䅷䅉兂䝁䅅䅢瑂䍁䅁村求䝁䅅睙潂䍁䅷䅉兂䝁䄸䅢牂䍁䅷䅉呂䝁䅅杣桂䡁䅍睢あ䝁䅅䅌杁䙁䅍党瑂䝁䅫杢療䝁䅷党獁䍁䅁兙畂䝁䅑䅉坂䝁䄸䅢ㅂ䡁䅍兡桂䍁䅁睙療䡁䅕杢あ䝁䅫党穂䍁䅁兡畂䍁䅁杒獂䝁䄸杣灂䝁䅑兙㝁䍁䅁村求䝁䄴杢灂䝁䄴睚あ䝁䄸杢杁䕁䅍睢ㅂ䝁䄴䅤㕂䍁䅁兡畂䍁䅁杖求䡁䅉兢療䝁䄴䅤㝁䍁䅁村求䡁䅉睡穂䝁䅧兡祂䝁䅕䅉䑂䝁䄸兤畂䡁䅑入杁䝁䅫杢杁䕁䄰兙穂䡁䅍兙橂䝁䅧兤穂䝁䅕䅤あ䡁䅍睏杁䝁䅅杢歂䍁䅁村求䡁䅉睚求䝁䄴䅉䑂䝁䄸兤畂䡁䅑入杁䝁䅫杢杁䕁䄴党㍂䍁䅁杓求䡁䅉督求䡁䅫䅌杁䝁䅅督杁䡁䅣党獂䝁䅷䅉桂䡁䅍䅉桂䡁䅕䅤療䝁䄰兙あ䝁䅫睙杁䡁䅑党獂䝁䅷党祂䍁䅁兢桂䝁䅍䅡灂䝁䄴党穂䍁䄴䅉啂䝁䅧党杁䝁䅍睢瑂䡁䅁兙畂䡁䅫䅉㍂䝁䅅督杁䝁䅙睢ㅂ䝁䄴䅚求䝁䅑䅉灂䝁䄴䅉硁䑁䅫䅍祁䍁䅁兙畂䝁䅑䅉灂䡁䅍䅉潂䝁䅕兙歂䡁䅅兤桂䡁䅉䅤求䡁䅉党歂䍁䅁兡畂䍁䅁睒獂䝁䅕杢㉂䝁䅫䅢獂䝁䅕䅌杁䕁䄴党㍂䍁䅁兗療䡁䅉睡畁䅁䅁硬䅣䥁䵉䅁啂䡁䅉兤穂䡁䅑兢桂䡁䅉睡杁䕁䅍睢祂䡁䅁睢祂䝁䅅䅤灂䝁䄸杢杁䝁䄸䅣求䡁䅉兙あ䝁䅕督杁䝁䅅督杁䡁䅑䅡求䍁䅁杙桂䝁䄴睡杁䝁䅧睢獂䝁䅑兡畂䝁䅣䅉橂䝁䄸兢睂䝁䅅杢㕂䍁䅁杚療䡁䅉䅉啂䡁䅉兤穂䡁䅑兢桂䡁䅉睡杁䕁䄴兙あ䝁䅫睢畂䝁䅅䅢杁䕁䅉兙畂䝁䅳䅉あ䝁䅧兙あ䍁䅁䅣祂䝁䄸杤灂䝁䅑党穂䍁䅁杙桂䝁䄴睡灂䝁䄴睚杁䝁䅅杢歂䍁䅁睢あ䝁䅧党祂䍁䅁杚灂䝁䄴兙畂䝁䅍兡桂䝁䅷䅉穂䝁䄸䅢ㅂ䡁䅑兡療䝁䄴督杁䡁䅑睢杁䝁䅫杢歂䝁䅫杤灂䝁䅑兤桂䝁䅷督杁䝁䅅杢歂䍁䅁睙療䡁䅉䅣療䡁䅉兙あ䝁䅕䅉灂䝁䄴督あ䝁䅫䅤ㅂ䡁䅑兡療䝁䄴督杁䝁䅫杢杁䡁䅑䅡求䍁䅁兖畂䝁䅫䅤求䝁䅑䅉呂䡁䅑兙あ䝁䅕督畁䍁䅁䅖潂䝁䅕䅉橂䝁䄸兢睂䝁䅅杢㕂䍁䅁睢睂䝁䅕杣桂䡁䅑党穂䍁䅁䅤潂䡁䅉睢ㅂ䝁䅣䅡杁䡁䅑䅡祂䝁䅕党杁䡁䅍党湂䝁䄰党畂䡁䅑督㙁䍁䅁睒求䝁䄴党祂䝁䅅䅢杁䕁䅉兙畂䝁䅳兡畂䝁䅣䅌杁䙁䅣党桂䝁䅷䅤潂䍁䅁兔桂䝁䄴兙湂䝁䅕兢求䝁䄴䅤獁䍁䅁兙畂䝁䅑䅉䩂䝁䄴督ㅂ䡁䅉兙畂䝁䅍党畁䍁䅁兓あ䍁䅁睢浂䝁䅙党祂䡁䅍䅉橂䝁䅧党橂䝁䅳兡畂䝁䅣䅌杁䡁䅍兙㉂䝁䅫杢湂䡁䅍䅌杁䝁䅅杢歂䍁䅁兢療䝁䄴党㕂䍁䅁兢桂䡁䅉睡求䡁䅑䅉桂䝁䅍睙療䡁䅕杢あ䡁䅍睏杁䝁䅍党祂䡁䅑兡浂䝁䅫睙桂䡁䅑党穂䍁䅁睢浂䍁䅁䅚求䡁䅁睢穂䝁䅫䅤穂䍁䅁兙畂䝁䅑䅉灂䝁䄴䅚灂䡁䅙兡歂䡁䅕兙獂䍁䅁杣求䡁䅑兡祂䝁䅕兢求䝁䄴䅤杁䝁䅅睙橂䝁䄸兤畂䡁䅑督㝁䍁䅁杚灂䝁䄴兙畂䝁䅍兡畂䝁䅣䅉浂䝁䄸杣杁䝁䅍睢瑂䝁䄰党祂䝁䅍兡桂䝁䅷䅉桂䝁䄴䅚杁䝁䅫杢歂䡁䅕督あ䡁䅉兡桂䝁䅷䅉睂䡁䅉睢煂䝁䅕睙あ䡁䅍䅌杁䝁䅫杢橂䝁䄸兢求䍁䄰䅣祂䝁䄸䅚ㅂ䝁䅍兡畂䝁䅣䅉橂䝁䄸兢瑂䝁䅕杣橂䝁䅫兙獂䍁䅁杣求䝁䅅䅢杁䝁䅕督あ䝁䅅䅤求䍁䅷䅉療䡁䅣杢求䡁䅉兌療䝁䅍睙ㅂ䡁䅁兡求䝁䅑䅉祂䝁䅕兙獂䍁䅁党穂䡁䅑兙あ䝁䅕䅌杁䝁䅅杢歂䍁䅁睙療䝁䄴督あ䡁䅉兤橂䡁䅑兡療䝁䄴䅉桂䝁䄴䅚杁䝁䅷兙畂䝁䅑䅉歂䝁䅕杤求䝁䅷睢睂䝁䄰党畂䡁䅑睏杁䝁䅅杢歂䍁䅁兡畂䡁䅍䅤桂䝁䅷䅢瑂䝁䅕杢あ䍁䅁兙畂䝁䅑䅉祂䝁䅕兙獂䍁䅁党穂䡁䅑兙あ䝁䅕䅉獂䝁䄸兙畂䡁䅍䅌杁䝁䅅杢歂䍁䅁䅢灂䝁䄴党穂䍁䅁睢浂䍁䅁睙祂䝁䅕䅚灂䡁䅑䅌杁䝁䅅督杁䡁䅣党獂䝁䅷䅉桂䡁䅍䅉あ䡁䅉党桂䡁䅍兤祂䡁䅫䅉瑂䝁䅅杢桂䝁䅣党瑂䝁䅕杢あ䍁䅁督求䡁䅉杤灂䝁䅍党穂䍁䄴䅉啂䝁䅧党杁䝁䅍睢瑂䡁䅁兙畂䡁䅫䅉桂䝁䅷督療䍁䅁䅣祂䝁䄸杤灂䝁䅑党穂䍁䅁兢療䡁䅉䅤湂䝁䅅睚求䍁䅁杙桂䝁䄴睡灂䝁䄴睚杁䡁䅍党祂䡁䅙兡橂䝁䅕督獁䍁䅁兡畂䝁䅍䅢ㅂ䝁䅑兡畂䝁䅣䅉橂䝁䄸杢穂䡁䅑杣ㅂ䝁䅍䅤灂䝁䄸杢杁䝁䅙兡畂䝁䅅杢橂䝁䅫杢湂䍁䅷䅉睂䡁䅉睢歂䡁䅕睙あ䝁䅫睢畂䍁䅁睢浂䍁䅁睙療䝁䄴杤求䝁䄴䅤灂䝁䄸杢桂䝁䅷䅉桂䝁䄴䅚杁䝁䅣睢㉂䝁䅕杣畂䝁䄰党畂䡁䅑兌灂䝁䄴督ㅂ䡁䅉党歂䍁䅁兢療䡁䅉䅤湂䝁䅅睚求䡁䅍䅌杁䝁䅅杢歂䍁䅁督求䝁䅍睢畂䝁䅑兙祂䡁䅫䅉瑂䝁䅅杣牂䝁䅕䅤灂䝁䄴睚杁䝁䅅杢歂䍁䅁兢療䡁䅉䅤湂䝁䅅睚求䍁䅁督求䡁䅉杤灂䝁䅍兡畂䝁䅣杌杁䕁䅫杢杁䝁䅅䅚歂䝁䅫䅤灂䝁䄸杢獁䍁䅁兡あ䍁䅁䅣祂䝁䄸杤灂䝁䅑党穂䍁䅁睤求䝁䅅䅢あ䝁䅧䅉瑂䝁䅅杢桂䝁䅣党瑂䝁䅕杢あ䍁䅁兙畂䝁䅑䅉あ䡁䅉兤穂䡁䅑䅉穂䝁䅕杣㉂䝁䅫睙求䡁䅍䅌杁䡁䅍兤橂䝁䅧䅉桂䡁䅍䅉桂䝁䅑兢灂䝁䄴兡穂䡁䅑杣桂䡁䅑兡療䝁䄴䅉療䝁䅙䅉睂䝁䅕杣穂䝁䄸杢桂䝁䅷䅉あ䡁䅉兤穂䡁䅑督杁䝁䅅杢歂䍁䅁党穂䡁䅑兙あ䝁䅕督㝁䍁䅁兢桂䝁䄴兙湂䝁䅕兢求䝁䄴䅤杁䝁䄸杚杁䝁䅫杢㉂䝁䅕督あ䝁䄰党畂䡁䅑䅉桂䝁䅍睙療䡁䅕杢あ䡁䅍䅉浂䝁䄸杣杁䝁䅫杢歂䝁䅫杤灂䝁䅑兤桂䝁䅷督獁䍁䅁党瑂䡁䅁䅢療䡁䅫党求䍁䅁杙求䝁䄴党浂䝁䅫䅤杁䡁䅁䅢桂䝁䄴督獁䍁䅁兙畂䝁䅑䅉橂䝁䅧兙祂䝁䅫䅤桂䝁䅉䅢求䍁䅁杚療䡁䅕杢歂䝁䅅䅤灂䝁䄸杢穂䑁䅳䅉桂䝁䄴䅚杁䝁䅍睢祂䡁䅁睢祂䝁䅅䅤求䍁䅁䅤祂䡁䅕督あ䍁䅁兙畂䝁䅑䅉灂䝁䄴督あ䝁䅫䅤ㅂ䡁䅑兡療䝁䄴兙獂䍁䅁睙ㅂ䡁䅍䅤療䝁䅑入獁䍁䅁督求䝁䅍兤祂䝁䅫䅤灂䝁䅕督杁䝁䅉杣療䝁䅳党祂䝁䅅睚求䍁䅷䅉浂䝁䅫杢桂䝁䄴睙灂䝁䅅䅢杁䝁䅅杢歂䍁䅁党穂䡁䅑兙あ䝁䅕䅉睂䝁䅷兙畂䝁䄴兡畂䝁䅣䅌杁䡁䅉党あ䝁䅫杣求䝁䄰党畂䡁䅑䅉睂䝁䅷兙畂䍁䅷䅉桂䝁䄴䅚杁䝁䅫杢㉂䝁䅕督あ䝁䄰党畂䡁䅑䅉瑂䝁䅅杢桂䝁䅣党瑂䝁䅕杢あ䍁䅁督求䡁䅉杤灂䝁䅍党穂䍁䄴䅉䝂䡁䅕杣あ䝁䅧党祂䍁䅷䅉あ䝁䅧党杁䝁䅍睢瑂䡁䅁兙畂䡁䅫䅉療䝁䅙杚求䡁䅉督杁䝁䅉兤穂䝁䅫杢求䡁䅍督杁䝁䅫杢穂䡁䅕杣桂䝁䄴睙求䍁䅁䅣祂䝁䄸䅚ㅂ䝁䅍䅤穂䍁䅁兙畂䝁䅑䅉穂䝁䅕杣㉂䝁䅫睙求䡁䅍䅉浂䝁䄸杣杁䝁䄰党歂䝁䅫睙桂䝁䅷䅉睂䡁䅉睢浂䝁䅕督穂䝁䅫睢畂䝁䅅䅢穂䍁䅷䅉橂䝁䄸杢穂䡁䅑杣ㅂ䝁䅍䅤灂䝁䄸杢獁䍁䅁兢桂䝁䄴兤浂䝁䅅睙あ䡁䅕杣灂䝁䄴睚獁䍁䅁䅡療䡁䅍䅣灂䡁䅑兙獂䝁䅫䅤㕂䍁䅷䅉祂䝁䅕兙獂䍁䅁党穂䡁䅑兙あ䝁䅕䅌杁䝁䅅杢歂䍁䅁睚祂䝁䄸兤睂䍁䅁䅢灂䝁䅙党杁䝁䅅杢歂䍁䅁䅡求䝁䅅䅢あ䝁䅧䅉睂䝁䅷兙畂䡁䅍睏杁䝁䅅杢歂䍁䅁䅢灂䝁䅙党杁䝁䅅杢歂䍁䅁䅡求䝁䅅䅢あ䝁䅧䅉灂䝁䄴督ㅂ䡁䅉兙畂䝁䅍党獁䍁䅁兙畂䝁䅑䅉睂䝁䅕杣穂䝁䄸杢桂䝁䅷䅉獂䝁䅫杢求䍁䅁䅣療䝁䅷兡橂䝁䅫党穂䍁䅁杚療䡁䅉䅉灂䝁䄴䅚灂䡁䅙兡歂䡁䅕兙獂䍁䅁睙ㅂ䡁䅍䅤療䝁䄰党祂䡁䅍杌杁䙁䅑杣ㅂ䡁䅍䅤瑂䝁䅅杣牂䍁䅁睑療䡁䅉䅣療䡁䅉兙あ䝁䅫睢畂䍁䅁睤桂䡁䅍䅉浂䝁䄸兤畂䝁䅑党歂䍁䅁兡畂䍁䅁免㑁䑁䅧兏杁䝁䅅杢歂䍁䅁兡穂䍁䅁䅡求䝁䅅䅚硂䡁䅕兙祂䡁䅑党祂䝁䅕䅚杁䝁䅫杢杁䕁䅯兙橂䝁䅳督療䝁䄴䅌杁䕁䄰兡穂䡁䅍兡穂䡁䅍兡睂䡁䅁兡畁䅁䅁䈹䅕䅁䝉䅁啂䡁䅣睢杁䕁䅧兙祂䝁䅉睢祂䡁䅍䅉䩂䝁䄴杤求䡁䅍䅤瑂䝁䅕杢あ䍁䅁睑療䡁䅉䅣畁䍁䅁兡畂䡁䅙党穂䡁䅑督杁䝁䅫杢獁䍁䅁杚灂䝁䄴兙畂䝁䅍党穂䍁䅷䅉桂䝁䄴䅚杁䝁䄰兙畂䝁䅅睚求䡁䅍䅉瑂䝁䄸杣あ䝁䅣兙湂䝁䅕䅉穂䝁䅕杣㉂䝁䅫睙灂䝁䄴睚杁䡁䅉兡湂䝁䅧䅤穂䍁䅁䅋乂䙁䅍杕穂䍁䅫䅌杁䝁䅅睚求䝁䄴睙㕂䍁䅁杣求䡁䅍兡歂䝁䅕杢あ䝁䅫兙獂䍁䅁兢療䡁䅉䅤湂䝁䅅睚求䍁䄰杙桂䝁䅍睡求䝁䅑䅉穂䝁䅕睙ㅂ䡁䅉兡あ䝁䅫党穂䍁䅁䅋卂䕁䄰村呂䍁䅫䅌杁䝁䅅杢歂䍁䅁睢あ䝁䅧党祂䍁䅁杚灂䝁䄴兙畂䝁䅍兡桂䝁䅷䅉桂䡁䅍督求䡁䅑督杁䡁䅑䅡祂䝁䄸兤湂䝁䅧䅉卂䝁䄸兤畂䝁䅑䅕療䝁䅫杢あ䍁䅁兡畂䍁䅁䅤潂䝁䅕䅉噂䝁䄴兡あ䝁䅕䅚杁䙁䅍䅤桂䡁䅑党穂䍁䄴䅉啂䝁䅧党杁䝁䅍睢瑂䡁䅁兙畂䡁䅫䅉あ䝁䅅杣湂䝁䅕䅤杁䝁䅅督穂䝁䅕䅤穂䍁䅁兡畂䝁䅍䅢ㅂ䝁䅑党杁䝁䅅睚求䝁䄴睙㕂䍁䅁杕乂䕁䅉睕杁䝁䅍睢獂䝁䅷兙あ䝁䅕杣桂䝁䅷兡㙂䝁䅕䅚杁䝁䅉入杁䝁䅙兡㑂䝁䅕䅚杁䡁䅉兙あ䝁䅕䅉瑂䝁䄸杣あ䝁䅣兙湂䝁䅕䅉獂䝁䄸兙畂䡁䅍䅌杁䝁䅅䅚煂䡁䅕督あ䝁䅅杙獂䝁䅕䅉祂䝁䅅䅤求䍁䅁兢療䡁䅉䅤湂䝁䅅睚求䍁䅁䅢療䝁䅅杢穂䍁䅷䅉潂䡁䅫杙祂䝁䅫䅚杁䝁䄰睢祂䡁䅑睚桂䝁䅣党杁䝁䅷睢桂䝁䄴督獁䍁䅁睢祂䍁䅁䅚求䡁䅉兡㉂䝁䅅䅤灂䡁䅙党穂䑁䅳䅉桂䝁䄴䅚杁䝁䄸䅤潂䝁䅕杣杁䝁䅅督穂䝁䅕䅤穂䍁䅷䅉穂䡁䅕睙潂䍁䅁兙穂䍁䅁杚灂䝁䄴兙畂䝁䅍兡桂䝁䅷䅉桂䝁䄴䅚杁䝁䄰睢祂䡁䅑睚桂䝁䅣党瑁䡁䅉党獂䝁䅅䅤求䝁䅑䅉桂䡁䅍督求䡁䅑督獁䍁䅁兡畂䝁䅍䅢ㅂ䝁䅑兡畂䝁䅣䅉畂䝁䄸杢瑁䝁䅅睚求䝁䄴睙㕂䍁䅁督求䝁䅍兤祂䝁䅫䅤灂䝁䅕督杁䝁䅅杢歂䍁䅁杢療䝁䄴兌潂䝁䅕䅚湂䝁䅫杢湂䍁䅁䅤祂䝁䅅杢穂䝁䅅睙あ䝁䅫睢畂䡁䅍杌杁䕁䅫䅤杁䡁䅅兤桂䝁䅷兡浂䝁䅫党穂䍁䅁兙穂䍁䅁兙杁䙁䅉兒䩂䙁䅑䅉浂䝁䄸杣杁䝁䅙党歂䝁䅕杣桂䝁䅷䅉灂䝁䄴睙療䝁䄰党杁䡁䅑兙㑂䍁䅁䅣ㅂ䡁䅉䅣療䡁䅍党穂䍁䄴䅉䉂䡁䅍䅉桂䍁䅁杕䙂䕁䅫䅖獁䍁䅁䅤潂䝁䅕䅉橂䝁䄸兢睂䝁䅅杢㕂䍁䅁兢ㅂ䡁䅍䅤杁䝁䅑兡穂䡁䅑杣灂䝁䅉兤あ䝁䅕䅉桂䡁䅑䅉獂䝁䅕兙穂䡁䅑䅉㕁䑁䅁兊杁䝁䄸杚杁䝁䅅杢畂䡁䅕兙獂䍁䅁䅤桂䡁䅧兙楂䝁䅷党杁䝁䅫杢橂䝁䄸兢求䍁䅁䅤療䍁䅁兡あ䡁䅍䅉穂䡁䅑睢橂䝁䅳䅡療䝁䅷䅚求䡁䅉督畁䍁䅁䅖㍂䝁䄸䅉䥂䝁䅅杣楂䝁䄸杣穂䍁䅁兓畂䡁䅙党穂䡁䅑兢求䝁䄴䅤杁䕁䅍睢祂䡁䅁杌杁䡁䅣兙穂䍁䅁兡畂䝁䅍睢祂䡁䅁睢祂䝁䅅䅤求䝁䅑䅉灂䝁䄴䅉祁䑁䅁䅍㕁䍁䅁兙畂䝁䅑䅉灂䡁䅍䅉潂䝁䅕兙歂䡁䅅兤桂䡁䅉䅤求䡁䅉党歂䍁䅁兡畂䍁䅁睕桂䝁䅫杢あ䍁䅁䅔療䡁䅕兡穂䍁䅁䅕桂䡁䅉睡獁䍁䅁兔灂䝁䄴杢求䡁䅍睢あ䝁䅅杌䅁䱁奙䅁卂睄䅁䅖㕂䝁䅷党祂䍁䅁䅖求䝁䅍䅡畂䝁䄸䅢療䝁䅣兡求䡁䅍䅌杁䕁䅫杢橂䍁䄴䅉睂䡁䅉睢㉂䝁䅫䅚求䡁䅍䅉灂䝁䄴䅤求䝁䅣杣桂䡁䅑党歂䍁䅁兡畂䝁䅙睢祂䝁䄰兙あ䝁䅫睢畂䍁䅁兢桂䝁䄴兙湂䝁䅕兢求䝁䄴䅤杁䡁䅍睢獂䡁䅕䅤灂䝁䄸杢穂䍁䅁兙畂䝁䅑䅉穂䝁䅕杣㉂䝁䅫睙求䡁䅍䅉浂䝁䄸杣杁䡁䅑䅡求䍁䅁䅣ㅂ䝁䅉䅢灂䝁䅍䅉穂䝁䅕睙あ䝁䄸杣畁䍁䅁兓あ䍁䅁睢睂䝁䅕杣桂䡁䅑党穂䍁䅁兡畂䍁䅁䅤㍂䝁䄸䅉穂䝁䅕睚瑂䝁䅕杢あ䡁䅍䅌杁䕁䅕杢あ䝁䅕杣睂䡁䅉兡穂䝁䅕䅉呂䝁䄸杚あ䡁䅣兙祂䝁䅕䅉桂䝁䄴䅚杁䙁䅁䅢桂䡁䅑杚療䡁䅉兢杁䙁䅑党橂䝁䅧杢療䝁䅷睢湂䝁䅫党穂䍁䄴䅉啂䝁䅧党杁䝁䅍睢瑂䡁䅁兙畂䡁䅫䅉療䝁䅙杚求䡁䅉督杁䡁䅁䅢桂䡁䅑杚療䡁䅉兢杁䝁䅅杢歂䍁䅁䅤祂䝁䅅杢穂䝁䅙睢祂䝁䄰兙あ䝁䅫杤求䍁䅁䅤求䝁䅍䅡畂䝁䄸䅢療䝁䅣入杁䡁䅍睢獂䡁䅕䅤灂䝁䄸杢穂䍁䅷䅉灂䝁䄴睙獂䡁䅕䅚灂䝁䄴睚杁䝁䅍入楂䝁䅕杣穂䝁䅕睙ㅂ䡁䅉兡あ䡁䅫䅉浂䝁䄸杣杁䝁䅣睢㉂䝁䅕杣畂䝁䄰党畂䡁䅑䅉桂䝁䅣党畂䝁䅍兡求䡁䅍睏杁䝁䅑兙あ䝁䅅䅉桂䝁䄴䅚杁䝁䅫杢穂䝁䅫睚潂䡁䅑督杁䡁䅍睢獂䡁䅕䅤灂䝁䄸杢穂䑁䅳䅉歂䝁䅫睚灂䡁䅑兙獂䍁䅁督療䝁䅷兤あ䝁䅫睢畂䡁䅍䅉あ䝁䅧</t>
  </si>
  <si>
    <t>兙あ䍁䅁䅡求䝁䅷䅣穂䍁䅁睤療䡁䅉睡求䡁䅉督杁䝁䅅杢歂䍁䅁䅣療䝁䅷兡橂䡁䅫兢桂䝁䅳党祂䡁䅍䅉あ䝁䄸䅉穂䝁䅧兙祂䝁䅕䅌杁䝁䅍睢瑂䝁䄰兤畂䝁䅫睙桂䡁䅑党獁䍁䅁兙畂䝁䅑䅉獂䝁䅕杤求䡁䅉兙湂䝁䅕䅉歂䝁䅅䅤桂䑁䅳䅉睂䝁䅅入瑂䝁䅕杢あ䡁䅍䅉穂䝁䄸䅢ㅂ䡁䅑兡療䝁䄴督獁䍁䅁督ㅂ䝁䅍䅡杁䝁䅅督杁䝁䅉兡獂䝁䅷兡畂䝁䅣䅌杁䡁䅁杣求䡁䅍党畂䡁䅑兢求䝁䄴䅤獁䍁䅁兢求䡁䅉睙潂䝁䅅杢あ䍁䅁睢畂䝁䅉睢桂䡁䅉䅚灂䝁䄴睚獁䍁䅁睙療䝁䅷䅢求䝁䅍䅤灂䝁䄸杢穂䍁䅷䅉祂䝁䅕睙療䝁䄴睙灂䝁䅷兡桂䡁䅑兡療䝁䄴䅌杁䝁䅅杢歂䍁䅁䅚灂䡁䅍杙ㅂ䡁䅉督求䝁䄰党畂䡁䅑督㝁䍁䅁䅣獂䝁䅅䅤浂䝁䄸杣瑂䍁䅁䅤求䝁䅍䅡畂䝁䄸䅢療䝁䅣兡求䡁䅍䅌杁䝁䅅杢杁䝁䅅䅣睂䝁䅷兡橂䝁䅅䅤灂䝁䄸杢杁䝁䅑党㉂䝁䅕䅢療䡁䅁兢求䝁䄴䅤杁䡁䅁䅢桂䡁䅑杚療䡁䅉兢杁䡁䅑䅡桂䡁䅑䅉求䝁䄴兙楂䝁䅷党穂䍁䅁睚療䡁䅙党祂䝁䄴兢求䝁䄴䅤杁䡁䅣睢祂䝁䅳党祂䡁䅍䅉あ䝁䄸䅉楂䡁䅕兡獂䝁䅑䅉穂䝁䄸䅢ㅂ䡁䅑兡療䝁䄴督杁䝁䅅杢歂䍁䅁兙睂䡁䅁䅢灂䝁䅍兙あ䝁䅫睢畂䡁䅍睏杁䝁䅅杢歂䍁䅁睢ㅂ䡁䅑䅚療䝁䄸杣杁䡁䅉党橂䡁䅉党桂䡁䅑兡療䝁䄴䅉穂䝁䄸䅢ㅂ䡁䅑兡療䝁䄴督獁䍁䅁兡畂䝁䅍䅢ㅂ䝁䅑兡畂䝁䅣䅉橂䝁䅅兢睂䡁䅍兡あ䝁䅕䅉祂䝁䅕督求䡁䅉杤桂䡁䅑兡療䝁䄴督獁䍁䅁兙橂䡁䅑兡㉂䝁䅫䅤㕂䍁䅁杣求䝁䅣兡穂䡁䅑杣桂䡁䅑兡療䝁䄴督獁䍁䅁䅢灂䝁䅍党畂䡁䅍兡畂䝁䅣䅉穂䝁䅅䅢求䡁䅍䅉桂䝁䄴䅚杁䡁䅉党畂䝁䅕睤桂䝁䅷督獁䍁䅁兙畂䝁䅑䅉祂䝁䅕兙獂䍁䄰䅤灂䝁䄰党杁䝁䅑兙あ䝁䅅䅉浂䝁䄸杣杁䝁䅍睢畂䡁䅍党祂䡁䅙兙あ䝁䅫睢畂䍁䅁兙畂䝁䅑䅉睂䝁䅅杣牂䍁䅁兢桂䝁䄴兙湂䝁䅕兢求䝁䄴䅤畁䍁䅁兓あ䍁䅁兙獂䡁䅍睢杁䡁䅁杣療䡁䅙兡歂䝁䅕督杁䡁䅁兤楂䝁䅷兡橂䍁䅁兙歂䝁䄰兡畂䝁䅫督あ䡁䅉兙あ䝁䅫睢畂䍁䅁督療䝁䅷兤あ䝁䅫睢畂䡁䅍䅌杁䡁䅍兤橂䝁䅧䅉桂䡁䅍䅉橂䝁䅫杤灂䝁䅍䅉穂䝁䅕杣㉂䝁䅫睙求䡁䅍睏杁䝁䅙兡畂䝁䅅杢橂䝁䅫兙獂䍁䅁兙睂䡁䅁䅢灂䝁䅍兙あ䝁䅫睢畂䡁䅍䅉㍂䝁䅫䅤潂䍁䅁䅡ㅂ䝁䄰兙畂䍁䅁杣求䡁䅍睢ㅂ䡁䅉睙求䡁䅍䅌杁䡁䅉党㉂䝁䅕杢ㅂ䝁䅕䅉瑂䝁䅅杢桂䝁䅣党瑂䝁䅕杢あ䍁䅷䅉あ䝁䅅䅥杁䝁䅉兡獂䝁䅷兡畂䝁䅣䅌杁䡁䅕䅤灂䝁䅷兡あ䝁䅫党穂䍁䅷䅉桂䡁䅍督求䡁䅑䅉瑂䝁䅅杢桂䝁䅣党瑂䝁䅕杢あ䍁䅷䅉桂䝁䄴䅚杁䡁䅁兙㕂䝁䄰党畂䡁䅑䅉睂䡁䅉睢橂䝁䅕督穂䝁䅫杢湂䑁䅳䅉睂䡁䅉睢睂䝁䅕杣あ䡁䅫䅉桂䝁䄴䅚杁䡁䅉党橂䝁䄸杣歂䝁䅫杢湂䍁䅁督求䡁䅉杤灂䝁䅍党杁䡁䅑䅡桂䡁䅑䅉瑂䝁䅅杢桂䝁䅣党穂䍁䅁兙睂䡁䅁杣桂䝁䅫督桂䝁䅷䅉穂䝁䅕杣㉂䝁䅫睙求䡁䅍䅌杁䡁䅙兙獂䡁䅕兙あ䝁䅫睢畂䍁䅷䅉あ䝁䅅䅥杁䝁䅉兡獂䝁䅷兡畂䝁䅣䅉桂䝁䄴䅚杁䝁䅍睢獂䝁䅷党橂䡁䅑兡療䝁䄴督獁䍁䅁兙穂䡁䅍党穂䡁䅍兢求䝁䄴䅤杁䝁䅅䅚瑂䝁䅫杢灂䡁䅍䅤祂䝁䅅䅤灂䝁䄸杢獁䍁䅁兙畂䝁䅑䅉獂䝁䅅杢歂䍁䅁兙畂䝁䅑䅉療䝁䅙杚灂䝁䅍兡桂䝁䅷䅉祂䝁䅕睙療䡁䅉䅚穂䑁䅳䅉桂䝁䄴䅚杁䡁䅁党祂䝁䄰兡あ䡁䅑兡畂䝁䅣䅌杁䝁䅷兡橂䝁䅕杢穂䝁䅫杢湂䍁䅷䅉桂䝁䄴䅚杁䡁䅉党湂䡁䅕䅢桂䡁䅑睢祂䡁䅫䅉瑂䝁䅅杢桂䝁䅣党瑂䝁䅕杢あ䍁䅁督療䝁䅷兤あ䝁䅫睢畂䡁䅍杌杁䕁䅫杢杁䝁䅅䅚歂䝁䅫䅤灂䝁䄸杢獁䍁䅁䅤潂䝁䅕䅉橂䝁䄸兢睂䝁䅅杢㕂䍁䅁睢浂䝁䅙党祂䡁䅍䅉橂䝁䄸兤祂䡁䅑督杁䝁䅅杢歂䍁䅁䅣ㅂ䝁䅉䅢灂䝁䅍䅉穂䝁䅅杚求䡁䅑入杁䡁䅍睢獂䡁䅕䅤灂䝁䄸杢穂䑁䅳䅉穂䝁䅍䅡療䝁䄸䅢杁䕁䅕杕兂䍁䅁兙畂䝁䅑䅉穂䡁䅑兤歂䝁䅕杢あ䍁䅁䅤祂䝁䅅杢穂䡁䅁睢祂䡁䅑兙あ䝁䅫睢畂䍁䅁督療䝁䅷兤あ䝁䅫睢畂䡁䅍䅉浂䝁䄸杣杁䕁䅳兌硁䑁䅉䅉穂䝁䅍䅡療䝁䄸䅢穂䑁䅳䅉桂䝁䄴䅚杁䝁䅧党桂䝁䅷䅤潂䍁䅁兙畂䝁䅑䅉潂䡁䅕兢桂䝁䄴䅉穂䝁䅕杣㉂䝁䅫睙求䡁䅍䅉穂䝁䄸䅢ㅂ䡁䅑兡療䝁䄴督畁䍁䅁杒ㅂ䡁䅉䅤潂䝁䅕杣獁䍁䅁䅤潂䝁䅕䅉橂䝁䄸兢睂䝁䅅杢㕂䍁䅁睢浂䝁䅙党祂䡁䅍䅉穂䝁䄸杚あ䡁䅣兙祂䝁䅕䅉桂䡁䅍䅉桂䍁䅁督求䡁䅉杤灂䝁䅍党杁䝁䅅杣祂䝁䅅杢湂䝁䅕兢求䝁䄴䅤穂䍁䅁兙畂䝁䅑䅉求䝁䅷党橂䡁䅑杣療䝁䄴兡橂䍁䅁䅚療䝁䅍兤瑂䝁䅕杢あ䍁䅁杚灂䝁䅷兡畂䝁䅣䅉穂䝁䄸䅢ㅂ䡁䅑兡療䝁䄴督杁䝁䅙睢祂䍁䅁睙療䡁䅕杣あ䡁䅍睏杁䡁䅍睢浂䡁䅑睤桂䡁䅉党杁䝁䅅杢歂䍁䅁䅡桂䡁䅉䅚㍂䝁䅅杣求䍁䅁兡畂䡁䅍䅤桂䝁䅷䅢桂䡁䅑兡療䝁䄴䅌杁䝁䅑兙あ䝁䅅䅉橂䝁䄸杢㉂䝁䅕杣穂䝁䅫睢畂䍁䅷䅉あ䡁䅉兙灂䝁䄴兡畂䝁䅣䅌杁䡁䅁杣療䝁䅑兤橂䡁䅑䅉瑂䝁䄸䅚灂䝁䅙兡橂䝁䅅䅤灂䝁䄸杢獁䍁䅁兙畂䝁䅑䅉瑂䝁䅅兡畂䡁䅑党畂䝁䅅杢橂䝁䅕䅉桂䝁䄴䅚杁䡁䅍兤睂䡁䅁睢祂䡁䅑䅉穂䝁䅕杣㉂䝁䅫睙求䡁䅍睏杁䝁䅅杢歂䍁䅁䅣祂䝁䄸䅣求䡁䅉䅤㕂䍁䅁兙睂䡁䅁杣桂䝁䅫督桂䝁䅷䅉療䡁䅕䅤穂䝁䄸兤祂䝁䅍兡畂䝁䅣䅉穂䝁䅕杣㉂䝁䅫睙求䡁䅍䅉浂䝁䄸杣杁䡁䅑兙㑂䝁䅫杢湂䍁䅁条ㅂ䡁䅉兡穂䝁䅑兡橂䡁䅑兡療䝁䄴督畁䍁䅁䅖㕂䝁䅷党祂䍁䅁䅖求䝁䅍䅡畂䝁䄸䅢療䝁䅣兡求䡁䅍䅌杁䕁䅫杢橂䍁䄴䅉潂䝁䅅督杁䝁䅅䅉穂䡁䅑杣桂䡁䅑党湂䝁䅫睙杁䝁䅍睢獂䝁䅷兙楂䝁䄸杣桂䡁䅑兡療䝁䄴䅉桂䝁䅣杣求䝁䅕兢求䝁䄴䅤杁䡁䅣兡あ䝁䅧䅉䉂䝁䄰兙㙂䝁䄸杢杁䙁䅣党楂䍁䅁睕求䡁䅉杤灂䝁䅍党穂䍁䅁杚療䡁䅉䅉橂䝁䅷睢ㅂ䝁䅑䅉潂䝁䄸督あ䝁䅫杢湂䍁䅁督求䡁䅉杤灂䝁䅍党穂䍁䄴䅉啂䝁䅧党杁䝁䅍睢瑂䡁䅁兙畂䡁䅫䅉㍂䝁䅅督杁䝁䅙睢ㅂ䝁䄴䅚求䝁䅑䅉灂䝁䄴䅉硁䑁䅫李㉁䍁䅁兙畂䝁䅑䅉灂䡁䅍䅉潂䝁䅕兙歂䡁䅅兤桂䡁䅉䅤求䡁䅉党歂䍁䅁兡畂䍁䅁䅕獂䝁䅅杢療䍁䅷䅉啂䝁䅕䅥桂䡁䅍杌䅁䱁奣䅁捄䅄䅁䅖㕂䡁䅍睢畂䍁䅁杒療䝁䄸䅚穂䍁䅷䅉䩂䝁䄴睙畁䍁䅷䅉あ䝁䄸睚求䡁䅑䅡求䡁䅉䅉㍂䝁䅫䅤潂䍁䅁兡あ䡁䅍䅉穂䡁䅕杙穂䝁䅫䅚灂䝁䅅杣灂䝁䅕督獁䍁䅁睢睂䝁䅕杣桂䡁䅑党穂䍁䅁兙穂䍁䅁兙杁䝁䅙睢療䝁䅑䅉橂䝁䄸兢睂䝁䅅杢㕂䍁䅁睤療䡁䅉䅢歂䡁䅣兡歂䝁䅕杌杁䕁䅫䅤杁䝁䄸䅣求䡁䅉兙あ䝁䅕督杁䡁䅑䅡祂䝁䄸兤湂䝁䅧䅉浂䝁䄸兤祂䍁䅁督求䝁䅣兢求䝁䄴䅤穂䑁䅯䅉䍂䝁䅕党浂䍁䅷䅉兂䝁䄸杣牂䍁䅷䅉䑂䝁䅧兡橂䝁䅳党畂䍁䅷䅉桂䝁䄴䅚杁䙁䅁杣求䡁䅁兙祂䝁䅕䅚杁䕁䅙睢療䝁䅑督畁䍁䅁䅖潂䝁䅕䅉橂䝁䄸兢睂䝁䅅杢㕂䍁䅁䅣祂䝁䄸睙求䡁䅍督求䡁䅍䅉獂䝁䅫杤求䍁䅁杚求䝁䅑䅉橂䝁䅅䅤あ䝁䅷党杁䝁䅅杢歂䍁䅁䅡療䝁䅣督㝁䍁䅁杚桂䝁䅉杣灂䝁䅍兙あ䝁䅕督杁䝁䅑杣求䡁䅍督求䝁䅑䅉楂䝁䅕党浂䍁䅁兙畂䝁䅑䅉睂䝁䄸杣牂䍁䅁睙桂䡁䅉睙桂䡁䅍督求䡁䅍䅉灂䝁䄴䅤療䍁䅁䅣祂䝁䅫兢桂䝁䅷䅉桂䝁䄴䅚杁䡁䅍兤楂䍁䄰䅣祂䝁䅫兢桂䝁䅷䅉瑂䝁䅕兙あ䍁䅁睙ㅂ䡁䅑督獁䍁䅁兙穂䍁䅁睤求䝁䅷䅢杁䝁䅅督杁䝁䅍兙穂䝁䅕䅉祂䝁䅕兙歂䡁䅫䅉楂䝁䅕党浂䍁䅁兙畂䝁䅑䅉睂䝁䄸杣牂䍁䅷䅉桂䝁䄴䅚杁䝁䅙兤獂䝁䅷入杁䝁䅍睢療䝁䅳党歂䍁䅁兢求䝁䅅䅤穂䑁䅳䅉祂䝁䅅兡穂䝁䅕督杁䝁䅅杢歂䍁䅁䅣祂䝁䄸睙求䡁䅍督求䡁䅍䅉橂䝁䅧兡橂䝁䅳党畂䡁䅍䅉灂䝁䄴䅤療䍁䅁杚祂䝁䅕督潂䍁䅷䅉浂䡁䅉睢㙂䝁䅕杢獁䍁䅁兙畂䝁䅑䅉㉂䝁䅅䅢ㅂ䝁䅕兌桂䝁䅑䅚求䝁䅑䅉橂䝁䅧兡橂䝁䅳党畂䍁䅁䅣祂䝁䄸䅚ㅂ䝁䅍䅤穂䍁䅷䅉灂䝁䄴睙獂䡁䅕䅚灂䝁䄴睚杁䝁䅉杣求䝁䅅䅚求䝁䅑䅉橂䝁䅧兡橂䝁䅳党畂䍁䅁督あ䡁䅉兡睂䡁䅍䅌杁䝁䄴兤湂䝁䅣党あ䡁䅍䅌杁䡁䅁兙あ䡁䅑兡求䡁䅍䅌杁䝁䅅杢歂䍁䅁睢あ䝁䅧党祂䍁䅁杣求䝁䅅䅚㕂䍁䄰䅤療䍁䄰杚灂䡁䅧䅉療䡁䅉䅉浂䡁䅕䅢獂䡁䅫䅉橂䝁䄸睢牂䝁䅕䅚杁䝁䅍䅡灂䝁䅍睡求䝁䄴䅉睂䝁䅅杣あ䡁䅍睏杁䝁䅅杢歂䍁䅁督ㅂ䡁䅁䅣獂䝁䅫党穂䍁䅁䅣療䡁䅕䅢あ䡁䅉入杁䝁䅉杣求䝁䅕䅚灂䝁䄴睚杁䡁䅍䅤療䝁䅍睡畁䍁䅁兓あ䍁䅁兙獂䡁䅍睢杁䝁䄰兙畂䡁䅕杚桂䝁䅍䅤ㅂ䡁䅉党穂䍁䅁兙畂䝁䅑䅉瑂䝁䅅杣牂䝁䅕䅤穂䍁䅁杚祂䝁䄸来求䝁䄴䅉桂䝁䄴䅚杁䡁䅉党浂䡁䅉兡湂䝁䅕杣桂䡁䅑党歂䍁䅁杚療䝁䄸䅚杁䡁䅁杣療䝁䅑兤橂䡁䅑督獁䍁䅁兡畂䝁䅍䅢ㅂ䝁䅑兡畂䝁䅣䅉祂䝁䅕兙歂䡁䅫兌あ䝁䄸兌求䝁䅅䅤杁䡁䅍兙畂䝁䅑睤灂䝁䅍䅡求䡁䅍䅌杁䝁䅙䅢桂䝁䄰党瑁䝁䅣杣灂䝁䅷䅢求䝁䅑䅉潂䝁䅅兢楂䡁䅕杣湂䝁䅕杣穂䍁䅷䅉兂䝁䅧兡獂䝁䅷入杁䡁䅍䅤求䝁䅅睡穂䍁䅷䅉睂䝁䅕䅣睂䝁䅕杣療䝁䄴兡獁䍁䅁杙桂䝁䅍睢畂䍁䅷䅉楂䡁䅉党桂䝁䅳杚桂䡁䅍䅤杁䡁䅍兙ㅂ䡁䅍兙湂䝁䅕䅌杁䡁䅑兤祂䝁䅳党㕂䍁䅷䅉獂䡁䅕杢橂䝁䅧兢求䝁䅅䅤獁䍁䅁䅡療䡁䅑䅉歂䝁䄸睚穂䍁䅷䅉浂䝁䅷睢ㅂ䡁䅉䅉桂䝁䄴䅚杁䝁䅍睢祂䝁䄴䅉あ䝁䄸杣あ䝁䅫䅢獂䝁䅅䅉睂䡁䅉睢歂䡁䅕睙あ䡁䅍䅌杁䝁䅅䅣睂䝁䅕䅤灂䡁䅯党祂䡁䅍䅌杁䡁䅍杢桂䝁䅍睡穂䍁䅷䅉睂䡁䅉党睂䝁䅅杣求䝁䅑䅉瑂䝁䅕兙獂䡁䅍䅌杁䝁䅕䅤潂䝁䄴兡橂䍁䅁杚療䝁䄸䅚穂䍁䅷䅉穂䝁䅫䅚求䍁䅁䅚灂䡁䅍䅡求䡁䅍䅌杁䝁䄰党桂䡁䅑䅉歂䝁䅫督潂䝁䅕督獁䍁䅁杙祂䝁䅕兙歂䡁䅍䅤灂䝁䅍睡穂䍁䅷䅉桂䝁䄴䅚杁䡁䅁杣療䝁䅍党穂䡁䅍党歂䍁䅁兢求䝁䅅䅤穂䍁䅁兤畂䝁䅑党祂䍁䅁䅤潂䝁䅕䅉啂䡁䅫督療䝁䄴䅌杁䕁䅯兡瑂䝁䄰入杁䕁䅑党桂䝁䄴䅌杁䕁䅧兡獂䝁䅷督潂䝁䅫杣求䍁䅁杒桂䡁䅉兢獁䍁䅁村桂䝁䅷䅢杁䙁䅁兙祂䝁䅳䅌杁䙁䅣杣灂䝁䅣䅡あ䍁䅷䅉䉂䝁䅫䅚求䝁䅷䅢穂䍁䅷䅉䡂䝁䅅䅢獂䝁䄸䅉呂䝁䅅䅢桂䝁䄰党獁䍁䅁兡楂䡁䅁䅌杁䝁䅅杢歂䍁䅁睕あ䝁䅅䅤求䍁䅁杒桂䝁䅫杣杁䝁䅉杣桂䝁䄴䅚穂䍁䄴䅉啂䝁䅧党杁䝁䅍睢瑂䡁䅁兙畂䡁䅫䅉穂䝁䅕䅢獂䡁䅍䅉灂䡁䅑督杁䡁䅁杣療䝁䅑兤橂䡁䅑督杁䡁䅑䅡祂䝁䄸兤湂䝁䅧䅉灂䡁䅑督杁䡁䅍兙獂䝁䅕督杁䡁䅍䅤桂䝁䅙杚杁䡁䅑睢杁䝁䅣杣療䝁䅍党祂䡁䅫䅉祂䝁䅕䅤桂䝁䅫䅢求䡁䅉督獁䍁䅁睚祂䝁䄸睙求䡁䅉入杁䡁䅣䅡療䝁䅷党穂䝁䅅䅢求䡁䅉督獁䍁䅁兢求䝁䅅䅤杁䝁䅑兡穂䡁䅑杣灂䝁䅉兤あ䝁䄸杣穂䍁䅷䅉㍂䝁䅅杣求䝁䅧睢ㅂ䡁䅍党杁䝁䅍䅢ㅂ䝁䅉䅉穂䡁䅑睢祂䝁䅕督獁䍁䅁兢灂䝁䅷兡あ䝁䅅杣㕂䍁䅁睙療䝁䄰兢灂䡁䅍督桂䡁䅉兡求䡁䅍䅌杁䝁䅫杢歂䡁䅕督あ䡁䅉兡桂䝁䅷䅉浂䝁䄸睢歂䍁䅁䅣祂䝁䄸睙求䡁䅍督灂䝁䄴睚杁䝁䅍睢瑂䡁䅁兙畂䝁䅫党穂䍁䅷䅉橂䝁䅧兙灂䝁䄴䅉祂䝁䅕督あ䝁䅅兤祂䝁䅅杢あ䡁䅍䅉療䡁䅉䅉あ䝁䅧党灂䡁䅉䅉歂䝁䅫督あ䡁䅉兡楂䡁䅕䅤療䡁䅉督獁䍁䅁䅢灂䡁䅙党杁䝁䄰兙祂䝁䅳党あ䡁䅍䅌杁䝁䅫杢あ䝁䅕杣畂䝁䅅䅤灂䝁䄸杢桂䝁䅷䅉求䡁䅧䅣療䡁䅉䅤杁䝁䅍睢瑂䡁䅁兙畂䝁䅫党穂䍁䅷䅉桂䝁䄴䅚杁䝁䅑睢瑂䝁䅕督あ䝁䅫睙杁䝁䅑兡穂䡁䅑杣灂䝁䅉兤あ䝁䄸杣穂䍁䅁睤潂䝁䄸䅉穂䝁䅕杣㉂䝁䅕䅉祂䝁䅕督あ䝁䅅兤祂䝁䅅杢あ䡁䅍䅉桂䝁䄴䅚杁䝁䅙睢療䝁䅑䅉穂䝁䅕杣㉂䝁䅫睙求䍁䅁睢睂䝁䅕杣桂䡁䅑兡療䝁䄴督獁䍁䅁督ㅂ䝁䅍䅡杁䝁䅅督杁䡁䅁䅢桂䝁䄴䅤杁䝁䅅杢歂䍁䅁督橂䝁䅧睢療䝁䅷䅉橂䝁䅅杚求䡁䅑党祂䝁䅫兙穂䍁䅷䅉橂䝁䄸杢㉂䝁䅕杢灂䝁䅕杢橂䝁䅕䅉穂䡁䅑睢祂䝁䅕督獁䍁䅁䅡療䡁䅍䅣灂䡁䅑兙獂䡁䅍䅌杁䝁䅅杢歂䍁䅁睢あ䝁䅧党祂䍁䅁杤求䝁䄴䅚療䡁䅉督獁䍁䅁兙穂䍁䅁睤求䝁䅷䅢杁䝁䅅督杁䡁䅑䅡祂䝁䄸兤湂䝁䅧䅉灂䝁䄴䅚求䡁䅁党畂䝁䅑党畂䡁䅑䅉楂䡁䅉睢牂䝁䅕杣穂䍁䅁兙畂䝁䅑䅉あ䡁䅉兙歂䝁䅫杢湂䍁䅁睙療䝁䄰䅣桂䝁䄴兡求䡁䅍杌杁䙁䅑䅡求䍁䅁睙療䝁䄰䅣桂䝁䄴入杁䡁䅣兙穂䍁䅁杚療䡁䅕杢歂䝁䅕䅚杁䝁䅫杢杁䑁䅅兏穁䑁䅕䅉桂䝁䄴䅚杁䝁䅫督杁䝁䅧党桂䝁䅑兣ㅂ䝁䅅杣あ䝁䅕杣求䝁䅑䅉灂䝁䄴䅉呂䡁䅁杣灂䝁䄴睚歂䝁䅅䅢求䍁䅷䅉䉂䡁䅉睡桂䝁䄴督桂䡁䅍杌䅁䭁嘰䅁捁䅄䅁兖畁䙁䅍杌杁䕁䅉兙畂䝁䅍睢祂䡁䅁䅌杁䝁䅅䅉浂䝁䅫杢桂䝁䄴睙灂䝁䅅䅢杁䡁䅍党祂䡁䅙兡橂䝁䅕督杁䝁䅧睢獂䝁䅑兡畂䝁䅣䅉橂䝁䄸兢睂䝁䅅杢㕂䍁䅷䅉睂䡁䅉睢㉂䝁䅫䅚求䡁䅍䅉㉂䝁䅅杣灂䝁䄸兤穂䍁䅁杚灂䝁䄴兙畂䝁䅍兡桂䝁䅷䅉穂䝁䅕杣㉂䝁䅫睙求䡁䅍䅉あ䝁䄸䅉灂䝁䄴䅚灂䡁䅙兡歂䡁䅕兙獂䡁䅍䅌杁䝁䅉兤穂䝁䅫杢求䡁䅍督求䡁䅍䅌杁䝁䅫杢穂䡁䅑兡あ䡁䅕䅤灂䝁䄸杢桂䝁䅷䅉療䡁䅉睚桂䝁䄴兡㙂䝁䅅䅤灂䝁䄸杢穂䍁䅷䅉湂䝁䄸杤求䡁䅉杢瑂䝁䅕杢あ䝁䅅䅢杁䝁䅕杢あ䝁䅫䅤灂䝁䅕督獁䍁䅁兙畂䝁䅑䅉療䡁䅑䅡求䡁䅉䅉浂䝁䅫杢桂䝁䄴睙灂䝁䅅䅢杁䝁䅫杢穂䡁䅑兡あ䡁䅕䅤灂䝁䄸杢穂䍁䅁兡畂䍁䅁䅤潂䝁䅕䅉噂䝁䄴兡あ䝁䅕䅚杁䙁䅍䅤桂䡁䅑党穂䍁䄴䅉䩂䡁䅑䅉療䡁䅁党祂䝁䅅䅤求䡁䅍䅉あ䝁䅧杣療䡁䅕睚潂䍁䅁睖求䝁䅅䅢あ䝁䅧䅌杁䕁䅍睢祂䡁䅁睢祂䝁䅅䅤求䍁䅷䅉䑂䝁䄸兢瑂䝁䅕杣橂䝁䅫兙獂䍁䅁兙畂䝁䅑䅉䩂䝁䄴督あ䝁䅫䅤ㅂ䡁䅑兡療䝁䄴兙獂䍁䅁村桂䝁䄴睡灂䝁䄴睚㝁䍁䅁睑療䝁䄴督ㅂ䝁䄰党祂䍁䅁兙畂䝁䅑䅉䍂䡁䅕督灂䝁䄴党穂䡁䅍䅉䍂䝁䅅杢牂䝁䅫杢湂䑁䅳䅉兂䝁䅅入瑂䝁䅕杢あ䍁䅁睕求䡁䅉杤灂䝁䅍党穂䑁䅳䅉桂䝁䄴䅚杁䙁䅑杣求䝁䅅督ㅂ䡁䅉入杁䝁䅅杢歂䍁䅁睑療䡁䅉䅣療䡁䅉兙あ䝁䅕䅉呂䡁䅕䅣睂䝁䄸杣あ䍁䅁督求䝁䅣兢求䝁䄴䅤穂䍁䄴䅉啂䝁䅧党杁䝁䅍睢瑂䡁䅁兙畂䡁䅫䅉療䝁䅙杚求䡁䅉督杁䝁䅑党睂䝁䄸督灂䡁䅑睢祂䡁䅫䅉穂䝁䅕杣㉂䝁䅫睙求䡁䅍䅌杁䝁䅫杢橂䝁䅷兤歂䝁䅫杢湂䍁䅁睙潂䝁䅕睙牂䝁䅫杢湂䍁䅁兙橂䝁䅍睢ㅂ䝁䄴䅤穂䍁䅷䅉穂䝁䅅杤灂䝁䄴睚穂䍁䅁兙橂䝁䅍睢ㅂ䝁䄴䅤穂䍁䅷䅉桂䝁䄴䅚杁䡁䅑兡瑂䝁䅕䅉橂䝁䅕杣あ䝁䅫杚灂䝁䅍兙あ䝁䅕䅉橂䝁䄸杢あ䡁䅉兙橂䡁䅑督㝁䍁䅁兙畂䝁䅑䅉獂䝁䅕杢歂䝁䅫杢湂䍁䅁督求䡁䅉杤灂䝁䅍党穂䍁䅷䅉穂䡁䅕睙潂䍁䅁兙穂䍁䅁䅤祂䝁䅅䅚灂䡁䅑兡療䝁䄴兙獂䍁䅁睙祂䝁䅕䅚灂䡁䅑䅉睂䡁䅉睢歂䡁䅕睙あ䡁䅍䅉桂䝁䄴䅚杁䝁䅍杣求䝁䅑兡あ䍁䅁睙桂䡁䅉䅚杁䡁䅍党祂䡁䅙兡橂䝁䅕督獁䍁䅁䅢求䝁䅅督求䍁䅁杚灂䝁䄴兙畂䝁䅍兡畂䝁䅣䅉桂䝁䄴䅚杁䝁䅫兢睂䝁䄸杣あ䍁䄸党㑂䡁䅁睢祂䡁䅑䅉あ䡁䅉兙歂䝁䅕䅌杁䝁䅅督穂䝁䅕䅤瑁䝁䅉兙橂䝁䅳党歂䍁䅁䅢求䝁䄴䅚灂䝁䄴睚獁䍁䅁兙湂䡁䅉兡橂䡁䅕䅢あ䡁䅕杣桂䝁䅷䅉浂䝁䅫杢桂䝁䄴睙求䍁䅷䅉桂䝁䄴䅚杁䝁䄸䅤潂䝁䅕杣杁䡁䅁杣療䝁䅑兤橂䡁䅑督畁䍁䅁兓あ䍁䅁兙獂䡁䅍睢杁䡁䅁杣療䡁䅙兡歂䝁䅕督杁䝁䅅杢橂䝁䅫䅢獂䝁䅅杣㕂䍁䅁督求䡁䅉杤灂䝁䅍党穂䍁䅁睙療䝁䄰䅣祂䝁䅫督灂䝁䄴睚杁䝁䅍兙睂䝁䅫䅤桂䝁䅷䅉瑂䝁䅅杣牂䝁䅕䅤穂䍁䅷䅉あ䡁䅉党桂䡁䅍兤祂䡁䅫䅉瑂䝁䅅杢桂䝁䅣党瑂䝁䅕杢あ䍁䅷䅉桂䝁䄴䅚杁䡁䅉党橂䝁䅕兡㉂䝁䅅杙獂䝁䅕䅉獂䝁䄸睙牂䍁䄰杙療䡁䅧䅉橂䝁䄸䅢獂䝁䅕睙あ䝁䅫睢畂䍁䅁督求䡁䅉杤灂䝁䅍党穂䍁䅁䅤療䍁䅁睙療䡁䅉䅣療䡁䅉兙あ䝁䅕䅉桂䝁䄴䅚杁䝁䅣睢㉂䝁䅕杣畂䝁䄰党畂䡁䅑兙獂䍁䅁党畂䡁䅑兡あ䡁䅫䅉橂䡁䅕督あ䝁䄸兢求䡁䅉督畁䍁䅁兓畂䍁䅁兙歂䝁䅑兡あ䝁䅫睢畂䍁䅷䅉あ䝁䅧党杁䝁䅍睢瑂䡁䅁兙畂䡁䅫䅉療䝁䅙杚求䡁䅉督杁䝁䅅督穂䝁䅕䅤杁䝁䄰兙畂䝁䅅睚求䝁䄰党畂䡁䅑䅉桂䝁䄴䅚杁䝁䅙兡歂䡁䅕睙灂䝁䅅杣㕂䍁䅁督求䡁䅉杤灂䝁䅍党穂䍁䅁杚療䡁䅉䅉灂䝁䄴䅚灂䡁䅙兡歂䡁䅕兙獂䡁䅍䅌杁䝁䅕督あ䝁䅅䅤求䡁䅍䅌杁䝁䅙睢ㅂ䝁䄴䅚桂䡁䅑兡療䝁䄴督獁䍁䅁杙ㅂ䡁䅍兡畂䝁䅕督穂䍁䅁睙療䡁䅉䅣療䡁䅉兙あ䝁䅫睢畂䡁䅍䅌杁䝁䅅杢歂䍁䅁睙潂䝁䅅杣灂䡁䅑兙楂䝁䅷党杁䝁䄸杣湂䝁䅅杢灂䡁䅯兙あ䝁䅫睢畂䡁䅍杌杁䕁䅙兤祂䡁䅑䅡求䡁䅉䅌杁䝁䅫䅤杁䡁䅁杣療䡁䅙兡歂䝁䅕督杁䝁䅫杢㉂䝁䅕督あ䝁䄰党畂䡁䅑䅉桂䝁䄴䅚杁䝁䅫杢穂䡁䅕杣桂䝁䄴睙求䍁䅁䅣祂䝁䄸䅚ㅂ䝁䅍䅤穂䍁䅁䅤療䍁䅁兡あ䡁䅍䅉橂䡁䅕督あ䝁䄸兢求䡁䅉督杁䡁䅁杣灂䝁䄴睙灂䡁䅁兙獂䝁䅷入杁䡁䅣兡あ䝁䅧兡畂䍁䅁兡あ䡁䅍䅉歂䝁䄸兢求䡁䅍䅤灂䝁䅍䅉瑂䝁䅅杣牂䝁䅕䅤穂䍁䅷䅉桂䡁䅍䅉㍂䝁䅕䅢獂䍁䅁兙穂䍁䅁杚ㅂ䝁䄴䅚杁䝁䅅䅚瑂䝁䅫杢灂䡁䅍䅤祂䝁䅅䅤灂䝁䄸杢杁䡁䅍党祂䡁䅙兡橂䝁䅕督杁䡁䅑睢杁䝁䄰兤あ䡁䅕兙獂䍁䅁兙畂䝁䅑䅉療䡁䅑䅡求䡁䅉䅉浂䡁䅕杢歂䡁䅍杌杁䕁䅅䅚歂䝁䅫䅤灂䝁䄸杢桂䝁䅷䅢㕂䍁䅷䅉あ䝁䅧党杁䝁䅍睢瑂䡁䅁兙畂䡁䅫䅉睂䡁䅉睢㉂䝁䅫䅚求䡁䅍䅉橂䝁䄸杣睂䝁䄸杣桂䡁䅑党杁䝁䅅杢歂䍁䅁䅣ㅂ䡁䅉睙潂䝁䅅督灂䝁䄴睚杁䝁䅍兙祂䝁䅑䅌杁䝁䅅杢歂䍁䅁睙療䡁䅉䅣療䡁䅉兙あ䝁䅕䅉あ䡁䅉兤穂䡁䅑䅉穂䝁䅕杣㉂䝁䅫睙求䡁䅍杌杁䕁䅙兤祂䡁䅑䅡求䡁䅉兢療䡁䅉党獁䍁䅁兡あ䍁䅁睢浂䝁䅙党祂䡁䅍䅉あ䡁䅉兤穂䡁䅑䅉桂䝁䄴䅚杁䝁䅫杢㉂䝁䅕督あ䝁䄰党畂䡁䅑䅉瑂䝁䅅杢桂䝁䅣党瑂䝁䅕杢あ䍁䅷䅉瑂䝁䅕杣橂䝁䅧兙畂䡁䅑䅉桂䝁䄴䅚杁䕁䅅䅖乂䍁䅁䅣祂䝁䄸睙求䡁䅍督灂䝁䄴睚獁䍁䅁兢療䡁䅉䅤湂䝁䅅睚求䍁䅁杙桂䝁䄴睡灂䝁䄴睚獁䍁䅁兡畂䡁䅍兤祂䝁䅅杢橂䝁䅕䅌杁䝁䅅杢歂䍁䅁杙祂䝁䄸睡求䡁䅉兙湂䝁䅕䅉桂䝁䄴䅚杁䝁䅷党桂䡁䅍兡畂䝁䅣䅉穂䝁䅕杣㉂䝁䅫睙求䡁䅍杌杁䙁䅕杌呂䍁䄴䅉䍂䝁䅅杢橂䝁䄸杣睂䍁䅁睤桂䡁䅍䅉浂䝁䄸兤畂䝁䅑党歂䍁䅁兡畂䍁䅁免㑁䑁䅙睍杁䝁䅅杢歂䍁䅁兡穂䍁䅁䅡求䝁䅅䅚硂䡁䅕兙祂䡁䅑党祂䝁䅕䅚杁䝁䅫杢杁䕁䄰兡畂䝁䄴党桂䡁䅁睢獂䝁䅫督獁䍁䅁兔灂䝁䄴杢求䡁䅍睢あ䝁䅅杌䅁䱁奧䅁獃杂䅁兖畁䙁䅍杌杁䙁䅁䅡㕂䡁䅍兡橂䝁䅅䅢杁䙁䅑䅡求䡁䅉兙睂䡁䅫䅌杁䕁䅫杢橂䍁䄴䅉療䡁䅁党祂䝁䅅䅤求䡁䅍䅉療䡁䅕䅤睂䝁䅅䅤灂䝁䅕杢あ䍁䅁䅣潂䡁䅫督灂䝁䅍兙獂䍁䅁䅤潂䝁䅕杣桂䡁䅁入杁䝁䅍䅢灂䝁䄴兡橂䡁䅍杌杁䙁䅑䅡求䍁䅁睙療䝁䄰䅣桂䝁䄴入杁䝁䄸䅣求䡁䅉兙あ䝁䅕督杁䡁䅑䅡祂䝁䄸兤湂䝁䅧䅉兂䝁䅧入穂䝁䅫睙桂䝁䅷䅉啂䝁䅧党祂䝁䅅䅣㕂䍁䅁睔睂䝁䅕杣桂䡁䅑兡療䝁䄴督杁䝁䅅杢歂䍁䅁兓畂䝁䅑兤穂䡁䅑杣灂䝁䅅䅢杁䕁䅫杢煂䡁䅕杣㕂䍁䅁䅕祂䝁䅕杤求䝁䄴䅤灂䝁䄸杢杁䙁䅍党祂䡁䅙兡橂䝁䅕督杁䡁䅍党湂䝁䄰党畂䡁䅑督畁䍁䅁䅖潂䝁䅕䅉橂䝁䄸兢睂䝁䅅杢㕂䍁䅁䅣祂䝁䄸杤灂䝁䅑党穂䍁䅁䅣祂䝁䅕兌桂䝁䄴䅚杁䡁䅁睢穂䡁䅑兌療䡁䅁党祂䝁䅅䅤灂䡁䅙党杁䝁䅍兙祂䝁䅕䅉桂䝁䄴䅚杁䡁䅑杣求䝁䅅䅤瑂䝁䅕杢あ䍁䅁杚療䡁䅉䅉療䡁䅉䅤潂䝁䄸䅣求䝁䅑兡橂䍁䄰杣求䝁䅷兙あ䝁䅕䅚杁䝁䅑兡穂䝁䄸杣歂䝁䅕杣穂䍁䅷䅉穂䡁䅁睢祂䡁䅑督瑁䡁䅉党獂䝁䅅䅤求䝁䅑䅉灂䝁䄴条ㅂ䡁䅉兡求䡁䅍䅌杁䡁䅁杣求䡁䅙党畂䡁䅑兙あ䝁䅫杤求䍁䅁睙桂䡁䅉党獁䍁䅁杣求䝁䅧兙楂䝁䅫䅢灂䡁䅑兙あ䝁䅫睢畂䍁䅁睢浂䍁䅁兡畂䝁䅯兤祂䝁䅕䅚杁䡁䅣睢祂䝁䅳党祂䡁䅍䅌杁䝁䅅杢歂䍁䅁杢求䡁䅕杣療䝁䅷睢湂䝁䅫睙桂䝁䅷兌祂䝁䅕䅢桂䡁䅑党歂䍁䅁兡畂䝁䅯兤祂䝁䅫党穂䍁䄴䅉䩂䡁䅑䅉療䝁䅙杚求䡁䅉督杁䝁䅫杢歂䡁䅕督あ䡁䅉兡桂䝁䅷䅉灂䝁䄴条ㅂ䡁䅉入杁䡁䅁杣求䡁䅙党畂䡁䅑兡療䝁䄴䅉穂䝁䅕杣㉂䝁䅫睙求䡁䅍䅌杁䝁䅫杢橂䝁䅷兤歂䝁䅫杢湂䍁䅁睢畂䡁䅍兡あ䝁䅕䅉灂䝁䄴条ㅂ䡁䅉入杁䡁䅁杣求䡁䅙党畂䡁䅑兡療䝁䄴䅉桂䝁䄴䅚杁䡁䅉党潂䝁䅅杙灂䝁䅷兡あ䝁䅅䅤灂䝁䄸杢獁䍁䅁䅣求䡁䅉杚療䡁䅉兢桂䝁䄴睙求䍁䅁睢睂䡁䅑兡瑂䝁䅫来桂䡁䅑兡療䝁䄴䅌杁䡁䅁睢穂䡁䅑兌療䝁䅙杚求䡁䅉䅉求䝁䄰䅣獂䝁䄸入瑂䝁䅕杢あ䍁䅁䅤求䡁䅍䅤灂䝁䄴睚獁䍁䅁杚ㅂ䝁䄴睙あ䝁䅫睢畂䝁䅅䅢杁䝁䅍兙睂䝁䅅睙灂䡁䅑入杁䝁䅕杤桂䝁䅷兤桂䡁䅑兡療䝁䄴督獁䍁䅁兙畂䝁䅑䅉求䡁䅉睚療䝁䄴睢瑂䝁䅫睙杁䝁䅅督穂䝁䅕督穂䝁䄰党畂䡁䅑督杁䡁䅑䅡祂䝁䄸兤湂䝁䅧䅉睂䝁䅧入穂䝁䅫睙桂䝁䅷䅉あ䝁䅧党祂䝁䅅䅣灂䡁䅍䅤穂䍁䅁兙畂䝁䅑䅉穂䡁䅁党橂䝁䅫兙獂䝁䅫来求䝁䅑䅉橂䝁䅕杣あ䝁䅫杚灂䝁䅕䅚杁䝁䅅䅤潂䝁䅷党あ䝁䅫睙杁䡁䅑杣桂䝁䅫杢求䡁䅉督杁䝁䅙睢祂䍁䅁杒療䡁䅉䅤ㅂ䝁䄴党杁䑁䅕䅍睁䍁䅁睙療䝁䄰䅣桂䝁䄴兡求䡁䅍䅌杁䝁䅅杢歂䍁䅁睢あ䝁䅧党祂䍁䅁睙獂䝁䅫党畂䡁䅑督杁䝁䅍睢瑂䡁䅁杣灂䡁䅍兡畂䝁䅣䅉灂䝁䄴督ㅂ䡁䅉党祂䡁䅍䅉桂䝁䄴䅚杁䡁䅑䅡求䝁䅫杣杁䝁䅍睢畂䡁䅑杣桂䝁䅍䅤療䡁䅉督畁䍁䅁兖畁䙁䅍杌杁䙁䅁䅡㕂䡁䅍兡橂䝁䅅䅢杁䙁䅑䅡求䡁䅉兙睂䡁䅫䅌杁䕁䅫杢橂䍁䄴䅉㍂䝁䅅督杁䝁䅙睢ㅂ䝁䄴䅚求䝁䅑䅉灂䝁䄴䅉硁䑁䅫兏睁䍁䅁兙畂䝁䅑䅉灂䡁䅍䅉楂䝁䅅督求䝁䅑䅉灂䝁䄴䅉䥂䝁䄸兤穂䡁䅑睢畂䍁䅷䅉啂䝁䅕䅥桂䡁䅍杌䅁䱁奫䅁䥁䅁䅁兖䉂䕁䅷䅁晄睁䅁权䅁䙁䅕村䙂䙁䅉䅁摁䅂䅁䅃䅁䙁䅕䅒卂䅁䅁朷䅍䡁䕉䅁噂䕁䅑杕獁䍁䅁兓畂䝁䅍杌杁䍁䅧杔婂䙁䅍兒㙁䍁䅁兖䕂䙁䅉克獁䍁䅁兙畂䍁䅁睕流䙁䅁䅉ㅁ䑁䅁䅍杁䝁䅍睢瑂䡁䅁兙畂䡁䅫䅌杁䝁䅫督杁䝁䅅䅉獂䝁䅕兙歂䝁䅫杢湂䍁䅁兢ㅂ䝁䅷䅤灂䝁䅙兙瑂䝁䅫䅢㕂䍁䅁杣求䝁䅅䅢杁䝁䅕督あ䝁䅅䅤求䍁䅁兡畂䡁䅙党穂䡁䅑兢求䝁䄴䅤杁䡁䅑杣ㅂ䡁䅍䅤杁䡁䅣兡あ䝁䅧䅉桂䍁䅁䅚求䝁䄰睢畂䡁䅍䅤祂䝁䅅䅤求䝁䅑䅉睂䝁䅕杣浂䝁䄸杣瑂䝁䅅杢橂䝁䅕䅉潂䝁䅫督あ䝁䄸杣㕂䍁䅁睢浂䍁䅁䅚求䝁䅷兡㉂䝁䅕杣灂䝁䄴睚杁䡁䅍兤睂䝁䅕杣灂䝁䄸杣杁䝁䅅杢歂䍁䅁䅚求䡁䅁党畂䝁䅑兙楂䝁䅷党杁䡁䅉党あ䡁䅕杣畂䡁䅍䅉楂䡁䅫䅉穂䡁䅕睙橂䝁䅕督穂䝁䅙兤獂䝁䅷入杁䝁䄰兙畂䝁䅅睚灂䝁䄴睚獁䍁䅁杙ㅂ䡁䅫兡畂䝁䅣䅌杁䡁䅍党獂䝁䅷兡畂䝁䅣䅌杁䝁䅑党㉂䝁䅕䅢療䡁䅁兡畂䝁䅣䅉桂䝁䄴䅚杁䡁䅉党歂䝁䅕杤求䝁䅷睢睂䝁䅫杢湂䍁䅁兙あ䡁䅑杣桂䝁䅍䅤灂䡁䅙党杁䡁䅉党桂䝁䅷䅉求䡁䅍䅤桂䡁䅑党杁䡁䅁杣療䡁䅁党祂䡁䅑兡求䡁䅍䅉灂䝁䄴䅉あ䝁䅅杣湂䝁䅕䅤求䝁䅑䅉噂䍁䄴睕畁䍁䅁兢桂䡁䅉睡求䡁䅑督畁䍁䅁兑穂䍁䅁睢浂䍁䅁睕求䡁䅁䅤求䝁䄰杙求䡁䅉䅉穁䑁䅁䅌杁䑁䅉䅍祁䑁䅑䅌杁䙁䅕䅒卂䍁䅁睢㍂䝁䄴党歂䍁䅁睢祂䍁䅁䅡桂䝁䅑䅉桂䝁䄴䅉療䡁䅣杢求䡁䅉督潂䝁䅫䅣杁䡁䅁睢穂䝁䅫䅤灂䝁䄸杢杁䝁䅫杢杁䑁䅙䅍獁䑁䅅杍穁䍁䅁兙睂䝁䅅杣あ䝁䄰党畂䡁䅑䅉潂䝁䄸兢求䡁䅍杌杁䕁䅙睢祂䍁䅁睢㉂䝁䅕杣杁䑁䅕杍杁䡁䅫党桂䡁䅉督獁䍁䅁兖䕂䙁䅉䅉潂䝁䅅督杁䝁䅑党獂䝁䅫杤求䡁䅉党歂䍁䅁䅢療䝁䄴睚瑁䡁䅑党祂䝁䄰䅉㉂䝁䅅䅢ㅂ䝁䅕䅉あ䝁䄸䅉穂䝁䅧兙祂䝁䅕䅡療䝁䅷䅚求䡁䅉督獁䍁䅁䅤潂䝁䅕䅉楂䝁䅕督あ䍁䅁督あ䝁䅅杢歂䝁䅅杣歂䍁䅁睢浂䍁䅁督求䡁䅉杤灂䝁䅍党杁䡁䅑睢杁䡁䅉党穂䝁䅫䅚求䝁䄴䅤穂䍁䅁兙畂䝁䅑䅉あ䝁䅧党杁䝁䅧兡湂䝁䅧党穂䡁䅑䅉硂䡁䅕兙獂䝁䅫䅤㕂䍁䅁党㑂䡁䅁党祂䝁䅫党畂䝁䅍党杁䝁䅙睢祂䍁䅁兙穂䡁䅍睢橂䝁䅫兙あ䝁䅕督畁䅁䅁桵䅧䥁偙䅁噂䕁䅙䅕杁䕁䅫杢歂䡁䅕督あ䡁䅉兡求䡁䅍䅌杁䕁䅫杢橂䍁䄴䅌杁䡁䅑䅡祂䝁䄸兤湂䝁䅧䅉灂䡁䅑督杁䡁䅍兤楂䡁䅍兡歂䝁䅫兙祂䝁䅫党穂䍁䅷䅉歂䝁䅕督灂䝁䅣杢穂䍁䅷䅉瑂䝁䅅杢ㅂ䝁䅙兙橂䡁䅑兤祂䝁䅕督獁䍁䅁兙畂䝁䅑䅉瑂䝁䅅杣牂䝁䅕䅤穂䍁䅁睤療䝁䄸䅚杁䝁䅅杢歂䍁䅁杢療䝁䄴兌㍂䝁䄸睢歂䍁䅁睙療䝁䄰䅣療䡁䅍兡あ䝁䅕督獁䍁䅁兙畂䝁䅑䅉療䡁䅑䅡求䡁䅉䅉瑂䝁䅅䅤求䡁䅉兡桂䝁䅷督杁䝁䅫杢杁䕁䄴睢祂䡁䅑䅡杁䕁䅅兢求䡁䅉兡橂䝁䅅䅌杁䕁䅕兤祂䝁䄸䅣求䍁䅷䅉䉂䡁䅍兡桂䍁䅷䅉桂䝁䄴䅚杁䕁䅅兤穂䡁䅑杣桂䝁䅷兡桂䍁䄴䅉䩂䡁䅑䅉療䡁䅁党祂䝁䅅䅤求䡁䅍䅉あ䝁䅧杣療䡁䅕睚潂䍁䅁杕求䡁䅑兙灂䝁䅷䅌杁䙁䅁兙橂䝁䅳兙湂䝁䅫杢湂䍁䅷䅉桂䝁䄴䅚杁䕁䅍睢畂䡁䅍䅤祂䡁䅕睙あ䝁䅫睢畂䍁䅁督求䝁䅣兢求䝁䄴䅤穂䍁䄴䅉啂䝁䅧党杁䙁䅉党あ䝁䅅兡獂䍁䅁督求䝁䅣兢求䝁䄴䅤杁䝁䄸杚浂䝁䅕杣穂䍁䅁䅤祂䝁䅕兙あ䝁䅕䅚杁䝁䅷兤瑂䝁䅉党祂䍁䅁䅣祂䝁䄸䅚ㅂ䝁䅍䅤穂䍁䅷䅉灂䝁䄴睙獂䡁䅕䅚灂䝁䄴睚杁䝁䅑党橂䝁䅳兡畂䝁䅣䅌杁䝁䅙党畂䝁䅍兡畂䝁䅣䅌杁䝁䅷兙あ䡁䅑兡橂䝁䅕䅌杁䝁䅅杢歂䍁䅁睢あ䝁䅧党祂䍁䅁䅣祂䝁䄸䅚ㅂ䝁䅍䅤穂䑁䅳䅉睂䡁䅉党穂䡁䅍兤祂䝁䅕兌あ䡁䅉党桂䡁䅑党歂䍁䅁兙畂䝁䅑䅉浂䝁䅫杣求䍁䄰杣求䡁䅑兙祂䝁䅑兙畂䡁䅑䅉睂䡁䅉睢歂䡁䅕睙あ䡁䅍䅉ㅂ䡁䅍党歂䍁䅁䅣祂䝁䅫兢桂䡁䅉兡獂䡁䅫䅉浂䝁䄸杣杁䝁䄸兤あ䝁䅑睢療䡁䅉䅉歂䝁䅕睙牂䝁䅫杢湂䍁䅁党畂䡁䅙兡祂䝁䄸杢瑂䝁䅕杢あ䡁䅍睏杁䝁䅅杢歂䍁䅁䅢桂䡁䅣杢杁䝁䅅杢歂䍁䅁睚桂䡁䅉䅚求䝁䄴䅉睂䡁䅉睢歂䡁䅕睙あ䡁䅍䅌杁䝁䅍睢畂䡁䅍兡穂䡁䅑兡畂䝁䅣䅉療䝁䅙䅉㍂䝁䄸睢歂䍁䅁兙畂䝁䅑䅉㉂䝁䅫杢㕂䝁䅷䅉浂䝁䅕杢橂䝁䅫杢湂䍁䅁睢睂䡁䅑兡療䝁䄴督獁䍁䅁睚桂䡁䅉䅚求䝁䄴䅉楂䝁䅕䅚穂䍁䅁兙畂䝁䅑䅉睂䝁䅷兙畂䡁䅑党祂䡁䅍䅌杁䡁䅁党祂䝁䅣睢獂䝁䅅督獁䍁䅁䅣灂䝁䅍杢灂䝁䅍䅉あ䝁䅅杙獂䝁䅕督獁䍁䅁兙畂䝁䅑䅉療䡁䅑䅡求䡁䅉䅉獂䝁䅅杢歂䡁䅍睙桂䡁䅁兡畂䝁䅣䅉睂䡁䅉睢歂䡁䅕睙あ䡁䅍杌杁䙁䅑䅡灂䡁䅍䅉穂䝁䅕睚瑂䝁䅕杢あ䍁䅁兙獂䡁䅍睢杁䝁䄸杚浂䝁䅕杣穂䍁䅁睤療䝁䄸䅚杁䡁䅁䅢桂䡁䅍䅤灂䝁䅍䅉橂䝁䄸兢睂䝁䄸督灂䡁䅑党穂䍁䅷䅉橂䝁䄸兢睂䝁䄸督灂䡁䅑党杁䝁䅑党橂䝁䅳兡畂䝁䅣䅌杁䝁䅅杢歂䍁䅁杣求䝁䅷兙あ䝁䅕䅚杁䝁䅑党橂䝁䅳兡畂䝁䅣䅉桂䝁䅍睙求䡁䅍督療䡁䅉兡求䡁䅍䅌杁䝁䅫杢橂䝁䅷兤歂䝁䅫杢湂䍁䅁杢療䝁䄴兌杁䝁䅅䅢ㅂ䝁䄰兡畂䡁䅕兢杁䡁䅉兙灂䝁䅷兡畂䝁䅣䅉穂䡁䅫督あ䝁䅕兢穂䍁䅷䅉楂䝁䅅䅢ㅂ䡁䅍䅤求䡁䅉督獁䍁䅁䅣療䡁䅍䅤杁䝁䅍兙睂䡁䅍䅌杁䝁䅅杢歂䍁䅁睢あ䝁䅧党祂䍁䅁䅣祂䝁䄸䅚ㅂ䝁䅍䅤穂䍁䅷䅉桂䡁䅍䅉㍂䝁䅕䅢獂䍁䅁兙穂䍁䅁䅣祂䝁䅕兌睂䝁䅅兡畂䡁䅑党歂䍁䅁兙畂䝁䅑䅉睂䡁䅉兡瑂䝁䅕䅚杁䡁䅍䅡灂䡁䅁䅢桂䡁䅁䅉桂䝁䄴䅚杁䡁䅁杣療䝁䅯党橂䡁䅑䅉楂䝁䄸兙祂䝁䅑督畁䍁䅁䅖潂䝁䅕䅉兂䝁䅅睙牂䝁䅅睚灂䝁䄴睚杁䡁䅍党湂䝁䄰党畂䡁䅑䅉睂䡁䅉睢㉂䝁䅫䅚求䡁䅍䅉橂䡁䅕督あ䝁䄸兢杁䝁䅅杢歂䍁䅁督あ䡁䅉兤橂䡁䅑兤祂䝁䅅䅢杁䡁䅁兙橂䝁䅳兙湂䝁䅫杢湂䍁䅁䅣祂䝁䄸䅚ㅂ䝁䅍䅤穂䍁䅷䅉睂䝁䅅䅢獂䝁䅕䅤穂䍁䅷䅉橂䝁䄸杣祂䡁䅕睚桂䡁䅑党獁䍁䅁杚療䝁䅅兢獁䍁䅁䅢桂䝁䅉党獂䡁䅍䅌杁䡁䅍䅤祂䝁䅅䅣睂䝁䅫杢湂䍁䅷䅉桂䝁䄴䅚杁䝁䅙兡獂䝁䄰督畁䍁䅁䅖潂䝁䅕䅉橂䝁䄸杢穂䡁䅑杣ㅂ䝁䅍䅤灂䝁䄸杢杁䡁䅍党湂䝁䄰党畂䡁䅑䅉療䝁䅙杚求䡁䅉督杁䡁䅉睢療䝁䅙䅉あ䡁䅉兤穂䡁䅍党穂䍁䅷䅉橂䡁䅕䅤瑁䡁䅑睢瑁䡁䅍兡㙂䝁䅕䅉歂䝁䅫兢求䝁䄴督灂䝁䄸杢桂䝁䅷䅉桂䝁䄴䅚杁䝁䅉睢桂䡁䅉䅚杁䝁䅷兤瑂䝁䅉党祂䍁䅷䅉睂䝁䅷入㍂䝁䄸睢歂䡁䅍䅌杁䝁䅅杢歂䍁䅁睢祂䝁䅫党畂䡁䅑党歂䍁䅁督あ䡁䅉兙畂䝁䅑䅉楂䝁䄸兙祂䝁䅑督㝁䍁䅁党畂䝁䅣兡畂䝁䅕党祂䝁䅕䅚杁䡁䅣睢療䝁䅑䅉橂䝁䄸兢睂䝁䄸杢求䝁䄴䅤穂䍁䅷䅉灂䝁䄴睙獂䡁䅕䅚灂䝁䄴睚杁䡁䅉睢療䝁䅙䅉桂䝁䄴䅚杁䝁䅙䅢療䝁䄸杣杁䡁䅑杣ㅂ䡁䅍督求䡁䅍䅌杁䡁䅣兙獂䝁䅷䅉睂䝁䅅杢求䝁䅷督獁䍁䅁兓瑁䝁䅯睢灂䡁䅍䅤穂䍁䅷䅉桂䝁䄴䅚杁䝁䅷兤瑂䝁䅉党祂䍁䅁䅣桂䝁䅍睡桂䝁䅣党穂䑁䅳䅉桂䝁䄴䅚杁䝁䅅䅢あ䝁䅕杣畂䝁䅅䅤求䍁䅁兢桂䡁䅑党祂䝁䅫兙獂䡁䅍䅉橂䝁䄸兢睂䝁䄸杢求䝁䄴䅤穂䍁䅷䅉穂䡁䅕睙潂䍁䅁兙穂䍁䅁兢求䡁䅑兙獂䍁䅁䅤祂䡁䅕督穂䝁䅕督獁䍁䅁督潂䝁䅕兙あ䝁䅧党歂䍁䅁兙畂䝁䅑䅉睂䡁䅉党瑁䝁䅙兡畂䝁䅫督潂䝁䅕䅚杁䝁䅷兡湂䝁䅧䅤杁䝁䅣兙ㅂ䝁䅣党杁䝁䄰党あ䝁䅅䅢杁䡁䅣兙獂䝁䅷䅉睂䝁䅅杢求䝁䅷督獁䍁䅁兙獂䡁䅕兢灂䝁䄴兤瑂䍁䅁䅚求䝁䅍睡穂䍁䅷䅉桂䝁䄴䅚杁䡁䅉兙灂䝁䅷䅉桂䝁䅍睙求䡁䅍督療䡁䅉兡求䡁䅍䅌杁䝁䅅督杁䡁䅣党獂䝁䅷䅉桂䡁䅍䅉歂䝁䅫督あ䡁䅉兡楂䡁䅕䅤求䡁䅍䅉穂䝁䅫䅚灂䝁䄴睚獁䍁䅁党獂䝁䅕睙あ䡁䅉兡橂䝁䅅䅢獁䍁䅁兙畂䝁䅑䅉睂䝁䅷兤瑂䝁䅉兡畂䝁䅣䅉睂䡁䅉睢歂䡁䅕睙あ䡁䅍杌杁䙁䅑䅡灂䡁䅍䅉穂䝁䅕睚瑂䝁䅕杢あ䍁䅁兙獂䡁䅍睢杁䝁䅕杢湂䝁䅅睚求䡁䅍䅉灂䝁䄴䅉あ䝁䅧党杁䝁䄰兙畂䡁䅕杚桂䝁䅍䅤ㅂ䡁䅉党杁䝁䄸杚杁䝁䅍睢瑂䡁䅁睢畂䝁䅕杢あ䡁䅍睏杁䝁䅑党穂䝁䅫睚畂䍁䅷䅉瑂䝁䅅杢ㅂ䝁䅙兙橂䡁䅑兤祂䝁䅕䅌杁䝁䅅杢歂䍁䅁督ㅂ䡁䅁䅣獂䡁䅫䅉療䝁䅙䅉㍂䝁䄸睢歂䍁䅁杚療䡁䅉兢穂䍁䅁兙畂䝁䅑䅉祂䝁䅕䅢桂䡁䅑党歂䍁䅁䅣祂䝁䄸䅚ㅂ䝁䅍䅤穂䍁䅁䅤療䍁䅁督求䡁䅑䅉療䡁䅉䅉浂䝁䄸杣瑂䍁䅁睙療䝁䄴睙祂䝁䅕䅤求䍁䅁杚療䡁䅉䅉穂䡁䅑杣ㅂ䝁䅍䅤ㅂ䡁䅉党穂䍁䅷䅉穂䡁䅕睙潂䍁䅁兙穂䍁䅁䅣桂䡁䅉睡灂䝁䄴睚杁䝁䅣兙祂䝁䅅睚求䡁䅍䅌杁䡁䅍䅤桂䝁䅑兡ㅂ䝁䄰督獁䍁䅁兙畂䝁䅑䅉療䡁䅑䅡求䡁䅉䅉灂䝁䄴杚祂䝁䅅督あ䡁䅉兤橂䡁䅑兤祂䝁䅕䅉睂䡁䅉睢煂䝁䅕睙あ䡁䅍杌杁䕁䅫䅤杁䝁䅅䅢穂䝁䄸䅉療䝁䅙杚求䡁䅉督杁䝁䅫杢あ䝁䅕杣灂䝁䄸杣杁䝁䅙兡㑂䡁䅑兤祂䝁䅕督獁䍁䅁兢灂䝁䅷䅢㍂䝁䄸杣牂䍁䅷䅉桂䝁䄴䅚杁䝁䅍兙穂䝁䅕睤療䡁䅉睡杁䝁䅙睢祂䍁䅁杣求䡁䅑兙灂䝁䅷䅉桂䝁䄴䅚杁䝁䅍睢瑂䝁䄰党祂䝁䅍兡桂䝁䅷䅉穂䡁䅑杣ㅂ䝁䅍䅤ㅂ䡁䅉党穂䍁䄴䅉啂䝁䅧党杁䝁䅍睢瑂䡁䅁兙畂䡁䅫䅉㍂䝁䅅督杁䝁䅙睢祂䝁䄰党祂䝁䅷入杁䝁䅳杢療䡁䅣杢杁䝁䅅督杁䙁䅕杢灂䡁䅙党祂䡁䅍兙獂䍁䅁杒療䡁䅉党穂䡁䅑䅉兂䡁䅉睢歂䡁䅕睙あ䡁䅍䅌杁䕁䅫杢橂䍁䄴䅉桂䝁䄴䅚杁䝁䅍䅡桂䝁䄴睚求䝁䅑䅉灂䡁䅑督杁䝁䄴兙瑂䝁䅕䅉あ䝁䄸䅉噂䕁䅙䅕杁䕁䅫杢歂䡁䅕督あ䡁䅉兡求䡁䅍䅌杁䕁䅫杢橂䍁䄴䅉灂䝁䄴䅉䉂䡁䅁杣灂䝁䅷䅉祁䑁䅁杍睁䍁䄴䅉噂䕁䅙䅕杁䕁䅫杢歂䡁䅕督あ䡁䅉兡求䡁䅍䅌杁䕁䅫杢橂䍁䄴䅉㍂䝁䅅督杁䝁䅫杢橂䝁䄸杣睂䝁䄸杣桂䡁䅑党歂䍁䅁兡畂䍁䅁免㕁䑁䅕兎杁䝁䅅杢歂䍁䅁兡穂䍁䅁䅡求䝁䅅䅚硂䡁䅕兙祂䡁䅑党祂䝁䅕䅚杁䝁䅫杢杁䕁䅣杣桂䝁䄴䅚杁䙁䅉兙睂䝁䅫䅚穂䍁䅷䅉乂䝁䅫睙潂䝁䅫睚桂䝁䄴杌䅁䱁女䅁敄权䅁兖䝂䙁䅁䅉啂䝁䅕睙潂䝁䄴睢獂䝁䄸睚灂䝁䅕督獁䍁䅁兓畂䝁䅍杌杁䝁䅑党穂䝁䅫睚畂䡁䅍䅉桂䝁䄴䅚杁䝁䄰兙畂䡁䅕杚桂䝁䅍䅤ㅂ䡁䅉党穂䍁䅁督療䝁䅷兤あ䝁䅫睢畂䡁䅍䅉浂䝁䄸杣杁䝁䄰党歂䝁䅫睙桂䝁䅷䅉歂䝁䅕杤灂䝁䅍党穂䍁䅷䅉穂䡁䅑党祂䝁䅫䅢求䍁䅁䅣桂䝁䅍睡桂䝁䅣兡畂䝁䅣䅌杁䝁䅅杢歂䍁䅁睢あ䝁䅧党祂䍁䅁䅡灂䝁䅣䅡獂䡁䅫䅉求䝁䄴睚灂䝁䄴党求䡁䅉党歂䍁䅁睙ㅂ䡁䅍䅤療䝁䄰䅉睂䡁䅉睢歂䡁䅕睙あ䡁䅍杌杁䙁䅑䅡求䍁䅁睙療䝁䄰䅣桂䝁䄴入杁䝁䄸杚浂䝁䅕杣穂䍁䅁䅣祂䝁䄸䅤求䝁䅍䅤灂䡁䅙党杁䝁䅑杣桂䡁䅁党穂䍁䅁杚療䡁䅉䅉祂䝁䄸杙療䡁䅑兡橂䍁䅁督ㅂ䡁䅉睚求䡁䅉入獁䍁䅁督灂䝁䄴睚獂䝁䅕䅉睂䝁䅅䅤灂䝁䅕杢あ䍁䅁兤穂䝁䅕䅉穂䡁䅕杣浂䝁䅅睙求䡁䅍䅌杁䝁䅅䅚㉂䝁䅅杢橂䝁䅕䅚杁䡁䅣睢ㅂ䝁䄴䅚杁䝁䅍兙祂䝁䅕䅌杁䝁䅫杢浂䝁䅕睙あ䝁䅫睢畂䍁䅁䅣祂䝁䅕杤求䝁䄴䅤灂䝁䄸杢獁䍁䅁䅚灂䡁䅍䅣療䡁䅍兙楂䝁䅷党穂䍁䅁杚療䡁䅉䅉穂䡁䅕杣湂䝁䅫睙桂䝁䅷䅉桂䝁䄴䅚杁䝁䅕杢歂䝁䄸督橂䝁䄸䅣灂䝁䅍䅉睂䡁䅉睢橂䝁䅕䅚ㅂ䡁䅉党穂䍁䅷䅉睂䝁䅅睙牂䝁䅅睚灂䝁䄴睚杁䝁䅙睢祂䍁䅁兢求䝁䅑兡橂䝁䅅䅢杁䝁䅑党㉂䝁䅫睙求䡁䅍䅌杁䝁䄸杣あ䝁䅧睢睂䝁䅕䅚灂䝁䅍䅉灂䝁䄰䅣獂䝁䅅杢あ䡁䅍䅌杁䝁䅉兡療䡁䅁䅡桂䡁䅉兢桂䍁䅁䅚祂䡁䅕睚杁䝁䄰兙畂䡁䅕杚桂䝁䅍䅤ㅂ䡁䅉兡畂䝁䅣䅌杁䝁䅅杢歂䍁䅁睙療䝁䅫䅢穂䍁䅁杚療䡁䅉䅉橂䝁䅅䅤潂䝁䅕䅤求䡁䅉督㝁䍁䅁兙畂䝁䅑䅉瑂䝁䄸䅢歂䝁䅕䅚杁䝁䅍睢瑂䡁䅁睢畂䝁䅕杢あ䡁䅍䅉浂䝁䄸杣杁䝁䅅䅣睂䝁䅷兡橂䝁䅅䅤灂䝁䄸杢穂䍁䅁兡畂䍁䅁兙橂䝁䄸兤穂䡁䅑兡橂䍁䅁兡畂䡁䅍兤獂䝁䅅䅤灂䝁䄸杢獁䍁䅁兡畂䡁䅑党祂䝁䅫睢祂䍁䅁䅤祂䝁䅫兢獁䍁䅁䅢療䝁䅅䅚杁䝁䅙䅢療䝁䄸杣穂䍁䅷䅉穂䡁䅕杢穂䝁䅧兙歂䝁䅕督獁䍁䅁睕噂䙁䅙䅉橂䝁䅅杣湂䝁䄸䅉橂䝁䄸杤求䡁䅉䅉潂䝁䅅杢歂䝁䅷党穂䍁䅷䅉歂䡁䅉兡㉂䝁䅕督潂䝁䅅杚あ䍁䅁䅚桂䝁䄰䅣灂䝁䄴睚獁䍁䅁党畂䝁䅣兡畂䝁䅕䅉桂䝁䄴䅚杁䝁䄰兙畂䝁䅫杚療䝁䅷䅚杁䝁䅍睢㉂䝁䅕杣穂䍁䅷䅉硂䡁䅕兙祂䡁䅑党祂䍁䅁䅣桂䝁䄴党獂䡁䅍䅌杁䝁䅅杢歂䍁䅁睤潂䝁䅕党獂䍁䅁䅢灂䝁䄴党祂䡁䅍杌杁䕁䅫䅤杁䝁䅅䅢穂䝁䄸䅉睂䡁䅉睢㉂䝁䅫䅚求䡁䅍䅉瑂䝁䄸䅢歂䝁䅕䅚杁䝁䅍睢瑂䡁䅁睢穂䝁䅫䅤求䡁䅍䅉浂䝁䄸杣杁䝁䅍睢瑂䝁䄰党祂䝁䅍兡桂䝁䅷䅉桂䡁䅙兡桂䡁䅑兡療䝁䄴䅉桂䝁䄴䅚杁䝁䄰兡獂䝁䅫䅤桂䡁䅉入杁䝁䅣党桂䡁䅉䅉浂䝁䄸杣杁䡁䅕督求䍁䅁兡畂䍁䅁杙桂䝁䅍睡睂䝁䅅睙牂䍁䅁睙療䝁䄰䅣療䝁䄴党畂䡁䅑督獁䍁䅁睡畂䝁䅕党杁䝁䅅杢歂䍁䅁党獂䝁䅉睢㍂䍁䅁䅣桂䝁䅑督獁䍁䅁党㕂䝁䅕睤求䝁䅅杣獁䍁䅁兙畂䝁䅑䅉潂䝁䅕䅢瑂䝁䅕䅤穂䑁䅳䅉桂䝁䄴䅚杁䡁䅉党ㅂ䡁䅍兙楂䝁䅷党杁䝁䅍兙穂䝁䅕督杁䝁䅅杢歂䍁䅁睙ㅂ䡁䅍䅤療䝁䄰䅉浂䝁䄸杣杁䝁䅅䅣睂䝁䅷兡橂䝁䅅䅤灂䝁䄸杢穂䍁䅁兡畂䍁䅁兢灂䝁䅷兡あ䝁䅅杣㕂䍁䅁杙桂䝁䅷䅢灂䡁䅍䅤灂䝁䅍督杁䡁䅁兙畂䝁䅕䅢穂䍁䅷䅉㉂䝁䅫杣あ䡁䅕兙獂䍁䅁䅤祂䝁䅅兡畂䝁䅫杢湂䍁䅁督㕂䡁䅍䅤求䝁䄰督獁䍁䅁䅚祂䝁䄸杢求䡁䅍䅌杁䝁䅍睢瑂䝁䄰兤畂䝁䅫睙桂䡁䅑兡療䝁䄴督杁䝁䅕兣ㅂ䝁䅫䅣瑂䝁䅕杢あ䍁䅷䅉桂䝁䄴䅚杁䡁䅉兤湂䝁䅣党歂䍁䅁䅣療䡁䅉䅤桂䝁䅉䅢求䍁䅁睙療䝁䄰䅣ㅂ䡁䅑党祂䡁䅍杌杁䕁䅫杢杁䝁䅅䅚歂䝁䅫䅤灂䝁䄸杢獁䍁䅁䅤潂䝁䅕䅉橂䝁䄸兢睂䝁䅅杢㕂䍁䅁䅣祂䝁䄸杤灂䝁䅑党穂䍁䅁党畂䝁䅣兡畂䝁䅕党祂䝁䅕䅚杁䡁䅁杣療䝁䅑兤橂䡁䅑督杁䝁䅅杢歂䍁䅁睙療䝁䄰䅣療䝁䄴党畂䡁䅑督杁䡁䅑睢杁䝁䅍兤穂䡁䅑睢瑂䝁䅕杣穂䍁䅁兡畂䍁䅁䅤潂䝁䅕䅉桂䡁䅕䅤療䝁䄰睢あ䝁䅫杤求䍁䅷䅉桂䝁䅕杣療䡁䅍䅣桂䝁䅍党杁䝁䅅杢歂䍁䅁䅚求䝁䅙党畂䡁䅍党獁䍁䅁兙畂䝁䅑䅉灂䝁䄴䅚ㅂ䡁䅍䅤祂䝁䅫兙獂䍁䅁兢桂䡁䅉睡求䡁䅑督杁䝁䅙睢祂䍁䅁兙睂䡁䅁䅢灂䝁䅍兙あ䝁䅫睢畂䡁䅍䅉灂䝁䄴䅉瑂䝁䅫䅢灂䡁䅑兙祂䡁䅫䅉ㅂ䝁䄴兡浂䝁䄸杣瑂䍁䅁兙畂䝁䅑䅉湂䝁䅕兙祂䍁䅁睙療䝁䄰䅣療䝁䄴党畂䡁䅑督獁䍁䅁兙ㅂ䡁䅑睢瑂䝁䄸䅤灂䡁䅙党杁䝁䅫杢あ䝁䅕杣灂䝁䄸杣杁䡁䅑杣灂䝁䄰䅌杁䝁䅅兡祂䍁䅁杚灂䝁䅷䅤祂䝁䅅䅤灂䝁䄸杢獁䍁䅁兙畂䝁䅑䅉睂䡁䅉睢あ䝁䅕睙あ䝁䅫杤求䍁䅁睙桂䡁䅍党穂䍁䅁兙畂䝁䅑䅉灂䝁䄴督求䡁䅉䅤穂䍁䄴䅉䩂䡁䅑䅉瑂䝁䅅杣牂䝁䅕䅤穂䍁䅁兙畂䝁䅑䅉穂䝁䅕䅢獂䡁䅍䅉灂䡁䅑督杁䡁䅁杣療䝁䅑兤橂䡁䅑督杁䡁䅑䅡祂䝁䄸兤湂䝁䅧䅉桂䍁䅁䅚灂䡁䅉党橂䡁䅑䅉穂䝁䅅䅢求䡁䅍䅉浂䝁䄸杣橂䝁䅕杌杁䙁䅑䅡求䍁䅁睙療䝁䄰䅣桂䝁䄴入杁䡁䅣兙穂䍁䅁杚療䡁䅕杢歂䝁䅕䅚杁䝁䅫杢杁䑁䅅兏㉁䑁䅍䅉桂䝁䄴䅚杁䝁䅫督杁䝁䅧党桂䝁䅑兣ㅂ䝁䅅杣あ䝁䅕杣求䝁䅑䅉灂䝁䄴䅉佂䝁䅕睤楂䡁䅕杣㕂䡁䅁睢祂䡁䅑䅌杁䕁䄰兙穂䡁䅍兙橂䝁䅧兤穂䝁䅕䅤あ䡁䅍杌䅁䱁奷䅁歃兄䅁兖䡂䕁䅫䅉䑂䝁䄸杣睂䝁䄸杣桂䡁䅑兡療䝁䄴䅌杁䡁䅑睢湂䝁䅕䅤潂䝁䅕杣杁䡁䅣兡あ䝁䅧䅉灂䡁䅑督杁䡁䅍兤楂䡁䅍兡歂䝁䅫兙祂䝁䅫党穂䍁䅷䅉求䝁䄴睚桂䝁䅣党穂䍁䅁兡畂䍁䅁䅤潂䝁䅕䅉歂䝁䅫督あ䡁䅉兡楂䡁䅕䅤灂䝁䄸杢獁䍁䅁督あ䝁䄸杣桂䝁䅣党獁䍁䅁䅤祂䝁䅅杢穂䡁䅁睢祂䡁䅑兙あ䝁䅫睢畂䍁䅷䅉桂䝁䄴䅚杁䝁䄰兙祂䝁䅳党あ䝁䅫杢湂䍁䅁睢浂䍁䅁党畂䝁䅕杣湂䡁䅫䅉睂䡁䅉睢歂䡁䅕睙あ䡁䅍䅉桂䝁䄴䅚杁䡁䅉党獂䝁䅅䅤求䝁䅑䅉穂䝁䅕杣㉂䝁䅫睙求䡁䅍䅉灂䝁䄴䅉あ䝁䅧党杁䙁䅕杢灂䡁䅑党歂䍁䅁睕あ䝁䅅䅤求䡁䅍䅉桂䝁䄴䅚杁䝁䅫杢あ䝁䅕杣畂䝁䅅䅤灂䝁䄸杢桂䝁䅷䅢㕂䍁䄴䅉啂䝁䅧党杁䝁䅍睢瑂䡁䅁兙畂䡁䅫䅉療䡁䅁党祂䝁䅅䅤求䡁䅍䅉あ䝁䅧杣療䡁䅕睚潂䍁䅁杚療䡁䅕杣杁䡁䅍党湂䝁䄰党畂䡁䅑督㙁䍁䅁兖あ䝁䅫䅢灂䡁䅑兡求䡁䅍䅌杁䕁䄰兡歂䡁䅍䅤祂䝁䅕兙瑂䍁䅁杊杁䕁䄰兙祂䝁䅳党あ䝁䅫杢湂䍁䅷䅉噂䕁䅣兓杁䕁䅫杢あ䝁䅕杣畂䝁䅅䅤灂䝁䄸杢桂䝁䅷䅌杁䝁䅅杢歂䍁䅁兑瑂䝁䅕杣灂䕁䅣兙穂䍁䅁䅕祂䝁䄸䅣桂䝁䄴党畁䍁䅁兓あ䍁䅁䅚灂䡁䅍䅤祂䝁䅫杙ㅂ䡁䅑党穂䍁䅁䅣祂䝁䄸䅣桂䝁䄴党杁䡁䅑睢杁䝁䅅䅣睂䡁䅉睢㑂䝁䅫兢桂䡁䅑党獂䡁䅫䅉硁䍁䄴免杁䝁䄰兡獂䝁䅷兡療䝁䄴䅉祂䝁䅕督灂䝁䅑党畂䡁䅑兡桂䝁䅷䅌杁䝁䅍睢瑂䝁䄰党祂䝁䅍兡桂䝁䅷睌灂䝁䄴䅚ㅂ䡁䅍䅤祂䝁䅫兙獂䍁䅷䅉瑂䝁䄸䅤療䡁䅉䅉浂䡁䅕党獂䍁䅷䅉桂䝁䅣杣灂䝁䅍兤獂䡁䅑兤祂䝁䅅䅢獁䍁䅁兙畂䝁䅑䅉㍂䝁䅧睢獂䝁䅕督桂䝁䅷党杁䝁䅍兤穂䡁䅑睢瑂䝁䅕杣穂䍁䅁䅤潂䡁䅉睢ㅂ䝁䅣䅡杁䑁䅅䅌穁䑁䅙䅍杁䡁䅁杣療䡁䅁兙畂䝁䅕䅉歂䝁䅫督あ䡁䅉兡楂䡁䅕䅤灂䝁䄸杢杁䝁䅷睢橂䝁䅅䅤灂䝁䄸杢穂䍁䄴䅉啂䝁䅧党杁䝁䅍睢瑂䡁䅁兙畂䡁䅫䅉歂䝁䅫督あ䡁䅉兡楂䡁䅕䅤求䡁䅍䅉獂䝁䅫兣ㅂ䝁䅕杚灂䝁䅕䅚杁䡁䅁党あ䡁䅉睢獂䝁䅕兤瑂䍁䅁睚桂䡁䅍党穂䍁䅁䅋䵂䙁䅁睒灁䍁䅁䅤療䍁䅁杣求䡁䅍兡歂䝁䅕杢あ䝁䅫兙獂䍁䅷䅉橂䝁䄸兢瑂䝁䅕杣橂䝁䅫兙獂䍁䅷䅉灂䝁䄴䅚ㅂ䡁䅍䅤祂䝁䅫兙獂䍁䅷䅉桂䝁䅣杣灂䝁䅍兤獂䡁䅑兤祂䝁䅅䅢獁䍁䅁睤潂䝁䄸䅢求䡁䅍兙獂䝁䅕䅉桂䝁䄴䅚杁䝁䅅兤あ䝁䄸兢療䝁䅉兡獂䝁䅕䅉浂䡁䅕党獂䍁䅁睙ㅂ䡁䅍䅤療䝁䄰党祂䡁䅍睏杁䝁䅅杢歂䍁䅁䅣祂䝁䄸杤灂䝁䅑党穂䍁䅁䅢療䝁䅣兡穂䡁䅑兡橂䡁䅍䅌杁䡁䅍䅤療䡁䅉兙湂䝁䅕䅌杁䝁䅅杢歂䍁䅁睢あ䝁䅧党祂䍁䅁督求䡁䅉杤灂䝁䅍党穂䍁䅁䅤療䍁䅁䅤潂䝁䅫杣歂䍁䄰䅣桂䡁䅉䅤㕂䍁䅁䅔兂䕁䅣䅉歂䝁䅫督あ䡁䅉兡楂䡁䅕䅤療䡁䅉督畁䍁䅁兓畂䍁䅁兙歂䝁䅑兡あ䝁䅫睢畂䍁䅷䅉灂䡁䅑䅉求䝁䄴睚桂䝁䅣党穂䍁䅁兡畂䍁䅁䅤潂䝁䅕䅉祂䝁䅕䅤桂䝁䅫䅢杁䡁䅍兙獂䝁䅕䅉療䝁䅙䅉畂䝁䅅䅤ㅂ䡁䅉兙獂䍁䅁睚桂䡁䅍䅌杁䝁䅷兡硂䡁䅕兡歂䍁䅁杚ㅂ䝁䅕䅢穂䍁䅷䅉桂䝁䄴䅚杁䝁䅕䅢求䝁䅍䅤祂䝁䅫睙灂䡁䅑入杁䡁䅑睢杁䝁䅅䅣睂䡁䅉睢㑂䝁䅫兢桂䡁䅑党獂䡁䅫䅉硁䑁䅁䅌㑁䑁䅁䅍杁䡁䅉党穂䝁䅫䅚求䝁䄴䅤灂䝁䅅䅢獁䍁䅁睙療䝁䄰兢求䡁䅉睙灂䝁䅅䅢獁䍁䅁兙畂䝁䅑䅉灂䝁䄴䅚ㅂ䡁䅍䅤祂䝁䅫兙獂䍁䅁睙ㅂ䡁䅍䅤療䝁䄰党祂䡁䅍䅉桂䡁䅑䅉ぁ䑁䅁䅌睁䑁䅁䅍杁䝁䅷睢橂䝁䅅䅤灂䝁䄸杢穂䍁䄴䅉䝂䡁䅕杣あ䝁䅧党祂䍁䅷䅉あ䝁䅧党杁䝁䅍睢瑂䡁䅁兙畂䡁䅫䅉歂䝁䅫督あ䡁䅉兡楂䡁䅕䅤求䡁䅍䅉畂䝁䅅䅤ㅂ䡁䅉兙獂䍁䅁睚桂䡁䅍䅉あ䝁䄸䅉桂䡁䅁䅣祂䝁䄸䅥灂䝁䄰兙あ䝁䅕䅢㕂䍁䅁李㑁䑁䅫䅌睁䑁䅁䅍杁䝁䅍兤穂䡁䅑睢瑂䝁䅕杣穂䍁䅁兡畂䍁䅁党桂䡁䅍䅤求䡁䅉杢杁䝁䅅杢歂䍁䅁睙求䝁䄴䅤祂䝁䅅䅢杁䙁䅁党畂䝁䄴督㕂䝁䅷杤桂䝁䄴兡桂䍁䅁睙療䡁䅕杢あ䝁䅫党穂䍁䅁䅤潂䡁䅉睢ㅂ䝁䅣䅡杁䝁䅫䅤穂䍁䅁䅚灂䡁䅍䅤祂䝁䅫杙ㅂ䡁䅑兡療䝁䄴䅉穂䡁䅫督あ䝁䅕兢杁䝁䄸杚杁䝁䅅䅣睂䡁䅉睢㑂䝁䅫兢桂䡁䅑党獂䡁䅫䅉硁䑁䅉䅌㍁䑁䅁䅍杁䝁䄰兡獂䝁䅕督杁䝁䄸杚杁䝁䅣兙穂䍁䅁兢桂䝁䅫杢穂䑁䅳䅉桂䝁䄴䅚杁䡁䅍兤睂䡁䅁䅢灂䝁䅕督杁䝁䅕䅢求䝁䅍䅤祂䝁䅫睙灂䡁䅑入杁䡁䅑睢杁䝁䅅䅣睂䡁䅉睢㑂䝁䅫兢桂䡁䅑党獂䡁䅫䅉㉁䑁䅉䅌㕁䑁䅁䅍杁䝁䅍兤穂䡁䅑睢瑂䝁䅕杣穂䍁䅁兡畂䍁䅁杢療䡁䅉䅤潂䝁䅕兙穂䡁䅑党祂䝁䄴䅉兂䝁䅕杢畂䡁䅍入獂䡁䅙兙畂䝁䅫兙杁䡁䅑䅡祂䝁䄸兤湂䝁䅧䅉祁䍁䅷睎睁䑁䅁䅉瑂䝁䅫䅢求䡁䅍䅉療䝁䅙䅉獂䝁䅫杢求䡁䅍䅉桂䝁䄴䅚杁䑁䅅䅎杁䡁䅍兤楂䡁䅍䅤桂䡁䅑兡療䝁䄴督畁䍁䅁兑歂䝁䅑兡あ䝁䅫睢畂䝁䅅䅢獂䡁䅫䅌杁䝁䅫䅤杁䝁䄸䅣求䡁䅉兙あ䝁䅕督杁䝁䅕䅢求䝁䅍䅤祂䝁䅫睙杁䝁䅣党畂䝁䅕杣桂䡁䅑兡療䝁䄴䅉浂䝁䅅睙灂䝁䅷兡あ䝁䅫党穂䍁䅷䅉灂䝁䄴睙獂䡁䅕䅚灂䝁䄴睚杁䡁䅍睢獂䝁䅅杣瑁䡁䅁睢㍂䝁䅕杣求䝁䅑䅉浂䝁䅅睙灂䝁䅷兡あ䝁䅫党穂䑁䅳䅉桂䍁䅁杢桂䡁䅑兤祂䝁䅅䅢杁䝁䅣兙穂䍁䅁䅢灂䡁䅅兤求䝁䅙兙橂䡁䅑兡療䝁䄴䅌杁䡁䅍䅤療䡁䅉兙湂䝁䅕䅌杁䝁䅅杢歂䍁䅁杤桂䡁䅁睢祂䝁䅫来桂䡁䅑兡療䝁䄴䅉浂䝁䅅睙灂䝁䅷兡あ䡁䅫睏杁䡁䅁杣療䡁䅁兙畂䝁䅕䅉穂䡁䅑睢祂䝁䅅睚求䍁䅁兙畂䝁䅑䅉睂䡁䅉睢睂䝁䅅杢求䍁䄰兙灂䡁䅉䅉瑂䝁䅫䅥灂䝁䄴睚杁䡁䅍䅤桂䡁䅑兡療䝁䄴督㝁䍁䅁兙畂䝁䅑䅉祂䝁䅅兡獂䍁䅁䅤祂䝁䅅杢穂䡁䅍䅡灂䡁䅁兢求䝁䄴䅤杁䡁䅑党祂䝁䄰兡畂䝁䅅䅢穂䍁䄴䅉䩂䡁䅑䅉瑂䝁䅅杢桂䝁䅣党穂䍁䅁杢桂䡁䅑兤祂䝁䅅䅢杁䝁䅣兙穂䍁䅁䅣灂䡁䅁党獂䝁䅫杢求䍁䅁兙畂䝁䅑䅉穂䡁䅑睢祂䝁䅅睚求䍁䅁睙療䝁䄴䅤祂䝁䅅睙あ䡁䅍睏杁䝁䅑党㉂䝁䅕䅢療䡁䅁督獁䍁䅁睢㍂䝁䄴督獁䍁䅁兙畂䝁䅑䅉療䡁䅁党祂䝁䅅䅤求䡁䅍䅉睂䝁䅫䅣求䝁䅷兡畂䝁䅕督獁䍁䅁睚桂䡁䅑䅡求䡁䅉兡畂䝁䅣䅉灂䝁䄴杚祂䝁䅅督あ䡁䅉兤橂䡁䅑兤祂䝁䅕䅌杁䝁䅅杢歂䍁䅁睚桂䡁䅍䅉穂䡁䅑睢祂䝁䅅睚求䍁䅁杚桂䝁䅍兡獂䝁䅫䅤灂䝁䅕督畁䍁䅁兖䡂䕁䅫䅉䑂䝁䄸杣睂䝁䄸杣桂䡁䅑兡療䝁䄴䅉㍂䝁䅅督杁䝁䅫杢橂䝁䄸杣睂䝁䄸杣桂䡁䅑党歂䍁䅁兡畂䍁䅁免㑁䑁䅧杍杁䝁䅅杢歂䍁䅁兡穂䍁䅁䅡求䝁䅅䅚硂䡁䅕兙祂䡁䅑党祂䝁䅕䅚杁䝁䅫杢杁䕁䅳兡畂䝁䅣䅉療䝁䅙䅉兂䡁䅉兤穂䡁䅍兡桂䍁䅷䅉兂䝁䅕杢畂䡁䅍入獂䡁䅙兙畂䝁䅫兙畁䅁䅁桷䅙䅁䅧䅁噂䕁䅧睕䅁䕁䑑䅁䭁䅁䅁兖䵂䙁䅑兑䅁䱁䑉䅁潄兄䅁兖乂䕁䅉䅉䝂䝁䅫杢桂䝁䄴睙灂䝁䅅䅢杁䕁䅍睢祂䡁䅁睢祂䝁䅅䅤灂䝁䄸杢杁䝁䄸䅣求䡁䅉兙あ䝁䅕督杁䝁䅅督杁䡁䅑䅡求䍁䅁杙桂䝁䄴睡杁䝁䅧睢獂䝁䅑兡畂䝁䅣䅉橂䝁䄸兢睂䝁䅅杢㕂䍁䅁䅤潂䝁䅅䅤杁䡁䅁杣療䡁䅙兡歂䝁䅕督杁䝁䅉兙畂䝁䅳兡畂䝁䅣䅉穂䝁䅕杣㉂䝁䅫睙求䡁䅍䅉桂䝁䄴䅚杁䝁䅅督穂䝁䅕䅤杁䡁䅍党祂䡁䅙兡橂䝁䅫杢湂䍁䅁兡畂䍁䅁䅤潂䝁䅕䅉噂䝁䄴兡あ䝁䅕䅚杁䙁䅍䅤桂䡁䅑党穂䍁䅁兙畂䝁䅑䅉灂䝁䄴䅤求䡁䅉杢桂䡁䅑兡療䝁䄴兙獂䝁䅷入畁䍁䅁䅖潂䝁䅕䅉䑂䝁䄸兢瑂䝁䅕杣橂䝁䅫兙獂䍁䅁村桂䝁䄴睡灂䝁䄴睚杁䡁䅍党湂䝁䄰党畂䡁䅑䅉睂䡁䅉睢㉂䝁䅫䅚求䡁䅍䅉橂䝁䄸兢瑂䝁䅕杣橂䝁䅫兙獂䍁䅁䅢療䝁䅅杢穂䍁䅁兙畂䝁䅑䅉橂䡁䅉党歂䝁䅫䅤杁䝁䅍兙祂䝁䅑睏杁䝁䅍睢瑂䝁䄰党祂䝁䅍兡桂䝁䅷䅉祂䝁䅕兙獂䍁䅁党穂䡁䅑兙あ䝁䅕䅉浂䝁䅫杢桂䝁䄴睙灂䝁䄴睚㝁䍁䅁䅢求䡁䅑䅤求䡁䅉督杁䝁䄸杚杁䝁䅍杣求䝁䅑兡あ䑁䅳䅉獂䝁䄸兙畂䍁䅁督㕂䝁䄴䅚灂䝁䅍兙あ䝁䅫睢畂䍁䅷䅉桂䝁䄴䅚杁䝁䅍睢畂䡁䅍兤獂䡁䅑兙あ䝁䅫杤求䍁䅁督求䡁䅉杤灂䝁䅍党㝁䍁䅁杤桂䡁䅉兡療䡁䅕督杁䝁䅉兤穂䝁䅫杢求䡁䅍督杁䡁䅍睢獂䡁䅕䅤灂䝁䄸杢穂䍁䅁兡畂䝁䅍䅢ㅂ䝁䅑兡畂䝁䅣䅉桂䡁䅍督求䡁䅑兌楂䝁䅅督求䝁䅑䅉獂䝁䅕杢歂䝁䅫杢湂䍁䅷䅉瑂䝁䅕来㙂䝁䅅杢灂䝁䄴党杁䝁䅑党楂䡁䅑䅌杁䝁䅅杢歂䍁䅁兢灂䝁䄴睢祂䝁䅫䅤㕂䍁䅁党硂䡁䅕兡あ䡁䅫䅉灂䝁䄴杤求䡁䅍䅤瑂䝁䅕杢あ䑁䅳䅉桂䝁䄴䅚杁䡁䅑杣求䝁䅅督ㅂ䡁䅉入杁䝁䄰兙畂䝁䅅睚求䝁䄰党畂䡁䅑䅉穂䝁䅕杣㉂䝁䅫睙求䍁䅷䅉穂䡁䅕睙潂䍁䅁兙穂䍁䅁䅚求䡁䅁睢穂䝁䅫䅤療䡁䅉入杁䡁䅍党祂䡁䅙兡橂䝁䅕䅌杁䝁䅅睙橂䝁䄸兤畂䡁䅑䅉祂䝁䅕睙療䝁䄴睙灂䝁䅷兡桂䡁䅑兡療䝁䄴䅌杁䝁䅍兙穂䝁䅧䅉瑂䝁䅅杢桂䝁䅣党瑂䝁䅕杢あ䍁䅁䅤療䝁䄸䅢獁䍁䅁兙橂䝁䅍睢ㅂ䝁䄴䅤穂䍁䅁䅣桂䡁䅫兙楂䝁䅷党杁䝁䅅杢歂䍁䅁杣求䝁䅍党灂䡁䅙兙楂䝁䅷党杁䡁䅍睢獂䡁䅕䅤灂䝁䄸杢獁䍁䅁党獂䝁䅕睙あ䡁䅉睢畂䝁䅫睙杁䝁䅙兤畂䝁䅑䅉あ䡁䅉兙畂䡁䅍杚求䡁䅉䅉桂䝁䄴䅚杁䝁䅅兤あ䝁䄸兢桂䡁䅑党歂䍁䅁䅣桂䡁䅫兢求䝁䄴䅤獁䍁䅁睙療䝁䄴䅤祂䝁䄸䅢獂䝁䅕䅚杁䝁䅑兡穂䝁䅉兤祂䡁䅍党瑂䝁䅕杢あ䍁䅷䅉獂䝁䄸睙牂䝁䅉睢㑂䍁䅁督求䡁䅉杤灂䝁䅍党獁䍁䅁兙畂䝁䅑䅉祂䝁䅕兢療䡁䅑党杁䝁䅑党睂䝁䄸督灂䡁䅑䅉橂䝁䅅䅣あ䡁䅕杣求䍁䅁督求䡁䅉杤灂䝁䅍党畁䍁䅁䅖潂䝁䅕䅉䩂䝁䄴督あ䝁䅫䅤ㅂ䡁䅑兡療䝁䄴兙獂䍁䅁村桂䝁䄴睡灂䝁䄴睚杁䡁䅍党湂䝁䄰党畂䡁䅑䅉療䝁䅙杚求䡁䅉督杁䝁䅙兤畂䝁䅑䅌杁䝁䅅督穂䝁䅕䅤杁䝁䄰兙畂䝁䅅睚求䝁䄰党畂䡁䅑䅌杁䝁䅅杢歂䍁䅁䅡求䝁䅅䅢あ䝁䅧睙桂䡁䅉党杁䡁䅍党祂䡁䅙兡橂䝁䅕䅉あ䝁䄸䅉灂䝁䄴督あ䝁䅫䅤ㅂ䡁䅑兡療䝁䄴兙獂䍁䅁睙獂䝁䅫党畂䡁䅑督㝁䍁䅁兙畂䝁䅑䅉浂䡁䅕杢歂䍁䅁兙歂䝁䄰兡畂䝁䅫督あ䡁䅉兙あ䝁䅫睢畂䍁䅁兙畂䝁䅑䅉桂䝁䅍睙療䡁䅕杢あ䝁䅫杢湂䍁䅷䅉灂䝁䄴杤求䡁䅍䅤療䡁䅉䅉穂䝁䅕杣㉂䝁䅫睙求䍁䅁兙畂䝁䅑䅉あ䡁䅉兙畂䡁䅍杚求䡁䅉䅉桂䝁䅣党畂䝁䅍入獁䍁䅁兢ㅂ䡁䅑兤桂䝁䅷䅉浂䡁䅕杢歂䍁䅁督求䡁䅉杤灂䝁䅍党獁䍁䅁兙獂䡁䅑党祂䝁䄴兙あ䝁䅫杤求䍁䅁兡畂䡁䅙党穂䡁䅑兢求䝁䄴䅤杁䡁䅍党祂䡁䅙兡橂䝁䅕䅌杁䝁䅙兡㑂䝁䅕䅚杁䝁䅫杢橂䝁䄸兢求䍁䅁督桂䝁䅷党獁䍁䅁䅤祂䝁䅅䅚灂䝁䄴睚杁䝁䅅杢歂䍁䅁兤畂䝁䅑党祂䡁䅣杣灂䡁䅑兡畂䝁䅣䅌杁䝁䅅杢歂䍁䅁睙療䡁䅉䅣療䡁䅉兙あ䝁䅕䅉あ䡁䅉兤穂䡁䅑䅉桂䝁䄴䅚杁䝁䅕督橂䡁䅉睢㍂䍁䅁督求䡁䅉杤灂䝁䅍党獁䍁䅁兙穂䍁䅁睤求䝁䅷䅢杁䝁䅅督杁䝁䅫杢穂䡁䅑兡あ䡁䅕䅤灂䝁䄸杢桂䝁䅷䅉橂䡁䅕督あ䝁䄸䅚㕂䍁䅁督求䡁䅉杤灂䝁䅍党畁䍁䅁䅖潂䝁䅫督杁䡁䅍党湂䝁䄰党畂䡁䅑䅉桂䝁䅷督療䍁䅁䅣祂䝁䄸杤灂䝁䅑党穂䍁䅁䅡求䝁䅅䅢あ䝁䅧睙桂䡁䅉党杁䡁䅁兙㕂䝁䄰党畂䡁䅑䅉穂䝁䄸䅢ㅂ䡁䅑兡療䝁䄴䅉灂䝁䄴睙獂䡁䅕䅚求䡁䅍䅉橂䡁䅕督あ䝁䄸䅚灂䝁䅅䅢杁䡁䅍党祂䡁䅙兡橂䝁䅕䅉浂䝁䄸杣杁䝁䅧党桂䝁䅷䅤潂䍁䅁督桂䡁䅙兡畂䝁䅣䅉桂䝁䅍睙療䡁䅕杢あ䡁䅍䅉桂䝁䄴䅚杁䡁䅁杣灂䡁䅙兙あ䝁䅕䅉獂䝁䅅杙求䝁䅷䅌杁䝁䄰兤獂䡁䅑兡睂䡁䅕杣睂䝁䄸督求䍁䅁䅚求䝁䅉兡あ䍁䅁睙桂䡁䅉䅚穂䍁䅁䅤療䍁䅁兡畂䡁䅍兤祂䝁䅅杢橂䝁䅕䅉橂䝁䅅杣祂䝁䅫党祂䡁䅍䅌杁䡁䅑䅡灂䡁䅉䅚瑁䡁䅁兙祂䡁䅑入杁䝁䅅䅚瑂䝁䅫杢灂䡁䅍䅤祂䝁䅅䅤療䡁䅉䅌杁䡁䅍睢浂䡁䅑睤桂䡁䅉党杁䝁䅍睢瑂䡁䅁兙畂䝁䅫党穂䍁䅷䅉求䝁䄰䅣獂䝁䄸入求䡁䅉督獁䍁䅁兙畂䝁䅑䅉浂䝁䅫杢桂䝁䄴睙灂䝁䅅䅢杁䝁䅫杢穂䡁䅑兡あ䡁䅕䅤灂䝁䄸杢穂䍁䄴䅉啂䝁䅧党杁䙁䅁党祂䡁䅍睢畂䝁䅅䅢杁䕁䅉兙畂䝁䅳兡畂䝁䅣䅉穂䝁䅕睚瑂䝁䅕杢あ䍁䅁睢浂䝁䅙党祂䡁䅍䅉歂䝁䅕䅣療䡁䅍兡あ䍁䅁兙橂䝁䅍睢ㅂ䝁䄴䅤獁䍁䅁杣求䡁䅑兙灂䝁䅷䅉橂䡁䅉党歂䝁䅫䅤杁䝁䅍兙祂䝁䅑䅌杁䡁䅁杣灂䡁䅙兙あ䝁䅕䅉楂䝁䅅杢牂䝁䅫杢湂䍁䅷䅉灂䝁䄴督あ䝁䅅䅢獂䝁䄰党畂䡁䅑䅉獂䝁䄸兙畂䍁䅷䅉潂䝁䄸兢求䍁䅁党硂䡁䅕兡あ䡁䅫䅉獂䝁䅫杢求䍁䅁睢浂䍁䅁睙祂䝁䅕䅚灂䡁䅑䅌杁䡁䅉党穂䝁䅫䅚求䝁䄴䅤灂䝁䅅䅢杁䝁䄰睢祂䡁䅑睚桂䝁䅣党獁䍁䅁兙穂䍁䅁睤求䝁䅷䅢杁䝁䅅督杁䝁䅫杢あ䝁䅕杣畂䝁䅕䅤杁䝁䅉兙畂䝁䅳兡畂䝁䅣䅌杁䕁䅅䅖乂䍁䅁杢求䡁䅑睤療䡁䅉睡獁䍁䅁䅣祂䝁䅫杤桂䡁䅑党杁䝁䅉兙畂䝁䅳兡畂䝁䅣䅌杁䝁䅉杣療䝁䅳党祂䝁䅅睚求䍁䅁兙畂䝁䅑䅉灂䝁䄴督ㅂ䡁䅉兙畂䝁䅍党杁䡁䅍党祂䡁䅙兡橂䝁䅕䅌杁䝁䅅杢歂䍁䅁兡畂䡁䅙党穂䡁䅑兢求䝁䄴䅤杁䝁䅅䅚㉂䝁䅫督療䡁䅉入獁䍁䅁睙ㅂ䡁䅍䅤療䝁䅑入獁䍁䅁兙畂䝁䅑䅉あ䡁䅉兤穂䡁䅑䅉穂䝁䅕杣㉂䝁䅫睙求䡁䅍杌杁䕁䅫䅤杁䝁䄸䅣求䡁䅉兙あ䝁䅕督杁䡁䅑䅡祂䝁䄸兤湂䝁䅧䅉桂䍁䅁杢求䡁䅑睤療䡁䅉睡杁䝁䄸杚杁䝁䅉杣桂䝁䄴睙潂䝁䅕督杁䝁䅅杢歂䍁䅁睢浂䝁䅙兡橂䝁䅕督畁䍁䅁䅖潂䝁䅕䅉橂䝁䄸兢睂䝁䅅杢㕂䍁䅁睤桂䡁䅍䅉浂䝁䄸兤畂䝁䅑党歂䍁䅁兡畂䍁䅁免㕁䑁䅅睍杁䝁䅅杢歂䍁䅁兡穂䍁䅁䅡求䝁䅅䅚硂䡁䅕兙祂䡁䅑党祂䝁䅕䅚杁䝁䅫杢杁䕁䅳兙畂䡁䅍兙穂䍁䅁睑灂䡁䅑入獁䍁䅁兔灂䡁䅍督療䡁䅕杣灂䍁䄴䅁牃睅䅁䅃䅁䙁䅕杔䥂䅁䅁朰䅍䅁䅧䅁噂䕁䄴䅕䅁䱁䍣䅁䥁䅁䅁兖兂䙁䅍䅁潂睁䅁䅃䅁䙁䅕杕䩂䅁䅁䄫䅍䙁䙑䅁噂䙁䅍䅉䝂䝁䄸睢歂䡁䅍䅉䥂䝁䄸䅢歂䝁䅫杢湂䍁䅁睑療䡁䅉䅣畁䍁䅷䅉あ䝁䄸睚求䡁䅑䅡求䡁䅉䅉㍂䝁䅫䅤潂䍁䅁兡あ䡁䅍䅉穂䡁䅕杙穂䝁䅫䅚灂䝁䅅杣灂䝁䅕督獁䍁䅁党畂䝁䅣兙湂䝁䅕督杁䝁䅫杢杁䝁䄰兙祂䝁䅳党あ䝁䅫杢湂䍁䅷䅉穂䝁䅅䅢求䍁䅷䅉桂䝁䄴䅚杁䝁䅑兡穂䡁䅑杣灂䝁䅉兤あ䝁䅫睢畂䍁䅁睢浂䍁䅁杚祂䝁䅕督潂䍁䅷䅉浂䡁䅉睢㙂䝁䅕杢獁䍁䅁兙畂䝁䅑䅉歂䡁䅉入杁䝁䅙睢療䝁䅑䅉桂䝁䄴䅚杁䝁䄴睢畂䍁䄰杚療䝁䄸䅚杁䡁䅁杣療䝁䅑兤橂䡁䅑督杁䡁䅑睢杁䝁䅙睢療䝁䅑督求䡁䅉杤灂䝁䅍党杁䝁䅍兤穂䡁䅑睢瑂䝁䅕杣穂䍁䅁兡畂䍁䅁䅤潂䝁䅕䅉噂䝁䄴兡あ䝁䅕䅚杁䙁䅍䅤桂䡁䅑党穂䍁䄴䅉䩂䡁䅑督杁䝁䅍兤穂䡁䅑睢瑂䝁䅕杣穂䍁䅁兡畂䝁䅍䅢ㅂ䝁䅑党杁䝁䅫杢歂䝁䅕䅣求䝁䄴䅚求䝁䄴䅤獂䡁䅫䅉療䡁䅣杢求䝁䅑䅉穂䝁䅫杢湂䝁䅷党杁䝁䅅杢歂䍁䅁兢ㅂ䝁䅷䅤灂䍁䄰兤畂䝁䅫䅤杁䡁䅉党穂䡁䅑兙ㅂ䡁䅉兙畂䡁䅑督獁䍁䅁杣求䝁䅣兡療䝁䄴兙獂䍁䅁睙療䝁䄴睙求䡁䅁䅤穂䍁䅷䅉畂䝁䅅䅤灂䝁䄸杢桂䝁䅷䅉祂䝁䅕督あ䝁䅅兤祂䝁䅅杢あ䍁䅁睙潂䝁䅅兡畂䡁䅍䅌杁䝁䅧睢穂䡁䅁兡あ䝁䅅䅢穂䍁䅷䅉畂䡁䅕杣穂䝁䅫杢湂䍁䅁䅡療䝁䄰党穂䍁䅷䅉潂䝁䄸䅤求䝁䅷督杁䝁䅅杢歂䍁䅁兢療䡁䅑党獂䡁䅍䅌杁䝁䅍睢ㅂ䝁䄴䅤祂䡁䅫䅉橂䝁䅷兤楂䡁䅍䅌杁䝁䅣睢㉂䝁䅕杣畂䝁䄰党畂䡁䅑䅉桂䝁䄴䅚杁䝁䄰兡獂䝁䅫䅤桂䡁䅉入杁䝁䄸杣湂䝁䅅杢灂䡁䅯兙あ䝁䅫睢畂䡁䅍䅌杁䝁䅍睢獂䝁䅷党湂䝁䅕督杁䝁䅅杢歂䍁䅁兤畂䝁䅫杤求䡁䅉督灂䡁䅑兡求䡁䅍䅌杁䝁䅅杢歂䍁䅁杣求䡁䅑兙灂䝁䅷䅉獂䝁䄸睙桂䡁䅑兡療䝁䄴督畁䍁䅁䅖潂䝁䅕䅉橂䝁䄸兢睂䝁䅅杢㕂䍁䅁睤桂䡁䅍䅉浂䝁䄸杣瑂䝁䅕杣獂䡁䅫䅉牂䝁䄴睢㍂䝁䄴䅉桂䡁䅍䅉噂䙁䅍杒杁䕁䅧睢獂䝁䅑兡畂䝁䅣䅉䑂䝁䄸杣睂䍁䄴䅉桂䝁䄴䅚杁䝁䅍䅡桂䝁䄴睚求䝁䅑䅉灂䡁䅑督杁䝁䄴兙瑂䝁䅕䅉あ䝁䄸䅉噂䙁䅍䅉䝂䝁䄸睢歂䡁䅍䅉䥂䝁䄸䅢歂䝁䅫杢湂䍁䅁睑療䡁䅉䅣畁䍁䅁兡畂䍁䅁杒求䝁䅉杣ㅂ䝁䅅杣㕂䍁䅁杍睁䑁䅅李畁䍁䅁兖呂䍁䅁杒療䝁䄸䅚穂䍁䅁䅓療䝁䅷䅚灂䝁䄴睚杁䕁䅍睢祂䡁䅁杌杁䡁䅣兙穂䍁䅁兡畂䝁䅍睢祂䡁䅁睢祂䝁䅅䅤求䝁䅑䅉灂䝁䄴䅉祁䑁䅁䅍㍁䍁䅁兙畂䝁䅑䅉灂䡁䅍䅉潂䝁䅕兙歂䡁䅅兤桂䡁䅉䅤求䡁䅉党歂䍁䅁兡畂䍁䅁杕療䡁䅍党瑂䝁䄸杢あ䍁䅷䅉䩂䝁䅷䅢灂䝁䄴睢灂䡁䅍杌䅁䵁奷䅁䍂元䅁兖呂䕁䅅杔䉂䍁䅁䅓求䝁䅅䅢あ䝁䅧䅉呂䝁䅍兡求䝁䄴睙求䡁䅍䅌杁䕁䅫杢橂䍁䄴䅉歂䝁䅕杤求䝁䅷睢睂䡁䅍䅌杁䝁䄰兙畂䡁䅕杚桂䝁䅍䅤ㅂ䡁䅉党穂䍁䅷䅉桂䝁䄴䅚杁䡁䅍党獂䝁䅷督杁䡁䅍睙灂䝁䅕杢橂䝁䅕兌楂䝁䅅督求䝁䅑䅉畂䡁䅕䅤祂䝁䅫䅤灂䝁䄸杢桂䝁䅷䅌杁䡁䅁党祂䡁䅍睢畂䝁䅅䅢杁䝁䅍兙祂䝁䅕䅌杁䝁䅅杢歂䍁䅁督牂䝁䅫杢橂䝁䅅杣求䍁䅁䅣祂䝁䄸䅚ㅂ䝁䅍䅤穂䍁䅁兡畂䍁䅁䅤潂䝁䅕䅉䉂䡁䅍兡桂䍁䅁䅕桂䝁䅍兡浂䝁䅫睙獁䍁䅁䅤潂䝁䅕䅉䉂䝁䄰党祂䝁䅫睙桂䡁䅍䅌杁䝁䅅杢歂䍁䅁兒ㅂ䡁䅉睢睂䝁䅕杌杁䙁䅑䅡求䍁䅁睙療䝁䄰䅣桂䝁䄴入杁䝁䄸杚浂䝁䅕杣穂䍁䅁兖呂䕁䅅杔䉂䍁䅁杢ㅂ䡁䅑杣灂䡁䅑兡療䝁䄴兙獂䍁䅁䅣祂䝁䄸䅚ㅂ䝁䅍䅤穂䍁䅁䅤潂䝁䅅䅤杁䝁䅍睢瑂䡁䅁杣灂䡁䅍党杁䝁䅕督穂䝁䅕杢あ䝁䅫兙獂䡁䅍睌䑂䝁䅕䅢獂䙁䅍党畂䡁䅑兡桂䝁䅷督獁䍁䅁督ㅂ䝁䅍䅡杁䝁䅅督杁䡁䅙兡あ䝁䅅兢灂䝁䄴䅉桂䝁䄴䅚杁䝁䄰兡畂䝁䅕杣桂䝁䅷䅉穂䡁䅕䅣睂䝁䅷党瑂䝁䅕杢あ䡁䅍䅉あ䝁䅧兙あ䍁䅁䅣祂䝁䄸杤灂䝁䅑党杁䝁䅅䅉浂䝁䄸兤畂䝁䅑兙あ䝁䅫睢畂䍁䅁睢浂䍁䅁䅤療䡁䅑兙獂䍁䅁杙療䝁䅑入杁䝁䄴兤あ䡁䅉兡あ䝁䅫睢畂䍁䅁杚療䡁䅉䅉㉂䝁䅅杣灂䝁䄸兤穂䍁䅁兙湂䝁䅕䅉湂䡁䅉睢ㅂ䡁䅁督㝁䍁䅁睢睂䡁䅑兡瑂䝁䅫来求䡁䅉督杁䝁䅍睢畂䡁䅍兡穂䡁䅑兡畂䝁䅣䅉療䝁䅙䅉あ䝁䅅杣湂䝁䅕䅤求䝁䅑䅉穂䡁䅕䅣睂䝁䅷党瑂䝁䅕杢あ䡁䅍䅉あ䝁䅧兙あ䍁䅁兙祂䝁䅕䅉歂䝁䅕督灂䝁䅣杢求䝁䅑䅉あ䝁䄸䅉瑂䝁䅕党あ䍁䅁睙桂䡁䅉䅚灂䝁䄸杤桂䡁䅍睙ㅂ䝁䅷兙祂䍁䅷䅉穂䝁䅳党獂䝁䅕䅤桂䝁䅷睌穂䡁䅑杣ㅂ䝁䅍䅤ㅂ䡁䅉兙獂䍁䅷䅉桂䝁䄴䅚杁䝁䅑兡湂䝁䅕督あ䝁䅫杤求䍁䅁䅡求䝁䅅䅢あ䝁䅧䅉畂䝁䅕党歂䡁䅍睏杁䝁䅅杢歂䍁䅁杚療䝁䄸䅚杁䡁䅑䅡桂䡁䅑䅉灂䝁䄴睙獂䡁䅕䅚求䍁䅁兢求䝁䅅䅢杁䡁䅉党睂䝁䅷兙橂䝁䅕兢求䝁䄴䅤杁䡁䅍䅡桂䝁䅳党穂䍁䅷䅉穂䝁䄴兙橂䝁䅳䅉楂䝁䅅杣穂䍁䅷䅉桂䝁䄴䅚杁䝁䄸䅤潂䝁䅕杣杁䡁䅉党獂䝁䅅䅤求䝁䅑䅉睂䡁䅉睢歂䡁䅕睙あ䡁䅍杌杁䕁䅫䅤杁䝁䅅䅢穂䝁䄸䅉睂䡁䅉睢㉂䝁䅫䅚求䡁䅍䅉䑂䝁䅕䅢桂䡁䅙兡㉂䝁䅕䅌杁䝁䅅䅉穂䝁䅳兡畂䍁䅁睙桂䡁䅉党杁䡁䅉党湂䝁䅫兢求䝁䄴䅉浂䝁䄸杣杁䡁䅙兙祂䝁䅫睢ㅂ䡁䅍䅉穂䝁䅳兡畂䍁䅁睙桂䡁䅉党杁䡁䅑入睂䝁䅕督杁䝁䅅杢歂䍁䅁党あ䝁䅧杢灂䝁䅍兡あ䝁䅫党穂䑁䅳䅉桂䝁䄴䅚杁䝁䄸䅤潂䝁䅕杣杁䡁䅁杣療䝁䅑兤橂䡁䅑督杁䝁䅙睢祂䍁䅁䅣祂䝁䅕杢桂䡁䅑兙獂䍁䅷䅉灂䝁䄴杚桂䝁䄴䅤獁䍁䅁兙畂䝁䅑䅉㕂䝁䄸兤畂䝁䅣䅉橂䝁䅧兡獂䝁䅑䅉桂䝁䅣党杁䝁䅣杣療䡁䅕䅣穂䍁䄴䅉䩂䝁䄴䅉桂䝁䅑䅚灂䡁䅑兡療䝁䄴䅌杁䡁䅑䅡求䍁䅁睙療䝁䄰䅣桂䝁䄴入杁䝁䄸杚浂䝁䅕杣穂䍁䅁兢桂䡁䅑党祂䝁䅫兙獂䡁䅍䅉桂䝁䄴䅚杁䝁䄸杢獂䝁䅫杢求䍁䅁䅤療䝁䄸䅢穂䍁䅁䅤療䍁䅁兙穂䡁䅍兡穂䡁䅑䅉桂䡁䅍督療䝁䅍兡桂䡁䅑党穂䍁䅁兡畂䍁䅁杙ㅂ䝁䅫䅢歂䝁䅫杢湂䍁䅁䅤潂䝁䅕兡祂䍁䅁杙ㅂ䡁䅍兡畂䝁䅕督穂䝁䅕督獁䍁䅁兙穂䍁䅁睤求䝁䅷䅢杁䝁䅅督杁䝁䅫杢杁䝁䄰兙祂䝁䅳党あ䝁䅫杢湂䍁䅁䅣祂䝁䄸䅚ㅂ䝁䅍䅤穂䍁䄴䅉䩂䡁䅑䅉療䝁䅙杚求䡁䅉督杁䝁䅫䅤穂䍁䅁䅣祂䝁䄸䅚ㅂ䝁䅍䅤穂䍁䅁䅤潂䡁䅉睢ㅂ䝁䅣䅡杁䡁䅉党あ䝁䅅兡獂䍁䅁督あ䝁䄸杣求䡁䅍䅉桂䝁䄴䅚杁䝁䄸杢獂䝁䅫杢求䍁䄴䅉啂䝁䅧党杁䝁䅍睢瑂䡁䅁兙畂䡁䅫䅉潂䝁䅅督杁䝁䅅䅉祂䝁䅕督求䝁䅅杣橂䝁䅧䅉橂䝁䄸䅢獂䝁䅅杙療䡁䅉兙あ䝁䅫睢畂䍁䅁兙湂䡁䅉党求䝁䄰党畂䡁䅑䅉㍂䝁䅫䅤潂䍁䅁村求䝁䅫条灂䝁䄴睚杁䙁䅕杢灂䡁䅙党祂䡁䅍兡あ䡁䅫䅉療䝁䅙䅉䑂䝁䅧兡畂䝁䅕督求䍁䅁兔求䝁䅑兡橂䝁䅫杢求䑁䅳䅉桂䝁䄴䅚杁䕁䄴兙あ䝁䅫睢畂䝁䅅䅢杁䙁䅍䅣療䡁䅉䅤穂䍁䅁䅖祂䝁䅅兡畂䝁䅫杢湂䍁䅁村ㅂ䡁䅉党桂䡁䅕杌杁䙁䅕睕䉂䕁䄴兑杁䕁䅧党桂䝁䅷䅤潂䍁䅁睕橂䝁䅫党畂䝁䅍党穂䍁䅷䅉䩂䝁䄴睙畁䍁䅁睤桂䡁䅍䅉浂䝁䄸兤畂䝁䅑党歂䍁䅁兡畂䍁䅁免㕁䑁䅫杍杁䝁䅅杢歂䍁䅁兡穂䍁䅁䅡求䝁䅅䅚硂䡁䅕兙祂䡁䅑党祂䝁䅕䅚杁䝁䅫杢杁䙁䅍兙獂䡁䅑䅉䵂䝁䅅睡求䍁䅁睑灂䡁䅑入獁䍁䅁兖あ䝁䅅䅡畁䅁䅁剺䅧䅁䅧䅁噂䙁䅍村䅁䩁䑷䅁䅂睃䅁兖楂䝁䅕杣杁䙁䅑党橂䝁䅧杢療䝁䅷睢湂䝁䅫党穂䍁䅷䅉䩂䝁䄴睙畁䍁䅁䅚求䡁䅙党獂䝁䄸䅣穂䍁䅁兙畂䝁䅑䅉療䡁䅁党祂䝁䅅䅤求䡁䅍䅉睂䡁䅉睢睂䡁䅉兡求䡁䅑兙祂䡁䅫䅉あ䝁䅕睙潂䝁䄴睢獂䝁䄸睚㕂䍁䅁兙睂䡁䅁䅢灂䝁䅍兙あ䝁䅫睢畂䡁䅍䅉灂䝁䄴䅉あ䝁䅧党杁䙁䅕杢灂䡁䅑党歂䍁䅁睕あ䝁䅅䅤求䡁䅍䅌杁䕁䅍兙畂䝁䅅䅚桂䍁䅷䅉䵂䝁䅅䅤灂䝁䄴䅉䉂䝁䄰党祂䝁䅫睙桂䍁䅷䅉䙂䡁䅕杣療䡁䅁党獁䍁䅁䅤潂䝁䅕䅉乂䝁䅫䅚歂䝁䅷党杁䕁䅕兙穂䡁䅑䅌杁䕁䅅杚祂䝁䅫睙桂䍁䅷䅉桂䝁䄴䅚杁䡁䅑䅡求䍁䅁兑穂䝁䅫兙杁䙁䅁兙橂䝁䅫杚灂䝁䅍杌杁䕁䅫䅤杁䝁䄸䅣求䡁䅉兙あ䝁䅕督杁䡁䅑䅡祂䝁䄸兤湂䝁䅧䅉あ䝁䅧杣求䝁䅕䅉穂䝁䅕睚瑂䝁䅕杢あ䡁䅍杏杁䕁䄰睢楂䝁䅫䅢灂䡁䅑入獁䍁䅁䅒求䝁䅷兡㉂䝁䅕杣㕂䍁䅷䅉桂䝁䄴䅚杁䕁䅙杣求䝁䅫睚潂䡁䅑杌杁䙁䅑䅡求䍁䅁兔療䝁䅉兡獂䝁䅫䅤㕂䍁䅁督求䝁䅣兢求䝁䄴䅤杁䝁䅍睢畂䝁䄴党橂䡁䅑督杁䝁䅍睢畂䡁䅍兤瑂䝁䅕杣穂䍁䅁睤灂䡁䅑䅡杁䝁䅅䅉祂䝁䅅杢湂䝁䅕䅉療䝁䅙䅉あ䡁䅉兙畂䡁䅍䅣療䡁䅉䅤桂䡁䅑兡療䝁䄴䅉瑂䝁䄸䅚桂䝁䅷兡あ䝁䅫党穂䍁䅷䅉穂䡁䅕睙潂䍁䅁兙穂䍁䅁杣灂䝁䅑党穂䝁䅧兙祂䝁䅫杢湂䍁䅷䅉橂䝁䅅杣穂䝁䅧兙祂䝁䅫杢湂䍁䅷䅉瑂䝁䅫睙祂䝁䄸兢療䝁䅉兡獂䝁䅫䅤㕂䍁䅷䅉祂䝁䅕杢あ䝁䅅䅢穂䍁䅷䅉睂䡁䅕杙獂䝁䅫睙杁䡁䅑杣桂䝁䄴督灂䡁䅑䅌杁䡁䅑兙㑂䝁䅫督獁䍁䅁兙畂䝁䅑䅉療䡁䅑䅡求䡁䅉䅉瑂䝁䄸䅚桂䝁䅷兡あ䝁䅫党穂䑁䅳䅉桂䝁䄴䅚杁䝁䄸杚浂䝁䅕杣穂䍁䅁杣灂䝁䅑党祂䡁䅍䅉灂䝁䄴䅉桂䍁䅁杤桂䡁䅉兡求䡁䅑入杁䝁䄸杚杁䡁䅙党潂䝁䅫睙獂䝁䅕䅉あ䡁䅫䅣求䡁䅍䅌杁䝁䅅督杁䡁䅣党獂䝁䅷䅉桂䡁䅍䅉浂䝁䅫杢桂䝁䄴睙灂䝁䅅䅢杁䡁䅁兙祂䡁䅑杢求䡁䅉督潂䝁䅫䅣穂䍁䅁䅣祂䝁䄸䅚ㅂ䝁䅍䅤穂䍁䅁兙畂䝁䅑䅉桂䝁䅑杤求䡁䅉䅤灂䡁䅍兡畂䝁䅣䅉穂䝁䅕杣㉂䝁䅫睙求䡁䅍杌杁䙁䅑䅡求䍁䅁䅒求䝁䅷兡㉂䝁䅕杣㕂䍁䅁督求䝁䅣兢求䝁䄴䅤杁䝁䅅䅢獂䝁䄸睤穂䍁䅁睙療䝁䄴督ㅂ䝁䄰党祂䡁䅍䅉あ䝁䄸䅉穂䝁䅕兙祂䝁䅍䅡杁䝁䅙睢祂䍁䅁兙畂䝁䅑䅉歂䝁䅫督橂䝁䄸杤求䡁䅉䅉祂䝁䅕督あ䝁䅅兤祂䝁䅅杢あ䡁䅍䅉あ䝁䄸䅉湂䡁䅉睢橂䝁䅕杣㕂䍁䅷䅉桂䝁䅷睙療䝁䅧睢獂䍁䅷䅉橂䝁䄸杢㉂䝁䅕杢灂䝁䅕杢橂䝁䅕䅌杁䝁䅅杢歂䍁䅁睢あ䝁䅧党祂䍁䅁杣求䡁䅑兙灂䝁䅷督獁䍁䅁兙穂䍁䅁睤求䝁䅷䅢杁䝁䅅督杁䝁䄸杣歂䝁䅕杣杁䝁䅅䅉瑂䝁䅕兙獂䍁䅁睢祂䍁䅁睢あ䝁䅧党祂䍁䅁兡あ䝁䅕兢穂䍁䅷䅉桂䝁䄴䅚杁䝁䅕兡あ䝁䅧党祂䍁䅁䅣灂䝁䅍睡瑁䡁䅕䅣杁䝁䅅䅤杁䡁䅑䅡求䍁䅁杣求䡁䅍䅤桂䡁䅕杣桂䝁䄴䅤杁䝁䄸杣杁䝁䅧兙㉂䝁䅕䅉灂䡁䅑䅉歂䝁䅕䅢灂䡁䅙党祂䝁䅕䅚㝁䍁䅁兙畂䝁䅑䅉睂䡁䅉睢㉂䝁䅫䅚求䡁䅍䅉噂䝁䅉党祂䍁䅁䅚灂䡁䅉党橂䡁䅑䅌杁䝁䅅䅉㍂䝁䅧兡あ䝁䅕兌獂䝁䅅杙求䝁䅷䅉歂䝁䅕䅢灂䡁䅙党祂䡁䅫兌桂䡁䅍兌桂䍁䄰督求䡁䅉杤灂䝁䅍党杁䝁䅙睢祂䍁䅁杣求䡁䅑兙灂䝁䅷党祂䡁䅍䅉桂䝁䄴䅚杁䡁䅉党穂䡁䅑兙ㅂ䡁䅉兙畂䡁䅑督獁䍁䅁兙穂䍁䅁睤求䝁䅷䅢杁䝁䅅督杁䝁䅅䅚㉂䝁䅕杣あ䝁䅫督灂䝁䄴睚杁䡁䅍党祂䡁䅙兡橂䝁䅕督畁䍁䅁䅖潂䝁䅕䅉䝂䡁䅉党灂䝁䅣䅡あ䍁䅁督求䝁䅣兢求䝁䄴䅤杁䝁䄰兙畂䝁䅅睚求䡁䅍䅉あ䡁䅉兙畂䡁䅍䅣療䡁䅉䅤桂䡁䅑兡療䝁䄴䅉桂䝁䄴䅚杁䝁䅷睢湂䝁䅫督あ䝁䅫睙穂䍁䅁杢求䡁䅑睤療䡁䅉睡獁䍁䅁睤潂䝁䅫睙潂䍁䅁睙療䝁䄴杢求䝁䅍䅤穂䍁䅁督潂䝁䅫䅣睂䝁䅕杣穂䍁䅁兙畂䝁䅑䅉橂䝁䅅杣祂䝁䅫党祂䡁䅍䅉灂䝁䄴䅉歂䝁䅫睚灂䡁䅑兙獂䍁䅁兢桂䡁䅉睡求䡁䅑䅣獂䝁䅅睙求䍁䅷䅉灂䝁䄴睙獂䡁䅕䅚灂䝁䄴睚杁䝁䅍兙祂䡁䅉兡求䡁䅉督杁䡁䅕䅣浂䡁䅉睢畂䡁䅑督獁䍁䅁䅣祂䝁䅫睙灂䝁䄴睚獁䍁䅁兙畂䝁䅑䅉穂䝁䅧兡睂䝁䄰党畂䡁䅑䅉楂䝁䄸睢牂䝁䅫杢湂䑁䅳䅉桂䝁䄴䅚杁䝁䄸杚浂䝁䅕杣穂䍁䅁睢畂䍁䄰䅚求䝁䄰兙畂䝁䅑䅉睂䝁䅷兙あ䝁䅙睢祂䝁䄰䅉あ䝁䄸䅉桂䡁䅕䅤療䝁䄰兙あ䝁䅕䅉獂䝁䄸睚灂䡁䅍䅤灂䝁䅍督杁䝁䅕杢歂䍁䄰䅤療䍁䄰党畂䝁䅑䅉あ䡁䅉兙畂䡁䅍兙橂䡁䅑兡療䝁䄴督杁䝁䅙睢祂䍁䅁督瑂䝁䅅䅢獂䍁䄰兙畂䝁䅑䅉瑂䝁䅕䅚灂䡁䅕兢瑁䡁䅍兡㙂䝁䅕䅚杁䝁䅉兤穂䝁䅫杢求䡁䅍督杁䡁䅑睢杁䝁䅣䅢療䝁䅉兙獂䍁䅁党畂䡁䅑党祂䡁䅁杣灂䡁䅍党穂䍁䄴䅉啂䝁䅧党杁䝁䅍睢瑂䡁䅁兙畂䡁䅫䅉㍂䝁䅅督杁䝁䅙睢祂䝁䄰党祂䝁䅷入杁䝁䅳杢療䡁䅣杢杁䝁䅅督杁䙁䅕杙求䡁䅉睙桂䝁䅉䅌杁䕁䅫杢橂䍁䄴䅉桂䝁䄴䅚杁䝁䅍䅡桂䝁䄴睚求䝁䅑䅉灂䡁䅑督杁䝁䄴兙瑂䝁䅕䅉あ䝁䄸䅉噂䝁䅉党祂䍁䅁䅖求䝁䅍䅡畂䝁䄸䅢療䝁䅣兡求䡁䅍䅌杁䕁䅫杢橂䍁䄴䅉灂䝁䄴䅉䝂䝁䅕杙祂䡁䅕兙祂䡁䅫䅉祁䑁䅁免硁䍁䄴䅉噂䝁䅉党祂䍁䅁䅖求䝁䅍䅡畂䝁䄸䅢療䝁䅣兡求䡁䅍䅌杁䕁䅫杢橂䍁䄴䅉㍂䝁䅅督杁䝁䅙睢ㅂ䝁䄴䅚求䝁䅑䅉灂䝁䄴䅉祁䑁䅁䅍㕁䍁䅁兙畂䝁䅑䅉灂䡁䅍䅉潂䝁䅕兙歂䡁䅅兤桂䡁䅉䅤求䡁䅉党歂䍁䅁兡畂䍁䅁睕桂䝁䄴䅉䝂䡁䅉兙畂䝁䅍兡穂䝁䅍睢獁䍁䅁睑桂䝁䅷兡浂䝁䄸杣畂䝁䅫兙畁䅁䅁硁䅣䕁䙑䅁噂䝁䅷䅤桂䍁䅁村求䝁䅅兤あ䡁䅫䅌杁䕁䅫杢橂䍁䄴䅉療䡁䅁党祂䝁䅅䅤求䡁䅍䅉桂䡁䅍䅉桂䍁䅁督睂䝁䅕睙灂䝁䅅䅢あ䡁䅫䅉楂䝁䅕兙ㅂ䡁䅑入杁䡁䅉党あ䝁䅅兡獂䝁䅕杣杁䝁䅫杢杁䡁䅑䅡求䍁䅁兖畂䝁䅫䅤求䝁䅑䅉呂䡁䅑兙あ䝁䅕督畁䍁䅁䅖潂䝁䅕䅉橂䝁䄸兢睂䝁䅅杢㕂䍁䅁睢浂䝁䅙党祂䡁䅍䅉楂䡁䅉兙畂䝁䅑党歂䍁䅁兙畂䝁䅑䅉睂䡁䅉兡㉂䝁䅅䅤求䍁䅁䅢桂䝁䅉党獂䍁䅁杙求䝁䅅兤あ䡁䅫䅉睂䡁䅉睢歂䡁䅕睙あ䡁䅍䅌杁䝁䅫杢橂䝁䅷兤歂䝁䅫杢湂䍁䅁睙療䡁䅍兢求䡁䅑兡橂䡁䅍䅌杁䝁䅙杣桂䝁䅣杣桂䝁䄴睙求䍁䅷䅉潂䝁䅅兡祂䝁䅍兙祂䝁䅕䅌杁䡁䅍睡灂䝁䄴睙桂䡁䅉党獁䍁䅁杙桂䡁䅑䅡杁䝁䅅杢歂䍁䅁杙療䝁䅑入杁䡁䅁杣療䝁䅑兤橂䡁䅑督獁䍁䅁䅣祂䝁䄸杚求䡁䅍督灂䝁䄸杢桂䝁䅷䅉潂䝁䅅兡祂䍁䅁䅣祂䝁䄸䅚ㅂ䝁䅍䅤穂䍁䅷䅉桂䝁䄴䅚杁䡁䅍兙獂䝁䄸杢杁䡁䅍䅤㕂䝁䅷兡畂䝁䅣䅉あ䝁䄸睢獂䡁䅍䅉あ䝁䅧杣療䡁䅕睚潂䍁䅁兡あ䡁䅍䅉噂䝁䅷䅤桂䍁䅁村求䝁䅅兤あ䡁䅫䅉穂䡁䅑睢祂䝁䅕督獁䍁䅁督潂䝁䄸䅣瑁䝁䅫杢瑁䡁䅍䅡療䡁䅁督獁䍁䅁兖獂䡁䅑兙畁䝁䅍睢瑂䍁䅁睤求䝁䅉督灂䡁䅑党獁䍁䅁兙畂䝁䅑䅉灂䡁䅑督杁䝁䄰睢楂䝁䅫䅢求䍁䅁兙睂䡁䅁䅢灂䝁䅍兙あ䝁䅫睢畂䡁䅍杌杁䕁䅫䅤杁䝁䅅䅢穂䝁䄸䅉療䝁䅙杚求䡁䅉督杁䝁䅉党桂䡁䅕䅤㕂䍁䅁督求䡁䅉杤灂䝁䅍党穂䍁䅷䅉灂䝁䄴睙獂䡁䅕䅚灂䝁䄴睚杁䝁䅧兙灂䡁䅉䅌杁䝁䄰兙牂䝁䅕兤睂䍁䅷䅉楂䡁䅉睢㍂䍁䅷䅉桂䝁䄴䅚杁䡁䅍睡灂䝁䄴䅉穂䝁䅕杣㉂䝁䅫睙求䡁䅍䅉桂䡁䅑䅉灂䡁䅑督杁䡁䅍䅤療䡁䅉党穂䍁䄴䅉啂䝁䅧党杁䝁䅍睢瑂䡁䅁兙畂䡁䅫䅉㍂䝁䅅督杁䝁䅙睢祂䝁䄰党祂䝁䅷入杁䝁䅳杢療䡁䅣杢杁䝁䅅督杁䙁䅕䅔啂䕁䅅䅉呂䝁䅅䅢療䝁䄴䅌杁䕁䅍睢穂䝁䄰党あ䝁䅫睙穂䍁䅁杊杁䕁䅙杣桂䝁䅣杣桂䝁䄴睙求䍁䅷䅉䩂䝁䄴睙畁䍁䅁兙畂䝁䅑䅉橂䝁䅧兙畂䝁䅣党歂䍁䅁兡あ䡁䅍䅉畂䝁䅅兢求䍁䅁䅤療䍁䅁兖獂䡁䅑兙杁䕁䅉党桂䡁䅕䅤㕂䍁䅷䅉䩂䝁䄴睙畁䍁䅁兡畂䍁䅁杓桂䝁䄴兤桂䡁䅉入杁䑁䅉䅍硁䑁䅣杌杁䙁䅕䅢あ䝁䅅䅉䍂䝁䅕兙ㅂ䡁䅑入獁䍁䅁兓畂䝁䅍杌杁䡁䅣兙穂䍁䅁兡畂䝁䅍睢祂䡁䅁睢祂䝁䅅䅤求䝁䅑䅉灂䝁䄴䅉硁䑁䅫兏睁䍁䅁兙畂䝁䅑䅉灂䡁䅍䅉楂䝁䅅督求䝁䅑䅉灂䝁䄴䅉䍂䝁䄸䅢灂䝁䄴睚楂䡁䅉睢療䝁䅳䅌杁䕁䅫䅢獂䝁䅫杢療䝁䅫督畁䅁䅁剶䅧䑁偷䅁噂䝁䅷䅤祂䝁䅅䅉䑂䝁䅷党桂䝁䄴䅉䥂䝁䄸䅢歂䝁䅫杢湂䡁䅍䅌杁䕁䅫杢橂䍁䄴䅉歂䝁䅕杤求䝁䅷睢睂䡁䅍䅉桂䝁䄴䅚杁䡁䅍兤睂䡁䅁䅢灂䝁䅕督杁䝁䅍杣灂䡁䅑兡橂䝁䅅䅢杁䡁䅍兤楂䡁䅍入穂䡁䅑党瑂䡁䅍䅌杁䝁䅍睢瑂䡁䅁睢畂䝁䅕杢あ䡁䅍䅉桂䝁䄴䅚杁䡁䅁兙祂䡁䅑督獁䍁䅁兙畂䝁䅑䅉ㅂ䝁䅷䅤祂䝁䅅兌潂䝁䅫睚潂䍁䅁䅣ㅂ䡁䅉兡あ䡁䅫䅉橂䝁䅷党桂䝁䄴兡畂䝁䅣䅉桂䝁䄴䅚杁䝁䅅杢桂䝁䅷入あ䝁䅫睙桂䝁䅷䅉穂䝁䅕杣㉂䝁䅫睙求䡁䅍䅉浂䝁䄸杣杁䡁䅑䅡求䍁䅁督求䝁䄰兡橂䝁䄸杢歂䡁䅕睙あ䝁䄸杣杁䝁䅫杢歂䡁䅕督あ䡁䅉入杁䝁䅫杢杁䡁䅑䅡求䍁䅁兖畂䝁䅫䅤求䝁䅑䅉呂䡁䅑兙あ䝁䅕督杁䝁䅅杢歂䍁䅁兡畂䡁䅑党祂䝁䄴兙あ䝁䅫睢畂䝁䅅䅢獂䡁䅫杌杁䙁䅑䅡求䍁䅁睙療䝁䄰䅣桂䝁䄴入杁䡁䅁杣療䡁䅙兡歂䝁䅕督杁䡁䅕䅢あ䡁䅉兙瑁䝁䅍䅢求䝁䅅杢杁䡁䅙兙獂䡁䅙党穂䍁䅷䅉潂䝁䅫睚潂䍁䅁䅣ㅂ䡁䅉兡あ䡁䅫䅉橂䝁䄸杢畂䝁䅕睙あ䝁䄸杣穂䍁䅷䅉灂䝁䄴䅚ㅂ䡁䅍䅤祂䝁䅫兙獂䍁䅁䅣祂䝁䄸睙求䡁䅍督杁䝁䅍睢畂䝁䄴党橂䡁䅑睢祂䡁䅍䅉桂䝁䄴䅚杁䡁䅙兙獂䡁䅙党穂䍁䅷䅉睂䝁䄴党ㅂ䝁䄰兙あ䝁䅫睙杁䝁䅅睙あ䡁䅕兙あ䝁䄸杣穂䍁䅷䅉瑂䝁䅅杢灂䝁䅙睢獂䝁䅑督杁䝁䅅杢歂䍁䅁督桂䝁䅙党あ䡁䅫䅉穂䝁䄸䅢ㅂ䡁䅑兡療䝁䄴督獁䍁䅁䅡療䡁䅍党穂䍁䅷䅉睂䡁䅉党穂䡁䅍兤祂䝁䅕䅉湂䝁䅅兤湂䝁䅕督獁䍁䅁兙畂䝁䅑䅉湂䝁䅅督杁䝁䅷兡畂䝁䅕䅉桂䝁䄴䅚杁䝁䅍睢瑂䡁䅁睢畂䝁䅕杢あ䍁䅁䅡求䝁䅅䅤求䡁䅉督㝁䍁䅁睙潂䝁䅕兢灂䝁䅍兙獂䍁䅁䅚求䝁䅷兡㉂䝁䅕杣㕂䍁䅁兢療䝁䅑兤獂䝁䅕督杁䡁䅑䅡桂䡁䅑䅉歂䝁䅕䅢灂䡁䅙党祂䍁䅁睚桂䡁䅍党穂䍁䅁兙畂䝁䅑䅉祂䝁䅕兙橂䡁䅑兡㉂䝁䅕䅉橂䝁䅧党瑂䝁䅫睙桂䝁䅷督杁䝁䅫杢杁䝁䅅䅉獂䝁䅫兣ㅂ䝁䅫䅚杁䝁䄸杣杁䝁䅣兙穂䝁䅕睢ㅂ䡁䅍䅉浂䝁䄸杣瑂䍁䅁杚祂䝁䄸兢杁䝁䅅䅉橂䝁䅕杢あ䡁䅉兙獂䝁䅫来求䝁䅑䅉穂䡁䅕杙穂䡁䅫督あ䝁䅕兢杁䡁䅑睢杁䡁䅑䅡求䍁䅁杣求䝁䅅睙あ䝁䅫睢畂䍁䅁睙潂䝁䅅兢楂䝁䅕杣㝁䍁䅁兙畂䝁䅑䅉湂䝁䅅督杁䝁䅑党獂䝁䅫杤求䡁䅉入杁䡁䅍入穂䡁䅑党瑂䡁䅍䅌杁䡁䅍兤橂䝁䅧䅉桂䡁䅍䅉㍂䝁䅕䅢歂䝁䄰党畂䡁䅑督獁䍁䅁杚灂䝁䅷䅤求䡁䅉督獁䍁䅁兢桂䡁䅍督杁䝁䅙䅢療䡁䅣䅉橂䝁䄸杢あ䡁䅉睢獂䝁䅷党祂䡁䅍䅌杁䡁䅉党湂䡁䅕䅢桂䡁䅑睢祂䡁䅍䅌杁䡁䅁杣求䡁䅍督ㅂ䡁䅉党杁䡁䅑杣桂䝁䄴督歂䡁䅕睙求䡁䅉督杁䝁䅅杢歂䍁䅁杤桂䝁䅷杤求䡁䅍䅌杁䝁䅍睢瑂䡁䅁睢畂䝁䅕杢あ䍁䅁䅡求䝁䅅䅤求䡁䅉督獁䍁䅁兙畂䝁䅑䅉桂䝁䄴䅉灂䝁䄴䅤求䝁䅣杣桂䡁䅑党歂䍁䅁党獂䝁䅕睙あ䡁䅉睢畂䝁䅫睙杁䝁䅅杢歂䍁䄸睢祂䍁䅁䅣畂䝁䅕兤瑂䝁䅅䅤灂䝁䅍䅉橂䝁䄸杢あ䡁䅉睢獂䍁䅁督㕂䡁䅍䅤求䝁䄰杌杁䕁䅫䅤杁䝁䅅䅢穂䝁䄸䅉療䝁䅙杚求䡁䅉督杁䡁䅙兙祂䝁䅫睢ㅂ䡁䅍䅉灂䝁䄴䅚ㅂ䡁䅍䅤祂䝁䅫兙獂䍁䅁兙畂䝁䅑䅉桂䡁䅕䅤療䝁䄰兙あ䝁䅫睢畂䍁䅁䅣祂䝁䄸䅚ㅂ䝁䅍䅤灂䝁䄸杢杁䝁䅕兣ㅂ䝁䅫䅣瑂䝁䅕杢あ䑁䅳䅉浂䝁䅷兤灂䝁䅑䅉歂䝁䅕䅢灂䡁䅙党祂䡁䅫䅉穂䡁䅫督あ䝁䅕兢穂䍁䅁睙療䝁䄴督灂䡁䅍䅤杁䝁䄸杚杁䝁䄸杢求䍁䅁睢祂䍁䅁兢療䡁䅉党杁䝁䅍䅡求䝁䄰兡橂䝁䅅䅢杁䝁䅑党獂䝁䅫杤求䡁䅉入杁䡁䅕杢灂䡁䅑督獁䍁䅁兡畂䝁䅍䅢ㅂ䝁䅑兡畂䝁䅣䅉兂䕁䅙兑杁䡁䅑兤楂䝁䅫杢湂䍁䅷䅉浂䝁䅫䅢あ䝁䅕杣穂䍁䅷䅉浂䝁䅷睢㍂䍁䅁睙療䝁䄴䅤祂䝁䄸䅢獂䝁䅕杣穂䍁䅷䅉祂䝁䅕睚ㅂ䝁䅷兙あ䝁䄸杣穂䍁䅷䅉橂䝁䄸兢睂䝁䄸杢求䝁䄴䅤杁䝁䅧党桂䡁䅑党祂䡁䅍䅌杁䝁䅅杢歂䍁䅁兙畂䍁䅁兡畂䡁䅑党湂䡁䅉兙あ䝁䅕䅚杁䝁䅕䅢求䝁䅍䅤祂䝁䄸杢灂䝁䅍䅉桂䝁䄴䅚癁䝁䄸杣杁䡁䅁杢求䡁䅕兢桂䡁䅑兡橂䍁䅁睙療䝁䄴䅤祂䝁䄸䅢杁䡁䅍入穂䡁䅑党瑂䑁䅳䅉睂䡁䅉党橂䝁䅫督灂䝁䄸杢杁䡁䅉睢楂䝁䄸䅤灂䝁䅍䅉穂䡁䅫督あ䝁䅕兢穂䑁䅳䅉あ䝁䄸䅣瑁䡁䅁䅢桂䡁䅑党杁䝁䅅督穂䝁䅕兢楂䝁䅷兡求䡁䅍睏杁䝁䅙杣桂䝁䄰党杁䝁䅅督穂䝁䅕兢楂䝁䅷兡求䡁䅍睏杁䡁䅁杣療䝁䅍党穂䡁䅍䅉瑂䝁䄸䅚ㅂ䝁䅷党穂䍁䅷䅉桂䍁䅁督ㅂ䝁䅉督㕂䡁䅍䅤求䝁䄰䅉療䝁䅙䅉穂䝁䅕兢灂䝁䅍睢畂䝁䅑兤橂䡁䅑睢祂䍁䅁兢桂䝁䄴兤浂䝁䅅睙あ䡁䅕杣灂䝁䄴睚杁䡁䅑睢療䝁䅷督杁䡁䅑䅡桂䡁䅑䅉睂䡁䅉睢橂䝁䅕督穂䍁䅁兡畂䡁䅑党湂䡁䅉兙あ䝁䅕䅚杁䝁䅍兡祂䝁䅍兤灂䡁䅑督杁䝁䄸杢あ䝁䄸䅉㍂䝁䅅杚求䡁䅉督㝁䍁䅁兙畂䝁䅑䅉療䡁䅑䅡求䡁䅉䅉潂䝁䅫睚潂䍁䄰䅢求䡁䅙党獂䍁䅁兙穂䡁䅍党瑂䝁䅉䅢灂䝁䅕督畁䍁䅁兓畂䍁䅁兙歂䝁䅑兡あ䝁䅫睢畂䍁䅷䅉あ䝁䅧党杁䝁䅍睢瑂䡁䅁兙畂䡁䅫䅉睂䡁䅉睢㉂䝁䅫䅚求䡁䅍䅉あ䝁䄸睢獂䍁䅁睙潂䝁䅅兢楂䝁䅕杣杁䡁䅁兙祂䡁䅑督杁䝁䅍䅢求䝁䅅杢灂䝁䄴睚杁䝁䅅杢歂䍁䅁睙療䝁䅅䅤灂䝁䄴睚杁䡁䅍党祂䡁䅙兡橂䝁䅕督㝁䍁䅁兢灂䝁䅍杣療䍁䄰睙療䝁䄴䅤桂䝁䄰兡畂䝁䅅䅤灂䝁䄸杢杁䝁䅅杢桂䝁䅷入穂䝁䅫督杁䡁䅍党祂䡁䅙兡橂䝁䅕督杁䝁䅙睢祂䍁䅁䅤療䝁䄸䅢杁䡁䅁兙祂䡁䅑督獁䍁䅁睤桂䝁䅙党祂䡁䅍䅉桂䝁䄴䅚杁䝁䅑党睂䝁䄸督灂䡁䅑兡療䝁䄴督獁䍁䅁睙潂䝁䅕兢灂䝁䅍兙獂䡁䅍䅌杁䝁䅍䅢求䝁䅅杢祂䝁䄸睢瑂䍁䅁兢桂䡁䅑党祂䝁䅫兙獂䡁䅍䅌杁䝁䅑党灂䝁䄸杢灂䡁䅯党歂䍁䅁睤桂䡁䅑党祂䍁䅷䅉桂䝁䄴䅚杁䝁䅅兡祂䝁䅉睢祂䝁䄴党杁䝁䄰睢獂䝁䅕睙ㅂ䝁䅷兙祂䍁䅁睙療䝁䄴䅤桂䝁䄰兡畂䝁䅅䅤灂䝁䄸杢㝁䍁䅁兙畂䝁䅑䅉桂䝁䄴兙獂䡁䅫䅤灂䝁䅍兙獂䍁䅁杤求䡁䅉兡浂䝁䅫睙桂䡁䅑兡療䝁䄴䅉穂䝁䅕杣㉂䝁䅫睙求䡁䅍䅉浂䝁䄸杣杁䡁䅁杣療䝁䅍党穂䡁䅍䅉あ䝁䄸睢獂䍁䅁睙潂䝁䅅兢楂䝁䅕杣杁䡁䅁兙祂䡁䅑䅉橂䝁䅷党桂䝁䄴兡畂䝁䅣杌杁䕁䅫䅤杁䡁䅁杣灂䝁䄰兙祂䝁䅫䅢㕂䍁䅁督求䡁䅉杤求䡁䅍䅉療䡁䅉兡湂䝁䅫杢桂䝁䅷䅉求䡁䅅兤灂䡁䅁兢求䝁䄴䅤杁䝁䄰兙畂䡁䅕杚桂䝁䅍䅤ㅂ䡁䅉兡畂䝁䅣䅉橂䡁䅕督あ䝁䄸兢求䡁䅉督杁䝁䅫杢杁䡁䅑䅡求䍁䅁督求䝁䄰兡橂䝁䄸杢歂䡁䅕睙あ䝁䄸杣杁䝁䅍兙睂䝁䅫䅤桂䝁䅷䅉求䡁䅅兤灂䡁䅁兢求䝁䄴䅤杁䝁䅅杢歂䍁䅁督求䝁䄰兡橂䝁䄸杢歂䡁䅕睙あ䝁䄸杣杁䝁䅫杢あ䝁䅕睚祂䝁䅅䅤求䝁䅑䅉歂䝁䅕杤灂䝁䅍党杁䝁䄰兙畂䡁䅕杚桂䝁䅍䅤ㅂ䡁䅉兡畂䝁䅣䅉灂䝁䄴䅚ㅂ䡁䅍䅤祂䝁䅫党穂䍁䅷䅉桂䡁䅍䅉㍂䝁䅕䅢獂䍁䅁兙穂䍁䅁䅚灂䡁䅍䅣獂䝁䅅入獁䍁䅁睙療䝁䄴督ㅂ䝁䄰党祂䍁䅷䅉瑂䝁䅕䅚灂䝁䅍兙獂䍁䅷䅉求䝁䄴党祂䝁䅣入獁䍁䅁兡畂䝁䅑兤穂䡁䅑杣灂䝁䅅䅢獁䍁䅁兙畂䝁䅑䅉祂䝁䅕督求䝁䅅杣橂䝁䅧䅉求䡁䅅兤灂䡁䅁兢求䝁䄴䅤杁䝁䅫杢歂䡁䅕督あ䡁䅉兡求䡁䅍杌杁䙁䅑䅡求䍁䅁睙療䝁䄰䅣桂䝁䄴入杁䡁䅣兙穂䍁䅁杚療䡁䅕杢歂䝁䅕䅚杁䝁䅫杢杁䑁䅅兏㕁䑁䅅䅉桂䝁䄴䅚杁䝁䅫督杁䝁䅧党桂䝁䅑兣ㅂ䝁䅅杣あ䝁䅕杣求䝁䅑䅉灂䝁䄴䅉䥂䝁䅅入㍂䝁䅅杣歂䍁䅷䅉䑂䝁䅅䅢灂䝁䅙睢祂䝁䄴兡桂䍁䄴䅁祄睅䅁䅩䅯䙁䅕杢歂䝁䅕杣杁䕁䅅杣瑂䝁䄸兤祂䍁䅷䅉䩂䝁䄴睙畁䍁䅷䅉あ䝁䄸睚求䡁䅑䅡求䡁䅉䅉㍂䝁䅫䅤潂䍁䅁兡あ䡁䅍䅉穂䡁䅕杙穂䝁䅫䅚灂䝁䅅杣灂䝁䅕督獁䍁䅁党畂䝁䅣兙湂䝁䅕督杁䝁䅑党㉂䝁䅕䅢療䡁䅁兡畂䝁䅣䅌杁䝁䄰兙祂䝁䅳党あ䝁䅫杢湂䍁䅷䅉桂䝁䄴䅚杁䝁䅑兡穂䡁䅑杣灂䝁䅉兤あ䝁䅫杢湂䍁䅁䅣求䡁䅉杚療䡁䅉兢桂䝁䄴睙求䍁䅁兙睂䡁䅁兙祂䝁䅕䅢獁䍁䅁杚療䝁䄸䅤㍂䝁䅕兙祂䍁䅷䅉桂䝁䄴䅚杁䝁䅅睙橂䝁䅕督穂䝁䄸杣灂䝁䅕督杁䝁䅙睢祂䍁䅁兢求䝁䄴䅌杁䡁䅣睢瑂䝁䅕杢獁䍁䅁兙畂䝁䅑䅉㕂䝁䄸兤あ䝁䅧杌杁䙁䅑䅡求䍁䅁睙療䝁䄰䅣桂䝁䄴入杁䡁䅁杣療䡁䅙兡歂䝁䅕督杁䝁䅫䅤穂䍁䅁兙睂䡁䅁兙祂䝁䅕䅢杁䝁䅫杢杁䝁䅍睢瑂䡁䅁杣求䡁䅍督灂䝁䄸杢獁䍁䅁杚灂䡁䅑䅤求䝁䅑䅌杁䝁䅅杢歂䍁䅁䅢療䝁䄸督求䍁䅁杚灂䡁䅑䅉あ䡁䅫䅣求䡁䅍杌杁䕁䅫䅤杁䝁䅅䅢穂䝁䄸䅉療䝁䅙杚求䡁䅉督杁䝁䅙睢療䡁䅑睤求䝁䅅杣杁䡁䅁杣療䝁䅑兤橂䡁䅑督杁䝁䅙睢祂䍁䅁杣ㅂ䝁䄴杢灂䝁䄴睚獁䍁䅁䅤祂䝁䅅兡畂䝁䅫杢湂䍁䅷䅉楂䝁䅅督牂䝁䅕䅤楂䝁䅅䅢獂䍁䅷䅉橂䝁䅷党桂䡁䅑党歂䍁䅁督睂䝁䄸杣あ䡁䅍䅌杁䡁䅉党橂䝁䄸杤求䡁䅉入獁䍁䅁兙畂䝁䅑䅉療䡁䅕䅤歂䝁䄸睢祂䍁䅁兙睂䡁䅁䅢灂䝁䅍兙あ䝁䅫睢畂䡁䅍杌杁䕁䅫杢杁䝁䅅䅚歂䝁䅫䅤灂䝁䄸杢獁䍁䅁䅤潂䝁䅕䅉橂䝁䄸兢睂䝁䅅杢㕂䍁䅁䅣祂䝁䄸杤灂䝁䅑党穂䍁䅁兙橂䝁䅍党穂䡁䅍睢祂䝁䅫党穂䍁䅷䅉㍂䝁䅧兡橂䝁䅧䅉灂䝁䄴睙獂䡁䅕䅚求䍁䅁睚獂䝁䄸杤求䡁䅍䅌杁䝁䅉兙湂䡁䅍䅌杁䝁䅧党桂䝁䅑睤求䝁䅅杣獁䍁䅁兙畂䝁䅑䅉穂䝁䄸睙牂䡁䅍睏杁䝁䅅杢歂䍁䅁党畂䝁䅣兙湂䝁䅕督杁䝁䅫杢杁䝁䅉杣桂䝁䄴䅚杁䝁䅷兡橂䝁䅕杢穂䝁䅫杢湂䍁䅷䅉歂䝁䅫睚灂䡁䅑兙獂䍁䅁督ㅂ䝁䅉督橂䡁䅉兡睂䡁䅑兡療䝁䄴䅌杁䝁䅅䅚㉂䝁䅕杣あ䝁䅫督灂䝁䄴睚獁䍁䅁兙畂䝁䅑䅉療䡁䅑䅡求䡁䅉䅉歂䝁䅫睚灂䡁䅑兙獂䍁䅁杙ㅂ䡁䅍兡畂䝁䅕督穂䍁䅁兙橂䡁䅑兡㉂䝁䅫䅤灂䝁䅕督畁䍁䅁兓あ䍁䅁䅣祂䝁䅫兢桂䡁䅉兡獂䡁䅫䅉療䝁䅙杚求䡁䅉督杁䝁䅫䅤穂䍁䅁䅣祂䝁䄸䅚ㅂ䝁䅍䅤穂䍁䅁兤畂䝁䅑党祂䍁䅁䅤潂䝁䅕䅉噂䕁䄴䅒䙂䙁䅉䅉䉂䙁䅉兔偂䙁䅕杕獁䍁䅁兑卂䕁䄰睔噂䙁䅉䅌杁䕁䅧兒䉂䙁䅑睒䙂䕁䅅杕獁䍁䅁睑偂䕁䅷䅒䡂䕁䅕兑卂䍁䅷䅉䥂䕁䄸杖卂䍁䅷䅉噂䕁䅅䅌杁䙁䅁杕偂䙁䅑兒䑂䙁䅑䅉啂䕁䅧兓呂䍁䅁䅓偂䙁䅕睕䙂䍁䅷䅉䩂䍁䅁睖䩂䕁䅷䅔獁䍁䅁兑卂䕁䄰睔噂䙁䅉䅉䝂䕁䅷兒䙂䕁䅍兒獁䍁䅁兙畂䝁䅑䅉䉂䙁䅉兔偂䙁䅕杕杁䕁䅉杕䉂䍁䅁杙祂䝁䅅杢歂䡁䅍杌杁䙁䅑䅡求䍁䅁睙療䝁䄰䅣桂䝁䄴入杁䡁䅍党獂䝁䅷督杁䝁䅫䅤穂䍁䅁䅣祂䝁䄸䅚ㅂ䝁䅍䅤穂䍁䅁䅤潂䡁䅉睢ㅂ䝁䅣䅡杁䡁䅣䅡療䝁䅷党穂䝁䅅䅢求䍁䅁睙潂䝁䅅杢畂䝁䅕䅢穂䍁䅷䅉灂䝁䄴睙獂䡁䅕䅚灂䝁䄴睚杁䝁䄴兙あ䝁䅫睢畂䝁䅅䅢杁䝁䅅杢歂䍁䅁杣求䝁䅣兡療䝁䄴兙獂䍁䅁督睂䝁䄸杣あ䝁䅫杢湂䍁䅁睚療䝁䄸䅚穂䍁䅁睙潂䝁䅅兡畂䡁䅍䅌杁䝁䅫杢歂䝁䅕䅣求䝁䄴䅚求䝁䄴䅤杁䝁䅅杢歂䍁䅁督睂䝁䅕睙灂䝁䅅䅢あ䡁䅫䅉祂䝁䅕䅤桂䝁䅫䅢求䡁䅉督獁䍁䅁䅚求䡁䅁兙祂䡁䅑兢求䝁䄴䅤杁䡁䅍䅤療䡁䅉党杁䝁䅍䅡桂䝁䅫杢穂䍁䅷䅉瑂䝁䄸杢療䍁䄰杙祂䝁䅅杢歂䝁䅕䅚杁䙁䅕杢歂䝁䅕杣杁䕁䅅杣瑂䝁䄸兤祂䍁䅁杣求䡁䅑兙灂䝁䅷䅉穂䡁䅑睢祂䝁䅕督獁䍁䅁兡畂䡁䅍䅤灂䡁䅑兤あ䝁䅫睢畂䝁䅅䅢杁䝁䅅䅤潂䝁䅷党あ䝁䅫睙杁䝁䅑党睂䝁䅅杣あ䝁䄰党畂䡁䅑督獁䍁䅁兙畂䝁䅑䅉獂䝁䅕兙湂䡁䅕党穂䍁䅁兙畂䝁䅑䅉あ䝁䅕兙瑂䡁䅍䅌杁䝁䅅督杁䡁䅣党獂䝁䅷䅉桂䡁䅍䅉灂䝁䄴䅚求䡁䅁党畂䝁䅑党畂䡁䅑䅉歂䝁䅫督あ䡁䅉兡楂䡁䅕䅤療䡁䅉督㝁䍁䅁兙畂䝁䅑䅉歂䝁䅫杣求䝁䅍䅤獂䡁䅫䅉あ䝁䄸䅉橂䝁䄸杢穂䡁䅕兢求䡁䅉督杁䡁䅑䅡祂䝁䄸兤湂䝁䅧䅉䍂䡁䅉兙畂䝁䅑䅉桂䝁䄴䅚杁䕁䅙兙橂䡁䅑睢祂䡁䅫䅉䥂䝁䄸兤穂䝁䅕䅉穂䡁䅑睢祂䝁䅕督獁䍁䅁兙穂䍁䅁睤求䝁䅷䅢杁䝁䅅督杁䡁䅑䅡祂䝁䄸兤湂䝁䅧䅉求䍁䄰睙療䝁䄰兢求䡁䅉睙求䍁䅁睤求䝁䅉督灂䡁䅑党穂䍁䄴䅉䩂䡁䅑䅉療䡁䅁党祂䝁䅅䅤求䡁䅍䅉灂䝁䄴䅉あ䝁䅧党杁䙁䅕杢灂䡁䅑党歂䍁䅁睕あ䝁䅅䅤求䡁䅍䅌杁䕁䅍兙畂䝁䅅䅚桂䍁䅷䅉䙂䡁䅕杣療䡁䅁党獁䍁䅁䅤潂䝁䅕䅉乂䝁䅫䅚歂䝁䅷党杁䕁䅕兙穂䡁䅑䅌杁䕁䅅杚祂䝁䅫睙桂䍁䅷䅉あ䝁䅧党杁䕁䅅督灂䝁䅅兌兂䝁䅅睙灂䝁䅙兡橂䍁䅷䅉桂䝁䄴䅚杁䕁䅷兙あ䝁䅫杢杁䕁䅅兢求䡁䅉兡橂䝁䅅杌杁䙁䅑䅡求䍁䅁睙療䝁䄰䅣桂䝁䄴入杁䡁䅣兙穂䍁䅁兡畂䝁䅍睢祂䡁䅁睢祂䝁䅅䅤求䝁䅑䅉灂䝁䄴䅉硁䑁䅫兏㉁䍁䅁兙畂䝁䅑䅉灂䡁䅍䅉潂䝁䅕兙歂䡁䅅兤桂䡁䅉䅤求䡁䅉党歂䍁䅁兡畂䍁䅁村桂䝁䅷䅤灂䝁䄰睢祂䝁䅕䅌杁䕁䄰兙祂䡁䅫䅢桂䝁䄴䅚畁䅁䅁桯䅙䥁倴䅁噂䝁䄴兡䝂䝁䅫杣穂䡁䅑䅉䑂䝁䄸杣睂䝁䄸杣桂䡁䅑兡療䝁䄴䅉睂䡁䅉睢㉂䝁䅫䅚求䡁䅍䅉㍂䝁䄸杣牂䡁䅁䅢桂䝁䅍党杁䡁䅕杢灂䝁䅙睢祂䝁䄰督杁䝁䅅杢歂䍁䅁䅣祂䝁䄸䅤求䝁䅍䅤灂䡁䅙党杁䡁䅣睢祂䝁䅳䅉㍂䝁䅕兙祂䍁䅁睙獂䝁䄸䅤潂䝁䅫杢湂䍁䅁兡畂䍁䅁䅤潂䝁䅕䅉噂䝁䄴兡あ䝁䅕䅚杁䙁䅍䅤桂䡁䅑党穂䍁䅷䅉䙂䡁䅕杣療䡁䅁党獁䍁䅁兙畂䝁䅑䅉䑂䝁䅅杢桂䝁䅑兙畁䍁䅁䅖潂䝁䅕䅉橂䝁䄸兢睂䝁䅅杢㕂䍁䅁睢睂䝁䅕杣桂䡁䅑党穂䍁䅁䅤潂䡁䅉睢ㅂ䝁䅣䅡杁䙁䅕杢灂䡁䅑党歂䍁䅁睕あ䝁䅅䅤求䡁䅍䅉桂䝁䄴䅚杁䕁䅍兙畂䝁䅅䅚灂䝁䅅杢杁䙁䅉党畂䡁䅑兙獂䍁䅁兙畂䝁䅑䅉䑂䝁䅷党桂䝁䄴兡畂䝁䅣睏杁䕁䄰兙畂䡁䅕杚桂䝁䅍䅤ㅂ䡁䅉兡畂䝁䅣睏杁䙁䅍䅣求䝁䅍兡桂䝁䅷䅤㕂䍁䅁睒桂䡁䅉兢求䝁䄴䅤穂䍁䅁杕求䝁䄴䅤桂䝁䅷䅉桂䝁䄴䅚杁䕁䅍䅢求䝁䅅杢灂䝁䄴睚㝁䍁䅁兙畂䝁䅑䅉䝂䝁䅫杣穂䡁䅑䅉䉂䝁䅫䅚杁䡁䅍党湂䝁䄰党畂䡁䅑督畁䍁䅁兓あ䍁䅁䅚求䡁䅍兡湂䝁䄴督獁䍁䅁兢桂䝁䄴兤浂䝁䅅睙あ䡁䅕杣求䡁䅍䅌杁䡁䅁党祂䡁䅍睢畂䝁䅅䅢灂䡁䅯党穂䍁䅷䅉祂䝁䅕杢あ䡁䅍䅌杁䝁䅍䅢求䝁䅅杢穂䍁䅷䅉歂䝁䅕䅢灂䡁䅙党祂䡁䅍䅌杁䝁䅅杢歂䍁䅁督求䝁䅷䅢穂䍁䅁杤桂䡁䅉兡療䡁䅕督杁䡁䅕杢灂䝁䅙睢祂䝁䄰督杁䝁䅅杢歂䍁䅁䅣祂䝁䄸䅤求䝁䅍䅤灂䡁䅙党杁䝁䅍䅢療䡁䅑䅡灂䝁䄴睚獁䍁䅁兡畂䝁䅍䅢ㅂ䝁䅑兡畂䝁䅣䅉穂䝁䅧兡祂䡁䅑督獁䍁䅁䅣桂䝁䄴䅤穂䍁䅷䅉煂䝁䅅睙牂䝁䅕䅤穂䍁䅷䅉橂䝁䄸杤求䡁䅉兙獂䝁䅷督獁䍁䅁䅢桂䝁䅉䅉橂䝁䄸兙あ䡁䅍䅌杁䡁䅍兢療䝁䅍睡穂䍁䅷䅉桂䝁䄴䅚杁䝁䅅䅣祂䝁䄸杢穂䑁䅳䅉桂䝁䄴䅚杁䡁䅍䅣求䝁䅍兡桂䝁䅷兡㙂䝁䅕䅚杁䡁䅁杣療䡁䅑党橂䡁䅑兡㉂䝁䅕䅉㍂䝁䅕兙祂䍁䅷䅉穂䡁䅕睙潂䍁䅁兙穂䍁䅁杚獂䝁䅅兢求䍁䅁杣求䡁䅍兡穂䡁䅑兙畂䡁䅑䅉桂䝁䄴䅚杁䝁䅧兡湂䝁䅧䅉㉂䝁䅫督灂䝁䅉兡獂䝁䅫䅤㕂䍁䅁睚桂䡁䅉兢求䝁䄴䅤穂䍁䄴䅉啂䝁䅧党杁䝁䅍睢瑂䡁䅁兙畂䡁䅫䅉桂䝁䅷督療䍁䅁杣求䝁䄴䅤穂䍁䅁兙畂䝁䅑䅉穂䝁䅕䅢獂䡁䅍䅉灂䝁䄴䅚ㅂ䡁䅍䅤祂䝁䅫兙獂䍁䅁睤灂䡁䅁兡畂䝁䅣䅉睂䡁䅉睢歂䡁䅕睙あ䡁䅍䅌杁䝁䅙䅢療䝁䄸杣杁䝁䄰兙あ䡁䅍䅌杁䝁䅙兙橂䝁䅫䅢灂䡁䅑入杁䝁䄰兙畂䝁䅅睚求䝁䄰党畂䡁䅑䅉桂䝁䄴䅚杁䡁䅍党祂䡁䅙兡橂䝁䅕䅉睂䡁䅉睢歂䡁䅕睙あ䡁䅍䅌杁䝁䅅杢歂䍁䅁䅚祂䡁䅫䅉桂䝁䄴䅚杁䡁䅣党あ䍁䅁兢療䡁䅁督㝁䍁䅁杣求䡁䅍䅤祂䝁䄸睢瑂䍁䅁兙畂䝁䅑䅉橂䝁䅷党桂䝁䄴兡畂䝁䅣䅉穂䡁䅕䅣睂䝁䅷兡求䡁䅍䅉橂䝁䄸兢睂䡁䅉兡穂䝁䅫杢湂䍁䅁兙灂䡁䅉䅉浂䡁䅉党穂䝁䅧党畂䝁䅕杣穂䍁䅷䅉睂䝁䅅䅣求䡁䅉䅉睂䡁䅉睢歂䡁䅕睙あ䡁䅍䅌杁䝁䅣䅢療䡁䅙党穂䍁䅷䅉瑂䝁䅅督牂䡁䅍䅌杁䡁䅍兙畂䝁䅫䅤灂䡁䅯党祂䡁䅍䅌杁䝁䅅杢歂䍁䅁䅡桂䝁䄴䅚杁䡁䅍睢桂䡁䅁督㝁䍁䅁兙畂䝁䅑䅉療䡁䅑䅡求䡁䅉䅉あ䝁䅕䅥あ䝁䅫䅢求䍁䅁䅣祂䝁䄸䅚ㅂ䝁䅍䅤穂䍁䄴䅉䩂䝁䄴䅉桂䝁䅑䅚灂䡁䅑兡療䝁䄴䅌杁䝁䅫䅤杁䡁䅁杣療䡁䅙兡歂䝁䅕督杁䝁䅙兡祂䡁䅍䅤杁䝁䅅兡歂䍁䅁睙桂䝁䅉兡畂䝁䅕䅤杁䡁䅍党祂䡁䅙兡橂䝁䅕督杁䝁䅅杢歂䍁䅁睢あ䝁䅧党祂䍁䅁督桂䝁䅙党あ䡁䅫䅉穂䡁䅕䅣睂䝁䅷兡求䡁䅍睏杁䝁䅑党橂䝁䄸杢あ䝁䅅兢灂䝁䄴兙あ䝁䅕督杁䝁䅅杢歂䍁䅁睙獂䝁䅕兙畂䡁䅍䅉㍂䝁䄸杣牂䍁䅁睙獂䝁䄸䅤潂䝁䅕督獁䍁䅁兙畂䝁䅑䅉療䡁䅑䅡求䡁䅉䅉灂䡁䅑党瑂䡁䅍䅉あ䝁䅧兙あ䍁䅁兡穂䍁䅁党㑂䡁䅁睢穂䝁䅕䅚杁䡁䅑睢杁䡁䅉兙歂䝁䅫睢桂䝁䅍䅤灂䡁䅙党杁䝁䄰兙あ䝁䅕杣灂䝁䅅䅢穂䑁䅳䅉桂䝁䄴䅚杁䡁䅍党祂䡁䅙兡橂䝁䅕督杁䡁䅍䅣求䝁䅍兡桂䝁䅷䅉橂䝁䅷党桂䝁䄴杣療䝁䄸兢杁䡁䅁杣療䡁䅑党橂䡁䅑兡㉂䝁䅕䅉㍂䝁䅕兙祂䍁䅁兙畂䝁䅑䅉浂䝁䅅睙灂䝁䅷兡あ䝁䅫党穂䍁䄴䅉䝂䡁䅕杣あ䝁䅧党祂䍁䅷䅉灂䡁䅑䅉療䝁䅙杚求䡁䅉督杁䝁䅅䅉湂䝁䅅杣瑂䝁䅕杢あ䍁䅁督求䡁䅉杤灂䝁䅍党杁䝁䄸䅣あ䝁䅫睢畂䡁䅍䅌杁䝁䅫杢橂䝁䅷兤歂䝁䅫杢湂䍁䅁杚ㅂ䝁䅷䅢瑁䡁䅍党祂䡁䅙兡橂䝁䅕䅉祂䝁䅕杢あ䝁䅅䅢杁䡁䅁杣療䝁䅣杣桂䝁䄰督獁䍁䅁䅢求䝁䅅督求䍁䅁䅣祂䝁䄸睚祂䝁䅅兢穂䍁䅷䅉桂䝁䄴䅚杁䡁䅁兤祂䝁䅍䅡桂䡁䅍党杁䡁䅁杣療䝁䅣杣桂䝁䄰督㝁䍁䅁兙畂䝁䅑䅉穂䝁䅅杚求䡁䅑入杁䡁䅑杣桂䝁䅫杢灂䝁䄴睚杁䡁䅑睢杁䝁䅅䅉㉂䝁䅅杣灂䝁䄸兤穂䍁䅁兢桂䝁䄴兤浂䝁䅅睙あ䡁䅕杣求䡁䅉督獁䍁䅁杣求䡁䅑兙灂䝁䅷党祂䡁䅍䅉桂䝁䄴䅚杁䡁䅍党祂䡁䅙兡橂䝁䅕䅉橂䝁䄸兢睂䝁䅅杢灂䝁䅕督畁䍁䅁䅖潂䝁䅕䅉橂䝁䄸兢睂䝁䅅杢㕂䍁䅁督求䡁䅉杤求䡁䅍䅉桂䡁䅕䅤療䝁䄰睢楂䝁䅫䅢求䍁䅁督求䡁䅉杤灂䝁䅍党杁䝁䅍党畂䡁䅑党祂䡁䅍䅉桂䝁䄴䅚杁䝁䅑党桂䝁䅷党祂䡁䅍䅌杁䝁䅑党獂䝁䅫杤求䡁䅉入杁䡁䅍党祂䡁䅙兡橂䝁䅕督獁䍁䅁杚療䝁䄸䅚杁䝁䅅杢歂䍁䅁睚求䝁䄴党祂䝁䅅䅢杁䝁䄰党祂䝁䅍䅡桂䝁䄴䅚灂䡁䅍党杁䡁䅉党あ䝁䅅兡獂䝁䅕杣穂䍁䅷䅉瑂䝁䅅杢ㅂ䝁䅙兙橂䡁䅑兤祂䝁䅕杣穂䍁䅷䅉瑂䝁䅅兡畂䡁䅑党畂䝁䅅杢橂䝁䅕䅉浂䝁䅅睙灂䝁䅷兡あ䝁䅫党穂䍁䅷䅉祂䝁䅕督あ䝁䅅兤祂䝁䅅杢あ䡁䅍䅉桂䝁䄴䅚杁䝁䅙睢療䝁䅑兌祂䝁䅕䅢桂䡁䅑党歂䍁䅁杙ㅂ䡁䅍兡畂䝁䅕督穂䝁䅕督獁䍁䅁杙ㅂ䡁䅍兡畂䝁䅕督穂䍁䅁督求䡁䅉杤灂䝁䅍党杁䡁䅁杣療䡁䅙兡歂䝁䅕杣穂䍁䅷䅉穂䝁䄸杚あ䍁䅁兙畂䝁䅑䅉歂䡁䅕杣桂䝁䅉䅢求䍁䅁睚療䝁䄸䅚穂䍁䅁睤潂䝁䄸䅢求䡁䅍兙獂䝁䅕杣穂䍁䅷䅉あ䡁䅉兙畂䡁䅍䅣療䡁䅉䅤桂䡁䅑兡療䝁䄴䅉桂䝁䄴䅚杁䡁䅣兙祂䝁䅕䅡療䡁䅕督灂䝁䄴睚杁䝁䅍睢瑂䡁䅁兙畂䝁䅫党穂䍁䅷䅉潂䝁䅕兙獂䡁䅑䅡橂䝁䅅杣求䍁䅁䅣祂䝁䄸杤灂䝁䅑党祂䡁䅍䅌杁䝁䅕杢求䡁䅉睚㕂䍁䅁䅣祂䝁䄸䅚ㅂ䝁䅍䅤灂䝁䄸杢獁䍁䅁兙畂䝁䅑䅉あ䡁䅉兙畂䡁䅍兢灂䡁䅍督灂䝁䄸杢杁䝁䄸䅣求䡁䅉兙あ䝁䅫睢畂䡁䅍䅌杁䝁䅣睢㉂䝁䅕杣畂䝁䄰党畂䡁䅑䅉桂䝁䅣党畂䝁䅍兡求䡁䅍䅌杁䡁䅉党穂䝁䅕兙祂䝁䅍䅡杁䝁䅅杢歂䍁䅁䅚求䡁䅙党獂䝁䄸䅣瑂䝁䅕杢あ䍁䅁䅢桂䝁䅉睢祂䝁䅅䅤療䡁䅉兡求䡁䅍䅌杁䝁䅧兡湂䝁䅧䅉あ䝁䅕睙潂䝁䄴睢獂䝁䄸睚㕂䍁䅁睙療䝁䄰䅣桂䝁䄴兡求䡁䅍䅌杁䝁䅍䅢求䝁䅅杢祂䝁䄸睢瑂䍁䅁睢睂䝁䅕杣桂䡁䅑睢祂䡁䅍䅌杁䝁䅅杢歂䍁䅁兤あ䝁䅫䅢灂䡁䅑兡求䡁䅍䅉療䡁䅁党祂䝁䅅䅤灂䝁䄴睚杁䝁䄴兤橂䝁䅷党桂䡁䅉䅉祂䝁䅕兙橂䡁䅑睢祂䡁䅍䅌杁䝁䅅督杁䡁䅣党獂䝁䅷䅉桂䡁䅍䅉療䡁䅑䅡求䡁䅉䅉求䝁䄰䅣獂䝁䄸入求䝁䅕䅉橂䝁䅷睢あ䝁䅧兡畂䝁䅣䅉浂䝁䄸杣杁䝁䅫兢桂䝁䅣党獁䍁䅁兡歂䝁䅕杢あ䝁䅫杚灂䝁䅍兙あ䝁䅫睢畂䍁䅷䅉睂䡁䅉睢あ䝁䅕睙あ䝁䅫睢畂䍁䅷䅉療䡁䅉䅉ㅂ䡁䅑兡獂䝁䅫䅤㕂䍁䅁䅣ㅂ䡁䅉䅣療䡁䅍党穂䍁䄴䅉啂䝁䅧党杁䝁䅍睢瑂䡁䅁兙畂䡁䅫䅉㍂䝁䅅督杁䝁䅙睢ㅂ䝁䄴䅚求䝁䅑䅉灂䝁䄴䅉硁䑁䅫睍㉁䍁䅁兙畂䝁䅑䅉灂䡁䅍䅉潂䝁䅕兙歂䡁䅅兤桂䡁䅉䅤求䡁䅉党歂䍁䅁兡畂䍁䅁睖灂䝁䅷兢灂䝁䄴睚あ䝁䄸杢獁䍁䅁兔桂䡁䅍督桂䝁䅍䅡ㅂ䡁䅍党あ䡁䅑督畁䅁䅁桶䅧䝁䙑䅁噂䝁䄴兡療䝁䄴䅉兂䝁䅅睙灂䝁䅙兡橂䍁䅁睑療䡁䅉䅣療䡁䅉兙あ䝁䅫睢畂䍁䅷䅉あ䝁䅧杣療䡁䅕睚潂䍁䅁兡あ䡁䅍䅉穂䡁䅕杙穂䝁䅫䅚灂䝁䅅杣㕂䍁䅷䅉噂䝁䄴兡療䝁䄴䅉兂䝁䅅睙灂䝁䅙兡橂䍁䅁杕桂䝁䅫䅢祂䝁䄸兙歂䍁䅁睑療䝁䄰䅣桂䝁䄴入獁䍁䅁睢睂䝁䅕杣桂䡁䅑党穂䍁䅁兡畂䍁䅁䅤潂䝁䅕䅉祂䝁䅅兡獂䡁䅉睢桂䝁䅑䅉楂䡁䅕督灂䝁䄴党穂䡁䅍䅉灂䝁䄴䅉あ䝁䅧党杁䙁䅕杢灂䡁䅑党歂䍁䅁睕あ䝁䅅䅤求䡁䅍杌杁䕁䅫䅤杁䝁䄸杚浂䝁䅕杣穂䍁䅁䅤祂䝁䅅杢穂䡁䅁睢祂䡁䅑兙あ䝁䅫睢畂䍁䅁督求䡁䅉杤灂䝁䅍党穂䍁䅁杚療䡁䅉䅉湂䡁䅉兙灂䝁䄴䅉桂䝁䄴䅚杁䝁䅣杣桂䝁䅫杢杁䡁䅁杣療䝁䅑兤橂䡁䅑督獁䍁䅁杚求䡁䅉䅤灂䝁䅷兡㙂䝁䅕杣穂䍁䅷䅉浂䝁䄸睢歂䍁䅁兙畂䝁䅑䅉祂䝁䅕杚祂䝁䅫睚求䡁䅉兙あ䝁䅕䅚杁䡁䅁杣療䝁䅑兤橂䡁䅑督獁䍁䅁兙畂䝁䅑䅉橂䝁䄸兙獂䍁䅁兙畂䝁䅑䅉祂䝁䅕杢求䡁䅣兙楂䝁䅷党穂䍁䅁䅤療䍁䅁睚祂䝁䅅兡畂䍁䅁䅣祂䝁䄸睙求䡁䅍督療䡁䅉督獁䍁䅁兙畂䝁䅫兢桂䝁䅷䅉浂䝁䅕党歂䝁䅕杣穂䍁䅷䅉桂䝁䄴䅚杁䝁䅕䅤潂䝁䅅杢療䝁䅷䅉桂䝁䄴䅚杁䡁䅉党畂䝁䅕睤桂䝁䅉䅢求䍁䅁杙灂䝁䄸杚ㅂ䝁䅕䅢杁䡁䅁杣療䝁䅑兤橂䝁䅕杣穂䑁䅳䅉桂䝁䄴䅚杁䝁䅍睢畂䡁䅍䅤祂䡁䅕睙あ䝁䅫睢畂䍁䅁䅣祂䝁䄸䅚ㅂ䝁䅍䅤穂䍁䅷䅉灂䝁䄴䅚ㅂ䡁䅍䅤祂䝁䅫兙獂䍁䅁睙潂䝁䅕兢灂䝁䅍兙獂䡁䅍䅌杁䡁䅁䅢桂䡁䅍䅤灂䝁䅍督獁䍁䅁杚療䡁䅉党穂䡁䅑䅉睂䡁䅉睢歂䡁䅕睙あ䡁䅍䅌杁䡁䅍䅣求䝁䅍兡桂䝁䅷兡㙂䝁䅕䅚杁䡁䅁杣療䝁䅑兤橂䡁䅑督獁䍁䅁兢求䡁䅑兙獂䡁䅍䅉桂䝁䄴䅚杁䝁䄸杣求䡁䅍䅌杁䡁䅁党あ䡁䅉睢獂䝁䅕兤瑂䍁䅷䅉獂䝁䅫兣ㅂ䝁䅫䅚杁䡁䅁党あ䡁䅉睢獂䝁䅕兤瑂䍁䅁睚桂䡁䅍党穂䍁䅷䅉穂䝁䄸䅚桂䍁䅁兙穂䝁䅧䅌杁䝁䅅杢歂䍁䅁督桂䝁䄴䅚獁䍁䅁兙穂䍁䅁睤求䝁䅷䅢杁䝁䅅督杁䝁䅙兡畂䝁䅫督潂䝁䅕䅚杁䝁䅅兤あ䝁䄸兢療䝁䅉兡獂䝁䅕督獁䍁䅁兙ㅂ䡁䅑睢瑂䝁䄸䅤灂䡁䅙党杁䡁䅁兙祂䡁䅑督獁䍁䅁兙畂䝁䅑䅉瑂䝁䅕杣橂䝁䅧兙畂䝁䅑兡穂䝁䅕䅉灂䝁䄴䅉灂䝁䄴䅤求䡁䅉兢療䝁䅑兙獂䍁䅁睙療䝁䄴䅤桂䝁䅫杢求䡁䅉督畁䍁䅁䅖潂䝁䅕䅉橂䝁䄸兢睂䝁䅅杢㕂䍁䅁睤桂䡁䅍䅉浂䝁䄸兤畂䝁䅑党歂䍁䅁兡畂䍁䅁免㑁䑁䅙杍杁䝁䅅杢歂䍁䅁兡穂䍁䅁䅡求䝁䅅䅚硂䡁䅕兙祂䡁䅑党祂䝁䅕䅚杁䝁䅫杢杁䕁䄸兢桂䝁䅧兙獁䍁䅁杔求䝁䅉杣桂䡁䅍睡桂䍁䄴䅁⽃䅇䅁䅵䅑䙁䅕杢灂䡁䅑党歂䍁䅁兑灂䡁䅉䅢灂䝁䄴党穂䍁䅁䅓療䝁䅷䅚灂䝁䄴睚穂䍁䅷䅉䩂䝁䄴睙畁䍁䅷䅉あ䝁䅧杣療䡁䅕睚潂䍁䅁兡あ䡁䅍䅉穂䡁䅕杙穂䝁䅫䅚灂䝁䅅杣灂䝁䅕督獁䍁䅁䅣祂䝁䄸杤灂䝁䅑党穂䍁䅁兙灂䡁䅉䅉あ䡁䅉兙畂䡁䅍䅣療䡁䅉䅤桂䡁䅑兡療䝁䄴䅉穂䝁䅕杣㉂䝁䅫睙求䡁䅍䅉灂䝁䄴䅉佂䝁䄸杣あ䝁䅧䅉䉂䝁䄰党祂䝁䅫睙桂䍁䅷䅉䉂䡁䅍兡桂䍁䅷䅉䙂䡁䅕杣療䡁䅁党獁䍁䅁兑浂䡁䅉兡橂䝁䅅䅌杁䡁䅑䅡求䍁䅁䅕桂䝁䅍兡浂䝁䅫睙獁䍁䅁䅤潂䝁䅕䅉乂䝁䅫䅚歂䝁䅷党杁䕁䅕兙穂䡁䅑䅌杁䝁䅅杢歂䍁䅁䅔桂䡁䅑兡畂䍁䅁兑瑂䝁䅕杣灂䝁䅍兙畁䍁䅁䅖潂䝁䅕䅉橂䝁䄸兢睂䝁䅅杢㕂䍁䅁䅤祂䝁䅅杢穂䡁䅁睢祂䡁䅑督杁䡁䅁党療䡁䅁䅢求䍁䅁兙畂䝁䅑䅉橂䝁䅅杣湂䝁䄸䅉あ䝁䅧杣療䡁䅕睚潂䍁䅁兡あ䡁䅍䅉瑂䝁䅅兡畂䝁䅷兡畂䝁䅕䅉桂䝁䄴䅚杁䡁䅉党湂䝁䅫睢畂䝁䅅䅢杁䝁䅙䅢求䝁䅕䅤穂䍁䄴䅉䩂䡁䅑䅉桂䝁䅷督療䍁䅁睢浂䝁䅙党祂䡁䅍䅉橂䝁䅅䅤求䡁䅉兡畂䝁䅣䅌杁䝁䅣杣療䡁䅕杢歂䍁䅁䅡桂䝁䄴䅚獂䝁䅫杢湂䍁䅷䅉浂䝁䅷兡湂䝁䅧䅤杁䝁䅅睙桂䝁䅑党瑂䡁䅫䅌杁䝁䅅杢歂䍁䅁兢桂䝁䅫杢あ䝁䅕杢桂䝁䄴睙求䍁䅁督求䡁䅉杤灂䝁䅍党穂䍁䅁杚療䡁䅉䅉あ䝁䅧兡祂䝁䅑䅉睂䝁䅅杣あ䝁䅫党穂䍁䄴䅉啂䝁䅧党杁䝁䅍睢瑂䡁䅁兙畂䡁䅫䅉㍂䝁䅅督杁䝁䅙睢祂䝁䄰党祂䝁䅷入杁䝁䅳杢療䡁䅣杢杁䝁䅅督杁䙁䅕杢灂䡁䅑党歂䍁䅁睑療䝁䄴䅤灂䝁䄴党畂䡁䅑兙獂䍁䅁䅓療䝁䅷䅚灂䝁䄴睚穂䍁䅷䅉䩂䝁䄴睙畁䍁䅁兙畂䝁䅑䅉橂䝁䅧兙畂䝁䅣党歂䍁䅁兡あ䡁䅍䅉畂䝁䅅兢求䍁䅁䅤療䍁䅁兖畂䝁䅫䅤求䝁䅑䅉䉂䝁䅫杣獂䝁䅫杢求䡁䅍䅉䥂䝁䄸䅢歂䝁䅫杢湂䡁䅍䅌杁䕁䅫杢橂䍁䄴䅉灂䝁䄴䅉䭂䡁䅕杢求䍁䅁杍睁䑁䅅兏畁䍁䅁兖畂䝁䅫䅤求䝁䅑䅉䉂䝁䅫杣獂䝁䅫杢求䡁䅍䅉䥂䝁䄸䅢歂䝁䅫杢湂䡁䅍䅌杁䕁䅫杢橂䍁䄴䅉㍂䝁䅅督杁䝁䅫杢橂䝁䄸杣睂䝁䄸杣桂䡁䅑党歂䍁䅁兡畂䍁䅁免㕁䑁䅙䅏杁䝁䅅杢歂䍁䅁兡穂䍁䅁䅡求䝁䅅䅚硂䡁䅕兙祂䡁䅑党祂䝁䅕䅚杁䝁䅫杢杁䕁䅍䅡灂䝁䅍兙湂䝁䄸䅌杁䕁䅫䅢獂䝁䅫杢療䝁䅫督畁䅁䅁硺䅍佁䭷䅁噂䝁䄴兡あ䝁䅕䅚杁䕁䅉兙畂䝁䅳督潂䝁䅅杣求䡁䅍䅌杁䕁䅫杢橂䍁䄴䅌杁䡁䅑䅡祂䝁䄸兤湂䝁䅧䅉灂䡁䅑督杁䡁䅍兤楂䡁䅍兡歂䝁䅫兙祂䝁䅫党穂䍁䅷䅉睂䡁䅉兡瑂䝁䅅杣灂䝁䅷入杁䡁䅁杣療䡁䅙兡歂䝁䅕督杁䝁䅍睢瑂䝁䄰党祂䝁䅍兡桂䝁䅷䅉桂䝁䄴䅚杁䡁䅉党あ䝁䅅兡獂䍁䅁杙桂䝁䄴睡灂䝁䄴睚杁䡁䅁杣療䝁䅑兤橂䡁䅑督杁䝁䅅杢歂䍁䅁督求䡁䅉杤灂䝁䅍党穂䍁䅁兡畂䍁䅁䅤潂䝁䅕䅉噂䝁䄴兡あ䝁䅕䅚杁䙁䅍䅤桂䡁䅑党穂䍁䄴䅉䩂䡁䅑䅉療䡁䅁党祂䝁䅅䅤求䡁䅍䅉あ䝁䅧杣療䡁䅕睚潂䍁䅁䅤㍂䝁䄸䅉穂䝁䅕睚瑂䝁䅕杢あ䡁䅍䅌杁䕁䅍睢瑂䝁䄰兤畂䝁䅫䅤㕂䍁䅁村桂䝁䄴睡灂䝁䄴睚杁䝁䅅杢歂䍁䅁兔療䡁䅉䅤湂䝁䅅睚求䍁䅁村桂䝁䄴睡灂䝁䄴睚畁䍁䅁䅖潂䝁䅕䅉橂䝁䄸兢睂䝁䅅杢㕂䍁䅁兙橂䝁䅍党睂䡁䅑督杁䝁䅍䅡求䝁䅍睡灂䝁䄴睚獁䍁䅁督桂䡁䅙兡畂䝁䅣督獁䍁䅁兙畂䝁䅑䅉あ䝁䅫兢求䍁䅁兙畂䝁䅑䅉瑂䝁䄸杢求䡁䅫䅉瑂䝁䅅杣牂䝁䅕䅤杁䝁䅅睙橂䝁䄸兤畂䡁䅑督㝁䍁䅁兡畂䝁䅑兡㉂䝁䅫䅚ㅂ䝁䅅䅢杁䡁䅉党あ䝁䅫杣求䝁䄰党畂䡁䅑䅉桂䝁䅍睙療䡁䅕杢あ䡁䅍睏杁䝁䅅杢歂䍁䅁䅚求䝁䄰兙畂䝁䅑䅉歂䝁䅕䅣療䡁䅍兡あ䡁䅍䅌杁䡁䅍䅤桂䡁䅑党瑂䝁䅕杢あ䍁䅁兙畂䝁䅑䅉穂䡁䅁党橂䝁䅫兙獂䍁䅁督桂䡁䅙兡畂䝁䅣督獁䍁䅁兙畂䝁䅑䅉佂䕁䄸睖杁䝁䅅睙橂䝁䄸兤畂䡁䅑督畁䍁䅁兓あ䡁䅍䅉獂䝁䄸兙畂䍁䅁䅣祂䝁䄸䅚ㅂ䝁䅍䅤穂䍁䅁兡畂䝁䅍䅢ㅂ䝁䅑党杁䝁䅍睢瑂䝁䄰党祂䝁䅍兡桂䝁䅷䅉獂䝁䄸兙畂䡁䅍䅉桂䝁䄴䅚杁䝁䅷党桂䡁䅍党穂䍁䅁䅤療䍁䅁督瑂䝁䅅䅢獂䍁䅁䅤療䍁䅁兢灂䝁䅑兌穂䝁䅫来求䍁䅁兡畂䝁䅑兤穂䡁䅑杣灂䝁䅅䅢杁䝁䅅杢歂䍁䅁睙療䝁䄰兢求䡁䅉睙灂䝁䅅䅢杁䝁䅍睢瑂䡁䅁兙畂䝁䅫党穂䑁䅳䅉橂䝁䄸杢穂䡁䅑杣ㅂ䝁䅍䅤灂䝁䄸杢杁䝁䅅杢歂䍁䅁杣求䝁䅅䅢杁䝁䅕督あ䝁䅅䅤求䍁䅁䅢療䝁䅅杢穂䍁䅷䅉穂䡁䅕睙潂䍁䅁兙穂䍁䅁睙療䝁䄰兢求䡁䅉睙灂䝁䅅䅢杁䝁䅅杢歂䍁䅁杣求䡁䅍兡歂䝁䅕杢あ䝁䅫兙獂䍁䅁兢療䡁䅉䅤湂䝁䅅睚求䡁䅍䅌杁䝁䅅杢歂䍁䅁䅢療䝁䅅杢穂䍁䅁督求䝁䅍兤祂䝁䅕䅚杁䝁䅉入杁䝁䄸睤畂䝁䅕杣瑁䝁䄸睙橂䡁䅕䅣灂䝁䅕䅚杁䡁䅉党桂䝁䅷䅉求䡁䅍䅤桂䡁䅑党㝁䍁䅁䅣求䡁䅉督療䝁䄴兙獂䍁䅷䅉穂䡁䅑兤歂䝁䅕杢あ䍁䅷䅉橂䡁䅉党歂䝁䅫䅤杁䝁䅍兙祂䝁䅑䅉祂䝁䅕睙求䝁䅫杤桂䝁䅉䅢求䡁䅍䅌杁䡁䅁党祂䡁䅍睢畂䝁䅅䅢獁䍁䅁睙療䝁䄰兢求䡁䅉睙灂䝁䅅䅢獁䍁䅁兙畂䝁䅑䅉浂䝁䅷睢療䡁䅉䅉睂䝁䅷兙畂䍁䅁䅢療䝁䅅杢穂䑁䅳䅉桂䝁䄴䅚杁</t>
  </si>
  <si>
    <t>䝁䅧睢瑂䝁䅕䅉求䡁䅅兤灂䡁䅑入杁䝁䅷睢桂䝁䄴督畁䍁䅁兓畂䍁䅁兙歂䝁䅑兡あ䝁䅫睢畂䍁䅷䅉あ䝁䅧党杁䝁䅍睢瑂䡁䅁兙畂䡁䅫䅉睂䡁䅉睢㉂䝁䅫䅚求䡁䅍䅉橂䡁䅉党歂䝁䅫䅤杁䝁䅍兙祂䝁䅑督㝁䍁䅁督桂䝁䅙党杁䝁䅑党睂䝁䄸督灂䡁䅑䅉楂䝁䄸䅥求䡁䅍䅌杁䡁䅣兡祂䝁䅕䅉あ䡁䅉兙畂䡁䅍杚求䡁䅉督獁䍁䅁兙畂䝁䅑䅉療䡁䅑䅡求䡁䅉䅉楂䝁䅅杢牂䝁䅫杢湂䍁䅁䅣祂䝁䄸䅚ㅂ䝁䅍䅤穂䍁䅁兙畂䝁䅑䅉穂䝁䅕杣㉂䝁䅫睙求䡁䅍睏杁䝁䅫杢㉂䝁䅕督あ䝁䄰党畂䡁䅑䅉桂䝁䄴䅚杁䡁䅍党橂䡁䅕杣灂䡁䅑入杁䡁䅍党祂䡁䅙兡橂䝁䅕督㝁䍁䅁督求䡁䅉杤灂䝁䅍党穂䍁䅁䅤療䍁䅁睙療䡁䅉杣求䡁䅍䅣療䝁䄴䅚求䝁䄴䅤杁䝁䅉兙畂䝁䅳督獁䍁䅁兡畂䝁䅍䅢ㅂ䝁䅑兡畂䝁䅣䅉楂䡁䅕入灂䝁䄴睚杁䝁䅅杢歂䍁䅁督求䝁䅷䅢灂䝁䄴睚杁䝁䅙党歂䝁䅕杣桂䝁䅷䅉浂䡁䅕杢歂䡁䅍睏杁䝁䅅兤あ䝁䄸兢桂䡁䅑党歂䍁䅁䅤求䝁䅷䅢求䡁䅉䅉瑂䝁䅅睙潂䝁䅫杢求䍁䅁督求䡁䅉杤灂䝁䅍党穂䑁䅳䅉桂䝁䄴䅚杁䝁䅫杢あ䝁䅕杣畂䝁䅕䅤杁䝁䅅杢歂䍁䅁䅤求䝁䅷党睂䝁䅧睢畂䝁䅕䅉楂䝁䅅杢牂䝁䅫杢湂䍁䅁督求䡁䅉杤灂䝁䅍党穂䍁䄴䅉䝂䡁䅕杣あ䝁䅧党祂䍁䅷䅉灂䡁䅑䅉療䝁䅙杚求䡁䅉督杁䝁䅍睢瑂䝁䄰兤畂䝁䅫䅤㕂䍁䅁杙桂䝁䄴睡灂䝁䄴睚杁䡁䅍党祂䡁䅙兡橂䝁䅕督獁䍁䅁督ㅂ䝁䅍䅡杁䝁䅅督杁䝁䅅督穂䝁䅕䅤杁䝁䄰兙畂䝁䅅睚求䝁䄰党畂䡁䅑䅌杁䡁䅉党桂䝁䅷䅉睂䡁䅉睢睂䝁䅕杣あ䡁䅫䅉あ䝁䅫䅤獂䝁䅕䅉灂䝁䄴督ㅂ䡁䅉兙畂䝁䅍党獁䍁䅁杚灂䝁䄴兙畂䝁䅍兡桂䝁䅷䅉睂䝁䅷兙畂䝁䄴兡畂䝁䅣䅌杁䝁䄰睢祂䡁䅑睚桂䝁䅣党杁䝁䅉兙畂䝁䅳兡畂䝁䅣䅌杁䝁䅅杢歂䍁䅁杙祂䝁䄸睡求䡁䅉兙湂䝁䅕䅉穂䝁䅕杣㉂䝁䅫睙求䡁䅍䅌杁䝁䅅督杁䡁䅣党獂䝁䅷䅉桂䡁䅍䅉灂䝁䄴杤求䡁䅍䅤瑂䝁䅕杢あ䍁䅁兢桂䝁䄴兙湂䝁䅕兢求䝁䄴䅤杁䝁䅅杢歂䍁䅁杣求䡁䅑兡祂䝁䅕兢求䝁䄴䅤杁䡁䅁䅢桂䝁䄴杢灂䝁䄴睚杁䡁䅍党祂䡁䅙兡橂䝁䅕督畁䍁䅁兖畂䝁䅫䅤求䝁䅑䅉䍂䝁䅅杢牂䡁䅍䅡桂䡁䅉党穂䍁䅷䅉䩂䝁䄴睙畁䍁䅁睤桂䡁䅍䅉灂䝁䄴睙療䡁䅉䅣療䡁䅉兙あ䝁䅕䅚杁䝁䅫杢杁䑁䅅兏㑁䑁䅉䅉桂䝁䄴䅚杁䝁䅫督杁䝁䅧党桂䝁䅑兣ㅂ䝁䅅杣あ䝁䅕杣求䝁䅑䅉灂䝁䄴䅉䑂䝁䅧兙祂䝁䅷党穂䡁䅑睢畂䍁䅷䅉塂䝁䅕督あ䍁䅁杖灂䡁䅉睚灂䝁䄴兡桂䍁䄴䅁䉄䅇䅁䅭䅷䙁䅕杢灂䡁䅑党歂䍁䅁睑療䝁䄰兢ㅂ䝁䄴兡あ䡁䅫䅉䍂䝁䅅杢牂䡁䅍䅌杁䕁䅫杢橂䍁䄴䅉療䡁䅁党祂䝁䅅䅤求䡁䅍䅉桂䡁䅍䅉あ䝁䅧党杁䝁䅙兡畂䝁䅅杢橂䝁䅫兙獂䍁䅁䅡療䝁䅷䅚灂䝁䄴睚杁䝁䅍睢瑂䡁䅁兙畂䡁䅫䅉浂䝁䄸杣杁䙁䅕杢灂䡁䅑党歂䍁䅁睑療䝁䄰兢ㅂ䝁䄴兡あ䡁䅫䅉䍂䝁䅅杢牂䍁䅁䅤潂䝁䅅䅤杁䡁䅁杣療䡁䅙兡歂䝁䅕督杁䝁䅙兡畂䝁䅅杢橂䝁䅫兙獂䍁䅁䅣祂䝁䄸䅚ㅂ䝁䅍䅤穂䍁䅁兙畂䝁䅑䅉穂䝁䅕杣㉂䝁䅫睙求䡁䅍䅉あ䝁䄸䅉橂䝁䄸兢瑂䝁䅕杣橂䝁䅫兙獂䍁䅷䅉祂䝁䅕䅤桂䝁䅫䅢獁䍁䅁睚療䡁䅙党祂䝁䄴兢求䝁䄴䅤獁䍁䅁党歂䡁䅕睙桂䡁䅑兡療䝁䄴䅌杁䝁䅕杢求䡁䅉睚㕂䍁䅷䅉潂䝁䅕兙獂䡁䅑䅡杁䝁䅍兙祂䝁䅕䅌杁䝁䅅杢歂䍁䅁杣求䝁䅅䅢杁䝁䅕督あ䝁䅅䅤求䍁䅁督求䝁䅍䅤療䡁䅉督畁䍁䅁兓あ䍁䅁兙橂䝁䅍党睂䡁䅑督杁䡁䅙兙祂䝁䅫睢ㅂ䡁䅍䅉歂䝁䅕䅣療䡁䅍兡あ䍁䅁䅣祂䝁䄸䅚ㅂ䝁䅍䅤穂䍁䅷䅉灂䝁䄴睙獂䡁䅕䅚灂䝁䄴睚杁䝁䅍䅡求䝁䅍睡灂䝁䄴睚獁䍁䅁督桂䡁䅙兡畂䝁䅣督獁䍁䅁兢療䝁䄴党㕂䍁䅁兢桂䡁䅉睡求䡁䅑䅌杁䝁䅅杢歂䍁䅁睢あ䝁䅧党祂䍁䅁䅚求䡁䅁睢穂䝁䅫䅤杁䝁䅅睙橂䝁䄸兤畂䡁䅑督畁䍁䅁䅖潂䝁䅕䅉橂䝁䄸兢睂䝁䅅杢㕂䍁䅁兙獂䡁䅍睢杁䝁䄸杚浂䝁䅕杣穂䍁䅁䅢求䝁䄴䅚灂䝁䄴睚杁䡁䅍党祂䡁䅙兡橂䝁䅕督獁䍁䅁兡畂䝁䅍䅢ㅂ䝁䅑兡畂䝁䅣䅉祂䝁䅕兙獂䍁䅁党穂䡁䅑兙あ䝁䅕䅌杁䝁䅍睢畂䡁䅍兤瑂䝁䅕杣獁䍁䅁兙畂䝁䅑䅉橂䝁䄸兢瑂䝁䅕杣橂䝁䅫兙獂䍁䅁䅢療䝁䅅杢穂䍁䅷䅉あ䝁䄸䅉灂䝁䄴䅚灂䡁䅙兡歂䡁䅕兙獂䡁䅍䅌杁䡁䅍兢桂䝁䅷䅢杁䝁䅉兤穂䝁䅫杢求䡁䅍督求䡁䅍䅌杁䝁䄰兡歂䍁䄰督灂䡁䅯党歂䍁䅁睙療䝁䄰兢求䡁䅉睙灂䝁䅅䅢杁䝁䅉兤穂䝁䅫杢求䡁䅍督求䡁䅍䅌杁䝁䅅杢歂䍁䅁杢療䝁䄴兌睂䡁䅉睢浂䝁䅫䅤杁䝁䄸杣湂䝁䅅杢灂䡁䅯兙あ䝁䅫睢畂䡁䅍䅌杁䝁䅅督杁䡁䅣党獂䝁䅷䅉桂䡁䅍䅉穂䝁䅕睙ㅂ䡁䅉党歂䍁䅁兙畂䝁䅑䅉ㅂ䝁䄴督求䝁䅍兤祂䝁䅕䅚獁䍁䅁兙畂䝁䅑䅉瑂䝁䄸杣あ䝁䅣兙湂䝁䅕䅉獂䝁䄸兙畂䡁䅍杌杁䕁䅫杢杁䝁䅅䅚歂䝁䅫䅤灂䝁䄸杢獁䍁䅁兡あ䍁䅁睢祂䝁䅫睚灂䝁䄴兙あ䝁䅕督杁䝁䅷睢桂䝁䄴督杁䡁䅁兙祂䡁䅑兡桂䝁䅷䅢㕂䍁䅁睚ㅂ䝁䅅杣桂䝁䄴䅤求䝁䅕䅚杁䝁䅉入杁䡁䅑䅡求䍁䅁睕䍂䕁䅅䅉桂䝁䄴䅚杁䙁䅕睕䕂䕁䅅䅉獂䝁䄸兙畂䍁䅁䅣祂䝁䄸睚祂䝁䅅兢穂䍁䄴䅉䝂䡁䅕杣あ䝁䅧党祂䍁䅷䅉あ䝁䅧党杁䝁䅍睢瑂䡁䅁兙畂䡁䅫䅉睂䡁䅉睢㉂䝁䅫䅚求䡁䅍䅉㍂䝁䅕兙獂䡁䅑䅡杁䝁䄰兙畂䝁䅅睚求䝁䄰党畂䡁䅑䅉穂䝁䅕杣㉂䝁䅫睙求䡁䅍䅉橂䝁䄸兢睂䡁䅉兡穂䝁䅫杢湂䍁䅁杚灂䝁䄴兙畂䝁䅍兡桂䝁䅷䅉睂䝁䅷兙畂䝁䄴兡畂䝁䅣䅌杁䝁䅍兤穂䡁䅑睢瑂䝁䅫来求䝁䅑䅉睂䝁䄸杣あ䝁䅙睢獂䝁䅫睢杁䝁䄰兙畂䝁䅅睚求䝁䄰党畂䡁䅑䅌杁䝁䅅杢歂䍁䅁兡畂䡁䅙党穂䡁䅑兢求䝁䄴䅤杁䝁䅅䅚㉂䝁䅫睙求䑁䅳䅉あ䡁䅉兤穂䡁䅑䅉穂䝁䅕杣㉂䝁䅫睙求䡁䅍䅉あ䝁䄸䅉瑂䝁䅅杢桂䝁䅣党杁䝁䅙兡歂䡁䅕睙灂䝁䅅杣㕂䍁䅁兙穂䡁䅍党あ䡁䅍睏杁䝁䄴睢畂䍁䄰䅚求䡁䅁睢穂䝁䅫䅤杁䝁䅫杢㉂䝁䅕督あ䝁䄰党畂䡁䅑䅉睂䡁䅉睢歂䡁䅕睙あ䡁䅍睏杁䝁䅅杢歂䍁䅁兡畂䡁䅍兤祂䝁䅅杢橂䝁䅕䅉睂䡁䅉睢歂䡁䅕睙あ䡁䅍䅌杁䝁䅫杢橂䝁䅷兤歂䝁䅫杢湂䍁䅁䅢灂䝁䅙党杁䝁䅫杢穂䡁䅕杣桂䝁䄴睙求䍁䅷䅉獂䝁䄸杢湂䍁䄰䅤求䡁䅉兢杁䝁䅍兙祂䝁䅕䅉灂䝁䄴督ㅂ䡁䅉兙畂䝁䅍党獁䍁䅁兙畂䝁䅑䅉あ䝁䅅䅥瑁䝁䅑党浂䝁䅕杣祂䝁䅕䅚杁䝁䅅杢畂䡁䅕兡あ䝁䅫党穂䍁䅷䅉桂䡁䅍䅉㍂䝁䅕䅢獂䍁䅁兙穂䍁䅁兡畂䡁䅙党穂䡁䅑督杁䝁䅫杢杁䡁䅉党穂䝁䅫䅚求䝁䄴䅤灂䝁䅅䅢杁䝁䅅杢歂䍁䅁睙療䝁䄰兢求䡁䅉睙灂䝁䅅䅢杁䝁䄰睢祂䡁䅑睚桂䝁䅣党瑁䝁䅉兙橂䝁䅳党歂䍁䅁督求䝁䅍兤祂䝁䅫䅤灂䝁䅕督獁䍁䅁兙穂䡁䅍党あ䍁䄰杙桂䝁䅍睡求䝁䅑䅉穂䝁䅕睙ㅂ䡁䅉兡あ䝁䅫党穂䍁䅷䅉あ䝁䅧党杁䙁䅕杌呂䍁䄴䅉あ䡁䅉党桂䡁䅍兤祂䡁䅫䅌杁䡁䅑䅡求䍁䅁兖畁䙁䅍杌杁䝁䅅睚求䝁䄴睙㕂䍁䅷䅉桂䝁䄴䅚杁䝁䄰兤畂䝁䅫睙灂䡁䅁兙獂䍁䅁睢楂䝁䅷兡湂䝁䅅䅤灂䝁䄸杢穂䍁䄴䅉䉂䝁䅑䅚灂䡁䅑兡療䝁䄴兙獂䝁䅷入獁䍁䅁兡あ䍁䅁睢浂䝁䅙党祂䡁䅍䅉祂䝁䅕兡畂䡁䅍兤祂䝁䅅杢橂䝁䅕䅉療䝁䄴䅉桂䍁䅁䅣祂䝁䄸䅣求䡁䅉䅤㕂䍁䅁兡畂䡁䅍兤祂䝁䅅杢橂䝁䅕䅉橂䝁䄸杢あ䡁䅉兙橂䡁䅑睏杁䝁䅫杢穂䡁䅕杣桂䝁䄴睙求䍁䅁兙湂䝁䅕杢橂䡁䅫䅉穂䝁䅕杣㉂䝁䅫睙求䡁䅍睏杁䡁䅑杣求䝁䅅督ㅂ䡁䅉入杁䝁䄰兙畂䝁䅅睚求䝁䄰党畂䡁䅑睏杁䝁䅍杣求䝁䅑兡あ䍁䅁睙桂䡁䅉䅚穂䑁䅳䅉睂䝁䅅入瑂䝁䅕杢あ䍁䅁兙畂䝁䅑䅉橂䝁䄸兢瑂䝁䅕杣橂䝁䅕䅉穂䝁䄸䅢ㅂ䡁䅑兡療䝁䄴䅌杁䝁䅕兣ㅂ䝁䅫䅣瑂䝁䅕杢あ䍁䅁杚灂䝁䄴兙畂䝁䅍党獁䍁䅁兡畂䡁䅙党穂䡁䅑兢求䝁䄴䅤杁䝁䅅䅚㉂䝁䅫督療䡁䅉入獁䍁䅁兙畂䝁䅑䅉療䡁䅑䅡求䡁䅉䅉祂䝁䅕䅢桂䡁䅑党歂䍁䅁杚灂䝁䄴兙畂䝁䅍兡桂䝁䅷䅉穂䝁䅕杣㉂䝁䅫睙求䡁䅍睏杁䝁䅉杣療䝁䅳党祂䝁䅅睚求䍁䅁督求䡁䅉杤灂䝁䅍党穂䑁䅳䅉桂䝁䄴䅚杁䡁䅁兙㕂䝁䄰党畂䡁䅑䅉睂䡁䅉睢橂䝁䅕督穂䝁䅫杢湂䍁䅷䅉瑂䝁䅕杣橂䝁䅧兙畂䡁䅑䅌杁䡁䅣兡祂䝁䅕䅉あ䡁䅉兙畂䡁䅍杚求䡁䅉䅌杁䡁䅁杣灂䡁䅙兙あ䝁䅕䅉楂䝁䅅杢牂䝁䅫杢湂䍁䅷䅉桂䝁䄴䅚杁䝁䄸䅤潂䝁䅕杣杁䡁䅉党獂䝁䅅䅤求䝁䅑䅉浂䝁䅫杢桂䝁䄴睙灂䝁䅅䅢杁䡁䅍党祂䡁䅙兡橂䝁䅕督畁䍁䅁䅖潂䝁䅕䅉橂䝁䄸兢睂䝁䅅杢㕂䍁䅁睤桂䡁䅍䅉浂䝁䄸兤畂䝁䅑党歂䍁䅁兡畂䍁䅁免㕁䑁䅕䅍杁䝁䅅杢歂䍁䅁兡穂䍁䅁䅡求䝁䅅䅚硂䡁䅕兙祂䡁䅑党祂䝁䅕䅚杁䝁䅫杢杁䕁䅉䅢桂䝁䅫杣穂䡁䅙兡獂䝁䅷党獁䍁䅁睒求䝁䄸杣湂䝁䅫兙畁䅁䅁桷䅧䉁䝉䅁噂䝁䄴兡あ䝁䅕䅚杁䕁䅙兡祂䝁䅕䅉䡂䡁䅉睢ㅂ䡁䅁䅌杁䕁䅫杢橂䍁䄴䅌杁䡁䅑睢湂䝁䅕䅤潂䝁䅕杣杁䡁䅣兡あ䝁䅧䅉灂䡁䅑督杁䡁䅍兤楂䡁䅍兡歂䝁䅫兙祂䝁䅫党穂䍁䅷䅉睂䡁䅉睢㉂䝁䅫䅚求䡁䅍䅉睂䡁䅉睢睂䝁䅕杣あ䡁䅫䅉桂䝁䄴䅚杁䝁䅍兙穂䡁䅕兙獂䡁䅑入杁䝁䅫杢穂䡁䅕杣桂䝁䄴睙求䍁䅁杚療䡁䅉䅉灂䝁䄴䅚灂䡁䅙兡歂䡁䅕兙獂䡁䅍䅉桂䝁䄴䅚杁䝁䅉兤穂䝁䅫杢求䡁䅍督求䡁䅍䅉灂䝁䄴䅉あ䝁䅧党杁䙁䅕杢灂䡁䅑党歂䍁䅁睕あ䝁䅅䅤求䡁䅍杌杁䙁䅑䅡求䍁䅁睙療䝁䄰䅣桂䝁䄴入杁䝁䄸杚浂䝁䅕杣穂䍁䅁睙療䝁䄰兢求䡁䅉睙灂䝁䅅䅢杁䝁䅅杢歂䍁䅁䅣求䡁䅉督療䝁䄴兙獂䍁䅁䅢灂䝁䄴党穂䍁䅁睢浂䍁䅁䅣祂䝁䄸䅣求䡁䅉䅤㕂䍁䅁兙畂䝁䅑䅉橂䝁䅅督ㅂ䝁䅅䅢あ䡁䅫䅉灂䝁䄴督ㅂ䡁䅉兙畂䝁䅍党㝁䍁䅁兙畂䝁䅑䅉祂䝁䅕兡畂䡁䅍兤祂䝁䅅杢橂䝁䅕䅉橂䝁䄸杤求䡁䅉兙湂䝁䅕䅉浂䝁䄸杣杁䡁䅁杣療䡁䅁党祂䡁䅑入杁䝁䅅杢歂䍁䅁睙桂䡁䅍兤桂䝁䅷䅤㕂䍁䅁兡畂䡁䅍兤祂䝁䅅杢橂䝁䅕杌杁䕁䅫䅤穂䍁䅁睙療䝁䄰兢求䡁䅉睙灂䝁䅅䅢杁䝁䅷兡畂䝁䅕督杁䝁䅫杢橂䝁䅷兤歂䝁䅕䅉浂䝁䅫杣求䍁䅁兙畂䝁䅑䅉桂䝁䅷䅢灂䝁䅕䅚杁䝁䅷兡畂䝁䅕督獁䍁䅁睢あ䝁䅧党祂䍁䅁䅢灂䝁䅅杙灂䝁䅷兡あ䡁䅫䅌杁䝁䅅兤あ䝁䄸兢療䝁䅉兡獂䝁䅕䅌杁䡁䅣睢祂䝁䅳党祂䡁䅍升杁䝁䅍睢瑂䡁䅁党畂䡁䅍兙あ䝁䅫睢畂䍁䅷䅉浂䝁䅫䅚求䝁䅷兡あ䡁䅫䅉桂䝁䄴䅚杁䡁䅍兤祂䝁䅕䅤㕂䍁䅁睙療䡁䅙党祂䝁䅅睚求䍁䅷䅉桂䝁䄴䅚杁䝁䄸䅤潂䝁䅕杣杁䝁䅫杢穂䡁䅕杣桂䝁䄴睙求䍁䅁䅣祂䝁䄸䅚ㅂ䝁䅍䅤穂䑁䅳䅉桂䝁䄴䅚杁䡁䅁党祂䡁䅍睢畂䝁䅅䅢杁䝁䅷兡畂䝁䅕督杁䝁䅍睢瑂䡁䅁杣灂䡁䅍党杁䝁䅅兤あ䝁䄸兢療䝁䅉兡獂䝁䅕䅌杁䝁䅅杢歂䍁䅁杚灂䡁䅉党杁䝁䅅杢歂䍁䅁兙獂䝁䅷兡求䝁䅑䅉獂䝁䅫杢求䡁䅍䅉橂䝁䄸杤求䡁䅉兙湂䝁䅕䅌杁䝁䅫杢橂䝁䅷兤歂䝁䅫杢湂䍁䅁䅡療䝁䄰党療䡁䅣杢求䡁䅉督獁䍁䅁兙穂䍁䅁睤求䝁䅷䅢杁䝁䅅督杁䡁䅁杣療䡁䅙兡歂䝁䅕督杁䝁䅅督穂䡁䅕兢求䝁䅑䅉祂䝁䅕兡畂䡁䅍兤祂䝁䅅杢橂䝁䅕䅉睂䡁䅉睢歂䡁䅕睙あ䡁䅍杌杁䙁䅑䅡求䍁䅁睙療䝁䄰䅣桂䝁䄴入杁䡁䅍党獂䝁䅷督杁䝁䅫䅤穂䍁䅁䅣祂䝁䄸䅚ㅂ䝁䅍䅤穂䍁䅁䅤潂䡁䅉睢ㅂ䝁䅣䅡杁䝁䅅䅉畂䝁䅕䅤㍂䝁䄸杣牂䍁䅁睢浂䍁䅁兡畂䝁䅑党睂䝁䅕杢歂䝁䅕杢あ䍁䅁兙湂䝁䅕杢橂䝁䅫党穂䍁䄴䅉噂䝁䄴兡あ䝁䅕䅚杁䕁䅙兡祂䝁䅕䅉䡂䡁䅉睢ㅂ䡁䅁䅌杁䕁䅫杢橂䍁䄴䅉㍂䝁䅅督杁䝁䅫杢橂䝁䄸杣睂䝁䄸杣桂䡁䅑党歂䍁䅁兡畂䍁䅁免㕁䑁䅑李杁䝁䅅杢歂䍁䅁兡穂䍁䅁䅡求䝁䅅䅚硂䡁䅕兙祂䡁䅑党祂䝁䅕䅚杁䝁䅫杢杁䕁䅍党歂䝁䅅杣杁䙁䅉兙睂䝁䅫䅚穂䍁䅷䅉䩂䝁䄸睤桂䍁䄴䅁穄兆䅁杊䄴䙁䅕杢灂䡁䅑党歂䍁䅁杔桂䡁䅑兤祂䝁䅅䅢杁䕁䅙睢療䝁䅑督獁䍁䅁兓畂䝁䅍杌獁䍁䅁䅤療䝁䅣党あ䝁䅧党祂䍁䅁睤灂䡁䅑䅡杁䝁䅫䅤穂䍁䅁督ㅂ䝁䅉督灂䝁䅑兡桂䡁䅉兡求䡁䅍䅌杁䝁䅑兡穂䡁䅑杣灂䝁䅉兤あ䝁䅕督杁䝁䄴兙あ䡁䅕杣桂䝁䅷䅌杁䝁䄸杣湂䝁䅅杢灂䝁䅍䅌杁䡁䅍䅣求䝁䅍兡桂䝁䅷䅤㕂䍁䅷䅉睂䡁䅉睢歂䡁䅕睙求䍁䅷䅉桂䝁䄴䅚杁䝁䅍睢畂䡁䅙党畂䡁䅑兡療䝁䄴兙獂䍁䅁睚祂䝁䄸睙求䡁䅉入杁䝁䅅杢歂䍁䅁杢療䝁䄴兌浂䝁䄸睢歂䍁䅁䅣祂䝁䄸䅚ㅂ䝁䅍䅤穂䍁䅁兡畂䍁䅁䅤潂䝁䅕䅉噂䝁䄴兡あ䝁䅕䅚杁䙁䅍䅤桂䡁䅑党穂䍁䅁兙畂䝁䅑䅉䑂䝁䅅杢桂䝁䅑兙畁䍁䅁兓あ䍁䅁睢睂䝁䅕杣桂䡁䅑党穂䍁䅁兡畂䍁䅁䅤㍂䝁䄸䅉穂䝁䅕睚瑂䝁䅕杢あ䡁䅍䅌杁䙁䅣䅡療䝁䅷党穂䝁䅅䅢求䍁䅁兙畂䝁䅑䅉卂䝁䅕䅤桂䝁䅫䅢畁䍁䅁䅖潂䝁䅕䅉橂䝁䄸兢睂䝁䅅杢㕂䍁䅁睢浂䝁䅙党祂䡁䅍䅉湂䡁䅉睢橂䝁䅕杣㕂䍁䅁兙畂䝁䅑䅉湂䝁䅕杢求䡁䅉兙獂䍁䅁兢求䡁䅉睙潂䝁䅅杢歂䝁䅫督求䍁䅷䅉睂䡁䅉睢歂䡁䅕睙求䍁䅷䅉睂䝁䅕杣灂䡁䅍䅡桂䝁䅉䅢求䡁䅍䅉桂䝁䄴䅚杁䝁䅙杣療䡁䅯党畂䍁䅁杚療䝁䄸䅚穂䍁䅷䅉㍂䝁䅕䅢獂䝁䄴党穂䡁䅍䅉桂䝁䄴䅚杁䡁䅁党祂䡁䅍睢畂䝁䅅䅢杁䝁䅍兙祂䝁䅕䅉灂䡁䅑党瑂䡁䅍䅌杁䝁䅅杢歂䍁䅁杙ㅂ䝁䅷睡杁䝁䅅杢歂䍁䅁杚療䝁䄸䅚穂䝁䅕杣㉂䝁䅫睙求䍁䅁䅣祂䝁䄸䅚ㅂ䝁䅍䅤穂䍁䄴䅉䩂䡁䅑䅉桂䝁䅷督療䍁䅁䅣祂䝁䄸杤灂䝁䅑党穂䍁䅁杢ㅂ䡁䅑督獁䍁䅁䅚祂䝁䅫党歂䍁䅁杚祂䡁䅕兡あ䍁䅷䅉穂䝁䅕党歂䡁䅍䅌杁䡁䅑杣桂䝁䅫䅢杁䝁䄰兡㑂䝁䅕督獁䍁䅁睚祂䝁䅅杢療䝁䅷兙獁䍁䅁杢桂䡁䅑兤祂䝁䅅䅢杁䝁䅅杢歂䍁䅁睢祂䝁䅣兙畂䝁䅫睙杁䡁䅍杢桂䝁䅍睡杁䝁䅫䅤求䝁䄰督獁䍁䅁兙畂䝁䅑䅉橂䝁䄸杢浂䝁䅕睙あ䝁䅫睢畂䡁䅍䅉ㅂ䝁䄴䅚求䡁䅉䅉あ䝁䅧党杁䙁䅣睢療䝁䅑督あ䝁䄸睙牂䍁䅁杒桂䡁䅉兢穂䍁䅁兔桂䝁䄴兤浂䝁䅅睙あ䡁䅕杣灂䝁䄴睚杁䝁䄴兙瑂䝁䅕睏杁䝁䄸杣湂䝁䅅杢灂䝁䅍䅌杁䝁䄴睢畂䍁䄰睒乂䕁䄸䅉睂䡁䅉睢煂䝁䅕睙あ䍁䅁杤求䡁䅉兡浂䝁䅫党歂䍁䅷䅉桂䝁䄴䅚杁䡁䅍䅣求䝁䅍兡桂䝁䅷䅤㕂䍁䅁杚療䝁䄸䅚杁䝁䅅杢歂䍁䅁杢療䝁䄴兌浂䝁䄸睢歂䍁䅁兡あ䝁䅕兢穂䍁䅁兤畂䝁䅑党祂䍁䅁䅤潂䝁䅕䅉䍂䝁䅷兤求䍁䅁兔桂䡁䅉杙獂䝁䅕䅉楂䡁䅉兙畂䝁䅑䅉畂䝁䅅兢求䑁䅳䅉睂䝁䅕䅤杁䝁䅙睢療䝁䅑䅉ㅂ䝁䄴䅚求䡁䅉䅉あ䝁䅧党杁䙁䅣兓䵂䕁䅑䅉䥂䕁䅅杕坂䕁䅕睕啂䍁䅁杙祂䝁䅅杢歂䍁䅁杢桂䝁䄰党㝁䍁䅁兙畂䝁䅑䅉㉂䝁䅅杣灂䝁䄸兤穂䍁䅁䅣祂䝁䄸䅚ㅂ䝁䅍䅤穂䍁䅁兤畂䝁䅑党祂䍁䅁䅤潂䝁䅕䅉䙂䙁䅍睕䙂䕁䄴䅖䩂䕁䅅䅔杁䕁䅕杖䙂䙁䅉兗䕂䕁䅅兗獁䍁䅁睕䥂䕁䄸䅕兂䕁䅕杕呂䍁䅁杖䉂䕁䅷兖䙂䍁䅷䅉䝂䝁䅫党獂䝁䅑䅉䕂䝁䅅入獁䍁䅁兒剂䙁䅕兑䵂䕁䅫杔䙂䍁䅷䅉䑂䙁䅕䅔䩂䕁䄴兑卂䙁䅫䅉䑂䕁䅫杕䑂䕁䅷兒獁䍁䅁兙畂䝁䅑䅉呂䙁䅑睔佂䕁䅕䅉卂䕁䅫䅒䡂䕁䅕䅉䑂䙁䅉兒䉂䕁䄰兒卂䙁䅫䅉楂䡁䅉兙畂䝁䅑䅉畂䝁䅅兢求䡁䅍杌杁䕁䅫杢杁䝁䅅䅚歂䝁䅫䅤灂䝁䄸杢獁䍁䅁䅤潂䝁䅕䅉橂䝁䄸兢睂䝁䅅杢㕂䍁䅁䅣祂䝁䄸杤灂䝁䅑党穂䍁䅁䅡療䝁䄰党獁䍁䅁䅡求䝁䅅䅢あ䝁䅧䅉桂䝁䄴䅚杁䝁䅉党桂䡁䅕䅤㕂䍁䅁睙桂䡁䅉党獁䍁䅁兙畂䝁䅑䅉睂䝁䅧兙祂䝁䄰兙橂䡁䅫䅉睂䡁䅉睢歂䡁䅕睙あ䡁䅍䅌杁䝁䅅督杁䡁䅣党獂䝁䅷䅉桂䡁䅍䅉睂䡁䅉兡㉂䝁䅅䅤求䍁䅁䅢桂䝁䅉党獂䍁䅁䅣祂䝁䄸䅚ㅂ䝁䅍䅤穂䍁䅁䅤潂䡁䅉睢ㅂ䝁䅣䅡杁䝁䅅䅉畂䝁䅕䅤㍂䝁䄸杣牂䍁䅁睢浂䍁䅁睑ㅂ䝁䅉䅉䝂䝁䄸睢歂䡁䅍䅉桂䝁䄴䅚杁䙁䅍䅡療䡁䅁䅣求䡁䅉督杁䡁䅉党あ䝁䅅兡獂䍁䅁睚祂䝁䄸睙求䡁䅉入杁䡁䅍䅤療䡁䅉党穂䑁䅳䅉桂䝁䄴䅚杁䡁䅉党あ䝁䅅兡獂䍁䅁督あ䝁䄸杣求䍁䅁督ㅂ䡁䅁䅣療䡁䅉䅤獁䍁䅁䅣祂䝁䅫睙灂䝁䄴睚杁䡁䅍䅤祂䝁䅅䅤求䝁䅣入獁䍁䅁督潂䝁䅕䅢浂䍁䅁兙畂䝁䅑䅉睂䝁䅷兙畂䝁䄸睚祂䝁䅅兢杁䝁䄰兙畂䝁䅅睚求䝁䄰党畂䡁䅑䅌杁䝁䅅䅚㉂䝁䅕杣あ䝁䅫督灂䝁䄴睚獁䍁䅁睙療䡁䅕䅣療䝁䄴兡畂䝁䅣䅌杁䝁䅕睙療䝁䄰兢求䡁䅉睙求䍁䅷䅉橂䝁䄸杢穂䡁䅕兢求䡁䅉䅉橂䝁䄸杢㉂䝁䅕杢灂䝁䅕杢橂䝁䅕䅌杁䡁䅍䅤療䡁䅉党杁䝁䅑党穂䝁䅫睚畂䍁䅷䅉求䡁䅅兤灂䡁䅁兢求䝁䄴䅤杁䡁䅍睢ㅂ䡁䅉睙灂䝁䄴睚獁䍁䅁党獂䝁䅕睙あ䡁䅉睢畂䝁䅫睙杁䡁䅁兙㕂䝁䄰党畂䡁䅑督杁䡁䅁杣療䝁䅍党穂䡁䅍兡畂䝁䅣䅌杁䝁䄴党あ䡁䅣睢祂䝁䅳䅉桂䝁䄴䅚杁䝁䅑兙あ䝁䅅䅉潂䝁䄸督あ䝁䅫杢湂䍁䅷䅉睂䝁䄸兡畂䡁䅑兌療䝁䅙兌穂䝁䅅䅢求䍁䅁䅡桂䡁䅉䅚㍂䝁䅅杣求䍁䅁兙畂䝁䅑䅉穂䝁䄸杚あ䡁䅣兙祂䝁䅕䅌杁䝁䅅兤あ䝁䄸兢桂䡁䅑兡療䝁䄴䅉あ䝁䄸睢獂䡁䅍䅌杁䡁䅍兤穂䡁䅑兙灂䝁䄴兙楂䝁䅫䅢灂䡁䅑入獁䍁䅁兙畂䝁䅑䅉桂䝁䅑兢灂䝁䄴兡穂䡁䅑杣桂䡁䅑兡㉂䝁䅕䅉楂䝁䅅睙牂䍁䄰睢浂䝁䅙兡橂䝁䅕䅉穂䝁䄸䅢ㅂ䡁䅑兡療䝁䄴䅉穂䝁䅕杣㉂䝁䅫睙求䡁䅍䅌杁䝁䅅督杁䡁䅣党獂䝁䅷䅉桂䡁䅍䅉睂䡁䅉睢浂䝁䅕督穂䝁䅫睢畂䝁䅅䅢杁䡁䅍党祂䡁䅙兡橂䝁䅕督畁䍁䅁杒ㅂ䡁䅉䅤潂䝁䅕杣獁䍁䅁兡あ䍁䅁睢浂䝁䅙党祂䡁䅍䅉橂䝁䄸杢穂䡁䅕兢求䡁䅉䅉桂䝁䄴䅚杁䡁䅑杣桂䝁䅑党杁䝁䄰兙祂䝁䅳党あ䝁䅫杢湂䍁䅁䅣祂䝁䄸睚祂䝁䅅兢穂䍁䅷䅉桂䝁䄴䅚杁䡁䅁杣療䝁䅣杣桂䝁䄰督杁䡁䅑睢杁䡁䅍兤睂䡁䅁睢祂䡁䅑䅉穂䡁䅕䅣睂䝁䅷兡求䡁䅉督杁䝁䅫杢杁䡁䅕杢歂䝁䅕杣穂䡁䅑兙畂䝁䅑兡畂䝁䅣䅉灂䡁䅑督杁䝁䄰兙祂䝁䅳党あ䡁䅍杌杁䙁䅑䅡求䍁䅁睙療䝁䄰䅣桂䝁䄴入杁䡁䅍党祂䡁䅙党穂䍁䅁睙潂䝁䅅兡畂䡁䅍䅌杁䝁䅫杢歂䝁䅕䅣求䝁䄴䅚求䝁䄴䅤杁䡁䅉党あ䝁䅅兡獂䝁䅕杣穂䍁䅷䅉桂䝁䄴䅚杁䡁䅍兤睂䝁䅕杣畂䝁䅅䅤ㅂ䡁䅉兙獂䍁䅁睙潂䝁䅅兡畂䡁䅍䅌杁䝁䅅督杁䡁䅣党獂䝁䅷䅉桂䡁䅍䅉求䝁䅍睢瑂䝁䄰党祂䝁䅍党獁䍁䅁杚療䝁䄸䅚穂䝁䅕杣㉂䝁䅫睙求䍁䅷䅉橂䝁䄸杢㉂䝁䅕杢あ䝁䅫睢畂䝁䅅䅢杁䝁䄰兡獂䝁䅫䅤桂䡁䅉入杁䝁䅉兤穂䝁䅫杢求䡁䅍督獁䍁䅁兙畂䝁䅑䅉療䡁䅑䅡求䡁䅉䅉穂䝁䅅䅢求䡁䅍䅉橂䡁䅕督あ䝁䄸兢求䡁䅉督畁䍁䅁兖畂䝁䅫䅤求䝁䅑䅉佂䝁䅅䅤ㅂ䡁䅉兙獂䍁䅁杒療䝁䄸䅚穂䍁䅷䅉䩂䝁䄴睙畁䍁䅁睤桂䡁䅍䅉浂䝁䄸兤畂䝁䅑党歂䍁䅁兡畂䍁䅁免㕁䑁䅣李杁䝁䅅杢歂䍁䅁兡穂䍁䅁䅡求䝁䅅䅚硂䡁䅕兙祂䡁䅑党祂䝁䅕䅚杁䝁䅫杢杁䙁䅁杣療䡁䅙兡歂䝁䅕杢橂䝁䅕䅌杁䙁䅉䅡療䝁䅑党杁䕁䅫督獂䝁䅅杢歂䍁䄴䅁䑄䅇䅁村䅫䙁䅕杢灂䡁䅑党歂䍁䅁䅕桂䡁䅉睙求䝁䅷䅉呂䝁䅕杣㉂䝁䅫睙求䍁䅷䅉䩂䝁䄴睙畁䍁䅷䅉桂䍁䅁䅣桂䝁䅍睡桂䝁䅣党杁䝁䅑党獂䝁䅫杤求䡁䅉入杁䝁䅍睢瑂䡁䅁兙畂䡁䅫䅌杁䡁䅁杣療䡁䅙兡歂䝁䅕督杁䡁䅑杣桂䝁䄴督睂䝁䄸杣あ䝁䅅䅤灂䝁䄸杢杁䝁䅅杢歂䍁䅁䅚求䝁䅷兡㉂䝁䅕杣㕂䍁䅷䅉歂䝁䅫督あ䡁䅉兡楂䡁䅕䅤灂䝁䄸杢獁䍁䅁睙療䝁䄴䅤祂䝁䅅睙あ䍁䅁䅢療䝁䅣兡穂䡁䅑兡橂䡁䅍䅌杁䝁䄸睙求䝁䅅杢杁䝁䅙杣求䝁䅫睚潂䡁䅑䅌杁䝁䅅兡祂䝁䅙杣求䝁䅫睚潂䡁䅑䅌杁䝁䅍兤穂䡁䅑睢瑂䡁䅍䅉楂䡁䅉睢牂䝁䅕杣桂䝁䅣党獁䍁䅁兙畂䝁䅑䅉灂䝁䄴督ㅂ䡁䅉兙畂䝁䅍党杁䡁䅍党祂䡁䅙兡橂䝁䅕督畁䍁䅁兓あ䍁䅁睢睂䝁䅕杣桂䡁䅑党穂䍁䅁䅤潂䡁䅉睢ㅂ䝁䅣䅡杁䡁䅑睤療䍁䅁督求䝁䅣兢求䝁䄴䅤穂䍁䅷䅉噂䍁䄴睕畁䍁䅁䅒療䝁䄰党穂䡁䅑兡橂䍁䅁䅕桂䝁䅍睡桂䝁䅣党杁䝁䅅杢歂䍁䅁兓畂䡁䅑党祂䝁䄴兙あ䝁䅫睢畂䝁䅅䅢杁䙁䅁兙橂䝁䅳兙湂䝁䅕杌杁䙁䅑䅡求䍁䅁兖畁䙁䅍杌杁䕁䅑睢瑂䝁䅕督あ䝁䅫睙杁䙁䅁兙橂䝁䅳兙湂䝁䅕䅉穂䝁䅕睚瑂䝁䅕杢あ䍁䅁睢浂䝁䅙党祂䡁䅍䅉あ䝁䅫兢求䍁䄰䅚求䝁䅙兡畂䝁䅫䅤求䍁䅁䅚求䝁䅷兡㉂䝁䅕杣㕂䍁䅁睢浂䍁䅁党㑂䡁䅁杣求䡁䅍督杁䝁䅷党あ䡁䅑党祂䡁䅍䅌杁䝁䅑睢橂䡁䅕兢求䝁䄴䅤穂䍁䅷䅉穂䝁䄰兙獂䝁䅷䅉睂䝁䅅睙牂䝁䅅睚求䡁䅍䅌杁䝁䅅杢歂䍁䅁䅣桂䝁䅷䅢求䡁䅑兡㙂䝁䅕䅚杁䝁䅙杣求䝁䅫睚潂䡁䅑䅉あ䝁䅧杣療䡁䅕睚潂䍁䅁兙灂䡁䅉䅉桂䝁䄴䅚杁䝁䅣杣療䡁䅕杢歂䍁䅁督求䡁䅉杤灂䝁䅍党穂䍁䅁兡畂䍁䅁䅤潂䝁䅕䅉噂䝁䄴兡あ䝁䅕䅚杁䙁䅍䅤桂䡁䅑党穂䍁䄴䅉啂䝁䅧党杁䕁䅫杢あ䝁䅕杣畂䝁䅅䅤灂䝁䄸杢桂䝁䅷䅉兂䝁䅅睙牂䝁䅅睚求䍁䅁督求䝁䅣兢求䝁䄴䅤杁䡁䅁杣療䡁䅙兡歂䝁䅕督杁䝁䅣兤桂䡁䅉兙畂䡁䅑党求䝁䅑䅉歂䝁䅅入杁䝁䅅杢歂䍁䅁䅤灂䝁䄰党瑁䝁䅑党浂䝁䅫杢灂䡁䅑党杁䝁䅫杢あ䝁䅕杣畂䝁䅅䅤灂䝁䄸杢桂䝁䅷䅉穂䝁䅧兡睂䡁䅁兡畂䝁䅣䅉穂䝁䅕杣㉂䝁䅫睙求䡁䅍䅉橂䝁䄸兢睂䡁䅉兡穂䝁䅫杢湂䍁䅁睚ㅂ䝁䅅杣桂䝁䄴䅤求䝁䅕䅚杁䡁䅑兡瑂䝁䅕兌歂䝁䅕杚灂䝁䄴兡あ䝁䅕䅉求䡁䅧䅣祂䝁䅕督穂䍁䅁睢睂䡁䅑兡療䝁䄴督杁䝁䅫杢杁䕁䅕兤祂䝁䄸䅣求䍁䅷䅉䉂䡁䅍兡桂䍁䅷䅉あ䝁䅧党杁䕁䅫杢歂䝁䅫兙畂䍁䅁督ㅂ䝁䅉兌橂䝁䄸杢あ䝁䅫杢求䝁䄴䅤獁䍁䅁䅤潂䝁䅕䅉乂䝁䅫䅚歂䝁䅷党杁䕁䅕兙穂䡁䅑䅌杁䕁䅅杚祂䝁䅫睙桂䍁䅷䅉䑂䝁䅅杢桂䝁䅑兙獁䍁䅁兙畂䝁䅑䅉䵂䝁䅅䅤灂䝁䄴䅉䉂䝁䄰党祂䝁䅫睙桂䍁䄴䅉啂䝁䅧党杁䝁䅍睢瑂䡁䅁兙畂䡁䅫䅉桂䝁䅷督療䍁䅁睢浂䝁䅙党祂䡁䅍䅉灂䝁䄴䅤求䡁䅉杢桂䡁䅑兡療䝁䄴兙獂䍁䅁兙灂䡁䅉䅉桂䝁䄴䅚杁䝁䄸睙求䝁䅅杢杁䝁䅙杣求䝁䅫睚潂䡁䅑䅉浂䝁䄸杣㍂䝁䅅杣歂䝁䅫杢湂䍁䅷䅉睂䝁䄸督あ䍁䄰督桂䝁䅷党穂䍁䅷䅉桂䝁䄴䅚杁䝁䄰兙灂䝁䅷䅉桂䝁䄴䅚杁䝁䅍睢畂䡁䅍兤獂䡁䅑兡畂䝁䅣䅉穂䝁䅕杣㉂䝁䅫睙求䡁䅍杌杁䕁䅫杢杁䝁䅅䅚歂䝁䅫䅤灂䝁䄸杢獁䍁䅁兡あ䍁䅁䅣祂䝁䄸杤灂䝁䅑党穂䍁䅁䅤祂䡁䅕睙牂䝁䅷睢桂䝁䅑䅉桂䝁䄴䅚杁䝁䅍兤穂䡁䅑睢瑂䡁䅍䅉楂䡁䅉睢牂䝁䅕杣桂䝁䅣党杁䡁䅍党祂䡁䅙兡橂䝁䅕督㝁䍁䅁督ㅂ䡁䅁䅣獂䡁䅫䅉橂䝁䅧兙灂䝁䄴䅉穂䝁䄸䅢ㅂ䡁䅑兡療䝁䄴督杁䡁䅑睢杁䡁䅑䅡求䍁䅁䅡求䝁䅅䅢あ䝁䅧睙桂䡁䅉党杁䝁䅅杢歂䍁䅁䅢灂䝁䅙党杁䡁䅍睙灂䝁䅕杢橂䝁䅕督杁䝁䅫杢歂䡁䅕督あ䡁䅉兡求䡁䅍睏杁䝁䅙兤獂䝁䅙兡獂䝁䅷兢求䝁䄴䅤杁䝁䅅杢歂䍁䅁䅤祂䝁䅅杢穂䡁䅁睢祂䡁䅑兙あ䝁䅫睢畂䍁䅁兢桂䝁䄴兙湂䝁䅕兢求䝁䄴䅤杁䡁䅍党祂䡁䅙兡橂䝁䅕督㝁䍁䅁兙畂䝁䅑䅉灂䝁䄴䅤求䝁䅣杣桂䡁䅑党歂䍁䅁督ㅂ䡁䅁䅣獂䡁䅫䅉橂䝁䅧兙灂䝁䄴䅉桂䝁䄴䅚杁䡁䅍䅡灂䡁䅁兢求䝁䄴䅤杁䝁䅫杢穂䡁䅕杣桂䝁䄴睙求䍁䅁督療䝁䅷兤あ䝁䅫睢畂䡁䅍杌杁䙁䅕杢灂䡁䅑党歂䍁䅁䅕桂䡁䅉睙求䝁䅷䅉呂䝁䅕杣㉂䝁䅫睙求䍁䅷䅉䩂䝁䄴睙畁䍁䅁睤桂䡁䅍䅉浂䝁䄸兤畂䝁䅑党歂䍁䅁兡畂䍁䅁免㕁䑁䅁睎杁䝁䅅杢歂䍁䅁兡穂䍁䅁䅡求䝁䅅䅚硂䡁䅕兙祂䡁䅑党祂䝁䅕䅚杁䝁䅫杢杁䕁䅅䅤獂䝁䅅杢あ䝁䅅䅌杁䕁䅣党療䡁䅉睚灂䝁䅅杌䅁䭁奁䅁楂杄䅁兖畂䝁䅫䅤求䝁䅑䅉卂䝁䅕杢あ䝁䅅䅢穂䍁䅷䅉䩂䝁䄴睙畁䍁䅷䅉あ䝁䅧杣療䡁䅕睚潂䍁䅁兡あ䡁䅍䅉穂䡁䅕杙穂䝁䅫䅚灂䝁䅅杣灂䝁䅕督獁䍁䅁睢睂䝁䅕杣桂䡁䅑党穂䍁䅁兙穂䍁䅁兙畂䍁䅁党硂䡁䅕兡睂䝁䄰党畂䡁䅑䅉祂䝁䅕杢あ䝁䅅䅢杁䝁䅍睢瑂䡁䅁兙畂䡁䅫杌杁䕁䅫䅤杁䝁䄸䅣求䡁䅉兙あ䝁䅕督杁䝁䅫杢杁䡁䅑睤療䍁䅁督求䝁䅣兢求䝁䄴䅤穂䍁䅷䅉䡂䝁䅕杢求䡁䅉兙獂䍁䅁杕求䝁䄴䅤桂䝁䅷督杁䝁䅅杢歂䍁䅁睕睂䝁䅕睙灂䝁䅅䅢あ䡁䅫杌杁䙁䅑䅡求䍁䅁睒求䝁䄴党祂䝁䅅䅢杁䙁䅉党畂䡁䅑兙獂䡁䅍䅉穂䝁䅕睚瑂䝁䅕杢あ䍁䅁杣求䝁䄴䅤穂䍁䅁睚求䝁䄴党祂䝁䅅䅢杁䝁䅍睢畂䡁䅍䅤祂䡁䅕睙あ䝁䅫睢畂䍁䅁兙畂䝁䅑䅉灂䝁䄴䅚ㅂ䡁䅍䅤祂䝁䅫兙獂䍁䅁党硂䡁䅕兡睂䝁䄰党畂䡁䅑䅉灂䝁䄴睙獂䡁䅕䅚求䡁䅍䅉楂䝁䅅睙牂䝁䅧睢求䡁䅍䅌杁䡁䅍睡灂䝁䅑兌穂䡁䅑党求䡁䅉䅉獂䝁䄸兙歂䝁䅕杣穂䍁䅷䅉浂䝁䄸杣牂䝁䅷兡浂䡁䅑督獁䍁䅁党桂䡁䅉䅤潂䝁䄰睢㉂䝁䅫杢湂䍁䅁党硂䡁䅕兡睂䝁䄰党畂䡁䅑䅌杁䝁䅅杢歂䍁䅁兢桂䡁䅑党祂䝁䅫兙獂䍁䅁䅡桂䝁䄴䅚獂䝁䅫杢湂䍁䅁党硂䡁䅕兡睂䝁䄰党畂䡁䅑睏杁䝁䅅党祂䝁䅫兙獂䍁䅁睤療䡁䅉睡杁䡁䅁䅢桂䡁䅑杚療䡁䅉兢穂䍁䅷䅉穂䡁䅕睙潂䍁䅁兙穂䍁䅁杙療䝁䄸兢杁䝁䅅杢歂䍁䅁督橂䝁䅫督穂䝁䄸杣杁䝁䅷兡浂䡁䅑督㝁䍁䅁兙畂䝁䅑䅉湂䝁䅕杢求䡁䅉兙獂䍁䅁䅤療䝁䄸䅢穂䍁䅁兙畂䝁䅑䅉獂䝁䅫睚潂䡁䅑䅉求䡁䅅兤灂䡁䅁兢求䝁䄴䅤杁䝁䅍睢瑂䡁䅁杣灂䡁䅍兡畂䝁䅣䅉睂䡁䅉党穂䡁䅍兤祂䝁䅕䅉㍂䝁䅅督潂䝁䅕杣穂䍁䅷䅉㍂䝁䅅䅤求䡁䅉䅉睂䡁䅕兢睂䡁䅍䅌杁䝁䅅杢歂䍁䅁䅣療䡁䅣党祂䍁䅁䅤療䝁䄸䅢穂䍁䅁杚療䡁䅉䅉橂䝁䄸杢穂䡁䅑杣ㅂ䝁䅍䅤灂䝁䄸杢杁䝁䅅杢歂䍁䅁兡畂䝁䅑兤穂䡁䅑杣灂䝁䅅䅢杁䝁䅍睢瑂䡁䅁兙畂䝁䅫党穂䍁䅷䅉瑂䝁䅅杢ㅂ䝁䅙兙橂䡁䅑兤祂䝁䅕杣穂䍁䅷䅉ㅂ䡁䅑兡獂䝁䅫䅤灂䝁䅕督獁䍁䅁兢ㅂ䝁䄴兡橂䝁䅫䅣桂䝁䅷兡あ䝁䅫党穂䍁䅷䅉潂䝁䄸兢求䝁䄸睤畂䝁䅕杣穂䍁䅷䅉桂䝁䄴䅚杁䝁䅣睢㉂䝁䅕杣畂䝁䄰党畂䡁䅑䅉求䝁䄴䅤灂䡁䅑兡求䡁䅍杌杁䙁䅑䅡求䍁䅁督睂䝁䅕睙灂䝁䅅䅢あ䡁䅫䅉穂䝁䅕睚瑂䝁䅕杢あ䍁䅁杣求䝁䄴䅤穂䍁䅁䅤祂䝁䅕杢橂䝁䅧䅉穂䝁䅅杚求䡁䅑入杁䝁䅕兣ㅂ䝁䅫䅣瑂䝁䅕杢あ䍁䅁睙療䝁䄴督灂䡁䅍䅤穂䍁䅁睢浂䍁䅁䅤祂䝁䅕杢橂䝁䅧䅉穂䝁䅧兡求䝁䅷䅚穂䍁䅷䅉桂䝁䅷兤瑂䝁䅫杢ㅂ䝁䄰䅉潂䡁䅫䅚祂䝁䅅兤獂䝁䅫睙杁䡁䅍䅡療䡁䅉兡畂䝁䅣䅉穂䡁䅫督あ䝁䅕兢穂䍁䅷䅉穂䝁䅷兡歂䝁䅕䅉祂䝁䅅兡獂䡁䅍䅌杁䝁䅍杣療䡁䅍督灂䝁䄴睚杁䡁䅁䅢桂䡁䅑党穂䍁䅷䅉橂䝁䄸杢穂䡁䅑杣ㅂ䝁䅍䅤灂䝁䄸杢杁䝁䅷兙穂䝁䅕杣穂䍁䅷䅉桂䝁䄴䅚杁䝁䅷兡畂䝁䅕䅉あ䝁䅕督あ䝁䅫杢湂䍁䅁党硂䡁䅕兡睂䝁䄰党畂䡁䅑䅉浂䝁䄸杣杁䡁䅕杢歂䝁䅕杣湂䡁䅉睢ㅂ䝁䄴䅚杁䡁䅣睢祂䝁䅳睏杁䡁䅁睢㍂䝁䅕杣杁䝁䅅杢歂䍁䅁䅡求䝁䅅䅤灂䝁䄴睚獁䍁䅁杤求䝁䄴䅤灂䝁䅷兙あ䝁䅫杢湂䍁䅷䅉桂䝁䄴䅚杁䝁䅅兡祂䍁䅁睙療䝁䄴䅚灂䡁䅑兡療䝁䄴兡畂䝁䅣䅉求䡁䅅兤灂䡁䅁兢求䝁䄴䅤獁䍁䅁督ㅂ䝁䅍䅡杁䝁䅅督杁䡁䅁睢祂䡁䅑兙楂䝁䅷党杁䝁䅑兡求䡁䅍党獂䍁䅁睚求䝁䄴党祂䝁䅅䅤療䡁䅉督獁䍁䅁党獂䝁䅕睙あ䡁䅉兡橂䝁䅅䅢杁䝁䅑兡穂䡁䅑杣灂䝁䅉兤あ䝁䅫睢畂䍁䅁党硂䡁䅕兡睂䝁䄰党畂䡁䅑䅌杁䝁䅅杢歂䍁䅁䅤求䝁䄰䅣求䡁䅉兙あ䡁䅕杣求䍁䅁睙療䝁䄴䅤祂䝁䄸䅢杁䝁䅕兣ㅂ䝁䅫䅣瑂䝁䅕杢あ䑁䅳䅉浂䝁䅷兤灂䝁䅑䅉穂䝁䄸䅢ㅂ䡁䅑兡療䝁䄴督杁䝁䅕兣ㅂ䝁䅫䅣瑂䝁䅕杢あ䍁䅁杚療䡁䅉䅉浂䝁䅷兤灂䝁䅑䅉橂䝁䄸杢あ䝁䅅兡畂䝁䄰党畂䡁䅑䅌杁䡁䅑杣桂䝁䄴督浂䝁䅕杣獁䍁䅁兙畂䝁䅑䅉あ䡁䅉党桂䡁䅑兢求䝁䄴䅤㝁䍁䅁督ㅂ䡁䅉杚桂䝁䅍党杁䡁䅁杣療䡁䅑党橂䡁䅑兡療䝁䄴䅉瑂䝁䅅䅤穂䑁䅳䅉桂䝁䄴䅚杁䝁䄰睢楂䝁䅫䅢求䍁䅁督あ䝁䄸杣桂䝁䅣党杁䝁䅕兣ㅂ䝁䅫䅣瑂䝁䅕杢あ䍁䅁兙畂䝁䅑䅉瑂䝁䄸䅚ㅂ䝁䅷兙祂䍁䅁睢浂䝁䅙兡橂䝁䅕䅉穂䡁䅁兙橂䝁䅕杌杁䙁䅑䅡灂䡁䅍䅉穂䝁䅕睚瑂䝁䅕杢あ䍁䅁督求䡁䅉杤求䡁䅍䅉橂䝁䄸杢穂䡁䅑杣ㅂ䝁䅍䅤灂䝁䄸杢杁䝁䅍睢瑂䡁䅁兙畂䝁䅫党穂䍁䅁兡畂䡁䅙睢獂䡁䅙党歂䍁䅁兡畂䍁䅁兡畂䝁䅙杣桂䡁䅍䅤祂䡁䅕睙あ䡁䅕杣求䍁䅁䅣祂䝁䄸条求䝁䅍䅤穂䍁䅷䅉桂䝁䄴䅚杁䝁䄰兤畂䝁䅫睙灂䡁䅁兙獂䝁䅫䅤灂䝁䅕督杁䝁䅅杢歂䍁䅁兡畂䝁䅑兤穂䡁䅑杣灂䝁䅅䅢杁䝁䅍睢瑂䡁䅁兙畂䝁䅫党穂䍁䄴䅉䩂䡁䅑䅉桂䝁䅷督療䍁䅁督求䝁䅷䅢穂䍁䅁兙求䡁䅉兡桂䝁䅷䅉獂䝁䅫杚あ䡁䅍䅌杁䡁䅉党桂䝁䅍䅡杁䝁䅙睢祂䝁䅳䅢灂䝁䅙䅤穂䍁䅷䅉あ䝁䅕䅢求䝁䅧兙畂䝁䅑䅢求䡁䅉督獁䍁䅁睙療䝁䄰䅣祂䝁䅕督穂䝁䄸杣穂䍁䅷䅉桂䝁䄴䅚杁䝁䅣党畂䝁䅕杣桂䡁䅑睢祂䡁䅍睏杁䝁䅍睢畂䡁䅍䅤祂䡁䅕睙あ䝁䅫睢畂䍁䅁睙療䝁䄴督ㅂ䝁䄰兙楂䝁䅷党穂䍁䅷䅉あ䝁䄸睢獂䡁䅍䅌杁䡁䅍兢桂䝁䅷䅢杁䝁䅕兣ㅂ䝁䅫䅣瑂䝁䅕杢あ䍁䅷䅉桂䝁䄴䅚杁䡁䅍兙浂䝁䅕䅤㕂䍁䅁督ㅂ䡁䅁䅣獂䝁䅫党穂䑁䅳䅉桂䝁䄴䅚杁䡁䅁兙祂䡁䅑督杁䝁䅙睢祂䍁䅁党硂䡁䅕兡睂䝁䄰党畂䡁䅑䅉あ䝁䅧兙あ䍁䅁兡穂䍁䅁睢㍂䝁䄴党歂䍁䅁杙㕂䍁䅁兡あ䡁䅍䅉橂䡁䅕督あ䝁䄸兢求䡁䅉督獁䍁䅁兙穂䍁䅁睤求䝁䅷䅢杁䝁䅅督杁䡁䅁杣療䡁䅙兡歂䝁䅕督杁䡁䅉党睂䝁䅅兡祂䍁䅁兙畂䝁䅑䅉瑂䝁䅅兡畂䡁䅑党畂䝁䅅杢橂䝁䅕䅉穂䝁䅕杣㉂䝁䅫睙求䡁䅍杌杁䙁䅑䅡求䍁䅁睙療䝁䄰䅣桂䝁䄴入杁䡁䅍党獂䝁䅷督杁䡁䅕督求䝁䅑䅉求䡁䅅兤灂䡁䅁兢求䝁䄴䅤杁䡁䅑䅡祂䝁䄸兤湂䝁䅧䅉灂䡁䅑督杁䡁䅍兙獂䝁䅕督杁䝁䅙睢祂䝁䅍党獁䍁䅁杙祂䝁䄸睡求䡁䅉督獁䍁䅁睤求䝁䅉督灂䡁䅑党獁䍁䅁兙あ䍁䅁兙ㅂ䝁䅍䅤灂䝁䄸杢穂䍁䅷䅉桂䝁䄴䅚杁䝁䅑兡祂䝁䅕睙あ䝁䅷入杁䡁䅑睢杁䝁䄰兙畂䡁䅕杚桂䝁䅍䅤ㅂ䡁䅉党祂䡁䅍杌杁䙁䅑䅡求䍁䅁睙療䝁䄰䅣桂䝁䄴入杁䝁䄸䅣求䡁䅉兙あ䝁䅕督杁䝁䅫杢杁䡁䅑䅡求䍁䅁兖畂䝁䅫䅤求䝁䅑䅉呂䡁䅑兙あ䝁䅕督獁䍁䅁睑桂䝁䄴兙歂䝁䅅䅌杁䕁䅕兤祂䝁䄸䅣求䍁䅷䅉䉂䡁䅕督あ䡁䅉兙獂䝁䅫兙獁䍁䅁兙畂䝁䅑䅉佂䝁䅕睤杁䙁䅯党桂䝁䅷兙畂䝁䅑杌杁䙁䅕杢灂䡁䅑党歂䍁䅁杕求䝁䄴䅤桂䝁䅷督獁䍁䅁兓畂䝁䅍杌杁䡁䅣兙穂䍁䅁兡畂䝁䅍睢祂䡁䅁睢祂䝁䅅䅤求䝁䅑䅉灂䝁䄴䅉硁䑁䅫兏㍁䍁䅁兙畂䝁䅑䅉灂䡁䅍䅉潂䝁䅕兙歂䡁䅅兤桂䡁䅉䅤求䡁䅉党歂䍁䅁兡畂䍁䅁睕あ䝁䅅兢浂䝁䄸杣歂䍁䅷䅉䑂䝁䄸杢畂䝁䅕睙あ䝁䅫睙ㅂ䡁䅑杌䅁䵁奕䅁䵂䅄䅁兖畂䝁䅫䅤求䝁䅑䅉呂䡁䅑兙あ䝁䅕督杁䙁䅍䅤求䝁䅕䅢杁䕁䅍睢祂䡁䅁睢祂䝁䅅䅤灂䝁䄸杢杁䡁䅁杣療䝁䅑兤橂䝁䅕督杁䝁䅅杢歂䍁䅁督求䝁䅷䅢穂䍁䅁杚獂䝁䅅䅤瑁䡁䅉睢獂䝁䅷党歂䍁䅁兙畂䝁䅑䅉あ䡁䅕杙ㅂ䝁䅷兙祂䍁䅁督あ䝁䅕党獂䍁䅁䅣祂䝁䄸䅚ㅂ䝁䅍䅤穂䍁䅁䅣祂䝁䅫兢桂䡁䅉兡獂䡁䅫䅉灂䝁䄴䅉佂䝁䄸杣あ䝁䅧䅉䉂䝁䄰党祂䝁䅫睙桂䍁䅁兙畂䝁䅑䅉䙂䡁䅕杣療䡁䅁党畁䍁䅁䅖潂䝁䅕䅉橂䝁䄸兢睂䝁䅅杢㕂䍁䅁睢睂䝁䅕杣桂䡁䅑党穂䍁䅁䅤潂䡁䅉睢ㅂ䝁䅣䅡杁䕁䄴睢祂䡁䅑䅡杁䕁䅅兢求䡁䅉兡橂䝁䅅杢杁䕁䅙䅢桂䡁䅑兌卂䝁䄸䅢獂䝁䅕䅚杁䍁䅧杒獂䝁䅅䅤瑁䙁䅉睢獂䝁䅷党歂䍁䅫䅌杁䕁䄰兡畂䝁䅫䅉乂䝁䅫䅢獂䍁䅷䅉噂䍁䄴䅉呂䍁䄴䅉呂䡁䅑党求䝁䅷䅉䙂䡁䅕杣療䡁䅁党杁䍁䅧兖呂䙁䅍兒灁䍁䅷䅉桂䝁䄴䅚杁䙁䅑兤楂䡁䅕䅢桂䡁䅉䅉兂䡁䅉睢歂䡁䅕睙あ䡁䅍䅉潁䙁䅑兤楂䡁䅕䅢桂䡁䅉克杁䡁䅍党湂䝁䄰党畂䡁䅑督畁䍁䅁䅖潂䝁䅕䅉䝂䝁䅷兙あ䍁䄰杕療䝁䅷䅢求䝁䅑䅉穂䝁䅕睚瑂䝁䅕杢あ䍁䅁睢浂䝁䅙党祂䡁䅍䅉穂䝁䅷兙楂䡁䅍䅌杁䡁䅍䅤祂䝁䅫䅣杁䝁䄰兡獂䝁䅷䅉睂䝁䅷兙あ䝁䅕督獁䍁䅁督潂䝁䅕党あ䡁䅍䅌杁䝁䅅杢歂䍁䅁䅤灂䝁䄴䅉瑂䝁䅫䅢獂䍁䅁䅣祂䝁䄸䅚ㅂ䝁䅍䅤穂䍁䅷䅉桂䡁䅍䅉㍂䝁䅕䅢獂䍁䅁兙穂䍁䅁兡祂䝁䄸杢杁䝁䄸杣求䍁䅷䅉睂䝁䅕䅢獂䝁䅕䅤穂䍁䅷䅉睂䝁䅫睚杁䝁䅫杣療䝁䄴䅌杁䝁䅅杢歂䍁䅁睙療䝁䅳党畁䍁䅁䅖潂䝁䅫督杁䡁䅍党湂䝁䄰党畂䡁䅑䅉穂䝁䅕杣㉂䝁䅕督杁䝁䅍兤穂䡁䅑睢瑂䝁䅕杣穂䍁䅁兡畂䍁䅁䅤潂䝁䅕䅉桂䡁䅕䅤療䝁䄰睢あ䝁䅫杤求䍁䅷䅉桂䡁䅁䅣獂䝁䅫兙畂䝁䅍党獁䍁䅁睙療䝁䄴督あ䡁䅉兤橂䡁䅑兡療䝁䄴䅌杁䝁䅍睢畂䡁䅑兙灂䝁䄴党祂䍁䅷䅉睂䝁䅫䅣求䍁䅁兙畂䝁䅑䅉あ䡁䅕杙求䍁䅷䅉穂䝁䅧党求䡁䅑䅉橂䝁䄸杢㉂䝁䅕杣あ䝁䅕杣獁䍁䅁督療䝁䅷兙祂䍁䅷䅉灂䝁䄴䅚ㅂ䡁䅍䅤祂䝁䅫兙獂䍁䅁党硂䡁䅕兡睂䝁䄰党畂䡁䅑䅉桂䝁䄴䅚杁䡁䅍党祂䡁䅙兡橂䝁䅕䅉橂䝁䅕杢あ䝁䅕杣杁䝁䄰兙祂䝁䅳党あ䡁䅍杌杁䙁䅑䅡求䍁䅁兔灂䝁䄴兡杁䕁䄰兡獂䝁䅷䅉穂䝁䅕睚瑂䝁䅕杢あ䍁䅁䅣祂䝁䄸杤灂䝁䅑党穂䍁䅁䅡療䡁䅑兌祂䝁䄸䅢獂䝁䅕䅚獁䍁䅁睙療䝁䅷䅚瑁䡁䅉睢獂䝁䅷党歂䍁䅷䅉桂䝁䄴䅚杁䝁䅍睢桂䡁䅑党歂䍁䅁督潂䝁䅕党あ䡁䅍䅉桂䝁䄴䅚杁䝁䅕䅢求䝁䅍䅤祂䝁䅫睙桂䝁䅷䅉穂䡁䅑党求䝁䅷䅉睂䡁䅉睢歂䡁䅕睙あ䡁䅍杌杁䙁䅑䅡灂䡁䅍䅉穂䝁䅕睚瑂䝁䅕杢あ䍁䅁督求䡁䅉杤求䡁䅍䅉橂䡁䅕督あ䝁䄸兢求䡁䅉督杁䝁䅫杢杁䡁䅑䅡求䍁䅁兙ㅂ䡁䅑睢瑂䝁䄸䅤灂䡁䅙党獁䍁䅁睙療䝁䄴督あ䡁䅉兤橂䡁䅑兡療䝁䄴䅌杁䡁䅁兡睂䝁䅕䅉桂䝁䄴䅚杁䡁䅑兤楂䝁䅕䅌杁䡁䅍䅡求䝁䅕䅤杁䝁䅍睢畂䡁䅙党祂䡁䅑党祂䍁䅷䅉求䝁䅷党橂䡁䅑杣灂䝁䅍兙獂䍁䅷䅉穂䝁䄸䅢桂䡁䅉䅉灂䝁䄴䅚ㅂ䡁䅍䅤祂䝁䅫兙獂䍁䅁党硂䡁䅕兡睂䝁䄰党畂䡁䅑䅌杁䝁䅅杢歂䍁䅁督求䡁䅉杤灂䝁䅍党杁䝁䅍党畂䡁䅑党祂䍁䅁兢桂䡁䅉睡求䡁䅑督畁䍁䅁䅖潂䝁䅕䅉噂䙁䅍睕䙂䍁䅁督求䝁䅣兢求䝁䄴䅤杁䡁䅁杣療䡁䅙兡歂䝁䅕督杁䡁䅍䅢桂䝁䅉督獁䍁䅁䅡療䡁䅑兌祂䝁䄸䅢獂䝁䅕䅚獁䍁䅁睙療䝁䅷䅚瑁䡁䅉睢獂䝁䅷党歂䍁䅷䅉潂䝁䄸䅤瑁䝁䅑兡睂䍁䅁睚桂䝁䅷杤桂䝁䄴兡㙂䝁䅕䅚獁䍁䅁兙畂䝁䅑䅉橂䝁䄸䅢療䡁䅉兌橂䝁䄸兙あ䝁䅕䅚杁䝁䅍睢灂䝁䅷督獁䍁䅁党獂䝁䅕睙あ䡁䅉兡橂䝁䅅䅢杁䡁䅍䅤求䝁䅕䅢獁䍁䅁督あ䡁䅉兡睂䍁䅁兢灂䝁䅷䅢杁䡁䅁䅢桂䡁䅑党獁䍁䅁督潂䝁䅕党あ䍁䅷䅉あ䝁䅫杢杁䝁䄰兡獂䝁䅷䅉睂䡁䅉睢歂䡁䅕睙あ䡁䅍䅌杁䝁䅅杢歂䍁䅁督睂䝁䅫杣桂䝁䅷䅉㍂䝁䅕䅢歂䝁䅕䅚杁䡁䅁兡睂䝁䅕督畁䍁䅁䅖潂䝁䅫督杁䡁䅍党湂䝁䄰党畂䡁䅑䅉穂䝁䅕杣㉂䝁䅕督杁䝁䅍兤穂䡁䅑睢瑂䝁䅕杣穂䍁䅁兡畂䍁䅁䅤潂䝁䅕䅉桂䡁䅕䅤療䝁䄰睢あ䝁䅫杤求䍁䅷䅉橂䝁䄸杢穂䡁䅑杣ㅂ䝁䅍䅤灂䝁䄸杢獁䍁䅁睙療䝁䄴䅤桂䝁䅫杢求䡁䅉䅌杁䝁䅅䅣睂䝁䅷兡桂䝁䄴睙求䍁䅁兙畂䝁䅑䅉求䝁䅷党橂䡁䅑杣灂䝁䅍兙獂䍁䅷䅉穂䝁䅕杣㉂䝁䅫睙求䍁䅁睙求䝁䄴䅤求䡁䅉䅌杁䝁䅍睢畂䡁䅙党祂䡁䅍兡療䝁䄴䅌杁䝁䄸兡獂䍁䅷䅉湂䝁䅅督獁䍁䅁兙畂䝁䅑䅉睂䝁䅕䅤祂䝁䄸睙潂䝁䅕兢灂䝁䅍兙獂䍁䅁兢桂䡁䅉睡求䡁䅑督畁䍁䅁䅖潂䝁䅕䅉啂䡁䅕杙ㅂ䝁䅷兙祂䍁䅁督求䝁䅣兢求䝁䄴䅤杁䝁䄸杚浂䝁䅕杣穂䍁䅁杣療䡁䅕杢歂䡁䅍䅌杁䡁䅍党桂䝁䄰䅢求䡁䅍督獁䍁䅁兙畂䝁䅑䅉求䝁䅷党橂䡁䅑杣灂䝁䅍䅉祂䝁䅕督灂䡁䅍䅤桂䝁䄴睙求䍁䅁睤求䝁䅷䅚求䝁䅑䅉穂䡁䅑党求䝁䅷䅉橂䝁䅅督灂䝁䄴睚杁䝁䅅杢歂䍁䅁䅤ㅂ䝁䅉兡畂䝁䅣䅉睂䡁䅉睢歂䡁䅕睙あ䡁䅍䅌杁䝁䅅督杁䡁䅣党獂䝁䅷䅉桂䡁䅍䅉穂䡁䅑兙畂䝁䅑兙祂䝁䅑䅉桂䝁䄴䅚杁䝁䅷兡畂䝁䅕䅉睂䝁䅫䅣求䍁䅁兙畂䝁䅑䅉瑂䝁䅕睙潂䝁䅅杢灂䝁䅍兙獂䍁䅁䅤ㅂ䝁䅉兡畂䝁䅣䅉睂䡁䅉睢歂䡁䅕睙あ䡁䅍䅉あ䝁䄸䅉療䝁䅫䅢獁䍁䅁睚桂䡁䅍䅌杁䝁䅅杢歂䍁䅁䅣求䡁䅑杣療䝁䅍䅡求䝁䄰兡橂䝁䅅䅢杁䡁䅍党橂䡁䅑睢祂䡁䅍杌杁䕁䅫䅤杁䝁䅅䅢穂䝁䄸䅉求䝁䄴睚桂䝁䅣党穂䍁䅁兡畂䍁䅁䅤潂䝁䅕䅉祂䝁䅕兙獂䍁䅁党穂䡁䅑兙あ䝁䅕䅉楂䡁䅕督灂䝁䄴党穂䡁䅍杌杁䙁䅕杢灂䡁䅑党歂䍁䅁睕あ䝁䅅䅤求䡁䅍䅉呂䡁䅑党求䝁䅷䅉䑂䝁䄸杣睂䝁䄸杣桂䡁䅑兡療䝁䄴䅉㍂䝁䅅督杁䝁䅙睢ㅂ䝁䄴䅚求䝁䅑䅉灂䝁䄴䅉硁䑁䅫䅍硁䍁䅁兙畂䝁䅑䅉灂䡁䅍䅉潂䝁䅕兙歂䡁䅅兤桂䡁䅉䅤求䡁䅉党歂䍁䅁兡畂䍁䅁䅕灂䡁䅑䅤穂䝁䅉兤祂䝁䅣䅡獁䍁䅁䅕求䝁䄴杢穂䡁䅫䅢㉂䝁䅅杢灂䝁䅅杌䅁䙁坳䅁奁兄䅁兖畂䝁䅫䅤求䝁䅑䅉啂䝁䅧党祂䝁䅅䅣求䡁䅕䅤灂䝁䅍督杁䕁䅍睢祂䡁䅁睢祂䝁䅅䅤灂䝁䄸杢獁䍁䅁兙杁䝁䅉兡療䡁䅑党橂䝁䅧杢療䝁䅷睢湂䡁䅫䅉橂䝁䄸兢睂䝁䅅杢㕂䍁䅷䅉求䝁䄴睚桂䝁䅣党穂䍁䅁兡畂䍁䅁䅤潂䝁䅕䅉歂䝁䅕杤求䝁䅷睢睂䝁䄰党畂䡁䅑䅉桂䝁䄴䅚杁䝁䅍睢瑂䝁䄰党祂䝁䅍兡桂䝁䅷兡㙂䝁䅅䅤灂䝁䄸杢杁䝁䄸杚杁䡁䅁杣療䝁䅑兤橂䡁䅑督杁䡁䅑睢杁䝁䅅䅚歂䡁䅉党穂䡁䅍䅉あ䝁䅧党杁䡁䅕杢瑂䝁䅕䅤杁䝁䄰党歂䝁䅫睙桂䝁䅷䅉畂䝁䅕党歂䡁䅍䅉療䝁䅙䅉睂䝁䅅䅤灂䝁䅕杢あ䡁䅍䅉㍂䝁䅫䅤潂䍁䅁睙潂䡁䅉睢畂䝁䅫睙杁䝁䅅杢歂䍁䅁䅢灂䝁䅙党瑁䡁䅑䅡祂䝁䅕兙あ䝁䅕杢灂䝁䄴睚杁䝁䅑兡穂䝁䅕兙穂䝁䅕督杁䝁䅫杢杁䡁䅑䅡求䍁䅁兖畂䝁䅫䅤求䝁䅑䅉呂䡁䅑兙あ䝁䅕督杁䝁䅅杢歂䍁䅁兡畂䡁䅑党祂䝁䄴兙あ䝁䅫睢畂䝁䅅䅢獂䡁䅫杌杁䙁䅑䅡求䍁䅁睙療䝁䄰䅣桂䝁䄴入杁䝁䄸杚浂䝁䅕杣穂䍁䅁䅖㕂䡁䅙兙穂䝁䄸䅉䕂䙁䅁兓獁䍁䅁兙畂䍁䅁兡畂䝁䅧兙獂䝁䅕䅚杁䝁䅑杣㕂䍁䅁䅣療䡁䅣䅚求䡁䅉䅉㉂䝁䅫兙杁䡁䅁杣求䍁䄰杚灂䝁䅷䅢求䝁䅑䅉桂䝁䄴䅚杁䡁䅍兡畂䝁䅣䅢求䍁䄰兤穂䝁䅕䅉橂䝁䅅杣あ䡁䅉兡歂䝁䅣党穂䑁䅳䅉啂䡁䅫杤桂䡁䅍睢獁䍁䅁兙畂䍁䅁兡畂䝁䅧兙獂䝁䅕䅚杁䡁䅍睢獂䡁䅕䅤灂䝁䄸杢杁䡁䅙兡桂䍁䅁兤獂䡁䅑杣桂䡁䅍睢畂䝁䅫睙杁䝁䄴党楂䡁䅕䅢灂䡁䅯党祂䑁䅳䅉卂䝁䅕兢療䝁䅑兤獂䝁䅫杢杁䍁䅧䅤祂䝁䅕䅣祂䝁䄸督あ䝁䅫杢灂䝁䅷克杁䝁䅫杢煂䝁䅕睙あ䝁䅫睢畂䍁䅁䅤療䍁䅁䅤祂䝁䅕兙あ䍁䅁䅣桂䡁䅑兡求䝁䄴䅤穂䍁䅁睤灂䡁䅑䅡杁䡁䅁兤獂䝁䄰睢畂䝁䅅杣㕂䍁䅁兙祂䡁䅑党祂䝁䅫兙獂䍁䅁䅡㕂䡁䅁党祂䡁䅑党畂䡁䅍兡療䝁䄴䅉潁䙁䅁兑䥂䍁䅫䅉あ䝁䄸䅉歂䝁䅫兢灂䝁䄴兡穂䝁䅧䅉穂䡁䅫兢睂䡁䅑睢瑂䡁䅍䅉桂䡁䅍督療䝁䅍兡桂䡁䅑党歂䍁䅁睤灂䡁䅑䅡杁䝁䅕䅥求䡁䅉睙灂䡁䅍党㝁䍁䅁睔祂䝁䅕杢灂䡁䅑杣桂䝁䄰䅌杁䝁䅅䅉あ䝁䅅杙獂䝁䅕䅤杁䝁䅑睢穂䝁䅅睚求䍁䅁杚療䡁䅉兢杁䝁䄸杚杁䡁䅑杣求䡁䅁杣療䡁䅍䅤灂䝁䄴兡獂䍁䅷䅉あ䝁䄸䅉歂䝁䅕䅢桂䡁䅫䅉歂䝁䅫督求䝁䅅督求䍁䅁䅣祂䝁䄸睚祂䝁䅕督穂䝁䅫睢畂䍁䅁兙畂䝁䅑䅉灂䝁䄰䅣祂䝁䄸杤求䍁䅁党㑂䝁䅕杣橂䝁䅫督求䍁䅁睙桂䡁䅁兙橂䝁䅫䅤㕂䍁䅁兡畂䍁䅁䅕䉂䕁䅧䅉睂䝁䅅䅤灂䝁䅕杢あ䡁䅍睏杁䝁䅅杢歂䍁䅁兑歂䝁䅍兡祂䝁䅍兙獁䍁䅁兙畂䍁䅁睢祂䝁䅅䅢杁䙁䅁䅒䙂䍁䄰兎杁䝁䅫杢潂䝁䅫杙灂䡁䅑睢祂䍁䅁䅤療䍁䅁党畂䝁䅧兙畂䝁䅍党杁䡁䅑䅡求䍁䅁党㑂䝁䅕杣橂䝁䅫督求䍁䅁兙楂䝁䅫䅢灂䡁䅑入杁䝁䅫杢杁䙁䅁兑䥂䍁䅁䅣桂䡁䅑兡求䝁䄴䅤穂䍁䄴䅉䩂䡁䅑䅉桂䝁䅷督療䍁䅁兢桂䡁䅉睡求䡁䅑督杁䝁䅅杢歂䍁䅁督求䝁䅷䅢穂䍁䅁兖畂䝁䅫䅤ㅂ䡁䅧兡畂䍁䅁䅋歂䝁䅫杢ㅂ䡁䅑兤㑂䝁䅫兢桂䝁䅉克杁䝁䅫杢煂䝁䅕睙あ䝁䅫睢畂䍁䅷䅉桂䍁䅁兢療䝁䄴睢橂䝁䅷睢畂䝁䅅䅢杁䝁䅅杢あ䝁䅫杙療䝁䅑入杁䝁䅙睢祂䍁䅁䅤祂䝁䅕兙あ䝁䅫杢湂䍁䅁䅡灂䝁䅣䅡瑁䡁䅉兡穂䝁䅳䅉畂䝁䅕兤祂䝁䄸杙獂䝁䅅督あ䝁䄸兢桂䑁䅳䅉桂䝁䄴䅚杁䙁䅉党瑂䡁䅕杢灂䡁䅑入杁䙁䅁兤瑂䡁䅁䅌杁䡁䅣䅡灂䝁䅍䅡杁䝁䅍睢畂䡁䅑兙灂䝁䄴督杁䝁䅅䅉睂䡁䅕兢睂䍁䅁兙畂䝁䅑䅉穂䝁䅕䅣桂䡁䅉兙あ䝁䅕䅉橂䝁䄸杢あ䡁䅉睢獂䝁䅷党祂䍁䅁杚療䡁䅉䅉卂䝁䅕兢療䝁䅑兤獂䝁䅫杢畁䍁䅁兓畂䍁䅁兙歂䝁䅑兡あ䝁䅫睢畂䍁䅷䅉あ䝁䅧党杁䝁䅍睢瑂䡁䅁兙畂䡁䅫䅉求䝁䄴睚桂䝁䅣党穂䍁䅁兡畂䍁䅁䅚求䡁䅙党獂䝁䄸䅣灂䝁䄴睚杁䙁䅉党瑂䝁䄸䅕祂䝁䄸䅉桂䝁䄴䅚杁䙁䅉兙獂䝁䅫杢求䡁䅁兙湂䍁䅁杚療䡁䅉䅉あ䝁䅧党杁䡁䅑杣求䝁䅅䅤瑂䝁䅕杢あ䍁䅁睢浂䍁䅁䅕䉂䕁䅧睏杁䕁䅅兤祂䝁䄸杣桂䍁䄰睒啂䍁䅷䅉桂䍁䅁睚求䝁䄴党杁䡁䅑䅡求䡁䅉兙睂䡁䅫䅉睂䡁䅉睢歂䡁䅕睙あ䍁䅁䅤療䍁䅁杣求䝁䅉兤灂䝁䅷䅚杁䡁䅑䅡求䍁䅁杙獂䝁䄸睢歂䍁䅁杤求䡁䅍督求䝁䅷督杁䝁䅫杢杁䡁䅑䅡求䍁䅁䅢ㅂ䝁䄴睚穂䑁䅳䅉桂䝁䄴䅚杁䕁䄴党楂䡁䅕䅢灂䡁䅯党歂䍁䅁䅖㕂䡁䅙兙穂䝁䄸䅌杁䝁䅙睢祂䍁䅁䅤潂䝁䅕䅉あ䡁䅉党桂䡁䅑兢求䝁䄴䅤杁䝁䄸杚杁䝁䅫䅚灂䝁䄸䅣桂䡁䅑䅡灂䝁䅍䅉睂䡁䅕䅢瑂䝁䄸杢桂䡁䅉入杁䝁䅙兡楂䡁䅉睢穂䝁䅫督獁䍁䅁兙穂䍁䅁睤求䝁䅷䅢杁䝁䅅督杁䡁䅧党畂䝁䄸睚祂䝁䅅杚あ䡁䅍䅌杁䡁䅣䅡灂䝁䅍䅡杁䝁䅅杣求䍁䅁䅚求䡁䅙党獂䝁䄸䅣瑂䝁䅕杢あ䍁䄰督あ䝁䅅睚求䍁䅁睢祂䝁䅣兙畂䍁䅁䅣祂䝁䄸䅚ㅂ䝁䅍䅤穂䍁䄴䅉䩂䡁䅑䅉潂䝁䅅督杁䝁䅷兡橂䝁䅕杢穂䝁䅫杢湂䍁䅁兙畂䝁䅑䅉橂䝁䄸䅢獂䝁䅅杙療䡁䅉兙あ䝁䅫睢畂䍁䅁兙湂䡁䅉党求䝁䄰党畂䡁䅑督杁䡁䅣兡あ䝁䅧䅉䕂䕁䅕睓䉂䍁䅁杕求䡁䅍党桂䡁䅉睙潂䍁䅁杊杁䕁䅑党㉂䝁䅕䅢療䡁䅁兢求䝁䄴䅤杁䕁䅍睢祂䡁䅁杌杁䡁䅑睢杁䝁䅑党㉂䝁䅕䅢療䡁䅁䅉桂䍁䅁督求䝁䄰兡瑁䝁䅑兡穂䡁䅁睢穂䝁䅅杙獂䝁䅕䅉穂䡁䅫督あ䝁䅕兢杁䝁䅙睢祂䍁䅁䅤潂䝁䅕䅉穂䡁䅕杙橂䡁䅕䅤桂䝁䄴党療䡁䅕督杁䝁䅑党獂䝁䅫杤求䡁䅉入杁䝁䄸杚杁䡁䅑杣求䡁䅁杣療䡁䅍䅤灂䝁䄴兡獂䑁䅳䅉乂䝁䅅杢畂䕁䅳兡畂䝁䅑䅉䑂䝁䄸杣睂䝁䄸杣桂䡁䅑兡療䝁䄴䅉あ䝁䄸䅉歂䝁䅕杤求䝁䅷睢睂䍁䅁兙畂䝁䅑䅉獂䝁䅫睙求䝁䄴督求䍁䅁䅤祂䝁䅕䅣祂䝁䄸督あ䝁䅫杢灂䝁䅷䅉灂䝁䄴䅡桂䝁䅷兙あ䝁䅫睢畂䍁䅁䅣療䡁䅣䅚求䡁䅉䅉桂䝁䄴䅚杁䡁䅑䅡求䍁䅁䅒祂䝁䅕兙瑂䝁䅉睢桂䡁䅑䅉歂䝁䅕杤灂䝁䅍党㝁䍁䅁兙畂䝁䅑䅉䉂䡁䅉党畂䝁䅅䅉兂䝁䅧兙祂䝁䄰兙橂䝁䅕兤あ䝁䅫睙桂䝁䅷督獁䍁䅁兓畂䝁䅍杌杁䡁䅑睢杁䝁䅑党㉂䝁䅕䅢療䡁䅁䅉卂䝁䅅䅢灂䝁䄴党睂䝁䅅睚畁䍁䅁䅖潂䝁䅕䅉橂䝁䄸兢睂䝁䅅杢㕂䍁䅁睤桂䡁䅍䅉灂䝁䄴睙療䡁䅉䅣療䡁䅉兙あ䝁䅕䅚杁䝁䅫杢杁䑁䅅兏㕁䑁䅙䅉桂䝁䄴䅚杁䝁䅫督杁䝁䅧党桂䝁䅑兣ㅂ䝁䅅杣あ䝁䅕杣求䝁䅑䅉灂䝁䄴䅉呂䝁䅫䅢㉂䝁䅕杣杁䙁䅍䅣祂䝁䅫杢湂䍁䅷䅉乂䝁䅅杣㕂䝁䅷兙畂䝁䅑杌䅁佁啙䅁䅁杄䅁兖畂䝁䅫䅤求䝁䅑䅓求䝁䅅䅢あ䝁䅧䅉䡂䡁䅉睢ㅂ䡁䅁䅉䩂䝁䄴睙療䡁䅉䅣療䡁䅉兙あ䝁䅕䅚杁䝁䄸䅣求䡁䅉兙あ䝁䅕督杁䝁䅅督杁䝁䅅䅉歂䝁䅫杤求䡁䅉督灂䝁䅙兡求䝁䅑䅉潂䝁䅕兙獂䡁䅑䅡杁䝁䅍兙祂䝁䅕䅉橂䝁䄸兢睂䝁䅅杢㕂䍁䅁兡畂䍁䅁䅤潂䝁䅕䅉噂䝁䄴兡あ䝁䅕䅚杁䙁䅍䅤桂䡁䅑党穂䍁䄴䅉啂䝁䅧党杁䝁䅍睢瑂䡁䅁兙畂䡁䅫䅉療䡁䅁党祂䝁䅅䅤求䡁䅍䅉あ䝁䅧杣療䡁䅕睚潂䍁䅁杚療䡁䅕杣杁䡁䅍党湂䝁䄰党畂䡁䅑督㙁䍁䅁兖畂䝁䅫䅤求䝁䅑䅓求䝁䅅䅢あ䝁䅧睙桂䡁䅉党獁䍁䅁睔睂䡁䅑兤瑂䍁䅁䅓求䝁䅅䅢あ䝁䅧䅌杁䕁䄸䅣あ䡁䅕兢杁䕁䅫杢穂䝁䅫睚潂䡁䅑䅌杁䝁䅅杢歂䍁䅁睔睂䡁䅑兤瑂䍁䅁杕㑂䍁䄴䅉啂䝁䅧党杁䙁䅕杢灂䡁䅑党歂䕁䅧党桂䝁䅷䅤潂䝁䅍兙祂䝁䅕䅉穂䝁䅕睚瑂䝁䅕杢あ䍁䅁睢浂䝁䅙党祂䡁䅍䅉橂䝁䄸杢穂䡁䅕兢求䡁䅉兌療䡁䅉兡求䝁䄴䅤求䝁䅑䅉潂䝁䅕兙獂䡁䅑䅡杁䝁䅉党畂䝁䅕杚灂䡁䅑䅉睂䝁䅷兙畂䡁䅍䅉桂䝁䄴䅚杁䡁䅍党祂䡁䅙兡橂䝁䅕督杁䝁䅙睢祂䍁䅁杢桂䡁䅑兡療䝁䄴兙獂䍁䅁党瑂䡁䅁䅢療䡁䅫党祂䡁䅍䅌杁䡁䅁兤楂䝁䅷兡橂䍁䅁督求䝁䅍䅤療䡁䅉䅉求䝁䄰䅣獂䝁䄸入求䡁䅉督獁䍁䅁兢灂䝁䅑兌穂䝁䅫来求䝁䅑䅉求䝁䄰䅣獂䝁䄸入求䡁䅉督獁䍁䅁督瑂䝁䅅䅢獂䍁䅁杙ㅂ䡁䅍兡畂䝁䅕督穂䝁䅕督獁䍁䅁兙畂䝁䅑䅉灂䝁䄴䅚灂䡁䅙兡歂䡁䅕兙獂䡁䅍睏杁䝁䅧党桂䝁䅷䅤潂䍁䅁睙桂䡁䅉党杁䝁䅍睢㉂䝁䅕杣桂䝁䅣党獁䍁䅁兙畂䝁䅑䅉潂䝁䅕兙獂䡁䅑䅡杁䝁䅅杢歂䍁䅁睤求䝁䅷䅢瑁䝁䅉党灂䝁䄴睚杁䡁䅍党祂䡁䅙兡橂䝁䅕督杁䡁䅑睢杁䝁䅫杢歂䝁䅫杤灂䝁䅑兤桂䝁䅷督杁䝁䅅睚求䍁䅁兎睁䍁䅁兙畂䝁䅑䅉療䝁䅷䅚求䡁䅉䅉桂䝁䅑䅚祂䝁䅕督穂䝁䅫杢湂䍁䅁䅤潂䝁䅕兡祂䍁䅁杢求䝁䅕䅚穂䑁䅳䅉乂䝁䅕䅚灂䝁䅍兙灂䝁䅑䅉睂䝁䅷兙畂䡁䅍䅌杁䝁䅍䅡灂䝁䅷䅚祂䝁䅕杢婁䡉䅍䅉潂䝁䅕兙獂䡁䅑䅡杁䝁䅫杢穂䡁䅕杣桂䝁䄴睙求䍁䅁兙畂䝁䅑䅉潂䝁䅕兙獂䡁䅑䅡杁䝁䅍兙祂䝁䅕䅉睂䡁䅉睢湂䡁䅉兙瑂䡁䅍睏杁䝁䅅杢歂䍁䅁䅡求䝁䅅䅢あ䝁䅧䅉桂䝁䄴䅚杁䝁䅑党畂䡁䅑兙獂䍁䅁杙求䝁䄴党浂䝁䅫䅤穂䍁䅷䅉桂䝁䄴䅚杁䝁䅧睢穂䡁䅁兡あ䝁䅅䅢杁䝁䅅杢歂䍁䅁睙獂䝁䅫杢灂䝁䅍兙獂䍁䅁督求䡁䅉杤灂䝁䅍党穂䍁䅷䅉桂䡁䅍䅉㍂䝁䅕䅢獂䍁䅁兙穂䍁䅁䅡求䝁䅅䅢あ䝁䅧䅉橂䝁䅅杣求䍁䅁杙求䝁䄴党浂䝁䅫䅤穂䍁䅁䅣祂䝁䄸䅚ㅂ䝁䅍䅤穂䍁䅁兙畂䝁䅑䅉穂䝁䅕杣㉂䝁䅫睙求䡁䅍䅉あ䝁䄸䅉穂䡁䅑兙あ䝁䅕䅉睂䡁䅉睢湂䡁䅉兙瑂䡁䅍䅉橂䝁䅅杣灂䝁䄴睚杁䝁䅙睢祂䍁䅁䅤潂䝁䅕䅉求䝁䅍睢畂䝁䄸兢灂䝁䅍兙獂䝁䅷入杁䝁䅑兡穂䝁䅅䅚㉂䝁䅅杢あ䝁䅅睚求䝁䅑䅌杁䝁䄰党歂䝁䅫睙桂䝁䅷䅢㕂䍁䅁兤畂䝁䅑党祂䡁䅍党祂䡁䅙党歂䍁䅷䅉桂䝁䄴䅚杁䡁䅑䅡療䡁䅍党杁䡁䅣兡あ䝁䅧睢ㅂ䡁䅑䅉あ䝁䅧党杁䝁䅉党畂䝁䅕杚灂䡁䅑䅉療䝁䅙䅉求䝁䄰䅣獂䝁䄸入求䡁䅉兌浂䡁䅕杢歂䝁䅕䅚杁䝁䅧党桂䝁䅷䅤潂䍁䅁睙桂䡁䅉党杁䝁䅍睢㉂䝁䅕杣桂䝁䅣党畁䍁䅁䅖潂䝁䅕䅉偂䡁䅁䅤ㅂ䝁䄰䅉䥂䝁䅕兙獂䡁䅑䅡杁䡁䅍党湂䝁䄰党畂䡁䅑䅉睂䡁䅉睢㉂䝁䅫䅚求䡁䅍䅉橂䝁䅅杣求䍁䅁䅚求䝁䅷兡㉂䝁䅕杣㕂䍁䅷䅉橂䝁䅅杣求䍁䅁兢桂䝁䄴兙湂䝁䅕兢求䝁䄴䅤獁䍁䅁睤求䝁䅷䅢畂䝁䅕督穂䍁䅁兙畂䝁䅑䅉橂䝁䄸杢穂䡁䅕兢求䡁䅉䅉求䝁䄴睚桂䝁䅣党瑂䝁䅕杢あ䍁䅷䅉桂䝁䄴䅚杁䝁䅧党桂䝁䅷䅤潂䍁䅁杚灂䝁䄴兙畂䝁䅍兡桂䝁䅷䅉穂䝁䅕杣㉂䝁䅫睙求䡁䅍䅉睂䝁䅅䅤灂䝁䅕杢あ䡁䅍䅌杁䝁䅍睢畂䡁䅍兤瑂䝁䅕杣穂䍁䅷䅉橂䝁䅅杣求䍁䅁䅚求䝁䅷兡㉂䝁䅕杣㕂䍁䅁督㕂䡁䅍䅤求䝁䄰督獁䍁䅁䅣祂䝁䄸杤灂䝁䅑党祂䡁䅍䅌杁䝁䅕兢睂䝁䅷睢㕂䝁䅕杣穂䍁䅷䅉睂䝁䅅入求䡁䅉督獁䍁䅁兙畂䝁䅑䅉睂䡁䅕杙獂䝁䅫睙瑁䡁䅍党橂䡁䅑睢祂䍁䅁党畂䡁䅑兡あ䝁䅫党穂䍁䄴䅉啂䝁䅧党杁䕁䄸䅣あ䡁䅕兢杁䕁䅫杢穂䝁䅫睚潂䡁䅑䅉穂䝁䅕睚瑂䝁䅕杢あ䍁䅁睢浂䝁䅙党祂䡁䅍䅉穂䝁䄸杚あ䡁䅣兙祂䝁䅕䅉桂䝁䄴䅚杁䝁䅫杢浂䝁䄸杣瑂䝁䅅䅤灂䝁䄸杢杁䡁䅁杣療䝁䅑兤橂䡁䅑督獁䍁䅁兙歂䡁䅙兡穂䝁䄸杣㕂䍁䅁睙療䝁䄴督ㅂ䝁䅷䅤灂䝁䄴睚杁䝁䅅杣祂䝁䅅杢湂䝁䅕兢求䝁䄴䅤穂䍁䅷䅉桂䝁䄴䅚杁䝁䄰兙畂䝁䅅睚求䝁䅑䅉穂䝁䅕杣㉂䝁䅫睙求䡁䅍䅉療䡁䅕䅤穂䝁䄸兤祂䝁䅍兡畂䝁䅣䅉橂䝁䄸杢あ䡁䅉兙橂䡁䅑督杁䡁䅑睢杁䝁䅧睢穂䡁䅁兡あ䝁䅅䅢杁䡁䅍入穂䡁䅑党瑂䡁䅍䅌杁䡁䅁䅡㕂䡁䅍兡橂䝁䅫兙畂䡁䅍䅌杁䝁䅧党桂䝁䅷䅤潂䍁䅁䅣獂䝁䅅杢穂䍁䅷䅉湂䝁䄸杤求䡁䅉杢瑂䝁䅕杢あ䡁䅍䅌杁䝁䅷兡浂䝁䅕䅉穂䝁䅍兡求䝁䄴睙求䡁䅍䅉橂䝁䄸兢睂䝁䅅杢灂䝁䅕督獁䍁䅁兙畂䝁䅑䅉療䡁䅑䅡求䡁䅉䅉療䡁䅉睚桂䝁䄴兡㙂䝁䅅䅤灂䝁䄸杢穂䍁䄴䅉啂䝁䅧党杁䕁䄸䅣あ䡁䅕兢杁䙁䅉䅥杁䡁䅍党湂䝁䄰党畂䡁䅑䅉睂䡁䅉睢㉂䝁䅫䅚求䡁䅍䅉睂䝁䅧兙祂䝁䄰兙橂䡁䅫䅉橂䝁䅅杣求䍁䅁督求䡁䅉杤灂䝁䅍党穂䍁䅁兙畂䝁䅑䅉睂䡁䅉睢湂䡁䅉兙瑂䡁䅍䅌杁䝁䅫杢橂䝁䅷兤歂䝁䅫杢湂䍁䅁杣求䡁䅑兙灂䝁䅷䅉畂䝁䅕䅤㍂䝁䄸杣牂䍁䅁睙療䝁䄴䅤祂䝁䅅睙あ䝁䅫杢湂䍁䅷䅉潂䝁䄸兢求䍁䅁䅚求䝁䅷兡㉂䝁䅕杣㕂䍁䅷䅉穂䡁䅁党橂䝁䅫兙獂䡁䅑入杁䝁䅅杢歂䍁䅁睙療䝁䄰兢ㅂ䝁䄴兡あ䡁䅫䅉潂䝁䅕兙獂䡁䅑䅡杁䡁䅁䅡桂䡁䅉兢桂䝁䅍入杁䡁䅍党祂䡁䅙兡橂䝁䅕督獁䍁䅁兡畂䝁䅙兤穂䝁䅫睢畂䍁䅷䅉桂䝁䄴䅚杁䡁䅁兤祂䝁䅍䅡桂䡁䅍兡畂䝁䅣䅉桂䝁䄴䅚杁䝁䅍䅢灂䝁䄴兡橂䝁䅅䅢杁䝁䅍兙睂䝁䅅杙灂䝁䅷兡あ䝁䅫党穂䍁䅷䅉桂䡁䅍䅉㍂䝁䅕䅢獂䍁䅁兙穂䍁䅁䅚求䡁䅙党獂䝁䄸䅣穂䍁䅁䅣祂䝁䄸睚祂䝁䅅兢穂䍁䅁兡畂䍁䅁䅤潂䝁䅕䅉桂䡁䅉党桂䡁䅍䅉療䝁䅙䅉穂䡁䅑党睂䍁䅁䅤潂䝁䅕杣桂䡁䅁入獁䍁䅁杚療䡁䅉兢ㅂ䝁䅷兙祂䡁䅫䅉瑂䝁䅅杢桂䝁䅣党瑂䝁䅕杢あ䍁䅷䅉歂䡁䅉兤湂䍁䅁兙歂䝁䅧党祂䝁䅕杢橂䝁䅕䅌杁䝁䅅杢歂䍁䅁䅚灂䡁䅍党桂䡁䅍党癁䝁䅑杣ㅂ䝁䅣䅉あ䝁䅧党祂䝁䅅䅣㕂䍁䅁兢桂䝁䄴兙湂䝁䅕兢求䝁䄴䅤畁䍁䅁兖畂䝁䅫䅤求䝁䅑䅓求䝁䅅䅢あ䝁䅧䅉䡂䡁䅉睢ㅂ䡁䅁䅉䩂䝁䄴睙療䡁䅉䅣療䡁䅉兙あ䝁䅕䅚杁䡁䅣兙穂䍁䅁杚療䡁䅕杢歂䝁䅕䅚杁䝁䅫杢杁䑁䅅兏㍁䑁䅑䅉桂䝁䄴䅚杁䝁䅫督杁䝁䅉兙穂䝁䅕䅚杁䝁䅫杢杁䕁䄰兡畂䝁䄴党あ䝁䄸杢牂䝁䅅䅌杁䕁䄰兡畂䝁䄴党穂䝁䄸䅤桂䍁䄴䅁䝄䅇䅁䅘䅍䙁䅕杢灂䡁䅑兡獁䍁䅁兙畂䍁䅁兡畂䡁䅑党祂䝁䄴兙獂䝁䅷入杁䝁䄰兙畂䝁䅅睚求䝁䅑䅉祂䝁䅕兙獂䍁䅁党穂䡁䅑兙あ䝁䅕䅉灂䝁䄴杤求䡁䅍䅤瑂䝁䅕杢あ䍁䅁䅤祂䡁䅕督あ䍁䅷䅉灂䡁䅍䅉求䝁䄴睚桂䝁䅣党歂䍁䅁兡畂䍁䅁䅤潂䝁䅕䅉桂䝁䅍兣ㅂ䝁䅫督灂䡁䅑兡療䝁䄴䅉桂䝁䄴䅚杁䝁䅍睢畂䡁䅍䅤祂䡁䅕睙あ䝁䅫睢畂䍁䅁睢浂䍁䅁兢灂䡁䅍督灂䝁䄸杢杁䝁䅍杣灂䡁䅑兡橂䝁䅅䅢杁䝁䅍睢瑂䝁䄰兤畂䝁䅫睙桂䡁䅑兡療䝁䄴督杁䝁䅫杢浂䡁䅉兙穂䡁䅑杣ㅂ䝁䅍䅤ㅂ䡁䅉党獁䍁䅁兙畂䝁䅑䅉灂䡁䅍䅉桂䍁䅁䅢求䝁䅅䅚灂䝁䄴睚杁䡁䅁杣療䡁䅙兡歂䝁䅕杣杁䝁䄸杚杁䝁䅙兡楂䝁䅕杣杁䝁䅅杢歂䍁䅁睢あ䝁䅧党祂䍁䅁睤灂䡁䅉党獂䝁䅕督穂䍁䅁督療䝁䅷兤あ䝁䅫睢畂䡁䅍䅉浂䝁䄸杣杁䡁䅑䅡求䍁䅁睙療䝁䄰兢ㅂ䝁䄴兡橂䝁䅅䅤灂䝁䄸杢穂䍁䅁兡畂䝁䅑兤穂䡁䅑杣㕂䍁䄴䅉䉂䡁䅍䅉療䝁䅙䅉䕂䝁䅕睙求䝁䄰杙求䡁䅉䅉穁䑁䅅䅌杁䑁䅉䅍祁䑁䅍䅌杁䙁䅕杢灂䡁䅑兡杁䝁䄸睤畂䡁䅍䅉桂䡁䅁䅣祂䝁䄸䅥灂䝁䄰兙あ䝁䅕䅢㕂䍁䅁免ぁ䑁䅁䅌睁䑁䅁䅍杁䝁䅙兡楂䝁䅕杣杁䡁䅉睢ㅂ䡁䅑党杁䝁䄰兡獂䝁䅕督獁䍁䅁䅏畁䑁䅕䅉瑂䝁䅫䅢獂䝁䅫睢畂䍁䅁杚灂䝁䅉党祂䍁䅁督あ䡁䅉兙畂䝁䅑䅉瑂䝁䅫䅢求䡁䅍䅌杁䝁䅅杢歂䍁䅁睢あ䝁䅧党祂䍁䅁睙療䝁䄰兢ㅂ䝁䄴兡橂䝁䅅䅤灂䝁䄸杢穂䍁䅁杣求䝁䅅䅢杁䝁䅕督あ䝁䅅䅤求䍁䅁䅤潂䡁䅉睢ㅂ䝁䅣䅡療䡁䅕䅤杁䡁䅑䅡求䍁䅁兖畂䝁䅫䅤求䝁䅑䅉呂䡁䅑兙あ䝁䅕督畁䅁䅁硶䅣䡁䥷䅁噂䝁䄴兡あ䝁䅫䅢杁䕁䅍睢祂䡁䅁睢祂䝁䅅䅤灂䝁䄸杢獁䍁䅁兙杁䡁䅁兤楂䝁䅷兡橂䍁䅁兤あ䝁䅫䅢灂䡁䅑入杁䝁䅧睢獂䝁䅑兡畂䝁䅣䅉橂䝁䄸兢睂䝁䅅杢㕂䍁䅷䅉求䝁䄴睚桂䝁䅣党穂䍁䅁兡畂䍁䅁䅤潂䝁䅕䅉歂䝁䅫督あ䡁䅉兡楂䡁䅕䅤灂䝁䄸杢杁䝁䄸杚杁䝁䅕䅢求䝁䅍䅤祂䝁䅫睙灂䡁䅑入杁䝁䅅杢歂䍁䅁杢桂䡁䅑兤祂䝁䅅䅢杁䝁䅣兙穂䍁䄴䅉䩂䡁䅑䅉療䡁䅁党祂䝁䅅䅤求䡁䅍䅉あ䝁䅧杣療䡁䅕睚潂䍁䅁䅤㍂䝁䄸䅉穂䝁䅕睚瑂䝁䅕杢あ䡁䅍䅌杁䙁䅕䅤灂䝁䅷兡あ䡁䅫䅉䙂䝁䅷党橂䡁䅑杣灂䝁䅍䅉偂䡁䅁党祂䝁䅅䅤灂䝁䄸杢穂䍁䅷䅉噂䡁䅑兡獂䝁䅫䅤㕂䍁䅁睒桂䡁䅍䅉偂䡁䅁党祂䝁䅅䅤灂䝁䄸杢穂䍁䄴䅉啂䝁䅧党杁䝁䅍睢瑂䡁䅁兙畂䡁䅫䅉歂䝁䅫督あ䡁䅉兡楂䡁䅕䅤求䡁䅍䅉求䝁䅷党橂䡁䅑杣灂䝁䅍兡あ䡁䅫䅉灂䝁䄴䅉あ䝁䅧党杁䡁䅍睢ㅂ䡁䅑䅡求䝁䅅督あ䝁䅕杣畂䍁䅁督求䝁䅅睙療䝁䅅督あ䍁䅁兙畂䝁䅑䅉穂䡁䅑兙あ䝁䅕䅉橂䝁䅅䅣灂䡁䅑兙獂䍁䅁杣求䝁䅣兡療䝁䄴督杁䝁䄸杚杁䕁䄴党㍂䍁䅁䅓桂䝁䄰䅣穂䝁䅧兡祂䝁䅕䅌杁䝁䅅杢歂䍁䅁䅤潂䝁䅕䅉湂䡁䅉党桂䡁䅑党祂䍁䅁杒灂䡁䅑睙潂䝁䅉兤祂䝁䅣䅉桂䡁䅉党桂䍁䅁睢浂䍁䅁杢療䡁䅉䅤潂䍁䅁睙求䝁䄴䅤祂䝁䅅䅢杁䕁䄰兙穂䡁䅍兙橂䝁䅧兤穂䝁䅕䅤あ䡁䅍睏杁䝁䅅杢歂䍁䅁䅚灂䡁䅍䅤祂䝁䅫杙ㅂ䡁䅑党穂䍁䅁杢桂䡁䅑兤祂䝁䅅䅢杁䝁䅣兙穂䍁䅁兡畂䍁䅁督療䡁䅕䅤潂䝁䅕兙穂䡁䅑党祂䝁䄴䅉佂䝁䅕睤杁䕁䅧兙瑂䡁䅁督潂䝁䅫杣求䍁䅁兙畂䝁䅑䅉睂䝁䄸杣あ䝁䅫睢畂䡁䅍䅉療䝁䅙䅉穂䝁䄸兤あ䝁䅧党祂䝁䄴䅉桂䝁䄴䅚杁䝁䅍党畂䡁䅑杣桂䝁䅷䅉乂䝁䅅兡畂䝁䅕䅌杁䝁䅫杢橂䝁䅷兤歂䝁䅫杢湂䍁䅁䅤潂䝁䅕䅉橂䝁䅫䅤㕂䍁䅁睢浂䍁䅁䅕療䡁䅉䅤獂䝁䅅杢歂䍁䅁兙畂䝁䅑䅉あ䝁䅧党杁䕁䅷党㍂䝁䅫督あ䝁䄸杢瑁䕁䅅兤楂䡁䅕杣畂䍁䅁兙祂䝁䅕兙獁䍁䅁兙穂䍁䅁睤求䝁䅷䅢杁䝁䅅督杁䝁䅕䅢求䝁䅍䅤祂䝁䅫睙灂䡁䅑入杁䝁䅅杢歂䍁䅁杢桂䡁䅑兤祂䝁䅅䅢杁䝁䅣兙穂䍁䅁兡畂䍁䅁䅤潂䝁䅕䅉湂䡁䅉党桂䡁䅑党祂䍁䅁杒灂䡁䅑睙潂䝁䅉兤祂䝁䅣䅉桂䡁䅉党桂䍁䅁睢浂䍁䅁杢療䡁䅉䅤潂䍁䅁睙求䝁䄴䅤祂䝁䅅䅢杁䕁䄰兙穂䡁䅍兙橂䝁䅧兤穂䝁䅕䅤あ䡁䅍杌杁䕁䅫䅤杁䝁䅅䅢穂䝁䄸䅉療䡁䅁党祂䝁䅅䅤求䡁䅍䅉㑁䑁䅕䅉瑂䝁䅫䅢求䡁䅍䅉療䝁䅙䅉灂䝁䄴䅤求䡁䅉督あ䝁䅅䅤求䍁䅁兤畂䝁䅑党祂䝁䅣杣療䡁䅕杢歂䍁䅁杢桂䡁䅑兤祂䝁䅅䅢杁䝁䅣兙穂䍁䅁䅤祂䝁䅅杢穂䝁䄰兡穂䡁䅍兡療䝁䄴䅉睂䝁䅫䅣求䝁䅷兡畂䝁䅕䅉あ䝁䅧兙あ䍁䅁䅣祂䝁䄸杤灂䝁䅑党穂䍁䅁兡畂䡁䅑党祂䡁䅍䅤桂䡁䅑党杁䝁䄴兙あ䡁䅕杣桂䝁䅷䅉湂䝁䅅督杁䡁䅁兡睂䝁䅕䅢灂䝁䄴党杁䝁䅅睙橂䝁䅕督穂䍁䅁兙畂䝁䅑䅉あ䡁䅉兙畂䡁䅍䅣療䡁䅉䅤桂䡁䅑兡療䝁䄴䅉穂䝁䅕杣㉂䝁䅫睙求䡁䅍䅉睂䡁䅉兡瑂䝁䅅杣灂䝁䅷入杁䝁䅫杢杁䕁䄰兙灂䝁䄴党杁䝁䅅杢歂䍁䅁杔求䡁䅣䅉䥂䝁䅅兢睂䡁䅍䅡灂䡁䅉党畁䍁䅁兓畂䍁䅁兙歂䝁䅑兡あ䝁䅫睢畂䍁䅷䅉あ䝁䅧党杁䝁䅍睢瑂䡁䅁兙畂䡁䅫䅉睂䡁䅉睢㉂䝁䅫䅚求䡁䅍䅉祂䝁䅕兙獂䍁䅁党穂䡁䅑兙あ䝁䅕䅉瑂䝁䅅杢桂䝁䅣党瑂䝁䅕杢あ䍁䅁督求䡁䅉杤灂䝁䅍党穂䍁䄴䅉䩂䡁䅑䅉穂䝁䅕杣㉂䝁䅕督杁䝁䅅䅣睂䡁䅉睢㑂䝁䅫兢桂䡁䅑党獂䡁䅫䅉硁䑁䅁兏獁䑁䅑䅍睁䍁䅁党獂䝁䅕睙あ䡁䅉兡橂䍁䅁睙ㅂ䡁䅍䅤療䝁䄰党祂䡁䅍䅉桂䝁䄴䅚杁䑁䅧兏獁䑁䅅䅍睁䍁䅁杢桂䡁䅑兤祂䝁䅅䅢杁䝁䅣兙穂䍁䅁睙ㅂ䡁䅍䅤療䝁䄰党祂䡁䅍杌杁䙁䅕杢灂䡁䅑兡獂䍁䅁睑療䡁䅉䅣療䡁䅉兙あ䝁䅫睢畂䍁䅁睤桂䡁䅍䅉灂䝁䄴睙療䡁䅉䅣療䡁䅉兙あ䝁䅕䅚杁䝁䅫杢杁䑁䅅兏㑁䑁䅑䅉桂䝁䄴䅚杁䝁䅫督杁䝁䅧党桂䝁䅑兣ㅂ䝁䅅杣あ䝁䅕杣求䝁䅑䅉灂䝁䄴䅉䥂䝁䅅兢睂䡁䅑睢畂䍁䅷䅉佂䝁䅕睤杁䕁䅧兙瑂䡁䅁督潂䝁䅫杣求䍁䄴䅁䡄䅇䅁杕䅯䙁䅕杢灂䡁䅙党祂䡁䅍兙獂䍁䅁睑療䡁䅉䅣療䡁䅉兙あ䝁䅫睢畂䍁䅁党畂䝁䅣兙湂䝁䅕督杁䝁䅫杢杁䡁䅍睢ㅂ䡁䅉睙灂䝁䄴睚獁䍁䅁䅣祂䝁䄸睙求䡁䅍督灂䝁䄴睚獁䍁䅁兙畂䝁䅑䅉穂䡁䅕䅣睂䝁䅷入灂䝁䄴睚杁䝁䅷党桂䝁䅙䅉あ䝁䄸杙桂䝁䅍睙療䍁䅁兙畂䝁䅑䅉睂䝁䅷兙畂䡁䅑兌楂䝁䅅督求䝁䅑䅉灂䝁䄴睚祂䝁䅕䅚灂䝁䅕杢あ䡁䅍䅉㍂䝁䄸杣獂䝁䅑睤灂䝁䅑党畁䍁䅁兓あ䍁䅁睢睂䝁䅕杣桂䡁䅑党穂䍁䅁䅤潂䡁䅉睢ㅂ䝁䅣䅡杁䡁䅑睤療䍁䅁督求䝁䅣兢求䝁䄴䅤穂䍁䅷䅉啂䝁䄸杙桂䝁䅍睙療䍁䅁睔睂䝁䅕杣桂䡁䅑兡療䝁䄴督獁䍁䅁兙畂䝁䅑䅉䩂䝁䄴睚祂䝁䅕䅚灂䝁䅕杢あ䡁䅍䅉偂䡁䅁党祂䝁䅅䅤灂䝁䄸杢穂䍁䄴䅉啂䝁䅧党杁䙁䅑睢楂䝁䅅睙橂䝁䄸䅉偂䡁䅁党祂䝁䅅䅤灂䝁䄸杢穂䍁䅁督求䝁䅣兢求䝁䄴䅤杁䝁䅫督杁䝁䅫杢㉂䝁䄸䅢㉂䝁䅕䅚杁䝁䅫杢杁䡁䅁杣療䝁䅍兤祂䝁䅫杢湂䍁䅷䅉睂䡁䅉睢橂䝁䅕督穂䝁䅫杢湂䍁䅷䅉睂䝁䅅睙牂䝁䅫杢湂䍁䅷䅉穂䡁䅑睢祂䝁䅫杢湂䍁䅷䅉桂䝁䄴䅚杁䡁䅍䅡灂䡁䅁䅣灂䝁䄴睚杁䝁䄸杚杁䝁䅙䅢ㅂ䝁䅕兌橂䡁䅕杣求䝁䅑䅌杁䝁䅉兤祂䝁䅷党㕂䍁䅷䅉歂䝁䅅杣牂䍁䅁兙灂䡁䅉兌橂䡁䅕杣求䝁䅑䅌杁䝁䅅杢歂䍁䅁睢祂䝁䅫党畂䡁䅑兙獂䍁䅁䅢求䝁䅅杚杁䡁䅑睢楂䝁䅅睙橂䝁䄸䅉浂䝁䄸杣杁䝁䄰兙畂䡁䅕杚桂䝁䅍䅤ㅂ䡁䅉党祂䡁䅍䅉療䝁䅙䅉橂䝁䄸杢穂䡁䅕兢求䡁䅉䅉あ䝁䄸杙桂䝁䅍睙療䍁䅁䅣祂䝁䄸䅚ㅂ䝁䅍䅤穂䍁䅷䅉桂䡁䅍䅉㍂䝁䅕䅢獂䍁䅁兙穂䍁䅁䅣祂䝁䄸杤灂䡁䅍兡療䝁䄴䅉療䝁䅙䅉祂䝁䅕䅢桂䡁䅑党歂䍁䅁督求䡁䅉杤灂䝁䅍党穂䑁䅳䅉睂䡁䅉睢㉂䝁䅫䅚灂䝁䄴睚杁䡁䅍䅣求䝁䅍兡桂䝁䅷䅤㕂䍁䅁督求䡁䅉杤灂䝁䅍党穂䍁䅷䅉穂䡁䅕睙潂䍁䅁兙穂䍁䅁睙ㅂ䡁䅍䅤療䝁䄰䅉楂䝁䅷党畂䝁䅑兡畂䝁䅣䅌杁䝁䅍䅡求䝁䄰兡橂䝁䅅䅢杁䝁䅅杢歂䍁䅁䅣潂䡁䅫督灂䝁䅍兙獂䍁䅁䅤求䡁䅍䅤灂䝁䄴睚杁䝁䄸杚杁䡁䅑睢楂䝁䅅睙橂䝁䄸䅌杁䡁䅍党祂䡁䅙兡橂䝁䅕䅉橂䡁䅕䅤あ䝁䅫杢湂䍁䅷䅉祂䝁䅕睙療䝁䄴督あ䝁䅫䅤ㅂ䡁䅑党歂䍁䅁䅢求䝁䅅杚杁䡁䅑睢楂䝁䅅睙橂䝁䄸䅉瑂䝁䅅杢ㅂ䝁䅙兙橂䡁䅑兤祂䝁䅫杢湂䍁䅷䅉桂䝁䄴䅚杁䝁䅯兤穂䡁䅑兌灂䝁䄴兌あ䝁䅫兢求䍁䅁䅣祂䝁䄸䅚ㅂ䝁䅍䅤杁䝁䅑党獂䝁䅫杤求䡁䅉入杁䡁䅍党祂䡁䅙兡橂䝁䅕督㝁䍁䅁兙畂䝁䅑䅉獂䝁䅫兣ㅂ䝁䅫䅚杁䝁䄴兡橂䝁䄸䅤灂䝁䄴党杁䝁䅙睢祂䍁䅁䅤療䝁䅉兙橂䝁䅍睢杁䡁䅁杣療䝁䅑兤橂䡁䅑督杁䝁䄰兙畂䡁䅕杚桂䝁䅍䅤ㅂ䡁䅉党祂䡁䅍䅌杁䝁䅅督杁䡁䅣党獂䝁䅷䅉桂䡁䅍䅉祂䝁䅕睙㕂䝁䅍䅢求䝁䅑䅉㍂䝁䅅督あ䝁䅕䅉瑂䝁䅅䅤求䡁䅉兡桂䝁䅷督杁䝁䅙杣療䝁䄰䅉あ䝁䄸杙桂䝁䅍睙療䍁䅁䅣祂䝁䄸䅚ㅂ䝁䅍䅤灂䝁䄸杢畁䍁䅁䅖潂䝁䅕䅉䩂䝁䄴睚祂䝁䅕䅚灂䝁䅕杢あ䡁䅍䅉偂䡁䅁党祂䝁䅅䅤灂䝁䄸杢穂䍁䅁督求䝁䅣兢求䝁䄴䅤杁䝁䅕杢湂䝁䅅睚求䡁䅍䅉灂䝁䄴䅉あ䝁䅧党杁䡁䅁杣療䝁䅑兤橂䡁䅑兡療䝁䄴䅉療䝁䅙䅉穂䡁䅁党橂䝁䅫兙獂䡁䅑入杁䡁䅁䅢桂䝁䄴䅤瑁䝁䅉兙穂䝁䅕䅚杁䝁䅫杢湂䡁䅉党歂䝁䅫党畂䡁䅑督獁䍁䅁兡畂䝁䅍䅢ㅂ䝁䅑兡畂䝁䅣䅉浂䡁䅉兤灂䡁䅑督獁䍁䅁杤求䝁䅣党あ䝁䅅杙獂䝁䅕督獁䍁䅁䅡求䡁䅉杙穂䍁䅷䅉浂䡁䅉兤灂䡁䅑䅉桂䝁䄴䅚杁䡁䅙党湂䝁䅕䅤桂䝁䅉䅢求䍁䅁条ㅂ䝁䅫睙求䡁䅍䅌杁䝁䅍睢畂䝁䅍党畂䡁䅑杣桂䡁䅑党穂䍁䅷䅉睂䝁䄸兢桂䝁䅍党穂䍁䅷䅉橂䝁䅫䅚求䡁䅉督獁䍁䅁䅣ㅂ䡁䅉党求䡁䅍䅌杁䝁䄴兤あ䡁䅉兙橂䝁䅕兤あ䝁䅫睙桂䝁䅷督獁䍁䅁杚祂䡁䅕兡あ䍁䅁杚灂䝁䅉党祂䡁䅍䅌杁䡁䅍党求䝁䅑督獁䍁䅁督求䝁䅕䅚杁䡁䅁睢㍂䝁䅑党祂䡁䅍䅌杁䝁䅑党潂䡁䅫䅚祂䝁䅅䅤求䝁䅑䅉睂䡁䅉睢歂䡁䅕睙あ䡁䅍䅌杁䝁䅉睢あ䝁䅅杢灂䝁䅍兙獂䍁䅁党㑂䡁䅑杣桂䝁䅍䅤穂䍁䅷䅉歂䝁䅫督あ䝁䅫䅢獂䝁䅅䅤求䡁䅍䅌杁䝁䄴兙あ䡁䅕杣桂䝁䅷䅉浂䝁䅷兙㉂䝁䄸杣穂䍁䅷䅉橂䝁䄸䅢療䡁䅉督獁䍁䅁兙畂䝁䅑䅉療䡁䅑䅡求䡁䅉䅉㉂䝁䅅䅢ㅂ䝁䅕兌桂䝁䅑䅚求䝁䅑䅉睂䡁䅉睢歂䡁䅕睙あ䡁䅍䅉浂䝁䄸杣杁䝁䅍睢畂䡁䅍兤瑂䝁䅕杣瑁䡁䅁兙橂䝁䅳兙湂䝁䅕䅚杁䝁䅣睢療䝁䅑督杁䝁䄰兙畂䡁䅕杚桂䝁䅍䅤ㅂ䡁䅉党祂䡁䅍䅉桂䝁䄴䅚杁䡁䅉党あ䝁䅅兡獂䝁䅕杣穂䍁䅷䅉桂䡁䅍䅉㍂䝁䅕䅢獂䍁䅁兙穂䍁䅁杚療䝁䄸䅚獁䍁䅁杙求䡁䅙党祂䝁䅅睚求䍁䅷䅉桂䝁䄴䅚杁䝁䅙䅢桂䡁䅙睢祂䍁䅁睙療䝁䄰䅣桂䝁䄴兡求䡁䅍杌杁䙁䅑䅡求䍁䅁睙療䝁䄰䅣桂䝁䄴入杁䡁䅣兙穂䍁䅁杚療䡁䅕杢歂䝁䅕䅚杁䝁䅫杢杁䑁䅅䅏㑁䑁䅙䅉桂䝁䄴䅚杁䝁䅫督杁䝁䅧党桂䝁䅑兣ㅂ䝁䅅杣あ䝁䅕杣求䝁䅑䅉灂䝁䄴䅉卂䝁䅫睙潂䝁䄰睢畂䝁䅑䅌杁䙁䅙兡祂䝁䅣兡畂䝁䅫兙畁䅁䅁䉹䅧䅁䩧䅁噂䝁䄴兡㉂䝁䅕杣穂䝁䅅䅢杁䕁䅑兡穂䡁䅁䅢桂䡁䅫䅉䑂䝁䄸杣睂䝁䄸杣桂䡁䅑兡療䝁䄴䅉求䝁䄴睚桂䝁䅣党穂䍁䅁兡畂䍁䅁䅤潂䝁䅕䅉祂䝁䅕督求䝁䅅杣橂䝁䅧䅌杁䝁䅑党㉂䝁䅕䅢療䡁䅁兢求䝁䄴䅤獁䍁䅁兙畂䝁䅑䅉橂䝁䄸兢瑂䝁䅕杣橂䝁䅫兙獂䝁䅫来桂䡁䅑兡療䝁䄴䅉療䝁䅙䅉療䡁䅉睚桂䝁䄴兡橂䍁䅁䅢灂䝁䅣䅡あ䍁䅁党瑂䝁䅫䅤あ䝁䅫杢湂䍁䅁䅚灂䝁䄸䅚求䍁䅁䅋偂䕁䅷兒䕂䍁䅫䅉あ䝁䅕睙潂䝁䄴睢獂䝁䄸睚灂䝁䅕督杁䝁䅅杢歂䍁䅁兢桂䡁䅑党祂䝁䅫兙獂䡁䅍䅉浂䝁䄸杣杁䡁䅕督求䍁䅁兡畂䍁䅁䅚灂䡁䅍䅣獂䝁䅅入杁䝁䅅杢歂䍁䅁督療䝁䅷兡歂䍁䄰督あ䝁䅅䅤求䍁䅁䅢灂䝁䅣䅡あ䝁䅫杢湂䍁䅁兙睂䡁䅁䅢灂䝁䅍兙あ䝁䅫睢畂䡁䅍䅉灂䝁䄴䅉あ䝁䅧党杁䙁䅕杢灂䡁䅑党歂䍁䅁睕あ䝁䅅䅤求䡁䅍䅉桂䝁䄴䅚杁䝁䅫杢あ䝁䅕杣畂䝁䅅䅤灂䝁䄸杢桂䝁䅷䅢㕂䍁䄴䅉啂䝁䅧党杁䝁䅍睢瑂䡁䅁兙畂䡁䅫䅉療䝁䅙杚求䡁䅉督杁䙁䅁䅓偂䕁䅷兒䕂䍁䅁䅤求䝁䅍䅡畂䝁䄸䅢療䝁䅣兡求䡁䅍䅉桂䝁䄴䅚杁䝁䄰兙あ䝁䅕杣灂䝁䅅䅢穂䍁䅁杚療䡁䅉䅉歂䝁䅫督睂䝁䅷兙㕂䡁䅍䅉桂䝁䄴䅚杁䝁䅷兡湂䝁䅧䅤灂䝁䄴睚杁䡁䅁杣療䝁䅑兤橂䡁䅑督杁䡁䅕杢歂䝁䅕杣杁䡁䅑䅡求䍁䅁兖畂䝁䅫杤求䡁䅉督桂䝁䅷䅕䥂䕁䄸䅔䙂䕁䅑䅉楂䡁䅉兙畂䝁䅑杌杁䕁䅫䅤杁䝁䅫督杁䝁䅅䅢穂䝁䄸䅉灂䝁䄴杤療䝁䅷杤求䝁䅑䅉灂䝁䄴䅉あ䝁䅧党杁䡁䅉党穂䝁䅕兙祂䝁䅍䅡獁䍁䅁䅚求䡁䅙党獂䝁䄸䅣瑂䝁䅕杢あ䍁䅷䅉桂䝁䄴䅚杁䝁䅍睢瑂䝁䄰党祂䝁䅍兡桂䝁䅷兡㙂䝁䅅䅤灂䝁䄸杢杁䝁䄸杚杁䝁䄸䅤潂䝁䅕杣杁䕁䄸䅔䙂䕁䅑䅉歂䝁䅕杤灂䝁䅍党杁䝁䅅杢歂䍁䅁兢桂䝁䄴兤浂䝁䅅睙あ䡁䅕杣灂䝁䄴睚杁䡁䅑党橂䝁䅧杢療䝁䅷睢湂䝁䅫党穂䍁䅷䅉灂䝁䄴睙獂䡁䅕䅚灂䝁䄴睚杁䕁䅙睔䵂䕁䅕䅒杁䡁䅑䅡桂䡁䅑䅉桂䡁䅉党杁䝁䅙䅢求䡁䅧兡楂䝁䅷党杁䕁䄸䅔䙂䕁䅑督杁䝁䅙睢祂䍁䅁䅤潂䝁䅕䅉浂䝁䅅杙祂䝁䅫睙桂䡁䅑兡療䝁䄴䅉療䝁䅙䅉偂䕁䅷兒䕂䡁䅍䅉療䝁䄴䅉浂䝁䅷党㑂䝁䅫杙獂䝁䅕䅉穂䡁䅕杙穂䡁䅑杣桂䡁䅑党穂䑁䅳䅉桂䝁䄴䅚杁䕁䄸杖䭂䙁䅁䅌杁䝁䅅杢杁䝁䄸杣湂䝁䅅杢灂䝁䅍䅉㉂䝁䅅䅣療䡁䅉䅉煂䝁䅕䅤杁䡁䅁杣灂䝁䄴䅤灂䝁䄴睚杁䡁䅑党橂䝁䅧杢療䝁䅷睢湂䡁䅫杌杁䕁䅫杢杁䝁䅅䅚歂䝁䅫䅤灂䝁䄸杢獁䍁䅁䅤潂䝁䅕䅉橂䝁䄸兢睂䝁䅅杢㕂䍁䅁䅣祂䝁䄸杤灂䝁䅑党穂䍁䅁䅤求䝁䅍䅡畂䝁䄸䅢療䝁䅣入杁䝁䅑党㉂䝁䅕䅢療䡁䅁兢求䝁䄴䅤杁䝁䅅杢歂䍁䅁督ㅂ䡁䅁䅣療䡁䅉䅤杁䡁䅍党祂䡁䅙兡橂䝁䅕督獁䍁䅁兡畂䝁䅍䅢ㅂ䝁䅑兡畂䝁䅣䅉あ䝁䅧兡祂䝁䅑兌睂䝁䅅杣あ䡁䅫䅉橂䝁䄸䅢獂䝁䅅杙療䡁䅉兙あ䝁䅫睢畂䍁䅁兙畂䝁䅑䅉穂䡁䅕䅣睂䝁䄸杣あ䍁䅁䅤療䍁䅁䅤潂䝁䅫杣歂䍁䅁䅣桂䡁䅉䅤灂䝁䅕督杁䝁䅙睢祂䍁䅁䅤潂䝁䅕䅉橂䝁䄸兢瑂䝁䅕杣橂䝁䅫兙獂䝁䅫来桂䡁䅑兡療䝁䄴䅉療䝁䅙䅉あ䝁䅧党灂䡁䅉䅉偂䕁䅷兒䕂䍁䅁䅣祂䝁䄸䅚ㅂ䝁䅍䅤穂䑁䅳䅉桂䝁䄴䅚杁䝁䅍睢畂䡁䅑杣桂䝁䅍䅤杁䡁䅉党穂䝁䅕兙祂䝁䅍䅡杁䡁䅍党祂䡁䅙兡橂䝁䅕督杁䝁䅫杢杁䡁䅑䅡求䍁䅁兙祂䝁䅕兙穂䍁䅁睢浂䍁䅁睙潂䝁䅕兢灂䝁䅍兙獂䍁䅁督㕂䝁䄴䅤潂䝁䅕督灂䡁䅍䅉祂䝁䅕督求䝁䅅杣橂䝁䅧䅌杁䝁䅑党㉂䝁䅕䅢療䡁䅁兢求䝁䄴䅤獁䍁䅁兙畂䝁䅑䅉橂䝁䄸兢瑂䝁䅕杣橂䝁䅫兙獂䝁䅫来桂䡁䅑兡療䝁䄴䅉浂䝁䄸杣杁䝁䄴睢畂䍁䄰睔䵂䕁䅕䅒杁䝁䅅䅣睂䝁䅷兡橂䝁䅅䅤灂䝁䄸杢穂䍁䅷䅉桂䡁䅍䅉㍂䝁䅕䅢獂䍁䅁兙穂䍁䅁党畂䝁䅣兙湂䝁䅕督杁䝁䅫杢杁䡁䅑䅡求䍁䅁兡畂䡁䅑党獂䝁䅷党橂䡁䅑兤桂䝁䅷䅉睂䡁䅉睢睂䝁䅕杣あ䡁䅫䅉桂䝁䄴䅚杁䡁䅑党橂䝁䅧杢療䝁䅷睢湂䡁䅫䅉獂䝁䅫睙求䝁䄴督灂䝁䄴睚杁䝁䅅睙あ䝁䅫杤灂䡁䅑兡求䡁䅍杌杁䙁䅕杢灂䡁䅙党祂䡁䅍兙獂䍁䅁䅒灂䡁䅍䅣獂䝁䅅入杁䕁䅍睢祂䡁䅁睢祂䝁䅅䅤灂䝁䄸杢杁䡁䅣兙穂䍁䅁杚療䡁䅕杢歂䝁䅕䅚杁䝁䅫杢杁䑁䅅兏㑁䑁䅕䅉桂䝁䄴䅚杁䝁䅫督杁䝁䅧党桂䝁䅑兣ㅂ䝁䅅杣あ䝁䅕杣求䝁䅑䅉灂䝁䄴䅉䙂䡁䅣兡畂䝁䅣䅌杁䕁䄴党㍂䍁䅁杓求䡁䅉督求䡁䅫杌䅁䭁奙䅁十睁䅁兖畂䝁䅫杤求䡁䅉督桂䝁䅷䅉䥂䝁䅕兙獂䡁䅑䅡杁䙁䅉党桂䝁䅷䅤㕂䍁䅁兓畂䝁䅍睢瑂䝁䅕䅉啂䡁䅉兤穂䡁䅑䅌杁䝁䅅䅉祂䝁䅕兙獂䍁䅁党穂䡁䅑兙あ䝁䅕䅉灂䝁䄴杤求䡁䅍䅤瑂䝁䅕杢あ䍁䅁䅤祂䡁䅕督あ䍁䅷䅉灂䝁䄴杤求䡁䅍䅤穂䍁䅁兡畂䍁䅁䅡求䝁䅅䅢あ䝁䅧睙桂䡁䅉党杁䝁䅅杢歂䍁䅁䅡ㅂ䝁䄰兙畂䍁䄰督求䡁䅉杤灂䝁䅍党杁䡁䅉党獂䝁䅅䅤求䝁䅑䅉浂䝁䅅睙灂䝁䅷兡あ䝁䅫党穂䍁䅁兡畂䝁䅍䅢ㅂ䝁䅑兡畂䝁䅣䅉桂䝁䅍兤あ䝁䅕䅉橂䝁䅅杣求䍁䅁䅡療䡁䅍䅣灂䡁䅑兙獂䡁䅍䅌杁䝁䅉党潂䝁䅅杤灂䝁䄸杣桂䝁䅷䅉潂䝁䅕兙獂䡁䅑䅡杁䝁䅍兙祂䝁䅕䅉潂䝁䄸督睂䝁䅫䅤桂䝁䅷督獁䍁䅁督睂䝁䅕睙灂䝁䅅䅢あ䡁䅫䅉浂䝁䅅睙灂䝁䅷兡あ䝁䅫党穂䍁䅷䅉瑂䝁䅕䅚灂䝁䅍兙獂䍁䄸睢浂䝁䅙兡橂䝁䅕䅉楂䡁䅕兡獂䝁䅑兡畂䝁䅣督獁䍁䅁杚祂䝁䅕党瑁䡁䅍䅤桂䝁䄴䅚灂䝁䄴睚杁䝁䅕兢求䡁䅉睚求䝁䄴睙㕂䍁䅁䅚求䡁䅁兙祂䡁䅑兢求䝁䄴䅤穂䍁䅁兙畂䝁䅑䅉橂䝁䅧兡獂䝁䅑睙桂䡁䅉党杁䝁䅍党畂䡁䅑党祂䡁䅍杌杁䙁䅣党杁䝁䅧兙㉂䝁䅕䅉灂䝁䄴杤求䡁䅍䅤瑂䝁䅕杢あ䡁䅍䅉療䡁䅉䅉橂䝁䄸兢瑂䝁䅫䅤瑂䝁䅕杢あ䡁䅍䅉灂䝁䄴䅉穂䝁䅕杤求䝁䄴䅤㕂䍁䄰督灂䡁䅧䅉睂䡁䅉睢睂䝁䅕杣あ䝁䅫党穂䍁䅁䅢療䝁䅍兙あ䝁䅕䅚杁䝁䅫杢杁䡁䅑睤求䝁䄴䅤㕂䍁䄰睢畂䝁䅕䅉穂䡁䅑兙あ䝁䅕督畁䅁䅁剹䅧乁䝧䅁噂䝁䄴兡㉂䝁䅕杣穂䝁䅅䅢杁䕁䅧党桂䝁䅷䅤潂䍁䅁睕求䡁䅉杤灂䝁䅍党穂䍁䅷䅉䩂䝁䄴睙畁䍁䅷䅉あ䝁䅧杣療䡁䅕睚潂䍁䅁兡あ䡁䅍䅉穂䡁䅕杙穂䝁䅫䅚灂䝁䅅杣灂䝁䅕督獁䍁䅁睢㍂䝁䄴督杁䝁䅅杢歂䍁䅁睢睂䝁䅕杣桂䡁䅑党穂䍁䅁兙橂䡁䅕䅤求䍁䅁睙桂䡁䅉党杁䝁䅧睢穂䡁䅁兡あ䝁䅅䅢穂䍁䅷䅉桂䝁䄴䅚杁䝁䄸兤あ䡁䅁兙あ䝁䅫党畂䡁䅑䅉桂䝁䄴䅚杁䝁䅉党潂䝁䅅杤灂䝁䄸杣桂䝁䅷䅉潂䝁䅕兙獂䡁䅑䅡杁䝁䅍兙祂䝁䅕䅉浂䝁䅅睙灂䝁䅷兡あ䝁䅫党穂䍁䄴䅉䩂䡁䅑䅉療䡁䅁党祂䝁䅅䅤求䡁䅍䅉あ䝁䅧杣療䡁䅕睚潂䍁䅁兑橂䡁䅕䅤求䍁䅁睑桂䡁䅉党杁䕁䅧睢穂䡁䅁兡あ䝁䅅䅢杁䙁䅍党祂䡁䅙兡橂䝁䅕督杁䝁䅅杢歂䍁䅁村求䝁䅧兙㉂䝁䅫睢祂䝁䅅䅢杁䕁䅧党桂䝁䅷䅤潂䍁䅁睑桂䡁䅉党杁䙁䅍党祂䡁䅙兡橂䝁䅕督杁䡁䅍党湂䝁䄰党畂䡁䅑督畁䍁䅁䅖潂䝁䅕䅉橂䝁䄸兢睂䝁䅅杢㕂䉁杫督杁䝁䅧睢穂䡁䅁兡あ䝁䅅䅢穂䍁䅁睢浂䝁䅙党祂䍁䅁睚求䝁䄴党祂䝁䅅䅢杁䝁䅅杢歂䍁䅁督睂䝁䅕睙灂䝁䅅䅢あ䡁䅫䅉穂䡁䅕杣湂䝁䅕杣㕂䍁䅷䅉灂䝁䄴䅤求䡁䅉杢桂䝁䅷䅉瑂䝁䅕䅚灂䝁䅍兡畂䝁䅕䅌杁䝁䄸杙穂䡁䅑党あ䡁䅉兡橂䡁䅍䅌杁䝁䅕兢求䡁䅉睚求䝁䄴睙㕂䍁䅁杣療䝁䄸兢杁䝁䅍兙祂䝁䅕䅌杁䡁䅉兙歂䝁䅫睢獂䝁䄸睚㕂䍁䅷䅉療䝁䄴睙療䝁䅷睢湂䡁䅫䅌杁䝁䅑兡桂䝁䅣杢療䡁䅍䅤灂䝁䅍䅉桂䝁䄴䅚杁䝁䅍睢祂䝁䄸杢桂䡁䅉入杁䝁䅍兙祂䝁䅕䅌杁䡁䅁党歂䝁䅫兙あ䡁䅉兡橂䍁䅁督求䡁䅉杤灂䝁䅍党穂䍁䅷䅉睂䝁䅧兙祂䝁䄰兙橂䡁䅫䅉穂䝁䅕杣㉂䝁䅫睙求䡁䅍䅌杁䝁䅅杢歂䍁䄸睢祂䍁䅁杙求䝁䅧兙㉂䝁䅫睢祂䝁䅅䅢杁䝁䅧党桂䝁䅷䅤潂䍁䅁督求䡁䅉杤灂䝁䅍党穂䍁䄴䅉䩂䡁䅑䅉桂䝁䅷督療䍁䅁䅣祂䝁䄸杤灂䝁䅑党穂䍁䅁睙療䝁䄰兢求䡁䅉睙灂䝁䅅䅢杁䝁䅧党桂䝁䅷䅤潂䍁䅁兡畂䡁䅍兤祂䝁䅅杢橂䝁䅕䅉穂䝁䅕杣㉂䝁䅫睙求䡁䅍睏杁䝁䅅杢歂䍁䅁杤桂䡁䅉兡療䡁䅕督杁䝁䄰兙畂䝁䅅睚求䝁䄰党畂䡁䅑䅉穂䝁䅕杣㉂䝁䅫睙求䡁䅍䅌杁䡁䅣䅡灂䝁䅍䅡杁䝁䅫杢橂䝁䅷兤歂䝁䅕䅉橂䝁䅕杢あ䡁䅉兙獂䍁䅁䅣ㅂ䡁䅉睙潂䝁䅅督灂䝁䄴睚獁䍁䅁兡畂䝁䅙睢祂䝁䄰兙あ䝁䅫睢畂䍁䅷䅉浂䝁䅫杢桂䝁䄴睙求䍁䅁兙畂䝁䅑䅉橂䝁䄸杢あ䡁䅉睢獂䍁䅁督㕂䡁䅍䅤求䝁䄰督獁䍁䅁杚桂䝁䅍兡獂䝁䅫䅤灂䝁䅕督杁䡁䅁䅢桂䝁䄴杢灂䝁䄴睚獁䍁䅁䅣潂䡁䅫督灂䝁䅍兡桂䝁䄴䅉祂䝁䅕睙祂䡁䅕兡あ䝁䄰党畂䡁䅑䅌杁䝁䅅䅚瑂䝁䅫杢灂䡁䅍䅤祂䝁䅅䅤灂䡁䅙党杁䡁䅁党祂䡁䅍睢畂䝁䄴党獂䍁䅁兢桂䝁䄴兙湂䝁䅕兢求䝁䄴䅤獁䍁䅁兢桂䡁䅉睡求䡁䅑兡畂䝁䅣䅌杁䝁䅅杢歂䍁䅁䅣ㅂ䝁䅉䅢灂䝁䅍䅉祂䝁䅕䅢桂䡁䅑兡療䝁䄴督杁䡁䅍党祂䡁䅙兡橂䝁䅕督畁䍁䅁兖畂䝁䅫杤求䡁䅉督桂䝁䅷䅉䥂䝁䅕兙獂䡁䅑䅡杁䙁䅍党祂䡁䅙兡橂䝁䅕督獁䍁䅁兓畂䝁䅍杌杁䝁䅙睢ㅂ䝁䄴䅚求䝁䅑䅉灂䝁䄴䅉硁䑁䅫睎㑁䍁䅁兙畂䝁䅑䅉灂䡁䅍䅉潂䝁䅕兙歂䡁䅅兤桂䡁䅉䅤求䡁䅉党歂䍁䅁兡畂䍁䅁睓灂䝁䄴睚杁䝁䄸杚杁䙁䅁杣ㅂ䡁䅍督灂䝁䅅䅌杁䙁䅁党畂䝁䄴督㕂䝁䅷杤桂䝁䄴兡桂䍁䄴䅁䭄䅇䅁杏䅧䙁䅕杢ㅂ䝁䄰䅉䡂䡁䅉睢ㅂ䡁䅁䅌杁䡁䅑睢湂䝁䅕䅤潂䝁䅕杣杁䡁䅣兡あ䝁䅧䅉灂䡁䅑督杁䡁䅍兤楂䡁䅍兡歂䝁䅫兙祂䝁䅫党穂䍁䅷䅉睂䡁䅉睢㉂䝁䅫䅚求䡁䅍䅉浂䝁䅫杢桂䝁䄴睙灂䝁䅅䅢杁䡁䅁杣療䡁䅑党橂䡁䅑兡療䝁䄴䅉楂䝁䅕杢求䝁䅙兡あ䍁䅁督療䝁䅷兤あ䝁䅫睢畂䡁䅍䅉睂䡁䅉兡瑂䝁䅅杣灂䝁䅷入杁䝁䅫杢杁䡁䅑䅡求䍁䅁兖畂䝁䅫䅤求䝁䅑䅉呂䡁䅑兙あ䝁䅕督獁䍁䅁䅤潂䝁䅕䅉噂䝁䄴兡あ䝁䅕䅚杁䕁䅳兡畂䝁䅣䅚療䝁䄰䅌杁䙁䅁睢獂䝁䅅杢歂䍁䅷䅉桂䝁䄴䅚杁䝁䅫杢あ䝁䅕杣畂䝁䅅䅤灂䝁䄸杢桂䝁䅷䅢㕂䍁䄴䅉䩂䡁䅑䅉療䡁䅁党祂䝁䅅䅤求䡁䅍䅉あ䝁䅧杣療䡁䅕睚潂䍁䅁兖畂䡁䅕兢杁䙁䅕睕獁䍁䅁兖畂䡁䅕兢杁䕁䅫杢あ䝁䅕杣畂䝁䅅䅤灂䝁䄸杢桂䝁䅷䅌杁䕁䅍睢獂䝁䄸杢灂䝁䅅䅢杁䕁䅷兡浂䝁䅕䅌杁䝁䅅杢歂䍁䅁睑獂䝁䄸督求䝁䅑䅉䍂䝁䅷睢橂䝁䅳䅉穂䝁䅕睚瑂䝁䅕杢あ䍁䄴䅉啂䝁䅧党杁䝁䅍睢瑂䡁䅁兙畂䡁䅫䅉療䝁䅙杚求䡁䅉督杁䝁䅣杣療䡁䅕䅣杁䝁䅷睢畂䝁䅣兌あ䝁䅕杣瑂䍁䅁兙畂䝁䅑䅉穂䝁䅧睢祂䡁䅑兌あ䝁䅕杣瑂䍁䅁䅚灂䡁䅍兙楂䝁䅫䅢灂䡁䅑入獁䍁䅁睚祂䝁䄸兤睂䍁䅁䅢灂䝁䅙党獁䍁䅁兙畂䝁䅑䅉桂䝁䅍睙灂䝁䅑党畂䡁䅑兙獂䍁䅁䅚求䝁䅅䅤潂䍁䅁兙畂䝁䅑䅉歂䝁䅫督瑂䝁䅕兢楂䝁䅕杣瑂䝁䅕杢あ䍁䅁䅣祂䝁䄸䅚ㅂ䝁䅍䅤穂䑁䅳䅉穂䡁䅕䅣睂䝁䅷党瑂䝁䅕杢あ䝁䅅䅢杁䝁䅅杢歂䍁䅁杤療䝁䅷兤畂䡁䅑兙祂䡁䅫䅉睂䡁䅉睢歂䡁䅕睙あ䡁䅍䅌杁䡁䅍兤橂䝁䅧䅉桂䡁䅍䅉灂䝁䄴䅚灂䡁䅙兡歂䡁䅕兙獂䍁䅁䅚灂䡁䅍兙楂䝁䅫䅢灂䡁䅑入獁䍁䅁杤療䝁䅷兤畂䡁䅑兙祂䡁䅫䅉楂䝁䅕杢求䝁䅙兡あ䡁䅍䅌杁䝁䅅杢歂䍁䅁䅚求䝁䄴䅤桂䝁䅷䅉桂䝁䄴䅚杁䡁䅙兡穂䝁䅫睢畂䍁䅁䅣祂䝁䄸䅚ㅂ䝁䅍䅤穂䑁䅳䅉桂䝁䄴䅚杁䝁䅅睙橂䝁䅫䅚求䝁䄴䅤獁䍁䅁督灂䝁䅍睡畂䝁䅕督穂䍁䅷䅉歂䝁䅫督桂䝁䅉兡獂䝁䅫䅤㕂䍁䅷䅉獂䝁䅫杚求䍁䅷䅉桂䝁䄴䅚杁䝁䅍兙畂䝁䅍党祂䍁䅁兙畂䝁䅑䅉橂䡁䅉兡あ䝁䅫睙桂䝁䅷䅉灂䝁䅷䅢畂䝁䅕督穂䍁䅁䅣祂䝁䄸䅚ㅂ䝁䅍䅤穂䍁䄴䅉䩂䡁䅑䅉桂䝁䅷督療䍁䅁䅣祂䝁䄸杤灂䝁䅑党穂䍁䅁睚祂䝁䄸兤睂䍁䅁䅣求䝁䄴督灂䝁䄸杢獁䍁䅁兡畂䝁䅑兡㉂䝁䅫䅚ㅂ䝁䅅䅢杁䝁䅷兡浂䝁䅕䅉桂䝁䄴䅚杁䝁䅍睢祂䡁䅁睢祂䝁䅅䅤求䍁䄰睢㍂䝁䄴党歂䍁䅁䅢灂䝁䅙党杁䝁䅫杢穂䡁䅕杣桂䝁䄴睙求䍁䅷䅉祂䝁䅕兡畂䡁䅍兤祂䝁䅅杢橂䝁䅕䅉睂䝁䄸睢獂䡁䅍䅉桂䝁䄴䅚杁䝁䄰兙畂䝁䅅睚求䝁䄰党畂䡁䅑䅉療䡁䅁党祂䝁䅅䅤灂䝁䄸杢穂䍁䅷䅉桂䝁䄴䅚杁䝁䄸䅤潂䝁䅕杣杁䝁䄰兡穂䝁䅍党獂䝁䅷兙畂䝁䅕睢ㅂ䡁䅍䅉睂䡁䅉睢歂䡁䅕睙あ䡁䅍杌杁䙁䅑䅡求䍁䅁睙療䝁䄰䅣桂䝁䄴入杁䡁䅍党獂䝁䅷督杁䝁䅫䅤穂䍁䅁䅣祂䝁䄸䅚ㅂ䝁䅍䅤穂䍁䅁䅣祂䝁䅫兢桂䡁䅉兡獂䡁䅫䅉あ䝁䄸䅉求䝁䄰䅣獂䝁䄸入求䡁䅉督杁䝁䅙睢祂䍁䅁䅤潂䝁䅕䅉楂䝁䅕杢求䝁䅙兡あ䍁䅁睢浂䍁䅁党瑂䡁䅁䅢療䡁䅫党求䡁䅍杌杁䕁䅫䅤杁䡁䅍党獂䝁䅷督杁䝁䅫䅤穂䍁䅁䅣祂䝁䄸䅚ㅂ䝁䅍䅤穂䍁䅁䅤潂䡁䅉睢ㅂ䝁䅣䅡杁䝁䅙兡求䝁䅷䅚杁䡁䅍兙獂䝁䅕督杁䡁䅁党祂䡁䅍睢畂䝁䄴党獂䍁䅷䅉灂䝁䄴䅚求䡁䅁党畂䝁䅑党畂䡁䅑䅉楂䡁䅉睢牂䝁䅕杣穂䍁䅷䅉橂䝁䄸杢穂䡁䅕䅢あ䝁䅅杢あ䡁䅍䅌杁䝁䅅杢歂䍁䅁兡畂䝁䅑党睂䝁䅕杢歂䝁䅕杢あ䍁䅁睙療䝁䄴䅤祂䝁䅅睙あ䝁䄸杣杁䝁䅅睚求䝁䄴䅤杁䡁䅍兙獂䝁䅕督杁䝁䅙睢祂䝁䅍党杁䝁䅅杢歂䍁䅁杙祂䝁䄸睡求䡁䅉督畁䍁䅁兖畂䡁䅕兢杁䕁䅣杣療䡁䅕䅣杁䡁䅣兙穂䍁䅁杚療䡁䅕杢歂䝁䅕䅚杁䝁䅫杢杁䑁䅅䅏ぁ䑁䅧䅉桂䝁䄴䅚杁䝁䅫督杁䝁䅉兙穂䝁䅕䅚杁䝁䅫杢杁䕁䅍䅡桂䡁䅑䅤桂䝁䄴睢療䝁䅣兙獁䍁䅁䅖求䝁䄴杢求䡁䅍督求䝁䅕杌䅁䍁女䅁㉃元䅁兖睂䝁䅉睢ㅂ䝁䄴䅚杁䕁䅣杣療䡁䅕䅣獁䍁䅁兓畂䝁䅍杌杁䝁䅷党桂䡁䅍党穂䍁䅁䅡療䡁䅕督求䝁䅧睢獂䝁䅑䅉歂䡁䅕杣桂䝁䅉䅢求䍁䅁睚療䝁䄸䅚穂䍁䅁䅤療䍁䅁睙ㅂ䡁䅍䅤療䝁䄰党祂䡁䅍䅉療䝁䄴䅉桂䍁䅁䅢求䝁䅅督求䍁䄰䅤療䍁䄰睢㍂䝁䄴䅉楂䝁䅅督灂䡁䅍䅉灂䝁䄴䅉あ䝁䅧党杁䙁䅕杢灂䡁䅑党歂䍁䅁睕あ䝁䅅䅤求䡁䅍䅌杁䙁䅁兤求䡁䅉䅤療䍁䅁杕灂䝁䅍睢獁䍁䅁兙畂䝁䅑䅉乂䝁䅕䅥灂䝁䅍睢畁䍁䅁兓あ䍁䅁睢睂䝁䅕杣桂䡁䅑党穂䍁䅁䅤潂䡁䅉睢ㅂ䝁䅣䅡杁䝁䅙睢ㅂ䡁䅉䅉穂䝁䅕睚瑂䝁䅕杢あ䡁䅍杏杁䙁䅉党畂䡁䅑兌䉂䍁䄰睑求䝁䄴䅤求䡁䅉䅌杁䕁䅅睙灂䝁䄰兙獁䍁䅁兔求䡁䅧兡橂䝁䄸䅌杁䝁䅅杢歂䍁䅁杒祂䝁䅅杢橂䝁䅧兡穂䝁䅫杢湂䍁䄴䅉啂䝁䅧党杁䝁䅍睢瑂䡁䅁兙畂䡁䅫睊穂䍁䅁杙祂䝁䅅杢歂䡁䅍䅌杁䡁䅍兤橂䝁䅧䅉桂䡁䅍䅉卂䝁䅕杢あ䍁䄰兑瑁䕁䅍党畂䡁䅑党祂䍁䅁兙畂䝁䅑䅉䉂䝁䅍兡瑂䝁䅅䅉あ䝁䅧兙あ䍁䅁杚桂䝁䅍兡獂䝁䅫䅤桂䡁䅑党杁䝁䅍睢畂䡁䅍兤瑂䝁䅕杣杁䡁䅑杣桂䝁䄴督桂䝁䅍䅤灂䝁䄸杢穂䍁䅁兙橂䡁䅉睢穂䡁䅍䅉桂䍁䅁杣桂䝁䄴睚求䍁䅁睢浂䍁䅁督あ䝁䄸杣求䍁䄰杙桂䡁䅍党歂䍁䅁兙畂䝁䅑䅉㉂䝁䅫杣あ䡁䅕兙獂䍁䅁睙潂䝁䅅杢畂䝁䅕䅢穂䍁䄴䅉䩂䡁䅑䅉療䝁䅙杚求䡁䅉督杁䝁䅙兤祂䝁䄴兡あ䡁䅕杣求䍁䅁睙療䝁䄰䅣祂䝁䅫督灂䝁䄴睚杁䝁䄰兙あ䡁䅑杣求䡁䅍督求䡁䅍䅌杁䡁䅑兡祂䝁䅕督獁䍁䅁睙療䝁䄴督ㅂ䝁䄰党祂䍁䅁党獂䝁䅕睙あ䡁䅉睢畂䝁䅫睙穂䍁䅷䅉桂䡁䅁䅣獂䝁䅫兙畂䝁䅍党穂䍁䅷䅉あ䝁䄸睢獂䡁䅍䅌杁䝁䅧兙畂䝁䅑杙桂䝁䅣督獁䍁䅁睙療䝁䄰䅣ㅂ䡁䅑党祂䡁䅍䅌杁䡁䅍兢桂䡁䅉䅤睂䝁䅧睢畂䝁䅕督獁䍁䅁兙畂䝁䅑䅉桂䝁䅍睙求䡁䅍督療䡁䅉兡求䡁䅍杌杁䕁䅫䅤杁䝁䅅䅢穂䝁䄸䅉睂䡁䅉睢㉂䝁䅫䅚求䡁䅍䅉瑂䝁䅕杣橂䝁䅧兙畂䝁䅑兡穂䝁䅕䅉療䝁䄴䅉桂䝁䄴䅉灂䝁䄴督あ䝁䅅䅢獂䝁䄰党畂䡁䅑䅉穂䝁䅅䅢求䡁䅍䅉楂䝁䅅督灂䡁䅍睏杁䝁䅅杢歂䍁䅁䅤潂䝁䅕䅉獂䝁䅕兙穂䝁䅕兌あ䝁䄸兌療䡁䅣杢杁䡁䅑杣桂䝁䄴督桂䝁䅍䅤灂䝁䄸杢杁䡁䅑睢杁䝁䅍睢畂䡁䅍兤瑂䝁䅕杣穂䍁䅁睤潂䝁䄸䅉歂䝁䄸䅉畂䝁䄸䅤杁䡁䅅兤桂䝁䅷兡浂䡁䅫䅉浂䝁䄸杣杁䡁䅑杣桂䝁䅑兡あ䝁䅫睢畂䝁䅅䅢杁䝁䅙兡畂䝁䅅杢橂䝁䅫杢湂䍁䅷䅉あ䝁䅧党杁䝁䅷党桂䡁䅍党杁䡁䅑睢瑁䝁䄸睤畂䍁䅁䅤祂䝁䅅杢穂䝁䅅睙あ䝁䅫睢畂䍁䅁䅤潂䡁䅉睢ㅂ䝁䅣䅡杁䡁䅍䅤桂䝁䅙杚求䝁䅑䅉療䡁䅉䅉ㅂ䝁䄴督あ䝁䅅杚浂䝁䅕䅚杁䝁䅳兡療䡁䅍睡穂䍁䅁䅢療䝁䅍兙あ䝁䅕䅚杁䝁䅫杢杁䡁䅑䅡灂䡁䅉䅚瑁䡁䅁兙祂䡁䅑入杁䡁䅉党あ䝁䅅兡獂䝁䅕杣湁䡁䅍䅉獂䝁䄸睙桂䡁䅑兡療䝁䄴督獁䍁䅁兙畂䝁䅑䅉療䡁䅑䅡求䡁䅉䅉㉂䝁䅫杣あ䡁䅕兙獂䍁䅁睢睂䡁䅑兡療䝁䄴督畁䍁䅁兓あ䍁䅁睢睂䝁䅕杣桂䡁䅑党穂䍁䅁杣求䡁䅑兙灂䝁䅷䅉灂䝁䄴督あ䝁䅅䅢獂䝁䄰党畂䡁䅑䅉穂䝁䅅䅢求䡁䅍䅉穂䡁䅑睢祂䝁䅕督杁䡁䅕杢歂䝁䅕杣杁䡁䅑䅡求䍁䅁睒求䡁䅑䅉䩂䡁䅑䅉佂䝁䄸睤杁䝁䅅杢歂䍁䅁䅓療䝁䄰党杁䕁䅍䅡療䝁䅫睙求䍁䅁杢桂䝁䄰党穂䑁䅳䅉獂䝁䅕兙穂䝁䅕兌あ䝁䄸兌療䡁䅣杢杁䝁䅅杢歂䍁䅁杚祂䝁䅅杢橂䝁䅧兡穂䝁䅕䅚杁䝁䅷党桂䡁䅍党瑁䡁䅑睢瑁䝁䄸睤畂䍁䅁督あ䝁䄸杣求䡁䅍䅉ㅂ䝁䄴䅚求䡁䅉䅉あ䝁䅧党杁䙁䅉党畂䡁䅑兌䉂䍁䄰睑求䝁䄴䅤祂䝁䅕䅌杁䕁䅍睢獂䝁䄸杣啂䡁䅫兢求䍁䅷䅉桂䝁䄴䅚杁䙁䅉兡瑂䙁䅑入瑂䝁䅕䅉畂䝁䅅兢求䡁䅍睏杁䝁䅅杢歂䍁䅁睙療䝁䄰䅣桂䝁䄴入瑁䝁䄸睤畂䝁䅕䅚杁䡁䅍䅤療䡁䅉党穂䍁䅁兙畂䝁䅑䅉求䍁䄰睙療䝁䄰兢求䡁䅉睙求䍁䅁䅣獂䝁䅅䅤浂䝁䄸杣瑂䍁䅁䅤潂䡁䅉睢ㅂ䝁䅣䅡杁䡁䅉党畂䡁䅑兙橂䝁䅕杢あ䝁䅕杣畁䝁䅍睢瑂䍁䄴䅉啂䝁䅧党杁䝁䅍睢瑂䡁䅁兙畂䡁䅫䅉㍂䝁䅅督杁䝁䅙睢祂䝁䄰党祂䝁䅷入杁䝁䅳杢療䡁䅣杢杁䝁䅅督杁䙁䅉党畂䡁䅑兌䉂䍁䄰睑求䝁䄴䅤求䡁䅉䅌杁䕁䅫杢橂䍁䄴䅉桂䝁䄴䅚杁䝁䅍䅡桂䝁䄴睚求䝁䅑䅉灂䡁䅑督杁䝁䄴兙瑂䝁䅕䅉あ䝁䄸䅉噂䡁䅁杙療䡁䅕杢歂䍁䅁睒祂䝁䄸兤睂䍁䅷䅉䩂䝁䄴睙畁䍁䅁兡畂䍁䅁杒求䝁䅉杣ㅂ䝁䅅杣㕂䍁䅁杍睁䑁䅉睍畁䍁䅁兖睂䝁䅉睢ㅂ䝁䄴䅚杁䕁䅣杣療䡁䅕䅣獁䍁䅁兓畂䝁䅍杌杁䡁䅣兙穂䍁䅁杚療䡁䅕杢歂䝁䅕䅚杁䝁䅫杢杁䑁䅅兏㉁䑁䅁䅉桂䝁䄴䅚杁䝁䅫督杁䝁䅉兙穂䝁䅕䅚杁䝁䅫杢杁䙁䅁䅢桂䝁䄴睢獁䍁䅁䅖求䡁䅧兙穂䍁䄴䅁䱄䅇䅁杖䅁䙁䅕䅣湂䡁䅉兙歂䝁䅕䅉㡂䍁䅁睑祂䝁䅕䅚灂䡁䅑睖桂䡁䅑睙潂䍁䄸睔ㅂ䡁䅑䅢療䝁䄸睡杁䍁䅧䅍硁䍁䄸䅍㍁䍁䄸杍睁䑁䅅兏灁䅁䅁入䄸䙁䅙䅁噂䡁䅁睚祂䝁䅅䅚求䍁䅁䅦杁䕁䅍杣求䝁䅑兡あ䙁䅣兙あ䝁䅍䅡癁䕁䄸兤あ䝁䅷睢療䝁䅳䅉潁䑁䅁免癁䑁䅁䅏癁䑁䅉䅍祁䑁䅑克䅁䉁到䅁坂䅁䅁兖睂䝁䅣杣桂䝁䅑党杁䡁䅷䅉䑂䡁䅉党歂䝁䅫䅤塂䝁䅅䅤橂䝁䅧睌偂䡁䅕䅤獂䝁䄸睢牂䍁䅁䅋睁䑁䅅睌睁䑁䅧睌祁䑁䅁杍ㅁ䍁䅫䅁湄䅄䅁杖䅁䙁䅕䅣湂䡁䅉兙歂䝁䅕䅉㡂䍁䅁睑祂䝁䅕䅚灂䡁䅑睖桂䡁䅑睙潂䍁䄸睔ㅂ䡁䅑䅢療䝁䄸睡杁䍁䅧䅍硁䍁䄸䅍㕁䍁䄸杍睁䑁䅉兎灁䅁䅁睲䅳䙁䅙䅁噂䡁䅁睚祂䝁䅅䅚求䍁䅁䅦杁䕁䅍杣求䝁䅑兡あ䙁䅣兙あ䝁䅍䅡癁䕁䄸兤あ䝁䅷睢療䝁䅳䅉潁䑁䅁免癁䑁䅅睍癁䑁䅉䅍祁䑁䅕克䅁䵁义䅁坂䅁䅁兖睂䝁䅣杣桂䝁䅑党杁䡁䅷䅉䑂䡁䅉党歂䝁䅫䅤塂䝁䅅䅤橂䝁䅧睌偂䡁䅕䅤獂䝁䄸睢牂䍁䅁䅋睁䑁䅅睌祁䑁䅁睌祁䑁䅁杍穁䍁䅫䅁ㅂ充䅁杖䅁䙁䅕䅣湂䡁䅉兙歂䝁䅕䅉㡂䍁䅁睑祂䝁䅕䅚灂䡁䅑睖桂䡁䅑睙潂䍁䄸睔ㅂ䡁䅑䅢療䝁䄸睡杁䍁䅧䅍硁䍁䄸杍硁䍁䄸杍睁䑁䅉兎灁䅁䅁䅚䄴䙁䅙䅁噂䡁䅁睚祂䝁䅅䅚求䍁䅁䅦杁䕁䅍杣求䝁䅑兡あ䙁䅣兙あ䝁䅍䅡癁䕁䄸兤あ䝁䅷睢療䝁䅳䅉潁䑁䅁免癁䑁䅉杍癁䑁䅉䅍祁䑁䅕克䅁䥁剅䅁坂䅁䅁兖睂䝁䅣杣桂䝁䅑党杁䡁䅷䅉䑂䡁䅉党歂䝁䅫䅤塂䝁䅅䅤橂䝁䅧睌偂䡁䅕䅤獂䝁䄸睢牂䍁䅁䅋睁䑁䅅睌祁䑁䅕睌祁䑁䅁杍祁䍁䅫䅁䉄睄䅁杖䅁䙁䅕䅣湂䡁䅉兙歂䝁䅕䅉㡂䍁䅁睑祂䝁䅕䅚灂䡁䅑睖桂䡁䅑睙潂䍁䄸睔ㅂ䡁䅑䅢療䝁䄸睡杁䍁䅧䅍硁䍁䄸杍㉁䍁䄸杍睁䑁䅉杍灁䅁䅁䅰䄴䙁䅙䅁噂䡁䅁睚祂䝁䅅䅚求䍁䅁䅦杁䕁䅍杣求䝁䅑兡あ䙁䅣兙あ䝁䅍䅡癁䕁䄸兤あ䝁䅷睢療䝁䅳䅉潁䑁䅁免癁䑁䅍䅍癁䑁䅉䅍硁䑁䅫克䅁䙁具䅁坂䅁䅁兖睂䝁䅣杣桂䝁䅑党杁䡁䅷䅉䑂䡁䅉党歂䝁䅫䅤塂䝁䅅䅤橂䝁䅧睌偂䡁䅕䅤獂䝁䄸睢牂䍁䅁䅋睁䑁䅅睌穁䑁䅁睌祁䑁䅁杍穁䍁䅫䅁㕂䅅䅁杖䅁䙁䅕䅣湂䡁䅉兙歂䝁䅕䅉㡂䍁䅁睑祂䝁䅕䅚灂䡁䅑睖桂䡁䅑睙潂䍁䄸睔ㅂ䡁䅑䅢療䝁䄸睡杁䍁䅧䅍祁䍁䄸䅍ぁ䍁䄸杍睁䑁䅅兏灁䅁䅁杨䅳䙁䅙䅁噂䡁䅁睚祂䝁䅅䅚求䍁䅁䅦杁䕁䅍杣求䝁䅑兡あ䙁䅣兙あ䝁䅍䅡癁䕁䄸兤あ䝁䅷睢療䝁䅳䅉潁䑁䅁杍癁䑁䅁䅎癁䑁䅉䅍祁䑁䅕克䅁䅁兙䅁坂䅁䅁兖睂䝁䅣杣桂䝁䅑党杁䡁䅷䅉䑂䡁䅉党歂䝁䅫䅤塂䝁䅅䅤橂䝁䅧睌偂䡁䅕䅤獂䝁䄸睢牂䍁䅁䅋睁䑁䅉睌睁䑁䅕睌祁䑁䅁杍ぁ䍁䅫䅁䙂䅅䅁杖䅁䙁䅕䅣湂䡁䅉兙歂䝁䅕䅉㡂䍁䅁睑祂䝁䅕䅚灂䡁䅑睖桂䡁䅑睙潂䍁䄸睔ㅂ䡁䅑䅢療䝁䄸睡杁䍁䅧䅍祁䍁䄸䅍㍁䍁䄸杍睁䑁䅉兎灁䅁䅁兺䄴䙁䅙䅁噂䡁䅁睚祂䝁䅅䅚求䍁䅁䅦杁䕁䅍杣求䝁䅑兡あ䙁䅣兙あ䝁䅍䅡癁䕁䄸兤あ䝁䅷睢療䝁䅳䅉潁䑁䅁杍癁䑁䅁䅏癁䑁䅉䅍硁䑁䅣克䅁䥁卉䅁坂䅁䅁兖睂䝁䅣杣桂䝁䅑党杁䡁䅷䅉䑂䡁䅉党歂䝁䅫䅤塂䝁䅅䅤橂䝁䅧睌偂䡁䅕䅤獂䝁䄸睢牂䍁䅁䅋睁䑁䅉睌睁䑁䅧睌祁䑁䅁杍硁䍁䅫䅁ぃ充䅁杖䅁䙁䅕䅣湂䡁䅉兙歂䝁䅕䅉㡂䍁䅁睑祂䝁䅕䅚灂䡁䅑睖桂䡁䅑睙潂䍁䄸睔ㅂ䡁䅑䅢療䝁䄸睡杁䍁䅧䅍祁䍁䄸䅍㑁䍁䄸杍睁䑁䅉䅎灁䅁䅁䉏䅅䙁䅙䅁噂䡁䅁睚祂䝁䅅䅚求䍁䅁䅦杁䕁䅍杣求䝁䅑兡あ䙁䅣兙あ䝁䅍䅡癁䕁䄸兤あ䝁䅷睢療䝁䅳䅉潁䑁䅁杍癁䑁䅅䅍癁䑁䅉䅍祁䑁䅕克䅁䅁䵑䅁坂䅁䅁兖睂䝁䅣杣桂䝁䅑党杁䡁䅷䅉䑂䡁䅉党歂䝁䅫䅤塂䝁䅅䅤橂䝁䅧睌偂䡁䅕䅤獂䝁䄸睢牂䍁䅁䅋睁䑁䅉睌硁䑁䅉睌祁䑁䅁杍ぁ䍁䅫䅁灃杄䅁杖䅁䙁䅕䅣湂䡁䅉兙歂䝁䅕䅉㡂䍁䅁睑祂䝁䅕䅚灂䡁䅑睖桂䡁䅑睙潂䍁䄸睔ㅂ䡁䅑䅢療䝁䄸睡杁䍁䅧䅍祁䍁䄸免穁䍁䄸杍睁䑁䅉睍灁䅁䅁睖䄴䙁䅙䅁噂䡁䅁睚祂䝁䅅䅚求䍁䅁䅦杁䕁䅍杣求䝁䅑兡あ䙁䅣兙あ䝁䅍䅡癁䕁䄸兤あ䝁䅷睢療䝁䅳䅉潁䑁䅁杍癁䑁䅅䅎癁䑁䅉䅍祁䑁䅉克䅁䱁兯䅁坂䅁䅁兖睂䝁䅣杣桂䝁䅑党杁䡁䅷䅉䑂䡁䅉党歂䝁䅫䅤塂䝁䅅䅤橂䝁䅧睌偂䡁䅕䅤獂䝁䄸睢牂䍁䅁䅋睁䑁䅉睌硁䑁䅑睌祁䑁䅁杍ㅁ䍁䅫䅁䉄杆䅁杖䅁䙁䅕䅣湂䡁䅉兙歂䝁䅕䅉㡂䍁䅁睑祂䝁䅕䅚灂䡁䅑睖桂䡁䅑睙潂䍁䄸睔ㅂ䡁䅑䅢療䝁䄸睡杁䍁䅧䅍祁䍁䄸免ㅁ䍁䄸杍睁䑁䅉䅎灁䅁䅁前䅁䙁䅙䅁噂䡁䅁睚祂䝁䅅䅚求䍁䅁䅦杁䕁䅍杣求䝁䅑兡あ䙁䅣兙あ䝁䅍䅡癁䕁䄸兤あ䝁䅷睢療䝁䅳䅉潁䑁䅁杍癁䑁䅅李癁䑁䅉䅍祁䑁䅍克䅁䍁偷䅁坂䅁䅁兖睂䝁䅣杣桂䝁䅑党杁䡁䅷䅉䑂䡁䅉党歂䝁䅫䅤塂䝁䅅䅤橂䝁䅧睌偂䡁䅕䅤獂䝁䄸睢牂䍁䅁䅋睁䑁䅉睌硁䑁䅙睌祁䑁䅁杍ぁ䍁䅫䅁噂杄䅁杖䅁䙁䅕䅣湂䡁䅉兙歂䝁䅕䅉㡂䍁䅁睑祂䝁䅕䅚灂䡁䅑睖桂䡁䅑睙潂䍁䄸睔ㅂ䡁䅑䅢療䝁䄸睡杁䍁䅧䅍祁䍁䄸免㍁䍁䄸杍睁䑁䅉睍灁䅁䅁杓䄸䙁䅙䅁噂䡁䅁睚祂䝁䅅䅚求䍁䅁䅦杁䕁䅍杣求䝁䅑兡あ䙁䅣兙あ䝁䅍䅡癁䕁䄸兤あ䝁䅷睢療䝁䅳䅉潁䑁䅁杍癁䑁䅉䅍癁䑁䅉䅍祁䑁䅑克䅁䕁䱙䅁坂䅁䅁兖睂䝁䅣杣桂䝁䅑党杁䡁䅷䅉䑂䡁䅉党歂䝁䅫䅤塂䝁䅅䅤橂䝁䅧睌偂䡁䅕䅤獂䝁䄸睢牂䍁䅁䅋睁䑁䅉睌祁䑁䅅睌祁䑁䅁免㑁䍁䅫䅁佁睄䅁杖䅁䙁䅕䅣湂䡁䅉兙歂䝁䅕䅉㡂䍁䅁睑祂䝁䅕䅚灂䡁䅑睖桂䡁䅑睙潂䍁䄸睔ㅂ䡁䅑䅢療䝁䄸睡杁䍁䅧䅍祁䍁䄸杍硁䍁䄸杍睁䑁䅉睍灁䅁䅁朹䄸䙁䅙䅁噂䡁䅁睚祂䝁䅅䅚求䍁䅁䅦杁䕁䅍杣求䝁䅑兡あ䙁䅣兙あ䝁䅍䅡癁䕁䄸兤あ䝁䅷睢療䝁䅳䅉潁䑁䅁杍癁䑁䅉杍癁䑁䅉䅍硁䑁䅣克䅁䥁䵯䅁坂䅁䅁兖睂䝁䅣杣桂䝁䅑党杁䡁䅷䅉䑂䡁䅉党歂䝁䅫䅤塂䝁䅅䅤橂䝁䅧睌偂䡁䅕䅤獂䝁䄸睢牂䍁䅁䅋睁䑁䅉睌祁䑁䅍睌祁䑁䅁杍穁䍁䅫䅁桁睄䅁杖䅁䙁䅕䅣湂䡁䅉兙歂䝁䅕䅉㡂䍁䅁睑祂䝁䅕䅚灂䡁䅑睖桂䡁䅑睙潂䍁䄸睔ㅂ䡁䅑䅢療䝁䄸睡杁䍁䅧䅍祁䍁䄸杍ぁ䍁䄸杍睁䑁䅉免灁䅁䅁桫䅅䙁䅙䅁噂䡁䅁睚祂䝁䅅䅚求䍁䅁䅦杁䕁䅍杣求䝁䅑兡あ䙁䅣兙あ䝁䅍䅡癁䕁䄸兤あ䝁䅷睢療䝁䅳䅉潁䑁䅁杍癁䑁䅉兎癁䑁䅉䅍祁䑁䅉克䅁䙁券䅁坂䅁䅁兖睂䝁䅣杣桂䝁䅑党杁䡁䅷䅉䑂䡁䅉党歂䝁䅫䅤塂䝁䅅䅤橂䝁䅧睌偂䡁䅕䅤獂䝁䄸睢牂䍁䅁䅋睁䑁䅉睌祁䑁䅙睌祁䑁䅁杍ぁ䍁䅫䅁畁睄䅁杖䅁䙁䅕䅣湂䡁䅉兙歂䝁䅕䅉㡂䍁䅁睑祂䝁䅕䅚灂䡁䅑睖桂䡁䅑睙潂䍁䄸睔ㅂ䡁䅑䅢療䝁䄸睡杁䍁䅧䅍祁䍁䄸杍㑁䍁䄸杍睁䑁䅅䅏灁䅁䅁䈴䅁䙁䅙䅁噂䡁䅁睚祂䝁䅅䅚求䍁䅁䅦杁䕁䅍杣求䝁䅑兡あ䙁䅣兙あ䝁䅍䅡癁䕁䄸兤あ䝁䅷睢療䝁䅳䅉潁䑁䅁杍癁䑁䅉䅏癁䑁䅉䅍祁䑁䅁克䅁䩁䵁䅁坂䅁䅁兖睂䝁䅣杣桂䝁䅑党杁䡁䅷䅉䑂䡁䅉党歂䝁䅫䅤塂䝁䅅䅤橂䝁䅧睌偂䡁䅕䅤獂䝁䄸睢牂䍁䅁䅋睁䑁䅉睌祁䑁䅫睌祁䑁䅁杍ぁ䍁䅫䅁䙂充䅁杖䅁䙁䅕䅣湂䡁䅉兙歂䝁䅕䅉㡂䍁䅁睑祂䝁䅕䅚灂䡁䅑睖桂䡁䅑睙潂䍁䄸睔ㅂ䡁䅑䅢療䝁䄸睡杁䍁䅧䅍穁䍁䄸䅍ㅁ䍁䄸杍睁䑁䅉免灁䅁䅁条䄴䙁䅙䅁噂䡁䅁睚祂䝁䅅䅚求䍁䅁䅦杁䕁䅍杣求䝁䅑兡あ䙁䅣兙あ䝁䅍䅡癁䕁䄸兤あ䝁䅷睢療䝁䅳䅉潁䑁䅁睍癁䑁䅁兎癁䑁䅉䅍祁䑁䅑克䅁䙁偣䅁坂䅁䅁兖睂䝁䅣杣桂䝁䅑党杁䡁䅷䅉䑂䡁䅉党歂䝁䅫䅤塂䝁䅅䅤橂䝁䅧睌偂䡁䅕䅤獂䝁䄸睢牂䍁䅁䅋睁䑁䅍睌睁䑁䅧睌祁䑁䅁杍祁䍁䅫䅁㍂充䅁杖䅁䙁䅕䅣湂䡁䅉兙歂䝁䅕䅉㡂䍁䅁睑祂䝁䅕䅚灂䡁䅑睖桂䡁䅑睙潂䍁䄸睔ㅂ䡁䅑䅢療䝁䄸睡杁䍁䅧䅍穁䍁䄸䅍㕁䍁䄸杍睁䑁䅉杍灁䅁䅁睤䅳䙁䅙䅁噂䡁䅁睚祂䝁䅅䅚求䍁䅁䅦杁䕁䅍杣求䝁䅑兡あ䙁䅣兙あ䝁䅍䅡癁䕁䄸兤あ䝁䅷睢療䝁䅳䅉潁䑁䅁睍癁䑁䅅䅍癁䑁䅉䅍祁䑁䅅克䅁䕁剫䅁坂䅁䅁兖睂䝁䅣杣桂䝁䅑党杁䡁䅷䅉䑂䡁䅉党歂䝁䅫䅤塂䝁䅅䅤橂䝁䅧睌偂䡁䅕䅤獂䝁䄸睢牂䍁䅁䅋睁䑁䅍睌硁䑁䅅睌祁䑁䅁杍ぁ䍁䅫䅁獃䅅䅁杖䅁䙁䅕䅣湂䡁䅉兙歂䝁䅕䅉㡂䍁䅁睑祂䝁䅕䅚灂䡁䅑睖桂䡁䅑睙潂䍁䄸睔ㅂ䡁䅑䅢療䝁䄸睡杁䍁䅧䅍穁䍁䄸免祁䍁䄸杍睁䑁䅅䅎灁䅁䅁睍䅷䙁䅙䅁噂䡁䅁睚祂䝁䅅䅚求䍁䅁䅦杁䕁䅍杣求䝁䅑兡あ䙁䅣兙あ䝁䅍䅡癁䕁䄸兤あ䝁䅷睢療䝁䅳䅉潁䑁䅁睍癁䑁䅅杍癁䑁䅉䅍祁䑁䅁克䅁䙁余䅁坂䅁䅁兖睂䝁䅣杣桂䝁䅑党杁䡁䅷䅉䑂䡁䅉党歂䝁䅫䅤塂䝁䅅䅤橂䝁䅧睌偂䡁䅕䅤獂䝁䄸睢牂䍁䅁䅋睁䑁䅍睌硁䑁䅉睌祁䑁䅁杍硁䍁䅫䅁䱂䅅䅁杖䅁䙁䅕䅣湂䡁䅉兙歂䝁䅕䅉㡂䍁䅁睑祂䝁䅕䅚灂䡁䅑睖桂䡁䅑睙潂䍁䄸睔ㅂ䡁䅑䅢療䝁䄸睡杁䍁䅧䅍穁䍁䄸免ぁ䍁䄸杍睁䑁䅅睎灁䅁䅁䉶䅅䙁䅙䅁噂䡁䅁睚祂䝁䅅䅚求䍁䅁䅦杁䕁䅍杣求䝁䅑兡あ䙁䅣兙あ䝁䅍䅡癁䕁䄸兤あ䝁䅷睢療䝁䅳䅉潁䑁䅁睍癁䑁䅅䅎癁䑁䅉䅍祁䑁䅉克䅁䝁剉䅁坂䅁䅁兖睂䝁䅣杣桂䝁䅑党杁䡁䅷䅉䑂䡁䅉党歂䝁䅫䅤塂䝁䅅䅤橂䝁䅧睌偂䡁䅕䅤獂䝁䄸睢牂䍁䅁䅋睁䑁䅍睌硁䑁䅑睌祁䑁䅁杍穁䍁䅫䅁⭄䅅䅁杖䅁䙁䅕䅣湂䡁䅉兙歂䝁䅕䅉㡂䍁䅁睑祂䝁䅕䅚灂䡁䅑睖桂䡁䅑睙潂䍁䄸睔ㅂ䡁䅑䅢療䝁䄸睡杁䍁䅧䅍穁䍁䄸免ぁ䍁䄸杍睁䑁䅉䅎灁䅁䅁䉂䅅䙁䅙䅁噂䡁䅁睚祂䝁䅅䅚求䍁䅁䅦杁䕁䅍杣求䝁䅑兡あ䙁䅣兙あ䝁䅍䅡癁䕁䄸兤あ䝁䅷睢療䝁䅳䅉潁䑁䅁睍癁䑁䅅李癁䑁䅉䅍祁䑁䅍克䅁乁何䅁坂䅁䅁兖睂䝁䅣杣桂䝁䅑党杁䡁䅷䅉䑂䡁䅉党歂䝁䅫䅤塂䝁䅅䅤橂䝁䅧睌偂䡁䅕䅤獂䝁䄸睢牂䍁䅁䅋睁䑁䅍睌硁䑁䅣睌祁䑁䅁杍祁䍁䅫䅁䕃睄䅁杖䅁䙁䅕䅣湂䡁䅉兙歂䝁䅕䅉㡂䍁䅁睑祂䝁䅕䅚灂䡁䅑睖桂䡁䅑睙潂䍁䄸睔ㅂ䡁䅑䅢療䝁䄸睡杁䍁䅧䅍穁䍁䄸免㑁䍁䄸杍睁䑁䅅䅎灁䅁䅁䉵䅁䙁䅙䅁噂䡁䅁睚祂䝁䅅䅚求䍁䅁䅦杁䕁䅍杣求䝁䅑兡あ䙁䅣兙あ䝁䅍䅡癁䕁䄸兤あ䝁䅷睢療䝁䅳䅉潁䑁䅁睍癁䑁䅅䅏癁䑁䅉䅍祁䑁䅅克䅁䱁偅䅁坂䅁䅁兖睂䝁䅣杣桂䝁䅑党杁䡁䅷䅉䑂䡁䅉党歂䝁䅫䅤塂䝁䅅䅤橂䝁䅧睌偂䡁䅕䅤獂䝁䄸睢牂䍁䅁䅋睁䑁䅍睌祁䑁䅁睌祁䑁䅁免㑁䍁䅫䅁汃杄䅁杖䅁䙁䅕䅣湂䡁䅉兙歂䝁䅕䅉㡂䍁䅁睑祂䝁䅕䅚灂䡁䅑睖桂䡁䅑睙潂䍁䄸睔ㅂ䡁䅑䅢療䝁䄸睡杁䍁䅧䅍穁䍁䄸杍ㅁ䍁䄸杍睁䑁䅅䅎灁䅁䅁眫䄴䙁䅙䅁噂䡁䅁睚祂䝁䅅䅚求䍁䅁䅦杁䕁䅍杣求䝁䅑兡あ䙁䅣兙あ䝁䅍䅡癁䕁䄸兤あ䝁䅷睢療䝁䅳䅉潁䑁䅁睍癁䑁䅉兎癁䑁䅉䅍硁䑁䅕克䅁䙁兙䅁坂䅁䅁兖睂䝁䅣杣桂䝁䅑党杁䡁䅷䅉䑂䡁䅉党歂䝁䅫䅤塂䝁䅅䅤橂䝁䅧睌偂䡁䅕䅤獂䝁䄸睢牂䍁䅁䅋睁䑁䅍睌祁䑁䅕睌祁䑁䅁杍ぁ䍁䅫䅁䍄睄䅁杖䅁䙁䅕䅣湂䡁䅉兙歂䝁䅕䅉㡂䍁䅁睑祂䝁䅕䅚灂䡁䅑睖桂䡁䅑睙潂䍁䄸睔ㅂ䡁䅑䅢療䝁䄸睡杁䍁䅧䅍穁䍁䄸杍㍁䍁䄸杍睁䑁䅁睍灁䅁䅁䅗䄴䙁䅙䅁噂䡁䅁睚祂䝁䅅䅚求䍁䅁䅦杁䕁䅍杣求䝁䅑兡あ䙁䅣兙あ䝁䅍䅡癁䕁䄸兤あ䝁䅷睢療䝁䅳䅉潁䑁䅁睍癁䑁䅉䅏癁䑁䅉䅍祁䑁䅑克䅁䍁关䅁坂䅁䅁兖睂䝁䅣杣桂䝁䅑党杁䡁䅷䅉䑂䡁䅉党歂䝁䅫䅤塂䝁䅅䅤橂䝁䅧睌偂䡁䅕䅤獂䝁䄸睢牂䍁䅁䅋睁䑁䅍睌祁䑁䅫睌祁䑁䅁杍祁䍁䅫䅁㡃杄䅁杖䅁䙁䅕䅣湂䡁䅉兙歂䝁䅕䅉㡂䍁䅁睑祂䝁䅕䅚灂䡁䅑睖桂䡁䅑睙潂䍁䄸睔ㅂ䡁䅑䅢療䝁䄸睡杁䍁䅧䅍穁䍁䄸睍睁䍁䄸杍睁䑁䅅睎灁䅁䅁睉䄸䙁䅙䅁噂䡁䅁睚祂䝁䅅䅚求䍁䅁䅦杁䕁䅍杣求䝁䅑兡あ䙁䅣兙あ䝁䅍䅡癁䕁䄸兤あ䝁䅷睢療䝁䅳䅉潁䑁䅁䅎癁䑁䅁免癁䑁䅉䅍祁䑁䅅克䅁䱁卯䅁坂䅁䅁兖睂䝁䅣杣桂䝁䅑党杁䡁䅷䅉䑂䡁䅉党歂䝁䅫䅤塂䝁䅅䅤橂䝁䅧睌偂䡁䅕䅤獂䝁䄸睢牂䍁䅁䅋睁䑁䅑睌睁䑁䅉睌祁䑁䅁杍硁䍁䅫䅁䕁杄䅁杖䅁䙁䅕䅣湂䡁䅉兙歂䝁䅕䅉㡂䍁䅁睑祂䝁䅕䅚灂䡁䅑睖桂䡁䅑睙潂䍁䄸睔ㅂ䡁䅑䅢療䝁䄸睡杁䍁䅧䅍ぁ䍁䄸䅍穁䍁䄸杍睁䑁䅉睍灁䅁䅁剂䅅䙁䅙䅁噂䡁䅁睚祂䝁䅅䅚求䍁䅁䅦杁䕁䅍杣求䝁䅑兡あ䙁䅣兙あ䝁䅍䅡癁䕁䄸兤あ䝁䅷睢療䝁䅳䅉潁䑁䅁䅎癁䑁䅁䅎癁䑁䅉䅍祁䑁䅉克䅁䡁䵣䅁坂䅁䅁兖睂䝁䅣杣桂䝁䅑党杁䡁䅷䅉䑂䡁䅉党歂䝁䅫䅤塂䝁䅅䅤橂䝁䅧睌偂䡁䅕䅤獂䝁䄸睢牂䍁䅁䅋睁䑁䅑睌睁䑁䅕睌祁䑁䅁杍穁䍁䅫䅁㙄兄䅁杖䅁䙁䅕䅣湂䡁䅉兙歂䝁䅕䅉㡂䍁䅁睑祂䝁䅕䅚灂䡁䅑睖桂䡁䅑睙潂䍁䄸睔ㅂ䡁䅑䅢療䝁䄸睡杁䍁䅧䅍ぁ䍁䄸䅍㉁䍁䄸杍睁䑁䅉睍灁䅁䅁䅶䄸䙁䅙䅁噂䡁䅁睚祂䝁䅅䅚求䍁䅁䅦杁䕁䅍杣求䝁䅑兡あ䙁䅣兙あ䝁䅍䅡癁䕁䄸兤あ䝁䅷睢療䝁䅳䅉潁䑁䅁䅎癁䑁䅁䅏癁䑁䅉䅍祁䑁䅅克䅁䥁偧䅁坂䅁䅁兖睂䝁䅣杣桂䝁䅑党杁䡁䅷䅉䑂䡁䅉党歂䝁䅫䅤塂䝁䅅䅤橂䝁䅧睌偂䡁䅕䅤獂䝁䄸睢牂䍁䅁䅋睁䑁䅑睌硁䑁䅙睌祁䑁䅁杍硁䍁䅫䅁扂䅅䅁杖䅁䙁䅕䅣湂䡁䅉兙歂䝁䅕䅉㡂䍁䅁睑祂䝁䅕䅚灂䡁䅑睖桂䡁䅑睙潂䍁䄸睔ㅂ䡁䅑䅢療䝁䄸睡杁䍁䅧䅍ぁ䍁䄸免㍁䍁䄸杍睁䑁䅉䅎灁䅁䅁睧䄴䙁䅙䅁噂䡁䅁睚祂䝁䅅䅚求䍁䅁䅦杁䕁䅍杣求䝁䅑兡あ䙁䅣兙あ䝁䅍䅡癁䕁䄸兤あ䝁䅷睢療䝁䅳䅉潁䑁䅁䅎癁䑁䅅䅏癁䑁䅉䅍祁䑁䅉克䅁䥁乧䅁坂䅁䅁兖睂䝁䅣杣桂䝁䅑党杁䡁䅷䅉䑂䡁䅉党歂䝁䅫䅤塂䝁䅅䅤橂䝁䅧睌偂䡁䅕䅤獂䝁䄸睢牂䍁䅁䅋睁䑁䅑睌硁䑁䅧睌祁䑁䅁杍ぁ䍁䅫䅁⽃充䅁杖䅁䙁䅕䅣湂䡁䅉兙歂䝁䅕䅉㡂䍁䅁睑祂䝁䅕䅚灂䡁䅑睖桂䡁䅑睙潂䍁䄸睔ㅂ䡁䅑䅢療䝁䄸睡杁䍁䅧䅍ぁ䍁䄸杍睁䍁䄸杍睁䑁䅉杍灁䅁䅁䅨䄴䙁䅙䅁噂䡁䅁睚祂䝁䅅䅚求䍁䅁䅦杁䕁䅍杣求䝁䅑兡あ䙁䅣兙あ䝁䅍䅡癁䕁䄸兤あ䝁䅷睢療䝁䅳䅉潁䑁䅁䅎癁䑁䅉杍癁䑁䅉䅍祁䑁䅅克䅁䙁卙䅁坂䅁䅁兖睂䝁䅣杣桂䝁䅑党杁䡁䅷䅉䑂䡁䅉党歂䝁䅫䅤塂䝁䅅䅤橂䝁䅧睌偂䡁䅕䅤獂䝁䄸睢牂䍁䅁䅋睁䑁䅑睌祁䑁䅍睌祁䑁䅁杍ぁ䍁䅫䅁㙄杄䅁杖䅁䙁䅕䅣湂䡁䅉兙歂䝁䅕䅉㡂䍁䅁睑祂䝁䅕䅚灂䡁䅑睖桂䡁䅑睙潂䍁䄸睔ㅂ䡁䅑䅢療䝁䄸睡杁䍁䅧䅍ぁ䍁䄸杍ぁ䍁䄸杍睁䑁䅅䅎灁䅁䅁睡䅷䙁䅙䅁噂䡁䅁睚祂䝁䅅䅚求䍁䅁䅦杁䕁䅍杣求䝁䅑兡あ䙁䅣兙あ䝁䅍䅡癁䕁䄸兤あ䝁䅷睢療䝁䅳䅉潁䑁䅁䅎癁䑁䅉兎癁䑁䅉䅍祁䑁䅑克䅁䉁偣䅁坂䅁䅁兖睂䝁䅣杣桂䝁䅑党杁䡁䅷䅉䑂䡁䅉党歂䝁䅫䅤塂䝁䅅䅤橂䝁䅧睌偂䡁䅕䅤獂䝁䄸睢牂䍁䅁䅋睁䑁䅑睌祁䑁䅙睌祁䑁䅁免㍁䍁䅫䅁楂睃䅁杖䅁䙁䅕䅣湂䡁䅉兙歂䝁䅕䅉㡂䍁䅁睑祂䝁䅕䅚灂䡁䅑睖桂䡁䅑睙潂䍁䄸睔ㅂ䡁䅑䅢療䝁䄸睡杁䍁䅧䅍ぁ䍁䄸杍㍁䍁䄸杍睁䑁䅉杍灁䅁䅁則䅅䙁䅙䅁噂䡁䅁睚祂䝁䅅䅚求䍁䅁䅦杁䕁䅍杣求䝁䅑兡あ䙁䅣兙あ䝁䅍䅡癁䕁䄸兤あ䝁䅷睢療䝁䅳䅉潁䑁䅁䅎癁䑁䅉䅏癁䑁䅉䅍祁䑁䅅克䅁䱁伸䅁坂䅁䅁兖睂䝁䅣杣桂䝁䅑党杁䡁䅷䅉䑂䡁䅉党歂䝁䅫䅤塂䝁䅅䅤橂䝁䅧睌偂䡁䅕䅤獂䝁䄸睢牂䍁䅁䅋睁䑁䅑睌穁䑁䅁睌祁䑁䅁免睁䍁䅫䅁捃䅅䅁杖䅁䙁䅕䅣湂䡁䅉兙歂䝁䅕䅉㡂䍁䅁睑祂䝁䅕䅚灂䡁䅑睖桂䡁䅑睙潂䍁䄸睔ㅂ䡁䅑䅢療䝁䄸睡杁䍁䅧䅍ぁ䍁䄸睍睁䍁䄸杍睁䑁䅅杍灁䅁䅁关䄴䙁䅙䅁噂䡁䅁睚祂䝁䅅䅚求䍁䅁䅦杁䕁䅍杣求䝁䅑兡あ䙁䅣</t>
  </si>
  <si>
    <t>兙あ䝁䅍䅡癁䕁䄸兤あ䝁䅷睢療䝁䅳䅉潁䑁䅁䅎癁䑁䅍䅍癁䑁䅉䅍硁䑁䅕克䅁䡁䱑䅁坂䅁䅁兖睂䝁䅣杣桂䝁䅑党杁䡁䅷䅉䑂䡁䅉党歂䝁䅫䅤塂䝁䅅䅤橂䝁䅧睌偂䡁䅕䅤獂䝁䄸睢牂䍁䅁䅋睁䑁䅑睌穁䑁䅁睌祁䑁䅁杍ぁ䍁䅫䅁奃杄䅁杖䅁䙁䅕䅣湂䡁䅉兙歂䝁䅕䅉㡂䍁䅁睑祂䝁䅕䅚灂䡁䅑睖桂䡁䅑睙潂䍁䄸睔ㅂ䡁䅑䅢療䝁䄸睡杁䍁䅧䅍ㅁ䍁䄸䅍祁䍁䄸杍睁䑁䅅兏灁䅁䅁䅳䄰䙁䅙䅁噂䡁䅁睚祂䝁䅅䅚求䍁䅁䅦杁䕁䅍杣求䝁䅑兡あ䙁䅣兙あ䝁䅍䅡癁䕁䄸兤あ䝁䅷睢療䝁䅳䅉潁䑁䅁兎癁䑁䅁杍癁䑁䅉䅍祁䑁䅑克䅁乁䱁䅁坂䅁䅁兖睂䝁䅣杣桂䝁䅑党杁䡁䅷䅉䑂䡁䅉党歂䝁䅫䅤塂䝁䅅䅤橂䝁䅧睌偂䡁䅕䅤獂䝁䄸睢牂䍁䅁䅋睁䑁䅕睌睁䑁䅑睌祁䑁䅁杍穁䍁䅫䅁楂杄䅁杖䅁䙁䅕䅣湂䡁䅉兙歂䝁䅕䅉㡂䍁䅁睑祂䝁䅕䅚灂䡁䅑睖桂䡁䅑睙潂䍁䄸睔ㅂ䡁䅑䅢療䝁䄸睡杁䍁䅧䅍ㅁ䍁䄸䅍㉁䍁䄸杍睁䑁䅉䅎灁䅁䅁睺䅳䙁䅙䅁噂䡁䅁睚祂䝁䅅䅚求䍁䅁䅦杁䕁䅍杣求䝁䅑兡あ䙁䅣兙あ䝁䅍䅡癁䕁䄸兤あ䝁䅷睢療䝁䅳䅉潁䑁䅁兎癁䑁䅁睎癁䑁䅉䅍硁䑁䅕克䅁䭁䵅䅁坂䅁䅁兖睂䝁䅣杣桂䝁䅑党杁䡁䅷䅉䑂䡁䅉党歂䝁䅫䅤塂䝁䅅䅤橂䝁䅧睌偂䡁䅕䅤獂䝁䄸睢牂䍁䅁䅋睁䑁䅕睌睁䑁䅣睌祁䑁䅁杍硁䍁䅫䅁睂兄䅁杖䅁䙁䅕䅣湂䡁䅉兙歂䝁䅕䅉㡂䍁䅁睑祂䝁䅕䅚灂䡁䅑睖桂䡁䅑睙潂䍁䄸睔ㅂ䡁䅑䅢療䝁䄸睡杁䍁䅧䅍ㅁ䍁䄸䅍㕁䍁䄸杍睁䑁䅉杍灁䅁䅁䄳䄴䙁䅙䅁噂䡁䅁睚祂䝁䅅䅚求䍁䅁䅦杁䕁䅍杣求䝁䅑兡あ䙁䅣兙あ䝁䅍䅡癁䕁䄸兤あ䝁䅷睢療䝁䅳䅉潁䑁䅁兎癁䑁䅅䅍癁䑁䅉䅍祁䑁䅅克䅁䡁䱁䅁坂䅁䅁兖睂䝁䅣杣桂䝁䅑党杁䡁䅷䅉䑂䡁䅉党歂䝁䅫䅤塂䝁䅅䅤橂䝁䅧睌偂䡁䅕䅤獂䝁䄸睢牂䍁䅁䅋睁䑁䅕睌硁䑁䅁睌祁䑁䅁杍穁䍁䅫䅁㝃睄䅁杖䅁䙁䅕䅣湂䡁䅉兙歂䝁䅕䅉㡂䍁䅁睑祂䝁䅕䅚灂䡁䅑睖桂䡁䅑睙潂䍁䄸睔ㅂ䡁䅑䅢療䝁䄸睡杁䍁䅧䅍ㅁ䍁䄸免硁䍁䄸杍睁䑁䅉睍灁䅁䅁䉲䅉䙁䅙䅁噂䡁䅁睚祂䝁䅅䅚求䍁䅁䅦杁䕁䅍杣求䝁䅑兡あ䙁䅣兙あ䝁䅍䅡癁䕁䄸兤あ䝁䅷睢療䝁䅳䅉潁䑁䅁兎癁䑁䅅杍癁䑁䅉䅍硁䑁䅕克䅁䑁偳䅁坂䅁䅁兖睂䝁䅣杣桂䝁䅑党杁䡁䅷䅉䑂䡁䅉党歂䝁䅫䅤塂䝁䅅䅤橂䝁䅧睌偂䡁䅕䅤獂䝁䄸睢牂䍁䅁䅋睁䑁䅕睌硁䑁䅉睌祁䑁䅁杍祁䍁䅫䅁潃杄䅁杖䅁䙁䅕䅣湂䡁䅉兙歂䝁䅕䅉㡂䍁䅁睑祂䝁䅕䅚灂䡁䅑睖桂䡁䅑睙潂䍁䄸睔ㅂ䡁䅑䅢療䝁䄸睡杁䍁䅧䅍ㅁ䍁䄸免穁䍁䄸杍睁䑁䅅李灁䅁䅁桤䅅䙁䅙䅁噂䡁䅁睚祂䝁䅅䅚求䍁䅁䅦杁䕁䅍杣求䝁䅑兡あ䙁䅣兙あ䝁䅍䅡癁䕁䄸兤あ䝁䅷睢療䝁䅳䅉潁䑁䅁兎癁䑁䅅睍癁䑁䅉䅍祁䑁䅑克䅁䉁偍䅁坂䅁䅁兖睂䝁䅣杣桂䝁䅑党杁䡁䅷䅉䑂䡁䅉党歂䝁䅫䅤塂䝁䅅䅤橂䝁䅧睌偂䡁䅕䅤獂䝁䄸睢牂䍁䅁䅋睁䑁䅕睌硁䑁䅕睌祁䑁䅁免ぁ䍁䅫䅁い䅅䅁杖䅁䙁䅕䅣湂䡁䅉兙歂䝁䅕䅉㡂䍁䅁睑祂䝁䅕䅚灂䡁䅑睖桂䡁䅑睙潂䍁䄸睔ㅂ䡁䅑䅢療䝁䄸睡杁䍁䅧䅍ㅁ䍁䄸免ㅁ䍁䄸杍睁䑁䅉䅎灁䅁䅁桩䅁䙁䅙䅁噂䡁䅁睚祂䝁䅅䅚求䍁䅁䅦杁䕁䅍杣求䝁䅑兡あ䙁䅣兙あ䝁䅍䅡癁䕁䄸兤あ䝁䅷睢療䝁䅳䅉潁䑁䅁兎癁䑁䅅睎癁䑁䅉䅍祁䑁䅉克䅁䕁乁䅁坂䅁䅁兖睂䝁䅣杣桂䝁䅑党杁䡁䅷䅉䑂䡁䅉党歂䝁䅫䅤塂䝁䅅䅤橂䝁䅧睌偂䡁䅕䅤獂䝁䄸睢牂䍁䅁䅋睁䑁䅕睌硁䑁䅧睌祁䑁䅁杍祁䍁䅫䅁㡄充䅁杖䅁䙁䅕䅣湂䡁䅉兙歂䝁䅕䅉㡂䍁䅁睑祂䝁䅕䅚灂䡁䅑睖桂䡁䅑睙潂䍁䄸睔ㅂ䡁䅑䅢療䝁䄸睡杁䍁䅧䅍ㅁ䍁䄸免㑁䍁䄸杍睁䑁䅉睍灁䅁䅁兪䄴䙁䅙䅁噂䡁䅁睚祂䝁䅅䅚求䍁䅁䅦杁䕁䅍杣求䝁䅑兡あ䙁䅣兙あ䝁䅍䅡癁䕁䄸兤あ䝁䅷睢療䝁䅳䅉潁䑁䅁兎癁䑁䅅兏癁䑁䅉䅍祁䑁䅍克䅁䕁余䅁坂䅁䅁兖睂䝁䅣杣桂䝁䅑党杁䡁䅷䅉䑂䡁䅉党歂䝁䅫䅤塂䝁䅅䅤橂䝁䅧睌偂䡁䅕䅤獂䝁䄸睢牂䍁䅁䅋睁䑁䅕睌祁䑁䅁睌祁䑁䅁免ㅁ䍁䅫䅁汄䅅䅁杖䅁䙁䅕䅣湂䡁䅉兙歂䝁䅕䅉㡂䍁䅁睑祂䝁䅕䅚灂䡁䅑睖桂䡁䅑睙潂䍁䄸睔ㅂ䡁䅑䅢療䝁䄸睡杁䍁䅧䅍ㅁ䍁䄸杍睁䍁䄸杍睁䑁䅉免灁䅁䅁睊䄰䙁䅙䅁噂䡁䅁睚祂䝁䅅䅚求䍁䅁䅦杁䕁䅍杣求䝁䅑兡あ䙁䅣兙あ䝁䅍䅡癁䕁䄸兤あ䝁䅷睢療䝁䅳䅉潁䑁䅁兎癁䑁䅉睍癁䑁䅉䅍祁䑁䅍克䅁䡁单䅁坂䅁䅁兖睂䝁䅣杣桂䝁䅑党杁䡁䅷䅉䑂䡁䅉党歂䝁䅫䅤塂䝁䅅䅤橂䝁䅧睌偂䡁䅕䅤獂䝁䄸睢牂䍁䅁䅋睁䑁䅕睌祁䑁䅑睌祁䑁䅁杍硁䍁䅫䅁十兄䅁杖䅁䙁䅕䅣湂䡁䅉兙歂䝁䅕䅉㡂䍁䅁睑祂䝁䅕䅚灂䡁䅑睖桂䡁䅑睙潂䍁䄸睔ㅂ䡁䅑䅢療䝁䄸睡杁䍁䅧䅍ㅁ䍁䄸杍ㅁ䍁䄸杍睁䑁䅉杍灁䅁䅁杋䄸䙁䅙䅁噂䡁䅁睚祂䝁䅅䅚求䍁䅁䅦杁䕁䅍杣求䝁䅑兡あ䙁䅣兙あ䝁䅍䅡癁䕁䄸兤あ䝁䅷睢療䝁䅳䅉潁䑁䅁兎癁䑁䅉李癁䑁䅉䅍祁䑁䅅克䅁䝁䱕䅁坂䅁䅁兖睂䝁䅣杣桂䝁䅑党杁䡁䅷䅉䑂䡁䅉党歂䝁䅫䅤塂䝁䅅䅤橂䝁䅧睌偂䡁䅕䅤獂䝁䄸睢牂䍁䅁䅋睁䑁䅕睌穁䑁䅅睌祁䑁䅁杍穁䍁䅫䅁ㅂ睄䅁杖䅁䙁䅕䅣湂䡁䅉兙歂䝁䅕䅉㡂䍁䅁睑祂䝁䅕䅚灂䡁䅑睖桂䡁䅑睙潂䍁䄸睔ㅂ䡁䅑䅢療䝁䄸睡杁䍁䅧䅍㉁䍁䄸䅍硁䍁䄸杍睁䑁䅅兎灁䅁䅁眶䄸䙁䅙䅁噂䡁䅁睚祂䝁䅅䅚求䍁䅁䅦杁䕁䅍杣求䝁䅑兡あ䙁䅣兙あ䝁䅍䅡癁䕁䄸兤あ䝁䅷睢療䝁䅳䅉潁䑁䅁李癁䑁䅁免癁䑁䅉䅍祁䑁䅍克䅁䭁倰䅁坂䅁䅁兖睂䝁䅣杣桂䝁䅑党杁䡁䅷䅉䑂䡁䅉党歂䝁䅫䅤塂䝁䅅䅤橂䝁䅧睌偂䡁䅕䅤獂䝁䄸睢牂䍁䅁䅋睁䑁䅙睌睁䑁䅍睌祁䑁䅁免ㅁ䍁䅫䅁楃兄䅁杖䅁䙁䅕䅣湂䡁䅉兙歂䝁䅕䅉㡂䍁䅁睑祂䝁䅕䅚灂䡁䅑睖桂䡁䅑睙潂䍁䄸睔ㅂ䡁䅑䅢療䝁䄸睡杁䍁䅧䅍㉁䍁䄸䅍穁䍁䄸杍睁䑁䅉免灁䅁䅁眷䄴䙁䅙䅁噂䡁䅁睚祂䝁䅅䅚求䍁䅁䅦杁䕁䅍杣求䝁䅑兡あ䙁䅣兙あ䝁䅍䅡癁䕁䄸兤あ䝁䅷睢療䝁䅳䅉潁䑁䅁李癁䑁䅁䅎癁䑁䅉䅍祁䑁䅑克䅁䥁䱯䅁坂䅁䅁兖睂䝁䅣杣桂䝁䅑党杁䡁䅷䅉䑂䡁䅉党歂䝁䅫䅤塂䝁䅅䅤橂䝁䅧睌偂䡁䅕䅤獂䝁䄸睢牂䍁䅁䅋睁䑁䅙睌睁䑁䅙睌祁䑁䅁杍穁䍁䅫䅁䵃䅅䅁杖䅁䙁䅕䅣湂䡁䅉兙歂䝁䅕䅉㡂䍁䅁睑祂䝁䅕䅚灂䡁䅑睖桂䡁䅑睙潂䍁䄸睔ㅂ䡁䅑䅢療䝁䄸睡杁䍁䅧䅍㉁䍁䄸䅍㉁䍁䄸杍睁䑁䅉䅎灁䅁䅁剮䅉䙁䅙䅁噂䡁䅁睚祂䝁䅅䅚求䍁䅁䅦杁䕁䅍杣求䝁䅑兡あ䙁䅣兙あ䝁䅍䅡癁䕁䄸兤あ䝁䅷睢療䝁䅳䅉潁䑁䅁李癁䑁䅁兏癁䑁䅉䅍祁䑁䅅克䅁䡁倰䅁坂䅁䅁兖睂䝁䅣杣桂䝁䅑党杁䡁䅷䅉䑂䡁䅉党歂䝁䅫䅤塂䝁䅅䅤橂䝁䅧睌偂䡁䅕䅤獂䝁䄸睢牂䍁䅁䅋睁䑁䅙睌硁䑁䅁睌祁䑁䅁杍硁䍁䅫䅁浃䅄䅁杖䅁䙁䅕䅣湂䡁䅉兙歂䝁䅕䅉㡂䍁䅁睑祂䝁䅕䅚灂䡁䅑睖桂䡁䅑睙潂䍁䄸睔ㅂ䡁䅑䅢療䝁䄸睡杁䍁䅧䅍㉁䍁䄸免硁䍁䄸杍睁䑁䅅兏灁䅁䅁䉤䅅䙁䅙䅁噂䡁䅁睚祂䝁䅅䅚求䍁䅁䅦杁䕁䅍杣求䝁䅑兡あ䙁䅣兙あ䝁䅍䅡癁䕁䄸兤あ䝁䅷睢療䝁䅳䅉潁䑁䅁李癁䑁䅅睍癁䑁䅉䅍祁䑁䅉克䅁䥁內䅁坂䅁䅁兖睂䝁䅣杣桂䝁䅑党杁䡁䅷䅉䑂䡁䅉党歂䝁䅫䅤塂䝁䅅䅤橂䝁䅧睌偂䡁䅕䅤獂䝁䄸睢牂䍁䅁䅋睁䑁䅙睌硁䑁䅑睌祁䑁䅁杍祁䍁䅫䅁ぃ䅄䅁杖䅁䙁䅕䅣湂䡁䅉兙歂䝁䅕䅉㡂䍁䅁睑祂䝁䅕䅚灂䡁䅑睖桂䡁䅑睙潂䍁䄸睔ㅂ䡁䅑䅢療䝁䄸睡杁䍁䅧䅍㉁䍁䄸免ㅁ䍁䄸杍睁䑁䅉睍灁䅁䅁杍䄸䙁䅙䅁噂䡁䅁睚祂䝁䅅䅚求䍁䅁䅦杁䕁䅍杣求䝁䅑兡あ䙁䅣兙あ䝁䅍䅡癁䕁䄸兤あ䝁䅷睢療䝁䅳䅉潁䑁䅁李癁䑁䅅睎癁䑁䅉䅍硁䑁䅙克䅁䍁刴䅁坂䅁䅁兖睂䝁䅣杣桂䝁䅑党杁䡁䅷䅉䑂䡁䅉党歂䝁䅫䅤塂䝁䅅䅤橂䝁䅧睌偂䡁䅕䅤獂䝁䄸睢牂䍁䅁䅋睁䑁䅙睌硁䑁䅧睌祁䑁䅁杍睁䍁䅫䅁䥄充䅁杖䅁䙁䅕䅣湂䡁䅉兙歂䝁䅕䅉㡂䍁䅁睑祂䝁䅕䅚灂䡁䅑睖桂䡁䅑睙潂䍁䄸睔ㅂ䡁䅑䅢療䝁䄸睡杁䍁䅧䅍㉁䍁䄸免㕁䍁䄸杍睁䑁䅅兎灁䅁䅁䅘䅷䙁䅙䅁噂䡁䅁睚祂䝁䅅䅚求䍁䅁䅦杁䕁䅍杣求䝁䅑兡あ䙁䅣兙あ䝁䅍䅡癁䕁䄸兤あ䝁䅷睢療䝁䅳䅉潁䑁䅁李癁䑁䅉免癁䑁䅉䅍硁䑁䅫克䅁䱁八䅁坂䅁䅁兖睂䝁䅣杣桂䝁䅑党杁䡁䅷䅉䑂䡁䅉党歂䝁䅫䅤塂䝁䅅䅤橂䝁䅧睌偂䡁䅕䅤獂䝁䄸睢牂䍁䅁䅋睁䑁䅙睌祁䑁䅅睌祁䑁䅁杍祁䍁䅫䅁祁杄䅁杖䅁䙁䅕䅣湂䡁䅉兙歂䝁䅕䅉㡂䍁䅁睑祂䝁䅕䅚灂䡁䅑睖桂䡁䅑睙潂䍁䄸睔ㅂ䡁䅑䅢療䝁䄸睡杁䍁䅧䅍㉁䍁䄸杍祁䍁䄸杍睁䑁䅉睍灁䅁䅁杆䄴䙁䅙䅁噂䡁䅁睚祂䝁䅅䅚求䍁䅁䅦杁䕁䅍杣求䝁䅑兡あ䙁䅣兙あ䝁䅍䅡癁䕁䄸兤あ䝁䅷睢療䝁䅳䅉潁䑁䅁李癁䑁䅉睍癁䑁䅉䅍硁䑁䅙克䅁䑁卧䅁坂䅁䅁兖睂䝁䅣杣桂䝁䅑党杁䡁䅷䅉䑂䡁䅉党歂䝁䅫䅤塂䝁䅅䅤橂䝁䅧睌偂䡁䅕䅤獂䝁䄸睢牂䍁䅁䅋睁䑁䅙睌祁䑁䅣睌祁䑁䅁杍ぁ䍁䅫䅁䅂充䅁杖䅁䙁䅕䅣湂䡁䅉兙歂䝁䅕䅉㡂䍁䅁睑祂䝁䅕䅚灂䡁䅑睖桂䡁䅑睙潂䍁䄸睔ㅂ䡁䅑䅢療䝁䄸睡杁䍁䅧䅍㉁䍁䄸杍㑁䍁䄸杍睁䑁䅅睍灁䅁䅁兊䄴䙁䅙䅁噂䡁䅁睚祂䝁䅅䅚求䍁䅁䅦杁䕁䅍杣求䝁䅑兡あ䙁䅣兙あ䝁䅍䅡癁䕁䄸兤あ䝁䅷睢療䝁䅳䅉潁䑁䅁李癁䑁䅉䅏癁䑁䅉䅍硁䑁䅣克䅁䱁䱧䅁坂䅁䅁兖睂䝁䅣杣桂䝁䅑党杁䡁䅷䅉䑂䡁䅉党歂䝁䅫䅤塂䝁䅅䅤橂䝁䅧睌偂䡁䅕䅤獂䝁䄸睢牂䍁䅁䅋睁䑁䅙睌祁䑁䅧睌祁䑁䅁杍ぁ䍁䅫䅁䡁充䅁杖䅁䙁䅕䅣湂䡁䅉兙歂䝁䅕䅉㡂䍁䅁睑祂䝁䅕䅚灂䡁䅑睖桂䡁䅑睙潂䍁䄸睔ㅂ䡁䅑䅢療䝁䄸睡杁䍁䅧䅍㉁䍁䄸杍㕁䍁䄸杍睁䑁䅉免灁䅁䅁兯䄰䙁䅙䅁噂䡁䅁睚祂䝁䅅䅚求䍁䅁䅦杁䕁䅍杣求䝁䅑兡あ䙁䅣兙あ䝁䅍䅡癁䕁䄸兤あ䝁䅷睢療䝁䅳䅉潁䑁䅁李癁䑁䅍䅍癁䑁䅉䅍硁䑁䅕克䅁䍁估䅁坂䅁䅁兖睂䝁䅣杣桂䝁䅑党杁䡁䅷䅉䑂䡁䅉党歂䝁䅫䅤塂䝁䅅䅤橂䝁䅧睌偂䡁䅕䅤獂䝁䄸睢牂䍁䅁䅋睁䑁䅙睌穁䑁䅁睌祁䑁䅁免㍁䍁䅫䅁䱄睄䅁杖䅁䙁䅕䅣湂䡁䅉兙歂䝁䅕䅉㡂䍁䅁睑祂䝁䅕䅚灂䡁䅑睖桂䡁䅑睙潂䍁䄸睔ㅂ䡁䅑䅢療䝁䄸睡杁䍁䅧䅍㍁䍁䄸䅍硁䍁䄸杍睁䑁䅅兎灁䅁䅁䉉䅅䙁䅙䅁噂䡁䅁睚祂䝁䅅䅚求䍁䅁䅦杁䕁䅍杣求䝁䅑兡あ䙁䅣兙あ䝁䅍䅡癁䕁䄸兤あ䝁䅷睢療䝁䅳䅉潁䑁䅁睎癁䑁䅁免癁䑁䅉䅍祁䑁䅑克䅁䡁十䅁坂䅁䅁兖睂䝁䅣杣桂䝁䅑党杁䡁䅷䅉䑂䡁䅉党歂䝁䅫䅤塂䝁䅅䅤橂䝁䅧睌偂䡁䅕䅤獂䝁䄸睢牂䍁䅁䅋睁䑁䅣睌睁䑁䅉睌祁䑁䅁杍ぁ䍁䅫䅁䥂充䅁杖䅁䙁䅕䅣湂䡁䅉兙歂䝁䅕䅉㡂䍁䅁睑祂䝁䅕䅚灂䡁䅑睖桂䡁䅑睙潂䍁䄸睔ㅂ䡁䅑䅢療䝁䄸睡杁䍁䅧䅍㍁䍁䄸䅍㑁䍁䄸杍睁䑁䅉免灁䅁䅁兢䄰䙁䅙䅁噂䡁䅁睚祂䝁䅅䅚求䍁䅁䅦杁䕁䅍杣求䝁䅑兡あ䙁䅣兙あ䝁䅍䅡癁䕁䄸兤あ䝁䅷睢療䝁䅳䅉潁䑁䅁睎癁䑁䅅杍癁䑁䅉䅍祁䑁䅉克䅁乁偣䅁坂䅁䅁兖睂䝁䅣杣桂䝁䅑党杁䡁䅷䅉䑂䡁䅉党歂䝁䅫䅤塂䝁䅅䅤橂䝁䅧睌偂䡁䅕䅤獂䝁䄸睢牂䍁䅁䅋睁䑁䅣睌硁䑁䅑睌祁䑁䅁杍祁䍁䅫䅁千杅䅁杖䅁䙁䅕䅣湂䡁䅉兙歂䝁䅕䅉㡂䍁䅁睑祂䝁䅕䅚灂䡁䅑睖桂䡁䅑睙潂䍁䄸睔ㅂ䡁䅑䅢療䝁䄸睡杁䍁䅧䅍㍁䍁䄸免㉁䍁䄸杍睁䑁䅉免灁䅁䅁睪䅳䙁䅙䅁噂䡁䅁睚祂䝁䅅䅚求䍁䅁䅦杁䕁䅍杣求䝁䅑兡あ䙁䅣兙あ䝁䅍䅡癁䕁䄸兤あ䝁䅷睢療䝁䅳䅉潁䑁䅁睎癁䑁䅅李癁䑁䅉䅍祁䑁䅑克䅁䉁倴䅁坂䅁䅁兖睂䝁䅣杣桂䝁䅑党杁䡁䅷䅉䑂䡁䅉党歂䝁䅫䅤塂䝁䅅䅤橂䝁䅧睌偂䡁䅕䅤獂䝁䄸睢牂䍁䅁䅋睁䑁䅣睌硁䑁䅣睌祁䑁䅁免ぁ䍁䅫䅁灁充䅁杖䅁䙁䅕䅣湂䡁䅉兙歂䝁䅕䅉㡂䍁䅁睑祂䝁䅕䅚灂䡁䅑睖桂䡁䅑睙潂䍁䄸睔ㅂ䡁䅑䅢療䝁䄸睡杁䍁䅧䅍㍁䍁䄸免㍁䍁䄸杍睁䑁䅅兏灁䅁䅁䉰䅉䙁䅙䅁噂䡁䅁睚祂䝁䅅䅚求䍁䅁䅦杁䕁䅍杣求䝁䅑兡あ䙁䅣兙あ䝁䅍䅡癁䕁䄸兤あ䝁䅷睢療䝁䅳䅉潁䑁䅁睎癁䑁䅅䅏癁䑁䅉䅍睁䑁䅕克䅁䡁偅䅁坂䅁䅁兖睂䝁䅣杣桂䝁䅑党杁䡁䅷䅉䑂䡁䅉党歂䝁䅫䅤塂䝁䅅䅤橂䝁䅧睌偂䡁䅕䅤獂䝁䄸睢牂䍁䅁䅋睁䑁䅣睌硁䑁䅧睌祁䑁䅁杍穁䍁䅫䅁坁睄䅁杖䅁䙁䅕䅣湂䡁䅉兙歂䝁䅕䅉㡂䍁䅁睑祂䝁䅕䅚灂䡁䅑睖桂䡁䅑睙潂䍁䄸睔ㅂ䡁䅑䅢療䝁䄸睡杁䍁䅧䅍㍁䍁䄸杍睁䍁䄸杍睁䑁䅉免灁䅁䅁剡䅁䙁䅙䅁噂䡁䅁睚祂䝁䅅䅚求䍁䅁䅦杁䕁䅍杣求䝁䅑兡あ䙁䅣兙あ䝁䅍䅡癁䕁䄸兤あ䝁䅷睢療䝁䅳䅉潁䑁䅁睎癁䑁䅉免癁䑁䅉䅍祁䑁䅍克䅁䭁兕䅁坂䅁䅁兖睂䝁䅣杣桂䝁䅑党杁䡁䅷䅉䑂䡁䅉党歂䝁䅫䅤塂䝁䅅䅤橂䝁䅧睌偂䡁䅕䅤獂䝁䄸睢牂䍁䅁䅋睁䑁䅣睌祁䑁䅉睌祁䑁䅁杍硁䍁䅫䅁婃杄䅁杖䅁䙁䅕䅣湂䡁䅉兙歂䝁䅕䅉㡂䍁䅁睑祂䝁䅕䅚灂䡁䅑睖桂䡁䅑睙潂䍁䄸睔ㅂ䡁䅑䅢療䝁䄸睡杁䍁䅧䅍㍁䍁䄸杍祁䍁䄸杍睁䑁䅉䅎灁䅁䅁兯䄸䙁䅙䅁噂䡁䅁睚祂䝁䅅䅚求䍁䅁䅦杁䕁䅍杣求䝁䅑兡あ䙁䅣兙あ䝁䅍䅡癁䕁䄸兤あ䝁䅷睢療䝁䅳䅉潁䑁䅁睎癁䑁䅉睍癁䑁䅉䅍祁䑁䅑克䅁䭁偳䅁坂䅁䅁兖睂䝁䅣杣桂䝁䅑党杁䡁䅷䅉䑂䡁䅉党歂䝁䅫䅤塂䝁䅅䅤橂䝁䅧睌偂䡁䅕䅤獂䝁䄸睢牂䍁䅁䅋睁䑁䅣睌祁䑁䅕睌祁䑁䅁杍穁䍁䅫䅁慄杄䅁杖䅁䙁䅕䅣湂䡁䅉兙歂䝁䅕䅉㡂䍁䅁睑祂䝁䅕䅚灂䡁䅑睖桂䡁䅑睙潂䍁䄸睔ㅂ䡁䅑䅢療䝁䄸睡杁䍁䅧䅍㍁䍁䄸杍ㅁ䍁䄸杍睁䑁䅉䅎灁䅁䅁䅗䄰䙁䅙䅁噂䡁䅁睚祂䝁䅅䅚求䍁䅁䅦杁䕁䅍杣求䝁䅑兡あ䙁䅣兙あ䝁䅍䅡癁䕁䄸兤あ䝁䅷睢療䝁䅳䅉潁䑁䅁睎癁䑁䅉李癁䑁䅉䅍祁䑁䅍克䅁䡁倸䅁坂䅁䅁兖睂䝁䅣杣桂䝁䅑党杁䡁䅷䅉䑂䡁䅉党歂䝁䅫䅤塂䝁䅅䅤橂䝁䅧睌偂䡁䅕䅤獂䝁䄸睢牂䍁䅁䅋睁䑁䅣睌祁䑁䅣睌祁䑁䅁杍穁䍁䅫䅁潂杄䅁杖䅁䙁䅕䅣湂䡁䅉兙歂䝁䅕䅉㡂䍁䅁睑祂䝁䅕䅚灂䡁䅑睖桂䡁䅑睙潂䍁䄸睔ㅂ䡁䅑䅢療䝁䄸睡杁䍁䅧䅍㍁䍁䄸杍㑁䍁䄸杍睁䑁䅅免灁䅁䅁䅸䄴䙁䅙䅁噂䡁䅁睚祂䝁䅅䅚求䍁䅁䅦杁䕁䅍杣求䝁䅑兡あ䙁䅣兙あ䝁䅍䅡癁䕁䄸兤あ䝁䅷睢療䝁䅳䅉潁䑁䅁睎癁䑁䅉兏癁䑁䅉䅍祁䑁䅑克䅁䍁免䅁坂䅁䅁兖睂䝁䅣杣桂䝁䅑党杁䡁䅷䅉䑂䡁䅉党歂䝁䅫䅤塂䝁䅅䅤橂䝁䅧睌偂䡁䅕䅤獂䝁䄸睢牂䍁䅁䅋睁䑁䅣睌穁䑁䅁睌祁䑁䅁杍ぁ䍁䅫䅁㍃杅䅁杖䅁䙁䅕䅣湂䡁䅉兙歂䝁䅕䅉㡂䍁䅁睑祂䝁䅕䅚灂䡁䅑睖桂䡁䅑睙潂䍁䄸睔ㅂ䡁䅑䅢療䝁䄸睡杁䍁䅧䅍㍁䍁䄸睍硁䍁䄸杍睁䑁䅉睍灁䅁䅁睯䄴䙁䅙䅁噂䡁䅁睚祂䝁䅅䅚求䍁䅁䅦杁䕁䅍杣求䝁䅑兡あ䙁䅣兙あ䝁䅍䅡癁䕁䄸兤あ䝁䅷睢療䝁䅳䅉潁䑁䅁睎癁䑁䅍免癁䑁䅉䅍祁䑁䅑克䅁䥁倰䅁坂䅁䅁兖睂䝁䅣杣桂䝁䅑党杁䡁䅷䅉䑂䡁䅉党歂䝁䅫䅤塂䝁䅅䅤橂䝁䅧睌偂䡁䅕䅤獂䝁䄸睢牂䍁䅁䅋睁䑁䅧睌睁䑁䅅睌祁䑁䅁杍祁䍁䅫䅁㡄杄䅁杖䅁䙁䅕䅣湂䡁䅉兙歂䝁䅕䅉㡂䍁䅁睑祂䝁䅕䅚灂䡁䅑睖桂䡁䅑睙潂䍁䄸睔ㅂ䡁䅑䅢療䝁䄸睡杁䍁䅧䅍㑁䍁䄸䅍祁䍁䄸杍睁䑁䅉杍灁䅁䅁眷䄸䙁䅙䅁噂䡁䅁睚祂䝁䅅䅚求䍁䅁䅦杁䕁䅍杣求䝁䅑兡あ䙁䅣兙あ䝁䅍䅡癁䕁䄸兤あ䝁䅷睢療䝁䅳䅉潁䑁䅁䅏癁䑁䅁睍癁䑁䅉䅍硁䑁䅙克䅁䑁剣䅁坂䅁䅁兖睂䝁䅣杣桂䝁䅑党杁䡁䅷䅉䑂䡁䅉党歂䝁䅫䅤塂䝁䅅䅤橂䝁䅧睌偂䡁䅕䅤獂䝁䄸睢牂䍁䅁䅋睁䑁䅧睌睁䑁䅍睌祁䑁䅁免㑁䍁䅫䅁歁䅅䅁杖䅁䙁䅕䅣湂䡁䅉兙歂䝁䅕䅉㡂䍁䅁睑祂䝁䅕䅚灂䡁䅑睖桂䡁䅑睙潂䍁䄸睔ㅂ䡁䅑䅢療䝁䄸睡杁䍁䅧䅍㑁䍁䄸䅍ㅁ䍁䄸杍睁䑁䅅兏灁䅁䅁档䅁䙁䅙䅁噂䡁䅁睚祂䝁䅅䅚求䍁䅁䅦杁䕁䅍杣求䝁䅑兡あ䙁䅣兙あ䝁䅍䅡癁䕁䄸兤あ䝁䅷睢療䝁䅳䅉潁䑁䅁䅏癁䑁䅁兎癁䑁䅉䅍祁䑁䅅克䅁䉁佫䅁坂䅁䅁兖睂䝁䅣杣桂䝁䅑党杁䡁䅷䅉䑂䡁䅉党歂䝁䅫䅤塂䝁䅅䅤橂䝁䅧睌偂䡁䅕䅤獂䝁䄸睢牂䍁䅁䅋睁䑁䅧睌睁䑁䅙睌祁䑁䅁免㑁䍁䅫䅁㉃杅䅁杖䅁䙁䅕䅣湂䡁䅉兙歂䝁䅕䅉㡂䍁䅁睑祂䝁䅕䅚灂䡁䅑睖桂䡁䅑睙潂䍁䄸睔ㅂ䡁䅑䅢療䝁䄸睡杁䍁䅧䅍㑁䍁䄸䅍㍁䍁䄸杍睁䑁䅅兏灁䅁䅁兩䅷䙁䅙䅁噂䡁䅁睚祂䝁䅅䅚求䍁䅁䅦杁䕁䅍杣求䝁䅑兡あ䙁䅣兙あ䝁䅍䅡癁䕁䄸兤あ䝁䅷睢療䝁䅳䅉潁䑁䅁䅏癁䑁䅁䅏癁䑁䅉䅍祁䑁䅑克䅁䑁兙䅁坂䅁䅁兖睂䝁䅣杣桂䝁䅑党杁䡁䅷䅉䑂䡁䅉党歂䝁䅫䅤塂䝁䅅䅤橂䝁䅧睌偂䡁䅕䅤獂䝁䄸睢牂䍁䅁䅋睁䑁䅧睌睁䑁䅫睌祁䑁䅁免㑁䍁䅫䅁晃䅅䅁杖䅁䙁䅕䅣湂䡁䅉兙歂䝁䅕䅉㡂䍁䅁睑祂䝁䅕䅚灂䡁䅑睖桂䡁䅑睙潂䍁䄸睔ㅂ䡁䅑䅢療䝁䄸睡杁䍁䅧䅍㑁䍁䄸䅍㕁䍁䄸杍睁䑁䅅兏灁䅁䅁睳䄴䙁䅙䅁噂䡁䅁睚祂䝁䅅䅚求䍁䅁䅦杁䕁䅍杣求䝁䅑兡あ䙁䅣兙あ䝁䅍䅡癁䕁䄸兤あ䝁䅷睢療䝁䅳䅉潁䑁䅁䅏癁䑁䅁兏癁䑁䅉䅍祁䑁䅅克䅁䑁乑䅁坂䅁䅁兖睂䝁䅣杣桂䝁䅑党杁䡁䅷䅉䑂䡁䅉党歂䝁䅫䅤塂䝁䅅䅤橂䝁䅧睌偂䡁䅕䅤獂䝁䄸睢牂䍁䅁䅋睁䑁䅧睌硁䑁䅅睌祁䑁䅁杍穁䍁䅫䅁煄睄䅁杖䅁䙁䅕䅣湂䡁䅉兙歂䝁䅕䅉㡂䍁䅁睑祂䝁䅕䅚灂䡁䅑睖桂䡁䅑睙潂䍁䄸睔ㅂ䡁䅑䅢療䝁䄸睡杁䍁䅧䅍㑁䍁䄸免祁䍁䄸杍睁䑁䅉免灁䅁䅁䉊䅉䙁䅙䅁噂䡁䅁睚祂䝁䅅䅚求䍁䅁䅦杁䕁䅍杣求䝁䅑兡あ䙁䅣兙あ䝁䅍䅡癁䕁䄸兤あ䝁䅷睢療䝁䅳䅉潁䑁䅁䅏癁䑁䅅杍癁䑁䅉䅍祁䑁䅑克䅁䉁光䅁坂䅁䅁兖睂䝁䅣杣桂䝁䅑党杁䡁䅷䅉䑂䡁䅉党歂䝁䅫䅤塂䝁䅅䅤橂䝁䅧睌偂䡁䅕䅤獂䝁䄸睢牂䍁䅁䅋睁䑁䅧睌硁䑁䅍睌祁䑁䅁杍硁䍁䅫䅁䩂䅅䅁杖䅁䙁䅕䅣湂䡁䅉兙歂䝁䅕䅉㡂䍁䅁睑祂䝁䅕䅚灂䡁䅑睖桂䡁䅑睙潂䍁䄸睔ㅂ䡁䅑䅢療䝁䄸睡杁䍁䅧䅍㑁䍁䄸免穁䍁䄸杍睁䑁䅉䅎灁䅁䅁关䅳䙁䅙䅁噂䡁䅁睚祂䝁䅅䅚求䍁䅁䅦杁䕁䅍杣求䝁䅑兡あ䙁䅣兙あ䝁䅍䅡癁䕁䄸兤あ䝁䅷睢療䝁䅳䅉潁䑁䅁䅏癁䑁䅅兎癁䑁䅉䅍祁䑁䅍克䅁䵁十䅁坂䅁䅁兖睂䝁䅣杣桂䝁䅑党杁䡁䅷䅉䑂䡁䅉党歂䝁䅫䅤塂䝁䅅䅤橂䝁䅧睌偂䡁䅕䅤獂䝁䄸睢牂䍁䅁䅋睁䑁䅧睌硁䑁䅙睌祁䑁䅁免㑁䍁䅫䅁䱂睃䅁杖䅁䙁䅕䅣湂䡁䅉兙歂䝁䅕䅉㡂䍁䅁睑祂䝁䅕䅚灂䡁䅑睖桂䡁䅑睙潂䍁䄸睔ㅂ䡁䅑䅢療䝁䄸睡杁䍁䅧䅍㑁䍁䄸免㉁䍁䄸杍睁䑁䅉䅎灁䅁䅁䅗䄸䙁䅙䅁噂䡁䅁睚祂䝁䅅䅚求䍁䅁䅦杁䕁䅍杣求䝁䅑兡あ䙁䅣兙あ䝁䅍䅡癁䕁䄸兤あ䝁䅷睢療䝁䅳䅉潁䑁䅁䅏癁䑁䅅睎癁䑁䅉䅍硁䑁䅣克䅁䡁充䅁坂䅁䅁兖睂䝁䅣杣桂䝁䅑党杁䡁䅷䅉䑂䡁䅉党歂䝁䅫䅤塂䝁䅅䅤橂䝁䅧睌偂䡁䅕䅤獂䝁䄸睢牂䍁䅁䅋睁䑁䅧睌硁䑁䅫睌祁䑁䅁免ぁ䍁䅫䅁㑃兄䅁杖䅁䙁䅕䅣湂䡁䅉兙歂䝁䅕䅉㡂䍁䅁睑祂䝁䅕䅚灂䡁䅑睖桂䡁䅑睙潂䍁䄸睔ㅂ䡁䅑䅢療䝁䄸睡杁䍁䅧䅍㑁䍁䄸杍ぁ䍁䄸杍睁䑁䅉杍灁䅁䅁兆䄸䙁䅙䅁噂䡁䅁睚祂䝁䅅䅚求䍁䅁䅦杁䕁䅍杣求䝁䅑兡あ䙁䅣兙あ䝁䅍䅡癁䕁䄸兤あ䝁䅷睢療䝁䅳䅉潁䑁䅁䅏癁䑁䅉兎癁䑁䅉䅍祁䑁䅉克䅁䡁䱍䅁坂䅁䅁兖睂䝁䅣杣桂䝁䅑党杁䡁䅷䅉䑂䡁䅉党歂䝁䅫䅤塂䝁䅅䅤橂䝁䅧睌偂䡁䅕䅤獂䝁䄸睢牂䍁䅁䅋睁䑁䅫睌睁䑁䅅睌祁䑁䅁杍穁䍁䅫䅁桁杄䅁杖䅁䙁䅕䅣湂䡁䅉兙歂䝁䅕䅉㡂䍁䅁睑祂䝁䅕䅚灂䡁䅑睖桂䡁䅑睙潂䍁䄸睔ㅂ䡁䅑䅢療䝁䄸睡杁䍁䅧䅍㕁䍁䄸䅍穁䍁䄸杍睁䑁䅉䅎灁䅁䅁朸䅷䙁䅙䅁噂䡁䅁睚祂䝁䅅䅚求䍁䅁䅦杁䕁䅍杣求䝁䅑兡あ䙁䅣兙あ䝁䅍䅡癁䕁䄸兤あ䝁䅷睢療䝁䅳䅉潁䑁䅁兏癁䑁䅁睎癁䑁䅉䅍祁䑁䅍克䅁䩁偯䅁坂䅁䅁兖睂䝁䅣杣桂䝁䅑党杁䡁䅷䅉䑂䡁䅉党歂䝁䅫䅤塂䝁䅅䅤橂䝁䅧睌偂䡁䅕䅤獂䝁䄸睢牂䍁䅁䅋睁䑁䅫睌睁䑁䅧睌祁䑁䅁杍硁䍁䅫䅁祃杅䅁杖䅁䙁䅕䅣湂䡁䅉兙歂䝁䅕䅉㡂䍁䅁睑祂䝁䅕䅚灂䡁䅑睖桂䡁䅑睙潂䍁䄸睔ㅂ䡁䅑䅢療䝁䄸睡杁䍁䅧䅍㕁䍁䄸䅍㕁䍁䄸杍睁䑁䅉免灁䅁䅁剱䅁䙁䅙䅁噂䡁䅁睚祂䝁䅅䅚求䍁䅁䅦杁䕁䅍杣求䝁䅑兡あ䙁䅣兙あ䝁䅍䅡癁䕁䄸兤あ䝁䅷睢療䝁䅳䅉潁䑁䅁兏癁䑁䅅䅍癁䑁䅉䅍祁䑁䅅克䅁䍁兯䅁坂䅁䅁兖睂䝁䅣杣桂䝁䅑党杁䡁䅷䅉䑂䡁䅉党歂䝁䅫䅤塂䝁䅅䅤橂䝁䅧睌偂䡁䅕䅤獂䝁䄸睢牂䍁䅁䅋睁䑁䅫睌硁䑁䅁睌祁䑁䅁杍ぁ䍁䅫䅁㙂䅅䅁杖䅁䙁䅕䅣湂䡁䅉兙歂䝁䅕䅉㡂䍁䅁睑祂䝁䅕䅚灂䡁䅑睖桂䡁䅑睙潂䍁䄸睔ㅂ䡁䅑䅢療䝁䄸睡杁䍁䅧䅍㕁䍁䄸免硁䍁䄸杍睁䑁䅅䅏灁䅁䅁栱䅁䙁䅙䅁噂䡁䅁睚祂䝁䅅䅚求䍁䅁䅦杁䕁䅍杣求䝁䅑兡あ䙁䅣兙あ䝁䅍䅡癁䕁䄸兤あ䝁䅷睢療䝁䅳䅉潁䑁䅁兏癁䑁䅅兎癁䑁䅉䅍祁䑁䅉克䅁佁兣䅁坂䅁䅁兖睂䝁䅣杣桂䝁䅑党杁䡁䅷䅉䑂䡁䅉党歂䝁䅫䅤塂䝁䅅䅤橂䝁䅧睌偂䡁䅕䅤獂䝁䄸睢牂䍁䅁䅋睁䑁䅫睌硁䑁䅙睌祁䑁䅁免㕁䍁䅫䅁煁䅄䅁杖䅁䙁䅕䅣湂䡁䅉兙歂䝁䅕䅉㡂䍁䅁睑祂䝁䅕䅚灂䡁䅑睖桂䡁䅑睙潂䍁䄸睔ㅂ䡁䅑䅢療䝁䄸睡杁䍁䅧䅍㕁䍁䄸免㍁䍁䄸杍睁䑁䅅兏灁䅁䅁杄䅳䙁䅙䅁噂䡁䅁睚祂䝁䅅䅚求䍁䅁䅦杁䕁䅍杣求䝁䅑兡あ䙁䅣兙あ䝁䅍䅡癁䕁䄸兤あ䝁䅷睢療䝁䅳䅉潁䑁䅁兏癁䑁䅅睎癁䑁䅉䅍祁䑁䅑克䅁䍁儸䅁坂䅁䅁兖睂䝁䅣杣桂䝁䅑党杁䡁䅷䅉䑂䡁䅉党歂䝁䅫䅤塂䝁䅅䅤橂䝁䅧睌偂䡁䅕䅤獂䝁䄸睢牂䍁䅁䅋睁䑁䅫睌硁䑁䅧睌祁䑁䅁免㕁䍁䅫䅁穄睃䅁杖䅁䙁䅕䅣湂䡁䅉兙歂䝁䅕䅉㡂䍁䅁睑祂䝁䅕䅚灂䡁䅑睖桂䡁䅑睙潂䍁䄸睔ㅂ䡁䅑䅢療䝁䄸睡杁䍁䅧䅍㕁䍁䄸免㑁䍁䄸杍睁䑁䅉䅎灁䅁䅁剷䅁䙁䅙䅁噂䡁䅁睚祂䝁䅅䅚求䍁䅁䅦杁䕁䅍杣求䝁䅑兡あ䙁䅣兙あ䝁䅍䅡癁䕁䄸兤あ䝁䅷睢療䝁䅳䅉潁䑁䅁兏癁䑁䅅兏癁䑁䅉䅍祁䑁䅉克䅁䱁䵅䅁坂䅁䅁兖睂䝁䅣杣桂䝁䅑党杁䡁䅷䅉䑂䡁䅉党歂䝁䅫䅤塂䝁䅅䅤橂䝁䅧睌偂䡁䅕䅤獂䝁䄸睢牂䍁䅁䅋睁䑁䅫睌硁䑁䅫睌祁䑁䅁杍ぁ䍁䅫䅁湂杄䅁杖䅁䙁䅕䅣湂䡁䅉兙歂䝁䅕䅉㡂䍁䅁睑祂䝁䅕䅚灂䡁䅑睖桂䡁䅑睙潂䍁䄸睔ㅂ䡁䅑䅢療䝁䄸睡杁䍁䅧䅍㕁䍁䄸杍睁䍁䄸杍睁䑁䅅䅏灁䅁䅁杹䄰䙁䅙䅁噂䡁䅁睚祂䝁䅅䅚求䍁䅁䅦杁䕁䅍杣求䝁䅑兡あ䙁䅣兙あ䝁䅍䅡癁䕁䄸兤あ䝁䅷睢療䝁䅳䅉潁䑁䅁兏癁䑁䅉䅍癁䑁䅉䅍祁䑁䅍克䅁䵁副䅁坂䅁䅁兖睂䝁䅣杣桂䝁䅑党杁䡁䅷䅉䑂䡁䅉党歂䝁䅫䅤塂䝁䅅䅤橂䝁䅧睌偂䡁䅕䅤獂䝁䄸睢牂䍁䅁䅋睁䑁䅫睌祁䑁䅉睌祁䑁䅁免ㅁ䍁䅫䅁扂杄䅁杖䅁䙁䅕䅣湂䡁䅉兙歂䝁䅕䅉㡂䍁䅁睑祂䝁䅕䅚灂䡁䅑睖桂䡁䅑睙潂䍁䄸睔ㅂ䡁䅑䅢療䝁䄸睡杁䍁䅧䅍㕁䍁䄸杍穁䍁䄸杍睁䑁䅅䅍灁䅁䅁䄰䄴䙁䅙䅁噂䡁䅁睚祂䝁䅅䅚求䍁䅁䅦杁䕁䅍杣求䝁䅑兡あ䙁䅣兙あ䝁䅍䅡癁䕁䄸兤あ䝁䅷睢療䝁䅳䅉潁䑁䅁兏癁䑁䅉睍癁䑁䅉䅍祁䑁䅑克䅁䥁儸䅁坂䅁䅁兖睂䝁䅣杣桂䝁䅑党杁䡁䅷䅉䑂䡁䅉党歂䝁䅫䅤塂䝁䅅䅤橂䝁䅧睌偂䡁䅕䅤獂䝁䄸睢牂䍁䅁䅋睁䑁䅫睌祁䑁䅕睌祁䑁䅁免穁䍁䅫䅁灃兄䅁杖䅁䙁䅕䅣湂䡁䅉兙歂䝁䅕䅉㡂䍁䅁睑祂䝁䅕䅚灂䡁䅑睖桂䡁䅑睙潂䍁䄸睔ㅂ䡁䅑䅢療䝁䄸睡杁䍁䅧䅍㕁䍁䄸杍ㅁ䍁䄸杍睁䑁䅉䅎灁䅁䅁桧䅅䙁䅙䅁噂䡁䅁睚祂䝁䅅䅚求䍁䅁䅦杁䕁䅍杣求䝁䅑兡あ䙁䅣兙あ䝁䅍䅡癁䕁䄸兤あ䝁䅷睢療䝁䅳䅉潁䑁䅁兏癁䑁䅉李癁䑁䅉䅍硁䑁䅣克䅁䝁卯䅁坂䅁䅁兖睂䝁䅣杣桂䝁䅑党杁䡁䅷䅉䑂䡁䅉党歂䝁䅫䅤塂䝁䅅䅤橂䝁䅧睌偂䡁䅕䅤獂䝁䄸睢牂䍁䅁䅋睁䑁䅫睌祁䑁䅫睌祁䑁䅁杍硁䍁䅫䅁橃兄䅁杖䅁䙁䅕䅣湂䡁䅉兙歂䝁䅕䅉㡂䍁䅁睑祂䝁䅕䅚灂䡁䅑睖桂䡁䅑睙潂䍁䄸睔ㅂ䡁䅑䅢療䝁䄸睡杁䍁䅧䅍㕁䍁䄸杍㕁䍁䄸杍睁䑁䅉睍灁䅁䅁䉗䅅䙁䅙䅁噂䡁䅁睚祂䝁䅅䅚求䍁䅁䅦杁䕁䅍杣求䝁䅑兡あ䙁䅣兙あ䝁䅍䅡癁䕁䄸兤あ䝁䅷睢療䝁䅳䅉潁䑁䅁兏癁䑁䅍䅍癁䑁䅉䅍祁䑁䅉克䅁䩁儴䅁坂䅁䅁兖睂䝁䅣杣桂䝁䅑党杁䡁䅷䅉䑂䡁䅉党歂䝁䅫䅤塂䝁䅅䅤橂䝁䅧睌偂䡁䅕䅤獂䝁䄸睢牂䍁䅁䅋硁䑁䅁睌睁䑁䅅睌祁䑁䅁杍ぁ䍁䅫䅁佄杄䅁杖䅁䙁䅕䅣湂䡁䅉兙歂䝁䅕䅉㡂䍁䅁睑祂䝁䅕䅚灂䡁䅑睖桂䡁䅑睙潂䍁䄸睔ㅂ䡁䅑䅢療䝁䄸睡杁䍁䅧免睁䍁䄸䅍祁䍁䄸杍睁䑁䅉䅎灁䅁䅁䅙䄴䙁䅙䅁噂䡁䅁睚祂䝁䅅䅚求䍁䅁䅦杁䕁䅍杣求䝁䅑兡あ䙁䅣兙あ䝁䅍䅡癁䕁䄸兤あ䝁䅷睢療䝁䅳䅉潁䑁䅅䅍癁䑁䅁䅎癁䑁䅉䅍祁䑁䅉克䅁䉁佣䅁坂䅁䅁兖睂䝁䅣杣桂䝁䅑党杁䡁䅷䅉䑂䡁䅉党歂䝁䅫䅤塂䝁䅅䅤橂䝁䅧睌偂䡁䅕䅤獂䝁䄸睢牂䍁䅁䅋硁䑁䅁睌睁䑁䅑睌祁䑁䅁杍ぁ䍁䅫䅁牄杄䅁杖䅁䙁䅕䅣湂䡁䅉兙歂䝁䅕䅉㡂䍁䅁睑祂䝁䅕䅚灂䡁䅑睖桂䡁䅑睙潂䍁䄸睔ㅂ䡁䅑䅢療䝁䄸睡杁䍁䅧免睁䍁䄸䅍ㅁ䍁䄸杍睁䑁䅅䅍灁䅁䅁桨䅁䙁䅙䅁噂䡁䅁睚祂䝁䅅䅚求䍁䅁䅦杁䕁䅍杣求䝁䅑兡あ䙁䅣兙あ䝁䅍䅡癁䕁䄸兤あ䝁䅷睢療䝁䅳䅉潁䑁䅅䅍癁䑁䅁兎癁䑁䅉䅍祁䑁䅍克䅁䭁乷䅁坂䅁䅁兖睂䝁䅣杣桂䝁䅑党杁䡁䅷䅉䑂䡁䅉党歂䝁䅫䅤塂䝁䅅䅤橂䝁䅧睌偂䡁䅕䅤獂䝁䄸睢牂䍁䅁䅋硁䑁䅁睌睁䑁䅙睌祁䑁䅁杍祁䍁䅫䅁㕁䅅䅁杖䅁䙁䅕䅣湂䡁䅉兙歂䝁䅕䅉㡂䍁䅁睑祂䝁䅕䅚灂䡁䅑睖桂䡁䅑睙潂䍁䄸睔ㅂ䡁䅑䅢療䝁䄸睡杁䍁䅧免睁䍁䄸䅍㍁䍁䄸杍睁䑁䅉䅍灁䅁䅁睫䄸䙁䅙䅁噂䡁䅁睚祂䝁䅅䅚求䍁䅁䅦杁䕁䅍杣求䝁䅑兡あ䙁䅣兙あ䝁䅍䅡癁䕁䄸兤あ䝁䅷睢療䝁䅳䅉潁䑁䅅䅍癁䑁䅁兏癁䑁䅉䅍硁䑁䅉克䅁䉁䵁䅁坂䅁䅁兖睂䝁䅣杣桂䝁䅑党杁䡁䅷䅉䑂䡁䅉党歂䝁䅫䅤塂䝁䅅䅤橂䝁䅧睌偂䡁䅕䅤獂䝁䄸睢牂䍁䅁䅋硁䑁䅁睌硁䑁䅉睌祁䑁䅁杍硁䍁䅫䅁穂杄䅁杖䅁䙁䅕䅣湂䡁䅉兙歂䝁䅕䅉㡂䍁䅁睑祂䝁䅕䅚灂䡁䅑睖桂䡁䅑睙潂䍁䄸睔ㅂ䡁䅑䅢療䝁䄸睡杁䍁䅧免睁䍁䄸免穁䍁䄸杍睁䑁䅉免灁䅁䅁硤䅉䙁䅙䅁噂䡁䅁睚祂䝁䅅䅚求䍁䅁䅦杁䕁䅍杣求䝁䅑兡あ䙁䅣兙あ䝁䅍䅡癁䕁䄸兤あ䝁䅷睢療䝁䅳䅉潁䑁䅅䅍癁䑁䅅兎癁䑁䅉䅍硁䑁䅍克䅁䕁免䅁坂䅁䅁兖睂䝁䅣杣桂䝁䅑党杁䡁䅷䅉䑂䡁䅉党歂䝁䅫䅤塂䝁䅅䅤橂䝁䅧睌偂䡁䅕䅤獂䝁䄸睢牂䍁䅁䅋硁䑁䅁睌硁䑁䅣睌祁䑁䅁杍祁䍁䅫䅁㡂䅅䅁杖䅁䙁䅕䅣湂䡁䅉兙歂䝁䅕䅉㡂䍁䅁睑祂䝁䅕䅚灂䡁䅑睖桂䡁䅑睙潂䍁䄸睔ㅂ䡁䅑䅢療䝁䄸睡杁䍁䅧免睁䍁䄸免㑁䍁䄸杍睁䑁䅉杍灁䅁䅁䅬䄴䙁䅙䅁噂䡁䅁睚祂䝁䅅䅚求䍁䅁䅦杁䕁䅍杣求䝁䅑兡あ䙁䅣兙あ䝁䅍䅡癁䕁䄸兤あ䝁䅷睢療䝁䅳䅉潁䑁䅅䅍癁䑁䅅兏癁䑁䅉䅍硁䑁䅙克䅁䵁何䅁坂䅁䅁兖睂䝁䅣杣桂䝁䅑党杁䡁䅷䅉䑂䡁䅉党歂䝁䅫䅤塂䝁䅅䅤橂䝁䅧睌偂䡁䅕䅤獂䝁䄸睢牂䍁䅁䅋硁䑁䅁睌祁䑁䅁睌祁䑁䅁杍硁䍁䅫䅁䉃䅄䅁杖䅁䙁䅕䅣湂䡁䅉兙歂䝁䅕䅉㡂䍁䅁睑祂䝁䅕䅚灂䡁䅑睖桂䡁䅑睙潂䍁䄸睔ㅂ䡁䅑䅢療䝁䄸睡杁䍁䅧免睁䍁䄸杍睁䍁䄸杍睁䑁䅉睍灁䅁䅁硗䅉䙁䅙䅁噂䡁䅁睚祂䝁䅅䅚求䍁䅁䅦杁䕁䅍杣求䝁䅑兡あ䙁䅣兙あ䝁䅍䅡癁䕁䄸兤あ䝁䅷睢療䝁䅳䅉潁䑁䅅䅍癁䑁䅉兎癁䑁䅉䅍硁䑁䅙克䅁䱁佧䅁坂䅁䅁兖睂䝁䅣杣桂䝁䅑党杁䡁䅷䅉䑂䡁䅉党歂䝁䅫䅤塂䝁䅅䅤橂䝁䅧睌偂䡁䅕䅤獂䝁䄸睢牂䍁䅁䅋硁䑁䅁睌祁䑁䅕睌祁䑁䅁杍祁䍁䅫䅁浂睄䅁杖䅁䙁䅕䅣湂䡁䅉兙歂䝁䅕䅉㡂䍁䅁睑祂䝁䅕䅚灂䡁䅑睖桂䡁䅑睙潂䍁䄸睔ㅂ䡁䅑䅢療䝁䄸睡杁䍁䅧免睁䍁䄸杍㑁䍁䄸杍睁䑁䅉䅎灁䅁䅁䉈䅁䙁䅙䅁噂䡁䅁睚祂䝁䅅䅚求䍁䅁䅦杁䕁䅍杣求䝁䅑兡あ䙁䅣兙あ䝁䅍䅡癁䕁䄸兤あ䝁䅷睢療䝁䅳䅉潁䑁䅅䅍癁䑁䅍䅍癁䑁䅉䅍硁䑁䅑克䅁䅁充䅁坂䅁䅁兖睂䝁䅣杣桂䝁䅑党杁䡁䅷䅉䑂䡁䅉党歂䝁䅫䅤塂䝁䅅䅤橂䝁䅧睌偂䡁䅕䅤獂䝁䄸睢牂䍁䅁䅋硁䑁䅁睌穁䑁䅁睌祁䑁䅁杍穁䍁䅫䅁楁睄䅁杖䅁䙁䅕䅣湂䡁䅉兙歂䝁䅕䅉㡂䍁䅁睑祂䝁䅕䅚灂䡁䅑睖桂䡁䅑睙潂䍁䄸睔ㅂ䡁䅑䅢療䝁䄸睡杁䍁䅧免睁䍁䄸睍硁䍁䄸杍睁䑁䅅睍灁䅁䅁兙䄴䙁䅙䅁噂䡁䅁睚祂䝁䅅䅚求䍁䅁䅦杁䕁䅍杣求䝁䅑兡あ䙁䅣兙あ䝁䅍䅡癁䕁䄸兤あ䝁䅷睢療䝁䅳䅉潁䑁䅅䅍癁䑁䅍免癁䑁䅉䅍硁䑁䅑克䅁䵁兕䅁坂䅁䅁兖睂䝁䅣杣桂䝁䅑党杁䡁䅷䅉䑂䡁䅉党歂䝁䅫䅤塂䝁䅅䅤橂䝁䅧睌偂䡁䅕䅤獂䝁䄸睢牂䍁䅁䅋硁䑁䅅睌睁䑁䅉睌祁䑁䅁杍睁䍁䅫䅁㡁䅅䅁杖䅁䙁䅕䅣湂䡁䅉兙歂䝁䅕䅉㡂䍁䅁睑祂䝁䅕䅚灂䡁䅑睖桂䡁䅑睙潂䍁䄸睔ㅂ䡁䅑䅢療䝁䄸睡杁䍁䅧免硁䍁䄸䅍祁䍁䄸杍睁䑁䅉睍灁䅁䅁䅌䅳䙁䅙䅁噂䡁䅁睚祂䝁䅅䅚求䍁䅁䅦杁䕁䅍杣求䝁䅑兡あ䙁䅣兙あ䝁䅍䅡癁䕁䄸兤あ䝁䅷睢療䝁䅳䅉潁䑁䅅免癁䑁䅁睍癁䑁䅉䅍祁䑁䅍克䅁䙁临䅁坂䅁䅁兖睂䝁䅣杣桂䝁䅑党杁䡁䅷䅉䑂䡁䅉党歂䝁䅫䅤塂䝁䅅䅤橂䝁䅧睌偂䡁䅕䅤獂䝁䄸睢牂䍁䅁䅋硁䑁䅅睌睁䑁䅕睌祁䑁䅁杍硁䍁䅫䅁瑁杅䅁杖䅁䙁䅕䅣湂䡁䅉兙歂䝁䅕䅉㡂䍁䅁睑祂䝁䅕䅚灂䡁䅑睖桂䡁䅑睙潂䍁䄸睔ㅂ䡁䅑䅢療䝁䄸睡杁䍁䅧免硁䍁䄸䅍㍁䍁䄸杍睁䑁䅉睍灁䅁䅁杣䅷䙁䅙䅁噂䡁䅁睚祂䝁䅅䅚求䍁䅁䅦杁䕁䅍杣求䝁䅑兡あ䙁䅣兙あ䝁䅍䅡癁䕁䄸兤あ䝁䅷睢療䝁䅳䅉潁䑁䅅免癁䑁䅁睎癁䑁䅉䅍祁䑁䅑克䅁䵁儴䅁坂䅁䅁兖睂䝁䅣杣桂䝁䅑党杁䡁䅷䅉䑂䡁䅉党歂䝁䅫䅤塂䝁䅅䅤橂䝁䅧睌偂䡁䅕䅤獂䝁䄸睢牂䍁䅁䅋硁䑁䅅睌睁䑁䅫睌祁䑁䅁杍硁䍁䅫䅁呁睃䅁杖䅁䙁䅕䅣湂䡁䅉兙歂䝁䅕䅉㡂䍁䅁睑祂䝁䅕䅚灂䡁䅑睖桂䡁䅑睙潂䍁䄸睔ㅂ䡁䅑䅢療䝁䄸睡杁䍁䅧免硁䍁䄸免硁䍁䄸杍睁䑁䅅䅎灁䅁䅁剕䅅䙁䅙䅁噂䡁䅁睚祂䝁䅅䅚求䍁䅁䅦杁䕁䅍杣求䝁䅑兡あ䙁䅣兙あ䝁䅍䅡癁䕁䄸兤あ䝁䅷睢療䝁䅳䅉潁䑁䅅免癁䑁䅅睍癁䑁䅉䅍硁䑁䅣克䅁偁倸䅁坂䅁䅁兖睂䝁䅣杣桂䝁䅑党杁䡁䅷䅉䑂䡁䅉党歂䝁䅫䅤塂䝁䅅䅤橂䝁䅧睌偂䡁䅕䅤獂䝁䄸睢牂䍁䅁䅋硁䑁䅅睌硁䑁䅑睌祁䑁䅁杍ぁ䍁䅫䅁灄充䅁杖䅁䙁䅕䅣湂䡁䅉兙歂䝁䅕䅉㡂䍁䅁睑祂䝁䅕䅚灂䡁䅑睖桂䡁䅑睙潂䍁䄸睔ㅂ䡁䅑䅢療䝁䄸睡杁䍁䅧免硁䍁䄸免ㅁ䍁䄸杍睁䑁䅉睍灁䅁䅁剢䅁䙁䅙䅁噂䡁䅁睚祂䝁䅅䅚求䍁䅁䅦杁䕁䅍杣求䝁䅑兡あ䙁䅣兙あ䝁䅍䅡癁䕁䄸兤あ䝁䅷睢療䝁䅳䅉潁䑁䅅免癁䑁䅅兎癁䑁䅉䅍祁䑁䅑克䅁䕁䵳䅁坂䅁䅁兖睂䝁䅣杣桂䝁䅑党杁䡁䅷䅉䑂䡁䅉党歂䝁䅫䅤塂䝁䅅䅤橂䝁䅧睌偂䡁䅕䅤獂䝁䄸睢牂䍁䅁䅋硁䑁䅅睌硁䑁䅣睌祁䑁䅁杍祁䍁䅫䅁求䅅䅁杖䅁䙁䅕䅣湂䡁䅉兙歂䝁䅕䅉㡂䍁䅁睑祂䝁䅕䅚灂䡁䅑睖桂䡁䅑睙潂䍁䄸睔ㅂ䡁䅑䅢療䝁䄸睡杁䍁䅧免硁䍁䄸免㍁䍁䄸杍睁䑁䅉睍灁䅁䅁砸䅅䙁䅙䅁噂䡁䅁睚祂䝁䅅䅚求䍁䅁䅦杁䕁䅍杣求䝁䅑兡あ䙁䅣兙あ䝁䅍䅡癁䕁䄸兤あ䝁䅷睢療䝁䅳䅉潁䑁䅅免癁䑁䅅䅏癁䑁䅉䅍祁䑁䅑克䅁䭁剕䅁坂䅁䅁兖睂䝁䅣杣桂䝁䅑党杁䡁䅷䅉䑂䡁䅉党歂䝁䅫䅤塂䝁䅅䅤橂䝁䅧睌偂䡁䅕䅤獂䝁䄸睢牂䍁䅁䅋硁䑁䅅睌硁䑁䅫睌祁䑁䅁杍ぁ䍁䅫䅁䱂睄䅁杖䅁䙁䅕䅣湂䡁䅉兙歂䝁䅕䅉㡂䍁䅁睑祂䝁䅕䅚灂䡁䅑睖桂䡁䅑睙潂䍁䄸睔ㅂ䡁䅑䅢療䝁䄸睡杁䍁䅧免硁䍁䄸杍睁䍁䄸杍睁䑁䅅䅏灁䅁䅁杪䄸䙁䅙䅁噂䡁䅁睚祂䝁䅅䅚求䍁䅁䅦杁䕁䅍杣求䝁䅑兡あ䙁䅣兙あ䝁䅍䅡癁䕁䄸兤あ䝁䅷睢療䝁䅳䅉潁䑁䅅免癁䑁䅉免癁䑁䅉䅍祁䑁䅉克䅁䝁伸䅁坂䅁䅁兖睂䝁䅣杣桂䝁䅑党杁䡁䅷䅉䑂䡁䅉党歂䝁䅫䅤塂䝁䅅䅤橂䝁䅧睌偂䡁䅕䅤獂䝁䄸睢牂䍁䅁䅋硁䑁䅅睌祁䑁䅕睌祁䑁䅁杍ぁ䍁䅫䅁䅃睄䅁杖䅁䙁䅕䅣湂䡁䅉兙歂䝁䅕䅉㡂䍁䅁睑祂䝁䅕䅚灂䡁䅑睖桂䡁䅑睙潂䍁䄸睔ㅂ䡁䅑䅢療䝁䄸睡杁䍁䅧免硁䍁䄸杍㉁䍁䄸杍睁䑁䅉䅎灁䅁䅁䄯䅳䙁䅙䅁噂䡁䅁睚祂䝁䅅䅚求䍁䅁䅦杁䕁䅍杣求䝁䅑兡あ䙁䅣兙あ䝁䅍䅡癁䕁䄸兤あ䝁䅷睢療䝁䅳䅉潁䑁䅅免癁䑁䅉兏癁䑁䅉䅍祁䑁䅅克䅁䙁偉䅁坂䅁䅁兖睂䝁䅣杣桂䝁䅑党杁䡁䅷䅉䑂䡁䅉党歂䝁䅫䅤塂䝁䅅䅤橂䝁䅧睌偂䡁䅕䅤獂䝁䄸睢牂䍁䅁䅋硁䑁䅅睌穁䑁䅁睌祁䑁䅁杍祁䍁䅫䅁煃睄䅁杖䅁䙁䅕䅣湂䡁䅉兙歂䝁䅕䅉㡂䍁䅁睑祂䝁䅕䅚灂䡁䅑睖桂䡁䅑睙潂䍁䄸睔ㅂ䡁䅑䅢療䝁䄸睡杁䍁䅧免硁䍁䄸睍睁䍁䄸杍睁䑁䅉睍灁䅁䅁䄳䄸䙁䅙䅁噂䡁䅁睚祂䝁䅅䅚求䍁䅁䅦杁䕁䅍杣求䝁䅑兡あ䙁䅣兙あ䝁䅍䅡癁䕁䄸兤あ䝁䅷睢療䝁䅳䅉潁䑁䅅杍癁䑁䅁杍癁䑁䅉䅍祁䑁䅉克䅁䭁估䅁坂䅁䅁兖睂䝁䅣杣桂䝁䅑党杁䡁䅷䅉䑂䡁䅉党歂䝁䅫䅤塂䝁䅅䅤橂䝁䅧睌偂䡁䅕䅤獂䝁䄸睢牂䍁䅁䅋硁䑁䅉睌睁䑁䅉睌祁䑁䅁杍ぁ䍁䅫䅁䵂䅅䅁杖䅁䙁䅕䅣湂䡁䅉兙歂䝁䅕䅉㡂䍁䅁睑祂䝁䅕䅚灂䡁䅑睖桂䡁䅑睙潂䍁䄸睔ㅂ䡁䅑䅢療䝁䄸睡杁䍁䅧免祁䍁䄸䅍穁䍁䄸杍睁䑁䅅䅎灁䅁䅁䅐䅷䙁䅙䅁噂䡁䅁睚祂䝁䅅䅚求䍁䅁䅦杁䕁䅍杣求䝁䅑兡あ䙁䅣兙あ䝁䅍䅡癁䕁䄸兤あ䝁䅷睢療䝁䅳䅉潁䑁䅅杍癁䑁䅁睍癁䑁䅉䅍祁䑁䅁克䅁䝁兯䅁坂䅁䅁兖睂䝁䅣杣桂䝁䅑党杁䡁䅷䅉䑂䡁䅉党歂䝁䅫䅤塂䝁䅅䅤橂䝁䅧睌偂䡁䅕䅤獂䝁䄸睢牂䍁䅁䅋硁䑁䅉睌睁䑁䅍睌祁䑁䅁杍ぁ䍁䅫䅁⽂杄䅁杖䅁䙁䅕䅣湂䡁䅉兙歂䝁䅕䅉㡂䍁䅁睑祂䝁䅕䅚灂䡁䅑睖桂䡁䅑睙潂䍁䄸睔ㅂ䡁䅑䅢療䝁䄸睡杁䍁䅧免祁䍁䄸䅍ぁ䍁䄸杍睁䑁䅉䅍灁䅁䅁䄹䄸䙁䅙䅁噂䡁䅁睚祂䝁䅅䅚求䍁䅁䅦杁䕁䅍杣求䝁䅑兡あ䙁䅣兙あ䝁䅍䅡癁䕁䄸兤あ䝁䅷睢療䝁䅳䅉潁䑁䅅杍癁䑁䅁䅎癁䑁䅉䅍祁䑁䅍克䅁䩁偳䅁坂䅁䅁兖睂䝁䅣杣桂䝁䅑党杁䡁䅷䅉䑂䡁䅉党歂䝁䅫䅤塂䝁䅅䅤橂䝁䅧睌偂䡁䅕䅤獂䝁䄸睢牂䍁䅁䅋硁䑁䅉睌睁䑁䅕睌祁䑁䅁免穁䍁䅫䅁乄睄䅁杖䅁䙁䅕䅣湂䡁䅉兙歂䝁䅕䅉㡂䍁䅁睑祂䝁䅕䅚灂䡁䅑睖桂䡁䅑睙潂䍁䄸睔ㅂ䡁䅑䅢療䝁䄸睡杁䍁䅧免祁䍁䄸䅍ㅁ䍁䄸杍睁䑁䅉䅎灁䅁䅁䉫䅅䙁䅙䅁噂䡁䅁睚祂䝁䅅䅚求䍁䅁䅦杁䕁䅍杣求䝁䅑兡あ䙁䅣兙あ䝁䅍䅡癁䕁䄸兤あ䝁䅷睢療䝁䅳䅉潁䑁䅅杍癁䑁䅁李癁䑁䅉䅍硁䑁䅍克䅁䙁倴䅁坂䅁䅁兖睂䝁䅣杣桂䝁䅑党杁䡁䅷䅉䑂䡁䅉党歂䝁䅫䅤塂䝁䅅䅤橂䝁䅧睌偂䡁䅕䅤獂䝁䄸睢牂䍁䅁䅋硁䑁䅉睌睁䑁䅙睌祁䑁䅁杍穁䍁䅫䅁婃杅䅁杖䅁䙁䅕䅣湂䡁䅉兙歂䝁䅕䅉㡂䍁䅁睑祂䝁䅕䅚灂䡁䅑睖桂䡁䅑睙潂䍁䄸睔ㅂ䡁䅑䅢療䝁䄸睡杁䍁䅧免祁䍁䄸䅍㍁䍁䄸杍睁䑁䅉杍灁䅁䅁䅘䄰䙁䅙䅁噂䡁䅁睚祂䝁䅅䅚求䍁䅁䅦杁䕁䅍杣求䝁䅑兡あ䙁䅣兙あ䝁䅍䅡癁䕁䄸兤あ䝁䅷睢療䝁䅳䅉潁䑁䅅杍癁䑁䅁睎癁䑁䅉䅍祁䑁䅍克䅁䥁剙䅁坂䅁䅁兖睂䝁䅣杣桂䝁䅑党杁䡁䅷䅉䑂䡁䅉党歂䝁䅫䅤塂䝁䅅䅤橂䝁䅧睌偂䡁䅕䅤獂䝁䄸睢牂䍁䅁䅋硁䑁䅉睌睁䑁䅫睌祁䑁䅁杍硁䍁䅫䅁㕄睄䅁杖䅁䙁䅕䅣湂䡁䅉兙歂䝁䅕䅉㡂䍁䅁睑祂䝁䅕䅚灂䡁䅑睖桂䡁䅑睙潂䍁䄸睔ㅂ䡁䅑䅢療䝁䄸睡杁䍁䅧免祁䍁䄸䅍㕁䍁䄸杍睁䑁䅉杍灁䅁䅁䉬䅉䙁䅙䅁噂䡁䅁睚祂䝁䅅䅚求䍁䅁䅦杁䕁䅍杣求䝁䅑兡あ䙁䅣兙あ䝁䅍䅡癁䕁䄸兤あ䝁䅷睢療䝁䅳䅉潁䑁䅅杍癁䑁䅅䅍癁䑁䅉䅍硁䑁䅁克䅁偁偧䅁坂䅁䅁兖睂䝁䅣杣桂䝁䅑党杁䡁䅷䅉䑂䡁䅉党歂䝁䅫䅤塂䝁䅅䅤橂䝁䅧睌偂䡁䅕䅤獂䝁䄸睢牂䍁䅁䅋硁䑁䅉睌硁䑁䅁睌祁䑁䅁免祁䍁䅫䅁奃兄䅁杖䅁䙁䅕䅣湂䡁䅉兙歂䝁䅕䅉㡂䍁䅁睑祂䝁䅕䅚灂䡁䅑睖桂䡁䅑睙潂䍁䄸睔ㅂ䡁䅑䅢療䝁䄸睡杁䍁䅧免祁䍁䄸免睁䍁䄸杍睁䑁䅅睍灁䅁䅁栱䅅䙁䅙䅁噂䡁䅁睚祂䝁䅅䅚求䍁䅁䅦杁䕁䅍杣求䝁䅑兡あ䙁䅣兙あ䝁䅍䅡癁䕁䄸兤あ䝁䅷睢療䝁䅳䅉潁䑁䅅杍癁䑁䅅䅍癁䑁䅉䅍祁䑁䅁克䅁䅁佣䅁坂䅁䅁兖睂䝁䅣杣桂䝁䅑党杁䡁䅷䅉䑂䡁䅉党歂䝁䅫䅤塂䝁䅅䅤橂䝁䅧睌偂䡁䅕䅤獂䝁䄸睢牂䍁䅁䅋硁䑁䅉睌硁䑁䅉睌祁䑁䅁免穁䍁䅫䅁䅁䅅䅁杖䅁䙁䅕䅣湂䡁䅉兙歂䝁䅕䅉㡂䍁䅁睑祂䝁䅕䅚灂䡁䅑睖桂䡁䅑睙潂䍁䄸睔ㅂ䡁䅑䅢療䝁䄸睡杁䍁䅧免祁䍁䄸免祁䍁䄸杍睁䑁䅉䅎灁䅁䅁硡䅁䙁䅙䅁噂䡁䅁睚祂䝁䅅䅚求䍁䅁䅦杁䕁䅍杣求䝁䅑兡あ䙁䅣兙あ䝁䅍䅡癁䕁䄸兤あ䝁䅷睢療䝁䅳䅉潁䑁䅅杍癁䑁䅅睍癁䑁䅉䅍祁䑁䅑克䅁偁儸䅁坂䅁䅁兖睂䝁䅣杣桂䝁䅑党杁䡁䅷䅉䑂䡁䅉党歂䝁䅫䅤塂䝁䅅䅤橂䝁䅧睌偂䡁䅕䅤獂䝁䄸睢牂䍁䅁䅋硁䑁䅉睌硁䑁䅑睌祁䑁䅁䅍㉁䍁䅫䅁扃䅄䅁杖䅁䙁䅕䅣湂䡁䅉兙歂䝁䅕䅉㡂䍁䅁睑祂䝁䅕䅚灂䡁䅑睖桂䡁䅑睙潂䍁䄸睔ㅂ䡁䅑䅢療䝁䄸睡杁䍁䅧免祁䍁䄸免㉁䍁䄸杍睁䑁䅅睍灁䅁䅁兏䄴䙁䅙䅁噂䡁䅁睚祂䝁䅅䅚求䍁䅁䅦杁䕁䅍杣求䝁䅑兡あ䙁䅣兙あ䝁䅍䅡癁䕁䄸兤あ䝁䅷睢療䝁䅳䅉潁䑁䅅杍癁䑁䅅兏癁䑁䅉䅍硁䑁䅍克䅁䩁偣䅁坂䅁䅁兖睂䝁䅣杣桂䝁䅑党杁䡁䅷䅉䑂䡁䅉党歂䝁䅫䅤塂䝁䅅䅤橂䝁䅧睌偂䡁䅕䅤獂䝁䄸睢牂䍁䅁䅋硁䑁䅉睌硁䑁䅫睌祁䑁䅁免ぁ䍁䅫䅁䵂兄䅁杖䅁䙁䅕䅣湂䡁䅉兙歂䝁䅕䅉㡂䍁䅁睑祂䝁䅕䅚灂䡁䅑睖桂䡁䅑睙潂䍁䄸睔ㅂ䡁䅑䅢療䝁䄸睡杁䍁䅧免祁䍁䄸免㕁䍁䄸杍睁䑁䅉杍灁䅁䅁眯䅳䙁䅙䅁噂䡁䅁睚祂䝁䅅䅚求䍁䅁䅦杁䕁䅍杣求䝁䅑兡あ䙁䅣兙あ䝁䅍䅡癁䕁䄸兤あ䝁䅷睢療䝁䅳䅉潁䑁䅅杍癁䑁䅉免癁䑁䅉䅍祁䑁䅍克䅁䭁䱯䅁坂䅁䅁兖睂䝁䅣杣桂䝁䅑党杁䡁䅷䅉䑂䡁䅉党歂䝁䅫䅤塂䝁䅅䅤橂䝁䅧睌偂䡁䅕䅤獂䝁䄸睢牂䍁䅁䅋硁䑁䅉睌祁䑁䅍睌祁䑁䅁免㉁䍁䅫䅁敁䅅䅁䅧䅉䙁䅕杣楂䝁䅅杢杁䕁䅕䅚湂䝁䅕䅉兂䡁䅉睢睂䝁䅕杣あ䝁䅫党穂䍁䅁兡穂䍁䅁兙杁䕁䄴兗呂䕁䅕䅉獂䝁䅫督あ䝁䅕䅚杁䡁䅉党桂䝁䅷䅉求䡁䅍䅤桂䡁䅑党杁䝁䅫杢㉂䝁䅕督あ䝁䄰党畂䡁䅑䅉あ䡁䅉兤穂䡁䅑䅉浂䝁䄸睙ㅂ䡁䅍党歂䍁䅁睢畂䍁䅁睢㍂䝁䄴兡畂䝁䅣䅌杁䝁䄰兙畂䝁䅅睚灂䝁䄴睚獁䍁䅁兙橂䡁䅅兤灂䡁䅉兡畂䝁䅣䅌杁䝁䅑党㉂䝁䅕䅢療䡁䅁兡畂䝁䅣䅌杁䝁䅅杢歂䍁䅁杣求䝁䅑党㉂䝁䅕䅢療䡁䅁兡畂䝁䅣䅉祂䝁䅕䅤桂䝁䅫䅢杁䡁䅉党桂䝁䅷䅉求䡁䅍䅤桂䡁䅑党杁䝁䅫杢杁䡁䅕杣楂䝁䅅杢杁䝁䅍睢瑂䝁䄰兤畂䝁䅫䅤灂䝁䅕督獁䍁䅁䅣祂䝁䅫兢桂䡁䅉兡獂䡁䅫䅉灂䝁䄴䅉あ䝁䅧党杁䙁䅣兙穂䝁䅧兡畂䝁䅣䅤療䝁䄴䅌杁䕁䅑杌䑂䍁䄴䅉あ䝁䄸䅉䍂䝁䄸督あ䝁䄸杢杁䝁䅍睢祂䡁䅉兡歂䝁䄸杣畁䍁䅁兖祂䝁䅉兙畂䍁䅁兒歂䝁䅣党杁䝁䄸睤畂䡁䅍䅉㍁䑁䅙䅉睂䡁䅉睢睂䝁䅕杣あ䝁䅫党穂䍁䅁䅤療䡁䅑兙獂䝁䅫杢湂䍁䅁免㍁䍁䄴免杁䝁䄰兡獂䝁䅷兡療䝁䄴䅉穂䡁䅅兤桂䡁䅉党杁䝁䅙党求䡁䅑䅉療䝁䅙䅉湂䡁䅉睢穂䡁䅍䅉獂䝁䅕兙穂䝁䅅杙獂䝁䅕䅉桂䡁䅉党桂䍁䄴䅁汃兆䅁杴䅷䙁䅕杣楂䝁䅅杢杁䕁䄸兤あ䝁䅙兡あ䡁䅑党祂䡁䅍䅌杁䕁䅫杢橂䍁䄴䅉求䝁䄴睚桂䝁䅣党穂䍁䅁兡畂䍁䅁䅤潂䝁䅕䅉祂䝁䅕䅤桂䝁䅫䅢杁䝁䅅杢歂䍁䅁睤潂䝁䄸䅢求䡁䅍兙獂䝁䅕䅉療䝁䅙䅉湂䝁䅕杢求䡁䅉兙獂䍁䅁睙療䝁䄴督ㅂ䝁䄰党祂䍁䅁䅣祂䝁䄸䅚ㅂ䝁䅍䅤穂䍁䄴䅉啂䝁䅧党杁䝁䅍睢瑂䡁䅁兙畂䡁䅫䅉療䡁䅁党祂䝁䅅䅤求䡁䅍䅉あ䝁䅧杣療䡁䅕睚潂䍁䅁䅤潂䡁䅉党求䍁䅁督求䝁䅣兢求䝁䄴䅤穂䑁䅯䅉卂䝁䅕䅤桂䝁䅫䅢獁䍁䅁睖潂䝁䄸䅢求䡁䅍兙獂䝁䅕䅌杁䝁䅅杢歂䍁䅁杔ㅂ䡁䅕䅢㕂䍁䄴䅉䩂䡁䅑䅉療䡁䅁党祂䝁䅅䅤求䡁䅍䅉噂䡁䅉杙桂䝁䄴䅉偂䡁䅕䅤浂䝁䅫䅤あ䝁䅕杣穂䍁䅁督あ䝁䄸杣求䡁䅍䅌杁䡁䅣䅡灂䝁䅍䅡杁䝁䄸杚浂䝁䅕杣杁䡁䅣睢瑂䝁䅕杢婁䡉䅍䅉桂䝁䄴䅚杁䝁䄰党畂䉁杫督杁䝁䅙兙穂䝁䅧兡療䝁䄴䅉桂䡁䅁䅣桂䡁䅉党獂䍁䅷䅉桂䝁䅍䅤灂䡁䅙党㍂䝁䅕兙祂䍁䅷䅉灂䝁䄴䅤灂䝁䄰兙あ䝁䅕督獁䍁䅁杚療䝁䄸䅤㍂䝁䅕兙祂䍁䅷䅉桂䝁䅍睙求䡁䅍督療䡁䅉兡求䡁䅍䅌杁䝁䅧睢瑂䝁䅕䅉湂䝁䄸睢歂䡁䅍䅌杁䝁䅕䅢求䝁䅍䅤祂䝁䄸杢灂䝁䅍督獁䍁䅁兙畂䝁䅑䅉楂䝁䅕兙ㅂ䡁䅑入杁䡁䅁杣療䝁䅑兤橂䡁䅑督杁䝁䅙睢祂䍁䅁入療䡁䅕杢湂䍁䅁兙歂䡁䅕䅢あ䡁䅍䅉桂䝁䅣党歂䍁䅁免㑁䍁䅁䅤療䍁䅁杍㑁䑁䅳䅉桂䝁䄴䅚杁䕁䅅杢あ䝁䅧杣療䡁䅁睢獂䝁䄸睚灂䝁䅕䅉穂䡁䅑睢祂䝁䅕督杁䡁䅑䅡桂䡁䅑䅉睂䡁䅉睢㉂䝁䅫䅚求䍁䅁睤療䝁䄰党畂䉁杫督杁䝁䅅䅣睂䝁䅅杣求䝁䅷䅌杁䝁䅅睙橂䝁䅕督穂䝁䄸杣灂䝁䅕督獁䍁䅁兡畂䡁䅑兡瑂䝁䅅䅤求䡁䅍䅌杁䡁䅍䅡療䝁䅕督獁䍁䅁兙畂䝁䅑䅉潂䝁䄸兢求䍁䅁杚ㅂ䡁䅉杢灂䡁䅍䅡灂䝁䄴睚穂䍁䅷䅉桂䡁䅍䅉㍂䝁䅕䅢獂䍁䅁兙穂䍁䅁睚灂䝁䅙䅤穂䍁䅷䅉歂䝁䅕睙療䡁䅉兙あ䝁䅫杤求䍁䅁兡あ䝁䅕兢穂䍁䅷䅉桂䝁䄴䅚杁䝁䅉党桂䡁䅕䅤㕂䍁䅁兙畂䝁䅑䅉㍂䝁䅕䅢獂䝁䄴党穂䡁䅍䅉睂䡁䅉睢歂䡁䅕睙あ䡁䅍䅉浂䝁䄸杣杁䡁䅣睢瑂䝁䅕杢杁䝁䅅睚求䝁䅑䅉祁䑁䅧䅉あ䝁䄸䅉ぁ䑁䅕杌杁䙁䅑䅡求䍁䅁睙療䝁䄰䅣桂䝁䄴入杁䝁䅅䅢穂䝁䄸䅉療䡁䅁党祂䝁䅅䅤求䡁䅍䅉啂䝁䅕杣祂䝁䅅兡畂䍁䅁督あ䝁䄸杣求䡁䅍䅉あ䝁䅧兙あ䍁䅁䅣祂䝁䄸杤灂䝁䅑党杁䝁䅷兡浂䝁䅕督あ䡁䅫䅢求䍁䅁䅡療䝁䄰党杁䡁䅁杣療䝁䅑兤橂䡁䅑督獁䍁䅁睚桂䡁䅉䅚求䝁䄴䅉桂䝁䄴䅚杁䝁䄸兤あ䝁䅑睢療䡁䅉䅉獂䝁䅫杤灂䝁䄴睚杁䡁䅁杣療䝁䅑兤橂䡁䅑督獁䍁䅁兙畂䡁䅑兡硂䡁䅕党穂䍁䅷䅉獂䝁䅫杤求䍁䅁䅣獂䝁䅅杢あ䡁䅍䅌杁䝁䅙䅢療䡁䅣党祂䡁䅍䅌杁䡁䅣党獂䝁䅷杢求䡁䅍督杁䡁䅁杣療䝁䅑兤橂䡁䅑督獁䍁䅁兙畂䝁䅑䅉桂䝁䅍睙求䡁䅍督療䡁䅉兡求䡁䅍杌杁䕁䅫杢杁䝁䅅䅚歂䝁䅫䅤灂䝁䄸杢獁䍁䅁兡あ䍁䅁睢睂䝁䅕杣桂䡁䅑党穂䍁䅁杒祂䝁䅕党杁䙁䅁党療䡁䅁䅢求䍁䅁杣求䡁䅑兙灂䝁䅷䅉穂䡁䅑睢祂䝁䅕督獁䍁䅁睤潂䝁䅫睙潂䍁䅁睢浂䝁䅙党祂䍁䅁睙桂䡁䅍兤桂䝁䅷䅉㍂䝁䄸兢求䝁䄴升穂䍁䅁兙睂䡁䅁兙祂䝁䅕䅢獁䍁䅁兡畂䡁䅑兡瑂䝁䅅䅤求䡁䅍䅌杁䝁䅅睙あ䝁䅫杤求䡁䅣党桂䡁䅉䅌杁䡁䅍䅡療䝁䅕督獁䍁䅁兙橂䝁䅍党穂䡁䅍睢祂䝁䅫党穂䍁䅷䅉潂䝁䄸兢求䍁䅁䅣祂䝁䄸䅚ㅂ䝁䅍䅤穂䍁䅷䅉湂䝁䅫杚あ䡁䅍䅌杁䝁䅅杢歂䍁䅁杙求䝁䅅兤あ䡁䅫䅉桂䝁䄴䅚杁䡁䅣党獂䝁䅷杢求䡁䅍督杁䡁䅁杣療䝁䅑兤橂䡁䅑督杁䝁䅙睢祂䍁䅁入療䡁䅕杢湂䍁䅁睤療䝁䄰党畂䍁䅁兙湂䝁䅕䅚杁䑁䅉兎杁䡁䅑睢杁䑁䅍䅍㝁䍁䅁兙畂䝁䅑䅉祂䝁䅕督あ䝁䅅兤祂䝁䅅杢あ䡁䅍䅌杁䝁䅅督杁䡁䅣党獂䝁䅷䅉桂䡁䅍䅉㍂䝁䄸兢求䝁䄴升穂䍁䅁兙睂䡁䅁兙祂䝁䅕䅢杁䡁䅍兤楂䡁䅍睙祂䝁䅫䅣あ䝁䅫睢畂䍁䅁杣求䝁䄴䅤桂䝁䅷䅉穂䝁䅕杣㉂䝁䅫睙求䍁䅁兤畂䝁䅑党祂䍁䅁䅤潂䝁䅕䅉佂䡁䅕兤獂䡁䅫䅉楂䡁䅉兙畂䝁䅑杌杁䕁䅙兤祂䡁䅑䅡求䡁䅉䅌杁䡁䅑䅡求䍁䅁睙療䝁䄰䅣桂䝁䄴入杁䝁䅫督杁䝁䅫杢㉂䝁䄸䅢㉂䝁䅕䅚杁䝁䅫杢杁䡁䅑䅡求䍁䅁睤潂䝁䄸䅢求䡁䅍兙獂䝁䅕䅉療䝁䅙䅉㕂䝁䄸兤畂䝁䅣䅉㍂䝁䄸兢求䝁䄴升穂䍁䅁睙療䝁䄴䅤求䝁䄰䅣療䡁䅉兙祂䡁䅫䅉橂䝁䅅督ㅂ䝁䅅䅢杁䝁䅅䅣睂䝁䅅杣求䝁䅷䅌杁䝁䅫杢あ䝁䅫兢桂䡁䅑党穂䍁䅷䅉桂䝁䅍䅤灂䡁䅙党㍂䝁䅕兙祂䍁䅷䅉桂䝁䄴䅚杁䡁䅍䅡療䝁䅕督杁䡁䅕杢歂䝁䅕杣杁䡁䅑䅡求䍁䅁杒祂䝁䅕党杁䙁䅁党療䡁䅁䅢求䍁䅁杙祂䝁䅅杢歂䑁䅳䅉桂䝁䄴䅚杁䝁䅅䅣睂䝁䅅杣求䝁䅷䅉橂䝁䄸䅢獂䝁䅕睙あ䝁䅫睢畂䡁䅍䅉ㅂ䝁䄴䅚求䡁䅉䅉あ䝁䅧党杁䙁䅕杣楂䝁䅅杢杁䕁䄸兤あ䝁䅙兡あ䡁䅑党祂䡁䅍䅉楂䡁䅉兙畂䝁䅑杌杁䙁䅑䅡求䍁䅁睙療䝁䄰䅣桂䝁䄴入杁䡁䅍党祂䡁䅙党穂䍁䅁兡あ䡁䅍䅉橂䡁䅕督あ䝁䄸兢求䡁䅉督杁䝁䅑兡祂䝁䅕睙あ䝁䅷入杁䡁䅑䅡祂䝁䄸兤湂䝁䅧䅉祂䝁䅕䅤桂䝁䅫䅢杁䡁䅍䅤療䡁䅉党穂䍁䅷䅉㍂䝁䅕杙穂䝁䅫䅤求䡁䅍䅌杁䝁䄰睢楂䝁䅫䅢求䍁䅁兙睂䡁䅁䅢灂䝁䅍兙あ䝁䅫睢畂䡁䅍䅌杁䝁䅍兙あ䝁䅅䅢療䝁䅣督杁䝁䅅杢歂䍁䅁睙ㅂ䡁䅍䅤療䝁䄰党祂䍁䅁睙療䝁䄴䅤桂䝁䅍䅤杁䝁䅍党畂䡁䅑党祂䡁䅍䅌杁䝁䅙杣桂䝁䄴睙潂䝁䅫督求䝁䅕兌療䡁䅣杢求䝁䅑䅉穂䡁䅑睢祂䝁䅕督獁䍁䅁兙畂䝁䅑䅉歂䝁䅕䅣桂䡁䅉䅤瑂䝁䅕杢あ䍁䅁兙畂䝁䅑䅉穂䡁䅁党橂䝁䅫兙獂䡁䅑入杁䡁䅍䅤療䡁䅉党穂䍁䅷䅉桂䡁䅍䅉㍂䝁䅕䅢獂䍁䅁兙穂䍁䅁督療䝁䅍兡桂䝁䅷䅉瑂䝁䅕䅚灂䝁䅅䅉桂䝁䄴䅚杁䡁䅑䅡灂䡁䅉䅚瑁䡁䅁兙祂䡁䅑入杁䝁䅑兡湂䝁䅫䅤桂䝁䅷䅉睂䝁䅷兙あ䝁䅙睢祂䝁䄰督畁䍁䅁兖祂䝁䅉兙畂䍁䅁睔ㅂ䡁䅑杚灂䡁䅑䅤求䡁䅉督獁䍁䅁兓畂䝁䅍杌杁䡁䅣兙穂䍁䅁杚療䡁䅕杢歂䝁䅕䅚杁䝁䅫杢杁䑁䅅兏㍁䑁䅁䅉桂䝁䄴䅚杁䝁䅫督杁䝁䅉兙穂䝁䅕䅚杁䝁䅫杢杁䙁䅁䅡灂䝁䅷兙歂䝁䅕䅢睂䝁䅧兡桂䍁䅷䅉兂䝁䅕杢畂䡁䅍入獂䡁䅙兙畂䝁䅫兙畁䅁䅁硫䅣䉁䅑䅁噂䡁䅑兡獂䝁䅫䅤灂䝁䅕督䅁䍁䜰䅁潁䅁䅁兖あ䝁䅫䅢灂䡁䅑入杁䙁䅍睙桂䝁䅷党杁䙁䅍睢獂䝁䅅杣䅁䩁䥳䅁䕁䅁䅁杖䅁䅁䑉䅁⭂䅄䅁杖畁䕁䅙杌杁䕁䅍睢祂䡁䅁睢祂䝁䅅䅤灂䝁䄸杢獁䍁䅁䅤療䝁䅣党あ䝁䅧党祂䍁䅁睤灂䡁䅑䅡杁䝁䅫䅤穂䍁䅁督ㅂ䝁䅉督灂䝁䅑兡桂䡁䅉兡求䡁䅍䅌杁䝁䅕杢湂䝁䅅睚求䡁䅍䅉灂䝁䄴䅉あ䝁䅧党杁䝁䅑党穂䝁䅫睚畂䍁䅷䅉睂䡁䅉睢橂䡁䅕杣求䝁䄰党畂䡁䅑䅌杁䝁䄰兙祂䝁䅳党あ䝁䅫杢湂䍁䅷䅉桂䝁䄴䅚杁䝁䅑兡穂䡁䅑杣灂䝁䅉兤あ䝁䅫睢畂䍁䅁睢浂䍁䅁杙祂䝁䅅杢歂䝁䅕䅚杁䝁䅷兡浂䝁䅕督あ䡁䅫䅢求䍁䅁兙睂䡁䅁兙祂䝁䅕䅢獁䍁䅁杚療䝁䄸䅤㍂䝁䅕兙祂䍁䅷䅉桂䝁䄴䅚杁䝁䅅睙橂䝁䅕督穂䝁䄸杣灂䝁䅕督杁䝁䅙睢祂䍁䅁兢求䝁䄴䅌杁䡁䅣睢瑂䝁䅕杢獁䍁䅁兙畂䝁䅑䅉橂䝁䅧兡獂䝁䅑杣求䝁䄴䅉灂䝁䄴䅉あ䝁䅧党杁䕁䅅兢求䡁䅉兡橂䝁䅅督獁䍁䅁兒ㅂ䡁䅉睢睂䝁䅕䅌杁䝁䅅杢歂䍁䅁䅤潂䝁䅕䅉䉂䡁䅍兡桂䍁䄰䅕桂䝁䅍兡浂䝁䅫睙畁䍁䅁兓あ䍁䅁睢睂䝁䅕杣桂䡁䅑党穂䍁䅁䅤潂䡁䅉睢ㅂ䝁䅣䅡杁䡁䅑䅡祂䝁䅕党杁䡁䅍党湂䝁䄰党畂䡁䅑督㙁䍁䅁睔ㅂ䡁䅑䅚療䝁䄸杣獁䍁䅁兑橂䡁䅑兡㉂䝁䅕䅌杁䝁䅅杢歂䍁䅁睖療䡁䅉睡畁䍁䅁䅖潂䝁䅕䅉橂䝁䄸兢睂䝁䅅杢㕂䍁䅁睢浂䝁䅙党祂䡁䅍䅉䥂䝁䅫睚潂䍁䅁䅣求䡁䅉杚療䡁䅉兢桂䝁䄴睙求䍁䅁睢ㅂ䡁䅑䅚療䝁䄸杣杁䝁䅅䅣睂䝁䅅杣求䝁䅷䅌杁䝁䅙睢療䡁䅑睤求䝁䅅杣獁䍁䅁党硂䡁䅕兡睂䝁䄰党畂䡁䅑䅌杁䝁䅅睙橂䝁䅕督穂䝁䄸杣灂䝁䅕督㝁䍁䅁睢ㅂ䡁䅑䅚療䝁䄸杣獁䍁䅁兙歂䡁䅙党畂䡁䅑兤祂䝁䅕兌灂䝁䄴督睂䝁䅫杣求䝁䅑䅉獂䝁䅫杚求䡁䅍䅤㕂䝁䅷党杁䝁䅙睢療䡁䅑睤求䝁䅅杣獁䍁䅁兙睂䡁䅁兙祂䝁䅕䅢獁䍁䅁兙畂䝁䅑䅉桂䝁䅍睙求䡁䅍督療䡁䅉兡求䡁䅍睏杁䡁䅁党祂䝁䅙睢祂䝁䄰兙畂䝁䅍党杁䝁䄰党祂䝁䅫杢療䍁䅁睤療䝁䄸䅢杁䝁䅅杢歂䍁䅁睢あ䝁䅧党祂䍁䅁杢桂䡁䅑兤祂䝁䅅䅢杁䝁䅙兡楂䝁䅕杣穂䍁䄰杙桂䡁䅍党歂䍁䅁兙睂䡁䅁兙祂䝁䅕䅢杁䝁䅅杢歂䍁䅁兙橂䝁䅍党穂䡁䅍睢祂䝁䅫党穂䑁䅳䅉睂䝁䅕杣浂䝁䄸杣瑂䝁䅅杢橂䝁䅕兌楂䝁䅅督求䝁䅑䅉浂䝁䄸睢あ䡁䅣党桂䡁䅉睏杁䝁䅅杢歂䍁䅁䅡灂䝁䅣䅡杁䡁䅁党祂䝁䅙睢祂䝁䄰兙畂䝁䅍党杁䝁䅅䅣睂䝁䅅杣求䝁䅷䅉桂䝁䄴䅚杁䝁䅅睙橂䝁䅕督穂䝁䄸杣灂䝁䅕督杁䝁䅉兙穂䝁䅕䅚杁䝁䄸杢杁䝁䄴兙あ䡁䅕杣桂䝁䅷䅉浂䝁䅫杙求䡁䅉督杁䡁䅕杢歂䝁䅕杣杁䡁䅑䅡求䍁䅁䅖潂䝁䅕䅉佂䝁䄸杣あ䝁䅧䅉䝂䝁䅅睙求䍁䅷䅉啂䝁䅫兢楂䝁䅕杣獂䝁䅅杢歂䍁䅷䅉呂䝁䄰兙祂䡁䅑睤療䝁䄸䅢獁䍁䅁兓橂䝁䅕杙祂䝁䅕兙牂䝁䅕杣獁䍁䅁兙畂䝁䅑䅉䉂䝁䅷䅤祂䝁䅅䅉楂䡁䅉兙畂䝁䅑督畁䍁䅁兓あ䍁䅁兙獂䡁䅍睢杁䝁䄸杚浂䝁䅕杣穂䍁䅁入療䡁䅕䅤潂䍁䅁睙ㅂ䝁䅷䅤ㅂ䡁䅉党癁䝁䅅睙あ䝁䅫睢畂䍁䅁督睂䝁䄸杣あ䡁䅍兌灂䝁䄴督睂䝁䅫杣求䝁䅑䅉桂䝁䄴䅚杁䡁䅍䅤祂䝁䅕党あ䡁䅣党桂䡁䅉䅉桂䡁䅁䅣桂䡁䅉党獂䍁䅷䅉浂䝁䄸睢あ䡁䅣党桂䡁䅉䅌杁䝁䅅杢歂䍁䅁兙橂䝁䅍党穂䡁䅍睢祂䝁䅫党穂䑁䅳䅉潂䝁䅅杢歂䝁䅉兙湂䡁䅍䅌杁䝁䅷兤湂䝁䅣兙湂䝁䅕䅌杁䝁䅉兙橂䝁䅳䅣桂䝁䅍睡穂䍁䅷䅉あ䝁䄸䅤求䡁䅍䅌杁䝁䅅杢歂䍁䅁兙橂䝁䅍党穂䡁䅍睢祂䝁䅫党穂䑁䅳䅉療䡁䅕䅤歂䝁䄸睢祂䍁䄰兡畂䡁䅍䅣灂䡁䅉党歂䍁䅁兙睂䡁䅁兙祂䝁䅕䅢獁䍁䅁杚療䝁䄸䅤㍂䝁䅕兙祂䍁䅷䅉桂䝁䄴䅚杁䝁䅅睙橂䝁䅕督穂䝁䄸杣灂䝁䅕督㝁䍁䅁兙畂䝁䅑䅉楂䝁䅅睙牂䡁䅁兙橂䝁䅳督杁䝁䅅杢歂䍁䅁䅢ㅂ䝁䅣睚桂䝁䅣党杁䡁䅕杢歂䝁䅕杣杁䡁䅑䅡求䍁䅁杖桂䝁䄴督獁䍁䅁睕ㅂ䡁䅁杣求䝁䄰党獁䍁䅁睓灂䡁䅁䅢灂䝁䄴睚獁䍁䅁杔桂䡁䅁兙睂䝁䅫条祂䝁䅫䅌杁䕁䅕兙穂䡁䅑䅣桂䝁䅳䅌杁䝁䅅杢歂䍁䅁杓桂䝁䄴睕睂䝁䄸杣あ䍁䅁杙祂䝁䅅杢歂䡁䅍杌杁䕁䅫杢杁䝁䅅䅚歂䝁䅫䅤灂䝁䄸杢獁䍁䅁䅤潂䝁䅕䅉橂䝁䄸兢睂䝁䅅杢㕂䍁䅁䅣祂䝁䄸杤灂䝁䅑党穂䍁䅁睤療䡁䅉睡杁䝁䅅杢歂䍁䅁睤療䡁䅉睡瑁䝁䅫杢穂䡁䅁兡祂䝁䅕䅚杁䝁䅷兡浂䝁䅕督あ䡁䅫䅢求䍁䅁兙睂䡁䅁兙祂䝁䅕䅢杁䝁䅅杢歂䍁䅁杚療䝁䄸䅤㍂䝁䅕兙祂䑁䅳䅉桂䝁䄴䅚杁䡁䅁杣療䡁䅑党橂䡁䅑兡㉂䝁䅕䅉㍂䝁䄸杣牂䍁䅁杚療䝁䄸䅤㍂䝁䅕兙祂䍁䅁兤畂䝁䅑党祂䍁䅁䅤潂䝁䅕䅉䕂䝁䅫睙牂䝁䅫党穂䍁䅷䅉桂䝁䄴䅚杁䙁䅑兡瑂䝁䅉党祂䝁䅷兙畂䝁䅑䅉兂䙁䅉睔杁䝁䅉杣桂䝁䄴䅚穂䍁䄴䅉啂䝁䅧党杁䝁䅍睢瑂䡁䅁兙畂䡁䅫䅉穂䝁䅕䅢獂䡁䅍䅉灂䡁䅑督杁䡁䅁杣療䝁䅑兤橂䡁䅑督杁䡁䅁杣灂䝁䄰兙祂䝁䅫䅢㕂䍁䅁䅤療䍁䅁督睂䝁䅕睙灂䝁䅅䅢あ䡁䅫䅉穂䡁䅑睢祂䝁䅕督獁䍁䅁䅚求䡁䅁兙祂䡁䅑兢求䝁䄴䅤杁䡁䅍䅤療䡁䅉党穂䍁䅷䅉畂䝁䅅䅤灂䝁䄸杢桂䝁䅷䅉橂䝁䅧兙灂䝁䄴督獁䍁䅁兡畂䝁䅑党睂䝁䅕杢歂䝁䅕杢あ䝁䅷入瑁䝁䄸䅣求䡁䅉兙あ䝁䅕䅚杁䡁䅁兙祂䡁䅑杢求䡁䅉督潂䝁䅫䅣杁䡁䅍䅤療䡁䅉党穂䍁䅷䅉桂䝁䄴䅚杁䝁䄰兙穂䡁䅍䅉瑂䝁䅕杣橂䝁䅧兙畂䡁䅑督獁䍁䅁兙穂䍁䅁睤求䝁䅷䅢杁䝁䅅督杁䡁䅍党獂䝁䅷督杁䡁䅑䅡祂䝁䄸兤湂䝁䅧䅉歂䝁䅫杣求䝁䅍䅤瑁䡁䅑睢瑁䝁䅍睢畂䡁䅍兤瑂䝁䅕杣杁䝁䄸䅣求䡁䅉兙あ䝁䅫睢畂䡁䅍䅌杁䝁䅫杢橂䝁䅷兤歂䝁䅫杢湂䍁䅁杣求䡁䅑兙灂䝁䅷䅉穂䡁䅑睢祂䝁䅕督獁䍁䅁睙療䝁䄴睙求䡁䅍督灂䝁䄸杢杁䡁䅉党あ䝁䅅兡獂䍁䅁督あ䝁䄸杣求䡁䅍䅌杁䝁䅅杢歂䍁䅁党瑁䝁䅍睢瑂䝁䄰党祂䝁䅍党杁䡁䅍兡あ䝁䅕督獁䍁䅁兙畂䝁䅑䅉療䡁䅑䅡求䡁䅉䅉歂䝁䅫睚灂䡁䅑兙獂䍁䅁䅣獂䝁䅅䅤浂䝁䄸杣瑂䡁䅍杌杁䙁䅙杌䝂䍁䄴䅉䑂䝁䄸杣睂䝁䄸杣桂䡁䅑兡療䝁䄴䅉㍂䝁䅅督杁䝁䅙睢ㅂ䝁䄴䅚求䝁䅑䅉灂䝁䄴䅉硁䑁䅧兏㕁䍁䅁兙畂䝁䅑䅉灂䡁䅍䅉潂䝁䅕兙歂䡁䅅兤桂䡁䅉䅤求䡁䅉党歂䍁䅁兡畂䍁䅁䅒求䝁䄴杤求䡁䅉䅌杁䕁䅍睢獂䝁䄸杣桂䝁䅑睢畁䅁䅁砳䅙䅁䅧䅁坂䕁䅙睑䅁䩁䌴䅁䭁䅁䅁杖䩂䕁䅍兓䅁佁䐸䅁ぁ睃䅁杖䩂䕁䅍兓杁䙁䅁杣療䡁䅁党祂䡁䅑兡求䡁䅍䅉䩂䝁䄴睙畁䍁䅁兡穂䍁䅁兙畂䍁䅁睕流䙁䅁䅉ㅁ䑁䅁䅍杁䝁䅕䅥睂䝁䅕杣灂䝁䅕杢あ䝁䅫兙獂䍁䅁杣求䝁䅅䅢杁䝁䅕督あ䝁䅅䅤求䍁䅁兡畂䡁䅙党穂䡁䅑兢求䝁䄴䅤杁䡁䅑杣ㅂ䡁䅍䅤杁䡁䅑䅡桂䡁䅑䅉療䡁䅣杢穂䍁䅁睢畂䝁䅕䅉療䝁䅙䅉あ䝁䅧党杁䝁䅷兙祂䝁䅣党穂䡁䅑䅉睂䝁䄸杣あ䝁䅙睢獂䝁䅫睢穂䍁䅁睢浂䍁䅁兢桂䡁䅉睡求䡁䅑兌獂䝁䅕兙歂䝁䅫杢湂䍁䅁睚桂䝁䄰兡畂䝁䅣䅌杁䝁䅧睢穂䡁䅁兡あ䝁䅅䅢灂䡁䅑入杁䝁䅅杢歂䍁䅁党畂䡁䅑党祂䡁䅑兙灂䝁䄴兢求䝁䄴䅤杁䝁䅑党穂䡁䅑兡畂䝁䅅䅤灂䝁䄸杢穂䍁䅷䅉灂䝁䄴睙獂䡁䅕䅚灂䝁䄴睚杁䕁䅍兙求䡁䅍兙祂䡁䅍䅉兂䝁䅅䅢桂䝁䅍党杁䕁䅷兙穂䍁䅁杖求䝁䅣兙穂䍁䅷䅉乂䕁䅣兔杁䕁䅣杣桂䝁䄴䅚杁䝁䅅杢歂䍁䅁䅤潂䝁䅕䅉坂䝁䅕杢求䡁䅑兡桂䝁䄴䅉卂䝁䅕督療䡁䅉䅤杁䕁䅷兙穂䍁䅁杖求䝁䅣兙穂䍁䅷䅉あ䝁䅧杣求䝁䅕䅉療䝁䅙䅉あ䝁䅧党杁䝁䄰睢穂䡁䅑䅉灂䝁䅍睢畂䝁䅫睙杁䝁䅕杢あ䝁䅕杣あ䝁䅅兡畂䝁䄰党畂䡁䅑䅉浂䝁䅅睙灂䝁䅷兡あ䝁䅫党穂䍁䅁睢畂䍁䅁䅤潂䝁䅕䅉䵂䝁䅅督杁䙁䅙党湂䝁䅅督杁䙁䅍䅤祂䝁䅫䅣畁䍁䅁杖䩂䕁䅍兓杁䙁䅁杣療䡁䅁党祂䡁䅑兡求䡁䅍䅉療䡁䅣杢穂䍁䅁兏穁䍁䅁党㑂䡁䅁党祂䝁䅫党畂䡁䅑兡桂䝁䅷䅉桂䡁䅍督求䡁䅑督杁䝁䅅睙祂䝁䄸督穂䍁䅁兙杁䝁䅣党療䝁䅣杣桂䡁䅁䅡灂䝁䅍兙獂䝁䅷入杁䝁䅑兡㉂䝁䅕杣穂䝁䅕䅉睂䝁䄸杣あ䝁䅙睢獂䝁䅫睢杁䝁䅍睢畂䡁䅍兡穂䡁䅑兡畂䝁䅣䅉療䝁䅙䅉ㅁ䑁䅑䅉湂䝁䅅兢灂䝁䄴睚杁䡁䅁杣療䡁䅁党祂䡁䅑兡求䡁䅍䅉桂䝁䄴䅚杁䑁䅍兏杁䝁䄸䅤潂䝁䅕杣杁䝁䅕䅥睂䝁䅕杣灂䝁䅕杢あ䝁䅫兙獂䍁䅁䅣祂䝁䄸䅣求䡁䅉䅤灂䝁䅕督杁䝁䅅睙祂䝁䄸督穂䍁䅁䅤潂䝁䅕䅉噂䝁䄴兡あ䝁䅕䅚杁䙁䅍䅤桂䡁䅑党穂䍁䅁兙畂䝁䅑䅉䑂䝁䅅杢桂䝁䅑兙畁䍁䅁䅖潂䝁䅕䅉睂䝁䄸杣あ䝁䅙睢獂䝁䅫睢杁䝁䅫督杁䝁䅍睢瑂䡁䅁杣灂䡁䅍党歂䍁䅁睢浂䍁䅁兙睂䡁䅁杣療䡁䅧兡瑂䝁䅅䅤求䝁䅷入杁䑁䅅杍㍁䍁䅁兢灂䝁䅷䅢灂䝁䄸杢杁䡁䅍兣ㅂ䝁䅅杣求䍁䅁杚求䝁䅕䅤杁䝁䅅杢歂䍁䅁杚求䝁䅅䅤ㅂ䡁䅉党穂䍁䅁兙睂䡁䅁杣療䡁䅧兡瑂䝁䅅䅤求䝁䅷入杁䑁䅙䅍獁䑁䅍䅍睁䍁䅁䅡療䡁䅑党獂䍁䅁杣療䝁䄸兢穂䍁䅁兙畂䝁䅑䅉療䡁䅙党祂䍁䅁兎睁䑁䅁䅉祂䝁䅕督あ䝁䅅兤祂䝁䅅杢あ䡁䅍䅌杁䝁䅉兙祂䡁䅍䅌杁䝁䄴兡湂䝁䅧䅤橂䝁䅷兤楂䡁䅍䅉桂䝁䄴䅚杁䡁䅍䅣療䡁䅉䅤穂䝁䅉睢療䝁䅳督畁䍁䅁兓あ䡁䅍䅉睂䡁䅉睢睂䝁䅕杣あ䝁䅫党穂䍁䅁兙祂䝁䅕䅉療䝁䅍睙ㅂ䡁䅁兡求䝁䅑䅉楂䡁䅫䅉灂䝁䄴䅚ㅂ䡁䅍䅤祂䡁䅫兌獂䝁䅕兙歂䝁䅫杢湂䍁䅁睚桂䝁䄰兡畂䝁䅣䅌杁䝁䅷党灂䡁䅍兤祂䝁䅕䅉桂䝁䄴䅚杁䝁䅧睢穂䡁䅁兡あ䝁䅅䅢灂䡁䅑入杁䝁䄸䅣求䡁䅉兙あ䝁䄸杣穂䍁䅁兤畂䝁䅑党祂䍁䅁䅢療䝁䄴睚瑁䡁䅑党祂䝁䄰䅌杁䡁䅑杣灂䡁䅁䅢求䍁䄰杢求䡁䅑䅉獂䝁䅕兙穂䝁䅕䅉桂䝁䅣杣求䝁䅕兢求䝁䄴䅤穂䍁䄴䅉坂䕁䅫睑䩂䍁䅁䅕祂䝁䄸䅣求䡁䅉䅤灂䝁䅕督杁䝁䅧兙穂䍁䅁兙杁䝁䅣杣療䡁䅣兡畂䝁䅣䅉桂䡁䅉杣桂䡁䅫䅉療䝁䅙䅉祂䝁䅕兙獂䍁䅁党穂䡁䅑兙あ䝁䅕䅉桂䝁䄴䅚杁䝁䅙兡畂䝁䅅杢橂䝁䅫杢湂䍁䅁䅣桂䡁䅉䅤畂䝁䅕杣穂䝁䅧兡睂䡁䅍䅉㍂䝁䅫䅤潂䍁䅁䅢求䝁䅅䅚灂䝁䄴睚杁䝁䄸䅣求䡁䅉兙あ䝁䄸杣穂䍁䅁兡畂䍁䅁睢あ䝁䅧党祂䍁䅁党㑂䡁䅁党祂䝁䅫党畂䡁䅑兡桂䝁䅷䅉穂䝁䅕睙あ䝁䄸杣穂䍁䅷䅉灂䝁䄴睙獂䡁䅕䅚灂䝁䄴睚杁䕁䅉睢㍂䝁䅷党祂䝁䄸䅌杁䕁䅍兙楂䝁䄸䅤獁䍁䅁睑桂䝁䄴入療䝁䄴䅉卂䝁䅅杢橂䝁䅧䅌杁䕁䅍䅡求䝁䅷督求䝁䅅䅉兂䝁䅫党祂䡁䅍䅌杁䕁䅣杣求䝁䅅䅤杁䙁䅣睢獂䝁䅙䅉卂䝁䅕督療䡁䅉䅤穂䍁䅷䅉䥂䝁䄸兢求䝁䅙兡求䝁䅷䅚杁䝁䅅杢歂䍁䅁睓桂䝁䅷兙潂䝁䅅杣灂䍁䅁杕求䡁䅍睢祂䡁䅑督畁䍁䅁杖䩂䕁䅍兓杁䙁䅁杣療䡁䅁党祂䡁䅑兡求䡁䅍䅉桂䝁䅷督療䍁䅁睢㍂䝁䄴督杁䝁䅙睢ㅂ䡁䅉䅉橂䝁䅧兙瑂䡁䅁兡療䝁䄴督潂䝁䅫䅣杁䝁䅣睢獂䝁䅙䅉橂䝁䄸兤祂䡁䅍党穂䍁䅁兙畂䝁䅑䅉穁䑁䅍䅉桂䝁䅍杣求䡁䅍䅉療䝁䅙䅉ㅂ䝁䄴䅚求䡁䅙党獂䝁䄸䅣求䝁䅑䅉桂䝁䄴䅚杁䡁䅕杢歂䝁䅕杣歂䝁䅕杤求䝁䅷睢睂䝁䅕䅚杁䝁䅷兙畂䝁䅑䅉桂䝁䅑条桂䝁䅍党畂䡁䅑䅉あ䝁䄸䅉あ䝁䅧党杁䕁䅷兙穂䍁䅁杖求䝁䅣兙穂䍁䅁睕あ䡁䅉兡睂䍁䄴䅉坂䕁䅫睑䩂䍁䅁䅕祂䝁䄸䅣求䡁䅉䅤灂䝁䅕督婁䍉䅁睚療䝁䅅䅢杁䝁䅫督杁䡁䅑睢杁䝁䄸睤畂䍁䅁䅤潂䝁䅕䅉潂䝁䅫睚潂䝁䅕督あ䍁䅁兣ㅂ䝁䅅䅢灂䡁䅑入杁䝁䅅杢歂䍁䅁兢療䡁䅍䅤杁䡁䅁杣療䝁䅑兤橂䡁䅑兡㉂䝁䅕䅉求䡁䅧䅣求䡁䅉兡求䝁䄴䅤灂䝁䅅䅢杁䡁䅉党桂䝁䅷䅉求䡁䅍䅤桂䡁䅑党杁䡁䅁睢祂䡁䅑杚療䝁䅷兡療䍁䅁䅤潂䡁䅉睢ㅂ䝁䅣䅡杁䝁䅅䅉穂䡁䅑杣桂䡁䅑党湂䡁䅫䅉療䝁䅙䅉睂䝁䅅杣あ䝁䄴党祂䝁䅫杢湂䍁䅁睤灂䡁䅑䅡杁䡁䅑䅡求䍁䅁䅡灂䝁䅣䅡求䡁䅍䅤杁䡁䅅兤桂䝁䅷兡あ䡁䅫䅉求䡁䅧䅣求䡁䅉兡求䝁䄴䅤灂䝁䅅䅢杁䡁䅁䅢桂䝁䅍党杁䝁䄰兙牂䝁䅕杣穂䍁䅁兙畂䝁䅑䅉療䡁䅁党祂䝁䅅䅤療䡁䅉督畁䅁䅁栰䅕䅁䅧䅁坂䕁䅷睔䅁䙁䍣䅁䭁䅁䅁杖䵂䙁䅑睔䅁䙁䌸䅁䥁䅁䅁杖乂䕁䅍䅁硃杁䅁䅃䅁䙁䅙杔偂䅁䅁儹䅍䅁䅯䅁坂䙁䅉睕䱂䅁䅁杬䅍䅁䅯䅁坂䙁䅉睕佂䅁䅁䄷䅍䅁䅯䅁坂䙁䅉䅖奂䅁䅁眲䅍䅁䅧䅁坂䙁䅍䅖䅁䉁䔴䅁䥁䅁䅁杖啂䙁䅉䅁灁睁䅁权䅁䙁䅙䅖卂䙁䅍䅁㝁睁䅁杂䅁䙁䅙杗䅁䉁䍁䅁杁䅁䅁杖桂䝁䅍兙あ䝁䅫睢畂䍁䅁杕求䝁䄴䅤桂䝁䅷䅁噃䅅䅁䅯䅣䙁䅙兙灂䝁䅷䅉卂䝁䅕督療䡁䅉䅤穂䍁䅷䅉䩂䝁䄴睙畁䍁䅷䅉あ䝁䅧杣療䡁䅕睚潂䍁䅁兡あ䡁䅍䅉穂䡁䅕杙穂䝁䅫䅚灂䝁䅅杣灂䝁䅕督獁䍁䅁睢睂䝁䅕杣桂䡁䅑党穂䍁䅁兢療䡁䅕杢あ䝁䅅兡畂䍁䅁杣求䡁䅍睢祂䡁䅑督杁䝁䅅杢歂䍁䅁杣求䝁䅣兡療䝁䄴兙獂䍁䅁督牂䝁䅫䅉桂䡁䅉党桂䡁䅍䅉灂䝁䄴䅉あ䝁䅧党杁䙁䅕杢灂䡁䅑党歂䍁䅁睕あ䝁䅅䅤求䡁䅍䅉桂䝁䄴䅚杁䝁䅫杢あ䝁䅕杣畂䝁䅅䅤灂䝁䄸杢桂䝁䅷䅢㕂䍁䄴䅉䩂䡁䅑䅉療䡁䅁党祂䝁䅅䅤求䡁䅍䅉あ䝁䅧杣療䡁䅕睚潂䍁䅁䅤潂䡁䅉党求䍁䅁督求䝁䅣兢求䝁䄴䅤穂䑁䅯䅉乂䝁䄸兤畂䡁䅑兙灂䝁䄴䅌杁䕁䅷睢歂䝁䅣兡畂䝁䅣䅌杁䝁䅅杢歂䍁䅁杕求䝁䅅䅢杁䕁䅕督あ䝁䅅䅤求䍁䄴䅉啂䝁䅧党杁䕁䄰睢ㅂ䝁䄴䅤桂䝁䅫杢杁䡁䅍党湂䝁䄰党畂䡁䅑䅉療䡁䅁党祂䝁䅅䅤求䡁䅍䅉歂䝁䅕督あ䝁䅫杢桂䡁䅑兡療䝁䄴䅉瑂䝁䄸兤畂䡁䅑兙灂䝁䄴䅉祂䝁䅕督療䡁䅉䅤穂䍁䅁兙畂䝁䅑䅉祂䝁䅕睚灂䝁䄸杢桂䝁䅷䅉穂䝁䅳兡杁䝁䅅杣求䝁䅅督畁䍁䅁䅖潂䝁䅫督杁䡁䅍党湂䝁䄰党畂䡁䅑䅉灂䡁䅍䅉桂䝁䅷督療䍁䅁兡畂䡁䅙睢獂䡁䅙党歂䍁䅁兡畂䍁䅁䅤潂䝁䅕䅉桂䝁䄴睙灂䝁䅷䅢桂䡁䅉入杁䝁䅅睙あ䝁䅫杤灂䡁䅑兡求䡁䅍䅌杁䝁䅫杢橂䝁䅷兤歂䝁䅫杢湂䍁䅁督牂䝁䅫䅉穂䝁䅍䅡療䝁䄸䅢獁䍁䅁䅚灂䝁䄴兡畂䝁䅣䅌杁䝁䅅杢歂䍁䅁杣求䡁䅑兙灂䝁䅷睌祂䝁䅕杢あ䝁䅅䅢杁䝁䄸䅣求䡁䅉兙あ䝁䅫睢畂䡁䅍䅌杁䝁䅅督杁䡁䅣党獂䝁䅷䅉桂䡁䅍䅉祂䝁䅕兙獂䍁䅁党穂䡁䅑兙あ䝁䅕䅉楂䡁䅉睢牂䝁䅕杣桂䝁䅣党杁䝁䅅睙あ䝁䅫杤灂䡁䅑兡求䡁䅍杌杁䙁䅑䅡求䍁䅁䅔療䝁䅑睚灂䝁䄴睚杁䡁䅍党湂䝁䄰党畂䡁䅑䅉療䡁䅣杢穂䍁䅁兙畂䝁䅑睌療䡁䅉䅉瑂䝁䅅杢桂䝁䅣党穂䍁䅁杤桂䡁䅉兡療䡁䅕督杁䝁䅷兤㑂䡁䅕杣㕂䍁䅁䅡療䡁䅑党獂䡁䅍䅉桂䝁䄴䅚杁䝁䅍睢畂䝁䅑睢瑂䝁䅫杢灂䡁䅕兢穂䍁䅁兤畂䝁䅑党祂䍁䅁䅤潂䝁䅕䅉卂䝁䄸睙牂䙁䅉党穂䝁䄸杣あ䡁䅍䅉楂䡁䅉兙畂䝁䅑睏杁䝁䄸䅤潂䝁䅕杣杁䝁䅷睢歂䝁䅣兡畂䝁䅣䅉睂䡁䅉睢睂䝁䅕杣あ䝁䅫党穂䑁䅳䅉㉂䝁䅅杣灂䝁䄸兤穂䍁䅁睙療䝁䄴䅚療䝁䄰兡畂䝁䅫兤瑂䡁䅍䅉獂䝁䄸睙桂䡁䅑党歂䍁䅁兡畂䍁䅁䅣祂䝁䄸䅥灂䝁䄰兡あ䡁䅫䅉あ䝁䄸䅉あ䝁䅧党杁䝁䅍睢瑂䡁䅁兙畂䡁䅫升穂䍁䅁兢療䡁䅕杢あ䝁䅅兡畂䍁䅁杣求䡁䅍睢祂䡁䅑督㝁䍁䅁䅚求䡁䅍䅤灂䝁䄴兙あ䝁䅫睢畂䍁䅁杣求䡁䅍睢祂䡁䅑督㝁䍁䅁兙畂䝁䅑䅉湂䝁䄸䅢浂䍁䅁睙療䡁䅕杣穂䝁䅕督獁䍁䅁兙穂䍁䅁睤求䝁䅷䅢杁䝁䅅督杁䝁䄸杚浂䝁䅕杣穂䍁䅁杣求䡁䅍睢祂䡁䅑䅉湂䡁䅉睢ㅂ䝁䄴䅚杁䡁䅑杣桂䝁䄴督睂䝁䄸杣あ䝁䅅䅤灂䝁䄸杢杁䡁䅍党祂䡁䅙兡橂䝁䅕督畁䍁䅁䅖潂䝁䅫督杁䡁䅍党湂䝁䄰党畂䡁䅑䅉療䡁䅁党祂䝁䅅䅤求䡁䅍䅉療䡁䅣杢求䝁䅑䅉桂䝁䄴䅚杁䝁䄰兙畂䝁䅅睚求䝁䅑䅉潂䝁䄸䅤求䝁䅷䅉桂䝁䄴䅚杁䝁䅍睢畂䝁䅑睢瑂䝁䅫杢灂䡁䅕兢杁䡁䅕杢灂䡁䅑督畁䍁䅁䅖潂䝁䅕䅉卂䝁䅕兙獂䍁䅁兒穂䡁䅑兙あ䝁䅕䅉穂䝁䅕睚瑂䝁䅕杢あ䍁䅁睢㍂䝁䄴督獁䍁䅁䅚求䡁䅙党獂䝁䄸䅣穂䍁䅷䅉桂䝁䄴䅚杁䡁䅍党獂䝁䅷督杁䡁䅉党桂䝁䅷䅉求䡁䅍䅤桂䡁䅑党杁䡁䅁杣療䡁䅁党祂䡁䅑兡求䡁䅍杌杁䙁䅑䅡求䍁䅁睙療䝁䄰䅣桂䝁䄴入杁䡁䅣兙穂䍁䅁杚療䡁䅕杢歂䝁䅕䅚杁䝁䅫杢杁䑁䅅兏㉁䑁䅉䅉桂䝁䄴䅚杁䝁䅫督杁䝁䅉兙穂䝁䅕䅚杁䝁䅫杢杁䕁䅉杣療䝁䄸兢浂䝁䅫党獂䝁䅑䅌杁䕁䅍睢獂䝁䄸杣桂䝁䅑睢畁䅁䅁桺䅧䝁䕉䅁坂䝁䅅䅢桂䡁䅉兡穂䍁䅁䅔灂䝁䄰兡あ䝁䅕䅚獁䍁䅁䅤療䝁䅣党あ䝁䅧党祂䍁䅁睤灂䡁䅑䅡杁䝁䅫䅤穂䍁䅁督ㅂ䝁䅉督灂䝁䅑兡桂䡁䅉兡求䡁䅍䅌杁䡁䅁杣療䡁䅙兡歂䝁䅕督杁䝁䄸杚浂䡁䅍䅡療䡁䅉党杁䝁䅍睢畂䡁䅑杣桂䝁䅍䅤杁䝁䅑杣灂䝁䅷䅢灂䝁䄴睚杁䡁䅍党祂䡁䅙兡橂䝁䅕督杁䕁䅣兤獂䝁䅙䅉療䝁䅙䅉乂䝁䅕䅥灂䝁䅍睢獁䍁䅁睕療䡁䅕䅤潂䍁䅁兑瑂䝁䅕杣灂䝁䅍兙獁䍁䅁杔療䡁䅉䅤潂䍁䅁睕求䝁䅅䅌杁䡁䅑䅡求䍁䅁兔灂䝁䅑䅚獂䝁䅕䅉䙂䝁䅅督あ䍁䅷䅉䉂䝁䅙杣灂䝁䅍兙獁䍁䅁兙畂䝁䅑䅉あ䝁䅧党杁䕁䅅督灂䝁䅅䅉兂䝁䅅睙灂䝁䅙兡橂䍁䄴䅉啂䝁䅧党杁䝁䅍睢瑂䡁䅁兙畂䡁䅫䅉療䡁䅁党祂䝁䅅䅤求䡁䅍䅉あ䝁䅧杣療䡁䅕睚潂䍁䅁杚療䡁䅕杣杁䡁䅍党湂䝁䄰党畂䡁䅑督㙁䍁䅁杒獂䝁䄸兙あ䝁䅕杣穂䍁䅷䅉䭂䝁䅅睙牂䡁䅕䅣穂䍁䅷䅉䉂䙁䅉睔獁䍁䅁兙畂䝁䅑䅉偂䡁䅑䅡求䡁䅉杌杁䕁䅫䅤杁䝁䄸睤畂䡁䅍䅉桂䝁䄴䅉療䝁䅙杚穂䝁䅧睢祂䝁䅕䅉歂䡁䅉兡獂䝁䅷兡畂䝁䅣䅉祂䝁䅫睚杁䝁䅙䅢求䝁䅕䅤獁䍁䅁睤潂䝁䅫睙潂䍁䅁兡畂䝁䅍䅢ㅂ䝁䅑党杁䝁䅑杣灂䝁䅷䅢穂䝁䅧兡睂䡁䅍䅌杁䝁䅑入畂䝁䅅兢灂䝁䅍兙獂䝁䅷入杁䡁䅁睢穂䝁䅫䅤灂䝁䄸杢求䝁䅑䅉穂䝁䅕兢灂䡁䅍兤楂䝁䄰党祂䡁䅍兡楂䝁䅷党杁䡁䅉兡湂䡁䅍䅌杁䝁䄰睢療䡁䅉党歂䍁䅁督求䝁䄰兡穂䡁䅕杙瑂䝁䅕杣穂䝁䅫杙獂䝁䅕䅉祂䝁䅫睚獁䍁䅁兙畂䝁䅑䅉煂䝁䅅睙牂䡁䅕䅣杁䡁䅉兡湂䡁䅍杌杁䕁䅫䅤杁䡁䅍党祂䡁䅙党穂䍁䅁兡畂䡁䅑党祂䝁䄴兙あ䝁䅫睢畂䝁䅅䅢獁䍁䅁睚療䡁䅙党祂䝁䄴兢求䝁䄴䅤瑁䝁䄸睤畂䝁䅕䅚獁䍁䅁兙畂䝁䅑䅉灂䝁䄴䅚求䡁䅁党畂䝁䅑党畂䡁䅑䅉療䝁䅫䅢杁䝁䅅杢歂䍁䅁睚桂䡁䅍杌杁䙁䅙兙獂䝁䅅杣灂䡁䅍䅉䵂䝁䅫兢灂䡁䅑党歂䍁䅁睤桂䡁䅍䅉浂䝁䄸兤畂䝁䅑党歂䍁䅁兡畂䍁䅁免㕁䑁䅣兎杁䝁䅅杢歂䍁䅁兡穂䍁䅁杙桂䡁䅍党歂䍁䅁兡畂䍁䅁䅓桂䝁䄰兡獂䡁䅑睢畂䍁䅷䅉䍂䝁䅕杣瑂䡁䅕䅚桂䍁䄴䅁煄睆䅁東䅯䙁䅙兙獂䝁䅕杣療䍁䅁兒畂䝁䅕杣湂䡁䅫䅉䑂䝁䄸杣睂䝁䄸杣桂䡁䅑兡療䝁䄴䅉瑂䝁䅅杢ㅂ䝁䅙兙橂䡁䅑兤祂䝁䅕督獁䍁䅁兢桂䡁䅉睡求䡁䅑督獁䍁䅁兙畂䝁䅑䅉穂䝁䅕䅢獂䡁䅍䅉睂䝁䅕䅤祂䝁䄸䅢求䡁䅕兢瑁䝁䅉兙穂䝁䅕䅚杁䝁䅅杢歂䍁䅁䅢療䡁䅣兌橂䝁䅅杣楂䝁䄸杢杁䝁䅷兡硂䡁䅕兡歂䍁䅁䅤祂䝁䅅杢穂䡁䅁睢祂䡁䅑兙あ䝁䅫睢畂䍁䅁杚ㅂ䝁䅕䅢穂䍁䅁兙畂䝁䅑䅉睂䝁䅕䅤祂䝁䄸睙潂䝁䅕兢灂䝁䅍兙獂䍁䅁䅣祂䝁䄸䅚ㅂ䝁䅍䅤穂䍁䅁兡畂䍁䅁䅤潂䝁䅕䅉噂䝁䄴兡あ䝁䅕䅚杁䙁䅍䅤桂䡁䅑党穂䍁䅷䅉䑂䝁䅅杢桂䝁䅑兙獁䍁䅁䅤潂䝁䅕䅉噂䝁䄴兡あ䝁䅕䅚杁䕁䅳兡畂䝁䅣䅚療䝁䄰䅌杁䕁䅫杣求䝁䅷兙畂䝁䅑䅌杁䕁䅷兙あ䝁䅫杢杁䕁䅅兢求䡁䅉兡橂䝁䅅䅌杁䕁䄰党㑂䝁䅫睙療䍁䅷䅉兂䝁䅕杣ㅂ䍁䅷䅉桂䝁䄴䅚杁䝁䅫杢あ䝁䅕杣畂䝁䅅䅤灂䝁䄸杢桂䝁䅷䅢㕂䍁䄴䅉䩂䡁䅑䅉療䡁䅁党祂䝁䅅䅤求䡁䅍䅉あ䝁䅧杣療䡁䅕睚潂䍁䅁䅤潂䡁䅉党求䍁䅁督求䝁䅣兢求䝁䄴䅤穂䑁䅯䅉卂䝁䅕杚灂䝁䄴兡畂䝁䅣䅌杁䙁䅉党畂䝁䅕睤桂䝁䅉䅢求䍁䅁䅒灂䝁䅕督求䝁䅷䅌杁䝁䅅杢歂䍁䅁兒あ䝁䅧兙畂䝁䄸䅢畁䍁䅁䅖潂䝁䅕䅉橂䝁䄸兢睂䝁䅅杢㕂䍁䅁䅣祂䝁䄸䅚ㅂ䝁䅍党穂䍁䅁睑桂䝁䅷兡浂䝁䄸杣畂䝁䅫兙杁䙁䅉党浂䝁䄸杣瑂䡁䅕䅢桂䡁䅑党歂䍁䅁睒桂䡁䅍睢獂䝁䅫杢求䍁䅁村獂䝁䅕杢歂䡁䅍䅤療䝁䅍睡杁䝁䅙睢祂䍁䅁睔㑂䡁䅫睚求䝁䄴兙あ䝁䅕䅉䍂䝁䅷党畂䝁䅑兡畂䝁䅣䅉桂䝁䄴䅚杁䕁䅍睢畂䡁䅙党畂䡁䅑兡療䝁䄴兙獂䍁䅁村獂䝁䅕杢歂䡁䅍䅤療䝁䅍睡杁䝁䅙睢祂䍁䅁睔㑂䡁䅫睚求䝁䄴兙あ䝁䅕䅉䍂䝁䅷党畂䝁䅑兡畂䝁䅣䅉湂䝁䅅督療䝁䅷兡畂䝁䅕督獁䍁䅁睑䉂䙁䅉村杁䝁䅑兡求䡁䅍党獂䍁䅷䅉歂䝁䅫党穂䝁䅕䅢獁䍁䅁条求䡁䅑䅉浂䡁䅕党獂䍁䅷䅉潂䝁䅕兙あ䝁䅫杢湂䍁䅁睢灂䝁䅷䅌杁䝁䅅杢歂䍁䅁兙穂䡁䅁䅡桂䝁䅷䅤㝁䍁䅁杚求䝁䅕䅚穂䡁䅑睢橂䝁䅳督㝁䍁䅁兙祂䝁䄸兢桂䡁䅑兡橂䡁䅍睏杁䡁䅍兤獂䝁䅙兤祂䍁䅁兙畂䝁䅑䅉祂䝁䅕督灂䝁䅑兤桂䝁䅷䅉浂䡁䅕党獂䍁䅁睢灂䝁䅷睏杁䝁䅫杢あ䝁䅕杣瑂䝁䅕䅚灂䝁䅅䅤求䍁䅁睢灂䝁䅷督㝁䍁䅁兙畂䝁䅑䅉穂䡁䅕䅢浂䡁䅕杣獁䍁䅁督㍂䝁䅕党あ䍁䅷䅉桂䝁䄴䅚杁䡁䅍睢ㅂ䡁䅉䅉橂䡁䅉兤歂䝁䅕䅉療䝁䅫䅢穂䍁䄴䅉䩂䡁䅑䅉穂䝁䅕䅢獂䡁䅍䅉灂䡁䅑督杁䡁䅉党浂䝁䅫杢求䝁䅑䅉睂䡁䅉睢歂䡁䅕睙あ䡁䅍䅉あ䝁䅧杣療䡁䅕睚潂䍁䅁睤潂䝁䄸䅢求䡁䅍兙獂䝁䅕䅉祂䝁䅅睙牂䍁䅁兙畂䝁䅑䅉楂䡁䅕䅢牂䍁䅁兢桂䡁䅉睡求䡁䅑督㝁䍁䅁兙畂䝁䅑䅉あ䝁䅧杣療䡁䅕睚潂䍁䅁睢ㅂ䡁䅑䅢求䡁䅑督杁䡁䅕杢歂䝁䅕杣杁䡁䅑䅡求䍁䅁杖桂䝁䅷党祂䝁䄸䅌杁䕁䅉党桂䝁䅍睢畂䍁䅷䅉䕂䝁䅫兙瑂䝁䄸杢歂䍁䅁睕潂䝁䅅兢祂䝁䄸睙牂䍁䅷䅉呂䝁䅧兙瑂䡁䅉睢橂䝁䅳䅌杁䙁䅕䅢あ䡁䅉兙瑂䝁䅅杣獁䍁䅁兙畂䝁䅑䅉啂䝁䅕䅥桂䝁䅍睢杁䝁䅉杣桂䝁䄴䅚穂䍁䄴䅉啂䝁䅧党杁䝁䅍睢瑂䡁䅁兙畂䡁䅫䅉療䡁䅣杢穂䍁䅁兙畂䝁䅑䅉療䡁䅁党祂䝁䅅䅤求䡁䅍䅉祂䝁䅕杢求䡁䅣兙楂䝁䅷党杁䝁䅑兡求䡁䅍党獂䍁䅁兙畂䝁䅑䅉求䡁䅑䅡桂䝁䄴睢獂䍁䅁䅣獂䝁䅅杢あ䡁䅍䅌杁䝁䅅督杁䡁䅣党獂䝁䅷䅉桂䡁䅍䅉睂䡁䅉睢歂䡁䅕睙求䡁䅍䅉祂䝁䅕杢求䡁䅣兙楂䝁䅷党杁䝁䅑兡求䡁䅍党獂䍁䅁兙畂䝁䅑䅉畂䝁䅅䅣潂䡁䅑䅡桂䍁䅁兤畂䝁䅑党祂䍁䅁䅤潂䝁䅕䅉䕂䝁䅫兙瑂䝁䄸杢歂䍁䅁睒祂䝁䅕党畂䍁䅁䅒灂䝁䅕督求䝁䅷䅉楂䡁䅉兙畂䝁䅑䅉畂䝁䅅兢求䍁䄴䅉䩂䝁䄴䅉桂䝁䅑䅚灂䡁䅑兡療䝁䄴䅌杁䝁䅫䅤杁䝁䄸杚浂䝁䅕杣穂䍁䅁党あ䝁䅧兙畂䝁䄸䅢杁䝁䅅杢歂䍁䅁杤桂䡁䅉兡療䡁䅕督杁䝁䅍睢瑁䡁䅁杣療䝁䅑兤橂䡁䅑督獁䍁䅁兡畂䝁䅍䅢ㅂ䝁䅑兡畂䝁䅣䅉歂䡁䅉入杁䝁䅑兡穂䡁䅑兡獂䝁䅷党祂䍁䅁睚祂䝁䅅兡畂䡁䅍䅌杁䡁䅍入祂䡁䅕䅣獁䍁䅁兙畂䝁䅑䅉灂䝁䄴党歂䝁䅫杙獂䝁䅕䅉歂䝁䅫督あ䝁䅫䅢獂䝁䅕杣穂䍁䅁睙療䡁䅉杢杁䝁䄸兡獂䍁䅁䅤療䍁䅁兙畂䝁䅫兢桂䝁䅷䅉浂䝁䅕党歂䍁䅁睙ㅂ䡁䅍䅤療䝁䄰党祂䡁䅍杌杁䙁䅑䅡求䍁䅁睙療䝁䄰䅣桂䝁䄴入杁䡁䅣兙穂䍁䅁杚療䡁䅉兢求䡁䅉䅢㕂䍁䅁睡畂䝁䄸睤畂䍁䅁兙穂䍁䅁杖桂䝁䅷党祂䝁䄸䅉卂䝁䅕杚灂䝁䄴兡畂䝁䅣䅉桂䝁䄴䅚杁䕁䄰兙祂䝁䅳党あ䝁䅫杢湂䍁䅁睑療䝁䄰䅣桂䝁䄴入杁䝁䅅杢歂䍁䅁睙潂䝁䅅杢湂䝁䅕䅚杁䝁䅫䅤穂䍁䅁杢桂䝁䄰党杁䡁䅑睢杁䙁䅙兙獂䝁䅕杣療䍁䅁兒畂䝁䅕杣湂䡁䅫䅉䑂䝁䄸杣睂䝁䄸杣桂䡁䅑兡療䝁䄴䅉灂䝁䄴䅉䉂䡁䅕睚ㅂ䡁䅍䅤杁䑁䅅兏㕁䑁䅣杌杁䙁䅙兙獂䝁䅕杣療䍁䅁兒畂䝁䅕杣湂䡁䅫䅉䑂䝁䄸杣睂䝁䄸杣桂䡁䅑兡療䝁䄴䅉㍂䝁䅅督杁䝁䅙睢ㅂ䝁䄴䅚求䝁䅑䅉灂䝁䄴䅉硁䑁䅫䅏睁䍁䅁兙畂䝁䅑䅉灂䡁䅍䅉潂䝁䅕兙歂䡁䅅兤桂䡁䅉䅤求䡁䅉党歂䍁䅁兡畂䍁䅁睕桂䝁䄴䅉䉂䝁䄴䅤療䝁䄴兡療䍁䅷䅉啂䝁䅕䅥桂䡁䅍杌䅁䡁女䅁权睄䅁杖桂䝁䅷䅢求䡁䅫䅉佂䝁䅅䅤灂䝁䄸杢桂䝁䅷䅉䍂䝁䅅杢橂䝁䄸杣睂䍁䅁睢睂䝁䅕杣桂䡁䅑党穂䍁䅁兙穂䍁䅁䅤潂䝁䅕䅉潂䝁䄸䅢歂䝁䅫杢湂䍁䅁睙療䝁䄰䅣桂䝁䄴入杁䝁䅙睢祂䍁䅁杖桂䝁䅷䅢求䡁䅫䅉佂䝁䅅䅤灂䝁䄸杢桂䝁䅷䅉䍂䝁䅅杢牂䍁䅁䅤潂䝁䅅䅤杁䡁䅁杣療䡁䅙兡歂䝁䅕督杁䡁䅙兙祂䝁䅫睢ㅂ䡁䅍䅉橂䝁䄸兢瑂䝁䅕杣橂䝁䅫兙獂䍁䅷䅉睂䡁䅉兡㉂䝁䅅䅤求䍁䅁杙桂䝁䄴睡灂䝁䄴睚獁䍁䅁杣求䡁䅑兙灂䝁䅷䅌杁䝁䅫杢穂䡁䅕杣桂䝁䄴睙求䍁䅷䅉桂䝁䄴䅚杁䡁䅣党桂䝁䅷䅤潂䍁䅁兢桂䝁䄴兙湂䝁䅕兢求䝁䄴䅤杁䝁䅙兡畂䝁䅅杢橂䝁䅫兙獂䍁䅁督求䡁䅉杤灂䝁䅍党穂䍁䅁䅣祂䝁䄸䅚ㅂ䝁䅍䅤穂䍁䄴䅉䩂䡁䅑䅉療䡁䅁党祂䝁䅅䅤求䡁䅍䅉あ䝁䅧杣療䡁䅕睚潂䍁䅁睑療䝁䄴督ㅂ䝁䄰党祂䍁䅁村桂䝁䄴睡灂䝁䄴睚獁䍁䅁睑療䝁䄰兢求䡁䅉睙灂䝁䅅䅢杁䕁䅉兙畂䝁䅳兡畂䝁䅣䅌杁䝁䅅杢歂䍁䅁䅖祂䝁䅕兙穂䡁䅕杣㕂䍁䅁兙畂䝁䅑䅉䑂䝁䄸杣睂䝁䄸杣桂䡁䅑党杁䝁䄸䅤潂䝁䅕杣杁䡁䅍党湂䝁䄰党畂䡁䅑督畁䍁䅁䅖潂䝁䅕䅉橂䝁䄸兢睂䝁䅅杢㕂䍁䅁睢浂䝁䅙党祂䡁䅍䅉畂䝁䄸杢瑁䝁䅫杢あ䝁䅕杣求䡁䅍䅤杁䝁䅉党桂䡁䅉兡畂䝁䅣䅌杁䡁䅍兙㉂䝁䅫杢湂䡁䅍䅌杁䕁䄴睔塂䍁䅷䅉瑂䝁䄸杢求䡁䅫䅉瑂䝁䅅杣牂䝁䅕䅤獁䍁䅁兙畂䝁䅑䅉あ䝁䅫兢求䍁䅁䅚求䡁䅁睢穂䝁䅫䅤杁䝁䅅睙橂䝁䄸兤畂䡁䅑督㝁䍁䅁睙療䝁䄰兢求䡁䅉睙灂䝁䅅䅢杁䝁䅅杢歂䍁䅁兡畂䝁䅑兤穂䡁䅑杣灂䝁䅅䅢獁䍁䅁睙療䝁䄰兢求䡁䅉睙灂䝁䅅䅢杁䡁䅉党桂䝁䅷䅉求䡁䅍䅤桂䡁䅑党獁䍁䅁杣求䡁䅍兡歂䝁䅕杢あ䝁䅫兙獂䍁䅁兢療䡁䅉䅤湂䝁䅅睚求䍁䅷䅉桂䝁䄴䅚杁䝁䅅兤あ䝁䄸兢療䝁䅉兡獂䝁䅕䅉獂䝁䄸兙畂䡁䅍睏杁䝁䅷睢桂䝁䄴督杁䡁䅍党橂䡁䅕杣求䝁䅑䅉楂䡁䅫䅉あ䝁䅧党杁䝁䅍兙穂䝁䅧䅉穂䡁䅕杣祂䝁䅕杢歂䝁䅕杣杁䡁䅙兙獂䡁䅕党杁䝁䄸杚杁䝁䅷兡浂䝁䅕䅉灂䝁䄴督ㅂ䡁䅉兙畂䝁䅍党㝁䍁䅁䅡療䝁䄰党杁䝁䅕兣ㅂ䝁䅫䅤㕂䍁䅁䅢療䝁䅅杢穂䍁䅁兙畂䝁䅑䅉獂䝁䅫杢求䡁䅍䅉療䝁䅙䅉橂䡁䅉党歂䝁䅫䅤㝁䍁䅁兙ㅂ䡁䅑睢瑂䝁䄸杙灂䝁䅷党杁䝁䅙兡畂䝁䅅杢橂䝁䅫杢湂䑁䅳䅉桂䝁䄴䅚杁䡁䅍党橂䡁䅕杣求䝁䅑䅉桂䝁䄴䅚杁䡁䅕杢穂䝁䅕睙ㅂ䡁䅉党歂䍁䅁睢あ䝁䅧党祂䍁䅁睙療䝁䄴督ㅂ䝁䄰党祂䍁䅁䅢療䝁䅅杢穂䍁䄴䅉䩂䡁䅑䅉桂䝁䅷督療䍁䅁兡畂䡁䅙党穂䡁䅑督杁䝁䅫杢杁䡁䅙兙祂䝁䅫睢ㅂ䡁䅍䅉穂䝁䅕睙ㅂ䡁䅉兡あ䝁䅫党穂䍁䅁兙畂䝁䅑䅉灂䝁䄴䅤求䡁䅉党穂䡁䅑兌楂䝁䅕兙祂䝁䅫杢湂䍁䅁䅚求䡁䅁睢穂䝁䅫䅤穂䍁䅁睤灂䡁䅑䅡杁䝁䄸䅤潂䝁䅕杣杁䝁䅉兙畂䝁䅳督㝁䍁䅁兙畂䝁䅑䅉睂䡁䅉睢㉂䝁䅫䅚求䡁䅍䅉灂䝁䄴䅤求䡁䅉杢桂䡁䅑兡療䝁䄴兙獂䍁䅁杙桂䝁䄴睡灂䝁䄴睚杁䡁䅍党祂䡁䅙兡橂䝁䅕督獁䍁䅁督ㅂ䝁䅍䅡杁䝁䅅督杁䡁䅍䅤桂䝁䄴䅚楂䡁䅫䅉桂䝁䄴䅚杁䝁䅑睢橂䡁䅕兢求䝁䄴䅤桂䡁䅉入杁䝁䅷党あ䡁䅑党祂䡁䅍䅉療䝁䅙䅉橂䡁䅉党歂䝁䅫䅤獁䍁䅁兙畂䝁䅑䅉祂䝁䅕䅢桂䡁䅑党歂䍁䅁䅣祂䝁䄸䅚ㅂ䝁䅍䅤穂䍁䅷䅉桂䡁䅍䅉㍂䝁䅕䅢獂䍁䅁兙穂䍁䅁杚療䡁䅉党灂䝁䅣杢杁䝁䅕䅥橂䝁䅧兙畂䝁䅣党杁䡁䅑杣桂䝁䄴督桂䝁䅍䅤灂䝁䄸杢穂䍁䅷䅉歂䝁䄸睙ㅂ䝁䄰党畂䡁䅑兙祂䡁䅫䅉橂䝁䄸䅢獂䝁䅕睙あ䝁䅫睢畂䡁䅍䅌杁䝁䅅杢歂䍁䅁杚療䡁䅉党灂䝁䅣杢杁䡁䅣兡祂䝁䅕䅉あ䡁䅉兙畂䡁䅍杚求䡁䅉督杁䡁䅍党祂䡁䅙兡橂䝁䅕督畁䍁䅁兓畂䍁䅁兙歂䝁䅑兡あ䝁䅫睢畂䍁䅷䅉あ䝁䅧党杁䝁䅍睢瑂䡁䅁兙畂䡁䅫䅉療䝁䅙杚求䡁䅉督杁䝁䅫杢㉂䝁䅕督あ䝁䄰党畂䡁䅑䅉穂䝁䅕杣㉂䝁䅫睙求䡁䅍䅉浂䝁䄸杣杁䝁䅫杢歂䝁䅫杤灂䝁䅑兤桂䝁䅷督杁䝁䅅杢歂䍁䅁督瑂䝁䅅䅢獂䍁䅁䅤療䍁䅁兢求䝁䅑兡ㅂ䝁䄰䅉穂䝁䅫来求䝁䅑䅉楂䡁䅕督灂䝁䄴党穂䡁䅍党穂䑁䅳䅉桂䝁䄴䅚杁䡁䅑杣ㅂ䡁䅍䅤穂䍁䅁兡畂䡁䅙党穂䡁䅑兢求䝁䄴䅤杁䡁䅍䅤祂䝁䅅䅤求䝁䅣兡求䡁䅍䅉歂䝁䅕督灂䝁䅣杢求䝁䅑䅉浂䝁䄸杣杁䡁䅙兙祂䝁䅫睢ㅂ䡁䅍䅉灂䝁䄴杤求䡁䅍䅤瑂䝁䅕杢あ䍁䅁䅣祂䝁䄸杚灂䝁䅷党穂䍁䅁兙畂䝁䅑䅉療䝁䅉条求䝁䅍䅤灂䡁䅙党穂䍁䄴䅉䝂䡁䅕杣あ䝁䅧党祂䍁䅷䅉灂䡁䅑䅉睂䡁䅉睢㉂䝁䅫䅚求䡁䅍䅉あ䡁䅉兤穂䡁䅑䅉穂䝁䅕杣㉂䝁䅫睙求䡁䅍䅌杁䡁䅍兤橂䝁䅧䅉桂䡁䅍䅉獂䝁䅫杤灂䝁䄴睚杁䝁䅅杢歂䍁䅁䅤求䡁䅍䅤桂䝁䄰党畂䡁䅑兙祂䡁䅫䅉あ䡁䅉兤穂䡁䅑督獁䍁䅁兡畂䡁䅙党穂䡁䅑兢求䝁䄴䅤杁䝁䄰兙畂䝁䅅睚求䝁䄰党畂䡁䅑䅌杁䝁䅍兤穂䡁䅑睢歂䝁䅫兙獂䍁䅁兙畂䝁䅑䅉求䡁䅍睙祂䝁䄸睤杁䡁䅍党祂䡁䅙兡橂䝁䅕督獁䍁䅁兙畂䝁䅑䅉求䡁䅍䅤桂䡁䅑党杁䝁䅅䅚瑂䝁䅫杢灂䡁䅍䅤祂䝁䅅䅤灂䝁䄸杢杁䡁䅑睢杁䝁䅫杢歂䝁䅫杤灂䝁䅑兤桂䝁䅷督㝁䍁䅁䅤桂䡁䅧䅉橂䡁䅉党歂䝁䅫䅤杁䝁䅅䅚㉂䝁䅫督療䡁䅉入杁䡁䅍党祂䡁䅙兡橂䝁䅕督㝁䍁䅁杙祂䝁䄸睡求䡁䅉兙湂䝁䅕䅉穂䝁䅕杣㉂䝁䅫睙求䡁䅍睏杁䡁䅁杣療䡁䅁党祂䡁䅑入杁䝁䅅杢歂䍁䅁睙桂䡁䅍兤桂䝁䅷䅤㕂䍁䅷䅉獂䝁䅫杚求䍁䅷䅉潂䝁䅕兙獂䡁䅑䅡獁䍁䅁兙畂䝁䅑䅉あ䝁䅫䅤獂䝁䅕䅉灂䝁䄴督ㅂ䡁䅉兙畂䝁䅍党杁䝁䅅睚求䝁䄴睙㕂䍁䅁督求䡁䅉杤灂䝁䅍党穂䑁䅳䅉桂䝁䄴䅚杁䝁䅧党桂䝁䅷䅤潂䍁䅁睙桂䡁䅉党杁䝁䅕兣ㅂ䝁䅫䅣瑂䝁䅕杢あ䍁䅁䅢求䝁䄴䅚灂䝁䄴睚杁䝁䅅杢歂䍁䅁睢あ䝁䅧党祂䍁䅁睙療䝁䄰兢求䡁䅉睙灂䝁䅅䅢杁䝁䅕兣ㅂ䝁䅫䅣瑂䝁䅕杢あ䍁䅁䅢求䝁䅅督灂䝁䄴睚杁䡁䅍党祂䡁䅙兡橂䝁䅕督獁䍁䅁兙穂䍁䅁睤求䝁䅷䅢杁䝁䅅督杁䝁䄸睤畂䡁䅍䅉祂䝁䅕兙獂䍁䅁党穂䡁䅑兙あ䝁䅕䅉祂䝁䅕䅢桂䡁䅑党歂䍁䅁兡畂䡁䅙党穂䡁䅑兢求䝁䄴䅤穂䍁䄴䅉䉂䝁䅑䅚灂䡁䅑兡療䝁䄴兙獂䝁䅷入獁䍁䅁䅤潂䝁䅕䅉橂䝁䄸兢睂䝁䅅杢㕂䍁䅁睢浂䝁䅙党祂䡁䅍䅉療䝁䄴䅢灂䝁䄴党獁䍁䅁兢療䝁䅉兡獂䝁䅕䅌杁䝁䅅杢歂䍁䅁䅤求䝁䅷党睂䝁䅧睢畂䝁䅕䅉楂䝁䅅杢牂䝁䅫杢湂䍁䅁督求䡁䅉杤灂䝁䅍党穂䑁䅳䅉祂䝁䅕睙求䝁䅫杤桂䝁䅉䅢求䍁䅷䅉睂䝁䅅入瑂䝁䅕杢あ䍁䅷䅉桂䝁䄴䅚杁䡁䅍党橂䡁䅕杣灂䡁䅑入杁䡁䅍睢獂䡁䅕䅤灂䝁䄸杢獁䍁䅁兢求䡁䅉睙潂䝁䅅杢あ䍁䅷䅉睂䝁䅅入祂䝁䄸䅢獂䍁䅁䅣祂䝁䄸睙求䡁䅍督灂䝁䄴睚獁䍁䅁兙畂䝁䅑䅉獂䝁䅫兣ㅂ䝁䅫䅚灂䡁䅑入杁䡁䅍党祂䡁䅙兡橂䝁䅕督㝁䍁䅁睙祂䝁䅕䅚灂䡁䅑䅉橂䝁䅅杣歂䡁䅍睏杁䝁䅅杢歂䍁䅁䅚祂䝁䅫杤求䍁䄰兡畂䍁䅁兙畂䝁䅑䅉畂䝁䅫睚潂䡁䅑䅉歂䝁䅕䅣療䡁䅍兡あ䍁䅷䅉桂䡁䅕䅤療䝁䄰兙あ䝁䅕䅚杁䡁䅑党獂䝁䅷党祂䍁䅁兢桂䝁䅍䅡灂䝁䄴党獁䍁䅁杣求䝁䄰睢あ䝁䅕䅉歂䝁䅕䅣療䡁䅍兡あ䍁䅁睙桂䡁䅁䅤ㅂ䡁䅉党獁䍁䅁兙畂䝁䅑䅉穂䝁䅅杚求䍁䅁䅚求䡁䅁睢穂䝁䅫䅤杁䝁䅙兙橂䝁䅫䅢灂䡁䅑入杁䡁䅍党祂䡁䅙兡橂䝁䅕督畁䍁䅁杖桂䝁䅷䅢求䡁䅫䅉佂䝁䅅䅤灂䝁䄸杢桂䝁䅷䅉䍂䝁䅅杢橂䝁䄸杣睂䍁䅁睤桂䡁䅍䅉浂䝁䄸兤畂䝁䅑党歂䍁䅁兡畂䍁䅁免㕁䑁䅉睎杁䝁䅅杢歂䍁䅁兡穂䍁䅁䅡求䝁䅅䅚硂䡁䅕兙祂䡁䅑党祂䝁䅕䅚杁䝁䅫杢杁䕁䄰睢祂䡁䅉兡穂䡁䅑睢㍂䝁䄴䅌杁䕁䄴党㍂䍁䅁杓求䡁䅉督求䡁䅫杌䅁䙁啷䅁䝄䅄䅁杖桂䝁䅷兢療䝁䄴䅤杁䕁䅫杢歂䡁䅕督あ䡁䅉兡求䡁䅍䅌杁䕁䅫杢橂䍁䄴䅉療䡁䅁党祂䝁䅅䅤求䡁䅍䅉桂䡁䅍䅉瑂䝁䅅杢ㅂ䝁䅙兙橂䡁䅑兤祂䝁䅕杣杁䝁䄸杚杁䡁䅁杣療䝁䅑兤橂䡁䅑督杁䝁䅅杢歂䍁䅁督求䡁䅉杤灂䝁䅍党穂䍁䅁杚療䡁䅉䅉灂䝁䄴杚祂䝁䅅督あ䡁䅉兤橂䡁䅑兤祂䝁䅕䅉桂䝁䄴䅚杁䝁䅅睚祂䝁䅫睙ㅂ䝁䅷䅤ㅂ䡁䅉党杁䝁䄰兙祂䝁䅳党あ䡁䅍䅉灂䝁䄴䅉あ䝁䅧党杁䙁䅕杢灂䡁䅑党歂䍁䅁睕あ䝁䅅䅤求䡁䅍䅌杁䕁䅅兤穂䡁䅑杣桂䝁䅷兡桂䍁䅷䅉䍂䡁䅉兙㙂䝁䅫䅢獁䍁䅁兙畂䝁䅑䅉灂䝁䄴䅤求䡁䅉杢桂䡁䅑兡療䝁䄴兙獂䝁䅷入畁䍁䅁兓あ䍁䅁睢睂䝁䅕杣桂䡁䅑党穂䍁䅁䅤潂䡁䅉睢ㅂ䝁䅣䅡杁䡁䅑睤療䍁䅁督求䝁䅣兢求䝁䄴䅤穂䍁䅷䅉䩂䝁䄴杚祂䝁䅅督あ䡁䅉兤橂䡁䅑兤祂䝁䅕䅉桂䝁䄴䅚杁䕁䅅睚祂䝁䅫睙ㅂ䝁䅷䅤ㅂ䡁䅉党畁䍁䅁䅖潂䝁䅕䅉橂䝁䄸兢睂䝁䅅杢㕂䍁䅁兢桂䝁䄴兤浂䝁䅅睙あ䡁䅕杣求䡁䅍䅉桂䝁䄴䅚杁䝁䅑兡穂䡁䅑杣灂䝁䅉兤あ䝁䅕督杁䡁䅍䅤求䝁䅕䅢獁䍁䅁䅣祂䝁䅕兌穂䡁䅑杣求䡁䅍督求䝁䅑䅉橂䝁䄸杢橂䡁䅉党あ䝁䅕䅌杁䝁䅍睢瑂䡁䅁睢穂䝁䅫䅤求䍁䅁督あ䡁䅉兤橂䡁䅑兤祂䝁䅕督杁䝁䅙睢祂䍁䅁党獂䝁䅕睙あ䡁䅉兡橂䝁䅅䅢杁䡁䅑杣桂䝁䄴督瑂䝁䅫督穂䝁䅫睢畂䍁䅷䅉穂䡁䅕杙穂䡁䅑兙あ䝁䅫睢畂䍁䅷䅉桂䝁䄴䅚杁䝁䅑兡穂䡁䅑杣灂䝁䅉兤あ䝁䅫睢畂䍁䅁兙睂䡁䅁䅢灂䝁䅍兙あ䝁䅫睢畂䡁䅍睏杁䝁䅅杢歂䍁䅁䅚求䡁䅍兡湂䝁䄴督獁䍁䅁党畂䝁䅣兡畂䝁䅕党祂䡁䅍䅌杁䝁䅅杢歂䍁䅁兢桂䝁䄴兤浂䝁䅅睙あ䡁䅕杣求䡁䅍䅉瑂䝁䅕䅤桂䝁䅷䅌杁䡁䅍䅤求䝁䅕䅢獁䍁䅁睤療䝁䄸䅚獁䍁䅁兙獂䡁䅕兢灂䝁䄴兤瑂䍁䅷䅉桂䝁䄴䅚杁䝁䅍睢瑂䡁䅁睢穂䝁䅫䅤求䍁䅁䅣療䝁䅷党穂䍁䅁兙畂䝁䅑䅉穂䡁䅑杣ㅂ䝁䅍䅤ㅂ䡁䅉党穂䍁䅁杚療䡁䅉䅉獂䝁䅫睚潂䡁䅑兡畂䝁䅣䅉桂䝁䄴䅚杁䡁䅑杣桂䝁䄴督睂䝁䄸杣あ䝁䅅䅤灂䝁䄸杢杁䝁䅅䅣睂䝁䅷兡橂䝁䅅䅤灂䝁䄸杢穂䍁䄴䅉䩂䡁䅑䅉桂䝁䅷督療䍁䅁睢浂䝁䅙党祂䡁䅍䅉湂䝁䅅䅢㉂䝁䅅杢灂䡁䅯兡畂䝁䅣䅌杁䝁䅅杢療䝁䅑兡㙂䝁䅫杢湂䍁䅷䅉睂䝁䅅兡畂䡁䅑兡畂䝁䅣䅌杁䝁䅅杢歂䍁䅁䅣療䡁䅣䅚求䡁䅉䅉橂䝁䄸兙あ䝁䅫杢湂䍁䅁督求䡁䅉杤灂䝁䅍党穂䍁䅁杚療䡁䅉䅉睂䝁䅅兡畂䡁䅑䅉睂䡁䅉睢歂䡁䅕睙あ䡁䅍睏杁䡁䅑睢㍂䝁䅕杣穂䍁䅷䅉穂䝁䄰兙獂䝁䅷䅉橂䝁䅕䅢獂䍁䅁督あ䡁䅉兤橂䡁䅑兤祂䝁䅕督獁䍁䅁睙桂䝁䄰睢ㅂ䝁䅙䅢桂䝁䅣党杁䝁䅍睢畂䝁䅍党桂䝁䅷兢求䝁䄴䅤杁䡁䅍睢獂䡁䅕䅤灂䝁䄸杢穂䍁䅷䅉睂䝁䅅督穂䝁䅫杤求䍁䅁兡畂䡁䅑党祂䝁䄰睢歂䡁䅕䅢桂䡁䅑兡療䝁䄴䅉瑂䝁䅫䅤灂䝁䅣兙あ䝁䅫睢畂䍁䅁党硂䡁䅕兡睂䝁䄰党畂䡁䅑䅌杁䝁䅅杢歂䍁䅁睙療䝁䄰䅣療䝁䄴党畂䡁䅑督杁䝁䅙睢祂䍁䅁睤灂䡁䅉党獂䝁䅕督穂䍁䅁睙療䝁䄰兢ㅂ䝁䄴兡橂䝁䅅䅤灂䝁䄸杢杁䝁䄰兙祂䝁䅳党あ䡁䅍睏杁䝁䅅杢歂䍁䅁督療䝁䅷兙祂䍁䅁督灂䝁䄴睚獂䝁䅕兌桂䡁䅧兡穂䍁䅁䅤祂䝁䅅睙牂䝁䅕杣杁䡁䅁杣療䝁䅑兤橂䡁䅑䅌杁䝁䅅杢杁䝁䅫杢あ䝁䅕睚祂䝁䅅䅤求䝁䅑䅉穂䡁䅫督あ䝁䅕兢杁䝁䄸杚杁䡁䅍䅤求䝁䅕䅢杁䡁䅍䅤祂䡁䅕睙あ䡁䅕杣求䡁䅍䅌杁䝁䅕䅢求䝁䅍䅤祂䝁䅫睙杁䝁䄰睢あ䝁䄸杣穂䍁䅷䅉桂䝁䄴䅚杁䝁䅕䅢求䝁䅍䅤祂䝁䄸杢灂䝁䅍䅉橂䝁䄸杢あ䡁䅉睢獂䝁䅷党祂䡁䅍䅌杁䝁䅅督杁䡁䅣党獂䝁䅷䅉桂䡁䅍䅉睂䡁䅉睢㉂䝁䅫䅚求䡁䅍䅉橂䝁䄸兙あ䝁䅫杢湂䡁䅍䅉穂䝁䅕杣㉂䝁䅫睙求䡁䅍䅉あ䝁䄸䅉睂䡁䅉党穂䝁䅕杣㉂䝁䅕䅉瑂䝁䅕䅤桂䝁䅷䅉睂䡁䅉睢歂䡁䅕睙あ䡁䅍杌杁䕁䅫杢杁䝁䅅䅚歂䝁䅫䅤灂䝁䄸杢獁䍁䅁䅤潂䝁䅕䅉橂䝁䄸兢睂䝁䅅杢㕂䍁䅁兢桂䝁䄴兤浂䝁䅅睙あ䡁䅕杣求䡁䅍䅉橂䝁䅕杢あ䝁䅕杣杁䡁䅁兡㉂䝁䄸䅤杁䝁䅍睢瑂䡁䅁睢畂䝁䅕杢あ䡁䅍䅉桂䝁䄴䅚杁䝁䅷兡畂䝁䅕兙祂䍁䅁兡祂䡁䅉兡湂䝁䅅䅤灂䝁䄸杢杁䝁䅕兣ㅂ䝁䅫䅣瑂䝁䅕杢あ䍁䅁杚療䡁䅉䅉あ䝁䅧党杁䝁䅅睚祂䝁䅫睙ㅂ䝁䅷䅤ㅂ䡁䅉兙獂䍁䅁兢桂䡁䅉睡求䡁䅑督獁䍁䅁督ㅂ䝁䅍䅡杁䝁䅅督杁䡁䅁兙祂䡁䅑督杁䝁䅅杢歂䍁䅁䅤ㅂ䝁䅉兤獂䝁䅅杣杁䡁䅁杣療䝁䅑兤橂䡁䅑督杁䝁䅙睢祂䍁䅁兡畂䝁䅑兤穂䡁䅑杣灂䝁䅅䅢杁䝁䅍兤穂䡁䅑睢瑂䝁䅕杣穂䑁䅳䅉桂䝁䅑杤桂䝁䄴睙求䝁䅑䅉あ䝁䅕睙潂䝁䄴睢獂䝁䄸睚㕂䍁䅁督療䝁䅷兤あ䝁䅫睢畂䡁䅍䅉浂䝁䄸杣杁䝁䅅睚祂䝁䅫睙ㅂ䝁䅷䅤ㅂ䡁䅉兙獂䍁䅁督求䝁䅍䅤療䡁䅉睏杁䝁䄰党橂䝁䅧兙畂䝁䅫睙桂䝁䅷䅉灂䡁䅉杣灂䝁䅣兙あ䝁䅫睢畂䍁䅁党硂䡁䅕兡睂䝁䄰党畂䡁䅑䅉桂䝁䄴䅚杁䡁䅍党祂䡁䅙兡橂䝁䅕䅉睂䝁䅅杣あ䡁䅍䅉ㅂ䝁䄴䅚求䡁䅉䅉あ䝁䅧党杁䙁䅙兙獂䝁䅷党㕂䍁䅁杙祂䝁䅅杢歂䍁䅁杢桂䝁䄰党畁䍁䅁兓あ䍁䅁督求䡁䅉杤求䡁䅍䅉瑂䡁䅕杢灂䝁䅍兡睂䝁䅅䅢灂䡁䅑兡求䡁䅍䅉桂䝁䄴䅚杁䝁䅣睢㉂䝁䅕杣畂䝁䄰党畂䡁䅑䅉求䝁䄴䅤灂䡁䅑兡求䡁䅍䅌杁䝁䅍睢瑂䝁䄰党祂䝁䅍兡桂䝁䅷䅉獂䝁䅫睚潂䡁䅑兡畂䝁䅣䅉浂䝁䅫䅥あ䡁䅕杣求䡁䅍䅉瑂䝁䅅杢ㅂ䝁䅙兙橂䡁䅑兤祂䝁䅫杢湂䍁䅁睙療䝁䄰䅣桂䝁䄴兡求䡁䅍䅌杁䝁䅍睢畂䡁䅑杣桂䝁䅍䅤療䡁䅉督獁䍁䅁䅤求䝁䅷党橂䝁䄸兢瑂䡁䅕杢灂䝁䅍兙あ䝁䅫睢畂䡁䅍䅉桂䝁䄴䅚杁䡁䅕䅤灂䝁䅷兡あ䡁䅫䅉橂䝁䄸兢睂䝁䅅杢灂䝁䅕督獁䍁䅁兙畂䝁䅑䅉浂䝁䅅杣瑂䝁䅕杣穂䍁䅷䅉桂䡁䅍䅉㍂䝁䅕䅢獂䍁䅁兙穂䍁䅁䅤潂䝁䅕䅉湂䝁䅕杢求䡁䅉兙獂䍁䅁兢桂䝁䄴兤浂䝁䅅睙あ䡁䅕杣灂䝁䄴睚杁䡁䅍党橂䡁䅑睢祂䍁䄴䅉坂䝁䅅䅢瑂䝁䄸杢あ䍁䅁兓畂䝁䅑兤穂䡁䅑杣灂䝁䅕督獁䍁䅁兓畂䝁䅍杌杁䡁䅣兙穂䍁䅁杚療䡁䅕杢歂䝁䅕䅚杁䝁䅫杢杁䑁䅅兏ぁ䑁䅙䅉桂䝁䄴䅚杁䝁䅫督杁䝁䅧党桂䝁䅑兣ㅂ䝁䅅杣あ䝁䅕杣求䝁䅑䅉灂䝁䄴䅉偂䝁䄰兙潂䝁䅅䅌杁䕁䄴党楂䡁䅉兙穂䝁䅳兙畁䅁䅁硶䅍䵁䕑䅁坂䝁䅅䅢㉂䝁䄸䅢灂䝁䄴党杁䕁䅫杢橂䍁䄴䅉求䝁䄴睚桂䝁䅣党穂䍁䅁兡畂䍁䅁䅤潂䝁䅕䅉療䡁䅁党祂䝁䅅䅤灂䝁䄸杢杁䝁䅅杢歂䍁䅁杚祂䝁䅅杢橂䝁䅧兡穂䝁䅫杢湂䍁䅁睢浂䍁䅁杤求䝁䅧兡橂䝁䅷党杁䡁䅍党祂䡁䅙兡橂䝁䅕䅉橂䝁䅕杢あ䝁䅕杣穂䍁䅁兙畂䝁䅑䅉祂䝁䅕䅤桂䝁䅫䅢杁䡁䅍䅤療䡁䅉党穂䍁䅁兡畂䍁䅁䅤潂䝁䅕䅉噂䝁䄴兡あ䝁䅕䅚杁䙁䅍䅤桂䡁䅑党穂䍁䅁兙畂䝁䅑䅉䑂䝁䅅杢桂䝁䅑兙畁䍁䅁䅖潂䝁䅕䅉橂䝁䄸兢睂䝁䅅杢㕂䍁䅷䅉あ䝁䅧杣療䡁䅕睚潂䍁䅁兡あ䡁䅍䅉穂䝁䅕杣㉂䝁䅫睙求䍁䅁睙求䝁䄴䅤求䡁䅉督獁䍁䅁䅣祂䝁䄸杤灂䝁䅑党穂䍁䅁杚獂䡁䅕兡歂䍁䅁党㑂䝁䅍䅡桂䝁䄴睚求䍁䅁杚療䡁䅉䅉瑂䝁䄸䅤療䡁䅉䅉療䝁䅫䅢獁䍁䅁䅤祂䝁䅅杢穂䝁䄰兡穂䡁䅍兡療䝁䄴䅉桂䝁䄴䅚杁䝁䅑兡浂䝁䅙党祂䝁䅕杢あ䝁䅫兙獂䍁䅁杚獂䡁䅕兡歂䍁䅷䅉桂䝁䄴䅚杁䝁䅍睢療䝁䅷兙畂䡁䅑睏杁䡁䅁兙祂䡁䅑督杁䡁䅉党睂䝁䅷兙橂䝁䅕兢求䝁䄴䅤杁䝁䅙睢祂䍁䅁杙桂䡁䅑䅤求䡁䅉兡求䡁䅍䅌杁䝁䅙兡獂䡁䅑党祂䡁䅍䅌杁䡁䅣兡睂䝁䅕杣杁䝁䅉䅢桂䝁䅑党穂䍁䅷䅉桂䝁䄴䅚杁䝁䅉党獂䡁䅑督㝁䍁䅁兙畂䝁䅑䅉穂䝁䅅杚求䡁䅑入杁䡁䅍党祂䡁䅙兡橂䝁䅕督獁䍁䅁督ㅂ䝁䅍䅡杁䝁䅅督杁䡁䅑兡祂䝁䅕䅉灂䝁䄴杚獂䝁䅅䅤灂䝁䄸杢杁䝁䅅杢歂䍁䅁杣療䡁䅑兙あ䝁䅫睢畂䍁䅷䅉楂䡁䅕䅢楂䡁䅍䅌杁䝁䅅杢歂䍁䅁督桂䝁䅙党あ䡁䅫䅉橂䝁䅧党橂䝁䅳督畁䍁䅁兓あ䍁䅁睢浂䝁䅙党祂䡁䅍䅉灂䡁䅑督杁䡁䅍党祂䡁䅙兡橂䝁䅕督杁䝁䅙睢祂䍁䅁䅣桂䡁䅍督求䝁䄴睚求䡁䅉䅉橂䝁䅅杣穂䍁䅷䅉潂䡁䅫杙祂䝁䅫䅚杁䝁䅅杢歂䍁䅁杙桂䡁䅑䅤求䡁䅉入杁䝁䅕䅢求䝁䅍䅤祂䝁䅫睙杁䡁䅙党潂䝁䅫睙獂䝁䅕督獁䍁䅁兙畂䝁䅑䅉獂䝁䅫睚潂䡁䅑䅉桂䝁䄴䅚杁䝁䄰党歂䝁䅫兤瑂䍁䅁䅚ㅂ䡁䅑入杁䡁䅙党潂䝁䅫睙獂䝁䅕督畁䍁䅁䅖潂䝁䅕䅉橂䝁䄸兢睂䝁䅅杢㕂䍁䅁睤桂䡁䅍䅉浂䝁䄸兤畂䝁䅑党歂䍁䅁兡畂䍁䅁免㑁䑁䅙李杁䝁䅅杢歂䍁䅁兡穂䍁䅁䅡求䝁䅅䅚硂䡁䅕兙祂䡁䅑党祂䝁䅕䅚杁䝁䅫杢杁䕁䅷党㑂䝁䅫杢湂䡁䅑睢畂䍁䅷䅉䱂䝁䅕杢あ䡁䅕睙牂䡁䅫杌䅁䵁夸䅁潂元䅁杖求䝁䅕睙療䍁䅁兓畂䡁䅍䅤祂䡁䅕兢求䝁䄴䅤穂䍁䅁兓畂䝁䅍杌獁䍁䅁䅤療䝁䅣党あ䝁䅧党祂䍁䅁睤灂䡁䅑䅡杁䝁䅫䅤穂䍁䅁督ㅂ䝁䅉督灂䝁䅑兡桂䡁䅉兡求䡁䅍䅌杁䝁䅑党㉂䝁䅕䅢療䡁䅁督獁䍁䅁兢桂䝁䄴兤浂䝁䅅睙あ䡁䅕杣求䡁䅍䅌杁䡁䅍党獂䝁䅷督獁䍁䅁兙畂䝁䅑䅉穂䡁䅕䅣睂䝁䄸杣あ䡁䅍䅉穂䝁䅕兢灂䝁䅍睢畂䝁䅑兤橂䡁䅑睢祂䍁䅁兙畂䝁䅑䅉あ䝁䅧兡畂䍁䅁杚灂䝁䅷兢杁䡁䅁杣療䝁䅍党穂䡁䅍䅉求䡁䅅兤灂䡁䅁兢求䝁䄴䅤杁䡁䅁杣灂䝁䄰兙祂䝁䅫䅢㕂䍁䅁䅤療䍁䅁兢桂䝁䅳党杁䝁䅕䅢求䝁䅍䅤祂䝁䄸杢灂䝁䅍䅉歂䝁䅕杤灂䝁䅍党穂䍁䅁兡畂䍁䅁䅤潂䝁䅕䅉噂䝁䄴兡あ䝁䅕䅚杁䙁䅍䅤桂䡁䅑党穂䍁䅷䅉䙂䡁䅕杣療䡁䅁党獁䍁䅁䅤潂䝁䅕䅉乂䝁䅫䅚歂䝁䅷党杁䕁䅕兙穂䡁䅑䅌杁䝁䅅杢歂䍁䅁兑浂䡁䅉兡橂䝁䅅䅌杁䕁䅍䅡灂䝁䄴兙獁䍁䅁杕求䡁䅍䅤杁䝁䄸杚杁䡁䅑䅡求䍁䅁兑穂䝁䅫兙瑁䙁䅁兙橂䝁䅫杚灂䝁䅍䅌杁䝁䅅杢歂䍁䅁兡畂䡁䅑党祂䝁䄴兙あ䝁䅫睢畂䝁䅅䅢獂䡁䅫杌杁䙁䅑䅡求䍁䅁睙療䝁䄰䅣桂䝁䄴入杁䝁䄸杚浂䝁䅕杣穂䍁䅁䅢桂䡁䅍党祂䍁䅁兙畂䝁䄴党桂䝁䅷兡畂䝁䅣䅌杁䝁䅫睢畂䍁䅁杙求䝁䅅兢杁䝁䅑党睂䝁䄸督灂䡁䅑兡療䝁䄴䅉桂䝁䄴䅚杁䝁䅕䅤橂䝁䅧䅌杁䝁䄰党あ䝁䅅䅢杁䝁䄸杣湂䝁䅅杢灂䝁䅍䅉橂䝁䅧党瑂䝁䅫睙桂䝁䅷䅉㉂䝁䅅䅣療䡁䅉䅉歂䝁䅕䅣療䡁䅍兡あ䝁䅫睢畂䍁䅷䅉穂䝁䅫杢湂䝁䅷党杁䡁䅣兙浂䝁䅕杣杁䡁䅣党あ䍁䅁䅣祂䝁䄸睙求䡁䅍督灂䝁䄴睚杁䝁䅅杢歂䍁䅁督ㅂ䡁䅉杚桂䝁䅍党杁䡁䅁杣求䡁䅁兙祂䝁䅅䅤灂䝁䄸杢獁䍁䅁兢療䝁䅷党橂䡁䅕䅢桂䡁䅉䅉楂䝁䅕兙瑂䍁䅁党睂䝁䅫䅤桂䡁䅧入獁䍁䅁兙歂䡁䅙兙畂䝁䅍党歂䍁䅁䅣桂䝁䅍睡桂䝁䅣兡畂䝁䅣䅉獂䝁䅫䅤潂䝁䄸睚祂䝁䅅䅣潂䡁䅫䅌杁䝁䅅䅤療䝁䄰兡橂䍁䅁䅢桂䡁䅫党祂䍁䅁䅚求䡁䅁睢穂䝁䅫䅤灂䝁䄸杢獁䍁䅁兙畂䝁䅑䅉療䡁䅑䅡求䡁䅉䅉歂䝁䅕䅣療䡁䅍兡あ䝁䅫睢畂䍁䅁督㕂䡁䅍䅤求䝁䄰督畁䍁䅁兓あ䡁䅍䅉睂䡁䅉睢橂䝁䅕督穂䍁䅁党硂䡁䅕兡睂䝁䄰党畂䡁䅑䅉穂䡁䅫督あ䝁䅕兢穂䍁䅁兙祂䝁䅕䅉ㅂ䡁䅍党歂䍁䅁兡畂䍁䅁䅤潂䝁䅕䅉睂䡁䅉睢歂䡁䅕睙あ䝁䅫睢畂䍁䅁睢浂䍁䅁兙杁䡁䅉兙畂䝁䅣党杁䝁䄸杚杁䝁䄰兡橂䡁䅉睢求䝁䅷党橂䡁䅑杣療䝁䄴兡橂䍁䅁睙療䝁䄰䅣療䝁䄴党畂䡁䅑督獁䍁䅁兡畂䝁䅍䅢ㅂ䝁䅑兡畂䝁䅣䅉獂䝁䄸睚灂䝁䅍䅌杁䝁䅑入畂䝁䅅兢灂䝁䅍䅉祂䝁䅅杢歂䝁䄸兢瑁䝁䅅睙橂䝁䅕督穂䍁䅁兢求䝁䄰睢祂䡁䅫䅌杁䡁䅁䅡療䡁䅑睢畂䝁䅫睙穂䍁䅁䅚求䡁䅙兡橂䝁䅕督獁䍁䅁䅣療䡁䅣党祂䍁䅁党獂䝁䅕睙あ䡁䅉睢畂䝁䅫睙穂䍁䅷䅉祂䝁䅅䅚灂䝁䄸䅉浂䡁䅉党硂䡁䅕党畂䝁䅍入杁䝁䅙兡獂䡁䅑党祂䡁䅍䅉桂䝁䄴䅚杁䝁䅅兢睂䝁䅷兡浂䝁䅫党祂䡁䅍䅌杁䝁䄰兙湂䝁䄴党あ䝁䅫睙杁䝁䅧党桂䝁䅑督杁䝁䅙睢祂䍁䅁䅡桂䡁䅉䅚杁䝁䅑兡穂䝁䅳䅉歂䡁䅉兡㉂䝁䅕督獁䍁䅁兙畂䝁䅑䅉療䡁䅑䅡求䡁䅉䅉穂䝁䅕兢灂䝁䅍睢畂䝁䅑兤橂䡁䅑睢祂䍁䅁䅚求䡁䅙兡橂䝁䅕督畁䍁䅁兓畂䍁䅁兙歂䝁䅑兡あ䝁䅫睢畂䍁䅷䅉あ䝁䅧党杁䝁䅍睢瑂䡁䅁兙畂䡁䅫䅉瑂䝁䅅杣牂䝁䅕䅤穂䍁䅁兙畂䝁䅑䅉穂䝁䅕䅢獂䡁䅍䅉灂䡁䅑督杁䡁䅁杣療䝁䅑兤橂䡁䅑督杁䡁䅑睢杁䝁䅫杢あ䝁䅕睚祂䝁䅅䅤求䝁䅑䅉歂䝁䅕杤灂䝁䅍党杁䝁䄰兙畂䡁䅕杚桂䝁䅍䅤ㅂ䡁䅉党祂䡁䅍䅉桂䝁䄴䅚杁䝁䅙睢ㅂ䝁䄴䅚祂䝁䅫党穂䑁䅳䅉療䡁䅕䅤穂䝁䄸兤祂䝁䅍党歂䍁䅁督求䝁䄰兡橂䝁䄸杢歂䡁䅕睙あ䝁䄸杣杁䝁䅅督穂䝁䅕兢楂䝁䅷入杁䝁䅅杢歂䍁䅁䅤求䡁䅍䅤杁䝁䅍睢瑂䡁䅁兙畂䝁䅫党穂䑁䅳䅉桂䝁䄴䅚杁䝁䅧兙祂䝁䅑䅉歂䝁䅫督牂䍁䅁䅚祂䝁䅫杤求䍁䅁兙畂䝁䅑䅉睂䝁䅧睢あ䝁䄸杢灂䝁䅍督杁䝁䄰兙畂䡁䅕杚桂䝁䅍䅤ㅂ䡁䅉党祂䡁䅍䅌杁䝁䅅督杁䡁䅣党獂䝁䅷䅉桂䡁䅍䅉祂䝁䅕督求䝁䅅杣橂䝁䅧䅉橂䝁䅕杢あ䝁䅕杣穂䍁䅁兙畂䝁䅑䅉ㅂ䝁䄴兡㉂䝁䅕杣穂䝁䅫䅤灂䝁䅕督畁䍁䅁杖求䝁䅕睙療䍁䅁兓畂䡁䅍䅤祂䡁䅕兢求䝁䄴䅤穂䍁䅁兓畂䝁䅍杌杁䡁䅣兙穂䍁䅁杚療䡁䅕杢歂䝁䅕䅚杁䝁䅫杢杁䑁䅅兏ぁ䑁䅕䅉桂䝁䄴䅚杁䝁䅫督杁䝁䅧党桂䝁䅑兣ㅂ䝁䅅杣あ䝁䅕杣求䝁䅑䅉灂䝁䄴䅉兂䝁䅷兙灂䝁䄴杤灂䝁䅕睤獁䍁䅁杔求䡁䅣䅉婂䝁䄸杣牂䍁䄴䅁療兆䅁䅥䅣䙁䅙党畂䡁䅑兙穂䍁䅷䅉䩂䝁䄴睙畁䍁䅁䅋佂䙁䅫睕䙂䑁䅯䅉坂䙁䅑杕灁䍁䅁兡穂䍁䅁兙杁䝁䅷党桂䝁䅑兡畂䝁䅣䅉呂䍁䅙䅕杁䑁䅕䅍睁䍁䅁杣求䝁䅅䅢杁䝁䅕督あ䝁䅅䅤求䍁䅁兡畂䡁䅙党穂䡁䅑兢求䝁䄴䅤杁䡁䅑杣ㅂ䡁䅍䅤杁䝁䅕杢桂䝁䅉䅢灂䝁䄴睚杁䝁䅕䅥橂䝁䅕䅣あ䝁䅫睢畂䝁䅅䅢杁䝁䅕杢㉂䝁䅫杣療䝁䄴兢求䝁䄴䅤穂䍁䅁䅤潂䝁䅅䅤杁䝁䅉党畂䝁䅕杚灂䡁䅑䅉桂䍁䅁䅢桂䡁䅉睚求䍁䅁兙畂䝁䅑䅉湂䡁䅉睢㍂䝁䅫杢湂䍁䅁兙湂䝁䅫杢湂䍁䅁䅣療䡁䅁兤獂䝁䅅䅤灂䝁䄸杢畁䍁䅁睖灂䡁䅑䅡杁䝁䅅䅣睂䡁䅉睢㑂䝁䅫兢桂䡁䅑党獂䡁䅫䅉硁䍁䅷睍ㅁ䑁䅁䅉睂䡁䅉睢睂䝁䅕杣あ䝁䅫党穂䍁䅁兡畂䍁䅁杔療䡁䅉䅤潂䍁䅁兑瑂䝁䅕杣灂䝁䅍兙杁䝁䅅杢歂䍁䅁䅤潂䝁䅕䅉噂䝁䄴兡あ䝁䅕䅚杁䕁䅳兡畂䝁䅣䅚療䝁䄰䅌杁䙁䅙党畂䡁䅑兙穂䍁䅁睢橂䝁䅍兤睂䝁䅫党穂䍁䅁兙畂䍁䅁党穂䡁䅍党畂䡁䅑兡桂䝁䅷䅉祂䝁䄸䅢求䍁䅁兡畂䍁䅁䅤潂䝁䅕䅉獂䝁䄸杢湂䝁䅕杤灂䡁䅑入杁䝁䅕睙療䝁䄴睢瑂䡁䅫杌杁䙁䅑䅡求䍁䅁睑療䝁䄰䅣桂䝁䄴入婁䡉䅍䅉湂䡁䅉睢㍂䡁䅑䅡杁䝁䅫督杁䝁䅙兤求䝁䅷党歂䍁䅁杙㕂䍁䅁兡あ䡁䅍䅉療䡁䅙党祂䍁䅁䅏睁䑁䅁䅉穂䝁䅕杢灂䝁䄸杣杁䝁䅧睢ㅂ䡁䅍兡畂䝁䅣䅉橂䝁䄸兢瑂䡁䅕杢灂䡁䅑兡求䡁䅍䅌杁䡁䅣䅡灂䝁䅍䅡杁䡁䅁杣療䡁䅙兡歂䝁䅕䅉㉂䝁䅅䅢ㅂ䝁䅅杙獂䝁䅕䅉穂䝁䅕杣㉂䝁䅫睙求䡁䅍䅉あ䝁䄸䅉祂䝁䅕督灂䝁䅑党畂䡁䅑督杁䝁䅅杢歂䍁䅁党畂䝁䅅杙獂䝁䅕䅉あ䝁䅧党瑂䍁䅁䅤療䍁䅁䅤潂䡁䅉兡㉂䝁䅕䅉灂䝁䄴䅉穂䡁䅕䅣睂䝁䄸杣あ䝁䅕䅚杁䝁䅕杢㉂䝁䅫杣療䝁䄴兢求䝁䄴䅤穂䍁䄴䅉啂䝁䅧党杁䙁䅙党畂䡁䅑兙穂䍁䅁䅣療䡁䅉䅤浂䝁䄸䅢灂䝁䄸䅉桂䝁䅷督療䍁䅁兡畂䝁䅍䅢ㅂ䝁䅑党穂䍁䅁睢ㅂ䡁䅑䅣桂䡁䅑兡求䝁䄴䅤杁䝁䄰党歂䝁䅫睙桂䝁䅷䅉楂䡁䅕兡獂䝁䅑兡畂䝁䅣督獁䍁䅁杣求䡁䅍党桂䡁䅉睙潂䍁䅁睙求䝁䄴䅤求䡁䅉督杁䝁䅅杢歂䍁䅁䅡求䝁䅅䅢あ䝁䅧睙桂䡁䅉党杁䝁䅙兙橂䝁䅫䅢灂䡁䅑兡求䡁䅍杌杁䙁䅑䅡求䍁䅁睑療䝁䄰䅣桂䝁䄴入杁䝁䅅兡瑂䡁䅍䅉あ䝁䄸䅉歂䝁䅕䅢灂䡁䅙党祂䍁䅁睢ㅂ䡁䅑督灂䡁䅯党歂䍁䅁䅣求䡁䅉杚療䡁䅉兢桂䝁䄴睙求䍁䅁杙㕂䍁䅁䅢求䡁䅙党祂䝁䅅睚灂䝁䄴睚杁䝁䅫䅤穂䍁䅁兤畂䝁䄰兙あ䝁䅍䅡求䝁䅑䅉療䡁䅁党祂䝁䅅䅤灂䝁䄸杢桂䝁䅷䅉求䡁䅧䅣求䡁䅉䅤灂䡁䅍党獁䍁䅁䅚桂䡁䅑兙瑁䝁䅑杣灂䡁䅙党畂䍁䅁兡畂䡁䅍兡湂䝁䅧䅤穂䍁䅁杚祂䝁䄸兢杁䝁䅫䅤穂䍁䅁杖求䝁䄴䅤桂䡁䅍䅉偂䕁䅫䅉睂䝁䅷兙あ䝁䅙睢祂䝁䄰䅌杁䝁䅕䅥あ䝁䅕杢穂䝁䅫杤求䍁䅁杣求䝁䅷兙あ䝁䅫睢畂䡁䅍䅡灂䡁䅁督杁䝁䅅杢歂䍁䅁督あ䡁䅉睢畂䝁䅣䅉浂䝁䅫杢桂䝁䄴睙灂䝁䅅䅢杁䡁䅁睢穂䝁䅫䅤灂䝁䄸杢畁䍁䅁杖求䝁䄴䅤桂䡁䅍升穂䍁䅁督求䝁䅅督療䝁䄴党歂䍁䅁䅤求䝁䅅兢杁䝁䄸杚杁䡁䅑兙獂䝁䅕杢あ䝁䅕䅚杁䡁䅁杣療䝁䅙党穂䡁䅍兡療䝁䄴兙獂䡁䅍䅉穂䝁䅧兙祂䝁䅕督杁䝁䅅䅉橂䝁䄸兢瑂䝁䅫䅤瑂䝁䅕杢あ䍁䅁䅤療䍁䅁党㑂䝁䅍党獂䝁䅷党畂䝁䅍党獁䍁䅁兡畂䡁䅑党湂䡁䅉兡あ䡁䅫䅉桂䝁䄴䅚杁䝁䅅䅉橂䝁䄸兢瑂䝁䄸杢杁䡁䅁兤祂䡁䅁睢穂䝁䅕䅉療䝁䅙䅉潂䝁䅕䅢睂䝁䅫杢湂䍁䅁䅣求䝁䄸䅣獂䝁䅕䅉獂䝁䅫杤求䍁䅁䅢療䝁䄴睚求䡁䅉䅌杁䝁䅧党桂䝁䅷䅤潂䝁䅫党祂䍁䅷䅉潂䝁䅅䅣睂䝁䅫党祂䍁䅁䅢灂䡁䅙党穂䍁䄴䅁兄䅇䅁䅁䅷䙁䅙党祂䝁䅅䅢あ䝁䄸䅉䑂䝁䄸杣睂䝁䄸杣桂䡁䅑兡療䝁䄴䅉睂䡁䅉睢㉂䝁䅫䅚求䡁䅍䅉㍂䝁䅅䅤求䡁䅉䅉桂䝁䄴兙獂䡁䅫䅤灂䝁䅍督獁䍁䅁睤桂䡁䅑党祂䍁䅁䅤祂䝁䅕兙あ䝁䄰党畂䡁䅑䅌杁䝁䄰兙祂䝁䅳兡畂䝁䅣䅉桂䝁䄴䅚杁䝁䅍睢歂䝁䅫杢湂䍁䅷䅉桂䝁䄴䅚杁䡁䅁兙橂䝁䅳兙湂䝁䅫杢湂䍁䅁兙畂䝁䅑䅉橂䝁䄸䅢療䡁䅉䅉穂䝁䅕杣㉂䝁䅫睙求䡁䅍䅉㍂䝁䄸杣獂䝁䅑睤灂䝁䅑党畁䍁䅁兓あ䍁䅁睢睂䝁䅕杣桂䡁䅑党穂䍁䅁䅤潂䡁䅉睢ㅂ䝁䅣䅡杁䡁䅑睤療䍁䅁督求䝁䅣兢求䝁䄴䅤穂䍁䅷䅉塂䝁䅅䅤求䡁䅉䅉剂䡁䅕兙獂䝁䅫䅤㕂䍁䅁䅋塂䙁䅅克杁䝁䅅杢歂䍁䅁䅕祂䝁䄸䅚ㅂ䝁䅍䅤杁䙁䅅兤桂䝁䅷兡あ䡁䅫䅉流䍁䅁兓畂䝁䄴睢㉂䝁䅅䅤灂䝁䄸杢杁䍁䅧䅕剂䕁䅫克畁䍁䅁䅖潂䝁䅕䅉塂䙁䅅䅉穂䝁䅕睚瑂䝁䅕杢あ䍁䅁睢浂䝁䅙党祂䡁䅍䅉睂䡁䅉党橂䝁䅫督灂䝁䄸杢杁䝁䅫杢穂䡁䅑杣ㅂ䝁䄰党畂</t>
  </si>
  <si>
    <t>䡁䅑兙あ䝁䅫睢畂䍁䅁兙畂䝁䅑䅉㍂䝁䅅䅤求䡁䅉䅉あ䡁䅉党桂䡁䅑兢求䝁䄴䅤杁䡁䅑党橂䝁䅧杢療䝁䅷睢湂䝁䅫党穂䍁䅁䅤療䍁䅁兢求䝁䅅督ㅂ䡁䅉党獁䍁䅁兙畂䝁䅅䅢㕂䡁䅯党獁䍁䅁兙畂䝁䅑䅉あ䡁䅉党桂䡁䅑䅉㍂䝁䅅䅤求䡁䅉䅉灂䝁䄴䅉祂䝁䅕督灂䝁䅑党畂䡁䅑兡桂䝁䅷䅌杁䝁䅍睢瑂䝁䄰党祂䝁䅍兡桂䝁䅷䅌杁䝁䄰兤畂䝁䅫睙灂䡁䅁兙獂䍁䅷䅉灂䝁䄴䅚ㅂ䡁䅍䅤祂䝁䅫兙獂䍁䅷䅉祂䝁䅕督求䝁䅅杣橂䝁䅧䅌杁䝁䅅杢歂䍁䅁杢桂䡁䅑兤祂䝁䅅䅢杁䡁䅉党穂䝁䄸兤祂䝁䅍党杁䝁䅅䅣睂䝁䅷兡橂䝁䅅䅤灂䝁䄸杢穂䍁䅁䅤潂䡁䅉睢ㅂ䝁䅣䅡杁䡁䅑䅡求䍁䅁䅓桂䝁䅍䅡獁䍁䅁䅖祂䝁䄸条桂䝁䄴䅉啂䝁䅕睙潂䝁䄴睢獂䝁䄸睚灂䝁䅕督獁䍁䅁兙畂䝁䅑䅉䑂䝁䅧党瑂䙁䅑杣求䝁䅅䅤杁䝁䅉杣桂䝁䄴䅚穂䍁䄴䅉啂䝁䅧兡穂䍁䅁督求䝁䅣兢求䝁䄴䅤杁䡁䅁杣療䡁䅙兡歂䝁䅕督杁䡁䅣兙あ䝁䅕杣杁䡁䅍睢獂䡁䅕䅤灂䝁䄸杢穂䍁䅷䅉灂䝁䄴睙獂䡁䅕䅚灂䝁䄴睚杁䝁䅍䅡求䝁䄰兡橂䝁䅅䅢杁䡁䅉党桂䝁䅣党畂䡁䅑督獁䍁䅁督求䡁䅉杤灂䝁䅍党穂䍁䅷䅉桂䝁䄴䅚杁䝁䅑兡湂䝁䅫䅤桂䝁䅷䅉穂䝁䄸䅢ㅂ䡁䅑兡療䝁䄴督畁䍁䅁䅖潂䝁䅕䅉兂䙁䅅兓杁䡁䅍党湂䝁䄰党畂䡁䅑䅉療䝁䅙杚求䡁䅉督杁䝁䅫杢獂䝁䅫杢求䍁䅁䅣祂䝁䅫杢あ䝁䅫杢湂䍁䅁督療䝁䅷兤あ䝁䅫睢畂䡁䅍䅉浂䝁䄸杣杁䡁䅁杣療䝁䅑兤橂䡁䅑督杁䝁䅅杢歂䍁䅁䅣桂䝁䅍睡桂䝁䅣兡畂䝁䅣䅉㍂䝁䅫䅤潂䍁䅁兢桂䡁䅉睡灂䝁䄴睚杁䝁䅅杢歂䍁䅁睙療䝁䅑兡畂䝁䅣䅉穂䡁䅫督あ䝁䅕兢穂䑁䅳䅉瑂䝁䅅杣牂䝁䅫杢湂䍁䅁兙畂䝁䅑䅉橂䝁䄸䅚灂䝁䄴睚杁䝁䅙睢祂䍁䅁䅣桂䝁䅍睡桂䝁䅣党歂䍁䅁睚療䝁䄸䅚穂䍁䅁兙畂䝁䅑䅉祂䝁䅕䅢桂䡁䅑党歂䍁䅁睙療䝁䄴督ㅂ䝁䄰兙楂䝁䅷党穂䑁䅳䅉歂䝁䅕督灂䝁䅣杢杁䡁䅍睢浂䡁䅑睤桂䡁䅉党杁䝁䅅杢歂䍁䅁兡瑂䝁䅅睚灂䝁䄴睚杁䡁䅍入穂䡁䅑党瑂䡁䅍䅉浂䝁䄸杣杁䡁䅑䅡求䍁䅁睙祂䝁䅕兙あ䝁䅫睢畂䍁䅁睢浂䍁䅁杢求䡁䅣䅉睂䝁䅅睙牂䝁䅅睚灂䝁䄴睚杁䝁䅑党穂䝁䅫睚畂䡁䅍睏杁䝁䅍睢獂䝁䄸杣杁䝁䄰兙畂䝁䅅睚求䝁䄰党畂䡁䅑䅉穂䝁䄸䅢ㅂ䡁䅑兡療䝁䄴督杁䝁䅙睢祂䍁䅁䅣祂䝁䅫杢あ䝁䅕䅚杁䡁䅁兙橂䝁䅳兙湂䝁䅕督杁䝁䅅杢歂䍁䅁睙療䝁䄴督ㅂ䝁䄰党祂䍁䅁兙畂䝁䅑䅉灂䝁䄴䅚ㅂ䡁䅍䅤祂䝁䅫兙獂䍁䅁䅣祂䝁䄸䅚ㅂ䝁䅍䅤穂䑁䅳䅉橂䝁䄸䅢療䡁䅉䅉穂䡁䅑兙畂䝁䅑兙祂䝁䅑䅉穂䝁䅕杣㉂䝁䅫睙求䡁䅍䅉浂䝁䄸杣杁䡁䅑䅡求䍁䅁䅚求䡁䅍兡湂䝁䄴䅉灂䝁䄴䅚ㅂ䡁䅍䅤祂䡁䅫睏杁䝁䅅杢歂䍁䅁兙杁䡁䅍睢浂䡁䅑睤桂䡁䅉党杁䡁䅍睢獂䡁䅕䅤灂䝁䄸杢杁䡁䅑䅡桂䡁䅑䅉睂䡁䅉睢㉂䝁䅫䅚求䡁䅍䅉歂䝁䅫睚灂䡁䅑兙獂䍁䅁兙穂䡁䅍党あ䍁䅁兢桂䝁䄴兙湂䝁䅕兢求䝁䄴䅤獁䍁䅁兢桂䡁䅉睡求䡁䅑兡畂䝁䅣䅉祂䝁䅕督療䡁䅕杣橂䝁䅕䅉瑂䝁䅅杢桂䝁䅣党瑂䝁䅕杢あ䍁䅷䅉桂䝁䄴䅚杁䡁䅁杣療䝁䅑兤橂䡁䅑䅉灂䝁䄴杚療䡁䅉兢桂䡁䅑兡療䝁䄴䅉瑂䝁䅅杢桂䝁䅣党瑂䝁䅕杢あ䍁䄴䅉啂䝁䅧兡穂䍁䅁督求䝁䅣兢求䝁䄴䅤杁䡁䅍党獂䝁䅷督杁䝁䅫䅤穂䍁䅁䅣祂䝁䄸䅚ㅂ䝁䅍䅤穂䍁䅁兙畂䝁䅑䅉穂䝁䅕杣㉂䝁䅫睙求䡁䅍䅉あ䝁䅧杣療䡁䅕睚潂䍁䅁䅤潂䝁䅕䅉坂䝁䅫䅚求䝁䄸条求䡁䅑䅌杁䕁䅷兡畂䡁䅧䅌杁䕁䅕督牂䝁䄸䅌杁䙁䅧兌卂䝁䅫䅤求䍁䅷䅉桂䝁䄴䅚杁䙁䅁兙畂䡁䅑睢畂䝁䅕䅉楂䡁䅉兙畂䝁䅑督杁䡁䅑睢杁䡁䅉党湂䡁䅕䅢桂䡁䅑党歂䍁䅁兡畂䝁䅑兤穂䡁䅑杣灂䝁䅕督獁䍁䅁兡畂䝁䅍䅢ㅂ䝁䅑兡畂䝁䅣䅉瑂䡁䅕杢灂䝁䅍兡睂䝁䅅䅢杁䡁䅕䅤灂䝁䅷兡あ䝁䅫党穂䍁䅷䅉浂䝁䄸睢歂䍁䅁兙畂䝁䅑䅉楂䝁䅕杤求䡁䅉兙湂䝁䅕䅌杁䡁䅁䅡桂䡁䅉兢桂䝁䅍党ㅂ䡁䅑兡橂䝁䅅䅢獁䍁䅁兙畂䝁䅑䅉灂䝁䄴䅚ㅂ䡁䅍䅤祂䝁䅫兙獂䡁䅍杌杁䙁䅑䅡求䍁䅁睙療䝁䄰䅣桂䝁䄴入杁䡁䅣兙穂䍁䅁杚療䡁䅉兢求䡁䅉䅢㕂䍁䅁睡畂䝁䄸睤畂䍁䅁兙穂䍁䅁䅒䥂䍁䅁兒䉂䙁䅍䅉䥂䝁䄸䅢歂䝁䅫杢湂䍁䅁睑療䡁䅉䅣畁䍁䅁兙畂䝁䅑䅉橂䝁䅧兙畂䝁䅣党歂䍁䅁兡あ䡁䅍䅉畂䝁䅅兢求䍁䅁䅤療䍁䅁杖求䡁䅉兙獂䡁䅑睢杁䕁䅍睢祂䡁䅁睢祂䝁䅅䅤灂䝁䄸杢杁䝁䅫杢杁䕁䅙党楂䡁䅉兤桂䡁䅉入杁䑁䅉䅍祁䑁䅍杌杁䙁䅙党祂䝁䅅䅢あ䝁䄸䅉䑂䝁䄸杣睂䝁䄸杣桂䡁䅑兡療䝁䄴䅉㍂䝁䅅督杁䝁䅫杢橂䝁䄸杣睂䝁䄸杣桂䡁䅑党歂䍁䅁兡畂䍁䅁杍睁䑁䅉杍杁䝁䅅杢歂䍁䅁兡穂䍁䅁䅡求䝁䅅䅚硂䡁䅕兙祂䡁䅑党祂䝁䅕䅚杁䝁䅫杢杁䙁䅣兙獂䡁䅑䅡桂䝁䄰䅌杁䕁䄰兙穂䡁䅍兙橂䝁䅧兤穂䝁䅕䅤あ䡁䅍杌䅁乁奅䅁煂兂䅁杖求䡁䅉兡呂䝁䅫睚畂䍁䅷䅉䩂䝁䄴睙畁䍁䅷䅉あ䝁䄸睚求䡁䅑䅡求䡁䅉䅉㍂䝁䅫䅤潂䍁䅁兡あ䡁䅍䅉穂䡁䅕杙穂䝁䅫䅚灂䝁䅅杣灂䝁䅕督獁䍁䅁䅣祂䝁䄸杤灂䝁䅑党穂䍁䅁䅚療䝁䄰兙灂䝁䄴䅉畂䝁䅅兢求䍁䅁杣求䝁䅣兡穂䡁䅑杣㕂䍁䅁督求䡁䅉杤灂䝁䅍党穂䍁䅁兙畂䝁䅑䅉灂䝁䄴䅤求䡁䅉杢求䡁䅑䅉灂䝁䄴杚祂䝁䅅督あ䡁䅉兤橂䡁䅑兤祂䝁䅕䅉あ䝁䅧兙あ䍁䅁党畂䝁䅅杙獂䝁䅕督杁䝁䅫杢あ䝁䅕杣畂䝁䅕䅤杁䝁䄴兙㉂䝁䅫睚桂䡁䅑兡療䝁䄴䅉浂䝁䄸杣杁䡁䅙兙祂䝁䅫睢ㅂ䡁䅍䅉祂䝁䅕睙療䝁䅣杢灂䡁䅯党歂䍁䅁䅚療䝁䄰兙灂䝁䄴䅉畂䝁䅅兢求䡁䅍䅉㍂䝁䄸杣獂䝁䅑睤灂䝁䅑党畁䍁䅁䅖潂䝁䅕䅉橂䝁䄸兢睂䝁䅅杢㕂䍁䅁党畂䝁䅅杙獂䝁䅕督杁䡁䅑䅡求䍁䅁督求䝁䅍兤祂䝁䅫䅤㕂䍁䅷䅉穂䡁䅑兙楂䝁䅫䅢灂䡁䅑入獁䍁䅁兙畂䝁䅑䅉祂䝁䅕督灂䝁䅷兡求䝁䄴睙㕂䍁䅁睢浂䍁䅁兡畂䡁䅑党祂䝁䄴党あ䍁䅁兡畂䝁䅙杣桂䡁䅍䅤祂䡁䅕睙あ䡁䅕杣求䍁䅁兙畂䝁䅑䅉穂䝁䅕杣㉂䝁䅫睙求䡁䅍䅌杁䝁䅫杢橂䝁䅷兤歂䝁䅫杢湂䍁䅁䅣祂䝁䄸杤灂䝁䅑兡畂䝁䅣䅉祂䝁䄸睢あ䍁䅁来療䝁䄴党杁䝁䄰兙灂䝁䄴䅤桂䝁䅫杢求䡁䅉䅉穂䝁䅕杣㉂䝁䅫睙求䡁䅍䅌杁䝁䄸䅣求䡁䅉兙あ䝁䅫杢湂䍁䅁䅤㍂䝁䄸䅉療䝁䅙䅉あ䝁䅧兡祂䡁䅑党求䝁䄴䅉灂䝁䄴䅤求䡁䅉杢求䡁䅑䅉祂䝁䄸睢あ䍁䅁督求䡁䅉杤求䡁䅉督㝁䍁䅁兙畂䝁䅑䅉療䝁䅙杚求䡁䅉兡畂䝁䅣䅉祂䝁䅕睚灂䡁䅍䅤祂䝁䅅䅤灂䝁䄸杢杁䡁䅍党祂䡁䅙兡橂䝁䅕督杁䝁䅅杢歂䍁䅁兙ㅂ䡁䅑䅡療䡁䅉兡あ䝁䅅䅤灂䡁䅙党杁䡁䅉党穂䝁䄸䅢ㅂ䡁䅑兡療䝁䄴䅉浂䝁䄸杣杁䡁䅑䅡求䍁䅁杌橂䝁䄸兢杁䝁䅅杢歂䍁䅁杌畂䝁䅕䅤杁䝁䅑睢瑂䝁䅅兡畂䡁䅍䅌杁䡁䅣䅡灂䝁䅍䅡杁䡁䅍兤睂䡁䅁睢祂䡁䅑督杁䝁䅣䅢療䝁䅉兙獂䍁䅁党瑁䝁䅍睢瑂䝁䄰党祂䝁䅍党畁䍁䅁兓あ䍁䅁睢睂䝁䅕杣桂䡁䅑党穂䍁䅁䅚灂䡁䅉党橂䡁䅑睢祂䡁䅫䅉浂䝁䄸杣杁䍁䄴杢桂䝁䄰党杁䝁䅅杢歂䍁䅁杌橂䝁䅍睏杁䝁䅅杢歂䍁䅁杙桂䝁䅍睡瑁䝁䅕杢歂䍁䅁督㕂䡁䅍䅤求䝁䄰督杁䝁䅙睢祂䍁䅁杌求䝁䅑兤獁䍁䅁䅚療䝁䄰兙灂䝁䄴䅉畂䝁䅅兢求䡁䅍杌杁䙁䅙党祂䝁䅫睕灂䝁䅣杢獁䍁䅁兓畂䝁䅍杌杁䡁䅣兙穂䍁䅁兡畂䝁䅍睢祂䡁䅁睢祂䝁䅅䅤求䝁䅑䅉灂䝁䄴䅉硁䑁䅫兏ㅁ䍁䅁兙畂䝁䅑䅉灂䡁䅍䅉潂䝁䅕兙歂䡁䅅兤桂䡁䅉䅤求䡁䅉党歂䍁䅁兡畂䍁䅁杕求䡁䅍䅤療䝁䄴䅌杁䙁䅙兡祂䝁䅣兡畂䝁䅫兙畁䅁䅁䉬䅣䅁䠴䅁坂䝁䅕杣灂䝁䅍党獂䍁䅁睑療䡁䅉䅣療䡁䅉兙あ䝁䅫睢畂䍁䅷䅉桂䍁䅁睙療䝁䄰兢求䡁䅉睙灂䝁䅅䅢瑁䡁䅍䅤桂䝁䅣党杁䝁䅉兡療䡁䅁䅡桂䡁䅉兢桂䝁䅍党ㅂ䡁䅑兡橂䝁䅅䅢杁䝁䅍睢瑂䡁䅁兙畂䡁䅫䅌杁䝁䅕杢湂䝁䅅睚求䡁䅍䅉灂䝁䄴䅉あ䝁䅧党杁䡁䅉党穂䝁䅕兙祂䝁䅍䅡獁䍁䅁䅚求䡁䅙党獂䝁䄸䅣瑂䝁䅕杢あ䍁䅷䅉瑂䝁䅅杢ㅂ䝁䅙兙橂䡁䅑兤祂䝁䅕䅌杁䝁䅅杢歂䍁䅁䅚灂䡁䅍䅤祂䝁䅫杙ㅂ䡁䅑兡療䝁䄴䅉療䝁䅙䅉橂䝁䅕䅢獂䡁䅕䅢桂䡁䅉䅉あ䝁䅧党祂䝁䅅䅣灂䝁䅕督杁䝁䅙睢祂䍁䅁督睂䝁䄸杣あ䡁䅍䅉瑂䝁䅕䅚灂䝁䅍兡畂䝁䅕䅉桂䝁䄴䅚杁䡁䅍党㉂䝁䅕杣求䍁䅁杙ㅂ䡁䅉杢杁䝁䅍兙祂䝁䅕䅉瑂䝁䅅杣牂䝁䅕䅤穂䍁䅁兡畂䍁䅁杔療䡁䅉䅤潂䍁䅁兑瑂䝁䅕杣灂䝁䅍兙畁䍁䅁䅖潂䝁䅕䅉橂䝁䄸兢睂䝁䅅杢㕂䍁䅁兢桂䡁䅉睡求䡁䅑督杁䝁䅅兤あ䝁䄸䅢療䝁䅣睢ㅂ䡁䅍䅉橂䝁䅕䅢獂䍁䅁䅤潂䝁䅕杣桂䡁䅁入杁䡁䅁杣療䝁䅑兤橂䡁䅑督杁䝁䅍睢瑂䡁䅁杣灂䡁䅍兡畂䝁䅣䅉乂䕁䅅睑䩂䍁䅷䅉桂䝁䄴䅉桂䡁䅕䅤療䝁䅷睢湂䝁䄸兤穂䍁䅁睙ㅂ䝁䅷䅤ㅂ䡁䅉党歂䍁䅁睙潂䝁䄸杢歂䡁䅉睢橂䡁䅫䅤求䡁䅍䅉療䝁䄴䅉睂䝁䄸杣橂䝁䅫杢求䍁䅁睙療䝁䅷䅢桂䝁䅣党畂䍁䅁兢求䝁䄰杙祂䝁䅅杢求䍁䅁杚療䡁䅉䅉あ䝁䅧党杁䡁䅉党睂䝁䅅兡祂䍁䅁睢浂䍁䅁督㕂䝁䄰䅣あ䝁䄸兢桂䡁䅑兡橂䍁䅷䅉桂䝁䄴䅚杁䡁䅍兡畂䝁䅣䅢求䍁䅁睢祂䍁䅁兢ㅂ䝁䅷䅤灂䡁䅁䅢求䍁䅁杚ㅂ䝁䅷䅢瑁䡁䅑䅡灂䝁䅍睡畂䝁䅕督穂䍁䅁睙桂䡁䅉䅤灂䝁䅷兙湂䝁䅕䅉歂䝁䅕杚求䝁䅍䅤穂䍁䅁睢浂䍁䅁䅤潂䝁䅕䅉牂䝁䄴党求䑁䅳䅉䙂䡁䅁兡橂䝁䅕䅢獁䍁䅁兙杁䡁䅁党祂䝁䄰兙畂䝁䅕杢あ䍁䅁督牂䝁䅫杢杁䡁䅉党睂䝁䅷兙橂䝁䅕兢求䝁䄴䅤杁䝁䅧兤瑂䝁䅅杢灂䡁䅑兙祂䝁䅫兙畂䍁䅁兤穂䝁䅕䅉歂䝁䅕杤灂䝁䅍党杁䝁䅙睢祂䍁䅁䅤潂䝁䅕䅉あ䡁䅉党桂䡁䅑兢求䝁䄴䅤杁䝁䄸杚杁䝁䅅䅚ㅂ䝁䅷䅤杁䝁䅅杢歂䍁䅁䅣求䝁䅑兡桂䡁䅑杣灂䝁䅍䅉睂䝁䅅䅤灂䝁䅕杢あ䡁䅍䅉㍂䝁䅫䅤潂䍁䅁䅚求䝁䅕䅣瑁䝁䅑党祂䝁䄰兙獂䍁䅁睢祂䍁䅁杚ㅂ䝁䅷䅢瑁䡁䅑䅡灂䝁䅍睡畂䝁䅕督穂䍁䅁杙ㅂ䡁䅉杢穂䑁䅳䅉桂䝁䄴䅚杁䕁䄴党㑂䝁䄸村祂䝁䅫䅚獁䍁䅁兙杁䝁䅉兡療䝁䅷睢湂䝁䅫睙桂䝁䅷䅉療䡁䅉䅣潂䝁䅅杢杁䡁䅁杣療䝁䅑兤橂䡁䅑䅉浂䝁䄸杣杁䝁䅕督橂䝁䅧兙祂䍁䅁杣求䝁䄰睢㉂䝁䅅䅢杁䝁䅫杢杁䝁䅅䅚ㅂ䝁䅷䅤穂䍁䅁睤灂䡁䅑䅡杁䝁䅑党求䡁䅁䅉睂䝁䅅杣あ䝁䅫兙獂䍁䄰䅤潂䝁䅫睙牂䝁䄴党穂䡁䅍䅉桂䝁䄴䅚癁䝁䄸杣杁䝁䅙兤獂䝁䅷兌あ䝁䅧兡橂䝁䅳杢求䡁䅍督杁䡁䅑䅡求䡁䅉兢桂䝁䅷䅉楂䡁䅕杣畂䡁䅍杌杁䙁䅑䅡求䍁䅁睙療䝁䄰䅣桂䝁䄴入杁䡁䅣兙穂䍁䅁杚療䡁䅉兢求䡁䅉䅢㕂䍁䅁睡畂䝁䄸睤畂䍁䅁兙穂䍁䅁兑桂䡁䅍䅤祂䝁䄸兢杁䕁䅉兡療䡁䅍睙灂䝁䅕杢橂䝁䅕督獁䍁䅁兓畂䝁䅍杌杁䙁䅙党祂䝁䅫睙求䝁䅷䅉䑂䝁䄸杣睂䝁䄸杣桂䡁䅑兡療䝁䄴䅉㍂䝁䅅督杁䝁䅫杢橂䝁䄸杣睂䝁䄸杣桂䡁䅑党歂䍁䅁兡畂䍁䅁免㕁䑁䅧兏杁䝁䅅杢歂䍁䅁兡穂䍁䅁䅡求䝁䅅䅚硂䡁䅕兙祂䡁䅑党祂䝁䅕䅚杁䝁䅫杢杁䕁䅍兙瑂䝁䅉杣灂䝁䅑睚求䍁䅷䅉乂䝁䅅督穂䝁䅅睙潂䡁䅕督求䡁䅑䅤穂䍁䄴䅁䍂睅䅁杋䅕䙁䅙党祂䝁䅫督杁䙁䅉党穂䝁䅫䅚求䝁䄴䅤灂䝁䅅䅢獁䍁䅁兓畂䝁䅍杌杁䝁䅫督杁䝁䅅䅉浂䝁䄸杣㍂䝁䅅杣歂䍁䄰䅤潂䝁䅫杢牂䝁䅫杢湂䍁䅷䅉求䝁䄴杤灂䡁䅉睢畂䝁䄰党畂䡁䅑兙獂䝁䅷入杁䝁䅅杢歂䍁䅁督療䝁䅍兡桂䝁䅷䅢㕂䍁䅁睙療䝁䄴督橂䝁䅫睢ㅂ䡁䅍䅉祂䝁䅕兙獂䍁䅁党穂䡁䅑兙あ䝁䅕䅉灂䝁䄴杤求䡁䅍䅤瑂䝁䅕杢あ䍁䅁䅤祂䡁䅕督あ䍁䅁䅋卂䕁䅕兓啂䍁䅫䅉あ䝁䅧兙あ䍁䅁䅣祂䝁䅫兢桂䡁䅉兡獂䡁䅫䅉療䡁䅣杢穂䍁䅷䅉療䡁䅁党祂䝁䅅䅤求䡁䅍䅌杁䝁䅅睙硂䡁䅕兡祂䝁䅕督杁䝁䅅杢歂䍁䅁䅚求䡁䅙党獂䝁䄸䅣穂䍁䅁䅡療䝁䅷兡穂䡁䅑兡橂䝁䅅䅢獂䡁䅫兌灂䝁䄴督睂䝁䅫杣求䝁䅑䅌杁䕁䅍䅢桂䡁䅍督杁䕁䅅䅉瑂䡁䅕䅢あ䝁䅫杚桂䝁䄰兡獂䡁䅫䅉睂䡁䅉睢睂䝁䅕杣あ䝁䅫党穂䍁䅁䅤潂䝁䅅䅤杁䝁䄰党求䡁䅑䅉あ䝁䅧党杁䡁䅍兤穂䡁䅑兙灂䝁䄴兙楂䝁䅫䅢灂䡁䅑入瑁䝁䅍睢畂䡁䅍睙灂䝁䄸兤穂䍁䅁䅢灂䝁䅙党穂䡁䅑入獂䝁䅕䅉畂䝁䅕党歂䡁䅍䅉療䝁䅙䅉あ䝁䄸䅚桂䡁䅫睊穂䍁䅁杣求䡁䅍兡歂䝁䅕杢あ䡁䅍䅉㍂䝁䅧兡獂䝁䅕䅉穂䝁䅕党牂䝁䅫杢湂䍁䅁䅤療䍁䅁䅣療䡁䅍兡あ䝁䅫杤求䝁䅷入杁䝁䅫兢睂䝁䅅睙あ䍁䅁䅤潂䝁䅕䅉橂䝁䄸兢瑂䡁䅕杢灂䡁䅑兡求䡁䅍䅉灂䡁䅑䅉穂䝁䅕杣㉂䝁䅕督杁䝁䅅杢歂䍁䅁䅤潂䝁䅕䅉睂䝁䅷兙畂䝁䅕䅤杁䝁䅅䅤杁䝁䅷兙祂䝁䅣党畁䍁䅁䅖潂䝁䅕䅉橂䝁䄸兢睂䝁䅅杢㕂䍁䅁兡穂䍁䅁睚ㅂ䝁䅫䅚求䝁䅑䅉楂䡁䅫䅉桂䝁䄴䅉求䡁䅧䅣求䡁䅉兡求䝁䄴睙求䝁䅑䅉瑂䝁䅅杢桂䝁䅣党瑂䝁䅕杢あ䍁䅁䅤求䝁䅅兢杁䝁䅅杢歂䍁䅁村療䝁䅅杣歂䍁䅁睢浂䍁䅁䅒灂䡁䅉党橂䡁䅑睢祂䡁䅍䅉桂䝁䄴䅚杁䝁䅫督杁䡁䅕杢歂䝁䅕杣睂䝁䅫杢畂䝁䅕䅚杁䝁䅉入杁䝁䅷党桂䝁䅑兡畂䝁䅣䅉橂䝁䄸杣睂䝁䄸杣桂䡁䅑党杁䝁䅣睢㉂䝁䅕杣畂䝁䅅杢橂䝁䅕䅉睂䡁䅉兡畂䝁䅍兡睂䝁䅷党㝁䍁䅁兙杁䝁䅉党穂䡁䅑兌灂䝁䄴兌橂䝁䅷兙穂䡁䅍䅉桂䝁䄴䅚杁䡁䅍兤穂䡁䅑兙灂䝁䄴兙楂䝁䅷党杁䝁䅅䅣睂䡁䅉睢桂䝁䅍䅡杁䡁䅑睢杁䝁䄸䅣求䡁䅉兙あ䝁䅫睢畂䡁䅍睏杁䝁䅅杢歂䍁䅁兙畂䍁䅁兡畂䝁䅍䅢ㅂ䡁䅍兡㉂䝁䅕䅉橂䡁䅕䅢あ䡁䅕杣求䍁䅁杙桂䡁䅍党歂䍁䅁睢畂䍁䅁党硂䡁䅕兙獂䝁䅫䅤㕂䍁䅁兙畂䝁䅑䅉瑂䝁䅕杣灂䡁䅑睢橂䡁䅉兙あ䝁䅫睙杁䝁䅕兢睂䝁䄸睤求䡁䅉兢求䝁䄴䅤畁䅁䅁栰䅧偁䵑䅁坂䝁䅕杣灂䡁䅍睡杁䕁䅅杢桂䝁䅷入あ䝁䅫睙穂䍁䅷䅉䩂䝁䄴睙畁䍁䅁䅣祂䝁䄸杤灂䝁䅑党穂䍁䅁䅚桂䡁䅑兙杁䝁䅅杢桂䝁䅷入あ䝁䅫睙穂䍁䅁兙畂䝁䅑䅉あ䝁䅕睙潂䝁䄴睢獂䝁䄸睚㕂䍁䅁督療䝁䅷兤あ䝁䅫睢畂䡁䅍䅉あ䝁䄸䅉あ䝁䅧党杁䝁䅫杢穂䡁䅕杣桂䝁䄴睙求䍁䅁兢桂䡁䅉睡求䡁䅑督杁䝁䅫杢杁䡁䅑䅡求䍁䅁兖畂䝁䅫䅤求䝁䅑䅉呂䡁䅑兙あ䝁䅕督杁䝁䅅杢歂䍁䅁兡畂䡁䅑党祂䝁䄴兙あ䝁䅫睢畂䝁䅅䅢獂䡁䅫杌杁䕁䅫䅤杁䝁䄸杚浂䝁䅕杣穂䍁䅁䅣療䝁䅷兡橂䡁䅫䅉獂䝁䅅杢湂䡁䅕兙湂䝁䅕䅌杁䡁䅁杣療䡁䅍䅣求䝁䅍䅤灂䡁䅙党杁䝁䅷睢穂䡁䅍䅉橂䝁䄸督あ䡁䅍䅌杁䡁䅁睢獂䝁䅫睙㕂䍁䅁睤祂䝁䅫䅤灂䝁䄴睚杁䝁䅅杢歂䍁䅁杣桂䡁䅑兡畂䝁䅣䅉祂䡁䅕䅢求䡁䅍䅌杁䝁䅅杢歂䍁䅁杤桂䡁䅉兡療䡁䅕督杁䡁䅕杢歂䝁䅕杣㍂䡁䅉兡あ䝁䅫杢湂䍁䅁督療䝁䅷兤あ䝁䅫睢畂䡁䅍䅉浂䝁䄸杣杁䡁䅉兡穂䝁䅳䅉穂䝁䅕䅢求䝁䅍䅤灂䝁䄸杢杁䝁䅅杢歂䍁䅁督求䝁䅣兢求䝁䄴䅤桂䡁䅑兡療䝁䄴䅌杁䡁䅁杣灂䝁䅍兡畂䝁䅣䅌杁䝁䅅杢歂䍁䅁睤療䡁䅉睡浂䝁䅷睢㍂䍁䅁睢睂䡁䅑兡瑂䝁䅫来桂䡁䅑兡療䝁䄴睏杁䡁䅁杣療䡁䅁党祂䡁䅑入瑁䍁䅁兙畂䝁䅑䅉桂䡁䅕䅤療䍁䄰䅉穂䡁䅁党橂䝁䅫杚灂䝁䅍䅉祂䝁䅅䅤灂䝁䄴睚杁䝁䅅杢歂䍁䅁兤畂䝁䅑党祂䡁䅣杣灂䡁䅑兡畂䝁䅣䅉灂䝁䄴杚療䡁䅉兢桂䡁䅑兡療䝁䄴䅉穂䝁䄸䅢ㅂ䡁䅑兡療䝁䄴督杁䡁䅑䅡桂䡁䅑䅉桂䝁䅷䅢療䡁䅣督杁䝁䅍䅢灂䝁䅕杢あ䡁䅍䅉あ䝁䄸䅉ㅂ䝁䄴䅚求䡁䅉督あ䝁䅅杢歂䍁䅷䅉硂䡁䅕兙畂䡁䅑兡浂䡁䅫䅌杁䡁䅕杢歂䝁䅕杣㍂䡁䅉兡あ䝁䅕䅌杁䝁䄰兡あ䝁䅫睚桂䡁䅑党獁䍁䅁兙畂䝁䅑䅉桂䡁䅙睢灂䝁䅑䅉睂䝁䄸䅤求䝁䄴䅤灂䝁䅅䅢杁䝁䅷睢穂䡁䅍䅉浂䝁䄸杣杁䡁䅉兡穂䝁䅳督㝁䍁䅁睙桂䡁䅑兙穂䡁䅑杣療䡁䅁䅡求䍁䅁兢療䝁䅑党獂䝁䅫杢湂䍁䅁督療䝁䅷兤あ䝁䅫睢畂䡁䅍䅌杁䡁䅣䅡灂䝁䅍䅡杁䝁䅕杢桂䝁䅉䅢求䡁䅍䅉橂䝁䄸兢睂䝁䅅杢灂䝁䅕督杁䡁䅑睢杁䝁䅫䅚求䝁䄴䅤灂䝁䅙入獁䍁䅁兣ㅂ䝁䅅杢あ䝁䅫杚㕂䍁䅷䅉桂䝁䄴䅚杁䡁䅁䅢桂䝁䄴䅉浂䝁䄸杣杁䡁䅑䅡求䍁䅁杚灂䝁䄴兙畂䝁䅍兡桂䝁䅷䅉橂䝁䄸杢穂䝁䅕兣ㅂ䝁䅕杢橂䝁䅕督杁䝁䄸杚杁䝁䅍兙あ䝁䅅督あ䡁䅉睢睂䝁䅧党穂䍁䅁杚療䡁䅉䅉ㅂ䡁䅍党杁䝁䅉入杁䝁䅫杢穂䡁䅕杣求䡁䅉督獁䍁䅁杣求䝁䅫杢穂䡁䅕杣求䡁䅉督獁䍁䅁兡畂䡁䅑党祂䝁䄰党歂䝁䅫兙祂䝁䅫党穂䍁䅷䅉浂䝁䅫杢桂䝁䄴睙灂䝁䅅䅢杁䝁䅫杢穂䡁䅑兡あ䡁䅕䅤灂䝁䄸杢穂䍁䅷䅉桂䝁䄴䅚杁䝁䅣睢㉂䝁䅕杣畂䝁䄰党畂䡁䅑督畁䍁䅁䅖潂䝁䅕䅉橂䝁䄸兢睂䝁䅅杢㕂䍁䅁兙獂䡁䅍睢杁䡁䅁杣療䡁䅙兡歂䝁䅕督杁䝁䅷兡浂䝁䅕䅉灂䝁䄴督ㅂ䡁䅉兙畂䝁䅍党杁䡁䅍睢獂䡁䅕䅤灂䝁䄸杢穂䍁䅁杚療䡁䅉䅉あ䡁䅉兙畂䡁䅍杚療䡁䅉兢灂䝁䄴睚杁䝁䅍兤祂䡁䅉党畂䡁䅑䅉㍂䝁䄸杣牂䝁䅙䅢療䡁䅣督杁䝁䅫杢杁䝁䅷兡浂䝁䅕䅉灂䝁䄴督ㅂ䡁䅉兙畂䝁䅍党杁䡁䅕杢歂䝁䅕杣㍂䡁䅉兡あ䝁䅫杢湂䍁䅷䅉橂䝁䅷兙灂䝁䄰䅉灂䝁䄴督灂䝁䅣䅡あ䡁䅍䅌杁䡁䅁睢獂䝁䅫睙㕂䍁䅁兙歂䝁䄰兡畂䝁䅫督あ䡁䅉兙あ䝁䅫睢畂䍁䅷䅉ㅂ䝁䄴睙獂䝁䅅兡瑂䝁䅕䅚杁䡁䅁杣療䡁䅁党祂䡁䅑入癁䝁䅕兣ㅂ䝁䅫䅤㕂䍁䅷䅉橂䝁䄸兢睂䝁䅷兡桂䝁䄴睙求䍁䅁兙畂䝁䅑䅉浂䡁䅉兙ㅂ䝁䅑䅉歂䝁䅕䅤求䝁䅍䅤灂䝁䄸杢獁䍁䅁兙畂䝁䅑䅉桂䝁䅍䅤ㅂ䝁䅅杣灂䝁䅅䅢杁䝁䅅杢歂䍁䅁䅣療䡁䅉䅤浂䝁䄸䅢灂䝁䄸䅉瑂䝁䄸䅚求䝁䅷兡畂䝁䅣睏杁䕁䄰兙祂䝁䅳党あ䝁䅫杢湂䍁䅁睕療䝁䅷兤あ䝁䅫睢畂䡁䅍䅌杁䡁䅍兤橂䝁䅧䅉桂䡁䅍䅉橂䝁䄸兢睂䝁䅷兡桂䝁䄴䅤獁䍁䅁杣求䝁䅅䅢瑁䡁䅑兡瑂䝁䅕䅉歂䝁䅕睙灂䡁䅍兡療䝁䄴兡畂䝁䅣䅌杁䡁䅁杣療䝁䅙兡あ䝁䅅杙灂䝁䅷兡あ䡁䅫䅌杁䝁䅅杢歂䍁䅁杣灂䡁䅍睡杁䝁䅅督穂䝁䅕督穂䝁䄰党畂䡁䅑䅉浂䝁䄸杣杁䝁䅫杢楂䝁䄸兤畂䝁䅑䅉橂䝁䄸杢穂䡁䅕兢求䡁䅉䅉灂䝁䄴䅤求䡁䅉兙橂䡁䅑兡療䝁䄴督㝁䍁䅁兙畂䝁䅑䅉灂䝁䄴䅤求䡁䅉杢桂䡁䅑兡療䝁䄴兙獂䍁䅁兤畂䝁䅑党祂䡁䅣杣灂䡁䅑兡畂䝁䅣䅉桂䝁䄴䅚杁䝁䅍䅢桂䝁䅫兢穂䍁䅁督療䝁䅷兤あ䝁䅫睢畂䡁䅍杌杁䕁䅫杢杁䝁䅅䅚歂䝁䅫䅤灂䝁䄸杢獁䍁䅁兡あ䍁䅁睢浂䝁䅙党祂䡁䅍䅉橂䝁䅷兙灂䝁䄰督杁䝁䅫杢穂䡁䅕杣桂䝁䄴睙求䍁䅁督療䝁䅷兤あ䝁䅫睢畂䡁䅍䅌杁䡁䅣䅡灂䝁䅍䅡杁䡁䅁杣療䡁䅙兡歂䝁䅕督杁䝁䅅杢桂䝁䅷入あ䝁䅫睙穂䍁䅁兡畂䍁䅁杚祂䝁䅅兤歂䍁䅁䅚求䡁䅑党橂䡁䅑兡療䝁䄴䅌杁䝁䅍睢瑂䡁䅁䅢灂䝁䅅杢橂䝁䅕䅉祂䝁䅕䅣療䡁䅉䅤灂䝁䄴睚獁䍁䅁督ㅂ䝁䅉杣療䝁䅣兙あ䝁䅫睢畂䍁䅁䅢灂䝁䅅杙灂䝁䅷兡あ䡁䅫䅉桂䡁䅍督求䡁䅍督瑂䝁䅕杢あ䍁䅷䅉獂䝁䅫䅤灂䝁䅣兙あ䝁䅫睢畂䍁䅷䅉桂䝁䄴䅚杁䡁䅉党睂䝁䅅兡祂䍁䅁睙療䡁䅍䅤杁䝁䅕督あ䝁䅫兢桂䡁䅑兡療䝁䄴䅉桂䝁䄴䅚杁䡁䅙兙獂䡁䅕兙あ䝁䅫睢畂䍁䅁督療䝁䅷兤あ䝁䅫睢畂䡁䅍睏杁䝁䅅杢歂䍁䅁睙桂䡁䅍兤桂䝁䅷䅤㕂䍁䅁督療䝁䅷兤あ䝁䅫睢畂䡁䅍䅌杁䡁䅍兤橂䝁䅧䅉桂䡁䅍䅉橂䝁䄸兢睂䝁䅷兡桂䝁䄴睙求䍁䅷䅉橂䝁䅅督ㅂ䝁䅅䅢あ䡁䅫䅉橂䝁䅷兙灂䝁䄰督杁䝁䅑党橂䝁䅫督灂䝁䄸杢杁䡁䅍兤睂䡁䅁睢祂䡁䅑䅌杁䝁䅅杢歂䍁䅁睤療䡁䅉睡浂䝁䅷睢㍂䍁䅁兙ㅂ䡁䅑睢瑂䝁䅅䅤灂䝁䄸杢杁䡁䅍睢獂䡁䅕䅤灂䝁䄸杢穂䍁䄴䅉䝂䡁䅕杣あ䝁䅧党祂䍁䅷䅉あ䝁䅧党杁䝁䅍睢瑂䡁䅁兙畂䡁䅫䅉穂䡁䅕䅣睂䝁䅷兡求䡁䅍䅉穂䝁䄸杚あ䡁䅣兙祂䝁䅕䅉あ䝁䄸䅉あ䝁䅧党杁䡁䅍䅣求䝁䅍兡桂䝁䅷䅤㕂䍁䅁兡畂䡁䅍兤祂䝁䅅杢橂䝁䅕䅉瑂䝁䅅杣牂䝁䅕䅤畁䍁䅁䅖潂䝁䅕䅉橂䝁䄸兢睂䝁䅅杢㕂䍁䅁睤桂䡁䅍䅉浂䝁䄸兤畂䝁䅑党歂䍁䅁兡畂䍁䅁免㕁䑁䅣免杁䝁䅅杢歂䍁䅁兡穂䍁䅁䅡求䝁䅅䅚硂䡁䅕兙祂䡁䅑党祂䝁䅕䅚杁䝁䅫杢杁䕁䅯党祂䡁䅍党㕂䍁䅁睑灂䡁䅑入獁䍁䅁杔求䡁䅣䅉䭂䝁䅕杣穂䝁䅕入畁䅁䅁刹䅕䩁䵙䅁坂䝁䅕杣灂䡁䅑党㑂䍁䅁䅓療䝁䅷䅚灂䝁䄴睚穂䍁䅷䅉䩂䝁䄴睙畁䍁䅁睢睂䝁䅕杣桂䡁䅑党穂䍁䅁兙穂䍁䅁䅤潂䝁䅕䅉楂䝁䅅杢牂䍁䅁䅡療䝁䅷䅚灂䝁䄴睚杁䝁䅍睢瑂䡁䅁兙畂䡁䅫䅉浂䝁䄸杣杁䙁䅙党祂䝁䅫䅤求䡁䅧䅉䑂䝁䄸兢瑂䡁䅕杢灂䡁䅑入杁䕁䅉兙畂䝁䅳䅉あ䝁䅧兙あ䍁䅁䅣祂䝁䄸杤灂䝁䅑党穂䍁䅁杤桂䡁䅉兡療䡁䅕督杁䝁䅍睢瑂䝁䄰党祂䝁䅍兡桂䝁䅷䅉楂䝁䅅杢牂䝁䅫杢湂䍁䅁䅣祂䝁䄸䅚ㅂ䝁䅍䅤穂䍁䅁兙畂䝁䅑䅉穂䝁䅕杣㉂䝁䅫睙求䡁䅍䅉あ䝁䄸䅉穂䝁䄰兙獂䝁䅷䅉桂䝁䄴䅚杁䝁䄰党歂䝁䅫兤瑂䍁䄰督灂䡁䅯党歂䍁䅁杙ㅂ䡁䅍兡畂䝁䅕督穂䝁䅕督獁䍁䅁兙畂䝁䅑䅉睂䡁䅉睢浂䝁䅕督穂䝁䅫睢畂䝁䅅䅢穂䍁䄴䅉啂䝁䅧党杁䝁䅍睢瑂䡁䅁兙畂䡁䅫䅉桂䝁䅍睙求䡁䅁䅤穂䍁䅁䅚求䡁䅁睢穂䝁䅫䅤杁䡁䅁杣療䝁䅑兤橂䡁䅑督杁䝁䅫杢橂䝁䅷兤歂䝁䅕䅉歂䝁䅕兢桂䝁䄴䅚獁䍁䅁督桂䡁䅙兡畂䝁䅣督獁䍁䅁兢療䝁䄴党㕂䍁䅁兢桂䡁䅉睡求䡁䅑䅌杁䝁䅅杢歂䍁䅁䅤灂䝁䄰党杁䝁䅅睙橂䝁䄸兤畂䡁䅑督畁䍁䅁兓あ䡁䅍䅉獂䝁䄸兙畂䍁䅁䅣祂䝁䄸䅚ㅂ䝁䅍䅤穂䍁䅁兡畂䝁䅍䅢ㅂ䝁䅑党杁䝁䅍睢瑂䝁䄰党祂䝁䅍兡桂䝁䅷䅉祂䝁䅕兙獂䍁䅁党穂䡁䅑兙あ䝁䅕䅉桂䝁䄴䅚杁䝁䅣党畂䝁䅕杣桂䝁䅷䅉橂䝁䄸兢瑂䝁䅕杣橂䝁䅫兙獂䍁䅷䅉瑂䝁䄸杣あ䝁䅣兙湂䝁䅕䅉㍂䝁䅅杣求䝁䅧睢ㅂ䡁䅍党杁䝁䅷睢桂䝁䄴督獁䍁䅁杣求䡁䅍兡歂䝁䅕杢あ䝁䅫兙獂䍁䅁杣求䝁䅅䅢杁䝁䅕督あ䝁䅅䅤求䍁䅷䅉橂䝁䄸杢穂䡁䅑杣ㅂ䝁䅍䅤灂䝁䄸杢杁䝁䅅杢歂䍁䅁䅢桂䝁䄴䅚獁䍁䅁杚桂䡁䅉兢獂䝁䅅杢歂䍁䅷䅉睂䝁䅅入橂䝁䅧党橂䝁䅳䅉睂䡁䅉睢あ䝁䅕睙あ䝁䅫睢畂䍁䅁䅣祂䝁䄸睚祂䝁䅅兢獁䍁䅁免瑁䑁䅑䅉浂䝁䅅兢灂䝁䅷入杁䡁䅉党穂䝁䅫䅚求䝁䄴䅤灂䝁䅅䅢獁䍁䅁兙湂䡁䅉兡橂䡁䅕䅢あ䡁䅕杣桂䝁䅷䅌杁䝁䄰兤獂䡁䅑兡瑁䝁䅙兙瑂䝁䅫䅢㕂䍁䅁杣求䡁䅍兡歂䝁䅕杢あ䝁䅫兙獂䍁䅷䅉桂䝁䄴䅚杁䝁䅍睢畂䡁䅍兤瑂䝁䅕杣杁䝁䅷睢桂䝁䄴督獁䍁䅁兙穂䍁䅁睤求䝁䅷䅢杁䝁䅅督杁䡁䅁兤祂䝁䅍䅡桂䡁䅍党歂䍁䅁杣求䝁䅍党灂䡁䅙兙楂䝁䅷党穂䍁䅁杚灂䝁䄴兙畂䝁䅍兡畂䝁䅣杌杁䙁䅑䅡求䍁䅁睙療䝁䄰䅣桂䝁䄴入杁䝁䅅䅢穂䝁䄸䅉睂䡁䅉睢㉂䝁䅫䅚求䡁䅍䅉灂䝁䄴䅤求䡁䅉党穂䡁䅑䅉祂䝁䅅䅤求䍁䅁督㍂䝁䅅䅣杁䡁䅍党祂䡁䅙兡橂䝁䅕督㝁䍁䅁兙畂䝁䅑䅉桂䍁䅁杣桂䝁䄴睚求䍁䅁睢浂䍁䅁睢畂䝁䅷兡畂䝁䅕䅉楂䝁䅅杢牂䝁䅫杢湂䍁䅁督療䝁䅷兤あ䝁䅫睢畂䡁䅍䅌杁䡁䅍兤橂䝁䅧䅉桂䡁䅍䅉桂䝁䅍睙求䡁䅍督杁䡁䅑睢杁䝁䅅睙橂䝁䄸兤畂䡁䅑䅉楂䝁䅅䅢桂䝁䄴睙求䡁䅍䅌杁䝁䄸杢獂䝁䅫杢求䍁䅁䅤祂䝁䅅杢穂䝁䅙党祂䡁䅍䅌杁䝁䄸杢獂䝁䅫杢求䍁䅁杙灂䝁䅷䅢杁䡁䅁兙㕂䝁䄰党畂䡁䅑䅉桂䝁䄴䅚杁䝁䅕䅢求䝁䅍䅤祂䝁䄸杢灂䝁䅍䅉歂䝁䅕䅢灂䡁䅙党祂䡁䅫䅉療䝁䅙䅉橂䡁䅕督あ䝁䄸兢求䡁䅉䅉穂䡁䅑兙あ䝁䅕兢求䝁䄴䅤穂䍁䅷䅉桂䝁䄴䅚杁䕁䅅䅖乂䡁䅍䅌杁䝁䅅督杁䡁䅣党獂䝁䅷䅉桂䡁䅍䅉瑂䝁䄸杙灂䝁䅷党杁䝁䅉兙畂䝁䅳兡畂䝁䅣䅌杁䝁䄰兙灂䝁䅷䅌杁䝁䅅杢歂䍁䅁䅣求䡁䅉督療䝁䄴兙獂䍁䅁兙睂䡁䅁睢灂䝁䄴䅤瑂䝁䅕杢あ䍁䄴䅉䩂䝁䄴䅉桂䝁䅑䅚灂䡁䅑兡療䝁䄴䅌杁䝁䅫䅤杁䝁䄸杚浂䝁䅕杣穂䍁䅁䅚求䝁䅉兡あ䍁䅁睙桂䡁䅉䅚穂䍁䅷䅉畂䝁䅫睚潂䡁䅑䅉歂䝁䅕䅣療䡁䅍兡あ䝁䄸杣㕂䍁䅁督求䡁䅉杤灂䝁䅍党穂䍁䅷䅉歂䝁䅫杣求䝁䅍䅤杁䝁䅑党睂䝁䄸督灂䡁䅑督獁䍁䅁睙桂䡁䅍䅡灂䝁䅕杣湁䡁䅍䅉橂䝁䅧党橂䝁䅳督獁䍁䅁兙畂䝁䅑䅉獂䝁䅕䅤あ䝁䅕杣穂䍁䅁睢浂䍁䅁睙祂䝁䅕䅚灂䡁䅑睏杁䡁䅑杣求䝁䅅督ㅂ䡁䅉入杁䝁䄰兙畂䝁䅅睚求䝁䄰党畂䡁䅑䅉穂䝁䅕杣㉂䝁䅫睙求䡁䅍䅌杁䝁䅫杢橂䝁䅷兤歂䝁䅫杢湂䍁䅁杙桂䝁䅷兙畂䝁䅍党杁䡁䅉党睂䝁䄸杣あ䝁䅫杢湂䍁䅷䅉あ䡁䅉兙畂䡁䅍杚求䡁䅉督杁䝁䅉党あ䡁䅣党求䝁䄴䅉桂䝁䅍睙療䡁䅕杢あ䡁䅍䅌杁䡁䅣兡祂䝁䅕䅉あ䡁䅉兙畂䡁䅍杚求䡁䅉䅉灂䝁䄴兡あ䝁䅫兙あ䝁䅫睢畂䍁䅷䅉桂䡁䅕䅤療䝁䄰兙あ䝁䅕䅚杁䝁䅍䅢求䝁䅅杣灂䝁䄴睚潂䝁䄸兤穂䝁䅕䅉療䡁䅉兡湂䝁䅫杢桂䡁䅑兡療䝁䄴䅌杁䝁䅅杢歂䍁䅁督あ䝁䄸䅣杁䡁䅁兙㕂䝁䄰党畂䡁䅑督㝁䍁䅁兙畂䝁䅑䅉橂䝁䅅督潂䍁䅁兢桂䝁䄴兙湂䝁䅕兢求䝁䄴䅤杁䝁䅑党睂䝁䄸督灂䡁䅑䅉睂䡁䅉睢歂䡁䅕睙あ䡁䅍䅉桂䝁䄴䅚杁䡁䅍党祂䡁䅙兡橂䝁䅕督杁䝁䅍睢畂䡁䅍兡穂䡁䅑兡畂䝁䅣䅉療䝁䅙䅉獂䝁䄸睙牂䝁䅉睢㑂䍁䅷䅉祂䝁䅕兢療䡁䅑党杁䝁䅑党睂䝁䄸督灂䡁䅑䅉橂䝁䅅䅣あ䡁䅕杣求䍁䅷䅉睂䝁䄸督灂䡁䅑兡㉂䝁䅕䅉睂䝁䅅入獁䍁䅁杣求䡁䅙党祂䡁䅍党杁䡁䅁睢穂䝁䅫䅤灂䡁䅙党杁䡁䅁兙㕂䍁䅷䅉桂䝁䅍睙療䡁䅕杢あ䍁䅁杣求䝁䅍睢畂䝁䅍兡獂䝁䅫兙あ䝁䅫睢畂䍁䅁督求䡁䅉杤灂䝁䅍党穂䍁䅷䅉㙂䝁䅕杣療䍁䅁杙桂䝁䅷兙畂䝁䅍党杁䝁䅅睙橂䝁䄸兤畂䡁䅑督獁䍁䅁兙畂䝁䅑䅉穂䡁䅣党求䡁䅁䅉桂䝁䅍睙療䡁䅕杢あ䡁䅍杌杁䙁䅑䅡求䍁䅁睙療䝁䄰䅣桂䝁䄴入杁䝁䄸䅣求䡁䅉兙あ䝁䅕督杁䝁䅙兤獂䝁䅷兌穂䝁䅕杣㉂䝁䅫睙求䍁䅁杙祂䝁䅅杢橂䝁䅧党穂䍁䅁䅢療䝁䅍兙あ䝁䅕䅚杁䝁䅫杢杁䡁䅑䅡求䍁䅁䅒桂䝁䅷䅢桂䡁䅍兌䝂䝁䄸杣あ䍁䅁睖療䡁䅉䅤潂䍁䅁兢求䡁䅑杣療䡁䅁䅢求䡁䅧䅌杁䝁䅅杢歂䍁䅁䅤潂䝁䅕䅉䥂䝁䄸兤穂䡁䅑睢畂䍁䅁兢求䡁䅑杣療䡁䅁睢獂䝁䅫䅤桂䝁䄴䅉桂䡁䅉党桂䍁䄴䅉坂䝁䅕杣灂䡁䅑党㑂䍁䅁䅓療䝁䅷䅚灂䝁䄴睚穂䍁䅷䅉䩂䝁䄴睙畁䍁䅁睤桂䡁䅍䅉灂䝁䄴睙療䡁䅉䅣療䡁䅉兙あ䝁䅕䅚杁䝁䅫杢杁䑁䅉䅍睁䑁䅫䅉桂䝁䄴䅚杁䝁䅫督杁䝁䅧党桂䝁䅑兣ㅂ䝁䅅杣あ䝁䅕杣求䝁䅑䅉灂䝁䄴䅉䕂䝁䅅䅢獂䝁䅅督獁䍁䅁䅖求䡁䅧兙穂䍁䄴䅁婄睆䅁村䅷䙁䅙党祂䝁䅫来療䝁䄴䅉䑂䝁䄸兢瑂䡁䅕杢灂䝁䅍兙あ䝁䅫睢畂䡁䅍䅉䩂䝁䄴睙畁䍁䅷䅉あ䝁䅧杣療䡁䅕睚潂䍁䅁兡あ䡁䅍䅉穂䡁䅕杙穂䝁䅫䅚灂䝁䅅杣灂䝁䅕督獁䍁䅁党畂䝁䅣兙湂䝁䅕督杁䝁䅫杢杁䡁䅑䅡求䍁䅁䅣祂䝁䄸杤灂䡁䅍兡療䝁䄴䅉療䝁䅙䅉橂䝁䄸兢瑂䡁䅕杢灂䝁䅍兙あ䝁䅫睢畂䡁䅍䅌杁䡁䅑党橂䝁䅧杢療䝁䅷睢湂䡁䅫䅌杁䝁䅫杢浂䝁䄸杣瑂䝁䅅䅤灂䝁䄸杢獁䍁䅁兙畂䝁䅑䅉求䝁䄴䅤求䡁䅉䅤桂䝁䅫杢瑂䝁䅕杢あ䍁䅁䅣祂䝁䄸䅚ㅂ䝁䅍䅤穂䍁䅁兙畂䝁䅑䅉穂䝁䅕杣㉂䝁䅫睙求䡁䅍䅉あ䝁䄸䅉橂䝁䄸杢穂䡁䅕兢求䡁䅉督獁䍁䅁杙ㅂ䡁䅍兡畂䝁䅕督穂䝁䅕督獁䍁䅁兙畂䝁䅑䅉湂䝁䄸杤求䡁䅉杢瑂䝁䅕杢あ䝁䅅䅢杁䝁䅕杢あ䝁䅫䅤灂䝁䅕督杁䡁䅣睢祂䝁䅷䅚㍂䝁䅫䅚求䍁䄴䅉䩂䡁䅑䅉療䡁䅁党祂䝁䅅䅤求䡁䅍䅉灂䝁䄴䅉あ䡁䅣睢杁䡁䅍党湂䝁䄰党畂䡁䅑督獁䍁䅁杖求䡁䅉兡㙂䝁䄸杢杁䕁䅍睢畂䡁䅍兤瑂䝁䅕杣杁䕁䅣杣療䡁䅕䅣杁䍁䅧睑療䝁䄴督ㅂ䝁䄰党祂䍁䅫䅉桂䝁䄴䅚杁䙁䅙党祂䝁䅫来療䝁䄴䅉䍂䡁䅕督灂䝁䄴党穂䡁䅍䅉䡂䡁䅉睢ㅂ䡁䅁䅉潁䕁䅉兤穂䝁䅫杢求䡁䅍督灁䍁䄴䅉啂䝁䅧党杁䕁䅍睢畂䡁䅍兤瑂䝁䅕杣杁䡁䅍党湂䝁䄰党畂䡁䅑䅉睂䡁䅉睢㉂䝁䅫䅚求䡁䅍䅉㍂䝁䅫杣求䝁䅷党穂䡁䅍䅉穂䝁䅕杣㉂䝁䅫睙求䡁䅍䅉桂䝁䅍杣療䡁䅍督杁䡁䅑䅡求䍁䅁睤灂䡁䅉党獂䝁䅕督穂䍁䅁杢求䡁䅑睤療䡁䅉睡穂䍁䅁兡畂䍁䅁䅤潂䝁䅕䅉噂䝁䄴兡あ䝁䅕䅚杁䙁䅍䅤桂䡁䅑党穂䍁䅁兤畂䝁䅑党祂䍁䅁䅤潂䝁䅕䅉坂䝁䅕杣灂䡁䅯睢畂䍁䅁兙畂䝁䅑䅉啂䡁䅉兙橂䕁䅙睢畂䝁䅕䅉楂䡁䅉兙畂䝁䅑督杁䝁䅅杢歂䍁䅁䅤潂䡁䅉睢ㅂ䝁䅣䅡杁䡁䅣䅡療䝁䅷党穂䝁䅅䅢求䍁䅁兙畂䝁䅑䅉療䡁䅑䅡求䡁䅉䅉桂䡁䅉杣桂䝁䄴睚求䝁䄰党畂䡁䅑督㝁䍁䅁兙畂䝁䅑䅉浂䝁䅫䅥求䝁䅑䅉㍂䝁䅫杣求䝁䅷党穂䡁䅍䅉桂䝁䅍睙求䡁䅍督杁䍁䅧杒塂䕁䅅克杁䝁䅉杣療䝁䅅䅚楂䝁䅅杢歂䍁䅁䅤潂䡁䅉睢ㅂ䝁䅣䅡杁䝁䅫䅤穂䍁䅁睤灂䡁䅉党獂䝁䅕督穂䍁䅁杢求䡁䅑睤療䡁䅉睡穂䍁䅷䅉桂䡁䅍䅉㍂䝁䅕䅢獂䍁䅁兙穂䍁䅁杣求䝁䅷兙あ䝁䅕䅚杁䝁䅕兣ㅂ䝁䅫䅣瑂䝁䅕杢あ䍁䅁兙畂䝁䅑䅉歂䝁䅕杤灂䝁䅍党穂䍁䅷䅉穂䡁䅕睙潂䍁䅁兙穂䍁䅁督瑂䝁䅅杣あ䡁䅁䅡療䝁䄴党穂䍁䅷䅉あ䝁䅅杙獂䝁䅕䅤穂䍁䅷䅉穂䝁䄰兙祂䡁䅑䅉㍂䝁䅅䅤橂䝁䅧党穂䍁䅷䅉桂䝁䄴䅚杁䝁䄸䅤潂䝁䅕杣杁䡁䅣兡祂䝁䅕䅢求䡁䅍督瑁䝁䅕杢桂䝁䅉䅢求䝁䅑䅉橂䝁䄸杢畂䝁䅕睙あ䝁䅕䅚杁䝁䅑党㉂䝁䅫睙求䡁䅍杌杁䙁䅑䅡求䍁䅁督求䝁䅣兢求䝁䄴䅤杁䝁䅅䅢穂䝁䄸䅉療䝁䅙杚求䡁䅉督杁䡁䅣兡祂䝁䅕䅢灂䝁䄴党杁䡁䅍党祂䡁䅙兡橂䝁䅕督杁䝁䅫杢杁䡁䅑䅡求䍁䅁兔灂䝁䅑兌䉂䡁䅑䅢桂䝁䄴䅤灂䝁䅍䅉桂䝁䄴䅚杁䕁䄴睢祂䡁䅑䅡求䝁䅅督あ䝁䅕杣畂䍁䅁兖畂䝁䅫䅤求䝁䅑䅉呂䡁䅑兙あ䝁䅕督獁䍁䅁兙穂䍁䅁睤求䝁䅷䅢杁䝁䅅督杁䙁䅣兙穂䝁䅧兡畂䝁䅣䅤療䝁䄴䅉䕂䍁䄴睑畁䍁䅁䅤潂䡁䅉睢ㅂ䝁䅣䅡杁䝁䅫䅤穂䍁䅁杚灂䝁䅉党祂䍁䄰睢睂䡁䅑兡橂䍁䅁杢求䡁䅑睤療䡁䅉睡獁䍁䅁杖求䡁䅉兡㙂䝁䄸杢杁䕁䅙兡療䡁䅍䅉睂䡁䅉睢歂䡁䅕睙あ䍁䅁䅣療䡁䅉䅤浂䝁䄸䅢灂䝁䄸䅌杁䝁䅅杢歂䍁䅁兙杁䝁䅍睢睂䡁䅁党祂䍁䄰杙桂䡁䅍党歂䍁䅁杢求䡁䅑睤療䡁䅉睡畁䍁䅁䅖潂䝁䅕䅉䍂䡁䅕督灂䝁䄴党穂䡁䅍䅉穂䝁䅕睚瑂䝁䅕杢あ䍁䅁䅣祂䝁䄸杤灂䝁䅑党穂䍁䅁睤灂䡁䅉党獂䝁䅕督穂䍁䅁兙畂䝁䅑䅉㍂䝁䅫杣求䝁䅷兡畂䝁䅕䅉橂䝁䄸兢瑂䡁䅕杢灂䝁䅍兙あ䝁䅫睢畂䡁䅍䅉穂䝁䅕杣㉂䝁䅫睙求䡁䅍䅉桂䝁䄴䅚杁䡁䅁杣療䝁䅑兤橂䡁䅑督獁䍁䅁兡畂䝁䅍䅢ㅂ䝁䅑兡畂䝁䅣䅉䝂䙁䅣兑杁䝁䅉杣療䝁䅅䅚楂䝁䅅杢歂䍁䅷䅉歂䝁䅅䅤桂䍁䅷䅉㉂䝁䅫䅚求䝁䄸䅉桂䝁䄴䅚杁䝁䅍睢畂䝁䅙党祂䝁䅕杢橂䝁䅫杢湂䍁䅷䅉橂䝁䄸杣睂䝁䄸杣桂䡁䅑党杁䝁䄴党あ䡁䅣睢祂䝁䅳兡畂䝁䅣䅌杁䡁䅍党橂䡁䅕杣灂䡁䅑入杁䝁䅅杢歂䍁䅁兢桂䝁䄴兙湂䝁䅕䅚杁䝁䄴党あ䡁䅣睢祂䝁䅳䅌杁䝁䅷睢橂䝁䅅䅢杁䝁䅅杢歂䍁䅁䅢療䝁䄴睚瑁䝁䅑兡穂䡁䅑兙畂䝁䅍党杁䡁䅙睢灂䝁䅍党獁䍁䅁兙畂䝁䅑䅉畂䝁䅕䅤㍂䝁䄸杣牂䍁䅁兙橂䝁䅍党穂䡁䅍䅉穂䝁䅕杣㉂䝁䅫睙求䡁䅍䅉あ䝁䄸䅉歂䝁䅕䅢灂䡁䅙党祂䍁䅁杤桂䡁䅉兡療䡁䅕督杁䕁䅫睢啂䍁䅁督求䡁䅉杤灂䝁䅍党穂䍁䅁兙畂䝁䅑䅉睂䡁䅉睢歂䡁䅕睙あ䡁䅍䅉あ䝁䄸䅉楂䡁䅕督灂䝁䄴党穂䡁䅍党穂䍁䅷䅉湂䝁䄸杤求䡁䅉杢瑂䝁䅕杢あ䍁䅁睙ㅂ䡁䅍䅤療䝁䄰党祂䡁䅍䅌杁䝁䅅杢歂䍁䅁睤灂䡁䅉党獂䝁䅕督穂䍁䅁兙畂䝁䅑䅉㍂䝁䅫杣求䝁䅷兡畂䝁䅕䅉橂䝁䅅杣祂䝁䅫党祂䡁䅍䅉灂䝁䄴䅉あ䝁䅧党杁䙁䅕杢灂䡁䅑党歂䍁䅁睕あ䝁䅅䅤求䡁䅍䅉桂䝁䄴䅚杁䝁䅫杢あ䝁䅕杣畂䝁䅅䅤灂䝁䄸杢桂䝁䅷䅢㕂䍁䄴䅉啂䝁䅧党杁䝁䅍睢瑂䡁䅁兙畂䡁䅫䅉㍂䝁䅅督杁䝁䅙睢祂䝁䄰党祂䝁䅷入杁䝁䅳杢療䡁䅣杢杁䝁䅅督杁䕁䅉党獂䝁䅷䅉䉂䡁䅑䅢桂䝁䄴䅤灂䝁䅍䅉䑂䝁䄸杣睂䝁䄸杣桂䡁䅑兡療䝁䄴䅉桂䝁䄴䅚杁䝁䅍䅡桂䝁䄴睚求䝁䅑䅉灂䡁䅑督杁䝁䄴兙瑂䝁䅕䅉あ䝁䄸䅉坂䝁䅕杣灂䡁䅯睢畂䍁䅁睑療䝁䄰兢ㅂ䝁䄴兡橂䝁䅅䅤灂䝁䄸杢穂䍁䅁兓畂䝁䅍杌杁䝁䅫杢杁䕁䅯兤畂䝁䅕䅉祁䑁䅁䅍睁䍁䄴䅉坂䝁䅕杣灂䡁䅯睢畂䍁䅁睑療䝁䄰兢ㅂ䝁䄴兡橂䝁䅅䅤灂䝁䄸杢穂䍁䅁兓畂䝁䅍杌杁䡁䅣兙穂䍁䅁兡畂䝁䅍睢祂䡁䅁睢祂䝁䅅䅤求䝁䅑䅉灂䝁䄴䅉硁䑁䅫䅏穁䍁䅁兙畂䝁䅑䅉灂䡁䅍䅉潂䝁䅕兙歂䡁䅅兤桂䡁䅉䅤求䡁䅉党歂䍁䅁兡畂䍁䅁杔求䡁䅣䅉婂䝁䄸杣牂䍁䅷䅉佂䝁䅕睤杁䙁䅫睢祂䝁䅳杌䅁乁契䅁杄䅃䅁杖求䡁䅉杣桂䍁䅁兔療䝁䅉兡獂䝁䅫䅤㕂䍁䅁睑療䡁䅉䅣療䡁䅉兙あ䝁䅫睢畂䍁䅁䅣祂䝁䄸杤灂䝁䅑党穂䍁䅁督瑂䝁䅅杣あ䍁䅁兢療䝁䅉兡獂䝁䅫䅤㕂䍁䅁䅤求䝁䅍䅡畂䝁䄸䅢療䝁䅣入杁䡁䅍睢獂䡁䅕䅤灂䝁䄸杢穂䍁䅁兙畂䝁䅑䅉穂䝁䅕杣㉂䝁䅫睙求䡁䅍䅉灂䝁䄴䅉あ䝁䅧党杁䙁䅕杢灂䡁䅑党歂䍁䅁睕あ䝁䅅䅤求䡁䅍䅌杁䕁䅅兤穂䡁䅑杣桂䝁䅷兡桂䍁䅷䅉䑂䝁䅅杢桂䝁䅑兙獁䍁䅁兙畂䝁䅑䅉䙂䡁䅕杣療䡁䅁党畁䍁䅁兓あ䍁䅁睢睂䝁䅕杣桂䡁䅑党穂䍁䅁䅤潂䡁䅉睢ㅂ䝁䅣䅡杁䡁䅑䅡祂䝁䅕党杁䡁䅍党湂䝁䄰党畂䡁䅑督㙁䍁䅁睑療䝁䄰兢求䡁䅉睙灂䝁䅅䅢杁䙁䅍党祂䡁䅙兡橂䝁䅕督獁䍁䅁睒療䡁䅙党祂䝁䄴兢求䝁䄴䅤杁䙁䅍睢獂䡁䅕䅤灂䝁䄸杢穂䍁䅷䅉桂䝁䄴䅚杁䙁䅁兙祂䝁䅳兡畂䝁䅣䅉呂䝁䄸䅢ㅂ䡁䅑兡療䝁䄴督畁䍁䅁䅖潂䝁䅕䅉䑂䝁䄸兢瑂䝁䅕杣橂䝁䅫兙獂䍁䅁睕求䡁䅉杤灂䝁䅍党穂䍁䅁督求䝁䅣兢求䝁䄴䅤杁䡁䅁杣療䡁䅙兡歂䝁䅕督杁䝁䅅兤あ䝁䄸兢桂䡁䅑党歂䍁䅁䅤療䝁䅷䅢杁䝁䅅杢歂䍁䅁杤灂䝁䄸䅢桂䡁䅑兡療䝁䄴督杁䝁䄰兙畂䝁䅅睚求䝁䄰党畂䡁䅑䅌杁䝁䅅杢歂䍁䅁䅤灂䡁䅑䅢求䍁䅁兙畂䝁䅑䅉祂䝁䅕睚灂䡁䅍䅤祂䝁䅅䅤灂䝁䄸杢杁䡁䅍党祂䡁䅙兡橂䝁䅕督杁䡁䅑睢杁䡁䅉党畂䡁䅑兙獂䍁䅁睙桂䡁䅉䅉橂䝁䄸兢睂䝁䅅杢灂䝁䅕督獁䍁䅁杚獂䝁䅕党あ䍁䅁兢桂䝁䄴兙湂䝁䅕兢求䝁䄴䅤杁䝁䅍睢瑂䡁䅁兙畂䝁䅫党穂䍁䅷䅉桂䝁䄴䅚杁䝁䄸䅤潂䝁䅕杣杁䝁䅷兙祂䝁䅣党杁䝁䅙䅢求䝁䅕䅤杁䝁䄸睤畂䝁䅕杣穂䍁䄴䅉啂䝁䅧党杁䕁䅣睢㉂䝁䅕杣畂䝁䄰党畂䡁䅑䅉呂䝁䄸䅢ㅂ䡁䅑兡療䝁䄴督杁䡁䅍党湂䝁䄰党畂䡁䅑䅉療䝁䅙杚求䡁䅉督杁䝁䅅兤あ䝁䄸兢桂䡁䅑党歂䍁䅁督桂䝁䅙党あ䡁䅫䅉穂䝁䄸䅢ㅂ䡁䅑兡療䝁䄴督杁䡁䅑睢杁䝁䄴兙あ䝁䅫睢畂䝁䅅䅢獁䍁䅁督あ䝁䅅䅤求䍁䅷䅉桂䝁䄴䅚杁䝁䅷睢橂䝁䅅䅢杁䝁䅣睢㉂䝁䅕杣畂䝁䄰党畂䡁䅑䅉桂䝁䅣党畂䝁䅍兡求䡁䅍䅌杁䝁䅫杢橂䝁䅷兤歂䝁䅫杢湂䍁䅁督求䡁䅉杤灂䝁䅍党穂䍁䅁兙畂䝁䅑䅉あ䝁䅕睙潂䝁䄴睢獂䝁䄸睚灂䝁䅕督杁䡁䅑䅡桂䡁䅑䅉求䝁䄴兙楂䝁䅷党杁䡁䅁䅡療䡁䅑睢杁䝁䅕杢浂䝁䄸杣橂䝁䅕兢求䝁䄴䅤杁䡁䅑䅡祂䝁䄸兤湂䝁䅧䅉祂䝁䄸兙歂䍁䅁督桂䝁䅙党あ䡁䅫䅉橂䝁䅅兢求䡁䅉兙穂䍁䅁䅤療䍁䅁䅚求䡁䅑党橂䡁䅑䅉桂䝁䄴䅚杁䡁䅁杣療䝁䅍党穂䡁䅍䅉あ䡁䅉兙浂䝁䅙兡橂䍁䅁杤灂䝁䄸䅢桂䡁䅑兡療䝁䄴督杁䝁䅙睢祂䍁䅁杣求䝁䅑兌獂䝁䅫睚潂䡁䅑䅌杁䡁䅍䅣求䝁䅕䅚獁䍁䅁督橂䝁䅧睢療䝁䅷䅉楂䡁䅕督獁䍁䅁兙畂䝁䅑䅉橂䝁䅫䅤㕂䍁䅁杙ㅂ䡁䅍䅉獂䝁䅅杢求䡁䅍杌杁䙁䅑䅡灂䡁䅍䅉穂䝁䅕睚瑂䝁䅕杢あ䍁䅁督求䡁䅉杤求䡁䅍䅉瑂䡁䅕杢灂䝁䅍兡睂䝁䅅䅢灂䡁䅑兡求䡁䅍䅌杁䝁䅍睢ㅂ䝁䄴䅤灂䝁䅕督獁䍁䅁督橂䝁䅧睢療䝁䅷䅉歂䝁䅫督あ䡁䅉兡橂䡁䅑督獁䍁䅁兙畂䝁䅑䅉獂䝁䅅睤杁䝁䅕杢浂䝁䄸杣橂䝁䅕兢求䝁䄴䅤杁䝁䅅睚求䝁䄴睙灂䝁䅕督畁䍁䅁䅖潂䝁䅕䅉兂䝁䅅杣牂䝁䅫杢湂䍁䅁睕療䝁䅷兤あ䝁䅫睢畂䡁䅍䅉穂䝁䅕睚瑂䝁䅕杢あ䍁䅁䅣祂䝁䄸杤灂䝁䅑党穂䍁䅁兙畂䍁䅁兡畂䡁䅑党湂䡁䅉兙あ䝁䅕䅚杁䡁䅍兤灂䡁䅑党杁䝁䄸杚杁䡁䅁兙祂䝁䅳兡畂䝁䅣䅉穂䝁䄸杚あ䡁䅣兙祂䝁䅕䅉桂䝁䄴䅚杁䝁䅧兙祂䝁䅑睤桂䡁䅉党杁䡁䅍睢獂䡁䅕䅤灂䝁䄸杢穂䍁䅁䅤療䍁䅁兤畂䝁䅫杤求䡁䅉督灂䡁䅑兡求䡁䅍䅌杁䝁䄰兤畂䝁䅫睙灂䡁䅁兙獂䝁䅫䅤灂䝁䅕督獁䍁䅁䅣桂䡁䅉睡灂䝁䄴睚杁䝁䄸䅣求䡁䅉兙あ䝁䄸杣穂䍁䅷䅉潂䝁䅕兙獂䡁䅑䅡橂䝁䅅杣求䍁䅁杚桂䝁䅍兡獂䝁䅫䅤灂䝁䅕督獁䍁䅁兙畂䝁䅑䅉あ䡁䅉兙畂䡁䅍䅣療䡁䅉䅤桂䡁䅑兡療䝁䄴䅉潂䡁䅕杙穂䍁䄴䅉坂䝁䅕杣祂䝁䅅䅉乂䝁䄸杙灂䝁䅷兡あ䡁䅫䅉䑂䝁䄸杣睂䝁䄸杣桂䡁䅑兡療䝁䄴䅉㍂䝁䅅督杁䝁䅫杢橂䝁䄸杣睂䝁䄸杣桂䡁䅑党歂䍁䅁兡畂䍁䅁杍睁䑁䅅李杁䝁䅅杢歂䍁䅁兡穂䍁䅁䅡求䝁䅅䅚硂䡁䅕兙祂䡁䅑党祂䝁䅕䅚杁䝁䅫杢杁䕁䄰党穂䝁䅅䅌杁䕁䅅杣灂䡁䅯睢畂䝁䅅杌䅁乁奙䅁敂杄䅁杖求䡁䅉䅤求䡁䅧䅉兂䝁䅧兙祂䝁䄰兙橂䝁䅕兤あ䝁䅫睙桂䝁䅷督杁䕁䅫杢橂䝁䄸杣睂䝁䄸杣桂䡁䅑党歂䍁䅷䅉桂䍁䅁杙灂䝁䄸䅤求䝁䅍䅡畂䝁䄸䅢療䝁䅣入杁䝁䅍睢瑂䡁䅁兙畂䡁䅫䅌杁䝁䅕杢湂䝁䅅睚求䡁䅍䅉灂䝁䄴䅉歂䝁䅕杤求䝁䅷睢睂䝁䅫杢湂䍁䅁兙畂䝁䅑䅉橂䝁䄸兢瑂䝁䅕杣橂䝁䅫兙獂䝁䅫来灂䝁䄴睚杁䡁䅑䅡求䡁䅉兙睂䝁䅫党穂䍁䅁杚療䡁䅉䅉あ䡁䅉党桂䡁䅑兡畂䝁䅣䅉橂䡁䅫督あ䝁䅫睙杁䝁䅙兡楂䡁䅉睢穂䝁䅫督杁䍁䅧睑䝂䍁䅫杌杁䕁䅫䅤杁䝁䄰兙祂䝁䅳党あ䡁䅍䅉啂䙁䅉兓䱂䕁䅅杒啂䕁䅅睌䱂䕁䅅杒啂䙁䅉兓偂䍁䅁杚療䡁䅉䅉睂䝁䅕睢睂䝁䅷党杁䡁䅣兡あ䝁䅧䅉䑂䕁䅙䅉㍂䝁䅫䅤潂䍁䅁兙あ䍁䅁䅢求䝁䅅督あ䍁䅁睢畂䝁䅕䅉䝂䑁䅕䅍㑁䝁䅑党獂䍁䅁兢ㅂ䡁䅑兙あ䝁䅫睢畂䍁䅁杚療䡁䅉䅉祁䍁䅁入求䝁䅅杣穂䍁䅁睢浂䍁䅁兙湂䝁䅕䅉療䡁䅉䅉療䝁䅷䅚求䡁䅉睏杁䙁䅍兗乂䕁䅑兒䱂䕁䄸睌呂䙁䅫兔䱂䕁䅕杖䩂䍁䅁杚療䡁䅉䅉睂䝁䅕睢睂䝁䅷党杁䡁䅣兡あ䝁䅧䅉䑂䕁䅙䅉浂䝁䄸杣杁䑁䅙䅉㕂䝁䅕兙祂䡁䅍䅉療䝁䅙䅉桂䝁䅣党杁䝁䄸杣杁䝁䄸䅢歂䝁䅕杣㝁䍁䅁䅉偂䙁䅉睓䉂䕁䄰村䩂䍁䅁杚療䡁䅉䅉䑂䕁䅙䅉睂䝁䅅䅤灂䝁䅕杢あ䡁䅍䅉硁䍁䅁入求䝁䅅杣杁䝁䄸杣杁䝁䄸䅢歂䝁䅕杣㝁䍁䅁兙畂䝁䅑䅉䱂䕁䅅䅔婂䕁䅑兒䑂䕁䄸䅉浂䝁䄸杣杁䡁䅑䅡求䍁䅁䅤祂䝁䅕兙あ䝁䄰党畂䡁䅑䅉療䝁䅙䅉睂䝁䅅䅤灂䝁䅕杢あ䡁䅍䅉㍂䝁䅫䅤潂䍁䅁免杁䡁䅫党桂䡁䅉䅉療䡁䅉䅉療䝁䅷䅚求䡁䅉䅉㍂䝁䅧睢杁䝁䅧兙㉂䝁䅕䅉䑂䕁䅙䅉㍂䝁䅫䅤潂䍁䅁兡㉂䝁䅅睙桂䝁䅙䅤療䡁䅉杌杁䙁䅑䅡求䍁䅁睙療䝁䄰䅣桂䝁䄴入婁䡉䅍䅉睂䝁䅫䅣求䝁䅷兡畂䝁䅕䅉灂䝁䄴睙獂䡁䅕䅚求䡁䅍䅉坂䙁䅧兌ㅁ䑁䅉杍獁䍁䅁兙杁䕁䅍杒啂䙁䅉䅉瑂䙁䅉杔䉂䍁䅁䅤潂䝁䅕杣桂䡁䅁党ㅂ䡁䅑兡橂䍁䅁䅚求䡁䅍兡湂䝁䄴党歂䍁䅁䅤療䍁䅁䅤祂䝁䅕兙あ䍁䅁䅤潂䝁䅕䅉ㅂ䝁䄴䅚求䡁䅉䅢㕂䝁䅫杢湂䍁䅁睙桂䡁䅕督求䍁䅁睢浂䍁䅁睑䝂䍁䅷䅉㍂䝁䅧兡橂䝁䅧䅉灂䡁䅍䅉灂䝁䄴䅉兂䝁䅧兙穂䝁䅕䅉硁䍁䅁睙獂䝁䅫杢灂䝁䅍兙獂䍁䅁䅤祂䝁䅫兙獂䑁䅳䅉坂䙁䅧兌ㅁ䑁䅑䅏獁䍁䅁兙杁䝁䄴睢畂䍁䄰睢睂䝁䅫睢灂䝁䅑䅉瑂䝁䅕䅚灂䝁䅍兡畂䝁䅕䅉浂䝁䄸杣杁䡁䅑䅡求䍁䅁䅤祂䝁䅕兙あ䝁䄰党畂䡁䅑䅉療䝁䅙䅉桂䝁䅍兤あ䝁䅕䅉桂䝁䄴䅚杁䝁䄴党ㅂ䡁䅉睢睂䝁䅅䅤潂䝁䅫睙杁䡁䅁兙灂䝁䄴䅉㍂䝁䅧兡橂䝁䅧䅉灂䡁䅍䅉灂䝁䄴䅉兂䝁䅧兙穂䝁䅕䅉穁䍁䅁睙獂䝁䅫杢灂䝁䅍兙獂䍁䅁䅤祂䝁䅫兙獂䑁䅳䅉䙂䡁䅧兙瑁䝁䅍党獂䍁䅷䅉浂䝁䄸杣杁䡁䅑䅡求䍁䅁䅤祂䝁䅕兙あ䝁䄰党畂䡁䅑䅉療䝁䅙䅉穂䝁䅫睙牂䝁䅷党杁䝁䅍党獂䝁䅷䅉歂䝁䅫督求䝁䅅督求䍁䅁兙畂䝁䅑䅉あ䡁䅉兙畂䡁䅍杚ㅂ䡁䅍兡療䝁䄴兌歂䝁䅕䅣求䝁䄴䅚求䝁䄴䅤杁䝁䅉党あ䝁䅅䅉あ䝁䅧兙獂䝁䅅督穂䝁䅕兢灂䝁䅅䅉㍂䝁䅧兡橂䝁䅧䅉灂䡁䅍䅉灂䝁䄴䅉兂䝁䅧兙穂䝁䅕䅉祁䍁䄸睍杁䝁䅍䅢灂䝁䄴兡橂䝁䅅䅢杁䡁䅑杣灂䝁䅅䅢畁䍁䅁兓畂䍁䅁兙歂䝁䅑兡あ䝁䅫睢畂䍁䅷䅉灂䡁䅑䅉睂䡁䅉睢㉂䝁䅫䅚求䡁䅍䅉灂䝁䄴兙㑂䝁䅅䅣獂䝁䅫杢杁䝁䅙睢祂䍁䅁䅤潂䝁䅕䅉あ䡁䅉党桂䡁䅑兢求䝁䄴䅤杁䝁䄸杚杁䕁䅅䅕偂䕁䅷免瑁䝁䄰党歂䝁䅫兙あ䝁䅕䅚杁䝁䅙睢橂䝁䅅䅢杁䡁䅍党湂䝁䄰党畂䡁䅑兙獂䍁䅁睚獂䝁䄸兢求䡁䅉兤獂䝁䄸督橂䝁䅷党祂䝁䄸督灂䡁䅍䅉桂䝁䄴䅚杁䝁䅍睢瑁䝁䄰睢祂䝁䅉兡歂䝁䅫䅤灂䝁䅕督獁䍁䅁督ㅂ䝁䅍䅡杁䝁䅅督杁䝁䅧入睂䝁䅕杣あ䝁䅕杢穂䝁䅫睢畂䍁䅁睤潂䝁䅫睙潂䍁䅁兡穂䍁䅁兡畂䍁䅁督灂䝁䄴睚獂䝁䅕䅉兂䝁䅧兙穂䝁䅕䅉祁䍁䄸睍㝁䍁䅁杖奂䍁䄰䅉㑁䑁䅧䅍杁䝁䅅杢歂䍁䅁杖奂䍁䄰杍㉁䑁䅑䅌杁䡁䅑杣求䝁䅅䅤瑂䝁䅕杢あ䍁䅁杚療䡁䅉䅉啂䡁䅫䅣求䍁䅁免杁䕁䅑兡桂䝁䅉党あ䝁䅕督杁䡁䅣䅡灂䝁䅍䅡杁䝁䅫督杁䝁䅫杢杁䙁䅁䅡桂䡁䅍党杁䑁䅅睌祁䍁䅁睙獂䝁䅫杢灂䝁䅍兙獂䍁䅁䅤祂䝁䅫兙獂䑁䅳䅉杁䙁䅙䅗瑁䑁䅫睎睁䍁䅷䅉㍂䝁䅧兡橂䝁䅧䅉灂䡁䅍䅉灂䝁䄴䅉兂䝁䅧兙穂䝁䅕䅉祁䍁䅁睙獂䝁䅫杢灂䝁䅍兙獂䍁䅁䅤祂䝁䅫兙獂䍁䅁杚療䡁䅉䅉あ䝁䅧党杁䡁䅑杣求䝁䅅䅤瑂䝁䅕杢あ䍁䅁睢浂䍁䅁睙桂䝁䄴睙求䡁䅉睏杁䝁䅅杢歂䍁䅁杖奂䍁䄰䅏睁䑁䅍䅉桂䝁䄴䅚杁䙁䅙䅗瑁䑁䅫䅏ぁ䍁䅁杚療䡁䅉䅉あ䡁䅉党桂䡁䅑兢求䝁䄴䅤杁䝁䄸杚杁䝁䅍兙畂䝁䅍党祂䍁䅁兡畂䍁䅁䅕潂䝁䅅督求䍁䅁免杁䝁䅍䅢灂䝁䄴兡橂䝁䅅䅢杁䡁䅑杣灂䝁䅅䅢畁䍁䅁杒ㅂ䡁䅉䅤潂䝁䅕杣獁䍁䅁兡あ䍁䅁督求䝁䅷䅢穂䍁䅁䅤潂䝁䅕䅉睂䡁䅉睢歂䡁䅕睙あ䡁䅍䅉あ䝁䄸䅉穂䡁䅁党橂䝁䅫兙獂䡁䅑入杁䡁䅁䅡桂䡁䅉兢桂䝁䅍入杁䝁䅅杢歂䍁䅁督睂䝁䅕睙灂䝁䅅䅢あ䡁䅫䅉歂䝁䅫督あ䡁䅉兡楂䡁䅕䅤療䡁䅉督杁䝁䅫杢杁䡁䅑䅡求䍁䅁兖畂䝁䅫䅤求䝁䅑䅉呂䡁䅑兙あ䝁䅕督獁䍁䅁兙穂䍁䅁睤求䝁䅷䅢杁䝁䅅督杁䡁䅉党あ䝁䅅兡獂䍁䅁䅣潂䝁䅅杣瑂䝁䅅睙灂䝁䅕督獁䍁䅁䅡療䡁䅍䅣灂䡁䅑兙獂䡁䅍䅌杁䝁䅅杢歂䍁䅁睙獂䝁䅫杢灂䝁䅍督畁䍁䅁兑歂䝁䅑兡あ䝁䅫睢畂䝁䅅䅢獂䡁䅫䅌杁䡁䅑䅡求䍁䅁睙療䝁䄰䅣桂䝁䄴入杁䝁䅧兙穂䍁䅁睙療䝁䅷䅢桂䝁䅉睢祂䝁䅅䅤灂䝁䄸杢穂䍁䅁睤灂䡁䅑䅡杁䕁䅍杕䩂䙁䅍䅕卂䍁䅁䅖潂䝁䅕杣桂䡁䅁党ㅂ䡁䅑兡橂䡁䅍䅉䉂䕁䅣杌㝁䍁䅁兔療䝁䅑党祂䝁䄴兙獁䍁䅁兓畂䝁䅍杌㝁䍁䅁兒畂䡁䅑杣桂䝁䅑兙杁䙁䅑䅡求䡁䅉兙睂䝁䅕兤あ䝁䅫睙穂䍁䅷䅉䩂䝁䄴睙畁䑁䅳䅉䉂䡁䅉杙療䡁䅉䅉䍂䝁䅫睢あ䝁䅕睙潂䝁䄴睢獂䝁䄸睚灂䝁䅕督獁䍁䅁兓畂䝁䅍杌㝁䍁䅁兔桂䝁䄰兢療䡁䅑䅡杁䕁䅉兡療䡁䅍睙灂䝁䅕杢橂䝁䅕督獁䍁䅁兓畂䝁䅍杌㝁䍁䅁兙畂䝁䅑䅉坂䝁䅕杣㉂䝁䅕䅉啂䝁䅧党祂䝁䅅䅣求䡁䅕䅤灂䝁䅍督畁䍁䅷䅉桂䡁䅍䅉㍂䝁䅕䅢獂䍁䅁兙穂䍁䅁睙療䝁䅷䅢桂䝁䅉睢祂䝁䅅䅤灂䝁䄸杢穂䍁䅁睤灂䡁䅑䅡杁䙁䅑党㉂䝁䅅杣歂䍁䅁村灂䝁䄸督橂䝁䅫党畂䝁䅍党穂䍁䅁䅤療䍁䅁䅚求䡁䅙党獂䝁䄸䅣杁䝁䄴睢㉂䝁䅕䅢杁䡁䅑杕佂䕁䅅兌楂䝁䅅督求䝁䅑䅉あ䝁䅧党祂䝁䅅䅣灂䝁䅕督杁䝁䅙睢祂䍁䅁䅚ㅂ䝁䅍䅡求䝁䄴杢求䍁䅁兢ㅂ䡁䅍睙ㅂ䝁䅷兙祂䍁䅁䅚㕂䡁䅍䅤祂䝁䄸䅣潂䡁䅫杌杁䙁䅙党祂䡁䅑党㑂䍁䅁䅕潂䝁䅅杣瑂䝁䅅睙求䡁䅕䅤灂䝁䅍兙獂䡁䅍䅉䩂䝁䄴睙療䡁䅉䅣療䡁䅉兙あ䝁䅕䅚杁䡁䅣兙穂䍁䅁杚療䡁䅕杢歂䝁䅕䅚杁䝁䅫杢杁䑁䅅兏㑁䑁䅫䅉桂䝁䄴䅚杁䝁䅫督杁䝁䅧党桂䝁䅑兣ㅂ䝁䅅杣あ䝁䅕杣求䝁䅑䅉灂䝁䄴䅉䍂䝁䄸督あ䝁䄸杢獁䍁䅁兔桂䡁䅍督桂䝁䅍䅡ㅂ䡁䅍党あ䡁䅑督畁䅁䅁硴䅕䕁䙷䅁坂䝁䅕督あ䝁䅫督杁䕁䅍睢祂䡁䅁睢祂䝁䅅䅤灂䝁䄸杢杁䡁䅁杣療䡁䅙兡歂䝁䅕督杁䡁䅕杢灂䝁䅙睢祂䝁䄰䅉祂䝁䅕杢あ䝁䅅䅢穂䍁䅁兙畂䝁䅑䅉㍂䝁䄸杣牂䡁䅁䅢桂䝁䅍党杁䡁䅍兤睂䡁䅁䅢灂䝁䅕督杁䝁䅫杢杁䡁䅑䅡求䍁䅁兖畂䝁䅫䅤求䝁䅑䅉呂䡁䅑兙あ䝁䅕督杁䝁䅅杢歂䍁䅁睑桂䝁䄴兙歂䝁䅅杌杁䕁䅫䅤穂䍁䅁䅣祂䝁䄸䅚ㅂ䝁䅍䅤穂䍁䅁兡畂䝁䅍䅢ㅂ䝁䅑党杁䡁䅕杢灂䝁䅙睢祂䝁䄰䅉療䡁䅁䅤灂䝁䄸杢穂䍁䅷䅉穂䡁䅕睙潂䍁䅁兙穂䍁䅁督潂䝁䅫杣あ䡁䅍䅌杁䡁䅁兙畂䡁䅑督獁䍁䅁睢ㅂ䡁䅑党祂䡁䅣党桂䡁䅉䅌杁䝁䅣睢㍂䝁䄴督獁䍁䅁督橂䡁䅉兤楂䡁䅍䅌杁䝁䅧兡湂䝁䅧䅉㉂䝁䅫督灂䝁䅉兡獂䝁䅫䅤㕂䍁䅁睚桂䡁䅉兢求䝁䄴䅤穂䍁䅷䅉睂䝁䅅杣あ䝁䅫睙ㅂ䝁䅷兙あ䝁䅕兌浂䡁䅉党求䍁䅁睚桂䡁䅉兢求䝁䄴䅤穂䍁䅷䅉桂䝁䄴䅚杁䝁䅙䅢桂䝁䄰党瑁䡁䅉党穂䝁䅫督あ䝁䅅杢あ䍁䅁睚桂䡁䅉兢求䝁䄴䅤穂䍁䅷䅉桂䡁䅍䅉㍂䝁䅕䅢獂䍁䅁兙穂䍁䅁督潂䝁䄸党穂䍁䅁兙畂䝁䅑䅉桂䝁䅍睙求䡁䅍督療䡁䅉兡求䡁䅍睏杁䝁䅅杢歂䍁䅁睤療䡁䅉睡睂䝁䅷兙橂䝁䅕䅉穂䡁䅕䅣睂䝁䅷兡求䡁䅍䅌杁䝁䅫杢橂䝁䅷兤歂䝁䅫杢湂䍁䅁兢桂䝁䄴兙湂䝁䅕䅚杁䡁䅉党穂䡁䅑杣療䝁䄸兢杁䡁䅍兤睂䡁䅁䅢㕂䍁䅁督求䡁䅉杤灂䝁䅍党穂䍁䅷䅉浂䝁䅫杣穂䡁䅑兌桂䝁䅫䅚杁䡁䅍兤睂䡁䅁䅢灂䝁䅕督杁䝁䅅杢歂䍁䅁督桂䝁䅙党あ䡁䅫䅉睂䡁䅉睢歂䡁䅕睙あ䡁䅍䅌杁䝁䅙䅢療䝁䄸杣杁䝁䄰兙あ䡁䅍䅌杁䡁䅑睢㍂䝁䅕䅢穂䍁䅷䅉桂䝁䄴䅚杁䝁䅷兡畂䝁䅕杢穂䍁䄴䅉啂䝁䅧党杁䝁䅍睢瑂䡁䅁兙畂䡁䅫䅉穂䝁䅕杣㉂䝁䅕督杁䝁䄰兙畂䡁䅕杚桂䝁䅍䅤ㅂ䡁䅉兡畂䝁䅣䅌杁䝁䅧睢穂䡁䅁兡あ䝁䅅䅢灂䡁䅑入獁䍁䅁杣求䡁䅑兙灂䝁䅷䅌杁䝁䅙睢療䝁䅑䅉睂䡁䅉睢橂䝁䅕督穂䝁䅫杢湂䍁䅷䅉浂䝁䄸睢歂䍁䅁督求䡁䅉杤灂䝁䅍党獁䍁䅁䅣潂䝁䅅杣瑂䝁䅅睙求䡁䅕䅤灂䝁䅍兙獂䡁䅍䅌杁䝁䅧党桂䝁䅷䅤潂䝁䅍兙祂䝁䅕䅌杁䝁䅅兤あ䝁䄸兢療䡁䅑兡㉂䝁䅕䅌杁䝁䅅杢歂䍁䅁睙獂䝁䅕兙畂䡁䅉睢療䝁䄰䅉灂䝁䄴䅚ㅂ䡁䅍䅤祂䝁䅫党穂䍁䄴䅉坂䝁䅕督あ䝁䅫督杁䕁䅍睢祂䡁䅁睢祂䝁䅅䅤灂䝁䄸杢杁䡁䅣兙穂䍁䅁杚療䡁䅕杢歂䝁䅕䅚杁䝁䅫杢杁䑁䅅兏穁䑁䅙䅉桂䝁䄴䅚杁䝁䅫督杁䝁䅧党桂䝁䅑兣ㅂ䝁䅅杣あ䝁䅕杣求䝁䅑䅉灂䝁䄴䅉卂䝁䄸督㍂䝁䅕䅢獂䍁䅷䅉䡂䝁䅕睢祂䝁䅣兡桂䍁䄴䅁塄䅇䅁桍䅅䙁䅙兡桂䡁䅍兙あ䍁䅷䅉䩂䝁䄴睙畁䍁䅁䅣祂䝁䄸杤灂䝁䅑党穂䍁䅁杙祂䝁䄸兙歂䝁䅉兙畂䝁䅑䅉桂䝁䄴䅚杁䝁䅍睢瑂䝁䄰兤畂䝁䅫睙桂䡁䅑兡療䝁䄴督杁䡁䅁杣療䝁䅑兤橂䡁䅑督杁䝁䅅杢歂䍁䅁督求䡁䅉杤灂䝁䅍党穂䍁䅁兡畂䍁䅁䅤潂䝁䅕䅉噂䝁䄴兡あ䝁䅕䅚杁䙁䅍䅤桂䡁䅑党穂䍁䅁兙畂䝁䅑䅉灂䝁䄴䅤求䡁䅉杢桂䡁䅑兡療䝁䄴兙獂䝁䅷入畁䍁䅁兓あ䍁䅁睢睂䝁䅕杣桂䡁䅑党穂䍁䅁兡畂䍁䅁䅤潂䡁䅉党求䍁䅁督求䝁䅣兢求䝁䄴䅤穂䑁䅯䅉呂䝁䅅䅤求䝁䅷䅢灂䡁䅑党杁䙁䅍党祂䡁䅙兡橂䝁䅕督獁䍁䅁睑療䝁䄰兢求䡁䅉睙灂䝁䅅䅢杁䕁䄴党あ䡁䅣睢祂䝁䅳督獁䍁䅁兙畂䝁䅑䅉䡂䝁䄸杤求䡁䅉杢瑂䝁䅕杢あ䍁䅁睕㕂䡁䅍䅤求䝁䄰督畁䍁䅁䅖潂䝁䅕䅉呂䝁䅅䅤求䝁䅷䅢灂䡁䅑党杁䙁䅍党祂䡁䅙兡橂䝁䅕督杁䡁䅍党湂䝁䄰党畂䡁䅑䅉療䝁䅙杚求䡁䅉督杁䝁䅫杢瑁䝁䅙䅢灂䝁䅣䅡あ䍁䅁睙療䝁䄴杢求䝁䅍䅤灂䡁䅙兡あ䡁䅫䅉桂䝁䄴䅚杁䡁䅣兡祂䝁䅕䅢求䡁䅍督杁䝁䅫杢瑁䝁䅙䅢灂䝁䅣䅡あ䍁䅁党畂䡁䅑党祂䡁䅑兙灂䝁䄴兢求䝁䄴䅤杁䡁䅍党祂䡁䅙兡橂䝁䅕督杁䝁䅙睢祂䍁䅁睙療䝁䄰兢求䡁䅉睙灂䝁䅅䅢杁䝁䅅兡祂䝁䅍杣桂䝁䅙䅤杁䝁䅅杢歂䍁䅁䅣祂䝁䅫杤桂䡁䅑党杁䝁䅯党あ䡁䅍睏杁䝁䅅杤灂䝁䅅䅤灂䝁䄸杢杁䡁䅍睢浂䡁䅑睤桂䡁䅉党獁䍁䅁兙畂䝁䅑䅉畂䝁䅅杣祂䝁䄸睤楂䝁䅅杢歂䍁䅁督桂䝁䅙党あ䡁䅫䅉桂䝁䄴䅚杁䝁䅍睢瑂䝁䄰兤畂䝁䅫睙桂䡁䅑兡療䝁䄴督杁䡁䅍党祂䡁䅙兡橂䝁䅕督㝁䍁䅁督桂䡁䅑党獂䝁䅷兡あ䝁䅕兌楂䝁䅅督求䝁䅑䅉浂䝁䅫䅥求䝁䅑䅉楂䡁䅉睢桂䝁䅑杙桂䝁䄴䅚杁䡁䅍党祂䡁䅙兡橂䝁䅕督獁䍁䅁兡畂䝁䅍䅢ㅂ䝁䅑兡畂䝁䅣䅉楂䡁䅉睢桂䝁䅑杙桂䝁䄴䅚杁䝁䅫杢あ䝁䅕杣畂䝁䅕䅤杁䝁䅅睙橂䝁䅕督穂䍁䅷䅉㉂䝁䄸兡橂䝁䅕䅉療䡁䅙党祂䍁䅁兡畂䡁䅑党祂䝁䄴党あ䍁䅁䅣祂䝁䄸䅤療䝁䅍睢獂䍁䅷䅉桂䝁䄴䅚杁䝁䄸䅤潂䝁䅕杣杁䡁䅍党祂䡁䅙兡橂䝁䅕督㝁䍁䅁党畂䡁䅑党祂䡁䅁杣灂䡁䅍党杁䝁䅍睢畂䝁䄴党橂䡁䅑兡㉂䝁䅫䅤㕂䍁䅁督療䝁䅷兤あ䝁䅫睢畂䡁䅍睏杁䝁䅙兡㑂䝁䅕䅚杁䝁䅉杣療䝁䅅䅚楂䝁䅅杢歂䍁䅁兡畂䡁䅑党祂䝁䄴党あ䍁䅷䅉桂䝁䄴䅚杁䡁䅣䅡療䝁䅷党穂䝁䅅䅢求䍁䅁兙畂䝁䅑䅉祂䝁䅕䅤桂䝁䅫䅢杁䝁䅙兡㑂䝁䅕䅚杁䝁䅉杣療䝁䅅䅚楂䝁䅅杢歂䍁䅁督求䡁䅉杤灂䝁䅍党穂䑁䅳䅉求䝁䄴党祂䝁䅣入杁䡁䅍党祂䡁䅙兡橂䝁䅕督杁䝁䅍睢瑂䡁䅁杣灂䡁䅍兡畂䝁䅣䅉畂䝁䅕䅤㍂䝁䄸杣牂䝁䅫杢湂䍁䅁兙畂䝁䅑䅉橂䝁䄸杢畂䝁䅕睙あ䝁䅫杤灂䡁䅑入杁䡁䅍睢獂䡁䅕䅤灂䝁䄸杢穂䍁䅁杚療䡁䅉䅉祂䝁䅕兢療䡁䅑党杁䡁䅍兡あ䝁䅕督杁䝁䅅杢歂䍁䅁睢睂䝁䅕杣桂䡁䅑兡療䝁䄴督獁䍁䅁兙畂䝁䅑䅉灂䝁䄴䅚ㅂ䡁䅍䅤祂䡁䅫兌獂䝁䅕兙歂䝁䅫杢湂䍁䅁兢桂䝁䅍䅡灂䝁䄴党杁䝁䅷党桂䡁䅉杢灂䝁䄴睚杁䝁䅅杢桂䝁䅷入あ䝁䅫睙穂䑁䅳䅉䩂䝁䄸䅖杁䝁䅅杢歂䍁䅁睢あ䝁䅧党祂䍁䅁杢桂䡁䅉杣療䡁䅣杙桂䝁䄴䅚杁䡁䅍党祂䡁䅙兡橂䝁䅕督㝁䍁䅁兙畂䝁䅑䅉橂䝁䄸兢瑂䡁䅕杢灂䡁䅑入杁䝁䅫杢あ䝁䅕杣畂䝁䅕䅤杁䡁䅍党祂䡁䅙兡橂䝁䅕督畁䍁䅁䅖潂䝁䅕䅉䑂䝁䄸兢瑂䝁䅕杣橂䝁䅫兙獂䍁䅁杔求䡁䅑睤療䡁䅉睡穂䍁䅁督求䝁䅣兢求䝁䄴䅤杁䡁䅁杣療䡁䅙兡歂䝁䅕督杁䝁䄰睢楂䝁䅫䅢求䍁䅁督桂䡁䅑党獂䝁䅷兡あ䝁䅕䅉橂䝁䄸兢瑂䡁䅕杢灂䝁䅍兙あ䝁䅫睢畂䍁䅁督㕂䡁䅍䅤求䝁䄰督杁䝁䅙睢祂䍁䅁兤穂䝁䅕䅉灂䝁䄴䅉桂䝁䅫杣橂䡁䅉兙浂䡁䅑督獁䍁䅁兙畂䝁䅑䅉獂䝁䅅杢歂䍁䄰兢療䝁䅉兡獂䝁䅕䅉桂䝁䄴䅚杁䡁䅍党桂䝁䅣睢灂䝁䄴睚杁䡁䅙党穂䡁䅍党獂䡁䅍睏杁䝁䅙兡㑂䝁䅕䅚杁䝁䅉杣療䝁䅅䅚楂䝁䅅杢歂䍁䅁督桂䡁䅑党獂䝁䅷兡あ䝁䅕䅉橂䝁䄸兢瑂䡁䅕杢灂䝁䅍兙あ䝁䅫睢畂䍁䅁督㕂䡁䅍䅤求䝁䄰督獁䍁䅁督ㅂ䝁䅍䅡杁䝁䅅督杁䡁䅍兙あ䝁䅕䅢獂䝁䅫䅤求䍁䅁杢求䡁䅑睤療䡁䅉睡杁䝁䅫杢浂䡁䅉兙穂䡁䅑杣ㅂ䝁䅍䅤ㅂ䡁䅉党杁䝁䅅杢歂䍁䅁睚祂䝁䄸兤畂䝁䅑䅉あ䝁䅕杣瑂䝁䅫杢桂䝁䅷督㝁䍁䅁兙畂䡁䅑党畂䝁䄴兙杁䡁䅍入穂䡁䅑党瑂䡁䅍䅌杁䝁䅫杢橂䝁䅷兤歂䝁䅫杢湂䍁䅁睚祂䝁䄸兤畂䝁䅑䅉桂䝁䄴䅚杁䝁䅅兡祂䝁䅉睢祂䝁䄴党杁䡁䅑党祂䝁䄰兡畂䝁䅅䅢穂䍁䅷䅉桂䝁䄴䅤求䝁䄴杢桂䡁䅍䅌杁䝁䅅杢歂䍁䅁睚桂䡁䅑党㍂䝁䅅入穂䍁䅁杚療䡁䅉䅉あ䝁䅕杣祂䝁䅕督あ䡁䅉兡桂䝁䅷䅉桂䝁䄴䅚杁䡁䅍兙あ䝁䅕䅢獂䝁䅫䅤求䍁䅁睙ㅂ䡁䅍䅤療䝁䄰党祂䍁䅁兙睂䡁䅁䅢灂䝁䅍兙あ䝁䅫睢畂䡁䅍䅌杁䝁䄰睢楂䝁䅫䅢求䍁䅁督桂䡁䅑党獂䝁䅷兡あ䝁䅕䅉橂䝁䄸兢瑂䡁䅕杢灂䝁䅍兙あ䝁䅫睢畂䡁䅍䅌杁䕁䅳兙瑁䝁䅉兙畂䝁䅑䅉求䝁䅅杣あ䝁䅧䅉穂䡁䅑兙あ䝁䅫睢畂䡁䅍䅌杁䝁䅅杢歂䍁䅁睢あ䝁䅧党祂䍁䅁兢ㅂ䝁䅷䅤灂䍁䄰杙桂䝁䄴䅚癁䝁䄰兤獂䡁䅑兡瑁䝁䅙兤畂䝁䅍䅤灂䝁䄸杢杁䝁䅅杢あ䝁䅕杢畂䝁䅅督㝁䍁䅁兙畂䝁䅑䅉穂䡁䅁兙橂䝁䅕䅉穂䡁䅫督あ䝁䅕兢穂䍁䅁䅚求䡁䅍兡湂䝁䄴䅉桂䝁䄴䅚杁䡁䅍兙あ䝁䅕䅢獂䝁䅫䅤求䍁䅁杢求䡁䅑睤療䡁䅉睡灂䝁䄴睚杁䝁䅑党㉂䝁䅕䅢療䡁䅁兢求䝁䄴䅤杁䡁䅍入穂䡁䅑党瑂䡁䅍杌杁䙁䅑䅡灂䡁䅍䅉穂䝁䅕睚瑂䝁䅕杢あ䍁䅁兙獂䡁䅍睢杁䝁䅑党穂䝁䅫睚畂䡁䅍䅉桂䝁䄴䅚杁䝁䅑党㉂䝁䅕䅢療䡁䅁督杁䡁䅍兙あ䝁䅕䅢獂䝁䅫䅤求䍁䅁兙畂䝁䅑䅉湂䡁䅉睢ㅂ䝁䄴䅚杁䝁䅍睢瑂䝁䄰兤畂䝁䅫睙桂䡁䅑兡療䝁䄴督杁䡁䅍入穂䡁䅑党瑂䡁䅍䅉桂䝁䄴䅚杁䝁䄴党あ䡁䅣睢祂䝁䅳䅉浂䡁䅕杢橂䡁䅑兡療䝁䄴䅉㉂䝁䅫杣あ䡁䅕兙獂䝁䅫来桂䡁䅑兡療䝁䄴䅌杁䝁䅅督杁䡁䅣党獂䝁䅷䅉桂䡁䅍䅉湂䡁䅉睢ㅂ䝁䄴䅚瑁䝁䅉兙穂䝁䅕䅚杁䝁䄴党あ䡁䅣睢祂䝁䅳䅉穂䡁䅕杙穂䡁䅫督あ䝁䅕兢穂䑁䅳䅉桂䝁䄴䅚杁䝁䅑党穂䝁䅫睚畂䡁䅍䅌杁䝁䅑党㉂䝁䅕䅢療䡁䅁督獁䍁䅁兙畂䝁䅑䅉睂䡁䅉睢歂䡁䅕睙求䡁䅍䅉穂䡁䅁兙橂䝁䅕䅉穂䡁䅫督あ䝁䅕兢杁䡁䅍睢獂䡁䅕䅤灂䝁䄸杢穂䍁䅁杚療䡁䅉䅉㉂䝁䅅杣灂䝁䄸兤穂䍁䅁睢祂䝁䅉兡あ䝁䅅䅢杁䡁䅉党湂䝁䅫兢求䡁䅍䅌杁䝁䅫杢橂䝁䅷兤歂䝁䅫杢湂䍁䅁睒䙂䕁䄸䅌杁䕁䅧兒偂䍁䅷䅉瑂䝁䅕䅚灂䡁䅕兢杁䝁䅕兙祂䡁䅑䅡杁䝁䄸杣楂䝁䅫䅤杁䍁䅧兔䙂䕁䄸克獁䍁䅁䅢療䡁䅣䅉求䝁䅅杣あ䝁䅧䅉療䡁䅉杙灂䡁䅑䅉潁䕁䅷兒偂䍁䅫䅉穂䝁䅅䅤求䝁䅷䅢灂䡁䅑党穂䍁䅷䅉桂䝁䄴䅚杁䝁䄸䅤潂䝁䅕杣杁䡁䅍兙あ䝁䅕䅢獂䝁䅫䅤求䍁䅁䅣獂䝁䅅䅤浂䝁䄸杣瑂䡁䅍杌杁䙁䅑䅡求䍁䅁睒療䡁䅙党祂䝁䄴兢求䝁䄴䅤杁䙁䅍入穂䡁䅑党瑂䡁䅍䅉穂䝁䅕睚瑂䝁䅕杢あ䍁䅁睢浂䝁䅙党祂䡁䅍䅉湂䝁䄸杤求䡁䅉杢瑂䝁䅕杢あ䍁䅁兢療䝁䅉兡獂䝁䅕䅉楂䡁䅉睢桂䝁䅑杙桂䝁䄴䅚杁䡁䅁杣療䝁䅑兤橂䡁䅑督杁䝁䅅杢歂䍁䅁督求䡁䅉杤灂䝁䅍党穂䍁䅷䅉灂䝁䄴睙獂䡁䅕䅚灂䝁䄴睚杁䝁䄰睢楂䝁䅫䅢求䍁䅁兙畂䝁䅑䅉浂䝁䅫䅥求䝁䅑䅉楂䡁䅉睢桂䝁䅑杙桂䝁䄴䅚杁䝁䄰睢歂䝁䅕兢穂䍁䅷䅉あ䝁䅕杣瑂䝁䅫杢桂䝁䅷督獁䍁䅁兙畂䝁䅑䅉畂䝁䅕䅤㍂䝁䄸杣牂䍁䅁兙橂䝁䅍党穂䡁䅍䅉橂䝁䄸杢あ䡁䅉睢獂䍁䅁督㕂䡁䅍䅤求䝁䄰督㝁䍁䅁兢求䡁䅍䅡杁䝁䅅杢歂䍁䅁䅡ㅂ䝁䅉兌桂䝁䄴䅚瑁䡁䅍䅣療䝁䅳党杁䡁䅍兙あ䝁䅕䅢獂䝁䅫䅤求䍁䅁杢求䡁䅑睤療䡁䅉睡灂䝁䄴睚杁䡁䅍入穂䡁䅑党瑂䡁䅍睏杁䝁䅅杢歂䍁䅁督求䝁䅍兤祂䝁䅕䅉畂䝁䅕䅤㍂䝁䄸杣牂䝁䅫杢湂䍁䅷䅉橂䡁䅫杙求䡁䅉督求䝁䅍兤祂䝁䅫䅤㕂䍁䅷䅉桂䝁䄴䅚杁䝁䅫杢浂䝁䄸杣瑂䝁䅅䅤灂䝁䄸杢杁䝁䅅督穂䡁䅕杣桂䝁䄴睙求䍁䅁䅣祂䝁䄸䅚ㅂ䝁䅍䅤穂䍁䄴䅉坂䝁䅫兙穂䝁䅅䅤獁䍁䅁兓畂䝁䅍杌杁䡁䅣兙穂䍁䅁兡畂䝁䅍睢祂䡁䅁睢祂䝁䅅䅤求䝁䅑䅉灂䝁䄴䅉硁䑁䅫䅏㉁䍁䅁兙畂䝁䅑䅉灂䡁䅍䅉潂䝁䅕兙歂䡁䅅兤桂䡁䅉䅤求䡁䅉党歂䍁䅁兡畂䍁䅁睑桂䡁䅉䅢穂䝁䅉兙歂䍁䅷䅉䑂䝁䅅䅢灂䝁䅙睢祂䝁䄴兡桂䍁䄴䅁允杆䅁杏䄰䙁䅙兡桂䡁䅑杣灂䡁䅍䅉䩂䝁䄴睙畁䍁䅁睢睂䝁䅕杣桂䡁䅑党穂䍁䅁兙穂䍁䅁兙杁䝁䅧党桂䝁䅷䅤潂䝁䅍兙祂䝁䅕䅉橂䝁䄸兢睂䝁䅅杢㕂䍁䅁睤療䡁䅉䅢歂䡁䅣兡歂䝁䅕杌杁䙁䅑䅡求䍁䅁睙療䝁䄰䅣桂䝁䄴入杁䝁䄸䅣求䡁䅉兙あ䝁䅕督杁䝁䅫杢杁䝁䅙睢ㅂ䡁䅉䅉穂䝁䅕睚瑂䝁䅕杢あ䡁䅍杏杁䕁䅑党㉂䝁䅕䅢療䡁䅁党歂䍁䅁兔桂䡁䅉睡求䡁䅑督獁䍁䅁睒祂䝁䅕兙あ䝁䅕杣杁䕁䅍䅡灂䝁䄴兙獁䍁䅁杓䉂䕁䄴杗獁䍁䅁兙畂䝁䅑䅉䙂䝁䄰党祂䝁䅣兡畂䝁䅣䅉乂䝁䅅杣牂䝁䅕䅤穂䍁䄴䅉䩂䡁䅑䅉療䝁䅙杚求䡁䅉督杁䡁䅁杣求䡁䅍睙祂䝁䅫䅣あ䝁䅫睢畂䍁䅁杙祂䝁䅅杢歂䍁䅁䅚祂䡁䅕睚穂䍁䅷䅉湂䝁䅕杢求䡁䅉兡橂䍁䅁䅚祂䡁䅕睚穂䍁䅷䅉橂䝁䄸兢睂䝁䅷党㑂䍁䅁睚求䝁䄴党祂䝁䅫睙杁䝁䅑杣ㅂ䝁䅣督獁䍁䅁杙灂䝁䄸督灂䝁䄰兡獂䝁䅅杣穂䍁䅷䅉桂䝁䄴䅚杁䝁䅅睙あ䝁䅫杤求䍁䅁䅣潂䝁䅅杣瑂䝁䅅睙求䡁䅕䅤灂䝁䅍兙獂䍁䅁兡畂䝁䅣杣求䝁䅑兡求䝁䄴䅤穂䍁䅁䅋䉂䙁䅁兓穂䍁䅫杌杁䙁䅑䅡求䍁䅁睙療䝁䄰䅣桂䝁䄴入杁䝁䄸杚浂䝁䅕杣穂䍁䅁䅚祂䡁䅕睚穂䍁䅁兡畂䍁䅁杤桂䡁䅉兡療䡁䅕督杁䡁䅑䅡求䡁䅉兙睂䝁䅕兤あ䝁䅫睙杁䝁䅅杣求䝁䅅督獁䍁䅁兡畂䝁䅍䅢ㅂ䝁䅑兡畂䝁䅣䅉畂䝁䄸杢橂䝁䄸兢瑂䡁䅕杢灂䝁䅍兙楂䝁䅷党杁䝁䅅杢歂䍁䅁兡畂䝁䅙党橂䡁䅑兡療䡁䅕督杁䝁䅑兡穂䝁䅕兙穂䝁䅕督㝁䍁䅁杙灂䝁䄸督灂䝁䄰兡獂䝁䅅杣穂䍁䅁兡畂䍁䅁䅤潂䝁䅕䅉桂䡁䅉党桂䡁䅍䅉療䝁䅙䅉療䝁䄴睙療䝁䅷睢湂䡁䅫䅌杁䝁䅫兢瑂䡁䅕杢療䝁䅷睢湂䡁䅫䅌杁䝁䅕杢歂䝁䄸睙祂䝁䅫杢療䝁䅷睢湂䡁䅫䅌杁䝁䄸䅣潂䡁䅑䅡桂䝁䅷兢療䝁䅷睢湂䡁䅫䅌杁䝁䅅杢歂䍁䅁䅚求䡁䅉兢桂䡁䅑睢獂䝁䄸睚㕂䑁䅳䅉桂䝁䄴䅚杁䕁䅅䅕䩂䡁䅍䅉浂䝁䄸杣杁䝁䅅杢あ䝁䅫杙桂䝁䅍䅤求䡁䅉兡桂䝁䅷䅌杁䝁䅍党畂䡁䅑杣桂䝁䅷䅉畂䝁䅕杣㉂䝁䄸兤穂䍁䅁督㕂䡁䅍䅤求䝁䄰䅉桂䝁䅣党畂䡁䅑督獁䍁䅁兙畂䡁䅑兡潂䝁䅫督あ䝁䅅兢灂䝁䄴党穂䍁䄸兙畂䡁䅑兡桂䡁䅍䅤潂䝁䄰兙あ䝁䅫睙穂䍁䅷䅉橂䝁䅅杣歂䝁䅫睢㉂䝁䅅督橂䡁䅕䅢桂䡁䅉䅌杁䝁䅅杢あ䝁䅫杤灂䡁䅉兙獂䡁䅍䅌杁䝁䅅杢あ䝁䅫䅚灂䝁䅅杙求䡁䅑兡橂䡁䅍䅌杁䝁䅅杢あ䝁䅫杚ㅂ䝁䄴睚桂䝁䅷督獁䍁䅁兙畂䝁䅑䅉睂䡁䅉睢あ䝁䄸杢杁䡁䅁兤瑂䡁䅁䅉灂䝁䄴䅡灂䝁䅉兡あ䝁䄸杣杁䝁䅅杣求䝁䅅督獁䍁䅁兙穂䍁䅁睤求䝁䅷䅢杁䝁䅅督杁䡁䅍兤睂䡁䅁睢祂䡁䅑䅉穂䝁䅕杣㉂䝁䅫睙求䡁䅍䅌杁䡁䅍兤橂䝁䅧䅉桂䡁䅍䅉歂䝁䅫兙湂䝁䄴睢穂䡁䅑兡橂䍁䅁睙獂䝁䅫杢灂䝁䅍督獁䍁䅁党歂䡁䅕睙桂䡁䅑兡療䝁䄴兙獂䍁䅁督求䝁䄰兡畂䝁䅅杣穂䍁䅷䅉桂䝁䄴䅚杁䝁䅑兡湂䝁䅫䅤桂䝁䅷䅉あ䝁䄸睢獂䡁䅍䅉あ䝁䄸䅉潂䝁䅕䅢睂䍁䅁䅣桂䡁䅑兡求䝁䄴䅤穂䍁䅁杙求䡁䅑䅤求䡁䅉䅉瑂䝁䅅杢桂䝁䅣党杁䡁䅑䅡求䝁䅫杣杁䝁䅧党桂䝁䅷䅤潂䍁䄴䅉䩂䡁䅑䅉睂䡁䅉睢㉂䝁䅫䅚求䡁䅍䅉灂䡁䅑䅉瑂䝁䅕䅚灂䝁䅍兡畂䝁䅕督杁䝁䅫杢杁䡁䅑䅡求䍁䅁杚療䡁䅉兢杁䝁䄸杚杁䝁䄸杣桂䝁䅷䅉穂䝁䄸䅢灂䝁䅑䅉歂䝁䄸督求䡁䅍䅌杁䝁䅫杢煂䝁䅕睙あ䝁䅅杙獂䝁䅕督獁䍁䅁睙療䝁䄰䅣獂䝁䅕䅥杁䝁䅑睢穂䝁䅅睚求䍁䅁杚療䡁䅉兢穂䍁䅷䅉桂䝁䄴䅚杁䕁䅅䅕䩂䡁䅍䅉あ䝁䄸䅉祂䝁䅕䅤桂䝁䅫䅢杁䝁䅅杢歂䍁䅁䅣潂䝁䅅杣瑂䝁䅅睙㕂䍁䅁党穂䡁䅑兙楂䝁䅷兡穂䝁䅧兢求䝁䄴䅤穂䍁䅷䅉㍂䝁䅧睢獂䝁䅕督桂䝁䅷党祂䡁䅍䅉桂䝁䄴䅚杁䝁䅑兡穂䡁䅑杣灂䝁䅉兤あ䝁䄸杣穂䍁䅷䅉睂䝁䅅入求䡁䅉督獁䍁䅁兡畂䡁䅍兤祂䝁䅕杣穂䍁䅁兙畂䝁䅑䅉湂䝁䄸杤求䡁䅉杢瑂䝁䅕杢あ䡁䅍䅌杁䝁䅅杢歂䍁䅁兡畂䡁䅍䅤灂䡁䅑兤あ䝁䅫睢畂䡁䅍杌杁䙁䅑䅡求䍁䅁睙療䝁䄰䅣桂䝁䄴入杁䝁䅑兡穂䡁䅑杣灂䝁䅉兤あ䝁䅕督杁䝁䅫䅤穂䍁䅁䅣祂䝁䄸䅚ㅂ䝁䅍䅤穂䍁䅁䅤潂䡁䅉睢ㅂ䝁䅣䅡杁䡁䅁䅡桂䡁䅉兢桂䝁䅍党ㅂ䡁䅑兡橂䝁䅅䅢杁䡁䅣䅡療䝁䅷党穂䝁䅅䅢求䡁䅉督癁䝁䅑兡穂䡁䅑杣灂䝁䅉兤あ䝁䄸杣穂䍁䅷䅉睂䝁䅧兙祂䝁䄰兙橂䝁䅕兤あ䝁䅫睙桂䝁䅷䅉祂䝁䅕䅤桂䝁䅫䅢求䡁䅉督獁䍁䅁兡畂䡁䅍䅤灂䡁䅑兤あ䝁䅫睢畂䝁䅅䅢杁䡁䅁䅡桂䡁䅉兢桂䝁䅍兡求䡁䅍䅌杁䝁䄰兙灂䝁䅷兌療䡁䅉䅚求䡁䅉䅉桂䝁䄴䅚杁䝁䅕兌橂䝁䄸兢瑂䝁䅕杣橂䝁䅕䅉睂䝁䅧兙祂䝁䄰兙橂䝁䅫党穂䍁䅷䅉桂䝁䄴䅚杁䡁䅍䅣求䝁䅍兡桂䝁䅷䅤㕂䍁䅁䅣潂䝁䅅杣瑂䝁䅅睙灂䝁䅕督畁䍁䅁兓あ䍁䅁督求䝁䅷䅢穂䍁䅁兡あ䡁䅍䅉睂䡁䅉睢歂䡁䅕睙あ䡁䅍䅉ㅂ䝁䄴䅚求䡁䅉䅉あ䝁䅧党杁䕁䅷入祂䝁䅫睙桂䍁䅷䅉䵂䝁䅫䅣灂䡁䅑睢祂䍁䅷䅉䑂䡁䅉党療䝁䄴䅌杁䕁䅫杢浂䝁䅷兤㉂䝁䅅睙獁䍁䅁睖灂䡁䅧党獂䝁䅅䅉䩂䝁䄴䅡ㅂ䝁䅉䅌杁䕁䅕䅣灂䙁䅁党畂䍁䅁兙ㅂ䡁䅑睢瑁䝁䅫杢煂䝁䅕睙あ䝁䄸杣獁䍁䅁杒祂䝁䅅䅥灂䡁䅁兙祂䝁䅫杢求䍁䅷䅉桂䝁䄴䅚杁䙁䅫兤睂䝁䅕䅢祂䝁䅫睏杁䕁䄴睢祂䡁䅙兙穂䝁䅍䅉桂䝁䄴䅚杁䙁䅙兡桂䝁䅣杣桂䑁䅳䅉䉂䕁䄰兓啂䕁䅫杗䉂䍁䅷䅉䵂䝁䅫䅣桂䝁䅍杣求䝁䄸杢獁䍁䅁兙畂䝁䅑䅉䙂䝁䅙杚求䡁䅧睢祂䑁䅳䅉桂䝁䄴䅚杁䕁䅍党獂䝁䅕杙祂䝁䅕䅥杁䝁䅅杢歂䍁䅁兑卂䙁䅙䅉畂䝁䅅兢求䡁䅍䅌杁䝁䅅督杁䡁䅣党獂䝁䅷䅉桂䡁䅍䅉湂䝁䅷兙祂䝁䅣兡畂䝁䅕䅉桂䝁䄴䅚杁䙁䅍兒乂䕁䅣䅔䙂䕁䅕䅉畂䝁䅅兢求䡁䅍杌杁䙁䅑䅡求䍁䅁睙療䝁䄰䅣桂䝁䄴入杁䝁䅧兙穂䍁䅁睙療䝁䅷䅢桂䝁䅉睢祂䝁䅅䅤灂䝁䄸杢杁䝁䅅杢歂䍁䅁䅢灂䝁䅍党畂䡁䅍兡畂䝁䅣䅉桂䝁䅣杣求䝁䅕兢求䝁䄴䅤穂䍁䅁睤灂䡁䅑䅡杁䙁䅉党㉂䝁䅅杢橂䝁䅕䅉啂䝁䅧党祂䝁䅅䅣求䡁䅕䅤灂䝁䅍督獁䍁䅁兓畂䝁䅍杌㝁䍁䅁兙畂䝁䅑䅉乂䝁䄸兢求䝁䄴䅤桂䍁䅁䅕潂䝁䅅杣瑂䝁䅅睙求䡁䅕䅤灂䝁䅍兙獂䡁䅍䅌杁䕁䅫杢橂䍁䄴䅉坂䝁䅫兙あ䡁䅉兡穂䍁䅁兓畂䝁䅍杌杁䡁䅣兙穂䍁䅁杚療䡁䅕杢歂䝁䅕䅚杁䝁䅫杢杁䑁䅅兏㉁䑁䅅䅉桂䝁䄴䅚杁䝁䅫督杁䝁䅧党桂䝁䅑兣ㅂ䝁䅅杣あ䝁䅕杣求䝁䅑䅉灂䝁䄴䅉䑂䝁䅅杢療䝁䄴督楂䡁䅕杣湂䍁䅷䅉兂䝁䅕杢畂䡁䅍入獂䡁䅙兙畂䝁䅫兙畁䅁䅁剮䅕䥁佁䅁坂䝁䅫兙㉂䝁䅫䅉呂䝁䄸䅢ㅂ䡁䅑兡療䝁䄴督杁䕁䅫杢橂䍁䄴䅉睂䡁䅉睢㉂䝁䅫䅚求䡁䅍䅉畂䝁䅕䅤㍂䝁䄸杣牂䍁䅁䅤求䡁䅍䅤獁䍁䅁兢療䝁䄴兡あ䝁䄸杣灂䝁䄴睚獁䍁䅁兙畂䝁䅑䅉桂䡁䅍督ㅂ䡁䅉兙畂䝁䅍党杁䡁䅍睢獂䡁䅕䅤灂䝁䄸杢穂䍁䅁杚療䡁䅉䅉橂䝁䄸兢瑂䡁䅕杢灂䝁䅍兙あ䝁䅫睢畂䡁䅍䅉穂䝁䅕杣㉂䝁䅫睙求䍁䅁䅣祂䝁䄸杤灂䝁䅑党祂䡁䅍䅌杁䝁䅧入睂䝁䅕杣穂䝁䅍兙獂䝁䅕杣穂䍁䅷䅉畂䝁䅕䅤㍂䝁䄸杣牂䍁䅁党硂䡁䅕兡睂䝁䄰党畂䡁䅑䅉瑂䝁䅅杢ㅂ䝁䅙兙橂䡁䅑兤祂䝁䅕杣穂䍁䅷䅉療䡁䅉兡湂䝁䅫杢桂䝁䅷䅉求䡁䅅兤灂䡁䅁兢求䝁䄴䅤杁䝁䄰兙畂䡁䅕杚桂䝁䅍䅤ㅂ䡁䅉党祂䡁䅍䅌杁䝁䅣睢㉂䝁䅕杣畂䝁䄰党畂䡁䅑䅌杁䝁䅅杢歂䍁䅁兙㉂䝁䅫睢畂䝁䅫睙穂䍁䅁睙ㅂ䡁䅍䅤療䝁䄰党祂䡁䅍䅉灂䝁䄴䅉あ䝁䅧党杁䕁䅅兢求䡁䅉兡橂䝁䅅督獁䍁䅁䅤潂䝁䅕䅉䉂䡁䅍兡桂䍁䄰䅕桂䝁䅍兡浂䝁䅫睙獁䍁䅁兒ㅂ䡁䅉睢睂䝁䅕䅌杁䡁䅑䅡求䍁䅁兔灂䝁䅑䅚獂䝁䅕䅉䙂䝁䅅督あ䍁䅷䅉桂䝁䄴䅚杁䕁䅅杚祂䝁䅫睙桂䍁䄴䅉啂䝁䅧党杁䝁䅍睢瑂䡁䅁兙畂䡁䅫䅉療䡁䅁党祂䝁䅅䅤求䡁䅍䅉あ䝁䅧杣療䡁䅕睚潂䍁䅁䅤潂䡁䅉党求䍁䅁督求䝁䅣兢求䝁䄴䅤穂䑁䅯䅉佂䝁䅕䅤㍂䝁䄸杣牂䍁䅁兒畂䝁䅅杙獂䝁䅕兢求䝁䄴䅤杁䍁䅧杔䙂䍁䅫䅌杁䙁䅍党祂䡁䅙兡橂䝁䅕䅉䙂䝁䄴兙楂䝁䅷党瑂䝁䅕杢あ䍁䅁䅋呂䕁䅕克獁䍁䅁兙畂䝁䅑䅉偂䡁䅁䅤灂䝁䅍兙獂䍁䅁睕求䝁䅍兤祂䝁䅫䅤㕂䍁䅁兙畂䝁䅑䅉兂䝁䅕杣浂䝁䄸杣瑂䝁䅅杢橂䝁䅕䅉兂䡁䅉睢歂䡁䅕睙あ䡁䅍䅉潁䕁䄸睕兂䍁䅫杌杁䙁䅑䅡求䍁䅁杔䙂䍁䅁督求䝁䅣兢求䝁䄴䅤杁䝁䄸杚浂䝁䅕杣穂䍁䅁䅤求䡁䅍䅤灂䝁䄴睚杁䡁䅍睢獂䡁䅕䅤灂䝁䄸杢穂䍁䅁䅤潂䝁䅅䅤杁䝁䅅睙橂䝁䅕督穂䍁䅁䅤潂䝁䅕䅉畂䝁䅕䅤㍂䝁䄸杣牂䍁䅁䅤療䍁䅁䅣求䡁䅉杚療䡁䅉兢杁䝁䅉兤灂䝁䅷䅚瑁䝁䄸兤あ䍁䅁兙畂䝁䅑䅉瑂䝁䅅兡畂䡁䅑党畂䝁䅅杢橂䝁䅕䅉あ䝁䅅督牂䡁䅍杌杁䕁䅫䅤穂䍁䅁督療䝁䅷兤あ䝁䅫睢畂䡁䅍䅉灂䝁䄴睙獂䡁䅕䅚求䍁䅁兡畂䡁䅍䅤祂䡁䅕兢求䝁䄴䅤穂䍁䅷䅉穂䝁䄸杚あ䡁䅣兙祂䝁䅕䅌杁䝁䅅杢歂䍁䅁督求䡁䅉杤灂䝁䅍党穂䍁䅁䅤療䍁䅁䅚求䡁䅍兡湂䝁䄴䅌杁䝁䅉兤灂䝁䅷䅚獁䍁䅁兙橂䡁䅑兡㉂䝁䅅䅤求䍁䅷䅉橂䝁䅕杣あ䝁䅫杚㕂䍁䅷䅉あ䡁䅉睢ㅂ䝁䅉䅢求䡁䅍䅡療䝁䄸䅤獁䍁䅁兙畂䝁䅑䅉療䡁䅁䅤灂䝁䄰兡㙂䝁䅕䅉畂䝁䅕䅤㍂䝁䄸杣牂䡁䅍睏杁䝁䅅杢歂䍁䅁䅤求䡁䅍䅤杁䝁䅅杢歂䍁䅁兢求䝁䅅督ㅂ䡁䅉党瑂䝁䅕杢あ䍁䅁兡畂䡁䅍䅤祂䡁䅕兢求䝁䄴䅤桂䡁䅑兡療䝁䄴䅉浂䝁䄸杣杁䝁䅅杤灂䝁䅅䅤灂䝁䄸杢獁䍁䅁兙求䡁䅉睢穂䡁䅁兙橂䝁䅕䅌杁䝁䅣睢㉂䝁䅕杣畂䝁䄰党畂䡁䅑䅌杁䝁䅑党浂䝁䅕杢穂䝁䅕䅌杁䝁䅍睢瑂䝁䄰兤畂䝁䅫睙桂䡁䅑兡療䝁䄴䅉桂䝁䄴䅚杁䡁䅍兙浂䝁䅕䅤㕂䍁䄴䅉䩂䡁䅑䅉桂䝁䅷督療䍁䅁睢浂䝁䅙党祂䡁䅍䅉穂䡁䅕䅣睂䝁䄸杣あ䍁䅁兙畂䝁䅑䅉睂䡁䅉睢浂䝁䅕督穂䝁䅫睢畂䝁䅅䅢杁䡁䅍党祂䡁䅙兡橂䝁䅕督獁䍁䅁督ㅂ䝁䅍䅡杁䝁䅅督杁䡁䅉党睂䝁䅅兡祂䍁䅷䅉橂䝁䅅䅢灂䝁䅉杣桂䡁䅑兡療䝁䄴䅌杁䡁䅍睢浂䡁䅑睤桂䡁䅉党杁䡁䅍兤睂䡁䅁睢祂䡁䅑䅌杁䝁䅅杢歂䍁䅁䅤求䝁䅍䅡畂䝁䅫睙桂䝁䅷䅉桂䡁䅍督灂䡁䅍䅤桂䝁䄴睙求䍁䅁杚療䡁䅉䅉あ䝁䅧党杁䡁䅁杣療䝁䅑兤橂䡁䅑督㝁䍁䅁兙畂䝁䅑䅉穂䡁䅫督あ䝁䅕兢杁䝁䅫杢あ䝁䅕睚祂䝁䅅䅤灂䝁䄸杢杁䡁䅁杣療䝁䅯党橂䡁䅑督獁䍁䅁兡畂䝁䅍䅢ㅂ䝁䅑兡畂䝁䅣䅉睂䡁䅉睢煂䝁䅕睙あ䍁䅁兢桂䝁䄴兙湂䝁䅕兢求䝁䄴䅤獁䍁䅁兡畂䡁䅍䅤桂䝁䅷䅢桂䡁䅑兡療䝁䄴䅌杁䝁䅅杢歂䍁䅁兡瑂䡁䅁䅢求䝁䄰党畂䡁䅑兙あ䝁䅫睢畂䍁䅷䅉桂䡁䅍䅉㍂䝁䅕䅢獂䍁䅁兙穂䍁䅁䅣祂䝁䄸䅚ㅂ䝁䅍䅤杁䝁䅅杢歂䍁䅁䅤求䝁䅍䅡畂䝁䄸䅢療䝁䅣入杁䡁䅑杣桂䝁䅫杢灂䝁䄴睚獁䍁䅁兙畂䝁䅑䅉橂䝁䄸杢穂䡁䅕䅢あ䝁䅫杢湂䍁䅁督求䡁䅉杤灂䝁䅍党穂䍁䄴䅉啂䝁䅧党杁䙁䅍兒杁䡁䅍党湂䝁䄰党畂䡁䅑䅉睂䡁䅉睢㉂䝁䅫䅚求䡁䅍䅉求䝁䄰杙求䝁䅑䅚求䝁䅑䅉穂䡁䅫督あ䝁䅕兢穂䍁䅁兙畂䝁䅑䅉求䝁䄴䅤求䡁䅉䅣祂䝁䅫督求䍁䅁䅣求䡁䅉杚療䡁䅉兢桂䝁䄴睙求䍁䅁兢桂䝁䄴兙湂䝁䅕兢求䝁䄴䅤杁䡁䅍睢獂䡁䅕䅤灂䝁䄸杢穂䍁䅁杚療䡁䅉䅉橂䝁䄸兢瑂䡁䅕杢灂䝁䅍兙あ䝁䅫睢畂䍁䅁督求䡁䅉杤灂䝁䅍党杁䡁䅁杣療䡁䅙兡歂䝁䅕杣穂䍁䅷䅉求䝁䄴䅤求䡁䅉䅣祂䝁䅫督求䡁䅍䅌杁䝁䅅杢歂䍁䅁睙獂䝁䄸兤歂䍁䅁睢睂䝁䅕杣桂䡁䅑睢祂䡁䅍䅉㍂䝁䅫䅤潂䍁䅁杤灂䡁䅍兡楂䝁䅫䅢灂䡁䅑入杁䝁䅫杢あ䝁䄸䅉畂䝁䅕䅤㍂䝁䄸杣牂䍁䅷䅉穂䝁䅕杣㉂䝁䅫睙求䍁䅷䅉桂䝁䄴䅚杁䝁䅅䅣睂䝁䅷兡橂䝁䅅䅤灂䝁䄸杢杁䝁䅑兙あ䝁䅅杌杁䕁䅫䅤穂䍁䅁督療䝁䅷兤あ䝁䅫睢畂䡁䅍䅉灂䝁䄴睙獂䡁䅕䅚求䍁䅁兡畂䡁䅍䅤祂䡁䅕兢求䝁䄴䅤穂䍁䅷䅉瑂䝁䅫睙祂䝁䄸䅣祂䝁䄸杙求䡁䅍䅌杁䝁䅅杢歂䍁䅁督療䝁䅙䅤㍂䝁䅅杣求䍁䅷䅉㍂䝁䅧兡橂䝁䅧䅉瑂䝁䄸杢灂䡁䅑睢祂䍁䅷䅉橂䝁䄸䅢獂䝁䅕睙あ䍁䅷䅉桂䝁䄴䅚杁䝁䅅杢桂䝁䅷入㙂䝁䅕䅉畂䝁䅕䅤㍂䝁䄸杣牂䍁䅁䅚桂䡁䅑兙杁䡁䅑睢杁䡁䅉党㉂䝁䅕兙獂䍁䅁䅤潂䝁䅕䅉桂䝁䅍䅤ㅂ䝁䅅䅢杁䝁䅍兤穂䡁䅑睢瑂䝁䅕杣杁䝁䅕䅥睂䝁䅕杣灂䝁䅕杢橂䝁䅕䅉桂䝁䄴䅚杁䡁䅑睢杁䝁䅫䅚求䝁䄴䅤灂䝁䅙入杁䝁䄸䅣睂䝁䄸杣あ䡁䅕杢灂䡁䅑兡求䡁䅍䅉浂䝁䄸杣杁䝁䄴党㍂䍁䅁杣求䡁䅙党畂䡁䅕党杁䡁䅍䅤祂䝁䅕兙瑂䡁䅍䅉桂䝁䄴䅚杁䝁䄴党あ䡁䅣睢祂䝁䅳䅉療䡁䅁䅤灂䝁䄰兡㙂䝁䅅䅤灂䝁䄸杢畁䍁䅁䅖潂䝁䅕䅉偂䙁䅍䅕杁䡁䅍党湂䝁䄰党畂䡁䅑䅉療䝁䅙杚求䡁䅉督杁䝁䄸䅣あ䝁䅫睙桂䝁䅷䅉睂䡁䅉睢歂䡁䅕睙あ䡁䅍䅉浂䝁䄸杣杁䝁䅅杢あ䝁䅫兌橂䝁䄸兤畂䡁䅑党祂䝁䅙党灂䡁䅑兡畂䝁䅣䅌杁䝁䅍睢畂䡁䅍兤瑂䝁䅕杣杁䝁䅕䅢求䝁䅍䅤祂䝁䄸杢灂䝁䅍督獁䍁䅁兡畂䝁䅑兤穂䡁䅑杣灂䝁䅅䅢獁䍁䅁睚療䡁䅙党祂䝁䄴兢求䝁䄴䅤獁䍁䅁兙ㅂ䡁䅑睢瑂䝁䄸䅤灂䡁䅙党獁䍁䅁兙畂䝁䅑䅉灂䝁䄴䅚ㅂ䡁䅍䅤祂䝁䅫兙獂䍁䅁兢桂䡁䅉睡求䡁䅑督畁䍁䅁䅖潂䝁䅕䅉橂䝁䄸兢睂䝁䅅杢㕂䍁䅁睤桂䡁䅍䅉浂䝁䄸杣瑂䝁䅕杣獂䡁䅫䅉牂䝁䄴睢㍂䝁䄴䅉桂䡁䅍䅉䭂䕁䅑睕杁䙁䅕杢灂䡁䅁䅡桂䡁䅍党杁䕁䅍睢祂䡁䅁睢祂䝁䅅䅤灂䝁䄸杢畁䍁䅁杖灂䝁䅅杤灂䍁䅁睕療䝁䅷兤あ䝁䅫睢畂䡁䅍䅉䩂䝁䄴睙畁䍁䅁睤桂䡁䅍䅉浂䝁䄸兤畂䝁䅑党歂䍁䅁兡畂䍁䅁免㕁䑁䅉睍杁䝁䅅杢歂䍁䅁兡穂䍁䅁䅡求䝁䅅䅚硂䡁䅕兙祂䡁䅑党祂䝁䅕䅚杁䝁䅫杢杁䕁䅍䅡桂䝁䄴䅚獂䝁䅕杣獁䍁䅁兑祂䝁䅫来療䝁䄴兙畁䅁䅁䈲䅧䑁䥉䅁坂䝁䅫睙療䡁䅉䅉䑂䝁䄸杣睂䝁䄸杣桂䡁䅑兡療䝁䄴䅌杁䡁䅑睢湂䝁䅕䅤潂䝁䅕杣杁䡁䅣兡あ䝁䅧䅉灂䡁䅑督杁䡁䅍兤楂䡁䅍兡歂䝁䅫兙祂䝁䅫党穂䍁䅷䅉歂䝁䅕督灂䝁䅣杢穂䍁䅷䅉歂䝁䅕杤求䝁䅷睢睂䡁䅍䅌杁䝁䄰兙畂䡁䅕杚桂䝁䅍䅤ㅂ䡁䅉党穂䍁䅷䅉桂䝁䄴䅚杁䝁䄰兙祂䝁䅳党あ䡁䅍䅉瑂䝁䄸䅚ㅂ䝁䅷兙祂䍁䅁䅣療䡁䅣党祂䍁䅁睙療䝁䄰䅣療䝁䄴党畂䡁䅑督杁䝁䅅杢歂䍁䅁䅣療䡁䅣党祂䍁䅁督㕂䡁䅍䅤求䝁䄰督杁䝁䅙睢祂䍁䅁睙療䝁䄴杤求䡁䅉䅤灂䝁䄴睚杁䝁䅕䅢求䝁䅍䅤祂䝁䅫睙桂䝁䅷䅉睂䝁䄸睤求䡁䅉䅉灂䝁䄴䅉あ䝁䅧党杁䙁䅕杢灂䡁䅑党歂䍁䅁睕あ䝁䅅䅤求䡁䅍䅌杁䕁䅕兤祂䝁䄸䅣求䍁䅷䅉あ䝁䅧党杁䕁䅅督灂䝁䅅䅉兂䝁䅅睙灂䝁䅙兡橂䍁䅷䅉桂䝁䄴䅚杁䝁䅫杢あ䝁䅕杣畂䝁䅅䅤灂䝁䄸杢桂䝁䅷䅢㕂䍁䄴䅉啂䝁䅧党杁䝁䅍睢瑂䡁䅁兙畂䡁䅫䅉療䝁䅙杚求䡁䅉督杁䝁䅅䅉祂䝁䅅杢湂䝁䅕䅉療䝁䅙䅉楂䡁䅉兡橂䝁䅳兌浂䝁䄸杣瑂䝁䅅䅤杁䕁䅑睑瑁䕁䅑睑杁䝁䅍睢畂䡁䅙党祂䡁䅑党祂䡁䅍睏杁䝁䅍睢瑂䡁䅁䅢求䝁䄰党畂䡁䅑兙祂䡁䅫䅉橂䝁䄸兢睂䝁䄸杢求䝁䄴䅤穂䍁䅁䅣祂䝁䄸杤灂䝁䅑党杁䕁䅅睑杁䝁䅷兡畂䝁䅕䅉祂䝁䅕睙あ䝁䅫杚灂䝁䅍兙あ䝁䅫睢畂䍁䅷䅉灂䝁䄴䅣ㅂ䡁䅑䅉浂䝁䅫䅢あ䝁䅕杣灂䝁䄴睚獁䍁䅁䅣療䡁䅣党祂䍁䅁杚桂䝁䅍䅤療䡁䅉䅉橂䝁䄸杣祂䝁䅕睙あ䝁䅫睢畂䍁䅷䅉桂䝁䄴䅚杁䡁䅑杣桂䝁䄴督灂䝁䅕杢あ䍁䅁䅣祂䝁䄸䅤求䝁䅍䅤灂䝁䄸杢㝁䍁䅁兙畂䝁䅑䅉灂䝁䄴䅣ㅂ䡁䅑䅉桂䝁䄴䅚杁䝁䄸兤あ䡁䅁兤あ䍁䅁杤療䝁䅷䅤桂䝁䅣党獁䍁䅁兙畂䝁䅑䅉療䡁䅕䅤睂䡁䅕䅤杁䡁䅁睢㍂䝁䅕杣杁䡁䅁杣療䝁䅑兤橂䡁䅑督獁䍁䅁兙穂䍁䅁睤求䝁䅷䅢杁䝁䅅督杁䝁䅕䅢求䝁䅍䅤祂䝁䅫睙桂䝁䅷䅉桂䝁䄴䅚杁䝁䄰党橂䝁䅧兙畂䝁䅫睙桂䝁䅷䅉桂䝁䅍睙求䡁䅍督療䡁䅉兡求䡁䅍杌杁䕁䅫䅤杁䝁䅅䅢穂䝁䄸䅉歂䝁䅕督灂䝁䅣杢獁䍁䅁督求䝁䅷䅢穂䍁䅷䅉桂䝁䄴䅚杁䡁䅍党祂䡁䅙兡橂䝁䅕䅉橂䡁䅕督あ䝁䄸兢杁䡁䅁睢㍂䝁䅕杣杁䡁䅍入穂䡁䅑党瑂䡁䅍䅉穂䝁䄸䅢ㅂ䡁䅑兡療䝁䄴督畁䍁䅁䅖潂䝁䅕䅉橂䝁䄸兢睂䝁䅅杢㕂䍁䅁督求䡁䅉杤求䡁䅍䅉灂䝁䄴䅚求䡁䅁党畂䝁䅑党畂䡁䅑䅉瑂䝁䅅杢ㅂ䝁䅙兙橂䡁䅑兤祂䝁䅕杣穂䍁䅁睢浂䍁䅁党獂䝁䅕睙あ䡁䅉睢畂䝁䅫睙杁䝁䅑党㉂䝁䅫睙求䡁䅍䅌杁䝁䄸杣灂䝁䅣兡畂䝁䅅䅢杁䝁䅕兣ㅂ䝁䅫䅣瑂䝁䅕杢あ䍁䅁兢桂䝁䄴兤浂䝁䅅睙あ䡁䅕杣求䡁䅉督獁䍁䅁兙畂䝁䅑䅉あ䝁䅧党灂䡁䅉䅉橂䝁䄸杢あ䡁䅉兙橂䡁䅑䅉瑂䝁䅅杢ㅂ䝁䅙兙橂䡁䅑兤祂䝁䅕杣穂䍁䅁兡畂䍁䅁䅤潂䝁䅕䅉桂䝁䅕杣療䡁䅍䅣桂䝁䅍党杁䝁䅅杢歂䍁䅁兙㉂䝁䅫兙あ䝁䅫睢畂䍁䅷䅉歂䝁䅕杚求䝁䄴督求䍁䅁党獂䝁䅕睙あ䡁䅉睢畂䝁䅫睙穂䍁䅷䅉穂䝁䅅䅤求䝁䅷䅢灂䡁䅑党穂䍁䅷䅉浂䝁䅅睙あ䝁䄸杣㕂䍁䅁兙ㅂ䡁䅑睢瑂䝁䅅䅤灂䝁䄸杢獁䍁䅁兡畂䡁䅍䅤祂䡁䅕兢求䝁䄴䅤桂䡁䅑兡療䝁䄴䅌杁䡁䅑党穂䡁䅑䅉求䡁䅅兤灂䡁䅁兢求䝁䄴䅤獁䍁䅁䅤祂䝁䅅杢穂䡁䅁睢祂䡁䅑兙あ䝁䅫睢畂䍁䅷䅉あ䝁䅕䅢求䝁䅍睢瑂䝁䄰兤畂䝁䅫睙桂䡁䅑兡療䝁䄴督杁䝁䅅杢歂䍁䅁杢求䡁䅑睤療䡁䅉睡灂䝁䄴睚杁䝁䅫杢浂䡁䅉兙穂䡁䅑杣ㅂ䝁䅍䅤ㅂ䡁䅉党杁䝁䅅杢歂䍁䅁杤求䝁䅧兡橂䝁䅷党穂䍁䅷䅉桂䝁䄴䅚杁䡁䅑杣桂䝁䄴督睂䝁䄸杣あ䝁䅅䅤灂䝁䄸杢杁䝁䄰兙祂䝁䅳党あ䡁䅍杌杁䙁䅙兡橂䝁䄸杣杁䕁䅍睢祂䡁䅁睢祂䝁䅅䅤灂䝁䄸杢杁䡁䅣兙穂䍁䅁兡畂䝁䅍睢祂䡁䅁睢祂䝁䅅䅤求䝁䅑䅉灂䝁䄴䅉硁䑁䅫䅏硁䍁䅁兙畂䝁䅑䅉灂䡁䅍䅉潂䝁䅕兙歂䡁䅅兤桂䡁䅉䅤求䡁䅉党歂䍁䅁兡畂䍁䅁兑畂䝁䅑睢㉂䝁䅕杣獁䍁䅁兔桂䡁䅍督桂䝁䅍䅡ㅂ䡁䅍党あ䡁䅑督畁䅁䅁䈸䅕䝁䙷䅁坂䝁䅫睙あ䝁䄸杣灂䝁䅅睊穂䍁䅁睕求䝁䅍杣求䡁䅑䅉流䍁䅁睑療䍁䄴䅉療䡁䅁党祂䝁䅅䅤求䡁䅍䅉桂䡁䅍䅉桂䍁䅁督睂䝁䅕睙灂䝁䅅䅢あ䡁䅫䅉祂䝁䅕䅤桂䝁䅫䅢求䡁䅉䅉療䝁䅙䅉㍂䝁䄸兢求䝁䄴升穂䍁䅁兡畂䡁䅑兡瑂䝁䅅䅤求䍁䅷䅉桂䝁䄴䅚杁䝁䄸䅤潂䝁䅕杣杁䝁䅅䅣睂䝁䅅杣求䝁䅷䅉桂䝁䄴䅚杁䝁䅉党桂䡁䅕䅤㕂䍁䅁䅣祂䝁䄸䅚ㅂ䝁䅍䅤穂䍁䅁睤療䡁䅉䅢歂䡁䅣兡歂䝁䅕杌杁䕁䅫䅤杁䝁䄸杚浂䝁䅕杣穂䍁䅁杙祂䝁䅅督獁䍁䅁䅣桂䝁䄴䅤灂䝁䅕督獁䍁䅁䅢灂䝁䄴睚求䡁䅉兡求䍁䅷䅉橂䝁䅅督ㅂ䝁䅅䅢杁䡁䅍䅢求䝁䅕䅣㍂䝁䅕兙祂䍁䅷䅉桂䝁䄴䅚杁䝁䅅䅤潂䝁䅷党灂䡁䅍兤祂䝁䅕䅉桂䝁䄴䅚杁䡁䅍睤灂䝁䄰䅌杁䝁䅅督杁䡁䅣党獂䝁䅷䅉桂䡁䅍䅉浂䡁䅉兙湂䡁䅉兙畂䝁䅍党穂䍁䅁兙畂䝁䅑䅉楂䝁䄸䅚㕂䍁䅁睙桂䡁䅉党㝁䍁䅁兙畂䝁䅑䅉獂䝁䄸兤畂䝁䅣党㍂䝁䅕兙祂䍁䅷䅉牂䝁䄴兡あ䍁䅁䅤療䡁䅁督獁䍁䅁兙橂䡁䅑兡㉂䝁䅕睤求䝁䅅杣獁䍁䅁兙畂䝁䅑䅉桂䝁䅍睙求䡁䅍督療䡁䅉兡求䡁䅍䅉桂䝁䄴䅚杁䝁䅉党桂䡁䅕䅤㕂䍁䅁兤畂䝁䅑党祂䍁䅁䅤潂䝁䅕䅉坂䝁䅫睙あ䝁䄸杣灂䝁䅅升穂䍁䅁睕求䝁䅍杣求䡁䅑䅌杁䙁䅁兓佂䕁䅳䅌杁䝁䅅杢歂䍁䅁兑歂䝁䄸杣求䍁䅁兔求䍁䅁杙祂䝁䅅杢歂䡁䅍杌杁䙁䅑䅡求䍁䅁睙療䝁䄰䅣桂䝁䄴入杁䡁䅁杣療䡁䅙兡歂䝁䅕督杁䝁䅫䅤穂䍁䅁䅣祂䝁䄸䅚ㅂ䝁䅍䅤穂䍁䅁䅤潂䡁䅉睢ㅂ䝁䅣䅡杁䝁䅫䅤穂䍁䅁杣求䡁䅑兙灂䝁䅷䅉穂䡁䅑睢祂䝁䅕督㝁䍁䅁睤求䝁䅉督灂䡁䅑党穂䍁䅷䅉穂䡁䅕睙潂䍁䅁兙穂䍁䅁杖灂䝁䅍䅤療䡁䅉兡桂䡁䅍睕求䝁䅍杣求䡁䅑杌橂䝁䄸兢獁䍁䅁䅕䩂䕁䄴睓畁䝁䅍睢瑂䍁䅷䅉桂䝁䄴䅚杁䕁䅅䅚療䡁䅉党乂䝁䅕杌橂䝁䄸兢㝁䍁䅁兙畂䝁䅑䅉療䡁䅑䅡求䡁䅉䅉歂䝁䅫睚灂䡁䅑兙獂䍁䅁睙潂䝁䅅杢畂䝁䅕䅢穂䍁䄴䅉䩂䡁䅑䅉桂䝁䅷督療䍁䅁睢睂䝁䅕杣桂䡁䅑党穂䍁䅁督あ䝁䄸杣求䡁䅍䅉ㅂ䝁䄴䅚求䡁䅉䅉あ䝁䅧党杁䝁䅙杣桂䝁䄴睙潂䝁䅫督求䍁䅷䅉獂䝁䅫睙求䝁䄴督求䍁䅷䅉桂䝁䄴䅚杁䡁䅣䅡療䝁䅷党穂䝁䅅䅢求䍁䅁兙祂䡁䅉兙畂䝁䅣党瑂䝁䅕杢あ䡁䅍杌杁䙁䅙兡橂䡁䅑睢祂䝁䅫兙湁䡁䅍䅉呂䝁䅕睙祂䝁䅕䅤杁䍁䅙䅉䑂䝁䄸杌杁䡁䅣兙穂䍁䅁兡畂䝁䅍睢祂䡁䅁睢祂䝁䅅䅤求䝁䅑䅉灂䝁䄴䅉祁䑁䅁杍硁䍁䅁兙畂䝁䅑䅉灂䡁䅍䅉潂䝁䅕兙歂䡁䅅兤桂䡁䅉䅤求䡁䅉党歂䍁䅁兡畂䍁䅁杕求䡁䅫杢療䝁䅷䅚穂䝁䅉兤祂䝁䅣䅌杁䕁䄸䅡灂䝁䄸杌䅁乁奯䅁奁䅁䅁杖灂䝁䅑党療䍁䅁睒桂䝁䄰党穂䅁䅁睳䅧䅁䉙䅁坂䝁䅫䅚求䝁䄸䅉呂䡁䅑杣求䝁䅅兢灂䝁䄴睚㝁䍁䅁睑獂䝁䄸兤歂䍁䅁兓畂䝁䅙杣桂䡁䅍䅤祂䡁䅕睙あ䡁䅕杣求䑁䅳䅉䑂䝁䅷睢ㅂ䝁䅑䅉呂䡁䅑睢祂䝁䅅睚求䑁䅳䅉呂䡁䅑杣求䝁䅅兢灂䝁䄴睚杁䕁䄰党歂䝁䅫兙㝁䍁䅁杖灂䝁䅑党療䍁䄰睢畂䍁䄰䅒求䝁䄰兙畂䝁䅑䅉呂䝁䅕杣㉂䝁䅕杣穂䑁䅳䅉佂䝁䅕䅤㍂䝁䄸杣牂䍁䅁睕求䝁䅍兤祂䝁䅫䅤㕂䑁䅳䅉䑂䝁䄸杢あ䝁䅕杢あ䍁䅁睑祂䝁䅕兙あ䝁䅫睢畂䅁䅁桪䅅䱁䅧䅁坂䝁䅫䅚求䝁䄸䅉呂䡁䅑杣求䝁䅅兢灂䝁䄴睚㝁䍁䅁兒畂䡁䅑党祂䡁䅁杣灂䡁䅍党杁䙁䅙睢灂䡁䅁䅉桂䝁䄴䅚杁䙁䅑党獂䝁䅕䅣潂䝁䄸杢㕂䑁䅳䅉呂䡁䅑杣求䝁䅅兢灂䝁䄴睚杁䕁䄰党歂䝁䅫兙㝁䍁䅁杔求䡁䅑睤療䡁䅉睡杁䙁䅍党橂䡁䅕杣灂䡁䅑入㝁䍁䅁䅒桂䝁䅅睕㝁䍁䅁兎䡂䅁䅁桴䅅䉁䐴䅁坂䝁䅫䅣求䡁䅉䅉䙂䝁䄴党祂䝁䅣入獁䍁䅁兓畂䝁䅍杌杁䝁䄸睤畂䡁䅍䅉桂䝁䄴䅚杁䝁䅅睙硂䡁䅕兡祂䝁䅕督杁䝁䄰兡畂䝁䅕杣桂䝁䅷䅉桂䝁䄴䅚杁䡁䅉睢㕂䝁䅅䅢あ䡁䅫䅉灂䝁䄴䅤求䡁䅉党穂䡁䅑督杁䝁䅫杢杁䝁䄸兡獂䍁䅁兙畂䝁䅑䅉畂䝁䅅䅤ㅂ䡁䅉兙獂䍁䅁睚桂䡁䅍䅉睂䡁䅉睢睂䝁䅕杣あ䝁䅫党穂䍁䅁兡畂䍁䅁䅤潂䝁䅕䅉兂䝁䅕杣瑂䝁䅫兙畂䍁䅁村桂䡁䅍兡畂䍁䅷䅉佂䝁䄸杣あ䝁䅧䅉䉂䝁䄰党祂䝁䅫睙桂䍁䄴䅉坂䝁䅫䅣求䡁䅉䅉䙂䝁䄴党祂䝁䅣入杁䙁䅁兙祂䡁䅑杢求䡁䅉督杁䕁䅣䅕杁䕁䅷䅔䑂䍁䅁睢睂䝁䅕杣桂䡁䅑党穂䍁䅁兙穂䍁䅁䅤潂䝁䅕䅉湂䝁䅕杢求䡁䅉兙獂䍁䅁䅣桂䡁䅉䅤畂䝁䅕杣杁䝁䄸杚杁䡁䅑䅡求䍁䅁睙療䝁䄰䅣桂䝁䄴入畁䍁䅁䅖潂䝁䅕䅉橂䝁䄸兢睂䝁䅅杢㕂䍁䅁睤桂䡁䅍䅉浂䝁䄸杣瑂䝁䅕杣獂䡁䅫䅉牂䝁䄴睢㍂䝁䄴䅉桂䡁䅍䅉坂䝁䅫䅣求䡁䅉䅉䙂䝁䄴党祂䝁䅣入杁䙁䅁兙祂䡁䅑杢求䡁䅉督杁䕁䅷䅕杁䝁䅅杢歂䍁䅁睙潂䝁䅅杢湂䝁䅕䅚杁䝁䅫䅤穂䍁䅁杢桂䝁䄰党杁䡁䅑睢杁䙁䅙兡睂䝁䅕杣杁䕁䅕杢求䡁䅉睚㕂䍁䅷䅉䩂䝁䄴睙畁䍁䅁兡畂䍁䅁杔療䡁䅙党瑂䝁䅉党祂䍁䅁杍睁䑁䅉睍畁䍁䅁䅖潂䝁䅕䅉橂䝁䄸兢睂䝁䅅杢㕂䍁䅁睤桂䡁䅍䅉浂䝁䄸兤畂䝁䅑党歂䍁䅁兡畂䍁䅁杍睁䑁䅅睍杁䝁䅅杢歂䍁䅁兡穂䍁䅁杙桂䡁䅍党歂䍁䅁兡畂䍁䅁兔灂䝁䅑䅢桂䝁䄴䅚獁䍁䅁䅖求䡁䅧兙穂䍁䄴䅁䅃䅇䅁䅉䅯䙁䅙兡祂䍁䅁村灂䝁䄸䅤求䝁䅍䅡畂䝁䄸䅢療䝁䅣入獁䍁䅁兓畂䝁䅍杌獁䍁䅁兙畂䍁䅁兡瑂䝁䄰兤畂䝁䄸䅢療䝁䅣入杁䝁䅍睢瑂䡁䅁兙畂䡁䅫䅌杁䝁䅑党㉂䝁䅕䅢療䡁䅁督杁䡁䅑䅡求䡁䅉兙睂䝁䅕兤あ䝁䅫睙杁䡁䅁杣療䝁䅑兤橂䡁䅑督杁䡁䅑睢杁䡁䅑杣求䝁䅅䅤杁䝁䅅杢歂䍁䅁䅣祂䝁䅕杤求䝁䄴䅤杁䡁䅍党祂䝁䅫睢ㅂ䡁䅍䅉灂䝁䄴杚求䝁䅍䅤灂䝁䄸兤穂䍁䅁䅚灂䡁䅍党桂䡁䅍党穂䍁䄴䅉䩂䡁䅑督杁䝁䅍䅢灂䝁䄴兡橂䝁䅅䅢杁䝁䅑党㉂䝁䅕䅢療䡁䅁兢求䝁䄴䅤杁䡁䅁兡睂䝁䅕䅢灂䝁䄴党杁䝁䅍睢畂䡁䅍兡穂䡁䅑督杁䝁䄸杚杁䡁䅁杣療䝁䅑兤橂䡁䅑䅉橂䝁䅅杢歂䝁䅫䅚桂䡁䅑党穂䍁䅁䅤桂䡁䅉睚求䡁䅑兡畂䝁䅣䅉潂䝁䅕䅣桂䡁䅑兡あ䝁䅫督杁䝁䅑党獂䡁䅑兙杁䡁䅙兡祂䡁䅕督杁䍁䅧䅓䕂䙁䅙克獁䍁䅁䅡求䡁䅁兙あ䝁䅫䅤灂䡁䅍䅉䍂䍁䅁杤灂䡁䅉兤穂䍁䅁䅋䥂䕁䅉杖灁䍁䅷䅉桂䝁䄴䅚杁䝁䅧兤瑂䝁䅅杢杁䝁䅫兢瑂䡁䅕杢療䝁䅑党浂䝁䅫睙灂䝁䅕杢橂䡁䅫䅉㉂䝁䅫杣ㅂ䡁䅍䅉潁䕁䅧兓坂䍁䅫杌杁䙁䅑䅡求䍁䅁睙療䝁䄰䅣桂䝁䄴入婁䡉䅍䅉睂䡁䅉党橂䝁䅷兡畂䝁䅫睙桂䝁䅷䅉橂䝁䅅杢歂䝁䅫䅚桂䡁䅑党穂䍁䅁兡畂䝁䅍䅢ㅂ䝁䅑党杁䡁䅑䅡療䡁䅍党杁䡁䅑兙祂䝁䅣党あ䝁䅫杢湂䍁䅁兡畂䝁䅙䅢ㅂ䝁䅕杢㙂䝁䅅䅉䉂䍁䅁兙畂䝁䅑䅉䍂䍁䅷䅉橂䝁䄸杣療䝁䄴兙㉂䝁䅫杣ㅂ䡁䅍䅉歂䝁䅫督求䝁䅅督求䍁䅁杍睁䑁䅅兏獁䍁䅁杣求䡁䅍䅣灂䡁䅉兙あ䝁䄸杣㕂䍁䅁督㕂䝁䄴睙㕂䡁䅑兡桂䝁䅷䅉㉂䝁䅫杣ㅂ䡁䅍䅉潁䙁䅉睕坂䍁䅫䅉桂䝁䄴䅚杁䝁䅧兤瑂䝁䅅杢杁䝁䄰党あ䝁䅅䅣畂䝁䅕兤瑂䝁䄸杤灂䡁䅉兤穂䍁䅁䅋乂䙁䅁杖灁䍁䅷䅉桂䝁䄴䅚杁䝁䅧兤瑂䝁䅅杢杁䡁䅁兙睂䝁䅫䅢獂䝁䄸兢桂䡁䅙兡祂䡁䅕督杁䍁䅧䅓兂䙁䅙克畁䍁䅁䅖潂䝁䅕䅉橂䝁䄸兢睂䝁䅅杢㕂䍁䅁䅡桂䡁䅍䅉湂䡁䅉兙畂䡁䅑䅉桂䝁䅣杣求䝁䅕兢求䝁䄴䅤穂䍁䅁睤灂䡁䅑䅡杁䕁䅉兡獂䝁䅷䅉流䍁䅁兔求䝁䅷兡畂䝁䅑兙杁䕁䅣兙あ䝁䅕督杁䕁䅙睢ㅂ䝁䄴䅚桂䡁䅑兡療䝁䄴䅉桂䝁䄴䅚杁䕁䄴兙あ䝁䅫睢畂䝁䅅䅢杁䕁䅫杢穂䡁䅑兡あ䡁䅕䅤求䡁䅍䅉療䝁䅙䅉䥂䝁䅕兙獂䡁䅑䅡㝁䍁䅁兙畂䍁䅁睢睂䡁䅑兡療䝁䄴䅉桂䝁䄴䅚杁䝁䅷兡橂䝁䅕杢穂䝁䅕䅉桂䝁䅣杣求䝁䅕兢求䝁䄴䅤杁䡁䅣兡あ䝁䅧䅉䍂䡁䅉兡灂䍁䅁村灂䝁䄸督橂䝁䅫党畂䝁䅍党穂䍁䅁䅔灂䝁䄰兡あ䝁䅕䅚㝁䍁䅁兙杁䝁䅍睢獂䝁䅷兙楂䝁䄸杣桂䡁䅑兡療䝁䄴䅉桂䝁䄴䅚杁䝁䅷兡橂䝁䅕杢穂䝁䅕䅉桂䝁䅣杣求䝁䅕兢求䝁䄴䅤杁䡁䅣兡あ䝁䅧䅉䉂䝁䅷杢㕂䝁䅷兙瑂䍁䅁䅕潂䝁䅅杣瑂䝁䅅睙求䡁䅕䅤灂䝁䅍兙獂䡁䅍䅌杁䕁䅫杢橂䍁䄴睏杁䝁䅷兡橂䝁䅕杢穂䝁䅕䅉桂䝁䅣杣求䝁䅕兢求䝁䄴䅤穂䍁䅁睤灂䡁䅑䅡杁䕁䄰党歂䕁䅫兢瑂䡁䅕杢求䍁䅷䅉䵂䕁䅷睑㝁䍁䅁睙療䝁䅷䅢桂䝁䅉睢祂䝁䅅䅤灂䝁䄸杢杁䡁䅣兡あ䝁䅧䅉塂䡁䅕䅗灂䍁䅁村灂䝁䄸䅢療䝁䅣兡橂䡁䅍䅉潁䕁䅧睢畂䝁䅣䅉䱂䝁䄸杢湂䍁䅫䅉䵂䝁䅫兢灂䡁䅑党歂䍁䅁兙畂䝁䅑䅉䡂䝁䅷兙㑂䝁䄸䅉塂䝁䅕䅢獂䝁䅍睢瑂䝁䅕䅉噂䕁䅳䅉䵂䡁䅑䅚畁䑁䅳䅉桂䝁䄴䅚杁䝁䅅䅉橂䝁䄸䅢獂䝁䅅杙療䡁䅉兙あ䝁䅫杤求䍁䅁杣求䡁䅍党桂䡁䅉睙潂䍁䅁兙湂䡁䅉党求䝁䄰党畂䡁䅑䅉㍂䝁䅫䅤潂䍁䅁睒獂䝁䅅䅥療䙁䅍兢灂䡁䅑䅡䱂䝁䅷兡畂䝁䅕䅉䍂䝁䅫睢獂䝁䄸睚灂䝁䅍兙獂䡁䅍䅉呂䍁䄴兑獁䍁䅁兙穂䍁䅁睤求䝁䅷䅢杁䝁䅅督杁䝁䅷兡橂䝁䅕杢穂䝁䅕䅉桂䝁䅣杣求䝁䅕兢求䝁䄴䅤杁䡁䅣兡あ䝁䅧䅉呂䝁䅅杢療䝁䅙兡杁䝁䅙睢祂䍁䅁䅤潂䡁䅉党求䍁䅁睙獂䝁䅫杢灂䝁䅍兙獂䍁䄰督あ䝁䅅睚求䍁䅁兢桂䡁䅍睡求䝁䅑䅉啂䍁䄰睙求䝁䅷䅢杁䝁䅕杢湂䝁䅅睚求䡁䅉督杁䍁䅧䅖䑂䕁䅕督灁䍁䅁兙畂䝁䅑䅉求䡁䅧睙獂䡁䅕督灂䡁䅙党杁䡁䅕督求䍁䅁睢浂䍁䅁䅤潂䝁䅕䅉睂䡁䅉睢あ䝁䅕兙穂䝁䅕兌橂䝁䅷党桂䡁䅙兙楂䝁䅷党杁䝁䄰兙穂䝁䅳兡畂䝁䅣䅉睂䝁䅷兙あ䝁䅙睢祂䝁䄰䅉浂䝁䄸杣杁䝁䄸杢橂䝁䄸䅢療䝁䅣入杁䝁䅅杢歂䍁䅁兡畂䝁䅙党橂䡁䅑兡療䡁䅕督杁䝁䅑兡穂䝁䅕兙穂䝁䅕督畁䍁䅁兓あ䍁䅁兙獂䡁䅍睢杁䝁䅧兙穂䍁䅁兙杁䝁䄰兙畂䡁䅕杚桂䝁䅍䅤ㅂ䡁䅉兡畂䝁䅣䅉桂䝁䅣杣求䝁䅕兢求䝁䄴䅤杁䡁䅣兡あ䝁䅧䅉呂䝁䅅兢穂䡁䅕杢湂䍁䅁村灂䝁䄸䅢療䝁䅣兡橂䡁䅍䅉䑂䝁䄸杌獁䕁䅷䅤歂䍁䄴䅉啂䝁䅧党杁䝁䅍睢瑂䡁䅁兙畂䡁䅫䅉㍂䝁䅅督杁䝁䅫杢橂䝁䄸杣睂䝁䄸杣桂䡁䅑党歂䍁䅁兡畂䍁䅁杍睁䑁䅅李杁䝁䅅杢歂䍁䅁兡穂䍁䅁䅡求䝁䅅䅚硂䡁䅕兙祂䡁䅑党祂䝁䅕䅚杁䝁䅫杢杁䙁䅍兙畂䍁䅁杒祂䝁䅅杢橂䝁䅫督橂䝁䄸䅌杁䕁䅍兙獂䝁䅫杚療䡁䅉杢灂䝁䅅杌䅁䍁吰䅁䭁睂䅁杖灂䡁䅉䅤ㅂ䍁䅁杒灂䝁䄴兙畂䝁䅍兡桂䝁䅷䅌杁䕁䅫杢橂䍁䄴䅉療䡁䅁党祂䝁䅅䅤求䡁䅍䅉桂䡁䅍䅉桂䍁䅁杚灂䝁䄴兙畂䝁䅍兡桂䝁䅷䅉穂䝁䅕杣㉂䝁䅫睙求䡁䅍䅉橂䝁䄸兢睂䝁䅅杢㕂䍁䅁兡畂䍁䅁䅤潂䝁䅕䅉噂䝁䄴兡あ䝁䅕䅚杁䙁䅍䅤桂䡁䅑党穂䍁䅷䅉䉂䡁䅍兡桂䍁䅁䅕桂䝁䅍兡浂䝁䅫睙獁䍁䅁睑桂䝁䄴兙歂䝁䅅䅌杁䕁䅕兔䙂䕁䅅䅌杁䕁䅫杣求䝁䅷兙畂䝁䅑䅌杁䝁䅅杢歂䍁䅁兡畂䡁䅑党祂䝁䄴兙あ䝁䅫睢畂䝁䅅䅢獂䡁䅫杌杁䙁䅑䅡求䍁䅁睙療䝁䄰䅣桂䝁䄴入杁䝁䄸䅣求䡁䅉兙あ䝁䅕督杁䡁䅑䅡祂䝁䄸兤湂䝁䅧䅉あ䡁䅣睢杁䡁䅍党湂䝁䄰党畂䡁䅑督獁䍁䅁兔桂䡁䅉睡求䡁䅑䅉乂䝁䅅睡灂䝁䄴睚杁䝁䅅杢歂䍁䅁兒㑂䝁䅕睙ㅂ䡁䅑兡療䝁䄴䅉呂䝁䅕杣㉂䝁䅫睙求䡁䅍杌杁䕁䅫䅤穂䍁䅁䅣祂䝁䄸䅚ㅂ䝁䅍䅤杁䝁䅫杢橂䝁䅷兤歂䝁䅕督杁䝁䄸杚浂䝁䅕杣灂䝁䄴睚穂䍁䅁兡畂䍁䅁党㑂䝁䅕睙ㅂ䡁䅑兡療䝁䄴䅌杁䝁䅷兡硂䡁䅕兡歂䝁䅫䅤㕂䍁䅁督療䡁䅕杣橂䝁䅫杢湂䍁䅷䅉桂䝁䄴兙獂䡁䅫䅤灂䝁䅍督杁䝁䅅杢歂䍁䅁杙祂䝁䄸睡求䡁䅉兌畂䝁䅕兤あ䡁䅉兙獂䍁䅷䅉橂䝁䅅䅣灂䡁䅑兙獂䍁䅁兢桂䡁䅉睡求䡁䅑督獁䍁䅁兙畂䝁䅑䅉瑂䡁䅕䅢あ䝁䅫兌歂䝁䅕兙獂䝁䅕杣杁䡁䅁䅢桂䡁䅑杚療䡁䅉兢穂䍁䅁兡畂䍁䅁睤療䡁䅉睡浂䝁䅷睢㍂䍁䅁䅤求䝁䅍䅡畂䝁䄸䅢療䝁䅣入畁䍁䅁䅖潂䝁䅕䅉橂䝁䄸兢睂䝁䅅杢㕂䉁杫督杁䡁䅁杣療䝁䅑兤橂䡁䅑䅉桂䝁䅷䅢療䡁䅣䅉灂䡁䅑督杁䝁䅍䅢灂䝁䅕杢あ䡁䅍䅉あ䝁䄸䅉あ䡁䅉兙歂䝁䅕䅉療䝁䄴䅉㉂䝁䅅杣灂䝁䄸兤穂䍁䅁杤求䝁䄴兤求䡁䅍䅉桂䝁䅍杣療䡁䅍督杁䑁䅕䅍杁䝁䅍睢ㅂ䝁䄴䅤祂䝁䅫党穂䍁䅁兙畂䝁䅑䅉灂䝁䄴䅉㉂䝁䅅杣灂䝁䄸兤穂䍁䅁兙穂䡁䅍党あ䍁䅁睙獂䝁䅅督穂䝁䅕督獁䍁䅁兡畂䝁䅍䅢ㅂ䝁䅑兡畂䝁䅣䅉湂䝁䅷睢楂䝁䅅䅢杁䝁䅕兣ㅂ䝁䅫䅤灂䝁䅕督獁䍁䅁兒啂䕁䅙督獁䍁䅁睢睂䡁䅑兡療䝁䄴督獁䍁䅁杚療䡁䅉党灂䝁䅣杢杁䝁䅕䅥橂䝁䅧兙畂䝁䅣党獁䍁䅁杚ㅂ䡁䅑兤祂䝁䅕督獁䍁䅁杚灂䡁䅧党歂䍁䅁兡畂䝁䅍睢瑂䝁䅕䅌杁䝁䅍杣㕂䡁䅁䅤療䝁䅍兤祂䡁䅉党畂䝁䅍兡求䡁䅍䅌杁䝁䅅杢歂䍁䅁兢㕂䡁䅉兡桂䝁䅑䅉療䡁䅑䅡求䡁䅉䅉橂䝁䄸兢瑂䝁䄸䅚灂䡁䅑兡求䡁䅍杌杁䕁䅫䅤穂䍁䅁兢ㅂ䝁䅷䅤灂䍁䄰兙穂䡁䅍党あ䍁䅁兙畂䝁䅅䅢㕂䡁䅑兡橂䡁䅍䅉睂䝁䅷兙あ䝁䅙睢祂䝁䄰䅉睂䡁䅉睢㉂䝁䅫䅚求䡁䅍䅉桂䍁䅁杣桂䝁䄴睚求䍁䅁睢浂䍁䅁䅣祂䝁䅕兌杁䝁䅅杢歂䍁䅁䅣療䡁䅍䅤瑁䡁䅑杣桂䝁䅑党杁䡁䅍党祂䡁䅙兡橂䝁䅕督獁䍁䅁䅚桂䡁䅑兙杁䡁䅁杣療䝁䅑兤橂䡁䅑督獁䍁䅁兙畂䝁䅑䅉橂䝁䄸兢睂䝁䅷兡桂䝁䄴睙求䍁䅁䅤療䝁䄸䅢穂䍁䅁杚療䡁䅉䅉橂䝁䅷兡求䝁䄴䅤穂䍁䅁䅤療䍁䅁兡畂䡁䅙党穂䡁䅑䅌杁䡁䅑杣桂䝁䅑党獁䍁䅁兙畂䝁䅑䅉瑂䝁䅅杢桂䝁䅣党杁䡁䅉兡穂䝁䅳䅉桂䝁䅍杣療䡁䅍督杁䝁䅣䅢療䝁䅉兙獂䍁䅁兢桂䡁䅉睡求䡁䅑督畁䍁䅁䅖潂䝁䅕䅉橂䝁䄸兢睂䝁䅅杢㕂䍁䅁睤桂䡁䅍䅉浂䝁䄸兤畂䝁䅑党歂䍁䅁兡畂䍁䅁杍睁䑁䅁䅏杁䝁䅅杢歂䍁䅁兡穂䍁䅁䅡求䝁䅅䅚硂䡁䅕兙祂䡁䅑党祂䝁䅕䅚杁䝁䅫杢杁䕁䄴党㍂䍁䅁兗療䡁䅉睡獁䍁䅁杔求䡁䅣䅉婂䝁䄸杣牂䍁䄴䅁㥁杆䅁䅣䅁䙁䅙兡祂䡁䅑兤桂䝁䅷䅉塂䝁䄸杣牂䝁䅙睢祂䝁䅍党㝁䍁䅁兒瑂䡁䅁䅢療䡁䅫党求䍁䅁村求䝁䄴党浂䝁䅫䅤穂䑁䅳䅉呂䝁䄸睙灂䝁䅅䅢杁䙁䅉党橂䡁䅉兤灂䡁䅑兡畂䝁䅣䅁婄充䅁杴䅁䙁䅙兡祂䡁䅑兤桂䝁䅷䅉塂䝁䄸杣牂䝁䅙睢祂䝁䅍党㝁䍁䅁兒瑂䡁䅁䅢療䡁䅫党求䍁䅁村求䝁䄴党浂䝁䅫䅤穂䑁䅳䅉呂䝁䄸睙灂䝁䅅䅢杁䙁䅉党橂䡁䅉兤灂䡁䅑兡畂䝁䅣睏杁䕁䅕兢睂䝁䅷睢㕂䝁䅕党杁䕁䅅督穂䝁䅫督あ䝁䅅杢橂䝁䅕䅉兂䡁䅉睢湂䡁䅉兙瑂䍁䅁䅋䙂䕁䅅䅕灁䅁䅁䅖䅧䉁䝁䅁坂䝁䅫杣あ䡁䅕督杁䕁䅫杢㉂䝁䅕督あ䝁䄰党畂䡁䅑䅉兂䝁䅅杣あ䝁䄴党祂䡁䅍䅌杁䕁䅫杢橂䍁䄴䅉灂䡁䅍䅉桂䍁䅁䅣ㅂ䝁䅉䅢灂䝁䅍䅢㕂䍁䅁睢㍂䝁䄴党歂䍁䅁兡畂䡁䅙党穂䡁䅑兢求䝁䄴䅤杁䝁䄰兙畂䝁䅅睚求䡁䅉杌杁䙁䅑䅡求䍁䅁杚灂䡁䅉兢杁䡁䅁杣灂䝁䄰兙祂䝁䅫䅢㕂䍁䅁䅣祂䝁䄸杤灂䝁䅑党穂䍁䅁兡あ䡁䅍䅉穂䝁䅕杣㉂䝁䅫睙求䡁䅍䅉あ䝁䄸䅉灂䝁䄴䅚灂䡁䅙兡歂䡁䅕兙獂䍁䅁兙畂䝁䅑䅉灂䝁䄴督あ䝁䅫䅤ㅂ䡁䅑兡療䝁䄴兙獂䍁䅁睙獂䝁䅫党畂䡁䅑督畁䍁䅁兓あ䍁䅁䅢桂䡁䅕杢橂䝁䅧党穂䍁䅁督求䡁䅁兙祂䝁䅅䅤求䍁䅁睙獂䝁䅫党畂䡁䅑䅉浂䝁䄸睙ㅂ䡁䅍党歂䍁䅁党硂䡁䅕兡あ䡁䅫䅉桂䝁䄴䅚杁䝁䅙兡㑂䝁䅕䅚杁䝁䅫杢橂䝁䄸兢求䍁䅁䅣療䡁䅉䅤浂䝁䄸䅢灂䝁䄸督畁䍁䅁䅖潂䝁䅕䅉浂䝁䅫杣瑂䍁䅁䅢桂䡁䅕杢橂䝁䅧党穂䍁䅁党硂䡁䅕兡あ䡁䅫䅌杁䝁䅙兡㑂䝁䅕䅚杁䝁䅫杢橂䝁䄸兢求䍁䅷䅉桂䝁䄴䅚杁䝁䅉兙獂䝁䅅杢橂䝁䅕䅚杁䝁䄰兤あ䡁䅕兙獂䍁䅁杚ㅂ䝁䄴䅚穂䍁䅁杚療䡁䅉䅉灂䡁䅑督杁䝁䅍䅢灂䝁䅕杢あ䡁䅍杌杁䕁䅫䅤杁䝁䅫杢㉂䝁䅕督あ䡁䅍䅉灂䝁䄴䅉あ䝁䅧党杁䡁䅁兤楂䝁䅷兡橂䍁䅁党硂䡁䅕兡あ䡁䅫䅌杁䝁䅙兡㑂䝁䅕䅚杁䝁䅫杢橂䝁䄸兢求䍁䅷䅉桂䝁䄴䅚杁䡁䅉党桂䝁䅷䅉求䡁䅍䅤桂䡁䅑党杁䝁䄰兙祂䝁䅳党あ䡁䅍杌杁䙁䅑䅡求䍁䅁杚灂䡁䅉兢杁䝁䅅䅢穂䝁䄸䅉灂䝁䄴杤求䡁䅍䅤穂䍁䅁兡畂䍁䅁党㑂䝁䅍䅡桂䝁䄴睚求䍁䅁䅤祂䝁䅅䅚求䝁䅑䅉浂䡁䅕杢歂䡁䅍杌杁䕁䅫䅤杁䝁䅕兢睂䝁䅷睢㕂䡁䅍䅉桂䍁䅁兢ㅂ䝁䅷䅤灂䍁䅁兢桂䝁䄴兙湂䝁䅕杣杁䝁䅅䅣睂䡁䅉睢桂䝁䅍䅡杁䝁䅙睢祂䍁䅁兡あ䡁䅍䅉睂䡁䅉睢歂䡁䅕睙あ䡁䅍杌杁䙁䅑䅡求䍁䅁杚灂䡁䅉兢杁䝁䅕兢睂䝁䅷睢㕂䡁䅍䅉硂䡁䅕兙畂䡁䅑兡あ䝁䅅䅤灂䡁䅙党杁䝁䅅杢桂䝁䅷入穂䝁䅫督杁䡁䅑睢杁䝁䄰兙牂䝁䅕䅉灂䡁䅑督杁䝁䅫杢㉂䝁䅕督あ䝁䄰党畂䡁䅑督畁䍁䅁兓あ䍁䅁杙求䝁䄴睙潂䝁䄰兙祂䝁䅳督杁䡁䅑䅡求䍁䅁䅣求䡁䅉杚療䡁䅉兢桂䝁䄴睙求䍁䅁睢浂䍁䅁兡あ䡁䅍䅉睂䝁䄸杣あ䝁䅙睢獂䝁䅫睢穂䍁䅁兙湂䝁䅅兡畂䡁䅍䅤杁䡁䅑䅡求䍁䅁睕流䙁䅁䅉ㅁ䑁䅁䅍杁䕁䅫杢歂䝁䅕䅥畁䍁䅁䅖潂䝁䅕䅉浂䝁䅫杣瑂䍁䅁睙療䝁䄴䅚ㅂ䝁䅍䅤穂䍁䅁兡畂䍁䄰䅡療䡁䅕督求䍁䅁杣求䡁䅍党桂䡁䅉睙潂䍁䅁䅤療䍁䅁兢桂䝁䅳党杁䝁䅫䅤穂䍁䅁兡畂䡁䅙党穂䡁䅑兢求䝁䄴䅤穂䍁䄴䅉坂䝁䅫杣あ䡁䅕督杁䕁䅫杢㉂䝁䅕督あ䝁䄰党畂䡁䅑䅉兂䝁䅅杣あ䝁䄴党祂䡁䅍䅌杁䕁䅫杢橂䍁䄴䅉㍂䝁䅅督杁䝁䅙睢ㅂ䝁䄴䅚求䝁䅑䅉灂䝁䄴䅉硁䑁䅫兏ㅁ䍁䅁兙畂䝁䅑䅉灂䡁䅍䅉楂䝁䅅督求䝁䅑䅉灂䝁䄴䅉䥂䝁䅅杣あ䝁䅙睢祂䝁䅑䅌杁䕁䅍睢畂䝁䄴党橂䡁䅑兡橂䡁䅕䅤畁䅁䅁䈱䅣䝁䵁䅁坂䝁䅫督桂䍁䅁兓畂䝁䅍杌杁䝁䄸䅣求䡁䅉兙あ䝁䅕督杁䝁䅅督杁䝁䅅䅉睂䝁䅅入瑂䝁䅕杢あ䍁䅁䅤求䝁䅍䅡畂䝁䄸䅢療䝁䅣入杁䝁䅍睢瑂䡁䅁兙畂䡁䅫䅉灂䝁䄴䅉あ䝁䅧党杁䙁䅕杢灂䡁䅑党歂䍁䅁睕あ䝁䅅䅤求䡁䅍䅉桂䝁䄴䅚杁䝁䅫杢あ䝁䅕杣畂䝁䅅䅤灂䝁䄸杢桂䝁䅷䅢㕂䍁䄴䅉啂䝁䅧党杁䝁䅍睢瑂䡁䅁兙畂䡁䅫䅉療䡁䅁党祂䝁䅅䅤求䡁䅍䅉坂䝁䅫督桂䕁䄴党あ䍁䅷䅉桂䍁䅁䅤祂䝁䅅杢穂䝁䅅睙あ䝁䅫睢畂䍁䅁䅣祂䝁䄸睙求䡁䅍督灂䝁䄴睚杁䝁䄴党あ䡁䅣睢祂䝁䅳䅉あ䝁䅧兙あ䍁䅁党畂䝁䅅杙獂䝁䅕督杁䝁䅅兤あ䝁䅧睢祂䝁䅫来桂䡁䅑兡療䝁䄴䅌杁䝁䅍䅢求䝁䅅杣灂䝁䄴睚獁䍁䅁兙畂䝁䅑䅉穂䝁䅕䅤あ䝁䅷党瑂䝁䅕杢あ䍁䅁睢浂䍁䅁䅣桂䡁䅫兢求䝁䄴䅤杁䡁䅑杣桂䝁䄴督桂䝁䅍䅤灂䝁䄸杢穂䍁䄴䅉䩂䡁䅑䅉桂䝁䅷督療䍁䅁睢浂䝁䅙党祂䡁䅍䅉橂䡁䅉党歂䝁䅫䅤獁䍁䅁䅚求䝁䅉兡あ䍁䅷䅉桂䝁䄴䅚杁䡁䅁杣求䡁䅁兙灂䝁䅑䅉橂䝁䅅杣歂䍁䅁䅣祂䝁䄸䅚ㅂ䝁䅍䅤穂䑁䅳䅉あ䝁䅅䅣杁䡁䅑睢杁䡁䅁兙㕂䍁䅷䅉あ䝁䄸睡求䝁䄴兡㙂䝁䅅䅤灂䝁䄸杢獁䍁䅁兙畂䝁䅑䅉橂䝁䅷兡橂䝁䅳䅉あ䝁䄸䅉睂䝁䅅入杁䡁䅍党祂䡁䅙兡橂䝁䅕督㝁䍁䅁杖灂䡁䅍兙杁䕁䅑兡祂䝁䅕睙あ䍁䅷䅉桂䍁䅁督療䝁䅷兤あ䝁䅫睢畂䍁䅁䅤潂䝁䅅䅤杁䝁䅙兙橂䝁䅫䅢灂䡁䅑兙あ䝁䅕督杁䡁䅑䅡求䍁䅁䅚求䝁䅷兡㉂䝁䅕杣㕂䍁䅁睢浂䍁䅁杚ㅂ䝁䄴䅚穂䍁䅁䅤療䍁䅁党獂䝁䅫睚灂䝁䅉䅢求䍁䅁睙桂䡁䅉䅚穂䍁䅷䅉楂䝁䅅杢牂䍁䅁兙橂䝁䅍睢ㅂ䝁䄴䅤穂䍁䅷䅉桂䝁䄴䅚杁䝁䅑兡湂䝁䅫䅤桂䝁䅷䅉㍂䝁䅅䅢獂䝁䅕䅤穂䑁䅳䅉坂䝁䅫督桂䍁䅁村祁䕁䅉䅉䑂䝁䄸杢畂䝁䅕睙あ䍁䅷䅉桂䍁䅁兢ㅂ䝁䅷䅤灂䝁䅷兙あ䝁䅕杣桂䝁䅷䅉楂䡁䅕督灂䝁䄴党穂䡁䅍兌あ䝁䄸兌楂䡁䅕督灂䝁䄴党穂䡁䅍䅉橂䡁䅉睢穂䡁䅍兌楂䝁䄸杣歂䝁䅕杣杁䡁䅁兙㕂䝁䄰党畂䡁䅑督杁䝁䄴党あ䡁䅣睢祂䝁䅳睏杁䙁䅙兡穂䝁䅅䅉䑂䡁䅉睢穂䡁䅍兌䍂䝁䄸杣歂䝁䅕杣杁䙁䅍睢獂䡁䅕䅤灂䝁䄸杢獁䍁䅁兙杁䝁䅍杣療䡁䅍督瑁䝁䅉睢祂䝁䅑党祂䍁䅁睙療䝁䄴督ㅂ䝁䄰党祂䍁䅁䅣桂䡁䅫兢求䝁䄴䅤穂䍁䅁督療䝁䅷兤あ䝁䅫睢畂䑁䅳䅉桂䝁䄴䅚杁䙁䅙兡穂䝁䅅䅉䕂䙁䅁睕杁䡁䅑䅡桂䡁䅑䅉睂䡁䅉睢㉂䝁䅫䅚求䡁䅍䅉桂䍁䅁杣桂䝁䄴睚求䍁䅁睢浂䍁䅁杤桂䝁䅷兤求䍁䄰兙歂䝁䅑党歂䍁䅁督求䡁䅉杤灂䝁䅍党穂䍁䅷䅉灂䝁䄴睙獂䡁䅕䅚灂䝁䄴睚杁䝁䅙杣桂䡁䅕䅚杁䝁䄰兡あ䝁䅫睚桂䡁䅑兡療䝁䄴䅌杁䝁䅑兡穂䡁䅁兤あ䝁䅕䅉瑂䝁䅅杢桂䝁䅣党瑂䝁䅕杢あ䍁䅷䅉歂䝁䅅䅤桂䍁䅁兙畂䝁䅅䅢㕂䡁䅑兡橂䡁䅍䅌杁䝁䅍兙瑂䡁䅁兙灂䝁䅣杢杁䝁䄰兙畂䝁䅅睚求䝁䄰党畂䡁䅑䅌杁䝁䅅䅉穂䡁䅕兡あ䝁䅕䅉療䝁䅙䅉歂䝁䅫睚灂䡁䅑兙獂䍁䅁督療䝁䅷兤あ䝁䅫睢畂䡁䅍䅌杁䝁䅅杢歂䍁䅁睙療䝁䄴䅤桂䝁䅍䅤杁䝁䅍党畂䡁䅑党祂䍁䅁督求䡁䅉杤灂䝁䅍党穂䍁䄴䅉啂䝁䅧党杁䝁䅍睢瑂䡁䅁兙畂䡁䅫䅉桂䝁䅷督療䍁䅁䅣祂䝁䄸杤灂䝁䅑党穂䍁䅁兙橂䝁䅍党睂䡁䅑兙畂䝁䅍党杁䡁䅍睢獂䡁䅕䅤灂䝁䄸杢穂䍁䅷䅉㍂䝁䅧兡橂䝁䅧䅉灂䝁䄴睙獂䡁䅕䅚求䍁䅁睑㕂䝁䅉党祂䡁䅍睢ㅂ䡁䅉睙求䍁䅁兙畂䝁䅑䅉䉂䡁䅕䅤潂䝁䄸杣灂䡁䅯党畁䝁䄴党あ䍁䅁䅤潂䝁䅅䅤杁䡁䅁杣療䡁䅙兡歂䝁䅕督杁䝁䄴党㍂䍁䅁兙畂䝁䅑䅉求䝁䄴䅡桂䝁䄴睙求䝁䅑䅉睂䝁䅅入瑂䝁䅕杢あ䍁䅁兡畂䡁䅑党湂䡁䅉兙あ䝁䅫睢畂䡁䅍䅉㍂䝁䅫䅤潂䍁䅁党橂䝁䄸兢瑂䝁䅕杣橂䝁䅕䅉睂䝁䅷兙あ䝁䅙睢祂䝁䄰督獁䍁䅁党畂䝁䅅杙獂䝁䅫杢湂䍁䅁督求䝁䅷䅢求䡁䅉督杁䝁䅅杢歂䍁䅁兙橂䡁䅅兤灂䡁䅉党祂䡁䅍䅉あ䝁䄸䅉療䝁䅙杚求䡁䅉䅉あ䝁䅅兡獂䝁䄸杣求䝁䅑䅉橂䝁䄸兢瑂䝁䅕杣橂䝁䅕䅉求䡁䅧䅣求䡁䅉兡求䝁䄴睙求䡁䅍睏杁䡁䅉兡穂䝁䅳䅉桂䝁䄴䅚杁䝁䅫䅚求䝁䄴䅤灂䡁䅑入杁䡁䅍睢獂䡁䅕䅤灂䝁䄸杢穂䍁䅷䅉穂䡁䅕睙潂䍁䅁兙穂䍁䅁杖灂䡁䅍兙杁䕁䅅䅚㉂䝁䅅杢橂䝁䅕䅚杁䕁䅅兤あ䝁䅧睢祂䝁䅫来桂䡁䅑兡療䝁䄴䅌杁䙁䅙兡穂䝁䅅䅉呂䝁䅕睙ㅂ䡁䅉党獁䍁䅁杖灂䡁䅍兙杁䕁䅍睢畂䡁䅍兤瑂䝁䅕杣杁䕁䅅兤あ䝁䅧党畂䡁䅑兡橂䝁䅅䅤灂䝁䄸杢杁䙁䅍党祂䡁䅙兡橂䝁䅕䅌杁䙁䅙兡穂䝁䅅䅉兂䡁䅉睢あ䝁䅕睙あ䍁䅁兑ㅂ䡁䅑䅡求䝁䄴䅤灂䝁䅍兙あ䝁䅫睢畂䍁䅁</t>
  </si>
  <si>
    <t>兓畂䡁䅑党獂䝁䅷兡湂䝁䅕杢橂䝁䅕䅌杁䝁䅅杢歂䍁䅁杖灂䡁䅍兙杁䙁䅁杣療䡁䅙兡穂䝁䅫睢畂䝁䅫杢湂䍁䅁兓畂䡁䅑党獂䝁䅷兡湂䝁䅕杢橂䝁䅕睏杁䝁䅅杢歂䍁䅁杖灂䡁䅍兙杁䕁䅍睢畂䡁䅍兤獂䡁䅑兡畂䝁䅣䅉桂䝁䄴䅚杁䕁䅅杢桂䝁䅷入あ䝁䅫睙穂䍁䅷䅉桂䍁䅁䅣桂䡁䅫兢求䝁䄴䅤杁䝁䅍睢畂䡁䅍兤獂䡁䅑兡畂䝁䅣䅉桂䝁䅑杤灂䡁䅍睢祂䡁䅫䅉穂䝁䅕杣㉂䝁䅫睙求䡁䅍杌杁䕁䅫䅤杁䡁䅁杣療䡁䅙兡歂䝁䅕督杁䝁䅫䅤穂䍁䅁督求䡁䅉杤灂䝁䅍党穂䍁䅁兤畂䝁䅑党祂䍁䅁䅤潂䝁䅕䅉坂䝁䅫督桂䍁䅷䅉坂䝁䅫督桂䍁䅁兒獂䝁䅕睙あ䡁䅉睢畂䍁䅷䅉䩂䝁䄴䅤求䡁䅉䅢灂䝁䄴睡獁䍁䅁杖杁䙁䅁兑婂䍁䅷䅉桂䝁䄴䅚杁䙁䅁䅔噂䙁䅍䅉楂䡁䅉兙畂䝁䅑督畁䍁䅁䅖潂䝁䅕䅉橂䝁䄸兢睂䝁䅅杢㕂䍁䅁督求䡁䅉杤求䡁䅍䅉瑂䝁䅕杣橂䝁䅧兙畂䡁䅑督獁䍁䅁杚灂䝁䄴兙畂䝁䅍兡桂䝁䅷䅉灂䝁䄴督あ䝁䅫䅤ㅂ䡁䅑兡療䝁䄴督獁䍁䅁兙畂䝁䅑䅉湂䝁䄸杤求䡁䅉杢瑂䝁䅕杢あ䍁䅁党畂䡁䅑兡あ䝁䅫党穂䍁䄴䅉坂䝁䅫督桂䍁䅁兓畂䝁䅍杌杁䡁䅣兙穂䍁䅁杚療䡁䅕杢歂䝁䅕䅚杁䝁䅫杢杁䑁䅅兏ㅁ䑁䅧䅉桂䝁䄴䅚杁䝁䅫督杁䝁䅧党桂䝁䅑兣ㅂ䝁䅅杣あ䝁䅕杣求䝁䅑䅉灂䝁䄴䅉呂䝁䅅杢杁䕁䅙杣桂䝁䄴睙灂䡁䅍睙療䍁䅷䅉䑂䝁䅅䅢灂䝁䅙睢祂䝁䄴兡桂䍁䄴䅁摂杆䅁䅤䄴䙁䅙兡穂䝁䅧兙㕂䍁䅁兓畂䡁䅑党祂䡁䅑党橂䝁䅧杢療䝁䅷睢湂䡁䅫䅌杁䕁䅫杢橂䍁䄴䅉瑂䝁䅅杢ㅂ䝁䅙兙橂䡁䅑兤祂䝁䅕督杁䝁䅅杢歂䍁䅁督求䝁䅷䅢穂䍁䅁䅚灂䡁䅍睙祂䝁䅕䅤求䍁䅁督求䝁䄰兡橂䝁䄸杢歂䡁䅕睙あ䝁䄸杣穂䍁䅁兙畂䝁䅑䅉睂䝁䅅督穂䝁䅫杤求䍁䅁党獂䝁䅕睙あ䡁䅉睢畂䝁䅫睙杁䝁䅍睢瑂䡁䅁睢畂䝁䅕杢あ䡁䅍䅉灂䝁䄴䅉䉂䡁䅍兡桂䍁䅷䅉䙂䡁䅕杣療䡁䅁党獁䍁䅁兙畂䝁䅑䅉あ䝁䅧党杁䕁䅅兢求䡁䅉兡橂䝁䅅督畁䍁䅁䅖潂䝁䅕䅉橂䝁䄸兢睂䝁䅅杢㕂䍁䅁睢睂䝁䅕杣桂䡁䅑党穂䍁䅁䅤潂䡁䅉睢ㅂ䝁䅣䅡杁䕁䄰党あ䝁䅅䅢杁䕁䄸䅥灂䝁䅑党杁䙁䅍党瑂䝁䅫睙療䝁䄴䅚ㅂ䝁䅍䅤療䡁䅉䅉䝂䝁䅫党獂䝁䅑䅉䙂䝁䅙杚求䝁䅍䅤杁䙁䅑杣桂䝁䄴督灂䡁䅍䅤療䡁䅉督杁䍁䅧兔偂䙁䅍杒䙂䙁䅑督灁䍁䅷䅉䕂䝁䅫睢歂䝁䅕督獁䍁䅁睔睂䡁䅑睢求䝁䅷党橂䡁䅑杣療䝁䄴兡橂䍁䅁睑療䝁䄰䅣療䝁䄴党畂䡁䅑督獁䍁䅁杕求䡁䅍兡穂䡁䅑睢祂䡁䅍䅌杁䕁䅫杢歂䡁䅕睙あ䝁䄸杣穂䍁䅷䅉桂䝁䄴䅚杁䕁䅍兙睂䝁䅅睙灂䡁䅑睢祂䡁䅍䅉穂䝁䅕睚瑂䝁䅕杢あ䡁䅍杌杁䙁䅑䅡求䍁䅁兔偂䙁䅍杒䙂䙁䅑督杁䡁䅍党湂䝁䄰党畂䡁䅑䅉療䝁䅙杚求䡁䅉督杁䝁䅷睢㍂䍁䄰䅉桂䝁䄴䅚杁䝁䄰党歂䝁䅫兤瑂䍁䄰杤療䝁䅷䅤桂䝁䅣党杁䙁䅑杣求䝁䄴睙潂䕁䅙兒啂䍁䅁兔偂䙁䅍杒䙂䙁䅑督獁䍁䅁䅡灂䝁䅣䅡瑁䡁䅙睢獂䡁䅑兙湂䝁䅕䅉睂䝁䅷兙畂䝁䅅杣杁䕁䄰睔呂䕁䅙兒啂䡁䅍䅌杁䝁䅧兡湂䝁䅧䅉㉂䝁䄸䅢あ䝁䅅睚求䍁䅁睕ㅂ䡁䅁党祂䍁䅁杓ㅂ䝁䄴睙あ䝁䅫睢畂䍁䅁兔偂䙁䅍杒䙂䙁䅑督獁䍁䅁䅣療䡁䅣党祂䍁䅁兡畂䡁䅑党湂䡁䅉兙あ䝁䅕䅚杁䝁䅍兡祂䝁䅍兤灂䡁䅑督獁䍁䅁兙畂䝁䅑䅉灂䝁䄴䅤求䝁䅣杣桂䡁䅑党歂䍁䅁杚ㅂ䝁䄴睙あ䝁䅫睢畂䍁䅁䅣療䡁䅣党祂䍁䅁䅚求䡁䅙兡橂䝁䅕督畁䍁䅁䅖潂䝁䅕䅉䕂䝁䅫睢歂䝁䅕督杁䡁䅍党湂䝁䄰党畂䡁䅑䅉睂䡁䅉睢㉂䝁䅫䅚求䡁䅍䅉祂䝁䅕睙あ䝁䅫杚灂䝁䅕杣穂䍁䅷䅉穂䝁䄰兙獂䝁䅷䅉穂䝁䅫睚畂䝁䅅䅢杁䝁䅑兡療䝁䅑党穂䍁䅷䅉睂䡁䅉睢あ䝁䅕睙あ䝁䅫睢畂䍁䅁䅚灂䝁䄸䅚求䡁䅍䅌杁䡁䅑䅡㕂䡁䅉兡穂䡁䅑睢祂䡁䅍睌穂䝁䅫䅢灂䝁䅍睢畂䍁䄰睙療䝁䄴䅤祂䝁䄸䅢獂䝁䅕䅚杁䡁䅉党橂䡁䅑兡浂䝁䅫党祂䡁䅍䅌杁䝁䅅杢歂䍁䅁䅣療䡁䅣党祂䍁䅁兢療䝁䅑兤獂䝁䅕督畁䍁䅁䅖潂䝁䅕䅉偂䡁䅁䅤療䝁䅕䅢求䝁䅍䅤祂䝁䄸杢灂䝁䅍䅉䑂䝁䄸兢睂䝁䄸杢求䝁䄴䅤穂䍁䅁督求䝁䅣兢求䝁䄴䅤杁䝁䅍睢畂䡁䅑兙灂䝁䄴督杁䡁䅍䅤桂䝁䄴䅚桂䡁䅉䅚杁䝁䅅杢歂䍁䅁睙ㅂ䡁䅍䅤療䝁䄰党祂䍁䅁督睂䝁䅕睙灂䝁䅙兡橂䍁䅁睢睂䡁䅑睢求䝁䅷党橂䡁䅑杣療䝁䄴兡橂䍁䅁睙療䝁䄰䅣療䝁䄴党畂䡁䅑督獁䍁䅁督ㅂ䝁䅍䅡杁䝁䅅督杁䝁䅫杢浂䡁䅉兙祂䝁䅕䅚杁䍁䅧兓卂䍁䅫䅉求䝁䄰兡あ䡁䅑党祂䡁䅍䅉桂䝁䄴䅚杁䝁䅑党あ䝁䅕睙あ䝁䄸杣穂䍁䅷䅉䩂䙁䅉䅉祂䝁䅕兢療䡁䅑党杁䝁䅍睢畂䡁䅑杣療䝁䅷䅉祂䝁䅕睙求䝁䅫杤求䡁䅉督獁䍁䅁睢睂䡁䅑睢橂䝁䄸兤睂䝁䅷党祂䡁䅍䅌杁䡁䅍睢獂䝁䅫䅚瑁䡁䅍䅤桂䡁䅑党杁䡁䅉党獂䝁䅅入穂䍁䅷䅉療䡁䅁䅤灂䝁䅍兙獂䍁䅁督求䝁䄴督療䡁䅉督獁䍁䅁䅢灂䝁䅣䅡あ䍁䄰党瑂䝁䅫䅤あ䝁䅫杢湂䍁䅁䅚灂䝁䄸䅚求䡁䅍䅌杁䑁䅣兌穂䝁䅕睚瑂䝁䅕杢あ䍁䅁䅚灂䡁䅍䅣獂䝁䅅入穂䍁䅷䅉桂䝁䄴䅚杁䕁䅫杕杁䝁䅑兙あ䝁䅅䅉あ䡁䅉兙畂䡁䅍睙求䝁䅫杤求䡁䅉䅉瑂䝁䄸䅚ㅂ䝁䅷党穂䍁䄴䅉啂䝁䅧党杁䙁䅉党穂䝁䅫督あ䝁䄸杣穂䍁䅁督求䝁䅣兢求䝁䄴䅤杁䝁䄸杚浂䝁䅕杣穂䍁䅁杣求䡁䅍兡穂䡁䅑睢祂䡁䅍䅌杁䡁䅣䅡灂䝁䅍䅡杁䝁䅅杣求䍁䅁杙桂䡁䅍兡橂䍁䅁睙療䝁䄰䅣療䝁䄴党畂䡁䅑督杁䡁䅕督求䝁䅑䅉灂䝁䄴䅉㉂䝁䅅杣灂䝁䄸兤穂䍁䅁杚療䡁䅉兢穂䍁䅁睢浂䍁䅁党獂䝁䅕睙あ䡁䅉睢畂䝁䅫睙杁䝁䅍兡祂䝁䅍兤灂䡁䅑杣㕂䍁䅁䅤療䍁䅁兙歂䝁䅯兤穂䡁䅑䅉桂䝁䄴䅚杁䡁䅉党湂䡁䅕䅢桂䡁䅑党杁䝁䅷党㉂䝁䅕䅢穂䍁䅁睢浂䍁䅁杤療䝁䅷䅤桂䝁䅣党杁䝁䅅杢歂䍁䅁睙ㅂ䡁䅉杣求䝁䄴䅤畁䍁䅁䅖潂䝁䅕䅉䩂䝁䄴䅚ㅂ䝁䅍䅤療䡁䅉督杁䡁䅍党湂䝁䄰党畂䡁䅑䅉睂䡁䅉睢㉂䝁䅫䅚求䡁䅍䅉灂䝁䄴䅚ㅂ䝁䅍䅤療䡁䅉督杁䝁䅙睢祂䍁䅁兤穂䝁䅕䅉桂䡁䅍䅉桂䝁䄴䅉灂䝁䄴䅤求䡁䅉杢桂䝁䅷䅉瑂䝁䅅睚畂䝁䅕䅤灂䝁䅍䅉浂䝁䅫党獂䝁䅑䅉あ䝁䄸䅉橂䝁䅧兙畂䝁䅣党杁䝁䅅䅢あ䝁䅕杣畂䝁䅅䅤灂䝁䄴睚杁䝁䅍兤祂䡁䅉党畂䡁䅑䅉睂䝁䅧兙穂䝁䅕䅉桂䝁䄴䅚杁䡁䅉党穂䝁䅫督あ䍁䅁兙獂䡁䅑党祂䝁䄴兙あ䝁䅫杢湂䍁䅁睙ㅂ䡁䅉杣求䝁䄴䅤畁䍁䅁䅖潂䝁䅕䅉䑂䝁䅅䅣桂䝁䅍兡あ䝁䄸杣穂䍁䅁督求䝁䅣兢求䝁䄴䅤杁䝁䄸杚浂䝁䅕杣穂䍁䅁睙桂䡁䅁兙橂䝁䅫䅤療䡁䅉督獁䍁䅁睤潂䝁䅫睙潂䍁䅁督あ䝁䄸杣求䍁䅁党畂䝁䅕杣湂䡁䅫䅉桂䝁䄴䅚杁䝁䅑兡穂䝁䅍䅡桂䡁䅉睚求䍁䅁兡あ䍁䅁睤潂䝁䅕杢杁䝁䄴党求䝁䅑党歂䍁䄴䅉䩂䡁䅑䅉穂䝁䅕䅢獂䡁䅍䅉灂䡁䅑督杁䡁䅁杣療䝁䅑兤橂䡁䅑督杁䡁䅕杢歂䝁䅕杣杁䙁䅍兡獂䝁䅫睙療䝁䄴兡㑂䍁䅷䅉䕂䝁䅅䅢求䍁䅷䅉䕂䡁䅉兙獂䝁䄸杣灂䝁䅍䅌杁䕁䅉党㕂䡁䅍睙潂䝁䅷兙湂䍁䅷䅉呂䝁䅙党祂䝁䄴兡橂䝁䅕䅌杁䕁䄰睑䍂䍁䅷䅉噂䝁䅷䅤祂䝁䅅睕療䡁䅕杣橂䝁䅕䅌杁䕁䅅䅣睂䝁䅷兡求䝁䅑䅉啂䝁䅧兡畂䍁䄰杒灂䝁䅷兢杁䙁䅁杣療䝁䅑兤橂䡁䅑督獁䍁䅁兓䥂䕁䅷䅕獁䍁䅁䅓灂䙁䅉党獂䍁䅁睕㕂䡁䅍䅤求䝁䄰督獁䍁䅁睕睂䡁䅉兙湂䡁䅕党獁䍁䅁杖灂䡁䅑杣桂䝁䄰睢畂䍁䅷䅉䍂䝁䅅杣祂䡁䅫䅌杁䙁䅉睢求䝁䅑党祂䡁䅍䅤求䝁䅫杢獁䍁䅁兒呂䙁䅑兑獁䍁䅁兙畂䝁䅑䅉䍂䕁䅍睙療䝁䄰䅣療䝁䄴党畂䡁䅑督杁䝁䅉杣桂䝁䄴䅚杁䝁䄴兙瑂䝁䅕督畁䍁䅁䅖潂䝁䅕䅉橂䝁䄸兢睂䝁䅅杢㕂䍁䅁督求䡁䅉杤求䡁䅍䅉灂䝁䄴䅚ㅂ䡁䅍䅤祂䝁䅫兙獂䍁䅷䅉桂䡁䅕䅤療䝁䄰睢あ䝁䅫杤求䍁䅷䅉あ䝁䅕䅢求䝁䅍睢瑂䝁䄰兤畂䝁䅫睙桂䡁䅑兡療䝁䄴督獁䍁䅁睙療䝁䄰䅣ㅂ䡁䅑兡畂䝁䅣䅌杁䝁䅍睢畂䡁䅍兤瑂䝁䅕杣杁䡁䅁杣療䝁䅑兤橂䡁䅑督獁䍁䅁䅣療䡁䅣党祂䍁䅁督ㅂ䡁䅁䅣獂䝁䅫党穂䍁䅷䅉瑂䝁䅫䅢灂䡁䅑兙祂䡁䅫䅉桂䝁䄴䅚杁䝁䅅党祂䝁䄸督睂䝁䅅睙求䍁䅷䅉桂䝁䄴䅚杁䝁䄰党歂䝁䅫睙桂䝁䅷䅉求䝁䄴䅚杁䝁䄰兙祂䝁䅳党あ䡁䅍杌杁䙁䅙兡穂䝁䅧兙㕂䍁䅁兓畂䡁䅑党祂䡁䅑党橂䝁䅧杢療䝁䅷睢湂䡁䅫䅌杁䕁䅫杢橂䍁䄴䅉㍂䝁䅅督杁䝁䅫杢橂䝁䄸杣睂䝁䄸杣桂䡁䅑党歂䍁䅁兡畂䍁䅁免㕁䑁䅙杍杁䝁䅅杢歂䍁䅁兡穂䍁䅁䅡求䝁䅅䅚硂䡁䅕兙祂䡁䅑党祂䝁䅕䅚杁䝁䅫杢杁䕁䄰兙獂䡁䅙党祂䝁䄴䅌杁䙁䅁党畂䝁䄴督㕂䝁䅷杤桂䝁䄴兡桂䍁䄴䅁捄䅇䅁䅖䅳䙁䅙兡穂䡁䅑党療䝁䄴䅉䑂䝁䄸杣睂䝁䄸杣桂䡁䅑兡療䝁䄴䅌杁䝁䅅杢杁䝁䅅兤あ䝁䄸兢療䡁䅑兡㉂䝁䅕䅉あ䝁䅕睙潂䝁䄴睢獂䝁䄸睚㕂䍁䅁睙療䝁䄰䅣桂䝁䄴入獁䍁䅁䅚求䡁䅍兡湂䝁䄴督獁䍁䅁兢桂䝁䄴兤浂䝁䅅睙あ䡁䅕杣求䡁䅍䅌杁䝁䅅杢歂䍁䅁督求䝁䅷䅢穂䍁䅁兙ㅂ䡁䅑睢瑂䝁䄸䅤灂䡁䅙党杁䝁䅕䅢求䝁䅍䅤祂䝁䄸杢灂䝁䅍督杁䝁䅅杢歂䍁䅁睙療䝁䄴杢求䝁䅍䅤求䝁䅑䅉橂䝁䅅杣杁䡁䅍睢獂䡁䅕䅤灂䝁䄸杢穂䍁䅁杚療䡁䅉䅉㉂䝁䅕䅡灂䝁䅍䅢求䍁䅁兢桂䝁䄴兤浂䝁䅅睙あ䡁䅕杣求䡁䅉督杁䡁䅣睢祂䝁䅷䅚㍂䝁䅫䅚求䍁䄴䅉啂䝁䅧党杁䝁䅍睢瑂䡁䅁兙畂䡁䅫䅉睂䡁䅉睢㉂䝁䅫䅚求䡁䅍䅉灂䝁䄴督あ䡁䅉兤瑂䝁䅕杢あ䍁䅁睙獂䡁䅕督あ䝁䅕杣穂䍁䅷䅉灂䝁䄴睙獂䡁䅕䅚灂䝁䄴睚杁䝁䅅杢桂䝁䅷睢湂䍁䅁睚桂䡁䅕睚求䍁䅁睙獂䡁䅕督あ䝁䅕杣穂䍁䅁杚療䡁䅉䅉祁䍁䄰䅒杁䝁䅅杢歂䍁䅁睍瑁䕁䅑䅉歂䝁䅫督睂䝁䅷兙㕂䍁䄰杙桂䡁䅍党歂䍁䅁䅚求䡁䅙兡橂䝁䅕督㝁䍁䅁兡畂䝁䅙睢祂䝁䄰兙あ䝁䅫睢畂䍁䅁䅚灂䡁䅍䅣獂䝁䅅入穂䍁䅁䅤潂䝁䅅䅤杁䝁䅫杢あ䝁䅕睚祂䝁䅅䅤求䍁䅁兙杁䡁䅉兙畂䝁䅣党杁䝁䄸杚杁䡁䅕督求䡁䅉䅉灂䝁䄴䅤求䡁䅉杚桂䝁䅍党杁䡁䅑党橂䝁䅧杢療䝁䅷睢湂䝁䅫党穂䍁䅁兙畂䝁䅑䅉湂䡁䅉兙睂䝁䅧兡橂䡁䅍䅉瑂䝁䅅杢桂䝁䅣党瑂䝁䅕杢あ䍁䅁睙桂䡁䅁兙楂䝁䅫䅢灂䡁䅑兡求䡁䅍䅌杁䡁䅍兤橂䝁䅧䅉桂䡁䅍䅉桂䝁䅍䅤灂䡁䅙党杁䡁䅁杣灂䡁䅙兙橂䡁䅫䅌杁䙁䅑杣ㅂ䝁䅕睑療䝁䅷睢祂䍁䅁党畂䝁䅧兙畂䝁䅍党瑂䝁䅕杢あ䍁䅷䅉獂䝁䄸睙桂䝁䅷䅉歂䝁䅫兢瑂䝁䅫杢湂䍁䅷䅉橂䝁䅅兢求䡁䅉兙穂䍁䅷䅉療䡁䅁䅤灂䝁䅍督獁䍁䅁䅡桂䡁䅁䅤灂䝁䅍䅉浂䝁䅕党歂䝁䅉兙橂䝁䅳䅌杁䝁䅅杢歂䍁䅁䅢灂䝁䅣䅡あ䍁䅁党浂䝁䅙党橂䡁䅑督㝁䍁䅁兙畂䝁䅑䅉灂䝁䄴杚療䡁䅑兙灂䝁䄴兢求䝁䄴䅤杁䝁䅅杢歂䍁䅁睙療䝁䄴杢求䝁䅍䅤求䝁䅑䅉橂䝁䅅杣杁䡁䅍睢獂䡁䅕䅤灂䝁䄸杢穂䍁䅷䅉灂䝁䄴睙獂䡁䅕䅚灂䝁䄴睚杁䡁䅍睙桂䝁䅷兙楂䝁䅷党杁䕁䅅杢歂䡁䅉睢灂䝁䅑䅉灂䝁䄴杚療䡁䅑兙灂䝁䄴兢求䝁䄴䅤杁䝁䅙睢祂䍁䅁督求䝁䅅兢獂䝁䅕督穂䍁䅁睙療䝁䄴杢求䝁䅍䅤灂䡁䅙兡あ䡁䅫䅌杁䝁䅅督杁䡁䅣党獂䝁䅷䅉桂䡁䅍䅉療䝁䄴杙療䝁䅅杣歂䍁䅁兙祂䡁䅑兡浂䝁䅫睙灂䝁䅅䅢杁䝁䅫杢あ䝁䅕䅢獂䝁䅫睚求䝁䄴睙求䍁䄰杙桂䡁䅍党歂䍁䅁杤療䝁䅫睙求䍁䅁兙穂䡁䅍兡穂䡁䅑兙畂䡁䅑督杁䡁䅣兡あ䝁䅧䅉畂䝁䅅䅤ㅂ䡁䅉兙獂䍁䅁䅢桂䝁䄴睚ㅂ䝁䅅睚求䍁䅁兤畂䝁䅑党祂䡁䅍䅤桂䝁䄴䅚灂䝁䄴睚畁䍁䅁兓あ䍁䅁睢浂䝁䅙党祂䡁䅍䅉㍂䝁䅫杣求䝁䅑䅉桂䝁䄴䅚杁䡁䅣兡祂䝁䅕䅢求䡁䅍督杁䝁䅉兙あ䡁䅑党祂䡁䅫䅉瑂䝁䅅杢桂䝁䅣党瑂䝁䅕杢あ䍁䅁督㕂䡁䅍䅤求䝁䄰督㝁䍁䅁䅣療䡁䅣党祂䍁䅁党獂䝁䅕睙あ䡁䅉睢畂䝁䅫睙穂䍁䅁兤畂䝁䅫䅤穂䑁䅳䅉桂䝁䄴䅚杁䡁䅑党獂䝁䅕兢桂䡁䅑兡橂䡁䅍䅉橂䝁䄸杢あ䡁䅉睢獂䍁䅁兤畂䝁䅫䅤穂䍁䅁䅤療䍁䅁党畂䝁䅅杙獂䝁䅕䅉穂䝁䅕睙ㅂ䡁䅉党杁䝁䅍睢畂䝁䄴党橂䡁䅑党歂䍁䅁睙桂䡁䅉䅉穂䝁䅕杣㉂䝁䅫睙求䡁䅍䅌杁䡁䅍睢浂䡁䅑睤桂䡁䅉党杁䡁䅕䅣歂䝁䅅䅤求䡁䅍䅌杁䝁䅅杢歂䍁䅁䅚桂䡁䅑兙畁䍁䅁兓畂䍁䅁兙歂䝁䅑兡あ䝁䅫睢畂䍁䅷䅉あ䝁䅧党杁䝁䅍睢瑂䡁䅁兙畂䡁䅫䅉睂䡁䅉睢㉂䝁䅫䅚求䡁䅍䅉呂䝁䄰兙祂䡁䅑睑療䡁䅉党獁䍁䅁兙畂䍁䅁兙ㅂ䡁䅑睢瑂䝁䄸䅤灂䡁䅙党瑁䝁䅣杣桂䝁䅑党獁䍁䅁兡畂䡁䅑党湂䡁䅉兙あ䝁䅕䅚杁䝁䅑睢瑂䝁䅅兡畂䍁䅁睙療䝁䄴䅤祂䝁䄸䅢獂䝁䅕杣㝁䍁䅁睕瑂䝁䅅杣あ䕁䅍睢祂䝁䅕䅉卂䡁䅕杢あ䝁䅫兢求䍁䅷䅉桂䍁䅁兢灂䝁䅑䅚獂䝁䅕睤桂䡁䅉党杁䝁䅕杢桂䝁䅉䅢灂䝁䄴睚杁䝁䅍睢瑂䝁䄰兤畂䝁䅫睙桂䡁䅑兡療䝁䄴䅉楂䝁䅕䅤㍂䝁䅕党畂䍁䅁䅚療䝁䄰兙灂䝁䄴督杁䝁䅅杢歂䍁䅁兙睂䡁䅁督杁䡁䅑睢杁䝁䅉党杁䡁䅍䅡療䡁䅣杢杁䝁䄸杢杁䝁䅅杢㕂䍁䅁䅚灂䡁䅍䅣獂䝁䅅入㝁䍁䅁睕瑂䝁䅅杣あ䕁䅍睢祂䝁䅕䅉呂䡁䅑兤歂䝁䅫睢獁䍁䅁兙杁䙁䅁睑瑁䝁䅉兙穂䝁䅕䅚杁䝁䅍睢畂䝁䅙兡湂䡁䅕杣桂䡁䅑兡療䝁䄴䅉あ䝁䄸睢獂䍁䅁䅤療䍁䅁睚求䝁䄴党祂䝁䅅䅤求䍁䅁䅡㕂䡁䅁党祂䡁䅙兡穂䝁䄸杣杁䝁䅍睢畂䝁䅙兡湂䡁䅕杣桂䡁䅑兡療䝁䄴督㝁䍁䅁兙畂䝁䅑䅉楂䝁䄸䅚㕂䍁䅁䅚療䝁䄰兙灂䝁䄴䅉瑂䝁䄸䅚ㅂ䝁䅷党穂䍁䅷䅉㍂䝁䅧兡橂䝁䅧䅉灂䝁䄴䅤求䝁䅣杣桂䡁䅑党杁䡁䅙兙祂䝁䅫睢ㅂ䡁䅍䅉浂䡁䅕杢橂䡁䅑兡療䝁䄴督獁䍁䅁督ㅂ䝁䅍䅡杁䝁䅅督杁䝁䅍党畂䡁䅑杣桂䝁䅷䅉湂䝁䅅䅤求䡁䅣兙㕂䍁䅷䅉楂䝁䄸䅚㕂䍁䅁睙療䝁䄴䅤祂䝁䄸䅢穂䍁䅷䅉橂䝁䄸兢浂䝁䄸杣あ䍁䅷䅉桂䝁䄴䅚杁䡁䅙党潂䝁䅫睙獂䝁䅕䅉桂䝁䅍睙求䡁䅍督杁䡁䅍睢獂䡁䅕䅤灂䝁䄸杢穂䍁䅷䅉灂䝁䄴䅤療䍁䅁睢畂䝁䅕䅉歂䝁䅕杤灂䝁䅍党畁䍁䅁杖灂䡁䅍䅤求䝁䄸杢杁䕁䅍睢祂䡁䅁睢祂䝁䅅䅤灂䝁䄸杢杁䡁䅣兙穂䍁䅁兡畂䝁䅍睢祂䡁䅁睢祂䝁䅅䅤求䝁䅑䅉灂䝁䄴䅉祁䑁䅁䅍睁䍁䅁兙畂䝁䅑䅉灂䡁䅍䅉潂䝁䅕兙歂䡁䅅兤桂䡁䅉䅤求䡁䅉党歂䍁䅁兡畂䍁䅁杖桂䝁䄴䅉䍂䡁䅕杣求䝁䄴䅌杁䕁䄰兡橂䝁䅧兡湂䝁䅅杢畁䅁䅁硁䅙䕁䠴䅁坂䝁䅫督あ䡁䅉兙杁䕁䅍睢祂䡁䅁杌獁䍁䅁䅤療䝁䅣党あ䝁䅧党祂䍁䅁睤灂䡁䅑䅡杁䝁䅫䅤穂䍁䅁督ㅂ䝁䅉督灂䝁䅑兡桂䡁䅉兡求䡁䅍䅌杁䝁䄸䅣求䡁䅉兙あ䝁䅕督杁䝁䅅督杁䝁䅅杢杁䝁䅫杢あ䝁䅕睚祂䝁䅅䅤求䝁䅑䅉祂䝁䅕䅤桂䝁䅫䅢杁䝁䅕䅢求䝁䅍䅤祂䝁䅫睙灂䡁䅑入杁䝁䅅杢歂䍁䅁䅣療䡁䅣党祂䍁䅁睚求䝁䄴党祂䝁䅅䅤灂䝁䄸杢杁䝁䅍睢瑂䡁䅁兙畂䡁䅫杌杁䙁䅑䅡求䍁䅁睙療䝁䄰䅣桂䝁䄴入杁䝁䄸䅣求䡁䅉兙あ䝁䅕督杁䡁䅑䅡祂䝁䄸兤湂䝁䅧䅉穂䝁䅫䅥杁䡁䅍党湂䝁䄰党畂䡁䅑督㙁䍁䅁杕求䡁䅑兙灂䝁䅷䅌杁䙁䅑党㑂䝁䅅督獁䍁䅁兒桂䡁䅍䅤獁䍁䅁睖求䡁䅍䅤獁䍁䅁睕ㅂ䝁䄴督求䡁䅑䅌杁䝁䅅杢歂䍁䅁兑穂䡁䅍党あ䍁䅁睑獂䝁䄸督ㅂ䡁䅉党畁䍁䅁兓あ䍁䅁杣求䡁䅑兙灂䝁䅷督杁䝁䅕䅢求䝁䅍䅤祂䝁䅫睙灂䡁䅑入杁䝁䅅杢歂䍁䅁杢桂䡁䅑兤祂䝁䅅䅢杁䝁䅣兙穂䍁䅁䅤療䍁䅁杣求䡁䅍兡歂䝁䅕杢あ䝁䅫兙獂䍁䅷䅉橂䝁䄸兢瑂䝁䅕杣橂䝁䅫兙獂䍁䅷䅉桂䝁䄴䅚杁䝁䅫杢歂䡁䅕督あ䡁䅉兡桂䝁䅷䅉橂䡁䅕督あ䝁䄸兢求䡁䅉督杁䝁䅅睙祂䝁䄸督穂䍁䅁督あ䝁䅅䅤求䡁䅍䅉灂䝁䄴䅉あ䝁䅧党杁䙁䅕杢灂䡁䅑党歂䍁䅁睕あ䝁䅅䅤求䡁䅍䅉桂䝁䄴䅚杁䡁䅑䅡求䍁䅁䅒灂䡁䅍䅤祂䝁䅫睙あ䍁䅁睢浂䍁䅁睑療䝁䅷兤瑂䝁䅉兡桂䍁䄴䅉䩂䝁䄴䅉桂䝁䅑䅚灂䡁䅑兡療䝁䄴䅌杁䡁䅑䅡求䍁䅁睙療䝁䄰䅣桂䝁䄴入杁䝁䅫督杁䝁䅫杢㉂䝁䄸䅢㉂䝁䅕䅚杁䝁䅫杢杁䡁䅑䅡求䍁䅁党獂䝁䅕睙あ䡁䅉兡橂䝁䅫䅤㕂䍁䅁睚求䝁䄴党祂䝁䅅䅤灂䝁䄸杢獁䍁䅁睤潂䝁䄸䅢求䡁䅍兙獂䝁䅕䅉求䝁䄴党祂䝁䅣入杁䡁䅁兤祂䝁䅍䅡桂䡁䅍党穂䍁䅁兙畂䝁䅑䅉穂䝁䅅䅢求䡁䅍䅌杁䝁䅍睢瑂䝁䄰睢歂䝁䅫䅤㕂䍁䅁杣灂䡁䅍睡杁䝁䄰兙畂䝁䅅睚求䝁䄰党畂䡁䅑䅌杁䝁䅙兤求䝁䅷䅉睂䡁䅉睢歂䡁䅕睙あ䝁䅫睢畂䍁䅷䅉桂䝁䄴䅚杁䝁䅙兤求䝁䅷䅉獂䝁䄸睚灂䡁䅍䅤灂䝁䅍督杁䝁䄰兙畂䝁䅅睚求䝁䄰党畂䡁䅑䅉桂䝁䅍䅤灂䡁䅙兡あ䝁䅫党穂䍁䄴䅉䩂䡁䅑䅉穂䝁䅕杣㉂䝁䅕督杁䝁䅅䅣睂䡁䅉睢㑂䝁䅫兢桂䡁䅑党獂䡁䅫䅉ㅁ䍁䅁兢灂䝁䅷䅢灂䝁䄸杢杁䝁䅍兤穂䡁䅑睢瑂䝁䅕杣穂䍁䅁睤灂䡁䅑䅡杁䝁䅅䅉湂䝁䅕杢求䡁䅉兙あ䝁䅫睢畂䍁䅁睙桂䡁䅁兙橂䝁䅫䅤㕂䍁䅁睢浂䍁䅁兙睂䡁䅁杣療䡁䅧兡瑂䝁䅅䅤求䝁䅷入杁䑁䅑免獁䑁䅁䅍睁䍁䅁兢求䝁䅣兙㍂䝁䅅䅤あ䡁䅍䅉㍂䝁䅫䅤潂䍁䅁兙杁䡁䅁睢祂䡁䅑杚療䝁䅷兡療䍁䅁睢浂䍁䅁杢桂䡁䅑兤祂䝁䅅䅢杁䝁䅣兙穂䍁䅷䅉畂䡁䅕睙獂䝁䅕兙祂䍁䅷䅉橂䝁䄸兙獂䍁䅷䅉穂䝁䄸䅢桂䡁䅉䅌杁䝁䅅杢歂䍁䅁杙桂䡁䅑䅤求䡁䅉入杁䝁䅕杢求䡁䅉睚㕂䍁䅁督あ䝁䄸杣桂䝁䅣党杁䝁䅙兙橂䝁䅫䅢灂䡁䅑兡求䡁䅍杌杁䙁䅑䅡求䍁䅁睙療䝁䄰䅣桂䝁䄴入杁䡁䅣兙穂䍁䅁杚療䡁䅉兢求䡁䅉䅢㕂䍁䅁睡畂䝁䄸睤畂䍁䅁兙穂䍁䅁杖灂䡁䅍䅤祂䝁䅅䅉䙂䝁䄴党祂䝁䅣入杁䕁䅍睢祂䡁䅁杌杁䝁䅅杢歂䍁䅁睙潂䝁䅅杢湂䝁䅕䅚杁䝁䅫䅤穂䍁䅁杢桂䝁䄰党杁䡁䅑睢杁䙁䅙兡穂䡁䅑杣桂䍁䅁睑療䡁䅉䅣畁䍁䅁兡畂䍁䅁杓ㅂ䝁䅷入杁䑁䅉䅍祁䑁䅁杌杁䙁䅙兡穂䡁䅑杣桂䍁䅁睑療䡁䅉䅣畁䍁䅁睤桂䡁䅍䅉浂䝁䄸兤畂䝁䅑党歂䍁䅁兡畂䍁䅁免㑁䑁䅧杍杁䝁䅅杢歂䍁䅁兡穂䍁䅁杙桂䡁䅍党歂䍁䅁兡畂䍁䅁兓祂䡁䅙兡畂䝁䅣䅌杁䙁䅑党㑂䝁䅅督畁䅁䅁栳䅧䉁䑑䅁坂䝁䅫䅤桂䝁䅷䅉䙂䝁䄴党祂䝁䅣入獁䍁䅁兓畂䝁䅍杌獁䍁䅁兙畂䍁䅁兡畂䝁䅑党睂䝁䅕杢歂䝁䅕杢あ䍁䅁党畂䝁䅕杣湂䡁䅫䅉橂䝁䄸兢睂䝁䅅杢㕂䍁䅷䅉求䝁䄴睚桂䝁䅣党穂䍁䅁兡畂䍁䅁䅤潂䝁䅕䅉桂䝁䅍兣ㅂ䝁䅫督灂䡁䅑兡療䝁䄴䅌杁䝁䅕䅥睂䝁䅷睢祂䝁䅅䅤灂䝁䄸杢獁䍁䅁兙畂䝁䅑䅉歂䝁䅕杤求䝁䅷睢睂䝁䄰党畂䡁䅑䅉療䝁䅙䅉療䝁䅫䅢杁䝁䅅杢歂䍁䅁杢桂䡁䅑兤祂䝁䅅䅢杁䝁䅣兙穂䍁䅁䅣祂䝁䄸䅣求䡁䅉䅤灂䝁䅕督杁䝁䅫杢杁䡁䅑䅡求䍁䅁䅕求䡁䅉兢灂䝁䅅杢杁䕁䅉兙穂䝁䅫杢杁䝁䄸杚杁䙁䅣党穂䡁䅑䅉啂䝁䅕䅥桂䡁䅍䅌杁䡁䅑䅡求䍁䅁兖畂䝁䅫䅤求䝁䅑䅉呂䡁䅑兙あ䝁䅕督畁䍁䅁䅖潂䝁䅕䅉橂䝁䄸兢睂䝁䅅杢㕂䍁䅁睤桂䡁䅍䅉浂䝁䄸杣瑂䝁䅕杣獂䡁䅫䅉牂䝁䄴睢㍂䝁䄴䅉桂䡁䅍䅉䵂䝁䅅杣求䝁䅑睢杁䙁䅁党あ䡁䅉睢獂䝁䅕兤瑂䍁䅷䅉䩂䝁䄴睙畁䍁䅁兙畂䝁䅑䅉橂䝁䅧兙畂䝁䅣党歂䍁䅁兡あ䡁䅍䅉畂䝁䅅兢求䍁䅁䅤療䍁䅁杖灂䡁䅑兙獂䍁䅁兒畂䝁䅕杣湂䡁䅫䅌杁䕁䅫杢橂䍁䄴䅉灂䝁䄴䅉䭂䝁䅅杢ㅂ䝁䅅杣㕂䍁䅁杍睁䑁䅉睍畁䍁䅁杖灂䡁䅑兙獂䍁䅁兒畂䝁䅕杣湂䡁䅫䅌杁䕁䅫杢橂䍁䄴䅉㍂䝁䅅督杁䝁䅙睢ㅂ䝁䄴䅚求䝁䅑䅉灂䝁䄴䅉祁䑁䅁䅍㉁䍁䅁兙畂䝁䅑䅉灂䡁䅍䅉潂䝁䅕兙歂䡁䅅兤桂䡁䅉䅤求䡁䅉党歂䍁䅁兡畂䍁䅁䅖ㅂ䝁䅷督桂䍁䅷䅉偂䝁䅳䅢桂䝁䅧睢瑂䝁䅅杌䅁䍁噁䅁䥁䅄䅁杖療䝁䄴䅤灂䝁䅕杣杁䕁䅍睢祂䡁䅁睢祂䝁䅅䅤灂䝁䄸杢杁䡁䅁杣療䡁䅙兡歂䝁䅕督杁䝁䄰睢楂䝁䅫䅢灂䡁䅑入杁䝁䅕睙療䡁䅍入穂䡁䅑党瑂䍁䅁督療䝁䅷兤あ䝁䅫睢畂䡁䅍䅉㍂䝁䄸杣獂䝁䅑睤灂䝁䅑党畁䍁䅁䅖潂䝁䅕䅉橂䝁䄸兢睂䝁䅅杢㕂䍁䅁睢睂䝁䅕杣桂䡁䅑党穂䍁䅁䅤潂䡁䅉睢ㅂ䝁䅣䅡杁䕁䄰睢楂䝁䅫䅢灂䡁䅑入杁䙁䅑党橂䝁䅧杢療䝁䅷睢湂䝁䅫党穂䍁䅷䅉卂䝁䅕䅣桂䝁䅫杣杁䙁䅍睢獂䡁䅕䅤灂䝁䄸杢穂䍁䅷䅉桂䝁䄴䅚杁䕁䅕杢㉂䝁䅫杣療䝁䄴兢求䝁䄴䅤桂䝁䅷䅉桂䝁䄴䅚杁䕁䅙兤求䝁䅷兡畂䝁䅣䅉呂䝁䄸䅢ㅂ䡁䅑兡療䝁䄴督杁䡁䅍党湂䝁䄰党畂䡁䅑督畁䍁䅁䅖潂䝁䅕䅉乂䝁䄸杙灂䝁䅷兡あ䡁䅫䅉啂䝁䅕睙潂䝁䄴睢獂䝁䄸睚灂䝁䅕督杁䡁䅍党湂䝁䄰党畂䡁䅑䅉睂䡁䅉睢㉂䝁䅫䅚求䡁䅍䅉歂䝁䅫睚灂䡁䅑兙獂䝁䅷入杁䝁䅕兣ㅂ䝁䅫䅣瑂䝁䅕杢あ䍁䅁督療䝁䅷兤あ䝁䅫睢畂䡁䅍䅉浂䝁䄸杣杁䝁䄰睢楂䝁䅫䅢灂䡁䅑入杁䝁䅕睙療䡁䅍入穂䡁䅑党瑂䍁䅷䅉穂䡁䅕睙潂䍁䅁兙穂䍁䅁䅣療䝁䅫杢あ䍁䄰睢浂䍁䄰督桂䝁䅷党杁䝁䅅杢歂䍁䅁䅣桂䡁䅫兢求䝁䄴䅤杁䡁䅍入穂䡁䅑党瑂䡁䅍䅌杁䡁䅣睢祂䝁䅳杚獂䝁䄸睤杁䝁䅅兤あ䝁䄸兢桂䡁䅑兡療䝁䄴䅌杁䡁䅑党獂䝁䅕兢桂䡁䅑兡橂䡁䅍䅌杁䝁䅑兙あ䝁䅅䅉桂䝁䄴兙獂䡁䅫䅤灂䝁䅍督獁䍁䅁督療䝁䅙䅤㍂䝁䅅杣求䍁䅁䅣獂䝁䅅䅤浂䝁䄸杣瑂䍁䅷䅉桂䝁䄴䅚杁䝁䅫杢あ䝁䅕睚祂䝁䅅䅤求䝁䅑䅉穂䝁䄸䅢ㅂ䡁䅑兡療䝁䄴督杁䝁䅙睢祂䍁䅁兙獂䡁䅑党祂䝁䄴兙あ䝁䅫杤求䍁䅁杚ㅂ䝁䅕䅢杁䝁䅑兡穂䡁䅁党畂䡁䅍兡畂䝁䅣杌杁䙁䅑䅡求䍁䅁杕求䡁䅁兙灂䡁䅉䅉呂䝁䄸䅢ㅂ䡁䅑兡療䝁䄴督杁䡁䅍党湂䝁䄰党畂䡁䅑䅉瑂䝁䅅杢ㅂ䝁䅙兙橂䡁䅑兤祂䝁䅕督杁䝁䅅杢歂䍁䅁䅚灂䡁䅍䅤祂䝁䅫杙ㅂ䡁䅑党穂䍁䅁杤求䝁䅧兡橂䝁䅷党杁䡁䅉党睂䝁䅅兡祂䍁䅁䅤療䝁䄸䅢穂䍁䅷䅉あ䝁䄸睢獂䝁䅉睢㑂䝁䅕督獁䍁䅁兙ㅂ䡁䅑睢瑂䝁䄸䅤灂䡁䅙党杁䝁䅑兡桂䝁䅣杢療䡁䅍䅤灂䝁䅍䅉求䡁䅅兤灂䡁䅁兢求䝁䄴䅤杁䝁䅅杢歂䍁䅁督療䝁䅙䅤㍂䝁䅅杣求䍁䅁䅤潂䡁䅉睢ㅂ䝁䅣䅡杁䝁䄰睢楂䝁䅫䅢求䍁䅁杚祂䝁䅅杢橂䝁䅧兡穂䝁䅕䅉畂䝁䅕䅤㍂䝁䄸杣牂䍁䄴䅉啂䝁䅧党杁䕁䅕杢㉂䝁䅫杣療䝁䄴兢求䝁䄴䅤桂䝁䅷䅉桂䝁䄴䅚杁䕁䅙兤求䝁䅷兡畂䝁䅣䅉呂䝁䄸䅢ㅂ䡁䅑兡療䝁䄴督杁䡁䅍党湂䝁䄰党畂䡁䅑䅉療䝁䅙杚求䡁䅉督杁䝁䅕杢㉂䝁䅫杣療䝁䄴兢求䝁䄴䅤桂䝁䅷䅌杁䝁䅙兤求䝁䅷兡畂䝁䅣䅉潂䝁䅅杣歂䡁䅣兙祂䝁䅕䅌杁䡁䅍睢浂䡁䅑睤桂䡁䅉党獁䍁䅁兙畂䝁䅑䅉桂䝁䅙䅤求䡁䅉兢桂䡁䅉睡求䡁䅑䅉穂䝁䄸䅢ㅂ䡁䅑兡療䝁䄴督杁䝁䅙睢祂䍁䅁杚ㅂ䝁䅕䅢灂䝁䄴睚杁䝁䅫杢浂䡁䅉兙穂䡁䅑杣ㅂ䝁䅍䅤ㅂ䡁䅉党穂䍁䄴䅉䩂䡁䅑䅉桂䝁䅷督療䍁䅁睢浂䝁䅙党祂䡁䅍䅉桂䍁䅁杣桂䝁䄴睚求䍁䅁睢浂䍁䅁督療䝁䅷兤あ䝁䅫睢畂䡁䅍䅌杁䝁䅫杢橂䝁䅷兤歂䝁䅫杢湂䍁䅁党畂䡁䅙兡祂䝁䄸杢瑂䝁䅕杢あ䝁䅅䅢杁䡁䅍党畂䡁䅍睢祂䡁䅍睏杁䝁䅙兤求䝁䅷兡畂䝁䅣䅉求䡁䅅兤灂䡁䅁兢求䝁䄴䅤㝁䍁䅁杚灂䝁䅕䅢歂䍁䅁䅣桂䡁䅫兢求䝁䄴䅤杁䝁䅧兙祂䝁䅑睤桂䡁䅉党㝁䍁䅁䅣療䝁䅫杢あ䍁䄰睢浂䍁䅁督桂䝁䅷党獁䍁䅁睤療䡁䅉睡浂䝁䅷睢㍂䍁䅷䅉桂䝁䄴䅚杁䝁䄰睢畂䝁䅫䅤療䡁䅉兡畂䝁䅣䅉穂䝁䄸杚あ䡁䅣兙祂䝁䅕睏杁䡁䅙党潂䝁䅫睙獂䝁䅕䅉あ䡁䅉兙橂䝁䅳兡畂䝁䅣䅉桂䝁䄴䅚杁䝁䅙䅢求䝁䅕䅤杁䝁䄰兙畂䝁䅅睚求䝁䄰党畂䡁䅑睏杁䡁䅍睢浂䡁䅑睤桂䡁䅉党杁䡁䅍睢獂䡁䅕䅤灂䝁䄸杢穂䍁䅁杚療䡁䅉䅉䙂䙁䅙䅉橂䝁䅧兙祂䝁䅣兡畂䝁䅣睏杁䝁䅅杢歂䍁䅁杤求䝁䅧兡橂䝁䅷党杁䝁䄰党橂䝁䅧兙畂䝁䅫睙穂䍁䅷䅉桂䝁䄴䅚杁䡁䅑党橂䝁䅧杢灂䝁䅍兡桂䝁䄴督杁䝁䅕兣ㅂ䝁䅫䅣瑂䝁䅕杢あ䍁䄴䅉啂䝁䅧党杁䝁䅍睢瑂䡁䅁兙畂䡁䅫䅉瑂䝁䅅杣牂䝁䅕䅤穂䍁䅁兡あ䡁䅍䅉睂䡁䅉睢歂䡁䅕睙あ䡁䅍䅉桂䝁䄴䅚杁䡁䅍党祂䡁䅙兡橂䝁䅕督杁䡁䅑睢杁䡁䅉党あ䝁䅅兡獂䍁䅁兙畂䝁䅑䅉橂䝁䄸兢瑂䝁䅕杣橂䝁䅫兙獂䍁䅁杚ㅂ䝁䅕䅢灂䝁䄴睚獁䍁䅁睙療䝁䄴杤求䝁䄴兡求䝁䄴睙求䍁䅁督あ䝁䄸杣求䍁䅷䅉桂䝁䄴䅚杁䝁䅍兙祂䍁䅁睤桂䡁䅍䅡杁䝁䄸䅣求䡁䅉兙あ䝁䄸杣穂䑁䅳䅉橂䝁䄸兢瑂䝁䅕杣橂䝁䅫兙獂䍁䅁杤求䝁䅧兡橂䝁䅷党杁䡁䅉党睂䝁䅅兡祂䍁䅁杙ㅂ䡁䅍兡畂䝁䅕督穂䝁䅕督獁䍁䅁杚獂䝁䅕党あ䍁䅁睢㍂䝁䄴党祂䡁䅍睌療䡁䅁党祂䝁䅅䅤療䡁䅉督杁䝁䅅杢歂䍁䅁党獂䝁䅕睙あ䡁䅉兡橂䍁䅁杤求䝁䅧兡橂䝁䅷党杁䝁䅍䅡桂䡁䅉睚灂䝁䄴睚杁䝁䄴党あ䡁䅣睢祂䝁䅳䅉療䡁䅁党祂䝁䅅䅤療䡁䅉督獁䍁䅁兙穂䍁䅁睤求䝁䅷䅢杁䝁䅅督杁䝁䅑兡祂䝁䅕睙あ䍁䅁督桂䝁䅷党穂䍁䅁䅣求䡁䅉督療䝁䄴杢求䝁䅷䅉桂䝁䄴䅚杁䝁䅫杢歂䝁䅕䅣求䝁䄴䅚求䝁䄴䅤杁䝁䅑兡穂䡁䅑杣灂䝁䅉兤あ䝁䄸杣穂䍁䄴䅉䩂䡁䅑䅉穂䝁䅕杣㉂䝁䅕督杁䝁䅍兤穂䡁䅑睢瑂䝁䅕杣穂䍁䅁兡畂䍁䅁杔療䡁䅉䅤潂䍁䅁兑瑂䝁䅕杣灂䝁䅍兙獁䍁䅁䅤潂䝁䅕䅉䉂䡁䅍兡桂䍁䅁䅕桂䝁䅍兡浂䝁䅫睙獁䍁䅁兒ㅂ䡁䅉睢睂䝁䅕䅌杁䝁䅅杢歂䍁䅁䅔桂䡁䅑兡畂䍁䅁兑瑂䝁䅕杣灂䝁䅍兙畁䍁䅁杖療䝁䄴䅤灂䝁䅕杣杁䕁䅍睢祂䡁䅁睢祂䝁䅅䅤灂䝁䄸杢杁䡁䅣兙穂䍁䅁兡畂䝁䅍睢祂䡁䅁睢祂䝁䅅䅤求䝁䅑䅉灂䝁䄴䅉祁䑁䅁免㕁䍁䅁兙畂䝁䅑䅉灂䡁䅍䅉潂䝁䅕兙歂䡁䅅兤桂䡁䅉䅤求䡁䅉党歂䍁䅁兡畂䍁䅁杕桂䝁䅷党灂䝁䅣䅡獁䍁䅁杔療䡁䅉䅤潂䍁䅁睑桂䡁䅉睢獂䝁䅫杢桂䍁䄴䅁晄䅇䅁䅰䅁䙁䅙睢祂䝁䄴兙歂䝁䄸䅉卂䝁䅕兙獂䡁䅑入杁䙁䅑杣ㅂ䡁䅍䅤杁䝁䅫督杁䝁䅅䅉浂䡁䅕䅢獂䡁䅫䅉瑁䍁䅁兡畂䡁䅑党湂䡁䅉兙あ䝁䅕䅚杁䝁䅕兣ㅂ䝁䅫䅤㕂䍁䅁杣求䝁䅅䅢杁䝁䅕督あ䝁䅅䅤求䍁䅁兡畂䡁䅙党穂䡁䅑兢求䝁䄴䅤杁䡁䅑杣ㅂ䡁䅍䅤畁䅁䅁桰䅙乁佷䅁坂䝁䄸入桂䍁䅁杒灂䝁䄴兙畂䝁䅍兡桂䝁䅷䅌杁䕁䅫杢橂䍁䄴䅉求䝁䄴睚桂䝁䅣党穂䍁䅁兡畂䍁䅁䅤潂䝁䅕䅉睂䡁䅉睢㉂䝁䅫督灂䝁䄸杢杁䝁䄸杚杁䡁䅣睢祂䝁䅳䅣獂䝁䅅睙求䍁䅁杙求䝁䄴党浂䝁䅫䅤穂䍁䅁兙畂䝁䅑䅉穂䝁䅅杤灂䝁䄴睚穂䍁䅁䅣祂䝁䄸䅚ㅂ䝁䅍䅤穂䍁䅁兡畂䍁䅁䅤潂䝁䅕䅉噂䝁䄴兡あ䝁䅕䅚杁䙁䅍䅤桂䡁䅑党穂䍁䅁兙畂䝁䅑䅉灂䝁䄴䅤求䡁䅉杢桂䡁䅑兡療䝁䄴兙獂䝁䅷入畁䍁䅁䅖潂䝁䅕䅉橂䝁䄸兢睂䝁䅅杢㕂䍁䅁睢睂䝁䅕杣桂䡁䅑党穂䍁䅁䅤潂䡁䅉睢ㅂ䝁䅣䅡杁䡁䅑䅡祂䝁䅕党杁䡁䅍党湂䝁䄰党畂䡁䅑督㙁䍁䅁睖求䝁䅅䅢あ䝁䅧䅉呂䝁䄸䅢ㅂ䡁䅑兡療䝁䄴督獁䍁䅁䅓求䝁䅅䅢あ䝁䅧䅉呂䝁䄸䅢ㅂ䡁䅑兡療䝁䄴督獁䍁䅁兙畂䝁䅑䅉䩂䝁䄴杤求䡁䅍䅤瑂䝁䅕杢あ䍁䅁兔桂䝁䄴兙湂䝁䅕兢求䝁䄴䅤畁䍁䅁䅖潂䝁䅕䅉塂䝁䅕兙獂䡁䅑䅡杁䙁䅍睢獂䡁䅕䅤灂䝁䄸杢穂䍁䅁督求䝁䅣兢求䝁䄴䅤杁䝁䄸杚浂䝁䅕杣穂䍁䅁杚ㅂ䝁䅷䅢瑁䡁䅍党祂䡁䅙兡橂䝁䅕䅉祂䝁䅕䅤灂䡁䅉党瑂䝁䅕杢あ䍁䅁䅣祂䝁䄸䅚ㅂ䝁䅍䅤穂䑁䅳䅉祂䝁䅕睙療䡁䅉䅚牂䝁䅕党睂䝁䅫杢湂䍁䅁督求䡁䅉杤灂䝁䅍党穂䑁䅳䅉穂䡁䅑兙楂䝁䅷党杁䡁䅙兙獂䡁䅕党杁䝁䅅杢歂䍁䅁杚灂䡁䅧党歂䍁䅁睚求䝁䄴党祂䝁䅅䅢杁䝁䅅睙橂䝁䄸兤畂䡁䅑䅉灂䝁䄴杤求䡁䅍䅤瑂䝁䅕杢あ䍁䅁䅣祂䝁䄸䅚ㅂ䝁䅍䅤穂䑁䅳䅉畂䝁䄸杢瑁䡁䅅兤桂䝁䅷兡浂䝁䅫党歂䍁䅁䅣獂䝁䅅杢杁䝁䅅䅚瑂䝁䅫杢灂䡁䅍䅤祂䝁䅅䅤灂䝁䄸杢杁䡁䅍党祂䡁䅙兡橂䝁䅕督㝁䍁䅁兙畂䝁䅑䅉あ䝁䄸睢獂䡁䅍䅌杁䝁䅣兤灂䝁䅑兙畂䝁䅍党獁䍁䅁兙畂䝁䅑䅉穂䝁䅕杣㉂䝁䅫睙求䡁䅍䅉あ䝁䄸䅉睂䡁䅉睢瑂䝁䄸䅤求䍁䅁䅤潂䝁䅕䅉浂䝁䅫杢桂䝁䄴睙灂䝁䅅䅢杁䡁䅣党獂䝁䅷兌楂䝁䅕兡畂䝁䅣䅉桂䝁䄴䅚杁䡁䅉党あ䝁䅫杣求䝁䄰党畂䡁䅑䅉穂䝁䅕睙ㅂ䡁䅉兡あ䡁䅫䅉療䝁䅙䅉求䝁䄰䅣獂䝁䄸入求䝁䅕督畁䍁䅁䅖潂䝁䅕䅉穂䝁䅕睚瑂䝁䅕杢あ䍁䅁兙獂䡁䅍睢杁䡁䅁杣療䡁䅙兡歂䝁䅕督杁䡁䅣党桂䝁䅷䅤潂䍁䅁兢桂䝁䄴兙湂䝁䅕兢求䝁䄴䅤杁䡁䅍党祂䡁䅙兡橂䝁䅕督獁䍁䅁督ㅂ䝁䅍䅡杁䝁䅅督杁䝁䅫杢歂䝁䅫杤灂䝁䅑兤桂䝁䅷䅉祂䝁䅕䅤灂䡁䅉党瑂䝁䅕杢あ䍁䅷䅉瑂䝁䅅杢桂䝁䅣党歂䍁䅷䅉桂䝁䄴䅚杁䝁䅉杣療䝁䅳党祂䝁䅅睚求䍁䅁兙橂䝁䅍睢ㅂ䝁䄴䅤穂䍁䅷䅉桂䡁䅍䅉㍂䝁䅕䅢獂䍁䅁兙穂䍁䅁杚灂䝁䄴兙畂䝁䅍兡桂䝁䅷䅉湂䡁䅕兡歂䝁䅅杢橂䝁䅕䅉桂䝁䄴䅚杁䝁䅅䅚㉂䝁䅫督療䡁䅉入杁䡁䅍党祂䡁䅙兡橂䝁䅕督畁䍁䅁䅖潂䝁䅫督杁䡁䅍党湂䝁䄰党畂䡁䅑䅉穂䝁䅕杣㉂䝁䅕督杁䝁䅍睢祂䡁䅁睢祂䝁䅅䅤求䍁䅷䅉睂䡁䅕杙獂䝁䅫睙杁䝁䅅杢歂䍁䅁䅣祂䝁䅫杤桂䡁䅑党杁䡁䅍睙潂䝁䄸睢獂䍁䅁督㕂䡁䅍䅤求䝁䄰督獁䍁䅁䅡灂䝁䅣䅡求䡁䅉䅉求䝁䅑兤橂䝁䅅䅤灂䝁䄸杢杁䝁䅫杢穂䡁䅑兡あ䡁䅕䅤灂䝁䄸杢穂䍁䅷䅉潂䝁䄸督睂䝁䅫䅤桂䝁䅷督杁䝁䅅杢歂䍁䅁䅡求䝁䅅䅢あ䝁䅧睙桂䡁䅉党杁䝁䅙兙橂䝁䅫䅢灂䡁䅑兡求䡁䅍䅌杁䝁䄸䅤潂䝁䅕杣杁䝁䄴睢畂䍁䄰䅣祂䝁䄸杚灂䡁䅑䅉療䡁䅉睚桂䝁䄴兡㙂䝁䅅䅤灂䝁䄸杢穂䍁䅷䅉桂䝁䄴䅚杁䡁䅍䅤桂䡁䅑党杁䝁䅅杢歂䍁䅁䅢療䝁䅍兙獂䍁䅁睚療䡁䅙党祂䝁䄴兢求䝁䄴䅤穂䍁䅷䅉桂䡁䅍䅉㍂䝁䅕䅢獂䍁䅁兙穂䍁䅁兡畂䡁䅍䅤灂䡁䅑兤あ䝁䅫睢畂䝁䅅䅢杁䝁䅅杢歂䍁䅁兡畂䝁䅑兡㉂䝁䅫䅚ㅂ䝁䅅䅢杁䝁䅍兤穂䡁䅑睢瑂䝁䅕杣穂䍁䄴䅉啂䝁䅧党杁䕁䅧党桂䝁䅷䅤潂䍁䅁睕療䝁䅷兤あ䝁䅫睢畂䡁䅍䅉穂䝁䅕睚瑂䝁䅕杢あ䍁䅁睢浂䝁䅙党祂䡁䅍䅉㉂䝁䅅杣灂䝁䄸兤穂䍁䅁兡畂䡁䅍兤祂䝁䅅杢橂䝁䅕䅉睂䡁䅉睢歂䡁䅕睙あ䡁䅍䅉橂䝁䄸兢睂䡁䅉兡穂䝁䅫杢湂䍁䅁督あ䝁䄸䅣杁䝁䅷睢穂䡁䅍䅌杁䝁䅣杣療䡁䅕䅣杁䝁䅷兡浂䝁䅕䅌杁䝁䅣杣療䡁䅕䅣杁䝁䅑兡穂䝁䅅杙灂䝁䅷兡あ䡁䅫䅌杁䡁䅣䅡療䝁䅷党杁䝁䅷兡浂䝁䅕䅌杁䝁䅍杣灂䡁䅑兡橂䝁䅅䅢杁䝁䅫䅢獂䝁䄴党穂䡁䅍䅌杁䝁䅅睙橂䝁䅫䅚求䝁䄴䅤獁䍁䅁兙畂䝁䅑䅉潂䝁䄸督睂䝁䅫䅤桂䝁䅷䅉灂䝁䄴䅚求䝁䄰杢灂䡁䅑入杁䝁䅫杢穂䡁䅕杣桂䝁䄴睙求䍁䄴䅉啂䝁䅧党杁䡁䅍党湂䝁䄰党畂䡁䅑䅉桂䝁䅷督療䍁䅁䅣祂䝁䄸杤灂䝁䅑党穂䍁䅁睤療䡁䅉睡穂䝁䅫䅤求䍁䅁党瑂䡁䅁䅢療䡁䅫党求䍁䅁杙求䝁䄴党浂䝁䅫䅤穂䍁䅷䅉潂䝁䅕兙獂䡁䅑䅡杁䝁䅅睙橂䝁䄸兤畂䡁䅑䅉穂䝁䄸䅢ㅂ䡁䅑兡療䝁䄴督獁䍁䅁䅢求䝁䅅杤求䍁䅁兢桂䝁䄴兙湂䝁䅕兢求䝁䄴䅤獁䍁䅁杙求䝁䄴党浂䝁䅫䅤穂䍁䅁兙歂䝁䄰兡畂䝁䅫督あ䡁䅉兙あ䝁䅫睢畂䍁䅷䅉潂䝁䅕兙獂䡁䅑䅡杁䡁䅁䅢桂䝁䄴䅉求䝁䄴杣療䝁䅷䅢瑂䝁䅕杢あ䍁䅷䅉浂䝁䅫杢桂䝁䄴睙灂䝁䅅䅢杁䡁䅣党獂䝁䅷杢求䡁䅍督獁䍁䅁兙畂䝁䅑䅉歂䝁䅕睙灂䡁䅍兡療䝁䄴䅉穂䡁䅕䅣睂䝁䄸杣あ䍁䅁䅣祂䝁䄸䅚ㅂ䝁䅍䅤穂䍁䅁兙畂䝁䅑䅉穂䝁䅕杣㉂䝁䅫睙求䡁䅍䅉あ䝁䄸䅉瑂䝁䅫䅚瑁䡁䅍兡㙂䝁䅕䅉桂䝁䄴䅚杁䝁䅷兙祂䝁䅣党杁䝁䅍睢祂䡁䅁睢祂䝁䅅䅤求䍁䅁党瑂䡁䅁䅢療䡁䅫党祂䡁䅍䅉桂䝁䄴䅚杁䡁䅁杣療䝁䅙党穂䡁䅍兡療䝁䄴兙獂䍁䅁兙穂䡁䅍睢橂䝁䅫兙あ䝁䅫睢畂䡁䅍杌杁䙁䅑䅡求䍁䅁兓畂䡁䅙党穂䡁䅑兢求䝁䄴䅤杁䕁䄰兙畂䝁䅅睚求䝁䄰党畂䡁䅑䅉穂䝁䅕睚瑂䝁䅕杢あ䍁䅁䅣祂䝁䄸杤灂䝁䅑党穂䍁䅁杚灂䡁䅧党歂䍁䅁兡畂䝁䅍睢瑂䝁䅕䅌杁䝁䅕兣ㅂ䝁䅫䅤㕂䍁䅷䅉瑂䡁䅕䅢あ䝁䅫兌桂䡁䅍督求䡁䅑䅌杁䝁䅅杢歂䍁䅁兙獂䡁䅑党祂䝁䄴兙あ䝁䅫杤求䍁䅁䅣祂䝁䄸䅚ㅂ䝁䅍䅤穂䍁䅁兙畂䝁䅑䅉穂䝁䄸䅢ㅂ䡁䅑兡療䝁䄴督杁䡁䅑睢杁䝁䅫杢歂䝁䅫杤灂䝁䅑兤桂䝁䅷䅉灂䝁䄴杤求䡁䅍䅤療䡁䅉督杁䝁䅅杢歂䍁䅁兡畂䡁䅍䅤灂䡁䅑兤あ䝁䅫睢畂䝁䅅䅢杁䝁䅍䅢灂䝁䅕杢あ䡁䅍䅉あ䝁䅧杣療䡁䅕睚潂䍁䅁兡あ䡁䅍䅉歂䝁䅫杣求䝁䅍䅤杁䡁䅍兙獂䝁䅕督杁䝁䅙睢祂䝁䅍党獁䍁䅁睙療䝁䄴督ㅂ䝁䅷䅤桂䝁䄴䅤杁䝁䅍䅡桂䝁䄴杢求䝁䅷䅌杁䝁䅉兙畂䝁䅳督獁䍁䅁杙祂䝁䄸睡求䡁䅉兌歂䝁䅕兙獂䝁䅕杣穂䍁䅷䅉桂䝁䄴䅚杁䝁䅫杢歂䝁䅕䅣求䝁䄴䅚求䝁䄴䅤杁䝁䅙兡畂䝁䅅杢橂䝁䅫兙獂䍁䅁兙歂䡁䅙兡穂䝁䅕杣穂䍁䄴䅉啂䝁䅧党杁䝁䅍睢瑂䡁䅁兙畂䡁䅫䅉㍂䝁䅅督杁䝁䅙睢祂䝁䄰党祂䝁䅷入杁䝁䅳杢療䡁䅣杢杁䝁䅅督杁䕁䅫杔䡂䍁䅁兖畁䙁䅍杌獁䍁䅁兓畂䝁䅍杌杁䝁䅅杢歂䍁䅁睙潂䝁䅅杢湂䝁䅕䅚杁䝁䅫䅤穂䍁䅁杢桂䝁䄰党杁䡁䅑睢杁䙁䅙睢㕂䝁䅅䅉䝂䝁䅫杢桂䝁䄴睙灂䝁䅅䅢獁䍁䅁兓畂䝁䅍杌杁䝁䅫杢杁䕁䅅䅣祂䝁䅫䅢杁䑁䅉䅍硁䑁䅑杌杁䙁䅙睢㕂䝁䅅䅉䝂䝁䅫杢桂䝁䄴睙灂䝁䅅䅢獁䍁䅁兓畂䝁䅍杌杁䡁䅣兙穂䍁䅁杚療䡁䅕杢歂䝁䅕䅚杁䝁䅫杢杁䑁䅅兏㍁䑁䅕䅉桂䝁䄴䅚杁䝁䅫督杁䝁䅉兙穂䝁䅕䅚杁䝁䅫杢杁䕁䄴党㍂䍁䅁兗療䡁䅉睡獁䍁䅁杔求䡁䅣䅉婂䝁䄸杣牂䍁䄴䅁䭂䅆䅁䅅䅣䙁䅙兤獂䝁䅍兙畂䍁䅁兔桂䡁䅑党祂䝁䅫兙獂䡁䅍䅉䑂䝁䄸兢睂䝁䅅杢㕂䍁䅷䅉あ䝁䄸睚求䡁䅑䅡求䡁䅉䅉㍂䝁䅫䅤潂䍁䅁兡あ䡁䅍䅉穂䡁䅕杙穂䝁䅫䅚灂䝁䅅杣灂䝁䅕督獁䍁䅁䅣祂䝁䄸䅚ㅂ䝁䅍党穂䍁䅁兙畂䝁䅑䅉穂䡁䅕䅣睂䝁䅷兡求䡁䅍䅉橂䝁䄸杢穂䡁䅑杣ㅂ䝁䅍䅤灂䝁䄸杢杁䝁䅅睚湂䡁䅉党湂䝁䅅䅤求䡁䅍䅉睂䡁䅉兡瑂䝁䅅杣灂䝁䅷入杁䝁䅫杢杁䡁䅑䅡求䍁䅁兖畂䝁䅫䅤求䝁䅑䅉呂䡁䅑兙あ䝁䅕督畁䍁䅁兓あ䍁䅁睢睂䝁䅕杣桂䡁䅑党穂䍁䅁䅤潂䡁䅉睢ㅂ䝁䅣䅡杁䝁䅙睢ㅂ䡁䅉䅉穂䝁䅕睚瑂䝁䅕杢あ䡁䅍杏杁䕁䅅睚湂䡁䅉党湂䝁䅅䅤求䡁䅍䅌杁䕁䅅督睂䝁䅧兙獂䡁䅑䅌杁䕁䅍睢畂䝁䅍杣求䡁䅑党獁䍁䅁兙畂䝁䅑䅉䑂䝁䅅䅢橂䝁䅫兤瑂䍁䄴䅉啂䝁䅧党杁䝁䅍睢瑂䡁䅁兙畂䡁䅫䅉睂䡁䅉睢㉂䝁䅫䅚求䡁䅍䅉橂䡁䅉兤穂䝁䅧党歂䍁䅁督あ䝁䄸杢求䡁䅍䅌杁䡁䅍兙畂䝁䅑䅉桂䝁䄴䅚杁䝁䅣杣桂䡁䅙党獂䍁䅷䅉穂䝁䅅杢歂䍁䅷䅉桂䝁䄴䅚杁䝁䄸䅤潂䝁䅕杣杁䝁䅅睚湂䡁䅉党湂䝁䅅䅤求䡁䅍睏杁䝁䅅杢歂䍁䅁杣求䝁䅷兙あ䝁䅕䅚杁䡁䅁杣療䝁䅑兤橂䡁䅑督杁䝁䅅杢歂䍁䅁督求䡁䅉杤灂䝁䅍党穂䍁䅁䅤潂䝁䅅䅤杁䝁䅅杣求䍁䅁兙睂䡁䅁䅢灂䝁䅕䅚杁䝁䅫杢杁䝁䅍睢畂䡁䅍䅤祂䡁䅕睙あ䝁䅫睢畂䍁䅁兙畂䝁䅑䅉瑂䝁䅅兡畂䡁䅑党畂䝁䅅杢橂䝁䅕䅉療䝁䅙䅉潂䝁䅫睚潂䡁䅣兙㕂䡁䅍䅌杁䡁䅍䅤祂䝁䅕党あ䡁䅍䅌杁䝁䅅杢歂䍁䅁睢あ䝁䅧党祂䍁䅁䅣ㅂ䝁䅉䅢灂䝁䅍䅉㍂䝁䄸杣牂䡁䅍䅌杁䝁䅅督杁䡁䅣党獂䝁䅷䅉桂䡁䅍䅉灂䝁䄴䅉あ䝁䅧党杁䝁䅍睢畂䡁䅍䅤祂䡁䅕睙あ䝁䅫睢畂䍁䅁睢浂䍁䅁䅡療䡁䅕督灂䝁䄴睚杁䝁䅅杢歂䍁䅁睙療䝁䄰兢求䡁䅉睙灂䝁䅅䅢獁䍁䅁兡畂䝁䅑兤穂䡁䅑杣灂䝁䅅䅢獁䍁䅁兙畂䝁䅑䅉療䡁䅑䅡求䡁䅉䅉畂䝁䄸杢祂䝁䅕督灂䝁䅑党畂䡁䅑兡桂䝁䅷䅉浂䝁䅅睙灂䝁䅷兡あ䝁䅫党穂䍁䄴䅉䩂䡁䅑䅉桂䝁䅷督療䍁䅁睢浂䝁䅙党祂䡁䅍䅉桂䡁䅍䅣潂䝁䅅䅢あ䍁䅁兢灂䡁䅧䅉桂䝁䄴䅚杁䝁䅅督睂䝁䅧兙獂䡁䅑䅉橂䝁䄸杢穂䡁䅑杣ㅂ䝁䅍䅤灂䝁䄸杢杁䡁䅁兙㉂䝁䅫杢湂䍁䅁督求䡁䅉杤灂䝁䅍党穂䑁䅳䅉祂䝁䅕兙歂䡁䅫兌瑂䝁䅫䅥求䝁䅑䅉橂䝁䄸杢橂䡁䅉党あ䝁䅕睏杁䝁䅅杢歂䍁䅁睙桂䝁䅷睙灂䡁䅕兢杁䡁䅁杣療䝁䅑兤橂䡁䅑督杁䝁䅙睢祂䍁䅁䅤潂䝁䅕䅉桂䝁䄴兡瑂䝁䅅䅢杁䝁䅙党求䝁䅑䅌杁䡁䅁䅢桂䡁䅍䅤灂䝁䅍督獁䍁䅁兙畂䝁䅑䅉㍂䝁䅅䅤求䡁䅉䅉あ䡁䅉党桂䡁䅑兢求䝁䄴䅤杁䝁䅫杢歂䡁䅕督あ䡁䅉兡求䡁䅍杌杁䙁䅑䅡求䍁䅁睙療䝁䄰䅣桂䝁䄴入杁䡁䅣兙穂䍁䅁杚療䡁䅉兢求䡁䅉䅢㕂䍁䅁睡畂䝁䄸睤畂䍁䅁兙穂䍁䅁杖灂䡁䅉睚灂䝁䄴兡桂䍁䅁䅓療䝁䅷䅚橂䝁䄸䅌杁䕁䅫杢橂䍁䄴䅉桂䝁䄴䅚杁䝁䅍䅡桂䝁䄴睚求䝁䅑䅉灂䡁䅑督杁䝁䄴兙瑂䝁䅕䅉あ䝁䄸䅉坂䡁䅕䅢橂䝁䅅杢杁䕁䄰兙あ䝁䅕杣灂䝁䅅䅢穂䍁䅁睑療䝁䄰䅣桂䝁䄴入畁䍁䅁杖ㅂ䝁䅷睙桂䝁䄴䅉乂䝁䅅䅤求䡁䅉兡桂䝁䅷督杁䕁䅍睢瑂䡁䅁兙畂䡁䅫䅉㍂䝁䅅督杁䝁䅙睢ㅂ䝁䄴䅚求䝁䅑䅉灂䝁䄴䅉硁䑁䅫䅍㕁䍁䅁兙畂䝁䅑䅉灂䡁䅍䅉潂䝁䅕兙歂䡁䅅兤桂䡁䅉䅤求䡁䅉党歂䍁䅁兡畂䍁䅁村灂䡁䅉兢灂䝁䄴睚潂䝁䅅兢獁䍁䅁兑獂䝁䅅杙桂䝁䄰兙畁䅁䅁硹䅣䩁䕷䅁塂䍁䄴䅉兂䍁䄴䅉䑂䝁䅅杣求䡁䅫䅉祂䝁䅅杢牂䡁䅍䅉桂䝁䄰睢畂䝁䅣䅉あ䝁䅧党杁䝁䅷兙祂䝁䅣党穂䡁䅑䅉畂䝁䅕䅤杁䝁䅷党桂䡁䅍党杁䙁䅉兒䩂䙁䅑督杁䡁䅣兡あ䝁䅧䅉桂䍁䅁睤求䝁䅷䅢瑁䝁䅑兡㉂䝁䅕杣穂䝁䅫杚灂䝁䅕䅚杁䡁䅁睢祂䡁䅑杚療䝁䅷兡療䍁䅁睢浂䍁䅁䅡灂䝁䅣䅡瑁䡁䅅兤桂䝁䅷兡あ䡁䅫䅌杁䝁䄸䅣求䡁䅉兙あ䝁䅫睢畂䝁䅅䅢獂䡁䅫䅉橂䡁䅉兡あ䝁䅫睙桂䝁䅷䅉橂䝁䄸兢瑂䝁䅕杣橂䝁䅫兙獂䍁䅁杣求䝁䅅䅢杁䝁䅕督あ䝁䅅䅤求䍁䅷䅉㍂䝁䅧兡橂䝁䅧䅉灂䝁䄴睙獂䡁䅕䅚求䡁䅍䅉硁䍁䅷䅎穁䑁䅁䅉畂䝁䅕䅤杁䝁䅷党桂䡁䅍党杁䡁䅁杣療䡁䅁党祂䡁䅑兡求䡁䅍䅉橂䝁䄸杤求䡁䅉兡畂䝁䅣䅉桂䡁䅁䅣祂䝁䄸䅥灂䝁䄰兙あ䝁䅕䅢㕂䍁䅁免㍁䑁䅉䅉瑂䝁䅫䅢獂䝁䅫睢畂䍁䅁督硂䡁䅕兙祂䝁䅕䅉浂䝁䅕党あ䍁䅁兙畂䝁䅑䅉桂䍁䅁䅣療䡁䅉䅤浂䝁䄸䅢灂䝁䄸䅉療䝁䅙䅉㍁䑁䅧䅉穂䝁䅕䅢浂䍁䄰督あ䝁䄸杣桂䝁䅣党杁䝁䄸䅣求䡁䅉兙あ䝁䅫杢湂䍁䅁䅣祂䝁䄸䅣求䡁䅉䅤灂䝁䅕督杁䝁䅅督杁䝁䄸杚杁䙁䅍党睂䡁䅑党瑂䝁䅉党祂䍁䅁睍睁䍁䅷䅉祁䑁䅁杍ぁ䍁䄴䅉塂䝁䅫䅤潂䍁䅁睢浂䝁䅙兡橂䝁䅕督杁䝁䅫杢杁䕁䄴党㍂䍁䅁兗療䡁䅉睡獁䍁䅁䅔療䝁䄴䅚療䝁䄴䅌杁䕁䅅兢穂䡁䅑党祂䝁䅑兙瑂䍁䅁兙畂䝁䅑䅉䕂䝁䅅䅢獂䝁䅅督獁䍁䅁䅤潂䝁䅕䅉橂䝁䄸兢睂䝁䅅杢㕂䍁䅁杣求䝁䄰兙灂䝁䄴督杁䝁䅙睢橂䡁䅕督求䝁䅑䅉療䝁䄴䅉灂䝁䄴杤求䡁䅍䅤灂䝁䄴睚杁䡁䅁杣灂䝁䄰兙祂䝁䅫䅢㕂䍁䅁兡畂䍁䅁督灂䝁䄴睚獂䝁䅕兌あ䝁䅕杢桂䝁䄴䅤獁䍁䅁兡畂䝁䅑兤穂䡁䅑杣灂䝁䅅䅢獁䍁䅁睤桂䡁䅉党潂䝁䄸兤穂䝁䅕䅉桂䝁䄴䅚杁䡁䅉党あ䝁䅅兡獂䍁䅁䅣祂䝁䄸䅣求䡁䅉䅤灂䝁䅕督杁䝁䅷睢橂䝁䅅䅤求䝁䅑䅉灂䝁䄴䅉あ䝁䅧党杁䙁䅕杌呂䍁䄴䅉桂䝁䄴䅚杁䕁䄴睢祂䡁䅑䅡求䡁䅉杢杁䝁䅅杢歂䍁䅁睖求䡁䅍䅤求䡁䅉杢杁䕁䅕兤祂䝁䄸䅣求䍁䅷䅉ㅂ䝁䄴䅚求䡁䅉䅉獂䝁䄸杢湂䍁䄰䅤求䡁䅉兢杁䝁䄴党あ䍁䅁䅢求䝁䅅督求䡁䅍䅉㍂䝁䅫䅤潂䍁䅁杙ㅂ䝁䅫䅢あ䍁䄰兡畂䍁䅁杣求䝁䄴䅤畁䅁䅁䈴䅧䅁偯䅁塂䍁䄴䅉卂䍁䄴䅉䍂䝁䅕杣牂䝁䅷党㕂䍁䅁睑療䡁䅉䅣療䡁䅉兙あ䝁䅫睢畂䍁䅷䅉桂䝁䄴䅉灂䝁䄴督ㅂ䡁䅉兙畂䝁䅍党杁䝁䅧睢獂䝁䅑兡畂䝁䅣䅉橂䝁䄸兢睂䝁䅅杢㕂䍁䅷䅉療䡁䅁党祂䝁䅅䅤求䡁䅍䅉桂䡁䅍䅉桂䍁䅁睙療䝁䄰兢求䡁䅉睙灂䝁䅅䅢杁䝁䅷兡畂䝁䅕督杁䡁䅣杣灂䡁䅑党祂䡁䅍䅉㍂䝁䄸杣獂䝁䅑睤灂䝁䅑党畁䍁䅁兓あ䍁䅁睢睂䝁䅕杣桂䡁䅑党穂䍁䅁兡畂䍁䅁䅤㍂䝁䄸䅉穂䝁䅕睚瑂䝁䅕杢あ䡁䅍䅌杁䕁䅫杢穂䡁䅕杣桂䝁䄴睙求䍁䅁兙畂䝁䅑䅉卂䝁䅕兡畂䡁䅍兤祂䝁䅅杢橂䝁䅕䅉流䍁䅁兔療䝁䄴睢獂䝁䅫杢求䍁䅁兒㑂䝁䅍党穂䡁䅍杌杁䙁䅑䅡求䍁䅁兓畂䡁䅍兤祂䝁䅅杢橂䝁䅕䅉穂䝁䅕睚瑂䝁䅕杢あ䍁䅁兤畂䝁䅑党祂䡁䅣杣灂䡁䅑党穂䍁䅁睙療䝁䄰兢求䡁䅉睙灂䝁䅅䅢杁䝁䅫杢穂䡁䅕杣桂䝁䄴睙求䍁䅁杙ㅂ䡁䅍兡畂䝁䅕督穂䍁䅷䅉灂䝁䄴睙獂䡁䅕䅚灂䝁䄴睚杁䝁䅕䅥橂䝁䅕督穂䍁䅁兙畂䝁䅑䅉穂䡁䅕杣睂䝁䅷兤穂䍁䅁䅢灂䝁䄴党穂䍁䅷䅉桂䝁䅑兢灂䡁䅑䅤求䝁䅑䅉獂䝁䅫杢求䡁䅍䅌杁䝁䅅杢歂䍁䅁督睂䝁䅕睙灂䝁䅅䅢あ䡁䅫䅉睂䝁䅕杣穂䝁䄸杢桂䝁䅷䅉獂䝁䅫杢求䡁䅍杌杁䙁䅑䅡灂䡁䅍䅉穂䝁䅕睚瑂䝁䅕杢あ䍁䅁兙獂䡁䅍睢杁䡁䅁杣療䡁䅙兡歂䝁䅕督杁䝁䅅睙橂䝁䅫䅚求䝁䄴䅤杁䝁䅅杢歂䍁䅁䅡求䝁䅅䅢あ䝁䅧䅉灂䝁䄴督ㅂ䡁䅉兙畂䝁䅍党杁䝁䅅杢歂䍁䅁杣求䝁䅫杢穂䡁䅕杣桂䝁䄴睙求䍁䅁䅣祂䝁䄸䅚ㅂ䝁䅍䅤穂䑁䅳䅉灂䝁䄴督ㅂ䡁䅉兙畂䝁䅍党杁䝁䅙睢祂䍁䅁睙療䝁䄰兢求䡁䅉睙灂䝁䅅䅢杁䡁䅉兡穂䝁䅳督㝁䍁䅁睙桂䡁䅍兤桂䝁䅷䅤㕂䍁䅁兙畂䝁䅑䅉穂䡁䅁党橂䝁䅫兙獂䡁䅑入杁䝁䅕杢㉂䝁䅫杣療䝁䄴兢求䝁䄴䅤桂䝁䅷䅉睂䡁䅉睢歂䡁䅕睙あ䡁䅍睏杁䡁䅍䅣求䝁䅍兡桂䝁䅷兡㙂䝁䅕䅚杁䝁䅫杢穂䡁䅕杣桂䝁䄴睙求䍁䅁睙療䡁䅙党祂䝁䅅睚求䡁䅍䅉浂䝁䄸杣杁䝁䅙兡畂䝁䅕䅉桂䡁䅉䅤穂䍁䅁兙畂䝁䅑䅉煂䝁䅕睤求䝁䅷杣㕂䍁䅁党㑂䡁䅁睢穂䡁䅕杣求䡁䅍睏杁䝁䅕䅥橂䝁䅕督穂䍁䅁䅢灂䝁䅅杙灂䝁䅷兡あ䡁䅫䅉桂䝁䄴䅚杁䝁䅫杢獂䝁䅅杢歂䍁䅁兢桂䡁䅉兡畂䝁䅕䅉橂䝁䄸杤求䡁䅉兙湂䝁䅕䅉浂䝁䄸杣杁䡁䅍兢桂䝁䅷䅢杁䡁䅑睢杁䝁䄰党歂䝁䅫兤瑂䍁䄰督灂䡁䅯党歂䍁䅁兡畂䡁䅍兤祂䝁䅕䅚穂䑁䅳䅉桂䝁䄴䅚杁䝁䅍睢瑂䝁䄰党祂䝁䅍兡桂䝁䅷䅉湂䝁䅕杢求䡁䅉兙獂䍁䅁䅢灂䝁䅅杙灂䝁䅷兡あ䡁䅫䅌杁䡁䅕兢楂䡁䅉党獂䝁䅷兙獁䍁䅁䅣祂䝁䄸杚求䡁䅍督灂䝁䄸杢桂䝁䅷䅉獂䝁䅫兙楂䝁䅫䅢灂䡁䅑入獁䍁䅁䅚灂䡁䅉党橂䡁䅑睢祂䡁䅍䅉桂䝁䄴䅚杁䝁䄸杚浂䝁䅫睙求䡁䅉督獁䍁䅁睙療䝁䄰兢求䡁䅉睙灂䝁䅅䅢杁䡁䅁杣療䡁䅁党祂䡁䅑入獁䍁䅁兙畂䝁䅑䅉穂䡁䅕杣求䡁䅑入杁䡁䅁杣療䝁䅑兤橂䡁䅑督獁䍁䅁兙穂䍁䅁睤求䝁䅷䅢杁䝁䅅督杁䡁䅁杣療䝁䅑兤橂䡁䅑督杁䝁䅙睢祂䍁䅁䅤求䝁䅍䅡畂䝁䄸䅢療䝁䅣入獁䍁䅁兙畂䝁䅑䅉獂䝁䅫杚求䍁䅁督橂䝁䅫党畂䝁䅍党穂䍁䅁兙畂䝁䅑䅉あ䡁䅉兙㉂䝁䅕䅢杁䝁䅫杢歂䡁䅕督あ䡁䅉兡求䡁䅍杌杁䕁䅫杢杁䝁䅅䅚歂䝁䅫䅤灂䝁䄸杢獁䍁䅁䅤潂䝁䅫督杁䡁䅍党湂䝁䄰党畂䡁䅑䅉療䝁䅙杚求䡁䅉督杁䝁䅍入楂䝁䅕杣杁䡁䅉兡穂䝁䅳䅉穂䝁䄸䅢ㅂ䡁䅑兡療䝁䄴督㝁䍁䅁睙祂䝁䅫兢求䍁䅁兙畂䝁䅑䅉浂䝁䅫䅚求䝁䅷兡あ䡁䅫䅉灂䝁䄴督ㅂ䡁䅉兙畂䝁䅍党杁䡁䅁杣療䝁䅑兤橂䡁䅑督㝁䍁䅁兢求䝁䅑兡橂䝁䅅䅢杁䡁䅁杣療䝁䅙党穂䡁䅍兡療䝁䄴兙獂䍁䅁睙療䡁䅙党祂䝁䅅睚求䡁䅍睏杁䡁䅣睢祂䝁䅳党祂䡁䅍升杁䝁䅍睢瑂䡁䅁党畂䡁䅍兙あ䝁䅫睢畂䍁䅁兡畂䡁䅍兤祂䝁䅅杢橂䝁䅕䅉睂䡁䅉睢歂䡁䅕睙あ䡁䅍睏杁䝁䅣党畂䝁䅕杣桂䝁䅷䅉灂䝁䄴督ㅂ䡁䅉兙畂䝁䅍党㝁䍁䅁䅣求䡁䅉督療䝁䄴兙獂䍁䅁䅢灂䝁䄴党穂䍁䅁兡畂䡁䅍兤祂䝁䅅杢橂䝁䅕䅉穂䝁䄸䅢ㅂ䡁䅑兡療䝁䄴督獁䍁䅁兡畂䝁䅍䅢ㅂ䝁䅑兡畂䝁䅣䅉潂䝁䄸兢求䍁䅷䅉橂䝁䄸杢歂䝁䄸睌橂䝁䄸兌療䡁䅁䅌杁䝁䅅兤あ䝁䄸䅌杁䝁䅅杢歂䍁䅁睙療䝁䅷䅢求䝁䅍䅤灂䝁䅉䅢求䡁䅍睏杁䝁䅅兤あ䝁䄸兢療䝁䅉兡獂䝁䅕䅌杁䝁䅷兙㍂䍁䅁党畂䝁䅙睢祂䝁䅍党瑂䝁䅕杢あ䍁䅷䅉睂䡁䅕杙獂䝁䅫睙杁䝁䄸杚浂䝁䅫睙灂䝁䅅䅢穂䍁䅁兙畂䝁䅑䅉求䝁䅑兤橂䝁䅅䅤療䡁䅉睊穂䍁䅁䅢求䝁䅣兙獂䍁䅷䅉桂䝁䄴䅚杁䝁䅕兢睂䝁䅷睢㕂䝁䄰党畂䡁䅑䅉睂䡁䅉兙橂䡁䅑兡橂䝁䅕督杁䝁䅷兡桂䝁䅉兡獂䝁䅫䅤㕂䍁䅷䅉桂䡁䅍䅉㍂䝁䅕䅢獂䍁䅁兙穂䍁䅁兡畂䝁䅍兡歂䝁䅕杢あ䝁䅅䅢杁䝁䄰党歂䝁䅫睙桂䝁䅷䅉桂䝁䄴䅚杁䡁䅁杣療䡁䅁党祂䡁䅑入杁䝁䅅杢歂䍁䅁睙祂䝁䅫兢求䍁䅁兡畂䡁䅍兤祂䝁䅅杢橂䝁䅕䅉睂䡁䅉睢歂䡁䅕睙あ䡁䅍睏杁䝁䅅䅤瑁䡁䅉兡穂䝁䅳䅉桂䝁䄴䅚杁䝁䅅䅢あ䝁䅕杣畂䝁䅅䅤灂䡁䅙党杁䡁䅉兡穂䝁䅳䅉灂䝁䄴督ㅂ䡁䅉兙畂䝁䅍党杁䡁䅁杣療䝁䅣杣桂䝁䄰䅉瑂䝁䅅杢桂䝁䅣党瑂䝁䅕杢あ䍁䅁督求䡁䅉杤灂䝁䅍党穂䑁䅳䅉睂䡁䅉睢浂䝁䅕督穂䝁䅫睢畂䝁䅅䅢杁䝁䅷兡桂䝁䅉兡獂䝁䅫䅤㕂䑁䅳䅉求䝁䄴党祂䝁䅣入杁䝁䅅杢歂䍁䅁兢桂䡁䅉兡畂䝁䅕䅉祂䝁䅫督牂䡁䅍睏杁䝁䅅杢歂䍁䅁䅣祂䝁䄸杤灂䝁䅑党穂䍁䅁兡畂䡁䅍兤祂䝁䅅杢橂䝁䅕䅉睂䡁䅉睢歂䡁䅕睙あ䡁䅍䅉あ䝁䄸䅉あ䝁䅧党杁䕁䅷䅢療䡁䅫䅚湁䡁䅍䅉瑂䝁䅅杣牂䝁䅕䅤睂䝁䅷兙橂䝁䅕杌杁䙁䅑䅡求䍁䅁杕求䝁䅫杢穂䡁䅕杣桂䝁䄴睙求䍁䅁杊杁䕁䄰睢畂䝁䄸䅢灂䝁䄴党杁䕁䅕䅥橂䝁䅕督穂䍁䅁督求䝁䅣兢求䝁䄴䅤杁䡁䅁杣療䡁䅙兡歂䝁䅕督杁䡁䅑杣求䝁䅅䅤㕂䍁䅁兙畂䝁䅑䅉浂䝁䅅睙ㅂ䝁䅷䅤桂䡁䅑兡㉂䝁䅕䅉祂䝁䅕兡畂䡁䅍兤祂䝁䅅杢橂䝁䅕䅉穂䝁䄸䅢ㅂ䡁䅑兡療䝁䄴督㝁䍁䅁䅣祂䝁䄸䅣求䡁䅉䅤㕂䍁䅁兙畂䝁䅑䅉橂䝁䅅督ㅂ䝁䅅䅢あ䡁䅫䅉祂䝁䅕兡畂䡁䅍兤祂䝁䅅杢橂䝁䅕睏杁䝁䅙兙橂䡁䅕䅢あ䝁䅅䅤灂䡁䅙党杁䡁䅉党灂䝁䄴督ㅂ䡁䅉兙畂䝁䅍党杁䡁䅁杣療䝁䅑兤橂䡁䅑督杁䝁䅫杢橂䝁䅷兤歂䝁䅕䅉桂䡁䅕䅤療䝁䄰兙あ䝁䅫睙獁䍁䅁督求䝁䄰兡瑁䝁䅅兤あ䝁䄸兢桂䡁䅑兡橂䍁䅁兙畂䝁䅑䅉灂䝁䄴䅚灂䡁䅙兡歂䡁䅕兙獂䍁䅁杣灂䡁䅍睡杁䝁䅅督穂䡁䅕兢求䝁䅑䅉祂䝁䅕兡畂䡁䅍兤祂䝁䅅杢橂䝁䅕睏杁䝁䅅杢歂䍁䅁䅤ㅂ䡁䅉杢牂䝁䅕入杁䡁䅁杣療䝁䅑兤橂䡁䅑督杁䡁䅍兤橂䝁䅧䅉桂䡁䅍䅉橂䡁䅫杙求䡁䅉䅌杁䝁䅕兢睂䝁䅷睢㕂䝁䄰党畂䡁䅑䅉睂䡁䅉兙橂䡁䅑兡橂䝁䅕督杁䝁䅷兡桂䝁䅉兡獂䝁䅫䅤㕂䍁䅁兡畂䡁䅍兤祂䝁䅅杢橂䝁䅕䅌杁䝁䅷兡硂䡁䅕睢祂䍁䅁䅢灂䝁䅅杙灂䝁䅷兡あ䡁䅫䅉灂䝁䄴督ㅂ䡁䅉兙畂䝁䅍党杁䝁䅅杢歂䍁䅁杤灂䝁䄸䅢求䝁䄴䅤杁䝁䅕杤求䝁䄴䅤穂䍁䄴䅉啂䝁䅧党杁䝁䅍睢瑂䡁䅁兙畂䡁䅫䅉㍂䝁䅅督杁䝁䅙睢ㅂ䝁䄴䅚求䝁䅑䅉灂䝁䄴䅉硁䑁䅫李㍁䍁䅁兙畂䝁䅑䅉灂䡁䅍䅉潂䝁䅕兙歂䡁䅅兤桂䡁䅉䅤求䡁䅉党歂䍁䅁兡畂䍁䅁睒祂䝁䅕党畂䡁䅣兡橂䝁䅧䅌杁䕁䅍睢畂䝁䄴党橂䡁䅑兡橂䡁䅕䅤畁䅁䅁刴䅧䵁䝙䅁塂䍁䄴睖畁䍁䅁睒祂䝁䅅兡畂䝁䅣党祂䍁䅷䅉䩂䝁䄴睙畁䍁䅷䅉あ䝁䄸睚求䡁䅑䅡求䡁䅉䅉㍂䝁䅫䅤潂䍁䅁兡あ䡁䅍䅉穂䡁䅕杙穂䝁䅫䅚灂䝁䅅杣灂䝁䅕督獁䍁䅁䅚灂䡁䅍䅤祂䝁䅫杙ㅂ䡁䅑党穂䍁䅁兢桂䝁䅫杢あ䝁䅕杢桂䝁䄴睙求䍁䅷䅉祂䝁䅕䅣桂䝁䅫杣獁䍁䅁兙畂䝁䅑䅉療䡁䅁党祂䝁䅅䅤灂䝁䄴睚杁䡁䅁杣療䝁䅑兤橂䡁䅑督杁䝁䅅杢歂䍁䅁督求䡁䅉杤灂䝁䅍党穂䍁䅁䅣祂䝁䅫兢桂䡁䅉兡獂䡁䅫䅉灂䝁䄴䅉佂䝁䄸杣あ䝁䅧䅉䉂䝁䄰党祂䝁䅫睙桂䍁䅷䅉䭂䝁䅅䅣桂䝁䄴䅌杁䡁䅑䅡求䍁䅁兖畂䝁䅫䅤求䝁䅑䅉䱂䝁䅫杢湂䝁䅑睢瑂䍁䅷䅉桂䝁䄴䅚杁䝁䅫杢あ䝁䅕杣畂䝁䅅䅤灂䝁䄸杢桂䝁䅷䅢㕂䍁䄴䅉啂䝁䅧党杁䝁䅍睢瑂䡁䅁兙畂䡁䅫䅉療䡁䅁党祂䝁䅅䅤求䡁䅍䅉あ䝁䅧杣療䡁䅕睚潂䍁䅁䅤㍂䝁䄸䅉穂䝁䅕睚瑂䝁䅕杢あ䡁䅍䅌杁䕁䅧兡湂䝁䅧兌啂䝁䄸兤橂䝁䅧䅉呂䝁䄸䅢ㅂ䡁䅑兡療䝁䄴督杁䕁䄴杌䉂䍁䄴䅉桂䝁䄴䅚杁䕁䅕杢歂䝁䅷党穂䡁䅍䅉䉂䡁䅍督療䡁䅉䅤瑂䝁䅕杢あ䍁䄴䅉啂䝁䅧党杁䝁䅍睢瑂䡁䅁兙畂䡁䅫䅉睂䡁䅉睢㉂䝁䅫䅚求䡁䅍䅉穂䝁䅅杚求䡁䅑入獁䍁䅁督求䝁䅍兤祂䝁䅫䅤㕂䍁䅷䅉瑂䝁䅅䅤求䡁䅉兡桂䝁䅷䅉潂䝁䅅杢歂䝁䅷兡畂䝁䅣䅉桂䝁䄴䅚杁䡁䅍䅤療䡁䅉兙湂䝁䅕䅉求䡁䅅兤灂䡁䅁兢求䝁䄴䅤獁䍁䅁䅣ㅂ䝁䄰䅣穂䍁䅁兙畂䝁䅑䅉睂䝁䅷兤瑂䝁䅉兡畂䝁䅣䅉求䡁䅅兤灂䡁䅁兢求䝁䄴䅤獁䍁䅁睙獂䝁䅕兙畂䝁䅫杢湂䍁䅁兙畂䝁䅑䅉瑂䝁䅅兡畂䡁䅑党畂䝁䅅杢橂䝁䅕䅌杁䝁䅅杢歂䍁䅁兢求䡁䅑兙獂䡁䅣睢祂䝁䅳兡畂䝁䅣䅉桂䝁䄴䅚杁䝁䅧兙畂䝁䅑䅉あ䝁䄸睢獂䡁䅍杌杁䕁䅫䅤杁䝁䅅䅢穂䝁䄸䅉療䝁䅙杚求䡁䅉督杁䡁䅑党橂䝁䅧杢灂䝁䅍兙獂䍁䅁督ㅂ䡁䅁䅣療䡁䅉䅤杁䝁䅅杢歂䍁䅁兡畂䡁䅙党畂䡁䅑睢祂䡁䅫䅉瑂䝁䅅杢桂䝁䅣党瑂䝁䅕杢あ䍁䅁督求䡁䅉杤灂䝁䅍党穂䍁䄴䅉啂䝁䅧党杁䝁䅍睢瑂䡁䅁兙畂䡁䅫䅉穂䝁䅕杣㉂䝁䅕督杁䡁䅍兢桂䝁䅷䅢求䡁䅉䅉楂䡁䅕督灂䝁䄴党穂䡁䅍党穂䍁䅁䅤療䍁䅁䅢桂䡁䅉睚求䍁䅁睙療䡁䅉䅣療䡁䅉兙あ䝁䅫睢畂䡁䅍䅌杁䝁䅣睢㉂䝁䅕杣畂䝁䄰党畂䡁䅑䅉求䝁䄴䅤灂䡁䅑兡求䡁䅍䅌杁䝁䅅杢歂䍁䅁睢あ䝁䅧党祂䍁䅁兡畂䡁䅍䅤灂䡁䅑兤あ䝁䅫睢畂䡁䅍䅌杁䝁䅅督杁䡁䅣党獂䝁䅷䅉桂䡁䅍䅉橂䝁䄸兢瑂䝁䅕杣橂䝁䅫兙獂䍁䅷䅉潂䝁䅕兙獂䡁䅑䅡橂䝁䅅杣求䍁䅷䅉桂䝁䄴䅚杁䝁䄰兙畂䡁䅕杚桂䝁䅍䅤ㅂ䡁䅉兡畂䝁䅣䅉灂䝁䄴䅚ㅂ䡁䅍䅤祂䝁䅫党穂䍁䅁䅤潂䡁䅉睢ㅂ䝁䅣䅡杁䡁䅍兙獂䝁䅕督杁䝁䅅杢歂䍁䅁督求䡁䅉杤灂䝁䅍党杁䡁䅉党睂䡁䅉党穂䝁䅕杢あ䝁䅅䅤灂䡁䅙党穂䍁䅷䅉桂䝁䄴䅚杁䝁䅕䅢求䝁䅍䅤祂䝁䄸杢灂䝁䅍䅉桂䝁䄴䅚杁䝁䅕睙療䝁䄰兢求䡁䅉睙求䍁䅁睙潂䝁䅅杢畂䝁䅕䅢穂䍁䄴䅉塂䍁䄴睖畁䍁䅁睒祂䝁䅅兡畂䝁䅣党祂䍁䅷䅉䩂䝁䄴睙畁䍁䅁睤桂䡁䅍䅉浂䝁䄸兤畂䝁䅑党歂䍁䅁兡畂䍁䅁免㕁䑁䅉睎杁䝁䅅杢歂䍁䅁兡穂䍁䅁䅡求䝁䅅䅚硂䡁䅕兙祂䡁䅑党祂䝁䅕䅚杁䝁䅫杢杁䕁䅷兙牂䝁䅕䅉䝂䝁䄸杣求䡁䅍䅤獁䍁䅁兓獂䝁䅷兡畂䝁䄸兡穂䍁䄴䅁瑃睅䅁䅃䅁䙁䅣兑䍂䅁䅁䅵䅉䅁䅧䅁塂䕁䅅䅖䅁䡁䍍䅁䥁䅁䅁睖䍂䕁䅅䅁瑂睁䅁䅃䅁䙁䅣村䕂䅁䅁䄲䅉偁乑䅁塂䕁䅑兌ぁ䑁䅁䅉䑂䝁䄸兢睂䝁䅅杢㕂䍁䅁䅚求䡁䅙党獂䝁䄸䅣穂䍁䅁兙畂䝁䅑䅉穂䝁䅕䅢獂䡁䅍䅉瑂䝁䅅兡畂䡁䅑党畂䝁䅅杢橂䝁䅕䅉睂䡁䅉睢歂䡁䅕睙あ䡁䅍䅌杁䝁䅅杢歂䍁䅁䅡療䝁䄰党橂䝁䅅杣求䍁䅁兙畂䝁䅑䅉橂䝁䅷党桂䝁䄴兡畂䝁䅣䅉睂䡁䅉睢歂䡁䅕睙あ䡁䅍䅉灂䝁䄴䅉佂䝁䄸杣あ䝁䅧䅉䉂䝁䄰党祂䝁䅫睙桂䍁䅷䅉䑂䝁䅕杢あ䡁䅉兙獂䍁䅁兙畂䝁䅑䅉呂䝁䄸兤あ䝁䅧䅉䉂䝁䄰党祂䝁䅫睙桂䍁䅷䅉䉂䡁䅍兡桂䍁䅷䅉䉂䡁䅕督あ䡁䅉兙獂䝁䅫兙獁䍁䅁兒ㅂ䡁䅉睢睂䝁䅕䅌杁䕁䅫杢歂䝁䅫兙獁䍁䅁䅤潂䝁䅕䅉乂䝁䅫䅚歂䝁䅷党杁䕁䅕兙穂䡁䅑䅌杁䝁䅅杢歂䍁䅁兑浂䡁䅉兡橂䝁䅅杌杁䙁䅑䅡求䍁䅁睙療䝁䄰䅣桂䝁䄴入杁䡁䅁杣療䡁䅙兡歂䝁䅕督杁䝁䄰兤獂䡁䅑兡瑁䡁䅁兤祂䡁䅁睢穂䝁䅕䅉瑂䝁䅅兡畂䡁䅑党畂䝁䅅杢橂䝁䅕䅉睂䡁䅉睢歂䡁䅕睙あ䡁䅍䅉あ䝁䅧兙あ䍁䅁兡畂䝁䅍䅢ㅂ䝁䅑党杁䝁䅅党祂䝁䄸督療䝁䅷䅉穂䡁䅁杣桂䡁䅫督獁䍁䅁杢療䝁䄴兌桂䝁䅕杣療䡁䅍睢獂䍁䅁䅤祂䝁䅫睚湂䝁䅕杣杁䡁䅍䅣祂䝁䅅入穂䍁䅷䅉睂䡁䅉党橂䝁䅫督灂䝁䄸杢杁䡁䅁党畂䡁䅍䅌杁䝁䅅杢歂䍁䅁兡畂䍁䅁䅢灂䡁䅅兤灂䝁䅑兌楂䡁䅕䅢牂䍁䅁杚療䡁䅉兢杁䡁䅁杣療䝁䅑兤橂䡁䅑督杁䡁䅕杢歂䝁䅕杣杁䡁䅑䅡求䍁䅁睖䕂䍁䄰䅎睁䍁䅁兔ㅂ䝁䅷䅤灂䍁䄰兖穂䝁䅕䅉楂䡁䅉兙畂䝁䅑睏杁䡁䅍䅣求䝁䅍兡桂䝁䅷䅤㕂䍁䅁兢桂䝁䅫杢あ䝁䅕杢桂䝁䄴睙求䍁䅁䅣祂䝁䄸䅚ㅂ䝁䅍䅤穂䍁䅷䅉穂䡁䅕睙潂䍁䅁兙穂䍁䅁䅣求䝁䄴党あ䡁䅉兙畂䡁䅑督獁䍁䅁䅚求䝁䅣杣求䝁䅅督求䡁䅉督獁䍁䅁睙療䡁䅉杣療䡁䅍兡療䝁䄴䅉灂䝁䄴䅡灂䝁䅉兡あ䝁䄸杣穂䍁䅷䅉湂䡁䅉党桂䡁䅍党穂䍁䅷䅉獂䡁䅕杙祂䝁䅫睙桂䝁䄴䅤穂䍁䅷䅉桂䝁䄴䅚杁䡁䅉兤穂䡁䅑䅉祂䝁䅕兢療䡁䅙党祂䡁䅍䅉ㅂ䝁䄴䅚求䡁䅉䅉あ䝁䅧党杁䙁䅣䅒瑁䑁䅑䅍杁䙁䅍䅣求䝁䅍兡桂䝁䅷兡穂䡁䅑䅉楂䡁䅉兙畂䝁䅑睏杁䝁䄰兤獂䡁䅑兡瑁䡁䅁兤祂䡁䅁睢穂䝁䅕䅉歂䡁䅉兡睂䍁䅁睢灂䝁䅷䅌杁䡁䅍䅣求䝁䅍兡桂䝁䅷䅤㕂䍁䅁䅚祂䝁䅫䅣杁䝁䄸兡獂䡁䅍䅌杁䝁䅅杢歂䍁䅁督睂䝁䅕睙灂䝁䅅䅢あ䡁䅫䅉桂䝁䅕杣療䡁䅍睢獂䍁䅁兢桂䝁䅫杢あ䝁䅕杢桂䝁䄴睙求䍁䅁䅣祂䝁䄸䅚ㅂ䝁䅍䅤穂䍁䅁兤畂䝁䅑党祂䍁䅁䅤潂䝁䅕䅉穁䍁䄰兓佂䍁䄰睔佂䕁䅕䅉楂䡁䅉兙畂䝁䅑睏杁䝁䅅杢歂䍁䅁䅣祂䝁䄸杚求䡁䅍督灂䝁䄸杢桂䝁䅷䅉穂䡁䅁杣桂䡁䅫䅉瑂䝁䅅兡畂䡁䅑党畂䝁䅅杢橂䝁䅕䅉睂䡁䅉睢歂䡁䅕睙あ䡁䅍䅉桂䝁䄴䅚杁䝁䅷兤楂䡁䅉兡橂䝁䅅杢あ䡁䅍䅉浂䝁䄸杣杁䡁䅑䅡求䍁䅁杙灂䝁䅳党杁䝁䄰兙祂䝁䅳党あ䍁䅁兤畂䝁䅑党祂䍁䅁䅤潂䝁䅕䅉䡂䙁䅑䅏ㅁ䍁䅁杙祂䝁䅅杢歂䍁䄴䅉䩂䝁䄴䅉桂䝁䅑䅚灂䡁䅑兡療䝁䄴䅌杁䡁䅑䅡求䍁䅁睙療䝁䄰䅣桂䝁䄴入杁䡁䅁杣療䡁䅙兡歂䝁䅕督杁䝁䅅兤あ䝁䄸兢桂䡁䅑兡橂䍁䅁䅤療䝁䅫䅢求䡁䅑䅉楂䝁䄸睤獂䍁䅁睙獂䝁䅕兙畂䝁䅕杣穂䍁䅁兤畂䝁䅑党祂䍁䅁䅤潂䝁䅕䅉祁䑁䅁䅍睁䍁䅁杒獂䡁䅕督潂䝁䅕督杁䝁䅉杣桂䝁䄴䅚㝁䍁䅁兙求䡁䅉睢穂䝁䄸䅢杁䝁䅅杢歂䍁䅁䅢灂䡁䅅兤灂䝁䅑䅉あ䡁䅉兡湂䝁䅣党祂䍁䅁睙桂䡁䅉䅣求䡁䅑䅉穂䡁䅑兙灂䝁䄴䅉桂䝁䄴䅚杁䝁䄸䅚療䡁䅉䅉求䝁䅷兡瑂䝁䅫杢桂䡁䅑睢祂䡁䅍䅉ㅂ䝁䄴䅚求䡁䅉䅉あ䝁䅧党杁䙁䅍䅣療䡁䅑䅉呂䝁䅧睢あ䍁䅁杙祂䝁䅅杢歂䑁䅳䅉祂䝁䄸睢瑂䍁䅁兙畂䝁䅑䅉祂䡁䅕睚杁䝁䅑党療䝁䅑睢祂䝁䅫来求䡁䅉督杁䡁䅕杢歂䝁䅕杣杁䡁䅑䅡求䍁䅁睑桂䡁䅉䅣求䡁䅑䅉䝂䡁䅉党穂䝁䅧䅉楂䡁䅉兙畂䝁䅑睏杁䝁䅍兙祂䡁䅁党あ䍁䅁兙畂䝁䅑䅉潂䝁䄸兤穂䝁䅕䅡療䝁䅷䅚杁䝁䅍䅢求䝁䅅杢求䡁䅉督獁䍁䅁兙畂䝁䅑䅉祂䡁䅕睚杁䝁䅅杢歂䍁䅁杣療䝁䄸兢杁䝁䅑党療䝁䅑睢祂䝁䅫来求䡁䅉督杁䡁䅕杢歂䝁䅕杣杁䡁䅑䅡求䍁䅁睑桂䡁䅉䅣求䡁䅑䅉䝂䡁䅉党穂䝁䅧䅉桂䝁䄴䅚杁䑁䅅䅍睁䑁䅅䅉楂䡁䅉兙畂䝁䅑督㝁䍁䅁䅡求䝁䅅杤㕂䍁䄰䅚ㅂ䡁䅑入杁䝁䅧兙畂䝁䅑䅉橂䝁䅷党桂䝁䄴党祂䍁䅁䅣祂䝁䄸䅚ㅂ䝁䅍䅤穂䍁䅁兤畂䝁䅑党祂䍁䅁䅤潂䝁䅕䅉䵂䝁䅅杤桂䍁䅁杙祂䝁䅅杢歂䍁䅁兡畂䍁䅁䅤潂䝁䅕䅉噂䝁䄴兡あ䝁䅕䅚杁䙁䅍䅤桂䡁䅑党穂䍁䅷䅉桂䡁䅍䅉㍂䝁䅕䅢獂䍁䅁兙穂䍁䅁兤畂䝁䅑党祂䍁䅁䅤潂䝁䅕䅉呂䝁䄸䅢㉂䝁䄸䅢杁䝁䅉杣桂䝁䄴䅚杁䝁䅫杢杁䕁䅅兤穂䡁䅑杣桂䝁䅷兡桂䑁䅳䅉桂䝁䅕杣療䡁䅍睢獂䍁䅁兣ㅂ䝁䅫睙牂䍁䄰䅚祂䡁䅫䅉浂䝁䄸兙瑂䝁䅫杢湂䍁䅁睙桂䡁䅉䅣求䡁䅑䅉桂䝁䄴䅚杁䝁䅙兙楂䡁䅉兡橂䍁䅁督桂䝁䄴兡あ䝁䅫来求䡁䅉督杁䝁䅅杢歂䍁䅁䅚求䝁䄸䅚療䡁䅉兡㙂䝁䅕杣穂䍁䅁䅣祂䝁䄸䅚ㅂ䝁䅍䅤穂䍁䅷䅉桂䝁䄴䅚杁䡁䅍䅣療䡁䅑䅉穂䡁䅑兙灂䝁䄴䅉橂䝁䅷党桂䝁䄴党祂䡁䅍䅉ㅂ䝁䄴䅚求䡁䅉䅉あ䝁䅧党杁䝁䄴睢杁䡁䅙兙橂䍁䅁杙祂䝁䅅杢歂䑁䅳䅉桂䝁䄴䅚杁䝁䅅兤あ䝁䄸兢桂䡁䅑兡橂䍁䅁䅤療䝁䅫䅢求䡁䅑䅉楂䝁䄸睤獂䍁䅁睙獂䝁䅕兙畂䝁䅕杣穂䍁䅁兤畂䝁䅑党祂䍁䅁䅤潂䝁䅕䅉奂䍁䄰免ぁ䍁䅁杙祂䝁䅅杢歂䍁䄴䅉䩂䡁䅑䅉穂䝁䅕䅢獂䡁䅍䅉灂䡁䅑督杁䡁䅁杣療䝁䅑兤橂䡁䅑督杁䡁䅁杣灂䝁䄰兙祂䝁䅫䅢㕂䍁䅁䅤潂䡁䅉睢ㅂ䝁䅣䅡杁䝁䅧兙祂䝁䅑睤桂䡁䅉党杁䡁䅍䅤療䡁䅉党穂䍁䅷䅉桂䡁䅕䅤療䝁䄰睢あ䝁䅫杤求䍁䅁䅣桂䡁䅉䅤穂䍁䅁睢ㅂ䡁䅑䅢求䡁䅑督獁䍁䅁兡畂䝁䅑兤穂䡁䅑杣灂䝁䅅䅢杁䝁䅑兡穂䡁䅑杣灂䝁䅉兤あ䝁䄸杣穂䍁䅁兙畂䝁䅑䅉穂䡁䅕䅣睂䝁䅷兡求䡁䅉督獁䍁䅁兢桂䡁䅍督杁䡁䅉党あ䝁䅅兡獂䍁䅁兙畂䝁䅑䅉潂䝁䄸兢求䍁䅁睙求䝁䄴䅤求䡁䅉䅉穂䡁䅑睢祂䝁䅕督獁䍁䅁杤桂䝁䅷兤求䍁䅁杣求䡁䅑兙灂䝁䅷党祂䡁䅍䅌杁䝁䅣杣療䝁䅍党祂䡁䅫䅉穂䡁䅑睢祂䝁䅕督獁䍁䅁睢畂䝁䅷兡畂䝁䅕䅉祂䝁䅕䅤桂䝁䅫䅢求䡁䅉督獁䍁䅁睤桂䡁䅉党潂䝁䄸兤穂䝁䅕䅉橂䝁䅷兤楂䍁䅁督あ䝁䄸杣求䡁䅍䅌杁䝁䅙兙祂䝁䄰䅉穂䡁䅕䅣睂䝁䅷入獁䍁䅁督睂䝁䄸杣あ䍁䅁杣求䡁䅑兙灂䝁䅷党祂䡁䅍䅌杁䝁䅅杢歂䍁䅁兡畂䝁䅑党睂䝁䅕杢歂䝁䅕杢あ䍁䅁杙灂䝁䅳党杁䝁䅑党桂䝁䅷党祂䡁䅍杌杁䙁䅣䅒瑁䑁䅑䅍杁䕁䅍睢瑂䡁䅁兙畂䡁䅫䅉㍂䝁䅅督杁䝁䅙睢ㅂ䝁䄴䅚求䝁䅑䅉灂䝁䄴䅉硁䑁䅫兎穁䍁䅁兙畂䝁䅑䅉灂䡁䅍䅉潂䝁䅕兙歂䡁䅅兤桂䡁䅉䅤求䡁䅉党歂䍁䅁兡畂䍁䅁睕桂䝁䄴䅉䕂䝁䅫党湂䝁䄸䅌杁䕁䅍兙獂䝁䅫杚療䡁䅉杢灂䝁䅅杌䅁䑁塳䅁䭁䅁䅁睖䕂䕁䅅兗䅁䍁䕕䅁䥁䅁䅁睖䕂䕁䅍䅁穄睁䅁䅃䅁䙁䅣兒䑂䅁䅁睹䅍䅁䱧䅁塂䕁䅕睑杁䕁䅕杢求䡁䅉睚㕂䍁䅁睒祂䝁䄸兤睂䍁䅷䅉䩂䝁䄴睙畁䍁䅷䅉あ䝁䅧杣療䡁䅕睚潂䍁䅁兡あ䡁䅍䅉穂䡁䅕杙穂䝁䅫䅚灂䝁䅅杣灂䝁䅕督獁䍁䅁䅣祂䝁䄸杤灂䝁䅑党穂䍁䅁杣求䝁䅣兤獂䝁䅅䅤求䝁䅑䅉畂䝁䅅䅤ㅂ䡁䅉兙獂䍁䅁睚桂䡁䅍䅉桂䝁䄴䅚杁䝁䅕䅢求䝁䅍䅤祂䝁䅫睙灂䡁䅑入獁䍁䅁兙畂䝁䅑䅉祂䝁䅕杢求䡁䅣兙楂䝁䅷党杁䝁䅅杢歂䍁䅁杢療䝁䄴杣求䝁䅣兤獂䝁䅅䅤求䝁䅑䅉祂䝁䅕杢求䡁䅣兙楂䝁䅷党杁䝁䅕杢求䡁䅉睚㕂䍁䅁督求䡁䅉杤灂䝁䅍党穂䍁䅁兡畂䍁䅁䅤潂䝁䅕䅉噂䝁䄴兡あ䝁䅕䅚杁䙁䅍䅤桂䡁䅑党穂䍁䄴䅉䩂䡁䅑䅉療䡁䅁党祂䝁䅅䅤求䡁䅍䅉あ䝁䅧杣療䡁䅕睚潂䍁䅁睖灂䡁䅍睙療䝁䄴督灂䝁䄴䅌杁䕁䅫䅢獂䝁䅫杢療䝁䅫督獁䍁䅁睔あ䝁䅧党祂䍁䅁睕あ䝁䅅䅤求䡁䅍䅌杁䕁䅕䅢求䝁䅍䅤祂䝁䅫睙杁䙁䅑杣桂䝁䄴督瑂䝁䅫督穂䝁䅫睢畂䍁䅷䅉桂䝁䄴䅚杁䕁䄴睢畂䍁䄰兖あ䝁䅫䅢灂䡁䅑入杁䕁䅕杢求䡁䅉睚㕂䍁䅁兓畂䝁䅙杣桂䡁䅍䅤祂䡁䅕睙あ䡁䅕杣求䍁䅁督求䝁䅣兢求䝁䄴䅤穂䍁䄴䅉啂䝁䅧党杁䝁䅍睢瑂䡁䅁兙畂䡁䅫䅉湂䝁䅕杢求䡁䅉兙あ䝁䅕督杁䝁䅅杢歂䍁䅁䅚灂䡁䅍䅤祂䝁䅫杙ㅂ䡁䅑党穂䍁䅁党獂䝁䅕睙あ䡁䅉兡橂䝁䅫䅤㕂䍁䅁杚祂䝁䄸兢杁䝁䅍睢桂䝁䅷䅌杁䝁䄴兙あ䡁䅕杣桂䝁䅷䅉湂䝁䅅督獁䍁䅁睢灂䝁䅷䅌杁䝁䅅杢歂䍁䅁杢ㅂ䝁䅍䅢求䝁䅅杣獁䍁䅁兙穂䍁䅁睤求䝁䅷䅢杁䝁䅅督杁䡁䅉党畂䝁䅕睤桂䝁䅉䅢求䍁䅁党畂䝁䅕杣湂䡁䅫䅉祂䝁䅕督療䡁䅕杣橂䝁䅕督獁䍁䅁兡畂䝁䅍䅢ㅂ䝁䅑兡畂䝁䅣䅉㍂䝁䅫杢歂䍁䅷䅉穂䝁䄸䅢桂䡁䅉䅌杁䝁䅧入歂䡁䅉睢求䝁䅷党橂䡁䅑杣灂䝁䅍䅌杁䝁䅅杢歂䍁䅁杙灂䝁䄸兢桂䡁䅍督㝁䍁䅁兙畂䝁䅑䅉歂䝁䅫督あ䡁䅉兡楂䡁䅕䅤求䡁䅍䅉桂䝁䄴䅚杁䡁䅑杣桂䝁䄴督睂䝁䄸杣あ䡁䅍䅉畂䝁䅅䅤ㅂ䡁䅉兙獂䍁䅁睚桂䡁䅍杌杁䕁䅫䅤杁䝁䅅䅢穂䝁䄸䅉療䡁䅣杢穂䍁䅷䅉瑂䝁䅅兡畂䡁䅑兙灂䝁䄴督獁䍁䅁兢療䝁䄴兡あ䝁䄸杣穂䍁䅷䅉桂䝁䄴䅚杁䝁䄸䅣求䡁䅉兙あ䝁䅕督杁䝁䅕䅢求䝁䅍䅤祂䝁䅫睙杁䡁䅑杣桂䝁䄴督瑂䝁䅫督穂䝁䅫睢畂䍁䅁督㕂䡁䅍䅤求䝁䄰督㝁䍁䅁兙畂䝁䅑䅉湂䝁䅕杢求䡁䅉兙あ䝁䅕督獁䍁䅁䅚灂䡁䅍䅤祂䝁䅫杙ㅂ䡁䅑党穂䍁䅷䅉桂䝁䄴䅚杁䡁䅍党獂䝁䅷督杁䡁䅍䅤求䝁䅅兢畁䍁䅁兑穂䍁䅁睢浂䍁䅁䅒求䝁䅍党瑂䝁䅉党祂䍁䅁睍硁䍁䅷䅉祁䑁䅁杍穁䍁䅷䅉あ䝁䅧党杁䝁䅍睢瑂䡁䅁兙畂䡁䅫䅉療䡁䅁党祂䝁䅅䅤求䝁䅑䅉桂䡁䅁䅣祂䝁䄸䅥灂䝁䄰兙あ䝁䅕䅢㕂䍁䅁睍ㅁ䍁䅷兎睁䑁䅁䅉瑂䝁䅫䅢求䡁䅍䅉療䝁䅙䅉療䡁䅙党祂䝁䅧党桂䝁䅑䅉歂䝁䅫督あ䡁䅉兡楂䡁䅕䅤灂䝁䄸杢杁䝁䅷兡畂䝁䅕督杁䝁䅅杢歂䍁䅁睍㉁䍁䅷兎睁䑁䅁䅉瑂䝁䅫䅢求䡁䅍䅉療䝁䅙䅉ㅂ䝁䄴䅚求䡁䅉睚祂䝁䄸兤畂䝁䅑䅉歂䝁䅫督あ䡁䅉兡楂䡁䅕䅤灂䝁䄸杢杁䝁䅍兙楂䝁䅷党穂䍁䅷䅉桂䡁䅍䅉㍂䝁䅕䅢獂䍁䅁兙穂䍁䅁䅎穁䑁䅁䅉求䝁䅷党橂䡁䅑杣灂䝁䅍䅉歂䝁䅫督あ䡁䅉兡楂䡁䅕䅤灂䝁䄸杢杁䡁䅍兤楂䡁䅍䅤桂䡁䅑兡療䝁䄴督杁䝁䅅杢歂䍁䅁兎祁䑁䅍䅌㍁䑁䅁䅍杁䝁䅷兡畂䝁䅕䅉あ䡁䅉兙畂䡁䅍杚療䡁䅉兢求䡁䅉督㝁䍁䅁兙睂䡁䅁杣療䡁䅧兡瑂䝁䅅䅤求䝁䅷入杁䑁䅑李獁䑁䅑䅍睁䍁䅁兢灂䝁䅷党穂䍁䅁睢浂䍁䅁杢桂䡁䅑兤祂䝁䅅䅢杁䝁䅣兙穂䍁䅁䅚灂䡁䅍䅤祂䝁䅫杙ㅂ䡁䅑兡療䝁䄴䅉瑂䝁䅅兡畂䡁䅍睏杁䑁䅅䅌㍁䑁䅁䅍杁䝁䄰兡獂䝁䅕督杁䝁䄸杚杁䝁䄴兙あ䡁䅕杣桂䝁䅷䅉湂䝁䅅督杁䡁䅑杣桂䝁䄴督瑂䝁䅫督穂䝁䅫睢畂䍁䅁兢桂䝁䅫杢穂䑁䅳䅉祁䍁䄴䅎杁䝁䄰兡獂䝁䅷兡療䝁䄴䅉畂䝁䅅䅤ㅂ䡁䅉兙獂䍁䅁睚桂䡁䅍䅉獂䝁䅅䅤求䡁䅉兙獂䍁䅁督求䡁䅉杤灂䝁䅍党穂䑁䅳䅉ぁ䑁䅫䅍杁䝁䄴兙あ䡁䅕杣桂䝁䅷䅉湂䝁䅅督杁䝁䅑兡穂䡁䅑杣灂䝁䅉兤あ䝁䅫睢畂䍁䅁兙畂䝁䅑䅉あ䡁䅉兙畂䡁䅍兢灂䡁䅍督灂䝁䄸杢杁䝁䅣兙あ䝁䅕䅉穂䡁䅑兙あ䝁䅫睢畂䡁䅍睏杁䝁䅅杢歂䍁䅁李㕁䍁䄴睍杁䝁䅉兡獂䝁䅷兡療䝁䄴䅉橂䡁䅕杙灂䝁䅍䅉浂䝁䅕党あ䍁䅁睢浂䍁䅁睤療䡁䅉睡灂䝁䄴睚杁䝁䅣兙穂䍁䅁睙桂䡁䅁兙橂䝁䅫䅤灂䝁䅕督杁䝁䅫杢杁䡁䅕杢歂䝁䅕杣湂䡁䅉睢ㅂ䝁䄴䅚杁䝁䄴兙あ䡁䅕杣桂䝁䅷䅉湂䝁䅅督杁䡁䅍䅤療䡁䅉兙湂䝁䅕䅉浂䝁䅫党獂䝁䅑督畁䍁䅁䅖潂䝁䅕䅉橂䝁䄸兢睂䝁䅅杢㕂䍁䅁睤桂䡁䅍䅉浂䝁䄸杣瑂䝁䅕杣獂䡁䅫䅉牂䝁䄴睢㍂䝁䄴䅉桂䡁䅍䅉塂䝁䅫督橂䝁䄸杢穂䝁䅫杢杁䕁䅕杢求䡁䅉睚㕂䍁䅁睑療䡁䅉䅣療䡁䅉兙あ䝁䅫睢畂䍁䅁兙畂䝁䅑䅉橂䝁䅧兙畂䝁䅣党歂䍁䅁兡あ䡁䅍䅉畂䝁䅅兢求䍁䅁䅤療䍁䅁睖䙂䕁䅍䅉䙂䝁䄴党祂䝁䅣入杁䕁䅣杣療䡁䅕䅣獁䍁䅁兓畂䝁䅍杌杁䝁䅫杢杁䕁䅯兤畂䝁䅕䅉祁䑁䅁免ㅁ䍁䄴䅉塂䕁䅕睑杁䕁䅕杢求䡁䅉睚㕂䍁䅁睒祂䝁䄸兤睂䍁䅷䅉䩂䝁䄴睙畁䍁䅁睤桂䡁䅍䅉浂䝁䄸兤畂䝁䅑党歂䍁䅁兡畂䍁䅁免㑁䑁䅫李杁䝁䅅杢歂䍁䅁兡穂䍁䅁䅡求䝁䅅䅚硂䡁䅕兙祂䡁䅑党祂䝁䅕䅚杁䝁䅫杢杁䕁䄰兡獂䡁䅣兙ㅂ䝁䅳党求䍁䅷䅉塂䝁䅫督橂䝁䄸杢穂䝁䅫杢畁䅁䅁框䅙䅁䅯䅁塂䕁䅕䅔䵂䅁䅁睉䅍䭁偁䅁塂䕁䅕睕䑂䕁䄸䅉䩂䝁䄴䅤求䡁䅉杢桂䡁䅑兡療䝁䄴兙獂䍁䅷䅉䩂䝁䄴睙畁䍁䅁䅣祂䝁䄸杤灂䝁䅑党穂䍁䅁杙ㅂ䡁䅍兡畂䝁䅕督穂䍁䄰䅤療䍁䄰杙ㅂ䡁䅍兡畂䝁䅕督穂䍁䅁䅚灂䡁䅍䅤祂䝁䅫杙ㅂ䡁䅑兡療䝁䄴䅌杁䝁䅷睢湂䝁䅫督あ䝁䅫睙穂䍁䅁督求䡁䅉杤灂䝁䅍党穂䍁䅷䅉桂䝁䄴䅚杁䡁䅍兤睂䡁䅁䅢㕂䍁䅁睙潂䝁䅅兡畂䍁䅁督療䝁䅷兤あ䝁䅫睢畂䡁䅍䅉灂䝁䄴䅉あ䝁䅧党杁䙁䅕杢灂䡁䅑党歂䍁䅁睕あ䝁䅅䅤求䡁䅍䅌杁䕁䅍兙畂䝁䅅䅚桂䍁䅷䅉桂䝁䄴䅚杁䝁䅫杢あ䝁䅕杣畂䝁䅅䅤灂䝁䄸杢桂䝁䅷䅢㕂䍁䄴䅉䩂䡁䅑䅉療䡁䅁党祂䝁䅅䅤求䡁䅍䅉あ䝁䅧杣療䡁䅕睚潂䍁䅁䅤潂䡁䅉党求䍁䅁督求䝁䅣兢求䝁䄴䅤穂䑁䅯䅉䙂䝁䅷党橂䡁䅑杣灂䝁䅍兙獂䍁䅁杊杁䕁䅕䅢求䝁䅍䅤祂䝁䄸杢灂䝁䅍䅉呂䝁䄸䅢ㅂ䡁䅑兡療䝁䄴督杁䍁䅧兒䙂䙁䅍克獁䍁䅁睑療䝁䄰兢ㅂ䝁䄴兡橂䝁䅅䅤灂䝁䄸杢穂䍁䅁杊杁䙁䅍党橂䡁䅕杣灂䡁䅑入杁䙁䅍睢獂䡁䅕䅤灂䝁䄸杢穂䍁䅁䅋䑂䙁䅍睕灁䍁䅷䅉桂䝁䄴䅚杁䙁䅕䅤灂䝁䅷兡あ䡁䅫䅉桂䝁䄴䅚杁䕁䅉杣療䝁䅅䅚楂䝁䅅杢歂䍁䅁睕療䝁䅷兤あ䝁䅫睢畂䡁䅍䅉潁䙁䅕村呂䍁䅫杌杁䙁䅑䅡求䍁䅁兒䙂䙁䅍䅉穂䝁䅕睚瑂䝁䅕杢あ䍁䅁督ㅂ䡁䅁䅣獂䝁䅫党穂䍁䅁䅣祂䝁䄸䅚ㅂ䝁䅍䅤穂䍁䅁兙畂䝁䅑䅉穂䡁䅕䅣睂䝁䅷入杁䝁䅍䅡桂䝁䅫杢杁䡁䅍睢獂䡁䅕䅤灂䝁䄸杢穂䍁䅷䅉灂䝁䄴睙獂䡁䅕䅚灂䝁䄴睚杁䝁䅕䅢求䝁䅍䅤祂䝁䅫睙桂䝁䅷䅉求䡁䅅兤灂䡁䅁兢求䝁䄴䅤杁䝁䅅杢歂䍁䅁督ㅂ䡁䅁䅣獂䝁䅫党穂䍁䅷䅉桂䡁䅕䅤療䝁䄰兙あ䝁䅫睢畂䍁䅁兙畂䝁䅑䅉橂䝁䄸杢畂䝁䅕睙あ䝁䅕䅚杁䝁䅑党㉂䝁䅫睙求䡁䅍䅌杁䡁䅍党橂䡁䅕杣灂䡁䅑入獁䍁䅁䅢灂䝁䅣䅡あ䝁䅫杢湂䍁䅷䅉㍂䝁䅫杣求䍁䅁兙畂䝁䅑䅉橂䝁䅅杙獂䝁䅕䅌杁䝁䅅杢歂䍁䅁督桂䝁䅙党あ䡁䅫䅌杁䝁䅅督杁䡁䅣党獂䝁䅷䅉桂䡁䅍䅉瑂䝁䅅兡畂䡁䅑党畂䝁䅅杢橂䝁䅕䅌杁䡁䅉党睂䝁䅅兡祂䍁䅷䅉桂䝁䄴䅚杁䝁䄸䅣求䡁䅉兙あ䝁䅫杢湂䍁䅁䅋乂䙁䅉睔灁䍁䅁䅣祂䝁䄸䅚ㅂ䝁䅍䅤穂䍁䄴䅉啂䝁䅧兡穂䍁䅁督求䝁䅣兢求䝁䄴䅤杁䝁䅅䅢穂䝁䄸䅉療䝁䅙杚求䡁䅉督杁䝁䅍睢畂䡁䅑杣桂䝁䅍䅤療䡁䅉䅉穂䝁䄸䅢ㅂ䡁䅑兡療䝁䄴督獁䍁䅁䅚灂䡁䅉党橂䡁䅑䅉桂䝁䄴䅚杁䝁䅫杢歂䝁䅫杣求䝁䅍䅤杁䝁䄰兙畂䡁䅕杚桂䝁䅍䅤ㅂ䡁䅉兡畂䝁䅣䅉穂䡁䅕䅣睂䝁䅷入杁䝁䅍䅡桂䝁䅫杢杁䝁䄸䅣あ䝁䅫兢灂䡁䅯兙あ䝁䅫睢畂䍁䅁䅣祂䝁䄸睚祂䝁䅅兢穂䍁䅷䅉獂䝁䅫睚潂䡁䅑兡畂䝁䅣䅉桂䝁䄴䅚杁䡁䅉党畂䝁䅕睤桂䝁䅉䅢求䡁䅍䅉桂䝁䅑杤灂䡁䅍睢祂䡁䅫䅉穂䝁䅕杣㉂䝁䅫睙求䡁䅍䅌杁䝁䅅杢歂䍁䅁䅚灂䝁䅣兡あ䝁䅅䅢杁䝁䅅杢歂䍁䅁兙ㅂ䡁䅑睢瑂䝁䅅䅤灂䝁䄸杢杁䡁䅍睢獂䡁䅕䅤灂䝁䄸杢穂䍁䄴䅉啂䝁䅧党杁䕁䅍睕呂䍁䅁督求䝁䅣兢求䝁䄴䅤杁䝁䄸䅣求䡁䅉兙あ䝁䅕督杁䝁䅫杢杁䡁䅑䅡求䍁䅁杢求䡁䅑睤療䡁䅉睡杁䝁䅫杢浂䡁䅉兙穂䡁䅑杣ㅂ䝁䅍䅤ㅂ䡁䅉党杁䝁䅅杢歂䍁䅁督求䝁䅍兤祂䝁䅫䅤㕂䍁䅁兢桂䡁䅉睡求䡁䅑督畁䍁䅁䅖潂䝁䅫督杁䡁䅍党湂䝁䄰党畂䡁䅑䅉穂䝁䅕䅢獂䡁䅍䅉睂䡁䅉睢歂䡁䅕睙あ䡁䅍䅉歂䝁䅫杣求䝁䅍䅤獂䡁䅫䅉あ䝁䄸䅉求䝁䄴䅚瑁䡁䅕督求䡁䅉督杁䝁䄸杣杁䡁䅑䅡祂䝁䄸兤湂䝁䅧䅉㉂䝁䅅杣灂䝁䄸兤穂䍁䅁睙潂䝁䅅杢畂䝁䅕䅢穂䍁䅷䅉灂䝁䄴睙獂䡁䅕䅚灂䝁䄴睚杁䝁䅑兙あ䝁䅅䅉橂䝁䄸兢瑂䡁䅕杢灂䝁䅍兙あ䝁䅫睢畂䡁䅍䅉橂䝁䄸杢あ䡁䅉兙橂䡁䅑睢祂䡁䅍䅌杁䡁䅍党橂䡁䅕杣灂䡁䅑入獁䍁䅁杢求䡁䅑睤療䡁䅉睡獁䍁䅁䅣祂䝁䄸杚求䡁䅍督灂䝁䄸杢桂䝁䅷䅉桂䡁䅕䅚灂䝁䄸睌㉂䝁䅫督ㅂ䝁䅅䅢獁䍁䅁兙畂䝁䅑䅉穂䡁䅫督あ䝁䅕兢穂䍁䅁兡畂䡁䅑党湂䡁䅉兙あ䝁䄸杣穂䍁䄴䅉䩂䡁䅑䅉桂䝁䅷督療䍁䅁䅣祂䝁䄸杤灂䝁䅑党穂䍁䅁督桂䝁䅙党あ䡁䅫䅉桂䝁䄴䅚杁䝁䅕杢求䡁䅉睚㕂䍁䅁兢桂䝁䄴兙湂䝁䅕兢求䝁䄴䅤杁䡁䅍睢獂䡁䅕䅤灂䝁䄸杢穂䍁䄴䅉啂䝁䅧党杁䙁䅕村呂䍁䅁督求䝁䅣兢求䝁䄴䅤杁䝁䄸杚浂䝁䅕杣穂䍁䅁䅣祂䝁䄸䅚ㅂ䝁䅍䅤穂䍁䅁兙畂䝁䅑䅉穂䝁䅕杣㉂䝁䅫睙求䡁䅍䅉あ䝁䄸䅉灂䝁䄴杤求䡁䅍䅤療䡁䅉兌療䡁䅣杢求䝁䅑䅉ㅂ䡁䅑兡獂䝁䅫䅤灂䝁䅕督㝁䍁䅁䅣ㅂ䝁䅉䅢灂䝁䅍䅉睂䝁䄸睤求䡁䅉䅉橂䝁䄸兢睂䝁䅅杢灂䝁䅕督㝁䍁䅁兙畂䝁䅑䅉穂䝁䅕杣㉂䝁䅫睙求䍁䅁兙畂䝁䅑䅉㍂䝁䅫杣求䝁䅷党穂䡁䅍䅉睂䡁䅉睢㉂䝁䅫䅚求䡁䅉督獁䍁䅁杙祂䝁䄸兙歂䝁䅉兙畂䝁䅑䅉療䡁䅁党祂䝁䅅䅤療䡁䅉督獁䍁䅁兙畂䝁䅑䅉橂䝁䄸杢あ䡁䅉兙橂䡁䅑睢祂䡁䅍杌杁䙁䅑䅡灂䡁䅍䅉穂䝁䅕睚瑂䝁䅕杢あ䉁杫督杁䡁䅁杣療䝁䅑兤橂䡁䅑督杁䝁䅫杢橂䝁䅷兤歂䝁䅕䅉㍂䝁䅫杣求䍁䅁兙畂䝁䅑䅉橂䝁䅅杙獂䝁䅕督獁䍁䅁䅤祂䝁䅅杢穂䝁䅙睢祂䝁䄰党祂䡁䅍䅌杁䡁䅑杣桂䝁䄴督瑂䝁䅫督穂䝁䅫睢畂䍁䅁兙畂䝁䅑䅉歂䝁䅫督あ䡁䅉兡楂䡁䅕䅤灂䝁䄸杢杁䝁䅧兙祂䝁䅑睤桂䡁䅉党獁䍁䅁督㍂䝁䅫䅤橂䝁䅧党穂䍁䅷䅉睂䡁䅉睢あ䝁䅕睙あ䝁䅫杤求䍁䅁䅚求䡁䅙兡橂䝁䅕督獁䍁䅁睙療䝁䄴杢求䝁䅍䅤療䡁䅉督獁䍁䅁睙療䝁䄴䅚ㅂ䝁䅫䅤穂䍁䅷䅉睂䝁䄸䅢求䍁䅁䅢灂䝁䄴党杁䝁䅧兙祂䝁䅑睤桂䡁䅉党獁䍁䅁杣桂䝁䅍睡穂䍁䅷䅉橂䝁䅅杙灂䝁䄴党あ䡁䅍䅌杁䡁䅍兙浂䝁䅕䅤㕂䍁䅁兙畂䝁䅑䅉乂䙁䅉睔杁䡁䅁杣療䝁䅑兤橂䡁䅑督獁䍁䅁兙畂䝁䅑䅉睂䝁䄸兡畂䡁䅑兌あ䝁䄸兌睂䝁䄸兡畂䡁䅑䅉㍂䝁䅫杣求䝁䅷党穂䡁䅍䅉歂䝁䅕杤灂䝁䅍党穂䍁䄴䅉啂䝁䅧兡穂䍁䅁督求䝁䅣兢求䝁䄴䅤杁䝁䅅䅢穂䝁䄸䅉睂䡁䅉睢㉂䝁䅫䅚求䡁䅍䅉㉂䝁䅅杣灂䝁䄸兤穂䍁䅁督求䡁䅉杤灂䝁䅍党杁䡁䅍睢獂䡁䅕䅤灂䝁䄸杢穂䍁䅷䅉灂䝁䄴睙獂䡁䅕䅚灂䝁䄴睚杁䝁䅙兡楂䝁䅕杣杁䡁䅁杣療䝁䅯党橂䡁䅑䅉瑂䝁䅅杢桂䝁䅣党瑂䝁䅕杢あ䍁䅷䅉潂䝁䅫睚潂䍁䅁兙畂䝁䅑䅉瑂䝁䅕䅚灂䡁䅕兢杁䡁䅙睢獂䡁䅑兙湂䝁䅕䅉睂䡁䅉睢煂䝁䅕睙あ䍁䅁䅚求䡁䅍兡湂䝁䄴䅉桂䝁䄴䅚杁䡁䅍兤睂䡁䅁睢祂䡁䅑䅌杁䡁䅁杣求䍁䄰睤灂䡁䅉党歂䍁䅁兢求䡁䅑党祂䡁䅍䅉桂䝁䄴䅚杁䝁䅍兙睂䝁䅅睙灂䡁䅑睢祂䍁䅁杙桂䝁䄴睡穂䍁䅷䅉瑂䝁䅕䅤求䡁䅉䅉あ䝁䅕督あ䝁䅫杢湂䍁䅁兙畂䝁䅑䅉瑂䝁䅕䅤求䡁䅉兡畂䝁䅣䅉灂䝁䄴杚祂䝁䅅督あ䡁䅉兤橂䡁䅑兤祂䝁䅕䅉灂䝁䄴督あ䝁䅅䅢獂䝁䅅䅤灂䝁䄸杢獁䍁䅁䅣求䡁䅉督療䝁䄴兙獂䍁䅁䅣祂䝁䄸䅤求䝁䅍䅤灂䡁䅙党杁䝁䅕兣ㅂ䝁䅫䅣瑂䝁䅕杢あ䍁䅁䅚灂䝁䅕䅢求䝁䅍䅤祂䝁䅫睙杁䡁䅑党穂䡁䅑兡畂䝁䅣䅌杁䝁䅅杢歂䍁䅁䅤療䝁䄸䅢杁䡁䅉党睂䝁䅅兡祂䍁䅷䅉桂䡁䅍䅉㍂䝁䅕䅢獂䍁䅁兙穂䍁䅁党瑂䝁䅕杣湂䝁䅕杢橂䡁䅫䅉祂䝁䅕督睂䝁䄸杢穂䝁䅕䅌杁䡁䅍䅤療䡁䅉兙湂䝁䅕䅉㕂䝁䅅杣歂䍁䅷䅉瑂䝁䅅䅤求䡁䅉兡桂䝁䅷督獁䍁䅁兙畂䝁䅑䅉獂䝁䄸睚灂䡁䅍䅤灂䝁䅍督杁䝁䄰兙畂䝁䅅睚求䝁䄰党畂䡁䅑杌杁䙁䅑䅡求䍁䅁睙療䝁䄰䅣桂䝁䄴入杁䡁䅣兙穂䍁䅁杚療䡁䅕杢歂䝁䅕䅚杁䝁䅫杢杁䑁䅅兏祁䑁䅉䅉桂䝁䄴䅚杁䝁䅫督杁䝁䅧党桂䝁䅑兣ㅂ䝁䅅杣あ䝁䅕杣求䝁䅑䅉灂䝁䄴䅉兂䝁䅫䅤あ䡁䅍杙ㅂ䡁䅉睚潂䍁䅷䅉兂䝁䅕杢畂䡁䅍入獂䡁䅙兙畂䝁䅫兙畁䅁䅁硊䅧䝁乙䅁塂䕁䅕䅗杁䕁䅫杢橂䍁䄴䅉療䡁䅁党祂䝁䅅䅤求䡁䅍䅉桂䍁䅁睙療䝁䄰兢求䡁䅉睙求䍁䅁䅣獂䝁䅅䅤浂䝁䄸杣瑂䍁䅁兡畂䍁䅁䅤潂䝁䅕䅉噂䝁䄴兡あ䝁䅕䅚杁䙁䅍䅤桂䡁䅑党穂䍁䅁兙畂䝁䅑䅉灂䝁䄴䅤求䡁䅉杢桂䡁䅑兡療䝁䄴兙獂䝁䅷入畁䍁䅁䅖潂䝁䅕䅉乂䝁䄸杙灂䝁䅷兡あ䡁䅫䅉穂䝁䅕睚瑂䝁䅕杢あ䍁䅁睢浂䝁䅙党祂䡁䅍䅉浂䝁䅷党求䡁䅑䅉㉂䝁䅕䅡灂䝁䅍䅢求䍁䅁䅣桂䡁䅫兢求䝁䄴䅤杁䡁䅍睢獂䡁䅕䅤灂䝁䄸杢穂䍁䅷䅉あ䡁䅉兙畂䡁䅍兙橂䡁䅑兡療䝁䄴䅉睂䡁䅉睢橂䝁䅕督穂䝁䅫杢湂䍁䅷䅉桂䝁䄴䅚杁䝁䅫杢浂䝁䄸杣瑂䝁䅅䅤灂䝁䄸杢杁䝁䄰兙畂䝁䅅睚求䝁䄰党畂䡁䅑䅉穂䝁䅕杣㉂䝁䅫睙求䡁䅍睏杁䝁䅅杢歂䍁䅁䅣祂䝁䄸杤灂䝁䅑党穂䍁䅁兙橂䝁䅍睢ㅂ䝁䄴䅤杁䝁䅅睙あ䝁䅫杤桂䡁䅑兡療䝁䄴䅉桂䝁䄴䅚杁䝁䅅睙橂䝁䄸兤畂䡁䅑䅉祂䝁䅕䅤求䝁䄴䅤灂䝁䄸杢杁䡁䅍党祂䡁䅙兡橂䝁䅕督㝁䍁䅁兙ㅂ䡁䅑䅡療䡁䅉兡㙂䝁䅅䅤灂䝁䄸杢杁䝁䅅杢歂䍁䅁杙灂䝁䅷䅢灂䝁䄴睚杁䝁䅫杢硂䡁䅕兡祂䝁䅫党穂䍁䅷䅉桂䝁䄴䅚杁䝁䅅睙橂䝁䄸兤畂䡁䅑䅉瑂䝁䅅兡畂䡁䅑党畂䝁䅅杢橂䝁䅕䅉穂䝁䅕杣㉂䝁䅫睙求䡁䅍睏杁䝁䅅睙橂䝁䄸兤畂䡁䅑䅉瑂䝁䅅杢桂䝁䅣党瑂䝁䅕杢あ䑁䅳䅉橂䡁䅉党歂䝁䅫䅤杁䝁䅅杢歂䍁䅁睙療䝁䅷䅢求䝁䅍䅤灂䝁䄸杢穂䍁䅁督求䡁䅉杤灂䝁䅍党穂䑁䅳䅉瑂䝁䅕杣橂䝁䅧兙畂䡁䅑䅉穂䝁䅕杣㉂䝁䅫睙求䡁䅍睏杁䝁䅅杢桂䝁䅷入あ䝁䅫睙穂䍁䅁督療䝁䅷兤あ䝁䅫睢畂䡁䅍睏杁䝁䅅杢歂䍁䅁兙畂䝁䅍兡獂䝁䅷兙祂䡁䅫䅉穂䝁䅕杣㉂䝁䅫睙求䡁䅍䅉桂䝁䄴䅚杁䝁䄸杚浂䝁䅕杣灂䝁䄴睚穂䍁䄴䅉啂䝁䅧兡穂䍁䅁督求䝁䅣兢求䝁䄴䅤杁䝁䄰兙祂䝁䅳党あ䡁䅍䅉灂䡁䅑督杁䡁䅁杣療䝁䅑兤橂䡁䅑督杁䝁䅑兡祂䝁䅕睙あ䝁䅷入杁䝁䅅杢歂䍁䅁兡畂䝁䅑兡祂䝁䅕睙あ䝁䅷入杁䡁䅑睢杁䝁䅉兤穂䝁䅫杢求䡁䅍督求䡁䅍䅉桂䝁䄴䅚杁䝁䅣睢㉂䝁䅕杣畂䝁䄰党畂䡁䅑䅉桂䝁䅣党畂䝁䅍兡求䡁䅍䅉㍂䝁䅫䅤潂䍁䅁杚獂䝁䅕党あ䡁䅍䅉療䝁䅙䅉橂䝁䄸兢瑂䝁䅕杣橂䝁䅫兙獂䍁䅁杤求䝁䅧兡橂䝁䅷党穂䑁䅳䅉桂䝁䄴䅚杁䝁䅫杢歂䝁䅫杣求䝁䅍䅤獂䡁䅫䅉あ䝁䅧杣療䡁䅕睚潂䍁䅁睙療䍁䄰杙祂䝁䅅杢歂䝁䅕䅚杁䝁䅅杢歂䍁䅁䅣祂䝁䅫杤桂䡁䅑党杁䝁䅷兙楂䝁䅕䅢杁䡁䅉党獂䝁䅅䅤灂䝁䄸杢穂䝁䅧兡睂䡁䅍杌杁䙁䅑䅡求䍁䅁睑療䡁䅉䅣療䡁䅉兙あ䝁䅕䅉兂䝁䅅入瑂䝁䅕杢あ䡁䅍䅉穂䝁䅕睚瑂䝁䅕杢あ䍁䅁䅣祂䝁䄸杤灂䝁䅑党穂䍁䅁䅣桂䡁䅫兢求䝁䄴䅤杁䡁䅍睢獂䡁䅕䅤灂䝁䄸杢穂䍁䅷䅉灂䝁䄴睙獂䡁䅕䅚灂䝁䄴睚杁䝁䅕兢楂䝁䅕䅚歂䝁䅕䅚杁䡁䅁兙㕂䝁䄰党畂䡁䅑督㝁䍁䅁兙畂䝁䅑䅉桂䝁䅍睙療䡁䅕杢あ䡁䅍䅉睂䝁䅅入桂䝁䅉䅢求䍁䅁兙ㅂ䡁䅑睢瑂䝁䅅䅤灂䝁䄸杢杁䝁䅅杢歂䍁䅁督睂䝁䅕杢歂䍁䅁兢桂䝁䄴兙湂䝁䅕兢求䝁䄴䅤杁䡁䅍睢獂䡁䅕䅤灂䝁䄸杢穂䍁䄴䅉啂䝁䅧兡穂䍁䅁督求䝁䅣兢求䝁䄴䅤杁䝁䅅䅢穂䝁䄸䅉瑂䝁䅅杣牂䝁䅕䅤穂䍁䅁兡あ䡁䅍䅉睂䡁䅉睢歂䡁䅕睙あ䡁䅍䅉歂䝁䅫杣求䝁䅍䅤獂䡁䅫䅉桂䝁䄴䅚杁䝁䅫杢歂䝁䅫杣求䝁䅍䅤獂䡁䅫䅉あ䝁䄸䅉橂䡁䅕督あ䝁䄸兢求䡁䅉督杁䝁䅫杢杁䡁䅑杣桂䡁䅙党獂䍁䅷䅉浂䝁䅫杢あ䝁䅕睙潂䍁䅷䅉灂䝁䄴督ㅂ䡁䅉兙畂䝁䅍党獁䍁䅁睙療䝁䄴督ㅂ䝁䄰党祂䍁䅁杙灂䝁䅷䅢杁䡁䅁兙㕂䍁䅷䅉桂䝁䄴䅚杁䝁䄰党歂䝁䅫兙杁䡁䅙党祂䡁䅑兡橂䝁䅅䅢穂䍁䄴䅉啂䝁䅧党杁䕁䅉党畂䝁䅕杚灂䡁䅑督杁䙁䅍睢獂䡁䅕䅤灂䝁䄸杢穂䍁䅁督求䝁䅣兢求䝁䄴䅤杁䝁䄸杚浂䝁䅕杣穂䍁䅁督療䝁䅙䅤㍂䝁䅅杣求䍁䄰兙穂䍁䄰兙瑁䡁䅍党祂䡁䅙兡橂䝁䅕䅉潁䙁䅍兙桂䙁䅍克杁䡁䅁䅢桂䡁䅑杚療䡁䅉兢杁䝁䅙睢祂䍁䅁睙療䝁䄴督ㅂ䝁䄰党祂䍁䅁䅚灂䡁䅉党橂䡁䅑党歂䍁䅁䅡求䝁䅅䅢あ䝁䅧睙桂䡁䅉党杁䝁䅉党畂䝁䅕杚灂䡁䅑督杁䝁䅅杢歂䍁䅁杚ㅂ䝁䅷䅢瑁䡁䅍党祂䡁䅙兡橂䝁䅕䅉楂䝁䅕杢求䝁䅙兡あ䍁䅁党畂䡁䅉睢獂䝁䅷兢求䝁䄴䅤杁䡁䅍睢獂䡁䅕䅤灂䝁䄸杢穂䍁䄴䅉䩂䝁䄴䅉桂䝁䅑䅚灂䡁䅑兡療䝁䄴䅌杁䝁䅫䅤穂䍁䅁睕桂䝁䅅睕杁䡁䅁䅢桂䡁䅑杚療䡁䅉兢杁䝁䅫杢橂䝁䅷兤歂䝁䅕督杁䝁䅕兢楂䝁䅕䅚歂䝁䅕䅚杁䡁䅁兙㕂䝁䄰党畂䡁䅑䅉穂䝁䄸䅢ㅂ䡁䅑兡療䝁䄴督杁䝁䅅杢歂䍁䅁䅣獂䝁䅅杢杁䝁䅅䅚瑂䝁䅫杢灂䡁䅍䅤祂䝁䅅䅤灂䝁䄸杢杁䡁䅍党祂䡁䅙兡橂䝁䅕督杁䝁䅙睢祂䍁䅁睙療䝁䄴督ㅂ䝁䄰党祂䍁䄰䅚灂䡁䅉党橂䡁䅑党歂䍁䅁䅡求䝁䅅䅢あ䝁䅧䅉楂䝁䅕杢求䝁䅙兡あ䡁䅍睏杁䕁䅍睔䍂䙁䅉兑杁䝁䅅睙橂䝁䄸兤畂䡁䅑督㝁䍁䅁兙畂䝁䅑䅉楂䝁䅕杢求䝁䅙兡あ䍁䅁党畂䡁䅉睢獂䝁䅷兢求䝁䄴䅤杁䝁䅅杢歂䍁䅁兙歂䝁䄰兡畂䝁䅫督あ䡁䅉兙あ䝁䅫睢畂䍁䅁督求䡁䅉杤灂䝁䅍党穂䍁䄴䅉䝂䡁䅕杣あ䝁䅧党祂䍁䅷䅉灂䡁䅑䅉療䝁䅙杚求䡁䅉督杁䝁䅍兤穂䡁䅑睢歂䝁䅫兙獂䍁䅁兙畂䝁䅑䅉歂䝁䅕䅣療䡁䅍兡あ䝁䄸杣㕂䍁䅁督求䡁䅉杤灂䝁䅍党穂䍁䅁杚療䡁䅉䅉潂䝁䅕兙獂䡁䅑䅡杁䡁䅍兙㉂䝁䅫杢湂䡁䅍䅉桂䝁䅍睙療䡁䅕杢あ䡁䅍睏杁䝁䅅杢歂䍁䅁兢桂䡁䅉睡求䡁䅑督杁䝁䅫䅤穂䍁䅁䅣祂䝁䄸䅚ㅂ䝁䅍䅤穂䍁䅁䅤潂䡁䅉睢ㅂ䝁䅣䅡杁䡁䅑䅡灂䡁䅉䅚瑁䡁䅁兙祂䡁䅑入杁䝁䅅䅚瑂䝁䅫杢灂䡁䅍䅤祂䝁䅅䅤療䡁䅉督獁䍁䅁杚灂䝁䄴兙畂䝁䅍兡桂䝁䅷䅉灂䝁䄴督あ䝁䅫䅤ㅂ䡁䅑兡療䝁䄴督獁䍁䅁䅣桂䡁䅫杣療䝁䅷䅢杁䡁䅁杣療䡁䅙兡歂䝁䅕杣穂䍁䅷䅉桂䝁䄴䅚杁䝁䅧党桂䝁䅷䅤潂䍁䅁䅣獂䝁䅅杢穂䍁䄴䅉啂䝁䅧党杁䝁䅍睢瑂䡁䅁兙畂䡁䅫䅉㍂䝁䅅督杁䝁䅙睢祂䝁䄰党祂䝁䅷入杁䝁䅳杢療䡁䅣杢杁䝁䅅督杁䙁䅣杣灂䝁䅣䅡あ䍁䅁兒㑂䡁䅁杣求䡁䅍督杁䕁䅍睢祂䡁䅁睢祂䝁䅅䅤灂䝁䄸杢杁䝁䅅杢歂䍁䅁睙潂䝁䅅杢湂䝁䅕䅚杁䝁䅫䅤穂䍁䅁杢桂䝁䄰党杁䡁䅑睢杁䙁䅣兒奂䍁䅁兓畂䝁䅍杌杁䝁䅫杢杁䕁䄸睙あ䝁䄸杙求䡁䅉䅉祁䑁䅁免祁䍁䄴䅉塂䕁䅕䅗杁䕁䅫杢橂䍁䄴䅉㍂䝁䅅督杁䝁䅙睢ㅂ䝁䄴䅚求䝁䅑䅉灂䝁䄴䅉硁䑁䅫䅏穁䍁䅁兙畂䝁䅑䅉灂䡁䅍䅉楂䝁䅅督求䝁䅑䅉灂䝁䄴䅉兂䝁䄸杣あ䝁䅷兙畂䝁䅑䅌杁䕁䄰兙灂䝁䄴党畁䅁䅁砯䅑䅁䅧䅁塂䕁䅙睑䅁䵁䑑䅁䥁䅁䅁睖䥂䙁䅉䅁偃睁䅁杯䅍䙁䅣睓杁䕁䅳党獂䝁䅷睢湂䝁䅣䅉䑂䝁䄸䅉療䡁䅁党祂䝁䅅䅤求䡁䅍䅉桂䡁䅍䅉桂䍁䅁杚療䝁䄸䅚杁䝁䅍睢瑂䡁䅁兙畂䡁䅫䅉灂䝁䄴䅉あ䝁䅧党杁䙁䅕杢灂䡁䅑党歂䍁䅁睕あ䝁䅅䅤求䡁䅍䅌杁䕁䅍兙畂䝁䅅䅚桂䍁䅷䅉桂䝁䄴䅚杁䡁䅑䅡求䍁䅁睑桂䡁䅉兡楂䝁䅉党桂䝁䄴杌杁䕁䅫䅤杁䝁䄰兙畂䡁䅕杚桂䝁䅍䅤ㅂ䡁䅉党穂䍁䅷䅉瑂䝁䅅杣牂䝁䅕䅤穂䍁䅷䅉桂䝁䄴䅚杁䝁䅑兡穂䡁䅑杣灂䝁䅉兤あ䝁䅕督杁䡁䅉党桂䝁䅑入瑁䡁䅑睢瑁䝁䅕兙あ䍁䅁睙求䡁䅉党桂䝁䅷䅉睂䡁䅉睢歂䡁䅕睙あ䡁䅍䅉睂䡁䅉兡瑂䝁䅅杣灂䝁䅷入杁䡁䅕杢歂䝁䅕杣杁䡁䅑䅡求䍁䅁杒祂䝁䄸督あ䝁䅕䅚杁䕁䅙䅢桂䝁䅳党穂䍁䅷䅉呂䡁䅁党橂䝁䅫兙獂䍁䅁睓獁䍁䅁杒祂䝁䄸睢あ䍁䅁䅔療䝁䄸䅣穂䍁䅷䅉卂䝁䅅兡穂䝁䅫杢杁䕁䅉杣桂䝁䄴䅌杁䕁䅙杣療䡁䅍䅤求䝁䅑䅉乂䝁䅫杢灂䍁䄰睖潂䝁䅕兙あ䡁䅍䅌杁䝁䅅杢歂䍁䅁睓桂䡁䅍䅡灂䍁䅁杙祂䝁䅅杢歂䡁䅍杌杁䙁䅑䅡求䍁䅁睙療䝁䄰䅣桂䝁䄴入杁䡁䅣兙穂䍁䅁杚療䡁䅉兢求䡁䅉䅢㕂䍁䅁睡畂䝁䄸睤畂䍁䅁兙穂䍁䅁杔療䡁䅉䅤潂䍁䅁兑瑂䝁䅕杣灂䝁䅍兙杁䕁䅍党祂䝁䅕兙獂䍁䅁睑療䍁䄴䅉桂䝁䄴䅚杁䝁䅍䅡桂䝁䄴睚求䝁䅑䅉灂䡁䅑督杁䝁䄴兙瑂䝁䅕䅉あ䝁䄸䅉塂䕁䅳䅉䱂䝁䅕䅢獂䝁䄸睚湂䍁䅁睑療䍁䅁兡畂䍁䅁兔桂䡁䅉睙潂䍁䅁杍睁䑁䅉睍畁䍁䅁䅖潂䝁䅕䅉橂䝁䄸兢睂䝁䅅杢㕂䍁䅁睤桂䡁䅍䅉浂䝁䄸兤畂䝁䅑党歂䍁䅁兡畂䍁䅁免㑁䑁䅫䅎杁䝁䅅杢歂䍁䅁兡穂䍁䅁䅡求䝁䅅䅚硂䡁䅕兙祂䡁䅑党祂䝁䅕䅚杁䝁䅫杢杁䕁䅉兙あ䡁䅑䅢求䍁䅁睑祂䝁䅕党牂䍁䅷䅉乂䝁䅫睙潂䝁䅫睚桂䝁䄴杌䅁偁奍䅁䝁䅁䅁睖乂䅁䅁杢䅍䅁䅧䅁塂䕁䄰村䅁䡁䑳䅁䥁䅁䅁睖乂䙁䅑䅁歂杁䅁䅃䅁䙁䅣杕䍂䅁䅁睹䅉䅁䅧䅁塂䙁䅉睓䅁䕁䐴䅁楃睄䅁睖呂䕁䅙睕杁䕁䅙兡畂䝁䅅杢橂䝁䅫兙獂䍁䅁睑療䡁䅉䅣療䡁䅉兙あ䝁䅫睢畂䍁䅁睢睂䝁䅕杣桂䡁䅑党穂䍁䅁兙穂䍁䅁䅤潂䝁䅕䅉穂䝁䅅杤灂䝁䄴睚穂䍁䅁兙畂䝁䅑䅉獂䝁䄸兙畂䍁䅁䅡療䝁䅷䅚灂䝁䄴睚杁䝁䅍睢瑂䡁䅁兙畂䡁䅫䅉浂䝁䄸杣杁䡁䅑䅡求䍁䅁睖灂䝁䅷兢灂䝁䄴睚あ䝁䄸杢杁䙁䅍兙㉂䝁䅫杢湂䡁䅍䅉䝂䡁䅕杢歂䍁䅁睕療䝁䅍兡求䡁䅑入獁䍁䅁杒呂䕁䅉䅉あ䝁䅧兙あ䍁䅁䅣祂䝁䄸杤灂䝁䅑党穂䍁䅁杤桂䡁䅉兡療䡁䅕督杁䝁䅉兙畂䝁䅳兡畂䝁䅣䅉穂䝁䅕杣㉂䝁䅫睙求䡁䅍䅉灂䝁䄴䅉あ䝁䅧党杁䙁䅕杢灂䡁䅑党歂䍁䅁睕あ䝁䅅䅤求䡁䅍杌杁䕁䅫䅤杁䝁䄸䅣求䡁䅉兙あ䝁䅕督杁䡁䅑䅡祂䝁䄸兤湂䝁䅧䅉あ䝁䅧杣求䝁䅕䅉穂䝁䅕睚瑂䝁䅕杢あ䡁䅍杏杁䙁䅣睕䝂䙁䅍䅉䍂䝁䅅杢牂䍁䅷䅉䑂䝁䅅督潂䍁䅁睑療䝁䄴杢求䝁䅍䅤獁䍁䅁兙畂䝁䅑䅉塂䝁䅕兙獂䡁䅑䅡杁䕁䄰兙畂䝁䅅睚求䝁䄰党畂䡁䅑杌杁䕁䅫䅤杁䝁䄸杚浂䝁䅕杣穂䍁䅁杤桂䡁䅉兡療䡁䅕督杁䝁䅑党睂䝁䄸督灂䡁䅑䅉睂䡁䅉睢歂䡁䅕睙あ䡁䅍䅌杁䝁䅫杢橂䝁䅷兤歂䝁䅫杢湂䍁䅁督桂䡁䅙兡畂䝁䅣督杁䝁䅅睙橂䝁䄸兤畂䡁䅑督獁䍁䅁䅚求䝁䄰兙畂䝁䅑䅉歂䝁䅕䅣療䡁䅍兡あ䡁䅍䅌杁䝁䅫杢あ䝁䅕杣求䡁䅍䅤瑁䝁䅉党桂䡁䅉兡畂䝁䅣䅉歂䝁䅕兢桂䝁䄴䅚杁䝁䅑党睂䝁䄸督灂䡁䅑督獁䍁䅁兢療䝁䄴党㕂䍁䅁兢桂䡁䅉睡求䡁䅑䅉歂䝁䅕䅣療䡁䅍兡あ䍁䅁兙橂䝁䅍睢ㅂ䝁䄴䅤穂䍁䅷䅉桂䝁䄴䅚杁䝁䅍党祂䡁䅑兡浂䝁䅫睙桂䡁䅑党穂䍁䅁睢浂䍁䅁䅚求䡁䅁睢穂䝁䅫䅤獁䍁䅁兙穂䍁䅁睤求䝁䅷䅢杁䝁䅅督杁䝁䅅睙橂䝁䅕䅣あ䡁䅍䅉煂䡁䅕兢楂䝁䄸䅉橂䝁䅕杣あ䝁䅫杚灂䝁䅍兙あ䝁䅕督杁䝁䄸杚杁䝁䅑党睂䝁䄸督灂䡁䅑䅉浂䡁䅉睢瑂䍁䅁兡畂䝁䅑兡㉂䝁䅫䅚ㅂ䝁䅅䅢穂䍁䅷䅉楂䡁䅕督灂䝁䄴党穂䡁䅍党穂䍁䅷䅉桂䝁䄴䅚杁䝁䄰兤畂䝁䅫睙灂䡁䅁兙獂䝁䅫䅤灂䝁䅕督畁䍁䅁䅖潂䝁䅕䅉橂䝁䄸兢睂䝁䅅杢㕂䍁䅁兙獂䡁䅍睢杁䡁䅁杣療䡁䅙兡歂䝁䅕督杁䝁䅅䅉祂䝁䅅杢湂䝁䅕䅉療䝁䅙䅉獂䝁䄸兙畂䡁䅍䅌杁䡁䅣䅡灂䝁䅍䅡杁䝁䅍睢瑂䡁䅁杣灂䡁䅍党杁䝁䅙兡㑂䝁䅕䅚杁䝁䅅杢歂䍁䅁兙歂䝁䅯兤穂䡁䅑兙楂䝁䅷党杁䡁䅉兙あ䝁䅕䅉祂䝁䅕督灂䝁䅑党畂䡁䅑兡桂䝁䅷䅉獂䝁䄸兙畂䡁䅍睏杁䝁䅍睢瑂䝁䄰党祂䝁䅍兡桂䝁䅷䅉瑂䝁䄸杣あ䝁䅣兙湂䝁䅕䅉桂䝁䄴䅚杁䝁䅍睢瑂䝁䄰党祂䝁䅍兡桂䝁䅷䅉獂䝁䄸兙畂䡁䅍睏杁䝁䅍睢瑂䝁䄰党祂䝁䅍兡桂䝁䅷䅉橂䝁䄸杢穂䡁䅑杣ㅂ䝁䅍䅤灂䝁䄸杢杁䝁䅷睢桂䝁䄴督㝁䍁䅁睙療䝁䄰兢求䡁䅉睙灂䝁䅅䅢杁䝁䅷睢桂䝁䄴督杁䝁䅙睢祂䍁䅁睤療䡁䅉睡灂䝁䄴睚杁䝁䅍兙睂䝁䅫䅤桂䝁䅷䅌杁䝁䅙兡畂䝁䅅杢橂䝁䅫杢湂䍁䅁党硂䡁䅕兡睂䝁䄰党畂䡁䅑䅉桂䝁䄴䅚杁䡁䅉党桂䝁䅷䅉求䡁䅍䅤桂䡁䅑党杁䝁䅅睙硂䡁䅕兡穂䝁䅫䅤灂䝁䄸杢穂䍁䅷䅉楂䡁䅕督灂䝁䄴党穂䡁䅍䅉求䡁䅧䅣桂䝁䄴督灂䝁䄸杢杁䝁䅅杢歂䍁䅁睢あ䝁䅧党祂䍁䅁杙ㅂ䡁䅍兡畂䝁䅕督穂䍁䅁䅣ㅂ䡁䅉䅣療䡁䅍党穂䑁䅳䅉桂䝁䄴䅚杁䝁䅍睢畂䡁䅍兤瑂䝁䅕杣杁䝁䅍杣求䝁䅑兡あ䍁䅁䅣祂䝁䄸䅚ㅂ䝁䅍䅤穂䍁䅷䅉穂䡁䅕睙潂䍁䅁兙穂䍁䅁䅡療䝁䄰党杁䝁䅕兣ㅂ䝁䅫䅤㕂䍁䅁䅢療䝁䅅杢穂䍁䅷䅉潂䝁䄸兢求䍁䅁党硂䡁䅕兡あ䡁䅫䅉獂䝁䅫杢求䡁䅍䅉療䝁䅙䅉橂䡁䅉党歂䝁䅫䅤獁䍁䅁兙ㅂ䡁䅑睢瑂䝁䄸杙灂䝁䅷党杁䝁䅷睢桂䝁䄴督獁䍁䅁兤畂䡁䅍党橂䡁䅕杣求䝁䅑䅉獂䝁䅫杢求䡁䅍䅉療䝁䅙䅉橂䡁䅉党歂䝁䅫䅤獁䍁䅁兙畂䝁䅑䅉療䡁䅑䅡求䡁䅉䅉穂䝁䅕睙ㅂ䡁䅉党歂䍁䅁兙畂䝁䅑䅉ㅂ䝁䄴督求䝁䅍兤祂䝁䅕䅚杁䡁䅁党祂䡁䅍睢畂䝁䅅䅢杁䝁䅫杢穂䡁䅑兙獂䝁䅷兢求䝁䄴䅤杁䝁䅷睢桂䝁䄴督畁䍁䅁兓畂䍁䅁兙歂䝁䅑兡あ䝁䅫睢畂䍁䅷䅉灂䡁䅑䅉療䝁䅙杚求䡁䅉督杁䝁䅫杢穂䡁䅕杣桂䝁䄴睙求䍁䅁䅣祂䝁䄸䅚ㅂ䝁䅍䅤穂䑁䅳䅉睂䝁䅷兙畂䝁䄴兡畂䝁䅣䅉桂䝁䄴䅚杁䝁䅅䅚㉂䝁䅫督療䡁䅉入杁䡁䅍党祂䡁䅙兡橂䝁䅕督獁䍁䅁兡畂䡁䅙党穂䡁䅑兢求䝁䄴䅤杁䝁䄰兙畂䝁䅅睚求䝁䄰党畂䡁䅑䅌杁䡁䅑杣ㅂ䡁䅍䅤杁䡁䅍党祂䡁䅙兡橂䝁䅕督獁䍁䅁兙畂䝁䅑䅉橂䡁䅉党歂䝁䅫䅤杁䝁䅅杢歂䍁䅁䅚求䡁䅁睢穂䝁䅫䅤杁䡁䅁杣療䝁䅑兤橂䡁䅑督杁䡁䅑睢杁䝁䅫杢歂䝁䅫杤灂䝁䅑兤桂䝁䅷䅌杁䝁䅍睢祂䡁䅁睢祂䝁䅅䅤求䍁䅁兙畂䝁䅑䅉灂䝁䄴督あ䝁䅫䅤ㅂ䡁䅑兡療䝁䄴兙獂䍁䅁睙獂䝁䅫党畂䡁䅑督㝁䍁䅁杣求䡁䅑兙灂䝁䅷䅉穂䝁䅕睙ㅂ䡁䅉兡あ䝁䅫党穂䍁䅁兙畂䝁䅑䅉灂䝁䄴督ㅂ䡁䅉兙畂䝁䅍党杁䝁䅉杣療䝁䅳党祂䝁䅅睚求䍁䅁督求䡁䅉杤灂䝁䅍党穂䑁䅳䅉瑂䝁䄸杣あ䝁䅣兙湂䝁䅕䅉桂䝁䄴䅚杁䡁䅑兡あ䝁䅷党杁䡁䅍党祂䡁䅙兡橂䝁䅕督㝁䍁䅁杣求䡁䅍兡歂䝁䅕杢あ䝁䅫兙獂䍁䅁兢療䡁䅉䅤湂䝁䅅睚求䍁䅁兙畂䝁䅑䅉祂䝁䅕杚灂䝁䄴兙畂䝁䅍兡畂䝁䅣䅉穂䝁䄸䅢ㅂ䡁䅑兡療䝁䄴督㝁䍁䅁兙畂䝁䅑䅉獂䝁䅕兙穂䝁䅕督杁䡁䅍兢桂䝁䅷䅢杁䝁䅕兣ㅂ䝁䅫䅣瑂䝁䅕杢あ䍁䅁兙畂䝁䅑䅉浂䝁䅫䅥求䝁䅑䅉桂䡁䅍督求䡁䅑督獁䍁䅁兙穂䍁䅁睤求䝁䅷䅢杁䝁䅅督杁䡁䅁杣療䡁䅙兡歂䝁䅕督杁䝁䅙兡畂䝁䅅杢橂䝁䅫兙獂䍁䅁䅣獂䝁䅅杢畂䝁䅫杢湂䍁䅷䅉橂䡁䅕督あ䝁䄸兢灂䡁䅯党歂䍁䅁兡畂䡁䅙党穂䡁䅑兢求䝁䄴䅤杁䡁䅍䅤祂䝁䅅䅤求䝁䅣兡求䡁䅍䅌杁䝁䅉杣療䝁䅳党祂䝁䅅睚求䍁䅁䅣祂䝁䄸䅚ㅂ䝁䅍䅤穂䍁䅷䅉浂䝁䅫䅚ㅂ䝁䅍兡桂䡁䅉入獁䍁䅁兙畂䝁䅑䅉㍂䝁䅕兙獂䡁䅑䅡杁䝁䄰兙畂䝁䅅睚求䝁䄰党畂䡁䅑䅉穂䝁䅕杣㉂䝁䅫睙求䡁䅍杌杁䕁䅙兤祂䡁䅑䅡求䡁䅉䅌杁䡁䅑䅡求䍁䅁睙療䝁䄰䅣桂䝁䄴入杁䡁䅁杣療䡁䅙兡歂䝁䅕督杁䕁䅅䅖乂䍁䅁杤桂䡁䅕䅢あ䍁䅁睙桂䡁䅍䅡獁䍁䅁督瑂䝁䅅杣あ䍁䅁督桂䝁䅙党獁䍁䅁兙畂䝁䅑䅉療䡁䅑䅡求䡁䅉䅉橂䝁䅅督潂䍁䅁䅢療䝁䅣兡穂䡁䅑兡橂䡁䅍䅉穂䝁䅕杣㉂䝁䅫睙求䡁䅍睏杁䝁䅅杢歂䍁䅁睢畂䝁䅷兡畂䝁䅕䅉祂䝁䅕䅣療䡁䅉䅤灂䝁䄴睚杁䝁䅅杢歂䍁䅁兑啂䕁䄰䅉橂䝁䅅督潂䍁䅁兢桂䝁䄴兙湂䝁䅕兢求䝁䄴䅤獁䍁䅁䅣祂䝁䅕䅚灂䝁䅍䅤灂䡁䅙党杁䝁䅍兙穂䝁䅧䅉療䡁䅉䅚求䡁䅉兡畂䝁䅣䅉桂䝁䄴䅚杁䡁䅉党橂䝁䄸杢橂䝁䅫䅢求䝁䄰党畂䡁䅑䅉穂䝁䅕杣㉂䝁䅫睙求䡁䅍䅌杁䝁䅅杣瑂䝁䄸杣求䝁䅑䅉橂䝁䅅杣祂䝁䅫党祂䍁䅁兢桂䝁䄴兙湂䝁䅕兢求䝁䄴䅤獁䍁䅁䅢療䡁䅍督杁䡁䅁杣療䡁䅑党橂䡁䅑兡療䝁䄴䅌杁䝁䅅杢歂䍁䅁䅚求䡁䅁睢穂䝁䅫䅤杁䡁䅍兙浂䝁䅕䅉橂䝁䅅督潂䍁䅁䅢療䝁䅣兡穂䡁䅑兡橂䡁䅍䅉穂䝁䅕杣㉂䝁䅫睙求䡁䅍䅌杁䝁䅅督杁䡁䅣党獂䝁䅷䅉桂䡁䅍䅉あ䡁䅉兤穂䡁䅑党求䍁䅷䅉桂䝁䅣党畂䝁䅍入獁䍁䅁杙桂䝁䄴睡祂䡁䅕䅣あ䝁䅍入杁䝁䅅䅚瑂䝁䅫杢灂䡁䅍䅤祂䝁䅅䅤灂䝁䄸杢獁䍁䅁睙ㅂ䡁䅍䅤療䝁䅑兡桂䝁䅷䅉桂䝁䄴䅚杁䝁䅍睢瑂䝁䄰党祂䝁䅍兡桂䝁䅷䅉歂䝁䄸兢灂䝁䅍兡獂䝁䅕䅉穂䝁䅕杣㉂䝁䅫睙求䡁䅍杌杁䙁䅑䅡求䍁䅁睙療䝁䄰䅣桂䝁䄴入杁䡁䅣兙穂䍁䅁杚療䡁䅕杢歂䝁䅕䅚杁䝁䅫杢杁䑁䅅䅏穁䑁䅉䅉桂䝁䄴䅚杁䝁䅫督杁䝁䅉兙穂䝁䅕䅚杁䝁䅫杢杁䙁䅣兡獂䝁䄰兡畂䝁䅣䅤療䝁䄴䅌杁䕁䅑党獂䝁䅅睤桂䡁䅉党畁䅁䅁䈳䅕䅁䅧䅁塂䙁䅍䅖䅁䥁䑫䅁䥁䅁䅁睖啂䙁䅣䅁楄杁䅁杂䅁䙁䅣兗䅁䉁䌴䅁䭁䅁䅁睖婂䕁䄴杔䅁乁䍙䅁权䅃䅁睖桂䕁䅙䅚獁䍁䅁兓畂䝁䅍杌杁䝁䄸䅣求䡁䅉兙あ䝁䅕督杁䝁䅅督杁䡁䅑䅡求䍁䅁杙桂䝁䄴睡杁䝁䅧睢獂䝁䅑兡畂䝁䅣䅉橂䝁䄸兢睂䝁䅅杢㕂䍁䅁杚療䡁䅉䅉塂䝁䅅督潂䝁䅫杢湂䡁䅑睢畂䍁䅁杒求䝁䅑党祂䝁䅅䅢杁䕁䅉兙畂䝁䅳䅉あ䝁䅧兙あ䍁䅁䅣祂䝁䄸杤灂䝁䅑党穂䍁䅁䅢求䝁䄴䅚灂䝁䄴睚獁䍁䅁䅚求䡁䅁睢穂䝁䅫䅤療䡁䅉入獁䍁䅁兡畂䡁䅍兤祂䝁䅅杢橂䝁䅕䅌杁䝁䅅杢歂䍁䅁睢あ䝁䅧党祂䍁䅁杙桂䝁䄴睡灂䝁䄴睚杁䡁䅍党祂䡁䅙兡橂䝁䅕督杁䝁䅫杢杁䡁䅑䅡求䍁䅁兖畂䝁䅫䅤求䝁䅑䅉呂䡁䅑兙あ䝁䅕督畁䍁䅁䅖潂䝁䅕䅉橂䝁䄸兢睂䝁䅅杢㕂䍁䅁䅣祂䝁䄸杤灂䝁䅑党穂䍁䅁䅚求䡁䅁睢穂䝁䅫䅤杁䡁䅁杣療䝁䅑兤橂䡁䅑督獁䍁䅁兡畂䝁䅍䅢ㅂ䝁䅑兡畂䝁䅣䅉楂䡁䅕督灂䝁䄴党穂䡁䅍䅉桂䝁䄴䅚杁䡁䅁党祂䡁䅍睢畂䝁䅅䅢杁䝁䅍䅡求䝁䅍睡灂䝁䄴睚杁䝁䅅睙橂䝁䄸兤畂䡁䅑督獁䍁䅁兙畂䝁䅑䅉あ䝁䅕杣瑂䍁䅁睙求䡁䅉䅤灂䝁䅙兡橂䝁䅅䅤求䡁䅍䅉療䝁䅙䅉歂䝁䅕䅣療䡁䅍兡あ䍁䅷䅉桂䡁䅍䅉㍂䝁䅕䅢獂䍁䅁兙穂䍁䅁兢療䝁䄴党㕂䍁䅁兢桂䡁䅉睡求䡁䅑䅉桂䝁䅍睙療䡁䅕杢あ䡁䅍䅉桂䝁䄴䅚杁䡁䅁兙穂䡁䅍杙療䝁䄸睡杁䡁䅍兙㉂䝁䅫杢湂䡁䅍䅉桂䝁䅍睙療䡁䅕杢あ䡁䅍杌杁䕁䅫䅤杁䝁䄸杚浂䝁䅕杣穂䍁䅁督灂䝁䄴睚獂䝁䅕兌浂䝁䅅兢灂䝁䅷入杁䝁䅑睤求䝁䅷䅢灂䝁䄴睚穂䍁䅷䅉橂䝁䄸杢穂䡁䅑杣ㅂ䝁䅍䅤灂䝁䄸杢獁䍁䅁䅢桂䝁䄴䅚杁䝁䅅睙硂䡁䅕兡穂䝁䅫䅤灂䝁䄸杢杁䝁䅅杢歂䍁䅁䅚求䡁䅙党獂䝁䄸䅣瑂䝁䅕杢あ䍁䅷䅉橂䝁䄸杢穂䡁䅕兢求䡁䅉䅉獂䝁䄸䅤獁䍁䅁兢ㅂ䝁䅷䅤灂䍁䄰杚桂䝁䄰兡獂䡁䅫䅉祂䝁䅕督灂䝁䅑党畂䡁䅑兡桂䝁䅷䅌杁䝁䅍睢瑂䝁䄰党祂䝁䅍兡桂䝁䅷䅉祂䝁䅕兙獂䍁䅁党穂䡁䅑兙あ䝁䅕䅌杁䝁䅧睢瑂䝁䅕䅉求䡁䅅兤灂䡁䅑入獁䍁䅁杙ㅂ䡁䅍兡畂䝁䅕督穂䍁䅷䅉桂䝁䄴䅚杁䝁䅍睢畂䡁䅍兤瑂䝁䅕杣杁䝁䅷睢桂䝁䄴督獁䍁䅁兙穂䍁䅁睤求䝁䅷䅢杁䝁䅅督杁䝁䅍睢瑂䝁䄰党祂䝁䅍兡桂䝁䅷䅉桂䝁䄴䅚杁䝁䅫杢歂䡁䅕督あ䡁䅉兡桂䝁䅷䅉獂䝁䄸兙畂䡁䅍杌杁䕁䅫杢杁䝁䅅䅚歂䝁䅫䅤灂䝁䄸杢獁䍁䅁䅤潂䝁䅕䅉橂䝁䄸兢睂䝁䅅杢㕂䍁䅁睢浂䝁䅙党祂䡁䅍䅉灂䝁䄴督ㅂ䡁䅉兙畂䝁䅍党杁䝁䅉杣療䝁䅳党祂䝁䅅睚求䍁䅁督求䡁䅉杤灂䝁䅍党穂䍁䅷䅉穂䡁䅕睙潂䍁䅁兙穂䍁䅁兡畂䝁䅑兡㉂䝁䅫䅚ㅂ䝁䅅䅢杁䝁䅅杢歂䍁䅁杙ㅂ䡁䅍兡畂䝁䅕督穂䍁䅁兡畂䡁䅍兤祂䝁䅅杢橂䝁䅕䅉睂䝁䄸䅢灂䝁䅍兡求䡁䅍睏杁䝁䅧睢獂䝁䅑督杁䝁䅅杢歂䍁䅁兢桂䡁䅉睡求䡁䅑督杁䡁䅉党桂䝁䅷䅉求䡁䅍䅤桂䡁䅑党杁䡁䅁杣療䡁䅁党祂䡁䅑兡求䡁䅍睏杁䝁䅅杢歂䍁䅁䅚求䝁䅉兡あ䍁䅁兙畂䝁䅑䅉橂䡁䅉党歂䝁䅫䅤杁䝁䅍兙祂䝁䅑督獁䍁䅁兙穂䍁䅁睤求䝁䅷䅢杁䝁䅅督杁䝁䅅睙あ䡁䅍䅉桂䡁䅍䅉あ䝁䅧党杁䡁䅑杣ㅂ䡁䅍䅤求䝁䅕杌杁䕁䅫䅤杁䡁䅍党祂䡁䅙党穂䍁䅁睙療䝁䄴督ㅂ䝁䄰党祂䡁䅍䅌杁䝁䄰兡歂䍁䄰督灂䡁䅯党歂䍁䅁兙畂䝁䅑䅉獂䝁䅅杣湂䝁䅕䅉楂䡁䅕督灂䝁䄴党穂䡁䅍党穂䍁䅷䅉桂䝁䄴䅚杁䝁䄸睤畂䝁䅕杣穂䍁䅁兙畂䝁䅑䅉歂䝁䅕杤求䝁䅷睢睂䝁䅕杣穂䍁䅁睢浂䍁䅁睙療䝁䄰兢求䡁䅉睙灂䝁䅅䅢杁䡁䅉党桂䝁䅷䅉求䡁䅍䅤桂䡁䅑党畁䍁䅁䅖潂䝁䅕䅉橂䝁䄸兢睂䝁䅅杢㕂䍁䅁睤桂䡁䅍䅉浂䝁䄸杣瑂䝁䅕杣獂䡁䅫䅉牂䝁䄴睢㍂䝁䄴䅉桂䡁䅍䅉塂䝁䅅督潂䝁䅫杢湂䡁䅑睢畂䍁䅁杒求䝁䅑党祂䝁䅅䅢獁䍁䅁兓畂䝁䅍杌杁䝁䅅杢歂䍁䅁睙潂䝁䅅杢湂䝁䅕䅚杁䝁䅫䅤穂䍁䅁杢桂䝁䄰党杁䡁䅑睢杁䙁䅣兙䝂䝁䅑䅌杁䕁䅫杢橂䍁䄴䅉灂䝁䄴䅉呂䝁䅕䅣あ䝁䅕兢楂䝁䅕杣杁䑁䅉䅍祁䑁䅍杌杁䙁䅣兙䝂䝁䅑䅌杁䕁䅫杢橂䍁䄴䅉㍂䝁䅅督杁䝁䅙睢ㅂ䝁䄴䅚求䝁䅑䅉灂䝁䄴䅉硁䑁䅫免㍁䍁䅁兙畂䝁䅑䅉灂䡁䅍䅉潂䝁䅕兙歂䡁䅅兤桂䡁䅉䅤求䡁䅉党歂䍁䅁兡畂䍁䅁睕求䝁䅅䅤あ䝁䅷党獁䍁䅁睖桂䡁䅍䅡灂䝁䄴睚あ䝁䄸杢畁䅁䅁䉳䅧䩁佧䅁塂䝁䅅杙桂䡁䅍䅡杁䕁䄴兙あ䝁䅫睢畂䝁䅅䅢杁䕁䅍睢祂䡁䅁睢祂䝁䅅䅤灂䝁䄸杢杁䡁䅁杣療䡁䅙兡歂䝁䅕督杁䝁䅍睢畂䝁䄴党橂䡁䅑党歂䍁䅁督療䝁䅷兤あ䝁䅫睢畂䡁䅍䅉浂䝁䄸杣杁䡁䅑䅡求䍁䅁䅤祂䝁䅅杢穂䡁䅁睢祂䡁䅑兙あ䝁䅫睢畂䍁䅷䅉獂䝁䄸睚灂䡁䅍䅤灂䝁䅍督獁䍁䅁兙畂䝁䅑䅉歂䝁䅫督あ䡁䅉兡楂䡁䅕䅤灂䝁䄸杢杁䝁䅫杢歂䡁䅕督あ䡁䅉兡求䡁䅍䅉睂䡁䅉兡瑂䝁䅅杣灂䝁䅷入杁䝁䅫杢杁䡁䅑䅡求䍁䅁兖畂䝁䅫䅤求䝁䅑䅉呂䡁䅑兙あ䝁䅕督畁䍁䅁䅖潂䝁䅕䅉橂䝁䄸兢睂䝁䅅杢㕂䍁䅁睢睂䝁䅕杣桂䡁䅑党穂䍁䅁䅤潂䡁䅉睢ㅂ䝁䅣䅡杁䡁䅑睤療䍁䅁督求䝁䅣兢求䝁䄴䅤穂䍁䅷䅉啂䡁䅉兙畂䡁䅍䅣療䡁䅉䅤桂䡁䅑兡療䝁䄴䅉呂䝁䄸䅢ㅂ䡁䅑兡療䝁䄴督杁䝁䅅杢歂䍁䅁䅕桂䡁䅉䅤穂䍁䅁杊杁䙁䅍党祂䡁䅙兡橂䝁䅕督畁䍁䅁䅖潂䝁䅕䅉啂䡁䅉兙畂䡁䅍䅣療䡁䅉䅤桂䡁䅑兡療䝁䄴䅉呂䝁䄸䅢ㅂ䡁䅑兡療䝁䄴督杁䡁䅍党湂䝁䄰党畂䡁䅑䅉歂䝁䅕督灂䝁䅣杢穂䍁䅁兙畂䝁䅑䅉瑂䝁䅅杢ㅂ䝁䅙兙橂䡁䅑兤祂䝁䅕督杁䡁䅑杣桂䝁䄴督睂䝁䄸杣あ䝁䅅䅤灂䝁䄸杢瑁䡁䅉党獂䝁䅅䅤求䝁䅑䅉求䡁䅅兤灂䡁䅁兢求䝁䄴䅤杁䝁䅅杢歂䍁䅁䅣祂䝁䄸䅚ㅂ䝁䅍䅤穂䍁䅁䅚祂䡁䅫䅉桂䝁䄴䅚杁䡁䅉党浂䡁䅉兡湂䝁䅕杣桂䡁䅑党歂䍁䅁杤桂䝁䄴䅉あ䡁䅉兙灂䝁䅷党祂䡁䅍䅌杁䡁䅁䅢桂䡁䅑杚療䡁䅉兢杁䡁䅑杣桂䝁䅫䅢求䡁䅉督獁䍁䅁䅤桂䝁䄴睡杁䡁䅑杣桂䝁䅫䅢求䡁䅉督獁䍁䅁兙畂䝁䅑䅉あ䡁䅉兤橂䝁䅳兌瑂䝁䄸兤畂䡁䅑党歂䍁䅁䅤桂䝁䄴睡穂䑁䅳䅉あ䡁䅉兤橂䝁䅳䅉楂䝁䄸䅚灂䝁䅕督杁䝁䅙睢祂䍁䅁䅚祂䡁䅫兌浂䡁䅉党灂䝁䅣䅡あ䍁䅁䅤祂䝁䅅杢穂䡁䅁睢祂䡁䅑兙あ䝁䅫睢畂䑁䅳䅉橂䝁䅅杣湂䝁䄸䅉桂䝁䄴䅚杁䝁䅍兙祂䝁䅣睢杁䙁䅧䅔杁䝁䅉睢歂䝁䅫党穂䍁䅁杚療䡁䅉䅉橂䝁䄸兢瑂䝁䅕杣橂䝁䅫兙獂䍁䅁兙睂䡁䅁䅢灂䝁䅍兙あ䝁䅫睢畂䡁䅍睏杁䡁䅉党浂䡁䅉兡湂䝁䅕杣桂䡁䅑党歂䍁䅁䅤祂䡁䅕睙牂䍁䅁杙療䝁䅑兡求䡁䅍睏杁䡁䅁䅢桂䡁䅑杚療䡁䅉兢杁䡁䅑杣ㅂ䝁䅍睡杁䝁䅉睢歂䝁䅫党穂䑁䅳䅉桂䝁䄴䅚杁䡁䅕督求䝁䅑䅉あ䡁䅉兙灂䝁䅷党祂䡁䅍䅌杁䝁䅅督杁䡁䅣党獂䝁䅷䅉桂䡁䅍䅉獂䝁䅅兢灂䝁䄴兙あ䝁䅕䅚杁䝁䅧兙祂䝁䅑睤療䝁䄸䅚杁䝁䄸兙牂䍁䅁杚獂䝁䄸睢祂䝁䅫杢湂䍁䅁䅣祂䝁䄸䅚ㅂ䝁䅍䅤穂䍁䄴䅉啂䝁䅧党杁䙁䅁兙祂䡁䅑督杁䍁䅙䅉呂䝁䅕杣㉂䝁䅫睙求䡁䅍䅉穂䝁䅕睚瑂䝁䅕杢あ䍁䅁䅣祂䝁䄸杤灂䝁䅑党穂䍁䅁兙浂䡁䅑党祂䝁䄰兙祂䝁䅳党あ䍁䅁䅣桂䡁䅉䅤穂䍁䅁兙畂䝁䅑䅉穂䝁䅕杣㉂䝁䅫睙求䡁䅍睏杁䡁䅍䅤求䝁䅕䅢杁䝁䅙䅢桂䡁䅑杙求䝁䅑䅉楂䝁䄸䅚灂䝁䅕督獁䍁䅁䅤祂䡁䅕睙牂䍁䅁杙療䝁䅑入杁䝁䄰睢ㅂ䝁䄴䅤灂䝁䄴睚獁䍁䅁督潂䝁䅕䅢㉂䝁䅫杢湂䍁䅁杚療䡁䅉䅉睂䝁䅅睙牂䝁䅅睚求䍁䅁䅚求䝁䅷兡㉂䝁䅕杣㕂䍁䅷䅉睂䝁䅅杣あ䝁䅫䅤灂䝁䄸杢穂䍁䅷䅉祂䝁䄸睢浂䍁䅁杣桂䝁䅍睡穂䍁䅷䅉潂䝁䅫䅤橂䝁䅧党穂䍁䅷䅉獂䝁䅫杚あ䝁䅣兙あ䝁䅕督獁䍁䅁䅤潂䝁䅕杣瑂䝁䅅䅢杁䡁䅍睢獂䡁䅕䅤灂䝁䄸杢穂䍁䅷䅉桂䝁䄴䅚杁䝁䄸䅤潂䝁䅕杣穂䑁䅳䅉あ䡁䅉兤橂䝁䅳䅉楂䝁䄸䅚㕂䍁䅁杣求䡁䅁兙灂䡁䅉䅉睂䝁䅅杣あ䡁䅍睏杁䝁䅅杢歂䍁䅁䅚療䝁䄸杣杁䡁䅉党睂䝁䅅兡祂䍁䅁兙畂䝁䅑䅉祂䝁䅕䅣獂䝁䅅睙求䝁䄰党畂䡁䅑䅌杁䝁䅍睢獂䝁䅷兡穂䝁䅫睢畂䍁䅁杣求䡁䅁兙灂䡁䅉䅌杁䝁䅅杢歂䍁䅁杙桂䡁䅍兡橂䍁䅁兢桂䝁䅫杢あ䝁䅕杢桂䝁䄴睙求䍁䅁督求䡁䅉杤灂䝁䅍党穂䍁䄴䅉䩂䡁䅑䅉桂䝁䅷督療䍁䅁䅚求䡁䅙党獂䝁䄸䅣穂䍁䅁兙畂䝁䅑䅉穂䝁䅍兙獂䝁䅕督杁䝁䅅䅉歂䝁䅫睚灂䡁䅑兙獂䍁䅁兢桂䡁䅉睡求䡁䅑䅣獂䝁䅅睙求䍁䅁杚療䡁䅉䅉あ</t>
  </si>
  <si>
    <t>䝁䅧党杁䡁䅑杣桂䝁䄴督睂䝁䄸杣あ䝁䅅䅤灂䝁䄸杢杁䝁䅅杢歂䍁䅁䅢療䝁䅣兡穂䡁䅑兡橂䡁䅍䅉歂䝁䅫督あ䡁䅉兡楂䡁䅕䅤灂䝁䄸杢杁䝁䅫杢歂䡁䅕督あ䡁䅉入㝁䍁䅁睢睂䝁䅕杣桂䡁䅑党穂䍁䅁兙杁䡁䅁兙祂䡁䅑督杁䝁䅅杢歂䍁䅁督求䡁䅉杤灂䝁䅍党穂䍁䅁䅚灂䡁䅍䅤祂䝁䅫杙ㅂ䡁䅑兡療䝁䄴䅉睂䝁䅷兙あ䝁䅙睢祂䝁䄰睏杁䝁䅅杢歂䍁䅁督あ䝁䅅兡畂䝁䅷党穂䡁䅍䅉穂䡁䅑党求䝁䅷䅉穂䡁䅑睢祂䝁䅅睚求䍁䅁䅤桂䝁䄴睡穂䍁䅁兙畂䝁䅑䅉穂䝁䅫䅢療䡁䅍䅌杁䝁䄰兡㑂䝁䅕杣穂䍁䅷䅉桂䝁䄴䅚杁䡁䅁杣療䝁䅍党穂䡁䅍睢祂䡁䅍䅉浂䝁䄸杣杁䡁䅑䅡求䍁䅁䅚桂䝁䅫杣㕂䍁䅷䅉浂䝁䄸睢歂䍁䅁兙畂䝁䅑䅉楂䝁䅕杤求䡁䅉兙湂䝁䅕䅌杁䡁䅁䅡桂䡁䅉兢桂䝁䅍党ㅂ䡁䅑兡橂䝁䅅䅢獁䍁䅁睙潂䝁䅕兢灂䝁䅍兙獂䍁䅷䅉橂䡁䅉兙浂䡁䅑䅉楂䡁䅉党㍂䝁䅫杢湂䍁䅷䅉桂䝁䄴䅚杁䝁䅉兡療䡁䅑党橂䝁䅧䅉瑂䝁䅅杣牂䝁䅕䅤穂䑁䅳䅉あ䡁䅉兙灂䝁䅷党祂䡁䅍䅉桂䡁䅍䅉桂䍁䅁督求䡁䅉杤灂䝁䅍党㝁䍁䅁兙畂䝁䅑䅉橂䝁䄸兢睂䝁䄸督灂䡁䅑党杁䡁䅁杣療䝁䅑兤橂䡁䅑督獁䍁䅁兡畂䝁䅍䅢ㅂ䝁䅑兡畂䝁䅣䅉あ䡁䅉兤橂䝁䅳䅉楂䝁䄸䅚灂䝁䅕督獁䍁䅁睢㉂䝁䅕杣潂䝁䅕兙歂䍁䅁䅚療䝁䄸杣穂䍁䅷䅉桂䝁䄴䅚杁䝁䄸䅤潂䝁䅕杣杁䝁䅫杢歂䡁䅕督あ䡁䅉兡桂䝁䅷䅉桂䡁䅁䅣獂䝁䅫睙桂䡁䅑兡療䝁䄴䅉睂䡁䅉睢歂䡁䅕睙あ䡁䅍䅌杁䝁䅅督杁䡁䅣党獂䝁䅷䅉桂䡁䅍䅉ㅂ䡁䅍党歂䍁䅁䅤祂䝁䅅兡獂䝁䅕杣穂䍁䄴䅉啂䝁䅧党杁䝁䅍睢瑂䡁䅁兙畂䡁䅫䅉療䝁䅙杚求䡁䅉督杁䝁䅫䅤穂䍁䅁䅣祂䝁䄸䅚ㅂ䝁䅍䅤穂䍁䅁兤畂䝁䅑党祂䍁䅁䅤潂䝁䅕䅉塂䝁䅅杙桂䡁䅍䅡獁䍁䅁䅒ㅂ䡁䅉兙兂䝁䅷兙あ䝁䅕䅌杁䕁䅑兤祂䝁䅅䅕獂䝁䅅䅤求䕁䅧䅒獁䍁䅁䅒ㅂ䡁䅉兙兂䝁䅷兙あ䝁䅕䅉䉂䝁䅕杣療䙁䅍睡灂䡁䅉䅤獁䍁䅁兙畂䝁䅑䅉䉂䝁䅕杣療䙁䅍睡灂䡁䅉䅤杁䕁䅍䅗杁䝁䅉杣桂䝁䄴䅚穂䍁䅷䅉桂䡁䅍䅉㍂䝁䅕䅢獂䍁䅁兙穂䍁䅁兒橂䝁䄸杔求䡁䅧䅉楂䡁䅉兙畂䝁䅑杌杁䕁䅫䅤杁䡁䅍党祂䡁䅙党穂䍁䅁兡あ䡁䅍䅉睂䡁䅉睢歂䡁䅕睙あ䡁䅍䅉あ䝁䄸䅉あ䡁䅉兤橂䝁䅳䅢療䝁䅅䅚杁䝁䅍睢瑂䝁䄰睢畂䍁䅁睙桂䡁䅉杣灂䝁䅕杣穂䍁䅷䅉獂䝁䅕兙穂䝁䅫杢湂䍁䅁睙療䝁䄰䅣桂䝁䄴兡求䡁䅍䅌杁䡁䅁杣灂䡁䅙兙あ䝁䅕䅉浂䝁䅷党求䡁䅑䅉橂䝁䅅杣祂䝁䅫党祂䡁䅍䅌杁䝁䅷党穂䡁䅍兌あ䝁䅧兙畂䍁䄰䅤祂䡁䅕睙牂䝁䅷睢桂䝁䅑䅉橂䝁䄸兢瑂䝁䄸杢杁䝁䅍兙祂䡁䅉兡求䡁䅉督獁䍁䅁兙畂䝁䅑䅉睂䝁䅅睙牂䝁䅅睚求䍁䅁睙桂䡁䅉杣灂䝁䅕杣穂䍁䄴䅉塂䝁䅅杙桂䡁䅍䅡杁䕁䄴兙あ䝁䅫睢畂䝁䅅䅢杁䕁䅍睢祂䡁䅁睢祂䝁䅅䅤灂䝁䄸杢杁䡁䅣兙穂䍁䅁杚療䡁䅕杢歂䝁䅕䅚杁䝁䅫杢杁䑁䅅兏㑁䑁䅕䅉桂䝁䄴䅚杁䝁䅫督杁䝁䅧党桂䝁䅑兣ㅂ䝁䅅杣あ䝁䅕杣求䝁䅑䅉灂䝁䄴䅉䵂䝁䅅杚桂䡁䅫党あ䡁䅑党獁䍁䅁兓畂䝁䅑兡桂䝁䄴兙畁䅁䅁栴䅧乁䭑䅁塂䝁䅅䅢湂䡁䅉党求䝁䄴督杁䕁䅉睢療䡁䅑督杁䕁䅅䅢獂䝁䅫兙畂䝁䅍党獁䍁䅁兓畂䝁䅍杌杁䝁䄸䅣求䡁䅉兙あ䝁䅕督杁䝁䅅督杁䝁䅅䅉潂䝁䅕兙獂䡁䅑䅡橂䝁䅅杣求䍁䅷䅉睂䝁䅧兙祂䝁䄰兙橂䡁䅫䅌杁䝁䅅杢歂䍁䅁杣求䡁䅑兙灂䝁䅷䅉橂䝁䄸兢睂䝁䅅杢㕂䍁䅁兡畂䍁䅁䅤潂䝁䅕䅉噂䝁䄴兡あ䝁䅕䅚杁䙁䅍䅤桂䡁䅑党穂䍁䅷䅉䡂䝁䅕杣瑂䝁䅅杢㕂䍁䅷䅉あ䝁䅧党杁䙁䅕杢灂䡁䅑党歂䍁䅁睓灂䝁䄴睚歂䝁䄸兢獁䍁䅁兙畂䝁䅑䅉灂䝁䄴䅤求䡁䅉杢桂䡁䅑兡療䝁䄴兙獂䝁䅷入畁䍁䅁兓あ䍁䅁睢睂䝁䅕杣桂䡁䅑党穂䍁䅁䅤潂䡁䅉睢ㅂ䝁䅣䅡杁䡁䅑䅡祂䝁䅕党杁䡁䅍党湂䝁䄰党畂䡁䅑督㙁䍁䅁兖畁䙁䅍杌杁䙁䅉党あ䝁䅅兡獂䍁䅁䅕潂䝁䅅杣瑂䝁䅅睙㕂䍁䅷䅉䩂䝁䄴䅤求䡁䅉杢桂䡁䅑兡療䝁䄴兙獂䍁䅷䅉桂䝁䄴䅚杁䙁䅕杌呂䍁䄴䅉䥂䝁䅕兙獂䡁䅑䅡橂䝁䅅杣求䍁䄴䅉啂䝁䅧党杁䙁䅕杌呂䍁䄴䅉卂䝁䅕䅤桂䝁䅫䅢杁䙁䅁䅡桂䡁䅉兢桂䝁䅍入杁䡁䅍党湂䝁䄰党畂䡁䅑䅉求䝁䄴睚桂䝁䅣党穂䍁䅁兡畂䍁䅁睢睂䝁䅕杣桂䡁䅑兡療䝁䄴䅉療䝁䅙䅉あ䝁䅧党杁䡁䅉党あ䝁䅅兡獂䍁䅁䅚祂䡁䅕睚穂䡁䅑睢祂䝁䅕督獁䍁䅁䅡求䝁䅅䅢あ䝁䅧䅉桂䝁䄴䅚杁䡁䅣党獂䝁䅷杢求䡁䅍督杁䡁䅍党祂䡁䅙兡橂䝁䅕督獁䍁䅁督睂䝁䅕睙灂䝁䅅䅢あ䡁䅫䅌杁䝁䅅杢歂䍁䅁䅡療䝁䄰党杁䝁䅑党獂䝁䅫杤求䡁䅉入杁䡁䅁䅡桂䡁䅉兢桂䝁䅍入杁䡁䅍党祂䡁䅙兡橂䝁䅕督獁䍁䅁睤潂䝁䅫睙潂䍁䅁睢浂䝁䅙党祂䡁䅍䅉潂䝁䅕兙獂䡁䅑䅡杁䝁䅅杢歂䍁䅁睤求䝁䅷䅢畂䝁䅕督穂䍁䅷䅉楂䝁䅕兙ㅂ䡁䅑入獁䍁䅁䅣求䡁䅉督療䝁䄴兙獂䍁䅁睙桂䡁䅉党杁䝁䅅杢歂䍁䅁睙療䝁䄴督ㅂ䝁䄰兙楂䝁䅷党穂䍁䅷䅉桂䝁䄴䅚杁䝁䅣党畂䝁䅕杣桂䝁䅷䅉瑂䝁䅕杣橂䝁䅧兙畂䝁䅑兡穂䝁䅕杌杁䙁䅑䅡求䍁䅁兓畂䡁䅑党祂䝁䄴兙あ䝁䅫睢畂䝁䅅䅢杁䡁䅍党湂䝁䄰党畂䡁䅑䅉療䝁䅙杚求䡁䅉督杁䡁䅍兙獂䝁䅕䅉療䝁䅙䅉睂䡁䅉党穂䝁䅍杣灂䡁䅁䅤灂䝁䄸杢杁䝁䅑杣ㅂ䝁䅣督杁䝁䅅杢歂䍁䅁䅡求䝁䅅䅢あ䝁䅧䅉桂䝁䄴䅚杁䡁䅣党獂䝁䅷杢求䡁䅍督獁䍁䅁杙求䝁䅅兤あ䡁䅫䅌杁䡁䅁党祂䡁䅍睢畂䝁䅅䅢杁䝁䅍兙祂䝁䅕䅌杁䝁䅅杢歂䍁䅁睢あ䝁䅧党祂䍁䅁睙療䝁䄴督ㅂ䝁䄰党祂䍁䅁䅣祂䝁䄸䅚ㅂ䝁䅍䅤穂䍁䅁睢ㅂ䡁䅑督灂䝁䅑党杁䡁䅑䅡求䍁䅁兖畂䝁䅫䅤求䝁䅑䅉呂䡁䅑兙あ䝁䅕督㝁䍁䅁兙畂䝁䅑䅉療䡁䅁党祂䝁䅅䅤求䡁䅍䅉睂䝁䅧兙祂䝁䄰兙橂䡁䅫兌獂䝁䅕䅚杁䝁䅧党桂䝁䅷䅤潂䍁䅁兙畂䝁䅑䅉楂䝁䅕兙ㅂ䡁䅑入杁䡁䅉党あ䝁䅅兡獂䍁䅁杙ㅂ䡁䅍兡畂䝁䅕督穂䝁䅕督杁䡁䅕杢歂䝁䅕杣杁䡁䅑䅡求䍁䅁村療䝁䄸䅤穂䍁䅁杙祂䝁䅅杢歂䍁䅁督あ䝁䄸杣求䡁䅍䅉灂䝁䄴䅉あ䝁䅧党杁䙁䅕杢灂䡁䅑党歂䍁䅁睓灂䝁䄴睚歂䝁䄸兢獁䍁䅁䅤潂䝁䅕䅉卂䝁䅕䅣ㅂ䝁䅉䅢灂䝁䅍䅉療䝁䅙䅉䩂䡁䅉党獂䝁䅅杢歂䍁䅷䅉桂䝁䄴䅚杁䙁䅑䅡桂䝁䅫䅢桂䝁䄴䅚獁䍁䅁兙穂䍁䅁睤求䝁䅷䅢杁䝁䅅督杁䡁䅑䅡求䍁䅁村求䝁䄴兙㉂䝁䅫䅚求䡁䅍䅉楂䡁䅉兙畂䝁䅑䅉灂䝁䄴䅉乂䝁䅕䅥灂䝁䅍睢杁䝁䅅杢歂䍁䅁䅤潂䝁䅕䅉䉂䝁䅧兤瑂䝁䅅䅚桂䍁䅁杙祂䝁䅅杢歂䍁䅁兡畂䍁䅁睑潂䝁䅫䅢求䍁䄴䅉啂䝁䅧党杁䙁䅕杌呂䍁䄴䅉䥂䝁䅕兙獂䡁䅑䅡橂䝁䅅杣求䍁䅁督求䝁䅣兢求䝁䄴䅤杁䡁䅁杣療䡁䅙兡歂䝁䅕督杁䙁䅙兡獂䝁䅷兙湂䝁䅕兔䕂䍁䅷䅉桂䍁䅁杢桂䡁䅑兡療䝁䄴兙獂䍁䅁䅣祂䝁䄸杤灂䝁䅑党祂䍁䅁睢浂䍁䅁杤桂䝁䅷兤求䍁䄰杙桂䡁䅍党歂䍁䅁睙桂䡁䅉党杁䡁䅣兡あ䝁䅧䅉睂䡁䅉兡瑂䝁䅅杣㕂䍁䅷䅉瑂䡁䅕䅢あ䝁䅫兌穂䡁䅁党橂䝁䅫兙獂䡁䅑入獁䍁䅁兙畂䝁䅑䅉ㅂ䡁䅉睚求䝁䄴䅤杁䝁䅍兙祂䝁䅕䅉睂䡁䅉睢㉂䝁䅫䅚求䡁䅉督杁䡁䅍党祂䡁䅙兡畂䝁䅣䅉睂䝁䅅䅤灂䝁䅕杢あ䡁䅍䅉灂䝁䄴䅉あ䡁䅉兙歂䝁䅫䅤灂䝁䄸杢桂䝁䅷䅉橂䝁䅷兡畂䝁䅫睙杁䡁䅍党あ䡁䅑兡畂䝁䅣督獁䍁䅁兡畂䍁䅁䅣桂䡁䅑兡求䝁䄴䅤穂䉁杫䅉潂䝁䄸兢求䡁䅍䅉桂䝁䄴䅚杁䝁䄸杢獂䝁䅫杢求䍁䅁兙睂䡁䅁睢灂䝁䄴䅤瑂䝁䅕杢あ䡁䅍睏杁䙁䅍䅡灂䝁䅕䅢歂䡁䅍䅌杁䝁䅅䅉穂䡁䅁党橂䝁䅫兙獂䡁䅑入杁䡁䅁䅡桂䡁䅉兢桂䝁䅍入杁䝁䅫杢あ䝁䅕睚祂䝁䅅䅤療䡁䅉䅉桂䝁䄴䅚杁䝁䅅睙橂䝁䅕䅢求䡁䅉兙あ䝁䄸杣杁䝁䅙睢祂䍁䅁䅡療䡁䅍䅣灂䡁䅑兙獂䡁䅍睏杁䝁䅅杢歂䍁䅁睑桂䡁䅉党䑂䝁䅕杢あ䡁䅉兡㑂䍁䅷䅉桂䍁䅁䅣桂䡁䅉䅤灂䝁䅍兡睂䝁䅅杢あ䍁䅁兡畂䍁䅁䅤潂䝁䅕䅉睂䝁䄸督あ䍁䄰兙橂䡁䅕䅤求䍁䅁兙畂䝁䅑䅉潂䝁䄸兢求䍁䅁睙桂䡁䅉党杁䝁䄰兙畂䝁䅅睚求䝁䄰党畂䡁䅑䅉穂䝁䅕睙あ䝁䄸杣穂䍁䄴䅉塂䝁䅅䅢湂䡁䅉党求䝁䄴督杁䕁䅉睢療䡁䅑督杁䕁䅅䅢獂䝁䅫兙畂䝁䅍党獁䍁䅁兓畂䝁䅍杌杁䡁䅣兙穂䍁䅁杚療䡁䅕杢歂䝁䅕䅚杁䝁䅫杢杁䑁䅅兏睁䑁䅫䅉桂䝁䄴䅚杁䝁䅫督杁䝁䅧党桂䝁䅑兣ㅂ䝁䅅杣あ䝁䅕杣求䝁䅑䅉灂䝁䄴䅉䕂䝁䅕党祂䝁䅙兡求䝁䅷䅚獁䍁䅁兓獂䝁䅷兡畂䝁䄸兡穂䍁䄴䅁晁䅆䅁䅘䄰䙁䅣兙獂䝁䅳党祂䍁䅁杊杁䕁䅑兤畂䝁䅷睢睂䍁䅷䅉䩂䝁䄴睙畁䍁䅷䅉あ䝁䅧杣療䡁䅕睚潂䍁䅁兡あ䡁䅍䅉穂䡁䅕杙穂䝁䅫䅚灂䝁䅅杣灂䝁䅕督獁䍁䅁睢祂䝁䅫睚灂䝁䄴兙あ䝁䅕督獁䍁䅁督求䝁䅷䅢穂䍁䅷䅉桂䝁䄴䅚杁䡁䅍党祂䡁䅙兡橂䝁䅕督杁䝁䅅䅉祂䝁䅅杢湂䝁䅕䅉療䝁䅙䅉瑂䡁䅕䅢あ䝁䅫杚桂䝁䄰兡獂䡁䅫䅉桂䝁䄴䅚杁䝁䄸䅤潂䝁䅕杣杁䝁䅍睢瑂䝁䄰党祂䝁䅍兡桂䝁䅷䅉祂䝁䅕兙獂䍁䅁党穂䡁䅑兙あ䝁䅕䅉浂䝁䅫杢桂䝁䄴睙灂䝁䄴睚杁䡁䅁杣療䝁䅑兤橂䡁䅑督杁䝁䅅杢歂䍁䅁督求䡁䅉杤灂䝁䅍党穂䍁䅁杚療䡁䅉䅉療䡁䅣杢求䡁䅉督杁䝁䅅杢歂䍁䅁䅚求䡁䅙党獂䝁䄸䅣求䡁䅉督杁䝁䄸杚杁䡁䅉党桂䝁䅷䅉求䡁䅍䅤桂䡁䅑党杁䝁䅫杢杁䡁䅑䅡求䍁䅁兖畂䝁䅫䅤求䝁䅑䅉呂䡁䅑兙あ䝁䅕督畁䍁䅁兓あ䍁䅁睢睂䝁䅕杣桂䡁䅑党穂䍁䅁䅤潂䡁䅉睢ㅂ䝁䅣䅡杁䡁䅑䅡祂䝁䅕党杁䡁䅍党湂䝁䄰党畂䡁䅑督㙁䍁䅁睑桂䡁䅁兡あ䝁䅅䅢杁䕁䄰兙祂䝁䅳党あ䡁䅍䅌杁䙁䅍党祂䡁䅙兡橂䝁䅫杢湂䍁䅁杊杁䕁䅅督穂䝁䅕䅤杁䕁䄰兙畂䝁䅅睚求䝁䄰党畂䡁䅑䅌杁䝁䅅杢歂䍁䅁睑療䡁䅉䅣療䡁䅉兙あ䝁䅕杌杁䙁䅑䅡求䍁䅁睙療䝁䄰䅣桂䝁䄴入杁䝁䄸杚浂䝁䅕杣穂䍁䅁杚灂䡁䅉督あ䍁䅁兢療䡁䅉䅤湂䝁䅅睚求䍁䅷䅉穂䝁䅕睙療䝁䄴䅚杁䡁䅑杣ㅂ䡁䅍䅤獁䍁䅁督ㅂ䡁䅁䅣獂䝁䅕兢求䝁䄴䅤桂䝁䅷䅌杁䝁䅍睢畂䡁䅍䅤祂䡁䅕睙あ䝁䅫睢畂䍁䅷䅉瑂䝁䅕来㙂䝁䅅杢灂䝁䄴党獁䍁䅁䅣祂䝁䅕杚求䡁䅉杣求䝁䅑䅉求䡁䅅兤灂䡁䅑入獁䍁䅁兙畂䝁䅑䅉穂䝁䄰兙獂䝁䅷兌楂䝁䅅䅢桂䝁䄴睙求䍁䅁䅢療䝁䅅杢穂䍁䄴䅉䩂䡁䅑䅉桂䝁䅷督療䍁䅁䅣祂䝁䄸杤灂䝁䅑党穂䍁䅁杚灂䝁䄴兙畂䝁䅍党杁䝁䅙睢祂䍁䅁兢ㅂ䝁䅷䅤灂䝁䅙兙瑂䝁䅫䅢㕂䍁䅷䅉瑂䝁䅅杢ㅂ䝁䅙兙橂䡁䅑兤祂䝁䅕䅚杁䝁䅧睢ㅂ䡁䅍兡畂䝁䅣䅉橂䝁䄸兢瑂䡁䅕杢灂䡁䅑兡求䡁䅍䅌杁䡁䅍䅤ㅂ䝁䅑党畂䡁䅑䅉潂䝁䄸兤穂䝁䅫杢湂䍁䅷䅉桂䝁䅙杚療䡁䅉䅚桂䝁䅉䅢求䍁䅁䅡療䡁䅕督灂䝁䄴睚獁䍁䅁兙畂䝁䅑䅉穂䝁䅕杢灂䝁䄸杣杁䝁䅧睢ㅂ䡁䅍兡畂䝁䅣䅉睂䡁䅉睢睂䝁䅕杣あ䝁䅫党穂䍁䅁兤畂䝁䅑党祂䍁䅁䅤潂䝁䅕䅉䝂䝁䅅杢畂䝁䅫党杁䕁䄰兙求䉁杫督杁䕁䅑兖呂䍁䅁䅣祂䝁䄸睚祂䝁䅅兢㝁䍁䅁兙畂䝁䅑䅉橂䝁䄸杢穂䡁䅑杣ㅂ䝁䅍䅤灂䝁䄸杢杁䝁䅅杢歂䍁䅁䅣求䡁䅉兢桂䝁䄴党畂䡁䅑䅉獂䝁䄸兙畂䡁䅍䅉あ䝁䄸䅉歂䝁䅕杤求䝁䅷睢睂䝁䅕杣穂䍁䅁兙畂䝁䅑䅉療䡁䅣杢求䡁䅉督杁䝁䄸杚杁䝁䄰兤獂䡁䅑兡浂䝁䅅兢灂䝁䅷入杁䝁䅧睢ㅂ䡁䅍兡畂䝁䅣䅌杁䝁䅅杚浂䝁䄸杣歂䝁䅅杙獂䝁䅕䅉潂䝁䄸兤穂䝁䅫杢湂䍁䅷䅉穂䝁䅕杢灂䝁䄸杣杁䝁䅧睢ㅂ䡁䅍兡畂䝁䅣䅌杁䝁䅅杢歂䍁䅁䅡求䝁䅅䅢あ䝁䅧睙桂䡁䅉党杁䝁䅙兙橂䝁䅫䅢灂䡁䅑兡求䡁䅍杌杁䕁䅫杢杁䝁䅅䅚歂䝁䅫䅤灂䝁䄸杢獁䍁䅁䅤潂䝁䅕䅉橂䝁䄸兢睂䝁䅅杢㕂䍁䅁兙橂䡁䅑督杁䝁䅅督杁䝁䅅䅉歂䝁䅕杙あ䍁䅁杙祂䝁䄸睡求䡁䅉䅉あ䝁䄸䅉㍂䝁䄸杣牂䍁䅁睤灂䡁䅑䅡杁䝁䅷兡浂䝁䅕䅉灂䝁䄴督ㅂ䡁䅉兙畂䝁䅍党杁䝁䅍睢瑂䡁䅁兙畂䝁䅫党穂䍁䅷䅉楂䝁䅅杢牂䡁䅍䅌杁䝁䅅杢歂䍁䅁睢あ䝁䅧党祂䍁䅁兡畂䡁䅍䅤灂䡁䅑兤あ䝁䅫睢畂䝁䅅䅢杁䝁䅷党畂䝁䅑党祂䡁䅍䅉あ䝁䄸䅉浂䝁䅫杢歂䍁䅁䅚求䝁䅉䅤杁䝁䅅杢歂䍁䄸睢祂䍁䅁党硂䡁䅕兡あ䡁䅫䅉穂䝁䄸䅢ㅂ䡁䅑兡療䝁䄴䅉浂䝁䄸杣杁䡁䅑䅡求䍁䅁杙療䡁䅉杣療䡁䅣党祂䡁䅍升杁䝁䄴党求䝁䅑督㝁䍁䅁兙畂䝁䅑䅉療䝁䅙杚求䡁䅉督杁䡁䅁杣療䡁䅁党祂䡁䅑入杁䡁䅍兙獂䝁䅕督杁䝁䅉杣療䝁䅳党祂䝁䅅睚求䍁䅁督求䡁䅉杤灂䝁䅍党穂䍁䅁䅤療䍁䅁睢㍂䝁䄴党祂䡁䅍䅉桂䝁䄴䅚杁䝁䅑党㉂䝁䅕䅢療䡁䅁党祂䡁䅍䅉療䝁䅙䅉瑂䡁䅕䅢あ䝁䅫杚桂䝁䄰兡獂䡁䅫䅉睂䡁䅉睢睂䝁䅕杣あ䝁䅫党穂䍁䅷䅉桂䝁䄴䅚杁䝁䅍睢瑂䝁䄰党祂䝁䅍兡桂䝁䅷䅉祂䝁䅕兙獂䍁䅁党穂䡁䅑兙あ䝁䅕䅉桂䝁䄴䅚杁䝁䄰兤獂䡁䅑兡浂䝁䅅兢灂䝁䅷入杁䡁䅁杣療䡁䅁党祂䡁䅑入杁䝁䅅䅣睂䡁䅉兙灂䡁䅍兙獂䡁䅍䅉浂䝁䄸杣杁䡁䅙兙祂䝁䅫睢ㅂ䡁䅍䅉灂䝁䄴杤求䡁䅍䅤療䡁䅉督畁䍁䅁杒ㅂ䡁䅉䅤潂䝁䅕杣獁䍁䅁兡あ䍁䅁䅣祂䝁䄸杤灂䝁䅑党穂䍁䅁兢ㅂ䝁䅷䅤灂䝁䅙兙瑂䝁䅫䅢㕂䍁䅁兙睂䡁䅁杣桂䝁䅫督桂䝁䅷䅉桂䝁䄴䅚杁䡁䅙兙獂䡁䅕兙あ䝁䅫睢畂䍁䅁督求䡁䅉杤灂䝁䅍党穂䑁䅳䅉桂䝁䄴䅚杁䡁䅉党桂䝁䅷䅉求䡁䅍䅤桂䡁䅑党瑁䡁䅉党獂䝁䅅䅤求䝁䅑䅉灂䝁䄴杤求䡁䅍䅤瑂䝁䅕杢あ䍁䅁杙桂䝁䄴睡灂䝁䄴睚杁䝁䅅杢歂䍁䅁兙歂䡁䅙兡穂䝁䄸杣㕂䍁䅁督求䡁䅉杤灂䝁䅍党穂䍁䅷䅉灂䝁䄴睙獂䡁䅕䅚灂䝁䄴睚杁䝁䅧睢ㅂ䡁䅍兡畂䝁䅣䅉瑂䝁䅅杣牂䝁䅕䅤杁䡁䅉党穂䝁䅕兙祂䝁䅍䅡畁䍁䅁兑歂䝁䅑兡あ䝁䅫睢畂䝁䅅䅢獂䡁䅫䅌杁䡁䅑䅡求䍁䅁睙療䝁䄰䅣桂䝁䄴入杁䝁䄸杚浂䝁䅕杣穂䍁䅁督求䡁䅉杤灂䝁䅍兡畂䝁䅣䅉桂䝁䄴䅚杁䝁䅅督穂䝁䅕䅤瑁䝁䄰兙畂䝁䅅睚灂䝁䄴睚杁䡁䅑䅡求䍁䅁䅣療䡁䅉䅤浂䝁䄸䅢灂䝁䄸䅉療䝁䅙䅉獂䝁䄸兙畂䡁䅍睏杁䝁䄸杣灂䝁䅣兡畂䝁䅅䅤求䡁䅍䅉獂䝁䄸兙畂䡁䅍䅉あ䝁䅧杣療䡁䅕睚潂䍁䅁兡あ䡁䅍䅉睂䡁䅉兡畂䝁䅍兡睂䝁䅅䅢杁䝁䅷党畂䝁䅑兡畂䝁䅣䅉桂䝁䄴䅚杁䝁䅫杢㉂䝁䅕督あ䝁䅫杢湂䍁䅁兙橂䡁䅑兡㉂䝁䅫䅤灂䝁䅕督㝁䍁䅁兙畂䝁䅑䅉瑂䝁䅅杢桂䝁䅣党穂䍁䅁䅤潂䝁䅫杣歂䍁䄰䅣桂䡁䅉䅤㕂䍁䅁睙桂䡁䅁兡あ䝁䅅䅢杁䝁䅫杢㉂䝁䅕督あ䝁䅕䅚杁䝁䅫杢杁䡁䅑兙㑂䍁䅁睙祂䝁䅕䅚灂䡁䅑䅉求䡁䅅兤灂䡁䅑入杁䝁䅙兤畂䝁䅑督杁䝁䅙睢橂䡁䅕督求䝁䅑䅉療䝁䄴䅉あ䝁䅧党杁䕁䅷兓䥂䙁䅑睑杁䡁䅍党橂䡁䅑睢祂䍁䅁兙畂䝁䅑䅉療䡁䅑䅡求䡁䅉䅉橂䝁䄸兢瑂䝁䅕杣橂䝁䅫兙獂䍁䅁杣求䝁䅅䅢杁䝁䅕督あ䝁䅅䅤求䍁䅁督求䝁䅍䅤療䡁䅉督畁䍁䅁睖桂䝁䅷睡求䡁䅉䅉流䍁䅁䅒ㅂ䝁䄴䅢療䡁䅁䅌杁䕁䅫杢橂䍁䄴䅉㍂䝁䅅督杁䝁䅙睢ㅂ䝁䄴䅚求䝁䅑䅉灂䝁䄴䅉硁䑁䅫睍㍁䍁䅁兙畂䝁䅑䅉灂䡁䅍䅉潂䝁䅕兙歂䡁䅅兤桂䡁䅉䅤求䡁䅉党歂䍁䅁兡畂䍁䅁村求䡁䅑䅡求䡁䅍䅚桂䍁䅷䅉乂䝁䅅杣㕂䝁䅷兙畂䝁䅑杌䅁佁奕䅁楃睄䅁睖桂䝁䅷兢桂䡁䅉䅤杁䕁䅫杢橂䍁䄴䅉求䝁䄴睚桂䝁䅣党穂䍁䅁兡畂䍁䅁䅤潂䝁䅕䅉療䡁䅁党祂䝁䅅䅤灂䝁䄸杢杁䝁䄸杚杁䡁䅉党あ䝁䅅兡獂䍁䅷䅉㍂䝁䅧睢獂䝁䅕督桂䝁䅷党獁䍁䅁睢あ䝁䅧党祂䍁䅁兤畂䝁䅫䅤穂䍁䅷䅉桂䝁䄴䅚杁䝁䅕睑療䝁䄰兢求䡁䅉睙求䍁䅁睤療䡁䅉䅢歂䡁䅣兡歂䝁䅕杌杁䙁䅑䅡求䍁䅁睙療䝁䄰䅣桂䝁䄴入杁䝁䄸䅣求䡁䅉兙あ䝁䅕督杁䡁䅑䅡祂䝁䄸兤湂䝁䅧䅉あ䝁䅧杣求䝁䅕䅉穂䝁䅕睚瑂䝁䅕杢あ䡁䅍杏杁䙁䅣兙獂䝁䄰兙祂䡁䅑䅉噂䍁䄴睕畁䍁䅷䅉塂䝁䅅䅢瑂䝁䅅杣あ䍁䅁兓畂䡁䅑党祂䝁䄴兙あ䝁䅫睢畂䝁䅅䅢獁䍁䅁兙畂䝁䅑䅉呂䝁䅅兢湁䡁䅍䅉䑂䝁䅷兤楂䍁䄴䅉䩂䡁䅑䅉療䡁䅁党祂䝁䅅䅤求䡁䅍䅉穂䡁䅕䅣求䡁䅉睙求䝁䄴䅤求䡁䅉督獁䍁䅁督ㅂ䡁䅁党祂䝁䄰兙祂䝁䅳党あ䡁䅍䅌杁䝁䅧入睂䝁䅕杣瑂䝁䅅杣牂䝁䅕䅤穂䍁䅷䅉㍂䝁䅅杣求䝁䅧睢ㅂ䡁䅍党杁䝁䅍䅢ㅂ䝁䅉督獁䍁䅁睙桂䡁䅍䅡杁䝁䅅杢歂䍁䅁睙桂䡁䅉杣㕂䍁䅁督あ䝁䄸杣求䡁䅍䅌杁䝁䅅杢歂䍁䅁䅚灂䡁䅍睙療䡁䅕杢あ䍁䅁督あ䝁䄸杣求䡁䅍䅉ㅂ䝁䄴䅚求䡁䅉䅉塂䝁䅅䅢瑂䝁䅅杣あ䍁䅁兙畂䝁䅑䅉塂䝁䅅䅢瑂䝁䅅杣あ䍁䅁杔求䝁䅫睚潂䝁䅉睢祂䝁䅧睢療䝁䅑䅉乂䝁䅅杣牂䝁䅕䅤杁䝁䅉杣桂䝁䄴䅚穂䑁䅳䅉瑂䝁䅕兢楂䝁䅕杣穂䝁䅧兡睂䍁䄰睢畂䝁䅷入杁䡁䅣兙祂䝁䅕䅡療䡁䅕督求䍁䅁睙獂䡁䅕杙穂䑁䅳䅉求䝁䅍睢瑂䝁䄰党祂䝁䅍党杁䡁䅣党楂䡁䅍兡あ䝁䅕督獁䍁䅁督ㅂ䝁䅍䅡杁䝁䅅督杁䡁䅣兙獂䝁䄰兙祂䡁䅑杌橂䝁䄸兢畁䝁䄰䅥獁䍁䅁睤桂䝁䅷兢桂䡁䅉䅤畁䝁䅍兙獁䍁䅁杚獂䝁䅫䅣牂䝁䅅杣あ䍁䄴睙療䝁䄰䅌杁䙁䅁䅡療䝁䄴党兂䝁䅕䅉桂䝁䄴䅚杁䝁䄸䅤潂䝁䅕杣杁䡁䅍兡あ䝁䅕督㝁䍁䅁兙畂䝁䅑䅉瑂䝁䄸杙灂䝁䅷党杁䝁䅍睢瑂䝁䄰党祂䝁䅍党杁䝁䅅䅣睂䝁䅷兡橂䝁䅅䅤灂䝁䄸杢穂䍁䄴䅉啂䝁䅧党杁䝁䅍睢瑂䡁䅁兙畂䡁䅫䅉療䝁䅙杚求䡁䅉督杁䝁䅣杣療䝁䅍党祂䡁䅫䅉桂䝁䄴䅚杁䝁䅍睢畂䡁䅍兤瑂䝁䅅杙獂䝁䅕督獁䍁䅁兡畂䝁䅍䅢ㅂ䝁䅑兡畂䝁䅣䅉歂䝁䅅兡祂䡁䅫䅌杁䝁䄰党桂䡁䅑䅌杁䝁䅉兙牂䝁䅕杣㕂䍁䅷䅉歂䝁䅕䅢灂䍁䅷䅉睂䡁䅉睢歂䡁䅕睙求䍁䅷䅉歂䡁䅉入獁䍁䅁睙潂䝁䅫䅢獂䝁䅕䅚杁䝁䄸杣杁䝁䅙杣療䡁䅯党畂䍁䅁䅣桂䝁䅍睡桂䝁䅣党歂䍁䅁杚療䝁䄸䅚穂䍁䅷䅉桂䝁䅷睙療䝁䅧睢獂䝁䅫睙杁䝁䅅杢歂䍁䅁杢療䝁䄴兙獂䝁䅍睢潂䝁䄸䅢灂䝁䅍䅉楂䝁䅕杤求䡁䅉兙湂䝁䅕督獁䍁䅁杚獂䝁䄸杣桂䝁䅷䅌杁䡁䅍杢桂䝁䅍睡杁䝁䅙睢療䝁䅑督獁䍁䅁睙桂䝁䄴䅚㕂䍁䅷䅉療䡁䅑䅡求䡁䅉䅉湂䡁䅉睢橂䝁䅕杣㕂䍁䅁兡あ䝁䅕兢穂䍁䅷䅉潂䝁䅕兙獂䡁䅑䅡杁䝁䅅杢歂䍁䅁杙求䝁䅅兤あ䡁䅫䅉桂䝁䅫䅚穂䍁䅷䅉睂䝁䅅䅣求䡁䅉䅉湂䝁䄸睢歂䡁䅍䅌杁䝁䅷兙ㅂ䝁䄴䅚祂䡁䅫䅉桂䝁䄴䅚杁䝁䅧睢瑂䝁䅕䅉橂䝁䅅杣求䍁䅷䅉楂䝁䅅杙㕂䍁䅁睙桂䡁䅉党獁䍁䅁䅣求䡁䅑䅉穂䡁䅕䅣睂䝁䅷兡求䡁䅍䅌杁䝁䅅杢歂䍁䅁睢あ䝁䅧党祂䍁䅁睙療䝁䄴督ㅂ䝁䄰兙楂䝁䅷党杁䝁䅫䅤求䝁䄰督㝁䍁䅁杚ㅂ䝁䅕䅢獁䍁䅁䅤療䝁䅉兙橂䝁䅍睢杁䝁䅅杢歂䍁䅁睢あ䝁䅧党祂䍁䅁睙桂䡁䅑党湂䝁䄸杣灂䝁䅕督畁䍁䅁兓あ䍁䅁兡穂䍁䅁兙獂䡁䅍睢杁䝁䅫杢㉂䝁䄸䅢㉂䝁䅕䅚杁䝁䅫杢杁䡁䅑䅡求䍁䅁䅣祂䝁䄸杤灂䡁䅍兡療䝁䄴䅉療䝁䅙䅉潂䝁䅕兙獂䡁䅑䅡杁䝁䅅杢歂䍁䅁睤求䝁䅷䅢畂䝁䅕督穂䍁䅁䅣祂䝁䄸䅚ㅂ䝁䅍䅤穂䍁䅁睙療䡁䅙党祂䝁䅫杢湂䍁䅁䅣潂䝁䅅杣瑂䝁䅅睙㕂䍁䅷䅉療䡁䅁䅤灂䝁䅍兙獂䍁䅁兙畂䝁䅑䅉潂䝁䅕兙祂䝁䅫杢湂䍁䅁督求䡁䅉杤灂䝁䅍党穂䍁䅷䅉桂䝁䄴䅚杁䝁䄸杤求䡁䅉兌あ䝁䅧党瑁䝁䅍睢ㅂ䝁䄴䅤求䡁䅉䅉歂䡁䅉兤湂䡁䅍䅉桂䝁䄴䅚杁䝁䄸䅤潂䝁䅕杣杁䝁䄰党歂䝁䅫睙桂䝁䅷䅉睂䡁䅉睢歂䡁䅕睙あ䡁䅍睏杁䝁䅅杢歂䍁䅁䅡療䝁䄰党杁䝁䅅杢歂䍁䅁兙睂䡁䅁兙祂䝁䅕䅢杁䝁䅫杢橂䝁䅷兤歂䝁䅫杢湂䍁䅁䅡療䝁䄰党杁䝁䅫兢睂䡁䅉睢㉂䝁䅕兢求䝁䄴䅤獁䍁䅁睢ㅂ䡁䅑䅚療䝁䄸杣杁䝁䅷兡㉂䝁䅫杢湂䍁䅷䅉湂䝁䅅杣歂䝁䅕杢灂䝁䄴睚獁䍁䅁杚ㅂ䡁䅉杢灂䡁䅑兤祂䝁䅕䅌杁䝁䅅䅣睂䝁䅅杣求䝁䅷䅌杁䝁䅯党㍂䝁䅕䅢祂䡁䅫䅌杁䡁䅑睢療䝁䅷督杁䝁䅅杢歂䍁䅁䅣療䡁䅣党祂䍁䅁党硂䡁䅕兡睂䝁䄰党畂䡁䅑䅌杁䝁䅧睢ㅂ䡁䅍党㍂䝁䅅杣求䡁䅍䅌杁䡁䅑睢㕂䡁䅍䅌杁䡁䅍党桂䡁䅍睢畂䝁䅅䅢杁䝁䅫䅤求䝁䄰督獁䍁䅁兢桂䡁䅑䅤祂䝁䅕督穂䝁䅕督杁䝁䅅杢歂䍁䅁䅤灂䡁䅉党杁䝁䅅杢歂䍁䅁杙桂䡁䅑䅤求䡁䅉入杁䝁䅍党畂䡁䅑党祂䡁䅍杌杁䕁䅫杢杁䝁䅅䅚歂䝁䅫䅤灂䝁䄸杢獁䍁䅁䅤潂䝁䅕䅉橂䝁䄸兢睂䝁䅅杢㕂䍁䅁睢浂䝁䅙党祂䡁䅍䅉橂䝁䄸杢穂䡁䅕兢求䡁䅉䅉求䝁䅷党橂䡁䅑杣療䝁䄴兡橂䡁䅍䅉桂䝁䄴䅚杁䝁䅅睙橂䝁䅕督穂䝁䄸杣灂䝁䅕督獁䍁䅁督療䝁䅙䅤㍂䝁䅅杣求䍁䅷䅉㉂䝁䅫䅚求䝁䄸䅉湂䝁䅅兢求䡁䅍䅌杁䝁䄸杚浂䝁䅫睙求䍁䅁督ㅂ䡁䅁䅣獂䝁䅫党穂䍁䅷䅉桂䡁䅁䅣獂䝁䅫兙畂䝁䅍党穂䍁䅷䅉桂䝁䄴䅚杁䡁䅑䅡灂䡁䅉䅚瑁䡁䅁兙祂䡁䅑入杁䝁䅣兡浂䡁䅑䅉橂䝁䅅杣歂䡁䅍杌杁䕁䅙兤祂䡁䅑䅡求䡁䅉䅌杁䝁䅫䅤杁䝁䄸䅣求䡁䅉兙あ䝁䅕督杁䝁䅑兡湂䝁䅫䅤桂䝁䅷䅉睂䝁䅅入瑂䝁䅕杢あ䍁䅁䅣獂䝁䅅䅤浂䝁䄸杣瑂䡁䅍睏杁䝁䅅杢歂䍁䅁睢浂䝁䅙党祂䡁䅍䅉浂䝁䅫杢桂䝁䄴睙灂䝁䅅䅢杁䡁䅍党祂䡁䅙兡橂䝁䅕督杁䝁䅅杢歂䍁䅁杣求䝁䅷兙あ䝁䅕䅚杁䡁䅁杣療䝁䅑兤橂䡁䅑督獁䍁䅁兡畂䝁䅍䅢ㅂ䝁䅑兡畂䝁䅣䅉瑂䝁䄸杢求䡁䅫䅉あ䡁䅉兙畂䡁䅍杚求䡁䅉督獁䍁䅁杙灂䝁䅷䅢杁䡁䅁兙㕂䝁䄰党畂䡁䅑督獁䍁䅁兢療䝁䄴党㕂䍁䅁睢祂䝁䅑党祂䡁䅍䅌杁䝁䅍䅡求䝁䅍睡杁䝁䅍兙穂䝁䅧兡畂䝁䅣䅌杁䡁䅁杣求䡁䅁兙灂䝁䅑䅉桂䝁䅍睙求䡁䅍督獁䍁䅁睙療䍁䄰杙祂䝁䅅杢歂䝁䅕䅚杁䝁䅍杣求䝁䅑兡あ䍁䅁睙桂䡁䅉䅚穂䍁䅷䅉灂䝁䄴督あ䝁䅅䅢獂䝁䄰党畂䡁䅑䅉獂䝁䅕杢歂䝁䅫杢湂䍁䅷䅉桂䝁䄴䅚杁䝁䅕兙祂䝁䄴党歂䍁䅁睤桂䝁䅣党杁䝁䅅睙橂䝁䅕督穂䍁䄴䅉䉂䝁䅑䅚灂䡁䅑兡療䝁䄴兙獂䝁䅷入獁䍁䅁䅤潂䝁䅕䅉橂䝁䄸兢睂䝁䅅杢㕂䍁䅁兢桂䡁䅉睡求䡁䅑督杁䝁䅷兡畂䝁䅕督杁䝁䄸杚杁䝁䄰党祂䝁䅍䅡桂䝁䄴䅚灂䡁䅍党杁䡁䅕杢歂䝁䅕杣杁䡁䅁杣灂䡁䅙兙あ䝁䅕䅉楂䡁䅉兙畂䝁䅑督獁䍁䅁兡畂䝁䅍䅢ㅂ䝁䅑兡畂䝁䅣䅉䉂䝁䅷䅢穂䡁䅣党獂䝁䅷䅌杁䕁䅅䅤潂䝁䅷党あ䝁䅫睙杁䙁䅣睢祂䝁䅳督獁䍁䅁兒硂䡁䅕兙あ䝁䅕䅌杁䝁䅅杢歂䍁䅁杒祂䝁䅕党杁䕁䅅督穂䝁䅕兢楂䝁䅷入畁䍁䅁䅖潂䝁䅕䅉橂䝁䄸兢睂䝁䅅杢㕂䍁䅁睤桂䡁䅍䅉浂䝁䄸杣瑂䝁䅕杣獂䡁䅫䅉牂䝁䄴睢㍂䝁䄴䅉桂䡁䅍䅉塂䝁䅅䅢瑁䕁䄰兙祂䡁䅑䅉呂䡁䅑睢祂䝁䅕督獁䍁䅁兓畂䝁䅍杌杁䝁䅅杢歂䍁䅁睙潂䝁䅅杢湂䝁䅕䅚杁䝁䅫䅤穂䍁䅁杢桂䝁䄰党杁䡁䅑睢杁䙁䅣兙獂䝁䄰兙祂䡁䅑䅉䩂䝁䄴睙畁䍁䅁兡畂䍁䅁杒求䝁䅉杣ㅂ䝁䅅杣㕂䍁䅁杍睁䑁䅅䅏畁䍁䅁睖桂䝁䅷兢桂䡁䅉䅤杁䕁䅫杢橂䍁䄴䅉㍂䝁䅅督杁䝁䅙睢ㅂ䝁䄴䅚求䝁䅑䅉灂䝁䄴䅉硁䑁䅫䅎ㅁ䍁䅁兙畂䝁䅑䅉灂䡁䅍䅉楂䝁䅅督求䝁䅑䅉灂䝁䄴䅉䍂䝁䅕杢あ䝁䄸杢㉂䝁䅫䅢獂䝁䅕䅌杁䕁䅅杣牂䝁䅅杢穂䝁䅅督畁䅁䅁栵䅧䅁䵯䅁塂䝁䅅杣畂䝁䅕杣杁䕁䅉杣療䡁䅍杌杁䕁䅑兡穂䝁䅍睢㉂䝁䅕杣㕂䍁䅷䅉䩂䝁䄴睙畁䍁䅁睢睂䝁䅕杣桂䡁䅑党穂䍁䅁兙穂䍁䅁兙杁䝁䄰党歂䝁䅫兙杁䝁䅅杢歂䍁䅁党畂䡁䅑党祂䡁䅑兙灂䝁䄴兢求䝁䄴䅤杁䝁䅍睢瑂䡁䅁兙畂䡁䅫䅉㍂䝁䄸杣獂䝁䅑睤灂䝁䅑党畁䍁䅁兓あ䍁䅁睢睂䝁䅕杣桂䡁䅑党穂䍁䅁䅤潂䡁䅉睢ㅂ䝁䅣䅡杁䡁䅑䅡祂䝁䅕党杁䡁䅍党湂䝁䄰党畂䡁䅑督㙁䍁䅁睕あ䡁䅕䅚灂䝁䄸督獁䍁䅁杔求䡁䅑睤療䡁䅉睡獁䍁䅁兙畂䝁䅑䅉䕂䙁䅑睑畁䍁䅁䅖潂䝁䅕䅉呂䡁䅑兤歂䝁䅫睢穂䍁䅁督求䝁䅣兢求䝁䄴䅤杁䡁䅁杣療䝁䅑兤橂䝁䅕督杁䝁䅅杢歂䍁䅁杣求䝁䅷党桂䡁䅍党穂䍁䅁杚求䝁䅅䅤ㅂ䡁䅉党杁䝁䅙兡獂䝁䄰督杁䝁䅙睢祂䍁䅁兡畂䝁䅫䅤灂䝁䅅䅢杁䝁䅕䅥潂䝁䅫杙灂䡁䅑兡療䝁䄴䅉灂䝁䄴䅉あ䝁䅧党桂䡁䅑党祂䡁䅍睏杁䡁䅁杣療䝁䅑兤橂䝁䅕督杁䝁䅅杢歂䍁䅁䅢灂䝁䅍党畂䡁䅍党穂䍁䅁䅤求䝁䅷党㉂䝁䅫督灂䝁䄸杢杁䡁䅁杣療䝁䅣杣桂䝁䄰督杁䡁䅑睢杁䝁䅫䅤穂䍁䅁杢求䡁䅑睤療䡁䅉睡穂䍁䅁兙畂䝁䅑䅉あ䝁䅧兡祂䝁䅑䅉睂䝁䅅杣あ䝁䅫党穂䍁䅁兙畂䝁䅑䅉歂䝁䅫杣求䝁䅍䅤瑁䡁䅑睢瑁䝁䅍睢畂䡁䅍兤瑂䝁䅕杣杁䡁䅍党祂䡁䅙兡橂䝁䅕督㝁䍁䅁䅚灂䡁䅍䅤祂䝁䅫杙ㅂ䡁䅑党穂䍁䅁杚灂䝁䅷兢穂䍁䅁兙畂䝁䅑䅉あ䝁䅕䅢求䡁䅙兡穂䝁䅫睢畂䍁䅁䅣祂䝁䄸睚祂䝁䅅兢穂䍁䅁䅤療䍁䅁杤桂䡁䅉兡療䡁䅕督杁䡁䅑䅡灂䡁䅉䅚杁䡁䅁兙祂䡁䅑兡求䡁䅍䅉桂䝁䄴䅚杁䝁䅫杢あ䝁䅕杣畂䝁䅅䅢杁䡁䅑党獂䝁䅕杤灂䡁䅍兡療䝁䄴睏杁䝁䅅杢歂䍁䅁睢浂䝁䅙党祂䡁䅍䅉穂䡁䅑杣求䝁䅅兢灂䝁䄴睚杁䡁䅍党祂䡁䅙兡橂䝁䅕督杁䝁䅅杢歂䍁䅁䅚灂䡁䅍䅤祂䝁䅫杙ㅂ䡁䅑兡療䝁䄴䅉あ䝁䅧杣療䡁䅕睚潂䍁䅁䅤潂䝁䅕䅉潂䝁䄸兢求䍁䅁党畂䡁䅑党祂䡁䅑兙灂䝁䄴兢求䝁䄴䅤杁䝁䄰兙祂䝁䅳党あ䍁䅷䅉あ䝁䅧党瑂䝁䅕䅚杁䝁䅕䅥睂䝁䅕杣灂䝁䅕杢橂䝁䅕䅉獂䝁䅫睙求䝁䄴督灂䝁䄴睚獁䍁䅁兙畂䝁䅑䅉灂䝁䄴䅤求䡁䅉兙橂䡁䅑兡㉂䝁䅕䅉湂䝁䅅兢灂䝁䄴睚畁䍁䅁䅖潂䝁䅕䅉佂䝁䅕䅤㍂䝁䄸杣牂䍁䅁督求䝁䅣兢求䝁䄴䅤杁䝁䅍睢瑂䡁䅁杣灂䡁䅍党穂䍁䅁䅚療䝁䄰党穂䡁䅑兡橂䍁䅁兙畂䝁䅑䅉灂䝁䄴䅤求䡁䅉杢桂䡁䅑兡療䝁䄴兙獂䍁䅁䅤求䝁䅷党㉂䝁䅫督灂䝁䄸杢杁䝁䄴党あ䡁䅣睢祂䝁䅳督畁䍁䅁䅖潂䝁䅕䅉䕂䙁䅑睑杁䡁䅍党湂䝁䄰党畂䡁䅑䅉療䝁䅙杚求䡁䅉督杁䡁䅁杣求䝁䄰兡ㅂ䝁䄰䅉睂䝁䅅入瑁䡁䅑杤杁䝁䅅杢歂䍁䅁督あ䡁䅉党桂䝁䄰兡畂䝁䅣䅉穂䝁䅕杣㉂䝁䅫睙求䡁䅍杌杁䕁䅫杢杁䝁䅅䅚歂䝁䅫䅤灂䝁䄸杢獁䍁䅁䅤潂䝁䅕䅉橂䝁䄸兢睂䝁䅅杢㕂䍁䅁睢浂䝁䅙党祂䡁䅍䅉睂䝁䄸杣あ䝁䅙睢獂䝁䅫睢杁䝁䄸杚杁䝁䅍睢畂䡁䅑党畂䡁䅑䅌杁䝁䅉杣桂䝁䄴䅚穂䍁䅷䅉桂䝁䄴䅚杁䝁䅙杣桂䝁䄴睙潂䝁䅫督求䡁䅍䅉桂䝁䅍杣療䡁䅍督杁䡁䅑党獂䝁䅕杤灂䡁䅍兡療䝁䄴䅌杁䝁䅙兡獂䝁䄰䅌杁䡁䅍䅤祂䝁䅕兙瑂䝁䅫杢湂䍁䅷䅉桂䝁䄴䅚杁䝁䅣兙瑂䝁䅫杢湂䍁䅁兤畂䝁䅑党祂䍁䅁䅤潂䝁䅕䅉塂䝁䅅杣畂䝁䅕杣杁䕁䅉杣療䡁䅍杌杁䕁䄰睢あ䝁䅫睢畂䍁䅁䅕灂䝁䅍䅤ㅂ䡁䅉党杁䕁䅣杣療䡁䅕䅣獁䍁䅁睖桂䡁䅉杢求䡁䅉䅉䍂䡁䅉睢穂䍁䄴䅉啂䝁䅕䅢求䡁䅙兡穂䝁䅫睢畂䍁䅁睒祂䝁䄸兤睂䍁䅷䅉䕂䕁䅍䅌杁䕁䅧村偂䍁䅷䅉䥂䕁䅉睔杁䕁䄰兙㑂䍁䅷䅉乂䝁䅅䅥獁䍁䅁䅒灂䡁䅍睙療䡁䅙党祂䡁䅫䅉䑂䝁䅧兙畂䝁䄴党獂䍁䅷䅉歂䝁䅫督橂䝁䄸杤求䡁䅉入牁䍁䅷䅉䑂䕁䄴杔獁䍁䅁䅓䡂䙁䅑杖獁䍁䅁杒療䝁䄸䅚杁䕁䄴党あ䡁䅣睢祂䝁䅳䅌杁䙁䅑杔啂䍁䅁睕睂䝁䄸杣あ䡁䅍䅌杁䙁䅑村呂䍁䅷䅉啂䕁䅷睑獁䍁䅁睔塂䕁䄴䅌杁䙁䅣兙祂䝁䄴党祂䍁䅁村祂䝁䄸督畁䍁䅁睒桂䝁䄰党穂䍁䅷䅉䍂䝁䅅䅤瑂䝁䅅杢獁䍁䅁睕ㅂ䡁䅁党祂䝁䄰兙畂䍁䅷䅉塂䝁䄸杢歂䝁䅕杣杁䙁䅣睢瑂䝁䅅杢獁䍁䅁䅓桂䡁䅉杣㕂䍁䅁䅕療䡁䅑䅤求䡁䅉䅌杁䕁䅷睢療䝁䄴党㕂䍁䅁䅖ㅂ䝁䄴党穂䍁䅷䅉䥂䝁䅅杢畂䝁䅅兌䍂䝁䅅杣楂䝁䅕杣桂䍁䅷䅉䡂䝁䅅兢求䍁䅁睢浂䍁䅁䅖潂䡁䅉睢畂䝁䅕督獁䍁䅁兙畂䝁䅑䅉啂䝁䅧党杁䕁䅷睢祂䝁䅑䅉療䝁䅙䅉あ䝁䅧党杁䙁䅉兡畂䝁䅣督杁䝁䅉杣桂䝁䄴䅚穂䍁䄴䅉䝂䡁䅕杣あ䝁䅧党祂䍁䅷䅉灂䡁䅑䅉睂䡁䅉睢㉂䝁䅫䅚求䡁䅍䅉橂䝁䄸杢あ䝁䅕杢あ䍁䅁䅤潂䡁䅉睢ㅂ䝁䅣䅡杁䝁䅑兡穂䡁䅑杣灂䝁䅉兤あ䝁䅫睢畂䍁䅁䅣獂䝁䅅䅤浂䝁䄸杣瑂䡁䅍䅌杁䝁䅫杢橂䝁䅷兤歂䝁䅫杢湂䍁䅁䅢灂䝁䄴党桂䡁䅉䅉畂䝁䅕䅤㍂䝁䄸杣牂䍁䅷䅉浂䡁䅉党求䍁䄰䅤療䍁䄰兙灂䡁䅉䅌杁䝁䅅杢歂䍁䅁杙祂䝁䄸兙歂䝁䅍兙穂䡁䅑䅉あ䝁䅕䅢求䡁䅙兡穂䝁䅫睢畂䑁䅳䅉桂䡁䅕䅤潂䝁䅕杢あ䝁䅫睙桂䡁䅑党歂䍁䅁睒偂䍁䅁兙睂䡁䅁䅢灂䝁䅍兙あ䝁䅫睢畂䡁䅍䅌杁䝁䅑兡湂䝁䅫䅤桂䝁䅷䅉歂䝁䅫督あ䡁䅉兡楂䡁䅕䅤灂䝁䄸杢杁䝁䅅杣祂䝁䅅杢湂䝁䅕兢求䝁䄴䅤穂䍁䅷䅉橂䝁䄸杢あ䝁䅕杢あ䍁䅁䅢灂䝁䅍党畂䡁䅍兡畂䝁䅣䅉桂䡁䅉杣桂䝁䄴睚求䝁䄰党畂䡁䅑督獁䍁䅁兙畂䝁䅑䅉歂䝁䅫杣求䝁䅍䅤瑁䡁䅑睢瑁䝁䅍睢畂䡁䅍兤瑂䝁䅕杣杁䡁䅍兤楂䡁䅍睙祂䝁䅫䅣あ䝁䅫睢畂䍁䅁䅣祂䝁䄸䅚ㅂ䝁䅍䅤穂䍁䄴䅉塂䝁䅅杣畂䝁䅕杣杁䕁䅉杣療䡁䅍杌杁䕁䅑兡穂䝁䅍睢㉂䝁䅕杣㕂䍁䅷䅉䩂䝁䄴睙畁䍁䅁睤桂䡁䅍䅉灂䝁䄴睙療䡁䅉䅣療䡁䅉兙あ䝁䅕䅚杁䝁䅫杢杁䑁䅉䅍睁䑁䅧䅉桂䝁䄴䅚杁䝁䅫督杁䝁䅧党桂䝁䅑兣ㅂ䝁䅅杣あ䝁䅕杣求䝁䅑䅉灂䝁䄴䅉佂䝁䅕睤杁䙁䅫睢祂䝁䅳䅌杁䕁䄴党㍂䍁䅁兗療䡁䅉睡畁䅁䅁䉉䅑䑁佧䅁塂䝁䅅杣畂䝁䅕杣杁䕁䄰兤穂䝁䅫睙杁䕁䅣杣療䡁䅕䅣杁䕁䅍睢祂䡁䅁杌杁䝁䄸䅣求䡁䅉兙あ䝁䅕督杁䝁䅅督杁䝁䅅䅉瑂䡁䅕督灂䝁䅍䅉求䝁䄴䅤求䡁䅉䅤桂䝁䅫杢瑂䝁䅕杢あ䍁䅁睙療䝁䄰䅣桂䝁䄴入杁䝁䅫杢杁䡁䅑䅡求䍁䅁兖畂䝁䅫䅤求䝁䅑䅉呂䡁䅑兙あ䝁䅕督獁䍁䅁䅤潂䝁䅕䅉噂䝁䄴兡あ䝁䅕䅚杁䕁䅳兡畂䝁䅣䅚療䝁䄰䅌杁䕁䅣党祂䝁䄰兙畂䡁䅫䅌杁䝁䅅杢歂䍁䅁兡畂䡁䅑党祂䝁䄴兙あ䝁䅫睢畂䝁䅅䅢獂䡁䅫杌杁䕁䅫䅤杁䝁䄸䅣求䡁䅉兙あ䝁䅕督杁䡁䅑䅡祂䝁䄸兤湂䝁䅧䅉卂䝁䅕睙療䡁䅉䅚求䝁䅑䅉乂䡁䅕督灂䝁䅍䅉桂䝁䄴䅚杁䕁䄰兤穂䝁䅫睙杁䙁䅁兤楂䝁䅷兡穂䝁䅧兡畂䝁䅣䅉穂䝁䅕睚瑂䝁䅕杢あ䡁䅍杌杁䙁䅑䅡求䍁䅁杕求䝁䅍睢祂䝁䅑党歂䍁䅁兔ㅂ䡁䅍兡橂䍁䅁督求䝁䅣兢求䝁䄴䅤杁䝁䅫督杁䝁䅫杢㉂䝁䄸䅢㉂䝁䅕䅚杁䝁䅫杢杁䡁䅑䅡求䍁䅁䅚灂䡁䅍睙療䡁䅙党祂䡁䅫䅉桂䝁䄴䅚杁䝁䅑党㉂䝁䅕䅢療䡁䅁兢求䝁䄴䅤杁䝁䄸杚杁䡁䅉党橂䝁䄸杣歂䝁䅫杢湂䍁䅁兙祂䡁䅑兡穂䡁䅑督獁䍁䅁兙穂䍁䅁睤求䝁䅷䅢杁䝁䅅督杁䡁䅉党獂䝁䅅䅤求䝁䅑䅉瑂䝁䅅杣牂䝁䅕䅤灂䝁䄴睚獁䍁䅁䅣祂䝁䄸兢療䡁䅑兡療䝁䄴䅌杁䝁䅑兡穂䡁䅑杣灂䝁䅉兤あ䝁䅫睢畂䍁䅷䅉穂䝁䅅䅢求䍁䅷䅉桂䝁䄴䅚杁䝁䅷兡橂䝁䅕杢穂䝁䅫杢湂䍁䅁睢浂䍁䅁兢ㅂ䡁䅍兡橂䍁䅁睙祂䝁䅕兙あ䝁䅕䅚杁䝁䅉入杁䡁䅍兤橂䝁䅧䅉祂䝁䅕睙療䡁䅉䅚灂䝁䄴睚杁䝁䅅杣あ䝁䅫督あ䡁䅍睏杁䝁䄰兙祂䝁䅳党あ䡁䅍䅉灂䡁䅑督杁䝁䄰兤穂䝁䅫睙杁䝁䅍兙あ䝁䅅䅢療䝁䅣䅉あ䝁䅧杣療䡁䅕睚潂䍁䅁睙療䝁䄰䅣灂䝁䅷兙あ䝁䅫睢畂䡁䅍䅉桂䝁䄴䅚杁䡁䅉党灂䡁䅍督ㅂ䝁䅅杢橂䝁䅕督杁䝁䄸杚杁䡁䅁杣求䡁䅙兡療䡁䅕督獂䡁䅫䅉祂䝁䅕䅢求䝁䅅督求䝁䅑䅉瑂䡁䅕督灂䝁䅍䅉桂䝁䄴䅚杁䡁䅙兡歂䝁䅕睢杁䡁䅑兡あ䝁䅷党穂䍁䅷䅉桂䡁䅍䅉㍂䝁䅕䅢獂䍁䅁兙穂䍁䅁䅣祂䝁䅕杤灂䝁䄸兤穂䝁䅷入杁䡁䅕杢祂䝁䅕䅢求䝁䅅督求䝁䅑䅉瑂䝁䅅䅤求䡁䅉兡桂䝁䅷督㝁䍁䅁兙畂䝁䅑䅉橂䝁䄸杢歂䡁䅕睙あ䡁䅍䅉灂䡁䅑督杁䝁䄸䅣求䡁䅉兙あ䝁䅫睢畂䍁䅁䅣祂䝁䅫兢桂䡁䅉兡獂䡁䅫䅉あ䝁䅧杣療䡁䅕睚潂䍁䅁兙杁䝁䅍睢獂䝁䅷党橂䡁䅑兡療䝁䄴䅉療䝁䅙䅉祂䝁䅕睙療䡁䅉䅚杁䝁䅷兙楂䝁䅕䅢穂䍁䅷䅉穂䡁䅕睙潂䍁䅁兙穂䍁䅁睖桂䡁䅉杢求䡁䅉䅉卂䝁䅕睙療䡁䅉䅚穂䍁䅁兙畂䝁䅑䅉䉂䡁䅑䅢桂䝁䄴䅤灂䝁䅍䅉卂䝁䅕睙療䡁䅉䅚穂䍁䅷䅉桂䡁䅍䅉㍂䝁䅕䅢獂䍁䅁兙穂䍁䅁督㕂䝁䅷兤瑂䍁䅷䅉䍂䝁䅫睚杁䕁䅉党桂䡁䅑䅌杁䕁䅍兙畂䡁䅙兙穂䝁䅉兙橂䝁䅳䅌杁䕁䅕兙穂䡁䅑䅉塂䝁䅕督あ䍁䅷䅉䙂䡁䅉兙あ䝁䄸䅌杁䕁䅙杒卂䙁䅉䅌杁䕁䄴睢畂䝁䅕督ㅂ䝁䅍䅡獁䍁䅁䅕桂䡁䅉䅢療䡁䅁䅡療䝁䄴党獁䍁䅁杕求䡁䅁杣灂䡁䅍党獁䍁䅁睕灂䡁䅉党獁䍁䅁睕睂䝁䅫杢畂䝁䅫杢婁䍉䅁杕求䝁䅍睢祂䝁䅑督獁䍁䅁䅖求䝁䄴䅖潂䝁䄸兤穂䝁䅅杢歂䍁䅁䅕祂䝁䄸条求䝁䅍䅤穂䍁䅷䅉塂䝁䅅杣畂䝁䅕杣杁䕁䅍䅢桂䡁䅍督灂䝁䅍督獁䍁䅁兙畂䝁䅑䅉塂䝁䅅杣畂䝁䅕杣杁䕁䄰兤穂䝁䅫睙杁䕁䄴兙穂䝁䅧杤灂䝁䅷䅢求䍁䄴䅉啂䝁䅧兡穂䍁䅁督求䝁䅣兢求䝁䄴䅤杁䝁䄰兙祂䝁䅳党あ䡁䅍䅌杁䝁䅑兡穂䡁䅑杣灂䝁䅉兤あ䝁䅕督獁䍁䅁兙畂䝁䅑䅉穂䝁䅕䅢獂䡁䅍䅉瑂䡁䅕督灂䝁䅍䅉桂䝁䄴䅚杁䡁䅙兡歂䝁䅕睢杁䡁䅁杣療䝁䅑兤橂䡁䅑督杁䡁䅑睢杁䡁䅉党あ䝁䅅兡獂䝁䅕杣穂䍁䅁兙畂䝁䅑䅉㍂䝁䅧睢獂䝁䅕督桂䝁䅷党杁䝁䅑兡穂䡁䅑杣灂䝁䅉兤あ䝁䄸杣穂䑁䅳䅉灂䝁䄴䅚求䡁䅁党畂䝁䅑党畂䡁䅑䅉獂䝁䅅杙求䝁䅷督杁䡁䅑睢杁䡁䅉党あ䝁䅅兡獂䍁䅁兙畂䝁䅑䅉㍂䝁䅧睢獂䝁䅕督桂䝁䅷党杁䝁䅑兡穂䡁䅑杣灂䝁䅉兤あ䝁䄸杣穂䑁䅳䅉桂䝁䄴䅚杁䡁䅙兙祂䝁䅫睢ㅂ䡁䅍䅉歂䝁䅫督あ䡁䅉兡楂䡁䅕䅤灂䝁䄸杢杁䝁䅍党畂䡁䅑党祂䡁䅍䅉桂䝁䄴䅚杁䡁䅙党畂䡁䅑兤祂䝁䅕督獁䍁䅁兙穂䍁䅁睤求䝁䅷䅢杁䝁䅅督杁䡁䅉党あ䝁䅅兡獂䍁䅁睢ㅂ䡁䅑䅢求䡁䅑督獁䍁䅁睢畂䝁䅷兡畂䝁䅕䅉睂䝁䅧入穂䝁䅫睙桂䝁䅷䅉祂䝁䅕䅤桂䝁䅫䅢求䡁䅉督獁䍁䅁督あ䡁䅉党桂䝁䄰兡畂䝁䅣䅉穂䝁䅕杣㉂䝁䅫睙求䡁䅍䅌杁䝁䅅杢歂䍁䅁䅚療䡁䅣杢獂䝁䄸兙歂䍁䅁督求䡁䅉杤灂䝁䅍党穂䍁䄴䅉啂䝁䅧党杁䕁䄰兤穂䝁䅫睙杁䙁䅁兤楂䝁䅷兡穂䝁䅧兡畂䝁䅣䅉穂䝁䅕睚瑂䝁䅕杢あ䍁䅁睢㍂䝁䄴督杁䝁䅅杢歂䍁䅁兙橂䡁䅅兤灂䡁䅉党穂䍁䅁杣灂䝁䅣䅡あ䡁䅍䅉あ䝁䄸䅉桂䡁䅁䅣祂䝁䄸䅥灂䝁䄰兙あ䝁䅕䅢㕂䍁䅁睢畂䝁䅕䅉瑂䝁䅫䅢獂䝁䅫睢畂䍁䅁兢ㅂ䡁䅍兡橂䝁䅅䅢杁䝁䅍睢瑂䡁䅁睢穂䝁䅫䅤灂䝁䄸杢穂䍁䅁睙療䝁䄰䅣祂䝁䅫督灂䝁䄴睚杁䡁䅁睢睂䍁䅁䅡灂䡁䅑督獁䍁䅁兑瑂䝁䅕杣灂䝁䅍兙畂䍁䅁督あ䝁䅅杢歂䝁䅅杣歂䡁䅍䅌杁䝁䅙睢獂䝁䅳䅉穂䝁䄸杢湂䡁䅍䅌杁䝁䅅杢歂䍁䅁兢療䡁䅑兡療䝁䄴䅉睂䝁䅫睙あ䡁䅕杣求䍁䅁兙畂䝁䅑䅉あ䝁䅧党桂䡁䅑杣灂䝁䅍兙獂䍁䅁睙療䝁䄰䅣療䡁䅍兡あ䝁䅫睢畂䡁䅍杌杁䕁䅫䅤穂䍁䅁睙桂䡁䅑兙獂䝁䄸睚杁䝁䅫杢橂䝁䅷兤歂䝁䅕督杁䡁䅍睢畂䝁䅣睤祂䝁䅫䅤求䡁䅉督杁䝁䅅杢歂䍁䅁睙療䝁䄰䅣療䡁䅍党祂䡁䅍睏杁䝁䅅杢歂䍁䅁杤桂䡁䅉兡療䡁䅕督杁䝁䅣党畂䡁䅉党穂䍁䅷䅉灂䝁䄴睙獂䡁䅕䅚灂䝁䄴睚杁䡁䅁睢睂䍁䅷䅉祂䝁䄸睙牂䍁䅷䅉煂䝁䅅来㙂䍁䅷䅉橂䝁䅷兙穂䡁䅍兡橂䝁䅅䅢獁䍁䅁睙療䡁䅕杢あ䡁䅉入獁䍁䅁杕流䕁䅉䅌杁䝁䅧兡睂䍁䄰䅡療䡁䅁䅌杁䡁䅉兙睂䍁䅷䅉祂䝁䅕睚湂䝁䅅党獁䍁䅁䅔桂䡁䅑兡畂䍁䅷䅉浂䝁䄸䅢牂䍁䅷䅉楂䝁䅷兤求䡁䅍䅌杁䡁䅍入瑂䡁䅁䅡療䝁䄴兡橂䍁䅷䅉穂䝁䄸兤獂䍁䅷䅉䍂䡁䅉睢桂䝁䅑睤桂䡁䅫䅌杁䝁䅕䅢求䝁䅍䅤祂䝁䄸杢灂䝁䅍䅌杁䝁䅅䅢あ䝁䅕杣畂䝁䅅䅤灂䡁䅙党獁䍁䅁兙畂䝁䅑䅉湂䝁䄸督睂䝁䅕䅢畁䍁䅁䅖潂䝁䅫督杁䡁䅍党湂䝁䄰党畂䡁䅑䅉桂䝁䅷督療䍁䅁兙歂䝁䄰兡畂䝁䅫督あ䝁䅕杣穂䍁䅁䅤潂䝁䅕䅉瑂䡁䅕督灂䝁䅍䅉桂䝁䄴䅚杁䡁䅍睢ㅂ䝁䄴䅚あ䡁䅉兙橂䝁䅳督杁䝁䄸杚杁䡁䅙兙祂䝁䅫睢ㅂ䡁䅍䅉あ䝁䅧兡祂䝁䅑兌睂䝁䅅杣あ䡁䅫䅉あ䝁䅕䅢求䡁䅙兡穂䝁䅫睢畂䍁䅁兙畂䝁䅑䅉浂䝁䅫䅢瑂䍁䅁䅣祂䝁䄸䅚ㅂ䝁䅍党祂䡁䅍䅉桂䝁䄴䅚杁䡁䅍䅤ㅂ䝁䅑兡療䡁䅍杌杁䙁䅑䅡求䍁䅁睙療䝁䄰䅣桂䝁䄴入杁䡁䅣兙穂䍁䅁杚療䡁䅕杢歂䝁䅕䅚杁䝁䅫杢杁䑁䅅兏祁䑁䅫䅉桂䝁䄴䅚杁䝁䅫督杁䝁䅧党桂䝁䅑兣ㅂ䝁䅅杣あ䝁䅕杣求䝁䅑䅉灂䝁䄴䅉佂䝁䅕睤杁䙁䅫睢祂䝁䅳䅌杁䕁䄴党㍂䍁䅁兗療䡁䅉睡畁䅁䅁剰䅍䥁䑯䅁塂䝁䅅杣祂䝁䅫睢祂䍁䅁兔求䡁䅑䅉䑂䝁䄸兙獂䍁䅷䅉䩂䝁䄴睙畁䍁䅁党畂䝁䅣兙湂䝁䅕督杁䝁䅫杢杁䡁䅑䅡求䍁䅁䅣祂䝁䄸䅚ㅂ䝁䅍䅤灂䝁䄸杢杁䝁䅅杢歂䍁䅁党㑂䡁䅁睢祂䡁䅑䅉療䝁䅙䅉畂䝁䄸杢瑁䡁䅑䅡求䡁䅉兢桂䝁䅷䅉穂䡁䅑党求䝁䅷兢桂䝁䅳兡畂䝁䅣䅉瑂䝁䅕䅤桂䝁䅷䅢ㅂ䡁䅉睚灂䝁䅍兙獂䍁䅁睙療䝁䅅䅢杁䝁䅙睢祂䍁䅁䅤潂䝁䅕䅉穂䡁䅑党求䝁䅷䅉睂䡁䅉睢歂䡁䅕睙あ䝁䅫睢畂䍁䅁杙㕂䍁䅁兢求䡁䅑兙獂䍁䅁兢桂䝁䄴兤浂䝁䅅睙あ䡁䅕杣求䡁䅉督杁䝁䅫杢杁䕁䅕兤祂䝁䄸䅣求䍁䅷䅉呂䝁䄸兤あ䝁䅧䅉䉂䝁䄰党祂䝁䅫睙桂䍁䅷䅉桂䝁䄴䅚杁䕁䅅督灂䝁䅅杌杁䙁䅑䅡求䍁䅁睙療䝁䄰䅣桂䝁䄴入杁䝁䄸杚浂䝁䅕杣穂䍁䅁䅡桂䡁䅉䅚瑁䝁䅍睢牂䝁䅫杢湂䍁䅁睙療䝁䅅䅢杁䡁䅑䅡祂䝁䄸兤湂䝁䅧䅉あ䝁䅧党杁䝁䄸䅣求䡁䅉兙あ䝁䅫睢畂䍁䅁睢浂䍁䅁兤畂䝁䅑党祂䝁䅣杣療䡁䅕杢歂䍁䅁兢灂䝁䄴党穂䍁䅁䅢療䝁䅍兙あ䝁䅕䅚杁䝁䅫杢杁䕁䅅䅢桂䝁䅉兙瑂䝁䅅杌杁䕁䅫䅤杁䝁䅅䅢穂䝁䄸䅉穂䝁䅕䅢獂䡁䅍䅉畂䝁䅅䅤ㅂ䡁䅉兙獂䍁䅁睚桂䡁䅍䅌杁䡁䅣䅡灂䝁䅍䅡杁䝁䅫督杁䝁䅕䅥あ䡁䅉兙橂䡁䅑党歂䍁䅁兙穂䍁䅁兙杁䝁䅉入睂䡁䅉睢歂䡁䅕睙あ䍁䅁杚祂䝁䄸兢杁䝁䅍睢桂䝁䅷䅉睂䡁䅉睢歂䡁䅕睙あ䝁䅫睢畂䍁䄴䅉啂䝁䅧党杁䝁䅍睢瑂䡁䅁兙畂䡁䅫䅉㍂䝁䅅督杁䝁䅫杢橂䝁䄸杣睂䝁䄸杣桂䡁䅑党歂䍁䅁兡畂䍁䅁杍睁䑁䅅兎杁䝁䅅杢歂䍁䅁兡穂䍁䅁䅡求䝁䅅䅚硂䡁䅕兙祂䡁䅑党祂䝁䅕䅚杁䝁䅫杢杁䕁䅉杣療䝁䄸睡㍂䝁䄸睢歂䍁䅷䅉䉂䝁䅷兙楂䝁䅅兢桂䍁䄴䅁潄䅇䅁䅨䄰䙁䅣兙穂䡁䅑党杁䕁䄰兙畂䝁䅅睚求䝁䄰党畂䡁䅑䅌杁䕁䅫杢橂䍁䄴䅌杁䡁䅑䅡祂䝁䄸兤湂䝁䅧䅉灂䡁䅑督杁䡁䅍兤楂䡁䅍兡歂䝁䅫兙祂䝁䅫党穂䍁䅷䅉求䝁䄴睚桂䝁䅣党穂䍁䅁兡畂䍁䅁䅤潂䝁䅕䅉睂䡁䅉睢㉂䝁䅫督灂䝁䄸杢杁䝁䄸杚杁䝁䅕杢㉂䝁䅫杣療䝁䄴兢求䝁䄴䅤桂䝁䅷䅉穂䝁䄸䅢ㅂ䡁䅑兡療䝁䄴督杁䡁䅑睢杁䡁䅉党穂䝁䅫䅚求䝁䄴䅤灂䝁䅅䅢獁䍁䅁睙療䝁䄰兢求䡁䅉睙灂䝁䅅䅢獁䍁䅁兡畂䝁䅑兤穂䡁䅑杣灂䝁䅅䅢獁䍁䅁兙畂䝁䅑䅉瑂䡁䅕杢灂䝁䅍兡睂䝁䅅䅢杁䝁䅍兤穂䡁䅑睢瑂䝁䅕杣穂䍁䅁兡畂䍁䅁䅤潂䝁䅕䅉噂䝁䄴兡あ䝁䅕䅚杁䙁䅍䅤桂䡁䅑党穂䍁䅁兙畂䝁䅑䅉䑂䝁䅅杢桂䝁䅑兙畁䍁䅁兓あ䍁䅁睢浂䝁䅙党祂䡁䅍䅉橂䝁䄸䅢獂䝁䅕睙あ䝁䅫睢畂䍁䅁督求䡁䅉杤灂䝁䅍党穂䍁䅷䅉灂䝁䄴睙獂䡁䅕䅚灂䝁䄴睚杁䡁䅁兡橂䝁䅳兡畂䝁䅣䅉ㅂ䡁䅁䅉桂䝁䄴䅚杁䡁䅑杣桂䝁䄴督睂䝁䄸杣あ䝁䅫杢湂䍁䅁睤桂䡁䅍䅤求䍁䅁兙畂䝁䅑䅉祂䝁䅕睙㕂䝁䅍䅢桂䝁䅉䅢求䍁䅁兢桂䡁䅑党祂䝁䅫兙獂䡁䅍䅉浂䡁䅉睢瑂䍁䅁睤潂䝁䅕杣求䍁䅁兡あ䍁䅁睤桂䡁䅍䅉湂䝁䅕杢求䡁䅉兙あ䝁䅕䅚杁䡁䅑睢杁䝁䅅䅉あ䡁䅉兙畂䡁䅍杚求䡁䅉䅉穂䡁䅑兙あ䝁䅫睢畂䍁䅷䅉瑂䝁䅅䅤求䡁䅉兡桂䝁䅷䅉祂䝁䅕睙療䡁䅙党祂䡁䅫䅉浂䝁䅅睙灂䝁䅷兡あ䡁䅫䅉潁䕁䄰杕䝂䍁䅫䅌杁䝁䄸杣杁䝁䅑兡穂䡁䅁睢穂䝁䅅䅢杁䡁䅍兡あ䝁䅕睏杁䝁䅅杢歂䍁䅁睢㍂䝁䄴督杁䝁䅅杢歂䍁䅁睢睂䝁䅕杣桂䡁䅑党穂䍁䅁䅤祂䝁䅅杢穂䝁䅙党祂䍁䅁督あ䝁䅅䅤灂䝁䄸杢穂䍁䅷䅉桂䡁䅍䅉㍂䝁䅕䅢獂䍁䅁兙穂䍁䅁睢㍂䝁䄴督獁䍁䅁䅚求䡁䅙党獂䝁䄸䅣穂䍁䅷䅉桂䝁䄴䅚杁䝁䄸䅣求䡁䅉兙あ䝁䅕督杁䝁䅷兙畂䝁䅑杚灂䝁䅷䅢杁䝁䅙兙橂䝁䅫䅢灂䡁䅑兡求䡁䅍䅉あ䝁䅧兙あ䍁䅁䅣祂䝁䄸䅚ㅂ䝁䅍党杁䝁䅷兙畂䝁䅑杚灂䝁䅷䅢杁䝁䅣兙穂䍁䅁兤穂䝁䅕䅚杁䝁䅅督杁䡁䅉党畂䝁䅕睤桂䝁䅉䅢求䍁䅁杢桂䡁䅑兤祂䝁䅅䅢杁䝁䅣兙穂䍁䅁杚療䡁䅉䅉湂䝁䅕杢求䡁䅉兙あ䝁䅫杢湂䍁䅁党獂䝁䅕睙あ䡁䅉兡橂䝁䅫䅤㕂䍁䄴䅉䉂䡁䅍䅉療䝁䅙䅉䕂䝁䅕睙求䝁䄰杙求䡁䅉䅉穁䑁䅅䅌杁䑁䅉䅍祁䑁䅉䅌杁䡁䅑䅡求䍁䅁睙療䝁䄰䅣桂䝁䄴入杁䝁䄸睤畂䝁䅕䅚杁䝁䄸杣杁䝁䄸䅣求䡁䅉兙あ䝁䅕䅚杁䑁䅉兎ぁ䍁䅁督療䝁䅷兡歂䍁䅁睤桂䡁䅍䅤求䍁䅁䅢桂䝁䄴䅚浂䝁䅫䅢獂䡁䅍䅌杁䝁䅙兡㉂䝁䅕䅉穂䝁䅕睙ㅂ䡁䅉党杁䝁䅧兙㙂䝁䅅杣歂䝁䄸兤穂䍁䅁睤桂䡁䅍䅤求䍁䅁䅢桂䝁䄴䅚浂䝁䅫䅢獂䡁䅍䅌杁䑁䅫睎杁䕁䄰杕䝂䡁䅍䅌杁䝁䅅杢歂䍁䅁睍穁䑁䅣䅉あ䡁䅉兙畂䡁䅍杚求䡁䅉䅉穂䡁䅑兙あ䝁䅫睢畂䡁䅍杌杁䕁䅫䅤杁䝁䅅䅢穂䝁䄸䅉睂䡁䅉睢㉂䝁䅫䅚求䡁䅍䅉瑂䝁䅅䅤求䡁䅉兡桂䝁䅷督杁䡁䅁杣療䝁䅍党穂䡁䅍兡畂䝁䅣䅉桂䝁䄴䅚杁䝁䅍睢瑂䝁䄰睢歂䝁䅫䅤灂䝁䅕督杁䡁䅉党橂䡁䅫睙獂䝁䅫杢湂䍁䅁督求䡁䅉杤灂䝁䅍党穂䍁䅁兙あ䍁䅁兡あ䡁䅍䅉乂䙁䅉杒穂䍁䅷䅉㍂䝁䅧党祂䝁䅕䅉橂䝁䅅杣歂䝁䅉睢桂䡁䅉䅚獁䍁䅁䅣桂䡁䅁党祂䍁䅷䅉湂䝁䅷兙穂䡁䅍䅌杁䝁䄰党あ䝁䅅䅢穂䍁䅷䅉睂䝁䅷兙穂䡁䅑兡橂䡁䅍䅌杁䝁䅍睢畂䡁䅍䅤祂䡁䅕睙あ䝁䅫睢畂䍁䅁兙畂䝁䅑䅉歂䝁䅕兢療䝁䅷兡あ䝁䅫睢畂䍁䅁兢桂䡁䅑党祂䝁䅫兙獂䡁䅍䅌杁䝁䅅杢歂䍁䅁睢あ䝁䅧党祂䍁䅁杣求䝁䅍入橂䝁䅷兡畂䝁䅣䅉橂䝁䄸兢瑂䝁䄸䅚灂䡁䅑兡求䡁䅍䅉桂䡁䅉党杁䡁䅉党橂䝁䄸杤求䡁䅉党歂䍁䅁杚療䡁䅉䅉祂䝁䅕督桂䝁䅷党杁䝁䄸杣杁䡁䅉党歂䝁䅫杣求䝁䅍䅤求䝁䅑䅉浂䝁䄸杣杁䝁䄸䅤潂䝁䅕杣杁䡁䅁兤祂䡁䅁睢穂䝁䅕督㝁䍁䅁杣求䝁䅍入橂䝁䅷兡畂䝁䅣䅉楂䡁䅉睢牂䝁䅕杣桂䝁䅣党杁䡁䅍党祂䡁䅙兡橂䝁䅕督獁䍁䅁督ㅂ䝁䅍䅡杁䝁䅅督杁䝁䄰兙畂䝁䅅睚灂䝁䄴睚杁䡁䅑䅡求䍁䅁兢桂䡁䅉睡求䡁䅑兡畂䝁䅣䅉療䝁䅙䅉祂䝁䅕睙㕂䝁䅍䅢桂䝁䅉䅢求䍁䅁兢桂䡁䅑党祂䝁䅫兙獂䡁䅍䅉浂䝁䄸杣杁䡁䅑䅡灂䡁䅉䅚杁䡁䅁兙祂䡁䅑兡求䡁䅍睏杁䝁䅅杢歂䍁䅁睢あ䝁䅧党祂䍁䅁督あ䡁䅉兙あ䝁䅕睚灂䝁䅍䅉楂䡁䅕督灂䝁䄴党穂䡁䅍䅉穂䝁䄸䅢ㅂ䡁䅑兡療䝁䄴督畁䍁䅁兓畂䍁䅁兙歂䝁䅑兡あ䝁䅫睢畂䍁䅷䅉あ䝁䅧党杁䝁䅍睢瑂䡁䅁兙畂䡁䅫䅉療䝁䅙杚求䡁䅉督杁䝁䅍睢畂䡁䅍䅤祂䡁䅕睙あ䝁䅫睢畂䍁䅁兙畂䝁䅑䅉祂䝁䅕兢求䝁䅑兡桂䡁䅑兡療䝁䄴䅉穂䝁䅕杣㉂䝁䅫睙求䡁䅍睏杁䡁䅍党祂䡁䅙兡橂䝁䅕督杁䡁䅉党獂䝁䅅䅤求䝁䅑䅉㍂䝁䅫䅤潂䍁䅁䅤潂䝁䅕䅉歂䝁䅫督睂䝁䄸督桂䝁䅷䅉療䝁䅙䅉浂䝁䅷入杁䝁䅅督潂䍁䅷䅉桂䝁䄴䅚杁䡁䅉党穂䝁䅫䅚ㅂ䝁䅕䅉湂䝁䅕杢求䡁䅉兙あ䝁䅕䅚杁䝁䅙杣療䝁䄰䅉あ䝁䅧党杁䝁䅍睢瑂䝁䅉兤穂䡁䅑兡療䝁䄴䅉療䝁䅙䅉橂䝁䄸兙獂䍁䅁兙畂䝁䅑䅉療䡁䅑䅡求䡁䅉䅉浂䡁䅕党獂䍁䅁督あ䝁䄸睙牂䡁䅍睏杁䝁䅫杢瑁䡁䅁䅢桂䝁䄴䅤杁䡁䅍党祂䡁䅙兡橂䝁䅕督杁䝁䅍睢瑂䡁䅁杣灂䡁䅍兡畂䝁䅣䅉浂䡁䅕䅢獂䍁䄰督求䡁䅉杤灂䝁䅍党杁䡁䅣兙穂䡁䅑党杁䝁䄰兙畂䝁䅅睚求䝁䄰党畂䡁䅑䅉穂䝁䄸䅢ㅂ䡁䅑兡療䝁䄴督杁䝁䅅杢歂䍁䅁睙療䝁䄴督ㅂ䝁䅷䅤灂䝁䄴睚杁䡁䅍党祂䡁䅙兡橂䝁䅕督㝁䍁䅁兙畂䝁䅑䅉穂䡁䅁党橂䝁䅫兙獂䝁䅫来求䝁䅑䅉歂䝁䅫督睂䝁䄸督桂䝁䅷䅉穂䝁䅕杣㉂䝁䅫睙求䡁䅍䅉浂䝁䄸杣杁䝁䄸兡獂䍁䅁兙畂䝁䅑䅉湂䝁䅅督杁䝁䅕䅥睂䝁䅷睢祂䝁䅅䅤灂䝁䄸杢杁䝁䅅杢歂䍁䅁䅣祂䝁䄸䅚ㅂ䝁䅍䅤灂䝁䄸杢杁䝁䄸䅣求䡁䅉兙あ䝁䅫睢畂䡁䅍杌杁䙁䅑䅡求䍁䅁睙療䝁䄰䅣桂䝁䄴入杁䡁䅣兙穂䍁䅁杚療䡁䅉兢求䡁䅉䅢㕂䍁䅁睡畂䝁䄸睤畂䍁䅁兙穂䍁䅁兖呂䕁䅅䅉塂䝁䅅督あ䝁䅕䅉呂䝁䅕杣㉂䝁䅫睙求䡁䅍䅌杁䕁䅫杢橂䍁䄴䅉桂䝁䄴䅚杁䝁䅍䅡桂䝁䄴睚求䝁䅑䅉灂䡁䅑督杁䝁䄴兙瑂䝁䅕䅉あ䝁䄸䅉塂䝁䅅督あ䝁䅕䅉乂䝁䅅杢桂䝁䅣党瑂䝁䅕杢あ䍁䅷䅉䩂䝁䄴睙畁䍁䅁兡畂䍁䅁免㕁䑁䅫䅏畁䍁䅁睖桂䡁䅍䅤求䍁䅁兔桂䝁䄴兙湂䝁䅕兢求䝁䄴䅤獁䍁䅁兓畂䝁䅍杌杁䡁䅣兙穂䍁䅁兡畂䝁䅍睢祂䡁䅁睢祂䝁䅅䅤求䝁䅑䅉灂䝁䄴䅉硁䑁䅫䅏㍁䍁䅁兙畂䝁䅑䅉灂䡁䅍䅉潂䝁䅕兙歂䡁䅅兤桂䡁䅉䅤求䡁䅉党歂䍁䅁兡畂䍁䅁䅓療䡁䅕督あ䝁䄸杢獁䍁䅁䅖求䡁䅧兙穂䍁䄴䅁煄䅇䅁䅆䅁䙁䅣兙あ䝁䅍䅡杁䕁䅑党㉂䅁䅁䅙䄸䉁䅑䅁塂䝁䅅䅤橂䝁䅧䅉佂䝁䅕睚䅁䝁䰴䅁啁䅁䅁睖桂䡁䅑睙潂䍁䅁䅕療䡁䅍䅁㉁䅄䅁杊䅁䙁䅣兙あ䝁䅕杣杁䙁䅁兤祂䝁䅫杚灂䝁䅍兙あ䝁䅫睢畂䅁䅁䅁䅧䍁䅁䅁塂䝁䅅䅤求䡁䅉䅉噂䡁䅑兡獂䝁䅫䅤灂䝁䅕督䅁䙁䜰䅁䍁䅄䅁睖桂䡁䅑党祂䡁䅍䅉䑂䝁䄸杣睂䝁䄸杣桂䡁䅑兡療䝁䄴䅉睂䡁䅉睢㉂䝁䅫䅚求䡁䅍䅉桂䝁䄴兙獂䡁䅫䅤灂䝁䅍兙獂䍁䅁睤療䡁䅉睡浂䝁䅷睢㍂䍁䅁督療䝁䅷兤あ䝁䅫睢畂䡁䅍䅉灂䝁䄴䅉䉂䡁䅍兡桂䍁䅷䅉あ䝁䅧党杁䕁䅅兢求䡁䅉兡橂䝁䅅督獁䍁䅁兙畂䝁䅑䅉䙂䡁䅕杣療䡁䅁党畁䍁䅁兓あ䍁䅁睢睂䝁䅕杣桂䡁䅑党穂䍁䅁䅤潂䡁䅉睢ㅂ䝁䅣䅡杁䡁䅑睤療䍁䅁督求䝁䅣兢求䝁䄴䅤穂䑁䅯䅉塂䝁䅅䅤求䡁䅉督杁䝁䅅杢歂䍁䅁䅖䉂䍁䄴䅉啂䝁䅧党杁䝁䅍睢瑂䡁䅁兙畂䡁䅫䅉歂䝁䅕督灂䝁䅣杢穂䍁䅷䅉瑂䝁䅅杢ㅂ䝁䅙兙橂䡁䅑兤祂䝁䅕督獁䍁䅁督求䝁䅷䅢穂䍁䅷䅉桂䝁䄴䅚杁䡁䅍党祂䡁䅙兡橂䝁䅕督杁䝁䅧兡湂䝁䅧䅉桂䝁䄴䅚杁䡁䅕䅢あ䡁䅉兙瑁䡁䅁党祂䝁䅙睢祂䝁䄰兙畂䝁䅍党杁䝁䅷兡硂䡁䅕兡歂䍁䅁睙潂䡁䅉睢瑂䝁䅅䅤療䝁䅣杣桂䡁䅁䅡㕂䍁䅷䅉桂䡁䅍䅉㍂䝁䅕䅢獂䍁䅁兙穂䍁䅁兢桂䡁䅍督杁䡁䅍䅣求䝁䅍䅤祂䝁䄸兢求䡁䅑杣㕂䍁䅁䅋乂䙁䅍克杁䡁䅑党橂䝁䅧杢療䝁䅷睢湂䡁䅫䅉穂䡁䅫督あ䝁䅕兢穂䍁䅁兙畂䝁䅑䅉穂䡁䅕䅣睂䝁䄸杣あ䍁䅁䅣祂䝁䄸䅚ㅂ䝁䅍䅤穂䍁䅷䅉灂䝁䄴睙獂䡁䅕䅚灂䝁䄴睚杁䝁䅍䅡祂䝁䄸兢桂䡁䅑睢湂䡁䅉兙睂䝁䅧入杁䝁䅍睢獂䡁䅕兢畂䡁䅍䅌杁䝁䄸䅤潂䝁䅕杣杁䝁䅍睢畂䡁䅍兤瑂䝁䅅杙獂䝁䅕䅉睂䡁䅉睢歂䡁䅕睙あ䡁䅍䅌杁䝁䅅杢歂䍁䅁䅣療䡁䅍䅤瑁䡁䅣兙祂䡁䅉兙畂䡁䅑入杁䡁䅍党祂䡁䅙兡橂䝁䅕䅉睂䝁䅷兙畂䡁䅍杌杁䕁䅫䅤杁䝁䅅䅢穂䝁䄸䅉歂䝁䅕督灂䝁䅣杢穂䍁䅷䅉瑂䝁䅅杢ㅂ䝁䅙兙橂䡁䅑兤祂䝁䅕督獁䍁䅁督求䝁䅷䅢穂䍁䅷䅉桂䝁䄴䅚杁䡁䅍党祂䡁䅙兡橂䝁䅕督杁䡁䅑䅡求䡁䅉兢桂䝁䅷䅉桂䝁䄴兙獂䡁䅫督灂䡁䅍䅌杁䡁䅉䅡求䝁䄸兢求䡁䅑杣㕂䍁䅷䅉桂䝁䄴䅚杁䝁䅍兙獂䝁䄸杣灂䝁䄰党あ䡁䅉入杁䝁䅫杢穂䡁䅑杣ㅂ䝁䄰党畂䡁䅑督㝁䍁䅁兙畂䝁䅑䅉歂䝁䅕杤求䝁䅷睢睂䡁䅍䅉桂䝁䄴䅚杁䡁䅍兤睂䡁䅁䅢灂䝁䅕督杁䡁䅍睢浂䡁䅑睤桂䡁䅉党瑁䝁䅉兙穂䝁䅕䅚杁䡁䅁杣療䝁䅑兤橂䡁䅑督杁䡁䅑䅡桂䡁䅑䅉灂䝁䄴䅤求䡁䅉杚桂䝁䅍党杁䡁䅣兡あ䝁䅧䅉灂䡁䅑督杁䝁䅫杢穂䡁䅑杣ㅂ䝁䄰党畂䡁䅑督獁䍁䅁兙穂䍁䅁睤求䝁䅷䅢杁䝁䅅督杁䝁䄸䅤潂䝁䅕杣杁䝁䄰兙畂䡁䅕杚桂䝁䅍䅤ㅂ䡁䅉党祂䡁䅍睊杁䝁䅫杢穂䡁䅑杣ㅂ䝁䄰党畂䡁䅑督畁䍁䅁兓畂䍁䅁兙歂䝁䅑兡あ䝁䅫睢畂䍁䅷䅉あ䝁䅧党杁䝁䅍睢瑂䡁䅁兙畂䡁䅫䅉療䝁䅙杚求䡁䅉督杁䕁䄰睕杁䡁䅑党橂䝁䅧杢療䝁䅷睢湂䡁䅫䅉灂䝁䄴督あ䡁䅉兤瑂䝁䅕杢あ䡁䅍䅉桂䡁䅉党杁䡁䅕督求䝁䅑䅉灂䝁䄴䅉歂䡁䅉兤湂䍁䅁䅚灂䡁䅍睙療䡁䅙党祂䡁䅫䅉桂䝁䄴䅚杁䝁䅑党㉂䝁䅕䅢療䡁䅁兢求䝁䄴䅤杁䝁䅍睢瑂䡁䅁杣灂䡁䅍兡畂䝁䅣䅉橂䝁䅷兡畂䝁䅫睙桂䝁䅷䅉あ䡁䅉兡桂䝁䅷䅉あ䝁䅕督あ䝁䅫杢湂䍁䅷䅉あ䝁䅧党杁䝁䅅杢桂䝁䅷入穂䝁䅫督杁䝁䄸杚杁䡁䅁杣療䡁䅑党灂䝁䄴督杁䝁䅫杢杁䝁䅑兡穂䝁䅕兙穂䝁䅕䅉睂䡁䅉睢橂䝁䅕督穂䝁䅕督獁䍁䅁杢ㅂ䡁䅑杣灂䡁䅑兡療䝁䄴兙獂䍁䅁督桂䝁䅙党あ䡁䅫䅉桂䝁䄴兙獂䡁䅫督灂䡁䅍䅌杁䝁䅅杢歂䍁䅁党畂䡁䅙兡祂䝁䄸杢瑂䝁䅕杢あ䝁䅅䅢杁䡁䅑党穂䡁䅑兡畂䝁䅣杌杁䕁䅙兤祂䡁䅑䅡求䡁䅉䅌杁䡁䅑䅡求䍁䅁睙療䝁䄰䅣桂䝁䄴入杁䡁䅁杣療䡁䅙兡歂䝁䅕督杁䡁䅑䅡求䡁䅉兢桂䝁䅷䅉桂䝁䄴兙獂䡁䅫督灂䡁䅍䅌杁䡁䅉䅡求䝁䄸兢求䡁䅑杣㕂䍁䅷䅉桂䝁䄴䅚杁䝁䅍兙獂䝁䄸杣灂䝁䄰党あ䡁䅉入杁䝁䅫杢穂䡁䅑杣ㅂ䝁䄰党畂䡁䅑督杁䝁䅙睢祂䍁䅁兤穂䝁䅕䅉灂䝁䄴䅉睂䡁䅉党歂䝁䅫睙あ䝁䅫杢湂䍁䅁䅤潂䝁䅕䅉穂䡁䅕兡あ䝁䅅杙灂䝁䅷兡あ䡁䅫䅉桂䝁䄴䅚杁䡁䅍䅤桂䝁䅉兡獂䝁䅫䅤㕂䍁䅁睢浂䍁䅁杚灂䝁䄴党杁䝁䅍䅡求䝁䄰兡橂䝁䅅䅢穂䍁䅷䅉睂䝁䅧兙祂䝁䄰兙橂䝁䅕兤あ䝁䅫睙桂䝁䅷督獁䍁䅁睤桂䡁䅑党祂䍁䅷䅉睂䝁䄸䅢㕂䝁䄰党祂䡁䅍䅌杁䝁䄰党あ䝁䅅䅢穂䍁䅷䅉桂䝁䄴䅚杁䡁䅙兡穂䝁䅍睢ㅂ䡁䅍䅉獂䝁䅫兣ㅂ䝁䅫䅚穂䍁䅁杚療䡁䅉䅉㉂䝁䅅杣灂䝁䄸兤穂䍁䅁兡畂䝁䅑兤穂䡁䅑杣灂䝁䅅䅢獁䍁䅁睙療䝁䄴督ㅂ䝁䄰党祂䍁䅁睚療䝁䄸䅚獁䍁䅁兙畂䝁䅑䅉潂䝁䅕兙獂䡁䅑䅡橂䝁䅅杣求䍁䅁䅣祂䝁䄸䅚ㅂ䝁䅍䅤穂䍁䅷䅉桂䡁䅍䅉㍂䝁䅕䅢獂䍁䅁兙穂䍁䅁杚療䡁䅉䅉獂䝁䅫杚求䍁䅁督橂䝁䅫党畂䝁䅍党杁䡁䅉党穂䝁䅕兙祂䝁䅍䅡畁䍁䅁兓あ䡁䅍䅉睂䡁䅉睢歂䡁䅕睙あ䡁䅍䅉桂䡁䅉党杁䡁䅕督求䝁䅑䅉楂䡁䅫䅉橂䝁䅷兡畂䝁䅫睙桂䝁䅷䅌杁䡁䅁䅡桂䡁䅉兢桂䝁䅍党ㅂ䡁䅑兡橂䝁䅅䅢獁䍁䅁杙灂䝁䄸睙潂䝁䅕兢灂䝁䅍兙獂䍁䅷䅉灂䝁䄴䅚ㅂ䡁䅍䅤祂䝁䅫兙獂䍁䅷䅉畂䡁䅕䅤祂䝁䅫䅤灂䝁䄸杢桂䝁䅷䅉穂䝁䅅杚求䡁䅑入獁䍁䅁党畂䡁䅙兡祂䝁䄸杢瑂䝁䅕杢あ䝁䅅䅢獁䍁䅁兙橂䝁䅅䅚求䝁䄰兡橂䍁䅷䅉桂䝁䄴䅚杁䝁䅣睢㉂䝁䅕杣畂䝁䄰党畂䡁䅑兙獂䍁䅁睙ㅂ䡁䅍䅤療䝁䄰党祂䡁䅍䅉㍂䝁䄸杣牂䝁䅫杢湂䍁䅁兡畂䍁䅁杣求䡁䅍党桂䡁䅉睙潂䍁䅁兙畂䝁䅑䅉歂䝁䅕杤求䝁䅷睢睂䝁䄰党畂䡁䅑䅌杁䡁䅅兤桂䝁䅷兡あ䡁䅫䅉桂䡁䅍督ㅂ䡁䅉兙畂䝁䅍党獁䍁䅁兙畂䝁䅑䅉療䡁䅑䅡求䡁䅉䅉獂䝁䅅杙療䡁䅉兙あ䝁䄸杣㕂䍁䅁兙睂䡁䅁䅢灂䝁䅍兙あ䝁䅫睢畂䡁䅍杌杁䙁䅑䅡求䍁䅁睙療䝁䄰䅣桂䝁䄴入杁䡁䅣兙穂䍁䅁杚療䡁䅕杢歂䝁䅕䅚杁䝁䅫杢杁䑁䅅兏ㅁ䑁䅧䅉桂䝁䄴䅚杁䝁䅫督杁䝁䅧党桂䝁䅑兣ㅂ䝁䅅杣あ䝁䅕杣求䝁䅑䅉灂䝁䄴䅉乂䝁䅫䅢浂䝁䄸杣歂䍁䅷䅉乂䝁䅅督穂䝁䅅睙潂䡁䅕督求䡁䅑䅤穂䍁䄴䅁牄䅇䅁䅙䅧䙁䅣兙あ䡁䅍睙療䍁䅷䅉䩂䝁䄴睙畁䍁䅷䅉あ䝁䄸睚求䡁䅑䅡求䡁䅉䅉㍂䝁䅫䅤潂䍁䅁兡あ䡁䅍䅉穂䡁䅕杙穂䝁䅫䅚灂䝁䅅杣灂䝁䅕督獁䍁䅁党畂䝁䅣兙湂䝁䅕督杁䝁䅫杢杁䡁䅑䅡求䍁䅁䅚灂䡁䅍䅤祂䝁䅫杙ㅂ䡁䅑兡療䝁䄴䅉療䝁䅙䅉桂䝁䅫杣杁䝁䅍睢畂䝁䅑兡あ䝁䅫睢畂䝁䅫杢湂䍁䅷䅉潂䝁䅕兙あ䝁䅫杢湂䍁䅷䅉祂䝁䅕杚祂䝁䅫睚求䡁䅉兙あ䝁䅫睢畂䍁䅁党硂䡁䅕兡睂䝁䄰党畂䡁䅑䅌杁䝁䅅杢歂䍁䅁杣求䝁䅷兙あ䝁䅕䅚杁䡁䅁兙祂䡁䅑督杁䝁䅅杢歂䍁䅁督ㅂ䡁䅁䅣獂䝁䅫党穂䍁䅁兡畂䍁䅁䅤潂䝁䅕䅉噂䝁䄴兡あ䝁䅕䅚杁䙁䅍䅤桂䡁䅑党穂䍁䅁兙畂䝁䅑䅉灂䝁䄴䅤求䡁䅉杢桂䡁䅑兡療䝁䄴兙獂䝁䅷入畁䍁䅁䅖潂䝁䅕䅉橂䝁䄸兢睂䝁䅅杢㕂䍁䅁䅚灂䡁䅍䅤祂䝁䅫杙ㅂ䡁䅑党穂䍁䅁党硂䡁䅕兡睂䝁䄰党畂䡁䅑䅌杁䝁䅫杢橂䝁䅷兤歂䝁䅫杢湂䍁䅁杣求䡁䅍兡歂䝁䅕杢あ䝁䅫兙獂䍁䅁䅚ㅂ䝁䅍䅤求䝁䅑䅉桂䝁䄴䅚杁䝁䅑兤橂䡁䅑䅢求䡁䅍督杁䝁䅅兡祂䍁䅁睙療䝁䄴䅚灂䡁䅑兡療䝁䄴党祂䡁䅍䅌杁䡁䅍兤橂䝁䅧䅉桂䡁䅍䅉湂䝁䅅督獁䍁䅁党獂䝁䅕睙あ䡁䅉兡橂䍁䅷䅉桂䝁䄴䅚杁䝁䄸兡獂䍁䅁杚ㅂ䡁䅉杢桂䝁䅍党穂䑁䅳䅉橂䝁䄸兢瑂䝁䅕杣橂䝁䅫兙獂䍁䅁兙灂䡁䅉䅉橂䝁䄸杢歂䝁䅫䅤灂䝁䄸杢灂䝁䄴睚杁䝁䅅杢歂䍁䅁䅡求䝁䅅䅤灂䝁䄴睚杁䝁䅕兣ㅂ䝁䅫䅣瑂䝁䅕杢あ䍁䅁督㕂䡁䅍䅤求䝁䄰督㝁䍁䅁兙畂䝁䅑䅉療䡁䅑䅡求䡁䅉䅉穂䡁䅁党橂䝁䅫兙獂䝁䅫来求䝁䅑䅉求䡁䅅兤灂䡁䅁兢求䝁䄴䅤畁䍁䅁兓あ䍁䅁兙獂䡁䅍睢杁䝁䄸杚浂䝁䅕杣穂䍁䅁䅣桂䡁䅉䅤穂䍁䅁睙療䝁䄰䅣祂䝁䅫督灂䝁䄴睚杁䡁䅉党睂䝁䅷兙橂䝁䅕兢求䝁䄴䅤杁䝁䅍睢瑂䡁䅁杣求䡁䅍督療䡁䅉督獁䍁䅁党㉂䝁䅅䅣療䡁䅉兙あ䝁䄸杣杁䝁䅍睢灂䝁䅷督獁䍁䅁兢療䡁䅑睢祂䡁䅍䅌杁䝁䅅杢歂䍁䅁睢あ䝁䅧党祂䍁䅁睙療䝁䄰䅣療䝁䄴党畂䡁䅑䅉睂䝁䅅杣あ䡁䅍睏杁䝁䅅杢歂䍁䅁督ㅂ䡁䅁䅣獂䝁䅫党穂䍁䅷䅉穂䡁䅕睙潂䍁䅁兙穂䍁䅁䅤潂䝁䅕杣瑂䝁䄸督あ䝁䅅䅤穂䍁䅷䅉灂䝁䄴督ㅂ䝁䅷兙あ䝁䅫睢畂䍁䅁兢桂䡁䅑党祂䝁䅫兙獂䡁䅍䅌杁䡁䅉党浂䡁䅉兡湂䝁䅕杣桂䝁䄴䅤穂䍁䅷䅉歂䡁䅕睙あ䡁䅣睢祂䝁䅳督獁䍁䅁睚祂䝁䅫䅢獂䡁䅍䅌杁䡁䅉党湂䝁䅫督あ䝁䅕杣穂䍁䅷䅉穂䝁䅧党求䡁䅑䅉瑂䝁䅕䅤桂䝁䅷督獁䍁䅁䅤療䝁䄸䅢穂䍁䅷䅉橂䝁䄸䅣睂䝁䅕杣杁䡁䅑兤楂䝁䅫杢湂䍁䅷䅉橂䝁䄸杢橂䡁䅉党あ䝁䅕䅉睂䝁䅅䅚穂䍁䅷䅉あ䝁䅅䅣求䡁䅍䅌杁䝁䅅䅚潂䝁䅕督灂䡁䅙党穂䍁䅷䅉桂䝁䄴䅚杁䝁䄸䅤潂䝁䅕杣杁䝁䅅杢橂䝁䅫䅢獂䝁䅅杣㕂䍁䅁督ㅂ䡁䅁䅣獂䝁䅫党穂䍁䅷䅉桂䡁䅍䅉㍂䝁䅕䅢獂䍁䅁兙穂䍁䅁䅣獂䡁䅕兢楂䝁䅫杢湂䍁䅁兙畂䝁䅑䅉楂䝁䅅䅤潂䡁䅉睢療䝁䄰䅉祂䝁䅕兢療䝁䅑党獂䝁䅫杢湂䍁䅁督ㅂ䡁䅁䅣獂䝁䅫党穂䍁䄴䅉啂䝁䅧党杁䝁䅍睢瑂䡁䅁兙畂䡁䅫䅉穂䝁䅕杣㉂䝁䅕督杁䝁䅍睢畂䡁䅑杣桂䝁䅍䅤療䡁䅉督杁䝁䅅杢歂䍁䅁䅚求䝁䅅䅢求䡁䅉督杁䡁䅑䅡桂䡁䅑䅉穂䝁䅕杣㉂䝁䅫睙求䍁䅁䅤潂䝁䅕䅉祂䝁䅕䅣獂䝁䅅睙求䝁䄰党畂䡁䅑䅉桂䝁䄴䅚杁䝁䄴党㍂䍁䅁睙療䝁䄴督あ䡁䅉兤橂䡁䅑兡療䝁䄴䅉瑂䝁䅅杣牂䝁䅕䅤穂䍁䅁杚療䡁䅉䅉祂䝁䅕督灂䝁䅑党畂䡁䅑兡桂䝁䅷䅉桂䝁䄴䅚杁䝁䅷兡湂䝁䅧䅤杁䝁䅍睢瑂䝁䄰党祂䝁䅍兡桂䝁䅷䅉橂䝁䅕杢あ䡁䅉兙獂䍁䅁兙灂䡁䅉䅉橂䝁䄸杢歂䝁䅫䅤灂䝁䄸杢灂䝁䄴睚獁䍁䅁䅡求䝁䅅䅤灂䝁䄴睚獁䍁䅁兙畂䝁䅑䅉祂䝁䅕杚祂䝁䅫睚求䡁䅉兙あ䝁䅫睢畂䍁䅁督㕂䡁䅍䅤求䝁䄰督畁䍁䅁睖桂䡁䅑督橂䝁䄸䅌杁䕁䅫杢橂䍁䄴䅉㍂䝁䅅督杁䝁䅫杢橂䝁䄸杣睂䝁䄸杣桂䡁䅑党歂䍁䅁兡畂䍁䅁免㕁䑁䅕李杁䝁䅅杢歂䍁䅁兡穂䍁䅁䅡求䝁䅅䅚硂䡁䅕兙祂䡁䅑党祂䝁䅕䅚杁䝁䅫杢杁䕁䄰兡桂䝁䄰兡獁䍁䅁杒獂䝁䄸杣灂䝁䅑兙畁䅁䅁䉗䅑䍁偯䅁塂䝁䅅䅤あ䡁䅍䅉塂䝁䅅䅤求䡁䅉䅉啂䝁䅕睙潂䝁䄴睢獂䝁䄸睚灂䝁䅕督獁䍁䅁兓畂䝁䅍杌獁䍁䅁䅤療䝁䅣党あ䝁䅧党祂䍁䅁睤灂䡁䅑䅡杁䝁䅫䅤穂䍁䅁督ㅂ䝁䅉督灂䝁䅑兡桂䡁䅉兡求䡁䅍䅌杁䡁䅍兤睂䡁䅁䅢灂䝁䅕督杁䡁䅁杣療䝁䅑兤橂䡁䅑督杁䝁䅅杢歂䍁䅁督療䝁䅷兤あ䝁䅫睢畂䡁䅍䅉あ䝁䅧兙あ䍁䅁兢桂䝁䄴兙湂䝁䅕䅉桂䝁䄴䅚杁䝁䅍睢畂䡁䅍党祂䡁䅙党杁䡁䅑䅡求䍁䅁杚獂䝁䄸睤杁䝁䄸杚杁䝁䅙䅢ㅂ䝁䅫䅚穂䍁䅁兙畂䝁䅑䅉求䝁䄴党祂䝁䅣入杁䝁䅫杢あ䝁䄸䅌杁䡁䅑䅡祂䝁䄸兤湂䝁䅧䅌杁䝁䅅杢歂䍁䅁睢ㅂ䡁䅑䅉療䝁䅙䅉楂䡁䅕兡獂䝁䅑兡畂䝁䅣督杁䝁䅫杢杁䡁䅑䅡求䍁䅁睙療䝁䄰兢求䡁䅉睙灂䝁䅅䅢獁䍁䅁兡畂䝁䅑兤穂䡁䅑杣灂䝁䅅䅢獁䍁䅁兙畂䝁䅑䅉祂䝁䅕督灂䝁䅑党畂䡁䅑兡桂䝁䅷䅉瑂䝁䅅杣牂䝁䅕䅤穂䍁䅁兡畂䍁䅁䅤潂䝁䅕䅉䉂䝁䄰党祂䝁䅫睙桂䡁䅍䅌杁䕁䅕兤祂䝁䄸䅣求䍁䅷䅉あ䝁䅧党杁䕁䅅督灂䝁䅅兌兂䝁䅅睙灂䝁䅙兡橂䍁䅷䅉あ䝁䅧党杁䕁䄰兡歂䝁䅑䅢求䍁䅁兒桂䡁䅍䅤獁䍁䅁兙畂䝁䅑䅉䉂䝁䅙杣灂䝁䅍兙畁䍁䅁䅖潂䝁䅕䅉橂䝁䄸兢睂䝁䅅杢㕂䍁䅁睢浂䝁䅙党祂䡁䅍䅉祂䝁䅕督灂䝁䅑党畂䡁䅑兡桂䝁䅷䅉桂䝁䄴䅚杁䝁䅍睢瑂䝁䄰党祂䝁䅍兡桂䝁䅷䅉浂䝁䅷睢㍂䍁䅁睙療䝁䄴䅤祂䝁䄸䅢杁䝁䅅杢歂䍁䅁䅣祂䝁䄸䅤求䝁䅍䅤灂䝁䄸杢杁䡁䅁杣療䝁䅑兤橂䡁䅑督獁䍁䅁兡畂䝁䅍䅢ㅂ䝁䅑兡畂䝁䅣䅉楂䝁䅅睙牂䝁䅙䅢療䡁䅣䅉睂䡁䅉党㉂䝁䅕杢あ䝁䅕杣穂䍁䅷䅉㍂䝁䅅䅤求䡁䅉䅉睂䡁䅉党穂䡁䅍兤祂䝁䅕䅉祂䝁䅕睚ㅂ䝁䅷兙あ䝁䄸杣穂䍁䅷䅉あ䝁䅕兢睂䝁䅕杣桂䡁䅑兤祂䝁䅕䅉桂䝁䄴䅚杁䡁䅁杣求䡁䅍督ㅂ䡁䅉党杁䡁䅉党獂䝁䅫党浂䍁䅁杤桂䝁䅷杤求䡁䅍䅌杁䡁䅑䅡求䡁䅉兢療䡁䅍䅤桂䡁䅑兡橂䍁䅁兢灂䡁䅧兡畂䝁䅣䅉㉂䝁䅅䅢㉂䝁䅕督獁䍁䅁䅢求䝁䅅睡杁䝁䅑党あ䝁䅕睙あ䝁䅫睢畂䍁䅁兙畂䝁䅑䅉睂䡁䅉睢あ䝁䅕睙あ䝁䅫睢畂䍁䅁䅣祂䝁䄸䅚ㅂ䝁䅍䅤穂䍁䅷䅉橂䝁䄸兢瑂䝁䅕杣橂䝁䅫兙獂䍁䅁睤桂䡁䅍䅡祂䝁䄸睢瑂䍁䅁督療䝁䅷兤あ䝁䅫睢畂䡁䅍䅌杁䝁䅅杢歂䍁䅁党瑂䝁䅕杣湂䝁䅕杢橂䡁䅫䅉穂䝁䅅杚求䡁䅑入杁䡁䅁杣療䝁䅑兤橂䡁䅑督杁䝁䅅杢歂䍁䅁党硂䡁䅕兡睂䝁䄰党畂䡁䅑䅉浂䝁䄸杣杁䡁䅁䅢ㅂ䝁䄰杙灂䝁䄴睚杁䝁䅅杢歂䍁䅁䅡療䡁䅑䅉㍂䝁䅅䅤求䡁䅉䅉桂䡁䅁䅣獂䝁䅫睙桂䡁䅑兡療䝁䄴督畁䍁䅁兓あ䍁䅁兙獂䡁䅍睢杁䡁䅁杣療䡁䅙兡歂䝁䅕督杁䝁䅧党桂䡁䅑兡畂䝁䅣䅌杁䡁䅙党畂䡁䅑兡獂䝁䅅䅤灂䝁䄸杢獁䍁䅁兙畂䝁䅑䅉桂䝁䅫杣杁䝁䅍睢畂䝁䅑兡あ䝁䅫睢畂䝁䅫杢湂䍁䅁兙畂䝁䅑䅉湂䝁䅅督杁䡁䅁杣療䝁䅑兤橂䡁䅑督杁䝁䅍睢瑂䡁䅁杣灂䡁䅍兡畂䝁䅣䅉橂䝁䄸兢瑂䝁䅕杣橂䝁䅫兙獂䍁䅁杙療䝁䅫䅢求䡁䅉督㝁䍁䅁睤桂䡁䅑党祂䍁䅁䅡求䝁䅅䅤求䡁䅉督杁䝁䅅杢歂䍁䅁䅡求䝁䅅䅤灂䝁䄴睚杁䡁䅍睢獂䡁䅕䅤灂䝁䄸杢穂䑁䅳䅉潂䡁䅫䅚祂䝁䄸杢灂䝁䅍䅉桂䝁䄴䅚杁䝁䅕䅢求䝁䅍䅤祂䝁䅫睙杁䝁䅧党桂䡁䅑兡畂䝁䅣䅉穂䡁䅫督あ䝁䅕兢穂䍁䅁杚療䡁䅉䅉ㅂ䝁䄴䅚求䡁䅉兌浂䝁䅷睢療䡁䅉䅉祂䝁䅅䅚灂䝁䅅杢あ䍁䅁兙睂䡁䅁䅢灂䝁䅍兙あ䝁䅫睢畂䡁䅍睏杁䝁䅍兤穂䡁䅑睢瑂䍁䅁䅡求䝁䅅䅤杁䝁䅅杢歂䍁䅁䅡療䡁䅑䅉㍂䝁䅅䅤求䡁䅉䅉穂䝁䄸䅢ㅂ䡁䅑兡療䝁䄴督㝁䍁䅁䅡㕂䝁䅑杣療䝁䄴兡橂䍁䅁䅣ㅂ䝁䄰䅣杁䝁䅣杣療䡁䅕䅣穂䍁䅁杚療䡁䅉䅉楂䝁䄸兡獂䝁䅕杣杁䝁䄰兙畂䡁䅕杚桂䝁䅍䅤ㅂ䡁䅉党祂䡁䅍䅉桂䝁䄴䅚杁䝁䅅䅢あ䝁䅕杣畂䝁䅅䅤灂䡁䅙党杁䝁䅕杢求䡁䅉睚㕂䍁䅁睙療䝁䄴䅤祂䝁䄸䅢杁䡁䅁兙橂䝁䅳兙湂䝁䅕督㝁䍁䅁兙畂䝁䅑䅉浂䝁䅷党㑂䝁䅫杙獂䝁䅕䅉穂䡁䅑兙灂䝁䄴䅢求䡁䅍督瑁䡁䅍䅤求䝁䅕䅢杁䝁䅍睢畂䝁䄴党橂䡁䅑睢祂䡁䅍䅉浂䝁䄸杣杁䝁䄴兙あ䡁䅕杣桂䝁䅷䅉桂䝁䄴䅚杁䝁䅷兡硂䡁䅕兡歂䍁䅁䅣祂䝁䄸䅣桂䝁䄴党杁䝁䅣兙穂䍁䅁兡畂䍁䅁睙療䝁䄰兢求䡁䅉睙灂䝁䅅䅢杁䝁䅙睢療䝁䅑䅉穂䝁䅕杣㉂䝁䅫睙求䍁䅁兙畂䝁䅑䅉祂䝁䅕督灂䝁䅑党畂䡁䅑兡桂䝁䅷䅉桂䡁䅁䅣獂䝁䅫睙桂䡁䅑兡療䝁䄴督畁䍁䅁兓畂䍁䅁兙歂䝁䅑兡あ䝁䅫睢畂䍁䅷䅉あ䝁䅧党杁䝁䅍睢瑂䡁䅁兙畂䡁䅫䅉療䝁䅙杚求䡁䅉督杁䝁䅑杣桂䝁䅫杢桂䝁䅣党杁䝁䅅杢歂䍁䅁睤桂䡁䅑党祂䍁䅁杣求䍁䄰兤穂䝁䅕䅉睂䡁䅉睢歂䡁䅕睙あ䡁䅍䅌杁䡁䅍兤橂䝁䅧䅉桂䡁䅍䅉歂䡁䅉兙灂䝁䄴兙湂䝁䅕䅉睂䡁䅉睢歂䡁䅕睙あ䡁䅍䅌杁䝁䅕杢湂䝁䅫杢求䝁䅕杣求䝁䅑䅉祂䝁䅅兡畂䡁䅣兙あ䝁䅕杣杁䝁䅧兙祂䡁䅙党穂䡁䅑兡畂䝁䅣䅉穂䝁䄸䅢ㅂ䡁䅑兡療䝁䄴督杁䝁䅙睢祂䍁䅁睙療䝁䄰兢求䡁䅉睙灂䝁䅅䅢獁䍁䅁兡畂䝁䅑兤穂䡁䅑杣灂䝁䅅䅢獁䍁䅁兢桂䡁䅉兡畂䝁䅕䅌杁䝁䅅杢歂䍁䅁杣求䡁䅍兡歂䝁䅕杢あ䝁䅫兙獂䍁䅁兙睂䡁䅁䅢灂䝁䅍兙あ䝁䅫睢畂䡁䅍睏杁䝁䅍睢畂䝁䄴党橂䡁䅑党歂䍁䅁杣療䝁䄸杚杁䝁䅑杣桂䝁䅫杢杁䡁䅍入穂䡁䅑党瑂䡁䅍睏杁䝁䅅杢歂䍁䅁睤桂䡁䅑党祂䍁䅁兣ㅂ䝁䅅䅢灂䡁䅑入杁䡁䅁杣療䝁䅑兤橂䡁䅑督杁䡁䅑䅡桂䡁䅑䅉灂䝁䄴睙獂䡁䅕䅚求䍁䅁䅣療䝁䅫杢あ䍁䄰睢浂䍁䄰兤穂䝁䅕䅉桂䝁䄴䅚杁䡁䅁睢灂䝁䄴䅤瑁䝁䄸杚瑁䝁䅕杢あ䡁䅉入杁䡁䅣兙あ䝁䅕杣杁䝁䅙兡獂䡁䅑杣桂䡁䅑兡療䝁䄴䅌杁䝁䅍睢畂䝁䅑兡あ䝁䅫睢畂䝁䅫杢湂䍁䅷䅉桂䝁䄴䅚杁䡁䅍睙桂䝁䅷党杁䡁䅁杣求䡁䅙党畂䡁䅑兡療䝁䄴䅉穂䡁䅫督あ䝁䅕兢穂䍁䅁杚療䡁䅉䅉橂䝁䄸兢瑂䝁䅕杣橂䝁䅫兙獂䍁䅷䅉瑂䝁䅅杣灂䝁䄴党獁䍁䅁兙畂䝁䅑䅉祂䝁䅕督灂䝁䅑党畂䡁䅑兡桂䝁䅷䅉桂䡁䅁䅣獂䝁䅫睙桂䡁䅑兡療䝁䄴督畁䍁䅁䅖潂䝁䅕䅉橂䝁䄸兢睂䝁䅅杢㕂䍁䅁督求䝁䅷䅢穂䍁䅁兡あ䡁䅍䅉睂䡁䅉睢歂䡁䅕睙あ䡁䅍䅉あ䝁䄸䅉睂䝁䅷兤瑂䝁䅉兡畂䝁䅣䅌杁䝁䅧党桂䡁䅑兡畂䝁䅣䅌杁䝁䅅杢歂䍁䅁兢求䝁䅍䅡桂䝁䄴兡橂䝁䅅䅢杁䡁䅣䅡療䝁䅷党穂䝁䅅䅢求䍁䅁䅚灂䡁䅍䅤祂䝁䅫杙ㅂ䡁䅑睢祂䡁䅍䅉桂䝁䄴䅚杁䝁䅑党桂䝁䅷党祂䡁䅍睏杁䝁䄸杣灂䝁䅣兡畂䝁䅅䅢杁䝁䅕兣ㅂ䝁䅫䅣瑂䝁䅕杢あ䍁䅁兢桂䝁䄴兤浂䝁䅅睙あ䡁䅕杣求䡁䅉督㝁䍁䅁督睂䝁䅕睙灂䝁䅅䅢あ䡁䅫䅉睂䡁䅉睢歂䡁䅕睙あ䍁䅁䅚灂䡁䅍䅤祂䝁䅫杙ㅂ䡁䅑睢祂䡁䅍睏杁䝁䅅杢歂䍁䅁䅚療䍁䄰兡あ䍁䄰入療䡁䅕杣穂䝁䅕䅢浂䍁䅁兙畂䝁䅑䅉祂䝁䅕䅤桂䝁䅫䅢杁䝁䅍䅡桂䝁䅫杢穂䍁䅷䅉桂䡁䅍䅉㍂䝁䅕䅢獂䍁䅁兙穂䍁䅁睤潂䝁䄸䅢求䡁䅍兙獂䝁䅕杣穂䍁䅁兙畂䝁䅑䅉睂䡁䅉兡㉂䝁䅅䅤求䍁䅁䅢桂䝁䅉党獂䍁䅁兙橂䝁䅍睢ㅂ䝁䄴䅤穂䍁䄴䅉塂䝁䅅䅤あ䡁䅍䅉塂䝁䅅䅤求䡁䅉䅉啂䝁䅕睙潂䝁䄴睢獂䝁䄸睚灂䝁䅕督獁䍁䅁兓畂䝁䅍杌杁䡁䅣兙穂䍁䅁杚療䡁䅕杢歂䝁䅕䅚杁䝁䅫杢杁䑁䅅䅏㍁䑁䅑䅉桂䝁䄴䅚杁䝁䅫督杁䝁䅧党桂䝁䅑兣ㅂ䝁䅅杣あ䝁䅕杣求䝁䅑䅉灂䝁䄴䅉佂䝁䄸杣あ䝁䅧䅉䉂䝁䄴䅚療䡁䅙党祂䍁䅷䅉乂䝁䅅督穂䝁䅅睙潂䡁䅕督求䡁䅑䅤穂䍁䄴䅁獄䅇䅁䉘䅕䙁䅣党杁䝁䅅杣求䍁䅁兙杁䙁䅉兒䩂䙁䅑䅉浂䝁䄸睙ㅂ䡁䅍党歂䍁䅁睢畂䍁䅁䅤潂䝁䅕䅉桂䝁䅍兣ㅂ䝁䅫督灂䡁䅑兡療䝁䄴䅌杁䝁䄸睤畂䝁䅕杣穂䝁䅧兡睂䍁䅷䅉桂䝁䄴䅚杁䝁䄸䅣求䡁䅉兙あ䝁䅫睢畂䍁䅁睢浂䍁䅁兡畂䝁䅑兤穂䡁䅑杣灂䝁䅅䅢杁䡁䅁杣療䡁䅁党祂䡁䅑兡求䡁䅍䅉あ䝁䅧杣療䡁䅕睚潂䝁䄸兤あ䍁䅁䅤潂䝁䅕䅉噂䝁䄴兡あ䝁䅕䅚杁䙁䅍䅤桂䡁䅑党穂䍁䄴䅉偂䡁䅕杣杁䡁䅁䅢桂䡁䅑杚療䡁䅉兢杁䝁䅫督杁䝁䅑党穂䝁䅫睚畂䝁䅕䅚杁䡁䅑睢杁䍁䅧兡灁䍁䅁兡歂䝁䅕杢あ䝁䅫杚㕂䍁䅁䅣祂䝁䄸䅣求䡁䅉䅤灂䝁䅕督杁䝁䅙睢祂䍁䅁兙橂䡁䅅兤灂䡁䅍兡あ䝁䅫睢畂䍁䅁䅤潂䝁䅅䅤杁䝁䄸杚浂䝁䅕杣杁䡁䅉党獂䝁䅅䅤灂䡁䅙党杁䡁䅙兙獂䡁䅕党杁䝁䅅睙祂䝁䄸督穂䍁䅁睑䍂䙁䅉兒瑁䕁䅕兑杁䙁䅑兡求䡁䅉䅉硁䍁䅁兡畂䝁䅑兤穂䡁䅑杣灂䝁䅅䅢杁䡁䅉党桂䝁䅷䅉求䡁䅍䅤桂䡁䅑党杁䝁䄰兙祂䝁䅳党あ䡁䅍䅌杁䝁䅫杢歂䡁䅕督あ䡁䅉兡求䡁䅍䅌杁䝁䅅杢歂䍁䅁䅤求䝁䄴兙畂䡁䅑督杁䡁䅑䅡祂䝁䄸兤湂䝁䅧䅉あ䝁䅧党杁䡁䅁杣灂䝁䄴睙灂䡁䅁䅢求䝁䅑䅉桂䡁䅁䅣獂䝁䅫睙桂䡁䅑兡療䝁䄴䅉療䝁䅙䅉療䡁䅕杣杁䡁䅁杣療䡁䅁杣灂䝁䅕䅤桂䡁䅉入杁䡁䅉兡穂䝁䅳䅉桂䡁䅍督求䡁䅍督瑂䝁䅕杢あ䍁䅁兢療䝁䅑党獂䍁䅷䅉潁䝁䅫兡灁䍁䅁䅣祂䝁䄸杤灂䝁䅑党杁䝁䅣杣療䡁䅣䅤潂䍁䅁䅤潂䡁䅉睢ㅂ䝁䅣䅡杁䡁䅍睢睂䝁䅧兡穂䡁䅑兡橂䝁䅅䅤求䝁䅑䅉灂䝁䄴䅚ㅂ䡁䅍䅤祂䝁䅫兙獂䍁䅁睢睂䝁䅕杣桂䡁䅑兡療䝁䄴䅉桂䝁䄴䅚杁䝁䅅杢杁䝁䅅䅤あ䡁䅉兙橂䡁䅑兡㉂䝁䅕䅉療䡁䅁䅣療䡁䅉䅤ㅂ䝁䄴兡あ䡁䅫䅉穂䝁䅕䅤獁䍁䅁兙畂䝁䅑䅉潁䝁䅫兡灂䍁䅫䅉橂䝁䅅䅣灂䡁䅑兙獂䝁䅫来求䍁䅁睢ㅂ䡁䅉䅉楂䡁䅕督灂䝁䄴党穂䡁䅍䅉桂䡁䅁䅣祂䝁䄸䅣祂䝁䅫兙あ䝁䅕䅢㕂䍁䅁睚灂䡁䅙党畂䍁䅁䅤潂䝁䅕䅉橂䝁䅧兙祂䝁䅅睙あ䝁䅕杣灂䡁䅍䅤灂䝁䅍督杁䝁䄸杚杁䝁䄸兤祂䍁䅁兙穂䡁䅍党あ䡁䅍杌杁䙁䅣党杁䝁䅅杣求䍁䅁睢祂䝁䅣兙畂䝁䅫来求䝁䅑䅉桂䝁䄴䅚杁䝁䅍睢畂䝁䅑兤橂䡁䅑䅉療䡁䅕杣杁䝁䄸䅣求䡁䅉兙あ䝁䅫睢畂䡁䅍䅉あ䝁䄸䅉瑂䝁䅅兡畂䡁䅑兙灂䝁䄴䅉療䡁䅕杣杁䡁䅅兤桂䝁䅷兡浂䝁䅫睙桂䡁䅑兡療䝁䄴䅉桂䡁䅍䅉桂䍁䅁杕䙂䕁䅫䅖杁䡁䅕杢歂䝁䅕杣杁䙁䅍党橂䡁䅑兡療䝁䄴督杁䑁䅧兎㉁䍁䅁䅤潂䡁䅉睢ㅂ䝁䅣䅡杁䑁䅧李睁䍁䅁睢浂䍁䅁䅤潂䝁䅕䅉䩂䝁䄴䅤求䡁䅉杢桂䝁䅷䅉卂䝁䅕杤求䝁䄴兤求䍁䅁睑療䝁䅑党杁䝁䄸杚杁䑁䅅兏㑁䑁䅙䅌杁䝁䅅督杁䝁䅅兢求䝁䄴䅚求䝁䅑䅉潁䡁䅑䅡求䍁䅁䍈䑂䝁䄸䅚求䉁朰克獁䍁䅁兙畂䝁䅑䅉湂䝁䅕杢求䡁䅉兙獂䝁䅷入杁䝁䅅杣求䍁䅁杢療䡁䅑䅉穂䡁䅕杙煂䝁䅕睙あ䍁䅁䅤療䍁䅁杚求䝁䅑党祂䝁䅅䅢杁䝁䅫杢橂䝁䄸兢求䍁䅁䅤桂䡁䅧䅉あ䝁䄸䅉あ䝁䅧党杁䝁䅕䅥あ䝁䅕杢あ䍁䅁睤求䍁䅁睙ㅂ䡁䅉杣求䝁䄴䅤獂䡁䅫䅉歂䝁䅫督あ䡁䅉兡楂䡁䅕䅤求䍁䅁睢ㅂ䡁䅉䅉灂䝁䄴睙療䝁䄰党杁䡁䅑睢杁䝁䄸兤祂䍁䅁督あ䝁䄸睙牂䝁䅧睢獂䝁䅑党祂䡁䅍䅉桂䝁䄴䅚杁䝁䄰兙灂䝁䄴䅤桂䝁䅫杢杁䝁䄸兤祂䍁䅁兣ㅂ䝁䅅䅢灂䝁䅙兡橂䝁䅅䅤灂䝁䄸杢杁䝁䅅督杁䝁䅅䅉卂䕁䅕兓啂䍁䄴䅉塂䝁䅕䅉祂䝁䅕兢桂䝁䅫杢杁䡁䅍兤楂䝁䅯党橂䡁䅑䅉あ䝁䄸䅉穂䡁䅑兙あ䝁䅕䅉桂䝁䄴䅚杁䝁䅷睢橂䝁䅅䅢杁䡁䅑兙㑂䝁䅕督杁䝁䄸杢杁䝁䄸兤祂䍁䅁兡畂䝁䅍睢瑂䝁䅕䅉桂䝁䄴䅚杁䡁䅁杣療䡁䅁党祂䡁䅑入杁䝁䅅杢歂䍁䅁䅤療䍁䅁兖畁䙁䅍杌杁䝁䅙党歂䝁䅕杣桂䝁䅷䅉灂䝁䄴睙療䝁䄰党杁䝁䅅杢歂䍁䅁党㑂䝁䅍兡穂䝁䅕䅉あ䝁䅅䅥求䡁䅍䅉療䝁䄴䅉療䡁䅕杣杁䡁䅕杢歂䝁䅫督あ䡁䅉兡楂䡁䅕䅤求䝁䅑䅉灂䝁䄴睙療䝁䄰党畁䍁䅁兑穂䍁䅁睢浂䍁䅁䅒求䝁䅍党瑂䝁䅉党祂䍁䅁睍硁䍁䅷䅉祁䑁䅁杍穁䍁䅷䅉㍂䝁䅕䅉療䡁䅣杢求䝁䅑䅉ㅁ䑁䅙兏杁䝁䅉兤灂䝁䅷䅚灂䝁䄴睚穂䍁䅁兡畂䍁䅁䅎硁䍁䅁督あ䝁䅅䅤求䡁䅍䅉㍂䝁䅫䅤潂䍁䅁兙睂䡁䅁杣療䡁䅧兡瑂䝁䅅䅤求䝁䅷入杁䑁䅅免祁䍁䄴睍杁䝁䄰兡獂䝁䅷兡療䝁䄴䅉祂䝁䅕杢あ䝁䅅杙獂䝁䅕䅉穂䡁䅅兤桂䡁䅉党杁䝁䅙党求䡁䅑䅌杁䝁䅍睢畂䡁䅍兡穂䡁䅑兡畂䝁䅣䅉療䝁䅙䅉ぁ䑁䅫睍杁䡁䅣兙祂䝁䅕䅡療䡁䅕督求䍁䄸䅚灂䡁䅍䅤祂䝁䅫杙ㅂ䡁䅑兡療䝁䄴䅉楂䡁䅕兡獂䝁䅑兡畂䝁䅣督獁䍁䅁睎睁䍁䅁䅢灂䝁䅣䅡あ䍁䅁兢桂䝁䄴兤浂䝁䅅睙あ䡁䅕杣灂䝁䄴睚杁䝁䅉兤灂䝁䅷䅚灂䝁䄴睚穂䍁䅷䅉療䝁䄴党杁䝁䅙䅢求䡁䅧睌療䝁䅙杚灂䝁䅍党杁䝁䅉兤灂䝁䅷䅚灂䝁䄴睚獁䍁䅁兙畂䝁䅑䅉浂䝁䅫杤求䍁䅁杖桂䝁䅷兤求䍁䅁兑歂䝁䅑䅉兂䝁䄸杣あ䝁䅙睢獂䝁䅫睢杁䝁䅉兤灂䝁䅷䅚灂䝁䄴睚穂䍁䄴䅉䩂䝁䄴䅉桂䝁䅑䅚灂䡁䅑兡療䝁䄴䅌杁䝁䅅督杁䝁䄸杚杁䕁䅑党橂䝁䅕兢楂䝁䅕杣杁䑁䅍免獁䍁䅁杍睁䑁䅉睍獁䍁䅁睤求䍁䅁䅡桂䝁䅑䅉穂䝁䅫䅥杁䝁䅑党㉂䝁䅕䅢療䡁䅁兢求䝁䄴䅤杁䡁䅁杣療䝁䅯党橂䡁䅑督杁䍁䅧睤潂䝁䅫睙潂䍁䅁兙祂䝁䅕䅉畂䝁䄸䅤杁䝁䅫杢橂䝁䅷兤歂䝁䅕䅚杁䝁䅫杢杁䡁䅑䅡求䍁䅁杙ㅂ䝁䅫䅢歂䝁䅫杢湂䍁䅁睙療䡁䅕杢あ䍁䅁杢療䡁䅑党歂䍁䅁兙楂䝁䄸杤求䍁䅫杌杁䙁䅣䅡灂䝁䅷党杁䡁䅑䅡求䍁䅁兢桂䝁䅯睢祂䝁䅫䅤㕂䍁䅁睢浂䍁䅁睢ㅂ䡁䅉䅉睂䝁䄸杣あ䝁䅙睢獂䝁䅫睢杁䝁䅍睢畂䡁䅍兡穂䡁䅑督杁䝁䄸杚杁䡁䅍兡畂䝁䅣䅢求䍁䄰䅤求䝁䄴兙畂䡁䅑䅉睂䡁䅉睢睂䝁䅕杣あ䝁䅫党穂䍁䅷䅉㍂䝁䅕䅉桂䝁䅷督療䍁䅁睢㍂䝁䄴䅉桂䍁䅁睚祂䝁䄸睤灂䝁䄴睚杁䝁䄴兤瑂䝁䅉党祂䍁䅁睢浂䍁䅁兢ㅂ䝁䅷䅤灂䍁䄰䅤求䝁䄴兙畂䡁䅑䅉睂䡁䅉睢睂䝁䅕杣あ䝁䅫党穂䍁䄴䅉䉂䡁䅍䅉療䝁䅙䅉䕂䝁䅕睙求䝁䄰杙求䡁䅉䅉穁䑁䅅䅌杁䑁䅉䅍祁䑁䅍䅌杁䝁䄸兤祂䍁䅁杙ㅂ䝁䅫䅢歂䝁䅫杢湂䡁䅍䅉㍂䝁䅕杣求䍁䅁兙睂䡁䅁杣療䡁䅧兡瑂䝁䅅䅤求䝁䅷入杁䑁䅫䅏畁䑁䅉兊杁䝁䅷党桂䡁䅍党歂䍁䅷䅉㍂䝁䅫䅤潂䍁䅁杢療䍁䅁督灂䝁䄴睚獂䝁䅕䅉あ䝁䅕杢桂䝁䄴䅤杁䝁䅅睙橂䝁䄸兤畂䡁䅑兡畂䝁䅣䅉浂䝁䄸杣杁䝁䄰睢祂䝁䅕䅉あ䝁䅧兙畂䍁䅁兙睂䡁䅁杣療䡁䅧兡瑂䝁䅅䅤求䝁䅷入杁䑁䅉杌㕁䍁䅕䅉療䝁䅙䅉療䡁䅕杣杁䡁䅑睢あ䝁䅅䅢杁䝁䅅杢畂䡁䅕兙獂䝁䅫来求䝁䅑䅉楂䝁䅅督求䍁䅁杣求䝁䄴䅤桂䝁䅷䅉祂䝁䅕杤求䝁䄴兤求䍁䅁兙畂䝁䅑䅉畂䝁䄸䅉穂䝁䅫杢湂䝁䅷党杁䝁䅫杢歂䡁䅕督あ䡁䅉入杁䝁䅅睙橂䝁䄸兤畂䡁䅑兡畂䝁䅣䅉浂䝁䄸杣杁䝁䄰睢祂䝁䅕䅉あ䝁䅧兙畂䍁䅁兙睂䡁䅁杣療䡁䅧兡瑂䝁䅅䅤求䝁䅷入杁䑁䅅免畁䑁䅁兊杁䝁䄸杚杁䝁䄸兤祂䍁䅁䅤療䡁䅑兙獂䍁䅁兙畂䝁䄴兤桂䝁䅷兡㙂䝁䅕䅚杁䝁䅉兙穂䝁䅕䅉祂䝁䅕杢あ䝁䅅䅢杁䡁䅉党㉂䝁䅕杢ㅂ䝁䅕杌杁䙁䅣党杁䝁䅫杢あ䝁䅕杢歂䍁䅁䅤療䍁䅁兢桂䝁䅫杢あ䝁䅅兡畂䍁䅁兙杁䝁䅑兡㉂䝁䅕杣穂䝁䅫杚灂䝁䅕䅚杁䝁䄰兡㑂䍁䅁睢浂䍁䅁䅤求䝁䄴兙畂䡁䅑督杁䡁䅑睢杁䝁䅷兡瑂䝁䅫䅤杁䝁䄸兤祂䍁䅁党㑂䡁䅁睢穂䡁䅕杣求䍁䅁䅤療䍁䅁兙畂䡁䅫䅉穂䝁䅫杢湂䝁䅷党杁䡁䅑党畂䝁䅅杢あ䍁䅁睢祂䍁䅁兡畂䝁䅑兤穂䡁䅑杣㕂䍁䄴䅉䉂䡁䅍䅉療䝁䅙䅉䕂䝁䅕睙求䝁䄰杙求䡁䅉䅉穁䑁䅅䅌杁䑁䅉䅍祁䑁䅍䅌杁䝁䄸兤祂䍁䅁睔睂䝁䅕杣桂䡁䅑兡畂䝁䅣䅉兂䝁䄸杣あ䝁䅙睢獂䝁䅫睢杁䡁䅣兙穂䍁䅁兙睂䡁䅁杣療䡁䅧兡瑂䝁䅅䅤求䝁䅷入杁䑁䅫䅏畁䑁䅑兊杁䝁䅷党桂䡁䅍党歂䍁䄴䅉呂䕁䅷䅉卂䝁䅕杢あ䍁䅁睑潂䝁䅅杢湂䝁䅕䅉療䝁䄴䅉畂䝁䅕睤杁䝁䅅杢歂䍁䅁杣求䝁䄴党㍂䝁䅅䅢杁䝁䅷党桂䡁䅍党穂䍁䅁䅤療䝁䅣党あ䝁䅧党祂䍁䅁睚祂䝁䅕睤杁䝁䅅䅣睂䡁䅉睢㑂䝁䅫兢桂䡁䅑党獂䡁䅫䅉ぁ䑁䅑杌睁䍁䅕䅉桂䝁䄴䅚杁䑁䅉䅎畁䑁䅍兊杁䝁䅑兤祂䝁䅫杢湂䍁䅁䅤潂䝁䅕䅉㕂䝁䅕兙祂䡁䅍䅉求䝁䄴䅚求䝁䅑䅉䕂䝁䅕睙求䝁䄰杙求䡁䅉䅉穁䑁䅅䅌杁䑁䅉䅍祁䑁䅍䅉桂䝁䄴䅚杁䑁䅉䅍祁䑁䅉䅌杁䡁䅉党穂䡁䅁党橂䡁䅑兡㉂䝁䅕䅢㕂䍁䅷䅉桂䝁䄴䅚杁䝁䄸兤祂䍁䅁睑桂䡁䅍䅡杁䙁䅉党畂䡁䅑䅉䑂䝁䅧兙畂䝁䅣党杁䝁䄸杢杁䝁䄴党㍂䍁䅁兙畂䝁䅑䅉祂䝁䅕杢求䡁䅣兙獂䍁䅁䅢求䝁䅅督求䡁䅍䅉あ䝁䄸睚求䡁䅑䅡求䡁䅉䅉湂䡁䅉党㍂䍁䅁兙睂䡁䅁杣療䡁䅧兡瑂䝁䅅䅤求䝁䅷入杁䑁䅍免畁䑁䅁兊杁䝁䅅杢歂䍁䅁免ぁ䍁䄴睍汁䍁䅁䅚ㅂ䡁䅉兡畂䝁䅣䅉あ䝁䅧党杁䡁䅫党桂䡁䅉督杁䝁䅕杢歂䝁䅕䅚杁䕁䅑党橂䝁䅕兢楂䝁䅕杣杁䑁䅍免獁䍁䅁杍睁䑁䅉睍杁䝁䅅杢歂䍁䅁杍睁䑁䅉杍獁䍁䅁杣求䡁䅍䅣求䝁䅍䅤灂䡁䅙党獂䡁䅫杌杁䙁䅣党杁䝁䅧兙㉂䝁䅕䅉浂䡁䅕䅢獂䡁䅫䅉灂䝁䄴䅤求䝁䅣杣桂䡁䅑党歂䍁䅁兙橂䡁䅅兤灂䡁䅍兡あ䝁䅫睢畂䍁䅷䅉獂䝁䅕兙穂䝁䅫杢湂䍁䅁兙畂䝁䅑䅉療䡁䅁党祂䝁䅅䅤灂䝁䄸杢穂䍁䅁䅣獂䝁䅅䅤浂䝁䄸杣瑂䡁䅍䅉獂䝁䅕䅚杁䝁䅉入杁䝁䅅䅉穂䝁䅕杢灂䝁䄸杣杁䝁䄰兙畂䝁䅅睚求䝁䄰党畂䡁䅑䅉あ䝁䅕兙瑂䍁䅁睤灂䡁䅑䅡杁䝁䅑党橂䝁䅅䅚求䡁䅍䅉療䝁䅙䅉灂䝁䄴䅚ㅂ䡁䅍䅤祂䝁䅫兙獂䍁䅁杣求䝁䅅䅢杁䝁䅕督あ䝁䅅䅤求䍁䅁党㑂䡁䅁党祂䝁䅫党畂䝁䅍党畁䍁䅁睔ㅂ䡁䅉䅉瑂䝁䅫督穂䝁䅫睢畂䍁䅁兡穂䍁䅁䅤療䍁䅁䅚求䝁䅷兡㉂䝁䅕杣杁䝁䅅䅤あ䡁䅉兙橂䡁䅑兡㉂䝁䅕䅉獂䝁䄸杢湂䍁䄰䅤求䡁䅉兢杁䡁䅍䅤療䝁䅍睡潂䝁䄸䅢歂䝁䅕杣杁䡁䅉党あ䡁䅕杣畂䡁䅍䅉灂䝁䄴䅉桂䝁䅷䅢杁䝁䄰兙祂䝁䅳党あ䍁䅁党畂䡁䅙兡祂䝁䄸杢瑂䝁䅕杢あ䡁䅍䅉楂䡁䅫䅉湂䡁䅉睢㍂䝁䅫杢湂䍁䅁睙桂䡁䅍䅡杁䝁䅙䅢療䡁䅣䅉あ䝁䅧杣療䡁䅕睚潂䍁䅁䅚灂䡁䅍睙灂䡁䅁䅢灂䝁䄴党歂䍁䅁兡畂䡁䅙党穂䡁䅑兢求䝁䄴䅤杁䝁䅫杢杁䝁䅧兡湂䝁䅧兌硂䡁䅕兙獂䝁䅫䅤㕂䍁䅁杣求䝁䅅䅢杁䝁䅕督あ䝁䅅䅤求䍁䅁睤潂䝁䅫䅢求䍁䅁兢桂䝁䅫杢あ䝁䅅兡畂䝁䅫杢湂䍁䅁兙杁䡁䅍䅤祂䝁䄸杢湂䍁䅁杙桂䝁䅷兙畂䝁䅍党杁䡁䅍䅡求䝁䅕䅤畁䅁䅁硡䅧佁䉉䅁塂䝁䅕䅉桂䡁䅉党杁䝁䅅䅉穂䝁䅕䅢浂䍁䄰兙歂䝁䄰兡畂䝁䅫督あ䝁䅕杣求䝁䅑䅌杁䡁䅍党獂䝁䅙兌瑂䝁䅅杢桂䝁䅣党歂䍁䅁杣求䝁䅅䅢杁䝁䅕督あ䝁䅅䅤求䍁䅁兡畂䡁䅙党穂䡁䅑兢求䝁䄴䅤杁䡁䅑杣ㅂ䡁䅍䅤杁䍁䅧杉卂䕁䅕兓啂䍁䅉克杁䡁䅣兡あ䝁䅧䅉潂䝁䅕兙歂䡁䅅兤桂䡁䅉䅤求䡁䅉督杁䝁䅫杢杁䕁䅍䅡灂䝁䅍兙湂䝁䄸杌杁䕁䅅督杁䝁䄸杚杁䕁䅯兙畂䡁䅕兙祂䡁䅫䅉祁䑁䅣䅌杁䑁䅉䅍祁䑁䅕䅌杁䡁䅣党杁䝁䄸睤畂䍁䅁睢祂䍁䅁䅡桂䡁䅙党杁䝁䅅杢杁䝁䅫杢あ䝁䅕杣求䡁䅍䅤杁䝁䅫杢杁䑁䅑兎祁䍁䅁䅣祂䝁䄸䅣求䡁䅉䅤灂䝁䅕督杁䝁䅫杢杁䑁䅍兎杁䡁䅍䅤桂䡁䅑党穂䍁䅁兙畂䝁䅑䅉䍂䡁䅉兡あ䝁䅫督潂䍁䅁睑療䝁䅷兤瑂䝁䅉兡桂䍁䅁睙療䝁䄴督灂䡁䅍䅤灂䝁䄴睚杁䝁䄸杚杁䑁䅅睎穁䍁䅷杍睁䑁䅅䅉穂䝁䅫䅤求䡁䅍杌䅁䝁地䅁䵁睄䅁睖求䝁䅅䅤潂䝁䅕杣浂䝁䄸杣歂䍁䅁兓畂䡁䅑党祂䝁䄴兙あ䝁䅫睢畂䝁䅅䅢杁䡁䅁䅢橂䍁䅷䅉桂䝁䄴䅉求䝁䄴党祂䝁䅣入杁䡁䅍党祂䡁䅙兡橂䝁䅕督杁䝁䅍睢瑂䡁䅁兙畂䡁䅫䅌杁䡁䅁杣療䡁䅙兡歂䝁䅕督杁䝁䅕兣ㅂ䝁䅫䅣瑂䝁䅕杢あ䍁䅁兙畂䝁䅑䅉穂䝁䅕杣㉂䝁䅫睙求䡁䅍䅉浂䝁䄸杣杁䡁䅑䅡求䍁䅁䅚祂䝁䅫䅢獂䝁䅫杢湂䍁䅷䅉求䡁䅙兙獂䡁䅕兙あ䝁䅫睢畂䍁䅷䅉橂䝁䄸兢睂䝁䅷党あ䝁䅫睢畂䍁䅷䅉睂䡁䅉睢歂䡁䅕睙あ䝁䅫睢畂䍁䅷䅉桂䝁䄴䅚杁䝁䅫杢あ䝁䅕杣㉂䝁䅕杢あ䝁䅫睢畂䍁䅁睢浂䍁䅁睢灂䝁䅷䅌杁䝁䅣党療䡁䅑䅡求䡁䅉兢桂䝁䅷䅌杁䝁䅅杢歂䍁䅁杢桂䡁䅑兤祂䝁䅅䅢杁䝁䅣兙穂䍁䅁睤求䝁䅷䅢穂䍁䅁睤療䡁䅉䅢歂䡁䅣兡歂䝁䅕杌杁䙁䅑䅡求䍁䅁睙療䝁䄰䅣桂䝁䄴入杁䝁䄸䅣求䡁䅉兙あ䝁䅕督杁䡁䅑䅡祂䝁䄸兤湂䝁䅧䅉あ䝁䅧杣求䝁䅕䅉穂䝁䅕睚瑂䝁䅕杢あ䡁䅍杏杁䕁䅑杣灂䝁䅷䅢灂䝁䄴睚杁䝁䅅杢歂䍁䅁兒㉂䝁䅅䅢ㅂ䝁䅅䅤灂䝁䄸杢㝁䍁䅁睖求䝁䅷䅢杁䕁䅍睢畂䡁䅍䅤祂䡁䅕睙あ䝁䅫睢畂䍁䅁兙畂䝁䅑䅉䑂䝁䄸兢睂䝁䅷党あ䝁䅫睢畂䡁䅍睏杁䝁䅅杢歂䍁䅁䅕祂䝁䄸䅚ㅂ䝁䅍䅤灂䝁䄸杢杁䝁䅅杢歂䍁䅁兓畂䡁䅑党祂䡁䅙党畂䡁䅑兡療䝁䄴杌杁䕁䅫䅤杁䝁䄸杚浂䝁䅕杣穂䍁䅁兢桂䝁䄴兙湂䝁䅕䅚杁䡁䅁杣求䡁䅍督ㅂ䡁䅉党杁䝁䅑杣灂䝁䅷䅢灂䝁䄴睚㝁䍁䅁䅚灂䡁䅉党橂䡁䅑兡療䝁䄴兙獂䍁䅁䅚祂䝁䅫䅢獂䝁䅫杢湂䍁䅁督求䡁䅉杤灂䝁䅍党穂䍁䅷䅉桂䝁䄴䅚杁䝁䅷睢湂䝁䅣兡畂䝁䅣䅉桂䝁䄴䅚杁䝁䄰党桂䡁䅍兤祂䝁䅕兢求䝁䄴䅤杁䡁䅍党祂䡁䅙兡橂䝁䅕督杁䡁䅣䅡灂䝁䅷党杁䝁䅑杣灂䝁䅷䅢灂䝁䄴睚㝁䍁䅁督求䡁䅉杤灂䝁䅍党穂䍁䅁杣求䝁䅷兙あ䝁䅕䅚杁䡁䅑睢杁䡁䅉睢あ䝁䅅杣㕂䍁䄰督あ䝁䅕党祂䝁䅅杙獂䝁䅕䅉穂䡁䅫督あ䝁䅕兢穂䍁䅷䅉潂䝁䅫睚潂䍁䅁䅤求䝁䄰䅣求䡁䅉兙あ䡁䅕杣求䍁䅁兙畂䝁䅑䅉潂䝁䅫睚潂䍁䅁䅣祂䝁䅕督穂䡁䅕杣求䍁䅁督求䝁䄴督療䡁䅉督獁䍁䅁䅚祂䝁䅫䅢獂䝁䅫杢湂䍁䅁杣求䝁䅅兢求䡁䅉督獁䍁䅁兙畂䝁䅑䅉橂䝁䅫杣橂䡁䅕䅢桂䡁䅑兡療䝁䄴䅉穂䡁䅕杙穂䑁䅳䅉療䡁䅁党畂䍁䄰䅡療䝁䅷党杁䝁䅅杢歂䍁䅁睙桂䡁䅍党歂䍁䄰䅡療䝁䅷党杁䝁䅷睢湂䝁䅣兡畂䝁䅣䅉穂䝁䅕杣㉂䝁䅫睙求䡁䅍睏杁䝁䅑杣灂䝁䅷䅢灂䝁䄴睚杁䝁䅙䅢ㅂ䝁䅫䅚穂䑁䅳䅉桂䝁䄴䅚杁䝁䅫杢あ䝁䅕杣㉂䝁䅕杢あ䝁䅫睢畂䍁䅁兙畂䝁䅑䅉祂䝁䅕兢求䝁䅑兡桂䡁䅑兡療䝁䄴䅉穂䝁䅕杣㉂䝁䅫睙求䡁䅍杌杁䙁䅑䅡求䍁䅁睙療䝁䄰䅣桂䝁䄴入杁䝁䅅䅢穂䝁䄸䅉睂䡁䅉睢㉂䝁䅫䅚求䡁䅍䅉あ䡁䅕杙ㅂ䝁䅷兙祂䍁䅁䅡桂䝁䄴䅚獂䝁䅫杢湂䍁䅷䅉瑂䝁䅅杢桂䝁䅣党瑂䝁䅕杢あ䍁䅷䅉桂䝁䄴䅚杁䝁䅍睢畂䝁䄴党橂䡁䅑兡療䝁䄴䅉穂䝁䅕杣㉂䝁䅫睙求䡁䅍睏杁䝁䅍党瑂䝁䅕杢あ䝁䅫杢湂䍁䅁䅣祂䝁䄸䅚ㅂ䝁䅍䅤穂䍁䅷䅉灂䝁䄴睙獂䡁䅕䅚灂䝁䄴睚杁䡁䅁䅢ㅂ䝁䅣督獁䍁䅁杚獂䝁䄸兙あ䍁䅁兙畂䝁䅑䅉穂䡁䅑兙湂䝁䅕䅉求䡁䅅兤灂䡁䅁兢求䝁䄴䅤獁䍁䅁兙畂䝁䅑䅉あ䝁䄸杣硂䡁䅕党瑁䝁䅅杢歂䍁䄰䅚祂䝁䅅睚杁䡁䅉党歂䡁䅕睙あ䝁䅫睢畂䍁䅁䅤求䝁䅍䅡畂䝁䄸䅢療䝁䅣入杁䝁䅙睢祂䍁䅁来療䝁䄴兙獂䍁䅁兡穂䝁䄸䅢桂䡁䅑兡療䝁䄴睏杁䝁䅍睢瑂䡁䅁䅢求䡁䅑兡療䝁䄴䅉あ䝁䄸睢獂䡁䅍䅌杁䡁䅍兤橂䝁䅧䅉桂䡁䅍䅉穂䝁䅅杚求䡁䅑入杁䡁䅙兙獂䡁䅙党穂䍁䅷䅉睂䡁䅉睢歂䡁䅕睙あ䝁䅫睢畂䍁䅁䅣桂䝁䅍睡求䡁䅉督獁䍁䅁䅚療䡁䅣杢潂䝁䄸䅢求䍁䅁杣求䡁䅍党祂䡁䅙睢灂䡁䅉䅉瑂䝁䄸杢灂䡁䅑睢祂䝁䅫杢湂䍁䅷䅉浂䝁䅷睢㍂䍁䅁睙療䝁䄴䅤祂䝁䄸䅢獁䍁䅁兡穂䝁䄸䅢桂䡁䅑兡療䝁䄴䅉睂䝁䅅睙牂䝁䅕杣穂䍁䅷䅉瑂䡁䅕䅢あ䝁䅫督あ䝁䅅睚求䍁䅁杚祂䝁䅅睙あ䡁䅕杣灂䝁䄴睚杁䡁䅍入穂䡁䅑党瑂䡁䅍䅉桂䝁䄴䅚杁䡁䅍兙畂䝁䅑兌橂䝁䄸杢あ䡁䅉睢獂䍁䅁䅤求䝁䅍䅡畂䝁䄸䅢療䝁䅣兡求䡁䅍睏杁䝁䅷兡畂䝁䅕杣杁䝁䅧兙畂䝁䅣党祂䡁䅍䅉あ䝁䄸䅉穂䡁䅕督睂䝁䅕杢歂䍁䅁兙杁䝁䅍兙穂䝁䅫杢湂䍁䅁督あ䡁䅉兡畂䝁䅣䅉灂䝁䄴䅉潂䝁䅫睚潂䍁䄰䅤求䝁䄰䅣求䡁䅉兙あ䡁䅕杣求䍁䅁兙畂䝁䅑䅉潂䝁䅫睚潂䍁䄰䅣祂䝁䅕督穂䡁䅕杣求䍁䅁睤求䝁䅷䅢穂䑁䅳䅉桂䝁䄴䅚杁䡁䅣党獂䝁䅷䅉呂䝁䅕杣㉂䝁䅫睙求䡁䅍杌杁䕁䅫杢杁䝁䅅䅚歂䝁䅫䅤灂䝁䄸杢獁䍁䅁兡あ䍁䅁睢浂䝁䅙党祂䡁䅍䅉祂䝁䅕兌求䝁䄴䅤祂䡁䅫䅌杁䝁䅙兡穂䝁䅧兡畂䝁䅣䅌杁䝁䅅杢歂䍁䅁睤求䝁䅷䅢杁䝁䅅杙桂䝁䄴䅚療䝁䄴兢求䝁䄴䅤杁䡁䅍党祂䡁䅙兡橂䝁䅕督獁䍁䅁兙穂䍁䅁睤求䝁䅷䅢杁䝁䅅督杁䡁䅁兙あ䝁䅕杢あ䝁䅕䅚杁䝁䅉睢あ䡁䅑睢瑂䍁䅁䅡療䝁䅷党獁䍁䅁䅤ㅂ䝁䅉兤獂䝁䅅杣瑁䝁䅧兙畂䝁䅑䅢灂䝁䄴睚杁䝁䅕兣ㅂ䝁䅫䅣瑂䝁䅕杢あ䍁䅷䅉睂䡁䅉党穂䡁䅍兤祂䝁䅕兌橂䝁䄸杢あ䡁䅉睢獂䍁䅁党硂䡁䅕兡睂䝁䄰党畂䡁䅑䅌杁䝁䅅杢歂䍁䅁䅚祂䝁䅫䅢獂䍁䅁䅣灂䡁䅁党杁䝁䅅杢歂䍁䅁䅤ㅂ䝁䅉兤獂䝁䅅杣穂䑁䅳䅉桂䡁䅉䅤灂䝁䅙兡橂䝁䅫兙獂䍁䅁䅢灂䝁䅙䅤杁䡁䅍入穂䡁䅑党瑂䡁䅍䅌杁䝁䅫杢橂䝁䅷兤歂䝁䅫杢湂䍁䅁杣求䝁䅍兡睂䡁䅉睢橂䝁䅅䅤灂䝁䄴睚杁䡁䅉睢歂䍁䅷䅉睂䡁䅉睢湂䡁䅉党穂䡁䅍兡畂䝁䅣䅉橂䝁䅅杤灂䡁䅑入杁䡁䅁兤瑂䡁䅁兡畂䝁䅣䅌杁䝁䅅杢歂䍁䅁杣求䝁䅷兙あ䝁䅕䅚杁䝁䅅兤あ䝁䄸兢桂䡁䅑兡療䝁䄴䅉桂䝁䄴䅚杁䝁䅍睢畂䡁䅑杣療䝁䅷䅉穂䡁䅫督あ䝁䅕兢穂䍁䅷䅉桂䡁䅍䅉㍂䝁䅕䅢獂䍁䅁兙穂䍁䅁睚桂䡁䅍䅌杁䝁䅧入歂䡁䅉兙ㅂ䝁䅷兡橂䍁䅷䅉睂䝁䅷兤畂䝁䅣党祂䍁䅷䅉桂䝁䄴䅚杁䝁䅧入楂䡁䅉兡歂䍁䅁䅢灂䝁䅙䅤杁䡁䅍入穂䡁䅑党瑂䡁䅍睏杁䝁䅅杢歂䍁䅁督療䝁䅙䅤㍂䝁䅅杣求䍁䅷䅉桂䡁䅕䅤療䝁䄰兙あ䝁䅫睢畂䍁䅁兙畂䝁䅑䅉浂䝁䅷睢㍂䍁䅁兢求䝁䅅督ㅂ䡁䅉党瑂䝁䅕杢あ䍁䅁督療䝁䅷兤あ䝁䅫睢畂䡁䅍杌杁䕁䅙兤祂䡁䅑䅡求䡁䅉䅌杁䝁䅫䅤杁䡁䅁杣療䡁䅙兡歂䝁䅕督杁䝁䅕䅢求䝁䅍䅤祂䝁䅫睙桂䝁䅷䅉桂䝁䄴䅚杁䝁䅧入歂䡁䅉兙ㅂ䝁䅷兡橂䍁䅁䅣療䡁䅣党祂䍁䅁䅤祂䝁䅅杢穂䝁䄰兡穂䡁䅍兡療䝁䄴䅉あ䝁䄸䅉穂䡁䅕杙穂䝁䅕兙杁䝁䅕兣ㅂ䝁䅫䅣瑂䝁䅕杢あ䑁䅳䅉桂䝁䄴䅚杁䡁䅁杣求䡁䅍督ㅂ䡁䅉党杁䡁䅁兤瑂䡁䅁兡畂䝁䅣䅉桂䝁䄴䅚杁䡁䅉党穂䝁䅕杣㉂䝁䄸兡祂䍁䅁督あ䝁䅫兢ㅂ䝁䅷兙あ䝁䅫睢畂䍁䅁督求䡁䅉杤灂䝁䅍党穂䍁䅷䅉穂䡁䅕睙潂䍁䅁兙穂䍁䅁兙橂䝁䅫䅚灂䡁䅯兡畂䝁䅣䅌杁䝁䅙杣桂䝁䅍䅤ㅂ䡁䅉兡畂䝁䅣䅌杁䝁䅍党瑂䝁䅕杢あ䝁䅫杢湂䍁䅷䅉桂䝁䄴䅚杁䝁䅍睢灂䝁䅷党歂䍁䄰䅤ㅂ䝁䅉兡畂䝁䅣䅉灂䝁䄴䅤求䡁䅉杤求䝁䄴䅤灂䝁䄸杢畁䍁䅁䅖潂䝁䅕䅉橂䝁䄸兢睂䝁䅅杢㕂䍁䅁睤桂䡁䅍䅉灂䝁䄴睙療䡁䅉䅣療䡁䅉兙あ䝁䅕䅚杁䝁䅫杢杁䑁䅅兏㍁䑁䅉䅉桂䝁䄴䅚杁䝁䅫督杁䝁䅉兙穂䝁䅕䅚杁䝁䅫杢杁䕁䅧睢ㅂ䡁䅍䅤療䝁䄴䅌杁䙁䅑党㑂䝁䅅督畁䅁䅁剷䅍䭁伴䅁塂䝁䅕杙穂䡁䅑党祂䍁䅁杒灂䝁䄴兙畂䝁䅍兡桂䝁䅷䅉䑂䝁䄸杣睂䝁䄸杣桂䡁䅑兡療䝁䄴䅉療䡁䅁党祂䝁䅅䅤求䡁䅍䅉桂䡁䅍䅉あ䝁䅧党杁䝁䅉兙畂䝁䅳䅉潂䝁䄸䅢歂䝁䅫杢湂䍁䅁睙療䝁䄰䅣桂䝁䄴入杁䝁䅙睢祂䍁䅁睖求䝁䅉督あ䝁䅕杣杁䕁䅉兙畂䝁䅳䅌杁䕁䄴兙あ䝁䅫睢畂䝁䅅䅢杁䕁䅅督穂䝁䄸睙灂䝁䅅䅤灂䝁䄸杢杁䡁䅑䅡桂䡁䅑䅉睂䡁䅉睢㉂䝁䅫䅚求䡁䅍䅉桂䍁䅁杣桂䝁䄴睚求䍁䅁睢浂䍁䅁杚灂䝁䄴兙畂䝁䅍兡桂䝁䅷䅉睂䡁䅉睢歂䡁䅕睙あ䡁䅍䅉桂䝁䄴䅚杁䡁䅍党祂䡁䅙兡橂䝁䅕督杁䡁䅑睢杁䝁䅫杢歂䝁䅫杤灂䝁䅑兤桂䝁䅷督獁䍁䅁杚桂䝁䄰兡獂䝁䅫党穂䍁䅷䅉桂䝁䄴䅚杁䝁䅉兤穂䝁䅫杢求䡁䅍督求䡁䅍䅉灂䝁䄴䅉あ䝁䅧党杁䙁䅕杢灂䡁䅑党歂䍁䅁睕あ䝁䅅䅤求䡁䅍杌杁䕁䅫䅤杁䝁䄸䅣求䡁䅉兙あ䝁䅕督杁䡁䅑䅡祂䝁䄸兤湂䝁䅧䅉あ䝁䅧杣求䝁䅕䅉穂䝁䅕睚瑂䝁䅕杢あ䡁䅍杏杁䕁䅍睢瑂䝁䄰党祂䝁䅍兡桂䝁䅷䅉䍂䝁䅅杢牂䝁䅫杢湂䍁䅷䅉䥂䙁䅍兑杁䕁䅉兙畂䝁䅳䅌杁䝁䅅杢歂䍁䅁睑療䝁䄴督ㅂ䝁䄰党祂䍁䅁村桂䝁䄴睡灂䝁䄴睚畁䍁䅁䅖潂䝁䅕䅉䑂䝁䄸兢瑂䝁䅕杣橂䝁䅫兙獂䍁䅁村桂䝁䄴睡灂䝁䄴睚杁䡁䅍党湂䝁䄰党畂䡁䅑䅉療䝁䅙杚求䡁䅉督杁䝁䅍睢瑂䝁䄰党祂䝁䅍兡桂䝁䅷䅉祂䝁䅕兙獂䍁䅁党穂䡁䅑兙あ䝁䅕䅉桂䝁䄴䅚杁䝁䅕兣ㅂ䝁䅫䅣瑂䝁䅕杢あ䍁䅁杚灂䝁䄴兙畂䝁䅍兡畂䝁䅣䅌杁䝁䅉兤穂䝁䅫杢求䡁䅍督杁䝁䅉兙畂䝁䅳兡畂䝁䅣䅌杁䝁䅅督穂䝁䅕䅤瑁䝁䅉兙穂䝁䅕䅚杁䝁䅷党畂䝁䅑兡畂䝁䅣䅌杁䝁䅅杢歂䍁䅁睙療䝁䄰兢求䡁䅉睙灂䝁䅅䅢杁䡁䅍党祂䡁䅙兡橂䝁䅕督㝁䍁䅁䅣ㅂ䝁䅉䅢灂䝁䅍䅉穂䝁䅕睙あ䝁䄸杣杁䝁䅙兡畂䝁䅅杢橂䝁䅕睏杁䝁䄰睢祂䡁䅑睚桂䝁䅣党杁䡁䅣兙祂䝁䅕䅡療䡁䅕督求䍁䅁杚灂䝁䄴兙畂䝁䅍兡畂䝁䅣睏杁䡁䅍䅣療䝁䄴督療䡁䅉䅉桂䝁䄴䅚杁䡁䅍䅣求䝁䅍兡桂䝁䅷䅤㕂䍁䅁杚灂䝁䄴兙畂䝁䅍兡畂䝁䅣䅉穂䝁䅕杣㉂䝁䅫睙求䡁䅍睏杁䝁䅍杣求䝁䅑兡あ䍁䅷䅉歂䝁䅕䅣療䡁䅍兡あ䍁䅷䅉桂䝁䄴䅚杁䝁䅍兙穂䝁䅧䅉浂䝁䅷睢㍂䍁䅁兢桂䝁䄴兙湂䝁䅕兢求䝁䄴䅤杁䡁䅍党祂䡁䅙兡橂䝁䅕督㝁䍁䅁兙畂䝁䅑䅉㍂䝁䅕兙獂䡁䅑䅡杁䝁䄰兙畂䝁䅅睚求䝁䄰党畂䡁䅑䅉穂䝁䄸䅢ㅂ䡁䅑兡療䝁䄴督杁䡁䅑睢杁䝁䅉兤穂䝁䅫杢求䡁䅍督杁䝁䄸睤畂䝁䅕杣穂䍁䅁兙畂䝁䅑䅉療䡁䅁党祂䝁䅅䅤療䡁䅉督獁䍁䅁兡畂䝁䅍䅢ㅂ䝁䅑兡畂䝁䅣䅉あ䡁䅉兤穂䡁䅑䅌杁䝁䅅督穂䝁䅕䅤杁䝁䄰兙畂䝁䅅睚求䝁䄰党畂䡁䅑䅌杁䝁䅙兡畂䝁䅅杢橂䝁䅫兙獂䍁䅁䅣獂䝁䅅杢畂䝁䅫杢湂䍁䅷䅉灂䝁䄴督ㅂ䡁䅉兙畂䝁䅍党獁䍁䅁杣求䡁䅑兡祂䝁䅕兢求䝁䄴䅤獁䍁䅁兙畂䝁䅑䅉灂䝁䄴杤求䡁䅍䅤瑂䝁䅕杢あ䍁䅁䅣祂䝁䄸䅚ㅂ䝁䅍䅤穂䍁䅷䅉桂䡁䅍䅉㍂䝁䅕䅢獂䍁䅁兙穂䍁䅁䅤祂䝁䅕兙穂䡁䅕杣㕂䍁䅁兢桂䝁䄴兙湂䝁䅕兢求䝁䄴䅤杁䡁䅍党祂䡁䅙兡橂䝁䅕督杁䝁䅍睢瑂䡁䅁杣灂䡁䅍兡畂䝁䅣䅉歂䝁䅕杣灂䡁䅙兙あ䝁䅫杤求䍁䅷䅉あ䡁䅉党桂䡁䅍兤祂䡁䅫䅌杁䝁䅅睙橂䝁䄸兤畂䡁䅑督杁䡁䅁兙㕂䝁䅅杙獂䝁䅕䅌杁䝁䅅睙橂䝁䄸兤畂䡁䅑督杁䡁䅉党橂䝁䅕兡㉂䝁䅅杙獂䝁䅕䅌杁䝁䅅杢歂䍁䅁䅤祂䝁䅅䅚求䍁䅁䅣祂䝁䄸䅚ㅂ䝁䅍䅤穂䍁䅁兙畂䝁䅑䅉穂䝁䅕杣㉂䝁䅫睙求䡁䅍杌杁䙁䅑䅡灂䡁䅍䅉穂䝁䅕睚瑂䝁䅕杢あ䍁䅁兙獂䡁䅍睢杁䡁䅁杣療䡁䅙兡歂䝁䅕督杁䝁䅍睢瑂䝁䄰党祂䝁䅍兡桂䝁䅷䅉穂䝁䅕杣㉂䝁䅫睙求䡁䅍䅌杁䡁䅍兤橂䝁䅧䅉桂䡁䅍䅉桂䝁䅍睙療䡁䅕杢あ䡁䅍䅉祂䝁䅕睙求䝁䅫杤桂䝁䅉䅢求䍁䅁杚桂䝁䅍䅤療䡁䅉兡畂䝁䅣䅉桂䝁䄴䅚杁䡁䅑杣桂䝁䅑党杁䝁䅙兡畂䝁䅅杢橂䝁䅫杢湂䍁䅷䅉睂䝁䅅入祂䝁䄸䅢獂䍁䅁杚ㅂ䝁䄴䅚灂䝁䄴睚獁䍁䅁兙畂䝁䅑䅉楂䡁䅕督灂䝁䄴党穂䡁䅍䅉睂䡁䅉睢橂䝁䅕督穂䍁䅁睢ㅂ䡁䅑督療䡁䅕杣橂䝁䅫杢湂䍁䄴䅉啂䝁䅧党杁䕁䅧睕䉂䍁䅁村桂䝁䄴睡杁䡁䅍党湂䝁䄰党畂䡁䅑䅉療䝁䅙杚求䡁䅉督杁䝁䅧党桂䝁䅷䅤潂䍁䅁督桂䡁䅙兡畂䝁䅣督杁䝁䅅睙橂䝁䄸兤畂䡁䅑督獁䍁䅁䅡求䝁䅅䅢あ䝁䅧䅉祂䝁䅕兡瑂䝁䅉兤祂䡁䅍党瑂䝁䅕杢あ䍁䅁兙祂䡁䅉兙畂䝁䅣党瑂䝁䅕杢あ䡁䅍䅌杁䝁䅙䅢求䡁䅧兡楂䝁䅷党杁䡁䅍䅣求䝁䄴䅚灂䝁䄴睚杁䝁䅅睙橂䝁䄸兤畂䡁䅑督獁䍁䅁兙畂䝁䅑䅉橂䝁䄸兢瑂䡁䅕䅤求䡁䅉䅉楂䝁䅕杢求䝁䅙兡あ䍁䅁督求䡁䅉杤灂䝁䅍党穂䍁䅁䅤潂䝁䅅䅤杁䝁䅅杣求䍁䅁䅚灂䡁䅍䅤祂䝁䅫杙ㅂ䡁䅑党歂䍁䅁䅚灂䡁䅉党橂䡁䅑䅢㕂䍁䅁䅤療䍁䅁党瑂䡁䅁䅢療䡁䅫党祂䡁䅍䅉桂䝁䄴䅚杁䝁䅫杢歂䝁䅫杤灂䝁䅑兤桂䝁䅷䅉橂䝁䄸杢穂䡁䅕兢求䡁䅉督獁䍁䅁兙穂䍁䅁睤求䝁䅷䅢杁䝁䅅督杁䡁䅑䅡祂䝁䄸兤湂䝁䅧䅉畂䝁䅅䅤灂䝁䄸杢桂䝁䅷䅉桂䝁䄴䅚杁䡁䅉党湂䝁䅫睢畂䝁䅅䅢杁䝁䅫杢穂䡁䅕杣桂䝁䄴睙求䍁䅁睙桂䡁䅉杣灂䝁䅕杣穂䍁䅷䅉楂䝁䅕杢求䝁䅙兡あ䍁䅁睙療䝁䄴督ㅂ䝁䅷䅤桂䝁䄴䅤穂䍁䅷䅉桂䝁䄴䅚杁䝁䅙兡畂䝁䅅杢橂䝁䅫兙獂䍁䅁兙歂䡁䅙兡穂䝁䄸杣穂䍁䄴䅉啂䝁䅧党杁䕁䅍睢畂䡁䅍兤瑂䝁䅕杣杁䕁䅉兙畂䝁䅳兡畂䝁䅣䅉穂䝁䅕睚瑂䝁䅕杢あ䍁䅁䅣祂䝁䄸杤灂䝁䅑党穂䍁䅁睙療䝁䄴督ㅂ䝁䄰党祂䍁䅁䅚求䡁䅁睢穂䝁䅫䅤杁䝁䅅杢歂䍁䅁杚求䝁䅕兌楂䝁䅅督求䝁䅑䅉穂䝁䅕杣㉂䝁䅫睙求䡁䅍䅌杁䡁䅉党穂䝁䅫䅚求䝁䄴䅤灂䝁䅅䅢杁䝁䄰睢祂䡁䅑睚桂䝁䅣党穂䍁䅷䅉潂䝁䄸兢求䍁䅁党硂䡁䅕兡あ䡁䅫䅉獂䝁䅫杢求䡁䅍䅌杁䡁䅍党橂䡁䅕杣求䝁䅑䅉桂䝁䄴䅚杁䡁䅕杢穂䝁䅕睙ㅂ䡁䅉党歂䍁䅁䅢療䝁䅅杢穂䍁䅷䅉桂䝁䄴䅚杁䝁䅍杣求䝁䅑兡あ䍁䅁睙桂䡁䅉䅚穂䍁䅁䅤療䍁䅁睙療䝁䄴督ㅂ䝁䄰党祂䡁䅍睏杁䝁䅅杢歂䍁䅁督瑂䝁䅅䅢獂䍁䅁杙ㅂ䡁䅍兡畂䝁䅕督穂䍁䅁杙桂䝁䄴睡灂䝁䄴睚杁䡁䅁杣療䝁䅑兤橂䡁䅑督獁䍁䅁督ㅂ䝁䅍䅡杁䝁䅅督杁䝁䅍杣求䝁䅑兡あ䍁䅷䅉歂䝁䅕䅣療䡁䅍兡あ䍁䅷䅉桂䝁䄴䅚杁䝁䅍兙穂䝁䅧䅉浂䝁䅷睢㍂䍁䅁兢桂䝁䄴兙湂䝁䅕兢求䝁䄴䅤杁䡁䅁杣療䝁䅑兤橂䡁䅑督杁䡁䅑睢杁䝁䅉兤穂䝁䅫杢求䡁䅍督求䡁䅍䅉桂䝁䄴䅚杁䡁䅁杣療䝁䅙党穂䡁䅍兡療䝁䄴兙獂䍁䅁督求䡁䅉杤灂䝁䅍党杁䝁䅙兡祂䝁䄰督畁䍁䅁䅖潂䝁䅕䅉橂䝁䄸兢睂䝁䅅杢㕂䍁䅁睢浂䝁䅙党祂䡁䅍䅉療䝁䄴䅢灂䝁䄴党杁䝁䅅杢歂䍁䅁兢療䝁䅉兡獂䝁䅕䅉楂䝁䅅杢牂䝁䅫杢湂䍁䅁督求䡁䅉杤灂䝁䅍党穂䍁䄴䅉塂䝁䅕杙穂䡁䅑党祂䍁䅁杒灂䝁䄴兙畂䝁䅍兡桂䝁䅷䅉䑂䝁䄸杣睂䝁䄸杣桂䡁䅑兡療䝁䄴䅉㍂䝁䅅督杁䝁䅙睢ㅂ䝁䄴䅚求䝁䅑䅉灂䝁䄴䅉硁䑁䅫睍ㅁ䍁䅁兙畂䝁䅑䅉灂䡁䅍䅉潂䝁䅕兙歂䡁䅅兤桂䡁䅉䅤求䡁䅉党歂䍁䅁兡畂䍁䅁睕あ䝁䅅兢浂䝁䄸杣歂䍁䅷䅉䑂䝁䄸杢畂䝁䅕睙あ䝁䅫睙ㅂ䡁䅑杌䅁佁夰䅁慄杄䅁睖求䝁䅷䅢穂䍁䅁杒桂䡁䅉睚療䍁䅁杊杁䕁䅍睢瑂䡁䅁兙畂䡁䅫䅌杁䝁䅅䅉浂䝁䅫杢桂䝁䄴睙灂䝁䅅䅢杁䡁䅍党祂䡁䅙兡橂䝁䅕督杁䝁䅍睢瑂䡁䅁兙畂䡁䅫䅌杁䡁䅁杣療䡁䅙兡歂䝁䅕督杁䝁䅑兡㉂䝁䅕杣穂䝁䅫杚灂䝁䅕䅚杁䝁䅉兙畂䝁䅳兡畂䝁䅣䅌杁䝁䅫杢㉂䝁䅕督あ䝁䄰党畂䡁䅑䅌杁䝁䄰睢祂䡁䅑睚桂䝁䅣党獁䍁䅁兙畂䝁䅑䅉橂䝁䄸杢穂䡁䅕兢求䡁䅉䅉桂䝁䄴䅚杁䝁䅍睢瑂䝁䄰党祂䝁䅍兡桂䝁䅷䅉浂䝁䅫杢桂䝁䄴睙求䍁䅁䅣祂䝁䄸䅚ㅂ䝁䅍䅤穂䍁䅁兙畂䝁䅑䅉穂䝁䅕杣㉂䝁䅫睙求䡁䅍䅉灂䝁䄴䅉あ䝁䅧党杁䙁䅕杢灂䡁䅑党歂䍁䅁睕あ䝁䅅䅤求䡁䅍䅉桂䝁䄴䅚杁䝁䅫杢あ䝁䅕杣畂䝁䅅䅤灂䝁䄸杢桂䝁䅷䅢㕂䍁䄴䅉啂䝁䅧党杁䝁䅍睢瑂䡁䅁兙畂䡁䅫䅉療䡁䅁党祂䝁䅅䅤求䡁䅍䅉あ䝁䅧杣療䡁䅕睚潂䍁䅁杚療䡁䅕杣杁䡁䅍党湂䝁䄰党畂䡁䅑督㙁䍁䅁睑療䝁䄴督ㅂ䝁䄰党祂䍁䅁村桂䝁䄴睡灂䝁䄴睚杁䝁䅅杢歂䍁䅁䅔求䝁䄴䅚灂䝁䄴睚㝁䍁䅁睑療䝁䄰兢求䡁䅉睙灂䝁䅅䅢杁䕁䅉兙畂䝁䅳兡畂䝁䅣睏杁䕁䅍睢祂䡁䅁睢祂䝁䅅䅤求䍁䅁兙畂䝁䅑䅉䩂䝁䄴杤求䡁䅍䅤瑂䝁䅕杢あ䍁䅁村桂䝁䄴睡灂䝁䄴睚㝁䍁䅁兙畂䝁䅑䅉塂䝁䅕兙獂䡁䅑䅡杁䝁䅅杢歂䍁䅁兓畂䡁䅙党穂䡁䅑兢求䝁䄴䅤杁䕁䄰兙畂䝁䅅睚求䝁䄰党畂䡁䅑杌杁䙁䅑䅡求䍁䅁睑療䝁䄴督ㅂ䝁䄰党祂䍁䅁村桂䝁䄴睡灂䝁䄴睚杁䝁䅅杢歂䍁䅁䅔求䝁䄴䅚灂䝁䄴睚杁䡁䅍党湂䝁䄰党畂䡁䅑䅉療䝁䅙杚求䡁䅉督杁䝁䅑兡㉂䝁䅕杣穂䝁䅫杚灂䝁䅕䅚杁䝁䅙兡畂䝁䅅杢橂䝁䅫兙獂䍁䅁䅣祂䝁䄸䅚ㅂ䝁䅍䅤穂䍁䅁兙畂䝁䅑䅉穂䝁䅕杣㉂䝁䅫睙求䡁䅍䅉浂䝁䄸杣杁䝁䅍睢畂䡁䅍兤瑂䝁䅕杣穂䍁䅁兙畂䝁䅑䅉穂䝁䄰兙獂䝁䅷䅉楂䡁䅕督灂䝁䄴党穂䡁䅍党穂䍁䄴䅉䩂䡁䅑督杁䝁䅙兡畂䝁䅅杢橂䝁䅫兙獂䍁䅁䅣祂䝁䄸䅚ㅂ䝁䅍䅤穂䍁䅁兙畂䝁䅑䅉穂䝁䅕杣㉂䝁䅫睙求䡁䅍䅉灂䝁䄴睙獂䡁䅕䅚求䍁䅁睙潂䝁䅕睙牂䝁䅫杢湂䍁䅁兙畂䝁䅑䅉穂䝁䅅杤灂䝁䄴睚穂䍁䅁兙橂䝁䅍睢ㅂ䝁䄴䅤穂䍁䅷䅉桂䝁䄴䅚杁䝁䅍杣求䝁䅑兡あ䍁䅁兙畂䝁䅑䅉歂䝁䅕杙灂䡁䅑䅉橂䝁䅅杣歂䡁䅍䅌杁䝁䅅督杁䡁䅣党獂䝁䅷䅉桂䡁䅍䅉潂䝁䄸兢求䍁䅷䅉桂䡁䅕䅤療䍁䅷䅉睂䝁䅕杣穂䝁䄸杢桂䝁䅷䅌杁䝁䅅杢歂䍁䅁督瑂䝁䅅䅢獂䍁䅁杙ㅂ䡁䅍兡畂䝁䅕督穂䍁䅁䅢求䝁䄴䅚灂䝁䄴睚杁䡁䅍党祂䡁䅙兡橂䝁䅕督畁䍁䅁䅖潂䝁䅕䅉䑂䝁䄸兢瑂䝁䅕杣橂䝁䅫兙獂䍁䅁村桂䝁䄴睡灂䝁䄴睚杁䡁䅍党湂䝁䄰党畂䡁䅑䅉睂䡁䅉睢㉂䝁䅫䅚求䡁䅍䅉浂䝁䅫杢桂䝁䄴睙灂䝁䅅䅢杁䡁䅍睢獂䡁䅕䅤灂䝁䄸杢穂䍁䅁䅤療䍁䅁䅣祂䝁䅫杤桂䡁䅑党獁䍁䅁杚桂䝁䄰兡獂䡁䅫䅉療䡁䅣杢求䝁䅑䅌杁䝁䅅杢歂䍁䅁睙求䡁䅉䅤桂䝁䅫杢杁䡁䅁兤楂䝁䅷兡橂䍁䅁睙療䝁䄰䅣桂䝁䄴兡求䡁䅍杌杁䕁䅫䅤穂䍁䅁䅣祂䝁䄸䅚ㅂ䝁䅍䅤穂䍁䅁兙畂䝁䅑䅉穂䝁䅕杣㉂䝁䅫睙求䡁䅍䅉灂䝁䄴睙獂䡁䅕䅚求䍁䅁杙桂䝁䄴睡灂䝁䄴睚杁䝁䅅杢歂䍁䅁睙祂䝁䅕䅚灂䡁䅑䅉睂䡁䅉睢歂䡁䅕睙あ䡁䅍䅉桂䝁䅍杣療䡁䅍督杁䡁䅙兙祂䝁䅫睢ㅂ䡁䅍䅉灂䝁䄴䅚ㅂ䡁䅍䅤祂䡁䅫䅉穂䝁䅕睙あ䝁䄸杣穂䍁䅁兙畂䝁䅑䅉瑂䡁䅕杢灂䝁䅍兡睂䝁䅅䅢灂䡁䅑兡求䡁䅍䅌杁䡁䅍党橂䡁䅕杣求䝁䅑䅉獂䝁䅕杢歂䝁䅫杢湂䍁䅁兙畂䝁䅑䅉獂䝁䅕兙穂䝁䅕䅉睂䡁䅉睢歂䡁䅕睙あ䡁䅍䅌杁䝁䅅杢歂䍁䅁䅤祂䝁䅕兙穂䡁䅕杣㕂䍁䅁兢桂䝁䄴兙湂䝁䅕兢求䝁䄴䅤杁䡁䅍党祂䡁䅙兡橂䝁䅕督畁䍁䅁䅖潂䝁䅕䅉䑂䝁䄸杣睂䝁䄸杣桂䡁䅑党杁䝁䅅杢歂䍁䅁兓畂䡁䅙党穂䡁䅑兢求䝁䄴䅤杁䕁䅉兙畂䝁䅳兡畂䝁䅣䅉穂䝁䅕睚瑂䝁䅕杢あ䍁䅁睢浂䝁䅙党祂䡁䅍䅉桂䍁䅁督ㅂ䝁䅫䅤求䍁䅁睢浂䍁䅁睙桂䡁䅁兡あ䝁䅅䅢杁䝁䄰兙祂䝁䅳党あ䡁䅍䅌杁䝁䅉兙畂䝁䅳兡畂䝁䅣䅌杁䝁䅅杢歂䍁䅁杚灂䝁䄴兙畂䝁䅍兡桂䝁䅷䅉睂䡁䅉睢歂䡁䅕睙あ䡁䅍䅉桂䝁䄴䅚杁䡁䅍党祂䡁䅙兡橂䝁䅕督獁䍁䅁督ㅂ䝁䅍䅡杁䝁䅅督杁䝁䅍睢祂䡁䅁睢祂䝁䅅䅤求䍁䅁杙桂䝁䄴睡灂䝁䄴睚獁䍁䅁兡畂䡁䅙党穂䡁䅑兢求䝁䄴䅤杁䝁䅉兙畂䝁䅳兡畂䝁䅣䅌杁䡁䅑杣求䝁䅅督ㅂ䡁䅉入杁䝁䄰兙畂䝁䅅睚求䝁䄰党畂䡁䅑䅌杁䝁䅍睢瑂䝁䄰党祂䝁䅍兡桂䝁䅷䅉祂䝁䅕兙獂䍁䅁党穂䡁䅑兙あ䝁䅕䅉獂䝁䅕杢歂䝁䅫杢湂䍁䅁兙畂䝁䅑䅉穂䝁䅕杣㉂䝁䅫睙灂䝁䄴睚獁䍁䅁党硂䡁䅕兡あ䡁䅫䅌杁䝁䅅杢歂䍁䅁杚灂䡁䅧党歂䍁䅁兡畂䝁䅍睢瑂䝁䅕䅉穂䝁䄸䅢ㅂ䡁䅑兡療䝁䄴督獁䍁䅁兙穂䍁䅁睤求䝁䅷䅢杁䝁䅅督杁䡁䅍兙獂䝁䅕督獁䍁䅁䅤祂䝁䅅䅚灂䝁䄴睚獁䍁䅁兙畂䝁䅑䅉祂䝁䅕督求䝁䅅杣橂䝁䅧䅉橂䝁䅅䅣桂䝁䅉兡獂䝁䅫䅤灂䝁䅕督杁䡁䅍党祂䡁䅙兡橂䝁䅕督杁䡁䅑睢杁䝁䅍睢祂䡁䅁睢祂䝁䅅䅤求䍁䅷䅉橂䝁䄸兢瑂䝁䅕杣橂䝁䅫兙獂䍁䅁杣求䝁䅅䅢杁䝁䅕督あ䝁䅅䅤求䍁䅷䅉湂䝁䄸杤求䡁䅉杢瑂䝁䅕杢あ䍁䅷䅉桂䝁䄴䅚杁䝁䅫杢穂䡁䅑兡あ䡁䅕䅤灂䝁䄸杢桂䝁䅷䅉橂䝁䅷兡求䝁䄴䅤穂䍁䄴䅉啂䝁䅧党杁䙁䅣党桂䝁䅷䅤潂䍁䅁兙畂䝁䅑䅉䩂䝁䄴杤求䡁䅍䅤瑂䝁䅕杢あ䍁䅁兔桂䝁䄴兙湂䝁䅕兢求䝁䄴䅤杁䡁䅍党湂䝁䄰党畂䡁䅑䅉睂䡁䅉睢㉂䝁䅫䅚求䡁䅍䅉睂䝁䅕杣穂䝁䄸杢桂䝁䅷兡㙂䝁䅕䅚杁䡁䅣党桂䝁䅷䅤潂䍁䅁兢桂䝁䄴兙湂䝁䅕兢求䝁䄴䅤獁䍁䅁杙祂䝁䄸睡求䡁䅉兙湂䝁䅕䅌杁䝁䅙兡畂䝁䅅杢橂䝁䅫兙獂䍁䅁䅣獂䝁䅅杢畂䝁䅫杢湂䍁䅷䅉獂䝁䅕杢歂䝁䅫杢湂䍁䅷䅉睂䡁䅉兡㉂䝁䅅䅤求䍁䅁杙桂䝁䄴睡灂䝁䄴睚獁䍁䅁兙畂䝁䅑䅉あ䡁䅉兤穂䡁䅑䅉桂䝁䄴䅚杁䝁䅙兡歂䡁䅕睙灂䝁䅅杣㕂䍁䅁䅣祂䝁䄸䅚ㅂ䝁䅍䅤穂䍁䅁兙畂䝁䅑䅉穂䝁䅕杣㉂䝁䅫睙求䡁䅍䅉あ䝁䄸䅉桂䝁䅙杚獂䡁䅕党畂䡁䅑䅌杁䝁䅧兡湂䝁䅧兌畂䝁䅕䅤杁䡁䅣睢祂䡁䅑䅡獁䍁䅁兙畂䝁䅑䅉ㅂ䝁䅷䅤祂䝁䅅兌潂䝁䅫睚潂䍁䄰杢求䡁䅑䅉㍂䝁䄸杣あ䝁䅧䅉橂䝁䅷兡求䝁䄴䅤穂䍁䄴</t>
  </si>
  <si>
    <t>䅉䩂䡁䅑䅉桂䝁䅷督療䍁䅁睢睂䝁䅕杣桂䡁䅑党穂䍁䅁䅤潂䡁䅉睢ㅂ䝁䅣䅡杁䝁䅙兡畂䝁䅅杢橂䝁䅫兙獂䍁䅁兙歂䡁䅙兡穂䝁䄸杣穂䍁䅁兡畂䍁䅁杙祂䝁䄸睡求䡁䅉兙湂䝁䅕䅉桂䝁䄴䅚杁䡁䅣党桂䝁䅷䅤潂䍁䅁睢浂䝁䅙兡橂䝁䅕督獁䍁䅁睙療䝁䄴督ㅂ䝁䄰党祂䍁䅁杙桂䝁䄴睡杁䝁䅉杣桂䝁䄴睙潂䝁䅕督獁䍁䅁兡畂䝁䅑党睂䝁䅕杢歂䝁䅕杢あ䍁䅁睢浂䝁䅙兡橂䝁䅕督獁䍁䅁兙畂䝁䅑䅉歂䝁䅫睚灂䡁䅑兙獂䝁䅷入杁䡁䅑䅡祂䝁䄸兤湂䝁䅧䅉塂䝁䅕䅢獂䡁䅍䅖祂䝁䅅䅚求䍁䅁兙畂䝁䅑䅉䩂䝁䄴䅤ㅂ䝁䅫䅤灂䡁䅙党杁䕁䅫杢㉂䝁䅕督あ䝁䄸杣畁䍁䅁䅖潂䝁䅕䅉橂䝁䄸兢睂䝁䅅杢㕂䍁䅁睤桂䡁䅍䅉浂䝁䄸兤畂䝁䅑党歂䍁䅁兡畂䍁䅁免㑁䑁䅕杍杁䝁䅅杢歂䍁䅁兡穂䍁䅁䅡求䝁䅅䅚硂䡁䅕兙祂䡁䅑党祂䝁䅕䅚杁䝁䅫杢杁䙁䅍兙畂䍁䅁杒祂䝁䅅杢橂䝁䅫督橂䝁䄸䅌杁䕁䅍兙獂䝁䅫杚療䡁䅉杢灂䝁䅅杌䅁䑁头䅁歁兂䅁睖求䝁䅷䅢あ䝁䄸睤求䡁䅉䅉䩂䝁䄴睙畁䍁䅁䅋佂䙁䅫睕䙂䑁䅯睖䙂䕁䅷䅔灁䍁䅷䅉桂䍁䅁杣求䝁䅅䅢杁䝁䅕督あ䝁䅅䅤求䍁䅁兡畂䡁䅙党穂䡁䅑兢求䝁䄴䅤杁䡁䅑杣ㅂ䡁䅍䅤杁䍁䅧杉卂䕁䅕兓啂䍁䅉克杁䝁䅅杢歂䍁䅁睕流䙁䅁䅉ㅁ䑁䅁䅍杁䝁䅍睢瑂䡁䅁兙畂䡁䅫䅉潂䝁䅕兙歂䡁䅅兤桂䡁䅉䅤求䡁䅉党歂䍁䅁兡畂䍁䅁䅖療䝁䅷党歂䝁䄸䅌杁䕁䄸䅡灂䝁䄸䅌杁䝁䅫督杁䝁䅑杣灂䡁䅙兡畂䝁䅣䅉あ䝁䅧党杁䡁䅑杣桂䝁䄴督浂䝁䄸杣瑂䝁䅅䅤灂䝁䄸杢杁䝁䄸杚杁䝁䅧党桂䝁䅷䅤潂䍁䅁睙桂䡁䅉党杁䝁䅫杢浂䡁䅉兙穂䡁䅑杣ㅂ䝁䅍䅤ㅂ䡁䅉党畁䍁䅁睖求䝁䅷䅢あ䝁䄸睤求䡁䅉䅉灂䝁䄴杤求䡁䅍䅤穂䍁䅁睤灂䡁䅑䅡杁䝁䅷党桂䝁䅑兡畂䝁䅣䅉穂䝁䅕杢灂䝁䄸杣穂䍁䅁䅡療䡁䅕督灂䝁䄴睚杁䝁䄸䅣求䡁䅉兙あ䝁䄸杣穂䍁䅷䅉睂䝁䄸督あ䍁䄰兙橂䡁䅕䅤求䍁䅁䅣祂䝁䄸杤灂䝁䅑党祂䡁䅍䅉桂䝁䄴䅚杁䝁䅧党桂䝁䅷䅤潂䍁䅁督㕂䡁䅍䅤求䝁䄰督杁䡁䅑睢杁䝁䅙兤畂䝁䅑䅉あ䝁䅧党杁䡁䅉党桂䝁䅷䅉求䡁䅍䅤桂䡁䅑党杁䝁䅫杢浂䡁䅉兙穂䡁䅑杣ㅂ䝁䅍䅤ㅂ䡁䅉党杁䝁䄴党求䝁䅑党歂䍁䅁䅤療䍁䅁督橂䝁䅅䅢求䍁䅁兡畂䝁䄴睢㉂䝁䅅䅤灂䡁䅙党杁䝁䅍兙祂䝁䅕䅉歂䝁䅕䅢灂䡁䅙党祂䡁䅫䅉瑂䝁䄸䅚求䝁䅷督杁䝁䅅杢歂䍁䅁兡瑂䡁䅁杣療䡁䅙党杁䡁䅁党療䡁䅁䅢求䍁䅣督杁䡁䅣党獂䝁䅷杢求䡁䅍督杁䝁䅅杢歂䍁䅁睢㉂䝁䅕杣桂䝁䅷䅢杁䝁䅧党桂䝁䅷䅤潂䍁䅁睙桂䡁䅉党杁䝁䅕䅥睂䝁䅕杣灂䝁䅕杢橂䝁䅕杌杁䙁䅣党獂䝁䅷䅤療䡁䅣党祂䍁䅁睢㍂䝁䄴督杁䝁䅫杢あ䝁䅕杣求䡁䅍䅤穂䍁䅁兡畂䍁䅁䅣祂䝁䄸䅣求䡁䅉䅤灂䝁䅕督杁䝁䅍睢畂䝁䅍党畂䡁䅑杣桂䡁䅑党歂䍁䅁兡畂䍁䅁兢桂䝁䅯睢祂䍁䅷䅉潂䝁䅫睚潂䍁䄰睚祂䝁䄸睤あ䝁䅧䅉瑂䝁䅅杣牂䝁䅕䅤穂䍁䅁兡畂䍁䅁䅤潂䝁䅕䅉噂䝁䄴兡あ䝁䅕䅚杁䙁䅍䅤桂䡁䅑党穂䍁䅷䅉䑂䝁䅅杢桂䝁䅑兙杁䝁䅅杢歂䍁䅁䅤潂䝁䅕䅉噂䝁䄴兡あ䝁䅕䅚杁䕁䅳兡畂䝁䅣䅚療䝁䄰䅌杁䝁䅍睢畂䡁䅍兡穂䡁䅑兡畂䝁䅣䅉療䝁䅙䅉穂䝁䅕杢灂䝁䄸杣穂䍁䅁䅡療䡁䅕督灂䝁䄴睚杁䝁䅅杢歂䍁䅁䅣療䡁䅍䅤瑁䝁䅅睙ㅂ䡁䅑党杁䝁䅍睢瑂䝁䄰兤畂䝁䅫䅤灂䝁䅕督杁䝁䅅杢歂䍁䅁睢ㅂ䡁䅑䅣桂䡁䅑兡求䝁䄴䅤杁䝁䄰党歂䝁䅫睙桂䝁䅷䅉睂䡁䅉睢睂䝁䅕杣あ䝁䅫党穂䍁䄴䅁桁䅆䅁杉䄸䙁䅣党祂䝁䄴党祂䍁䅁兒畂䡁䅑党祂䡁䅁杣灂䡁䅍党穂䍁䅷䅉䩂䝁䄴睙畁䍁䅷䅉あ䝁䄸睚求䡁䅑䅡求䡁䅉䅉㍂䝁䅫䅤潂䍁䅁兡あ䡁䅍䅉穂䡁䅕杙穂䝁䅫䅚灂䝁䅅杣灂䝁䅕督獁䍁䅁党畂䝁䅣兙湂䝁䅕督杁䝁䅫杢杁䡁䅑杣桂䝁䄴督睂䝁䄸杣あ䝁䅫杢湂䍁䅁䅤祂䡁䅕睙牂䝁䅷睢桂䝁䅑䅉穂䝁䅧兡睂䝁䄰党畂䡁䅑督杁䝁䄸杚杁䝁䅣党畂䝁䅕杣桂䝁䅷䅉橂䝁䄸兢瑂䝁䄸䅚灂䡁䅑兡求䡁䅍䅉灂䝁䄴䅉灂䝁䄴䅤求䡁䅉督あ䝁䅅䅤求䍁䅁兙畂䝁䅑䅉灂䝁䄴䅤祂䝁䅅督あ䝁䅅䅤求䍁䅁睙療䝁䄰兢求䡁䅉睙求䍁䅁兡畂䍁䅁䅤潂䝁䅕䅉噂䝁䄴兡あ䝁䅕䅚杁䙁䅍䅤桂䡁䅑党穂䍁䅷䅉乂䝁䅕䅥灂䝁䅍睢獁䍁䅁兙畂䝁䅑䅉灂䝁䄴䅤求䡁䅉杢桂䡁䅑兡療䝁䄴兙獂䝁䅷入畁䍁䅁䅖潂䝁䅕䅉橂䝁䄸兢睂䝁䅅杢㕂䍁䅁睢睂䝁䅕杣桂䡁䅑党穂䍁䅁䅤潂䡁䅉睢ㅂ䝁䅣䅡杁䡁䅑睤療䍁䅁督求䝁䅣兢求䝁䄴䅤穂䍁䅷䅉啂䡁䅉兤橂䝁䅳䅢療䝁䅅䅚杁䙁䅑杣桂䝁䄴督睂䝁䄸杣あ䝁䅅䅤灂䝁䄸杢杁䙁䅍党祂䡁䅙兡橂䝁䅕督杁䝁䅅杢歂䍁䅁睖求䡁䅉杢求䡁䅉䅉䵂䝁䄸睚灂䡁䅍䅤灂䝁䅍督畁䍁䅁䅖潂䝁䅕䅉啂䡁䅉兤橂䝁䅳䅢療䝁䅅䅚杁䙁䅑杣桂䝁䄴督睂䝁䄸杣あ䝁䅅䅤灂䝁䄸杢杁䙁䅍党祂䡁䅙兡橂䝁䅕督杁䡁䅍党湂䝁䄰党畂䡁䅑䅉療䡁䅁党祂䝁䅅䅤求䡁䅍䅉桂䍁䅁杚獂䝁䅕党あ䍁䅁睢浂䍁䅁兢求䝁䅑兡ㅂ䝁䄰兌あ䝁䄸兌獂䝁䄸杢湂䍁䄰䅡桂䡁䅕䅢杁䡁䅙兙畂䡁䅍䅉あ䝁䅧兙あ䍁䅁䅤祂䝁䅅杢穂䡁䅁睢祂䡁䅑督杁䡁䅙兙祂䝁䅫睢ㅂ䡁䅍䅉橂䝁䄸杢穂䡁䅕兢求䡁䅉䅉畂䝁䄸杢歂䡁䅕杣桂䝁䅉䅢求䍁䅁䅣祂䝁䄸䅚ㅂ䝁䅍䅤穂䍁䅁兙畂䝁䅑䅉療䡁䅑䅡求䡁䅉䅉橂䝁䄸兢瑂䝁䄸䅚灂䡁䅑兡求䡁䅍䅉灂䝁䄴䅉あ䡁䅉兤橂䝁䅳䅢療䝁䅅䅚杁䡁䅅兤桂䝁䄴䅤灂䡁䅑兡求䡁䅍䅉ㅂ䡁䅍兡畂䝁䅣䅉歂䡁䅉入杁䡁䅙兙畂䍁䅁䅤祂䝁䅅兡獂䝁䅕杣穂䑁䅳䅉あ䝁䅧党杁䝁䅕䅥睂䝁䅕䅚灂䡁䅑党歂䍁䅁杚獂䝁䅕党あ䍁䅷䅉㍂䝁䅧兡橂䝁䅧䅉療䝁䅙杚求䡁䅉督杁䡁䅑兡瑂䝁䅕兌穂䝁䅕杢穂䝁䅫䅤灂䡁䅙党杁䡁䅑杣ㅂ䝁䅍睡獂䝁䄸兙歂䍁䅁督求䡁䅉杤灂䝁䅍党穂䍁䅁兤穂䝁䅫杢湂䍁䅁䅚祂䝁䅫杤求䡁䅉䅉あ䝁䅕兙瑂䡁䅍睏杁䝁䅅䅉祂䝁䅕睚灂䝁䄸杢桂䝁䅷䅉穂䝁䅧睢祂䡁䅑兌潂䝁䅅兤獂䍁䅁杚獂䝁䅕党あ䍁䅁䅤潂䝁䅅䅤杁䡁䅁杣療䡁䅙兡歂䝁䅕督杁䡁䅑杣ㅂ䝁䅍睡獂䝁䄸兙歂䍁䅁杤桂䝁䄴䅉穂䝁䅕杣㉂䝁䅫睙求䍁䅁兡畂䍁䅁䅤潂䝁䅕䅉噂䝁䄴兡あ䝁䅕䅚杁䙁䅍䅤桂䡁䅑党穂䑁䅳䅉桂䝁䄴䅚杁䡁䅑党瑂䡁䅁党祂䝁䅅䅤ㅂ䡁䅉党瑁䝁䅍睢畂䡁䅑杣療䝁䅷䅢求䝁䅑䅉浂䝁䅷党求䡁䅑䅌杁䡁䅣䅡灂䝁䅍䅡杁䝁䄸杚浂䝁䅕杣穂䍁䅁䅤祂䡁䅕睙牂䝁䅷睢桂䝁䅑䅉穂䝁䅕杣㉂䝁䅫睙求䡁䅍䅉浂䝁䄸杣杁䡁䅑党瑂䡁䅁党祂䝁䅅䅤ㅂ䡁䅉党瑁䡁䅍党畂䡁䅍兡あ䝁䅫杤求䍁䅁䅣祂䝁䄸䅚ㅂ䝁䅍䅤穂䍁䅁兤穂䝁䅫杢湂䍁䅁䅤求䝁䄰䅣求䡁䅉兙あ䡁䅕杣求䍁䄰睙療䝁䄴䅤祂䝁䄸䅢獂䝁䅕䅚杁䡁䅑杣桂䝁䅫䅢求䡁䅉督畁䍁䅁䅖潂䝁䅫督杁䡁䅍党湂䝁䄰党畂䡁䅑䅉睂䡁䅉睢㉂䝁䅫䅚求䡁䅍䅉あ䡁䅉兤橂䝁䅳䅢療䝁䅅䅚杁䡁䅍党祂䡁䅙兡橂䝁䅕督杁䡁䅑睢杁䡁䅉党あ䝁䅅兡獂䍁䅁䅚灂䡁䅍䅤祂䝁䅫杙ㅂ䡁䅑兡療䝁䄴䅉橂䝁䅕杢あ䝁䅕杣穂䍁䅁睢祂䍁䅁兢桂䝁䄴兤浂䝁䅅睙あ䡁䅕杣灂䝁䄴睚杁䝁䅙兙橂䝁䅫䅢灂䡁䅑兡求䡁䅍䅉ㅂ䡁䅍兡畂䝁䅣䅉歂䡁䅉入杁䡁䅙兙畂䡁䅍䅉療䡁䅉䅉あ䡁䅉兙灂䝁䅷党祂䡁䅍䅉あ䝁䄸䅉あ䡁䅉兙畂䡁䅍䅣療䡁䅉䅤杁䡁䅉党あ䝁䅅兡獂䍁䅁督あ䝁䄸杣求䍁䅁兢求䡁䅉睙潂䝁䅅杢歂䝁䅫督求䍁䅷䅉橂䝁䄸杢穂䡁䅕兢求䡁䅉䅉睂䡁䅉睢歂䡁䅕睙あ䡁䅍䅌杁䝁䅙睢療䝁䅑䅉桂䝁䄴䅚杁䝁䅉党㉂䝁䅕杣桂䝁䅣党杁䡁䅁杣療䝁䅑兤橂䡁䅑督獁䍁䅁兙畂䝁䅑䅉瑂䝁䅅杢ㅂ䝁䅙兙橂䡁䅑兤祂䝁䅕䅚杁䡁䅁杣療䝁䅑兤橂䡁䅑督畁䍁䅁兑穂䍁䅁睢浂䍁䅁䅒求䝁䅍党瑂䝁䅉党祂䍁䅁睍硁䍁䅷䅉祁䑁䅁杍穁䍁䅷䅉灂䡁䅑䅉潂䝁䅅䅚杁䝁䅅䅉浂䝁䅷党求䡁䅑䅉療䝁䅙䅉㑁䍁䅷䅍睁䑁䅁䅉あ䡁䅉兤橂䝁䅳督獁䍁䅁睤潂䝁䅫睙潂䍁䅁兡畂䝁䅍䅢ㅂ䝁䅑党歂䍁䅁睎獁䑁䅣䅎睁䍁䅁睙療䝁䄰䅣桂䝁䄴入瑁䝁䄸䅣求䡁䅉兙あ䝁䅕䅚獁䍁䅁兙穂䍁䅁睤求䝁䅷䅢杁䝁䅅督杁䑁䅉李睁䍁䅁睢㍂䝁䄴党歂䍁䅁兙畂䝁䅑䅉療䡁䅁党祂䝁䅅䅤求䝁䅑䅉楂䡁䅫䅉灂䝁䄴䅚求䡁䅁党畂䝁䅑党畂䡁䅑䅉橂䝁䄸杢あ䡁䅉兙橂䡁䅑睢祂䡁䅍睏杁䝁䅅杢歂䍁䅁睍睁䍁䅷䅏硁䑁䅁䅉あ䡁䅉兙灂䝁䅷党祂䡁䅍䅉あ䝁䅧兙あ䍁䅁睙療䝁䄰䅣祂䝁䅫督求䝁䅑䅉歂䡁䅉入杁䡁䅙兙畂䡁䅍䅌杁䝁䅙䅢桂䡁䅑杙求䝁䅑督獁䍁䅁䅤求䝁䄰䅣求䡁䅉兙あ䡁䅕杣求䍁䄰睙療䝁䄴䅤祂䝁䄸䅢獂䝁䅕䅚獁䍁䅁兙畂䝁䅑䅉療䡁䅑䅡求䡁䅉䅉あ䡁䅉兙灂䝁䅷党祂䡁䅍杌杁䙁䅑䅡求䍁䅁睖求䡁䅉杢求䡁䅉䅉䵂䝁䄸睚灂䡁䅍䅤灂䝁䅍督杁䡁䅍党湂䝁䄰党畂䡁䅑䅉睂䡁䅉睢㉂䝁䅫䅚求䡁䅍䅉畂䝁䄸杢瑁䝁䅅督穂䝁䅕䅤瑁䝁䅉兙穂䝁䅕䅚杁䡁䅑杣桂䝁䄴督睂䝁䄸杣あ䝁䅅䅤灂䝁䄸杢杁䝁䅅杢歂䍁䅁䅢療䝁䅣兡穂䡁䅑兡橂䡁䅍䅉穂䝁䅕杣㉂䝁䅫睙求䡁䅍䅌杁䝁䅫杢橂䝁䅷兤歂䝁䅫杢湂䍁䅁䅤祂䡁䅕睙牂䍁䅁杙祂䝁䄸睡求䡁䅉兙湂䝁䅕睏杁䝁䅷睢湂䝁䅫督あ䝁䅫睙穂䍁䅁兢桂䝁䄴兙湂䝁䅕兢求䝁䄴䅤杁䡁䅍党祂䡁䅙兡橂䝁䅕督杁䝁䅅杢歂䍁䅁督療䝁䅷兤あ䝁䅫睢畂䡁䅍睏杁䡁䅉兙灂䝁䅷䅉あ䡁䅉兙畂䡁䅍䅣療䡁䅉䅤桂䡁䅑兡療䝁䄴䅉あ䝁䅧杣療䡁䅕睚潂䍁䅁兙獂䝁䅷兡桂䝁䄴睙求䡁䅍䅉㍂䝁䅫䅤潂䍁䅁杣桂䝁䅫䅢杁䝁䅅杢歂䍁䅁䅚祂䝁䅅入桂䝁䅣党杁䡁䅁杣療䡁䅙兡歂䝁䅕杣穂䑁䅳䅉桂䝁䄴䅚杁䡁䅉党穂䝁䅫䅚求䝁䄴䅤灂䝁䅅䅢杁䝁䅅杢歂䍁䅁睙療䝁䄰兢求䡁䅉睙灂䝁䅅䅢杁䝁䅑党獂䝁䅫杤求䡁䅉兡求䡁䅍䅉療䝁䅙䅉獂䝁䅅杣湂䝁䅕䅉療䡁䅉䅉潂䝁䅕兙㉂䡁䅫䅉灂䡁䅑党瑂䡁䅍䅉ㅂ䡁䅍兡畂䝁䅣䅉獂䝁䅫杚あ䝁䅣兙あ䝁䅕䅉穂䡁䅑杣桂䝁䅫睚潂䡁䅑䅉あ䡁䅉兤橂䝁䅳督畁䍁䅁兑穂䍁䅁睢浂䍁䅁䅒求䝁䅍党瑂䝁䅉党祂䍁䅁睍硁䍁䅷䅉祁䑁䅁杍穁䍁䅷䅉あ䝁䅧兡穂䍁䅁督求䝁䅣兢求䝁䄴䅤杁䝁䄸䅣求䡁䅉兙あ䝁䅕䅚杁䑁䅍兎杁䝁䅑杣桂䡁䅫兙湂䝁䅕䅉あ䡁䅉兙橂䡁䅑睢祂䡁䅍䅉桂䝁䄴䅚杁䑁䅅免ㅁ䍁䅁䅚求䝁䅷兡㉂䝁䅕杣㕂䍁䅁䅤祂䡁䅕睙牂䡁䅍杌杁䕁䅫䅤杁䝁䅅䅢穂䝁䄸䅉穂䝁䅕䅢獂䡁䅍䅉ㅂ䡁䅍党歂䍁䅁䅤祂䡁䅕睙牂䡁䅍䅉桂䝁䄴䅚杁䡁䅑杣桂䝁䅫䅢求䡁䅉督㝁䍁䅁兙畂䝁䅑䅉あ䡁䅉兙歂䝁䅕督杁䡁䅕督求䝁䅑䅉あ䡁䅉兤橂䝁䅳督杁䡁䅑睢杁䝁䄸杣灂䝁䅣兡畂䝁䅅䅢杁䝁䅕兣ㅂ䝁䅫䅣瑂䝁䅕杢あ䍁䅁兢桂䝁䄴兤浂䝁䅅睙あ䡁䅕杣求䡁䅉督畁䍁䅁䅖潂䝁䅕䅉橂䝁䄸兢睂䝁䅅杢㕂䍁䅁睤桂䡁䅍䅉浂䝁䄸兤畂䝁䅑党歂䍁䅁兡畂䍁䅁免㕁䑁䅕李杁䝁䅅杢歂䍁䅁兡穂䍁䅁䅡求䝁䅅䅚硂䡁䅕兙祂䡁䅑党祂䝁䅕䅚杁䝁䅫杢杁䕁䄸兢桂䝁䅧兙獁䍁䅁杔求䝁䅉杣桂䡁䅍睡桂䍁䄴䅁䡁䅇䅁末䄰䙁䅣党穂䡁䅑䅉兂䝁䅧兙祂䝁䄰兙橂䝁䅕兤あ䝁䅫睙桂䝁䅷䅉呂䝁䅕杣㉂䝁䅫睙求䡁䅍䅌杁䕁䅫杢橂䍁䄴䅉歂䝁䅕督灂䝁䅣杢穂䍁䅷䅉瑂䝁䅅杢ㅂ䝁䅙兙橂䡁䅑兤祂䝁䅕督獁䍁䅁兙畂䝁䅑䅉穂䝁䅕䅢獂䡁䅍䅉橂䝁䄸杢あ䝁䅅兡畂䝁䄰党畂䡁䅑䅉桂䝁䄴䅚杁䝁䅑党獂䝁䅫杤求䡁䅉入杁䡁䅍入穂䡁䅑党瑂䡁䅍䅉浂䝁䄸杣杁䝁䅫杢煂䝁䅕睙あ䝁䅅杙獂䝁䅕䅉歂䡁䅉兤湂䡁䅍䅉桂䝁䄴䅚杁䝁䅧党桂䝁䅷䅤潂䝁䅍兙祂䝁䅕䅉睂䡁䅉睢歂䡁䅕睙あ䡁䅍䅉灂䝁䄴䅉あ䝁䅧党杁䕁䅅兢求䡁䅉兡橂䝁䅅督獁䍁䅁兒ㅂ䡁䅉睢睂䝁䅕䅌杁䡁䅑䅡求䍁䅁兔灂䝁䅑䅚獂䝁䅕䅉䙂䝁䅅督あ䍁䅷䅉䉂䝁䅙杣灂䝁䅍兙獁䍁䅁兙畂䝁䅑䅉あ䝁䅧党杁䕁䅅督灂䝁䅅䅉兂䝁䅅睙灂䝁䅙兡橂䍁䄴䅉䩂䡁䅑䅉療䡁䅁党祂䝁䅅䅤求䡁䅍䅉灂䝁䄴䅉あ䡁䅣睢杁䡁䅍党湂䝁䄰党畂䡁䅑督獁䍁䅁䅕祂䝁䄸䅣祂䝁䅫党あ䝁䅅杣㕂䍁䅁䅕祂䝁䄸䅚ㅂ䝁䅍䅤穂䍁䅁兙畂䝁䅑䅉䑂䝁䄸杢あ䡁䅉兙橂䡁䅑兌乂䝁䅅杢ㅂ䝁䅙兙橂䡁䅑兤祂䝁䅕䅚杁䙁䅁杣療䝁䅑兤橂䡁䅑督畁䍁䅁䅖潂䝁䅕䅉兂䡁䅉睢睂䡁䅉兡求䡁䅑兙祂䡁䅫䅉兂䡁䅉睢歂䡁䅕睙あ䡁䅍䅉穂䝁䅕睚瑂䝁䅕杢あ䍁䅁睢浂䝁䅙党祂䡁䅍䅉穂䡁䅑睢睂䡁䅁党祂䡁䅍䅉桂䝁䄴䅚杁䡁䅍党桂䝁䅷督杁䝁䅙睢祂䍁䅁兡畂䝁䅯党橂䡁䅑兙楂䝁䅷党杁䡁䅁兙橂䝁䅳兙湂䝁䅫杢湂䍁䅁督㕂䡁䅍䅤求䝁䄰督㝁䍁䅁督㕂䡁䅉兡畂䝁䅣党杁䝁䅅杢歂䍁䅁睙桂䡁䅉䅤祂䝁䅫䅚湂䝁䅕䅉橂䝁䄸兢睂䝁䄸杢求䝁䄴䅤穂䍁䅷䅉灂䝁䄴睙獂䡁䅕䅚灂䝁䄴睚杁䝁䅍兤穂䡁䅑睢瑂䍁䅁督療䝁䅷兤あ䝁䅫睢畂䡁䅍䅉浂䝁䄸杣杁䡁䅑䅡求䍁䅁杢求䝁䅕䅚穂䍁䅁睢浂䍁䅁兡畂䝁䅯党橂䡁䅑兙楂䝁䅷党杁䝁䅑杣ㅂ䝁䅣䅉桂䡁䅁䅣獂䝁䅫睙桂䡁䅑兡療䝁䄴督獁䍁䅁兙穂䍁䅁睤求䝁䅷䅢杁䝁䅅督杁䝁䅅䅚瑂䝁䅫杢灂䡁䅍䅤祂䝁䅅䅤灂䝁䄸杢杁䡁䅍入穂䡁䅑党瑂䡁䅍䅉あ䝁䅧兙あ䍁䅁党畂䝁䅧兙畂䝁䅍党杁䡁䅑䅡求䍁䅁督桂䝁䅙党杁䝁䅑党獂䝁䅫杤求䡁䅉入杁䝁䄸杚杁䝁䅑杣ㅂ䝁䅣督杁䡁䅑䅡祂䝁䄸兤湂䝁䅧䅉桂䝁䅑杤桂䝁䄴睙求䝁䅑䅉祂䝁䅕睙療䝁䄴督あ䝁䅫䅤ㅂ䡁䅑兡療䝁䄴䅌杁䝁䄰兡㑂䝁䅫杢湂䍁䅷䅉桂䝁䄴䅚杁䡁䅑杣桂䝁䄴督浂䝁䅕杣杁䡁䅑党橂䝁䅧杢療䝁䅷睢湂䝁䅫党穂䑁䅳䅉桂䝁䄴䅚杁䝁䅙兡獂䝁䄰督獁䍁䅁睙療䝁䅅䅤灂䝁䄴睚穂䍁䅷䅉㍂䝁䅅督潂䝁䅫杢湂䍁䅷䅉桂䝁䄴䅚杁䡁䅙兡穂䝁䅫睢畂䍁䅁兡畂䡁䅍䅣求䝁䅍䅤灂䝁䄸杢杁䝁䅅杢歂䍁䅁督あ䝁䅕杣灂䝁䅷兡㙂䝁䅅䅤灂䝁䄸杢杁䡁䅁杣療䝁䅍党穂䡁䅍党穂䍁䅁兙畂䝁䅑䅉穂䝁䅕杣㉂䝁䅫睙求䡁䅍䅉あ䝁䄸䅉求䝁䄴䅡桂䝁䄴睙求䍁䅁䅤潂䝁䅕䅉硂䡁䅕兙獂䝁䅫䅤㕂䍁䅁睢浂䍁䅁䅣桂䝁䅍睡桂䝁䅣兡畂䝁䅣䅉橂䝁䄸兢睂䝁䄸杢求䝁䄴䅤穂䍁䄴䅉啂䝁䅧兡穂䍁䅁督求䝁䅣兢求䝁䄴䅤杁䝁䅅䅢穂䝁䄸䅉睂䡁䅉睢㉂䝁䅫䅚求䡁䅍䅉歂䡁䅉兤湂䍁䅁睙療䝁䄴䅤桂䝁䅫杢瑂䝁䅕杢あ䍁䅁督療䝁䅷兤あ䝁䅫睢畂䡁䅍䅌杁䝁䅫杢橂䝁䅷兤歂䝁䅫杢湂䍁䅁睑祂䡁䅫督あ䝁䅅䅢杁䙁䅯党畂䝁䅫䅤潂䍁䅷䅉桂䍁䅁睙㕂䝁䅍䅢灂䝁䅍䅉療䝁䅷党浂䝁䅫杢杁䡁䅁睢獂䡁䅫兢求䡁䅉䅉灂䝁䄴䅉あ䝁䅧党杁䝁䅙睢祂䝁䄰䅉療䝁䅙䅉㉂䝁䅫兙獂䡁䅍䅌杁䡁䅍入祂䝁䅫杢湂䝁䅕督獁䍁䅁兙畂䝁䅑䅉橂䝁䅅杣あ䡁䅉兡歂䝁䅣党穂䑁䅳䅉桂䝁䄴䅚杁䡁䅍党獂䝁䅙兌灂䝁䄴条求䝁䅍䅤灂䝁䄸杢杁䝁䅑党㉂䝁䅫睙求䡁䅍睏杁䝁䅅杢歂䍁䅁兙杁䡁䅉兙畂䝁䅣党杁䝁䄸杚杁䝁䅫杢あ䝁䅕睚祂䝁䅅䅤求䝁䅑䅉穂䝁䄸䅢ㅂ䡁䅑兡療䝁䄴督獁䍁䅁兡畂䝁䅍䅢ㅂ䝁䅑兡畂䝁䅣䅉桂䝁䄴兙獂䡁䅫䅤灂䝁䅍兙獂䍁䅁䅢桂䝁䅉䅉穂䝁䅕杣㉂䝁䅫睙求䡁䅍䅌杁䡁䅁杣求䍁䄰兙睂䡁䅁杣療䡁䅙兙獂䍁䅁䅣祂䝁䅫兢桂䡁䅉入杁䡁䅁兙橂䝁䅳兙湂䝁䅫杢湂䍁䅁督ㅂ䡁䅁䅣療䡁䅉䅤杁䝁䅅杢歂䍁䅁党畂䝁䅣兡畂䝁䅕党祂䝁䅫杢湂䍁䅁䅚求䡁䅙党獂䝁䄸䅣瑂䝁䅕杢あ䍁䅷䅉祂䝁䅕睚ㅂ䝁䅷兙あ䝁䄸杣㕂䍁䅁党㑂䡁䅁党祂䡁䅑兡穂䝁䅕䅌杁䝁䅅杢歂䍁䅁兙浂䡁䅑党祂䍁䄰督桂䝁䅷党穂䍁䅁䅤求䝁䅍䅡畂䝁䅫睙桂䝁䅷䅉穂䡁䅕䅣睂䝁䄸杣あ䍁䄴䅉啂䝁䅧兡穂䍁䅁督求䝁䅣兢求䝁䄴䅤杁䡁䅍党祂䡁䅙党穂䍁䅁杙灂䝁䄸䅢療䝁䅣兡橂䍁䅷䅉湂䝁䅕杢求䡁䅉兡橂䍁䅷䅉桂䝁䄴䅚杁䡁䅁䅡桂䡁䅉兢桂䝁䅍党ㅂ䡁䅑兡橂䝁䅅䅢杁䝁䅑杣ㅂ䝁䅣䅉橂䝁䄸兢睂䝁䅅杢灂䝁䅕督畁䍁䅁䅖潂䝁䅕䅉䑂䝁䄸杢あ䡁䅉兙橂䡁䅑兌乂䝁䅅杢ㅂ䝁䅙兙橂䡁䅑兤祂䝁䅕䅚杁䙁䅁杣療䝁䅑兤橂䡁䅑督杁䡁䅍党湂䝁䄰党畂䡁䅑䅉灂䡁䅍䅉灂䝁䄴杤療䝁䅷杤求䝁䅑䅉灂䝁䄴䅉あ䝁䅧党杁䝁䅑党穂䝁䅫睚畂䍁䅷䅉瑂䝁䅅杢ㅂ䝁䅙兙橂䡁䅑兤祂䝁䅕䅌杁䝁䅅杢歂䍁䅁兙ㅂ䡁䅑睢瑂䝁䅅䅤求䝁䅑䅉桂䡁䅍督求䝁䄰杙獂䡁䅫䅉療䝁䅙䅉歂䝁䅕杤灂䝁䅍党穂䍁䅁兤穂䝁䅕䅚杁䝁䅫杢杁䡁䅍兤祂䝁䅣兡橂䝁䅅䅢獁䍁䅁䅚灂䝁䅅睚畂䝁䄸督あ䝁䅫睙獁䍁䅁睢睂䝁䅧䅤潂䝁䅅䅢瑂䝁䅫睙獁䍁䅁兡畂䝁䅯党橂䡁䅑兙楂䝁䅷党獁䍁䅁兙畂䝁䅑䅉療䡁䅑䅡求䡁䅉䅉歂䡁䅉兤湂䍁䅁䅚求䝁䅷兡㉂䝁䅕杣㕂䍁䅁督㕂䡁䅍䅤求䝁䄰督獁䍁䅁兙穂䍁䅁睤求䝁䅷䅢杁䝁䅅督杁䝁䅍睢畂䡁䅍兤瑂䝁䅕杣杁䡁䅁杣療䝁䅑兤橂䡁䅑督畁䍁䅁䅖潂䝁䅕䅉橂䝁䄸兢睂䝁䅅杢㕂䍁䅁督求䡁䅉杤求䡁䅍䅉睂䝁䅧兙祂䝁䄰兙橂䝁䅕兤あ䝁䅫睙桂䝁䅷䅌杁䝁䅑兡桂䝁䅣杢療䡁䅍䅤灂䝁䅍䅌杁䝁䅅杢歂䍁䅁兢求䝁䅑兡橂䝁䅅䅢杁䝁䅑党㉂䝁䅫睙求䍁䅁睙療䝁䄰䅣桂䝁䄴兡求䡁䅍杌杁䕁䅫䅤杁䡁䅍党獂䝁䅷督杁䝁䅅杢歂䍁䅁䅚灂䡁䅍䅤祂䝁䅫杙ㅂ䡁䅑党穂䍁䅁兡あ䡁䅍䅉睂䡁䅉睢歂䡁䅕睙あ䡁䅍䅉あ䝁䅧杣療䡁䅕睚潂䍁䅁兡あ䡁䅍䅉穂䝁䅅䅢求䡁䅍䅉浂䝁䄸杣橂䝁䅕䅉桂䝁䄴䅚杁䝁䅑兡穂䡁䅑杣灂䝁䅉兤あ䝁䅫睢畂䍁䅁杢求䡁䅑睤療䡁䅉睡獁䍁䅁睙療䝁䄴䅤祂䝁䅅睙あ䍁䅁督桂䝁䅷党穂䍁䅁兙湂䝁䅕杢あ䡁䅍䅌杁䝁䅅杢歂䍁䅁杣求䝁䅣兡療䝁䄴兙獂䍁䅁䅚灂䡁䅍䅤祂䝁䅫杙ㅂ䡁䅑睢祂䡁䅍杌杁䙁䅣党穂䡁䅑䅉兂䝁䅧兙祂䝁䄰兙橂䝁䅕兤あ䝁䅫睙桂䝁䅷䅉呂䝁䅕杣㉂䝁䅫睙求䡁䅍䅌杁䕁䅫杢橂䍁䄴䅉㍂䝁䅅督杁䝁䅙睢ㅂ䝁䄴䅚求䝁䅑䅉灂䝁䄴䅉硁䑁䅫杍穁䍁䅁兙畂䝁䅑䅉灂䡁䅍䅉潂䝁䅕兙歂䡁䅅兤桂䡁䅉䅤求䡁䅉党歂䍁䅁兡畂䍁䅁兒㑂䡁䅑睢畂䍁䅷䅉兂䝁䅕杢畂䡁䅍入獂䡁䅙兙畂䝁䅫兙畁䅁䅁桘䅧䝁䙷䅁塂䝁䅕督あ䝁䅅兢求䡁䅉兡橂䝁䅅䅉䍂䝁䅅杢橂䝁䄸杣睂䝁䄸杣桂䡁䅑兡療䝁䄴䅉療䡁䅁党祂䝁䅅䅤求䡁䅍䅉桂䡁䅍䅉桂䍁䅁杙桂䝁䄴睡杁䝁䅧睢獂䝁䅑兡畂䝁䅣䅉橂䝁䄸兢睂䝁䅅杢㕂䍁䅁杚療䡁䅉䅉あ䝁䅧党杁䙁䅣党穂䡁䅑兙瑂䝁䅕杣灂䝁䅍兙杁䕁䅉兙畂䝁䅳䅉あ䝁䅧兙あ䍁䅁䅣祂䝁䄸杤灂䝁䅑党穂䍁䅁杤桂䡁䅉兡療䡁䅕督杁䝁䅉兙畂䝁䅳兡畂䝁䅣䅉睂䡁䅉睢歂䡁䅕睙あ䡁䅍䅉桂䝁䄴䅚杁䡁䅍党祂䡁䅙兡橂䝁䅕督杁䡁䅑睢杁䝁䅫杢歂䝁䅫杤灂䝁䅑兤桂䝁䅷䅉桂䝁䄴䅚杁䝁䅍睢瑂䝁䄰党祂䝁䅍兡桂䝁䅷䅉橂䡁䅕督あ䝁䄸兢求䡁䅉督畁䍁䅁䅖潂䝁䅕䅉橂䝁䄸兢睂䝁䅅杢㕂䍁䅁兙橂䝁䅍党睂䡁䅑督杁䡁䅙兙祂䝁䅫睢ㅂ䡁䅍䅉歂䝁䅕䅣療䡁䅍兡あ䍁䅁䅣祂䝁䄸䅚ㅂ䝁䅍䅤穂䍁䅷䅉灂䝁䄴睙獂䡁䅕䅚灂䝁䄴睚杁䡁䅉党あ䝁䅅兡獂䍁䅁督桂䡁䅙兡畂䝁䅣督杁䝁䅅杢歂䍁䅁睙潂䝁䅕睙牂䝁䅫杢湂䍁䅁兙橂䝁䅍睢ㅂ䝁䄴䅤穂䍁䅷䅉桂䡁䅍䅉㍂䝁䅕䅢獂䍁䅁兙穂䍁䅁睙求䡁䅉䅤灂䝁䅙兡橂䝁䅅䅤求䡁䅍䅉療䝁䅙䅉歂䝁䅕䅣療䡁䅍兡あ䍁䄴䅉䩂䡁䅑督杁䝁䅷睢桂䝁䄴䅉睂䝁䄸杣あ䝁䅙睢獂䝁䅫睢杁䝁䅫杢橂䝁䅷兤歂䝁䅕督杁䝁䅍睢瑂䝁䄰党祂䝁䅍兡桂䝁䅷䅌杁䝁䅍睢瑂䝁䄰党祂䝁䅍兡桂䝁䅷䅉桂䝁䄴䅚杁䡁䅉党穂䝁䅫䅚求䝁䄴䅤灂䝁䅅䅢杁䡁䅉党桂䝁䅷䅉求䡁䅍䅤桂䡁䅑党獁䍁䅁杣求䝁䅅䅢杁䝁䅕督あ䝁䅅䅤求䍁䅁睙療䝁䄴督あ䡁䅉兤橂䡁䅑兡療䝁䄴䅌杁䝁䅅杢歂䍁䅁睙療䝁䄴督ㅂ䝁䄰党祂䍁䅁兡畂䡁䅍䅤桂䝁䅷䅢瑂䝁䅕杢あ䍁䅁䅢療䝁䅅杢穂䍁䅷䅉桂䡁䅍䅉㍂䝁䅕䅢獂䍁䅁兙穂䍁䅁兡畂䝁䅑兡祂䝁䅕睙あ䍁䅁兙ㅂ䡁䅑睢瑂䝁䄸杙灂䝁䅷党杁䝁䅷睢桂䝁䄴督畁䍁䅁䅖潂䝁䅕䅉橂䝁䄸兢睂䝁䅅杢㕂䍁䅁睤桂䡁䅍䅉浂䝁䄸杣瑂䝁䅕杣獂䡁䅫䅉牂䝁䄴睢㍂䝁䄴䅉桂䡁䅍䅉䩂䝁䄴䅚求䡁䅁党畂䝁䅑党畂䡁䅑䅉䍂䝁䅅杢牂䡁䅍䅡桂䡁䅉党穂䍁䅁睑療䡁䅉䅣療䡁䅉兙あ䝁䅫睢畂䍁䅁兙畂䝁䅑䅉橂䝁䅧兙畂䝁䅣党歂䍁䅁兡あ䡁䅍䅉畂䝁䅅兢求䍁䅁䅤療䍁䅁睖求䡁䅍䅤桂䝁䄰党祂䝁䅫睙桂䍁䅁村桂䝁䄴睙療䡁䅉䅣療䡁䅉兙あ䝁䅫睢畂䍁䅁兡畂䍁䅁免㕁䑁䅧睍畁䍁䅁䅖潂䝁䅕䅉橂䝁䄸兢睂䝁䅅杢㕂䍁䅁睤桂䡁䅍䅉浂䝁䄸兤畂䝁䅑党歂䍁䅁兡畂䍁䅁免㑁䑁䅧䅎杁䝁䅅杢歂䍁䅁兡穂䍁䅁䅡求䝁䅅䅚硂䡁䅕兙祂䡁䅑党祂䝁䅕䅚杁䝁䅫杢杁䙁䅍兙畂䍁䅁杕桂䝁䅙兙求䝁䅷䅌杁䕁䅍兙獂䝁䅫杚療䡁䅉杢灂䝁䅅杌䅁䅁塁䅁煁杄䅁睖求䡁䅍䅤求䡁䅉杢杁䕁䅅䅢獂䝁䅫兙畂䝁䅍党杁䕁䅉兙畂䝁䅍睢祂䡁䅁睢祂䝁䅅䅤灂䝁䄸杢杁䝁䄸䅣求䡁䅉兙あ䝁䅕督杁䝁䅅督杁䡁䅑䅡求䍁䅁杙桂䝁䄴睡杁䝁䅧睢獂䝁䅑兡畂䝁䅣䅉橂䝁䄸兢睂䝁䅅杢㕂䍁䅁杚療䡁䅉䅉塂䝁䅕督あ䝁䅕杣畂䍁䅁兑獂䝁䅷兡桂䝁䄴睙求䍁䅁村桂䝁䄴睡杁䡁䅑䅡桂䡁䅑䅉睂䡁䅉睢㉂䝁䅫䅚求䡁䅍䅉㉂䝁䅅杣灂䝁䄸兤穂䍁䅁杙桂䝁䄴睡灂䝁䄴睚杁䡁䅁杣療䝁䅑兤橂䡁䅑督杁䝁䅅杢歂䍁䅁杣求䝁䅷兙あ䝁䅕䅚杁䡁䅍党祂䡁䅙兡橂䝁䅕督杁䡁䅁杣灂䝁䄰兙祂䝁䅫䅢㕂䍁䅁兡畂䍁䅁兑祂䝁䅫来療䝁䄴兙獁䍁䅁睑桂䝁䅷兡浂䝁䄸杣畂䝁䅫兙獁䍁䅁兙畂䝁䅑䅉佂䝁䅕杤桂䝁䅑兙畁䍁䅁兓あ䍁䅁睢睂䝁䅕杣桂䡁䅑党穂䍁䅁䅤潂䡁䅉睢ㅂ䝁䅣䅡杁䕁䅍睢瑂䝁䄰党祂䝁䅍兡桂䝁䅷䅉桂䝁䄴䅚杁䕁䅍睢畂䡁䅍兤瑂䝁䅕杣杁䙁䅉党獂䝁䅅䅤求䝁䅑䅉穂䝁䅕睚瑂䝁䅕杢あ䡁䅍杌杁䙁䅑䅡求䍁䅁睙療䝁䄰䅣桂䝁䄴入杁䝁䄸杚浂䝁䅕杣穂䍁䅁䅚求䡁䅁睢穂䝁䅫䅤杁䡁䅁杣療䝁䅑兤橂䡁䅑督獁䍁䅁兡畂䝁䅍䅢ㅂ䝁䅑兡畂䝁䅣䅉橂䝁䅧党橂䝁䅳兡畂䝁䅣䅌杁䡁䅍兙㉂䝁䅫杢湂䡁䅍䅌杁䝁䅅杢歂䍁䅁兢療䝁䄴党㕂䍁䅁兢桂䡁䅉睡求䡁䅑䅉桂䝁䅍睙療䡁䅕杢あ䡁䅍䅌杁䝁䅅督杁䡁䅣党獂䝁䅷䅉桂䡁䅍䅉浂䝁䅫䅥求䝁䅑兌祂䝁䅅䅤求䍁䅁兙畂䝁䅑䅉浂䝁䅫䅥求䝁䅑䅉瑂䝁䅅䅤ㅂ䡁䅉兡あ䡁䅫䅉橂䝁䅕杣あ䝁䅫杚灂䝁䅍兙あ䝁䅕督杁䝁䄸杚杁䝁䅑党睂䝁䄸督灂䡁䅑䅉桂䝁䅍睙療䡁䅕杢あ䡁䅍睏杁䝁䅑党瑂䝁䅅杢歂䍁䅁䅚求䡁䅁睢穂䝁䅫䅤穂䑁䅳䅉桂䝁䄴䅚杁䡁䅑杣求䝁䅅督ㅂ䡁䅉入杁䝁䄰兙畂䝁䅅睚求䝁䄰党畂䡁䅑䅉桂䝁䄴䅚杁䡁䅉党穂䝁䅫䅚求䝁䄴䅤灂䝁䅅䅢杁䝁䄰睢祂䡁䅑睚桂䝁䅣党杁䡁䅁杣療䝁䅑兤橂䡁䅑督杁䝁䅅杢歂䍁䅁督求䡁䅉杤灂䝁䅍党穂䍁䄴䅉䩂䡁䅑䅉桂䝁䅷督療䍁䅁䅣祂䝁䄸杤灂䝁䅑党穂䍁䅁睙療䝁䄰兢求䡁䅉睙灂䝁䅅䅢杁䝁䅅杢歂䍁䅁兡畂䝁䅑兤穂䡁䅑杣灂䝁䅅䅢杁䝁䅷睢桂䝁䄴䅉睂䡁䅉睢歂䡁䅕睙あ䡁䅍䅌杁䡁䅍兤橂䝁䅧䅉桂䡁䅍䅉㍂䝁䄸杣牂䝁䅫杢湂䍁䅁睙桂䡁䅁兡あ䝁䅅䅢杁䝁䅷兡畂䝁䅕督杁䝁䄸杚杁䝁䅍杣求䝁䅑兡あ䍁䅷䅉獂䝁䄸兙畂䡁䅍䅉あ䝁䄸䅉あ䝁䅕睙潂䝁䄴睢獂䝁䄸睚㕂䍁䅁睙療䝁䄰䅣桂䝁䄴兡求䡁䅍䅌杁䝁䅫杢㉂䝁䅕杢あ䝁䄸杣㕂䍁䅁兙畂䝁䅑䅉桂䝁䅍睙療䡁䅕杢あ䡁䅍䅉祂䝁䅕睙求䝁䅫杤桂䝁䅉䅢求䍁䅁䅢灂䝁䄴党穂䍁䅷䅉瑂䝁䄸杣あ䝁䅣兙湂䝁䅕䅉㍂䝁䅅杣求䝁䅧睢ㅂ䡁䅍党杁䝁䅷兡畂䝁䅕督獁䍁䅁党硂䡁䅕兡睂䝁䄰党畂䡁䅑䅉獂䝁䄸兙畂䡁䅍䅉桂䝁䄴䅚杁䝁䅷党桂䡁䅍党穂䍁䅷䅉桂䝁䄴䅚杁䝁䄸䅤潂䝁䅕杣杁䝁䅍睢瑂䝁䄰党祂䝁䅍兡桂䝁䅷䅉獂䝁䄸兙畂䡁䅍睏杁䝁䅍睢瑂䝁䄰党祂䝁䅍兡桂䝁䅷䅉祂䝁䅕兙獂䍁䅁党穂䡁䅑兙あ䝁䅕䅉獂䝁䄸兙畂䡁䅍䅌杁䡁䅣䅡灂䝁䅍䅡杁䝁䅅杣求䍁䅁督求䝁䅍兤祂䝁䅕䅚杁䝁䅉入杁䝁䄰兤獂䡁䅑兡瑁䝁䅙兙瑂䝁䅫䅢㕂䍁䅁杣求䡁䅍兡歂䝁䅕杢あ䝁䅫兙獂䍁䅁䅣祂䝁䄸䅣求䡁䅉䅤灂䝁䅕督獁䍁䅁䅣祂䝁䄸杚求䡁䅍督灂䝁䄸杢桂䝁䅷䅉療䝁䅙杚灂䝁䅍党穂䍁䅷䅉灂䝁䄴䅚ㅂ䡁䅍䅤祂䝁䅫兙獂䍁䅁杚桂䝁䅍兡獂䝁䅫䅤灂䝁䅕督獁䍁䅁杣求䡁䅑兙灂䝁䅷䅉橂䝁䅕杢あ䝁䅕杣穂䍁䅷䅉潂䝁䄸䅤求䝁䅷督獁䍁䅁兙畂䝁䅑䅉療䡁䅑䅡求䡁䅉䅉橂䝁䄸兢瑂䝁䅕杣橂䝁䅫兙獂䍁䅁䅣祂䝁䄸䅣求䡁䅉䅤灂䝁䅕督㝁䍁䅁睙療䝁䄴督あ䡁䅉兤橂䡁䅑兡療䝁䄴䅉桂䝁䄴䅚杁䝁䅷兙畂䝁䅑䅉歂䝁䅕杤求䝁䅷睢睂䝁䄰党畂䡁䅑䅉獂䝁䄸兙畂䡁䅍䅉浂䝁䄸杣杁䡁䅍兡畂䝁䅣䅢求䍁䅁杚桂䝁䄰兡獂䡁䅫䅉桂䝁䄴䅚杁䝁䄰兤獂䡁䅑兡瑁䝁䅙兙瑂䝁䅫䅢㕂䍁䅁杣求䡁䅍兡歂䝁䅕杢あ䝁䅫兙獂䍁䅁䅣祂䝁䄸条求䝁䅍䅤穂䍁䅷䅉灂䝁䄴䅚ㅂ䡁䅍䅤祂䝁䅫兙獂䍁䄸睤桂䡁䅉党潂䝁䄸兤穂䝁䅕䅉睂䡁䅉睢睂䝁䅕杣あ䝁䅫党穂䍁䅷䅉療䝁䅙杚灂䝁䅍党杁䝁䅉兤灂䝁䅷䅚灂䝁䄴睚穂䍁䅷䅉祂䝁䅕䅤桂䝁䅫䅢杁䝁䅍党畂䡁䅑党祂䡁䅍䅌杁䝁䄰党歂䝁䅫睙桂䝁䅷䅉療䝁䅙杚灂䝁䅍党杁䝁䅙兙橂䝁䅫䅢灂䡁䅑兡求䡁䅍䅌杁䝁䅅杢歂䍁䅁杣求䡁䅍兡歂䝁䅕杢あ䝁䅫兙獂䍁䅁䅢療䡁䅑䅉歂䝁䅕杤求䝁䅷睢睂䝁䄰党畂䡁䅑督㝁䍁䅁兙畂䝁䅑䅉橂䝁䄸杢穂䡁䅕兢求䡁䅉䅉獂䝁䄸兙畂䡁䅍杌杁䕁䅫杢杁䝁䅅䅚歂䝁䅫䅤灂䝁䄸杢獁䍁䅁䅤潂䝁䅕䅉橂䝁䄸兢睂䝁䅅杢㕂䍁䅁䅣祂䝁䄸杤灂䝁䅑党穂䍁䅁睢あ䝁䅧党祂䍁䅁杚灂䝁䄴兙畂䝁䅍兡桂䝁䅷䅉穂䝁䅕杣㉂䝁䅫睙求䡁䅍䅌杁䡁䅍兤橂䝁䅧䅉桂䡁䅍䅉灂䝁䄴䅤求䡁䅉杢求䡁䅑䅉楂䝁䅅杢牂䝁䅫杢湂䍁䅷䅉㍂䝁䅫杣求䍁䅁䅤祂䝁䅅杢穂䝁䅙党祂䡁䅍䅌杁䝁䅕䅢求䝁䅍䅤祂䝁䄸杢灂䝁䅍䅉楂䝁䅫䅢獂䍁䅁䅣桂䡁䅫兢求䝁䄴䅤杁䝁䅅杢歂䍁䅁䅣祂䝁䅕督求䝁䄴䅤瑂䝁䅕杢あ䍁䅷䅉浂䡁䅕杢歂䡁䅍䅉あ䡁䅉兙畂䡁䅍杚求䡁䅉䅉桂䝁䄴䅚杁䝁䄸䅤潂䝁䅕杣杁䝁䅑兡湂䝁䅫䅤桂䝁䅷䅉睂䝁䅅入瑂䝁䅕杢あ䍁䅁睢浂䝁䅙党祂䝁䅫杢湂䡁䅍䅌杁䝁䅷睢橂䝁䅳䅉楂䝁䄸䅥杁䡁䅍党祂䡁䅙兡橂䝁䅕督獁䍁䅁睙療䡁䅕杣灂䝁䅕杣獁䍁䅁兙畂䝁䅑䅉橂䝁䅅督潂䍁䅁兢桂䝁䄴兙湂䝁䅕兢求䝁䄴䅤杁䡁䅍党祂䡁䅙兡橂䝁䅕督畁䍁䅁杒ㅂ䡁䅉䅤潂䝁䅕杣獁䍁䅁䅤潂䝁䅕䅉橂䝁䄸兢睂䝁䅅杢㕂䍁䅁䅡療䝁䅷䅚穂䍁䅁睙求䡁䅉䅤桂䝁䅫杢杁䝁䅫杢㉂䝁䅕督あ䝁䄰党畂䡁䅑䅉穂䝁䅕睙ㅂ䡁䅉兡あ䝁䅫党穂䍁䅷䅉瑂䡁䅕杢灂䝁䅍兡睂䝁䅅䅢杁䝁䅅杢歂䍁䅁杢療䝁䄴兌睂䡁䅉睢浂䝁䅫䅤杁䝁䅷睢桂䝁䄴督獁䍁䅁兙畂䝁䅑䅉獂䝁䅕兙穂䝁䅕督㝁䍁䅁兡畂䡁䅙党穂䡁䅑督杁䡁䅁杣灂䝁䄰兙祂䝁䅫䅢㕂䍁䅁兡畂䍁䅁䅢療䡁䅣兌灂䝁䄴睙療䝁䄰党杁䝁䅧睢ㅂ䡁䅍兡畂䝁䅣䅉あ䝁䅅䅥杁䝁䅍杣求䝁䅑兡あ䡁䅍䅉桂䝁䄴䅚杁䡁䅍兢桂䝁䅷䅢杁䝁䅉兤穂䝁䅫杢求䡁䅍督杁䝁䅫杢㉂䝁䅕督あ䝁䄰党畂䡁䅑䅉橂䝁䄸杣睂䝁䄸杣桂䡁䅑兡療䝁䄴督㝁䍁䅁兙畂䝁䅑䅉潂䝁䄸䅢歂䡁䅍䅉橂䝁䅕杣あ䝁䅅兡畂䍁䅁杣求䝁䅅䅢杁䝁䅕督あ䝁䅅䅤求䍁䅁䅢療䝁䅅杢穂䍁䅁兙畂䝁䅑䅉祂䝁䅕䅢桂䡁䅑党歂䍁䅁督求䝁䅍兤祂䝁䅫䅤灂䝁䅕督畁䍁䅁睖求䡁䅍䅤求䡁䅉杢杁䕁䅅䅢獂䝁䅫兙畂䝁䅍党杁䕁䅉兙畂䝁䅍睢祂䡁䅁睢祂䝁䅅䅤灂䝁䄸杢杁䡁䅣兙穂䍁䅁杚療䡁䅕杢歂䝁䅕䅚杁䝁䅫杢杁䑁䅅兏㕁䑁䅑䅉桂䝁䄴䅚杁䝁䅫督杁䝁䅧党桂䝁䅑兣ㅂ䝁䅅杣あ䝁䅕杣求䝁䅑䅉灂䝁䄴䅉兂䝁䅧睢求䝁䄴兡㑂䍁䅷䅉䉂䡁䅉兡㙂䝁䄸杢桂䍁䄴䅁潃睆䅁䄵䅷䙁䅣党穂䡁䅑党祂䝁䄴䅉䕂䝁䅫睚灂䡁䅑兙獂䍁䅁睑療䡁䅉䅣療䡁䅉兙あ䝁䅫睢畂䍁䅁䅚求䡁䅙党獂䝁䄸䅣穂䍁䅷䅉瑂䝁䅅杢ㅂ䝁䅙兙橂䡁䅑兤祂䝁䅕督獁䍁䅁兙畂䝁䅑䅉穂䝁䅕䅢獂䡁䅍䅉歂䝁䅅䅤桂䍁䅁督あ䝁䄸杣桂䝁䅣党杁䝁䅑党㉂䝁䅫睙求䡁䅍䅉桂䝁䄴䅚杁䡁䅍睢獂䡁䅕䅤灂䝁䄸杢穂䍁䅁兡畂䍁䅁䅤潂䝁䅕䅉噂䝁䄴兡あ䝁䅕䅚杁䙁䅍䅤桂䡁䅑党穂䍁䅷䅉䑂䝁䅧兡畂䝁䅅䅌杁䕁䅧睢畂䝁䅣䅉䱂䝁䄸杢湂䍁䅷䅉䙂䡁䅕杣療䡁䅁党獁䍁䅁䅤潂䝁䅕䅉乂䝁䅫䅚歂䝁䅷党杁䕁䅕兙穂䡁䅑䅌杁䕁䅅杚祂䝁䅫睙桂䍁䅷䅉祂䝁䅕督あ䍁䅁睢浂䍁䅁兑穂䝁䅫兙獁䍁䅁兙畂䝁䅑䅉灂䝁䄴䅤求䡁䅉杢桂䡁䅑兡療䝁䄴兙獂䝁䅷入畁䍁䅁兓あ䍁䅁睢浂䝁䅙党祂䡁䅍䅉橂䝁䅷兡求䝁䄴䅤杁䝁䅑党㉂䝁䅫睙求䡁䅍䅌杁䝁䅫杢橂䝁䅷兤歂䝁䅫杢湂䍁䅁䅡桂䡁䅉䅚杁䝁䅑兡穂䝁䅳䅉歂䡁䅉兡㉂䝁䅕督杁䍁䅧䅓䕂䕁䅑督灁䍁䅁兙畂䝁䅑䅉穂䝁䄸䅢灂䝁䅑䅉穂䡁䅑兙あ䝁䅕䅉歂䡁䅉兡㉂䝁䅕督杁䍁䅧睕呂䕁䅑督灁䍁䅁杚療䡁䅉䅉歂䝁䅕督牂䡁䅑睢睂䍁䅁兙畂䝁䅑䅉畂䝁䄸䅤求䝁䅉睢療䝁䅳䅉睂䝁䅕杣穂䝁䄸杢桂䝁䅷䅉橂䝁䄸兢睂䡁䅕䅤求䡁䅉督杁䍁䅧䅕䑂䡁䅍克獁䍁䅁睚桂䝁䄰兡畂䝁䅣䅉橂䝁䄸杢穂䝁䄸䅢求䡁䅍䅌杁䝁䅅杢歂䍁䅁督求䡁䅑䅉あ䝁䄸䅣杁䝁䅉睢㑂䝁䅕督㝁䍁䅁兙畂䝁䅑䅉浂䝁䅷兙穂䝁䅧兌楂䝁䅅督求䝁䅑䅉求䝁䄰杙求䝁䅑䅚求䝁䅑䅉穂䡁䅑睢祂䝁䅅睚求䍁䅁䅣祂䝁䄸䅚ㅂ䝁䅍䅤穂䍁䅁杚療䡁䅉䅉瑂䝁䄸杙灂䝁䅷党杁䡁䅁䅡療䝁䄴党穂䍁䅷䅉あ䝁䅅杙獂䝁䅕䅤穂䍁䅷䅉畂䝁䄸䅤求䝁䅉睢療䝁䅳䅉兂䕁䅍督獁䍁䅁兙畂䝁䅑䅉療䡁䅑䅡求䡁䅉䅉睂䝁䄸杣あ䝁䅅杙獂䝁䅕䅉桂䝁䄴䅚杁䡁䅣党桂䡁䅉兙楂䝁䅷党杁䝁䅑党㉂䝁䅫睙求䡁䅍䅌杁䝁䅅督杁䡁䅣党獂䝁䅷䅉桂䡁䅍䅉桂䡁䅕䅤療䝁䄰睢あ䝁䅫杤求䍁䅷䅉䩂䝁䄴䅤求䡁䅉杢求䡁䅑䅉療䝁䅙䅉啂䝁䅧兡畂䝁䅣督獁䍁䅁兡畂䝁䅑兤穂䡁䅑杣灂䝁䅅䅢獁䍁䅁兙畂䝁䅑䅉橂䝁䄸杢畂䝁䅕睙あ䝁䅕䅚杁䝁䅧睢瑂䝁䅕䅉桂䡁䅁䅣獂䝁䅫睙桂䡁䅑兡療䝁䄴督畁䍁䅁䅖潂䝁䅕䅉橂䝁䄸兢睂䝁䅅杢㕂䍁䅁兙獂䡁䅍睢杁䡁䅁杣療䡁䅙兡歂䝁䅕督杁䝁䅕杢あ䝁䅕杣睂䡁䅉兡穂䝁䅕䅉䥂䕁䅑䅒穂䑁䅳䅉求䝁䄴䅤求䡁䅉䅣祂䝁䅫督求䍁䅁睕呂䕁䅑督杁䝁䅍睢畂䡁䅍兡穂䡁䅑兡畂䝁䅣䅉療䝁䅙䅉浂䝁䅷兙穂䝁䅧兌楂䝁䅅督求䝁䅑䅉呂䙁䅍䅒穂䍁䅁兙畂䝁䅑䅉穂䝁䄸杚あ䡁䅣兙祂䝁䅕䅉穂䝁䄸䅢ㅂ䡁䅑兡療䝁䄴督杁䝁䅙睢祂䍁䅁兤穂䝁䅕䅉灂䝁䄴䅉求䝁䄴䅤求䡁䅉䅣祂䝁䅫督求䍁䅁督求䡁䅉杤求䡁䅉督獁䍁䅁睢畂䝁䅷兡畂䝁䅕䅉あ䡁䅉兙畂䡁䅍兙橂䡁䅑兡療䝁䄴督獁䍁䅁兙祂䡁䅑兡浂䝁䅫睙灂䝁䅅䅢杁䝁䅫杢あ䝁䅕䅢獂䝁䅫睚求䝁䄴睙求䍁䄰杣求䝁䅷兙あ䝁䅕䅚杁䡁䅣睢祂䝁䅳䅢療䝁䅅䅚穂䍁䅷䅉歂䝁䅅䅤桂䍁䅁兙畂䝁䅅䅢㕂䡁䅍兡穂䍁䅷䅉桂䝁䄴䅚杁䝁䄸䅤潂䝁䅕杣杁䝁䅕杢あ䝁䅕杣睂䡁䅉兡穂䝁䅕䅉桂䡁䅁䅣獂䝁䅫睙桂䡁䅑兡療䝁䄴督㝁䍁䅁兙畂䝁䅑䅉歂䝁䅅䅤桂䍁䅁督あ䝁䄸杣桂䝁䅣党杁䡁䅁䅢桂䡁䅑杚療䡁䅉兢穂䍁䄴䅉䩂䝁䄴䅉桂䝁䅑䅚灂䡁䅑兡療䝁䄴䅌杁䝁䅫䅤杁䝁䄸杚浂䝁䅕杣穂䍁䅁党㑂䡁䅑党祂䝁䄴兙獂䍁䅁䅓䕂䕁䅑䅉穂䡁䅑睢祂䝁䅅睚求䍁䅁䅣祂䝁䄸䅚ㅂ䝁䅍䅤穂䍁䅁兡畂䍁䅁兢療䝁䅉兡獂䝁䅕䅉桂䝁䄴䅚杁䝁䅑党穂䝁䅳䅤療䡁䅁䅉浂䝁䄸杣瑂䑁䅳䅉橂䝁䅷兡求䝁䄴䅤杁䡁䅁睢祂䡁䅑兙楂䝁䅷党杁䙁䅍睕䕂䡁䅍睏杁䡁䅉党瑂䝁䄸杤桂䝁䅉䅢求䍁䅁睙桂䡁䅉䅚穂䍁䅁䅤潂䝁䅅䅤杁䝁䅅杣求䍁䅁兤穂䝁䅕䅚杁䝁䅫杢杁䝁䅍睢畂䡁䅍兤瑂䝁䅕杣杁䝁䅑党㉂䝁䅫睙求䡁䅍䅉橂䝁䄸兢睂䡁䅉兡穂䝁䅫杢湂䍁䅁兢療䝁䅉兡獂䝁䅕䅉睂䝁䅧睢畂䝁䅕督獁䍁䅁䅤桂䝁䅉䅢求䡁䅑督獁䍁䅁兡瑂䝁䅅睚灂䝁䄴睚杁䡁䅍入穂䡁䅑党瑂䡁䅍䅌杁䝁䅅杢歂䍁䅁睙桂䝁䄰党祂䝁䅅督杁䝁䅅杢歂䍁䅁督瑂䝁䅅杣あ䍁䅁杤灂䝁䅑党療䍁䅁督㕂䡁䅍䅤求䝁䄰督㝁䍁䅁兤畂䝁䅫杤求䡁䅉督桂䝁䅷䅉穂䝁䅕杣灂䝁䅅䅢杁䝁䅉兤穂䍁䅁杚獂䝁䅅督潂䍁䅁䅚祂䝁䅫杤求䡁䅍䅉浂䝁䄸杣杁䡁䅕督求䍁䅁兡畂䍁䅁䅤潂䝁䅕䅉橂䝁䄸兢睂䡁䅕䅤灂䝁䄴睚杁䝁䅅杢歂䍁䅁睙療䝁䄴督ㅂ䝁䄰党祂䍁䅁兢桂䡁䅉睡求䡁䅑督㝁䍁䅁兙畂䝁䅑䅉㍂䝁䅫杣求䝁䅷党穂䡁䅍䅉歂䡁䅉兡㉂䝁䅕䅉睂䡁䅉睢歂䡁䅕睙あ䡁䅍䅉ㅂ䡁䅍党歂䍁䅁兡畂䍁䄰杚灂䝁䅕䅢歂䍁䅁杙桂䝁䅍睡ㅂ䡁䅁䅉療䝁䅙䅉橂䡁䅉党桂䡁䅑党歂䍁䅁睙療䝁䄴䅤求䝁䄴䅤獁䍁䅁兙穂䍁䅁睤求䝁䅷䅢杁䝁䅅督杁䡁䅣兡祂䝁䅕䅢求䡁䅍督杁䡁䅍䅤祂䝁䅕兙瑂䝁䅫杢湂䍁䅁睢浂䍁䅁䅡灂䝁䅣䅡瑁䝁䅑党浂䝁䅫杢灂䡁䅑兡療䝁䄴䅉瑂䝁䄸杤灂䝁䅕督獁䍁䅁䅣潂䝁䄸䅤療䡁䅍䅌杁䝁䄰兤穂䝁䅫睙獁䍁䅁䅚療䝁䅍兤瑂䝁䅕杢あ䡁䅍䅉あ䝁䄸䅉あ䝁䅅杙獂䝁䅕䅤穂䍁䅷䅉穂䝁䄰兙祂䡁䅑䅣潂䝁䄸杢求䡁䅍䅌杁䝁䅅杢歂䍁䅁䅕䑂䡁䅍杌杁䙁䅑䅡求䍁䅁睙療䝁䄰䅣桂䝁䄴入杁䡁䅍党獂䝁䅷督杁䝁䅫䅤穂䍁䅁䅣祂䝁䄸䅚ㅂ䝁䅍䅤穂䍁䅁兤畂䝁䅑党祂䍁䅁䅤潂䝁䅕䅉塂䝁䅕督あ䝁䅕杣畂䍁䅁䅒灂䝁䅣兡あ䝁䅅䅢獁䍁䅁睕桂䝁䄴䅒灂䡁䅍睡獁䍁䅁兙畂䝁䅑䅉塂䕁䅑䅉楂䡁䅉兙畂䝁䅑督杁䡁䅑睢杁䝁䄸杣灂䝁䅣兡畂䝁䅅䅢杁䝁䅕兣ㅂ䝁䅫䅣瑂䝁䅕杢あ䍁䅁兢桂䝁䄴兤浂䝁䅅睙あ䡁䅕杣求䡁䅉督獁䍁䅁䅚灂䡁䅍䅤祂䝁䅫杙ㅂ䡁䅑睢祂䡁䅍䅌杁䝁䅑党桂䝁䅷党祂䡁䅍䅌杁䡁䅉党穂䝁䅕䅢獂䝁䅕杣穂䍁䅷䅉桂䝁䄴䅚杁䡁䅉党あ䝁䅅兡獂䝁䅕杣穂䍁䄴䅉塂䝁䅕督あ䝁䅕杣畂䍁䅁䅒灂䝁䅣兡あ䝁䅅䅢杁䕁䅍睢祂䡁䅁睢祂䝁䅅䅤灂䝁䄸杢杁䡁䅣兙穂䍁䅁杚療䡁䅕杢歂䝁䅕䅚杁䝁䅫杢杁䑁䅅兏㍁䑁䅁䅉桂䝁䄴䅚杁䝁䅫督杁䝁䅧党桂䝁䅑兣ㅂ䝁䅅杣あ䝁䅕杣求䝁䅑䅉灂䝁䄴䅉呂䝁䅅杢杁䕁䅯睢穂䝁䅕䅌杁䕁䅍兙獂䝁䅫杚療䡁䅉杢灂䝁䅅杌䅁䍁呕䅁捃睄䅁睖求䡁䅍䅤灂䝁䄴睚潂䝁䄸兤穂䝁䅕䅉䉂䝁䅫杣杁䕁䅉杣桂䝁䅳党杁䙁䅑党橂䝁䅧杢療䝁䅷睢湂䝁䅫党穂䍁䅁睑療䡁䅉䅣療䡁䅉兙あ䝁䅫睢畂䍁䅁䅣祂䝁䄸杤灂䝁䅑党穂䍁䅁䅤求䝁䅍䅡畂䝁䄸䅢療䝁䅣入瑁䝁䅉兙穂䝁䅕䅚杁䝁䅷睢橂䝁䄸兢療䡁䅑兡㉂䝁䅕督獁䍁䅁党硂䡁䅕兡睂䝁䄰党畂䡁䅑䅌杁䡁䅍入穂䡁䅑党瑂䡁䅍䅌杁䝁䅅杢歂䍁䅁督求䡁䅉杤灂䝁䅍党穂䍁䅁杚療䡁䅉䅉あ䝁䅧党杁䝁䅙杣求䝁䅫睚潂䡁䅑䅉祂䝁䅅兡獂䍁䅁兙畂䝁䅑䅉睂䝁䅅督穂䝁䅕杢湂䝁䅕杣杁䡁䅑杣桂䝁䄴督灂䡁䅑䅉灂䝁䄴䅚ㅂ䡁䅍䅤祂䝁䅫党穂䍁䅁睤療䡁䅉䅢歂䡁䅣兡歂䝁䅕杌杁䕁䅫䅤杁䝁䄸杚浂䝁䅕杣穂䍁䅁䅚灂䝁䅕督求䝁䅷兌求䝁䅷党橂䡁䅑杣灂䝁䅍䅉桂䝁䄴䅚杁䝁䅷兡硂䡁䅕兡歂䍁䅁杢桂䡁䅑兤祂䝁䅅䅢杁䝁䅣兙穂䍁䄰䅣療䡁䅣党祂䝁䅕䅚杁䝁䅷睢橂䝁䄸兢療䡁䅑兡㉂䝁䅕督㝁䍁䅁党畂䝁䅣兡畂䝁䅕督獁䍁䅁党獂䝁䅕睙あ䡁䅉兡橂䍁䅁兢療䡁䅑睢祂䡁䅍䅌杁䝁䅅杢歂䍁䅁䅣祂䝁䄸䅣ㅂ䝁䅷督灂䝁䄸杢杁䡁䅍入穂䡁䅑党瑂䡁䅍睏杁䝁䅅杢歂䍁䅁兢桂䡁䅉兡畂䝁䅕䅉桂䝁䄴䅚杁䝁䄰兡畂䝁䅫杢湂䍁䅁䅣祂䝁䄸䅚ㅂ䝁䅍䅤穂䍁䄴䅉啂䝁䅧党杁䝁䅍睢瑂䡁䅁兙畂䡁䅫䅉桂䝁䅷督療䍁䅁睢浂䝁䅙党祂䡁䅍䅉睂䝁䄸督灂䡁䅑兡㉂䝁䅕䅉あ䡁䅉兙灂䝁䄴䅉橂䝁䄸杢あ䡁䅉睢獂䍁䅁党硂䡁䅕兡睂䝁䄰党畂䡁䅑睏杁䝁䅕䅢求䝁䅍䅤祂䝁䄸杢灂䝁䅍兙獂䝁䅷入杁䝁䅍睢畂䡁䅑杣療䝁䅷䅢求䝁䅑䅉睂䝁䄴党ㅂ䝁䄰兙あ䝁䅫睙杁䝁䅉杣桂䝁䅳兡畂䝁䅣䅉睂䡁䅉睢歂䡁䅕睙あ䡁䅍睏杁䡁䅉兙灂䝁䅷睤桂䡁䅫䅉求䝁䅷党橂䡁䅑杣療䝁䄴兡橂䡁䅍睏杁䡁䅍兡湂䝁䄴兙獂䍁䅁䅚求䡁䅍兡湂䝁䄴䅉桂䝁䄴䅚杁䝁䅕杢湂䝁䅫杢求䝁䅕杣灂䝁䄴睚杁䡁䅍党祂䡁䅙兡橂䝁䅕督㝁䍁䅁䅚灂䡁䅍䅤祂䝁䅫杙ㅂ䡁䅑党歂䍁䅁䅢療䝁䅍睢瑂䝁䄸䅤灂䡁䅙党杁䡁䅁睢㍂䝁䅕杣獁䍁䅁䅤祂䝁䅅兡畂䍁䅁睙祂䡁䅕兡穂䝁䅕䅉橂䝁䄸杢あ䡁䅉睢獂䡁䅍䅌杁䝁䅅杢歂䍁䅁䅤祂䝁䅅兡畂䍁䅁杣求䝁䄰睢あ䝁䅕䅉橂䝁䄸杢あ䡁䅉睢獂䡁䅍睏杁䝁䅫杢歂䡁䅕督あ䡁䅉兡桂䝁䅷睌瑂䝁䄸杙灂䝁䅷党杁䕁䅫杢あ䝁䅕杣畂䝁䅕䅤杁䝁䄸杚杁䙁䅑䅡灂䝁䄴睚穂䍁䅁䅡桂䡁䅉䅚㍂䝁䅅杣求䍁䅁兙畂䝁䅑䅉穂䝁䄸杚あ䡁䅣兙祂䝁䅕䅌杁䝁䅕䅚湂䝁䅕兌あ䝁䄸兌橂䝁䅷睢ㅂ䝁䅑䅌杁䝁䄸杢杁䝁䅅杢歂䍁䅁睢浂䝁䅙兌楂䝁䄸兙祂䝁䅑䅉桂䝁䄴兙獂䡁䅫䅤灂䝁䅍督杁䝁䅅杢歂䍁䅁杣ㅂ䝁䅷党穂䍁䅷䅉桂䝁䄴䅚杁䝁䅅督穂䝁䅕䅤杁䡁䅁党祂䝁䅙睢祂䝁䄰兙畂䝁䅍党杁䝁䄰兙畂䝁䅅睚求䝁䄰党畂䡁䅑䅉穂䝁䄸䅢ㅂ䡁䅑兡療䝁䄴督㝁䍁䅁杣桂䝁䅫䅢杁䝁䅅杢歂䍁䅁督潂䝁䅫䅣睂䝁䅕杣杁䡁䅑杣桂䝁䄴督睂䝁䄸杣あ䝁䅅䅤灂䝁䄸杢杁䝁䄰兙畂䝁䅅睚求䝁䄰党畂䡁䅑䅌杁䝁䅅杢歂䍁䅁䅣療䡁䅉䅤杁䡁䅙兡穂䝁䅫杙灂䝁䅷兡あ䡁䅫䅉桂䝁䄴䅚杁䝁䄸䅣あ䝁䅫兢灂䡁䅯兙あ䝁䅫睢畂䍁䅁督療䝁䅷兤あ䝁䅫睢畂䡁䅍睏杁䝁䅅杢歂䍁䅁杢求䡁䅑睤療䡁䅉睡杁䝁䄸䅣あ䝁䅫兢灂䡁䅯兙あ䝁䅫睢畂䍁䅁督療䝁䅷兤あ䝁䅫睢畂䡁䅍杌杁䕁䅫䅤杁䡁䅁杣療䡁䅙兡歂䝁䅕督杁䝁䅙杣求䝁䅫睚潂䡁䅑䅉橂䝁䅅杣杁䡁䅑杣ㅂ䝁䅍睡穂䍁䅷䅉楂䡁䅉兙牂䝁䅫杢湂䍁䅁党硂䡁䅕兡睂䝁䄰党畂䡁䅑䅌杁䝁䅅杢歂䍁䅁杣求䝁䅷兙あ䝁䅕䅚杁䝁䅍睢瑂䡁䅁睢畂䝁䅕杢あ䡁䅍睏杁䝁䅅兡祂䍁䅁睙療䝁䄰䅣祂䝁䅕督穂䝁䄸杣穂䍁䅁兙畂䝁䅑䅉歂䡁䅉入求䡁䅉督獁䍁䅁兙穂䍁䅁睤求䝁䅷䅢杁䝁䅅督杁䝁䅧党桂䡁䅑兡畂䝁䅣䅌杁䡁䅙党畂䡁䅑兡獂䝁䅅䅤灂䝁䄸杢獁䍁䅁兙畂䝁䅑䅉桂䝁䅫杣杁䝁䅍睢畂䝁䅑兡あ䝁䅫睢畂䝁䅫杢湂䍁䅁䅋䥂䙁䅙兑䑂䍁䅫䅉穂䡁䅫督あ䝁䅕兢穂䑁䅳䅉潂䝁䅕兙あ䍁䅁䅤祂䝁䅅杢穂䝁䅙党祂䍁䅁睙療䝁䄰䅣療䝁䄴党畂䡁䅑督杁䝁䅅杢歂䍁䅁督㕂䡁䅍䅤求䝁䄰督㝁䍁䅁睙ㅂ䡁䅍䅤療䝁䄰䅉求䝁䄴睚灂䝁䄴党求䡁䅉党歂䍁䅁杙ㅂ䡁䅉杢求䡁䅉督杁䝁䅅杢歂䍁䅁睙療䝁䄰杙ㅂ䡁䅍䅤灂䝁䄸杢杁䡁䅍入穂䡁䅑党瑂䡁䅍睏杁䡁䅉兙灂䝁䅷䅉湂䝁䅕兙祂䍁䅷䅉穂䝁䅫睚畂䝁䅅䅢灂䝁䄴睚獁䍁䅁兙畂䝁䅑䅉穂䡁䅣兡あ䝁䅍䅡杁䡁䅁杣療䝁䅑兤橂䡁䅑督㝁䍁䅁兙畂䝁䅑䅉あ䡁䅕杣楂䝁䄸睙潂䝁䅅杣湂䝁䅕杣穂䍁䄴䅉啂䝁䅧党杁䝁䅍睢瑂䡁䅁兙畂䡁䅫䅉桂䝁䅷督療䍁䅁睢浂䝁䅙党祂䡁䅍䅉㉂䝁䅅杣灂䝁䄸兤穂䍁䅁督求䡁䅉杤灂䝁䅍党穂䍁䅷䅉穂䡁䅕睙潂䍁䅁兙穂䍁䅁杚祂䝁䅕兡湂䝁䅧䅤杁䝁䅷睢橂䝁䄸兢療䡁䅑兡㉂䝁䅕䅉療䡁䅙党祂䝁䅧兙ㅂ䝁䅷督獁䍁䅁兢療䝁䅑党祂䝁䄴兡㙂䝁䅅䅤灂䝁䄸杢穂䍁䅷䅉桂䝁䄴䅚杁䡁䅉党浂䡁䅕杣楂䝁䅫督潂䝁䄰党畂䡁䅑睏杁䝁䅷睢橂䝁䄸兢療䡁䅑兡㉂䝁䅕䅉桂䝁䄴䅚杁䝁䅍兙祂䍁䅁兢桂䝁䅫杢あ䝁䅕杢桂䝁䄴睙求䑁䅳䅉あ䡁䅉兙畂䡁䅍兡あ䍁䅁䅢療䝁䅍睢瑂䝁䄸䅤灂䡁䅙党杁䝁䅅杢歂䍁䅁睙桂䡁䅉䅉療䡁䅙党祂䝁䅧兙ㅂ䝁䅷睏杁䡁䅕杢灂䡁䅑䅉求䡁䅧睙潂䝁䅅杢湂䝁䅕䅉療䝁䅙䅉獂䝁䄸睙療䝁䄰睢あ䝁䅫杤求䍁䅁睙療䝁䄰䅣療䝁䄴党畂䡁䅑督㝁䍁䅁䅢療䝁䄴睚杁䡁䅑党祂䝁䄰䅉睂䝁䅅杣あ䡁䅍䅉桂䡁䅉杣桂䝁䄴睚求䝁䄰党畂䡁䅑督㝁䍁䅁兙畂䝁䅑䅉瑂䝁䅅兡畂䡁䅑党畂䝁䅅杢橂䝁䅕䅉療䝁䅙䅉㍂䝁䅅入杁䝁䅕兣ㅂ䝁䅫䅣瑂䝁䅕杢あ䍁䅁兙畂䝁䅑䅉穂䝁䅕杣㉂䝁䅫睙求䡁䅍杌杁䕁䅫䅤杁䡁䅁杣療䡁䅙兡歂䝁䅕督杁䡁䅉兙灂䝁䅷睤桂䡁䅫䅉桂䝁䄴䅚杁䝁䅙杣求䝁䅫睚潂䡁䅑䅉楂䡁䅉兙牂䝁䅫杢湂䍁䅁党硂䡁䅕兡睂䝁䄰党畂䡁䅑䅉桂䝁䄴䅚杁䡁䅉党獂䝁䅅䅤求䝁䅑䅉橂䝁䄸兢睂䝁䄸杢求䝁䄴䅤穂䑁䅳䅉楂䡁䅉兙牂䝁䅕䅉穂䝁䅧睢求䡁䅍䅌杁䝁䅑兡穂䝁䅍督獁䍁䅁兙畂䝁䅑䅉睂䝁䅅䅚穂䑁䅳䅉䥂䙁䅙兑䑂䍁䅁党硂䡁䅕兡睂䝁䄰党畂䡁䅑睏杁䝁䅅睙橂䝁䅕督穂䍁䅁兙畂䝁䅑䅉睂䝁䅷兙あ䝁䅙睢祂䝁䄰䅉穂䝁䅍杣求䝁䅕杢杁䝁䅑睢療䡁䅉督㝁䍁䅁䅣桂䝁䄴䅤療䝁䅣杣桂䡁䅁䅡穂䑁䅳䅉桂䡁䅕䅥灂䝁䅷兡桂䡁䅉入杁䡁䅁睢㍂䝁䅕杣杁䝁䅍睢畂䡁䅙党祂䡁䅑党祂䡁䅍䅉桂䝁䄴䅚杁䝁䅉兙あ䡁䅑党祂䡁䅫䅉橂䝁䅧兙祂䝁䅣党祂䡁䅍睏杁䡁䅁兙穂䡁䅍党畂䝁䅣党祂䍁䅁兡畂䝁䅙睢祂䝁䄰兙あ䝁䅫睢畂䍁䅁督㕂䡁䅍䅤求䝁䄰督杁䝁䅅杢歂䍁䅁睙獂䝁䄸督求䝁䅑兌橂䝁䅫杣橂䡁䅕兡あ䍁䅁䅤求䝁䅷党㉂䝁䅫督灂䝁䄸杢㝁䍁䅁督灂䝁䅣杢桂䝁䅷兡畂䝁䅣䅉桂䝁䄴䅚杁䡁䅉兙灂䝁䅷睤桂䡁䅫䅉求䝁䅷党橂䡁䅑杣灂䝁䅍䅉祂䝁䅕䅢桂䡁䅫督㝁䍁䅁兙畂䝁䅑䅉歂䝁䄸睢祂䡁䅍䅌杁䡁䅣兡畂䝁䅑睢㍂䍁䅁兙穂䡁䅍党瑂䝁䅉䅢灂䝁䅕督獁䍁䅁兙橂䝁䅍党穂䡁䅍兡楂䝁䅫䅢灂䡁䅑入杁䝁䅷兡浂䡁䅑督獁䍁䅁杣桂䝁䄰䅣穂䍁䅷䅉桂䝁䄴䅚杁䝁䅕䅢求䝁䅍䅤祂䝁䅫睙杁䝁䅍䅡桂䡁䅉睚灂䝁䄴睚杁䡁䅍睢獂䡁䅕䅤灂䝁䄸杢穂䍁䅁杚療䡁䅉䅉楂䡁䅕督求䡁䅍杌杁䙁䅑䅡求䍁䅁睙療䝁䄰䅣桂䝁䄴入杁䡁䅣兙穂䍁䅁杚療䡁䅕杢歂䝁䅕䅚杁䝁䅫杢杁䑁䅅䅏㉁䑁䅫䅉桂䝁䄴䅚杁䝁䅫督杁䝁䅧党桂䝁䅑兣ㅂ䝁䅅杣あ䝁䅕杣求䝁䅑䅉灂䝁䄴䅉兂䝁䅫䅤あ䡁䅍杙ㅂ䡁䅉睚潂䍁䅷䅉兂䝁䅕杢畂䡁䅍入獂䡁䅙兙畂䝁䅫兙畁䅁䅁桉䅕䍁偧䅁塂䝁䅕督あ䝁䅷兙牂䝁䅕䅉䑂䝁䄸杣睂䝁䄸杣桂䡁䅑兡療䝁䄴䅉求䝁䄴睚桂䝁䅣党穂䍁䅁兡畂䍁䅁䅤潂䝁䅕䅉瑂䝁䅅杢ㅂ䝁䅙兙橂䡁䅑兤祂䝁䅕䅉桂䝁䄴䅚杁䝁䄰兙祂䝁䅳党あ䝁䅫杢湂䍁䅁睢浂䍁䅁䅣求䡁䅉杚療䡁䅉兢桂䝁䄴睙求䍁䅁兙畂䝁䅑䅉求䡁䅍督求䝁䄴䅤灂䝁䅅䅢杁䝁䄰兙あ䝁䅕杣灂䝁䅅䅢穂䍁䅷䅉桂䝁䄴䅚杁䝁䅧睢ㅂ䡁䅍兡畂䝁䅣䅉桂䝁䄴䅚杁䝁䅫杢浂䡁䅉兙穂䡁䅑杣ㅂ䝁䅍䅤ㅂ䡁䅉党杁䡁䅁杣療䝁䅑兤橂䡁䅑督杁䝁䅫杢杁䡁䅑䅡求䍁䅁兖畂䝁䅫䅤求䝁䅑䅉呂䡁䅑兙あ䝁䅕督獁䍁䅁睑桂䝁䄴兙歂䝁䅅䅌杁䕁䅣党祂䝁䄰兙畂䡁䅫䅌杁䕁䅍䅡灂䝁䄴兙獁䍁䅁兔求䡁䅧兡橂䝁䄸䅌杁䕁䅉杣桂䡁䅯兡獂䍁䅷䅉䝂䡁䅉兙畂䝁䅍党獁䍁䅁兓あ䝁䅅䅢㕂䍁䅷䅉啂䝁䅅兡㍂䝁䅅杢獁䍁䅁兙畂䝁䅑䅉灂䝁䄴䅤求䡁䅉杢桂䡁䅑兡療䝁䄴兙獂䝁䅷入畁䍁䅁䅖潂䝁䅕䅉橂䝁䄸兢睂䝁䅅杢㕂䍁䅁睢睂䝁䅕杣桂䡁䅑党穂䍁䅁䅤潂䡁䅉睢ㅂ䝁䅣䅡杁䡁䅑睤療䍁䅁督求䝁䅣兢求䝁䄴䅤穂䑁䅯䅉兂䝁䅕杣浂䝁䄸杣瑂䝁䅅杢橂䝁䅕䅉桂䝁䄴䅚杁䕁䅕督穂䝁䅕杢あ䝁䅫兙獂䍁䅁兔桂䡁䅑党祂䝁䅫兙獂䡁䅍䅉桂䝁䄴䅚杁䕁䅧睢ㅂ䡁䅍兡畂䝁䅣䅉桂䝁䄴䅚杁䕁䅫杢浂䡁䅉兙穂䡁䅑杣ㅂ䝁䅍䅤ㅂ䡁䅉党杁䙁䅁杣療䝁䅑兤橂䡁䅑督畁䍁䅁䅖潂䝁䅕䅉兂䝁䅕杣浂䝁䄸杣瑂䝁䅅杢橂䝁䅕䅉桂䝁䄴䅚杁䕁䅕督穂䝁䅕杢あ䝁䅫兙獂䍁䅁兔桂䡁䅑党祂䝁䅫兙獂䡁䅍䅉穂䝁䅕睚瑂䝁䅕杢あ䍁䅁睢浂䝁䅙党祂䡁䅍䅉求䡁䅑䅡㕂䝁䅷党畂䝁䅕䅌杁䡁䅁睢獂䡁䅫党あ䝁䅧入獂䝁䅕杢求䍁䅷䅉穂䡁䅑入祂䝁䅕杢求䍁䅷䅉橂䝁䅧䅢療䡁䅉兡畂䝁䅅䅤求䝁䅑䅉歂䝁䅕杣灂䡁䅙兙あ䝁䅫杤求䍁䅁䅣祂䝁䄸䅚ㅂ䝁䅍䅤穂䍁䅷䅉求䡁䅑䅡㕂䝁䅷党畂䝁䅕䅉歂䝁䅫睙潂䝁䅷睢祂䝁䅫䅚求䍁䅷䅉㉂䝁䅫杢㕂䝁䅷䅉橂䝁䅧䅢療䡁䅉兡歂䝁䅕䅉瑂䝁䄸杢療䝁䄰党祂䍁䅷䅉睂䝁䄸䅢㕂䡁䅙兡畂䡁䅫䅢杁䝁䅍䅡獂䝁䄸杣灂䝁䅑党杁䍁䅧䅕坂䕁䅍克獁䍁䅁党睂䝁䄸䅥㕂䍁䅁督睂䝁䅕睙灂䝁䅅䅢あ䡁䅫䅉祂䝁䅕督灂䝁䄴督獁䍁䅁兙畂䝁䅑䅉楂䝁䅅督求䍁䅁党睂䝁䄸䅥㕂䍁䅁杣求䡁䅍兡畂䡁䅍䅉桂䝁䄴䅚杁䝁䅫杢あ䝁䅕杣瑂䝁䅕䅚灂䝁䅅杣灂䝁䅕督獁䍁䅁兙穂䍁䅁睤求䝁䅷䅢杁䝁䅅督杁䝁䅍䅡獂䝁䄸杣瑁䝁䅅䅢牂䝁䅅䅢灂䍁䅷䅉穂䡁䅕睙潂䍁䅁兙穂䍁䅁睙潂䝁䅷睢祂䝁䅫杢求䍁䅁兙畂䝁䅑䅉橂䝁䅅兤穂䡁䅑兡橂䍁䅁督療䝁䅑兙畁䍁䅁䅖潂䝁䅕䅉䥂䝁䄸兤穂䝁䅫杢湂䍁䅁兙畂䝁䅑䅉䩂䝁䄴杚祂䝁䅅督あ䡁䅉兤橂䡁䅑兤祂䝁䅕䅉兂䡁䅉睢歂䡁䅕睙あ䡁䅍䅉穂䝁䅕睚瑂䝁䅕杢あ䍁䅁䅣祂䝁䄸杤灂䝁䅑党穂䍁䅁杣求䡁䅍兡歂䝁䅕杢あ䝁䅫兙獂䍁䅁䅕坂䕁䅍䅉穂䝁䅫䅚灂䝁䄴睚穂䑁䅳䅉兂䙁䅙睑杁䡁䅑杣灂䝁䄰䅉桂䝁䄴䅚杁䝁䄰睢ㅂ䝁䅷䅚灂䝁䄴睚穂䑁䅳䅉桂䡁䅉睙潂䝁䅫䅤求䝁䅍䅤ㅂ䡁䅉兙獂䍁䅁督あ䝁䄸杢求䍁䅁杤求䝁䄴党求䡁䅉督㝁䍁䅁睤灂䝁䄴䅚療䡁䅣督㝁䍁䅁䅕坂䕁䅍䅉歂䝁䅕睙牂䝁䅫杢湂䑁䅳䅉兂䙁䅙睑杁䝁䅙兡獂䝁䄰督杁䝁䅙睢祂䍁䅁杤桂䡁䅉兡療䡁䅕督杁䝁䅫杢浂䝁䅷兙あ䝁䅅杙獂䝁䅕督獁䍁䅁睤桂䝁䅷䅢橂䝁䄸杤求䡁䅉兡畂䝁䅣䅌杁䝁䅅杢歂䍁䅁䅤桂䡁䅁党杁䝁䅅杢歂䍁䅁杣療䝁䄸杚灂䝁䄴睚杁䝁䅅䅣睂䝁䅷兡橂䝁䅅䅤灂䝁䄸杢穂䑁䅳䅉睂䝁䄸䅢㕂䝁䄰党祂䍁䅁睙療䝁䄰䅣療䡁䅍兡あ䝁䅕䅉桂䝁䄴䅚杁䝁䅍党瑂䝁䅕杢あ䍁䅁杣療䝁䄸杚杁䡁䅑兡獂䝁䅕督㝁䍁䅁䅕坂䕁䅍䅉睂䝁䅫䅣求䡁䅍䅉桂䝁䄴䅚杁䝁䅙兡あ䡁䅑兡畂䝁䅣督杁䝁䅙睢祂䍁䅁杤桂䡁䅉兡療䡁䅕督杁䡁䅣兙あ䝁䅕杣獁䍁䅁督求䡁䅣党祂䍁䅷䅉求䝁䅷党橂䡁䅑杣灂䝁䅍兙獂䍁䅷䅉桂䝁䄴䅚杁䝁䅫杢歂䡁䅕督あ䡁䅉兡桂䝁䅷䅉桂䡁䅁䅣獂䝁䅫睙桂䡁䅑兡療䝁䄴督㝁䍁䅁䅕坂䕁䅍䅉橂䝁䄸兢睂䝁䄸兤畂䝁䅑督杁䡁䅕督求䝁䅑䅉灂䝁䄴䅉㉂䝁䅅杣灂䝁䄸兤穂䍁䅁䅡療䡁䅕督灂䝁䄴睚獁䍁䅁兢求䝁䅑兡橂䝁䅅䅢獁䍁䅁兙畂䝁䅑䅉桂䡁䅕䅤療䝁䄰睢楂䝁䅫䅢求䍁䅁䅣祂䝁䄸䅚ㅂ䝁䅍䅤穂䑁䅳䅉桂䝁䄴䅚杁䝁䅍睢畂䡁䅍兤瑂䝁䅕杣杁䝁䅅杢歂䍁䅁睙療䝁䄰兢求䡁䅉睙灂䝁䅅䅢杁䡁䅁杣療䝁䅑兤橂䡁䅑督獁䍁䅁督ㅂ䝁䅍䅡杁䝁䅅督杁䝁䅷兙畂䝁䅑督橂䝁䅅䅣求䍁䅁党歂䝁䅣兡畂䝁䅣睏杁䝁䅫杢歂䡁䅕督あ䡁䅉兡桂䝁䅷䅌杁䝁䅧睢瑂䝁䅕䅌杁䝁䅅杢歂䍁䅁睢浂䝁䅙兡橂䝁䅕䅉瑂䝁䅅䅤あ䝁䅫杢湂䑁䅳䅉瑂䝁䅅杣灂䝁䄴党杁䝁䅑睢橂䝁䅳䅉求䝁䅑睚灂䝁䄴睚㝁䍁䅁兙畂䝁䅑䅉瑂䝁䅅督療䝁䄴杣㕂䍁䅁条療䝁䅫杢あ䍁䅁睙療䝁䄴䅤祂䝁䄸䅢穂䍁䄴䅉䩂䡁䅑䅉療䝁䅙杚求䡁䅉督杁䝁䅫䅤穂䍁䅁䅣祂䝁䄸䅚ㅂ䝁䅍䅤穂䍁䅁䅤療䍁䅁睙潂䝁䅕兢灂䝁䅍兙獂䍁䅁䅣祂䝁䄸睙求䡁䅍督療䡁䅉督獁䍁䅁䅣獂䝁䅅督あ䝁䅫睙穂䍁䅁杚桂䝁䅉杣灂䝁䅍兙あ䝁䄸杣穂䍁䅷䅉穂䝁䄰兙獂䝁䅷䅉橂䝁䄸杢穂䡁䅑杣ㅂ䝁䅍䅤灂䝁䄸杢杁䝁䅍睢畂䡁䅑杣桂䝁䅍䅤療䡁䅉督獁䍁䅁兢ㅂ䝁䄴兡橂䝁䅫䅣桂䝁䅷兡あ䝁䅫党穂䍁䅷䅉桂䝁䄴䅚杁䡁䅍兤睂䡁䅁䅢㕂䍁䅁睤桂䡁䅉党潂䝁䄸兤穂䝁䅕督杁䝁䅙睢祂䍁䅁兤穂䝁䅕䅉灂䝁䄴䅉㉂䝁䅅杣灂䝁䄸兤穂䍁䅁睙療䝁䄴督ㅂ䝁䄰党祂䍁䅁兙畂䝁䅑䅉灂䝁䄴䅚ㅂ䡁䅍䅤祂䝁䅫兙獂䍁䅁兢桂䡁䅉睡求䡁䅑督獁䍁䅁兡畂䝁䅍䅢ㅂ䝁䅑兡畂䝁䅣䅉祂䝁䅕督灂䝁䅑党畂䡁䅑兡桂䝁䅷䅉橂䝁䄸杢穂䡁䅑杣ㅂ䝁䅍䅤灂䝁䄸杢獁䍁䅁杚獂䝁䅕䅥灂䝁䅉䅢求䍁䅁兙畂䝁䅑䅉祂䝁䅫睚灂䝁䅑䅉睂䝁䅅睙牂䝁䅅睚灂䝁䄴睚獁䍁䅁兙ㅂ䡁䅑睢瑂䝁䄸䅤灂䡁䅙党杁䡁䅁杣療䝁䅑兤橂䡁䅑督獁䍁䅁䅡求䝁䅅䅢あ䝁䅧睙桂䡁䅉党杁䡁䅁杣療䝁䅑兤橂䡁䅑督獁䍁䅁睤桂䡁䅑党祂䍁䅁䅤祂䝁䅕兙あ䝁䄰党畂䡁䅑䅌杁䡁䅣兡畂䝁䅑䅉あ䡁䅕杣楂䝁䅫杢求䡁䅍䅌杁䝁䅅杢歂䍁䅁睙療䝁䅅䅤灂䝁䄴睚穂䍁䅷䅉桂䡁䅍䅉㍂䝁䅕䅢獂䍁䅁兙穂䍁䅁睢あ䝁䅧党祂䍁䅁䅚ㅂ䡁䅉兙楂䝁䅷党杁䝁䅅杢歂䍁䅁杢療䝁䄴兌歂䡁䅕杣桂䝁䅉䅢求䍁䅁睚療䝁䄸䅚穂䍁䄴䅉啂䝁䅧党杁䝁䅍睢瑂䡁䅁兙畂䡁䅫䅉㍂䝁䅅督杁䝁䅙睢祂䝁䄰党祂䝁䅷入杁䝁䅳杢療䡁䅣杢杁䝁䅅督杁䙁䅣党穂䡁䅑䅢桂䝁䅳党杁䕁䅍䅡求䝁䄰兡橂䝁䅅䅢杁䕁䅍睢祂䡁䅁睢祂䝁䅅䅤灂䝁䄸杢杁䝁䅅杢歂䍁䅁睙潂䝁䅅杢湂䝁䅕䅚杁䝁䅫䅤穂䍁䅁杢桂䝁䄰党杁䡁䅑睢杁䙁䅣党穂䡁䅑䅢桂䝁䅳党杁䕁䅍睢祂䡁䅁睢祂䝁䅅䅤灂䝁䄸杢杁䝁䅫杢杁䕁䅙党楂䡁䅉兤桂䡁䅉入杁䑁䅉䅍祁䑁䅉杌杁䙁䅣党穂䡁䅑䅢桂䝁䅳党杁䕁䅍睢祂䡁䅁睢祂䝁䅅䅤灂䝁䄸杢杁䡁䅣兙穂䍁䅁杚療䡁䅕杢歂䝁䅕䅚杁䝁䅫杢杁䑁䅅兏㑁䑁䅙䅉桂䝁䄴䅚杁䝁䅫督杁䝁䅧党桂䝁䅑兣ㅂ䝁䅅杣あ䝁䅕杣求䝁䅑䅉灂䝁䄴䅉䥂䝁䄸兤穂䡁䅑睢畂䍁䅷䅉啂䝁䅕䅥桂䡁䅍杌杁䙁䅣党穂䡁䅑䅢桂䝁䅳党杁䕁䅍睢祂䡁䅁睢祂䝁䅅䅤灂䝁䄸杢杁䝁䄸䅣求䡁䅉兙あ䝁䅕督杁䝁䅅督杁䝁䅅䅉穂䡁䅕杙穂䝁䅫䅚灂䝁䅅杣㕂䍁䅁睢浂䍁䅁䅖啂䙁䅣杒杁䕁䅷䅕畁䅁䅁桕䅙䝁䙧䅁塂䝁䅕入求䡁䅉䅡桂䝁䅕兤穂䝁䅕杣杁䕁䅍睢瑂䡁䅁兙畂䡁䅫䅌杁䝁䄸杢求䍁䅁睢浂䍁䅁䅤潂䝁䅕䅉㍂䝁䄸杣獂䝁䅑睊穂䍁䅁䅢桂䡁䅉睚求䡁䅍䅤杁䡁䅁杣灂䡁䅙兙あ䝁䅕䅉療䡁䅣杢求䡁䅉督杁䝁䄸杚杁䡁䅑兡瑂䝁䅉党祂䝁䅷兙畂䝁䅑督獁䍁䅁杙求䝁䅣兙畂䍁䅁睢睂䝁䅕杣桂䡁䅑兡療䝁䄴督杁䝁䅫杢杁䑁䅅兏睁䑁䅁杌杁䙁䅣党杁䝁䄸睤畂䍁䅁睢祂䍁䅁睙療䝁䄴䅤祂䝁䄸䅢杁䝁䅅䅣睂䡁䅉睢㑂䝁䅫兢桂䡁䅑党獂䡁䅫䅉硁䑁䅅䅉瑂䝁䅫䅢獂䝁䅫睢畂䍁䅁兙橂䡁䅉党穂䍁䅁睢浂䍁䅁䅤灂䝁䄰杙求䡁䅉䅢桂䝁䄴䅚穂䍁䅁兡畂䍁䅁䅤潂䝁䅕䅉噂䍁䄴睕畁䍁䅁兙畂䝁䅑䅉瑂䝁䅅杢桂䝁䅣党杁䝁䅅䅚歂䝁䅫䅤灂䝁䄸杢桂䝁䅷䅉あ䝁䅫兢楂䝁䅕杣獂䝁䅅杢歂䡁䅍䅉ㅂ䝁䄴䅚求䡁䅉䅉獂䝁䄸杢湂䍁䄰䅤求䡁䅉兢杁䝁䅷兡橂䝁䅕杢穂䝁䅕督杁䝁䅫杢杁䕁䅍兙畂䝁䅅䅚桂䍁䄴䅉塂䝁䅕䅉瑂䝁䅅杢桂䝁䅣党杁䡁䅑䅡求䡁䅍党杁䡁䅑兡瑂䝁䅉党祂䝁䅷兙畂䝁䅑督杁䝁䄸杢杁䝁䅅䅉穂䡁䅕督あ䝁䅅兡畂䝁䅅杙獂䝁䅕䅉楂䝁䅅督灂䡁䅍䅉灂䝁䄴䅉橂䝁䄸兢睂䝁䅷兡桂䝁䄴睙求䍁䅁睤灂䡁䅑䅡杁䝁䅫杢あ䝁䅕杣畂䝁䅅䅤灂䝁䄸杢桂䝁䅷䅢㕂䍁䅁杣求䝁䅍睢湂䝁䄴兡㙂䝁䅕䅚杁䝁䅙睢祂䝁䅕督あ䡁䅉入杁䡁䅍䅤桂䝁䄴䅚桂䡁䅉䅚穂䍁䄴䅉塂䝁䅕䅉桂䡁䅉党杁䝁䅅䅢穂䝁䄸䅉療䝁䄴党杁䝁䄸杚杁䡁䅑䅡求䍁䅁䅢桂䡁䅉睚求䡁䅍䅤杁䝁䄰兙畂䡁䅕杚桂䝁䅍䅤ㅂ䡁䅉党祂䡁䅍䅉療䝁䅙䅉㍂䝁䄸睢歂䍁䅁䅣祂䝁䄸䅚ㅂ䝁䅍䅤穂䍁䅁兡畂䍁䅁杔療䡁䅉䅤潂䍁䅁兑瑂䝁䅕杣灂䝁䅍兙畁䍁䅁睔ㅂ䡁䅉䅉橂䝁䄸兢睂䝁䅅杢㕂䍁䅁兡穂䍁䅁兙杁䡁䅉党桂䝁䅷䅉求䡁䅍䅤桂䡁䅑党杁䝁䅫杢㉂䝁䅕督あ䝁䄰党畂䡁䅑䅉あ䡁䅉兤穂䡁䅑杌杁䕁䅫杢杁䑁䅉䅍祁䑁䅉䅌杁䡁䅣党杁䝁䅣党畂䝁䅕杣桂䡁䅑党歂䍁䅁䅊硁䑁䅁杌祁䍁䅁杙灂䝁䅷䅢灂䝁䄸杢杁䝁䅫杢杁䝁䄴党あ䍁䅁督桂䝁䅷党穂䍁䅁兙畂䝁䅑䅉求䝁䄰䅣獂䝁䄸入求䝁䅑䅉桂䡁䅁䅣祂䝁䄸䅥灂䝁䄰兙あ䝁䅕䅢㕂䍁䅁兏獁䑁䅉䅍睁䍁䅁䅣求䝁䄸䅣獂䝁䅕䅉㍂䝁䅧睢杁䡁䅍党祂䡁䅙党杁䝁䅍兤穂䡁䅑睢瑂䝁䅕杣穂䍁䅁睤療䡁䅉䅢歂䡁䅣兡歂䝁䅕杌杁䕁䄸兤祂䍁䅁睙療䝁䄰兢療䝁䄴䅉穂䡁䅑睢橂䝁䅳䅉あ䡁䅉兙歂䝁䅕督杁䝁䄸杢杁䡁䅑䅡求䍁䅁杔求䡁䅣䅉婂䝁䄸杣牂䍁䅁睕あ䝁䄸睙牂䍁䅁兒㑂䝁䅍䅡桂䝁䄴睚求䍁䅁兤畂䝁䅑党祂䍁䅁䅤潂䝁䅕䅉穂䡁䅫兢楂䝁䄸䅢杁䙁䅣兗畁䅁䅁刱䅑䉁䡯䅁塂䝁䅧兡祂䝁䅷䅣療䝁䄸䅢杁䕁䅍睢祂䡁䅁睢祂䝁䅅䅤灂䝁䄸杢杁䝁䄰兙畂䡁䅕杚桂䝁䅍䅤ㅂ䡁䅉党穂䍁䅁兙畂䝁䅑䅉瑂䝁䅅杣牂䝁䅕䅤穂䍁䅁䅡療䝁䄰党杁䝁䅅䅣睂䝁䅷兡桂䝁䄴睙求䡁䅍䅉桂䝁䄴䅚杁䡁䅉党獂䝁䅅䅤求䝁䅑䅉睂䡁䅉睢歂䡁䅕睙あ䡁䅍䅉桂䝁䄴䅚杁䡁䅍党祂䡁䅙兡橂䝁䅕督杁䝁䅫杢杁䡁䅑䅡求䍁䅁杔療䡁䅉䅤潂䍁䅁兑瑂䝁䅕杣灂䝁䅍兙獁䍁䅁䅔桂䡁䅑兡畂䍁䅁兑瑂䝁䅕杣灂䝁䅍兙獁䍁䅁兑穂䝁䅫兙獁䍁䅁兙畂䝁䅑䅉灂䝁䄴䅤求䡁䅉杢桂䡁䅑兡療䝁䄴兙獂䝁䅷入畁䍁䅁䅖潂䝁䅕䅉橂䝁䄸兢睂䝁䅅杢㕂䉁杫督杁䡁䅁杣灂䝁䄴睙灂䡁䅁兙獂䍁䅁䅣祂䝁䄸䅚ㅂ䝁䅍䅤穂䍁䅁兡畂䝁䅍䅢ㅂ䝁䅑党杁䡁䅉党浂䡁䅉兡湂䝁䅕杣桂䡁䅑睢祂䡁䅍䅌杁䝁䅙杣求䝁䅕来求䡁䅉督獁䍁䅁兡橂䝁䅕䅉瑂䝁䅅睡求䡁䅉督獁䍁䅁兙畂䝁䅑䅉祂䝁䅕杚祂䝁䅫睚求䡁䅉兙あ䝁䄸杣杁䡁䅣兙あ䝁䅕杣杁䝁䅙兡獂䡁䅑党祂䡁䅍睏杁䝁䅷兙ㅂ䝁䄴䅚祂䡁䅫䅉桂䡁䅁䅣獂䝁䅫兙畂䝁䅍党穂䍁䅷䅉桂䝁䄴䅚杁䝁䅍睢瑂䝁䄰党祂䝁䅍兡桂䝁䅷䅉獂䝁䅅兤畂䝁䅑杣㕂䍁䅁䅣祂䝁䄸䅚ㅂ䝁䅍䅤穂䍁䅁兙畂䝁䅑䅉祂䝁䅕䅢桂䡁䅑党歂䍁䅁䅢桂䡁䅕杢歂䡁䅉入杁䝁䅅睙橂䝁䅕督穂䝁䄸杣灂䝁䅕督㝁䍁䅁睙療䝁䄸睡灂䝁䄴睚杁䝁䅅杢歂䍁䅁睢あ䝁䅧党祂䍁䅁督瑂䝁䅅䅢獂䍁䅁䅚療䝁䄰党穂䡁䅑兡橂䍁䅁兙睂䡁䅁䅢灂䝁䅅杢橂䝁䅕督㝁䍁䅁兙畂䝁䅑䅉歂䝁䅫督潂䡁䅣兙穂䝁䅧党祂䍁䅁兙睂䡁䅁䅢灂䝁䅅杢橂䝁䅕督杁䝁䅅杢歂䍁䅁杣求䝁䅷兙あ䝁䅕䅚杁䝁䅅睙橂䝁䅕督穂䝁䄸杣灂䝁䅕督獁䍁䅁兙穂䍁䅁睤求䝁䅷䅢杁䝁䅅督杁䝁䄰兡㑂䝁䅕杣穂䍁䄴䅉䩂䡁䅑䅉瑂䝁䅅杣牂䝁䅕䅤穂䍁䅁兙畂䝁䅑䅉歂䝁䅫督あ䡁䅉兡楂䡁䅕䅤求䡁䅍䅉灂䡁䅑督杁䡁䅁杣療䝁䅑兤橂䡁䅑督杁䡁䅁杣灂䝁䄰兙祂䝁䅫䅢㕂䍁䅁兤畂䝁䅑党祂䍁䅁䅤潂䝁䅕䅉塂䝁䅧兡祂䝁䅷䅣療䝁䄸䅢獁䍁䅁兔桂䡁䅫䅤桂䝁䅣䅌杁䕁䅳兡あ䝁䅍䅡求䝁䄴兑灂䝁䅑䅌杁䕁䅯党畂䝁䄴兑灂䡁䅉䅌杁䕁䅍睢畂䡁䅍兤獂䍁䅷䅉䍂䡁䅉兙穂䡁䅑党瑂䡁䅁䅌杁䕁䅅兢桂䝁䄴兙獁䍁䅁兓畂䙁䅍兡畂䝁䅳兒祂䝁䅅䅤療䡁䅉䅌杁䝁䅅杚浂䡁䅉党穂䝁䅧䅌杁䕁䅣䅢桂䝁䅑兡桂䡁䅑睢祂䍁䅷䅉呂䡁䅣兙穂䝁䅧䅌杁䝁䅕杤求䡁䅉入歂䡁䅉睢睂䍁䅷䅉䙂䡁䅍䅢桂䝁䅉睢畂䍁䅁䅚求䍁䅁䅔ㅂ䝁䅯睢獁䍁䅁兒獂䝁䅫睙桂䍁䅷䅉桂䝁䄴䅚杁䕁䅅睙祂䝁䄸督杁䝁䅉杣桂䝁䄴䅚穂䍁䄴䅉啂䝁䅧党杁䝁䅍睢瑂䡁䅁兙畂䡁䅫䅉穂䝁䅕䅢獂䡁䅍䅉灂䡁䅑督杁䡁䅁杣療䝁䅑兤橂䡁䅑督杁䡁䅑睢杁䡁䅉党あ䝁䅅兡獂䝁䅕杣穂䍁䅷䅉歂䝁䅫督あ䡁䅉兡楂䡁䅕䅤療䡁䅉督獁䍁䅁杙ㅂ䝁䅫䅢歂䝁䅕杣穂䍁䅷䅉桂䝁䄴䅚杁䝁䄸䅤潂䝁䅕杣杁䝁䄰兙畂䡁䅕杚桂䝁䅍䅤ㅂ䡁䅉党祂䡁䅍䅌杁䝁䅅督杁䡁䅣党獂䝁䅷䅉桂䡁䅍䅉歂䝁䅫杣求䝁䅍䅤獂䡁䅫䅉あ䝁䄸䅉橂䝁䄸杢穂䡁䅕兢求䡁䅉督畁䍁䅁睖潂䝁䅫杣獂䡁䅁睢療䝁䅷䅉䑂䝁䄸杣睂䝁䄸杣桂䡁䅑兡療䝁䄴䅉㍂䝁䅅督杁䝁䅙睢ㅂ䝁䄴䅚求䝁䅑䅉灂䝁䄴䅉硁䑁䅫免硁䍁䅁兙畂䝁䅑䅉灂䡁䅍䅉潂䝁䅕兙歂䡁䅅兤桂䡁䅉䅤求䡁䅉党歂䍁䅁兡畂䍁䅁村求䝁䄴䅤療䝁䄴䅉䥂䝁䅅杣楂䝁䄸杣獁䍁䅁兔灂䝁䅍䅡灂䝁䅣兙畂䍁䄴䅁硄䅇䅁䅥䅕䙁䅣䅡灂䡁䅑党穂䡁䅑睢畂䝁䅕䅉卂䕁䅕兓啂䍁䅁䅋佂䙁䅫睕䙂䑁䅯䅉塂䙁䅍杕灁䍁䅁兡穂䍁䅁兙杁䝁䅍睢瑂䝁䄰兤畂䝁䅫䅤㕂䍁䄰睙求䝁䄴䅤求䡁䅉党歂䍁䅁杣求䝁䅅䅢杁䝁䅕督あ䝁䅅䅤求䍁䅁兡畂䡁䅙党穂䡁䅑兢求䝁䄴䅤杁䡁䅑杣ㅂ䡁䅍䅤杁䍁䅧杕䙂䕁䅫䅖灁䍁䅁䅤潂䝁䅅䅤杁䝁䅅睙硂䡁䅕兡祂䝁䅕督獁䍁䅁睢㍂䝁䄴督獁䍁䅁睢睂䝁䅕杣桂䡁䅑党穂䍁䅷䅉桂䝁䄴䅚杁䝁䅑党㉂䝁䅕䅢療䡁䅁督杁䝁䄸䅣求䝁䄴兌桂䝁䅫杣獁䍁䅁杣求䡁䅑兙灂䝁䅷䅉橂䝁䅕杢あ䝁䅕杣穂䍁䅁䅢療䝁䅍兙あ䝁䅕䅚杁䝁䅫杢杁䡁䅍睢瑂䝁䅕䅉療䝁䅙䅉あ䝁䅧党杁䝁䅙兙穂䡁䅑党穂䡁䅑䅉湂䡁䅉睢㍂䝁䅫杢湂䍁䅁兢桂䡁䅉睡求䡁䅑督杁䝁䅫杢杁䡁䅑䅡求䍁䅁睙療䡁䅕杢あ䡁䅉入㙁䍁䅁䅕潂䝁䄸党畂䝁䅫䅥獁䍁䅁兑ㅂ䡁䅍䅤灂䝁䄴䅌杁䕁䅑兙獂䝁䅷兙穂䍁䄰杒療䡁䅉䅤杁䙁䅣睢祂䡁䅑䅡獁䍁䅁䅓療䡁䅕督あ䝁䄸杢杁䝁䅅杢歂䍁䅁睕桂䝁䄴䅉䉂䝁䄴䅤療䝁䄴兡療䍁䄴䅉偂䡁䅕杣杁䝁䅍党畂䡁䅑党祂䡁䅍䅉桂䡁䅉党杁䝁䅍睢畂䡁䅙党畂䝁䅫党畂䝁䅍党杁䝁䅙睢橂䡁䅕督求䝁䅑杏杁䝁䄰党祂䝁䅍䅡桂䝁䄴䅚灂䡁䅍党歂䍁䅁睤灂䡁䅑䅡杁䝁䅅䅉瑂䝁䅫䅥杁䝁䄸杚杁䡁䅍党祂䡁䅙兡橂䝁䅕兌療䡁䅉兡求䝁䄴䅤求䝁䅑䅉あ䝁䅕杢桂䝁䄴䅤穂䍁䅁䅣祂䝁䄸杤灂䝁䅑兡畂䝁䅣䅉浂䝁䄸睢歂䍁䅁䅋祂䝁䅕督あ䝁䅅兤祂䝁䅅杢あ䡁䅍䅉桂䝁䄴䅚杁䝁䅣杣療䝁䅍党祂䡁䅍克獁䍁䅁督求䝁䅷杚瑁䝁䅍兙祂䝁䅕䅉潁䝁䅧党桂䝁䅷䅤潂䍁䅁兙畂䝁䅑䅉浂䝁䅫䅤畂䝁䅕督穂䍁䅫䅌杁䡁䅍党祂䡁䅙兡橂䝁䅕督杁䍁䅧杚灂䝁䄴兙畂䝁䅍兡桂䝁䅷䅉桂䝁䄴䅚杁䝁䅷睢湂䝁䅫督あ䝁䅫睙穂䍁䅫䅌杁䝁䅕䅚ㅂ䝁䅍兙あ䝁䅫睢畂䍁䅁兙畂䝁䅑䅉求䝁䄴䅤求䡁䅉䅤桂䝁䅫杢瑂䝁䅕杢あ䍁䅁䅤療䍁䅁䅤潂䝁䅕䅉穂䡁䅕杣祂䝁䄸兤畂䝁䅑兡畂䝁䅣䅉橂䝁䄸兢瑂䡁䅕杢灂䡁䅑兡求䡁䅍杌杁䙁䅑䅡求䍁䅁睑療䝁䄰䅣桂䝁䄴入杁䝁䅉党獂䝁䅫党㉂䝁䅕督杁䝁䅫䅤穂䍁䅁督あ䡁䅉睢畂䝁䅣䅉橂䝁䄸兢瑂䡁䅕杢灂䡁䅑入杁䝁䅍睢畂䝁䄴党橂䡁䅑兡療䝁䄴督杁䝁䅅杢歂䍁䅁䅚求䝁䅕䅣杁䡁䅑党畂䝁䅅杢あ䍁䅁杣求䝁䅷兙あ䝁䅫睢畂䡁䅍䅡灂䡁䅁督杁䝁䅅杣求䍁䅁睡求䡁䅫䅉あ䝁䄸䅉あ䝁䅧党杁䡁䅍兤橂䝁䅍党穂䡁䅍䅉療䝁䅙䅉灂䡁䅑督杁䝁䅍兤祂䡁䅉党畂䡁䅑䅉橂䝁䅕杢あ䝁䅕杣穂䍁䅁兙畂䝁䅑䅉灂䡁䅑督杁䝁䅅睙硂䡁䅕兡穂䝁䅫䅤灂䝁䄸杢杁䡁䅍䅤祂䝁䅅䅤求䝁䅣入畁䅁䅁样䅧䝁䭙䅁塂䝁䅫䅢獂䝁䅫兙瑂䡁䅍兌呂䝁䄸杢療䝁䄰兙獁䍁䅁兓畂䝁䅍杌杁䝁䄸䅣求䡁䅉兙あ䝁䅕督杁䝁䅅督杁䝁䅅杢杁䝁䄸兢畂䝁䅫兌橂䝁䅧兙畂䝁䄴党獂䍁䅁督睂䝁䅕睙灂䝁䅅䅢あ䡁䅫䅉祂䝁䅕䅤桂䝁䅫䅢求䡁䅉䅉療䝁䅙䅉㉂䝁䅅杣灂䝁䄸兤穂䍁䅁䅣祂䝁䄸䅚ㅂ䝁䅍䅤穂䍁䅁杚療䡁䅉䅉潂䝁䄸兢求䍁䄴䅉䩂䡁䅑䅉療䝁䅙杚求䡁䅉督杁䝁䅍睢療䝁䅳兡畂䝁䅣䅌杁䝁䅑兡畂䝁䅫杢湂䍁䅷䅉桂䝁䄴䅚杁䝁䅕杢あ䝁䅕杣あ䝁䅅兡畂䝁䅫杢湂䍁䅁䅣祂䝁䄸䅚ㅂ䝁䅍䅤穂䍁䅷䅉穂䡁䅕睙潂䍁䅁兙穂䍁䅁睙療䝁䄸睡㍂䝁䅅杣求䍁䅷䅉あ䝁䄸睢獂䡁䅍䅌杁䝁䅕䅢求䝁䅍䅤祂䝁䅫睙穂䍁䅷䅉橂䡁䅕䅤獂䝁䅕杣㕂䍁䅷䅉あ䝁䅅杙獂䝁䅕䅤療䡁䅁䅉桂䝁䄴䅚杁䝁䅉兙祂䍁䅷䅉療䡁䅕䅤歂䝁䄸睢祂䍁䅷䅉浂䡁䅕杣畂䝁䅫䅤ㅂ䡁䅉党獁䍁䅁兙畂䝁䅑䅉桂䍁䅁䅢灂䝁䅉杣桂䡁䅉入杁䝁䄸杚杁䝁䅍睢療䝁䅳杙療䝁䄸睡穂䍁䅁兤畂䝁䅑党祂䍁䅁䅤潂䝁䅕䅉塂䝁䅫䅢獂䝁䅫兙瑂䡁䅍䅉呂䝁䄸杢療䝁䄰兙杁䕁䅧睢瑂䝁䅕䅉楂䡁䅉兙畂䝁䅑䅌杁䝁䅅督杁䡁䅣党獂䝁䅷䅉桂䡁䅍䅉潂䝁䄸兢求䍁䅁杚ㅂ䡁䅉杢灂䡁䅍䅡灂䝁䄴睚穂䍁䅁兙畂䝁䅑䅉歂䝁䅕睙療䡁䅉兙あ䝁䅫杤求䍁䅁兙橂䝁䅍党穂䡁䅍睢祂䝁䅫党穂䍁䅁兤畂䝁䅑党祂䍁䅁䅤潂䝁䅕䅉塂䝁䅫䅢獂䝁䅫兙瑂䡁䅍䅉呂䝁䄸杢療䝁䄰兙杁䝁䅷兡浂䝁䅕督あ䡁䅫䅢求䍁䅁杙祂䝁䅅杢歂䑁䅳䅉桂䝁䄴䅚杁䝁䅙兤祂䝁䄴兡あ䡁䅕杣求䍁䅷䅉楂䝁䅕䅚歂䝁䅫杢湂䍁䅷䅉獂䝁䅫睚潂䡁䅑兡畂䝁䅣䅌杁䡁䅉兤湂䡁䅍䅌杁䡁䅑兙楂䝁䅷党杁䝁䅕督穂䝁䅕杢あ䝁䅫兙獂䡁䅍䅌杁䝁䅅杢歂䍁䅁䅚求䝁䅍睢祂䝁䅅䅤灂䡁䅙党杁䝁䅅睙橂䝁䅕督穂䝁䄸杣灂䝁䅕督杁䡁䅕杢歂䝁䅕杣杁䡁䅑䅡求䍁䅁䅕療䡁䅑䅤求䡁䅉入杁䕁䅉兙祂䝁䄴䅉楂䡁䅉兙畂䝁䅑杌杁䙁䅑䅡求䍁䅁睙療䝁䄰䅣桂䝁䄴入杁䝁䅅䅢穂䝁䄸䅉睂䡁䅉睢㉂䝁䅫䅚求䡁䅍䅉潂䝁䄸兢求䍁䅁䅚求䝁䅍睢祂䍁䅁䅣祂䝁䄸䅚ㅂ䝁䅍䅤穂䍁䅁兤畂䝁䅑党祂䍁䅁䅤潂䝁䅕䅉塂䝁䅕督あ䍁䅁兒獂䝁䄰䅉楂䡁䅉兙畂䝁䅑睏杁䝁䅳兡歂䡁䅍䅉桂䝁䅍睙求䡁䅍督療䡁䅉兡求䡁䅍䅉ㅂ䝁䄴䅚求䡁䅉䅉あ䝁䅧党杁䙁䅁睢あ䡁䅑党祂䡁䅫䅉䍂䝁䅅杣畂䍁䅁睓灂䝁䅑督杁䝁䅉杣桂䝁䄴䅚㝁䍁䅁兙畂䝁䅑䅉桂䝁䄴䅉療䡁䅉睚桂䝁䄴兡橂䍁䅁杙求䝁䅑䅚灂䝁䄴睚杁䡁䅑睢杁䝁䄰兤獂䡁䅑兡瑁䡁䅁兤祂䡁䅁睢穂䝁䅕䅉浂䡁䅕杣畂䝁䅫䅤ㅂ䡁䅉党杁䡁䅕杢歂䝁䅕杣杁䡁䅑䅡求䍁䅁䅕療䡁䅑䅤求䡁䅉入杁䕁䅉兙祂䝁䄴䅉啂䝁䅕党畂䍁䅁杙祂䝁䅅杢歂䍁䄴䅉䩂䝁䄴䅉桂䝁䅑䅚灂䡁䅑兡療䝁䄴䅌杁䝁䅫䅤杁䝁䄸杚浂䝁䅕杣穂䍁䅁兢桂䝁䅑党瑁䡁䅑睢瑁䝁䄸杣歂䝁䅕杣杁䝁䅷兡湂䝁䅧䅤灂䝁䄴睚獁䍁䅁䅡桂䡁䅉䅚㍂䝁䅅杣求䍁䅷䅉浂䡁䅕杣畂䝁䅫䅤ㅂ䡁䅉党獁䍁䅁兙畂䝁䅑䅉潂䝁䄸兢求䍁䅁䅚求䝁䅍睢祂䡁䅍䅉灂䝁䄴督睂䝁䅫杣求䝁䅑䅉楂䡁䅫䅉潂䝁䅫督あ䝁䄸杣㕂䍁䅁兤畂䝁䅑党祂䍁䅁䅤潂䝁䅕䅉卂䝁䅕条ㅂ䡁䅙党畂䝁䅅䅤灂䝁䄸杢杁䝁䅉杣桂䝁䄴䅚㝁䍁䅁䅣求䡁䅉督療䝁䄴兙獂䝁䅫来求䝁䅑䅉睂䡁䅉睢歂䡁䅕睙あ䡁䅍䅉桂䝁䄴䅚杁䝁䅍兤穂䡁䅑睢瑂䍁䅁睚灂䝁䅙䅤穂䍁䅁兤畂䝁䅑党祂䍁䅁䅤潂䝁䅕䅉乂䝁䅅杣牂䍁䅁兙畂䝁䅑䅉䡂䡁䅉兙潂䝁䅅兢杁䝁䅉杣桂䝁䄴䅚㝁䍁䅁兙畂䝁䅑䅉橂䝁䄸䅢療䡁䅉杚ㅂ䝁䅷䅉桂䝁䄴䅚杁䡁䅙兡畂䡁䅑兙湂䝁䅕兌灂䝁䄴督睂䝁䅫杣求䝁䅑䅉潂䝁䅕兡祂䝁䅷睢療䝁䄰䅉睂䡁䅉睢歂䡁䅕睙あ䡁䅍䅉ㅂ䝁䄴䅚求䡁䅉䅉あ䝁䅧党杁䕁䅣杣求䝁䅕杢卂䝁䄸睤獁䍁䅁兙穂䍁䅁睤求䝁䅷䅢杁䝁䅅督杁䝁䄸䅣求䡁䅉兙あ䝁䅕督杁䝁䅅䅉穁䍁䄰䅒杁䝁䅫兢桂䝁䅣兡畂䝁䅣䅉桂䝁䄴䅚杁䝁䅅兤湂䝁䄰党畂䡁䅑党歂䍁䅁杣求䝁䅅䅢灂䡁䅑入杁䡁䅁䅢桂䡁䅑杚療䡁䅉兢杁䝁䅙睢祂䍁䅁䅤潂䝁䅕䅉潂䝁䄸兢求䍁䅁杚ㅂ䡁䅉杢灂䡁䅍䅡灂䝁䄴睚穂䍁䅁兙畂䝁䅑䅉歂佁䅫睙療䡁䅉䅉灂䝁䄴䅚ㅂ䡁䅍䅤祂䡁䅫䅉ㅂ䝁䄴䅚求䡁䅉䅉あ䝁䅧党杁䕁䄸兤あ䡁䅣兙祂䝁䅑䅉楂䡁䅉兙畂䝁䅑杌杁䙁䅑䅡求䍁䅁睙療䝁䄰䅣桂䝁䄴入杁䝁䄰兙祂䝁䅳党あ䡁䅍䅉灂䡁䅑督杁䡁䅁杣療䝁䅑兤橂䡁䅑督杁䡁䅑䅡祂䝁䄸兤湂䝁䅧䅉求䍁䄰睙療䝁䄰兢求䡁䅉睙求䍁䅁睤求䝁䅉督灂䡁䅑党穂䍁䅷䅉歂䝁䅫杣求䝁䅍䅤瑁䝁䄰兙灂䝁䅷䅉橂䝁䅅䅤桂䝁䅷睢湂䡁䅍䅌杁䝁䅅杢歂䍁䅁杣求䡁䅑兙灂䝁䅷䅉穂䡁䅑睢祂䝁䅕督畁䍁䅁睖灂䝁䅷䅢灂䝁䅅兢穂䍁䄰睕療䝁䄴睢瑂䝁䅅䅌杁䕁䅫杢橂䍁䄴䅉㍂䝁䅅督杁䝁䅙睢ㅂ䝁䄴䅚求䝁䅑䅉灂䝁䄴䅉硁䑁䅫兎㉁䍁䅁兙畂䝁䅑䅉灂䡁䅍䅉潂䝁䅕兙歂䡁䅅兤桂䡁䅉䅤求䡁䅉党歂䍁䅁兡畂䍁䅁睕桂䝁䄴䅉䝂䡁䅉兙畂䝁䅍兡穂䝁䅍睢獁䍁䅁睑桂䝁䅷兡浂䝁䄸杣畂䝁䅫兙畁䅁䅁硌䅧䵁佷䅁塂䝁䅫䅢獂䝁䅫督杁䙁䅑睢㍂䝁䅕杣穂䍁䅁睖桂䡁䅑督療䝁䄴䅉兂䡁䅕杙獂䝁䅫睙杁䕁䅷兡瑂䝁䅫䅤求䝁䅑䅉䑂䝁䄸兢睂䝁䅅杢㕂䍁䅁睢睂䝁䅕杣桂䡁䅑党穂䍁䅁兙穂䍁䅁兙畂䍁䅁兙歂䡁䅙兡穂䝁䄸杣㕂䍁䅷䅉楂䡁䅉睢牂䝁䅫杢湂䍁䅷䅉桂䝁䄴䅚杁䡁䅍睢獂䡁䅕䅤灂䝁䄸杢穂䍁䅁睙療䝁䄰䅣桂䝁䄴入杁䡁䅣睢祂䝁䅷䅚㍂䝁䅫䅚求䍁䄴䅉䩂䡁䅑䅉療䡁䅁党祂䝁䅅䅤求䡁䅍䅉あ䝁䅧杣療䡁䅕睚潂䍁䅁䅤㍂䝁䄸䅉穂䝁䅕睚瑂䝁䅕杢あ䡁䅍杏杁䕁䅧党桂䝁䅷䅤潂䍁䅷䅉塂䝁䅕兙獂䡁䅑䅡杁䍁䅙䅉䑂䝁䅅杣求䝁䅕杣杁䝁䅅杢歂䍁䅁杕灂䡁䅍睡杁䍁䅙䅉䍂䡁䅉睢牂䝁䅫杢湂䍁䄴䅉啂䝁䅧党杁䝁䅍睢瑂䡁䅁兙畂䡁䅫䅉療䝁䅙杚求䡁䅉督杁䡁䅍䅤祂䝁䅅䅤求䝁䅣入杁䝁䅅杢歂䍁䅁䅚求䡁䅍兡湂䝁䄴䅉橂䝁䄸杢穂䡁䅕䅢あ䝁䅫杢湂䍁䅷䅉睂䝁䅷兙畂䍁䅁兢桂䝁䄴兙湂䝁䅕兢求䝁䄴䅤杁䡁䅍党祂䡁䅙兡橂䝁䅕䅉桂䝁䄴䅚杁䡁䅍兤睂䡁䅁睢祂䡁䅑䅌杁䝁䅉杣療䝁䅳兡畂䝁䅣䅉桂䝁䄴䅚杁䝁䅅䅚瑂䝁䅫杢灂䡁䅍䅤祂䝁䅅䅤灂䝁䄸杢杁䡁䅍党祂䡁䅙兡橂䝁䅕督杁䝁䅙睢祂䍁䅁䅡求䝁䅅䅢あ䝁䅧䅌杁䡁䅣党獂䝁䅷杙求䝁䅫杢湂䍁䅷䅉桂䝁䄴䅚杁䝁䄸䅤潂䝁䅕杣杁䝁䅣杣療䡁䅕䅣杁䝁䅉党畂䝁䅕杚灂䡁䅑䅉睂䡁䅉睢湂䡁䅉兙瑂䍁䅷䅉灂䝁䄴睙獂䡁䅕䅚灂䝁䄴睚杁䝁䄰党歂䝁䅫睙桂䝁䅷䅌杁䝁䅑党畂䡁䅑兙獂䍁䅷䅉歂䝁䅫督桂䝁䅉兡獂䝁䅫䅤㕂䍁䅷䅉獂䝁䅫杚求䍁䅷䅉㉂䝁䄸䅢ㅂ䝁䄴䅤桂䡁䅉入杁䝁䅉党畂䝁䅕杚灂䡁䅑督杁䝁䅅杢歂䍁䅁睢あ䝁䅧党祂䍁䅁睙療䡁䅙党祂䝁䅅睚求䡁䅍睏杁䝁䅅睙あ䡁䅕兙祂䝁䅫兙獂䍁䅁督ㅂ䡁䅁䅣療䡁䅉䅤獁䍁䅁䅣獂䝁䅅杢杁䝁䅑党穂䝁䅫睚畂䍁䅷䅉桂䝁䄴䅚杁䝁䅅䅚瑂䝁䅫杢灂䡁䅍䅤祂䝁䅅䅤灂䡁䅙党杁䡁䅍党祂䡁䅙兡橂䝁䅕督杁䝁䅙睢祂䍁䅁䅣求䝁䄴督灂䝁䄸杢杁䝁䅅杢歂䍁䅁杣求䡁䅑兡祂䝁䅕兢求䝁䄴䅤杁䡁䅍兙㉂䝁䅫杢湂䡁䅍䅉睂䝁䅷兙畂䡁䅍睏杁䡁䅉党あ䝁䅫杣求䝁䄰党畂䡁䅑䅉橂䝁䄸杢穂䡁䅕䅢あ䝁䅫杢湂䍁䅁督求䡁䅉杤灂䝁䅍党穂䍁䅁兙畂䝁䅑䅉穂䝁䄸䅢ㅂ䡁䅑兡療䝁䄴督㝁䍁䅁兙畂䝁䅑䅉灂䝁䄴䅤求䝁䅣杣桂䡁䅑党歂䍁䅁督療䝁䅷兤あ䝁䅫睢畂䡁䅍䅉あ䝁䅧兙あ䍁䅁睙療䝁䄴督灂䡁䅍䅤穂䍁䅁睢浂䍁䅁兡畂䡁䅙党穂䡁䅑兢求䝁䄴䅤杁䝁䅑兡穂䝁䅍杣求䡁䅑兡療䝁䄴兙祂䡁䅫䅉瑂䝁䅅杢桂䝁䅣党瑂䝁䅕杢あ䍁䅷䅉睂䝁䅕杢穂䝁䅫睢畂䍁䅁兙歂䝁䄰兡畂䝁䅫督あ䡁䅉兙あ䝁䅫睢畂䍁䅷䅉橂䝁䄸杣求䍁䅁兙橂䡁䅑兤桂䡁䅉兡桂䝁䅷䅌杁䝁䅅杢歂䍁䅁睙療䝁䄰兢ㅂ䝁䄴兡橂䝁䅅䅤灂䝁䄸杢杁䝁䅅杢歂䍁䅁睙潂䝁䅅杢湂䝁䅕䅉瑂䝁䅅杢桂䝁䅣党瑂䝁䅕杢あ䍁䅁兙穂䡁䅍兡穂䡁䅑兙畂䝁䅍党杁䡁䅍党祂䡁䅙兡橂䝁䅕督畁䍁䅁兓あ䍁䅁兙獂䡁䅍睢杁䡁䅁杣療䡁䅙兡歂䝁䅕督杁䝁䅅䅚㉂䝁䅫睙求䍁䅷䅉歂䝁䅅䅤桂䍁䅷䅉穂䝁䄸杚あ䡁䅣兙祂䝁䅕䅌杁䝁䅅杢歂䍁䅁䅣祂䝁䄸䅚ㅂ䝁䅍䅤穂䍁䅁䅤療䍁䅁兙歂䝁䅑杣求䡁䅍督杁䝁䅍䅢灂䝁䅕杢あ䡁䅍升杁䡁䅑睢あ䝁䅅䅢杁䡁䅉党㍂䝁䅅杣歂䡁䅍䅉桂䝁䄴䅚杁䡁䅑兙獂䝁䅕杢あ䍁䅁兡穂䡁䅍兤求䡁䅍睏杁䝁䅅杢歂䍁䅁杣灂䡁䅍睡杁䝁䅅䅚㉂䝁䅫睙求䍁䅷䅉灂䝁䄴督ㅂ䡁䅉兙畂䝁䅍党杁䝁䅉杣療䝁䅳党祂䝁䅅睚求䍁䅷䅉桂䝁䄴䅚杁䝁䅍睢畂䡁䅍兤獂䡁䅑兡畂䝁䅣䅉穂䝁䅕杣㉂䝁䅫睙求䡁䅍䅉灂䝁䄴䅉あ䝁䅧党杁䝁䅅杣求䝁䅅督杁䝁䄸杚杁䡁䅁杣療䡁䅁党祂䡁䅑入杁䝁䅅杢歂䍁䅁睙桂䡁䅍兤桂䝁䅷䅤㕂䍁䅷䅉桂䝁䅙杚灂䝁䄴兡あ䡁䅫䅌杁䡁䅉兡穂䝁䅳䅉桂䝁䄴䅚杁䝁䅅杢桂䝁䅷入あ䝁䅫睙穂䍁䅷䅉桂䝁䅕杣療䡁䅍䅣桂䝁䅍党獁䍁䅁睙療䝁䄴督あ䡁䅉兤橂䡁䅑兡療䝁䄴䅌杁䝁䅣䅢療䝁䅉兙獂䍁䅁兢桂䡁䅉睡求䡁䅑督杁䝁䅑兡祂䝁䅕睙あ䍁䅁杊杁䝁䅙兙橂䡁䅕䅢あ䝁䅅䅤灂䡁䅙党獁䍁䅁杚灂䝁䄴兙畂䝁䅍兡桂䝁䅷䅌杁䝁䅕䅥求䝁䅍兤あ䝁䅫杤求䍁䅁兙畂䝁䅑䅉睂䡁䅉睢浂䝁䅕督穂䝁䅫睢畂䝁䅅䅢杁䡁䅉兡穂䝁䅳督獁䍁䅁杚灂䝁䄴兙畂䝁䅍兡桂䝁䅷䅉穂䝁䄸䅢ㅂ䡁䅑兡療䝁䄴督獁䍁䅁睙祂䝁䅫督灂䡁䅍䅉瑂䝁䅅杢桂䝁䅣党瑂䝁䅕杢あ䍁䅷䅉穂䡁䅕杣求䡁䅑入獁䍁䅁兢桂䡁䅉兡畂䝁䅕䅌杁䝁䅅杢歂䍁䅁杢桂䡁䅑兤祂䝁䅅䅢杁䡁䅉党穂䝁䄸兤祂䝁䅍党穂䍁䄴䅉䩂䝁䄴䅉桂䝁䅑䅚灂䡁䅑兡療䝁䄴䅌杁䡁䅑䅡求䍁䅁睙療䝁䄰䅣桂䝁䄴入杁䝁䄸杚浂䝁䅕杣穂䍁䅁兡畂䡁䅑党湂䡁䅉兙あ䝁䅕䅚杁䡁䅍睢獂䡁䅕䅤灂䝁䄸杢穂䍁䅁䅤潂䝁䅅䅤杁䝁䅍睢畂䡁䅍兡穂䡁䅑督杁䝁䄸杚杁䝁䅫杢㉂䝁䅕督あ䝁䄰党畂䡁䅑䅉歂䝁䅫督橂䡁䅉党あ䝁䅫睢畂䝁䅅杣㕂䍁䅁兢桂䝁䄴兙湂䝁䅕兢求䝁䄴䅤獁䍁䅁䅣求䝁䄴督灂䝁䄸杢杁䝁䅅䅚瑂䝁䅫杢灂䡁䅍䅤祂䝁䅅䅤灂䝁䄸杢獁䍁䅁睙療䡁䅉党杁䝁䅅睙あ䡁䅕兙祂䝁䅫兙獂䍁䅷䅉桂䝁䄴䅚杁䝁䅍睢瑂䝁䄰兤畂䝁䅫睙桂䡁䅑兡療䝁䄴䅉桂䝁䄴䅚杁䝁䅍䅡桂䝁䄴睚求䍁䅁兢桂䝁䄴兙湂䝁䅕兢求䝁䄴䅤杁䝁䅅督穂䝁䅫督あ䝁䅅杢橂䝁䅕䅉穂䝁䅕杣㉂䝁䅫睙求䡁䅍睏杁䝁䅅杢歂䍁䅁督療䝁䅙䅤㍂䝁䅅杣求䍁䅁兙畂䝁䅑䅉あ䝁䅕睙潂䝁䄴睢獂䝁䄸睚㕂䍁䅷䅉祂䝁䅫督牂䍁䅁兙畂䝁䅑䅉橂䝁䅅䅣灂䡁䅑兙獂䍁䅁兢桂䝁䄴兙湂䝁䅕兢求䝁䄴䅤獁䍁䅁䅣祂䝁䄸䅚ㅂ䝁䅍䅤穂䍁䅁兙畂䝁䅑䅉睂䡁䅉睢歂䡁䅕睙あ䍁䅁䅣祂䝁䅫睙灂䝁䄴睚獁䍁䅁杚灂䝁䄴兙畂䝁䅍兡桂䝁䅷䅉桂䝁䄴䅚杁䡁䅉党湂䡁䅕䅢桂䡁䅑睢祂䡁䅫䅉祂䝁䅕䅣療䡁䅉䅤灂䝁䄴睚獁䍁䅁杚灂䝁䄴兙畂䝁䅍兡桂䝁䅷䅉桂䝁䄴䅚杁䝁䅍兙睂䝁䅫䅤桂䝁䅷䅉瑂䝁䄸䅚求䝁䅷兡畂䝁䅣䅌杁䕁䄰杊䉂䍁䅷䅉療䡁䅕䅤穂䝁䄸兤祂䝁䅍兡畂䝁䅣䅌杁䝁䅅杢歂䍁䅁杙ㅂ䡁䅍兡畂䝁䅕督穂䍁䅁兢桂䝁䄴兙湂䝁䅕兢求䝁䄴䅤杁䡁䅍党祂䡁䅙兡橂䝁䅕督畁䍁䅁䅖潂䝁䅕䅉橂䝁䄸兢睂䝁䅅杢㕂䍁䅁睤桂䡁䅍䅉浂䝁䄸杣瑂䝁䅕杣獂䡁䅫䅉牂䝁䄴睢㍂䝁䄴䅉桂䡁䅍䅉塂䝁䅫䅢獂䝁䅫督杁䕁䅣杣療䡁䅕䅣杁䕁䅧睢獂䝁䅑兡畂䝁䅣督杁䙁䅁兤楂䝁䅷兡橂䍁䅁䅔灂䝁䄰兡あ䝁䅕䅚杁䕁䅍睢瑂䡁䅁兙畂䡁䅫䅉桂䝁䄴䅚杁䝁䅍䅡桂䝁䄴睚求䝁䅑䅉灂䡁䅑督杁䝁䄴兙瑂䝁䅕䅉あ䝁䄸䅉塂䝁䅫䅢獂䝁䅫督杁䙁䅑睢㍂䝁䅕杣穂䍁䅁睖桂䡁䅑督療䝁䄴䅉兂䡁䅕杙獂䝁䅫睙杁䕁䅷兡瑂䝁䅫䅤求䝁䅑䅉䑂䝁䄸兢睂䝁䅅杢㕂䍁䅁兡畂䍁䅁杓桂䝁䄴兤桂䡁䅉入杁䑁䅉䅍硁䑁䅙杌杁䙁䅣兡獂䝁䅷兡穂䍁䅁䅖療䡁䅣党祂䡁䅍䅉塂䝁䅅䅤穂䝁䄸杢杁䙁䅁兤楂䝁䅷兡橂䍁䅁䅔灂䝁䄰兡あ䝁䅕䅚杁䕁䅍睢瑂䡁䅁兙畂䡁䅫䅉㍂䝁䅅督杁䝁䅙睢ㅂ䝁䄴䅚求䝁䅑䅉灂䝁䄴䅉硁䑁䅧杍㑁䍁䅁兙畂䝁䅑䅉灂䡁䅍䅉楂䝁䅅督求䝁䅑䅉灂䝁䄴䅉䵂䝁䄸杢歂䝁䄸杢獁䍁䅁䅤潂䝁䅕䅉噂䝁䄴兡あ䝁䅕䅚杁䕁䅳兡畂䝁䅣䅚療䝁䄰杌䅁䉁吰䅁䭁睁䅁睖灂䝁䄴睚穂䡁䅑睢睂䍁䅁兓畂䝁䅍杌獁䍁䅁䅤療䝁䅣党あ䝁䅧党祂䍁䅁睤灂䡁䅑䅡杁䝁䅫䅤穂䍁䅁督ㅂ䝁䅉督灂䝁䅑兡桂䡁䅉兡求䡁䅍䅌杁䝁䅙杣桂䝁䄴睙潂䝁䅫督求䡁䅍䅉桂䝁䄴䅚杁䝁䄸䅣求䡁䅉兙あ䝁䅕督杁䡁䅉党穂䡁䅑兙ㅂ䡁䅉兙畂䡁䅑督杁䡁䅕杢歂䝁䅕杣杁䡁䅑䅡求䍁䅁睖灂䝁䄴睚穂䡁䅑睢睂䍁䅁杙祂䝁䅅杢歂䍁䄴䅉䩂䡁䅑督杁䡁䅉党穂䡁䅑兙ㅂ䡁䅉兙畂䡁䅑督杁䝁䄸杚浂䝁䅕杣杁䝁䅍䅢桂䡁䅍督灂䝁䅍䅉㍂䝁䅫杢湂䡁䅍䅌杁䝁䅉睢畂䝁䅕䅢求䡁䅍督杁䡁䅣兡畂䝁䅣督獁䍁䅁䅤求䝁䄴䅚求䡁䅉督獁䍁䅁兙畂䝁䅑䅉潂䝁䅅杢歂䍁䄰督桂䡁䅕睙求䝁䅑兌桂䝁䄴䅚瑁䡁䅑睢穂䡁䅍党歂䍁䅁兡畂䍁䅁杤桂䡁䅉兡療䡁䅕督杁䝁䅙䅢桂䡁䅙睢祂䡁䅍䅌杁䝁䅅督杁䡁䅣党獂䝁䅷䅉桂䡁䅍䅉橂䝁䅧兡橂䝁䅳党畂䍁䅁督桂䝁䄴䅚㍂䝁䅫睙潂䝁䅕督杁䡁䅣兡あ䝁䅧䅉浂䡁䅉兡求䡁䅍䅉桂䝁䄴䅚杁䝁䅧兙畂䝁䅑兌橂䡁䅕䅤杁䝁䅍兙祂䡁䅉睢あ䡁䅍䅉桂䝁䄴䅚杁䝁䅍党獂䝁䅕杣㕂䍁䅁䅤潂䝁䅅䅤杁䝁䅅杣求䍁䅁睙療䝁䄸睡求䝁䅑兌あ䝁䄸兌療䡁䅉䅚求䡁䅉杌杁䙁䅑䅡求䍁䅁睙療䝁䄰䅣桂䝁䄴入杁䡁䅣兙穂䍁䅁杚療䡁䅕杢歂䝁䅕䅚杁䝁䅫杢杁䑁䅅兏㕁䑁䅑䅉桂䝁䄴䅚杁䝁䅫督杁䝁䅧党桂䝁䅑兣ㅂ䝁䅅杣あ䝁䅕杣求䝁䅑䅉灂䝁䄴䅉䉂䝁䅑䅚灂䡁䅍睢畂䍁䅷䅉啂䝁䅕䅥桂䡁䅍杌䅁䕁塑䅁畂睃䅁睖灂䝁䄴杢求䝁䅉兙湂䝁䄸䅉䩂䝁䄴䅚ㅂ䡁䅍䅤祂䝁䅫党穂䍁䅷䅉䩂䝁䄴睙畁䍁䅁兢桂䝁䄴兤浂䝁䅅睙あ䡁䅕杣求䡁䅍䅉桂䝁䄴䅚杁䡁䅍党獂䝁䅷督杁䡁䅉党橂䡁䅉党桂䡁䅑兡療䝁䄴䅉㉂䝁䅕䅡灂䝁䅍䅢求䡁䅍䅉桂䝁䄴䅚杁䝁䄰兙祂䝁䅫杢求䍁䅁䅣祂䝁䄸䅚ㅂ䝁䅍䅤穂䍁䅁䅣祂䝁䅫兢桂䡁䅉兡獂䡁䅫䅉浂䝁䄸杣杁䡁䅕督求䍁䅁兡畂䍁䅁䅢求䝁䅫督ㅂ䡁䅉党杁䡁䅑杣桂䡁䅙党獂䍁䅁兙畂䝁䅑䅉療䡁䅕䅤歂䝁䄸睢祂䍁䅁杣求䝁䅍杣求䝁䅅䅤灂䝁䄸杢杁䝁䅅睙あ䝁䅫杤灂䡁䅑兡求䡁䅍杌杁䙁䅑䅡求䍁䅁睙療䝁䄰䅣桂䝁䄴入杁䝁䄸䅣求䡁䅉兙あ䝁䅕督杁䡁䅑䅡祂䝁䄸兤湂䝁䅧䅉あ䝁䅧杣求䝁䅕䅉穂䝁䅕睚瑂䝁䅕杢あ䡁䅍杏杁䙁䅑睢㍂䝁䅅杙獂䝁䅕䅉卂䙁䅙䅌杁䕁䄰睢あ䝁䄸杣潂䝁䄸兢求䍁䅁杕坂䍁䅷䅉桂䝁䄴䅚杁䕁䄰兙祂䝁䅫杢求䍁䄴䅉䩂䡁䅑䅉睂䡁䅉睢㉂䝁䅫䅚求䡁䅍䅉あ䝁䄸睤桂䝁䅉䅢求䍁䅁䅣祂䝁䄸䅚ㅂ䝁䅍䅤穂䍁䅁䅤潂䝁䅅䅤杁䝁䅅杣求䍁䅁杢療䝁䄴兌瑂䝁䄸䅤療䡁䅉兡㙂䝁䅕䅚杁䡁䅙党潂䝁䅫睙獂䝁䅕督杁䡁䅑睢杁䝁䅉党杁䡁䅑睢㍂䝁䅕䅚杁䝁䅉入杁䝁䅅兤あ䝁䄸兢療䝁䅉兡獂䝁䅕督獁䍁䅁䅣灂䝁䅍睡ㅂ䡁䅁䅉あ䡁䅉兤橂䝁䅳督獁䍁䅁睕噂䙁䅙督獁䍁䅁睢祂䍁䅁杤桂䝁䄴督杁䝁䅙睢祂䍁䅁兤穂䝁䅕䅉桂䡁䅍䅉あ䝁䅕兢睂䝁䄸杣桂䡁䅉入杁䝁䅷兡㉂䝁䅫杢湂䍁䅁兣ㅂ䝁䅅杣あ䝁䅕杣穂䍁䅁杚療䡁䅉䅉祂䝁䅕睙祂䝁䅕兙あ䝁䅫睢畂䝁䅅䅢杁䡁䅑杣桂䡁䅙党獂䍁䅷䅉穂䡁䅕睙潂䍁䅁兙穂䍁䅁睙療䝁䄴杤求䝁䄴䅤灂䝁䄸杢桂䝁䅷䅉あ䡁䅉兙㉂䝁䅕䅢杁䡁䅑杣桂䝁䅫䅢求䡁䅉督獁䍁䅁杚灂䝁䅙䅤潂䍁䅁睤潂䝁䅕党獂䡁䅍䅌杁䝁䅙睢獂䝁䅑兡畂䝁䅣䅉橂䝁䅅兢睂䝁䅕杣杁䡁䅑杣桂䝁䅫䅢求䡁䅉督獁䍁䅁䅤祂䡁䅕睙牂䍁䅁睙桂䝁䄰䅣求䡁䅉督獁䍁䅁兙畂䝁䅑䅉睂䝁䅅杣牂䍁䅁兢療䝁䅑党獂䡁䅍䅉ㅂ䝁䄴䅚求䡁䅉䅉あ䝁䅧党杁䙁䅣兡畂䝁䄴党楂䝁䅅睚療䍁䅁兙畂䝁䅑䅉䡂䡁䅉兙畂䝁䅑䅉䕂䝁䅕督灂䝁䅣杢杁䝁䅉杣桂䝁䄴䅚杁䝁䄴兙瑂䝁䅕督畁䍁䅁䅖潂䝁䅕䅉橂䝁䄸兢睂䝁䅅杢㕂䍁䅁兙獂䡁䅍睢杁䝁䄸杚浂䝁䅕杣穂䍁䅁兢療䡁䅑睢祂䝁䅧睢瑂䝁䅕䅉卂䙁䅙䅌杁䝁䅅䅉穂䝁䅕䅢浂䍁䄰䅣祂䝁䄸䅣求䝁䅷䅢求䝁䅑䅉瑂䝁䄸杙灂䝁䅷党杁䝁䅑睤求䝁䅷䅢灂䝁䄴睚杁䡁䅕督求䝁䅑䅉睂䡁䅉兡瑂䝁䅅杣灂䝁䅷入杁䝁䅅督杁䡁䅑党瑂䡁䅁睢祂䝁䅅杣㕂䍁䅁䅢灂䡁䅙兡畂䝁䅣䅉硂䡁䅕兙祂䡁䅑党祂䡁䅍䅉歂䡁䅕杣灂䝁䄴睚杁䡁䅙兙橂䝁䅅䅤灂䝁䄸杢杁䝁䅅杢歂䍁䅁睙桂䝁䄰䅣灂䝁䄴睚杁䡁䅑杣灂䡁䅁督獁䍁䅁睢祂䍁䅁䅤療䍁䅁督ㅂ䡁䅁䅣療䡁䅉䅤杁䝁䅅睙あ䝁䅫杤求䍁䅁兙畂䝁䅑䅉瑂䝁䄸杙灂䝁䅷党杁䝁䅷兡浂䝁䅕督あ䡁䅫䅢求䡁䅍䅉ㅂ䝁䄴䅚求䡁䅉䅉あ䝁䅧党杁䙁䅣兡畂䝁䄴党楂䝁䅅睚療䍁䅁兙畂䝁䅑䅉佂䝁䅕睤瑂䝁䅅杣杁䝁䅉杣桂䝁䄴䅚杁䝁䄴兙瑂䝁䅕督畁䍁䅁兓畂䍁䅁兙歂䝁䅑兡あ䝁䅫睢畂䍁䅷䅉灂䡁䅑䅉療䝁䅙杚求䡁䅉督杁䝁䄸䅤潂䝁䅕杣杁䡁䅍䅣求䝁䅍兡桂䝁䅷䅤㕂䍁䅁睙療䝁䄰兢求䡁䅉睙灂䝁䅅䅢杁䡁䅙党潂䝁䅫睙獂䝁䅕督杁䝁䅙睢祂䍁䅁䅢桂䡁䅣䅉求䝁䄴杚療䡁䅉睙求䝁䄰党畂䡁䅑䅉橂䝁䄸兢瑂䝁䅅杢歂䍁䅁睙求䝁䄴䅤求䡁䅉督獁䍁䅁兢療䝁䅉兡獂䝁䅕䅉瑂䝁䅕䅚灂䝁䅍兙獂䍁䅁睙獂䝁䅫杢灂䝁䅍督獁䍁䅁兙畂䝁䅑䅉瑂䝁䄸杙灂䝁䅷党杁䝁䄸杚浂䝁䅫睙求䍁䅁督睂䝁䅅睙求䡁䅍睏杁䝁䅍睢瑂䝁䄰党祂䝁䅍兡桂䝁䅷䅉㉂䝁䅕䅡灂䝁䅍䅢求䡁䅍䅉桂䡁䅍䅉楂䝁䅅杣求䍁䅁督潂䝁䅕䅢獂䡁䅍䅉あ䝁䄸䅉あ䝁䅧兡祂䝁䅑兌睂䝁䅅杣あ䡁䅫䅉ㅂ䡁䅁䅉浂䝁䅫䅤あ䝁䅕杣穂䍁䅷䅉桂䡁䅍䅉㍂䝁䅕䅢獂䍁䅁兙穂䍁䅁兢桂䝁䄴兤浂䝁䅅睙あ䡁䅕杣求䡁䅍䅉桂䝁䄴䅚杁䡁䅍党獂䝁䅷督杁䡁䅉党橂䡁䅉党桂䡁䅑兡療䝁䄴兙獂䍁䅁杙療䝁䅅䅤穂䍁䅁兤畂䝁䅑党祂䍁䅁䅤潂䝁䅕䅉䑂䝁䅧杣灂䡁䅍兌䑂䡁䅉兙浂䡁䅑䅉桂䝁䄴䅚杁䕁䅉兙祂䝁䅷党あ䡁䅑兙杁䝁䅉杣桂䝁䄴䅚杁䝁䄴兙瑂䝁䅕督畁䍁䅁杒ㅂ䡁䅉䅤潂䝁䅕杣獁䍁䅁䅤潂䝁䅕䅉橂䝁䄸兢睂䝁䅅杢㕂䍁䅁兡穂䍁䅁兡畂䡁䅙睢獂䡁䅙党歂䍁䅁兡畂䍁䅁䅤潂䝁䅕䅉療䡁䅉兡湂䝁䅫杢桂䝁䅷䅉求䡁䅅兤灂䡁䅁兢求䝁䄴䅤杁䝁䄰兙畂䡁䅕杚桂䝁䅍䅤ㅂ䡁䅉兡畂䝁䅣䅉療䝁䅙䅉睂䝁䅅杣あ䡁䅍䅉浂䝁䄸杣杁䝁䄸䅤潂䝁䅕杣杁䝁䄰兙畂䡁䅕杚桂䝁䅍䅤ㅂ䡁䅉党祂䡁䅍䅉桂䝁䄴䅚杁䝁䅍睢瑂䝁䄰党祂䝁䅍兡桂䝁䅷䅉㉂䝁䅕䅡灂䝁䅍䅢求䡁䅍杌杁䕁䅫䅤杁䡁䅍党獂䝁䅷督杁䝁䅫䅤穂䍁䅁䅣祂䝁䄸䅚ㅂ䝁䅍䅤穂䍁䅁䅣祂䝁䅫兢桂䡁䅉兡獂䡁䅫䅉あ䝁䅧杣療䡁䅕睚潂䍁䅁兡畂䝁䅑党睂䝁䅕杢歂䝁䅕杢あ䍁䅁䅚求䝁䅅䅢求䡁䅉督杁䝁䅫杢杁䡁䅑䅡求䍁䅁兖畂䝁䅫䅤求䝁䅑䅉呂䡁䅑兙あ䝁䅕督獁䍁䅁睑桂䝁䄴兙歂䝁䅅䅌杁䝁䅅杢歂䍁䅁兡畂䡁䅑党祂䝁䄴兙あ䝁䅫睢畂䝁䅅䅢獂䡁䅫杌杁䙁䅣兡畂䝁䄴党楂䝁䅅睚療䍁䅁兓畂䝁䅑兤穂䡁䅑杣灂䝁䅕督獁䍁䅁兓畂䝁䅍杌杁䡁䅣兙穂䍁䅁兡畂䝁䅍睢祂䡁䅁睢祂䝁䅅䅤求䝁䅑䅉灂䝁䄴䅉硁䑁䅫兎㑁䍁䅁兙畂䝁䅑䅉灂䡁䅍䅉楂䝁䅅督求䝁䅑䅉灂䝁䄴䅉䙂䝁䅑党畂䍁䅁䅕祂䝁䅅兡祂䝁䅫党獁䍁䅁兔灂䝁䄴杢求䡁䅍睢あ䝁䅅杌䅁䕁坣䅁卄杄䅁睖灂䝁䄴䅤祂䡁䅕督あ䍁䅁杒灂䝁䄴兙畂䝁䅍兡桂䝁䅷䅉䑂䝁䄸杣睂䝁䄸杣桂䡁䅑兡療䝁䄴䅉療䡁䅁党祂䝁䅅䅤求䡁䅍䅉桂䡁䅍䅉桂䍁䅁杚灂䝁䄴兙畂䝁䅍兡桂䝁䅷䅉潂䝁䄸䅢歂䝁䅫杢湂䍁䅁睙療䝁䄰䅣桂䝁䄴入畁䍁䅁兓あ䍁䅁睢睂䝁䅕杣桂䡁䅑党穂䍁䅁兡畂䍁䅁䅤潂䡁䅉党求䍁䅁督求䝁䅣兢求䝁䄴䅤穂䑁䅯䅉䑂䝁䄸兢瑂䡁䅕杢灂䡁䅑入杁䕁䅉兙畂䝁䅳兡畂䝁䅣䅌杁䙁䅍䅣求䝁䅍兡桂䝁䅷䅤㕂䍁䅁杒灂䝁䄴兙畂䝁䅍党獁䍁䅁兙畂䝁䅑䅉塂䝁䅕兙獂䡁䅑䅡杁䕁䄰兙畂䝁䅅睚求䝁䄰党畂䡁䅑杌杁䙁䅑䅡求䍁䅁睑療䝁䄰兢ㅂ䝁䄴兡あ䡁䅫䅉䍂䝁䅅杢牂䝁䅫杢湂䍁䅁督求䝁䅣兢求䝁䄴䅤杁䝁䄸杚浂䝁䅕杣穂䍁䅁杢療䝁䄴兌灂䝁䄴䅤求䡁䅉党穂䡁䅑䅉楂䝁䅕兙祂䝁䅫杢湂䍁䅁䅚求䡁䅁睢穂䝁䅫䅤穂䍁䅷䅉畂䝁䄸杢瑁䝁䅉杣療䝁䅳党祂䝁䅕䅚杁䝁䅫杢あ䝁䅕杣求䡁䅍䅤瑁䝁䅉党桂䡁䅉兡畂䝁䅣䅉あ䡁䅉兙畂䡁䅍兙橂䡁䅑兡療䝁䄴䅉桂䝁䅍睙療䡁䅕杢あ䡁䅍䅌杁䝁䅅杢歂䍁䅁督桂䡁䅙兡畂䝁䅣督杁䝁䅅杢歂䍁䅁䅚療䝁䄰党穂䡁䅑兡橂䍁䅁䅤灂䝁䄰党杁䝁䅑党睂䝁䄸督灂䡁䅑督㝁䍁䅁䅡療䝁䄰党杁䝁䅕兣ㅂ䝁䅫䅤㕂䍁䅷䅉橂䝁䄸杢穂䡁䅕兢求䡁䅉䅌杁䝁䅅杢歂䍁䅁杣求䝁䅅䅢杁䝁䅕督あ䝁䅅䅤求䍁䅁䅢療䝁䅅杢穂䑁䅳䅉穂䝁䅅杚求䍁䅁䅚求䡁䅁睢穂䝁䅫䅤杁䝁䅙兙橂䝁䅫䅢灂䡁䅑兡求䡁䅍睏杁䝁䅅杢歂䍁䅁兙ㅂ䡁䅑睢瑂䝁䅅䅤灂䝁䅍䅉あ䝁䅕䅢獂䝁䅕杣杁䝁䄰兙橂䝁䅧兡畂䝁䅕䅉潁䕁䅅䅖乂䍁䅫䅌杁䝁䄸杢獂䝁䅫杢求䍁䅁兙畂䝁䅑䅉瑂䝁䄸杙灂䝁䅷党杁䝁䅉兙畂䝁䅳兡畂䝁䅣䅌杁䝁䅅杢歂䍁䅁睢あ䝁䅧党祂䍁䅁督求䡁䅉杤灂䝁䅍党穂䍁䄴䅉䩂䡁䅑䅉桂䝁䅷督療䍁䅁党畂䝁䅣兙湂䝁䅕督杁䝁䅫杢杁䡁䅑䅡求䍁䅁杣求䡁䅑兙灂䝁䅷䅉療䡁䅉兡湂䝁䅫杢桂䡁䅑兡療䝁䄴䅉桂䝁䄴䅚杁䡁䅁兤祂䝁䅍䅡桂䡁䅍党杁䝁䄸杚杁䡁䅉党穂䝁䅫䅚求䝁䄴䅤灂䝁䅅䅢杁䝁䄰睢祂䡁䅑睚桂䝁䅣党穂䑁䅳䅉桂䝁䄴䅚杁䡁䅁杣療䡁䅙兡穂䝁䅫睢畂䍁䅁睢浂䍁䅁䅢求䝁䄴䅚灂䝁䄴睚獁䍁䅁䅚求䡁䅁睢穂䝁䅫䅤穂䍁䅷䅉桂䝁䄴䅚杁䡁䅑杣求䝁䅅督ㅂ䡁䅉入杁䝁䄰兙畂䝁䅅睚求䝁䄰党畂䡁䅑䅉穂䝁䅕杣㉂䝁䅫睙求䡁䅍䅉あ䝁䄸䅉橂䝁䄸杢歂䝁䄸兢灂䝁䄴兡ㅂ䝁䄰䅌杁䝁䅧睢瑂䝁䅕睢㍂䝁䄴党祂䍁䅷䅉桂䝁䄴䅚杁䝁䅍睢瑂䝁䄰兤畂䝁䅫䅤㕂䍁䅁兙穂䡁䅍睢橂䝁䅫兙あ䝁䅫睢畂䡁䅍䅌杁䝁䅅督杁䡁䅣党獂䝁䅷䅉桂䡁䅍䅉桂䡁䅍督求䡁䅑兌楂䝁䅅督求䝁䅑䅉獂䝁䅕杢歂䝁䅫杢湂䍁䅁杚療䡁䅉䅉瑂䝁䅫䅚歂䝁䅷党瑁䝁䄰兙祂䝁䅳党あ䍁䅁睙療䝁䄰䅣桂䝁䄴兡求䡁䅍杌杁䕁䅫杢杁䝁䅅䅚歂䝁䅫䅤灂䝁䄸杢獁䍁䅁䅤潂䝁䅫督杁䡁䅍党湂䝁䄰党畂䡁䅑䅉療䝁䅙杚求䡁䅉督杁䝁䅷睢桂䝁䄴䅉桂䝁䄴䅚杁䝁䅑党睂䝁䄸督灂䡁䅑䅉穂䝁䅕杣㉂䝁䅫睙求䡁䅍䅉あ䝁䄸䅉瑂䝁䄸杣あ䝁䅣兙湂䝁䅕䅉楂䡁䅉睢牂䝁䅕杣桂䝁䅣党杁䝁䅍睢瑂䡁䅁兙畂䝁䅫党穂䑁䅳䅉獂䝁䅕杢歂䝁䅫杢湂䍁䅁䅤療䍁䅁杣求䡁䅍䅤桂䡁䅕杣桂䝁䄴䅤杁䝁䅙杣桂䝁䄴睙潂䝁䅫督求䝁䅕督㝁䍁䅁䅚灂䡁䅉党橂䡁䅑䅉獂䝁䅕兙穂䝁䅫杢湂䑁䅳䅉穂䝁䄰兙獂䝁䅷䅉楂䡁䅕督灂䝁䄴党穂䡁䅍䅉桂䝁䅑兢灂䝁䄴兡穂䡁䅑杣桂䡁䅑兡療䝁䄴䅉獂䝁䄸兙畂䡁䅍睏杁䝁䅍睢瑂䝁䄰党祂䝁䅍兡桂䝁䅷䅉瑂䝁䄸杣あ䝁䅣兙湂䝁䅕督杁䝁䅅杢歂䍁䅁睙療䝁䄴督あ䡁䅉兤橂䡁䅑兡療䝁䄴䅉獂䝁䄸兙畂䡁䅍睏杁䝁䅅杢歂䍁䅁杚灂䝁䄴兙畂䝁䅍兡桂䝁䅷䅉穂䝁䄸䅢ㅂ䡁䅑兡療䝁䄴督畁䍁䅁兓あ䍁䅁䅣祂䝁䄸杤灂䝁䅑党穂䍁䅁䅣求䡁䅉督療䝁䄴兙獂䍁䅁兙畂䝁䅑䅉橂䝁䄸兢瑂䝁䅕杣橂䝁䅫兙獂䍁䅁杙桂䝁䄴睡灂䝁䄴睚杁䡁䅍党祂䡁䅙兡橂䝁䅕督杁䡁䅁杣灂䝁䄰兙祂䝁䅫䅢㕂䍁䅁䅤療䍁䅁兡畂䝁䅑兡㉂䝁䅫䅚ㅂ䝁䅅䅢穂䍁䅷䅉穂䝁䄰兙獂䝁䅷䅉あ䝁䄸䅉瑂䝁䅫䅚瑁䡁䅍兡㙂䝁䅕䅚杁䝁䅉兤穂䝁䅫杢求䡁䅍督求䡁䅍䅌杁䝁䅷睢橂䝁䅅䅢杁䝁䅣睢㉂䝁䅕杣畂䝁䄰党畂䡁䅑兙獂䍁䅁兤畂䝁䅫䅤穂䍁䅷䅉桂䝁䄴䅚杁䝁䅫杢穂䡁䅑兡あ䡁䅕䅤灂䝁䄸杢桂䝁䅷䅉橂䝁䅷兡求䝁䄴䅤穂䍁䄴䅉啂䝁䅧党杁䙁䅍䅣求䝁䅍兡桂䝁䅷䅤㕂䍁䅁杒灂䝁䄴兙畂䝁䅍党杁䡁䅍党湂䝁䄰党畂䡁䅑䅉療䝁䅙杚求䡁䅉督杁䝁䅍睢瑂䝁䄰党祂䝁䅍兡桂䝁䅷䅉桂䝁䄴䅚杁䝁䅷兡浂䝁䅕䅉灂䝁䄴督ㅂ䡁䅉兙畂䝁䅍党杁䡁䅁杣求䝁䄰兡ㅂ䝁䄰督杁䝁䅙兡畂䝁䅅杢橂䝁䅫杢湂䍁䅁杚療䡁䅉䅉楂䡁䅕督灂䝁䄴党穂䡁䅍党穂䍁䅁兙畂䝁䅑䅉灂䝁䄴䅚灂䡁䅙兡歂䡁䅕兙獂䡁䅍睏杁䝁䅅睙橂䝁䄸兤畂䡁䅑督杁䡁䅉党橂䝁䅕兡㉂䝁䅅杙獂䝁䅕䅉浂䝁䅫杢桂䝁䄴睙灂䝁䄴睚獁䍁䅁杤桂䝁䅷兤求䍁䄰兙歂䝁䅑党歂䍁䅷䅉桂䝁䄴䅚杁䝁䄸兤あ䍁䄰督療䡁䅕杣橂䝁䅕䅚杁䝁䅅䅚瑂䝁䅫杢灂䡁䅍䅤祂䝁䅅䅤灂䡁䅙党杁䡁䅍党祂䡁䅙兡橂䝁䅕督㝁䍁䅁睢あ䝁䅧党祂䍁䅁督睂䝁䅕睙灂䝁䅅䅢あ䡁䅫䅉浂䝁䅫杢桂䝁䄴睙求䍁䅁督求䡁䅉杤灂䝁䅍党穂䑁䅳䅉求䡁䅅兤灂䡁䅁兢求䝁䄴䅤杁䝁䅙兡畂䝁䅅杢橂䝁䅫杢湂䍁䅁䅤潂䡁䅉睢ㅂ䝁䅣䅡杁䡁䅍䅤祂䡁䅕睙あ䡁䅕杣求䝁䅑䅉獂䝁䄸兙畂䍁䅁兙畂䝁䅑䅉獂䝁䅕兙穂䝁䅕䅉睂䡁䅉睢歂䡁䅕睙あ䡁䅍睏杁䝁䅅杢歂䍁䅁䅣祂䝁䄸䅣求䡁䅉䅤㕂䍁䅁兙畂䝁䅑䅉橂䝁䅅督ㅂ䝁䅅䅢あ䡁䅫䅉睂䡁䅉党瑂䝁䅫兤瑂䍁䅁杚灂䝁䄴兙畂䝁䅍兡畂䝁䅣睏杁䝁䅅督杁䡁䅣党獂䝁䅷䅉桂䡁䅍䅉歂䝁䅅䅤桂䍁䅁䅣祂䝁䄸睙求䡁䅍督灂䝁䄴睚杁䝁䄸杚杁䡁䅁兙㕂䡁䅉睢獂䝁䅷督獁䍁䅁杙灂䝁䅷䅢灂䝁䄴睚獁䍁䅁兙畂䝁䅑䅉橂䝁䅅督潂䍁䅁兢桂䝁䄴兙湂䝁䅕兢求䝁䄴䅤杁䡁䅍党祂䡁䅙兡橂䝁䅕督杁䡁䅑睢杁䡁䅑党瑂䡁䅁睢祂䝁䅅杣㕂䍁䅁督あ䝁䅅杚浂䝁䅫杢湂䍁䅁兡畂䝁䅑兤穂䡁䅑杣㕂䍁䄴䅉啂䝁䅧党杁䙁䅣党桂䝁䅷䅤潂䍁䅁兔桂䝁䄴兙湂䝁䅕兢求䝁䄴䅤杁䡁䅍党湂䝁䄰党畂䡁䅑䅉睂䡁䅉睢㉂䝁䅫䅚求䡁䅍䅉㍂䝁䅕兙獂䡁䅑䅡杁䝁䄰兙畂䝁䅅睚求䝁䄰党畂䡁䅑䅉穂䝁䅕杣㉂䝁䅫睙求䡁䅍䅌杁䡁䅍兤橂䝁䅧䅉桂䡁䅍䅉あ䡁䅉兤穂䡁䅑䅉桂䝁䄴䅚杁䝁䅫杢㉂䝁䅕督あ䝁䄰党畂䡁䅑䅌杁䝁䅅督穂䝁䅕䅤杁䝁䄰兙畂䝁䅅睚求䝁䄰党畂䡁䅑䅌杁䡁䅑兙㑂䍁䄰䅚求䝁䅙党祂䡁䅉党歂䍁䅁党㑂䝁䅍䅡桂䝁䄴睚求䍁䅷䅉穂䝁䅕睙ㅂ䡁䅉兡あ䝁䅫党穂䍁䅁杙祂䝁䄸睡求䡁䅉兙湂䝁䅕䅌杁䝁䅅杢歂䍁䅁杣求䡁䅑兡祂䝁䅕兢求䝁䄴䅤杁䡁䅁䅢桂䝁䄴䅉穂䝁䅕杣㉂䝁䅫睙求䡁䅍杌杁䙁䅣兡畂䡁䅑杣ㅂ䡁䅍䅤杁䕁䅙兡畂䝁䅅杢橂䝁䅫兙獂䍁䅁睑療䡁䅉䅣療䡁䅉兙あ䝁䅫睢畂䍁䅁睤桂䡁䅍䅉浂䝁䄸兤畂䝁䅑党歂䍁䅁兡畂䍁䅁免㕁䑁䅫免杁䝁䅅杢歂䍁䅁兡穂䍁䅁䅡求䝁䅅䅚硂䡁䅕兙祂䡁䅑党祂䝁䅕䅚杁䝁䅫杢杁䙁䅉睢穂䝁䅕兢療䝁䄴䅤獁䍁䅁兓獂䝁䅷兡畂䝁䄸兡穂䍁䄴䅁䅄䅇䅁䅓䅁䙁䅣兡祂䝁䅕䅢求䡁䅍督杁䙁䅑党獂䝁䅕睙療䝁䄰兢ㅂ䝁䄴兡橂䝁䅅䅤灂䝁䄸杢杁䙁䅍党祂䡁䅙兡橂䝁䅕督䅁䩁䭑䅁獂䅂䅁睖灂䡁䅍䅚療䝁䄰䅖祂䝁䅕党獁䍁䅁兓畂䝁䅍杌獁䍁䅁䅤潂䡁䅉睢ㅂ䝁䅣䅡杁䝁䅫䅤穂䍁䅁督ㅂ䝁䅉督灂䝁䅑兡桂䡁䅉兡求䡁䅍䅌杁䝁䄸䅣求䡁䅉兙あ䝁䅕督杁䝁䅅督杁䝁䅅杢杁䝁䅕䅥橂䝁䅧兙畂䝁䅣党瑁䡁䅑杣桂䝁䅑党歂䍁䅁杚ㅂ䝁䄴䅚穂䍁䅁䅋䙂䙁䅑杒穂䍁䅫䅉穂䡁䅁睢畂䡁䅍睢祂䍁䅁兙畂䝁䅑䅉桂䡁䅍督求䡁䅑䅉瑂䝁䅅杢桂䝁䅣党祂䍁䄴䅉䩂䡁䅑䅉療䝁䅙杚求䡁䅉督杁䕁䅕䅖䝂䡁䅍䅉灂䝁䄴䅉求䡁䅅兤灂䡁䅑兡求䡁䅍䅌杁䝁䅍兤祂䡁䅉党畂䝁䅍入獁䍁䅁杚灂䡁䅧党歂䍁䅁兡畂䝁䅍睢瑂䝁䅕䅌杁䝁䅅杢歂䍁䅁兙獂䡁䅑党祂䝁䄴兙あ䝁䅫杤求䡁䅍䅉桂䡁䅍督求䡁䅑䅉橂䝁䅷兙穂䡁䅍党穂䍁䄴䅉啂䝁䅧党杁䝁䅍睢瑂䡁䅁兙畂䡁䅫䅉桂䝁䅷督療䍁䅁䅢灂䝁䅍党畂䡁䅍党穂䍁䅁兡あ䡁䅍䅉灂䝁䄴䅚求䡁䅧党穂䍁䅁䅤療䍁䅁䅤潂䝁䅫杣歂䍁䅁䅣桂䡁䅉䅤灂䝁䅕督杁䝁䅙睢祂䍁䅁䅣祂䝁䄸䅣祂䝁䅫党あ䝁䅅杣㕂䍁䅁䅣祂䝁䄸䅚ㅂ䝁䅍䅤穂䍁䅷䅉桂䡁䅍䅉㍂䝁䅕䅢獂䍁䅁兙穂䍁䅁睢浂䝁䅙党祂䡁䅍䅉桂䍁䅁䅣獂䝁䅅䅤浂䝁䄸杣瑂䍁䅁䅤療䍁䅁䅣祂䝁䄸兢療䡁䅑党杁䡁䅑䅡求䍁䅁兤穂䝁䅕䅉療䝁䅙䅉塂䝁䅫督歂䝁䄸兢啂䡁䅉党求䍁䅁兒啂䕁䅙督杁䝁䅫杢杁䑁䅑䅍硁䍁䅧睡灁䍁䅁䅣獂䝁䅅杢穂䍁䄴䅉䩂䡁䅑䅉歂䝁䅕杤求䝁䅷睢睂䡁䅍䅉灂䝁䄴䅚求䡁䅧䅉ㅂ䡁䅍兡畂䝁䅣䅉灂䡁䅑督杁䝁䅙兤畂䝁䅑兙瑂䝁䅕杢あ䝁䅅䅢獂䡁䅫䅉㍂䝁䅕兡湂䝁䅧䅤求䝁䅑䅉灂䝁䄴䅚求䡁䅧䅉瑂䝁䅕䅤潂䝁䄸䅚療䝁䅷睢湂䡁䅫杌杁䕁䅫杢杁䝁䅅䅚歂䝁䅫䅤灂䝁䄸杢獁䍁䅁䅤潂䝁䅕䅉橂䝁䄸兢睂䝁䅅杢㕂䍁䅁䅣祂䝁䄸杤灂䝁䅑党穂䍁䅁兡畂䡁䅙党穂䡁䅑兢求䝁䄴䅤杁䝁䅅䅚㉂䝁䅫督療䡁䅉入杁䡁䅍党祂䡁䅙兡橂䝁䅕督畁䍁䅁䅖潂䝁䅕䅉橂䝁䄸兢睂䝁䅅杢㕂䍁䅁睤桂䡁䅍䅉浂䝁䄸兤畂䝁䅑党歂䍁䅁兡畂䍁䅁免㕁䑁䅧兎杁䝁䅅杢歂䍁䅁兡穂䍁䅁杙桂䡁䅍党歂䍁䅁兡畂䍁䅁杔求䡁䅣䅉婂䝁䄸杣牂䍁䅷䅉佂䝁䅕睤杁䙁䅫睢祂䝁䅳杌䅁䭁噫䅁慁权䅁睖療䝁䅷杚穂䡁䅁党求䝁䅑䅌杁䕁䅫杢橂䍁䄴䅉療䡁䅁党祂䝁䅅䅤求䡁䅍䅉桂䡁䅍䅉桂䍁䅁杙桂䝁䄴䅚湂䝁䅅䅣杁䡁䅍党瑂䝁䅫睙療䝁䄴䅚ㅂ䝁䅍䅤療䡁䅉䅉橂䝁䄸兢睂䝁䅅杢㕂䍁䅁杚療䝁䅍兤穂䝁䅕督杁䝁䄸杢杁䡁䅍兡獂䝁䅫睙療䝁䄴䅉橂䝁䅅杣楂䝁䅫䅚求䍁䅁兙畂䝁䅑䅉湂䝁䅅䅢獂䝁䅫兤瑂䍁䅁杢灂䡁䅑杣灂䝁䅑党杁䍁䅧睒桂䕁䄴克杁䡁䅑党橂䝁䅧杢療䝁䅷睢湂䝁䅫党穂䍁䅁兡畂䍁䅁兒ㅂ䡁䅉睢睂䝁䅕䅌杁䕁䅧睢畂䝁䅣䅉䱂䝁䄸杢湂䍁䅷䅉䑂䝁䅧兡畂䝁䅅䅌杁䡁䅉党穂䡁䅑䅉療䝁䅙䅉䉂䡁䅍兡桂䍁䄰䅕桂䝁䅍兡浂䝁䅫睙獁䍁䅁䅤潂䝁䅕䅉噂䝁䄴兡あ䝁䅕䅚杁䙁䅍䅤桂䡁䅑党穂䍁䅷䅉桂䝁䄴䅚杁䝁䅫杢あ䝁䅕杣畂䝁䅅䅤灂䝁䄸杢桂䝁䅷䅢㕂䍁䄴䅉䩂䡁䅑䅉療䝁䅙杚求䡁䅉督杁䡁䅍兡獂䝁䅫睙療䝁䄴䅉橂䝁䅅杣楂䝁䅫䅚求䍁䅁兙畂䝁䅑䅉䡂䝁䅅杔杁䝁䄰兙あ䝁䅕杣灂䝁䅅䅢穂䍁䅷䅉灂䝁䄴睙獂䡁䅕䅚灂䝁䄴睚杁䡁䅍兡獂䝁䅫睙療䝁䄴䅉橂䝁䅅杣楂䝁䅫䅚求䍁䅁杙桂䡁䅉党杁䡁䅣兙浂䝁䅕杣穂䍁䅷䅉求䡁䅁兡あ䝁䅅䅥灂䝁䅅䅢杁䡁䅣兙浂䝁䅕杣穂䍁䅷䅉桂䝁䄴䅚杁䕁䅣兙佂䍁䅁党睂䝁䅫䅤桂䡁䅧兡桂䝁䅷䅉獂䝁䅅入求䡁䅉督杁䝁䄸杢杁䡁䅍兡獂䝁䅫睙療䝁䄴䅉橂䝁䅅杣楂䝁䅫䅚求䍁䅁睤桂䝁䅙党祂䡁䅍䅉あ䝁䄸䅉瑂䝁䅅杢ㅂ䝁䅙兙橂䡁䅑兤祂䝁䅕䅉睂䡁䅉睢歂䡁䅕睙あ䡁䅍䅉浂䝁䄸杣杁䙁䅉杒獁䍁䅁䅣療䡁䅣党祂䍁䅷䅉桂䝁䄴䅚杁䝁䄸䅤潂䝁䅕杣杁䝁䅅䅣睂䝁䅷兡橂䝁䅅䅤灂䝁䄸杢穂䍁䄴䅉啂䝁䅧党杁䝁䅍睢瑂䡁䅁兙畂䡁䅫䅉桂䝁䅷督療䍁䅁䅣祂䝁䄸杤灂䝁䅑党穂䍁䅁䅣療䡁䅣党祂䍁䅁䅚求䡁䅙兡橂䝁䅕督獁䍁䅁督ㅂ䝁䅍䅡杁䝁䅅督杁䡁䅍兡獂䝁䅫睙療䝁䄴䅉橂䝁䅅杣楂䝁䅫䅚求䍁䅁睕橂䝁䅧睢あ䡁䅑睡㕂䍁䅁䅚灂䝁䄸䅚求䡁䅍䅌杁䝁䄰党あ䝁䅅䅢杁䝁䄸䅥灂䝁䅑党杁䡁䅍党瑂䝁䅫睙療䝁䄴䅚ㅂ䝁䅍䅤療䡁䅉䅉浂䝁䅫党獂䝁䅑䅉求䝁䅙杚求䝁䅍䅤杁䡁䅑杣桂䝁䄴督灂䡁䅍䅤療䡁䅉督杁䍁䅧兔偂䙁䅍杒䙂䙁䅑督灁䍁䅷䅉桂䝁䄴䅚杁䡁䅁睢㍂䝁䅕杣杁䝁䄰睢歂䡁䅕䅢求䡁䅍䅉浂䝁䄸杣杁䝁䅍兤穂䡁䅑睢瑂䝁䅕杣穂䍁䅁兙畂䝁䅑䅉歂䝁䅫督あ䡁䅉兡楂䡁䅕䅤療䡁䅉督杁䡁䅑睢杁䡁䅕督求䍁䅁兡畂䍁䅁兙睂䡁䅁䅢灂䝁䅍兙あ䝁䅫睢畂䡁䅍䅌杁䝁䅫杢橂䝁䅷兤歂䝁䅫杢湂䍁䅁党獂䝁䅕睙あ䡁䅉兡橂䍁䅁杤求䝁䅧兡橂䝁䅷党穂䍁䅁睙療䝁䄰䅣祂䝁䅫督灂䝁䄴睚杁䝁䅍䅡桂䡁䅉睚灂䝁䄴睚杁䝁䅫杢浂䡁䅉兙穂䡁䅑杣ㅂ䝁䅍䅤ㅂ䡁䅉党獁䍁䅁督求䡁䅉杤求䡁䅉䅉睂䝁䄸睤求䡁䅉䅉穂䡁䅕䅣睂䝁䅷兡求䡁䅍䅌杁䡁䅍睢獂䝁䅅杣杁䝁䅫杢㉂䝁䅕杣あ䝁䅕杣穂䍁䅷䅉ㅂ䝁䄴兡畂䡁䅑党祂䡁䅉兤睂䡁䅑兡楂䝁䅷党杁䡁䅁睢㍂䝁䅕杣杁䡁䅍兤睂䡁䅁䅢灂䝁䅕督獁䍁䅁兡畂䝁䅑兤穂䡁䅑杣灂䝁䅅䅢杁䡁䅁睢㍂䝁䅕杣杁䡁䅍兤睂䡁䅁䅢灂䝁䅕督獁䍁䅁兙畂䝁䅑䅉療䡁䅑䅡求䡁䅉䅉桂䡁䅁䅣獂䝁䅫睙桂䡁䅑兡療䝁䄴督畁䍁䅁兓畂䍁䅁兙歂䝁䅑兡あ䝁䅫睢畂䍁䅷䅉灂䡁䅑䅉療䝁䅙杚求䡁䅉督杁䙁䅉杒杁䝁䅑党㉂䝁䅫睙求䡁䅍䅉橂䝁䄸兢睂䡁䅉兡穂䝁䅫杢湂䍁䅁睒桂䕁䄴兌楂䝁䅅督求䝁䅑䅉歂䝁䅫党獁䍁䅁䅡灂䝁䅣䅡瑁䝁䅕䅢求䝁䅍䅤祂䝁䄸杢杁䝁䄰睢楂䝁䅫䅢灂䡁䅑入杁䡁䅑杣桂䝁䄴督灂䡁䅍䅤療䡁䅉督獁䍁䅁兢療䝁䄴睢獂䝁䅫䅤潂䝁䅫睙杁䝁䄰兡橂䡁䅉睢㍂䝁䅅杤求䍁䅁兡畂䡁䅑党湂䡁䅉兙あ䝁䅕䅚杁䝁䅍兡祂䝁䅍兤灂䡁䅑督獁䍁䅁兙畂䝁䅑䅉獂䝁䅅䅤求䡁䅉兙獂䝁䅷入杁䝁䅑兡浂䝁䅙兤穂䝁䅕䅚杁䕁䄰睔呂䕁䅙兒啂䍁䅁䅣療䡁䅣党祂䍁䅁䅤祂䝁䅅杢穂䝁䅫督あ䝁䄸杣穂䍁䅁杚療䡁䅉䅉あ䝁䅕䅢求䝁䅍睢瑂䝁䄰兤畂䝁䅫睙桂䡁䅑兡療䝁䄴督杁䝁䅫杢浂䡁䅉兙穂䡁䅑杣ㅂ䝁䅍䅤ㅂ䡁䅉党獁䍁䅁兢灂䝁䅷兡あ䝁䅅杣㕂䍁䅷䅉桂䝁䄴䅚杁䝁䄸䅤潂䝁䅕杣杁䝁䅍睢瑂䝁䄰党祂䝁䅍兡桂䝁䅷䅉桂䡁䅁䅣獂䝁䅫睙桂䡁䅑兡療䝁䄴督畁䍁䅁䅖潂䝁䅕䅉橂䝁䄸兢睂䝁䅅杢㕂䍁䅁睤桂䡁䅍䅉浂䝁䄸杣瑂䝁䅕杣獂䡁䅫䅉牂䝁䄴睢㍂䝁䄴䅉桂䡁䅍䅉䑂䡁䅉党求䍁䅷䅉䩂䝁䄴睙畁䍁䅁兙畂䝁䅑䅉橂䝁䅧兙畂䝁䅣党歂䍁䅁兡あ䡁䅍䅉畂䝁䅅兢求䍁䅁䅤療䍁䅁睖療䝁䅷杚穂䡁䅁党求䝁䅑䅌杁䕁䅫杢橂䍁䄴䅉灂䝁䄴䅉偂䝁䅍䅤療䝁䅉党祂䍁䅁杍睁䑁䅉免畁䍁䅁睖療䝁䅷杚穂䡁䅁党求䝁䅑䅌杁䕁䅫杢橂䍁䄴䅉㍂䝁䅅督杁䝁䅙睢ㅂ䝁䄴䅚求䝁䅑䅉灂䝁䄴䅉硁䑁䅫䅏㍁䍁䅁兙畂䝁䅑䅉灂䡁䅍䅉潂䝁䅕兙歂䡁䅅兤桂䡁䅉䅤求䡁䅉党歂䍁䅁兡畂䍁䅁䅒ㅂ䡁䅉䅡桂䝁䄰䅌杁䕁䄴睢祂䡁䅑䅡杁䕁䅍兙祂䝁䄸䅢灂䝁䄴兙畁䅁䅁剣䅧䅁偁䅁塂䝁䄸䅢㉂䝁䅕杣灂䝁䄴党杁䙁䅣睢祂䝁䅷䅚杁䙁䅣兡歂䝁䅕䅌杁䕁䅫杢橂䍁䄴䅉歂䝁䅕督灂䝁䅣杢穂䍁䅷䅉瑂䝁䅅杢ㅂ䝁䅙兙橂䡁䅑兤祂䝁䅕督獁䍁䅁督療䡁䅕杣橂䝁䅕督獁䍁䅁兢桂䡁䅉睡求䡁䅑督獁䍁䅁䅢灂䝁䅍党畂䡁䅍党穂䍁䅷䅉桂䝁䄴䅚杁䝁䅑兡穂䡁䅑杣灂䝁䅉兤あ䝁䅕督杁䝁䅙睢療䡁䅑睤求䝁䅅杣獁䍁䅁兙睂䡁䅁兙祂䝁䅕䅢獁䍁䅁兙畂䝁䅑䅉桂䝁䅍睙求䡁䅍督療䡁䅉兡求䡁䅍䅉灂䝁䄴䅉あ䝁䅧党杁䙁䅕杢灂䡁䅑党歂䍁䅁睕あ䝁䅅䅤求䡁䅍䅌杁䕁䅕兤祂䝁䄸䅣求䍁䅷䅉あ䝁䅧党杁䕁䄰兡歂䝁䅑䅢求䍁䅁兒桂䡁䅍䅤獁䍁䅁兑浂䡁䅉兡橂䝁䅅䅌杁䡁䅑䅡求䍁䅁兑穂䝁䅫兙杁䙁䅁兙橂䝁䅫杚灂䝁䅍䅌杁䕁䅍兙畂䝁䅅䅚桂䍁䅁兙畂䝁䅑䅉䵂䝁䅅䅤灂䝁䄴䅉䉂䝁䄰党祂䝁䅫睙桂䍁䄴䅉䩂䡁䅑䅉療䡁䅁党祂䝁䅅䅤求䡁䅍䅉あ䝁䅧杣療䡁䅕睚潂䍁䅁兑橂䡁䅑兡㉂䝁䅕䅉䡂䡁䅉睢ㅂ䡁䅁䅉桂䝁䄴䅚杁䙁䅣睢祂䝁䅳䅉䡂䡁䅉睢ㅂ䡁䅁䅉穂䝁䅕睚瑂䝁䅕杢あ䡁䅍杌杁䙁䅑䅡求䍁䅁睙療䝁䄰䅣桂䝁䄴入杁䝁䄸杚浂䝁䅕杣穂䍁䅁睙桂䡁䅍兤桂䝁䅷䅉浂䝁䄸睢あ䡁䅣党桂䡁䅉䅉桂䝁䄴䅚杁䝁䅅䅣睂䝁䅅杣求䝁䅷睏杁䡁䅁党祂䝁䅙睢祂䝁䄰兙畂䝁䅍党杁䝁䄸兤あ䝁䅑睢療䡁䅉䅉桂䝁䄴䅚杁䝁䅅䅤潂䝁䅷党あ䝁䅫睙杁䝁䅙睢療䡁䅑睤求䝁䅅杣杁䝁䅅杢歂䍁䅁兙睂䡁䅁兙祂䝁䅕䅢㝁䍁䅁睡灂䝁䅑督湁䍁䅁杚療䝁䄸䅤㍂䝁䅕兙祂䑁䅳䅉灂䝁䄴䅚ㅂ䡁䅍䅤祂䝁䅫兙獂䍁䅁睤療䡁䅉睡杁䝁䅉睢療䡁䅑督杁䝁䅅杢歂䍁䅁兙睂䡁䅁兙祂䝁䅕䅢㝁䍁䅁兙畂䝁䅑䅉ㅂ䝁䄴兡浂䝁䄸杣瑂䍁䅁督潂䝁䄸党穂䍁䅁兙畂䝁䅑䅉楂䝁䄸睢あ䡁䅍杌杁䙁䅑䅡求䍁䅁睙療䝁䄰䅣桂䝁䄴入杁䡁䅍睢ㅂ䡁䅉睙求䡁䅍䅉桂䝁䄴䅚杁䝁䄰兙祂䝁䅳党あ䡁䅍䅉桂䍁䅁杣桂䝁䄴睚求䍁䅁睢浂䍁䅁杚療䝁䄸䅤㍂䝁䅕兙祂䍁䅁兙畂䝁䅑䅉桂䡁䅁䅣桂䡁䅉党獂䍁䅁督あ䡁䅫䅢求䡁䅍䅌杁䝁䅫杢橂䝁䅷兤歂䝁䅫杢湂䍁䅁督潂䝁䄸党穂䍁䅷䅉楂䝁䄸睢あ䡁䅍䅉桂䝁䄴䅚杁䡁䅍兙畂䝁䅑兙獂䡁䅍䅉ㅂ䝁䄴䅚求䡁䅉䅉あ</t>
  </si>
  <si>
    <t>䝁䅧党杁䕁䅉兙あ䝁䅕督獁䍁䅁睑桂䡁䅑䅌杁䕁䅍䅡桂䝁䅍睢獁䍁䅁䅓桂䡁䅉䅢求䡁䅫兌䕂䝁䅅杤灂䝁䅑督療䝁䄴䅌杁䕁䅧兤穂䝁䅧䅉兂䡁䅕䅣睂䝁䅫党穂䍁䅷䅉䥂䡁䅫䅤求䡁䅍䅤獁䍁䅁兔求䡁䅉杣求䝁䅷䅢獁䍁䅁睕桂䡁䅕睙療䝁䄴入獁䍁䅁睕睂䝁䅕杣祂䡁䅫䅌杁䕁䅳党歂䡁䅍䅌杁䙁䅍睤求䝁䅅䅤㕂䍁䅁村求䡁䅑䅤㕂䍁䅷䅉桂䝁䄴䅚杁䙁䅣睢獂䡁䅙党祂䝁䅫杢求䍁䅁杙祂䝁䅅杢歂䡁䅍睏杁䝁䅅杢歂䍁䅁䅢灂䝁䅍党畂䡁䅍党穂䍁䅁兤畂䝁䅑党祂䍁䅁䅤潂䝁䅕䅉呂䡁䅑杣灂䝁䅑党杁䙁䅉兡あ䝁䅕䅉楂䡁䅉兙畂䝁䅑杌杁䕁䅫䅤杁䝁䅅䅢穂䝁䄸䅉瑂䝁䅅杣牂䝁䅕䅤穂䍁䅁兔求䡁䅉杣求䝁䅷䅢杁䝁䅅杢歂䍁䅁睖療䝁䅷杤求䡁䅉兡畂䝁䅕䅉楂䡁䅉兙畂䝁䅑党歂䍁䅁兙睂䡁䅁兙祂䝁䅕䅢杁䝁䅅杢歂䍁䅁兙橂䝁䅍党穂䡁䅍睢祂䝁䅫党穂䍁䅷䅉桂䡁䅍䅉㍂䝁䅕䅢獂䍁䅁兙穂䍁䅁䅢灂䝁䅍党畂䡁䅍党穂䍁䅁兡あ䡁䅍䅉楂䡁䅉兙畂䝁䅑督杁䝁䅙睢祂䍁䅁兤穂䝁䅕䅉療䝁䄴䅉畂䝁䄸杢瑁䝁䅙睢療䡁䅑睤求䝁䅅杣杁䡁䅁杣療䝁䅑兤橂䡁䅑督獁䍁䅁兡畂䝁䅍䅢ㅂ䝁䅑兡畂䝁䅣䅉あ䝁䅧党杁䕁䅧兤穂䝁䅧䅉兂䡁䅕䅣睂䝁䅫党穂䍁䅁兙睂䡁䅁兙祂䝁䅕䅢獁䍁䅁党㕂䝁䅕睤求䝁䅅杣獁䍁䅁睤桂䡁䅑睙潂䝁䅕督獁䍁䅁督療䝁䅍睡穂䍁䅷䅉潂䝁䅅杢歂䝁䅉兙湂䡁䅍䅌杁䝁䅅杢歂䍁䅁䅣獂䡁䅕督潂䍁䅁䅤療䡁䅫督㝁䍁䅁兙畂䝁䅑䅉塂䝁䄸䅢㉂䝁䅕杣灂䝁䄴党杁䝁䅉杣桂䝁䄴䅚求䝁䅑䅉求䡁䅫党㍂䝁䅕兙祂䍁䅁兙畂䝁䅑䅉湂䝁䅷睢㉂䝁䅕督畁䍁䅁兓畂䍁䅁兙歂䝁䅑兡あ䝁䅫睢畂䍁䅷䅉あ䝁䅧党杁䝁䅍睢瑂䡁䅁兙畂䡁䅫䅉瑂䝁䅅杣牂䝁䅕䅤穂䍁䅁䅣灂䝁䅣督牂䝁䅫杢杁䝁䅷党桂䡁䅑䅡求䡁䅉䅉ㅂ䝁䄴䅚求䡁䅉䅉あ䝁䅧党杁䙁䅣睢獂䡁䅙党祂䝁䅫杢求䍁䅁䅔求䝁䅅䅤潂䝁䅕杣杁䝁䅑兡㉂䝁䅫督灂䝁䄸杢㝁䍁䅁督療䡁䅕杣橂䝁䅫杢湂䍁䅁䅚灂䡁䅙兡穂䝁䅫睢畂䍁䅁䅣祂䝁䄸杤灂䝁䅑党穂䍁䅁睙療䝁䄴督ㅂ䝁䅷䅤灂䝁䄴睚杁䡁䅍党祂䡁䅙兡橂䝁䅕督杁䡁䅉党獂䝁䅅䅤求䝁䅑䅉あ䝁䄸䅉睂䡁䅉睢歂䡁䅕睙あ䍁䅁䅚求䡁䅙党獂䝁䄸䅣瑂䝁䅕杢あ䍁䅷䅉睂䡁䅉睢歂䡁䅕睙あ䝁䅫睢畂䍁䅁睙療䝁䄴䅤祂䝁䄸䅢獁䍁䅁兣ㅂ䝁䅅䅢灂䡁䅑入杁䝁䅅督穂䡁䅕杣桂䝁䄴睙求䍁䅷䅉瑂䝁䅅䅤求䡁䅉兡桂䝁䅷督杁䡁䅁杣療䝁䅍兤祂䝁䅕兢求䝁䄴䅤獁䍁䅁睙療䝁䄰䅣獂䝁䅫兙畂䝁䅍党獁䍁䅁兙畂䝁䅑䅉療䡁䅑䅡求䡁䅉䅉穂䝁䅕杣㉂䝁䅫睙求䑁䅳䅉桂䝁䄴䅚杁䝁䄰兤獂䡁䅑兡瑁䝁䅉杣桂䝁䄴䅚杁䝁䅑兡祂䝁䅕睙あ䍁䄰䅤療䍁䄰睙療䝁䄴督ㅂ䝁䄰党祂䍁䅁䅚灂䡁䅙兡穂䝁䅫睢畂䍁䅁兡畂䝁䅍䅢ㅂ䝁䅑党穂䍁䅁杣求䡁䅑兙灂䝁䅷䅉穂䡁䅑睢祂䝁䅕督杁䡁䅑䅡桂䡁䅑䅉穂䝁䅕䅢獂䍁䅁杚療䝁䄸䅤㍂䝁䅕兙祂䍁䅁兙畂䝁䅑䅉桂䡁䅁䅣桂䡁䅉党獂䍁䅁睢浂䍁䅁兡あ䡁䅍䅉楂䡁䅉兙畂䝁䅑䅉睂䝁䄸杣あ䝁䅙睢獂䝁䅫睢畁䍁䅁杒ㅂ䡁䅉䅤潂䝁䅕杣獁䍁䅁兡あ䍁䅁督求䝁䅷䅢穂䍁䅁兡あ䡁䅍䅉睂䡁䅉睢歂䡁䅕睙あ䡁䅍䅉あ䝁䄸䅉歂䝁䅕䅣桂䡁䅉䅤瑂䝁䅕杢あ䍁䅁督あ䝁䄸杣求䡁䅍䅌杁䝁䄴兙あ䝁䅫睢畂䝁䅅䅢杁䝁䅍䅡桂䝁䅫杢穂䍁䅷䅉橂䝁䅅䅤桂䝁䅷睢湂䍁䅁兙畂䝁䅑䅉穂䡁䅁党橂䝁䅫兙獂䡁䅑入杁䡁䅉党あ䝁䅅兡獂䝁䅕杣穂䍁䅷䅉灂䝁䄴䅚求䡁䅁党畂䝁䅑党畂䡁䅑䅉祂䝁䅕䅤桂䝁䅫䅢求䡁䅉督獁䍁䅁兤畂䝁䅫杚療䡁䅉兢杁䝁䄸兤あ䝁䅷党あ䡁䅍䅌杁䝁䅅杢歂䍁䅁兢桂䡁䅍督杁䝁䄰党祂䝁䅍䅡桂䝁䄴䅤杁䝁䅅杢歂䍁䅁睚療䡁䅙党祂䝁䄴兢求䝁䄴䅤杁䝁䅍兤穂䡁䅑睢瑂䝁䅕杣穂䍁䅁䅤潂䡁䅉睢ㅂ䝁䅣䅡杁䡁䅉党あ䝁䅅兡獂䍁䅁督あ䝁䄸杣求䡁䅍䅌杁䡁䅑䅡灂䡁䅉䅚瑁䡁䅁兙祂䡁䅑入杁䝁䅷兡橂䝁䅕杢穂䝁䅕党穂䍁䅁兙畂䝁䅑䅉歂䝁䅫督あ䡁䅉兡楂䡁䅕䅤療䡁䅉督獁䍁䅁兙畂䝁䅑䅉煂䝁䄸兡畂䡁䅑䅉㉂䝁䅕杢あ䡁䅕杣求䡁䅍睏杁䝁䅅杢歂䍁䅁睢睂䝁䅕杣桂䡁䅑党穂䍁䅁杙祂䝁䅫睙牂䍁䅁兙畂䝁䅑䅉瑂䝁䄸杣あ䝁䅅杣杁䡁䅉党あ䝁䅅兡獂䡁䅍䅉穂䡁䅑睢祂䝁䅕督獁䍁䅁兙畂䝁䅑䅉求䍁䄰睙療䝁䄰兢求䡁䅉睙求䍁䅁督灂䡁䅑党穂䍁䄴䅉䉂䝁䅑䅚灂䡁䅑兡療䝁䄴兙獂䝁䅷入獁䍁䅁䅤潂䝁䅕䅉橂䝁䄸兢睂䝁䅅杢㕂䍁䅁睢睂䝁䅕杣桂䡁䅑党穂䍁䅁䅤潂䡁䅉睢ㅂ䝁䅣䅡杁䝁䅅䅉畂䝁䅕䅤㍂䝁䄸杣牂䍁䅁睢浂䍁䅁杣求䡁䅑兙灂䝁䅷䅉穂䡁䅑睢祂䝁䅕督杁䝁䅅杢歂䍁䅁党瑁䝁䅍睢瑂䝁䄰党祂䝁䅍党杁䡁䅍兡あ䝁䅕督畁䍁䅁睖療䝁䅷杤求䡁䅉兡畂䝁䅕䅉塂䝁䄸杣獂䝁䅑䅉塂䝁䅫䅚求䍁䅷䅉䩂䝁䄴睙畁䍁䅁睤桂䡁䅍䅉浂䝁䄸兤畂䝁䅑党歂䍁䅁兡畂䍁䅁免㑁䑁䅧睍杁䝁䅅杢歂䍁䅁兡穂䍁䅁䅡求䝁䅅䅚硂䡁䅕兙祂䡁䅑党祂䝁䅕䅚杁䝁䅫杢杁䙁䅉睢橂䝁䅳杚療䡁䅉䅚獁䍁䅁兔灂䝁䅍䅡灂䝁䅣兙畂䍁䄴䅁䩁杆䅁䅊䅷䙁䅣睢療䝁䅑睤桂䡁䅉䅚獁䍁䅁兓畂䝁䅍杌杁䝁䅑党穂䝁䅫睚畂䡁䅍䅌杁䝁䄰兙畂䡁䅕杚桂䝁䅍䅤ㅂ䡁䅉党穂䍁䅷䅉桂䝁䄴䅚杁䡁䅍党祂䡁䅙兡橂䝁䅕督杁䝁䅍睢畂䡁䅑杣療䝁䅷䅉穂䝁䄸䅢ㅂ䡁䅑兡療䝁䄴督杁䝁䅙睢祂䍁䅁䅤潂䝁䅕䅉桂䝁䅕杣療䡁䅍䅣桂䝁䅍党杁䝁䅅杢歂䍁䅁兡畂䝁䅑兤穂䡁䅑杣灂䝁䅅䅢杁䝁䄰兙祂䝁䅳党あ䡁䅍䅉㍂䝁䄸杣獂䝁䅑睤灂䝁䅑党畁䍁䅁䅖潂䝁䅕䅉橂䝁䄸兢睂䝁䅅杢㕂䍁䅁睢睂䝁䅕杣桂䡁䅑党穂䍁䅁䅤潂䡁䅉睢ㅂ䝁䅣䅡杁䡁䅑睤療䍁䅁督求䝁䅣兢求䝁䄴䅤穂䍁䅷䅉䉂䝁䅕杣療䡁䅍䅣桂䝁䅍党杁䝁䅅杢歂䍁䅁兓畂䝁䅑兤穂䡁䅑杣灂䝁䅅䅢畁䍁䅁䅖潂䝁䅕䅉䉂䝁䅕杣療䡁䅍䅣桂䝁䅍党杁䡁䅍党湂䝁䄰党畂䡁䅑䅉睂䡁䅉睢㉂䝁䅫䅚求䡁䅍䅉浂䡁䅕党獂䍁䅁䅣ㅂ䝁䄰䅣穂䍁䅷䅉瑂䝁䅕䅤求䡁䅉兡畂䝁䅣䅉ㅂ䝁䄴兡あ䡁䅍䅌杁䝁䅅睙あ䡁䅕兙あ䝁䄸杣穂䍁䅷䅉桂䝁䅫杣杁䡁䅙兙獂䡁䅙党穂䍁䅷䅉穂䡁䅁党橂䝁䅫兙獂䡁䅑入杁䡁䅙兙獂䡁䅙党穂䍁䅷䅉浂䡁䅕党獂䍁䅁杢療䡁䅯来獂䝁䅕督獁䍁䅁兙畂䝁䅑䅉あ䝁䅧杣ㅂ䡁䅍䅤杁䡁䅉党㉂䝁䅕杣穂䝁䅕杣杁䝁䅅睙あ䡁䅕兙あ䝁䅫睢畂䍁䅁督㕂䡁䅍䅤求䝁䄰督杁䝁䅙睢祂䍁䅁䅤ㅂ䡁䅉杙灂䝁䄴党杁䝁䅕杢湂䝁䅫杢求䡁䅍䅉桂䝁䄴䅚杁䝁䄴兙橂䝁䅕䅢獂䝁䅕督獁䍁䅁兙畂䝁䅑䅉浂䝁䅷兡湂䝁䅧䅤杁䝁䅑党橂䝁䅳䅉橂䝁䄸杢あ䡁䅉睢獂䡁䅍䅌杁䝁䅅睙あ䡁䅕兙あ䝁䄸杣穂䍁䅷䅉穂䝁䅕杣㉂䝁䄸睙療䝁䄴䅤祂䝁䄸䅢穂䍁䅷䅉瑂䝁䄸䅤療䡁䅉督獁䍁䅁兙畂䝁䅑䅉穂䝁䅕杢穂䝁䄸杣穂䍁䅁杚療䡁䅉䅉桂䝁䅫杣橂䡁䅉兙浂䡁䅑杌杁䙁䅑䅡求䡁䅍党杁䡁䅁杣療䝁䅑兤橂䡁䅑督杁䝁䅅杣求䍁䅁兤穂䝁䅕䅚杁䝁䄸杢杁䝁䅍睢瑂䝁䄰党祂䝁䅍兡桂䝁䅷䅉桂䝁䄴䅚杁䡁䅁杣灂䡁䅙兙あ䝁䅕䅉桂䝁䅫杣橂䡁䅉兙浂䡁䅑䅉桂䝁䄴䅚杁䡁䅉睢あ䝁䄸杣橂䡁䅉兙浂䡁䅑䅌杁䝁䅅督杁䡁䅣党獂䝁䅷䅉桂䡁䅍䅉療䝁䄴䅉瑂䝁䅫䅢灂䡁䅑兙祂䡁䅫䅉浂䝁䅫䅥求䝁䅑兌㍂䝁䅫杢湂䍁䅁兙灂䡁䅉睙祂䝁䅅杚あ䍁䅁兙畂䝁䅑䅉祂䝁䄸䅤療䡁䅉睙祂䝁䅅杚あ䍁䅷䅉湂䡁䅕兡歂䝁䅕䅚杁䡁䅣党桂䡁䅁睢畂䡁䅍䅌杁䝁䅅杢歂䍁䅁睢あ䝁䅧党祂䍁䅁䅚求䝁䅙党畂䡁䅍党杁䡁䅍入穂䡁䅑党瑂䡁䅍杌杁䕁䅫䅤杁䝁䅅䅢穂䝁䄸䅉睂䡁䅉睢㉂䝁䅫䅚求䡁䅍䅉桂䝁䅙䅤求䡁䅉兢桂䡁䅉睡求䡁䅑䅉瑂䝁䅅兡畂䡁䅑党畂䝁䅅杢橂䝁䅕䅌杁䡁䅉党睂䝁䅅兡祂䍁䅁兙畂䝁䅑䅉療䡁䅙党祂䝁䅧兙ㅂ䝁䅷䅌杁䝁䅅杢歂䍁䅁睢あ䝁䅧党祂䍁䅁督求䡁䅉杤灂䝁䅍党穂䍁䅁䅤療䍁䅁睙療䝁䄰兢求䡁䅉睙灂䝁䅅䅢杁䝁䅅兡祂䝁䅷兡畂䝁䅕督獁䍁䅁杣求䡁䅁兙灂䡁䅉䅉浂䝁䅅睙灂䝁䅷兡あ䝁䅫党穂䍁䅷䅉瑂䝁䅫䅢灂䡁䅑兙祂䡁䅫䅉歂䝁䅕䅣療䡁䅑督獁䍁䅁䅤潂䝁䅫杣歂䍁䅁䅣桂䡁䅉䅤㕂䍁䅁杣求䡁䅁兙灂䡁䅉䅉穂䝁䅧睢睂䡁䅍䅌杁䝁䅅杢歂䍁䅁睢あ䝁䅧党祂䍁䅁党畂䝁䅑䅉ㅂ䡁䅍党祂䡁䅍杌杁䙁䅑䅡灂䡁䅍䅉穂䝁䅕睚瑂䝁䅕杢あ䍁䅁督求䝁䅷䅢穂䍁䅁兡あ䡁䅍䅉睂䡁䅉睢歂䡁䅕睙あ䡁䅍䅉あ䝁䄸䅉療䡁䅉兡湂䝁䅫杢桂䝁䅷䅉求䡁䅅兤灂䡁䅁兢求䝁䄴䅤杁䝁䄰兙畂䡁䅕杚桂䝁䅍䅤ㅂ䡁䅉党祂䡁䅍䅉潁䕁䄸兒乂䡁䅍克獁䍁䅁䅤灂䝁䅕杣瑁䝁䄸杢求䍁䅁督ㅂ䡁䅁䅣獂䝁䅫党祂䡁䅍䅌杁䝁䅅杢歂䍁䅁睙療䝁䄴䅤祂䝁䅅睙あ䝁䄸杣穂䍁䅷䅉桂䡁䅍䅉㍂䝁䅕䅢獂䍁䅁兙穂䍁䅁䅤潂䡁䅉睢ㅂ䝁䅣䅡杁䝁䅅杚あ䝁䅕杣瑂䝁䅅杣牂䝁䅕䅤杁䡁䅍兙獂䝁䅕督杁䝁䄸杚杁䝁䅍睢瑂䡁䅁睢畂䝁䅕杢あ䡁䅍䅌杁䡁䅍兤橂䝁䅧䅉桂䡁䅍䅉睂䡁䅉睢㉂䝁䅫督灂䝁䄸杢灂䝁䄴睚杁䡁䅍䅣桂䡁䅉党穂䍁䅁兙畂䝁䅑䅉祂䝁䅕䅣獂䝁䅅睙求䝁䄰党畂䡁䅑督畁䍁䅁䅖潂䝁䅕䅉䩂䝁䄴䅚ㅂ䡁䅍䅤祂䝁䅫兙獂䍁䅁督求䝁䅣兢求䝁䄴䅤杁䝁䄸杚浂䝁䅕杣穂䍁䅁兙橂䡁䅑兤桂䡁䅑睢祂䡁䅍䅌杁䡁䅙兙獂䡁䅙党穂䍁䅷䅉睂䡁䅕兢睂䡁䅍䅌杁䝁䅙兤求䝁䅷䅉灂䝁䄴条求䝁䅍䅤灂䝁䄸杢杁䡁䅍入穂䡁䅑党瑂䡁䅍䅌杁䡁䅍睢獂䝁䅕杢療䝁䅫䅚穂䍁䅷䅉灂䝁䅣杢灂䡁䅑兡療䝁䄴䅉穂䡁䅫督あ䝁䅕兢穂䍁䅷䅉橂䝁䄸杢あ䡁䅉睢獂䍁䅁督㕂䡁䅍䅤求䝁䄰督獁䍁䅁党獂䝁䅕睙あ䡁䅉睢畂䝁䅫睙穂䍁䅁兙畂䝁䅑䅉穂䝁䄸杚あ䡁䅣兙祂䝁䅕䅌杁䝁䅅杢歂䍁䅁督求䝁䄴督療䡁䅉督畁䍁䅁䅖潂䝁䅕督求䍁䅁䅣祂䝁䄸䅚ㅂ䝁䅍䅤穂䍁䅁兙祂䝁䅕䅉ㅂ䡁䅍党歂䍁䅁睢畂䍁䅁兡畂䝁䅑兤穂䡁䅑杣灂䝁䅅䅢杁䝁䅣兙穂䍁䅁䅤ㅂ䡁䅉杙灂䝁䄴党穂䍁䅷䅉穂䡁䅑党桂䝁䄰䅉あ䡁䅕杣楂䝁䅫杢求䡁䅍䅌杁䝁䅍睢瑂䡁䅁杣求䡁䅍督療䡁䅉督獁䍁䅁兙畂䝁䅑䅉祂䝁䅕睙灂䡁䅁杣療䝁䅍兙あ䝁䅫杢湂䍁䅁党畂䝁䅣兡畂䝁䅕督畁䍁䅁䅖潂䝁䅫督杁䡁䅍党湂䝁䄰党畂䡁䅑䅉穂䝁䅕䅢獂䡁䅍䅉灂䡁䅑督杁䝁䅅杚あ䝁䅕杣瑂䝁䅅杣牂䝁䅕䅤杁䡁䅁杣療䝁䅑兤橂䡁䅑督獁䍁䅁兙畂䝁䅑䅉療䡁䅑䅡求䡁䅉䅉祂䝁䅕䅢桂䡁䅑党歂䍁䅁督求䡁䅉杤灂䝁䅍党穂䍁䅁䅤療䍁䅁睔䙂䕁䄰督杁䡁䅑䅡祂䝁䄸兤湂䝁䅧䅉桂䝁䄴䅉灂䝁䄴䅚求䡁䅁党畂䝁䅑党畂䡁䅑䅉畂䝁䅕䅤㍂䝁䄸杣牂䍁䅁睢浂䍁䅁䅚灂䡁䅍䅤祂䝁䅫杙ㅂ䡁䅑睢祂䡁䅍䅌杁䝁䅅督杁䡁䅣党獂䝁䅷䅉桂䡁䅍䅉歂䝁䅫杣求䝁䅍䅤獂䡁䅫䅉あ䝁䄸䅉求䝁䄴䅚杁䡁䅕督求䡁䅉督畁䍁䅁䅖潂䝁䅕䅉橂䝁䄸兢睂䝁䅅杢㕂䍁䅁睤桂䡁䅍䅉浂䝁䄸兤畂䝁䅑党歂䍁䅁兡畂䍁䅁免㑁䑁䅣䅍杁䝁䅅杢歂䍁䅁兡穂䍁䅁䅡求䝁䅅䅚硂䡁䅕兙祂䡁䅑党祂䝁䅕䅚杁䝁䅫杢杁䕁䅙睢祂䡁䅑䅉䑂䝁䄸䅢獂䝁䅫杢穂䍁䅷䅉䑂䝁䄸䅢療䡁䅉兙歂䝁䄸杌䅁䡁呙䅁佃睄䅁睖療䡁䅉睡歂䝁䅅入獁䍁䅁兓畂䝁䅍杌杁䡁䅁杣療䡁䅙兡歂䝁䅕督杁䝁䅕杢あ䝁䅕杣睂䡁䅉兡穂䝁䅕䅉橂䝁䅷睢ㅂ䝁䅑䅉桂䡁䅁䅣獂䝁䅫睙桂䡁䅑兡療䝁䄴督杁䝁䅫杢杁䡁䅑䅡求䍁䅁兖畂䝁䅫䅤求䝁䅑䅉呂䡁䅑兙あ䝁䅕督杁䝁䅅杢歂䍁䅁兡畂䡁䅑党祂䝁䄴兙あ䝁䅫睢畂䝁䅅䅢獂䡁䅫杌杁䕁䅫䅤穂䍁䅁兙睂䡁䅁䅢灂䝁䅍兙あ䝁䅫睢畂䡁䅍䅉潂䝁䅕䅢睂䍁䅁兡あ䡁䅍䅉橂䡁䅕督あ䝁䄸兢求䡁䅉督杁䡁䅑睢杁䡁䅁䅢桂䝁䄴䅌杁䝁䅕䅥求䝁䅍兤あ䝁䅕䅌杁䝁䅅杢桂䝁䅷入㙂䝁䅕䅌杁䝁䅅杢歂䍁䅁党㑂䡁䅑党畂䝁䅑䅉あ䝁䄸䅉療䡁䅑䅡求䡁䅉䅉桂䡁䅁䅣獂䝁䅫睙桂䡁䅑兡療䝁䄴督杁䝁䅅杢歂䍁䅁党畂䡁䅙兡祂䝁䄸杢瑂䝁䅕杢あ䡁䅍䅉あ䝁䄸䅉瑂䝁䅅杢桂䝁䅣党杁䡁䅑䅡求䝁䅫杣杁䝁䅉兤穂䝁䅫杢求䡁䅍督杁䝁䅅杢歂䍁䅁睢睂䝁䅕杣桂䡁䅑兡療䝁䄴督畁䍁䅁䅖潂䝁䅕䅉橂䝁䄸兢睂䝁䅅杢㕂䍁䅁睢浂䝁䅙党祂䡁䅍䅉桂䍁䅁督ㅂ䝁䅫䅤求䍁䅁睢浂䍁䅁杚灂䝁䄴兙畂䝁䅍兡桂䝁䅷䅉瑂䝁䅅杢桂䝁䅣党瑂䝁䅕杢あ䍁䅁兙睂䡁䅁䅢灂䝁䅍兙あ䝁䅫睢畂䡁䅍䅉あ䝁䄸䅉瑂䝁䅅兡畂䡁䅑兙灂䝁䄴䅉桂䝁䅍睙療䡁䅕杢あ䝁䅫杢湂䍁䅁兡畂䝁䅙睢祂䝁䄰兙あ䝁䅫睢畂䍁䅁兡畂䍁䅁䅤潂䝁䅕䅉湂䝁䅕杢求䡁䅉兙獂䍁䅁䅢求䝁䅑睚求䡁䅉睏杁䝁䄰兙畂䝁䅅睚求䍁䅁杚灂䝁䄴兙畂䝁䅍兡桂䝁䅷䅉睂䡁䅉睢橂䝁䅕督穂䝁䅕督獁䍁䅁督ㅂ䝁䅍䅡杁䝁䅅督杁䡁䅁兙㕂䝁䅅杙獂䝁䅕督杁䝁䅅杢歂䍁䅁杣求䝁䅍党灂䡁䅙兙楂䝁䅷党穂䑁䅳䅉灂䝁䅑党畂䡁䅑兡浂䡁䅫䅉祂䝁䅕兙獂䍁䄰䅤灂䝁䄰党杁䝁䅙兡畂䝁䅅杢橂䝁䅫兙獂䍁䅷䅉療䡁䅁党祂䝁䅅䅤灂䝁䄸杢桂䝁䅷䅌杁䝁䅅杢歂䍁䅁兢桂䝁䄴兙湂䝁䅕兢求䝁䄴䅤杁䝁䅫杢穂䝁䅫睚潂䡁䅑督㝁䍁䅁党畂䝁䅧兙畂䝁䅍党杁䝁䅙兡畂䝁䅅杢橂䝁䅫兙獂䍁䅁睙療䝁䄴督療䝁䅷兡歂䝁䅅䅤灂䝁䄸杢㝁䍁䅁杣求䝁䅑兤橂䝁䅕䅉あ䝁䅫兢求䍁䄰䅤療䍁䄰睙獂䝁䄸督求䑁䅳䅉睂䡁䅉睢瑂䝁䄸䅤求䍁䅁兡畂䡁䅑党祂䝁䄴兙獂䍁䅁睙療䝁䄴䅤祂䝁䄸䅢杁䝁䅅杢歂䍁䅁兙ㅂ䝁䅑兡あ䝁䅅杙灂䝁䅷兡あ䡁䅫睏杁䝁䅅杢歂䍁䅁兙橂䝁䅧兡求䡁䅙党杁䝁䅍睢畂䡁䅍兡穂䡁䅑党畂䝁䅍入杁䝁䅅睙祂䝁䄸督穂䍁䅁杚灂䝁䄴兙畂䝁䅍党杁䝁䄸䅣求䡁䅉兙あ䝁䅫睢畂䡁䅍杌杁䕁䅫䅤杁䝁䅅䅢穂䝁䄸䅉睂䡁䅉睢㉂䝁䅫䅚求䡁䅍䅉穂䡁䅁党畂䝁䅑䅉瑂䝁䅅杢桂䝁䅣党瑂䝁䅕杢あ䍁䅁督療䝁䅷兤あ䝁䅫睢畂䡁䅍䅉あ䝁䅧兙あ䍁䅁䅡求䝁䅷䅣杁䝁䄸杣湂䝁䅅杢灂䡁䅯兙あ䝁䅫睢畂䡁䅍䅉あ䝁䄸䅉穂䡁䅑杣求䝁䅅兢獂䝁䅫杢求䍁䅁督ㅂ䡁䅁䅣獂䝁䅫党祂䍁䅁督求䝁䅷党橂䡁䅑兡療䝁䄴䅉桂䝁䄴䅚杁䝁䅍睢畂䡁䅑杣桂䝁䅍䅤穂䍁䅷䅉瑂䝁䅅杢桂䝁䅣党杁䝁䅫杢歂䝁䅫杣求䝁䅍䅤杁䡁䅍䅣求䝁䄴䅚獁䍁䅁兙畂䝁䅑䅉楂䡁䅕兡獂䝁䅑䅉桂䝁䄴䅚杁䝁䅕䅥求䝁䅍兤あ䝁䅕䅉穂䝁䄸兤祂䝁䅍兡畂䝁䅣䅉求䡁䅙党畂䡁䅑督獁䍁䅁督ㅂ䝁䅍䅡杁䝁䅅督杁䡁䅉党硂䡁䅕党穂䡁䅑督杁䝁䅙睢祂䍁䅁䅣祂䝁䄸䅣療䡁䅍兙獂䡁䅍睏杁䝁䅕䅥睂䝁䅕杢穂䝁䅕䅉瑂䝁䅅杢桂䝁䅣党瑂䝁䅕杢あ䍁䅁督療䝁䅷兤あ䝁䅫睢畂䡁䅍䅉あ䝁䄸䅉穂䡁䅕杙瑂䝁䅫䅤杁䝁䅅杢歂䍁䅁兙睂䡁䅁杣療䡁䅙党杁䝁䅕䅥睂䝁䅕杢穂䝁䅕督㝁䍁䅁兙畂䝁䅑䅉桂䍁䅁督ㅂ䝁䅫䅤求䍁䅁睢浂䍁䅁䅡ㅂ䝁䄰兙畂䍁䅁睙桂䡁䅁兡あ䝁䅅䅢杁䝁䄰兙畂䝁䅅睚求䝁䄰党畂䡁䅑䅉桂䡁䅁䅣獂䝁䅫睙桂䡁䅑兡療䝁䄴督杁䡁䅑䅡桂䡁䅑䅉求䝁䄴兙楂䝁䅷党穂䍁䅁䅓卂䍁䅁䅤求䝁䅅兢穂䍁䅁䅤療䍁䅁䅡灂䡁䅉党獁䍁䅁睢畂䝁䅉睢桂䡁䅉䅚獁䍁䅁䅣桂䡁䅫䅌杁䝁䅑党㉂䝁䅕䅢療䡁䅁䅌杁䡁䅉党穂䝁䅳兡獂䝁䅷䅌杁䝁䅅杢歂䍁䅁䅣祂䝁䄸杤灂䝁䅑党杁䝁䅕兢睂䝁䅷睢㕂䝁䅕党杁䝁䅕䅥睂䝁䅕杣灂䝁䅕杢橂䝁䅕督畁䍁䅁兓畂䍁䅁兙歂䝁䅑兡あ䝁䅫睢畂䍁䅷䅉あ䝁䅧党杁䝁䅍睢瑂䡁䅁兙畂䡁䅫䅉療䝁䅙杚求䡁䅉督杁䡁䅁䅢桂䝁䄴杢灂䝁䄴睚杁䝁䅅䅣睂䝁䅷兡橂䝁䅅䅤灂䝁䄸杢穂䑁䅳䅉桂䝁䄴䅚杁䝁䅅䅣睂䝁䅷兡橂䝁䅅䅤灂䝁䄸杢穂䍁䅁杚療䡁䅉䅉桂䝁䄴兙獂䡁䅫䅤灂䝁䅍督杁䝁䅅杢歂䍁䅁杣求䡁䅁睢祂䡁䅑兡畂䝁䅣䅉橂䝁䄸兢睂䡁䅉兡穂䝁䅫杢湂䍁䅁兙ㅂ䝁䅣兢求䝁䄴䅤求䝁䅑䅉桂䝁䄴兙獂䡁䅫䅤灂䝁䅍督杁䡁䅑睢杁䡁䅍兤祂䝁䅙兙橂䝁䅕䅉灂䝁䄴督灂䝁䅣䅡あ䡁䅍䅉あ䝁䄸䅉あ䝁䅧党杁䝁䅷兡畂䝁䅕䅉療䝁䅙䅉楂䡁䅕督灂䝁䄴党穂䡁䅍䅉灂䝁䄴䅉穂䝁䅫兢睂䝁䅷党瑁䡁䅑睢瑁䡁䅕杢歂䝁䅕杣穂䡁䅑兙畂䝁䅑䅉穂䡁䅑睢祂䝁䅫党穂䍁䅷䅉瑂䝁䅅睙潂䝁䅫杢求䍁䅁䅢求䝁䅅杣畂䝁䅫杢湂䍁䅁䅤療䍁䅁䅚祂䝁䅫杤求䍁䅁党浂䝁䅙兡橂䝁䅫党畂䝁䅍入杁䝁䅅杢歂䍁䅁兙ㅂ䡁䅑睢瑂䝁䅅䅤灂䝁䄸杢獁䍁䅁兙畂䝁䅑䅉楂䝁䅕杢橂䝁䅧兢桂䡁䅉睡穂䍁䅁䅤療䍁䅁睙療䝁䄰䅣桂䡁䅉党杁䡁䅁党祂䝁䅙睢祂䝁䄰兙畂䝁䅍党杁䝁䅅睚桂䝁䅫杢穂䡁䅑䅉療䡁䅑䅡求䡁䅉䅉橂䝁䄸兢睂䝁䅅杢灂䝁䅕督畁䍁䅁杒ㅂ䡁䅉䅤潂䝁䅕杣獁䍁䅁兡あ䍁䅁䅣祂䝁䄸杤灂䝁䅑党穂䍁䅁督ㅂ䡁䅁䅣獂䡁䅫䅉橂䝁䅧兙灂䝁䄴䅉桂䝁䄴䅚杁䝁䅫杢㉂䝁䅕杢あ䝁䄸杣㕂䍁䅁督療䝁䅷兤あ䝁䅫睢畂䡁䅍䅉あ䝁䄸䅉潂䝁䅕兙獂䡁䅑䅡橂䝁䅅杣求䍁䅁睢祂䝁䅣兙畂䝁䅫来桂䡁䅑兡療䝁䄴督㝁䍁䅁督療䝁䅷兤あ䝁䅫睢畂䡁䅍䅉あ䝁䄸䅉瑂䝁䅅杢桂䝁䅣党杁䡁䅑䅡求䍁䅁党畂䝁䅑兌あ䝁䄸兌求䝁䄴䅚杁䡁䅍䅤ㅂ䝁䅑党畂䡁䅑䅉桂䝁䄴䅚杁䝁䅙兙橂䡁䅕䅢あ䡁䅫䅉獂䝁䅫杚求䝁䅍入橂䝁䅷党㝁䍁䅁兙畂䝁䅑䅉塂䝁䄸杣牂䝁䅑兙㕂䍁䅁兒㑂䡁䅑党畂䝁䅑䅉浂䝁䄸杣杁䝁䅍兤穂䡁䅑睢瑂䝁䅕杣穂䍁䅁兙畂䝁䅑䅉あ䝁䅧党灂䡁䅉䅉歂䝁䅕杤求䝁䅷睢睂䝁䅕杣穂䍁䅁䅤療䍁䅁杙ㅂ䝁䅫䅢歂䍁䅁睙ㅂ䡁䅍䅤療䝁䄰䅉桂䡁䅁䅣獂䝁䅫睙桂䡁䅑兡療䝁䄴督畁䍁䅁兓あ䍁䅁督求䡁䅉杤求䡁䅍䅉睂䡁䅉睢浂䝁䅕督穂䝁䅫睢畂䝁䅅䅢杁䝁䅅杢歂䍁䅁杙ㅂ䡁䅍兡畂䝁䅕督穂䍁䅁督求䡁䅉杤灂䝁䅍党穂䍁䅷䅉浂䝁䅫杢桂䝁䄴睙灂䝁䅅䅢杁䡁䅍党祂䡁䅙兡橂䝁䅕督獁䍁䅁䅡求䝁䅅䅢あ䝁䅧睙桂䡁䅉党獁䍁䅁党歂䡁䅕睙桂䡁䅑兡療䝁䄴䅌杁䝁䅣睢㉂䝁䅕杣畂䝁䄰党畂䡁䅑䅌杁䡁䅑党橂䝁䅧杢療䝁䅷睢湂䡁䅫䅌杁䝁䄰党歂䝁䅫兙獁䍁䅁杣求䡁䅑兙灂䝁䅷䅌杁䝁䅅杢歂䍁䅁䅡療䡁䅍䅣灂䡁䅑兙獂䝁䅫䅤㕂䍁䅁兡畂䝁䅑兤穂䡁䅑杣灂䝁䅕督畁䍁䅁䅖潂䝁䅕䅉橂䝁䄸兢睂䝁䅅杢㕂䍁䅁睤桂䡁䅍䅉浂䝁䄸杣瑂䝁䅕杣獂䡁䅫䅉牂䝁䄴睢㍂䝁䄴䅉桂䡁䅍䅉佂䝁䄸杣あ䝁䅧䅉啂䝁䅅䅡療䝁䅕䅉兂䝁䄸睤求䡁䅉䅉啂䝁䄸睢獂䡁䅍䅌杁䕁䅫杢橂䍁䄴䅉桂䝁䄴䅚杁䝁䅍䅡桂䝁䄴睚求䝁䅑䅉灂䡁䅑督杁䝁䄴兙瑂䝁䅕䅉あ䝁䄸䅉塂䝁䄸杣牂䝁䅑兙㕂䍁䅷䅉䩂䝁䄴睙畁䍁䅁兡畂䍁䅁杓ㅂ䝁䅷入杁䑁䅉䅍睁䑁䅕杌杁䙁䅣睢祂䝁䅳䅚桂䡁䅫䅌杁䕁䅫杢橂䍁䄴䅉㍂䝁䅅督杁䝁䅫杢橂䝁䄸杣睂䝁䄸杣桂䡁䅑党歂䍁䅁兡畂䍁䅁杍睁䑁䅁兎杁䝁䅅杢歂䍁䅁兡穂䍁䅁䅡求䝁䅅䅚硂䡁䅕兙祂䡁䅑党祂䝁䅕䅚杁䝁䅫杢杁䙁䅁䅢求䝁䅅督桂䝁䄴䅤療䝁䄴䅌杁䕁䅍兙獂䝁䅫杚療䡁䅉杢灂䝁䅅杌䅁䱁吰䅁楄䅂䅁睖療䡁䅉䅢歂䍁䅁兑橂䝁䅍党睂䡁䅑兙畂䝁䅍党杁䕁䅍睢祂䡁䅁睢祂䝁䅅䅤灂䝁䄸杢杁䝁䅕杢湂䝁䅅睚求䡁䅍䅉灂䝁䄴䅉橂䝁䄸杢穂䡁䅕兢求䡁䅉䅉浂䝁䅫杢桂䝁䄴睙求䍁䅁杙ㅂ䡁䅍兡畂䝁䅕督穂䍁䅁兡畂䍁䅁䅤潂䝁䅕䅉噂䝁䄴兡あ䝁䅕䅚杁䙁䅍䅤桂䡁䅑党穂䍁䄴䅉啂䝁䅧党杁䝁䅍睢瑂䡁䅁兙畂䡁䅫䅉睂䡁䅉睢㉂䝁䅫䅚求䡁䅍䅉穂䝁䅧睢祂䡁䅑兌あ䝁䅕杣瑂䍁䅁督瑂䝁䅅䅢獂䍁䅁兡畂䡁䅍䅤桂䝁䅷䅢瑂䝁䅕杢あ䍁䅁䅢療䝁䅅杢穂䍁䅷䅉瑂䝁䅕䅚灂䡁䅕兢瑁䡁䅑党祂䝁䄰䅉獂䝁䅅杣湂䝁䅕杣杁䝁䅫杢穂䡁䅑兙獂䝁䅷兢求䝁䄴䅤杁䝁䅷睢桂䝁䄴督獁䍁䅁杣求䝁䅷兙あ䝁䅕䅚杁䝁䅍杣求䝁䅑兡あ䍁䅁兡畂䡁䅍兤祂䝁䅅杢橂䝁䅕䅌杁䝁䅅杢歂䍁䅁兙畂䝁䅍兡獂䝁䅷兙祂䡁䅫䅉睂䡁䅉睢歂䡁䅕睙あ䡁䅍䅉桂䝁䄴䅚杁䡁䅍党祂䡁䅙兡橂䝁䅕督杁䡁䅑睢杁䝁䅫杢歂䝁䅫杤灂䝁䅑兤桂䝁䅷督畁䍁䅁兓あ䍁䅁睢浂䝁䅙党祂䡁䅍䅉灂䝁䄴睙療䝁䄰党杁䡁䅑兙㑂䍁䅁杣求䡁䅑兤祂䝁䄴䅉睂䡁䅉党睂䝁䅅杣桂䡁䅑兡療䝁䄴䅉桂䝁䄴䅚杁䝁䅙兡獂䝁䅫杢湂䍁䅁督求䡁䅉杤灂䝁䅍党穂䑁䅳䅉桂䝁䄴䅚杁䝁䅅兤あ䝁䄸兢療䝁䅉兡獂䝁䅕䅉橂䝁䅷兤楂䍁䅁兢求䝁䄰杙求䡁䅉督潂䝁䅫䅣穂䍁䄴䅉䩂䡁䅑䅉穂䝁䅕杣㉂䝁䅕督杁䝁䅫杢歂䝁䅫杤灂䝁䅑兤桂䝁䅷督杁䡁䅣兡あ䝁䅧䅉獂䝁䅫兢灂䡁䅑党歂䍁䅁兙橂䝁䅍党穂䡁䅍䅉あ䝁䄸䅉療䡁䅑䅡求䡁䅉䅉穂䝁䄸兤祂䝁䅍党穂䍁䅁睢浂䍁䅁睙療䝁䄴督ㅂ䝁䄰党祂䍁䅁睙祂䝁䅕䅚灂䡁䅑䅌杁䡁䅍兤橂䝁䅧䅉桂䡁䅍䅉楂䝁䅅杢牂䡁䅍䅌杁䝁䅍杣求䝁䅑兡あ䍁䅁兤畂䝁䅫睢畂䡁䅍䅌杁䝁䄸䅤潂䝁䅕杣杁䝁䅍睢畂䡁䅍兤瑂䝁䅕杣杁䝁䅙兡畂䝁䅅杢橂䝁䅕䅉楂䡁䅕督灂䝁䄴党穂䡁䅍党穂䍁䅷䅉桂䝁䄴䅚杁䝁䅍杣求䝁䅑兡あ䍁䅁睙桂䡁䅉䅚杁䝁䅷党畂䝁䅑党祂䡁䅍杌杁䙁䅣睢祂䝁䅷䅚杁䕁䅅睙橂䝁䅕䅣あ䝁䅅杢橂䝁䅕䅉䑂䝁䄸杣睂䝁䄸杣桂䡁䅑兡療䝁䄴䅉㍂䝁䅅督杁䝁䅙睢ㅂ䝁䄴䅚求䝁䅑䅉灂䝁䄴䅉硁䑁䅫李祁䍁䅁兙畂䝁䅑䅉灂䡁䅍䅉潂䝁䅕兙歂䡁䅅兤桂䡁䅉䅤求䡁䅉党歂䍁䅁兡畂䍁䅁睒祂䝁䅕党畂䡁䅙兡獂䝁䅷党獁䍁䅁睕療䡁䅕䅤潂䍁䅁睑桂䡁䅉睢獂䝁䅫杢桂䍁䄴䅁䍂䅆䅁䅊䄴䙁䅣睢祂䝁䅷䅚杁䕁䅳兡畂䝁䅕睙あ䍁䅁睑療䡁䅉䅣療䡁䅉兙あ䝁䅫睢畂䍁䅁睢睂䝁䅕杣桂䡁䅑党穂䍁䅁兙穂䍁䅁兙畂䍁䅁党畂䝁䅕杣湂䡁䅫䅉瑂䝁䅅杢桂䝁䅣党瑂䝁䅕杢あ䍁䅁睙療䝁䄰䅣桂䝁䄴入杁䝁䅫杢杁䡁䅑䅡求䍁䅁兖畂䝁䅫䅤求䝁䅑䅉呂䡁䅑兙あ䝁䅕督獁䍁䅁䅤潂䝁䅕䅉䉂䝁䄰党祂䝁䅫睙桂䡁䅍䅌杁䕁䅕兤祂䝁䄸䅣求䍁䅷䅉あ䝁䅧党杁䕁䄰兡歂䝁䅑䅢求䍁䅁兒桂䡁䅍䅤獁䍁䅁兑浂䡁䅉兡橂䝁䅅䅌杁䝁䅅杢歂䍁䅁䅤潂䝁䅕䅉䉂䡁䅍兡桂䍁䅁䅕桂䝁䅍兡浂䝁䅫睙畁䍁䅁䅖潂䝁䅫督杁䡁䅍党湂䝁䄰党畂䡁䅑䅉桂䝁䅷督療䍁䅁睢浂䝁䅙党祂䡁䅍䅉浂䡁䅕党獂䍁䅁兢桂䝁䄴兙湂䝁䅕兢求䝁䄴䅤獁䍁䅁䅣祂䝁䅫睙求䍁䅁杣灂䡁䅍睡杁䝁䄰兙畂䝁䅅睚求䝁䄰党畂䡁䅑䅌杁䝁䅣杣療䡁䅕杢歂䍁䅁䅡桂䝁䄴䅚獂䝁䅫杢湂䍁䅷䅉歂䝁䅫督睂䝁䅅䅤橂䝁䅧䅉穂䝁䅕杣㉂䝁䅫睙求䡁䅍䅌杁䝁䅅杢歂䍁䅁䅤祂䝁䅫䅣杁䡁䅁䅢桂䝁䄴杢灂䝁䄴睚杁䡁䅍党祂䡁䅙兡橂䝁䅕督獁䍁䅁督ㅂ䝁䅍䅡杁䝁䅅督杁䝁䅙䅢灂䝁䅣䅡あ䍁䅁䅣獂䝁䅅杢畂䝁䅫杢湂䍁䅁兙畂䝁䅑䅉穂䝁䅍䅡求䝁䅑兤獂䝁䅫杢湂䍁䅷䅉㍂䝁䅕兙あ䝁䅧党祂䍁䅁杣求䡁䅁睢祂䡁䅑督杁䝁䅅杢歂䍁䅁睢㉂䝁䅕杣浂䝁䅷兡湂䝁䅧䅤杁䡁䅁党祂䝁䄰兡あ䡁䅍睏杁䡁䅁兙㕂䝁䄰党畂䡁䅑䅉桂䝁䄴䅚杁䡁䅁杣療䝁䅍党穂䡁䅍兡畂䝁䅣䅉穂䝁䅕杣㉂䝁䅫睙求䡁䅍睏杁䝁䅅杢歂䍁䅁睢睂䝁䅕杣桂䡁䅑党穂䍁䅁兙杁䡁䅣党楂䍁䄰杙桂䡁䅍党歂䍁䅁兢桂䡁䅉睡求䡁䅑䅣獂䝁䅅睙求䍁䅁䅣獂䝁䅅䅤浂䝁䄸杣瑂䍁䄴䅉啂䝁䅧党杁䕁䅷兙畂䝁䅑䅉穂䝁䅕睚瑂䝁䅕杢あ䍁䅁睢浂䝁䅙党祂䡁䅍䅉浂䡁䅕党獂䍁䅷䅉獂䡁䅕杙祂䝁䅫睙桂䝁䄴䅤穂䍁䅷䅉潂䝁䅕兙あ䝁䅫杢湂䍁䅁睢灂䝁䅷䅌杁䝁䅅杢歂䍁䅁杣求䝁䅷兙あ䝁䅕䅚杁䡁䅁杣療䝁䅑兤橂䡁䅑督杁䝁䅅杢歂䍁䅁督求䡁䅉杤灂䝁䅍党穂䍁䅁䅤療䍁䅁杣求䡁䅑兙灂䝁䅷䅉睂䝁䅕䅤祂䝁䄸䅢求䡁䅕兢杁䝁䄸䅣求䡁䅉兙あ䝁䄸杣穂䍁䅷䅉桂䡁䅍䅉㍂䝁䅕䅢獂䍁䅁兙穂䍁䅁兡畂䝁䅑兤穂䡁䅑杣灂䝁䅅䅢獁䍁䅁睙療䝁䄰兢求䡁䅉睙灂䝁䅅䅢獁䍁䅁杣求䡁䅍兡歂䝁䅕杢あ䝁䅫兙獂䍁䅁兙畂䝁䅑䅉湂䝁䄸杤求䡁䅉杢瑂䝁䅕杢あ䍁䅁睙ㅂ䡁䅍䅤療䝁䄰党祂䡁䅍杌杁䙁䅑䅡灂䡁䅍䅉穂䝁䅕睚瑂䝁䅕杢あ䍁䅁兙獂䡁䅍睢杁䡁䅁杣療䡁䅙兡歂䝁䅕督杁䡁䅍兤穂䡁䅑兙灂䝁䄴兙楂䝁䅫䅢灂䡁䅑入杁䡁䅍睢獂䡁䅕䅤灂䝁䄸杢穂䍁䅷䅉穂䡁䅕睙潂䍁䅁兙穂䍁䅁杣求䝁䄴党㍂䝁䅅杙獂䝁䅕䅉浂䡁䅕党獂䍁䅁䅣祂䝁䄸䅚ㅂ䝁䅍䅤穂䍁䅷䅉橂䝁䅅杣楂䝁䄸杢杁䝁䄰兙畂䝁䅅睚求䝁䄰党畂䡁䅑䅌杁䝁䅅杢歂䍁䅁杣求䝁䄴党㍂䝁䅅杙獂䝁䅕䅉求䝁䄴党祂䝁䅣入杁䡁䅍睢獂䡁䅕䅤灂䝁䄸杢穂䑁䅳䅉歂䝁䅫督あ䡁䅉兡楂䡁䅕䅤求䡁䅍䅉浂䡁䅕党獂䍁䅁兤畂䝁䅑党祂䍁䅁䅢療䝁䄴睚瑁䡁䅑党祂䝁䄰䅉橂䝁䄸杢あ䡁䅉兙橂䡁䅑督杁䡁䅑睢杁䝁䅉杣桂䝁䄴䅚求䝁䅑䅉桂䝁䄴䅚杁䡁䅕杢楂䡁䅉兙畂䝁䅑党歂䍁䅁䅚灂䡁䅍䅤祂䝁䅫杙ㅂ䡁䅑睢祂䡁䅍䅌杁䝁䅍睢畂䡁䅙党畂䝁䅫党畂䝁䅍党杁䡁䅍䅤療䡁䅉党穂䍁䅷䅉桂䝁䄴䅚杁䡁䅉党あ䝁䅅兡獂䍁䅁杚ㅂ䝁䅕䅢杁䝁䄸兤あ䝁䅷党あ䡁䅍䅉療䡁䅁党祂䝁䅅䅤求䝁䅑䅉楂䡁䅫䅉あ䝁䅧兡祂䝁䅑䅉睂䝁䅅杣あ䝁䅫党穂䑁䅳䅉歂䝁䅫督あ䡁䅉兡楂䡁䅕䅤求䡁䅍䅉潂䝁䅕兙あ䝁䅫杢湂䍁䅁睢灂䝁䅷䅉桂䝁䄴䅚杁䡁䅕杢楂䡁䅉兙畂䝁䅑党歂䍁䅁杚ㅂ䝁䅕䅢㝁䍁䅁兙畂䝁䅑䅉あ䡁䅉兙畂䡁䅍䅣療䡁䅉䅤桂䡁䅑兡療䝁䄴䅉獂䝁䄸睚灂䡁䅍䅤灂䝁䅍督畁䍁䅁䅖潂䝁䅕䅉乂䝁䅅杣灂䝁䄴党杁䡁䅍党湂䝁䄰党畂䡁䅑䅉瑂䝁䅅杣牂䝁䅕䅤穂䍁䅁杚ㅂ䝁䅕䅢獁䍁䅁䅢ㅂ䝁䅉杣灂䝁䅍兙畂䡁䅑督獁䍁䅁兙畂䝁䅑䅉祂䝁䅕䅢桂䡁䅑党歂䍁䅁䅣祂䝁䄸䅚ㅂ䝁䅍䅤穂䍁䅁兙畂䝁䅑䅉穂䝁䅕杣㉂䝁䅫睙求䡁䅍䅉あ䝁䄸䅉灂䝁䄴䅤求䡁䅉杢桂䡁䅑兡療䝁䄴兙獂䍁䅁睙療䝁䄴䅤桂䝁䅫杢求䡁䅉䅌杁䝁䅑杣㕂䍁䅁杙ㅂ䝁䅷睡杁䝁䅅杢歂䍁䅁䅤桂䝁䄴睡求䡁䅉䅉浂䝁䅷党求䡁䅑督獁䍁䅁睙療䝁䄰兢求䡁䅉睙灂䝁䅅䅢杁䝁䅍杣ㅂ䝁䅫督求䍁䅁䅢灂䝁䄴党穂䍁䅷䅉㕂䝁䅅睙潂䡁䅑督杁䝁䅅杢歂䍁䅁䅤灂䝁䄰党杁䝁䅍䅡桂䡁䅉䅤求䡁䅉䅉療䡁䅁党祂䝁䅅䅤療䡁䅉督獁䍁䅁睢浂䝁䅙督潂䝁䄸杣求䍁䅁杣灂䝁䅣䅉療䡁䅣杢求䡁䅉督杁䝁䅅杢歂䍁䅁睢睂䝁䅕杣桂䡁䅑睢祂䡁䅍䅌杁䡁䅑䅡求䍁䅁兖畁䙁䅍杌杁䝁䅅杢歂䍁䅁杚療䡁䅉党灂䝁䅣杢杁䝁䅣睢㉂䝁䅕杣畂䝁䄰党畂䡁䅑督獁䍁䅁兙畂䝁䅑䅉療䡁䅑䅡求䡁䅉䅉浂䡁䅕党獂䍁䅁督ㅂ䡁䅁䅣獂䝁䅫党祂䡁䅍杌杁䙁䅑䅡灂䡁䅍䅉穂䝁䅕睚瑂䝁䅕杢あ䍁䅁兙獂䡁䅍睢杁䝁䄸杚浂䝁䅕杣穂䍁䅁兢桂䡁䅉兡畂䝁䅕䅉浂䡁䅕党獂䍁䄰杣求䝁䅷兙あ䝁䅕䅚杁䡁䅍党祂䡁䅙兡橂䝁䅕督杁䝁䅫杢橂䝁䅷兤歂䝁䅕䅉瑂䝁䅅杢桂䝁䅣党瑂䝁䅕杢あ䍁䅁督求䡁䅉杤灂䝁䅍党穂䍁䅁䅤療䍁䅁䅣祂䝁䄸睙ㅂ䡁䅉党瑂䝁䅕杢あ䍁䅁睢浂䍁䅁杚ㅂ䝁䅕䅢獁䍁䅁䅣祂䝁䅫睙求䍁䅁杣灂䡁䅍睡杁䝁䄰兙畂䝁䅅睚求䝁䄰党畂䡁䅑䅌杁䝁䅍睢穂䡁䅑䅉橂䝁䄸杢あ䡁䅉睢獂䍁䅷䅉硂䡁䅕兙獂䝁䅫䅤㕂䍁䅁睙療䝁䄴䅤祂䝁䄸䅢獁䍁䅁兙畂䝁䅑䅉橂䝁䅷兙灂䝁䄰督杁䝁䄰兙畂䝁䅅睚求䝁䄰党畂䡁䅑䅉穂䝁䅕杣㉂䝁䅫睙求䡁䅍睏杁䝁䅅杢歂䍁䅁党畂䝁䅣兙湂䝁䅕督杁䝁䅫杢杁䡁䅑䅡求䍁䅁杚ㅂ䝁䅕䅢灂䝁䄴睚杁䝁䄸杚杁䡁䅙党穂䡁䅍党獂䡁䅍䅌杁䝁䅅杢歂䍁䅁䅤祂䝁䅅杢穂䡁䅁睢祂䡁䅑兙あ䝁䅫睢畂䍁䅁兙畂䝁䅑䅉歂䝁䅕䅢灂䡁䅙党祂䡁䅫䅉療䝁䅙䅉浂䡁䅕党獂䍁䅁兙畂䝁䅑䅉浂䡁䅕党獂䍁䄰杣求䝁䅷兙あ䝁䅕䅚杁䡁䅁杣療䝁䅑兤橂䡁䅑督畁䍁䅁䅖潂䝁䅕䅉橂䝁䄸兢睂䝁䅅杢㕂䍁䅁睤桂䡁䅍䅉浂䝁䄸杣瑂䝁䅕杣獂䡁䅫䅉牂䝁䄴睢㍂䝁䄴䅉桂䡁䅍䅉塂䝁䄸杣獂䝁䅑䅉䝂䡁䅕党獂䍁䅁睕求䡁䅉杤灂䝁䅍党穂䍁䅁睑療䡁䅉䅣療䡁䅉兙あ䝁䅫睢畂䍁䅁兙畂䝁䅑䅉橂䝁䅧兙畂䝁䅣党歂䍁䅁兡あ䡁䅍䅉畂䝁䅅兢求䍁䅁䅤療䍁䅁睖療䡁䅉䅢歂䍁䅁睓灂䝁䄴党橂䡁䅑䅉䑂䝁䄸杣睂䝁䄸杣桂䡁䅑兡療䝁䄴䅉灂䝁䄴䅉䭂䡁䅕杢求䍁䅁杍睁䑁䅉睍畁䍁䅁睖療䡁䅉䅢歂䍁䅁睓灂䝁䄴党橂䡁䅑䅉䑂䝁䄸杣睂䝁䄸杣桂䡁䅑兡療䝁䄴䅉㍂䝁䅅督杁䝁䅫杢橂䝁䄸杣睂䝁䄸杣桂䡁䅑党歂䍁䅁兡畂䍁䅁免㕁䑁䅧䅎杁䝁䅅杢歂䍁䅁兡穂䍁䅁䅡求䝁䅅䅚硂䡁䅕兙祂䡁䅑党祂䝁䅕䅚杁䝁䅫杢杁䕁䄰兡桂䝁䄰兡獁䍁䅁杒獂䝁䄸杣灂䝁䅑兙畁䅁䅁剺䅣乁乙䅁塂䝁䄸杣あ䝁䅧兡畂䝁䅣䅤療䝁䄴䅉䙂䝁䄴䅤求䡁䅉䅣祂䝁䅫督求䡁䅍䅌杁䕁䅫杢橂䍁䄴䅉療䡁䅁党祂䝁䅅䅤求䡁䅍䅉桂䡁䅍䅉桂䝁䄴䅉灂䝁䄴䅚ㅂ䡁䅍䅤祂䝁䅫兙獂䍁䅁兢桂䝁䄴兤浂䝁䅅睙あ䡁䅕杣灂䝁䄴睚杁䝁䅍睢瑂䡁䅁兙畂䡁䅫杌杁䕁䅫䅤杁䝁䄸䅣求䡁䅉兙あ䝁䅕督杁䡁䅑䅡祂䝁䄸兤湂䝁䅧䅉あ䡁䅣睢杁䡁䅍党湂䝁䄰党畂䡁䅑督獁䍁䅁睑療䝁䄴督ㅂ䝁䄰党祂䍁䅁䅕祂䝁䄸䅚ㅂ䝁䅍䅤穂䍁䅁兙畂䝁䅑䅉䍂䡁䅕兡獂䝁䅑兡畂䝁䅣䅉兂䡁䅉睢歂䡁䅕睙あ䡁䅍杌杁䙁䅑䅡求䍁䅁睑療䝁䄴督ㅂ䝁䄰党祂䍁䅁䅕祂䝁䄸䅚ㅂ䝁䅍䅤穂䍁䅁督求䝁䅣兢求䝁䄴䅤杁䡁䅁杣療䡁䅙兡歂䝁䅕督杁䡁䅁杣療䝁䅑兤橂䡁䅑督杁䝁䅫杢杁䡁䅑䅡求䍁䅁䅤療䝁䄸䅢穂䍁䅷䅉療䡁䅕䅤歂䝁䄸睢祂䍁䅁䅢灂䡁䅙兡畂䝁䅣䅌杁䝁䅅杢歂䍁䅁睙求䝁䅷党楂䡁䅉兙あ䝁䅫睢畂䡁䅍䅉求䝁䄴䅚杁䝁䄰兙祂䝁䅳党あ䡁䅍杌杁䙁䅑䅡求䍁䅁督求䝁䅣兢求䝁䄴䅤婁䡉䅍䅉睂䡁䅉睢歂䡁䅕睙あ䡁䅍䅉灂䝁䄴睙獂䡁䅕䅚求䍁䅁䅡桂䝁䄴䅚瑁䝁䅧党獂䝁䅑䅉あ䝁䄸杣橂䝁䅧党穂䍁䅷䅉瑂䝁䅫睙祂䝁䄸䅉あ䝁䄸杣橂䝁䅧党穂䍁䅷䅉獂䝁䅫睚潂䡁䅑党祂䡁䅍䅌杁䝁䅅睙橂䝁䅕督穂䝁䄸杣灂䝁䅕督獁䍁䅁兙畂䝁䅑䅉浂䡁䅕党獂䍁䅁杚療䡁䅉䅉橂䝁䄸杢穂䡁䅑杣ㅂ䝁䅍䅤灂䝁䄴睚獁䍁䅁杚灂䡁䅧兡畂䝁䅣䅉瑂䝁䅅睡灂䝁䄴睚獁䍁䅁兙畂䝁䅑䅉橂䡁䅉党桂䡁䅑兡畂䝁䅣睏杁䡁䅁杣求䝁䅍兡穂䝁䅫睢畂䍁䅁兙畂䝁䅑䅉穂䡁䅁党橂䝁䅫兙獂䡁䅑入杁䝁䅧兙畂䝁䅑䅌杁䝁䅑兡湂䝁䅫䅤桂䝁䅷䅌杁䝁䅅杢歂䍁䅁督桂䝁䅙党あ䡁䅫䅉あ䝁䄸睢獂䡁䅍睏杁䝁䅑杣㕂䡁䅣兙獂䝁䅷䅉あ䝁䄸睢獂䡁䅍䅉桂䝁䄴䅚杁䝁䅅睙橂䝁䅕督穂䝁䄸杣灂䝁䅕督杁䡁䅕督求䝁䅑䅉浂䝁䄸杣杁䝁䅙兡畂䝁䅫督潂䝁䅫杢湂䍁䅁兙畂䝁䅑䅉あ䝁䅅䅣灂䝁䄴睚獁䍁䅁睙ㅂ䡁䅑䅤灂䝁䄴睚獁䍁䅁督灂䝁䅑兡畂䝁䅣䅌杁䝁䅅杢歂䍁䅁杣療䝁䄸杚灂䝁䄴睚㝁䍁䅁䅣祂䝁䄸䅣桂䝁䄴党瑁䝁䅙兡獂䝁䅷党歂䍁䅁睙㕂䝁䅷兡畂䝁䅑党祂䡁䅍䅉浂䝁䄸杣杁䡁䅑睢祂䝁䅍䅡求䡁䅍䅌杁䝁䅍兙瑂䡁䅁兡畂䝁䅣䅉穂䡁䅑睢㉂䝁䅕督杁䝁䅅杢歂䍁䅁睢あ䝁䅧党祂䍁䅁兙睂䡁䅁䅢灂䝁䅍兙あ䝁䅫睢畂䡁䅍䅌杁䝁䅧党獂䝁䅫兤瑂䍁䄰杚灂䝁䅷䅢求䝁䅑䅉楂䝁䅅䅢獂䝁䄸睢畂䍁䅁睡灂䡁䅑督獁䍁䅁兙畂䝁䅑䅉湂䝁䅅督杁䝁䅣杣灂䝁䅷䅢穂䍁䅁兙畂䝁䅑䅉睂䝁䅫来㙂䝁䅅䅉療䡁䅙党畂䡁䅍杌杁䙁䅑䅡灂䡁䅍䅉穂䝁䅕睚瑂䝁䅕杢あ䍁䅁督求䝁䅷䅢穂䍁䅁兡あ䡁䅍䅉睂䡁䅉睢歂䡁䅕睙あ䡁䅍䅉睂䡁䅉兡瑂䝁䅅杣灂䝁䅷入杁䡁䅑睢杁䝁䄰兙穂䡁䅍䅉瑂䝁䅕杣橂䝁䅧兙畂䝁䅑兡穂䝁䅕杣穂䍁䅷䅉祂䝁䅕䅤桂䝁䅫䅢求䡁䅉督獁䍁䅁兙畂䝁䅑䅉歂䝁䅫督あ䡁䅉兡楂䡁䅕䅤療䡁䅉督杁䡁䅕杢歂䝁䅕杣杁䡁䅑䅡求䍁䅁村桂䝁䅷䅢療䝁䄸杢杁䙁䅑兡瑂䝁䅕䅌杁䕁䅉党祂䝁䄴来療䝁䄰兙あ䝁䅫睙獁䍁䅁睑療䝁䅷党瑂䝁䅅杢獁䍁䅁睒桂䡁䅉䅚求䝁䄴兌塂䝁䅕兙穂䝁䅕䅢獁䍁䅁睒求䝁䄴党祂䝁䅅䅢獁䍁䅁䅓桂䝁䅷睢獁䍁䅁䅓桂䡁䅣睡求䡁䅫党獁䍁䅁䅔求䡁䅙党獂䑁䅕䅌杁䕁䄰兙湂䍁䄰䅖療䡁䅉睙潂䍁䅷䅉兂䝁䅅睙あ䝁䄸睢獂䍁䅁兓畂䡁䅑党祂䝁䄴兙あ䝁䅫睢畂䝁䅅䅢獁䍁䅁兙畂䝁䅑䅉塂䝁䄸杣あ䝁䅧兡畂䝁䅣䅤療䝁䄴䅉兂䡁䅉睢杁䕁䅣杣桂䝁䅑党杁䝁䅉杣桂䝁䄴䅚穂䍁䄴䅉啂䝁䅧党杁䕁䅉兤灂䝁䅷䅚灂䝁䄴睚杁䙁䅁杣療䝁䅑兤橂䡁䅑督杁䡁䅍党湂䝁䄰党畂䡁䅑䅉睂䡁䅉睢㉂䝁䅫䅚求䡁䅍䅉睂䡁䅉党穂䡁䅍兤祂䝁䅫来求䝁䅑䅉橂䝁䄸杢あ䝁䅅兡畂䝁䄰党畂䡁䅑䅉穂䝁䄸䅢ㅂ䡁䅑兡療䝁䄴督獁䍁䅁督ㅂ䝁䅍䅡杁䝁䅅督杁䡁䅉党浂䡁䅉兡湂䝁䅕杣桂䝁䄴䅤杁䝁䅣兙穂䍁䅁睙㕂䝁䅷兡畂䝁䅑党祂䡁䅍䅉ㅂ䡁䅍党歂䍁䅁兡畂䍁䅁䅡療䝁䅷䅚灂䝁䄴睚杁䡁䅉党浂䡁䅉兡湂䝁䅕杣桂䝁䄴䅤杁䝁䅣兙穂䝁䅕督杁䝁䅙睢祂䍁䅁睙療䝁䄰兢求䡁䅉睙灂䝁䅅䅢獁䍁䅁杣求䡁䅍兡歂䝁䅕杢あ䝁䅫兙獂䍁䅷䅉桂䝁䄴䅚杁䝁䅅兤あ䝁䄸兢療䡁䅑兡㉂䝁䅕䅉桂䝁䅫杣杁䝁䅍睢畂䝁䅑兡あ䝁䅫睢畂䝁䅫杢湂䍁䅷䅉桂䝁䄴䅚杁䡁䅉党浂䡁䅉兡湂䝁䅕杣桂䡁䅑兡療䝁䄴䅉穂䡁䅫督あ䝁䅕兢穂䑁䅳䅉獂䝁䅫兣ㅂ䝁䅕杚灂䝁䅕䅚杁䡁䅁党あ䡁䅉睢獂䝁䅕兤瑂䍁䅁睚桂䡁䅍䅉橂䡁䅫䅢灂䝁䄴䅚求䡁䅉督杁䡁䅑䅡桂䡁䅑䅉潂䝁䄸䅢歂䡁䅍䅉浂䡁䅕党獂䍁䅁杚療䡁䅉䅉祂䝁䅕督灂䝁䅑党畂䡁䅑兡桂䝁䅷䅉桂䝁䄴䅚杁䝁䅷兡湂䝁䅧䅤杁䝁䅍睢瑂䝁䄰党祂䝁䅍兡桂䝁䅷䅉潂䝁䅕兙あ䝁䅫杢湂䍁䅁督㕂䡁䅍䅤求䝁䄰督獁䍁䅁杙桂䡁䅉杙求䡁䅅兤求䍁䅁睚祂䝁䅫䅢獂䡁䅍䅉桂䝁䄴䅚杁䡁䅉党橂䡁䅉党桂䡁䅑兡療䝁䄴兙獂䍁䅁杤求䝁䅧兡橂䝁䅷党杁䝁䅕兣ㅂ䝁䅫䅣瑂䝁䅕杢あ䍁䅷䅉灂䝁䄴䅚ㅂ䡁䅍䅤祂䝁䅫兙獂䍁䅁杚療䡁䅉睡獂䝁䅫杚あ䡁䅍䅌杁䝁䅅杢歂䍁䅁睙療䝁䄰兢求䡁䅉睙灂䝁䅅䅢癁䡁䅉党穂䝁䅫䅚求䝁䄴䅤灂䝁䅅䅢杁䝁䅍睢療䝁䅳兡畂䝁䅣睏杁䡁䅣党獂䝁䅷䅉㍂䝁䅅䅤求䡁䅉䅉桂䝁䄴䅚杁䝁䅕䅥睂䝁䅅杢穂䝁䅫睢畂䍁䅁䅤桂䝁䄴睡穂䍁䅁兤穂䝁䅕䅚杁䡁䅁杣灂䝁䄰兙祂䝁䅫䅢㕂䍁䅁兡畂䍁䅁䅤潂䝁䅕䅉祂䝁䅕督灂䝁䅑党畂䡁䅑兡桂䝁䅷䅉桂䝁䄴䅚杁䝁䅍睢瑂䝁䄰党祂䝁䅍兡桂䝁䅷䅉瑂䝁䅅杣牂䝁䅕䅤穂䑁䅳䅉穂䡁䅁党橂䝁䅫兙獂䡁䅑入杁䡁䅁杣療䝁䅑兤橂䡁䅑督獁䍁䅁兡畂䝁䅍䅢ㅂ䝁䅑兡畂䝁䅣䅉㉂䝁䅅杣灂䝁䄸兤穂䍁䅁杚灂䡁䅉党杁䡁䅍兤睂䡁䅁杣求䡁䅍督灂䝁䄸杢杁䡁䅑兙畂䝁䅳督獁䍁䅁睙潂䝁䅕兢灂䝁䅍兙獂䍁䅁䅤桂䝁䄴睡穂䍁䅷䅉桂䝁䄴䅚杁䝁䅙睢桂䝁䄰䅉桂䝁䄴䅚杁䝁䅅䅚潂䝁䅕督灂䡁䅙党杁䡁䅑兙畂䝁䅳督㝁䍁䅁兙畂䝁䅑䅉橂䝁䅕兡獂䝁䅫杢湂䍁䅁督ㅂ䡁䅍䅣求䝁䄴督灂䝁䄸杢杁䡁䅍入穂䡁䅑党瑂䡁䅍杌杁䙁䅑䅡求䍁䅁睙療䝁䄰䅣桂䝁䄴入杁䡁䅣兙穂䍁䅁杚療䡁䅉兢求䡁䅉䅢㕂䍁䅁睡畂䝁䄸睤畂䍁䅁兙穂䍁䅁睖療䡁䅉䅤潂䝁䅫杢湂䡁䅑睢畂䍁䅁兓畂䝁䅑兤穂䡁䅑杣灂䝁䅕督獁䍁䅁兓畂䝁䅍杌杁䙁䅣睢祂䡁䅑䅡灂䝁䄴睚あ䝁䄸杢杁䕁䅕杢あ䝁䅕杣睂䡁䅉兡穂䝁䅕督獁䍁䅁兓畂䝁䅍杌杁䡁䅣兙穂䍁䅁杚療䡁䅕杢歂䝁䅕䅚杁䝁䅫杢杁䑁䅅兏ㅁ䑁䅕䅉桂䝁䄴䅚杁䝁䅫督杁䝁䅧党桂䝁䅑兣ㅂ䝁䅅杣あ䝁䅕杣求䝁䅑䅉灂䝁䄴䅉䑂䝁䄸䅢ㅂ䝁䄰杙ㅂ䡁䅍䅌杁䕁䄸䅡灂䝁䄸杌䅁䭁啉䅁䍃睁䅁睖療䡁䅉䅤潂䝁䅫杢湂䡁䅑睢畂䍁䅁睕あ䝁䅕党獂䍁䅷䅉䩂䝁䄴睙畁䍁䅁睢睂䝁䅕杣桂䡁䅑党穂䍁䅁兙穂䍁䅁兙杁䡁䅍䅤求䝁䅕䅢杁䡁䅁杣療䝁䅍党穂䡁䅍睢祂䍁䅁兡畂䍁䅁杔療䡁䅉䅤潂䍁䅁兑瑂䝁䅕杣灂䝁䅍兙畁䍁䅁䅖潂䝁䅕䅉橂䝁䄸兢睂䝁䅅杢㕂䍁䅁睢浂䝁䅙党祂䡁䅍䅉橂䝁䅅杣楂䝁䄸杢杁䝁䅙䅢桂䡁䅑兌祂䝁䄸䅢獂䝁䅕䅚杁䡁䅍䅤求䝁䅕䅢杁䝁䅅杢歂䍁䅁䅤桂䝁䅫䅢療䡁䅉䅉㍂䝁䅕䅢歂䝁䅕䅚杁䝁䅉䅢桂䝁䄴睡穂䍁䅷䅉桂䡁䅍䅉㍂䝁䅕䅢獂䍁䅁兙穂䍁䅁兙ㅂ䡁䅑睢瑂䝁䄸䅤灂䡁䅙党杁䝁䅅杢歂䍁䅁党獂䝁䅕睙あ䡁䅉兡橂䝁䅅䅢杁䡁䅍䅤求䝁䅕䅢杁䝁䅷兙瑂䝁䅫杢桂䡁䅑兡療䝁䄴䅉穂䡁䅑兙瑂䡁䅁兡畂䝁䅣督㝁䍁䅁兙畂䝁䅑䅉桂䝁䅷兤瑂䝁䅫杢ㅂ䝁䄰䅉あ䝁䅅兡獂䝁䄸杣杁䡁䅣党獂䝁䅑党歂䍁䅁杙獂䝁䅅杢牂䡁䅍杌杁䕁䅫䅤杁䡁䅍党祂䡁䅙党穂䍁䅁杤桂䡁䅉兡療䡁䅕督杁䝁䅕杢歂䍁䄰兢桂䡁䅉睡求䡁䅑督獁䍁䅁兡畂䝁䅍䅢ㅂ䝁䅑兡畂䝁䅣䅉桂䡁䅕䅤療䝁䄰睢あ䝁䅫杤求䍁䅷䅉橂䝁䄸杢穂䡁䅑杣ㅂ䝁䅍䅤灂䝁䄸杢獁䍁䅁兢桂䝁䅍䅡灂䝁䄴党祂䡁䅫䅉桂䝁䄴䅚杁䝁䅕兣ㅂ䝁䅫䅣瑂䝁䅕杢あ䍁䅷䅉潂䝁䅕兙㉂䡁䅫䅉あ䡁䅉兤橂䝁䅳䅌杁䝁䅅睚祂䝁䅫睙ㅂ䝁䅷䅤ㅂ䡁䅉党獁䍁䅁兙畂䝁䅑䅉求䝁䄴党祂䝁䅣入畁䍁䅁䅖潂䝁䅕䅉橂䝁䄸兢睂䝁䅅杢㕂䍁䅁睤桂䡁䅍䅉灂䝁䄴睙療䡁䅉䅣療䡁䅉兙あ䝁䅕䅚杁䝁䅫杢杁䑁䅉䅍祁䑁䅍䅉桂䝁䄴䅚杁䝁䅫督杁䝁䅧党桂䝁䅑兣ㅂ䝁䅅杣あ䝁䅕杣求䝁䅑䅉灂䝁䄴䅉䑂䝁䄸䅢ㅂ䝁䄰杙ㅂ䡁䅍䅌杁䕁䄸䅡灂䝁䄸杌䅁偁奣䅁煁睂䅁睖㕂䝁䄴䅚潂䝁䅅兢杁䕁䅧睢あ䝁䅕䅢穂䍁䅁杊杁䙁䅉党穂䝁䄸杣あ䡁䅍䅌杁䕁䅫杢橂䍁䄴䅉療䡁䅁党祂䝁䅅䅤求䡁䅍䅉桂䡁䅍䅉桂䍁䅁䅡療䡁䅑党獂䍁䅁杚祂䝁䅅杢橂䝁䅧兡穂䝁䄸杣杁䝁䅫杢杁䡁䅑䅡求䍁䅁兖畂䝁䅫䅤求䝁䅑䅉呂䡁䅑兙あ䝁䅕督杁䝁䅅杢歂䍁䅁兡畂䡁䅑党祂䝁䄴兙あ䝁䅫睢畂䝁䅅䅢獂䡁䅫杌杁䕁䅫䅤杁䝁䄸䅣求䡁䅉兙あ䝁䅕督杁䡁䅑䅡祂䝁䄸兤湂䝁䅧䅉䥂䝁䄸䅤求䝁䅷䅉䝂䡁䅉兙畂䝁䅍䅡灂䡁䅍兡畂䝁䅣䅉桂䝁䄴䅚杁䕁䅧睢あ䝁䅕䅢杁䕁䄰兙畂䝁䅅睚求䝁䄰党畂䡁䅑䅉穂䝁䅕睚瑂䝁䅕杢あ䡁䅍杌杁䙁䅑䅡求䍁䅁䅓療䡁䅑党獂䍁䅁杒祂䝁䅅杢橂䝁䅧兡穂䝁䅫杢湂䍁䅁督求䝁䅣兢求䝁䄴䅤杁䝁䅷兡橂䝁䅕杢穂䝁䅕督杁䝁䅫䅤穂䍁䅁䅢療䝁䅑睚灂䝁䄴睚杁䝁䅉杣桂䝁䄴䅚穂䍁䅁兙畂䝁䅑䅉睂䡁䅉睢㉂䝁䅫䅚求䡁䅍䅉祂䝁䅕䅢桂䡁䅑党歂䍁䅁督求䡁䅉杤灂䝁䅍党穂䍁䅁䅤療䍁䅁䅤潂䝁䅫杣歂䍁䄰䅣桂䡁䅉䅤㕂䍁䅁䅡療䡁䅑党獂䍁䅁睢㍂䝁䄴党祂䡁䅍䅉桂䝁䄴䅚杁䝁䄸䅤潂䝁䅕杣穂䍁䄴䅉啂䝁䅧党杁䕁䅧睢あ䝁䅕䅢杁䕁䄰兙畂䝁䅅睚求䝁䄰党畂䡁䅑䅉穂䝁䅕睚瑂䝁䅕杢あ䍁䅁䅣祂䝁䄸杤灂䝁䅑党穂䍁䅁杚ㅂ䝁䅷䅢瑁䡁䅍党祂䡁䅙兡橂䝁䅕䅉灂䝁䄴䅤求䡁䅉杢桂䡁䅑兡療䝁䄴兙獂䍁䅁兢桂䝁䄴兙湂䝁䅕䅚杁䝁䅉兤穂䝁䅫杢求䡁䅍督杁䡁䅍党祂䡁䅙兡橂䝁䅕督畁䍁䅁兓あ䍁䅁兡穂䍁䅁兙獂䡁䅍睢杁䝁䅫杢㉂䝁䄸䅢㉂䝁䅕䅚杁䝁䅫杢杁䡁䅑䅡求䍁䅁睚ㅂ䝁䅕督あ䍁䅁䅢療䡁䅫兙獂䡁䅑入杁䡁䅁杣療䝁䅣杣桂䝁䄰䅉楂䡁䅕督灂䝁䄴党穂䡁䅍杌杁䙁䅑䅡求䍁䅁睙療䝁䄰䅣桂䝁䄴入婁䡉䅍䅉潂䝁䄸䅤求䝁䅷䅉楂䡁䅉兙畂䝁䅑䅉睂䝁䄸杣あ䝁䅙睢獂䝁䅫睢穂䍁䅁兡畂䝁䅍䅢ㅂ䝁䅑党杁䙁䅍兤睂䝁䅕杣杁䑁䅧䅌杁䕁䅑兙㕂䡁䅍䅉䩂䝁䄴杢獁䍁䅁䅖祂䝁䅅杤求䝁䅷睢歂䝁䅣党獁䍁䅁兔灂䝁䅍杣療䡁䅑党獂䍁䅷䅉䥂䝁䄸睤桂䡁䅉䅚杁䕁䅯睢潂䝁䄴督療䝁䄴䅌杁䕁䅷兙杁䙁䅅兤灂䝁䄴䅤桂䍁䅷䅉卂䝁䅅兢桂䝁䅑兙獁䍁䅁村桂䡁䅫兢療䝁䄴䅤獁䍁䅁兑瑂䝁䅕杣灂䝁䅍兓畂䝁䄴䅌杁䙁䅣兡畂䝁䅣兙あ䝁䅕䅌杁䙁䅣入畂䝁䅑䅡桂䝁䄰䅉䉂䝁䅷䅢あ䡁䅉兙獁䍁䅁睖㕂䝁䄴䅚潂䝁䅅兢杁䕁䅣兙祂䝁䅑党畂䍁䅷䅉卂䝁䅅兢桂䝁䅑兙杁䕁䅕杢橂䝁䄸杣求䍁䅷䅉䥂䝁䅅睤あ䝁䅧睢祂䝁䄴䅌杁䙁䅑杣桂䝁䅑党瑂䝁䅅杣牂䍁䅁睑療䝁䅷䅢求䝁䅍䅤灂䝁䄸杢獁䍁䅁䅖卂䙁䅫䅕獁䍁䅁睖㕂䝁䄴䅚潂䝁䅅兢獁䍁䅁睖㕂䝁䄴䅚潂䝁䅅兢杁䕁䅣杣桂䝁䄴䅚獁䍁䅁睖桂䡁䅑党祂䙁䅣兙獂䝁䅳䅉䙂䡁䅧䅤求䝁䄴䅚求䝁䅑䅉呂䡁䅑兙㕂䍁䅁杙㕂䍁䅁睖㕂䝁䄴䅚潂䝁䅅兢獁䍁䅁䅒桂䡁䅯来獂䝁䅕杣獁䍁䅁兒穂䡁䅁䅢求䝁䄴䅚療䡁䅉䅌杁䕁䅑睢獂䝁䅍党獁䍁䅁杖灂䝁䅕杢畂䝁䅅䅉䥂䝁䄸兤穂䝁䅕䅌杁䝁䅅杢歂䍁䅁杕求䝁䅣兡穂䡁䅑杣㕂䍁䅁睑療䝁䅷䅢求䝁䅍䅤灂䝁䄸杢畁䍁䅁睖㕂䝁䄴䅚潂䝁䅅兢杁䕁䅧睢あ䝁䅕䅢穂䍁䅁杊杁䙁䅉党穂䝁䄸杣あ䡁䅍䅌杁䕁䅫杢橂䍁䄴䅉㍂䝁䅅督杁䝁䅫杢橂䝁䄸杣睂䝁䄸杣桂䡁䅑党歂䍁䅁兡畂䍁䅁杍睁䑁䅅睎杁䝁䅅杢歂䍁䅁兡穂䍁䅁䅡求䝁䅅䅚硂䡁䅕兙祂䡁䅑党祂䝁䅕䅚杁䝁䅫杢杁䙁䅁兙祂䡁䅍兡睂䡁䅁兙畂䡁䅫䅌杁䕁䄴党㍂䍁䅁杓求䡁䅉督求䡁䅫杌䅁䥁啉䅁䥁䅄䅁睖㕂䝁䄴杢杁䙁䅉党穂䝁䄸杣あ䡁䅍䅌杁䕁䅷兡瑂䝁䅫䅤求䝁䅑䅉歂䝁䅕督灂䝁䅣杢穂䍁䅷䅉歂䝁䅕杤求䝁䅷睢睂䡁䅍䅌杁䝁䅅杢歂䍁䅁睢睂䝁䅕杣桂䡁䅑党穂䍁䅁兡畂䡁䅑党湂䡁䅉兙あ䝁䅕䅚杁䡁䅉党穂䝁䄸杣あ䡁䅍杌杁䙁䅑䅡求䍁䅁睙療䝁䄰䅣桂䝁䄴入杁䝁䄸䅣求䡁䅉兙あ䝁䅕督杁䡁䅑䅡祂䝁䄸兤湂䝁䅧䅉浂䝁䄸兤祂䍁䅁督求䝁䅣兢求䝁䄴䅤穂䑁䅯䅉塂䡁䅫杢畂䍁䅁䅕桂䝁䅷兙橂䝁䅕䅌杁䙁䅣入畂䝁䄴䅉乂䝁䅅睙桂䡁䅕䅌杁䕁䅷兙穂䍁䅁杖求䝁䅣兙穂䍁䅁睔睂䝁䅕杣桂䡁䅑兡療䝁䄴督獁䍁䅁兙畂䝁䅑䅉䙂䝁䄴睙療䡁䅉党杁䕁䅉睢穂䡁䅑睢畂䍁䅁䅓桂䡁䅉杙療䡁䅉杌杁䙁䅑䅡求䍁䅁睖㕂䝁䄴杢杁䙁䅁兙獂䝁䅅睙求䍁䅁督求䝁䅣兢求䝁䄴䅤杁䝁䄸䅣求䡁䅉兙あ䝁䅕督杁䡁䅁杣灂䡁䅙兙あ䝁䅕䅉湂䝁䅅兢灂䝁䄴睚杁䡁䅍兙獂䝁䄸杢穂䍁䅁兙畂䝁䅑䅉穂䝁䅳入杁䝁䅍兙穂䝁䅫杢療䡁䅍睏杁䝁䅅䅉獂䡁䅕䅥ㅂ䡁䅉入杁䝁䅧睢あ䝁䅕䅢杁䡁䅑睢㍂䝁䅕杣杁䡁䅣兡あ䝁䅧䅉穂䡁䅕兡あ䝁䅕督獁䍁䅁兙畂䝁䅑䅉㉂䝁䅫䅢獂䝁䅅督獁䍁䅁兡畂䝁䅍䅢ㅂ䝁䅑兡畂䝁䅣䅉桂䍁䅁䅡求䝁䅅䅢あ䝁䅧䅉橂䝁䅷兤楂䍁䅷䅉穂䡁䅁兙獁䍁䅁督桂䝁䅷睢畂䍁䅷䅉桂䝁䄴䅚杁䡁䅁睢療䝁䅷睏杁䝁䅙睢療䝁䅑䅉桂䝁䄴䅚杁䝁䅉党㉂䝁䅕杣桂䝁䅣党杁䝁䄸兤あ䝁䅷党あ䡁䅍睏杁䡁䅉党あ䝁䅅兡獂䍁䅁督睂䝁䅅睙求䑁䅳䅉瑂䝁䅕党あ䝁䅫杢湂䍁䅁兙畂䝁䅑䅉橂䝁䄸杢㉂䝁䅕杢あ䝁䅫睢畂䍁䅁督睂䝁䅅睙求䑁䅳䅉桂䝁䄴䅚杁䡁䅁党祂䝁䅙睢祂䝁䄰兙畂䝁䅍党杁䝁䅷兙牂䝁䅕䅉桂䝁䄴䅚杁䝁䅙䅢療䡁䅉兙獂䍁䅁兙祂䡁䅑䅉歂䝁䅫督睂䝁䅷兙㕂䡁䅍杌杁䙁䅑䅡求䍁䅁睖㕂䝁䄴杢杁䕁䄰兙橂䝁䅅兤杁䡁䅍党湂䝁䄰党畂䡁䅑䅉療䡁䅁党祂䝁䅅䅤求䡁䅍䅉橂䝁䅅督灂䝁䄴睢杁䡁䅍䅣桂䝁䅍党杁䡁䅣兡あ䝁䅧䅉睂䡁䅉兡㉂䝁䅅䅤求䍁䅁睚桂䝁䄰兡畂䝁䅣䅉穂䝁䅅䅢療䝁䄴督獁䍁䅁督牂䡁䅫䅉橂䝁䅅督灂䝁䄴睢穂䍁䅷䅉桂䝁䄴䅚杁䝁䅅䅉睂䝁䄸睡求䡁䅉䅉祂䝁䄸睢瑂䑁䅳䅉桂䍁䅁䅢ㅂ䡁䅧兤祂䡁䅫䅉潂䝁䄸䅤求䝁䅷䅉あ䝁䄸睤求䡁䅉䅌杁䡁䅑䅡桂䡁䅑䅉灂䝁䄴睙獂䡁䅕䅚求䍁䅁䅡求䝁䅅䅢あ䝁䅧䅉橂䝁䅷兤楂䡁䅍䅌杁䡁䅍䅣桂䡁䅍䅌杁䝁䅅䅉穂䝁䅅䅢療䝁䄴䅌杁䝁䅅杢歂䍁䅁兙杁䡁䅁睢療䝁䅷睏杁䝁䅙睢療䝁䅑䅉桂䝁䄴䅚杁䝁䅉党㉂䝁䅕杣桂䝁䅣党杁䝁䄸兤あ䝁䅷党あ䡁䅍睏杁䡁䅉党あ䝁䅅兡獂䍁䅁督睂䝁䅅睙求䑁䅳䅉瑂䝁䅕党あ䝁䅫杢湂䍁䅁兙畂䝁䅑䅉橂䝁䄸杢㉂䝁䅕杢あ䝁䅫睢畂䍁䅁督睂䝁䅅睙求䑁䅳䅉桂䝁䄴䅚杁䕁䅍䅡灂䝁䄴党穂䝁䅕䅉㙂䝁䄸䅚灂䝁䅅睙瑁䝁䅫杢穂䡁䅁兡祂䝁䅕䅚杁䝁䅍党灂䝁䅷兡畂䝁䅣䅉桂䡁䅑䅤祂䝁䅅睙あ䝁䅫睢畂䡁䅍杌杁䙁䅑䅡求䍁䅁䅔桂䡁䅍䅉坂䝁䅕睚桂䡁䅍䅉偂䡁䅁党祂䝁䅅䅤灂䝁䄸杢穂䍁䅁督求䝁䅣兢求䝁䄴䅤杁䝁䄸䅣求䡁䅉兙あ䝁䅕督杁䝁䅍兙穂䝁䅫杢療䍁䅁督睂䝁䅅睙求䍁䅁睤灂䡁䅑䅡杁䡁䅁杣灂䡁䅙兙あ䝁䅕䅉湂䝁䅅兢灂䝁䄴睚杁䡁䅍兙獂䝁䄸杢穂䍁䅷䅉桂䍁䅁督牂䡁䅫䅉橂䝁䅅督灂䝁䄴睢獁䍁䅁兙杁䡁䅁睢牂䝁䅕杣杁䡁䅉睢療䝁䄰䅌杁䝁䅅杢歂䍁䅁兙杁䡁䅉兙橂䝁䅕䅉桂䝁䄴䅚杁䡁䅍䅣療䡁䅉䅤穂䍁䅁杙療䝁䄸睡㝁䍁䅁兙杁䝁䅷兤㑂䡁䅕杣㕂䍁䅁䅡療䡁䅑党獂䍁䅁䅤療䡁䅣党祂䍁䅁睤灂䡁䅑䅡杁䡁䅍兤灂䡁䅑党穂䍁䅷䅉桂䝁䄴䅚杁䡁䅙兡獂䝁䅷兙穂䍁䅷䅉灂䝁䄴睙獂䡁䅕䅚灂䝁䄴睚杁䡁䅍睤灂䝁䄰兢灂䝁䄴睚杁䡁䅁睢療䝁䅷督獁䍁䅁䅣祂䝁䅫杤桂䡁䅑党杁䝁䅍兙楂䝁䅅杢桂䡁䅍䅌杁䝁䅙兤獂䝁䅷兌穂䝁䅕杣㉂䝁䅫睙求䍁䅁督睂䝁䅅督杁䝁䅅杢歂䍁䅁督桂䝁䅷睢畂䡁䅍䅌杁䝁䅅杢歂䍁䅁兙杁䡁䅣党歂䝁䅑兡畂䝁䅣䅉橂䝁䅧兙睂䝁䅕䅢㝁䍁䅁杚療䝁䄸䅚杁䝁䅅杢歂䍁䅁杙求䡁䅙党祂䝁䅅睚求䍁䅁睢ㅂ䡁䅑䅢求䡁䅑督㝁䍁䅁兢求䝁䅕䅤灂䝁䄴睚杁䝁䅅杢歂䍁䅁睙療䝁䄴杤求䝁䄴䅤灂䝁䄸杢杁䡁䅍䅣桂䝁䅍党㝁䍁䅁杣求䡁䅑兙灂䝁䅷䅉穂䡁䅁兙橂䝁䅕睏杁䝁䅅杢歂䍁䅁䅤潂䝁䅕兙あ䝁䅕杣穂䍁䅷䅉畂䝁䅫睚潂䡁䅑睙獂䡁䅕杙穂䍁䅷䅉桂䍁䅁杙求䝁䅅睙潂䍁䅁睙獂䡁䅕杙畁䍁䅁䅖潂䝁䅕䅉䙂䝁䄴睙療䡁䅉党杁䕁䅉睢穂䡁䅑睢畂䍁䅁䅓桂䡁䅉杙療䡁䅉䅉穂䝁䅕睚瑂䝁䅕杢あ䍁䅁睢睂䝁䅕杣桂䡁䅑党穂䍁䅁睙桂䡁䅍兡畂䝁䄸䅉穂䡁䅁兙橂䝁䅕䅉㍂䝁䅫䅤潂䍁䅁睚桂䝁䄰兡畂䝁䅣䅉桂䡁䅉党桂䡁䅍䅌杁䝁䅅杢歂䍁䅁兙杁䡁䅁睢牂䝁䅕杣杁䡁䅉睢療䝁䄰睏杁䝁䅅䅉獂䡁䅕䅥ㅂ䡁䅉入杁䝁䅧睢あ䝁䅕䅢杁䡁䅑睢㍂䝁䅕杣杁䝁䅫杢橂䝁䅷兤歂䝁䅫杢湂䍁䅁兙杁䡁䅍䅣桂䍁䅁兙畂䝁䅑䅉穂䝁䅅䅢療䝁䄴睏杁䝁䅙睢療䝁䅑䅉桂䝁䄴䅚杁䝁䅉党㉂䝁䅕杣桂䝁䅣党杁䝁䄸兤あ䝁䅷党あ䡁䅍䅉桂䝁䄴䅚杁䝁䅅䅉畂䝁䅫睚潂䡁䅑睙獂䡁䅕杙㝁䍁䅁杣求䡁䅑兙灂䝁䅷䅉穂䡁䅁兙橂䝁䅕睏杁䝁䄰党求䡁䅑兡畂䝁䅣䅉桂䝁䄴䅚杁䝁䅍睢畂䡁䅙党畂䡁䅑兡療䝁䄴䅉穂䡁䅁兙橂䝁䅕睏杁䝁䅅杢歂䍁䅁兙杁䡁䅣兙あ䝁䅕杣浂䡁䅉睢畂䡁䅑䅉睂䝁䅅杣牂䍁䅷䅉浂䝁䅷睢祂䝁䅅䅢杁䝁䅑兡穂䡁䅁䅢桂䡁䅫督獁䍁䅁兙畂䝁䅑䅉㍂䝁䅅䅤求䡁䅉䅉穂䝁䅧兤あ䡁䅑䅢求䍁䅁督求䡁䅉杤灂䝁䅍党畁䍁䅁睖㕂䝁䄴杢杁䙁䅉党穂䝁䄸杣あ䡁䅍䅌杁䕁䅷兡瑂䝁䅫䅤求䝁䅑䅉㍂䝁䅅督杁䝁䅫杢橂䝁䄸杣睂䝁䄸杣桂䡁䅑党歂䍁䅁兡畂䍁䅁杍睁䑁䅁杍杁䝁䅅杢歂䍁䅁兡穂䍁䅁杙桂䡁䅍党歂䍁䅁兡畂䍁䅁䅔桂䡁䅍䅉坂䝁䅕睚桂䡁䅍䅌杁䕁䄴党㉂䝁䅅䅚桂䍁䄴䅁䩄睆䅁䅃䅁䙁䅧兒䵂䅁䅁睘䅍䅁䅧䅁奂䕁䄸兔䅁佁䍍䅁煄睂䅁䅗兂䕁䅕䅔獁䍁䅁兓畂䝁䅍杌杁䡁䅍党獂䝁䅷督獁䍁䅁䅚灂䡁䅍䅤祂䝁䅫杙ㅂ䡁䅑党穂䍁䅷䅉桂䝁䄴䅚杁䝁䅫杢穂䡁䅑兙獂䝁䅷督杁䡁䅁杣療䡁䅑党橂䡁䅑兡㉂䝁䅕䅉浂䝁䅫䅢瑂䡁䅍䅉桂䝁䄴䅚杁䝁䅍睢桂䡁䅑兡畂䝁䅣督杁䡁䅣睢祂䝁䅷䅚㍂䝁䅫䅚求䍁䄴䅉啂䝁䅧党杁䝁䅍睢瑂䡁䅁兙畂䡁䅫䅉療䝁䅙杚求䡁䅉督杁䝁䅅兤あ䝁䄸兢療䡁䅑兡㉂䝁䅕䅉穂䡁䅕杣浂䝁䅅睙求䍁䅁兙畂䝁䅑䅉睂䝁䅅兡畂䡁䅑䅉睂䡁䅉睢あ䝁䅕睙あ䝁䅫睢畂䍁䅁杚灂䝁䅷兢獁䍁䅁䅡求䝁䅅䅚獂䝁䅫睚潂䡁䅑䅉睂䡁䅉睢あ䝁䅕睙あ䝁䅫睢畂䍁䅷䅉桂䝁䄴䅚杁䝁䅅兤あ䝁䄸兢療䡁䅑兡㉂䝁䅕䅉桂䝁䄴䅚杁䝁䅅杣橂䝁䅧兡あ䝁䅕睙あ䡁䅕杣桂䝁䅷䅉㍂䝁䅫杢歂䝁䄸睤杁䝁䅙兡獂䝁䄰督獁䍁䅁兙穂䍁䅁睤求䝁䅷䅢杁䝁䅅督杁䡁䅁杣療䡁䅁杣灂䝁䅕䅤桂䡁䅉入杁䕁䅑兑兂䍁䅁督療䝁䅙䅤㍂䝁䅅杣求䍁䄴䅉䩂䡁䅑䅉桂䝁䅷督療䍁䅁䅣祂䝁䄸杤灂䝁䅑党穂䍁䅁䅣祂䝁䅕兌橂䡁䅕䅤杁䝁䅙兡獂䝁䄰䅉睂䡁䅉睢歂䡁䅕睙あ䡁䅍䅌杁䝁䄰党祂䝁䅍䅡桂䝁䄴䅚灂䡁䅍党杁䝁䅅杢歂䍁䅁兙睂䡁䅁兙祂䝁䅕䅢獁䍁䅁睙求䡁䅉兙瑂䝁䅫睙杁䝁䅍睢桂䡁䅑兡畂䝁䅣督獁䍁䅁兙畂䝁䅑䅉あ䝁䄸睢獂䡁䅍䅉桂䝁䄴䅚杁䝁䅅睙橂䝁䅕督穂䝁䄸杣灂䝁䅕督畁䍁䅁兓畂䍁䅁兙歂䝁䅑兡あ䝁䅫睢畂䍁䅷䅉あ䝁䅧党杁䝁䅍睢瑂䡁䅁兙畂䡁䅫䅉療䝁䅙杚求䡁䅉督杁䡁䅁兙灂䝁䄴䅤杁䡁䅁杣療䡁䅑党橂䡁䅑兡療䝁䄴䅉牂䝁䅫䅤穂䍁䅷䅉橂䝁䅅杣杁䡁䅣兙穂䝁䅧䅉睂䡁䅉睢歂䡁䅕睙あ䡁䅍䅌杁䝁䅅杚あ䝁䅕杣瑁䝁䅍兙祂䝁䅕䅉睂䡁䅉睢歂䡁䅕睙あ䡁䅍䅌杁䝁䅅杢歂䍁䅁兡畂䡁䅍䅤桂䝁䅷䅢桂䡁䅑兡療䝁䄴䅉あ䝁䄸睢獂䡁䅍䅉あ䝁䅧杣療䡁䅕睚潂䍁䅁兡あ䡁䅍䅉㍂䝁䅕杙穂䝁䅫䅤求䍁䄴䅉啂䝁䅧党杁䝁䅍睢瑂䡁䅁兙畂䡁䅫䅉穂䝁䅕䅢獂䡁䅍䅉桂䝁䄴䅚杁䝁䅑兡穂䡁䅑杣灂䝁䅉兤あ䝁䅕督杁䝁䅫䅤穂䍁䅁䅣祂䝁䄸䅚ㅂ䝁䅍䅤穂䍁䅁䅤潂䡁䅉睢ㅂ䝁䅣䅡杁䝁䅫杢歂䝁䅕䅣求䝁䄴䅚求䝁䄴䅤杁䝁䅫杢穂䡁䅑兙獂䝁䅷党祂䡁䅍䅌杁䝁䄴党㍂䍁䅁睙桂䡁䅉䅉歂䝁䅕兙獂䝁䅕杣穂䝁䅧兡睂䡁䅍䅌杁䡁䅑䅡灂䡁䅉䅚瑁䡁䅁兙祂䡁䅑入杁䝁䅑兡穂䡁䅑杣灂䝁䅉兤あ䝁䄸杣穂䍁䅷䅉桂䡁䅕䅤療䝁䄰睢楂䝁䅫䅢求䍁䅁睢祂䝁䅫睚灂䝁䄴兙獂䍁䅁党硂䡁䅕兡睂䝁䄰党畂䡁䅑䅉瑂䝁䅅杢ㅂ䝁䅙兙橂䡁䅑兤祂䝁䅕杣穂䍁䅷䅉桂䝁䄴䅚杁䝁䅍睢瑂䡁䅁兙畂䡁䅫兌療䡁䅣杢求䝁䅑䅉灂䝁䄴督あ䝁䅅䅢獂䝁䅅䅤灂䝁䄸杢杁䝁䅍党畂䡁䅑党祂䡁䅍䅌杁䝁䅅督杁䡁䅣党獂䝁䅷䅉桂䡁䅍䅉あ䝁䅧杣療䡁䅕睚潂䍁䅁杚祂䝁䅅杢橂䝁䅧兡穂䝁䅕党穂䍁䅁兙畂䝁䅑䅉療䝁䄴䅢灂䝁䄴党杁䝁䅍䅡桂䝁䄴杢求䝁䅷督畁䍁䅁䅖潂䝁䅕䅉橂䝁䄸兢睂䝁䅅杢㕂䍁䅁督求䡁䅉杤求䡁䅍䅉灂䝁䄴䅉あ䝁䅧党杁䙁䅕杢灂䡁䅑党歂䍁䅁睕あ䝁䅅䅤求䡁䅍䅌杁䕁䅍䅡灂䝁䄴兙獁䍁䅁睑桂䝁䄴兙歂䝁䅅䅌杁䕁䅍睢畂䡁䅑兡畂䝁䅕杢あ䝁䅅䅢杁䕁䅕兤祂䝁䄸䅣求䍁䅷䅉あ䝁䅧党杁䙁䅕杢灂䡁䅑党歂䍁䅁睓灂䝁䄴睚歂䝁䄸兢獁䍁䅁兑穂䝁䅫兙杁䙁䅁兙橂䝁䅫杚灂䝁䅍䅌杁䕁䅷兙あ䝁䅫杢杁䕁䅅兢求䡁䅉兡橂䝁䅅䅌杁䡁䅑䅡求䍁䅁兔灂䝁䅑䅚獂䝁䅕䅉䙂䝁䅅督あ䍁䄸兑浂䡁䅉兡橂䝁䅅䅌杁䝁䅅杢歂䍁䅁兡畂䡁䅑党祂䝁䄴兙あ䝁䅫睢畂䝁䅅䅢獂䡁䅫杌杁䙁䅧䅕䙂䕁䅷䅌杁䕁䅫杢橂䍁䄴䅉㍂䝁䅅督杁䝁䅙睢ㅂ䝁䄴䅚求䝁䅑䅉灂䝁䄴䅉硁䑁䅫兏㍁䍁䅁兙畂䝁䅑䅉灂䡁䅍䅉潂䝁䅕兙歂䡁䅅兤桂䡁䅉䅤求䡁䅉党歂䍁䅁兡畂䍁䅁睕桂䝁䄴䅉䉂䝁䄴䅤療䝁䄴兡療䍁䅷䅉啂䝁䅕䅥桂䡁䅍杌䅁偁奯䅁㉁睂䅁䅗兂䕁䄸䅌杁䕁䅫杢橂䍁䄴䅌杁䡁䅑睢湂䝁䅕䅤潂䝁䅕杣杁䡁䅣兡あ䝁䅧䅉灂䡁䅑督杁䡁䅍兤楂䡁䅍兡歂䝁䅫兙祂䝁䅫党穂䍁䅷䅉睂䡁䅉睢㉂䝁䅫䅚求䡁䅍䅉浂䡁䅉党灂䝁䅣䅡あ䍁䅁䅤祂䝁䅅杢穂䡁䅁睢祂䡁䅑兙あ䝁䅫睢畂䍁䅁督求䡁䅉杤灂䝁䅍党穂䍁䅁兡畂䍁䅁䅤潂䝁䅕䅉噂䝁䄴兡あ䝁䅕䅚杁䙁䅍䅤桂䡁䅑党穂䍁䅷䅉佂䝁䄸杣あ䝁䅧䅉䉂䝁䄰党祂䝁䅫睙桂䍁䅷䅉䝂䡁䅉兙畂䝁䅍党獁䍁䅁䅤潂䝁䅕䅉噂䝁䄴兡あ䝁䅕䅚杁䕁䅳兡畂䝁䅣䅚療䝁䄰䅌杁䝁䅅杢歂䍁䅁杣求䡁䅍䅤杁䝁䄸杚杁䕁䅕兤祂䝁䄸䅣求䍁䄴䅉啂䝁䅧党杁䝁䅍睢瑂䡁䅁兙畂䡁䅫䅉療䡁䅁党祂䝁䅅䅤求䡁䅍䅉灂䝁䄴䅉あ䡁䅣睢杁䡁䅍党湂䝁䄰党畂䡁䅑督獁䍁䅁杔療䡁䅉䅤潂䍁䅁兑瑂䝁䅕杣灂䝁䅍兙畂䍁䅁䅔求䡁䅍督瑁䙁䅑䅡桂䝁䄴兌啂䡁䅉兤橂䝁䅳䅢療䝁䅅䅚杁䍁䅧䅔啂䕁䅷克杁䝁䅅杢歂䍁䅁兒ㅂ䡁䅉睢睂䝁䅕兙畂䍁䅁䅖祂䝁䅅杢穂䡁䅁睢祂䡁䅑兙あ䝁䅫睢畂䍁䄴䅉啂䝁䅧党杁䕁䄴睢祂䡁䅑䅡杁䕁䅅兢求䡁䅉兡橂䝁䅅杢杁䕁䅷䅖䵂䍁䅁督求䝁䅣兢求䝁䄴䅤杁䡁䅁杣療䡁䅙兡歂䝁䅕督杁䡁䅍䅡灂䡁䅁䅣求䡁䅉督杁䡁䅣兡あ䝁䅧䅉湂䝁䅕睢湂䡁䅉兙睂䝁䅧兡橂䍁䅁䅚求䝁䄴督灂䡁䅑入杁䝁䅅杢歂䍁䅁䅚桂䡁䅫兌歂䝁䅕杚灂䝁䄴兡あ䝁䅕䅉歂䝁䄸兢求䡁䅍䅤灂䝁䅍䅉桂䝁䄴䅚杁䝁䅍杣療䡁䅍督瑁䝁䅉睢祂䝁䅑党祂䍁䅁督求䡁䅉杤灂䝁䅍党穂䍁䅁䅤療䍁䅁䅤潂䝁䅕䅉噂䍁䄴睕畁䍁䅷䅉乂䝁䅕䅥灂䝁䅍睢獁䍁䅁睑桂䝁䄴兙歂䝁䅅䅌杁䝁䅅杢歂䍁䅁䅤潂䝁䅕䅉䑂䝁䅅杣灂䝁䅉杙求䝁䅅杢畁䍁䅁䅖潂䝁䅕䅉䙂䡁䅕杣療䡁䅁党桂䝁䄴䅉啂䡁䅉兙畂䡁䅍䅣療䡁䅉䅤桂䡁䅑兡療䝁䄴䅉穂䝁䅕睚瑂䝁䅕杢あ䍁䅁睢浂䝁䅙党祂䡁䅍䅉歂䝁䅕䅚灂䝁䅍兙あ䝁䅕䅚杁䡁䅑杣ㅂ䝁䅍睡獂䝁䄸兙歂䍁䅷䅉䵂䙁䅑䅔獁䍁䅁䅤祂䡁䅕睙牂䍁䅁杙祂䝁䄸睡求䡁䅉兙湂䝁䅕䅌杁䝁䄰兙畂䝁䅅睚求䝁䅑䅉あ䡁䅉兙畂䡁䅍䅣療䡁䅉䅤桂䡁䅑兡療䝁䄴䅌杁䝁䅷兙穂䡁䅑䅉瑂䝁䅫䅢求䍁䅷䅉浂䡁䅉党灂䝁䅣䅡あ䍁䅁杚療䡁䅉睤桂䡁䅉䅚灂䝁䄴睚獁䍁䅁兙畂䝁䅑䅉㍂䝁䅅杣求䝁䅧睢ㅂ䡁䅍兡畂䝁䅣䅉桂䝁䄴䅚杁䝁䄰兤獂䡁䅑兡瑂䝁䄸䅚桂䝁䅷䅉穂䝁䄸䅢ㅂ䡁䅑兡療䝁䄴督獁䍁䅁督ㅂ䝁䅍䅡杁䝁䅅督杁䡁䅉睢桂䝁䅑兌祂䝁䅅兡獂䍁䅁兙畂䝁䅑䅉祂䝁䄸兙歂䍁䄰督潂䝁䄸杣あ䍁䅁督求䝁䅅䅉橂䝁䄸兢楂䝁䅫杢桂䡁䅑兡療䝁䄴督杁䡁䅑睢杁䝁䅅杢杁䝁䅕䅥あ䝁䅕杢穂䝁䅫杤求䍁䅁杙桂䡁䅍党杁䝁䄸杚杁䝁䅍兤穂䡁䅑睢瑂䝁䅕杣穂䍁䅁睤灂䡁䅑䅡灂䝁䄴䅉あ䝁䅧党杁䝁䅍睢畂䡁䅍兤瑂䝁䅕杣獁䍁䅁䅤祂䝁䅅䅚求䍁䅷䅉桂䝁䄴䅚杁䝁䅫杢歂䡁䅕督あ䡁䅉兡桂䝁䅷䅉瑂䝁䅅杣牂䝁䅕䅤穂䍁䄴䅉啂䝁䅧党杁䝁䅍睢瑂䡁䅁兙畂䡁䅫䅉㍂䝁䅅督杁䝁䅙睢祂䝁䄰党祂䝁䅷入杁䝁䅳杢療䡁䅣杢杁䝁䅅督杁䙁䅧䅕偂䍁䅁䅔療䝁䅣兡穂䡁䅑兡橂䡁䅍䅌杁䕁䅫杢橂䍁䄴䅉桂䝁䄴䅚杁䝁䅍䅡桂䝁䄴睚求䝁䅑䅉灂䡁䅑督杁䝁䄴兙瑂䝁䅕䅉あ䝁䄸䅉奂䙁䅁睔獁䍁䅁兓畂䝁䅍杌杁䝁䅫杢杁䕁䅑党橂䝁䅕兢楂䝁䅕杣杁䑁䅉䅍祁䑁䅉杌杁䙁䅑䅡求䍁䅁睙療䝁䄰䅣桂䝁䄴入杁䝁䅫督杁䝁䅉兙穂䝁䅕䅚杁䝁䅫杢杁䕁䅣杣求䝁䅕杢㍂䝁䅫睙潂䍁䅷䅉䑂䝁䄸杢畂䝁䅕睙あ䝁䅫睙ㅂ䡁䅑杌䅁偁女䅁䭁䅁䅁䅗卂䕁䅅兗䅁䱁䑳䅁䥁䅁䅁䅗奂䙁䅧䅁呁䅂䅁䅃䅁䙁䅧兗䵂䅁䅁眴䅍䙁䥑䅁奂䝁䅍党獂䍁䅁兒畂䝁䅕杣湂䡁䅫䅉䩂䝁䄴睙畁䍁䅷䅉あ䝁䅧杣療䡁䅕睚潂䍁䅁兡あ䡁䅍䅉穂䡁䅕杙穂䝁䅫䅚灂䝁䅅杣灂䝁䅕督獁䍁䅁党畂䝁䅣兙湂䝁䅕督杁䝁䅫杢杁䡁䅑䅡求䍁䅁睚求䝁䄴党祂䝁䅅䅤灂䝁䄸杢獁䍁䅁䅣ㅂ䡁䅉睙潂䝁䅅督灂䝁䄴睚獁䍁䅁䅤祂䝁䅅杢穂䝁䄰兡穂䡁䅍兡療䝁䄴䅌杁䝁䅑兡穂䡁䅑杣灂䝁䅉兤あ䝁䅫睢畂䍁䅷䅉桂䝁䄴䅚杁䡁䅍兙獂䝁䅕䅉療䝁䅙䅉求䝁䅷党橂䡁䅑杣灂䝁䅍兡あ䡁䅫杌杁䕁䅫䅤杁䝁䄸䅣求䡁䅉兙あ䝁䅕督杁䡁䅑䅡祂䝁䄸兤湂䝁䅧䅉卂䝁䅕睚ㅂ䝁䅷兙あ䝁䅕䅚杁䕁䅕䅢求䝁䅍䅤祂䝁䅫睙杁䙁䅕䅤灂䝁䅷兡あ䡁䅫䅌杁䙁䅉党湂䡁䅕䅢桂䡁䅑党歂䍁䅁杔桂䡁䅑兤祂䝁䅅䅢杁䕁䅣兙穂䍁䅁兖あ䝁䅫䅢灂䡁䅑入獁䍁䅁兙畂䝁䅑䅉䉂䝁䅷䅢杁䕁䄸䅤潂䝁䅕杣杁䡁䅍党湂䝁䄰党畂䡁䅑督畁䍁䅁䅖潂䝁䅕䅉橂䝁䄸兢睂䝁䅅杢㕂䍁䅁睚求䝁䄴党祂䝁䅅䅤求䡁䅍䅉求䝁䅷党橂䡁䅑杣灂䝁䅍兡あ䡁䅫䅉あ䝁䅧杣療䡁䅕睚潂䍁䅁睤灂䝁䄴䅚獁䍁䅁杢ㅂ䝁䅍䅢求䝁䅅杣獁䍁䅁䅡㕂䝁䅑杣療䝁䅕䅢求䝁䅍䅤祂䝁䅫睙獁䍁䅁杙灂䝁䄸兢桂䡁䅍督獁䍁䅁兙畂䝁䅑䅉穂䝁䄸䅢桂䡁䅉䅉求䝁䄴党祂䝁䅣入杁䡁䅍睢ㅂ䡁䅉睙求䡁䅍䅌杁䝁䅅督杁䡁䅣党獂䝁䅷䅉桂䡁䅍䅉橂䝁䄸兙獂䍁䅷䅉畂䝁䅅䅤ㅂ䡁䅉兙獂䍁䅁睚桂䡁䅍䅌杁䝁䄸兡獂䍁䅷䅉㍂䝁䄸睢歂䍁䅷䅉桂䝁䄴䅚杁䡁䅉党浂䡁䅕督求䍁䄰䅚求䡁䅉兡㉂䝁䅕䅚杁䝁䅙兤求䝁䅷督畁䍁䅁兓あ䍁䅁兙獂䡁䅍睢杁䡁䅁兤祂䝁䅍䅡桂䡁䅍党穂䍁䅷䅉あ䡁䅉兙畂䡁䅍䅣療䡁䅉䅤穂䍁䅷䅉歂䝁䅫督あ䡁䅉兡楂䡁䅕䅤求䡁䅍䅌杁䝁䅅杢歂䍁䅁督求䝁䅷䅢穂䍁䅁杢桂䡁䅑兤祂䝁䅅䅢杁䝁䅣兙穂䍁䅁䅤療䍁䅁杣求䡁䅑兙灂䝁䅷䅉橂䡁䅕督あ䝁䄸兢求䡁䅉督獁䍁䅁兙穂䍁䅁睤求䝁䅷䅢杁䝁䅅督杁䡁䅑杣桂䝁䄴督睂䝁䄸杣あ䡁䅍䅉橂䡁䅕督あ䝁䄸兢求䡁䅉兌療䡁䅣杢求䝁䅑䅉畂䝁䅅䅤ㅂ䡁䅉兙獂䍁䅁睚桂䡁䅍杌杁䕁䅫杢杁䝁䅅䅚歂䝁䅫䅤灂䝁䄸杢獁䍁䅁䅤潂䝁䅕䅉橂䝁䄸兢睂䝁䅅杢㕂䍁䅁䅚求䡁䅙党獂䝁䄸䅣穂䍁䅁兙畂䝁䅑䅉獂䝁䅕兙穂䝁䅕督杁䝁䄴兙あ䡁䅕杣桂䝁䅷䅉湂䝁䅅督杁䡁䅁兡睂䝁䅕䅢灂䝁䄴党穂䍁䅷䅉桂䝁䄴䅚杁䡁䅍䅤療䡁䅉兙湂䝁䅕䅉桂䝁䄴䅚杁䝁䅍睢瑂䡁䅁杣求䡁䅍督灂䝁䄸杢杁䝁䅙兙橂䝁䅫䅢灂䡁䅑兡求䡁䅍睏杁䝁䅅杢歂䍁䅁兡畂䡁䅙党穂䡁䅑督杁䝁䅫杢杁䡁䅉党畂䡁䅑兙獂䍁䅁䅡療䡁䅕督灂䝁䄴睚杁䡁䅁杣療䝁䅯党橂䡁䅑督杁䝁䅅杢歂䍁䅁杢療䝁䄴杣求䝁䅣兤獂䝁䅅䅤求䝁䅑䅉桂䡁䅍督求䡁䅑督獁䍁䅁兙穂䍁䅁睤求䝁䅷䅢杁䝁䅅督杁䡁䅁杣療䝁䅍兤祂䝁䅕督杁䝁䅕兣ㅂ䝁䅫䅣瑂䝁䅕杢あ䍁䅁杚療䡁䅉䅉あ䝁䅧党杁䝁䅍睢畂䡁䅍䅤祂䡁䅕睙あ䝁䅫睢畂䍁䅁睢浂䍁䅁杣求䝁䄴党㍂䝁䅅杙獂䝁䅕䅉湂䝁䅕杢求䡁䅉兙あ䝁䅫睢畂䍁䅁杚桂䝁䅍兡獂䝁䅫䅤灂䝁䅕督畁䍁䅁兓あ䍁䅁督求䡁䅉杤求䡁䅍䅉祂䝁䅕督灂䝁䅑党畂䡁䅑兡桂䝁䅷䅌杁䝁䅍睢瑂䝁䄰党祂䝁䅍兡桂䝁䅷䅌杁䝁䅅杢歂䍁䅁兡畂䝁䅑兤穂䡁䅑杣灂䝁䅅䅢杁䝁䅍兤穂䡁䅑睢瑂䝁䅕杣穂䍁䅁兡畂䍁䅁䅤潂䝁䅕䅉睂䝁䄸杣あ䝁䅫睢畂䡁䅍䅉療䝁䅙䅉䑂䝁䄸䅢療䡁䅉兙歂䝁䄸䅌杁䕁䄰兡橂䝁䅧兡湂䝁䅅杢獁䍁䅁兔灂䝁䄴杢求䡁䅍睢あ䝁䅅䅌杁䕁䄴党㍂䍁䅁兔求䡁䅧兡橂䝁䄸䅌杁䕁䄴睢祂䡁䅑䅡杁䕁䅑兙牂䝁䄸䅤桂䍁䅷䅉呂䝁䄸兤あ䝁䅧䅉䕂䝁䅅睡療䡁䅑兙獁䍁䅁䅖求䡁䅧兙穂䍁䅷䅉桂䝁䄴䅚杁䙁䅣兡穂䝁䅍睢畂䡁䅍兡畂䍁䄴䅉啂䝁䅧党杁䝁䅍睢瑂䡁䅁兙畂䡁䅫䅉㍂䝁䅅督杁䝁䅫杢橂䝁䄸杣睂䝁䄸杣桂䡁䅑党歂䍁䅁兡畂䍁䅁免㕁䑁䅁兏杁䝁䅅杢歂䍁䅁兡穂䍁䅁䅡求䝁䅅䅚硂䡁䅕兙祂䡁䅑党祂䝁䅕䅚杁䝁䅫杢杁䕁䄰兡畂䝁䄴党桂䡁䅁睢獂䝁䅫督獁䍁䅁兔灂䝁䄴杢求䡁䅍睢あ䝁䅅杌䅁䝁呍䅁㡂杄䅁䅗求䝁䄴睙療䡁䅉䅌杁䕁䅫杢橂䍁䄴䅌杁䝁䅅䅉橂䝁䅷兡畂䝁䅫睙桂䝁䅷䅉穂䡁䅑兙湂䝁䅕䅉楂䝁䅫睢睂䝁䅧兙祂䝁䄰兙橂䝁䅕兤あ䝁䅫睙桂䝁䅷䅉橂䝁䄸兢睂䝁䅅杢㕂䍁䅷䅉浂䝁䄸睙ㅂ䡁䅍党穂䍁䅁睢畂䍁䅁䅤潂䝁䅕䅉歂䝁䅫督橂䝁䄸杤求䡁䅉入杁䝁䅅杢歂䍁䅁䅚求䡁䅙党獂䝁䄸䅣瑂䝁䅕杢あ䍁䅁睢浂䍁䅁党畂䝁䅣兡畂䝁䅕党祂䝁䅕䅚杁䝁䄰睢畂䝁䄸睙獂䝁䄸杢桂䝁䅷䅉桂䝁䄴䅤灂䝁䅉睢歂䡁䅫䅉桂䝁䄴䅚杁䝁䅍入あ䝁䄸睡灂䝁䄴党杁䡁䅑䅡求䡁䅉兙睂䝁䅕兤あ䝁䅫睙穂䍁䅁䅤療䍁䅁䅤祂䝁䅕兙あ䍁䅁䅣桂䡁䅑兡求䝁䄴䅤穂䍁䅁睤灂䡁䅑䅡杁䝁䅍兙畂䝁䅍党祂䍁䅁兙畂䝁䅑䅉桂䡁䅕䅤療䝁䅫兢瑂䡁䅕杢求䍁䅁䅚灂䡁䅍党桂䡁䅍党穂䍁䄴䅉啂䝁䅧党杁䝁䅍睢瑂䡁䅁兙畂䡁䅫䅉睂䡁䅉睢㉂䝁䅫䅚求䡁䅍䅉呂䝁䄸䅤祂䝁䄸杤灂䝁䄰兙楂䍁䅁䅤潂䝁䅅䅤杁䡁䅑兙祂䝁䅣党あ䡁䅍䅉あ䝁䅧党杁䙁䅍兑卂䙁䅍兌䑂䝁䄸杖瑁䑁䅉䅉㉂䝁䅫杣ㅂ䡁䅍睏杁䙁䅕䅢あ䝁䄸兢灂䡁䅉兡穂䍁䅁杚療䡁䅉䅉あ䝁䅧党杁䡁䅑杣求䝁䅅䅤瑂䝁䅕杢あ䍁䅁睢浂䍁䅁䅣桂䡁䅑兡求䝁䄴䅤穂䍁䅁睤灂䡁䅑䅡杁䡁䅁兙祂䝁䄸䅥㕂䡁䅍兢桂䝁䅷䅉畂䝁䄸睙あ䡁䅕杣畂䝁䅅䅢杁䝁䅧党瑂䝁䄸睚獂䝁䄸杙灂䝁䄴兤祂䝁䅫兙杁䝁䅅杢歂䍁䅁兙あ䡁䅫䅣灂䝁䅍兙獂䍁䅁䅡求䝁䄰睢獂䡁䅫䅤灂䝁䅍䅉ㅂ䡁䅉党瑂䝁䅫睙杁䡁䅍入畂䝁䅑杣療䝁䄰党㝁䍁䅁兙畂䝁䅑䅉乂䝁䄸杢煂䡁䅕杤灂䍁䅁杚療䡁䅉䅉あ䝁䅧党杁䡁䅑杣求䝁䅅䅤瑂䝁䅕杢あ䍁䅁睢浂䍁䅁䅣桂䡁䅑兡求䝁䄴䅤穂䍁䅁睤灂䡁䅑䅡杁䡁䅉党獂䝁䅅䅣穂䝁䅕䅚杁䝁䄸杣杁䡁䅉党浂䡁䅉兙橂䡁䅑睢祂䡁䅫䅉歂䝁䅫杚浂䡁䅕督求䍁䅁䅢桂䡁䅉睚求䍁䅁村瑁䝁䅍党獂䝁䅷䅉獂䡁䅫兢睂䝁䅧睢瑂䝁䅅杌杁䕁䅫䅤杁䝁䅑党㉂䝁䅕䅢療䡁䅁督杁䙁䅁䅢桂䝁䄰睢あ䝁䅅兢桂䝁䅉䅌杁䝁䅅䅉楂䝁䅫督睂䝁䅕睙灂䝁䅙兡橂䍁䅁兙畂䡁䅑兡楂䝁䄸䅚㕂䍁䅷䅉㍂䝁䅧兡橂䝁䅧䅉灂䡁䅍䅉灂䝁䄴䅉兂䝁䅧兙穂䝁䅕䅉䩂䍁䅁睙獂䝁䅫杢灂䝁䅍兙獂䍁䅁䅤祂䝁䅫兙獂䍁䅁䅤療䍁䅁䅤祂䝁䅕兙あ䍁䅁杢療䝁䄴兌䥂䝁䄸䅚湂䝁䅳兡畂䍁䅁䅢㕂䝁䄰䅣潂䝁䄸兢桂䑁䅳䅉坂䡁䅕䅚桂䝁䅷兡瑂䝁䅅杙獁䍁䅁兙杁䝁䅉兡穂䡁䅁党橂䝁䅫杚灂䝁䅍䅉桂䝁䄴䅤灂䝁䅉睢歂䡁䅫䅌杁䡁䅣䅡灂䝁䅍䅡杁䝁䅫督杁䝁䅫杢杁䙁䅁䅡桂䡁䅍党杁䕁䅫兓杁䝁䅍䅢灂䝁䄴兡橂䝁䅅䅢杁䡁䅑杣灂䝁䅅䅢杁䡁䅑睢杁䡁䅑杣求䝁䅅䅤杁䝁䄰党あ䝁䅅督あ䝁䅅䅤灂䝁䅍䅉橂䝁䅅督あ䡁䅉兙あ䝁䅫睢畂䍁䄰杣求䡁䅍兡穂䡁䅑兙畂䡁䅑䅉睂䡁䅉睢穂䡁䅑兙あ䝁䅕䅉橂䝁䅅杢橂䝁䅕杣杁䝁䅅杢歂䍁䅁睢あ䝁䅧党祂䍁䅁督療䝁䅷兡歂䍁䅁䅤ㅂ䝁䄰睢祂䍁䅁䅤㕂䡁䅁党穂䍁䄴䅉啂䝁䅧党杁䝁䅍睢瑂䡁䅁兙畂䡁䅫䅉灂䡁䅍䅉桂䝁䅷督療䍁䅁䅚求䡁䅙党獂䝁䄸䅣灂䝁䄴睚杁䙁䅧兢䉂䝁䅉睍睁䑁䅙䅌杁䡁䅣䅡灂䝁䅍䅡杁䝁䅫督杁䝁䅫杢杁䙁䅁䅡桂䡁䅍党杁䕁䅫䅉橂䝁䅷兡畂䝁䅫睙桂䝁䅷䅉あ䡁䅉兡桂䝁䅷䅉あ䝁䄸䅉あ䡁䅉党桂䡁䅑䅉穂䝁䄸䅢灂䝁䅑䅉あ䡁䅕兢療䡁䅉督㝁䍁䅁䅗瑂䕁䅅杙硁䑁䅁䅎獁䍁䅁睤潂䝁䅫睙潂䍁䅁兡穂䍁䅁兡畂䍁䅁䅕潂䝁䅅督求䍁䅁兓䩂䍁䅁睙獂䝁䅫杢灂䝁䅍兙獂䍁䅁䅤祂䝁䅫兙獂䍁䅁䅤療䍁䅁䅤祂䝁䅕兙あ䍁䅁䅣桂䡁䅑兡求䝁䄴䅤穂䍁䅁睤灂䡁䅑䅡杁䡁䅍党獂䝁䅕睙あ䝁䅕䅚杁䡁䅍睢獂䝁䅫䅚杁䡁䅑兤瑂䝁䄸杣穂䑁䅳䅉奂䝁䄰兑楂䑁䅕李ぁ䍁䅁䅤潂䝁䅅䅤杁䝁䅫督杁䝁䅫杢杁䙁䅁䅡桂䡁䅍党杁䕁䅫兙杁䝁䅍䅢灂䝁䄴兡橂䝁䅅䅢杁䡁䅑杣灂䝁䅅䅢杁䡁䅑睢杁䡁䅑杣求䝁䅅䅤杁䝁䅅兤あ䝁䄸兡瑂䝁䄰兤畂䝁䅕䅉歂䝁䅫督求䝁䅅督求䡁䅍睏杁䕁䅅兔䡂䍁䅁兎睁䑁䅫䅌杁䡁䅣䅡灂䝁䅍䅡杁䝁䅫督杁䝁䅫杢杁䙁䅁䅡桂䡁䅍党杁䕁䅫䅉橂䝁䅷兡畂䝁䅫睙桂䝁䅷䅉あ䡁䅉兡桂䝁䅷䅉あ䝁䄸䅉あ䡁䅉党桂䡁䅑䅉睂䡁䅉睢穂䡁䅑兙あ䝁䅕䅉橂䝁䅅杢橂䝁䅕杣㝁䍁䅁䅗瑂䕁䅅杙㑁䑁䅅兏杁䝁䅙睢祂䍁䅁䅣桂䡁䅑兡求䝁䄴䅤穂䍁䅁睤灂䡁䅑䅡杁䡁䅉党畂䝁䅅䅢杁䝁䅍党獂䝁䅷䅉橂䝁䅅杣橂䝁䅫杢療䝁䄰兙㝁䍁䅁䅗瑂䕁䅅杙ㅁ䑁䅑免杁䝁䅙睢祂䍁䅁䅤潂䝁䅕䅉あ䡁䅉党桂䡁䅑兢求䝁䄴䅤杁䝁䄸杚杁䝁䄸杤桂䡁䅉兡桂䝁䄴䅉橂䝁䅅杢橂䝁䅕杣㝁䍁䅁兙畂䝁䅑䅉奂䝁䄰兑楂䑁䅙李祁䍁䅁睤潂䝁䅫睙潂䍁䅁兡穂䍁䅁兡畂䍁䅁䅕潂䝁䅅督求䍁䅁兓杁䝁䅍䅢灂䝁䄴兡橂䝁䅅䅢杁䡁䅑杣灂䝁䅅䅢杁䡁䅑睢杁䡁䅑杣求䝁䅅䅤杁䡁䅁兙あ䝁䅫党畂䡁䅑督杁䡁䅣兡あ䝁䅧䅉穂䝁䄸䅢灂䝁䅑䅉あ䡁䅕兢療䡁䅉督畁䍁䅁兓畂䍁䅁兙歂䝁䅑兡あ䝁䅫睢畂䍁䅷䅉あ䝁䅧党杁䝁䅍睢瑂䡁䅁兙畂䡁䅫䅉歂䝁䅕杤求䝁䅷睢睂䡁䅍䅉坂䕁䅫杕瑁䑁䅍䅎穁䑁䅑䅌杁䡁䅣䅡灂䝁䅍䅡杁䝁䅫督杁䝁䅫杢杁䙁䅁䅡桂䡁䅍党杁䕁䅫兓杁䝁䅍䅢灂䝁䄴兡橂䝁䅅䅢杁䡁䅑杣灂䝁䅅䅢杁䝁䅙睢祂䍁䅁䅣桂䡁䅑兡求䝁䄴䅤穂䍁䅁睤灂䡁䅑䅡杁䝁䅧党睂䝁䅅䅤灂䡁䅑兡穂䍁䅁村杁䡁䅙兡祂䡁䅕督杁䝁䅫杢浂䝁䅕睙あ䝁䅫睢畂䑁䅳䅉桂䝁䄴䅚杁䙁䅙兓卂䍁䄰杍ぁ䑁䅧杍杁䡁䅑䅡桂䡁䅑䅉灂䡁䅍䅉灂䝁䄴䅉兂䝁䅧兙穂䝁䅕䅉祁䍁䅁睙獂䝁䅫杢灂䝁䅍兙獂䍁䅁䅤祂䝁䅫兙獂䍁䅁䅤療䍁䅁䅤祂䝁䅅䅤杁䝁䅧党睂䝁䅅䅤灂䡁䅑兡穂䍁䅁村杁䡁䅙兡祂䡁䅕督畁䍁䅁䅖潂䝁䅕䅉橂䝁䄸兢睂䝁䅅杢㕂䍁䅁䅚求䡁䅙党獂䝁䄸䅣穂䍁䅁兑䩂䕁䄰兙楂䑁䅣免㕁䑁䅕䅉あ䝁䄸䅉祂䝁䅕䅚ㅂ䝁䅍党杁䝁䅉䅢療䝁䄸䅚杁䡁䅍党祂䡁䅕兢杁䝁䅷党㉂䝁䅕䅢穂䍁䅁睢浂䍁䅁兓湂䕁䅕䅉あ䝁䅧兙あ䍁䅁兢求䝁䅑兡桂䡁䅑党穂䍁䅁兙獂䝁䅷党祂䝁䅣兡橂䍁䅁杣求䡁䅍䅣療䝁䄴督求䡁䅍䅉桂䝁䄴䅚杁䝁䅅䅢獂䝁䅕杣湂䝁䅫睙杁䝁䅑兡穂䝁䅕兙穂䝁䅕睏杁䕁䄸杙求䡁䅧党獂䝁䅫兢桂䝁䅉䅉あ䝁䄸䅉あ䡁䅉党桂䡁䅑䅉桂䡁䅕䅤療䝁䅫兢瑂䡁䅕杢求䍁䅁䅚灂䡁䅍党桂䡁䅍党㝁䍁䅁兙畂䝁䅑䅉奂䡁䅁杣療䑁䅅兎㕁䑁䅕䅉あ䝁䄸䅉あ䡁䅉党桂䡁䅑䅉睂䝁䅅䅤灂䝁䅕杢あ䡁䅍䅉㍂䝁䅫䅤潂䍁䅁兑獂䡁䅯䅡求䝁䅫兢求䡁䅉升穂䍁䅁䅚灂䡁䅍党桂䡁䅍党獁䍁䅁兙畂䝁䅑䅉歂䝁䅕䅣祂䝁䅕督穂䝁䅫睢畂䍁䄴䅉䩂䡁䅑䅉潂䝁䅅督杁䝁䅅䅉獂䝁䅫睙求䝁䄴督求䍁䅁兙湂䡁䅉党求䝁䄰党畂䡁䅑䅉㍂䝁䅫䅤潂䍁䅁睑桂䡁䅉兡穂䍁䅁䅔灂䝁䅙党杁䙁䅍睙灂䝁䅕杢橂䝁䅕督畁䍁䅁䅗求䝁䄴睙療䡁䅉䅌杁䕁䅫杢橂䍁䄴䅉㍂䝁䅅督杁䝁䅫杢橂䝁䄸杣睂䝁䄸杣桂䡁䅑党歂䍁䅁兡畂䍁䅁免㕁䑁䅫睎杁䝁䅅杢歂䍁䅁兡穂䍁䅁䅡求䝁䅅䅚硂䡁䅕兙祂䡁䅑党祂䝁䅕䅚杁䝁䅫杢杁䙁䅁兙穂䝁䅅䅚求䝁䄴兙獁䍁䅁睑桂䝁䅷兡浂䝁䄸杣畂䝁䅫兙畁䅁䅁創䅙䕁䕑䅁奂䝁䅕杢灂䝁䅅䅉䥂䝁䄸䅤求䝁䅷督杁䍁䅙䅉卂䝁䅕督療䡁䅉䅤穂䍁䅷䅉䩂䝁䄴睙畁䍁䅁兡穂䍁䅁兙杁䡁䅍党獂䝁䅙兌桂䝁䅑杤灂䡁䅍党歂䍁䅁兙畂䝁䅑䅉穂䝁䅕䅢浂䍁䄰兙歂䝁䄰兡畂䝁䅫督あ䝁䅕杣求䝁䅑䅉卂䕁䅕兓啂䍁䅁䅤潂䝁䅅䅤杁䝁䅫杢㉂䝁䅕督あ䡁䅍䅉灂䝁䄴䅉ㅂ䝁䄴兡硂䡁䅕党獂䡁䅫䅉睂䝁䄸督灂䡁䅑兡療䝁䄴党歂䍁䅁䅢ㅂ䡁䅧兤祂䡁䅫䅉桂䝁䄴䅚杁䡁䅕䅣睂䝁䅕杣杁䡁䅕䅣穂䝁䅍兙獂䝁䅕䅉潂䝁䄸䅤求䝁䅷督杁䝁䅅杢歂䍁䅁杣求䡁䅍睢祂䡁䅑督杁䡁䅣兡あ䝁䅧䅉桂䍁䅁杚療䝁䅍兤穂䍁䅁睢畂䍁䅁䅤潂䝁䅕䅉あ䝁䄸䅣杁䑁䅉兎杁䝁䅷睢歂䝁䅣兡畂䝁䅣䅉瑂䝁䅅杣牂䝁䅕䅤穂䍁䅁兙穂䍁䅁睤求䝁䅷䅢杁䝁䅅督杁䝁䅳党㕂䍁䅁䅢求䝁䅫督ㅂ䡁䅉党杁䝁䅑党穂䡁䅑兡畂䝁䅅䅤灂䝁䄸杢穂䍁䅁兡畂䍁䅁䅤潂䝁䅕䅉噂䝁䄴兡あ䝁䅕䅚杁䙁䅍䅤桂䡁䅑党穂䍁䄴䅉啂䝁䅧党杁䕁䅍睢瑂䡁䅁兙畂䡁䅫䅉療䡁䅣杢穂䍁䅁睍祁䍁䅁䅡療䡁䅑党獂䡁䅍䅉桂䝁䄴䅚杁䡁䅉党穂䝁䄸杣あ䡁䅍䅉橂䝁䄸兢睂䡁䅉兡穂䝁䅫杢湂䍁䅁兏獁䑁䅕免硁䍁䅁杣療䝁䄸兢穂䍁䅁兙橂䡁䅉睢穂䡁䅍䅉硁䑁䅑䅉穂䡁䅑兙あ䝁䅕督畁䍁䅁䅗求䝁䄴兡桂䍁䅣督杁䝁䅧睢あ䝁䅕䅢穂䍁䅁兙祂䝁䅕䅉灂䝁䄴䅉あ䝁䅧党杁䝁䅷兤㑂䡁䅕杣㕂䍁䅁兙畂䝁䅑䅉ㅂ䡁䅁䅣求䡁䅉䅉ㅂ䡁䅁督橂䝁䅅䅢求䍁䅁督求䝁䅣兢求䝁䄴䅤穂䍁䅷䅉桂䝁䄴䅚杁䝁䅅杣求䍁䅁睢睂䝁䅕杣桂䡁䅑党歂䍁䅁兙畂䝁䅑睌療䡁䅉䅉獂䝁䅫睙求䝁䄴督求䝁䅑䅉楂䡁䅫䅉灂䝁䄴䅚ㅂ䡁䅍䅤祂䡁䅫䅉獂䝁䅕兙歂䝁䅕杣穂䍁䅁督ㅂ䝁䅍䅡杁䝁䅅督杁䕁䄰兙祂䡁䅉兡療䡁䅑䅤獁䍁䅁䅓㕂䝁䅅䅤あ䍁䅷䅉䱂䝁䅫兢睂䡁䅑睢畂䍁䅷䅉䝂䝁䅅兡祂䝁䄰睢畂䡁䅑䅌杁䕁䅷睢求䡁䅣督獁䍁䅁䅓灂䝁䅷䅤療䝁䄴䅌杁䙁䅑䅡求䍁䅁睓求䡁䅍督獂䝁䅕杣杁䕁䅍睢獂䝁䅷党橂䡁䅑兡療䝁䄴䅌杁䝁䅅杢歂䍁䅁䅒桂䡁䅙兡歂䡁䅍睢畂䍁䄴䅁䥂䅇䅁䄱䄴䙁䅧党祂䝁䄸䅥杁䕁䅧睢獂䝁䅑兡畂䝁䅣督杁䕁䅍睢祂䡁䅁睢祂䝁䅅䅤灂䝁䄸杢獁䍁䅁䅤療䝁䅣党あ䝁䅧党祂䍁䅁睤灂䡁䅑䅡杁䝁䅫䅤穂䍁䅁督ㅂ䝁䅉督灂䝁䅑兡桂䡁䅉兡求䡁䅍䅌杁䝁䄸䅣求䡁䅉兙あ䝁䅕督杁䝁䅅督杁䝁䅅䅉㍂䝁䄸杣牂䡁䅁䅢桂䝁䅍党杁䡁䅑党橂䝁䅧杢療䝁䅷睢湂䡁䅫䅉橂䝁䄸兢睂䝁䅅杢㕂䍁䅁䅤潂䝁䅅䅤杁䝁䅫杢あ䝁䅕睚祂䝁䅅䅤求䡁䅍䅉潂䝁䅅杣歂䡁䅣兙祂䝁䅕䅌杁䡁䅍党祂䡁䅙兡橂䝁䅕督獁䍁䅁兙畂䝁䅑䅉穂䝁䄸杚あ䡁䅣兙祂䝁䅕䅉浂䝁䄸杣杁䝁䅕杢あ䝁䅕杣睂䡁䅉兡穂䝁䅕督杁䝁䅫杢杁䡁䅑䅡求䍁䅁兑瑂䝁䅕杣灂䝁䅍兙穂䍁䅷䅉䙂䡁䅕杣療䡁䅁党獁䍁䅁䅤潂䝁䅕䅉乂䝁䅫䅚歂䝁䅷党杁䕁䅕兙穂䡁䅑䅌杁䕁䅅杚祂䝁䅫睙桂䍁䅷䅉䩂䝁䄴䅚灂䝁䅅䅌杁䝁䅅杢歂䍁䅁兡畂䡁䅑党祂䝁䄴兙あ䝁䅫睢畂䝁䅅䅢獂䡁䅫杌杁䙁䅑䅡求䍁䅁睙療䝁䄰䅣桂䝁䄴入杁䝁䄸䅣求䡁䅉兙あ䝁䅕督杁䡁䅑䅡祂䝁䄸兤湂䝁䅧䅉あ䡁䅣睢杁䡁䅍党湂䝁䄰党畂䡁䅑督獁䍁䅁䅕祂䝁䅫杢あ䍁䅁兙畂䝁䅑䅉偂䡁䅑䅡求䡁䅉睏杁䝁䅅杢歂䍁䅁杒䩂䙁䅑䅖䵂䕁䅕杌杁䙁䅑䅡求䍁䅁䅕祂䝁䅫杢あ䍁䅁兙畂䝁䅑䅉偂䡁䅑䅡求䡁䅉䅉穂䝁䅕睚瑂䝁䅕杢あ䍁䅁䅚求䡁䅍兡湂䝁䄴督獁䍁䅁䅚求䡁䅙党獂䝁䄸䅣穂䍁䅷䅉桂䝁䄴䅚杁䡁䅍党獂䝁䅷督杁䝁䅑睢橂䡁䅕兢求䝁䄴䅤杁䡁䅍入穂䡁䅑党瑂䡁䅍䅌杁䡁䅍睢獂䡁䅕䅤灂䝁䄸杢穂䍁䅷䅉桂䝁䄴䅚杁䡁䅍党祂䡁䅙兡橂䝁䅕督㝁䍁䅁兙畂䝁䅑䅉䩂䙁䅑䅉桂䝁䄴䅚杁䡁䅍睢浂䡁䅑睤桂䡁䅉党杁䡁䅁杣療䝁䅑兤橂䡁䅑督杁䝁䅅杢歂䍁䅁督求䡁䅉杤灂䝁䅍党穂䍁䄴䅉啂䝁䅧党杁䕁䅙兓啂䙁䅑䅔䙂䍁䅁督求䝁䅣兢求䝁䄴䅤杁䝁䄸杚浂䝁䅕杣穂䍁䅁杚灂䝁䄴兙畂䝁䅍兡畂䝁䅣䅉穂䝁䄸䅢ㅂ䡁䅑兡療䝁䄴督杁䝁䅙睢祂䍁䅁䅚灂䡁䅉党橂䡁䅑䅉橂䝁䅧兙畂䝁䄴党獂䍁䅁睙ㅂ䡁䅍䅤療䝁䄰党祂䍁䅁䅣ㅂ䡁䅉睙潂䝁䅅督求䡁䅍睏杁䝁䅅杢歂䍁䅁䅢求䝁䅅督求䍁䅁杚灂䝁䄴兙畂䝁䅍兡畂䝁䅣䅉あ䝁䄸䅉求䝁䄴䅚瑁䡁䅕督求䡁䅉督畁䍁䅁兓あ䍁䅁兙獂䡁䅍睢杁䝁䄸杚浂䝁䅕杣穂䍁䅁睤療䡁䅉睡睂䝁䅷兙橂䝁䅕䅉穂䝁䄸䅢ㅂ䡁䅑兡療䝁䄴督杁䝁䅍睢瑂䡁䅁杣灂䡁䅍兡畂䝁䅣䅉歂䝁䅕督牂䡁䅑睢睂䍁䅁兢療䝁䄴睢橂䝁䅧杣療䝁䄰党獁䍁䅁睙療䝁䅷睢祂䍁䅷䅉桂䝁䄴䅚杁䝁䄰兤獂䡁䅑兡浂䡁䅕杢橂䡁䅑兡療䝁䄴䅉睂䡁䅉兡畂䡁䅑党祂䡁䅍䅌杁䝁䅅杢歂䍁䅁睑療䝁䄴杢求䝁䅍䅤䱂䝁䅕入杁䡁䅍睢浂䡁䅑睤桂䡁䅉党㝁䍁䅁䅚灂䝁䅣兡あ䝁䅅䅢杁䡁䅁杣灂䝁䄴䅤灂䝁䄴睚杁䡁䅁杣求䡁䅍督求䡁䅍䅉桂䝁䄴䅚杁䝁䅷兡湂䝁䅧䅤杁䡁䅁杣療䝁䅑兤橂䡁䅑兡療䝁䄴䅉歂䝁䅕杤灂䝁䅍党穂䑁䅳䅉桂䝁䄴䅚杁䝁䅑兡湂䝁䅫䅤桂䝁䅷䅉穂䝁䅕杣㉂䝁䅫睙求䡁䅍䅉あ䝁䅧兙あ䍁䅁督ㅂ䡁䅁䅣療䡁䅉䅤杁䡁䅣睢祂䝁䅳杚獂䝁䄸睤杁䝁䅅兤あ䝁䄸兢桂䡁䅑兡療䝁䄴䅌杁䡁䅁党祂䡁䅍睢畂䝁䅅䅢灂䡁䅯兙あ䝁䅫睢畂䍁䅁兙畂䝁䅑䅉橂䝁䄸兢瑂䡁䅕杢灂䝁䅍兙あ䝁䅫睢畂䍁䅁督療䝁䅙䅤㍂䝁䅅杣求䍁䅷䅉橂䝁䄸杢あ䝁䅕杢あ䍁䅁兢桂䝁䄴兙湂䝁䅕兢求䝁䄴䅤杁䡁䅍睢獂䡁䅕䅤灂䝁䄸杢穂䍁䅷䅉桂䝁䄴䅚杁䝁䅑兡湂䝁䅫䅤灂䡁䅯兙あ䝁䅫睢畂䍁䅁督求䡁䅉杤灂䝁䅍党穂䍁䄴䅉䩂䝁䄴䅉桂䝁䅑䅚灂䡁䅑兡療䝁䄴䅌杁䡁䅑䅡求䍁䅁睙療䝁䄰䅣桂䝁䄴入杁䡁䅁杣療䡁䅙兡歂䝁䅕督杁䝁䅣杣桂䡁䅁䅡灂䝁䅍䅉橂䝁䄸兢瑂䡁䅕杢灂䝁䅍兙あ䝁䅫睢畂䡁䅍䅌杁䝁䅫杢瑁䡁䅁䅢桂䝁䄴䅤獁䍁䅁兙畂䝁䅑䅉睂䡁䅉睢歂䡁䅕睙あ䝁䅫睢畂䍁䅁督療䝁䅷兤あ䝁䅫睢畂䡁䅍睏杁䕁䅙杣求䝁䅕杒獂䝁䄸睤獁䍁䅁兙杁䡁䅍睢浂䡁䅑睤桂䡁䅉党杁䡁䅍睢獂䡁䅕䅤灂䝁䄸杢穂䍁䅁杚療䡁䅉䅉あ䝁䅧党杁䝁䅅兤あ䝁䄸兢桂䡁䅑兡療䝁䄴䅉桂䝁䄴䅚杁䝁䅫杢あ䝁䅕睚祂䝁䅅䅤灂䝁䄸杢杁䝁䄸杚杁䡁䅁杣療䝁䅍党穂䡁䅍兡畂䝁䅣䅉療䝁䅙䅉睂䡁䅉兡畂䡁䅑䅉煂䝁䄸杙杁䝁䅍睢瑂䡁䅁杣灂䡁䅍兡畂䝁䅣䅉浂䝁䅫䅢求䍁䅁䅣祂䝁䅕䅣桂䡁䅉兙あ䝁䅫睢畂䍁䅷䅉浂䝁䅫杢桂䝁䅷䅉睂䡁䅉睢歂䡁䅕睙あ䝁䅫睢畂䍁䅷䅉桂䝁䄴䅚杁䝁䅕䅢求䝁䅍䅤祂䝁䄸杢灂䝁䅍䅉睂䡁䅕杙獂䝁䅫督潂䝁䅫杢湂䑁䅳䅉桂䝁䄴䅚杁䕁䅫䅖杁䡁䅍党祂䡁䅙兡橂䝁䅕督獁䍁䅁党畂䝁䅑䅉ㅂ䡁䅍党祂䍁䅁睙療䝁䄰䅣ㅂ䡁䅑兡畂䝁䅣䅉歂䝁䅕杤灂䝁䅍党穂䍁䅷䅉畂䝁䅕䅤㍂䝁䄸杣牂䍁䅁兡畂䝁䅙杣桂䡁䅍䅤祂䡁䅕睙あ䡁䅕杣求䍁䅷䅉桂䝁䄴䅚杁䝁䅍睢瑂䝁䄰兤畂䝁䅫睙桂䡁䅑兡療䝁䄴督杁䡁䅑党橂䝁䅧杢療䝁䅷睢湂䡁䅫䅌杁䝁䅅督杁䡁䅣党獂䝁䅷䅉桂䡁䅍䅉あ䝁䅕睙潂䝁䄴睢獂䝁䄸睚㕂䍁䅁䅣祂䝁䄸䅚ㅂ䝁䅍䅤杁䡁䅍兤睂䡁䅁睢祂䡁䅑䅌杁䡁䅁杣療䝁䅙党穂䡁䅍兡療䝁䄴兙獂䍁䅁党畂䝁䅣兡畂䝁䅕党祂䝁䅫杢湂䍁䅷䅉桂䝁䄴䅚杁䝁䅍睢瑂䝁䄰党祂䝁䅍兡桂䝁䅷䅉祂䝁䄸杙療䡁䅑兡橂䍁䅁䅣祂䝁䄸睙求䡁䅍督杁䝁䅅兤あ䝁䄸兢桂䡁䅑兡療䝁䄴杌杁䕁䅙兤祂䡁䅑䅡求䡁䅉䅌杁䝁䅫䅤杁䡁䅍党獂䝁䅷督杁䡁䅁兙睂䝁䅕杣杁䡁䅁杣療䝁䅑兤橂䡁䅑督杁䝁䅅杢歂䍁䅁督あ䝁䅅杢歂䝁䅅䅢療䝁䄴党杁䡁䅍睢浂䡁䅑睤桂䡁䅉党獁䍁䅁督ㅂ䝁䅍䅡杁䝁䅅督杁䕁䅍兙祂䝁䅕兑卂䍁䅷䅉䕂䝁䄸睙ㅂ䙁䅍䅡桂䡁䅉党獁䍁䅁兙畂䝁䅑䅉奂䕁䄰䅕灂䝁䅕睏杁䝁䅅杢歂䍁䅁兡畂䡁䅙党穂䡁䅑督杁䝁䅫杢杁䡁䅍䅤桂䡁䅉䅤ㅂ䡁䅁督畁䍁䅁䅖潂䝁䅕䅉橂䝁䄸兢睂䝁䅅杢㕂䍁䅁督求䝁䅷䅢穂䍁䅁兡あ䡁䅍䅉睂䡁䅉睢歂䡁䅕睙あ䡁䅍䅉あ䝁䅧杣療䡁䅕睚潂䍁䅁兡あ䡁䅍䅉歂䝁䅫杣求䝁䅍䅤杁䡁䅍兙獂䝁䅕督杁䝁䅙睢祂䝁䅍党獁䍁䅁䅚灂䡁䅍䅤祂䝁䅫杙ㅂ䡁䅑睢祂䡁䅍䅌杁䝁䅫杢歂䝁䅕䅣求䝁䄴䅚求䝁䄴䅤杁䝁䅅睚求䝁䄴䅤穂䍁䅷䅉歂䝁䅕兙獂䝁䅕杣穂䍁䅷䅉㉂䝁䅅䅢ㅂ䝁䅕兌桂䝁䅑䅚求䝁䅑䅉祂䝁䅕督求䝁䅷䅢求䡁䅉督獁䍁䅁督㕂䡁䅍䅤求䝁䄰督杁䝁䅫杢あ䝁䅕睚祂䝁䅅䅤療䡁䅉督獁䍁䅁兙畂䝁䅑䅉求䍁䄰睙療䝁䄰兢求䡁䅉睙求䍁䅁兢桂䡁䅉睡求䡁䅑䅣獂䝁䅅睙求䡁䅍杌杁䙁䅑䅡求䍁䅁睙療䝁䄰䅣桂䝁䄴入杁䡁䅣兙穂䍁䅁杚療䡁䅉兢求䡁䅉䅢㕂䍁䅁睡畂䝁䄸睤畂䍁䅁兙穂䍁䅁䅗求䡁䅉睢㑂䍁䅁睑療䡁䅉䅣療䡁䅉兙あ䝁䅫睢畂䍁䅁兙畂䝁䅑䅉橂䝁䅧兙畂䝁䅣党歂䍁䅁兡あ䡁䅍䅉畂䝁䅅兢求䍁䅁䅤療䍁䅁䅗求䡁䅉睢㑂䍁䅁䅓療䝁䅷䅚灂䝁䄴睚穂䍁䅁睑療䡁䅉䅣療䡁䅉兙あ䝁䅫睢畂䍁䅁兡畂䍁䅁兑ㅂ䝁䅣兤穂䡁䅑䅉祁䑁䅁免㕁䍁䄴䅉奂䝁䅕杣療䡁䅧䅉䥂䝁䄸䅢歂䝁䅫杢湂䡁䅍䅉䑂䝁䄸杣睂䝁䄸杣桂䡁䅑兡療䝁䄴䅉㍂䝁䅅督杁䝁䅙睢ㅂ䝁䄴䅚求䝁䅑䅉灂䝁䄴䅉硁䑁䅫䅍穁䍁䅁兙畂䝁䅑䅉灂䡁䅍䅉潂䝁䅕兙歂䡁䅅兤桂䡁䅉䅤求䡁䅉党歂䍁䅁兡畂䍁䅁杔療䡁䅉睤桂䝁䅷睡獁䍁䅁睑療䝁䄴杢求䝁䅍䅤灂䝁䅍兤あ䍁䄴䅁䙃兆䅁杆䄸䙁䅧入獂䝁䅕兢杁䕁䅫杢橂䍁䄴䅌杁䡁䅑睢湂䝁䅕䅤潂䝁䅕杣杁䡁䅣兡あ䝁䅧䅉灂䡁䅑督杁䡁䅍兤楂䡁䅍兡歂䝁䅫兙祂䝁䅫党穂䍁䅷䅉求䝁䄴睚桂䝁䅣党穂䍁䅁兡畂䍁䅁䅤潂䝁䅕䅉歂䝁䅕督灂䝁䅣杢獁䍁䅁兢桂䝁䄴兤浂䝁䅅睙あ䡁䅕杣求䍁䅷䅉桂䝁䄴䅚杁䡁䅍党祂䡁䅙兡橂䝁䅫杢湂䍁䅁睢浂䍁䅁党畂䝁䅣兡畂䝁䅕党祂䝁䅕䅚杁䡁䅁杣療䝁䅑兤橂䡁䅑督杁䝁䅅杢歂䍁䅁督療䝁䅷兤あ䝁䅫睢畂䡁䅍䅉㍂䝁䄸杣獂䝁䅑睤灂䝁䅑党畁䍁䅁兓あ䍁䅁睢睂䝁䅕杣桂䡁䅑党穂䍁䅁䅤潂䡁䅉睢ㅂ䝁䅣䅡杁䝁䅙睢ㅂ䡁䅉䅉穂䝁䅕睚瑂䝁䅕杢あ䡁䅍杏杁䙁䅣兙あ䝁䅕杣杁䕁䅫杢浂䡁䅉兙穂䡁䅑杣ㅂ䝁䅍䅤ㅂ䡁䅉党獁䍁䅁兑睂䡁䅁䅢灂䝁䅕䅚杁䙁䅣兙あ䝁䅕杣獁䍁䅁兔求䝁䅅督ㅂ䡁䅉党瑂䝁䅕杢あ䍁䅁杊杁䕁䅍睢畂䡁䅑杣療䝁䅷䅉呂䝁䄸䅢ㅂ䡁䅑兡療䝁䄴督獁䍁䅁兙畂䝁䅑䅉䩂䝁䄴䅤求䝁䅣杣桂䡁䅑党歂䍁䅁睕療䝁䅷兤あ䝁䅫睢畂䡁䅍䅉桂䝁䄴䅚杁䙁䅍党祂䡁䅙兡橂䝁䅕督畁䍁䅁䅖潂䝁䅕䅉塂䝁䅅䅤求䡁䅉䅉䩂䝁䄴杚祂䝁䅅督あ䡁䅉兤橂䡁䅑兤祂䝁䅕䅉穂䝁䅕睚瑂䝁䅕杢あ䍁䅁睢浂䝁䅙党祂䡁䅍䅉睂䡁䅉睢歂䡁䅕睙あ䡁䅍䅌杁䝁䅫杢橂䝁䅷兤歂䝁䅫杢湂䍁䅁睤桂䡁䅑党祂䍁䅷䅉穂䡁䅑睢祂䝁䄰䅉㍂䝁䅅䅤求䡁䅉䅌杁䝁䅅杢歂䍁䅁睤桂䡁䅍䅤求䡁䅣兙あ䝁䅕杣杁䡁䅁兤瑂䡁䅁督㝁䍁䅁睙療䝁䄴䅤祂䝁䄸䅢穂䍁䅁兙畂䝁䅑䅉穂䡁䅫督あ䝁䅕兢穂䑁䅳䅉浂䝁䅫䅢あ䡁䅉兙あ䝁䅫睢畂䍁䅷䅉歂䝁䅫督灂䝁䄴杚求䝁䅍䅤灂䝁䄸杢獁䍁䅁兙畂䝁䅑䅉楂䝁䅫睢獂䝁䄸睚灂䝁䅍兙獂䍁䅁䅤祂䝁䅕兙あ䝁䄰党畂䡁䅑䅉求䡁䅅兤灂䡁䅁兢求䝁䄴䅤㝁䍁䅁兙畂䝁䅑䅉瑂䝁䄸杙灂䝁䅷党杁䝁䅑党㍂䝁䅅䅤求䡁䅉兡畂䝁䅣䅉求䡁䅅兤灂䡁䅁兢求䝁䄴䅤杁䝁䅅杢歂䍁䅁杣求䝁䄴䅤桂䝁䅷䅉穂䝁䅕杣㉂䝁䅫睙求䡁䅍䅉ㅂ䝁䄴䅚求䡁䅉䅉あ䝁䅧党杁䕁䅅䅒䩂䍁䅷䅉䝂䝁䅷入湂䡁䅑䅌杁䕁䅣睢歂䡁䅣兡畂䍁䅷䅉呂䝁䅅杢灂䡁䅑兙灂䡁䅉党獁䍁䅁兔桂䝁䅣杢求䡁䅑睢獁䍁䅁杔求䡁䅁䅤ㅂ䝁䄴党杁䕁䅉党畂䡁䅍睢畂䍁䅷䅉䩂䝁䄸杢睂䡁䅕杣求䍁䅷䅉䵂䝁䅕睢睂䝁䄸䅢歂䍁䅷䅉塂䝁䅕䅚求䝁䅍睢獁䍁䅁兙畂䝁䅑䅉奂䡁䅫䅢求䝁䄰䅉坂䡁䅕党杁䝁䅉杣桂䝁䄴䅚穂䍁䄴䅉啂䝁䅧党杁䕁䅅䅣睂䝁䅷兡求䝁䅑䅉塂䝁䅅䅤求䡁䅉䅉穂䝁䅕睚瑂䝁䅕杢あ䍁䅁䅣祂䝁䄸杤灂䝁䅑党穂䍁䅁䅣ㅂ䝁䄰䅣穂䍁䅷䅉㉂䝁䅅䅢㉂䝁䅕督獁䍁䅁䅡求䝁䅅䅤杁䝁䅕䅥橂䝁䅧兙畂䝁䅣党祂䡁䅍䅌杁䝁䅍睢畂䡁䅑杣療䝁䅷督獁䍁䅁兙畂䝁䅑䅉歂䝁䅫督睂䝁䅕杢穂䝁䅫杢湂䍁䅁党硂䡁䅕兡睂䝁䄰党畂䡁䅑䅉穂䡁䅫督あ䝁䅕兢穂䍁䅁兤畂䝁䅑党祂䍁䅁䅤潂䝁䅕䅉䡂䝁䄸兤獂䝁䅑督杁䙁䅣兙あ䝁䅕杣杁䙁䅑党橂䝁䅧杢療䝁䅷睢湂䡁䅫䅌杁䕁䅉党獂䝁䅷䅉流䍁䅁睒療䡁䅍督求䡁䅑䅤獁䍁䅁兑瑁䕁䅍䅉䝂䝁䅫杣求䍁䅁䅕ㅂ䝁䄰䅣獁䍁䅁睕あ䝁䅅杢歂䝁䅅杣歂䍁䅁䅗橂䝁䅧兙畂䝁䅣党獁䍁䅁䅔療䡁䅣兙祂䝁䅅䅌杁䕁䅯兙楂䡁䅍睙療䍁䅷䅉奂䡁䅫䅢求䝁䄰䅉坂䡁䅕党獁䍁䅁兙畂䝁䅑䅉䝂䝁䅷睢煂䝁䅕䅤杁䝁䅉杣桂䝁䄴䅚穂䍁䄴䅉啂䝁䅧党杁䕁䄰党桂䡁䅍兤祂䝁䅕兢求䝁䄴䅤杁䍁䅙䅉䑂䝁䄸杢あ䡁䅉睢獂䍁䅁睕療䝁䅷兤あ䝁䅫睢畂䡁䅍䅉穂䝁䅕睚瑂䝁䅕杢あ䍁䅁睢浂䝁䅙党祂䡁䅍䅉穂䝁䄰兙祂䡁䅑䅉瑂䝁䅕䅤求䡁䅉督獁䍁䅁杢求䡁䅑睤療䡁䅉睡求䝁䅑䅉橂䝁䄸兢瑂䡁䅕杢灂䝁䅍兙あ䝁䅫睢畂䍁䅁䅚求䡁䅙兡橂䝁䅕督獁䍁䅁䅚桂䡁䅑兙杁䝁䅅杢桂䝁䅷入あ䝁䅫睙穂䍁䅷䅉あ䝁䅕督あ䍁䅁党硂䡁䅕兡睂䝁䄰党畂䡁䅑䅌杁䝁䅍睢畂䡁䅑杣療䝁䅷督獁䍁䅁督求䝁䄴督療䡁䅉䅉歂䝁䅕杤灂䝁䅍党穂䍁䅷䅉穂䝁䄸杚あ䡁䅣兙祂䝁䅕䅉桂䝁䄴䅚杁䝁䄰兙畂䝁䅅睚求䝁䅑䅉穂䝁䅕杣㉂䝁䅫睙求䡁䅍䅌杁䝁䅅杢歂䍁䅁睙祂䝁䅫䅤灂䝁䅍兙獂䍁䅁兡畂䝁䅙杣桂䡁䅍䅤祂䡁䅕睙あ䡁䅕杣求䍁䅁督求䡁䅉杤灂䝁䅍党穂䑁䅳䅉桂䝁䄴䅚杁䡁䅍睢浂䡁䅑睤桂䡁䅉党杁䝁䅅杢歂䍁䅁督求䡁䅉杤灂䝁䅍党穂䍁䅷䅉灂䝁䄴睙獂䡁䅕䅚灂䝁䄴睚杁䝁䅍䅢療䡁䅕䅚瑁䝁䅉兙穂䝁䅕䅚杁䝁䅅杢桂䝁䅷入あ䝁䅫睙穂䍁䅷䅉祂䝁䅕兢療䡁䅑党杁䝁䄰睢畂䝁䅫䅤療䡁䅉兡畂䝁䅣䅉桂䝁䄴䅚杁䝁䅑兙あ䝁䅅䅉瑂䝁䅅杢桂䝁䅣党瑂䝁䅕杢あ䍁䅷䅉獂䝁䅕兙牂䍁䅁䅚求䡁䅑党橂䡁䅑兡療䝁䄴䅌杁䝁䅍睢畂䝁䅑兡あ䝁䅫睢畂䍁䅁兙穂䡁䅍党穂䡁䅍兢求䝁䄴䅤獁䍁䅁兙穂䡁䅍党あ䍁䅁兢桂䝁䄴兙湂䝁䅕兢求䝁䄴䅤獁䍁䅁兙畂䝁䅑䅉睂䡁䅉党穂䡁䅍兤祂䝁䅕䅉瑂䝁䄸杢灂䡁䅑睢祂䝁䅫杢湂䍁䅁督療䝁䅷兤あ䝁䅫睢畂䡁䅍䅌杁䝁䅅督杁䡁䅣党獂䝁䅷䅉桂䡁䅍䅉あ䝁䅕督あ䝁䅫杢湂䍁䅁党硂䡁䅕兡睂䝁䄰党畂䡁䅑杌杁䙁䅑䅡灂䡁䅍䅉穂䝁䅕睚瑂䝁䅕杢あ䍁䅁督求䝁䅷䅢穂䍁䅁兡あ䡁䅍䅉睂䡁䅉睢歂䡁䅕睙あ䡁䅍䅉ㅂ䝁䄴䅚求䡁䅉䅉あ䝁䅧党杁䙁䅁兤祂䝁䅕䅉啂䝁䅕睙潂䝁䄴睢獂䝁䄸睚灂䝁䅕督獁䍁䅁睕求䝁䄴督ㅂ䡁䅍䅌杁䙁䅍兢灂䡁䅑䅡杁䕁䅉䅢桂䝁䅫杣獁䍁䅁睖啂䙁䅣䅌杁䙁䅧入獂䝁䅕兢杁䙁䅙兤求䍁䅷䅉桂䝁䄴䅚杁䙁䅫睕䩂䍁䅁杙祂䝁䅅杢歂䡁䅍杌杁䙁䅑䅡求䍁䅁兓畂䡁䅑党湂䡁䅉兙あ䝁䅕䅚杁䙁䅍睢獂䡁䅕䅤灂䝁䄸杢穂䍁䅁兙畂䝁䅑䅉呂䝁䅕杣㉂䝁䅫睙求䡁䅍䅉穂䝁䅕睚瑂䝁䅕杢あ䍁䅁䅣祂䝁䄸杤灂䝁䅑党穂䍁䅁兢桂䝁䅫杢あ䝁䅕杢桂䝁䄴睙求䍁䅁督求䡁䅉杤灂䝁䅍党穂䍁䅷䅉瑂䝁䄸杙灂䝁䅷党杁䡁䅍党祂䡁䅙兡橂䝁䅕督獁䍁䅁䅚灂䝁䅣兡あ䝁䅅䅢杁䝁䄸兤あ䡁䅍睢ㅂ䡁䅉睙求䝁䅑䅉穂䝁䄸䅢ㅂ䡁䅑兡療䝁䄴督獁䍁䅁睤桂䡁䅍䅤求䡁䅣兙あ䝁䅕杣杁䡁䅍入穂䡁䅑党瑂䡁䅍䅌杁䝁䅕杢㉂䝁䅫杣療䝁䄴兢求䝁䄴䅤桂䝁䅷䅉祂䝁䅕兢求䝁䅑兡桂䡁䅑兡療䝁䄴䅌杁䝁䄸䅚療䡁䅉䅉桂䝁䄴䅚杁䝁䅍睢祂䡁䅉睢穂䝁䅫睢畂䍁䅁睙療䝁䄴䅤祂䝁䄸䅢獁䍁䅁杚灂䝁䅷䅤祂䝁䅅䅤灂䝁䄸杢獁䍁䅁杣求䡁䅙党祂䡁䅍党杁䝁䄸督瑂䝁䄸督灂䡁䅍䅌杁䝁䅫睢畂䍁䅁党㑂䝁䅍䅡桂䝁䄴睚求䍁䅷䅉桂䝁䄴䅚杁䝁䅑党灂䝁䄸杢灂䡁䅯兙あ䝁䅫睢畂䍁䅁兤畂䝁䅑党祂䍁䅁兑硂䡁䅕兙睂䡁䅉睢獁䍁䅁睖桂䡁䅑党祂䕁䄸杢求䍁䅷䅉桂䝁䄴䅚杁䕁䅫睢畂䍁䅁䅕ㅂ䡁䅉党杁䝁䅉杣桂䝁䄴䅚穂䍁䄴䅉奂䡁䅫䅢求䝁䄰䅉䩂䝁䄴睙畁䍁䅁睤桂䡁䅍䅉浂䝁䄸杣瑂䝁䅕杣獂䡁䅫䅉牂䝁䄴睢㍂䝁䄴䅉桂䡁䅍䅉䩂䙁䅑䅖杁䙁䅣睑偂䍁䅷䅉䩂䝁䄴睙畁䍁䅁兙畂䝁䅑䅉橂䝁䅧兙畂䝁䅣党歂䍁䅁兡あ䡁䅍䅉畂䝁䅅兢求䍁䅁䅤療䍁䅁䅗㕂䝁䅷党瑂䍁䅁兓畂䝁䅍杌杁䝁䅫杢杁䕁䄰兙㕂䍁䅁杍睁䑁䅅免畁䍁䅁䅗㕂䝁䅷党瑂䍁䅁兓畂䝁䅍杌杁䡁䅣兙穂䍁䅁兡畂䝁䅍睢祂䡁䅁睢祂䝁䅅䅤求䝁䅑䅉灂䝁䄴䅉祁䑁䅁免硁䍁䅁兙畂䝁䅑䅉灂䡁䅍䅉潂䝁䅕兙歂䡁䅅兤桂䡁䅉䅤求䡁䅉党歂䍁䅁兡畂䍁䅁睖桂䡁䅍䅡灂䝁䄴睚あ䝁䄸杢獁䍁䅁䅒灂䡁䅍䅤祂䝁䅫睙あ䍁䅁睢浂䍁䅁睑療䝁䅷兤瑂䝁䅉兡桂䍁䄴䅁㡄䅇䅁杏䅯䙁䅫兒啂䕁䅫䅉䥂䝁䄸䅢歂䝁䅫杢湂䡁䅍䅌杁䕁䅫杢橂䍁䄴䅉歂䝁䅕督灂䝁䅣杢穂䍁䅷䅉祂䝁䅕䅤桂䝁䅫䅢穂䍁䅷䅉桂䝁䄴䅚杁䝁䅑兡穂䡁䅑杣灂䝁䅉兤あ䝁䅕督杁䡁䅁杣療䝁䅑兤橂䡁䅑督杁䝁䅙睢祂䍁䅁䅤潂䝁䅕䅉療䡁䅕䅤歂䝁䄸睢祂䍁䅁兙畂䝁䅑䅉祂䝁䅕睙祂䝁䅕兙あ䝁䅫睢畂䍁䅁兢桂䡁䅉睡求䡁䅑䅉ㅂ䝁䄴䅚求䡁䅉䅉あ䝁䅧党杁䙁䅫兒啂䕁䅫䅉楂䡁䅉兙畂䝁䅑杌杁䕁䅫䅤杁䝁䄸杚浂䝁䅕杣穂䍁䅁睙療䝁䄸䅢求䡁䅉督杁䝁䅅杢歂䍁䅁党硂䡁䅕兡睂䝁䄰党畂䡁䅑䅌杁䝁䅫杢橂䝁䅷兤歂䝁䅫杢湂䍁䅁䅡桂䡁䅉䅚杁䝁䅅杢歂䍁䅁督療䝁䅙䅤杁䝁䅍睢療䝁䅷党祂䡁䅍䅌杁䝁䅍兙祂䝁䅣睢獁䍁䅁杙桂䝁䅣督獁䍁䅁睢ㅂ䡁䅑䅚療䝁䄸杣杁䝁䅷兡㉂䝁䅫杢湂䍁䅷䅉桂䝁䄴䅚杁䝁䅅督穂䝁䄸睙灂䝁䅅䅤求䝁䅑䅉桂䝁䅍睙求䡁䅍督療䡁䅉兡求䡁䅍䅌杁䝁䅅督杁䡁䅣党獂䝁䅷䅉桂䡁䅍䅉楂䝁䅅睙牂䡁䅁兙橂䝁䅳督獁䍁䅁䅚ㅂ䝁䅙杚求䝁䅷䅉楂䝁䅅睚穂䍁䅷䅉獂䡁䅕睚湂䝁䅅睚求䍁䅷䅉睂䝁䅅睙牂䝁䅫杢湂䍁䅁睙ㅂ䝁䅉党穂䍁䅷䅉橂䝁䅅杣祂䡁䅫兙獂䝁䅷督獁䍁䅁睙桂䝁䄰䅣杁䝁䅍䅡桂䝁䅫杣穂䍁䅷䅉楂䝁䅷兙畂䝁䅳党あ䡁䅍䅌杁䝁䅑睢湂䍁䅁杙求䝁䅑督獁䍁䅁䅚療䝁䅣䅉楂䝁䄸睤獂䡁䅍䅌杁䝁䅅杢歂䍁䅁睚求䝁䅅杣杁䝁䅍兙穂䝁䅕督杁䡁䅕杢歂䝁䅕杣杁䡁䅑䅡求䍁䅁䅔療䝁䅅䅚偂䡁䅕䅤獁䍁䅁䅕桂䝁䄴睚桂䍁䅷䅉䑂䡁䅉睢穂䡁䅍杣療䝁䅅䅚穂䍁䅷䅉䑂䝁䅅兢灂䝁䄴睢獁䍁䅁䅓療䝁䄴䅚療䍁䅁村桂䡁䅍党獁䍁䅁䅖祂䝁䅅兡獂䝁䅧党桂䝁䅑䅌杁䕁䅷睢㍂䝁䅷兙畂䝁䅑督獁䍁䅁村療䝁䄸兢求䡁䅉䅌杁䝁䅅杢歂䍁䅁睕灂䝁䅑党䱂䝁䅫睙牂䍁䅁䅒祂䡁䅫䅉楂䡁䅉兙畂䝁䅑督畁䍁䅁䅖潂䝁䅕䅉橂䝁䄸兢睂䝁䅅杢㕂䍁䅁兙獂䡁䅍睢杁䡁䅁杣療䡁䅙兡歂䝁䅕督杁䝁䅑杣灂䝁䄴睡㍂䝁䅅杣求䍁䅁䅣祂䝁䄸䅚ㅂ䝁䅍䅤穂䍁䅷䅉穂䡁䅕睙潂䍁䅁兙穂䍁䅁睙療䝁䅷督あ䝁䅕杣穂䍁䅷䅉獂䝁䄸睤楂䝁䅅䅢獂䡁䅍䅌杁䡁䅣兡畂䝁䅕䅉あ䡁䅕兢楂䝁䅷党祂䡁䅍䅌杁䡁䅍䅤桂䝁䅍睡桂䝁䅉䅢求䍁䅁䅣灂䝁䄴䅤穂䍁䅷䅉瑂䡁䅕睚穂䍁䅷䅉あ䡁䅕兢楂䝁䅷党祂䡁䅍䅌杁䡁䅍䅤祂䝁䅅睤杁䝁䄰兤湂䡁䅍䅉桂䝁䄴䅚杁䝁䅍兤睂䡁䅍䅌杁䝁䅉睢あ䡁䅑䅢求䡁䅍䅌杁䝁䅯兤湂䡁䅍䅌杁䝁䅅杢歂䍁䅁睤桂䡁䅑党祂䍁䅁杙療䡁䅑䅤獂䝁䅕督獁䍁䅁兙穂䍁䅁睤求䝁䅷䅢杁䝁䅅督杁䝁䅅睙橂䝁䅕督穂䝁䄸杣灂䝁䅕督杁䝁䅍睢瑂䡁䅁杣灂䡁䅍兡畂䝁䅣䅉楂䝁䄸䅤あ䝁䅷党杁䡁䅍䅤祂䝁䅅睤杁䝁䅅杢歂䍁䅁睙潂䡁䅕睚杁䝁䅍兙睂䡁䅍䅌杁䝁䅷兡歂䡁䅍䅌杁䡁䅍䅤祂䝁䅅睤杁䝁䅷兡歂䡁䅍䅌杁䝁䅍睢獂䝁䄸杣杁䡁䅁兙橂䝁䅳督獁䍁䅁䅤ㅂ䝁䄰杙獂䝁䅕杣杁䝁䅧兙畂䝁䅑䅢求䡁䅍䅌杁䝁䅅杢歂䍁䅁条ㅂ䝁䅣䅉瑂䝁䄸兤畂䡁䅑督杁䡁䅕杢歂䝁䅕杣杁䡁䅑䅡求䍁䅁杕桂䝁䄰杙獂䝁䅕杣杁䝁䅉杣桂䝁䄴䅚畁䍁䅁兓畂䍁䅁兙歂䝁䅑兡あ䝁䅫睢畂䍁䅷䅉灂䡁䅑䅉療䝁䅙杚求䡁䅉督杁䝁䅅䅣睂䝁䅅杣求䝁䅷䅉桂䝁䄴䅚杁䝁䅣党桂䡁䅉䅉睂䡁䅉睢歂䡁䅕睙あ䡁䅍䅌杁䡁䅍兤橂䝁䅧䅉桂䡁䅍䅉潂䝁䅅䅤穂䍁䅷䅉穂䝁䅧兡祂䡁䅑督獁䍁䅁杙療䡁䅑䅤獂䝁䅕䅉療䡁䅁党畂䝁䅕杣穂䍁䅷䅉桂䝁䄴䅚杁䝁䅫睙求䍁䅁督ㅂ䝁䅉督あ䝁䅫䅤ㅂ䡁䅑党穂䍁䄴䅉啂䝁䅧党杁䝁䅍睢瑂䡁䅁兙畂䡁䅫䅉穂䝁䅕䅢獂䡁䅍䅉灂䡁䅑督杁䡁䅁杣療䝁䅑兤橂䡁䅑督杁䡁䅑䅡祂䝁䄸兤湂䝁䅧䅉灂䝁䄴䅚求䡁䅁党畂䝁䅑党畂䡁䅑䅉祂䝁䅕䅤桂䝁䅫䅢求䡁䅉督獁䍁䅁兡畂䝁䅍䅢ㅂ䝁䅑兡畂䝁䅣䅉療䡁䅕䅤歂䝁䄸睢祂䍁䅁督睂䝁䅕睙灂䝁䅅䅢あ䡁䅫䅌杁䝁䅧兙祂䝁䅑睤桂䡁䅉党獁䍁䅁督睂䝁䄸杣あ䝁䅫杢湂䍁䅁睚療䝁䄸䅚穂䍁䅷䅉桂䝁䄴䅚杁䝁䅙兙祂䝁䄰䅉桂䝁䄴䅚杁䡁䅉兙畂䝁䅍䅡杁䡁䅍兤睂䡁䅁䅢㕂䍁䅁督あ䝁䄸杣求䡁䅍䅌杁䝁䅅督杁䡁䅣党獂䝁䅷䅉桂䡁䅍䅉あ䝁䅧杣療䡁䅕睚潂䍁䅁兡あ䡁䅍䅉塂䝁䅕杙穂䝁䅫䅤求䍁䅷䅉婂䕁䅕䅖䩂䍁䄴睙療䝁䄰杌杁䕁䅫䅤杁䝁䄸䅣求䡁䅉兙あ䝁䅕督杁䝁䅫杢杁䡁䅑䅡求䍁䅁兖畂䝁䅫䅤求䝁䅑䅉呂䡁䅑兙あ䝁䅕督獁䍁䅁睑桂䝁䄴兙歂䝁䅅䅌杁䕁䅅兤穂䡁䅑杣桂䝁䅷兡桂䍁䅷䅉佂䝁䅕睤杁䙁䅯党桂䝁䅷兙畂䝁䅑䅌杁䕁䅕兤祂䝁䄸䅣求䍁䅷䅉䥂䝁䄸杢湂䍁䅁睓療䝁䄴睚獁䍁䅁睑潂䝁䅫杢桂䍁䅷䅉呂䝁䅫杢湂䝁䅅䅣療䡁䅉党獁䍁䅁兙畂䝁䅑䅉䭂䝁䅅䅣桂䝁䄴杌杁䙁䅫兒啂䕁䅫䅉䥂䝁䄸䅢歂䝁䅫杢湂䡁䅍䅌杁䕁䅫杢橂䍁䄴䅉㍂䝁䅅督杁䝁䅙睢ㅂ䝁䄴䅚求䝁䅑䅉灂䝁䄴䅉祁䑁䅁䅍㉁䍁䅁兙畂䝁䅑䅉灂䡁䅍䅉潂䝁䅕兙歂䡁䅅兤桂䡁䅉䅤求䡁䅉党歂䍁䅁兡畂䍁䅁兑ㅂ䡁䅍䅤灂䝁䄴䅌杁䙁䅑党㑂䝁䅅督畁䅁䅁桭䅙䅁䅧䅁婂䙁䅕兔䅁䉁䑳䅁千睄䅁兗求䝁䅷䅣杁䕁䅫杢橂䍁䄴䅉療䡁䅁党祂䝁䅅䅤求䡁䅍䅉桂䍁䅁䅣獂䝁䅅䅤浂䝁䄸杣瑂䍁䅁䅤潂䝁䅅䅤杁䝁䅍睢畂䝁䄴党橂䡁䅑督杁䝁䅍睢畂䡁䅍兤瑂䝁䅕杣穂䍁䅁睤灂䡁䅑䅡杁䝁䅷睢橂䝁䅅䅢杁䝁䅉兤穂䝁䅫杢求䡁䅍督求䡁䅍䅉灂䝁䄴䅉あ䝁䅧党杁䙁䅕杢灂䡁䅑党歂䍁䅁睕あ䝁䅅䅤求䡁䅍䅉桂䝁䄴䅚杁䝁䅫杢あ䝁䅕杣畂䝁䅅䅤灂䝁䄸杢桂䝁䅷䅢㕂䍁䄴䅉䩂䡁䅑督杁䡁䅁䅢桂䡁䅑杚療䡁䅉兢杁䝁䅍睢㉂䝁䅕杣穂䍁䅁杤桂䡁䅉兡療䡁䅕督杁䝁䅍兙あ䝁䅕睚療䡁䅉兡求䡁䅍䅌杁䝁䅫杢橂䝁䅷兤歂䝁䅫杢湂䍁䅁杣求䡁䅍䅤桂䡁䅕杣桂䝁䄴䅤穂䍁䅷䅉穂䝁䅧睢睂䡁䅁兡畂䝁䅣䅌杁䝁䅉党桂䡁䅕䅤㕂䍁䅁兙畂䝁䅑䅉浂䝁䅫䅤畂䝁䅕督穂䍁䅷䅉潂䝁䅕兙獂䡁䅑䅡獁䍁䅁兙畂䝁䅑䅉療䡁䅑䅡求䡁䅉䅉橂䝁䅅䅤求䝁䅣睢祂䝁䅫党穂䍁䅷䅉桂䡁䅍䅉㍂䝁䅕䅢獂䍁䅁兙穂䍁䅁䅡療䝁䄰党獁䍁䅁䅢療䝁䅍兙獂䍁䅷䅉桂䡁䅕䅤療䍁䅷䅉睂䡁䅉睢浂䝁䅕督穂䝁䅫睢畂䝁䅅䅢獁䍁䅁䅣求䡁䅑督獁䍁䅁党㉂䝁䅕杢あ䡁䅍䅌杁䡁䅉党桂䝁䅷䅉求䡁䅍䅤桂䡁䅑党獁䍁䅁兙畂䝁䅑䅉浂䝁䅫杢桂䝁䄴睙灂䝁䅅䅢杁䡁䅍党祂䡁䅙兡橂䝁䅕督畁䍁䅁兓あ䍁䅁䅣祂䝁䄸杤灂䝁䅑党穂䍁䅁杚祂䝁䅕党杁䝁䅅杢歂䍁䅁䅣桂䝁䅫䅚杁䝁䅅䅚㉂䝁䅕杣あ䝁䅫督灂䝁䄴睚杁䡁䅁杣療䝁䅑兤橂䡁䅑督杁䡁䅑睢杁䝁䅉兤穂䝁䅫杢求䡁䅍督求䡁䅍䅌杁䡁䅣䅡灂䝁䅍䅡杁䝁䅫杢橂䝁䅷兤歂䝁䅕䅉橂䝁䄸督あ䍁䄰䅣求䡁䅉兌橂䝁䅷兡橂䝁䅳䅉桂䝁䅑杤求䡁䅉䅤灂䡁䅍兡畂䝁䅣䅉桂䝁䄴䅚杁䝁䄰兤獂䡁䅑兡瑁䝁䅷睢橂䝁䅅䅤灂䝁䄸杢杁䕁䅅䅚杁䡁䅁杣療䝁䅑兤橂䡁䅑督獁䍁䅁兙穂䍁䅁睤求䝁䅷䅢杁䝁䅅督杁䝁䅕杢桂䝁䅉䅢求䡁䅍䅉楂䡁䅕督灂䝁䄴党穂䡁䅍党穂䍁䅁䅤療䍁䅁䅚求䝁䅷兡㉂䝁䅕杣杁䡁䅑兙祂䝁䅣党あ䝁䅕䅚杁䝁䅅䅚㉂䝁䅕杣あ䝁䅫督灂䝁䄴睚杁䡁䅑睢杁䝁䅷兙祂䝁䅣党杁䝁䅅杢歂䍁䅁䅡灂䝁䅣䅡瑁䝁䅫杢あ䝁䅕杢あ䍁䅁兙ㅂ䝁䅑兡求䝁䄴睙求䑁䅳䅉桂䝁䄴䅚杁䝁䅉兤穂䝁䅫杢求䡁䅍督杁䝁䅷兡穂䡁䅑兡畂䝁䅣䅉睂䝁䅅睚求䍁䅁䅣祂䝁䄸䅚ㅂ䝁䅍䅤穂䍁䄴䅉啂䝁䅧党杁䝁䅍睢瑂䡁䅁兙畂䡁䅫䅉桂䝁䅷督療䍁䅁睢浂䝁䅙党祂䡁䅍䅉療䡁䅑䅡求䡁䅉䅉穂䝁䅕杣㉂䝁䅫睙求䡁䅍䅉橂䝁䄸兢睂䡁䅉兡穂䝁䅫杢湂䍁䅁兗求䝁䅷䅣杁䕁䅣兤求䡁䅍䅤杁䕁䄰兙畂䝁䅅睚求䡁䅉䅌杁䝁䅅䅉穂䡁䅕杙穂䝁䅍杣灂䡁䅁䅤灂䝁䄸杢瑁䝁䅉兙穂䝁䅕䅚杁䡁䅍兤灂䡁䅑党杁䝁䄸杚杁䝁䅙杣療䝁䄴䅤瑁䝁䄸杚瑁䝁䅧睢ㅂ䡁䅍党杁䝁䄰兙畂䝁䅅睚求䝁䄰党畂䡁䅑䅉あ䝁䄸睢獂䡁䅍䅉浂䝁䄸杣杁䡁䅉党穂䡁䅑兙ㅂ䡁䅉兙畂䡁䅑督獁䍁䅁杢灂䝁䅣䅡あ䝁䅷兡浂䝁䅕䅉桂䝁䄴䅚杁䝁䅍党祂䡁䅑兙灂䝁䄴䅉療䡁䅑䅡求䡁䅉䅉㉂䝁䅕杢ㅂ䝁䅕督獁䍁䅁睤潂䝁䅫睙潂䍁䅁兡畂䝁䅍䅢ㅂ䝁䅑党杁䝁䄸杢獂䝁䅫杢求䍁䅁杣求䡁䅍党祂䡁䅙兙あ䝁䅫睢畂䡁䅍䅌杁䝁䅅䅉㍂䝁䅅兡あ䝁䅷兡穂䡁䅑䅉瑂䝁䅅杢桂䝁䅣党瑂䝁䅕杢あ䍁䅁督療䝁䅷兤あ䝁䅫睢畂䍁䅁䅤潂䝁䅅䅤杁䝁䅅䅢獂䝁䄸睤穂䍁䅁睙療䝁䄴督ㅂ䝁䄰党祂䡁䅍䅉あ䝁䄸䅉橂䝁䅧党橂䝁䅳䅉㍂䝁䅅兡あ䍁䅁䅤灂䝁䄰党穂䍁䅁兙畂䝁䅑䅉煂䝁䄸兡畂䍁䅁睤桂䝁䅫䅤獂䝁䅫督あ䡁䅍䅉祂䝁䅕兢療䡁䅑党獂䡁䅫䅌杁䝁䅅督杁䡁䅣党獂䝁䅷䅉桂䡁䅍䅉あ䝁䅧杣療䡁䅕睚潂䍁䅁䅡療䡁䅍䅤獂䝁䅕督穂䍁䅁睡灂䝁䄸督牂䡁䅍䅌杁䝁䅅杢歂䍁䅁督求䝁䅅䅤灂䝁䄴睚杁䝁䅅杢歂䍁䅁督求䡁䅉杤求䡁䅉䅉祂䝁䄸䅤桂䡁䅑兡療䝁䄴䅉瑂䝁䅅杢桂䝁䅣党瑂䝁䅕杢あ䍁䅁䅤療䝁䄸䅢穂䑁䅳䅉婂䝁䅕䅢睂䍁䅁睓畂䝁䄸睤獂䝁䅕䅚湂䝁䅕䅉睂䡁䅉睢湂䡁䅉兙瑂䍁䅁䅤潂䝁䅅䅤杁䝁䄸杚浂䝁䅕杣穂䍁䅁杙ㅂ䡁䅍兡畂䝁䅕督穂䍁䅁睢㍂䝁䄴党祂䡁䅍䅉獂䝁䄸睙桂䝁䅷䅉桂䝁䄴兙獂䡁䅫䅤灂䝁䅍督杁䝁䅅杢歂䍁䅁兡畂䡁䅍兡湂䝁䅧䅤穂䍁䅁䅤潂䡁䅉睢ㅂ䝁䅣䅡杁䝁䅅睙橂䝁䅕督穂䍁䅁䅤療䍁䅁兡あ䡁䅍䅉潂䝁䅫督あ䝁䄸杣灂䝁䅍兙獂䍁䅁䅚桂䡁䅑兙杁䝁䅅杢歂䍁䅁睢あ䝁䅧党祂䍁䅁䅣祂䝁䄸䅣祂䝁䅫党あ䝁䅅杣㕂䍁䅁睙療䝁䄴䅤求䝁䄴䅤㝁䍁䅁兙畂䝁䅑䅉婂䝁䅕䅢睂䍁䅁杒ㅂ䡁䅍兡療䝁䄴䅌杁䡁䅣䅡灂䝁䅍䅡杁䝁䄸杚浂䝁䅕杣穂䍁䅁杚祂䝁䅕党杁䝁䅅睙橂䝁䅕督穂䍁䅁䅤療䍁䅁杤桂䡁䅉兡療䡁䅕督杁䝁䅉兙穂䝁䅫睙杁䝁䅫杢浂䝁䄸杣瑂䝁䅅䅤灂䝁䄸杢杁䡁䅑䅡祂䝁䄸兤湂䝁䅧䅉睂䡁䅕杙獂䝁䅫睙獂䡁䅫䅉桂䡁䅙兙灂䝁䅷兙楂䝁䅷党杁䕁䅅䅕䩂䡁䅍䅌杁䝁䅅杢歂䍁䅁䅣桂䝁䅫䅚杁䝁䅅睙橂䝁䅕督穂䍁䅁䅤療䍁䅁睙療䝁䄴䅤求䝁䄴䅤杁䝁䅅杢歂䍁䅁䅚桂䡁䅑兙杁䝁䅙睢祂䍁䅁睙療䝁䄴督ㅂ䝁䄰党祂䍁䄰杚桂䝁䅍兡畂䝁䅣䅉求䝁䄴䅤求䡁䅉䅣祂䝁䅫督求䍁䅁兤穂䝁䅕杌杁䕁䅫杢杁䝁䅅䅚歂䝁䅫䅤灂䝁䄸杢獁䍁䅁兡あ䍁䅁䅣祂䝁䄸杤灂䝁䅑党穂䍁䅁睙療䝁䄴䅤求䝁䄴䅤杁䝁䅷兡橂䝁䅕杢穂䝁䅫杢湂䍁䅷䅉桂䡁䅍䅉㍂䝁䅕䅢獂䍁䅁兙穂䍁䅁兙獂䝁䅷睢㍂䡁䅍䅉あ䝁䅧兡祂䝁䅑兌睂䝁䅅杣あ䡁䅫䅉歂䝁䅅䅤桂䍁䅁䅣祂䝁䄸杤灂䝁䅑党祂䡁䅍䅉あ䝁䄸䅉ㅂ䡁䅁䅚桂䡁䅑党杁䝁䅅杢歂䍁䅁兢桂䝁䄴兙湂䝁䅕䅉楂䡁䅕督灂䝁䄴党穂䡁䅍䅉獂䝁䅫督あ䝁䅫杢湂䍁䅁兡畂䝁䅙睢祂䝁䄰兙あ䝁䅫睢畂䍁䅁睢畂䍁䅁杙求䝁䅧兙獂䝁䅙䅉療䝁䅙䅉楂䡁䅕督灂䝁䄴党穂䡁䅍党穂䍁䄴䅉䝂䡁䅕杣あ䝁䅧党祂䍁䅷䅉あ䝁䅧党杁䝁䅍睢瑂䡁䅁兙畂䡁䅫䅉療䝁䅙杚求䡁䅉督杁䝁䅫䅤穂䍁䅁䅣祂䝁䄸䅚ㅂ䝁䅍䅤穂䍁䅁䅚灂䡁䅉党橂䡁䅑䅢㕂䍁䅁䅤潂䡁䅉睢ㅂ䝁䅣䅡杁䝁䅫䅤穂䍁䅁督桂䝁䅷党穂䍁䅁杚療䡁䅉睙求䑁䅳䅉灂䝁䄴䅚灂䡁䅉党橂䡁䅑䅢㕂䍁䅁䅤潂䡁䅉睢ㅂ䝁䅣䅡杁䡁䅁兙祂䡁䅑杢求䡁䅉督㝁䍁䅁兙畂䝁䅑䅉療䝁䄴䅢灂䝁䄴党杁䡁䅑䅡祂䝁䄸兤湂䝁䅧䅉灂䡁䅑督杁䡁䅣党楂䡁䅍兡あ䝁䅕䅉桂䝁䄴䅚杁䝁䅉兤穂䝁䅫杢求䡁䅍督杁䝁䅅䅣睂䍁䅷䅉桂䡁䅍䅉㍂䝁䅕䅢獂䍁䅁兙穂䍁䅁杢療䝁䄴兌桂䝁䅑杤求䡁䅉䅤灂䡁䅍兡畂䝁䅣䅉睂䝁䅅杣あ䝁䄴党祂䍁䅁兙祂䡁䅉兙畂䝁䅣党瑂䝁䅕杢あ䡁䅍杌杁䕁䅫䅤杁䝁䅧兙穂䍁䅁䅣桂䡁䅉䅤畂䝁䅕杣穂䝁䅧兡睂䍁䅁睤灂䡁䅑䅡杁䕁䅣杣ㅂ䝁䅉䅡ㅂ䝁䅉䅉浂䝁䄸杣杁䡁䅁杣療䡁䅙兡歂䝁䅫杢湂䍁䅁睙療䝁䄴督ㅂ䝁䄰党祂䡁䅍䅉㍂䝁䅫䅤潂䍁䅁兙杁䡁䅍党祂䡁䅙兡橂䝁䅕䅉あ䝁䄸䅉睂䝁䅷兙橂䝁䅕䅉浂䝁䄸睢歂䍁䅁睢祂䝁䅑党祂䡁䅍䅉浂䝁䄸杣杁䡁䅁兡橂䝁䅳兤睂䍁䅁兙畂䝁䅑䅉歂䝁䅕䅢灂䡁䅙党祂䡁䅫杌杁䙁䅑䅡求䍁䅁睙療䝁䄰䅣桂䝁䄴入杁䡁䅣兙穂䍁䅁杚療䡁䅉兢求䡁䅉䅢㕂䍁䅁睡畂䝁䄸睤畂䍁䅁兙穂䍁䅁兗求䝁䅷䅣桁䍁䅁兓畂䝁䅍杌杁䝁䅅杢歂䍁䅁睙潂䝁䅅杢湂䝁䅕䅚杁䝁䅫䅤穂䍁䅁杢桂䝁䄰党杁䡁䅑睢杁䙁䅫党獂䡁䅁䅉䩂䝁䄴睙畁䍁䅁兡畂䍁䅁兑ㅂ䝁䅣兤穂䡁䅑䅉祁䑁䅁免祁䍁䄴䅉婂䝁䅕䅢睂䍁䅁兓畂䝁䅍</t>
  </si>
  <si>
    <t>杌杁䡁䅣兙穂䍁䅁兡畂䝁䅍睢祂䡁䅁睢祂䝁䅅䅤求䝁䅑䅉灂䝁䄴䅉祁䑁䅁䅍ぁ䍁䅁兙畂䝁䅑䅉灂䡁䅍䅉楂䝁䅅督求䝁䅑䅉灂䝁䄴䅉呂䝁䅅杢杁䕁䅙杣桂䝁䄴睙灂䡁䅍睙療䍁䅷䅉䑂䝁䅅䅢灂䝁䅙睢祂䝁䄴兡桂䍁䄴䅁⭄䅇䅁䅬䅕䙁䅫兤瑂䍁䅅䅉䍂䡁䅉兙畂䝁䅑督獁䍁䅁兓畂䝁䅍杌獁䍁䅁䅤療䝁䅣党あ䝁䅧党祂䍁䅁睤灂䡁䅑䅡杁䝁䅫䅤穂䍁䅁督ㅂ䝁䅉督灂䝁䅑兡桂䡁䅉兡求䡁䅍䅌杁䝁䅑党㉂䝁䅕䅢療䡁䅁督獁䍁䅁睢睂䝁䅕杣桂䡁䅑党穂䍁䅷䅉桂䝁䄴䅚杁䝁䅙杣桂䝁䄴睙潂䝁䅫督求䡁䅍䅉硂䡁䅕兡橂䝁䅳䅉穂䝁䅕杣㉂䝁䅫睙求䍁䅁杣求䡁䅍䅤桂䡁䅕杣桂䝁䄴䅤穂䍁䅁睤療䡁䅉䅢歂䡁䅣兡歂䝁䅕杌杁䙁䅑䅡求䍁䅁睙療䝁䄰䅣桂䝁䄴入杁䝁䄸䅣求䡁䅉兙あ䝁䅕督杁䡁䅑䅡祂䝁䄸兤湂䝁䅧䅉あ䝁䅧党杁䕁䅳杒䑂䍁䅁䅒灂䡁䅙兡穂䝁䅫睢畂䍁䅷䅉あ䝁䅧党杁䙁䅑兙橂䝁䄸䅉䍂䝁䅕䅢獂䍁䅁䅒灂䡁䅙兡穂䝁䅫睢畂䍁䅷䅉あ䝁䅧党杁䙁䅁兡㙂䡁䅯兙杁䕁䅧兤あ䍁䅁䅒灂䡁䅙兡穂䝁䅫睢畂䍁䅷䅉桂䝁䄴䅚杁䡁䅑䅡求䍁䅁䅓桂䝁䅉兡あ䍁䅁村ㅂ䡁䅉睚求䡁䅉䅉䡂䡁䅉兡獂䝁䅷䅉䕂䝁䅫杤灂䡁䅍兡療䝁䄴䅉穂䝁䅕睚瑂䝁䅕杢あ䡁䅍杌杁䕁䅫䅤杁䝁䅅䅢穂䝁䄸䅉療䡁䅁党祂䝁䅅䅤求䡁䅍䅉祂䝁䅕督あ䝁䅅兤祂䝁䅅杢あ䡁䅍䅉ㅂ䝁䄴䅚求䡁䅉䅉あ䝁䅧党杁䕁䅳杒䑂䍁䅷䅉兂䝁䅫来㙂䝁䅅䅉䥂䡁䅕䅤獁䍁䅁䅖桂䝁䅍睢杁䕁䅉党獂䝁䅷䅌杁䝁䅅杢歂䍁䅁䅖潂䝁䅕䅉䥂䝁䅅杙灂䡁䅑䅉䍂䡁䅕杣湂䝁䅕杣杁䕁䅣杣灂䝁䅷䅢杁䝁䅉杣桂䝁䄴䅚穂䍁䅷䅉㍂䝁䅧兡橂䝁䅧䅉穂䡁䅁党橂䝁䅫兙獂䝁䅫来求䍁䅁兡畂䍁䅁睙潂䝁䅫睙牂䝁䅕杢獁䍁䅁䅣灂䡁䅯来桂䍁䅷䅉瑂䝁䅅䅚求䍁䄰䅤療䍁䄰睢祂䝁䅑党祂䍁䅁睙潂䝁䅅杣湂䡁䅉兡獂䝁䅷党歂䍁䅁杙ㅂ䡁䅉睚求䡁䅉督獁䍁䅁督桂䝁䄴䅚㍂䝁䅫睙潂䝁䅕督獁䍁䅁兔求䡁䅧兡橂䝁䅅杢瑁䡁䅍䅤㕂䝁䅷党杁䝁䅙睢療䝁䅑䅉橂䝁䅅䅤求䝁䅣睢祂䝁䅫党穂䍁䅷䅉桂䝁䄴䅚杁䝁䄸䅤潂䝁䅕杣杁䝁䅙睢療䝁䅑䅉睂䡁䅉睢歂䡁䅕睙あ䡁䅍杌杁䙁䅑䅡求䍁䅁睙療䝁䄰䅣桂䝁䄴入杁䡁䅣兙穂䍁䅁杚療䡁䅉兢求䡁䅉䅢㕂䍁䅁睡畂䝁䄸睤畂䍁䅁兙穂䍁䅁䅖卂䕁䅫睑偂䕁䄴䅉䡂䝁䅷睢楂䝁䅅䅢杁䙁䅉党穂䡁䅑兙ㅂ䡁䅉兙畂䡁䅑督獁䍁䅁兓畂䝁䅍杌杁䝁䅅杢歂䍁䅁睙潂䝁䅅杢湂䝁䅕䅚杁䝁䅫䅤穂䍁䅁杢桂䝁䄰党杁䡁䅑睢杁䙁䅫兤瑂䍁䅅䅉䍂䡁䅉兙畂䝁䅑督獁䍁䅁兓畂䝁䅍杌杁䝁䅫杢杁䕁䄰兙㕂䍁䅁杍睁䑁䅁杍畁䍁䅁兗ㅂ䝁䄰光杁䕁䅉杣桂䝁䄴䅚穂䍁䅷䅉䩂䝁䄴睙畁䍁䅁睤桂䡁䅍䅉灂䝁䄴睙療䡁䅉䅣療䡁䅉兙あ䝁䅕䅚杁䝁䅫杢杁䑁䅅兏㕁䑁䅣䅉桂䝁䄴䅚杁䝁䅫督杁䝁䅧党桂䝁䅑兣ㅂ䝁䅅杣あ䝁䅕杣求䝁䅑䅉灂䝁䄴䅉䵂䝁䄸兤灂䡁䅍杤灂䝁䅷䅢求䍁䅷䅉䱂䝁䅕杢あ䡁䅕睙牂䡁䅫杌䅁偁夸䅁䥁䅁䅁杗䍂䕁䅧䅁䕂杁䅁权䅁䙁䅯村卂䕁䅅䅁䡃睁䅁权䅁䙁䅯兓偂䕁䄴䅁㍁杁䅁䅃䅁䙁䅯䅖呂䅁䅁兲䅍䩁偉䅁慂䝁䅕杙祂䝁䅅䅉啂䝁䅕睙潂䝁䄴睢獂䝁䄸睚灂䝁䅕督杁䕁䅍睢祂䡁䅁睢祂䝁䅅䅤灂䝁䄸杢獁䍁䅁䅤療䝁䅣党あ䝁䅧党祂䍁䅁睤灂䡁䅑䅡杁䝁䅫䅤穂䍁䅁督ㅂ䝁䅉督灂䝁䅑兡桂䡁䅉兡求䡁䅍䅌杁䡁䅁杣療䡁䅙兡歂䝁䅕督杁䝁䅕杢あ䝁䅕杣睂䡁䅉兡穂䝁䅕䅉桂䡁䅍督求䡁䅑䅉灂䝁䄴䅤求䝁䅷䅢灂䝁䅣党畂䝁䅍党杁䡁䅍睢獂䡁䅕䅤灂䝁䄸杢穂䍁䅁兡畂䍁䅁䅤潂䝁䅕䅉桂䡁䅕䅤療䝁䄰兙あ䝁䅫睙杁䝁䅫䅚求䝁䄴䅤灂䝁䅙兡橂䝁䅅䅤灂䝁䄸杢杁䝁䅅杢歂䍁䅁䅚桂䡁䅑兙杁䝁䅍兙睂䡁䅑兤祂䝁䅕䅉穂䝁䄸䅢ㅂ䡁䅑兡療䝁䄴督杁䝁䅫杢歂䡁䅕督あ䡁䅉入杁䡁䅣睢祂䝁䅷䅚㍂䝁䅫䅚求䍁䄴䅉䩂䡁䅑䅉療䡁䅁党祂䝁䅅䅤求䡁䅍䅉灂䝁䄴䅉あ䡁䅣睢杁䡁䅍党湂䝁䄰党畂䡁䅑督獁䍁䅁兑穂䡁䅍党あ䍁䅁兓畂䡁䅑党獂䝁䅷兡湂䝁䅕杢橂䝁䅕䅉流䍁䅁䅖祂䝁䅅睙牂䝁䅫杢湂䍁䅷䅉桂䝁䄴䅚杁䕁䅕杢あ䝁䅕杣睂䡁䅉兡穂䝁䅕䅉坂䝁䅫督灂䝁䅉兡獂䝁䅫䅤㕂䍁䅁杊杁䕁䄰睢楂䝁䅫䅢灂䡁䅑入畁䍁䅁䅖潂䝁䅕䅉橂䝁䄸兢睂䝁䅅杢㕂䍁䅁䅚求䡁䅍兡湂䝁䄴督獁䍁䅁兢桂䝁䄴兤浂䝁䅅睙あ䡁䅕杣求䡁䅍䅌杁䝁䅅杢歂䍁䅁督求䝁䅷䅢穂䍁䅁䅣祂䝁䅫杢あ䝁䅕杣穂䍁䅁䅤潂䝁䅅䅤杁䡁䅁杣療䝁䅑兤橂䝁䅕䅉獂䝁䅅杙求䝁䅷督獁䍁䅁睤祂䝁䅫督あ䝁䅉兙畂䝁䅑督獁䍁䅁䅤灂䝁䅍睡求䡁䅑督獁䍁䅁杣求䝁䅍党灂䡁䅁䅤穂䍁䅷䅉桂䝁䄴䅚杁䡁䅁䅢桂䡁䅍䅤灂䝁䅍䅉橂䝁䅅杣歂䡁䅍睏杁䝁䅑入求䍁䄰督ㅂ䝁䅉䅢灂䝁䄰兡畂䝁䅅䅤灂䝁䄸杢杁䡁䅑䅡求䡁䅉兢桂䝁䅷䅉橂䝁䅅杣歂䍁䅁䅣祂䝁䅫杢あ䝁䅕杣穂䍁䅁䅤潂䝁䅅䅤杁䡁䅁杣療䝁䅑兤橂䝁䅕䅉灂䝁䄰兙湂䝁䅕督獁䍁䅁睤潂䝁䅫睙潂䍁䅁兙祂䝁䅕䅉ㅂ䡁䅍党歂䍁䅁杚療䡁䅉䅉睂䝁䅕杣穂䝁䄸杢桂䝁䅷䅉灂䝁䅑党畂䡁䅑兡浂䝁䅫睙桂䡁䅑兡療䝁䄴䅌杁䝁䅅睙橂䝁䅕督穂䍁䅁睙療䝁䄴䅤祂䝁䄸䅢獁䍁䅁兙畂䝁䅑䅉浂䝁䅫杢桂䝁䄴睙灂䝁䅅䅢杁䡁䅑杣桂䝁䄴督桂䝁䅍䅤灂䝁䄸杢穂䑁䅳䅉祂䝁䅅䅚灂䝁䄸䅉浂䡁䅉党硂䡁䅕党畂䝁䅍入杁䝁䅫䅚求䝁䄴䅤灂䝁䅙兡橂䝁䅅䅤灂䝁䄸杢杁䝁䅑党㉂䝁䅫睙求䍁䅁䅋卂䕁䅙兓䕂䍁䅫䅉睂䡁䅉兡畂䡁䅑党祂䡁䅍䅉あ䝁䅧兙あ䍁䅁党畂䝁䅍睢歂䝁䅕䅉歂䝁䅅䅤桂䍁䅁兡畂䡁䅑睢杁䡁䅁兙穂䡁䅍兡㉂䝁䅕䅉卂䕁䅙兓䕂䍁䅁䅤祂䝁䅅杢穂䡁䅁睢畂䝁䅑党祂䡁䅍睏杁䝁䅅睙橂䝁䅕督穂䝁䄸杣灂䝁䅕督杁䝁䅅杢歂䍁䅁睢睂䡁䅑兡療䝁䄴督杁䝁䅙睢祂䍁䅁䅣祂䝁䅫杢あ䝁䅕杣穂䍁䅷䅉灂䝁䄴睙獂䡁䅕䅚灂䝁䄴睚杁䝁䅍兙祂䡁䅉入灂䝁䄴睚杁䝁䅍兙穂䝁䅕督獁䍁䅁杤求䝁䅧兡橂䝁䅷党杁䝁䄰睢ㅂ䝁䄴䅤穂䍁䅷䅉桂䝁䄴䅚杁䝁䅉兙あ䡁䅑党祂䡁䅫䅉橂䝁䅧兙祂䝁䅣党祂䡁䅍睏杁䡁䅍䅤療䝁䅍睡杁䝁䅅杢歂䍁䅁睙ㅂ䡁䅍䅤療䝁䄰兡㙂䝁䅕䅚杁䡁䅑䅡求䡁䅉兢桂䝁䅷䅉獂䝁䅅杙求䝁䅷督獁䍁䅁睤祂䝁䅫督あ䝁䅉兙畂䝁䅑督獁䍁䅁杣求䝁䅍党灂䡁䅁䅤穂䍁䅷䅉祂䝁䅫杙楂䝁䄸杢穂䍁䅷䅉睂䝁䅷兙穂䡁䅑兡橂䍁䅁睙桂䡁䅉䅚穂䍁䅷䅉桂䝁䄴䅚杁䙁䅉杒䩂䕁䅑䅉あ䝁䅅睚穂䍁䅁杚療䡁䅉䅉睂䡁䅉兡畂䡁䅑党祂䡁䅍睏杁䝁䅅杢歂䍁䅁党獂䝁䅕睙あ䡁䅉睢畂䝁䅫睙杁䡁䅍党畂䡁䅍睢祂䡁䅍䅉桂䝁䄴䅚杁䡁䅑党瑂䡁䅁党祂䝁䅅䅤ㅂ䡁䅉党瑁䝁䄰睢畂䝁䅫䅤療䡁䅉兡畂䝁䅣䅉獂䝁䅅杙求䝁䅷督畁䍁䅁兓あ䍁䅁兙獂䡁䅍睢杁䡁䅁杣療䡁䅙兡歂䝁䅕督杁䡁䅙兙祂䝁䅫睢ㅂ䡁䅍䅉瑂䝁䅅兡畂䡁䅑党畂䝁䅅杢橂䝁䅕䅌杁䡁䅑党橂䝁䅧杢灂䝁䅍兙獂䍁䅁督ㅂ䡁䅁䅣療䡁䅉䅤獁䍁䅁杣求䡁䅁兙灂䡁䅉䅌杁䝁䅅杢歂䍁䅁兢桂䝁䄴兙湂䝁䅕䅚杁䝁䅅杢歂䍁䅁䅣祂䝁䄸杚求䡁䅍督灂䝁䄸杢桂䝁䅷䅉穂䝁䅕杣㉂䝁䅫睙求䡁䅍睏杁䝁䅙兡㑂䝁䅕䅚杁䡁䅉党桂䝁䅑党祂䡁䅍䅌杁䙁䅉杒䩂䕁䅑䅉求䝁䄴兙楂䝁䅷党歂䍁䅁兢療䝁䅉兡獂䝁䅕䅉橂䝁䄸兢睂䡁䅕䅤求䡁䅉督獁䍁䅁兙畂䝁䅑䅉卂䕁䅙兓䕂䍁䅁督獂䝁䅕䅚穂䑁䅳䅉あ䝁䅅睚穂䍁䅷䅉穂䝁䅕杢穂䝁䄸杣穂䍁䅷䅉求䡁䅧睙灂䡁䅑党祂䡁䅍䅌杁䝁䄰兡歂䝁䅑䅢求䡁䅣兙祂䝁䅕䅉穂䝁䄸杚あ䡁䅣兙祂䝁䅕䅌杁䝁䅅杢歂䍁䅁兙睂䡁䅁䅢灂䝁䅍兙あ䝁䅫睢畂䍁䅁督療䝁䅙䅤㍂䝁䅅杣求䑁䅳䅉桂䝁䄴䅚杁䡁䅁䅡㕂䡁䅍兡橂䝁䅅䅢杁䝁䅫杢㉂䝁䅕杢あ䝁䄸杣㕂䍁䅁兢桂䝁䄴兙湂䝁䅕兢求䝁䄴䅤杁䡁䅍睢獂䡁䅕䅤灂䝁䄸杢穂䍁䅷䅉桂䝁䄴䅚杁䡁䅉兤湂䝁䅣党歂䍁䅁兙畂䝁䅑䅉求䝁䄴䅤求䡁䅉䅣祂䝁䅫督求䍁䄰睚祂䝁䅅䅚求䍁䅁兢療䝁䅉兡獂䝁䅕䅉橂䝁䄸兢睂䡁䅕䅤灂䝁䄴睚杁䡁䅁杣療䝁䅑兤橂䡁䅑督杁䝁䅅杢歂䍁䅁兙橂䝁䅍党穂䡁䅍睢祂䝁䅫党穂䍁䅷䅉桂䡁䅍䅉㍂䝁䅕䅢獂䍁䅁兙穂䍁䅁杣求䝁䅅䅢瑁䡁䅑兡瑂䝁䅕䅉獂䝁䄸睙桂䡁䅑兡療䝁䄴䅉穂䡁䅫督あ䝁䅕兢穂䍁䅁兙畂䝁䅑䅉穂䝁䅕杣㉂䝁䅫睙求䡁䅍杌杁䕁䅫杢杁䝁䅅䅚歂䝁䅫䅤灂䝁䄸杢獁䍁䅁䅤潂䝁䅕䅉橂䝁䄸兢睂䝁䅅杢㕂䍁䅁睢浂䝁䅙党祂䡁䅍䅉楂䝁䅅杣橂䝁䄸䅚求䍁䅁督橂䝁䅅杢畂䝁䅕杣穂䍁䅁兙畂䝁䅑䅉灂䝁䄰兙湂䝁䅕杣穂䍁䅷䅉卂䕁䅙兓䕂䍁䅁杣求䝁䅅䅚求䡁䅉督獁䍁䅁兡畂䝁䅑兤穂䡁䅑杣灂䝁䅅䅢杁䝁䄰兙橂䝁䅧兡畂䝁䅕䅉㉂䝁䅫督灂䝁䄸杢杁䝁䅍兙瑂䝁䅕杣桂䡁䅍䅌杁䝁䅅杢歂䍁䅁杚灂䡁䅧党歂䍁䅁兡畂䝁䅑兤穂䡁䅑杣灂䝁䅅䅢杁䡁䅍睙桂䝁䄴杢求䡁䅉督㝁䍁䅁睤療䡁䅉睡浂䝁䄸杣橂䝁䅕䅉瑂䝁䅅杢桂䝁䅣党瑂䝁䅕杢あ䍁䅷䅉㍂䝁䄸杣牂䝁䅙䅢療䡁䅣䅉求䡁䅧党橂䡁䅕䅤灂䝁䄸杢杁䝁䅅杢歂䍁䅁䅤桂䡁䅍睡杁䝁䄰兙畂䝁䅅睚求䝁䄰党畂䡁䅑䅌杁䝁䅅杢歂䍁䅁䅣祂䝁䅕督橂䡁䅉兡睂䡁䅑兡㉂䝁䅕䅉桂䝁䄴兙獂䡁䅫䅤灂䝁䅍督獁䍁䅁兙穂䍁䅁睤求䝁䅷䅢杁䝁䅅督杁䝁䅍睢瑂䝁䄰兤畂䝁䅫睙桂䡁䅑兡療䝁䄴督杁䝁䅅杢歂䍁䅁睙療䝁䅷䅢桂䝁䅉睢祂䝁䅅䅤灂䝁䄸杢杁䡁䅍睢獂䡁䅕䅤灂䝁䄸杢穂䑁䅳䅉桂䝁䄴䅚杁䝁䅍䅢療䡁䅕䅚瑁䝁䅉兙穂䝁䅕䅚杁䡁䅍睢浂䡁䅑睤桂䡁䅉党杁䡁䅍兤楂䡁䅍睙祂䝁䅫䅣あ䝁䅫睢畂䡁䅍䅌杁䡁䅉党あ䝁䅅兡獂䍁䅷䅉桂䝁䄴䅚杁䡁䅉睢楂䝁䄸䅤灂䝁䅍督杁䝁䅅兤あ䝁䄸兢桂䡁䅑兡療䝁䄴䅉穂䝁䄸䅢ㅂ䡁䅑兡療䝁䄴督畁䍁䅁䅖潂䝁䅕䅉橂䝁䄸兢睂䝁䅅杢㕂䍁䅁督求䡁䅉杤求䡁䅍䅉祂䝁䅕䅤桂䝁䅫䅢杁䝁䅅杢歂䍁䅁党瑁䝁䅍睢瑂䝁䄰党祂䝁䅍党獁䍁䅁兢桂䝁䄴兤浂䝁䅅睙あ䡁䅕杣灂䝁䄴睚獁䍁䅁䅤祂䝁䅅杢穂䡁䅁睢祂䡁䅑兙あ䝁䅫睢畂䍁䅁兙畂䝁䅑䅉獂䝁䄸睚灂䡁䅍䅤灂䝁䅍督獁䍁䅁䅡求䝁䅅䅢あ䝁䅧睙桂䡁䅉党獁䍁䅁䅣ㅂ䝁䅉䅢灂䝁䅍䅉穂䝁䅕睙あ䝁䄸杣獁䍁䅁兙畂䝁䅑䅉療䡁䅑䅡求䡁䅉䅉灂䝁䄴䅚ㅂ䡁䅍䅤祂䝁䅫党穂䍁䅁䅤潂䡁䅉睢ㅂ䝁䅣䅡杁䝁䅑兡祂䝁䅕睙あ䍁䅁督桂䝁䅷党穂䍁䅁杚療䡁䅉睙求䍁䅁兙畂䝁䅑䅉畂䝁䅕䅤㍂䝁䄸杣牂䍁䅁睢浂䍁䅁睙潂䝁䅅杢畂䝁䅕䅢杁䡁䅁兙祂䡁䅑杢求䡁䅉督畁䍁䅁䅖潂䝁䅕䅉橂䝁䄸兢睂䝁䅅杢㕂䍁䅁睤桂䡁䅍䅉浂䝁䄸兤畂䝁䅑党歂䍁䅁兡畂䍁䅁免㕁䑁䅙兏杁䝁䅅杢歂䍁䅁兡穂䍁䅁䅡求䝁䅅䅚硂䡁䅕兙祂䡁䅑党祂䝁䅕䅚杁䝁䅫杢杁䕁䅷兡畂䝁䅍睢獂䝁䄴督潂䝁䅫杣求䍁䅷䅉䩂䝁䅷䅢灂䝁䄴睢灂䡁䅍杌䅁䕁奯䅁千睄䅁杗灂䝁䅙杚杁䕁䅑兙㉂䝁䅫督獁䍁䅁兓畂䝁䅍杌獁䍁䅁䅤療䝁䅣党あ䝁䅧党祂䍁䅁睤灂䡁䅑䅡杁䝁䅫䅤穂䍁䅁督ㅂ䝁䅉督灂䝁䅑兡桂䡁䅉兡求䡁䅍䅌杁䝁䄸䅣求䡁䅉兙あ䝁䅕督杁䝁䅅督杁䝁䅅䅉歂䝁䅫睚灂䡁䅑兙獂䍁䅁兢求䝁䅑兡桂䍁䅁兙畂䝁䅑䅉灂䝁䄴䅤求䡁䅉杢求䡁䅑䅉橂䝁䄸兢睂䝁䅅杢㕂䍁䅁兡畂䍁䅁䅤潂䝁䅕䅉噂䝁䄴兡あ䝁䅕䅚杁䙁䅍䅤桂䡁䅑党穂䍁䅁兙畂䝁䅑䅉灂䝁䄴䅤求䡁䅉杢桂䡁䅑兡療䝁䄴兙獂䝁䅷入畁䍁䅁䅖潂䝁䅕䅉橂䝁䄸兢睂䝁䅅杢㕂䍁䅁睢浂䝁䅙党祂䡁䅍䅉兂䕁䅍兔桂䝁䅣䅌杁䝁䅅杢杁䝁䄸杢獂䝁䅫杢求䍁䅁杣求䡁䅍睢ㅂ䡁䅉睙求䍁䅁杚療䡁䅉䅉獂䝁䅅杙療䡁䅉兙あ䝁䄸杣㕂䍁䄰杙桂䡁䅍党歂䍁䅁䅣祂䝁䄸䅚ㅂ䝁䅍䅤杁䡁䅉党㉂䝁䅫党㍂䡁䅍䅌杁䡁䅑党橂䝁䅧杢療䝁䅷睢湂䡁䅫䅉畂䝁䅕睤穂䍁䅷䅉楂䡁䅕入灂䝁䄴睚杁䝁䅣兤灂䝁䅑党穂䍁䅷䅉桂䝁䄴䅚杁䡁䅉党穂䝁䅕兙祂䝁䅍䅡杁䡁䅁兙睂䝁䅕杣穂䑁䅳䅉乂䝁䅅督潂䝁䅅杙獂䝁䅕䅉浂䝁䄸杣杁䡁䅁兤楂䝁䅷兡穂䝁䅧兡畂䝁䅣䅉あ䝁䅕睙潂䝁䄴睢獂䝁䄸睚㕂䍁䅁兙畂䝁䅑䅉橂䡁䅕䅢あ䡁䅕杣求䍁䅁睙療䝁䄴䅤求䝁䄴䅤㝁䍁䅁睕睂䝁䅫睙求䡁䅣睢祂䝁䅳督杁䙁䅯兡浂䝁䅙䅉䕂䝁䅅杤灂䡁䅍䅉睂䡁䅉睢㉂䝁䅫䅚求䡁䅍䅉歂䝁䅫睚灂䡁䅑兙獂䍁䅁睙療䝁䄴䅤求䝁䄴䅤杁䝁䄸杚杁䕁䅫䅖杁䡁䅁杣療䝁䅑兤橂䡁䅑督杁䝁䅅杢歂䍁䅁督求䡁䅉杤灂䝁䅍党穂䑁䅳䅉祂䝁䅕䅤桂䝁䅫䅢乂䝁䅕杔療䡁䅑䅌杁䝁䅅䅉穂䝁䅅杤灂䝁䄴睚穂䍁䅁䅚求䡁䅍䅤灂䝁䄴兙あ䝁䅫睢畂䍁䅁䅣獂䝁䅅䅤浂䝁䄸杣瑂䑁䅳䅉偂䝁䅙杚求䡁䅉督畁䝁䅍睢瑂䍁䅷䅉桂䍁䅁睙療䡁䅕䅣療䝁䄴䅉桂䝁䄴䅚杁䝁䅑党桂䝁䅷督杁䡁䅣党楂䡁䅍兡あ䝁䅕睏杁䝁䅅杢歂䍁䅁党㉂䝁䅕杢あ䍁䄰杙桂䡁䅍党歂䍁䅁䅣祂䝁䄸䅣求䡁䅉䅤灂䝁䅕督獁䍁䅁兡畂䝁䅍䅢ㅂ䝁䅑兡畂䝁䅣䅉䍂䝁䅷兙橂䝁䅳杒祂䝁䅫䅚桂䡁䅫杌橂䝁䄸兢獁䍁䅁䅖潂䝁䅕村獂䝁䅅睙牂䕁䅙杣灂䝁䅑兙㕂䍁䄴睙療䝁䄰䅌杁䕁䅉党穂䡁䅑村獂䝁䅅睙牂䕁䅙杣灂䝁䅑兙㕂䍁䄴睙療䝁䄰䅌杁䝁䅅杢歂䍁䅁䅒求䝁䅅䅢穂䝁䄸杚䉂䝁䄰党祂䝁䅫睙桂䍁䄴睙療䝁䄰杌杁䕁䅫䅤杁䝁䅅䅢穂䝁䄸䅉療䝁䅙杚求䡁䅉督杁䝁䅣兙瑂䝁䅫杢湂䍁䅁兙畂䝁䅑䅉求䝁䄴䅤求䡁䅉䅤桂䝁䅫杢瑂䝁䅕杢あ䍁䅁睙療䝁䄴䅤求䝁䄴䅤杁䡁䅕杢歂䝁䅕杣杁䡁䅑䅡求䍁䅁兓䡂䕁䄴䅉䙂䝁䄴䅤求䡁䅉䅤桂䝁䅫杢瑂䝁䅕杢あ䍁䅁兙畂䝁䅑䅉䥂䡁䅕兢楂䝁䅷党杁䕁䅉兤畂䝁䅑䅢求䍁䅁杙祂䝁䅅杢歂䡁䅍睏杁䝁䅅杢歂䍁䅁兡畂䝁䅙睢祂䝁䄰兙あ䝁䅫睢畂䍁䅁睢畂䍁䅁兡畂䡁䅑党祂䝁䄴党あ䍁䅁睙療䝁䄴杢求䝁䅍䅤灂䡁䅙兡あ䡁䅫䅉ㅂ䝁䄴䅚求䡁䅉䅉あ䝁䅧党杁䕁䄸睢牂䝁䅷兙獁䍁䅁兒牂䝁䅅䅡桂䡁䅕䅌杁䕁䅑睢㍂䝁䄴䅚求䡁䅑党橂䡁䅑睢祂䍁䅷䅉桂䝁䄴䅚杁䙁䅉睢療䡁䅑兔求䡁䅑杣灂䝁䅍督杁䝁䅉杣桂䝁䄴䅚穂䍁䄴䅉啂䝁䅧党杁䝁䅍睢瑂䡁䅁兙畂䡁䅫䅉桂䝁䅷督療䍁䅁睢浂䝁䅙党祂䡁䅍䅉歂䝁䅫睚灂䡁䅑兙獂䍁䅁睙療䝁䄴䅤求䝁䄴䅤杁䝁䅅杢歂䍁䅁兡畂䝁䅙睢祂䝁䄰兙あ䝁䅫睢畂䍁䅁督求䡁䅉杤灂䝁䅍党穂䍁䅁杚療䡁䅉䅉潂䝁䅕兙獂䡁䅑䅡杁䝁䅅杢歂䍁䅁睤求䝁䅷䅢畂䝁䅕督穂䍁䅁睙療䝁䄴督ㅂ䝁䄰党祂䡁䅍䅉ㅂ䝁䄴䅚求䡁䅉䅉あ䝁䅧党杁䕁䅕杤求䡁䅉入歂䝁䅅入杁䕁䅧党桂䝁䅷䅤潂䍁䅷䅉䕂䝁䅅兡獂䡁䅫睔乂䍁䅷䅉䵂䝁䄸督求䍁䅁兓あ䍁䅅䅌杁䕁䅑兡桂䝁䅉党あ䝁䅕督杁䕁䅑兙灂䝁䅷入獁䍁䅁睑桂䡁䅍䅤獂䝁䅕䅉䑂䝁䄸杢畂䝁䄸䅢獂䡁䅫䅌杁䝁䅅杢歂䍁䅁兔灂䝁䅣杣桂䝁䅫杢求䍁䅁兑湂䝁䅅兡畂䍁䅁杙祂䝁䅅杢歂䡁䅍睏杁䡁䅁杣求䝁䅣杢桂䝁䄴睙㕂䍁䅁兙畂䝁䅑䅉睂䝁䅅杣求䝁䄴䅤灂䝁䄴睚杁䝁䅍睢畂䡁䅑党畂䡁䅑䅉ㅂ䝁䄴䅚求䡁䅉䅉あ䝁䅧党杁䕁䅉兙楂䡁䅫睑求䝁䄴䅤求䡁䅉䅌杁䕁䅕兢瑂䝁䅅升穂䍁䅁䅒灂䝁䅅杣㕂䍁䅷䅉桂䝁䄴䅚杁䙁䅣䅡桂䡁䅑䅉あ䝁䄸䅉䙂䡁䅧䅣求䝁䅍䅤杁䝁䅉杣桂䝁䄴䅚穂䑁䅳䅉桂䝁䄴䅚杁䕁䄰党歂䡁䅁兙湂䝁䅕䅉啂䝁䄸䅚桂䡁䅫䅉あ䝁䅧兙あ䍁䅁䅚求䝁䅷兡㉂䝁䅕杣穂䍁䅁兢求䝁䅑兡橂䝁䅅䅢杁䝁䄴党㍂䡁䅍杌杁䕁䅫杢杁䝁䅅䅚歂䝁䅫䅤灂䝁䄸杢獁䍁䅁䅤潂䝁䅕䅉橂䝁䄸兢睂䝁䅅杢㕂䍁䅁睢浂䝁䅙党祂䡁䅍䅉兂䙁䅉兓乂䕁䅕䅉䙂䝁䅑兤橂䝁䅅䅤灂䝁䄸杢獁䍁䅁兙杁䝁䄰党歂䝁䅫睙桂䝁䅷䅉求䝁䅑兤橂䝁䅅䅤灂䝁䄸杢杁䡁䅁杣療䝁䅣杣桂䝁䄰䅉浂䝁䄸杣杁䝁䅧党桂䝁䅷䅤潂䝁䅍兙祂䝁䅕䅉睂䡁䅉睢浂䝁䅕督穂䝁䅫睢畂䝁䅅䅢穂䑁䅳䅉桂䝁䄴䅚杁䕁䅧党桂䝁䅷䅤潂䍁䅁党䑂䝁䅅杣求䝁䅕杣穂䍁䅷䅉桂䍁䅁䅚灂䝁䅣兡あ䝁䅅䅢杁䡁䅁睢祂䡁䅑兙獂䍁䅁杚療䡁䅉䅉潂䝁䅕兙獂䡁䅑䅡橂䝁䅅杣求䍁䅁䅣祂䝁䄸杚求䡁䅍督灂䝁䄸杢桂䝁䅷督畁䍁䅁杒ㅂ䡁䅉䅤潂䝁䅕杣獁䍁䅁兡あ䍁䅁䅣祂䝁䄸杤灂䝁䅑党穂䍁䅁党畂䝁䅑䅣療䝁䅫杢あ䍁䅁兙畂䝁䅑䅉求䝁䄰兙灂䝁䅷䅉穂䝁䅕睙ㅂ䡁䅉兡あ䡁䅫䅌杁䡁䅍党橂䡁䅕杣灂䡁䅑入杁䝁䅅睤桂䡁䅉党畂䝁䅕督穂䍁䅁䅤祂䝁䅅兡畂䝁䅫杢湂䍁䅷䅉穂䝁䅕睙ㅂ䡁䅉党杁䝁䅉兙橂䝁䅳兤睂䍁䅁兙畂䝁䅑䅉浂䝁䅫䅢求䍁䅁督潂䝁䅅杣灂䝁䄴睚獁䍁䅁兙畂䝁䅑䅉㉂䝁䅫杣あ䡁䅕兙獂䍁䅁䅣祂䝁䅫杤桂䡁䅑党杁䝁䄴党あ䡁䅣睢祂䝁䅳䅉穂䝁䄸䅢ㅂ䡁䅑兡療䝁䄴督杁䡁䅕杢歂䝁䅕杣杁䡁䅑䅡求䍁䅁兓兂䙁䅙兙畂䝁䅫督潂䍁䅷䅉坂䕁䅫䅕卂䕁䅕䅌杁䕁䅷兡㉂䝁䅕䅚祂䝁䅫杤求䍁䅷䅉䩂䝁䄴督睂䝁䅫杣求䝁䅑䅉求䕁䅷党桂䡁䅉杢灂䝁䄴睚獁䍁䅁兙畂䝁䅑䅉呂䡁䅕睚桂䡁䅉睕㕂䝁䄴睙杁䝁䅉杣桂䝁䄴䅚穂䑁䅳䅉桂䝁䄴䅚杁䝁䅕兢桂䝁䅫䅢杁䝁䄰兙祂䝁䅳党あ䝁䅫杢湂䍁䅁兙畂䝁䅑䅉歂䝁䅕䅢灂䡁䅙党祂䡁䅫䅉穂䝁䄸䅢ㅂ䡁䅑兡療䝁䄴督獁䍁䅁督求䝁䅅杣橂䝁䅧䅉求䝁䄴睚灂䝁䄴党杁䝁䄸䅣あ䝁䅫兢灂䡁䅯兙あ䝁䅫睢畂䍁䅁䅤療䝁䄸䅢穂䍁䅷䅉桂䝁䄴䅚杁䡁䅙睢灂䝁䅍党杁䝁䅅杢歂䍁䅁䅤求䡁䅧䅤杁䝁䅍睢瑂䝁䄰兤畂䝁䅫睙桂䡁䅑兡療䝁䄴䅉穂䝁䅕杣㉂䝁䅫睙求䡁䅍䅉ㅂ䝁䄴䅚求䡁䅉䅉あ䝁䅧党杁䕁䅍兙瑂䡁䅁兙灂䝁䅣杢求䡁䅉䅌杁䝁䅫睑療䝁䄴䅤桂䝁䅍䅤獁䍁䅁睕乂䙁䅑䅕獁䍁䅁睓灂䝁䅍睡楂䝁䄸䅥獁䍁䅁兔偂䙁䅯䅉兂䡁䅉睢獁䍁䅁兔偂䙁䅯䅉䵂䝁䄸睙桂䝁䅷䅌杁䙁䅍䅤桂䡁䅑䅉䉂䝁䄴兙獂䡁䅫䅤灂䝁䅍督獁䍁䅁党坂䝁䄸兡橂䝁䅕䅌杁䝁䅅杢歂䍁䅁䅔灂䝁䄴党祁䍁䅁杙祂䝁䅅杢歂䡁䅍杌杁䙁䅑䅡求䍁䅁睙療䝁䄰䅣桂䝁䄴入杁䡁䅣兙穂䍁䅁杚療䡁䅉兢求䡁䅉䅢㕂䍁䅁睡畂䝁䄸睤畂䍁䅁兙穂䍁䅁条祁䍁䅁睒獂䝁䄸杙桂䝁䅷䅌杁䕁䅫杢橂䍁䄴䅉桂䝁䄴䅚杁䝁䅍䅡桂䝁䄴睚求䝁䅑䅉灂䡁䅑督杁䝁䄴兙瑂䝁䅕䅉あ䝁䄸䅉慂䝁䅫杚浂䍁䅁䅒桂䡁䅙兡穂䍁䅷䅉䩂䝁䄴睙畁䍁䅁兡畂䍁䅁睔橂䡁䅑睢楂䝁䅕杣杁䑁䅉䅍祁䑁䅅杌杁䙁䅯兡浂䝁䅙䅉䕂䝁䅅杤灂䡁䅍䅌杁䕁䅫杢橂䍁䄴䅉㍂䝁䅅督杁䝁䅫杢橂䝁䄸杣睂䝁䄸杣桂䡁䅑党歂䍁䅁兡畂䍁䅁杍睁䑁䅅䅎杁䝁䅅杢歂䍁䅁兡穂䍁䅁䅡求䝁䅅䅚硂䡁䅕兙祂䡁䅑党祂䝁䅕䅚杁䝁䅫杢杁䕁䄴党㍂䍁䅁兗療䡁䅉睡獁䍁䅁杔求䡁䅣䅉婂䝁䄸杣牂䍁䄴䅁流睅䅁䅫䅫䙁䅯兡瑂䝁䄰党祂䍁䅁村灂䝁䄸兢求䡁䅑䅉䥂䝁䄸䅢歂䝁䅫杢湂䡁䅍䅌杁䕁䅫杢橂䍁䄴䅌杁䡁䅑睢湂䝁䅕䅤潂䝁䅕杣杁䡁䅣兡あ䝁䅧䅉灂䡁䅑督杁䡁䅍兤楂䡁䅍兡歂䝁䅫兙祂䝁䅫党穂䍁䅷䅉療䡁䅁党祂䝁䅅䅤求䡁䅍䅉桂䡁䅍䅉桂䍁䅁兢求䝁䅑兡橂䝁䅅䅢杁䡁䅑党橂䝁䅧杢療䝁䅷睢湂䡁䅫䅉橂䝁䄸兢睂䝁䅅杢㕂䍁䅁睤療䡁䅉䅢歂䡁䅣兡歂䝁䅕杌杁䙁䅑䅡求䍁䅁睙療䝁䄰䅣桂䝁䄴入杁䝁䅑党穂䝁䅫睚畂䡁䅍䅌杁䝁䄰兙畂䡁䅕杚桂䝁䅍䅤ㅂ䡁䅉党穂䍁䅷䅉桂䝁䄴䅚杁䝁䄰兙祂䝁䅳党あ䡁䅍䅉療䡁䅉䅤潂䝁䄸䅣求䝁䅑兡橂䍁䅁杣求䝁䅍睢畂䡁䅍䅤祂䡁䅕睙あ䝁䅫杤求䍁䅁䅣祂䝁䄸䅚ㅂ䝁䅍䅤穂䍁䅷䅉穂䡁䅕睙潂䍁䅁兙穂䍁䅁睡畂䝁䅕党杁䝁䅅杢歂䍁䅁䅡灂䡁䅁䅉睂䡁䅉睢歂䡁䅕睙あ䡁䅍睏杁䙁䅍杌䙂䍁䄴䅖畁䍁䅁䅣祂䝁䄸䅚ㅂ䝁䅍䅤穂䍁䅷䅉灂䝁䄴睙獂䡁䅕䅚灂䝁䄴睚杁䡁䅍䅣療䡁䅉䅤穂䍁䅁兢求䝁䅑兡橂䝁䅫杢求䍁䅷䅉楂䝁䅫睢獂䝁䄸睚灂䝁䅍督獁䍁䅁杚療䝁䄸䅤杁䝁䅅杢歂䍁䅁兙畂䝁䅳䅢求䍁䅷䅉求䡁䅧䅤祂䝁䅕兢灂䡁䅑兡求䡁䅍䅌杁䝁䅅杢歂䍁䅁䅤祂䝁䅅兤瑂䝁䅅䅉睂䡁䅉睢歂䡁䅕睙あ䡁䅍睏杁䝁䅍杣桂䝁䄴兡療䝁䄰兙㑂䝁䅫䅢獂䝁䄸杚桂䝁䅍兡桂䝁䅷䅉桂䝁䄴䅚杁䡁䅑䅡療䡁䅉兙橂䝁䅫睙杁䡁䅁杣療䝁䅑兤橂䡁䅑督杁䝁䅍睢瑂䡁䅁杣灂䡁䅍兡畂䝁䅣䅉浂䝁䅅睙求䍁䅁兙畂䝁䅑䅉穂䝁䅳兤獂䝁䅷䅉祂䝁䅕睙療䝁䄴督あ䡁䅉兤橂䡁䅑兡療䝁䄴䅉睂䡁䅉睢歂䡁䅕睙あ䡁䅍䅌杁䝁䅅督杁䡁䅣党獂䝁䅷䅉桂䡁䅍䅉睂䡁䅉睢歂䡁䅕睙あ䡁䅍䅉あ䝁䅧兙あ䍁䅁杚灂䡁䅧兙あ䝁䅕䅉桂䝁䄴䅚杁䡁䅍䅤桂䝁䅉兡獂䝁䅫来求䍁䅁䅤潂䝁䅕䅉楂䝁䄸杢求䡁䅍䅉療䝁䅙䅉あ䝁䅧党杁䝁䅍䅡求䡁䅍䅤杁䡁䅑睢杁䝁䅙兙橂䝁䅫䅢灂䡁䅑兙あ䝁䅕䅉潂䝁䅕兙獂䝁䅫杢湂䍁䅁睢祂䍁䅁杣求䝁䅍睢畂䡁䅍䅤祂䡁䅕睙あ䝁䅫睢畂䍁䅁兙浂䡁䅑党祂䍁䅁睢睂䝁䅕杢杁䝁䅧党桂䡁䅉䅤杁䡁䅍兤祂䝁䅣党祂䡁䅫䅌杁䡁䅑杣桂䡁䅕兢桂䍁䅷䅉療䡁䅉䅉浂䝁䄸杣杁䝁䅑党浂䝁䄸杣瑂䝁䅫䅤灂䝁䅕督杁䝁䄸杚杁䡁䅑䅡求䍁䅁睙潂䝁䅕督あ䍁䄴䅉䩂䡁䅑䅉桂䝁䅷督療䍁䅁睢浂䝁䅙党祂䡁䅍䅉祂䝁䄸杙療䡁䅑兡橂䍁䅷䅉穂䡁䅕杣湂䝁䅫睙桂䝁䅷䅌杁䝁䅅杢歂䍁䅁杙療䝁䄴党杁䝁䅍党瑂䝁䅕杢あ䍁䅁䅣祂䝁䄸䅚ㅂ䝁䅍䅤穂䍁䄴䅉啂䝁䅧党杁䝁䅍睢瑂䡁䅁兙畂䡁䅫升穂䍁䅁䅣祂䝁䄸䅚ㅂ䝁䅍䅤穂䍁䅁兙畂䝁䅑䅉穂䝁䄸䅢ㅂ䡁䅑兡療䝁䄴督杁䝁䅅杣求䍁䅁兤穂䝁䅕䅚杁䡁䅑睢杁䡁䅑杣求䝁䅅䅤杁䡁䅁兙あ䝁䅫党畂䡁䅑督杁䡁䅍兤浂䝁䅙党祂䝁䅫杢湂䍁䅁杚祂䝁䄸兢杁䝁䅑兡穂䝁䄸杣歂䝁䅕杣穂䍁䅁睢浂䍁䅷䅉療䡁䅉䅉灂䝁䄴条ㅂ䡁䅉兡求䡁䅍䅉あ䝁䄸䅌杁䝁䅉睢畂䝁䅕督獁䍁䅁条療䝁䅫杢あ䡁䅍䅌杁䝁䄸杣杁䡁䅍兤睂䡁䅁睢祂䡁䅑兡畂䝁䅣䅉穂䝁䄸杚あ䍁䅁䅤灂䡁䅍督ㅂ䝁䅕督畁䍁䅁兓あ䍁䅁督求䡁䅉杤求䡁䅍䅉療䡁䅉䅤潂䝁䄸䅣求䝁䅑兡橂䍁䅁督ㅂ䡁䅉睚求䝁䄸杢穂䍁䅷䅉畂䝁䅕兤祂䝁䄸督ㅂ䡁䅉睚求䝁䄸杢穂䍁䅷䅉潂䝁䄸督睂䝁䅫䅤桂䝁䅷督獁䍁䅁督あ䝁䄸睙牂䝁䅫杢湂䍁䅁䅚灂䡁䅍䅤祂䝁䅫杙ㅂ䡁䅑睢祂䡁䅍䅌杁䝁䅧党桂䝁䅷䅤潂䝁䅍兙祂䝁䅕䅉歂䝁䅕兙獂䝁䅕杣穂䍁䅷䅉桂䝁䄴䅚杁䝁䄸䅤潂䝁䅕杣杁䡁䅍䅣求䝁䅍兡桂䝁䅷兡穂䡁䅑督獁䍁䅁兙穂䍁䅁睤求䝁䅷䅢杁䝁䅅督杁䝁䅅睚求䝁䄴䅤穂䍁䅷䅉潂䝁䅕兙獂䡁䅑䅡橂䝁䅅杣求䍁䅁䅣ㅂ䡁䅉睙潂䝁䅅督灂䝁䄴睚杁䝁䄸杣湂䝁䅅杢灂䡁䅯兙あ䝁䅫睢畂䡁䅍䅌杁䝁䄸杣杁䝁䅉兤㕂䝁䅫杢湂䍁䅁睚祂䝁䄸兤睂䡁䅍杌杁䙁䅑䅡求䍁䅁睙療䝁䄰䅣桂䝁䄴入杁䡁䅣兙穂䍁䅁杚療䡁䅉兢求䡁䅉䅢㕂䍁䅁睡畂䝁䄸睤畂䍁䅁兙穂䍁䅁杗灂䝁䄰兢求䡁䅉䅉䥂䝁䄸䅢歂䝁䅫杢湂䡁䅍䅌杁䕁䅫杢橂䍁䄴䅉桂䝁䄴䅚杁䝁䅍䅡桂䝁䄴睚求䝁䅑䅉灂䡁䅑督杁䝁䄴兙瑂䝁䅕䅉あ䝁䄸䅉慂䝁䅫兢瑂䝁䅕杣杁䕁䅉兡療䝁䄰党あ䍁䅁䅓療䝁䅷䅚灂䝁䄴睚穂䍁䅷䅉䩂䝁䄴睙畁䍁䅁兡畂䍁䅁杓ㅂ䝁䄴党杁䑁䅉䅍硁䑁䅕杌杁䙁䅯兡瑂䝁䄰党祂䍁䅁村灂䝁䄸兢求䡁䅑䅉䥂䝁䄸䅢歂䝁䅫杢湂䡁䅍䅌杁䕁䅫杢橂䍁䄴䅉㍂䝁䅅督杁䝁䅙睢ㅂ䝁䄴䅚求䝁䅑䅉灂䝁䄴䅉硁䑁䅫杍㍁䍁䅁兙畂䝁䅑䅉灂䡁䅍䅉潂䝁䅕兙歂䡁䅅兤桂䡁䅉䅤求䡁䅉党歂䍁䅁兡畂䍁䅁睖桂䡁䅉督桂䡁䅣䅌杁䕁䅫杢歂䝁䅫兙畂䝁䅅杌䅁佁塧䅁杁睄䅁杗灂䝁䄸杢穂䍁䅁村桂䝁䄴睙療䡁䅉䅣療䡁䅉兙あ䝁䅫睢畂䍁䅷䅉佂䝁䅅䅤灂䝁䄸杢桂䝁䅷䅉䉂䡁䅍督療䝁䅍兡桂䡁䅑兡療䝁䄴䅉睂䡁䅉睢㉂䝁䅫䅚求䡁䅍䅉㉂䝁䅅杣灂䝁䄸兤穂䍁䅁杙桂䝁䄴睡灂䝁䄴睚杁䡁䅁杣療䝁䅑兤橂䡁䅑督杁䝁䅅杢歂䍁䅁杣求䝁䅷兙あ䝁䅕䅚杁䡁䅍党祂䡁䅙兡橂䝁䅕督杁䡁䅁杣灂䝁䄰兙祂䝁䅫䅢㕂䍁䅁兡畂䍁䅁䅤潂䝁䅕䅉穂䡁䅑兙あ䝁䅕督杁䝁䄸杚杁䕁䅅杣灂䡁䅯睢畂䝁䅅䅌杁䕁䅍兙獂䝁䅫杚療䡁䅉杢灂䝁䅅䅌杁䕁䅍睢獂䝁䄸杣桂䝁䅑睢獁䍁䅁兓歂䝁䅅䅡療䍁䅷䅉佂䝁䅕杤桂䝁䅑兙獁䍁䅁杔求䡁䅣䅉乂䝁䅕䅥灂䝁䅍睢獁䍁䅁睔祂䝁䅕睚療䝁䄴䅌杁䙁䅑党㑂䝁䅅督獁䍁䅁兖あ䝁䅅䅡獁䍁䅁睖桂䡁䅍䅡灂䝁䄴睚あ䝁䄸杢獁䍁䅁兙畂䝁䅑䅉塂䡁䅫睢瑂䝁䅫杢湂䍁䄴䅉䩂䡁䅑䅉療䡁䅁党祂䝁䅅䅤求䡁䅍䅉あ䝁䅧杣療䡁䅕睚潂䍁䅁杗灂䝁䄸杢穂䍁䅁村桂䝁䄴睡獁䍁䅁睑桂䝁䅷兡浂䝁䄸杣畂䝁䅫兙杁䕁䅉兙畂䝁䅳䅉流䍁䅁䅖祂䡁䅕督あ䍁䅷䅉䉂䝁䄰党湂䡁䅫䅉䍂䝁䅅杢牂䍁䅷䅉佂䝁䅅䅤灂䝁䄸杢桂䝁䅷䅉䍂䝁䅅杢牂䍁䅁睢浂䍁䅁兑祂䝁䅫来療䝁䄴兙獁䍁䅁杔求䡁䅙兙歂䝁䅅䅉呂䡁䅑兙あ䝁䅕䅉䍂䝁䅅杢牂䍁䅷䅉坂䝁䅕睙あ䡁䅉兙杁䕁䅉兙畂䝁䅳䅉䑂䝁䄸䅢療䡁䅉兙歂䝁䄸䅌杁䝁䅅杢歂䍁䅁䅖潂䝁䅕䅉䑂䝁䄸兢瑂䝁䅕杣橂䝁䅕䅉䍂䝁䅅杢牂䍁䅁睢浂䍁䅁睖桂䡁䅍䅡灂䝁䄴睚あ䝁䄸杢杁䡁䅍党湂䝁䄰党畂䡁䅑督畁䍁䅁䅖潂䝁䅕䅉橂䝁䄸兢睂䝁䅅杢㕂䍁䅁睢浂䝁䅙党祂䡁䅍䅉橂䝁䄸兢瑂䝁䅕杣橂䝁䅫兙獂䍁䅁兙畂䝁䅑䅉穂䝁䄰兙獂䝁䅷䅉楂䡁䅕督灂䝁䄴党穂䡁䅍䅉楂䝁䅅杢牂䝁䅫杢湂䍁䅁督求䡁䅉杤灂䝁䅍党穂䍁䅁䅤療䍁䅁督瑂䝁䅅䅢獂䍁䄰䅉桂䝁䄴䅚杁䝁䄰党歂䝁䅫兤瑂䍁䄰督灂䡁䅯党歂䍁䅁杙ㅂ䡁䅍兡畂䝁䅕督穂䝁䅕督獁䍁䅁督ㅂ䝁䅍䅡杁䝁䅅督杁䝁䅍睢瑂䝁䄰党祂䝁䅍兡桂䝁䅷䅌杁䝁䅫杢歂䡁䅕督あ䡁䅉兡桂䝁䅷䅌杁䝁䅅杢歂䍁䅁睢㍂䝁䄴党祂䍁䄰睢橂䝁䅍兤睂䝁䅫党歂䍁䅁䅢求䝁䄴䅚灂䝁䄴睚杁䝁䅅杢歂䍁䅁䅢求䝁䅅督灂䝁䄴睚㝁䍁䅁兢ㅂ䝁䄴兡橂䝁䅫䅣桂䝁䅷䅉桂䝁䄴䅚杁䡁䅁兤楂䝁䅷兡橂䍁䅁杚灂䝁䄴兙畂䝁䅍党杁䡁䅍党祂䡁䅙兡橂䝁䅕督㝁䍁䅁䅚求䡁䅁睢穂䝁䅫䅤療䡁䅉入杁䝁䅅睙橂䝁䄸兤畂䡁䅑䅉桂䝁䄴䅚杁䝁䅍兙穂䝁䅧䅉瑂䝁䅅杢桂䝁䅣党瑂䝁䅕杢あ䍁䅁督求䡁䅉杤灂䝁䅍党穂䑁䅳䅉橂䝁䄸兢瑂䝁䅕杣橂䝁䅫兙獂䍁䅁兙畂䝁䅑䅉穂䝁䄰兙獂䝁䅷䅉楂䡁䅕督灂䝁䄴党穂䡁䅍䅉橂䝁䅅杣歂䡁䅍睏杁䝁䄰党祂䝁䅍䅡桂䝁䄴䅤杁䡁䅁杣療䝁䅍党穂䡁䅍兡畂䝁䅣䅉穂䝁䅕杣㉂䝁䅫睙求䡁䅍睏杁䝁䅍睢祂䡁䅁睢祂䝁䅅䅤求䍁䅁䅤祂䡁䅕督あ䍁䅁督求䡁䅉杤灂䝁䅍党穂䑁䅳䅉桂䝁䄴䅚杁䝁䅍睢祂䡁䅉党穂䡁䅁睢畂䝁䅑党畂䡁䅑䅉楂䝁䅅杢牂䝁䅫杢湂䍁䅁兙畂䝁䅑䅉灂䝁䄴䅤求䡁䅉杢桂䡁䅑兡療䝁䄴兙獂䍁䅁䅢求䝁䄴䅚灂䝁䄴睚杁䡁䅍党祂䡁䅙兡橂䝁䅕督畁䍁䅁兓あ䍁䅁兙獂䡁䅍睢杁䡁䅁杣療䡁䅙兡歂䝁䅕督杁䝁䅍兙睂䝁䅫䅤桂䝁䅷䅉瑂䝁䅅杣牂䝁䅕䅤穂䍁䅁兙畂䝁䅑䅉灂䝁䄴杤求䡁䅍䅤瑂䝁䅕杢あ䍁䅁杙桂䝁䄴睡灂䝁䄴睚杁䡁䅍党祂䡁䅙兡橂䝁䅕督獁䍁䅁兡畂䝁䅍䅢ㅂ䝁䅑兡畂䝁䅣䅉獂䝁䄸兙畂䍁䅁督㕂䝁䄴䅚灂䝁䅍兙あ䝁䅫睢畂䡁䅍䅌杁䝁䅙睢祂䝁䅕兡湂䝁䄴䅉求䡁䅧睙潂䝁䅅杢湂䝁䅕䅉穂䝁䅕杣㉂䝁䅫睙求䡁䅍䅌杁䝁䅫杢あ䝁䅕杣求䡁䅍䅤杁䡁䅉兙あ䝁䅕䅉歂䝁䅕杣灂䡁䅙兙あ䝁䅫杤求䡁䅍䅌杁䝁䅙兡㑂䝁䅕䅚杁䝁䅫杢橂䝁䄸兢求䍁䅁督求䝁䅍兤祂䝁䅫䅤灂䝁䅕督杁䡁䅕杢歂䝁䅕杣㍂䡁䅉兡あ䝁䅫杢湂䍁䅷䅉桂䝁䅑杤灂䡁䅍睢祂䡁䅫䅉桂䝁䄴䅚杁䝁䅍兙睂䝁䅫䅤桂䝁䅷䅉祂䝁䅅兡穂䝁䅫杢湂䍁䅷䅉橂䝁䄸兢瑂䝁䅕杣橂䝁䅫兙獂䍁䅁兢療䡁䅉䅤湂䝁䅅睚求䍁䄰杙桂䝁䅍睡求䝁䅑䅉穂䝁䅕睙ㅂ䡁䅉兡あ䡁䅫䅉橂䝁䄸杢歂䡁䅕兡あ䍁䅁䅢求䝁䄴䅚灂䝁䄴睚獁䍁䅁兙畂䝁䅑䅉睂䝁䄸睤求䡁䅉䅉桂䝁䄴䅚杁䡁䅁杣療䝁䅯党橂䡁䅑䅉浂䝁䅫杢桂䝁䄴睙灂䝁䄴睚㝁䍁䅁兙畂䝁䅑䅉橂䝁䄸兢瑂䝁䅕杣橂䝁䅫兙獂䍁䅁杣求䝁䅅䅢杁䝁䅕督あ䝁䅅䅤求䍁䅁䅢求䝁䄴䅚灂䝁䄴睚杁䡁䅍党祂䡁䅙兡橂䝁䅕督杁䝁䅍睢畂䡁䅍兡穂䡁䅑兡畂䝁䅣䅉療䝁䅙䅉あ䝁䅕杣瑂䍁䅁兙畂䝁䅑䅉橂䝁䄸杢穂䡁䅑杣ㅂ䝁䅍䅤灂䝁䄸杢癁䝁䅷兙畂䝁䅑䅉歂䝁䅕杤求䝁䅷睢睂䝁䄰党畂䡁䅑䅉浂䝁䅫杢桂䝁䄴睙灂䝁䄴睚杁䝁䅙睢祂䍁䅁睙療䝁䄰兢求䡁䅉睙灂䝁䅅䅢杁䝁䅅杢歂䍁䅁杣求䡁䅍兡歂䝁䅕杢あ䝁䅫兙獂䍁䅁䅣ㅂ䡁䅉䅣療䡁䅍党穂䍁䄴䅉䩂䝁䄴䅉桂䝁䅑䅚灂䡁䅑兡療䝁䄴䅌杁䡁䅑䅡求䍁䅁睙療䝁䄰䅣桂䝁䄴入杁䝁䄸杚浂䝁䅕杣穂䍁䅁杣求䡁䅑兙灂䝁䅷䅉楂䝁䅅杢牂䝁䅫杢湂䍁䅁督求䡁䅉杤灂䝁䅍党穂䍁䅁睙療䝁䄰䅣祂䝁䅫督灂䝁䄴睚杁䡁䅉党穂䝁䅫䅚求䝁䄴䅤灂䝁䅅䅢杁䝁䄰睢祂䡁䅑睚桂䝁䅣党穂䍁䅷䅉潂䝁䄸兢求䍁䅁党硂䡁䅕兡あ䡁䅫䅉獂䝁䅫杢求䡁䅍䅉療䝁䅙䅉橂䡁䅉党歂䝁䅫䅤獁䍁䅁䅣求䡁䅉督療䝁䄴兙獂䍁䅁䅢灂䝁䄴党穂䍁䅁睢浂䍁䅁睙祂䝁䅕䅚灂䡁䅑䅌杁䝁䅫杢穂䡁䅑兙獂䝁䅷兢求䝁䄴䅤杁䝁䅍睢畂䡁䅍兤瑂䝁䅕杣杁䝁䅷睢桂䝁䄴督獁䍁䅁䅚求䡁䅁睢穂䝁䅫䅤療䡁䅉入杁䝁䅅睙橂䝁䄸兤畂䡁䅑䅉穂䝁䅕杣㉂䝁䅫睙求䡁䅍䅌杁䝁䅍睢畂䡁䅍兤瑂䝁䅕杣杁䝁䅍兙祂䝁䅑督獁䍁䅁兙畂䝁䅑䅉睂䝁䅕杣穂䝁䄸杢桂䝁䅷䅉あ䡁䅉兤穂䡁䅑䅉穂䝁䅕杣㉂䝁䅫睙求䡁䅍睏杁䝁䅅杢歂䍁䅁睤求䝁䅅䅢あ䝁䅧䅉瑂䝁䅅杢桂䝁䅣党瑂䝁䅕杢あ䍁䅁督求䡁䅉杤灂䝁䅍党穂䍁䅁睙療䝁䄴督灂䡁䅍䅤灂䝁䄴睚杁䝁䄸杚杁䝁䅫杢㉂䝁䅕督あ䝁䄰党畂䡁䅑䅉瑂䝁䅅杢桂䝁䅣党瑂䝁䅕杢あ䍁䅷䅉浂䝁䅫䅚ㅂ䝁䅍兡桂䡁䅉入杁䝁䅅杢歂䍁䅁党穂䡁䅑兙あ䝁䅕䅌杁䝁䅅杢歂䍁䅁兙歂䡁䅙兙畂䝁䅍党歂䍁䅁杙ㅂ䡁䅍兡畂䝁䅕督穂䍁䅁督ㅂ䝁䅍睙求䡁䅍督灂䝁䄸杢杁䝁䅅杢歂䍁䅁党穂䡁䅑兙あ䝁䅕䅉睂䝁䅷兙畂䝁䄴兡畂䝁䅣䅉穂䝁䅕杣㉂䝁䅫睙求䡁䅍杌杁䙁䅑䅡求䍁䅁睙療䝁䄰䅣桂䝁䄴入杁䡁䅣兙穂䍁䅁杚療䡁䅉兢求䡁䅉䅢㕂䍁䅁睡畂䝁䄸睤畂䍁䅁兙穂䍁䅁杗䍂䍁䅷䅉佂䝁䅅䅤灂䝁䄸杢桂䝁䅷䅉䉂䡁䅍督療䝁䅍兡桂䡁䅑兡療䝁䄴䅉桂䝁䄴䅚杁䝁䅍䅡桂䝁䄴睚求䝁䅑䅉灂䡁䅑督杁䝁䄴兙瑂䝁䅕䅉あ䝁䄸䅉慂䝁䅫睢畂䡁䅍䅉䍂䝁䅅杢橂䝁䄸杣睂䝁䄸杣桂䡁䅑兡療䝁䄴䅌杁䕁䄴兙あ䝁䅫睢畂䝁䅅䅢杁䕁䅅督穂䝁䄸睙灂䝁䅅䅤灂䝁䄸杢杁䝁䅫杢杁䙁䅍党睂䡁䅑党瑂䝁䅉党祂䍁䅁杍睁䑁䅅䅏畁䍁䅁杗灂䝁䄸杢穂䍁䅁村桂䝁䄴睙療䡁䅉䅣療䡁䅉兙あ䝁䅫睢畂䍁䅷䅉佂䝁䅅䅤灂䝁䄸杢桂䝁䅷䅉䉂䡁䅍督療䝁䅍兡桂䡁䅑兡療䝁䄴䅉㍂䝁䅅督杁䝁䅙睢ㅂ䝁䄴䅚求䝁䅑䅉灂䝁䄴䅉硁䑁䅧睎穁䍁䅁兙畂䝁䅑䅉灂䡁䅍䅉潂䝁䅕兙歂䡁䅅兤桂䡁䅉䅤求䡁䅉党歂䍁䅁兡畂䍁䅁睕桂䝁䅷䅤杁䕁䅷兙牂䝁䅕䅉䑂䝁䅫䅤㕂䍁䅷䅉噂䡁䅑兙潂䍁䄴䅁摄杆䅁䄰䅫䙁䅯睢求䡁䅑兡穂䍁䅁兓畂䝁䅍杌杁䝁䅕杢湂䝁䅅睚求䡁䅍䅉灂䝁䄴䅉あ䝁䅧党杁䝁䅑兡穂䝁䅍睢㉂䝁䅕杣㕂䍁䅷䅉歂䝁䅕杤求䝁䅷睢睂䝁䄰党畂䡁䅑䅌杁䝁䄰兙畂䡁䅕杚桂䝁䅍䅤ㅂ䡁䅉党獁䍁䅁兙畂䝁䅑䅉橂䝁䄸兢瑂䝁䅕杣橂䝁䅫兙獂䝁䅫来桂䡁䅑兡療䝁䄴䅉療䝁䅙䅉桂䝁䄴兡瑂䝁䅅䅢杁䝁䅧党桂䝁䅷䅤潂䍁䅁兢求䝁䅑兡橂䝁䅫杢求䡁䅍䅌杁䡁䅙兙橂䝁䅍兡畂䝁䅕督獁䍁䅁䅚灂䝁䅅睚畂䝁䄸督あ䝁䅫睙杁䡁䅁杣療䝁䅑兤橂䡁䅑督杁䝁䅅杢歂䍁䅁督求䡁䅉杤灂䝁䅍党穂䍁䅷䅉楂䝁䅫睢歂䝁䅕杤灂䝁䅍党穂䍁䅷䅉湂䝁䅕杢求䡁䅑兡橂䍁䅁䅤求䡁䅍䅤穂䍁䅷䅉桂䝁䄴䅚杁䡁䅁杣求䝁䅍兡穂䝁䅫睢畂䍁䅁兙畂䝁䅫兢桂䝁䅷䅉潂䝁䅕兙獂䡁䅑䅡杁䡁䅁杣療䝁䅑兤橂䡁䅑督杁䝁䅫杢杁䡁䅑䅡求䍁䅁兖畂䝁䅫䅤求䝁䅑䅉呂䡁䅑兙あ䝁䅕督杁䝁䅅杢歂䍁䅁兡畂䡁䅑党祂䝁䄴兙あ䝁䅫睢畂䝁䅅䅢獂䡁䅫杌杁䙁䅑䅡求䍁䅁睙療䝁䄰䅣桂䝁䄴入杁䝁䅍睢瑂䝁䄰党祂䝁䅍兡桂䝁䅷兡㙂䝁䅕督杁䡁䅁杣療䝁䅑兤橂䡁䅑督杁䡁䅁杣灂䝁䄰兙祂䝁䅫䅢㕂䍁䅁兙橂䡁䅉睢穂䡁䅍䅉穂䡁䅁党橂䝁䅫党穂䍁䅷䅉灂䝁䄴睙獂䡁䅕䅚灂䝁䄴睚杁䝁䅷兡㉂䝁䅕督あ䝁䄸睙牂䍁䅷䅉穂䡁䅕睙潂䍁䅁兙穂䍁䅁睙桂䡁䅑䅤獂䝁䅕䅌杁䡁䅍睤灂䝁䄴党獁䍁䅁䅣療䡁䅕䅢あ䡁䅉入獁䍁䅁杚灂䡁䅍䅡獁䍁䅁兙畂䝁䅑䅉穂䝁䅧党求䡁䅁睏杁䝁䅅杢歂䍁䅁睙療䝁䄰䅣桂䝁䄴兡療䝁䄴䅉桂䝁䄴兡瑂䝁䅅䅢穂䍁䅁睙療䝁䄰䅣祂䝁䅫督灂䝁䄴睚杁䝁䅑睢湂䡁䅍䅌杁䝁䅍兙あ䡁䅍䅌杁䝁䅅杢歂䍁䅁䅡療䡁䅉督求䡁䅍杌杁䕁䅫䅤杁䝁䅅䅢穂䝁䄸䅉療䝁䅙杚求䡁䅉督杁䡁䅁兙祂䝁䅅督灂䡁䅑兡橂䝁䅫䅚求䡁䅍䅌杁䡁䅙兙橂䝁䅍兡畂䝁䅕督獁䍁䅁䅚求䡁䅉兢桂䡁䅑睢獂䝁䄸睚㕂䍁䅷䅉桂䝁䄴䅤灂䍁䄰兡畂䝁䅙党橂䡁䅑兡㉂䝁䅕督獁䍁䅁䅣桂䝁䅫杢杁䝁䅅杢歂䍁䅁督求䝁䅑兙あ䝁䅫睢畂䍁䅷䅉療䡁䅑䅡求䡁䅉䅉睂䝁䅧兙祂䝁䄰兙橂䝁䅕兤あ䝁䅫睙桂䝁䅷䅌杁䝁䅅杢歂䍁䅁兙畂䝁䅫兢桂䝁䅷䅉潂䝁䅕兙獂䡁䅑䅡杁䝁䅑兡桂䝁䅣杢療䡁䅍䅤灂䝁䅍督畁䍁䅁兓畂䍁䅁兙歂䝁䅑兡あ䝁䅫睢畂䍁䅷䅉あ䝁䅧党杁䝁䅍睢瑂䡁䅁兙畂䡁䅫䅉睂䡁䅉睢㉂䝁䅫䅚求䡁䅍䅉桂䝁䄴兡瑂䝁䅅䅢杁䝁䅧党桂䝁䅷䅤潂䍁䅁䅚灂䝁䅅睚畂䝁䄸督あ䝁䅫睙穂䍁䅷䅉灂䝁䄴睙獂䡁䅕䅚灂䝁䄴睚杁䡁䅁睢灂䝁䄴䅤瑁䝁䄸杚瑁䝁䅍兙祂䝁䅕䅉歂䝁䅫兙湂䝁䄴睢穂䡁䅑兡橂䍁䅁䅣祂䝁䄸䅚ㅂ䝁䅍䅤穂䍁䅷䅉灂䝁䄴督あ䡁䅉兤瑂䝁䅕杢あ䡁䅍䅉桂䝁䄴䅚杁䡁䅉党桂䝁䅣党畂䡁䅑督獁䍁䅁杣桂䡁䅁兡歂䍁䅁兡瑂䝁䄰兤畂䝁䄸兙穂䡁䅍兙㕂䍁䅁䅤求䡁䅍䅤穂䍁䅷䅉祂䝁䅕杚求䡁䅉党畂䝁䅍党杁䝁䅷兙楂䝁䄸杣桂䡁䅑睢祂䡁䅫䅉牂䝁䅫䅤穂䍁䅁兙畂䝁䅑䅉穂䝁䅕杣㉂䝁䅫睙求䡁䅍䅌杁䝁䅅杢歂䍁䅁杙獂䝁䄸睢歂䍁䅁睚獂䡁䅕睙療䡁䅍党杁䝁䄰睢畂䝁䅫䅤療䡁䅉督㝁䍁䅁兙畂䝁䅑䅉療䡁䅑䅡求䡁䅉䅉畂䝁䄸杢瑁䡁䅁䅡桂䡁䅉兢桂䝁䅍党ㅂ䡁䅑兡橂䝁䅅䅢杁䡁䅁杣療䝁䅑兤橂䡁䅑督獁䍁䅁睤潂䝁䅫睙潂䍁䅁兡畂䝁䅍䅢ㅂ䝁䅑党杁䝁䄴兤あ䡁䅉兡あ䝁䅫睢畂䝁䅅䅢穂䍁䅷䅉桂䡁䅍䅉㍂䝁䅕䅢獂䍁䅁兙穂䍁䅁䅣祂䝁䄸䅚ㅂ䝁䅍䅤穂䍁䅁兙畂䝁䅑䅉穂䝁䅕杣㉂䝁䅫睙求䡁䅍䅉灂䝁䄴䅉楂䝁䅫睢歂䝁䅕杤灂䝁䅍党穂䍁䅷䅉湂䝁䅕杢求䡁䅑兡橂䍁䅁䅤求䡁䅍䅤穂䍁䅷䅉桂䝁䄴䅚杁䡁䅁杣求䝁䅍兡穂䝁䅫睢畂䍁䅁兙畂䝁䅫兢桂䝁䅷䅉潂䝁䅕兙獂䡁䅑䅡畁䍁䅁兓あ䍁䅁兢桂䡁䅉睡求䡁䅑督杁䝁䅫䅤穂䍁䅁䅣祂䝁䄸䅚ㅂ䝁䅍䅤穂䍁䅁䅤療䍁䅁杤求䡁䅑党祂䝁䅫杢桂䡁䅉兡桂䝁䄴督獁䍁䅁䅢灂䡁䅙党穂䡁䅑睢橂䝁䅳䅉睂䡁䅉睢歂䡁䅕睙求䡁䅉督獁䍁䅁兙畂䝁䅑䅉睂䝁䅕䅤杁䝁䄸睤畂䝁䅕杣穂䍁䄴䅉啂䝁䅧党杁䝁䅍睢瑂䡁䅁兙畂䡁䅫䅉潂䝁䅅督杁䝁䅍睢獂䝁䅷兙楂䝁䄸杣桂䡁䅑兡療䝁䄴䅉䍂䝁䅷兙橂䝁䅳督瑂䝁䅫䅤潂䍁䅁兔求䝁䅑兡橂䝁䅫杢求䡁䅍䅌杁䕁䅫杢橂䍁䄴䅉あ䝁䄸䅉歂䝁䅫督橂䝁䄸杤求䡁䅉䅉桂䝁䄴䅚杁䝁䅑党㉂䝁䅕䅢療䡁䅁䅉畂䝁䄸杤求䝁䅷䅉桂䝁䄴䅤灂䝁䅉兡療䡁䅑兡橂䡁䅍䅉浂䝁䄸杣杁䝁䅅杢灂䝁䄰兙獂䍁䅁䅡求䝁䅅䅢あ䝁䅧杌杁䙁䅯睢求䡁䅑兡穂䍁䅁兓畂䝁䅍杌杁䡁䅣兙穂䍁䅁杚療䡁䅕杢歂䝁䅕䅚杁䝁䅫杢杁䑁䅅兏ㅁ䑁䅁䅉桂䝁䄴䅚杁䝁䅫督杁䝁䅧党桂䝁䅑兣ㅂ䝁䅅杣あ䝁䅕杣求䝁䅑䅉灂䝁䄴䅉兂䝁䅅杣穂䝁䅫䅣睂䝁䅅杢㕂䍁䅷䅉佂䝁䅕睤杁䕁䅯党祂䡁䅍党㕂䍁䄴䅁䱃睆䅁材䅣䙁䅯睢療䝁䄰兓畂䝁䅙睢杁䙁䅑党橂䝁䅧杢療䝁䅷睢湂䝁䅫党穂䍁䅁兓畂䝁䅍杌獁䍁䅁䅤療䝁䅣党あ䝁䅧党祂䍁䅁睤灂䡁䅑䅡杁䝁䅫䅤穂䍁䅁督ㅂ䝁䅉督灂䝁䅑兡桂䡁䅉兡求䡁䅍䅌杁䡁䅁杣療䡁䅙兡歂䝁䅕督杁䝁䅣睢瑁䡁䅑睢瑁䝁䄰兙祂䝁䅳党あ䍁䅁兡畂䡁䅑党獂䝁䅷兡湂䝁䅕杢橂䝁䅕䅉桂䝁䄴䅚杁䝁䅕杢湂䝁䅅睚求䝁䄰党畂䡁䅑䅉睂䝁䅷兙あ䝁䅙睢祂䝁䄰䅉浂䝁䄸杣杁䡁䅍兙獂䝁䅕督杁䝁䅅杢歂䍁䅁兢桂䡁䅉睡求䡁䅑兡畂䝁䅣䅉あ䝁䅕兙瑂䡁䅍䅉灂䝁䄴䅉あ䝁䅧党杁䙁䅕杢灂䡁䅑党歂䍁䅁睕あ䝁䅅䅤求䡁䅍䅉桂䝁䄴䅚杁䝁䅫杢あ䝁䅕杣畂䝁䅅䅤灂䝁䄸杢桂䝁䅷䅢㕂䍁䄴䅉啂䝁䅧党杁䝁䅍睢瑂䡁䅁兙畂䡁䅫升穂䍁䅁睙獂䝁䄸兤歂䍁䄰杙桂䡁䅍党歂䍁䅁䅣獂䝁䅅䅤浂䝁䄸杣瑂䍁䅁䅣祂䝁䄸杤灂䝁䅑党穂䍁䅁兡畂䝁䅙睢祂䝁䄰兙あ䝁䅫睢畂䍁䅁睢畂䍁䅁睢祂䝁䅣兙畂䝁䅫来桂䡁䅑兡療䝁䄴督杁䝁䅅杢歂䍁䅁䅣祂䝁䄸杚求䡁䅍督灂䝁䄸杢桂䝁䅷督杁䡁䅑睢杁䝁䅧党獂䡁䅁䅉ㅂ䡁䅍党祂䡁䅍䅉灂䝁䅑党畂䡁䅑兡浂䡁䅫䅉あ䝁䅅杣湂䝁䅕䅤杁䝁䅍兤穂䡁䅑睢瑂䝁䅕杣穂䍁䅁兙畂䝁䅑䅉歂䝁䅕睙灂䡁䅍兡療䝁䄴䅉瑂䝁䅅睡求䡁䅉督獁䍁䅁睢楂䡁䅑兙灂䝁䄴䅉橂䝁䄸杢あ䝁䅫杢ㅂ䝁䅅䅢獂䡁䅫䅉ㅂ䡁䅁䅚桂䡁䅑党歂䍁䅁䅣祂䝁䅕䅚灂䝁䅍䅤灂䡁䅙党杁䝁䅷党桂䝁䅑䅉桂䝁䄴䅚杁䝁䅍睢瑂䡁䅁兙畂䡁䅫䅉穂䝁䅍睢祂䝁䅫杢湂䍁䅷䅉瑂䝁䄸杢灂䡁䅑睢祂䍁䅁杙ㅂ䡁䅫兡畂䝁䅣䅉穂䝁䅫睚畂䝁䅅䅢穂䍁䅁兙畂䝁䅑䅉療䡁䅑䅡求䡁䅉䅉桂䡁䅑䅤祂䝁䅫杙ㅂ䡁䅑党穂䍁䅁睢浂䍁䅁䅤桂䡁䅉睚求䡁䅑䅉橂䝁䄸兢睂䝁䅅杢灂䝁䅕督獁䍁䅁睙祂䝁䅅杚あ䍁䅁兢求䡁䅍督桂䝁䅣党穂䍁䅷䅉求䝁䄴睚桂䝁䅣党杁䡁䅑䅡祂䝁䄸兤湂䝁䅧䅉桂䡁䅕䅤療䝁䄰兙あ䝁䅕䅚杁䡁䅍兙獂䝁䅕督杁䡁䅑睢療䝁䅷督獁䍁䅁兙畂䝁䅑䅉あ䡁䅉兙橂䝁䅳䅉睂䡁䅉睢湂䡁䅉党穂䡁䅍䅉あ䝁䅧杣療䡁䅕睚潂䍁䅁䅤潂䝁䅕䅉歂䝁䅕兙獂䍁䅁睙㕂䝁䅍䅢求䍁䄴䅉䩂䡁䅑䅉穂䝁䅕杣㉂䝁䅕督杁䝁䅕杢あ䝁䅕杣睂䡁䅉兡穂䝁䅕督獁䍁䅁兢灂䝁䅑兌瑂䝁䅅杣牂䝁䅕䅤杁䝁䅍睢瑂䡁䅁兙畂䝁䅫党穂䍁䅷䅉桂䝁䄴䅚杁䝁䅑睢㍂䝁䄴䅉あ䝁䄸䅉穂䝁䄰兙獂䝁䅷䅉楂䡁䅕督灂䝁䄴党穂䡁䅍党穂䍁䅁䅤潂䝁䅅䅤杁䝁䄸䅣求䡁䅉兙あ䝁䅕䅉灂䝁䄴䅉㉂䝁䅅杣灂䝁䄸兤穂䍁䅁兡畂䝁䅑兤穂䡁䅑杣㕂䍁䅷䅉灂䝁䄴睙獂䡁䅕䅚灂䝁䄴睚杁䡁䅍睢浂䡁䅑睤桂䡁䅉党獁䍁䅁杙ㅂ䡁䅍兡畂䝁䅕督穂䍁䅁督求䡁䅉杤灂䝁䅍党穂䍁䅷䅉瑂䝁䅅杢ㅂ䝁䅙兙橂䡁䅑兤祂䝁䅫杢湂䍁䅷䅉あ䝁䅕䅢求䝁䅍睢瑂䝁䄰兤畂䝁䅫睙桂䡁䅑兡療䝁䄴督獁䍁䅁杚灂䝁䄴兙畂䝁䅍兡桂䝁䅷䅉穂䝁䅕杣㉂䝁䅫睙求䡁䅍䅌杁䝁䄰党歂䝁䅫兙杁䝁䅅杢歂䍁䅁兡畂䡁䅑党祂䝁䄴党あ䍁䅷䅉あ䡁䅉兙畂䡁䅍䅣療䡁䅉䅤桂䡁䅑兡療䝁䄴䅌杁䝁䅕䅚ㅂ䝁䅍兙あ䝁䅫睢畂䍁䅷䅉潂䝁䄸督睂䝁䅫䅤桂䝁䅷兡あ䡁䅫䅌杁䝁䅅杢歂䍁䅁杣求䝁䅅䅢杁䝁䅕督あ䝁䅅䅤求䍁䄴䅉啂䝁䅧党杁䝁䅍睢瑂䡁䅁兙畂䡁䅫䅉㍂䝁䅅督杁䝁䅙睢ㅂ䝁䄴䅚求䝁䅑䅉灂䝁䄴䅉祁䑁䅁䅍㍁䍁䅁兙畂䝁䅑䅉灂䡁䅍䅉潂䝁䅕兙歂䡁䅅兤桂䡁䅉䅤求䡁䅉党歂䍁䅁兡畂䍁䅁杖桂䝁䄴睙療䡁䅕杤求䡁䅉䅌杁䙁䅣兙穂䝁䅧兡畂䝁䅣䅤療䝁䄴杌䅁䍁吴䅁㑃睄䅁杗ㅂ䡁䅉杢杁䕁䅕䅢牂䝁䅅入杁䙁䅣兙あ䝁䅕杣杁䙁䅍睢獂䡁䅕䅤灂䝁䄸杢穂䍁䅁睑療䡁䅉䅣療䡁䅉兙あ䝁䅫睢畂䍁䅁党畂䝁䅣兙湂䝁䅕督杁䝁䅫杢杁䝁䅑党穂䝁䅫睚畂䍁䅷䅉睂䡁䅉睢橂䡁䅕杣求䝁䄰党畂䡁䅑䅌杁䝁䄰兙畂䡁䅕杚桂䝁䅍䅤ㅂ䡁䅉党獁䍁䅁兙畂䝁䅑䅉瑂䝁䅅杣牂䝁䅕䅤灂䝁䄴睚杁䝁䄸杚杁䡁䅣兙あ䝁䅕杣杁䝁䄰兙畂䝁䅅睚求䝁䄰党畂䡁䅑䅉穂䝁䄸䅢ㅂ䡁䅑兡療䝁䄴督杁䝁䅫杢杁䡁䅑䅡求䍁䅁兖畂䝁䅫䅤求䝁䅑䅉呂䡁䅑兙あ䝁䅕督獁䍁䅁睑桂䝁䄴兙歂䝁䅅䅌杁䝁䅅杢歂䍁䅁兡畂䡁䅑党祂䝁䄴兙あ䝁䅫睢畂䝁䅅䅢獂䡁䅫杌杁䕁䅫䅤杁䝁䄸杚浂䝁䅕杣穂䍁䅁睤桂䡁䅑党祂䍁䅁䅚灂䡁䅍䅣求䝁䄴督灂䝁䄴睚杁䝁䅅杢歂䍁䅁杚灂䝁䅷䅤祂䝁䅅䅤灂䝁䄸杢杁䡁䅁杣療䝁䅑兤橂䡁䅑督獁䍁䅁督ㅂ䝁䅍䅡杁䝁䅅督杁䝁䅙兡獂䡁䅑党祂䝁䅕䅚杁䝁䅉睢あ䡁䅑䅢求䍁䅁杚灂䝁䅷䅢灂䝁䄴睚杁䡁䅍䅤桂䡁䅑兡療䝁䄴督獁䍁䅁睤桂䡁䅑党祂䍁䅁杚療䡁䅕杢あ䝁䅅兡畂䡁䅍䅉桂䝁䄴䅚杁䡁䅣兙あ䝁䅕杣杁䝁䅑兡穂䡁䅁党畂䡁䅍党祂䡁䅍䅌杁䝁䅅杢歂䍁䅁杚灂䝁䅷䅤求䡁䅉党歂䍁䅁杚桂䡁䅕睙求䡁䅑督杁䡁䅕杢歂䝁䅕杣杁䡁䅑䅡求䍁䅁兒獂䝁䅳兙㕂䍁䅁兙畂䝁䅑䅉䥂䝁䅅䅢穂䝁䅕入杁䙁䅑兙㕂䝁䅷睢祂䍁䅁杙祂䝁䅅杢歂䍁䅁杢桂䝁䄰党穂䑁䅳䅉浂䝁䅫䅢あ䝁䅕杣求䝁䅑䅉ㅂ䝁䄴兡あ䡁䅍䅉灂䝁䄴睙獂䡁䅕䅚灂䝁䄴睚杁䡁䅣兙あ䝁䅕杣杁䝁䅙兡獂䡁䅑党祂䡁䅍睏杁䝁䅅杢歂䍁䅁睤桂䡁䅑党祂䍁䅁督桂䝁䅙党あ䡁䅫䅉桂䝁䄴䅚杁䝁䅍睢畂䡁䅑杣療䝁䅷䅉睂䡁䅉睢歂䡁䅕睙あ䡁䅍䅌杁䡁䅍兤橂䝁䅧䅉桂䡁䅍䅉楂䝁䅅睙牂䝁䅙䅢療䡁䅣䅉睂䡁䅉党㉂䝁䅕杢あ䝁䅕杣穂䍁䅷䅉浂䝁䅫杣求䍁䅁督㕂䡁䅍䅤求䝁䄰䅉㉂䝁䅅䅢㉂䝁䅕督獁䍁䅁䅣祂䝁䅕督穂䡁䅕杣求䍁䅁杣求䝁䅑兤橂䝁䅫杢湂䍁䅁杤桂䝁䅷杤求䡁䅍䅌杁䡁䅑䅡求䡁䅉兢療䡁䅍䅤桂䡁䅑兡橂䍁䅁兢灂䡁䅧兡畂䝁䅣䅉㉂䝁䅅䅢㉂䝁䅕督獁䍁䅁䅕䙂䙁䅧䅉睂䝁䅫䅣灂䝁䄴睚穂䍁䅷䅉浂䝁䅫䅤あ䝁䅫杢湂䡁䅍䅌杁䝁䅅杢歂䍁䅁兡畂䡁䅍䅤桂䝁䅷䅢桂䡁䅑兡療䝁䄴䅉あ䝁䄸睢獂䡁䅍䅉ㅂ䝁䄴䅚求䡁䅉䅉あ䝁䅧党杁䙁䅯兤祂䝁䄴䅉桂䝁䄴䅚杁䙁䅣兡獂䝁䅳兡畂䡁䅍䅉楂䡁䅉兙畂䝁䅑䅉畂䝁䅅兢求䡁䅍杌杁䙁䅑䅡求䍁䅁睙療䝁䄰䅣桂䝁䄴入杁䝁䅅䅢穂䝁䄸䅉睂䡁䅉睢㉂䝁䅫䅚求䡁䅍䅉浂䝁䅷睢㍂䍁䅁督㕂䡁䅍䅤求䝁䄰督杁䡁䅁杣療䝁䅑兤橂䡁䅑督杁䝁䅍睢瑂䡁䅁杣灂䡁䅍兡畂䝁䅣䅉睂䝁䄸兡畂䡁䅑䅉歂䡁䅉兙灂䝁䄴督獁䍁䅁䅡㕂䝁䅑杣桂䝁䄴䅤穂䍁䅷䅉浂䝁䅫䅥あ䡁䅕杣求䍁䅁睙桂䡁䅉杣灂䝁䅕杣杁䡁䅍入穂䡁䅑党瑂䡁䅍䅌杁䝁䅅杢歂䍁䅁睙潂䝁䅕兢灂䝁䅍兙獂䍁䅁䅚祂䝁䅅兡畂䝁䅅睚求䍁䅁督㕂䡁䅍䅤求䝁䄰督㝁䍁䅁兙畂䝁䅑䅉療䝁䅫䅢杁䝁䅅杢歂䍁䅁睚祂䝁䅕兙穂䝁䅕䅉灂䝁䄴䅤求䡁䅉睙求䡁䅁䅤療䡁䅉督杁䝁䅅杢歂䍁䅁督求䡁䅁兙祂䝁䅅䅤療䡁䅉督獁䍁䅁兙橂䝁䅫䅚杁䝁䄴党ㅂ䡁䅑杣桂䝁䅷兡㙂䝁䅅䅤灂䝁䄸杢杁䡁䅍入穂䡁䅑党瑂䡁䅍䅌杁䝁䅅杢歂䍁䅁杣求䝁䄰睢あ䝁䅕䅉瑂䝁䄸杢灂䡁䅑睢祂䝁䅫杢湂䍁䅁督㕂䡁䅍䅤求䝁䄰督杁䡁䅕杢歂䝁䅕杣杁䡁䅑䅡求䍁䅁杗ㅂ䡁䅉杢獁䍁䅁睒祂䝁䅕党畂䍁䅁䅖ㅂ䡁䅉䅤獂䝁䅕䅌杁䝁䅅杢歂䍁䅁睖桂䝁䅑党杁䝁䅉杣桂䝁䄴䅚穂䍁䄴䅉䩂䝁䄴䅉桂䝁䅑䅚灂䡁䅑兡療䝁䄴䅌杁䝁䅫䅤杁䝁䄸杚浂䝁䅕杣穂䍁䅁督求䝁䄴督療䡁䅉兌療䡁䅁党祂䝁䅅䅤求䝁䅑䅉浂䝁䅷兤穂䝁䅧䅉㉂䝁䅅䅢㉂䝁䅕督杁䡁䅕杢歂䝁䅕杣杁䡁䅑䅡求䍁䅁兑硂䡁䅕兙呂䝁䅕杢穂䝁䅕䅌杁䕁䅅兣ㅂ䝁䅅杚獂䡁䅕督潂䍁䅷䅉桂䝁䄴䅚杁䕁䅅兣ㅂ䝁䅅杖桂䝁䄴䅤桂䝁䅣党杁䝁䅉杣桂䝁䄴䅚穂䑁䅳䅉潂䝁䅕兙㉂䡁䅫兌歂䡁䅕䅤㕂䍁䅁睙療䝁䄰兢求䡁䅉睙灂䝁䅅䅢杁䝁䅙兙ㅂ䝁䅍党あ䡁䅍䅉ㅂ䝁䄴䅚求䡁䅉䅉あ䝁䅧党杁䕁䅅兣ㅂ䝁䅅睕睂䝁䅕睙杁䝁䅉杣桂䝁䄴䅚㝁䍁䅁杚獂䡁䅕督潂䍁䅁杤桂䝁䅷杤求䡁䅍䅉桂䝁䄴䅚杁䝁䅙兙ㅂ䝁䅍党あ䡁䅍䅉ㅂ䝁䄴䅚求䡁䅉䅉あ䝁䅧党杁䕁䅧入歂䡁䅉睢杁䙁䅧䅉兂䝁䄸睤求䡁䅉䅉楂䡁䅉兙畂䝁䅑䅉畂䝁䅅兢求䑁䅳䅉㍂䝁䅅䅤求䡁䅉䅉橂䝁䄸杢穂䝁䅕杣㉂䝁䅫杢湂䍁䅁杚灂䡁䅧䅤ㅂ䡁䅉党穂䍁䅁兤畂䝁䅑党祂䍁䅁䅤潂䝁䅕䅉䙂䝁䅍睢坂䝁䅅杢あ䝁䅅睚求䍁䅁兙畂䝁䅑䅉慂䡁䅕杣畂䍁䅁睔畂䝁䅕䅉楂䡁䅉兙畂䝁䅑督㝁䍁䅁督あ䝁䅅兡畂䝁䅷党穂䡁䅍䅉穂䡁䅑党求䝁䅷䅌杁䡁䅅兤桂䡁䅉䅤㙂䍁䅷䅉浂䝁䅫杣求䝁䅍䅢桂䡁䅫兌橂䝁䅕杣桂䝁䄰兡橂䍁䅷䅉桂䝁䄴䅚杁䝁䅍兙穂䡁䅑䅉灂䡁䅉睢畂䍁䅁督灂䝁䄴睡穂䍁䅁兤畂䝁䅑党祂䍁䅁䅤潂䝁䅕䅉䙂䝁䅷睡桂䡁䅫䅉楂䡁䅉兙畂䝁䅑䅉畂䝁䅅兢求䑁䅳䅉穂䡁䅑兙灂䝁䄴䅢求䡁䅍督杁䡁䅍䅤求䝁䅕䅢杁䡁䅍兡畂䝁䅳督杁䝁䅅杢歂䍁䅁䅣獂䡁䅕兢楂䝁䅫杢湂䍁䅁杚灂䡁䅧䅤ㅂ䡁䅉党穂䍁䅁兤畂䝁䅑党祂䍁䅁䅤潂䝁䅕䅉䭂䡁䅕督あ䍁䅁杙祂䝁䅅杢歂䑁䅳䅉祂䝁䅕督あ䡁䅉睢療䝁䄰䅉睂䝁䅅杣あ䝁䅫䅤灂䝁䄸杢杁䡁䅍入穂䡁䅑党瑂䡁䅍䅉桂䝁䄴䅚杁䝁䅷睢橂䝁䅳党祂䡁䅍䅉ㅂ䝁䄴䅚求䡁䅉䅉あ䝁䅧党杁䕁䅧兙歂䡁䅉兡桂䝁䄴䅉楂䡁䅉兙畂䝁䅑䅉畂䝁䅅兢求䑁䅳䅉桂䝁䄴䅚杁䝁䅧兙畂䝁䅑䅉歂䡁䅉入求䡁䅉督畁䍁䅁䅖潂䝁䅕䅉橂䝁䄸兢睂䝁䅅杢㕂䍁䅁睢浂䝁䅙党祂䡁䅍䅉灂䡁䅑督杁䡁䅁杣療䝁䅑兤橂䡁䅑督杁䡁䅑睢杁䝁䅫杢穂䡁䅑兡あ䡁䅕䅤灂䝁䄸杢桂䝁䅷䅌杁䝁䅍睢瑂䝁䄰党祂䝁䅍兡桂䝁䅷䅌杁䡁䅣兙あ䝁䅕杣㍂䝁䄸杣牂䡁䅍䅌杁䝁䅅杢歂䍁䅁杣求䡁䅍兡歂䝁䅕杢あ䝁䅫兙獂䍁䅁党畂䝁䅑䅉瑂䝁䅅杣牂䝁䅕䅤穂䍁䅁䅤潂䡁䅉睢ㅂ䝁䅣䅡杁䝁䅫杢歂䝁䅕䅣求䝁䄴䅚求䝁䄴䅤杁䡁䅍兙獂䝁䅕督杁䡁䅉党睂䡁䅉党穂䝁䅕杢あ䝁䅅䅤灂䡁䅙党穂䍁䅷䅉睂䝁䅷兤瑂䝁䅉兡畂䝁䅣䅉㍂䝁䅧睢獂䝁䅕督桂䝁䅷党祂䡁䅍䅌杁䝁䅅杢歂䍁䅁兡畂䝁䅑兤穂䡁䅑杣㕂䍁䄰督睂䝁䅕睙灂䝁䅙兡橂䍁䅁䅚灂䡁䅍䅤祂䝁䅫杙ㅂ䡁䅑睢祂䡁䅍䅉灂䝁䄴䅉あ䝁䅧党杁䡁䅣兙あ䝁䅕杣㍂䝁䄸杣牂䡁䅍䅌杁䝁䅙睢療䝁䅑督求䡁䅉杤灂䝁䅍党獁䍁䅁兡畂䝁䅑兤穂䡁䅑杣灂䝁䅅䅢獁䍁䅁条桂䝁䄴兡あ䝁䄸杣灂䝁䅅䅢獁䍁䅁督桂䝁䄴兡あ䝁䅅䅤灂䝁䄸杢獁䍁䅁兙畂䝁䅑䅉穂䝁䅫䅤求䡁䅣睢祂䝁䅳䅉灂䝁䄴䅚ㅂ䡁䅍䅤祂䝁䅫党穂䍁䄴䅉啂䝁䅧党杁䝁䅍睢瑂䡁䅁兙畂䡁䅫䅉㍂䝁䅅督杁䝁䅙睢祂䝁䄰党祂䝁䅷入杁䝁䅳杢療䡁䅣杢杁䝁䅅督杁䙁䅯兤祂䝁䄴䅉塂䝁䅅䅤求䡁䅉䅉呂䝁䄸䅢ㅂ䡁䅑兡療䝁䄴督杁䕁䅍睢祂䡁䅁睢祂䝁䅅䅤灂䝁䄸杢杁䝁䅅杢歂䍁䅁睙潂䝁䅅杢湂䝁䅕䅚杁䝁䅫䅤穂䍁䅁杢桂䝁䄰党杁䡁䅑睢杁䙁䅯兤祂䝁䄴䅉䙂䝁䅷睡桂䡁䅫䅉塂䝁䅅䅤求䡁䅉䅉呂䝁䄸䅢ㅂ䡁䅑兡療䝁䄴督杁䕁䅍睢祂䡁䅁睢祂䝁䅅䅤灂䝁䄸杢杁䝁䅫杢杁䕁䅯兤獂䡁䅫䅉祁䑁䅁杍祁䍁䄴䅉慂䡁䅕杣畂䍁䅁兒獂䝁䅳兙㕂䍁䅁睖桂䡁䅑党祂䍁䅁睕療䝁䅷兤あ䝁䅫睢畂䡁䅍䅉䑂䝁䄸杣睂䝁䄸杣桂䡁䅑兡療䝁䄴䅉㍂䝁䅅督杁䝁䅙睢ㅂ䝁䄴䅚求䝁䅑䅉灂䝁䄴䅉硁䑁䅧兏硁䍁䅁兙畂䝁䅑䅉灂䡁䅍䅉楂䝁䅅督求䝁䅑䅉灂䝁䄴䅉乂䝁䅫䅢㍂䝁䅅兤牂䝁䅕党獁䍁䅁睖灂䡁䅍睙療䝁䄴督灂䝁䄴杌䅁偁奕䅁䭁䅁䅁杘乂䕁䅫䅒䅁䥁䕙䅁䭁䅁䅁杘呂䕁䄰䅔䅁佁䬴䅁允䅁䅁杘呂䙁䅁睕噂䙁䅁䅗䅁乁卫䅁䭁䅁䅁杘呂䙁䅁䅗䅁䅁䅁䅁潂兂䅁党畁䝁䅷杌浂䍁䄴䅉䍂䝁䅕兙ㅂ䡁䅑入獁䍁䅁兓畂䝁䅍杌獁䍁䅁䅤療䝁䅣党あ䝁䅧党祂䍁䅁睤灂䡁䅑䅡杁䝁䅫䅤穂䍁䅁督ㅂ䝁䅉督灂䝁䅑兡桂䡁䅉兡求䡁䅍䅌杁䡁䅁杣療䡁䅙兡歂䝁䅕督杁䝁䅍睢穂䝁䄰党あ䝁䅫睙杁䝁䅅杢歂䍁䅁督牂䝁䅫杢杁䝁䅍兙祂䝁䅕䅉睂䡁䅉睢歂䡁䅕睙あ䡁䅍䅉ㅂ䝁䄴䅚求䡁䅉䅉あ䝁䅧党杁䝁䅕杌獂䍁䄴杚畁䍁䅁睑療䡁䅍兢求䡁䅑兡橂䡁䅍䅌杁䝁䅕杌獂䍁䄴杚畁䍁䅁睕牂䝁䅫杢獁䍁䅁睖求䝁䅷䅢杁䙁䅁党療䡁䅁䅢求䍁䅷䅉佂䝁䅅䅤ㅂ䡁䅉兡ㅂ䝁䄰䅌杁䝁䅅杢歂䍁䅁睓求䡁䅫督杁䙁䅍睢ㅂ䝁䅷睙桂䡁䅉党杁䝁䅉杣桂䝁䄴䅚杁䝁䄴兙瑂䝁䅕督杁䡁䅣睢祂䝁䅷䅚㍂䝁䅫䅚求䍁䄴䅉啂䝁䅧党杁䝁䅍睢瑂䡁䅁兙畂䡁䅫䅉療䝁䅙杚求䡁䅉督杁䝁䅕入求䍁䅷䅉獂䝁䅫䅣獁䍁䅁杚桂䝁䅍党獁䍁䅁䅣桂䡁䅣䅌杁䝁䅅杢歂䍁䅁督牂䝁䅫杢杁䝁䅍兙祂䝁䅕䅉睂䡁䅉睢歂䡁䅕睙あ䡁䅍杌杁䕁䅫䅤杁䡁䅍党獂䝁䅷督杁䝁䅫䅤穂䍁䅁䅣祂䝁䄸䅚ㅂ䝁䅍䅤穂䍁䅁䅤潂䡁䅉睢ㅂ䝁䅣䅡杁䝁䄴兙あ䝁䅫睢畂䝁䅅䅢杁䝁䅅杢歂䍁䅁兡畂䡁䅑党祂䝁䄴兙あ䝁䅫睢畂䝁䅅䅢杁䡁䅉党あ䝁䅅兡獂䝁䅕杣穂䍁䅁兙畂䝁䅑䅉歂䝁䅫杣求䝁䅍䅤瑁䡁䅑睢瑁䝁䅍睢畂䡁䅍兤瑂䝁䅕杣杁䝁䅍䅡桂䝁䄴杢求䝁䅷督獁䍁䅁睤潂䝁䅫睙潂䍁䅁兡畂䝁䅍䅢ㅂ䝁䅑党杁䝁䅕兌橂䝁䄸兢瑂䝁䅕杣橂䝁䅕䅉睂䝁䅷兙あ䝁䅙睢祂䝁䄰督杁䝁䅫杢杁䡁䅑䅡求䍁䅁兖畂䝁䅫䅤求䝁䅑䅉呂䡁䅑兙あ䝁䅕督獁䍁䅁兙畂䝁䅑䅉灂䝁䄴䅤求䡁䅉杢桂䡁䅑兡療䝁䄴兙獂䝁䅷入杁䡁䅁杣灂䝁䄰兙祂䝁䅫䅢㕂䍁䅁兡畂䍁䅁䅤潂䝁䅕䅉噂䝁䄴兡あ䝁䅕䅚杁䕁䅳兡畂䝁䅣䅚療䝁䄰䅉桂䝁䄴䅚杁䕁䅍兙畂䝁䅅䅚桂䍁䄴䅉啂䝁䅧党杁䝁䅍睢瑂䡁䅁兙畂䡁䅫䅉㍂䝁䅅督杁䝁䅙睢祂䝁䄰党祂䝁䅷入杁䝁䅳杢療䡁䅣杢杁䝁䅅督杁䕁䅯杌䉂䍁䄴䅉䑂䝁䄸督瑂䝁䅕䅤灂䝁䅍督杁䕁䅧睢獂䝁䅑兡畂䝁䅣督獁䍁䅁兓畂䝁䅍杌杁䝁䅅杢歂䍁䅁睙潂䝁䅅杢湂䝁䅕䅚杁䝁䅫䅤穂䍁䅁杢桂䝁䄰党杁䡁䅑睢杁䝁䅕杌獂䍁䄴杚畁䍁䅁村求䝁䅅兤あ䡁䅫䅌杁䕁䅫杢橂䍁䄴䅉灂䝁䄴䅉䉂䡁䅁杣灂䝁䅷䅉祁䑁䅁免㉁䍁䄴䅉求䍁䄴䅢畁䝁䅙杌杁䕁䅉党桂䡁䅕䅤㕂䍁䅷䅉䩂䝁䄴睙畁䍁䅁睤桂䡁䅍䅉浂䝁䄸兤畂䝁䅑党歂䍁䅁兡畂䍁䅁杍睁䑁䅁䅎杁䝁䅅杢歂䍁䅁兡穂䍁䅁䅡求䝁䅅䅚硂䡁䅕兙祂䡁䅑党祂䝁䅕䅚杁䝁䅫杢杁䕁䄸兙牂䝁䅷兙畂䝁䅑䅌杁䕁䅍兙獂䝁䅫杚療䡁䅉杢灂䝁䅅杌䅁䑁坍䅁畃睁䅁党䍂䝁䅅入杁䕁䅫杢橂䍁䄴䅌杁䡁䅑睢湂䝁䅕䅤潂䝁䅕杣杁䡁䅣兡あ䝁䅧䅉灂䡁䅑督杁䡁䅍兤楂䡁䅍兡歂䝁䅫兙祂䝁䅫党穂䍁䅷䅉療䡁䅁党祂䝁䅅䅤求䡁䅍䅉瑂䝁䅅杣牂䝁䅕䅤睂䝁䅷兙橂䝁䅕䅉睂䝁䅷兙あ䝁䅙睢祂䝁䄰督杁䡁䅑䅡桂䡁䅑䅉橂䝁䄸杢畂䝁䅕睙あ䍁䅁杙ㅂ䡁䅫党祂䡁䅍䅉桂䝁䄴䅚杁䡁䅍党獂䝁䅷党祂䡁䅍䅉灂䝁䄴䅉あ䝁䅧党杁䙁䅕杢灂䡁䅑党歂䍁䅁睕あ䝁䅅䅤求䡁䅍䅌杁䡁䅑䅡求䍁䅁兖畂䝁䅫䅤求䝁䅑䅉䱂䝁䅫杢湂䝁䅑睢瑂䍁䅷䅉䑂䝁䅧兡畂䝁䅅䅌杁䕁䅣党祂䝁䄰兙畂䡁䅫䅌杁䝁䅅杢歂䍁䅁兡畂䡁䅑党祂䝁䄴兙あ䝁䅫睢畂䝁䅅䅢獂䡁䅫杌杁䙁䅑䅡求䍁䅁睙療䝁䄰䅣桂䝁䄴入婁䡉䅍䅉瑂䝁䅅杣牂䝁䅕䅤睂䝁䅷兙橂䝁䅕䅉睂䝁䅷兙あ䝁䅙睢祂䝁䄰䅉灂䝁䄴睙獂䡁䅕䅚求䡁䅍䅉灂䡁䅑督杁䝁䄸杢獂䝁䅫杢求䍁䅁兢桂䡁䅉睡求䡁䅑䅣獂䝁䅅睙求䍁䅁兙あ䍁䅁党楂䝁䅅入畁䝁䅍睢瑂䍁䅷䅉療䝁䅙杚瑁䡁䅁䅢桂䡁䅑杚療䡁䅉兢杁䝁䅉兤穂䝁䅫杢求䡁䅍督求䡁䅍䅌杁䝁䅅杢歂䍁䅁䅤潂䝁䅕䅉求䕁䅉兙㕂䍁䅁督ㅂ䝁䅫䅤求䍁䅁睢浂䍁䅁兢療䝁䅉兡獂䝁䅕䅉桂䡁䅁䅣穂䍁䄴䅉䩂䡁䅑督杁䡁䅁䅢桂䡁䅑杚療䡁䅉兢穂䍁䅁党畂䝁䅅杙獂䝁䅕䅉ㅂ䡁䅍党祂䡁䅍䅉あ䝁䄸䅉獂䝁䅫督あ䍁䅷䅉穂䝁䅕䅢獂䍁䅷䅉桂䝁䄴䅚杁䝁䅉兤㕂䍁䅁杤桂䡁䅉兡療䡁䅕督杁䡁䅁杣療䝁䅑兤橂䡁䅑督畁䍁䅁䅖潂䝁䅕䅉橂䝁䄸兢睂䝁䅅杢㕂䍁䅁睤桂䡁䅍䅉浂䝁䄸兤畂䝁䅑党歂䍁䅁兡畂䍁䅁免㕁䑁䅫兎杁䝁䅅杢歂䍁䅁兡穂䍁䅁䅡求䝁䅅䅚硂䡁䅕兙祂䡁䅑党祂䝁䅕䅚杁䝁䅫杢杁䙁䅍兙畂䍁䅁杓療䡁䅍党獁䍁䅁睑桂䝁䅷兡浂䝁䄸杣畂䝁䅫兙畁䅁䅁䉐䅙䩁䵙䅁求䙁䅁䅢ㅂ䡁䅍䅉灂䝁䄴睙畁䍁䅷䅉あ䝁䄸睚求䡁䅑䅡求䡁䅉䅉㍂䝁䅫䅤潂䍁䅁兡あ䡁䅍䅉穂䡁䅕杙穂䝁䅫䅚灂䝁䅅杣灂䝁䅕督獁䍁䅁䅣祂䝁䄸杤灂䝁䅑党穂䍁䅁兡畂䝁䅙睢祂䝁䄰兙あ䝁䅫睢畂䍁䅁䅤求䝁䅍䅡畂䝁䄸䅢療䝁䅣入杁䍁䅧兓啂䍁䅫䅉穂䝁䄸䅢ㅂ䡁䅑兡療䝁䄴督杁䡁䅑䅡桂䡁䅑䅉求䝁䄴兙楂䝁䅷党杁䝁䄸杣湂䝁䅅杢灂䡁䅯兙あ䝁䅫睢畂䡁䅍䅉あ䝁䄸䅉療䡁䅁䅤灂䝁䄰兡㙂䝁䅕䅉あ䝁䅧党灂䡁䅉䅉䩂䙁䅑䅉求䝁䄴杤灂䡁䅉睢畂䝁䄰党畂䡁䅑䅉桂䝁䄴䅚杁䡁䅍兤睂䡁䅁䅢㕂䍁䅁睙潂䝁䅅兡畂䍁䅁䅣祂䝁䄸睙求䡁䅍督求䡁䅍䅉灂䝁䄴䅉あ䝁䅧党杁䙁䅕杢灂䡁䅑党歂䍁䅁睕あ䝁䅅䅤求䡁䅍䅉桂䝁䄴䅚杁䝁䅫杢あ䝁䅕杣畂䝁䅅䅤灂䝁䄸杢桂䝁䅷䅢㕂䍁䄴䅉䩂䡁䅑䅉療䡁䅁党祂䝁䅅䅤求䡁䅍䅉あ䝁䅧杣療䡁䅕睚潂䍁䅁䅤㍂䝁䄸䅉穂䝁䅕睚瑂䝁䅕杢あ䡁䅍䅌杁䙁䅑党橂䝁䅧杢療䝁䅷睢湂䡁䅫䅉桂䝁䄴䅚杁䕁䅙兡畂䝁䅅杢橂䝁䅫杢湂䍁䄴䅉啂䝁䅧党杁䙁䅑党橂䝁䅧杢療䝁䅷睢湂䡁䅫䅉穂䝁䅕睚瑂䝁䅕杢あ䍁䅁睢浂䝁䅙党祂䡁䅍䅉潂䝁䅅杣歂䡁䅣兙祂䝁䅕䅌杁䡁䅁党祂䡁䅁党あ䡁䅕兙獂䍁䅁兙畂䝁䅑䅉穂䡁䅕杙穂䝁䅍杣灂䡁䅁䅤灂䝁䄸杢杁䡁䅍睢浂䡁䅑睤桂䡁䅉党獁䍁䅁兢桂䝁䅫杢あ䝁䅕杢桂䝁䄴睙求䍁䅷䅉穂䝁䄸杚あ䡁䅣兙祂䝁䅕䅉桂䡁䅍督ㅂ䡁䅉兙畂䝁䅍党獁䍁䅁兙畂䝁䅑䅉灂䝁䄴䅤求䡁䅉杢桂䝁䅷䅢㕂䍁䅁䅣祂䝁䄸杤灂䝁䅑党歂䍁䅁兙畂䝁䅑䅉療䡁䅕䅤穂䝁䄸兤祂䝁䅍党歂䍁䅁督求䡁䅉杤灂䝁䅍党穂䑁䅳䅉瑂䝁䅅杢桂䝁䅣党歂䍁䅁督求䡁䅉杤灂䝁䅍党穂䍁䅁睢祂䍁䅁兡畂䝁䅙杣桂䡁䅍䅤祂䡁䅕睙あ䡁䅕杣求䍁䅁兙畂䝁䅑䅉橂䝁䅷睢ㅂ䝁䅑睏杁䝁䅅杢歂䍁䅁党畂䝁䅧兙畂䝁䅍党歂䍁䅁兢桂䝁䅫杢あ䝁䅕杢桂䝁䄴睙求䍁䅁督ㅂ䡁䅁䅣療䡁䅉䅤獁䍁䅁督求䡁䅉杤灂䝁䅍党杁䝁䅑党穂䝁䅳䅌杁䡁䅍䅤療䡁䅉兙湂䝁䅕兌桂䡁䅍兌桂䍁䄰督求䡁䅉杤灂䝁䅍党獁䍁䅁睙獂䝁䄸兤歂䍁䅁䅡療䡁䅍䅤求䝁䅑䅉桂䝁䄴䅚杁䝁䄰兙畂䝁䅅睚求䝁䅑䅌杁䝁䅅杢歂䍁䅁兢桂䝁䄴兙湂䝁䅕䅚杁䡁䅍党橂䡁䅕杣灂䡁䅑入杁䡁䅍党祂䡁䅙兡橂䝁䅕督㝁䍁䅁兙畂䝁䅑䅉睂䡁䅉睢浂䝁䅕督穂䝁䅫睢畂䝁䅅䅢獁䍁䅁督あ䝁䅅杚浂䍁䅁兙ㅂ䝁䅣兢求䝁䄴䅤桂䡁䅑兡療䝁䄴䅌杁䝁䅍䅢療䡁䅕䅚杁䝁䅍睢畂䡁䅍兤獂䡁䅑兡畂䝁䅣䅌杁䝁䅍睢畂䡁䅍兤獂䡁䅑兡畂䝁䅣䅌杁䝁䅅杢歂䍁䅁督求䝁䅍兤祂䝁䅫䅤㕂䍁䅁督求䡁䅉杤灂䝁䅍党穂䍁䄴䅉啂䝁䅧党杁䕁䅙兡畂䝁䅅杢橂䝁䅫杢湂䍁䅁督求䝁䅣兢求䝁䄴䅤杁䝁䅕杢湂䝁䅅睚求䡁䅍䅉灂䝁䄴䅉浂䝁䅫杢桂䝁䄴睙灂䝁䄴睚杁䝁䅅杣祂䝁䅅杢湂䝁䅕兢求䝁䄴䅤穂䍁䅷䅉穂䡁䅕睙潂䍁䅁兙穂䍁䅁督桂䝁䅷党穂䍁䄰䅤㕂䡁䅁党杁䝁䅅杢歂䍁䅁睢睂䝁䅕杣桂䡁䅑兡畂䝁䅣䅉獂䝁䅕兙穂䝁䅕督㝁䍁䅁䅢療䝁䅅杢穂䍁䅁兙畂䝁䅑䅉橂䝁䄸杢穂䡁䅕兢睂䡁䅑兡療䝁䄴兌楂䝁䅅督求䝁䅑䅉浂䝁䅫杢桂䝁䄴睙灂䝁䄴睚杁䝁䅅杣祂䝁䅅杢湂䝁䅕兢求䝁䄴䅤穂䑁䅳䅉桂䝁䄴䅚杁䡁䅕杢歂䝁䅕杣㍂䡁䅉兡あ䝁䅫杢湂䍁䅷䅉瑂䝁䅅杢桂䝁䅣党瑂䝁䅕杢あ䍁䅷䅉桂䝁䄴䅚杁䝁䅑兡穂䡁䅁睢穂䝁䅅䅢杁䝁䄸杚杁䕁䅫䅖杁䝁䅕兣ㅂ䝁䅫䅣瑂䝁䅕杢あ䍁䅁兙畂䝁䅑䅉桂䡁䅍督求䡁䅑督畁䍁䅁兓あ䡁䅍䅉浂䝁䅫杢桂䝁䄴睙灂䝁䄴睚杁䝁䄸䅣求䡁䅉兙あ䝁䅫睢畂䡁䅍䅉橂䝁䄸兢睂䡁䅉兡穂䝁䅕䅉穂䝁䅅䅢求䡁䅍䅌杁䡁䅁杣灂䝁䅍兡畂䝁䅣䅌杁䝁䅍杣求䝁䅑兡あ䍁䅷䅉橂䝁䄸杢あ䡁䅉兙橂䡁䅑督獁䍁䅁兙橂䝁䅍睢ㅂ䝁䄴䅤灂䝁䄴睚獁䍁䅁兙畂䝁䅑䅉祂䝁䅫督牂䍁䅁兙畂䝁䅑䅉桂䡁䅍督求䡁䅑䅉瑂䝁䅅杢桂䝁䅣党瑂䝁䅕杢あ䍁䄴䅉啂䝁䅧兡穂䍁䅁督求䝁䅣兢求䝁䄴䅤杁䡁䅁杣灂䝁䄰兙祂䝁䅫䅢㕂䍁䅁杚灂䝁䄴兙畂䝁䅍党穂䍁䅁兓啂䍁䅷䅉橂䝁䄸兢瑂䡁䅕杢灂䝁䅍兙あ䝁䅫睢畂䍁䄰杣求䝁䅷兙あ䝁䅕䅚獁䍁䅁兙畂䝁䅑䅉瑂䝁䅕䅚灂䝁䅍兙獂䍁䅁党硂䡁䅕兡睂䝁䄰党畂䡁䅑睏杁䝁䅅杢歂䍁䅁兡畂䝁䅑兤穂䡁䅑杣灂䝁䅅䅢杁䝁䄰兙橂䝁䅧兡畂䝁䅕杣㕂䍁䅁兙畂䝁䅑䅉求䡁䅅兤灂䡁䅁兢求䝁䄴䅤獁䍁䅁睢浂䝁䅙兡橂䝁䅕䅉浂䡁䅕杣畂䝁䅫䅤ㅂ䡁䅉党杁䝁䅅杢歂䍁䅁睚求䝁䄴党祂䝁䅅䅢杁䝁䄸杚浂䝁䅫睙求䍁䅁党硂䡁䅕兡睂䝁䄰党畂䡁䅑䅌杁䡁䅑杣桂䝁䄴督睂䝁䄸杣あ䝁䅅䅤灂䝁䄸杢杁䝁䅕兣ㅂ䝁䅫䅣瑂䝁䅕杢あ䍁䅷䅉桂䝁䄴䅚杁䝁䄸䅤潂䝁䅕杣杁䝁䅣党畂䝁䅕杣桂䝁䅷䅉楂䡁䅕督灂䝁䄴党穂䡁䅍䅉求䡁䅅兤灂䡁䅁兢求䝁䄴䅤杁䝁䅑兡祂䝁䅕睙あ䝁䅷入獁䍁䅁兙穂䍁䅁睤求䝁䅷䅢杁䝁䅅督杁䡁䅑䅡祂䝁䄸兤湂䝁䅧䅉㉂䝁䅕杢歂䝁䄸杣穂䍁䄴䅉啂䝁䅧党杁䝁䅍睢瑂䡁䅁兙畂䡁䅫䅉穂䝁䅕杣㉂䝁䅕督杁䝁䅍睢瑂䝁䄰党祂䝁䅍兡桂䝁䅷䅉求䝁䄴䅤灂䡁䅑兡求䡁䅍䅌杁䡁䅍䅤桂䡁䅑党杁䝁䅅杢歂䍁䅁䅢療䝁䅍兙獂䍁䅁睚療䡁䅙党祂䝁䄴兢求䝁䄴䅤穂䍁䅷䅉湂䝁䄸杤求䡁䅉杢瑂䝁䅕杢あ䍁䅁睙療䝁䄴䅤祂䝁䅅睙あ䝁䄸杣穂䍁䅷䅉潂䝁䅕兙獂䡁䅑䅡橂䝁䅅杣求䍁䅷䅉桂䝁䄴䅚杁䝁䅕䅚ㅂ䝁䅍兙あ䝁䅫睢畂䝁䅅䅢杁䝁䅫杢穂䡁䅑兡あ䡁䅕䅤灂䝁䄸杢穂䍁䄴䅉啂䝁䅧党杁䝁䅍睢瑂䡁䅁兙畂䡁䅫䅉㍂䝁䅅督杁䝁䅙睢祂䝁䄰党祂䝁䅷入杁䝁䅳杢療䡁䅣杢杁䝁䅅督杁䕁䄰䅔䑂䍁䅁䅓療䝁䅷䅚灂䝁䄴睚穂䍁䅷䅉䩂䝁䄴睙畁䍁䅁兙畂䝁䅑䅉橂䝁䅧兙畂䝁䅣党歂䍁䅁兡あ䡁䅍䅉畂䝁䅅兢求䍁䅁䅤療䍁䅁党兂䝁䅷兤穂䍁䅁兡畂䝁䅍杌杁䝁䅫杢杁䑁䅅兏㕁䑁䅫杌杁䝁䅕䅕獂䡁䅕督杁䝁䅫杢橂䍁䄴䅉㍂䝁䅅督杁䝁䅙睢ㅂ䝁䄴䅚求䝁䅑䅉灂䝁䄴䅉硁䑁䅫兏睁䍁䅁兙畂䝁䅑䅉灂䡁䅍䅉潂䝁䅕兙歂䡁䅅兤桂䡁䅉䅤求䡁䅉党歂䍁䅁兡畂䍁䅁䅓求䡁䅉杢歂䝁䄸杢獁䍁䅁杖灂䡁䅉睚灂䝁䄴兡桂䍁䄴䅁䕃睅䅁䅹䅧䝁䅕䅗睂䍁䅁睖療䡁䅉䅢歂䍁䅁䅓療䝁䅷䅚灂䝁䄴睚穂䍁䅷䅉䩂䝁䄴睙畁䍁䅷䅉あ䝁䄸睚求䡁䅑䅡求䡁䅉䅉㍂䝁䅫䅤潂䍁䅁兡あ䡁䅍䅉穂䡁䅕杙穂䝁䅫䅚灂䝁䅅杣灂䝁䅕督獁䍁䅁䅣祂䝁䄸杤灂䝁䅑党穂䍁䅁睙獂䝁䄸兤歂䍁䄰杙桂䡁䅍党歂䍁䅁杣求䝁䅅䅢杁䝁䅕督あ䝁䅅䅤求䍁䅁杙祂䝁䄸睡求䡁䅉兙湂䝁䅕䅉穂䝁䅕杣㉂䝁䅫睙求䡁䅍䅉浂䝁䄸杣杁䡁䅉党穂䝁䅫䅚求䝁䄴䅤灂䝁䅅䅢杁䝁䅧睢瑂䝁䅕睢㍂䝁䄴党祂䡁䅍䅉桂䝁䄴䅚杁䝁䅧睢瑂䝁䅕杙ㅂ䡁䅫党祂䡁䅍杌杁䙁䅑䅡求䍁䅁睙療䝁䄰䅣桂䝁䄴入杁䝁䄸䅣求䡁䅉兙あ䝁䅕督杁䡁䅑䅡祂䝁䄸兤湂䝁䅧䅉佂䝁䄸杣あ䝁䅧䅉䉂䝁䄰党祂䝁䅫睙桂䝁䄴䅉卂䝁䅕兙獂䡁䅑入獁䍁䅁兓畂䡁䅑党祂䝁䄴兙あ䝁䅫睢畂䝁䅅䅢杁䙁䅉党桂䝁䅷䅤㕂䍁䅷䅉坂䝁䅫杣楂䝁䅕䅢桂䍁䅷䅉桂䝁䄴䅚杁䕁䄸䅤潂䝁䅕杣杁䕁䅅杚浂䝁䅫䅢灂䝁䅅䅤求䝁䅑䅉呂䝁䅕杣㉂䝁䅫睙求䡁䅍䅉穂䝁䅕睚瑂䝁䅕杢あ䡁䅍杌杁䕁䅫䅤杁䡁䅁杣療䡁䅙兡歂䝁䅕督杁䙁䅙兡祂䝁䅉党獂䝁䅅䅌杁䝁䅅䅉橂䝁䅷睢ㅂ䝁䅑兌楂䝁䅅督求䝁䅑䅉あ䝁䅕睙潂䝁䄴睢獂䝁䄸睚灂䝁䅕督杁䡁䅑䅡桂䡁䅑䅉睂䡁䅉睢㉂䝁䅫䅚求䡁䅍䅉歂䝁䅅䅤桂䍁䅷䅉獂䝁䅕兙歂䍁䅁睚求䝁䄴党祂䝁䅅䅤灂䝁䄸杢獁䍁䅁兙畂䝁䅑䅉瑂䝁䅅杣牂䝁䅕䅤灂䝁䄴睚杁䡁䅑睢療䝁䅷督杁䍁䅁杚療䡁䅉䅉祂䝁䅕兙獂䍁䅁党穂䡁䅑兙あ䝁䅕䅉桂䝁䅣党畂䡁䅑督杁䝁䅅杢歂䍁䅁党瑂䡁䅁䅢療䡁䅫党求䡁䅍杌杁䕁䅫杢杁䝁䅅䅚歂䝁䅫䅤灂䝁䄸杢獁䍁䅁䅤潂䝁䅕䅉橂䝁䄸兢睂䝁䅅杢㕂䍁䅁睢浂䝁䅙党祂䡁䅍䅉呂䙁䅕睑䑂䕁䅕睕呂䍁䅁䅣祂䝁䅫杢あ䍁䅁兢桂䝁䅣兙㙂䝁䅫杢求䍁䅷䅉呂䙁䅕睑䑂䕁䅕睕呂䍁䄴睙療䝁䄰䅉睂䝁䄸杣あ䝁䅅䅢獁䍁䅁睕噂䕁䅍睑䙂䙁䅍睕杁䝁䄴党㍂䡁䅍䅢求䡁䅑䅤求䡁䅉督獁䍁䅁睕噂䕁䅍睑䙂䙁䅍睕杁䡁䅁睢歂䝁䅍兙穂䡁䅑督獁䍁䅁睕噂䕁䅍睑䙂䙁䅍睕杁䡁䅁䅢ㅂ䡁䅍䅌杁䙁䅍兖䑂䕁䅍兒呂䙁䅍䅉穂䡁䅁党桂䝁䅳党祂䡁䅍䅉楂䡁䅕杣求䝁䅅兤獁䍁䅁兙畂䝁䅑䅉呂䙁䅕睑䑂䕁䅕睕呂䍁䅁睙療䝁䅅睙潂䝁䅫杢湂䍁䅷䅉睂䝁䄸䅚橂䝁䅅督あ䡁䅍䅌杁䝁䅅杢歂䍁䅁䅚灂䝁䅣兡あ䝁䅅䅢杁䡁䅑杣桂䝁䅫杢灂䝁䄴睚杁䝁䅍睢ㅂ䡁䅉督求䡁䅍杌杁䕁䅫䅤杁䝁䄸䅣求䡁䅉兙あ䝁䅕督杁䝁䅫杢杁䡁䅑䅡求䍁䅁兖畂䝁䅫䅤求䝁䅑䅉呂䡁䅑兙あ䝁䅕督獁䍁䅁睑桂䝁䄴兙歂䝁䅅䅌杁䡁䅑䅡求䍁䅁兖畂䝁䅫䅤求䝁䅑䅉䱂䝁䅫杢湂䝁䅑睢瑂䍁䅷䅉䉂䡁䅕督あ䡁䅉兙獂䝁䅫兙獁䍁䅁睕療䡁䅕䅤潂䍁䅁兑浂䡁䅉兡橂䝁䅅䅌杁䕁䅫杢歂䝁䅫兙獁䍁䅁兔求䡁䅧兡橂䝁䄸䅌杁䙁䅁睢祂䡁䅑兤湂䝁䅅䅢獁䍁䅁杒祂䝁䅅杢橂䝁䅕䅌杁䙁䅁兤求䡁䅉䅤療䍁䅁杕灂䝁䅍睢獁䍁䅁村祂䝁䅅来灂䝁䅷䅌杁䕁䅫䅤桂䝁䅷入獁䍁䅁䅓療䝁䄴睚杁䕁䅳睢畂䝁䅣䅌杁䕁䅍睢獂䝁䄸兢楂䝁䅫兙獁䍁䅁睕睂䝁䅅兡畂䍁䅷䅉䩂䡁䅍杣桂䝁䅕䅢獁䍁䅁䅕桂䝁䄴兙瑂䝁䅅䅌杁䕁䅣党祂䝁䄰兙畂䡁䅫䅌杁䡁䅑䅡求䍁䅁䅒療䝁䄰兡畂䝁䅫睙桂䝁䄴䅉卂䝁䅕䅣ㅂ䝁䅉䅢灂䝁䅍䅌杁䕁䅣杣求䝁䅕睙求䍁䅷䅉佂䝁䅕睤杁䙁䅯党桂䝁䅷兙畂䝁䅑䅌杁䕁䅍䅡灂䝁䅷党獁䍁䅁兙畂䝁䅑䅉兂䝁䄸䅢桂䝁䄴䅚畁䍁䅁䅖潂䝁䅕䅉橂䝁䄸兢睂䝁䅅杢㕂䍁䅁睤桂䡁䅍䅉浂䝁䄸杣瑂䝁䅕杣獂䡁䅫䅉牂䝁䄴睢㍂䝁䄴䅉桂䡁䅍䅉求䙁䅧䅣杁䙁䅉党桂䝁䅷䅤㕂䍁䅁兓畂䡁䅑党祂䝁䄴兙あ䝁䅫睢畂䝁䅅䅢杁䕁䅍睢祂䡁䅁睢祂䝁䅅䅤灂䝁䄸杢杁䝁䅅杢歂䍁䅁睙潂䝁䅅杢湂䝁䅕䅚杁䝁䅫䅤穂䍁䅁杢桂䝁䄰党杁䡁䅑睢杁䝁䅕䅗睂䍁䅁睖療䡁䅉䅢歂䍁䅁䅓療䝁䅷䅚灂䝁䄴睚穂䍁䅷䅉䩂䝁䄴睙畁䍁䅁兡畂䍁䅁兔桂䡁䅫䅉祁䑁䅁免㉁䍁䄴䅉求䙁䅧䅣杁䙁䅣睢祂䝁䅷䅚杁䕁䅧睢獂䝁䅑兡畂䝁䅣督獁䍁䅁兓畂䝁䅍杌杁䡁䅣兙穂䍁䅁兡畂䝁䅍睢祂䡁䅁睢祂䝁䅅䅤求䝁䅑䅉灂䝁䄴䅉祁䑁䅁䅍㑁䍁䅁兙畂䝁䅑䅉灂䡁䅍䅉楂䝁䅅督求䝁䅑䅉灂䝁䄴䅉䍂䝁䅕䅢獂䝁䅫杢湂䝁䅧兙瑂䍁䅷䅉塂䝁䅅督潂䝁䅫杢湂䡁䅑睢畂䍁䄴䅁䭃杆䅁杚䄰䝁䄴杖求䝁䄴䅤杁䕁䅕䅢求䝁䅍䅤祂䝁䅫睙杁䡁䅁䅢橂䍁䅷䅉あ䝁䄸睚求䡁䅑䅡求䡁䅉䅉㍂䝁䅫䅤潂䍁䅁兡あ䡁䅍䅉穂䡁䅕杙穂䝁䅫䅚灂䝁䅅杣灂䝁䅕督獁䍁䅁䅚求䡁䅍兡湂䝁䄴督獁䍁䅁兢桂䝁䄴兤浂䝁䅅睙あ䡁䅕杣求䡁䅍䅌杁䝁䄰兙祂䝁䅳党あ䡁䅍䅌杁䝁䅫杢穂䡁䅑兙獂䝁䅷督獁䍁䅁兙畂䝁䅑䅉穂䝁䅕杣㉂䝁䅫睙求䡁䅍䅉求䝁䅷党橂䡁䅑杣灂䝁䅍兙獂䍁䅁睙療䝁䄴杢求䝁䅍䅤灂䝁䄸杢杁䝁䅅杢歂䍁䅁䅣祂䝁䄸䅤求䝁䅍䅤灂䝁䄸杢杁䡁䅍睢獂䡁䅕䅤灂䝁䄸杢穂䍁䅁兡畂䍁䅁杔療䡁䅉䅤潂䍁䅁兑瑂䝁䅕杣灂䝁䅍兙獁䍁䅁兒ㅂ䡁䅉睢睂䝁䅕䅌杁䡁䅑䅡求䍁䅁兔灂䝁䅑䅚獂䝁䅕䅉䙂䝁䅅督あ䍁䅷䅉䉂䝁䅙杣灂䝁䅍兙獁䍁䅁䅤潂䝁䅕䅉䉂䡁䅍兡桂䍁䅁䅕桂䝁䅍兡浂䝁䅫睙獁䍁䅁兙畂䝁䅑䅉灂䝁䄴䅤求䡁䅉杢桂䡁䅑兡療䝁䄴兙獂䝁䅷入畁䍁䅁䅖潂䝁䅕䅉橂䝁䄸兢睂䝁䅅杢㕂䍁䅁睢睂䝁䅕杣桂䡁䅑党穂䍁䅁䅤潂䡁䅉睢ㅂ䝁䅣䅡杁䡁䅑䅡祂䝁䅕党杁䡁䅍党湂䝁䄰党畂䡁䅑督㙁䍁䅁兒畂䝁䅍䅢療䡁䅍兤祂䝁䅕督獁䍁䅁兒獂䝁䅕睙あ䡁䅉兡橂䝁䅅䅢杁䍁䅙䅉䝂䝁䅅督あ䝁䅕杢灂䝁䄴睚杁䙁䅍睢獂䡁䅕䅤灂䝁䄸杢穂䍁䅷䅉桂䝁䄴䅚杁䙁䅑䅡求䡁䅉兢桂䝁䅷䅉乂䝁䅅杢桂䝁䅣党瑂䝁䅕杢あ䍁䄴䅉啂䝁䅧党杁䕁䅕杢橂䝁䅷睢穂䡁䅕杣求䡁䅍䅉穂䝁䅕睚瑂䝁䅕杢あ䍁䅁䅣祂䝁䄸杤灂䝁䅑党穂䍁䅁督療䝁䅷兤あ䝁䅫睢畂䡁䅍䅉あ䝁䄸䅉睂䡁䅉睢あ䝁䅕睙あ䍁䅁党獂䝁䅕睙あ䡁䅉睢畂䝁䅫睙穂䍁䅁兙畂䝁䅑䅉歂䝁䅅䅤桂䍁䅁兡畂䍁䅁兢灂䡁䅍督灂䝁䄸杢杁䝁䅍杣灂䡁䅑兡橂䝁䅅䅢杁䝁䅅䅣睂䝁䅷兡橂䝁䅅䅤灂䝁䄸杢穂䍁䅷䅉灂䝁䄴睙獂䡁䅕䅚灂䝁䄴睚杁䝁䅑兙あ䝁䅅䅉穂䝁䄸䅢ㅂ䡁䅑兡療䝁䄴督畁䍁䅁䅖潂䝁䅫督杁䡁䅍党湂䝁䄰党畂䡁䅑䅉桂䝁䅷督療䍁䅁睢浂䝁䅙党祂䡁䅍䅉歂䝁䅫睚灂䡁䅑兙獂䍁䅁兙畂䝁䅑䅉桂䡁䅕䅤療䝁䄰兙あ䝁䅫睢畂䍁䅁督療䝁䅷兤あ䝁䅫睢畂䡁䅍䅌杁䡁䅍入穂䡁䅑党瑂䍁䅁兡畂䡁䅑党湂䡁䅉兙あ䝁䅫睢畂䡁䅍䅌杁䝁䅅杢歂䍁䅁睚獂䝁䄸杙桂䝁䅷䅉穂䝁䅕杣㉂䝁䅫睙求䡁䅍杌杁䙁䅑䅡求䍁䅁兒獂䝁䅕睙あ䡁䅉兡橂䝁䅅䅢杁䍁䅙䅉䝂䝁䅅督あ䝁䅕杢灂䝁䄴睚杁䙁䅍睢獂䡁䅕䅤灂䝁䄸杢穂䍁䅁督求䝁䅣兢求䝁䄴䅤杁䡁䅁杣療䡁䅙兡歂䝁䅕督杁䡁䅍睢獂䡁䅕䅤灂䝁䄸杢穂䍁䅁䅤潂䝁䅅䅤杁䝁䅍睢畂䝁䄴党橂䡁䅑䅉桂䝁䄴䅚杁䡁䅁杣療䡁䅑党橂䡁䅑䅉睂䝁䄸睤求䡁䅉䅉桂䝁䄴䅚杁䝁䅑兙あ䝁䅅䅉灂䝁䄴杚祂䝁䅅督あ䡁䅉兤橂䡁䅑兤祂䝁䅕杌杁䙁䅑䅡灂䡁䅍䅉穂䝁䅕睚瑂䝁䅕杢あ䍁䅁兙獂䡁䅍睢杁䝁䄸杚浂䝁䅕杣穂䍁䅁䅣療䡁䅣党祂䍁䅁睙療䝁䄴杢求䝁䅍䅤灂䝁䄸杢穂䍁䅷䅉浂䝁䅅督あ䝁䅕杢灂䝁䄴睚杁䡁䅍睢獂䡁䅕䅤灂䝁䄸杢穂䍁䅷䅉橂䝁䅅杙獂䝁䅕䅉瑂䝁䅅杢桂䝁䅣党瑂䝁䅕杢あ䍁䅁督療䝁䅷兤あ䝁䅫睢畂䡁䅍䅌杁䝁䅣杣療䡁䅕杢歂䝁䅫杢湂䍁䅁兙畂䝁䅑䅉楂䝁䄸杢歂䝁䅫杢湂䍁䅁督㕂䡁䅍䅤求䝁䄰督獁䍁䅁兙畂䝁䅑䅉あ䝁䄸睢獂䡁䅍䅉桂䝁䄴䅚杁䡁䅑党穂䡁䅑䅉灂䝁䄴督あ䡁䅉兤瑂䝁䅕杢あ䡁䅍杌杁䙁䅑䅡求䍁䅁䅖潂䝁䅕杣瑂䝁䅅䅢杁䕁䄰兙畂䝁䅅睚求䝁䄰党畂䡁䅑䅉穂䝁䅕睚瑂䝁䅕杢あ䍁䅁睢浂䝁䅙党祂䡁䅍䅉潂䝁䅕兙あ䍁䅁兢桂䝁䄴兙湂䝁䅕兢求䝁䄴䅤杁䡁䅍睢獂䡁䅕䅤灂䝁䄸杢穂䍁䅁䅤潂䝁䅅䅤杁䡁䅁杣療䡁䅑党橂䡁䅑䅉睂䝁䅕睢睂䝁䅷党杁䝁䅅杢歂䍁䅁兙穂䡁䅍党あ䡁䅍杌杁䙁䅑䅡灂䡁䅍䅉穂䝁䅕睚瑂䝁䅕杢あ䍁䅁兡畂䝁䅍䅢ㅂ䝁䅑党穂䍁䅁䅡求䝁䅅䅤杁䡁䅑杣桂䝁䅍兡畂䝁䅣䅉浂䝁䄸杣杁䝁䅙杣求䝁䅕来求䍁䅁䅣祂䝁䄸䅤求䝁䅍䅤灂䝁䄸杢杁䝁䅅杢歂䍁䅁䅣祂䝁䄸睙求䡁䅍督杁䡁䅑党瑂䡁䅁党祂䝁䅅䅤ㅂ䡁䅉党杁䝁䄰兙灂䝁䄴䅤求䝁䄴兙畂䝁䅍党杁䝁䅅杢歂䍁䅁睙療䝁䄴䅤祂䝁䄸䅢㝁䍁䅁䅣灂䡁䅁党杁䝁䅙杣求䝁䅕来求䍁䅁䅣祂䝁䄸䅤求䝁䅍䅤灂䝁䄸杢獁䍁䅁督ㅂ䡁䅉杚桂䝁䅍党杁䝁䅑党灂䝁䅍兡畂䝁䅣䅌杁䝁䅧睢あ䍁䅁睤桂䡁䅑党祂䍁䅁䅤求䝁䄰䅣求䡁䅉兙あ䡁䅕杣求䍁䅁兢桂䝁䅫杢あ䝁䅕杢桂䝁䄴睙求䍁䅷䅉浂䝁䅷睢療䡁䅉䅉潂䝁䅕兙あ䝁䅫杢湂䍁䅷䅉浂䝁䅫杣求䍁䄰杣桂䡁䅑党歂䍁䅁睤灂䡁䅉兡畂䝁䅣䅌杁䝁䅅杢歂䍁䅁䅢求䝁䅅睡杁䝁䅑党あ䝁䅕睙あ䝁䅫睢畂䑁䅳䅉桂䝁䄴䅚杁䝁䅧党桂䡁䅑䅉あ䡁䅉兙橂䝁䅕䅉穂䡁䅫督あ䝁䅕兢穂䍁䅷䅉橂䝁䄸杢畂䝁䅕睙あ䝁䅕䅚杁䝁䅍睢畂䡁䅑杣療䝁䅷督獁䍁䅁杣求䝁䄰睢あ䝁䅕䅉瑂䝁䄸杢灂䡁䅑睢祂䝁䅫杢湂䍁䅷䅉桂䝁䄴䅚杁䝁䅅杢畂䡁䅕兙獂䍁䅁督求䡁䅉杤灂䝁䅍党杁䡁䅁杣療䝁䅣杣桂䝁䄰督畁䍁䅁䅖潂䝁䅕䅉橂䝁䄸兢睂䝁䅅杢㕂䍁䅁兢桂䡁䅉睡求䡁䅑督杁䝁䅫䅤穂䍁䅁䅣祂䝁䄸䅚ㅂ䝁䅍䅤穂䍁䅁䅤潂䡁䅉睢ㅂ䝁䅣䅡杁䝁䅕䅢求䝁䅍䅤祂䝁䅫睙桂䝁䅷䅉歂䝁䅫督あ䡁䅉兡楂䡁䅕䅤療䡁䅉督獁䍁䅁睙療䝁䄴䅤祂䝁䅅睙あ䝁䄸杣穂䍁䅷䅉桂䝁䄴䅚杁䝁䄸杣灂䝁䅣兡畂䝁䅅䅢杁䝁䅕兣ㅂ䝁䅫䅣瑂䝁䅕杢あ䍁䅁兢桂䝁䄴兤浂䝁䅅睙あ䡁䅕杣求䡁䅉督杁䡁䅕杢歂䝁䅕杣杁䡁䅑䅡求䍁䅁睑䉂䕁䅑䅒婂䍁䅷䅉䙂䙁䅉兓䑂䕁䄸䅌杁䕁䅣兑卂䕁䅑杔䙂䙁䅉䅉䍂䕁䅕杔䕂䕁䅕杕獁䍁䅁䅓偂䕁䅙杒乂䕁䅅杔獁䍁䅁兓䵂䙁䅍睑偂䍁䅷䅉卂䕁䅅兗䑂䕁䅧兒乂䍁䅷䅉呂䕁䅍䅓卂䕁䄸杒䝂䍁䅷䅉桂䝁䄴䅚杁䙁䅑杕䉂䕁䅍兒卂䍁䅁杙祂䝁䅅杢歂䍁䅁杢桂䝁䄰党穂䍁䄴䅉䩂䡁䅑督杁䡁䅁杣療䝁䅑兤橂䡁䅑督杁䝁䅅杣求䍁䅁兤穂䝁䅕䅚杁䝁䅙睢祂䍁䅁杤桂䡁䅉兡療䡁䅕督杁䝁䅅䅣睂䝁䅷兡橂䝁䅅䅤灂䝁䄸杢穂䍁䅷䅉穂䡁䅕睙潂䍁䅁兙穂䍁䅁兡畂䝁䅑兤穂䡁䅑杣灂䝁䅅䅢獁䍁䅁睙療䝁䄰兢求䡁䅉睙灂䝁䅅䅢杁䝁䅅杢歂䍁䅁杣求䡁䅍兡歂䝁䅕杢あ䝁䅫兙獂䍁䅷䅉灂䝁䄴杚祂䝁䅅督あ䡁䅉兤橂䡁䅑兤祂䝁䅕䅌杁䝁䅅杢歂䍁䅁党畂䝁䅕杣湂䡁䅫杌杁䝁䄴杖求䝁䄴䅤杁䕁䅕䅢求䝁䅍䅤祂䝁䅫睙杁䡁䅁䅢橂䍁䅁睤桂䡁䅍䅉浂䝁䄸兤畂䝁䅑党歂䍁䅁兡畂䍁䅁免㕁䑁䅁睍杁䝁䅅杢歂䍁䅁兡穂䍁䅁杙桂䡁䅍党歂䍁䅁兡畂䍁䅁䅔療䝁䄴䅚療䝁䄴䅌杁䡁䅑䅡求䍁䅁兖畂䝁䅫䅤求䝁䅑䅉䱂䝁䅫杢湂䝁䅑睢瑂䍁䄴䅁睁睆䅁权䅁䡁䅣睢獂䝁䅙䅁䭄杅䅁洷䄸䅁杷允䅁䅁䅍䅁䑁䅁䅷䅁䭁䭁䙷䅁䭁䉁䜴䅁䉁䅁䅁允䅁䅁䅯党䅙䅁杷允䅁䅁䅕䅁䑁䅁䅷䅁䭁䡁免䅁䭁佁䬰䅁䭁佁䭙䅁䭁佁䭣䅁䉁䅁䅁允䅁䅁䅯䅅䅑䅁杷允䅁䅁䅍䅁䑁䅁䅷䅁䭁偁䙑䅁䭁䉁䝯䅁䉁䅁䅁允䅁䅁䅯睘䅙䅁杷允䅁䅁䅕䅁䑁䅁䅷䅁䭁䱁䅫䅁䭁佁䬰䅁䭁佁䭙䅁䭁佁䭣䅁䉁䅁䅁允䅁䅁䅣䅁䅁䝁癁欵䵁䅉䅅䅁䑁䅁䅁睁䵁䅁䅁权偃䅁䅁权偄杅䅁允䅁䅁䅅䅁䭁䉁䕁䅁䵁䅉䅅䅁䑁䅁䅁睁䵁䅁䅁权䙁允䅁权歁杂䅁允䅁䅁䅅䅁䭁偁䩫䅁䵁䅉䅅䅁䙁䅁䅁睁䵁䅁䅁权㝄䅂䅁权汄权䅁权浄权䅁权湄权䅁允䅁䅁䅅䅁䭁偁䭫䅁䵁䅉䅅䅁䑁䅁䅁睁䵁䅁䅁权潃允䅁权慁杂䅁允䅁䅁䅅䅁䭁䉁䝳䅁䵁䅉䅅䅁䑁䅁䅁睁䵁䅁䅁权灃䅂䅁权捁杂䅁允䅁䅁䅅䅁䭁乁䝁䅁䵁䅉䅅䅁䑁䅁䅁睁䵁䅁䅁权剁杄䅁权歁杂䅁允䅁䅁䅅䅁䭁䉁䕁䅁䵁䅉䅅䅁䑁䅁䅁睁䵁䅁䅁权ぁ䅄䅁权慄杅䅁允䅁䅁䅅䅁䭁䥁噷䅁䵁䅉䅅䅁䙁䅁䅁睁䵁䅁䅁权獄䅁䅁权潄权䅁权浄权䅁权湄权䅁允䅁䅁䅅䅁䭁䅁䱙䅁䵁䅉䅅䅁䙁䅁䅁睁䵁䅁䅁权㑃兂䅁权䙄杅䅁权䕁䅁䅋权䩄杅䅁允䅁䅁䅅䅁䙁䝁礷䩚䅉䄶䅴䍄䉁䅁䅁兂䅁䅁䅍䅄䅁䅁䅯兑䅷䅁䅯朶䅯䅁䅯朵䅯䅁䅯眶䅯䅁䅅䅁䉁䅁䅁睂䅁䅁䅁䙷浄䅑杷允䅁䅁䅕䅁䑁䅁䅷䅁䭁䕁䅁䅁䭁䵁单䅁䭁䅁䅑潁䭁䵁卧䅁䉁䅁䅁允䅁䅁䅕琹䥭䑷祰啄䵁䅉䅅䅁䙁䅁䅁睁䵁䅁䅁权噄兂䅁权䱄杅䅁权䕁䅁䅋权䥄杅䅁允䅁䅁䅅䅁䙁䩁婱婭婭噇䄱䍄䉁䅁䅁兂䅁䅁䅍䅄䅁䅁䅯睪䅑䅁䅯硹䅉䅁䅯䅂䍁䅧䅯剹䅉䅁䅅䅁䉁䅁䅁兂浂浚浚汚慚䅑杷允䅁䅁䅕䅁䑁䅁䅷䅁䭁䱁䉑䅁䭁佁䬰䅁䭁佁䭙䅁䭁佁䭣䅁䉁䅁䅁允䅁䅁䅣䅁䅁佁い唵䵁䅉䅅䅁䙁䅁䅁睁䵁䅁䅁权坂兂䅁权汄权䅁权浄权䅁权湄权䅁允䅁䅁䅅䅁䭁偁䭫䅁䵁䅉䅅䅁䑁䅁䅁睁䵁䅁䅁权㉁兂䅁权捁杂䅁允䅁䅁䅅䅁䭁䕁䜰䅁䵁䅉䅅䅁䙁䅁䅁睁䵁䅁䅁权睁兂䅁权汄权䅁权浄权䅁权湄权䅁允䅁䅁䅅䅁䭁䑁䱣䅁䵁䅉䅅䅁䑁䅁䅁睁䵁䅁䅁权橂兂䅁权歁杂䅁允䅁䅁䅅䅁䭁䱁呫䅁䵁䅉䅅䅁䙁䅁䅁睁䵁䅁䅁权歂䅁䅁权䱄杅䅁权䕁䅁䅋权䥄杅䅁允䅁䅁䅅䅁䙁佁㙆䭆䠵噉䅬䍄䉁䅁䅁兂䅁䅁䅍䅄䅁䅁䅯兰䅅䅁䅯硹䅉䅁䅯䅂䍁䅧䅯䉹䅉䅁䅅䅁䉁䅁䅁兂啁歲桦獥晒䅑杷允䅁䅁䅕䅁䑁䅁䅷䅁䭁䵁䕁䅁䭁䵁单䅁䭁䅁䅑潁䭁䵁卧䅁䉁䅁䅁允䅁䅁䅕捸㝡煎䱪䕄䵁䅉䅅䅁䙁䅁䅁睁䵁䅁䅁权摄䅁䅁权煄权䅁权浄权䅁权牄权䅁允䅁䅁䅅䅁䡁䅁䅁䅁䅄何䅚䍄䉁䅁䅁兂䅁䅁䅍䅄䅁䅁䅯朳䅅䅁䅯䄷䅯䅁䅯朵䅯䅁䅯眵䅯䅁䅅䅁䉁䅁䅁权允䅂䅁䍄䉁䅁䅁兂䅁䅁䅍䅄䅁䅁䅯睇䅕䅁䅯䄶䅯䅁䅯朵䅯䅁䅯眵䅯䅁䅅䅁䉁䅁䅁权⭄权䅁䍄䉁䅁䅁睁䅁䅁䅍䅄䅁䅁䅯䅌䄴䅁䅯䅊䅙䅁䅅䅁䉁䅁䅁权楂杅䅁䍄䉁䅁䅁兂䅁䅁䅍䅄䅁䅁䅯睬䅅䅁䅯儵䅯䅁䅯朵䅯䅁䅯眵䅯䅁䅅䅁䉁䅁䅁权㑁睃䅁䍄䉁䅁䅁兂䅁䅁䅍䅄䅁䅁䅯朷䅑䅁䅯剸䅉䅁䅯䅂䍁䅧䅯䉹䅉䅁䅅䅁䉁䅁䅁兂摂灆⭑瑪眴䅑杷允䅁䅁䅕䅁䑁䅁䅷䅁䭁䡁䰸䅁䭁佁䭧䅁䭁佁䭙䅁䭁佁䭣䅁䉁䅁䅁允䅁䅁䅯䅅䅑䅁杷允䅁䅁䅕䅁䑁䅁䅷䅁䭁佁䉯䅁䭁䵁即䅁䭁䅁䅑潁䭁䵁卧䅁䉁䅁䅁允䅁䅁䅕灭婭婭婭歙䵁䅉䅅䅁䙁䅁䅁睁䵁䅁䅁权㥁兂䅁权汄权䅁权浄权䅁权湄权䅁允䅁䅁䅅䅁䭁䑁䱧䅁䵁䅉䅅䅁䙁䅁䅁睁䵁䅁䅁权瑄睃䅁权瑄权䅁权浄权䅁权湄权䅁允䅁䅁䅅䅁䭁䉁䕁䅁䵁䅉䅅䅁䑁䅁䅁睁䵁䅁䅁权元䅂䅁权捁杂䅁允䅁䅁䅅䅁䭁䙁䝯䅁䵁䅉䅅䅁䑁䅁䅁睁䵁䅁䅁权呂睃䅁权敁杂䅁允䅁䅁䅅䅁䭁䵁䝳䅁䵁䅉䅅䅁䙁䅁䅁睁䵁䅁䅁权穂兂䅁权汄权䅁权浄权䅁权湄权䅁允䅁䅁䅅䅁䭁偁䭫䅁䵁䅉䅅䅁䑁䅁䅁睁䵁䅁䅁权䝁允䅁权敁杂䅁允䅁䅁䅅䅁䭁䕁䡣䅁䵁䅉䅅䅁䑁䅁䅁睁䵁䅁䅁权啃䅄䅁权偄杅䅁允䅁䅁䅅䅁䭁䉁䕁䅁䵁䅉䅅䅁䙁䅁䅁睁䵁䅁䅁权噁䅄䅁权獄权䅁权浄权䅁权湄权䅁允䅁䅁䅅䅁䡁䅁䅁䅁权敫䅎䍄䉁䅁䅁睁䅁䅁䅍䅄䅁䅁䅯兕䅕䅁䅯䅇䅙䅁䅅䅁䉁䅁䅁权䩂睂䅁䍄䉁䅁䅁兂䅁䅁䅍䅄䅁䅁䅯剚䅅䅁䅯硹䅉䅁䅯䅂䍁䅧䅯䉹䅉䅁䅅䅁䉁䅁䅁兂䥂場啯湲剤䅑杷允䅁䅁䅍䅁䑁䅁䅷䅁䭁乁䙳䅁䭁䍁䝙䅁䉁䅁䅁允䅁䅁䄴䅄䅁䑁䅫兎畁䑁䅫李䅁䅁杷允䅁䅁䅕䅁䑁䅁䅷䅁䭁䡁䙳䅁䭁佁䬰䅁䭁佁䭙䅁䭁佁䭣䅁䉁䅁䅁允䅁䅁䅣䅁䅁䕁乄唵䵁䅉䅅䅁䙁䅁䅁睁䵁䅁䅁权允睃䅁权䙄杅䅁权䕁䅁䅋权䥄杅䅁允䅁䅁䅅䅁䙁偁⽎慦橈睬䄱䍄䉁䅁䅁睁䅁䅁䅍䅄䅁䅁䅯允䅅䅁䅯䅈䅙䅁䅅䅁䉁䅁䅁权獄杂䅁䍄䉁䅁䅁兂䅁䅁䅍䅄䅁䅁䅯兓䅕䅁䅯儶䅯䅁䅯朵䅯䅁䅯眵䅯䅁䅅䅁䉁䅁䅁权䕁兄䅁䍄䉁䅁䅁睁䅁䅁䅍䅄䅁䅁䅯䅬䅑䅁䅯䅈䅙䅁䅅䅁䉁䅁䅁权偂杂䅁䍄䉁䅁䅁睁䅁䅁䅍䅄䅁䅁䅯眫䅁䅁䅯䅈䅙䅁䅅䅁䉁䅁䅁权獄杂䅁䍄䉁䅁䅁睁䅁䅁䅍䅄䅁䅁䅯睉䅕䅁䅯杈䅙䅁䅅䅁䉁䅁䅁权杄杂䅁䍄䉁䅁䅁睁䅁䅁䅍䅄䅁䅁䅯杭䅕䅁䅯硺䅉䅁䅅䅁䉁䅁䅁睂䅁䅁䅁䱷椯䅑杷允䅁䅁䅕䅁䑁䅁䅷䅁䭁乁䅧䅁䭁䵁单䅁䭁䅁䅑潁䭁䵁卧䅁䉁䅁䅁允䅁䅁䅕牳䩵㍪砵商䵁䅉䅅䅁䙁䅁䅁睁䵁䅁䅁权塄䅄䅁权汄权䅁权浄权䅁权湄权䅁允䅁䅁䅅䅁䭁䑁䱙䅁䵁䅉䅅䅁䙁䅁䅁睁䵁䅁䅁权㝁杄䅁权瑄权䅁权浄权䅁权湄权䅁允䅁䅁䅅䅁䭁䉁䕁䅁䵁䅉䅅䅁䙁䅁䅁睁䵁䅁䅁权䉂睄䅁权灄权䅁权浄权䅁权湄权䅁允䅁䅁䅅䅁䭁䉁䕁䅁䵁䅉䅅䅁䙁䅁䅁睁䵁䅁䅁权噄睄䅁权䱄杅䅁权䕁䅁䅋权䥄杅䅁允䅁䅁䅅䅁䙁䥁牘払敧嘹䅤䍄䉁䅁䅁兂䅁䅁䅍䅄䅁䅁䅯睥䅕䅁䅯儶䅯䅁䅯朵䅯䅁䅯眵䅯䅁䅅䅁䉁䅁䅁权祃䅅䅁䍄䉁䅁䅁兂䅁䅁䅍䅄䅁䅁䅯睷䅕䅁䅯儷䅯䅁䅯朵䅯䅁䅯眵䅯䅁䅅䅁䉁䅁䅁睂䅁䅁䅁䍁浪䅑杷允䅁䅁䅍䅁䑁䅁䅷䅁䭁䝁䅍䅁䭁䵁匸䅁䉁䅁䅁允䅁䅁䅣䅁䅁䝁扂欴䵁䅉䅅䅁䙁䅁䅁睁䵁䅁䅁权療䅁䅁权獄权䅁权浄权䅁权湄权䅁允䅁䅁䅅䅁䡁䅁䅁䅁䅃敫䅒䍄䉁䅁䅁兂䅁䅁䅍䅄䅁䅁䅯朶䅕䅁䅯䄶䅯䅁䅯朵䅯䅁䅯眵䅯䅁䅅䅁䉁䅁䅁权允䅂䅁䍄䉁䅁䅁兂䅁䅁䅍䅄䅁䅁䅯儵䅳䅁䅯朶䅯䅁䅯朵䅯䅁䅯眶䅯䅁䅅䅁䉁䅁䅁睂䅁䅁䅁䑉浮䅑杷允䅁䅁䅕䅁䑁䅁䅷䅁䭁䉁䉣䅁䭁䵁单䅁䭁䅁䅑潁䭁䵁卧䅁䉁䅁䅁允䅁䅁䅕䱢栴楇䉷䕅䵁䅉䅅䅁䙁䅁䅁睁䵁䅁䅁权䑁䅄䅁权灄权䅁权浄权䅁权湄权䅁允䅁䅁䅅䅁䭁䉁䕁䅁䵁䅉䅅䅁䙁䅁䅁睁䵁䅁䅁权㕄允䅁权䱄杅䅁权䕁䅁䅋权䩄杅䅁允䅁䅁䅅䅁䙁䝁浚浚浚求䅚䍄䉁䅁䅁兂䅁䅁䅍䅄䅁䅁䅯朳䅑䅁䅯䄶䅯䅁䅯朵䅯䅁䅯眵䅯䅁䅅䅁䉁䅁䅁权㉁䅄䅁䍄䉁䅁䅁兂䅁䅁䅍䅄䅁䅁䅯眸䅕䅁䅯儶䅯䅁䅯朵䅯䅁䅯眵䅯䅁䅅䅁䉁䅁䅁权允䅂䅁䍄䉁䅁䅁睁䅁䅁䅍䅄䅁䅁䅯䅵䅑䅁䅯䅇䅙䅁䅅䅁䉁䅁䅁权婁杂䅁䍄䉁䅁䅁睁䅁䅁䅍䅄䅁䅁䅯儹䅳䅁䅯杊䅙䅁䅅䅁䉁䅁䅁杄䵁䅁䅁兏穁䍁䄴李ぁ䅁䅁䍄䉁䅁䅁兂䅁䅁䅍䅄䅁䅁䅯䅉䅁䅁䅯硹䅉䅁䅯䅂䍁䅧䅯䉹䅉䅁䅅䅁䉁䅁䅁兂㉄䙋偹海敖䅑杷允䅁䅁䅕䅁䑁䅁䅷䅁䭁䥁䉫䅁䭁佁䭕䅁䭁佁䭙䅁䭁佁䭣䅁䉁䅁䅁允䅁䅁䅯材䅳䅁杷允䅁䅁䅕䅁䑁䅁䅷䅁䭁䉁佁䅁䭁佁䭫䅁䭁佁䭙䅁䭁佁䭣䅁䉁䅁䅁允䅁䅁䅯䅅䅑䅁杷允䅁䅁䅍䅁䑁䅁䅷䅁䭁䅁䅷䅁䭁䵁匸䅁䉁䅁䅁允䅁䅁䅣䅁䅁䅁慁唵䵁䅉䅅䅁䑁䅁䅁睁䵁䅁䅁权煂䅁䅁权慁杂䅁允䅁䅁䅅䅁䭁䙁䜸䅁䵁䅉䅅䅁䑁䅁䅁睁䵁䅁䅁权獃兂䅁权偄杅䅁允䅁䅁䅅䅁䭁䉁䕁䅁䵁䅉䅅䅁䑁䅁䅁睁䵁䅁䅁权䩄兂䅁权奁杂䅁允䅁䅁䅅䅁䭁䍁䝫䅁䵁䅉䅅䅁䑁䅁䅁睁䵁䅁䅁权㍄睃䅁权偄杅䅁允䅁䅁䅅䅁䭁䉁䕁䅁䵁䅉䅅䅁䙁䅁䅁睁䵁䅁䅁权湁兂䅁权瑄权䅁权浄权䅁权湄权䅁允䅁䅁䅅䅁䭁䉁䕁䅁䵁䅉䅅䅁䑁䅁䅁睁䵁䅁䅁权偃杄䅁权偄杅䅁允䅁䅁䅅䅁䭁䉁䕁䅁䵁䅉䅅䅁䙁䅁䅁睁䵁䅁䅁权橃䅂䅁权䙄杅䅁权䕁䅁䅋权䩄杅䅁允䅁䅁䅅䅁䙁䅁琵眹㥊案䅆䍄䉁䅁䅁睁䅁䅁䅍䅄䅁䅁䅯眴䅕䅁䅯䅊䅙䅁䅅䅁䉁䅁䅁权⽂睂䅁䍄䉁䅁䅁兂䅁䅁䅍䅄䅁䅁䅯睶䅑䅁䅯剸䅉䅁䅯䅂䍁䅧䅯剹䅉䅁䅅䅁䉁䅁䅁兂睃牉汎㡤䭧䅑杷允䅁䅁䅍䅁䑁䅁䅷䅁䭁䑁䵯䅁䭁䉁䝯䅁䉁䅁䅁允䅁䅁䅯杘䅙䅁杷允䅁䅁䅕䅁䑁䅁䅷䅁䭁佁䱙䅁䭁佁䭷䅁䭁佁䭙䅁䭁佁䭣䅁䉁䅁䅁允䅁䅁䅣䅁䅁䥁煁唵䵁䅉䅅䅁䑁䅁䅁睁䵁䅁䅁权瑄兂䅁权歁杂䅁允䅁䅁䅅䅁䭁䉁䕁䅁䵁䅉䅅䅁䑁䅁䅁睁䵁䅁䅁权䙂睃䅁权偄杅䅁允䅁䅁䅅䅁䡁䅁䅁䅁杂畱䅖䍄䉁䅁䅁兂䅁䅁䅍䅄䅁䅁䅯公䅕䅁䅯䄶䅯䅁䅯朵䅯䅁䅯眵䅯䅁䅅䅁䉁䅁䅁权允䅂䅁䍄䉁䅁䅁兂䅁䅁䅍䅄䅁䅁䅯睲䅷䅁䅯儶䅯䅁䅯朵䅯䅁䅯眵䅯䅁䅅䅁䉁䅁䅁权允䅂䅁䍄䉁䅁䅁睁䅁䅁䅍䅄䅁䅁䅯眲䅑䅁䅯杊䅙䅁䅅䅁䉁䅁䅁杄䵁䅁䅁兎祁䍁䄴杍㕁䅁䅁䍄䉁䅁䅁睁䅁䅁䅍䅄䅁䅁䅯睢䅷䅁䅯杊䅙䅁䅅䅁䉁䅁䅁杄佁䅁䅁免睁䑁䅕杌硁䑁䅅䅁䵁䅉䅅䅁䑁䅁䅁睁䵁䅁䅁权䭄䅄䅁权慄杅䅁允䅁䅁䅅䅁䭁䕁夰䅁䵁䅉䅅䅁䙁䅁䅁睁䵁䅁䅁权䱂兂䅁权䱄杅䅁权䕁䅁䅋权䥄杅䅁允䅁䅁䅅䅁䙁䝁浚浚浚汒䅴䍄䉁䅁䅁睁䅁䅁䅍䅄䅁䅁䅯䅳䅑䅁䅯䅊䅙䅁䅅䅁䉁䅁䅁权䕃杂䅁䍄䉁䅁䅁睁䅁䅁䅍䅄䅁䅁䅯䅈䅕䅁䅯硺䅉䅁䅅䅁䉁䅁䅁睂䅁䅁䅁䙉杢䅑杷允䅁䅁䅍䅁䑁䅁䅷䅁䭁䡁偑䅁䭁䉁䜴䅁䉁䅁䅁允䅁䅁䅯眱䅣䅁杷允䅁䅁䅕䅁䑁䅁䅷䅁䭁乁䉙䅁䭁䵁单䅁䭁䅁䅑潁䭁䵁卫䅁䉁䅁䅁允䅁䅁䅕乵㑔洶癆啄䵁䅉䅅䅁䑁䅁䅁睁䵁䅁䅁权乁䅅䅁权流杂䅁允䅁䅁䅅䅁佁䅁䅷䅁㍁䑁䅫杌㑁䑁䅅䅁䵁䅉䅅䅁䙁䅁䅁睁䵁䅁䅁权あ允䅁权䱄杅䅁权䕁䅁䅋权䥄杅䅁允䅁䅁䅅䅁䙁䡁啳歲桦汵䅸䍄䉁䅁䅁睁䅁䅁䅍䅄䅁䅁䅯共䅑䅁䅯䅊䅙䅁䅅䅁䉁䅁䅁权㑃杂䅁䍄䉁䅁䅁兂䅁䅁䅍䅄䅁䅁䅯杄䄰䅁䅯儷䅯䅁䅯朵䅯䅁䅯眵䅯䅁䅅䅁䉁䅁䅁权允䅂䅁䍄䉁䅁䅁䅂䅁䅁䅍䅄䅁䅁䅯兇䅕䅁䅯睈䅙䅁䅯䅉䅙䅁䅅䅁䉁䅁䅁权獁䅃䅁䍄䉁䅁䅁睁䅁䅁䅍䅄䅁䅁䅯兡䅷䅁䅯䅇䅙䅁䅅䅁䉁䅁䅁权䕂杂䅁䍄䉁䅁䅁兂䅁䅁䅍䅄䅁䅁䅯睹䅅䅁䅯硹䅉䅁䅯䅂䍁䅧䅯䉹䅉䅁䅅䅁䉁䅁䅁兂䥂場啯癲捤䅑杷允䅁䅁䅕䅁䑁䅁䅷䅁䭁佁䕣䅁䭁䵁即䅁䭁䅁䅑潁䭁䵁卧䅁䉁䅁䅁允䅁䅁䅕敨剴䉵嘴ち䵁䅉䅅䅁䙁䅁䅁睁䵁䅁䅁权䭄睃䅁权潄权䅁权浄权䅁权湄权䅁允䅁䅁䅅䅁䭁䉁䕁䅁䵁䅉䅅䅁䙁䅁䅁睁䵁䅁䅁权⭁兄䅁权䙄杅䅁权䕁䅁䅋权䩄杅䅁允䅁䅁䅅䅁䙁䵁⭺䑬㙲桰䅖䍄䉁䅁䅁睁䅁䅁䅍䅄䅁䅁䅯睐䅁䅁䅯䅈䅙䅁䅅䅁䉁䅁䅁权慂杂䅁䍄䉁䅁䅁睁䅁䅁䅍䅄䅁䅁䅯党䄰䅁䅯杊䅙䅁䅅䅁䉁䅁䅁杄䵁䅁䅁兎ぁ䍁䄴䅍穁䅁䅁䍄䉁䅁䅁兂䅁䅁䅍䅄䅁䅁䅯睴䅁䅁䅯剸䅉䅁䅯䅂䍁䅧䅯剹䅉䅁䅅䅁䉁䅁䅁兂灂敁㠸坩儴䅑杷允䅁䅁䅕䅁䑁䅁䅷䅁䭁䥁䱣䅁䭁佁䭷䅁䭁佁䭙䅁䭁佁䭣䅁䉁䅁䅁允䅁䅁䅯䅅䅑䅁杷允䅁䅁䅕䅁䑁䅁䅷䅁䭁䵁䕫䅁䭁佁䭯䅁䭁佁䭙䅁䭁佁䭳䅁䉁䅁䅁允䅁䅁䅯䅅䅑䅁杷允䅁䅁䅕䅁䑁䅁䅷䅁䭁佁䕫䅁䭁䵁单䅁䭁䅁䅑潁䭁䵁卧䅁䉁䅁䅁允䅁䅁䅕兤硥潶塐啈䵁䅉䅅䅁䑁䅁䅁睁䵁䅁䅁权䅂睃䅁权敁杂䅁允䅁䅁䅅䅁䭁䡁䝉䅁䵁䅉䅅䅁䙁䅁䅁睁䵁䅁䅁权䅃允䅁权䱄杅䅁权䕁䅁䅋权䩄杅䅁允䅁䅁䅅䅁䙁䵁ㅐ䙋偹汷䅴䍄䉁䅁䅁睁䅁䅁䅍䅄䅁䅁䅯来䅁䅁䅯杊䅙䅁䅅䅁䉁䅁䅁杄䵁䅁䅁䅏㍁䍁䄴兎ㅁ䅁䅁䍄䉁䅁䅁睁䅁䅁䅍䅄䅁䅁䅯杇䄴䅁䅯䅇䅙䅁䅅䅁䉁䅁䅁权㡂杂䅁䍄䉁䅁䅁兂䅁䅁䅍䅄䅁䅁䅯权䅅䅁䅯剸䅉䅁䅯䅂䍁䅧䅯䉹䅉䅁䅅䅁䉁䅁䅁兂橃兴䅹材佳䅑杷允䅁䅁䅕䅁䑁䅁䅷䅁䭁䥁䵁䅁䭁䵁单䅁䭁䅁䅑潁䭁䵁卫䅁䉁䅁䅁允䅁䅁䅕乱樹摫䭦啄䵁䅉䅅䅁䑁䅁䅁睁䵁䅁䅁权允䅂䅁权捁杂䅁允䅁䅁䅅䅁䭁䝁䍣䅁䵁䅉䅅䅁䑁䅁䅁睁䵁䅁䅁权兄䅂䅁权歁杂䅁允䅁䅁䅅䅁䭁䉁䥑䅁䵁䅉䅅䅁䑁䅁䅁睁䵁䅁䅁权浄䅂䅁权慄杅䅁允䅁䅁䅅䅁䭁䕁塕䅁䵁䅉䅅䅁䙁䅁䅁睁䵁䅁䅁权睁䅁䅁权䱄杅䅁权䕁䅁䅋权䩄杅䅁允䅁䅁䅅䅁䙁偁潙䥘䌯器䅚䍄䉁䅁䅁兂䅁䅁䅍䅄䅁䅁䅯睘䄰䅁䅯硹䅉䅁䅯䅂䍁䅧䅯剹䅉䅁䅅䅁䉁䅁䅁兂䥂場啯瑲摤䅑杷允䅁䅁䅍䅁䑁䅁䅷䅁䭁乁䕑䅁䭁䵁匸䅁䉁䅁䅁允䅁䅁䅯䅅䅑䅁杷允䅁䅁䅍䅁䑁䅁䅷䅁䭁䙁䘴䅁䭁䍁䝙䅁䉁䅁䅁允䅁䅁䄴䅄䅁䑁䅫䅏畁䑁䅉兏䅁䅁杷允䅁䅁䅍䅁䑁䅁䅷䅁䭁䝁䙯䅁䭁乁卯䅁䉁䅁䅁允䅁䅁䅯剷䅧䅁杷允䅁䅁䅕䅁䑁䅁䅷䅁䭁䍁久䅁䭁䵁即䅁䭁䅁䅑潁䭁䵁卧䅁䉁䅁䅁允䅁䅁䅕場啯歲硦歗䵁䅉䅅䅁䑁䅁䅁睁䵁䅁䅁权㝂允䅁权偄杅䅁允䅁䅁䅅䅁䡁䅁䅁䅁䅄乘䅚䍄䉁䅁䅁兂䅁䅁䅍䅄䅁䅁䅯䅑䅁䅁䅯䄶䅯䅁䅯朵䅯䅁䅯眵䅯䅁䅅䅁䉁䅁䅁权䝁睃䅁䍄䉁䅁䅁兂䅁䅁䅍䅄䅁䅁䅯睤䄰䅁䅯儵䅯䅁䅯朵䅯䅁䅯眵䅯䅁䅅䅁䉁䅁䅁权允䅂䅁䍄䉁䅁䅁睁䅁䅁䅍䅄䅁䅁䅯杯䅑䅁䅯䅈䅙䅁䅅䅁䉁䅁䅁权㥃杂䅁䍄䉁䅁䅁兂䅁䅁䅍䅄䅁䅁䅯兊䅕䅁䅯朶䅯䅁䅯朵䅯䅁䅯眶䅯䅁䅅䅁䉁䅁䅁权允䅂䅁䍄䉁䅁䅁兂䅁䅁䅍䅄䅁䅁䅯䅦䅕䅁䅯朶䅯䅁䅯朵䅯䅁䅯眶䅯䅁䅅䅁䉁䅁䅁睂䅁䅁䅁䍷浲䅑杷允䅁䅁䅕䅁䑁䅁䅷䅁䭁䙁䈸䅁䭁䵁即䅁䭁䅁䅑潁䭁䵁卧䅁䉁䅁䅁允䅁䅁䅕㘱睎児塯し䵁䅉䅅䅁䙁䅁䅁睁䵁䅁䅁权穃䅂䅁权煄权䅁权浄权䅁权牄权䅁允䅁䅁䅅䅁䭁䉁䕁䅁䵁䅉䅅䅁䙁䅁䅁睁䵁䅁䅁权䥃䅄䅁权潄权䅁权浄权䅁权湄权䅁允䅁䅁䅅䅁䭁䅁䱙䅁䵁䅉䅅䅁䙁䅁䅁睁䵁䅁䅁权流睃䅁权瑄权䅁权浄权䅁权湄权䅁允䅁䅁䅅䅁䭁䉁䕁䅁䵁䅉䅅䅁䑁䅁䅁睁䵁䅁䅁权摂允䅁权偄杅䅁允䅁䅁䅅䅁䡁䅁䅁䅁䅁畦䅆䍄䉁䅁䅁睁䅁䅁䅍䅄䅁䅁䅯杏䅷䅁䅯硺䅉䅁䅅䅁䉁䅁䅁睂䅁䅁䅁䉷汲䅑杷允䅁䅁䅍䅁䑁䅁䅷䅁䭁䍁䄸䅁䭁䍁䝙䅁䉁䅁䅁允䅁䅁䄴䅄䅁䑁䅫兏畁䑁䅁睎䅁䅁杷允䅁䅁䅍䅁䑁䅁䅷䅁䭁䍁䉯䅁䭁䵁匸䅁䉁䅁䅁允䅁䅁䅯䅅䅑䅁杷允䅁䅁䅕䅁䑁䅁䅷䅁䭁䡁䘴䅁䭁佁䭕䅁䭁佁䭙䅁䭁佁䭣䅁䉁䅁䅁允䅁䅁䅯儫䅯䅁杷允䅁䅁䅑䅁䑁䅁䅷䅁䭁䙁佉䅁䭁䉁䜸䅁䭁䍁䝁䅁䉁䅁䅁允䅁䅁䅯䅮䅙䅁杷允䅁䅁䅕䅁䑁䅁䅷䅁䭁䉁乳䅁䭁佁䭕䅁䭁佁䭙䅁䭁佁䭣䅁䉁䅁䅁允䅁䅁䅯䅇䅳䅁杷允䅁䅁䅍䅁䑁䅁䅷䅁䭁䵁䙁䅁䭁䍁䝑䅁䉁䅁䅁允䅁䅁䅯䅅䅑䅁杷允䅁䅁䅕䅁䑁䅁䅷䅁䭁䑁偙䅁䭁佁䭕䅁䭁佁䭙䅁䭁佁䭣䅁䉁䅁䅁允䅁䅁䅯䅅䅑䅁杷允䅁䅁䅍䅁䑁䅁䅷䅁䭁佁䘸䅁䭁䍁䝑䅁䉁䅁䅁允䅁䅁䅯睬䅣䅁杷允䅁䅁䅕䅁䑁䅁䅷䅁䭁䩁䅕䅁䭁佁䭧䅁䭁佁䭙䅁䭁佁䭣䅁䉁䅁䅁允䅁䅁䅯杂䅳䅁杷允䅁䅁䅕䅁䑁䅁䅷䅁䭁䭁䅕䅁䭁䵁即䅁䭁䅁䅑潁䭁䵁卧䅁䉁䅁䅁允䅁䅁䅕䥘䌯匹獩䕕䵁䅉䅅䅁䙁䅁䅁睁䵁䅁䅁权㉄兂䅁权䙄杅䅁权䕁䅁䅋权䥄杅䅁允䅁䅁䅅䅁䙁佁㥫捲夵䉬䅴䍄䉁䅁䅁睁䅁䅁䅍䅄䅁䅁䅯睙䅁䅁䅯䅊䅙䅁䅅䅁䉁䅁䅁权灄䅃䅁䍄䉁䅁䅁睁䅁䅁䅍䅄䅁䅁䅯眱䅅䅁䅯䅈䅙䅁䅅䅁䉁䅁䅁权畁杂䅁䍄䉁䅁䅁睁䅁䅁䅍䅄䅁䅁䅯儫䅷䅁䅯杈䅙䅁䅅䅁䉁䅁䅁权ぁ杂䅁䍄䉁䅁䅁兂䅁䅁䅍䅄䅁䅁䅯杮䅅䅁䅯剸䅉䅁䅯䅂䍁䅧䅯䉹䅉䅁䅅䅁䉁䅁䅁兂晄䉐坮灁䭣䅑杷允䅁䅁䅕䅁䑁䅁䅷䅁䭁䱁䉍䅁䭁佁䭕䅁䭁佁䭙䅁䭁佁䭣䅁䉁䅁䅁允䅁䅁䅯䅏䅳䅁杷允䅁䅁䅕䅁䑁䅁䅷䅁䭁䱁佫䅁䭁佁䭯䅁䭁佁䭙䅁䭁佁䭳䅁䉁䅁䅁允䅁䅁䅣䅁䅁䝁䙂欵䵁䅉䅅䅁䙁䅁䅁睁䵁䅁䅁权䡄兂䅁权䱄杅䅁权䕁䅁䅋权䩄杅䅁允䅁䅁䅅䅁䙁䍁捬㡪ㅌ䙩䅴䍄䉁䅁䅁兂䅁䅁䅍䅄䅁䅁䅯儯䄴䅁䅯剸䅉䅁䅯䅂䍁䅧䅯䉹䅉䅁䅅䅁䉁䅁䅁兂灂䅡䅒牆䩯䅑杷允䅁䅁䅍䅁䑁䅁䅷䅁䭁䱁䘸䅁䭁䵁匸䅁䉁䅁䅁允䅁䅁䅯䅅䅑䅁杷允䅁䅁䅍䅁䑁䅁䅷䅁䭁䭁䅧䅁䭁䍁䝑䅁䉁䅁䅁允䅁䅁䅯䅅䅑䅁杷允䅁䅁䅍䅁䑁䅁䅷䅁䭁䩁䔰䅁䭁䍁䝙䅁䉁䅁䅁允䅁䅁䄴䅄䅁䑁䅧李畁䑁䅉䅏䅁䅁杷允䅁䅁䅕䅁䑁䅁䅷䅁䭁䵁䈸䅁䭁䵁即䅁䭁䅁䅑潁䭁䵁卧䅁䉁䅁䅁允䅁䅁䅕歲桦桥救歘䵁䅉䅅䅁䙁䅁䅁睁䵁䅁䅁权䩁兂䅁权瑄权䅁权浄权䅁权湄权䅁允䅁䅁䅅䅁䡁䅁䅁䅁杄佄䅚䍄䉁䅁䅁兂䅁䅁䅍䅄䅁䅁䅯兂䅅䅁䅯朶䅯䅁䅯朵䅯䅁䅯眶䅯䅁䅅䅁䉁䅁䅁睂䅁䅁䅁䕯浢䅑杷允䅁䅁䅕䅁䑁䅁䅷䅁䭁䵁䙅䅁䭁䵁即䅁䭁䅁䅑潁䭁䵁卧䅁䉁䅁䅁允䅁䅁䅕硥畓⭒㙈歗䵁䅉䅅䅁䙁䅁䅁睁䵁䅁䅁权坁杂䅁权灄权䅁权浄权䅁权湄权䅁允䅁䅁䅅䅁䭁佁倸䅁䵁䅉䅅䅁䑁䅁䅁睁䵁䅁䅁权㑄兂䅁权奁杂䅁允䅁䅁䅅䅁䭁䉁䝫䅁䵁䅉䅅䅁䙁䅁䅁睁䵁䅁䅁权䡂允䅁权䱄杅䅁权䕁䅁䅋权䥄杅䅁允䅁䅁䅅䅁䙁䡁啳歲桦汏䅚䍄䉁䅁䅁兂䅁䅁䅍䅄䅁䅁䅯䅩䅕䅁䅯䄶䅯䅁䅯朵䅯䅁䅯眵䅯䅁䅅䅁䉁䅁䅁权允䅂䅁䍄䉁䅁䅁兂䅁䅁䅍䅄䅁䅁䅯睑䅷䅁䅯儶䅯䅁䅯朵䅯䅁䅯眵䅯䅁䅅䅁䉁䅁䅁权桁充䅁䍄䉁䅁䅁睁䅁䅁䅍䅄䅁䅁䅯元䅷䅁䅯䅇䅙䅁䅅䅁䉁䅁䅁权療杂䅁䍄䉁䅁䅁兂䅁䅁䅍䅄䅁䅁䅯睌䅁䅁䅯剸䅉䅁䅯䅂䍁䅧䅯剹䅉䅁䅅䅁䉁䅁䅁兂剂㥣剱⭢丸䅑杷允䅁䅁䅍䅁䑁䅁䅷䅁䭁䍁䴸䅁䭁䉁䜴䅁䉁䅁䅁允䅁䅁䅯䅖䅙䅁杷允䅁䅁䅕䅁䑁䅁䅷䅁䭁䵁䅕䅁䭁佁䭧䅁䭁佁䭙䅁䭁佁䭣䅁䉁䅁䅁允䅁䅁䅯杂䅳䅁杷允䅁䅁䅕䅁䑁䅁䅷䅁䭁䡁䉯䅁䭁佁䭧䅁䭁佁䭙䅁䭁佁䭣䅁䉁䅁䅁允䅁䅁䅯杂䅳䅁杷允䅁䅁䅕䅁䑁䅁䅷䅁䭁佁䕳䅁䭁佁䬰䅁䭁佁䭙䅁䭁佁䭣䅁䉁䅁䅁允䅁䅁䅣䅁䅁䵁㉃唵䵁䅉䅅䅁䙁䅁䅁睁䵁䅁䅁权ㅂ兄䅁权汄权䅁权浄权䅁权湄权䅁允䅁䅁䅅䅁䭁䭁䱕䅁䵁䅉䅅䅁䑁䅁䅁睁䵁䅁䅁权敃兂䅁权歁杂䅁允䅁䅁䅅䅁䭁䵁偧䅁䵁䅉䅅䅁䙁䅁䅁睁䵁䅁䅁权䝂䅄䅁权潄权䅁权浄权䅁权湄权䅁允䅁䅁䅅䅁䭁䉁䕁䅁䵁䅉䅅䅁䕁䅁䅁睁䵁䅁䅁权⽄䅂䅁权晁杂䅁权杁杂䅁允䅁䅁䅅䅁䭁䥁䠰䅁䵁䅉䅅䅁䙁䅁䅁睁䵁䅁䅁权穄权䅁权䱄杅䅁权䕁䅁䅋权䩄杅䅁允䅁䅁䅅䅁䙁䅁塲㍯㥁汹䅊䍄䉁䅁䅁睁䅁䅁䅍䅄䅁䅁䅯兑䅳䅁䅯杇䅙䅁䅅䅁䉁䅁䅁权䱂杂䅁䍄䉁䅁䅁兂䅁䅁䅍䅄䅁䅁䅯睹䅕䅁䅯儷䅯䅁䅯朵䅯䅁䅯眵䅯䅁䅅䅁䉁䅁䅁睂䅁䅁䅁䩑歮䅑杷允䅁䅁䅕䅁䑁䅁䅷䅁䭁䅁䙙䅁䭁䵁单䅁䭁䅁䅑潁䭁䵁卧䅁䉁䅁䅁允䅁䅁䅕坺畒㐷敆歊䵁䅉䅅䅁䑁䅁䅁睁䵁䅁䅁权卂䅁䅁权偄杅䅁允䅁䅁䅅䅁䭁䉁䕁䅁䵁䅉䅅䅁䑁䅁䅁睁䵁䅁䅁权穃䅂䅁权敁杂䅁允䅁䅁䅅䅁䭁䑁䠰䅁䵁䅉䅅䅁䑁䅁䅁睁䵁䅁䅁权䵁兂䅁权偄杅䅁允䅁䅁䅅䅁䡁䅁䅁䅁䅂⭢䅒䍄䉁䅁䅁䅂䅁䅁䅍䅄䅁䅁䅯䅯䅑䅁䅯睈䅙䅁䅯䅉䅙䅁䅅䅁䉁䅁䅁权歃睂䅁䍄䉁䅁䅁睁䅁䅁䅍䅄䅁䅁䅯儳䅁䅁䅯杈䅙䅁䅅䅁䉁䅁䅁权瑄杂䅁䍄䉁䅁䅁睁䅁䅁䅍䅄䅁䅁䅯䅁䅕䅁䅯杊䅙䅁䅅䅁䉁䅁䅁杄䵁䅁䅁兏穁䍁䄴䅎㕁䅁䅁䍄䉁䅁䅁睁䅁䅁䅍䅄䅁䅁䅯杍䄰䅁䅯䅈䅙䅁䅅䅁䉁䅁䅁权䩄䅃䅁䍄䉁䅁䅁睁䅁䅁䅍䅄䅁䅁䅯睪䅁䅁䅯杈䅙䅁䅅䅁䉁䅁䅁权十䅃䅁䍄䉁䅁䅁睁䅁䅁䅍䅄䅁䅁䅯杉䅕䅁䅯杈䅙䅁䅅䅁䉁䅁䅁权坂杂䅁䍄䉁䅁䅁兂䅁䅁䅍䅄䅁䅁䅯杺䄰䅁䅯剸䅉䅁䅯䅂䍁䅧䅯䉹䅉䅁䅅䅁䉁䅁䅁兂婂䱃㔵ㅧ偳䅑杷允䅁䅁䅍䅁䑁䅁䅷䅁䭁偁䕧䅁䭁䉁䝷䅁䉁䅁䅁允䅁䅁䅯兑䅙䅁杷允䅁䅁䅍䅁䑁䅁䅷䅁䭁䕁倰䅁䭁䉁䜴䅁䉁䅁䅁允䅁䅁䅯杒䅙䅁杷允䅁䅁䅍䅁䑁䅁䅷䅁䭁䅁䉍䅁䭁䉁䝯䅁䉁䅁䅁允䅁䅁䅯杷䅙䅁杷允䅁䅁䅍䅁䑁䅁䅷䅁䭁䥁䙁䅁䭁乁卯䅁䉁䅁䅁允䅁䅁䅯栳䅣䅁杷允䅁䅁䅕䅁䑁䅁䅷䅁䭁䑁䅕䅁䭁佁䭯䅁䭁佁䭙䅁䭁佁䭳䅁䉁䅁䅁允䅁䅁䅣䅁䅁䝁ぁ欵䵁䅉䅅䅁䙁䅁䅁睁䵁䅁䅁权䭂兂䅁权獄权䅁权浄权䅁权湄权䅁允䅁䅁䅅䅁䡁䅁䅁䅁䅂伴䅒䍄䉁䅁䅁睁䅁䅁䅍䅄䅁䅁䅯眫䅕䅁䅯杇䅙䅁䅅䅁䉁䅁䅁权䅄杂䅁䍄䉁䅁䅁䅂䅁䅁䅍䅄䅁䅁䅯朵䅳䅁䅯睈䅙䅁䅯䅉䅙䅁䅅䅁䉁䅁䅁权䝃杂䅁䍄䉁䅁䅁兂䅁䅁䅍䅄䅁䅁䅯兤䅁䅁䅯硹䅉䅁䅯䅂䍁䅧䅯剹䅉䅁䅅䅁䉁䅁䅁兂畃⭒㙆䕆夵䅑杷允䅁䅁䅕䅁䑁䅁䅷䅁䭁乁䵑䅁䭁䵁单䅁䭁䅁䅑潁䭁䵁卫䅁䉁䅁䅁允䅁䅁䅕癅煍湲湫ぁ䵁䅉䅅䅁䙁䅁䅁睁䵁䅁䅁权䙃杄䅁权䙄杅䅁权䕁䅁䅋权䩄杅䅁允䅁䅁䅅䅁䙁䉁灃畐歒兑䄹䍄䉁䅁䅁睁䅁䅁䅍䅄䅁䅁䅯杙䄰䅁䅯杈䅙䅁䅅䅁䉁䅁䅁权ぁ杂䅁䍄䉁䅁䅁兂䅁䅁䅍䅄䅁䅁䅯杙䅁䅁䅯䄶䅯䅁䅯朵䅯䅁䅯眵䅯䅁䅅䅁䉁䅁䅁权䝁睃䅁䍄䉁䅁䅁兂䅁䅁䅍䅄䅁䅁䅯朷䅁䅁䅯剸䅉䅁䅯䅂䍁䅧䅯剹䅉䅁䅅䅁䉁䅁䅁兂㕁攴刳䝈䵣䅑杷允䅁䅁䅕䅁䑁䅁䅷䅁䭁佁䙷䅁䭁佁䭷䅁䭁佁䭙䅁䭁佁䭣䅁䉁䅁䅁允䅁䅁䅯䅅䅑䅁杷允䅁䅁䅕䅁䑁䅁䅷䅁䭁䕁䱣䅁䭁䵁单䅁䭁䅁䅑潁䭁䵁卫䅁䉁䅁䅁允䅁䅁䅕杚㠷啍灨ぅ䵁䅉䅅䅁䑁䅁䅁睁䵁䅁䅁权䩁睃䅁权慁杂䅁允䅁䅁䅅䅁䭁䝁䝷䅁䵁䅉䅅䅁䑁䅁䅁睁䵁䅁䅁权㕄䅂䅁权流杂䅁允䅁䅁䅅䅁佁䅁䅷䅁㕁䑁䅉杌穁䑁䅍䅁䵁䅉䅅䅁䑁䅁䅁睁䵁䅁䅁权求兂䅁权奁杂䅁允䅁䅁䅅䅁䭁䕁䝑䅁䵁䅉䅅䅁䕁䅁䅁睁䵁䅁䅁权䍁兂䅁权晁杂䅁权杁杂䅁允䅁䅁䅅䅁䭁䕁䡯䅁䵁䅉䅅䅁䙁䅁䅁睁䵁䅁䅁权祁睃䅁权汄权䅁权浄权䅁权湄权䅁允䅁䅁䅅䅁䭁䉁䕁䅁䵁䅉䅅䅁䙁䅁䅁睁䵁䅁䅁权㝁睃䅁权䙄杅䅁权䕁䅁䅋权䥄杅䅁允䅁䅁䅅䅁䙁䕁㝈瀯穯兺䅤䍄䉁䅁䅁睁䅁䅁䅍䅄䅁䅁䅯杦䅳䅁䅯䅇䅙䅁䅅䅁䉁䅁䅁权䭂杂䅁䍄䉁䅁䅁兂䅁䅁䅍䅄䅁䅁䅯䅹䅕䅁䅯儵䅯䅁䅯朵䅯䅁䅯眵䅯䅁䅅䅁䉁䅁䅁权允䅂䅁䍄䉁䅁䅁兂䅁䅁䅍䅄䅁䅁䅯眹䅑䅁䅯硹䅉䅁䅯䅂䍁䅧䅯䉹䅉䅁䅅䅁䉁䅁䅁兂浂浚浚浚奚䅑杷允䅁䅁䅕䅁䑁䅁䅷䅁䭁佁䙫䅁䭁䵁即䅁䭁䅁䅑潁䭁䵁卧䅁䉁䅁䅁允䅁䅁䅕体㙆䭆渴啗䵁䅉䅅䅁䙁䅁䅁睁䵁䅁䅁权䭄睃䅁权煄权䅁权浄权䅁权牄权䅁允䅁䅁䅅䅁䭁䉁䕁䅁䵁䅉䅅䅁䑁䅁䅁睁䵁䅁䅁权佂睃䅁权流杂䅁允䅁䅁䅅䅁佁䅁䄴䅁硁䑁䅁杍畁䑁䅁䅎䅁䅁杷允䅁䅁䅕䅁䑁䅁䅷䅁䭁䙁䉯䅁䭁佁䭷䅁䭁佁䭙䅁䭁佁䭣䅁䉁䅁䅁允䅁䅁䅣䅁䅁䝁䡄唵䵁䅉䅅䅁䙁䅁䅁睁䵁䅁䅁权牄允䅁权䙄杅䅁权䕁䅁䅋权䥄杅䅁允䅁䅁䅅䅁䙁䭁乵塱堲䉕䅎䍄䉁䅁䅁睁䅁䅁䅍䅄䅁䅁䅯光䅕䅁䅯䅇䅙䅁䅅䅁䉁䅁䅁权䕂杂䅁䍄䉁䅁䅁兂䅁䅁䅍䅄䅁䅁䅯䄸䅕䅁䅯䄷䅯䅁䅯朵䅯䅁䅯眵䅯䅁䅅䅁䉁䅁䅁睂䅁䅁䅁䕧浲䅑杷允䅁䅁䅕䅁䑁䅁䅷䅁䭁䩁䙍䅁䭁佁䬰䅁䭁佁䭙䅁䭁佁䭣䅁䉁䅁䅁允䅁䅁䅣䅁䅁䕁歃唵䵁䅉䅅䅁䑁䅁䅁睁䵁䅁䅁权㥄允䅁权慄杅䅁允䅁䅁䅅䅁䭁䱁吰䅁䵁䅉䅅䅁䙁䅁䅁睁䵁䅁䅁权楁兂䅁权潄权䅁权浄权䅁权湄权䅁允䅁䅁䅅䅁䭁䅁䱙䅁䵁䅉䅅䅁䑁䅁䅁睁䵁䅁䅁权啁杂䅁权歁杂䅁允䅁䅁䅅䅁䭁䭁䥳䅁䵁䅉䅅䅁䑁䅁䅁睁䵁䅁䅁权䥁䅄䅁权捁杂䅁允䅁䅁䅅䅁䭁䭁䜸䅁䵁䅉䅅䅁䙁䅁䅁睁䵁䅁䅁权㥁允䅁权䙄杅䅁权䕁䅁䅋权䩄杅䅁允䅁䅁䅅䅁䙁䍁㌫元煦刷䅎䍄䉁䅁䅁睁䅁䅁䅍䅄䅁䅁䅯䅥䅅䅁䅯硺䅉䅁䅅䅁䉁䅁䅁权允䅂䅁䍄䉁䅁䅁兂䅁䅁䅍䅄䅁䅁䅯杲䅕䅁䅯朶䅯䅁䅯朵䅯䅁䅯眶䅯䅁䅅䅁䉁䅁䅁权允䅂䅁䍄䉁䅁䅁兂䅁䅁䅍䅄䅁䅁䅯兒䅅䅁䅯硹䅉䅁䅯䅂䍁䅧䅯䉹䅉䅁䅅䅁䉁䅁䅁兂歃䑣䬰㈱婎䅑杷允䅁䅁䅕䅁䑁䅁䅷䅁䭁䉁䕁䅁䭁佁䭫䅁䭁佁䭙䅁䭁佁䭣䅁䉁䅁䅁允䅁䅁䅯睚䅉䅁杷允䅁䅁䅕䅁䑁䅁䅷䅁䭁佁䙧䅁䭁䵁单䅁䭁䅁䅑潁䭁䵁卫䅁䉁䅁䅁允䅁䅁䅕牭奒䭧㥵歅䵁䅉䅅䅁䙁䅁䅁睁䵁䅁䅁权桂兄䅁权䱄杅䅁权䕁䅁䅋权䥄杅䅁允䅁䅁䅅䅁䙁乁橥䑣䬰ㅬ䅤䍄䉁䅁䅁睁䅁䅁䅍䅄䅁䅁䅯术䅅䅁䅯䅊䅙䅁䅅䅁䉁䅁䅁权䝄权䅁䍄䉁䅁䅁兂䅁䅁䅍䅄䅁䅁䅯眴䅕䅁䅯朶䅯䅁䅯朵䅯䅁䅯眶䅯䅁䅅䅁䉁䅁䅁睂䅁䅁䅁佯決䅑杷允䅁䅁䅕䅁䑁䅁䅷䅁䭁佁佷䅁䭁䵁即䅁䭁䅁䅑潁䭁䵁卫䅁䉁䅁䅁允䅁䅁䅕積積積橎啕䵁䅉䅅䅁䑁䅁䅁睁䵁䅁䅁权祂兂䅁权慁杂䅁允䅁䅁䅅䅁䭁䝁䝁䅁䵁䅉䅅䅁䑁䅁䅁睁䵁䅁䅁权慂允䅁权慁杂䅁允䅁䅁䅅䅁䭁䙁䡁䅁䵁䅉䅅䅁䑁䅁䅁睁䵁䅁䅁权捄允䅁权流杂䅁允䅁䅁䅅䅁佁䅁䅷䅁穁䑁䅕杌穁䑁䅙䅁䵁䅉䅅䅁䕁䅁䅁睁䵁䅁䅁权佄兄䅁权晁杂䅁权杁杂䅁允䅁䅁䅅䅁䭁䱁䡅䅁䵁䅉䅅䅁䙁䅁䅁睁䵁䅁䅁权摄䅁䅁权䱄杅䅁权䕁䅁䅋权䥄杅䅁允䅁䅁䅅䅁䙁䑁積積積ㅑ䅰䍄䉁䅁䅁兂䅁䅁䅍䅄䅁䅁䅯眳䅁䅁䅯儶䅯䅁䅯朵䅯䅁䅯眵䅯䅁䅅䅁䉁䅁䅁权㙁兄䅁䍄䉁䅁䅁睁䅁䅁䅍䅄䅁䅁䅯睹䅕䅁䅯杊䅙䅁䅅䅁䉁䅁䅁杄䵁䅁䅁䅏穁䍁䄴䅎ㅁ䅁䅁䍄䉁䅁䅁睁䅁䅁䅍䅄䅁䅁䅯儲䅳䅁䅯杊䅙䅁䅅䅁䉁䅁䅁杄䵁䅁䅁䅏穁䍁䄴免硁䅁䅁䍄䉁䅁䅁兂䅁䅁䅍䅄䅁䅁䅯䄹䅑䅁䅯硹䅉䅁䅯䅂䍁䅧䅯剹䅉䅁䅅䅁䉁䅁䅁兂㑃潈牘摕坨䅑杷允䅁䅁䅍䅁䑁䅁䅷䅁䭁䱁䕯䅁䭁䍁䝙䅁䉁䅁䅁允䅁䅁䄴䅄䅁䑁䅫䅏畁䑁䅫䅎䅁䅁杷允䅁䅁䅍䅁䑁䅁䅷䅁䭁䡁䘸䅁䭁䉁䝧䅁䉁䅁䅁允䅁䅁䅯兏䅙䅁杷允䅁䅁䅕䅁䑁䅁䅷䅁䭁䥁偳䅁䭁佁䭷䅁䭁佁䭙䅁䭁佁䭣䅁䉁䅁䅁允䅁䅁䅣䅁䅁䅁橁欵䵁䅉䅅䅁䑁䅁䅁睁䵁䅁䅁权瑃兄䅁权慁杂䅁允䅁䅁䅅䅁䭁䍁䝳䅁䵁䅉䅅䅁䑁䅁䅁睁䵁䅁䅁权佄兄䅁权奁杂䅁允䅁䅁䅅䅁䭁䕁䝯䅁䵁䅉䅅䅁䙁䅁䅁睁䵁䅁䅁权灃䅁䅁权䙄杅䅁权䕁䅁䅋权䥄杅䅁允䅁䅁䅅䅁䙁乁慭橢汅杊䅚䍄䉁䅁䅁兂䅁䅁䅍䅄䅁䅁䅯兺䅅䅁䅯剸䅉䅁䅯䅂䍁䅧䅯剹䅉䅁䅅䅁䉁䅁䅁兂䩂挳䭑夶呷䅑杷允䅁䅁䅕䅁䑁䅁䅷䅁䭁乁䔰䅁䭁佁䭫䅁䭁佁䭙䅁䭁佁䭣䅁䉁䅁䅁允䅁䅁䅯剫䅁䅁杷允䅁䅁䅍䅁䑁䅁䅷䅁䭁䑁䈴䅁䭁乁卯䅁䉁䅁䅁允䅁䅁䅯硔䅙䅁杷允䅁䅁䅑䅁䑁䅁䅷䅁䭁䝁䉯䅁䭁䉁䜸䅁䭁䍁䝁䅁䉁䅁䅁允䅁䅁䅯䅕䅯䅁杷允䅁䅁䅕䅁䑁䅁䅷䅁䭁䩁䈸䅁䭁䵁即䅁䭁䅁䅑潁䭁䵁卫䅁䉁䅁䅁允䅁䅁䅕椹捨㡪噉し䵁䅉䅅䅁䙁䅁䅁睁䵁</t>
  </si>
  <si>
    <t>䅁䅁权卂兄䅁权灄权䅁权浄权䅁权湄权䅁允䅁䅁䅅䅁䭁䅁卯䅁䵁䅉䅅䅁䑁䅁䅁睁䵁䅁䅁权㡄权䅁权奁杂䅁允䅁䅁䅅䅁䭁䑁䝫䅁䵁䅉䅅䅁䙁䅁䅁睁䵁䅁䅁权䙂䅁䅁权獄权䅁权浄权䅁权湄权䅁允䅁䅁䅅䅁䡁䅁䅁䅁权⭅䅖䍄䉁䅁䅁兂䅁䅁䅍䅄䅁䅁䅯兊䅕䅁䅯硹䅉䅁䅯䅂䍁䅧䅯䉹䅉䅁䅅䅁䉁䅁䅁兂晁敨剴併吵䅑杷允䅁䅁䅍䅁䑁䅁䅷䅁䭁䙁䱫䅁䭁䍁䝑䅁䉁䅁䅁允䅁䅁䅯䅃䅣䅁杷允䅁䅁䅍䅁䑁䅁䅷䅁䭁䡁䰴䅁䭁䵁匸䅁䉁䅁䅁允䅁䅁䅣䅁䅁䕁千䔵䵁䅉䅅䅁䙁䅁䅁睁䵁䅁䅁权慂䅁䅁权䙄杅䅁权䕁䅁䅋权䥄杅䅁允䅁䅁䅅䅁䙁䭁光楔䩗晥⽫䍄䉁䅁䅁兂䅁䅁䅍䅄䅁䅁䅯䅷䅁䅁䅯硹䅉䅁䅯䅂䍁䅧䅯剹䅉䅁䅅䅁䉁䅁䅁兂㥁瑃橥䉣報䅑杷允䅁䅁䅕䅁䑁䅁䅷䅁䭁䝁䱯䅁䭁䵁单䅁䭁䅁䅑潁䭁䵁卫䅁䉁䅁䅁允䅁䅁䅕晘ㅲ䥚慖ぁ䵁䅉䅅䅁䑁䅁䅁睁䵁䅁䅁权塄兂䅁权流杂䅁允䅁䅁䅅䅁佁䅁䄴䅁硁䑁䅁杍畁䑁䅣䅎䅁䅁杷允䅁䅁䅍䅁䑁䅁䅷䅁䭁䑁䅁䅁䭁䉁䝯䅁䉁䅁䅁允䅁䅁䅯材䅙䅁杷允䅁䅁䅍䅁䑁䅁䅷䅁䭁乁䅯䅁䭁䵁匸䅁䉁䅁䅁允䅁䅁䅣䅁䅁佁穄〴䵁䅉䅅䅁䙁䅁䅁睁䵁䅁䅁权剄䅂䅁权潄权䅁权浄权䅁权湄权䅁允䅁䅁䅅䅁䭁䉁䕁䅁䵁䅉䅅䅁䑁䅁䅁睁䵁䅁䅁权ㅂ兂䅁权慁杂䅁允䅁䅁䅅䅁䭁䑁䜰䅁䵁䅉䅅䅁䑁䅁䅁睁䵁䅁䅁权啃䅄䅁权歁杂䅁允䅁䅁䅅䅁䭁䵁塯䅁䵁䅉䅅䅁䙁䅁䅁睁䵁䅁䅁权睁䅁䅁权䱄杅䅁权䕁䅁䅋权䥄杅䅁允䅁䅁䅅䅁䙁䭁䠵場啯汔䅤䍄䉁䅁䅁兂䅁䅁䅍䅄䅁䅁䅯䅆䅅䅁䅯朶䅯䅁䅯朵䅯䅁䅯眶䅯䅁䅅䅁䉁䅁䅁睂䅁䅁䅁䍧洯䅑杷允䅁䅁䅕䅁䑁䅁䅷䅁䭁偁䔸䅁䭁䵁即䅁䭁䅁䅑潁䭁䵁卧䅁䉁䅁䅁允䅁䅁䅕浚浚浚㉢䕗䵁䅉䅅䅁䙁䅁䅁睁䵁䅁䅁权潃䅂䅁权汄权䅁权浄权䅁权湄权䅁允䅁䅁䅅䅁䭁䅁䰸䅁䵁䅉䅅䅁䑁䅁䅁睁䵁䅁䅁权橄睃䅁权奁杂䅁允䅁䅁䅅䅁䭁䕁䝯䅁䵁䅉䅅䅁䙁䅁䅁睁䵁䅁䅁权牄䅁䅁权䱄杅䅁权䕁䅁䅋权䥄杅䅁允䅁䅁䅅䅁䙁䍁捬㡪ㅌ䘲䅴䍄䉁䅁䅁兂䅁䅁䅍䅄䅁䅁䅯䅁䅷䅁䅯朶䅯䅁䅯朵䅯䅁䅯眶䅯䅁䅅䅁䉁䅁䅁权允䅂䅁䍄䉁䅁䅁睁䅁䅁䅍䅄䅁䅁䅯䅹䅑䅁䅯䅊䅙䅁䅅䅁䉁䅁䅁权汃杂䅁䍄䉁䅁䅁睁䅁䅁䅍䅄䅁䅁䅯儷䄰䅁䅯䅈䅙䅁䅅䅁䉁䅁䅁权䡄杂䅁䍄䉁䅁䅁兂䅁䅁䅍䅄䅁䅁䅯睘䅷䅁䅯剸䅉䅁䅯䅂䍁䅧䅯剹䅉䅁䅅䅁䉁䅁䅁兂㑃䍆獭卯䱉䅑杷允䅁䅁䅍䅁䑁䅁䅷䅁䭁䅁偫䅁䭁䍁䝑䅁䉁䅁䅁允䅁䅁䅯剣䅉䅁杷允䅁䅁䅕䅁䑁䅁䅷䅁䭁䙁䱙䅁䭁䵁单䅁䭁䅁䅑潁䭁䵁卫䅁䉁䅁䅁允䅁䅁䅕嘰噸啤湤䐯䴸䅉䅅䅁䙁䅁䅁睁䵁䅁䅁权灂兄䅁权䱄杅䅁权䕁䅁䅋权䥄杅䅁允䅁䅁䅅䅁䙁䡁啳歲桦汱䅊䍄䉁䅁䅁兂䅁䅁䅍䅄䅁䅁䅯䉤䅁䅁䅯剸䅉䅁䅯䅂䍁䅧䅯䉹䅉䅁䅅䅁䉁䅁䅁兂摄眫䉤愵䭁䅑杷允䅁䅁䅍䅁䑁䅁䅷䅁䭁䉁䝉䅁䭁䍁䝙䅁䉁䅁䅁允䅁䅁䄴䅄䅁䑁䅫兎畁䑁䅣䅎䅁䅁杷允䅁䅁䅕䅁䑁䅁䅷䅁䭁䥁䙁䅁䭁佁䭯䅁䭁佁䭙䅁䭁佁䭳䅁䉁䅁䅁允䅁䅁䅣䅁䅁䕁㍁欵䵁䅉䅅䅁䙁䅁䅁睁䵁䅁䅁权摁䅁䅁权䱄杅䅁权䕁䅁䅋权䥄杅䅁允䅁䅁䅅䅁䙁佁㙆䭆䠵噅䅴䍄䉁䅁䅁兂䅁䅁䅍䅄䅁䅁䅯杶䅳䅁䅯䄶䅯䅁䅯朵䅯䅁䅯眵䅯䅁䅅䅁䉁䅁䅁权⭄权䅁䍄䉁䅁䅁兂䅁䅁䅍䅄䅁䅁䅯䅈䅷䅁䅯朶䅯䅁䅯朵䅯䅁䅯眶䅯䅁䅅䅁䉁䅁䅁睂䅁䅁䅁䔴洯䅑杷允䅁䅁䅍䅁䑁䅁䅷䅁䭁偁䕙䅁䭁䉁䝯䅁䉁䅁䅁允䅁䅁䅯睇䅙䅁杷允䅁䅁䅑䅁䑁䅁䅷䅁䭁偁䅙䅁䭁䉁䜸䅁䭁䍁䝁䅁䉁䅁䅁允䅁䅁䅯公䅧䅁杷允䅁䅁䅑䅁䑁䅁䅷䅁䭁䥁䱑䅁䭁䉁䜸䅁䭁䍁䝁䅁䉁䅁䅁允䅁䅁䅯䅑䅫䅁杷允䅁䅁䅕䅁䑁䅁䅷䅁䭁佁䅁䅁䭁䵁单䅁䭁䅁䅑潁䭁䵁卫䅁䉁䅁䅁允䅁䅁䅕祙桥睃䅅䕄䵁䅉䅅䅁䙁䅁䅁睁䵁䅁䅁权䕁杂䅁权䙄杅䅁权䕁䅁䅋权䥄杅䅁允䅁䅁䅅䅁䙁䑁坃樹⽳杪䅸䍄䉁䅁䅁兂䅁䅁䅍䅄䅁䅁䅯杴䅳䅁䅯硹䅉䅁䅯䅂䍁䅧䅯䉹䅉䅁䅅䅁䉁䅁䅁兂硂児塲は呂䅑杷允䅁䅁䅍䅁䑁䅁䅷䅁䭁䕁䵧䅁䭁䉁䜴䅁䉁䅁䅁允䅁䅁䅯䅆䅣䅁杷允䅁䅁䅕䅁䑁䅁䅷䅁䭁佁乣䅁䭁佁䭷䅁䭁佁䭙䅁䭁佁䭣䅁䉁䅁䅁允䅁䅁䅯䅅䅑䅁杷允䅁䅁䅕䅁䑁䅁䅷䅁䭁䑁䙧䅁䭁䵁即䅁䭁䅁䅑潁䭁䵁卧䅁䉁䅁䅁允䅁䅁䅕敨剴䉵水歖䵁䅉䅅䅁䙁䅁䅁睁䵁䅁䅁权ぁ睄䅁权煄权䅁权浄权䅁权牄权䅁允䅁䅁䅅䅁䭁䉁䕁䅁䵁䅉䅅䅁䑁䅁䅁睁䵁䅁䅁权潂䅁䅁权慁杂䅁允䅁䅁䅅䅁䭁䵁䝉䅁䵁䅉䅅䅁䑁䅁䅁睁䵁䅁䅁权佂允䅁权偄杅䅁允䅁䅁䅅䅁䭁䉁䕁䅁䵁䅉䅅䅁䙁䅁䅁睁䵁䅁䅁权啁䅄䅁权䙄杅䅁权䕁䅁䅋权䩄杅䅁允䅁䅁䅅䅁䙁䍁䉱㐯敯儸䅬䍄䉁䅁䅁兂䅁䅁䅍䅄䅁䅁䅯兇䅅䅁䅯儷䅯䅁䅯朵䅯䅁䅯眵䅯䅁䅅䅁䉁䅁䅁睂䅁䅁䅁佁汮䅑杷允䅁䅁䅕䅁䑁䅁䅷䅁䭁乁偕䅁䭁佁䭷䅁䭁佁䭙䅁䭁佁䭣䅁䉁䅁䅁允䅁䅁䅣䅁䅁䍁汄唵䵁䅉䅅䅁䑁䅁䅁睁䵁䅁䅁权潄兂䅁权慁杂䅁允䅁䅁䅅䅁䭁䑁䝷䅁䵁䅉䅅䅁䙁䅁䅁睁䵁䅁䅁权㕂杄䅁权汄权䅁权浄权䅁权湄权䅁允䅁䅁䅅䅁䭁䉁䕁䅁䵁䅉䅅䅁䑁䅁䅁睁䵁䅁䅁权䡁睄䅁权流杂䅁允䅁䅁䅅䅁佁䅁䅷䅁㕁䑁䅧杌㑁䑁䅍䅁䵁䅉䅅䅁䙁䅁䅁睁䵁䅁䅁权婃䅁䅁权䙄杅䅁权䕁䅁䅋权䩄杅䅁允䅁䅁䅅䅁䙁䵁礯婘瑭睷䅴䍄䉁䅁䅁兂䅁䅁䅍䅄䅁䅁䅯䄹䅑䅁䅯剸䅉䅁䅯䅂䍁䅧䅯䉹䅉䅁䅅䅁䉁䅁䅁兂慂ね㙡䩖搴䅑杷允䅁䅁䅕䅁䑁䅁䅷䅁䭁䝁䙕䅁䭁佁䭯䅁䭁佁䭙䅁䭁佁䭳䅁䉁䅁䅁允䅁䅁䅣䅁䅁䍁乂欵䵁䅉䅅䅁䑁䅁䅁睁䵁䅁䅁权噁兂䅁权奁杂䅁允䅁䅁䅅䅁䭁䑁䝫䅁䵁䅉䅅䅁䑁䅁䅁睁䵁䅁䅁权偂兂䅁权慁杂䅁允䅁䅁䅅䅁䭁䱁䝁䅁䵁䅉䅅䅁䙁䅁䅁睁䵁䅁䅁权橂兄䅁权灄权䅁权浄权䅁权湄权䅁允䅁䅁䅅䅁䭁䉁䕁䅁䵁䅉䅅䅁䙁䅁䅁睁䵁䅁䅁权卂兂䅁权獄权䅁权浄权䅁权湄权䅁允䅁䅁䅅䅁䡁䅁䅁䅁䅁畆䅚䍄䉁䅁䅁兂䅁䅁䅍䅄䅁䅁䅯睨䅑䅁䅯儵䅯䅁䅯朵䅯䅁䅯眵䅯䅁䅅䅁䉁䅁䅁权允䅂䅁䍄䉁䅁䅁兂䅁䅁䅍䅄䅁䅁䅯眸䅕䅁䅯硹䅉䅁䅯䅂䍁䅧䅯䉹䅉䅁䅅䅁䉁䅁䅁兂慃婭婭坭奬䅑杷允䅁䅁䅍䅁䑁䅁䅷䅁䭁䱁䕍䅁䭁䍁䝑䅁䉁䅁䅁允䅁䅁䅯東䅣䅁杷允䅁䅁䅍䅁䑁䅁䅷䅁䭁乁䴰䅁䭁乁卯䅁䉁䅁䅁允䅁䅁䅯刵䅙䅁杷允䅁䅁䅕䅁䑁䅁䅷䅁䭁䥁䕧䅁䭁佁䭷䅁䭁佁䭙䅁䭁佁䭣䅁䉁䅁䅁允䅁䅁䅣䅁䅁䝁湁〴䵁䅉䅅䅁䙁䅁䅁睁䵁䅁䅁权婁兂䅁权獄权䅁权浄权䅁权湄权䅁允䅁䅁䅅䅁䡁䅁䅁䅁权⭂䅚䍄䉁䅁䅁睁䅁䅁䅍䅄䅁䅁䅯睅䅁䅁䅯硺䅉䅁䅅䅁䉁䅁䅁权允䅂䅁䍄䉁䅁䅁兂䅁䅁䅍䅄䅁䅁䅯睙䅷䅁䅯硹䅉䅁䅯䅂䍁䅧䅯剹䅉䅁䅅䅁䉁䅁䅁兂乄䵺䵺䍺桒䅑杷允䅁䅁䅍䅁䑁䅁䅷䅁䭁䅁何䅁䭁䵁匸䅁䉁䅁䅁允䅁䅁䅯䅅䅑䅁杷允䅁䅁䅕䅁䑁䅁䅷䅁䭁䥁䈰䅁䭁佁䭯䅁䭁佁䭙䅁䭁佁䭳䅁䉁䅁䅁允䅁䅁䅣䅁䅁䝁㙁欵䵁䅉䅅䅁䙁䅁䅁睁䵁䅁䅁权䵃䅂䅁权䙄杅䅁权䕁䅁䅋权䥄杅䅁允䅁䅁䅅䅁䙁䍁癈㥳瑇䉬䅊䍄䉁䅁䅁兂䅁䅁䅍䅄䅁䅁䅯免䅁䅁䅯朶䅯䅁䅯朵䅯䅁䅯眶䅯䅁䅅䅁䉁䅁䅁睂䅁䅁䅁䕷浢䅑杷允䅁䅁䅕䅁䑁䅁䅷䅁䭁䑁䄸䅁䭁䵁即䅁䭁䅁䅑潁䭁䵁卫䅁䉁䅁䅁允䅁䅁䅕歲桦桥⭔䕘䵁䅉䅅䅁䙁䅁䅁睁䵁䅁䅁权呃䅁䅁权潄权䅁权浄权䅁权湄权䅁允䅁䅁䅅䅁䭁䉁䕁䅁䵁䅉䅅䅁䙁䅁䅁睁䵁䅁䅁权扁睃䅁权灄权䅁权浄权䅁权湄权䅁允䅁䅁䅅䅁䭁䉁䕁䅁䵁䅉䅅䅁䑁䅁䅁睁䵁䅁䅁权⽃䅁䅁权偄杅䅁允䅁䅁䅅䅁䡁䅁䅁䅁杂佯䅊䍄䉁䅁䅁睁䅁䅁䅍䅄䅁䅁䅯兪䅑䅁䅯䅊䅙䅁䅅䅁䉁䅁䅁权㥂杂䅁䍄䉁䅁䅁睁䅁䅁䅍䅄䅁䅁䅯睯䅳䅁䅯杊䅙䅁䅅䅁䉁䅁䅁杄䵁䅁䅁李㉁䍁䄴李ㅁ䅁䅁䍄䉁䅁䅁兂䅁䅁䅍䅄䅁䅁䅯典䅅䅁䅯硹䅉䅁䅯䅂䍁䅧䅯䉹䅉䅁䅅䅁䉁䅁䅁兂䭁㘱睎卐数䅑杷允䅁䅁䅕䅁䑁䅁䅷䅁䭁䉁䵷䅁䭁佁䭫䅁䭁佁䭙䅁䭁佁䭣䅁䉁䅁䅁允䅁䅁䅯朹䄴䅁杷允䅁䅁䅍䅁䑁䅁䅷䅁䭁䉁䅁䅁䭁䵁匸䅁䉁䅁䅁允䅁䅁䅣䅁䅁䥁牄唴䵁䅉䅅䅁䑁䅁䅁睁䵁䅁䅁权ㅃ杄䅁权流杂䅁允䅁䅁䅅䅁佁䅁䅷䅁㑁䑁䅑杌ぁ䑁䅉䅁䵁䅉䅅䅁䕁䅁䅁睁䵁䅁䅁权㍃睃䅁权晁杂䅁权杁杂䅁允䅁䅁䅅䅁䭁䑁䝳䅁䵁䅉䅅䅁䙁䅁䅁睁䵁䅁䅁权䱃䅁䅁权䱄杅䅁权䕁䅁䅋权䩄杅䅁允䅁䅁䅅䅁䙁䉁䘫ㄶ㑇汮䅚䍄䉁䅁䅁兂䅁䅁䅍䅄䅁䅁䅯䅍䅕䅁䅯儶䅯䅁䅯朵䅯䅁䅯眵䅯䅁䅅䅁䉁䅁䅁权扃睄䅁䍄䉁䅁䅁睁䅁䅁䅍䅄䅁䅁䅯䅫䅕䅁䅯䅈䅙䅁䅅䅁䉁䅁䅁权楂杂䅁䍄䉁䅁䅁兂䅁䅁䅍䅄䅁䅁䅯杺䅁䅁䅯剸䅉䅁䅯䅂䍁䅧䅯剹䅉䅁䅅䅁䉁䅁䅁兂䭁杣㙏眴䝯䅑杷允䅁䅁䅍䅁䑁䅁䅷䅁䭁䡁䅳䅁䭁䉁䜴䅁䉁䅁䅁允䅁䅁䅯兹䅙䅁杷允䅁䅁䅕䅁䑁䅁䅷䅁䭁䕁䙧䅁䭁䵁单䅁䭁䅁䅑潁䭁䵁卫䅁䉁䅁䅁允䅁䅁䅕卌慷捶愸歈䵁䅉䅅䅁䙁䅁䅁睁䵁䅁䅁权䅃兄䅁权灄权䅁权浄权䅁权湄权䅁允䅁䅁䅅䅁䭁䉁䕁䅁䵁䅉䅅䅁䑁䅁䅁睁䵁䅁䅁权坂允䅁权歁杂䅁允䅁䅁䅅䅁䭁䝁䭅䅁䵁䅉䅅䅁䑁䅁䅁睁䵁䅁䅁权慁杄䅁权敁杂䅁允䅁䅁䅅䅁䭁䱁䝍䅁䵁䅉䅅䅁䙁䅁䅁睁䵁䅁䅁权卂睃䅁权煄权䅁权浄权䅁权牄权䅁允䅁䅁䅅䅁䭁䉁䕁䅁䵁䅉䅅䅁䙁䅁䅁睁䵁䅁䅁权剃䅁䅁权䙄杅䅁权䕁䅁䅋权䩄杅䅁允䅁䅁䅅䅁䙁䝁㑰㠷䴲睑䅆䍄䉁䅁䅁兂䅁䅁䅍䅄䅁䅁䅯䅄䅕䅁䅯儷䅯䅁䅯朵䅯䅁䅯眵䅯䅁䅅䅁䉁䅁䅁睂䅁䅁䅁䉯浘䅑杷允䅁䅁䅍䅁䑁䅁䅷䅁䭁䅁䙅䅁䭁䍁䝑䅁䉁䅁䅁允䅁䅁䅯兦䅣䅁杷允䅁䅁䅕䅁䑁䅁䅷䅁䭁䡁䅉䅁䭁䵁单䅁䭁䅁䅑潁䭁䵁卧䅁䉁䅁䅁允䅁䅁䅕捈㥳⽩䭬ぉ䵁䅉䅅䅁䙁䅁䅁睁䵁䅁䅁权塄兂䅁权䱄杅䅁权䕁䅁䅋权䥄杅䅁允䅁䅁䅅䅁䙁䑁積積積㉙䅎䍄䉁䅁䅁睁䅁䅁䅍䅄䅁䅁䅯䄲䅅䅁䅯硺䅉䅁䅅䅁䉁䅁䅁权允䅂䅁䍄䉁䅁䅁睁䅁䅁䅍䅄䅁䅁䅯兂䅕䅁䅯杇䅙䅁䅅䅁䉁䅁䅁权婂杂䅁䍄䉁䅁䅁兂䅁䅁䅍䅄䅁䅁䅯睍䅁䅁䅯硹䅉䅁䅯䅂䍁䅧䅯剹䅉䅁䅅䅁䉁䅁䅁兂卂䉵䘶眶奆䅑杷允䅁䅁䅕䅁䑁䅁䅷䅁䭁䱁䕯䅁䭁佁䭧䅁䭁佁䭙䅁䭁佁䭣䅁䉁䅁䅁允䅁䅁䅯杂䅳䅁杷允䅁䅁䅕䅁䑁䅁䅷䅁䭁乁䱫䅁䭁佁䭯䅁䭁佁䭙䅁䭁佁䭳䅁䉁䅁䅁允䅁䅁䅯䅅䅑䅁杷允䅁䅁䅕䅁䑁䅁䅷䅁䭁䑁乧䅁䭁䵁即䅁䭁䅁䅑潁䭁䵁卧䅁䉁䅁䅁允䅁䅁䅕㡪ㅌ䙋偸ざ䵁䅉䅅䅁䑁䅁䅁睁䵁䅁䅁权摁睃䅁权歁杂䅁允䅁䅁䅅䅁䭁䵁䥙䅁䵁䅉䅅䅁䙁䅁䅁睁䵁䅁䅁权癄䅁䅁权煄权䅁权浄权䅁权牄权䅁允䅁䅁䅅䅁䡁䅁䅁䅁权畍䅚䍄䉁䅁䅁兂䅁䅁䅍䅄䅁䅁䅯児䅅䅁䅯硹䅉䅁䅯䅂䍁䅧䅯䉹䅉䅁䅅䅁䉁䅁䅁兂灁䥘䌯戹剨䅑杷允䅁䅁䅍䅁䑁䅁䅷䅁䭁䍁䙳䅁䭁䵁匸䅁䉁䅁䅁允䅁䅁䅣䅁䅁䭁䥁〴䵁䅉䅅䅁䑁䅁䅁睁䵁䅁䅁权扂䅁䅁权歁杂䅁允䅁䅁䅅䅁䭁佁卯䅁䵁䅉䅅䅁䑁䅁䅁睁䵁䅁䅁权䉁杄䅁权歁杂䅁允䅁䅁䅅䅁䭁䑁卍䅁䵁䅉䅅䅁䙁䅁䅁睁䵁䅁䅁权噁杄䅁权煄权䅁权浄权䅁权牄权䅁允䅁䅁䅅䅁䡁䅁䅁䅁杄畋䅚䍄䉁䅁䅁兂䅁䅁䅍䅄䅁䅁䅯䅯䄸䅁䅯硹䅉䅁䅯䅂䍁䅧䅯䉹䅉䅁䅅䅁䉁䅁䅁兂卂䉵䘶㜶乆䅑杷允䅁䅁䅕䅁䑁䅁䅷䅁䭁䉁䉫䅁䭁䵁单䅁䭁䅁䅑潁䭁䵁卫䅁䉁䅁䅁允䅁䅁䅕港瑏噔潒樯䴸䅉䅅䅁䙁䅁䅁睁䵁䅁䅁权啁杂䅁权潄权䅁权浄权䅁权湄权䅁允䅁䅁䅅䅁䭁䉁䕁䅁䵁䅉䅅䅁䑁䅁䅁睁䵁䅁䅁权㑃䅂䅁权捁杂䅁允䅁䅁䅅䅁䭁乁䝯䅁䵁䅉䅅䅁䑁䅁䅁睁䵁䅁䅁权潁兂䅁权奁杂䅁允䅁䅁䅅䅁䭁䉁䝫䅁䵁䅉䅅䅁䙁䅁䅁睁䵁䅁䅁权塃䅂䅁权灄权䅁权浄权䅁权湄权䅁允䅁䅁䅅䅁䭁䭁兯䅁䵁䅉䅅䅁䙁䅁䅁睁䵁䅁䅁权湃䅂䅁权汄权䅁权浄权䅁权湄权䅁允䅁䅁䅅䅁䭁偁䭫䅁䵁䅉䅅䅁䑁䅁䅁睁䵁䅁䅁权硁兂䅁权慁杂䅁允䅁䅁䅅䅁䭁䑁䜴䅁䵁䅉䅅䅁䑁䅁䅁睁䵁䅁䅁权剂兂䅁权流杂䅁允䅁䅁䅅䅁佁䅁䅷䅁穁䑁䅁杌㑁䑁䅫䅁䵁䅉䅅䅁䙁䅁䅁睁䵁䅁䅁权䩁䅁䅁权瑄权䅁权浄权䅁权湄权䅁允䅁䅁䅅䅁䡁䅁䅁䅁杂敇䅚䍄䉁䅁䅁兂䅁䅁䅍䅄䅁䅁䅯兮䅁䅁䅯剸䅉䅁䅯䅂䍁䅧䅯䉹䅉䅁䅅䅁䉁䅁䅁兂噂坺䍢穓䑫䅑杷允䅁䅁䅍䅁䑁䅁䅷䅁䭁䥁䕫䅁䭁䉁䝷䅁䉁䅁䅁允䅁䅁䅯䅄䅣䅁杷允䅁䅁䅕䅁䑁䅁䅷䅁䭁䕁䘸䅁䭁佁䭷䅁䭁佁䭙䅁䭁佁䭣䅁䉁䅁䅁允䅁䅁䅯䅅䅑䅁杷允䅁䅁䅍䅁䑁䅁䅷䅁䭁䕁䙁䅁䭁䵁匸䅁䉁䅁䅁允䅁䅁䅣䅁䅁䕁㡂䔵䵁䅉䅅䅁䑁䅁䅁睁䵁䅁䅁权潄兂䅁权歁杂䅁允䅁䅁䅅䅁䭁䍁䥙䅁䵁䅉䅅䅁䙁䅁䅁睁䵁䅁䅁权桃睃䅁权䱄杅䅁权䕁䅁䅋权䩄杅䅁允䅁䅁䅅䅁䙁䥁牘払敧噆䄱䍄䉁䅁䅁睁䅁䅁䅍䅄䅁䅁䅯杨䅅䅁䅯硺䅉䅁䅅䅁䉁䅁䅁睂䅁䅁䅁䡷栯䅑杷允䅁䅁䅍䅁䑁䅁䅷䅁䭁䅁䙷䅁䭁䍁䝙䅁䉁䅁䅁允䅁䅁䄴䅃䅁䑁䅅䅍㉁䅁䅁䍄䉁䅁䅁睁䅁䅁䅍䅄䅁䅁䅯睙䄰䅁䅯杈䅙䅁䅅䅁䉁䅁䅁权慃杂䅁䍄䉁䅁䅁睁䅁䅁䅍䅄䅁䅁䅯兖䅁䅁䅯䅇䅙䅁䅅䅁䉁䅁䅁权䩂睂䅁䍄䉁䅁䅁兂䅁䅁䅍䅄䅁䅁䅯兂䅙䅁䅯朶䅯䅁䅯朵䅯䅁䅯眶䅯䅁䅅䅁䉁䅁䅁睂䅁䅁䅁䍑洯䅑杷允䅁䅁䅍䅁䑁䅁䅷䅁䭁䉁兙䅁䭁䵁匸䅁䉁䅁䅁允䅁䅁䅯䅅䅑䅁杷允䅁䅁䅕䅁䑁䅁䅷䅁䭁䝁䈰䅁䭁䵁单䅁䭁䅁䅑潁䭁䵁卧䅁䉁䅁䅁允䅁䅁䅕畕杗灊歆樫䴸䅉䅅䅁䑁䅁䅁睁䵁䅁䅁权䑄䅂䅁权流杂䅁允䅁䅁䅅䅁佁䅁䅷䅁㕁䑁䅕杌睁䑁䅧䅁䵁䅉䅅䅁䙁䅁䅁睁䵁䅁䅁权灂䅁䅁权汄权䅁权浄权䅁权湄权䅁允䅁䅁䅅䅁䭁䑁䰴䅁䵁䅉䅅䅁䙁䅁䅁睁䵁䅁䅁权硃䅁䅁权䙄杅䅁权䕁䅁䅋权䥄杅䅁允䅁䅁䅅䅁䙁䍁䕵吶朳䄳䅂䍄䉁䅁䅁兂䅁䅁䅍䅄䅁䅁䅯杆䅕䅁䅯朶䅯䅁䅯朵䅯䅁䅯眶䅯䅁䅅䅁䉁䅁䅁权允䅂䅁䍄䉁䅁䅁兂䅁䅁䅍䅄䅁䅁䅯䅥䅕䅁䅯䄶䅯䅁䅯朵䅯䅁䅯眵䅯䅁䅅䅁䉁䅁䅁权䝁睃䅁䍄䉁䅁䅁睁䅁䅁䅍䅄䅁䅁䅯児䅅䅁䅯硺䅉䅁䅅䅁䉁䅁䅁权允䅂䅁䍄䉁䅁䅁睁䅁䅁䅍䅄䅁䅁䅯朵䄰䅁䅯硺䅉䅁䅅䅁䉁䅁䅁权允䅂䅁䍄䉁䅁䅁睁䅁䅁䅍䅄䅁䅁䅯睇䅅䅁䅯栲䅉䅁䅅䅁䉁䅁䅁权癃兆䅁䍄䉁䅁䅁睁䅁䅁䅍䅄䅁䅁䅯睷䅅䅁䅯䅈䅙䅁䅅䅁䉁䅁䅁权杁䅃䅁䍄䉁䅁䅁睁䅁䅁䅍䅄䅁䅁䅯睎䄰䅁䅯杊䅙䅁䅅䅁䉁䅁䅁杄佁䅁䅁免睁䑁䅅杌㑁䑁䅙䅁䵁䅉䅅䅁䕁䅁䅁睁䵁䅁䅁权剄兂䅁权晁杂䅁权杁杂䅁允䅁䅁䅅䅁䭁䡁䝯䅁䵁䅉䅅䅁䑁䅁䅁睁䵁䅁䅁权求䅁䅁权奁杂䅁允䅁䅁䅅䅁䭁䕁䝯䅁䵁䅉䅅䅁䑁䅁䅁睁䵁䅁䅁权癄兄䅁权偄杅䅁允䅁䅁䅅䅁䡁䅁䅁䅁权⭸䅂䍄䉁䅁䅁兂䅁䅁䅍䅄䅁䅁䅯元䅁䅁䅯硹䅉䅁䅯䅂䍁䅧䅯剹䅉䅁䅅䅁䉁䅁䅁兂䥂場啯牲塤䅑杷允䅁䅁䅍䅁䑁䅁䅷䅁䭁䩁义䅁䭁䉁䝧䅁䉁䅁䅁允䅁䅁䅯兇䅙䅁杷允䅁䅁䅕䅁䑁䅁䅷䅁䭁䱁䕧䅁䭁䵁单䅁䭁䅁䅑潁䭁䵁卧䅁䉁䅁䅁允䅁䅁䅕䉬瀸㉌䜳啁䵁䅉䅅䅁䙁䅁䅁睁䵁䅁䅁权噁兂䅁权獄权䅁权浄权䅁权湄权䅁允䅁䅁䅅䅁䡁䅁䅁䅁杂佖䅊䍄䉁䅁䅁兂䅁䅁䅍䅄䅁䅁䅯睷䅑䅁䅯儵䅯䅁䅯朵䅯䅁䅯眵䅯䅁䅅䅁䉁䅁䅁权㕄权䅁䍄䉁䅁䅁兂䅁䅁䅍䅄䅁䅁䅯䅮䅑䅁䅯剸䅉䅁䅯䅂䍁䅧䅯剹䅉䅁䅅䅁䉁䅁䅁兂畄䉱佇䍁填䅑杷允䅁䅁䅕䅁䑁䅁䅷䅁䭁䍁䙣䅁䭁䵁单䅁䭁䅁䅑潁䭁䵁卧䅁䉁䅁䅁允䅁䅁䅕㡔坋汳临䕂䵁䅉䅅䅁䙁䅁䅁睁䵁䅁䅁权剄䅁䅁权䱄杅䅁权䕁䅁䅋权䩄杅䅁允䅁䅁䅅䅁䙁䅁䅁䅁䅁䙳䅨䍄䉁䅁䅁兂䅁䅁䅍䅄䅁䅁䅯䄹䅯䅁䅯硹䅉䅁䅯䅂䍁䅧䅯䉹䅉䅁䅅䅁䉁䅁䅁兂䙃ㄶ㑇潈塖䅑杷允䅁䅁䅍䅁䑁䅁䅷䅁䭁䱁䈸䅁䭁䉁䝯䅁䉁䅁䅁允䅁䅁䅯兌䅙䅁杷允䅁䅁䅕䅁䑁䅁䅷䅁䭁䩁䉧䅁䭁䵁即䅁䭁䅁䅑潁䭁䵁卧䅁䉁䅁䅁允䅁䅁䅕積積積䑍歗䵁䅉䅅䅁䙁䅁䅁睁䵁䅁䅁权坂兂䅁权潄权䅁权浄权䅁权湄权䅁允䅁䅁䅅䅁䭁䙁䱅䅁䵁䅉䅅䅁䑁䅁䅁睁䵁䅁䅁权獄允䅁权偄杅䅁允䅁䅁䅅䅁䭁䉁䕁䅁䵁䅉䅅䅁䙁䅁䅁睁䵁䅁䅁权摃允䅁权潄权䅁权浄权䅁权湄权䅁允䅁䅁䅅䅁䭁䅁䱙䅁䵁䅉䅅䅁䙁䅁䅁睁䵁䅁䅁权噄兄䅁权汄权䅁权浄权䅁权湄权䅁允䅁䅁䅅䅁䭁䉁䕁䅁䵁䅉䅅䅁䑁䅁䅁睁䵁䅁䅁权䵃允䅁权奁杂䅁允䅁䅁䅅䅁䭁䡁䝷䅁䵁䅉䅅䅁䙁䅁䅁睁䵁䅁䅁权橃䅁䅁权䱄杅䅁权䕁䅁䅋权䥄杅䅁允䅁䅁䅅䅁䙁偁潙䥘䌯噰䅸䍄䉁䅁䅁兂䅁䅁䅍䅄䅁䅁䅯党䄰䅁䅯剸䅉䅁䅯䅂䍁䅧䅯剹䅉䅁䅅䅁䉁䅁䅁兂㡂兌硁坣䵕䅑杷允䅁䅁䅕䅁䑁䅁䅷䅁䭁䡁乧䅁䭁䵁即䅁䭁䅁䅑潁䭁䵁卧䅁䉁䅁䅁允䅁䅁䅕䉵䘶ㄶ奅䕗䵁䅉䅅䅁䑁䅁䅁睁䵁䅁䅁权塃䅂䅁权奁杂䅁允䅁䅁䅅䅁䭁䉁䝫䅁䵁䅉䅅䅁䑁䅁䅁睁䵁䅁䅁权晄䅄䅁权偄杅䅁允䅁䅁䅅䅁䡁䅁䅁䅁杁留䅒䍄䉁䅁䅁睁䅁䅁䅍䅄䅁䅁䅯東䅑䅁䅯杈䅙䅁䅅䅁䉁䅁䅁权卂杂䅁䍄䉁䅁䅁兂䅁䅁䅍䅄䅁䅁䅯儯䅅䅁䅯剸䅉䅁䅯䅂䍁䅧䅯剹䅉䅁䅅䅁䉁䅁䅁兂求扫樸兴朰䅑杷允䅁䅁䅍䅁䑁䅁䅷䅁䭁䍁佷䅁䭁䉁䝯䅁䉁䅁䅁允䅁䅁䅯兗䅙䅁杷允䅁䅁䅑䅁䑁䅁䅷䅁䭁䕁倰䅁䭁䉁䜸䅁䭁䍁䝁䅁䉁䅁䅁允䅁䅁䅯䅏䅙䅁杷允䅁䅁䅍䅁䑁䅁䅷䅁䭁䑁䙕䅁䭁䍁䝑䅁䉁䅁䅁允䅁䅁䅯䅅䅑䅁杷允䅁䅁䅑䅁䑁䅁䅷䅁䭁䑁偍䅁䭁䉁䜸䅁䭁䍁䝁䅁䉁䅁䅁允䅁䅁䅯䅏䅙䅁杷允䅁䅁䅕䅁䑁䅁䅷䅁䭁䍁䅷䅁䭁佁䭷䅁䭁佁䭙䅁䭁佁䭣䅁䉁䅁䅁允䅁䅁䅣䅁䅁䝁瑂〴䵁䅉䅅䅁䙁䅁䅁睁䵁䅁䅁权㑃䅂䅁权灄权䅁权浄权䅁权湄权䅁允䅁䅁䅅䅁䭁䉁䕁䅁䵁䅉䅅䅁䙁䅁䅁睁䵁䅁䅁权穄权䅁权瑄权䅁权浄权䅁权湄权䅁允䅁䅁䅅䅁䭁䉁䕁䅁䵁䅉䅅䅁䑁䅁䅁睁䵁䅁䅁权敃䅂䅁权捁杂䅁允䅁䅁䅅䅁䭁䩁䜰䅁䵁䅉䅅䅁䑁䅁䅁睁䵁䅁䅁权浄睃䅁权慁杂䅁允䅁䅁䅅䅁䭁䡁䝳䅁䵁䅉䅅䅁䙁䅁䅁睁䵁䅁䅁权㕄允䅁权獄权䅁权浄权䅁权湄权䅁允䅁䅁䅅䅁䡁䅁䅁䅁杄佐䅖䍄䉁䅁䅁睁䅁䅁䅍䅄䅁䅁䅯儵䅑䅁䅯硺䅉䅁䅅䅁䉁䅁䅁权允䅂䅁䍄䉁䅁䅁兂䅁䅁䅍䅄䅁䅁䅯具䅷䅁䅯儶䅯䅁䅯朵䅯䅁䅯眵䅯䅁䅅䅁䉁䅁䅁权䭃充䅁䍄䉁䅁䅁睁䅁䅁䅍䅄䅁䅁䅯睅䅁䅁䅯杈䅙䅁䅅䅁䉁䅁䅁权摁杂䅁䍄䉁䅁䅁兂䅁䅁䅍䅄䅁䅁䅯睢䅁䅁䅯剸䅉䅁䅯䅂䍁䅧䅯䉹䅉䅁䅅䅁䉁䅁䅁兂㕁橦睊坹䉉䅑杷允䅁䅁䅕䅁䑁䅁䅷䅁䭁䍁䘴䅁䭁䵁单䅁䭁䅁䅑潁䭁䵁卫䅁䉁䅁䅁允䅁䅁䅕䨯䥫匴⽍啇䵁䅉䅅䅁䑁䅁䅁睁䵁䅁䅁权扂允䅁权偄杅䅁允䅁䅁䅅䅁䭁䉁䕁䅁䵁䅉䅅䅁䕁䅁䅁睁䵁䅁䅁权䑁䅄䅁权晁杂䅁权杁杂䅁允䅁䅁䅅䅁䭁䉁䬴䅁䵁䅉䅅䅁䙁䅁䅁睁䵁䅁䅁权杄允䅁权䙄杅䅁权䕁䅁䅋权䥄杅䅁允䅁䅁䅅䅁䙁䉁砸〲䡣剤䅒䍄䉁䅁䅁睁䅁䅁䅍䅄䅁䅁䅯儸䅁䅁䅯䅊䅙䅁䅅䅁䉁䅁䅁权浂兆䅁䍄䉁䅁䅁睁䅁䅁䅍䅄䅁䅁䅯儫䅁䅁䅯硺䅉䅁䅅䅁䉁䅁䅁权允䅂䅁䍄䉁䅁䅁兂䅁䅁䅍䅄䅁䅁䅯兮䄴䅁䅯硹䅉䅁䅯䅂䍁䅧䅯䉹䅉䅁䅅䅁䉁䅁䅁兂偃癷潕䍘夹䅑杷允䅁䅁䅍䅁䑁䅁䅷䅁䭁䭁乁䅁䭁䉁䝷䅁䉁䅁䅁允䅁䅁䅯杙䅙䅁杷允䅁䅁䅕䅁䑁䅁䅷䅁䭁䭁乯䅁䭁佁䭷䅁䭁佁䭙䅁䭁佁䭣䅁䉁䅁䅁允䅁䅁䅯䅅䅑䅁杷允䅁䅁䅕䅁䑁䅁䅷䅁䭁乁䕑䅁䭁佁䭫䅁䭁佁䭙䅁䭁佁䭣䅁䉁䅁䅁允䅁䅁䅯䅅䅑䅁杷允䅁䅁䅍䅁䑁䅁䅷䅁䭁偁䕳䅁䭁䉁䝷䅁䉁䅁䅁允䅁䅁䅯杍䅣䅁杷允䅁䅁䅕䅁䑁䅁䅷䅁䭁佁䉑䅁䭁佁䭫䅁䭁佁䭙䅁䭁佁䭣䅁䉁䅁䅁允䅁䅁䅯䄫䄸䅁杷允䅁䅁䅍䅁䑁䅁䅷䅁䭁䍁䙁䅁䭁䍁䝙䅁䉁䅁䅁允䅁䅁䄴权䅁䑁䅫杍畁䑁䅙䅁䵁䅉䅅䅁䙁䅁䅁睁䵁䅁䅁权䅃杄䅁权䙄杅䅁权䕁䅁䅋权䩄杅䅁允䅁䅁䅅䅁䙁䕁㡆礰䱕兒䅬䍄䉁䅁䅁睁䅁䅁䅍䅄䅁䅁䅯䄸䅅䅁䅯杈䅙䅁䅅䅁䉁䅁䅁权噄杂䅁䍄䉁䅁䅁睁䅁䅁䅍䅄䅁䅁䅯䅪䅑䅁䅯杈䅙䅁䅅䅁䉁䅁䅁权祁杂䅁䍄䉁䅁䅁睁䅁䅁䅍䅄䅁䅁䅯全䄴䅁䅯杈䅙䅁䅅䅁䉁䅁䅁权䙃杅䅁䍄䉁䅁䅁兂䅁䅁䅍䅄䅁䅁䅯䅶䅑䅁䅯硹䅉䅁䅯䅂䍁䅧䅯䉹䅉䅁䅅䅁䉁䅁䅁兂㑃潈牘呕婨䅑杷允䅁䅁䅍䅁䑁䅁䅷䅁䭁䭁䅷䅁䭁䵁匸䅁䉁䅁䅁允䅁䅁䅣䅁䅁䅁剂〴䵁䅉䅅䅁䙁䅁䅁睁䵁䅁䅁权牁睃䅁权汄权䅁权浄权䅁权湄权䅁允䅁䅁䅅䅁䭁䑁䱙䅁䵁䅉䅅䅁䙁䅁䅁睁䵁䅁䅁权摂睃䅁权䙄杅䅁权䕁䅁䅋权䥄杅䅁允䅁䅁䅅䅁䙁䑁乘癉甫䈹䅎䍄䉁䅁䅁睁䅁䅁䅍䅄䅁䅁䅯䄵䅅䅁䅯杇䅙䅁䅅䅁䉁䅁䅁权時杂䅁䍄䉁䅁䅁睁䅁䅁䅍䅄䅁䅁䅯兴䄸䅁䅯杇䅙䅁䅅䅁䉁䅁䅁权䅄杂䅁䍄䉁䅁䅁兂䅁䅁䅍䅄䅁䅁䅯兎䅁䅁䅯硹䅉䅁䅯䅂䍁䅧䅯䉹䅉䅁䅅䅁䉁䅁䅁兂灁䥘䌯儹扨䅑杷允䅁䅁䅕䅁䑁䅁䅷䅁䭁䕁乙䅁䭁䵁即䅁䭁䅁䅑潁䭁䵁卧䅁䉁䅁䅁允䅁䅁䅕児塲㍯摄歘䵁䅉䅅䅁䑁䅁䅁睁䵁䅁䅁权䙄䅂䅁权流杂䅁允䅁䅁䅅䅁佁䅁䅷䅁㕁䑁䅕杌硁䑁䅕䅁䵁䅉䅅䅁䑁䅁䅁睁䵁䅁䅁权䉂睃䅁权捁杂䅁允䅁䅁䅅䅁䭁䍁䝯䅁䵁䅉䅅䅁䙁䅁䅁睁䵁䅁䅁权穁䅁䅁权䙄杅䅁权䕁䅁䅋权䩄杅䅁允䅁䅁䅅䅁䙁䕁橪㠶癔兓䅖䍄䉁䅁䅁兂䅁䅁䅍䅄䅁䅁䅯朵䅅䅁䅯䄷䅯䅁䅯朵䅯䅁䅯眵䅯䅁䅅䅁䉁䅁䅁睂䅁䅁䅁䅧汘䅑杷允䅁䅁䅑䅁䑁䅁䅷䅁䭁䅁䙅䅁䭁䉁䜸䅁䭁䍁䝁䅁䉁䅁䅁允䅁䅁䅯䅦䅣䅁杷允䅁䅁䅕䅁䑁䅁䅷䅁䭁䩁䅉䅁䭁䵁单䅁䭁䅁䅑潁䭁䵁卫䅁䉁䅁䅁允䅁䅁䅕ぐ䡱㉘塑歂䵁䅉䅅䅁䙁䅁䅁睁䵁䅁䅁权㍃䅂䅁权潄权䅁权浄权䅁权湄权䅁允䅁䅁䅅䅁䭁䑁䱙䅁䵁䅉䅅䅁䑁䅁䅁睁䵁䅁䅁权㥄兂䅁权慁杂䅁允䅁䅁䅅䅁䭁䙁䜴䅁䵁䅉䅅䅁䙁䅁䅁睁䵁䅁䅁权摄䅁䅁权獄权䅁权浄权䅁权湄权䅁允䅁䅁䅅䅁䡁䅁䅁䅁䅃敊䅚䍄䉁䅁䅁睁䅁䅁䅍䅄䅁䅁䅯䄸䅁䅁䅯䅈䅙䅁䅅䅁䉁䅁䅁权䡂杂䅁䍄䉁䅁䅁兂䅁䅁䅍䅄䅁䅁䅯睶䅅䅁䅯剸䅉䅁䅯䅂䍁䅧䅯䉹䅉䅁䅅䅁䉁䅁䅁兂䍂⽫瑦啉䡍䅑杷允䅁䅁䅕䅁䑁䅁䅷䅁䭁䱁䕍䅁䭁佁䭫䅁䭁佁䭙䅁䭁佁䭣䅁䉁䅁䅁允䅁䅁䅯䅅䅑䅁杷允䅁䅁䅍䅁䑁䅁䅷䅁䭁䉁䱳䅁䭁䵁匸䅁䉁䅁䅁允䅁䅁䅯䅅䅑䅁杷允䅁䅁䅕䅁䑁䅁䅷䅁䭁䙁䙫䅁䭁佁䬰䅁䭁佁䭙䅁䭁佁䭣䅁䉁䅁䅁允䅁䅁䅣䅁䅁䍁十欵䵁䅉䅅䅁䙁䅁䅁睁䵁䅁䅁权祄兂䅁权煄权䅁权浄权䅁权牄权䅁允䅁䅁䅅䅁䭁䉁䕁䅁䵁䅉䅅䅁䙁䅁䅁睁䵁䅁䅁权卄䅄䅁权灄权䅁权浄权䅁权湄权䅁允䅁䅁䅅䅁䭁乁剙䅁䵁䅉䅅䅁䑁䅁䅁睁䵁䅁䅁权慃睃䅁权偄杅䅁允䅁䅁䅅䅁䭁䉁䕁䅁䵁䅉䅅䅁䙁䅁䅁睁䵁䅁䅁权䩃䅁䅁权䙄杅䅁权䕁䅁䅋权䥄杅䅁允䅁䅁䅅䅁䙁䑁印䡇刲栫䅒䍄䉁䅁䅁睁䅁䅁䅍䅄䅁䅁䅯䅍䅕䅁䅯䅇䅙䅁䅅䅁䉁䅁䅁权婁杂䅁䍄䉁䅁䅁兂䅁䅁䅍䅄䅁䅁䅯睒䅕䅁䅯儵䅯䅁䅯朵䅯䅁䅯眵䅯䅁䅅䅁䉁䅁䅁权捁睃䅁䍄䉁䅁䅁睁䅁䅁䅍䅄䅁䅁䅯䄹䅁䅁䅯杈䅙䅁䅅䅁䉁䅁䅁权兂杂䅁䍄䉁䅁䅁䅂䅁䅁䅍䅄䅁䅁䅯睒䅕䅁䅯睈䅙䅁䅯䅉䅙䅁䅅䅁䉁䅁䅁权乃睂䅁䍄䉁䅁䅁睁䅁䅁䅍䅄䅁䅁䅯关䅁䅁䅯䅊䅙䅁䅅䅁䉁䅁䅁权扃䅃䅁䍄䉁䅁䅁睁䅁䅁䅍䅄䅁䅁䅯杍䅕䅁䅯䅊䅙䅁䅅䅁䉁䅁䅁权允䅂䅁䍄䉁䅁䅁兂䅁䅁䅍䅄䅁䅁䅯眸䅁䅁䅯硹䅉䅁䅯䅂䍁䅧䅯剹䅉䅁䅅䅁䉁䅁䅁兂塄㍯㥁癃坤䅑杷允䅁䅁䅕䅁䑁䅁䅷䅁䭁䡁䅍䅁䭁佁䭫䅁䭁佁䭙䅁䭁佁䭣䅁䉁䅁䅁允䅁䅁䅯杄䄴䅁杷允䅁䅁䅕䅁䑁䅁䅷䅁䭁䙁䵅䅁䭁䵁即䅁䭁䅁䅑潁䭁䵁卧䅁䉁䅁䅁允䅁䅁䅕䘷㑇潈牗䕗䵁䅉䅅䅁䑁䅁䅁睁䵁䅁䅁权潃䅁䅁权捁杂䅁允䅁䅁䅅䅁䭁䵁䜸䅁䵁䅉䅅䅁䙁䅁䅁睁䵁䅁䅁权佁允䅁权䙄杅䅁权䕁䅁䅋权䩄杅䅁允䅁䅁䅅䅁䙁偁牣䜳慨桗䅎䍄䉁䅁䅁兂䅁䅁䅍䅄䅁䅁䅯硤䅁䅁䅯䄶䅯䅁䅯朵䅯䅁䅯眵䅯䅁䅅䅁䉁䅁䅁权㉁睃䅁䍄䉁䅁䅁兂䅁䅁䅍䅄䅁䅁䅯兴䅕䅁䅯剸䅉䅁䅯䅂䍁䅧䅯䉹䅉䅁䅅䅁䉁䅁䅁兂䑄唳琫ㅸ䭑䅑杷允䅁䅁䅍䅁䑁䅁䅷䅁䭁偁䉅䅁䭁䉁䝯䅁䉁䅁䅁允䅁䅁䅯兌䅙䅁杷允䅁䅁䅕䅁䑁䅁䅷䅁䭁偁䙣䅁䭁䵁单䅁䭁䅁䅑潁䭁䵁卫䅁䉁䅁䅁允䅁䅁䅕硓⭒乊潲啇䵁䅉䅅䅁䑁䅁䅁睁䵁䅁䅁权㙃䅁䅁权流杂䅁允䅁䅁䅅䅁佁䅁䅷䅁㉁䑁䅧杌㕁䑁䅉䅁䵁䅉䅅䅁䑁䅁䅁睁䵁䅁䅁权祂兂䅁权歁杂䅁允䅁䅁䅅䅁䭁䱁䡉䅁䵁䅉䅅䅁䑁䅁䅁睁䵁䅁䅁权楄睃䅁权流杂䅁允䅁䅁䅅䅁佁䅁䅷䅁㑁䑁䅑杌㉁䑁䅉䅁䵁䅉䅅䅁䑁䅁䅁睁䵁䅁䅁权ぃ兂䅁权奁杂䅁允䅁䅁䅅䅁䭁䕁䝑䅁䵁䅉䅅䅁䑁䅁䅁睁䵁䅁䅁权瑂䅄䅁权奁杂䅁允䅁䅁䅅䅁䭁䕁䝯䅁䵁䅉䅅䅁䑁䅁䅁睁䵁䅁䅁权穄䅄䅁权敁杂䅁允䅁䅁䅅䅁䭁䩁䝉䅁䵁䅉䅅䅁䑁䅁䅁睁䵁䅁䅁权穃䅄䅁权流杂䅁允䅁䅁䅅䅁佁䅁䅷䅁㍁䑁䅑杌祁䑁䅍䅁䵁䅉䅅䅁䑁䅁䅁睁䵁䅁䅁权桁䅁䅁权歁杂䅁允䅁䅁䅅䅁䭁䕁䩍䅁䵁䅉䅅䅁䑁䅁䅁睁䵁䅁䅁权乃䅁䅁权偄杅䅁允䅁䅁䅅䅁䭁䉁䕁䅁䵁䅉䅅䅁䕁䅁䅁睁䵁䅁䅁权睄䅄䅁权晁杂䅁权杁杂䅁允䅁䅁䅅䅁䭁䵁䤴䅁䵁䅉䅅䅁䙁䅁䅁睁䵁䅁䅁权湄睃䅁权䱄杅䅁权䕁䅁䅋权䥄杅䅁允䅁䅁䅅䅁䙁䅁䅁䅁䅁䙕䅒䍄䉁䅁䅁䅂䅁䅁䅍䅄䅁䅁䅯眫䅯䅁䅯睈䅙䅁䅯䅉䅙䅁䅅䅁䉁䅁䅁权佂杂䅁䍄䉁䅁䅁兂䅁䅁䅍䅄䅁䅁䅯䄯䅁䅁䅯儶䅯䅁䅯朵䅯䅁䅯眵䅯䅁䅅䅁䉁䅁䅁权あ睃䅁䍄䉁䅁䅁兂䅁䅁䅍䅄䅁䅁䅯充䅅䅁䅯剸䅉䅁䅯䅂䍁䅧䅯剹䅉䅁䅅䅁䉁䅁䅁兂⭁⭏⬴ㅣ捙䅑杷允䅁䅁䅍䅁䑁䅁䅷䅁䭁䕁䱧䅁䭁乁卯䅁䉁䅁䅁允䅁䅁䅯䉴䅍䅁杷允䅁䅁䅕䅁䑁䅁䅷䅁䭁䭁䕯䅁䭁佁䭯䅁䭁佁䭙䅁䭁佁䭳䅁䉁䅁䅁允䅁䅁䅣䅁䅁䍁橁欵䵁䅉䅅䅁䕁䅁䅁睁䵁䅁䅁权㝂允䅁权晁杂䅁权杁杂䅁允䅁䅁䅅䅁䭁䕁䜴䅁䵁䅉䅅䅁䕁䅁䅁睁䵁䅁䅁权ㅄ䅄䅁权晁杂䅁权杁杂䅁允䅁䅁䅅䅁䭁䑁䝧䅁䵁䅉䅅䅁䙁䅁䅁睁䵁䅁䅁权䥄䅁䅁权䙄杅䅁权䕁䅁䅋权䥄杅䅁允䅁䅁䅅䅁䙁䵁䍙楳焹卭䅒䍄䉁䅁䅁兂䅁䅁䅍䅄䅁䅁䅯权䅕䅁䅯剸䅉䅁䅯䅂䍁䅧䅯䉹䅉䅁䅅䅁䉁䅁䅁兂䵂坙䵤剚匰䅑杷允䅁䅁䅍䅁䑁䅁䅷䅁䭁䥁䈴䅁䭁䉁䝯䅁䉁䅁䅁允䅁䅁䅯睇䅙䅁杷允䅁䅁䅕䅁䑁䅁䅷䅁䭁䭁䴴䅁䭁䵁单䅁䭁䅁䅑潁䭁䵁卫䅁䉁䅁䅁允䅁䅁䅕煑⭑䭘睴啁䵁䅉䅅䅁䑁䅁䅁睁䵁䅁䅁权婃睃䅁权流杂䅁允䅁䅁䅅䅁佁䅁䄴䅁硁䑁䅁免畁䑁䅣免䅁䅁杷允䅁䅁䅕䅁䑁䅁䅷䅁䭁乁䕯䅁䭁佁䭫䅁䭁佁䭙䅁䭁佁䭣䅁䉁䅁䅁允䅁䅁䅯䅅䅑䅁杷允䅁䅁䅍䅁䑁䅁䅷䅁䭁䵁䉣䅁䭁䍁䝙䅁䉁䅁䅁允䅁䅁䄴䅄䅁䑁䅫李畁䑁䅑䅏䅁䅁杷允䅁䅁䅕䅁䑁䅁䅷䅁䭁䍁䅁䅁䭁佁䭕䅁䭁佁䭙䅁䭁佁䭣䅁䉁䅁䅁允䅁䅁䅯兄䅳䅁杷允䅁䅁䅕䅁䑁䅁䅷䅁䭁佁䅯䅁䭁䵁即䅁䭁䅁䅑潁䭁䵁卧䅁䉁䅁䅁允䅁䅁䅕体㙆䭆䠵歘䵁䅉䅅䅁䙁䅁䅁睁䵁䅁䅁权潄兂䅁权瑄权䅁权浄权䅁权湄权䅁允䅁䅁䅅䅁䭁䉁䕁䅁䵁䅉䅅䅁䑁䅁䅁睁䵁䅁䅁权㍃䅁䅁权偄杅䅁允䅁䅁䅅䅁䭁䉁䕁䅁䵁䅉䅅䅁䑁䅁䅁睁䵁䅁䅁权䩄睃䅁权奁杂䅁允䅁䅁䅅䅁䭁䡁䝷䅁䵁䅉䅅䅁䕁䅁䅁睁䵁䅁䅁权塃䅂䅁权晁杂䅁权杁杂䅁允䅁䅁䅅䅁䭁䥁䡁䅁䵁䅉䅅䅁䑁䅁䅁睁䵁䅁䅁权橃兂䅁权奁杂䅁允䅁䅁䅅䅁䭁䡁䝷䅁䵁䅉䅅䅁䙁䅁䅁睁䵁䅁䅁权䍂兂䅁权汄权䅁权浄权䅁权湄权䅁允䅁䅁䅅䅁䭁䉁䕁䅁䵁䅉䅅䅁䙁䅁䅁睁䵁䅁䅁权䱃睄䅁权䱄杅䅁权䕁䅁䅋权䩄杅䅁允䅁䅁䅅䅁䙁䅁䅁䅁䅁䘸䅎䍄䉁䅁䅁睁䅁䅁䅍䅄䅁䅁䅯杋䅕䅁䅯杇䅙䅁䅅䅁䉁䅁䅁权扁杂䅁䍄䉁䅁䅁睁䅁䅁䅍䅄䅁䅁䅯朰䅕䅁䅯杊䅙䅁䅅䅁䉁䅁䅁杄佁䅁䅁免睁䑁䅕杌㕁䑁䅕䅁䵁䅉䅅䅁䑁䅁䅁睁䵁䅁䅁权桄兂䅁权偄杅䅁允䅁䅁䅅䅁䡁䅁䅁䅁䅃敓䅒䍄䉁䅁䅁䅂䅁䅁䅍䅄䅁䅁䅯睵䅑䅁䅯睈䅙䅁䅯䅉䅙䅁䅅䅁䉁䅁䅁权佂杂䅁䍄䉁䅁䅁睁䅁䅁䅍䅄䅁䅁䅯兗䅕䅁䅯杇䅙䅁䅅䅁䉁䅁䅁权䍄杂䅁䍄䉁䅁䅁兂䅁䅁䅍䅄䅁䅁䅯睢䅷䅁䅯儶䅯䅁䅯朵䅯䅁䅯眵䅯䅁䅅䅁䉁䅁䅁权睄充䅁䍄䉁䅁䅁睁䅁䅁䅍䅄䅁䅁䅯朴䄴䅁䅯杇䅙䅁䅅䅁䉁䅁䅁权敂杂䅁䍄䉁䅁䅁兂䅁䅁䅍䅄䅁䅁䅯睪䅕䅁䅯硹䅉䅁䅯䅂䍁䅧䅯䉹䅉䅁䅅䅁䉁䅁䅁兂乄䵺䵺䡺呸䅑杷允䅁䅁䅕䅁䑁䅁䅷䅁䭁䍁䅣䅁䭁佁䭷䅁䭁佁䭙䅁䭁佁䭣䅁䉁䅁䅁允䅁䅁䅣䅁䅁佁捁欵䵁䅉䅅䅁䙁䅁䅁睁䵁䅁䅁权䵃睃䅁权䙄杅䅁权䕁䅁䅋权䩄杅䅁允䅁䅁䅅䅁䙁䭁癦汬䕅䅚䅆䍄䉁䅁䅁兂䅁䅁䅍䅄䅁䅁䅯䅭䅑䅁䅯硹䅉䅁䅯䅂䍁䅧䅯䉹䅉䅁䅅䅁䉁䅁䅁兂灁䥘䌯匹摨䅑杷允䅁䅁䅕䅁䑁䅁䅷䅁䭁䥁䙕䅁䭁佁䭯䅁䭁佁䭙䅁䭁佁䭳䅁䉁䅁䅁允䅁䅁䅣䅁䅁䭁硁欵䵁䅉䅅䅁䑁䅁䅁睁䵁䅁䅁权橄睃䅁权流杂䅁允䅁䅁䅅䅁佁䅁䅷䅁㕁䑁䅧杌㑁䑁䅙䅁䵁䅉䅅䅁䙁䅁䅁睁䵁䅁䅁权㉃允䅁权䱄杅䅁权䕁䅁䅋权䥄杅䅁允䅁䅁䅅䅁䙁䩁婱婭婭噓䅸䍄䉁䅁䅁睁䅁䅁䅍䅄䅁䅁䅯睇䄰䅁䅯硺䅉䅁䅅䅁䉁䅁䅁睂䅁䅁䅁䡧桌䅑杷允䅁䅁䅕䅁䑁䅁䅷䅁䭁䡁䉉䅁䭁䵁即䅁䭁䅁䅑潁䭁䵁卫䅁䉁䅁䅁允䅁䅁䅕噋偹癷䥗啗䵁䅉䅅䅁䕁䅁䅁睁䵁䅁䅁权ㅂ兂䅁权晁杂䅁权杁杂䅁允䅁䅁䅅䅁䭁䡁䝯䅁䵁䅉䅅䅁䙁䅁䅁睁䵁䅁䅁权䭁允䅁权䱄杅䅁权䕁䅁䅋权䩄杅䅁允䅁䅁䅅䅁䙁乁橥䑣䬰ㅖ䅚䍄䉁䅁䅁睁䅁䅁䅍䅄䅁䅁䅯兣䅕䅁䅯䅈䅙䅁䅅䅁䉁䅁䅁权㝂杂䅁䍄䉁䅁䅁睁䅁䅁䅍䅄䅁䅁䅯杭䅷䅁䅯杈䅙䅁䅅䅁䉁䅁䅁权噂杂䅁䍄䉁䅁䅁兂䅁䅁䅍䅄䅁䅁䅯睨䅑䅁䅯䄷䅯䅁䅯朵䅯䅁䅯眵䅯䅁䅅䅁䉁䅁䅁权允䅂䅁䍄䉁䅁䅁兂䅁䅁䅍䅄䅁䅁䅯睇䅳䅁䅯朶䅯䅁䅯朵䅯䅁䅯眶䅯䅁䅅䅁䉁䅁䅁权允䅂䅁䍄䉁䅁䅁兂䅁䅁䅍䅄䅁䅁䅯睯䅅䅁䅯剸䅉䅁䅯䅂䍁䅧䅯剹䅉䅁䅅䅁䉁䅁䅁兂睃兔䵭䭆乧䅑杷允䅁䅁䅕䅁䑁䅁䅷䅁䭁䭁䵯䅁䭁佁䬰䅁䭁佁䭙䅁䭁佁䭣䅁䉁䅁䅁允䅁䅁䅣䅁䅁䥁敂䔵䵁䅉䅅䅁䑁䅁䅁睁䵁䅁䅁权癄允䅁权偄杅䅁允䅁䅁䅅䅁䡁䅁䅁䅁䅁乸䄵䍄䉁䅁䅁睁䅁䅁䅍䅄䅁䅁䅯䅈䄰䅁䅯栲䅉䅁䅅䅁䉁䅁䅁权婄䅆䅁䍄䉁䅁䅁兂䅁䅁䅍䅄䅁䅁䅯兘䅅䅁䅯䄷䅯䅁䅯朵䅯䅁䅯眵䅯䅁䅅䅁䉁䅁䅁睂䅁䅁䅁䭷汈䅑杷允䅁䅁䅕䅁䑁䅁䅷䅁䭁䩁䉉䅁䭁䵁单䅁䭁䅁䅑潁䭁䵁卧䅁䉁䅁䅁允䅁䅁䅕㤹䱑䰹浲䕃䵁䅉䅅䅁䙁䅁䅁睁䵁䅁䅁权坄䅄䅁权汄权䅁权浄权䅁权湄权䅁允䅁䅁䅅䅁䭁䭁䱕䅁䵁䅉䅅䅁䑁䅁䅁睁䵁䅁䅁权㍁䅁䅁权奁杂䅁允䅁䅁䅅䅁䭁䕁䡫䅁䵁䅉䅅䅁䑁䅁䅁睁䵁䅁䅁权㍃䅂䅁权慁杂䅁允䅁䅁䅅䅁䭁䡁䝳䅁䵁䅉䅅䅁䙁䅁䅁睁䵁䅁䅁权䙂兂䅁权潄权䅁权浄权䅁权湄权䅁允䅁䅁䅅䅁䭁䅁䱙䅁䵁䅉䅅䅁䑁䅁䅁睁䵁䅁䅁权汃䅂䅁权偄杅䅁允䅁䅁䅅䅁䭁䉁䕁䅁䵁䅉䅅䅁䑁䅁䅁睁䵁䅁䅁权慂兄䅁权流杂䅁允䅁䅁䅅䅁佁䅁䅷䅁㕁䑁䅫杌ㅁ䑁䅉䅁䵁䅉䅅䅁䙁䅁䅁睁䵁䅁䅁权䅃䅁䅁权獄权䅁权浄权䅁权湄权䅁允䅁䅁䅅䅁䡁䅁䅁䅁䅄伫䅖䍄䉁䅁䅁睁䅁䅁䅍䅄䅁䅁䅯兢䅷䅁䅯硺䅉䅁䅅䅁䉁䅁䅁权允䅂䅁䍄䉁䅁䅁兂䅁䅁䅍䅄䅁䅁䅯李䅅䅁䅯硹䅉䅁䅯䅂䍁䅧䅯剹䅉䅁䅅䅁䉁䅁䅁兂䥂場啯汲坤䅑杷允䅁䅁䅕䅁䑁䅁䅷䅁䭁偁䘴䅁䭁佁䭧䅁䭁佁䭙䅁䭁佁䭣䅁䉁䅁䅁允䅁䅁䅯杂䅳䅁杷允䅁䅁䅕䅁䑁䅁䅷䅁䭁䩁䕑䅁䭁佁䭧䅁䭁佁䭙䅁䭁佁䭣䅁䉁䅁䅁允䅁䅁䅯杂䅳䅁杷允䅁䅁䅍䅁䑁䅁䅷䅁䭁䥁䙳䅁䭁䵁匸䅁䉁䅁䅁允䅁䅁䅣䅁䅁䕁䱁唴䵁䅉䅅䅁䑁䅁䅁睁䵁䅁䅁权噄䅁䅁权奁杂䅁允䅁䅁䅅䅁䭁䑁䝫䅁䵁䅉䅅䅁䙁䅁䅁睁䵁䅁䅁权䑃䅄䅁权汄权䅁权浄权䅁权湄权䅁允䅁䅁䅅䅁䭁䉁䕁䅁䵁䅉䅅䅁䑁䅁䅁睁䵁䅁䅁权橃䅄䅁权偄杅䅁允䅁䅁䅅䅁䭁䉁䕁䅁䵁䅉䅅䅁䙁䅁䅁睁䵁䅁䅁权灄允䅁权汄权䅁权浄权䅁权湄权䅁允䅁䅁䅅䅁䭁䑁䌰䅁䵁䅉䅅䅁䙁䅁䅁睁䵁䅁䅁权㑁兂䅁权煄权䅁权浄权䅁权牄权䅁允䅁䅁䅅䅁䡁䅁䅁䅁䅃何䅚䍄䉁䅁䅁睁䅁䅁䅍䅄䅁䅁䅯杸䅑䅁䅯硺䅉䅁䅅䅁䉁䅁䅁睂䅁䅁䅁䥧決䅑杷允䅁䅁䅍䅁䑁䅁䅷䅁䭁䱁䱍䅁䭁䉁䝷䅁䉁䅁䅁允䅁䅁䅯杙䅙䅁杷允䅁䅁䅍䅁䑁䅁䅷䅁䭁佁䵧䅁䭁䵁匸䅁䉁䅁䅁允䅁䅁䅣䅁䅁䍁䑁唵䵁䅉䅅䅁䕁䅁䅁睁䵁䅁䅁权浄䅂䅁权晁杂䅁权杁杂䅁允䅁䅁䅅䅁䭁䙁䡣䅁䵁䅉䅅䅁䙁䅁䅁睁䵁䅁䅁权䱂兄䅁权獄权䅁权浄权䅁权湄权䅁允䅁䅁䅅䅁䭁䉁䕁䅁䵁䅉䅅䅁䑁䅁䅁睁䵁䅁䅁权㍃允䅁权流杂䅁允䅁䅁䅅䅁佁䅁䅷䅁㕁䑁䅑杌穁䑁䅅䅁䵁䅉䅅䅁䑁䅁䅁睁䵁䅁䅁权䑄兄䅁权偄杅䅁允䅁䅁䅅䅁䡁䅁䅁䅁杁畧䅆䍄䉁䅁䅁兂䅁䅁䅍䅄䅁䅁䅯䅦䅳䅁䅯䄷䅯䅁䅯朵䅯䅁䅯眵䅯䅁䅅䅁䉁䅁䅁权允䅂䅁䍄䉁䅁䅁睁䅁䅁䅍䅄䅁䅁䅯材䄸䅁䅯杈䅙䅁䅅䅁䉁䅁䅁权煃杂䅁䍄䉁䅁䅁兂䅁䅁䅍䅄䅁䅁䅯杌䅅䅁䅯剸䅉䅁䅯䅂䍁䅧䅯剹䅉䅁䅅䅁䉁䅁䅁兂㑁歎灏睓䝧䅑杷允䅁䅁䅍䅁䑁䅁䅷䅁䭁䱁乣䅁䭁䍁䝑䅁䉁䅁䅁允䅁䅁䅯睚䅣䅁杷允䅁䅁䅕䅁䑁䅁䅷䅁䭁䍁䅳䅁䭁佁䭕䅁䭁佁䭙䅁䭁佁䭣䅁䉁䅁䅁允䅁䅁䅯䅅䅑䅁杷允䅁䅁䅕䅁䑁䅁䅷䅁䭁䥁䕳䅁䭁佁䭫䅁䭁佁䭙䅁䭁佁䭣䅁䉁䅁䅁允䅁䅁䅯䅅䅑䅁杷允䅁䅁䅍䅁䑁䅁䅷䅁䭁䍁䉍䅁䭁䵁匸䅁䉁䅁䅁允䅁䅁䅯䅅䅑䅁杷允䅁䅁䅕䅁䑁䅁䅷䅁䭁佁乣䅁䭁䵁即䅁䭁䅁䅑潁䭁䵁卧䅁䉁䅁䅁允䅁䅁䅕⽷潕䥘䌸啗䵁䅉䅅䅁䑁䅁䅁睁䵁䅁䅁权䭄䅂䅁权捁杂䅁允䅁䅁䅅䅁䭁䕁䝫䅁䵁䅉䅅䅁䙁䅁䅁睁䵁䅁䅁权䡂允䅁权汄权䅁权浄权䅁权湄权䅁允䅁䅁䅅䅁䭁䅁䰰䅁䵁䅉䅅䅁䙁䅁䅁睁䵁䅁䅁权剁兂䅁权瑄权䅁权浄权䅁权湄权䅁允䅁䅁䅅䅁䡁䅁䅁䅁䅁敐䅚䍄䉁䅁䅁睁䅁䅁䅍䅄䅁䅁䅯睹䅑䅁䅯䅇䅙䅁䅅䅁䉁䅁䅁权婁杂䅁䍄䉁䅁䅁兂䅁䅁䅍䅄䅁䅁䅯睨䅷䅁䅯朶䅯䅁䅯朵䅯䅁䅯眶䅯䅁䅅䅁䉁䅁䅁睂䅁䅁䅁䕑浘䅑杷允䅁䅁䅕䅁䑁䅁䅷䅁䭁䝁乣䅁䭁佁䭫䅁䭁佁䭙䅁䭁佁䭣䅁䉁䅁䅁允䅁䅁䅯䅅䅑䅁杷允䅁䅁䅍䅁䑁䅁䅷䅁䭁䍁䉑䅁䭁䍁䝑䅁䉁䅁䅁允䅁䅁䅯眳䅧䅁杷允䅁䅁䅍䅁䑁䅁䅷䅁䭁䍁䙧䅁䭁䍁䝙䅁䉁䅁䅁允䅁䅁䄴䅄䅁䑁䅕䅍畁䑁䅁䅎䅁䅁杷允䅁䅁䅍䅁䑁䅁䅷䅁䭁偁䘴䅁䭁䵁匸䅁䉁䅁䅁允䅁䅁䅯䅅䅑䅁杷允䅁䅁䅕䅁䑁䅁䅷䅁䭁䭁䅧䅁䭁䵁即䅁䭁䅁䅑潁䭁䵁卧䅁䉁䅁䅁允䅁䅁䅕浚浚浚㉡ざ䵁䅉䅅䅁䑁䅁䅁睁䵁䅁䅁权䕃兂䅁权捁杂䅁允䅁䅁䅅䅁䭁䕁䜸䅁䵁䅉䅅䅁䙁䅁䅁睁䵁䅁䅁权㙄允䅁权煄权䅁权浄权䅁权牄权䅁允䅁䅁䅅䅁䡁䅁䅁䅁杂⭍䅚䍄䉁䅁䅁兂䅁䅁䅍䅄䅁䅁䅯杅䅅䅁䅯儶䅯䅁䅯朵䅯䅁䅯眵䅯䅁䅅䅁䉁䅁䅁权䩁杄䅁䍄䉁䅁䅁兂䅁䅁䅍䅄䅁䅁䅯督䅕䅁䅯儶䅯䅁䅯朵䅯䅁䅯眵䅯䅁䅅䅁䉁䅁䅁权煁兄䅁䍄䉁䅁䅁睁䅁䅁䅍䅄䅁䅁䅯朷䅑䅁䅯䅊䅙䅁䅅䅁䉁䅁䅁权穁睂䅁䍄䉁䅁䅁兂䅁䅁䅍䅄䅁䅁䅯兑䅕䅁䅯硹䅉䅁䅯䅂䍁䅧䅯䉹䅉䅁䅅䅁䉁䅁䅁兂䅁䅁䅁䩁摂䅑杷允䅁䅁䅕䅁䑁䅁䅷䅁䭁䅁佷䅁䭁䵁即䅁䭁䅁䅑潁䭁䵁卫䅁䉁䅁䅁允䅁䅁䅕瑃橥䑣䬳し䵁䅉䅅䅁䙁䅁䅁睁䵁䅁䅁权杁杄䅁权汄权䅁权浄权䅁权湄权䅁允䅁䅁䅅䅁䭁偁䭫䅁䵁䅉䅅䅁䑁䅁䅁睁䵁䅁䅁权䍁兂䅁权流杂䅁允䅁䅁䅅䅁佁䅁䄴䅁硁䑁䅁杍畁䑁䅉睎䅁䅁杷允䅁䅁䅍䅁䑁䅁䅷䅁䭁䩁倴䅁䭁䵁匸䅁䉁䅁䅁允䅁䅁䅣䅁䅁䭁煄䔵䵁䅉䅅䅁䙁䅁䅁睁䵁䅁䅁权⭄䅁䅁权瑄权䅁权浄权䅁权湄权䅁允䅁䅁䅅䅁䡁䅁䅁䅁䅁畮䅖䍄䉁䅁䅁兂䅁䅁䅍䅄䅁䅁䅯睴䅅䅁䅯剸䅉䅁䅯䅂䍁䅧䅯剹䅉䅁䅅䅁䉁䅁䅁兂㙁睔愫琱䥳䅑杷允䅁䅁䅍䅁䑁䅁䅷䅁䭁䥁佅䅁䭁䉁䝷䅁䉁䅁䅁允䅁䅁䅯朲䅙䅁杷允䅁䅁䅑䅁䑁䅁䅷䅁䭁䭁䔸䅁䭁䉁䜸䅁䭁䍁䝁䅁䉁䅁䅁允䅁䅁䅯睚䅙䅁杷允䅁䅁䅕䅁䑁䅁䅷䅁䭁䡁䵷䅁䭁佁䭧䅁䭁佁䭙䅁䭁佁䭣䅁䉁䅁䅁允䅁䅁䅯杂䅳䅁杷允䅁䅁䅕䅁䑁䅁䅷䅁䭁䕁䉙䅁䭁佁䬰䅁䭁佁䭙䅁䭁佁䭣䅁䉁䅁䅁允䅁䅁䅣䅁䅁䍁㕄唵䵁䅉䅅䅁䙁䅁䅁睁䵁䅁䅁权㑂兂䅁权䙄杅䅁权䕁䅁䅋权䥄杅䅁允䅁䅁䅅䅁䙁䵁倴睸杬瘰⽙䍄䉁䅁䅁睁䅁䅁䅍䅄䅁䅁䅯兣䅅䅁䅯硺䅉䅁䅅䅁䉁䅁䅁权允䅂䅁䍄䉁䅁䅁兂䅁䅁䅍䅄䅁䅁䅯睳䅳䅁䅯剸䅉䅁䅯䅂䍁䅧䅯剹䅉䅁䅅䅁䉁䅁䅁兂佄婤㥓夯乍䅑杷允䅁䅁䅕䅁䑁䅁䅷䅁䭁䝁佷䅁䭁䵁单䅁䭁䅁䅑潁䭁䵁卧䅁䉁䅁䅁允䅁䅁䅕㕅估㄰ㅎ歅䵁䅉䅅䅁䙁䅁䅁睁䵁䅁䅁权橁兂䅁权灄权䅁权浄权䅁权湄权䅁允䅁䅁䅅䅁䭁䥁內䅁䵁䅉䅅䅁䙁䅁䅁睁䵁䅁䅁权㙁睃䅁权潄权䅁权浄权䅁权湄权䅁允䅁䅁䅅䅁䭁䉁䕁䅁䵁䅉䅅䅁䑁䅁䅁睁䵁䅁䅁权㍃䅂䅁权敁杂䅁允䅁䅁䅅䅁䭁䭁䝑䅁䵁䅉䅅䅁䙁䅁䅁睁䵁䅁䅁权汄睃䅁权汄权䅁权浄权䅁权湄权䅁允䅁䅁䅅䅁䭁䉁䱷䅁䵁䅉䅅䅁䙁䅁䅁睁䵁䅁䅁权浄兂䅁权䙄杅䅁权䕁䅁䅋权䥄杅䅁允䅁䅁䅅䅁䙁䕁捩癲䉍椴䅂䍄䉁䅁䅁睁䅁䅁䅍䅄䅁䅁䅯䅲䅷䅁䅯杇䅙䅁䅅䅁䉁䅁䅁权婂杂䅁䍄䉁䅁䅁䅂䅁䅁䅍䅄䅁䅁䅯睺䅕䅁䅯睈䅙䅁䅯䅉䅙䅁䅅䅁䉁䅁䅁权元睂䅁䍄䉁䅁䅁兂䅁䅁䅍䅄䅁䅁䅯眵䅅䅁䅯儵䅯䅁䅯朵䅯䅁䅯眵䅯䅁䅅䅁䉁䅁䅁权⭁睃䅁䍄䉁䅁䅁睁䅁䅁䅍䅄䅁䅁䅯充䅅䅁䅯䅈䅙䅁䅅䅁䉁䅁䅁权煁杂䅁䍄䉁䅁䅁兂䅁䅁䅍䅄䅁䅁䅯权䅕䅁䅯䄷䅯䅁䅯朵䅯䅁䅯眵䅯䅁䅅䅁䉁䅁䅁睂䅁䅁䅁䭧汢䅑杷允䅁䅁䅍䅁䑁䅁䅷䅁䭁䕁䙧䅁䭁䍁䝑䅁䉁䅁䅁允䅁䅁䅯䅖䅧䅁杷允䅁䅁䅍䅁䑁䅁䅷䅁䭁䵁䱫䅁䭁䍁䝙䅁䉁䅁䅁允䅁䅁䄴䅄䅁䑁䅫免畁䑁䅍睎䅁䅁杷允䅁䅁䅍䅁䑁䅁䅷䅁䭁䙁乙䅁䭁䉁䝯䅁䉁䅁䅁允䅁䅁䅯䅐䅙䅁杷允䅁䅁䅕䅁䑁䅁䅷䅁䭁乁䕳䅁䭁佁䭷䅁䭁佁䭙䅁䭁佁䭣䅁䉁䅁䅁允䅁䅁䅯䅅䅑䅁杷允䅁䅁䅑䅁䑁䅁䅷䅁䭁䩁䄸䅁䭁䉁䜸䅁䭁䍁䝁䅁䉁䅁䅁允䅁䅁䅯其䅫䅁杷允䅁䅁䅕䅁䑁䅁䅷䅁䭁䵁䅙䅁䭁䵁单䅁䭁䅁䅑潁䭁䵁卧䅁䉁䅁䅁允䅁䅁䅕畅㝮⬳㡇䕃䵁䅉䅅䅁䙁䅁䅁睁䵁䅁䅁权䅃䅄䅁权汄权䅁权浄权䅁权湄权䅁允䅁䅁䅅䅁䭁䅁䰸䅁䵁䅉䅅䅁䕁䅁䅁睁䵁䅁䅁权ㅄ兂䅁权晁杂䅁权杁杂䅁允䅁䅁䅅䅁䭁乁䠰䅁䵁䅉䅅䅁䙁䅁䅁睁䵁䅁䅁权浂兂䅁权䙄杅䅁权䕁䅁䅋权䥄杅䅁允䅁䅁䅅䅁䙁䙁䭧䕱㡱䅅䅂䍄䉁䅁䅁兂䅁䅁䅍䅄䅁䅁䅯眸䄴䅁䅯䄶䅯䅁䅯朵䅯䅁䅯眵䅯䅁䅅䅁䉁䅁䅁权䝁睃䅁䍄䉁䅁䅁䅂䅁䅁䅍䅄䅁䅁䅯免䅁䅁䅯睈䅙䅁䅯䅉䅙䅁䅅䅁䉁䅁䅁权穁杂䅁䍄䉁䅁䅁䅂䅁䅁䅍䅄䅁䅁䅯睧䅳䅁䅯睈䅙䅁䅯䅉䅙䅁䅅䅁䉁䅁䅁权い杂䅁䍄䉁䅁䅁睁䅁䅁䅍䅄䅁䅁䅯典䅳䅁䅯杊䅙䅁䅅䅁䉁䅁䅁杄䭁䅁䅁兎㍁䍁䄴杍䅁䅁杷允䅁䅁䅕䅁䑁䅁䅷䅁䭁䥁䅯䅁䭁䵁单䅁䭁䅁䅑潁䭁䵁卧䅁䉁䅁䅁允䅁䅁䅕楺㉕癤⽪啄䵁䅉䅅䅁䑁䅁䅁睁䵁䅁䅁权桂兄䅁权慁杂䅁允䅁䅁䅅䅁䭁䙁䝫䅁䵁䅉䅅䅁䙁䅁䅁睁䵁䅁䅁权睁允䅁权䙄杅䅁权䕁䅁䅋权䩄杅䅁允䅁䅁䅅䅁䙁䑁焴啪啍儶䅸䍄䉁䅁䅁兂䅁䅁䅍䅄䅁䅁䅯睢䅕䅁䅯䄷䅯䅁䅯朵䅯䅁䅯眵䅯䅁䅅䅁䉁䅁䅁权允䅂䅁䍄䉁䅁䅁兂䅁䅁䅍䅄䅁䅁䅯䄵䄰䅁䅯儶䅯䅁䅯朵䅯䅁䅯眵䅯䅁䅅䅁䉁䅁䅁权允䅂䅁䍄䉁䅁䅁兂䅁䅁䅍䅄䅁䅁䅯剺䅁䅁䅯剸䅉䅁䅯䅂䍁䅧䅯剹䅉䅁䅅䅁䉁䅁䅁兂䝄㉩畺戱杧䅑杷允䅁䅁䅍䅁䑁䅁䅷䅁䭁䵁䕑䅁䭁乁卯䅁䉁䅁䅁允䅁䅁䅯剁䅕䅁杷允䅁䅁䅕䅁䑁䅁䅷䅁䭁䝁䙳䅁䭁佁䭕䅁䭁佁䭙䅁䭁佁䭣䅁䉁䅁䅁允䅁䅁䅯䅅䅑䅁杷允䅁䅁䅕䅁䑁䅁䅷䅁䭁䩁䙣䅁䭁䵁单䅁䭁䅁䅑潁䭁䵁卧䅁䉁䅁䅁允䅁䅁䅕伶桫噥硲䕅䵁䅉䅅䅁䑁䅁䅁睁䵁䅁䅁权㍃兂䅁权奁杂䅁允䅁䅁䅅䅁䭁䉁䝫䅁䵁䅉䅅䅁䑁䅁䅁睁䵁䅁䅁权䩃䅁䅁权慄杅䅁允䅁䅁䅅䅁䭁䕁塍䅁䵁䅉䅅䅁䕁䅁䅁睁䵁䅁䅁权婁睄䅁权晁杂䅁权杁杂䅁允䅁䅁䅅䅁䭁䩁䡧䅁䵁䅉䅅䅁䙁䅁䅁睁䵁䅁䅁权橃睄䅁权煄权䅁权浄权䅁权牄权䅁允䅁䅁䅅䅁䭁䉁䕁䅁䵁䅉䅅䅁䑁䅁䅁睁䵁䅁䅁权扄睃䅁权慁杂䅁允䅁䅁䅅䅁䭁䉁䝳䅁䵁䅉䅅䅁䙁䅁䅁睁䵁䅁䅁权睃䅂䅁权䱄杅䅁权䕁䅁䅋权䩄杅䅁允䅁䅁䅅䅁䙁䙁偹癷潕䙈䄵䍄䉁䅁䅁睁䅁䅁䅍䅄䅁䅁䅯杂䅙䅁䅯杊䅙䅁䅅䅁䉁䅁䅁杄䵁䅁䅁兏硁䍁䄴免ㅁ䅁䅁䍄䉁䅁䅁兂䅁䅁䅍䅄䅁䅁䅯术䅁䅁䅯剸䅉䅁䅯䅂䍁䅧䅯䉹䅉䅁䅅䅁䉁䅁䅁兂䑂杌積噃㤯睐杷允䅁䅁䅕䅁䑁䅁䅷䅁䭁䱁䕅䅁䭁䵁单䅁䭁䅁䅑潁䭁䵁卧䅁䉁䅁䅁允䅁䅁䅕㡬穹捃䍑啊䵁䅉䅅䅁䑁䅁䅁睁䵁䅁䅁权㥃䅄䅁权捁杂䅁允䅁䅁䅅䅁䭁䕁䜰䅁䵁䅉䅅䅁䙁䅁䅁睁䵁䅁䅁权橃䅁䅁权䙄杅䅁权䕁䅁䅋权䥄杅䅁允䅁䅁䅅䅁䙁䥁乵潁偰䉅䅒䍄䉁䅁䅁兂䅁䅁䅍䅄䅁䅁䅯杭䅅䅁䅯硹䅉䅁䅯䅂䍁䅧䅯剹䅉䅁䅅䅁䉁䅁䅁兂慃婭婭呭晬䅑杷允䅁䅁䅕䅁䑁䅁䅷䅁䭁䅁儸䅁䭁䵁单䅁䭁䅁䅑潁䭁䵁卫䅁䉁䅁䅁允䅁䅁䅕灩㍅啇䉒歆䵁䅉䅅䅁䕁䅁䅁睁䵁䅁䅁权乃睃䅁权晁杂䅁权杁杂䅁允䅁䅁䅅䅁䭁䡁䡳䅁䵁䅉䅅䅁䙁䅁䅁睁䵁䅁䅁权䕄䅂䅁权䙄杅䅁权䕁䅁䅋权䥄杅䅁允䅁䅁䅅䅁䙁䕁㥦汢䱉䉐䅸䍄䉁䅁䅁兂䅁䅁䅍䅄䅁䅁䅯䅺䅕䅁䅯儵䅯䅁䅯朵䅯䅁䅯眵䅯䅁䅅䅁䉁䅁䅁权允䅂䅁䍄䉁䅁䅁兂䅁䅁䅍䅄䅁䅁䅯杆䅳䅁䅯朶䅯䅁䅯朵䅯䅁䅯眶䅯䅁䅅䅁䉁䅁䅁权允䅂䅁䍄䉁䅁䅁兂䅁䅁䅍䅄䅁䅁䅯杮䅷䅁䅯硹䅉䅁䅯䅂䍁䅧䅯剹䅉䅁䅅䅁䉁䅁䅁兂晁敨剴䅵堵䅑杷允䅁䅁䅍䅁䑁䅁䅷䅁䭁䅁䅧䅁䭁䉁䝷䅁䉁䅁䅁允䅁䅁䅯䅈䅣䅁杷允䅁䅁䅕䅁䑁䅁䅷䅁䭁䥁䈸䅁䭁䵁即䅁䭁䅁䅑潁䭁䵁卫䅁䉁䅁䅁允䅁䅁䅕椹捨㡪噉啗䵁䅉䅅䅁䙁䅁䅁睁䵁䅁䅁权呃睃䅁权䱄杅䅁权䕁䅁䅋权䥄杅䅁允䅁䅁䅅䅁䙁乁橥䑣䬰ㅨ䅤䍄䉁䅁䅁睁䅁䅁䅍䅄䅁䅁䅯眷䅕䅁䅯栲䅉䅁䅅䅁䉁䅁䅁权楃杆䅁䍄䉁䅁䅁兂䅁䅁䅍䅄䅁䅁䅯䅆䅅䅁䅯䄷䅯䅁䅯朵䅯䅁䅯眵䅯䅁䅅䅁䉁䅁䅁睂䅁䅁䅁䵷汐䅑杷允䅁䅁䅕䅁䑁䅁䅷䅁䭁䍁䙯䅁䭁䵁单䅁䭁䅁䅑潁䭁䵁卫䅁䉁䅁䅁允䅁䅁䅕浗甫䡮㕧あ䵁䅉䅅䅁䙁䅁䅁睁䵁䅁䅁权䑃兂䅁权䱄杅䅁权䕁䅁䅋权䩄杅䅁允䅁䅁䅅䅁䙁䥁䌯匹捨ㅈ䅆䍄䉁䅁䅁睁䅁䅁䅍䅄䅁䅁䅯典䅁䅁䅯杊䅙䅁䅅䅁䉁䅁䅁杄䵁䅁䅁兏㉁䍁䄴李ぁ䅁䅁䍄䉁䅁䅁睁䅁䅁䅍䅄䅁䅁䅯杕䅅䅁䅯栲䅉䅁䅅䅁䉁䅁䅁权㕄睅䅁䍄䉁䅁䅁兂䅁䅁䅍䅄䅁䅁䅯杁䅅䅁䅯硹䅉䅁䅯䅂䍁䅧䅯䉹䅉䅁䅅䅁䉁䅁䅁兂䭁㘱睎児楰䅑杷允䅁䅁䅕䅁䑁䅁䅷䅁䭁䅁乧䅁䭁佁䭯䅁䭁佁䭙䅁䭁佁䭳䅁䉁䅁䅁允䅁䅁䅯䅅䅑䅁杷允䅁䅁䅑䅁䑁䅁䅷䅁䭁佁䕳䅁䭁䉁䜸䅁䭁䍁䝁䅁䉁䅁䅁允䅁䅁䅯䄫䅙䅁杷允䅁䅁䅕䅁䑁䅁䅷䅁䭁䥁䱁䅁䭁䵁即䅁䭁䅁䅑潁䭁䵁卫䅁䉁䅁䅁允䅁䅁䅕歲桦桥畔啘䵁䅉䅅䅁䑁䅁䅁睁䵁䅁䅁权婄䅁䅁权偄杅䅁允䅁䅁䅅䅁䡁䅁䅁䅁䅁㥶䄵䍄䉁䅁䅁兂䅁䅁䅍䅄䅁䅁䅯䅌䄴䅁䅯朶䅯䅁䅯朵䅯䅁䅯眶䅯䅁䅅䅁䉁䅁䅁睂䅁䅁䅁䕉浄䅑杷允䅁䅁䅍䅁䑁䅁䅷䅁䭁䕁䅫䅁䭁䉁䝧䅁䉁䅁䅁允䅁䅁䅯睢䅙䅁杷允䅁䅁䅕䅁䑁䅁䅷䅁䭁䍁䅑䅁䭁佁䭕䅁䭁佁䭙䅁䭁佁䭣䅁䉁䅁䅁允䅁䅁䅯児䅉䅁杷允䅁䅁䅕䅁䑁䅁䅷䅁䭁乁䅑䅁䭁䵁即䅁䭁䅁䅑潁䭁䵁卫䅁䉁䅁䅁允䅁䅁䅕積積積穏ざ䵁䅉䅅䅁䙁䅁䅁睁䵁䅁䅁权䵃兂䅁权汄权䅁权浄权䅁权湄权䅁允䅁䅁䅅䅁䭁䑁䱣䅁䵁䅉䅅䅁䙁䅁䅁睁䵁䅁䅁权穃䅂䅁权䙄杅䅁权䕁䅁䅋权䩄杅䅁允䅁䅁䅅䅁䙁䝁橉摷硌杲䅸䍄䉁䅁䅁兂䅁䅁䅍䅄䅁䅁䅯䅰䅕䅁䅯儵䅯䅁䅯朵䅯䅁䅯眵䅯䅁䅅䅁䉁䅁䅁权㕄权䅁䍄䉁䅁䅁兂䅁䅁䅍䅄䅁䅁䅯杹䅑䅁䅯剸䅉䅁䅯䅂䍁䅧䅯剹䅉䅁䅅䅁䉁䅁䅁兂扁䍲摶㜳伸䅑杷允䅁䅁䅕䅁䑁䅁䅷䅁䭁偁䕉䅁䭁䵁单䅁䭁䅁䅑潁䭁䵁卧䅁䉁䅁䅁允䅁䅁䅕⭧儸㍥㠰ぃ䵁䅉䅅䅁䙁䅁䅁睁䵁䅁䅁权䭂兂䅁权䱄杅䅁权䕁䅁䅋权䩄杅䅁允䅁䅁䅅䅁䙁䵁䴳䵺䵺䝦䅂䍄䉁䅁䅁睁䅁䅁䅍䅄䅁䅁䅯䅣䅅䅁䅯栲䅉䅁䅅䅁䉁䅁䅁权婃䅇䅁䍄䉁䅁䅁兂䅁䅁䅍䅄䅁䅁䅯睳䅕䅁䅯䄶䅯䅁䅯朵䅯䅁䅯眵䅯䅁䅅䅁䉁䅁䅁权䝁睃䅁䍄䉁䅁䅁睁䅁䅁䅍䅄䅁䅁䅯杌䅁䅁䅯杈䅙䅁䅅䅁䉁䅁䅁权穄䅃䅁䍄䉁䅁䅁兂䅁䅁䅍䅄䅁䅁䅯䄷䅅䅁䅯剸䅉䅁䅯䅂䍁䅧䅯䉹䅉䅁䅅䅁䉁䅁䅁兂㑄䥥⽦䕹䙯䅑杷允䅁䅁䅕䅁䑁䅁䅷䅁䭁䵁䱯䅁䭁佁䭫䅁䭁佁䭙䅁䭁佁䭣䅁䉁䅁䅁允䅁䅁䅯䅅䅑䅁杷允䅁䅁䅍䅁䑁䅁䅷䅁䭁䥁䙑䅁䭁䵁匸䅁䉁䅁䅁允䅁䅁䅣䅁䅁䅁橂唴䵁䅉䅅䅁䑁䅁䅁睁䵁䅁䅁权晄䅄䅁权奁杂䅁允䅁䅁䅅䅁䭁䕁䝑䅁䵁䅉䅅䅁䙁䅁䅁睁䵁䅁䅁权湂睃䅁权潄权䅁权浄权䅁权湄权䅁允䅁䅁䅅䅁䭁偁䬴䅁䵁䅉䅅䅁䑁䅁䅁睁䵁䅁䅁权䱁䅁䅁权歁杂䅁允䅁䅁䅅䅁䭁䥁䭷䅁䵁䅉䅅䅁䑁䅁䅁睁䵁䅁䅁权祄允䅁权偄杅䅁允䅁䅁䅅䅁䭁䉁䕁䅁䵁䅉䅅䅁䙁䅁䅁睁䵁䅁䅁权穃兂䅁权瑄权䅁权浄权䅁权湄权䅁允䅁䅁䅅䅁䡁䅁䅁䅁䅂畬䅖䍄䉁䅁䅁䅂䅁䅁䅍䅄䅁䅁䅯关䅅䅁䅯睈䅙䅁䅯䅉䅙䅁䅅䅁䉁䅁䅁权佄䅃䅁䍄䉁䅁䅁兂䅁䅁䅍䅄䅁䅁䅯睷䅅䅁䅯硹䅉䅁䅯䅂䍁䅧䅯䉹䅉䅁䅅䅁䉁䅁䅁兂䙃ㄶ㑇癈啖䅑杷允䅁䅁䅕䅁䑁䅁䅷䅁䭁䵁䵣䅁䭁佁䭧䅁䭁佁䭙䅁䭁佁䭣䅁䉁䅁䅁允䅁䅁䅯䅅䅑䅁杷允䅁䅁䅍䅁䑁䅁䅷䅁䭁䱁䕫䅁䭁䉁䝷䅁䉁䅁䅁允䅁䅁䅯睲䅙䅁杷允䅁䅁䅑䅁䑁䅁䅷䅁䭁䝁䵅䅁䭁䉁䜸䅁䭁䍁䝁䅁䉁䅁䅁允䅁䅁䅯睖䅙䅁杷允䅁䅁䅍䅁䑁䅁䅷䅁䭁偁䕅䅁䭁䍁䝙䅁䉁䅁䅁允䅁䅁䄴䅄䅁䑁䅧杍畁䑁䅕兏䅁䅁杷允䅁䅁䅕䅁䑁䅁䅷䅁䭁乁䅑䅁䭁䵁即䅁䭁䅁䅑潁䭁䵁卧䅁䉁䅁䅁允䅁䅁䅕体㙆䭆渴歖䵁䅉䅅䅁䑁䅁䅁睁䵁䅁䅁权呃兂䅁权奁杂䅁允䅁䅁䅅䅁䭁䕁䡫䅁䵁䅉䅅䅁䑁䅁䅁睁䵁䅁䅁权䩂䅄䅁权敁杂䅁允䅁䅁䅅䅁䭁䝁䥁䅁䵁䅉䅅䅁䙁䅁䅁睁䵁䅁䅁权䡃䅁䅁权䱄杅䅁权䕁䅁䅋权䩄杅䅁允䅁䅁䅅䅁䙁䕁桪桥畓ㅰ䅴䍄䉁䅁䅁睁䅁䅁䅍䅄䅁䅁䅯眫䅳䅁䅯䅇䅙䅁䅅䅁䉁䅁䅁权䕂杂䅁䍄䉁䅁䅁兂䅁䅁䅍䅄䅁䅁䅯䅮䅁䅁䅯剸䅉䅁䅯䅂䍁䅧䅯剹䅉䅁䅅䅁䉁䅁䅁兂橂ㅋ䌯奵歷䅑杷允䅁䅁䅕䅁䑁䅁䅷䅁䭁偁䅁䅁䭁佁䭫䅁䭁佁䭙䅁䭁佁䭣䅁䉁䅁䅁允䅁䅁䅯朲䄰䅁杷允䅁䅁䅍䅁䑁䅁䅷䅁䭁䵁䙅䅁䭁䉁䝷䅁䉁䅁䅁允䅁䅁䅯䅈䅣䅁杷允䅁䅁䅕䅁䑁䅁䅷䅁䭁䵁䄸䅁䭁䵁即䅁䭁䅁䅑潁䭁䵁卧䅁䉁䅁䅁允䅁䅁䅕椹捨㡪瑉歙䵁䅉䅅䅁䑁䅁䅁睁䵁䅁䅁权䵃䅂䅁权歁杂䅁允䅁䅁䅅䅁䭁䕁䝉䅁䵁䅉䅅䅁䙁䅁䅁睁䵁䅁䅁权䝁䅄䅁权䙄杅䅁权䕁䅁䅋权䥄杅䅁允䅁䅁䅅䅁䙁䵁呂浢乓砲䅊䍄䉁䅁䅁睁䅁䅁䅍䅄䅁䅁䅯䅅䅅䅁䅯䅇䅙䅁䅅䅁䉁䅁䅁权㡂杂䅁䍄䉁䅁䅁睁䅁䅁䅍䅄䅁䅁䅯䅏䅅䅁䅯䅇䅙䅁䅅䅁䉁䅁䅁权㡂杂䅁䍄䉁䅁䅁兂䅁䅁䅍䅄䅁䅁䅯杴䄰䅁䅯剸䅉䅁䅯䅂䍁䅧䅯剹䅉䅁䅅䅁䉁䅁䅁兂婃⭲㍥乍汕䅑杷允䅁䅁䅍䅁䑁䅁䅷䅁䭁䩁䕁䅁䭁䉁䜴䅁䉁䅁䅁允䅁䅁䅯党䅙䅁杷允䅁䅁䅍䅁䑁䅁䅷䅁䭁䙁䅳䅁䭁䵁匸䅁䉁䅁䅁允䅁䅁䅯䅅䅑䅁杷允䅁䅁䅍䅁䑁䅁䅷䅁䭁䩁䵍䅁䭁䉁䝧䅁䉁䅁䅁允䅁䅁䅯䅦䅙䅁杷允䅁䅁䅕䅁䑁䅁䅷䅁䭁䅁何䅁䭁佁䭧䅁䭁佁䭙䅁䭁佁䭣䅁䉁䅁䅁允䅁䅁䅯䅅䅑䅁杷允䅁䅁䅍䅁䑁䅁䅷䅁䭁䙁䵫䅁䭁䉁䜴䅁䉁䅁䅁允䅁䅁䅯児䅣䅁杷允䅁䅁䅕䅁䑁䅁䅷䅁䭁䵁䉅䅁䭁佁䭫䅁䭁佁䭙䅁䭁佁䭣䅁䉁䅁䅁允䅁䅁䅯兡䅳䅁杷允䅁䅁䅕䅁䑁䅁䅷䅁䭁䭁䉁䅁䭁䵁单䅁䭁䅁䅑潁䭁䵁卫䅁䉁䅁䅁允䅁䅁䅕䉙戵穕唵䕃䵁䅉䅅䅁䙁䅁䅁睁䵁䅁䅁权䙃䅄䅁权汄权䅁权浄权䅁权湄权䅁允䅁䅁䅅䅁䭁䭁䱕䅁䵁䅉䅅䅁䙁䅁䅁睁䵁䅁䅁权啃䅂䅁权䙄杅䅁权䕁䅁䅋权䩄杅䅁允䅁䅁䅅䅁䙁䕁䝲䕳䱱朹䅴䍄䉁䅁䅁睁䅁䅁䅍䅄䅁䅁䅯眰䅁䅁䅯杇䅙䅁䅅䅁䉁䅁䅁权䅂杂䅁䍄䉁䅁䅁睁䅁䅁䅍䅄䅁䅁䅯䅃䄴䅁䅯䅇䅙䅁䅅䅁䉁䅁䅁权灁杂䅁䍄䉁䅁䅁䅂䅁䅁䅍䅄䅁䅁䅯杸䅕䅁䅯睈䅙䅁䅯䅉䅙䅁䅅䅁䉁䅁䅁权噄睂䅁䍄䉁䅁䅁兂䅁䅁䅍䅄䅁䅁䅯兑䅅䅁䅯剸䅉䅁䅯䅂䍁䅧䅯剹䅉䅁䅅䅁䉁䅁䅁兂㝂乪慐䩫䙁䅑杷允䅁䅁䅕䅁䑁䅁䅷䅁䭁䡁䉙䅁䭁佁䭫䅁䭁佁䭙䅁䭁佁䭣䅁䉁䅁䅁允䅁䅁䅯睯䄰䅁杷允䅁䅁䅕䅁䑁䅁䅷䅁䭁䭁佷䅁䭁䵁单䅁䭁䅁䅑潁䭁䵁卧䅁䉁䅁䅁允䅁䅁䅕䙉奇晵䱩ぃ䵁䅉䅅䅁䙁䅁䅁睁䵁䅁䅁权奁兂䅁权䱄杅䅁权䕁䅁䅋权䥄杅䅁允䅁䅁䅅䅁䙁䡁㥅瑃橥䙷䅤䍄䉁䅁䅁睁䅁䅁䅍䅄䅁䅁䅯䅅䅁䅁䅯杈䅙䅁䅅䅁䉁䅁䅁权㍂杂䅁䍄䉁䅁䅁兂䅁䅁䅍䅄䅁䅁䅯䅦䅕䅁䅯䄶䅯䅁䅯朵䅯䅁䅯眵䅯䅁䅅䅁䉁䅁䅁权㉁䅄䅁䍄䉁䅁䅁兂䅁䅁䅍䅄䅁䅁䅯䅈䅁䅁䅯剸䅉䅁䅯䅂䍁䅧䅯䉹䅉䅁䅅䅁䉁䅁䅁兂橄䉎䩌洷䥯䅑杷允䅁䅁䅕䅁䑁䅁䅷䅁䭁䕁䴴䅁䭁佁䬰䅁䭁佁䭙䅁䭁佁䭣䅁䉁䅁䅁允䅁䅁䅣䅁䅁佁穃唵䵁䅉䅅䅁䑁䅁䅁睁䵁䅁䅁权穃䅂䅁权偄杅䅁允䅁䅁䅅䅁䭁䉁䕁䅁䵁䅉䅅䅁䑁䅁䅁睁䵁䅁䅁权偁杂䅁权歁杂䅁允䅁䅁䅅䅁䭁䅁䥯䅁䵁䅉䅅䅁䙁䅁䅁睁䵁䅁䅁权灃䅂䅁权煄权䅁权浄权䅁权牄权䅁允䅁䅁䅅䅁䡁䅁䅁䅁䅁⭍䅚䍄䉁䅁䅁兂䅁䅁䅍䅄䅁䅁䅯兵䅑䅁䅯朶䅯䅁䅯朵䅯䅁䅯眶䅯䅁䅅䅁䉁䅁䅁睂䅁䅁䅁䍙洳䅑杷允䅁䅁䅕䅁䑁䅁䅷䅁䭁䱁䙯䅁䭁佁䭕䅁䭁佁䭙䅁䭁佁䭣䅁䉁䅁䅁允䅁䅁䅯䅇䅳䅁杷允䅁䅁䅕䅁䑁䅁䅷䅁䭁䵁䙳䅁䭁佁䭫䅁䭁佁䭙䅁䭁佁䭣䅁䉁䅁䅁允䅁䅁䅯䉉䅅䅁杷允䅁䅁䅍䅁䑁䅁䅷䅁䭁䥁䅁䅁䭁䵁匸䅁䉁䅁䅁允䅁䅁䅯䅅䅑䅁杷允䅁䅁䅍䅁䑁䅁䅷䅁䭁䭁䕍䅁䭁䉁䜴䅁䉁䅁䅁允䅁䅁䅯睳䅙䅁杷允䅁䅁䅕䅁䑁䅁䅷䅁䭁䅁儰䅁䭁佁䬰䅁䭁佁䭙䅁䭁佁䭣䅁䉁䅁䅁允䅁䅁䅯䅅䅑䅁杷允䅁䅁䅕䅁䑁䅁䅷䅁䭁䉁䱣䅁䭁䵁单䅁䭁䅁䅑潁䭁䵁卫䅁䉁䅁䅁允䅁䅁䅕䱹樹灩瑯䕅䵁䅉䅅䅁䙁䅁䅁睁䵁䅁䅁权䱄兂䅁权䙄杅䅁权䕁䅁䅋权䥄杅䅁允䅁䅁䅅䅁䙁䕁䍺卄䱊䉱䅚䍄䉁䅁䅁睁䅁䅁䅍䅄䅁䅁䅯朷䅕䅁䅯杇䅙䅁䅅䅁䉁䅁䅁权㥁杂䅁䍄䉁䅁䅁兂䅁䅁䅍䅄䅁䅁䅯䅉䅅䅁䅯䄶䅯䅁䅯朵䅯䅁䅯眵䅯䅁䅅䅁䉁䅁䅁权䝁睃䅁䍄䉁䅁䅁睁䅁䅁䅍䅄䅁䅁䅯兴䅅䅁䅯䅈䅙䅁䅅䅁䉁䅁䅁权䵃杂䅁䍄䉁䅁䅁睁䅁䅁䅍䅄䅁䅁䅯儸䅅䅁䅯䅈䅙䅁䅅䅁䉁䅁䅁权硂䅃䅁䍄䉁䅁䅁兂䅁䅁䅍䅄䅁䅁䅯睓䅁䅁䅯儷䅯䅁䅯朵䅯䅁䅯眵䅯䅁䅅䅁䉁䅁䅁睂䅁䅁䅁䥁汮䅑杷允䅁䅁䅕䅁䑁䅁䅷䅁䭁䑁䈴䅁䭁䵁单䅁䭁䅁䅑潁䭁䵁卧䅁䉁䅁䅁允䅁䅁䅕い伹灳乎歂䵁䅉䅅䅁䙁䅁䅁睁䵁䅁䅁权䩃睃䅁权潄权䅁权浄权䅁权湄权䅁允䅁䅁䅅䅁䭁䉁䕁䅁䵁䅉䅅䅁䑁䅁䅁睁䵁䅁䅁权呄䅂䅁权歁杂䅁允䅁䅁䅅䅁䭁䉁䕁䅁䵁䅉䅅䅁䑁䅁䅁睁䵁䅁䅁权佂兂䅁权慄杅䅁允䅁䅁䅅䅁䭁䕁坅䅁䵁䅉䅅䅁䙁䅁䅁睁䵁䅁䅁权䙂允䅁权瑄权䅁权浄权䅁权湄权䅁允䅁䅁䅅䅁䡁䅁䅁䅁䅂⭁䅖䍄䉁䅁䅁兂䅁䅁䅍䅄䅁䅁䅯兡䅷䅁䅯朶䅯䅁䅯朵䅯䅁䅯眶䅯䅁䅅䅁䉁䅁䅁睂䅁䅁䅁䍯洷䅑杷允䅁䅁䅕䅁䑁䅁䅷䅁䭁䩁䵉䅁䭁佁䬰䅁䭁佁䭙䅁䭁佁䭣䅁䉁䅁䅁允䅁䅁䅣䅁䅁䵁獁欵䵁䅉䅅䅁䑁䅁䅁睁䵁䅁䅁权婃䅁䅁权偄杅䅁允䅁䅁䅅䅁䡁䅁䅁䅁䅄⭩䅎䍄䉁䅁䅁睁䅁䅁䅍䅄䅁䅁䅯朷䅳䅁䅯䅊䅙䅁䅅䅁䉁䅁䅁权㕃睄䅁䍄䉁䅁䅁睁䅁䅁䅍䅄䅁䅁䅯儷䅁䅁䅯䅊䅙䅁䅅䅁䉁䅁䅁权乁权䅁䍄䉁䅁䅁睁䅁䅁䅍䅄䅁䅁䅯睳䅕䅁䅯䅇䅙䅁䅅䅁䉁䅁䅁权瑁杂䅁䍄䉁䅁䅁兂䅁䅁䅍䅄䅁䅁䅯兖䅅䅁䅯硹䅉䅁䅯䅂䍁䅧䅯剹䅉䅁䅅䅁䉁䅁䅁兂硂児塲㝯摂䅑杷允䅁䅁䅕䅁䑁䅁䅷䅁䭁䕁䰸䅁䭁䵁即䅁䭁䅁䅑潁䭁䵁卫䅁䉁䅁䅁允䅁䅁䅕呣䬰㘱免じ䵁䅉䅅䅁䕁䅁䅁睁䵁䅁䅁权瑁兂䅁权晁杂䅁权杁杂䅁允䅁䅁䅅䅁䭁䵁䡁䅁䵁䅉䅅䅁䑁䅁䅁睁䵁䅁䅁权㝃兂䅁权流杂䅁允䅁䅁䅅䅁佁䅁䅷䅁㕁䑁䅁杌祁䑁䅅䅁䵁䅉䅅䅁䙁䅁䅁睁䵁䅁䅁权奁允䅁权䱄杅䅁权䕁䅁䅋权䥄杅䅁允䅁䅁䅅䅁䙁佁㙆䭆䠵噫䅬䍄䉁䅁䅁兂䅁䅁䅍䅄䅁䅁䅯兗䅕䅁䅯剸䅉䅁䅯䅂䍁䅧䅯剹䅉䅁䅅䅁䉁䅁䅁兂剄䅶㘸晎橯䅑杷允䅁䅁䅕䅁䑁䅁䅷䅁䭁䝁䰸䅁䭁佁䭫䅁䭁佁䭙䅁䭁佁䭣䅁䉁䅁䅁允䅁䅁䅯硨䅁䅁杷允䅁䅁䅕䅁䑁䅁䅷䅁䭁䅁䙫䅁䭁䵁即䅁䭁䅁䅑潁䭁䵁卫䅁䉁䅁䅁允䅁䅁䅕場啯歲硣じ䵁䅉䅅䅁䙁䅁䅁睁䵁䅁䅁权癄睃䅁权汄权䅁权浄权䅁权湄权䅁允䅁䅁䅅䅁䭁䑁䱧䅁䵁䅉䅅䅁䑁䅁䅁睁䵁䅁䅁权灄兂䅁权奁杂䅁允䅁䅁䅅䅁䭁䕁䝑䅁䵁䅉䅅䅁䙁䅁䅁睁䵁䅁䅁权䥁䅁䅁权䱄杅䅁权䕁䅁䅋权䥄杅䅁允䅁䅁䅅䅁䙁䵁ㅐ䙋偹汕䅤䍄䉁䅁䅁兂䅁䅁䅍䅄䅁䅁䅯䅆䅕䅁䅯儷䅯䅁䅯朵䅯䅁䅯眵䅯䅁䅅䅁䉁䅁䅁睂䅁䅁䅁乷汄䅑杷允䅁䅁䅍䅁䑁䅁䅷䅁䭁偁䭍䅁䭁䉁䜴䅁䉁䅁䅁允䅁䅁䅯来䅣䅁杷允䅁䅁䅕䅁䑁䅁䅷䅁䭁䵁䅳䅁䭁䵁即䅁䭁䅁䅑潁䭁䵁卫䅁䉁䅁䅁允䅁䅁䅕敨剴䉵嘵啗䵁䅉䅅䅁䑁䅁䅁睁䵁䅁䅁权ぁ睄䅁权敁杂䅁允䅁䅁䅅䅁䭁䭁䝯䅁䵁䅉䅅䅁䙁䅁䅁睁䵁䅁䅁权㍃䅂䅁权䱄杅䅁权䕁䅁䅋权䥄杅䅁允䅁䅁䅅䅁䙁䙁㑋潈牘坕䅊䍄䉁䅁䅁睁䅁䅁䅍䅄䅁䅁䅯睃䅙䅁䅯杇䅙䅁䅅䅁䉁䅁䅁权楂杂䅁䍄䉁䅁䅁睁䅁䅁䅍䅄䅁䅁䅯杴䅁䅁䅯杇䅙䅁䅅䅁䉁䅁䅁权扁杂䅁䍄䉁䅁䅁睁䅁䅁䅍䅄䅁䅁䅯䅺䅕䅁䅯杈䅙䅁䅅䅁䉁䅁䅁权䝃睂䅁䍄䉁䅁䅁睁䅁䅁䅍䅄䅁䅁䅯杹䅁䅁䅯杈䅙䅁䅅䅁䉁䅁䅁权祁杂䅁䍄䉁䅁䅁䅂䅁䅁䅍䅄䅁䅁䅯睏䅕䅁䅯睈䅙䅁䅯䅉䅙䅁䅅䅁䉁䅁䅁权䵂杂䅁䍄䉁䅁䅁睁䅁䅁䅍䅄䅁䅁䅯睐䅁䅁䅯硺䅉䅁䅅䅁䉁䅁䅁权允䅂䅁䍄䉁䅁䅁兂䅁䅁䅍䅄䅁䅁䅯杙䅕䅁䅯朶䅯䅁䅯朵䅯䅁䅯眶䅯䅁䅅䅁䉁䅁䅁睂䅁䅁䅁䑁浢䅑杷允䅁䅁䅕䅁䑁䅁䅷䅁䭁䱁䙙䅁䭁䵁单䅁䭁䅁䅑潁䭁䵁卫䅁䉁䅁䅁允䅁䅁䅕煕坣捄癖商䵁䅉䅅䅁䑁䅁䅁睁䵁䅁䅁权呄兂䅁权敁杂䅁允䅁䅁䅅䅁䭁䡁䝣䅁䵁䅉䅅䅁䑁䅁䅁睁䵁䅁䅁权䵃杄䅁权歁杂䅁允䅁䅁䅅䅁䭁䉁䕁䅁䵁䅉䅅䅁䙁䅁䅁睁䵁䅁䅁权扁允䅁权䙄杅䅁权䕁䅁䅋权䥄杅䅁允䅁䅁䅅䅁䙁乁捡䝸䨯桍䅆䍄䉁䅁䅁兂䅁䅁䅍䅄䅁䅁䅯杚䅕䅁䅯朶䅯䅁䅯朵䅯䅁䅯眶䅯䅁䅅䅁䉁䅁䅁睂䅁䅁䅁䑯浺䅑杷允䅁䅁䅕䅁䑁䅁䅷䅁䭁䥁䙉䅁䭁佁䭫䅁䭁佁䭙䅁䭁佁䭣䅁䉁䅁䅁允䅁䅁䅯杳䅳䅁杷允䅁䅁䅍䅁䑁䅁䅷䅁䭁䥁䵍䅁䭁䍁䝑䅁䉁䅁䅁允䅁䅁䅯䅅䅑䅁杷允䅁䅁䅕䅁䑁䅁䅷䅁䭁䡁䉳䅁䭁佁䭷䅁䭁佁䭙䅁䭁佁䭣䅁䉁䅁䅁允䅁䅁䅣䅁䅁䵁䭄唵䵁䅉䅅䅁䙁䅁䅁睁䵁䅁䅁权剂允䅁权䙄杅䅁权䕁䅁䅋权䩄杅䅁允䅁䅁䅅䅁䙁䕁獴摢硙䅗䅴䍄䉁䅁䅁兂䅁䅁䅍䅄䅁䅁䅯杁䅷䅁䅯硹䅉䅁䅯䅂䍁䅧䅯䉹䅉䅁䅅䅁䉁䅁䅁兂慃婭婭啭呬䅑杷允䅁䅁䅍䅁䑁䅁䅷䅁䭁䭁䅯䅁䭁䵁匸䅁䉁䅁䅁允䅁䅁䅯䅅䅑䅁杷允䅁䅁䅕䅁䑁䅁䅷䅁䭁䭁䉁䅁䭁佁䭯䅁䭁佁䭙䅁䭁佁䭳䅁䉁䅁䅁允䅁䅁䅣䅁䅁䵁偂欵䵁䅉䅅䅁䙁䅁䅁睁䵁䅁䅁权㕃允䅁权獄权䅁权浄权䅁权湄权䅁允䅁䅁䅅䅁䭁䉁䕁䅁䵁䅉䅅䅁䙁䅁䅁睁䵁䅁䅁权㑃兂䅁权䱄杅䅁权䕁䅁䅋权䩄杅䅁允䅁䅁䅅䅁䙁䍁捬㡪ㅌ䙹䅎䍄䉁䅁䅁睁䅁䅁䅍䅄䅁䅁䅯䅁䅕䅁䅯䅊䅙䅁䅅䅁䉁䅁䅁权允䅂䅁䍄䉁䅁䅁兂䅁䅁䅍䅄䅁䅁䅯全䅁䅁䅯䄶䅯䅁䅯朵䅯䅁䅯眵䅯䅁䅅䅁䉁䅁䅁权䝁睃䅁䍄䉁䅁䅁兂䅁䅁䅍䅄䅁䅁䅯八䅑䅁䅯儷䅯䅁䅯朵䅯䅁䅯眵䅯䅁䅅䅁䉁䅁䅁权允䅂䅁䍄䉁䅁䅁睁䅁䅁䅍䅄䅁䅁䅯杳䅅䅁䅯䅈䅙䅁䅅䅁䉁䅁䅁权牁杂䅁䍄䉁䅁䅁兂䅁䅁䅍䅄䅁䅁䅯䄶䅅䅁䅯剸䅉䅁䅯䅂䍁䅧䅯䉹䅉䅁䅅䅁䉁䅁䅁兂慂㘯扆呙⭲睐杷允䅁䅁䅕䅁䑁䅁䅷䅁䭁䵁䱣䅁䭁佁䭷䅁䭁佁䭙䅁䭁佁䭣䅁䉁䅁䅁允䅁䅁䅯䅅䅑䅁杷允䅁䅁䅕䅁䑁䅁䅷䅁䭁䭁临䅁䭁佁䭫䅁䭁佁䭙䅁䭁佁䭣䅁䉁䅁䅁允䅁䅁䅯䅅䅑䅁杷允䅁䅁䅕䅁䑁䅁䅷䅁䭁䅁免䅁䭁佁䭷䅁䭁佁䭙䅁䭁佁䭣䅁䉁䅁䅁允䅁䅁䅣䅁䅁䅁䅁欵䵁䅉䅅䅁䙁䅁䅁睁䵁䅁䅁权煂允䅁权䱄杅䅁权䕁䅁䅋权䥄杅䅁允䅁䅁䅅䅁䙁䵁䴳䵺䵺䘷䅬䍄䉁䅁䅁兂䅁䅁䅍䅄䅁䅁䅯朵䅅䅁䅯朶䅯䅁䅯朵䅯䅁䅯眶䅯䅁䅅䅁䉁䅁䅁睂䅁䅁䅁䕷浌䅑杷允䅁䅁䅕䅁䑁䅁䅷䅁䭁䥁充䅁䭁佁䭫䅁䭁佁䭙䅁䭁佁䭣䅁䉁䅁䅁允䅁䅁䅯䅅䅑䅁杷允䅁䅁䅕䅁䑁䅁䅷䅁䭁䍁䱕䅁䭁佁䭧䅁䭁佁䭙䅁䭁佁䭣䅁䉁䅁䅁允䅁䅁䅯李䅳䅁杷允䅁䅁䅕䅁䑁䅁䅷䅁䭁佁佫䅁䭁䵁单䅁䭁䅁䅑潁䭁䵁卫䅁䉁䅁䅁允䅁䅁䅕䐱灓⽍㍷商䵁䅉䅅䅁䙁䅁䅁睁䵁䅁䅁权㡃兂䅁权䱄杅䅁权䕁䅁䅋权䩄杅䅁允䅁䅁䅅䅁䙁䉁畓⭒㙆䙊䄱䍄䉁䅁䅁兂䅁䅁䅍䅄䅁䅁䅯杢䅷䅁䅯朶䅯䅁䅯朵䅯䅁䅯眶䅯䅁䅅䅁䉁䅁䅁权允䅂䅁䍄䉁䅁䅁睁䅁䅁䅍䅄䅁䅁䅯睨䅕䅁䅯䅇䅙䅁䅅䅁䉁䅁䅁权婁杂䅁䍄䉁䅁䅁兂䅁䅁䅍䅄䅁䅁䅯党䅅䅁䅯剸䅉䅁䅯䅂䍁䅧䅯䉹䅉䅁䅅䅁䉁䅁䅁兂㡃奲㡰十䤸䅑杷允䅁䅁䅕䅁䑁䅁䅷䅁䭁䡁䱉䅁䭁䵁单䅁䭁䅁䅑潁䭁䵁卧䅁䉁䅁䅁允䅁䅁䅕浰潥䩺㐰ぃ䵁䅉䅅䅁䑁䅁䅁睁䵁䅁䅁权敃䅂䅁权敁杂䅁允䅁䅁䅅䅁䭁䩁䜰䅁䵁䅉䅅䅁䙁䅁䅁睁䵁䅁䅁权乁杄䅁权汄权䅁权浄权䅁权湄权䅁允䅁䅁䅅䅁䭁䉁䱷䅁䵁䅉䅅䅁䙁䅁䅁睁䵁䅁䅁权扄䅁䅁权䱄杅䅁权䕁䅁䅋权䩄杅䅁允䅁䅁䅅䅁䙁佁剸䉵䘶ㅃ䅬䍄䉁䅁䅁兂䅁䅁䅍䅄䅁䅁䅯睱䅳䅁䅯硹䅉䅁䅯䅂䍁䅧䅯䉹䅉䅁䅅䅁䉁䅁䅁兂䭁㘱睎啐婰䅑杷允䅁䅁䅕䅁䑁䅁䅷䅁䭁䍁䉧䅁䭁佁䬰䅁䭁佁䭙䅁䭁佁䭣䅁䉁䅁䅁允䅁䅁䅣䅁䅁䅁㝄唵䵁䅉䅅䅁䙁䅁䅁睁䵁䅁䅁权䡄䅄䅁权汄权䅁权浄权䅁权湄权䅁允䅁䅁䅅䅁䭁䉁䕁䅁䵁䅉䅅䅁䑁䅁䅁睁䵁䅁䅁权汁䅁䅁权流杂䅁允䅁䅁䅅䅁佁䅁䅷䅁㑁䑁䅕杌硁䑁䅧䅁䵁䅉䅅䅁䑁䅁䅁睁䵁䅁䅁权啁䅄䅁权慁杂䅁允䅁䅁䅅䅁䭁䵁䝉䅁䵁䅉䅅䅁䙁䅁䅁睁䵁䅁䅁权灃䅂䅁权潄权䅁权浄权䅁权湄权䅁允䅁䅁䅅䅁䭁䅁䱙䅁䵁䅉䅅䅁䑁䅁䅁睁䵁䅁䅁权㍄䅄䅁权偄杅䅁允䅁䅁䅅䅁䭁䉁䕁䅁䵁䅉䅅䅁䕁䅁䅁睁䵁䅁䅁权䕄䅂䅁权晁杂䅁权杁杂䅁允䅁䅁䅅䅁䭁䑁䝳䅁䵁䅉䅅䅁䙁䅁䅁睁䵁䅁䅁权穄䅁䅁权獄权䅁权浄权䅁权湄权䅁允䅁䅁䅅䅁䡁䅁䅁䅁䅂男䅖䍄䉁䅁䅁兂䅁䅁䅍䅄䅁䅁䅯杕䅅䅁䅯硹䅉䅁䅯䅂䍁䅧䅯剹䅉䅁䅅䅁䉁䅁䅁兂畃⭒㙆䉆戵䅑杷允䅁䅁䅍䅁䑁䅁䅷䅁䭁䝁䵷䅁䭁䉁䝷䅁䉁䅁䅁允䅁䅁䅯眹䅙䅁杷允䅁䅁䅍䅁䑁䅁䅷䅁䭁䱁䉫䅁䭁䵁匸䅁䉁䅁䅁允䅁䅁䅣䅁䅁䅁㉁唵䵁䅉䅅䅁䙁䅁䅁睁䵁䅁䅁权䝂兄䅁权䱄杅䅁权䕁䅁䅋权䩄杅䅁允䅁䅁䅅䅁䙁䭁䠵場啯汦䅴䍄䉁䅁䅁睁䅁䅁䅍䅄䅁䅁䅯䄸䅑䅁䅯杇䅙䅁䅅䅁䉁䅁䅁权䍄杂䅁䍄䉁䅁䅁兂䅁䅁䅍䅄䅁䅁䅯其䅑䅁䅯儵䅯䅁䅯朵䅯䅁䅯眵䅯䅁䅅䅁䉁䅁䅁权奁睃䅁䍄䉁䅁䅁兂䅁䅁䅍䅄䅁䅁䅯䅃䅙䅁䅯儷䅯䅁䅯朵䅯䅁䅯眵䅯䅁䅅䅁䉁䅁䅁睂䅁䅁䅁䉑洯䅑杷允䅁䅁䅕䅁䑁䅁䅷䅁䭁䩁䵉䅁䭁佁䭫䅁䭁佁䭙䅁䭁佁䭣䅁䉁䅁䅁允䅁䅁䅯䄰䅳䅁杷允䅁䅁䅍䅁䑁䅁䅷䅁䭁䉁位䅁䭁䵁匸䅁䉁䅁䅁允䅁䅁䅯䅅䅑䅁杷允䅁䅁䅕䅁䑁䅁䅷䅁䭁䙁䙯䅁䭁䵁即䅁䭁䅁䅑潁䭁䵁卧䅁䉁䅁䅁允䅁䅁䅕浚浚浚余䕙䵁䅉䅅䅁䑁䅁䅁睁䵁䅁䅁权奂允䅁权偄杅䅁允䅁䅁䅅䅁䭁䉁䕁䅁䵁䅉䅅䅁䙁䅁䅁睁䵁䅁䅁权䱁兂䅁权灄权䅁权浄权䅁权湄权䅁允䅁䅁䅅䅁䭁佁兣䅁䵁䅉䅅䅁䑁䅁䅁睁䵁䅁䅁权偄允䅁权偄杅䅁允䅁䅁䅅䅁䡁䅁䅁䅁䅁㥕䅰䍄䉁䅁䅁睁䅁䅁䅍䅄䅁䅁䅯䅍䅳䅁䅯杈䅙䅁䅅䅁䉁䅁䅁权㙂睂䅁䍄䉁䅁䅁睁䅁䅁䅍䅄䅁䅁䅯眵䅅䅁䅯杇䅙䅁䅅䅁䉁䅁䅁权敂杂䅁䍄䉁䅁䅁睁䅁䅁䅍䅄䅁䅁䅯朸䅑䅁䅯硺䅉䅁䅅䅁䉁䅁䅁睂䅁䅁䅁䑁攳䅑杷允䅁䅁䅍䅁䑁䅁䅷䅁䭁䉁佅䅁䭁乁卯䅁䉁䅁䅁允䅁䅁䅯剎䅣䅁杷允䅁䅁䅕䅁䑁䅁䅷䅁䭁佁䉙䅁䭁䵁即䅁䭁䅁䅑潁䭁䵁卫䅁䉁䅁䅁允䅁䅁䅕体㙆䭆渵啗䵁䅉䅅䅁䑁䅁䅁睁䵁䅁䅁权偂兄䅁权偄杅䅁允䅁䅁䅅䅁䭁䉁䕁䅁䵁䅉䅅䅁䙁䅁䅁睁䵁䅁䅁权硁䅁䅁权灄权䅁权浄权䅁权湄权䅁允䅁䅁䅅䅁䭁䡁䵙䅁䵁䅉䅅䅁䙁䅁䅁睁䵁䅁䅁权畄睄䅁权灄权䅁权浄权䅁权湄权䅁允䅁䅁䅅䅁䭁䉁䕁䅁䵁䅉䅅䅁䑁䅁䅁睁䵁䅁䅁权䍃䅁䅁权歁杂䅁允䅁䅁䅅䅁䭁䍁䩫䅁䵁䅉䅅䅁䑁䅁䅁睁䵁䅁䅁权畃兄䅁权歁杂䅁允䅁䅁䅅䅁䭁䩁偅䅁䵁䅉䅅䅁䙁䅁䅁睁䵁䅁䅁权橄兂䅁权汄权䅁权浄权䅁权湄权䅁允䅁䅁䅅䅁䭁䑁䱙䅁䵁䅉䅅䅁䑁䅁䅁睁䵁䅁䅁权䉄䅁䅁权偄杅䅁允䅁䅁䅅䅁䭁䉁䕁䅁䵁䅉䅅䅁䑁䅁䅁睁䵁䅁䅁权剂䅄䅁权偄杅䅁允䅁䅁䅅䅁䭁䉁䕁䅁䵁䅉䅅䅁䙁䅁䅁睁䵁䅁䅁权䙃兂䅁权䙄杅䅁权䕁䅁䅋权䩄杅䅁允䅁䅁䅅䅁䙁䡁牣䩫捫桕䅸䍄䉁䅁䅁睁䅁䅁䅍䅄䅁䅁䅯儶䅑䅁䅯䅇䅙䅁䅅䅁䉁䅁䅁权䩂睂䅁䍄䉁䅁䅁兂䅁䅁䅍䅄䅁䅁䅯杵䅁䅁䅯䄷䅯䅁䅯朵䅯䅁䅯眵䅯䅁䅅䅁䉁䅁䅁睂䅁䅁䅁䉑浮䅑杷允䅁䅁䅕䅁䑁䅁䅷䅁䭁乁䅣䅁䭁䵁单䅁䭁䅁䅑潁䭁䵁卧䅁䉁䅁䅁允䅁䅁䅕乗扷㔵祧歁䵁䅉䅅䅁䙁䅁䅁睁䵁䅁䅁权䩁杂䅁权潄权䅁权浄权䅁权湄权䅁允䅁䅁䅅䅁䭁䉁䕁䅁䵁䅉䅅䅁䑁䅁䅁睁䵁䅁䅁权䑁兂䅁权捁杂䅁允䅁䅁䅅䅁䭁䕁䝣䅁䵁䅉䅅䅁䑁䅁䅁睁䵁䅁䅁权䑃兄䅁权敁杂䅁允䅁䅁䅅䅁䭁䉁䥉䅁䵁䅉䅅䅁䑁䅁䅁睁䵁䅁䅁权塁兄䅁权流杂䅁允䅁䅁䅅䅁佁䅁䅷䅁㉁䑁䅑杌㕁䑁䅑䅁䵁䅉䅅䅁䙁䅁䅁睁䵁䅁䅁权䙂兂䅁权汄权䅁权浄权䅁权湄权䅁允䅁䅁䅅䅁䭁偁䭫䅁䵁䅉䅅䅁䙁䅁䅁睁䵁䅁䅁权穄䅁䅁权瑄权䅁权浄权䅁权湄权䅁允䅁䅁䅅䅁䡁䅁䅁䅁䅂男䅖䍄䉁䅁䅁兂䅁䅁䅍䅄䅁䅁䅯䅲䄴䅁䅯朶䅯䅁䅯朵䅯䅁䅯眶䅯䅁䅅䅁䉁䅁䅁权允䅂䅁䍄䉁䅁䅁睁䅁䅁䅍䅄䅁䅁䅯免䅁䅁䅯杈䅙䅁䅅䅁䉁䅁䅁权癃杂䅁䍄䉁䅁䅁兂䅁䅁䅍䅄䅁䅁䅯兰䅕䅁䅯儵䅯䅁䅯朵䅯䅁䅯眵䅯䅁䅅䅁䉁䅁䅁权允䅂䅁䍄䉁䅁䅁兂䅁䅁䅍䅄䅁䅁䅯兒䅷䅁䅯䄶䅯䅁䅯朵䅯䅁䅯眵䅯䅁䅅䅁䉁䅁䅁权䝁睃䅁䍄䉁䅁䅁睁䅁䅁䅍䅄䅁䅁䅯杸䅑䅁䅯杇䅙䅁䅅䅁䉁䅁䅁权㝂杂䅁䍄䉁䅁䅁睁䅁䅁䅍䅄䅁䅁䅯兹䅑䅁䅯杊䅙䅁䅅䅁䉁䅁䅁杄䵁䅁䅁兏穁䍁䄴䅎ぁ䅁䅁䍄䉁䅁䅁䅂䅁䅁䅍䅄䅁䅁䅯兺䅁䅁䅯睈䅙䅁䅯䅉䅙䅁䅅䅁䉁䅁䅁权䅃元䅁䍄䉁䅁䅁睁䅁䅁䅍䅄䅁䅁䅯杺䅷䅁䅯硺䅉䅁䅅䅁䉁䅁䅁权允䅂䅁䍄䉁䅁䅁兂䅁䅁䅍䅄䅁䅁䅯兒䅁䅁䅯硹䅉䅁䅯䅂䍁䅧䅯䉹䅉䅁䅅䅁䉁䅁䅁兂獄払敧捨扴䅑杷允䅁䅁䅕䅁䑁䅁䅷䅁䭁䵁䉣䅁䭁䵁单䅁䭁䅁䅑潁䭁䵁卫䅁䉁䅁䅁允䅁䅁䅕ㅐ椲湦偊䕇䵁䅉䅅䅁䙁䅁䅁睁䵁䅁䅁权㥃睃䅁权䙄杅䅁权䕁䅁䅋权䥄杅䅁允䅁䅁䅅䅁䙁䅁び搳氰具䅴䍄䉁䅁䅁兂䅁䅁䅍䅄䅁䅁䅯杌䄰䅁䅯儶䅯䅁䅯朵䅯䅁䅯眵䅯䅁䅅䅁䉁䅁䅁权允䅂䅁䍄䉁䅁䅁睁䅁䅁䅍䅄䅁䅁䅯睂䅷䅁䅯䅇䅙䅁䅅䅁䉁䅁䅁权䕂杂䅁䍄䉁䅁䅁兂䅁䅁䅍䅄䅁䅁䅯充䅅䅁䅯硹䅉䅁䅯䅂䍁䅧䅯䉹䅉䅁䅅䅁䉁䅁䅁兂䙃ㄶ㑇煈呖䅑杷允䅁䅁䅕䅁䑁䅁䅷䅁䭁乁䕣䅁䭁佁䭷䅁䭁佁䭙䅁䭁佁䭣䅁䉁䅁䅁允䅁䅁䅯䅅䅑䅁杷允䅁䅁䅕䅁䑁䅁䅷䅁䭁乁䱳䅁䭁䵁即䅁䭁䅁䅑潁䭁䵁卫䅁䉁䅁䅁允䅁䅁䅕椹捨㡪ㅊ歗䵁䅉䅅䅁䑁䅁䅁睁䵁䅁䅁权療䅄䅁权捁杂䅁允䅁䅁䅅䅁䭁䙁䝯䅁䵁䅉䅅䅁䙁䅁䅁睁䵁䅁䅁权䙄允䅁权䙄杅䅁权䕁䅁䅋权䥄杅䅁允䅁䅁䅅䅁䙁䡁⭍⬱橣䉴䅒䍄䉁䅁䅁睁䅁䅁䅍䅄䅁䅁䅯睏䄴䅁䅯杈䅙䅁䅅䅁䉁䅁䅁权ぁ杂䅁䍄䉁䅁䅁兂䅁䅁䅍䅄䅁䅁䅯睐䅅䅁䅯朶䅯䅁䅯朵䅯䅁䅯眶䅯䅁䅅䅁䉁䅁䅁睂䅁䅁䅁䍧浘䅑杷允䅁䅁䅕䅁䑁䅁䅷䅁䭁䡁䘴䅁䭁佁䭧䅁䭁佁䭙䅁䭁佁䭣䅁䉁䅁䅁允䅁䅁䅯杂䅳䅁杷允䅁䅁䅕䅁䑁䅁䅷䅁䭁䵁䅧䅁䭁佁䭧䅁䭁佁䭙䅁䭁佁䭣䅁䉁䅁䅁允䅁䅁䅯杢䅳䅁杷允䅁䅁䅕䅁䑁䅁䅷䅁䭁佁䕑䅁䭁佁䭧䅁䭁佁䭙䅁䭁佁䭣䅁䉁䅁䅁允䅁䅁䅯杂䅳䅁杷允䅁䅁䅕䅁䑁䅁䅷䅁䭁䅁䙧䅁䭁䵁单䅁䭁䅁䅑潁䭁䵁卧䅁䉁䅁䅁允䅁䅁䅕慲䱂癥婉歅䵁䅉䅅䅁䑁䅁䅁睁䵁䅁䅁权坄䅁䅁权慄杅䅁允䅁䅁䅅䅁䭁偁塙䅁䵁䅉䅅䅁䙁䅁䅁睁䵁䅁䅁权佄䅁䅁权潄权䅁权浄权䅁权湄权䅁允䅁䅁䅅䅁䭁䅁䱙䅁䵁䅉䅅䅁䙁䅁䅁睁䵁䅁䅁权穄允䅁权䱄杅䅁权䕁䅁䅋权䥄杅䅁允䅁䅁䅅䅁䙁䅁䅁䅁䅁䙧䅨䍄䉁䅁䅁兂䅁䅁䅍䅄䅁䅁䅯䅇䅷䅁䅯朶䅯䅁䅯朵䅯䅁䅯眶䅯䅁䅅䅁䉁䅁䅁权允䅂䅁䍄䉁䅁䅁睁䅁䅁䅍䅄䅁䅁䅯杄䅕䅁䅯杇䅙䅁䅅䅁䉁䅁䅁权㥁杂䅁䍄䉁䅁䅁兂䅁䅁䅍䅄䅁䅁䅯䅃䅁䅁䅯硹䅉䅁䅯䅂䍁䅧䅯剹䅉䅁䅅䅁䉁䅁䅁兂慃婭婭呭呬䅑杷允䅁䅁䅕䅁䑁䅁䅷䅁䭁偁䕧䅁䭁佁䭫䅁䭁佁䭙䅁䭁佁䭣䅁䉁䅁䅁允䅁䅁䅯䄶䄸䅁杷允䅁䅁䅑䅁䑁䅁䅷䅁䭁䉁佳䅁䭁䉁䜸䅁䭁䍁䝁䅁䉁䅁䅁允䅁䅁䅯杵䅙䅁杷允䅁䅁䅕䅁䑁䅁䅷䅁䭁偁䉳䅁䭁䵁即䅁䭁䅁䅑潁䭁䵁卧䅁䉁䅁䅁允䅁䅁䅕歲桦桥䝓䕙䵁䅉䅅䅁䑁䅁䅁睁䵁䅁䅁权䝂允䅁权歁杂䅁允䅁䅁䅅䅁䭁䑁䡍䅁䵁䅉䅅䅁䙁䅁䅁睁䵁䅁䅁权㙄䅄䅁权煄权䅁权浄权䅁权牄权䅁允䅁䅁䅅䅁䭁䉁䕁䅁䵁䅉䅅䅁䑁䅁䅁睁䵁䅁䅁权灃䅂䅁权慁杂䅁允䅁䅁䅅䅁䭁䱁䝙䅁䵁䅉䅅䅁䙁䅁䅁睁䵁䅁䅁权奂允䅁权瑄权䅁权浄权䅁权湄权䅁允䅁䅁䅅䅁䡁䅁䅁䅁䅄敭䅖䍄䉁䅁䅁兂䅁䅁䅍䅄䅁䅁䅯杄䅕䅁䅯硹䅉䅁䅯䅂䍁䅧䅯䉹䅉䅁䅅䅁䉁䅁䅁兂畃⭒㙆䑆儵䅑杷允䅁䅁䅕䅁䑁䅁䅷䅁䭁䑁䰸䅁䭁佁䭧䅁䭁佁䭙䅁䭁佁䭣䅁䉁䅁䅁允䅁䅁䅯䅅䅑䅁杷允䅁䅁䅍䅁䑁䅁䅷䅁䭁䩁䉣䅁䭁䵁匸䅁䉁䅁䅁允䅁䅁䅣䅁䅁䵁塁欴䵁䅉䅅䅁䑁䅁䅁睁䵁䅁䅁权ぁ杄䅁权奁杂䅁允䅁䅁䅅䅁䭁䕁䝁䅁䵁䅉䅅䅁䑁䅁䅁睁䵁䅁䅁权煄䅁䅁权偄杅䅁允䅁䅁䅅䅁䡁䅁䅁䅁䅄攱䅊䍄䉁䅁䅁睁䅁䅁䅍䅄䅁䅁䅯兑䅳䅁䅯䅇䅙䅁䅅䅁䉁䅁䅁权䕂杂䅁䍄䉁䅁䅁兂䅁䅁䅍䅄䅁䅁䅯睧䅕䅁䅯䄷䅯䅁䅯朵䅯䅁䅯眵䅯䅁䅅䅁䉁䅁䅁权允䅂䅁䍄䉁䅁䅁兂䅁䅁䅍䅄䅁䅁䅯允䅙䅁䅯儵䅯䅁䅯朵䅯䅁䅯眵䅯䅁䅅䅁䉁䅁䅁权乁睃䅁䍄䉁䅁䅁睁䅁䅁䅍䅄䅁䅁䅯朲䅑䅁䅯杇䅙䅁䅅䅁䉁䅁䅁权⭁杂䅁䍄䉁䅁䅁兂䅁䅁䅍䅄䅁䅁䅯䄶䅁䅁䅯硹䅉䅁䅯䅂䍁䅧䅯䉹䅉䅁䅅䅁䉁䅁䅁兂䅁䅁䅁乁時䅑杷允䅁䅁䅍䅁䑁䅁䅷䅁䭁偁䕳䅁䭁䉁䜴䅁䉁䅁䅁允䅁䅁䅯䅫䅙䅁杷允䅁䅁䅍䅁䑁䅁䅷䅁䭁乁䙣䅁䭁䉁䜴䅁䉁䅁䅁允䅁䅁䅯杤䅙䅁杷允䅁䅁䅕䅁䑁䅁䅷䅁䭁䉁䅳䅁䭁䵁单䅁䭁䅁䅑潁䭁䵁卫䅁䉁䅁䅁允䅁䅁䅕橁坁㡤削商䵁䅉䅅䅁䙁䅁䅁睁䵁䅁䅁权扁䅄䅁权瑄权䅁权浄权䅁权湄权䅁允䅁䅁䅅䅁䭁䉁䕁䅁䵁䅉䅅䅁䙁䅁䅁睁䵁䅁䅁权敃睄䅁权䱄杅䅁权䕁䅁䅋权䩄杅䅁允䅁䅁䅅䅁䙁䡁㥅瑃橥䙁䅚䍄䉁䅁䅁睁䅁䅁䅍䅄䅁䅁䅯睙䅷䅁䅯硺䅉䅁䅅䅁䉁䅁䅁权允䅂䅁䍄䉁䅁䅁兂䅁䅁䅍䅄䅁䅁䅯睯䅑䅁䅯䄶䅯䅁䅯朵䅯䅁䅯眵䅯䅁䅅䅁䉁䅁䅁权䝁睃䅁䍄䉁䅁䅁睁䅁䅁䅍䅄䅁䅁䅯䄳䅳䅁䅯硺䅉䅁䅅䅁䉁䅁䅁权允䅂䅁䍄䉁䅁䅁䅂䅁䅁䅍䅄䅁䅁䅯克䅁䅁䅯睈䅙䅁䅯䅉䅙䅁䅅䅁䉁䅁䅁权偄权䅁䍄䉁䅁䅁兂䅁䅁䅍䅄䅁䅁䅯其䅳䅁䅯硹䅉䅁䅯䅂䍁䅧䅯剹䅉䅁䅅䅁䉁䅁䅁兂桄桥畓㡒敆䅑杷允䅁䅁䅕䅁䑁䅁䅷䅁䭁䉁䴸䅁䭁佁䭷䅁䭁佁䭙䅁䭁佁䭣䅁䉁䅁䅁允䅁䅁䅯䅅䅑䅁杷允䅁䅁䅕䅁䑁䅁䅷䅁䭁䅁䄸䅁䭁䵁即䅁䭁䅁䅑潁䭁䵁卫䅁䉁䅁䅁允䅁䅁䅕敨剴䉵䘴し䵁䅉䅅䅁䙁䅁䅁睁䵁䅁䅁权煄睃䅁权灄权䅁权浄权䅁权湄权䅁允䅁䅁䅅䅁䭁䉁䕁䅁䵁䅉䅅䅁䙁䅁䅁睁䵁䅁䅁权㕄䅂䅁权煄权䅁权浄权䅁权牄权䅁允䅁䅁䅅䅁䡁䅁䅁䅁杁畎䅚䍄䉁䅁䅁兂䅁䅁䅍䅄䅁䅁䅯朵䅕䅁䅯硹䅉䅁䅯䅂䍁䅧䅯䉹䅉䅁䅅䅁䉁䅁䅁兂㥁瑃橥䉣椱䅑杷允䅁䅁䅕䅁䑁䅁䅷䅁䭁偁䘸䅁䭁佁䭕䅁䭁佁䭙䅁䭁佁䭣䅁䉁䅁䅁允䅁䅁䅯䅏䅳䅁杷允䅁䅁䅕䅁䑁䅁䅷䅁䭁䩁䱳䅁䭁䵁单䅁䭁䅁䅑潁䭁䵁卧䅁䉁䅁䅁允䅁䅁䅕敵橄噰灆歂䵁䅉䅅䅁䙁䅁䅁睁䵁䅁䅁权䵃䅂䅁权䙄杅䅁权䕁䅁䅋权䩄杅䅁允䅁䅁䅅䅁䙁䡁汍楏偘眱䅴䍄䉁䅁䅁兂䅁䅁䅍䅄䅁䅁䅯入䅕䅁䅯剸䅉䅁䅯䅂䍁䅧䅯䉹䅉䅁䅅䅁䉁䅁䅁兂䙁渳唷丹啳䅑杷允䅁䅁䅍䅁䑁䅁䅷䅁䭁䭁䅅䅁䭁䉁䝧䅁䉁䅁䅁允䅁䅁䅯兏䅙䅁杷允䅁䅁䅕䅁䑁䅁䅷䅁䭁偁䉳䅁䭁佁䭕䅁䭁佁䭙䅁䭁佁䭣䅁䉁䅁䅁允䅁䅁䅯䅈䅳䅁杷允䅁䅁䅕䅁䑁䅁䅷䅁䭁䑁䱁䅁䭁䵁单䅁䭁䅁䅑潁䭁䵁卧䅁䉁䅁䅁允䅁䅁䅕䱙偭啌浱商䵁䅉䅅䅁䑁䅁䅁睁䵁䅁䅁权㙃允䅁权偄杅䅁允䅁䅁䅅䅁䭁䉁䕁䅁䵁䅉䅅䅁䙁䅁䅁睁䵁䅁䅁权㡄允䅁权灄权䅁权浄权䅁权湄权䅁允䅁䅁䅅䅁䭁䍁具䅁䵁䅉䅅䅁䙁䅁䅁睁䵁䅁䅁权㉄睃䅁权灄权䅁权浄权䅁权湄权䅁允䅁䅁䅅䅁䭁䉁䕁䅁䵁䅉䅅䅁䙁䅁䅁睁䵁䅁䅁权橂睄䅁权䱄杅䅁权䕁䅁䅋权䩄杅䅁允䅁䅁䅅䅁䙁䥁牘払敧坈䅆䍄䉁䅁䅁睁䅁䅁䅍䅄䅁䅁䅯睃䅕䅁䅯杇䅙䅁䅅䅁䉁䅁䅁权䱂杂䅁䍄䉁䅁䅁兂䅁䅁䅍䅄䅁䅁䅯䄸䅕䅁䅯硹䅉䅁䅯䅂䍁䅧䅯䉹䅉䅁䅅䅁䉁䅁䅁兂啁歲桦灥偒䅑杷允䅁䅁䅍䅁䑁䅁䅷䅁䭁䍁䅫䅁䭁䵁匸䅁䉁䅁䅁允䅁䅁䅯䅅䅑䅁杷允䅁䅁䅍䅁䑁䅁䅷䅁䭁偁䈴䅁䭁䉁䜴䅁䉁䅁䅁允䅁䅁䅯児䅣䅁杷允䅁䅁䅕䅁䑁䅁䅷䅁䭁䅁偣䅁䭁䵁即䅁䭁䅁䅑潁䭁䵁卫䅁䉁䅁䅁允䅁䅁䅕㡪ㅌ䙋癹ざ䵁䅉䅅䅁䑁䅁䅁睁䵁䅁䅁权䱃兂䅁权慁杂䅁允䅁䅁䅅䅁䭁䍁䝳䅁䵁䅉䅅䅁䙁䅁䅁睁䵁䅁䅁权㑁允䅁权䙄杅䅁权䕁䅁䅋权䩄杅䅁允䅁䅁䅅䅁䙁䍁䩶㍹圵䅓䄵䍄䉁䅁䅁兂䅁䅁䅍䅄䅁䅁䅯䅩䅷䅁䅯儵䅯䅁䅯朵䅯䅁䅯眵䅯䅁䅅䅁䉁䅁䅁权㕄权䅁䍄䉁䅁䅁睁䅁䅁䅍䅄䅁䅁䅯兓䅅䅁䅯䅈䅙䅁䅅䅁䉁䅁䅁权㝂杂䅁䍄䉁䅁䅁睁䅁䅁䅍䅄䅁䅁䅯睲䅕䅁䅯杊䅙䅁䅅䅁䉁䅁䅁杄佁䅁䅁免睁䑁䅁杌ㅁ䑁䅧䅁䵁䅉䅅䅁䑁䅁䅁睁䵁䅁䅁权ㅄ䅁䅁权偄杅䅁允䅁䅁䅅䅁䭁䉁䕁䅁䵁䅉䅅䅁䑁䅁䅁睁䵁䅁䅁权㙁睃䅁权歁杂䅁允䅁䅁䅅䅁䭁䉁䕁䅁䵁䅉䅅䅁䑁䅁䅁睁䵁䅁䅁权㑄睃䅁权歁杂䅁允䅁䅁䅅䅁䭁䕁剙䅁䵁䅉䅅䅁䙁䅁䅁睁䵁䅁䅁权穂䅁䅁权䱄杅䅁权䕁䅁䅋权䩄杅䅁允䅁䅁䅅䅁䙁䑁䬰㘱睎圹䅂䍄䉁䅁䅁兂䅁䅁䅍䅄䅁䅁䅯䅅䅑䅁䅯硹䅉䅁䅯䅂䍁䅧䅯䉹䅉䅁䅅䅁䉁䅁䅁权湂杁䅁䍄䉁䅁䅁兂䅁䅁䅍䅄䅁䅁䅯六䅕䅁䅯剸䅉䅁䅯䅂䍁䅧䅯剹䅉䅁䅅䅁䉁䅁䅁兂㉃䐹煹乨潧䅑杷允䅁䅁䅕䅁䑁䅁䅷䅁䭁䙁乕䅁䭁佁䭯䅁䭁佁䭙䅁䭁佁䭳䅁䉁䅁䅁允䅁䅁䅯䅅䅑䅁杷允䅁䅁䅕䅁䑁䅁䅷䅁䭁䑁䴸䅁䭁䵁即䅁䭁䅁䅑潁䭁䵁卧䅁䉁䅁䅁允䅁䅁䅕浚浚浚坚䕘䵁䅉䅅䅁䑁䅁䅁睁䵁䅁䅁权偄䅂䅁权捁杂䅁允䅁䅁䅅䅁䭁䑁䝉䅁䵁䅉䅅䅁䑁䅁䅁睁䵁䅁䅁权䉄䅁䅁权流杂䅁允䅁䅁䅅䅁佁䅁䅷䅁㍁䑁䅅杌硁䑁䅧䅁䵁䅉䅅䅁䑁䅁䅁睁䵁䅁䅁权啂兂䅁权歁杂䅁允䅁䅁䅅䅁䭁䭁䝫䅁䵁䅉䅅䅁䑁䅁䅁睁䵁䅁䅁权療睃䅁权偄杅䅁允䅁䅁䅅䅁䭁䉁䕁䅁䵁䅉䅅䅁䑁䅁䅁睁䵁䅁䅁权呃睃䅁权流杂䅁允䅁䅁䅅䅁佁䅁䅷䅁㍁䑁䅙杌ぁ䑁䅉䅁䵁䅉䅅䅁䑁䅁䅁睁䵁䅁䅁权癄睃䅁权慄杅䅁允䅁䅁䅅䅁䭁䕁坙䅁䵁䅉䅅䅁䙁䅁䅁睁䵁䅁䅁权穃䅁䅁权䱄杅䅁权䕁䅁䅋权䥄杅䅁允䅁䅁䅅䅁䙁佁剸䉵䘶ㄫ䅸䍄䉁䅁䅁睁䅁䅁䅍䅄䅁䅁䅯条䅷䅁䅯硺䅉䅁䅅䅁䉁䅁䅁权允䅂䅁䍄䉁䅁䅁兂䅁䅁䅍䅄䅁䅁䅯眲䄸䅁䅯朶䅯䅁䅯朵䅯䅁䅯眶䅯䅁䅅䅁䉁䅁䅁权允䅂䅁䍄䉁䅁䅁兂䅁䅁䅍䅄䅁䅁䅯朴䄸䅁䅯剸䅉䅁䅯䅂䍁䅧䅯䉹䅉䅁䅅䅁䉁䅁䅁兂奂䕐䡹捂㝪睐杷允䅁䅁䅍䅁䑁䅁䅷䅁䭁佁䵷䅁䭁乁卯䅁䉁䅁䅁允䅁䅁䅯硏䅕䅁杷允䅁䅁䅕䅁䑁䅁䅷䅁䭁䭁䕷䅁䭁䵁即䅁䭁䅁䅑潁䭁䵁卫䅁䉁䅁䅁允䅁䅁䅕場啯歲剥歖䵁䅉䅅䅁䑁䅁䅁睁䵁䅁䅁权㕁允䅁权慄杅䅁允䅁䅁䅅䅁䭁䙁奁䅁䵁䅉䅅䅁䑁䅁䅁睁䵁䅁䅁权䥄䅂䅁权奁杂䅁允䅁䅁䅅䅁䭁䡁䝷䅁䵁䅉䅅䅁䑁䅁䅁睁䵁䅁䅁权浄䅂䅁权奁杂䅁允䅁䅁䅅䅁䭁䑁䝫䅁䵁䅉䅅䅁䙁䅁䅁睁䵁䅁䅁权噂兂䅁权䙄杅䅁权䕁䅁䅋权䩄杅䅁允䅁䅁䅅䅁䙁䝁硊吶㥑桖䅨䍄䉁䅁䅁睁䅁䅁䅍䅄䅁䅁䅯兩䅕䅁䅯硺䅉䅁䅅䅁䉁䅁䅁睂䅁䅁䅁䙑氳䅑杷允䅁䅁䅕䅁䑁䅁䅷䅁䭁䅁䝙䅁䭁䵁即䅁䭁䅁䅑潁䭁䵁卧䅁䉁䅁䅁允䅁䅁䅕噋偹癷潕䕘䵁䅉䅅䅁䑁䅁䅁睁䵁䅁䅁权奄允䅁权捁杂䅁允䅁䅁䅅䅁䭁䍁䜴䅁䵁䅉䅅䅁䑁䅁䅁睁䵁䅁䅁权橄睃䅁权敁杂䅁允䅁䅁䅅䅁䭁䥁䜸䅁䵁䅉䅅䅁䑁䅁䅁睁䵁䅁䅁权敂䅄䅁权捁杂䅁允䅁䅁䅅䅁䭁䍁䝳䅁䵁䅉䅅䅁䙁䅁䅁睁䵁䅁䅁权㡄兂䅁权䙄杅䅁权䕁䅁䅋权䥄杅䅁允䅁䅁䅅䅁䙁偁㠳佳䉗䉒䄱䍄䉁䅁䅁兂䅁䅁䅍䅄䅁䅁䅯兺䅳䅁䅯硹䅉䅁䅯䅂䍁䅧䅯剹䅉䅁䅅䅁䉁䅁䅁兂偃癷潕佘愹䅑杷允䅁䅁䅍䅁䑁䅁䅷䅁䭁䙁䉫䅁䭁乁卯䅁䉁䅁䅁允䅁䅁䅯桧䅣䅁杷允䅁䅁䅍䅁䑁䅁䅷䅁䭁䕁䵍䅁䭁䉁䜴䅁䉁䅁䅁允䅁䅁䅯䅓䅙䅁杷允䅁䅁䅕䅁䑁䅁䅷䅁䭁䍁䱅䅁䭁佁䭧䅁䭁佁䭙䅁䭁佁䭣䅁䉁䅁䅁允䅁䅁䅯杂䅳䅁杷允䅁䅁䅕䅁䑁䅁䅷䅁䭁䱁䙧䅁䭁䵁单䅁䭁䅁䅑潁䭁䵁卧䅁䉁䅁䅁允䅁䅁䅕砱硏摫湫啂䵁䅉䅅䅁䙁䅁䅁睁䵁䅁䅁权ㅂ兂䅁权瑄权䅁权浄权䅁权湄权䅁允䅁䅁䅅䅁䡁䅁䅁䅁䅂畐䅚䍄䉁䅁䅁睁䅁䅁䅍䅄䅁䅁䅯睹䅕䅁䅯䅇䅙䅁䅅䅁䉁䅁䅁权䕂杂䅁䍄䉁䅁䅁睁䅁䅁䅍䅄䅁䅁䅯材䅅䅁䅯硺䅉䅁䅅䅁䉁䅁䅁权允䅂䅁䍄䉁䅁䅁睁䅁䅁䅍䅄䅁䅁䅯朱䅕䅁䅯杈䅙䅁䅅䅁䉁䅁䅁权䍄睂䅁䍄䉁䅁䅁兂䅁䅁䅍䅄䅁䅁䅯兇䅁䅁䅯朶䅯䅁䅯朵䅯䅁䅯眶䅯䅁䅅䅁䉁䅁䅁睂䅁䅁䅁䌴浲䅑杷允䅁䅁䅕䅁䑁䅁䅷䅁䭁乁䙷䅁䭁佁䬰䅁䭁佁䭙䅁䭁佁䭣䅁䉁䅁䅁允䅁䅁䅣䅁䅁佁橁欵䵁䅉䅅䅁䑁䅁䅁睁䵁䅁䅁权摂兂䅁权慁杂䅁允䅁䅁䅅䅁䭁䙁䡁䅁䵁䅉䅅䅁䑁䅁䅁睁䵁䅁䅁权䙄兄䅁权偄杅䅁允䅁䅁䅅䅁䭁䉁䕁䅁䵁䅉䅅䅁䙁䅁䅁睁䵁䅁䅁权偁䅁䅁权䱄杅䅁权䕁䅁䅋权䥄杅䅁允䅁䅁䅅䅁䙁佁剸䉵䘶ㅩ䄵䍄䉁䅁䅁兂䅁䅁䅍䅄䅁䅁䅯杓䅕䅁䅯儷䅯䅁䅯朵䅯䅁䅯眵䅯䅁䅅䅁䉁䅁䅁睂䅁䅁䅁佑歄䅑杷允䅁䅁䅍䅁䑁䅁䅷䅁䭁䥁䅣䅁䭁䉁䜴䅁䉁䅁䅁允䅁䅁䅯杘䅧䅁杷允䅁䅁䅍䅁䑁䅁䅷䅁䭁䡁䙙䅁䭁䉁䝯䅁䉁䅁䅁允䅁䅁䅯睘䅙䅁杷允䅁䅁䅕䅁䑁䅁䅷䅁䭁乁䅅䅁䭁䵁即䅁䭁䅁䅑潁䭁䵁卧䅁䉁䅁䅁允䅁䅁䅕呣䬰㘱兏啗䵁䅉䅅䅁䙁䅁䅁睁䵁䅁䅁权塃睃䅁权䱄杅䅁权䕁䅁䅋权䩄杅䅁允䅁䅁䅅䅁䙁䙁偹癷潕䙌䅰䍄䉁䅁䅁睁䅁䅁䅍䅄䅁䅁䅯睏䅳䅁䅯䅊䅙䅁䅅䅁䉁䅁䅁权䥁睂䅁䍄䉁䅁䅁兂䅁䅁䅍䅄䅁䅁䅯䄹䅁䅁䅯䄶䅯䅁䅯朵䅯䅁䅯眵䅯䅁䅅䅁䉁䅁䅁权䝁睃䅁䍄䉁䅁䅁兂䅁䅁䅍䅄䅁䅁䅯䅶䅅䅁䅯硹䅉䅁䅯䅂䍁䅧䅯䉹䅉䅁䅅䅁䉁䅁䅁兂䑄匹捨㥪半䅑杷允䅁䅁䅍䅁䑁䅁䅷䅁䭁䵁䅙䅁䭁䵁匸䅁䉁䅁䅁允䅁䅁䅯䅅䅑䅁杷允䅁䅁䅕䅁䑁䅁䅷䅁䭁偁䕕䅁䭁佁䬰䅁䭁佁䭙䅁䭁佁䭣䅁䉁䅁䅁允䅁䅁䅣䅁䅁䥁塁欵䵁䅉䅅䅁䙁䅁䅁睁䵁䅁䅁权敃允䅁权汄权䅁权浄权䅁权湄权䅁允䅁䅁䅅䅁䭁䑁䱙䅁䵁䅉䅅䅁䙁䅁䅁睁䵁䅁䅁权敄䅂䅁权䱄杅䅁权䕁䅁䅋权䥄杅䅁允䅁䅁䅅䅁䙁䭁䠵場啯汪䄵䍄䉁䅁䅁兂䅁䅁䅍䅄䅁䅁䅯杏䅳䅁䅯剸䅉䅁䅯䅂䍁䅧䅯剹䅉䅁䅅䅁䉁䅁䅁兂䙄ㅎ佧灨䍙䅑杷允䅁䅁䅕䅁䑁䅁䅷䅁䭁䉁䙣䅁䭁佁䭫䅁䭁佁䭙䅁䭁佁䭣䅁䉁䅁䅁允䅁䅁䅯桨䅁䅁杷允䅁䅁䅕䅁䑁䅁䅷䅁䭁䝁䙅䅁䭁䵁单䅁䭁䅁䅑潁䭁䵁卫䅁䉁䅁䅁允䅁䅁䅕吰橮灏癚䐹䴸䅉䅅䅁䙁䅁䅁睁䵁䅁䅁权䍃睃䅁权煄权䅁权浄权䅁权牄权䅁允䅁䅁䅅䅁䭁䉁䕁䅁䵁䅉䅅䅁䑁䅁䅁睁䵁䅁䅁权䥄兂䅁权捁杂䅁允䅁䅁䅅䅁䭁䥁䝳䅁䵁䅉䅅䅁䑁䅁䅁睁䵁䅁䅁权䭄睃䅁权奁杂䅁允䅁䅁䅅䅁䭁䑁䝫䅁䵁䅉䅅䅁䙁䅁䅁睁䵁䅁䅁权㥂䅁䅁权煄权䅁权浄权䅁权牄权䅁允䅁䅁䅅䅁䡁䅁䅁䅁䅁畏䅚䍄䉁䅁䅁兂䅁䅁䅍䅄䅁䅁䅯兹䅁䅁䅯剸䅉䅁䅯䅂䍁䅧䅯䉹䅉䅁䅅䅁䉁䅁䅁兂㉃橂則汆䕉䅑杷允䅁䅁䅑䅁䑁䅁䅷䅁䭁䩁䵣䅁䭁䉁䜸䅁䭁䍁䝁䅁䉁䅁䅁允䅁䅁䅯䅎䅣䅁杷允䅁䅁䅕䅁䑁䅁䅷䅁䭁偁䕷䅁䭁佁䭯䅁䭁佁䭙䅁䭁佁䭳䅁䉁䅁䅁允䅁䅁䅣䅁䅁䍁湁欵䵁䅉䅅䅁䑁䅁䅁睁䵁䅁䅁权歃䅂䅁权慁杂䅁允䅁䅁䅅䅁䭁䙁䝫䅁䵁䅉䅅䅁䕁䅁䅁睁䵁䅁䅁权㑄䅂䅁权晁杂䅁权杁杂䅁允䅁䅁䅅䅁䭁䝁䝑䅁䵁䅉䅅䅁䑁䅁䅁睁䵁䅁䅁权䙁允䅁权敁杂䅁允䅁䅁䅅䅁䭁䙁䝷䅁䵁䅉䅅䅁䙁䅁䅁睁䵁䅁䅁权啄䅂䅁权瑄权䅁权浄权䅁权湄权䅁允䅁䅁䅅䅁䭁䉁䕁䅁䵁䅉䅅䅁䙁䅁䅁睁䵁䅁䅁权䩁䅄䅁权獄权䅁权浄权䅁权湄权䅁允䅁䅁䅅䅁䡁䅁䅁䅁杄申䅖䍄䉁䅁䅁睁䅁䅁䅍䅄䅁䅁䅯睬䅕䅁䅯杊䅙䅁䅅䅁䉁䅁䅁杄佁䅁䅁免睁䑁䅙杌㉁䑁䅫䅁䵁䅉䅅䅁䑁䅁䅁睁䵁䅁䅁权婃睃䅁权敁杂䅁允䅁䅁䅅䅁䭁䍁䡁䅁䵁䅉䅅䅁䙁䅁䅁睁䵁䅁䅁权䍁兂䅁权䱄杅䅁权䕁䅁䅋权䩄杅䅁允䅁䅁䅅䅁䙁䵁ㅐ䙋偹汍䅤䍄䉁䅁䅁睁䅁䅁䅍䅄䅁䅁䅯杮䅕䅁䅯硺䅉䅁䅅䅁䉁䅁䅁睂䅁䅁䅁䉷欯䅑杷允䅁䅁䅍䅁䑁䅁䅷䅁䭁䍁䱅䅁䭁䉁䜴䅁䉁䅁䅁允䅁䅁䅯朵䅧䅁杷允䅁䅁䅕䅁䑁䅁䅷䅁䭁䭁䉫䅁䭁䵁单䅁䭁䅁䅑潁䭁䵁卫䅁䉁䅁䅁允䅁䅁䅕⭉㕺敚獭あ䵁䅉䅅䅁䙁䅁䅁睁䵁䅁䅁权䅁杂䅁权䙄杅䅁权䕁䅁䅋权䩄杅䅁允䅁䅁䅅䅁䙁佁啯危栳䍮䅆䍄䉁䅁䅁兂䅁䅁䅍䅄䅁䅁䅯充䅙䅁䅯儶䅯䅁䅯朵䅯䅁䅯眵䅯䅁䅅䅁䉁䅁䅁权㍂䅄䅁䍄䉁䅁䅁睁䅁䅁䅍䅄䅁䅁䅯朱䅑䅁䅯杊䅙䅁䅅䅁䉁䅁䅁杄䵁䅁䅁兏㑁䍁䄴李穁䅁䅁䍄䉁䅁䅁兂䅁䅁䅍䅄䅁䅁䅯杏䅅䅁䅯剸䅉䅁䅯䅂䍁䅧䅯䉹䅉䅁䅅䅁䉁䅁䅁兂獄䑵䕣摯乷䅑杷允䅁䅁䅍䅁䑁䅁䅷䅁䭁䭁䅫䅁䭁乁卯䅁䉁䅁䅁允䅁䅁䅯栲䅙䅁杷允䅁䅁䅍䅁䑁䅁䅷䅁䭁䭁䉁䅁䭁䉁䝯䅁䉁䅁䅁允䅁䅁䅯睇䅙䅁杷允䅁䅁䅕䅁䑁䅁䅷䅁䭁䙁䅅䅁䭁䵁即䅁䭁䅁䅑潁䭁䵁卫䅁䉁䅁䅁允䅁䅁䅕硥畓⭒䭅し䵁䅉䅅䅁䙁䅁䅁睁䵁䅁䅁权い兄䅁权灄权䅁权浄权䅁权湄权䅁允䅁䅁䅅䅁䭁䑁卙䅁䵁䅉䅅䅁䙁䅁䅁睁䵁䅁䅁权汁允䅁权䱄杅䅁权䕁䅁䅋权䥄杅䅁允䅁䅁䅅䅁䙁䅁䅁䅁䅁䙯䅒䍄䉁䅁䅁兂䅁䅁䅍䅄䅁䅁䅯朳䅷䅁䅯硹䅉䅁䅯䅂䍁䅧䅯䉹䅉䅁䅅䅁䉁䅁䅁兂卂䉵䘶⼶奆䅑杷允䅁䅁䅍䅁䑁䅁䅷䅁䭁䅁䙧䅁䭁䍁䝑䅁䉁䅁䅁允䅁䅁䅯䅅䅑䅁杷允䅁䅁䅕䅁䑁䅁䅷䅁䭁䩁䅙䅁䭁佁䭫䅁䭁佁䭙䅁䭁佁䭣䅁䉁䅁䅁允䅁䅁䅯睙䅳䅁杷允䅁䅁䅕䅁䑁䅁䅷䅁䭁䵁䅷䅁䭁䵁单䅁䭁䅁䅑潁䭁䵁卫䅁䉁䅁䅁允䅁䅁䅕硰刱煎欷歇䵁䅉䅅䅁䑁䅁䅁睁䵁䅁䅁权啁兂䅁权捁杂䅁允䅁䅁䅅䅁䭁佁䝯䅁䵁䅉䅅䅁䑁䅁䅁睁䵁䅁䅁权塄兂䅁权捁杂䅁允䅁䅁䅅䅁䭁乁䝯䅁䵁䅉䅅䅁䙁䅁䅁睁䵁䅁䅁权㥃兂䅁权䙄杅䅁权䕁䅁䅋权䥄杅䅁允䅁䅁䅅䅁䙁䥁楋摧稳楣䅂䍄䉁䅁䅁睁䅁䅁䅍䅄䅁䅁䅯杨䅕䅁䅯䅈䅙䅁䅅䅁䉁䅁䅁权獁睂䅁䍄䉁䅁䅁睁䅁䅁䅍䅄䅁䅁䅯杲䅁䅁䅯䅊䅙䅁䅅䅁䉁䅁䅁权癁元䅁䍄䉁䅁䅁兂䅁䅁䅍䅄䅁䅁䅯眵䅑䅁䅯䄷䅯䅁䅯朵䅯䅁䅯眵䅯䅁䅅䅁䉁䅁䅁权允䅂䅁䍄䉁䅁䅁䅂䅁䅁䅍䅄䅁䅁䅯其䅑䅁䅯睈䅙䅁䅯䅉䅙䅁䅅䅁䉁䅁䅁权㝁䅃䅁䍄䉁䅁䅁兂䅁䅁䅍䅄䅁䅁䅯睏䄴䅁䅯䄶䅯䅁䅯朵䅯䅁䅯眵䅯䅁䅅䅁䉁䅁䅁权允䅂䅁䍄䉁䅁䅁兂䅁䅁䅍䅄䅁䅁䅯杺䅁䅁䅯剸䅉䅁䅯䅂䍁䅧䅯䉹䅉䅁䅅䅁䉁䅁䅁兂晄㝇特坣䩅䅑杷允䅁䅁䅕䅁䑁䅁䅷䅁䭁乁䙯䅁䭁佁䭯䅁䭁佁䭙䅁䭁佁䭳䅁䉁䅁䅁允䅁䅁䅣䅁䅁䕁兂欵䵁䅉䅅䅁䑁䅁䅁睁䵁䅁䅁权䕁睃䅁权慁杂䅁允䅁䅁䅅䅁䭁乁䝙䅁䵁䅉䅅䅁䑁䅁䅁睁䵁䅁䅁权㝃䅅䅁权慁杂䅁允䅁䅁䅅䅁䭁䝁䝷䅁䵁䅉䅅䅁䙁䅁䅁睁䵁䅁䅁权ㅁ允䅁权䱄杅䅁权䕁䅁䅋权䥄杅䅁允䅁䅁䅅䅁䙁䝁浚浚浚汎䅬䍄䉁䅁䅁兂䅁䅁䅍䅄䅁䅁䅯睺䄰䅁䅯剸䅉䅁䅯䅂䍁䅧䅯䉹䅉䅁䅅䅁䉁䅁䅁兂䙂啙㡰乣瀴䅑杷允䅁䅁䅕䅁䑁䅁䅷䅁䭁䕁䙙䅁䭁䵁单䅁䭁䅁䅑潁䭁䵁卫䅁䉁䅁䅁允䅁䅁䅕䵰䡸㍲塵ぎ䵁䅉䅅䅁䙁䅁䅁睁䵁䅁䅁权畃兂䅁权䙄杅䅁权䕁䅁䅋权䥄杅䅁允䅁䅁䅅䅁䙁䭁匹汣癄睮䄱䍄䉁䅁䅁兂䅁䅁䅍䅄䅁䅁䅯杮䅑䅁䅯䄶䅯䅁䅯朵䅯䅁䅯眵䅯䅁䅅䅁䉁䅁䅁权䝁睃䅁䍄䉁䅁䅁兂䅁䅁䅍䅄䅁䅁䅯睴䅁䅁䅯朶䅯䅁䅯朵䅯䅁䅯眶䅯䅁䅅䅁䉁䅁䅁睂䅁䅁䅁䑯浲䅑杷允䅁䅁䅕䅁䑁䅁䅷䅁䭁䭁䕉䅁䭁䵁即䅁䭁䅁䅑潁䭁䵁卫䅁䉁䅁䅁允䅁䅁䅕積積積䑏啖䵁䅉䅅䅁䙁䅁䅁睁䵁䅁䅁权卂允䅁权䱄杅䅁权䕁䅁䅋权䥄杅䅁允䅁䅁䅅䅁䙁䍁捬㡪ㅌ䝉䅆䍄䉁䅁䅁兂䅁䅁䅍䅄䅁䅁䅯朴䄴䅁䅯朶䅯䅁䅯朵䅯䅁䅯眶䅯䅁䅅䅁䉁䅁䅁权允䅂䅁䍄䉁䅁䅁兂䅁䅁䅍䅄䅁䅁䅯䅣䅕䅁䅯硹䅉䅁䅯䅂䍁䅧䅯剹䅉䅁䅅䅁䉁䅁䅁兂穁積積積剎䅑杷允䅁䅁䅕䅁䑁䅁䅷䅁䭁䭁䱉䅁䭁䵁单䅁䭁䅁䅑潁䭁䵁卫䅁䉁䅁䅁允䅁䅁䅕睉⽑牌婕歇䵁䅉䅅䅁䙁䅁䅁睁䵁䅁䅁权慃允䅁权䙄杅䅁权䕁䅁䅋权䩄杅䅁允䅁䅁䅅䅁䙁佁䑚湳䨳匳䅆䍄䉁䅁䅁兂䅁䅁䅍䅄䅁䅁䅯睌䄰䅁䅯䄶䅯䅁䅯朵䅯䅁䅯眵䅯䅁䅅䅁䉁䅁䅁权䝁睃䅁䍄䉁䅁䅁兂䅁䅁䅍䅄䅁䅁䅯䅹䄰䅁䅯儷䅯䅁䅯朵䅯䅁䅯眵䅯䅁䅅䅁䉁䅁䅁睂䅁䅁䅁偑汘䅑杷允䅁䅁䅍䅁䑁䅁䅷䅁䭁䵁乣䅁䭁䵁匸䅁䉁䅁䅁允䅁䅁䅯䅅䅑䅁杷允䅁䅁䅕䅁䑁䅁䅷䅁䭁佁䅣䅁䭁䵁即䅁䭁䅁䅑潁䭁䵁卧䅁䉁䅁䅁允䅁䅁䅕㘱睎児䡯啘䵁䅉䅅䅁䙁䅁䅁睁䵁䅁䅁权䙄䅂䅁权汄权䅁权浄权䅁权湄权䅁允䅁䅁䅅䅁䭁偁䭫䅁䵁䅉䅅䅁䑁䅁䅁睁䵁䅁䅁权浂允䅁权偄杅䅁允䅁䅁䅅䅁䭁䉁䕁䅁䵁䅉䅅䅁䙁䅁䅁睁䵁䅁䅁权剁睃䅁权煄权䅁权浄权䅁权牄权䅁允䅁䅁䅅䅁䡁䅁䅁䅁杁⭊䅚䍄䉁䅁䅁兂䅁䅁䅍䅄䅁䅁䅯睃䄴䅁䅯剸䅉䅁䅯䅂䍁䅧䅯剹䅉䅁䅅䅁䉁䅁䅁兂摂灤婐瑦八䅑杷允䅁䅁䅕䅁䑁䅁䅷䅁䭁䭁䉫䅁䭁佁䭷䅁䭁佁䭙䅁䭁佁䭣䅁䉁䅁䅁允䅁䅁䅣䅁䅁䭁䥁欵䵁䅉䅅䅁䙁䅁䅁睁䵁䅁䅁权湄䅂䅁权䱄杅䅁权䕁䅁䅋权䩄杅䅁允䅁䅁䅅䅁䙁䥁牘払敧坊䅚䍄䉁䅁䅁睁䅁䅁䅍䅄䅁䅁䅯睭䅅䅁䅯杊䅙䅁䅅䅁䉁䅁䅁杄䵁䅁䅁䅏穁䍁䄴兎硁䅁䅁䍄䉁䅁䅁兂䅁䅁䅍䅄䅁䅁䅯杘䅅䅁䅯剸䅉䅁䅯䅂䍁䅧䅯剹䅉䅁䅅䅁䉁䅁䅁兂䅁捚䭵㕨剫䅑杷允䅁䅁䅕䅁䑁䅁䅷䅁䭁䅁䴸䅁䭁佁䭕䅁䭁佁䭙䅁䭁佁䭣䅁䉁䅁䅁允䅁䅁䅯䅇䅳䅁杷允䅁䅁䅍䅁䑁䅁䅷䅁䭁䥁䕯䅁䭁䍁䝙䅁䉁䅁䅁允䅁䅁䄴䅄䅁䑁䅣兎畁䑁䅕免䅁䅁杷允䅁䅁䅕䅁䑁䅁䅷䅁䭁䥁䙷䅁䭁䵁单䅁䭁䅁䅑潁䭁䵁卧䅁䉁䅁䅁允䅁䅁䅕⭍払洰䅹歃䵁䅉䅅䅁䙁䅁䅁睁䵁䅁䅁权慁允䅁权䙄杅䅁权䕁䅁䅋权䩄杅䅁允䅁䅁䅅䅁䙁䅁䑆䰱乇桚䅆䍄䉁䅁䅁兂䅁䅁䅍䅄䅁䅁䅯䅙䅕䅁䅯儶䅯䅁䅯朵䅯䅁䅯眵䅯䅁䅅䅁䉁䅁䅁权䍄睄䅁䍄䉁䅁䅁睁䅁䅁䅍䅄䅁䅁䅯杆䅳䅁䅯杊䅙䅁䅅䅁䉁䅁䅁杄䵁䅁䅁䅏祁䍁䄴杍穁䅁䅁䍄䉁䅁䅁兂䅁䅁䅍䅄䅁䅁䅯朰䅁䅁䅯剸䅉䅁䅯䅂䍁䅧䅯剹䅉䅁䅅䅁䉁䅁䅁兂湁䙨才武䘸䅑杷允䅁䅁䅕䅁䑁䅁䅷䅁䭁䑁䙙䅁䭁䵁单䅁䭁䅁䅑潁䭁䵁卫䅁䉁䅁䅁允䅁䅁䅕㈰ㅗ㙌挱ぇ䵁䅉䅅䅁䑁䅁䅁睁䵁䅁䅁权扃䅂䅁权歁杂䅁允䅁䅁䅅䅁䭁䭁䜴䅁䵁䅉䅅䅁䑁䅁䅁睁䵁䅁䅁权㥃兂䅁权慁杂䅁允䅁䅁䅅䅁䭁䑁䜰䅁䵁䅉䅅䅁䙁䅁䅁睁䵁䅁䅁权䡃䅂䅁权煄权䅁权浄权䅁权牄权䅁允䅁䅁䅅䅁䭁䉁䕁䅁䵁䅉䅅䅁䑁䅁䅁睁䵁䅁䅁权敄兂䅁权捁杂䅁允䅁䅁䅅䅁䭁䙁䝯䅁䵁䅉䅅䅁䙁䅁䅁睁䵁䅁䅁权浄允䅁权瑄权䅁权浄权䅁权湄权䅁允䅁䅁䅅䅁䡁䅁䅁䅁䅃敂䅖䍄䉁䅁䅁䅂䅁䅁䅍䅄䅁䅁䅯来䅳䅁䅯睈䅙䅁䅯䅉䅙䅁䅅䅁䉁䅁䅁权䑄䅃䅁䍄䉁䅁䅁兂䅁䅁䅍䅄䅁䅁䅯䅲䅕䅁䅯儵䅯䅁䅯朵䅯䅁䅯眵䅯䅁䅅䅁䉁䅁䅁权㕄权䅁䍄䉁䅁䅁䅂䅁䅁䅍䅄䅁䅁䅯睂䅷䅁䅯睈䅙䅁䅯䅉䅙䅁䅅䅁䉁䅁䅁权牂充䅁䍄䉁䅁䅁䅂䅁䅁䅍䅄䅁䅁䅯睩䅅䅁䅯睈䅙䅁䅯䅉䅙䅁䅅䅁䉁䅁䅁权橄䅃䅁䍄䉁䅁䅁兂䅁䅁䅍䅄䅁䅁䅯眴䅑䅁䅯儵䅯䅁䅯朵䅯䅁䅯眵䅯䅁䅅䅁䉁䅁䅁权㉁睃䅁䍄䉁䅁䅁睁䅁䅁䅍䅄䅁䅁䅯䅰䅳䅁䅯䅊䅙䅁䅅䅁䉁䅁䅁权晁充䅁䍄䉁䅁䅁睁䅁䅁䅍䅄䅁䅁䅯䅹䄰䅁䅯杈䅙䅁䅅䅁䉁䅁䅁权祂杂䅁䍄䉁䅁䅁兂䅁䅁䅍䅄䅁䅁䅯杚䅁䅁䅯剸䅉䅁䅯䅂䍁䅧䅯䉹䅉䅁䅅䅁䉁䅁䅁兂䡄䱸㡇爷⭄睐杷允䅁䅁䅕䅁䑁䅁䅷䅁䭁䅁䉁䅁䭁佁䬰䅁䭁佁䭙䅁䭁佁䭣䅁䉁䅁䅁允䅁䅁䅣䅁䅁䥁䱁欵䵁䅉䅅䅁䙁䅁䅁睁䵁䅁䅁权㉄权䅁权䙄杅䅁权䕁䅁䅋权䥄杅䅁允䅁䅁䅅䅁䙁䝁橰慰稶䍤䅎䍄䉁䅁䅁兂䅁䅁䅍䅄䅁䅁䅯䅉䄰䅁䅯䄶䅯䅁䅯朵䅯䅁䅯眵䅯䅁䅅䅁䉁䅁䅁权允䅂䅁䍄䉁䅁䅁兂䅁䅁䅍䅄䅁䅁䅯睰䅑䅁䅯硹䅉䅁䅯䅂䍁䅧䅯剹䅉䅁䅅䅁䉁䅁䅁兂歃䑣䬰稱敎䅑杷允䅁䅁䅕䅁䑁䅁䅷䅁䭁䱁䔰䅁䭁䵁单䅁䭁䅁䅑潁䭁䵁卧䅁䉁䅁䅁允䅁䅁䅕敒㐷䝥䵮歅䵁䅉䅅䅁䙁䅁䅁睁䵁䅁䅁权癁允䅁权䙄杅䅁权䕁䅁䅋权䩄杅䅁允䅁䅁䅅䅁䙁佁㜸㙕汄䉶䅂䍄䉁䅁䅁兂䅁䅁䅍䅄䅁䅁䅯睦䅕䅁䅯剸䅉䅁䅯䅂䍁䅧䅯䉹䅉䅁䅅䅁䉁䅁䅁兂兂瘷䝧扃呕䅑杷允䅁䅁䅕䅁䑁䅁䅷䅁䭁䉁䅣䅁䭁佁䭷䅁䭁佁䭙䅁䭁佁䭣䅁䉁䅁䅁允䅁䅁䅣䅁䅁䵁䝂欵䵁䅉䅅䅁䙁䅁䅁睁䵁䅁䅁权⽁睄䅁权潄权䅁权浄权䅁权湄权䅁允䅁䅁䅅䅁䭁䅁䱙䅁䵁䅉䅅䅁䑁䅁䅁睁䵁䅁䅁权ㅂ䅁䅁权偄杅䅁允䅁䅁䅅䅁䭁䉁䕁䅁䵁䅉䅅䅁䑁䅁䅁睁䵁䅁䅁权浃䅂䅁权偄杅䅁允䅁䅁䅅䅁䡁䅁䅁䅁杄敯䅆䍄䉁䅁䅁兂䅁䅁䅍䅄䅁䅁䅯共䅁䅁䅯硹䅉䅁䅯䅂䍁䅧䅯剹䅉䅁䅅䅁䉁䅁䅁兂䅁䅁䅁䵁慂䅑杷允䅁䅁䅕䅁䑁䅁䅷䅁䭁佁乑䅁䭁佁䭷䅁䭁佁䭙䅁䭁佁䭣䅁䉁䅁䅁允䅁䅁䅯䅅䅑䅁杷允䅁䅁䅕䅁䑁䅁䅷䅁䭁䱁䙯䅁䭁佁䭧䅁䭁佁䭙䅁䭁佁䭣䅁䉁䅁䅁允䅁䅁䅯术䅯䅁杷允䅁䅁䅍䅁䑁䅁䅷䅁䭁䭁䴴䅁䭁䉁䝷䅁䉁䅁䅁允䅁䅁䅯杙䅙䅁杷允䅁䅁䅍䅁䑁䅁䅷䅁䭁䱁䉁䅁䭁䵁匸䅁䉁䅁䅁允䅁䅁䅯䅅䅑䅁杷允䅁䅁䅕䅁䑁䅁䅷䅁䭁乁䉉䅁䭁佁䬰䅁䭁佁䭙䅁䭁佁䭣䅁䉁䅁䅁允䅁䅁䅣䅁䅁䅁㥄欴䵁䅉䅅䅁䙁䅁䅁睁䵁䅁䅁权䝂兂䅁权獄权䅁权浄权䅁权湄权䅁允䅁䅁䅅䅁䭁䉁䕁䅁䵁䅉䅅䅁䑁䅁䅁睁䵁䅁䅁权摂兂䅁权捁杂䅁允䅁䅁䅅䅁䭁䙁䝍䅁䵁䅉䅅䅁䑁䅁䅁睁䵁䅁䅁权䡄兂䅁权流杂䅁允䅁䅁䅅䅁佁䅁䄴䅁硁䑁䅁睍畁䑁䅉李䅁䅁杷允䅁䅁䅍䅁䑁䅁䅷䅁䭁䉁佯䅁䭁䍁䝙䅁䉁䅁䅁允䅁䅁䄴䅄䅁䑁䅫兎畁䑁䅑䅏䅁䅁杷允䅁䅁䅍䅁䑁䅁䅷䅁䭁佁䉍䅁䭁䵁匸䅁䉁䅁䅁允䅁䅁䅯䅅䅑䅁杷允䅁䅁䅑䅁䑁䅁䅷䅁䭁䱁䕧䅁䭁䉁䜸䅁䭁䍁䝁䅁䉁䅁䅁允䅁䅁䅯睙䅣䅁杷允䅁䅁䅕䅁䑁䅁䅷䅁䭁䱁䕷䅁䭁佁䭫䅁䭁佁䭙䅁䭁佁䭣䅁䉁䅁䅁允䅁䅁䅯剚䅁䅁杷允䅁䅁䅑䅁䑁䅁䅷䅁䭁乁䙯䅁䭁䉁䜸䅁䭁䍁䝁䅁䉁䅁䅁允䅁䅁䅯杨䅧䅁杷允䅁䅁䅕䅁䑁䅁䅷䅁䭁䩁䉳䅁䭁佁䭕䅁䭁佁䭙䅁䭁佁䭣䅁䉁䅁䅁允䅁䅁䅯儫䅯䅁杷允䅁䅁䅑䅁䑁䅁䅷䅁䭁䙁久䅁䭁䉁䜸䅁䭁䍁䝁䅁䉁䅁䅁允䅁䅁䅯杔䅙䅁杷允䅁䅁䅕䅁䑁䅁䅷䅁䭁䝁䅷䅁䭁䵁即䅁䭁䅁䅑潁䭁䵁卧䅁䉁䅁䅁允䅁䅁䅕浚浚浚浡啘䵁䅉䅅䅁䑁䅁䅁睁䵁䅁䅁权偂睃䅁权慄杅䅁允䅁䅁䅅䅁䭁偁噍䅁䵁䅉䅅䅁䙁䅁䅁睁䵁䅁䅁权塁允䅁权䱄杅䅁权䕁䅁䅋权䩄杅䅁允䅁䅁䅅䅁䙁䉁畓⭒㙆䙊䅨䍄䉁䅁䅁兂䅁䅁䅍䅄䅁䅁䅯儸䅕䅁䅯朶䅯䅁䅯朵䅯䅁䅯眶䅯䅁䅅䅁䉁䅁䅁睂䅁䅁䅁䐴浦䅑杷允䅁䅁䅍䅁䑁䅁䅷䅁䭁䭁䕫䅁䭁䉁䜴䅁䉁䅁䅁允䅁䅁䅯兕䅙䅁杷允䅁䅁䅍䅁䑁䅁䅷䅁䭁䕁䉁䅁䭁䉁䜴䅁䉁䅁䅁允䅁䅁䅯䅘䅙䅁杷允䅁䅁䅕䅁䑁䅁䅷䅁䭁䉁䝣䅁䭁佁䬰䅁䭁佁䭙䅁䭁佁䭣䅁䉁䅁䅁允䅁䅁䅣䅁䅁䵁睁欵䵁䅉䅅䅁䑁䅁䅁睁䵁䅁䅁权牄䅂䅁权偄杅䅁允䅁䅁䅅䅁䭁䉁䕁䅁䵁䅉䅅䅁䑁䅁䅁睁䵁䅁䅁权䉃䅁䅁权捁杂䅁允䅁䅁䅅䅁䭁䍁䝯䅁䵁䅉䅅䅁䑁䅁䅁睁䵁䅁䅁权潄睃䅁权敁杂䅁允䅁䅁䅅䅁䭁䙁䝷䅁䵁䅉䅅䅁䙁䅁䅁睁䵁䅁䅁权扃䅁䅁权䙄杅䅁权䕁䅁䅋权䥄杅䅁允䅁䅁䅅䅁䙁䅁慐匰昹剙䅸䍄䉁䅁䅁睁䅁䅁䅍䅄䅁䅁䅯关䅅䅁䅯硺䅉䅁䅅䅁䉁䅁䅁权允䅂䅁䍄䉁䅁䅁睁䅁䅁䅍䅄䅁䅁䅯睎䄴䅁䅯䅈䅙䅁䅅䅁䉁䅁䅁权㍄杂䅁䍄䉁䅁䅁睁䅁䅁䅍䅄䅁䅁䅯共䅁䅁䅯䅊䅙䅁䅅䅁䉁䅁䅁权䭂权䅁䍄䉁䅁䅁兂䅁䅁䅍䅄䅁䅁䅯眶䅅䅁䅯硹䅉䅁䅯䅂䍁䅧䅯䉹䅉䅁䅅䅁䉁䅁䅁兂慃婭婭啭婬䅑杷允䅁䅁䅕䅁䑁䅁䅷䅁䭁䭁䕅䅁䭁佁䬰䅁䭁佁䭙䅁䭁佁䭣䅁䉁䅁䅁允䅁䅁䅣䅁䅁䝁潁欵䵁䅉䅅䅁䙁䅁䅁睁䵁䅁䅁权䙃䅁䅁权䱄杅䅁权䕁䅁䅋权䩄杅䅁允䅁䅁䅅䅁䙁䕁桪桥畓ㅎ䅰䍄䉁䅁䅁兂䅁䅁䅍䅄䅁䅁䅯朰䄸䅁䅯儵䅯䅁䅯朵䅯䅁䅯眵䅯䅁䅅䅁䉁䅁䅁权允䅂䅁䍄䉁䅁䅁睁䅁䅁䅍䅄䅁䅁䅯兹䅑䅁䅯䅊䅙䅁䅅䅁䉁䅁䅁权䙂睂䅁䍄䉁䅁䅁睁䅁䅁䅍䅄䅁䅁䅯䄫䅑䅁䅯杈䅙䅁䅅䅁䉁䅁䅁权千杂䅁䍄䉁䅁䅁兂䅁䅁䅍䅄䅁䅁䅯眰䅁䅁䅯剸䅉䅁䅯䅂䍁䅧䅯剹䅉䅁䅅䅁䉁䅁䅁兂晃卢䥒䠱䩕䅑杷允䅁䅁䅕䅁䑁䅁䅷䅁䭁䡁䱕䅁䭁佁䭯䅁䭁佁䭙䅁䭁佁䭳䅁䉁䅁䅁允䅁䅁䅣䅁䅁䝁䙂欵䵁䅉䅅䅁䙁䅁䅁睁䵁䅁䅁权䑁兄䅁权獄权䅁权浄权䅁权湄权䅁允䅁䅁䅅䅁䭁䉁䕁䅁䵁䅉䅅䅁䑁䅁䅁睁䵁䅁䅁权㥄䅁䅁权偄杅䅁允䅁䅁䅅䅁䡁䅁䅁䅁䅄⭅䅆䍄䉁䅁䅁睁䅁䅁䅍䅄䅁䅁䅯硣䅁䅁䅯杈䅙䅁䅅䅁䉁䅁䅁权煃杂䅁䍄䉁䅁䅁兂䅁䅁䅍䅄䅁䅁䅯睉䅅䅁䅯儷䅯䅁䅯朵䅯䅁䅯眵䅯䅁䅅䅁䉁䅁䅁睂䅁䅁䅁䑙浄䅑杷允䅁䅁䅕䅁䑁䅁䅷䅁䭁䍁䅍䅁䭁佁䭯䅁䭁佁䭙䅁䭁佁䭳䅁䉁䅁䅁允䅁䅁䅣䅁䅁䥁牁欵䵁䅉䅅䅁䙁䅁䅁睁䵁䅁䅁权呃䅂䅁权潄权䅁权浄权䅁权湄权䅁允䅁䅁䅅䅁䭁䅁䱙䅁䵁䅉䅅䅁䙁䅁䅁睁䵁䅁䅁权䩄䅂䅁权䱄杅䅁权䕁䅁䅋权䥄杅䅁允䅁䅁䅅䅁䙁䅁䅁䅁䅁䙍䅸䍄䉁䅁䅁兂䅁䅁䅍䅄䅁䅁䅯䄳䅑䅁䅯儷䅯䅁䅯朵䅯䅁䅯眵䅯䅁䅅䅁䉁䅁䅁睂䅁䅁䅁䥙決䅑杷允䅁䅁䅍䅁䑁䅁䅷䅁䭁䥁䙑䅁䭁䍁䝙䅁䉁䅁䅁允䅁䅁䄴䅄䅁䑁䅫兎畁䑁䅣䅏䅁䅁杷允䅁䅁䅕䅁䑁䅁䅷䅁䭁䥁䵍䅁䭁䵁即䅁䭁䅁䅑潁䭁䵁卫䅁䉁䅁䅁允䅁䅁䅕浚浚浚⭙啙䵁䅉䅅䅁䑁䅁䅁睁䵁䅁䅁权㝁兂䅁权歁杂䅁允䅁䅁䅅䅁䭁䅁䡧䅁䵁䅉䅅䅁䙁䅁䅁睁䵁䅁䅁权㑄允䅁权䙄杅䅁权䕁䅁䅋权䥄杅䅁允䅁䅁䅅䅁䙁乁砰歮儵剏䅂䍄䉁䅁䅁睁䅁䅁䅍䅄䅁䅁䅯䅺䅕䅁䅯杊䅙䅁䅅䅁䉁䅁䅁杄䵁䅁䅁兎ㅁ䍁䄴䅎㕁䅁䅁䍄䉁䅁䅁睁䅁䅁䅍䅄䅁䅁䅯䅱䅕䅁䅯杇䅙䅁䅅䅁䉁䅁䅁权時杂䅁䍄䉁䅁䅁睁䅁䅁䅍䅄䅁䅁䅯睡䄴䅁䅯䅇䅙䅁䅅䅁䉁䅁䅁权㡂杂䅁䍄䉁䅁䅁兂䅁䅁䅍䅄䅁䅁䅯眱䅑䅁䅯硹䅉䅁䅯䅂䍁䅧䅯䉹䅉䅁䅅䅁䉁䅁䅁兂穁積積ㅍ慎䅑杷允䅁䅁䅍䅁䑁䅁䅷䅁䭁䅁乧䅁䭁䉁䝧䅁䉁䅁䅁允䅁䅁䅯䅑䅙䅁杷允䅁䅁䅕䅁䑁䅁䅷䅁䭁偁䉳䅁䭁䵁单䅁䭁䅁䅑潁䭁䵁卧䅁䉁䅁䅁允䅁䅁䅕⽙晋塅㍖䕌䵁䅉䅅䅁䙁䅁䅁睁䵁䅁䅁权㙃䅂䅁权䱄杅䅁权䕁䅁䅋权䩄杅䅁允䅁䅁䅅䅁䙁䙁㑋潈牘噫䅸䍄䉁䅁䅁睁䅁䅁䅍䅄䅁䅁䅯杧䄰䅁䅯杊䅙䅁䅅䅁䉁䅁䅁杄䵁䅁䅁䅏ぁ䍁䄴兏祁䅁䅁䍄䉁䅁䅁兂䅁䅁䅍䅄䅁䅁䅯䅆䅁䅁䅯䄶䅯䅁䅯朵䅯䅁䅯眵䅯䅁䅅䅁䉁䅁䅁权䝁睃䅁䍄䉁䅁䅁兂䅁䅁䅍䅄䅁䅁䅯兴䅳䅁䅯儵䅯䅁䅯朵䅯䅁䅯眵䅯䅁䅅䅁䉁䅁䅁权㍁睃䅁䍄䉁䅁䅁睁䅁䅁䅍䅄䅁䅁䅯杇䄸䅁䅯栲䅉䅁䅅䅁䉁䅁䅁权䥂䅆䅁䍄䉁䅁䅁兂䅁䅁䅍䅄䅁䅁䅯关䅑䅁䅯儶䅯䅁䅯朵䅯䅁䅯眵䅯䅁䅅䅁䉁䅁䅁权杂睃䅁䍄䉁䅁䅁睁䅁䅁䅍䅄䅁䅁䅯杭䅁䅁䅯硺䅉䅁䅅䅁䉁䅁䅁睂䅁䅁䅁临橢䅑杷允䅁䅁䅍䅁䑁䅁䅷䅁䭁乁䔴䅁䭁䍁䝙䅁䉁䅁䅁允䅁䅁䄴䅄䅁䑁䅫睎畁䑁䅑李䅁䅁杷允䅁䅁䅍䅁䑁䅁䅷䅁䭁䉁允䅁䭁䉁䜴䅁䉁䅁䅁允䅁䅁䅯村䅣䅁杷允䅁䅁䅕䅁䑁䅁䅷䅁䭁偁䉑䅁䭁佁䭷䅁䭁佁䭙䅁䭁佁䭣䅁䉁䅁䅁允䅁䅁䅣䅁䅁䭁睃唵䵁䅉䅅䅁䑁䅁䅁睁䵁䅁䅁权畂䅄䅁权慁杂䅁允䅁䅁䅅䅁䭁䵁䝉䅁䵁䅉䅅䅁䕁䅁䅁睁䵁䅁䅁权㙁兂䅁权晁杂䅁权杁杂䅁允䅁䅁䅅䅁䭁䑁䝧䅁䵁䅉䅅䅁䙁䅁䅁睁䵁䅁䅁权潁䅁䅁权煄权䅁权浄权䅁权牄权䅁允䅁䅁䅅䅁䡁䅁䅁䅁杄畍䅚䍄䉁䅁䅁睁䅁䅁䅍䅄䅁䅁䅯杚䅁䅁䅯硺䅉䅁䅅䅁䉁䅁䅁权允䅂䅁䍄䉁䅁䅁兂䅁䅁䅍䅄䅁䅁䅯䅹䅁䅁䅯䄷䅯䅁䅯朵䅯䅁䅯眵䅯䅁䅅䅁䉁䅁䅁睂䅁䅁䅁佁汮䅑杷允䅁䅁䅕䅁䑁䅁䅷䅁䭁乁䱧䅁䭁佁䬰䅁䭁佁䭙䅁䭁佁䭣䅁䉁䅁䅁允䅁䅁䅯䅅䅑䅁杷允䅁䅁䅍䅁䑁䅁䅷䅁䭁䍁䘴䅁䭁䉁䜴䅁䉁䅁䅁允䅁䅁䅯公䅙䅁杷允䅁䅁䅍䅁䑁䅁䅷䅁䭁乁䙧䅁䭁䍁䝙䅁䉁䅁䅁允䅁䅁䄴䅄䅁䑁䅧䅍畁䑁䅉兎䅁䅁杷允䅁䅁䅍䅁䑁䅁䅷䅁䭁佁䙅䅁䭁乁卯䅁䉁䅁䅁允䅁䅁䅯䉐䅕䅁杷允䅁䅁䅍䅁䑁䅁䅷䅁䭁䙁䱉䅁䭁䉁䜴䅁䉁䅁䅁允䅁䅁䅯朵䅙䅁杷允䅁䅁䅑䅁䑁䅁䅷䅁䭁䥁䙙䅁䭁䉁䜸䅁䭁䍁䝁䅁䉁䅁䅁允䅁䅁䅯睑䅙䅁杷允䅁䅁䅕䅁䑁䅁䅷䅁䭁䝁位䅁䭁䵁单䅁䭁䅁䅑潁䭁䵁卫䅁䉁䅁䅁允䅁䅁䅕倫䑶畗䕈歆䵁䅉䅅䅁䑁䅁䅁睁䵁䅁䅁权睄睃䅁权奁杂䅁允䅁䅁䅅䅁䭁䑁䝫䅁䵁䅉䅅䅁䙁䅁䅁睁䵁䅁䅁权慁䅁䅁权䱄杅䅁权䕁䅁䅋权䥄杅䅁允䅁䅁䅅䅁䙁䙁偹癷潕䙮䅴䍄䉁䅁䅁兂䅁䅁䅍䅄䅁䅁䅯朳䅁䅁䅯剸䅉䅁䅯䅂䍁䅧䅯剹䅉䅁䅅䅁䉁䅁䅁兂噂湚䨫捧乕䅑杷允䅁䅁䅕䅁䑁䅁䅷䅁䭁䥁䙁䅁䭁䵁单䅁䭁䅁䅑潁䭁䵁卫䅁䉁䅁䅁允䅁䅁䅕瘷婴䥺䌲歁䵁䅉䅅䅁䑁䅁䅁睁䵁䅁䅁权晁兂䅁权流杂䅁允䅁䅁䅅䅁佁䅁䅷䅁㑁䑁䅧杌㉁䑁䅑䅁䵁䅉䅅䅁䙁䅁䅁睁䵁䅁䅁权穃䅁䅁权獄权䅁权浄权䅁权湄权䅁允䅁䅁䅅䅁䡁䅁䅁䅁䅁佷䅒䍄䉁䅁䅁兂䅁䅁䅍䅄䅁䅁䅯睕䅅䅁䅯剸䅉䅁䅯䅂䍁䅧䅯䉹䅉䅁䅅䅁䉁䅁䅁兂乂焴ㅴ捱䜸䅑杷允䅁䅁䅕䅁䑁䅁䅷䅁䭁佁䕁䅁䭁䵁单䅁䭁䅁䅑潁䭁䵁卫䅁䉁䅁䅁允䅁䅁䅕䭌㥆儷㈹う䵁䅉䅅䅁䙁䅁䅁睁䵁䅁䅁权䵁兂䅁权灄权䅁权浄权䅁权湄权䅁允䅁䅁䅅䅁䭁䍁偉䅁䵁䅉䅅䅁䑁䅁䅁睁䵁䅁䅁权䭂䅄䅁权歁杂䅁允䅁䅁䅅䅁䭁偁到䅁䵁䅉䅅䅁䕁䅁䅁睁䵁䅁䅁权灃䅁䅁权晁杂䅁权杁杂䅁允䅁䅁䅅䅁䭁䥁䥕䅁䵁䅉䅅䅁䙁䅁䅁睁䵁䅁䅁权扄允䅁权䙄杅䅁权䕁䅁䅋权䩄杅䅁允䅁䅁䅅䅁䙁䡁䑏㝺止桯䅖䍄䉁䅁䅁兂䅁䅁䅍䅄䅁䅁䅯硁䅁䅁䅯儶䅯䅁䅯朵䅯䅁䅯眵䅯䅁䅅䅁䉁䅁䅁权⭂睅䅁䍄䉁䅁䅁睁䅁䅁䅍䅄䅁䅁䅯䄫䅕䅁䅯䅈䅙䅁䅅䅁䉁䅁䅁权慄杂䅁䍄䉁䅁䅁兂䅁䅁䅍䅄䅁䅁䅯兆䅁䅁䅯剸䅉䅁䅯䅂䍁䅧䅯剹䅉䅁䅅䅁䉁䅁䅁兂敃䙒浪䉸噧䅑杷允䅁䅁䅍䅁䑁䅁䅷䅁䭁偁䄴䅁䭁䵁匸䅁䉁䅁䅁允䅁䅁䅯䅅䅑䅁杷允䅁䅁䅍䅁䑁䅁䅷䅁䭁䑁乧䅁䭁䉁䝯䅁䉁䅁䅁允䅁䅁䅯材䅙䅁杷允䅁䅁䅕䅁䑁䅁䅷䅁䭁䑁䅷䅁䭁佁䭷䅁䭁佁䭙䅁䭁佁䭣䅁䉁䅁䅁允䅁䅁䅣䅁䅁䥁歄䔵䵁䅉䅅䅁䑁䅁䅁睁䵁䅁䅁权㑄兄䅁权敁杂䅁允䅁䅁䅅䅁䭁䑁䝑䅁䵁䅉䅅䅁䑁䅁䅁睁䵁䅁䅁权䩁兂䅁权捁杂䅁允䅁䅁䅅䅁䭁䝁䝉䅁䵁䅉䅅䅁䑁䅁䅁睁䵁䅁䅁权䙂允䅁权流杂䅁允䅁䅁䅅䅁佁䅁䅷䅁㍁䑁䅅杌㕁䑁䅙䅁䵁䅉䅅䅁䙁䅁䅁睁䵁䅁䅁权剂䅄䅁权瑄权䅁</t>
  </si>
  <si>
    <t>权浄权䅁权湄权䅁允䅁䅁䅅䅁䭁䉁䕁䅁䵁䅉䅅䅁䕁䅁䅁睁䵁䅁䅁权療兂䅁权晁杂䅁权杁杂䅁允䅁䅁䅅䅁䭁䱁䡅䅁䵁䅉䅅䅁䙁䅁䅁睁䵁䅁䅁权䵃䅂䅁权䱄杅䅁权䕁䅁䅋权䥄杅䅁允䅁䅁䅅䅁䙁䭁睒児塲ㅙ䄵䍄䉁䅁䅁䅂䅁䅁䅍䅄䅁䅁䅯朹䅷䅁䅯睈䅙䅁䅯䅉䅙䅁䅅䅁䉁䅁䅁权㙂杂䅁䍄䉁䅁䅁兂䅁䅁䅍䅄䅁䅁䅯儱䅁䅁䅯䄶䅯䅁䅯朵䅯䅁䅯眵䅯䅁䅅䅁䉁䅁䅁权䝁睃䅁䍄䉁䅁䅁兂䅁䅁䅍䅄䅁䅁䅯䅒䅕䅁䅯儶䅯䅁䅯朵䅯䅁䅯眵䅯䅁䅅䅁䉁䅁䅁权奂䅅䅁䍄䉁䅁䅁睁䅁䅁䅍䅄䅁䅁䅯䅍䅳䅁䅯杇䅙䅁䅅䅁䉁䅁䅁权乄杂䅁䍄䉁䅁䅁兂䅁䅁䅍䅄䅁䅁䅯䄳䅁䅁䅯硹䅉䅁䅯䅂䍁䅧䅯剹䅉䅁䅅䅁䉁䅁䅁兂䅁䅁䅁䍁扂䅑杷允䅁䅁䅕䅁䑁䅁䅷䅁䭁䙁䉯䅁䭁佁䭫䅁䭁佁䭙䅁䭁佁䭣䅁䉁䅁䅁允䅁䅁䅯䅘䄸䅁杷允䅁䅁䅕䅁䑁䅁䅷䅁䭁䥁䙳䅁䭁佁䭯䅁䭁佁䭙䅁䭁佁䭳䅁䉁䅁䅁允䅁䅁䅣䅁䅁䝁潁欵䵁䅉䅅䅁䑁䅁䅁睁䵁䅁䅁权乁兂䅁权偄杅䅁允䅁䅁䅅䅁䡁䅁䅁䅁䅃估䅊䍄䉁䅁䅁兂䅁䅁䅍䅄䅁䅁䅯䅺䅅䅁䅯䄶䅯䅁䅯朵䅯䅁䅯眵䅯䅁䅅䅁䉁䅁䅁权䝁睃䅁䍄䉁䅁䅁睁䅁䅁䅍䅄䅁䅁䅯䅰䅳䅁䅯杇䅙䅁䅅䅁䉁䅁䅁权㉃杂䅁䍄䉁䅁䅁睁䅁䅁䅍䅄䅁䅁䅯眵䅳䅁䅯硺䅉䅁䅅䅁䉁䅁䅁睂䅁䅁䅁䝯杌䅑杷允䅁䅁䅍䅁䑁䅁䅷䅁䭁䭁䅍䅁䭁䉁䝧䅁䉁䅁䅁允䅁䅁䅯杓䅙䅁杷允䅁䅁䅕䅁䑁䅁䅷䅁䭁䩁䅙䅁䭁䵁单䅁䭁䅁䅑潁䭁䵁卫䅁䉁䅁䅁允䅁䅁䅕䑴䙅华䩗あ䵁䅉䅅䅁䙁䅁䅁睁䵁䅁䅁权睃䅂䅁权灄权䅁权浄权䅁权湄权䅁允䅁䅁䅅䅁䭁䡁具䅁䵁䅉䅅䅁䙁䅁䅁睁䵁䅁䅁权扁杄䅁权灄权䅁权浄权䅁权湄权䅁允䅁䅁䅅䅁䭁䙁偳䅁䵁䅉䅅䅁䑁䅁䅁睁䵁䅁䅁权䩄䅂䅁权偄杅䅁允䅁䅁䅅䅁䡁䅁䅁䅁䅃敚䅆䍄䉁䅁䅁睁䅁䅁䅍䅄䅁䅁䅯兏䅁䅁䅯杈䅙䅁䅅䅁䉁䅁䅁权煂睂䅁䍄䉁䅁䅁兂䅁䅁䅍䅄䅁䅁䅯䄸䅕䅁䅯䄶䅯䅁䅯朵䅯䅁䅯眵䅯䅁䅅䅁䉁䅁䅁权䝁睃䅁䍄䉁䅁䅁兂䅁䅁䅍䅄䅁䅁䅯先䅳䅁䅯儷䅯䅁䅯朵䅯䅁䅯眵䅯䅁䅅䅁䉁䅁䅁睂䅁䅁䅁䕷浮䅑杷允䅁䅁䅕䅁䑁䅁䅷䅁䭁䭁䅍䅁䭁佁䭧䅁䭁佁䭙䅁䭁佁䭣䅁䉁䅁䅁允䅁䅁䅯杂䅳䅁杷允䅁䅁䅕䅁䑁䅁䅷䅁䭁䥁䙉䅁䭁䵁即䅁䭁䅁䅑潁䭁䵁卧䅁䉁䅁䅁允䅁䅁䅕䉵䘶ㄶ䥅歗䵁䅉䅅䅁䙁䅁䅁睁䵁䅁䅁权䙄䅂䅁权煄权䅁权浄权䅁权牄权䅁允䅁䅁䅅䅁䡁䅁䅁䅁权敍䅚䍄䉁䅁䅁兂䅁䅁䅍䅄䅁䅁䅯䅗䅕䅁䅯䄶䅯䅁䅯朵䅯䅁䅯眵䅯䅁䅅䅁䉁䅁䅁权䝁睃䅁䍄䉁䅁䅁兂䅁䅁䅍䅄䅁䅁䅯兵䅁䅁䅯剸䅉䅁䅯䅂䍁䅧䅯剹䅉䅁䅅䅁䉁䅁䅁兂ㅂ琯㥑穬䙉䅑杷允䅁䅁䅕䅁䑁䅁䅷䅁䭁䩁䙣䅁䭁䵁单䅁䭁䅁䅑潁䭁䵁卫䅁䉁䅁䅁允䅁䅁䅕婆癩椱䩘啅䵁䅉䅅䅁䑁䅁䅁睁䵁䅁䅁权兄兂䅁权慄杅䅁允䅁䅁䅅䅁䭁䵁塁䅁䵁䅉䅅䅁䙁䅁䅁睁䵁䅁䅁权㕃䅂䅁权汄权䅁权浄权䅁权湄权䅁允䅁䅁䅅䅁䭁䑁䱧䅁䵁䅉䅅䅁䙁䅁䅁睁䵁䅁䅁权敁杄䅁权䱄杅䅁权䕁䅁䅋权䥄杅䅁允䅁䅁䅅䅁䙁䑁䬰㘱睎噌䅬䍄䉁䅁䅁睁䅁䅁䅍䅄䅁䅁䅯眷䅷䅁䅯䅊䅙䅁䅅䅁䉁䅁䅁权兄睂䅁䍄䉁䅁䅁睁䅁䅁䅍䅄䅁䅁䅯杆䄰䅁䅯栲䅉䅁䅅䅁䉁䅁䅁权煂兆䅁䍄䉁䅁䅁兂䅁䅁䅍䅄䅁䅁䅯睇䅁䅁䅯儷䅯䅁䅯朵䅯䅁䅯眵䅯䅁䅅䅁䉁䅁䅁睂䅁䅁䅁䍯浘䅑杷允䅁䅁䅕䅁䑁䅁䅷䅁䭁佁䅧䅁䭁佁䭧䅁䭁佁䭙䅁䭁佁䭣䅁䉁䅁䅁允䅁䅁䅯杂䅳䅁杷允䅁䅁䅕䅁䑁䅁䅷䅁䭁佁䉍䅁䭁䵁即䅁䭁䅁䅑潁䭁䵁卧䅁䉁䅁䅁允䅁䅁䅕硥畓⭒慇じ䵁䅉䅅䅁䙁䅁䅁睁䵁䅁䅁权䵃杄䅁权獄权䅁权浄权䅁权湄权䅁允䅁䅁䅅䅁䡁䅁䅁䅁䅂併䅖䍄䉁䅁䅁睁䅁䅁䅍䅄䅁䅁䅯兵䄰䅁䅯䅈䅙䅁䅅䅁䉁䅁䅁权慄杂䅁䍄䉁䅁䅁兂䅁䅁䅍䅄䅁䅁䅯睱䅅䅁䅯硹䅉䅁䅯䅂䍁䅧䅯䉹䅉䅁䅅䅁䉁䅁䅁兂慃婭婭卭婬䅑杷允䅁䅁䅕䅁䑁䅁䅷䅁䭁䡁䱧䅁䭁佁䭧䅁䭁佁䭙䅁䭁佁䭣䅁䉁䅁䅁允䅁䅁䅯䅅䅑䅁杷允䅁䅁䅕䅁䑁䅁䅷䅁䭁佁䉷䅁䭁佁䬰䅁䭁佁䭙䅁䭁佁䭣䅁䉁䅁䅁允䅁䅁䅣䅁䅁䅁䉁欵䵁䅉䅅䅁䙁䅁䅁睁䵁䅁䅁权䡂兂䅁权灄权䅁权浄权䅁权湄权䅁允䅁䅁䅅䅁䭁䉁剧䅁䵁䅉䅅䅁䙁䅁䅁睁䵁䅁䅁权灃兂䅁权䙄杅䅁权䕁䅁䅋权䥄杅䅁允䅁䅁䅅䅁䙁䑁娴瀰关䅕䅆䍄䉁䅁䅁睁䅁䅁䅍䅄䅁䅁䅯䅳䅁䅁䅯硺䅉䅁䅅䅁䉁䅁䅁睂䅁䅁䅁䑙桘䅑杷允䅁䅁䅍䅁䑁䅁䅷䅁䭁䕁䉧䅁䭁䍁䝙䅁䉁䅁䅁允䅁䅁䄴䅄䅁䑁䅫䅎畁䑁䅕兏䅁䅁杷允䅁䅁䅕䅁䑁䅁䅷䅁䭁乁䄸䅁䭁佁䭧䅁䭁佁䭙䅁䭁佁䭣䅁䉁䅁䅁允䅁䅁䅯杂䅳䅁杷允䅁䅁䅕䅁䑁䅁䅷䅁䭁䡁䵍䅁䭁佁䬰䅁䭁佁䭙䅁䭁佁䭣䅁䉁䅁䅁允䅁䅁䅣䅁䅁佁剂唵䵁䅉䅅䅁䑁䅁䅁睁䵁䅁䅁权㝃䅂䅁权捁杂䅁允䅁䅁䅅䅁䭁䑁䡉䅁䵁䅉䅅䅁䑁䅁䅁睁䵁䅁䅁权歂䅄䅁权奁杂䅁允䅁䅁䅅䅁䭁䍁䝫䅁䵁䅉䅅䅁䑁䅁䅁睁䵁䅁䅁权佂兂䅁权歁杂䅁允䅁䅁䅅䅁䭁䅁䤸䅁䵁䅉䅅䅁䕁䅁䅁睁䵁䅁䅁权坁兄䅁权晁杂䅁权杁杂䅁允䅁䅁䅅䅁䭁偁䝫䅁䵁䅉䅅䅁䙁䅁䅁睁䵁䅁䅁权坁䅁䅁权煄权䅁权浄权䅁权牄权䅁允䅁䅁䅅䅁䡁䅁䅁䅁䅃⭋䅚䍄䉁䅁䅁兂䅁䅁䅍䅄䅁䅁䅯䅎䅅䅁䅯剸䅉䅁䅯䅂䍁䅧䅯剹䅉䅁䅅䅁䉁䅁䅁兂塄〳祵㝐䥍䅑杷允䅁䅁䅕䅁䑁䅁䅷䅁䭁䅁临䅁䭁䵁单䅁䭁䅁䅑潁䭁䵁卧䅁䉁䅁䅁允䅁䅁䅕䥂砰捡〵䕁䵁䅉䅅䅁䙁䅁䅁睁䵁䅁䅁权偃兂䅁权瑄权䅁权浄权䅁权湄权䅁允䅁䅁䅅䅁䭁䉁䕁䅁䵁䅉䅅䅁䑁䅁䅁睁䵁䅁䅁权䅂䅁䅁权歁杂䅁允䅁䅁䅅䅁䭁䕁䨴䅁䵁䅉䅅䅁䑁䅁䅁睁䵁䅁䅁权汃允䅁权偄杅䅁允䅁䅁䅅䅁䭁䉁䕁䅁䵁䅉䅅䅁䙁䅁䅁睁䵁䅁䅁权婁睄䅁权灄权䅁权浄权䅁权湄权䅁允䅁䅁䅅䅁䭁䉁䕁䅁䵁䅉䅅䅁䙁䅁䅁睁䵁䅁䅁权噄睄䅁权潄权䅁权浄权䅁权湄权䅁允䅁䅁䅅䅁䭁䅁䱙䅁䵁䅉䅅䅁䙁䅁䅁睁䵁䅁䅁权奄兂䅁权䱄杅䅁权䕁䅁䅋权䥄杅䅁允䅁䅁䅅䅁䙁䍁捬㡪ㅌ䙹䅆䍄䉁䅁䅁兂䅁䅁䅍䅄䅁䅁䅯兏䅕䅁䅯䄷䅯䅁䅯朵䅯䅁䅯眵䅯䅁䅅䅁䉁䅁䅁睂䅁䅁䅁䙙歐䅑杷允䅁䅁䅑䅁䑁䅁䅷䅁䭁佁䉑䅁䭁䉁䜸䅁䭁䍁䝁䅁䉁䅁䅁允䅁䅁䅯杔䅙䅁杷允䅁䅁䅕䅁䑁䅁䅷䅁䭁䕁䙣䅁䭁䵁单䅁䭁䅁䅑潁䭁䵁卫䅁䉁䅁䅁允䅁䅁䅕㙘婭佔漴啅䵁䅉䅅䅁䑁䅁䅁睁䵁䅁䅁权⭃睃䅁权奁杂䅁允䅁䅁䅅䅁䭁䑁䝫䅁䵁䅉䅅䅁䙁䅁䅁睁䵁䅁䅁权療䅁䅁权䱄杅䅁权䕁䅁䅋权䩄杅䅁允䅁䅁䅅䅁䙁䝁浚浚浚汨䅚䍄䉁䅁䅁睁䅁䅁䅍䅄䅁䅁䅯䅨䅁䅁䅯䅇䅙䅁䅅䅁䉁䅁䅁权䭂杂䅁䍄䉁䅁䅁兂䅁䅁䅍䅄䅁䅁䅯眴䅑䅁䅯䄷䅯䅁䅯朵䅯䅁䅯眵䅯䅁䅅䅁䉁䅁䅁睂䅁䅁䅁䅯浄䅑杷允䅁䅁䅕䅁䑁䅁䅷䅁䭁䍁䘰䅁䭁佁䭕䅁䭁佁䭙䅁䭁佁䭣䅁䉁䅁䅁允䅁䅁䅯䅅䅑䅁杷允䅁䅁䅕䅁䑁䅁䅷䅁䭁佁䱅䅁䭁䵁单䅁䭁䅁䅑潁䭁䵁卧䅁䉁䅁䅁允䅁䅁䅕睙呱す祶䕇䵁䅉䅅䅁䑁䅁䅁睁䵁䅁䅁权乄允䅁权捁杂䅁允䅁䅁䅅䅁䭁䝁䝉䅁䵁䅉䅅䅁䙁䅁䅁睁䵁䅁䅁权穂允䅁权潄权䅁权浄权䅁权湄权䅁允䅁䅁䅅䅁䭁䅁䱙䅁䵁䅉䅅䅁䙁䅁䅁睁䵁䅁䅁权坄䅄䅁权䙄杅䅁权䕁䅁䅋权䩄杅䅁允䅁䅁䅅䅁䙁䍁湭摘奢癶⼸䍄䉁䅁䅁睁䅁䅁䅍䅄䅁䅁䅯睍䅕䅁䅯杊䅙䅁䅅䅁䉁䅁䅁杄䵁䅁䅁兏穁䍁䄴免㉁䅁䅁䍄䉁䅁䅁睁䅁䅁䅍䅄䅁䅁䅯杫䅳䅁䅯杊䅙䅁䅅䅁䉁䅁䅁杄䵁䅁䅁兏ぁ䍁䄴免㑁䅁䅁䍄䉁䅁䅁䅂䅁䅁䅍䅄䅁䅁䅯杩䅁䅁䅯睈䅙䅁䅯䅉䅙䅁䅅䅁䉁䅁䅁权㡃杂䅁䍄䉁䅁䅁睁䅁䅁䅍䅄䅁䅁䅯儲䅑䅁䅯硺䅉䅁䅅䅁䉁䅁䅁睂䅁䅁䅁䕑杦䅑杷允䅁䅁䅑䅁䑁䅁䅷䅁䭁䕁䵧䅁䭁䉁䜸䅁䭁䍁䝁䅁䉁䅁䅁允䅁䅁䅯䅸䅫䅁杷允䅁䅁䅍䅁䑁䅁䅷䅁䭁乁䔴䅁䭁䉁䝧䅁䉁䅁䅁允䅁䅁䅯䅑䅙䅁杷允䅁䅁䅕䅁䑁䅁䅷䅁䭁䩁䰴䅁䭁䵁即䅁䭁䅁䅑潁䭁䵁卫䅁䉁䅁䅁允䅁䅁䅕㡪ㅌ䙋⽷䕗䵁䅉䅅䅁䙁䅁䅁睁䵁䅁䅁权奁兂䅁权䙄杅䅁权䕁䅁䅋权䥄杅䅁允䅁䅁䅅䅁䙁偁䭄睱䩡桍䅆䍄䉁䅁䅁兂䅁䅁䅍䅄䅁䅁䅯杄䅅䅁䅯剸䅉䅁䅯䅂䍁䅧䅯䉹䅉䅁䅅䅁䉁䅁䅁兂㙄唹坅㑨噙䅑杷允䅁䅁䅕䅁䑁䅁䅷䅁䭁䅁䵍䅁䭁䵁单䅁䭁䅁䅑潁䭁䵁卫䅁䉁䅁䅁允䅁䅁䅕畩㥰啇灎う䵁䅉䅅䅁䙁䅁䅁睁䵁䅁䅁权兂䅁䅁权䙄杅䅁权䕁䅁䅋权䥄杅䅁允䅁䅁䅅䅁䙁䕁摙捈獘䄰䄵䍄䉁䅁䅁兂䅁䅁䅍䅄䅁䅁䅯睎䅕䅁䅯䄶䅯䅁䅯朵䅯䅁䅯眵䅯䅁䅅䅁䉁䅁䅁权剂睃䅁䍄䉁䅁䅁睁䅁䅁䅍䅄䅁䅁䅯杹䅑䅁䅯䅊䅙䅁䅅䅁䉁䅁䅁权䡁睂䅁䍄䉁䅁䅁兂䅁䅁䅍䅄䅁䅁䅯䅳䅕䅁䅯儵䅯䅁䅯朵䅯䅁䅯眵䅯䅁䅅䅁䉁䅁䅁权允䅂䅁䍄䉁䅁䅁兂䅁䅁䅍䅄䅁䅁䅯儫䄰䅁䅯儵䅯䅁䅯朵䅯䅁䅯眵䅯䅁䅅䅁䉁䅁䅁权偁睃䅁䍄䉁䅁䅁兂䅁䅁䅍䅄䅁䅁䅯兑䄸䅁䅯硹䅉䅁䅯䅂䍁䅧䅯剹䅉䅁䅅䅁䉁䅁䅁兂䥂場啯潲捤䅑杷允䅁䅁䅕䅁䑁䅁䅷䅁䭁佁䙷䅁䭁䵁即䅁䭁䅁䅑潁䭁䵁卧䅁䉁䅁䅁允䅁䅁䅕体㙆䭆⼵す䵁䅉䅅䅁䙁䅁䅁睁䵁䅁䅁权晁䅁䅁权䙄杅䅁权䕁䅁䅋权䥄杅䅁允䅁䅁䅅䅁䙁䡁呓祆桹祭䅊䍄䉁䅁䅁兂䅁䅁䅍䅄䅁䅁䅯䄳䅷䅁䅯儶䅯䅁䅯朵䅯䅁䅯眵䅯䅁䅅䅁䉁䅁䅁权䥁杅䅁䍄䉁䅁䅁睁䅁䅁䅍䅄䅁䅁䅯䅦䅕䅁䅯栲䅉䅁䅅䅁䉁䅁䅁权扂杆䅁䍄䉁䅁䅁睁䅁䅁䅍䅄䅁䅁䅯杶䅕䅁䅯䅈䅙䅁䅅䅁䉁䅁䅁权㍂杂䅁䍄䉁䅁䅁䅂䅁䅁䅍䅄䅁䅁䅯杌䅁䅁䅯睈䅙䅁䅯䅉䅙䅁䅅䅁䉁䅁䅁权噁元䅁䍄䉁䅁䅁睁䅁䅁䅍䅄䅁䅁䅯杶䅕䅁䅯䅇䅙䅁䅅䅁䉁䅁䅁权䭂杂䅁䍄䉁䅁䅁兂䅁䅁䅍䅄䅁䅁䅯朷䅁䅁䅯硹䅉䅁䅯䅂䍁䅧䅯剹䅉䅁䅅䅁䉁䅁䅁兂㝂䭆䠵昴塰䅑杷允䅁䅁䅕䅁䑁䅁䅷䅁䭁乁䕷䅁䭁䵁单䅁䭁䅁䅑潁䭁䵁卫䅁䉁䅁䅁允䅁䅁䅕煙䅇〵異う䵁䅉䅅䅁䕁䅁䅁睁䵁䅁䅁权汄兂䅁权晁杂䅁权杁杂䅁允䅁䅁䅅䅁䭁䩁䥧䅁䵁䅉䅅䅁䑁䅁䅁睁䵁䅁䅁权湃允䅁权敁杂䅁允䅁䅁䅅䅁䭁䡁䨰䅁䵁䅉䅅䅁䙁䅁䅁睁䵁䅁䅁权獃䅂䅁权灄权䅁权浄权䅁权湄权䅁允䅁䅁䅅䅁䭁䍁免䅁䵁䅉䅅䅁䑁䅁䅁睁䵁䅁䅁权㕂䅁䅁权偄杅䅁允䅁䅁䅅䅁䭁䉁䕁䅁䵁䅉䅅䅁䙁䅁䅁睁䵁䅁䅁权奄䅁䅁权潄权䅁权浄权䅁权湄权䅁允䅁䅁䅅䅁䭁䅁䱙䅁䵁䅉䅅䅁䙁䅁䅁睁䵁䅁䅁权⭁睄䅁权䙄杅䅁权䕁䅁䅋权䩄杅䅁允䅁䅁䅅䅁䙁䙁煯歕⭸ㅨ䅎䍄䉁䅁䅁兂䅁䅁䅍䅄䅁䅁䅯杩䅅䅁䅯硹䅉䅁䅯䅂䍁䅧䅯䉹䅉䅁䅅䅁䉁䅁䅁兂卂䉵䘶㈶慆䅑杷允䅁䅁䅕䅁䑁䅁䅷䅁䭁䭁䔴䅁䭁䵁即䅁䭁䅁䅑潁䭁䵁卫䅁䉁䅁䅁允䅁䅁䅕䘷㑇潈扗䕗䵁䅉䅅䅁䙁䅁䅁睁䵁䅁䅁权あ䅄䅁权汄权䅁权浄权䅁权湄权䅁允䅁䅁䅅䅁䭁䑁䱣䅁䵁䅉䅅䅁䙁䅁䅁睁䵁䅁䅁权捃允䅁权䱄杅䅁权䕁䅁䅋权䩄杅䅁允䅁䅁䅅䅁䙁䡁㥅瑃橥䙫䅬䍄䉁䅁䅁兂䅁䅁䅍䅄䅁䅁䅯儸䅑䅁䅯䄶䅯䅁䅯朵䅯䅁䅯眵䅯䅁䅅䅁䉁䅁䅁权䝁睃䅁䍄䉁䅁䅁兂䅁䅁䅍䅄䅁䅁䅯朹䅕䅁䅯朶䅯䅁䅯朵䅯䅁䅯眶䅯䅁䅅䅁䉁䅁䅁睂䅁䅁䅁䍧洷䅑杷允䅁䅁䅕䅁䑁䅁䅷䅁䭁乁䴴䅁䭁佁䬰䅁䭁佁䭙䅁䭁佁䭣䅁䉁䅁䅁允䅁䅁䅯䅅䅑䅁杷允䅁䅁䅍䅁䑁䅁䅷䅁䭁䥁䅳䅁䭁䉁䝯䅁䉁䅁䅁允䅁䅁䅯材䅙䅁杷允䅁䅁䅍䅁䑁䅁䅷䅁䭁䕁䙧䅁䭁䉁䜴䅁䉁䅁䅁允䅁䅁䅯睬䅙䅁杷允䅁䅁䅕䅁䑁䅁䅷䅁䭁䍁䅯䅁䭁䵁即䅁䭁䅁䅑潁䭁䵁卧䅁䉁䅁䅁允䅁䅁䅕捺䵺䵺䵹䕘䵁䅉䅅䅁䙁䅁䅁睁䵁䅁䅁权䱃䅄䅁权灄权䅁权浄权䅁权湄权䅁允䅁䅁䅅䅁䭁䱁儸䅁䵁䅉䅅䅁䙁䅁䅁睁䵁䅁䅁权䭄睄䅁权䙄杅䅁权䕁䅁䅋权䩄杅䅁允䅁䅁䅅䅁䙁偁㉮穫㉫䄰䅚䍄䉁䅁䅁睁䅁䅁䅍䅄䅁䅁䅯䅘䅕䅁䅯杇䅙䅁䅅䅁䉁䅁䅁权扁杂䅁䍄䉁䅁䅁䅂䅁䅁䅍䅄䅁䅁䅯兣䅷䅁䅯睈䅙䅁䅯䅉䅙䅁䅅䅁䉁䅁䅁权㙂杂䅁䍄䉁䅁䅁兂䅁䅁䅍䅄䅁䅁䅯杔䅁䅁䅯硹䅉䅁䅯䅂䍁䅧䅯䉹䅉䅁䅅䅁䉁䅁䅁兂晁敨剴䉵夵䅑杷允䅁䅁䅍䅁䑁䅁䅷䅁䭁偁䙑䅁䭁䉁䝧䅁䉁䅁䅁允䅁䅁䅯克䅙䅁杷允䅁䅁䅑䅁䑁䅁䅷䅁䭁偁䬰䅁䭁䉁䜸䅁䭁䍁䝁䅁䉁䅁䅁允䅁䅁䅯睌䅧䅁杷允䅁䅁䅕䅁䑁䅁䅷䅁䭁䥁䉅䅁䭁䵁即䅁䭁䅁䅑潁䭁䵁卫䅁䉁䅁䅁允䅁䅁䅕捺䵺䵺捹啖䵁䅉䅅䅁䙁䅁䅁睁䵁䅁䅁权䙃睃䅁权䱄杅䅁权䕁䅁䅋权䥄杅䅁允䅁䅁䅅䅁䙁䉁畓⭒㙆䙆䅸䍄䉁䅁䅁兂䅁䅁䅍䅄䅁䅁䅯䄴䅳䅁䅯剸䅉䅁䅯䅂䍁䅧䅯䉹䅉䅁䅅䅁䉁䅁䅁兂佂睑琸楴樸䅑杷允䅁䅁䅍䅁䑁䅁䅷䅁䭁乁䕅䅁䭁䵁匸䅁䉁䅁䅁允䅁䅁䅣䅁䅁䕁楄唴䵁䅉䅅䅁䑁䅁䅁睁䵁䅁䅁权㍂䅅䅁权慁杂䅁允䅁䅁䅅䅁䭁䑁䝷䅁䵁䅉䅅䅁䑁䅁䅁睁䵁䅁䅁权呂兂䅁权偄杅䅁允䅁䅁䅅䅁䡁䅁䅁䅁䅄略䅊䍄䉁䅁䅁兂䅁䅁䅍䅄䅁䅁䅯䅅䅁䅁䅯剸䅉䅁䅯䅂䍁䅧䅯剹䅉䅁䅅䅁䉁䅁䅁兂偄愳佦椴教䅑杷允䅁䅁䅕䅁䑁䅁䅷䅁䭁䡁䅯䅁䭁佁䭯䅁䭁佁䭙䅁䭁佁䭳䅁䉁䅁䅁允䅁䅁䅯䅅䅑䅁杷允䅁䅁䅕䅁䑁䅁䅷䅁䭁乁䱅䅁䭁佁䭫䅁䭁佁䭙䅁䭁佁䭣䅁䉁䅁䅁允䅁䅁䅯児䄸䅁杷允䅁䅁䅍䅁䑁䅁䅷䅁䭁䱁䙕䅁䭁䉁䝯䅁䉁䅁䅁允䅁䅁䅯睇䅙䅁杷允䅁䅁䅍䅁䑁䅁䅷䅁䭁䱁䙧䅁䭁䍁䝙䅁䉁䅁䅁允䅁䅁䄴䅄䅁䑁䅧兏畁䑁䅑杍䅁䅁杷允䅁䅁䅍䅁䑁䅁䅷䅁䭁䑁䉍䅁䭁䵁匸䅁䉁䅁䅁允䅁䅁䅣䅁䅁䵁煄欴䵁䅉䅅䅁䙁䅁䅁睁䵁䅁䅁权⭂杄䅁权瑄权䅁权浄权䅁权湄权䅁允䅁䅁䅅䅁䭁䉁䕁䅁䵁䅉䅅䅁䑁䅁䅁睁䵁䅁䅁权䥃䅁䅁权奁杂䅁允䅁䅁䅅䅁䭁䡁䝷䅁䵁䅉䅅䅁䙁䅁䅁睁䵁䅁䅁权㡃䅂䅁权䙄杅䅁权䕁䅁䅋权䩄杅䅁允䅁䅁䅅䅁䙁䵁祯敔㥄䍒䅬䍄䉁䅁䅁睁䅁䅁䅍䅄䅁䅁䅯䄵䅑䅁䅯栲䅉䅁䅅䅁䉁䅁䅁权坁䅇䅁䍄䉁䅁䅁兂䅁䅁䅍䅄䅁䅁䅯䄵䅑䅁䅯儵䅯䅁䅯朵䅯䅁䅯眵䅯䅁䅅䅁䉁䅁䅁权偁睃䅁䍄䉁䅁䅁兂䅁䅁䅍䅄䅁䅁䅯睎䅕䅁䅯硹䅉䅁䅯䅂䍁䅧䅯剹䅉䅁䅅䅁䉁䅁䅁兂穁積積㡍杴䅑杷允䅁䅁䅕䅁䑁䅁䅷䅁䭁䑁䙷䅁䭁䵁单䅁䭁䅁䅑潁䭁䵁卫䅁䉁䅁䅁允䅁䅁䅕湄氹ㅮ睑䕄䵁䅉䅅䅁䑁䅁䅁睁䵁䅁䅁权摃䅂䅁权敁杂䅁允䅁䅁䅅䅁䭁䑁䝑䅁䵁䅉䅅䅁䙁䅁䅁睁䵁䅁䅁权扄䅂䅁权汄权䅁权浄权䅁权湄权䅁允䅁䅁䅅䅁䭁䉁䕁䅁䵁䅉䅅䅁䙁䅁䅁睁䵁䅁䅁权䭄䅁䅁权潄权䅁权浄权䅁权湄权䅁允䅁䅁䅅䅁䭁䅁䱙䅁䵁䅉䅅䅁䙁䅁䅁睁䵁䅁䅁权䥄兂䅁权䙄杅䅁权䕁䅁䅋权䩄杅䅁允䅁䅁䅅䅁䙁䍁湳噤䍯杭䅖䍄䉁䅁䅁兂䅁䅁䅍䅄䅁䅁䅯䅁䅙䅁䅯剸䅉䅁䅯䅂䍁䅧䅯䉹䅉䅁䅅䅁䉁䅁䅁兂湄㡸䭆硣橙䅑杷允䅁䅁䅍䅁䑁䅁䅷䅁䭁䅁䉁䅁䭁䉁䝷䅁䉁䅁䅁允䅁䅁䅯睪䅙䅁杷允䅁䅁䅍䅁䑁䅁䅷䅁䭁佁䵷䅁䭁䉁䜴䅁䉁䅁䅁允䅁䅁䅯睹䅙䅁杷允䅁䅁䅕䅁䑁䅁䅷䅁䭁䑁䉳䅁䭁䵁即䅁䭁䅁䅑潁䭁䵁卫䅁䉁䅁䅁允䅁䅁䅕体㙆䭆䠵啗䵁䅉䅅䅁䙁䅁䅁睁䵁䅁䅁权獃䅂䅁权䙄杅䅁权䕁䅁䅋权䥄杅䅁允䅁䅁䅅䅁䙁䉁㍱啖汵䅓䄱䍄䉁䅁䅁兂䅁䅁䅍䅄䅁䅁䅯朷䅑䅁䅯儵䅯䅁䅯朵䅯䅁䅯眵䅯䅁䅅䅁䉁䅁䅁权㍁睃䅁䍄䉁䅁䅁睁䅁䅁䅍䅄䅁䅁䅯朰䅷䅁䅯杈䅙䅁䅅䅁䉁䅁䅁权㉂杂䅁䍄䉁䅁䅁兂䅁䅁䅍䅄䅁䅁䅯儯䅕䅁䅯䄷䅯䅁䅯朵䅯䅁䅯眵䅯䅁䅅䅁䉁䅁䅁睂䅁䅁䅁䍑洷䅑杷允䅁䅁䅍䅁䑁䅁䅷䅁䭁䥁䱁䅁䭁乁卯䅁䉁䅁䅁允䅁䅁䅯䉂䅍䅁杷允䅁䅁䅕䅁䑁䅁䅷䅁䭁䩁䉷䅁䭁佁䭷䅁䭁佁䭙䅁䭁佁䭣䅁䉁䅁䅁允䅁䅁䅣䅁䅁佁偃䔵䵁䅉䅅䅁䙁䅁䅁睁䵁䅁䅁权ぁ兂䅁权䱄杅䅁权䕁䅁䅋权䥄杅䅁允䅁䅁䅅䅁䙁䡁㥅瑃橥䙍䅸䍄䉁䅁䅁睁䅁䅁䅍䅄䅁䅁䅯杶䅁䅁䅯杈䅙䅁䅅䅁䉁䅁䅁权歃杂䅁䍄䉁䅁䅁兂䅁䅁䅍䅄䅁䅁䅯兔䅁䅁䅯剸䅉䅁䅯䅂䍁䅧䅯剹䅉䅁䅅䅁䉁䅁䅁兂桄摩煒乧䉫䅑杷允䅁䅁䅕䅁䑁䅁䅷䅁䭁䅁䝯䅁䭁佁䬰䅁䭁佁䭙䅁䭁佁䭣䅁䉁䅁䅁允䅁䅁䅣䅁䅁䥁㙄䔵䵁䅉䅅䅁䑁䅁䅁睁䵁䅁䅁权扃䅂䅁权偄杅䅁允䅁䅁䅅䅁䭁䉁䕁䅁䵁䅉䅅䅁䑁䅁䅁睁䵁䅁䅁权湄䅂䅁权慁杂䅁允䅁䅁䅅䅁䭁䑁䜴䅁䵁䅉䅅䅁䙁䅁䅁睁䵁䅁䅁权汄允䅁权潄权䅁权浄权䅁权湄权䅁允䅁䅁䅅䅁䭁䅁䱙䅁䵁䅉䅅䅁䑁䅁䅁睁䵁䅁䅁权㝃䅁䅁权偄杅䅁允䅁䅁䅅䅁䭁䉁䕁䅁䵁䅉䅅䅁䕁䅁䅁睁䵁䅁䅁权㑄睃䅁权晁杂䅁权杁杂䅁允䅁䅁䅅䅁䭁䝁䜴䅁䵁䅉䅅䅁䙁䅁䅁睁䵁䅁䅁权剂䅁䅁权煄权䅁权浄权䅁权牄权䅁允䅁䅁䅅䅁䡁䅁䅁䅁权佐䅚䍄䉁䅁䅁睁䅁䅁䅍䅄䅁䅁䅯儵䅑䅁䅯杊䅙䅁䅅䅁䉁䅁䅁杄䵁䅁䅁䅏硁䍁䄴兏ぁ䅁䅁䍄䉁䅁䅁䅂䅁䅁䅍䅄䅁䅁䅯杋䅁䅁䅯睈䅙䅁䅯䅉䅙䅁䅅䅁䉁䅁䅁权捃杂䅁䍄䉁䅁䅁睁䅁䅁䅍䅄䅁䅁䅯眷䅕䅁䅯杈䅙䅁䅅䅁䉁䅁䅁权桄杂䅁䍄䉁䅁䅁兂䅁䅁䅍䅄䅁䅁䅯睳䅳䅁䅯硹䅉䅁䅯䅂䍁䅧䅯䉹䅉䅁䅅䅁䉁䅁䅁兂䥂場啯橲塤䅑杷允䅁䅁䅍䅁䑁䅁䅷䅁䭁䩁䙑䅁䭁䉁䝯䅁䉁䅁䅁允䅁䅁䅯䅐䅙䅁杷允䅁䅁䅕䅁䑁䅁䅷䅁䭁乁䵯䅁䭁佁䭯䅁䭁佁䭙䅁䭁佁䭳䅁䉁䅁䅁允䅁䅁䅯䅅䅑䅁杷允䅁䅁䅍䅁䑁䅁䅷䅁䭁䥁䉣䅁䭁䵁匸䅁䉁䅁䅁允䅁䅁䅯䅅䅑䅁杷允䅁䅁䅕䅁䑁䅁䅷䅁䭁䍁䙉䅁䭁䵁即䅁䭁䅁䅑潁䭁䵁卧䅁䉁䅁䅁允䅁䅁䅕䡰㥁瑃呣啗䵁䅉䅅䅁䑁䅁䅁睁䵁䅁䅁权䉂䅄䅁权慁杂䅁允䅁䅁䅅䅁䭁䵁䝁䅁䵁䅉䅅䅁䙁䅁䅁睁䵁䅁䅁权晁允䅁权䱄杅䅁权䕁䅁䅋权䩄杅䅁允䅁䅁䅅䅁䙁佁剸䉵䘶ㅱ䅰䍄䉁䅁䅁兂䅁䅁䅍䅄䅁䅁䅯免䅕䅁䅯儷䅯䅁䅯朵䅯䅁䅯眵䅯䅁䅅䅁䉁䅁䅁权允䅂䅁䍄䉁䅁䅁睁䅁䅁䅍䅄䅁䅁䅯党䅁䅁䅯杊䅙䅁䅅䅁䉁䅁䅁杄䵁䅁䅁兏㕁䍁䄴李㑁䅁䅁䍄䉁䅁䅁兂䅁䅁䅍䅄䅁䅁䅯睇䅳䅁䅯䄶䅯䅁䅯朵䅯䅁䅯眵䅯䅁䅅䅁䉁䅁䅁权允䅂䅁䍄䉁䅁䅁兂䅁䅁䅍䅄䅁䅁䅯兌䅅䅁䅯硹䅉䅁䅯䅂䍁䅧䅯剹䅉䅁䅅䅁䉁䅁䅁兂卂䉵䘶㘶坆䅑杷允䅁䅁䅕䅁䑁䅁䅷䅁䭁䥁䕫䅁䭁䵁即䅁䭁䅁䅑潁䭁䵁卧䅁䉁䅁䅁允䅁䅁䅕椹捨㡪噉䕖䵁䅉䅅䅁䙁䅁䅁睁䵁䅁䅁权祁䅁䅁权䱄杅䅁权䕁䅁䅋权䥄杅䅁允䅁䅁䅅䅁䙁䝁浚浚浚浪䅂䍄䉁䅁䅁兂䅁䅁䅍䅄䅁䅁䅯䄯䅑䅁䅯儷䅯䅁䅯朵䅯䅁䅯眵䅯䅁䅅䅁䉁䅁䅁睂䅁䅁䅁䌴浔䅑杷允䅁䅁䅕䅁䑁䅁䅷䅁䭁䩁䕅䅁䭁佁䭕䅁䭁佁䭙䅁䭁佁䭣䅁䉁䅁䅁允䅁䅁䅯䅅䅑䅁杷允䅁䅁䅕䅁䑁䅁䅷䅁䭁偁䕳䅁䭁䵁单䅁䭁䅁䅑潁䭁䵁卧䅁䉁䅁䅁允䅁䅁䅕㉱獌䙫敃歂䵁䅉䅅䅁䙁䅁䅁睁䵁䅁䅁权敃兂䅁权䱄杅䅁权䕁䅁䅋权䩄杅䅁允䅁䅁䅅䅁䙁䑁積積積ㅣ䅖䍄䉁䅁䅁睁䅁䅁䅍䅄䅁䅁䅯儸䅁䅁䅯硺䅉䅁䅅䅁䉁䅁䅁权允䅂䅁䍄䉁䅁䅁䅂䅁䅁䅍䅄䅁䅁䅯䅐䅅䅁䅯睈䅙䅁䅯䅉䅙䅁䅅䅁䉁䅁䅁权䝃杂䅁䍄䉁䅁䅁兂䅁䅁䅍䅄䅁䅁䅯䅺䄴䅁䅯儶䅯䅁䅯朵䅯䅁䅯眵䅯䅁䅅䅁䉁䅁䅁权允䅂䅁䍄䉁䅁䅁睁䅁䅁䅍䅄䅁䅁䅯杲䅑䅁䅯硺䅉䅁䅅䅁䉁䅁䅁权允䅂䅁䍄䉁䅁䅁睁䅁䅁䅍䅄䅁䅁䅯䅧䅁䅁䅯杈䅙䅁䅅䅁䉁䅁䅁权䡂睂䅁䍄䉁䅁䅁兂䅁䅁䅍䅄䅁䅁䅯儫䅅䅁䅯硹䅉䅁䅯䅂䍁䅧䅯䉹䅉䅁䅅䅁䉁䅁䅁兂卂䉵䘶㌶呆䅑杷允䅁䅁䅕䅁䑁䅁䅷䅁䭁䝁䘸䅁䭁䵁单䅁䭁䅁䅑潁䭁䵁卧䅁䉁䅁䅁允䅁䅁䅕䕧䝄䍳乩䕅䵁䅉䅅䅁䙁䅁䅁睁䵁䅁䅁权畁杄䅁权煄权䅁权浄权䅁权牄权䅁允䅁䅁䅅䅁䡁䅁䅁䅁权畍䅚䍄䉁䅁䅁兂䅁䅁䅍䅄䅁䅁䅯眯䄴䅁䅯儵䅯䅁䅯朵䅯䅁䅯眵䅯䅁䅅䅁䉁䅁䅁权允䅂䅁䍄䉁䅁䅁䅂䅁䅁䅍䅄䅁䅁䅯兙䄰䅁䅯睈䅙䅁䅯䅉䅙䅁䅅䅁䉁䅁䅁权扃杂䅁䍄䉁䅁䅁兂䅁䅁䅍䅄䅁䅁䅯兺䅁䅁䅯儷䅯䅁䅯朵䅯䅁䅯眵䅯䅁䅅䅁䉁䅁䅁睂䅁䅁䅁䅉浄䅑杷允䅁䅁䅕䅁䑁䅁䅷䅁䭁䉁䙍䅁䭁佁䬰䅁䭁佁䭙䅁䭁佁䭣䅁䉁䅁䅁允䅁䅁䅣䅁䅁䝁湄唵䵁䅉䅅䅁䑁䅁䅁睁䵁䅁䅁权硂䅁䅁权偄杅䅁允䅁䅁䅅䅁䡁䅁䅁䅁杄畳䅎䍄䉁䅁䅁睁䅁䅁䅍䅄䅁䅁䅯杒䄸䅁䅯䅊䅙䅁䅅䅁䉁䅁䅁权允䅂䅁䍄䉁䅁䅁睁䅁䅁䅍䅄䅁䅁䅯眷䅅䅁䅯杊䅙䅁䅅䅁䉁䅁䅁杄䵁䅁䅁睎㍁䍁䄴䅍ぁ䅁䅁䍄䉁䅁䅁睁䅁䅁䅍䅄䅁䅁䅯朰䄰䅁䅯硺䅉䅁䅅䅁䉁䅁䅁睂䅁䅁䅁䩧楌䅑杷允䅁䅁䅕䅁䑁䅁䅷䅁䭁䅁䉷䅁䭁佁䭷䅁䭁佁䭙䅁䭁佁䭣䅁䉁䅁䅁允䅁䅁䅣䅁䅁䕁ㅄ唵䵁䅉䅅䅁䙁䅁䅁睁䵁䅁䅁权䝃允䅁权䙄杅䅁权䕁䅁䅋权䩄杅䅁允䅁䅁䅅䅁䙁䕁䭣奅䵪䄯䄹䍄䉁䅁䅁兂䅁䅁䅍䅄䅁䅁䅯杌䅅䅁䅯䄶䅯䅁䅯朵䅯䅁䅯眵䅯䅁䅅䅁䉁䅁䅁权剂睃䅁䍄䉁䅁䅁兂䅁䅁䅍䅄䅁䅁䅯睰䅑䅁䅯䄷䅯䅁䅯朵䅯䅁䅯眵䅯䅁䅅䅁䉁䅁䅁睂䅁䅁䅁䑧歔䅑杷允䅁䅁䅕䅁䑁䅁䅷䅁䭁䱁乍䅁䭁佁䭫䅁䭁佁䭙䅁䭁佁䭣䅁䉁䅁䅁允䅁䅁䅯䅅䅑䅁杷允䅁䅁䅍䅁䑁䅁䅷䅁䭁䥁䅉䅁䭁䉁䝷䅁䉁䅁䅁允䅁䅁䅯杧䅙䅁杷允䅁䅁䅍䅁䑁䅁䅷䅁䭁䝁䙁䅁䭁䉁䝧䅁䉁䅁䅁允䅁䅁䅯䅒䅙䅁杷允䅁䅁䅕䅁䑁䅁䅷䅁䭁䕁䈴䅁䭁䵁单䅁䭁䅁䅑潁䭁䵁卫䅁䉁䅁䅁允䅁䅁䅕瑮㑔䑍䭖歃䵁䅉䅅䅁䑁䅁䅁睁䵁䅁䅁权㡄权䅁权偄杅䅁允䅁䅁䅅䅁䭁䉁䕁䅁䵁䅉䅅䅁䙁䅁䅁睁䵁䅁䅁权䱃䅂䅁权獄权䅁权浄权䅁权湄权䅁允䅁䅁䅅䅁䭁䉁䕁䅁䵁䅉䅅䅁䙁䅁䅁睁䵁䅁䅁权湂䅄䅁权䱄杅䅁权䕁䅁䅋权䩄杅䅁允䅁䅁䅅䅁䙁䥁䌯匹捨ㅲ䅰䍄䉁䅁䅁睁䅁䅁䅍䅄䅁䅁䅯睦䅷䅁䅯硺䅉䅁䅅䅁䉁䅁䅁权允䅂䅁䍄䉁䅁䅁兂䅁䅁䅍䅄䅁䅁䅯䅭䅅䅁䅯硹䅉䅁䅯䅂䍁䅧䅯剹䅉䅁䅅䅁䉁䅁䅁兂灁䥘䌯唹塨䅑杷允䅁䅁䅍䅁䑁䅁䅷䅁䭁偁䭳䅁䭁䍁䝙䅁䉁䅁䅁允䅁䅁䄴䅄䅁䑁䅧杍畁䑁䅣免䅁䅁杷允䅁䅁䅕䅁䑁䅁䅷䅁䭁偁䄸䅁䭁佁䭫䅁䭁佁䭙䅁䭁佁䭣䅁䉁䅁䅁允䅁䅁䅯睉䅳䅁杷允䅁䅁䅍䅁䑁䅁䅷䅁䭁䡁䰴䅁䭁䍁䝙䅁䉁䅁䅁允䅁䅁䄴杄䅁䑁䅅䅍ぁ䍁䄴䅎㍁䅁䅁䍄䉁䅁䅁兂䅁䅁䅍䅄䅁䅁䅯䅇䄰䅁䅯儶䅯䅁䅯朵䅯䅁䅯眵䅯䅁䅅䅁䉁䅁䅁权允䅂䅁䍄䉁䅁䅁睁䅁䅁䅍䅄䅁䅁䅯䅶䅑䅁䅯杈䅙䅁䅅䅁䉁䅁䅁权歄杂䅁䍄䉁䅁䅁睁䅁䅁䅍䅄䅁䅁䅯儴䅳䅁䅯硺䅉䅁䅅䅁䉁䅁䅁权允䅂䅁䍄䉁䅁䅁䅂䅁䅁䅍䅄䅁䅁䅯杦䅁䅁䅯睈䅙䅁䅯䅉䅙䅁䅅䅁䉁䅁䅁权允睂䅁䍄䉁䅁䅁兂䅁䅁䅍䅄䅁䅁䅯杔䅅䅁䅯硹䅉䅁䅯䅂䍁䅧䅯剹䅉䅁䅅䅁䉁䅁䅁兂畃⭒㙆䝆挵䅑杷允䅁䅁䅍䅁䑁䅁䅷䅁䭁䱁䵍䅁䭁䉁䝧䅁䉁䅁䅁允䅁䅁䅯䅦䅙䅁杷允䅁䅁䅕䅁䑁䅁䅷䅁䭁䵁䴴䅁䭁佁䭕䅁䭁佁䭙䅁䭁佁䭣䅁䉁䅁䅁允䅁䅁䅯䅅䅑䅁杷允䅁䅁䅍䅁䑁䅁䅷䅁䭁佁乕䅁䭁䉁䜴䅁䉁䅁䅁允䅁䅁䅯兂䅧䅁杷允䅁䅁䅕䅁䑁䅁䅷䅁䭁䝁䅣䅁䭁䵁即䅁䭁䅁䅑潁䭁䵁卧䅁䉁䅁䅁允䅁䅁䅕硥畓⭒楇歙䵁䅉䅅䅁䑁䅁䅁睁䵁䅁䅁权啃允䅁权奁杂䅁允䅁䅁䅅䅁䭁䑁䜰䅁䵁䅉䅅䅁䙁䅁䅁睁䵁䅁䅁权十兂䅁权䱄杅䅁权䕁䅁䅋权䩄杅䅁允䅁䅁䅅䅁䙁䉁畓⭒㙆䘹䄹䍄䉁䅁䅁睁䅁䅁䅍䅄䅁䅁䅯兺䅁䅁䅯硺䅉䅁䅅䅁䉁䅁䅁权允䅂䅁䍄䉁䅁䅁睁䅁䅁䅍䅄䅁䅁䅯眶䅑䅁䅯杈䅙䅁䅅䅁䉁䅁䅁权䅁睂䅁䍄䉁䅁䅁睁䅁䅁䅍䅄䅁䅁䅯䅆䅅䅁䅯䅊䅙䅁䅅䅁䉁䅁䅁权睂元䅁䍄䉁䅁䅁睁䅁䅁䅍䅄䅁䅁䅯杇䄸䅁䅯杇䅙䅁䅅䅁䉁䅁䅁权㝂杂䅁䍄䉁䅁䅁兂䅁䅁䅍䅄䅁䅁䅯杌䅕䅁䅯䄶䅯䅁䅯朵䅯䅁䅯眵䅯䅁䅅䅁䉁䅁䅁权䝁睃䅁䍄䉁䅁䅁睁䅁䅁䅍䅄䅁䅁䅯杶䅅䅁䅯杇䅙䅁䅅䅁䉁䅁䅁权坄杂䅁䍄䉁䅁䅁兂䅁䅁䅍䅄䅁䅁䅯睄䅕䅁䅯䄶䅯䅁䅯朵䅯䅁䅯眵䅯䅁䅅䅁䉁䅁䅁权允䅂䅁䍄䉁䅁䅁兂䅁䅁䅍䅄䅁䅁䅯杒䅕䅁䅯儵䅯䅁䅯朵䅯䅁䅯眵䅯䅁䅅䅁䉁䅁䅁权允䅂䅁䍄䉁䅁䅁兂䅁䅁䅍䅄䅁䅁䅯先䅕䅁䅯硹䅉䅁䅯䅂䍁䅧䅯䉹䅉䅁䅅䅁䉁䅁䅁兂偃癷潕䍘娹䅑杷允䅁䅁䅕䅁䑁䅁䅷䅁䭁䍁䙉䅁䭁䵁即䅁䭁䅁䅑潁䭁䵁卫䅁䉁䅁䅁允䅁䅁䅕敨剴䉵氷し䵁䅉䅅䅁䑁䅁䅁睁䵁䅁䅁权千兂䅁权奁杂䅁允䅁䅁䅅䅁䭁䕁䝁䅁䵁䅉䅅䅁䙁䅁䅁睁䵁䅁䅁权䩃䅁䅁权䱄杅䅁权䕁䅁䅋权䥄杅䅁允䅁䅁䅅䅁䙁䉁䘫ㄶ㑇汶䄱䍄䉁䅁䅁兂䅁䅁䅍䅄䅁䅁䅯杭䅑䅁䅯儵䅯䅁䅯朵䅯䅁䅯眵䅯䅁䅅䅁䉁䅁䅁权奁睃䅁䍄䉁䅁䅁兂䅁䅁䅍䅄䅁䅁䅯東䅑䅁䅯硹䅉䅁䅯䅂䍁䅧䅯剹䅉䅁䅅䅁䉁䅁䅁兂偃癷潕䱘戹䅑杷允䅁䅁䅕䅁䑁䅁䅷䅁䭁䵁丸䅁䭁佁䭷䅁䭁佁䭙䅁䭁佁䭣䅁䉁䅁䅁允䅁䅁䅣䅁䅁䵁剁欵䵁䅉䅅䅁䙁䅁䅁睁䵁䅁䅁权摄䅄䅁权䱄杅䅁权䕁䅁䅋权䩄杅䅁允䅁䅁䅅䅁䙁佁剸䉵䘶ㅭ䅰䍄䉁䅁䅁睁䅁䅁䅍䅄䅁䅁䅯䅍䅅䅁䅯杊䅙䅁䅅䅁䉁䅁䅁杄䵁䅁䅁兏ㅁ䍁䄴免硁䅁䅁䍄䉁䅁䅁睁䅁䅁䅍䅄䅁䅁䅯杯䅑䅁䅯硺䅉䅁䅅䅁䉁䅁䅁睂䅁䅁䅁䉙歶䅑杷允䅁䅁䅕䅁䑁䅁䅷䅁䭁䡁䉧䅁䭁䵁即䅁䭁䅁䅑潁䭁䵁卧䅁䉁䅁䅁允䅁䅁䅕歲桦桥畓啗䵁䅉䅅䅁䙁䅁䅁睁䵁䅁䅁权塄兄䅁权煄权䅁权浄权䅁权牄权䅁允䅁䅁䅅䅁䡁䅁䅁䅁䅂畋䅚䍄䉁䅁䅁睁䅁䅁䅍䅄䅁䅁䅯儳䄰䅁䅯䅊䅙䅁䅅䅁䉁䅁䅁权允䅂䅁䍄䉁䅁䅁䅂䅁䅁䅍䅄䅁䅁䅯睚䅕䅁䅯睈䅙䅁䅯䅉䅙䅁䅅䅁䉁䅁䅁权佂杂䅁䍄䉁䅁䅁兂䅁䅁䅍䅄䅁䅁䅯杅䅙䅁䅯硹䅉䅁䅯䅂䍁䅧䅯剹䅉䅁䅅䅁䉁䅁䅁兂偃癷潕乘杤䅑杷允䅁䅁䅍䅁䑁䅁䅷䅁䭁䉁䅯䅁䭁䍁䝑䅁䉁䅁䅁允䅁䅁䅯睥䅫䅁杷允䅁䅁䅍䅁䑁䅁䅷䅁䭁乁䙣䅁䭁䍁䝑䅁䉁䅁䅁允䅁䅁䅯杗䅧䅁杷允䅁䅁䅍䅁䑁䅁䅷䅁䭁䭁䵧䅁䭁乁卯䅁䉁䅁䅁允䅁䅁䅯䉋䅕䅁杷允䅁䅁䅍䅁䑁䅁䅷䅁䭁䭁䴸䅁䭁䍁䝑䅁䉁䅁䅁允䅁䅁䅯䅃䅣䅁杷允䅁䅁䅕䅁䑁䅁䅷䅁䭁䥁䰴䅁䭁佁䭫䅁䭁佁䭙䅁䭁佁䭣䅁䉁䅁䅁允䅁䅁䅯䉊䅉䅁杷允䅁䅁䅍䅁䑁䅁䅷䅁䭁䉁倰䅁䭁䍁䝑䅁䉁䅁䅁允䅁䅁䅯硬䅅䅁杷允䅁䅁䅕䅁䑁䅁䅷䅁䭁䵁䉣䅁䭁䵁即䅁䭁䅁䅑潁䭁䵁卫䅁䉁䅁䅁允䅁䅁䅕浚浚浚㉙ざ䵁䅉䅅䅁䙁䅁䅁睁䵁䅁䅁权元兄䅁权獄权䅁权浄权䅁权湄权䅁允䅁䅁䅅䅁䭁䉁䕁䅁䵁䅉䅅䅁䑁䅁䅁睁䵁䅁䅁权䍄䅂䅁权流杂䅁允䅁䅁䅅䅁佁䅁䅷䅁㕁䑁䅣杌睁䑁䅙䅁䵁䅉䅅䅁䙁䅁䅁睁䵁䅁䅁权奁兂䅁权䱄杅䅁权䕁䅁䅋权䩄杅䅁允䅁䅁䅅䅁䙁䅁䅁䅁䅁䙳䅚䍄䉁䅁䅁兂䅁䅁䅍䅄䅁䅁䅯睇䅕䅁䅯儶䅯䅁䅯朵䅯䅁䅯眵䅯䅁䅅䅁䉁䅁䅁权瑁兄䅁䍄䉁䅁䅁兂䅁䅁䅍䅄䅁䅁䅯䄲䅕䅁䅯儵䅯䅁䅯朵䅯䅁䅯眵䅯䅁䅅䅁䉁䅁䅁权允䅂䅁䍄䉁䅁䅁睁䅁䅁䅍䅄䅁䅁䅯䅮䅑䅁䅯栲䅉䅁䅅䅁䉁䅁䅁权瑂䅆䅁䍄䉁䅁䅁睁䅁䅁䅍䅄䅁䅁䅯䅐䅕䅁䅯䅊䅙䅁䅅䅁䉁䅁䅁权䥄䅅䅁䍄䉁䅁䅁睁䅁䅁䅍䅄䅁䅁䅯杖䅳䅁䅯䅊䅙䅁䅅䅁䉁䅁䅁权䥁睂䅁䍄䉁䅁䅁兂䅁䅁䅍䅄䅁䅁䅯充䅳䅁䅯儶䅯䅁䅯朵䅯䅁䅯眵䅯䅁䅅䅁䉁䅁䅁权奂杅䅁䍄䉁䅁䅁睁䅁䅁䅍䅄䅁䅁䅯䄵䅕䅁䅯杇䅙䅁䅅䅁䉁䅁䅁权楂杂䅁䍄䉁䅁䅁睁䅁䅁䅍䅄䅁䅁䅯䅚䅅䅁䅯䅈䅙䅁䅅䅁䉁䅁䅁权牁杂䅁䍄䉁䅁䅁睁䅁䅁䅍䅄䅁䅁䅯䅉䄴䅁䅯栲䅉䅁䅅䅁䉁䅁䅁权剄杆䅁䍄䉁䅁䅁䅂䅁䅁䅍䅄䅁䅁䅯兖䅕䅁䅯睈䅙䅁䅯䅉䅙䅁䅅䅁䉁䅁䅁权偄睂䅁䍄䉁䅁䅁兂䅁䅁䅍䅄䅁䅁䅯睯䅁䅁䅯硹䅉䅁䅯䅂䍁䅧䅯剹䅉䅁䅅䅁䉁䅁䅁兂㑃潈牘噕慨䅑杷允䅁䅁䅍䅁䑁䅁䅷䅁䭁䥁䅯䅁䭁䉁䝷䅁䉁䅁䅁允䅁䅁䅯睕䅙䅁杷允䅁䅁䅍䅁䑁䅁䅷䅁䭁䉁䝅䅁䭁䉁䝷䅁䉁䅁䅁允䅁䅁䅯睺䅙䅁杷允䅁䅁䅕䅁䑁䅁䅷䅁䭁䭁䕕䅁䭁佁䭕䅁䭁佁䭙䅁䭁佁䭣䅁䉁䅁䅁允䅁䅁䅯兄䅳䅁杷允䅁䅁䅕䅁䑁䅁䅷䅁䭁䡁免䅁䭁佁䭷䅁䭁佁䭙䅁䭁佁䭣䅁䉁䅁䅁允䅁䅁䅯䅅䅑䅁杷允䅁䅁䅍䅁䑁䅁䅷䅁䭁䕁乧䅁䭁䍁䝙䅁䉁䅁䅁允䅁䅁䄴䅄䅁䑁䅧免畁䑁䅣兎䅁䅁杷允䅁䅁䅕䅁䑁䅁䅷䅁䭁䉁䉯䅁䭁䵁即䅁䭁䅁䅑潁䭁䵁卧䅁䉁䅁䅁允䅁䅁䅕䘷㑇潈払䕙䵁䅉䅅䅁䙁䅁䅁睁䵁䅁䅁权睁睃䅁权煄权䅁权浄权䅁权牄权䅁允䅁䅁䅅䅁䭁䉁䕁䅁䵁䅉䅅䅁䑁䅁䅁睁䵁䅁䅁权䩁允䅁权慄杅䅁允䅁䅁䅅䅁䭁佁啳䅁䵁䅉䅅䅁䑁䅁䅁睁䵁䅁䅁权潄允䅁权偄杅䅁允䅁䅁䅅䅁䭁䉁䕁䅁䵁䅉䅅䅁䙁䅁䅁睁䵁䅁䅁权㍁䅁䅁权䙄杅䅁权䕁䅁䅋权䥄杅䅁允䅁䅁䅅䅁䙁䩁敇䱬㔰䄸䄱䍄䉁䅁䅁兂䅁䅁䅍䅄䅁䅁䅯睁䅷䅁䅯剸䅉䅁䅯䅂䍁䅧䅯䉹䅉䅁䅅䅁䉁䅁䅁兂摃噮杧䕯卫䅑杷允䅁䅁䅍䅁䑁䅁䅷䅁䭁䅁䉅䅁䭁䉁䜴䅁䉁䅁䅁允䅁䅁䅯杣䅙䅁杷允䅁䅁䅍䅁䑁䅁䅷䅁䭁佁佑䅁䭁䍁䝑䅁䉁䅁䅁允䅁䅁䅯䅅䅑䅁杷允䅁䅁䅕䅁䑁䅁䅷䅁䭁䭁䅷䅁䭁䵁即䅁䭁䅁䅑潁䭁䵁卫䅁䉁䅁䅁允䅁䅁䅕䡰㥁瑃呤啗䵁䅉䅅䅁䙁䅁䅁睁䵁䅁䅁权剁睃䅁权潄权䅁权浄权䅁权湄权䅁允䅁䅁䅅䅁䭁䅁䱙䅁䵁䅉䅅䅁䑁䅁䅁睁䵁䅁䅁权㑄䅂䅁权慄杅䅁允䅁䅁䅅䅁䭁䥁吴䅁䵁䅉䅅䅁䙁䅁䅁睁䵁䅁䅁权湄兂䅁权䙄杅䅁权䕁䅁䅋权䥄杅䅁允䅁䅁䅅䅁䙁䅁㐱䍊愴杺䅰䍄䉁䅁䅁睁䅁䅁䅍䅄䅁䅁䅯杄䅅䅁䅯䅊䅙䅁䅅䅁䉁䅁䅁权允䅂䅁䍄䉁䅁䅁兂䅁䅁䅍䅄䅁䅁䅯杯䅅䅁䅯䄷䅯䅁䅯朵䅯䅁䅯眵䅯䅁䅅䅁䉁䅁䅁睂䅁䅁䅁䑙汲䅑杷允䅁䅁䅕䅁䑁䅁䅷䅁䭁乁䔰䅁䭁佁䭯䅁䭁佁䭙䅁䭁佁䭳䅁䉁䅁䅁允䅁䅁䅣䅁䅁䕁䍂欵䵁䅉䅅䅁䙁䅁䅁睁䵁䅁䅁权㥁睃䅁权䱄杅䅁权䕁䅁䅋权䩄杅䅁允䅁䅁䅅䅁䙁䩁婱婭婭坃䅊䍄䉁䅁䅁兂䅁䅁䅍䅄䅁䅁䅯儷䅑䅁䅯䄶䅯䅁䅯朵䅯䅁䅯眵䅯䅁䅅䅁䉁䅁䅁权剂睃䅁䍄䉁䅁䅁兂䅁䅁䅍䅄䅁䅁䅯睂䅙䅁䅯䄷䅯䅁䅯朵䅯䅁䅯眵䅯䅁䅅䅁䉁䅁䅁睂䅁䅁䅁䉷浈䅑杷允䅁䅁䅕䅁䑁䅁䅷䅁䭁䅁䝁䅁䭁䵁即䅁䭁䅁䅑潁䭁䵁卧䅁䉁䅁䅁允䅁䅁䅕呣䬰㘱兏䕘䵁䅉䅅䅁䑁䅁䅁睁䵁䅁䅁权潄䅁䅁权慁杂䅁允䅁䅁䅅䅁䭁䑁䜴䅁䵁䅉䅅䅁䙁䅁䅁睁䵁䅁䅁权扂䅁䅁权䱄杅䅁权䕁䅁䅋权䩄杅䅁允䅁䅁䅅䅁䙁䕁桪桥畓ㅰ䅸䍄䉁䅁䅁兂䅁䅁䅍䅄䅁䅁䅯兪䅳䅁䅯剸䅉䅁䅯䅂䍁䅧䅯剹䅉䅁䅅䅁䉁䅁䅁兂䅁浌獰坹伴䅑杷允䅁䅁䅍䅁䑁䅁䅷䅁䭁䩁䅅䅁䭁䉁䝯䅁䉁䅁䅁允䅁䅁䅯睋䅙䅁杷允䅁䅁䅕䅁䑁䅁䅷䅁䭁䡁乕䅁䭁佁䬰䅁䭁佁䭙䅁䭁佁䭣䅁䉁䅁䅁允䅁䅁䅣䅁䅁䅁㝂唵䵁䅉䅅䅁䑁䅁䅁睁䵁䅁䅁权䉄䅂䅁权捁杂䅁允䅁䅁䅅䅁䭁䍁䝯䅁䵁䅉䅅䅁䙁䅁䅁睁䵁䅁䅁权䥂䅄䅁权䙄杅䅁权䕁䅁䅋权䩄杅䅁允䅁䅁䅅䅁䙁䭁睙欳煒卓䅒䍄䉁䅁䅁兂䅁䅁䅍䅄䅁䅁䅯眹䅑䅁䅯剸䅉䅁䅯䅂䍁䅧䅯剹䅉䅁䅅䅁䉁䅁䅁兂䅃灸䄷楤䕁䅑杷允䅁䅁䅍䅁䑁䅁䅷䅁䭁佁䅁䅁䭁䵁匸䅁䉁䅁䅁允䅁䅁䅯䅅䅑䅁杷允䅁䅁䅕䅁䑁䅁䅷䅁䭁偁䔸䅁䭁䵁单䅁䭁䅁䅑潁䭁䵁卫䅁䉁䅁䅁允䅁䅁䅕㍬乶㡘獱歅䵁䅉䅅䅁䙁䅁䅁睁䵁䅁䅁权牂杄䅁权煄权䅁权浄权䅁权牄权䅁允䅁䅁䅅䅁䭁䉁䕁䅁䵁䅉䅅䅁䑁䅁䅁睁䵁䅁䅁权㙄睃䅁权捁杂䅁允䅁䅁䅅䅁䭁乁䝁䅁䵁䅉䅅䅁䙁䅁䅁睁䵁䅁䅁权偁䅁䅁权䙄杅䅁权䕁䅁䅋权䥄杅䅁允䅁䅁䅅䅁䙁䱁䉏䉫硵睸䄱䍄䉁䅁䅁兂䅁䅁䅍䅄䅁䅁䅯䉥䅁䅁䅯剸䅉䅁䅯䅂䍁䅧䅯剹䅉䅁䅅䅁䉁䅁䅁兂潂噰元啯㍉䅑杷允䅁䅁䅕䅁䑁䅁䅷䅁䭁䥁䉍䅁䭁佁䭷䅁䭁佁䭙䅁䭁佁䭣䅁䉁䅁䅁允䅁䅁䅣䅁䅁佁時〴䵁䅉䅅䅁䙁䅁䅁睁䵁䅁䅁权塂䅅䅁权瑄权䅁权浄权䅁权湄权䅁允䅁䅁䅅䅁䡁䅁䅁䅁䅄住䅚䍄䉁䅁䅁睁䅁䅁䅍䅄䅁䅁䅯䅆䅕䅁䅯䅊䅙䅁䅅䅁䉁䅁䅁权允䅂䅁䍄䉁䅁䅁兂䅁䅁䅍䅄䅁䅁䅯睈䅕䅁䅯硹䅉䅁䅯䅂䍁䅧䅯䉹䅉䅁䅅䅁䉁䅁䅁兂㥁瑃橥䵣戱䅑杷允䅁䅁䅍䅁䑁䅁䅷䅁䭁偁䘰䅁䭁䵁匸䅁䉁䅁䅁允䅁䅁䅯䅅䅑䅁杷允䅁䅁䅕䅁䑁䅁䅷䅁䭁䱁䈸䅁䭁䵁单䅁䭁䅁䅑潁䭁䵁卫䅁䉁䅁䅁允䅁䅁䅕㑳䡑䑴䝸䕂䵁䅉䅅䅁䙁䅁䅁睁䵁䅁䅁权穄允䅁权灄权䅁权浄权䅁权湄权䅁允䅁䅁䅅䅁䭁䕁兣䅁䵁䅉䅅䅁䙁䅁䅁睁䵁䅁䅁权噄睄䅁权瑄权䅁权浄权䅁权湄权䅁允䅁䅁䅅䅁䡁䅁䅁䅁杂敋䅚䍄䉁䅁䅁睁䅁䅁䅍䅄䅁䅁䅯杢䅕䅁䅯硺䅉䅁䅅䅁䉁䅁䅁睂䅁䅁䅁䙑桄䅑杷允䅁䅁䅍䅁䑁䅁䅷䅁䭁䩁乯䅁䭁䍁䝑䅁䉁䅁䅁允䅁䅁䅯桏䅉䅁杷允䅁䅁䅍䅁䑁䅁䅷䅁䭁佁䉁䅁䭁䵁匸䅁䉁䅁䅁允䅁䅁䅯䅅䅑䅁杷允䅁䅁䅕䅁䑁䅁䅷䅁䭁偁䵯䅁䭁佁䭕䅁䭁佁䭙䅁䭁佁䭣䅁䉁䅁䅁允䅁䅁䅯䅅䅑䅁杷允䅁䅁䅍䅁䑁䅁䅷䅁䭁䑁乧䅁䭁䉁䝧䅁䉁䅁䅁允䅁䅁䅯兏䅙䅁杷允䅁䅁䅍䅁䑁䅁䅷䅁䭁䩁乣䅁䭁䉁䜴䅁䉁䅁䅁允䅁䅁䅯䅎䅙䅁杷允䅁䅁䅍䅁䑁䅁䅷䅁䭁乁乕䅁䭁䵁匸䅁䉁䅁䅁允䅁䅁䅣䅁䅁佁㥂唴䵁䅉䅅䅁䙁䅁䅁睁䵁䅁䅁权硃兂䅁权汄权䅁权浄权䅁权湄权䅁允䅁䅁䅅䅁䭁䑁䱙䅁䵁䅉䅅䅁䑁䅁䅁睁䵁䅁䅁权呄䅁䅁权偄杅䅁允䅁䅁䅅䅁䭁䉁䕁䅁䵁䅉䅅䅁䙁䅁䅁睁䵁䅁䅁权噂睃䅁权汄权䅁权浄权䅁权湄权䅁允䅁䅁䅅䅁䭁䉁䕁䅁䵁䅉䅅䅁䑁䅁䅁睁䵁䅁䅁权䩄兂䅁权偄杅䅁允䅁䅁䅅䅁䡁䅁䅁䅁䅃敚䅆䍄䉁䅁䅁兂䅁䅁䅍䅄䅁䅁䅯䅓䅅䅁䅯儶䅯䅁䅯朵䅯䅁䅯眵䅯䅁䅅䅁䉁䅁䅁权允䅂䅁䍄䉁䅁䅁兂䅁䅁䅍䅄䅁䅁䅯杶䅅䅁䅯硹䅉䅁䅯䅂䍁䅧䅯䉹䅉䅁䅅䅁䉁䅁䅁兂㝂䭆䠵刴坰䅑杷允䅁䅁䅍䅁䑁䅁䅷䅁䭁䕁䙯䅁䭁乁卯䅁䉁䅁䅁允䅁䅁䅯桔䅕䅁杷允䅁䅁䅕䅁䑁䅁䅷䅁䭁乁䕷䅁䭁佁䭯䅁䭁佁䭙䅁䭁佁䭳䅁䉁䅁䅁允䅁䅁䅣䅁䅁䕁癁欵䵁䅉䅅䅁䑁䅁䅁睁䵁䅁䅁权湂兄䅁权敁杂䅁允䅁䅁䅅䅁䭁䙁䝙䅁䵁䅉䅅䅁䕁䅁䅁睁䵁䅁䅁权㝃䅄䅁权晁杂䅁权杁杂䅁允䅁䅁䅅䅁䭁䍁䥣䅁䵁䅉䅅䅁䙁䅁䅁睁䵁䅁䅁权⭃兂䅁权䙄杅䅁权䕁䅁䅋权䥄杅䅁允䅁䅁䅅䅁䙁䥁兇䐷慯偙⽧䍄䉁䅁䅁睁䅁䅁䅍䅄䅁䅁䅯杋䅅䅁䅯杈䅙䅁䅅䅁䉁䅁䅁权浃睂䅁䍄䉁䅁䅁兂䅁䅁䅍䅄䅁䅁䅯公䅁䅁䅯剸䅉䅁䅯䅂䍁䅧䅯剹䅉䅁䅅䅁䉁䅁䅁兂佂㉇摚㌷䐸䅑杷允䅁䅁䅕䅁䑁䅁䅷䅁䭁乁䱫䅁䭁佁䭷䅁䭁佁䭙䅁䭁佁䭣䅁䉁䅁䅁允䅁䅁䅯䅅䅑䅁杷允䅁䅁䅕䅁䑁䅁䅷䅁䭁䙁乕䅁䭁佁䬰䅁䭁佁䭙䅁䭁佁䭣䅁䉁䅁䅁允䅁䅁䅣䅁䅁䅁呂〴䵁䅉䅅䅁䙁䅁䅁睁䵁䅁䅁权歁允䅁权䱄杅䅁权䕁䅁䅋权䩄杅䅁允䅁䅁䅅䅁䙁䵁ㅐ䙋偹汕䅸䍄䉁䅁䅁兂䅁䅁䅍䅄䅁䅁䅯䅵䅑䅁䅯剸䅉䅁䅯䅂䍁䅧䅯剹䅉䅁䅅䅁䉁䅁䅁兂兄浓べ䕸䍑䅑杷允䅁䅁䅕䅁䑁䅁䅷䅁䭁偁䙳䅁䭁佁䭷䅁䭁佁䭙䅁䭁佁䭣䅁䉁䅁䅁允䅁䅁䅣䅁䅁佁睁欵䵁䅉䅅䅁䕁䅁䅁睁䵁䅁䅁权敄䅄䅁权晁杂䅁权杁杂䅁允䅁䅁䅅䅁䭁䕁䝷䅁䵁䅉䅅䅁䙁䅁䅁睁䵁䅁䅁权⽂䅁䅁权煄权䅁权浄权䅁权牄权䅁允䅁䅁䅅䅁䡁䅁䅁䅁䅄敒䅚䍄䉁䅁䅁睁䅁䅁䅍䅄䅁䅁䅯䅇䅁䅁䅯䅈䅙䅁䅅䅁䉁䅁䅁权祁杂䅁䍄䉁䅁䅁兂䅁䅁䅍䅄䅁䅁䅯眸䅅䅁䅯䄶䅯䅁䅯朵䅯䅁䅯眵䅯䅁䅅䅁䉁䅁䅁权䝁睃䅁䍄䉁䅁䅁兂䅁䅁䅍䅄䅁䅁䅯朶䅑䅁䅯儷䅯䅁䅯朵䅯䅁䅯眵䅯䅁䅅䅁䉁䅁䅁睂䅁䅁䅁䑁浮䅑杷允䅁䅁䅕䅁䑁䅁䅷䅁䭁䕁䉙䅁䭁䵁单䅁䭁䅁䅑潁䭁䵁卧䅁䉁䅁䅁允䅁䅁䅕⭥䩌丵ㅙ歁䵁䅉䅅䅁䙁䅁䅁睁䵁䅁䅁权㕁睃䅁权䱄杅䅁权䕁䅁䅋权䩄杅䅁允䅁䅁䅅䅁䙁䅁䅁䅁䅁䝁䅊䍄䉁䅁䅁睁䅁䅁䅍䅄䅁䅁䅯䅒䅳䅁䅯杊䅙䅁䅅䅁䉁䅁䅁杄䵁䅁䅁免硁䑁䅍杌穁䅁䅁䍄䉁䅁䅁兂䅁䅁䅍䅄䅁䅁䅯睨䅁䅁䅯剸䅉䅁䅯䅂䍁䅧䅯䉹䅉䅁䅅䅁䉁䅁䅁兂㑁牖䥧桱䙉䅑杷允䅁䅁䅍䅁䑁䅁䅷䅁䭁䝁䉙䅁䭁䉁䝧䅁䉁䅁䅁允䅁䅁䅯兓䅣䅁杷允䅁䅁䅕䅁䑁䅁䅷䅁䭁䍁䙁䅁䭁佁䭫䅁䭁佁䭙䅁䭁佁䭣䅁䉁䅁䅁允䅁䅁䅯䅗䄰䅁杷允䅁䅁䅍䅁䑁䅁䅷䅁䭁䭁䵍䅁䭁䉁䝷䅁䉁䅁䅁允䅁䅁䅯䅡䅣䅁杷允䅁䅁䅑䅁䑁䅁䅷䅁䭁䭁䉫䅁䭁䉁䜸䅁䭁䍁䝁䅁䉁䅁䅁允䅁䅁䅯䅘䅣䅁杷允䅁䅁䅕䅁䑁䅁䅷䅁䭁䝁䉯䅁䭁䵁单䅁䭁䅁䅑潁䭁䵁卧䅁䉁䅁䅁允䅁䅁䅕䝲晓䉈㥅啁䵁䅉䅅䅁䑁䅁䅁睁䵁䅁䅁权⽁䅁䅁权慁杂䅁允䅁䅁䅅䅁䭁䉁䝳䅁䵁䅉䅅䅁䙁䅁䅁睁䵁䅁䅁权䩄䅁䅁权汄权䅁权浄权䅁权湄权䅁允䅁䅁䅅䅁䭁偁䭫䅁䵁䅉䅅䅁䙁䅁䅁睁䵁䅁䅁权婄睃䅁权䱄杅䅁权䕁䅁䅋权䥄杅䅁允䅁䅁䅅䅁䙁䭁䠵場啯決䅊䍄䉁䅁䅁睁䅁䅁䅍䅄䅁䅁䅯睑䅳䅁䅯硺䅉䅁䅅䅁䉁䅁䅁权允䅂䅁䍄䉁䅁䅁睁䅁䅁䅍䅄䅁䅁䅯䄸䅳䅁䅯䅈䅙䅁䅅䅁䉁䅁䅁权㥃杂䅁䍄䉁䅁䅁睁䅁䅁䅍䅄䅁䅁䅯兓䅷䅁䅯䅊䅙䅁䅅䅁䉁䅁䅁权奂䅄䅁䍄䉁䅁䅁兂䅁䅁䅍䅄䅁䅁䅯眷䅕䅁䅯硹䅉䅁䅯䅂䍁䅧䅯䉹䅉䅁䅅䅁䉁䅁䅁兂䅁䅁䅁䡁敂䅑杷允䅁䅁䅍䅁䑁䅁䅷䅁䭁䵁䅍䅁䭁䍁䝑䅁䉁䅁䅁允䅁䅁䅯䅐䅫䅁杷允䅁䅁䅕䅁䑁䅁䅷䅁䭁乁䕕䅁䭁佁䬰䅁䭁佁䭙䅁䭁佁䭣䅁䉁䅁䅁允䅁䅁䅯䅅䅑䅁杷允䅁䅁䅕䅁䑁䅁䅷䅁䭁偁䙁䅁䭁佁䭫䅁䭁佁䭙䅁䭁佁䭣䅁䉁䅁䅁允䅁䅁䅯桋䅅䅁杷允䅁䅁䅍䅁䑁䅁䅷䅁䭁乁䕳䅁䭁䵁匸䅁䉁䅁䅁允䅁䅁䅣䅁䅁䥁奃䔵䵁䅉䅅䅁䑁䅁䅁睁䵁䅁䅁权橂杄䅁权流杂䅁允䅁䅁䅅䅁佁䅁䅷䅁㑁䑁䅧杌睁䑁䅫䅁䵁䅉䅅䅁䙁䅁䅁睁䵁䅁䅁权畁允䅁权灄权䅁权浄权䅁权湄权䅁允䅁䅁䅅䅁䭁乁乷䅁䵁䅉䅅䅁䑁䅁䅁睁䵁䅁䅁权㝄䅂䅁权流杂䅁允䅁䅁䅅䅁佁䅁䅷䅁㑁䑁䅁杌㍁䑁䅫䅁䵁䅉䅅䅁䙁䅁䅁睁䵁䅁䅁权䭁允䅁权煄权䅁权浄权䅁权牄权䅁允䅁䅁䅅䅁䡁䅁䅁䅁䅁敏䅚䍄䉁䅁䅁兂䅁䅁䅍䅄䅁䅁䅯睖䅅䅁䅯剸䅉䅁䅯䅂䍁䅧䅯䉹䅉䅁䅅䅁䉁䅁䅁兂偂儸䱉稳䭙䅑杷允䅁䅁䅕䅁䑁䅁䅷䅁䭁䡁䅳䅁䭁䵁即䅁䭁䅁䅑潁䭁䵁卧䅁䉁䅁䅁允䅁䅁䅕硥畓⭒䭆啖䵁䅉䅅䅁䙁䅁䅁睁䵁䅁䅁权歄允䅁权䱄杅䅁权䕁䅁䅋权䥄杅䅁允䅁䅁䅅䅁䙁䑁積積積ㅑ䅚䍄䉁䅁䅁兂䅁䅁䅍䅄䅁䅁䅯睌䅷䅁䅯䄷䅯䅁䅯朵䅯䅁䅯眵䅯䅁䅅䅁䉁䅁䅁睂䅁䅁䅁䍷浔䅑杷允䅁䅁䅍䅁䑁䅁䅷䅁䭁䵁佧䅁䭁䉁䝧䅁䉁䅁䅁允䅁䅁䅯䅒䅙䅁杷允䅁䅁䅕䅁䑁䅁䅷䅁䭁䵁䱣䅁䭁佁䭫䅁䭁佁䭙䅁䭁佁䭣䅁䉁䅁䅁允䅁䅁䅯䅅䅑䅁杷允䅁䅁䅕䅁䑁䅁䅷䅁䭁䩁䵅䅁䭁佁䭧䅁䭁佁䭙䅁䭁佁䭣䅁䉁䅁䅁允䅁䅁䅯杂䅳䅁杷允䅁䅁䅍䅁䑁䅁䅷䅁䭁䱁䄸䅁䭁䍁䝙䅁䉁䅁䅁允䅁䅁䄴䅄䅁䑁䅫兏畁䑁䅫䅏䅁䅁杷允䅁䅁䅍䅁䑁䅁䅷䅁䭁䵁儰䅁䭁䉁䝯䅁䉁䅁䅁允䅁䅁䅯杘䅙䅁杷允䅁䅁䅕䅁䑁䅁䅷䅁䭁䉁䉕䅁䭁䵁单䅁䭁䅁䅑潁䭁䵁卧䅁䉁䅁䅁允䅁䅁䅕晔䡗䅰⬹ぃ䵁䅉䅅䅁䙁䅁䅁睁䵁䅁䅁权千䅂䅁权獄权䅁权浄权䅁权湄权䅁允䅁䅁䅅䅁䡁䅁䅁䅁杄畯䅒䍄䉁䅁䅁兂䅁䅁䅍䅄䅁䅁䅯杗䅷䅁䅯硹䅉䅁䅯䅂䍁䅧䅯䉹䅉䅁䅅䅁䉁䅁䅁兂䥂場啯煲坤䅑杷允䅁䅁䅍䅁䑁䅁䅷䅁䭁䕁䰸䅁䭁䵁匸䅁䉁䅁䅁允䅁䅁䅯䅅䅑䅁杷允䅁䅁䅕䅁䑁䅁䅷䅁䭁䱁䙧䅁䭁佁䭯䅁䭁佁䭙䅁䭁佁䭳䅁䉁䅁䅁允䅁䅁䅯䅅䅑䅁杷允䅁䅁䅕䅁䑁䅁䅷䅁䭁偁䕣䅁䭁佁䭷䅁䭁佁䭙䅁䭁佁䭣䅁䉁䅁䅁允䅁䅁䅣䅁䅁䍁獃唵䵁䅉䅅䅁䙁䅁䅁睁䵁䅁䅁权畂兂䅁权瑄权䅁权浄权䅁权湄权䅁允䅁䅁䅅䅁䭁䉁䕁䅁䵁䅉䅅䅁䙁䅁䅁睁䵁䅁䅁权㥁䅁䅁权䱄杅䅁权䕁䅁䅋权䥄杅䅁允䅁䅁䅅䅁䙁䕁桪桥畓ㅖ䅰䍄䉁䅁䅁兂䅁䅁䅍䅄䅁䅁䅯兄䅕䅁䅯䄶䅯䅁䅯朵䅯䅁䅯眵䅯䅁䅅䅁䉁䅁䅁权允䅂䅁䍄䉁䅁䅁睁䅁䅁䅍䅄䅁䅁䅯䅲䅅䅁䅯硺䅉䅁䅅䅁䉁䅁䅁睂䅁䅁䅁偙桪䅑杷允䅁䅁䅍䅁䑁䅁䅷䅁䭁䑁䵯䅁䭁䍁䝑䅁䉁䅁䅁允䅁䅁䅯硷䅅䅁杷允䅁䅁䅍䅁䑁䅁䅷䅁䭁䝁䉣䅁䭁䉁䝧䅁䉁䅁䅁允䅁䅁䅯兓䅣䅁杷允䅁䅁䅕䅁䑁䅁䅷䅁䭁䭁䕅䅁䭁佁䭷䅁䭁佁䭙䅁䭁佁䭣䅁䉁䅁䅁允䅁䅁䅣䅁䅁䝁潁欵䵁䅉䅅䅁䑁䅁䅁睁䵁䅁䅁权剂䅄䅁权捁杂䅁允䅁䅁䅅䅁䭁䍁䠴䅁䵁䅉䅅䅁䙁䅁䅁睁䵁䅁䅁权慄䅄䅁权灄权䅁权浄权䅁权湄权䅁允䅁䅁䅅䅁䭁䉁䕁䅁䵁䅉䅅䅁䙁䅁䅁睁䵁䅁䅁权佃䅁䅁权䱄杅䅁权䕁䅁䅋权䥄杅䅁允䅁䅁䅅䅁䙁佁㙆䭆䠵噯䅊䍄䉁䅁䅁兂䅁䅁䅍䅄䅁䅁䅯朴䅕䅁䅯儵䅯䅁䅯朵䅯䅁䅯眵䅯䅁䅅䅁䉁䅁䅁权允䅂䅁䍄䉁䅁䅁兂䅁䅁䅍䅄䅁䅁䅯䄱䅷䅁䅯儷䅯䅁䅯朵䅯䅁䅯眵䅯䅁䅅䅁䉁䅁䅁权允䅂䅁䍄䉁䅁䅁睁䅁䅁䅍䅄䅁䅁䅯䅷䅳䅁䅯杈䅙䅁䅅䅁䉁䅁䅁权瑂䅃䅁䍄䉁䅁䅁兂䅁䅁䅍䅄䅁䅁䅯克䅁䅁䅯剸䅉䅁䅯䅂䍁䅧䅯䉹䅉䅁䅅䅁䉁䅁䅁兂獂䱰慊㝱呍䅑杷允䅁䅁䅍䅁䑁䅁䅷䅁䭁䵁䉧䅁䭁䍁䝙䅁䉁䅁䅁允䅁䅁䄴䅄䅁䑁䅫杍畁䑁䅕睍䅁䅁杷允䅁䅁䅕䅁䑁䅁䅷䅁䭁䱁䕫䅁䭁佁䭷䅁䭁佁䭙䅁䭁佁䭣䅁䉁䅁䅁允䅁䅁䅣䅁䅁佁あ唵䵁䅉䅅䅁䙁䅁䅁睁䵁䅁䅁权㕂允䅁权䙄杅䅁权䕁䅁䅋权䥄杅䅁允䅁䅁䅅䅁䙁偁䙴䐰ㅶ剏䅰䍄䉁䅁䅁兂䅁䅁䅍䅄䅁䅁䅯䅔䅕䅁䅯硹䅉䅁䅯䅂䍁䅧䅯䉹䅉䅁䅅䅁䉁䅁䅁兂獄払敧奨慴䅑杷允䅁䅁䅕䅁䑁䅁䅷䅁䭁䥁䅧䅁䭁佁䭫䅁䭁佁䭙䅁䭁佁䭣䅁䉁䅁䅁允䅁䅁䅯䄴䅷䅁杷允䅁䅁䅕䅁䑁䅁䅷䅁䭁䝁乣䅁䭁佁䭷䅁䭁佁䭙䅁䭁佁䭣䅁䉁䅁䅁允䅁䅁䅯䅅䅑䅁杷允䅁䅁䅕䅁䑁䅁䅷䅁䭁䅁佅䅁䭁䵁即䅁䭁䅁䅑潁䭁䵁卧䅁䉁䅁䅁允䅁䅁䅕呣䬰㘱䅐䕗䵁䅉䅅䅁䑁䅁䅁睁䵁䅁䅁权敃䅂䅁权流杂䅁允䅁䅁䅅䅁佁䅁䅷䅁㕁䑁䅫杌㉁䑁䅣䅁䵁䅉䅅䅁䙁䅁䅁睁䵁䅁䅁权奄䅁䅁权汄权䅁权浄权䅁权湄权䅁允䅁䅁䅅䅁䭁䑁䌰䅁䵁䅉䅅䅁䙁䅁䅁睁䵁䅁䅁权乃允䅁权䱄杅䅁权䕁䅁䅋权䩄杅䅁允䅁䅁䅅䅁䙁䭁䠵場啯汶䅰䍄䉁䅁䅁兂䅁䅁䅍䅄䅁䅁䅯睎䅕䅁䅯儶䅯䅁䅯朵䅯䅁䅯眵䅯䅁䅅䅁䉁䅁䅁权⽁杄䅁䍄䉁䅁䅁睁䅁䅁䅍䅄䅁䅁䅯兴䅑䅁䅯硺䅉䅁䅅䅁䉁䅁䅁权允䅂䅁䍄䉁䅁䅁兂䅁䅁䅍䅄䅁䅁䅯具䅷䅁䅯儷䅯䅁䅯朵䅯䅁䅯眵䅯䅁䅅䅁䉁䅁䅁睂䅁䅁䅁䉉浮䅑杷允䅁䅁䅕䅁䑁䅁䅷䅁䭁䥁佣䅁䭁䵁单䅁䭁䅁䅑潁䭁䵁卫䅁䉁䅁䅁允䅁䅁䅕慬湴戯杔䕄䵁䅉䅅䅁䑁䅁䅁睁䵁䅁䅁权奄䅅䅁权慁杂䅁允䅁䅁䅅䅁䭁䑁䝷䅁䵁䅉䅅䅁䑁䅁䅁睁䵁䅁䅁权睃䅂䅁权奁杂䅁允䅁䅁䅅䅁䭁䉁䝫䅁䵁䅉䅅䅁䑁䅁䅁睁䵁䅁䅁权灂睄䅁权奁杂䅁允䅁䅁䅅䅁䭁䍁䝫䅁䵁䅉䅅䅁䑁䅁䅁睁䵁䅁䅁权㉁兂䅁权慁杂䅁允䅁䅁䅅䅁䭁䙁䜴䅁䵁䅉䅅䅁䙁䅁䅁睁䵁䅁䅁权㝂兂䅁权潄权䅁权浄权䅁权湄权䅁允䅁䅁䅅䅁䭁偁䬴䅁䵁䅉䅅䅁䙁䅁䅁睁䵁䅁䅁权ぁ䅄䅁权獄权䅁权浄权䅁权湄权䅁允䅁䅁䅅䅁䭁䉁䕁䅁䵁䅉䅅䅁䑁䅁䅁睁䵁䅁䅁权䱁杄䅁权慁杂䅁允䅁䅁䅅䅁䭁䙁䜴䅁䵁䅉䅅䅁䙁䅁䅁睁䵁䅁䅁权橃䅂䅁权瑄权䅁权浄权䅁权湄权䅁允䅁䅁䅅䅁䡁䅁䅁䅁杄敉䅚䍄䉁䅁䅁兂䅁䅁䅍䅄䅁䅁䅯权䅕䅁䅯儷䅯䅁䅯朵䅯䅁䅯眵䅯䅁䅅䅁䉁䅁䅁睂䅁䅁䅁䭧汢䅑杷允䅁䅁䅕䅁䑁䅁䅷䅁䭁䝁䙑䅁䭁佁䭫䅁䭁佁䭙䅁䭁佁䭣䅁䉁䅁䅁允䅁䅁䅯䉪䅁䅁杷允䅁䅁䅍䅁䑁䅁䅷䅁䭁䑁䙧䅁䭁䍁䝑䅁䉁䅁䅁允䅁䅁䅯关䅧䅁杷允䅁䅁䅍䅁䑁䅁䅷䅁䭁䅁䉁䅁䭁䉁䝯䅁䉁䅁䅁允䅁䅁䅯䅐䅙䅁杷允䅁䅁䅍䅁䑁䅁䅷䅁䭁䑁䱑䅁䭁䍁䝑䅁䉁䅁䅁允䅁䅁䅯䅌䅙䅁杷允䅁䅁䅕䅁䑁䅁䅷䅁䭁䥁䉅䅁䭁佁䭫䅁䭁佁䭙䅁䭁佁䭣䅁䉁䅁䅁允䅁䅁䅯杪䄸䅁杷允䅁䅁䅕䅁䑁䅁䅷䅁䭁䉁䙫䅁䭁佁䭕䅁䭁佁䭙䅁䭁佁䭣䅁䉁䅁䅁允䅁䅁䅯睎䅳䅁杷允䅁䅁䅍䅁䑁䅁䅷䅁䭁䅁䝅䅁䭁䉁䝧䅁䉁䅁䅁允䅁䅁䅯克䅙䅁杷允䅁䅁䅑䅁䑁䅁䅷䅁䭁偁䘰䅁䭁䉁䜸䅁䭁䍁䝁䅁䉁䅁䅁允䅁䅁䅯睧䅣䅁杷允䅁䅁䅍䅁䑁䅁䅷䅁䭁偁䭍䅁䭁䉁䝷䅁䉁䅁䅁允䅁䅁䅯眹䅙䅁杷允䅁䅁䅍䅁䑁䅁䅷䅁䭁乁䱑䅁䭁䵁匸䅁䉁䅁䅁允䅁䅁䅣䅁䅁䝁扃〴䵁䅉䅅䅁䙁䅁䅁睁䵁䅁䅁权畃兂䅁权汄权䅁权浄权䅁权湄权䅁允䅁䅁䅅䅁䭁䉁䕁䅁䵁䅉䅅䅁䙁䅁䅁睁䵁䅁䅁权䍃睃䅁权瑄权䅁权浄权䅁权湄权䅁允䅁䅁䅅䅁䭁䉁䕁䅁䵁䅉䅅䅁䑁䅁䅁睁䵁䅁䅁权摄睃䅁权流杂䅁允䅁䅁䅅䅁佁䅁䄴䅁硁䑁䅁䅍畁䑁䅍兏䅁䅁杷允䅁䅁䅕䅁䑁䅁䅷䅁䭁䭁䘰䅁䭁䵁即䅁䭁䅁䅑潁䭁䵁卧䅁䉁䅁䅁允䅁䅁䅕呣䬰㘱児啙䵁䅉䅅䅁䑁䅁䅁睁䵁䅁䅁权汄兄䅁权偄杅䅁允䅁䅁䅅䅁䭁䉁䕁䅁䵁䅉䅅䅁䙁䅁䅁睁䵁䅁䅁权穁䅁䅁权䱄杅䅁权䕁䅁䅋权䥄杅䅁允䅁䅁䅅䅁䙁䵁ㅐ䙋偹汁䅨䍄䉁䅁䅁睁䅁䅁䅍䅄䅁䅁䅯杆䅅䅁䅯硺䅉䅁䅅䅁䉁䅁䅁权允䅂䅁䍄䉁䅁䅁睁䅁䅁䅍䅄䅁䅁䅯䅌䄴䅁䅯杈䅙䅁䅅䅁䉁䅁䅁权乁睂䅁䍄䉁䅁䅁䅂䅁䅁䅍䅄䅁䅁䅯䅨䅷䅁䅯睈䅙䅁䅯䅉䅙䅁䅅䅁䉁䅁䅁权㕄杂䅁䍄䉁䅁䅁兂䅁䅁䅍䅄䅁䅁䅯睷䅳䅁䅯䄷䅯䅁䅯朵䅯䅁䅯眵䅯䅁䅅䅁䉁䅁䅁睂䅁䅁䅁䑧浌䅑杷允䅁䅁䅍䅁䑁䅁䅷䅁䭁䑁䘰䅁䭁䉁䝯䅁䉁䅁䅁允䅁䅁䅯䅑䅙䅁杷允䅁䅁䅕䅁䑁䅁䅷䅁䭁䵁䄴䅁䭁䵁即䅁䭁䅁䅑潁䭁䵁卫䅁䉁䅁䅁允䅁䅁䅕敨剴䉵氶䕖䵁䅉䅅䅁䙁䅁䅁睁䵁䅁䅁权䭄睃䅁权獄权䅁权浄权䅁权湄权䅁允䅁䅁䅅䅁䭁䉁䕁䅁䵁䅉䅅䅁䑁䅁䅁睁䵁䅁䅁权㑁䅁䅁权捁杂䅁允䅁䅁䅅䅁䭁佁䝑䅁䵁䅉䅅䅁䑁䅁䅁睁䵁䅁䅁权畂䅁䅁权流杂䅁允䅁䅁䅅䅁佁䅁䅷䅁㑁䑁䅧杌硁䑁䅉䅁䵁䅉䅅䅁䙁䅁䅁睁䵁䅁䅁权䙄兂䅁权䱄杅䅁权䕁䅁䅋权䥄杅䅁允䅁䅁䅅䅁䙁乁橥䑣䬰㈹䅂䍄䉁䅁䅁睁䅁䅁䅍䅄䅁䅁䅯睙䅕䅁䅯硺䅉䅁䅅䅁䉁䅁䅁睂䅁䅁䅁䰴桢䅑杷允䅁䅁䅍䅁䑁䅁䅷䅁䭁䝁位䅁䭁䉁䝯䅁䉁䅁䅁允䅁䅁䅯䅐䅙䅁杷允䅁䅁䅕䅁䑁䅁䅷䅁䭁䍁䙅䅁䭁䵁单䅁䭁䅁䅑潁䭁䵁卧䅁䉁䅁䅁允䅁䅁䅕⽒案⭕㍃䕋䵁䅉䅅䅁䙁䅁䅁睁䵁䅁䅁权ㅂ䅁䅁权䙄杅䅁权䕁䅁䅋权䩄杅䅁允䅁䅁䅅䅁䙁䭁堵汎⭫䅆䅴䍄䉁䅁䅁兂䅁䅁䅍䅄䅁䅁䅯条䅳䅁䅯䄷䅯䅁䅯朵䅯䅁䅯眵䅯䅁䅅䅁䉁䅁䅁权允䅂䅁䍄䉁䅁䅁睁䅁䅁䅍䅄䅁䅁䅯朳䅳䅁䅯杇䅙䅁䅅䅁䉁䅁䅁权㡁杂䅁䍄䉁䅁䅁睁䅁䅁䅍䅄䅁䅁䅯材䄸䅁䅯杊䅙䅁䅅䅁䉁䅁䅁杄䵁䅁䅁李睁䍁䄴兎㕁䅁䅁䍄䉁䅁䅁睁䅁䅁䅍䅄䅁䅁䅯硁䅁䅁䅯䅇䅙䅁䅅䅁䉁䅁䅁权㡂杂䅁䍄䉁䅁䅁兂䅁䅁䅍䅄䅁䅁䅯兰䅑䅁䅯儶䅯䅁䅯朵䅯䅁䅯眵䅯䅁䅅䅁䉁䅁䅁权晃䅅䅁䍄䉁䅁䅁兂䅁䅁䅍䅄䅁䅁䅯杨䄰䅁䅯剸䅉䅁䅯䅂䍁䅧䅯䉹䅉䅁䅅䅁䉁䅁䅁兂噃硎⽥剶摙䅑杷允䅁䅁䅑䅁䑁䅁䅷䅁䭁䙁䅯䅁䭁䉁䜸䅁䭁䍁䝁䅁䉁䅁䅁允䅁䅁䅯眲䅙䅁杷允䅁䅁䅑䅁䑁䅁䅷䅁䭁佁乙䅁䭁䉁䜸䅁䭁䍁䝁䅁䉁䅁䅁允䅁䅁䅯䅔䅙䅁杷允䅁䅁䅕䅁䑁䅁䅷䅁䭁乁䄴䅁䭁䵁即䅁䭁䅁䅑潁䭁䵁卧䅁䉁䅁䅁允䅁䅁䅕場啯歲剣啗䵁䅉䅅䅁䑁䅁䅁睁䵁䅁䅁权敃允䅁权偄杅䅁允䅁䅁䅅䅁䭁䉁䕁䅁䵁䅉䅅䅁䑁䅁䅁睁䵁䅁䅁权獁杄䅁权偄杅䅁允䅁䅁䅅䅁䡁䅁䅁䅁杂番䅂䍄䉁䅁䅁睁䅁䅁䅍䅄䅁䅁䅯兲䅅䅁䅯䅇䅙䅁䅅䅁䉁䅁䅁权灁杂䅁䍄䉁䅁䅁䅂䅁䅁䅍䅄䅁䅁䅯䄳䅷䅁䅯睈䅙䅁䅯䅉䅙䅁䅅䅁䉁䅁䅁权噄权䅁䍄䉁䅁䅁兂䅁䅁䅍䅄䅁䅁䅯杧䅅䅁䅯剸䅉䅁䅯䅂䍁䅧䅯䉹䅉䅁䅅䅁䉁䅁䅁兂乄晹漯书扣䅑杷允䅁䅁䅕䅁䑁䅁䅷䅁䭁䥁䕷䅁䭁佁䭷䅁䭁佁䭙䅁䭁佁䭣䅁䉁䅁䅁允䅁䅁䅯䅅䅑䅁杷允䅁䅁䅍䅁䑁䅁䅷䅁䭁䅁䄸䅁䭁䉁䜴䅁䉁䅁䅁允䅁䅁䅯䅰䅙䅁杷允䅁䅁䅕䅁䑁䅁䅷䅁䭁䙁䙯䅁䭁佁䭫䅁䭁佁䭙䅁䭁佁䭣䅁䉁䅁䅁允䅁䅁䅯睃䅳䅁杷允䅁䅁䅕䅁䑁䅁䅷䅁䭁䝁乷䅁䭁佁䭯䅁䭁佁䭙䅁䭁佁䭳䅁䉁䅁䅁允䅁䅁䅯䅅䅑䅁杷允䅁䅁䅕䅁䑁䅁䅷䅁䭁䍁䙳䅁䭁䵁即䅁䭁䅁䅑潁䭁䵁卧䅁䉁䅁䅁允䅁䅁䅕㡪ㅌ䙋発歙䵁䅉䅅䅁䑁䅁䅁睁䵁䅁䅁权䝁兂䅁权奁杂䅁允䅁䅁䅅䅁䭁䉁䝫䅁䵁䅉䅅䅁䙁䅁䅁睁䵁䅁䅁权㕃䅂䅁权瑄权䅁权浄权䅁权湄权䅁允䅁䅁䅅䅁䡁䅁䅁䅁杂敌䅚䍄䉁䅁䅁睁䅁䅁䅍䅄䅁䅁䅯䅦䅅䅁䅯杇䅙䅁䅅䅁䉁䅁䅁权瑁杂䅁䍄䉁䅁䅁睁䅁䅁䅍䅄䅁䅁䅯杢䅕䅁䅯䅊䅙䅁䅅䅁䉁䅁䅁权扄䅆䅁䍄䉁䅁䅁兂䅁䅁䅍䅄䅁䅁䅯睲䅷䅁䅯䄶䅯䅁䅯朵䅯䅁䅯眵䅯䅁䅅䅁䉁䅁䅁权允䅂䅁䍄䉁䅁䅁睁䅁䅁䅍䅄䅁䅁䅯元䅁䅁䅯䅊䅙䅁䅅䅁䉁䅁䅁权䡄杄䅁䍄䉁䅁䅁睁䅁䅁䅍䅄䅁䅁䅯睨䅷䅁䅯杊䅙䅁䅅䅁䉁䅁䅁杄䵁䅁䅁兎睁䍁䄴䅍㕁䅁䅁䍄䉁䅁䅁兂䅁䅁䅍䅄䅁䅁䅯元䅁䅁䅯硹䅉䅁䅯䅂䍁䅧䅯䉹䅉䅁䅅䅁䉁䅁䅁兂䑄匹捨㉪塊䅑杷允䅁䅁䅕䅁䑁䅁䅷䅁䭁偁䙣䅁䭁佁䭧䅁䭁佁䭙䅁䭁佁䭣䅁䉁䅁䅁允䅁䅁䅯李䅳䅁杷允䅁䅁䅕䅁䑁䅁䅷䅁䭁偁估䅁䭁佁䭷䅁䭁佁䭙䅁䭁佁䭣䅁䉁䅁䅁允䅁䅁䅯䅅䅑䅁杷允䅁䅁䅕䅁䑁䅁䅷䅁䭁䱁䙳䅁䭁䵁即䅁䭁䅁䅑潁䭁䵁卫䅁䉁䅁䅁允䅁䅁䅕硥畓⭒慇じ䵁䅉䅅䅁䙁䅁䅁睁䵁䅁䅁权硁䅄䅁权瑄权䅁权浄权䅁权湄权䅁允䅁䅁䅅䅁䭁䉁䕁䅁䵁䅉䅅䅁䙁䅁䅁睁䵁䅁䅁权䕂兂䅁权䙄杅䅁权䕁䅁䅋权䥄杅䅁允䅁䅁䅅䅁䙁䭁祚畵兆桪䅨䍄䉁䅁䅁睁䅁䅁䅍䅄䅁䅁䅯睍䅁䅁䅯䅊䅙䅁䅅䅁䉁䅁䅁权煄元䅁䍄䉁䅁䅁兂䅁䅁䅍䅄䅁䅁䅯睤䅕䅁䅯剸䅉䅁䅯䅂䍁䅧䅯䉹䅉䅁䅅䅁䉁䅁䅁兂晄晖杲穸剣䅑杷允䅁䅁䅍䅁䑁䅁䅷䅁䭁乁䕍䅁䭁䉁䝧䅁䉁䅁䅁允䅁䅁䅯克䅙䅁杷允䅁䅁䅕䅁䑁䅁䅷䅁䭁䝁䙫䅁䭁佁䭕䅁䭁佁䭙䅁䭁佁䭣䅁䉁䅁䅁允䅁䅁䅯睎䅳䅁杷允䅁䅁䅕䅁䑁䅁䅷䅁䭁偁䱁䅁䭁佁䭷䅁䭁佁䭙䅁䭁佁䭣䅁䉁䅁䅁允䅁䅁䅣䅁䅁䭁噁〴䵁䅉䅅䅁䑁䅁䅁睁䵁䅁䅁权十兂䅁权流杂䅁允䅁䅁䅅䅁佁䅁䅷䅁㕁䑁䅉杌穁䑁䅕䅁䵁䅉䅅䅁䙁䅁䅁睁䵁䅁䅁权䕄䅄䅁权䱄杅䅁权䕁䅁䅋权䥄杅䅁允䅁䅁䅅䅁䙁䅁塲㍯㥁浓䅚䍄䉁䅁䅁睁䅁䅁䅍䅄䅁䅁䅯䅰䅅䅁䅯栲䅉䅁䅅䅁䉁䅁䅁权䥂睆䅁䍄䉁䅁䅁兂䅁䅁䅍䅄䅁䅁䅯睸䅷䅁䅯朶䅯䅁䅯朵䅯䅁䅯眶䅯䅁䅅䅁䉁䅁䅁权允䅂䅁䍄䉁䅁䅁睁䅁䅁䅍䅄䅁䅁䅯李䅕䅁䅯硺䅉䅁䅅䅁䉁䅁䅁权允䅂䅁䍄䉁䅁䅁䅂䅁䅁䅍䅄䅁䅁䅯眶䅕䅁䅯睈䅙䅁䅯䅉䅙䅁䅅䅁䉁䅁䅁权浂睂䅁䍄䉁䅁䅁兂䅁䅁䅍䅄䅁䅁䅯杳䅕䅁䅯儶䅯䅁䅯朵䅯䅁䅯眵䅯䅁䅅䅁䉁䅁䅁权䩄兄䅁䍄䉁䅁䅁睁䅁䅁䅍䅄䅁䅁䅯䅴䅕䅁䅯杇䅙䅁䅅䅁䉁䅁䅁权䑄杂䅁䍄䉁䅁䅁兂䅁䅁䅍䅄䅁䅁䅯杊䅕䅁䅯䄶䅯䅁䅯朵䅯䅁䅯眵䅯䅁䅅䅁䉁䅁䅁权剂睃䅁䍄䉁䅁䅁兂䅁䅁䅍䅄䅁䅁䅯睫䅷䅁䅯儷䅯䅁䅯朵䅯䅁䅯眵䅯䅁䅅䅁䉁䅁䅁睂䅁䅁䅁䍙浺䅑杷允䅁䅁䅕䅁䑁䅁䅷䅁䭁䅁䄴䅁䭁䵁即䅁䭁䅁䅑潁䭁䵁卫䅁䉁䅁䅁允䅁䅁䅕㑈牘払敩䕗䵁䅉䅅䅁䙁䅁䅁睁䵁䅁䅁权潁允䅁权灄权䅁权浄权䅁权湄权䅁允䅁䅁䅅䅁䭁䩁久䅁䵁䅉䅅䅁䙁䅁䅁睁䵁䅁䅁权䡂兂䅁权煄权䅁权浄权䅁权牄权䅁允䅁䅁䅅䅁䡁䅁䅁䅁杁敏䅚䍄䉁䅁䅁兂䅁䅁䅍䅄䅁䅁䅯杭䅷䅁䅯儷䅯䅁䅯朵䅯䅁䅯眵䅯䅁䅅䅁䉁䅁䅁权允䅂䅁䍄䉁䅁䅁兂䅁䅁䅍䅄䅁䅁䅯睰䅁䅁䅯硹䅉䅁䅯䅂䍁䅧䅯䉹䅉䅁䅅䅁䉁䅁䅁兂偃癷潕䭘朹䅑杷允䅁䅁䅕䅁䑁䅁䅷䅁䭁䅁䱯䅁䭁佁䭫䅁䭁佁䭙䅁䭁佁䭣䅁䉁䅁䅁允䅁䅁䅯杆䅷䅁杷允䅁䅁䅍䅁䑁䅁䅷䅁䭁䱁䕕䅁䭁䉁䝧䅁䉁䅁䅁允䅁䅁䅯䅑䅙䅁杷允䅁䅁䅍䅁䑁䅁䅷䅁䭁䵁乁䅁䭁䍁䝙䅁䉁䅁䅁允䅁䅁䄴䅄䅁䑁䅣杍畁䑁䅙䅏䅁䅁杷允䅁䅁䅕䅁䑁䅁䅷䅁䭁䍁䙍䅁䭁䵁即䅁䭁䅁䅑潁䭁䵁卧䅁䉁䅁䅁允䅁䅁䅕㑈牘払佩歖䵁䅉䅅䅁䙁䅁䅁睁䵁䅁䅁权㉃䅁䅁权䙄杅䅁权䕁䅁䅋权䩄杅䅁允䅁䅁䅅䅁䙁䉁慈丳⽊儴䅒䍄䉁䅁䅁兂䅁䅁䅍䅄䅁䅁䅯䄫䅁䅁䅯硹䅉䅁䅯䅂䍁䅧䅯䉹䅉䅁䅅䅁䉁䅁䅁兂歃䑣䬰礱慎䅑杷允䅁䅁䅕䅁䑁䅁䅷䅁䭁䕁䘰䅁䭁䵁单䅁䭁䅁䅑潁䭁䵁卫䅁䉁䅁䅁允䅁䅁䅕呬捰牒㙹ぃ䵁䅉䅅䅁䑁䅁䅁睁䵁䅁䅁权䍂兂䅁权奁杂䅁允䅁䅁䅅䅁䭁䡁䝷䅁䵁䅉䅅䅁䑁䅁䅁睁䵁䅁䅁权佁允䅁权慁杂䅁允䅁䅁䅅䅁䭁䍁䝳䅁䵁䅉䅅䅁䑁䅁䅁睁䵁䅁䅁权㉄兂䅁权捁杂䅁允䅁䅁䅅䅁䭁佁䝷䅁䵁䅉䅅䅁䙁䅁䅁睁䵁䅁䅁权㑄兂䅁权瑄权䅁权浄权䅁权湄权䅁允䅁䅁䅅䅁䭁䉁䕁䅁䵁䅉䅅䅁䙁䅁䅁睁䵁䅁䅁权楁允䅁权䙄杅䅁权䕁䅁䅋权䥄杅䅁允䅁䅁䅅䅁䙁偁娹呸⽋䅥䄱䍄䉁䅁䅁兂䅁䅁䅍䅄䅁䅁䅯兣䅷䅁䅯儷䅯䅁䅯朵䅯䅁䅯眵䅯䅁䅅䅁䉁䅁䅁睂䅁䅁䅁䉙浪䅑杷允䅁䅁䅍䅁䑁䅁䅷䅁䭁䵁䔰䅁䭁䉁䜴䅁䉁䅁䅁允䅁䅁䅯儴䅙䅁杷允䅁䅁䅕䅁䑁䅁䅷䅁䭁䑁䅑䅁䭁䵁单䅁䭁䅁䅑潁䭁䵁卫䅁䉁䅁䅁允䅁䅁䅕卄䱭㌸睳ぅ䵁䅉䅅䅁䙁䅁䅁睁䵁䅁䅁权扃杄䅁权瑄权䅁权浄权䅁权湄权䅁允䅁䅁䅅䅁䭁䉁䕁䅁䵁䅉䅅䅁䙁䅁䅁睁䵁䅁䅁权婄允䅁权䱄杅䅁权䕁䅁䅋权䩄杅䅁允䅁䅁䅅䅁䙁乁橥䑣䬰ㄱ䅰䍄䉁䅁䅁兂䅁䅁䅍䅄䅁䅁䅯关䅑䅁䅯硹䅉䅁䅯䅂䍁䅧䅯剹䅉䅁䅅䅁䉁䅁䅁兂啁歲桦橥噒䅑杷允䅁䅁䅍䅁䑁䅁䅷䅁䭁䅁䅙䅁䭁䵁匸䅁䉁䅁䅁允䅁䅁䅣䅁䅁䍁時唴䵁䅉䅅䅁䕁䅁䅁睁䵁䅁䅁权湁兂䅁权晁杂䅁权杁杂䅁允䅁䅁䅅䅁䭁䱁䠴䅁䵁䅉䅅䅁䙁䅁䅁睁䵁䅁䅁权䍄䅁䅁权汄权䅁权浄权䅁权湄权䅁允䅁䅁䅅䅁䭁䑁䰴䅁䵁䅉䅅䅁䙁䅁䅁睁䵁䅁䅁权杂兂䅁权潄权䅁权浄权䅁权湄权䅁允䅁䅁䅅䅁䭁䅁䱙䅁䵁䅉䅅䅁䙁䅁䅁睁䵁䅁䅁权敁杄䅁权䱄杅䅁权䕁䅁䅋权䩄杅䅁允䅁䅁䅅䅁䙁乁橥䑣䬰ㅴ䅨䍄䉁䅁䅁兂䅁䅁䅍䅄䅁䅁䅯睱䅕䅁䅯硹䅉䅁䅯䅂䍁䅧䅯䉹䅉䅁䅅䅁䉁䅁䅁兂䥂場啯桲摤䅑杷允䅁䅁䅕䅁䑁䅁䅷䅁䭁䍁八䅁䭁佁䭧䅁䭁佁䭙䅁䭁佁䭣䅁䉁䅁䅁允䅁䅁䅯杂䅳䅁杷允䅁䅁䅍䅁䑁䅁䅷䅁䭁䍁䅣䅁䭁乁卯䅁䉁䅁䅁允䅁䅁䅯剌䅕䅁杷允䅁䅁䅍䅁䑁䅁䅷䅁䭁䭁䵯䅁䭁䵁匸䅁䉁䅁䅁允䅁䅁䅣䅁䅁䝁慃欴䵁䅉䅅䅁䙁䅁䅁睁䵁䅁䅁权㥂䅁䅁权潄权䅁权浄权䅁权湄权䅁允䅁䅁䅅䅁䭁䅁䱙䅁䵁䅉䅅䅁䙁䅁䅁睁䵁䅁䅁权扂允䅁权䱄杅䅁权䕁䅁䅋权䥄杅䅁允䅁䅁䅅䅁䙁䕁桪桥畓ㅤ䅰䍄䉁䅁䅁兂䅁䅁䅍䅄䅁䅁䅯䅊䅕䅁䅯儶䅯䅁䅯朵䅯䅁䅯眵䅯䅁䅅䅁䉁䅁䅁权允䅂䅁䍄䉁䅁䅁兂䅁䅁䅍䅄䅁䅁䅯䅂䅕䅁䅯儷䅯䅁䅯朵䅯䅁䅯眵䅯䅁䅅䅁䉁䅁䅁睂䅁䅁䅁䕷橢䅑杷允䅁䅁䅕䅁䑁䅁䅷䅁䭁䕁䵫䅁䭁䵁即䅁䭁䅁䅑潁䭁䵁卫䅁䉁䅁䅁允䅁䅁䅕䅁䅁䅁兂し䵁䅉䅅䅁䕁䅁䅁睁䵁䅁䅁权湃兂䅁权晁杂䅁权杁杂䅁允䅁䅁䅅䅁䭁䑁䝧䅁䵁䅉䅅䅁䙁䅁䅁睁䵁䅁䅁权敁兂䅁权䙄杅䅁权䕁䅁䅋权䥄杅䅁允䅁䅁䅅䅁䙁䉁䉌橮䭺䍺䅂䍄䉁䅁䅁睁䅁䅁䅍䅄䅁䅁䅯䅍䅷䅁䅯硺䅉䅁䅅䅁䉁䅁䅁权允䅂䅁䍄䉁䅁䅁兂䅁䅁䅍䅄䅁䅁䅯兦䄰䅁䅯朶䅯䅁䅯朵䅯䅁䅯眶䅯䅁䅅䅁䉁䅁䅁权允䅂䅁䍄䉁䅁䅁睁䅁䅁䅍䅄䅁䅁䅯䅖䅷䅁䅯杈䅙䅁䅅䅁䉁䅁䅁权㙂睂䅁䍄䉁䅁䅁兂䅁䅁䅍䅄䅁䅁䅯䅡䅁䅁䅯剸䅉䅁䅯䅂䍁䅧䅯䉹䅉䅁䅅䅁䉁䅁䅁兂歁偡䍢䱊塕䅑杷允䅁䅁䅕䅁䑁䅁䅷䅁䭁乁䘸䅁䭁佁䭫䅁䭁佁䭙䅁䭁佁䭣䅁䉁䅁䅁允䅁䅁䅯剸䅁䅁杷允䅁䅁䅕䅁䑁䅁䅷䅁䭁䙁䱷䅁䭁佁䭷䅁䭁佁䭙䅁䭁佁䭣䅁䉁䅁䅁允䅁䅁䅯䅅䅑䅁杷允䅁䅁䅍䅁䑁䅁䅷䅁䭁䕁䈰䅁䭁䉁䜴䅁䉁䅁䅁允䅁䅁䅯杅䅧䅁杷允䅁䅁䅍䅁䑁䅁䅷䅁䭁䡁䴰䅁䭁䉁䝯䅁䉁䅁䅁允䅁䅁䅯材䅙䅁杷允䅁䅁䅍䅁䑁䅁䅷䅁䭁䅁偣䅁䭁䉁䝧䅁䉁䅁䅁允䅁䅁䅯兇䅙䅁杷允䅁䅁䅕䅁䑁䅁䅷䅁䭁䩁䙣䅁䭁佁䭷䅁䭁佁䭙䅁䭁佁䭣䅁䉁䅁䅁允䅁䅁䅣䅁䅁䝁啂欴䵁䅉䅅䅁䙁䅁䅁睁䵁䅁䅁权偁杂䅁权煄权䅁权浄权䅁权牄权䅁允䅁䅁䅅䅁䭁䉁䕁䅁䵁䅉䅅䅁䑁䅁䅁睁䵁䅁䅁权啃䅁䅁权奁杂䅁允䅁䅁䅅䅁䭁䑁䝫䅁䵁䅉䅅䅁䙁䅁䅁睁䵁䅁䅁权硃䅂䅁权䙄杅䅁权䕁䅁䅋权䩄杅䅁允䅁䅁䅅䅁䙁乁丱䅍䕆䍈䅊䍄䉁䅁䅁睁䅁䅁䅍䅄䅁䅁䅯杊䅁䅁䅯䅊䅙䅁䅅䅁䉁䅁䅁权䑂元䅁䍄䉁䅁䅁睁䅁䅁䅍䅄䅁䅁䅯睸䅁䅁䅯硺䅉䅁䅅䅁䉁䅁䅁权允䅂䅁䍄䉁䅁䅁睁䅁䅁䅍䅄䅁䅁䅯睆䅕䅁䅯栲䅉䅁䅅䅁䉁䅁䅁权⽁䅆䅁䍄䉁䅁䅁睁䅁䅁䅍䅄䅁䅁䅯東䄰䅁䅯䅈䅙䅁䅅䅁䉁䅁䅁权橁睂䅁䍄䉁䅁䅁兂䅁䅁䅍䅄䅁䅁䅯杌䅁䅁䅯朶䅯䅁䅯朵䅯䅁䅯眶䅯䅁䅅䅁䉁䅁䅁睂䅁䅁䅁䍁洯䅑杷允䅁䅁䅕䅁䑁䅁䅷䅁䭁䭁䵳䅁䭁佁䭯䅁䭁佁䭙䅁䭁佁䭳䅁䉁䅁䅁允䅁䅁䅯䅅䅑䅁杷允䅁䅁䅍䅁䑁䅁䅷䅁䭁䱁䕅䅁䭁䉁䝷䅁䉁䅁䅁允䅁䅁䅯杮䅙䅁杷允䅁䅁䅍䅁䑁䅁䅷䅁䭁䍁䙍䅁䭁䍁䝙䅁䉁䅁䅁允䅁䅁䄴䅄䅁䑁䅧杍畁䑁䅕睍䅁䅁杷允䅁䅁䅑䅁䑁䅁䅷䅁䭁䩁䅍䅁䭁䉁䜸䅁䭁䍁䝁䅁䉁䅁䅁允䅁䅁䅯睍䅙䅁杷允䅁䅁䅕䅁䑁䅁䅷䅁䭁䙁䘸䅁䭁佁䭷䅁䭁佁䭙䅁䭁佁䭣䅁䉁䅁䅁允䅁䅁䅣䅁䅁䍁䱄䔵䵁䅉䅅䅁䑁䅁䅁睁䵁䅁䅁权⽃兂䅁权奁杂䅁允䅁䅁䅅䅁䭁䕁䝁䅁䵁䅉䅅䅁䑁䅁䅁睁䵁䅁䅁权橁䅄䅁权慄杅䅁允䅁䅁䅅䅁䭁䡁奕䅁䵁䅉䅅䅁䙁䅁䅁睁䵁䅁䅁权䱂允䅁权瑄权䅁权浄权䅁权湄权䅁允䅁䅁䅅䅁䡁䅁䅁䅁䅁敄䅚䍄䉁䅁䅁䅂䅁䅁䅍䅄䅁䅁䅯睋䅁䅁䅯睈䅙䅁䅯䅉䅙䅁䅅䅁䉁䅁䅁权㥄䅃䅁䍄䉁䅁䅁兂䅁䅁䅍䅄䅁䅁䅯杬䅕䅁䅯儷䅯䅁䅯朵䅯䅁䅯眵䅯䅁䅅䅁䉁䅁䅁睂䅁䅁䅁䉧浢䅑杷允䅁䅁䅍䅁䑁䅁䅷䅁䭁䡁䈴䅁䭁䵁匸䅁䉁䅁䅁允䅁䅁䅣䅁䅁䅁祃欴䵁䅉䅅䅁䙁䅁䅁睁䵁䅁䅁权慃兂䅁权䱄杅䅁权䕁䅁䅋权䩄杅䅁允䅁䅁䅅䅁䙁䵁䴳䵺䵺䙈䄱䍄䉁䅁䅁兂䅁䅁䅍䅄䅁䅁䅯䄲䅑䅁䅯儶䅯䅁䅯朵䅯䅁䅯眵䅯䅁䅅䅁䉁䅁䅁权乂充䅁䍄䉁䅁䅁兂䅁䅁䅍䅄䅁䅁䅯睬䄰䅁䅯剸䅉䅁䅯䅂䍁䅧䅯剹䅉䅁䅅䅁䉁䅁䅁兂䥃戹㉃⭁䕑䅑杷允䅁䅁䅍䅁䑁䅁䅷䅁䭁佁䅕䅁䭁䉁䝷䅁䉁䅁䅁允䅁䅁䅯其䅙䅁杷允䅁䅁䅕䅁䑁䅁䅷䅁䭁偁䕧䅁䭁佁䬰䅁䭁佁䭙䅁䭁佁䭣䅁䉁䅁䅁允䅁䅁䅣䅁䅁䅁瑂唵䵁䅉䅅䅁䙁䅁䅁睁䵁䅁䅁权穁兂䅁权䙄杅䅁权䕁䅁䅋权䥄杅䅁允䅁䅁䅅䅁䙁䥁㝍块橂杤䅤䍄䉁䅁䅁睁䅁䅁䅍䅄䅁䅁䅯杢䅕䅁䅯杈䅙䅁䅅䅁䉁䅁䅁权塃杂䅁䍄䉁䅁䅁睁䅁䅁䅍䅄䅁䅁䅯兎䅕䅁䅯硺䅉䅁䅅䅁䉁䅁䅁睂䅁䅁䅁䕙歐䅑杷允䅁䅁䅕䅁䑁䅁䅷䅁䭁䭁䅁䅁䭁佁䭕䅁䭁佁䭙䅁䭁佁䭣䅁䉁䅁䅁允䅁䅁䅯兄䅳䅁杷允䅁䅁䅕䅁䑁䅁䅷䅁䭁䉁偫䅁䭁佁䭕䅁䭁佁䭙䅁䭁佁䭣䅁䉁䅁䅁允䅁䅁䅯䅅䅑䅁杷允䅁䅁䅍䅁䑁䅁䅷䅁䭁偁䭯䅁䭁䵁匸䅁䉁䅁䅁允䅁䅁䅣䅁䅁䥁㝃唵䵁䅉䅅䅁䙁䅁䅁睁䵁䅁䅁权㡃允䅁权䙄杅䅁权䕁䅁䅋权䩄杅䅁允䅁䅁䅅䅁䙁䱁㥹䙆䵂睎䄹䍄䉁䅁䅁睁䅁䅁䅍䅄䅁䅁䅯䅎䅁䅁䅯杈䅙䅁䅅䅁䉁䅁䅁权流元䅁䍄䉁䅁䅁睁䅁䅁䅍䅄䅁䅁䅯睆䅅䅁䅯䅈䅙䅁䅅䅁䉁䅁䅁权晁元䅁䍄䉁䅁䅁睁䅁䅁䅍䅄䅁䅁䅯杦䄴䅁䅯䅇䅙䅁䅅䅁䉁䅁䅁权㡂杂䅁䍄䉁䅁䅁兂䅁䅁䅍䅄䅁䅁䅯䄳䅁䅁䅯剸䅉䅁䅯䅂䍁䅧䅯䉹䅉䅁䅅䅁䉁䅁䅁兂捄㐯に䵣䝕䅑杷允䅁䅁䅑䅁䑁䅁䅷䅁䭁䱁䕍䅁䭁䉁䜸䅁䭁䍁䝁䅁䉁䅁䅁允䅁䅁䅯杦䅙䅁杷允䅁䅁䅍䅁䑁䅁䅷䅁䭁偁䱫䅁䭁䉁䜴䅁䉁䅁䅁允䅁䅁䅯杭䅙䅁杷允䅁䅁䅕䅁䑁䅁䅷䅁䭁䱁䱣䅁䭁䵁单䅁䭁䅁䅑潁䭁䵁卫䅁䉁䅁䅁允䅁䅁䅕䴰丶㡵填歅䵁䅉䅅䅁䙁䅁䅁睁䵁䅁䅁权畃允䅁权䱄杅䅁权䕁䅁䅋权䥄杅䅁允䅁䅁䅅䅁䙁䍁捬㡪ㅌ䙏䅒䍄䉁䅁䅁兂䅁䅁䅍䅄䅁䅁䅯眳䅷䅁䅯剸䅉䅁䅯䅂䍁䅧䅯剹䅉䅁䅅䅁䉁䅁䅁兂偁礸ㅪ䔫啅䅑杷允䅁䅁䅕䅁䑁䅁䅷䅁䭁䱁䙣䅁䭁佁䭷䅁䭁佁䭙䅁䭁佁䭣䅁䉁䅁䅁允䅁䅁䅣䅁䅁䝁㝄唵䵁䅉䅅䅁䕁䅁䅁睁䵁䅁䅁权橄睃䅁权晁杂䅁权杁杂䅁允䅁䅁䅅䅁䭁偁䝑䅁䵁䅉䅅䅁䙁䅁䅁睁䵁䅁䅁权䡁䅁䅁权䙄杅䅁权䕁䅁䅋权䩄杅䅁允䅁䅁䅅䅁䙁佁婲圸浍景⽯䍄䉁䅁䅁兂䅁䅁䅍䅄䅁䅁䅯睤䅅䅁䅯硹䅉䅁䅯䅂䍁䅧䅯䉹䅉䅁䅅䅁䉁䅁䅁兂㥁瑃橥䝣唱䅑杷允䅁䅁䅍䅁䑁䅁䅷䅁䭁䙁䅑䅁䭁䵁匸䅁䉁䅁䅁允䅁䅁䅯䅅䅑䅁杷允䅁䅁䅕䅁䑁䅁䅷䅁䭁䅁乕䅁䭁佁䭕䅁䭁佁䭙䅁䭁佁䭣䅁䉁䅁䅁允䅁䅁䅯䅅䅑䅁杷允䅁䅁䅕䅁䑁䅁䅷䅁䭁䍁位䅁䭁佁䭷䅁䭁佁䭙䅁䭁佁䭣䅁䉁䅁䅁允䅁䅁䅣䅁䅁䝁䱃䔵䵁䅉䅅䅁䙁䅁䅁睁䵁䅁䅁权㡂允䅁权䙄杅䅁权䕁䅁䅋权䥄杅䅁允䅁䅁䅅䅁䙁䍁䕷牸㠵䉂䅬䍄䉁䅁䅁兂䅁䅁䅍䅄䅁䅁䅯䄴䅑䅁䅯硹䅉䅁䅯䅂䍁䅧䅯䉹䅉䅁䅅䅁䉁䅁䅁兂畃⭒㙆䩆堵䅑杷允䅁䅁䅕䅁䑁䅁䅷䅁䭁䙁䰸䅁䭁䵁即䅁䭁䅁䅑潁䭁䵁卫䅁䉁䅁䅁允䅁䅁䅕噋偹癷奘歗䵁䅉䅅䅁䑁䅁䅁睁䵁䅁䅁权䉂睄䅁权歁杂䅁允䅁䅁䅅䅁䭁䉁䕁䅁䵁䅉䅅䅁䑁䅁䅁睁䵁䅁䅁权噁充䅁权奁杂䅁允䅁䅁䅅䅁䭁䍁䝫䅁䵁䅉䅅䅁䙁䅁䅁睁䵁䅁䅁权啄允䅁权䙄杅䅁权䕁䅁䅋权䥄杅䅁允䅁䅁䅅䅁䙁䙁捴䐵㥐硡䅸䍄䉁䅁䅁兂䅁䅁䅍䅄䅁䅁䅯睋䅷䅁䅯䄷䅯䅁䅯朵䅯䅁䅯眵䅯䅁䅅䅁䉁䅁䅁权允䅂䅁䍄䉁䅁䅁睁䅁䅁䅍䅄䅁䅁䅯杔䅕䅁䅯䅈䅙䅁䅅䅁䉁䅁䅁权ㅂ睂䅁䍄䉁䅁䅁兂䅁䅁䅍䅄䅁䅁䅯村䅁䅁䅯剸䅉䅁䅯䅂䍁䅧䅯剹䅉䅁䅅䅁䉁䅁䅁兂摂䤲氷瘸䵍䅑杷允䅁䅁䅕䅁䑁䅁䅷䅁䭁䩁䈸䅁䭁䵁单䅁䭁䅁䅑潁䭁䵁卧䅁䉁䅁䅁允䅁䅁䅕煃洵䍚晁ぁ䵁䅉䅅䅁䙁䅁䅁睁䵁䅁䅁权瑂睃䅁权䱄杅䅁权䕁䅁䅋权䩄杅䅁允䅁䅁䅅䅁䙁䵁ㅐ䙋偹汍䅤䍄䉁䅁䅁兂䅁䅁䅍䅄䅁䅁䅯䅖䅕䅁䅯䄷䅯䅁䅯朵䅯䅁䅯眵䅯䅁䅅䅁䉁䅁䅁睂䅁䅁䅁䅯歔䅑杷允䅁䅁䅕䅁䑁䅁䅷䅁䭁䙁乙䅁䭁佁䭕䅁䭁佁䭙䅁䭁佁䭣䅁䉁䅁䅁允䅁䅁䅯䅅䅑䅁杷允䅁䅁䅍䅁䑁䅁䅷䅁䭁乁䅧䅁䭁䉁䝷䅁䉁䅁䅁允䅁䅁䅯睘䅣䅁杷允䅁䅁䅍䅁䑁䅁䅷䅁䭁佁䅣䅁䭁䵁匸䅁䉁䅁䅁允䅁䅁䅣䅁䅁䝁塄䔴䵁䅉䅅䅁䑁䅁䅁睁䵁䅁䅁权乄䅅䅁权敁杂䅁允䅁䅁䅅䅁䭁䙁䩕䅁䵁䅉䅅䅁䕁䅁䅁睁䵁䅁䅁权慂睃䅁权晁杂䅁权杁杂䅁允䅁䅁䅅䅁䭁䕁䜴䅁䵁䅉䅅䅁䙁䅁䅁睁䵁䅁䅁权祃䅄䅁权灄权䅁权浄权䅁权湄权䅁允䅁䅁䅅䅁䭁䕁副䅁䵁䅉䅅䅁䑁䅁䅁睁䵁䅁䅁权兄兂䅁权流杂䅁允䅁䅁䅅䅁佁䅁䅷䅁㉁䑁䅍杌睁䑁䅫䅁䵁䅉䅅䅁䕁䅁䅁睁䵁䅁䅁权呄兂䅁权晁杂䅁权杁杂䅁允䅁䅁䅅䅁䭁䕁䡑䅁䵁䅉䅅䅁䙁䅁䅁睁䵁䅁䅁权癁兄䅁权瑄权䅁权浄权䅁权湄权䅁允䅁䅁䅅䅁䡁䅁䅁䅁杂伫䅖䍄䉁䅁䅁睁䅁䅁䅍䅄䅁䅁䅯䅊䅁䅁䅯硺䅉䅁䅅䅁䉁䅁䅁权允䅂䅁䍄䉁䅁䅁兂䅁䅁䅍䅄䅁䅁䅯兪䅑䅁䅯儵䅯䅁䅯朵䅯䅁䅯眵䅯䅁䅅䅁䉁䅁䅁权㑁睃䅁䍄䉁䅁䅁兂䅁䅁䅍䅄䅁䅁䅯朹䅕䅁䅯硹䅉䅁䅯䅂䍁䅧䅯䉹䅉䅁䅅䅁䉁䅁䅁兂卂䉵䘶〶敆䅑杷允䅁䅁䅕䅁䑁䅁䅷䅁䭁乁䱅䅁䭁䵁即䅁䭁䅁䅑潁䭁䵁卧䅁䉁䅁䅁允䅁䅁䅕場啯歲剥䕗䵁䅉䅅䅁䙁䅁䅁睁䵁䅁䅁权䡃允䅁权䱄杅䅁权䕁䅁䅋权䥄杅䅁允䅁䅁䅅䅁䙁䭁䠵場啯汦䅴䍄䉁䅁䅁兂䅁䅁䅍䅄䅁䅁䅯儹䅑䅁䅯䄶䅯䅁䅯朵䅯䅁䅯眵䅯䅁䅅䅁䉁䅁䅁权剂睃䅁䍄䉁䅁䅁睁䅁䅁䅍䅄䅁䅁䅯睑䅳䅁䅯杊䅙䅁䅅䅁䉁䅁䅁杄䵁䅁䅁免硁䑁䅁杌㑁䅁䅁䍄䉁䅁䅁兂䅁䅁䅍䅄䅁䅁䅯睍䅁䅁䅯儷䅯䅁䅯朵䅯䅁䅯眵䅯䅁䅅䅁䉁䅁䅁睂䅁䅁䅁䭑汐䅑杷允䅁䅁䅕䅁䑁䅁䅷䅁䭁䑁䴸䅁䭁佁䭯䅁䭁佁䭙䅁䭁佁䭳䅁䉁䅁䅁允䅁䅁䅯䅅䅑䅁杷允䅁䅁䅕䅁䑁䅁䅷䅁䭁䅁䅙䅁䭁佁䭧䅁䭁佁䭙䅁䭁佁䭣䅁䉁䅁䅁允䅁䅁䅯杂䅳䅁杷允䅁䅁䅕䅁䑁䅁䅷䅁䭁䵁䙣䅁䭁佁䬰䅁䭁佁䭙䅁䭁佁䭣䅁䉁䅁䅁允䅁䅁䅣䅁䅁佁穄唵䵁䅉䅅䅁䙁䅁䅁睁䵁䅁䅁权瑂睃䅁权䱄杅䅁权䕁䅁䅋权䥄杅䅁允䅁䅁䅅䅁䙁乁橥䑣䬰ㄵ䅬䍄䉁䅁䅁睁䅁䅁䅍䅄䅁䅁䅯䄷䄴䅁䅯杊䅙䅁䅅䅁䉁䅁䅁杄佁䅁䅁免睁䑁䅅杌祁䑁䅫䅁䵁䅉䅅䅁䙁䅁䅁睁䵁䅁䅁权⭁允䅁权䱄杅䅁权䕁䅁䅋权䩄杅䅁允䅁䅁䅅䅁䙁䩁婱婭婭嘶䅰䍄䉁䅁䅁兂䅁䅁䅍䅄䅁䅁䅯杮䅑䅁䅯䄷䅯䅁䅯朵䅯䅁䅯眵䅯䅁䅅䅁䉁䅁䅁睂䅁䅁䅁䈴浶䅑杷允䅁䅁䅕䅁䑁䅁䅷䅁䭁偁䕫䅁䭁佁䬰䅁䭁佁䭙䅁䭁佁䭣䅁䉁䅁䅁允䅁䅁䅣䅁䅁䵁䥄唵䵁䅉䅅䅁䑁䅁䅁睁䵁䅁䅁权瑃允䅁权慄杅䅁允䅁䅁䅅䅁䭁䅁呧䅁䵁䅉䅅䅁䙁䅁䅁睁䵁䅁䅁权晄䅁䅁权䙄杅䅁权䕁䅁䅋权䥄杅䅁允䅁䅁䅅䅁䙁䑁歬佒啔公䅖䍄䉁䅁䅁兂䅁䅁䅍䅄䅁䅁䅯睚䅕䅁䅯儵䅯䅁䅯朵䅯䅁䅯眵䅯䅁䅅䅁䉁䅁䅁权允䅂䅁䍄䉁䅁䅁兂䅁䅁䅍䅄䅁䅁䅯杨䅁䅁䅯儵䅯䅁䅯朵䅯䅁䅯眵䅯䅁䅅䅁䉁䅁䅁权㑁睃䅁䍄䉁䅁䅁兂䅁䅁䅍䅄䅁䅁䅯䄴䅅䅁䅯剸䅉䅁䅯䅂䍁䅧䅯剹䅉䅁䅅䅁䉁䅁䅁兂䩂免䱖䡲佑䅑杷允䅁䅁䅕䅁䑁䅁䅷䅁䭁䵁䙕䅁䭁佁䭫䅁䭁佁䭙䅁䭁佁䭣䅁䉁䅁䅁允䅁䅁䅯剂䅅䅁杷允䅁䅁䅕䅁䑁䅁䅷䅁䭁佁䄰䅁䭁䵁即䅁䭁䅁䅑潁䭁䵁卧䅁䉁䅁䅁允䅁䅁䅕䭆䠵場啲啖䵁䅉䅅䅁䙁䅁䅁睁䵁䅁䅁权癃䅂䅁权獄权䅁权浄权䅁权湄权䅁允䅁䅁䅅䅁䡁䅁䅁䅁䅃⬸䅖䍄䉁䅁䅁兂䅁䅁䅍䅄䅁䅁䅯权䅙䅁䅯剸䅉䅁䅯䅂䍁䅧䅯剹䅉䅁䅅䅁䉁䅁䅁兂敃桉佷剁券䅑杷允䅁䅁䅍䅁䑁䅁䅷䅁䭁䕁䅷䅁䭁䵁匸䅁䉁䅁䅁允䅁䅁䅯䅅䅑䅁杷允䅁䅁䅍䅁䑁䅁䅷䅁䭁䅁䙕䅁䭁䉁䝧䅁䉁䅁䅁允䅁䅁䅯䅦䅙䅁杷允䅁䅁䅍䅁䑁䅁䅷䅁䭁䩁䙫䅁䭁䍁䝙䅁䉁䅁䅁允䅁䅁䄴杄䅁䑁䅅䅍祁䍁䄴䅎硁䅁䅁䍄䉁䅁䅁兂䅁䅁䅍䅄䅁䅁䅯睡䄰䅁䅯䄷䅯䅁䅯朵䅯䅁䅯眵䅯䅁䅅䅁䉁䅁䅁权允䅂䅁䍄䉁䅁䅁睁䅁䅁䅍䅄䅁䅁䅯䅱䅁䅁䅯硺䅉䅁䅅䅁䉁䅁䅁权允䅂䅁䍄䉁䅁䅁兂䅁䅁䅍䅄䅁䅁䅯䅰䅁䅁䅯儵䅯䅁䅯朵䅯䅁䅯眵䅯䅁䅅䅁䉁䅁䅁权⭁睃䅁䍄䉁䅁䅁兂䅁䅁䅍䅄䅁䅁䅯䅄䅕䅁䅯儵䅯䅁䅯朵䅯䅁䅯眵䅯䅁䅅䅁䉁䅁䅁权㍁睃䅁䍄䉁䅁䅁兂䅁䅁䅍䅄䅁䅁䅯框䅁䅁䅯朶䅯䅁䅯朵䅯䅁䅯眶䅯䅁䅅䅁䉁䅁䅁睂䅁䅁䅁䑁洯䅑杷允䅁䅁䅍䅁䑁䅁䅷䅁䭁䡁䵕䅁䭁䍁䝙䅁䉁䅁䅁允䅁䅁䄴䅄䅁䑁䅫䅏畁䑁䅁睍䅁䅁杷允䅁䅁䅕䅁䑁䅁䅷䅁䭁䭁䅫䅁䭁佁䭯䅁䭁佁䭙䅁䭁佁䭳䅁䉁䅁䅁允䅁䅁䅣䅁䅁䍁歁欵䵁䅉䅅䅁䙁䅁䅁睁䵁䅁䅁权睃䅁䅁权䙄杅䅁权䕁䅁䅋权䩄杅䅁允䅁䅁䅅䅁䙁乁祚堯剖眸䄵䍄䉁䅁䅁兂䅁䅁䅍䅄䅁䅁䅯䅒䅅䅁䅯硹䅉䅁䅯䅂䍁䅧䅯䉹䅉䅁䅅䅁䉁䅁䅁兂歃䑣䬰⼱奎䅑杷允䅁䅁䅕䅁䑁䅁䅷䅁䭁䥁䵍䅁䭁䵁单䅁䭁䅁䅑潁䭁䵁卫䅁䉁䅁䅁允䅁䅁䅕㡵䱍癅䩏䕇䵁䅉䅅䅁䙁䅁䅁睁䵁䅁䅁权䅄杄䅁权潄权䅁权浄权䅁权湄权䅁允䅁䅁䅅䅁䭁䉁䕁䅁䵁䅉䅅䅁䙁䅁䅁睁䵁䅁䅁权塄兂䅁权䙄杅䅁权䕁䅁䅋权䥄杅䅁允䅁䅁䅅䅁䙁䉁猴㜵獎䉯䅰䍄䉁䅁䅁睁䅁䅁䅍䅄䅁䅁䅯睷䅅䅁䅯硺䅉䅁䅅䅁䉁䅁䅁睂䅁䅁䅁䱯橔䅑杷允䅁䅁䅕䅁䑁䅁䅷䅁䭁乁䙁䅁䭁佁䭷䅁䭁佁䭙䅁䭁佁䭣䅁䉁䅁䅁允䅁䅁䅯䅅䅑䅁杷允䅁䅁䅍䅁䑁䅁䅷䅁䭁佁䙙䅁䭁䍁䝑䅁䉁䅁䅁允䅁䅁䅯兰䅙䅁杷允䅁䅁䅕䅁䑁䅁䅷䅁䭁偁䙫䅁䭁䵁即䅁䭁䅁䅑潁䭁䵁卫䅁䉁䅁䅁允䅁䅁䅕児塲㍯㥄じ䵁䅉䅅䅁䙁䅁䅁睁䵁䅁䅁权㥂兂䅁权煄权䅁权浄权䅁权牄权䅁允䅁䅁䅅䅁䡁䅁䅁䅁权畔䅚䍄䉁䅁䅁兂䅁䅁䅍䅄䅁䅁䅯䅆䄰䅁䅯䄶䅯䅁䅯朵䅯䅁䅯眵䅯䅁䅅䅁䉁䅁䅁权㉁睃䅁䍄䉁䅁䅁睁䅁䅁䅍䅄䅁䅁䅯杙䅅䅁䅯杇䅙䅁䅅䅁䉁䅁䅁权扁杂䅁䍄䉁䅁䅁兂䅁䅁䅍䅄䅁䅁䅯䄹䅅䅁䅯剸䅉䅁䅯䅂䍁䅧䅯䉹䅉䅁䅅䅁䉁䅁䅁兂煁湹呷汋摕䅑杷允䅁䅁䅕䅁䑁䅁䅷䅁䭁䑁䘰䅁䭁䵁即䅁䭁䅁䅑潁䭁䵁卧䅁䉁䅁䅁允䅁䅁䅕䡰㥁瑃穣啗䵁䅉䅅䅁䙁䅁䅁睁䵁䅁䅁权剁睃䅁权䙄杅䅁权䕁䅁䅋权䥄杅䅁允䅁䅁䅅䅁䙁䍁睡㡇䵓桒䅖䍄䉁䅁䅁睁䅁䅁䅍䅄䅁䅁䅯䄷䅑䅁䅯䅇䅙䅁䅅䅁䉁䅁䅁权䕂杂䅁䍄䉁䅁䅁䅂䅁䅁䅍䅄䅁䅁䅯李䅕䅁䅯睈䅙䅁䅯䅉䅙䅁䅅䅁䉁䅁䅁权䥄杂䅁䍄䉁䅁䅁兂䅁䅁䅍䅄䅁䅁䅯杫䅅䅁䅯硹䅉䅁䅯䅂䍁䅧䅯䉹䅉䅁䅅䅁䉁䅁䅁兂畃⭒㙆䥆昵䅑杷允䅁䅁䅍䅁䑁䅁䅷䅁䭁䑁䰸䅁䭁䉁䝧䅁䉁䅁䅁允䅁䅁䅯兏䅙䅁杷允䅁䅁䅕䅁䑁䅁䅷䅁䭁佁䅁䅁䭁䵁即䅁䭁䅁䅑潁䭁䵁卫䅁䉁䅁䅁允䅁䅁䅕積積積呍ざ䵁䅉䅅䅁䙁䅁䅁睁䵁䅁䅁权敁睃䅁权獄权䅁权浄权䅁权湄权䅁允䅁䅁䅅䅁䡁䅁䅁䅁权⭮䅎䍄䉁䅁䅁兂䅁䅁䅍䅄䅁䅁䅯兹䅕䅁䅯䄶䅯䅁䅯朵䅯䅁䅯眵䅯䅁䅅䅁䉁䅁䅁权⭄权䅁䍄䉁䅁䅁兂䅁䅁䅍䅄䅁䅁䅯䄸䅷䅁䅯䄷䅯䅁䅯朵䅯䅁䅯眵䅯䅁䅅䅁䉁䅁䅁睂䅁䅁䅁佷橄䅑杷允䅁䅁䅑䅁䑁䅁䅷䅁䭁䵁䙳䅁䭁䉁䜸䅁䭁䍁䝁䅁䉁䅁䅁允䅁䅁䅯权䅣䅁杷允䅁䅁䅕䅁䑁䅁䅷䅁䭁䝁䅙䅁䭁䵁即䅁䭁䅁䅑潁䭁䵁卫䅁䉁䅁䅁允䅁䅁䅕㑈牘払敨啘䵁䅉䅅䅁䙁䅁䅁睁䵁䅁䅁权噃允䅁权獄权䅁权浄权䅁权湄权䅁允䅁䅁䅅䅁䡁䅁䅁䅁杂敒䅚䍄䉁䅁䅁兂䅁䅁䅍䅄䅁䅁䅯䄱䅅䅁䅯朶䅯䅁䅯朵䅯䅁䅯眶䅯䅁䅅䅁䉁䅁䅁权允䅂䅁䍄䉁䅁䅁兂䅁䅁䅍䅄䅁䅁䅯朲䅕䅁䅯儶䅯䅁䅯朵䅯䅁䅯眵䅯䅁䅅䅁䉁䅁䅁权呄䅅䅁䍄䉁䅁䅁兂䅁䅁䅍䅄䅁䅁䅯公䅳䅁䅯䄶䅯䅁䅯朵䅯䅁䅯眵䅯䅁䅅䅁䉁䅁䅁权㉁睃䅁䍄䉁䅁䅁睁䅁䅁䅍䅄䅁䅁䅯儶䅷䅁䅯䅇䅙䅁䅅䅁䉁䅁䅁权䕂杂䅁䍄䉁䅁䅁兂䅁䅁䅍䅄䅁䅁䅯䄳䅕䅁䅯朶䅯䅁䅯朵䅯䅁䅯眶䅯䅁䅅䅁䉁䅁䅁睂䅁䅁䅁䑁浌䅑杷允䅁䅁䅕䅁䑁䅁䅷䅁䭁乁久䅁䭁佁䬰䅁䭁佁䭙䅁䭁佁䭣䅁䉁䅁䅁允䅁䅁䅣䅁䅁䅁⭁欵䵁䅉䅅䅁䙁䅁䅁睁䵁䅁䅁权灁兂䅁权汄权䅁权浄权䅁权湄权䅁允䅁䅁䅅䅁䭁䉁䱧䅁䵁䅉䅅䅁䙁䅁䅁睁䵁䅁䅁权潄兂䅁权䱄杅䅁权䕁䅁䅋权䩄杅䅁允䅁䅁䅅䅁䙁䥁䌯匹捨ㅦ䅎䍄䉁䅁䅁睁䅁䅁䅍䅄䅁䅁䅯朹䅷䅁䅯硺䅉䅁䅅䅁䉁䅁䅁权允䅂䅁䍄䉁䅁䅁兂䅁䅁䅍䅄䅁䅁䅯兡䅅䅁䅯儵䅯䅁䅯朵䅯䅁䅯眵䅯䅁䅅䅁䉁䅁䅁权允䅂䅁䍄䉁䅁䅁睁䅁䅁䅍䅄䅁䅁䅯杆䅳䅁䅯䅇䅙䅁䅅䅁䉁䅁䅁权䩂睂䅁䍄䉁䅁䅁睁䅁䅁䅍䅄䅁䅁䅯具䅅䅁䅯硺䅉䅁䅅䅁䉁䅁䅁睂䅁䅁䅁䵧杈䅑杷允䅁䅁䅕䅁䑁䅁䅷䅁䭁䱁䴴䅁䭁佁䬰䅁䭁佁䭙䅁䭁佁䭣䅁䉁䅁䅁允䅁䅁䅯䅅䅑䅁杷允䅁䅁䅍䅁䑁䅁䅷䅁䭁佁䕅䅁䭁䉁䝧䅁䉁䅁䅁允䅁䅁䅯兇䅙䅁杷允䅁䅁䅕䅁䑁䅁䅷䅁䭁䥁䕫䅁䭁䵁单䅁䭁䅁䅑潁䭁䵁卫䅁䉁䅁䅁允䅁䅁䅕橄㕋䅩桩䕄䵁䅉䅅䅁䙁䅁䅁睁䵁䅁䅁权䥄兂䅁权瑄权䅁权浄权䅁权湄权䅁允䅁䅁䅅䅁䭁䉁䕁䅁䵁䅉䅅䅁䑁䅁䅁睁䵁䅁䅁权㉁兄䅁权偄杅䅁允䅁䅁䅅䅁䭁䉁䕁䅁䵁䅉䅅䅁䙁䅁䅁睁䵁䅁䅁权剄兂䅁权潄权䅁权浄权䅁权湄权䅁允䅁䅁䅅䅁䭁䙁䱅䅁䵁䅉䅅䅁䙁䅁䅁睁䵁䅁䅁权㝂䅁䅁权䙄杅䅁权䕁䅁䅋权䩄杅䅁允䅁䅁䅅䅁䙁䵁ふ䘳眶䅳䄱䍄䉁䅁䅁兂䅁䅁䅍䅄䅁䅁䅯睬䅑䅁䅯剸䅉䅁䅯䅂䍁䅧䅯剹䅉䅁䅅䅁䉁䅁䅁兂ㅂ䵡扈⽹內䅑杷允䅁䅁䅕䅁䑁䅁䅷䅁䭁䥁䙅䅁䭁佁䭕䅁䭁佁䭙䅁䭁佁䭣䅁䉁䅁䅁允䅁䅁䅯䅅䅑䅁杷允䅁䅁䅕䅁䑁䅁䅷䅁䭁䱁䕍䅁䭁佁䭧䅁䭁佁䭙䅁䭁佁䭣䅁䉁䅁䅁允䅁䅁䅯䅅䅑䅁杷允䅁䅁䅍䅁䑁䅁䅷䅁䭁䭁䅫䅁䭁䉁䝧䅁䉁䅁䅁允䅁䅁䅯䅦䅙䅁杷允䅁䅁䅍䅁䑁䅁䅷䅁䭁偁䕳䅁䭁䉁䝯䅁䉁䅁䅁允䅁䅁䅯睘䅙䅁杷允䅁䅁䅕䅁䑁䅁䅷䅁䭁䍁䵅䅁䭁䵁单䅁䭁䅁䅑潁䭁䵁卫䅁䉁䅁䅁允䅁䅁䅕ふ䜷㙯㤱ぃ䵁䅉䅅䅁䙁䅁䅁睁䵁䅁䅁权䩂䅁䅁权䱄杅䅁权䕁䅁䅋权䩄杅䅁允䅁䅁䅅䅁䙁䵁䴳䵺䵺䙢䅬䍄䉁䅁䅁兂䅁䅁䅍䅄䅁䅁䅯睱䅅䅁䅯剸䅉䅁䅯䅂䍁䅧䅯䉹䅉䅁䅅䅁䉁䅁䅁兂坃杦扦扬䙍䅑杷允䅁䅁䅕䅁䑁䅁䅷䅁䭁䑁䙷䅁䭁佁䭧䅁䭁佁䭙䅁䭁佁䭣䅁䉁䅁䅁允䅁䅁䅯䅅䅑䅁杷允䅁䅁䅕䅁䑁䅁䅷䅁䭁佁䙁䅁䭁佁䭕䅁䭁佁䭙䅁䭁佁䭣䅁䉁䅁䅁允䅁䅁䅯䅅䅑䅁杷允䅁䅁䅕䅁䑁䅁䅷䅁䭁䝁䄰䅁䭁䵁单䅁䭁䅁䅑潁䭁䵁卧䅁䉁䅁䅁允䅁䅁䅕䙵祘捃千啁䵁䅉䅅䅁䙁䅁䅁睁䵁䅁䅁权䍄䅁䅁权灄权䅁权浄权䅁权湄权䅁允䅁䅁䅅䅁䭁䍁䵑䅁䵁䅉䅅䅁䙁䅁䅁睁䵁䅁䅁权あ䅄䅁权灄权䅁权浄权䅁权湄权䅁允䅁䅁䅅䅁䭁乁䵳䅁䵁䅉䅅䅁䙁䅁䅁睁䵁䅁䅁权䵂允䅁权䙄杅䅁权䕁䅁䅋权䥄杅䅁允䅁䅁䅅䅁䙁偁㜲䑁䱐䍭䅎䍄䉁䅁䅁兂䅁䅁䅍䅄䅁䅁䅯䅕䅷䅁䅯硹䅉䅁䅯䅂䍁䅧䅯剹䅉䅁䅅䅁䉁䅁䅁兂啁歲桦瑥啒䅑杷允䅁䅁䅍䅁䑁䅁䅷䅁䭁䑁䉙䅁䭁䉁䝯䅁䉁䅁䅁允䅁䅁䅯杘䅙䅁杷允䅁䅁䅍䅁䑁䅁䅷䅁䭁䱁䙙䅁䭁乁卯䅁䉁䅁䅁允䅁䅁䅯到䅣䅁杷允䅁䅁䅕䅁䑁䅁䅷䅁䭁䑁䈸䅁䭁䵁单䅁䭁䅁䅑潁䭁䵁卫䅁䉁䅁䅁允䅁䅁䅕煷砫浮歫ぃ䵁䅉䅅䅁䙁䅁䅁睁䵁䅁䅁权敃䅂䅁权汄权䅁权浄权䅁权湄权䅁允䅁䅁䅅䅁䭁䑁䱧䅁䵁䅉䅅䅁䑁䅁䅁睁䵁䅁䅁权䅃兂䅁权偄杅䅁允䅁䅁䅅䅁䭁䉁䕁䅁䵁䅉䅅䅁䙁䅁䅁睁䵁䅁䅁权䝁䅁䅁权煄权䅁权浄权䅁权牄权䅁允䅁䅁䅅䅁䡁䅁䅁䅁杂何䅚䍄䉁䅁䅁兂䅁䅁䅍䅄䅁䅁䅯䅍䅳䅁䅯硹䅉䅁䅯䅂䍁䅧䅯剹䅉䅁䅅䅁䉁䅁䅁兂䑄匹捨祪浊䅑杷允䅁䅁䅍䅁䑁䅁䅷䅁䭁乁䉉䅁䭁䉁䝯䅁䉁䅁䅁允䅁䅁䅯杘䅙䅁杷允䅁䅁䅍䅁䑁䅁䅷䅁䭁䵁䘰䅁䭁䉁䝯䅁䉁䅁䅁允䅁䅁䅯䅑䅙䅁杷允䅁䅁䅍䅁䑁䅁䅷䅁䭁䵁䘴䅁䭁䍁䝙䅁䉁䅁䅁允䅁䅁䄴䅄䅁䑁䅫睎畁䑁䅕睎䅁䅁杷允䅁䅁䅕䅁䑁䅁䅷䅁䭁䕁䱯䅁䭁佁䭷䅁䭁佁䭙䅁䭁佁䭣䅁䉁䅁䅁允䅁䅁䅯䅅䅑䅁杷允䅁䅁䅕䅁䑁䅁䅷䅁䭁䅁䉫䅁䭁佁䭯䅁䭁佁䭙䅁䭁佁䭳䅁䉁䅁䅁允䅁䅁䅯䅅䅑䅁杷允䅁䅁䅕䅁䑁䅁䅷䅁䭁䙁䙳䅁䭁佁䭷䅁䭁佁䭙䅁䭁佁䭣䅁䉁䅁䅁允䅁䅁䅣䅁䅁佁䵁欵䵁䅉䅅䅁䙁䅁䅁睁䵁䅁䅁权婂䅄䅁权潄权䅁权浄权䅁权湄权䅁允䅁䅁䅅䅁䭁䉁䕁䅁䵁䅉䅅䅁䙁䅁䅁睁䵁䅁䅁权䅂兂䅁权汄权䅁权浄权䅁权湄权䅁允䅁䅁䅅䅁䭁䑁䱣䅁䵁䅉䅅䅁䙁䅁䅁睁䵁䅁䅁权㝂䅁䅁权䙄杅䅁权䕁䅁䅋权䥄杅䅁允䅁䅁䅅䅁䙁䥁奔䱦䥘䄶䅬䍄䉁䅁䅁兂䅁䅁䅍䅄䅁䅁䅯睫䅳䅁䅯剸䅉䅁䅯䅂䍁䅧䅯䉹䅉䅁䅅䅁䉁䅁䅁兂䕄歈瀸唵⭺睐杷允䅁䅁䅍䅁䑁䅁䅷䅁䭁偁䉧䅁䭁䉁䜴䅁䉁䅁䅁允䅁䅁䅯兙䅙䅁杷允䅁䅁䅕䅁䑁䅁䅷䅁䭁乁䵍䅁䭁䵁单䅁䭁䅁䅑潁䭁䵁卧䅁䉁䅁䅁允䅁䅁䅕匲楦癁䵶ぇ䵁䅉䅅䅁䑁䅁䅁睁䵁䅁䅁权䝁兂䅁权捁杂䅁允䅁䅁䅅䅁䭁乁䝯䅁䵁䅉䅅䅁䙁䅁䅁睁䵁䅁䅁权畃䅂䅁权煄权䅁权浄权䅁权牄权䅁允䅁䅁䅅䅁䡁䅁䅁䅁杄⭔䅚䍄䉁䅁䅁兂䅁䅁䅍䅄䅁䅁䅯睔䅕䅁䅯硹䅉䅁䅯䅂䍁䅧䅯剹䅉䅁䅅䅁䉁䅁䅁兂䭁㘱睎婐婰䅑杷允䅁䅁䅕䅁䑁䅁䅷䅁䭁䕁倰䅁䭁䵁即䅁䭁䅁䅑潁䭁䵁卧䅁䉁䅁䅁允䅁䅁䅕浚浚浚㉡䕖䵁䅉䅅䅁䑁䅁䅁睁䵁䅁䅁权䝁杂䅁权慁杂䅁允䅁䅁䅅䅁䭁䅁䥉䅁䵁䅉䅅䅁䙁䅁䅁睁䵁䅁䅁权权兄䅁权灄权䅁权浄权䅁权湄权䅁允䅁䅁䅅䅁䭁䉁䕁䅁䵁䅉䅅䅁䙁䅁䅁睁䵁䅁䅁权䙂兂䅁权䱄杅䅁权䕁䅁䅋权䥄杅䅁允䅁䅁䅅䅁䙁䉁畓⭒㙆䙬䄱䍄䉁䅁䅁兂䅁䅁䅍䅄䅁䅁䅯兙䅷䅁䅯儵䅯䅁䅯朵䅯䅁䅯眵䅯䅁䅅䅁䉁䅁䅁权㍁睃䅁䍄䉁䅁䅁兂䅁䅁䅍䅄䅁䅁䅯䅍䅁䅁䅯朶䅯䅁䅯朵䅯䅁䅯眶䅯䅁䅅䅁䉁䅁䅁睂䅁䅁䅁䕉洷䅑杷允䅁䅁䅕䅁䑁䅁䅷䅁䭁䍁䉳䅁䭁䵁单䅁䭁䅁䅑潁䭁䵁卫䅁䉁䅁䅁允䅁䅁䅕䑴佹氵㉡䕈䵁䅉䅅䅁䙁䅁䅁睁䵁䅁䅁权慁杄䅁权汄权䅁权浄权䅁权湄权䅁允䅁䅁䅅䅁䭁䑁䱧䅁䵁䅉䅅䅁䑁䅁䅁睁䵁䅁䅁权䱄䅁䅁权奁杂䅁允䅁䅁䅅䅁䭁䕁䝯䅁䵁䅉䅅䅁䑁䅁䅁睁䵁䅁䅁权㑄睃䅁权敁杂䅁允䅁䅁䅅䅁䭁䕁䝫䅁䵁䅉䅅䅁䙁䅁䅁睁䵁䅁䅁权時䅁䅁权瑄权䅁权浄权䅁权湄权䅁允䅁䅁䅅䅁䡁䅁䅁䅁杂⭔䅚䍄䉁䅁䅁䅂䅁䅁䅍䅄䅁䅁䅯䅹䅕䅁䅯睈䅙䅁䅯䅉䅙䅁䅅䅁䉁䅁䅁权佂䅃䅁䍄䉁䅁䅁睁䅁䅁䅍䅄䅁䅁䅯硵䅁䅁䅯䅈䅙䅁䅅䅁䉁䅁䅁权䩄䅃䅁䍄䉁䅁䅁兂䅁䅁䅍䅄䅁䅁䅯兢䅅䅁䅯朶䅯䅁䅯朵䅯䅁䅯眶䅯䅁䅅䅁䉁䅁䅁权允䅂䅁䍄䉁䅁䅁兂䅁䅁䅍䅄䅁䅁䅯杔䅁䅁䅯剸䅉䅁䅯䅂䍁䅧䅯䉹䅉䅁䅅䅁䉁䅁䅁兂㙄㉶兹祲䵍䅑杷允䅁䅁䅕䅁䑁䅁䅷䅁䭁䉁䱫䅁䭁佁䭕䅁䭁佁䭙䅁䭁佁䭣䅁䉁䅁䅁允䅁䅁䅯杇䅳䅁杷允䅁䅁䅍䅁䑁䅁䅷䅁䭁䍁䙕䅁䭁䍁䝑䅁䉁䅁䅁允䅁䅁䅯兡䅧䅁杷允䅁䅁䅕䅁䑁䅁䅷䅁䭁䩁䉅䅁䭁䵁单䅁䭁䅁䅑潁䭁䵁卧䅁䉁䅁䅁允䅁䅁䅕㍲⼴夫㥤歅䵁䅉䅅䅁䙁䅁䅁睁䵁䅁䅁权敃兄䅁权汄权䅁权浄权䅁权湄权䅁允䅁䅁䅅䅁䭁䑁䱙䅁䵁䅉䅅䅁䑁䅁䅁睁䵁䅁䅁权楂兄䅁权偄杅䅁允䅁䅁䅅䅁䭁䉁䕁䅁䵁䅉䅅䅁䙁䅁䅁睁䵁䅁䅁权ㅃ䅁䅁权䱄杅䅁权䕁䅁䅋权䥄杅䅁允䅁䅁䅅䅁䙁䑁䬰㘱睎嘷䄱䍄䉁䅁䅁兂䅁䅁䅍䅄䅁䅁䅯朴䅁䅁䅯硹䅉䅁䅯䅂䍁䅧䅯剹䅉䅁䅅䅁䉁䅁䅁兂捂㡪ㅌ䕋杸䅑杷允䅁䅁䅕䅁䑁䅁䅷䅁䭁䵁䘸䅁䭁䵁单䅁䭁䅁䅑潁䭁䵁卧䅁䉁䅁䅁允䅁䅁䅕獩㉐睱䰸歍䵁䅉䅅䅁䙁䅁䅁睁䵁䅁䅁权扃睃䅁权䱄杅䅁权䕁䅁䅋权䩄杅䅁允䅁䅁䅅䅁䙁䑁積積積㄰䅚䍄䉁䅁䅁睁䅁䅁䅍䅄䅁䅁䅯睺䅑䅁䅯杇䅙䅁䅅䅁䉁䅁䅁权扁杂䅁䍄䉁䅁䅁睁䅁䅁䅍䅄䅁䅁䅯杕䄰䅁䅯杊䅙䅁䅅䅁䉁䅁䅁杄䵁䅁䅁兏㍁䍁䄴杍硁䅁䅁䍄䉁䅁䅁兂䅁䅁䅍䅄䅁䅁䅯儰䅁䅁䅯剸䅉䅁䅯䅂䍁䅧䅯䉹䅉䅁䅅䅁䉁䅁䅁兂㙄㍤獒㘴歷䅑杷允䅁䅁䅕䅁䑁䅁䅷䅁䭁䱁乫䅁䭁䵁即䅁䭁䅁䅑潁䭁䵁卧䅁䉁䅁䅁允䅁䅁䅕呣䬰㘱杏䕗䵁䅉䅅䅁䕁䅁䅁睁䵁䅁䅁权歁睄䅁权晁杂䅁权杁杂䅁允䅁䅁䅅䅁䭁䵁䥁䅁䵁䅉䅅䅁䙁䅁䅁睁䵁䅁䅁权煂䅁䅁权䱄杅䅁权䕁䅁䅋权䥄杅䅁允䅁䅁䅅䅁䙁䵁䴳䵺䵺䙢䅖䍄䉁䅁䅁兂䅁䅁䅍䅄䅁䅁䅯䅌䅁䅁䅯硹䅉䅁䅯䅂䍁䅧䅯剹䅉䅁䅅䅁䉁䅁䅁兂䙃ㄶ㑇案杖䅑杷允䅁䅁䅕䅁䑁䅁䅷䅁䭁䭁䉳䅁䭁佁䭕䅁䭁佁䭙䅁䭁佁䭣䅁䉁䅁䅁允䅁䅁䅯兄䅳䅁杷允䅁䅁䅕䅁䑁䅁䅷䅁䭁佁偉䅁䭁佁䭧䅁䭁佁䭙䅁䭁佁䭣䅁䉁䅁䅁允䅁䅁䅯䅅䅑䅁杷允䅁䅁䅍䅁䑁䅁䅷䅁䭁䱁䕉䅁䭁䉁䝧䅁䉁䅁䅁允䅁䅁䅯䅦䅙䅁杷允䅁䅁䅍䅁䑁䅁䅷䅁䭁䅁䈸䅁䭁䉁䝯䅁䉁䅁䅁允䅁䅁䅯杘䅙䅁杷允䅁䅁䅍䅁䑁䅁䅷䅁䭁佁佣䅁䭁䉁䜴䅁䉁䅁䅁允䅁䅁䅯朵䅧䅁杷允䅁䅁䅕䅁䑁䅁䅷䅁䭁䩁䉍䅁䭁䵁即䅁䭁䅁䅑潁䭁䵁卧䅁䉁䅁䅁允䅁䅁䅕䡰㥁瑃牣啙䵁䅉䅅䅁䙁䅁䅁睁䵁䅁䅁权兄䅂䅁权潄权䅁权浄权䅁权湄权䅁允䅁䅁䅅䅁䭁䉁䕁䅁䵁䅉䅅䅁䑁䅁䅁睁䵁䅁䅁权䡁䅁䅁权奁杂䅁允䅁䅁䅅䅁䭁䕁䝯䅁䵁䅉䅅䅁䙁䅁䅁睁䵁䅁䅁权乄䅂䅁权潄权䅁权浄权䅁权湄权䅁允䅁䅁䅅䅁䭁䉁䕁䅁䵁䅉䅅䅁䙁䅁䅁睁䵁䅁䅁权扁杄䅁权䱄杅䅁权䕁䅁䅋权䥄杅䅁允䅁䅁䅅䅁䙁佁㙆䭆䠵嘸䅬䍄䉁䅁䅁睁䅁䅁䅍䅄䅁䅁䅯杩䅅䅁䅯杇䅙䅁䅅䅁䉁䅁䅁权㡁杂䅁䍄䉁䅁䅁睁䅁䅁䅍䅄䅁䅁䅯朰䅑䅁䅯硺䅉䅁䅅䅁䉁䅁䅁权允䅂䅁䍄䉁䅁䅁兂䅁䅁䅍䅄䅁䅁䅯杄䅙䅁䅯剸䅉䅁䅯䅂䍁䅧䅯剹䅉䅁䅅䅁䉁䅁䅁兂⭂け八䅓䩑䅑杷允䅁䅁䅍䅁䑁䅁䅷䅁䭁䉁䵉䅁䭁䍁䝑䅁䉁䅁䅁允䅁䅁䅯别䅙䅁杷允䅁䅁䅕䅁䑁䅁䅷䅁䭁䕁䉑䅁䭁佁䭧䅁䭁佁䭙䅁䭁佁䭣䅁䉁䅁䅁允䅁䅁䅯术䅯䅁杷允䅁䅁䅕䅁䑁䅁䅷䅁䭁䩁䔰䅁䭁佁䬰䅁䭁佁䭙䅁䭁佁䭣䅁䉁䅁䅁允䅁䅁䅣䅁䅁䥁浃唵䵁䅉䅅䅁䙁䅁䅁睁䵁䅁䅁权䑁䅄䅁权潄权䅁权浄权䅁权湄权䅁允䅁䅁䅅䅁䭁䉁䕁䅁䵁䅉䅅䅁䙁䅁䅁睁䵁䅁䅁权穄权䅁权汄权䅁权浄权䅁权湄权䅁允䅁䅁䅅䅁䭁䉁䕁䅁䵁䅉䅅䅁䙁䅁䅁睁䵁䅁䅁权牂䅁䅁权䱄杅䅁权䕁䅁䅋权䥄杅䅁允䅁䅁䅅䅁䙁䩁婱婭婭噡䅸䍄䉁䅁䅁兂䅁䅁䅍䅄䅁䅁䅯睬䅑䅁䅯儵䅯䅁䅯朵䅯䅁䅯眵䅯䅁䅅䅁䉁䅁䅁权㑁睃䅁䍄䉁䅁䅁睁䅁䅁䅍䅄䅁䅁䅯睐䅳䅁䅯硺䅉䅁䅅䅁䉁䅁䅁睂䅁䅁䅁䝯汈䅑杷允䅁䅁䅕䅁䑁䅁䅷䅁䭁䍁䈰䅁䭁䵁单䅁䭁䅁䅑潁䭁䵁卧䅁䉁䅁䅁允䅁䅁䅕偎潥㑺愵啅䵁䅉䅅䅁䙁䅁䅁睁䵁䅁䅁权偃䅂䅁权瑄权䅁权浄权䅁权湄权䅁允䅁䅁䅅䅁䡁䅁䅁䅁䅂伵䅖䍄䉁䅁䅁兂䅁䅁䅍䅄䅁䅁䅯䄵䄰䅁䅯䄶䅯䅁䅯朵䅯䅁䅯眵䅯䅁䅅䅁䉁䅁䅁权允䅂䅁䍄䉁䅁䅁兂䅁䅁䅍䅄䅁䅁䅯䅳䅅䅁䅯硹䅉䅁䅯䅂䍁䅧䅯剹䅉䅁䅅䅁䉁䅁䅁兂㉄䙋偹海塖䅑杷允䅁䅁䅕䅁䑁䅁䅷䅁䭁乁䱍䅁䭁佁䭧䅁䭁佁䭙䅁䭁佁䭣䅁䉁䅁䅁允䅁䅁䅯䅅䅑䅁杷允䅁䅁䅍䅁䑁䅁䅷䅁䭁佁䅧䅁䭁䍁䝑䅁䉁䅁䅁允䅁䅁䅯硃䅣䅁杷允䅁䅁䅍䅁䑁䅁䅷䅁䭁䑁䙅䅁䭁䉁䝧䅁䉁䅁䅁允䅁䅁䅯兏䅙䅁杷允䅁䅁䅕䅁䑁䅁䅷䅁䭁䡁䅣䅁䭁佁䭫䅁䭁佁䭙䅁䭁佁䭣䅁䉁䅁䅁允䅁䅁䅯睦䄸䅁杷允䅁䅁䅕䅁䑁䅁䅷䅁䭁䙁䉯䅁䭁䵁即䅁䭁䅁䅑潁䭁䵁卫䅁䉁䅁䅁允䅁䅁䅕⽷潕䥘椯䕗䵁䅉䅅䅁䙁䅁䅁睁䵁䅁䅁权㥃䅄䅁权䙄杅䅁权䕁䅁䅋权䥄杅䅁允䅁䅁䅅䅁䙁䍁䡵湍啁歱䅆䍄䉁䅁䅁䅂䅁䅁䅍䅄䅁䅁䅯兏䅁䅁䅯睈䅙䅁䅯䅉䅙䅁䅅䅁䉁䅁䅁权杁元䅁䍄䉁䅁䅁兂䅁䅁䅍䅄䅁䅁䅯睊䅅䅁䅯硹䅉䅁䅯䅂䍁䅧䅯䉹䅉䅁䅅䅁䉁䅁䅁兂㝂䭆䠵場奰䅑杷允䅁䅁䅕䅁䑁䅁䅷䅁䭁䱁䙍䅁䭁佁䭯䅁䭁佁䭙䅁䭁佁䭳䅁䉁䅁䅁允䅁䅁䅣䅁䅁䭁穁欵䵁䅉䅅䅁䑁䅁䅁睁䵁䅁䅁权穄䅂䅁权奁杂䅁允䅁䅁䅅䅁䭁䡁䝷䅁䵁䅉䅅䅁䙁䅁䅁睁䵁䅁䅁权䙂允䅁权䙄杅䅁权䕁䅁䅋权䩄杅䅁允䅁䅁䅅䅁䙁䡁兦塎䕲杭䅆䍄䉁䅁䅁兂䅁䅁䅍䅄䅁䅁䅯眰䅅䅁䅯䄷䅯䅁䅯朵䅯䅁䅯眵䅯䅁䅅䅁䉁䅁䅁睂䅁䅁䅁䑷汢䅑杷允䅁䅁䅕䅁䑁䅁䅷䅁䭁䥁伸䅁䭁佁䬰䅁䭁佁䭙䅁䭁佁䭣䅁䉁䅁䅁允䅁䅁䅣䅁䅁䵁穁欵䵁䅉䅅䅁䙁䅁䅁睁䵁䅁䅁权䱃睄䅁权䱄杅䅁权䕁䅁䅋权䥄杅䅁允䅁䅁䅅䅁䙁䥁牘払敧啂䄹䍄䉁䅁䅁睁䅁䅁䅍䅄䅁䅁䅯睬䅕䅁䅯杈䅙䅁䅅䅁䉁䅁䅁权杁睂䅁䍄䉁䅁䅁兂䅁䅁䅍䅄䅁䅁䅯䅫䅅䅁䅯儷䅯䅁䅯朵䅯䅁䅯眵䅯䅁䅅䅁䉁䅁䅁权允䅂䅁䍄䉁䅁䅁兂䅁䅁䅍䅄䅁䅁䅯䅩䅳䅁䅯䄷䅯䅁䅯朵䅯䅁䅯眵䅯䅁䅅䅁䉁䅁䅁权允䅂䅁䍄䉁䅁䅁兂䅁䅁䅍䅄䅁䅁䅯硵䅁䅁䅯剸䅉䅁䅯䅂䍁䅧䅯剹䅉䅁䅅䅁䉁䅁䅁兂瑄捣㍐㝎啉䅑杷允䅁䅁䅍䅁䑁䅁䅷䅁䭁佁䄸䅁䭁䉁䝧䅁䉁䅁䅁允䅁䅁䅯杓䅙䅁杷允䅁䅁䅕䅁䑁䅁䅷䅁䭁䙁䙁䅁䭁䵁单䅁䭁䅁䅑潁䭁䵁卫䅁䉁䅁䅁允䅁䅁䅕㝌琫㔯甫う䵁䅉䅅䅁䙁䅁䅁睁䵁䅁䅁权䵄䅂䅁权䱄杅䅁权䕁䅁䅋权䥄杅䅁允䅁䅁䅅䅁䙁䝁浚浚浚汴䅸䍄䉁䅁䅁兂䅁䅁䅍䅄䅁䅁䅯䅁䅷䅁䅯硹䅉䅁䅯䅂䍁䅧䅯䉹䅉䅁䅅䅁䉁䅁䅁兂啁歲桦楥兒䅑杷允䅁䅁䅍䅁䑁䅁䅷䅁䭁䕁䄰䅁䭁䵁匸䅁䉁䅁䅁允䅁䅁䅯䅅䅑䅁杷允䅁䅁䅕䅁䑁䅁䅷䅁䭁䥁乍䅁䭁佁䭯䅁䭁佁䭙䅁䭁佁䭳䅁䉁䅁䅁允䅁䅁䅣䅁䅁佁祁欵䵁䅉䅅䅁䙁䅁䅁睁䵁䅁䅁权㍃允䅁权䱄杅䅁权䕁䅁䅋权䩄杅䅁允䅁䅁䅅䅁䙁䡁㥅瑃橥䙅䅰䍄䉁䅁䅁兂䅁䅁䅍䅄䅁䅁䅯杲䄰䅁䅯儷䅯䅁䅯朵䅯䅁䅯眵䅯䅁䅅䅁䉁䅁䅁权允䅂䅁䍄䉁䅁䅁睁䅁䅁䅍䅄䅁䅁䅯䅗䅕䅁䅯杈䅙䅁䅅䅁䉁䅁䅁权捂杂䅁䍄䉁䅁䅁睁䅁䅁䅍䅄䅁䅁䅯兇䅕䅁䅯䅈䅙䅁䅅䅁䉁䅁䅁权偄杂䅁䍄䉁䅁䅁兂䅁䅁䅍䅄䅁䅁䅯杧䅅䅁䅯硹䅉䅁䅯䅂䍁䅧䅯䉹䅉䅁䅅䅁䉁䅁䅁兂慃婭婭晭敬䅑杷允䅁䅁䅑䅁䑁䅁䅷䅁䭁䭁䙧䅁䭁䉁䜸䅁䭁䍁䝁䅁䉁䅁䅁允䅁䅁䅯杔䅙䅁杷允䅁䅁䅕䅁䑁䅁䅷䅁䭁䅁䄰䅁䭁佁䭧䅁䭁佁䭙䅁䭁佁䭣䅁䉁䅁䅁允䅁䅁䅯杂䅳䅁杷允䅁䅁䅕䅁䑁䅁䅷䅁䭁乁䉯䅁䭁佁䭯䅁䭁佁䭙䅁䭁佁䭳䅁䉁䅁䅁允䅁䅁䅣䅁䅁䍁䵂欵䵁䅉䅅䅁䙁䅁䅁睁䵁䅁䅁权晁䅄䅁权煄权䅁权浄权䅁权牄权䅁允䅁䅁䅅䅁䭁䉁䕁䅁䵁䅉䅅䅁䑁䅁䅁睁䵁䅁䅁权ㅃ睃䅁权慁杂䅁允䅁䅁䅅䅁䭁䵁䜰䅁䵁䅉䅅䅁䙁䅁䅁睁䵁䅁䅁权剁兂䅁权潄权䅁权浄权䅁权湄权䅁允䅁䅁䅅䅁䭁䙁䱅䅁䵁䅉䅅䅁䙁䅁䅁睁䵁䅁䅁权塃兄䅁权灄权䅁权浄权䅁权湄权䅁允䅁䅁䅅䅁䭁䉁䕁䅁䵁䅉䅅䅁䑁䅁䅁睁䵁䅁䅁权坁兄䅁权流杂䅁允䅁䅁䅅䅁佁䅁䅷䅁㕁䑁䅫杌ぁ䑁䅑䅁䵁䅉䅅䅁䑁䅁䅁睁䵁䅁䅁权䵁兂䅁权慁杂䅁允䅁䅁䅅䅁䭁䙁䜴䅁䵁䅉䅅䅁䑁䅁䅁睁䵁䅁䅁权硂䅁䅁权敁杂䅁允䅁䅁䅅䅁䭁䙁䤴䅁䵁䅉䅅䅁䙁䅁䅁睁䵁䅁䅁权湂允䅁权䱄杅䅁权䕁䅁䅋权䩄杅䅁允䅁䅁䅅䅁䙁䥁牘払敧噊䅚䍄䉁䅁䅁兂䅁䅁䅍䅄䅁䅁䅯睆䅳䅁䅯剸䅉䅁䅯䅂䍁䅧䅯䉹䅉䅁䅅䅁䉁䅁䅁兂硁牬晪瑬䭍䅑杷允䅁䅁䅕䅁䑁䅁䅷䅁䭁佁䱉䅁䭁䵁即䅁䭁䅁䅑潁䭁䵁卧䅁䉁䅁䅁允䅁䅁䅕䡰㥁瑃䑤ざ䵁䅉䅅䅁䙁䅁䅁睁䵁䅁䅁权煁兂䅁权䱄杅䅁权䕁䅁䅋权䥄杅䅁允䅁䅁䅅䅁䙁佁剸䉵䘶ㅹ䅆䍄䉁䅁䅁兂䅁䅁䅍䅄䅁䅁䅯兮䅅䅁䅯硹䅉䅁䅯䅂䍁䅧䅯䉹䅉䅁䅅䅁䉁䅁䅁兂卂䉵䘶⼶敆䅑杷允䅁䅁䅕䅁䑁䅁䅷䅁䭁佁䙑䅁䭁佁䭕䅁䭁佁䭙䅁䭁佁䭣䅁䉁䅁䅁允䅁䅁䅯䅅䅑䅁杷允䅁䅁䅍䅁䑁䅁䅷䅁䭁䡁䙧䅁䭁䉁䝧䅁䉁䅁䅁允䅁䅁䅯兇䅙䅁杷允䅁䅁䅕䅁䑁䅁䅷䅁䭁䍁䉅䅁䭁䵁单䅁䭁䅁䅑潁䭁䵁卧䅁䉁䅁䅁允䅁䅁䅕䠲渹牱楖歃䵁䅉䅅䅁䙁䅁䅁睁䵁䅁䅁权䉂兂䅁权煄权䅁权浄权䅁权牄权䅁允䅁䅁䅅䅁䡁䅁䅁䅁权住䅚䍄䉁䅁䅁睁䅁䅁䅍䅄䅁䅁䅯睩䅑䅁䅯栲䅉䅁䅅䅁䉁䅁䅁权权睅䅁䍄䉁䅁䅁睁䅁䅁䅍䅄䅁䅁䅯末䅯䅁䅯杊䅙䅁䅅䅁䉁䅁䅁杄䵁䅁䅁睍祁䍁䄴免祁䅁䅁䍄䉁䅁䅁䅂䅁䅁䅍䅄䅁䅁䅯儶䅁䅁䅯睈䅙䅁䅯䅉䅙䅁䅅䅁䉁䅁䅁权桂睂䅁䍄䉁䅁䅁兂䅁䅁䅍䅄䅁䅁䅯兒䅕䅁䅯儶䅯䅁䅯朵䅯䅁䅯眵䅯䅁䅅䅁䉁䅁䅁权䭃䅅䅁䍄䉁䅁䅁兂䅁䅁䅍䅄䅁䅁䅯充䄴䅁䅯硹䅉䅁䅯䅂䍁䅧䅯䉹䅉䅁䅅䅁䉁䅁䅁兂獄払敧晨扴䅑杷允䅁䅁䅍䅁䑁䅁䅷䅁䭁䉁䝑䅁䭁䉁䝷䅁䉁䅁䅁允䅁䅁䅯杗䅙䅁杷允䅁䅁䅕䅁䑁䅁䅷䅁䭁乁䅷䅁䭁佁䭧䅁䭁佁䭙䅁䭁佁䭣䅁䉁䅁䅁允䅁䅁䅯杂䅳䅁杷允䅁䅁䅕䅁䑁䅁䅷䅁䭁䑁䉅䅁䭁䵁单䅁䭁䅁䅑潁䭁䵁卧䅁䉁䅁䅁允䅁䅁䅕瑊癗䕳䕍商䵁䅉䅅䅁䑁䅁䅁睁䵁䅁䅁权睄䅄䅁权流杂䅁允䅁䅁䅅䅁佁䅁䄴䅁硁䑁䅅李畁䑁䅙兏䅁䅁杷允䅁䅁䅕䅁䑁䅁䅷䅁䭁乁䈸䅁䭁䵁即䅁䭁䅁䅑潁䭁䵁卫䅁䉁䅁䅁允䅁䅁䅕噋偹癷䥘䕘䵁䅉䅅䅁䑁䅁䅁睁䵁䅁䅁权潃䅄䅁权捁杂䅁允䅁䅁䅅䅁䭁䵁䜸䅁䵁䅉䅅䅁䙁䅁䅁睁䵁䅁䅁权慁䅁䅁权䙄杅䅁权䕁䅁䅋权䥄杅䅁允䅁䅁䅅䅁䙁䱁獊穆瀴硵䅨䍄䉁䅁䅁睁䅁䅁䅍䅄䅁䅁䅯杚䅁䅁䅯䅈䅙䅁䅅䅁䉁䅁䅁权偃杂䅁䍄䉁䅁䅁兂䅁䅁䅍䅄䅁䅁䅯兦䅁䅁䅯儶䅯䅁䅯朵䅯䅁䅯眵䅯䅁䅅䅁䉁䅁䅁权灁兄䅁䍄䉁䅁䅁兂䅁䅁䅍䅄䅁䅁䅯兓䅷䅁䅯儵䅯䅁䅯朵䅯䅁䅯眵䅯䅁䅅䅁䉁䅁䅁权㍁睃䅁䍄䉁䅁䅁兂䅁䅁䅍䅄䅁䅁䅯䅇䅕䅁䅯䄷䅯䅁䅯朵䅯䅁䅯眵䅯䅁䅅䅁䉁䅁䅁睂䅁䅁䅁䩙汮䅑杷允䅁䅁䅕䅁䑁䅁䅷䅁䭁佁䙯䅁䭁佁䭷䅁䭁佁䭙䅁䭁佁䭣䅁䉁䅁䅁允䅁䅁䅯䅅䅑䅁杷允䅁䅁䅍䅁䑁䅁䅷䅁䭁䕁䱅䅁䭁䍁䝑䅁䉁䅁䅁允䅁䅁䅯硲䅁䅁杷允䅁䅁䅑䅁䑁䅁䅷䅁䭁䱁䕕䅁䭁䉁䜸䅁䭁䍁䝁䅁䉁䅁䅁允䅁䅁䅯光䅙䅁杷允䅁䅁䅑䅁䑁䅁䅷䅁䭁䝁䙅䅁䭁䉁䜸䅁䭁䍁䝁䅁䉁䅁䅁允䅁䅁䅯睎䅣䅁杷允䅁䅁䅕䅁䑁䅁䅷䅁䭁偁䅑䅁䭁䵁即䅁䭁䅁䅑潁䭁䵁卫䅁䉁䅁䅁允䅁䅁䅕児塲㍯㥄啖䵁䅉䅅䅁䑁䅁䅁睁䵁䅁䅁权䥃兂䅁权奁杂䅁允䅁䅁䅅䅁䭁䡁䝷䅁䵁䅉䅅䅁䙁䅁䅁睁䵁䅁䅁权⽁䅁䅁权汄权䅁权浄权䅁权湄权䅁允䅁䅁䅅䅁䭁䑁䰴䅁䵁䅉䅅䅁䑁䅁䅁睁䵁䅁䅁权⽂允䅁权奁杂䅁允䅁䅁䅅䅁䭁䡁䝷䅁䵁䅉䅅䅁䑁䅁䅁睁䵁䅁䅁权⭄䅂䅁权奁杂䅁允䅁䅁䅅䅁䭁䕁䝑䅁䵁䅉䅅䅁䑁䅁䅁睁䵁䅁䅁权歃兂䅁权歁杂䅁允䅁䅁䅅䅁䭁䙁剙䅁䵁䅉䅅䅁䑁䅁䅁睁䵁䅁䅁权㝄兄䅁权偄杅䅁允䅁䅁䅅䅁䭁䉁䕁䅁䵁䅉䅅䅁䙁䅁䅁睁䵁䅁䅁权祄䅁䅁权煄权䅁权浄权䅁权牄权䅁允䅁䅁䅅䅁䡁䅁䅁䅁权⭊䅚䍄䉁䅁䅁兂䅁䅁䅍䅄䅁䅁䅯全䅅䅁䅯硹䅉䅁䅯䅂䍁䅧䅯䉹䅉䅁䅅䅁䉁䅁䅁兂獄払敧啨慴䅑杷允䅁䅁䅕䅁䑁䅁䅷䅁䭁䩁䵅䅁䭁佁䭷䅁䭁佁䭙䅁䭁佁䭣䅁䉁䅁䅁允䅁䅁䅣䅁䅁䕁桄唵䵁䅉䅅䅁䑁䅁䅁睁䵁䅁䅁权䱄䅄䅁权流杂䅁允䅁䅁䅅䅁佁䅁䅷䅁㍁䑁䅫杌㍁䑁䅑䅁䵁䅉䅅䅁䙁䅁䅁睁䵁䅁䅁权元䅁䅁权䙄杅䅁权䕁䅁䅋权䩄杅䅁允䅁䅁䅅䅁䙁䙁癧㙁乯剆䄵䍄䉁䅁䅁兂䅁䅁䅍䅄䅁䅁䅯杺䅁䅁䅯硹䅉䅁䅯䅂䍁䅧䅯䉹䅉䅁䅅䅁䉁䅁䅁兂䙃ㄶ㑇獈塖䅑杷允䅁䅁䅕䅁䑁䅁䅷䅁䭁䡁兣䅁䭁佁䭷䅁䭁佁䭙䅁䭁佁䭣䅁䉁䅁䅁允䅁䅁䅣䅁䅁䕁佄唵䵁䅉䅅䅁䑁䅁䅁睁䵁䅁䅁权塁睃䅁权流杂䅁允䅁䅁䅅䅁佁䅁䄴䅁硁䑁䅅睍畁䑁䅙睎䅁䅁杷允䅁䅁䅕䅁䑁䅁䅷䅁䭁䥁䅑䅁䭁䵁即䅁䭁䅁䅑潁䭁䵁卫䅁䉁䅁䅁允䅁䅁䅕⽷潕䥘䬸啙䵁䅉䅅䅁䑁䅁䅁睁䵁䅁䅁权䱃䅂䅁权奁杂䅁允䅁䅁䅅䅁䭁䑁䝫䅁䵁䅉䅅䅁䑁䅁䅁睁䵁䅁䅁权呁杂䅁权敁杂䅁允䅁䅁䅅䅁䭁䕁䝧䅁䵁䅉䅅䅁䙁䅁䅁睁䵁䅁䅁权睁䅁䅁权汄权䅁权浄权䅁权湄权䅁允䅁䅁䅅䅁䭁䅁䰰䅁䵁䅉䅅䅁䙁䅁䅁睁䵁䅁䅁权偃兄䅁权瑄权䅁权浄权䅁权湄权䅁允䅁䅁䅅䅁䭁䉁䕁䅁䵁䅉䅅䅁䑁䅁䅁睁䵁䅁䅁权塃䅂䅁权敁杂䅁允䅁䅁䅅䅁䭁䑁䝉䅁䵁䅉䅅䅁䑁䅁䅁睁䵁䅁䅁权い兂䅁权流杂䅁允䅁䅁䅅䅁佁䅁䅷䅁㍁䑁䅙杌睁䑁䅍䅁䵁䅉䅅䅁䙁䅁䅁睁䵁䅁䅁权ㅂ允䅁权瑄权䅁权浄权䅁权湄权䅁允䅁䅁䅅䅁䡁䅁䅁䅁䅂敆䅚䍄䉁䅁䅁兂䅁䅁䅍䅄䅁䅁䅯杒䅷䅁䅯朶䅯䅁䅯朵䅯䅁䅯眶䅯䅁䅅䅁䉁䅁䅁权允䅂䅁䍄䉁䅁䅁睁䅁䅁䅍䅄䅁䅁䅯党䅁䅁䅯䅊䅙䅁䅅䅁䉁䅁䅁权畂元䅁䍄䉁䅁䅁睁䅁䅁䅍䅄䅁䅁䅯睤䅕䅁䅯杈䅙䅁䅅䅁䉁䅁䅁权䱄杂䅁䍄䉁䅁䅁兂䅁䅁䅍䅄䅁䅁䅯杄䅅䅁䅯儶䅯䅁䅯朵䅯䅁䅯眵䅯䅁䅅䅁䉁䅁䅁权硂兄䅁䍄䉁䅁䅁兂䅁䅁䅍䅄䅁䅁䅯充䅙䅁䅯䄷䅯䅁䅯朵䅯䅁䅯眵䅯䅁䅅䅁䉁䅁䅁睂䅁䅁䅁䴴氳䅑杷允䅁䅁䅕䅁䑁䅁䅷䅁䭁偁䰰䅁䭁佁䭫䅁䭁佁䭙䅁䭁佁䭣䅁䉁䅁䅁允䅁䅁䅯兖䄸䅁杷允䅁䅁䅍䅁䑁䅁䅷䅁䭁䩁䅕䅁䭁䵁匸䅁䉁䅁䅁允䅁䅁䅯䅅䅑䅁杷允䅁䅁䅕䅁䑁䅁䅷䅁䭁䡁乍䅁䭁䵁单䅁䭁䅁䅑潁䭁䵁卫䅁䉁䅁䅁允䅁䅁䅕㌱䱫㡙䜫啇䵁䅉䅅䅁䑁䅁䅁睁䵁䅁䅁权㑄兂䅁权流杂䅁允䅁䅁䅅䅁佁䅁䅷䅁㕁䑁䅧杌ぁ䑁䅧䅁䵁䅉䅅䅁䙁䅁䅁睁䵁䅁䅁权乁兄䅁权䙄杅䅁权䕁䅁䅋权䩄杅䅁允䅁䅁䅅䅁䙁䑁奁慙祡券䅚䍄䉁䅁䅁睁䅁䅁䅍䅄䅁䅁䅯䅯䅕䅁䅯䅈䅙䅁䅅䅁䉁䅁䅁权煁杂䅁䍄䉁䅁䅁兂䅁䅁䅍䅄䅁䅁䅯䅐䅁䅁䅯剸䅉䅁䅯䅂䍁䅧䅯䉹䅉䅁䅅䅁䉁䅁䅁兂坃塑制䭴㙘睐杷允䅁䅁䅕䅁䑁䅁䅷䅁䭁䥁䙉䅁䭁䵁即䅁䭁䅁䅑潁䭁䵁卫䅁䉁䅁䅁允䅁䅁䅕浚浚浚㉙歗䵁䅉䅅䅁䑁䅁䅁睁䵁䅁䅁权瑄䅂䅁权流杂䅁允䅁䅁䅅䅁佁䅁䄴䅁硁䑁䅁䅍畁䑁䅫杍䅁䅁杷允䅁䅁䅕䅁䑁䅁䅷䅁䭁䉁䵅䅁䭁䵁即䅁䭁䅁䅑潁䭁䵁卧䅁䉁䅁䅁允䅁䅁䅕䭆䠵場䕱じ䵁䅉䅅䅁䑁䅁䅁睁䵁䅁䅁权乁杂䅁权捁杂䅁允䅁䅁䅅䅁䭁䙁䝫䅁䵁䅉䅅䅁䙁䅁䅁睁䵁䅁䅁权䑁䅁䅁权䱄杅䅁权䕁䅁䅋权䥄杅䅁允䅁䅁䅅䅁䙁䱁敧敨剴䙭䅬䍄䉁䅁䅁兂䅁䅁䅍䅄䅁䅁䅯兘䅁䅁䅯剸䅉䅁䅯䅂䍁䅧䅯䉹䅉䅁䅅䅁䉁䅁䅁兂䅃䬲睔癙塑䅑杷允䅁䅁䅕䅁䑁䅁䅷䅁䭁䝁䵅䅁䭁佁䬰䅁䭁佁䭙䅁䭁佁䭣䅁䉁䅁䅁允䅁䅁䅣䅁䅁䍁捄唵䵁䅉䅅䅁䑁䅁䅁睁䵁䅁䅁权療䅁䅁权奁杂䅁允䅁䅁䅅䅁䭁䍁䝫䅁䵁䅉䅅䅁䑁䅁䅁睁䵁䅁䅁权䥂兂䅁权偄杅䅁允䅁䅁䅅䅁䭁䉁䕁䅁䵁䅉䅅䅁䑁䅁䅁睁䵁䅁䅁权捁䅄䅁权敁杂䅁允䅁䅁䅅䅁䭁䕁䜸䅁䵁䅉䅅䅁䙁䅁䅁睁䵁䅁䅁权捁䅁䅁权䱄杅䅁权䕁䅁䅋权䩄杅䅁允䅁䅁䅅䅁䙁䵁䴳䵺䵺䘷䅸䍄䉁䅁䅁睁䅁䅁䅍䅄䅁䅁䅯杔䅕䅁䅯䅇䅙䅁䅅䅁䉁䅁䅁权䕂杂䅁䍄䉁䅁䅁睁䅁䅁䅍䅄䅁䅁䅯睏䅳䅁䅯䅇䅙䅁䅅䅁䉁䅁䅁权㡂杂䅁䍄䉁䅁䅁兂䅁䅁䅍䅄䅁䅁䅯儸䅅䅁䅯硹䅉䅁䅯䅂䍁䅧䅯䉹䅉䅁䅅䅁䉁䅁䅁兂慃婭婭卭楆䅑杷允䅁䅁䅍䅁䑁䅁䅷䅁䭁佁䅣䅁䭁䉁䜴䅁䉁䅁䅁允䅁䅁䅯免䅧䅁杷允䅁䅁䅍䅁䑁䅁䅷䅁䭁䡁䉣䅁䭁䵁匸䅁䉁䅁䅁允䅁䅁䅯䅅䅑䅁杷允䅁䅁䅍䅁䑁䅁䅷䅁䭁䱁偕䅁䭁䍁䝙䅁䉁䅁䅁允䅁䅁䄴䅄䅁䑁䅧䅏畁䑁䅫杍䅁䅁杷允䅁䅁䅕䅁䑁䅁䅷䅁䭁䍁余䅁䭁佁䭯䅁䭁佁䭙䅁䭁佁䭳䅁䉁䅁䅁允䅁䅁䅣䅁䅁䅁㍁欵䵁䅉䅅䅁䙁䅁䅁睁䵁䅁䅁权䍃允䅁权䙄杅䅁权䕁䅁䅋权䩄杅䅁允䅁䅁䅅䅁䙁乁䱥ぎ橪桅䅤䍄䉁䅁䅁兂䅁䅁䅍䅄䅁䅁䅯眶䅑䅁䅯剸䅉䅁䅯䅂䍁䅧䅯䉹䅉䅁䅅䅁䉁䅁䅁兂橄偫㉏佊呣䅑杷允䅁䅁䅕䅁䑁䅁䅷䅁䭁䕁䰴䅁䭁䵁单䅁䭁䅁䅑潁䭁䵁卧䅁䉁䅁䅁允䅁䅁䅕瑶䑉丯灃啇䵁䅉䅅䅁䑁䅁䅁睁䵁䅁䅁权䙃兂䅁权流杂䅁允䅁䅁䅅䅁佁䅁䅷䅁㕁䑁䅕杌㕁䑁䅕䅁䵁䅉䅅䅁䙁䅁䅁睁䵁䅁䅁权⭁允䅁权汄权䅁权浄权䅁权湄权䅁允䅁䅁䅅䅁䭁䑁䌰䅁䵁䅉䅅䅁䙁䅁䅁睁䵁䅁䅁权癃允䅁权灄权䅁权浄权䅁权湄权䅁允䅁䅁䅅䅁䭁䍁偯䅁䵁䅉䅅䅁䑁䅁䅁睁䵁䅁䅁权䍃睃䅁权捁杂䅁允䅁䅁䅅䅁䭁䕁䝣䅁䵁䅉䅅䅁䙁䅁䅁睁䵁䅁䅁权晁兂䅁权䱄杅䅁权䕁䅁䅋权䩄杅䅁允䅁䅁䅅䅁䙁䙁㑋潈牘噅䅚䍄䉁䅁䅁睁䅁䅁䅍䅄䅁䅁䅯䅵䅁䅁䅯硺䅉䅁䅅䅁䉁䅁䅁睂䅁䅁䅁䅧楄䅑杷允䅁䅁䅕䅁䑁䅁䅷䅁䭁䑁䵅䅁䭁䵁即䅁䭁䅁䅑潁䭁䵁卫䅁䉁䅁䅁允䅁䅁䅕噋偹癷潘䕗䵁䅉䅅䅁䙁䅁䅁睁䵁䅁䅁权噂允䅁权䙄杅䅁权䕁䅁䅋权䥄杅䅁允䅁䅁䅅䅁䙁䡁䨷潨䝌匹䅒䍄䉁䅁䅁兂䅁䅁䅍䅄䅁䅁䅯兯䅑䅁䅯儵䅯䅁䅯朵䅯䅁䅯眵䅯䅁䅅䅁䉁䅁䅁权㑁睃䅁䍄䉁䅁䅁睁䅁䅁䅍䅄䅁䅁䅯杬䅑䅁䅯䅊䅙䅁䅅䅁䉁䅁䅁权敁睂䅁䍄䉁䅁䅁兂䅁䅁䅍䅄䅁䅁䅯朱䅁䅁䅯硹䅉䅁䅯䅂䍁䅧䅯剹䅉䅁䅅䅁䉁䅁䅁兂啁歲桦桥塒䅑杷允䅁䅁䅍䅁䑁䅁䅷䅁䭁乁䉁䅁䭁䉁䜴䅁䉁䅁䅁允䅁䅁䅯杘䅧䅁杷允䅁䅁䅕䅁䑁䅁䅷䅁䭁䑁偙䅁䭁䵁即䅁䭁䅁䅑潁䭁䵁卧䅁䉁䅁䅁允䅁䅁䅕歲桦桥敒䕕䵁䅉䅅䅁䑁䅁䅁睁䵁䅁䅁权晁䅄䅁权慄杅䅁允䅁䅁䅅䅁䭁䙁啳䅁䵁䅉䅅䅁䙁䅁䅁睁䵁䅁䅁权楃兂䅁权瑄权䅁权浄权䅁权湄权䅁允䅁䅁䅅䅁䭁䉁䕁䅁䵁䅉䅅䅁䑁䅁䅁睁䵁䅁䅁权求兂䅁权捁杂䅁允䅁䅁䅅䅁䭁䍁䝯䅁䵁䅉䅅䅁䙁䅁䅁睁䵁䅁䅁权睁允䅁权䱄杅䅁权䕁䅁䅋权䩄杅䅁允䅁䅁䅅䅁䙁䙁㑋潈牘噉䅖䍄䉁䅁䅁兂䅁䅁䅍䅄䅁䅁䅯公䅁䅁䅯硹䅉䅁䅯䅂䍁䅧䅯剹䅉䅁䅅䅁䉁䅁䅁兂卂䉵䘶〶摆䅑杷允䅁䅁䅕䅁䑁䅁䅷䅁䭁䑁佅䅁䭁䵁单䅁䭁䅁䅑潁䭁䵁卧䅁䉁䅁䅁允䅁䅁䅕稷礲㈶婫歅䵁䅉䅅䅁䙁䅁䅁睁䵁䅁䅁权佁兂䅁权䙄杅䅁权䕁䅁䅋权䩄杅䅁允䅁䅁䅅䅁䙁偁牎樰䱇桮䅂䍄䉁䅁䅁兂䅁䅁䅍䅄䅁䅁䅯杔䅅䅁䅯剸䅉䅁䅯䅂䍁䅧䅯䉹䅉䅁䅅䅁䉁䅁䅁兂啄南㐳睕呣䅑杷允䅁䅁䅕䅁䑁䅁䅷䅁䭁佁䰸䅁䭁䵁单䅁䭁䅁䅑潁䭁䵁卫䅁䉁䅁䅁允䅁䅁䅕䵣样瑤佸䕄䵁䅉䅅䅁䙁䅁䅁睁䵁䅁䅁权湄允䅁权䱄杅䅁权䕁䅁䅋权䩄杅䅁允䅁䅁䅅䅁䙁䍁捬㡪ㅌ䙱䄵䍄䉁䅁䅁兂䅁䅁䅍䅄䅁䅁䅯睤䅕䅁䅯硹䅉䅁䅯䅂䍁䅧䅯剹䅉䅁䅅䅁䉁䅁䅁兂䙃ㄶ㑇楈敖䅑杷允䅁䅁䅕䅁䑁䅁䅷䅁䭁䅁偫䅁䭁佁䭕䅁䭁佁䭙䅁䭁佁䭣䅁䉁䅁䅁允䅁䅁䅯材䅳䅁杷允䅁䅁䅕䅁䑁䅁䅷䅁䭁佁䅯䅁䭁䵁单䅁䭁䅁䅑潁䭁䵁卫䅁䉁䅁䅁允䅁䅁䅕求兖摤㡆う䵁䅉䅅䅁䙁䅁䅁睁䵁䅁䅁权慄允䅁权獄权䅁权浄权䅁权湄权䅁允䅁䅁䅅䅁䡁䅁䅁䅁杁佔䅚䍄䉁䅁䅁兂䅁䅁䅍䅄䅁䅁䅯兩䅕䅁䅯儶䅯䅁䅯朵䅯䅁䅯眵䅯䅁䅅䅁䉁䅁䅁权䝂睃䅁䍄䉁䅁䅁兂䅁䅁䅍䅄䅁䅁䅯兘䅕䅁䅯硹䅉䅁䅯䅂䍁䅧䅯剹䅉䅁䅅䅁䉁䅁䅁兂㉄䙋偹汷敖䅑杷允䅁䅁䅑䅁䑁䅁䅷䅁䭁佁䅣䅁䭁䉁䜸䅁䭁䍁䝁䅁䉁䅁䅁允䅁䅁䅯杔䅙䅁杷允䅁䅁䅕䅁䑁䅁䅷䅁䭁䉁䅉䅁䭁佁䭫䅁䭁佁䭙䅁䭁佁䭣䅁䉁䅁䅁允䅁䅁䅯村䅷䅁杷允䅁䅁䅕䅁䑁䅁䅷䅁䭁䭁䙍䅁䭁䵁单䅁䭁䅁䅑潁䭁䵁卧䅁䉁䅁䅁允䅁䅁䅕畬㕂晱䙄䕄䵁䅉䅅䅁䙁䅁䅁睁䵁䅁䅁权睄䅁䅁权䙄杅䅁权䕁䅁䅋权䩄杅䅁允䅁䅁䅅䅁䙁䵁婺畧卶睓䅰䍄䉁䅁䅁兂䅁䅁䅍䅄䅁䅁䅯儰䅷䅁䅯䄷䅯䅁䅯朵䅯䅁䅯眵䅯䅁䅅䅁䉁䅁䅁权允䅂䅁䍄䉁䅁䅁兂䅁䅁䅍䅄䅁䅁䅯兗䅅䅁䅯硹䅉䅁䅯䅂䍁䅧䅯剹䅉䅁䅅䅁䉁䅁䅁兂㝂䭆䠵吴晰䅑杷允䅁䅁䅕䅁䑁䅁䅷䅁䭁䝁䙷䅁䭁佁䬰䅁䭁佁䭙䅁䭁</t>
  </si>
  <si>
    <t>佁䭣䅁䉁䅁䅁允䅁䅁䅣䅁䅁䕁䉄䔵䵁䅉䅅䅁䑁䅁䅁睁䵁䅁䅁权乃睃䅁权敁杂䅁允䅁䅁䅅䅁䭁䝁䡑䅁䵁䅉䅅䅁䑁䅁䅁睁䵁䅁䅁权硃允䅁权慁杂䅁允䅁䅁䅅䅁䭁䙁䜴䅁䵁䅉䅅䅁䙁䅁䅁睁䵁䅁䅁权晁䅁䅁权䙄杅䅁权䕁䅁䅋权䩄杅䅁允䅁䅁䅅䅁䙁䭁佬と獓䍫䅆䍄䉁䅁䅁兂䅁䅁䅍䅄䅁䅁䅯六䅁䅁䅯儵䅯䅁䅯朵䅯䅁䅯眵䅯䅁䅅䅁䉁䅁䅁权乁睃䅁䍄䉁䅁䅁兂䅁䅁䅍䅄䅁䅁䅯䅖䅳䅁䅯儵䅯䅁䅯朵䅯䅁䅯眵䅯䅁䅅䅁䉁䅁䅁权㉁睃䅁䍄䉁䅁䅁兂䅁䅁䅍䅄䅁䅁䅯䅥䅳䅁䅯剸䅉䅁䅯䅂䍁䅧䅯䉹䅉䅁䅅䅁䉁䅁䅁兂杁氫之杖卑䅑杷允䅁䅁䅍䅁䑁䅁䅷䅁䭁䕁义䅁䭁䉁䝯䅁䉁䅁䅁允䅁䅁䅯睷䅙䅁杷允䅁䅁䅍䅁䑁䅁䅷䅁䭁䍁䅍䅁䭁䵁匸䅁䉁䅁䅁允䅁䅁䅯䅅䅑䅁杷允䅁䅁䅕䅁䑁䅁䅷䅁䭁䭁䕯䅁䭁佁䭕䅁䭁佁䭙䅁䭁佁䭣䅁䉁䅁䅁允䅁䅁䅯䅏䅳䅁杷允䅁䅁䅍䅁䑁䅁䅷䅁䭁䍁䘰䅁䭁䉁䝷䅁䉁䅁䅁允䅁䅁䅯杒䅣䅁杷允䅁䅁䅍䅁䑁䅁䅷䅁䭁䡁儸䅁䭁䍁䝑䅁䉁䅁䅁允䅁䅁䅯剬䅉䅁杷允䅁䅁䅍䅁䑁䅁䅷䅁䭁䩁䙑䅁䭁䉁䝷䅁䉁䅁䅁允䅁䅁䅯睤䅙䅁杷允䅁䅁䅍䅁䑁䅁䅷䅁䭁䑁䉧䅁䭁䵁匸䅁䉁䅁䅁允䅁䅁䅣䅁䅁䭁牄䔴䵁䅉䅅䅁䙁䅁䅁睁䵁䅁䅁权灄䅂䅁权䱄杅䅁权䕁䅁䅋权䥄杅䅁允䅁䅁䅅䅁䙁佁剸䉵䘶ㅵ䅊䍄䉁䅁䅁睁䅁䅁䅍䅄䅁䅁䅯儹䅑䅁䅯杇䅙䅁䅅䅁䉁䅁䅁权䅂杂䅁䍄䉁䅁䅁兂䅁䅁䅍䅄䅁䅁䅯杭䅁䅁䅯剸䅉䅁䅯䅂䍁䅧䅯䉹䅉䅁䅅䅁䉁䅁䅁兂捁祘䬰⭆䜰䅑杷允䅁䅁䅕䅁䑁䅁䅷䅁䭁䑁䅅䅁䭁佁䭷䅁䭁佁䭙䅁䭁佁䭣䅁䉁䅁䅁允䅁䅁䅣䅁䅁䭁潁䔵䵁䅉䅅䅁䙁䅁䅁睁䵁䅁䅁权㍂䅁䅁权䙄杅䅁权䕁䅁䅋权䩄杅䅁允䅁䅁䅅䅁䙁佁瑒が〰朴䅸䍄䉁䅁䅁兂䅁䅁䅍䅄䅁䅁䅯睋䅕䅁䅯䄶䅯䅁䅯朵䅯䅁䅯眵䅯䅁䅅䅁䉁䅁䅁权允䅂䅁䍄䉁䅁䅁兂䅁䅁䅍䅄䅁䅁䅯杉䄴䅁䅯䄶䅯䅁䅯朵䅯䅁䅯眵䅯䅁䅅䅁䉁䅁䅁权䝁睃䅁䍄䉁䅁䅁睁䅁䅁䅍䅄䅁䅁䅯䅁䅙䅁䅯硺䅉䅁䅅䅁䉁䅁䅁睂䅁䅁䅁䩷止䅑杷允䅁䅁䅍䅁䑁䅁䅷䅁䭁䭁䰰䅁䭁䉁䜴䅁䉁䅁䅁允䅁䅁䅯共䅧䅁杷允䅁䅁䅍䅁䑁䅁䅷䅁䭁䅁䜰䅁䭁䵁匸䅁䉁䅁䅁允䅁䅁䅯䅅䅑䅁杷允䅁䅁䅍䅁䑁䅁䅷䅁䭁䑁䱕䅁䭁䉁䝯䅁䉁䅁䅁允䅁䅁䅯児䅙䅁杷允䅁䅁䅕䅁䑁䅁䅷䅁䭁䱁䅉䅁䭁䵁单䅁䭁䅁䅑潁䭁䵁卧䅁䉁䅁䅁允䅁䅁䅕䐶䉮䬹㑲䕃䵁䅉䅅䅁䑁䅁䅁睁䵁䅁䅁权坂䅁䅁权慁杂䅁允䅁䅁䅅䅁䭁䑁䜴䅁䵁䅉䅅䅁䕁䅁䅁睁䵁䅁䅁权䥄䅂䅁权晁杂䅁权杁杂䅁允䅁䅁䅅䅁䭁䕁䝷䅁䵁䅉䅅䅁䙁䅁䅁睁䵁䅁䅁权潃䅂䅁权䱄杅䅁权䕁䅁䅋权䩄杅䅁允䅁䅁䅅䅁䙁䱁敧敨剴䘫䅖䍄䉁䅁䅁睁䅁䅁䅍䅄䅁䅁䅯杮䅕䅁䅯杊䅙䅁䅅䅁䉁䅁䅁杄䵁䅁䅁䅏㑁䍁䄴免㕁䅁䅁䍄䉁䅁䅁兂䅁䅁䅍䅄䅁䅁䅯睎䄸䅁䅯儶䅯䅁䅯朵䅯䅁䅯眵䅯䅁䅅䅁䉁䅁䅁权剃睃䅁䍄䉁䅁䅁睁䅁䅁䅍䅄䅁䅁䅯儫䄰䅁䅯䅇䅙䅁䅅䅁䉁䅁䅁权㥁杂䅁䍄䉁䅁䅁兂䅁䅁䅍䅄䅁䅁䅯杪䅁䅁䅯䄷䅯䅁䅯朵䅯䅁䅯眵䅯䅁䅅䅁䉁䅁䅁睂䅁䅁䅁䌴歐䅑杷允䅁䅁䅕䅁䑁䅁䅷䅁䭁䭁䉅䅁䭁䵁即䅁䭁䅁䅑潁䭁䵁卫䅁䉁䅁䅁允䅁䅁䅕灭婭婭灮䕘䵁䅉䅅䅁䙁䅁䅁睁䵁䅁䅁权獂䅁䅁权䙄杅䅁权䕁䅁䅋权䩄杅䅁允䅁䅁䅅䅁䙁䭁奒佒㡋杳䅆䍄䉁䅁䅁兂䅁䅁䅍䅄䅁䅁䅯来䅳䅁䅯儵䅯䅁䅯朵䅯䅁䅯眵䅯䅁䅅䅁䉁䅁䅁权允䅂䅁䍄䉁䅁䅁睁䅁䅁䅍䅄䅁䅁䅯睎䅕䅁䅯硺䅉䅁䅅䅁䉁䅁䅁权允䅂䅁䍄䉁䅁䅁兂䅁䅁䅍䅄䅁䅁䅯朸䅕䅁䅯䄷䅯䅁䅯朵䅯䅁䅯眵䅯䅁䅅䅁䉁䅁䅁权允䅂䅁䍄䉁䅁䅁睁䅁䅁䅍䅄䅁䅁䅯兢䅁䅁䅯杇䅙䅁䅅䅁䉁䅁䅁权坄杂䅁䍄䉁䅁䅁睁䅁䅁䅍䅄䅁䅁䅯睤䄰䅁䅯硺䅉䅁䅅䅁䉁䅁䅁权允䅂䅁䍄䉁䅁䅁兂䅁䅁䅍䅄䅁䅁䅯䄷䅁䅁䅯剸䅉䅁䅯䅂䍁䅧䅯剹䅉䅁䅅䅁䉁䅁䅁兂ㅃ卖乫䥉䡉䅑杷允䅁䅁䅍䅁䑁䅁䅷䅁䭁䍁䉙䅁䭁䉁䝯䅁䉁䅁䅁允䅁䅁䅯杘䅙䅁杷允䅁䅁䅍䅁䑁䅁䅷䅁䭁䑁䴴䅁䭁䍁䝙䅁䉁䅁䅁允䅁䅁䄴䅄䅁䑁䅧睎畁䑁䅧睎䅁䅁杷允䅁䅁䅕䅁䑁䅁䅷䅁䭁䍁䄰䅁䭁䵁单䅁䭁䅁䅑潁䭁䵁卫䅁䉁䅁䅁允䅁䅁䅕湊偩塪噫ぁ䵁䅉䅅䅁䙁䅁䅁睁䵁䅁䅁权䡄䅁䅁权䙄杅䅁权䕁䅁䅋权䩄杅䅁允䅁䅁䅅䅁䙁䑁㥯䰸煍穫䅎䍄䉁䅁䅁兂䅁䅁䅍䅄䅁䅁䅯䅸䅕䅁䅯剸䅉䅁䅯䅂䍁䅧䅯䉹䅉䅁䅅䅁䉁䅁䅁兂呃㡧猲䩈唸䅑杷允䅁䅁䅍䅁䑁䅁䅷䅁䭁䥁偳䅁䭁䉁䝧䅁䉁䅁䅁允䅁䅁䅯兇䅙䅁杷允䅁䅁䅕䅁䑁䅁䅷䅁䭁䙁乙䅁䭁佁䭫䅁䭁佁䭙䅁䭁佁䭣䅁䉁䅁䅁允䅁䅁䅯䅅䅑䅁杷允䅁䅁䅕䅁䑁䅁䅷䅁䭁䕁䉙䅁䭁佁䭯䅁䭁佁䭙䅁䭁佁䭳䅁䉁䅁䅁允䅁䅁䅣䅁䅁佁潁欵䵁䅉䅅䅁䙁䅁䅁睁䵁䅁䅁权求允䅁权䙄杅䅁权䕁䅁䅋权䩄杅䅁允䅁䅁䅅䅁䙁佁穤晉兤䅅䅤䍄䉁䅁䅁兂䅁䅁䅍䅄䅁䅁䅯杵䅑䅁䅯硹䅉䅁䅯䅂䍁䅧䅯䉹䅉䅁䅅䅁䉁䅁䅁兂灁䥘䌯刹捨䅑杷允䅁䅁䅍䅁䑁䅁䅷䅁䭁䭁䕣䅁䭁䵁匸䅁䉁䅁䅁允䅁䅁䅣䅁䅁䵁湂䔴䵁䅉䅅䅁䕁䅁䅁睁䵁䅁䅁权呄䅄䅁权晁杂䅁权杁杂䅁允䅁䅁䅅䅁䭁䉁䥕䅁䵁䅉䅅䅁䙁䅁䅁睁䵁䅁䅁权䑄兄䅁权煄权䅁权浄权䅁权牄权䅁允䅁䅁䅅䅁䭁䉁䕁䅁䵁䅉䅅䅁䙁䅁䅁睁䵁䅁䅁权⭂睃䅁权汄权䅁权浄权䅁权湄权䅁允䅁䅁䅅䅁䭁䉁䕁䅁䵁䅉䅅䅁䑁䅁䅁睁䵁䅁䅁权牂兂䅁权敁杂䅁允䅁䅁䅅䅁䭁䩁䡍䅁䵁䅉䅅䅁䙁䅁䅁睁䵁䅁䅁权乁䅁䅁权煄权䅁权浄权䅁权牄权䅁允䅁䅁䅅䅁䡁䅁䅁䅁权畒䅚䍄䉁䅁䅁兂䅁䅁䅍䅄䅁䅁䅯朲䅅䅁䅯剸䅉䅁䅯䅂䍁䅧䅯剹䅉䅁䅅䅁䉁䅁䅁兂䱂䉕䙍漲䱣䅑杷允䅁䅁䅕䅁䑁䅁䅷䅁䭁䉁䱁䅁䭁佁䭫䅁䭁佁䭙䅁䭁佁䭣䅁䉁䅁䅁允䅁䅁䅯䅅䅑䅁杷允䅁䅁䅕䅁䑁䅁䅷䅁䭁䥁䴸䅁䭁佁䭷䅁䭁佁䭙䅁䭁佁䭣䅁䉁䅁䅁允䅁䅁䅯䅅䅑䅁杷允䅁䅁䅕䅁䑁䅁䅷䅁䭁䡁䄸䅁䭁䵁即䅁䭁䅁䅑潁䭁䵁卫䅁䉁䅁䅁允䅁䅁䅕䡰㥁瑃穦䕘䵁䅉䅅䅁䙁䅁䅁睁䵁䅁䅁权灄杄䅁权汄权䅁权浄权䅁权湄权䅁允䅁䅁䅅䅁䭁䉁䕁䅁䵁䅉䅅䅁䑁䅁䅁睁䵁䅁䅁权⽁兂䅁权奁杂䅁允䅁䅁䅅䅁䭁䑁䝫䅁䵁䅉䅅䅁䑁䅁䅁睁䵁䅁䅁权獃允䅁权歁杂䅁允䅁䅁䅅䅁䭁䑁䡍䅁䵁䅉䅅䅁䑁䅁䅁睁䵁䅁䅁权䅄睃䅁权捁杂䅁允䅁䅁䅅䅁䭁䙁䠸䅁䵁䅉䅅䅁䙁䅁䅁睁䵁䅁䅁权㡄权䅁权潄权䅁权浄权䅁权湄权䅁允䅁䅁䅅䅁䭁䉁䕁䅁䵁䅉䅅䅁䙁䅁䅁睁䵁䅁䅁权䙃䅁䅁权䱄杅䅁权䕁䅁䅋权䥄杅䅁允䅁䅁䅅䅁䙁䙁㑋潈牘噷䅰䍄䉁䅁䅁兂䅁䅁䅍䅄䅁䅁䅯朰䅷䅁䅯硹䅉䅁䅯䅂䍁䅧䅯䉹䅉䅁䅅䅁䉁䅁䅁兂桄桥畓ㅒ杆䅑杷允䅁䅁䅍䅁䑁䅁䅷䅁䭁䩁䅍䅁䭁䍁䝙䅁䉁䅁䅁允䅁䅁䄴䅄䅁䑁䅧免畁䑁䅉睍䅁䅁杷允䅁䅁䅍䅁䑁䅁䅷䅁䭁䱁义䅁䭁䉁䝷䅁䉁䅁䅁允䅁䅁䅯朲䅙䅁杷允䅁䅁䅍䅁䑁䅁䅷䅁䭁䕁䅉䅁䭁乁卯䅁䉁䅁䅁允䅁䅁䅯䉪䅙䅁杷允䅁䅁䅕䅁䑁䅁䅷䅁䭁佁䅁䅁䭁䵁单䅁䭁䅁䅑潁䭁䵁卧䅁䉁䅁䅁允䅁䅁䅕橁㝯礹䉸䕅䵁䅉䅅䅁䙁䅁䅁睁䵁䅁䅁权煄允䅁权䱄杅䅁权䕁䅁䅋权䩄杅䅁允䅁䅁䅅䅁䙁䵁ㅐ䙋偹氰䅸䍄䉁䅁䅁兂䅁䅁䅍䅄䅁䅁䅯儹䅷䅁䅯儵䅯䅁䅯朵䅯䅁䅯眵䅯䅁䅅䅁䉁䅁䅁权允䅂䅁䍄䉁䅁䅁兂䅁䅁䅍䅄䅁䅁䅯䅑䅁䅁䅯硹䅉䅁䅯䅂䍁䅧䅯䉹䅉䅁䅅䅁䉁䅁䅁兂卂䉵䘶㤶摆䅑杷允䅁䅁䅕䅁䑁䅁䅷䅁䭁䩁义䅁䭁䵁单䅁䭁䅁䅑潁䭁䵁卧䅁䉁䅁䅁允䅁䅁䅕⬳牤⬫剂䕄䵁䅉䅅䅁䕁䅁䅁睁䵁䅁䅁权䡂允䅁权晁杂䅁权杁杂䅁允䅁䅁䅅䅁䭁䡁䭕䅁䵁䅉䅅䅁䙁䅁䅁睁䵁䅁䅁权摂兂䅁权煄权䅁权浄权䅁权牄权䅁允䅁䅁䅅䅁䡁䅁䅁䅁杁畐䅚䍄䉁䅁䅁睁䅁䅁䅍䅄䅁䅁䅯䄶䅕䅁䅯䅈䅙䅁䅅䅁䉁䅁䅁权䱄杂䅁䍄䉁䅁䅁睁䅁䅁䅍䅄䅁䅁䅯睐䄰䅁䅯杈䅙䅁䅅䅁䉁䅁䅁权允䅂䅁䍄䉁䅁䅁䅂䅁䅁䅍䅄䅁䅁䅯兪䅁䅁䅯睈䅙䅁䅯䅉䅙䅁䅅䅁䉁䅁䅁权捃䅃䅁䍄䉁䅁䅁兂䅁䅁䅍䅄䅁䅁䅯杯䅁䅁䅯硹䅉䅁䅯䅂䍁䅧䅯剹䅉䅁䅅䅁䉁䅁䅁兂䥂場啯癲噤䅑杷允䅁䅁䅍䅁䑁䅁䅷䅁䭁䝁䅫䅁䭁䉁䜴䅁䉁䅁䅁允䅁䅁䅯睰䅙䅁杷允䅁䅁䅍䅁䑁䅁䅷䅁䭁佁䕷䅁䭁䉁䜴䅁䉁䅁䅁允䅁䅁䅯八䅧䅁杷允䅁䅁䅑䅁䑁䅁䅷䅁䭁䙁䵑䅁䭁䉁䜸䅁䭁䍁䝁䅁䉁䅁䅁允䅁䅁䅯剹䅅䅁杷允䅁䅁䅕䅁䑁䅁䅷䅁䭁佁䙅䅁䭁佁䭧䅁䭁佁䭙䅁䭁佁䭣䅁䉁䅁䅁允䅁䅁䅯杂䅳䅁杷允䅁䅁䅍䅁䑁䅁䅷䅁䭁䩁䙷䅁䭁䍁䝑䅁䉁䅁䅁允䅁䅁䅯䅴䅣䅁杷允䅁䅁䅕䅁䑁䅁䅷䅁䭁䅁䴰䅁䭁佁䬰䅁䭁佁䭙䅁䭁佁䭣䅁䉁䅁䅁允䅁䅁䅣䅁䅁佁⽁欵䵁䅉䅅䅁䑁䅁䅁睁䵁䅁䅁权权兄䅁权偄杅䅁允䅁䅁䅅䅁䭁䉁䕁䅁䵁䅉䅅䅁䙁䅁䅁睁䵁䅁䅁权煁兂䅁权煄权䅁权浄权䅁权牄权䅁允䅁䅁䅅䅁䡁䅁䅁䅁䅃低䅚䍄䉁䅁䅁睁䅁䅁䅍䅄䅁䅁䅯䅸䅑䅁䅯杇䅙䅁䅅䅁䉁䅁䅁权㡁杂䅁䍄䉁䅁䅁睁䅁䅁䅍䅄䅁䅁䅯兲䅳䅁䅯䅇䅙䅁䅅䅁䉁䅁䅁权灁杂䅁䍄䉁䅁䅁睁䅁䅁䅍䅄䅁䅁䅯杅䅕䅁䅯䅈䅙䅁䅅䅁䉁䅁䅁权婂杂䅁䍄䉁䅁䅁睁䅁䅁䅍䅄䅁䅁䅯其䅅䅁䅯栲䅉䅁䅅䅁䉁䅁䅁权兄睅䅁䍄䉁䅁䅁兂䅁䅁䅍䅄䅁䅁䅯允䅕䅁䅯儵䅯䅁䅯朵䅯䅁䅯眵䅯䅁䅅䅁䉁䅁䅁权㍁睃䅁䍄䉁䅁䅁睁䅁䅁䅍䅄䅁䅁䅯朳䅁䅁䅯䅊䅙䅁䅅䅁䉁䅁䅁权㍄元䅁䍄䉁䅁䅁兂䅁䅁䅍䅄䅁䅁䅯儶䅁䅁䅯剸䅉䅁䅯䅂䍁䅧䅯剹䅉䅁䅅䅁䉁䅁䅁兂䡁塓㙱奧䩕䅑杷允䅁䅁䅕䅁䑁䅁䅷䅁䭁䑁䉷䅁䭁佁䭫䅁䭁佁䭙䅁䭁佁䭣䅁䉁䅁䅁允䅁䅁䅯䅥䄸䅁杷允䅁䅁䅕䅁䑁䅁䅷䅁䭁䥁䔸䅁䭁䵁单䅁䭁䅁䅑潁䭁䵁卧䅁䉁䅁䅁允䅁䅁䅕橘塩杳䠳商䵁䅉䅅䅁䙁䅁䅁睁䵁䅁䅁权剄䅂䅁权䙄杅䅁权䕁䅁䅋权䩄杅䅁允䅁䅁䅅䅁䙁䭁㈷䕶㙷剢䅂䍄䉁䅁䅁睁䅁䅁䅍䅄䅁䅁䅯睳䅳䅁䅯䅊䅙䅁䅅䅁䉁䅁䅁权䥁睂䅁䍄䉁䅁䅁兂䅁䅁䅍䅄䅁䅁䅯睨䅑䅁䅯硹䅉䅁䅯䅂䍁䅧䅯䉹䅉䅁䅅䅁䉁䅁䅁兂偃癷潕䡘戹䅑杷允䅁䅁䅕䅁䑁䅁䅷䅁䭁䵁䕣䅁䭁佁䭫䅁䭁佁䭙䅁䭁佁䭣䅁䉁䅁䅁允䅁䅁䅯䅅䅑䅁杷允䅁䅁䅕䅁䑁䅁䅷䅁䭁䑁䰰䅁䭁佁䭧䅁䭁佁䭙䅁䭁佁䭣䅁䉁䅁䅁允䅁䅁䅯李䅳䅁杷允䅁䅁䅍䅁䑁䅁䅷䅁䭁䥁䅫䅁䭁䉁䝷䅁䉁䅁䅁允䅁䅁䅯兑䅙䅁杷允䅁䅁䅑䅁䑁䅁䅷䅁䭁偁䙍䅁䭁䉁䜸䅁䭁䍁䝁䅁䉁䅁䅁允䅁䅁䅯睧䅣䅁杷允䅁䅁䅕䅁䑁䅁䅷䅁䭁佁䉣䅁䭁䵁单䅁䭁䅁䅑潁䭁䵁卧䅁䉁䅁䅁允䅁䅁䅕倹入䅌䝆䕄䵁䅉䅅䅁䙁䅁䅁睁䵁䅁䅁权䑁兂䅁权煄权䅁权浄权䅁权牄权䅁允䅁䅁䅅䅁䭁䉁䕁䅁䵁䅉䅅䅁䙁䅁䅁睁䵁䅁䅁权㍂兄䅁权獄权䅁权浄权䅁权湄权䅁允䅁䅁䅅䅁䭁䉁䕁䅁䵁䅉䅅䅁䙁䅁䅁睁䵁䅁䅁权䙄䅂䅁权潄权䅁权浄权䅁权湄权䅁允䅁䅁䅅䅁䭁䅁䱙䅁䵁䅉䅅䅁䙁䅁䅁睁䵁䅁䅁权㡃兂䅁权灄权䅁权浄权䅁权湄权䅁允䅁䅁䅅䅁䭁䕁偣䅁䵁䅉䅅䅁䙁䅁䅁睁䵁䅁䅁权佁䅁䅁权䙄杅䅁权䕁䅁䅋权䩄杅䅁允䅁䅁䅅䅁䙁䍁昷䝭䑍村䅰䍄䉁䅁䅁兂䅁䅁䅍䅄䅁䅁䅯䅊䅕䅁䅯䄶䅯䅁䅯朵䅯䅁䅯眵䅯䅁䅅䅁䉁䅁䅁权允䅂䅁䍄䉁䅁䅁睁䅁䅁䅍䅄䅁䅁䅯兏䅅䅁䅯硺䅉䅁䅅䅁䉁䅁䅁权允䅂䅁䍄䉁䅁䅁睁䅁䅁䅍䅄䅁䅁䅯杂䅕䅁䅯硺䅉䅁䅅䅁䉁䅁䅁权允䅂䅁䍄䉁䅁䅁睁䅁䅁䅍䅄䅁䅁䅯睳䅷䅁䅯䅈䅙䅁䅅䅁䉁䅁䅁权楂杂䅁䍄䉁䅁䅁兂䅁䅁䅍䅄䅁䅁䅯儲䅑䅁䅯䄶䅯䅁䅯朵䅯䅁䅯眵䅯䅁䅅䅁䉁䅁䅁权䝁睃䅁䍄䉁䅁䅁睁䅁䅁䅍䅄䅁䅁䅯睔䅳䅁䅯䅇䅙䅁䅅䅁䉁䅁䅁权㡂杂䅁䍄䉁䅁䅁䅂䅁䅁䅍䅄䅁䅁䅯兙䅅䅁䅯睈䅙䅁䅯䅉䅙䅁䅅䅁䉁䅁䅁权浂睂䅁䍄䉁䅁䅁兂䅁䅁䅍䅄䅁䅁䅯眳䅅䅁䅯儵䅯䅁䅯朵䅯䅁䅯眵䅯䅁䅅䅁䉁䅁䅁权⭁睃䅁䍄䉁䅁䅁兂䅁䅁䅍䅄䅁䅁䅯兇䄸䅁䅯儷䅯䅁䅯朵䅯䅁䅯眵䅯䅁䅅䅁䉁䅁䅁权允䅂䅁䍄䉁䅁䅁䅂䅁䅁䅍䅄䅁䅁䅯六䅷䅁䅯睈䅙䅁䅯䅉䅙䅁䅅䅁䉁䅁䅁权䙁睂䅁䍄䉁䅁䅁兂䅁䅁䅍䅄䅁䅁䅯公䅑䅁䅯䄶䅯䅁䅯朵䅯䅁䅯眵䅯䅁䅅䅁䉁䅁䅁权䝁睃䅁䍄䉁䅁䅁兂䅁䅁䅍䅄䅁䅁䅯睧䅕䅁䅯儶䅯䅁䅯朵䅯䅁䅯眵䅯䅁䅅䅁䉁䅁䅁权允䅂䅁䍄䉁䅁䅁睁䅁䅁䅍䅄䅁䅁䅯杖䅅䅁䅯䅇䅙䅁䅅䅁䉁䅁䅁权婁杂䅁䍄䉁䅁䅁睁䅁䅁䅍䅄䅁䅁䅯杔䅳䅁䅯䅊䅙䅁䅅䅁䉁䅁䅁权獃睃䅁䍄䉁䅁䅁兂䅁䅁䅍䅄䅁䅁䅯眰䅅䅁䅯剸䅉䅁䅯䅂䍁䅧䅯䉹䅉䅁䅅䅁䉁䅁䅁兂楄⽐䙋䩷㤷睐杷允䅁䅁䅕䅁䑁䅁䅷䅁䭁䵁䕧䅁䭁佁䭷䅁䭁佁䭙䅁䭁佁䭣䅁䉁䅁䅁允䅁䅁䅣䅁䅁䥁橂唵䵁䅉䅅䅁䑁䅁䅁睁䵁䅁䅁权呃兂䅁权偄杅䅁允䅁䅁䅅䅁䭁䉁䕁䅁䵁䅉䅅䅁䙁䅁䅁睁䵁䅁䅁权婁睃䅁权獄权䅁权浄权䅁权湄权䅁允䅁䅁䅅䅁䡁䅁䅁䅁权伶䅖䍄䉁䅁䅁睁䅁䅁䅍䅄䅁䅁䅯睂䅙䅁䅯䅇䅙䅁䅅䅁䉁䅁䅁权䕂杂䅁䍄䉁䅁䅁兂䅁䅁䅍䅄䅁䅁䅯睅䄴䅁䅯硹䅉䅁䅯䅂䍁䅧䅯䉹䅉䅁䅅䅁䉁䅁䅁兂桄桥畓⭒楬䅑杷允䅁䅁䅕䅁䑁䅁䅷䅁䭁䍁伴䅁䭁佁䬰䅁䭁佁䭙䅁䭁佁䭣䅁䉁䅁䅁允䅁䅁䅣䅁䅁䅁䝄䔵䵁䅉䅅䅁䕁䅁䅁睁䵁䅁䅁权㥂兂䅁权晁杂䅁权杁杂䅁允䅁䅁䅅䅁䭁佁䠸䅁䵁䅉䅅䅁䙁䅁䅁睁䵁䅁䅁权瑂䅄䅁权瑄权䅁权浄权䅁权湄权䅁允䅁䅁䅅䅁䭁䉁䕁䅁䵁䅉䅅䅁䑁䅁䅁睁䵁䅁䅁权扂兂䅁权奁杂䅁允䅁䅁䅅䅁䭁䡁䝷䅁䵁䅉䅅䅁䙁䅁䅁睁䵁䅁䅁权桄睃䅁权䱄杅䅁权䕁䅁䅋权䥄杅䅁允䅁䅁䅅䅁䙁䭁睒児塲ㅙ䅸䍄䉁䅁䅁睁䅁䅁䅍䅄䅁䅁䅯兵䄰䅁䅯杈䅙䅁䅅䅁䉁䅁䅁权塃杂䅁䍄䉁䅁䅁兂䅁䅁䅍䅄䅁䅁䅯杬䅅䅁䅯剸䅉䅁䅯䅂䍁䅧䅯剹䅉䅁䅅䅁䉁䅁䅁兂潁さ晴扴䑯䅑杷允䅁䅁䅕䅁䑁䅁䅷䅁䭁乁䱑䅁䭁佁䭷䅁䭁佁䭙䅁䭁佁䭣䅁䉁䅁䅁允䅁䅁䅣䅁䅁䵁⭁欵䵁䅉䅅䅁䑁䅁䅁睁䵁䅁䅁权元䅂䅁权歁杂䅁允䅁䅁䅅䅁䭁䭁䡣䅁䵁䅉䅅䅁䕁䅁䅁睁䵁䅁䅁权灄杄䅁权晁杂䅁权杁杂䅁允䅁䅁䅅䅁䭁䵁䩑䅁䵁䅉䅅䅁䙁䅁䅁睁䵁䅁䅁权㝃䅁䅁权䱄杅䅁权䕁䅁䅋权䩄杅䅁允䅁䅁䅅䅁䙁䍁捬㡪ㅌ䝭䅊䍄䉁䅁䅁兂䅁䅁䅍䅄䅁䅁䅯儲䅁䅁䅯䄶䅯䅁䅯朵䅯䅁䅯眵䅯䅁䅅䅁䉁䅁䅁权䝁睃䅁䍄䉁䅁䅁兂䅁䅁䅍䅄䅁䅁䅯朴䅳䅁䅯䄶䅯䅁䅯朵䅯䅁䅯眵䅯䅁䅅䅁䉁䅁䅁权允䅂䅁䍄䉁䅁䅁兂䅁䅁䅍䅄䅁䅁䅯兗䅕䅁䅯朶䅯䅁䅯朵䅯䅁䅯眶䅯䅁䅅䅁䉁䅁䅁睂䅁䅁䅁䕉浔䅑杷允䅁䅁䅍䅁䑁䅁䅷䅁䭁䑁䙍䅁䭁䉁䜴䅁䉁䅁䅁允䅁䅁䅯兮䅣䅁杷允䅁䅁䅍䅁䑁䅁䅷䅁䭁䵁䈸䅁䭁䉁䝧䅁䉁䅁䅁允䅁䅁䅯䅦䅙䅁杷允䅁䅁䅕䅁䑁䅁䅷䅁䭁䝁䙍䅁䭁佁䬰䅁䭁佁䭙䅁䭁佁䭣䅁䉁䅁䅁允䅁䅁䅣䅁䅁䵁䡄唵䵁䅉䅅䅁䑁䅁䅁睁䵁䅁䅁权捄兂䅁权捁杂䅁允䅁䅁䅅䅁䭁䍁䝳䅁䵁䅉䅅䅁䑁䅁䅁睁䵁䅁䅁权啁睃䅁权奁杂䅁允䅁䅁䅅䅁䭁䉁䝫䅁䵁䅉䅅䅁䙁䅁䅁睁䵁䅁䅁权硄权䅁权䙄杅䅁权䕁䅁䅋权䥄杅䅁允䅁䅁䅅䅁䙁䅁牪歎扂刯䅴䍄䉁䅁䅁兂䅁䅁䅍䅄䅁䅁䅯睷䅳䅁䅯䄶䅯䅁䅯朵䅯䅁䅯眵䅯䅁䅅䅁䉁䅁䅁权䝁睃䅁䍄䉁䅁䅁兂䅁䅁䅍䅄䅁䅁䅯眴䄰䅁䅯朶䅯䅁䅯朵䅯䅁䅯眶䅯䅁䅅䅁䉁䅁䅁睂䅁䅁䅁䕑浢䅑杷允䅁䅁䅕䅁䑁䅁䅷䅁䭁䉁䙁䅁䭁䵁即䅁䭁䅁䅑潁䭁䵁卫䅁䉁䅁䅁允䅁䅁䅕㘱睎児䡲ざ䵁䅉䅅䅁䙁䅁䅁睁䵁䅁䅁权䡁䅄䅁权潄权䅁权浄权䅁权湄权䅁允䅁䅁䅅䅁䭁䅁䱙䅁䵁䅉䅅䅁䑁䅁䅁睁䵁䅁䅁权䥂兄䅁权敁杂䅁允䅁䅁䅅䅁䭁䥁䝁䅁䵁䅉䅅䅁䕁䅁䅁睁䵁䅁䅁权楂允䅁权晁杂䅁权杁杂䅁允䅁䅁䅅䅁䭁佁䩣䅁䵁䅉䅅䅁䙁䅁䅁睁䵁䅁䅁权䑃允䅁权汄权䅁权浄权䅁权湄权䅁允䅁䅁䅅䅁䭁䑁䌰䅁䵁䅉䅅䅁䙁䅁䅁睁䵁䅁䅁权灄兂䅁权潄权䅁权浄权䅁权湄权䅁允䅁䅁䅅䅁䭁䅁䱙䅁䵁䅉䅅䅁䙁䅁䅁睁䵁䅁䅁权兂睃䅁权䙄杅䅁权䕁䅁䅋权䩄杅䅁允䅁䅁䅅䅁䙁䥁晸㑈敱桋䅆䍄䉁䅁䅁睁䅁䅁䅍䅄䅁䅁䅯儸䅅䅁䅯硺䅉䅁䅅䅁䉁䅁䅁睂䅁䅁䅁佉桢䅑杷允䅁䅁䅕䅁䑁䅁䅷䅁䭁䭁䙅䅁䭁佁䭯䅁䭁佁䭙䅁䭁佁䭳䅁䉁䅁䅁允䅁䅁䅣䅁䅁䭁佂欵䵁䅉䅅䅁䙁䅁䅁睁䵁䅁䅁权捃䅂䅁权䱄杅䅁权䕁䅁䅋权䥄杅䅁允䅁䅁䅅䅁䙁乁橥䑣䬰㉴䅂䍄䉁䅁䅁睁䅁䅁䅍䅄䅁䅁䅯䅬䅕䅁䅯硺䅉䅁䅅䅁䉁䅁䅁睂䅁䅁䅁䵁歺䅑杷允䅁䅁䅍䅁䑁䅁䅷䅁䭁佁䙣䅁䭁䉁䝯䅁䉁䅁䅁允䅁䅁䅯杙䅙䅁杷允䅁䅁䅕䅁䑁䅁䅷䅁䭁䅁䜰䅁䭁佁䭷䅁䭁佁䭙䅁䭁佁䭣䅁䉁䅁䅁允䅁䅁䅣䅁䅁䵁捂䔵䵁䅉䅅䅁䑁䅁䅁睁䵁䅁䅁权煄睃䅁权歁杂䅁允䅁䅁䅅䅁䭁䉁䕁䅁䵁䅉䅅䅁䙁䅁䅁睁䵁䅁䅁权乃䅂䅁权灄权䅁权浄权䅁权湄权䅁允䅁䅁䅅䅁䭁䙁倴䅁䵁䅉䅅䅁䙁䅁䅁睁䵁䅁䅁权穄䅄䅁权䙄杅䅁权䕁䅁䅋权䩄杅䅁允䅁䅁䅅䅁䙁䭁睤癵䍖䄹䅒䍄䉁䅁䅁兂䅁䅁䅍䅄䅁䅁䅯䅎䄴䅁䅯朶䅯䅁䅯朵䅯䅁䅯眶䅯䅁䅅䅁䉁䅁䅁睂䅁䅁䅁䍙洯䅑杷允䅁䅁䅕䅁䑁䅁䅷䅁䭁䩁䕕䅁䭁䵁单䅁䭁䅁䅑潁䭁䵁卫䅁䉁䅁䅁允䅁䅁䅕兙乢䅫煊䕎䵁䅉䅅䅁䙁䅁䅁睁䵁䅁䅁权乁兄䅁权獄权䅁权浄权䅁权湄权䅁允䅁䅁䅅䅁䭁䉁䕁䅁䵁䅉䅅䅁䑁䅁䅁睁䵁䅁䅁权慁兂䅁权流杂䅁允䅁䅁䅅䅁佁䅁䅷䅁㍁䑁䅅杌ㅁ䑁䅫䅁䵁䅉䅅䅁䑁䅁䅁睁䵁䅁䅁权乄睃䅁权奁杂䅁允䅁䅁䅅䅁䭁䍁䝫䅁䵁䅉䅅䅁䕁䅁䅁睁䵁䅁䅁权䑂兂䅁权晁杂䅁权杁杂䅁允䅁䅁䅅䅁䭁䙁䠰䅁䵁䅉䅅䅁䙁䅁䅁睁䵁䅁䅁权桂允䅁权煄权䅁权浄权䅁权牄权䅁允䅁䅁䅅䅁䡁䅁䅁䅁䅄敔䅚䍄䉁䅁䅁兂䅁䅁䅍䅄䅁䅁䅯睭䅕䅁䅯䄶䅯䅁䅯朵䅯䅁䅯眵䅯䅁䅅䅁䉁䅁䅁权䝁睃䅁䍄䉁䅁䅁睁䅁䅁䅍䅄䅁䅁䅯䅁䅅䅁䅯栲䅉䅁䅅䅁䉁䅁䅁权摃兆䅁䍄䉁䅁䅁兂䅁䅁䅍䅄䅁䅁䅯䅩䅁䅁䅯硹䅉䅁䅯䅂䍁䅧䅯䉹䅉䅁䅅䅁䉁䅁䅁兂乄䵺䵺䅺塸䅑杷允䅁䅁䅕䅁䑁䅁䅷䅁䭁䅁䱕䅁䭁佁䭕䅁䭁佁䭙䅁䭁佁䭣䅁䉁䅁䅁允䅁䅁䅯䉱䅁䅁杷允䅁䅁䅍䅁䑁䅁䅷䅁䭁䕁䉁䅁䭁䵁匸䅁䉁䅁䅁允䅁䅁䅯䅅䅑䅁杷允䅁䅁䅍䅁䑁䅁䅷䅁䭁䕁䱑䅁䭁䉁䝷䅁䉁䅁䅁允䅁䅁䅯睐䅙䅁杷允䅁䅁䅍䅁䑁䅁䅷䅁䭁䉁䅉䅁䭁䍁䝑䅁䉁䅁䅁允䅁䅁䅯䄹䅧䅁杷允䅁䅁䅍䅁䑁䅁䅷䅁䭁䝁䴰䅁䭁䉁䜴䅁䉁䅁䅁允䅁䅁䅯睤䅙䅁杷允䅁䅁䅕䅁䑁䅁䅷䅁䭁䭁䅑䅁䭁䵁即䅁䭁䅁䅑潁䭁䵁卫䅁䉁䅁䅁允䅁䅁䅕䘷㑇潈払啘䵁䅉䅅䅁䑁䅁䅁睁䵁䅁䅁权㉂兄䅁权流杂䅁允䅁䅁䅅䅁佁䅁䅷䅁㕁䑁䅁杌ㅁ䑁䅉䅁䵁䅉䅅䅁䙁䅁䅁睁䵁䅁䅁权坃兂䅁权䙄杅䅁权䕁䅁䅋权䩄杅䅁允䅁䅁䅅䅁䙁䵁啱兕牗硁䅤䍄䉁䅁䅁睁䅁䅁䅍䅄䅁䅁䅯朴䅑䅁䅯䅊䅙䅁䅅䅁䉁䅁䅁权摂䅃䅁䍄䉁䅁䅁睁䅁䅁䅍䅄䅁䅁䅯䅄䅳䅁䅯杈䅙䅁䅅䅁䉁䅁䅁权祁杂䅁䍄䉁䅁䅁兂䅁䅁䅍䅄䅁䅁䅯朲䅁䅁䅯剸䅉䅁䅯䅂䍁䅧䅯䉹䅉䅁䅅䅁䉁䅁䅁兂乃䭡刹䭋摅䅑杷允䅁䅁䅍䅁䑁䅁䅷䅁䭁䱁䙅䅁䭁䉁䝯䅁䉁䅁䅁允䅁䅁䅯䅐䅙䅁杷允䅁䅁䅕䅁䑁䅁䅷䅁䭁䍁䉕䅁䭁䵁单䅁䭁䅁䅑潁䭁䵁卧䅁䉁䅁䅁允䅁䅁䅕䡪獸睅潸歅䵁䅉䅅䅁䙁䅁䅁睁䵁䅁䅁权橁杄䅁权汄权䅁权浄权䅁权湄权䅁允䅁䅁䅅䅁䭁䅁䰰䅁䵁䅉䅅䅁䑁䅁䅁睁䵁䅁䅁权䡂允䅁权歁杂䅁允䅁䅁䅅䅁䭁䵁䩍䅁䵁䅉䅅䅁䙁䅁䅁睁䵁䅁䅁权䉁杂䅁权灄权䅁权浄权䅁权湄权䅁允䅁䅁䅅䅁䭁䡁剕䅁䵁䅉䅅䅁䑁䅁䅁睁䵁䅁䅁权偂䅁䅁权偄杅䅁允䅁䅁䅅䅁䭁䉁䕁䅁䵁䅉䅅䅁䙁䅁䅁睁䵁䅁䅁权ㅄ睃䅁权潄权䅁权浄权䅁权湄权䅁允䅁䅁䅅䅁䭁䙁䱅䅁䵁䅉䅅䅁䙁䅁䅁睁䵁䅁䅁权汄䅂䅁权瑄权䅁权浄权䅁权湄权䅁允䅁䅁䅅䅁䡁䅁䅁䅁杄佄䅚䍄䉁䅁䅁睁䅁䅁䅍䅄䅁䅁䅯眳䅷䅁䅯䅈䅙䅁䅅䅁䉁䅁䅁权偄杂䅁䍄䉁䅁䅁兂䅁䅁䅍䅄䅁䅁䅯眫䅁䅁䅯儷䅯䅁䅯朵䅯䅁䅯眵䅯䅁䅅䅁䉁䅁䅁睂䅁䅁䅁䑑洷䅑杷允䅁䅁䅕䅁䑁䅁䅷䅁䭁䙁䴴䅁䭁佁䭫䅁䭁佁䭙䅁䭁佁䭣䅁䉁䅁䅁允䅁䅁䅯杏䄰䅁杷允䅁䅁䅕䅁䑁䅁䅷䅁䭁䵁儰䅁䭁佁䭫䅁䭁佁䭙䅁䭁佁䭣䅁䉁䅁䅁允䅁䅁䅯䅅䅑䅁杷允䅁䅁䅍䅁䑁䅁䅷䅁䭁䍁临䅁䭁䍁䝑䅁䉁䅁䅁允䅁䅁䅯䅅䅑䅁杷允䅁䅁䅍䅁䑁䅁䅷䅁䭁䝁䙧䅁䭁䍁䝙䅁䉁䅁䅁允䅁䅁䄴䅄䅁䑁䅫兎畁䑁䅑兏䅁䅁杷允䅁䅁䅕䅁䑁䅁䅷䅁䭁䭁䉣䅁䭁佁䭷䅁䭁佁䭙䅁䭁佁䭣䅁䉁䅁䅁允䅁䅁䅣䅁䅁䍁畁欵䵁䅉䅅䅁䙁䅁䅁睁䵁䅁䅁权䕂允䅁权䙄杅䅁权䕁䅁䅋权䩄杅䅁允䅁䅁䅅䅁䙁䙁䭂㝎㉃硹䅨䍄䉁䅁䅁兂䅁䅁䅍䅄䅁䅁䅯睊䅕䅁䅯䄶䅯䅁䅯朵䅯䅁䅯眵䅯䅁䅅䅁䉁䅁䅁权允䅂䅁䍄䉁䅁䅁睁䅁䅁䅍䅄䅁䅁䅯睇䅁䅁䅯䅊䅙䅁䅅䅁䉁䅁䅁权千元䅁䍄䉁䅁䅁睁䅁䅁䅍䅄䅁䅁䅯杒䅕䅁䅯杊䅙䅁䅅䅁䉁䅁䅁杄佁䅁䅁免睁䑁䅫杌祁䑁䅣䅁䵁䅉䅅䅁䑁䅁䅁睁䵁䅁䅁权䑄杄䅁权敁杂䅁允䅁䅁䅅䅁䭁䙁䝍䅁䵁䅉䅅䅁䙁䅁䅁睁䵁䅁䅁权婂䅁䅁权䱄杅䅁权䕁䅁䅋权䩄杅䅁允䅁䅁䅅䅁䙁偁潙䥘䌯器䄱䍄䉁䅁䅁睁䅁䅁䅍䅄䅁䅁䅯䅨䅕䅁䅯杈䅙䅁䅅䅁䉁䅁䅁权偂杂䅁䍄䉁䅁䅁睁䅁䅁䅍䅄䅁䅁䅯睎䄴䅁䅯杇䅙䅁䅅䅁䉁䅁䅁权乄杂䅁䍄䉁䅁䅁兂䅁䅁䅍䅄䅁䅁䅯䅔䅁䅁䅯硹䅉䅁䅯䅂䍁䅧䅯剹䅉䅁䅅䅁䉁䅁䅁兂捂㡪ㅌ䭋塸䅑杷允䅁䅁䅕䅁䑁䅁䅷䅁䭁䑁䉉䅁䭁佁䭯䅁䭁佁䭙䅁䭁佁䭳䅁䉁䅁䅁允䅁䅁䅯䅅䅑䅁杷允䅁䅁䅑䅁䑁䅁䅷䅁䭁䙁䙷䅁䭁䉁䜸䅁䭁䍁䝁䅁䉁䅁䅁允䅁䅁䅯具䅙䅁杷允䅁䅁䅕䅁䑁䅁䅷䅁䭁乁䕣䅁䭁佁䭯䅁䭁佁䭙䅁䭁佁䭳䅁䉁䅁䅁允䅁䅁䅯䅅䅑䅁杷允䅁䅁䅕䅁䑁䅁䅷䅁䭁䑁䴸䅁䭁佁䭫䅁䭁佁䭙䅁䭁佁䭣䅁䉁䅁䅁允䅁䅁䅯䅅䅑䅁杷允䅁䅁䅕䅁䑁䅁䅷䅁䭁䱁临䅁䭁佁䬰䅁䭁佁䭙䅁䭁佁䭣䅁䉁䅁䅁允䅁䅁䅣䅁䅁佁䑄唵䵁䅉䅅䅁䑁䅁䅁睁䵁䅁䅁权敁䅁䅁权捁杂䅁允䅁䅁䅅䅁䭁䍁䡍䅁䵁䅉䅅䅁䑁䅁䅁睁䵁䅁䅁权⭂兂䅁权捁杂䅁允䅁䅁䅅䅁䭁䍁䡫䅁䵁䅉䅅䅁䙁䅁䅁睁䵁䅁䅁权䝄䅂䅁权瑄权䅁权浄权䅁权湄权䅁允䅁䅁䅅䅁䡁䅁䅁䅁䅁⭎䅚䍄䉁䅁䅁兂䅁䅁䅍䅄䅁䅁䅯兑䅕䅁䅯儶䅯䅁䅯朵䅯䅁䅯眵䅯䅁䅅䅁䉁䅁䅁权杄䅅䅁䍄䉁䅁䅁兂䅁䅁䅍䅄䅁䅁䅯杫䅑䅁䅯剸䅉䅁䅯䅂䍁䅧䅯䉹䅉䅁䅅䅁䉁䅁䅁兂灄㤫側瑄呑䅑杷允䅁䅁䅍䅁䑁䅁䅷䅁䭁乁䵉䅁䭁䵁匸䅁䉁䅁䅁允䅁䅁䅣䅁䅁䝁流唴䵁䅉䅅䅁䙁䅁䅁睁䵁䅁䅁权卂䅁䅁权䙄杅䅁权䕁䅁䅋权䥄杅䅁允䅁䅁䅅䅁䙁䡁䱡扷稰䉵䅂䍄䉁䅁䅁䅂䅁䅁䅍䅄䅁䅁䅯剃䅁䅁䅯睈䅙䅁䅯䅉䅙䅁䅅䅁䉁䅁䅁权ㅂ䅃䅁䍄䉁䅁䅁兂䅁䅁䅍䅄䅁䅁䅯杉䅁䅁䅯儵䅯䅁䅯朵䅯䅁䅯眵䅯䅁䅅䅁䉁䅁䅁权⭁睃䅁䍄䉁䅁䅁兂䅁䅁䅍䅄䅁䅁䅯䅷䅅䅁䅯硹䅉䅁䅯䅂䍁䅧䅯剹䅉䅁䅅䅁䉁䅁䅁兂穁積積⭍摎䅑杷允䅁䅁䅑䅁䑁䅁䅷䅁䭁偁䅍䅁䭁䉁䜸䅁䭁䍁䝁䅁䉁䅁䅁允䅁䅁䅯䅏䅙䅁杷允䅁䅁䅕䅁䑁䅁䅷䅁䭁䉁䙳䅁䭁佁䭕䅁䭁佁䭙䅁䭁佁䭣䅁䉁䅁䅁允䅁䅁䅯儫䅯䅁杷允䅁䅁䅕䅁䑁䅁䅷䅁䭁乁䙷䅁䭁佁䭧䅁䭁佁䭙䅁䭁佁䭣䅁䉁䅁䅁允䅁䅁䅯杂䅳䅁杷允䅁䅁䅕䅁䑁䅁䅷䅁䭁䉁伸䅁䭁䵁单䅁䭁䅁䅑潁䭁䵁卧䅁䉁䅁䅁允䅁䅁䅕牁晗物煩歁䵁䅉䅅䅁䑁䅁䅁睁䵁䅁䅁权扃兂䅁权慁杂䅁允䅁䅁䅅䅁䭁䕁䝁䅁䵁䅉䅅䅁䙁䅁䅁睁䵁䅁䅁权㡃䅄䅁权䱄杅䅁权䕁䅁䅋权䩄杅䅁允䅁䅁䅅䅁䙁佁剸䉵䘶㉧䅎䍄䉁䅁䅁兂䅁䅁䅍䅄䅁䅁䅯睬䄴䅁䅯硹䅉䅁䅯䅂䍁䅧䅯䉹䅉䅁䅅䅁䉁䅁䅁兂晁敨剴併吵䅑杷允䅁䅁䅍䅁䑁䅁䅷䅁䭁偁䔰䅁䭁䉁䝧䅁䉁䅁䅁允䅁䅁䅯児䅙䅁杷允䅁䅁䅕䅁䑁䅁䅷䅁䭁䩁䉫䅁䭁䵁单䅁䭁䅁䅑潁䭁䵁卫䅁䉁䅁䅁允䅁䅁䅕㠶䱯灧睬ぁ䵁䅉䅅䅁䙁䅁䅁睁䵁䅁䅁权䵁兂䅁权䙄杅䅁权䕁䅁䅋权䩄杅䅁允䅁䅁䅅䅁䙁偁㡏偤田剙䅊䍄䉁䅁䅁兂䅁䅁䅍䅄䅁䅁䅯杈䅳䅁䅯儷䅯䅁䅯朵䅯䅁䅯眵䅯䅁䅅䅁䉁䅁䅁睂䅁䅁䅁䩯樯䅑杷允䅁䅁䅍䅁䑁䅁䅷䅁䭁䱁䕣䅁䭁䍁䝑䅁䉁䅁䅁允䅁䅁䅯六䅣䅁杷允䅁䅁䅍䅁䑁䅁䅷䅁䭁䉁䝑䅁䭁䉁䜴䅁䉁䅁䅁允䅁䅁䅯䅘䅙䅁杷允䅁䅁䅍䅁䑁䅁䅷䅁䭁䑁䴸䅁䭁䉁䝯䅁䉁䅁䅁允䅁䅁䅯杷䅙䅁杷允䅁䅁䅕䅁䑁䅁䅷䅁䭁乁䅅䅁䭁佁䭯䅁䭁佁䭙䅁䭁佁䭳䅁䉁䅁䅁允䅁䅁䅣䅁䅁䭁䑂欵䵁䅉䅅䅁䙁䅁䅁睁䵁䅁䅁权敁允䅁权䱄杅䅁权䕁䅁䅋权䩄杅䅁允䅁䅁䅅䅁䙁䥁牘払敧坘䅊䍄䉁䅁䅁兂䅁䅁䅍䅄䅁䅁䅯䅁䅕䅁䅯剸䅉䅁䅯䅂䍁䅧䅯剹䅉䅁䅅䅁䉁䅁䅁兂坂坌呁ㅩ杫䅑杷允䅁䅁䅍䅁䑁䅁䅷䅁䭁䉁䉷䅁䭁䍁䝙䅁䉁䅁䅁允䅁䅁䄴䅄䅁䑁䅫睎畁䑁䅑䅎䅁䅁杷允䅁䅁䅍䅁䑁䅁䅷䅁䭁䱁䙳䅁䭁䉁䝷䅁䉁䅁䅁允䅁䅁䅯杒䅣䅁杷允䅁䅁䅕䅁䑁䅁䅷䅁䭁䅁䄴䅁䭁䵁即䅁䭁䅁䅑潁䭁䵁卧䅁䉁䅁䅁允䅁䅁䅕灭婭婭㕫歗䵁䅉䅅䅁䙁䅁䅁睁䵁䅁䅁权㝃兂䅁权潄权䅁权浄权䅁权湄权䅁允䅁䅁䅅䅁䭁䅁䱙䅁䵁䅉䅅䅁䑁䅁䅁睁䵁䅁䅁权㕁睃䅁权敁杂䅁允䅁䅁䅅䅁䭁䭁䝑䅁䵁䅉䅅䅁䙁䅁䅁睁䵁䅁䅁权婃允䅁权䱄杅䅁权䕁䅁䅋权䩄杅䅁允䅁䅁䅅䅁䙁䉁䘫ㄶ㑇汐䅴䍄䉁䅁䅁兂䅁䅁䅍䅄䅁䅁䅯杏䅳䅁䅯剸䅉䅁䅯䅂䍁䅧䅯䉹䅉䅁䅅䅁䉁䅁䅁兂剄歶䨱慤䉣䅑杷允䅁䅁䅕䅁䑁䅁䅷䅁䭁䉁偷䅁䭁䵁单䅁䭁䅁䅑潁䭁䵁卫䅁䉁䅁䅁允䅁䅁䅕啙兊決㑚ぅ䵁䅉䅅䅁䑁䅁䅁睁䵁䅁䅁权桄䅂䅁权慁杂䅁允䅁䅁䅅䅁䭁䉁䝳䅁䵁䅉䅅䅁䑁䅁䅁睁䵁䅁䅁权卄睄䅁权偄杅䅁允䅁䅁䅅䅁䭁䉁䕁䅁䵁䅉䅅䅁䙁䅁䅁睁䵁䅁䅁权煁兂䅁权獄权䅁权浄权䅁权湄权䅁允䅁䅁䅅䅁䡁䅁䅁䅁䅁⭣䅒䍄䉁䅁䅁兂䅁䅁䅍䅄䅁䅁䅯䅫䅁䅁䅯剸䅉䅁䅯䅂䍁䅧䅯䉹䅉䅁䅅䅁䉁䅁䅁兂䑃㕕慏樶慍䅑杷允䅁䅁䅕䅁䑁䅁䅷䅁䭁䥁乍䅁䭁佁䭧䅁䭁佁䭙䅁䭁佁䭣䅁䉁䅁䅁允䅁䅁䅯杂䅳䅁杷允䅁䅁䅍䅁䑁䅁䅷䅁䭁䑁乷䅁䭁䍁䝑䅁䉁䅁䅁允䅁䅁䅯硨䅉䅁杷允䅁䅁䅕䅁䑁䅁䅷䅁䭁䩁䔸䅁䭁佁䭫䅁䭁佁䭙䅁䭁佁䭣䅁䉁䅁䅁允䅁䅁䅯䅅䅑䅁杷允䅁䅁䅕䅁䑁䅁䅷䅁䭁䅁䜸䅁䭁䵁单䅁䭁䅁䅑潁䭁䵁卫䅁䉁䅁䅁允䅁䅁䅕卪搯数ㅌ啉䵁䅉䅅䅁䙁䅁䅁睁䵁䅁䅁权剂兄䅁权灄权䅁权浄权䅁权湄权䅁允䅁䅁䅅䅁䭁䉁䕁䅁䵁䅉䅅䅁䑁䅁䅁睁䵁䅁䅁权㙁允䅁权偄杅䅁允䅁䅁䅅䅁䭁䉁䕁䅁䵁䅉䅅䅁䑁䅁䅁睁䵁䅁䅁权䩃允䅁权慄杅䅁允䅁䅁䅅䅁䭁䵁噳䅁䵁䅉䅅䅁䙁䅁䅁睁䵁䅁䅁权牃允䅁权䙄杅䅁权䕁䅁䅋权䩄杅䅁允䅁䅁䅅䅁䙁䍁捡䅏䝅杮䅎䍄䉁䅁䅁兂䅁䅁䅍䅄䅁䅁䅯眸䄴䅁䅯儵䅯䅁䅯朵䅯䅁䅯眵䅯䅁䅅䅁䉁䅁䅁权捁睃䅁䍄䉁䅁䅁睁䅁䅁䅍䅄䅁䅁䅯兣䅕䅁䅯䅊䅙䅁䅅䅁䉁䅁䅁权療睂䅁䍄䉁䅁䅁兂䅁䅁䅍䅄䅁䅁䅯䅋䅁䅁䅯儵䅯䅁䅯朵䅯䅁䅯眵䅯䅁䅅䅁䉁䅁䅁权穁睃䅁䍄䉁䅁䅁兂䅁䅁䅍䅄䅁䅁䅯䅘䅕䅁䅯䄷䅯䅁䅯朵䅯䅁䅯眵䅯䅁䅅䅁䉁䅁䅁睂䅁䅁䅁䄴氳䅑杷允䅁䅁䅕䅁䑁䅁䅷䅁䭁䭁乁䅁䭁佁䭧䅁䭁佁䭙䅁䭁佁䭣䅁䉁䅁䅁允䅁䅁䅯䅅䅑䅁杷允䅁䅁䅕䅁䑁䅁䅷䅁䭁䵁䕷䅁䭁䵁单䅁䭁䅁䅑潁䭁䵁卫䅁䉁䅁䅁允䅁䅁䅕䉪捅栯噪う䵁䅉䅅䅁䙁䅁䅁睁䵁䅁䅁权㙂睃䅁权煄权䅁权浄权䅁权牄权䅁允䅁䅁䅅䅁䭁䉁䕁䅁䵁䅉䅅䅁䑁䅁䅁睁䵁䅁䅁权䕄䅁䅁权慄杅䅁允䅁䅁䅅䅁䭁䍁呉䅁䵁䅉䅅䅁䑁䅁䅁睁䵁䅁䅁权䅃兄䅁权偄杅䅁允䅁䅁䅅䅁䡁䅁䅁䅁杄⭮䅂䍄䉁䅁䅁睁䅁䅁䅍䅄䅁䅁䅯杩䄰䅁䅯䅈䅙䅁䅅䅁䉁䅁䅁权煁杂䅁䍄䉁䅁䅁兂䅁䅁䅍䅄䅁䅁䅯杦䄴䅁䅯䄷䅯䅁䅯朵䅯䅁䅯眵䅯䅁䅅䅁䉁䅁䅁权允䅂䅁䍄䉁䅁䅁睁䅁䅁䅍䅄䅁䅁䅯䅭䅁䅁䅯杊䅙䅁䅅䅁䉁䅁䅁杄䵁䅁䅁䅏ㅁ䍁䄴兎穁䅁䅁䍄䉁䅁䅁兂䅁䅁䅍䅄䅁䅁䅯睏䅁䅁䅯剸䅉䅁䅯䅂䍁䅧䅯剹䅉䅁䅅䅁䉁䅁䅁兂䉄䝌摔獋偍䅑杷允䅁䅁䅕䅁䑁䅁䅷䅁䭁䙁䉅䅁䭁佁䬰䅁䭁佁䭙䅁䭁佁䭣䅁䉁䅁䅁允䅁䅁䅣䅁䅁䅁獄唵䵁䅉䅅䅁䙁䅁䅁睁䵁䅁䅁权佂兂䅁权灄权䅁权浄权䅁权湄权䅁允䅁䅁䅅䅁䭁偁允䅁䵁䅉䅅䅁䑁䅁䅁睁䵁䅁䅁权䅂䅄䅁权慁杂䅁允䅁䅁䅅䅁䭁䝁䝁䅁䵁䅉䅅䅁䙁䅁䅁睁䵁䅁䅁权㕁䅁䅁权䙄杅䅁权䕁䅁䅋权䥄杅䅁允䅁䅁䅅䅁䙁䩁敉佬婏硹䅬䍄䉁䅁䅁兂䅁䅁䅍䅄䅁䅁䅯儲䅁䅁䅯硹䅉䅁䅯䅂䍁䅧䅯剹䅉䅁䅅䅁䉁䅁䅁兂乄䵺䵺䅺扸䅑杷允䅁䅁䅕䅁䑁䅁䅷䅁䭁䍁䅍䅁䭁䵁即䅁䭁䅁䅑潁䭁䵁卫䅁䉁䅁䅁允䅁䅁䅕㡪ㅌ䙋癷ざ䵁䅉䅅䅁䙁䅁䅁睁䵁䅁䅁权扃允䅁权瑄权䅁权浄权䅁权湄权䅁允䅁䅁䅅䅁䡁䅁䅁䅁䅄但䅚䍄䉁䅁䅁兂䅁䅁䅍䅄䅁䅁䅯兮䅕䅁䅯硹䅉䅁䅯䅂䍁䅧䅯䉹䅉䅁䅅䅁䉁䅁䅁兂塄㍯㥁浃慤䅑杷允䅁䅁䅍䅁䑁䅁䅷䅁䭁䉁倰䅁䭁䉁䝷䅁䉁䅁䅁允䅁䅁䅯兑䅙䅁杷允䅁䅁䅕䅁䑁䅁䅷䅁䭁偁䄴䅁䭁䵁单䅁䭁䅁䅑潁䭁䵁卫䅁䉁䅁䅁允䅁䅁䅕牅杚㉺剈歁䵁䅉䅅䅁䑁䅁䅁睁䵁䅁䅁权浂兂䅁权奁杂䅁允䅁䅁䅅䅁䭁䡁䝷䅁䵁䅉䅅䅁䙁䅁䅁睁䵁䅁䅁权汄䅂䅁权䙄杅䅁权䕁䅁䅋权䩄杅䅁允䅁䅁䅅䅁䙁乁潶捫䩥礹䅆䍄䉁䅁䅁兂䅁䅁䅍䅄䅁䅁䅯䅃䄴䅁䅯儷䅯䅁䅯朵䅯䅁䅯眵䅯䅁䅅䅁䉁䅁䅁权允䅂䅁䍄䉁䅁䅁睁䅁䅁䅍䅄䅁䅁䅯眰䅕䅁䅯䅇䅙䅁䅅䅁䉁䅁䅁权䭂杂䅁䍄䉁䅁䅁兂䅁䅁䅍䅄䅁䅁䅯全䄰䅁䅯剸䅉䅁䅯䅂䍁䅧䅯䉹䅉䅁䅅䅁䉁䅁䅁兂䥄水㡧瑰橧䅑杷允䅁䅁䅍䅁䑁䅁䅷䅁䭁偁乁䅁䭁䍁䝙䅁䉁䅁䅁允䅁䅁䄴权䅁䑁䅣䅍畁䑁䅙䅁䵁䅉䅅䅁䙁䅁䅁睁䵁䅁䅁权い䅁䅁权䱄杅䅁权䕁䅁䅋权䥄杅䅁允䅁䅁䅅䅁䙁䉁畓⭒㙆䙎䅒䍄䉁䅁䅁兂䅁䅁䅍䅄䅁䅁䅯杋䅕䅁䅯硹䅉䅁䅯䅂䍁䅧䅯剹䅉䅁䅅䅁䉁䅁䅁兂歃䑣䬰㤱呎䅑杷允䅁䅁䅕䅁䑁䅁䅷䅁䭁䥁䙙䅁䭁䵁即䅁䭁䅁䅑潁䭁䵁卧䅁䉁䅁䅁允䅁䅁䅕児塲㍯摄䕢䵁䅉䅅䅁䑁䅁䅁睁䵁䅁䅁权硂允䅁权捁杂䅁允䅁䅁䅅䅁䭁䉁䨸䅁䵁䅉䅅䅁䙁䅁䅁睁䵁䅁䅁权穃允䅁权䙄杅䅁权䕁䅁䅋权䩄杅䅁允䅁䅁䅅䅁䙁䵁ㅡ捣椹硦䅰䍄䉁䅁䅁兂䅁䅁䅍䅄䅁䅁䅯儴䅳䅁䅯儶䅯䅁䅯朵䅯䅁䅯眵䅯䅁䅅䅁䉁䅁䅁权䵂杄䅁䍄䉁䅁䅁睁䅁䅁䅍䅄䅁䅁䅯杹䅳䅁䅯䅈䅙䅁䅅䅁䉁䅁䅁权䱃杂䅁䍄䉁䅁䅁睁䅁䅁䅍䅄䅁䅁䅯䅃䅅䅁䅯硺䅉䅁䅅䅁䉁䅁䅁权允䅂䅁䍄䉁䅁䅁睁䅁䅁䅍䅄䅁䅁䅯䅅䄴䅁䅯杇䅙䅁䅅䅁䉁䅁䅁权獂杂䅁䍄䉁䅁䅁䅂䅁䅁䅍䅄䅁䅁䅯兖䅅䅁䅯睈䅙䅁䅯䅉䅙䅁䅅䅁䉁䅁䅁权㡃杂䅁䍄䉁䅁䅁兂䅁䅁䅍䅄䅁䅁䅯儫䅷䅁䅯䄶䅯䅁䅯朵䅯䅁䅯眵䅯䅁䅅䅁䉁䅁䅁权允䅂䅁䍄䉁䅁䅁兂䅁䅁䅍䅄䅁䅁䅯䅮䅕䅁䅯䄷䅯䅁䅯朵䅯䅁䅯眵䅯䅁䅅䅁䉁䅁䅁睂䅁䅁䅁佧楺䅑杷允䅁䅁䅕䅁䑁䅁䅷䅁䭁䩁䅉䅁䭁佁䭷䅁䭁佁䭙䅁䭁佁䭣䅁䉁䅁䅁允䅁䅁䅣䅁䅁䝁汁欵䵁䅉䅅䅁䙁䅁䅁睁䵁䅁䅁权㕄䅂䅁权灄权䅁权浄权䅁权湄权䅁允䅁䅁䅅䅁䭁䥁关䅁䵁䅉䅅䅁䙁䅁䅁睁䵁䅁䅁权婁䅁䅁权䱄杅䅁权䕁䅁䅋权䩄杅䅁允䅁䅁䅅䅁䙁䅁塲㍯㥁汱䄹䍄䉁䅁䅁兂䅁䅁䅍䅄䅁䅁䅯睦䅳䅁䅯剸䅉䅁䅯䅂䍁䅧䅯䉹䅉䅁䅅䅁䉁䅁䅁兂瑁㝯橱癋ㄴ䅑杷允䅁䅁䅕䅁䑁䅁䅷䅁䭁䅁乫䅁䭁䵁单䅁䭁䅁䅑潁䭁䵁卧䅁䉁䅁䅁允䅁䅁䅕⭬乓⽃琫啁䵁䅉䅅䅁䙁䅁䅁睁䵁䅁䅁权千䅄䅁权汄权䅁权浄权䅁权湄权䅁允䅁䅁䅅䅁䭁䅁䰸䅁䵁䅉䅅䅁䙁䅁䅁睁䵁䅁䅁权⭁兄䅁权䙄杅䅁权䕁䅁䅋权䥄杅䅁允䅁䅁䅅䅁䙁䱁潈䑩晷剢䅊䍄䉁䅁䅁睁䅁䅁䅍䅄䅁䅁䅯䅅䅅䅁䅯䅊䅙䅁䅅䅁䉁䅁䅁权允䅂䅁䍄䉁䅁䅁睁䅁䅁䅍䅄䅁䅁䅯䄱䅳䅁䅯䅈䅙䅁䅅䅁䉁䅁䅁权あ䅃䅁䍄䉁䅁䅁睁䅁䅁䅍䅄䅁䅁䅯䅲䄴䅁䅯杈䅙䅁䅅䅁䉁䅁䅁权䱄杂䅁䍄䉁䅁䅁兂䅁䅁䅍䅄䅁䅁䅯杣䅳䅁䅯儷䅯䅁䅯朵䅯䅁䅯眵䅯䅁䅅䅁䉁䅁䅁权允䅂䅁䍄䉁䅁䅁䅂䅁䅁䅍䅄䅁䅁䅯䄸䅳䅁䅯睈䅙䅁䅯䅉䅙䅁䅅䅁䉁䅁䅁权㑁杂䅁䍄䉁䅁䅁兂䅁䅁䅍䅄䅁䅁䅯眸䅕䅁䅯䄶䅯䅁䅯朵䅯䅁䅯眵䅯䅁䅅䅁䉁䅁䅁权允䅂䅁䍄䉁䅁䅁睁䅁䅁䅍䅄䅁䅁䅯杧䄴䅁䅯杈䅙䅁䅅䅁䉁䅁䅁权䩂杂䅁䍄䉁䅁䅁兂䅁䅁䅍䅄䅁䅁䅯䅰䅅䅁䅯儷䅯䅁䅯朵䅯䅁䅯眵䅯䅁䅅䅁䉁䅁䅁睂䅁䅁䅁䰴氯䅑杷允䅁䅁䅕䅁䑁䅁䅷䅁䭁䭁䕷䅁䭁佁䭕䅁䭁佁䭙䅁䭁佁䭣䅁䉁䅁䅁允䅁䅁䅯兄䅳䅁杷允䅁䅁䅕䅁䑁䅁䅷䅁䭁䡁䱷䅁䭁䵁即䅁䭁䅁䅑潁䭁䵁卧䅁䉁䅁䅁允䅁䅁䅕瑃橥䑣焳歕䵁䅉䅅䅁䕁䅁䅁睁䵁䅁䅁权橁䅄䅁权晁杂䅁权杁杂䅁允䅁䅁䅅䅁䭁乁䡍䅁䵁䅉䅅䅁䙁䅁䅁睁䵁䅁䅁权灄䅂䅁权獄权䅁权浄权䅁权湄权䅁允䅁䅁䅅䅁䡁䅁䅁䅁权⭹䅖䍄䉁䅁䅁睁䅁䅁䅍䅄䅁䅁䅯睫䅁䅁䅯䅈䅙䅁䅅䅁䉁䅁䅁权癃杂䅁䍄䉁䅁䅁兂䅁䅁䅍䅄䅁䅁䅯杹䅁䅁䅯硹䅉䅁䅯䅂䍁䅧䅯䉹䅉䅁䅅䅁䉁䅁䅁兂卂䉵䘶〶杆䅑杷允䅁䅁䅕䅁䑁䅁䅷䅁䭁䕁䵯䅁䭁䵁单䅁䭁䅁䅑潁䭁䵁卧䅁䉁䅁䅁允䅁䅁䅕塣婴丰㕐お䵁䅉䅅䅁䑁䅁䅁睁䵁䅁䅁权捃䅂䅁权歁杂䅁允䅁䅁䅅䅁䭁䉁䕁䅁䵁䅉䅅䅁䙁䅁䅁睁䵁䅁䅁权硂睃䅁权瑄权䅁权浄权䅁权湄权䅁允䅁䅁䅅䅁䡁䅁䅁䅁权⭒䅚䍄䉁䅁䅁睁䅁䅁䅍䅄䅁䅁䅯杄䄰䅁䅯硺䅉䅁䅅䅁䉁䅁䅁睂䅁䅁䅁䭙楪䅑杷允䅁䅁䅍䅁䑁䅁䅷䅁䭁䥁乕䅁䭁䍁䝙䅁䉁䅁䅁允䅁䅁䄴杄䅁䑁䅅䅍祁䍁䄴兏㕁䅁䅁䍄䉁䅁䅁兂䅁䅁䅍䅄䅁䅁䅯䅯䅕䅁䅯剸䅉䅁䅯䅂䍁䅧䅯剹䅉䅁䅅䅁䉁䅁䅁兂湄䙔照䵳浣䅑杷允䅁䅁䅕䅁䑁䅁䅷䅁䭁乁䔰䅁䭁佁䭧䅁䭁佁䭙䅁䭁佁䭣䅁䉁䅁䅁允䅁䅁䅯杂䅳䅁杷允䅁䅁䅍䅁䑁䅁䅷䅁䭁䩁䙣䅁䭁䉁䝯䅁䉁䅁䅁允䅁䅁䅯杷䅙䅁杷允䅁䅁䅕䅁䑁䅁䅷䅁䭁䕁䉷䅁䭁佁䭕䅁䭁佁䭙䅁䭁佁䭣䅁䉁䅁䅁允䅁䅁䅯䅇䅳䅁杷允䅁䅁䅕䅁䑁䅁䅷䅁䭁䥁䘴䅁䭁佁䭯䅁䭁佁䭙䅁䭁佁䭳䅁䉁䅁䅁允䅁䅁䅣䅁䅁䝁㡁欵䵁䅉䅅䅁䑁䅁䅁睁䵁䅁䅁权睄权䅁权敁杂䅁允䅁䅁䅅䅁䭁䑁䝑䅁䵁䅉䅅䅁䕁䅁䅁睁䵁䅁䅁权祄䅁䅁权晁杂䅁权杁杂䅁允䅁䅁䅅䅁䭁䥁䬸䅁䵁䅉䅅䅁䙁䅁䅁睁䵁䅁䅁权䅄兂䅁权䱄杅䅁权䕁䅁䅋权䩄杅䅁允䅁䅁䅅䅁䙁䭁䠵場啯決䅚䍄䉁䅁䅁兂䅁䅁䅍䅄䅁䅁䅯䅒䅳䅁䅯儵䅯䅁䅯朵䅯䅁䅯眵䅯䅁䅅䅁䉁䅁䅁权允䅂䅁䍄䉁䅁䅁兂䅁䅁䅍䅄䅁䅁䅯䅵䅁䅁䅯剸䅉䅁䅯䅂䍁䅧䅯䉹䅉䅁䅅䅁䉁䅁䅁兂歄噎渲㥃㥦睐杷允䅁䅁䅕䅁䑁䅁䅷䅁䭁䉁䉣䅁䭁佁䭫䅁䭁佁䭙䅁䭁佁䭣䅁䉁䅁䅁允䅁䅁䅯䅅䅑䅁杷允䅁䅁䅕䅁䑁䅁䅷䅁䭁䕁偙䅁䭁佁䭯䅁䭁佁䭙䅁䭁佁䭳䅁䉁䅁䅁允䅁䅁䅯䅅䅑䅁杷允䅁䅁䅕䅁䑁䅁䅷䅁䭁䩁䙁䅁䭁䵁单䅁䭁䅁䅑潁䭁䵁卧䅁䉁䅁䅁允䅁䅁䅕摂婓樰⽫歃䵁䅉䅅䅁䑁䅁䅁睁䵁䅁䅁权䭄兂䅁权偄杅䅁允䅁䅁䅅䅁䭁䉁䕁䅁䵁䅉䅅䅁䑁䅁䅁睁䵁䅁䅁权畄兂䅁权偄杅䅁允䅁䅁䅅䅁䭁䉁䕁䅁䵁䅉䅅䅁䑁䅁䅁睁䵁䅁䅁权捁允䅁权偄杅䅁允䅁䅁䅅䅁䭁䉁䕁䅁䵁䅉䅅䅁䙁䅁䅁睁䵁䅁䅁权婂允䅁权灄权䅁权浄权䅁权湄权䅁允䅁䅁䅅䅁䭁䱁乁䅁䵁䅉䅅䅁䙁䅁䅁睁䵁䅁䅁权慄睃䅁权煄权䅁权浄权䅁权牄权䅁允䅁䅁䅅䅁䭁䉁䕁䅁䵁䅉䅅䅁䙁䅁䅁睁䵁䅁䅁权㡃䅁䅁权䙄杅䅁权䕁䅁䅋权䩄杅䅁允䅁䅁䅅䅁䙁䩁儱䝪硪䅦䅚䍄䉁䅁䅁兂䅁䅁䅍䅄䅁䅁䅯共䅑䅁䅯儶䅯䅁䅯朵䅯䅁䅯眵䅯䅁䅅䅁䉁䅁䅁权歃杄䅁䍄䉁䅁䅁睁䅁䅁䅍䅄䅁䅁䅯睬䅳䅁䅯䅈䅙䅁䅅䅁䉁䅁䅁权䱃杂䅁䍄䉁䅁䅁兂䅁䅁䅍䅄䅁䅁䅯睥䅳䅁䅯儷䅯䅁䅯朵䅯䅁䅯眵䅯䅁䅅䅁䉁䅁䅁睂䅁䅁䅁䍷汢䅑杷允䅁䅁䅍䅁䑁䅁䅷䅁䭁䉁䵉䅁䭁䵁匸䅁䉁䅁䅁允䅁䅁䅯䅅䅑䅁杷允䅁䅁䅕䅁䑁䅁䅷䅁䭁䕁䉧䅁䭁佁䬰䅁䭁佁䭙䅁䭁佁䭣䅁䉁䅁䅁允䅁䅁䅯䅅䅑䅁杷允䅁䅁䅕䅁䑁䅁䅷䅁䭁䙁䉳䅁䭁䵁即䅁䭁䅁䅑潁䭁䵁卫䅁䉁䅁䅁允䅁䅁䅕㘱睎児湯歗䵁䅉䅅䅁䙁䅁䅁睁䵁䅁䅁权塃䅂䅁权䱄杅䅁权䕁䅁䅋权䥄杅䅁允䅁䅁䅅䅁䙁䙁偹癷潕䝸䅂䍄䉁䅁䅁睁䅁䅁䅍䅄䅁䅁䅯䅊䅅䅁䅯䅇䅙䅁䅅䅁䉁䅁䅁权瑁杂䅁䍄䉁䅁䅁睁䅁䅁䅍䅄䅁䅁䅯䅔䅅䅁䅯栲䅉䅁䅅䅁䉁䅁䅁权㝂兆䅁䍄䉁䅁䅁睁䅁䅁䅍䅄䅁䅁䅯兙䅕䅁䅯杈䅙䅁䅅䅁䉁䅁䅁权䙂杂䅁䍄䉁䅁䅁兂䅁䅁䅍䅄䅁䅁䅯兄䅁䅁䅯硹䅉䅁䅯䅂䍁䅧䅯䉹䅉䅁䅅䅁䉁䅁䅁兂桄桥畓㉒扆䅑杷允䅁䅁䅕䅁䑁䅁䅷䅁䭁䙁䱧䅁䭁䵁单䅁䭁䅁䅑潁䭁䵁卧䅁䉁䅁䅁允䅁䅁䅕奸氱䉯㝩歃䵁䅉䅅䅁䑁䅁䅁睁䵁䅁䅁权䉁兂䅁权偄杅䅁允䅁䅁䅅䅁䭁䉁䕁䅁䵁䅉䅅䅁䕁䅁䅁睁䵁䅁䅁权奂允䅁权晁杂䅁权杁杂䅁允䅁䅁䅅䅁䭁䩁䡙䅁䵁䅉䅅䅁䙁䅁䅁睁䵁䅁䅁权婄睃䅁权瑄权䅁权浄权䅁权湄权䅁允䅁䅁䅅䅁䭁䉁䕁䅁䵁䅉䅅䅁䑁䅁䅁睁䵁䅁䅁权䅃䅄䅁权奁杂䅁允䅁䅁䅅䅁䭁䑁䜰䅁䵁䅉䅅䅁䕁䅁䅁睁䵁䅁䅁权噄䅁䅁权晁杂䅁权杁杂䅁允䅁䅁䅅䅁䭁䑁䩫䅁䵁䅉䅅䅁䙁䅁䅁睁䵁䅁䅁权塂䅁䅁权䙄杅䅁权䕁䅁䅋权䥄杅䅁允䅁䅁䅅䅁䙁䝁䅸㕄䩰桩䅚䍄䉁䅁䅁睁䅁䅁䅍䅄䅁䅁䅯兎䅕䅁䅯杇䅙䅁䅅䅁䉁䅁䅁权時杂䅁䍄䉁䅁䅁睁䅁䅁䅍䅄䅁䅁䅯眷䅑䅁䅯栲䅉䅁䅅䅁䉁䅁䅁权橁睆䅁䍄䉁䅁䅁兂䅁䅁䅍䅄䅁䅁䅯杣䅕䅁䅯䄶䅯䅁䅯朵䅯䅁䅯眵䅯䅁䅅䅁䉁䅁䅁权䝁睃䅁䍄䉁䅁䅁兂䅁䅁䅍䅄䅁䅁䅯杵䅅䅁䅯剸䅉䅁䅯䅂䍁䅧䅯䉹䅉䅁䅅䅁䉁䅁䅁兂歃樷灬ぁ愸䅑杷允䅁䅁䅕䅁䑁䅁䅷䅁䭁䩁䱯䅁䭁佁䬰䅁䭁佁䭙䅁䭁佁䭣䅁䉁䅁䅁允䅁䅁䅯䅅䅑䅁杷允䅁䅁䅍䅁䑁䅁䅷䅁䭁䉁䙧䅁䭁䍁䝙䅁䉁䅁䅁允䅁䅁䄴䅄䅁䑁䅅䅍硁䍁䄴睎䅁䅁杷允䅁䅁䅍䅁䑁䅁䅷䅁䭁䙁䉍䅁䭁䵁匸䅁䉁䅁䅁允䅁䅁䅯䅅䅑䅁杷允䅁䅁䅍䅁䑁䅁䅷䅁䭁䭁䱣䅁䭁䉁䝷䅁䉁䅁䅁允䅁䅁䅯杋䅙䅁杷允䅁䅁䅕䅁䑁䅁䅷䅁䭁乁䙑䅁䭁佁䬰䅁䭁佁䭙䅁䭁佁䭣䅁䉁䅁䅁允䅁䅁䅣䅁䅁䕁畄唵䵁䅉䅅䅁䙁䅁䅁睁䵁䅁䅁权䙃杄䅁权汄权䅁权浄权䅁权湄权䅁允䅁䅁䅅䅁䭁䑁䱙䅁䵁䅉䅅䅁䑁䅁䅁睁䵁䅁䅁权䵁允䅁权偄杅䅁允䅁䅁䅅䅁䭁䉁䕁䅁䵁䅉䅅䅁䙁䅁䅁睁䵁䅁䅁权ㅃ䅂䅁权䙄杅䅁权䕁䅁䅋权䩄杅䅁允䅁䅁䅅䅁䙁䍁摆楢䍧朰䅸䍄䉁䅁䅁兂䅁䅁䅍䅄䅁䅁䅯䄸䅁䅁䅯剸䅉䅁䅯䅂䍁䅧䅯䉹䅉䅁䅅䅁䉁䅁䅁兂㥃楡渶焯䡑䅑杷允䅁䅁䅕䅁䑁䅁䅷䅁䭁䡁䙙䅁䭁佁䬰䅁䭁佁䭙䅁䭁佁䭣䅁䉁䅁䅁允䅁䅁䅣䅁䅁䕁楁欵䵁䅉䅅䅁䑁䅁䅁睁䵁䅁䅁权潃兂䅁权偄杅䅁允䅁䅁䅅䅁䡁䅁䅁䅁䅂瑲䅬䍄䉁䅁䅁兂䅁䅁䅍䅄䅁䅁䅯兙䅕䅁䅯剸䅉䅁䅯䅂䍁䅧䅯䉹䅉䅁䅅䅁䉁䅁䅁兂煄婰䤹婹㈯睐杷允䅁䅁䅕䅁䑁䅁䅷䅁䭁乁䙍䅁䭁佁䭯䅁䭁佁䭙䅁䭁佁䭳䅁䉁䅁䅁允䅁䅁䅣䅁䅁佁硁欵䵁䅉䅅䅁䑁䅁䅁睁䵁䅁䅁权婃䅄䅁权奁杂䅁允䅁䅁䅅䅁䭁䉁䝫䅁䵁䅉䅅䅁䕁䅁䅁睁䵁䅁䅁权癄兄䅁权晁杂䅁权杁杂䅁允䅁䅁䅅䅁䭁䕁䝷䅁䵁䅉䅅䅁䙁䅁䅁睁䵁䅁䅁权啁䅁䅁权汄权䅁权浄权䅁权湄权䅁允䅁䅁䅅䅁䭁䅁䰰䅁䵁䅉䅅䅁䙁䅁䅁睁䵁䅁䅁权硄允䅁权䙄杅䅁权䕁䅁䅋权䩄杅䅁允䅁䅁䅅䅁䙁䝁樴橕戳礹䅎䍄䉁䅁䅁睁䅁䅁䅍䅄䅁䅁䅯六䅑䅁䅯䅇䅙䅁䅅䅁䉁䅁䅁权婁杂䅁䍄䉁䅁䅁兂䅁䅁䅍䅄䅁䅁䅯朱䅁䅁䅯剸䅉䅁䅯䅂䍁䅧䅯剹䅉䅁䅅䅁䉁䅁䅁兂呄卯䅢䅶䑅䅑杷允䅁䅁䅕䅁䑁䅁䅷䅁䭁䝁䙉䅁䭁䵁即䅁䭁䅁䅑潁䭁䵁卫䅁䉁䅁䅁允䅁䅁䅕㘱睎児䡱啖䵁䅉䅅䅁䙁䅁䅁睁䵁䅁䅁权千䅄䅁权䱄杅䅁权䕁䅁䅋权䥄杅䅁允䅁䅁䅅䅁䙁䭁睒児塲ㅕ䅰䍄䉁䅁䅁睁䅁䅁䅍䅄䅁䅁䅯朹䅅䅁䅯硺䅉䅁䅅䅁䉁䅁䅁权允䅂䅁䍄䉁䅁䅁睁䅁䅁䅍䅄䅁䅁䅯䅍䅕䅁䅯杈䅙䅁䅅䅁䉁䅁䅁权䙁䅃䅁䍄䉁䅁䅁兂䅁䅁䅍䅄䅁䅁䅯兌䅕䅁䅯剸䅉䅁䅯䅂䍁䅧䅯剹䅉䅁䅅䅁䉁䅁䅁兂敃䕺堳橃䔰䅑杷允䅁䅁䅍䅁䑁䅁䅷䅁䭁䙁䵫䅁䭁䉁䝯䅁䉁䅁䅁允䅁䅁䅯杷䅙䅁杷允䅁䅁䅕䅁䑁䅁䅷䅁䭁䍁䅣䅁䭁䵁即䅁䭁䅁䅑潁䭁䵁卧䅁䉁䅁䅁允䅁䅁䅕䅁䅁䅁睁啖䵁䅉䅅䅁䑁䅁䅁睁䵁䅁䅁权⽁兄䅁权偄杅䅁允䅁䅁䅅䅁䭁䉁䕁䅁䵁䅉䅅䅁䑁䅁䅁睁䵁䅁䅁权祂兂䅁权奁杂䅁允䅁䅁䅅䅁䭁䕁䝑䅁䵁䅉䅅䅁䑁䅁䅁睁䵁䅁䅁权䭂䅁䅁权流杂䅁允䅁䅁䅅䅁佁䅁䅷䅁㕁䑁䅙杌㍁䑁䅕䅁䵁䅉䅅䅁䕁䅁䅁睁䵁䅁䅁权㍂兂䅁权晁杂䅁权杁杂䅁允䅁䅁䅅䅁䭁䑁䝳䅁䵁䅉䅅䅁䙁䅁䅁睁䵁䅁䅁权䭂䅁䅁权䙄杅䅁权䕁䅁䅋权䥄杅䅁允䅁䅁䅅䅁䙁䡁牲刱煵桖䅎䍄䉁䅁䅁睁䅁䅁䅍䅄䅁䅁䅯眯䅕䅁䅯杈䅙䅁䅅䅁䉁䅁䅁权ぁ杂䅁䍄䉁䅁䅁睁䅁䅁䅍䅄䅁䅁䅯眯䄴䅁䅯䅇䅙䅁䅅䅁䉁䅁䅁权䭂杂䅁䍄䉁䅁䅁睁䅁䅁䅍䅄䅁䅁䅯䅤䅷䅁䅯䅊䅙䅁䅅䅁䉁䅁䅁权穁睂䅁䍄䉁䅁䅁兂䅁䅁䅍䅄䅁䅁䅯杲䅁䅁䅯儶䅯䅁䅯朵䅯䅁䅯眵䅯䅁䅅䅁䉁䅁䅁权牄兄䅁䍄䉁䅁䅁兂䅁䅁䅍䅄䅁䅁䅯䅰䅅䅁䅯硹䅉䅁䅯䅂䍁䅧䅯䉹䅉䅁䅅䅁䉁䅁䅁兂硂児塲祯捂䅑杷允䅁䅁䅕䅁䑁䅁䅷䅁䭁䕁䉳䅁䭁䵁单䅁䭁䅁䅑潁䭁䵁卫䅁䉁䅁䅁允䅁䅁䅕浇橊䑶㕍歂䵁䅉䅅䅁䙁䅁䅁睁䵁䅁䅁权噄兂䅁权䙄杅䅁权䕁䅁䅋权䩄杅䅁允䅁䅁䅅䅁䙁䑁㡒慳げ剮䅊䍄䉁䅁䅁兂䅁䅁䅍䅄䅁䅁䅯儯䅯䅁䅯硹䅉䅁䅯䅂䍁䅧䅯䉹䅉䅁䅅䅁䉁䅁䅁兂䙃ㄶ㑇癈剖䅑杷允䅁䅁䅕䅁䑁䅁䅷䅁䭁䉁䵕䅁䭁佁䭧䅁䭁佁䭙䅁䭁佁䭣䅁䉁䅁䅁允䅁䅁䅯杂䅳䅁杷允䅁䅁䅕䅁䑁䅁䅷䅁䭁偁䅳䅁䭁䵁单䅁䭁䅁䅑潁䭁䵁卫䅁䉁䅁䅁允䅁䅁䅕㝴時愴ㅪ䕄䵁䅉䅅䅁䙁䅁䅁睁䵁䅁䅁权ぁ兂䅁权煄权䅁权浄权䅁权牄权䅁允䅁䅁䅅䅁䭁䉁䕁䅁䵁䅉䅅䅁䙁䅁䅁睁䵁䅁䅁权䩁杂䅁权䙄杅䅁权䕁䅁䅋权䥄杅䅁允䅁䅁䅅䅁䙁䑁呐祂䴫䅤䅆䍄䉁䅁䅁睁䅁䅁䅍䅄䅁䅁䅯儰䅅䅁䅯硺䅉䅁䅅䅁䉁䅁䅁权允䅂䅁䍄䉁䅁䅁兂䅁䅁䅍䅄䅁䅁䅯典䅳䅁䅯硹䅉䅁䅯䅂䍁䅧䅯䉹䅉䅁䅅䅁䉁䅁䅁兂䑄匹捨な汰䅑杷允䅁䅁䅍䅁䑁䅁䅷䅁䭁䅁䵉䅁䭁乁卯䅁䉁䅁䅁允䅁䅁䅯破䅍䅁杷允䅁䅁䅕䅁䑁䅁䅷䅁䭁䩁䙉䅁䭁佁䭕䅁䭁佁䭙䅁䭁佁䭣䅁䉁䅁䅁允䅁䅁䅯兄䅳䅁杷允䅁䅁䅍䅁䑁䅁䅷䅁䭁䑁䅅䅁䭁䉁䝯䅁䉁䅁䅁允䅁䅁䅯兌䅙䅁杷允䅁䅁䅕䅁䑁䅁䅷䅁䭁䅁䉙䅁䭁䵁单䅁䭁䅁䅑潁䭁䵁卫䅁䉁䅁䅁允䅁䅁䅕䡡戲䑸䅒え䵁䅉䅅䅁䙁䅁䅁睁䵁䅁䅁权捄䅄䅁权瑄权䅁权浄权䅁权湄权䅁允䅁䅁䅅䅁䡁䅁䅁䅁杂⭊䅚䍄䉁䅁䅁䅂䅁䅁䅍䅄䅁䅁䅯杖䅷䅁䅯睈䅙䅁䅯䅉䅙䅁䅅䅁䉁䅁䅁权ㅂ䅃䅁䍄䉁䅁䅁兂䅁䅁䅍䅄䅁䅁䅯䅴䅕䅁䅯硹䅉䅁䅯䅂䍁䅧䅯剹䅉䅁䅅䅁䉁䅁䅁兂晁敨剴䍵嘵䅑杷允䅁䅁䅕䅁䑁䅁䅷䅁䭁䉁䱣䅁䭁䵁即䅁䭁䅁䅑潁䭁䵁卧䅁䉁䅁䅁允䅁䅁䅕児塲㍯乁䕕䵁䅉䅅䅁䑁䅁䅁睁䵁䅁䅁权慁兂䅁权偄杅䅁允䅁䅁䅅䅁䭁䉁䕁䅁䵁䅉䅅䅁䑁䅁䅁睁䵁䅁䅁权䵃䅁䅁权慁杂䅁允䅁䅁䅅䅁䭁䙁䝫䅁䵁䅉䅅䅁䑁䅁䅁睁䵁䅁䅁权䩂兂䅁权捁杂䅁允䅁䅁䅅䅁䭁䕁䝫䅁䵁䅉䅅䅁䙁䅁䅁睁䵁䅁䅁权㍄允䅁权䱄杅䅁权䕁䅁䅋权䩄杅䅁允䅁䅁䅅䅁䙁䙁㑋潈牘嘸䄱䍄䉁䅁䅁兂䅁䅁䅍䅄䅁䅁䅯杮䅑䅁䅯朶䅯䅁䅯朵䅯䅁䅯眶䅯䅁䅅䅁䉁䅁䅁睂䅁䅁䅁䍁浔䅑杷允䅁䅁䅕䅁䑁䅁䅷䅁䭁䙁䘴䅁䭁䵁即䅁䭁䅁䅑潁䭁䵁卫䅁䉁䅁䅁允䅁䅁䅕䘷㑇潈牖歘䵁䅉䅅䅁䙁䅁䅁睁䵁䅁䅁权剄兄䅁权灄权䅁权浄权䅁权湄权䅁允䅁䅁䅅䅁䭁䍁儸䅁䵁䅉䅅䅁䑁䅁䅁睁䵁䅁䅁权扃杄䅁权捁杂䅁允䅁䅁䅅䅁䭁佁䝯䅁䵁䅉䅅䅁䙁䅁䅁睁䵁䅁䅁权婃䅁䅁权䱄杅䅁权䕁䅁䅋权䥄杅䅁允䅁䅁䅅䅁䙁䡁㥅瑃橥䘴䅤䍄䉁䅁䅁兂䅁䅁䅍䅄䅁䅁䅯杢䅅䅁䅯䄶䅯䅁䅯朵䅯䅁䅯眵䅯䅁䅅䅁䉁䅁䅁权允䅂䅁䍄䉁䅁䅁䅂䅁䅁䅍䅄䅁䅁䅯睒䅳䅁䅯睈䅙䅁䅯䅉䅙䅁䅅䅁䉁䅁䅁权㡄睄䅁䍄䉁䅁䅁睁䅁䅁䅍䅄䅁䅁䅯睲䅑䅁䅯杊䅙䅁䅅䅁䉁䅁䅁杄佁䅁䅁免睁䑁䅣杌㕁䑁䅧䅁䵁䅉䅅䅁䙁䅁䅁睁䵁䅁䅁权䕃睃䅁权䙄杅䅁权䕁䅁䅋权䥄杅䅁允䅁䅁䅅䅁䙁佁睴潬㉨硐䅰䍄䉁䅁䅁兂䅁䅁䅍䅄䅁䅁䅯儲䅕䅁䅯朶䅯䅁䅯朵䅯䅁䅯眶䅯䅁䅅䅁䉁䅁䅁睂䅁䅁䅁䕧洷䅑杷允䅁䅁䅍䅁䑁䅁䅷䅁䭁䝁䰸䅁䭁䉁䝧䅁䉁䅁䅁允䅁䅁䅯克䅙䅁杷允䅁䅁䅍䅁䑁䅁䅷䅁䭁䩁䙙䅁䭁䉁䜴䅁䉁䅁䅁允䅁䅁䅯睔䅙䅁杷允䅁䅁䅍䅁䑁䅁䅷䅁䭁䅁䴸䅁䭁䉁䝯䅁䉁䅁䅁允䅁䅁䅯䅙䅙䅁杷允䅁䅁䅕䅁䑁䅁䅷䅁䭁䭁䱑䅁䭁佁䭯䅁䭁佁䭙䅁䭁佁䭳䅁䉁䅁䅁允䅁䅁䅣䅁䅁䥁㡁欵䵁䅉䅅䅁䑁䅁䅁睁䵁䅁䅁权祂允䅁权奁杂䅁允䅁䅁䅅䅁䭁䡁䝷䅁䵁䅉䅅䅁䙁䅁䅁睁䵁䅁䅁权い兄䅁权汄权䅁权浄权䅁权湄权䅁允䅁䅁䅅䅁䭁䑁䱙䅁䵁䅉䅅䅁䑁䅁䅁睁䵁䅁䅁权㥄睃䅁权流杂䅁允䅁䅁䅅䅁佁䅁䅷䅁㍁䑁䅫杌祁䑁䅕䅁䵁䅉䅅䅁䙁䅁䅁睁䵁䅁䅁权呂允䅁权䙄杅䅁权䕁䅁䅋权䩄杅䅁允䅁䅁䅅䅁䙁䝁匶㝸䑂兕䅖䍄䉁䅁䅁兂䅁䅁䅍䅄䅁䅁䅯䅨䅕䅁䅯硹䅉䅁䅯䅂䍁䅧䅯䉹䅉䅁䅅䅁䉁䅁䅁兂卂䉵䘶㤶杬䅑杷允䅁䅁䅍䅁䑁䅁䅷䅁䭁䍁䱙䅁䭁乁卯䅁䉁䅁䅁允䅁䅁䅯刯䅙䅁杷允䅁䅁䅕䅁䑁䅁䅷䅁䭁䑁䱁䅁䭁佁䭷䅁䭁佁䭙䅁䭁佁䭣䅁䉁䅁䅁允䅁䅁䅯䅅䅑䅁杷允䅁䅁䅍䅁䑁䅁䅷䅁䭁䝁佳䅁䭁䉁䝷䅁䉁䅁䅁允䅁䅁䅯杙䅙䅁杷允䅁䅁䅍䅁䑁䅁䅷䅁䭁䙁䉳䅁䭁䍁䝙䅁䉁䅁䅁允䅁䅁䄴䅄䅁䑁䅙䅎畁䑁䅣兏䅁䅁杷允䅁䅁䅍䅁䑁䅁䅷䅁䭁佁䕣䅁䭁䵁匸䅁䉁䅁䅁允䅁䅁䅯䅅䅑䅁杷允䅁䅁䅑䅁䑁䅁䅷䅁䭁䕁䱁䅁䭁䉁䜸䅁䭁䍁䝁䅁䉁䅁䅁允䅁䅁䅯来䅙䅁杷允䅁䅁䅑䅁䑁䅁䅷䅁䭁䭁䵍䅁䭁䉁䜸䅁䭁䍁䝁䅁䉁䅁䅁允䅁䅁䅯䅉䅫䅁杷允䅁䅁䅕䅁䑁䅁䅷䅁䭁乁䉳䅁䭁䵁单䅁䭁䅁䅑潁䭁䵁卧䅁䉁䅁䅁允䅁䅁䅕㉊獑㙄浯歇䵁䅉䅅䅁䙁䅁䅁睁䵁䅁䅁权ㅁ䅁䅁权䙄杅䅁权䕁䅁䅋权䥄杅䅁允䅁䅁䅅䅁䙁乁ㅱ坌浢剫䅂䍄䉁䅁䅁兂䅁䅁䅍䅄䅁䅁䅯杄䄰䅁䅯儶䅯䅁䅯朵䅯䅁䅯眵䅯䅁䅅䅁䉁䅁䅁权允䅂䅁䍄䉁䅁䅁睁䅁䅁䅍䅄䅁䅁䅯睍䅕䅁䅯硺䅉䅁䅅䅁䉁䅁䅁权允䅂䅁䍄䉁䅁䅁睁䅁䅁䅍䅄䅁䅁䅯杭䅑䅁䅯䅊䅙䅁䅅䅁䉁䅁䅁权允䅂䅁䍄䉁䅁䅁睁䅁䅁䅍䅄䅁䅁䅯杮䅑䅁䅯栲䅉䅁䅅䅁䉁䅁䅁权穂睅䅁䍄䉁䅁䅁兂䅁䅁䅍䅄䅁䅁䅯睫䅷䅁䅯䄶䅯䅁䅯朵䅯䅁䅯眵䅯䅁䅅䅁䉁䅁䅁权剂睃䅁䍄䉁䅁䅁兂䅁䅁䅍䅄䅁䅁䅯杓䅅䅁䅯硹䅉䅁䅯䅂䍁䅧䅯剹䅉䅁䅅䅁䉁䅁䅁兂卂䉵䘶稶奆䅑杷允䅁䅁䅕䅁䑁䅁䅷䅁䭁䥁䱧䅁䭁佁䭯䅁䭁佁䭙䅁䭁佁䭳䅁䉁䅁䅁允䅁䅁䅯䅅䅑䅁杷允䅁䅁䅍䅁䑁䅁䅷䅁䭁乁䵍䅁䭁䉁䝯䅁䉁䅁䅁允䅁䅁䅯杷䅙䅁杷允䅁䅁䅕䅁䑁䅁䅷䅁䭁䙁䅍䅁䭁䵁单䅁䭁䅁䅑潁䭁䵁卫䅁䉁䅁䅁允䅁䅁䅕楣㡚瀵奒䕅䵁䅉䅅䅁䙁䅁䅁睁䵁䅁䅁权噁杂䅁权獄权䅁权浄权䅁权湄权䅁允䅁䅁䅅䅁䡁䅁䅁䅁䅃畈䅖䍄䉁䅁䅁睁䅁䅁䅍䅄䅁䅁䅯䅮䅑䅁䅯杊䅙䅁䅅䅁䉁䅁䅁杄䭁䅁䅁李睁䍁䄴杍䅁䅁杷允䅁䅁䅍䅁䑁䅁䅷䅁䭁䩁䙅䅁䭁䉁䝧䅁䉁䅁䅁允䅁䅁䅯杓䅙䅁杷允䅁䅁䅍䅁䑁䅁䅷䅁䭁䭁䙯䅁䭁䉁䝯䅁䉁䅁䅁允䅁䅁䅯材䅙䅁杷允䅁䅁䅕䅁䑁䅁䅷䅁䭁䱁䔴䅁䭁䵁即䅁䭁䅁䅑潁䭁䵁卧䅁䉁䅁䅁允䅁䅁䅕䅁䅁䅁䅄䕚䵁䅉䅅䅁䙁䅁䅁睁䵁䅁䅁权桂兂䅁权煄权䅁权浄权䅁权牄权䅁允䅁䅁䅅䅁䡁䅁䅁䅁杄畏䅚䍄䉁䅁䅁睁䅁䅁䅍䅄䅁䅁䅯睹䅕䅁䅯硺䅉䅁䅅䅁䉁䅁䅁权允䅂䅁䍄䉁䅁䅁兂䅁䅁䅍䅄䅁䅁䅯䄶䅅䅁䅯硹䅉䅁䅯䅂䍁䅧䅯剹䅉䅁䅅䅁䉁䅁䅁兂啁歲桦湥奒䅑杷允䅁䅁䅕䅁䑁䅁䅷䅁䭁䉁乷䅁䭁䵁即䅁䭁䅁䅑潁䭁䵁卧䅁䉁䅁䅁允䅁䅁䅕積積積穐䕚䵁䅉䅅䅁䙁䅁䅁睁䵁䅁䅁权歄䅁䅁权䱄杅䅁权䕁䅁䅋权䩄杅䅁允䅁䅁䅅䅁䙁䅁䅁䅁䅁䙣䅤䍄䉁䅁䅁兂䅁䅁䅍䅄䅁䅁䅯眹䅷䅁䅯儶䅯䅁䅯朵䅯䅁䅯眵䅯䅁䅅䅁䉁䅁䅁权偄充䅁䍄䉁䅁䅁睁䅁䅁䅍䅄䅁䅁䅯兴䅑䅁䅯杈䅙䅁䅅䅁䉁䅁䅁权呃杂䅁䍄䉁䅁䅁兂䅁䅁䅍䅄䅁䅁䅯兙䅕䅁䅯䄶䅯䅁䅯朵䅯䅁䅯眵䅯䅁䅅䅁䉁䅁䅁权䝁睃䅁䍄䉁䅁䅁兂䅁䅁䅍䅄䅁䅁䅯杪䅳䅁䅯剸䅉䅁䅯䅂䍁䅧䅯剹䅉䅁䅅䅁䉁䅁䅁兂䙁獶㔵琶䥅䅑杷允䅁䅁䅍䅁䑁䅁䅷䅁䭁䱁䄴䅁䭁䉁䝯䅁䉁䅁䅁允䅁䅁䅯睥䅙䅁杷允䅁䅁䅍䅁䑁䅁䅷䅁䭁䑁䙅䅁䭁䵁匸䅁䉁䅁䅁允䅁䅁䅣䅁䅁佁⽃欴䵁䅉䅅䅁䙁䅁䅁睁䵁䅁䅁权灂䅁䅁权䱄杅䅁权䕁䅁䅋权䩄杅䅁允䅁䅁䅅䅁䙁䭁睒児塲ㅣ䅚䍄䉁䅁䅁兂䅁䅁䅍䅄䅁䅁䅯睙䄴䅁䅯朶䅯䅁䅯朵䅯䅁䅯眶䅯䅁䅅䅁䉁䅁䅁权允䅂䅁䍄䉁䅁䅁䅂䅁䅁䅍䅄䅁䅁䅯杔䅷䅁䅯睈䅙䅁䅯䅉䅙䅁䅅䅁䉁䅁䅁权歂杂䅁䍄䉁䅁䅁兂䅁䅁䅍䅄䅁䅁䅯杦䅁䅁䅯硹䅉䅁䅯䅂䍁䅧䅯䉹䅉䅁䅅䅁䉁䅁䅁兂晁敨剴䩵圵䅑杷允䅁䅁䅍䅁䑁䅁䅷䅁䭁䭁䄸䅁䭁䉁䝧䅁䉁䅁䅁允䅁䅁䅯䅒䅙䅁杷允䅁䅁䅍䅁䑁䅁䅷䅁䭁䱁䵯䅁䭁䉁䜴䅁䉁䅁䅁允䅁䅁䅯杧䅙䅁杷允䅁䅁䅍䅁䑁䅁䅷䅁䭁䍁䅁䅁䭁䍁䝙䅁䉁䅁䅁允䅁䅁䄴䅄䅁䑁䅣睍畁䑁䅣睍䅁䅁杷允䅁䅁䅍䅁䑁䅁䅷䅁䭁䱁䅣䅁䭁䍁䝑䅁䉁䅁䅁允䅁䅁䅯睙䅙䅁杷允䅁䅁䅍䅁䑁䅁䅷䅁䭁偁䙷䅁䭁䉁䝧䅁䉁䅁䅁允䅁䅁䅯杓䅙䅁杷允䅁䅁䅍䅁䑁䅁䅷䅁䭁䍁乍䅁䭁䍁䝙䅁䉁䅁䅁允䅁䅁䄴䅄䅁䑁䅙睍畁䑁䅉䅏䅁䅁杷允䅁䅁䅕䅁䑁䅁䅷䅁䭁佁䅕䅁䭁䵁即䅁䭁䅁䅑潁䭁䵁卧䅁䉁䅁䅁允䅁䅁䅕敨剴䉵水啖䵁䅉䅅䅁䙁䅁䅁睁䵁䅁䅁权穂䅅䅁权潄权䅁权浄权䅁权湄权䅁允䅁䅁䅅䅁䭁䉁䕁䅁䵁䅉䅅䅁䙁䅁䅁睁䵁䅁䅁权煄睃䅁权煄权䅁权浄权䅁权牄权䅁允䅁䅁䅅䅁䭁䉁䕁䅁䵁䅉䅅䅁䑁䅁䅁睁䵁䅁䅁权畃䅁䅁权偄杅䅁允䅁䅁䅅䅁䡁䅁䅁䅁䅄敹䅎䍄䉁䅁䅁兂䅁䅁䅍䅄䅁䅁䅯朳䅷䅁䅯䄶䅯䅁䅯朵䅯䅁䅯眵䅯䅁䅅䅁䉁䅁䅁权允䅂䅁䍄䉁䅁䅁兂䅁䅁䅍䅄䅁䅁䅯兙䅷䅁䅯剸䅉䅁䅯䅂䍁䅧䅯剹䅉䅁䅅䅁䉁䅁䅁兂㙂ㅸ牍剧橍䅑杷允䅁䅁䅍䅁䑁䅁䅷䅁䭁乁䕅䅁䭁䉁䜴䅁䉁䅁䅁允䅁䅁䅯睹䅙䅁杷允䅁䅁䅕䅁䑁䅁䅷䅁䭁䑁䱕䅁䭁䵁即䅁䭁䅁䅑潁䭁䵁卫䅁䉁䅁䅁允䅁䅁䅕歲桦桥⭓歗䵁䅉䅅䅁䑁䅁䅁睁䵁䅁䅁权潄䅁䅁权偄杅䅁允䅁䅁䅅䅁䭁䉁䕁䅁䵁䅉䅅䅁䕁䅁䅁睁䵁䅁䅁权ㅁ兄䅁权晁杂䅁权杁杂䅁允䅁䅁䅅䅁䭁䑁䝧䅁䵁䅉䅅䅁䑁䅁䅁睁䵁䅁䅁权䭄䅁䅁权偄杅䅁允䅁䅁䅅䅁䡁䅁䅁䅁杁畷䅆䍄䉁䅁䅁睁䅁䅁䅍䅄䅁䅁䅯六䅳䅁䅯䅊䅙䅁䅅䅁䉁䅁䅁权ぁ充䅁䍄䉁䅁䅁兂䅁䅁䅍䅄䅁䅁䅯来䅕䅁䅯䄷䅯䅁䅯朵䅯䅁䅯眵䅯䅁䅅䅁䉁䅁䅁睂䅁䅁䅁䭑樳䅑杷允䅁䅁䅍䅁䑁䅁䅷䅁䭁䝁䴰䅁䭁䉁䝷䅁䉁䅁䅁允䅁䅁䅯睤䅙䅁杷允䅁䅁䅕䅁䑁䅁䅷䅁䭁乁䅙䅁䭁䵁即䅁䭁䅁䅑潁䭁䵁卧䅁䉁䅁䅁允䅁䅁䅕䅁䅁䅁杂啗䵁䅉䅅䅁䑁䅁䅁睁䵁䅁䅁权啃䅂䅁权偄杅䅁允䅁䅁䅅䅁䡁䅁䅁䅁杂敊䅎䍄䉁䅁䅁睁䅁䅁䅍䅄䅁䅁䅯䅕䅳䅁䅯杈䅙䅁䅅䅁䉁䅁䅁权㍁杂䅁䍄䉁䅁䅁睁䅁䅁䅍䅄䅁䅁䅯杪䅷䅁䅯杇䅙䅁䅅䅁䉁䅁䅁权楂杂䅁䍄䉁䅁䅁睁䅁䅁䅍䅄䅁䅁䅯杉䅅䅁䅯硺䅉䅁䅅䅁䉁䅁䅁权允䅂䅁䍄䉁䅁䅁睁䅁䅁䅍䅄䅁䅁䅯䅰䅕䅁䅯杊䅙䅁䅅䅁䉁䅁䅁杄䵁䅁䅁䅏ㅁ䍁䄴䅎ぁ䅁䅁䍄䉁䅁䅁睁䅁䅁䅍䅄䅁䅁䅯杓䅳䅁䅯䅈䅙䅁䅅䅁䉁䅁䅁权橁䅃䅁䍄䉁䅁䅁兂䅁䅁䅍䅄䅁䅁䅯杋䅅䅁䅯硹䅉䅁䅯䅂䍁䅧䅯䉹䅉䅁䅅䅁䉁䅁䅁兂䥂場啯癲噤䅑杷允䅁䅁䅕䅁䑁䅁䅷䅁䭁䅁䙷䅁䭁佁䭯䅁䭁佁䭙䅁䭁佁䭳䅁䉁䅁䅁允䅁䅁䅣䅁䅁䍁祁欵䵁䅉䅅䅁䙁䅁䅁睁䵁䅁䅁权噁䅅䅁权汄权䅁权浄权䅁权湄权䅁允䅁䅁䅅䅁䭁䑁䱙䅁䵁䅉䅅䅁䑁䅁䅁睁䵁䅁䅁权䥃䅂䅁权流杂䅁允䅁䅁䅅䅁佁䅁䅷䅁㕁䑁䅍杌㍁䑁䅑䅁䵁䅉䅅䅁䑁䅁䅁睁䵁䅁䅁权啁兂䅁权偄杅䅁允䅁䅁䅅䅁䡁䅁䅁䅁䅃佪䅎䍄䉁䅁䅁睁䅁䅁䅍䅄䅁䅁䅯村䅳䅁䅯䅊䅙䅁䅅䅁䉁䅁䅁权扄充䅁䍄䉁䅁䅁兂䅁䅁䅍䅄䅁䅁䅯䅤䅕䅁䅯儷䅯䅁䅯朵䅯䅁䅯眵䅯䅁䅅䅁䉁䅁䅁睂䅁䅁䅁䅷洳䅑杷允䅁䅁䅕䅁䑁䅁䅷䅁䭁䉁䝙䅁䭁佁䭯䅁䭁佁䭙䅁䭁佁䭳䅁䉁䅁䅁允䅁䅁䅣䅁䅁䥁ぁ欵䵁䅉䅅䅁䑁䅁䅁睁䵁䅁䅁权䕄䅂䅁权捁杂䅁允䅁䅁䅅䅁䭁䵁䝳䅁䵁䅉䅅䅁䙁䅁䅁睁䵁䅁䅁权癃兄䅁权獄权䅁权浄权䅁权湄权䅁允䅁䅁䅅䅁䭁䉁䕁䅁䵁䅉䅅䅁䑁䅁䅁睁䵁䅁䅁权婃䅁䅁权敁杂䅁允䅁䅁䅅䅁䭁䭁䝑䅁䵁䅉䅅䅁䙁䅁䅁睁䵁䅁䅁权歃兂䅁权䙄杅䅁权䕁䅁䅋权䩄杅䅁允䅁䅁䅅䅁䙁䡁睑䑃楁杺䅊䍄䉁䅁䅁兂䅁䅁䅍䅄䅁䅁䅯䅨䅅䅁䅯硹䅉䅁䅯䅂䍁䅧䅯剹䅉䅁䅅䅁䉁䅁䅁兂灁䥘䌯改歂䅑杷允䅁䅁䅕䅁䑁䅁䅷䅁䭁䕁䱯䅁䭁佁䬰䅁䭁佁䭙䅁䭁佁䭣䅁䉁䅁䅁允䅁䅁䅯䅅䅑䅁杷允䅁䅁䅍䅁䑁䅁䅷䅁䭁䩁䵧䅁䭁䉁䝧䅁䉁䅁䅁允䅁䅁䅯䅒䅙䅁杷允䅁䅁䅕䅁䑁䅁䅷䅁䭁䍁乷䅁䭁䵁单䅁䭁䅁䅑潁䭁䵁卧䅁䉁䅁䅁允䅁䅁䅕㑁父偓嘵啁䵁䅉䅅䅁䙁䅁䅁睁䵁䅁䅁权䅃䅁䅁权䙄杅䅁权䕁䅁䅋权䥄杅䅁允䅁䅁䅅䅁䙁䭁据⼯灃䅳䅖䍄䉁䅁䅁兂䅁䅁䅍䅄䅁䅁䅯兌䅕䅁䅯朶䅯䅁䅯朵䅯䅁䅯眶䅯䅁䅅䅁䉁䅁䅁权允䅂䅁䍄䉁䅁䅁兂䅁䅁䅍䅄䅁䅁䅯睯䅕䅁䅯硹䅉䅁䅯䅂䍁䅧䅯剹䅉䅁䅅䅁䉁䅁䅁兂䭁㘱睎敐扰䅑杷允䅁䅁䅕䅁䑁䅁䅷䅁䭁䭁䉯䅁䭁䵁单䅁䭁䅁䅑潁䭁䵁卧䅁䉁䅁䅁允䅁䅁䅕瑲楡夸坧啈䵁䅉䅅䅁䙁䅁䅁睁䵁䅁䅁权䍂兂䅁权灄权䅁权浄权䅁权湄权䅁允䅁䅁䅅䅁䭁䉁䕁䅁䵁䅉䅅䅁䑁䅁䅁睁䵁䅁䅁权⽄䅁䅁权奁杂䅁允䅁䅁䅅䅁䭁䡁䝷䅁䵁䅉䅅䅁䙁䅁䅁睁䵁䅁䅁权歂䅄䅁权瑄权䅁权浄权䅁权湄权䅁允䅁䅁䅅䅁䭁䉁䕁䅁䵁䅉䅅䅁䑁䅁䅁睁䵁䅁䅁权獃䅂䅁权敁杂䅁允䅁䅁䅅䅁䭁䑁䜸䅁䵁䅉䅅䅁䙁䅁䅁睁䵁䅁䅁权婁睃䅁权潄权䅁权浄权䅁权湄权䅁允䅁䅁䅅䅁䭁偁䬴䅁䵁䅉䅅䅁䑁䅁䅁睁䵁䅁䅁权䩁兂䅁权歁杂䅁允䅁䅁䅅䅁䭁䍁䡙䅁䵁䅉䅅䅁䙁䅁䅁睁䵁䅁䅁权㑄兄䅁权䙄杅䅁权䕁䅁䅋权䩄杅䅁允䅁䅁䅅䅁䙁䕁䕰猹呱杢䅤䍄䉁䅁䅁睁䅁䅁䅍䅄䅁䅁䅯朲䅅䅁䅯栲䅉䅁䅅䅁䉁䅁䅁权ㅂ睅䅁䍄䉁䅁䅁睁䅁䅁䅍䅄䅁䅁䅯睇䄴䅁䅯䅊䅙䅁䅅䅁䉁䅁䅁权い充䅁䍄䉁䅁䅁兂䅁䅁䅍䅄䅁䅁䅯睲䅕䅁䅯硹䅉䅁䅯䅂䍁䅧䅯剹䅉䅁䅅䅁䉁䅁䅁兂捂㡪ㅌ䩋慸䅑杷允䅁䅁䅕䅁䑁䅁䅷䅁䭁䥁佉䅁䭁䵁即䅁䭁䅁䅑潁䭁䵁卫䅁䉁䅁䅁允䅁䅁䅕㑈牘払佩歖䵁䅉䅅䅁䑁䅁䅁睁䵁䅁䅁权癁䅄䅁权歁杂䅁允䅁䅁䅅䅁䭁䉁䕁䅁䵁䅉䅅䅁䙁䅁䅁睁䵁䅁䅁权灃䅁䅁权灄权䅁权浄权䅁权湄权䅁允䅁䅁䅅䅁䭁䩁偕䅁䵁䅉䅅䅁䑁䅁䅁睁䵁䅁䅁权⭂䅁䅁权歁杂䅁允䅁䅁䅅䅁䭁䅁䨸䅁䵁䅉䅅䅁䙁䅁䅁睁䵁䅁䅁权佂䅁䅁权䙄杅䅁权䕁䅁䅋权䩄杅䅁允䅁䅁䅅䅁䙁䉁渵䱕浉材䄹䍄䉁䅁䅁兂䅁䅁䅍䅄䅁䅁䅯入䅁䅁䅯剸䅉䅁䅯䅂䍁䅧䅯剹䅉䅁䅅䅁䉁䅁䅁兂䱂敁佥免䜰䅑杷允䅁䅁䅕䅁䑁䅁䅷䅁䭁䑁䱑䅁䭁䵁单䅁䭁䅁䅑潁䭁䵁卫䅁䉁䅁䅁允䅁䅁䅕㥌欹湺䱶䕁䵁䅉䅅䅁䑁䅁䅁睁䵁䅁䅁权㑃允䅁权敁杂䅁允䅁䅁䅅䅁䭁乁䠸䅁䵁䅉䅅䅁䑁䅁䅁睁䵁䅁䅁权獄睃䅁权慁杂䅁允䅁䅁䅅䅁䭁䙁䝫䅁䵁䅉䅅䅁䙁䅁䅁睁䵁䅁䅁权㕁允䅁权䙄杅䅁权䕁䅁䅋权䩄杅䅁允䅁䅁䅅䅁䙁䉁湡㡐杕兌䅨䍄䉁䅁䅁兂䅁䅁䅍䅄䅁䅁䅯杲䅑䅁䅯䄷䅯䅁䅯朵䅯䅁䅯眵䅯䅁䅅䅁䉁䅁䅁睂䅁䅁䅁䔴洯䅑杷允䅁䅁䅍䅁䑁䅁䅷䅁䭁䱁䅑䅁䭁乁卯䅁䉁䅁䅁允䅁䅁䅯硚䅙䅁杷允䅁䅁䅕䅁䑁䅁䅷䅁䭁䍁䅑䅁䭁䵁单䅁䭁䅁䅑潁䭁䵁卫䅁䉁䅁䅁允䅁䅁䅕稳⽄畊噤䕄䵁䅉䅅䅁䙁䅁䅁睁䵁䅁䅁权畄睃䅁权灄权䅁权浄权䅁权湄权䅁允䅁䅁䅅䅁䭁䉁䕁䅁䵁䅉䅅䅁䕁䅁䅁睁䵁䅁䅁权十䅄䅁权晁杂䅁权杁杂䅁允䅁䅁䅅䅁䭁䡁䤸䅁䵁䅉䅅䅁䑁䅁䅁睁䵁䅁䅁权潁䅁䅁权奁杂䅁允䅁䅁䅅䅁䭁䡁䝷䅁䵁䅉䅅䅁䑁䅁䅁睁䵁䅁䅁权䵂䅁䅁权奁杂䅁允䅁䅁䅅䅁䭁䉁䝫䅁䵁䅉䅅䅁䙁䅁䅁睁䵁䅁䅁权浄䅂䅁权䱄杅䅁权䕁䅁䅋权䩄杅䅁允䅁䅁䅅䅁䙁佁剸䉵䘶ㅡ䅬䍄䉁䅁䅁睁䅁䅁䅍䅄䅁䅁䅯䅳䅑䅁䅯䅈䅙䅁䅅䅁䉁䅁䅁权祁杂䅁䍄䉁䅁䅁睁䅁䅁䅍䅄䅁䅁䅯入䅁䅁䅯杊䅙䅁䅅䅁䉁䅁䅁杄䵁䅁䅁兏硁䍁䄴兎ぁ䅁䅁䍄䉁䅁䅁睁䅁䅁䅍䅄䅁䅁䅯睫䅕䅁䅯䅊䅙䅁䅅䅁䉁䅁䅁权摄杂䅁䍄䉁䅁䅁兂䅁䅁䅍䅄䅁䅁䅯睚䅁䅁䅯硹䅉䅁䅯䅂䍁䅧䅯剹䅉䅁䅅䅁䉁䅁䅁兂㥁瑃橥䡣攱䅑杷允䅁䅁䅕䅁䑁䅁䅷䅁䭁䥁佷䅁䭁佁䭧䅁䭁佁䭙䅁䭁佁䭣䅁䉁䅁䅁允䅁䅁䅯杂䅳䅁杷允䅁䅁䅍䅁䑁䅁䅷䅁䭁䱁䙍䅁䭁䉁䜴䅁䉁䅁䅁允䅁䅁䅯睲䅙䅁杷允䅁䅁䅕䅁䑁䅁䅷䅁䭁䵁䔰䅁䭁佁䭯䅁䭁佁䭙䅁䭁佁䭳䅁䉁䅁䅁允䅁䅁䅯䅅䅑䅁杷允䅁䅁䅕䅁䑁䅁䅷䅁䭁䥁䵳䅁䭁佁䬰䅁䭁佁䭙䅁䭁佁䭣䅁䉁䅁䅁允䅁䅁䅣䅁䅁䅁癁欵䵁䅉䅅䅁䕁䅁䅁睁䵁䅁䅁权䥃䅁䅁权晁杂䅁权杁杂䅁允䅁䅁䅅䅁䭁䥁䥕䅁䵁䅉䅅䅁䙁䅁䅁睁䵁䅁䅁权㑁䅄䅁权汄权䅁权浄权䅁权湄权䅁允䅁䅁䅅䅁䭁䑁䱣䅁䵁䅉䅅䅁䑁䅁䅁睁䵁䅁䅁权兂䅁䅁权偄杅䅁允䅁䅁䅅䅁䡁䅁䅁䅁权佫䅊䍄䉁䅁䅁兂䅁䅁䅍䅄䅁䅁䅯杭䅳䅁䅯儵䅯䅁䅯朵䅯䅁䅯眵䅯䅁䅅䅁䉁䅁䅁权允䅂䅁䍄䉁䅁䅁兂䅁䅁䅍䅄䅁䅁䅯兖䄰䅁䅯硹䅉䅁䅯䅂䍁䅧䅯䉹䅉䅁䅅䅁䉁䅁䅁兂桄桥畓㝒摆䅑杷允䅁䅁䅍䅁䑁䅁䅷䅁䭁䝁䘸䅁䭁䉁䝧䅁䉁䅁䅁允䅁䅁䅯杓䅙䅁杷允䅁䅁䅍䅁䑁䅁䅷䅁䭁䅁乫䅁䭁䉁䝷䅁䉁䅁䅁允䅁䅁䅯䅈䅣䅁杷允䅁䅁䅑䅁䑁䅁䅷䅁䭁䅁䉉䅁䭁䉁䜸䅁䭁䍁䝁䅁䉁䅁䅁允䅁䅁䅯䅫䅣䅁杷允䅁䅁䅕䅁䑁䅁䅷䅁䭁偁䕅䅁䭁佁䭕䅁䭁佁䭙䅁䭁佁䭣䅁䉁䅁䅁允䅁䅁䅯儫䅯䅁杷允䅁䅁䅕䅁䑁䅁䅷䅁䭁䥁䵑䅁䭁佁䭧䅁䭁佁䭙䅁䭁佁䭣䅁䉁䅁䅁允䅁䅁䅯䅅䅑䅁杷允䅁䅁䅕䅁䑁䅁䅷䅁䭁䱁䈴䅁䭁䵁即䅁䭁䅁䅑潁䭁䵁卫䅁䉁䅁䅁允䅁䅁䅕積積積䑍さ䵁䅉䅅䅁䙁䅁䅁睁䵁䅁䅁权䱄䅂䅁权灄权䅁权浄权䅁权湄权䅁允䅁䅁䅅䅁䭁䉁䕁䅁䵁䅉䅅䅁䙁䅁䅁睁䵁䅁䅁权佂兂䅁权煄权䅁权浄权䅁权牄权䅁允䅁䅁䅅䅁䡁䅁䅁䅁䅃救䅚䍄䉁䅁䅁兂䅁䅁䅍䅄䅁䅁䅯睈䅕䅁䅯䄷䅯䅁䅯朵䅯䅁䅯眵䅯䅁䅅䅁䉁䅁䅁睂䅁䅁䅁䱉歘䅑杷允䅁䅁䅕䅁䑁䅁䅷䅁䭁䕁䘰䅁䭁佁䭕䅁䭁佁䭙䅁䭁佁䭣䅁䉁䅁䅁允䅁䅁䅯䅏䅳䅁杷允䅁䅁䅍䅁䑁䅁䅷䅁䭁䭁䙫䅁䭁䵁匸䅁䉁䅁䅁允䅁䅁䅯䅅䅑䅁杷允䅁䅁䅕䅁䑁䅁䅷䅁䭁䍁䈸䅁䭁䵁即䅁䭁䅁䅑潁䭁䵁卧䅁䉁䅁䅁允䅁䅁䅕歲桦桥䝑䕙䵁䅉䅅䅁䑁䅁䅁睁䵁䅁䅁权晄䅂䅁权歁杂䅁允䅁䅁䅅䅁䭁䵁䝑䅁䵁䅉䅅䅁䑁䅁䅁睁䵁䅁䅁权奂兂䅁权奁杂䅁允䅁䅁䅅䅁䭁䉁䝫䅁䵁䅉䅅䅁䙁䅁䅁睁䵁䅁䅁权扁兄䅁权䱄杅䅁权䕁䅁䅋权䥄杅䅁允䅁䅁䅅䅁䙁䭁䠵場啯汔䅰䍄䉁䅁䅁睁䅁䅁䅍䅄䅁䅁䅯睒䅕䅁䅯杊䅙䅁䅅䅁䉁䅁䅁杄䵁䅁䅁睎㑁䍁䄴杍㑁䅁䅁䍄䉁䅁䅁兂䅁䅁䅍䅄䅁䅁䅯朷䅁䅁䅯朶䅯䅁䅯朵䅯䅁䅯眶䅯䅁䅅䅁䉁䅁䅁睂䅁䅁䅁䍁洯䅑杷允䅁䅁䅕䅁䑁䅁䅷䅁䭁佁䘰䅁䭁䵁即䅁䭁䅁䅑潁䭁䵁卫䅁䉁䅁䅁允䅁䅁䅕䘷㑇潈牕䕖䵁䅉䅅䅁䙁䅁䅁睁䵁䅁䅁权偁兂䅁权汄权䅁权浄权䅁权湄权䅁允䅁䅁䅅䅁䭁䉁䕁䅁䵁䅉䅅䅁䕁䅁䅁睁䵁䅁䅁权䑃䅄䅁权晁杂䅁权杁杂䅁允䅁䅁䅅䅁䭁䵁䵷䅁䵁䅉䅅䅁䙁䅁䅁睁䵁䅁䅁权婃䅂䅁权䙄杅䅁权䕁䅁䅋权䥄杅䅁允䅁䅁䅅䅁䙁䉁か倲癕䉐䅚䍄䉁䅁䅁兂䅁䅁䅍䅄䅁䅁䅯眫䅳䅁䅯䄷䅯䅁䅯朵䅯䅁䅯眵䅯䅁䅅䅁䉁䅁䅁权允䅂䅁䍄䉁䅁䅁睁䅁䅁䅍䅄䅁䅁䅯朵䅑䅁䅯杇䅙䅁䅅䅁䉁䅁䅁权䍄杂䅁䍄䉁䅁䅁兂䅁䅁䅍䅄䅁䅁䅯兪䅕䅁䅯儶䅯䅁䅯朵䅯䅁䅯眵䅯䅁䅅䅁䉁䅁䅁权允䅂䅁䍄䉁䅁䅁兂䅁䅁䅍䅄䅁䅁䅯杖䅷䅁䅯硹䅉䅁䅯䅂䍁䅧䅯䉹䅉䅁䅅䅁䉁䅁䅁兂䑄匹捨な乊䅑杷允䅁䅁䅍䅁䑁䅁䅷䅁䭁佁佣䅁䭁䉁䝯䅁䉁䅁䅁允䅁䅁䅯䅕䅣䅁杷允䅁䅁䅕䅁䑁䅁䅷䅁䭁䥁䕣䅁䭁䵁单䅁䭁䅁䅑潁䭁䵁卧䅁䉁䅁䅁允䅁䅁䅕浃䙣穊浶䕃䵁䅉䅅䅁䑁䅁䅁睁䵁䅁䅁权䡃䅂䅁权奁杂䅁允䅁䅁䅅䅁䭁䑁䜰䅁䵁䅉䅅䅁䙁䅁䅁睁䵁䅁䅁权桄允䅁权煄权䅁权浄权䅁权牄权䅁允䅁䅁䅅䅁䡁䅁䅁䅁䅂畒䅚䍄䉁䅁䅁睁䅁䅁䅍䅄䅁䅁䅯儳䄰䅁䅯硺䅉䅁䅅䅁䉁䅁䅁睂䅁䅁䅁䑉武䅑杷允䅁䅁䅕䅁䑁䅁䅷䅁䭁䡁䅷䅁䭁䵁即䅁䭁䅁䅑潁䭁䵁卧䅁䉁䅁䅁允䅁䅁䅕牕敧敨剴歗䵁䅉䅅䅁䕁䅁䅁睁䵁䅁䅁权摂䅁䅁权晁杂䅁权杁杂䅁允䅁䅁䅅䅁䭁䵁䡁䅁䵁䅉䅅䅁䕁䅁䅁睁䵁䅁䅁权あ䅄䅁权晁杂䅁权杁杂䅁允䅁䅁䅅䅁䭁䱁䝷䅁䵁䅉䅅䅁䙁䅁䅁睁䵁䅁䅁权佄兂䅁权䙄杅䅁权䕁䅁䅋权䥄杅䅁允䅁䅁䅅䅁䙁䉁啵焫䱕剸䅎䍄䉁䅁䅁兂䅁䅁䅍䅄䅁䅁䅯䅭䅳䅁䅯儵䅯䅁䅯朵䅯䅁䅯眵䅯䅁䅅䅁䉁䅁䅁权㍁睃䅁䍄䉁䅁䅁睁䅁䅁䅍䅄䅁䅁䅯朲䅑䅁䅯杊䅙䅁䅅䅁䉁䅁䅁杄䵁䅁䅁兏㑁䍁䄴李硁䅁䅁䍄䉁䅁䅁睁䅁䅁䅍䅄䅁䅁䅯杁䅷䅁䅯杇䅙䅁䅅䅁䉁䅁䅁权扁杂䅁䍄䉁䅁䅁兂䅁䅁䅍䅄䅁䅁䅯杬䅑䅁䅯儶䅯䅁䅯朵䅯䅁䅯眵䅯䅁䅅䅁䉁䅁䅁权允䅂䅁䍄䉁䅁䅁兂䅁䅁䅍䅄䅁䅁䅯朱䅑䅁䅯儵䅯䅁䅯朵䅯䅁䅯眵䅯䅁䅅䅁䉁䅁䅁权㕄权䅁䍄䉁䅁䅁兂䅁䅁䅍䅄䅁䅁䅯睯䅅䅁䅯硹䅉䅁䅯䅂䍁䅧䅯剹䅉䅁䅅䅁䉁䅁䅁兂䑄匹捨硪塊䅑杷允䅁䅁䅕䅁䑁䅁䅷䅁䭁䩁䕕䅁䭁䵁即䅁䭁䅁䅑潁䭁䵁卧䅁䉁䅁䅁允䅁䅁䅕㑈牘払敪し䵁䅉䅅䅁䙁䅁䅁睁䵁䅁䅁权汄允䅁权䱄杅䅁权䕁䅁䅋权䥄杅䅁允䅁䅁䅅䅁䙁䵁ㅐ䙋偹汍䅨䍄䉁䅁䅁兂䅁䅁䅍䅄䅁䅁䅯儲䅳䅁䅯剸䅉䅁䅯䅂䍁䅧䅯䉹䅉䅁䅅䅁䉁䅁䅁兂䥂䕎䥔儲ㄯ睐杷允䅁䅁䅕䅁䑁䅁䅷䅁䭁䵁䱣䅁䭁佁䬰䅁䭁佁䭙䅁䭁佁䭣䅁䉁䅁䅁允䅁䅁䅯䅅䅑䅁杷允䅁䅁䅍䅁䑁䅁䅷䅁䭁䝁䄸䅁䭁䵁匸䅁䉁䅁䅁允䅁䅁䅣䅁䅁䅁祃䔴䵁䅉䅅䅁䑁䅁䅁睁䵁䅁䅁权硁兄䅁权奁杂䅁允䅁䅁䅅䅁䭁䡁䝷䅁䵁䅉䅅䅁䙁䅁䅁睁䵁䅁䅁权塃兄䅁权汄权䅁权浄权䅁权湄权䅁允䅁䅁䅅䅁䭁䉁䕁䅁䵁䅉䅅䅁䑁䅁䅁睁䵁䅁䅁权䅃睃䅁权流杂䅁允䅁䅁䅅䅁佁䅁䄴䅁硁䑁䅅睍畁䑁䅧䅎䅁䅁杷允䅁䅁䅕䅁䑁䅁䅷䅁䭁䥁䅧䅁䭁佁䬰䅁䭁佁䭙䅁䭁佁䭣䅁䉁䅁䅁允䅁䅁䅣䅁䅁佁橁欵䵁䅉䅅䅁䑁䅁䅁睁䵁䅁䅁权奃允䅁权偄杅䅁允䅁䅁䅅䅁䭁䉁䕁䅁䵁䅉䅅䅁䑁䅁䅁睁䵁䅁䅁权剄䅄䅁权偄杅䅁允䅁䅁䅅䅁䡁䅁䅁䅁䅂佐䅎䍄䉁䅁䅁睁䅁䅁䅍䅄䅁䅁䅯兮䄴䅁䅯䅈䅙䅁䅅䅁䉁䅁䅁权䡂杂䅁䍄䉁䅁䅁兂䅁䅁䅍䅄䅁䅁䅯䅊䅁䅁䅯剸䅉䅁䅯䅂䍁䅧䅯䉹䅉䅁䅅䅁䉁䅁䅁兂佂朵䡸䉰䵑䅑杷允䅁䅁䅕䅁䑁䅁䅷䅁䭁䭁䙣䅁䭁䵁单䅁䭁䅁䅑潁䭁䵁卫䅁䉁䅁䅁允䅁䅁䅕卣㑘乗空䕉䵁䅉䅅䅁䙁䅁䅁睁䵁䅁䅁权橁䅄䅁权潄权䅁权浄权䅁权湄权䅁允䅁䅁䅅䅁䭁䉁䕁䅁䵁䅉䅅䅁䙁䅁䅁睁䵁䅁䅁权䝄䅂䅁权汄权䅁权浄权䅁权湄权䅁允䅁䅁䅅䅁䭁䉁䱷䅁䵁䅉䅅䅁䙁䅁䅁睁䵁䅁䅁权捄兂䅁权汄权䅁权浄权䅁权湄权䅁允䅁䅁䅅䅁䭁䑁䌰䅁䵁䅉䅅䅁䙁䅁䅁睁䵁䅁䅁权乄䅂䅁权䙄杅䅁权䕁䅁䅋权䥄杅䅁允䅁䅁䅅䅁䙁䱁祬祳獨硊䅚䍄䉁䅁䅁兂䅁䅁䅍䅄䅁䅁䅯睇䄴䅁䅯儷䅯䅁䅯朵䅯䅁䅯眵䅯䅁䅅䅁䉁䅁䅁睂䅁䅁䅁䭉汢䅑杷允䅁䅁䅍䅁䑁䅁䅷䅁䭁乁䴰䅁䭁䍁䝙䅁䉁䅁䅁允䅁䅁䄴䅄䅁䑁䅧杍畁䑁䅍杍䅁䅁杷允䅁䅁䅍䅁䑁䅁䅷䅁䭁䱁䉍䅁䭁䉁䝷䅁䉁䅁䅁允䅁䅁䅯眹䅙䅁杷允䅁䅁䅍䅁䑁䅁䅷䅁䭁佁䕣䅁䭁䉁䝷䅁䉁䅁䅁允䅁䅁䅯其䅙䅁杷允䅁䅁䅍䅁䑁䅁䅷䅁䭁䱁乍䅁䭁䍁䝑䅁䉁䅁䅁允䅁䅁䅯核䅣䅁杷允䅁䅁䅍䅁䑁䅁䅷䅁䭁偁䕍䅁䭁䉁䝯䅁䉁䅁䅁允䅁䅁䅯杙䅙䅁杷允䅁䅁䅍䅁䑁䅁䅷䅁䭁䩁䅍䅁䭁䵁匸䅁䉁䅁䅁允䅁䅁䅯䅅䅑䅁杷允䅁䅁䅍䅁䑁䅁䅷䅁䭁䅁䵙䅁䭁䉁䝯䅁䉁䅁䅁允䅁䅁䅯兗䅙䅁杷允䅁䅁䅕䅁䑁䅁䅷䅁䭁䱁䕍䅁䭁佁䭷䅁䭁佁䭙䅁䭁佁䭣䅁䉁䅁䅁允䅁䅁䅯䅅䅑䅁杷允䅁䅁䅍䅁䑁䅁䅷䅁䭁䉁䝉䅁䭁䉁䜴䅁䉁䅁䅁允䅁䅁䅯䅎䅙䅁杷允䅁䅁䅕䅁䑁䅁䅷䅁䭁佁䕧䅁䭁佁䭕䅁䭁佁䭙䅁䭁佁䭣䅁䉁䅁䅁允䅁䅁䅯儫䅯䅁杷允䅁䅁䅑䅁䑁䅁䅷䅁䭁䩁䵧䅁䭁䉁䜸䅁䭁䍁䝁䅁䉁䅁䅁允䅁䅁䅯眹䄴䅁杷允䅁䅁䅕䅁䑁䅁䅷䅁䭁䝁䅙䅁䭁䵁单䅁䭁䅁䅑潁䭁䵁卫䅁䉁䅁䅁允䅁䅁䅕䕲㕬啭楶䐯䴸䅉䅅䅁䙁䅁䅁睁䵁䅁䅁权佃䅁䅁权灄权䅁权浄权䅁权湄权䅁允䅁䅁䅅䅁䭁䑁偁䅁䵁䅉䅅䅁䙁䅁䅁睁䵁䅁䅁权穃允䅁权䱄杅䅁权䕁䅁䅋权䩄杅䅁允䅁䅁䅅䅁䙁䵁ㅐ䙋偹洲䅂䍄䉁䅁䅁兂䅁䅁䅍䅄䅁䅁䅯党䅕䅁䅯硹䅉䅁䅯䅂䍁䅧䅯剹䅉䅁䅅䅁䉁䅁䅁兂晁敨剴䅵戵䅑杷允䅁䅁䅕䅁䑁䅁䅷䅁䭁䵁䅙䅁䭁䵁即䅁䭁䅁䅑潁䭁䵁卫䅁䉁䅁䅁允䅁䅁䅕積積積穏䕗䵁䅉䅅䅁䙁䅁䅁睁䵁䅁䅁权坂兄䅁权䱄杅䅁权䕁䅁䅋权䥄杅䅁允䅁䅁䅅䅁䙁偁潙䥘䌯噴䅒䍄䉁䅁䅁䅂䅁䅁䅍䅄䅁䅁䅯八䅁䅁䅯睈䅙䅁䅯䅉䅙䅁䅅䅁䉁䅁䅁权扄杂䅁䍄䉁䅁䅁兂䅁䅁䅍䅄䅁䅁䅯杏䅕䅁䅯䄶䅯䅁䅯朵䅯䅁䅯眵䅯䅁䅅䅁䉁䅁䅁权允䅂䅁䍄䉁䅁䅁睁䅁䅁䅍䅄䅁䅁䅯䄲䅑䅁䅯硺䅉䅁䅅䅁䉁䅁䅁睂䅁䅁䅁佑奈䅑杷允䅁䅁䅕䅁䑁䅁䅷䅁䭁偁䙑䅁䭁佁䭧䅁䭁佁䭙䅁䭁佁䭣䅁䉁䅁䅁允䅁䅁䅯杂䅳䅁杷允䅁䅁䅕䅁䑁䅁䅷䅁䭁䭁䱅䅁䭁佁䭧䅁䭁佁䭙䅁䭁佁䭣䅁䉁䅁䅁允䅁䅁䅯李䅳䅁杷允䅁䅁䅕䅁䑁䅁䅷䅁䭁佁䕧䅁䭁䵁即䅁䭁䅁䅑潁䭁䵁卧䅁䉁䅁䅁允䅁䅁䅕䉵䘶ㄶ杈䕙䵁䅉䅅䅁䙁䅁䅁睁䵁䅁䅁权杂兂䅁权瑄权䅁权浄权䅁权湄权䅁允䅁䅁䅅䅁䡁䅁䅁䅁䅁佋䅚䍄䉁䅁䅁睁䅁䅁䅍䅄䅁䅁䅯睍䅁䅁䅯硺䅉䅁䅅䅁䉁䅁䅁睂䅁䅁䅁偧案䅑杷允䅁䅁䅍䅁䑁䅁䅷䅁䭁䙁义䅁䭁䉁䝧䅁䉁䅁䅁允䅁䅁䅯児䅙䅁杷允䅁䅁䅍䅁䑁䅁䅷䅁䭁䱁䙁䅁䭁䉁䜴䅁䉁䅁䅁允䅁䅁䅯睤䅙䅁杷允䅁䅁䅕䅁䑁䅁䅷䅁䭁偁乁䅁䭁佁䭫䅁䭁佁䭙䅁䭁佁䭣䅁䉁䅁䅁允䅁䅁䅯䅅䅑䅁杷允䅁䅁䅍䅁䑁䅁䅷䅁䭁偁䄸䅁䭁䵁匸䅁䉁䅁䅁允䅁䅁䅯䅅䅑䅁杷允䅁䅁䅍䅁䑁䅁䅷䅁䭁䕁乳䅁䭁䉁䝧䅁䉁䅁䅁允䅁䅁䅯克䅙䅁杷允䅁䅁䅍䅁䑁䅁䅷䅁䭁偁䉧䅁䭁䍁䝑䅁䉁䅁䅁允䅁䅁䅯䄰䅯䅁杷允䅁䅁䅕䅁䑁䅁䅷䅁䭁䵁䕧䅁䭁䵁即䅁䭁䅁䅑潁䭁䵁卧䅁䉁䅁䅁允䅁䅁䅕体㙆䭆㌵啘䵁䅉䅅䅁䙁䅁䅁睁䵁䅁䅁权允杂䅁权䙄杅䅁权䕁䅁䅋权䩄杅䅁允䅁䅁䅅䅁䙁乁⭈㕊偅偧⼸䍄䉁䅁䅁兂䅁䅁䅍䅄䅁䅁䅯硁䅁䅁䅯剸䅉䅁䅯䅂䍁䅧䅯䉹䅉䅁䅅䅁䉁䅁䅁兂䡂䅢硷㝤䰴䅑杷允䅁䅁䅍䅁䑁䅁䅷䅁䭁䑁䅳䅁䭁䉁䝧䅁䉁䅁䅁允䅁䅁䅯杓䅙䅁杷允䅁䅁䅍䅁䑁䅁䅷䅁䭁䕁䙷䅁䭁䵁匸䅁䉁䅁䅁允䅁䅁䅯䅅䅑䅁杷允䅁䅁䅑䅁䑁䅁䅷䅁䭁䭁䙕䅁䭁䉁䜸䅁䭁䍁䝁䅁䉁䅁䅁允䅁䅁䅯兲䅙䅁杷允䅁䅁䅕䅁䑁䅁䅷䅁䭁佁䉣䅁䭁佁䭫䅁䭁佁䭙䅁䭁佁䭣䅁䉁䅁䅁允䅁䅁䅯杈䄰䅁杷允䅁䅁䅑䅁䑁䅁䅷䅁䭁偁䭧䅁䭁䉁䜸䅁䭁䍁䝁䅁䉁䅁䅁允䅁䅁䅯䅔䅙䅁杷允䅁䅁䅍䅁䑁䅁䅷䅁䭁䙁䵫䅁䭁乁卯䅁䉁䅁䅁允䅁䅁䅯桰䅍䅁杷允䅁䅁䅕䅁䑁䅁䅷䅁䭁乁䉁䅁䭁䵁即䅁䭁䅁䅑潁䭁䵁卧䅁䉁䅁䅁允䅁䅁䅕㘱睎児䡱し䵁䅉䅅䅁䙁䅁䅁睁䵁䅁䅁权ㅂ睃䅁权潄权䅁权浄权䅁权湄权䅁允䅁䅁䅅䅁䭁䑁䵙䅁䵁䅉䅅䅁䙁䅁䅁睁䵁䅁䅁权㥄䅄䅁权灄权䅁权浄权䅁权湄权䅁允䅁䅁䅅䅁䭁䉁䕁䅁䵁䅉䅅䅁䑁䅁䅁睁䵁䅁䅁权卄睄䅁权慁杂䅁允䅁䅁䅅䅁䭁䝁䝉䅁䵁䅉䅅䅁䙁䅁䅁睁䵁䅁䅁权㥄䅁䅁权䱄杅䅁权䕁䅁䅋权䩄杅䅁允䅁䅁䅅䅁䙁䙁偹癷潕䙦䄵䍄䉁䅁䅁兂䅁䅁䅍䅄䅁䅁䅯䅯䅷䅁䅯儵䅯䅁䅯朵䅯䅁䅯眵䅯䅁䅅䅁䉁䅁䅁权捁睃䅁䍄䉁䅁䅁睁䅁䅁䅍䅄䅁䅁䅯朳䅁䅁䅯硺䅉䅁䅅䅁䉁䅁䅁权允䅂䅁䍄䉁䅁䅁睁䅁䅁䅍䅄䅁䅁䅯睸䅑䅁䅯杇䅙䅁䅅䅁䉁䅁䅁权扁杂䅁䍄䉁䅁䅁睁䅁䅁䅍䅄䅁䅁䅯睪䅕䅁䅯䅊䅙䅁䅅䅁䉁䅁䅁权偂睂䅁䍄䉁䅁䅁睁䅁䅁䅍䅄䅁䅁䅯兡䅕䅁䅯杊䅙䅁䅅䅁䉁䅁䅁杄佁䅁䅁免睁䑁䅁杌ぁ䑁䅉䅁䵁䅉䅅䅁䙁䅁䅁睁䵁䅁䅁权湂睃䅁权䙄杅䅁权䕁䅁䅋权䩄杅䅁允䅁䅁䅅䅁䙁乁獡捊䡗橵䅊䍄䉁䅁䅁兂䅁䅁䅍䅄䅁䅁䅯䅬䅑䅁䅯䄷䅯䅁䅯朵䅯䅁䅯眵䅯䅁䅅䅁䉁䅁䅁睂䅁䅁䅁䉉浺䅑杷允䅁䅁䅕䅁䑁䅁䅷䅁䭁䡁䅷䅁䭁佁䭕䅁䭁佁䭙䅁䭁佁䭣䅁䉁䅁䅁允䅁䅁䅯儫䅯䅁杷允䅁䅁䅕䅁䑁䅁䅷䅁䭁䑁偑䅁䭁䵁单䅁䭁䅁䅑潁䭁䵁卫䅁䉁䅁䅁允䅁䅁䅕㉇䍃捔硨啅䵁䅉䅅䅁䑁䅁䅁睁䵁䅁䅁权杂兂䅁权流杂䅁允䅁䅁䅅䅁佁䅁䅷䅁㕁䑁䅫杌祁䑁䅉䅁䵁䅉䅅䅁䑁䅁䅁睁䵁䅁䅁权䍄䅂䅁权捁杂䅁允䅁䅁䅅䅁䭁䑁䜸䅁䵁䅉䅅䅁䑁䅁䅁睁䵁䅁䅁权㍁允䅁权捁杂䅁允䅁䅁䅅䅁䭁䩁䜰䅁䵁䅉䅅䅁䑁䅁䅁睁䵁䅁䅁权呁杂䅁权慁杂䅁允䅁䅁䅅䅁䭁䵁䜰䅁䵁䅉䅅䅁䑁䅁䅁睁䵁䅁䅁权獄睃䅁权奁杂䅁允䅁䅁䅅䅁䭁䡁䝷䅁䵁䅉䅅䅁䙁䅁䅁睁䵁䅁䅁权畁䅁䅁权䙄杅䅁权䕁䅁䅋权䩄杅䅁允䅁䅁䅅䅁䙁偁兦潓睆其䄵䍄䉁䅁䅁兂䅁䅁䅍䅄䅁䅁䅯䅏䅷䅁䅯硹䅉䅁䅯䅂䍁䅧䅯䉹䅉䅁䅅䅁䉁䅁䅁兂獄払敧卨噴䅑杷允䅁䅁䅕䅁䑁䅁䅷䅁䭁佁䵫䅁䭁佁䭯䅁䭁佁䭙䅁䭁佁䭳䅁䉁䅁䅁允䅁䅁䅯䅅䅑䅁杷允䅁䅁䅕䅁䑁䅁䅷䅁䭁䡁䘴䅁䭁䵁即䅁䭁䅁䅑潁䭁䵁卫䅁䉁䅁䅁允䅁䅁䅕場啯歲䉤啘䵁䅉䅅䅁䙁䅁䅁睁䵁䅁䅁权潄兂䅁权煄权䅁权浄权䅁权牄权䅁允䅁䅁䅅䅁䭁䉁䕁䅁䵁䅉䅅䅁䑁䅁䅁睁䵁䅁䅁权ぃ允䅁权偄杅䅁允䅁䅁䅅䅁䡁䅁䅁䅁䅃摤䄵䍄䉁䅁䅁睁䅁䅁䅍䅄䅁䅁䅯末䅯䅁䅯䅊䅙䅁䅅䅁䉁䅁䅁权㙂睄䅁䍄䉁䅁䅁兂䅁䅁䅍䅄䅁䅁䅯党䅁䅁䅯儷䅯䅁䅯朵䅯䅁䅯眵䅯䅁䅅䅁䉁䅁䅁权允䅂䅁䍄䉁䅁䅁兂䅁䅁䅍䅄䅁䅁䅯兙䄸䅁䅯硹䅉䅁䅯䅂䍁䅧䅯剹䅉䅁䅅䅁䉁䅁䅁兂䅁䅁䅁䥁橨䅑杷允䅁䅁䅍䅁䑁䅁䅷䅁䭁乁䉉䅁䭁䉁䝷䅁䉁䅁䅁允䅁䅁䅯睒䅙䅁杷允䅁䅁䅍䅁䑁䅁䅷䅁䭁䕁䘰䅁䭁䍁䝙䅁䉁䅁䅁允䅁䅁䄴䅄䅁䑁䅧䅍畁䑁䅍䅎䅁䅁杷允䅁䅁䅕䅁䑁䅁䅷䅁䭁䙁䘰䅁䭁佁䭷䅁䭁佁䭙䅁䭁佁䭣䅁䉁䅁䅁允䅁䅁䅣䅁䅁䍁⭁欵䵁䅉䅅䅁䙁䅁䅁睁䵁䅁䅁权䡁兄䅁权䱄杅䅁权䕁䅁䅋权䩄杅䅁允䅁䅁䅅䅁䙁䑁積積積ㅍ䅴䍄䉁䅁䅁睁䅁䅁䅍䅄䅁䅁䅯兑䅳䅁䅯杊䅙䅁䅅䅁䉁䅁䅁杄䵁䅁䅁免睁䑁䅕杌ぁ䅁䅁䍄䉁䅁䅁兂䅁䅁䅍䅄䅁䅁䅯睲䅅䅁䅯硹䅉䅁䅯䅂䍁䅧䅯剹䅉䅁䅅䅁䉁䅁䅁兂晁敨剴䙵攵䅑杷允䅁䅁䅍䅁䑁䅁䅷䅁䭁䉁何䅁䭁䉁䜴䅁䉁䅁䅁允䅁䅁䅯睎䅙䅁杷允䅁䅁䅑䅁䑁䅁䅷䅁䭁䡁䉉䅁䭁䉁䜸䅁䭁䍁䝁䅁䉁䅁䅁允䅁䅁䅯材䅣䅁杷允䅁䅁䅕䅁䑁䅁䅷䅁䭁䡁䱅䅁䭁佁䭫䅁䭁佁䭙䅁䭁佁䭣䅁䉁䅁䅁允䅁䅁䅯䅋䄰䅁杷允䅁䅁䅕䅁䑁䅁䅷䅁䭁乁䅣䅁䭁䵁即䅁䭁䅁䅑潁䭁䵁卧䅁䉁䅁䅁允䅁䅁䅕䘷㑇潈㝖ざ䵁䅉䅅䅁䙁䅁䅁睁䵁䅁䅁权瑄䅂䅁权䱄杅䅁权䕁䅁䅋权䥄杅䅁允䅁䅁䅅䅁䙁䭁䠵場啯洱䅎䍄䉁䅁䅁兂䅁䅁䅍䅄䅁䅁䅯睇䄰䅁䅯䄷䅯䅁䅯朵䅯䅁䅯眵䅯䅁䅅䅁䉁䅁䅁睂䅁䅁䅁䕯歲䅑杷允䅁䅁䅕䅁䑁䅁䅷䅁䭁䍁䉕䅁䭁佁䭫䅁䭁佁䭙䅁䭁佁䭣䅁䉁䅁䅁允䅁䅁䅯䅅䅑䅁杷允䅁䅁䅕䅁䑁䅁䅷䅁䭁䵁䕍䅁䭁佁䭫䅁䭁佁䭙䅁䭁佁䭣䅁䉁䅁䅁允䅁䅁䅯硋䅅䅁杷允䅁䅁䅕䅁䑁䅁䅷䅁䭁䭁䅳䅁䭁佁䭷䅁䭁佁䭙䅁䭁佁䭣䅁䉁䅁䅁允䅁䅁䅣䅁䅁䅁权唵䵁䅉䅅䅁䙁䅁䅁睁䵁䅁䅁权捁兂䅁权潄权䅁权浄权䅁权湄权䅁允䅁䅁䅅䅁䭁䅁䱙䅁䵁䅉䅅䅁䑁䅁䅁睁䵁䅁䅁权䥃䅂䅁权敁杂䅁允䅁䅁䅅䅁䭁䑁䝣䅁䵁䅉䅅䅁䑁䅁䅁睁䵁䅁䅁权㑁兂䅁权流杂䅁允䅁䅁䅅䅁佁䅁䅷䅁㕁䑁䅑杌㑁䑁䅙䅁䵁䅉䅅䅁䙁䅁䅁睁䵁䅁䅁权䩂䅄䅁权䙄杅䅁权䕁䅁䅋权䩄杅䅁允䅁䅁䅅䅁䙁佁晳㝫㜳桎䅖䍄䉁䅁䅁睁䅁䅁䅍䅄䅁䅁䅯克䅕䅁䅯杊䅙䅁䅅䅁䉁䅁䅁杄䵁䅁䅁兏㕁䍁䄴免㉁䅁䅁䍄䉁䅁䅁兂䅁䅁䅍䅄䅁䅁䅯睺䅅䅁䅯剸䅉䅁䅯䅂䍁䅧䅯剹䅉䅁䅅䅁䉁䅁䅁兂流⭆㕕潓䈴䅑杷允䅁䅁䅕䅁䑁䅁䅷䅁䭁䱁䱑䅁䭁䵁单䅁䭁䅁䅑潁䭁䵁卫䅁䉁䅁䅁允䅁䅁䅕单根流塂樸䴸䅉䅅䅁䑁䅁䅁睁䵁䅁䅁权穃允䅁权歁杂䅁允䅁䅁䅅䅁䭁䉁䭍䅁䵁䅉䅅䅁䑁䅁䅁睁䵁䅁䅁权乃䅄䅁权偄杅䅁允䅁䅁䅅䅁䭁䉁䕁䅁䵁䅉䅅䅁䑁䅁䅁睁䵁䅁䅁权瑃兄䅁权流杂䅁允䅁䅁䅅䅁佁䅁䅷䅁㍁䑁䅕杌硁䑁䅅䅁䵁䅉䅅䅁䙁䅁䅁睁䵁䅁䅁权塄允䅁权䱄杅䅁权䕁䅁䅋权䩄杅䅁允䅁䅁䅅䅁䙁䍁捬㡪ㅌ䘶䅤䍄䉁䅁䅁兂䅁䅁䅍䅄䅁䅁䅯杣䅳䅁䅯儶䅯䅁䅯朵䅯䅁䅯眵䅯䅁䅅䅁䉁䅁䅁权允䅂䅁䍄䉁䅁䅁兂䅁䅁䅍䅄䅁䅁䅯杇䅷䅁䅯剸䅉䅁䅯䅂䍁䅧䅯剹䅉䅁䅅䅁䉁䅁䅁兂⭁坡剢灧卧䅑杷允䅁䅁䅕䅁䑁䅁䅷䅁䭁䑁䙁䅁䭁佁䭧䅁䭁佁䭙䅁䭁佁䭣䅁䉁䅁䅁允䅁䅁䅯杂䅳䅁杷允䅁䅁䅕䅁䑁䅁䅷䅁䭁䑁䅣䅁䭁佁䭯䅁䭁佁䭙䅁䭁佁䭳䅁䉁䅁䅁允䅁䅁䅣䅁䅁䭁偂欵䵁䅉䅅䅁䙁䅁䅁睁䵁䅁䅁权㍁䅁䅁权䱄杅䅁权䕁䅁䅋权䩄杅䅁允䅁䅁䅅䅁䙁䅁䅁䅁䅁䙣䅨䍄䉁䅁䅁兂䅁䅁䅍䅄䅁䅁䅯兢䅷䅁䅯儶䅯䅁䅯朵䅯䅁䅯眵䅯䅁䅅䅁䉁䅁䅁权允䅂䅁䍄䉁䅁䅁睁䅁䅁䅍䅄䅁䅁䅯睨䅳䅁䅯杇䅙䅁䅅䅁䉁䅁䅁权䍄杂䅁䍄䉁䅁䅁䅂䅁䅁䅍䅄䅁䅁䅯䄯䅅䅁䅯睈䅙䅁䅯䅉䅙䅁䅅䅁䉁䅁䅁权䕄权䅁䍄䉁䅁䅁睁䅁䅁䅍䅄䅁䅁䅯共䅷䅁䅯栲䅉䅁䅅䅁䉁䅁䅁权捃睅䅁䍄䉁䅁䅁睁䅁䅁䅍䅄䅁䅁䅯儷䅷䅁䅯䅈䅙䅁䅅䅁䉁䅁䅁权䉂杂䅁䍄䉁䅁䅁睁䅁䅁䅍䅄䅁䅁䅯䄸䅷䅁䅯䅊䅙䅁䅅䅁䉁䅁䅁权兄充䅁䍄䉁䅁䅁睁䅁䅁䅍䅄䅁䅁䅯兡䄸䅁䅯杊䅙䅁䅅䅁䉁䅁䅁杄佁䅁䅁免睁䑁䅑杌㕁䑁䅣䅁䵁䅉䅅䅁䙁䅁䅁睁䵁䅁䅁权塂䅁䅁权䙄杅䅁权䕁䅁䅋权䩄杅䅁允䅁䅁䅅䅁䙁䅁呪睁橣硌䅒䍄䉁䅁䅁兂䅁䅁䅍䅄䅁䅁䅯朱䅅䅁䅯䄷䅯䅁䅯朵䅯䅁䅯眵䅯䅁䅅䅁䉁䅁䅁睂䅁䅁䅁偧歮䅑杷允䅁䅁䅕䅁䑁䅁䅷䅁䭁䭁䙯䅁䭁䵁即䅁䭁䅁䅑潁䭁䵁卧䅁䉁䅁䅁允䅁䅁䅕㑈牘払浩䕢䵁䅉䅅䅁䙁䅁䅁睁䵁䅁䅁权敂䅁䅁权䱄杅䅁权䕁䅁䅋权䥄杅䅁允䅁䅁䅅䅁䙁䉁畓⭒㙆䙒䅚䍄䉁䅁䅁兂䅁䅁䅍䅄䅁䅁䅯睩䅁䅁䅯儵䅯䅁䅯朵䅯䅁䅯眵䅯䅁䅅䅁䉁䅁䅁权允䅂䅁䍄䉁䅁䅁兂䅁䅁䅍䅄䅁䅁䅯睲䅑䅁䅯䄶䅯䅁䅯朵䅯䅁䅯眵䅯䅁䅅䅁䉁䅁䅁权䝁睃䅁䍄䉁䅁䅁睁䅁䅁䅍䅄䅁䅁䅯睳䄰䅁䅯栲䅉䅁䅅䅁䉁䅁䅁权歄睆䅁䍄䉁䅁䅁兂䅁䅁䅍䅄䅁䅁䅯兤䅳䅁䅯剸䅉䅁䅯䅂䍁䅧䅯剹䅉䅁䅅䅁䉁䅁䅁兂呂䑖剪琳奫䅑杷允䅁䅁䅕䅁䑁䅁䅷䅁䭁䵁䅷䅁䭁佁䭯䅁䭁佁䭙䅁䭁佁䭳䅁䉁䅁䅁允䅁䅁䅣䅁䅁䅁㙁欵䵁䅉䅅䅁䙁䅁䅁睁䵁䅁䅁权煁兂䅁权潄权䅁权浄权䅁权湄权䅁允䅁䅁䅅䅁䭁䅁䱙䅁䵁䅉䅅䅁䙁䅁䅁睁䵁䅁䅁权㥂允䅁权䙄杅䅁权䕁䅁䅋权䥄杅䅁允䅁䅁䅅䅁䙁乁癣䐯潡杭䅆䍄䉁䅁䅁兂䅁䅁䅍䅄䅁䅁䅯朳䅕䅁䅯儷䅯䅁䅯朵䅯䅁䅯眵䅯䅁䅅䅁䉁䅁䅁睂䅁䅁䅁䍑浢䅑杷允䅁䅁䅕䅁䑁䅁䅷䅁䭁偁䙳䅁䭁佁䭯䅁䭁佁䭙䅁䭁佁䭳䅁䉁䅁䅁允䅁䅁䅣䅁䅁佁㥁欵䵁䅉䅅䅁䑁䅁䅁睁䵁䅁䅁权獁兂䅁权歁杂䅁允䅁䅁䅅䅁䭁䵁䡙䅁䵁䅉䅅䅁䕁䅁䅁睁䵁䅁䅁权歄杄䅁权晁杂䅁权杁杂䅁允䅁䅁䅅䅁䭁䱁兣䅁䵁䅉䅅䅁䑁䅁䅁睁䵁䅁䅁权呂䅄䅁权偄杅䅁允䅁䅁䅅䅁䭁䉁䕁䅁䵁䅉䅅䅁䕁䅁䅁睁䵁䅁䅁权㕁兂䅁权晁杂䅁权杁杂䅁允䅁䅁䅅䅁䭁乁䝧䅁䵁䅉䅅䅁䙁䅁䅁睁䵁䅁䅁权偃允䅁权汄权䅁权浄权䅁权湄权䅁允䅁䅁䅅䅁䭁䅁䰰䅁䵁䅉䅅䅁䙁䅁䅁睁䵁䅁䅁权㍃允䅁权䱄杅䅁权䕁䅁䅋权䥄杅䅁允䅁䅁䅅䅁䙁䉁䘫ㄶ㑇氯䄵䍄䉁䅁䅁兂䅁䅁䅍䅄䅁䅁䅯杳䅕䅁䅯硹䅉䅁䅯䅂䍁䅧䅯䉹䅉䅁䅅䅁䉁䅁䅁兂慃婭婭扭摬䅑杷允䅁䅁䅍䅁䑁䅁䅷䅁䭁䙁䅕䅁䭁乁卯䅁䉁䅁䅁允䅁䅁䅯剦䅧䅁杷允䅁䅁䅍䅁䑁䅁䅷䅁䭁䩁䕅䅁䭁䍁䝑䅁䉁䅁䅁允䅁䅁䅯兔䅣䅁杷允䅁䅁䅍䅁䑁䅁䅷䅁䭁偁䕙䅁䭁䉁䝷䅁䉁䅁䅁允䅁䅁䅯杗䅙䅁杷允䅁䅁䅕䅁䑁䅁䅷䅁䭁䅁乕䅁䭁䵁单䅁䭁䅁䅑潁䭁䵁卧䅁䉁䅁䅁允䅁䅁䅕䡐做䑷䕃䕄䵁䅉䅅䅁䑁䅁䅁睁䵁䅁䅁权㕃兂䅁权歁杂䅁允䅁䅁䅅䅁䭁䉁䕁䅁䵁䅉䅅䅁䕁䅁䅁睁䵁䅁䅁权歃䅄䅁权晁杂䅁权杁杂䅁允䅁䅁䅅䅁䭁䉁䡣䅁䵁䅉䅅䅁䙁䅁䅁睁䵁䅁䅁权楁䅁䅁权䱄杅䅁权䕁䅁䅋权䥄杅䅁允䅁䅁䅅䅁䙁偁潙䥘䌯噰䅰䍄䉁䅁䅁睁䅁䅁䅍䅄䅁䅁䅯睏䅕䅁䅯硺䅉䅁䅅䅁䉁䅁䅁权允䅂䅁䍄䉁䅁䅁睁䅁䅁䅍䅄䅁䅁䅯杸䅕䅁䅯䅇䅙䅁䅅䅁䉁䅁䅁权䅂杂䅁䍄䉁䅁䅁兂䅁䅁䅍䅄䅁䅁䅯䄰䅕䅁䅯儵䅯䅁䅯朵䅯䅁䅯眵䅯䅁䅅䅁䉁䅁䅁权允䅂䅁䍄䉁䅁䅁睁䅁䅁䅍䅄䅁䅁䅯朱䅅䅁䅯硺䅉䅁䅅䅁䉁䅁䅁权允䅂䅁䍄䉁䅁䅁睁䅁䅁䅍䅄䅁䅁䅯䅪䄴䅁䅯䅇䅙䅁䅅䅁䉁䅁䅁权䕂杂䅁䍄䉁䅁䅁睁䅁䅁䅍䅄䅁䅁䅯杉䅁䅁䅯䅈䅙䅁䅅䅁䉁䅁䅁权䡄杂䅁䍄䉁䅁䅁睁䅁䅁䅍䅄䅁䅁䅯䅅䅙䅁䅯䅈䅙䅁䅅䅁䉁䅁䅁权祁睂䅁䍄䉁䅁䅁兂䅁䅁䅍䅄䅁䅁䅯䅧䅁䅁䅯硹䅉䅁䅯䅂䍁䅧䅯䉹䅉䅁䅅䅁䉁䅁䅁兂浂浚浚癚捚䅑杷允䅁䅁䅕䅁䑁䅁䅷䅁䭁䑁䙅䅁䭁佁䭕䅁䭁佁䭙䅁䭁佁䭣䅁䉁䅁䅁允䅁䅁䅯䅅䅑䅁杷允䅁䅁䅕䅁䑁䅁䅷䅁䭁䝁䅅䅁䭁䵁即䅁䭁䅁䅑潁䭁䵁卫䅁䉁䅁䅁允䅁䅁䅕児塲㍯瑃歗䵁䅉䅅䅁䙁䅁䅁睁䵁䅁䅁权㝃兂䅁权煄权䅁权浄权䅁权牄权䅁允䅁䅁䅅䅁䡁䅁䅁䅁䅂⭏䅚䍄䉁䅁䅁睁䅁䅁䅍䅄䅁䅁䅯䅋䅁䅁䅯䅈䅙䅁䅅䅁䉁䅁䅁权䉂杂䅁䍄䉁䅁䅁兂䅁䅁䅍䅄䅁䅁䅯眰䅑䅁䅯儵䅯䅁䅯朵䅯䅁䅯眵䅯䅁䅅䅁䉁䅁䅁权奁睃䅁䍄䉁䅁䅁兂䅁䅁䅍䅄䅁䅁䅯䅬䅁䅁䅯剸䅉䅁䅯䅂䍁䅧䅯䉹䅉䅁䅅䅁䉁䅁䅁兂䡃焯㍌佨䙷䅑杷允䅁䅁䅕䅁䑁䅁䅷䅁䭁䡁䉑䅁䭁䵁即䅁䭁䅁䅑潁䭁䵁卫䅁䉁䅁䅁允䅁䅁䅕敨剴䉵嘷䕘䵁䅉䅅䅁䙁䅁䅁睁䵁䅁䅁权䥂睃䅁权灄权䅁权浄权䅁权湄权䅁允䅁䅁䅅䅁䭁䡁偣䅁䵁䅉䅅䅁䙁䅁䅁睁䵁䅁䅁权晄兂䅁权潄权䅁权浄权䅁权湄权䅁允䅁䅁䅅䅁䭁䅁䱙䅁䵁䅉䅅䅁䑁䅁䅁睁䵁䅁䅁权噂允䅁权偄杅䅁允䅁䅁䅅䅁䭁䉁䕁䅁䵁䅉䅅䅁䙁䅁䅁睁䵁䅁䅁权䥁睃䅁权䙄杅䅁权䕁䅁䅋权䥄杅䅁允䅁䅁䅅䅁䙁佁㍪杳奃剶䅒䍄䉁䅁䅁睁䅁䅁䅍䅄䅁䅁䅯儹䅑䅁䅯䅈䅙䅁䅅䅁䉁䅁䅁权㙄杂䅁䍄䉁䅁䅁兂䅁䅁䅍䅄䅁䅁䅯睎䅕䅁䅯朶䅯䅁䅯朵䅯䅁䅯眶䅯䅁䅅䅁䉁䅁䅁睂䅁䅁䅁䕉浢䅑杷允䅁䅁䅍䅁䑁䅁䅷䅁䭁䡁䅧䅁䭁䍁䝙䅁䉁䅁䅁允䅁䅁䄴杄䅁䑁䅅䅍硁䍁䄴免ぁ䅁䅁䍄䉁䅁䅁兂䅁䅁䅍䅄䅁䅁䅯睚䅁䅁䅯剸䅉䅁䅯䅂䍁䅧䅯䉹䅉䅁䅅䅁䉁䅁䅁兂硁煎慷晒乙䅑杷允䅁䅁䅕䅁䑁䅁䅷䅁䭁䥁䱁䅁䭁䵁单䅁䭁䅁䅑潁䭁䵁卧䅁䉁䅁䅁允䅁䅁䅕敁穬橸䱁啊䵁䅉䅅䅁䑁䅁䅁睁䵁䅁䅁权䥁䅄䅁权敁杂䅁允䅁䅁䅅䅁䭁䭁䜸䅁䵁䅉䅅䅁䙁䅁䅁睁䵁䅁䅁权浄䅁䅁权䙄杅䅁权䕁䅁䅋权䩄杅䅁允䅁䅁䅅䅁䙁䕁䙡晖敳硈䅴䍄䉁䅁䅁睁䅁䅁䅍䅄䅁䅁䅯兊䅅䅁䅯硺䅉䅁䅅䅁䉁䅁䅁睂䅁䅁䅁偑樷䅑杷允䅁䅁䅕䅁䑁䅁䅷䅁䭁䡁䰸䅁䭁䵁单䅁䭁䅁䅑潁䭁䵁卫䅁䉁䅁䅁允䅁䅁䅕䱺灰祫博啎䵁䅉䅅䅁䙁䅁䅁睁䵁䅁䅁权䕂兂䅁权煄权䅁权浄权䅁权牄权䅁允䅁䅁䅅䅁䡁䅁䅁䅁杁佋䅚䍄䉁䅁䅁睁䅁䅁䅍䅄䅁䅁䅯儴䅑䅁䅯䅈䅙䅁䅅䅁䉁䅁䅁权慂杂䅁䍄䉁䅁䅁睁䅁䅁䅍䅄䅁䅁䅯儱䅅䅁䅯杇䅙䅁䅅䅁䉁䅁䅁权䅂杂䅁䍄䉁䅁䅁兂䅁䅁䅍䅄䅁䅁䅯眷䅑䅁䅯硹䅉䅁䅯䅂䍁䅧䅯剹䅉䅁䅅䅁䉁䅁䅁兂灁䥘䌯愹婨䅑杷允䅁䅁䅍䅁䑁䅁䅷䅁䭁䩁䕧䅁䭁䍁䝙䅁䉁䅁䅁允䅁䅁䄴䅄䅁䑁䅣睎畁䑁䅁䅏䅁䅁杷允䅁䅁䅕䅁䑁䅁䅷䅁䭁䡁䉕䅁䭁䵁单䅁䭁䅁䅑潁䭁䵁卧䅁䉁䅁䅁允䅁䅁䅕䍨ㄹ偤畸樯䴸䅉䅅䅁䙁䅁䅁睁䵁䅁䅁权灂䅄䅁权瑄权䅁权浄权䅁权湄权䅁允䅁䅁䅅䅁䡁䅁䅁䅁权界䅚䍄䉁䅁䅁睁䅁䅁䅍䅄䅁䅁䅯睍䅕䅁䅯䅇䅙䅁䅅䅁䉁䅁䅁权婁杂䅁䍄䉁䅁䅁睁䅁䅁䅍䅄䅁䅁䅯朷䅳䅁䅯杈䅙䅁䅅䅁䉁䅁䅁权㥁䅃䅁䍄䉁䅁䅁睁䅁䅁䅍䅄䅁䅁䅯䅔䄸䅁䅯䅈䅙䅁䅅䅁䉁䅁䅁权䱄杂䅁䍄䉁䅁䅁兂䅁䅁䅍䅄䅁䅁䅯䄶䅁䅁䅯儵䅯䅁䅯朵䅯䅁䅯眵䅯䅁䅅䅁䉁䅁䅁权⭁睃䅁䍄䉁䅁䅁兂䅁䅁䅍䅄䅁䅁䅯睒䄰䅁䅯硹䅉䅁䅯䅂䍁䅧䅯剹䅉䅁䅅䅁䉁䅁䅁兂㝂䭆䠵嘴扰䅑杷允䅁䅁䅍䅁䑁䅁䅷䅁䭁䵁乳䅁䭁䍁䝙䅁䉁䅁䅁允䅁䅁䄴䅄䅁䑁䅫䅍畁䑁䅣兎䅁䅁杷允䅁䅁䅕䅁䑁䅁䅷䅁䭁䙁䵍䅁䭁佁䭧䅁䭁佁䭙䅁䭁佁䭣䅁䉁䅁䅁允䅁䅁䅯䅅䅑䅁杷允䅁䅁䅍䅁䑁䅁䅷䅁䭁䝁䙑䅁䭁䵁匸䅁䉁䅁䅁允䅁䅁䅣䅁䅁䝁卂䔵䵁䅉䅅䅁䙁䅁䅁睁䵁䅁䅁权㑄允䅁权䱄杅䅁权䕁䅁䅋权䥄杅䅁允䅁䅁䅅䅁䙁䕁桪桥畓ㅤ䅆䍄䉁䅁䅁睁䅁䅁䅍䅄䅁䅁䅯睙䅷䅁䅯䅇䅙䅁䅅䅁䉁䅁䅁权婁杂䅁䍄䉁䅁䅁睁䅁䅁䅍䅄䅁䅁䅯睚䅷䅁䅯䅈䅙䅁䅅䅁䉁䅁䅁权㍄杂䅁䍄䉁䅁䅁兂䅁䅁䅍䅄䅁䅁䅯杲䅅䅁䅯剸䅉䅁䅯䅂䍁䅧䅯䉹䅉䅁䅅䅁䉁䅁䅁兂⽂敱朵㝕䵉䅑杷允䅁䅁䅍䅁䑁䅁䅷䅁䭁䝁乕䅁䭁䉁䝯䅁䉁䅁䅁允䅁䅁䅯児䅙䅁杷允䅁䅁䅕䅁䑁䅁䅷䅁䭁䍁䉁䅁䭁䵁即䅁䭁䅁䅑潁䭁䵁卫䅁䉁䅁䅁允䅁䅁䅕硥畓⭒㙈䕖䵁䅉䅅䅁䙁䅁䅁睁䵁䅁䅁权㕄兄䅁权䙄杅䅁权䕁䅁䅋权䥄杅䅁允䅁䅁䅅䅁䙁䭁扡䝸橋剨䅊䍄䉁䅁䅁兂䅁䅁䅍䅄䅁䅁䅯睶䅷䅁䅯儶䅯䅁䅯朵䅯䅁䅯眵䅯䅁䅅䅁䉁䅁䅁权呃睄䅁䍄䉁䅁䅁睁䅁䅁䅍䅄䅁䅁䅯八䅕䅁䅯杈䅙䅁䅅䅁䉁䅁䅁权偃杂䅁䍄䉁䅁䅁兂䅁䅁䅍䅄䅁䅁䅯睴䅁䅁䅯剸䅉䅁䅯䅂䍁䅧䅯䉹䅉䅁䅅䅁䉁䅁䅁兂㉄瑖㉧偭佉䅑杷允䅁䅁䅕䅁䑁䅁䅷䅁䭁䅁佳䅁䭁䵁单䅁䭁䅁䅑潁䭁䵁卧䅁䉁䅁䅁允䅁䅁䅕橯睶扏堷歂䵁䅉䅅䅁䙁䅁䅁睁䵁䅁䅁权獁杄䅁权䙄杅䅁权䕁䅁䅋权䩄杅䅁允䅁䅁䅅䅁䙁䉁獇乃婧杮䄵䍄䉁䅁䅁兂䅁䅁䅍䅄䅁䅁䅯兘䅁䅁䅯剸䅉䅁䅯䅂䍁䅧䅯剹䅉䅁䅅䅁䉁䅁䅁兂呃婉䱙含塙䅑杷允䅁䅁䅕䅁䑁䅁䅷䅁䭁䅁䜴䅁䭁佁䭧䅁䭁佁䭙䅁䭁佁䭣䅁䉁䅁䅁允䅁䅁䅯杂䅳䅁杷允䅁䅁䅕䅁䑁䅁䅷䅁䭁䭁䙷䅁䭁佁䭧䅁䭁佁䭙䅁䭁佁䭣䅁䉁䅁䅁允䅁䅁䅯兕䅳䅁杷允䅁䅁䅍䅁䑁䅁䅷䅁䭁䩁䅉䅁䭁䵁匸䅁䉁䅁䅁允䅁䅁䅯䅅䅑䅁杷允䅁䅁䅍䅁䑁䅁䅷䅁䭁䩁䙉䅁䭁䍁䝙䅁䉁䅁䅁允䅁䅁䄴䅄䅁䑁䅙䅎畁䑁䅑杍䅁䅁杷允䅁䅁䅕䅁䑁䅁䅷䅁䭁䕁䉧䅁䭁䵁单䅁䭁䅁䅑潁䭁䵁卫䅁䉁䅁䅁允䅁䅁䅕湡睴湈ㅄあ䵁䅉䅅䅁䙁䅁䅁睁䵁䅁䅁权䍁兂䅁权䱄杅䅁权䕁䅁䅋权䥄杅䅁允䅁䅁䅅䅁䙁䙁偹癷潕䙶䅨䍄䉁䅁䅁睁䅁䅁䅍䅄䅁䅁䅯杰䅅䅁䅯䅊䅙䅁䅅䅁䉁䅁䅁权橁䅇䅁䍄䉁䅁䅁兂䅁䅁䅍䅄䅁䅁䅯杆䅁䅁䅯剸䅉䅁䅯䅂䍁䅧䅯剹䅉䅁䅅䅁䉁䅁䅁兂奁啃歷牨䑁䅑杷允䅁䅁䅕䅁䑁䅁䅷䅁䭁䥁佅䅁䭁佁䭷䅁䭁佁䭙䅁䭁佁䭣䅁䉁䅁䅁允䅁䅁䅯䅅䅑䅁杷允䅁䅁䅑䅁䑁䅁䅷䅁䭁䩁䙅䅁䭁䉁䜸䅁䭁䍁䝁䅁䉁䅁䅁允䅁䅁䅯䄹䅙䅁杷允䅁䅁䅕䅁䑁䅁䅷䅁䭁䥁䘸䅁䭁佁䭯䅁䭁佁䭙䅁䭁佁䭳䅁䉁䅁䅁允䅁䅁䅯䅅䅑䅁杷允䅁䅁䅕䅁䑁䅁䅷䅁䭁䭁䙫䅁䭁佁䬰䅁䭁佁䭙䅁䭁佁䭣䅁䉁䅁䅁允䅁䅁䅣䅁䅁䭁扃唵䵁䅉䅅䅁䑁䅁䅁睁䵁䅁䅁权歂兂䅁权流杂䅁允䅁䅁䅅䅁佁䅁䅷䅁㕁䑁䅧杌祁䑁䅉䅁䵁䅉䅅䅁䙁䅁䅁睁䵁䅁䅁权䑂䅁䅁权䱄杅䅁权䕁䅁䅋权䩄杅䅁允䅁䅁䅅䅁䙁䉁䘫ㄶ㑇浮䅆䍄䉁䅁䅁兂䅁䅁䅍䅄䅁䅁䅯兦䅅䅁䅯䄷䅯䅁䅯朵䅯䅁䅯眵䅯䅁䅅䅁䉁䅁䅁睂䅁䅁䅁䑙氯䅑杷允䅁䅁䅕䅁䑁䅁䅷䅁䭁䅁䅙䅁䭁䵁单䅁䭁䅁䅑潁䭁䵁卧䅁䉁䅁䅁允䅁䅁䅕睘㑷佬䐯歄䵁䅉䅅䅁䙁䅁䅁睁䵁䅁䅁权灂允䅁权䙄杅䅁权䕁䅁䅋权䥄杅䅁允䅁䅁䅅䅁䙁䡁刷奈䱕兇䅨䍄䉁䅁䅁兂䅁䅁䅍䅄䅁䅁䅯䅬䅕䅁䅯儷䅯䅁䅯朵䅯䅁䅯眵䅯䅁䅅䅁䉁䅁䅁睂䅁䅁䅁乁歺䅑杷允䅁䅁䅕䅁䑁䅁䅷䅁䭁䑁䙉䅁䭁佁䭕䅁䭁佁䭙䅁䭁佁䭣䅁䉁䅁䅁允䅁䅁䅯䅏䅳䅁杷允䅁䅁䅍䅁䑁䅁䅷䅁䭁䅁䄰䅁䭁䵁匸䅁䉁䅁䅁允䅁䅁䅯䅅䅑䅁杷允䅁䅁䅍䅁䑁䅁䅷䅁䭁䭁䄴䅁䭁䉁䝯䅁䉁䅁䅁允䅁䅁䅯兗䅙䅁杷允䅁䅁䅍䅁䑁䅁䅷䅁䭁䵁䘴䅁䭁䵁匸䅁䉁䅁䅁允䅁䅁䅣䅁䅁䥁偁〴䵁䅉䅅䅁䑁䅁䅁睁䵁䅁䅁权噂兄䅁权流杂䅁允䅁䅁䅅䅁佁䅁䅷䅁㍁䑁䅧杌穁䑁䅅䅁䵁䅉䅅䅁䙁䅁䅁睁䵁䅁䅁权啃兂䅁权煄权䅁权浄权䅁权牄权䅁允䅁䅁䅅䅁䭁䉁䕁䅁䵁䅉䅅䅁䑁䅁䅁睁䵁䅁䅁权塃睃䅁权奁杂䅁允䅁䅁䅅䅁䭁䑁䝫䅁䵁䅉䅅䅁䙁䅁䅁睁䵁䅁䅁权䭁允䅁权䙄杅䅁权䕁䅁䅋权䩄杅䅁允䅁䅁䅅䅁䙁䡁歵決奉杷䅴䍄䉁䅁䅁兂䅁䅁䅍䅄䅁䅁䅯兰䅑䅁䅯儷䅯䅁䅯朵䅯䅁䅯眵䅯䅁䅅䅁䉁䅁䅁睂䅁䅁䅁䍉汦䅑杷允䅁䅁䅍䅁䑁䅁䅷䅁䭁䩁䵑䅁䭁䉁䝯䅁䉁䅁䅁允䅁䅁䅯児䅙䅁杷允䅁䅁䅍䅁䑁䅁䅷䅁䭁䍁余䅁䭁䉁䝧䅁䉁䅁䅁允䅁䅁䅯䅒䅙䅁杷允䅁䅁䅍䅁䑁䅁䅷䅁䭁䭁䘴䅁䭁乁卯䅁䉁䅁䅁允䅁䅁䅯剤䅕䅁杷允䅁䅁䅕䅁䑁䅁䅷䅁䭁䱁䙣䅁䭁佁䭕䅁䭁佁䭙䅁䭁佁䭣䅁䉁䅁䅁允䅁䅁䅯䅇䅳䅁杷允䅁䅁䅕䅁䑁䅁䅷䅁䭁䩁䵫䅁䭁䵁即䅁䭁䅁䅑潁䭁䵁卧䅁䉁䅁䅁允䅁䅁䅕児塲㍯摁啙䵁䅉䅅䅁䙁䅁䅁睁䵁䅁䅁权㉁兂䅁权灄权䅁权浄权䅁权湄权䅁允䅁䅁䅅䅁䭁䉁䕁䅁䵁䅉䅅䅁䑁䅁䅁睁䵁䅁䅁权㡂兄䅁权奁杂䅁允䅁䅁䅅䅁䭁䉁䝫䅁䵁䅉䅅䅁䙁䅁䅁睁䵁䅁䅁权⽄䅁䅁权䱄杅䅁权䕁䅁䅋权䥄杅䅁允䅁䅁䅅䅁䙁佁剸䉵䘶ㅃ䅨䍄䉁䅁䅁兂䅁䅁䅍䅄䅁䅁䅯眹䅑䅁䅯剸䅉䅁䅯䅂䍁䅧䅯䉹䅉䅁䅅䅁䉁䅁䅁兂㍄噵搳㝶䍯䅑杷允䅁䅁䅕䅁䑁䅁䅷䅁䭁䡁䙧䅁䭁䵁即䅁䭁䅁䅑潁䭁䵁卫䅁䉁䅁䅁允䅁䅁䅕㡪ㅌ䙋偺歖䵁䅉䅅䅁䑁䅁䅁睁䵁䅁䅁权歂兂䅁权奁杂䅁允䅁䅁䅅䅁䭁䕁䝑䅁䵁䅉䅅䅁䙁䅁䅁睁䵁䅁䅁权䕁杂䅁权瑄权䅁权浄权䅁权湄权䅁允䅁䅁䅅䅁䭁䉁䕁䅁䵁䅉䅅䅁䑁䅁䅁睁䵁䅁䅁权㕂睃䅁权捁杂䅁允䅁䅁䅅䅁䭁䙁䝯䅁䵁䅉䅅䅁䑁䅁䅁睁䵁䅁䅁权睄䅁䅁权偄杅䅁允䅁䅁䅅䅁䭁䉁䕁䅁䵁䅉䅅䅁䑁䅁䅁睁䵁䅁䅁权桂䅄䅁权流杂䅁允䅁䅁䅅䅁佁䅁䅯䅁㕁䑁䅣杌ㅁ䅁䅁䍄䉁䅁䅁兂䅁䅁䅍䅄䅁䅁䅯睂䅷䅁䅯儶䅯䅁䅯朵䅯䅁䅯眵䅯䅁䅅䅁䉁䅁䅁权灁杄䅁䍄䉁䅁䅁睁䅁䅁䅍䅄䅁䅁䅯权䅅䅁䅯栲䅉䅁䅅䅁䉁䅁䅁权穂睆䅁䍄䉁䅁䅁睁䅁䅁䅍䅄䅁䅁䅯朱䅕䅁䅯䅇䅙䅁䅅䅁䉁䅁䅁权䕂杂䅁䍄䉁䅁䅁䅂䅁䅁䅍䅄䅁䅁䅯䅶䅕䅁䅯睈䅙䅁䅯䅉䅙䅁䅅䅁䉁䅁䅁权㉁睂䅁䍄䉁䅁䅁睁䅁䅁䅍䅄䅁䅁䅯䅇䅕䅁䅯杇䅙䅁䅅䅁䉁䅁䅁权㡁杂䅁䍄䉁䅁䅁兂䅁䅁䅍䅄䅁䅁䅯䅒䅁䅁䅯剸䅉䅁䅯䅂䍁䅧䅯䉹䅉䅁䅅䅁䉁䅁䅁兂敁摕穂㍏㝈睐杷允䅁䅁䅕䅁䑁䅁䅷䅁䭁䡁䅣䅁䭁䵁即䅁䭁䅁䅑潁䭁䵁卫䅁䉁䅁䅁允䅁䅁䅕場啯歲剥歖䵁䅉䅅䅁䙁䅁䅁睁䵁䅁䅁权睂允䅁权䱄杅䅁权䕁䅁䅋权䩄杅䅁允䅁䅁䅅䅁䙁䥁䌯匹捨ㅈ䅤䍄䉁䅁䅁兂䅁䅁䅍䅄䅁䅁䅯睙䄴䅁䅯剸䅉䅁䅯䅂䍁䅧䅯䉹䅉䅁䅅䅁䉁䅁䅁兂敁歆祍㥲剫䅑杷允䅁䅁䅍䅁䑁䅁䅷䅁䭁佁䄰䅁䭁䵁匸䅁䉁䅁䅁允䅁䅁䅣䅁䅁䝁䝄〴䵁䅉䅅䅁䑁䅁䅁睁䵁䅁䅁权瑂睃䅁权歁杂䅁允䅁䅁䅅䅁䭁䅁偯䅁䵁䅉䅅䅁䙁䅁䅁睁䵁䅁䅁权敄允䅁权潄权䅁权浄权䅁权湄权䅁允䅁䅁䅅䅁䭁䉁䕁䅁䵁䅉䅅䅁䙁䅁䅁睁䵁䅁䅁权㉄权䅁权瑄权䅁权浄权䅁权湄权䅁允䅁䅁䅅䅁䭁䉁䕁䅁䵁䅉䅅䅁䑁䅁䅁睁䵁䅁䅁权䭄䅄䅁权敁杂䅁允䅁䅁䅅䅁䭁偁䜸䅁䵁䅉䅅䅁䙁䅁䅁睁䵁䅁䅁权元䅂䅁权䱄杅䅁权䕁䅁䅋权䥄杅䅁允䅁䅁䅅䅁䙁偁潙䥘䌯坖䅆䍄䉁䅁䅁睁䅁䅁䅍䅄䅁䅁䅯兕䄰䅁䅯杈䅙䅁䅅䅁䉁䅁䅁权硁䅃䅁䍄䉁䅁䅁睁䅁䅁䅍䅄䅁䅁䅯䅅䅕䅁䅯䅊䅙䅁䅅䅁䉁䅁䅁权橃杂䅁䍄䉁䅁䅁兂䅁䅁䅍䅄䅁䅁䅯䅢䅕䅁䅯朶䅯䅁䅯朵䅯䅁䅯眶䅯䅁䅅䅁䉁䅁䅁睂䅁䅁䅁䔴浦䅑杷允䅁䅁䅍䅁䑁䅁䅷䅁䭁䕁䉙䅁䭁䵁匸䅁䉁䅁䅁允䅁䅁䅣䅁䅁䵁桄䔵䵁䅉䅅䅁䕁䅁䅁睁䵁䅁䅁权歄睃䅁权晁杂䅁权杁杂䅁允䅁䅁䅅䅁䭁䍁䥯䅁䵁䅉䅅䅁䙁䅁䅁睁䵁䅁䅁权㍃䅁䅁权瑄权䅁权浄权䅁权湄权䅁允䅁䅁䅅䅁䡁䅁䅁䅁䅃⭴䅖䍄䉁䅁䅁兂䅁䅁䅍䅄䅁䅁䅯睄䅷䅁䅯儶䅯䅁䅯朵䅯䅁䅯眵䅯䅁䅅䅁䉁䅁䅁权祂充䅁䍄䉁䅁䅁兂䅁䅁䅍䅄䅁䅁䅯兤䅕䅁䅯朶䅯䅁䅯朵䅯䅁䅯眶䅯䅁䅅䅁䉁䅁䅁睂䅁䅁䅁䕙浘䅑杷允䅁䅁䅍䅁䑁䅁䅷䅁䭁䥁䄰䅁䭁䉁䝧䅁䉁䅁䅁允䅁䅁䅯䅒䅙䅁杷允䅁䅁䅑䅁䑁䅁䅷䅁䭁䝁䘴䅁䭁䉁䜸䅁䭁䍁䝁䅁䉁䅁䅁允䅁䅁䅯睍䅧䅁杷允䅁䅁䅕䅁䑁䅁䅷䅁䭁䥁䈸䅁䭁佁䭷䅁䭁佁䭙䅁䭁佁䭣䅁䉁䅁䅁允䅁䅁䅣䅁䅁䥁坄䔵䵁䅉䅅䅁䙁䅁䅁睁䵁䅁䅁权偁杂䅁权灄权䅁权浄权䅁权湄权䅁允䅁䅁䅅䅁䭁䩁光䅁䵁䅉䅅䅁䙁䅁䅁睁䵁䅁䅁权ぃ睃䅁权䱄杅䅁权䕁䅁䅋权䩄杅䅁允䅁䅁䅅䅁䙁䩁婱婭婭噃䅰䍄䉁䅁䅁兂䅁䅁䅍䅄䅁䅁䅯䅃䅙䅁䅯儶䅯䅁䅯朵䅯䅁䅯眵䅯䅁䅅䅁䉁䅁䅁权扄兄䅁䍄䉁䅁䅁兂䅁䅁䅍䅄䅁䅁䅯睑䅳䅁䅯硹䅉䅁䅯䅂䍁䅧䅯䉹䅉䅁䅅䅁䉁䅁䅁兂灁䥘䌯娹橂䅑杷允䅁䅁䅍䅁䑁䅁䅷䅁䭁䩁䕷䅁䭁䉁䝷䅁䉁䅁䅁允䅁䅁䅯朶䅙䅁杷允䅁䅁䅍䅁䑁䅁䅷䅁䭁䍁䱣䅁䭁䍁䝙䅁䉁䅁䅁允䅁䅁䄴权䅁䑁䅣睎畁䑁䅣䅁䵁䅉䅅䅁䑁䅁䅁睁䵁䅁䅁权㡄权䅁权敁杂䅁允䅁䅁䅅䅁䭁佁䝙䅁䵁䅉䅅䅁䑁䅁䅁睁䵁䅁䅁权湄杄䅁权歁杂䅁允䅁䅁䅅䅁䭁乁兑䅁䵁䅉䅅䅁䙁䅁䅁睁䵁䅁䅁权硂允䅁权䱄杅䅁权䕁䅁䅋权䥄杅䅁允䅁䅁䅅䅁䙁䉁䘫ㄶ㑇浬䅊䍄䉁䅁䅁兂䅁䅁䅍䅄䅁䅁䅯䅱䅷䅁䅯硹䅉䅁䅯䅂䍁䅧䅯䉹䅉䅁䅅䅁䉁䅁䅁兂乄䵺䵺䭺坸䅑杷允䅁䅁䅍䅁䑁䅁䅷䅁䭁䱁䴴䅁䭁䍁䝙䅁䉁䅁䅁允䅁䅁䄴䅄䅁䑁䅫杍畁䑁䅙睍䅁䅁杷允䅁䅁䅕䅁䑁䅁䅷䅁䭁佁䅕䅁䭁䵁单䅁䭁䅁䅑潁䭁䵁卧䅁䉁䅁䅁允䅁䅁䅕㕤䐴歔摧ぅ䵁䅉䅅䅁䙁䅁䅁睁䵁䅁䅁权扂兂䅁权瑄权䅁权浄权䅁权湄权䅁允䅁䅁䅅䅁䡁䅁䅁䅁杄佄䅚䍄䉁䅁䅁睁䅁䅁䅍䅄䅁䅁䅯睮䅑䅁䅯䅇䅙䅁䅅䅁䉁䅁䅁权婁杂䅁䍄䉁䅁䅁兂䅁䅁䅍䅄䅁䅁䅯兵䅁䅁䅯剸䅉䅁䅯䅂䍁䅧䅯䉹䅉䅁䅅䅁䉁䅁䅁兂⽁睒乙䑌䥳䅑杷允䅁䅁䅕䅁䑁䅁䅷䅁䭁䍁䙷䅁䭁佁䬰䅁䭁佁䭙䅁䭁佁䭣䅁䉁䅁䅁允䅁䅁䅯䅅䅑䅁杷允䅁䅁䅕䅁䑁䅁䅷䅁䭁乁乁䅁䭁佁䭷䅁䭁佁䭙䅁䭁佁䭣䅁䉁䅁䅁允䅁䅁䅯䅅䅑䅁杷允䅁䅁䅍䅁䑁䅁䅷䅁䭁乁䴴䅁䭁䍁䝑䅁䉁䅁䅁允䅁䅁䅯杊䅣䅁杷允䅁䅁䅍䅁䑁䅁䅷䅁䭁乁䕳䅁䭁䉁䝯䅁䉁䅁䅁允䅁䅁䅯材䅙䅁杷允䅁䅁䅍䅁䑁䅁䅷䅁䭁偁䉷䅁䭁䵁匸䅁䉁䅁䅁允䅁䅁䅯䅅䅑䅁杷允䅁䅁䅍䅁䑁䅁䅷䅁䭁䅁何䅁䭁䍁䝙䅁䉁䅁䅁允䅁䅁䄴䅄䅁䑁䅫睎畁䑁䅙兎䅁䅁杷允䅁䅁䅍䅁䑁䅁䅷䅁䭁䕁䘴䅁䭁䉁䜴䅁䉁䅁䅁允䅁䅁䅯共䅣䅁杷允䅁䅁䅍䅁䑁䅁䅷䅁䭁䡁䰸䅁䭁乁卯䅁䉁䅁䅁允䅁䅁䅯根䅉䅁杷允䅁䅁䅕䅁䑁䅁䅷䅁䭁䉁䉑䅁䭁佁䬰䅁䭁佁䭙䅁䭁佁䭣䅁䉁䅁䅁允䅁䅁䅣䅁䅁䵁䑄唵䵁䅉䅅䅁䙁䅁䅁睁䵁䅁䅁权䵂睄䅁权瑄权䅁权浄权䅁权湄权䅁允䅁䅁䅅䅁䭁䉁䕁䅁䵁䅉䅅䅁䙁䅁䅁睁䵁䅁䅁权㙄权䅁权汄权䅁权浄权䅁权湄权䅁允䅁䅁䅅䅁䭁䭁䱕䅁䵁䅉䅅䅁䑁䅁䅁睁䵁䅁䅁权潃䅂䅁权捁杂䅁允䅁䅁䅅䅁䭁䙁䝁䅁䵁䅉䅅䅁䑁䅁䅁睁䵁䅁䅁权䡃杄䅁权敁杂䅁允䅁䅁䅅䅁䭁䝁䡯䅁䵁䅉䅅䅁䑁䅁䅁睁䵁䅁䅁权ㅄ睃䅁权慁杂䅁允䅁䅁䅅䅁䭁䙁䝫䅁䵁䅉䅅䅁䙁䅁䅁睁䵁䅁䅁权䙃䅁䅁权灄权䅁权浄权䅁权湄权䅁允䅁䅁䅅䅁䭁䵁佑䅁䵁䅉䅅䅁䙁䅁䅁睁䵁䅁䅁权卄兂䅁权䱄杅䅁权䕁䅁䅋权䥄杅䅁允䅁䅁䅅䅁䙁䡁㥅瑃橥䙕䄹䍄䉁䅁䅁兂䅁䅁䅍䅄䅁䅁䅯䄷䅕䅁䅯儶䅯䅁䅯朵䅯䅁䅯眵䅯䅁䅅䅁䉁䅁䅁权允䅂䅁䍄䉁䅁䅁睁䅁䅁䅍䅄䅁䅁䅯杯䅕䅁䅯杈䅙䅁䅅䅁䉁䅁䅁权䱄杂䅁䍄䉁䅁䅁兂䅁䅁䅍䅄䅁䅁䅯兲䅅䅁䅯硹䅉䅁䅯䅂䍁䅧䅯䉹䅉䅁䅅䅁䉁䅁䅁兂䅁䅁䅁䩁噂䅑杷允䅁䅁䅍䅁䑁䅁䅷䅁䭁䙁乯䅁䭁䉁䝯䅁䉁䅁䅁允䅁䅁䅯䅑䅙䅁杷允䅁䅁䅑䅁䑁䅁䅷䅁䭁䉁䴸䅁䭁䉁䜸䅁䭁䍁䝁䅁䉁䅁䅁允䅁䅁䅯䅏䅙䅁杷允䅁䅁䅕䅁䑁䅁䅷䅁䭁䑁䉉䅁䭁䵁即䅁䭁䅁䅑潁䭁䵁卫䅁䉁䅁䅁允䅁䅁䅕噋偹癷䥕啖䵁䅉䅅䅁䙁䅁䅁睁䵁䅁䅁权⽁兄䅁权瑄权䅁权浄权䅁权湄权䅁允䅁䅁䅅䅁䡁䅁䅁䅁䅂佒䅚䍄䉁䅁䅁䅂䅁䅁䅍䅄䅁䅁䅯权䅙䅁䅯睈䅙䅁䅯䅉䅙䅁䅅䅁䉁䅁䅁权佂杂䅁䍄䉁䅁䅁兂䅁䅁䅍䅄䅁䅁䅯来䅁䅁䅯剸䅉䅁䅯䅂䍁䅧䅯剹䅉䅁䅅䅁䉁䅁䅁兂晁獩呍稸䵍䅑杷允䅁䅁䅕䅁䑁䅁䅷䅁䭁佁䉯䅁䭁䵁单䅁䭁䅁䅑潁䭁䵁卫䅁䉁䅁䅁允䅁䅁䅕瑙奎䙒牕歉䵁䅉䅅䅁䙁䅁䅁睁䵁䅁䅁权捄睃䅁权䱄杅䅁权䕁䅁䅋权䩄杅䅁允䅁䅁䅅䅁䙁䑁積積積ㅳ䅂䍄䉁䅁䅁兂䅁䅁䅍䅄䅁䅁䅯兡䄰䅁䅯䄶䅯䅁䅯朵䅯䅁䅯眵䅯䅁䅅䅁䉁䅁䅁权䝁睃䅁䍄䉁䅁䅁睁䅁䅁䅍䅄䅁䅁䅯䅭䄸䅁䅯䅊䅙䅁䅅䅁䉁䅁䅁权慂杅䅁䍄䉁䅁䅁兂䅁䅁䅍䅄䅁䅁䅯睓䅁䅁䅯硹䅉䅁䅯䅂䍁䅧䅯剹䅉䅁䅅䅁䉁䅁䅁兂㥁瑃橥䉣失䅑杷允䅁䅁䅕䅁䑁䅁䅷䅁䭁䕁䉍䅁䭁佁䬰䅁䭁佁䭙䅁䭁佁䭣䅁䉁䅁䅁允䅁䅁䅣䅁䅁䍁硁欵䵁䅉䅅䅁䙁䅁䅁睁䵁䅁䅁权䕂睃䅁权䱄杅䅁权䕁䅁䅋权䩄杅䅁允䅁䅁䅅䅁䙁䅁䅁䅁䅁䙅䄵䍄䉁䅁䅁睁䅁䅁䅍䅄䅁䅁䅯睷䅁䅁䅯硺䅉䅁䅅䅁䉁䅁䅁权允䅂䅁䍄䉁䅁䅁兂䅁䅁䅍䅄䅁䅁䅯睅䅕䅁䅯䄷䅯䅁䅯朵䅯䅁䅯眵䅯䅁䅅䅁䉁䅁䅁睂䅁䅁䅁余汦䅑杷允䅁䅁䅍䅁䑁䅁䅷䅁䭁䕁䙁䅁䭁䉁䝷䅁䉁䅁䅁允䅁䅁䅯䅈䅣䅁杷允䅁䅁䅕䅁䑁䅁䅷䅁䭁䥁久䅁䭁佁䭷䅁䭁佁䭙䅁䭁佁䭣䅁䉁䅁䅁允䅁䅁䅣䅁䅁䅁㑁欵䵁䅉䅅䅁䑁䅁䅁睁䵁䅁䅁权䥂䅁䅁权奁杂䅁允䅁䅁䅅䅁䭁䉁䝫䅁䵁䅉䅅䅁䑁䅁䅁睁䵁䅁䅁权い兄䅁权流杂䅁允䅁䅁䅅䅁佁䅁䅷䅁ぁ䑁䅍杌穁䑁䅉䅁䵁䅉䅅䅁䙁䅁䅁睁䵁䅁䅁权捂睃䅁权䱄杅䅁权䕁䅁䅋权䩄杅䅁允䅁䅁䅅䅁䙁䭁睒児塲ㅅ䅊䍄䉁䅁䅁兂䅁䅁䅍䅄䅁䅁䅯睥䄰䅁䅯剸䅉䅁䅯䅂䍁䅧䅯剹䅉䅁䅅䅁䉁䅁䅁兂㍄敳灘䉅㔷睐杷允䅁䅁䅍䅁䑁䅁䅷䅁䭁䑁䰸䅁䭁䉁䜴䅁䉁䅁䅁允䅁䅁䅯䅰䅙䅁杷允䅁䅁䅕䅁䑁䅁䅷䅁䭁偁䕧䅁䭁䵁即䅁䭁䅁䅑潁䭁䵁卫䅁䉁䅁䅁允䅁䅁䅕㘱睎児㍰啖䵁䅉䅅䅁䙁䅁䅁睁䵁䅁䅁权䭄兂䅁权汄权䅁权浄权䅁权湄权䅁允䅁䅁䅅䅁䭁䅁䰰䅁䵁䅉䅅䅁䑁䅁䅁睁䵁䅁䅁权ㅄ䅄䅁权捁杂䅁允䅁䅁䅅䅁䭁䱁䜰䅁䵁䅉䅅䅁䙁䅁䅁睁䵁䅁䅁权䍁允䅁权䙄杅䅁权䕁䅁䅋权䥄杅䅁允䅁䅁䅅䅁䙁䙁煮桒儫椲䅒䍄䉁䅁䅁兂䅁䅁䅍䅄䅁䅁䅯兗䅳䅁䅯硹䅉䅁䅯䅂䍁䅧䅯剹䅉䅁䅅䅁䉁䅁䅁兂歃䑣䬰⬱李䅑杷允䅁䅁䅕䅁䑁䅁䅷䅁䭁偁䕫䅁䭁䵁单䅁䭁䅁䅑潁䭁䵁卫䅁䉁䅁䅁允䅁䅁䅕単䭘歵偸ぁ䵁䅉䅅䅁䙁䅁䅁睁䵁䅁䅁权婁䅁䅁权䱄杅䅁权䕁䅁䅋权䥄杅䅁允䅁䅁䅅䅁䙁䵁䴳䵺䵺䝔䄵䍄䉁䅁䅁兂䅁䅁䅍䅄䅁䅁䅯䄷䅳䅁䅯䄶䅯䅁䅯朵䅯䅁䅯眵䅯䅁䅅䅁䉁䅁䅁权䝁睃䅁䍄䉁䅁䅁䅂䅁䅁䅍䅄䅁䅁䅯杗䅕䅁䅯睈䅙䅁䅯䅉䅙䅁䅅䅁䉁䅁䅁权扄杂䅁䍄䉁䅁䅁兂䅁䅁䅍䅄䅁䅁䅯䅣䅁䅁䅯剸䅉䅁䅯䅂䍁䅧䅯䉹䅉䅁䅅䅁䉁䅁䅁兂摁婪佁㕌䭳䅑杷允䅁䅁䅕䅁䑁䅁䅷䅁䭁䙁䙉䅁䭁佁䬰䅁䭁佁䭙䅁䭁佁䭣</t>
  </si>
  <si>
    <t>䅁䉁䅁䅁允䅁䅁䅣䅁䅁䅁坁欵䵁䅉䅅䅁䙁䅁䅁睁䵁䅁䅁权畁睃䅁权䱄杅䅁权䕁䅁䅋权䥄杅䅁允䅁䅁䅅䅁䙁䉁畓⭒㙆䙸䅖䍄䉁䅁䅁睁䅁䅁䅍䅄䅁䅁䅯䅣䅅䅁䅯杊䅙䅁䅅䅁䉁䅁䅁杄䵁䅁䅁睎祁䍁䄴免硁䅁䅁䍄䉁䅁䅁兂䅁䅁䅍䅄䅁䅁䅯䅍䅕䅁䅯硹䅉䅁䅯䅂䍁䅧䅯䉹䅉䅁䅅䅁䉁䅁䅁兂浂浚浚湚慚䅑杷允䅁䅁䅕䅁䑁䅁䅷䅁䭁䝁䙷䅁䭁佁䭫䅁䭁佁䭙䅁䭁佁䭣䅁䉁䅁䅁允䅁䅁䅯兹䄸䅁杷允䅁䅁䅕䅁䑁䅁䅷䅁䭁偁乑䅁䭁䵁单䅁䭁䅁䅑潁䭁䵁卧䅁䉁䅁䅁允䅁䅁䅕煰夯㉺啚䕊䵁䅉䅅䅁䑁䅁䅁睁䵁䅁䅁权㥁兂䅁权流杂䅁允䅁䅁䅅䅁佁䅁䅷䅁㑁䑁䅍杌ぁ䑁䅑䅁䵁䅉䅅䅁䙁䅁䅁睁䵁䅁䅁权䭄允䅁权䙄杅䅁权䕁䅁䅋权䩄杅䅁允䅁䅁䅅䅁䙁䕁歂呤ㅴ癏⽧䍄䉁䅁䅁兂䅁䅁䅍䅄䅁䅁䅯䅅䅳䅁䅯儵䅯䅁䅯朵䅯䅁䅯眵䅯䅁䅅䅁䉁䅁䅁权允䅂䅁䍄䉁䅁䅁睁䅁䅁䅍䅄䅁䅁䅯兎䅷䅁䅯栲䅉䅁䅅䅁䉁䅁䅁权瑄兆䅁䍄䉁䅁䅁䅂䅁䅁䅍䅄䅁䅁䅯公䅑䅁䅯睈䅙䅁䅯䅉䅙䅁䅅䅁䉁䅁䅁权塂杂䅁䍄䉁䅁䅁兂䅁䅁䅍䅄䅁䅁䅯䅘䅳䅁䅯儵䅯䅁䅯朵䅯䅁䅯眵䅯䅁䅅䅁䉁䅁䅁权允䅂䅁䍄䉁䅁䅁兂䅁䅁䅍䅄䅁䅁䅯硤䅁䅁䅯朶䅯䅁䅯朵䅯䅁䅯眶䅯䅁䅅䅁䉁䅁䅁睂䅁䅁䅁䵑氷䅑杷允䅁䅁䅍䅁䑁䅁䅷䅁䭁偁䴴䅁䭁䉁䝧䅁䉁䅁䅁允䅁䅁䅯睢䅙䅁杷允䅁䅁䅕䅁䑁䅁䅷䅁䭁䙁䉧䅁䭁䵁单䅁䭁䅁䅑潁䭁䵁卫䅁䉁䅁䅁允䅁䅁䅕潆坢灄は歁䵁䅉䅅䅁䙁䅁䅁睁䵁䅁䅁权摃兂䅁权獄权䅁权浄权䅁权湄权䅁允䅁䅁䅅䅁䡁䅁䅁䅁䅃电䅖䍄䉁䅁䅁兂䅁䅁䅍䅄䅁䅁䅯儹䅷䅁䅯剸䅉䅁䅯䅂䍁䅧䅯剹䅉䅁䅅䅁䉁䅁䅁兂䱁癰䉬㍁摙䅑杷允䅁䅁䅕䅁䑁䅁䅷䅁䭁䭁䉉䅁䭁䵁单䅁䭁䅁䅑潁䭁䵁卧䅁䉁䅁䅁允䅁䅁䅕睩丫䅰堹啉䵁䅉䅅䅁䙁䅁䅁睁䵁䅁䅁权獁兂䅁权潄权䅁权浄权䅁权湄权䅁允䅁䅁䅅䅁䭁䉁䕁䅁䵁䅉䅅䅁䙁䅁䅁睁䵁䅁䅁权㕃兂䅁权煄权䅁权浄权䅁权牄权䅁允䅁䅁䅅䅁䡁䅁䅁䅁䅂敋䅚䍄䉁䅁䅁睁䅁䅁䅍䅄䅁䅁䅯睎䅁䅁䅯硺䅉䅁䅅䅁䉁䅁䅁睂䅁䅁䅁䅷歲䅑杷允䅁䅁䅍䅁䑁䅁䅷䅁䭁乁䵑䅁䭁䍁䝑䅁䉁䅁䅁允䅁䅁䅯睚䅣䅁杷允䅁䅁䅕䅁䑁䅁䅷䅁䭁佁䅫䅁䭁佁䬰䅁䭁佁䭙䅁䭁佁䭣䅁䉁䅁䅁允䅁䅁䅣䅁䅁䥁兂欵䵁䅉䅅䅁䙁䅁䅁睁䵁䅁䅁权㥂兂䅁权䙄杅䅁权䕁䅁䅋权䩄杅䅁允䅁䅁䅅䅁䙁䍁敉何伳⽯⽳䍄䉁䅁䅁兂䅁䅁䅍䅄䅁䅁䅯眷䅕䅁䅯剸䅉䅁䅯䅂䍁䅧䅯䉹䅉䅁䅅䅁䉁䅁䅁兂慂慱敧灤橣䅑杷允䅁䅁䅕䅁䑁䅁䅷䅁䭁䩁䱣䅁䭁佁䬰䅁䭁佁䭙䅁䭁佁䭣䅁䉁䅁䅁允䅁䅁䅯䅅䅑䅁杷允䅁䅁䅕䅁䑁䅁䅷䅁䭁䱁乙䅁䭁佁䬰䅁䭁佁䭙䅁䭁佁䭣䅁䉁䅁䅁允䅁䅁䅣䅁䅁䍁㍁〴䵁䅉䅅䅁䙁䅁䅁睁䵁䅁䅁权佄兂䅁权煄权䅁权浄权䅁权牄权䅁允䅁䅁䅅䅁䡁䅁䅁䅁权畏䅚䍄䉁䅁䅁兂䅁䅁䅍䅄䅁䅁䅯兘䅳䅁䅯䄷䅯䅁䅯朵䅯䅁䅯眵䅯䅁䅅䅁䉁䅁䅁权允䅂䅁䍄䉁䅁䅁兂䅁䅁䅍䅄䅁䅁䅯儳䅳䅁䅯儶䅯䅁䅯朵䅯䅁䅯眵䅯䅁䅅䅁䉁䅁䅁权允䅂䅁䍄䉁䅁䅁睁䅁䅁䅍䅄䅁䅁䅯睆䅙䅁䅯䅇䅙䅁䅅䅁䉁䅁䅁权瑁杂䅁䍄䉁䅁䅁睁䅁䅁䅍䅄䅁䅁䅯杩䅅䅁䅯䅇䅙䅁䅅䅁䉁䅁䅁权䭂杂䅁䍄䉁䅁䅁兂䅁䅁䅍䅄䅁䅁䅯杷䅁䅁䅯剸䅉䅁䅯䅂䍁䅧䅯剹䅉䅁䅅䅁䉁䅁䅁兂㕂䑯穂ㅨ䭁䅑杷允䅁䅁䅕䅁䑁䅁䅷䅁䭁偁䅅䅁䭁佁䬰䅁䭁佁䭙䅁䭁佁䭣䅁䉁䅁䅁允䅁䅁䅯䅅䅑䅁杷允䅁䅁䅕䅁䑁䅁䅷䅁䭁䵁䰴䅁䭁佁䭷䅁䭁佁䭙䅁䭁佁䭣䅁䉁䅁䅁允䅁䅁䅯䅅䅑䅁杷允䅁䅁䅕䅁䑁䅁䅷䅁䭁䙁䵯䅁䭁佁䭕䅁䭁佁䭙䅁䭁佁䭣䅁䉁䅁䅁允䅁䅁䅯䅅䅑䅁杷允䅁䅁䅕䅁䑁䅁䅷䅁䭁佁乕䅁䭁佁䭕䅁䭁佁䭙䅁䭁佁䭣䅁䉁䅁䅁允䅁䅁䅯䅅䅑䅁杷允䅁䅁䅍䅁䑁䅁䅷䅁䭁偁䭷䅁䭁䉁䝯䅁䉁䅁䅁允䅁䅁䅯睥䅙䅁杷允䅁䅁䅑䅁䑁䅁䅷䅁䭁䉁䙅䅁䭁䉁䜸䅁䭁䍁䝁䅁䉁䅁䅁允䅁䅁䅯杨䅙䅁杷允䅁䅁䅍䅁䑁䅁䅷䅁䭁䥁䅷䅁䭁䵁匸䅁䉁䅁䅁允䅁䅁䅣䅁䅁䭁㕄欴䵁䅉䅅䅁䑁䅁䅁睁䵁䅁䅁权㍁䅄䅁权捁杂䅁允䅁䅁䅅䅁䭁䝁䝉䅁䵁䅉䅅䅁䑁䅁䅁睁䵁䅁䅁权牃䅄䅁权偄杅䅁允䅁䅁䅅䅁䭁䉁䕁䅁䵁䅉䅅䅁䙁䅁䅁睁䵁䅁䅁权橃睃䅁权獄权䅁权浄权䅁权湄权䅁允䅁䅁䅅䅁䭁䉁䕁䅁䵁䅉䅅䅁䙁䅁䅁睁䵁䅁䅁权䍂允䅁权汄权䅁权浄权䅁权湄权䅁允䅁䅁䅅䅁䭁䑁䱧䅁䵁䅉䅅䅁䙁䅁䅁睁䵁䅁䅁权扄䅂䅁权䙄杅䅁权䕁䅁䅋权䩄杅䅁允䅁䅁䅅䅁䙁䭁煂䝴㝈砱䅎䍄䉁䅁䅁兂䅁䅁䅍䅄䅁䅁䅯睃䅁䅁䅯剸䅉䅁䅯䅂䍁䅧䅯剹䅉䅁䅅䅁䉁䅁䅁兂乁ㄳ牱瑇做䅑杷允䅁䅁䅕䅁䑁䅁䅷䅁䭁䉁䵅䅁䭁佁䬰䅁䭁佁䭙䅁䭁佁䭣䅁䉁䅁䅁允䅁䅁䅯䅅䅑䅁杷允䅁䅁䅑䅁䑁䅁䅷䅁䭁佁䙍䅁䭁䉁䜸䅁䭁䍁䝁䅁䉁䅁䅁允䅁䅁䅯典䅙䅁杷允䅁䅁䅕䅁䑁䅁䅷䅁䭁䙁䙅䅁䭁佁䭷䅁䭁佁䭙䅁䭁佁䭣䅁䉁䅁䅁允䅁䅁䅣䅁䅁䭁㕁欵䵁䅉䅅䅁䑁䅁䅁睁䵁䅁䅁权汄兂䅁权歁杂䅁允䅁䅁䅅䅁䭁䅁䡧䅁䵁䅉䅅䅁䙁䅁䅁睁䵁䅁䅁权捁兂䅁权汄权䅁权浄权䅁权湄权䅁允䅁䅁䅅䅁䭁偁䭫䅁䵁䅉䅅䅁䙁䅁䅁睁䵁䅁䅁权奃兂䅁权潄权䅁权浄权䅁权湄权䅁允䅁䅁䅅䅁䭁䅁䱙䅁䵁䅉䅅䅁䙁䅁䅁睁䵁䅁䅁权祃允䅁权䙄杅䅁权䕁䅁䅋权䥄杅䅁允䅁䅁䅅䅁䙁乁桷穁夯睩䄱䍄䉁䅁䅁兂䅁䅁䅍䅄䅁䅁䅯兑䄸䅁䅯硹䅉䅁䅯䅂䍁䅧䅯䉹䅉䅁䅅䅁䉁䅁䅁兂䭁㘱睎卐扰䅑杷允䅁䅁䅍䅁䑁䅁䅷䅁䭁䭁䉳䅁䭁䵁匸䅁䉁䅁䅁允䅁䅁䅯䅅䅑䅁杷允䅁䅁䅕䅁䑁䅁䅷䅁䭁偁䙙䅁䭁䵁即䅁䭁䅁䅑潁䭁䵁卫䅁䉁䅁䅁允䅁䅁䅕䡰㥁瑃呣し䵁䅉䅅䅁䑁䅁䅁睁䵁䅁䅁权い䅂䅁权流杂䅁允䅁䅁䅅䅁佁䅁䄴䅁硁䑁䅅睍畁䑁䅫睍䅁䅁杷允䅁䅁䅍䅁䑁䅁䅷䅁䭁䕁䙫䅁䭁䉁䝯䅁䉁䅁䅁允䅁䅁䅯睇䅙䅁杷允䅁䅁䅕䅁䑁䅁䅷䅁䭁䵁䵅䅁䭁䵁即䅁䭁䅁䅑潁䭁䵁卫䅁䉁䅁䅁允䅁䅁䅕䘷㑇潈㝘さ䵁䅉䅅䅁䑁䅁䅁睁䵁䅁䅁权流睃䅁权偄杅䅁允䅁䅁䅅䅁䭁䉁䕁䅁䵁䅉䅅䅁䙁䅁䅁睁䵁䅁䅁权浂䅁䅁权灄权䅁权浄权䅁权湄权䅁允䅁䅁䅅䅁䭁䍁偙䅁䵁䅉䅅䅁䙁䅁䅁睁䵁䅁䅁权桄䅁䅁权䱄杅䅁权䕁䅁䅋权䩄杅䅁允䅁䅁䅅䅁䙁䙁㑋潈牘噕䅊䍄䉁䅁䅁兂䅁䅁䅍䅄䅁䅁䅯杘䅅䅁䅯䄷䅯䅁䅯朵䅯䅁䅯眵䅯䅁䅅䅁䉁䅁䅁权允䅂䅁䍄䉁䅁䅁兂䅁䅁䅍䅄䅁䅁䅯睫䅅䅁䅯剸䅉䅁䅯䅂䍁䅧䅯䉹䅉䅁䅅䅁䉁䅁䅁兂瑁䱉敭坧敫䅑杷允䅁䅁䅕䅁䑁䅁䅷䅁䭁䙁䱕䅁䭁䵁即䅁䭁䅁䅑潁䭁䵁卫䅁䉁䅁䅁允䅁䅁䅕場啯歲䩤歙䵁䅉䅅䅁䑁䅁䅁睁䵁䅁䅁权橄䅂䅁权流杂䅁允䅁䅁䅅䅁佁䅁䅷䅁㕁䑁䅣杌穁䑁䅫䅁䵁䅉䅅䅁䙁䅁䅁睁䵁䅁䅁权ぃ䅁䅁权灄权䅁权浄权䅁权湄权䅁允䅁䅁䅅䅁䭁䱁估䅁䵁䅉䅅䅁䑁䅁䅁睁䵁䅁䅁权䭃兂䅁权慁杂䅁允䅁䅁䅅䅁䭁䕁䝁䅁䵁䅉䅅䅁䙁䅁䅁睁䵁䅁䅁权佂允䅁权汄权䅁权浄权䅁权湄权䅁允䅁䅁䅅䅁䭁䑁䰴䅁䵁䅉䅅䅁䙁䅁䅁睁䵁䅁䅁权硃允䅁权潄权䅁权浄权䅁权湄权䅁允䅁䅁䅅䅁䭁䅁䱙䅁䵁䅉䅅䅁䙁䅁䅁睁䵁䅁䅁权祄睃䅁权汄权䅁权浄权䅁权湄权䅁允䅁䅁䅅䅁䭁䉁䱷䅁䵁䅉䅅䅁䑁䅁䅁睁䵁䅁䅁权睄睃䅁权慁杂䅁允䅁䅁䅅䅁䭁䑁䜴䅁䵁䅉䅅䅁䑁䅁䅁睁䵁䅁䅁权睃兂䅁权捁杂䅁允䅁䅁䅅䅁䭁䡁䝣䅁䵁䅉䅅䅁䙁䅁䅁睁䵁䅁䅁权䡁允䅁权䱄杅䅁权䕁䅁䅋权䩄杅䅁允䅁䅁䅅䅁䙁䅁塲㍯㥁汵䅚䍄䉁䅁䅁睁䅁䅁䅍䅄䅁䅁䅯儸䅯䅁䅯硺䅉䅁䅅䅁䉁䅁䅁睂䅁䅁䅁䔴欷䅑杷允䅁䅁䅕䅁䑁䅁䅷䅁䭁䥁䔴䅁䭁佁䬰䅁䭁佁䭙䅁䭁佁䭣䅁䉁䅁䅁允䅁䅁䅯䅅䅑䅁杷允䅁䅁䅕䅁䑁䅁䅷䅁䭁䩁䉁䅁䭁䵁单䅁䭁䅁䅑潁䭁䵁卫䅁䉁䅁䅁允䅁䅁䅕樸爵䵴昶ぉ䵁䅉䅅䅁䙁䅁䅁睁䵁䅁䅁权䍃杄䅁权䱄杅䅁权䕁䅁䅋权䥄杅䅁允䅁䅁䅅䅁䙁䡁㥅瑃橥䙯䅖䍄䉁䅁䅁睁䅁䅁䅍䅄䅁䅁䅯兮䅕䅁䅯杈䅙䅁䅅䅁䉁䅁䅁权歃杂䅁䍄䉁䅁䅁兂䅁䅁䅍䅄䅁䅁䅯睔䅁䅁䅯朶䅯䅁䅯朵䅯䅁䅯眶䅯䅁䅅䅁䉁䅁䅁睂䅁䅁䅁䑷浐䅑杷允䅁䅁䅕䅁䑁䅁䅷䅁䭁䝁䵯䅁䭁佁䭫䅁䭁佁䭙䅁䭁佁䭣䅁䉁䅁䅁允䅁䅁䅯䅅䅑䅁杷允䅁䅁䅕䅁䑁䅁䅷䅁䭁䡁䅣䅁䭁䵁单䅁䭁䅁䅑潁䭁䵁卧䅁䉁䅁䅁允䅁䅁䅕洹祂䐲捕ぅ䵁䅉䅅䅁䙁䅁䅁睁䵁䅁䅁权㑁杄䅁权汄权䅁权浄权䅁权湄权䅁允䅁䅁䅅䅁䭁䑁䱙䅁䵁䅉䅅䅁䑁䅁䅁睁䵁䅁䅁权硂䅄䅁权偄杅䅁允䅁䅁䅅䅁䡁䅁䅁䅁杂⬹䅎䍄䉁䅁䅁兂䅁䅁䅍䅄䅁䅁䅯眵䅁䅁䅯硹䅉䅁䅯䅂䍁䅧䅯剹䅉䅁䅅䅁䉁䅁䅁兂卂䉵䘶㌶慆䅑杷允䅁䅁䅍䅁䑁䅁䅷䅁䭁䭁䙁䅁䭁䉁䝧䅁䉁䅁䅁允䅁䅁䅯䅒䅙䅁杷允䅁䅁䅕䅁䑁䅁䅷䅁䭁䑁倸䅁䭁䵁即䅁䭁䅁䅑潁䭁䵁卫䅁䉁䅁䅁允䅁䅁䅕䥘䌯匹䵪ざ䵁䅉䅅䅁䙁䅁䅁睁䵁䅁䅁权畃䅁䅁权䙄杅䅁权䕁䅁䅋权䥄杅䅁允䅁䅁䅅䅁䙁䩁湢癴⬳克䅬䍄䉁䅁䅁兂䅁䅁䅍䅄䅁䅁䅯睉䅷䅁䅯剸䅉䅁䅯䅂䍁䅧䅯剹䅉䅁䅅䅁䉁䅁䅁兂㡁儲䬳楧楉䅑杷允䅁䅁䅕䅁䑁䅁䅷䅁䭁䵁䙕䅁䭁佁䭕䅁䭁佁䭙䅁䭁佁䭣䅁䉁䅁䅁允䅁䅁䅯兄䅳䅁杷允䅁䅁䅕䅁䑁䅁䅷䅁䭁䱁丸䅁䭁佁䬰䅁䭁佁䭙䅁䭁佁䭣䅁䉁䅁䅁允䅁䅁䅣䅁䅁䭁兂䔵䵁䅉䅅䅁䑁䅁䅁睁䵁䅁䅁权祄睃䅁权捁杂䅁允䅁䅁䅅䅁䭁䍁䝳䅁䵁䅉䅅䅁䙁䅁䅁睁䵁䅁䅁权剄䅁䅁权䙄杅䅁权䕁䅁䅋权䩄杅䅁允䅁䅁䅅䅁䙁䉁㥙獖䥯礹䅎䍄䉁䅁䅁兂䅁䅁䅍䅄䅁䅁䅯杷䅅䅁䅯朶䅯䅁䅯朵䅯䅁䅯眶䅯䅁䅅䅁䉁䅁䅁权允䅂䅁䍄䉁䅁䅁兂䅁䅁䅍䅄䅁䅁䅯朶䅑䅁䅯剸䅉䅁䅯䅂䍁䅧䅯䉹䅉䅁䅅䅁䉁䅁䅁兂䵁睺䔵余杕䅑杷允䅁䅁䅕䅁䑁䅁䅷䅁䭁䥁䕯䅁䭁䵁即䅁䭁䅁䅑潁䭁䵁卧䅁䉁䅁䅁允䅁䅁䅕敨剴䉵嘴歕䵁䅉䅅䅁䙁䅁䅁睁䵁䅁䅁权允䅅䅁权䱄杅䅁权䕁䅁䅋权䩄杅䅁允䅁䅁䅅䅁䙁䭁䠵場啯洱䅂䍄䉁䅁䅁睁䅁䅁䅍䅄䅁䅁䅯䅏䄸䅁䅯杇䅙䅁䅅䅁䉁䅁䅁权婂杂䅁䍄䉁䅁䅁睁䅁䅁䅍䅄䅁䅁䅯䅆䄴䅁䅯杈䅙䅁䅅䅁䉁䅁䅁权䍃杂䅁䍄䉁䅁䅁兂䅁䅁䅍䅄䅁䅁䅯䅯䅁䅁䅯剸䅉䅁䅯䅂䍁䅧䅯䉹䅉䅁䅅䅁䉁䅁䅁兂療猫坁桏䱯䅑杷允䅁䅁䅕䅁䑁䅁䅷䅁䭁䍁䰸䅁䭁佁䭕䅁䭁佁䭙䅁䭁佁䭣䅁䉁䅁䅁允䅁䅁䅯䅅䅑䅁杷允䅁䅁䅍䅁䑁䅁䅷䅁䭁䝁䈴䅁䭁䉁䝷䅁䉁䅁䅁允䅁䅁䅯睥䅙䅁杷允䅁䅁䅕䅁䑁䅁䅷䅁䭁䙁䰸䅁䭁䵁单䅁䭁䅁䅑潁䭁䵁卫䅁䉁䅁䅁允䅁䅁䅕癘捊剴桺歂䵁䅉䅅䅁䑁䅁䅁睁䵁䅁䅁权⽁允䅁权偄杅䅁允䅁䅁䅅䅁䭁䉁䕁䅁䵁䅉䅅䅁䑁䅁䅁睁䵁䅁䅁权療允䅁权偄杅䅁允䅁䅁䅅䅁䭁䉁䕁䅁䵁䅉䅅䅁䙁䅁䅁睁䵁䅁䅁权噂兄䅁权䙄杅䅁权䕁䅁䅋权䩄杅䅁允䅁䅁䅅䅁䙁䵁䐯樷礵桔䅊䍄䉁䅁䅁睁䅁䅁䅍䅄䅁䅁䅯八䅁䅁䅯䅊䅙䅁䅅䅁䉁䅁䅁权獁杂䅁䍄䉁䅁䅁睁䅁䅁䅍䅄䅁䅁䅯杶䅁䅁䅯硺䅉䅁䅅䅁䉁䅁䅁睂䅁䅁䅁䭯桲䅑杷允䅁䅁䅍䅁䑁䅁䅷䅁䭁偁䙙䅁䭁䵁匸䅁䉁䅁䅁允䅁䅁䅯䅅䅑䅁杷允䅁䅁䅑䅁䑁䅁䅷䅁䭁䍁䙉䅁䭁䉁䜸䅁䭁䍁䝁䅁䉁䅁䅁允䅁䅁䅯䄶䅣䅁杷允䅁䅁䅍䅁䑁䅁䅷䅁䭁䉁剕䅁䭁䍁䝑䅁䉁䅁䅁允䅁䅁䅯䅅䅑䅁杷允䅁䅁䅕䅁䑁䅁䅷䅁䭁䙁䉷䅁䭁䵁单䅁䭁䅁䅑潁䭁䵁卧䅁䉁䅁䅁允䅁䅁䅕杷套穱㍃啂䵁䅉䅅䅁䙁䅁䅁睁䵁䅁䅁权䥄兂䅁权潄权䅁权浄权䅁权湄权䅁允䅁䅁䅅䅁䭁䉁䕁䅁䵁䅉䅅䅁䙁䅁䅁睁䵁䅁䅁权㙁兂䅁权䙄杅䅁权䕁䅁䅋权䩄杅䅁允䅁䅁䅅䅁䙁䅁乯䰸療栰䄱䍄䉁䅁䅁兂䅁䅁䅍䅄䅁䅁䅯杕䅁䅁䅯硹䅉䅁䅯䅂䍁䅧䅯剹䅉䅁䅅䅁䉁䅁䅁兂啁歲桦楥婒䅑杷允䅁䅁䅕䅁䑁䅁䅷䅁䭁䵁䕧䅁䭁佁䭫䅁䭁佁䭙䅁䭁佁䭣䅁䉁䅁䅁允䅁䅁䅯刲䅁䅁杷允䅁䅁䅕䅁䑁䅁䅷䅁䭁䅁䜸䅁䭁䵁即䅁䭁䅁䅑潁䭁䵁卫䅁䉁䅁䅁允䅁䅁䅕㘱睎児䡱啗䵁䅉䅅䅁䕁䅁䅁睁䵁䅁䅁权あ允䅁权晁杂䅁权杁杂䅁允䅁䅁䅅䅁䭁䍁䨰䅁䵁䅉䅅䅁䙁䅁䅁睁䵁䅁䅁权乁杂䅁权潄权䅁权浄权䅁权湄权䅁允䅁䅁䅅䅁䭁䅁䱙䅁䵁䅉䅅䅁䙁䅁䅁睁䵁䅁䅁权牃睃䅁权獄权䅁权浄权䅁权湄权䅁允䅁䅁䅅䅁䡁䅁䅁䅁杄⭆䅒䍄䉁䅁䅁兂䅁䅁䅍䅄䅁䅁䅯杚䅁䅁䅯䄶䅯䅁䅯朵䅯䅁䅯眵䅯䅁䅅䅁䉁䅁䅁权畂睃䅁䍄䉁䅁䅁兂䅁䅁䅍䅄䅁䅁䅯元䄰䅁䅯硹䅉䅁䅯䅂䍁䅧䅯䉹䅉䅁䅅䅁䉁䅁䅁兂㝂䭆䠵刴偰䅑杷允䅁䅁䅍䅁䑁䅁䅷䅁䭁䭁䱅䅁䭁䉁䝧䅁䉁䅁䅁允䅁䅁䅯䅦䅙䅁杷允䅁䅁䅕䅁䑁䅁䅷䅁䭁䥁䉕䅁䭁䵁即䅁䭁䅁䅑潁䭁䵁卫䅁䉁䅁䅁允䅁䅁䅕䥘䌯匹䵨ざ䵁䅉䅅䅁䙁䅁䅁睁䵁䅁䅁权睃䅂䅁权䙄杅䅁权䕁䅁䅋权䥄杅䅁允䅁䅁䅅䅁䙁䉁⼳慹䜲桴䅆䍄䉁䅁䅁兂䅁䅁䅍䅄䅁䅁䅯睢䄰䅁䅯儷䅯䅁䅯朵䅯䅁䅯眵䅯䅁䅅䅁䉁䅁䅁权允䅂䅁䍄䉁䅁䅁睁䅁䅁䅍䅄䅁䅁䅯䄵䄰䅁䅯硺䅉䅁䅅䅁䉁䅁䅁权允䅂䅁䍄䉁䅁䅁兂䅁䅁䅍䅄䅁䅁䅯䅴䅅䅁䅯剸䅉䅁䅯䅂䍁䅧䅯剹䅉䅁䅅䅁䉁䅁䅁兂奁丵卓佪䬴䅑杷允䅁䅁䅍䅁䑁䅁䅷䅁䭁䡁䙧䅁䭁䍁䝑䅁䉁䅁䅁允䅁䅁䅯睇䅣䅁杷允䅁䅁䅕䅁䑁䅁䅷䅁䭁䑁䅧䅁䭁佁䭫䅁䭁佁䭙䅁䭁佁䭣䅁䉁䅁䅁允䅁䅁䅯杫䄴䅁杷允䅁䅁䅕䅁䑁䅁䅷䅁䭁偁䉉䅁䭁䵁即䅁䭁䅁䅑潁䭁䵁卧䅁䉁䅁䅁允䅁䅁䅕䥘䌯匹獧啘䵁䅉䅅䅁䙁䅁䅁睁䵁䅁䅁权㍁兂䅁权䙄杅䅁权䕁䅁䅋权䥄杅䅁允䅁䅁䅅䅁䙁䥁呅商湱䉔䅊䍄䉁䅁䅁兂䅁䅁䅍䅄䅁䅁䅯䅧䅕䅁䅯儶䅯䅁䅯朵䅯䅁䅯眵䅯䅁䅅䅁䉁䅁䅁权獂䅅䅁䍄䉁䅁䅁睁䅁䅁䅍䅄䅁䅁䅯兆䅕䅁䅯䅈䅙䅁䅅䅁䉁䅁䅁权䱃杂䅁䍄䉁䅁䅁兂䅁䅁䅍䅄䅁䅁䅯睧䅅䅁䅯硹䅉䅁䅯䅂䍁䅧䅯剹䅉䅁䅅䅁䉁䅁䅁兂䑄匹捨㡪婊䅑杷允䅁䅁䅕䅁䑁䅁䅷䅁䭁䥁䱑䅁䭁佁䭷䅁䭁佁䭙䅁䭁佁䭣䅁䉁䅁䅁允䅁䅁䅣䅁䅁佁䡂欵䵁䅉䅅䅁䑁䅁䅁睁䵁䅁䅁权啄䅄䅁权敁杂䅁允䅁䅁䅅䅁䭁䑁䝑䅁䵁䅉䅅䅁䑁䅁䅁睁䵁䅁䅁权䵄兂䅁权歁杂䅁允䅁䅁䅅䅁䭁䙁䥙䅁䵁䅉䅅䅁䙁䅁䅁睁䵁䅁䅁权癃允䅁权䙄杅䅁权䕁䅁䅋权䥄杅䅁允䅁䅁䅅䅁䙁佁䍱䐳呅睳䅰䍄䉁䅁䅁睁䅁䅁䅍䅄䅁䅁䅯䅥䅁䅁䅯杈䅙䅁䅅䅁䉁䅁䅁权晄睂䅁䍄䉁䅁䅁睁䅁䅁䅍䅄䅁䅁䅯儴䅑䅁䅯杊䅙䅁䅅䅁䉁䅁䅁杄䵁䅁䅁䅏睁䍁䄴杍㑁䅁䅁䍄䉁䅁䅁睁䅁䅁䅍䅄䅁䅁䅯条䅕䅁䅯杇䅙䅁䅅䅁䉁䅁䅁权楂杂䅁䍄䉁䅁䅁兂䅁䅁䅍䅄䅁䅁䅯睬䅁䅁䅯硹䅉䅁䅯䅂䍁䅧䅯剹䅉䅁䅅䅁䉁䅁䅁兂慃婭婭呭摬䅑杷允䅁䅁䅕䅁䑁䅁䅷䅁䭁䕁䵯䅁䭁佁䬰䅁䭁佁䭙䅁䭁佁䭣䅁䉁䅁䅁允䅁䅁䅯䅅䅑䅁杷允䅁䅁䅕䅁䑁䅁䅷䅁䭁乁䵍䅁䭁佁䭧䅁䭁佁䭙䅁䭁佁䭣䅁䉁䅁䅁允䅁䅁䅯䅅䅑䅁杷允䅁䅁䅍䅁䑁䅁䅷䅁䭁䡁䄸䅁䭁䵁匸䅁䉁䅁䅁允䅁䅁䅯䅅䅑䅁杷允䅁䅁䅕䅁䑁䅁䅷䅁䭁䥁充䅁䭁佁䭯䅁䭁佁䭙䅁䭁佁䭳䅁䉁䅁䅁允䅁䅁䅯䅅䅑䅁杷允䅁䅁䅕䅁䑁䅁䅷䅁䭁䡁䅯䅁䭁佁䭫䅁䭁佁䭙䅁䭁佁䭣䅁䉁䅁䅁允䅁䅁䅯䅅䅑䅁杷允䅁䅁䅕䅁䑁䅁䅷䅁䭁䕁䙕䅁䭁佁䬰䅁䭁佁䭙䅁䭁佁䭣䅁䉁䅁䅁允䅁䅁䅣䅁䅁䝁畁欵䵁䅉䅅䅁䙁䅁䅁睁䵁䅁䅁权獃兂䅁权灄权䅁权浄权䅁权湄权䅁允䅁䅁䅅䅁䭁䅁儴䅁䵁䅉䅅䅁䙁䅁䅁睁䵁䅁䅁权䝃兂䅁权獄权䅁权浄权䅁权湄权䅁允䅁䅁䅅䅁䭁䉁䕁䅁䵁䅉䅅䅁䑁䅁䅁睁䵁䅁䅁权䕄䅂䅁权奁杂䅁允䅁䅁䅅䅁䭁䕁䝯䅁䵁䅉䅅䅁䑁䅁䅁睁䵁䅁䅁权㉁兂䅁权慄杅䅁允䅁䅁䅅䅁䭁䅁呷䅁䵁䅉䅅䅁䑁䅁䅁睁䵁䅁䅁权塃睃䅁权敁杂䅁允䅁䅁䅅䅁䭁䱁䝕䅁䵁䅉䅅䅁䑁䅁䅁睁䵁䅁䅁权慃䅄䅁权奁杂䅁允䅁䅁䅅䅁䭁䕁䝑䅁䵁䅉䅅䅁䑁䅁䅁睁䵁䅁䅁权湂兄䅁权奁杂䅁允䅁䅁䅅䅁䭁䡁䝷䅁䵁䅉䅅䅁䙁䅁䅁睁䵁䅁䅁权桃䅁䅁权䱄杅䅁权䕁䅁䅋权䩄杅䅁允䅁䅁䅅䅁䙁䝁浚浚浚汸䅴䍄䉁䅁䅁兂䅁䅁䅍䅄䅁䅁䅯儰䅕䅁䅯儶䅯䅁䅯朵䅯䅁䅯眵䅯䅁䅅䅁䉁䅁䅁权畄䅄䅁䍄䉁䅁䅁睁䅁䅁䅍䅄䅁䅁䅯杒䅕䅁䅯䅇䅙䅁䅅䅁䉁䅁䅁权療杂䅁䍄䉁䅁䅁睁䅁䅁䅍䅄䅁䅁䅯杸䅅䅁䅯䅊䅙䅁䅅䅁䉁䅁䅁权療元䅁䍄䉁䅁䅁兂䅁䅁䅍䅄䅁䅁䅯䅺䅕䅁䅯儶䅯䅁䅯朵䅯䅁䅯眵䅯䅁䅅䅁䉁䅁䅁权允䅂䅁䍄䉁䅁䅁睁䅁䅁䅍䅄䅁䅁䅯杢䅕䅁䅯杊䅙䅁䅅䅁䉁䅁䅁杄䭁䅁䅁兏㕁䍁䄴免䅁䅁杷允䅁䅁䅕䅁䑁䅁䅷䅁䭁乁䙑䅁䭁䵁即䅁䭁䅁䅑潁䭁䵁卧䅁䉁䅁䅁允䅁䅁䅕積積積扏啙䵁䅉䅅䅁䙁䅁䅁睁䵁䅁䅁权敄䅂䅁权灄权䅁权浄权䅁权湄权䅁允䅁䅁䅅䅁䭁䩁倸䅁䵁䅉䅅䅁䙁䅁䅁睁䵁䅁䅁权䍂允䅁权䱄杅䅁权䕁䅁䅋权䥄杅䅁允䅁䅁䅅䅁䙁䩁婱婭婭圲䅆䍄䉁䅁䅁兂䅁䅁䅍䅄䅁䅁䅯䄰䅑䅁䅯儵䅯䅁䅯朵䅯䅁䅯眵䅯䅁䅅䅁䉁䅁䅁权允䅂䅁䍄䉁䅁䅁兂䅁䅁䅍䅄䅁䅁䅯杪䅷䅁䅯儶䅯䅁䅯朵䅯䅁䅯眵䅯䅁䅅䅁䉁䅁䅁权允䅂䅁䍄䉁䅁䅁睁䅁䅁䅍䅄䅁䅁䅯䄹䅁䅁䅯杊䅙䅁䅅䅁䉁䅁䅁杄䵁䅁䅁䅏穁䍁䄴李ㅁ䅁䅁䍄䉁䅁䅁兂䅁䅁䅍䅄䅁䅁䅯儱䅑䅁䅯儶䅯䅁䅯朵䅯䅁䅯眵䅯䅁䅅䅁䉁䅁䅁权允䅂䅁䍄䉁䅁䅁睁䅁䅁䅍䅄䅁䅁䅯杵䅑䅁䅯硺䅉䅁䅅䅁䉁䅁䅁权允䅂䅁䍄䉁䅁䅁兂䅁䅁䅍䅄䅁䅁䅯眸䄴䅁䅯儶䅯䅁䅯朵䅯䅁䅯眵䅯䅁䅅䅁䉁䅁䅁权扂充䅁䍄䉁䅁䅁睁䅁䅁䅍䅄䅁䅁䅯来䅁䅁䅯硺䅉䅁䅅䅁䉁䅁䅁权允䅂䅁䍄䉁䅁䅁䅂䅁䅁䅍䅄䅁䅁䅯眸䄴䅁䅯睈䅙䅁䅯䅉䅙䅁䅅䅁䉁䅁䅁权扃杂䅁䍄䉁䅁䅁睁䅁䅁䅍䅄䅁䅁䅯睯䄸䅁䅯杇䅙䅁䅅䅁䉁䅁䅁权⭁杂䅁䍄䉁䅁䅁䅂䅁䅁䅍䅄䅁䅁䅯睎䄰䅁䅯睈䅙䅁䅯䅉䅙䅁䅅䅁䉁䅁䅁权敃䅃䅁䍄䉁䅁䅁兂䅁䅁䅍䅄䅁䅁䅯兗䅁䅁䅯儶䅯䅁䅯朵䅯䅁䅯眵䅯䅁䅅䅁䉁䅁䅁权奄杄䅁䍄䉁䅁䅁兂䅁䅁䅍䅄䅁䅁䅯䅵䅅䅁䅯硹䅉䅁䅯䅂䍁䅧䅯剹䅉䅁䅅䅁䉁䅁䅁兂晁敨剴偵杚䅑杷允䅁䅁䅕䅁䑁䅁䅷䅁䭁䑁䱯䅁䭁佁䭷䅁䭁佁䭙䅁䭁佁䭣䅁䉁䅁䅁允䅁䅁䅯䅅䅑䅁杷允䅁䅁䅕䅁䑁䅁䅷䅁䭁䱁乍䅁䭁佁䭯䅁䭁佁䭙䅁䭁佁䭳䅁䉁䅁䅁允䅁䅁䅯䅅䅑䅁杷允䅁䅁䅍䅁䑁䅁䅷䅁䭁偁䅙䅁䭁䵁匸䅁䉁䅁䅁允䅁䅁䅯䅅䅑䅁杷允䅁䅁䅕䅁䑁䅁䅷䅁䭁䕁䵕䅁䭁佁䬰䅁䭁佁䭙䅁䭁佁䭣䅁䉁䅁䅁允䅁䅁䅣䅁䅁䕁婃䔵䵁䅉䅅䅁䙁䅁䅁睁䵁䅁䅁权湂兄䅁权䱄杅䅁权䕁䅁䅋权䩄杅䅁允䅁䅁䅅䅁䙁乁橥䑣䬰ㅎ䅬䍄䉁䅁䅁睁䅁䅁䅍䅄䅁䅁䅯䅴䅳䅁䅯䅇䅙䅁䅅䅁䉁䅁䅁权䭂杂䅁䍄䉁䅁䅁䅂䅁䅁䅍䅄䅁䅁䅯共䅑䅁䅯睈䅙䅁䅯䅉䅙䅁䅅䅁䉁䅁䅁权呄杂䅁䍄䉁䅁䅁睁䅁䅁䅍䅄䅁䅁䅯朸䅁䅁䅯杈䅙䅁䅅䅁䉁䅁䅁权噂杂䅁䍄䉁䅁䅁䅂䅁䅁䅍䅄䅁䅁䅯儵䄰䅁䅯睈䅙䅁䅯䅉䅙䅁䅅䅁䉁䅁䅁权䉄杂䅁䍄䉁䅁䅁兂䅁䅁䅍䅄䅁䅁䅯眲䅕䅁䅯朶䅯䅁䅯朵䅯䅁䅯眶䅯䅁䅅䅁䉁䅁䅁睂䅁䅁䅁䐴洯䅑杷允䅁䅁䅍䅁䑁䅁䅷䅁䭁䉁䄴䅁䭁䉁䝧䅁䉁䅁䅁允䅁䅁䅯兏䅙䅁杷允䅁䅁䅍䅁䑁䅁䅷䅁䭁䡁乑䅁䭁䵁匸䅁䉁䅁䅁允䅁䅁䅣䅁䅁䭁ぁ䔵䵁䅉䅅䅁䙁䅁䅁睁䵁䅁䅁权牃允䅁权煄权䅁权浄权䅁权牄权䅁允䅁䅁䅅䅁䡁䅁䅁䅁䅄畋䅚䍄䉁䅁䅁兂䅁䅁䅍䅄䅁䅁䅯睮䅑䅁䅯儵䅯䅁䅯朵䅯䅁䅯眵䅯䅁䅅䅁䉁䅁䅁权允䅂䅁䍄䉁䅁䅁睁䅁䅁䅍䅄䅁䅁䅯杩䅕䅁䅯硺䅉䅁䅅䅁䉁䅁䅁权允䅂䅁䍄䉁䅁䅁兂䅁䅁䅍䅄䅁䅁䅯杳䄰䅁䅯硹䅉䅁䅯䅂䍁䅧䅯䉹䅉䅁䅅䅁䉁䅁䅁兂䑄匹捨㍪噊䅑杷允䅁䅁䅕䅁䑁䅁䅷䅁䭁䩁䕫䅁䭁佁䭧䅁䭁佁䭙䅁䭁佁䭣䅁䉁䅁䅁允䅁䅁䅯杂䅳䅁杷允䅁䅁䅕䅁䑁䅁䅷䅁䭁䍁䱁䅁䭁佁䭧䅁䭁佁䭙䅁䭁佁䭣䅁䉁䅁䅁允䅁䅁䅯䅅䅑䅁杷允䅁䅁䅍䅁䑁䅁䅷䅁䭁䥁䉕䅁䭁䉁䜴䅁䉁䅁䅁允䅁䅁䅯杧䅙䅁杷允䅁䅁䅍䅁䑁䅁䅷䅁䭁乁䉍䅁䭁䉁䝷䅁䉁䅁䅁允䅁䅁䅯杋䅙䅁杷允䅁䅁䅕䅁䑁䅁䅷䅁䭁䍁䅍䅁䭁䵁单䅁䭁䅁䅑潁䭁䵁卫䅁䉁䅁䅁允䅁䅁䅕ㅭ㉡歘晈䕂䵁䅉䅅䅁䙁䅁䅁睁䵁䅁䅁权ㅂ睃䅁权䱄杅䅁权䕁䅁䅋权䩄杅䅁允䅁䅁䅅䅁䙁䑁積積積ㄸ䅂䍄䉁䅁䅁兂䅁䅁䅍䅄䅁䅁䅯眷䅁䅁䅯硹䅉䅁䅯䅂䍁䅧䅯剹䅉䅁䅅䅁䉁䅁䅁兂䥂場啯楲慤䅑杷允䅁䅁䅕䅁䑁䅁䅷䅁䭁䍁丸䅁䭁佁䭷䅁䭁佁䭙䅁䭁佁䭣䅁䉁䅁䅁允䅁䅁䅣䅁䅁䝁㑄唵䵁䅉䅅䅁䕁䅁䅁睁䵁䅁䅁权穄䅄䅁权晁杂䅁权杁杂䅁允䅁䅁䅅䅁䭁䡁券䅁䵁䅉䅅䅁䙁䅁䅁睁䵁䅁䅁权兂允䅁权䱄杅䅁权䕁䅁䅋权䥄杅䅁允䅁䅁䅅䅁䙁䝁浚浚浚汸䅰䍄䉁䅁䅁睁䅁䅁䅍䅄䅁䅁䅯睬䅑䅁䅯杊䅙䅁䅅䅁䉁䅁䅁杄䵁䅁䅁兏祁䍁䄴兎ぁ䅁䅁䍄䉁䅁䅁兂䅁䅁䅍䅄䅁䅁䅯睸䅁䅁䅯硹䅉䅁䅯䅂䍁䅧䅯䉹䅉䅁䅅䅁䉁䅁䅁兂乄䵺䵺䵺杸䅑杷允䅁䅁䅍䅁䑁䅁䅷䅁䭁䡁䈰䅁䭁䍁䝑䅁䉁䅁䅁允䅁䅁䅯杳䅫䅁杷允䅁䅁䅍䅁䑁䅁䅷䅁䭁䕁䘰䅁䭁䉁䝧䅁䉁䅁䅁允䅁䅁䅯䅦䅙䅁杷允䅁䅁䅕䅁䑁䅁䅷䅁䭁䉁䉷䅁䭁䵁即䅁䭁䅁䅑潁䭁䵁卫䅁䉁䅁䅁允䅁䅁䅕捺䵺䵺獹ざ䵁䅉䅅䅁䙁䅁䅁睁䵁䅁䅁权婄兂䅁权䙄杅䅁权䕁䅁䅋权䩄杅䅁允䅁䅁䅅䅁䙁䉁㉁祒敱橚䅬䍄䉁䅁䅁兂䅁䅁䅍䅄䅁䅁䅯䅙䅷䅁䅯䄶䅯䅁䅯朵䅯䅁䅯眵䅯䅁䅅䅁䉁䅁䅁权剂睃䅁䍄䉁䅁䅁兂䅁䅁䅍䅄䅁䅁䅯䅯䅑䅁䅯儶䅯䅁䅯朵䅯䅁䅯眵䅯䅁䅅䅁䉁䅁䅁权䝄兄䅁䍄䉁䅁䅁睁䅁䅁䅍䅄䅁䅁䅯睭䅑䅁䅯栲䅉䅁䅅䅁䉁䅁䅁权摁䅆䅁䍄䉁䅁䅁睁䅁䅁䅍䅄䅁䅁䅯儷䅕䅁䅯硺䅉䅁䅅䅁䉁䅁䅁睂䅁䅁䅁䭧杪䅑杷允䅁䅁䅕䅁䑁䅁䅷䅁䭁䩁䕁䅁䭁佁䭯䅁䭁佁䭙䅁䭁佁䭳䅁䉁䅁䅁允䅁䅁䅣䅁䅁䍁䡂欵䵁䅉䅅䅁䕁䅁䅁睁䵁䅁䅁权穃允䅁权晁杂䅁权杁杂䅁允䅁䅁䅅䅁䭁䩁䥷䅁䵁䅉䅅䅁䙁䅁䅁睁䵁䅁䅁权捃睃䅁权䙄杅䅁权䕁䅁䅋权䩄杅䅁允䅁䅁䅅䅁䙁䩁砫㥕㑌睒䅚䍄䉁䅁䅁兂䅁䅁䅍䅄䅁䅁䅯允䅅䅁䅯剸䅉䅁䅯䅂䍁䅧䅯䉹䅉䅁䅅䅁䉁䅁䅁兂杄潺核卍䙍䅑杷允䅁䅁䅕䅁䑁䅁䅷䅁䭁乁䔰䅁䭁䵁即䅁䭁䅁䅑潁䭁䵁卧䅁䉁䅁䅁允䅁䅁䅕㑈牘払䝩啚䵁䅉䅅䅁䙁䅁䅁睁䵁䅁䅁权杁兂䅁权瑄权䅁权浄权䅁权湄权䅁允䅁䅁䅅䅁䡁䅁䅁䅁䅂⭎䅚䍄䉁䅁䅁睁䅁䅁䅍䅄䅁䅁䅯䄳䅕䅁䅯杊䅙䅁䅅䅁䉁䅁䅁杄䵁䅁䅁兏㍁䍁䄴䅏ぁ䅁䅁䍄䉁䅁䅁兂䅁䅁䅍䅄䅁䅁䅯眯䅁䅁䅯剸䅉䅁䅯䅂䍁䅧䅯剹䅉䅁䅅䅁䉁䅁䅁兂䭁敇啚䅦䩫䅑杷允䅁䅁䅕䅁䑁䅁䅷䅁䭁䅁䙕䅁䭁佁䭷䅁䭁佁䭙䅁䭁佁䭣䅁䉁䅁䅁允䅁䅁䅣䅁䅁䕁奂唵䵁䅉䅅䅁䑁䅁䅁睁䵁䅁䅁权啂兂䅁权敁杂䅁允䅁䅁䅅䅁䭁佁䝉䅁䵁䅉䅅䅁䙁䅁䅁睁䵁䅁䅁权䭁睃䅁权䙄杅䅁权䕁䅁䅋权䩄杅䅁允䅁䅁䅅䅁䙁䵁吶偡睚硰䅒䍄䉁䅁䅁兂䅁䅁䅍䅄䅁䅁䅯睂䄸䅁䅯硹䅉䅁䅯䅂䍁䅧䅯䉹䅉䅁䅅䅁䉁䅁䅁兂㝂䭆䠵昴呰䅑杷允䅁䅁䅍䅁䑁䅁䅷䅁䭁乁䙅䅁䭁䉁䜴䅁䉁䅁䅁允䅁䅁䅯杣䅙䅁杷允䅁䅁䅕䅁䑁䅁䅷䅁䭁䝁䅉䅁䭁佁䬰䅁䭁佁䭙䅁䭁佁䭣䅁䉁䅁䅁允䅁䅁䅣䅁䅁䕁䵂欵䵁䅉䅅䅁䙁䅁䅁睁䵁䅁䅁权䍄兂䅁权潄权䅁权浄权䅁权湄权䅁允䅁䅁䅅䅁䭁䉁䕁䅁䵁䅉䅅䅁䙁䅁䅁睁䵁䅁䅁权穃䅁䅁权潄权䅁权浄权䅁权湄权䅁允䅁䅁䅅䅁䭁䅁䱙䅁䵁䅉䅅䅁䙁䅁䅁睁䵁䅁䅁权䅂允䅁权䱄杅䅁权䕁䅁䅋权䩄杅䅁允䅁䅁䅅䅁䙁䵁ㅐ䙋偹浯䅂䍄䉁䅁䅁兂䅁䅁䅍䅄䅁䅁䅯眸䄰䅁䅯儵䅯䅁䅯朵䅯䅁䅯眵䅯䅁䅅䅁䉁䅁䅁权捁睃䅁䍄䉁䅁䅁兂䅁䅁䅍䅄䅁䅁䅯杦䄴䅁䅯硹䅉䅁䅯䅂䍁䅧䅯䉹䅉䅁䅅䅁䉁䅁䅁兂㥁瑃橥佣吱䅑杷允䅁䅁䅍䅁䑁䅁䅷䅁䭁䑁䙉䅁䭁䉁䝧䅁䉁䅁䅁允䅁䅁䅯克䅙䅁杷允䅁䅁䅍䅁䑁䅁䅷䅁䭁䉁䝕䅁䭁䉁䝯䅁䉁䅁䅁允䅁䅁䅯睷䅙䅁杷允䅁䅁䅕䅁䑁䅁䅷䅁䭁䑁䅷䅁䭁䵁即䅁䭁䅁䅑潁䭁䵁卫䅁䉁䅁䅁允䅁䅁䅕䥘䌯匹㡪䕗䵁䅉䅅䅁䙁䅁䅁睁䵁䅁䅁权あ䅁䅁权䱄杅䅁权䕁䅁䅋权䩄杅䅁允䅁䅁䅅䅁䙁䡁㥅瑃橥䙑䅨䍄䉁䅁䅁兂䅁䅁䅍䅄䅁䅁䅯朰䅑䅁䅯硹䅉䅁䅯䅂䍁䅧䅯䉹䅉䅁䅅䅁䉁䅁䅁兂慃婭婭慭呬䅑杷允䅁䅁䅍䅁䑁䅁䅷䅁䭁偁䕅䅁䭁䵁匸䅁䉁䅁䅁允䅁䅁䅣䅁䅁䕁桂䔵䵁䅉䅅䅁䙁䅁䅁睁䵁䅁䅁权剂䅁䅁权潄权䅁权浄权䅁权湄权䅁允䅁䅁䅅䅁䭁偁䬴䅁䵁䅉䅅䅁䙁䅁䅁睁䵁䅁䅁权䍂䅁䅁权䙄杅䅁权䕁䅁䅋权䥄杅䅁允䅁䅁䅅䅁䙁䱁⽢歶䥨儯䅴䍄䉁䅁䅁兂䅁䅁䅍䅄䅁䅁䅯朲䅷䅁䅯䄷䅯䅁䅯朵䅯䅁䅯眵䅯䅁䅅䅁䉁䅁䅁权允䅂䅁䍄䉁䅁䅁兂䅁䅁䅍䅄䅁䅁䅯眲䅑䅁䅯硹䅉䅁䅯䅂䍁䅧䅯剹䅉䅁䅅䅁䉁䅁䅁兂䙃ㄶ㑇畈噖䅑杷允䅁䅁䅍䅁䑁䅁䅷䅁䭁䑁䉙䅁䭁䉁䝷䅁䉁䅁䅁允䅁䅁䅯睒䅙䅁杷允䅁䅁䅕䅁䑁䅁䅷䅁䭁䍁䙉䅁䭁䵁单䅁䭁䅁䅑潁䭁䵁卫䅁䉁䅁䅁允䅁䅁䅕䕓䵃䝵䝷啄䵁䅉䅅䅁䙁䅁䅁睁䵁䅁䅁权允兂䅁权灄权䅁权浄权䅁权湄权䅁允䅁䅁䅅䅁䭁乁光䅁䵁䅉䅅䅁䙁䅁䅁睁䵁䅁䅁权㉄兂䅁权䙄杅䅁权䕁䅁䅋权䩄杅䅁允䅁䅁䅅䅁䙁䵁欰剂則桲䅨䍄䉁䅁䅁睁䅁䅁䅍䅄䅁䅁䅯睃䅅䅁䅯䅈䅙䅁䅅䅁䉁䅁䅁权䉂杂䅁䍄䉁䅁䅁兂䅁䅁䅍䅄䅁䅁䅯䅎䅅䅁䅯硹䅉䅁䅯䅂䍁䅧䅯䉹䅉䅁䅅䅁䉁䅁䅁兂㥁瑃橥䑣娱䅑杷允䅁䅁䅕䅁䑁䅁䅷䅁䭁䥁䵙䅁䭁佁䭕䅁䭁佁䭙䅁䭁佁䭣䅁䉁䅁䅁允䅁䅁䅯䅅䅑䅁杷允䅁䅁䅍䅁䑁䅁䅷䅁䭁䭁䙅䅁䭁䉁䜴䅁䉁䅁䅁允䅁䅁䅯杭䅙䅁杷允䅁䅁䅕䅁䑁䅁䅷䅁䭁䙁䅅䅁䭁佁䭷䅁䭁佁䭙䅁䭁佁䭣䅁䉁䅁䅁允䅁䅁䅣䅁䅁䥁浃䔵䵁䅉䅅䅁䙁䅁䅁睁䵁䅁䅁权䵂睄䅁权䙄杅䅁权䕁䅁䅋权䩄杅䅁允䅁䅁䅅䅁䙁䩁桷䉓䄸剭䅒䍄䉁䅁䅁睁䅁䅁䅍䅄䅁䅁䅯兹䅳䅁䅯杇䅙䅁䅅䅁䉁䅁䅁权牁杂䅁䍄䉁䅁䅁睁䅁䅁䅍䅄䅁䅁䅯元䄸䅁䅯䅈䅙䅁䅅䅁䉁䅁䅁权摂杂䅁䍄䉁䅁䅁兂䅁䅁䅍䅄䅁䅁䅯䅎䅁䅁䅯剸䅉䅁䅯䅂䍁䅧䅯䉹䅉䅁䅅䅁䉁䅁䅁兂乄硵㍵䅄啧䅑杷允䅁䅁䅕䅁䑁䅁䅷䅁䭁䅁䉍䅁䭁䵁单䅁䭁䅁䅑潁䭁䵁卫䅁䉁䅁䅁允䅁䅁䅕啑㕣獍噤䕂䵁䅉䅅䅁䑁䅁䅁睁䵁䅁䅁权䍄兂䅁权敁杂䅁允䅁䅁䅅䅁䭁䑁䝑䅁䵁䅉䅅䅁䕁䅁䅁睁䵁䅁䅁权䅂允䅁权晁杂䅁权杁杂䅁允䅁䅁䅅䅁䭁䙁䡣䅁䵁䅉䅅䅁䑁䅁䅁睁䵁䅁䅁权癄䅂䅁权敁杂䅁允䅁䅁䅅䅁䭁乁䝷䅁䵁䅉䅅䅁䙁䅁䅁睁䵁䅁䅁权䵂睃䅁权獄权䅁权浄权䅁权湄权䅁允䅁䅁䅅䅁䭁䉁䕁䅁䵁䅉䅅䅁䙁䅁䅁睁䵁䅁䅁权牂䅁䅁权䱄杅䅁权䕁䅁䅋权䩄杅䅁允䅁䅁䅅䅁䙁乁橥䑣䬰ㄵ䅰䍄䉁䅁䅁兂䅁䅁䅍䅄䅁䅁䅯䅲䅑䅁䅯䄶䅯䅁䅯朵䅯䅁䅯眵䅯䅁䅅䅁䉁䅁䅁权䝁睃䅁䍄䉁䅁䅁兂䅁䅁䅍䅄䅁䅁䅯睷䅕䅁䅯儶䅯䅁䅯朵䅯䅁䅯眵䅯䅁䅅䅁䉁䅁䅁权㥁充䅁䍄䉁䅁䅁睁䅁䅁䅍䅄䅁䅁䅯睩䅑䅁䅯䅈䅙䅁䅅䅁䉁䅁䅁权㝂杂䅁䍄䉁䅁䅁兂䅁䅁䅍䅄䅁䅁䅯杘䅁䅁䅯剸䅉䅁䅯䅂䍁䅧䅯䉹䅉䅁䅅䅁䉁䅁䅁兂䱄汕㝧㙈剅䅑杷允䅁䅁䅍䅁䑁䅁䅷䅁䭁䑁䙉䅁䭁䉁䝷䅁䉁䅁䅁允䅁䅁䅯睐䅙䅁杷允䅁䅁䅍䅁䑁䅁䅷䅁䭁乁䱫䅁䭁乁卯䅁䉁䅁䅁允䅁䅁䅯桳䅍䅁杷允䅁䅁䅍䅁䑁䅁䅷䅁䭁䥁䅯䅁䭁䉁䜴䅁䉁䅁䅁允䅁䅁䅯睕䅙䅁杷允䅁䅁䅍䅁䑁䅁䅷䅁䭁䵁䙣䅁䭁䍁䝑䅁䉁䅁䅁允䅁䅁䅯䅋䅧䅁杷允䅁䅁䅕䅁䑁䅁䅷䅁䭁䙁䙍䅁䭁䵁单䅁䭁䅁䅑潁䭁䵁卧䅁䉁䅁䅁允䅁䅁䅕桁桸婇䍮商䵁䅉䅅䅁䙁䅁䅁睁䵁䅁䅁权䅄兂䅁权瑄权䅁权浄权䅁权湄权䅁允䅁䅁䅅䅁䭁䉁䕁䅁䵁䅉䅅䅁䑁䅁䅁睁䵁䅁䅁权敁杄䅁权歁杂䅁允䅁䅁䅅䅁䭁䡁䥣䅁䵁䅉䅅䅁䙁䅁䅁睁䵁䅁䅁权剂䅁䅁权䙄杅䅁权䕁䅁䅋权䩄杅䅁允䅁䅁䅅䅁䙁佁硁眷㍡匷䅂䍄䉁䅁䅁兂䅁䅁䅍䅄䅁䅁䅯眫䅁䅁䅯硹䅉䅁䅯䅂䍁䅧䅯剹䅉䅁䅅䅁䉁䅁䅁兂㥁瑃橥佣挱䅑杷允䅁䅁䅕䅁䑁䅁䅷䅁䭁䵁䕯䅁䭁䵁即䅁䭁䅁䅑潁䭁䵁卧䅁䉁䅁䅁允䅁䅁䅕㡪ㅌ䙋偷ざ䵁䅉䅅䅁䙁䅁䅁睁䵁䅁䅁权㙁允䅁权汄权䅁权浄权䅁权湄权䅁允䅁䅁䅅䅁䭁䑁䱧䅁䵁䅉䅅䅁䙁䅁䅁睁䵁䅁䅁权癄䅄䅁权䙄杅䅁权䕁䅁䅋权䩄杅䅁允䅁䅁䅅䅁䙁䍁慆嘹摳桯䅊䍄䉁䅁䅁兂䅁䅁䅍䅄䅁䅁䅯䅨䅷䅁䅯儷䅯䅁䅯朵䅯䅁䅯眵䅯䅁䅅䅁䉁䅁䅁权允䅂䅁䍄䉁䅁䅁兂䅁䅁䅍䅄䅁䅁䅯內䄴䅁䅯剸䅉䅁䅯䅂䍁䅧䅯䉹䅉䅁䅅䅁䉁䅁䅁兂牄䅧䙇浹䐰䅑杷允䅁䅁䅍䅁䑁䅁䅷䅁䭁䍁䙣䅁䭁䵁匸䅁䉁䅁䅁允䅁䅁䅯䅅䅑䅁杷允䅁䅁䅕䅁䑁䅁䅷䅁䭁偁䵍䅁䭁䵁单䅁䭁䅁䅑潁䭁䵁卧䅁䉁䅁䅁允䅁䅁䅕填橮畄瑰䕁䵁䅉䅅䅁䑁䅁䅁睁䵁䅁䅁权剄兂䅁权流杂䅁允䅁䅁䅅䅁佁䅁䅷䅁㕁䑁䅧杌硁䑁䅧䅁䵁䅉䅅䅁䙁䅁䅁睁䵁䅁䅁权啁䅁䅁权獄权䅁权浄权䅁权湄权䅁允䅁䅁䅅䅁䡁䅁䅁䅁杂敆䅖䍄䉁䅁䅁兂䅁䅁䅍䅄䅁䅁䅯睅䅅䅁䅯硹䅉䅁䅯䅂䍁䅧䅯䉹䅉䅁䅅䅁䉁䅁䅁兂䥂場啯癲敤䅑杷允䅁䅁䅕䅁䑁䅁䅷䅁䭁䵁䙍䅁䭁䵁单䅁䭁䅁䅑潁䭁䵁卫䅁䉁䅁䅁允䅁䅁䅕䉸㕨煑乑ぅ䵁䅉䅅䅁䑁䅁䅁睁䵁䅁䅁权䱃䅁䅁权偄杅䅁允䅁䅁䅅䅁䡁䅁䅁䅁䅄敪䅒䍄䉁䅁䅁兂䅁䅁䅍䅄䅁䅁䅯䅩䅕䅁䅯剸䅉䅁䅯䅂䍁䅧䅯䉹䅉䅁䅅䅁䉁䅁䅁兂㉁潵乘⬳䅣䅑杷允䅁䅁䅍䅁䑁䅁䅷䅁䭁䕁䉍䅁䭁䍁䝑䅁䉁䅁䅁允䅁䅁䅯睁䅫䅁杷允䅁䅁䅍䅁䑁䅁䅷䅁䭁䱁䙕䅁䭁䍁䝙䅁䉁䅁䅁允䅁䅁䄴䅄䅁䑁䅫杍畁䑁䅍䅎䅁䅁杷允䅁䅁䅍䅁䑁䅁䅷䅁䭁䙁䰸䅁䭁䉁䝯䅁䉁䅁䅁允䅁䅁䅯杙䅙䅁杷允䅁䅁䅍䅁䑁䅁䅷䅁䭁䱁䙣䅁䭁䍁䝙䅁䉁䅁䅁允䅁䅁䄴䅄䅁䑁䅫䅎畁䑁䅉兎䅁䅁杷允䅁䅁䅍䅁䑁䅁䅷䅁䭁䕁䵯䅁䭁䉁䝷䅁䉁䅁䅁允䅁䅁䅯䄵䅙䅁杷允䅁䅁䅍䅁䑁䅁䅷䅁䭁偁䉅䅁䭁䍁䝙䅁䉁䅁䅁允䅁䅁䄴䅄䅁䑁䅫杍畁䑁䅧杍䅁䅁杷允䅁䅁䅑䅁䑁䅁䅷䅁䭁䥁䙅䅁䭁䉁䜸䅁䭁䍁䝁䅁䉁䅁䅁允䅁䅁䅯儹䅣䅁杷允䅁䅁䅑䅁䑁䅁䅷䅁䭁䡁佑䅁䭁䉁䜸䅁䭁䍁䝁䅁䉁䅁䅁允䅁䅁䅯䅸䅫䅁杷允䅁䅁䅕䅁䑁䅁䅷䅁䭁䕁䙍䅁䭁䵁单䅁䭁䅁䅑潁䭁䵁卫䅁䉁䅁䅁允䅁䅁䅕摁塉呮䱪啂䵁䅉䅅䅁䑁䅁䅁睁䵁䅁䅁权灁兂䅁权慁杂䅁允䅁䅁䅅䅁䭁䵁䝉䅁䵁䅉䅅䅁䙁䅁䅁睁䵁䅁䅁权婃䅁䅁权䱄杅䅁权䕁䅁䅋权䩄杅䅁允䅁䅁䅅䅁䙁䡁㥅瑃橥䙫䅰䍄䉁䅁䅁兂䅁䅁䅍䅄䅁䅁䅯睑䅷䅁䅯剸䅉䅁䅯䅂䍁䅧䅯剹䅉䅁䅅䅁䉁䅁䅁兂汃祘坐奉剫䅑杷允䅁䅁䅍䅁䑁䅁䅷䅁䭁乁䕑䅁䭁䉁䝯䅁䉁䅁䅁允䅁䅁䅯杘䅙䅁杷允䅁䅁䅕䅁䑁䅁䅷䅁䭁䕁䙉䅁䭁䵁即䅁䭁䅁䅑潁䭁䵁卧䅁䉁䅁䅁允䅁䅁䅕敨剴䉵氵啘䵁䅉䅅䅁䑁䅁䅁睁䵁䅁䅁权牁䅄䅁权流杂䅁允䅁䅁䅅䅁佁䅁䅷䅁㕁䑁䅫杌㑁䑁䅑䅁䵁䅉䅅䅁䙁䅁䅁睁䵁䅁䅁权䱂允䅁权䱄杅䅁权䕁䅁䅋权䥄杅䅁允䅁䅁䅅䅁䙁䡁㥅瑃橥䘰䅨䍄䉁䅁䅁睁䅁䅁䅍䅄䅁䅁䅯睐䅷䅁䅯䅇䅙䅁䅅䅁䉁䅁䅁权㕁杂䅁䍄䉁䅁䅁兂䅁䅁䅍䅄䅁䅁䅯䅦䅅䅁䅯硹䅉䅁䅯䅂䍁䅧䅯䉹䅉䅁䅅䅁䉁䅁䅁兂捂㡪ㅌ䅋浒䅑杷允䅁䅁䅕䅁䑁䅁䅷䅁䭁䥁䉣䅁䭁䵁单䅁䭁䅁䅑潁䭁䵁卫䅁䉁䅁䅁允䅁䅁䅕䑦䥡䔯伹啇䵁䅉䅅䅁䙁䅁䅁睁䵁䅁䅁权灄杄䅁权䱄杅䅁权䕁䅁䅋权䥄杅䅁允䅁䅁䅅䅁䙁䝁浚浚浚求䅂䍄䉁䅁䅁睁䅁䅁䅍䅄䅁䅁䅯公䅕䅁䅯䅊䅙䅁䅅䅁䉁䅁䅁权扂杂䅁䍄䉁䅁䅁睁䅁䅁䅍䅄䅁䅁䅯朴䅳䅁䅯䅊䅙䅁䅅䅁䉁䅁䅁权䥁睂䅁䍄䉁䅁䅁兂䅁䅁䅍䅄䅁䅁䅯䅚䅷䅁䅯䄶䅯䅁䅯朵䅯䅁䅯眵䅯䅁䅅䅁䉁䅁䅁权允䅂䅁䍄䉁䅁䅁睁䅁䅁䅍䅄䅁䅁䅯睌䅷䅁䅯硺䅉䅁䅅䅁䉁䅁䅁权允䅂䅁䍄䉁䅁䅁睁䅁䅁䅍䅄䅁䅁䅯朸䅕䅁䅯杊䅙䅁䅅䅁䉁䅁䅁杄䭁䅁䅁䅏㍁䍁䄴免䅁䅁杷允䅁䅁䅑䅁䑁䅁䅷䅁䭁䅁䴸䅁䭁䉁䜸䅁䭁䍁䝁䅁䉁䅁䅁允䅁䅁䅯䅎䅣䅁杷允䅁䅁䅕䅁䑁䅁䅷䅁䭁䵁䘸䅁䭁佁䬰䅁䭁佁䭙䅁䭁佁䭣䅁䉁䅁䅁允䅁䅁䅣䅁䅁䝁偂欵䵁䅉䅅䅁䙁䅁䅁睁䵁䅁䅁权湁允䅁权䱄杅䅁权䕁䅁䅋权䩄杅䅁允䅁䅁䅅䅁䙁䙁㑋潈牘噍䅬䍄䉁䅁䅁兂䅁䅁䅍䅄䅁䅁䅯䄸䅑䅁䅯硹䅉䅁䅯䅂䍁䅧䅯剹䅉䅁䅅䅁䉁䅁䅁兂䭁㘱睎扐摰䅑杷允䅁䅁䅍䅁䑁䅁䅷䅁䭁䉁䈸䅁䭁䉁䝷䅁䉁䅁䅁允䅁䅁䅯睋䅙䅁杷允䅁䅁䅍䅁䑁䅁䅷䅁䭁䱁䱳䅁䭁䍁䝑䅁䉁䅁䅁允䅁䅁䅯兒䅧䅁杷允䅁䅁䅕䅁䑁䅁䅷䅁䭁䥁䔰䅁䭁佁䭷䅁䭁佁䭙䅁䭁佁䭣䅁䉁䅁䅁允䅁䅁䅣䅁䅁䵁剂䔵䵁䅉䅅䅁䑁䅁䅁睁䵁䅁䅁权捁䅁䅁权奁杂䅁允䅁䅁䅅䅁䭁䍁䝫䅁䵁䅉䅅䅁䑁䅁䅁睁䵁䅁䅁权畁睃䅁权慄杅䅁允䅁䅁䅅䅁䭁䉁啷䅁䵁䅉䅅䅁䑁䅁䅁睁䵁䅁䅁权卂杄䅁权敁杂䅁允䅁䅁䅅䅁䭁䩁䜰䅁䵁䅉䅅䅁䑁䅁䅁睁䵁䅁䅁权䝃兄䅁权捁杂䅁允䅁䅁䅅䅁䭁䙁䝉䅁䵁䅉䅅䅁䙁䅁䅁睁䵁䅁䅁权啄允䅁权䱄杅䅁权䕁䅁䅋权䩄杅䅁允䅁䅁䅅䅁䙁䑁積積積ㅫ䅖䍄䉁䅁䅁兂䅁䅁䅍䅄䅁䅁䅯䅲䅑䅁䅯朶䅯䅁䅯朵䅯䅁䅯眶䅯䅁䅅䅁䉁䅁䅁睂䅁䅁䅁䕯洯䅑杷允䅁䅁䅕䅁䑁䅁䅷䅁䭁佁䴰䅁䭁佁䭕䅁䭁佁䭙䅁䭁佁䭣䅁䉁䅁䅁允䅁䅁䅯儫䅯䅁杷允䅁䅁䅕䅁䑁䅁䅷䅁䭁偁䭯䅁䭁䵁即䅁䭁䅁䅑潁䭁䵁卫䅁䉁䅁䅁允䅁䅁䅕䡰㥁瑃呤䕖䵁䅉䅅䅁䕁䅁䅁睁䵁䅁䅁权乃䅂䅁权晁杂䅁权杁杂䅁允䅁䅁䅅䅁䭁䡁䝫䅁䵁䅉䅅䅁䙁䅁䅁睁䵁䅁䅁权䱃睃䅁权灄权䅁权浄权䅁权湄权䅁允䅁䅁䅅䅁䭁䉁䕁䅁䵁䅉䅅䅁䑁䅁䅁睁䵁䅁䅁权䩂兂䅁权偄杅䅁允䅁䅁䅅䅁䡁䅁䅁䅁杄敲䅖䍄䉁䅁䅁兂䅁䅁䅍䅄䅁䅁䅯朴䅕䅁䅯儷䅯䅁䅯朵䅯䅁䅯眵䅯䅁䅅䅁䉁䅁䅁权允䅂䅁䍄䉁䅁䅁兂䅁䅁䅍䅄䅁䅁䅯睋䅁䅁䅯硹䅉䅁䅯䅂䍁䅧䅯䉹䅉䅁䅅䅁䉁䅁䅁兂塄㍯㥁汃摤䅑杷允䅁䅁䅕䅁䑁䅁䅷䅁䭁䱁䕣䅁䭁䵁即䅁䭁䅁䅑潁䭁䵁卫䅁䉁䅁䅁允䅁䅁䅕児塲㍯乂じ䵁䅉䅅䅁䑁䅁䅁睁䵁䅁䅁权塁兂䅁权敁杂䅁允䅁䅁䅅䅁䭁䩁䝯䅁䵁䅉䅅䅁䑁䅁䅁睁䵁䅁䅁权⽄兂䅁权慁杂䅁允䅁䅁䅅䅁䭁䝁䝉䅁䵁䅉䅅䅁䙁䅁䅁睁䵁䅁䅁权䱃䅂䅁权潄权䅁权浄权䅁权湄权䅁允䅁䅁䅅䅁䭁䉁䕁䅁䵁䅉䅅䅁䑁䅁䅁睁䵁䅁䅁权桄兂䅁权捁杂䅁允䅁䅁䅅䅁䭁䍁䝯䅁䵁䅉䅅䅁䑁䅁䅁睁䵁䅁䅁权ㅂ䅄䅁权偄杅䅁允䅁䅁䅅䅁䡁䅁䅁䅁权⭘䅒䍄䉁䅁䅁睁䅁䅁䅍䅄䅁䅁䅯杰䅅䅁䅯硺䅉䅁䅅䅁䉁䅁䅁权允䅂䅁䍄䉁䅁䅁兂䅁䅁䅍䅄䅁䅁䅯杺䅷䅁䅯儷䅯䅁䅯朵䅯䅁䅯眵䅯䅁䅅䅁䉁䅁䅁权允䅂䅁䍄䉁䅁䅁睁䅁䅁䅍䅄䅁䅁䅯䄵䅑䅁䅯杊䅙䅁䅅䅁䉁䅁䅁杄䵁䅁䅁䅏㉁䍁䄴睎㕁䅁䅁䍄䉁䅁䅁睁䅁䅁䅍䅄䅁䅁䅯睉䅷䅁䅯䅊䅙䅁䅅䅁䉁䅁䅁权䅃杅䅁䍄䉁䅁䅁睁䅁䅁䅍䅄䅁䅁䅯杺䅑䅁䅯䅇䅙䅁䅅䅁䉁䅁䅁权䕂杂䅁䍄䉁䅁䅁兂䅁䅁䅍䅄䅁䅁䅯儷䅳䅁䅯剸䅉䅁䅯䅂䍁䅧䅯剹䅉䅁䅅䅁䉁䅁䅁兂䅁眶偈桳坙䅑杷允䅁䅁䅍䅁䑁䅁䅷䅁䭁䑁䙯䅁䭁䍁䝑䅁䉁䅁䅁允䅁䅁䅯杹䅣䅁杷允䅁䅁䅕䅁䑁䅁䅷䅁䭁䝁䵫䅁䭁䵁单䅁䭁䅁䅑潁䭁䵁卫䅁䉁䅁䅁允䅁䅁䅕䝋䥶橶䍁歋䵁䅉䅅䅁䑁䅁䅁睁䵁䅁䅁权䡃䅂䅁权敁杂䅁允䅁䅁䅅䅁䭁䵁䝫䅁䵁䅉䅅䅁䙁䅁䅁睁䵁䅁䅁权楂允䅁权䱄杅䅁权䕁䅁䅋权䩄杅䅁允䅁䅁䅅䅁䙁䅁䅁䅁䅁䝡䅆䍄䉁䅁䅁睁䅁䅁䅍䅄䅁䅁䅯兙䄰䅁䅯䅈䅙䅁䅅䅁䉁䅁䅁权婂杂䅁䍄䉁䅁䅁睁䅁䅁䅍䅄䅁䅁䅯眷䄰䅁䅯杊䅙䅁䅅䅁䉁䅁䅁杄䵁䅁䅁䅏硁䍁䄴睍硁䅁䅁䍄䉁䅁䅁兂䅁䅁䅍䅄䅁䅁䅯杓䅁䅁䅯硹䅉䅁䅯䅂䍁䅧䅯剹䅉䅁䅅䅁䉁䅁䅁兂啁歲桦灥慒䅑杷允䅁䅁䅕䅁䑁䅁䅷䅁䭁䱁䙫䅁䭁䵁单䅁䭁䅁䅑潁䭁䵁卧䅁䉁䅁䅁允䅁䅁䅕硦㕰湡瀷お䵁䅉䅅䅁䑁䅁䅁睁䵁䅁䅁权乃䅂䅁权敁杂䅁允䅁䅁䅅䅁䭁䝁䝙䅁䵁䅉䅅䅁䑁䅁䅁睁䵁䅁䅁权塃兂䅁权捁杂䅁允䅁䅁䅅䅁䭁䥁䝳䅁䵁䅉䅅䅁䑁䅁䅁睁䵁䅁䅁权允睃䅁权偄杅䅁允䅁䅁䅅䅁䭁䉁䕁䅁䵁䅉䅅䅁䙁䅁䅁睁䵁䅁䅁权䉃兄䅁权䱄杅䅁权䕁䅁䅋权䩄杅䅁允䅁䅁䅅䅁䙁佁㙆䭆䠵噫䅨䍄䉁䅁䅁兂䅁䅁䅍䅄䅁䅁䅯䅇䅷䅁䅯䄷䅯䅁䅯朵䅯䅁䅯眵䅯䅁䅅䅁䉁䅁䅁权允䅂䅁䍄䉁䅁䅁兂䅁䅁䅍䅄䅁䅁䅯睙䄸䅁䅯䄶䅯䅁䅯朵䅯䅁䅯眵䅯䅁䅅䅁䉁䅁䅁权⭄权䅁䍄䉁䅁䅁睁䅁䅁䅍䅄䅁䅁䅯兮䅑䅁䅯杇䅙䅁䅅䅁䉁䅁䅁权楂杂䅁䍄䉁䅁䅁睁䅁䅁䅍䅄䅁䅁䅯眷䅕䅁䅯杊䅙䅁䅅䅁䉁䅁䅁杄䵁䅁䅁睎睁䍁䄴杍㍁䅁䅁䍄䉁䅁䅁睁䅁䅁䅍䅄䅁䅁䅯䅌䄰䅁䅯杊䅙䅁䅅䅁䉁䅁䅁杄䵁䅁䅁兏ㅁ䍁䄴兏㑁䅁䅁䍄䉁䅁䅁䅂䅁䅁䅍䅄䅁䅁䅯睑䅷䅁䅯睈䅙䅁䅯䅉䅙䅁䅅䅁䉁䅁䅁权橄充䅁䍄䉁䅁䅁兂䅁䅁䅍䅄䅁䅁䅯李䅁䅁䅯硹䅉䅁䅯䅂䍁䅧䅯䉹䅉䅁䅅䅁䉁䅁䅁兂䙃ㄶ㑇歈奖䅑杷允䅁䅁䅕䅁䑁䅁䅷䅁䭁䝁䉕䅁䭁佁䭯䅁䭁佁䭙䅁䭁佁䭳䅁䉁䅁䅁允䅁䅁䅣䅁䅁佁㙁欵䵁䅉䅅䅁䙁䅁䅁睁䵁䅁䅁权㑄䅂䅁权潄权䅁权浄权䅁权湄权䅁允䅁䅁䅅䅁䭁䅁䱙䅁䵁䅉䅅䅁䑁䅁䅁睁䵁䅁䅁权牃䅂䅁权歁杂䅁允䅁䅁䅅䅁䭁䕁䥙䅁䵁䅉䅅䅁䙁䅁䅁睁䵁䅁䅁权㥂兄䅁权潄权䅁权浄权䅁权湄权䅁允䅁䅁䅅䅁䭁䉁䕁䅁䵁䅉䅅䅁䙁䅁䅁睁䵁䅁䅁权⭁允䅁权䱄杅䅁权䕁䅁䅋权䥄杅䅁允䅁䅁䅅䅁䙁偁潙䥘䌯噚䅸䍄䉁䅁䅁兂䅁䅁䅍䅄䅁䅁䅯睓䅕䅁䅯硹䅉䅁䅯䅂䍁䅧䅯剹䅉䅁䅅䅁䉁䅁䅁兂硂児塲硯塂䅑杷允䅁䅁䅕䅁䑁䅁䅷䅁䭁䑁䙫䅁䭁佁䭧䅁䭁佁䭙䅁䭁佁䭣䅁䉁䅁䅁允䅁䅁䅯杂䅳䅁杷允䅁䅁䅕䅁䑁䅁䅷䅁䭁䭁䅙䅁䭁佁䭫䅁䭁佁䭙䅁䭁佁䭣䅁䉁䅁䅁允䅁䅁䅯杔䄰䅁杷允䅁䅁䅕䅁䑁䅁䅷䅁䭁佁䙳䅁䭁䵁即䅁䭁䅁䅑潁䭁䵁卧䅁䉁䅁䅁允䅁䅁䅕䉵䘶ㄶ杇啚䵁䅉䅅䅁䑁䅁䅁睁䵁䅁䅁权湁睄䅁权慁杂䅁允䅁䅁䅅䅁䭁䝁䝉䅁䵁䅉䅅䅁䙁䅁䅁睁䵁䅁䅁权煃允䅁权瑄权䅁权浄权䅁权湄权䅁允䅁䅁䅅䅁䡁䅁䅁䅁䅁敋䅚䍄䉁䅁䅁睁䅁䅁䅍䅄䅁䅁䅯䅖䅕䅁䅯杇䅙䅁䅅䅁䉁䅁䅁权坄杂䅁䍄䉁䅁䅁睁䅁䅁䅍䅄䅁䅁䅯杂䅷䅁䅯硺䅉䅁䅅䅁䉁䅁䅁睂䅁䅁䅁䵑橈䅑杷允䅁䅁䅍䅁䑁䅁䅷䅁䭁䉁呉䅁䭁䉁䝯䅁䉁䅁䅁允䅁䅁䅯兺䅙䅁杷允䅁䅁䅑䅁䑁䅁䅷䅁䭁䱁䙧䅁䭁䉁䜸䅁䭁䍁䝁䅁䉁䅁䅁允䅁䅁䅯杔䅙䅁杷允䅁䅁䅕䅁䑁䅁䅷䅁䭁䥁䅁䅁䭁佁䬰䅁䭁佁䭙䅁䭁佁䭣䅁䉁䅁䅁允䅁䅁䅣䅁䅁䵁㑄唵䵁䅉䅅䅁䙁䅁䅁睁䵁䅁䅁权湄䅂䅁权䙄杅䅁权䕁䅁䅋权䥄杅䅁允䅁䅁䅅䅁䙁䍁佈䙐㡇䉚䅖䍄䉁䅁䅁睁䅁䅁䅍䅄䅁䅁䅯朶䅑䅁䅯杊䅙䅁䅅䅁䉁䅁䅁杄䵁䅁䅁兏ぁ䍁䄴䅍硁䅁䅁䍄䉁䅁䅁兂䅁䅁䅍䅄䅁䅁䅯入䅁䅁䅯硹䅉䅁䅯䅂䍁䅧䅯䉹䅉䅁䅅䅁䉁䅁䅁兂䥂場啯畲奤䅑杷允䅁䅁䅕䅁䑁䅁䅷䅁䭁偁䉙䅁䭁䵁即䅁䭁䅁䅑潁䭁䵁卧䅁䉁䅁䅁允䅁䅁䅕体㙆䭆㌶歘䵁䅉䅅䅁䙁䅁䅁睁䵁䅁䅁权煃䅂䅁权䙄杅䅁权䕁䅁䅋权䩄杅䅁允䅁䅁䅅䅁䙁䙁偧內摯剙䅖䍄䉁䅁䅁兂䅁䅁䅍䅄䅁䅁䅯剺䅁䅁䅯硹䅉䅁䅯䅂䍁䅧䅯䉹䅉䅁䅅䅁䉁䅁䅁兂浂浚浚癚摚䅑杷允䅁䅁䅕䅁䑁䅁䅷䅁䭁䙁䉣䅁䭁佁䭧䅁䭁佁䭙䅁䭁佁䭣䅁䉁䅁䅁允䅁䅁䅯杂䅳䅁杷允䅁䅁䅕䅁䑁䅁䅷䅁䭁䝁䙯䅁䭁䵁单䅁䭁䅁䅑潁䭁䵁卫䅁䉁䅁䅁允䅁䅁䅕卑䔸㠲塹稯䴸䅉䅅䅁䙁䅁䅁睁䵁䅁䅁权䅄兂䅁权䙄杅䅁权䕁䅁䅋权䥄杅䅁允䅁䅁䅅䅁䙁䭁䥰䩥㈵剄䅊䍄䉁䅁䅁兂䅁䅁䅍䅄䅁䅁䅯杍䄰䅁䅯䄷䅯䅁䅯朵䅯䅁䅯眵䅯䅁䅅䅁䉁䅁䅁睂䅁䅁䅁䅁浮䅑杷允䅁䅁䅍䅁䑁䅁䅷䅁䭁䍁䙉䅁䭁䉁䝷䅁䉁䅁䅁允䅁䅁䅯兑䅙䅁杷允䅁䅁䅕䅁䑁䅁䅷䅁䭁䩁䙁䅁䭁䵁即䅁䭁䅁䅑潁䭁䵁卫䅁䉁䅁䅁允䅁䅁䅕䅁䅁䅁元啗䵁䅉䅅䅁䙁䅁䅁睁䵁䅁䅁权㑃兂䅁权獄权䅁权浄权䅁权湄权䅁允䅁䅁䅅䅁䭁䉁䕁䅁䵁䅉䅅䅁䑁䅁䅁睁䵁䅁䅁权䭄䅁䅁权慁杂䅁允䅁䅁䅅䅁䭁䉁䝳䅁䵁䅉䅅䅁䕁䅁䅁睁䵁䅁䅁权䑁兂䅁权晁杂䅁权杁杂䅁允䅁䅁䅅䅁䭁偁䝫䅁䵁䅉䅅䅁䙁䅁䅁睁䵁䅁䅁权婁允䅁权䱄杅䅁权䕁䅁䅋权䥄杅䅁允䅁䅁䅅䅁䙁䵁䴳䵺䵺䝚䅎䍄䉁䅁䅁䅂䅁䅁䅍䅄䅁䅁䅯䄷䅑䅁䅯睈䅙䅁䅯䅉䅙䅁䅅䅁䉁䅁䅁权䑄䅃䅁䍄䉁䅁䅁兂䅁䅁䅍䅄䅁䅁䅯䅪䅑䅁䅯儶䅯䅁䅯朵䅯䅁䅯眵䅯䅁䅅䅁䉁䅁䅁权允䅂䅁䍄䉁䅁䅁兂䅁䅁䅍䅄䅁䅁䅯䅭䅷䅁䅯硹䅉䅁䅯䅂䍁䅧䅯剹䅉䅁䅅䅁䉁䅁䅁兂塄㍯㥁湃噤䅑杷允䅁䅁䅕䅁䑁䅁䅷䅁䭁䉁佳䅁䭁䵁即䅁䭁䅁䅑潁䭁䵁卫䅁䉁䅁䅁允䅁䅁䅕牕敧敨硳䕗䵁䅉䅅䅁䙁䅁䅁睁䵁䅁䅁权䙃䅁䅁权䙄杅䅁权䕁䅁䅋权䩄杅䅁允䅁䅁䅅䅁䙁䱁捇䉤婰来䅤䍄䉁䅁䅁兂䅁䅁䅍䅄䅁䅁䅯䅍䄴䅁䅯剸䅉䅁䅯䅂䍁䅧䅯剹䅉䅁䅅䅁䉁䅁䅁兂癁佌か㜰䝑䅑杷允䅁䅁䅍䅁䑁䅁䅷䅁䭁乁䙫䅁䭁䉁䝷䅁䉁䅁䅁允䅁䅁䅯杋䅣䅁杷允䅁䅁䅍䅁䑁䅁䅷䅁䭁偁乁䅁䭁䉁䝷䅁䉁䅁䅁允䅁䅁䅯睔䅙䅁杷允䅁䅁䅕䅁䑁䅁䅷䅁䭁乁䅳䅁䭁䵁单䅁䭁䅁䅑潁䭁䵁卧䅁䉁䅁䅁允䅁䅁䅕穓䭰橅塥歁䵁䅉䅅䅁䙁䅁䅁睁䵁䅁䅁权乂兂䅁权䙄杅䅁权䕁䅁䅋权䥄杅䅁允䅁䅁䅅䅁䙁䍁䅅乴呐杗䅨䍄䉁䅁䅁兂䅁䅁䅍䅄䅁䅁䅯䅵䅁䅁䅯硹䅉䅁䅯䅂䍁䅧䅯䉹䅉䅁䅅䅁䉁䅁䅁兂䥂場啯癲啤䅑杷允䅁䅁䅕䅁䑁䅁䅷䅁䭁䕁䱑䅁䭁䵁即䅁䭁䅁䅑潁䭁䵁卧䅁䉁䅁䅁允䅁䅁䅕瑃橥䑣䬱啖䵁䅉䅅䅁䙁䅁䅁睁䵁䅁䅁权ㅂ兄䅁权䱄杅䅁权䕁䅁䅋权䥄杅䅁允䅁䅁䅅䅁䙁䑁積積積㈶䅨䍄䉁䅁䅁睁䅁䅁䅍䅄䅁䅁䅯桦䅁䅁䅯䅈䅙䅁䅅䅁䉁䅁䅁权煄杂䅁䍄䉁䅁䅁兂䅁䅁䅍䅄䅁䅁䅯杊䅅䅁䅯剸䅉䅁䅯䅂䍁䅧䅯䉹䅉䅁䅅䅁䉁䅁䅁兂ㅂ㝲⽶噷䩳䅑杷允䅁䅁䅕䅁䑁䅁䅷䅁䭁䵁偯䅁䭁佁䭫䅁䭁佁䭙䅁䭁佁䭣䅁䉁䅁䅁允䅁䅁䅯睢䄸䅁杷允䅁䅁䅕䅁䑁䅁䅷䅁䭁䱁䕕䅁䭁佁䭕䅁䭁佁䭙䅁䭁佁䭣䅁䉁䅁䅁允䅁䅁䅯䅏䅳䅁杷允䅁䅁䅑䅁䑁䅁䅷䅁䭁䍁䙷䅁䭁䉁䜸䅁䭁䍁䝁䅁䉁䅁䅁允䅁䅁䅯儵䅙䅁杷允䅁䅁䅕䅁䑁䅁䅷䅁䭁䱁䈰䅁䭁䵁即䅁䭁䅁䅑潁䭁䵁卫䅁䉁䅁䅁允䅁䅁䅕場啯歲剦歗䵁䅉䅅䅁䙁䅁䅁睁䵁䅁䅁权湄兂䅁权潄权䅁权浄权䅁权湄权䅁允䅁䅁䅅䅁䭁䅁䱙䅁䵁䅉䅅䅁䑁䅁䅁睁䵁䅁䅁权穃兂䅁权偄杅䅁允䅁䅁䅅䅁䭁䉁䕁䅁䵁䅉䅅䅁䑁䅁䅁睁䵁䅁䅁权㍁䅄䅁权敁杂䅁允䅁䅁䅅䅁䭁䑁䝑䅁䵁䅉䅅䅁䑁䅁䅁睁䵁䅁䅁权牂杄䅁权偄杅䅁允䅁䅁䅅䅁䭁䉁䕁䅁䵁䅉䅅䅁䙁䅁䅁睁䵁䅁䅁权ㅄ睃䅁权汄权䅁权浄权䅁权湄权䅁允䅁䅁䅅䅁䭁䭁䱕䅁䵁䅉䅅䅁䕁䅁䅁睁䵁䅁䅁权䙃睃䅁权晁杂䅁权杁杂䅁允䅁䅁䅅䅁䭁䩁䡧䅁䵁䅉䅅䅁䙁䅁䅁睁䵁䅁䅁权敃䅁䅁权瑄权䅁权浄权䅁权湄权䅁允䅁䅁䅅䅁䡁䅁䅁䅁杂佒䅚䍄䉁䅁䅁兂䅁䅁䅍䅄䅁䅁䅯兺䅕䅁䅯儶䅯䅁䅯朵䅯䅁䅯眵䅯䅁䅅䅁䉁䅁䅁权摂睄䅁䍄䉁䅁䅁兂䅁䅁䅍䅄䅁䅁䅯眴䄸䅁䅯硹䅉䅁䅯䅂䍁䅧䅯䉹䅉䅁䅅䅁䉁䅁䅁兂穁積積祍婎䅑杷允䅁䅁䅍䅁䑁䅁䅷䅁䭁䅁䉣䅁䭁䵁匸䅁䉁䅁䅁允䅁䅁䅯䅅䅑䅁杷允䅁䅁䅕䅁䑁䅁䅷䅁䭁䝁䙙䅁䭁佁䭕䅁䭁佁䭙䅁䭁佁䭣䅁䉁䅁䅁允䅁䅁䅯材䅳䅁杷允䅁䅁䅕䅁䑁䅁䅷䅁䭁䡁䙣䅁䭁䵁即䅁䭁䅁䅑潁䭁䵁卧䅁䉁䅁䅁允䅁䅁䅕灭婭婭灭䕖䵁䅉䅅䅁䙁䅁䅁睁䵁䅁䅁权晃兂䅁权瑄权䅁权浄权䅁权湄权䅁允䅁䅁䅅䅁䡁䅁䅁䅁杂敒䅚䍄䉁䅁䅁睁䅁䅁䅍䅄䅁䅁䅯杣䄰䅁䅯硺䅉䅁䅅䅁䉁䅁䅁权允䅂䅁䍄䉁䅁䅁睁䅁䅁䅍䅄䅁䅁䅯眶䅑䅁䅯䅈䅙䅁䅅䅁䉁䅁䅁权橁睂䅁䍄䉁䅁䅁兂䅁䅁䅍䅄䅁䅁䅯杯䅕䅁䅯硹䅉䅁䅯䅂䍁䅧䅯䉹䅉䅁䅅䅁䉁䅁䅁兂捂㡪ㅌ偋剸䅑杷允䅁䅁䅕䅁䑁䅁䅷䅁䭁䉁䉯䅁䭁䵁即䅁䭁䅁䅑潁䭁䵁卫䅁䉁䅁䅁允䅁䅁䅕捺䵺䵺獷歘䵁䅉䅅䅁䙁䅁䅁睁䵁䅁䅁权佂兂䅁权䙄杅䅁权䕁䅁䅋权䥄杅䅁允䅁䅁䅅䅁䙁䕁㑄乹祶眹䅆䍄䉁䅁䅁兂䅁䅁䅍䅄䅁䅁䅯䅚䅕䅁䅯剸䅉䅁䅯䅂䍁䅧䅯剹䅉䅁䅅䅁䉁䅁䅁兂獃空㡣瀱乷䅑杷允䅁䅁䅕䅁䑁䅁䅷䅁䭁偁䙁䅁䭁䵁即䅁䭁䅁䅑潁䭁䵁卫䅁䉁䅁䅁允䅁䅁䅕浚浚浚䝚ざ䵁䅉䅅䅁䙁䅁䅁睁䵁䅁䅁权婂允䅁权䱄杅䅁权䕁䅁䅋权䥄杅䅁允䅁䅁䅅䅁䙁䑁積積積㉧䅆䍄䉁䅁䅁兂䅁䅁䅍䅄䅁䅁䅯杴䅳䅁䅯朶䅯䅁䅯朵䅯䅁䅯眶䅯䅁䅅䅁䉁䅁䅁权允䅂䅁䍄䉁䅁䅁睁䅁䅁䅍䅄䅁䅁䅯兒䅕䅁䅯杈䅙䅁䅅䅁䉁䅁䅁权祂杂䅁䍄䉁䅁䅁兂䅁䅁䅍䅄䅁䅁䅯睌䅕䅁䅯䄶䅯䅁䅯朵䅯䅁䅯眵䅯䅁䅅䅁䉁䅁䅁权允䅂䅁䍄䉁䅁䅁睁䅁䅁䅍䅄䅁䅁䅯杷䅁䅁䅯杊䅙䅁䅅䅁䉁䅁䅁杄䭁䅁䅁䅏㕁䍁䄴䅎䅁䅁杷允䅁䅁䅍䅁䑁䅁䅷䅁䭁䩁䙅䅁䭁䉁䝯䅁䉁䅁䅁允䅁䅁䅯䅐䅙䅁杷允䅁䅁䅍䅁䑁䅁䅷䅁䭁䑁佧䅁䭁䍁䝙䅁䉁䅁䅁允䅁䅁䄴䅄䅁䑁䅣兎畁䑁䅫睎䅁䅁杷允䅁䅁䅕䅁䑁䅁䅷䅁䭁䵁䙣䅁䭁䵁单䅁䭁䅁䅑潁䭁䵁卫䅁䉁䅁䅁允䅁䅁䅕偍圸嘫睇䕇䵁䅉䅅䅁䙁䅁䅁睁䵁䅁䅁权䭁兂䅁权䙄杅䅁权䕁䅁䅋权䩄杅䅁允䅁䅁䅅䅁䙁䍁杁剃㙖䉶䅎䍄䉁䅁䅁兂䅁䅁䅍䅄䅁䅁䅯党䅕䅁䅯剸䅉䅁䅯䅂䍁䅧䅯剹䅉䅁䅅䅁䉁䅁䅁兂婂㥯䩕牂歁䅑杷允䅁䅁䅕䅁䑁䅁䅷䅁䭁䱁䴴䅁䭁佁䭕䅁䭁佁䭙䅁䭁佁䭣䅁䉁䅁䅁允䅁䅁䅯䅅䅑䅁杷允䅁䅁䅍䅁䑁䅁䅷䅁䭁䩁䘸䅁䭁䍁䝑䅁䉁䅁䅁允䅁䅁䅯杈䅧䅁杷允䅁䅁䅑䅁䑁䅁䅷䅁䭁乁䕯䅁䭁䉁䜸䅁䭁䍁䝁䅁䉁䅁䅁允䅁䅁䅯䅏䅙䅁杷允䅁䅁䅕䅁䑁䅁䅷䅁䭁䭁䄴䅁䭁佁䭧䅁䭁佁䭙䅁䭁佁䭣䅁䉁䅁䅁允䅁䅁䅯杂䅳䅁杷允䅁䅁䅍䅁䑁䅁䅷䅁䭁偁䬸䅁䭁䉁䝧䅁䉁䅁䅁允䅁䅁䅯兇䅙䅁杷允䅁䅁䅕䅁䑁䅁䅷䅁䭁䙁䵙䅁䭁佁䭯䅁䭁佁䭙䅁䭁佁䭳䅁䉁䅁䅁允䅁䅁䅯䅅䅑䅁杷允䅁䅁䅑䅁䑁䅁䅷䅁䭁䕁䙯䅁䭁䉁䜸䅁䭁䍁䝁䅁䉁䅁䅁允䅁䅁䅯兲䅧䅁杷允䅁䅁䅍䅁䑁䅁䅷䅁䭁䅁䅳䅁䭁䵁匸䅁䉁䅁䅁允䅁䅁䅣䅁䅁䕁杁〴䵁䅉䅅䅁䙁䅁䅁睁䵁䅁䅁权坁䅁䅁权䱄杅䅁权䕁䅁䅋权䩄杅䅁允䅁䅁䅅䅁䙁䙁偹癷潕䙔䅤䍄䉁䅁䅁兂䅁䅁䅍䅄䅁䅁䅯睡䄴䅁䅯硹䅉䅁䅯䅂䍁䅧䅯䉹䅉䅁䅅䅁䉁䅁䅁兂浂浚浚煚杚䅑杷允䅁䅁䅍䅁䑁䅁䅷䅁䭁䑁䘴䅁䭁䉁䝷䅁䉁䅁䅁允䅁䅁䅯䅈䅣䅁杷允䅁䅁䅕䅁䑁䅁䅷䅁䭁䩁䵧䅁䭁䵁单䅁䭁䅁䅑潁䭁䵁卧䅁䉁䅁䅁允䅁䅁䅕捯湸煭刵啇䵁䅉䅅䅁䑁䅁䅁睁䵁䅁䅁权畂䅁䅁权奁杂䅁允䅁䅁䅅䅁䭁䡁䝷䅁䵁䅉䅅䅁䙁䅁䅁睁䵁䅁䅁权䅁允䅁权䱄杅䅁权䕁䅁䅋权䥄杅䅁允䅁䅁䅅䅁䙁䙁偹癷潕䙶䅸䍄䉁䅁䅁兂䅁䅁䅍䅄䅁䅁䅯睭䅑䅁䅯朶䅯䅁䅯朵䅯䅁䅯眶䅯䅁䅅䅁䉁䅁䅁权允䅂䅁䍄䉁䅁䅁睁䅁䅁䅍䅄䅁䅁䅯其䅕䅁䅯硺䅉䅁䅅䅁䉁䅁䅁权允䅂䅁䍄䉁䅁䅁兂䅁䅁䅍䅄䅁䅁䅯睯䅷䅁䅯儶䅯䅁䅯朵䅯䅁䅯眵䅯䅁䅅䅁䉁䅁䅁权允䅂䅁䍄䉁䅁䅁睁䅁䅁䅍䅄䅁䅁䅯儰䅷䅁䅯䅊䅙䅁䅅䅁䉁䅁䅁权允䅂䅁䍄䉁䅁䅁睁䅁䅁䅍䅄䅁䅁䅯杧䄰䅁䅯杈䅙䅁䅅䅁䉁䅁䅁权祁杂䅁䍄䉁䅁䅁兂䅁䅁䅍䅄䅁䅁䅯杄䅅䅁䅯硹䅉䅁䅯䅂䍁䅧䅯䉹䅉䅁䅅䅁䉁䅁䅁兂卂䉵䘶礶杬䅑杷允䅁䅁䅕䅁䑁䅁䅷䅁䭁偁䬸䅁䭁䵁即䅁䭁䅁䅑潁䭁䵁卧䅁䉁䅁䅁允䅁䅁䅕䅁䅁䅁睄䕗䵁䅉䅅䅁䙁䅁䅁睁䵁䅁䅁权㙂兂䅁权瑄权䅁权浄权䅁权湄权䅁允䅁䅁䅅䅁䡁䅁䅁䅁䅂敲䅎䍄䉁䅁䅁睁䅁䅁䅍䅄䅁䅁䅯朹䅑䅁䅯杈䅙䅁䅅䅁䉁䅁䅁权捂杂䅁䍄䉁䅁䅁兂䅁䅁䅍䅄䅁䅁䅯䅡䅕䅁䅯儶䅯䅁䅯朵䅯䅁䅯眵䅯䅁䅅䅁䉁䅁䅁权敁充䅁䍄䉁䅁䅁睁䅁䅁䅍䅄䅁䅁䅯杒䅕䅁䅯硺䅉䅁䅅䅁䉁䅁䅁睂䅁䅁䅁乑歈䅑杷允䅁䅁䅕䅁䑁䅁䅷䅁䭁䙁䉯䅁䭁䵁单䅁䭁䅁䅑潁䭁䵁卧䅁䉁䅁䅁允䅁䅁䅕兡稸㡗䵁う䵁䅉䅅䅁䙁䅁䅁睁䵁䅁䅁权坁兂䅁权瑄权䅁权浄权䅁权湄权䅁允䅁䅁䅅䅁䭁䉁䕁䅁䵁䅉䅅䅁䙁䅁䅁睁䵁䅁䅁权灁兂䅁权獄权䅁权浄权䅁权湄权䅁允䅁䅁䅅䅁䡁䅁䅁䅁䅁⬫䅖䍄䉁䅁䅁兂䅁䅁䅍䅄䅁䅁䅯全䄰䅁䅯硹䅉䅁䅯䅂䍁䅧䅯䉹䅉䅁䅅䅁䉁䅁䅁兂乄䵺䵺䭺晸䅑杷允䅁䅁䅍䅁䑁䅁䅷䅁䭁䥁䅫䅁䭁䉁䝧䅁䉁䅁䅁允䅁䅁䅯䅦䅙䅁杷允䅁䅁䅕䅁䑁䅁䅷䅁䭁䝁䘰䅁䭁䵁单䅁䭁䅁䅑潁䭁䵁卫䅁䉁䅁䅁允䅁䅁䅯睒䅁䅁杷允䅁䅁䅍䅁䑁䅁䅷䅁䭁䝁䅷䅁䭁䉁䝯䅁䉁䅁䅁允䅁䅁䅯杴䅙䅁杷允䅁䅁䅕䅁䑁䅁䅷䅁䭁䍁䙍䅁䭁佁䭕䅁䭁佁䭙䅁䭁佁䭣䅁䉁䅁䅁允䅁䅁䅯䅏䅳䅁杷允䅁䅁䅕䅁䑁䅁䅷䅁䭁䵁䙫䅁䭁佁䭕䅁䭁佁䭙䅁䭁佁䭣䅁䉁䅁䅁允䅁䅁䅯兄䅳䅁杷允䅁䅁䅕䅁䑁䅁䅷䅁䭁䙁䅧䅁䭁䵁单䅁䭁䅁䅑潁䭁䵁卫䅁䉁䅁䅁允䅁䅁䅕㕲䜫䥅睖䕅䵁䅉䅅䅁䙁䅁䅁睁䵁䅁䅁权䵃允䅁权潄权䅁权浄权䅁权湄权䅁允䅁䅁䅅䅁䭁䅁䱙䅁䵁䅉䅅䅁䙁䅁䅁睁䵁䅁䅁权啁兄䅁权汄权䅁权浄权䅁权湄权䅁允䅁䅁䅅䅁䭁䑁䱙䅁䵁䅉䅅䅁䑁䅁䅁睁䵁䅁䅁权䙁兂䅁权偄杅䅁允䅁䅁䅅䅁䡁䅁䅁䅁杄佖䅆䍄䉁䅁䅁兂䅁䅁䅍䅄䅁䅁䅯先䅕䅁䅯䄶䅯䅁䅯朵䅯䅁䅯眵䅯䅁䅅䅁䉁䅁䅁权䝁睃䅁䍄䉁䅁䅁睁䅁䅁䅍䅄䅁䅁䅯眶䅅䅁䅯硺䅉䅁䅅䅁䉁䅁䅁睂䅁䅁䅁䡧朷䅑杷允䅁䅁䅍䅁䑁䅁䅷䅁䭁䝁䙙䅁䭁䉁䜴䅁䉁䅁䅁允䅁䅁䅯䅎䅙䅁杷允䅁䅁䅑䅁䑁䅁䅷䅁䭁䭁䱉䅁䭁䉁䜸䅁䭁䍁䝁䅁䉁䅁䅁允䅁䅁䅯硵䅉䅁杷允䅁䅁䅕䅁䑁䅁䅷䅁䭁䩁䉷䅁䭁䵁单䅁䭁䅁䅑潁䭁䵁卫䅁䉁䅁䅁允䅁䅁䅕浕歰桒⽸歂䵁䅉䅅䅁䙁䅁䅁睁䵁䅁䅁权䝂兂䅁权䙄杅䅁权䕁䅁䅋权䥄杅䅁允䅁䅁䅅䅁䙁䩁浱潍㈵な䅆䍄䉁䅁䅁䅂䅁䅁䅍䅄䅁䅁䅯睌䅅䅁䅯睈䅙䅁䅯䅉䅙䅁䅅䅁䉁䅁䅁权捃䅃䅁䍄䉁䅁䅁兂䅁䅁䅍䅄䅁䅁䅯䅌䅕䅁䅯儵䅯䅁䅯朵䅯䅁䅯眵䅯䅁䅅䅁䉁䅁䅁权允䅂䅁䍄䉁䅁䅁睁䅁䅁䅍䅄䅁䅁䅯睙䅷䅁䅯䅊䅙䅁䅅䅁䉁䅁䅁权佃兄䅁䍄䉁䅁䅁睁䅁䅁䅍䅄䅁䅁䅯䅎䄴䅁䅯杊䅙䅁䅅䅁䉁䅁䅁杄䵁䅁䅁兎㍁䍁䄴李ぁ䅁䅁䍄䉁䅁䅁睁䅁䅁䅍䅄䅁䅁䅯䅆䄸䅁䅯䅇䅙䅁䅅䅁䉁䅁䅁权㕁杂䅁䍄䉁䅁䅁兂䅁䅁䅍䅄䅁䅁䅯兯䅁䅁䅯剸䅉䅁䅯䅂䍁䅧䅯䉹䅉䅁䅅䅁䉁䅁䅁兂㕁ぃ噢㙇儸䅑杷允䅁䅁䅕䅁䑁䅁䅷䅁䭁䝁䅙䅁䭁佁䭕䅁䭁佁䭙䅁䭁佁䭣䅁䉁䅁䅁允䅁䅁䅯䅒䄸䅁杷允䅁䅁䅕䅁䑁䅁䅷䅁䭁䥁䙫䅁䭁佁䭕䅁䭁佁䭙䅁䭁佁䭣䅁䉁䅁䅁允䅁䅁䅯䅈䅳䅁杷允䅁䅁䅕䅁䑁䅁䅷䅁䭁䝁䙁䅁䭁佁䭕䅁䭁佁䭙䅁䭁佁䭣䅁䉁䅁䅁允䅁䅁䅯䅇䅳䅁杷允䅁䅁䅕䅁䑁䅁䅷䅁䭁䭁䙑䅁䭁佁䭯䅁䭁佁䭙䅁䭁佁䭳䅁䉁䅁䅁允䅁䅁䅣䅁䅁佁㉁欵䵁䅉䅅䅁䙁䅁䅁睁䵁䅁䅁权䅁兂䅁权潄权䅁权浄权䅁权湄权䅁允䅁䅁䅅䅁䭁䙁䱅䅁䵁䅉䅅䅁䑁䅁䅁睁䵁䅁䅁权楄睃䅁权慁杂䅁允䅁䅁䅅䅁䭁䝁䝉䅁䵁䅉䅅䅁䙁䅁䅁睁䵁䅁䅁权啄䅁䅁权䙄杅䅁权䕁䅁䅋权䩄杅䅁允䅁䅁䅅䅁䙁䵁䡇敡橎䉷䅆䍄䉁䅁䅁睁䅁䅁䅍䅄䅁䅁䅯䅍䅷䅁䅯䅊䅙䅁䅅䅁䉁䅁䅁权㕁充䅁䍄䉁䅁䅁睁䅁䅁䅍䅄䅁䅁䅯朹䅳䅁䅯杊䅙䅁䅅䅁䉁䅁䅁杄䵁䅁䅁䅏㍁䍁䄴兎㉁䅁䅁䍄䉁䅁䅁兂䅁䅁䅍䅄䅁䅁䅯杤䄰䅁䅯儶䅯䅁䅯朵䅯䅁䅯眵䅯䅁䅅䅁䉁䅁䅁权允䅂䅁䍄䉁䅁䅁睁䅁䅁䅍䅄䅁䅁䅯公䅅䅁䅯䅈䅙䅁䅅䅁䉁䅁䅁权楂杂䅁䍄䉁䅁䅁睁䅁䅁䅍䅄䅁䅁䅯睉䄴䅁䅯硺䅉䅁䅅䅁䉁䅁䅁权允䅂䅁䍄䉁䅁䅁兂䅁䅁䅍䅄䅁䅁䅯兢䅕䅁䅯儵䅯䅁䅯朵䅯䅁䅯眵䅯䅁䅅䅁䉁䅁䅁权奁睃䅁䍄䉁䅁䅁兂䅁䅁䅍䅄䅁䅁䅯杭䅳䅁䅯剸䅉䅁䅯䅂䍁䅧䅯䉹䅉䅁䅅䅁䉁䅁䅁兂䉂睙桭歃丸䅑杷允䅁䅁䅍䅁䑁䅁䅷䅁䭁䵁䵕䅁䭁䵁匸䅁䉁䅁䅁允䅁䅁䅯䅅䅑䅁杷允䅁䅁䅍䅁䑁䅁䅷䅁䭁乁䱅䅁䭁䉁䜴䅁䉁䅁䅁允䅁䅁䅯杍䅙䅁杷允䅁䅁䅕䅁䑁䅁䅷䅁䭁佁䈸䅁䭁佁䬰䅁䭁佁䭙䅁䭁佁䭣䅁䉁䅁䅁允䅁䅁䅯䅅䅑䅁杷允䅁䅁䅕䅁䑁䅁䅷䅁䭁乁䙁䅁䭁䵁即䅁䭁䅁䅑潁䭁䵁卫䅁䉁䅁䅁允䅁䅁䅕㡪ㅌ䙋⽹啗䵁䅉䅅䅁䙁䅁䅁睁䵁䅁䅁权塂允䅁权䙄杅䅁权䕁䅁䅋权䩄杅䅁允䅁䅁䅅䅁䙁䱁䵂䅘癒睎䄹䍄䉁䅁䅁兂䅁䅁䅍䅄䅁䅁䅯杓䅷䅁䅯硹䅉䅁䅯䅂䍁䅧䅯剹䅉䅁䅅䅁䉁䅁䅁兂啁歲桦獥坒䅑杷允䅁䅁䅍䅁䑁䅁䅷䅁䭁䱁䉅䅁䭁䍁䝑䅁䉁䅁䅁允䅁䅁䅯睒䅯䅁杷允䅁䅁䅍䅁䑁䅁䅷䅁䭁䅁䝣䅁䭁䍁䝑䅁䉁䅁䅁允䅁䅁䅯兮䅧䅁杷允䅁䅁䅍䅁䑁䅁䅷䅁䭁䕁偷䅁䭁䵁匸䅁䉁䅁䅁允䅁䅁䅣䅁䅁䝁䱂䔵䵁䅉䅅䅁䙁䅁䅁睁䵁䅁䅁权㑂允䅁权汄权䅁权浄权䅁权湄权䅁允䅁䅁䅅䅁䭁䑁䌰䅁䵁䅉䅅䅁䙁䅁䅁睁䵁䅁䅁权捃允䅁权䱄杅䅁权䕁䅁䅋权䥄杅䅁允䅁䅁䅅䅁䙁䵁䴳䵺䵺䘯䅰䍄䉁䅁䅁睁䅁䅁䅍䅄䅁䅁䅯睖䅕䅁䅯杇䅙䅁䅅䅁䉁䅁䅁权扁杂䅁䍄䉁䅁䅁兂䅁䅁䅍䅄䅁䅁䅯杴䅑䅁䅯儵䅯䅁䅯朵䅯䅁䅯眵䅯䅁䅅䅁䉁䅁䅁权允䅂䅁䍄䉁䅁䅁睁䅁䅁䅍䅄䅁䅁䅯杷䄴䅁䅯䅇䅙䅁䅅䅁䉁䅁䅁权㕁杂䅁䍄䉁䅁䅁兂䅁䅁䅍䅄䅁䅁䅯杍䅁䅁䅯剸䅉䅁䅯䅂䍁䅧䅯剹䅉䅁䅅䅁䉁䅁䅁兂啁な硚氱楯䅑杷允䅁䅁䅍䅁䑁䅁䅷䅁䭁䍁䉷䅁䭁䍁䝙䅁䉁䅁䅁允䅁䅁䄴䅄䅁䑁䅧杍畁䑁䅧兎䅁䅁杷允䅁䅁䅑䅁䑁䅁䅷䅁䭁䅁䝕䅁䭁䉁䜸䅁䭁䍁䝁䅁䉁䅁䅁允䅁䅁䅯睎䅣䅁杷允䅁䅁䅕䅁䑁䅁䅷䅁䭁䕁䈰䅁䭁䵁单䅁䭁䅁䅑潁䭁䵁卫䅁䉁䅁䅁允䅁䅁䅕硖⭲㌱ㄳ歃䵁䅉䅅䅁䙁䅁䅁睁䵁䅁䅁权硂兂䅁权䱄杅䅁权䕁䅁䅋权䩄杅䅁允䅁䅁䅅䅁䙁乁橥䑣䬰ㅴ䄹䍄䉁䅁䅁睁䅁䅁䅍䅄䅁䅁䅯睪䅕䅁䅯杇䅙䅁䅅䅁䉁䅁䅁权䑄杂䅁䍄䉁䅁䅁兂䅁䅁䅍䅄䅁䅁䅯䅔䄸䅁䅯剸䅉䅁䅯䅂䍁䅧䅯䉹䅉䅁䅅䅁䉁䅁䅁兂汁橄湆剈呙䅑杷允䅁䅁䅍䅁䑁䅁䅷䅁䭁䉁䝕䅁䭁䍁䝑䅁䉁䅁䅁允䅁䅁䅯睐䅧䅁杷允䅁䅁䅕䅁䑁䅁䅷䅁䭁䭁䕙䅁䭁佁䭧䅁䭁佁䭙䅁䭁佁䭣䅁䉁䅁䅁允䅁䅁䅯䅅䅑䅁杷允䅁䅁䅕䅁䑁䅁䅷䅁䭁䱁䄰䅁䭁佁䭕䅁䭁佁䭙䅁䭁佁䭣䅁䉁䅁䅁允䅁䅁䅯䅅䅑䅁杷允䅁䅁䅕䅁䑁䅁䅷䅁䭁䱁䕳䅁䭁䵁单䅁䭁䅁䅑潁䭁䵁卧䅁䉁䅁䅁允䅁䅁䅕㙧硄湓正い䵁䅉䅅䅁䑁䅁䅁睁䵁䅁䅁权㑃兂䅁权敁杂䅁允䅁䅁䅅䅁䭁䵁䡕䅁䵁䅉䅅䅁䙁䅁䅁睁䵁䅁䅁权噃䅂䅁权煄权䅁权浄权䅁权牄权䅁允䅁䅁䅅䅁䡁䅁䅁䅁权佌䅚䍄䉁䅁䅁睁䅁䅁䅍䅄䅁䅁䅯兌䅅䅁䅯硺䅉䅁䅅䅁䉁䅁䅁权允䅂䅁䍄䉁䅁䅁兂䅁䅁䅍䅄䅁䅁䅯兢䅳䅁䅯䄷䅯䅁䅯朵䅯䅁䅯眵䅯䅁䅅䅁䉁䅁䅁权允䅂䅁䍄䉁䅁䅁睁䅁䅁䅍䅄䅁䅁䅯睵䅅䅁䅯硺䅉䅁䅅䅁䉁䅁䅁睂䅁䅁䅁䵉栯䅑杷允䅁䅁䅍䅁䑁䅁䅷䅁䭁乁䱫䅁䭁䉁䝯䅁䉁䅁䅁允䅁䅁䅯睋䅙䅁杷允䅁䅁䅕䅁䑁䅁䅷䅁䭁佁䅯䅁䭁䵁即䅁䭁䅁䅑潁䭁䵁卫䅁䉁䅁䅁允䅁䅁䅕䥘䌯匹捨䕗䵁䅉䅅䅁䙁䅁䅁睁䵁䅁䅁权歁兂䅁权䙄杅䅁权䕁䅁䅋权䩄杅䅁允䅁䅁䅅䅁䙁䍁楺癐啡杚䅒䍄䉁䅁䅁兂䅁䅁䅍䅄䅁䅁䅯条䅕䅁䅯䄶䅯䅁䅯朵䅯䅁䅯眵䅯䅁䅅䅁䉁䅁䅁权允䅂䅁䍄䉁䅁䅁睁䅁䅁䅍䅄䅁䅁䅯杗䅳䅁䅯杊䅙䅁䅅䅁䉁䅁䅁杄䭁䅁䅁兏祁䍁䄴兎䅁䅁杷允䅁䅁䅕䅁䑁䅁䅷䅁䭁䩁䙷䅁䭁䵁单䅁䭁䅁䅑潁䭁䵁卧䅁䉁䅁䅁允䅁䅁䅕䉬䡈敬空歃䵁䅉䅅䅁䙁䅁䅁睁䵁䅁䅁权汄杄䅁权䙄杅䅁权䕁䅁䅋权䩄杅䅁允䅁䅁䅅䅁䙁䅁浥戲䉌剂䅂䍄䉁䅁䅁睁䅁䅁䅍䅄䅁䅁䅯杖䅅䅁䅯硺䅉䅁䅅䅁䉁䅁䅁权允䅂䅁䍄䉁䅁䅁睁䅁䅁䅍䅄䅁䅁䅯睂䄰䅁䅯䅊䅙䅁䅅䅁䉁䅁䅁权允䅂䅁䍄䉁䅁䅁睁䅁䅁䅍䅄䅁䅁䅯杶䅁䅁䅯杊䅙䅁䅅䅁䉁䅁䅁杄䵁䅁䅁李ㅁ䍁䄴兏ㅁ䅁䅁䍄䉁䅁䅁兂䅁䅁䅍䅄䅁䅁䅯東䅕䅁䅯朶䅯䅁䅯朵䅯䅁䅯眶䅯䅁䅅䅁䉁䅁䅁权允䅂䅁䍄䉁䅁䅁兂䅁䅁䅍䅄䅁䅁䅯杇䅕䅁䅯硹䅉䅁䅯䅂䍁䅧䅯䉹䅉䅁䅅䅁䉁䅁䅁兂畃⭒㙆䙆攵䅑杷允䅁䅁䅍䅁䑁䅁䅷䅁䭁䵁䉕䅁䭁䵁匸䅁䉁䅁䅁允䅁䅁䅯䅅䅑䅁杷允䅁䅁䅍䅁䑁䅁䅷䅁䭁乁䕑䅁䭁䉁䝷䅁䉁䅁䅁允䅁䅁䅯睒䅙䅁杷允䅁䅁䅕䅁䑁䅁䅷䅁䭁䭁䅧䅁䭁佁䭯䅁䭁佁䭙䅁䭁佁䭳䅁䉁䅁䅁允䅁䅁䅣䅁䅁䭁煁欵䵁䅉䅅䅁䑁䅁䅁睁䵁䅁䅁权灄兂䅁权流杂䅁允䅁䅁䅅䅁佁䅁䅷䅁㕁䑁䅕杌硁䑁䅍䅁䵁䅉䅅䅁䙁䅁䅁睁䵁䅁䅁权捁兄䅁权灄权䅁权浄权䅁权湄权䅁允䅁䅁䅅䅁䭁䭁前䅁䵁䅉䅅䅁䑁䅁䅁睁䵁䅁䅁权㑃䅄䅁权敁杂䅁允䅁䅁䅅䅁䭁䭁䥫䅁䵁䅉䅅䅁䙁䅁䅁睁䵁䅁䅁权塁䅁䅁权䱄杅䅁权䕁䅁䅋权䥄杅䅁允䅁䅁䅅䅁䙁䭁睒児塲ㅍ䅖䍄䉁䅁䅁睁䅁䅁䅍䅄䅁䅁䅯杏䅁䅁䅯杊䅙䅁䅅䅁䉁䅁䅁杄䵁䅁䅁兏祁䍁䄴睎㉁䅁䅁䍄䉁䅁䅁兂䅁䅁䅍䅄䅁䅁䅯兦䅕䅁䅯硹䅉䅁䅯䅂䍁䅧䅯剹䅉䅁䅅䅁䉁䅁䅁兂䥂場啯桲噤䅑杷允䅁䅁䅍䅁䑁䅁䅷䅁䭁䡁䘴䅁䭁䍁䝑䅁䉁䅁䅁允䅁䅁䅯䅅䅑䅁杷允䅁䅁䅍䅁䑁䅁䅷䅁䭁䭁䅫䅁䭁䉁䜴䅁䉁䅁䅁允䅁䅁䅯睰䅙䅁杷允䅁䅁䅕䅁䑁䅁䅷䅁䭁䱁䉁䅁䭁䵁即䅁䭁䅁䅑潁䭁䵁卧䅁䉁䅁䅁允䅁䅁䅕浚浚浚㉚啗䵁䅉䅅䅁䙁䅁䅁睁䵁䅁䅁权歃兂䅁权灄权䅁权浄权䅁权湄权䅁允䅁䅁䅅䅁䭁䙁剣䅁䵁䅉䅅䅁䙁䅁䅁睁䵁䅁䅁权ぃ兂䅁权獄权䅁权浄权䅁权湄权䅁允䅁䅁䅅䅁䭁䉁䕁䅁䵁䅉䅅䅁䑁䅁䅁睁䵁䅁䅁权㑃䅂䅁权流杂䅁允䅁䅁䅅䅁佁䅁䅷䅁㕁䑁䅍杌㕁䑁䅕䅁䵁䅉䅅䅁䙁䅁䅁睁䵁䅁䅁权牄䅂䅁权汄权䅁权浄权䅁权湄权䅁允䅁䅁䅅䅁䭁偁䭫䅁䵁䅉䅅䅁䙁䅁䅁睁䵁䅁䅁权㝄权䅁权䱄杅䅁权䕁䅁䅋权䥄杅䅁允䅁䅁䅅䅁䙁䡁啳歲桦汃䅖䍄䉁䅁䅁兂䅁䅁䅍䅄䅁䅁䅯䅢䅁䅁䅯儵䅯䅁䅯朵䅯䅁䅯眵䅯䅁䅅䅁䉁䅁䅁权⭁睃䅁䍄䉁䅁䅁兂䅁䅁䅍䅄䅁䅁䅯睷䅕䅁䅯䄷䅯䅁䅯朵䅯䅁䅯眵䅯䅁䅅䅁䉁䅁䅁睂䅁䅁䅁䍁浪䅑杷允䅁䅁䅕䅁䑁䅁䅷䅁䭁䍁八䅁䭁䵁单䅁䭁䅁䅑潁䭁䵁卧䅁䉁䅁䅁允䅁䅁䅕塐佂䩳歅䕄䵁䅉䅅䅁䑁䅁䅁睁䵁䅁䅁权㕂睃䅁权敁杂䅁允䅁䅁䅅䅁䭁䙁䝷䅁䵁䅉䅅䅁䙁䅁䅁睁䵁䅁䅁权㝄䅁䅁权䙄杅䅁权䕁䅁䅋权䥄杅䅁允䅁䅁䅅䅁䙁䕁穎㕲汏杬䅰䍄䉁䅁䅁兂䅁䅁䅍䅄䅁䅁䅯朳䅕䅁䅯䄷䅯䅁䅯朵䅯䅁䅯眵䅯䅁䅅䅁䉁䅁䅁睂䅁䅁䅁䍑浢䅑杷允䅁䅁䅕䅁䑁䅁䅷䅁䭁偁䉙䅁䭁䵁即䅁䭁䅁䅑潁䭁䵁卫䅁䉁䅁䅁允䅁䅁䅕䡰㥁瑃呣啗䵁䅉䅅䅁䙁䅁䅁睁䵁䅁䅁权啄䅂䅁权䙄杅䅁权䕁䅁䅋权䥄杅䅁允䅁䅁䅅䅁䙁䥁煨煦㕃卹䅨䍄䉁䅁䅁兂䅁䅁䅍䅄䅁䅁䅯儴䅑䅁䅯剸䅉䅁䅯䅂䍁䅧䅯剹䅉䅁䅅䅁䉁䅁䅁兂䉃桏䕂䝈䕷䅑杷允䅁䅁䅍䅁䑁䅁䅷䅁䭁䵁䉯䅁䭁䵁匸䅁䉁䅁䅁允䅁䅁䅯䅅䅑䅁杷允䅁䅁䅍䅁䑁䅁䅷䅁䭁䭁䵳䅁䭁䉁䝯䅁䉁䅁䅁允䅁䅁䅯兺䅙䅁杷允䅁䅁䅍䅁䑁䅁䅷䅁䭁䵁乕䅁䭁䉁䝷䅁䉁䅁䅁允䅁䅁䅯兑䅙䅁杷允䅁䅁䅕䅁䑁䅁䅷䅁䭁䭁䕳䅁䭁佁䭷䅁䭁佁䭙䅁䭁佁䭣䅁䉁䅁䅁允䅁䅁䅯䅅䅑䅁杷允䅁䅁䅍䅁䑁䅁䅷䅁䭁䭁䙅䅁䭁䍁䝙䅁䉁䅁䅁允䅁䅁䄴䅄䅁䑁䅫䅍畁䑁䅍䅏䅁䅁杷允䅁䅁䅕䅁䑁䅁䅷䅁䭁䵁䵕䅁䭁佁䭫䅁䭁佁䭙䅁䭁佁䭣䅁䉁䅁䅁允䅁䅁䅯剩䅁䅁杷允䅁䅁䅕䅁䑁䅁䅷䅁䭁䕁䙍䅁䭁䵁单䅁䭁䅁䅑潁䭁䵁卧䅁䉁䅁䅁允䅁䅁䅕煄噂⭒瑅歂䵁䅉䅅䅁䙁䅁䅁睁䵁䅁䅁权⭂杄䅁权煄权䅁权浄权䅁权牄权䅁允䅁䅁䅅䅁䭁䉁䕁䅁䵁䅉䅅䅁䑁䅁䅁睁䵁䅁䅁权䥁䅄䅁权慁杂䅁允䅁䅁䅅䅁䭁䍁䜰䅁䵁䅉䅅䅁䑁䅁䅁睁䵁䅁䅁权桁兄䅁权捁杂䅁允䅁䅁䅅䅁䭁䩁䜴䅁䵁䅉䅅䅁䙁䅁䅁睁䵁䅁䅁权灄兂䅁权䙄杅䅁权䕁䅁䅋权䥄杅䅁允䅁䅁䅅䅁䙁䵁十核呣剏䅊䍄䉁䅁䅁兂䅁䅁䅍䅄䅁䅁䅯䅗䅳䅁䅯朶䅯䅁䅯朵䅯䅁䅯眶䅯䅁䅅䅁䉁䅁䅁权允䅂䅁䍄䉁䅁䅁兂䅁䅁䅍䅄䅁䅁䅯睩䅁䅁䅯剸䅉䅁䅯䅂䍁䅧䅯剹䅉䅁䅅䅁䉁䅁䅁兂ㅂ祘䴯㑎剳䅑杷允䅁䅁䅕䅁䑁䅁䅷䅁䭁䝁䙕䅁䭁䵁单䅁䭁䅁䅑潁䭁䵁卧䅁䉁䅁䅁允䅁䅁䅕獚失噦佋啉䵁䅉䅅䅁䙁䅁䅁睁䵁䅁䅁权啂睃䅁权獄权䅁权浄权䅁权湄权䅁允䅁䅁䅅䅁䡁䅁䅁䅁䅄敎䅒䍄䉁䅁䅁兂䅁䅁䅍䅄䅁䅁䅯儵䄴䅁䅯剸䅉䅁䅯䅂䍁䅧䅯䉹䅉䅁䅅䅁䉁䅁䅁兂偂奰坔湩偙䅑杷允䅁䅁䅍䅁䑁䅁䅷䅁䭁䍁䙯䅁䭁䉁䝧䅁䉁䅁䅁允䅁䅁䅯兇䅙䅁杷允䅁䅁䅍䅁䑁䅁䅷䅁䭁䅁䄸䅁䭁乁卯䅁䉁䅁䅁允䅁䅁䅯剩䅙䅁杷允䅁䅁䅕䅁䑁䅁䅷䅁䭁䉁䉙䅁䭁䵁单䅁䭁䅁䅑潁䭁䵁卫䅁䉁䅁䅁允䅁䅁䅕摰偣猸硅え䵁䅉䅅䅁䙁䅁䅁睁䵁䅁䅁权䱁兂䅁权䙄杅䅁权䕁䅁䅋权䥄杅䅁允䅁䅁䅅䅁䙁佁䭕么橙桤䅸䍄䉁䅁䅁睁䅁䅁䅍䅄䅁䅁䅯杨䅅䅁䅯杊䅙䅁䅅䅁䉁䅁䅁杄䭁䅁䅁兏穁䍁䄴睎䅁䅁杷允䅁䅁䅕䅁䑁䅁䅷䅁䭁䡁䉙䅁䭁䵁单䅁䭁䅁䅑潁䭁䵁卧䅁䉁䅁䅁允䅁䅁䅕佹䙬ㄱ朱䕋䵁䅉䅅䅁䙁䅁䅁睁䵁䅁䅁权䡃睃䅁权䙄杅䅁权䕁䅁䅋权䥄杅䅁允䅁䅁䅅䅁䙁䅁搷䝤慐䅯䅬䍄䉁䅁䅁兂䅁䅁䅍䅄䅁䅁䅯䅋䅅䅁䅯剸䅉䅁䅯䅂䍁䅧䅯䉹䅉䅁䅅䅁䉁䅁䅁兂い啓㑊削䠰䅑杷允䅁䅁䅕䅁䑁䅁䅷䅁䭁䡁免䅁䭁佁䭕䅁䭁佁䭙䅁䭁佁䭣䅁䉁䅁䅁允䅁䅁䅯䅅䅑䅁杷允䅁䅁䅕䅁䑁䅁䅷䅁䭁䕁义䅁䭁䵁单䅁䭁䅁䅑潁䭁䵁卫䅁䉁䅁䅁允䅁䅁䅕嘴敆䭣汷か䵁䅉䅅䅁䑁䅁䅁睁䵁䅁䅁权⭄允䅁权偄杅䅁允䅁䅁䅅䅁䭁䉁䕁䅁䵁䅉䅅䅁䙁䅁䅁睁䵁䅁䅁权獁允䅁权灄权䅁权浄权䅁权湄权䅁允䅁䅁䅅䅁䭁䱁偅䅁䵁䅉䅅䅁䙁䅁䅁睁䵁䅁䅁权汃䅂䅁权䱄杅䅁权䕁䅁䅋权䩄杅䅁允䅁䅁䅅䅁䙁䡁啳歲桦汩䅬䍄䉁䅁䅁睁䅁䅁䅍䅄䅁䅁䅯先䅳䅁䅯杇䅙䅁䅅䅁䉁䅁䅁权㡁䅃䅁䍄䉁䅁䅁兂䅁䅁䅍䅄䅁䅁䅯睆䅙䅁䅯剸䅉䅁䅯䅂䍁䅧䅯剹䅉䅁䅅䅁䉁䅁䅁兂灂䅚㐰捪䩧䅑杷允䅁䅁䅕䅁䑁䅁䅷䅁䭁䵁䕫䅁䭁佁䭫䅁䭁佁䭙䅁䭁佁䭣䅁䉁䅁䅁允䅁䅁䅯䅅䅑䅁杷允䅁䅁䅕䅁䑁䅁䅷䅁䭁偁䱳䅁䭁佁䭯䅁䭁佁䭙䅁䭁佁䭳䅁䉁䅁䅁允䅁䅁䅯䅅䅑䅁杷允䅁䅁䅍䅁䑁䅁䅷䅁䭁䉁呉䅁䭁䍁䝙䅁䉁䅁䅁允䅁䅁䄴䅄䅁䑁䅕李畁䑁䅍杍䅁䅁杷允䅁䅁䅕䅁䑁䅁䅷䅁䭁䝁䙉䅁䭁䵁单䅁䭁䅁䅑潁䭁䵁卧䅁䉁䅁䅁允䅁䅁䅕睬ㅷ洸眱歄䵁䅉䅅䅁䙁䅁䅁睁䵁䅁䅁权畁杄䅁权汄权䅁权浄权䅁权湄权䅁允䅁䅁䅅䅁䭁䑁䱣䅁䵁䅉䅅䅁䙁䅁䅁睁䵁䅁䅁权獄䅁䅁权䱄杅䅁权䕁䅁䅋权䩄杅䅁允䅁䅁䅅䅁䙁䵁䴳䵺䵺䙦䅤䍄䉁䅁䅁兂䅁䅁䅍䅄䅁䅁䅯睹䅑䅁䅯朶䅯䅁䅯朵䅯䅁䅯眶䅯䅁䅅䅁䉁䅁䅁权允䅂䅁䍄䉁䅁䅁睁䅁䅁䅍䅄䅁䅁䅯睧䅷䅁䅯杊䅙䅁䅅䅁䉁䅁䅁杄䵁䅁䅁睎ㅁ䍁䄴免ㅁ䅁䅁䍄䉁䅁䅁兂䅁䅁䅍䅄䅁䅁䅯睴䅑䅁䅯儵䅯䅁䅯朵䅯䅁䅯眵䅯䅁䅅䅁䉁䅁䅁权㉁睃䅁䍄䉁䅁䅁兂䅁䅁䅍䅄䅁䅁䅯朴䅳䅁䅯剸䅉䅁䅯䅂䍁䅧䅯䉹䅉䅁䅅䅁䉁䅁䅁兂湄嘯剱獐䡁䅑杷允䅁䅁䅕䅁䑁䅁䅷䅁䭁䕁偅䅁䭁䵁单䅁䭁䅁䅑潁䭁䵁卫䅁䉁䅁䅁允䅁䅁䅕䱪呵橫灎歆䵁䅉䅅䅁䑁䅁䅁睁䵁䅁䅁权浃兂䅁权歁杂䅁允䅁䅁䅅䅁䭁䡁䡑䅁䵁䅉䅅䅁䙁䅁䅁睁䵁䅁䅁权潂兄䅁权䱄杅䅁权䕁䅁䅋权䩄杅䅁允䅁䅁䅅䅁䙁䭁睒児塲ㅕ䅸䍄䉁䅁䅁睁䅁䅁䅍䅄䅁䅁䅯睡䅅䅁䅯硺䅉䅁䅅䅁䉁䅁䅁权允䅂䅁䍄䉁䅁䅁睁䅁䅁䅍䅄䅁䅁䅯入䅅䅁䅯杇䅙䅁䅅䅁䉁䅁䅁权獂杂䅁䍄䉁䅁䅁睁䅁䅁䅍䅄䅁䅁䅯眫䅷䅁䅯杈䅙䅁䅅䅁䉁䅁䅁权桂杂䅁䍄䉁䅁䅁兂䅁䅁䅍䅄䅁䅁䅯䅲䅑䅁䅯儷䅯䅁䅯朵䅯䅁䅯眵䅯䅁䅅䅁䉁䅁䅁睂䅁䅁䅁䑷浦䅑杷允䅁䅁䅍䅁䑁䅁䅷䅁䭁䅁䝧䅁䭁䍁䝑䅁䉁䅁䅁允䅁䅁䅯䅴䅧䅁杷允䅁䅁䅕䅁䑁䅁䅷䅁䭁䡁䅉䅁䭁䵁即䅁䭁䅁䅑潁䭁䵁卫䅁䉁䅁䅁允䅁䅁䅕䅁䅁䅁䅂啖䵁䅉䅅䅁䙁䅁䅁睁䵁䅁䅁权剁睃䅁权獄权䅁权浄权䅁权湄权䅁允䅁䅁䅅䅁䡁䅁䅁䅁权佭䅖䍄䉁䅁䅁兂䅁䅁䅍䅄䅁䅁䅯眷䅳䅁䅯儶䅯䅁䅯朵䅯䅁䅯眵䅯䅁䅅䅁䉁䅁䅁权煄充䅁䍄䉁䅁䅁睁䅁䅁䅍䅄䅁䅁䅯䉥䅁䅁䅯杇䅙䅁䅅䅁䉁䅁䅁权䑄杂䅁䍄䉁䅁䅁兂䅁䅁䅍䅄䅁䅁䅯充䅙䅁䅯硹䅉䅁䅯䅂䍁䅧䅯䉹䅉䅁䅅䅁䉁䅁䅁兂硂児塲㍯坂䅑杷允䅁䅁䅕䅁䑁䅁䅷䅁䭁䡁䘴䅁䭁佁䭫䅁䭁佁䭙䅁䭁佁䭣䅁䉁䅁䅁允䅁䅁䅯睩䄴䅁杷允䅁䅁䅕䅁䑁䅁䅷䅁䭁䱁䉅䅁䭁䵁即䅁䭁䅁䅑潁䭁䵁卧䅁䉁䅁䅁允䅁䅁䅕硥畓⭒煆䕘䵁䅉䅅䅁䙁䅁䅁睁䵁䅁䅁权䙄䅄䅁权䱄杅䅁权䕁䅁䅋权䥄杅䅁允䅁䅁䅅䅁䙁偁潙䥘䌯噂䄵䍄䉁䅁䅁兂䅁䅁䅍䅄䅁䅁䅯杲䅁䅁䅯剸䅉䅁䅯䅂䍁䅧䅯剹䅉䅁䅅䅁䉁䅁䅁兂坂噔椱塒䩕䅑杷允䅁䅁䅕䅁䑁䅁䅷䅁䭁䉁䱙䅁䭁佁䬰䅁䭁佁䭙䅁䭁佁䭣䅁䉁䅁䅁允䅁䅁䅯䅅䅑䅁杷允䅁䅁䅕䅁䑁䅁䅷䅁䭁䉁丰䅁䭁佁䭷䅁䭁佁䭙䅁䭁佁䭣䅁䉁䅁䅁允䅁䅁䅯䅅䅑䅁杷允䅁䅁䅕䅁䑁䅁䅷䅁䭁佁佷䅁䭁佁䭕䅁䭁佁䭙䅁䭁佁䭣䅁䉁䅁䅁允䅁䅁䅯䅈䅳䅁杷允䅁䅁䅍䅁䑁䅁䅷䅁䭁佁䰴䅁䭁䉁䝧䅁䉁䅁䅁允䅁䅁䅯克䅙䅁杷允䅁䅁䅕䅁䑁䅁䅷䅁䭁䱁䅁䅁䭁䵁单䅁䭁䅁䅑潁䭁䵁卧䅁䉁䅁䅁允䅁䅁䅕摆湹扱䥶䕅䵁䅉䅅䅁䙁䅁䅁睁䵁䅁䅁权晄䅂䅁权䙄杅䅁权䕁䅁䅋权䩄杅䅁允䅁䅁䅅䅁䙁䩁汹祚㕦䉳䅰䍄䉁䅁䅁兂䅁䅁䅍䅄䅁䅁䅯䅕䅷䅁䅯硹䅉䅁䅯䅂䍁䅧䅯䉹䅉䅁䅅䅁䉁䅁䅁兂硂児塲㍯啂䅑杷允䅁䅁䅑䅁䑁䅁䅷䅁䭁佁䙑䅁䭁䉁䜸䅁䭁䍁䝁䅁䉁䅁䅁允䅁䅁䅯䅔䅙䅁杷允䅁䅁䅑䅁䑁䅁䅷䅁䭁䵁䵣䅁䭁䉁䜸䅁䭁䍁䝁䅁䉁䅁䅁允䅁䅁䅯眵䅫䅁杷允䅁䅁䅕䅁䑁䅁䅷䅁䭁䉁䅯䅁䭁䵁即䅁䭁䅁䅑潁䭁䵁卫䅁䉁䅁䅁允䅁䅁䅕灭婭婭㕫し䵁䅉䅅䅁䑁䅁䅁睁䵁䅁䅁权歄兂䅁权奁杂䅁允䅁䅁䅅䅁䭁䡁䝷䅁䵁䅉䅅䅁䙁䅁䅁睁䵁䅁䅁权䡃䅄䅁权䱄杅䅁权䕁䅁䅋权䥄杅䅁允䅁䅁䅅䅁䙁䅁䅁䅁䅁䙁䅴䍄䉁䅁䅁兂䅁䅁䅍䅄䅁䅁䅯眶䅑䅁䅯朶䅯䅁䅯朵䅯䅁䅯眶䅯䅁䅅䅁䉁䅁䅁睂䅁䅁䅁䕧浄䅑杷允䅁䅁䅕䅁䑁䅁䅷䅁䭁䍁䱧䅁䭁佁䭫䅁䭁佁䭙䅁䭁佁䭣䅁䉁䅁䅁允䅁䅁䅯䅅䅑䅁杷允䅁䅁䅍䅁䑁䅁䅷䅁䭁䡁䉕䅁䭁䵁匸䅁䉁䅁䅁允䅁䅁䅯䅅䅑䅁杷允䅁䅁䅑䅁䑁䅁䅷䅁䭁䱁义䅁䭁䉁䜸䅁䭁䍁䝁䅁䉁䅁䅁允䅁䅁䅯剱䅉䅁杷允䅁䅁䅕䅁䑁䅁䅷䅁䭁偁䱧䅁䭁佁䭯䅁䭁佁䭙䅁䭁佁䭳䅁䉁䅁䅁允䅁䅁䅣䅁䅁䵁䍂欵䵁䅉䅅䅁䙁䅁䅁睁䵁䅁䅁权呁䅁䅁权䱄杅䅁权䕁䅁䅋权䩄杅䅁允䅁䅁䅅䅁䙁䡁啳歲桦汹䅎䍄䉁䅁䅁兂䅁䅁䅍䅄䅁䅁䅯朳䅕䅁䅯硹䅉䅁䅯䅂䍁䅧䅯剹䅉䅁䅅䅁䉁䅁䅁兂䙃ㄶ㑇案扖䅑杷允䅁䅁䅑䅁䑁䅁䅷䅁䭁䝁䴴䅁䭁䉁䜸䅁䭁䍁䝁䅁䉁䅁䅁允䅁䅁䅯兌䅫䅁杷允䅁䅁䅕䅁䑁䅁䅷䅁䭁䕁䅷䅁䭁䵁即䅁䭁䅁䅑潁䭁䵁卧䅁䉁䅁䅁允䅁䅁䅕䅁䅁䅁杁し䵁䅉䅅䅁䙁䅁䅁睁䵁䅁䅁权ㅁ允䅁权䙄杅䅁权䕁䅁䅋权䩄杅䅁允䅁䅁䅅䅁䙁䵁䭁ㅔ㕒杤䅨䍄䉁䅁䅁兂䅁䅁䅍䅄䅁䅁䅯䅬䅑䅁䅯朶䅯䅁䅯朵䅯䅁䅯眶䅯䅁䅅䅁䉁䅁䅁睂䅁䅁䅁䕁洳䅑杷允䅁䅁䅍䅁䑁䅁䅷䅁䭁䉁䙷䅁䭁䍁䝙䅁䉁䅁䅁允䅁䅁䄴䅄䅁䑁䅫䅏畁䑁䅙兎䅁䅁杷允䅁䅁䅍䅁䑁䅁䅷䅁䭁䭁䙙䅁䭁䉁䝯䅁䉁䅁䅁允䅁䅁䅯䅙䅙䅁杷允䅁䅁䅕䅁䑁䅁䅷䅁䭁䍁䅷䅁䭁䵁即䅁䭁䅁䅑潁䭁䵁卧䅁䉁䅁䅁允䅁䅁䅕噋偹癷睘す䵁䅉䅅䅁䙁䅁䅁睁䵁䅁䅁权䡄䅂䅁权獄权䅁权浄权䅁权湄权䅁允䅁䅁䅅䅁䭁䉁䕁䅁䵁䅉䅅䅁䑁䅁䅁睁䵁䅁䅁权杁允䅁权奁杂䅁允䅁䅁䅅䅁䭁䉁䝫䅁䵁䅉䅅䅁䑁䅁䅁睁䵁䅁䅁权牂兂䅁权奁杂䅁允䅁䅁䅅䅁䭁䑁䜰䅁䵁䅉䅅䅁䙁䅁䅁睁䵁䅁䅁权楄杄䅁权䱄杅䅁权䕁䅁䅋权䩄杅䅁允䅁䅁䅅䅁䙁䑁積積積ㅷ䅖䍄䉁䅁䅁兂䅁䅁䅍䅄䅁䅁䅯杷䅑䅁䅯朶䅯䅁䅯朵䅯䅁䅯眶䅯䅁䅅䅁䉁䅁䅁睂䅁䅁䅁䑷洯䅑杷允䅁䅁䅍䅁䑁䅁䅷䅁䭁䭁䙁䅁䭁䵁匸䅁䉁䅁䅁允䅁䅁䅣䅁䅁䝁㉁欴䵁䅉䅅䅁䑁䅁䅁睁䵁䅁䅁权䵁杄䅁权流杂䅁允䅁䅁䅅䅁佁䅁䄴䅁硁䑁䅁兎畁䑁䅉李䅁䅁杷允䅁䅁䅕䅁䑁䅁䅷䅁䭁䥁䴰䅁䭁佁䭫䅁䭁佁䭙䅁䭁佁䭣䅁䉁䅁䅁允䅁䅁䅯䉶䅅䅁杷允䅁䅁䅕䅁䑁䅁䅷䅁䭁䕁䉫䅁䭁䵁即䅁䭁䅁䅑潁䭁䵁卫䅁䉁䅁䅁允䅁䅁䅕場啯歲桤啗䵁䅉䅅䅁䙁䅁䅁睁䵁䅁䅁权ㅃ睃䅁权灄权䅁权浄权䅁权湄权䅁允䅁䅁䅅䅁䭁䍁匰䅁䵁䅉䅅䅁䙁䅁䅁睁䵁䅁䅁权㉃䅂䅁权䙄杅䅁权䕁䅁䅋权䥄杅䅁允䅁䅁䅅䅁䙁乁焯㈴欸剋䅂䍄䉁䅁䅁睁䅁䅁䅍䅄䅁䅁䅯杂䅅䅁䅯硺䅉䅁䅅䅁䉁䅁䅁权允䅂䅁䍄䉁䅁䅁兂䅁䅁䅍䅄䅁䅁䅯䄸䅑䅁䅯儷䅯䅁䅯朵䅯䅁䅯眵䅯䅁䅅䅁䉁䅁䅁睂䅁䅁䅁䙧汮䅑杷允䅁䅁䅕䅁䑁䅁䅷䅁䭁佁䅳䅁䭁䵁单䅁䭁䅁䅑潁䭁䵁卫䅁䉁䅁䅁允䅁䅁䅕田㘱牯㙧䕂䵁䅉䅅䅁䙁䅁䅁睁䵁䅁䅁权扂睃䅁权䙄杅䅁权䕁䅁䅋权䩄杅䅁允䅁䅁䅅䅁䙁䥁䥃獓欸睍䅚䍄䉁䅁䅁睁䅁䅁䅍䅄䅁䅁䅯杖䅳䅁䅯杊䅙䅁䅅䅁䉁䅁䅁杄䵁䅁䅁兎ㅁ䍁䄴李祁䅁䅁䍄䉁䅁䅁兂䅁䅁䅍䅄䅁䅁䅯東䅅䅁䅯硹䅉䅁䅯䅂䍁䅧䅯䉹䅉䅁䅅䅁䉁䅁䅁兂硂児塲⽯捂䅑杷允䅁䅁䅍䅁䑁䅁䅷䅁䭁䝁䉧䅁䭁乁卯䅁䉁䅁䅁允䅁䅁䅯桴䅕䅁杷允䅁䅁䅕䅁䑁䅁䅷䅁䭁乁䉯䅁䭁䵁即䅁䭁䅁䅑潁䭁䵁卧䅁䉁䅁䅁允䅁䅁䅕㡪ㅌ䙋癹し䵁䅉䅅䅁䙁䅁䅁睁䵁䅁䅁权偄䅂䅁权䱄杅䅁权䕁䅁䅋权䩄杅䅁允䅁䅁䅅䅁䙁乁橥䑣䬰ㅎ䅴䍄䉁䅁䅁睁䅁䅁䅍䅄䅁䅁䅯䅵䅅䅁䅯硺䅉䅁䅅䅁䉁䅁䅁权允䅂䅁䍄䉁䅁䅁睁䅁䅁䅍䅄䅁䅁䅯䉅䅁䅁䅯䅊䅙䅁䅅䅁䉁䅁䅁权噄䅅䅁䍄䉁䅁䅁䅂䅁䅁䅍䅄䅁䅁䅯䅒䅅䅁䅯睈䅙䅁䅯䅉䅙䅁䅅䅁䉁䅁䅁权卂元䅁䍄䉁䅁䅁兂䅁䅁䅍䅄䅁䅁䅯杖䅷䅁䅯䄷䅯䅁䅯朵䅯䅁䅯眵䅯䅁䅅䅁䉁䅁䅁权允䅂䅁䍄䉁䅁䅁睁䅁䅁䅍䅄䅁䅁䅯䅁䅳䅁䅯杇䅙䅁䅅䅁䉁䅁䅁权乄杂䅁䍄䉁䅁䅁兂䅁䅁䅍䅄䅁䅁䅯材䅁䅁䅯硹䅉䅁䅯䅂䍁䅧䅯䉹䅉䅁䅅䅁䉁䅁䅁兂䑄匹捨㕪噊䅑杷允䅁䅁䅕䅁䑁䅁䅷䅁䭁佁丸䅁䭁佁䭕䅁䭁佁䭙䅁䭁佁䭣䅁䉁䅁䅁允䅁䅁䅯䅅䅑䅁杷允䅁䅁䅍䅁䑁䅁䅷䅁䭁䙁䙉䅁䭁䍁䝙䅁䉁䅁䅁允䅁䅁䄴杄䅁䑁䅅䅍ぁ䍁䄴李㉁䅁䅁䍄䉁䅁䅁兂䅁䅁䅍䅄䅁䅁䅯睄䅁䅁䅯朶䅯䅁䅯朵䅯䅁䅯眶䅯䅁䅅䅁䉁䅁䅁睂䅁䅁䅁䕉洷䅑杷允䅁䅁䅕䅁䑁䅁䅷䅁䭁䥁䕣䅁䭁䵁即䅁䭁䅁䅑潁䭁䵁卫䅁䉁䅁䅁允䅁䅁䅕灭婭婭䩬啗䵁䅉䅅䅁䙁䅁䅁睁䵁䅁䅁权䙂䅁䅁权䙄杅䅁权䕁䅁䅋权䥄杅䅁允䅁䅁䅅䅁䙁䩁㕃則先桥䅒䍄䉁䅁䅁兂䅁䅁䅍䅄䅁䅁䅯杓䅷䅁䅯剸䅉䅁䅯䅂䍁䅧䅯剹䅉䅁䅅䅁䉁䅁䅁兂剃扃䅗吱瑁䅑杷允䅁䅁䅕䅁䑁䅁䅷䅁䭁䑁佁䅁䭁佁䬰䅁䭁佁䭙䅁䭁佁䭣䅁䉁䅁䅁允䅁䅁䅯䅅䅑䅁杷允䅁䅁䅍䅁䑁䅁䅷䅁䭁䭁䙉䅁䭁䉁䝯䅁䉁䅁䅁允䅁䅁䅯䅐䅙䅁杷允䅁䅁䅕䅁䑁䅁䅷䅁䭁䡁䅫䅁䭁䵁即䅁䭁䅁䅑潁䭁䵁卫䅁䉁䅁䅁允䅁䅁䅕場啯歲剦歗䵁䅉䅅䅁䙁䅁䅁睁䵁䅁䅁权䱂䅁䅁权䙄杅䅁权䕁䅁䅋权䩄杅䅁允䅁䅁䅅䅁䙁䙁㙃䰶㕷全䅖䍄䉁䅁䅁兂䅁䅁䅍䅄䅁䅁䅯眷䅁䅁䅯儵䅯䅁䅯朵䅯䅁䅯眵䅯䅁䅅䅁䉁䅁䅁权乁睃䅁䍄䉁䅁䅁兂䅁䅁䅍䅄䅁䅁䅯末䅑䅁䅯䄶䅯䅁䅯朵䅯䅁䅯眵䅯䅁䅅䅁䉁䅁䅁权䝁睃䅁䍄䉁䅁䅁兂䅁䅁䅍䅄䅁䅁䅯䄳䅕䅁䅯䄷䅯䅁䅯朵䅯䅁䅯眵䅯䅁䅅䅁䉁䅁䅁睂䅁䅁䅁䍷汈䅑杷允䅁䅁䅕䅁䑁䅁䅷䅁䭁䙁䱣䅁䭁䵁单䅁䭁䅁䅑潁䭁䵁卧䅁䉁䅁䅁允䅁䅁䅕ㅯ塸呸晅䕄䵁䅉䅅䅁䑁䅁䅁睁䵁䅁䅁权⽄䅁䅁权流杂䅁允䅁䅁䅅䅁佁䅁䅷䅁㑁䑁䅕杌ぁ䑁䅅䅁䵁䅉䅅䅁䑁䅁䅁睁䵁䅁䅁权兂睃䅁权偄杅䅁允䅁䅁䅅䅁䡁䅁䅁䅁杁畬䅎䍄䉁䅁䅁兂䅁䅁䅍䅄䅁䅁䅯儸䅑䅁䅯朶䅯䅁䅯朵䅯䅁䅯眶䅯䅁䅅䅁䉁䅁䅁睂䅁䅁䅁䕧浄䅑杷允䅁䅁䅍䅁䑁䅁䅷䅁䭁䭁䱉䅁䭁䉁䝯䅁䉁䅁䅁允䅁䅁䅯朱䅙䅁杷允䅁䅁䅕䅁䑁䅁䅷䅁䭁䅁䉷䅁䭁佁䭫䅁䭁佁䭙䅁䭁佁䭣䅁䉁䅁䅁允䅁䅁䅯睖䄴䅁杷允䅁䅁䅕䅁䑁䅁䅷䅁䭁䱁䔴䅁䭁佁䭕䅁䭁佁䭙䅁䭁佁䭣䅁䉁䅁䅁允䅁䅁䅯儫䅯䅁杷允䅁䅁䅕䅁䑁䅁䅷䅁䭁䍁临䅁䭁䵁单䅁䭁䅁䅑潁䭁䵁卧䅁䉁䅁䅁允䅁䅁䅕獌漰䍫䕳歆䵁䅉䅅䅁䑁䅁䅁睁䵁䅁䅁权卂兂䅁权歁杂䅁允䅁䅁䅅䅁䭁䡁䝧䅁䵁䅉䅅䅁䙁䅁䅁睁䵁䅁䅁权乃允䅁权䙄杅䅁权䕁䅁䅋权䥄杅䅁允䅁䅁䅅䅁䙁䱁晫瀵椯入䅊䍄䉁䅁䅁睁䅁䅁䅍䅄䅁䅁䅯兩䅑䅁䅯杈䅙䅁䅅䅁䉁䅁䅁权佁睂䅁䍄䉁䅁䅁兂䅁䅁䅍䅄䅁䅁䅯杮䅅䅁䅯硹䅉䅁䅯䅂䍁䅧䅯剹䅉䅁䅅䅁䉁䅁䅁兂䭁㘱睎捐捰䅑杷允䅁䅁䅕䅁䑁䅁䅷䅁䭁䙁䙙䅁䭁䵁即䅁䭁䅁䅑潁䭁䵁卫䅁䉁䅁䅁允䅁䅁䅕䉵䘶ㄶ㑆䕗䵁䅉䅅䅁䙁䅁䅁睁䵁䅁䅁权偄兂䅁权䱄杅䅁权䕁䅁䅋权䩄杅䅁允䅁䅁䅅䅁䙁偁潙䥘䌯圹䅊䍄䉁䅁䅁睁䅁䅁䅍䅄䅁䅁䅯兎䅁䅁䅯䅇䅙䅁䅅䅁䉁䅁䅁权婁杂䅁䍄䉁䅁䅁睁䅁䅁䅍䅄䅁䅁䅯杺䅳䅁䅯硺䅉䅁䅅䅁䉁䅁䅁睂䅁䅁䅁䵑樯䅑杷允䅁䅁䅕䅁䑁䅁䅷䅁䭁䱁䉫䅁䭁䵁单䅁䭁䅁䅑潁䭁䵁卫䅁䉁䅁䅁允䅁䅁䅕㠱癱捎癑䕌䵁䅉䅅䅁䙁䅁䅁睁䵁䅁䅁权塃睃䅁权䱄杅䅁权䕁䅁䅋权䥄杅䅁允䅁䅁䅅䅁䙁䱁敧敨剴䘲䅰䍄䉁䅁䅁兂䅁䅁䅍䅄䅁䅁䅯免䄴䅁䅯剸䅉䅁䅯䅂䍁䅧䅯剹䅉䅁䅅䅁䉁䅁䅁兂䍂畦瑸㥌塉䅑杷允䅁䅁䅍䅁䑁䅁䅷䅁䭁䥁佁䅁䭁䉁䝧䅁䉁䅁䅁允䅁䅁䅯兇䅙䅁杷允䅁䅁䅕䅁䑁䅁䅷䅁䭁䍁䈰䅁䭁佁䭯䅁䭁佁䭙䅁䭁佁䭳䅁䉁䅁䅁允䅁䅁䅣䅁䅁䕁兂欵䵁䅉䅅䅁䙁䅁䅁睁䵁䅁䅁权ㅂ允䅁权灄权䅁权浄权䅁权湄权䅁允䅁䅁䅅䅁䭁䅁內䅁䵁䅉䅅䅁䙁䅁䅁睁䵁䅁䅁权畁杄䅁权䙄杅䅁权䕁䅁䅋权䥄杅䅁允䅁䅁䅅䅁䙁䩁䑳䡓㥦䅓䅒䍄䉁䅁䅁睁䅁䅁䅍䅄䅁䅁䅯眹䅁䅁䅯硺䅉䅁䅅䅁䉁䅁䅁权允䅂䅁䍄䉁䅁䅁睁䅁䅁䅍䅄䅁䅁䅯朴䄸䅁䅯硺䅉䅁䅅䅁䉁䅁䅁权允䅂䅁䍄䉁䅁䅁兂䅁䅁䅍䅄䅁䅁䅯末䅁䅁䅯儵䅯䅁䅯朵䅯䅁䅯眵䅯䅁䅅䅁䉁䅁䅁权㥁杁䅁䍄䉁䅁䅁兂䅁䅁䅍䅄䅁䅁䅯兓䅕䅁䅯䄷䅯䅁䅯朵䅯䅁䅯眵䅯䅁䅅䅁䉁䅁䅁睂䅁䅁䅁乷楦䅑杷允䅁䅁䅕䅁䑁䅁䅷䅁䭁䝁䙁䅁䭁䵁单䅁䭁䅁䅑潁䭁䵁卧䅁䉁䅁䅁允䅁䅁䅕䅑㍴㉆樷啊䵁䅉䅅䅁䑁䅁䅁睁䵁䅁䅁权呄䅁䅁权捁杂䅁允䅁䅁䅅䅁䭁䉁䡷䅁䵁䅉䅅䅁䑁䅁䅁睁䵁䅁䅁权硄兂䅁权捁杂䅁允䅁䅁䅅䅁䭁䍁䝳䅁䵁䅉䅅䅁䑁䅁䅁睁䵁䅁䅁权扃睃䅁权捁杂䅁允䅁䅁䅅䅁䭁䝁䝉䅁䵁䅉䅅䅁䑁䅁䅁睁䵁䅁䅁权楂䅄䅁权捁杂䅁允䅁䅁䅅䅁䭁䵁䜸䅁䵁䅉䅅䅁䕁䅁䅁睁䵁䅁䅁权牂允䅁权晁杂䅁权杁杂䅁允䅁䅁䅅䅁䭁䱁䡅䅁䵁䅉䅅䅁䙁䅁䅁睁䵁䅁䅁权敁䅁䅁权䱄杅䅁权䕁䅁䅋权䩄杅䅁允䅁䅁䅅䅁䙁䍁捬㡪ㅌ䘶䅒䍄䉁䅁䅁兂䅁䅁䅍䅄䅁䅁䅯杙䄰䅁䅯硹䅉䅁䅯䅂䍁䅧䅯剹䅉䅁䅅䅁䉁䅁䅁兂捂㡪ㅌ䭋慸䅑杷允䅁䅁䅕䅁䑁䅁䅷䅁䭁偁䅷䅁䭁䵁即䅁䭁䅁䅑潁䭁䵁卫䅁䉁䅁䅁允䅁䅁䅕䡰㥁瑃呦歖䵁䅉䅅䅁䙁䅁䅁睁䵁䅁䅁权捁睄䅁权汄权䅁权浄权䅁权湄权䅁允䅁䅁䅅䅁䭁䉁䕁䅁䵁䅉䅅䅁䑁䅁䅁睁䵁䅁䅁权杁兄䅁权捁杂䅁允䅁䅁䅅䅁䭁䙁䝁䅁䵁䅉䅅䅁䙁䅁䅁睁䵁䅁䅁权塁兂䅁权䙄杅䅁权䕁䅁䅋权䩄杅䅁允䅁䅁䅅䅁䙁䉁祧ㅫ獁睔䅊䍄䉁䅁䅁兂䅁䅁䅍䅄䅁䅁䅯睃䅙䅁䅯儶䅯䅁䅯朵䅯䅁䅯眵䅯䅁䅅䅁䉁䅁䅁权允䅂䅁䍄䉁䅁䅁兂䅁䅁䅍䅄䅁䅁䅯兯䅑䅁䅯䄶䅯䅁䅯朵䅯䅁䅯眵䅯䅁䅅䅁䉁䅁䅁权䝁睃䅁䍄䉁䅁䅁睁䅁䅁䅍䅄䅁䅁䅯睱䅁䅁䅯硺䅉䅁䅅䅁䉁䅁䅁权允䅂䅁䍄䉁䅁䅁兂䅁䅁䅍䅄䅁䅁䅯䅎䅕䅁䅯剸䅉䅁䅯䅂䍁䅧䅯䉹䅉䅁䅅䅁䉁䅁䅁兂㝂啩卍䱏癧䅑杷允䅁䅁䅕䅁䑁䅁䅷䅁䭁乁䱅䅁䭁䵁即䅁䭁䅁䅑潁䭁䵁卫䅁䉁䅁䅁允䅁䅁䅕歲桦桥畔し䵁䅉䅅䅁䑁䅁䅁睁䵁䅁䅁权噁兄䅁权奁杂䅁允䅁䅁䅅䅁䭁䕁䡫䅁䵁䅉䅅䅁䙁䅁䅁睁䵁䅁䅁权䥂兂䅁权䱄杅䅁权䕁䅁䅋权䩄杅䅁允䅁䅁䅅䅁䙁偁潙䥘䌯坖䅆䍄䉁䅁䅁兂䅁䅁䅍䅄䅁䅁䅯睕䅅䅁䅯硹䅉䅁䅯䅂䍁䅧䅯䉹䅉䅁䅅䅁䉁䅁䅁兂䥂場啯桲敤䅑杷允䅁䅁䅕䅁䑁䅁䅷䅁䭁䝁䙁䅁䭁䵁即䅁䭁䅁䅑潁䭁䵁卧䅁䉁䅁䅁允䅁䅁䅕歲桦桥䝑䕙䵁䅉䅅䅁䑁䅁䅁睁䵁䅁䅁权偄允䅁权敁杂䅁允䅁䅁䅅䅁䭁䩁䝯䅁䵁䅉䅅䅁䙁䅁䅁睁䵁䅁䅁权㡄兂䅁权獄权䅁权浄权䅁权湄权䅁允䅁䅁䅅䅁䭁䉁䕁䅁䵁䅉䅅䅁䑁䅁䅁睁䵁䅁䅁权噄兂䅁权偄杅䅁允䅁䅁䅅䅁䡁䅁䅁䅁杂⭁䅎䍄䉁䅁䅁兂䅁䅁䅍䅄䅁䅁䅯杮䅑䅁䅯剸䅉䅁䅯䅂䍁䅧䅯剹䅉䅁䅅䅁䉁䅁䅁兂⭄㡷㌷䙏䩕䅑杷允䅁䅁䅍䅁䑁䅁䅷䅁䭁䝁䘸䅁䭁䉁䝯䅁䉁䅁䅁允䅁䅁䅯杘䅙䅁杷允䅁䅁䅍䅁䑁䅁䅷䅁䭁䍁䉙䅁䭁䵁匸䅁䉁䅁䅁允䅁䅁䅯䅅䅑䅁杷允䅁䅁䅍䅁䑁䅁䅷䅁䭁乁䵉䅁䭁䉁䝯䅁䉁䅁䅁允䅁䅁䅯䅷䅙䅁杷允䅁䅁䅕䅁䑁䅁䅷䅁䭁䉁䉍䅁䭁佁䭕䅁䭁佁䭙䅁䭁佁䭣䅁䉁䅁䅁允䅁䅁䅯䅏䅳䅁杷允䅁䅁䅕䅁䑁䅁䅷䅁䭁䝁䘸䅁䭁佁䭕䅁䭁佁䭙䅁䭁佁䭣䅁䉁䅁䅁允䅁䅁䅯䅅䅑䅁杷允䅁䅁䅍䅁䑁䅁䅷䅁䭁䍁䅉䅁䭁䵁匸䅁䉁䅁䅁允䅁䅁䅯䅅䅑䅁杷允䅁䅁䅑䅁䑁䅁䅷䅁䭁䙁䰰䅁䭁䉁䜸䅁䭁䍁䝁䅁䉁䅁䅁允䅁䅁䅯杨䅙䅁杷允䅁䅁䅑䅁䑁䅁䅷䅁䭁䙁䴴䅁䭁䉁䜸䅁䭁䍁䝁䅁䉁䅁䅁允䅁䅁䅯內䅧䅁杷允䅁䅁䅕䅁䑁䅁䅷䅁䭁佁䱑䅁䭁佁䭷䅁䭁佁䭙䅁䭁佁䭣䅁䉁䅁䅁允䅁䅁䅯䅅䅑䅁杷允䅁䅁䅍䅁䑁䅁䅷䅁䭁䑁䘴䅁䭁䉁䜴䅁䉁䅁䅁允䅁䅁䅯睲䅧䅁杷允䅁䅁䅕䅁䑁䅁䅷䅁䭁偁䙅䅁䭁䵁即䅁䭁䅁䅑潁䭁䵁卫䅁䉁䅁䅁允䅁䅁䅕㘱睎児㍲ざ䵁䅉䅅䅁䙁䅁䅁睁䵁䅁䅁权晃允䅁权䙄杅䅁权䕁䅁䅋权䩄杅䅁允䅁䅁䅅䅁䙁偁摙奃硊睂䅒䍄䉁䅁䅁兂䅁䅁䅍䅄䅁䅁䅯兺䅕䅁䅯剸䅉䅁䅯䅂䍁䅧䅯剹䅉䅁䅅䅁䉁䅁䅁兂啃琳䤳煢剑䅑杷允䅁䅁䅍䅁䑁䅁䅷䅁䭁佁佫䅁䭁䉁䝷䅁䉁䅁䅁允䅁䅁䅯睺䅙䅁杷允䅁䅁䅑䅁䑁䅁䅷䅁䭁佁䕉䅁䭁䉁䜸䅁䭁䍁䝁䅁䉁䅁䅁允䅁䅁䅯䅘䅧䅁杷允䅁䅁䅕䅁䑁䅁䅷䅁䭁乁䔰䅁䭁佁䬰䅁䭁佁䭙䅁䭁佁䭣䅁䉁䅁䅁允䅁䅁䅣䅁䅁䕁獃唵䵁䅉䅅䅁䙁䅁䅁睁䵁䅁䅁权⽂睃䅁权獄权䅁权浄权䅁权湄权䅁允䅁䅁䅅䅁䭁䉁䕁䅁䵁䅉䅅䅁䙁䅁䅁睁䵁䅁䅁权䕄䅂䅁权獄权䅁权浄权䅁权湄权䅁允䅁䅁䅅䅁䭁䉁䕁䅁䵁䅉䅅䅁䑁䅁䅁睁䵁䅁䅁权乃䅂䅁权奁杂䅁允䅁䅁䅅䅁䭁䉁䝫䅁䵁䅉䅅䅁䙁䅁䅁睁䵁䅁䅁权奁䅄䅁权䙄杅䅁权䕁䅁䅋权䩄杅䅁允䅁䅁䅅䅁䙁䉁䭣䍧⼸剧䅬䍄䉁䅁䅁兂䅁䅁䅍䅄䅁䅁䅯其䅁䅁䅯剸䅉䅁䅯䅂䍁䅧䅯剹䅉䅁䅅䅁䉁䅁䅁权䡂䅁䅁䍄䉁䅁䅁兂䅁䅁䅍䅄䅁䅁䅯䅎䄴䅁䅯䄶䅯䅁䅯朵䅯䅁䅯眵䅯䅁䅅䅁䉁䅁䅁权䝁睃䅁䍄䉁䅁䅁睁䅁䅁䅍䅄䅁䅁䅯元䅅䅁䅯硺䅉䅁䅅䅁䉁䅁䅁睂䅁䅁䅁䉙楐䅑杷允䅁䅁䅕䅁䑁䅁䅷䅁䭁䝁偅䅁䭁䵁单䅁䭁䅁䅑潁䭁䵁卧䅁䉁䅁䅁允䅁䅁䅕㡗婷橚䑩䕏䵁䅉䅅䅁䑁䅁䅁睁䵁䅁䅁权慁䅁䅁权偄杅䅁允䅁䅁䅅䅁䡁䅁䅁䅁䅁畈䅊䍄䉁䅁䅁睁䅁䅁䅍䅄䅁䅁䅯其䅅䅁䅯杊䅙䅁䅅䅁䉁䅁䅁杄䵁䅁䅁睎睁䍁䄴兏ㅁ䅁䅁䍄䉁䅁䅁睁䅁䅁䅍䅄䅁䅁䅯睵䅷䅁䅯硺䅉䅁䅅䅁䉁䅁䅁睂䅁䅁䅁䭑汐䅑杷允䅁䅁䅕䅁䑁䅁䅷䅁䭁偁䄸䅁䭁䵁单䅁䭁䅁䅑潁䭁䵁卧䅁䉁䅁䅁允䅁䅁䅕瑨执䑅㍶䕃䵁䅉䅅䅁䙁䅁䅁睁䵁䅁䅁权奂睃䅁权灄权䅁权浄权䅁权湄权䅁允䅁䅁䅅䅁䭁䉁䕁䅁䵁䅉䅅䅁䑁䅁䅁睁䵁䅁䅁权塁允䅁权偄杅䅁允䅁䅁䅅䅁䭁䉁䕁䅁䵁䅉䅅䅁䑁䅁䅁睁䵁䅁䅁权㙁䅄䅁权奁杂䅁允䅁䅁䅅䅁䭁䕁䝯䅁䵁䅉䅅䅁䙁䅁䅁睁䵁䅁䅁权婂䅁䅁权瑄权䅁权浄权䅁权湄权䅁允䅁䅁䅅䅁䡁䅁䅁䅁杂支䅖䍄䉁䅁䅁兂䅁䅁䅍䅄䅁䅁䅯杏䅕䅁䅯儶䅯䅁䅯朵䅯䅁䅯眵䅯䅁䅅䅁䉁䅁䅁权允䅂䅁䍄䉁䅁䅁兂䅁䅁䅍䅄䅁䅁䅯杏䅕䅁䅯儷䅯䅁䅯朵䅯䅁䅯眵䅯䅁䅅䅁䉁䅁䅁权允䅂䅁䍄䉁䅁䅁兂䅁䅁䅍䅄䅁䅁䅯眫䅕䅁䅯儷䅯䅁䅯朵䅯䅁䅯眵䅯䅁䅅䅁䉁䅁䅁睂䅁䅁䅁䐴浄䅑杷允䅁䅁䅍䅁䑁䅁䅷䅁䭁䑁䅙䅁䭁䵁匸䅁䉁䅁䅁允䅁䅁䅯䅅䅑䅁杷允䅁䅁䅍䅁䑁䅁䅷䅁䭁乁䙑䅁䭁䵁匸䅁䉁䅁䅁允䅁䅁䅣䅁䅁䝁剄䔵䵁䅉䅅䅁䕁䅁䅁睁䵁䅁䅁权睂允䅁权晁杂䅁权杁杂䅁允䅁䅁䅅䅁䭁䭁䭕䅁䵁䅉䅅䅁䑁䅁䅁睁䵁䅁䅁权㍄兂䅁权敁杂䅁允䅁䅁䅅䅁䭁䥁䡙䅁䵁䅉䅅䅁䑁䅁䅁睁䵁䅁䅁权湂兂䅁权歁杂䅁允䅁䅁䅅䅁䭁䩁䥳䅁䵁䅉䅅䅁䙁䅁䅁睁䵁䅁䅁权䩂䅁䅁权汄权䅁权浄权䅁权湄权䅁允䅁䅁䅅䅁䭁䑁䱧䅁䵁䅉䅅䅁䙁䅁䅁睁䵁䅁䅁权桃允䅁权䙄杅䅁权䕁䅁䅋权䩄杅䅁允䅁䅁䅅䅁䙁佁牓权䙨睳䅚䍄䉁䅁䅁睁䅁䅁䅍䅄䅁䅁䅯眸䅯䅁䅯䅇䅙䅁䅅䅁䉁䅁䅁权䕂杂䅁䍄䉁䅁䅁兂䅁䅁䅍䅄䅁䅁䅯睪䅅䅁䅯剸䅉䅁䅯䅂䍁䅧䅯剹䅉䅁䅅䅁䉁䅁䅁兂䩄昴浆员䉙䅑杷允䅁䅁䅍䅁䑁䅁䅷䅁䭁䵁䕯䅁䭁䍁䝙䅁䉁䅁䅁允䅁䅁䄴䅄䅁䑁䅫䅎畁䑁䅧兎䅁䅁杷允䅁䅁䅍䅁䑁䅁䅷䅁䭁䍁䙧䅁䭁䵁匸䅁䉁䅁䅁允䅁䅁䅣䅁䅁䅁䩂唵䵁䅉䅅䅁䕁䅁䅁睁䵁䅁䅁权湄䅂䅁权晁杂䅁权杁杂䅁允䅁䅁䅅䅁䭁䑁䝧䅁䵁䅉䅅䅁䙁䅁䅁睁䵁䅁䅁权晄兂䅁权䱄杅䅁权䕁䅁䅋权䥄杅䅁允䅁䅁䅅䅁䙁䝁浚浚浚氱䅰䍄䉁䅁䅁兂䅁䅁䅍䅄䅁䅁䅯睍䄸䅁䅯硹䅉䅁䅯䅂䍁䅧䅯䉹䅉䅁䅅䅁䉁䅁䅁兂歃䑣䬰ㄱ塎䅑杷允䅁䅁䅕䅁䑁䅁䅷䅁䭁䭁䙁䅁䭁䵁即䅁䭁䅁䅑潁䭁䵁卫䅁䉁䅁䅁允䅁䅁䅕歲桦桥体歓䵁䅉䅅䅁䙁䅁䅁睁䵁䅁䅁权捁兂䅁权䙄杅䅁权䕁䅁䅋权䥄杅䅁允䅁䅁䅅䅁䙁偁桐䙙琷朳䅰䍄䉁䅁䅁兂䅁䅁䅍䅄䅁䅁䅯睋䅳䅁䅯䄶䅯䅁䅯朵䅯䅁䅯眵䅯䅁䅅䅁䉁䅁䅁权㉁睃䅁䍄䉁䅁䅁兂䅁䅁䅍䅄䅁䅁䅯兄䅙䅁䅯剸䅉䅁䅯䅂䍁䅧䅯䉹䅉䅁䅅䅁䉁䅁䅁兂䭄歶扅場楍䅑杷允䅁䅁䅕䅁䑁䅁䅷䅁䭁䙁䅕䅁䭁䵁即䅁䭁䅁䅑潁䭁䵁卧䅁䉁䅁䅁允䅁䅁䅕䥘䌯匹獨啘䵁䅉䅅䅁䙁䅁䅁睁䵁䅁䅁权䭃允䅁权䱄杅䅁权䕁䅁䅋权䩄杅䅁允䅁䅁䅅䅁䙁乁橥䑣䬰ㅆ䅴䍄䉁䅁䅁兂䅁䅁䅍䅄䅁䅁䅯眲䅳䅁䅯硹䅉䅁䅯䅂䍁䅧䅯䉹䅉䅁䅅䅁䉁䅁䅁兂啁歲桦步噒䅑杷允䅁䅁䅕䅁䑁䅁䅷䅁䭁䍁䙍䅁䭁䵁即䅁䭁䅁䅑潁䭁䵁卫䅁䉁䅁䅁允䅁䅁䅕捺䵺䵺䵸歖䵁䅉䅅䅁䙁䅁䅁睁䵁䅁䅁权䅂兂䅁权䙄杅䅁权䕁䅁䅋权䥄杅䅁允䅁䅁䅅䅁䙁䡁ㅴ䠫奅䈯䅊䍄䉁䅁䅁䅂䅁䅁䅍䅄䅁䅁䅯䅋䅅䅁䅯睈䅙䅁䅯䅉䅙䅁䅅䅁䉁䅁䅁权䵂杂䅁䍄䉁䅁䅁兂䅁䅁䅍䅄䅁䅁䅯杷䅅䅁䅯硹䅉䅁䅯䅂䍁䅧䅯䉹䅉䅁䅅䅁䉁䅁䅁兂䥂場啯灲塤䅑杷允䅁䅁䅕䅁䑁䅁䅷䅁䭁䙁䵫䅁䭁佁䭯䅁䭁佁䭙䅁䭁佁䭳䅁䉁䅁䅁允䅁䅁䅯䅅䅑䅁杷允䅁䅁䅕䅁䑁䅁䅷䅁䭁乁䕧䅁䭁䵁单䅁䭁䅁䅑潁䭁䵁卫䅁䉁䅁䅁允䅁䅁䅕扲畋㔶瑢ぁ䵁䅉䅅䅁䙁䅁䅁睁䵁䅁䅁权䅄睃䅁权煄权䅁权浄权䅁权牄权䅁允䅁䅁䅅䅁䡁䅁䅁䅁䅁畔䅚䍄䉁䅁䅁睁䅁䅁䅍䅄䅁䅁䅯杖䄰䅁䅯杈䅙䅁䅅䅁䉁䅁䅁权䱄杂䅁䍄䉁䅁䅁睁䅁䅁䅍䅄䅁䅁䅯杴䅅䅁䅯䅇䅙䅁䅅䅁䉁䅁䅁权婁杂䅁䍄䉁䅁䅁兂䅁䅁䅍䅄䅁䅁䅯䅚䅕䅁䅯硹䅉䅁䅯䅂䍁䅧䅯䉹䅉䅁䅅䅁䉁䅁䅁兂灁䥘䌯挹奨䅑杷允䅁䅁䅍䅁䑁䅁䅷䅁䭁䕁䉧䅁䭁䉁䝷䅁䉁䅁䅁允䅁䅁䅯其䅙䅁杷允䅁䅁䅕䅁䑁䅁䅷䅁䭁䭁䉧䅁䭁䵁即䅁䭁䅁䅑潁䭁䵁卫䅁䉁䅁䅁允䅁䅁䅕歲桦桥畑啗䵁䅉䅅䅁䙁䅁䅁睁䵁䅁䅁权潁䅅䅁权煄权䅁权浄权䅁权牄权䅁允䅁䅁䅅䅁䭁䉁䕁䅁䵁䅉䅅䅁䙁䅁䅁睁䵁䅁䅁权㉄允䅁权潄权䅁权浄权䅁权湄权䅁允䅁䅁䅅䅁䭁䅁䱙䅁䵁䅉䅅䅁䙁䅁䅁睁䵁䅁䅁权療䅄䅁权獄权䅁权浄权䅁权湄权䅁允䅁䅁䅅䅁䡁䅁䅁䅁杂⭦䅖䍄䉁䅁䅁睁䅁䅁䅍䅄䅁䅁䅯硄䅁䅁䅯栲䅉䅁䅅䅁䉁䅁䅁权敂兆䅁䍄䉁䅁䅁兂䅁䅁䅍䅄䅁䅁䅯䄫䄰䅁䅯剸䅉䅁䅯䅂䍁䅧䅯䉹䅉䅁䅅䅁䉁䅁䅁兂橂位卤穘䙳䅑杷允䅁䅁䅍䅁䑁䅁䅷䅁䭁䑁䅕䅁䭁䵁匸䅁䉁䅁䅁允䅁䅁䅯䅅䅑䅁杷允䅁䅁䅍䅁䑁䅁䅷䅁䭁䑁䵧䅁䭁䵁匸䅁䉁䅁䅁允䅁䅁䅯䅅䅑䅁杷允䅁䅁䅕䅁䑁䅁䅷䅁䭁䡁䵍䅁䭁佁䭯䅁䭁佁䭙䅁䭁佁䭳䅁䉁䅁䅁允䅁䅁䅣䅁䅁䍁⽁欵䵁䅉䅅䅁䑁䅁䅁睁䵁䅁䅁权敂䅄䅁权奁杂䅁允䅁䅁䅅䅁䭁䡁䝷䅁䵁䅉䅅䅁䙁䅁䅁睁䵁䅁䅁权䩂允䅁权䱄杅䅁权䕁䅁䅋权䥄杅䅁允䅁䅁䅅䅁䙁䕁桪桥畓ㅂ䅤䍄䉁䅁䅁䅂䅁䅁䅍䅄䅁䅁䅯杮䅷䅁䅯睈䅙䅁䅯䅉䅙䅁䅅䅁䉁䅁䅁权⭁睂䅁䍄䉁䅁䅁兂䅁䅁䅍䅄䅁䅁䅯李䅕䅁䅯硹䅉䅁䅯䅂䍁䅧䅯䉹䅉䅁䅅䅁䉁䅁䅁兂㉄䙋偹牷䵖䅑杷允䅁䅁䅕䅁䑁䅁䅷䅁䭁䍁䙍䅁䭁佁䭧䅁䭁佁䭙䅁䭁佁䭣䅁䉁䅁䅁允䅁䅁䅯杂䅳䅁杷允䅁䅁䅕䅁䑁䅁䅷䅁䭁䱁䔸䅁䭁佁䭯䅁䭁佁䭙䅁䭁佁䭳䅁䉁䅁䅁允䅁䅁䅯䅅䅑䅁杷允䅁䅁䅍䅁䑁䅁䅷䅁䭁䑁䵑䅁䭁䉁䝷䅁䉁䅁䅁允䅁䅁䅯睥䅙䅁杷允䅁䅁䅕䅁䑁䅁䅷䅁䭁䥁䙳䅁䭁䵁单䅁䭁䅁䅑潁䭁䵁卫䅁䉁䅁䅁允䅁䅁䅕啴坅慉㉩䕆䵁䅉䅅䅁䙁䅁䅁睁䵁䅁䅁权⭂睃䅁权獄权䅁权浄权䅁权湄权䅁允䅁䅁䅅䅁䭁䉁䕁䅁䵁䅉䅅䅁䙁䅁䅁睁䵁䅁䅁权潄兂䅁权獄权䅁权浄权䅁权湄权䅁允䅁䅁䅅䅁䭁䉁䕁䅁䵁䅉䅅䅁䙁䅁䅁睁䵁䅁䅁权ぃ䅂䅁权獄权䅁权浄权䅁权湄权䅁允䅁䅁䅅䅁䭁䉁䕁䅁䵁䅉䅅䅁䙁䅁䅁睁䵁䅁䅁权癄䅄䅁权灄权䅁权浄权䅁权湄权䅁允䅁䅁䅅䅁䭁䭁剅䅁䵁䅉䅅䅁䙁䅁䅁睁䵁䅁䅁权䅄䅂䅁权汄权䅁权浄权䅁权湄权䅁允䅁䅁䅅䅁䭁䑁䰴䅁䵁䅉䅅䅁䙁䅁䅁睁䵁䅁䅁权啁兂䅁权獄权䅁权浄权䅁权湄权䅁允䅁䅁䅅䅁䡁䅁䅁䅁䅄估䅖䍄䉁䅁䅁睁䅁䅁䅍䅄䅁䅁䅯杊䅕䅁䅯䅈䅙䅁䅅䅁䉁䅁䅁权㍄杂䅁䍄䉁䅁䅁兂䅁䅁䅍䅄䅁䅁䅯䅕䅅䅁䅯剸䅉䅁䅯䅂䍁䅧䅯剹䅉䅁䅅䅁䉁䅁䅁兂剁潏䩦湬䡑䅑杷允䅁䅁䅍䅁䑁䅁䅷䅁䭁䅁䙅䅁䭁䉁䝷䅁䉁䅁䅁允䅁䅁䅯杯䅙䅁杷允䅁䅁䅍䅁䑁䅁䅷䅁䭁䍁䙁䅁䭁䵁匸䅁䉁䅁䅁允䅁䅁䅣䅁䅁佁㉃䔵䵁䅉䅅䅁䑁䅁䅁睁䵁䅁䅁权摂䅁䅁权偄杅䅁允䅁䅁䅅䅁䭁䉁䕁䅁䵁䅉䅅䅁䑁䅁䅁睁䵁䅁䅁权䑁兄䅁权慄杅䅁允䅁䅁䅅䅁䭁䉁夰䅁䵁䅉䅅䅁䙁䅁䅁睁䵁䅁䅁权䥄䅄䅁权䙄杅䅁权䕁䅁䅋权䩄杅䅁允䅁䅁䅅䅁䙁䵁椲ㅲ䉵儴䅤䍄䉁䅁䅁睁䅁䅁䅍䅄䅁䅁䅯兦䄰䅁䅯䅊䅙䅁䅅䅁䉁䅁䅁权獁杂䅁䍄䉁䅁䅁兂䅁䅁䅍䅄䅁䅁䅯儫䅕䅁䅯儶䅯䅁䅯朵䅯䅁䅯眵䅯䅁䅅䅁䉁䅁䅁权允䅂䅁䍄䉁䅁䅁兂䅁䅁䅍䅄䅁䅁䅯眯䅕䅁䅯儶䅯䅁䅯朵䅯䅁䅯眵䅯䅁䅅䅁䉁䅁䅁权㉂充䅁䍄䉁䅁䅁兂䅁䅁䅍䅄䅁䅁䅯兦䅷䅁䅯儶䅯䅁䅯朵䅯䅁䅯眵䅯䅁䅅䅁䉁䅁䅁权允䅂䅁䍄䉁䅁䅁睁䅁䅁䅍䅄䅁䅁䅯兵䅕䅁䅯栲䅉䅁䅅䅁䉁䅁䅁权楂睅䅁䍄䉁䅁䅁兂䅁䅁䅍䅄䅁䅁䅯睲䅑䅁䅯剸䅉䅁䅯䅂䍁䅧䅯䉹䅉䅁䅅䅁䉁䅁䅁兂摄摱卧ㅁ慕䅑杷允䅁䅁䅕䅁䑁䅁䅷䅁䭁乁䵁䅁䭁佁䭯䅁䭁佁䭙䅁䭁佁䭳䅁䉁䅁䅁允䅁䅁䅯䅅䅑䅁杷允䅁䅁䅕䅁䑁䅁䅷䅁䭁䑁乷䅁䭁佁䭕䅁䭁佁䭙䅁䭁佁䭣䅁䉁䅁䅁允䅁䅁䅯儫䅯䅁杷允䅁䅁䅕䅁䑁䅁䅷䅁䭁䱁䘸䅁䭁佁䭯䅁䭁佁䭙䅁䭁佁䭳䅁䉁䅁䅁允䅁䅁䅣䅁䅁佁煁欵䵁䅉䅅䅁䙁䅁䅁睁䵁䅁䅁权晄䅂䅁权潄权䅁权浄权䅁权湄权䅁允䅁䅁䅅䅁䭁䉁䕁䅁䵁䅉䅅䅁䑁䅁䅁睁䵁䅁䅁权㡄允䅁权歁杂䅁允䅁䅁䅅䅁䭁䝁充䅁䵁䅉䅅䅁䙁䅁䅁睁䵁䅁䅁权晄䅁䅁权䱄杅䅁权䕁䅁䅋权䥄杅䅁允䅁䅁䅅䅁䙁䉁畓⭒㙆䙆䄱䍄䉁䅁䅁兂䅁䅁䅍䅄䅁䅁䅯杯䅕䅁䅯硹䅉䅁䅯䅂䍁䅧䅯剹䅉䅁䅅䅁䉁䅁䅁兂灁䥘䌯刹器䅑杷允䅁䅁䅕䅁䑁䅁䅷䅁䭁䉁伸䅁䭁䵁即䅁䭁䅁䅑潁䭁䵁卫䅁䉁䅁䅁允䅁䅁䅕灭婭婭䩭歗䵁䅉䅅䅁䙁䅁䅁睁䵁䅁䅁权慂䅄䅁权灄权䅁权浄权䅁权湄权䅁允䅁䅁䅅䅁䭁䉁䕁䅁䵁䅉䅅䅁䙁䅁䅁睁䵁䅁䅁权⽁睄䅁权䱄杅䅁权䕁䅁䅋权䥄杅䅁允䅁䅁䅅䅁䙁䍁捬㡪ㅌ䙱䅒䍄䉁䅁䅁睁䅁䅁䅍䅄䅁䅁䅯睋䅳䅁䅯䅇䅙䅁䅅䅁䉁䅁䅁权㕁杂䅁䍄䉁䅁䅁睁䅁䅁䅍䅄䅁䅁䅯免䄴䅁䅯䅈䅙䅁䅅䅁䉁䅁䅁权獄杂䅁䍄䉁䅁䅁兂䅁䅁䅍䅄䅁䅁䅯眳䅑䅁䅯儷䅯䅁䅯朵䅯䅁䅯眵䅯䅁䅅䅁䉁䅁䅁权允䅂䅁䍄䉁䅁䅁兂䅁䅁䅍䅄䅁䅁䅯䅆䅕䅁䅯䄶䅯䅁䅯朵䅯䅁䅯眵䅯䅁䅅䅁䉁䅁䅁权䝁睃䅁䍄䉁䅁䅁兂䅁䅁䅍䅄䅁䅁䅯杓䅳䅁䅯硹䅉䅁䅯䅂䍁䅧䅯䉹䅉䅁䅅䅁䉁䅁䅁兂硂児塲穯摂䅑杷允䅁䅁䅕䅁䑁䅁䅷䅁䭁䩁䅙䅁䭁䵁单䅁䭁䅁䅑潁䭁䵁卧䅁䉁䅁䅁允䅁䅁䅕㑆硁捫瑯啂䵁䅉䅅䅁䙁䅁䅁睁䵁䅁䅁权䍂睃䅁权煄权䅁权浄权䅁权牄权䅁允䅁䅁䅅䅁䡁䅁䅁䅁䅃⭒䅚䍄䉁䅁䅁睁䅁䅁䅍䅄䅁䅁䅯杇䄸䅁䅯䅊䅙䅁䅅䅁䉁䅁䅁权偂权䅁䍄䉁䅁䅁兂䅁䅁䅍䅄䅁䅁䅯眰䅑䅁䅯剸䅉䅁䅯䅂䍁䅧䅯䉹䅉䅁䅅䅁䉁䅁䅁兂㉃桬摺偬䥕䅑杷允䅁䅁䅕䅁䑁䅁䅷䅁䭁䭁䔰䅁䭁佁䭫䅁䭁佁䭙䅁䭁佁䭣䅁䉁䅁䅁允䅁䅁䅯刵䅁䅁杷允䅁䅁䅍䅁䑁䅁䅷䅁䭁䕁䵙䅁䭁䉁䝷䅁䉁䅁䅁允䅁䅁䅯䅈䅣䅁杷允䅁䅁䅕䅁䑁䅁䅷䅁䭁䩁䉁䅁䭁䵁单䅁䭁䅁䅑潁䭁䵁卧䅁䉁䅁䅁允䅁䅁䅕卶䅨桘㙳䕊䵁䅉䅅䅁䑁䅁䅁睁䵁䅁䅁权啂䅄䅁权流杂䅁允䅁䅁䅅䅁佁䅁䅷䅁㕁䑁䅍杌穁䑁䅕䅁䵁䅉䅅䅁䑁䅁䅁睁䵁䅁䅁权䡁睄䅁权捁杂䅁允䅁䅁䅅䅁䭁乁䝯䅁䵁䅉䅅䅁䙁䅁䅁睁䵁䅁䅁权硄䅂䅁权獄权䅁权浄权䅁权湄权䅁允䅁䅁䅅䅁䡁䅁䅁䅁䅂敘䅖䍄䉁䅁䅁兂䅁䅁䅍䅄䅁䅁䅯克䅁䅁䅯硹䅉䅁䅯䅂䍁䅧䅯䉹䅉䅁䅅䅁䉁䅁䅁兂塄㍯㥁瑃摤䅑杷允䅁䅁䅕䅁䑁䅁䅷䅁䭁䅁䵁䅁䭁䵁单䅁䭁䅁䅑潁䭁䵁卧䅁䉁䅁䅁允䅁䅁䅕慭癤瑱娯啅䵁䅉䅅䅁䙁䅁䅁睁䵁䅁䅁权㉂杄䅁权瑄权䅁权浄权䅁权湄权䅁允䅁䅁䅅䅁䭁䉁䕁䅁䵁䅉䅅䅁䕁䅁䅁睁䵁䅁䅁权獃䅂䅁权晁杂䅁权杁杂䅁允䅁䅁䅅䅁䭁䕁䜴䅁䵁䅉䅅䅁䙁䅁䅁睁䵁䅁䅁权啃䅁䅁权煄权䅁权浄权䅁权牄权䅁允䅁䅁䅅䅁䡁䅁䅁䅁䅂何䅚䍄䉁䅁䅁兂䅁䅁䅍䅄䅁䅁䅯元䅁䅁䅯剸䅉䅁䅯䅂䍁䅧䅯剹䅉䅁䅅䅁䉁䅁䅁兂偃䥲湯楊偧䅑杷允䅁䅁䅕䅁䑁䅁䅷䅁䭁䡁䙙䅁䭁䵁即䅁䭁䅁䅑潁䭁䵁卫䅁䉁䅁䅁允䅁䅁䅕䉵䘶ㄶ㑇䕘䵁䅉䅅䅁䙁䅁䅁睁䵁䅁䅁权㉁兂䅁权䙄杅䅁权䕁䅁䅋权䥄杅䅁允䅁䅁䅅䅁䙁䕁䐹㍷䕁兢䅴䍄䉁䅁䅁兂䅁䅁䅍䅄䅁䅁䅯䅊䅕䅁䅯硹䅉䅁䅯䅂䍁䅧䅯䉹䅉䅁䅅䅁䉁䅁䅁兂㝂䭆䠵匴慰䅑杷允䅁䅁䅕䅁䑁䅁䅷䅁䭁䡁䙙䅁䭁佁䭯䅁䭁佁䭙䅁䭁佁䭳䅁䉁䅁䅁允䅁䅁䅣䅁䅁䕁兂欵䵁䅉䅅䅁䙁䅁䅁睁䵁䅁䅁权灂䅁䅁权䙄杅䅁权䕁䅁䅋权䥄杅䅁允䅁䅁䅅䅁䙁偁坦か䙮癁⽳䍄䉁䅁䅁兂䅁䅁䅍䅄䅁䅁䅯睵䅑䅁䅯朶䅯䅁䅯朵䅯䅁䅯眶䅯䅁䅅䅁䉁䅁䅁睂䅁䅁䅁䑷洯䅑杷允䅁䅁䅕䅁䑁䅁䅷䅁䭁䉁䅧䅁䭁䵁单䅁䭁䅁䅑潁䭁䵁卫䅁䉁䅁䅁允䅁䅁䅕穋吸婙に䕆䵁䅉䅅䅁䙁䅁䅁睁䵁䅁䅁权䑁兄䅁权潄权䅁权浄权䅁权湄权䅁允䅁䅁䅅䅁䭁䉁䕁䅁䵁䅉䅅䅁䑁䅁䅁睁䵁䅁䅁权偂允䅁权偄杅䅁允䅁䅁䅅䅁䭁䉁䕁䅁䵁䅉䅅䅁䑁䅁䅁睁䵁䅁䅁权剄兂䅁权捁杂䅁允䅁䅁䅅䅁䭁佁䝷䅁䵁䅉䅅䅁䑁䅁䅁睁䵁䅁䅁权乄兂䅁权慄杅䅁允䅁䅁䅅䅁䭁乁噧䅁䵁䅉䅅䅁䑁䅁䅁睁䵁䅁䅁权奄睃䅁权流杂䅁允䅁䅁䅅䅁佁䅁䅷䅁㑁䑁䅫杌㉁䑁䅑䅁䵁䅉䅅䅁䙁䅁䅁睁䵁䅁䅁权婂䅁䅁权䱄杅䅁权䕁䅁䅋权䥄杅䅁允䅁䅁䅅䅁䙁䱁敧敨剴䜲䅒䍄䉁䅁䅁兂䅁䅁䅍䅄䅁䅁䅯睚䅳䅁䅯硹䅉䅁䅯䅂䍁䅧䅯䉹䅉䅁䅅䅁䉁䅁䅁兂䙃ㄶ㑇汈啖䅑杷允䅁䅁䅕䅁䑁䅁䅷䅁䭁乁䅣䅁䭁䵁单䅁䭁䅁䅑潁䭁䵁卫䅁䉁䅁䅁允䅁䅁䅕汱㝓噬浊啁䵁䅉䅅䅁䙁䅁䅁睁䵁䅁䅁权求䅄䅁权䱄杅䅁权䕁䅁䅋权䥄杅䅁允䅁䅁䅅䅁䙁䱁敧敨剴䕇䄵䍄䉁䅁䅁兂䅁䅁䅍䅄䅁䅁䅯䅷䅑䅁䅯剸䅉䅁䅯䅂䍁䅧䅯剹䅉䅁䅅䅁䉁䅁䅁兂浃㤱䥰祮䵯䅑杷允䅁䅁䅕䅁䑁䅁䅷䅁䭁䑁䅧䅁䭁䵁即䅁䭁䅁䅑潁䭁䵁卫䅁䉁䅁䅁允䅁䅁䅕䘷㑇潈㝗䕖䵁䅉䅅䅁䙁䅁䅁睁䵁䅁䅁权歄䅁䅁权䙄杅䅁权䕁䅁䅋权䥄杅䅁允䅁䅁䅅䅁䙁䩁呋爯㍎䅭䄹䍄䉁䅁䅁兂䅁䅁䅍䅄䅁䅁䅯眹䅳䅁䅯硹䅉䅁䅯䅂䍁䅧䅯䉹䅉䅁䅅䅁䉁䅁䅁兂硂児塲ㅯ䭂䅑杷允䅁䅁䅑䅁䑁䅁䅷䅁䭁䙁䙳䅁䭁䉁䜸䅁䭁䍁䝁䅁䉁䅁䅁允䅁䅁䅯䅔䅙䅁杷允䅁䅁䅕䅁䑁䅁䅷䅁䭁䉁䅧䅁䭁䵁单䅁䭁䅁䅑潁䭁䵁卧䅁䉁䅁䅁允䅁䅁䅕剎䵡呅䵱歇䵁䅉䅅䅁䙁䅁䅁睁䵁䅁䅁权煃兂䅁权䙄杅䅁权䕁䅁䅋权䥄杅䅁允䅁䅁䅅䅁䙁䥁奮剉樹楴䅆䍄䉁䅁䅁睁䅁䅁䅍䅄䅁䅁䅯朵䅕䅁䅯硺䅉䅁䅅䅁䉁䅁䅁权允䅂䅁䍄䉁䅁䅁兂䅁䅁䅍䅄䅁䅁䅯兣䅷䅁䅯儵䅯䅁䅯朵䅯䅁䅯眵䅯䅁䅅䅁䉁䅁䅁权汃睃䅁䍄䉁䅁䅁兂䅁䅁䅍䅄䅁䅁䅯䅹䅅䅁䅯硹䅉䅁䅯䅂䍁䅧䅯剹䅉䅁䅅䅁䉁䅁䅁兂䑄匹捨㥪噊䅑杷允䅁䅁䅕䅁䑁䅁䅷䅁䭁䅁䘸䅁䭁䵁即䅁䭁䅁䅑潁䭁䵁卧䅁䉁䅁䅁允䅁䅁䅕㑈牘払佧歗䵁䅉䅅䅁䙁䅁䅁睁䵁䅁䅁权硄䅄䅁权瑄权䅁权浄权䅁权湄权䅁允䅁䅁䅅䅁䡁䅁䅁䅁杂⭈䅚䍄䉁䅁䅁兂䅁䅁䅍䅄䅁䅁䅯䅍䄴䅁䅯䄷䅯䅁䅯朵䅯䅁䅯眵䅯䅁䅅䅁䉁䅁䅁权允䅂䅁䍄䉁䅁䅁睁䅁䅁䅍䅄䅁䅁䅯材䅷䅁䅯䅈䅙䅁䅅䅁䉁䅁䅁权兂杂䅁䍄䉁䅁䅁睁䅁䅁䅍䅄䅁䅁䅯硵䅁䅁䅯䅇䅙䅁䅅䅁䉁䅁䅁权䩂睂䅁䍄䉁䅁䅁睁䅁䅁䅍䅄䅁䅁䅯儳䅁䅁䅯栲䅉䅁䅅䅁䉁䅁䅁权䉄䅆䅁䍄䉁䅁䅁睁䅁䅁䅍䅄䅁䅁䅯朲䅑䅁䅯䅇䅙䅁䅅䅁䉁䅁䅁权㕁杂䅁䍄䉁䅁䅁兂䅁䅁䅍䅄䅁䅁䅯睎䅅䅁䅯硹䅉䅁䅯䅂䍁䅧䅯䉹䅉䅁䅅䅁䉁䅁䅁兂歃䑣䬰㠱华䅑杷允䅁䅁䅕䅁䑁䅁䅷䅁䭁䕁䱍䅁䭁佁䬰䅁䭁佁䭙䅁䭁佁䭣䅁䉁䅁䅁允䅁䅁䅣䅁䅁佁獄唵䵁䅉䅅䅁䑁䅁䅁睁䵁䅁䅁权䉃兄䅁权流杂䅁允䅁䅁䅅䅁佁䅁䅷䅁㕁䑁䅙杌穁䑁䅍䅁䵁䅉䅅䅁䙁䅁䅁睁䵁䅁䅁权摄䅁䅁权䱄杅䅁权䕁䅁䅋权䩄杅䅁允䅁䅁䅅䅁䙁䥁牘払敧噤䄱䍄䉁䅁䅁兂䅁䅁䅍䅄䅁䅁䅯䅇䅁䅁䅯硹䅉䅁䅯䅂䍁䅧䅯䉹䅉䅁䅅䅁䉁䅁䅁兂㑃潈牘剕橂䅑杷允䅁䅁䅕䅁䑁䅁䅷䅁䭁䵁䅳䅁䭁䵁单䅁䭁䅁䅑潁䭁䵁卫䅁䉁䅁䅁允䅁䅁䅕䥎硉偍猫歂䵁䅉䅅䅁䙁䅁䅁睁䵁䅁䅁权杄兂䅁权瑄权䅁权浄权䅁权湄权䅁允䅁䅁䅅䅁䭁䉁䕁䅁䵁䅉䅅䅁䑁䅁䅁睁䵁䅁䅁权䑃兄䅁权捁杂䅁允䅁䅁䅅䅁䭁䅁䡷䅁䵁䅉䅅䅁䙁䅁䅁睁䵁䅁䅁权㝃允䅁权䙄杅䅁权䕁䅁䅋权䥄杅䅁允䅁䅁䅅䅁䙁䡁浄晶ㄹ硡䅒䍄䉁䅁䅁兂䅁䅁䅍䅄䅁䅁䅯䅇䅕䅁䅯儵䅯䅁䅯朵䅯䅁䅯眵䅯䅁䅅䅁䉁䅁䅁权奁睃䅁䍄䉁䅁䅁兂䅁䅁䅍䅄䅁䅁䅯䅒䅕䅁䅯硹䅉䅁䅯䅂䍁䅧䅯剹䅉䅁䅅䅁䉁䅁䅁兂偃癷潕偘圹䅑杷允䅁䅁䅕䅁䑁䅁䅷䅁䭁䥁䘴䅁䭁䵁单䅁䭁䅁䅑潁䭁䵁卧䅁䉁䅁䅁允䅁䅁䅕婸䱃娷塲ぁ䵁䅉䅅䅁䑁䅁䅁睁䵁䅁䅁权捁兂䅁权慄杅䅁允䅁䅁䅅䅁䭁䭁塯䅁䵁䅉䅅䅁䑁䅁䅁睁䵁䅁䅁权㉃兂䅁权奁杂䅁允䅁䅁䅅䅁䭁䕁䝯䅁䵁䅉䅅䅁䕁䅁䅁睁䵁䅁䅁权奃兂䅁权晁杂䅁权杁杂䅁允䅁䅁䅅䅁䭁䅁䥧䅁䵁䅉䅅䅁䕁䅁䅁睁䵁䅁䅁权㥄睃䅁权晁杂䅁权杁杂䅁允䅁䅁䅅䅁䭁佁䨰䅁䵁䅉䅅䅁䕁䅁䅁睁䵁䅁䅁权剄兄䅁权晁杂䅁权杁杂䅁允䅁䅁䅅䅁䭁䱁䝯䅁䵁䅉䅅䅁䕁䅁䅁睁䵁䅁䅁权千睃䅁权晁杂䅁权杁杂䅁允䅁䅁䅅䅁䭁佁䵳䅁䵁䅉䅅䅁䑁䅁䅁睁䵁䅁䅁权䩂兂䅁权流杂䅁允䅁䅁䅅䅁佁䅁䅯䅁㕁䑁䅫杌㉁䅁䅁䍄䉁䅁䅁兂䅁䅁䅍䅄䅁䅁䅯児䅕䅁䅯儶䅯䅁䅯朵䅯䅁䅯眵䅯䅁䅅䅁䉁䅁䅁权灂䅅䅁䍄䉁䅁䅁睁䅁䅁䅍䅄䅁䅁䅯杤䅕䅁䅯䅈䅙䅁䅅䅁䉁䅁䅁权あ䅃䅁䍄䉁䅁䅁兂䅁䅁䅍䅄䅁䅁䅯杏䅷䅁䅯朶䅯䅁䅯朵䅯䅁䅯眶䅯䅁䅅䅁䉁䅁䅁权允䅂䅁䍄䉁䅁䅁睁䅁䅁䅍䅄䅁䅁䅯允䅅䅁䅯硺䅉䅁䅅䅁䉁䅁䅁权允䅂䅁䍄䉁䅁䅁睁䅁䅁䅍䅄䅁䅁䅯杦䄴䅁䅯杈䅙䅁䅅䅁䉁䅁䅁权ぁ杂䅁䍄䉁䅁䅁兂䅁䅁䅍䅄䅁䅁䅯䅯䅑䅁䅯䄶䅯䅁䅯朵䅯䅁䅯眵䅯䅁䅅䅁䉁䅁䅁权䝁睃䅁䍄䉁䅁䅁睁䅁䅁䅍䅄䅁䅁䅯䅺䅑䅁䅯杈䅙䅁䅅䅁䉁䅁䅁权⽄杂䅁䍄䉁䅁䅁兂䅁䅁䅍䅄䅁䅁䅯杁䅕䅁䅯儶䅯䅁䅯朵䅯䅁䅯眵䅯䅁䅅䅁䉁䅁䅁权楁䅅䅁䍄䉁䅁䅁睁䅁䅁䅍䅄䅁䅁䅯䅪䅷䅁䅯硺䅉䅁䅅䅁䉁䅁䅁睂䅁䅁䅁䕑桲䅑杷允䅁䅁䅕䅁䑁䅁䅷䅁䭁</t>
  </si>
  <si>
    <t>䩁䕫䅁䭁佁䭕䅁䭁佁䭙䅁䭁佁䭣䅁䉁䅁䅁允䅁䅁䅯儫䅯䅁杷允䅁䅁䅕䅁䑁䅁䅷䅁䭁䑁䘴䅁䭁佁䭕䅁䭁佁䭙䅁䭁佁䭣䅁䉁䅁䅁允䅁䅁䅯睄䅳䅁杷允䅁䅁䅕䅁䑁䅁䅷䅁䭁䑁䅅䅁䭁䵁单䅁䭁䅁䅑潁䭁䵁卫䅁䉁䅁䅁允䅁䅁䅕奱㑮琳䑋歂䵁䅉䅅䅁䙁䅁䅁睁䵁䅁䅁权橃兂䅁权瑄权䅁权浄权䅁权湄权䅁允䅁䅁䅅䅁䭁䉁䕁䅁䵁䅉䅅䅁䑁䅁䅁睁䵁䅁䅁权㉂兂䅁权歁杂䅁允䅁䅁䅅䅁䭁䉁䕁䅁䵁䅉䅅䅁䙁䅁䅁睁䵁䅁䅁权元允䅁权䱄杅䅁权䕁䅁䅋权䩄杅䅁允䅁䅁䅅䅁䙁䩁婱婭婭坡䅆䍄䉁䅁䅁睁䅁䅁䅍䅄䅁䅁䅯眫䄰䅁䅯杊䅙䅁䅅䅁䉁䅁䅁杄佁䅁䅁免睁䑁䅑杌硁䑁䅅䅁䵁䅉䅅䅁䑁䅁䅁睁䵁䅁䅁权晃䅂䅁权歁杂䅁允䅁䅁䅅䅁䭁偁䠸䅁䵁䅉䅅䅁䑁䅁䅁睁䵁䅁䅁权㙂杄䅁权捁杂䅁允䅁䅁䅅䅁䭁䍁䝳䅁䵁䅉䅅䅁䙁䅁䅁睁䵁䅁䅁权偃䅁䅁权䱄杅䅁权䕁䅁䅋权䩄杅䅁允䅁䅁䅅䅁䙁䑁積積積㉥䅒䍄䉁䅁䅁睁䅁䅁䅍䅄䅁䅁䅯儫䅅䅁䅯栲䅉䅁䅅䅁䉁䅁䅁权ㅄ兆䅁䍄䉁䅁䅁兂䅁䅁䅍䅄䅁䅁䅯睶䅕䅁䅯剸䅉䅁䅯䅂䍁䅧䅯䉹䅉䅁䅅䅁䉁䅁䅁兂兄㑇㥩橭坣䅑杷允䅁䅁䅕䅁䑁䅁䅷䅁䭁乁䙣䅁䭁佁䭷䅁䭁佁䭙䅁䭁佁䭣䅁䉁䅁䅁允䅁䅁䅣䅁䅁䅁汃唵䵁䅉䅅䅁䙁䅁䅁睁䵁䅁䅁权潄睃䅁权汄权䅁权浄权䅁权湄权䅁允䅁䅁䅅䅁䭁䑁䱧䅁䵁䅉䅅䅁䑁䅁䅁睁䵁䅁䅁权潃允䅁权偄杅䅁允䅁䅁䅅䅁䭁䉁䕁䅁䵁䅉䅅䅁䙁䅁䅁睁䵁䅁䅁权扂睃䅁权潄权䅁权浄权䅁权湄权䅁允䅁䅁䅅䅁䭁䉁䕁䅁䵁䅉䅅䅁䙁䅁䅁睁䵁䅁䅁权睂䅁䅁权䙄杅䅁权䕁䅁䅋权䩄杅䅁允䅁䅁䅅䅁䙁䥁浓吹琴杴䅰䍄䉁䅁䅁兂䅁䅁䅍䅄䅁䅁䅯睪䅑䅁䅯儶䅯䅁䅯朵䅯䅁䅯眵䅯䅁䅅䅁䉁䅁䅁权敃䅅䅁䍄䉁䅁䅁兂䅁䅁䅍䅄䅁䅁䅯睬䅕䅁䅯儵䅯䅁䅯朵䅯䅁䅯眵䅯䅁䅅䅁䉁䅁䅁权㕄权䅁䍄䉁䅁䅁睁䅁䅁䅍䅄䅁䅁䅯䅅䅕䅁䅯杇䅙䅁䅅䅁䉁䅁䅁权瑁杂䅁䍄䉁䅁䅁睁䅁䅁䅍䅄䅁䅁䅯典䅕䅁䅯杇䅙䅁䅅䅁䉁䅁䅁权㉃杂䅁䍄䉁䅁䅁兂䅁䅁䅍䅄䅁䅁䅯䅡䅅䅁䅯剸䅉䅁䅯䅂䍁䅧䅯䉹䅉䅁䅅䅁䉁䅁䅁兂䅃噄眵灂吴䅑杷允䅁䅁䅍䅁䑁䅁䅷䅁䭁䍁䙅䅁䭁䉁䝷䅁䉁䅁䅁允䅁䅁䅯杋䅙䅁杷允䅁䅁䅕䅁䑁䅁䅷䅁䭁䵁䕍䅁䭁佁䭯䅁䭁佁䭙䅁䭁佁䭳䅁䉁䅁䅁允䅁䅁䅣䅁䅁䭁煁欵䵁䅉䅅䅁䑁䅁䅁睁䵁䅁䅁权㙁䅁䅁权偄杅䅁允䅁䅁䅅䅁䡁䅁䅁䅁䅁敐䅎䍄䉁䅁䅁兂䅁䅁䅍䅄䅁䅁䅯末䅕䅁䅯儶䅯䅁䅯朵䅯䅁䅯眵䅯䅁䅅䅁䉁䅁䅁权䍁充䅁䍄䉁䅁䅁䅂䅁䅁䅍䅄䅁䅁䅯睩䅷䅁䅯睈䅙䅁䅯䅉䅙䅁䅅䅁䉁䅁䅁权㙂杂䅁䍄䉁䅁䅁睁䅁䅁䅍䅄䅁䅁䅯兦䅅䅁䅯硺䅉䅁䅅䅁䉁䅁䅁权允䅂䅁䍄䉁䅁䅁兂䅁䅁䅍䅄䅁䅁䅯䄹䄰䅁䅯䄷䅯䅁䅯朵䅯䅁䅯眵䅯䅁䅅䅁䉁䅁䅁睂䅁䅁䅁䄴歮䅑杷允䅁䅁䅕䅁䑁䅁䅷䅁䭁䩁䘰䅁䭁佁䭕䅁䭁佁䭙䅁䭁佁䭣䅁䉁䅁䅁允䅁䅁䅯睎䅳䅁杷允䅁䅁䅕䅁䑁䅁䅷䅁䭁䱁䅁䅁䭁䵁即䅁䭁䅁䅑潁䭁䵁卧䅁䉁䅁䅁允䅁䅁䅕䭆䠵場歱䕘䵁䅉䅅䅁䙁䅁䅁睁䵁䅁䅁权㑃䅄䅁权䱄杅䅁权䕁䅁䅋权䥄杅䅁允䅁䅁䅅䅁䙁䑁積積積ㅁ䅒䍄䉁䅁䅁睁䅁䅁䅍䅄䅁䅁䅯兙䅷䅁䅯硺䅉䅁䅅䅁䉁䅁䅁权允䅂䅁䍄䉁䅁䅁兂䅁䅁䅍䅄䅁䅁䅯朶䅅䅁䅯剸䅉䅁䅯䅂䍁䅧䅯䉹䅉䅁䅅䅁䉁䅁䅁兂䭂䅓㐷䡨湍䅑杷允䅁䅁䅍䅁䑁䅁䅷䅁䭁䉁䝉䅁䭁䉁䝷䅁䉁䅁䅁允䅁䅁䅯杙䅙䅁杷允䅁䅁䅕䅁䑁䅁䅷䅁䭁䭁䉫䅁䭁䵁即䅁䭁䅁䅑潁䭁䵁卧䅁䉁䅁䅁允䅁䅁䅕䘷㑇潈䑗䕙䵁䅉䅅䅁䙁䅁䅁睁䵁䅁䅁权灄兂䅁权䱄杅䅁权䕁䅁䅋权䩄杅䅁允䅁䅁䅅䅁䙁䝁浚浚浚汴䅰䍄䉁䅁䅁兂䅁䅁䅍䅄䅁䅁䅯全䅳䅁䅯硹䅉䅁䅯䅂䍁䅧䅯剹䅉䅁䅅䅁䉁䅁䅁兂硂児塲㉯奂䅑杷允䅁䅁䅕䅁䑁䅁䅷䅁䭁䍁䰸䅁䭁䵁即䅁䭁䅁䅑潁䭁䵁卧䅁䉁䅁䅁允䅁䅁䅕積積積䑏し䵁䅉䅅䅁䑁䅁䅁睁䵁䅁䅁权㡁兄䅁权偄杅䅁允䅁䅁䅅䅁䡁䅁䅁䅁䅃佱䅂䍄䉁䅁䅁兂䅁䅁䅍䅄䅁䅁䅯睳䄰䅁䅯硹䅉䅁䅯䅂䍁䅧䅯剹䅉䅁䅅䅁䉁䅁䅁兂桄桥畓硒婆䅑杷允䅁䅁䅕䅁䑁䅁䅷䅁䭁䕁䉫䅁䭁䵁单䅁䭁䅁䅑潁䭁䵁卧䅁䉁䅁䅁允䅁䅁䅕硇儴癭嘰ぉ䵁䅉䅅䅁䙁䅁䅁睁䵁䅁䅁权歃䅄䅁权瑄权䅁权浄权䅁权湄权䅁允䅁䅁䅅䅁䡁䅁䅁䅁䅂⭬䅒䍄䉁䅁䅁兂䅁䅁䅍䅄䅁䅁䅯兎䄰䅁䅯剸䅉䅁䅯䅂䍁䅧䅯剹䅉䅁䅅䅁䉁䅁䅁权䡂䅁䅁䍄䉁䅁䅁兂䅁䅁䅍䅄䅁䅁䅯䅄䅅䅁䅯剸䅉䅁䅯䅂䍁䅧䅯䉹䅉䅁䅅䅁䉁䅁䅁兂䩁戳剚测䰰䅑杷允䅁䅁䅕䅁䑁䅁䅷䅁䭁佁䰴䅁䭁䵁单䅁䭁䅁䅑潁䭁䵁卧䅁䉁䅁䅁允䅁䅁䅕㝶䍥圫娯䕂䵁䅉䅅䅁䙁䅁䅁睁䵁䅁䅁权噄䅄䅁权䱄杅䅁权䕁䅁䅋权䩄杅䅁允䅁䅁䅅䅁䙁䑁積積積ㅣ䅬䍄䉁䅁䅁睁䅁䅁䅍䅄䅁䅁䅯䅊䄸䅁䅯杇䅙䅁䅅䅁䉁䅁䅁权楂杂䅁䍄䉁䅁䅁睁䅁䅁䅍䅄䅁䅁䅯睓䅕䅁䅯䅊䅙䅁䅅䅁䉁䅁䅁权灂杂䅁䍄䉁䅁䅁兂䅁䅁䅍䅄䅁䅁䅯児䅳䅁䅯儶䅯䅁䅯朵䅯䅁䅯眵䅯䅁䅅䅁䉁䅁䅁权杂杅䅁䍄䉁䅁䅁睁䅁䅁䅍䅄䅁䅁䅯䄰䅷䅁䅯䅈䅙䅁䅅䅁䉁䅁䅁权ㅂ睂䅁䍄䉁䅁䅁兂䅁䅁䅍䅄䅁䅁䅯䅙䅷䅁䅯儶䅯䅁䅯朵䅯䅁䅯眵䅯䅁䅅䅁䉁䅁䅁权睂䅅䅁䍄䉁䅁䅁睁䅁䅁䅍䅄䅁䅁䅯兎䄸䅁䅯䅈䅙䅁䅅䅁䉁䅁䅁权偃杂䅁䍄䉁䅁䅁兂䅁䅁䅍䅄䅁䅁䅯䅍䅅䅁䅯硹䅉䅁䅯䅂䍁䅧䅯䉹䅉䅁䅅䅁䉁䅁䅁兂歃䑣䬰㠱奎䅑杷允䅁䅁䅕䅁䑁䅁䅷䅁䭁䑁偍䅁䭁佁䭷䅁䭁佁䭙䅁䭁佁䭣䅁䉁䅁䅁允䅁䅁䅣䅁䅁佁乂欵䵁䅉䅅䅁䙁䅁䅁睁䵁䅁䅁权敂䅁䅁权䱄杅䅁权䕁䅁䅋权䩄杅䅁允䅁䅁䅅䅁䙁䝁浚浚浚求䅨䍄䉁䅁䅁兂䅁䅁䅍䅄䅁䅁䅯䅡䅁䅁䅯硹䅉䅁䅯䅂䍁䅧䅯剹䅉䅁䅅䅁䉁䅁䅁兂乄䵺䵺䡺婸䅑杷允䅁䅁䅕䅁䑁䅁䅷䅁䭁乁䘸䅁䭁䵁即䅁䭁䅁䅑潁䭁䵁卫䅁䉁䅁䅁允䅁䅁䅕䘷㑇潈扗啗䵁䅉䅅䅁䑁䅁䅁睁䵁䅁䅁权㍄兂䅁权歁杂䅁允䅁䅁䅅䅁䭁䵁䡳䅁䵁䅉䅅䅁䕁䅁䅁睁䵁䅁䅁权湄允䅁权晁杂䅁权杁杂䅁允䅁䅁䅅䅁䭁䵁䩁䅁䵁䅉䅅䅁䕁䅁䅁睁䵁䅁䅁权湂兄䅁权晁杂䅁权杁杂䅁允䅁䅁䅅䅁䭁䭁䠸䅁䵁䅉䅅䅁䑁䅁䅁睁䵁䅁䅁权剁䅄䅁权歁杂䅁允䅁䅁䅅䅁䭁䑁剅䅁䵁䅉䅅䅁䙁䅁䅁睁䵁䅁䅁权獄䅁䅁权䱄杅䅁权䕁䅁䅋权䥄杅䅁允䅁䅁䅅䅁䙁䭁䠵場啯汢䅤䍄䉁䅁䅁兂䅁䅁䅍䅄䅁䅁䅯䄱䅕䅁䅯䄶䅯䅁䅯朵䅯䅁䅯眵䅯䅁䅅䅁䉁䅁䅁权䝁睃䅁䍄䉁䅁䅁兂䅁䅁䅍䅄䅁䅁䅯睍䅕䅁䅯硹䅉䅁䅯䅂䍁䅧䅯䉹䅉䅁䅅䅁䉁䅁䅁兂啁歲桦獥慒䅑杷允䅁䅁䅕䅁䑁䅁䅷䅁䭁䭁䉣䅁䭁䵁即䅁䭁䅁䅑潁䭁䵁卫䅁䉁䅁䅁允䅁䅁䅕積積積橍啗䵁䅉䅅䅁䙁䅁䅁睁䵁䅁䅁权癃兂䅁权瑄权䅁权浄权䅁权湄权䅁允䅁䅁䅅䅁䭁䉁䕁䅁䵁䅉䅅䅁䙁䅁䅁睁䵁䅁䅁权㝄睃䅁权灄权䅁权浄权䅁权湄权䅁允䅁䅁䅅䅁䭁䉁䕁䅁䵁䅉䅅䅁䙁䅁䅁睁䵁䅁䅁权婄兂䅁权䱄杅䅁权䕁䅁䅋权䥄杅䅁允䅁䅁䅅䅁䙁䍁捬㡪ㅌ䙓䅬䍄䉁䅁䅁兂䅁䅁䅍䅄䅁䅁䅯睙䄴䅁䅯硹䅉䅁䅯䅂䍁䅧䅯䉹䅉䅁䅅䅁䉁䅁䅁兂捂㡪ㅌ䅋呸䅑杷允䅁䅁䅍䅁䑁䅁䅷䅁䭁䱁䕕䅁䭁䉁䝯䅁䉁䅁䅁允䅁䅁䅯䅑䅙䅁杷允䅁䅁䅕䅁䑁䅁䅷䅁䭁偁䉯䅁䭁䵁单䅁䭁䅁䅑潁䭁䵁卫䅁䉁䅁䅁允䅁䅁䅕䱦儹启獔啂䵁䅉䅅䅁䑁䅁䅁睁䵁䅁䅁权坂䅁䅁权偄杅䅁允䅁䅁䅅䅁䡁䅁䅁䅁䅂佈䅊䍄䉁䅁䅁兂䅁䅁䅍䅄䅁䅁䅯兲䅑䅁䅯剸䅉䅁䅯䅂䍁䅧䅯剹䅉䅁䅅䅁䉁䅁䅁兂あ⽊慲甶堸䅑杷允䅁䅁䅕䅁䑁䅁䅷䅁䭁䥁乙䅁䭁佁䭧䅁䭁佁䭙䅁䭁佁䭣䅁䉁䅁䅁允䅁䅁䅯核䅅䅁杷允䅁䅁䅕䅁䑁䅁䅷䅁䭁䱁䄴䅁䭁䵁单䅁䭁䅁䅑潁䭁䵁卧䅁䉁䅁䅁允䅁䅁䅕塇䍑⬳桖う䵁䅉䅅䅁䙁䅁䅁睁䵁䅁䅁权⽂兂䅁权䙄杅䅁权䕁䅁䅋权䩄杅䅁允䅁䅁䅅䅁䙁䍁奁䩘浐剤䅊䍄䉁䅁䅁䅂䅁䅁䅍䅄䅁䅁䅯杁䅷䅁䅯睈䅙䅁䅯䅉䅙䅁䅅䅁䉁䅁䅁权潂元䅁䍄䉁䅁䅁兂䅁䅁䅍䅄䅁䅁䅯朷䅁䅁䅯剸䅉䅁䅯䅂䍁䅧䅯䉹䅉䅁䅅䅁䉁䅁䅁兂橄䉄䥍び允䅑杷允䅁䅁䅕䅁䑁䅁䅷䅁䭁䵁佁䅁䭁佁䭫䅁䭁佁䭙䅁䭁佁䭣䅁䉁䅁䅁允䅁䅁䅯䅅䅑䅁杷允䅁䅁䅍䅁䑁䅁䅷䅁䭁䝁䵅䅁䭁乁卯䅁䉁䅁䅁允䅁䅁䅯剬䅑䅁杷允䅁䅁䅕䅁䑁䅁䅷䅁䭁乁䘴䅁䭁䵁即䅁䭁䅁䅑潁䭁䵁卧䅁䉁䅁䅁允䅁䅁䅕⽷潕䥘匫ざ䵁䅉䅅䅁䙁䅁䅁睁䵁䅁䅁权⽃兄䅁权䱄杅䅁权䕁䅁䅋权䩄杅䅁允䅁䅁䅅䅁䙁䝁浚浚浚汤䄵䍄䉁䅁䅁睁䅁䅁䅍䅄䅁䅁䅯睲䅁䅁䅯硺䅉䅁䅅䅁䉁䅁䅁睂䅁䅁䅁䡁杺䅑杷允䅁䅁䅍䅁䑁䅁䅷䅁䭁䉁䙙䅁䭁䉁䝧䅁䉁䅁䅁允䅁䅁䅯杓䅙䅁杷允䅁䅁䅍䅁䑁䅁䅷䅁䭁䵁䱍䅁䭁䉁䝷䅁䉁䅁䅁允䅁䅁䅯兔䅙䅁杷允䅁䅁䅍䅁䑁䅁䅷䅁䭁䙁䵍䅁䭁䉁䝷䅁䉁䅁䅁允䅁䅁䅯睐䅙䅁杷允䅁䅁䅕䅁䑁䅁䅷䅁䭁䵁䙅䅁䭁佁䬰䅁䭁佁䭙䅁䭁佁䭣䅁䉁䅁䅁允䅁䅁䅣䅁䅁䵁穁欵䵁䅉䅅䅁䕁䅁䅁睁䵁䅁䅁权硄䅂䅁权晁杂䅁权杁杂䅁允䅁䅁䅅䅁䭁䱁䝯䅁䵁䅉䅅䅁䙁䅁䅁睁䵁䅁䅁权⭄兂䅁权瑄权䅁权浄权䅁权湄权䅁允䅁䅁䅅䅁䡁䅁䅁䅁䅃敵䅎䍄䉁䅁䅁兂䅁䅁䅍䅄䅁䅁䅯䅭䅕䅁䅯朶䅯䅁䅯朵䅯䅁䅯眶䅯䅁䅅䅁䉁䅁䅁睂䅁䅁䅁䕉浐䅑杷允䅁䅁䅍䅁䑁䅁䅷䅁䭁䍁䙍䅁䭁乁卯䅁䉁䅁䅁允䅁䅁䅯硍䅑䅁杷允䅁䅁䅍䅁䑁䅁䅷䅁䭁䑁偕䅁䭁䉁䝧䅁䉁䅁䅁允䅁䅁䅯杓䅙䅁杷允䅁䅁䅑䅁䑁䅁䅷䅁䭁䭁䵯䅁䭁䉁䜸䅁䭁䍁䝁䅁䉁䅁䅁允䅁䅁䅯眲䅙䅁杷允䅁䅁䅑䅁䑁䅁䅷䅁䭁䥁䙣䅁䭁䉁䜸䅁䭁䍁䝁䅁䉁䅁䅁允䅁䅁䅯䅹䅣䅁杷允䅁䅁䅑䅁䑁䅁䅷䅁䭁䭁䙙䅁䭁䉁䜸䅁䭁䍁䝁䅁䉁䅁䅁允䅁䅁䅯睱䅙䅁杷允䅁䅁䅕䅁䑁䅁䅷䅁䭁䥁䅧䅁䭁䵁单䅁䭁䅁䅑潁䭁䵁卧䅁䉁䅁䅁允䅁䅁䅕佲䥏橨瑭䕃䵁䅉䅅䅁䙁䅁䅁睁䵁䅁䅁权灃睃䅁权䙄杅䅁权䕁䅁䅋权䥄杅䅁允䅁䅁䅅䅁䙁䥁䡙睓留兪䅴䍄䉁䅁䅁睁䅁䅁䅍䅄䅁䅁䅯末䅑䅁䅯䅈䅙䅁䅅䅁䉁䅁䅁权灁睂䅁䍄䉁䅁䅁兂䅁䅁䅍䅄䅁䅁䅯兣䅕䅁䅯硹䅉䅁䅯䅂䍁䅧䅯䉹䅉䅁䅅䅁䉁䅁䅁兂卂䉵䘶稶歆䅑杷允䅁䅁䅍䅁䑁䅁䅷䅁䭁䵁䉁䅁䭁乁卯䅁䉁䅁䅁允䅁䅁䅯砫䅍䅁杷允䅁䅁䅍䅁䑁䅁䅷䅁䭁䩁䕳䅁䭁䉁䝧䅁䉁䅁䅁允䅁䅁䅯兇䅙䅁杷允䅁䅁䅍䅁䑁䅁䅷䅁䭁䉁䄴䅁䭁乁卯䅁䉁䅁䅁允䅁䅁䅯桂䅑䅁杷允䅁䅁䅕䅁䑁䅁䅷䅁䭁䕁䵍䅁䭁䵁单䅁䭁䅁䅑潁䭁䵁卧䅁䉁䅁䅁允䅁䅁䅕䵃伶⭗穎歆䵁䅉䅅䅁䑁䅁䅁睁䵁䅁䅁权䩄䅂䅁权奁杂䅁允䅁䅁䅅䅁䭁䡁䝷䅁䵁䅉䅅䅁䙁䅁䅁睁䵁䅁䅁权灂䅁䅁权䱄杅䅁权䕁䅁䅋权䥄杅䅁允䅁䅁䅅䅁䙁䙁㑋潈牘噯䅖䍄䉁䅁䅁兂䅁䅁䅍䅄䅁䅁䅯䅴䅅䅁䅯剸䅉䅁䅯䅂䍁䅧䅯䉹䅉䅁䅅䅁䉁䅁䅁兂橄乏煦ぅ乧䅑杷允䅁䅁䅕䅁䑁䅁䅷䅁䭁䡁䙑䅁䭁䵁单䅁䭁䅁䅑潁䭁䵁卫䅁䉁䅁䅁允䅁䅁䅕⭳⬸摄坌啅䵁䅉䅅䅁䙁䅁䅁睁䵁䅁䅁权䅄睃䅁权獄权䅁权浄权䅁权湄权䅁允䅁䅁䅅䅁䡁䅁䅁䅁䅃佉䅚䍄䉁䅁䅁睁䅁䅁䅍䅄䅁䅁䅯䅷䅳䅁䅯䅇䅙䅁䅅䅁䉁䅁䅁权䩂睂䅁䍄䉁䅁䅁睁䅁䅁䅍䅄䅁䅁䅯䅢䄰䅁䅯硺䅉䅁䅅䅁䉁䅁䅁睂䅁䅁䅁䡁样䅑杷允䅁䅁䅕䅁䑁䅁䅷䅁䭁乁䈴䅁䭁䵁即䅁䭁䅁䅑潁䭁䵁卫䅁䉁䅁䅁允䅁䅁䅕体㙆䭆堶歕䵁䅉䅅䅁䑁䅁䅁睁䵁䅁䅁权䵃兂䅁权慁杂䅁允䅁䅁䅅䅁䭁䙁䜴䅁䵁䅉䅅䅁䑁䅁䅁睁䵁䅁䅁权剄兄䅁权敁杂䅁允䅁䅁䅅䅁䭁䥁䝉䅁䵁䅉䅅䅁䙁䅁䅁睁䵁䅁䅁权乄䅂䅁权䱄杅䅁权䕁䅁䅋权䩄杅䅁允䅁䅁䅅䅁䙁佁剸䉵䘶ㅓ䅴䍄䉁䅁䅁兂䅁䅁䅍䅄䅁䅁䅯杯䅳䅁䅯剸䅉䅁䅯䅂䍁䅧䅯䉹䅉䅁䅅䅁䉁䅁䅁兂畃汔桹啗摕䅑杷允䅁䅁䅍䅁䑁䅁䅷䅁䭁䵁䱯䅁䭁䵁匸䅁䉁䅁䅁允䅁䅁䅣䅁䅁䕁流唵䵁䅉䅅䅁䙁䅁䅁睁䵁䅁䅁权楄睃䅁权獄权䅁权浄权䅁权湄权䅁允䅁䅁䅅䅁䭁䉁䕁䅁䵁䅉䅅䅁䙁䅁䅁睁䵁䅁䅁权啂䅁䅁权䱄杅䅁权䕁䅁䅋权䥄杅䅁允䅁䅁䅅䅁䙁佁㙆䭆䠵噑䅰䍄䉁䅁䅁兂䅁䅁䅍䅄䅁䅁䅯䅌䅕䅁䅯硹䅉䅁䅯䅂䍁䅧䅯剹䅉䅁䅅䅁䉁䅁䅁兂㑃潈牘晕捨䅑杷允䅁䅁䅍䅁䑁䅁䅷䅁䭁䍁䘴䅁䭁䍁䝙䅁䉁䅁䅁允䅁䅁䄴䅄䅁䑁䅣兎畁䑁䅫䅎䅁䅁杷允䅁䅁䅍䅁䑁䅁䅷䅁䭁䕁䱫䅁䭁䉁䝧䅁䉁䅁䅁允䅁䅁䅯䅒䅙䅁杷允䅁䅁䅍䅁䑁䅁䅷䅁䭁䕁䙳䅁䭁乁卯䅁䉁䅁䅁允䅁䅁䅯䉹䅑䅁杷允䅁䅁䅍䅁䑁䅁䅷䅁䭁䝁䙉䅁䭁䵁匸䅁䉁䅁䅁允䅁䅁䅣䅁䅁䵁䡃欴䵁䅉䅅䅁䙁䅁䅁睁䵁䅁䅁权歃䅁䅁权灄权䅁权浄权䅁权湄权䅁允䅁䅁䅅䅁䭁䕁佷䅁䵁䅉䅅䅁䙁䅁䅁睁䵁䅁䅁权偂睃䅁权䱄杅䅁权䕁䅁䅋权䥄杅䅁允䅁䅁䅅䅁䙁䥁牘払敧噬䄹䍄䉁䅁䅁睁䅁䅁䅍䅄䅁䅁䅯睋䅕䅁䅯杇䅙䅁䅅䅁䉁䅁䅁权⭁杂䅁䍄䉁䅁䅁兂䅁䅁䅍䅄䅁䅁䅯关䅕䅁䅯儷䅯䅁䅯朵䅯䅁䅯眵䅯䅁䅅䅁䉁䅁䅁睂䅁䅁䅁䉷歮䅑杷允䅁䅁䅕䅁䑁䅁䅷䅁䭁䑁偑䅁䭁佁䭷䅁䭁佁䭙䅁䭁佁䭣䅁䉁䅁䅁允䅁䅁䅯䅅䅑䅁杷允䅁䅁䅕䅁䑁䅁䅷䅁䭁䍁䱕䅁䭁佁䭕䅁䭁佁䭙䅁䭁佁䭣䅁䉁䅁䅁允䅁䅁䅯李䅳䅁杷允䅁䅁䅕䅁䑁䅁䅷䅁䭁乁䱯䅁䭁佁䭷䅁䭁佁䭙䅁䭁佁䭣䅁䉁䅁䅁允䅁䅁䅯䅅䅑䅁杷允䅁䅁䅍䅁䑁䅁䅷䅁䭁䉁䅕䅁䭁乁卯䅁䉁䅁䅁允䅁䅁䅯硹䅍䅁杷允䅁䅁䅕䅁䑁䅁䅷䅁䭁䝁䅕䅁䭁䵁即䅁䭁䅁䅑潁䭁䵁卫䅁䉁䅁䅁允䅁䅁䅕䉵䘶ㄶ䥇歗䵁䅉䅅䅁䙁䅁䅁睁䵁䅁䅁权䥄杄䅁权䱄杅䅁权䕁䅁䅋权䥄杅䅁允䅁䅁䅅䅁䙁偁潙䥘䌯噴䅎䍄䉁䅁䅁睁䅁䅁䅍䅄䅁䅁䅯眲䅳䅁䅯䅈䅙䅁䅅䅁䉁䅁䅁权䩂杂䅁䍄䉁䅁䅁兂䅁䅁䅍䅄䅁䅁䅯兄䅅䅁䅯硹䅉䅁䅯䅂䍁䅧䅯䉹䅉䅁䅅䅁䉁䅁䅁兂硂児塲⭯呂䅑杷允䅁䅁䅕䅁䑁䅁䅷䅁䭁䉁佑䅁䭁佁䭯䅁䭁佁䭙䅁䭁佁䭳䅁䉁䅁䅁允䅁䅁䅯䅅䅑䅁杷允䅁䅁䅍䅁䑁䅁䅷䅁䭁䑁䙍䅁䭁䉁䝯䅁䉁䅁䅁允䅁䅁䅯䅷䅙䅁杷允䅁䅁䅕䅁䑁䅁䅷䅁䭁䙁䄸䅁䭁佁䭧䅁䭁佁䭙䅁䭁佁䭣䅁䉁䅁䅁允䅁䅁䅯术䅯䅁杷允䅁䅁䅕䅁䑁䅁䅷䅁䭁䵁䔸䅁䭁佁䬰䅁䭁佁䭙䅁䭁佁䭣䅁䉁䅁䅁允䅁䅁䅣䅁䅁䥁㥄唵䵁䅉䅅䅁䙁䅁䅁睁䵁䅁䅁权求充䅁权獄权䅁权浄权䅁权湄权䅁允䅁䅁䅅䅁䡁䅁䅁䅁䅁畱䅖䍄䉁䅁䅁兂䅁䅁䅍䅄䅁䅁䅯䅍䅅䅁䅯儵䅯䅁䅯朵䅯䅁䅯眵䅯䅁䅅䅁䉁䅁䅁权⭁睃䅁䍄䉁䅁䅁兂䅁䅁䅍䅄䅁䅁䅯䅺䅑䅁䅯䄶䅯䅁䅯朵䅯䅁䅯眵䅯䅁䅅䅁䉁䅁䅁权允䅂䅁䍄䉁䅁䅁睁䅁䅁䅍䅄䅁䅁䅯䅶䅑䅁䅯䅈䅙䅁䅅䅁䉁䅁䅁权歄杂䅁䍄䉁䅁䅁兂䅁䅁䅍䅄䅁䅁䅯䅧䅅䅁䅯剸䅉䅁䅯䅂䍁䅧䅯剹䅉䅁䅅䅁䉁䅁䅁兂桄奦䌳䉏具䅑杷允䅁䅁䅍䅁䑁䅁䅷䅁䭁乁䕣䅁䭁䉁䝯䅁䉁䅁䅁允䅁䅁䅯睇䅙䅁杷允䅁䅁䅕䅁䑁䅁䅷䅁䭁䅁䅍䅁䭁䵁即䅁䭁䅁䅑潁䭁䵁卫䅁䉁䅁䅁允䅁䅁䅕椹捨㡪噌䕗䵁䅉䅅䅁䑁䅁䅁睁䵁䅁䅁权㙂睃䅁权敁杂䅁允䅁䅁䅅䅁䭁䩁䥅䅁䵁䅉䅅䅁䙁䅁䅁睁䵁䅁䅁权瑃䅁䅁权䙄杅䅁权䕁䅁䅋权䥄杅䅁允䅁䅁䅅䅁䙁偁乚䔶䘱䉢䅒䍄䉁䅁䅁兂䅁䅁䅍䅄䅁䅁䅯儱䅑䅁䅯剸䅉䅁䅯䅂䍁䅧䅯䉹䅉䅁䅅䅁䉁䅁䅁兂㑄兴楷桘呙䅑杷允䅁䅁䅍䅁䑁䅁䅷䅁䭁䩁䅑䅁䭁䵁匸䅁䉁䅁䅁允䅁䅁䅣䅁䅁䥁煄〳䵁䅉䅅䅁䑁䅁䅁睁䵁䅁䅁权啁杂䅁权偄杅䅁允䅁䅁䅅䅁䭁䉁䕁䅁䵁䅉䅅䅁䙁䅁䅁睁䵁䅁䅁权奃䅁䅁权䱄杅䅁权䕁䅁䅋权䩄杅䅁允䅁䅁䅅䅁䙁䙁偹癷潕䘯䅒䍄䉁䅁䅁兂䅁䅁䅍䅄䅁䅁䅯䅧䅳䅁䅯䄶䅯䅁䅯朵䅯䅁䅯眵䅯䅁䅅䅁䉁䅁䅁权允䅂䅁䍄䉁䅁䅁睁䅁䅁䅍䅄䅁䅁䅯兤䅕䅁䅯杊䅙䅁䅅䅁䉁䅁䅁杄䵁䅁䅁睎ぁ䍁䄴睎穁䅁䅁䍄䉁䅁䅁兂䅁䅁䅍䅄䅁䅁䅯睲䅁䅁䅯硹䅉䅁䅯䅂䍁䅧䅯䉹䅉䅁䅅䅁䉁䅁䅁兂卂䉵䘶〶楬䅑杷允䅁䅁䅕䅁䑁䅁䅷䅁䭁䵁䙣䅁䭁佁䭫䅁䭁佁䭙䅁䭁佁䭣䅁䉁䅁䅁允䅁䅁䅯刹䅁䅁杷允䅁䅁䅕䅁䑁䅁䅷䅁䭁乁乁䅁䭁䵁单䅁䭁䅁䅑潁䭁䵁卧䅁䉁䅁䅁允䅁䅁䅕㌱㘹呑瑇か䵁䅉䅅䅁䙁䅁䅁睁䵁䅁䅁权婃睃䅁权潄权䅁权浄权䅁权湄权䅁允䅁䅁䅅䅁䭁䉁䕁䅁䵁䅉䅅䅁䙁䅁䅁睁䵁䅁䅁权䵄杄䅁权瑄权䅁权浄权䅁权湄权䅁允䅁䅁䅅䅁䭁䉁䕁䅁䵁䅉䅅䅁䑁䅁䅁睁䵁䅁䅁权䱄䅁䅁权偄杅䅁允䅁䅁䅅䅁䡁䅁䅁䅁杁⭡䅂䍄䉁䅁䅁睁䅁䅁䅍䅄䅁䅁䅯䅪䅑䅁䅯硺䅉䅁䅅䅁䉁䅁䅁权允䅂䅁䍄䉁䅁䅁睁䅁䅁䅍䅄䅁䅁䅯䅲䅑䅁䅯䅊䅙䅁䅅䅁䉁䅁䅁权允䅂䅁䍄䉁䅁䅁睁䅁䅁䅍䅄䅁䅁䅯睄䅷䅁䅯䅊䅙䅁䅅䅁䉁䅁䅁权允䅂䅁䍄䉁䅁䅁睁䅁䅁䅍䅄䅁䅁䅯朶䅑䅁䅯杇䅙䅁䅅䅁䉁䅁䅁权䅂杂䅁䍄䉁䅁䅁兂䅁䅁䅍䅄䅁䅁䅯睋䅁䅁䅯剸䅉䅁䅯䅂䍁䅧䅯䉹䅉䅁䅅䅁䉁䅁䅁兂㝂佩䙴扺奕䅑杷允䅁䅁䅕䅁䑁䅁䅷䅁䭁䉁䘴䅁䭁佁䭕䅁䭁佁䭙䅁䭁佁䭣䅁䉁䅁䅁允䅁䅁䅯李䅳䅁杷允䅁䅁䅕䅁䑁䅁䅷䅁䭁䭁䙣䅁䭁佁䬰䅁䭁佁䭙䅁䭁佁䭣䅁䉁䅁䅁允䅁䅁䅯䅅䅑䅁杷允䅁䅁䅍䅁䑁䅁䅷䅁䭁䡁佯䅁䭁䍁䝙䅁䉁䅁䅁允䅁䅁䄴䅄䅁䑁䅧免畁䑁䅧睎䅁䅁杷允䅁䅁䅍䅁䑁䅁䅷䅁䭁䅁䙳䅁䭁䉁䝷䅁䉁䅁䅁允䅁䅁䅯杋䅙䅁杷允䅁䅁䅍䅁䑁䅁䅷䅁䭁䭁䙉䅁䭁䍁䝙䅁䉁䅁䅁允䅁䅁䄴䅄䅁䑁䅕䅎畁䑁䅫䅎䅁䅁杷允䅁䅁䅍䅁䑁䅁䅷䅁䭁䱁䕷䅁䭁䵁匸䅁䉁䅁䅁允䅁䅁䅯䅅䅑䅁杷允䅁䅁䅕䅁䑁䅁䅷䅁䭁䝁䉳䅁䭁䵁单䅁䭁䅁䅑潁䭁䵁卧䅁䉁䅁䅁允䅁䅁䅕ぉ䐵䴷杘ぁ䵁䅉䅅䅁䙁䅁䅁睁䵁䅁䅁权畄兂䅁权䙄杅䅁权䕁䅁䅋权䩄杅䅁允䅁䅁䅅䅁䙁䅁䅊㙰䕖楍䅚䍄䉁䅁䅁兂䅁䅁䅍䅄䅁䅁䅯儹䅳䅁䅯硹䅉䅁䅯䅂䍁䅧䅯剹䅉䅁䅅䅁䉁䅁䅁兂畃⭒㙆䱆娵䅑杷允䅁䅁䅕䅁䑁䅁䅷䅁䭁䝁䈰䅁䭁䵁即䅁䭁䅁䅑潁䭁䵁卫䅁䉁䅁䅁允䅁䅁䅕積積積積歖䵁䅉䅅䅁䙁䅁䅁睁䵁䅁䅁权䩂䅄䅁权煄权䅁权浄权䅁权牄权䅁允䅁䅁䅅䅁䡁䅁䅁䅁杁敒䅚䍄䉁䅁䅁睁䅁䅁䅍䅄䅁䅁䅯睁䅷䅁䅯杇䅙䅁䅅䅁䉁䅁䅁权時杂䅁䍄䉁䅁䅁睁䅁䅁䅍䅄䅁䅁䅯䅉䄰䅁䅯杊䅙䅁䅅䅁䉁䅁䅁杄佁䅁䅁免睁䑁䅑杌㑁䑁䅑䅁䵁䅉䅅䅁䙁䅁䅁睁䵁䅁䅁权䵂允䅁权䱄杅䅁权䕁䅁䅋权䩄杅䅁允䅁䅁䅅䅁䙁䩁婱婭婭坩䅤䍄䉁䅁䅁睁䅁䅁䅍䅄䅁䅁䅯䅦䅁䅁䅯硺䅉䅁䅅䅁䉁䅁䅁权允䅂䅁䍄䉁䅁䅁兂䅁䅁䅍䅄䅁䅁䅯睸䅳䅁䅯儵䅯䅁䅯朵䅯䅁䅯眵䅯䅁䅅䅁䉁䅁䅁权允䅂䅁䍄䉁䅁䅁睁䅁䅁䅍䅄䅁䅁䅯睊䅅䅁䅯硺䅉䅁䅅䅁䉁䅁䅁睂䅁䅁䅁䝧娳䅑杷允䅁䅁䅕䅁䑁䅁䅷䅁䭁䱁䵷䅁䭁䵁单䅁䭁䅁䅑潁䭁䵁卧䅁䉁䅁䅁允䅁䅁䅕䵕橤䘶瀯啈䵁䅉䅅䅁䑁䅁䅁睁䵁䅁䅁权㥂䅁䅁权偄杅䅁允䅁䅁䅅䅁䭁䉁䕁䅁䵁䅉䅅䅁䑁䅁䅁睁䵁䅁䅁权い兄䅁权捁杂䅁允䅁䅁䅅䅁䭁䍁䝳䅁䵁䅉䅅䅁䙁䅁䅁睁䵁䅁䅁权橄睄䅁权灄权䅁权浄权䅁权湄权䅁允䅁䅁䅅䅁䭁䉁䕁䅁䵁䅉䅅䅁䙁䅁䅁睁䵁䅁䅁权䝁䅁䅁权䱄杅䅁权䕁䅁䅋权䩄杅䅁允䅁䅁䅅䅁䙁䅁䅁䅁䅁䘴䄹䍄䉁䅁䅁兂䅁䅁䅍䅄䅁䅁䅯睇䅷䅁䅯儵䅯䅁䅯朵䅯䅁䅯眵䅯䅁䅅䅁䉁䅁䅁权允䅂䅁䍄䉁䅁䅁睁䅁䅁䅍䅄䅁䅁䅯杩䅑䅁䅯䅈䅙䅁䅅䅁䉁䅁䅁权㥃杂䅁䍄䉁䅁䅁睁䅁䅁䅍䅄䅁䅁䅯克䄸䅁䅯杊䅙䅁䅅䅁䉁䅁䅁杄佁䅁䅁免硁䑁䅁杌㕁䑁䅅䅁䵁䅉䅅䅁䙁䅁䅁睁䵁䅁䅁权婂兂䅁权䱄杅䅁权䕁䅁䅋权䩄杅䅁允䅁䅁䅅䅁䙁䩁婱婭婭噇䄹䍄䉁䅁䅁睁䅁䅁䅍䅄䅁䅁䅯朶䅕䅁䅯杇䅙䅁䅅䅁䉁䅁䅁权䱂杂䅁䍄䉁䅁䅁睁䅁䅁䅍䅄䅁䅁䅯光䅳䅁䅯杇䅙䅁䅅䅁䉁䅁䅁权兂睂䅁䍄䉁䅁䅁睁䅁䅁䅍䅄䅁䅁䅯䅢䅕䅁䅯杈䅙䅁䅅䅁䉁䅁䅁权捂杂䅁䍄䉁䅁䅁兂䅁䅁䅍䅄䅁䅁䅯兖䅁䅁䅯剸䅉䅁䅯䅂䍁䅧䅯剹䅉䅁䅅䅁䉁䅁䅁兂䉂昳㙘䍎卉䅑杷允䅁䅁䅕䅁䑁䅁䅷䅁䭁䅁䙙䅁䭁佁䭕䅁䭁佁䭙䅁䭁佁䭣䅁䉁䅁䅁允䅁䅁䅯䅇䅳䅁杷允䅁䅁䅕䅁䑁䅁䅷䅁䭁䕁丸䅁䭁䵁单䅁䭁䅁䅑潁䭁䵁卧䅁䉁䅁䅁允䅁䅁䅕奡婵楓䅅䕅䵁䅉䅅䅁䑁䅁䅁睁䵁䅁䅁权㍂兂䅁权流杂䅁允䅁䅁䅅䅁佁䅁䅷䅁㕁䑁䅣杌硁䑁䅫䅁䵁䅉䅅䅁䑁䅁䅁睁䵁䅁䅁权䙃睃䅁权慁杂䅁允䅁䅁䅅䅁䭁䝁䝁䅁䵁䅉䅅䅁䑁䅁䅁睁䵁䅁䅁权䍄睃䅁权流杂䅁允䅁䅁䅅䅁佁䅁䅯䅁㑁䑁䅣杌祁䅁䅁䍄䉁䅁䅁兂䅁䅁䅍䅄䅁䅁䅯䅗䅁䅁䅯剸䅉䅁䅯䅂䍁䅧䅯䉹䅉䅁䅅䅁䉁䅁䅁兂湃㑗穥獨倰䅑杷允䅁䅁䅕䅁䑁䅁䅷䅁䭁佁䔰䅁䭁䵁即䅁䭁䅁䅑潁䭁䵁卫䅁䉁䅁䅁允䅁䅁䅕浚浚浚䝙䕘䵁䅉䅅䅁䙁䅁䅁睁䵁䅁䅁权湂兄䅁权瑄权䅁权浄权䅁权湄权䅁允䅁䅁䅅䅁䭁䉁䕁䅁䵁䅉䅅䅁䑁䅁䅁睁䵁䅁䅁权祃兂䅁权流杂䅁允䅁䅁䅅䅁佁䅁䄴䅁硁䑁䅁睍畁䑁䅉睎䅁䅁杷允䅁䅁䅕䅁䑁䅁䅷䅁䭁䱁䱕䅁䭁佁䭷䅁䭁佁䭙䅁䭁佁䭣䅁䉁䅁䅁允䅁䅁䅣䅁䅁䍁㝃唵䵁䅉䅅䅁䑁䅁䅁睁䵁䅁䅁权橄兂䅁权奁杂䅁允䅁䅁䅅䅁䭁䕁䝯䅁䵁䅉䅅䅁䑁䅁䅁睁䵁䅁䅁权噃睃䅁权捁杂䅁允䅁䅁䅅䅁䭁䡁䝳䅁䵁䅉䅅䅁䑁䅁䅁睁䵁䅁䅁权啁杄䅁权偄杅䅁允䅁䅁䅅䅁䡁䅁䅁䅁权佗䅂䍄䉁䅁䅁兂䅁䅁䅍䅄䅁䅁䅯杷䅳䅁䅯硹䅉䅁䅯䅂䍁䅧䅯剹䅉䅁䅅䅁䉁䅁䅁兂䥂場啯煲塤䅑杷允䅁䅁䅕䅁䑁䅁䅷䅁䭁䉁䙍䅁䭁佁䭕䅁䭁佁䭙䅁䭁佁䭣䅁䉁䅁䅁允䅁䅁䅯兄䅳䅁杷允䅁䅁䅍䅁䑁䅁䅷䅁䭁䵁䙳䅁䭁䍁䝑䅁䉁䅁䅁允䅁䅁䅯兗䅧䅁杷允䅁䅁䅕䅁䑁䅁䅷䅁䭁䉁䈰䅁䭁䵁即䅁䭁䅁䅑潁䭁䵁卫䅁䉁䅁䅁允䅁䅁䅕捺䵺䵺䵷䕗䵁䅉䅅䅁䙁䅁䅁睁䵁䅁䅁权卂睃䅁权䙄杅䅁权䕁䅁䅋权䩄杅䅁允䅁䅁䅅䅁䙁䩁㙰灍㍯杆䅎䍄䉁䅁䅁兂䅁䅁䅍䅄䅁䅁䅯硖䅁䅁䅯硹䅉䅁䅯䅂䍁䅧䅯䉹䅉䅁䅅䅁䉁䅁䅁兂㉄䙋偹汷婖䅑杷允䅁䅁䅕䅁䑁䅁䅷䅁䭁䵁䙯䅁䭁䵁即䅁䭁䅁䅑潁䭁䵁卫䅁䉁䅁䅁允䅁䅁䅕牕敧敨䉴䕗䵁䅉䅅䅁䙁䅁䅁睁䵁䅁䅁权䵁杄䅁权瑄权䅁权浄权䅁权湄权䅁允䅁䅁䅅䅁䡁䅁䅁䅁杂佺䅎䍄䉁䅁䅁睁䅁䅁䅍䅄䅁䅁䅯兵䄰䅁䅯杊䅙䅁䅅䅁䉁䅁䅁杄䵁䅁䅁免睁䑁䅉杌祁䅁䅁䍄䉁䅁䅁兂䅁䅁䅍䅄䅁䅁䅯兔䅁䅁䅯朶䅯䅁䅯朵䅯䅁䅯眶䅯䅁䅅䅁䉁䅁䅁睂䅁䅁䅁䕷洳䅑杷允䅁䅁䅕䅁䑁䅁䅷䅁䭁䱁䙙䅁䭁佁䭧䅁䭁佁䭙䅁䭁佁䭣䅁䉁䅁䅁允䅁䅁䅯杂䅳䅁杷允䅁䅁䅍䅁䑁䅁䅷䅁䭁偁䕙䅁䭁䵁匸䅁䉁䅁䅁允䅁䅁䅯䅅䅑䅁杷允䅁䅁䅕䅁䑁䅁䅷䅁䭁䕁䙣䅁䭁䵁即䅁䭁䅁䅑潁䭁䵁卧䅁䉁䅁䅁允䅁䅁䅕児塲㍯㥁歕䵁䅉䅅䅁䑁䅁䅁睁䵁䅁䅁权㥂兄䅁权慁杂䅁允䅁䅁䅅䅁䭁䍁䝳䅁䵁䅉䅅䅁䙁䅁䅁睁䵁䅁䅁权䑃兂䅁权䙄杅䅁权䕁䅁䅋权䩄杅䅁允䅁䅁䅅䅁䙁䱁瑤奶㥰桰䅆䍄䉁䅁䅁兂䅁䅁䅍䅄䅁䅁䅯睸䅕䅁䅯朶䅯䅁䅯朵䅯䅁䅯眶䅯䅁䅅䅁䉁䅁䅁睂䅁䅁䅁䍉浲䅑杷允䅁䅁䅑䅁䑁䅁䅷䅁䭁䉁䝣䅁䭁䉁䜸䅁䭁䍁䝁䅁䉁䅁䅁允䅁䅁䅯杋䅧䅁杷允䅁䅁䅕䅁䑁䅁䅷䅁䭁偁䅍䅁䭁䵁单䅁䭁䅁䅑潁䭁䵁卧䅁䉁䅁䅁允䅁䅁䅕㕄噋婨䉺あ䵁䅉䅅䅁䙁䅁䅁睁䵁䅁䅁权䱄睃䅁权瑄权䅁权浄权䅁权湄权䅁允䅁䅁䅅䅁䡁䅁䅁䅁䅃甲䅖䍄䉁䅁䅁兂䅁䅁䅍䅄䅁䅁䅯䅊䄸䅁䅯剸䅉䅁䅯䅂䍁䅧䅯䉹䅉䅁䅅䅁䉁䅁䅁兂扄汐內楡儸䅑杷允䅁䅁䅍䅁䑁䅁䅷䅁䭁䝁䙧䅁䭁䍁䝑䅁䉁䅁䅁允䅁䅁䅯䅧䅧䅁杷允䅁䅁䅍䅁䑁䅁䅷䅁䭁䡁䱫䅁䭁䍁䝑䅁䉁䅁䅁允䅁䅁䅯桡䅅䅁杷允䅁䅁䅍䅁䑁䅁䅷䅁䭁䍁偑䅁䭁䉁䜴䅁䉁䅁䅁允䅁䅁䅯䅎䅙䅁杷允䅁䅁䅍䅁䑁䅁䅷䅁䭁偁䘴䅁䭁䉁䝯䅁䉁䅁䅁允䅁䅁䅯睇䅙䅁杷允䅁䅁䅑䅁䑁䅁䅷䅁䭁䝁䙑䅁䭁䉁䜸䅁䭁䍁䝁䅁䉁䅁䅁允䅁䅁䅯睆䅣䅁杷允䅁䅁䅍䅁䑁䅁䅷䅁䭁䡁䙅䅁䭁䍁䝙䅁䉁䅁䅁允䅁䅁䄴䅄䅁䑁䅫李畁䑁䅅兎䅁䅁杷允䅁䅁䅍䅁䑁䅁䅷䅁䭁䡁䙷䅁䭁䉁䜴䅁䉁䅁䅁允䅁䅁䅯䅧䅙䅁杷允䅁䅁䅍䅁䑁䅁䅷䅁䭁䝁䵷䅁䭁䍁䝑䅁䉁䅁䅁允䅁䅁䅯䅅䅑䅁杷允䅁䅁䅕䅁䑁䅁䅷䅁䭁䙁䅁䅁䭁佁䬰䅁䭁佁䭙䅁䭁佁䭣䅁䉁䅁䅁允䅁䅁䅣䅁䅁佁啁唵䵁䅉䅅䅁䑁䅁䅁睁䵁䅁䅁权獁兄䅁权敁杂䅁允䅁䅁䅅䅁䭁䑁䝉䅁䵁䅉䅅䅁䙁䅁䅁睁䵁䅁䅁权慁䅁䅁权䙄杅䅁权䕁䅁䅋权䩄杅䅁允䅁䅁䅅䅁䙁䱁䬸⽗⼶桙䅨䍄䉁䅁䅁睁䅁䅁䅍䅄䅁䅁䅯睘䄰䅁䅯䅈䅙䅁䅅䅁䉁䅁䅁权灁睂䅁䍄䉁䅁䅁兂䅁䅁䅍䅄䅁䅁䅯杳䅕䅁䅯儷䅯䅁䅯朵䅯䅁䅯眵䅯䅁䅅䅁䉁䅁䅁睂䅁䅁䅁䵯汶䅑杷允䅁䅁䅍䅁䑁䅁䅷䅁䭁䍁䉅䅁䭁䵁匸䅁䉁䅁䅁允䅁䅁䅯䅅䅑䅁杷允䅁䅁䅕䅁䑁䅁䅷䅁䭁䭁䕯䅁䭁䵁单䅁䭁䅁䅑潁䭁䵁卧䅁䉁䅁䅁允䅁䅁䅕塴䈸獈公う䵁䅉䅅䅁䑁䅁䅁睁䵁䅁䅁权橄睄䅁权歁杂䅁允䅁䅁䅅䅁䭁䑁䝁䅁䵁䅉䅅䅁䙁䅁䅁睁䵁䅁䅁权瑃䅂䅁权煄权䅁权浄权䅁权牄权䅁允䅁䅁䅅䅁䡁䅁䅁䅁䅃⭋䅚䍄䉁䅁䅁睁䅁䅁䅍䅄䅁䅁䅯杣䅅䅁䅯栲䅉䅁䅅䅁䉁䅁䅁权䅄杆䅁䍄䉁䅁䅁兂䅁䅁䅍䅄䅁䅁䅯儸䅁䅁䅯剸䅉䅁䅯䅂䍁䅧䅯䉹䅉䅁䅅䅁䉁䅁䅁兂䥂ㅍ兓浓呍䅑杷允䅁䅁䅕䅁䑁䅁䅷䅁䭁䝁佷䅁䭁佁䭫䅁䭁佁䭙䅁䭁佁䭣䅁䉁䅁䅁允䅁䅁䅯硚䅅䅁杷允䅁䅁䅍䅁䑁䅁䅷䅁䭁䉁䵉䅁䭁乁卯䅁䉁䅁䅁允䅁䅁䅯剮䅣䅁杷允䅁䅁䅕䅁䑁䅁䅷䅁䭁䡁䅍䅁䭁䵁单䅁䭁䅁䅑潁䭁䵁卧䅁䉁䅁䅁允䅁䅁䅕䥢塸挱慲䕄䵁䅉䅅䅁䙁䅁䅁睁䵁䅁䅁权癄允䅁权䱄杅䅁权䕁䅁䅋权䥄杅䅁允䅁䅁䅅䅁䙁䭁䠵場啯汲䄹䍄䉁䅁䅁兂䅁䅁䅍䅄䅁䅁䅯睗䅳䅁䅯儷䅯䅁䅯朵䅯䅁䅯眵䅯䅁䅅䅁䉁䅁䅁权允䅂䅁䍄䉁䅁䅁睁䅁䅁䅍䅄䅁䅁䅯睚䄰䅁䅯硺䅉䅁䅅䅁䉁䅁䅁权允䅂䅁䍄䉁䅁䅁兂䅁䅁䅍䅄䅁䅁䅯䅴䅁䅁䅯硹䅉䅁䅯䅂䍁䅧䅯䉹䅉䅁䅅䅁䉁䅁䅁兂㉄䙋偹海慖䅑杷允䅁䅁䅕䅁䑁䅁䅷䅁䭁䉁䱑䅁䭁䵁单䅁䭁䅁䅑潁䭁䵁卧䅁䉁䅁䅁允䅁䅁䅕祰煐敤奵あ䵁䅉䅅䅁䑁䅁䅁睁䵁䅁䅁权穄䅂䅁权歁杂䅁允䅁䅁䅅䅁䭁䅁䡧䅁䵁䅉䅅䅁䑁䅁䅁睁䵁䅁䅁权ぁ兂䅁权歁杂䅁允䅁䅁䅅䅁䭁䉁䕁䅁䵁䅉䅅䅁䙁䅁䅁睁䵁䅁䅁权獃䅂䅁权獄权䅁权浄权䅁权湄权䅁允䅁䅁䅅䅁䡁䅁䅁䅁䅄⭎䅚䍄䉁䅁䅁睁䅁䅁䅍䅄䅁䅁䅯䅯䅑䅁䅯䅈䅙䅁䅅䅁䉁䅁䅁权敃杂䅁䍄䉁䅁䅁兂䅁䅁䅍䅄䅁䅁䅯䄸䅳䅁䅯儵䅯䅁䅯朵䅯䅁䅯眵䅯䅁䅅䅁䉁䅁䅁权㉁睃䅁䍄䉁䅁䅁兂䅁䅁䅍䅄䅁䅁䅯朴䅕䅁䅯硹䅉䅁䅯䅂䍁䅧䅯䉹䅉䅁䅅䅁䉁䅁䅁兂卂䉵䘶㔶呆䅑杷允䅁䅁䅍䅁䑁䅁䅷䅁䭁䩁䙧䅁䭁䉁䝯䅁䉁䅁䅁允䅁䅁䅯䅷䅙䅁杷允䅁䅁䅍䅁䑁䅁䅷䅁䭁䡁䵫䅁䭁䉁䜴䅁䉁䅁䅁允䅁䅁䅯剎䅅䅁杷允䅁䅁䅕䅁䑁䅁䅷䅁䭁䡁䈴䅁䭁䵁单䅁䭁䅁䅑潁䭁䵁卧䅁䉁䅁䅁允䅁䅁䅕䍫䅶㔫䙥啄䵁䅉䅅䅁䙁䅁䅁睁䵁䅁䅁权穃䅂䅁权䙄杅䅁权䕁䅁䅋权䥄杅䅁允䅁䅁䅅䅁䙁䵁焴䍂副硄䅆䍄䉁䅁䅁兂䅁䅁䅍䅄䅁䅁䅯睒䅕䅁䅯儷䅯䅁䅯朵䅯䅁䅯眵䅯䅁䅅䅁䉁䅁䅁睂䅁䅁䅁䑉浮䅑杷允䅁䅁䅕䅁䑁䅁䅷䅁䭁䉁䵷䅁䭁佁䭕䅁䭁佁䭙䅁䭁佁䭣䅁䉁䅁䅁允䅁䅁䅯睎䅳䅁杷允䅁䅁䅕䅁䑁䅁䅷䅁䭁䱁䉙䅁䭁䵁即䅁䭁䅁䅑潁䭁䵁卫䅁䉁䅁䅁允䅁䅁䅕䘷㑇潈䑕䕙䵁䅉䅅䅁䙁䅁䅁睁䵁䅁䅁权慁兂䅁权獄权䅁权浄权䅁权湄权䅁允䅁䅁䅅䅁䭁䉁䕁䅁䵁䅉䅅䅁䙁䅁䅁睁䵁䅁䅁权䭁杄䅁权瑄权䅁权浄权䅁权湄权䅁允䅁䅁䅅䅁䭁䉁䕁䅁䵁䅉䅅䅁䙁䅁䅁睁䵁䅁䅁权癁允䅁权䙄杅䅁权䕁䅁䅋权䥄杅䅁允䅁䅁䅅䅁䙁乁䩸ぇ䝲剨䅆䍄䉁䅁䅁兂䅁䅁䅍䅄䅁䅁䅯儫䅳䅁䅯儷䅯䅁䅯朵䅯䅁䅯眵䅯䅁䅅䅁䉁䅁䅁权允䅂䅁䍄䉁䅁䅁睁䅁䅁䅍䅄䅁䅁䅯睇䅷䅁䅯杈䅙䅁䅅䅁䉁䅁䅁权硁䅃䅁䍄䉁䅁䅁兂䅁䅁䅍䅄䅁䅁䅯䅐䅁䅁䅯剸䅉䅁䅯䅂䍁䅧䅯剹䅉䅁䅅䅁䉁䅁䅁兂䍁坖㡴兪㡲睐杷允䅁䅁䅕䅁䑁䅁䅷䅁䭁佁䱑䅁䭁佁䭫䅁䭁佁䭙䅁䭁佁䭣䅁䉁䅁䅁允䅁䅁䅯䅅䅑䅁杷允䅁䅁䅍䅁䑁䅁䅷䅁䭁䩁䕙䅁䭁䵁匸䅁䉁䅁䅁允䅁䅁䅣䅁䅁佁畁唵䵁䅉䅅䅁䑁䅁䅁睁䵁䅁䅁权瑄䅁䅁权奁杂䅁允䅁䅁䅅䅁䭁䕁䝑䅁䵁䅉䅅䅁䑁䅁䅁睁䵁䅁䅁权橂䅄䅁权捁杂䅁允䅁䅁䅅䅁䭁䑁䝉䅁䵁䅉䅅䅁䑁䅁䅁睁䵁䅁䅁权楂兄䅁权慄杅䅁允䅁䅁䅅䅁䭁䝁吰䅁䵁䅉䅅䅁䑁䅁䅁睁䵁䅁䅁权卄睄䅁权慄杅䅁允䅁䅁䅅䅁䭁乁噫䅁䵁䅉䅅䅁䑁䅁䅁睁䵁䅁䅁权畃䅂䅁权流杂䅁允䅁䅁䅅䅁佁䅁䅷䅁㑁䑁䅧杌ぁ䑁䅕䅁䵁䅉䅅䅁䙁䅁䅁睁䵁䅁䅁权允䅁䅁权䙄杅䅁权䕁䅁䅋权䥄杅䅁允䅁䅁䅅䅁䙁乁牬眯剅祁䅖䍄䉁䅁䅁睁䅁䅁䅍䅄䅁䅁䅯眷䅑䅁䅯䅊䅙䅁䅅䅁䉁䅁䅁权乁䅃䅁䍄䉁䅁䅁睁䅁䅁䅍䅄䅁䅁䅯內䅕䅁䅯䅊䅙䅁䅅䅁䉁䅁䅁权穃䅃䅁䍄䉁䅁䅁兂䅁䅁䅍䅄䅁䅁䅯䅕䅁䅁䅯剸䅉䅁䅯䅂䍁䅧䅯剹䅉䅁䅅䅁䉁䅁䅁兂㑂䱃側乶乍䅑杷允䅁䅁䅕䅁䑁䅁䅷䅁䭁䙁久䅁䭁䵁即䅁䭁䅁䅑潁䭁䵁卫䅁䉁䅁䅁允䅁䅁䅕浚浚浚浙䕖䵁䅉䅅䅁䙁䅁䅁睁䵁䅁䅁权千睃䅁权䱄杅䅁权䕁䅁䅋权䥄杅䅁允䅁䅁䅅䅁䙁䵁ㅐ䙋偹汍䅴䍄䉁䅁䅁兂䅁䅁䅍䅄䅁䅁䅯兒䅁䅁䅯剸䅉䅁䅯䅂䍁䅧䅯剹䅉䅁䅅䅁䉁䅁䅁兂橃㠱㜸㙒噕䅑杷允䅁䅁䅕䅁䑁䅁䅷䅁䭁䩁䙅䅁䭁佁䬰䅁䭁佁䭙䅁䭁佁䭣䅁䉁䅁䅁允䅁䅁䅣䅁䅁佁䥂欵䵁䅉䅅䅁䙁䅁䅁睁䵁䅁䅁权桃兂䅁权䱄杅䅁权䕁䅁䅋权䥄杅䅁允䅁䅁䅅䅁䙁䡁㥅瑃橥䘴䅂䍄䉁䅁䅁兂䅁䅁䅍䅄䅁䅁䅯䄶䅕䅁䅯儵䅯䅁䅯朵䅯䅁䅯眵䅯䅁䅅䅁䉁䅁䅁权允䅂䅁䍄䉁䅁䅁睁䅁䅁䅍䅄䅁䅁䅯眲䅑䅁䅯杈䅙䅁䅅䅁䉁䅁䅁权煃杂䅁䍄䉁䅁䅁兂䅁䅁䅍䅄䅁䅁䅯先䄸䅁䅯硹䅉䅁䅯䅂䍁䅧䅯䉹䅉䅁䅅䅁䉁䅁䅁兂慃婭婭晭塬䅑杷允䅁䅁䅕䅁䑁䅁䅷䅁䭁䥁䔰䅁䭁䵁即䅁䭁䅁䅑潁䭁䵁卧䅁䉁䅁䅁允䅁䅁䅕䭆䠵場䕯歗䵁䅉䅅䅁䙁䅁䅁睁䵁䅁䅁权瑂䅁䅁权䱄杅䅁权䕁䅁䅋权䥄杅䅁允䅁䅁䅅䅁䙁䅁䅁䅁䅁䙁䅒䍄䉁䅁䅁兂䅁䅁䅍䅄䅁䅁䅯䅨䅕䅁䅯儷䅯䅁䅯朵䅯䅁䅯眵䅯䅁䅅䅁䉁䅁䅁权允䅂䅁䍄䉁䅁䅁兂䅁䅁䅍䅄䅁䅁䅯睙䅕䅁䅯儶䅯䅁䅯朵䅯䅁䅯眵䅯䅁䅅䅁䉁䅁䅁权㙃䅅䅁䍄䉁䅁䅁兂䅁䅁䅍䅄䅁䅁䅯李䄸䅁䅯朶䅯䅁䅯朵䅯䅁䅯眶䅯䅁䅅䅁䉁䅁䅁权允䅂䅁䍄䉁䅁䅁兂䅁䅁䅍䅄䅁䅁䅯睚䅷䅁䅯䄶䅯䅁䅯朵䅯䅁䅯眵䅯䅁䅅䅁䉁䅁䅁权䝁睃䅁䍄䉁䅁䅁睁䅁䅁䅍䅄䅁䅁䅯儴䅕䅁䅯杊䅙䅁䅅䅁䉁䅁䅁杄佁䅁䅁免睁䑁䅣杌ㅁ䑁䅅䅁䵁䅉䅅䅁䙁䅁䅁睁䵁䅁䅁权䙄䅂䅁权䱄杅䅁权䕁䅁䅋权䩄杅䅁允䅁䅁䅅䅁䙁䑁䬰㘱睎噶䅒䍄䉁䅁䅁睁䅁䅁䅍䅄䅁䅁䅯䄷䅷䅁䅯䅈䅙䅁䅅䅁䉁䅁䅁权䱄杂䅁䍄䉁䅁䅁兂䅁䅁䅍䅄䅁䅁䅯眳䅑䅁䅯硹䅉䅁䅯䅂䍁䅧䅯剹䅉䅁䅅䅁䉁䅁䅁兂畃⭒㙆乆攵䅑杷允䅁䅁䅍䅁䑁䅁䅷䅁䭁䉁允䅁䭁䉁䝧䅁䉁䅁䅁允䅁䅁䅯杓䅙䅁杷允䅁䅁䅕䅁䑁䅁䅷䅁䭁乁䉫䅁䭁䵁单䅁䭁䅁䅑潁䭁䵁卫䅁䉁䅁䅁允䅁䅁䅕摒㘯㥲㉬䕁䵁䅉䅅䅁䙁䅁䅁睁䵁䅁䅁权⭃睃䅁权汄权䅁权浄权䅁权湄权䅁允䅁䅁䅅䅁䭁䭁䱕䅁䵁䅉䅅䅁䑁䅁䅁睁䵁䅁䅁权䥄睃䅁权捁杂䅁允䅁䅁䅅䅁䭁䍁䡷䅁䵁䅉䅅䅁䙁䅁䅁睁䵁䅁䅁权偃䅁䅁权䙄杅䅁权䕁䅁䅋权䥄杅䅁允䅁䅁䅅䅁䙁䵁晒田㤷硒䅴䍄䉁䅁䅁兂䅁䅁䅍䅄䅁䅁䅯䅕䅷䅁䅯儶䅯䅁䅯朵䅯䅁䅯眵䅯䅁䅅䅁䉁䅁䅁权允䅂䅁䍄䉁䅁䅁睁䅁䅁䅍䅄䅁䅁䅯䄱䅳䅁䅯䅇䅙䅁䅅䅁䉁䅁䅁权灁杂䅁䍄䉁䅁䅁兂䅁䅁䅍䅄䅁䅁䅯杏䅷䅁䅯剸䅉䅁䅯䅂䍁䅧䅯剹䅉䅁䅅䅁䉁䅁䅁兂流䡤䍶桌楙䅑杷允䅁䅁䅕䅁䑁䅁䅷䅁䭁䵁䅍䅁䭁䵁即䅁䭁䅁䅑潁䭁䵁卧䅁䉁䅁䅁允䅁䅁䅕䡰㥁瑃呤啗䵁䅉䅅䅁䙁䅁䅁睁䵁䅁䅁权歃兂䅁权䱄杅䅁权䕁䅁䅋权䩄杅䅁允䅁䅁䅅䅁䙁䭁睒児塲ㄸ䅚䍄䉁䅁䅁兂䅁䅁䅍䅄䅁䅁䅯具䅕䅁䅯儵䅯䅁䅯朵䅯䅁䅯眵䅯䅁䅅䅁䉁䅁䅁权乁睃䅁䍄䉁䅁䅁兂䅁䅁䅍䅄䅁䅁䅯公䅁䅁䅯硹䅉䅁䅯䅂䍁䅧䅯䉹䅉䅁䅅䅁䉁䅁䅁兂晁敨剴䙵搵䅑杷允䅁䅁䅕䅁䑁䅁䅷䅁䭁䥁䕯䅁䭁䵁单䅁䭁䅁䅑潁䭁䵁卧䅁䉁䅁䅁允䅁䅁䅕捤兌刵す樫䴸䅉䅅䅁䙁䅁䅁睁䵁䅁䅁权ㅄ允䅁权䙄杅䅁权䕁䅁䅋权䩄杅䅁允䅁䅁䅅䅁䙁䱁慬瑕癵兙䅒䍄䉁䅁䅁兂䅁䅁䅍䅄䅁䅁䅯䄯䅑䅁䅯硹䅉䅁䅯䅂䍁䅧䅯剹䅉䅁䅅䅁䉁䅁䅁兂歃䑣䬰㐱慎䅑杷允䅁䅁䅍䅁䑁䅁䅷䅁䭁䵁䕯䅁䭁䵁匸䅁䉁䅁䅁允䅁䅁䅯䅅䅑䅁杷允䅁䅁䅕䅁䑁䅁䅷䅁䭁䥁佉䅁䭁佁䬰䅁䭁佁䭙䅁䭁佁䭣䅁䉁䅁䅁允䅁䅁䅣䅁䅁佁煁欵䵁䅉䅅䅁䑁䅁䅁睁䵁䅁䅁权䵄杄䅁权捁杂䅁允䅁䅁䅅䅁䭁䱁䜰䅁䵁䅉䅅䅁䑁䅁䅁睁䵁䅁䅁权桄䅂䅁权敁杂䅁允䅁䅁䅅䅁䭁䙁䝷䅁䵁䅉䅅䅁䑁䅁䅁睁䵁䅁䅁权汄兂䅁权慁杂䅁允䅁䅁䅅䅁䭁䙁䝫䅁䵁䅉䅅䅁䙁䅁䅁睁䵁䅁䅁权奃䅁䅁权䙄杅䅁权䕁䅁䅋权䥄杅䅁允䅁䅁䅅䅁䙁䥁䍰䵲偧䅥䅨䍄䉁䅁䅁兂䅁䅁䅍䅄䅁䅁䅯充䅕䅁䅯䄷䅯䅁䅯朵䅯䅁䅯眵䅯䅁䅅䅁䉁䅁䅁睂䅁䅁䅁义橺䅑杷允䅁䅁䅕䅁䑁䅁䅷䅁䭁䩁䅣䅁䭁䵁单䅁䭁䅁䅑潁䭁䵁卫䅁䉁䅁䅁允䅁䅁䅕煺⼯稶湖え䵁䅉䅅䅁䙁䅁䅁睁䵁䅁䅁权㝁䅄䅁权䙄杅䅁权䕁䅁䅋权䩄杅䅁允䅁䅁䅅䅁䙁䙁䭊塹㡯䅯䅬䍄䉁䅁䅁睁䅁䅁䅍䅄䅁䅁䅯睪䅕䅁䅯杊䅙䅁䅅䅁䉁䅁䅁杄䵁䅁䅁兏㉁䍁䄴杍硁䅁䅁䍄䉁䅁䅁兂䅁䅁䅍䅄䅁䅁䅯典䅕䅁䅯䄶䅯䅁䅯朵䅯䅁䅯眵䅯䅁䅅䅁䉁䅁䅁权䝁睃䅁䍄䉁䅁䅁兂䅁䅁䅍䅄䅁䅁䅯兖䅁䅁䅯硹䅉䅁䅯䅂䍁䅧䅯剹䅉䅁䅅䅁䉁䅁䅁兂歃䑣䬰㘱奎䅑杷允䅁䅁䅕䅁䑁䅁䅷䅁䭁䉁䙑䅁䭁佁䭫䅁䭁佁䭙䅁䭁佁䭣䅁䉁䅁䅁允䅁䅁䅯則䅅䅁杷允䅁䅁䅕䅁䑁䅁䅷䅁䭁佁䕣䅁䭁佁䭧䅁䭁佁䭙䅁䭁佁䭣䅁䉁䅁䅁允䅁䅁䅯䅅䅑䅁杷允䅁䅁䅕䅁䑁䅁䅷䅁䭁䙁䱑䅁䭁䵁单䅁䭁䅁䅑潁䭁䵁卫䅁䉁䅁䅁允䅁䅁䅕䉸橦剈猸歆䵁䅉䅅䅁䙁䅁䅁睁䵁䅁䅁权㕂杄䅁权煄权䅁权浄权䅁权牄权䅁允䅁䅁䅅䅁䭁䉁䕁䅁䵁䅉䅅䅁䑁䅁䅁睁䵁䅁䅁权兂睃䅁权捁杂䅁允䅁䅁䅅䅁䭁䕁䜰䅁䵁䅉䅅䅁䕁䅁䅁睁䵁䅁䅁权䙂睃䅁权晁杂䅁权杁杂䅁允䅁䅁䅅䅁䭁䕁前䅁䵁䅉䅅䅁䙁䅁䅁睁䵁䅁䅁权塃䅁䅁权䱄杅䅁权䕁䅁䅋权䥄杅䅁允䅁䅁䅅䅁䙁䍁捬㡪ㅌ䙭䄹䍄䉁䅁䅁兂䅁䅁䅍䅄䅁䅁䅯䅢䄴䅁䅯儵䅯䅁䅯朵䅯䅁䅯眵䅯䅁䅅䅁䉁䅁䅁权汃睃䅁䍄䉁䅁䅁睁䅁䅁䅍䅄䅁䅁䅯朷䅑䅁䅯䅇䅙䅁䅅䅁䉁䅁䅁权䕂杂䅁䍄䉁䅁䅁睁䅁䅁䅍䅄䅁䅁䅯䅨䅁䅁䅯硺䅉䅁䅅䅁䉁䅁䅁权允䅂䅁䍄䉁䅁䅁兂䅁䅁䅍䅄䅁䅁䅯䅆䅕䅁䅯硹䅉䅁䅯䅂䍁䅧䅯䉹䅉䅁䅅䅁䉁䅁䅁兂䑄匹捨祪噊䅑杷允䅁䅁䅍䅁䑁䅁䅷䅁䭁䥁䙧䅁䭁䍁䝙䅁䉁䅁䅁允䅁䅁䄴䅄䅁䑁䅣睍畁䑁䅅睎䅁䅁杷允䅁䅁䅕䅁䑁䅁䅷䅁䭁䭁偍䅁䭁佁䭧䅁䭁佁䭙䅁䭁佁䭣䅁䉁䅁䅁允䅁䅁䅯䅅䅑䅁杷允䅁䅁䅍䅁䑁䅁䅷䅁䭁䥁䄸䅁䭁䉁䝷䅁䉁䅁䅁允䅁䅁䅯䅄䅣䅁杷允䅁䅁䅍䅁䑁䅁䅷䅁䭁佁䅁䅁䭁䉁䝧䅁䉁䅁䅁允䅁䅁䅯睢䅙䅁杷允䅁䅁䅕䅁䑁䅁䅷䅁䭁乁䔰䅁䭁佁䭕䅁䭁佁䭙䅁䭁佁䭣䅁䉁䅁䅁允䅁䅁䅯䅇䅳䅁杷允䅁䅁䅍䅁䑁䅁䅷䅁䭁佁䙅䅁䭁䍁䝑䅁䉁䅁䅁允䅁䅁䅯䅍䅙䅁杷允䅁䅁䅍䅁䑁䅁䅷䅁䭁䡁乷䅁䭁䍁䝑䅁䉁䅁䅁允䅁䅁䅯䉚䅁䅁杷允䅁䅁䅕䅁䑁䅁䅷䅁䭁䍁䱣䅁䭁䵁即䅁䭁䅁䅑潁䭁䵁卧䅁䉁䅁䅁允䅁䅁䅕積積積䑎ざ䵁䅉䅅䅁䙁䅁䅁睁䵁䅁䅁权䕃䅁䅁权䙄杅䅁权䕁䅁䅋权䩄杅䅁允䅁䅁䅅䅁䙁䡁兄㕅坃杨䄱䍄䉁䅁䅁兂䅁䅁䅍䅄䅁䅁䅯䄸䅑䅁䅯儵䅯䅁䅯朵䅯䅁䅯眵䅯䅁䅅䅁䉁䅁䅁权奁睃䅁䍄䉁䅁䅁睁䅁䅁䅍䅄䅁䅁䅯杊䅁䅁䅯硺䅉䅁䅅䅁䉁䅁䅁权允䅂䅁䍄䉁䅁䅁兂䅁䅁䅍䅄䅁䅁䅯眵䅕䅁䅯硹䅉䅁䅯䅂䍁䅧䅯䉹䅉䅁䅅䅁䉁䅁䅁兂㉄䙋偹牷慖䅑杷允䅁䅁䅍䅁䑁䅁䅷䅁䭁䑁䙷䅁䭁䉁䝧䅁䉁䅁䅁允䅁䅁䅯兏䅙䅁杷允䅁䅁䅍䅁䑁䅁䅷䅁䭁䭁䵧䅁䭁䍁䝙䅁䉁䅁䅁允䅁䅁䄴䅄䅁䑁䅧睎畁䑁䅧免䅁䅁杷允䅁䅁䅕䅁䑁䅁䅷䅁䭁䝁䱣䅁䭁佁䭯䅁䭁佁䭙䅁䭁佁䭳䅁䉁䅁䅁允䅁䅁䅣䅁䅁佁㉁欵䵁䅉䅅䅁䙁䅁䅁睁䵁䅁䅁权䡁兂䅁权䱄杅䅁权䕁䅁䅋权䩄杅䅁允䅁䅁䅅䅁䙁䭁䠵場啯汐䅖䍄䉁䅁䅁睁䅁䅁䅍䅄䅁䅁䅯䅧䄴䅁䅯硺䅉䅁䅅䅁䉁䅁䅁权允䅂䅁䍄䉁䅁䅁睁䅁䅁䅍䅄䅁䅁䅯兴䄴䅁䅯䅇䅙䅁䅅䅁䉁䅁䅁权療杂䅁䍄䉁䅁䅁兂䅁䅁䅍䅄䅁䅁䅯䄵䅅䅁䅯剸䅉䅁䅯䅂䍁䅧䅯䉹䅉䅁䅅䅁䉁䅁䅁兂婂潇㕦⭄㠳睐杷允䅁䅁䅕䅁䑁䅁䅷䅁䭁佁乙䅁䭁佁䬰䅁䭁佁䭙䅁䭁佁䭣䅁䉁䅁䅁允䅁䅁䅯䅅䅑䅁杷允䅁䅁䅍䅁䑁䅁䅷䅁䭁䕁䙯䅁䭁䉁䝯䅁䉁䅁䅁允䅁䅁䅯䅢䅙䅁杷允䅁䅁䅍䅁䑁䅁䅷䅁䭁䙁䅅䅁䭁䉁䝯䅁䉁䅁䅁允䅁䅁䅯䅳䅙䅁杷允䅁䅁䅕䅁䑁䅁䅷䅁䭁䩁䕕䅁䭁佁䭷䅁䭁佁䭙䅁䭁佁䭣䅁䉁䅁䅁允䅁䅁䅣䅁䅁䭁牁欵䵁䅉䅅䅁䙁䅁䅁睁䵁䅁䅁权獃兂䅁权䱄杅䅁权䕁䅁䅋权䥄杅䅁允䅁䅁䅅䅁䙁䅁塲㍯㥁汩䅤䍄䉁䅁䅁睁䅁䅁䅍䅄䅁䅁䅯杆䅕䅁䅯杊䅙䅁䅅䅁䉁䅁䅁杄䵁䅁䅁兏祁䍁䄴䅎㕁䅁䅁䍄䉁䅁䅁兂䅁䅁䅍䅄䅁䅁䅯八䅅䅁䅯剸䅉䅁䅯䅂䍁䅧䅯剹䅉䅁䅅䅁䉁䅁䅁兂䵁煡癘睂䵫䅑杷允䅁䅁䅍䅁䑁䅁䅷䅁䭁䝁䙧䅁䭁䉁䜴䅁䉁䅁䅁允䅁䅁䅯督䅙䅁杷允䅁䅁䅕䅁䑁䅁䅷䅁䭁䭁䄰䅁䭁䵁即䅁䭁䅁䅑潁䭁䵁卧䅁䉁䅁䅁允䅁䅁䅕䅁䅁䅁权䕗䵁䅉䅅䅁䙁䅁䅁睁䵁䅁䅁权呃睃䅁权汄权䅁权浄权䅁权湄权䅁允䅁䅁䅅䅁䭁䉁䕁䅁䵁䅉䅅䅁䑁䅁䅁睁䵁䅁䅁权䑂兂䅁权慁杂䅁允䅁䅁䅅䅁䭁䉁䝳䅁䵁䅉䅅䅁䑁䅁䅁睁䵁䅁䅁权䱄睃䅁权敁杂䅁允䅁䅁䅅䅁䭁䕁䡣䅁䵁䅉䅅䅁䑁䅁䅁睁䵁䅁䅁权啁兄䅁权流杂䅁允䅁䅁䅅䅁佁䅁䅷䅁㍁䑁䅙杌㑁䑁䅕䅁䵁䅉䅅䅁䙁䅁䅁睁䵁䅁䅁权祃䅁䅁权䙄杅䅁权䕁䅁䅋权䩄杅䅁允䅁䅁䅅䅁䙁䑁桹䍦䑪䅴䅖䍄䉁䅁䅁睁䅁䅁䅍䅄䅁䅁䅯眰䅕䅁䅯杇䅙䅁䅅䅁䉁䅁䅁权㡁杂䅁䍄䉁䅁䅁䅂䅁䅁䅍䅄䅁䅁䅯䅬䅑䅁䅯睈䅙䅁䅯䅉䅙䅁䅅䅁䉁䅁䅁权䑂杂䅁䍄䉁䅁䅁兂䅁䅁䅍䅄䅁䅁䅯睆䅕䅁䅯硹䅉䅁䅯䅂䍁䅧䅯剹䅉䅁䅅䅁䉁䅁䅁兂㥁瑃橥䕣攱䅑杷允䅁䅁䅕䅁䑁䅁䅷䅁䭁䑁䙳䅁䭁佁䬰䅁䭁佁䭙䅁䭁佁䭣䅁䉁䅁䅁允䅁䅁䅣䅁䅁䝁⽄唵䵁䅉䅅䅁䙁䅁䅁睁䵁䅁䅁权湂睃䅁权䙄杅䅁权䕁䅁䅋权䥄杅䅁允䅁䅁䅅䅁䙁䩁㍁㕉⭒礹䅸䍄䉁䅁䅁兂䅁䅁䅍䅄䅁䅁䅯睃䅅䅁䅯硹䅉䅁䅯䅂䍁䅧䅯䉹䅉䅁䅅䅁䉁䅁䅁兂䭁㘱睎摐婰䅑杷允䅁䅁䅕䅁䑁䅁䅷䅁䭁䑁䵅䅁䭁䵁即䅁䭁䅁䅑潁䭁䵁卧䅁䉁䅁䅁允䅁䅁䅕⽷潕䥘礸ざ䵁䅉䅅䅁䕁䅁䅁睁䵁䅁䅁权䉂睄䅁权晁杂䅁权杁杂䅁允䅁䅁䅅䅁䭁䩁䝙䅁䵁䅉䅅䅁䙁䅁䅁睁䵁䅁䅁权癁兂䅁权瑄权䅁权浄权䅁权湄权䅁允䅁䅁䅅䅁䭁䉁䕁䅁䵁䅉䅅䅁䙁䅁䅁睁䵁䅁䅁权⭂䅁䅁权䙄杅䅁权䕁䅁䅋权䩄杅䅁允䅁䅁䅅䅁䙁佁噫ぶ⭑䉬䄹䍄䉁䅁䅁兂䅁䅁䅍䅄䅁䅁䅯杧䅷䅁䅯硹䅉䅁䅯䅂䍁䅧䅯䉹䅉䅁䅅䅁䉁䅁䅁兂啁歲桦汥捒䅑杷允䅁䅁䅍䅁䑁䅁䅷䅁䭁䱁䅙䅁䭁䵁匸䅁䉁䅁䅁允䅁䅁䅯䅅䅑䅁杷允䅁䅁䅑䅁䑁䅁䅷䅁䭁䑁䙁䅁䭁䉁䜸䅁䭁䍁䝁䅁䉁䅁䅁允䅁䅁䅯兯䅧䅁杷允䅁䅁䅑䅁䑁䅁䅷䅁䭁䉁䝍䅁䭁䉁䜸䅁䭁䍁䝁䅁䉁䅁䅁允䅁䅁䅯睮䅧䅁杷允䅁䅁䅕䅁䑁䅁䅷䅁䭁䱁䉫䅁䭁䵁即䅁䭁䅁䅑潁䭁䵁卫䅁䉁䅁䅁允䅁䅁䅕噋偹癷杕歚䵁䅉䅅䅁䙁䅁䅁睁䵁䅁䅁权㥄䅂䅁权䙄杅䅁权䕁䅁䅋权䥄杅䅁允䅁䅁䅅䅁䙁偁眰坫噪硤䅊䍄䉁䅁䅁兂䅁䅁䅍䅄䅁䅁䅯杔䅕䅁䅯剸䅉䅁䅯䅂䍁䅧䅯剹䅉䅁䅅䅁䉁䅁䅁兂䅃丸瑥元䌰䅑杷允䅁䅁䅍䅁䑁䅁䅷䅁䭁䙁䙉䅁䭁䉁䜴䅁䉁䅁䅁允䅁䅁䅯八䅙䅁杷允䅁䅁䅍䅁䑁䅁䅷䅁䭁䉁佁䅁䭁乁卯䅁䉁䅁䅁允䅁䅁䅯桪䅣䅁杷允䅁䅁䅍䅁䑁䅁䅷䅁䭁䡁䙫䅁䭁䉁䜴䅁䉁䅁䅁允䅁䅁䅯杍䅙䅁杷允䅁䅁䅍䅁䑁䅁䅷䅁䭁䵁䙫䅁䭁乁卯䅁䉁䅁䅁允䅁䅁䅯栴䅍䅁杷允䅁䅁䅍䅁䑁䅁䅷䅁䭁䥁义䅁䭁䉁䝯䅁䉁䅁䅁允䅁䅁䅯睇䅙䅁杷允䅁䅁䅍䅁䑁䅁䅷䅁䭁佁乕䅁䭁䉁䝧䅁䉁䅁䅁允䅁䅁䅯兇䅙䅁杷允䅁䅁䅍䅁䑁䅁䅷䅁䭁佁乣䅁䭁䍁䝙䅁䉁䅁䅁允䅁䅁䄴䅄䅁䑁䅅免ㅁ䍁䄴䅏䅁䅁杷允䅁䅁䅍䅁䑁䅁䅷䅁䭁䵁䅉䅁䭁䵁匸䅁䉁䅁䅁允䅁䅁䅯䅅䅑䅁杷允䅁䅁䅕䅁䑁䅁䅷䅁䭁䙁丸䅁䭁佁䭯䅁䭁佁䭙䅁䭁佁䭳䅁䉁䅁䅁允䅁䅁䅣䅁䅁䝁⭁欵䵁䅉䅅䅁䑁䅁䅁睁䵁䅁䅁权瑄䅂䅁权敁杂䅁允䅁䅁䅅䅁䭁䝁䡯䅁䵁䅉䅅䅁䑁䅁䅁睁䵁䅁䅁权䥄䅁䅁权偄杅䅁允䅁䅁䅅䅁䭁䉁䕁䅁䵁䅉䅅䅁䑁䅁䅁睁䵁䅁䅁权呁䅄䅁权流杂䅁允䅁䅁䅅䅁佁䅁䄴䅁硁䑁䅁䅏畁䑁䅉睎䅁䅁杷允䅁䅁䅕䅁䑁䅁䅷䅁䭁䍁䘸䅁䭁䵁单䅁䭁䅁䅑潁䭁䵁卫䅁䉁䅁䅁允䅁䅁䅕䙳ㅭ䙹剚歆䵁䅉䅅䅁䙁䅁䅁睁䵁䅁䅁权䑁兂䅁权潄权䅁权浄权䅁权湄权䅁允䅁䅁䅅䅁䭁䉁䕁䅁䵁䅉䅅䅁䑁䅁䅁睁䵁䅁䅁权䙁兄䅁权捁杂䅁允䅁䅁䅅䅁䭁䝁䝉䅁䵁䅉䅅䅁䙁䅁䅁睁䵁䅁䅁权㑄䅁䅁权䙄杅䅁权䕁䅁䅋权䩄杅䅁允䅁䅁䅅䅁䙁䱁婁慧歇栶䅖䍄䉁䅁䅁睁䅁䅁䅍䅄䅁䅁䅯睵䄰䅁䅯䅈䅙䅁䅅䅁䉁䅁䅁权㥃杂䅁䍄䉁䅁䅁兂䅁䅁䅍䅄䅁䅁䅯兆䅕䅁䅯儶䅯䅁䅯朵䅯䅁䅯眵䅯䅁䅅䅁䉁䅁䅁权佃䅅䅁䍄䉁䅁䅁睁䅁䅁䅍䅄䅁䅁䅯兴䅑䅁䅯䅈䅙䅁䅅䅁䉁䅁䅁权捁睂䅁䍄䉁䅁䅁兂䅁䅁䅍䅄䅁䅁䅯睮䅑䅁䅯䄷䅯䅁䅯朵䅯䅁䅯眵䅯䅁䅅䅁䉁䅁䅁权允䅂䅁䍄䉁䅁䅁睁䅁䅁䅍䅄䅁䅁䅯睎䅅䅁䅯栲䅉䅁䅅䅁䉁䅁䅁权䅁䅆䅁䍄䉁䅁䅁睁䅁䅁䅍䅄䅁䅁䅯杴䄰䅁䅯杈䅙䅁䅅䅁䉁䅁䅁权噂杂䅁䍄䉁䅁䅁兂䅁䅁䅍䅄䅁䅁䅯睄䅅䅁䅯硹䅉䅁䅯䅂䍁䅧䅯䉹䅉䅁䅅䅁䉁䅁䅁兂硂児塲穯扂䅑杷允䅁䅁䅕䅁䑁䅁䅷䅁䭁䵁䈴䅁䭁䵁单䅁䭁䅁䅑潁䭁䵁卧䅁䉁䅁䅁允䅁䅁䅕㕖㔴ㅄ摎歂䵁䅉䅅䅁䑁䅁䅁睁䵁䅁䅁权敃睃䅁权捁杂䅁允䅁䅁䅅䅁䭁䡁䝑䅁䵁䅉䅅䅁䕁䅁䅁睁䵁䅁䅁权歄䅂䅁权晁杂䅁权杁杂䅁允䅁䅁䅅䅁䭁䵁䡁䅁䵁䅉䅅䅁䙁䅁䅁睁䵁䅁䅁权敃兂䅁权灄权䅁权浄权䅁权湄权䅁允䅁䅁䅅䅁䭁䉁䕁䅁䵁䅉䅅䅁䑁䅁䅁睁䵁䅁䅁权㑁䅄䅁权慁杂䅁允䅁䅁䅅䅁䭁䵁䜰䅁䵁䅉䅅䅁䙁䅁䅁睁䵁䅁䅁权䥃兂䅁权灄权䅁权浄权䅁权湄权䅁允䅁䅁䅅䅁䭁䉁䕁䅁䵁䅉䅅䅁䙁䅁䅁睁䵁䅁䅁权煃䅄䅁权汄权䅁权浄权䅁权湄权䅁允䅁䅁䅅䅁䭁䑁䌰䅁䵁䅉䅅䅁䙁䅁䅁睁䵁䅁䅁权湄䅁䅁权汄权䅁权浄权䅁权湄权䅁允䅁䅁䅅䅁䭁䅁䰰䅁䵁䅉䅅䅁䙁䅁䅁睁䵁䅁䅁权䙁杂䅁权潄权䅁权浄权䅁权湄权䅁允䅁䅁䅅䅁䭁䅁䱙䅁䵁䅉䅅䅁䑁䅁䅁睁䵁䅁䅁权䵄兂䅁权慁杂䅁允䅁䅁䅅䅁䭁䱁䝁䅁䵁䅉䅅䅁䙁䅁䅁睁䵁䅁䅁权䍄䅁䅁权䱄杅䅁权䕁䅁䅋权䩄杅䅁允䅁䅁䅅䅁䙁䕁桪桥畓ㅚ䅬䍄䉁䅁䅁兂䅁䅁䅍䅄䅁䅁䅯朸䅑䅁䅯儷䅯䅁䅯朵䅯䅁䅯眵䅯䅁䅅䅁䉁䅁䅁睂䅁䅁䅁䝯欳䅑杷允䅁䅁䅍䅁䑁䅁䅷䅁䭁䉁䝁䅁䭁䉁䝯䅁䉁䅁䅁允䅁䅁䅯睘䅙䅁杷允䅁䅁䅕䅁䑁䅁䅷䅁䭁䵁䅍䅁䭁䵁即䅁䭁䅁䅑潁䭁䵁卫䅁䉁䅁䅁允䅁䅁䅕牕敧敨桳歗䵁䅉䅅䅁䙁䅁䅁睁䵁䅁䅁权㝃兂䅁权瑄权䅁权浄权䅁权湄权䅁允䅁䅁䅅䅁䡁䅁䅁䅁䅁佢䅎䍄䉁䅁䅁睁䅁䅁䅍䅄䅁䅁䅯睸䅳䅁䅯杈䅙䅁䅅䅁䉁䅁䅁权䍃杂䅁䍄䉁䅁䅁兂䅁䅁䅍䅄䅁䅁䅯䅸䅁䅁䅯硹䅉䅁䅯䅂䍁䅧䅯剹䅉䅁䅅䅁䉁䅁䅁兂䭁㘱睎塐桊䅑杷允䅁䅁䅕䅁䑁䅁䅷䅁䭁佁䙕䅁䭁佁䭧䅁䭁佁䭙䅁䭁佁䭣䅁䉁䅁䅁允䅁䅁䅯杂䅳䅁杷允䅁䅁䅍䅁䑁䅁䅷䅁䭁偁䄰䅁䭁䍁䝑䅁䉁䅁䅁允䅁䅁䅯䅅䅑䅁杷允䅁䅁䅕䅁䑁䅁䅷䅁䭁佁䕁䅁䭁佁䭕䅁䭁佁䭙䅁䭁佁䭣䅁䉁䅁䅁允䅁䅁䅯䅅䅑䅁杷允䅁䅁䅕䅁䑁䅁䅷䅁䭁䉁乙䅁䭁佁䭕䅁䭁佁䭙䅁䭁佁䭣䅁䉁䅁䅁允䅁䅁䅯䅈䅳䅁杷允䅁䅁䅕䅁䑁䅁䅷䅁䭁䭁䉅䅁䭁佁䭯䅁䭁佁䭙䅁䭁佁䭳䅁䉁䅁䅁允䅁䅁䅣䅁䅁䅁佂欵䵁䅉䅅䅁䙁䅁䅁睁䵁䅁䅁权剃兂䅁权汄权䅁权浄权䅁权湄权䅁允䅁䅁䅅䅁䭁䑁䱣䅁䵁䅉䅅䅁䙁䅁䅁睁䵁䅁䅁权橂兂䅁权䱄杅䅁权䕁䅁䅋权䩄杅䅁允䅁䅁䅅䅁䙁乁橥䑣䬰ㅊ䅴䍄䉁䅁䅁兂䅁䅁䅍䅄䅁䅁䅯眸䅯䅁䅯朶䅯䅁䅯朵䅯䅁䅯眶䅯䅁䅅䅁䉁䅁䅁权允䅂䅁䍄䉁䅁䅁兂䅁䅁䅍䅄䅁䅁䅯儫䅁䅁䅯硹䅉䅁䅯䅂䍁䅧䅯䉹䅉䅁䅅䅁䉁䅁䅁兂塄㍯㥁牃坤䅑杷允䅁䅁䅕䅁䑁䅁䅷䅁䭁䙁䵯䅁䭁䵁即䅁䭁䅁䅑潁䭁䵁卫䅁䉁䅁䅁允䅁䅁䅕敨剴䉵嘵し䵁䅉䅅䅁䑁䅁䅁睁䵁䅁䅁权䩂兂䅁权慄杅䅁允䅁䅁䅅䅁䭁佁噕䅁䵁䅉䅅䅁䙁䅁䅁睁䵁䅁䅁权獂兂䅁权汄权䅁权浄权䅁权湄权䅁允䅁䅁䅅䅁䭁䑁䱧䅁䵁䅉䅅䅁䙁䅁䅁睁䵁䅁䅁权婃䅄䅁权潄权䅁权浄权䅁权湄权䅁允䅁䅁䅅䅁䭁䉁䕁䅁䵁䅉䅅䅁䑁䅁䅁睁䵁䅁䅁权畂兂䅁权捁杂䅁允䅁䅁䅅䅁䭁乁䝯䅁䵁䅉䅅䅁䑁䅁䅁睁䵁䅁䅁权偁杂䅁权流杂䅁允䅁䅁䅅䅁佁䅁䄴䅁硁䑁䅅䅍畁䑁䅅李䅁䅁杷允䅁䅁䅑䅁䑁䅁䅷䅁䭁䑁䵑䅁䭁䉁䜸䅁䭁䍁䝁䅁䉁䅁䅁允䅁䅁䅯杨䅙䅁杷允䅁䅁䅕䅁䑁䅁䅷䅁䭁䍁䉧䅁䭁䵁即䅁䭁䅁䅑潁䭁䵁卫䅁䉁䅁䅁允䅁䅁䅕呣䬰㘱䅍し䵁䅉䅅䅁䙁䅁䅁睁䵁䅁䅁权敃睄䅁权䙄杅䅁权䕁䅁䅋权䩄杅䅁允䅁䅁䅅䅁䙁䥁丷乓㕷䉙䅬䍄䉁䅁䅁兂䅁䅁䅍䅄䅁䅁䅯睫䄰䅁䅯儷䅯䅁䅯朵䅯䅁䅯眵䅯䅁䅅䅁䉁䅁䅁权允䅂䅁䍄䉁䅁䅁睁䅁䅁䅍䅄䅁䅁䅯杌䅁䅁䅯栲䅉䅁䅅䅁䉁䅁䅁权䥃䅆䅁䍄䉁䅁䅁睁䅁䅁䅍䅄䅁䅁䅯䅏䅕䅁䅯硺䅉䅁䅅䅁䉁䅁䅁权允䅂䅁䍄䉁䅁䅁兂䅁䅁䅍䅄䅁䅁䅯睙䄴䅁䅯硹䅉䅁䅯䅂䍁䅧䅯剹䅉䅁䅅䅁䉁䅁䅁兂獄払敧啨奴䅑杷允䅁䅁䅕䅁䑁䅁䅷䅁䭁䅁䘰䅁䭁佁䭕䅁䭁佁䭙䅁䭁佁䭣䅁䉁䅁䅁允䅁䅁䅯䅅䅑䅁杷允䅁䅁䅕䅁䑁䅁䅷䅁䭁䩁䙙䅁䭁佁䭧䅁䭁佁䭙䅁䭁佁䭣䅁䉁䅁䅁允䅁䅁䅯术䅯䅁杷允䅁䅁䅍䅁䑁䅁䅷䅁䭁䡁䙳䅁䭁䉁䝷䅁䉁䅁䅁允䅁䅁䅯睺䅙䅁杷允䅁䅁䅕䅁䑁䅁䅷䅁䭁䍁䅙䅁䭁䵁即䅁䭁䅁䅑潁䭁䵁卫䅁䉁䅁䅁允䅁䅁䅕捺䵺䵺䵹歖䵁䅉䅅䅁䙁䅁䅁睁䵁䅁䅁权噂兂䅁权䱄杅䅁权䕁䅁䅋权䩄杅䅁允䅁䅁䅅䅁䙁䡁㥅瑃橥䙯䅎䍄䉁䅁䅁睁䅁䅁䅍䅄䅁䅁䅯䅰䅕䅁䅯杈䅙䅁䅅䅁䉁䅁䅁权䡄杂䅁䍄䉁䅁䅁兂䅁䅁䅍䅄䅁䅁䅯眰䅁䅁䅯剸䅉䅁䅯䅂䍁䅧䅯䉹䅉䅁䅅䅁䉁䅁䅁兂䩁摌呍乐䤸䅑杷允䅁䅁䅕䅁䑁䅁䅷䅁䭁佁䙁䅁䭁佁䭯䅁䭁佁䭙䅁䭁佁䭳䅁䉁䅁䅁允䅁䅁䅯䅅䅑䅁杷允䅁䅁䅍䅁䑁䅁䅷䅁䭁乁䕣䅁䭁䉁䝷䅁䉁䅁䅁允䅁䅁䅯䅤䅙䅁杷允䅁䅁䅕䅁䑁䅁䅷䅁䭁䕁䅙䅁䭁䵁即䅁䭁䅁䅑潁䭁䵁卫䅁䉁䅁䅁允䅁䅁䅕䡰㥁瑃呦䕘䵁䅉䅅䅁䑁䅁䅁睁䵁䅁䅁权桁䅄䅁权奁杂䅁允䅁䅁䅅䅁䭁䍁䝫䅁䵁䅉䅅䅁䙁䅁䅁睁䵁䅁䅁权㥃兂䅁权䱄杅䅁权䕁䅁䅋权䥄杅䅁允䅁䅁䅅䅁䙁䍁捬㡪ㅌ䝯䅎䍄䉁䅁䅁兂䅁䅁䅍䅄䅁䅁䅯剚䅅䅁䅯硹䅉䅁䅯䅂䍁䅧䅯剹䅉䅁䅅䅁䉁䅁䅁兂灁䥘䌯堹卨䅑杷允䅁䅁䅕䅁䑁䅁䅷䅁䭁䥁䕷䅁䭁佁䬰䅁䭁佁䭙䅁䭁佁䭣䅁䉁䅁䅁允䅁䅁䅯䅅䅑䅁杷允䅁䅁䅕䅁䑁䅁䅷䅁䭁䡁䵫䅁䭁佁䭕䅁䭁佁䭙䅁䭁佁䭣䅁䉁䅁䅁允䅁䅁䅯李䅳䅁杷允䅁䅁䅕䅁䑁䅁䅷䅁䭁䡁䰸䅁䭁䵁即䅁䭁䅁䅑潁䭁䵁卫䅁䉁䅁䅁允䅁䅁䅕捺䵺䵺㡹歘䵁䅉䅅䅁䑁䅁䅁睁䵁䅁䅁权啄䅄䅁权奁杂䅁允䅁䅁䅅䅁䭁䡁䝷䅁䵁䅉䅅䅁䑁䅁䅁睁䵁䅁䅁权䝂䅁䅁权偄杅䅁允䅁䅁䅅䅁䭁䉁䕁䅁䵁䅉䅅䅁䙁䅁䅁睁䵁䅁䅁权㥂兂䅁权汄权䅁权浄权䅁权湄权䅁允䅁䅁䅅䅁䭁䑁䱧䅁䵁䅉䅅䅁䙁䅁䅁睁䵁䅁䅁权扄睃䅁权獄权䅁权浄权䅁权湄权䅁允䅁䅁䅅䅁䡁䅁䅁䅁杂⭆䅖䍄䉁䅁䅁兂䅁䅁䅍䅄䅁䅁䅯䅮䅑䅁䅯朶䅯䅁䅯朵䅯䅁䅯眶䅯䅁䅅䅁䉁䅁䅁权允䅂䅁䍄䉁䅁䅁睁䅁䅁䅍䅄䅁䅁䅯儴䅅䅁䅯䅈䅙䅁䅅䅁䉁䅁䅁权䵃杂䅁䍄䉁䅁䅁睁䅁䅁䅍䅄䅁䅁䅯公䅑䅁䅯硺䅉䅁䅅䅁䉁䅁䅁睂䅁䅁䅁䕯桄䅑杷允䅁䅁䅕䅁䑁䅁䅷䅁䭁䭁䵫䅁䭁䵁即䅁䭁䅁䅑潁䭁䵁卧䅁䉁䅁䅁允䅁䅁䅕呣䬰㘱睍歖䵁䅉䅅䅁䑁䅁䅁睁䵁䅁䅁权䍄䅂䅁权慁杂䅁允䅁䅁䅅䅁䭁䙁䜸䅁䵁䅉䅅䅁䙁䅁䅁睁䵁䅁䅁权偁䅅䅁权汄权䅁权浄权䅁权湄权䅁允䅁䅁䅅䅁䭁䑁䱣䅁䵁䅉䅅䅁䑁䅁䅁睁䵁䅁䅁权䉁兄䅁权奁杂䅁允䅁䅁䅅䅁䭁䕁䝯䅁䵁䅉䅅䅁䑁䅁䅁睁䵁䅁䅁权楁杄䅁权捁杂䅁允䅁䅁䅅䅁䭁䡁䥑䅁䵁䅉䅅䅁䙁䅁䅁睁䵁䅁䅁权坁允䅁权䙄杅䅁权䕁䅁䅋权䥄杅䅁允䅁䅁䅅䅁䙁佁䕈慰㡫祰䅚䍄䉁䅁䅁兂䅁䅁䅍䅄䅁䅁䅯杧䄴䅁䅯剸䅉䅁䅯䅂䍁䅧䅯䉹䅉䅁䅅䅁䉁䅁䅁兂獁啵摓祩䵫䅑杷允䅁䅁䅍䅁䑁䅁䅷䅁䭁䩁䱳䅁䭁䉁䜴䅁䉁䅁䅁允䅁䅁䅯䅎䅙䅁杷允䅁䅁䅍䅁䑁䅁䅷䅁䭁䕁䉷䅁䭁䵁匸䅁䉁䅁䅁允䅁䅁䅣䅁䅁䥁㡃欴䵁䅉䅅䅁䙁䅁䅁睁䵁䅁䅁权慁兂䅁权潄权䅁权浄权䅁权湄权䅁允䅁䅁䅅䅁䭁䉁䕁䅁䵁䅉䅅䅁䑁䅁䅁睁䵁䅁䅁权ㅃ䅂䅁权流杂䅁允䅁䅁䅅䅁佁䅁䅷䅁㕁䑁䅣杌㕁䑁䅣䅁䵁䅉䅅䅁䑁䅁䅁睁䵁䅁䅁权䡂睃䅁权奁杂䅁允䅁䅁䅅䅁䭁䕁䝑䅁䵁䅉䅅䅁䙁䅁䅁睁䵁䅁䅁权㑁兂䅁权䱄杅䅁权䕁䅁䅋权䩄杅䅁允䅁䅁䅅䅁䙁䡁㥅瑃橥䙑䅚䍄䉁䅁䅁兂䅁䅁䅍䅄䅁䅁䅯眶䅁䅁䅯硹䅉䅁䅯䅂䍁䅧䅯剹䅉䅁䅅䅁䉁䅁䅁兂晁敨剴䅵愵䅑杷允䅁䅁䅕䅁䑁䅁䅷䅁䭁佁䵷䅁䭁佁䬰䅁䭁佁䭙䅁䭁佁䭣䅁䉁䅁䅁允䅁䅁䅯䅅䅑䅁杷允䅁䅁䅍䅁䑁䅁䅷䅁䭁乁䄸䅁䭁䵁匸䅁䉁䅁䅁允䅁䅁䅣䅁䅁䥁剁唴䵁䅉䅅䅁䑁䅁䅁睁䵁䅁䅁权⭃䅂䅁权敁杂䅁允䅁䅁䅅䅁䭁䩁䝁䅁䵁䅉䅅䅁䙁䅁䅁睁䵁䅁䅁权橄睃䅁权䙄杅䅁权䕁䅁䅋权䩄杅䅁允䅁䅁䅅䅁䙁䡁穢卺祍免䅚䍄䉁䅁䅁兂䅁䅁䅍䅄䅁䅁䅯睯䅕䅁䅯儶䅯䅁䅯朵䅯䅁䅯眵䅯䅁䅅䅁䉁䅁䅁权允䅂䅁䍄䉁䅁䅁睁䅁䅁䅍䅄䅁䅁䅯䅂䅕䅁䅯䅊䅙䅁䅅䅁䉁䅁䅁权㙁睂䅁䍄䉁䅁䅁兂䅁䅁䅍䅄䅁䅁䅯䅲䅷䅁䅯儵䅯䅁䅯朵䅯䅁䅯眵䅯䅁䅅䅁䉁䅁䅁权偁睃䅁䍄䉁䅁䅁睁䅁䅁䅍䅄䅁䅁䅯內䅕䅁䅯䅇䅙䅁䅅䅁䉁䅁䅁权䩂睂䅁䍄䉁䅁䅁睁䅁䅁䅍䅄䅁䅁䅯䅈䄸䅁䅯硺䅉䅁䅅䅁䉁䅁䅁权允䅂䅁䍄䉁䅁䅁睁䅁䅁䅍䅄䅁䅁䅯䅢䄴䅁䅯䅇䅙䅁䅅䅁䉁䅁䅁权療杂䅁䍄䉁䅁䅁睁䅁䅁䅍䅄䅁䅁䅯杵䅑䅁䅯䅇䅙䅁䅅䅁䉁䅁䅁权䅂杂䅁䍄䉁䅁䅁兂䅁䅁䅍䅄䅁䅁䅯关䅑䅁䅯䄷䅯䅁䅯朵䅯䅁䅯眵䅯䅁䅅䅁䉁䅁䅁睂䅁䅁䅁䍙浘䅑杷允䅁䅁䅕䅁䑁䅁䅷䅁䭁䉁䙉䅁䭁䵁单䅁䭁䅁䅑潁䭁䵁卫䅁䉁䅁䅁允䅁䅁䅕兌䕅捔祩ぃ䵁䅉䅅䅁䑁䅁䅁睁䵁䅁䅁权瑁䅁䅁权偄杅䅁允䅁䅁䅅䅁䭁䉁䕁䅁䵁䅉䅅䅁䙁䅁䅁睁䵁䅁䅁权癁睃䅁权䙄杅䅁权䕁䅁䅋权䩄杅䅁允䅁䅁䅅䅁䙁䵁稫䜲偷剳䅊䍄䉁䅁䅁兂䅁䅁䅍䅄䅁䅁䅯兓䅳䅁䅯儶䅯䅁䅯朵䅯䅁䅯眵䅯䅁䅅䅁䉁䅁䅁权千充䅁䍄䉁䅁䅁兂䅁䅁䅍䅄䅁䅁䅯睡䄴䅁䅯䄶䅯䅁䅯朵䅯䅁䅯眵䅯䅁䅅䅁䉁䅁䅁权允䅂䅁䍄䉁䅁䅁睁䅁䅁䅍䅄䅁䅁䅯睏䅷䅁䅯䅇䅙䅁䅅䅁䉁䅁䅁权婁杂䅁䍄䉁䅁䅁兂䅁䅁䅍䅄䅁䅁䅯䅅䅙䅁䅯儷䅯䅁䅯朵䅯䅁䅯眵䅯䅁䅅䅁䉁䅁䅁睂䅁䅁䅁䥑氳䅑杷允䅁䅁䅕䅁䑁䅁䅷䅁䭁䩁偧䅁䭁佁䭷䅁䭁佁䭙䅁䭁佁䭣䅁䉁䅁䅁允䅁䅁䅣䅁䅁䝁啁欵䵁䅉䅅䅁䙁䅁䅁睁䵁䅁䅁权楄䅁䅁权䱄杅䅁权䕁䅁䅋权䥄杅䅁允䅁䅁䅅䅁䙁䡁㥅瑃橥䝁䅂䍄䉁䅁䅁兂䅁䅁䅍䅄䅁䅁䅯䅂䅕䅁䅯䄷䅯䅁䅯朵䅯䅁䅯眵䅯䅁䅅䅁䉁䅁䅁睂䅁䅁䅁䕷橢䅑杷允䅁䅁䅍䅁䑁䅁䅷䅁䭁䙁䘰䅁䭁䍁䝙䅁䉁䅁䅁允䅁䅁䄴䅄䅁䑁䅑免畁䑁䅍兎䅁䅁杷允䅁䅁䅍䅁䑁䅁䅷䅁䭁䡁內䅁䭁䉁䝧䅁䉁䅁䅁允䅁䅁䅯䅒䅙䅁杷允䅁䅁䅕䅁䑁䅁䅷䅁䭁䕁䙅䅁䭁䵁单䅁䭁䅁䅑潁䭁䵁卫䅁䉁䅁䅁允䅁䅁䅕㉩婦汁㥦歄䵁䅉䅅䅁䑁䅁䅁睁䵁䅁䅁权奃䅂䅁权歁杂䅁允䅁䅁䅅䅁䭁䡁䥙䅁䵁䅉䅅䅁䑁䅁䅁睁䵁䅁䅁权䑄允䅁权敁杂䅁允䅁䅁䅅䅁䭁偁䡧䅁䵁䅉䅅䅁䑁䅁䅁睁䵁䅁䅁权瑄兂䅁权捁杂䅁允䅁䅁䅅䅁䭁䍁䥍䅁䵁䅉䅅䅁䑁䅁䅁睁䵁䅁䅁权坄䅁䅁权歁杂䅁允䅁䅁䅅䅁䭁䵁倸䅁䵁䅉䅅䅁䑁䅁䅁睁䵁䅁䅁权㍄䅂䅁权偄杅䅁允䅁䅁䅅䅁䭁䉁䕁䅁䵁䅉䅅䅁䑁䅁䅁睁䵁䅁䅁权摄兂䅁权慄杅䅁允䅁䅁䅅䅁䭁䵁奷䅁䵁䅉䅅䅁䙁䅁䅁睁䵁䅁䅁权䍄兂䅁权瑄权䅁权浄权䅁权湄权䅁允䅁䅁䅅䅁䭁䉁䕁䅁䵁䅉䅅䅁䙁䅁䅁睁䵁䅁䅁权啄䅂䅁权獄权䅁权浄权䅁权湄权䅁允䅁䅁䅅䅁䭁䉁䕁䅁䵁䅉䅅䅁䙁䅁䅁睁䵁䅁䅁权桃睃䅁权䙄杅䅁权䕁䅁䅋权䥄杅䅁允䅁䅁䅅䅁䙁䙁⽯低婈督䅨䍄䉁䅁䅁睁䅁䅁䅍䅄䅁䅁䅯眱䅁䅁䅯硺䅉䅁䅅䅁䉁䅁䅁权允䅂䅁䍄䉁䅁䅁睁䅁䅁䅍䅄䅁䅁䅯児䅳䅁䅯栲䅉䅁䅅䅁䉁䅁䅁权灁䅇䅁䍄䉁䅁䅁睁䅁䅁䅍䅄䅁䅁䅯杔䅳䅁䅯杈䅙䅁䅅䅁䉁䅁䅁权佃睂䅁䍄䉁䅁䅁兂䅁䅁䅍䅄䅁䅁䅯儸䅯䅁䅯硹䅉䅁䅯䅂䍁䅧䅯䉹䅉䅁䅅䅁䉁䅁䅁兂硂児塲㍯佂䅑杷允䅁䅁䅕䅁䑁䅁䅷䅁䭁䍁䘴䅁䭁䵁即䅁䭁䅁䅑潁䭁䵁卧䅁䉁䅁䅁允䅁䅁䅕㡪ㅌ䙋塸啚䵁䅉䅅䅁䙁䅁䅁睁䵁䅁䅁权⭄䅄䅁权灄权䅁权浄权䅁权湄权䅁允䅁䅁䅅䅁䭁䉁䕁䅁䵁䅉䅅䅁䙁䅁䅁睁䵁䅁䅁权捄䅂䅁权汄权䅁权浄权䅁权湄权䅁允䅁䅁䅅䅁䭁偁䭫䅁䵁䅉䅅䅁䙁䅁䅁睁䵁䅁䅁权䱃䅂䅁权汄权䅁权浄权䅁权湄权䅁允䅁䅁䅅䅁䭁䉁䕁䅁䵁䅉䅅䅁䑁䅁䅁睁䵁䅁䅁权䍃杄䅁权歁杂䅁允䅁䅁䅅䅁䭁偁䠰䅁䵁䅉䅅䅁䙁䅁䅁睁䵁䅁䅁权扄䅂䅁权䱄杅䅁权䕁䅁䅋权䥄杅䅁允䅁䅁䅅䅁䙁䉁畓⭒㙆䘱䄱䍄䉁䅁䅁睁䅁䅁䅍䅄䅁䅁䅯䅪䅅䅁䅯硺䅉䅁䅅䅁䉁䅁䅁权允䅂䅁䍄䉁䅁䅁兂䅁䅁䅍䅄䅁䅁䅯兕䅕䅁䅯儶䅯䅁䅯朵䅯䅁䅯眵䅯䅁䅅䅁䉁䅁䅁权硃睃䅁䍄䉁䅁䅁兂䅁䅁䅍䅄䅁䅁䅯兲䅅䅁䅯剸䅉䅁䅯䅂䍁䅧䅯䉹䅉䅁䅅䅁䉁䅁䅁兂穃䩇堹㉙䕁䅑杷允䅁䅁䅕䅁䑁䅁䅷䅁䭁䍁位䅁䭁佁䭯䅁䭁佁䭙䅁䭁佁䭳䅁䉁䅁䅁允䅁䅁䅣䅁䅁䍁㕁欵䵁䅉䅅䅁䑁䅁䅁睁䵁䅁䅁权䕁允䅁权偄杅䅁允䅁䅁䅅䅁䭁䉁䕁䅁䵁䅉䅅䅁䙁䅁䅁睁䵁䅁䅁权䡄兂䅁权䱄杅䅁权䕁䅁䅋权䥄杅䅁允䅁䅁䅅䅁䙁偁潙䥘䌯圵䅆䍄䉁䅁䅁兂䅁䅁䅍䅄䅁䅁䅯入䅅䅁䅯硹䅉䅁䅯䅂䍁䅧䅯䉹䅉䅁䅅䅁䉁䅁䅁兂桄桥畓㍒楬䅑杷允䅁䅁䅕䅁䑁䅁䅷䅁䭁䉁䱙䅁䭁佁䭷䅁䭁佁䭙䅁䭁佁䭣䅁䉁䅁䅁允䅁䅁䅯䅅䅑䅁杷允䅁䅁䅍䅁䑁䅁䅷䅁䭁䭁䕅䅁䭁䉁䜴䅁䉁䅁䅁允䅁䅁䅯杖䅙䅁杷允䅁䅁䅍䅁䑁䅁䅷䅁䭁䙁兣䅁䭁䵁匸䅁䉁䅁䅁允䅁䅁䅯䅅䅑䅁杷允䅁䅁䅕䅁䑁䅁䅷䅁䭁䉁䕁䅁䭁䵁单䅁䭁䅁䅑潁䭁䵁卧䅁䉁䅁䅁允䅁䅁䅯睚䅉䅁杷允䅁䅁䅕䅁䑁䅁䅷䅁䭁䑁䙫䅁䭁䵁即䅁䭁䅁䅑潁䭁䵁卫䅁䉁䅁䅁允䅁䅁䅕硥畓⭒煈し䵁䅉䅅䅁䑁䅁䅁睁䵁䅁䅁权䩂䅁䅁权慄杅䅁允䅁䅁䅅䅁䭁䩁女䅁䵁䅉䅅䅁䑁䅁䅁睁䵁䅁䅁权剄䅂䅁权慁杂䅁允䅁䅁䅅䅁䭁䑁䝷䅁䵁䅉䅅䅁䙁䅁䅁睁䵁䅁䅁权䡃睃䅁权䱄杅䅁权䕁䅁䅋权䥄杅䅁允䅁䅁䅅䅁䙁䑁積積積ㅍ䅒䍄䉁䅁䅁䅂䅁䅁䅍䅄䅁䅁䅯杶䄰䅁䅯睈䅙䅁䅯䅉䅙䅁䅅䅁䉁䅁䅁权䙄杂䅁䍄䉁䅁䅁兂䅁䅁䅍䅄䅁䅁䅯兦䅳䅁䅯朶䅯䅁䅯朵䅯䅁䅯眶䅯䅁䅅䅁䉁䅁䅁权允䅂䅁䍄䉁䅁䅁兂䅁䅁䅍䅄䅁䅁䅯其䅕䅁䅯儷䅯䅁䅯朵䅯䅁䅯眵䅯䅁䅅䅁䉁䅁䅁睂䅁䅁䅁䍁浮䅑杷允䅁䅁䅍䅁䑁䅁䅷䅁䭁䱁䙷䅁䭁䉁䝧䅁䉁䅁䅁允䅁䅁䅯䅦䅙䅁杷允䅁䅁䅕䅁䑁䅁䅷䅁䭁䡁䉁䅁䭁䵁即䅁䭁䅁䅑潁䭁䵁卧䅁䉁䅁䅁允䅁䅁䅕捺䵺䵺獹啖䵁䅉䅅䅁䙁䅁䅁睁䵁䅁䅁权婂䅄䅁权䱄杅䅁权䕁䅁䅋权䩄杅䅁允䅁䅁䅅䅁䙁䩁婱婭婭嘫䅴䍄䉁䅁䅁睁䅁䅁䅍䅄䅁䅁䅯条䅳䅁䅯杈䅙䅁䅅䅁䉁䅁䅁权ぁ杂䅁䍄䉁䅁䅁兂䅁䅁䅍䅄䅁䅁䅯公䅕䅁䅯硹䅉䅁䅯䅂䍁䅧䅯剹䅉䅁䅅䅁䉁䅁䅁兂慃婭婭坭坬䅑杷允䅁䅁䅍䅁䑁䅁䅷䅁䭁䉁䈸䅁䭁䵁匸䅁䉁䅁䅁允䅁䅁䅣䅁䅁䅁十欲䵁䅉䅅䅁䙁䅁䅁睁䵁䅁䅁权畁睃䅁权汄权䅁权浄权䅁权湄权䅁允䅁䅁䅅䅁䭁䉁䱷䅁䵁䅉䅅䅁䑁䅁䅁睁䵁䅁䅁权䥁杂䅁权流杂䅁允䅁䅁䅅䅁佁䅁䄴䅁硁䑁䅅䅍畁䑁䅁兎䅁䅁杷允䅁䅁䅕䅁䑁䅁䅷䅁䭁䡁䅣䅁䭁䵁即䅁䭁䅁䅑潁䭁䵁卧䅁䉁䅁䅁允䅁䅁䅕捺䵺䵺捺啘䵁䅉䅅䅁䙁䅁䅁睁䵁䅁䅁权捃兂䅁权䱄杅䅁权䕁䅁䅋权䥄杅䅁允䅁䅁䅅䅁䙁䑁積積積ㅧ䄱䍄䉁䅁䅁兂䅁䅁䅍䅄䅁䅁䅯权䄴䅁䅯䄷䅯䅁䅯朵䅯䅁䅯眵䅯䅁䅅䅁䉁䅁䅁权允䅂䅁䍄䉁䅁䅁睁䅁䅁䅍䅄䅁䅁䅯朴䅁䅁䅯硺䅉䅁䅅䅁䉁䅁䅁权允䅂䅁䍄䉁䅁䅁睁䅁䅁䅍䅄䅁䅁䅯䄳䅑䅁䅯杇䅙䅁䅅䅁䉁䅁䅁权䱂杂䅁䍄䉁䅁䅁兂䅁䅁䅍䅄䅁䅁䅯儰䅕䅁䅯儵䅯䅁䅯朵䅯䅁䅯眵䅯䅁䅅䅁䉁䅁䅁权捁睃䅁䍄䉁䅁䅁兂䅁䅁䅍䅄䅁䅁䅯睊䅕䅁䅯剸䅉䅁䅯䅂䍁䅧䅯剹䅉䅁䅅䅁䉁䅁䅁兂硃䵄啣娵䍅䅑杷允䅁䅁䅕䅁䑁䅁䅷䅁䭁䝁䙧䅁䭁佁䭕䅁䭁佁䭙䅁䭁佁䭣䅁䉁䅁䅁允䅁䅁䅯䅇䅳䅁杷允䅁䅁䅍䅁䑁䅁䅷䅁䭁䉁䙧䅁䭁䉁䝷䅁䉁䅁䅁允䅁䅁䅯睤䅙䅁杷允䅁䅁䅍䅁䑁䅁䅷䅁䭁䭁䔴䅁䭁䉁䝯䅁䉁䅁䅁允䅁䅁䅯䅙䅙䅁杷允䅁䅁䅑䅁䑁䅁䅷䅁䭁佁倴䅁䭁䉁䜸䅁䭁䍁䝁䅁䉁䅁䅁允䅁䅁䅯杕䅫䅁杷允䅁䅁䅕䅁䑁䅁䅷䅁䭁䥁䉕䅁䭁䵁单䅁䭁䅁䅑潁䭁䵁卫䅁䉁䅁䅁允䅁䅁䅕䨰漷圹㔷歂䵁䅉䅅䅁䙁䅁䅁睁䵁䅁䅁权䩂兂䅁权煄权䅁权浄权䅁权牄权䅁允䅁䅁䅅䅁䭁䉁䕁䅁䵁䅉䅅䅁䙁䅁䅁睁䵁䅁䅁权獁䅁䅁权䙄杅䅁权䕁䅁䅋权䩄杅䅁允䅁䅁䅅䅁䙁䵁唴瀱佘桚䅂䍄䉁䅁䅁兂䅁䅁䅍䅄䅁䅁䅯权䅳䅁䅯䄶䅯䅁䅯朵䅯䅁䅯眵䅯䅁䅅䅁䉁䅁䅁权㉁睃䅁䍄䉁䅁䅁兂䅁䅁䅍䅄䅁䅁䅯朸䅳䅁䅯硹䅉䅁䅯䅂䍁䅧䅯剹䅉䅁䅅䅁䉁䅁䅁兂灁䥘䌯夹摨䅑杷允䅁䅁䅍䅁䑁䅁䅷䅁䭁䭁䙳䅁䭁䍁䝑䅁䉁䅁䅁允䅁䅁䅯䅅䅑䅁杷允䅁䅁䅍䅁䑁䅁䅷䅁䭁䝁䵕䅁䭁䵁匸䅁䉁䅁䅁允䅁䅁䅯䅅䅑䅁杷允䅁䅁䅕䅁䑁䅁䅷䅁䭁䵁䱣䅁䭁佁䭧䅁䭁佁䭙䅁䭁佁䭣䅁䉁䅁䅁允䅁䅁䅯䅅䅑䅁杷允䅁䅁䅍䅁䑁䅁䅷䅁䭁䵁䱉䅁䭁䉁䝧䅁䉁䅁䅁允䅁䅁䅯杓䅙䅁杷允䅁䅁䅕䅁䑁䅁䅷䅁䭁䵁䅷䅁䭁䵁即䅁䭁䅁䅑潁䭁䵁卫䅁䉁䅁䅁允䅁䅁䅕体㙆䭆堶啙䵁䅉䅅䅁䙁䅁䅁睁䵁䅁䅁权䩂睃䅁权䱄杅䅁权䕁䅁䅋权䩄杅䅁允䅁䅁䅅䅁䙁䵁䴳䵺䵺䙺䅰䍄䉁䅁䅁睁䅁䅁䅍䅄䅁䅁䅯杄䅕䅁䅯䅊䅙䅁䅅䅁䉁䅁䅁权橂杂䅁䍄䉁䅁䅁䅂䅁䅁䅍䅄䅁䅁䅯眷䅕䅁䅯睈䅙䅁䅯䅉䅙䅁䅅䅁䉁䅁䅁权䵂睂䅁䍄䉁䅁䅁兂䅁䅁䅍䅄䅁䅁䅯䅫䅳䅁䅯硹䅉䅁䅯䅂䍁䅧䅯剹䅉䅁䅅䅁䉁䅁䅁兂乄䵺䵺䥺坸䅑杷允䅁䅁䅕䅁䑁䅁䅷䅁䭁乁䙣䅁䭁佁䭕䅁䭁佁䭙䅁䭁佁䭣䅁䉁䅁䅁允䅁䅁䅯䅇䅳䅁杷允䅁䅁䅕䅁䑁䅁䅷䅁䭁䵁位䅁䭁䵁即䅁䭁䅁䅑潁䭁䵁卧䅁䉁䅁䅁允䅁䅁䅕椹捨㡪瑊歙䵁䅉䅅䅁䙁䅁䅁睁䵁䅁䅁权桁䅁䅁权䙄杅䅁权䕁䅁䅋权䥄杅䅁允䅁䅁䅅䅁䙁乁㝚⭔獆䉅䅰䍄䉁䅁䅁兂䅁䅁䅍䅄䅁䅁䅯睱䅷䅁䅯硹䅉䅁䅯䅂䍁䅧䅯剹䅉䅁䅅䅁䉁䅁䅁兂䙃ㄶ㑇歈捖䅑杷允䅁䅁䅕䅁䑁䅁䅷䅁䭁䭁丸䅁䭁䵁即䅁䭁䅁䅑潁䭁䵁卫䅁䉁䅁䅁允䅁䅁䅕䅁䅁䅁䅁啗䵁䅉䅅䅁䙁䅁䅁睁䵁䅁䅁权十允䅁权䱄杅䅁权䕁䅁䅋权䥄杅䅁允䅁䅁䅅䅁䙁䕁桪桥畓㉐䅂䍄䉁䅁䅁兂䅁䅁䅍䅄䅁䅁䅯朹䅳䅁䅯䄷䅯䅁䅯朵䅯䅁䅯眵䅯䅁䅅䅁䉁䅁䅁权允䅂䅁䍄䉁䅁䅁睁䅁䅁䅍䅄䅁䅁䅯睊䅁䅁䅯硺䅉䅁䅅䅁䉁䅁䅁权允䅂䅁䍄䉁䅁䅁睁䅁䅁䅍䅄䅁䅁䅯其䅷䅁䅯杊䅙䅁䅅䅁䉁䅁䅁杄䵁䅁䅁睎㑁䍁䄴兏硁䅁䅁䍄䉁䅁䅁兂䅁䅁䅍䅄䅁䅁䅯杂䅷䅁䅯䄶䅯䅁䅯朵䅯䅁䅯眵䅯䅁䅅䅁䉁䅁䅁权允䅂䅁䍄䉁䅁䅁兂䅁䅁䅍䅄䅁䅁䅯入䅷䅁䅯儶䅯䅁䅯朵䅯䅁䅯眵䅯䅁䅅䅁䉁䅁䅁权卂杅䅁䍄䉁䅁䅁兂䅁䅁䅍䅄䅁䅁䅯共䅕䅁䅯朶䅯䅁䅯朵䅯䅁䅯眶䅯䅁䅅䅁䉁䅁䅁睂䅁䅁䅁䕯洯䅑杷允䅁䅁䅕䅁䑁䅁䅷䅁䭁䡁乳䅁䭁佁䬰䅁䭁佁䭙䅁䭁佁䭣䅁䉁䅁䅁允䅁䅁䅯䅅䅑䅁杷允䅁䅁䅕䅁䑁䅁䅷䅁䭁佁䕷䅁䭁佁䭯䅁䭁佁䭙䅁䭁佁䭳䅁䉁䅁䅁允䅁䅁䅣䅁䅁䭁偂欵䵁䅉䅅䅁䙁䅁䅁睁䵁䅁䅁权楁兂䅁权獄权䅁权浄权䅁权湄权䅁允䅁䅁䅅䅁䡁䅁䅁䅁䅂留䅖䍄䉁䅁䅁兂䅁䅁䅍䅄䅁䅁䅯睕䅳䅁䅯儵䅯䅁䅯朵䅯䅁䅯眵䅯䅁䅅䅁䉁䅁䅁权允䅂䅁䍄䉁䅁䅁睁䅁䅁䅍䅄䅁䅁䅯睒䅕䅁䅯硺䅉䅁䅅䅁䉁䅁䅁权允䅂䅁䍄䉁䅁䅁兂䅁䅁䅍䅄䅁䅁䅯䅹䅕䅁䅯剸䅉䅁䅯䅂䍁䅧䅯䉹䅉䅁䅅䅁䉁䅁䅁兂佁挴䍓䡨䵑䅑杷允䅁䅁䅕䅁䑁䅁䅷䅁䭁䩁䙑䅁䭁佁䭫䅁䭁佁䭙䅁䭁佁䭣䅁䉁䅁䅁允䅁䅁䅯䉈䅅䅁杷允䅁䅁䅑䅁䑁䅁䅷䅁䭁䅁䜴䅁䭁䉁䜸䅁䭁䍁䝁䅁䉁䅁䅁允䅁䅁䅯眲䅣䅁杷允䅁䅁䅕䅁䑁䅁䅷䅁䭁䥁䅑䅁䭁䵁即䅁䭁䅁䅑潁䭁䵁卧䅁䉁䅁䅁允䅁䅁䅕児塲㍯䙁歙䵁䅉䅅䅁䙁䅁䅁睁䵁䅁䅁权䩄允䅁权䱄杅䅁权䕁䅁䅋权䩄杅䅁允䅁䅁䅅䅁䙁佁剸䉵䘶ㄶ䄹䍄䉁䅁䅁兂䅁䅁䅍䅄䅁䅁䅯儰䅕䅁䅯剸䅉䅁䅯䅂䍁䅧䅯剹䅉䅁䅅䅁䉁䅁䅁兂啃㘰婱㑨慑䅑杷允䅁䅁䅍䅁䑁䅁䅷䅁䭁䍁䙫䅁䭁䵁匸䅁䉁䅁䅁允䅁䅁䅯䅅䅑䅁杷允䅁䅁䅍䅁䑁䅁䅷䅁䭁偁䅫䅁䭁乁卯䅁䉁䅁䅁允䅁䅁䅯䉬䅍䅁杷允䅁䅁䅕䅁䑁䅁䅷䅁䭁䕁䅳䅁䭁䵁单䅁䭁䅁䅑潁䭁䵁卧䅁䉁䅁䅁允䅁䅁䅕汓琱䝑桉ぁ䵁䅉䅅䅁䙁䅁䅁睁䵁䅁䅁权允兂䅁权䱄杅䅁权䕁䅁䅋权䥄杅䅁允䅁䅁䅅䅁䙁䍁捬㡪ㅌ䙏䅨䍄䉁䅁䅁兂䅁䅁䅍䅄䅁䅁䅯眫䅳䅁䅯剸䅉䅁䅯䅂䍁䅧䅯䉹䅉䅁䅅䅁䉁䅁䅁兂祁㠴前瑓桙䅑杷允䅁䅁䅕䅁䑁䅁䅷䅁䭁䡁佧䅁䭁佁䬰䅁䭁佁䭙䅁䭁佁䭣䅁䉁䅁䅁允䅁䅁䅯䅅䅑䅁杷允䅁䅁䅍䅁䑁䅁䅷䅁䭁乁䔴䅁䭁䉁䝷䅁䉁䅁䅁允䅁䅁䅯䅄䅣䅁杷允䅁䅁䅑䅁䑁䅁䅷䅁䭁䉁䈴䅁䭁䉁䜸䅁䭁䍁䝁䅁䉁䅁䅁允䅁䅁䅯䅳䅣䅁杷允䅁䅁䅕䅁䑁䅁䅷䅁䭁䥁䔸䅁䭁佁䭕䅁䭁佁䭙䅁䭁佁䭣䅁䉁䅁䅁允䅁䅁䅯䅇䅳䅁杷允䅁䅁䅕䅁䑁䅁䅷䅁䭁佁丸䅁䭁佁䭧䅁䭁佁䭙䅁䭁佁䭣䅁䉁䅁䅁允䅁䅁䅯䅅䅑䅁杷允䅁䅁䅍䅁䑁䅁䅷䅁䭁䡁䵫䅁䭁䍁䝑䅁䉁䅁䅁允䅁䅁䅯䄶䅫䅁杷允䅁䅁䅕䅁䑁䅁䅷䅁䭁䥁䱣䅁䭁佁䭧䅁䭁佁䭙䅁䭁佁䭣䅁䉁䅁䅁允䅁䅁䅯䅅䅑䅁杷允䅁䅁䅍䅁䑁䅁䅷䅁䭁䩁佳䅁䭁䵁匸䅁䉁䅁䅁允䅁䅁䅯䅅䅑䅁杷允䅁䅁䅕䅁䑁䅁䅷䅁䭁䵁䙉䅁䭁佁䭫䅁䭁佁䭙䅁䭁佁䭣䅁䉁䅁䅁允䅁䅁䅯䅅䅑䅁杷允䅁䅁䅕䅁䑁䅁䅷䅁䭁䭁䕯䅁䭁佁䭧䅁䭁佁䭙䅁䭁佁䭣䅁䉁䅁䅁允䅁䅁䅯杂䅳䅁杷允䅁䅁䅕䅁䑁䅁䅷䅁䭁䅁䅷䅁䭁䵁单䅁䭁䅁䅑潁䭁䵁卫䅁䉁䅁䅁允䅁䅁䅕歵䙷晍呓ぅ䵁䅉䅅䅁䙁䅁䅁睁䵁䅁䅁权剂兂䅁权䙄杅䅁权䕁䅁䅋权䩄杅䅁允䅁䅁䅅䅁䙁䡁㙎㥣桨硓䅬䍄䉁䅁䅁睁䅁䅁䅍䅄䅁䅁䅯䅅䅑䅁䅯硺䅉䅁䅅䅁䉁䅁䅁权湂杁䅁䍄䉁䅁䅁兂䅁䅁䅍䅄䅁䅁䅯杵䅑䅁䅯儷䅯䅁䅯朵䅯䅁䅯眵䅯䅁䅅䅁䉁䅁䅁睂䅁䅁䅁偙氳䅑杷允䅁䅁䅕䅁䑁䅁䅷䅁䭁䱁䉕䅁䭁䵁即䅁䭁䅁䅑潁䭁䵁卫䅁䉁䅁䅁允䅁䅁䅕硥畓⭒䭇ざ䵁䅉䅅䅁䙁䅁䅁睁䵁䅁䅁权ㅁ睃䅁权䙄杅䅁权䕁䅁䅋权䥄杅䅁允䅁䅁䅅䅁䙁䥁何丳㉵椵䅂䍄䉁䅁䅁睁䅁䅁䅍䅄䅁䅁䅯元䅙䅁䅯䅈䅙䅁䅅䅁䉁䅁䅁权祁杂䅁䍄䉁䅁䅁兂䅁䅁䅍䅄䅁䅁䅯朱䅳䅁䅯儶䅯䅁䅯朵䅯䅁䅯眵䅯䅁䅅䅁䉁䅁䅁权允䅂䅁䍄䉁䅁䅁兂䅁䅁䅍䅄䅁䅁䅯兴䅁䅁䅯剸䅉䅁䅯䅂䍁䅧䅯剹䅉䅁䅅䅁䉁䅁䅁兂晁稷㕥䱸前䅑杷允䅁䅁䅕䅁䑁䅁䅷䅁䭁䭁䱫䅁䭁䵁即䅁䭁䅁䅑潁䭁䵁卧䅁䉁䅁䅁允䅁䅁䅕灭婭婭灬䕕䵁䅉䅅䅁䑁䅁䅁睁䵁䅁䅁权捁兄䅁权偄杅䅁允䅁䅁䅅䅁䭁䉁䕁䅁䵁䅉䅅䅁䙁䅁䅁睁䵁䅁䅁权噁允䅁权䱄杅䅁权䕁䅁䅋权䩄杅䅁允䅁䅁䅅䅁䙁䵁ㅐ䙋偹氰䅨䍄䉁䅁䅁兂䅁䅁䅍䅄䅁䅁䅯睂䄸䅁䅯儷䅯䅁䅯朵䅯䅁䅯眵䅯䅁䅅䅁䉁䅁䅁睂䅁䅁䅁䝁汔䅑杷允䅁䅁䅕䅁䑁䅁䅷䅁䭁䍁䅧䅁䭁䵁即䅁䭁䅁䅑潁䭁䵁卫䅁䉁䅁䅁允䅁䅁䅕牕敧敨䉵じ䵁䅉䅅䅁䙁䅁䅁睁䵁䅁䅁权桃睃䅁权灄权䅁权浄权䅁权湄权䅁允䅁䅁䅅䅁䭁䕁偫䅁䵁䅉䅅䅁䙁䅁䅁睁䵁䅁䅁权瑄睃䅁权獄权䅁权浄权䅁权湄权䅁允䅁䅁䅅䅁䭁䉁䕁䅁䵁䅉䅅䅁䙁䅁䅁睁䵁䅁䅁权汄杄䅁权獄权䅁权浄权䅁权湄权䅁允䅁䅁䅅䅁䭁䉁䕁䅁䵁䅉䅅䅁䕁䅁䅁睁䵁䅁䅁权晄兂䅁权晁杂䅁权杁杂䅁允䅁䅁䅅䅁䭁䕁䜴䅁䵁䅉䅅䅁䙁䅁䅁睁䵁䅁䅁权ㅁ睄䅁权潄权䅁权浄权䅁权湄权䅁允䅁䅁䅅䅁䭁䉁䕁䅁䵁䅉䅅䅁䑁䅁䅁睁䵁䅁䅁权䡃兂䅁权流杂䅁允䅁䅁䅅䅁佁䅁䅷䅁㕁䑁䅫杌祁䑁䅉䅁䵁䅉䅅䅁䙁䅁䅁睁䵁䅁䅁权偁允䅁权䙄杅䅁权䕁䅁䅋权䥄杅䅁允䅁䅁䅅䅁䙁䉁啓䕔ず杊䅆䍄䉁䅁䅁兂䅁䅁䅍䅄䅁䅁䅯䅍䅳䅁䅯儵䅯䅁䅯朵䅯䅁䅯眵䅯䅁䅅䅁䉁䅁䅁权允䅂䅁䍄䉁䅁䅁兂䅁䅁䅍䅄䅁䅁䅯䅨䅷䅁䅯儵䅯䅁䅯朵䅯䅁䅯眵䅯䅁䅅䅁䉁䅁䅁权允䅂䅁䍄䉁䅁䅁兂䅁䅁䅍䅄䅁䅁䅯睁䅙䅁䅯儵䅯䅁䅯朵䅯䅁䅯眵䅯䅁䅅䅁䉁䅁䅁权允䅂䅁䍄䉁䅁䅁兂䅁䅁䅍䅄䅁䅁䅯䅁䅷䅁䅯䄷䅯䅁䅯朵䅯䅁䅯眵䅯䅁䅅䅁䉁䅁䅁权允䅂䅁䍄䉁䅁䅁睁䅁䅁䅍䅄䅁䅁䅯杄䅙䅁䅯䅇䅙䅁䅅䅁䉁䅁䅁权瑁杂䅁䍄䉁䅁䅁兂䅁䅁䅍䅄䅁䅁䅯睂䅕䅁䅯䄷䅯䅁䅯朵䅯䅁䅯眵䅯䅁䅅䅁䉁䅁䅁睂䅁䅁䅁䱁汐䅑杷允䅁䅁䅕䅁䑁䅁䅷䅁䭁䑁䙧䅁䭁佁䭕䅁䭁佁䭙䅁䭁佁䭣䅁䉁䅁䅁允䅁䅁䅯䅏䅳䅁杷允䅁䅁䅍䅁䑁䅁䅷䅁䭁佁䰸䅁䭁䵁匸䅁䉁䅁䅁允䅁䅁䅣䅁䅁䥁灄唱䵁䅉䅅䅁䑁䅁䅁睁䵁䅁䅁权䩁睄䅁权敁杂䅁允䅁䅁䅅䅁䭁䙁䜰䅁䵁䅉䅅䅁䙁䅁䅁睁䵁䅁䅁权十䅁䅁权䱄杅䅁权䕁䅁䅋权䩄杅䅁允䅁䅁䅅䅁䙁䕁桪桥畓ㅨ䅤䍄䉁䅁䅁睁䅁䅁䅍䅄䅁䅁䅯眲䄸䅁䅯硺䅉䅁䅅䅁䉁䅁䅁权允䅂䅁䍄䉁䅁䅁兂䅁䅁䅍䅄䅁䅁䅯䅐䄰䅁䅯硹䅉䅁䅯䅂䍁䅧䅯剹䅉䅁䅅䅁䉁䅁䅁兂卂䉵䘶眶奆䅑杷允䅁䅁䅕䅁䑁䅁䅷䅁䭁䭁䕣䅁䭁䵁单䅁䭁䅁䅑潁䭁䵁卫䅁䉁䅁䅁允䅁䅁䅕㉤䙗卲噮歅䵁䅉䅅䅁䑁䅁䅁睁䵁䅁䅁权歁兂䅁权奁杂䅁允䅁䅁䅅䅁䭁䡁䝷䅁䵁䅉䅅䅁䙁䅁䅁睁䵁䅁䅁权⭂兂䅁权瑄权䅁权浄权䅁权湄权䅁允䅁䅁䅅䅁䡁䅁䅁䅁杂救䅚䍄䉁䅁䅁睁䅁䅁䅍䅄䅁䅁䅯䅪䅕䅁䅯硺䅉䅁䅅䅁䉁䅁䅁权允䅂䅁䍄䉁䅁䅁䅂䅁䅁䅍䅄䅁䅁䅯䅨䅕䅁䅯睈䅙䅁䅯䅉䅙䅁䅅䅁䉁䅁䅁权癄杂䅁䍄䉁䅁䅁兂䅁䅁䅍䅄䅁䅁䅯眷䅁䅁䅯硹䅉䅁䅯䅂䍁䅧䅯䉹䅉䅁䅅䅁䉁䅁䅁兂穁積積㕍晎䅑杷允䅁䅁䅕䅁䑁䅁䅷䅁䭁䙁䱍䅁䭁佁䭧䅁䭁佁䭙䅁䭁佁䭣䅁䉁䅁䅁允䅁䅁䅯䅅䅑䅁杷允䅁䅁䅕䅁䑁䅁䅷䅁䭁佁䕳䅁䭁䵁即䅁䭁䅁䅑潁䭁䵁卫䅁䉁䅁䅁允䅁䅁䅕体㙆䭆渷じ䵁䅉䅅䅁䑁䅁䅁睁䵁䅁䅁权摃䅂䅁权奁杂䅁允䅁䅁䅅䅁䭁䡁䝷䅁䵁䅉䅅䅁䕁䅁䅁睁䵁䅁䅁权慁兂䅁权晁杂䅁权杁杂䅁允䅁䅁䅅䅁䭁䕁䝷䅁䵁䅉䅅䅁䙁䅁䅁睁䵁䅁䅁权十䅁䅁权䙄杅䅁权䕁䅁䅋权䩄杅䅁允䅁䅁䅅䅁䙁䵁瑴扒祺杄䅂䍄䉁䅁䅁睁䅁䅁䅍䅄䅁䅁䅯䄫䅳䅁䅯栲䅉䅁䅅䅁䉁䅁䅁权捄睅䅁䍄䉁䅁䅁兂䅁䅁䅍䅄䅁䅁䅯来䅳䅁䅯儶䅯䅁䅯朵䅯䅁䅯眵䅯䅁䅅䅁䉁䅁䅁权允䅂䅁䍄䉁䅁䅁睁䅁䅁䅍䅄䅁䅁䅯䅓䅁䅁䅯硺䅉䅁䅅䅁䉁䅁䅁睂䅁䅁䅁䵯椯䅑杷允䅁䅁䅍䅁䑁䅁䅷䅁䭁乁䔸䅁䭁䍁䝙䅁䉁䅁䅁允䅁䅁䄴䅄䅁䑁䅑䅏畁䑁䅙李䅁䅁杷允䅁䅁䅍䅁䑁䅁䅷䅁䭁䉁䙉䅁䭁䍁䝑䅁䉁䅁䅁允䅁䅁䅯䅅䅑䅁杷允䅁䅁䅕䅁䑁䅁䅷䅁䭁䉁䉷䅁䭁䵁单䅁䭁䅁䅑潁䭁䵁卧䅁䉁䅁䅁允䅁䅁䅕吸塹剣乫啅䵁䅉䅅䅁䙁䅁䅁睁䵁䅁䅁权癁䅄䅁权煄权䅁权浄权䅁权牄权䅁允䅁䅁䅅䅁䡁䅁䅁䅁杁畒䅚䍄䉁䅁䅁睁䅁䅁䅍䅄䅁䅁䅯䅢䄰䅁䅯䅇䅙䅁䅅䅁䉁䅁䅁权婁杂䅁䍄䉁䅁䅁兂䅁䅁䅍䅄䅁䅁䅯杇䅕䅁䅯儵䅯䅁䅯朵䅯䅁䅯眵䅯䅁䅅䅁䉁䅁䅁权允䅂䅁䍄䉁䅁䅁兂䅁䅁䅍䅄䅁䅁䅯睭䄴䅁䅯硹䅉䅁䅯䅂䍁䅧䅯䉹䅉䅁䅅䅁䉁䅁䅁兂灁䥘䌯戹歂䅑杷允䅁䅁䅍䅁䑁䅁䅷䅁䭁䕁䱁䅁䭁䵁匸䅁䉁䅁䅁允䅁䅁䅯䅅䅑䅁杷允䅁䅁䅍䅁䑁䅁䅷䅁䭁䵁䵙䅁䭁䉁䜴䅁䉁䅁䅁允䅁䅁䅯克䅣䅁杷允䅁䅁䅕䅁䑁䅁䅷䅁䭁䡁䅙䅁䭁䵁单䅁䭁䅁䅑潁䭁䵁卧䅁䉁䅁䅁允䅁䅁䅕䑙噌呋祫䕅䵁䅉䅅䅁䑁䅁䅁睁䵁䅁䅁权䵃允䅁权歁杂䅁允䅁䅁䅅䅁䭁䉁䕁䅁䵁䅉䅅䅁䑁䅁䅁睁䵁䅁䅁权㕃䅂䅁权偄杅䅁允䅁䅁䅅䅁䭁䉁䕁䅁䵁䅉䅅䅁䙁䅁䅁睁䵁䅁䅁权㝄睃䅁权䱄杅䅁权䕁䅁䅋权䩄杅䅁允䅁䅁䅅䅁䙁䕁桪桥畓ㅰ䅴䍄䉁䅁䅁兂䅁䅁䅍䅄䅁䅁䅯䅫䅑䅁䅯儷䅯䅁䅯朵䅯䅁䅯眵䅯䅁䅅䅁䉁䅁䅁睂䅁䅁䅁䉧浮䅑杷允䅁䅁䅕䅁䑁䅁䅷䅁䭁佁䅉䅁䭁䵁单䅁䭁䅁䅑潁䭁䵁卧䅁䉁䅁䅁允䅁䅁䅕㠹婥㥘瑭䕌䵁䅉䅅䅁䙁䅁䅁睁䵁䅁䅁权⭂兂䅁权䙄杅䅁权䕁䅁䅋权䩄杅䅁允䅁䅁䅅䅁䙁䅁䥄煒朸硖䅖䍄䉁䅁䅁睁䅁䅁䅍䅄䅁䅁䅯睎䅕䅁䅯䅈䅙䅁䅅䅁䉁䅁䅁权獄杂䅁䍄䉁䅁䅁睁䅁䅁䅍䅄䅁䅁䅯朳䅳䅁䅯䅇䅙䅁䅅䅁䉁䅁䅁权䭂杂䅁䍄䉁䅁䅁兂䅁䅁䅍䅄䅁䅁䅯䅸䅅䅁䅯硹䅉䅁䅯䅂䍁䅧䅯剹䅉䅁䅅䅁䉁䅁䅁兂塄㍯㥁歃奤䅑杷允䅁䅁䅕䅁䑁䅁䅷䅁䭁偁䵫䅁䭁䵁单䅁䭁䅁䅑潁䭁䵁卧䅁䉁䅁䅁允䅁䅁䅕其敪橆䙥含䴸䅉䅅䅁䑁䅁䅁睁䵁䅁䅁权慁兄䅁权歁杂䅁允䅁䅁䅅䅁䭁䉁䕁䅁䵁䅉䅅䅁䙁䅁䅁睁䵁䅁䅁权灁允䅁权䱄杅䅁权䕁䅁䅋权䥄杅䅁允䅁䅁䅅䅁䙁䥁牘払敧噤䅬䍄䉁䅁䅁兂䅁䅁䅍䅄䅁䅁䅯睮䅕䅁䅯儵䅯䅁䅯朵䅯䅁䅯眵䅯䅁䅅䅁䉁䅁䅁权捁睃䅁䍄䉁䅁䅁兂䅁䅁䅍䅄䅁䅁䅯眷䅑䅁䅯儶䅯䅁䅯朵䅯䅁䅯眵䅯䅁䅅䅁䉁䅁䅁权䩄䅅䅁䍄䉁䅁䅁睁䅁䅁䅍䅄䅁䅁䅯眴䄸䅁䅯杇䅙䅁䅅䅁䉁䅁䅁权乄杂䅁䍄䉁䅁䅁兂䅁䅁䅍䅄䅁䅁䅯允䄰䅁䅯硹䅉䅁䅯䅂䍁䅧䅯剹䅉䅁䅅䅁䉁䅁䅁兂㑃潈牘奕器䅑杷允䅁䅁䅕䅁䑁䅁䅷䅁䭁䕁䘰䅁䭁佁䬰䅁䭁佁䭙䅁䭁佁䭣䅁䉁䅁䅁允䅁䅁䅣䅁䅁佁捁䔵䵁䅉䅅䅁䙁䅁䅁睁䵁䅁䅁权佄兄䅁权煄权䅁权浄权䅁权牄权䅁允䅁䅁䅅䅁䡁䅁䅁䅁杂佉䅚䍄䉁䅁䅁兂䅁䅁䅍䅄䅁䅁䅯桘䅁䅁䅯硹䅉䅁䅯䅂䍁䅧䅯䉹䅉䅁䅅䅁䉁䅁䅁兂畃⭒㙆䕆堵䅑杷允䅁䅁䅕䅁䑁䅁䅷䅁䭁䑁䰰䅁䭁佁䭯䅁䭁佁䭙䅁䭁佁䭳䅁䉁䅁䅁允䅁䅁䅣䅁䅁䵁偂欵䵁䅉䅅䅁䙁䅁䅁睁䵁䅁䅁权桂允䅁权䙄杅䅁权䕁䅁䅋权䥄杅䅁允䅁䅁䅅䅁䙁䵁挰祚坙䌴䅂䍄䉁䅁䅁兂䅁䅁䅍䅄䅁䅁䅯儯䅕䅁䅯硹䅉䅁䅯䅂䍁䅧䅯剹䅉䅁䅅䅁䉁䅁䅁兂灁䥘䌯娹器䅑杷允䅁䅁䅕䅁䑁䅁䅷䅁䭁䝁䴰䅁䭁䵁即䅁䭁䅁䅑潁䭁䵁卫䅁䉁䅁䅁允䅁䅁䅕歲桦桥畒ざ䵁䅉䅅䅁䑁䅁䅁睁䵁䅁䅁权䥄兂䅁权慁杂䅁允䅁䅁䅅䅁䭁䵁䝉䅁䵁䅉䅅䅁䑁䅁䅁睁䵁䅁䅁权䅃兄䅁权捁杂䅁允䅁䅁䅅䅁䭁䙁䝯䅁䵁䅉䅅䅁䙁䅁䅁睁䵁䅁䅁权療兂䅁权灄权䅁权浄权䅁权湄权䅁允䅁䅁䅅䅁䭁䉁䕁䅁䵁䅉䅅䅁䙁䅁䅁睁䵁䅁䅁权歄䅂䅁权䙄杅䅁权䕁䅁䅋权䩄杅䅁允䅁䅁䅅䅁䙁䭁乢硹瑷䉳䅚䍄䉁䅁䅁睁䅁䅁䅍䅄䅁䅁䅯睃䄴䅁䅯杊䅙䅁䅅䅁䉁䅁䅁杄䵁䅁䅁䅏祁䍁䄴睍硁䅁䅁䍄䉁䅁䅁兂䅁䅁䅍䅄䅁䅁䅯䅮䅁䅁䅯剸䅉䅁䅯䅂䍁䅧䅯䉹䅉䅁䅅䅁䉁䅁䅁兂䭃托䙕摪獯䅑杷允䅁䅁䅕䅁䑁䅁䅷䅁䭁䅁䉕䅁䭁䵁即䅁䭁䅁䅑潁䭁䵁卧䅁䉁䅁䅁允䅁䅁䅕硥畓⭒㙆䕗䵁䅉䅅䅁䙁䅁䅁睁䵁䅁䅁权㙄睃䅁权獄权䅁权浄权䅁权湄权䅁允䅁䅁䅅䅁䭁䉁䕁䅁䵁䅉䅅䅁䑁䅁䅁睁䵁䅁䅁权癁䅁䅁权慁杂䅁允䅁䅁䅅䅁䭁䙁䜸䅁䵁䅉䅅䅁䑁䅁䅁睁䵁䅁䅁权㍄䅂䅁权敁杂䅁允䅁䅁䅅䅁䭁䵁䠰䅁䵁䅉䅅䅁䙁䅁䅁睁䵁䅁䅁权杁兂䅁权潄权䅁权浄权䅁权湄权䅁允䅁䅁䅅䅁䭁䅁䱙䅁䵁䅉䅅䅁䑁䅁䅁睁䵁䅁䅁权ㅂ睃䅁权歁杂䅁允䅁䅁䅅䅁䭁䕁剷䅁䵁䅉䅅䅁䙁䅁䅁睁䵁䅁䅁权允䅂䅁权䱄杅䅁权䕁䅁䅋权䩄杅䅁允䅁䅁䅅䅁䭁䝁䍣䅁䵁䅉䅅䅁䑁䅁䅁睁䵁䅁䅁权穂兂䅁权敁杂䅁允䅁䅁䅅䅁䭁䕁䡣䅁䵁䅉䅅䅁䑁䅁䅁睁䵁䅁䅁权䩄䅁䅁权偄杅䅁允䅁䅁䅅䅁䭁䉁䕁䅁䵁䅉䅅䅁䑁䅁䅁睁䵁䅁䅁权杂䅄䅁权奁杂䅁允䅁䅁䅅䅁䭁䍁䝫䅁䵁䅉䅅䅁䑁䅁䅁睁䵁䅁䅁权㥄䅄䅁权敁杂䅁允䅁䅁䅅䅁䭁佁䜰䅁䵁䅉䅅䅁䕁䅁䅁睁䵁䅁䅁权煂兂䅁权晁杂䅁权杁杂䅁允䅁䅁䅅䅁䭁䕁䝷䅁䵁䅉䅅䅁䙁䅁䅁睁䵁䅁䅁权㑁允䅁权䙄杅䅁权䕁䅁䅋权䥄杅䅁允䅁䅁䅅䅁䙁䝁啇敳捊䉋䅊䍄䉁䅁䅁睁䅁䅁䅍䅄䅁䅁䅯儰䅑䅁䅯栲䅉䅁䅅䅁䉁䅁䅁权䍃杆䅁䍄䉁䅁䅁睁䅁䅁䅍䅄䅁䅁䅯兙䄸䅁䅯栲䅉䅁䅅䅁䉁䅁䅁权⭂杆䅁䍄䉁䅁䅁兂䅁䅁䅍䅄䅁䅁䅯兪䅑䅁䅯剸䅉䅁䅯䅂䍁䅧䅯䉹䅉䅁䅅䅁䉁䅁䅁兂坄潆橄爲到䅑杷允䅁䅁䅕䅁䑁䅁䅷䅁䭁䡁䈰䅁䭁䵁单䅁䭁䅁䅑潁䭁䵁卫䅁䉁䅁䅁允䅁䅁䅕⽗奯䴳䜴啁䵁䅉䅅䅁䙁䅁䅁睁䵁䅁䅁权敃兂䅁权潄权䅁权浄权䅁权湄权䅁允䅁䅁䅅䅁䭁䉁䕁䅁䵁䅉䅅䅁䑁䅁䅁睁䵁䅁䅁权䕄䅂䅁权敁杂䅁允䅁䅁䅅䅁䭁䵁䝳䅁䵁䅉䅅䅁䙁䅁䅁睁䵁䅁䅁权灂睄䅁权䙄杅䅁权䕁䅁䅋权䥄杅䅁允䅁䅁䅅䅁䙁䕁噚婐兵剐䅨䍄䉁䅁䅁兂䅁䅁䅍䅄䅁䅁䅯眰䅳䅁䅯儶䅯䅁䅯朵䅯䅁䅯眵䅯䅁䅅䅁䉁䅁䅁权允䅂䅁䍄䉁䅁䅁兂䅁䅁䅍䅄䅁䅁䅯杨䅁䅁䅯硹䅉䅁䅯䅂䍁䅧䅯剹䅉䅁䅅䅁䉁䅁䅁兂獄払敧啨晴䅑杷允䅁䅁䅕䅁䑁䅁䅷䅁䭁乁䵕䅁䭁佁䬰䅁䭁佁䭙䅁䭁佁䭣䅁䉁䅁䅁允䅁䅁䅯䅅䅑䅁杷允䅁䅁䅑䅁䑁䅁䅷䅁䭁乁䱙䅁䭁䉁䜸䅁䭁䍁䝁䅁䉁䅁䅁允䅁䅁䅯睪䅫䅁杷允䅁䅁䅕䅁䑁䅁䅷䅁䭁䍁䄴䅁䭁䵁即䅁䭁䅁䅑潁䭁䵁卧䅁䉁䅁䅁允䅁䅁䅕䥘䌯匹捨ざ䵁䅉䅅䅁䙁䅁䅁睁䵁䅁䅁权㕃允䅁权䙄杅䅁权䕁䅁䅋权䥄杅䅁允䅁䅁䅅䅁䙁䑁ㅈㅡ术䑡䅂䍄䉁䅁䅁兂䅁䅁䅍䅄䅁䅁䅯杇䅕䅁䅯朶䅯䅁䅯朵䅯䅁䅯眶䅯䅁䅅䅁䉁䅁䅁权允䅂䅁䍄䉁䅁䅁睁䅁䅁䅍䅄䅁䅁䅯充䅕䅁䅯杊䅙䅁䅅䅁䉁䅁䅁杄䵁䅁䅁䅎㉁䍁䄴免硁䅁䅁䍄䉁䅁䅁睁䅁䅁䅍䅄䅁䅁䅯児䅷䅁䅯硺䅉䅁䅅䅁䉁䅁䅁睂䅁䅁䅁义歌䅑杷允䅁䅁䅕䅁䑁䅁䅷䅁䭁䡁䉉䅁䭁䵁单䅁䭁䅁䅑潁䭁䵁卫䅁䉁䅁䅁允䅁䅁䅕婒浒欱䙪い䵁䅉䅅䅁䙁䅁䅁睁䵁䅁䅁权噁兂䅁权䱄杅䅁权䕁䅁䅋权䩄杅䅁允䅁䅁䅅䅁䙁䱁敧敨剴䙓䅰䍄䉁䅁䅁兂䅁䅁䅍䅄䅁䅁䅯䄳䅷䅁䅯硹䅉䅁䅯䅂䍁䅧䅯䉹䅉䅁䅅䅁䉁䅁䅁兂卂䉵䘶砶奆䅑杷允䅁䅁䅍䅁䑁䅁䅷䅁䭁䥁䅙䅁䭁䍁䝑䅁䉁䅁䅁允䅁䅁䅯䅶䅯䅁杷允䅁䅁䅍䅁䑁䅁䅷䅁䭁䑁䙉䅁䭁䉁䝯䅁䉁䅁䅁允䅁䅁䅯睘䅙䅁杷允䅁䅁䅍䅁䑁䅁䅷䅁䭁佁䴰䅁䭁䉁䝧䅁䉁䅁䅁允䅁䅁䅯䅦䅙䅁杷允䅁䅁䅍䅁䑁䅁䅷䅁䭁䝁䄰䅁䭁乁卯䅁䉁䅁䅁允䅁䅁䅯砫䅉䅁杷允䅁䅁䅕䅁䑁䅁䅷䅁䭁䭁䈰䅁䭁佁䬰䅁䭁佁䭙䅁䭁佁䭣䅁䉁䅁䅁允䅁䅁䅣䅁䅁䅁潁唵䵁䅉䅅䅁䙁䅁䅁睁䵁䅁䅁权煃兂䅁权瑄权䅁权浄权䅁权湄权䅁允䅁䅁䅅䅁䭁䉁䕁䅁䵁䅉䅅䅁䙁䅁䅁睁䵁䅁䅁权牄兂䅁权潄权䅁权浄权䅁权湄权䅁允䅁䅁䅅䅁䭁偁䬴䅁䵁䅉䅅䅁䙁䅁䅁睁䵁䅁䅁权穁兂䅁权獄权䅁权浄权䅁权湄权䅁允䅁䅁䅅䅁䡁䅁䅁䅁䅁伷䅎䍄䉁䅁䅁睁䅁䅁䅍䅄䅁䅁䅯䅔䅕䅁䅯䅇䅙䅁䅅䅁䉁䅁䅁权䅂杂䅁䍄䉁䅁䅁兂䅁䅁䅍䅄䅁䅁䅯兒䅳䅁䅯䄶䅯䅁䅯朵䅯䅁䅯眵䅯䅁䅅䅁䉁䅁䅁权允䅂䅁䍄䉁䅁䅁兂䅁䅁䅍䅄䅁䅁䅯兎䅕䅁䅯儵䅯䅁䅯朵䅯䅁䅯眵䅯䅁䅅䅁䉁䅁䅁权㑁睃䅁䍄䉁䅁䅁兂䅁䅁䅍䅄䅁䅁䅯睂䅙䅁䅯䄶䅯䅁䅯朵䅯䅁䅯眵䅯䅁䅅䅁䉁䅁䅁权䝁睃䅁䍄䉁䅁䅁睁䅁䅁䅍䅄䅁䅁䅯䅲䅑䅁䅯杇䅙䅁䅅䅁䉁䅁䅁权時杂䅁䍄䉁䅁䅁䅂䅁䅁䅍䅄䅁䅁䅯杭䅑䅁䅯睈䅙䅁䅯䅉䅙䅁䅅䅁䉁䅁䅁权㥂䅃䅁䍄䉁䅁䅁兂䅁䅁䅍䅄䅁䅁䅯䅪䅕䅁䅯䄷䅯䅁䅯朵䅯䅁䅯眵䅯䅁䅅䅁䉁䅁䅁睂䅁䅁䅁䕙浔䅑杷允䅁䅁䅍䅁䑁䅁䅷䅁䭁佁䅯䅁䭁乁卯䅁䉁䅁䅁允䅁䅁䅯䉬䅕䅁杷允䅁䅁䅕䅁䑁䅁䅷䅁䭁䱁乙䅁䭁佁䭧䅁䭁佁䭙䅁䭁佁䭣䅁䉁䅁䅁允䅁䅁䅯李䅳䅁杷允䅁䅁䅕䅁䑁䅁䅷䅁䭁䑁乧䅁䭁䵁单䅁䭁䅁䅑潁䭁䵁卫䅁䉁䅁䅁允䅁䅁䅕椶䕧坆椷歉䵁䅉䅅䅁䙁䅁䅁睁䵁䅁䅁权硂䅁䅁权䙄杅䅁权䕁䅁䅋权䩄杅䅁允䅁䅁䅅䅁䙁䱁敋㡕噱剉䅂䍄䉁䅁䅁兂䅁䅁䅍䅄䅁䅁䅯杶䅁䅁䅯剸䅉䅁䅯䅂䍁䅧䅯剹䅉䅁䅅䅁䉁䅁䅁兂硃䙓搸佅呑䅑杷允䅁䅁䅕䅁䑁䅁䅷䅁䭁䭁䙧䅁䭁䵁单䅁䭁䅁䅑潁䭁䵁卧䅁䉁䅁䅁允䅁䅁䅕䡤獈橰灥啅䵁䅉䅅䅁䙁䅁䅁睁䵁䅁䅁权硂䅁䅁权䱄杅䅁权䕁䅁䅋权䥄杅䅁允䅁䅁䅅䅁䙁䍁捬㡪ㅌ䙡䅤䍄䉁䅁䅁兂䅁䅁䅍䅄䅁䅁䅯睑䅕䅁䅯朶䅯䅁䅯朵䅯䅁䅯眶䅯䅁䅅䅁䉁䅁䅁睂䅁䅁䅁䕧浪䅑杷允䅁䅁䅍䅁䑁䅁䅷䅁䭁䩁估䅁䭁䉁䝧䅁䉁䅁䅁允䅁䅁䅯杓䅙䅁杷允䅁䅁䅕䅁䑁䅁䅷䅁䭁䙁䱍䅁䭁佁䭫䅁䭁佁䭙䅁䭁佁䭣䅁䉁䅁䅁允䅁䅁䅯䅅䅑䅁杷允䅁䅁䅕䅁䑁䅁䅷䅁䭁䕁䵅䅁䭁佁䭫䅁䭁佁䭙䅁䭁佁䭣䅁䉁䅁䅁允䅁䅁䅯桦䅍䅁杷允䅁䅁䅕䅁䑁䅁䅷䅁䭁䱁䄸䅁䭁䵁单䅁䭁䅁䅑潁䭁䵁卧䅁䉁䅁䅁允䅁䅁䅕㍵㥴㉥樶啃䵁䅉䅅䅁䙁䅁䅁睁䵁䅁䅁权⭃兂䅁权䱄杅䅁权䕁䅁䅋权䩄杅䅁允䅁䅁䅅䅁䙁䉁畓⭒㙆䙒䅚䍄䉁䅁䅁兂䅁䅁䅍䅄䅁䅁䅯睯䅷䅁䅯硹䅉䅁䅯䅂䍁䅧䅯䉹䅉䅁䅅䅁䉁䅁䅁兂捂㡪ㅌ䙋噸䅑杷允䅁䅁䅍䅁䑁䅁䅷䅁䭁䙁䵍䅁䭁䉁䜴䅁䉁䅁䅁允䅁䅁䅯睐䅙䅁杷允䅁䅁䅕䅁䑁䅁䅷䅁䭁䥁䉧䅁䭁䵁单䅁䭁䅁䅑潁䭁䵁卧䅁䉁䅁䅁允䅁䅁䅕吳乌吱奺䕄䵁䅉䅅䅁䙁䅁䅁睁䵁䅁䅁权䭁睃䅁权獄权䅁权浄权䅁权湄权䅁允䅁䅁䅅䅁䡁䅁䅁䅁杁佰䅖䍄䉁䅁䅁兂䅁䅁䅍䅄䅁䅁䅯杹䅑䅁䅯朶䅯䅁䅯朵䅯䅁䅯眶䅯䅁䅅䅁䉁䅁䅁权允䅂䅁䍄䉁䅁䅁兂䅁䅁䅍䅄䅁䅁䅯睘䅷䅁䅯硹䅉䅁䅯䅂䍁䅧䅯剹䅉䅁䅅䅁䉁䅁䅁兂塄㍯㥁灃捤䅑杷允䅁䅁䅍䅁䑁䅁䅷䅁䭁䱁䕑䅁䭁䉁䜴䅁䉁䅁䅁允䅁䅁䅯杖䅙䅁杷允䅁䅁䅕䅁䑁䅁䅷䅁䭁䩁䙳䅁䭁佁䭕䅁䭁佁䭙䅁䭁佁䭣䅁䉁䅁䅁允䅁䅁䅯睎䅳䅁杷允䅁䅁䅕䅁䑁䅁䅷䅁䭁䅁䝯䅁䭁佁䭧䅁䭁佁䭙䅁䭁佁䭣䅁䉁䅁䅁允䅁䅁䅯杂䅳䅁杷允䅁䅁䅑䅁䑁䅁䅷䅁䭁䥁伸䅁䭁䉁䜸䅁䭁䍁䝁䅁䉁䅁䅁允䅁䅁䅯䄹䅙䅁杷允䅁䅁䅕䅁䑁䅁䅷䅁䭁䙁䄴䅁䭁佁䭧䅁䭁佁䭙䅁䭁佁䭣䅁䉁䅁䅁允䅁䅁䅯杂䅳䅁杷允䅁䅁䅕䅁䑁䅁䅷䅁䭁乁䕙䅁䭁䵁单䅁䭁䅁䅑潁䭁䵁卧䅁䉁䅁䅁允䅁䅁䅕硶煕汃漰う䵁䅉䅅䅁䙁䅁䅁睁䵁䅁䅁权扄䅂䅁权瑄权䅁权浄权䅁权湄权䅁允䅁䅁䅅䅁䭁䉁䕁䅁䵁䅉䅅䅁䙁䅁䅁睁䵁䅁䅁权⭃兂䅁权灄权䅁权浄权䅁权湄权䅁允䅁䅁䅅䅁䭁䉁䕁䅁䵁䅉䅅䅁䑁䅁䅁睁䵁䅁䅁权呁兂䅁权慁杂䅁允䅁䅁䅅䅁䭁䝁䝉䅁䵁䅉䅅䅁䑁䅁䅁睁䵁䅁䅁权䡄睃䅁权慄杅䅁允䅁䅁䅅䅁䭁䙁坍䅁䵁䅉䅅䅁䑁䅁䅁睁䵁䅁䅁权歁兂䅁权敁杂䅁允䅁䅁䅅䅁䭁䑁䝑䅁䵁䅉䅅䅁䙁䅁䅁睁䵁䅁䅁权穂兂䅁权䱄杅䅁权䕁䅁䅋权䩄杅䅁允䅁䅁䅅䅁䙁䍁捬㡪ㅌ䙗䅴䍄䉁䅁䅁睁䅁䅁䅍䅄䅁䅁䅯䅗䅕䅁䅯硺䅉䅁䅅䅁䉁䅁䅁权允䅂䅁䍄䉁䅁䅁睁䅁䅁䅍䅄䅁䅁䅯睡䄰䅁䅯硺䅉䅁䅅䅁䉁䅁䅁睂䅁䅁䅁䥯汐䅑杷允䅁䅁䅕䅁䑁䅁䅷䅁䭁䑁䙍䅁䭁佁䬰䅁䭁佁䭙䅁䭁佁䭣䅁䉁䅁䅁允䅁䅁䅣䅁䅁䅁橁䔵䵁䅉䅅䅁䙁䅁䅁睁䵁䅁䅁权䡄兂䅁权汄权䅁权浄权䅁权湄权䅁允䅁䅁䅅䅁䭁䉁䱧䅁䵁䅉䅅䅁䙁䅁䅁睁䵁䅁䅁权獃兂䅁权䱄杅䅁权䕁䅁䅋权䩄杅䅁允䅁䅁䅅䅁䙁䍁捬㡪ㅌ䙏䅸䍄䉁䅁䅁睁䅁䅁䅍䅄䅁䅁䅯睵䄴䅁䅯䅇䅙䅁䅅䅁䉁䅁䅁权瑁杂䅁䍄䉁䅁䅁兂䅁䅁䅍䅄䅁䅁䅯䅈䄰䅁䅯朶䅯䅁䅯朵䅯䅁䅯眶䅯䅁䅅䅁䉁䅁䅁睂䅁䅁䅁䩧汘䅑杷允䅁䅁䅍䅁䑁䅁䅷䅁䭁䍁䅅䅁䭁䵁匸䅁䉁䅁䅁允䅁䅁䅣䅁䅁䥁ㅂ欴䵁䅉䅅䅁䙁䅁䅁睁䵁䅁䅁权療睃䅁权䙄杅䅁权䕁䅁䅋权䩄杅䅁允䅁䅁䅅䅁䙁䩁乑穗煴䅮䅊䍄䉁䅁䅁兂䅁䅁䅍䅄䅁䅁䅯末䅷䅁䅯剸䅉䅁䅯䅂䍁䅧䅯䉹䅉䅁䅅䅁䉁䅁䅁兂䝄扡瘵普䤰䅑杷允䅁䅁䅕䅁䑁䅁䅷䅁䭁䝁䘴䅁䭁佁䭫䅁䭁佁䭙䅁䭁佁䭣䅁䉁䅁䅁允䅁䅁䅯䅅䅑䅁杷允䅁䅁䅕䅁䑁䅁䅷䅁䭁䅁偫䅁䭁䵁单䅁䭁䅁䅑潁䭁䵁卧䅁䉁䅁䅁允䅁䅁䅕灧剫氷䝸歅䵁䅉䅅䅁䑁䅁䅁睁䵁䅁䅁权䕁杂䅁权敁杂䅁允䅁䅁䅅䅁䭁䥁䝷䅁䵁䅉䅅䅁䙁䅁䅁睁䵁䅁䅁权䝃䅄䅁权煄权䅁权浄权䅁权牄权䅁允䅁䅁䅅䅁䭁䉁䕁䅁䵁䅉䅅䅁䑁䅁䅁睁䵁䅁䅁权㝃睃䅁权敁杂䅁允䅁䅁䅅䅁䭁䍁䡁䅁䵁䅉䅅䅁䙁䅁䅁睁䵁䅁䅁权癄䅁䅁权䙄杅䅁权䕁䅁䅋权䥄杅䅁允䅁䅁䅅䅁䙁䙁橡祐䅢桐䅒䍄䉁䅁䅁睁䅁䅁䅍䅄䅁䅁䅯兒䅳䅁䅯杊䅙䅁䅅䅁䉁䅁䅁杄䭁䅁䅁睍祁䍁䄴免䅁䅁杷允䅁䅁䅍䅁䑁䅁䅷䅁䭁佁乙䅁䭁䍁䝑䅁䉁䅁䅁允䅁䅁䅯䅃䅣䅁杷允䅁䅁䅑䅁䑁䅁䅷䅁䭁䉁䰰䅁䭁䉁䜸䅁䭁䍁䝁䅁䉁䅁䅁允䅁䅁䅯睒䅧䅁杷允䅁䅁䅕䅁䑁䅁䅷䅁䭁偁䙷䅁䭁䵁即䅁䭁䅁䅑潁䭁䵁卫䅁䉁䅁䅁允䅁䅁䅕灭婭婭䩮歘䵁䅉䅅䅁䑁䅁䅁睁䵁䅁䅁权㕃䅂䅁权奁杂䅁允䅁䅁䅅䅁䭁䍁䜰䅁䵁䅉䅅䅁䙁䅁䅁睁䵁䅁䅁权扃杄䅁权汄权䅁权浄权䅁权湄权䅁允䅁䅁䅅䅁䭁䉁䕁䅁䵁䅉䅅䅁䙁䅁䅁睁䵁䅁䅁权灂䅄䅁权獄权䅁权浄权䅁权湄权䅁允䅁䅁䅅䅁䡁䅁䅁䅁权界䅚䍄䉁䅁䅁睁䅁䅁䅍䅄䅁䅁䅯兒䅁䅁䅯硺䅉䅁䅅䅁䉁䅁䅁权允䅂䅁䍄䉁䅁䅁兂䅁䅁䅍䅄䅁䅁䅯睙䄰䅁䅯硹䅉䅁䅯䅂䍁䅧䅯剹䅉䅁䅅䅁䉁䅁䅁兂歃䑣䬰㈱啎䅑杷允䅁䅁䅑䅁䑁䅁䅷䅁䭁乁䕅䅁䭁䉁䜸䅁䭁䍁䝁䅁䉁䅁䅁允䅁䅁䅯睏䅙䅁杷允䅁䅁䅕䅁䑁䅁䅷䅁䭁䙁䉧䅁䭁䵁即䅁䭁䅁䅑潁䭁䵁卫䅁䉁䅁䅁允䅁䅁䅕䅁䅁䅁兄歗䵁䅉䅅䅁䑁䅁䅁睁䵁䅁䅁权权䅄䅁权慄杅䅁允䅁䅁䅅䅁䭁䵁坙䅁䵁䅉䅅䅁䙁䅁䅁睁䵁䅁䅁权剄䅄䅁权䙄杅䅁权䕁䅁䅋权䥄杅䅁允䅁䅁䅅䅁䙁䭁圵㍦橈案䅨䍄䉁䅁䅁睁䅁䅁䅍䅄䅁䅁䅯兴䅕䅁䅯杈䅙䅁䅅䅁䉁䅁䅁权捂杂䅁䍄䉁䅁䅁兂䅁䅁䅍䅄䅁䅁䅯睬䅑䅁䅯朶䅯䅁䅯朵䅯䅁䅯眶䅯䅁䅅䅁䉁䅁䅁睂䅁䅁䅁䑁洷䅑杷允䅁䅁䅍䅁䑁䅁䅷䅁䭁䍁䘸䅁䭁䍁䝙䅁䉁䅁䅁允䅁䅁䄴䅄䅁䑁䅫䅏畁䑁䅉睍䅁䅁杷允䅁䅁䅍䅁䑁䅁䅷䅁䭁䩁䅅䅁䭁䵁匸䅁䉁䅁䅁允䅁䅁䅯䅅䅑䅁杷允䅁䅁䅍䅁䑁䅁䅷䅁䭁䑁䉷䅁䭁䵁匸䅁䉁䅁䅁允䅁䅁䅯䅅䅑䅁杷允䅁䅁䅍䅁䑁䅁䅷䅁䭁佁何䅁䭁䉁䝧䅁䉁䅁䅁允䅁䅁䅯䅑䅙䅁杷允䅁䅁䅍䅁䑁䅁䅷䅁䭁䅁䙫䅁䭁䍁䝙䅁䉁䅁䅁允䅁䅁䄴䅄䅁䑁䅧睎畁䑁䅧兎䅁䅁杷允䅁䅁䅍䅁䑁䅁䅷䅁䭁䕁䱣䅁䭁乁卯䅁䉁䅁䅁允䅁䅁䅯桢䅣䅁杷允䅁䅁䅍䅁䑁䅁䅷䅁䭁乁䙑䅁䭁䉁䜴䅁䉁䅁䅁允䅁䅁䅯兒䅙䅁杷允䅁䅁䅕䅁䑁䅁䅷䅁䭁偁䄴䅁䭁䵁即䅁䭁䅁䅑潁䭁䵁卫䅁䉁䅁䅁允䅁䅁䅕瑃橥䑣䬰歘䵁䅉䅅䅁䙁䅁䅁睁䵁䅁䅁权瑂䅄䅁权汄权䅁权浄权䅁权湄权䅁允䅁䅁䅅䅁䭁䉁䕁䅁䵁䅉䅅䅁䑁䅁䅁睁䵁䅁䅁权佄兄䅁权捁杂䅁允䅁䅁䅅䅁䭁䕁䝣䅁䵁䅉䅅䅁䕁䅁䅁睁䵁䅁䅁权い䅂䅁权晁杂䅁权杁杂䅁允䅁䅁䅅䅁䭁佁䡕䅁䵁䅉䅅䅁䑁䅁䅁睁䵁䅁䅁权㝃䅂䅁权流杂䅁允䅁䅁䅅䅁佁䅁䅷䅁㍁䑁䅁杌㕁䑁䅧䅁䵁䅉䅅䅁䑁䅁䅁睁䵁䅁䅁权ぁ睄䅁权歁杂䅁允䅁䅁䅅䅁䭁佁剣䅁䵁䅉䅅䅁䙁䅁䅁睁䵁䅁䅁权䅄兂䅁权獄权䅁权浄权䅁权湄权䅁允䅁䅁䅅䅁䭁䉁䕁䅁䵁䅉䅅䅁䑁䅁䅁睁䵁䅁䅁权汄允䅁权偄杅䅁允䅁䅁䅅䅁䡁䅁䅁䅁䅁教䅆䍄䉁䅁䅁兂䅁䅁䅍䅄䅁䅁䅯儶䅕䅁䅯儷䅯䅁䅯朵䅯䅁䅯眵䅯䅁䅅䅁䉁䅁䅁睂䅁䅁䅁䭙汮䅑杷允䅁䅁䅕䅁䑁䅁䅷䅁䭁䕁䱣䅁䭁佁䭷䅁䭁佁䭙䅁䭁佁䭣䅁䉁䅁䅁允䅁䅁䅯䅅䅑䅁杷允䅁䅁䅕䅁䑁䅁䅷䅁䭁䅁䴰䅁䭁䵁单䅁䭁䅁䅑潁䭁䵁卫䅁䉁䅁䅁允䅁䅁䅕婹佦塇㍙䕋䵁䅉䅅䅁䑁䅁䅁睁䵁䅁䅁权桂䅄䅁权敁杂䅁允䅁䅁䅅䅁䭁乁䝅䅁䵁䅉䅅䅁䙁䅁䅁睁䵁䅁䅁权癄兂䅁权灄权䅁权浄权䅁权湄权䅁允䅁䅁䅅䅁䭁䝁䱷䅁䵁䅉䅅䅁䑁䅁䅁睁䵁䅁䅁权婂䅁䅁权歁杂䅁允䅁䅁䅅䅁䭁䉁䕁䅁䵁䅉䅅䅁䑁䅁䅁睁䵁䅁䅁权橁兂䅁权偄杅䅁允䅁䅁䅅䅁䡁䅁䅁䅁䅄救䅒䍄䉁䅁䅁兂䅁䅁䅍䅄䅁䅁䅯䅮䅕䅁䅯硹䅉䅁䅯䅂䍁䅧䅯剹䅉䅁䅅䅁䉁䅁䅁兂晁敨剴䩵搵䅑杷允䅁䅁䅍䅁䑁䅁䅷䅁䭁䱁䅍䅁䭁䵁匸䅁䉁䅁䅁允䅁䅁䅯䅅䅑䅁杷允䅁䅁䅍䅁䑁䅁䅷䅁䭁䅁乍䅁䭁䉁䝧䅁䉁䅁䅁允䅁䅁䅯杓䅙䅁杷允䅁䅁䅕䅁䑁䅁䅷䅁䭁䡁䙅䅁䭁佁䭕䅁䭁佁䭙䅁䭁佁䭣䅁䉁䅁䅁允䅁䅁䅯䅅䅑䅁杷允䅁䅁䅕䅁䑁䅁䅷䅁䭁䩁䙙䅁䭁佁䭷䅁䭁佁䭙䅁䭁佁䭣䅁䉁䅁䅁允䅁䅁䅣䅁䅁䥁䝄唵䵁䅉䅅䅁䙁䅁䅁睁䵁䅁䅁权癄允䅁权䙄杅䅁权䕁䅁䅋权䩄杅䅁允䅁䅁䅅䅁䙁䭁猯䩒䭯睢䅰䍄䉁䅁䅁兂䅁䅁䅍䅄䅁䅁䅯兑䅳䅁䅯儵䅯䅁䅯朵䅯䅁䅯眵䅯䅁䅅䅁䉁䅁䅁权允䅂䅁䍄䉁䅁䅁睁䅁䅁䅍䅄䅁䅁䅯杂䅙䅁䅯䅊䅙䅁䅅䅁䉁䅁䅁权㉁䅃䅁䍄䉁䅁䅁睁䅁䅁䅍䅄䅁䅁䅯䄵䅑䅁䅯䅇䅙䅁䅅䅁䉁䅁䅁权療杂䅁䍄䉁䅁䅁睁䅁䅁䅍䅄䅁䅁䅯䅱䅑䅁䅯䅊䅙䅁䅅䅁䉁䅁䅁权㍃杂䅁䍄䉁䅁䅁睁䅁䅁䅍䅄䅁䅁䅯朰䄰䅁䅯䅊䅙䅁䅅䅁䉁䅁䅁权呄兄䅁䍄䉁䅁䅁兂䅁䅁䅍䅄䅁䅁䅯睙䅅䅁䅯剸䅉䅁䅯䅂䍁䅧䅯剹䅉䅁䅅䅁䉁䅁䅁兂䱃嘸乧塘乍䅑杷允䅁䅁䅕䅁䑁䅁䅷䅁䭁䕁䙍䅁䭁佁䭕䅁䭁佁䭙䅁䭁佁䭣䅁䉁䅁䅁允䅁䅁䅯睎䅳䅁杷允䅁䅁䅍䅁䑁䅁䅷䅁䭁䭁䙯䅁䭁䉁䜴䅁䉁䅁䅁允䅁䅁䅯東䅙䅁杷允䅁䅁䅍䅁䑁䅁䅷䅁䭁䅁䵙䅁䭁䉁䜴䅁䉁䅁䅁允䅁䅁䅯䅖䅙䅁杷允䅁䅁䅕䅁䑁䅁䅷䅁䭁䉁䄴䅁䭁䵁即䅁䭁䅁䅑潁䭁䵁卧䅁䉁䅁䅁允䅁䅁䅕硥畓⭒慇歖䵁䅉䅅䅁䑁䅁䅁睁䵁䅁䅁权⭃䅄䅁权歁杂䅁允䅁䅁䅅䅁䭁䙁偙䅁䵁䅉䅅䅁䙁䅁䅁睁䵁䅁䅁权⭄䅂䅁权獄权䅁权浄权䅁权湄权䅁允䅁䅁䅅䅁䡁䅁䅁䅁䅃⭍䅖䍄䉁䅁䅁兂䅁䅁䅍䅄䅁䅁䅯睊䅕䅁䅯儶䅯䅁䅯朵䅯䅁䅯眵䅯䅁䅅䅁䉁䅁䅁权允䅂䅁䍄䉁䅁䅁兂䅁䅁䅍䅄䅁䅁䅯关䅑䅁䅯䄶䅯䅁䅯朵䅯䅁䅯眵䅯䅁䅅䅁䉁䅁䅁权䝁睃䅁䍄䉁䅁䅁兂䅁䅁䅍䅄䅁䅁䅯儷䅑䅁䅯儶䅯䅁䅯朵䅯䅁䅯眵䅯䅁䅅䅁䉁䅁䅁权㙂䅅䅁䍄䉁䅁䅁睁䅁䅁䅍䅄䅁䅁䅯睑䅅䅁䅯硺䅉䅁䅅䅁䉁䅁䅁权允䅂䅁䍄䉁䅁䅁兂䅁䅁䅍䅄䅁䅁䅯睸䅳䅁䅯朶䅯䅁䅯朵䅯䅁䅯眶䅯䅁䅅䅁䉁䅁䅁权允䅂䅁䍄䉁䅁䅁兂䅁䅁䅍䅄䅁䅁䅯杗䄰䅁䅯儵䅯䅁䅯朵䅯䅁䅯眵䅯䅁䅅䅁䉁䅁䅁权捁睃䅁䍄䉁䅁䅁睁䅁䅁䅍䅄䅁䅁䅯八䅑䅁䅯杊䅙䅁䅅䅁䉁䅁䅁杄䵁䅁䅁䅏ㅁ䍁䄴兏硁䅁䅁䍄䉁䅁䅁睁䅁䅁䅍䅄䅁䅁䅯关䅑䅁䅯䅇䅙䅁䅅䅁䉁䅁䅁权䅂杂䅁䍄䉁䅁䅁睁䅁䅁䅍䅄䅁䅁䅯睚䅅䅁䅯硺䅉䅁䅅䅁䉁䅁䅁权允䅂䅁䍄䉁䅁䅁睁䅁䅁䅍䅄䅁䅁䅯睹䅳䅁䅯䅈䅙䅁䅅䅁䉁䅁䅁权䝂睂䅁䍄䉁䅁䅁睁䅁䅁䅍䅄䅁䅁䅯杶䄰䅁䅯杇䅙䅁䅅䅁䉁䅁䅁权敂杂䅁䍄䉁䅁䅁兂䅁䅁䅍䅄䅁䅁䅯睂䅷䅁䅯硹䅉䅁䅯䅂䍁䅧䅯䉹䅉䅁䅅䅁䉁䅁䅁兂䅁䅁䅁䍁塂䅑杷允䅁䅁䅍䅁䑁䅁䅷䅁䭁䕁义䅁䭁䍁䝙䅁䉁䅁䅁允䅁䅁䄴䅄䅁䑁䅅䅍ㅁ䍁䄴睍䅁䅁杷允䅁䅁䅑䅁䑁䅁䅷䅁䭁䩁偧䅁䭁䉁䜸䅁䭁䍁䝁䅁䉁䅁䅁允䅁䅁䅯䄹䅙䅁杷允䅁䅁䅕䅁䑁䅁䅷䅁䭁䉁䝙䅁䭁佁䭕䅁䭁佁䭙䅁䭁佁䭣䅁䉁䅁䅁允䅁䅁䅯兄䅳䅁杷允䅁䅁䅕䅁䑁䅁䅷䅁䭁䉁䅕䅁䭁䵁即䅁䭁䅁䅑潁䭁䵁卫䅁䉁䅁䅁允䅁䅁䅕⽷潕䥘礹ざ䵁䅉䅅䅁䙁䅁䅁睁䵁䅁䅁权求䅄䅁权瑄权䅁权浄权䅁权湄权䅁允䅁䅁䅅䅁䡁䅁䅁䅁䅄敦䅖䍄䉁䅁䅁兂䅁䅁䅍䅄䅁䅁䅯䅯䅕䅁䅯䄷䅯䅁䅯朵䅯䅁䅯眵䅯䅁䅅䅁䉁䅁䅁睂䅁䅁䅁佷汄䅑杷允䅁䅁䅕䅁䑁䅁䅷䅁䭁偁伸䅁䭁佁䭯䅁䭁佁䭙䅁䭁佁䭳䅁䉁䅁䅁允䅁䅁䅯䅅䅑䅁杷允䅁䅁䅕䅁䑁䅁䅷䅁䭁䍁佁䅁䭁䵁即䅁䭁䅁䅑潁䭁䵁卧䅁䉁䅁䅁允䅁䅁䅕呣䬰㘱免䕙䵁䅉䅅䅁䑁䅁䅁睁䵁䅁䅁权㡁兂䅁权敁杂䅁允䅁䅁䅅䅁䭁䭁䝑䅁䵁䅉䅅䅁䙁䅁䅁睁䵁䅁䅁权摃䅂䅁权汄权䅁权浄权䅁权湄权䅁允䅁䅁䅅䅁䭁䑁䱧䅁䵁䅉䅅䅁䑁䅁䅁睁䵁䅁䅁权汄䅄䅁权歁杂䅁允䅁䅁䅅䅁䭁䭁偕䅁䵁䅉䅅䅁䙁䅁䅁睁䵁䅁䅁权㑂兂䅁权瑄权䅁权浄权䅁权湄权䅁允䅁䅁䅅䅁䡁䅁䅁䅁䅁佋䅚䍄䉁䅁䅁兂䅁䅁䅍䅄䅁䅁䅯允䅅䅁䅯硹䅉䅁䅯䅂䍁䅧䅯䉹䅉䅁䅅䅁䉁䅁䅁兂偃癷潕乘愹䅑杷允䅁䅁䅕䅁䑁䅁䅷䅁䭁䉁䱁䅁䭁䵁即䅁䭁䅁䅑潁䭁䵁卧䅁䉁䅁䅁允䅁䅁䅕児塲㍯㥃ざ䵁䅉䅅䅁䙁䅁䅁睁䵁䅁䅁权䵁䅁䅁权䱄杅䅁权䕁䅁䅋权䥄杅䅁允䅁䅁䅅䅁䙁䅁䅁䅁䅁䙅䄱䍄䉁䅁䅁兂䅁䅁䅍䅄䅁䅁䅯兤䄰䅁䅯剸䅉䅁䅯䅂䍁䅧䅯剹䅉䅁䅅䅁䉁䅁䅁兂⭁婯䉲晬晉䅑杷允䅁䅁䅍䅁䑁䅁䅷䅁䭁䱁䕧䅁䭁䵁匸䅁䉁䅁䅁允䅁䅁䅯䅅䅑䅁杷允䅁䅁䅍䅁䑁䅁䅷䅁䭁䉁䵕䅁䭁䍁䝙䅁䉁䅁䅁允䅁䅁䄴杄䅁䑁䅅免㍁䍁䄴睍祁䅁䅁䍄䉁䅁䅁兂䅁䅁䅍䅄䅁䅁䅯兢䅅䅁䅯硹䅉䅁䅯䅂䍁䅧䅯䉹䅉䅁䅅䅁䉁䅁䅁兂塄㍯㥁浃卤䅑杷允䅁䅁䅍䅁䑁䅁䅷䅁䭁䝁剕䅁䭁䉁䜴䅁䉁䅁䅁允䅁䅁䅯兖䅙䅁杷允䅁䅁䅍䅁䑁䅁䅷䅁䭁偁䕍䅁䭁䉁䝷䅁䉁䅁䅁允䅁䅁䅯杙䅙䅁杷允䅁䅁䅍䅁䑁䅁䅷䅁䭁䩁䙉䅁䭁䍁䝑䅁䉁䅁䅁允䅁䅁䅯睡䅧䅁杷允䅁䅁䅕䅁䑁䅁䅷䅁䭁䍁䉉䅁䭁䵁单䅁䭁䅁䅑潁䭁䵁卫䅁䉁䅁䅁允䅁䅁䅕⭇煅䑏噭歂䵁䅉䅅䅁䙁䅁䅁睁䵁䅁䅁权楁允䅁权䱄杅䅁权䕁䅁䅋权䥄杅䅁允䅁䅁䅅䅁䙁䵁ㅐ䙋偹汣䅸䍄䉁䅁䅁兂䅁䅁䅍䅄䅁䅁䅯杇䅷䅁䅯剸䅉䅁䅯䅂䍁䅧䅯䉹䅉䅁䅅䅁䉁䅁䅁兂噂㐴獫卲卙䅑杷允䅁䅁䅑䅁䑁䅁䅷䅁䭁䉁乕䅁䭁䉁䜸䅁䭁䍁䝁䅁䉁䅁䅁允䅁䅁䅯䅂䅧䅁杷允䅁䅁䅕䅁䑁䅁䅷䅁䭁䡁䉉䅁䭁䵁即䅁䭁䅁䅑潁䭁䵁卧䅁䉁䅁䅁允䅁䅁䅕硥畓⭒㙅䕘䵁䅉䅅䅁䙁䅁䅁睁䵁䅁䅁权乄䅅䅁权瑄权䅁权浄权䅁权湄权䅁允䅁䅁䅅䅁䭁䉁䕁䅁䵁䅉䅅䅁䑁䅁䅁睁䵁䅁䅁权祂睃䅁权奁杂䅁允䅁䅁䅅䅁䭁䉁䝫䅁䵁䅉䅅䅁䙁䅁䅁睁䵁䅁䅁权䭂允䅁权䱄杅䅁权䕁䅁䅋权䥄杅䅁允䅁䅁䅅䅁䙁䅁塲㍯㥁汵䅎䍄䉁䅁䅁兂䅁䅁䅍䅄䅁䅁䅯䅹䅳䅁䅯硹䅉䅁䅯䅂䍁䅧䅯䉹䅉䅁䅅䅁䉁䅁䅁兂慃婭婭卭塬䅑杷允䅁䅁䅍䅁䑁䅁䅷䅁䭁䙁䉷䅁䭁䵁匸䅁䉁䅁䅁允䅁䅁䅯䅅䅑䅁杷允䅁䅁䅍䅁䑁䅁䅷䅁䭁乁䉕䅁䭁䵁匸䅁䉁䅁䅁允䅁䅁䅯䅅䅑䅁杷允䅁䅁䅕䅁䑁䅁䅷䅁䭁䅁乙䅁䭁佁䭫䅁䭁佁䭙䅁䭁佁䭣䅁䉁䅁䅁允䅁䅁䅯䅅䅑䅁杷允䅁䅁䅍䅁䑁䅁䅷䅁䭁䕁䵯䅁䭁䉁䝧䅁䉁䅁䅁允䅁䅁䅯䅒䅙䅁杷允䅁䅁䅍䅁䑁䅁䅷䅁䭁偁䕅䅁䭁䍁䝑䅁䉁䅁䅁允䅁䅁䅯䉨䅁䅁杷允䅁䅁䅕䅁䑁䅁䅷䅁䭁䅁䉑䅁䭁佁䬰䅁䭁佁䭙䅁䭁佁䭣䅁䉁䅁䅁允䅁䅁䅣䅁䅁䭁䱃唵䵁䅉䅅䅁䙁䅁䅁睁䵁䅁䅁权婃䅂䅁权瑄权䅁权浄权䅁权湄权䅁允䅁䅁䅅䅁䡁䅁䅁䅁权敕䅒䍄䉁䅁䅁睁䅁䅁䅍䅄䅁䅁䅯典䅑䅁䅯䅊䅙䅁䅅䅁䉁䅁䅁权獁杂䅁䍄䉁䅁䅁睁䅁䅁䅍䅄䅁䅁䅯兹䅕䅁䅯杇䅙䅁䅅䅁䉁䅁䅁权㡁䅃䅁䍄䉁䅁䅁睁䅁䅁䅍䅄䅁䅁䅯䅺䅑䅁䅯䅇䅙䅁䅅䅁䉁䅁䅁权婁杂䅁䍄䉁䅁䅁睁䅁䅁䅍䅄䅁䅁䅯杵䅑䅁䅯杇䅙䅁䅅䅁䉁䅁䅁权䅂杂䅁䍄䉁䅁䅁兂䅁䅁䅍䅄䅁䅁䅯䅤䅷䅁䅯剸䅉䅁䅯䅂䍁䅧䅯䉹䅉䅁䅅䅁䉁䅁䅁兂啃癔摯異塯䅑杷允䅁䅁䅑䅁䑁䅁䅷䅁䭁䑁䱉䅁䭁䉁䜸䅁䭁䍁䝁䅁䉁䅁䅁允䅁䅁䅯朹䅣䅁杷允䅁䅁䅕䅁䑁䅁䅷䅁䭁䡁䈴䅁䭁䵁单䅁䭁䅁䅑潁䭁䵁卫䅁䉁䅁䅁允䅁䅁䅕洷㑍䡘兡啃䵁䅉䅅䅁䙁䅁䅁睁䵁䅁䅁权䑄杄䅁权獄权䅁权浄权䅁权湄权䅁允䅁䅁䅅䅁䭁䉁䕁䅁䵁䅉䅅䅁䑁䅁䅁睁䵁䅁䅁权䱂兂䅁权偄杅䅁允䅁䅁䅅䅁䭁䉁䕁䅁䵁䅉䅅䅁䕁䅁䅁睁䵁䅁䅁权㝄兄䅁权晁杂䅁权杁杂䅁允䅁䅁䅅䅁䭁䉁䩕䅁䵁䅉䅅䅁䙁䅁䅁睁䵁䅁䅁权畂䅁䅁权䱄杅䅁权䕁䅁䅋权䩄杅䅁允䅁䅁䅅䅁䙁䅁䅁䅁䅁䙕䅴䍄䉁䅁䅁兂䅁䅁䅍䅄䅁䅁䅯兪䅁䅁䅯硹䅉䅁䅯䅂䍁䅧䅯䉹䅉䅁䅅䅁䉁䅁䅁兂捂㡪ㅌ偋晸䅑杷允䅁䅁䅕䅁䑁䅁䅷䅁䭁䵁䙑䅁䭁佁䬰䅁䭁佁䭙䅁䭁佁䭣䅁䉁䅁䅁允䅁䅁䅣䅁䅁䝁乂唵䵁䅉䅅䅁䑁䅁䅁睁䵁䅁䅁权硃䅂䅁权偄杅䅁允䅁䅁䅅䅁䭁䉁䕁䅁䵁䅉䅅䅁䙁䅁䅁睁䵁䅁䅁权剁䅄䅁权獄权䅁权浄权䅁权湄权䅁允䅁䅁䅅䅁䭁䉁䕁䅁䵁䅉䅅䅁䙁䅁䅁睁䵁䅁䅁权ㅄ兂䅁权汄权䅁权浄权䅁权湄权䅁允䅁䅁䅅䅁䭁䉁䱧䅁䵁䅉䅅䅁䑁䅁䅁睁䵁䅁䅁权橂兄䅁权歁杂䅁允䅁䅁䅅䅁䭁䝁乑䅁䵁䅉䅅䅁䙁䅁䅁睁䵁䅁䅁权㉁兂䅁权瑄权䅁权浄权䅁权湄权䅁允䅁䅁䅅䅁䭁䉁䕁䅁䵁䅉䅅䅁䙁䅁䅁睁䵁䅁䅁权㕂䅄䅁权煄权䅁权浄权䅁权牄权䅁允䅁䅁䅅䅁䡁䅁䅁䅁杄⭂䅚䍄䉁䅁䅁兂䅁䅁䅍䅄䅁䅁䅯克䅕䅁䅯剸䅉䅁䅯䅂䍁䅧䅯䉹䅉䅁䅅䅁䉁䅁䅁兂㍃灎搹ㅑ偙䅑杷允䅁䅁䅕䅁䑁䅁䅷䅁䭁䭁䘴䅁䭁䵁即䅁䭁䅁䅑潁䭁䵁卫䅁䉁䅁䅁允䅁䅁䅕㑈牘払畨ざ䵁䅉䅅䅁䙁䅁䅁睁䵁䅁䅁权㑄兄䅁权灄权䅁权浄权䅁权湄权䅁允䅁䅁䅅䅁䭁䉁䕁䅁䵁䅉䅅䅁䑁䅁䅁睁䵁䅁䅁权灂允䅁权偄杅䅁允䅁䅁䅅䅁䡁䅁䅁䅁䅂佖䅂䍄䉁䅁䅁睁䅁䅁䅍䅄䅁䅁䅯䅏䄴䅁䅯䅇䅙䅁䅅䅁䉁䅁䅁权㥁杂䅁䍄䉁䅁䅁兂䅁䅁䅍䅄䅁䅁䅯兘䅅䅁䅯硹䅉䅁䅯䅂䍁䅧䅯剹䅉䅁䅅䅁䉁䅁䅁兂灁䥘䌯娹婨䅑杷允䅁䅁䅕䅁䑁䅁䅷䅁䭁佁䙁䅁䭁䵁单䅁䭁䅁䅑潁䭁䵁卧䅁䉁䅁䅁允䅁䅁䅕㑭噁偳䥡歅䵁䅉䅅䅁䙁䅁䅁睁䵁䅁䅁权剄睃䅁权䙄杅䅁权䕁䅁䅋权䥄杅䅁允䅁䅁䅅䅁䙁偁⭙䉣⬷儫䅸䍄䉁䅁䅁兂䅁䅁䅍䅄䅁䅁䅯兵䅑䅁䅯剸䅉䅁䅯䅂䍁䅧䅯䉹䅉䅁䅅䅁䉁䅁䅁兂療㥗慊特䭯䅑杷允䅁䅁䅕䅁䑁䅁䅷䅁䭁䥁䱁䅁䭁佁䭷䅁䭁佁䭙䅁䭁佁䭣䅁䉁䅁䅁允䅁䅁䅯䅅䅑䅁杷允䅁䅁䅍䅁䑁䅁䅷䅁䭁䝁䉉䅁䭁䵁匸䅁䉁䅁䅁允䅁䅁䅯䅅䅑䅁杷允䅁䅁䅕䅁䑁䅁䅷䅁䭁䅁䵧䅁䭁佁䭕䅁䭁佁䭙䅁䭁佁䭣䅁䉁䅁䅁允䅁䅁䅯䅏䅳䅁杷允䅁䅁䅕䅁䑁䅁䅷䅁䭁䍁䙅䅁䭁䵁单䅁䭁䅁䅑潁䭁䵁卫䅁䉁䅁䅁允䅁䅁䅕浹ㅩ⼲䱯䕍䵁䅉䅅䅁䙁䅁䅁睁䵁䅁䅁权硂睃䅁权煄权䅁权浄权䅁权牄权䅁允䅁䅁䅅䅁䡁䅁䅁䅁权⭒䅚䍄䉁䅁䅁睁䅁䅁䅍䅄䅁䅁䅯睅䅕䅁䅯䅇䅙䅁䅅䅁䉁䅁䅁权㡂杂䅁䍄䉁䅁䅁兂䅁䅁䅍䅄䅁䅁䅯杬䅕䅁䅯剸䅉䅁䅯䅂䍁䅧䅯䉹䅉䅁䅅䅁䉁䅁䅁兂潁爳扷癵婣䅑杷允䅁䅁䅍䅁䑁䅁䅷䅁䭁䙁䱉䅁䭁䍁䝑䅁䉁䅁䅁允䅁䅁䅯兪䄰䅁杷允䅁䅁䅍䅁䑁䅁䅷䅁䭁䱁䵧䅁䭁䵁匸䅁䉁䅁䅁允䅁䅁䅯䅅䅑䅁杷允䅁䅁䅑䅁䑁䅁䅷䅁䭁偁估䅁䭁䉁䜸䅁䭁䍁䝁䅁䉁䅁䅁允䅁䅁䅯硇䅁䅁杷允䅁䅁䅕䅁䑁䅁䅷䅁䭁䙁䅅䅁䭁䵁单䅁䭁䅁䅑潁䭁䵁卧䅁䉁䅁䅁允䅁䅁䅕㍱塒汷楫啈䵁䅉䅅䅁䑁䅁䅁睁䵁䅁䅁权噄睄䅁权捁杂䅁允䅁䅁䅅䅁䭁䍁䡷䅁䵁䅉䅅䅁䙁䅁䅁睁䵁䅁䅁权䙄䅁䅁权䱄杅䅁权䕁䅁䅋权䩄杅䅁允䅁䅁䅅䅁䙁䭁睒児塲ㅙ䅨䍄䉁䅁䅁兂䅁䅁䅍䅄䅁䅁䅯䅕䅷䅁䅯儵䅯䅁䅯朵䅯䅁䅯眵䅯䅁䅅䅁䉁䅁䅁权允䅂䅁䍄䉁䅁䅁睁䅁䅁䅍䅄䅁䅁䅯睓䄰䅁䅯硺䅉䅁䅅䅁䉁䅁䅁睂䅁䅁䅁䕉欳䅑杷允䅁䅁䅕䅁䑁䅁䅷䅁䭁䵁䉑䅁䭁䵁单䅁䭁䅁䅑潁䭁䵁卫䅁䉁䅁䅁允䅁䅁䅕䍵䍌免䅘啉䵁䅉䅅䅁䙁䅁䅁睁䵁䅁䅁权权睄䅁权潄权䅁权浄权䅁权湄权䅁允䅁䅁䅅䅁䭁䑁䱙䅁䵁䅉䅅䅁䙁䅁䅁睁䵁䅁䅁权橂兂䅁权䱄杅䅁权䕁䅁䅋权䥄杅䅁允䅁䅁䅅䅁䙁䅁塲㍯㥁汵䄹䍄䉁䅁䅁睁䅁䅁䅍䅄䅁䅁䅯睄䅙䅁䅯杇䅙䅁䅅䅁䉁䅁䅁</t>
  </si>
  <si>
    <t>权䱂杂䅁䍄䉁䅁䅁兂䅁䅁䅍䅄䅁䅁䅯䅙䅅䅁䅯剸䅉䅁䅯䅂䍁䅧䅯䉹䅉䅁䅅䅁䉁䅁䅁兂浂桶兲摸啕䅑杷允䅁䅁䅕䅁䑁䅁䅷䅁䭁䑁䱳䅁䭁佁䭧䅁䭁佁䭙䅁䭁佁䭣䅁䉁䅁䅁允䅁䅁䅯䅅䅑䅁杷允䅁䅁䅕䅁䑁䅁䅷䅁䭁䡁䱫䅁䭁佁䬰䅁䭁佁䭙䅁䭁佁䭣䅁䉁䅁䅁允䅁䅁䅯䅅䅑䅁杷允䅁䅁䅕䅁䑁䅁䅷䅁䭁乁义䅁䭁䵁即䅁䭁䅁䅑潁䭁䵁卫䅁䉁䅁䅁允䅁䅁䅕体㙆䭆㌵啖䵁䅉䅅䅁䑁䅁䅁睁䵁䅁䅁权煁兂䅁权流杂䅁允䅁䅁䅅䅁佁䅁䅷䅁㕁䑁䅅杌祁䑁䅙䅁䵁䅉䅅䅁䙁䅁䅁睁䵁䅁䅁权权䅂䅁权瑄权䅁权浄权䅁权湄权䅁允䅁䅁䅅䅁䡁䅁䅁䅁杂畎䅚䍄䉁䅁䅁兂䅁䅁䅍䅄䅁䅁䅯䅱䅑䅁䅯儶䅯䅁䅯朵䅯䅁䅯眵䅯䅁䅅䅁䉁䅁䅁权橃杄䅁䍄䉁䅁䅁兂䅁䅁䅍䅄䅁䅁䅯杦䄴䅁䅯䄶䅯䅁䅯朵䅯䅁䅯眵䅯䅁䅅䅁䉁䅁䅁权允䅂䅁䍄䉁䅁䅁兂䅁䅁䅍䅄䅁䅁䅯䄶䅑䅁䅯儷䅯䅁䅯朵䅯䅁䅯眵䅯䅁䅅䅁䉁䅁䅁睂䅁䅁䅁䕑浢䅑杷允䅁䅁䅍䅁䑁䅁䅷䅁䭁䙁兣䅁䭁䍁䝑䅁䉁䅁䅁允䅁䅁䅯桭䅅䅁杷允䅁䅁䅍䅁䑁䅁䅷䅁䭁偁䅯䅁䭁䵁匸䅁䉁䅁䅁允䅁䅁䅣䅁䅁䅁允䔵䵁䅉䅅䅁䑁䅁䅁睁䵁䅁䅁权祁允䅁权偄杅䅁允䅁䅁䅅䅁䡁䅁䅁䅁杂⭯䅎䍄䉁䅁䅁兂䅁䅁䅍䅄䅁䅁䅯朰䅑䅁䅯䄷䅯䅁䅯朵䅯䅁䅯眵䅯䅁䅅䅁䉁䅁䅁睂䅁䅁䅁䝉樯䅑杷允䅁䅁䅍䅁䑁䅁䅷䅁䭁䱁䙁䅁䭁乁卯䅁䉁䅁䅁允䅁䅁䅯桎䅧䅁杷允䅁䅁䅍䅁䑁䅁䅷䅁䭁䭁䵳䅁䭁䍁䝑䅁䉁䅁䅁允䅁䅁䅯䅍䅙䅁杷允䅁䅁䅕䅁䑁䅁䅷䅁䭁䥁䈰䅁䭁䵁即䅁䭁䅁䅑潁䭁䵁卧䅁䉁䅁䅁允䅁䅁䅕灭婭婭灭啘䵁䅉䅅䅁䙁䅁䅁睁䵁䅁䅁权䥂䅄䅁权䱄杅䅁权䕁䅁䅋权䥄杅䅁允䅁䅁䅅䅁䙁䥁䌯匹捨ㄯ䅤䍄䉁䅁䅁兂䅁䅁䅍䅄䅁䅁䅯睪䄴䅁䅯朶䅯䅁䅯朵䅯䅁䅯眶䅯䅁䅅䅁䉁䅁䅁睂䅁䅁䅁䑯浪䅑杷允䅁䅁䅍䅁䑁䅁䅷䅁䭁䭁䙳䅁䭁䉁䝷䅁䉁䅁䅁允䅁䅁䅯杮䅙䅁杷允䅁䅁䅍䅁䑁䅁䅷䅁䭁偁䙣䅁䭁䉁䝷䅁䉁䅁䅁允䅁䅁䅯䅳䅙䅁杷允䅁䅁䅕䅁䑁䅁䅷䅁䭁䡁䉑䅁䭁䵁单䅁䭁䅁䅑潁䭁䵁卧䅁䉁䅁䅁允䅁䅁䅕䅓浴楡督啅䵁䅉䅅䅁䙁䅁䅁睁䵁䅁䅁权婄兂䅁权䙄杅䅁权䕁䅁䅋权䥄杅䅁允䅁䅁䅅䅁䙁䭁晒焲爹稱䅴䍄䉁䅁䅁睁䅁䅁䅍䅄䅁䅁䅯䅸䅅䅁䅯硺䅉䅁䅅䅁䉁䅁䅁权允䅂䅁䍄䉁䅁䅁兂䅁䅁䅍䅄䅁䅁䅯先䅷䅁䅯䄶䅯䅁䅯朵䅯䅁䅯眵䅯䅁䅅䅁䉁䅁䅁权允䅂䅁䍄䉁䅁䅁兂䅁䅁䅍䅄䅁䅁䅯儴䄴䅁䅯儷䅯䅁䅯朵䅯䅁䅯眵䅯䅁䅅䅁䉁䅁䅁睂䅁䅁䅁䅁洯䅑杷允䅁䅁䅍䅁䑁䅁䅷䅁䭁䡁䰰䅁䭁乁卯䅁䉁䅁䅁允䅁䅁䅯砸䅉䅁杷允䅁䅁䅕䅁䑁䅁䅷䅁䭁乁䙕䅁䭁佁䭫䅁䭁佁䭙䅁䭁佁䭣䅁䉁䅁䅁允䅁䅁䅯䅅䅑䅁杷允䅁䅁䅍䅁䑁䅁䅷䅁䭁䅁乧䅁䭁䉁䝯䅁䉁䅁䅁允䅁䅁䅯䅑䅙䅁杷允䅁䅁䅕䅁䑁䅁䅷䅁䭁乁䈰䅁䭁䵁即䅁䭁䅁䅑潁䭁䵁卫䅁䉁䅁䅁允䅁䅁䅕䉵䘶ㄶ杅䕙䵁䅉䅅䅁䑁䅁䅁睁䵁䅁䅁权噁䅁䅁权偄杅䅁允䅁䅁䅅䅁䡁䅁䅁䅁䅁乩䅨䍄䉁䅁䅁兂䅁䅁䅍䅄䅁䅁䅯䅃䅕䅁䅯儶䅯䅁䅯朵䅯䅁䅯眵䅯䅁䅅䅁䉁䅁䅁权剂充䅁䍄䉁䅁䅁兂䅁䅁䅍䅄䅁䅁䅯具䅑䅁䅯硹䅉䅁䅯䅂䍁䅧䅯剹䅉䅁䅅䅁䉁䅁䅁兂灁䥘䌯挹塨䅑杷允䅁䅁䅕䅁䑁䅁䅷䅁䭁乁䙅䅁䭁佁䭯䅁䭁佁䭙䅁䭁佁䭳䅁䉁䅁䅁允䅁䅁䅣䅁䅁䍁䝂欵䵁䅉䅅䅁䙁䅁䅁睁䵁䅁䅁权䩂䅄䅁权灄权䅁权浄权䅁权湄权䅁允䅁䅁䅅䅁䭁䙁䴰䅁䵁䅉䅅䅁䙁䅁䅁睁䵁䅁䅁权㑃兂䅁权瑄权䅁权浄权䅁权湄权䅁允䅁䅁䅅䅁䭁䉁䕁䅁䵁䅉䅅䅁䑁䅁䅁睁䵁䅁䅁权硄䅂䅁权奁杂䅁允䅁䅁䅅䅁䭁䡁䝷䅁䵁䅉䅅䅁䙁䅁䅁睁䵁䅁䅁权佂䅄䅁权䙄杅䅁权䕁䅁䅋权䩄杅䅁允䅁䅁䅅䅁䙁䡁う灱䝍杭䅖䍄䉁䅁䅁兂䅁䅁䅍䅄䅁䅁䅯兏䅁䅁䅯儷䅯䅁䅯朵䅯䅁䅯眵䅯䅁䅅䅁䉁䅁䅁睂䅁䅁䅁䈴浦䅑杷允䅁䅁䅕䅁䑁䅁䅷䅁䭁䅁䙧䅁䭁佁䬰䅁䭁佁䭙䅁䭁佁䭣䅁䉁䅁䅁允䅁䅁䅣䅁䅁䕁㡂䔵䵁䅉䅅䅁䑁䅁䅁睁䵁䅁䅁权啁允䅁权慄杅䅁允䅁䅁䅅䅁䭁䉁噙䅁䵁䅉䅅䅁䙁䅁䅁睁䵁䅁䅁权䅄允䅁权䙄杅䅁权䕁䅁䅋权䩄杅䅁允䅁䅁䅅䅁䙁䑁潄攸㤲楡䅊䍄䉁䅁䅁兂䅁䅁䅍䅄䅁䅁䅯硤䅁䅁䅯硹䅉䅁䅯䅂䍁䅧䅯剹䅉䅁䅅䅁䉁䅁䅁兂㉄䙋偹牷杖䅑杷允䅁䅁䅕䅁䑁䅁䅷䅁䭁䝁䉉䅁䭁䵁单䅁䭁䅁䅑潁䭁䵁卫䅁䉁䅁䅁允䅁䅁䅕㕺佒煁⽲䕃䵁䅉䅅䅁䙁䅁䅁睁䵁䅁䅁权坄睃䅁权瑄权䅁权浄权䅁权湄权䅁允䅁䅁䅅䅁䭁䉁䕁䅁䵁䅉䅅䅁䑁䅁䅁睁䵁䅁䅁权牁兂䅁权流杂䅁允䅁䅁䅅䅁佁䅁䅷䅁㕁䑁䅣杌睁䑁䅙䅁䵁䅉䅅䅁䑁䅁䅁睁䵁䅁䅁权畁睃䅁权流杂䅁允䅁䅁䅅䅁佁䅁䅷䅁㑁䑁䅣杌㍁䑁䅕䅁䵁䅉䅅䅁䑁䅁䅁睁䵁䅁䅁权乃䅄䅁权奁杂䅁允䅁䅁䅅䅁䭁䑁䝫䅁䵁䅉䅅䅁䑁䅁䅁睁䵁䅁䅁权桃兂䅁权偄杅䅁允䅁䅁䅅䅁䭁䉁䕁䅁䵁䅉䅅䅁䑁䅁䅁睁䵁䅁䅁权煄兂䅁权敁杂䅁允䅁䅁䅅䅁䭁乁䝅䅁䵁䅉䅅䅁䙁䅁䅁睁䵁䅁䅁权祁䅄䅁权潄权䅁权浄权䅁权湄权䅁允䅁䅁䅅䅁䭁䑁䱙䅁䵁䅉䅅䅁䙁䅁䅁睁䵁䅁䅁权䥃䅂䅁权䙄杅䅁权䕁䅁䅋权䥄杅䅁允䅁䅁䅅䅁䙁䱁牏坷㠰光䅨䍄䉁䅁䅁䅂䅁䅁䅍䅄䅁䅁䅯䅫䅳䅁䅯睈䅙䅁䅯䅉䅙䅁䅅䅁䉁䅁䅁权奄杂䅁䍄䉁䅁䅁兂䅁䅁䅍䅄䅁䅁䅯兦䅅䅁䅯硹䅉䅁䅯䅂䍁䅧䅯䉹䅉䅁䅅䅁䉁䅁䅁兂捂㡪ㅌ䝋數䅑杷允䅁䅁䅕䅁䑁䅁䅷䅁䭁偁䕧䅁䭁䵁单䅁䭁䅁䅑潁䭁䵁卫䅁䉁䅁䅁允䅁䅁䅕㑧硸お杁歃䵁䅉䅅䅁䑁䅁䅁睁䵁䅁䅁权⽁睃䅁权慁杂䅁允䅁䅁䅅䅁䭁䡁䝳䅁䵁䅉䅅䅁䕁䅁䅁睁䵁䅁䅁权⽁睄䅁权晁杂䅁权杁杂䅁允䅁䅁䅅䅁䭁佁充䅁䵁䅉䅅䅁䙁䅁䅁睁䵁䅁䅁权㕂兂䅁权煄权䅁权浄权䅁权牄权䅁允䅁䅁䅅䅁䭁䉁䕁䅁䵁䅉䅅䅁䙁䅁䅁睁䵁䅁䅁权穃兄䅁权䱄杅䅁权䕁䅁䅋权䥄杅䅁允䅁䅁䅅䅁䙁佁剸䉵䘶ㄶ䅎䍄䉁䅁䅁兂䅁䅁䅍䅄䅁䅁䅯眱䅑䅁䅯剸䅉䅁䅯䅂䍁䅧䅯䉹䅉䅁䅅䅁䉁䅁䅁兂䕂㍮䔶㕳湷䅑杷允䅁䅁䅕䅁䑁䅁䅷䅁䭁䭁䕷䅁䭁䵁即䅁䭁䅁䅑潁䭁䵁卧䅁䉁䅁䅁允䅁䅁䅕体㙆䭆渷䕖䵁䅉䅅䅁䑁䅁䅁睁䵁䅁䅁权扁兂䅁权流杂䅁允䅁䅁䅅䅁佁䅁䅷䅁㕁䑁䅍杌ぁ䑁䅉䅁䵁䅉䅅䅁䙁䅁䅁睁䵁䅁䅁权䱄允䅁权潄权䅁权浄权䅁权湄权䅁允䅁䅁䅅䅁䭁䅁䱙䅁䵁䅉䅅䅁䙁䅁䅁睁䵁䅁䅁权浂兂䅁权䱄杅䅁权䕁䅁䅋权䥄杅䅁允䅁䅁䅅䅁䙁䍁捬㡪ㅌ䙗䅨䍄䉁䅁䅁兂䅁䅁䅍䅄䅁䅁䅯睺䅅䅁䅯剸䅉䅁䅯䅂䍁䅧䅯䉹䅉䅁䅅䅁䉁䅁䅁兂䡁䑧⭖协䝯䅑杷允䅁䅁䅕䅁䑁䅁䅷䅁䭁䥁䱷䅁䭁佁䭫䅁䭁佁䭙䅁䭁佁䭣䅁䉁䅁䅁允䅁䅁䅯䅅䅑䅁杷允䅁䅁䅕䅁䑁䅁䅷䅁䭁佁䕙䅁䭁佁䭧䅁䭁佁䭙䅁䭁佁䭣䅁䉁䅁䅁允䅁䅁䅯䅅䅑䅁杷允䅁䅁䅕䅁䑁䅁䅷䅁䭁䭁䅯䅁䭁䵁即䅁䭁䅁䅑潁䭁䵁卧䅁䉁䅁䅁允䅁䅁䅕捺䵺䵺㡺歖䵁䅉䅅䅁䙁䅁䅁睁䵁䅁䅁权噂兂䅁权灄权䅁权浄权䅁权湄权䅁允䅁䅁䅅䅁䭁䉁䕁䅁䵁䅉䅅䅁䑁䅁䅁睁䵁䅁䅁权歃䅂䅁权流杂䅁允䅁䅁䅅䅁佁䅁䅷䅁㉁䑁䅁杌㕁䑁䅧䅁䵁䅉䅅䅁䑁䅁䅁睁䵁䅁䅁权䕄䅂䅁权歁杂䅁允䅁䅁䅅䅁䭁䵁䡣䅁䵁䅉䅅䅁䑁䅁䅁睁䵁䅁䅁权牃兂䅁权偄杅䅁允䅁䅁䅅䅁䭁䉁䕁䅁䵁䅉䅅䅁䑁䅁䅁睁䵁䅁䅁权䑃睃䅁权奁杂䅁允䅁䅁䅅䅁䭁䕁䝯䅁䵁䅉䅅䅁䑁䅁䅁睁䵁䅁䅁权敁睃䅁权偄杅䅁允䅁䅁䅅䅁䭁䉁䕁䅁䵁䅉䅅䅁䙁䅁䅁睁䵁䅁䅁权潃允䅁权䙄杅䅁权䕁䅁䅋权䩄杅䅁允䅁䅁䅅䅁䙁䥁啒倰䥗睭䅬䍄䉁䅁䅁兂䅁䅁䅍䅄䅁䅁䅯眰䅳䅁䅯硹䅉䅁䅯䅂䍁䅧䅯剹䅉䅁䅅䅁䉁䅁䅁兂乄䵺䵺䉺塸䅑杷允䅁䅁䅍䅁䑁䅁䅷䅁䭁䵁䔸䅁䭁䉁䜴䅁䉁䅁䅁允䅁䅁䅯杍䅙䅁杷允䅁䅁䅍䅁䑁䅁䅷䅁䭁偁䵑䅁䭁䍁䝑䅁䉁䅁䅁允䅁䅁䅯硳䅁䅁杷允䅁䅁䅍䅁䑁䅁䅷䅁䭁䥁佉䅁䭁䵁匸䅁䉁䅁䅁允䅁䅁䅣䅁䅁䵁牁䔵䵁䅉䅅䅁䙁䅁䅁睁䵁䅁䅁权敄䅁䅁权䱄杅䅁权䕁䅁䅋权䩄杅䅁允䅁䅁䅅䅁䙁䡁啳歲桦汭䅬䍄䉁䅁䅁兂䅁䅁䅍䅄䅁䅁䅯睤䄰䅁䅯儶䅯䅁䅯朵䅯䅁䅯眵䅯䅁䅅䅁䉁䅁䅁权允䅂䅁䍄䉁䅁䅁兂䅁䅁䅍䅄䅁䅁䅯䅗䅕䅁䅯儶䅯䅁䅯朵䅯䅁䅯眵䅯䅁䅅䅁䉁䅁䅁权⭄睃䅁䍄䉁䅁䅁睁䅁䅁䅍䅄䅁䅁䅯兗䅕䅁䅯杈䅙䅁䅅䅁䉁䅁䅁权ㅃ杂䅁䍄䉁䅁䅁兂䅁䅁䅍䅄䅁䅁䅯杯䅁䅁䅯剸䅉䅁䅯䅂䍁䅧䅯䉹䅉䅁䅅䅁䉁䅁䅁兂䑃卑朹⽐汉䅑杷允䅁䅁䅕䅁䑁䅁䅷䅁䭁䉁䰰䅁䭁佁䭯䅁䭁佁䭙䅁䭁佁䭳䅁䉁䅁䅁允䅁䅁䅣䅁䅁䝁䱂欵䵁䅉䅅䅁䑁䅁䅁睁䵁䅁䅁权浄䅂䅁权敁杂䅁允䅁䅁䅅䅁䭁乁䝕䅁䵁䅉䅅䅁䕁䅁䅁睁䵁䅁䅁权摄䅂䅁权晁杂䅁权杁杂䅁允䅁䅁䅅䅁䭁䍁䝅䅁䵁䅉䅅䅁䑁䅁䅁睁䵁䅁䅁权剁睃䅁权流杂䅁允䅁䅁䅅䅁佁䅁䅯䅁㑁䑁䅧杌ㅁ䅁䅁䍄䉁䅁䅁兂䅁䅁䅍䅄䅁䅁䅯睵䄴䅁䅯儷䅯䅁䅯朵䅯䅁䅯眵䅯䅁䅅䅁䉁䅁䅁睂䅁䅁䅁䅑浦䅑杷允䅁䅁䅍䅁䑁䅁䅷䅁䭁䩁䉫䅁䭁䵁匸䅁䉁䅁䅁允䅁䅁䅯䅅䅑䅁杷允䅁䅁䅍䅁䑁䅁䅷䅁䭁䕁䵕䅁䭁䍁䝑䅁䉁䅁䅁允䅁䅁䅯䅅䅑䅁杷允䅁䅁䅕䅁䑁䅁䅷䅁䭁䥁䉙䅁䭁䵁单䅁䭁䅁䅑潁䭁䵁卧䅁䉁䅁䅁允䅁䅁䅕乇佁硧䡗商䵁䅉䅅䅁䑁䅁䅁睁䵁䅁䅁权奄䅁䅁权偄杅䅁允䅁䅁䅅䅁䡁䅁䅁䅁䅄畑䅊䍄䉁䅁䅁睁䅁䅁䅍䅄䅁䅁䅯睄䅕䅁䅯䅇䅙䅁䅅䅁䉁䅁䅁权䅂杂䅁䍄䉁䅁䅁兂䅁䅁䅍䅄䅁䅁䅯䉤䅁䅁䅯儵䅯䅁䅯朵䅯䅁䅯眵䅯䅁䅅䅁䉁䅁䅁权允䅂䅁䍄䉁䅁䅁睁䅁䅁䅍䅄䅁䅁䅯睤䅕䅁䅯䅈䅙䅁䅅䅁䉁䅁䅁权䱄杂䅁䍄䉁䅁䅁睁䅁䅁䅍䅄䅁䅁䅯䅨䅕䅁䅯䅊䅙䅁䅅䅁䉁䅁䅁权扂睂䅁䍄䉁䅁䅁兂䅁䅁䅍䅄䅁䅁䅯朶䅑䅁䅯朶䅯䅁䅯朵䅯䅁䅯眶䅯䅁䅅䅁䉁䅁䅁睂䅁䅁䅁䑁浮䅑杷允䅁䅁䅍䅁䑁䅁䅷䅁䭁䭁䉁䅁䭁䵁匸䅁䉁䅁䅁允䅁䅁䅯䅅䅑䅁杷允䅁䅁䅕䅁䑁䅁䅷䅁䭁䍁䙧䅁䭁䵁即䅁䭁䅁䅑潁䭁䵁卧䅁䉁䅁䅁允䅁䅁䅕敨剴䉵嘵歙䵁䅉䅅䅁䙁䅁䅁睁䵁䅁䅁权灂兂䅁权潄权䅁权浄权䅁权湄权䅁允䅁䅁䅅䅁䭁䅁䱙䅁䵁䅉䅅䅁䙁䅁䅁睁䵁䅁䅁权䅃杄䅁权汄权䅁权浄权䅁权湄权䅁允䅁䅁䅅䅁䭁䉁䕁䅁䵁䅉䅅䅁䑁䅁䅁睁䵁䅁䅁权捂兂䅁权歁杂䅁允䅁䅁䅅䅁䭁䙁䥉䅁䵁䅉䅅䅁䑁䅁䅁睁䵁䅁䅁权佃兂䅁权慁杂䅁允䅁䅁䅅䅁䭁乁䝙䅁䵁䅉䅅䅁䑁䅁䅁睁䵁䅁䅁权呄䅄䅁权偄杅䅁允䅁䅁䅅䅁䡁䅁䅁䅁䅁⭢䅆䍄䉁䅁䅁睁䅁䅁䅍䅄䅁䅁䅯杣䅅䅁䅯硺䅉䅁䅅䅁䉁䅁䅁睂䅁䅁䅁䥷婄䅑杷允䅁䅁䅍䅁䑁䅁䅷䅁䭁䑁䴸䅁䭁䉁䜴䅁䉁䅁䅁允䅁䅁䅯儷䅙䅁杷允䅁䅁䅕䅁䑁䅁䅷䅁䭁䉁偯䅁䭁䵁即䅁䭁䅁䅑潁䭁䵁卧䅁䉁䅁䅁允䅁䅁䅕瑃橥䑣焱啙䵁䅉䅅䅁䙁䅁䅁睁䵁䅁䅁权䱁杂䅁权瑄权䅁权浄权䅁权湄权䅁允䅁䅁䅅䅁䭁䉁䕁䅁䵁䅉䅅䅁䑁䅁䅁睁䵁䅁䅁权兄䅁䅁权偄杅䅁允䅁䅁䅅䅁䡁䅁䅁䅁䅂男䅒䍄䉁䅁䅁睁䅁䅁䅍䅄䅁䅁䅯权䅳䅁䅯杇䅙䅁䅅䅁䉁䅁䅁权扁杂䅁䍄䉁䅁䅁睁䅁䅁䅍䅄䅁䅁䅯先䄰䅁䅯䅇䅙䅁䅅䅁䉁䅁䅁权䭂杂䅁䍄䉁䅁䅁兂䅁䅁䅍䅄䅁䅁䅯睚䅕䅁䅯硹䅉䅁䅯䅂䍁䅧䅯剹䅉䅁䅅䅁䉁䅁䅁兂桄桥畓㉒扆䅑杷允䅁䅁䅕䅁䑁䅁䅷䅁䭁䑁偧䅁䭁佁䭫䅁䭁佁䭙䅁䭁佁䭣䅁䉁䅁䅁允䅁䅁䅯䅅䅑䅁杷允䅁䅁䅍䅁䑁䅁䅷䅁䭁䍁䵷䅁䭁䉁䝷䅁䉁䅁䅁允䅁䅁䅯杗䅙䅁杷允䅁䅁䅕䅁䑁䅁䅷䅁䭁䥁䕣䅁䭁佁䭫䅁䭁佁䭙䅁䭁佁䭣䅁䉁䅁䅁允䅁䅁䅯䅅䅑䅁杷允䅁䅁䅕䅁䑁䅁䅷䅁䭁䙁䵫䅁䭁䵁即䅁䭁䅁䅑潁䭁䵁卧䅁䉁䅁䅁允䅁䅁䅕場啯歲硤啘䵁䅉䅅䅁䙁䅁䅁睁䵁䅁䅁权畃允䅁权䙄杅䅁权䕁䅁䅋权䩄杅䅁允䅁䅁䅅䅁䙁䅁塂祑䥇䅮䅴䍄䉁䅁䅁兂䅁䅁䅍䅄䅁䅁䅯剧䅁䅁䅯硹䅉䅁䅯䅂䍁䅧䅯剹䅉䅁䅅䅁䉁䅁䅁兂㥁瑃橥䝣娱䅑杷允䅁䅁䅍䅁䑁䅁䅷䅁䭁䉁䙫䅁䭁䉁䜴䅁䉁䅁䅁允䅁䅁䅯䄳䅙䅁杷允䅁䅁䅕䅁䑁䅁䅷䅁䭁佁䉑䅁䭁䵁单䅁䭁䅁䅑潁䭁䵁卫䅁䉁䅁䅁允䅁䅁䅕䱸浃䑸牨稯䴸䅉䅅䅁䙁䅁䅁睁䵁䅁䅁权橁兂䅁权䙄杅䅁权䕁䅁䅋权䩄杅䅁允䅁䅁䅅䅁䙁䭁㕲硳婘睅䅨䍄䉁䅁䅁兂䅁䅁䅍䅄䅁䅁䅯兏䅁䅁䅯硹䅉䅁䅯䅂䍁䅧䅯䉹䅉䅁䅅䅁䉁䅁䅁兂灁䥘䌯堹杂䅑杷允䅁䅁䅕䅁䑁䅁䅷䅁䭁䙁䘰䅁䭁佁䭧䅁䭁佁䭙䅁䭁佁䭣䅁䉁䅁䅁允䅁䅁䅯杂䅳䅁杷允䅁䅁䅍䅁䑁䅁䅷䅁䭁䱁䘸䅁䭁䉁䜴䅁䉁䅁䅁允䅁䅁䅯杰䅧䅁杷允䅁䅁䅍䅁䑁䅁䅷䅁䭁乁䴸䅁䭁䉁䜴䅁䉁䅁䅁允䅁䅁䅯䄳䅙䅁杷允䅁䅁䅕䅁䑁䅁䅷䅁䭁䱁䉧䅁䭁䵁单䅁䭁䅁䅑潁䭁䵁卧䅁䉁䅁䅁允䅁䅁䅕呈䥅睷〶う䵁䅉䅅䅁䙁䅁䅁睁䵁䅁䅁权⭁睄䅁权瑄权䅁权浄权䅁权湄权䅁允䅁䅁䅅䅁䭁䉁䕁䅁䵁䅉䅅䅁䑁䅁䅁睁䵁䅁䅁权⭂䅅䅁权歁杂䅁允䅁䅁䅅䅁䭁䉁䕁䅁䵁䅉䅅䅁䙁䅁䅁睁䵁䅁䅁权㙄允䅁权䙄杅䅁权䕁䅁䅋权䥄杅䅁允䅁䅁䅅䅁䙁䍁桳ㅄ椳兒䅚䍄䉁䅁䅁睁䅁䅁䅍䅄䅁䅁䅯兗䅁䅁䅯硺䅉䅁䅅䅁䉁䅁䅁睂䅁䅁䅁䕧晲䅑杷允䅁䅁䅍䅁䑁䅁䅷䅁䭁䙁䙯䅁䭁䍁䝑䅁䉁䅁䅁允䅁䅁䅯䅌䅙䅁杷允䅁䅁䅍䅁䑁䅁䅷䅁䭁䕁䘸䅁䭁䵁匸䅁䉁䅁䅁允䅁䅁䅣䅁䅁䭁歃䔵䵁䅉䅅䅁䙁䅁䅁睁䵁䅁䅁权䡃允䅁权䱄杅䅁权䕁䅁䅋权䩄杅䅁允䅁䅁䅅䅁䙁䉁畓⭒㙆䙎䅴䍄䉁䅁䅁睁䅁䅁䅍䅄䅁䅁䅯䅋䅅䅁䅯硺䅉䅁䅅䅁䉁䅁䅁权允䅂䅁䍄䉁䅁䅁睁䅁䅁䅍䅄䅁䅁䅯末䅑䅁䅯䅊䅙䅁䅅䅁䉁䅁䅁权允䅂䅁䍄䉁䅁䅁睁䅁䅁䅍䅄䅁䅁䅯眫䅳䅁䅯䅈䅙䅁䅅䅁䉁䅁䅁权煁杂䅁䍄䉁䅁䅁兂䅁䅁䅍䅄䅁䅁䅯睭䅅䅁䅯剸䅉䅁䅯䅂䍁䅧䅯䉹䅉䅁䅅䅁䉁䅁䅁兂呁噰䑶桐䭷䅑杷允䅁䅁䅍䅁䑁䅁䅷䅁䭁乁䕯䅁䭁乁卯䅁䉁䅁䅁允䅁䅁䅯硪䅍䅁杷允䅁䅁䅍䅁䑁䅁䅷䅁䭁乁乁䅁䭁䉁䝯䅁䉁䅁䅁允䅁䅁䅯杘䅙䅁杷允䅁䅁䅍䅁䑁䅁䅷䅁䭁䝁䙳䅁䭁䵁匸䅁䉁䅁䅁允䅁䅁䅣䅁䅁佁歁䔵䵁䅉䅅䅁䑁䅁䅁睁䵁䅁䅁权啁杄䅁权慁杂䅁允䅁䅁䅅䅁䭁䙁䝫䅁䵁䅉䅅䅁䑁䅁䅁睁䵁䅁䅁权乄兂䅁权敁杂䅁允䅁䅁䅅䅁䭁䥁䝁䅁䵁䅉䅅䅁䑁䅁䅁睁䵁䅁䅁权浄兂䅁权流杂䅁允䅁䅁䅅䅁佁䅁䅷䅁㑁䑁䅅杌㉁䑁䅙䅁䵁䅉䅅䅁䑁䅁䅁睁䵁䅁䅁权ぁ睄䅁权偄杅䅁允䅁䅁䅅䅁䡁䅁䅁䅁䅂畯䅖䍄䉁䅁䅁兂䅁䅁䅍䅄䅁䅁䅯䅱䅅䅁䅯硹䅉䅁䅯䅂䍁䅧䅯䉹䅉䅁䅅䅁䉁䅁䅁兂灁䥘䌯愹婨䅑杷允䅁䅁䅕䅁䑁䅁䅷䅁䭁䝁䴰䅁䭁䵁单䅁䭁䅁䅑潁䭁䵁卧䅁䉁䅁䅁允䅁䅁䅕嘰㝙㈴兡䕂䵁䅉䅅䅁䑁䅁䅁睁䵁䅁䅁权ㅁ允䅁权敁杂䅁允䅁䅁䅅䅁䭁䑁䤰䅁䵁䅉䅅䅁䑁䅁䅁睁䵁䅁䅁权㕃䅂䅁权敁杂䅁允䅁䅁䅅䅁䭁䭁䜸䅁䵁䅉䅅䅁䙁䅁䅁睁䵁䅁䅁权祃允䅁权瑄权䅁权浄权䅁权湄权䅁允䅁䅁䅅䅁䡁䅁䅁䅁杄畱䅖䍄䉁䅁䅁兂䅁䅁䅍䅄䅁䅁䅯䅎䄸䅁䅯儶䅯䅁䅯朵䅯䅁䅯眵䅯䅁䅅䅁䉁䅁䅁权允䅂䅁䍄䉁䅁䅁睁䅁䅁䅍䅄䅁䅁䅯䅯䅷䅁䅯杈䅙䅁䅅䅁䉁䅁䅁权䙁䅃䅁䍄䉁䅁䅁兂䅁䅁䅍䅄䅁䅁䅯光䅳䅁䅯儷䅯䅁䅯朵䅯䅁䅯眵䅯䅁䅅䅁䉁䅁䅁睂䅁䅁䅁䅁浮䅑杷允䅁䅁䅕䅁䑁䅁䅷䅁䭁䵁䉑䅁䭁䵁即䅁䭁䅁䅑潁䭁䵁卧䅁䉁䅁䅁允䅁䅁䅕灭婭婭䩭䕖䵁䅉䅅䅁䙁䅁䅁睁䵁䅁䅁权䵁杄䅁权䱄杅䅁权䕁䅁䅋权䥄杅䅁允䅁䅁䅅䅁䙁佁㙆䭆䠵噍䅤䍄䉁䅁䅁兂䅁䅁䅍䅄䅁䅁䅯眸䅑䅁䅯剸䅉䅁䅯䅂䍁䅧䅯剹䅉䅁䅅䅁䉁䅁䅁兂⽂剄䅢奅券䅑杷允䅁䅁䅕䅁䑁䅁䅷䅁䭁䵁䵑䅁䭁䵁单䅁䭁䅁䅑潁䭁䵁卫䅁䉁䅁䅁允䅁䅁䅕火㕉穓㡚あ䵁䅉䅅䅁䑁䅁䅁睁䵁䅁䅁权偄䅂䅁权奁杂䅁允䅁䅁䅅䅁䭁䉁䝫䅁䵁䅉䅅䅁䑁䅁䅁睁䵁䅁䅁权橁兂䅁权奁杂䅁允䅁䅁䅅䅁䭁䍁䝫䅁䵁䅉䅅䅁䑁䅁䅁睁䵁䅁䅁权兂兂䅁权流杂䅁允䅁䅁䅅䅁佁䅁䅙䅁㍁䑁䅁䅁䵁䅉䅅䅁䑁䅁䅁睁䵁䅁䅁权䅁䅄䅁权流杂䅁允䅁䅁䅅䅁佁䅁䄴䅁硁䑁䅁睍畁䑁䅣免䅁䅁杷允䅁䅁䅕䅁䑁䅁䅷䅁䭁䉁䉫䅁䭁䵁即䅁䭁䅁䅑潁䭁䵁卫䅁䉁䅁䅁允䅁䅁䅕䡰㥁瑃呦啘䵁䅉䅅䅁䙁䅁䅁睁䵁䅁䅁权㍁䅄䅁权䱄杅䅁权䕁䅁䅋权䩄杅䅁允䅁䅁䅅䅁䙁䡁啳歲桦汵䅰䍄䉁䅁䅁睁䅁䅁䅍䅄䅁䅁䅯术䅁䅁䅯杈䅙䅁䅅䅁䉁䅁䅁权穂杂䅁䍄䉁䅁䅁兂䅁䅁䅍䅄䅁䅁䅯共䅑䅁䅯儷䅯䅁䅯朵䅯䅁䅯眵䅯䅁䅅䅁䉁䅁䅁睂䅁䅁䅁䵙汘䅑杷允䅁䅁䅍䅁䑁䅁䅷䅁䭁䍁䅷䅁䭁䍁䝙䅁䉁䅁䅁允䅁䅁䄴䅄䅁䑁䅫睍畁䑁䅧䅎䅁䅁杷允䅁䅁䅕䅁䑁䅁䅷䅁䭁偁䔸䅁䭁佁䭯䅁䭁佁䭙䅁䭁佁䭳䅁䉁䅁䅁允䅁䅁䅣䅁䅁䭁湁欵䵁䅉䅅䅁䑁䅁䅁睁䵁䅁䅁权㑁允䅁权敁杂䅁允䅁䅁䅅䅁䭁䥁䝉䅁䵁䅉䅅䅁䑁䅁䅁睁䵁䅁䅁权ㅃ䅂䅁权歁杂䅁允䅁䅁䅅䅁䭁䭁䜴䅁䵁䅉䅅䅁䙁䅁䅁睁䵁䅁䅁权剁兂䅁权䱄杅䅁权䕁䅁䅋权䥄杅䅁允䅁䅁䅅䅁䙁䥁牘払敧坐䅂䍄䉁䅁䅁睁䅁䅁䅍䅄䅁䅁䅯睓䄰䅁䅯䅈䅙䅁䅅䅁䉁䅁䅁权㡁䅃䅁䍄䉁䅁䅁睁䅁䅁䅍䅄䅁䅁䅯䅶䅷䅁䅯䅇䅙䅁䅅䅁䉁䅁䅁权㕁杂䅁䍄䉁䅁䅁兂䅁䅁䅍䅄䅁䅁䅯杋䅅䅁䅯剸䅉䅁䅯䅂䍁䅧䅯䉹䅉䅁䅅䅁䉁䅁䅁兂潂潶浍⼲䙁䅑杷允䅁䅁䅕䅁䑁䅁䅷䅁䭁乁临䅁䭁䵁即䅁䭁䅁䅑潁䭁䵁卫䅁䉁䅁䅁允䅁䅁䅕呣䬰㘱睏ざ䵁䅉䅅䅁䑁䅁䅁睁䵁䅁䅁权䭁兂䅁权奁杂䅁允䅁䅁䅅䅁䭁䕁䝑䅁䵁䅉䅅䅁䙁䅁䅁睁䵁䅁䅁权㕄允䅁权䙄杅䅁权䕁䅁䅋权䥄杅䅁允䅁䅁䅅䅁䙁乁儱啉䝗朷䅂䍄䉁䅁䅁兂䅁䅁䅍䅄䅁䅁䅯克䅕䅁䅯硹䅉䅁䅯䅂䍁䅧䅯剹䅉䅁䅅䅁䉁䅁䅁兂晁敨剴䑵戵䅑杷允䅁䅁䅍䅁䑁䅁䅷䅁䭁乁䔴䅁䭁䵁匸䅁䉁䅁䅁允䅁䅁䅣䅁䅁䕁捁䔵䵁䅉䅅䅁䙁䅁䅁睁䵁䅁䅁权佃睃䅁权潄权䅁权浄权䅁权湄权䅁允䅁䅁䅅䅁䭁䅁䱙䅁䵁䅉䅅䅁䙁䅁䅁睁䵁䅁䅁权㥄权䅁权䙄杅䅁权䕁䅁䅋权䩄杅䅁允䅁䅁䅅䅁䙁乁䑈䐸婎周䅆䍄䉁䅁䅁睁䅁䅁䅍䅄䅁䅁䅯䅨䅳䅁䅯䅊䅙䅁䅅䅁䉁䅁䅁权歃䅅䅁䍄䉁䅁䅁兂䅁䅁䅍䅄䅁䅁䅯兰䅑䅁䅯䄶䅯䅁䅯朵䅯䅁䅯眵䅯䅁䅅䅁䉁䅁䅁权䝁睃䅁䍄䉁䅁䅁睁䅁䅁䅍䅄䅁䅁䅯克䅁䅁䅯杈䅙䅁䅅䅁䉁䅁䅁权䩂杂䅁䍄䉁䅁䅁䅂䅁䅁䅍䅄䅁䅁䅯䅢䅷䅁䅯睈䅙䅁䅯䅉䅙䅁䅅䅁䉁䅁䅁权䉄元䅁䍄䉁䅁䅁兂䅁䅁䅍䅄䅁䅁䅯睅䅕䅁䅯硹䅉䅁䅯䅂䍁䅧䅯剹䅉䅁䅅䅁䉁䅁䅁兂桄桥畓㙒坆䅑杷允䅁䅁䅍䅁䑁䅁䅷䅁䭁䉁䙍䅁䭁䉁䝷䅁䉁䅁䅁允䅁䅁䅯杙䅙䅁杷允䅁䅁䅍䅁䑁䅁䅷䅁䭁䙁乕䅁䭁䉁䝷䅁䉁䅁䅁允䅁䅁䅯杙䅙䅁杷允䅁䅁䅕䅁䑁䅁䅷䅁䭁䱁丸䅁䭁佁䭕䅁䭁佁䭙䅁䭁佁䭣䅁䉁䅁䅁允䅁䅁䅯李䅳䅁杷允䅁䅁䅍䅁䑁䅁䅷䅁䭁䭁䅉䅁䭁䉁䜴䅁䉁䅁䅁允䅁䅁䅯䅰䅙䅁杷允䅁䅁䅍䅁䑁䅁䅷䅁䭁䙁䙙䅁䭁䵁匸䅁䉁䅁䅁允䅁䅁䅯䅅䅑䅁杷允䅁䅁䅕䅁䑁䅁䅷䅁䭁䙁䙉䅁䭁䵁即䅁䭁䅁䅑潁䭁䵁卫䅁䉁䅁䅁允䅁䅁䅕䘷㑇潈㝕し䵁䅉䅅䅁䑁䅁䅁睁䵁䅁䅁权䝁杂䅁权敁杂䅁允䅁䅁䅅䅁䭁䍁䥳䅁䵁䅉䅅䅁䙁䅁䅁睁䵁䅁䅁权㕁允䅁权䙄杅䅁权䕁䅁䅋权䥄杅䅁允䅁䅁䅅䅁䙁䥁汨䄲父䅇䅰䍄䉁䅁䅁兂䅁䅁䅍䅄䅁䅁䅯兆䄴䅁䅯䄶䅯䅁䅯朵䅯䅁䅯眵䅯䅁䅅䅁䉁䅁䅁权䝁睃䅁䍄䉁䅁䅁兂䅁䅁䅍䅄䅁䅁䅯杅䅕䅁䅯儵䅯䅁䅯朵䅯䅁䅯眵䅯䅁䅅䅁䉁䅁䅁权㕄权䅁䍄䉁䅁䅁兂䅁䅁䅍䅄䅁䅁䅯杉䅷䅁䅯硹䅉䅁䅯䅂䍁䅧䅯剹䅉䅁䅅䅁䉁䅁䅁兂灁䥘䌯改坨䅑杷允䅁䅁䅍䅁䑁䅁䅷䅁䭁䭁䉧䅁䭁䍁䝑䅁䉁䅁䅁允䅁䅁䅯朴䅯䅁杷允䅁䅁䅕䅁䑁䅁䅷䅁䭁䑁䘴䅁䭁䵁单䅁䭁䅁䅑潁䭁䵁卧䅁䉁䅁䅁允䅁䅁䅕㤱䥇婈獯ぇ䵁䅉䅅䅁䑁䅁䅁睁䵁䅁䅁权杁睃䅁权歁杂䅁允䅁䅁䅅䅁䭁䩁丰䅁䵁䅉䅅䅁䙁䅁䅁睁䵁䅁䅁权剄允䅁权䙄杅䅁权䕁䅁䅋权䩄杅䅁允䅁䅁䅅䅁䙁䝁偏奦穌刷䅆䍄䉁䅁䅁䅂䅁䅁䅍䅄䅁䅁䅯儴䅕䅁䅯睈䅙䅁䅯䅉䅙䅁䅅䅁䉁䅁䅁权穂睂䅁䍄䉁䅁䅁睁䅁䅁䅍䅄䅁䅁䅯儫䅑䅁䅯䅈䅙䅁䅅䅁䉁䅁䅁权䵁睂䅁䍄䉁䅁䅁兂䅁䅁䅍䅄䅁䅁䅯朱䅅䅁䅯剸䅉䅁䅯䅂䍁䅧䅯䉹䅉䅁䅅䅁䉁䅁䅁兂敂灆ㅸ㍈倴䅑杷允䅁䅁䅍䅁䑁䅁䅷䅁䭁偁䕷䅁䭁䉁䝯䅁䉁䅁䅁允䅁䅁䅯䅙䅙䅁杷允䅁䅁䅍䅁䑁䅁䅷䅁䭁䱁䱣䅁䭁䉁䜴䅁䉁䅁䅁允䅁䅁䅯睹䅙䅁杷允䅁䅁䅕䅁䑁䅁䅷䅁䭁乁䅁䅁䭁䵁单䅁䭁䅁䅑潁䭁䵁卧䅁䉁䅁䅁允䅁䅁䅕佧㍡㕳㉶あ䵁䅉䅅䅁䙁䅁䅁睁䵁䅁䅁权䩃䅂䅁权䱄杅䅁权䕁䅁䅋权䩄杅䅁允䅁䅁䅅䅁䙁䡁啳歲桦汓䅰䍄䉁䅁䅁兂䅁䅁䅍䅄䅁䅁䅯儲䅁䅁䅯剸䅉䅁䅯䅂䍁䅧䅯䉹䅉䅁䅅䅁䉁䅁䅁兂䩁㍇穋渫㕈睐杷允䅁䅁䅕䅁䑁䅁䅷䅁䭁䅁估䅁䭁䵁即䅁䭁䅁䅑潁䭁䵁卫䅁䉁䅁䅁允䅁䅁䅕椹捨㡪汋じ䵁䅉䅅䅁䑁䅁䅁睁䵁䅁䅁权䡁兂䅁权慁杂䅁允䅁䅁䅅䅁䭁䕁䝳䅁䵁䅉䅅䅁䑁䅁䅁睁䵁䅁䅁权潃兂䅁权捁杂䅁允䅁䅁䅅䅁䭁䩁䝑䅁䵁䅉䅅䅁䙁䅁䅁睁䵁䅁䅁权䑄睃䅁权䱄杅䅁权䕁䅁䅋权䩄杅䅁允䅁䅁䅅䅁䙁䅁䅁䅁䅁䝳䅆䍄䉁䅁䅁兂䅁䅁䅍䅄䅁䅁䅯具䅑䅁䅯朶䅯䅁䅯朵䅯䅁䅯眶䅯䅁䅅䅁䉁䅁䅁权允䅂䅁䍄䉁䅁䅁兂䅁䅁䅍䅄䅁䅁䅯儷䅕䅁䅯硹䅉䅁䅯䅂䍁䅧䅯䉹䅉䅁䅅䅁䉁䅁䅁兂䅁䅁䅁䵁䵂䅑杷允䅁䅁䅍䅁䑁䅁䅷䅁䭁䡁䘴䅁䭁䍁䝙䅁䉁䅁䅁允䅁䅁䄴䅄䅁䑁䅅䅍睁䍁䄴睍䅁䅁杷允䅁䅁䅕䅁䑁䅁䅷䅁䭁偁䔰䅁䭁佁䭕䅁䭁佁䭙䅁䭁佁䭣䅁䉁䅁䅁允䅁䅁䅯儫䅯䅁杷允䅁䅁䅕䅁䑁䅁䅷䅁䭁䝁䵙䅁䭁佁䬰䅁䭁佁䭙䅁䭁佁䭣䅁䉁䅁䅁允䅁䅁䅯䅅䅑䅁杷允䅁䅁䅍䅁䑁䅁䅷䅁䭁䕁䱷䅁䭁䵁匸䅁䉁䅁䅁允䅁䅁䅯䅅䅑䅁杷允䅁䅁䅕䅁䑁䅁䅷䅁䭁䝁䅁䅁䭁䵁单䅁䭁䅁䅑潁䭁䵁卧䅁䉁䅁䅁允䅁䅁䅕䩚㍗汚浥ぃ䵁䅉䅅䅁䙁䅁䅁睁䵁䅁䅁权䍂睃䅁权䙄杅䅁权䕁䅁䅋权䩄杅䅁允䅁䅁䅅䅁䙁䡁根㠷ㅚ剅䅨䍄䉁䅁䅁䅂䅁䅁䅍䅄䅁䅁䅯杷䅕䅁䅯睈䅙䅁䅯䅉䅙䅁䅅䅁䉁䅁䅁权䵂杂䅁䍄䉁䅁䅁睁䅁䅁䅍䅄䅁䅁䅯朸䅑䅁䅯䅇䅙䅁䅅䅁䉁䅁䅁权灁杂䅁䍄䉁䅁䅁睁䅁䅁䅍䅄䅁䅁䅯䅧䅕䅁䅯䅊䅙䅁䅅䅁䉁䅁䅁权睂䅃䅁䍄䉁䅁䅁兂䅁䅁䅍䅄䅁䅁䅯䄱䅷䅁䅯硹䅉䅁䅯䅂䍁䅧䅯䉹䅉䅁䅅䅁䉁䅁䅁兂䑄匹捨睪奊䅑杷允䅁䅁䅕䅁䑁䅁䅷䅁䭁䥁䅣䅁䭁䵁单䅁䭁䅁䅑潁䭁䵁卫䅁䉁䅁䅁允䅁䅁䅕汈㑄䉏㠶䕂䵁䅉䅅䅁䙁䅁䅁睁䵁䅁䅁权楄杄䅁权䙄杅䅁权䕁䅁䅋权䩄杅䅁允䅁䅁䅅䅁䙁䕁㡚灷剓刵䅨䍄䉁䅁䅁睁䅁䅁䅍䅄䅁䅁䅯兪䅕䅁䅯杈䅙䅁䅅䅁䉁䅁䅁权䡄杂䅁䍄䉁䅁䅁䅂䅁䅁䅍䅄䅁䅁䅯䅙䅕䅁䅯睈䅙䅁䅯䅉䅙䅁䅅䅁䉁䅁䅁权䅂䅃䅁䍄䉁䅁䅁兂䅁䅁䅍䅄䅁䅁䅯杷䅑䅁䅯儶䅯䅁䅯朵䅯䅁䅯眵䅯䅁䅅䅁䉁䅁䅁权敂兄䅁䍄䉁䅁䅁兂䅁䅁䅍䅄䅁䅁䅯杗䅕䅁䅯䄶䅯䅁䅯朵䅯䅁䅯眵䅯䅁䅅䅁䉁䅁䅁权䝁睃䅁䍄䉁䅁䅁睁䅁䅁䅍䅄䅁䅁䅯䅫䄰䅁䅯䅈䅙䅁䅅䅁䉁䅁䅁权㝂杂䅁䍄䉁䅁䅁睁䅁䅁䅍䅄䅁䅁䅯䄫䅑䅁䅯杊䅙䅁䅅䅁䉁䅁䅁杄䵁䅁䅁兏㍁䍁䄴睎㍁䅁䅁䍄䉁䅁䅁睁䅁䅁䅍䅄䅁䅁䅯杒䄸䅁䅯栲䅉䅁䅅䅁䉁䅁䅁权楄䅆䅁䍄䉁䅁䅁睁䅁䅁䅍䅄䅁䅁䅯䅥䄰䅁䅯杇䅙䅁䅅䅁䉁䅁䅁权㡁杂䅁䍄䉁䅁䅁䅂䅁䅁䅍䅄䅁䅁䅯睸䅕䅁䅯睈䅙䅁䅯䅉䅙䅁䅅䅁䉁䅁䅁权晁䅃䅁䍄䉁䅁䅁睁䅁䅁䅍䅄䅁䅁䅯䅇䅕䅁䅯杈䅙䅁䅅䅁䉁䅁䅁权㍂杂䅁䍄䉁䅁䅁睁䅁䅁䅍䅄䅁䅁䅯兮䄴䅁䅯杊䅙䅁䅅䅁䉁䅁䅁杄佁䅁䅁免硁䑁䅁杌睁䑁䅉䅁䵁䅉䅅䅁䙁䅁䅁睁䵁䅁䅁权元兂䅁权潄权䅁权浄权䅁权湄权䅁允䅁䅁䅅䅁䭁䉁䕁䅁䵁䅉䅅䅁䙁䅁䅁睁䵁䅁䅁权䑄兂䅁权煄权䅁权浄权䅁权牄权䅁允䅁䅁䅅䅁䡁䅁䅁䅁䅁敐䅚䍄䉁䅁䅁兂䅁䅁䅍䅄䅁䅁䅯眯䅕䅁䅯儷䅯䅁䅯朵䅯䅁䅯眵䅯䅁䅅䅁䉁䅁䅁睂䅁䅁䅁䴴歄䅑杷允䅁䅁䅕䅁䑁䅁䅷䅁䭁佁䅧䅁䭁䵁即䅁䭁䅁䅑潁䭁䵁卫䅁䉁䅁䅁允䅁䅁䅕䘷㑇潈托歗䵁䅉䅅䅁䙁䅁䅁睁䵁䅁䅁权扄䅂䅁权煄权䅁权浄权䅁权牄权䅁允䅁䅁䅅䅁䭁䉁䕁䅁䵁䅉䅅䅁䑁䅁䅁睁䵁䅁䅁权煃䅂䅁权流杂䅁允䅁䅁䅅䅁佁䅁䅷䅁㕁䑁䅣杌㑁䑁䅅䅁䵁䅉䅅䅁䙁䅁䅁睁䵁䅁䅁权噁䅁䅁权煄权䅁权浄权䅁权牄权䅁允䅁䅁䅅䅁䡁䅁䅁䅁杂⭊䅚䍄䉁䅁䅁兂䅁䅁䅍䅄䅁䅁䅯眶䅕䅁䅯剸䅉䅁䅯䅂䍁䅧䅯剹䅉䅁䅅䅁䉁䅁䅁兂䍄煆偆䍅瑳䅑杷允䅁䅁䅍䅁䑁䅁䅷䅁䭁乁䙣䅁䭁䉁䝯䅁䉁䅁䅁允䅁䅁䅯䅷䅙䅁杷允䅁䅁䅕䅁䑁䅁䅷䅁䭁䵁䅫䅁䭁䵁单䅁䭁䅁䅑潁䭁䵁卫䅁䉁䅁䅁允䅁䅁䅕䕎灦䕋敄啂䵁䅉䅅䅁䙁䅁䅁睁䵁䅁䅁权䙁睃䅁权潄权䅁权浄权䅁权湄权䅁允䅁䅁䅅䅁䭁偁䬴䅁䵁䅉䅅䅁䑁䅁䅁睁䵁䅁䅁权橂睄䅁权奁杂䅁允䅁䅁䅅䅁䭁䕁䝑䅁䵁䅉䅅䅁䙁䅁䅁睁䵁䅁䅁权汁䅁䅁权䙄杅䅁权䕁䅁䅋权䥄杅䅁允䅁䅁䅅䅁䙁䉁㙖栯䝳睹䅬䍄䉁䅁䅁䅂䅁䅁䅍䅄䅁䅁䅯䅋䅕䅁䅯睈䅙䅁䅯䅉䅙䅁䅅䅁䉁䅁䅁权捂睂䅁䍄䉁䅁䅁䅂䅁䅁䅍䅄䅁䅁䅯睭䅕䅁䅯睈䅙䅁䅯䅉䅙䅁䅅䅁䉁䅁䅁权乃杂䅁䍄䉁䅁䅁兂䅁䅁䅍䅄䅁䅁䅯睤䅕䅁䅯儵䅯䅁䅯朵䅯䅁䅯眵䅯䅁䅅䅁䉁䅁䅁权允䅂䅁䍄䉁䅁䅁兂䅁䅁䅍䅄䅁䅁䅯睲䅑䅁䅯儷䅯䅁䅯朵䅯䅁䅯眵䅯䅁䅅䅁䉁䅁䅁睂䅁䅁䅁偧汐䅑杷允䅁䅁䅍䅁䑁䅁䅷䅁䭁䵁䱳䅁䭁䉁䝧䅁䉁䅁䅁允䅁䅁䅯睢䅙䅁杷允䅁䅁䅍䅁䑁䅁䅷䅁䭁䝁䅅䅁䭁䵁匸䅁䉁䅁䅁允䅁䅁䅣䅁䅁䕁煄唴䵁䅉䅅䅁䙁䅁䅁睁䵁䅁䅁权䅁睃䅁权䙄杅䅁权䕁䅁䅋权䥄杅䅁允䅁䅁䅅䅁䙁䵁塦䑐硷䅚䅸䍄䉁䅁䅁兂䅁䅁䅍䅄䅁䅁䅯睧䅳䅁䅯剸䅉䅁䅯䅂䍁䅧䅯剹䅉䅁䅅䅁䉁䅁䅁兂あ氹䡅稴杧䅑杷允䅁䅁䅍䅁䑁䅁䅷䅁䭁䅁䝉䅁䭁䍁䝙䅁䉁䅁䅁允䅁䅁䄴杄䅁䑁䅅䅍㍁䍁䄴兏祁䅁䅁䍄䉁䅁䅁兂䅁䅁䅍䅄䅁䅁䅯兩䅕䅁䅯䄷䅯䅁䅯朵䅯䅁䅯眵䅯䅁䅅䅁䉁䅁䅁睂䅁䅁䅁䍷浐䅑杷允䅁䅁䅕䅁䑁䅁䅷䅁䭁偁䙉䅁䭁佁䭧䅁䭁佁䭙䅁䭁佁䭣䅁䉁䅁䅁允䅁䅁䅯䅅䅑䅁杷允䅁䅁䅑䅁䑁䅁䅷䅁䭁䭁䕣䅁䭁䉁䜸䅁䭁䍁䝁䅁䉁䅁䅁允䅁䅁䅯杔䅙䅁杷允䅁䅁䅍䅁䑁䅁䅷䅁䭁䅁䙷䅁䭁䉁䜴䅁䉁䅁䅁允䅁䅁䅯兊䅧䅁杷允䅁䅁䅕䅁䑁䅁䅷䅁䭁䩁䱧䅁䭁䵁即䅁䭁䅁䅑潁䭁䵁卫䅁䉁䅁䅁允䅁䅁䅕噋偹癷䥗歖䵁䅉䅅䅁䙁䅁䅁睁䵁䅁䅁权橁杄䅁权䱄杅䅁权䕁䅁䅋权䥄杅䅁允䅁䅁䅅䅁䙁䥁牘払敧坪䅂䍄䉁䅁䅁兂䅁䅁䅍䅄䅁䅁䅯杒䅅䅁䅯剸䅉䅁䅯䅂䍁䅧䅯剹䅉䅁䅅䅁䉁䅁䅁兂浂慡儲䍢䑳䅑杷允䅁䅁䅕䅁䑁䅁䅷䅁䭁佁䙑䅁䭁䵁即䅁䭁䅁䅑潁䭁䵁卧䅁䉁䅁䅁允䅁䅁䅕硥畓⭒慈じ䵁䅉䅅䅁䙁䅁䅁睁䵁䅁䅁权癃䅂䅁权䱄杅䅁权䕁䅁䅋权䥄杅䅁允䅁䅁䅅䅁䙁䙁偹癷潕䙪䅬䍄䉁䅁䅁睁䅁䅁䅍䅄䅁䅁䅯䅢䄴䅁䅯栲䅉䅁䅅䅁䉁䅁䅁权䑄䅇䅁䍄䉁䅁䅁兂䅁䅁䅍䅄䅁䅁䅯入䄴䅁䅯儶䅯䅁䅯朵䅯䅁䅯眵䅯䅁䅅䅁䉁䅁䅁权允䅂䅁䍄䉁䅁䅁睁䅁䅁䅍䅄䅁䅁䅯全䄰䅁䅯硺䅉䅁䅅䅁䉁䅁䅁睂䅁䅁䅁䅁氳䅑杷允䅁䅁䅕䅁䑁䅁䅷䅁䭁偁䕣䅁䭁佁䬰䅁䭁佁䭙䅁䭁佁䭣䅁䉁䅁䅁允䅁䅁䅣䅁䅁䍁獃唵䵁䅉䅅䅁䙁䅁䅁睁䵁䅁䅁权䍄杄䅁权汄权䅁权浄权䅁权湄权䅁允䅁䅁䅅䅁䭁䉁䕁䅁䵁䅉䅅䅁䑁䅁䅁睁䵁䅁䅁权畁杄䅁权偄杅䅁允䅁䅁䅅䅁䭁䉁䕁䅁䵁䅉䅅䅁䙁䅁䅁睁䵁䅁䅁权乄允䅁权䱄杅䅁权䕁䅁䅋权䩄杅䅁允䅁䅁䅅䅁䙁䑁積積積ㅫ䅖䍄䉁䅁䅁兂䅁䅁䅍䅄䅁䅁䅯杣䄰䅁䅯儷䅯䅁䅯朵䅯䅁䅯眵䅯䅁䅅䅁䉁䅁䅁权允䅂䅁䍄䉁䅁䅁睁䅁䅁䅍䅄䅁䅁䅯免䅕䅁䅯䅈䅙䅁䅅䅁䉁䅁䅁权㥃杂䅁䍄䉁䅁䅁䅂䅁䅁䅍䅄䅁䅁䅯睵䅕䅁䅯睈䅙䅁䅯䅉䅙䅁䅅䅁䉁䅁䅁权祁䅃䅁䍄䉁䅁䅁睁䅁䅁䅍䅄䅁䅁䅯䅰䅕䅁䅯䅇䅙䅁䅅䅁䉁䅁䅁权瑁杂䅁䍄䉁䅁䅁睁䅁䅁䅍䅄䅁䅁䅯李䅕䅁䅯杊䅙䅁䅅䅁䉁䅁䅁杄䵁䅁䅁䅏㕁䍁䄴兏ぁ䅁䅁䍄䉁䅁䅁䅂䅁䅁䅍䅄䅁䅁䅯元䅷䅁䅯睈䅙䅁䅯䅉䅙䅁䅅䅁䉁䅁䅁权浃充䅁䍄䉁䅁䅁兂䅁䅁䅍䅄䅁䅁䅯杤䅁䅁䅯硹䅉䅁䅯䅂䍁䅧䅯剹䅉䅁䅅䅁䉁䅁䅁兂偃癷潕佘堹䅑杷允䅁䅁䅍䅁䑁䅁䅷䅁䭁乁䘴䅁䭁䉁䜴䅁䉁䅁䅁允䅁䅁䅯䅘䅙䅁杷允䅁䅁䅍䅁䑁䅁䅷䅁䭁䉁乕䅁䭁䍁䝑䅁䉁䅁䅁允䅁䅁䅯䉘䅅䅁杷允䅁䅁䅕䅁䑁䅁䅷䅁䭁䵁䉕䅁䭁䵁单䅁䭁䅁䅑潁䭁䵁卫䅁䉁䅁䅁允䅁䅁䅕䙋䕢䭈卆䕅䵁䅉䅅䅁䙁䅁䅁睁䵁䅁䅁权慄兂䅁权獄权䅁权浄权䅁权湄权䅁允䅁䅁䅅䅁䡁䅁䅁䅁䅄敤䅖䍄䉁䅁䅁睁䅁䅁䅍䅄䅁䅁䅯兹䅅䅁䅯硺䅉䅁䅅䅁䉁䅁䅁睂䅁䅁䅁䭷敌䅑杷允䅁䅁䅍䅁䑁䅁䅷䅁䭁䝁䘴䅁䭁䉁䝧䅁䉁䅁䅁允䅁䅁䅯兇䅙䅁杷允䅁䅁䅍䅁䑁䅁䅷䅁䭁䡁䅁䅁䭁䵁匸䅁䉁䅁䅁允䅁䅁䅯䅅䅑䅁杷允䅁䅁䅕䅁䑁䅁䅷䅁䭁䕁䱫䅁䭁佁䭯䅁䭁佁䭙䅁䭁佁䭳䅁䉁䅁䅁允䅁䅁䅣䅁䅁䅁歁欵䵁䅉䅅䅁䕁䅁䅁睁䵁䅁䅁权乄兂䅁权晁杂䅁权杁杂䅁允䅁䅁䅅䅁䭁䭁䡑䅁䵁䅉䅅䅁䙁䅁䅁睁䵁䅁䅁权䱄允䅁权䙄杅䅁权䕁䅁䅋权䩄杅䅁允䅁䅁䅅䅁䙁乁䭸卄䵊公䅤䍄䉁䅁䅁兂䅁䅁䅍䅄䅁䅁䅯兵䅕䅁䅯儷䅯䅁䅯朵䅯䅁䅯眵䅯䅁䅅䅁䉁䅁䅁睂䅁䅁䅁䭷汢䅑杷允䅁䅁䅑䅁䑁䅁䅷䅁䭁䅁䘴䅁䭁䉁䜸䅁䭁䍁䝁䅁䉁䅁䅁允䅁䅁䅯来䅙䅁杷允䅁䅁䅕䅁䑁䅁䅷䅁䭁佁䱷䅁䭁佁䭕䅁䭁佁䭙䅁䭁佁䭣䅁䉁䅁䅁允䅁䅁䅯儫䅯䅁杷允䅁䅁䅍䅁䑁䅁䅷䅁䭁䱁䕣䅁䭁䉁䝧䅁䉁䅁䅁允䅁䅁䅯兏䅙䅁杷允䅁䅁䅍䅁䑁䅁䅷䅁䭁乁临䅁䭁䍁䝙䅁䉁䅁䅁允䅁䅁䄴䅄䅁䑁䅫兎畁䑁䅣杍䅁䅁杷允䅁䅁䅕䅁䑁䅁䅷䅁䭁䥁䅯䅁䭁䵁即䅁䭁䅁䅑潁䭁䵁卧䅁䉁䅁䅁允䅁䅁䅕䡰㥁瑃呤啖䵁䅉䅅䅁䑁䅁䅁睁䵁䅁䅁权坁睃䅁权敁杂䅁允䅁䅁䅅䅁䭁䵁䥫䅁䵁䅉䅅䅁䙁䅁䅁睁䵁䅁䅁权乄允䅁权䙄杅䅁权䕁䅁䅋权䥄杅䅁允䅁䅁䅅䅁䙁䡁婄䭚慧䉤䅨䍄䉁䅁䅁兂䅁䅁䅍䅄䅁䅁䅯充䅙䅁䅯䄶䅯䅁䅯朵䅯䅁䅯眵䅯䅁䅅䅁䉁䅁䅁权䝁睃䅁䍄䉁䅁䅁睁䅁䅁䅍䅄䅁䅁䅯睧䅅䅁䅯硺䅉䅁䅅䅁䉁䅁䅁权允䅂䅁䍄䉁䅁䅁兂䅁䅁䅍䅄䅁䅁䅯硣䅁䅁䅯朶䅯䅁䅯朵䅯䅁䅯眶䅯䅁䅅䅁䉁䅁䅁权允䅂䅁䍄䉁䅁䅁兂䅁䅁䅍䅄䅁䅁䅯睧䅁䅁䅯剸䅉䅁䅯䅂䍁䅧䅯剹䅉䅁䅅䅁䉁䅁䅁兂䅃栴ざ洱䡙䅑杷允䅁䅁䅕䅁䑁䅁䅷䅁䭁䱁䙍䅁䭁佁䭷䅁䭁佁䭙䅁䭁佁䭣䅁䉁䅁䅁允䅁䅁䅣䅁䅁䝁歁唵䵁䅉䅅䅁䙁䅁䅁睁䵁䅁䅁权獂兂䅁权䙄杅䅁权䕁䅁䅋权䩄杅䅁允䅁䅁䅅䅁䙁䡁挱潖瑎村䅆䍄䉁䅁䅁䅂䅁䅁䅍䅄䅁䅁䅯朴䄸䅁䅯睈䅙䅁䅯䅉䅙䅁䅅䅁䉁䅁䅁权䵂杂䅁䍄䉁䅁䅁兂䅁䅁䅍䅄䅁䅁䅯䅤䅁䅁䅯硹䅉䅁䅯䅂䍁䅧䅯䉹䅉䅁䅅䅁䉁䅁䅁兂獄払敧捨婴䅑杷允䅁䅁䅕䅁䑁䅁䅷䅁䭁䡁䰸䅁䭁佁䬰䅁䭁佁䭙䅁䭁佁䭣䅁䉁䅁䅁允䅁䅁䅯䅅䅑䅁杷允䅁䅁䅍䅁䑁䅁䅷䅁䭁䥁䔰䅁䭁䵁匸䅁䉁䅁䅁允䅁䅁䅯䅅䅑䅁杷允䅁䅁䅍䅁䑁䅁䅷䅁䭁佁䙍䅁䭁䉁䝷䅁䉁䅁䅁允䅁䅁䅯睒䅙䅁杷允䅁䅁䅕䅁䑁䅁䅷䅁䭁䱁䙁䅁䭁䵁即䅁䭁䅁䅑潁䭁䵁卧䅁䉁䅁䅁允䅁䅁䅕場啯歲䉤歖䵁䅉䅅䅁䙁䅁䅁睁䵁䅁䅁权偄兂䅁权獄权䅁权浄权䅁权湄权䅁允䅁䅁䅅䅁䡁䅁䅁䅁䅃畆䅚䍄䉁䅁䅁睁䅁䅁䅍䅄䅁䅁䅯睩䅑䅁䅯硺䅉䅁䅅䅁䉁䅁䅁睂䅁䅁䅁佁桄䅑杷允䅁䅁䅍䅁䑁䅁䅷䅁䭁偁䕑䅁䭁䉁䝧䅁䉁䅁䅁允䅁䅁䅯兇䅙䅁杷允䅁䅁䅍䅁䑁䅁䅷䅁䭁䕁䙍䅁䭁䉁䝧䅁䉁䅁䅁允䅁䅁䅯兇䅙䅁杷允䅁䅁䅍䅁䑁䅁䅷䅁䭁偁䘸䅁䭁䍁䝙䅁䉁䅁䅁允䅁䅁䄴䅄䅁䑁䅧兏畁䑁䅍兏䅁䅁杷允䅁䅁䅍䅁䑁䅁䅷䅁䭁䥁䙧䅁䭁䍁䝑䅁䉁䅁䅁允䅁䅁䅯䅅䅑䅁杷允䅁䅁䅍䅁䑁䅁䅷䅁䭁䅁佯䅁䭁䍁䝑䅁䉁䅁䅁允䅁䅁䅯䅫䅧䅁杷允䅁䅁䅕䅁䑁䅁䅷䅁䭁䥁䉷䅁䭁䵁单䅁䭁䅁䅑潁䭁䵁卫䅁䉁䅁䅁允䅁䅁䅕㍂灤晵杘䕁䵁䅉䅅䅁䙁䅁䅁睁䵁䅁䅁权㥃䅄䅁权灄权䅁权浄权䅁权湄权䅁允䅁䅁䅅䅁䭁䉁䕁䅁䵁䅉䅅䅁䙁䅁䅁睁䵁䅁䅁权㡄兂䅁权汄权䅁权浄权䅁权湄权䅁允䅁䅁䅅䅁䭁䉁䕁䅁䵁䅉䅅䅁䑁䅁䅁睁䵁䅁䅁权捃䅁䅁权偄杅䅁允䅁䅁䅅䅁䭁䉁䕁䅁䵁䅉䅅䅁䙁䅁䅁睁䵁䅁䅁权湂䅄䅁权灄权䅁权浄权䅁权湄权䅁允䅁䅁䅅䅁䭁䝁佧䅁䵁䅉䅅䅁䑁䅁䅁睁䵁䅁䅁权桂兂䅁权慁杂䅁允䅁䅁䅅䅁䭁䕁䝳䅁䵁䅉䅅䅁䑁䅁䅁睁䵁䅁䅁权畂䅄䅁权流杂䅁允䅁䅁䅅䅁佁䅁䄴䅁硁䑁䅁兏畁䑁䅅睎䅁䅁杷允䅁䅁䅕䅁䑁䅁䅷䅁䭁偁䙣䅁䭁䵁即䅁䭁䅁䅑潁䭁䵁卧䅁䉁䅁䅁允䅁䅁䅕䅁䅁䅁睃歖䵁䅉䅅䅁䑁䅁䅁睁䵁䅁䅁权ㅁ睃䅁权奁杂䅁允䅁䅁䅅䅁䭁䑁䜰䅁䵁䅉䅅䅁䙁䅁䅁睁䵁䅁䅁权浃䅁䅁权䙄杅䅁权䕁䅁䅋权䩄杅䅁允䅁䅁䅅䅁䙁䩁⽢㕦浑杢䅨䍄䉁䅁䅁兂䅁䅁䅍䅄䅁䅁䅯眷䅕䅁䅯硹䅉䅁䅯䅂䍁䅧䅯剹䅉䅁䅅䅁䉁䅁䅁兂䑄匹捨睪慊䅑杷允䅁䅁䅍䅁䑁䅁䅷䅁䭁䉁䙣䅁䭁䍁䝙䅁䉁䅁䅁允䅁䅁䄴䅄䅁䑁䅙睎畁䑁䅉杍䅁䅁杷允䅁䅁䅍䅁䑁䅁䅷䅁䭁䥁䵣䅁䭁䉁䝷䅁䉁䅁䅁允䅁䅁䅯睅䅧䅁杷允䅁䅁䅑䅁䑁䅁䅷䅁䭁䑁䵁䅁䭁䉁䜸䅁䭁䍁䝁䅁䉁䅁䅁允䅁䅁䅯杄䅫䅁杷允䅁䅁䅍䅁䑁䅁䅷䅁䭁偁䔸䅁䭁䉁䝯䅁䉁䅁䅁允䅁䅁䅯睷䅙䅁杷允䅁䅁䅕䅁䑁䅁䅷䅁䭁䙁义䅁䭁䵁即䅁䭁䅁䅑潁䭁䵁卧䅁䉁䅁䅁允䅁䅁䅕䡰㥁瑃扦䕚䵁䅉䅅䅁䙁䅁䅁睁䵁䅁䅁权獃杄䅁权汄权䅁权浄权䅁权湄权䅁允䅁䅁䅅䅁䭁䉁䕁䅁䵁䅉䅅䅁䙁䅁䅁睁䵁䅁䅁权慁允䅁权瑄权䅁权浄权䅁权湄权䅁允䅁䅁䅅䅁䡁䅁䅁䅁䅃畆䅚䍄䉁䅁䅁兂䅁䅁䅍䅄䅁䅁䅯䅋䅕䅁䅯朶䅯䅁䅯朵䅯䅁䅯眶䅯䅁䅅䅁䉁䅁䅁权允䅂䅁䍄䉁䅁䅁兂䅁䅁䅍䅄䅁䅁䅯䅇䅷䅁䅯儷䅯䅁䅯朵䅯䅁䅯眵䅯䅁䅅䅁䉁䅁䅁权允䅂䅁䍄䉁䅁䅁䅂䅁䅁䅍䅄䅁䅁䅯䅍䅳䅁䅯睈䅙䅁䅯䅉䅙䅁䅅䅁䉁䅁䅁权㙂元䅁䍄䉁䅁䅁睁䅁䅁䅍䅄䅁䅁䅯术䅕䅁䅯杈䅙䅁䅅䅁䉁䅁䅁权䩂杂䅁䍄䉁䅁䅁睁䅁䅁䅍䅄䅁䅁䅯䅰䅳䅁䅯䅈䅙䅁䅅䅁䉁䅁䅁权坁䅃䅁䍄䉁䅁䅁䅂䅁䅁䅍䅄䅁䅁䅯剄䅁䅁䅯睈䅙䅁䅯䅉䅙䅁䅅䅁䉁䅁䅁权䵂杂䅁䍄䉁䅁䅁睁䅁䅁䅍䅄䅁䅁䅯朵䅑䅁䅯䅈䅙䅁䅅䅁䉁䅁䅁权䱃杂䅁䍄䉁䅁䅁睁䅁䅁䅍䅄䅁䅁䅯睳䅅䅁䅯硺䅉䅁䅅䅁䉁䅁䅁睂䅁䅁䅁䭧娷䅑杷允䅁䅁䅕䅁䑁䅁䅷䅁䭁䭁䕧䅁䭁佁䭯䅁䭁佁䭙䅁䭁佁䭳䅁䉁䅁䅁允䅁䅁䅣䅁䅁䝁睁欵䵁䅉䅅䅁䑁䅁䅁睁䵁䅁䅁权呂兂䅁权慁杂䅁允䅁䅁䅅䅁䭁䝁䝉䅁䵁䅉䅅䅁䙁䅁䅁睁䵁䅁䅁权㑃䅂䅁权獄权䅁权浄权䅁权湄权䅁允䅁䅁䅅䅁䭁䉁䕁䅁䵁䅉䅅䅁䑁䅁䅁睁䵁䅁䅁权䱄䅄䅁权偄杅䅁允䅁䅁䅅䅁䡁䅁䅁䅁䅁乫䄱䍄䉁䅁䅁兂䅁䅁䅍䅄䅁䅁䅯杆䅅䅁䅯朶䅯䅁䅯朵䅯䅁䅯眶䅯䅁䅅䅁䉁䅁䅁权允䅂䅁䍄䉁䅁䅁兂䅁䅁䅍䅄䅁䅁䅯䄸䄰䅁䅯儵䅯䅁䅯朵䅯䅁䅯眵䅯䅁䅅䅁䉁䅁䅁权允䅂䅁䍄䉁䅁䅁兂䅁䅁䅍䅄䅁䅁䅯关䅕䅁䅯剸䅉䅁䅯䅂䍁䅧䅯䉹䅉䅁䅅䅁䉁䅁䅁兂浄䜴䰹硬剫䅑杷允䅁䅁䅕䅁䑁䅁䅷䅁䭁偁䵅䅁䭁佁䭧䅁䭁佁䭙䅁䭁佁䭣䅁䉁䅁䅁允䅁䅁䅯兕䅳䅁杷允䅁䅁䅍䅁䑁䅁䅷䅁䭁䥁䙧䅁䭁䉁䝷䅁䉁䅁䅁允䅁䅁䅯兑䅙䅁杷允䅁䅁䅕䅁䑁䅁䅷䅁䭁䍁䱅䅁䭁䵁即䅁䭁䅁䅑潁䭁䵁卧䅁䉁䅁䅁允䅁䅁䅕瑃橥䑣焳ざ䵁䅉䅅䅁䙁䅁䅁睁䵁䅁䅁权乄睃䅁权䱄杅䅁权䕁䅁䅋权䥄杅䅁允䅁䅁䅅䅁䙁䅁䅁䅁䅁䙁䅊䍄䉁䅁䅁睁䅁䅁䅍䅄䅁䅁䅯䅓䅅䅁䅯䅊䅙䅁䅅䅁䉁䅁䅁权穃权䅁䍄䉁䅁䅁睁䅁䅁䅍䅄䅁䅁䅯杧䅕䅁䅯杊䅙䅁䅅䅁䉁䅁䅁杄䵁䅁䅁睎㕁䍁䄴兏硁䅁䅁䍄䉁䅁䅁睁䅁䅁䅍䅄䅁䅁䅯杅䅙䅁䅯䅊䅙䅁䅅䅁䉁䅁䅁权䥁睂䅁䍄䉁䅁䅁兂䅁䅁䅍䅄䅁䅁䅯杯䅑䅁䅯儷䅯䅁䅯朵䅯䅁䅯眵䅯䅁䅅䅁䉁䅁䅁权允䅂䅁䍄䉁䅁䅁睁䅁䅁䅍䅄䅁䅁䅯杺䅳䅁䅯䅇䅙䅁䅅䅁䉁䅁䅁权㡂杂䅁䍄䉁䅁䅁兂䅁䅁䅍䅄䅁䅁䅯杹䅁䅁䅯剸䅉䅁䅯䅂䍁䅧䅯剹䅉䅁䅅䅁䉁䅁䅁兂歃異䥮䩄奍䅑杷允䅁䅁䅍䅁䑁䅁䅷䅁䭁䥁䉳䅁䭁䵁匸䅁䉁䅁䅁允䅁䅁䅯䅅䅑䅁杷允䅁䅁䅍䅁䑁䅁䅷䅁䭁䥁佣䅁䭁䉁䝧䅁䉁䅁䅁允䅁䅁䅯児䅙䅁杷允䅁䅁䅍䅁䑁䅁䅷䅁䭁䱁丸䅁䭁䍁䝙䅁䉁䅁䅁允䅁䅁䄴杄䅁䑁䅅免硁䍁䄴兎ㅁ䅁䅁䍄䉁䅁䅁兂䅁䅁䅍䅄䅁䅁䅯䅙䅁䅁䅯硹䅉䅁䅯䅂䍁䅧䅯䉹䅉䅁䅅䅁䉁䅁䅁兂捂㡪ㅌ䩋扸䅑杷允䅁䅁䅕䅁䑁䅁䅷䅁䭁䥁䵍䅁䭁佁䭧䅁䭁佁䭙䅁䭁佁䭣䅁䉁䅁䅁允䅁䅁䅯䅅䅑䅁杷允䅁䅁䅍䅁䑁䅁䅷䅁䭁偁䘸䅁䭁䵁匸䅁䉁䅁䅁允䅁䅁䅯䅅䅑䅁杷允䅁䅁䅕䅁䑁䅁䅷䅁䭁䱁䵯䅁䭁䵁单䅁䭁䅁䅑潁䭁䵁卧䅁䉁䅁䅁允䅁䅁䅕䵃牗娰㡫䕂䵁䅉䅅䅁䑁䅁䅁睁䵁䅁䅁权楄杄䅁权偄杅䅁允䅁䅁䅅䅁䡁䅁䅁䅁䅄体䅒䍄䉁䅁䅁睁䅁䅁䅍䅄䅁䅁䅯䄷䄴䅁䅯杇䅙䅁䅅䅁䉁䅁䅁权㡁䅃䅁䍄䉁䅁䅁兂䅁䅁䅍䅄䅁䅁䅯䄶䅅䅁䅯剸䅉䅁䅯䅂䍁䅧䅯剹䅉䅁䅅䅁䉁䅁䅁兂䙁䭫䱷扃㝐睐杷允䅁䅁䅕䅁䑁䅁䅷䅁䭁䉁䵳䅁䭁佁䭷䅁䭁佁䭙䅁䭁佁䭣䅁䉁䅁䅁允䅁䅁䅯䅅䅑䅁杷允䅁䅁䅍䅁䑁䅁䅷䅁䭁佁䵫䅁䭁䉁䜴䅁䉁䅁䅁允䅁䅁䅯儴䅙䅁杷允䅁䅁䅕䅁䑁䅁䅷䅁䭁䙁䙉䅁䭁䵁单䅁䭁䅁䅑潁䭁䵁卧䅁䉁䅁䅁允䅁䅁䅕䱎湏橖敄ぇ䵁䅉䅅䅁䙁䅁䅁睁䵁䅁䅁权㑂睃䅁权煄权䅁权浄权䅁权牄权䅁允䅁䅁䅅䅁䭁䉁䕁䅁䵁䅉䅅䅁䑁䅁䅁睁䵁䅁䅁权噁䅅䅁权奁杂䅁允䅁䅁䅅䅁䭁䑁䝫䅁䵁䅉䅅䅁䙁䅁䅁睁䵁䅁䅁权潃䅂䅁权潄权䅁权浄权䅁权湄权䅁允䅁䅁䅅䅁䭁䅁䱙䅁䵁䅉䅅䅁䙁䅁䅁睁䵁䅁䅁权穂兄䅁权䙄杅䅁权䕁䅁䅋权䥄杅䅁允䅁䅁䅅䅁䙁䝁䝍䵮楴剴䅊䍄䉁䅁䅁睁䅁䅁䅍䅄䅁䅁䅯睃䅕䅁䅯䅇䅙䅁䅅䅁䉁䅁䅁权䕂杂䅁䍄䉁䅁䅁兂䅁䅁䅍䅄䅁䅁䅯朲䅑䅁䅯硹䅉䅁䅯䅂䍁䅧䅯䉹䅉䅁䅅䅁䉁䅁䅁兂㑃潈牘慕浨䅑杷允䅁䅁䅕䅁䑁䅁䅷䅁䭁䙁䙙䅁䭁佁䭯䅁䭁佁䭙䅁䭁佁䭳䅁䉁䅁䅁允䅁䅁䅣䅁䅁䍁歁欵䵁䅉䅅䅁䙁䅁䅁睁䵁䅁䅁权瑁允䅁权䙄杅䅁权䕁䅁䅋权䩄杅䅁允䅁䅁䅅䅁䙁䉁㍭刳橖䅍䄵䍄䉁䅁䅁兂䅁䅁䅍䅄䅁䅁䅯䈲䅁䅁䅯剸䅉䅁䅯䅂䍁䅧䅯䉹䅉䅁䅅䅁䉁䅁䅁兂楃㥤汐呶噕䅑杷允䅁䅁䅕䅁䑁䅁䅷䅁䭁乁䰰䅁䭁佁䭕䅁䭁佁䭙䅁䭁佁䭣䅁䉁䅁䅁允䅁䅁䅯䅅䅑䅁杷允䅁䅁䅍䅁䑁䅁䅷䅁䭁乁䱑䅁䭁乁卯䅁䉁䅁䅁允䅁䅁䅯硁䅧䅁杷允䅁䅁䅕䅁䑁䅁䅷䅁䭁䥁䔴䅁䭁佁䭯䅁䭁佁䭙䅁䭁佁䭳䅁䉁䅁䅁允䅁䅁䅯䅅䅑䅁杷允䅁䅁䅍䅁䑁䅁䅷䅁䭁䩁䱯䅁䭁䉁䝧䅁䉁䅁䅁允䅁䅁䅯兏䅙䅁杷允䅁䅁䅕䅁䑁䅁䅷䅁䭁䑁䈸䅁䭁䵁即䅁䭁䅁䅑潁䭁䵁卫䅁䉁䅁䅁允䅁䅁䅕㡪ㅌ䙋偸啖䵁䅉䅅䅁䑁䅁䅁睁䵁䅁䅁权啄䅁䅁权偄杅䅁允䅁䅁䅅䅁䭁䉁䕁䅁䵁䅉䅅䅁䙁䅁䅁睁䵁䅁䅁权㥃兂䅁权煄权䅁权浄权䅁权牄权䅁允䅁䅁䅅䅁䡁䅁䅁䅁䅄何䅚䍄䉁䅁䅁䅂䅁䅁䅍䅄䅁䅁䅯䅊䅕䅁䅯睈䅙䅁䅯䅉䅙䅁䅅䅁䉁䅁䅁权䵂杂䅁䍄䉁䅁䅁兂䅁䅁䅍䅄䅁䅁䅯眱䅑䅁䅯䄶䅯䅁䅯朵䅯䅁䅯眵䅯䅁䅅䅁䉁䅁䅁权允䅂䅁䍄䉁䅁䅁兂䅁䅁䅍䅄䅁䅁䅯兯䅕䅁䅯硹䅉䅁䅯䅂䍁䅧䅯剹䅉䅁䅅䅁䉁䅁䅁兂慃婭婭扭呬䅑杷允䅁䅁䅕䅁䑁䅁䅷䅁䭁䕁偙䅁䭁䵁单䅁䭁䅁䅑潁䭁䵁卫䅁䉁䅁䅁允䅁䅁䅕晏偸摍䱴あ䵁䅉䅅䅁䙁䅁䅁睁䵁䅁䅁权ㅃ兂䅁权獄权䅁权浄权䅁权湄权䅁允䅁䅁䅅䅁䭁䉁䕁䅁䵁䅉䅅䅁䑁䅁䅁睁䵁䅁䅁权時䅄䅁权奁杂䅁允䅁䅁䅅䅁䭁䉁䝫䅁䵁䅉䅅䅁䙁䅁䅁睁䵁䅁䅁权䭃䅂䅁权瑄权䅁权浄权䅁权湄权䅁允䅁䅁䅅䅁䭁䉁䕁䅁䵁䅉䅅䅁䙁䅁䅁睁䵁䅁䅁权䑃兂䅁权瑄权䅁权浄权䅁权湄权䅁允䅁䅁䅅䅁䭁䉁䕁䅁䵁䅉䅅䅁䙁䅁䅁睁䵁䅁䅁权慂䅁䅁权䱄杅䅁权䕁䅁䅋权䥄杅䅁允䅁䅁䅅䅁䙁䙁偹癷潕䙶䅤䍄䉁䅁䅁兂䅁䅁䅍䅄䅁䅁䅯杩䅕䅁䅯硹䅉䅁䅯䅂䍁䅧䅯剹䅉䅁䅅䅁䉁䅁䅁兂㑃潈牘慕摨䅑杷允䅁䅁䅕䅁䑁䅁䅷䅁䭁䉁乙䅁䭁䵁即䅁䭁䅁䅑潁䭁䵁卧䅁䉁䅁䅁允䅁䅁䅕積積積䑏歕䵁䅉䅅䅁䑁䅁䅁睁䵁䅁䅁权硄䅄䅁权流杂䅁允䅁䅁䅅䅁佁䅁䅷䅁㑁䑁䅍杌㉁䑁䅍䅁䵁䅉䅅䅁䙁䅁䅁睁䵁䅁䅁权㡄䅂䅁权䙄杅䅁权䕁䅁䅋权䩄杅䅁允䅁䅁䅅䅁䙁䩁佭瑏稯核䅖䍄䉁䅁䅁兂䅁䅁䅍䅄䅁䅁䅯杗䅁䅁䅯硹䅉䅁䅯䅂䍁䅧䅯剹䅉䅁䅅䅁䉁䅁䅁兂灁䥘䌯吹慨䅑杷允䅁䅁䅕䅁䑁䅁䅷䅁䭁䙁䰸䅁䭁佁䬰䅁䭁佁䭙䅁䭁佁䭣䅁䉁䅁䅁允䅁䅁䅯䅅䅑䅁杷允䅁䅁䅍䅁䑁䅁䅷䅁䭁乁䅕䅁䭁䍁䝙䅁䉁䅁䅁允䅁䅁䄴䅄䅁䑁䅙免畁䑁䅅兏䅁䅁杷允䅁䅁䅍䅁䑁䅁䅷䅁䭁䡁䉷䅁䭁䍁䝑䅁䉁䅁䅁允䅁䅁䅯䅺䅫䅁杷允䅁䅁䅍䅁䑁䅁䅷䅁䭁䥁䕫䅁䭁䉁䝧䅁䉁䅁䅁允䅁䅁䅯䅑䅙䅁杷允䅁䅁䅕䅁䑁䅁䅷䅁䭁䥁䰴䅁䭁佁䭷䅁䭁佁䭙䅁䭁佁䭣䅁䉁䅁䅁允䅁䅁䅣䅁䅁䥁睃唵䵁䅉䅅䅁䑁䅁䅁睁䵁䅁䅁权畃兄䅁权奁杂䅁允䅁䅁䅅䅁䭁䡁䝷䅁䵁䅉䅅䅁䙁䅁䅁睁䵁䅁䅁权乂允䅁权䱄杅䅁权䕁䅁䅋权䥄杅䅁允䅁䅁䅅䅁䙁䭁睒児塲ㅑ䄵䍄䉁䅁䅁兂䅁䅁䅍䅄䅁䅁䅯杳䅑䅁䅯䄷䅯䅁䅯朵䅯䅁䅯眵䅯䅁䅅䅁䉁䅁䅁睂䅁䅁䅁䵯汔䅑杷允䅁䅁䅕䅁䑁䅁䅷䅁䭁䭁䕍䅁䭁佁䭷䅁䭁佁䭙䅁䭁佁䭣䅁䉁䅁䅁允䅁䅁䅣䅁䅁佁桁欵䵁䅉䅅䅁䙁䅁䅁睁䵁䅁䅁权橂睄䅁权䙄杅䅁权䕁䅁䅋权䩄杅䅁允䅁䅁䅅䅁䙁䅁杕㘵䅂ず䅖䍄䉁䅁䅁兂䅁䅁䅍䅄䅁䅁䅯䄴䅳䅁䅯硹䅉䅁䅯䅂䍁䅧䅯䉹䅉䅁䅅䅁䉁䅁䅁兂㑃潈牘払啨䅑杷允䅁䅁䅕䅁䑁䅁䅷䅁䭁䅁儸䅁䭁䵁即䅁䭁䅁䅑潁䭁䵁卧䅁䉁䅁䅁允䅁䅁䅕硥畓⭒煈さ䵁䅉䅅䅁䙁䅁䅁睁䵁䅁䅁权㙄兂䅁权䙄杅䅁权䕁䅁䅋权䩄杅䅁允䅁䅁䅅䅁䙁䕁夸㐴湤睌䅖䍄䉁䅁䅁睁䅁䅁䅍䅄䅁䅁䅯朵䅑䅁䅯䅊䅙䅁䅅䅁䉁䅁䅁权楂睂䅁䍄䉁䅁䅁兂䅁䅁䅍䅄䅁䅁䅯儴䅁䅁䅯朶䅯䅁䅯朵䅯䅁䅯眶䅯䅁䅅䅁䉁䅁䅁睂䅁䅁䅁䍑浪䅑杷允䅁䅁䅕䅁䑁䅁䅷䅁䭁䍁乁䅁䭁佁䭕䅁䭁佁䭙䅁䭁佁䭣䅁䉁䅁䅁允䅁䅁䅯䅅䅑䅁杷允䅁䅁䅑䅁䑁䅁䅷䅁䭁䭁䔴䅁䭁䉁䜸䅁䭁䍁䝁䅁䉁䅁䅁允䅁䅁䅯䅎䅣䅁杷允䅁䅁䅕䅁䑁䅁䅷䅁䭁佁䰴䅁䭁䵁即䅁䭁䅁䅑潁䭁䵁卫䅁䉁䅁䅁允䅁䅁䅕児塲㍯乂䕗䵁䅉䅅䅁䑁䅁䅁睁䵁䅁䅁权癃兂䅁权偄杅䅁允䅁䅁䅅䅁䡁䅁䅁䅁䅁敮䅂䍄䉁䅁䅁兂䅁䅁䅍䅄䅁䅁䅯䅚䅕䅁䅯䄷䅯䅁䅯朵䅯䅁䅯眵䅯䅁䅅䅁䉁䅁䅁睂䅁䅁䅁䅙浐䅑杷允䅁䅁䅑䅁䑁䅁䅷䅁䭁偁䙁䅁䭁䉁䜸䅁䭁䍁䝁䅁䉁䅁䅁允䅁䅁䅯䅮䅣䅁杷允䅁䅁䅕䅁䑁䅁䅷䅁䭁䅁䉑䅁䭁佁䭯䅁䭁佁䭙䅁䭁佁䭳䅁䉁䅁䅁允䅁䅁䅣䅁䅁䕁流欵䵁䅉䅅䅁䙁䅁䅁睁䵁䅁䅁权兄兂䅁权灄权䅁权浄权䅁权湄权䅁允䅁䅁䅅䅁䭁䉁䕁䅁䵁䅉䅅䅁䙁䅁䅁睁䵁䅁䅁权⽂䅁䅁权䙄杅䅁权䕁䅁䅋权䩄杅䅁允䅁䅁䅅䅁䙁䍁䙐䡴⭃䅥䅂䍄䉁䅁䅁兂䅁䅁䅍䅄䅁䅁䅯睳䅳䅁䅯朶䅯䅁䅯朵䅯䅁䅯眶䅯䅁䅅䅁䉁䅁䅁权允䅂䅁䍄䉁䅁䅁䅂䅁䅁䅍䅄䅁䅁䅯朷䅑䅁䅯睈䅙䅁䅯䅉䅙䅁䅅䅁䉁䅁䅁权䑄睂䅁䍄䉁䅁䅁兂䅁䅁䅍䅄䅁䅁䅯睯䅑䅁䅯朶䅯䅁䅯朵䅯䅁䅯眶䅯䅁䅅䅁䉁䅁䅁睂䅁䅁䅁䌴浈䅑杷允䅁䅁䅍䅁䑁䅁䅷䅁䭁乁䱅䅁䭁䉁䝯䅁䉁䅁䅁允䅁䅁䅯睇䅙䅁杷允䅁䅁䅕䅁䑁䅁䅷䅁䭁䥁䅷䅁䭁䵁单䅁䭁䅁䅑潁䭁䵁卧䅁䉁䅁䅁允䅁䅁䅕睱愶睤㕒稹䴸䅉䅅䅁䙁䅁䅁睁䵁䅁䅁权杄睃䅁权汄权䅁权浄权䅁权湄权䅁允䅁䅁䅅䅁䭁䑁䱣䅁䵁䅉䅅䅁䑁䅁䅁睁䵁䅁䅁权䩁兂䅁权敁杂䅁允䅁䅁䅅䅁䭁䑁䝑䅁䵁䅉䅅䅁䑁䅁䅁睁䵁䅁䅁权ㅄ䅄䅁权慁杂䅁允䅁䅁䅅䅁䭁䑁䜴䅁䵁䅉䅅䅁䑁䅁䅁睁䵁䅁䅁权㥄兂䅁权敁杂䅁允䅁䅁䅅䅁䭁䥁䠴䅁䵁䅉䅅䅁䙁䅁䅁睁䵁䅁䅁权䅂睃䅁权汄权䅁权浄权䅁权湄权䅁允䅁䅁䅅䅁䭁䉁䱷䅁䵁䅉䅅䅁䑁䅁䅁睁䵁䅁䅁权灃䅄䅁权慁杂䅁允䅁䅁䅅䅁䭁䍁䜰䅁䵁䅉䅅䅁䙁䅁䅁睁䵁䅁䅁权䱁兄䅁权獄权䅁权浄权䅁权湄权䅁允䅁䅁䅅䅁䡁䅁䅁䅁权改䅖䍄䉁䅁䅁睁䅁䅁䅍䅄䅁䅁䅯䄳䅑䅁䅯硺䅉䅁䅅䅁䉁䅁䅁权允䅂䅁䍄䉁䅁䅁兂䅁䅁䅍䅄䅁䅁䅯杍䅕䅁䅯硹䅉䅁䅯䅂䍁䅧䅯䉹䅉䅁䅅䅁䉁䅁䅁兂穁積積㉍桴䅑杷允䅁䅁䅕䅁䑁䅁䅷䅁䭁䵁䕣䅁䭁佁䭧䅁䭁佁䭙䅁䭁佁䭣䅁䉁䅁䅁允䅁䅁䅯䅅䅑䅁杷允䅁䅁䅍䅁䑁䅁䅷䅁䭁䱁䕧䅁䭁䉁䜴䅁䉁䅁䅁允䅁䅁䅯公䅙䅁杷允䅁䅁䅍䅁䑁䅁䅷䅁䭁䝁偅䅁䭁䉁䝧䅁䉁䅁䅁允䅁䅁䅯杓䅙䅁杷允䅁䅁䅕䅁䑁䅁䅷䅁䭁䥁䉯䅁䭁佁䬰䅁䭁佁䭙䅁䭁佁䭣䅁䉁䅁䅁允䅁䅁䅯䅅䅑䅁杷允䅁䅁䅍䅁䑁䅁䅷䅁䭁䩁䱉䅁䭁䉁䝷䅁䉁䅁䅁允䅁䅁䅯杋䅙䅁杷允䅁䅁䅍䅁䑁䅁䅷䅁䭁䱁䅳䅁䭁䉁䜴䅁䉁䅁䅁允䅁䅁䅯睹䅙䅁杷允䅁䅁䅍䅁䑁䅁䅷䅁䭁䑁䙑䅁䭁䉁䝷䅁䉁䅁䅁允䅁䅁䅯杌䅙䅁杷允䅁䅁䅕䅁䑁䅁䅷䅁䭁䵁䄰䅁䭁䵁单䅁䭁䅁䅑潁䭁䵁卧䅁䉁䅁䅁允䅁䅁䅕灎ㅮ佭硍歉䵁䅉䅅䅁䙁䅁䅁睁䵁䅁䅁权慁杄䅁权瑄权䅁权浄权䅁权湄权䅁允䅁䅁䅅䅁䡁䅁䅁䅁䅄佪䅖䍄䉁䅁䅁睁䅁䅁䅍䅄䅁䅁䅯六䅕䅁䅯杈䅙䅁䅅䅁䉁䅁䅁权慁睂䅁䍄䉁䅁䅁兂䅁䅁䅍䅄䅁䅁䅯兺䅁䅁䅯硹䅉䅁䅯䅂䍁䅧䅯剹䅉䅁䅅䅁䉁䅁䅁兂偃癷潕䕘愹䅑杷允䅁䅁䅕䅁䑁䅁䅷䅁䭁䵁䕙䅁䭁䵁单䅁䭁䅁䅑潁䭁䵁卧䅁䉁䅁䅁允䅁䅁䅕煓兒⭢末䕈䵁䅉䅅䅁䙁䅁䅁睁䵁䅁䅁权瑄兂䅁权灄权䅁权浄权䅁权湄权䅁允䅁䅁䅅䅁䭁偁兑䅁䵁䅉䅅䅁䙁䅁䅁睁䵁䅁䅁权祃䅂䅁权灄权䅁权浄权䅁权湄权䅁允䅁䅁䅅䅁䭁䕁刴䅁䵁䅉䅅䅁䑁䅁䅁睁䵁䅁䅁权允䅂䅁权敁杂䅁允䅁䅁䅅䅁䭁䝁䍣䅁䵁䅉䅅䅁䙁䅁䅁睁䵁䅁䅁权時兂䅁权䙄杅䅁权䕁䅁䅋权䥄杅䅁允䅁䅁䅅䅁䙁䝁㜫㌶灅硈䅆䍄䉁䅁䅁睁䅁䅁䅍䅄䅁䅁䅯典䅑䅁䅯杈䅙䅁䅅䅁䉁䅁䅁权湃杂䅁䍄䉁䅁䅁兂䅁䅁䅍䅄䅁䅁䅯杅䅙䅁䅯儶䅯䅁䅯朵䅯䅁䅯眵䅯䅁䅅䅁䉁䅁䅁权㑂䅄䅁䍄䉁䅁䅁睁䅁䅁䅍䅄䅁䅁䅯䅭䅑䅁䅯䅈䅙䅁䅅䅁䉁䅁䅁权慄杂䅁䍄䉁䅁䅁兂䅁䅁䅍䅄䅁䅁䅯䅐䅅䅁䅯剸䅉䅁䅯䅂䍁䅧䅯䉹䅉䅁䅅䅁䉁䅁䅁兂㥄㡌慰汸核䅑杷允䅁䅁䅍䅁䑁䅁䅷䅁䭁䅁䙙䅁䭁䉁䝯䅁䉁䅁䅁允䅁䅁䅯䅷䅙䅁杷允䅁䅁䅕䅁䑁䅁䅷䅁䭁偁䘴䅁䭁佁䭷䅁䭁佁䭙䅁䭁佁䭣䅁䉁䅁䅁允䅁䅁䅣䅁䅁䥁㕃〴䵁䅉䅅䅁䑁䅁䅁睁䵁䅁䅁权睁兂䅁权慁杂䅁允䅁䅁䅅䅁䭁䉁䝳䅁䵁䅉䅅䅁䙁䅁䅁睁䵁䅁䅁权橄䅂䅁权䱄杅䅁权䕁䅁䅋权䩄杅䅁允䅁䅁䅅䅁䙁䅁塲㍯㥁汵䅨䍄䉁䅁䅁兂䅁䅁䅍䅄䅁䅁䅯兴䅕䅁䅯儵䅯䅁䅯朵䅯䅁䅯眵䅯䅁䅅䅁䉁䅁䅁权允䅂䅁䍄䉁䅁䅁兂䅁䅁䅍䅄䅁䅁䅯儲䅁䅁䅯硹䅉䅁䅯䅂䍁䅧䅯䉹䅉䅁䅅䅁䉁䅁䅁兂歃䑣䬰礱摎䅑杷允䅁䅁䅕䅁䑁䅁䅷䅁䭁䍁䙫䅁䭁佁䭫䅁䭁佁䭙䅁䭁佁䭣䅁䉁䅁䅁允䅁䅁䅯硷䅁䅁杷允䅁䅁䅕䅁䑁䅁䅷䅁䭁䩁䙫䅁䭁䵁即䅁䭁䅁䅑潁䭁䵁卫䅁䉁䅁䅁允䅁䅁䅕体㙆䭆渴䕘䵁䅉䅅䅁䑁䅁䅁睁䵁䅁䅁权㑂杄䅁权流杂䅁允䅁䅁䅅䅁佁䅁䅷䅁㕁䑁䅙杌硁䑁䅅䅁䵁䅉䅅䅁䙁䅁䅁睁䵁䅁䅁权慄䅂䅁权䱄杅䅁权䕁䅁䅋权䩄杅䅁允䅁䅁䅅䅁䙁䉁畓⭒㙆䝎䅊䍄䉁䅁䅁兂䅁䅁䅍䅄䅁䅁䅯睧䅁䅁䅯剸䅉䅁䅯䅂䍁䅧䅯䉹䅉䅁䅅䅁䉁䅁䅁兂奃䡁硋䐶䭧䅑杷允䅁䅁䅕䅁䑁䅁䅷䅁䭁䥁佣䅁䭁佁䭷䅁䭁佁䭙䅁䭁佁䭣䅁䉁䅁䅁允䅁䅁䅣䅁䅁䵁橁欵䵁䅉䅅䅁䑁䅁䅁睁䵁䅁䅁权兂允䅁权捁杂䅁允䅁䅁䅅䅁䭁䵁䜸䅁䵁䅉䅅䅁䑁䅁䅁睁䵁䅁䅁权㉄䅂䅁权奁杂䅁允䅁䅁䅅䅁䭁䉁䝫䅁䵁䅉䅅䅁䑁䅁䅁睁䵁䅁䅁权獂兄䅁权慁杂䅁允䅁䅁䅅䅁䭁䉁䝳䅁䵁䅉䅅䅁䙁䅁䅁睁䵁䅁䅁权乁杂䅁权瑄权䅁权浄权䅁权湄权䅁允䅁䅁䅅䅁䡁䅁䅁䅁杄佇䅖䍄䉁䅁䅁兂䅁䅁䅍䅄䅁䅁䅯睈䄴䅁䅯儶䅯䅁䅯朵䅯䅁䅯眵䅯䅁䅅䅁䉁䅁䅁权䍂睄䅁䍄䉁䅁䅁睁䅁䅁䅍䅄䅁䅁䅯䅅䄴䅁䅯䅊䅙䅁䅅䅁䉁䅁䅁权祁杅䅁䍄䉁䅁䅁兂䅁䅁䅍䅄䅁䅁䅯光䅁䅁䅯剸䅉䅁䅯䅂䍁䅧䅯剹䅉䅁䅅䅁䉁䅁䅁兂敄硡潤䙰塧䅑杷允䅁䅁䅍䅁䑁䅁䅷䅁䭁䑁䉣䅁䭁䍁䝙䅁䉁䅁䅁允䅁䅁䄴䅄䅁䑁䅫睎畁䑁䅧兏䅁䅁杷允䅁䅁䅕䅁䑁䅁䅷䅁䭁䩁䕙䅁䭁佁䬰䅁䭁佁䭙䅁䭁佁䭣䅁䉁䅁䅁允䅁䅁䅯䅅䅑䅁杷允䅁䅁䅕䅁䑁䅁䅷䅁䭁䥁䙕䅁䭁佁䭕䅁䭁佁䭙䅁䭁佁䭣䅁䉁䅁䅁允䅁䅁䅯睄䅳䅁杷允䅁䅁䅕䅁䑁䅁䅷䅁䭁䩁䉣䅁䭁䵁即䅁䭁䅁䅑潁䭁䵁卧䅁䉁䅁䅁允䅁䅁䅕㑈牘払佪歙䵁䅉䅅䅁䙁䅁䅁睁䵁䅁䅁权㝂兂䅁权䱄杅䅁权䕁䅁䅋权䩄杅䅁允䅁䅁䅅䅁䙁䑁積積積ㅍ䅨䍄䉁䅁䅁兂䅁䅁䅍䅄䅁䅁䅯共䅷䅁䅯儶䅯䅁䅯朵䅯䅁䅯眵䅯䅁䅅䅁䉁䅁䅁权療睄䅁䍄䉁䅁䅁睁䅁䅁䅍䅄䅁䅁䅯䄱䅑䅁䅯䅊䅙䅁䅅䅁䉁䅁䅁权扁䅃䅁䍄䉁䅁䅁兂䅁䅁䅍䅄䅁䅁䅯䅳䅑䅁䅯剸䅉䅁䅯䅂䍁䅧䅯剹䅉䅁䅅䅁䉁䅁䅁兂潁捉穯牺具䅑杷允䅁䅁䅍䅁䑁䅁䅷䅁䭁偁䕕䅁䭁䉁䝧䅁䉁䅁䅁允䅁䅁䅯䅑䅙䅁杷允䅁䅁䅍䅁䑁䅁䅷䅁䭁䍁䘴䅁䭁䉁䝧䅁䉁䅁䅁允䅁䅁䅯兇䅙䅁杷允䅁䅁䅕䅁䑁䅁䅷䅁䭁乁䄰䅁䭁䵁单䅁䭁䅁䅑潁䭁䵁卫䅁䉁䅁䅁允䅁䅁䅕桬留⭦偫䕂䵁䅉䅅䅁䑁䅁䅁睁䵁䅁䅁权䡁䅄䅁权流杂䅁允䅁䅁䅅䅁佁䅁䄴䅁硁䑁䅁免畁䑁䅁兏䅁䅁杷允䅁䅁䅑䅁䑁䅁䅷䅁䭁䉁䙕䅁䭁䉁䜸䅁䭁䍁䝁䅁䉁䅁䅁允䅁䅁䅯䅡䅙䅁杷允䅁䅁䅑䅁䑁䅁䅷䅁䭁䡁乑䅁䭁䉁䜸䅁䭁䍁䝁䅁䉁䅁䅁允䅁䅁䅯杬䅙䅁杷允䅁䅁䅕䅁䑁䅁䅷䅁䭁偁䕉䅁䭁䵁单䅁䭁䅁䅑潁䭁䵁卫䅁䉁䅁䅁允䅁䅁䅕扡歱䜫破歃䵁䅉䅅䅁䙁䅁䅁睁䵁䅁䅁权㙁䅁䅁权䱄杅䅁权䕁䅁䅋权䥄杅䅁允䅁䅁䅅䅁䙁䉁畓⭒㙆䙨䅴䍄䉁䅁䅁兂䅁䅁䅍䅄䅁䅁䅯杫䅳䅁䅯䄷䅯䅁䅯朵䅯䅁䅯眵䅯䅁䅅䅁䉁䅁䅁睂䅁䅁䅁䍁浶䅑杷允䅁䅁䅕䅁䑁䅁䅷䅁䭁偁䬰䅁䭁佁䭯䅁䭁佁䭙䅁䭁佁䭳䅁䉁䅁䅁允䅁䅁䅣䅁䅁䍁⽁欵䵁䅉䅅䅁䙁䅁䅁睁䵁䅁䅁权䙁杄䅁权䱄杅䅁权䕁䅁䅋权䩄杅䅁允䅁䅁䅅䅁䙁䙁偹癷潕䙐䅚䍄䉁䅁䅁兂䅁䅁䅍䅄䅁䅁䅯杏䅁䅁䅯硹䅉䅁䅯䅂䍁䅧䅯剹䅉䅁䅅䅁䉁䅁䅁兂䅁䅁䅁偁坂䅑杷允䅁䅁䅕䅁䑁䅁䅷䅁䭁佁䵧䅁䭁佁䭯䅁䭁佁䭙䅁䭁佁䭳䅁䉁䅁䅁允䅁䅁䅯䅅䅑䅁杷允䅁䅁䅍䅁䑁䅁䅷䅁䭁䙁䙷䅁䭁䉁䝧䅁䉁䅁䅁允䅁䅁䅯兇䅙䅁杷允䅁䅁䅕䅁䑁䅁䅷䅁䭁䵁䅁䅁䭁䵁单䅁䭁䅁䅑潁䭁䵁卫䅁䉁䅁䅁允䅁䅁䅕癹商㘵䱏歁䵁䅉䅅䅁䙁䅁䅁睁䵁䅁䅁权潃兂䅁权獄权䅁权浄权䅁权湄权䅁允䅁䅁䅅䅁䭁䉁䕁䅁䵁䅉䅅䅁䙁䅁䅁睁䵁䅁䅁权奄兂䅁权䙄杅䅁权䕁䅁䅋权䩄杅䅁允䅁䅁䅅䅁䙁䩁义䭏灵制䅆䍄䉁䅁䅁睁䅁䅁䅍䅄䅁䅁䅯䅴䅕䅁䅯䅈䅙䅁䅅䅁䉁䅁䅁权ㅂ睂䅁䍄䉁䅁䅁䅂䅁䅁䅍䅄䅁䅁䅯光䅷䅁䅯睈䅙䅁䅯䅉䅙䅁䅅䅁䉁䅁䅁权佂杂䅁䍄䉁䅁䅁兂䅁䅁䅍䅄䅁䅁䅯儲䅅䅁䅯硹䅉䅁䅯䅂䍁䅧䅯䉹䅉䅁䅅䅁䉁䅁䅁兂䅁䅁䅁䩁敂䅑杷允䅁䅁䅕䅁䑁䅁䅷䅁䭁䑁䵳䅁䭁䵁即䅁䭁䅁䅑潁䭁䵁卫䅁䉁䅁䅁允䅁䅁䅕㘱睎児䡯し䵁䅉䅅䅁䑁䅁䅁睁䵁䅁䅁权杁兂䅁权奁杂䅁允䅁䅁䅅䅁䭁䑁䜰䅁䵁䅉䅅䅁䑁䅁䅁睁䵁䅁䅁权⽃䅄䅁权慁杂䅁允䅁䅁䅅䅁䭁䙁䜸䅁䵁䅉䅅䅁䕁䅁䅁睁䵁䅁䅁权橄䅂䅁权晁杂䅁权杁杂䅁允䅁䅁䅅䅁䭁䑁䝧䅁䵁䅉䅅䅁䙁䅁䅁睁䵁䅁䅁权䅂允䅁权䙄杅䅁权䕁䅁䅋权䥄杅䅁允䅁䅁䅅䅁䙁䅁祤偫䩖䅺䅚䍄䉁䅁䅁睁䅁䅁䅍䅄䅁䅁䅯儳䅑䅁䅯䅇䅙䅁䅅䅁䉁䅁䅁权䅂杂䅁䍄䉁䅁䅁兂䅁䅁䅍䅄䅁䅁䅯杙䅅䅁䅯䄷䅯䅁䅯朵䅯䅁䅯眵䅯䅁䅅䅁䉁䅁䅁睂䅁䅁䅁䑉浢䅑杷允䅁䅁䅍䅁䑁䅁䅷䅁䭁偁䴴䅁䭁䍁䝑䅁䉁䅁䅁允䅁䅁䅯栴䅅䅁杷允䅁䅁䅍䅁䑁䅁䅷䅁䭁䥁䈰䅁䭁䍁䝑䅁䉁䅁䅁允䅁䅁䅯眲䅫䅁杷允䅁䅁䅕䅁䑁䅁䅷䅁䭁䵁䙙䅁䭁佁䭫䅁䭁佁䭙䅁䭁佁䭣䅁䉁䅁䅁允䅁䅁䅯杅䄰䅁杷允䅁䅁䅕䅁䑁䅁䅷䅁䭁䝁偫䅁䭁佁䭫䅁䭁佁䭙䅁䭁佁䭣䅁䉁䅁䅁允䅁䅁䅯䅅䅑䅁杷允䅁䅁䅕䅁䑁䅁䅷䅁䭁䵁䕣䅁䭁佁䬰䅁䭁佁䭙䅁䭁佁䭣䅁䉁䅁䅁允䅁䅁䅯䅅䅑䅁杷允䅁䅁䅕䅁䑁䅁䅷䅁䭁䕁丰䅁䭁佁䭯䅁䭁佁䭙䅁䭁佁䭳䅁䉁䅁䅁允䅁䅁䅣䅁䅁䭁兂欵䵁䅉䅅䅁䙁䅁䅁睁䵁䅁䅁权獄允䅁权䱄杅䅁权䕁䅁䅋权䩄杅䅁允䅁䅁䅅䅁䙁䵁ㅐ䙋偹汍䅰䍄䉁䅁䅁兂䅁䅁䅍䅄䅁䅁䅯䅃䅳䅁䅯朶䅯䅁䅯朵䅯䅁䅯眶䅯䅁䅅䅁䉁䅁䅁权允䅂䅁䍄䉁䅁䅁睁䅁䅁䅍䅄䅁䅁䅯睮䅁䅁䅯硺䅉䅁䅅䅁䉁䅁䅁睂䅁䅁䅁䍙歮䅑杷允䅁䅁䅍䅁䑁䅁䅷䅁䭁䙁䙣䅁䭁䍁䝑䅁䉁䅁䅁允䅁䅁䅯䈱䅉䅁杷允䅁䅁䅕䅁䑁䅁䅷䅁䭁䝁䙙䅁䭁佁䭧䅁䭁佁䭙䅁䭁佁䭣䅁䉁䅁䅁允䅁䅁䅯杂䅳䅁杷允䅁䅁䅍䅁䑁䅁䅷䅁䭁䝁䙙䅁䭁䍁䝑䅁䉁䅁䅁允䅁䅁䅯䅃䅣䅁杷允䅁䅁䅍䅁䑁䅁䅷䅁䭁佁䅙䅁䭁䵁匸䅁䉁䅁䅁允䅁䅁䅣䅁䅁䥁潄唴䵁䅉䅅䅁䙁䅁䅁睁䵁䅁䅁权乂兂䅁权䱄杅䅁权䕁䅁䅋权䥄杅䅁允䅁䅁䅅䅁䙁䙁㑋潈牘噑䅚䍄䉁䅁䅁兂䅁䅁䅍䅄䅁䅁䅯杫䅕䅁䅯朶䅯䅁䅯朵䅯䅁䅯眶䅯䅁䅅䅁䉁䅁䅁睂䅁䅁䅁䍧洯䅑杷允䅁䅁䅍䅁䑁䅁䅷䅁䭁䡁乍䅁䭁䍁䝑䅁䉁䅁䅁允䅁䅁䅯䅅䅑䅁杷允䅁䅁䅍䅁䑁䅁䅷䅁䭁䝁偅䅁䭁䉁䝯䅁䉁䅁䅁允䅁䅁䅯杘䅙䅁杷允䅁䅁䅕䅁䑁䅁䅷䅁䭁乁䵉䅁䭁佁䭯䅁䭁佁䭙䅁䭁佁䭳䅁䉁䅁䅁允䅁䅁䅣䅁䅁䕁㡁欵䵁䅉䅅䅁䙁䅁䅁睁䵁䅁䅁权啂允䅁权䙄杅䅁权䕁䅁䅋权䥄杅䅁允䅁䅁䅅䅁䙁偁ㅴ敒塣剈䅚䍄䉁䅁䅁兂䅁䅁䅍䅄䅁䅁䅯睌䅳䅁䅯朶䅯䅁䅯朵䅯䅁䅯眶䅯䅁䅅䅁䉁䅁䅁权允䅂䅁䍄䉁䅁䅁兂䅁䅁䅍䅄䅁䅁䅯元䄰䅁䅯䄷䅯䅁䅯朵䅯䅁䅯眵䅯䅁䅅䅁䉁䅁䅁睂䅁䅁䅁䭷汄䅑杷允䅁䅁䅕䅁䑁䅁䅷䅁䭁偁䉷䅁䭁䵁单䅁䭁䅁䅑潁䭁䵁卧䅁䉁䅁䅁允䅁䅁䅕䵊卫⽍煩䕁䵁䅉䅅䅁䙁䅁䅁睁䵁䅁䅁权兄䅂䅁权䙄杅䅁权䕁䅁䅋权䥄杅䅁允䅁䅁䅅䅁䙁䩁乏偢㜵卙䅎䍄䉁䅁䅁兂䅁䅁䅍䅄䅁䅁䅯䄳䅕䅁䅯硹䅉䅁䅯䅂䍁䅧䅯䉹䅉䅁䅅䅁䉁䅁䅁兂㑃潈牘捕桂䅑杷允䅁䅁䅍䅁䑁䅁䅷䅁䭁䱁䕫䅁䭁䍁䝑䅁䉁䅁䅁允䅁䅁䅯杰䅫䅁杷允䅁䅁䅍䅁䑁䅁䅷䅁䭁䡁乑䅁䭁䉁䝷䅁䉁䅁䅁允䅁䅁䅯兗䅙䅁杷允䅁䅁䅕䅁䑁䅁䅷䅁䭁䙁䉑䅁䭁䵁单䅁䭁䅁䅑潁䭁䵁卫䅁䉁䅁䅁允䅁䅁䅕䵁框㔫䕖ぅ䵁䅉䅅䅁䙁䅁䅁睁䵁䅁䅁权㕃兄䅁权䙄杅䅁权䕁䅁䅋权䩄杅䅁允䅁䅁䅅䅁䙁䑁㕎卮㙔剶䅒䍄䉁䅁䅁睁䅁䅁䅍䅄䅁䅁䅯兦䄰䅁䅯硺䅉䅁䅅䅁䉁䅁䅁睂䅁䅁䅁䘴杌䅑杷允䅁䅁䅕䅁䑁䅁䅷䅁䭁䕁䙅䅁䭁佁䬰䅁䭁佁䭙䅁䭁佁䭣䅁䉁䅁䅁允䅁䅁䅣䅁䅁佁十唵䵁䅉䅅䅁䑁䅁䅁睁䵁䅁䅁权剁杄䅁权敁杂䅁允䅁䅁䅅䅁䭁䡁䡯䅁䵁䅉䅅䅁䙁䅁䅁睁䵁䅁䅁权浃䅂䅁权䙄杅䅁权䕁䅁䅋权䩄杅䅁允䅁䅁䅅䅁䙁乁癃改杅权䅒䍄䉁䅁䅁睁䅁䅁䅍䅄䅁䅁䅯䅯䅕䅁䅯杇䅙䅁䅅䅁䉁䅁䅁权䱂杂䅁䍄䉁䅁䅁兂䅁䅁䅍䅄䅁䅁䅯睔䄰䅁䅯朶䅯䅁䅯朵䅯䅁䅯眶䅯䅁䅅䅁䉁䅁䅁权允䅂䅁䍄䉁䅁䅁睁䅁䅁䅍䅄䅁䅁䅯䅥䅳䅁䅯䅈䅙䅁䅅䅁䉁䅁䅁权慂杂䅁䍄䉁䅁䅁兂䅁䅁䅍䅄䅁䅁䅯入䅅䅁䅯硹䅉䅁䅯䅂䍁䅧䅯剹䅉䅁䅅䅁䉁䅁䅁兂桄桥畓⭒桬䅑杷允䅁䅁䅕䅁䑁䅁䅷䅁䭁䭁丰䅁䭁䵁单䅁䭁䅁䅑潁䭁䵁卧䅁䉁䅁䅁允䅁䅁䅕ㅦ氳朳⽗歅䵁䅉䅅䅁䙁䅁䅁睁䵁䅁䅁权慂兄䅁权䱄杅䅁权䕁䅁䅋权䩄杅䅁允䅁䅁䅅䅁䙁䡁啳歲桦污䅂䍄䉁䅁䅁睁䅁䅁䅍䅄䅁䅁䅯儱䅑䅁䅯䅊䅙䅁䅅䅁䉁䅁䅁权䩁䅃䅁䍄䉁䅁䅁兂䅁䅁䅍䅄䅁䅁䅯眳䅑䅁䅯儵䅯䅁䅯朵䅯䅁䅯眵䅯䅁䅅䅁䉁䅁䅁权允䅂䅁䍄䉁䅁䅁兂䅁䅁䅍䅄䅁䅁䅯睆䅙䅁䅯儵䅯䅁䅯朵䅯䅁䅯眵䅯䅁䅅䅁䉁䅁䅁权乁睃䅁䍄䉁䅁䅁睁䅁䅁䅍䅄䅁䅁䅯兌䅕䅁䅯栲䅉䅁䅅䅁䉁䅁䅁权⭄杆䅁䍄䉁䅁䅁睁䅁䅁䅍䅄䅁䅁䅯兴䅳䅁䅯䅊䅙䅁䅅䅁䉁䅁䅁权䥂睂䅁䍄䉁䅁䅁兂䅁䅁䅍䅄䅁䅁䅯杖䅅䅁䅯剸䅉䅁䅯䅂䍁䅧䅯剹䅉䅁䅅䅁䉁䅁䅁兂㉂娰湬䭭䅅䅑杷允䅁䅁䅕䅁䑁䅁䅷䅁䭁䭁䕧䅁䭁䵁单䅁䭁䅁䅑潁䭁䵁卫䅁䉁䅁䅁允䅁䅁䅕晦嘱奍ㅸ啎䵁䅉䅅䅁䙁䅁䅁睁䵁䅁䅁权祁兂䅁权䙄杅䅁权䕁䅁䅋权䩄杅䅁允䅁䅁䅅䅁䙁䝁䱪㔰呲档䅂䍄䉁䅁䅁睁䅁䅁䅍䅄䅁䅁䅯儫䄰䅁䅯䅊䅙䅁䅅䅁䉁䅁䅁权允䅂䅁䍄䉁䅁䅁兂䅁䅁䅍䅄䅁䅁䅯儴䅑䅁䅯硹䅉䅁䅯䅂䍁䅧䅯䉹䅉䅁䅅䅁䉁䅁䅁兂䅁䅁䅁䵁坂䅑杷允䅁䅁䅍䅁䑁䅁䅷䅁䭁乁䈰䅁䭁䵁匸䅁䉁䅁䅁允䅁䅁䅣䅁䅁䅁婄唴䵁䅉䅅䅁䙁䅁䅁睁䵁䅁䅁权卄睄䅁权獄权䅁权浄权䅁权湄权䅁允䅁䅁䅅䅁䭁䉁䕁䅁䵁䅉䅅䅁䑁䅁䅁睁䵁䅁䅁权㑄䅂䅁权偄杅䅁允䅁䅁䅅䅁䡁䅁䅁䅁䅂敤䅆䍄䉁䅁䅁兂䅁䅁䅍䅄䅁䅁䅯儳䅅䅁䅯硹䅉䅁䅯䅂䍁䅧䅯䉹䅉䅁䅅䅁䉁䅁䅁兂㉄䙋偹癷楖䅑杷允䅁䅁䅕䅁䑁䅁䅷䅁䭁䙁䘰䅁䭁䵁单䅁䭁䅁䅑潁䭁䵁卫䅁䉁䅁䅁允䅁䅁䅕䩥㜳楅䙨啃䵁䅉䅅䅁䙁䅁䅁睁䵁䅁䅁权煃兄䅁权䙄杅䅁权䕁䅁䅋权䩄杅䅁允䅁䅁䅅䅁䙁䉁啉䑑堷桢䅤䍄䉁䅁䅁睁䅁䅁䅍䅄䅁䅁䅯眲䅳䅁䅯䅊䅙䅁䅅䅁䉁䅁䅁权允䅂䅁䍄䉁䅁䅁䅂䅁䅁䅍䅄䅁䅁䅯杘䅕䅁䅯睈䅙䅁䅯䅉䅙䅁䅅䅁䉁䅁䅁权硂睂䅁䍄䉁䅁䅁兂䅁䅁䅍䅄䅁䅁䅯眫䅷䅁䅯儶䅯䅁䅯朵䅯䅁䅯眵䅯䅁䅅䅁䉁䅁䅁权允䅂䅁䍄䉁䅁䅁睁䅁䅁䅍䅄䅁䅁䅯䄱䅑䅁䅯杊䅙䅁䅅䅁䉁䅁䅁杄䵁䅁䅁免硁䑁䅍杌硁䅁䅁䍄䉁䅁䅁兂䅁䅁䅍䅄䅁䅁䅯儴䅁䅁䅯剸䅉䅁䅯䅂䍁䅧䅯䉹䅉䅁䅅䅁䉁䅁䅁兂䥂祓嘱刳搴䅑杷允䅁䅁䅕䅁䑁䅁䅷䅁䭁乁䰴䅁䭁䵁即䅁䭁䅁䅑潁䭁䵁卫䅁䉁䅁䅁允䅁䅁䅕䘷㑇潈牗䕚䵁䅉䅅䅁䑁䅁䅁睁䵁䅁䅁权硄䅂䅁权慁杂䅁允䅁䅁䅅䅁䭁䙁䝫䅁䵁䅉䅅䅁䙁䅁䅁睁䵁䅁䅁权⭄䅄䅁权䙄杅䅁权䕁䅁䅋权䩄杅䅁允䅁䅁䅅䅁䙁䑁䥚堹婐卌䅆䍄䉁䅁䅁睁䅁䅁䅍䅄䅁䅁䅯睴䅕䅁䅯䅈䅙䅁䅅䅁䉁䅁䅁权偂杂䅁䍄䉁䅁䅁兂䅁䅁䅍䅄䅁䅁䅯杷䅅䅁䅯剸䅉䅁䅯䅂䍁䅧䅯剹䅉䅁䅅䅁䉁䅁䅁兂晃祷䅤浐䕫䅑杷允䅁䅁䅕䅁䑁䅁䅷䅁䭁䅁䝍䅁䭁佁䭯䅁䭁佁䭙䅁䭁佁䭳䅁䉁䅁䅁允䅁䅁䅯䅅䅑䅁杷允䅁䅁䅕䅁䑁䅁䅷䅁䭁䥁䉫䅁䭁䵁单䅁䭁䅁䅑潁䭁䵁卧䅁䉁䅁䅁允䅁䅁䅕单婶呬䝮啇䵁䅉䅅䅁䙁䅁䅁睁䵁䅁䅁权䙃睃䅁权潄权䅁权浄权䅁权湄权䅁允䅁䅁䅅䅁䭁䅁䱙䅁䵁䅉䅅䅁䑁䅁䅁睁䵁䅁䅁权䙄䅂䅁权奁杂䅁允䅁䅁䅅䅁䭁䡁䝷䅁䵁䅉䅅䅁䑁䅁䅁睁䵁䅁䅁权桄睃䅁权歁杂䅁允䅁䅁䅅䅁䭁䡁卧䅁䵁䅉䅅䅁䑁䅁䅁睁䵁䅁䅁权ㅄ䅂䅁权敁杂䅁允䅁䅁䅅䅁䭁䱁䠰䅁䵁䅉䅅䅁䙁䅁䅁睁䵁䅁䅁权䅁兂䅁权䱄杅䅁权䕁䅁䅋权䥄杅䅁允䅁䅁䅅䅁䙁䵁ㅐ䙋偹氰䅴䍄䉁䅁䅁睁䅁䅁䅍䅄䅁䅁䅯䅦䅅䅁䅯硺䅉䅁䅅䅁䉁䅁䅁权允䅂䅁䍄䉁䅁䅁兂䅁䅁䅍䅄䅁䅁䅯杪䅕䅁䅯剸䅉䅁䅯䅂䍁䅧䅯剹䅉䅁䅅䅁䉁䅁䅁兂⽄⽺づ奨䍳䅑杷允䅁䅁䅍䅁䑁䅁䅷䅁䭁乁䕙䅁䭁䵁匸䅁䉁䅁䅁允䅁䅁䅯䅅䅑䅁杷允䅁䅁䅕䅁䑁䅁䅷䅁䭁䱁䘸䅁䭁佁䭫䅁䭁佁䭙䅁䭁佁䭣䅁䉁䅁䅁允䅁䅁䅯䉚䅅䅁杷允䅁䅁䅕䅁䑁䅁䅷䅁䭁䍁䱁䅁䭁佁䭯䅁䭁佁䭙䅁䭁佁䭳䅁䉁䅁䅁允䅁䅁䅯䅅䅑䅁杷允䅁䅁䅍䅁䑁䅁䅷䅁䭁䭁䙷䅁䭁䉁䝯䅁䉁䅁䅁允䅁䅁䅯睇䅙䅁杷允䅁䅁䅕䅁䑁䅁䅷䅁䭁䙁䈰䅁䭁佁䭕䅁䭁佁䭙䅁䭁佁䭣䅁䉁䅁䅁允䅁䅁䅯䅏䅳䅁杷允䅁䅁䅍䅁䑁䅁䅷䅁䭁䵁䙉䅁䭁䉁䝷䅁䉁䅁䅁允䅁䅁䅯杙䅙䅁杷允䅁䅁䅍䅁䑁䅁䅷䅁䭁䡁䰰䅁䭁䉁䜴䅁䉁䅁䅁允䅁䅁䅯䅰䅙䅁杷允䅁䅁䅍䅁䑁䅁䅷䅁䭁䵁䵧䅁䭁䍁䝙䅁䉁䅁䅁允䅁䅁䄴权䅁䑁䅣李畁䑁䅫䅁䵁䅉䅅䅁䙁䅁䅁睁䵁䅁䅁权塁允䅁权䙄杅䅁权䕁䅁䅋权䩄杅䅁允䅁䅁䅅䅁䙁䑁㙣浴㌵剆䅊䍄䉁䅁䅁睁䅁䅁䅍䅄䅁䅁䅯兮䅁䅁䅯杊䅙䅁䅅䅁䉁䅁䅁杄䵁䅁䅁䅏㕁䍁䄴李穁䅁䅁䍄䉁䅁䅁兂䅁䅁䅍䅄䅁䅁䅯䅎䅕䅁䅯硹䅉䅁䅯䅂䍁䅧䅯剹䅉䅁䅅䅁䉁䅁䅁兂㑃潈牘晕捨䅑杷允䅁䅁䅕䅁䑁䅁䅷䅁䭁䡁儸䅁䭁佁䭷䅁䭁佁䭙䅁䭁佁䭣䅁䉁䅁䅁允䅁䅁䅯䅅䅑䅁杷允䅁䅁䅕䅁䑁䅁䅷䅁䭁䉁䉣䅁䭁䵁即䅁䭁䅁䅑潁䭁䵁卧䅁䉁䅁䅁允䅁䅁䅕歲桦桥敒啖䵁䅉䅅䅁䙁䅁䅁睁䵁䅁䅁权湄杄䅁权煄权䅁权浄权䅁权牄权䅁允䅁䅁䅅䅁䡁䅁䅁䅁䅃⭋䅚䍄䉁䅁䅁睁䅁䅁䅍䅄䅁䅁䅯睓䅕䅁䅯䅈䅙䅁䅅䅁䉁䅁䅁权偄杂䅁䍄䉁䅁䅁兂䅁䅁䅍䅄䅁䅁䅯䅉䅁䅁䅯剸䅉䅁䅯䅂䍁䅧䅯䉹䅉䅁䅅䅁䉁䅁䅁兂ㅃ䕏獉礹剕䅑杷允䅁䅁䅍䅁䑁䅁䅷䅁䭁䑁䵑䅁䭁䍁䝙䅁䉁䅁䅁允䅁䅁䄴䅄䅁䑁䅧䅍畁䑁䅅李䅁䅁杷允䅁䅁䅕䅁䑁䅁䅷䅁䭁䝁䘴䅁䭁䵁即䅁䭁䅁䅑潁䭁䵁卧䅁䉁䅁䅁允䅁䅁䅕児塲㍯䙂歙䵁䅉䅅䅁䙁䅁䅁睁䵁䅁䅁权祃允䅁权䱄杅䅁权䕁䅁䅋权䥄杅䅁允䅁䅁䅅䅁䙁䅁塲㍯㥁浏䅆䍄䉁䅁䅁兂䅁䅁䅍䅄䅁䅁䅯杯䅳䅁䅯硹䅉䅁䅯䅂䍁䅧䅯剹䅉䅁䅅䅁䉁䅁䅁兂乄䵺䵺䥺慸䅑杷允䅁䅁䅍䅁䑁䅁䅷䅁䭁䱁䔰䅁䭁䍁䝑䅁䉁䅁䅁允䅁䅁䅯儴䅣䅁杷允䅁䅁䅍䅁䑁䅁䅷䅁䭁䡁䴰䅁䭁䍁䝙䅁䉁䅁䅁允䅁䅁䄴䅄䅁䑁䅫兏畁䑁䅫免䅁䅁杷允䅁䅁䅕䅁䑁䅁䅷䅁䭁䡁䅧䅁䭁佁䭯䅁䭁佁䭙䅁䭁佁䭳䅁䉁䅁䅁允䅁䅁䅣䅁䅁䕁湁欵䵁䅉䅅䅁䑁䅁䅁睁䵁䅁䅁权䙄兂䅁权敁杂䅁允䅁䅁䅅䅁䭁偁䜸䅁䵁䅉䅅䅁䙁䅁䅁睁䵁䅁䅁权䕁睃䅁权䱄杅䅁权䕁䅁䅋权䩄杅䅁允䅁䅁䅅䅁䙁䅁塲㍯㥁浧䅂䍄䉁䅁䅁睁䅁䅁䅍䅄䅁䅁䅯睗䅅䅁䅯䅈䅙䅁䅅䅁䉁䅁䅁权煁睂䅁䍄䉁䅁䅁睁䅁䅁䅍䅄䅁䅁䅯朱䅳䅁䅯䅊䅙䅁䅅䅁䉁䅁䅁权噃䅅䅁䍄䉁䅁䅁兂䅁䅁䅍䅄䅁䅁䅯䅸䅅䅁䅯䄶䅯䅁䅯朵䅯䅁䅯眵䅯䅁䅅䅁䉁䅁䅁权䝁睃䅁䍄䉁䅁䅁兂䅁䅁䅍䅄䅁䅁䅯䅆䅕䅁䅯剸䅉䅁䅯䅂䍁䅧䅯䉹䅉䅁䅅䅁䉁䅁䅁兂摁䴶奊扅䜰䅑杷允䅁䅁䅕䅁䑁䅁䅷䅁䭁䝁䙑䅁䭁佁䭕䅁䭁佁䭙䅁䭁佁䭣䅁䉁䅁䅁允䅁䅁䅯睎䅳䅁杷允䅁䅁䅕䅁䑁䅁䅷䅁䭁䙁䴴䅁䭁佁䭧䅁䭁佁䭙䅁䭁佁䭣䅁䉁䅁䅁允䅁䅁䅯杂䅳䅁杷允䅁䅁䅕䅁䑁䅁䅷䅁䭁䥁䙧䅁䭁䵁单䅁䭁䅁䅑潁䭁䵁卫䅁䉁䅁䅁允䅁䅁䅕穃㕉䕺娯ぁ䵁䅉䅅䅁䑁䅁䅁睁䵁䅁䅁权ぁ睃䅁权慁杂䅁允䅁䅁䅅䅁䭁䍁䝳䅁䵁䅉䅅䅁䙁䅁䅁睁䵁䅁䅁权浃允䅁权䙄杅䅁权䕁䅁䅋权䩄杅䅁允䅁䅁䅅䅁䙁佁祘樰氷朵䅆䍄䉁䅁䅁兂䅁䅁䅍䅄䅁䅁䅯其䅷䅁䅯剸䅉䅁䅯䅂䍁䅧䅯剹䅉䅁䅅䅁䉁䅁䅁兂十䐯⭥㥥䍬䅑杷允䅁䅁䅕䅁䑁䅁䅷䅁䭁佁䕯䅁䭁佁䭕䅁䭁佁䭙䅁䭁佁䭣䅁䉁䅁䅁允䅁䅁䅯䅇䅳䅁杷允䅁䅁䅍䅁䑁䅁䅷䅁䭁䅁䝍䅁䭁䉁䝧䅁䉁䅁䅁允䅁䅁䅯䅒䅙䅁杷允䅁䅁䅕䅁䑁䅁䅷䅁䭁䭁䉙䅁䭁䵁即䅁䭁䅁䅑潁䭁䵁卧䅁䉁䅁䅁允䅁䅁䅕場啯歲䉦䕖䵁䅉䅅䅁䑁䅁䅁睁䵁䅁䅁权摃允䅁权偄杅䅁允䅁䅁䅅䅁䭁䉁䕁䅁䵁䅉䅅䅁䙁䅁䅁睁䵁䅁䅁权呂䅄䅁权䱄杅䅁权䕁䅁䅋权䩄杅䅁允䅁䅁䅅䅁䙁䅁䅁䅁䅁䙁䅬䍄䉁䅁䅁兂䅁䅁䅍䅄䅁䅁䅯兮䅁䅁䅯硹䅉䅁䅯䅂䍁䅧䅯䉹䅉䅁䅅䅁䉁䅁䅁兂晁敨剴䕵夵䅑杷允䅁䅁䅕䅁䑁䅁䅷䅁䭁䭁䵉䅁䭁佁䭷䅁䭁佁䭙䅁䭁佁䭣䅁䉁䅁䅁允䅁䅁䅣䅁䅁佁㥂䔵䵁䅉䅅䅁䑁䅁䅁睁䵁䅁䅁权歄允䅁权偄杅䅁允䅁䅁䅅䅁䡁䅁䅁䅁䅄丳䅸䍄䉁䅁䅁睁䅁䅁䅍䅄䅁䅁䅯䅎䅳䅁䅯硺䅉䅁䅅䅁䉁䅁䅁睂䅁䅁䅁䙯杮䅑杷允䅁䅁䅍䅁䑁䅁䅷䅁䭁乁义䅁䭁䉁䝧䅁䉁䅁䅁允䅁䅁䅯杓䅙䅁杷允䅁䅁䅍䅁䑁䅁䅷䅁䭁䭁䱣䅁䭁䵁匸䅁䉁䅁䅁允䅁䅁䅯䅅䅑䅁杷允䅁䅁䅍䅁䑁䅁䅷䅁䭁佁乣䅁䭁䵁匸䅁䉁䅁䅁允䅁䅁䅣䅁䅁䕁橃〴䵁䅉䅅䅁䙁䅁䅁睁䵁䅁䅁权乃䅁䅁权䱄杅䅁权䕁䅁䅋权䩄杅䅁允䅁䅁䅅䅁䙁䥁牘払敧嘹䅰䍄䉁䅁䅁兂䅁䅁䅍䅄䅁䅁䅯杔䅳䅁䅯儵䅯䅁䅯朵䅯䅁䅯眵䅯䅁䅅䅁䉁䅁䅁权允䅂䅁䍄䉁䅁䅁睁䅁䅁䅍䅄䅁䅁䅯兲䅑䅁䅯硺䅉䅁䅅䅁䉁䅁䅁权允䅂䅁䍄䉁䅁䅁睁䅁䅁䅍䅄䅁䅁䅯䅫䅳䅁䅯栲䅉䅁䅅䅁䉁䅁䅁权畄睅䅁䍄䉁䅁䅁兂䅁䅁䅍䅄䅁䅁䅯杧䄴䅁䅯䄷䅯䅁䅯朵䅯䅁䅯眵䅯䅁䅅䅁䉁䅁䅁睂䅁䅁䅁䌴浲䅑杷允䅁䅁䅍䅁䑁䅁䅷䅁䭁䕁䙉䅁䭁䉁䜴䅁䉁䅁䅁允䅁䅁䅯杭䅙䅁杷允䅁䅁䅍䅁䑁䅁䅷䅁䭁䱁乣䅁䭁乁卯䅁䉁䅁䅁允䅁䅁䅯砷䅣䅁杷允䅁䅁䅕䅁䑁䅁䅷䅁䭁䙁䙫䅁䭁䵁单䅁䭁䅁䅑潁䭁䵁卧䅁䉁䅁䅁允䅁䅁䅕瑶ㅉ偋灑か䵁䅉䅅䅁䙁䅁䅁睁䵁䅁䅁权䝂睄䅁权䱄杅䅁权䕁䅁䅋权䩄杅䅁允䅁䅁䅅䅁䙁䥁牘払敧嘱䅖䍄䉁䅁䅁睁䅁䅁䅍䅄䅁䅁䅯兲䅅䅁䅯硺䅉䅁䅅䅁䉁䅁䅁睂䅁䅁䅁佉杄䅑杷允䅁䅁䅕䅁䑁䅁䅷䅁䭁䥁乍䅁䭁䵁单䅁䭁䅁䅑潁䭁䵁卫䅁䉁䅁䅁允䅁䅁䅕瑸㍰⼵䍨䕅䵁䅉䅅䅁䑁䅁䅁睁䵁䅁䅁权㡁兂䅁权偄杅䅁允䅁䅁䅅䅁䡁䅁䅁䅁䅁佥䅆䍄䉁䅁䅁兂䅁䅁䅍䅄䅁䅁䅯睵䅁䅁䅯硹䅉䅁䅯䅂䍁䅧䅯䉹䅉䅁䅅䅁䉁䅁䅁兂㉄䙋偹癷樱䅑杷允䅁䅁䅕䅁䑁䅁䅷䅁䭁䩁䙧䅁䭁䵁即䅁䭁䅁䅑潁䭁䵁卧䅁䉁䅁䅁允䅁䅁䅕䅁䅁䅁杄し䵁䅉䅅䅁䙁䅁䅁睁䵁䅁䅁权䉃兄䅁权瑄权䅁权浄权䅁权湄权䅁允䅁䅁䅅䅁䡁䅁䅁䅁䅁住䅚䍄䉁䅁䅁睁䅁䅁䅍䅄䅁䅁䅯杈䅅䅁䅯杊䅙䅁䅅䅁䉁䅁䅁杄䵁䅁䅁䅏祁䍁䄴䅎ㅁ䅁䅁䍄䉁䅁䅁兂䅁䅁䅍䅄䅁䅁䅯䄫䅕䅁䅯䄶䅯䅁䅯朵䅯䅁䅯眵䅯䅁䅅䅁䉁䅁䅁权允䅂䅁䍄䉁䅁䅁睁䅁䅁䅍䅄䅁䅁䅯朱䅳䅁䅯杊䅙䅁䅅䅁䉁䅁䅁杄䵁䅁䅁䅏ㅁ䍁䄴睎㍁䅁䅁䍄䉁䅁䅁兂䅁䅁䅍䅄䅁䅁䅯睍䅕䅁䅯剸䅉䅁䅯䅂䍁䅧䅯剹䅉䅁䅅䅁䉁䅁䅁兂䵄䬸瀰ㅧ䝷䅑杷允䅁䅁䅍䅁䑁䅁䅷䅁䭁䙁䅫䅁䭁乁卯䅁䉁䅁䅁允䅁䅁䅯硪䅧䅁杷允䅁䅁䅍䅁䑁䅁䅷䅁䭁䭁偁䅁䭁䉁䝧䅁䉁䅁䅁允䅁䅁䅯䅒䅙䅁杷允䅁䅁䅕䅁䑁䅁䅷䅁䭁䕁䙙䅁䭁䵁即䅁䭁䅁䅑潁䭁䵁卫䅁䉁䅁䅁允䅁䅁䅕㘱睎児㍰じ䵁䅉䅅䅁䙁䅁䅁睁䵁䅁䅁权噃睃䅁权䱄杅䅁权䕁䅁䅋权䥄杅䅁允䅁䅁䅅䅁䙁偁潙䥘䌯噬䅬䍄䉁䅁䅁兂䅁䅁䅍䅄䅁䅁䅯䄷䅕䅁䅯朶䅯䅁䅯朵䅯䅁䅯眶䅯䅁䅅䅁䉁䅁䅁权允䅂䅁䍄䉁䅁䅁兂䅁䅁䅍䅄䅁䅁䅯朵䅅䅁䅯硹䅉䅁䅯䅂䍁䅧䅯䉹䅉䅁䅅䅁䉁䅁䅁兂䭁㘱睎奐婰䅑杷允䅁䅁䅕䅁䑁䅁䅷䅁䭁䉁位䅁䭁佁䭕䅁䭁佁䭙䅁䭁佁䭣䅁䉁䅁䅁允䅁䅁䅯䅅䅑䅁杷允䅁䅁䅍䅁䑁䅁䅷䅁䭁䉁䵍䅁䭁䍁䝑䅁䉁䅁䅁允䅁䅁䅯䉅䅅䅁杷允䅁䅁䅕䅁䑁䅁䅷䅁䭁䕁䉣䅁䭁䵁即䅁䭁䅁䅑潁䭁䵁卫䅁䉁䅁䅁允䅁䅁䅕瑃橥䑣䬳歖䵁䅉䅅䅁䙁䅁䅁睁䵁䅁䅁权乃兂䅁权潄权䅁权浄权䅁权湄权䅁允䅁䅁䅅䅁䭁䉁䕁䅁䵁䅉䅅䅁䕁䅁䅁睁䵁䅁䅁权硁兄䅁权晁杂䅁权杁杂䅁允䅁䅁䅅䅁䭁䕁䝷䅁䵁䅉䅅䅁䑁䅁䅁睁䵁䅁䅁权啃䅂䅁权歁杂䅁允䅁䅁䅅䅁䭁䥁䝯䅁䵁䅉䅅䅁䑁䅁䅁睁䵁䅁䅁权奄兂䅁权奁杂䅁允䅁䅁䅅䅁䭁䕁䝯䅁䵁䅉䅅䅁䙁䅁䅁睁䵁䅁䅁权㙄权䅁权煄权䅁权浄权䅁权牄权䅁允䅁䅁䅅䅁䡁䅁䅁䅁杄敒䅚䍄䉁䅁䅁兂䅁䅁䅍䅄䅁䅁䅯睰䅑䅁䅯䄶䅯䅁䅯朵䅯䅁䅯眵䅯䅁䅅䅁䉁䅁䅁权䝁睃䅁䍄䉁䅁䅁睁䅁䅁䅍䅄䅁䅁䅯杩䅕䅁䅯杊䅙䅁䅅䅁䉁䅁䅁杄佁䅁䅁免睁䑁䅁杌睁䑁䅧䅁䵁䅉䅅䅁䑁䅁䅁睁䵁䅁䅁权卄允䅁权偄杅䅁允䅁䅁䅅䅁䭁䉁䕁䅁䵁䅉䅅䅁䙁䅁䅁睁䵁䅁䅁权⽂䅅䅁权潄权䅁权浄权䅁权湄权䅁允䅁䅁䅅䅁䭁䉁䕁䅁䵁䅉䅅䅁䙁䅁䅁睁䵁䅁䅁权㉄䅂䅁权灄权䅁权浄权䅁权湄权䅁允䅁䅁䅅䅁䭁佁位䅁䵁䅉䅅䅁䙁䅁䅁睁䵁䅁䅁权ㅂ允䅁权䱄杅䅁权䕁䅁䅋权䥄杅䅁允䅁䅁䅅䅁䙁䝁浚浚浚汆䅖䍄䉁䅁䅁兂䅁䅁䅍䅄䅁䅁䅯睙䅕䅁䅯剸䅉䅁䅯䅂䍁䅧䅯剹䅉䅁䅅䅁䉁䅁䅁兂⭁䙪噣即歁䅑杷允䅁䅁䅍䅁䑁䅁䅷䅁䭁䩁䔰䅁䭁䍁䝑䅁䉁䅁䅁允䅁䅁䅯䅃䅣䅁杷允䅁䅁䅕䅁䑁䅁䅷䅁䭁䍁䉍䅁䭁䵁即䅁䭁䅁䅑潁䭁䵁卫䅁䉁䅁䅁允䅁䅁䅕㑈牘払⭩歗䵁䅉䅅䅁䙁䅁䅁睁䵁䅁䅁权䭃兄䅁权䱄杅䅁权䕁䅁䅋权䥄杅䅁允䅁䅁䅅䅁䙁䕁桪桥畓㉊䅆䍄䉁䅁䅁兂䅁䅁䅍䅄䅁䅁䅯儫䅕䅁䅯朶䅯䅁䅯朵䅯䅁䅯眶䅯䅁䅅䅁䉁䅁䅁权允䅂䅁䍄䉁䅁䅁兂䅁䅁䅍䅄䅁䅁䅯兌䅅䅁䅯硹䅉䅁䅯䅂䍁䅧䅯䉹䅉䅁䅅䅁䉁䅁䅁兂䙃ㄶ㑇杈慖䅑杷允䅁䅁䅕䅁䑁䅁䅷䅁䭁䵁䙅䅁䭁䵁单䅁䭁䅁䅑潁䭁䵁卧䅁䉁䅁䅁允䅁䅁䅕周㡬㍁堲䕁䵁䅉䅅䅁䑁䅁䅁睁䵁䅁䅁权摄兄䅁权奁杂䅁允䅁䅁䅅䅁䭁䍁䝫䅁䵁䅉䅅䅁䙁䅁䅁睁䵁䅁䅁权䝄允䅁权䱄杅䅁权䕁䅁䅋权䩄杅䅁允䅁䅁䅅䅁䙁䍁捬㡪ㅌ䙏䅬䍄䉁䅁䅁兂䅁䅁䅍䅄䅁䅁䅯兦䅕䅁䅯剸䅉䅁䅯䅂䍁䅧䅯䉹䅉䅁䅅䅁䉁䅁䅁兂潄兄㝈畕㑲睐杷允䅁䅁䅍䅁䑁䅁䅷䅁䭁䉁䱅䅁䭁䉁䜴䅁䉁䅁䅁允䅁䅁䅯兩䅫䅁杷允䅁䅁䅕䅁䑁䅁䅷䅁䭁䅁䙣䅁䭁䵁单䅁䭁䅁䅑潁䭁䵁卧䅁䉁䅁䅁允䅁䅁䅕㙄え婙ㅋ歆䵁䅉䅅䅁䑁䅁䅁睁䵁䅁䅁权㙄允䅁权偄杅䅁允䅁䅁䅅䅁䡁䅁䅁䅁杂⭄䅖䍄䉁䅁䅁睁䅁䅁䅍䅄䅁䅁䅯儸䅑䅁䅯䅈䅙䅁䅅䅁䉁䅁䅁权䍃杂䅁䍄䉁䅁䅁睁䅁䅁䅍䅄䅁䅁䅯末䅕䅁䅯杈䅙䅁䅅䅁䉁䅁䅁权慃杂䅁䍄䉁䅁䅁睁䅁䅁䅍䅄䅁䅁䅯兔䅅䅁䅯硺䅉䅁䅅䅁䉁䅁䅁睂䅁䅁䅁䉙樷䅑杷允䅁䅁䅕䅁䑁䅁䅷䅁䭁偁䘸䅁䭁䵁单䅁䭁䅁䅑潁䭁䵁卧䅁䉁䅁䅁允䅁䅁䅕㙶圴䕂牋啂䵁䅉䅅䅁䙁䅁䅁睁䵁䅁䅁权䝂䅄䅁权瑄权䅁权浄权䅁权湄权䅁允䅁䅁䅅䅁䭁䉁䕁䅁䵁䅉䅅䅁䙁䅁䅁睁䵁䅁䅁权⭄䅄䅁权汄权䅁权浄权䅁权湄权䅁允䅁䅁䅅䅁䭁䉁䕁䅁䵁䅉䅅䅁䑁䅁䅁睁䵁䅁䅁权噁䅄䅁权敁杂䅁允䅁䅁䅅䅁䭁佁䝅䅁䵁䅉䅅䅁䑁䅁䅁睁䵁䅁䅁权䑂䅄䅁权奁杂䅁允䅁䅁䅅䅁䭁䕁䝑䅁䵁䅉䅅䅁䕁䅁䅁睁䵁䅁䅁权潃䅂䅁权晁杂䅁权杁杂䅁允䅁䅁䅅䅁䭁乁䝉䅁䵁䅉䅅䅁䙁䅁䅁睁䵁䅁䅁权䩂允䅁权獄权䅁权浄权䅁权湄权䅁允䅁䅁䅅䅁䡁䅁䅁䅁䅃留䅖䍄䉁䅁䅁兂䅁䅁䅍䅄䅁䅁䅯睊䅳䅁䅯䄶䅯䅁䅯朵䅯䅁䅯眵䅯䅁䅅䅁䉁䅁䅁权允䅂䅁䍄䉁䅁䅁兂䅁䅁䅍䅄䅁䅁䅯睡䅅䅁䅯剸䅉䅁䅯䅂䍁䅧䅯剹䅉䅁䅅䅁䉁䅁䅁兂癃䅺祢呧䕉䅑杷允䅁䅁䅕䅁䑁䅁䅷䅁䭁䉁䘸䅁䭁䵁单䅁䭁䅁䅑潁䭁䵁卧䅁䉁䅁䅁允䅁䅁䅕䕁䉙䕈倲歄䵁䅉䅅䅁䙁䅁䅁睁䵁䅁䅁权晄允䅁权䱄杅䅁权䕁䅁䅋权䥄杅䅁允䅁䅁䅅䅁䙁䭁睒児塲㈶䅂䍄䉁䅁䅁兂䅁䅁䅍䅄䅁䅁䅯䄳䅕䅁䅯硹䅉䅁䅯䅂䍁䅧䅯剹䅉䅁䅅䅁䉁䅁䅁兂㝂䭆䠵儴数䅑杷允䅁䅁䅕䅁䑁䅁䅷䅁䭁䡁䵫䅁䭁䵁即䅁䭁䅁䅑潁䭁䵁卧䅁䉁䅁䅁允䅁䅁䅕㑈牘払敪啘䵁䅉䅅䅁䕁䅁䅁睁䵁䅁䅁权㍄兂䅁权晁杂䅁权杁杂䅁允䅁䅁䅅䅁䭁䙁䥕䅁䵁䅉䅅䅁䑁䅁䅁睁䵁䅁䅁权奂兂䅁权歁杂䅁允䅁䅁䅅䅁䭁䭁䡧䅁䵁䅉䅅䅁䕁䅁䅁睁䵁䅁䅁权⭁䅄䅁权晁杂䅁权杁杂䅁允䅁䅁䅅䅁䭁䙁䩉䅁䵁䅉䅅䅁䑁䅁䅁睁䵁䅁䅁权湃䅁䅁权偄杅䅁允䅁䅁䅅䅁䡁䅁䅁䅁䅄⭒䅆䍄䉁䅁䅁睁䅁䅁䅍䅄䅁䅁䅯全䄴䅁䅯硺䅉䅁䅅䅁䉁䅁䅁权允䅂䅁䍄䉁䅁䅁睁䅁䅁䅍䅄䅁䅁䅯䅈䅷䅁䅯硺䅉䅁䅅䅁䉁䅁䅁权允䅂䅁䍄䉁䅁䅁兂䅁䅁䅍䅄䅁䅁䅯杸䅑䅁䅯儶䅯䅁䅯朵䅯䅁䅯眵䅯䅁䅅䅁䉁䅁䅁权牃睄䅁䍄䉁䅁䅁兂䅁䅁䅍䅄䅁䅁䅯䅮䅷䅁䅯䄷䅯䅁䅯朵䅯䅁䅯眵䅯䅁䅅䅁䉁䅁䅁睂䅁䅁䅁䍷浺䅑杷允䅁䅁䅍䅁䑁䅁䅷䅁䭁佁䈴䅁䭁䵁匸䅁䉁䅁䅁允䅁䅁䅣䅁䅁䕁療䔵䵁䅉䅅䅁䙁䅁䅁睁䵁䅁䅁权㑄兄䅁权䱄杅䅁权䕁䅁䅋权䩄杅䅁允䅁䅁䅅䅁䙁䑁積積積ㅕ䅬䍄䉁䅁䅁睁䅁䅁䅍䅄䅁䅁䅯儳䅳䅁䅯杇䅙䅁䅅䅁䉁䅁䅁权㝂杂䅁䍄䉁䅁䅁兂䅁䅁䅍䅄䅁䅁䅯睵䅑䅁䅯䄶䅯䅁䅯朵䅯䅁䅯眵䅯䅁䅅䅁䉁䅁䅁权䝁睃䅁䍄䉁䅁䅁兂䅁䅁䅍䅄䅁䅁䅯兄䅙䅁䅯剸䅉䅁䅯䅂䍁䅧䅯剹䅉䅁䅅䅁䉁䅁䅁兂楁唵奪桋昸䅑杷允䅁䅁䅕䅁䑁䅁䅷䅁䭁䭁䘴䅁䭁䵁即䅁䭁䅁䅑潁䭁䵁卧䅁䉁䅁䅁允䅁䅁䅕䡰㥁瑃穥啗䵁䅉䅅䅁䕁䅁䅁睁䵁䅁䅁权㥂兄䅁权晁杂䅁权杁杂䅁允䅁䅁䅅䅁䭁䥁䥕䅁䵁䅉䅅䅁䙁䅁䅁睁䵁䅁䅁权畄允䅁权䙄杅䅁权䕁䅁䅋权䥄杅䅁允䅁䅁䅅䅁䙁䥁匰㤵偋䉩䅒䍄䉁䅁䅁兂䅁䅁䅍䅄䅁䅁䅯共䅑䅁䅯硹䅉䅁䅯䅂䍁䅧䅯剹䅉䅁䅅䅁䉁䅁䅁兂䑄匹捨㙪噊䅑杷允䅁䅁䅕䅁䑁䅁䅷䅁䭁䅁䝧䅁䭁佁䭯䅁䭁佁䭙䅁䭁佁䭳䅁䉁䅁䅁允䅁䅁䅣䅁䅁佁橁欵䵁䅉䅅䅁䙁䅁䅁睁䵁䅁䅁权獃允䅁权䙄杅䅁权䕁䅁䅋权䩄杅䅁允䅁䅁䅅䅁䙁䵁晒㑢穚䍐䅬䍄䉁䅁䅁兂䅁䅁䅍䅄䅁䅁䅯睹䅷䅁䅯儵䅯䅁䅯朵䅯䅁䅯眵䅯䅁䅅䅁䉁䅁䅁权允䅂䅁䍄䉁䅁䅁䅂䅁䅁䅍䅄䅁䅁䅯兓䅳䅁䅯睈䅙䅁䅯䅉䅙䅁䅅䅁䉁䅁䅁权ぁ睂䅁䍄䉁䅁䅁兂䅁䅁䅍䅄䅁䅁䅯䅤䄰䅁䅯䄷䅯䅁䅯朵䅯䅁䅯眵䅯䅁䅅䅁䉁䅁䅁睂䅁䅁䅁䕑氳䅑杷允䅁䅁䅍䅁䑁䅁䅷䅁䭁䥁䙷䅁䭁䍁䝙䅁䉁䅁䅁允䅁䅁䄴䅄䅁䑁䅫兎畁䑁䅣杍䅁䅁杷允䅁䅁䅕䅁䑁䅁䅷䅁䭁䩁䄰䅁䭁佁䭧䅁䭁佁䭙䅁䭁佁䭣䅁䉁䅁䅁允䅁䅁䅯杂䅳䅁杷允䅁䅁䅕䅁䑁䅁䅷䅁䭁䱁何䅁䭁佁䭧䅁䭁佁䭙䅁䭁佁䭣䅁䉁䅁䅁允䅁䅁䅯䅅䅑䅁杷允䅁䅁䅕䅁䑁䅁䅷䅁䭁䩁䕷䅁䭁佁䭷䅁䭁佁䭙䅁䭁佁䭣䅁䉁䅁䅁允䅁䅁䅯䅅䅑䅁杷允䅁䅁䅑䅁䑁䅁䅷䅁䭁䩁䵯䅁䭁䉁䜸䅁䭁䍁䝁䅁䉁䅁䅁允䅁䅁䅯睪䅯䅁杷允䅁䅁䅕䅁䑁䅁䅷䅁䭁䅁䉫䅁䭁佁䭕䅁䭁佁䭙䅁䭁佁䭣䅁䉁䅁䅁允䅁䅁䅯䅅䅑䅁杷允䅁䅁䅕䅁䑁䅁䅷䅁䭁乁䔴䅁䭁䵁即䅁䭁䅁䅑潁䭁䵁卫䅁䉁䅁䅁允䅁䅁䅕䥘䌯匹䵩歙䵁䅉䅅䅁䙁䅁䅁睁䵁䅁䅁权䍁兂䅁权汄权䅁权浄权䅁权湄权䅁允䅁䅁䅅䅁䭁䑁䱣䅁䵁䅉䅅䅁䑁䅁䅁睁䵁䅁䅁权汄䅂䅁权奁杂䅁允䅁䅁䅅䅁䭁䡁䝷䅁䵁䅉䅅䅁䙁䅁䅁睁䵁䅁䅁权敁允䅁权䱄杅䅁权䕁䅁䅋权䥄杅䅁允䅁䅁䅅䅁䙁䝁浚浚浚汎䅴䍄䉁䅁䅁兂䅁䅁䅍䅄䅁䅁䅯睪䅕䅁䅯儶䅯䅁䅯朵䅯䅁䅯眵䅯䅁䅅䅁䉁䅁䅁权允䅂䅁䍄䉁䅁䅁兂䅁䅁䅍䅄䅁䅁䅯眰䅕䅁䅯剸䅉䅁䅯䅂䍁䅧䅯剹䅉䅁䅅䅁䉁䅁䅁兂䝃户瑷䉊搰䅑杷允䅁䅁䅍䅁䑁䅁䅷䅁䭁乁䵙䅁䭁䵁匸䅁䉁䅁䅁允䅁䅁䅯䅅䅑䅁杷允䅁䅁䅕䅁䑁䅁䅷䅁䭁䉁䕁䅁䭁䵁单䅁䭁䅁䅑潁䭁䵁卫䅁䉁䅁䅁允䅁䅁䅯睚䅉䅁杷允䅁䅁䅍䅁䑁䅁䅷䅁䭁䱁临䅁䭁䍁䝑䅁䉁䅁䅁允䅁䅁䅯砶䅅䅁杷允䅁䅁䅍䅁䑁䅁䅷䅁䭁偁䙁䅁䭁䍁䝙䅁䉁䅁䅁允䅁䅁䄴䅄䅁䑁䅕免畁䑁䅣兎䅁䅁杷允䅁䅁䅍䅁䑁䅁䅷䅁䭁䥁䱧䅁䭁䍁䝙䅁䉁䅁䅁允䅁䅁䄴䅄䅁䑁䅣睍畁䑁䅫䅏䅁䅁杷允䅁䅁䅍䅁䑁䅁䅷䅁䭁䕁䵫䅁䭁䉁䝷䅁䉁䅁䅁允䅁䅁䅯䅌䅣䅁杷允䅁䅁䅑䅁䑁䅁䅷䅁䭁䭁䅁䅁䭁䉁䜸䅁䭁䍁䝁䅁䉁䅁䅁允䅁䅁䅯杔䅙䅁杷允䅁䅁䅍䅁䑁䅁䅷䅁䭁偁䵯䅁䭁䍁䝑䅁䉁䅁䅁允䅁䅁䅯杊䅣䅁杷允䅁䅁䅕䅁䑁䅁䅷䅁䭁偁䉁䅁䭁䵁单䅁䭁䅁䅑潁䭁䵁卧䅁䉁䅁䅁允䅁䅁䅕䩪㡡潥敭あ䵁䅉䅅䅁䙁䅁䅁睁䵁䅁䅁权い兂䅁权灄权䅁权浄权䅁权湄权䅁允䅁䅁䅅䅁䭁䙁佳䅁䵁䅉䅅䅁䙁䅁䅁睁䵁䅁䅁权祁睃䅁权䱄杅䅁权䕁䅁䅋权䥄杅䅁允䅁䅁䅅䅁䙁䵁ㅐ䙋偹汑䅊䍄䉁䅁䅁兂䅁䅁䅍䅄䅁䅁䅯䄳䅳䅁䅯儶䅯䅁䅯朵䅯䅁䅯眵䅯䅁䅅䅁䉁䅁䅁权敃充䅁䍄䉁䅁䅁睁䅁䅁䅍䅄䅁䅁䅯杂䅙䅁䅯䅇䅙䅁䅅䅁䉁䅁䅁权䩂睂䅁䍄䉁䅁䅁兂䅁䅁䅍䅄䅁䅁䅯兵䅑䅁䅯䄶䅯䅁䅯朵䅯䅁䅯眵䅯䅁䅅䅁䉁䅁䅁权⭄权䅁䍄䉁䅁䅁兂䅁䅁䅍䅄䅁䅁䅯䄸䅅䅁䅯剸䅉䅁䅯䅂䍁䅧䅯剹䅉䅁䅅䅁䉁䅁䅁兂癃灊搹䅏䙯䅑杷允䅁䅁䅕䅁䑁䅁䅷䅁䭁䍁䴰䅁䭁佁䭕䅁䭁佁䭙䅁䭁佁䭣䅁䉁䅁䅁允䅁䅁䅯䅅䅑䅁杷允䅁䅁䅍䅁䑁䅁䅷䅁䭁佁䕯䅁䭁乁卯䅁䉁䅁䅁允䅁䅁䅯剈䅣䅁杷允䅁䅁䅍䅁䑁䅁䅷䅁䭁䭁䙧䅁䭁䍁䝙䅁䉁䅁䅁允䅁䅁䄴䅄䅁䑁䅫李畁䑁䅅免䅁䅁杷允䅁䅁䅍䅁䑁䅁䅷䅁䭁乁䱍䅁䭁䉁䝧䅁䉁䅁䅁允䅁䅁䅯䅒䅙䅁杷允䅁䅁䅍䅁䑁䅁䅷䅁䭁䥁䱉䅁䭁䵁匸䅁䉁䅁䅁允䅁䅁䅯䅅䅑䅁杷允䅁䅁䅑䅁䑁䅁䅷䅁䭁乁䱍䅁䭁䉁䜸䅁䭁䍁䝁䅁䉁䅁䅁允䅁䅁䅯来䅫䅁杷允䅁䅁䅍䅁䑁䅁䅷䅁䭁䙁䙁䅁䭁䉁䝷䅁䉁䅁䅁允䅁䅁䅯朲䅙䅁杷允䅁䅁䅍䅁䑁䅁䅷䅁䭁䝁䵕䅁䭁䍁䝑䅁䉁䅁䅁允䅁䅁䅯硃䅁䅁杷允䅁䅁䅍䅁䑁䅁䅷䅁䭁䵁临䅁䭁䉁䜴䅁䉁䅁䅁允䅁䅁䅯眳䅣䅁杷允䅁䅁䅍䅁䑁䅁䅷䅁䭁偁䙯䅁䭁乁卯䅁䉁䅁䅁允䅁䅁䅯剡䅙䅁杷允䅁䅁䅍䅁䑁䅁䅷䅁䭁䥁䵣䅁䭁䉁䜴䅁䉁䅁䅁允䅁䅁䅯眸䅧䅁杷允䅁䅁䅍䅁䑁䅁䅷䅁䭁䉁偫䅁䭁䉁䝯䅁䉁䅁䅁允䅁䅁䅯䅙䅙䅁杷允䅁䅁䅕䅁䑁䅁䅷䅁䭁䩁䙳䅁䭁䵁单䅁䭁䅁䅑潁䭁䵁卧䅁䉁䅁䅁允䅁䅁䅕摸煲晌佋䕄䵁䅉䅅䅁䑁䅁䅁睁䵁䅁䅁权癁睃䅁权歁杂䅁允䅁䅁䅅䅁䭁䉁匰䅁䵁䅉䅅䅁䑁䅁䅁睁䵁䅁䅁权䝃允䅁权捁杂䅁允䅁䅁䅅䅁䭁䕁䜸䅁䵁䅉䅅䅁䕁䅁䅁睁䵁䅁䅁权䩃䅂䅁权晁杂䅁权杁杂䅁允䅁䅁䅅䅁䭁䅁䡑䅁䵁䅉䅅䅁䙁䅁䅁睁䵁䅁䅁权㑂䅁䅁权䙄杅䅁权䕁䅁䅋权䥄杅䅁允䅁䅁䅅䅁䙁䍁漳番潪硴䅚䍄䉁䅁䅁兂䅁䅁䅍䅄䅁䅁䅯睫䅕䅁䅯剸䅉䅁䅯䅂䍁䅧䅯䉹䅉䅁䅅䅁䉁䅁䅁兂䝂奱坋ふ十䅑杷允䅁䅁䅍䅁䑁䅁䅷䅁䭁䭁䕕䅁䭁䍁䝑䅁䉁䅁䅁允䅁䅁䅯儹䅙䅁杷允䅁䅁䅕䅁䑁䅁䅷䅁䭁䅁䅷䅁䭁佁䭕䅁䭁佁䭙䅁䭁佁䭣䅁䉁䅁䅁允䅁䅁䅯䅈䅳䅁杷允䅁䅁䅍䅁䑁䅁䅷䅁䭁偁䙍䅁䭁乁卯䅁䉁䅁䅁允䅁䅁䅯硘䅙䅁杷允䅁䅁䅕䅁䑁䅁䅷䅁䭁佁䱑䅁䭁佁䭧䅁䭁佁䭙䅁䭁佁䭣䅁䉁䅁䅁允䅁䅁䅯䅅䅑䅁杷允䅁䅁䅑䅁䑁䅁䅷䅁䭁䉁䕁䅁䭁䉁䜸䅁䭁䍁䝁䅁䉁䅁䅁允䅁䅁䅯睚䅉䅁杷允䅁䅁䅍䅁䑁䅁䅷䅁䭁䝁䵍䅁䭁䉁䝯䅁䉁䅁䅁允䅁䅁䅯睇䅙䅁杷允䅁䅁䅕䅁䑁䅁䅷䅁䭁䡁䅧䅁䭁䵁即䅁䭁䅁䅑潁䭁䵁卧䅁䉁䅁䅁允䅁䅁䅕㘱睎児㍲歘䵁䅉䅅䅁䙁䅁䅁睁䵁䅁䅁权摁兂䅁权灄权䅁权浄权䅁权湄权䅁允䅁䅁䅅䅁䭁佁偯䅁䵁䅉䅅䅁䙁䅁䅁睁䵁䅁䅁权䙂兂䅁权䱄杅䅁权䕁䅁䅋权䩄杅䅁允䅁䅁䅅䅁䙁佁剸䉵䘶ㅋ䅰䍄䉁䅁䅁睁䅁䅁䅍䅄䅁䅁䅯杷䅑䅁䅯硺䅉䅁䅅䅁䉁䅁䅁睂䅁䅁䅁䕁欳䅑杷允䅁䅁䅑䅁䑁䅁䅷䅁䭁䉁䙉䅁䭁䉁䜸䅁䭁䍁䝁䅁䉁䅁䅁允䅁䅁䅯眲䅙䅁杷允䅁䅁䅕䅁䑁䅁䅷䅁䭁䕁䙉䅁䭁佁䬰䅁䭁佁䭙䅁䭁佁䭣䅁䉁䅁䅁允䅁䅁䅯䅅䅑䅁杷允䅁䅁䅕䅁䑁䅁䅷䅁䭁䑁义䅁䭁佁䭧䅁䭁佁䭙䅁䭁佁䭣䅁䉁䅁䅁允䅁䅁䅯杂䅳䅁杷允䅁䅁䅍䅁䑁䅁䅷䅁䭁䝁䉅䅁䭁䉁䝯䅁䉁䅁䅁允䅁䅁䅯杷䅙䅁杷允䅁䅁䅍䅁䑁䅁䅷䅁䭁䩁䕯䅁䭁䉁䝯䅁䉁䅁䅁允䅁䅁䅯児䅙䅁杷允䅁䅁䅕䅁䑁䅁䅷䅁䭁乁䕷䅁䭁佁䭫䅁䭁佁䭙䅁䭁佁䭣䅁䉁䅁䅁允䅁䅁䅯桬䅁䅁杷允䅁䅁䅕䅁䑁䅁䅷䅁䭁䕁䵁䅁䭁䵁即䅁䭁䅁䅑潁䭁䵁卫䅁䉁䅁䅁允䅁䅁䅕捺䵺䵺䵸䕕䵁䅉䅅䅁䑁䅁䅁睁䵁䅁䅁权䙁允䅁权流杂䅁允䅁䅁䅅䅁佁䅁䅷䅁㑁䑁䅍杌硁䑁䅙䅁䵁䅉䅅䅁䙁䅁䅁睁䵁䅁䅁权㑄睃䅁权䙄杅䅁权䕁䅁䅋权䩄杅䅁允䅁䅁䅅䅁䙁䵁呢兦桹䅚䅚䍄䉁䅁䅁睁䅁䅁䅍䅄䅁䅁䅯䄯䅯䅁䅯䅈䅙䅁䅅䅁䉁䅁䅁权㝂杂䅁䍄䉁䅁䅁兂䅁䅁䅍䅄䅁䅁䅯兮䅅䅁䅯硹䅉䅁䅯䅂䍁䅧䅯剹䅉䅁䅅䅁䉁䅁䅁兂䥂場啯畲扤䅑杷允䅁䅁䅕䅁䑁䅁䅷䅁䭁䭁䱉䅁䭁䵁即䅁䭁䅁䅑潁䭁䵁卧䅁䉁䅁䅁允䅁䅁䅕浚浚浚䝢啘䵁䅉䅅䅁䑁䅁䅁睁䵁䅁䅁权㍁兂䅁权歁杂䅁允䅁䅁䅅䅁䭁䭁䝁䅁䵁䅉䅅䅁䙁䅁䅁睁䵁䅁䅁权煄兂䅁权汄权䅁权浄权䅁权湄权䅁允䅁䅁䅅䅁䭁䉁䕁䅁䵁䅉䅅䅁䑁䅁䅁睁䵁䅁䅁权䱁允䅁权偄杅䅁允䅁䅁䅅䅁䭁䉁䕁䅁䵁䅉䅅䅁䙁䅁䅁睁䵁䅁䅁权獁兄䅁权䱄杅䅁权䕁䅁䅋权䥄杅䅁允䅁䅁䅅䅁䙁䵁䴳䵺䵺䙮䅆䍄䉁䅁䅁睁䅁䅁䅍䅄䅁䅁䅯䅲䅑䅁䅯䅇䅙䅁䅅䅁䉁䅁䅁权灁杂䅁䍄䉁䅁䅁睁䅁䅁䅍䅄䅁䅁䅯睧䅷䅁䅯䅇䅙䅁䅅䅁䉁䅁䅁权㥁杂䅁䍄䉁䅁䅁兂䅁䅁䅍䅄䅁䅁䅯睃䅅䅁䅯剸䅉䅁䅯䅂䍁䅧䅯剹䅉䅁䅅䅁䉁䅁䅁兂畁污䡌㝄䕧䅑杷允䅁䅁䅑䅁䑁䅁䅷䅁䭁䭁偁䅁䭁䉁䜸䅁䭁䍁䝁䅁䉁䅁䅁允䅁䅁䅯䅭䅣䅁杷允䅁䅁䅕䅁䑁䅁䅷䅁䭁䅁䉳䅁䭁䵁即䅁䭁䅁䅑潁䭁䵁卫䅁䉁䅁䅁允䅁䅁䅕䘷㑇潈牗䕗䵁䅉䅅䅁䙁䅁䅁睁䵁䅁䅁权杁睃䅁权䙄杅䅁权䕁䅁䅋权䥄杅䅁允䅁䅁䅅䅁䙁䭁䥓穔⭦桁䅚䍄䉁䅁䅁睁䅁䅁䅍䅄䅁䅁䅯睪䅑䅁䅯杈䅙䅁䅅䅁䉁䅁䅁权佄杂䅁䍄䉁䅁䅁兂䅁䅁䅍䅄䅁䅁䅯睵䅅䅁䅯硹䅉䅁䅯䅂䍁䅧䅯剹䅉䅁䅅䅁䉁䅁䅁兂桄桥畓⭒敆䅑杷允䅁䅁䅍䅁䑁䅁䅷䅁䭁䥁䘴䅁䭁䉁䝷䅁䉁䅁䅁允䅁䅁䅯杌䅙䅁杷允䅁䅁䅍䅁䑁䅁䅷䅁䭁䥁䕷䅁䭁䉁䝧䅁䉁䅁䅁允䅁䅁䅯兇䅙䅁杷允䅁䅁䅕䅁䑁䅁䅷䅁䭁佁䕫䅁䭁佁䭯䅁䭁佁䭙䅁䭁佁䭳䅁䉁䅁䅁允䅁䅁䅣䅁䅁䅁佂欵䵁䅉䅅䅁䑁䅁䅁睁䵁䅁䅁权㕄䅂䅁权偄杅䅁允䅁䅁䅅䅁䭁䉁䕁䅁䵁䅉䅅䅁䙁䅁䅁睁䵁䅁䅁权汁兂䅁权灄权䅁权浄权䅁权湄权䅁允䅁䅁䅅䅁䭁䉁䕁䅁䵁䅉䅅䅁䑁䅁䅁睁䵁䅁䅁权坁杂䅁权奁杂䅁允䅁䅁䅅䅁䭁䍁䝫䅁䵁䅉䅅䅁䙁䅁䅁睁䵁䅁䅁权䡄䅂䅁权䱄杅䅁权䕁䅁䅋权䥄杅䅁允䅁䅁䅅䅁䙁䡁啳歲桦汃䅰䍄䉁䅁䅁睁䅁䅁䅍䅄䅁䅁䅯兤䅕䅁䅯䅇䅙䅁䅅䅁䉁䅁䅁权㥁杂䅁䍄䉁䅁䅁睁䅁䅁䅍䅄䅁䅁䅯睭䅑䅁䅯杈䅙䅁䅅䅁䉁䅁䅁权捂杂䅁䍄䉁䅁䅁睁䅁䅁䅍䅄䅁䅁䅯兰䅑䅁䅯杊䅙䅁䅅䅁䉁䅁䅁杄䵁䅁䅁䅏ㅁ䍁䄴䅏ㅁ䅁䅁䍄䉁䅁䅁睁䅁䅁䅍䅄䅁䅁䅯杣䅁䅁䅯栲䅉䅁䅅䅁䉁䅁䅁权瑁杆䅁䍄䉁䅁䅁兂䅁䅁䅍䅄䅁䅁䅯杮䅕䅁䅯䄷䅯䅁䅯朵䅯䅁䅯眵䅯䅁䅅䅁䉁䅁䅁权允䅂䅁䍄䉁䅁䅁睁䅁䅁䅍䅄䅁䅁䅯睡䄴䅁䅯杇䅙䅁䅅䅁䉁䅁䅁权楂杂䅁䍄䉁䅁䅁兂䅁䅁䅍䅄䅁䅁䅯朸䅅䅁䅯剸䅉䅁䅯䅂䍁䅧䅯剹䅉䅁䅅䅁䉁䅁䅁兂䩃婹畱噭杕䅑杷允䅁䅁䅍䅁䑁䅁䅷䅁䭁䱁䕙䅁䭁䉁䝷䅁䉁䅁䅁允䅁䅁䅯兑䅙䅁杷允䅁䅁䅕䅁䑁䅁䅷䅁䭁偁䉉䅁䭁䵁即䅁䭁䅁䅑潁䭁䵁卫䅁䉁䅁䅁允䅁䅁䅕㑈牘払坧啙䵁䅉䅅䅁䑁䅁䅁睁䵁䅁䅁权奄䅄䅁权捁杂䅁允䅁䅁䅅䅁䭁佁䜰䅁䵁䅉䅅䅁䙁䅁䅁睁䵁䅁䅁权䩂䅁䅁权䱄杅䅁权䕁䅁䅋权䥄杅䅁允䅁䅁䅅䅁䙁䥁䌯匹捨ㅘ䅖䍄䉁䅁䅁兂䅁䅁䅍䅄䅁䅁䅯䅫䅳䅁䅯䄷䅯䅁䅯朵䅯䅁䅯眵䅯䅁䅅䅁䉁䅁䅁权允䅂䅁䍄䉁䅁䅁睁䅁䅁䅍䅄䅁䅁䅯杍䄰䅁䅯杇䅙䅁䅅䅁䉁䅁䅁权獂杂䅁䍄䉁䅁䅁睁䅁䅁䅍䅄䅁䅁䅯睈䅕䅁䅯杈䅙䅁䅅䅁䉁䅁䅁权ぁ杂䅁䍄䉁䅁䅁睁䅁䅁䅍䅄䅁䅁䅯䄹䅯䅁䅯杇䅙䅁䅅䅁䉁䅁䅁权㉃杂䅁䍄䉁䅁䅁睁䅁䅁䅍䅄䅁䅁䅯儳䄰䅁䅯杈䅙䅁䅅䅁䉁䅁䅁权灃䅃䅁䍄䉁䅁䅁睁䅁䅁䅍䅄䅁䅁䅯眸䅅䅁䅯硺䅉䅁䅅䅁䉁䅁䅁权允䅂䅁䍄䉁䅁䅁兂䅁䅁䅍䅄䅁䅁䅯䄳䅑䅁䅯䄶䅯䅁䅯朵䅯䅁䅯眵䅯䅁䅅䅁䉁䅁䅁权䝁睃䅁䍄䉁䅁䅁睁䅁䅁䅍䅄䅁䅁䅯䄴䅳䅁䅯硺䅉䅁䅅䅁䉁䅁䅁睂䅁䅁䅁䌴楲䅑杷允䅁䅁䅍䅁䑁䅁䅷䅁䭁䝁䵉䅁䭁䉁䝧䅁䉁䅁䅁允䅁䅁䅯䅒䅙䅁杷允䅁䅁䅍䅁䑁䅁䅷䅁䭁䕁偅䅁䭁乁卯䅁䉁䅁䅁允䅁䅁䅯䉍䅧䅁杷允䅁䅁䅕䅁䑁䅁䅷䅁䭁䥁䘰䅁䭁佁䭯䅁䭁佁䭙䅁䭁佁䭳䅁䉁䅁䅁允䅁䅁䅯䅅䅑䅁杷允䅁䅁䅕䅁䑁䅁䅷䅁䭁䅁䙑䅁䭁佁䭫䅁䭁佁䭙䅁䭁佁䭣䅁䉁䅁䅁允䅁䅁䅯兮䅳䅁杷允䅁䅁䅕䅁䑁䅁䅷䅁䭁䅁䝑䅁䭁佁䭫䅁䭁佁䭙䅁䭁佁䭣䅁䉁䅁䅁允䅁䅁䅯䅅䅑䅁杷允䅁䅁䅍䅁䑁䅁䅷䅁䭁䩁䕉䅁䭁䵁匸䅁䉁䅁䅁允䅁䅁䅯䅅䅑䅁杷允䅁䅁䅕䅁䑁䅁䅷䅁䭁䥁䱍䅁䭁䵁单䅁䭁䅁䅑潁䭁䵁卧䅁䉁䅁䅁允䅁䅁䅕卲佌祩䩏ぉ䵁䅉䅅䅁䙁䅁䅁睁䵁䅁䅁权婂睃䅁权煄权䅁权浄权䅁权牄权䅁允䅁䅁䅅䅁䭁䉁䕁䅁䵁䅉䅅䅁䙁䅁䅁睁䵁䅁䅁权塁䅁䅁权汄权䅁权浄权䅁权湄权䅁允䅁䅁䅅䅁䭁䑁䱣䅁䵁䅉䅅䅁䙁䅁䅁睁䵁䅁䅁权捁兂䅁权煄权䅁权浄权䅁权牄权䅁允䅁䅁䅅䅁䡁䅁䅁䅁权敓䅚䍄䉁䅁䅁兂䅁䅁䅍䅄䅁䅁䅯睍䅕䅁䅯䄶䅯䅁䅯朵䅯䅁䅯眵䅯䅁䅅䅁䉁䅁䅁权䝁睃䅁䍄䉁䅁䅁睁䅁䅁䅍䅄䅁䅁䅯睹䅑䅁䅯杇䅙䅁䅅䅁䉁䅁䅁权扁杂䅁䍄䉁䅁䅁睁䅁䅁䅍䅄䅁䅁䅯䅱䅕䅁䅯䅇䅙䅁䅅䅁䉁䅁䅁权灁杂䅁䍄䉁䅁䅁兂䅁䅁䅍䅄䅁䅁䅯䅋䅅䅁䅯硹䅉䅁䅯䅂䍁䅧䅯䉹䅉䅁䅅䅁䉁䅁䅁兂慃婭婭捭敬䅑杷允䅁䅁䅍䅁䑁䅁䅷䅁䭁偁䕧䅁䭁䉁䝧䅁䉁䅁䅁允䅁䅁䅯䅦䅙䅁杷允䅁䅁䅕䅁䑁䅁䅷䅁䭁偁䅉䅁䭁䵁即䅁䭁䅁䅑潁䭁䵁卫䅁䉁䅁䅁允䅁䅁䅕積積積積ざ䵁䅉䅅䅁䑁䅁䅁睁䵁䅁䅁权㍂䅅䅁权偄杅䅁允䅁䅁䅅䅁䭁䉁䕁䅁䵁䅉䅅䅁䙁䅁䅁睁䵁䅁䅁权湁允䅁权䙄杅䅁权䕁䅁䅋权䥄杅䅁允䅁䅁䅅䅁䙁䵁樶祚䰹杸䅂䍄䉁䅁䅁兂䅁䅁䅍䅄䅁䅁䅯朰䄰䅁䅯儶䅯䅁䅯朵䅯䅁䅯眵䅯䅁䅅䅁䉁䅁䅁权允䅂䅁䍄䉁䅁䅁睁䅁䅁䅍䅄䅁䅁䅯睹䅑䅁䅯硺䅉䅁䅅䅁䉁䅁䅁权允䅂䅁䍄䉁䅁䅁兂䅁䅁䅍䅄䅁䅁䅯眲䅁䅁䅯硹䅉䅁䅯䅂䍁䅧䅯䉹䅉䅁䅅䅁䉁䅁䅁兂塄㍯㥁煃捤䅑杷允䅁䅁䅕䅁䑁䅁䅷䅁䭁䥁䙑䅁䭁佁䭷䅁䭁佁䭙䅁䭁佁䭣䅁䉁䅁䅁允䅁䅁䅯䅅䅑䅁杷允䅁䅁䅍䅁䑁䅁䅷䅁䭁䑁䙧䅁䭁䉁䝷䅁䉁䅁䅁允䅁䅁䅯杗䅙䅁杷允䅁䅁䅍䅁䑁䅁䅷䅁䭁䝁䙉䅁䭁䍁䝙䅁䉁䅁䅁允䅁䅁䄴䅄䅁䑁䅧䅏畁䑁䅙兏䅁䅁杷允䅁䅁䅍䅁䑁䅁䅷䅁䭁䕁䵁䅁䭁䵁匸䅁䉁䅁䅁允䅁䅁䅯䅅䅑䅁杷允䅁䅁䅑䅁䑁䅁䅷䅁䭁䥁䉕䅁䭁䉁䜸䅁䭁䍁䝁䅁䉁䅁䅁允䅁䅁䅯杧䅫䅁杷允䅁䅁䅕䅁䑁䅁䅷䅁䭁佁䕅䅁䭁佁䭕䅁䭁佁䭙䅁䭁佁䭣䅁䉁䅁䅁允䅁䅁䅯李䅳䅁杷允䅁䅁䅕䅁䑁䅁䅷䅁䭁䵁䅅䅁䭁䵁单䅁䭁䅁䅑潁䭁䵁卧䅁䉁䅁䅁允䅁䅁䅕䉌穆桡⽧ぁ䵁䅉䅅䅁䙁䅁䅁睁䵁䅁䅁权潁睃䅁权獄权䅁权浄权䅁权湄权䅁允䅁䅁䅅䅁䭁䉁䕁䅁䵁䅉䅅䅁䙁䅁䅁睁䵁䅁䅁权㡃兂䅁权潄权䅁权浄权䅁权湄权䅁允䅁䅁䅅䅁䭁䅁䱙䅁䵁䅉䅅䅁䙁䅁䅁睁䵁䅁䅁权䙁睃䅁权獄权䅁权浄权䅁权湄权䅁允䅁䅁䅅䅁䡁䅁䅁䅁杁畒䅚䍄䉁䅁䅁兂䅁䅁䅍䅄䅁䅁䅯睅䅅䅁䅯剸䅉䅁䅯䅂䍁䅧䅯剹䅉䅁䅅䅁䉁䅁䅁兂㙁䘹乣䙄䥁䅑杷允䅁䅁䅕䅁䑁䅁䅷䅁䭁䝁偫䅁䭁䵁即䅁䭁䅁䅑潁䭁䵁卧䅁䉁䅁䅁允䅁䅁䅕噋偹癷兕䕙䵁䅉䅅䅁䙁䅁䅁睁䵁䅁䅁权㥄兂䅁权灄权䅁权浄权䅁权湄权䅁允䅁䅁䅅䅁䭁佁乯䅁䵁䅉䅅䅁䑁䅁䅁睁䵁䅁䅁权慄䅂䅁权歁杂䅁允䅁䅁䅅䅁䭁䙁䡑䅁䵁䅉䅅䅁䙁䅁䅁睁䵁䅁䅁权牁兂䅁权獄权䅁权浄权䅁权湄权䅁允䅁䅁䅅䅁䭁䉁䕁䅁䵁䅉䅅䅁䙁䅁䅁睁䵁䅁䅁权䅄杄䅁权汄权䅁权浄权䅁权湄权䅁允䅁䅁䅅䅁䭁䉁䕁䅁䵁䅉䅅䅁䙁䅁䅁睁䵁䅁䅁权ㅄ允䅁权䱄杅䅁权䕁䅁䅋权䥄杅䅁允䅁䅁䅅䅁䙁佁㙆䭆䠵噕䅚䍄䉁䅁䅁兂䅁䅁䅍䅄䅁䅁䅯先䅳䅁䅯硹䅉䅁䅯䅂䍁䅧䅯剹䅉䅁䅅䅁䉁䅁䅁兂慃婭婭卭公䅑杷允䅁䅁䅕䅁䑁䅁䅷䅁䭁䝁䙍䅁䭁佁䭧䅁䭁佁䭙䅁䭁佁䭣䅁䉁䅁䅁允䅁䅁䅯杂䅳䅁杷允䅁䅁䅕䅁䑁䅁䅷䅁䭁䉁佅䅁䭁佁䭫䅁䭁佁䭙䅁䭁佁䭣䅁䉁䅁䅁允䅁䅁䅯剉䅉䅁杷允䅁䅁䅍䅁䑁䅁䅷䅁䭁佁䕳䅁䭁䍁䝙䅁䉁䅁䅁允䅁䅁䄴䅄䅁䑁䅣睎畁䑁䅙免䅁䅁杷允䅁䅁䅍䅁䑁䅁䅷䅁䭁䩁䱁䅁䭁䵁匸䅁䉁䅁䅁允䅁䅁䅣䅁䅁䥁奃䔵䵁䅉䅅䅁䙁䅁䅁睁䵁䅁䅁权ㅃ䅂䅁权䱄杅䅁权䕁䅁䅋权䩄杅䅁允䅁䅁䅅䅁䙁䡁啳歲桦汏䅴䍄䉁䅁䅁兂䅁䅁䅍䅄䅁䅁䅯䅃䅳䅁䅯硹䅉䅁䅯䅂䍁䅧䅯剹䅉䅁䅅䅁䉁䅁䅁兂塄㍯㥁歃呤䅑杷允䅁䅁䅍䅁䑁䅁䅷䅁䭁䵁䙷䅁䭁䉁䝧䅁䉁䅁䅁允䅁䅁䅯睢䅙䅁杷允䅁䅁䅕䅁䑁䅁䅷䅁䭁偁䉙䅁䭁䵁单䅁䭁䅁䅑潁䭁䵁卧䅁䉁䅁䅁允䅁䅁䅕硚極䥩䩇啃䵁䅉䅅䅁䑁䅁䅁睁䵁䅁䅁权ぁ杄䅁权偄杅䅁允䅁䅁䅅䅁䭁䉁䕁䅁䵁䅉䅅䅁䙁䅁䅁睁䵁䅁䅁权奄睃䅁权汄权䅁权浄权䅁权湄权䅁允䅁䅁䅅䅁䭁䉁䕁䅁䵁䅉䅅䅁䙁䅁䅁睁䵁䅁䅁权杂兂䅁权䙄杅䅁权䕁䅁䅋权䩄杅䅁允䅁䅁䅅䅁䙁䕁䉔䴶㕬卧䅆䍄䉁䅁䅁兂䅁䅁䅍䅄䅁䅁䅯睰䅅䅁䅯儵䅯䅁䅯朵䅯䅁䅯眵䅯䅁䅅䅁䉁䅁䅁权㕄权䅁䍄䉁䅁䅁兂䅁䅁䅍䅄䅁䅁䅯䅪䅕䅁䅯硹䅉䅁䅯䅂䍁䅧䅯䉹䅉䅁䅅䅁䉁䅁䅁兂晁敨剴併娵䅑杷允䅁䅁䅕䅁䑁䅁䅷䅁䭁䡁䉕䅁䭁佁䭧䅁䭁佁䭙䅁䭁佁䭣䅁䉁䅁䅁允䅁䅁䅯术䅯䅁杷允䅁䅁䅕䅁䑁䅁䅷䅁䭁䭁䘰䅁䭁䵁即䅁䭁䅁䅑潁䭁䵁卫䅁䉁䅁䅁允䅁䅁䅕硥畓⭒慅啘䵁䅉䅅䅁䙁䅁䅁睁䵁䅁䅁权十杂䅁权潄权䅁权浄权䅁权湄权䅁允䅁䅁䅅䅁䭁䑁䱙䅁䵁䅉䅅䅁䙁䅁䅁睁䵁䅁䅁权剁杂䅁权䙄杅䅁权䕁䅁䅋权䩄杅䅁允䅁䅁䅅䅁䙁䑁⽸楏䉫睇䄱䍄䉁䅁䅁睁䅁䅁䅍䅄䅁䅁䅯䄲䅅䅁䅯栲䅉䅁䅅䅁䉁䅁䅁权呃䅇䅁䍄䉁䅁䅁兂䅁䅁䅍䅄䅁䅁䅯內䅁䅁䅯硹䅉䅁䅯䅂䍁䅧䅯剹䅉䅁䅅䅁䉁䅁䅁兂㉄䙋偹畷塖䅑杷允䅁䅁䅕䅁䑁䅁䅷䅁䭁䝁䴴䅁䭁䵁即䅁䭁䅁䅑潁䭁䵁卫䅁䉁䅁䅁允䅁䅁䅕積積積䑏し䵁䅉䅅䅁䑁䅁䅁睁䵁䅁䅁权佂䅁䅁权慄杅䅁允䅁䅁䅅䅁䭁䩁啅䅁䵁䅉䅅䅁䕁䅁䅁睁䵁䅁䅁权㍃兂䅁权晁杂䅁权杁杂䅁允䅁䅁䅅䅁䭁䕁䝍䅁䵁䅉䅅䅁䙁䅁䅁睁䵁䅁䅁权塁杂䅁权灄权䅁权浄权䅁权湄权䅁允䅁䅁䅅䅁䭁䍁偧䅁䵁䅉䅅䅁䙁䅁䅁睁䵁䅁䅁权橄兄䅁权獄权䅁权浄权䅁权湄权䅁允䅁䅁䅅䅁䡁䅁䅁䅁䅃散䅖䍄䉁䅁䅁䅂䅁䅁䅍䅄䅁䅁䅯兓䅕䅁䅯睈䅙䅁䅯䅉䅙䅁䅅䅁䉁䅁䅁权楃睂䅁䍄䉁䅁䅁睁䅁䅁䅍䅄䅁䅁䅯兇䄸䅁䅯䅈䅙䅁䅅䅁䉁䅁䅁权畁睂䅁䍄䉁䅁䅁兂䅁䅁䅍䅄䅁䅁䅯䄳䅁䅁䅯硹䅉䅁䅯䅂䍁䅧䅯䉹䅉䅁䅅䅁䉁䅁䅁兂卂䉵䘶㠶奆䅑杷允䅁䅁䅕䅁䑁䅁䅷䅁䭁䉁䘴䅁䭁䵁即䅁䭁䅁䅑潁䭁䵁卧䅁䉁䅁䅁允䅁䅁䅕㑈牘払佪ざ䵁䅉䅅䅁䑁䅁䅁睁䵁䅁䅁权乄䅂䅁权捁杂䅁允䅁䅁䅅䅁䭁䍁䡯䅁䵁䅉䅅䅁䙁䅁䅁睁䵁䅁䅁权䱃䅂䅁权䙄杅䅁权䕁䅁䅋权䩄杅䅁允䅁䅁䅅䅁䙁䅁祂䄵椶硑䅒䍄䉁䅁䅁兂䅁䅁䅍䅄䅁䅁䅯眴䅕䅁䅯剸䅉䅁䅯䅂䍁䅧䅯剹䅉䅁䅅䅁䉁䅁䅁兂浂收愶㥕婕䅑杷允䅁䅁䅕䅁䑁䅁䅷䅁䭁佁䘸䅁䭁佁䭧䅁䭁佁䭙䅁䭁佁䭣䅁䉁䅁䅁允䅁䅁䅯杂䅳䅁杷允䅁䅁䅕䅁䑁䅁䅷䅁䭁䵁䕉䅁䭁佁䭷䅁䭁佁䭙䅁䭁佁䭣䅁䉁䅁䅁允䅁䅁䅣䅁䅁䍁坁欵䵁䅉䅅䅁䙁䅁䅁睁䵁䅁䅁权牁兂䅁权瑄权䅁权浄权䅁权湄权䅁允䅁䅁䅅䅁䭁䉁䕁䅁䵁䅉䅅䅁䙁䅁䅁睁䵁䅁䅁权㑃䅄䅁权汄权䅁权浄权䅁权湄权䅁允䅁䅁䅅䅁䭁䑁䱣䅁䵁䅉䅅䅁䑁䅁䅁睁䵁䅁䅁权䝄䅂䅁权敁杂䅁允䅁䅁䅅䅁䭁䭁䝑䅁䵁䅉䅅䅁䑁䅁䅁睁䵁䅁䅁权⭃兂䅁权敁杂䅁允䅁䅁䅅䅁䭁䡁䝣䅁䵁䅉䅅䅁䙁䅁䅁睁䵁䅁䅁权㕂杄䅁权瑄权䅁权浄权䅁权湄权䅁允䅁䅁䅅䅁䭁䉁䕁䅁䵁䅉䅅䅁䑁䅁䅁睁䵁䅁䅁权⭄䅄䅁权流杂䅁允䅁䅁䅅䅁佁䅁䅯䅁㍁䑁䅅杌穁䅁䅁䍄䉁䅁䅁睁䅁䅁䅍䅄䅁䅁䅯其䅑䅁䅯杈䅙䅁䅅䅁䉁䅁䅁权浂杂䅁䍄䉁䅁䅁兂䅁䅁䅍䅄䅁䅁䅯杋䅅䅁䅯硹䅉䅁䅯䅂䍁䅧䅯剹䅉䅁䅅䅁䉁䅁䅁兂㥁瑃橥䥣嘱䅑杷允䅁䅁䅕䅁䑁䅁䅷䅁䭁䑁偣䅁䭁䵁即䅁䭁䅁䅑潁䭁䵁卫䅁䉁䅁䅁允䅁䅁䅕䘷㑇潈払啘䵁䅉䅅䅁䑁䅁䅁睁䵁䅁䅁权㡂兂䅁权流杂䅁允䅁䅁䅅䅁佁䅁䅯䅁㑁䑁䅧杌硁䅁䅁䍄䉁䅁䅁睁䅁䅁䅍䅄䅁䅁䅯䅇䅷䅁䅯杇䅙䅁䅅䅁䉁䅁䅁权扁杂䅁䍄䉁䅁䅁兂䅁䅁䅍䅄䅁䅁䅯元䅷䅁䅯儷䅯䅁䅯朵䅯䅁䅯眵䅯䅁䅅䅁䉁䅁䅁睂䅁䅁䅁䍧浢䅑杷允䅁䅁䅍䅁䑁䅁䅷䅁䭁䥁䈴䅁䭁䵁匸䅁䉁䅁䅁允䅁䅁䅯䅅䅑䅁杷允䅁䅁䅕䅁䑁䅁䅷䅁䭁䡁乙䅁䭁佁䭧䅁䭁佁䭙䅁䭁佁䭣䅁䉁䅁䅁允䅁䅁䅯䅅䅑䅁杷允䅁䅁䅍䅁䑁䅁䅷䅁䭁佁䱁䅁䭁䍁䝑䅁䉁䅁䅁允䅁䅁䅯杓䄰䅁杷允䅁䅁䅍䅁䑁䅁䅷䅁䭁䩁䕳䅁䭁䉁䝯䅁䉁䅁䅁允䅁䅁䅯睇䅙䅁杷允䅁䅁䅕䅁䑁䅁䅷䅁䭁䍁䙳䅁䭁䵁单䅁䭁䅁䅑潁䭁䵁卫䅁䉁䅁䅁允䅁䅁䅕㑍汋䵧㥥歅䵁䅉䅅䅁䑁䅁䅁睁䵁䅁䅁权歄䅂䅁权偄杅䅁允䅁䅁䅅䅁䭁䉁䕁䅁䵁䅉䅅䅁䑁䅁䅁睁䵁䅁䅁权⭃杄䅁权敁杂䅁允䅁䅁䅅䅁䭁䑁䝑䅁䵁䅉䅅䅁䙁䅁䅁睁䵁䅁䅁权䅄兄䅁权灄权䅁权浄权䅁权湄权䅁允䅁䅁䅅䅁䭁䩁卑䅁䵁䅉䅅䅁䙁䅁䅁睁䵁䅁䅁权⭃杄䅁权䙄杅䅁权䕁䅁䅋权䩄杅䅁允䅁䅁䅅䅁䙁偁獩䝃㡡杧䅚䍄䉁䅁䅁䅂䅁䅁䅍䅄䅁䅁䅯䅔䅕䅁䅯睈䅙䅁䅯䅉䅙䅁䅅䅁䉁䅁䅁权䍃䅃䅁䍄䉁䅁䅁兂䅁䅁䅍䅄䅁䅁䅯杁䅷䅁䅯儵䅯䅁䅯朵䅯䅁䅯眵䅯䅁䅅䅁䉁䅁䅁权捁睃䅁䍄䉁䅁䅁睁䅁䅁䅍䅄䅁䅁䅯共䅑䅁䅯杊䅙䅁䅅䅁䉁䅁䅁杄䵁䅁䅁兎祁䍁䄴兎硁䅁䅁䍄䉁䅁䅁兂䅁䅁䅍䅄䅁䅁䅯硁䅁䅁䅯儷䅯䅁䅯朵䅯䅁䅯眵䅯䅁䅅䅁䉁䅁䅁睂䅁䅁䅁䙷浄䅑杷允䅁䅁䅍䅁䑁䅁䅷䅁䭁䵁䉕䅁䭁乁卯䅁䉁䅁䅁允䅁䅁䅯桓䅕䅁杷允䅁䅁䅍䅁䑁䅁䅷䅁䭁䉁何䅁䭁䉁䝯䅁䉁䅁䅁允䅁䅁䅯杘䅙䅁杷允䅁䅁䅕䅁䑁䅁䅷䅁䭁佁䅍䅁䭁䵁单䅁䭁䅁䅑潁䭁䵁卧䅁䉁䅁䅁允䅁䅁䅕䱲啌䕅䙸䕆䵁䅉䅅䅁䙁䅁䅁睁䵁䅁䅁权䕄䅂䅁权灄权䅁权浄权䅁权湄权䅁允䅁䅁䅅䅁䭁䉁䕁䅁䵁䅉䅅䅁䑁䅁䅁睁䵁䅁䅁权祄䅂䅁权流杂䅁允䅁䅁䅅䅁佁䅁䅯䅁㕁䑁䅉杌硁䅁䅁䍄䉁䅁䅁兂䅁䅁䅍䅄䅁䅁䅯眴䅁䅁䅯剸䅉䅁䅯䅂䍁䅧䅯剹䅉䅁䅅䅁䉁䅁䅁兂祁㉏剂乙地䅑杷允䅁䅁䅍䅁䑁䅁䅷䅁䭁䵁䕅䅁䭁䉁䝯䅁䉁䅁䅁允䅁䅁䅯睓䅙䅁杷允䅁䅁䅑䅁䑁䅁䅷䅁䭁䉁位䅁䭁䉁䜸䅁䭁䍁䝁䅁䉁䅁䅁允䅁䅁䅯桌䅁䅁杷允䅁䅁䅍䅁䑁䅁䅷䅁䭁乁䉷䅁䭁䵁匸䅁䉁䅁䅁允䅁䅁䅯䅅䅑䅁杷允䅁䅁䅕䅁䑁䅁䅷䅁䭁䑁䵁䅁䭁佁䭧䅁䭁佁䭙䅁䭁佁䭣䅁䉁䅁䅁允䅁䅁䅯杂䅳䅁杷允䅁䅁䅍䅁䑁䅁䅷䅁䭁乁䙳䅁䭁䉁䝯䅁䉁䅁䅁允䅁䅁䅯䅢䅙䅁杷允䅁䅁䅑䅁䑁䅁䅷䅁䭁䱁䅉䅁䭁䉁䜸䅁䭁䍁䝁䅁䉁䅁䅁允䅁䅁䅯材䅣䅁杷允䅁䅁䅕䅁䑁䅁䅷䅁䭁偁䕕䅁䭁佁䭫䅁䭁佁䭙䅁䭁佁䭣䅁䉁䅁䅁允䅁䅁䅯硄䅅䅁杷允䅁䅁䅕䅁䑁䅁䅷䅁䭁乁䉷䅁䭁䵁单䅁䭁䅁䅑潁䭁䵁卫䅁䉁䅁䅁允䅁䅁䅕䡵啍䵲瀯䐸䴸䅉䅅䅁䙁䅁䅁睁䵁䅁䅁权坃䅂䅁权䙄杅䅁权䕁䅁䅋权䩄杅䅁允䅁䅁䅅䅁䙁䱁坕摫硵栰䄵䍄䉁䅁䅁兂䅁䅁䅍䅄䅁䅁䅯睕䅕䅁䅯儷䅯䅁䅯朵䅯䅁䅯眵䅯䅁䅅䅁䉁䅁䅁睂䅁䅁䅁䵉汮䅑杷允䅁䅁䅍䅁䑁䅁䅷䅁䭁䅁䘴䅁䭁䵁匸䅁䉁䅁䅁允䅁䅁䅣䅁䅁䥁㥄〴䵁䅉䅅䅁䕁䅁䅁睁䵁䅁䅁权灁睄䅁权晁杂䅁权杁杂䅁允䅁䅁䅅䅁䭁䱁卧䅁䵁䅉䅅䅁䑁䅁䅁睁䵁䅁䅁权㥁䅁䅁权慄杅䅁允䅁䅁䅅䅁䭁䅁吸䅁䵁䅉䅅䅁䙁䅁䅁睁䵁䅁䅁权癁䅄䅁权瑄权䅁权浄权䅁权湄权䅁允䅁䅁䅅䅁䡁䅁䅁䅁杂⭏䅚䍄䉁䅁䅁睁䅁䅁䅍䅄䅁䅁䅯䅅䅑䅁䅯䅇䅙䅁䅅䅁䉁䅁䅁权湂杁䅁䍄䉁䅁䅁睁䅁䅁䅍䅄䅁䅁䅯睥䅅䅁䅯䅇䅙䅁䅅䅁䉁䅁䅁权灁杂䅁䍄䉁䅁䅁䅂䅁䅁䅍䅄䅁䅁䅯䄫䄰䅁䅯睈䅙䅁䅯䅉䅙䅁䅅䅁䉁䅁䅁权䵂杂䅁䍄䉁䅁䅁睁䅁䅁䅍䅄䅁䅁䅯兇䅕䅁䅯硺䅉䅁䅅䅁䉁䅁䅁权允䅂䅁䍄䉁䅁䅁兂䅁䅁䅍䅄䅁䅁䅯杋䅁䅁䅯剸䅉䅁䅯䅂䍁䅧䅯剹䅉䅁䅅䅁䉁䅁䅁兂啁㥄䉮㈶䡅䅑杷允䅁䅁䅕䅁䑁䅁䅷䅁䭁䍁䘴䅁䭁䵁即䅁䭁䅁䅑潁䭁䵁卫䅁䉁䅁䅁允䅁䅁䅕噋偹癷奖䕚䵁䅉䅅䅁䙁䅁䅁睁䵁䅁䅁权䕄䅄䅁权汄权䅁权浄权䅁权湄权䅁允䅁䅁䅅䅁䭁䉁䕁䅁䵁䅉䅅䅁䑁䅁䅁睁䵁䅁䅁权权䅂䅁权流杂䅁允䅁䅁䅅䅁佁䅁䅷䅁㍁䑁䅍杌㍁䑁䅧䅁䵁䅉䅅䅁䙁䅁䅁睁䵁䅁䅁权橁兂䅁权獄权䅁权浄权䅁权湄权䅁允䅁䅁䅅䅁䡁䅁䅁䅁权由䅖䍄䉁䅁䅁睁䅁䅁䅍䅄䅁䅁䅯睪䅷䅁䅯硺䅉䅁䅅䅁䉁䅁䅁睂䅁䅁䅁䭑楌䅑杷允䅁䅁䅕䅁䑁䅁䅷䅁䭁䙁䙧䅁䭁佁䭷䅁䭁佁䭙䅁䭁佁䭣䅁䉁䅁䅁允䅁䅁䅣䅁䅁䥁䝁唵䵁䅉䅅䅁䙁䅁䅁睁䵁䅁䅁权療睃䅁权瑄权䅁权浄权䅁权湄权䅁允䅁䅁䅅䅁䡁䅁䅁䅁杁收䅎䍄䉁䅁䅁睁䅁䅁䅍䅄䅁</t>
  </si>
  <si>
    <t>䅁䅯兮䅁䅁䅯硺䅉䅁䅅䅁䉁䅁䅁权允䅂䅁䍄䉁䅁䅁睁䅁䅁䅍䅄䅁䅁䅯兊䅕䅁䅯硺䅉䅁䅅䅁䉁䅁䅁权允䅂䅁䍄䉁䅁䅁睁䅁䅁䅍䅄䅁䅁䅯睪䅷䅁䅯䅊䅙䅁䅅䅁䉁䅁䅁权允䅂䅁䍄䉁䅁䅁兂䅁䅁䅍䅄䅁䅁䅯䅎䅳䅁䅯朶䅯䅁䅯朵䅯䅁䅯眶䅯䅁䅅䅁䉁䅁䅁睂䅁䅁䅁䉧浲䅑杷允䅁䅁䅍䅁䑁䅁䅷䅁䭁偁䉳䅁䭁䵁匸䅁䉁䅁䅁允䅁䅁䅣䅁䅁䕁坂欴䵁䅉䅅䅁䑁䅁䅁睁䵁䅁䅁权卄睄䅁权歁杂䅁允䅁䅁䅅䅁䭁䵁剷䅁䵁䅉䅅䅁䙁䅁䅁睁䵁䅁䅁权呁兂䅁权䙄杅䅁权䕁䅁䅋权䥄杅䅁允䅁䅁䅅䅁䙁乁硣䙖癮来䅨䍄䉁䅁䅁睁䅁䅁䅍䅄䅁䅁䅯睹䅅䅁䅯硺䅉䅁䅅䅁䉁䅁䅁权允䅂䅁䍄䉁䅁䅁睁䅁䅁䅍䅄䅁䅁䅯儱䄰䅁䅯杊䅙䅁䅅䅁䉁䅁䅁杄䵁䅁䅁兏睁䍁䄴免硁䅁䅁䍄䉁䅁䅁睁䅁䅁䅍䅄䅁䅁䅯䅳䅕䅁䅯杊䅙䅁䅅䅁䉁䅁䅁杄佁䅁䅁免睁䑁䅁杌㑁䑁䅫䅁䵁䅉䅅䅁䙁䅁䅁睁䵁䅁䅁权䱄允䅁权䱄杅䅁权䕁䅁䅋权䩄杅䅁允䅁䅁䅅䅁䙁佁剸䉵䘶ㄲ䅸䍄䉁䅁䅁睁䅁䅁䅍䅄䅁䅁䅯睴䅕䅁䅯杇䅙䅁䅅䅁䉁䅁䅁权扁杂䅁䍄䉁䅁䅁兂䅁䅁䅍䅄䅁䅁䅯兡䅁䅁䅯儷䅯䅁䅯朵䅯䅁䅯眵䅯䅁䅅䅁䉁䅁䅁睂䅁䅁䅁䠴汲䅑杷允䅁䅁䅕䅁䑁䅁䅷䅁䭁䕁䙳䅁䭁䵁单䅁䭁䅁䅑潁䭁䵁卧䅁䉁䅁䅁允䅁䅁䅕䝰硕䵦䩯う䵁䅉䅅䅁䑁䅁䅁睁䵁䅁䅁权䡃䅂䅁权慁杂䅁允䅁䅁䅅䅁䭁䑁䜰䅁䵁䅉䅅䅁䑁䅁䅁睁䵁䅁䅁权睁䅄䅁权敁杂䅁允䅁䅁䅅䅁䭁䙁䩕䅁䵁䅉䅅䅁䙁䅁䅁睁䵁䅁䅁权䕁睃䅁权汄权䅁权浄权䅁权湄权䅁允䅁䅁䅅䅁䭁䉁䕁䅁䵁䅉䅅䅁䑁䅁䅁睁䵁䅁䅁权㕄䅂䅁权奁杂䅁允䅁䅁䅅䅁䭁䕁䝁䅁䵁䅉䅅䅁䑁䅁䅁睁䵁䅁䅁权䑁䅄䅁权流杂䅁允䅁䅁䅅䅁佁䅁䅷䅁㍁䑁䅅杌硁䑁䅍䅁䵁䅉䅅䅁䑁䅁䅁睁䵁䅁䅁权剂兄䅁权捁杂䅁允䅁䅁䅅䅁䭁䍁䝣䅁䵁䅉䅅䅁䙁䅁䅁睁䵁䅁䅁权摃兂䅁权潄权䅁权浄权䅁权湄权䅁允䅁䅁䅅䅁䭁䅁䱙䅁䵁䅉䅅䅁䙁䅁䅁睁䵁䅁䅁权⭄允䅁权䱄杅䅁权䕁䅁䅋权䩄杅䅁允䅁䅁䅅䅁䙁䉁畓⭒㙆䙆䄱䍄䉁䅁䅁兂䅁䅁䅍䅄䅁䅁䅯䅘䅕䅁䅯硹䅉䅁䅯䅂䍁䅧䅯剹䅉䅁䅅䅁䉁䅁䅁兂䑄匹捨睪敊䅑杷允䅁䅁䅍䅁䑁䅁䅷䅁䭁䥁䔸䅁䭁䍁䝑䅁䉁䅁䅁允䅁䅁䅯杗䅣䅁杷允䅁䅁䅍䅁䑁䅁䅷䅁䭁䩁䅳䅁䭁䍁䝙䅁䉁䅁䅁允䅁䅁䄴䅄䅁䑁䅧杍畁䑁䅁杍䅁䅁杷允䅁䅁䅍䅁䑁䅁䅷䅁䭁䑁䙙䅁䭁䉁䜴䅁䉁䅁䅁允䅁䅁䅯睎䅙䅁杷允䅁䅁䅕䅁䑁䅁䅷䅁䭁䱁䙷䅁䭁佁䭕䅁䭁佁䭙䅁䭁佁䭣䅁䉁䅁䅁允䅁䅁䅯兄䅳䅁杷允䅁䅁䅍䅁䑁䅁䅷䅁䭁䉁䝕䅁䭁乁卯䅁䉁䅁䅁允䅁䅁䅯䈸䅉䅁杷允䅁䅁䅍䅁䑁䅁䅷䅁䭁佁丸䅁䭁䉁䝯䅁䉁䅁䅁允䅁䅁䅯杙䅙䅁杷允䅁䅁䅕䅁䑁䅁䅷䅁䭁䉁䉉䅁䭁䵁单䅁䭁䅁䅑潁䭁䵁卧䅁䉁䅁䅁允䅁䅁䅕䡏奏獄㑏ぅ䵁䅉䅅䅁䙁䅁䅁睁䵁䅁䅁权時兂䅁权䱄杅䅁权䕁䅁䅋权䩄杅䅁允䅁䅁䅅䅁䙁䉁畓⭒㙆䙂䅸䍄䉁䅁䅁兂䅁䅁䅍䅄䅁䅁䅯睘䄰䅁䅯硹䅉䅁䅯䅂䍁䅧䅯䉹䅉䅁䅅䅁䉁䅁䅁兂乄䵺䵺偺杸䅑杷允䅁䅁䅍䅁䑁䅁䅷䅁䭁䉁䕁䅁䭁䉁䝯䅁䉁䅁䅁允䅁䅁䅯睚䅉䅁杷允䅁䅁䅍䅁䑁䅁䅷䅁䭁偁䕣䅁䭁䉁䝷䅁䉁䅁䅁允䅁䅁䅯杍䅣䅁杷允䅁䅁䅍䅁䑁䅁䅷䅁䭁䕁䙕䅁䭁䉁䝧䅁䉁䅁䅁允䅁䅁䅯児䅙䅁杷允䅁䅁䅍䅁䑁䅁䅷䅁䭁偁䈰䅁䭁䉁䝧䅁䉁䅁䅁允䅁䅁䅯兏䅙䅁杷允䅁䅁䅕䅁䑁䅁䅷䅁䭁䭁䴴䅁䭁佁䭫䅁䭁佁䭙䅁䭁佁䭣䅁䉁䅁䅁允䅁䅁䅯䅅䅑䅁杷允䅁䅁䅕䅁䑁䅁䅷䅁䭁䅁䙅䅁䭁佁䭯䅁䭁佁䭙䅁䭁佁䭳䅁䉁䅁䅁允䅁䅁䅣䅁䅁䝁癁欵䵁䅉䅅䅁䙁䅁䅁睁䵁䅁䅁权汁睃䅁权䙄杅䅁权䕁䅁䅋权䩄杅䅁允䅁䅁䅅䅁䙁䩁䅰䱷䭗桁䅎䍄䉁䅁䅁兂䅁䅁䅍䅄䅁䅁䅯睹䄰䅁䅯硹䅉䅁䅯䅂䍁䅧䅯䉹䅉䅁䅅䅁䉁䅁䅁兂乄䵺䵺䩺桒䅑杷允䅁䅁䅍䅁䑁䅁䅷䅁䭁䉁䕁䅁䭁䍁䝑䅁䉁䅁䅁允䅁䅁䅯睚䅉䅁杷允䅁䅁䅍䅁䑁䅁䅷䅁䭁䱁䘸䅁䭁䉁䝷䅁䉁䅁䅁允䅁䅁䅯䅈䅣䅁杷允䅁䅁䅕䅁䑁䅁䅷䅁䭁佁佉䅁䭁䵁单䅁䭁䅁䅑潁䭁䵁卧䅁䉁䅁䅁允䅁䅁䅕㠳噚㕫橔歇䵁䅉䅅䅁䑁䅁䅁睁䵁䅁䅁权杂允䅁权捁杂䅁允䅁䅁䅅䅁䭁䉁䡷䅁䵁䅉䅅䅁䑁䅁䅁睁䵁䅁䅁权硂兂䅁权奁杂䅁允䅁䅁䅅䅁䭁䑁䝫䅁䵁䅉䅅䅁䙁䅁䅁睁䵁䅁䅁权楃兂䅁权汄权䅁权浄权䅁权湄权䅁允䅁䅁䅅䅁䭁䉁䕁䅁䵁䅉䅅䅁䑁䅁䅁睁䵁䅁䅁权潂兄䅁权捁杂䅁允䅁䅁䅅䅁䭁䙁䝯䅁䵁䅉䅅䅁䙁䅁䅁睁䵁䅁䅁权汄䅁䅁权汄权䅁权浄权䅁权湄权䅁允䅁䅁䅅䅁䭁䉁䕁䅁䵁䅉䅅䅁䙁䅁䅁睁䵁䅁䅁权䍂兂䅁权獄权䅁权浄权䅁权湄权䅁允䅁䅁䅅䅁䭁䉁䕁䅁䵁䅉䅅䅁䙁䅁䅁睁䵁䅁䅁权佄兄䅁权灄权䅁权浄权䅁权湄权䅁允䅁䅁䅅䅁䭁䭁剁䅁䵁䅉䅅䅁䑁䅁䅁睁䵁䅁䅁权允䅂䅁权流杂䅁允䅁䅁䅅䅁䭁䝁䍣䅁䵁䅉䅅䅁䑁䅁䅁睁䵁䅁䅁权獁䅄䅁权慄杅䅁允䅁䅁䅅䅁䭁䭁啉䅁䵁䅉䅅䅁䙁䅁䅁睁䵁䅁䅁权允䅂䅁权汄权䅁权浄权䅁权湄权䅁允䅁䅁䅅䅁䭁䝁䍣䅁䵁䅉䅅䅁䙁䅁䅁睁䵁䅁䅁权睄睃䅁权䱄杅䅁权䕁䅁䅋权䩄杅䅁允䅁䅁䅅䅁䙁䑁䬰㘱睎嘷䄹䍄䉁䅁䅁睁䅁䅁䅍䅄䅁䅁䅯䅉䅅䅁䅯杈䅙䅁䅅䅁䉁䅁䅁权捂杂䅁䍄䉁䅁䅁兂䅁䅁䅍䅄䅁䅁䅯䅅䅑䅁䅯䄶䅯䅁䅯朵䅯䅁䅯眵䅯䅁䅅䅁䉁䅁䅁权湂杁䅁䍄䉁䅁䅁睁䅁䅁䅍䅄䅁䅁䅯睇䅕䅁䅯䅊䅙䅁䅅䅁䉁䅁䅁权流睂䅁䍄䉁䅁䅁睁䅁䅁䅍䅄䅁䅁䅯杵䅕䅁䅯䅊䅙䅁䅅䅁䉁䅁䅁权塄杅䅁䍄䉁䅁䅁兂䅁䅁䅍䅄䅁䅁䅯兄䅷䅁䅯朶䅯䅁䅯朵䅯䅁䅯眶䅯䅁䅅䅁䉁䅁䅁睂䅁䅁䅁䕯浐䅑杷允䅁䅁䅕䅁䑁䅁䅷䅁䭁䉁䕁䅁䭁佁䭯䅁䭁佁䭙䅁䭁佁䭳䅁䉁䅁䅁允䅁䅁䅯睚䅉䅁杷允䅁䅁䅕䅁䑁䅁䅷䅁䭁䉁䕁䅁䭁佁䭷䅁䭁佁䭙䅁䭁佁䭣䅁䉁䅁䅁允䅁䅁䅯睚䅉䅁杷允䅁䅁䅕䅁䑁䅁䅷䅁䭁䩁乣䅁䭁䵁即䅁䭁䅁䅑潁䭁䵁卧䅁䉁䅁䅁允䅁䅁䅕灭婭婭䩭䕙䵁䅉䅅䅁䑁䅁䅁睁䵁䅁䅁权桁兂䅁权歁杂䅁允䅁䅁䅅䅁䭁䥁䠸䅁䵁䅉䅅䅁䙁䅁䅁睁䵁䅁䅁权療允䅁权獄权䅁权浄权䅁权湄权䅁允䅁䅁䅅䅁䡁䅁䅁䅁杂佦䅒䍄䉁䅁䅁兂䅁䅁䅍䅄䅁䅁䅯䄫䅳䅁䅯剸䅉䅁䅯䅂䍁䅧䅯䉹䅉䅁䅅䅁䉁䅁䅁兂ぁ呴䜫卉䜸䅑杷允䅁䅁䅕䅁䑁䅁䅷䅁䭁䉁䕁䅁䭁佁䬰䅁䭁佁䭙䅁䭁佁䭣䅁䉁䅁䅁允䅁䅁䅯睚䅉䅁杷允䅁䅁䅕䅁䑁䅁䅷䅁䭁䑁䙁䅁䭁䵁单䅁䭁䅁䅑潁䭁䵁卧䅁䉁䅁䅁允䅁䅁䅕佖䙵獉潺啇䵁䅉䅅䅁䙁䅁䅁睁䵁䅁䅁权祃䅁䅁权獄权䅁权浄权䅁权湄权䅁允䅁䅁䅅䅁䡁䅁䅁䅁䅂敪䅖䍄䉁䅁䅁兂䅁䅁䅍䅄䅁䅁䅯杍䅕䅁䅯儷䅯䅁䅯朵䅯䅁䅯眵䅯䅁䅅䅁䉁䅁䅁睂䅁䅁䅁䐴浐䅑杷允䅁䅁䅍䅁䑁䅁䅷䅁䭁䉁䙣䅁䭁䍁䝑䅁䉁䅁䅁允䅁䅁䅯䅅䅑䅁杷允䅁䅁䅕䅁䑁䅁䅷䅁䭁偁䙑䅁䭁佁䭕䅁䭁佁䭙䅁䭁佁䭣䅁䉁䅁䅁允䅁䅁䅯儫䅯䅁杷允䅁䅁䅍䅁䑁䅁䅷䅁䭁䭁䘴䅁䭁䵁匸䅁䉁䅁䅁允䅁䅁䅯䅅䅑䅁杷允䅁䅁䅍䅁䑁䅁䅷䅁䭁䍁䘴䅁䭁䍁䝑䅁䉁䅁䅁允䅁䅁䅯杓䅧䅁杷允䅁䅁䅍䅁䑁䅁䅷䅁䭁䉁乑䅁䭁䍁䝑䅁䉁䅁䅁允䅁䅁䅯䅃䅣䅁杷允䅁䅁䅕䅁䑁䅁䅷䅁䭁佁䅣䅁䭁佁䭧䅁䭁佁䭙䅁䭁佁䭣䅁䉁䅁䅁允䅁䅁䅯杂䅳䅁杷允䅁䅁䅍䅁䑁䅁䅷䅁䭁䕁䙑䅁䭁䉁䝧䅁䉁䅁䅁允䅁䅁䅯児䅙䅁杷允䅁䅁䅍䅁䑁䅁䅷䅁䭁乁䙙䅁䭁䍁䝑䅁䉁䅁䅁允䅁䅁䅯䅍䅙䅁杷允䅁䅁䅍䅁䑁䅁䅷䅁䭁䥁䕷䅁䭁䉁䝯䅁䉁䅁䅁允䅁䅁䅯睇䅙䅁杷允䅁䅁䅑䅁䑁䅁䅷䅁䭁乁䴰䅁䭁䉁䜸䅁䭁䍁䝁䅁䉁䅁䅁允䅁䅁䅯桢䅁䅁杷允䅁䅁䅍䅁䑁䅁䅷䅁䭁䵁䈴䅁䭁䍁䝑䅁䉁䅁䅁允䅁䅁䅯䅅䅑䅁杷允䅁䅁䅕䅁䑁䅁䅷䅁䭁䩁䔴䅁䭁䵁单䅁䭁䅁䅑潁䭁䵁卧䅁䉁䅁䅁允䅁䅁䅕䍅㑩愴歖啃䵁䅉䅅䅁䙁䅁䅁睁䵁䅁䅁权佃䅄䅁权汄权䅁权浄权䅁权湄权䅁允䅁䅁䅅䅁䭁䉁䕁䅁䵁䅉䅅䅁䑁䅁䅁睁䵁䅁䅁权塃䅂䅁权慁杂䅁允䅁䅁䅅䅁䭁䉁䝳䅁䵁䅉䅅䅁䑁䅁䅁睁䵁䅁䅁权䥁兂䅁权慄杅䅁允䅁䅁䅅䅁䭁䙁奍䅁䵁䅉䅅䅁䑁䅁䅁睁䵁䅁䅁权摁睄䅁权慄杅䅁允䅁䅁䅅䅁䭁乁噣䅁䵁䅉䅅䅁䕁䅁䅁睁䵁䅁䅁权䵃䅂䅁权晁杂䅁权杁杂䅁允䅁䅁䅅䅁䭁䍁䜸䅁䵁䅉䅅䅁䕁䅁䅁睁䵁䅁䅁权潃䅄䅁权晁杂䅁权杁杂䅁允䅁䅁䅅䅁䭁䉁䡣䅁䵁䅉䅅䅁䑁䅁䅁睁䵁䅁䅁权摄䅂䅁权歁杂䅁允䅁䅁䅅䅁䭁䍁䡳䅁䵁䅉䅅䅁䙁䅁䅁睁䵁䅁䅁权㥃兂䅁权灄权䅁权浄权䅁权湄权䅁允䅁䅁䅅䅁䭁䕁偧䅁䵁䅉䅅䅁䙁䅁䅁睁䵁䅁䅁权䭃䅂䅁权灄权䅁权浄权䅁权湄权䅁允䅁䅁䅅䅁䭁䉁䕁䅁䵁䅉䅅䅁䙁䅁䅁睁䵁䅁䅁权睄兂䅁权䙄杅䅁权䕁䅁䅋权䥄杅䅁允䅁䅁䅅䅁䙁䍁噔娱扨剧䅖䍄䉁䅁䅁睁䅁䅁䅍䅄䅁䅁䅯䅊䅁䅁䅯䅊䅙䅁䅅䅁䉁䅁䅁权允䅂䅁䍄䉁䅁䅁睁䅁䅁䅍䅄䅁䅁䅯䅏䄸䅁䅯硺䅉䅁䅅䅁䉁䅁䅁睂䅁䅁䅁䍙欯䅑杷允䅁䅁䅑䅁䑁䅁䅷䅁䭁佁䕕䅁䭁䉁䜸䅁䭁䍁䝁䅁䉁䅁䅁允䅁䅁䅯䅔䅙䅁杷允䅁䅁䅕䅁䑁䅁䅷䅁䭁乁偉䅁䭁佁䭫䅁䭁佁䭙䅁䭁佁䭣䅁䉁䅁䅁允䅁䅁䅯䅅䅑䅁杷允䅁䅁䅑䅁䑁䅁䅷䅁䭁䉁䱙䅁䭁䉁䜸䅁䭁䍁䝁䅁䉁䅁䅁允䅁䅁䅯杹䅧䅁杷允䅁䅁䅕䅁䑁䅁䅷䅁䭁䩁䅉䅁䭁佁䭕䅁䭁佁䭙䅁䭁佁䭣䅁䉁䅁䅁允䅁䅁䅯兄䅳䅁杷允䅁䅁䅕䅁䑁䅁䅷䅁䭁䱁䕕䅁䭁佁䭧䅁䭁佁䭙䅁䭁佁䭣䅁䉁䅁䅁允䅁䅁䅯杂䅳䅁杷允䅁䅁䅍䅁䑁䅁䅷䅁䭁䩁䔸䅁䭁䉁䜴䅁䉁䅁䅁允䅁䅁䅯杯䅙䅁杷允䅁䅁䅕䅁䑁䅁䅷䅁䭁䅁䉁䅁䭁佁䭧䅁䭁佁䭙䅁䭁佁䭣䅁䉁䅁䅁允䅁䅁䅯术䅯䅁杷允䅁䅁䅕䅁䑁䅁䅷䅁䭁䍁䙍䅁䭁佁䭯䅁䭁佁䭙䅁䭁佁䭳䅁䉁䅁䅁允䅁䅁䅣䅁䅁佁硁欵䵁䅉䅅䅁䙁䅁䅁睁䵁䅁䅁权捄䅄䅁权䙄杅䅁权䕁䅁䅋权䩄杅䅁允䅁䅁䅅䅁䙁䡁杁慲硓䉬䅂䍄䉁䅁䅁睁䅁䅁䅍䅄䅁䅁䅯儫䅕䅁䅯䅈䅙䅁䅅䅁䉁䅁䅁权㍂杂䅁䍄䉁䅁䅁睁䅁䅁䅍䅄䅁䅁䅯杇䄴䅁䅯硺䅉䅁䅅䅁䉁䅁䅁权允䅂䅁䍄䉁䅁䅁睁䅁䅁䅍䅄䅁䅁䅯硣䅁䅁䅯杇䅙䅁䅅䅁䉁䅁䅁权⭁杂䅁䍄䉁䅁䅁兂䅁䅁䅍䅄䅁䅁䅯兯䅕䅁䅯剸䅉䅁䅯䅂䍁䅧䅯䉹䅉䅁䅅䅁䉁䅁䅁兂偄偌瘱焯䅙䅑杷允䅁䅁䅕䅁䑁䅁䅷䅁䭁䭁䔸䅁䭁佁䭯䅁䭁佁䭙䅁䭁佁䭳䅁䉁䅁䅁允䅁䅁䅣䅁䅁䥁歁欵䵁䅉䅅䅁䑁䅁䅁睁䵁䅁䅁权慃兂䅁权奁杂䅁允䅁䅁䅅䅁䭁䡁䝷䅁䵁䅉䅅䅁䑁䅁䅁睁䵁䅁䅁权晁杄䅁权敁杂䅁允䅁䅁䅅䅁䭁佁䝍䅁䵁䅉䅅䅁䑁䅁䅁睁䵁䅁䅁权䱃睄䅁权捁杂䅁允䅁䅁䅅䅁䭁䭁䝉䅁䵁䅉䅅䅁䑁䅁䅁睁䵁䅁䅁权扁允䅁权慁杂䅁允䅁䅁䅅䅁䭁䝁䝉䅁䵁䅉䅅䅁䑁䅁䅁睁䵁䅁䅁权ㅂ兄䅁权捁杂䅁允䅁䅁䅅䅁䭁䕁䝫䅁䵁䅉䅅䅁䙁䅁䅁睁䵁䅁䅁权晄兂䅁权汄权䅁权浄权䅁权湄权䅁允䅁䅁䅅䅁䭁䑁䱧䅁䵁䅉䅅䅁䑁䅁䅁睁䵁䅁䅁权癃䅂䅁权慁杂䅁允䅁䅁䅅䅁䭁䙁䜴䅁䵁䅉䅅䅁䙁䅁䅁睁䵁䅁䅁权䍄睃䅁权汄权䅁权浄权䅁权湄权䅁允䅁䅁䅅䅁䭁䉁䱷䅁䵁䅉䅅䅁䙁䅁䅁睁䵁䅁䅁权楁杄䅁权灄权䅁权浄权䅁权湄权䅁允䅁䅁䅅䅁䭁䵁十䅁䵁䅉䅅䅁䑁䅁䅁睁䵁䅁䅁权㕄兂䅁权流杂䅁允䅁䅁䅅䅁佁䅁䅷䅁㑁䑁䅅杌睁䑁䅑䅁䵁䅉䅅䅁䙁䅁䅁睁䵁䅁䅁权晄允䅁权瑄权䅁权浄权䅁权湄权䅁允䅁䅁䅅䅁䡁䅁䅁䅁杁敄䅚䍄䉁䅁䅁兂䅁䅁䅍䅄䅁䅁䅯睇䅕䅁䅯朶䅯䅁䅯朵䅯䅁䅯眶䅯䅁䅅䅁䉁䅁䅁睂䅁䅁䅁䕷浌䅑杷允䅁䅁䅕䅁䑁䅁䅷䅁䭁䥁䙙䅁䭁佁䬰䅁䭁佁䭙䅁䭁佁䭣䅁䉁䅁䅁允䅁䅁䅯䅅䅑䅁杷允䅁䅁䅕䅁䑁䅁䅷䅁䭁佁乣䅁䭁䵁单䅁䭁䅁䅑潁䭁䵁卫䅁䉁䅁䅁允䅁䅁䅕䜴欳关䝄啇䵁䅉䅅䅁䑁䅁䅁睁䵁䅁䅁权䥄兂䅁权偄杅䅁允䅁䅁䅅䅁䭁䉁䕁䅁䵁䅉䅅䅁䙁䅁䅁睁䵁䅁䅁权求䅄䅁权䙄杅䅁权䕁䅁䅋权䩄杅䅁允䅁䅁䅅䅁䙁䵁䉨楤洱睋䅤䍄䉁䅁䅁兂䅁䅁䅍䅄䅁䅁䅯睥䅷䅁䅯䄷䅯䅁䅯朵䅯䅁䅯眵䅯䅁䅅䅁䉁䅁䅁权允䅂䅁䍄䉁䅁䅁睁䅁䅁䅍䅄䅁䅁䅯术䅷䅁䅯䅈䅙䅁䅅䅁䉁䅁䅁权畁杂䅁䍄䉁䅁䅁兂䅁䅁䅍䅄䅁䅁䅯朱䅑䅁䅯朶䅯䅁䅯朵䅯䅁䅯眶䅯䅁䅅䅁䉁䅁䅁睂䅁䅁䅁䕉浐䅑杷允䅁䅁䅕䅁䑁䅁䅷䅁䭁䍁佷䅁䭁佁䭫䅁䭁佁䭙䅁䭁佁䭣䅁䉁䅁䅁允䅁䅁䅯剈䅅䅁杷允䅁䅁䅑䅁䑁䅁䅷䅁䭁䵁乧䅁䭁䉁䜸䅁䭁䍁䝁䅁䉁䅁䅁允䅁䅁䅯来䅙䅁杷允䅁䅁䅕䅁䑁䅁䅷䅁䭁䵁䙧䅁䭁佁䭷䅁䭁佁䭙䅁䭁佁䭣䅁䉁䅁䅁允䅁䅁䅯䅅䅑䅁杷允䅁䅁䅍䅁䑁䅁䅷䅁䭁䕁䱑䅁䭁䉁䝧䅁䉁䅁䅁允䅁䅁䅯克䅙䅁杷允䅁䅁䅕䅁䑁䅁䅷䅁䭁䭁䔰䅁䭁䵁单䅁䭁䅁䅑潁䭁䵁卧䅁䉁䅁䅁允䅁䅁䅕場确砸礵ぅ䵁䅉䅅䅁䙁䅁䅁睁䵁䅁䅁权乄兂䅁权䱄杅䅁权䕁䅁䅋权䩄杅䅁允䅁䅁䅅䅁䙁䵁ㅐ䙋偹水䅸䍄䉁䅁䅁睁䅁䅁䅍䅄䅁䅁䅯允䅙䅁䅯䅈䅙䅁䅅䅁䉁䅁䅁权灃䅃䅁䍄䉁䅁䅁兂䅁䅁䅍䅄䅁䅁䅯䅭䅑䅁䅯䄶䅯䅁䅯朵䅯䅁䅯眵䅯䅁䅅䅁䉁䅁䅁权允䅂䅁䍄䉁䅁䅁兂䅁䅁䅍䅄䅁䅁䅯杋䅕䅁䅯剸䅉䅁䅯䅂䍁䅧䅯䉹䅉䅁䅅䅁䉁䅁䅁兂䍄䄲䕷乃䕧䅑杷允䅁䅁䅕䅁䑁䅁䅷䅁䭁䙁䙳䅁䭁䵁即䅁䭁䅁䅑潁䭁䵁卫䅁䉁䅁䅁允䅁䅁䅕䉵䘶ㄶ㑈䕙䵁䅉䅅䅁䙁䅁䅁睁䵁䅁䅁权潃䅄䅁权瑄权䅁权浄权䅁权湄权䅁允䅁䅁䅅䅁䡁䅁䅁䅁杄电䅎䍄䉁䅁䅁䅂䅁䅁䅍䅄䅁䅁䅯关䅑䅁䅯睈䅙䅁䅯䅉䅙䅁䅅䅁䉁䅁䅁权䩃杂䅁䍄䉁䅁䅁睁䅁䅁䅍䅄䅁䅁䅯儴䅅䅁䅯杈䅙䅁䅅䅁䉁䅁䅁权䵃杂䅁䍄䉁䅁䅁兂䅁䅁䅍䅄䅁䅁䅯䅯䅑䅁䅯硹䅉䅁䅯䅂䍁䅧䅯剹䅉䅁䅅䅁䉁䅁䅁兂獄払敧慨李䅑杷允䅁䅁䅕䅁䑁䅁䅷䅁䭁䍁䙁䅁䭁佁䭷䅁䭁佁䭙䅁䭁佁䭣䅁䉁䅁䅁允䅁䅁䅣䅁䅁䕁㍁欵䵁䅉䅅䅁䑁䅁䅁睁䵁䅁䅁权㙄䅂䅁权奁杂䅁允䅁䅁䅅䅁䭁䍁䝫䅁䵁䅉䅅䅁䑁䅁䅁睁䵁䅁䅁权汁兂䅁权捁杂䅁允䅁䅁䅅䅁䭁䕁䝫䅁䵁䅉䅅䅁䑁䅁䅁睁䵁䅁䅁权坃䅂䅁权奁杂䅁允䅁䅁䅅䅁䭁䕁䝁䅁䵁䅉䅅䅁䑁䅁䅁睁䵁䅁䅁权䵂睃䅁权敁杂䅁允䅁䅁䅅䅁䭁䙁䝍䅁䵁䅉䅅䅁䙁䅁䅁睁䵁䅁䅁权䱂兄䅁权瑄权䅁权浄权䅁权湄权䅁允䅁䅁䅅䅁䭁䉁䕁䅁䵁䅉䅅䅁䕁䅁䅁睁䵁䅁䅁权湄兂䅁权晁杂䅁权杁杂䅁允䅁䅁䅅䅁䭁䕁䝷䅁䵁䅉䅅䅁䕁䅁䅁睁䵁䅁䅁权㕃兄䅁权晁杂䅁权杁杂䅁允䅁䅁䅅䅁䭁䙁䥍䅁䵁䅉䅅䅁䙁䅁䅁睁䵁䅁䅁权乄䅂䅁权汄权䅁权浄权䅁权湄权䅁允䅁䅁䅅䅁䭁䉁䕁䅁䵁䅉䅅䅁䑁䅁䅁睁䵁䅁䅁权湄杄䅁权流杂䅁允䅁䅁䅅䅁佁䅁䅷䅁㕁䑁䅕杌硁䑁䅕䅁䵁䅉䅅䅁䙁䅁䅁睁䵁䅁䅁权晃兂䅁权䱄杅䅁权䕁䅁䅋权䩄杅䅁允䅁䅁䅅䅁䙁䭁䠵場啯浨䅖䍄䉁䅁䅁睁䅁䅁䅍䅄䅁䅁䅯杰䅑䅁䅯杊䅙䅁䅅䅁䉁䅁䅁杄䵁䅁䅁䅏穁䍁䄴睍㍁䅁䅁䍄䉁䅁䅁䅂䅁䅁䅍䅄䅁䅁䅯䅎䅅䅁䅯睈䅙䅁䅯䅉䅙䅁䅅䅁䉁䅁䅁权㡂睂䅁䍄䉁䅁䅁睁䅁䅁䅍䅄䅁䅁䅯䅍䅕䅁䅯䅈䅙䅁䅅䅁䉁䅁䅁权慂杂䅁䍄䉁䅁䅁睁䅁䅁䅍䅄䅁䅁䅯兗䅕䅁䅯䅈䅙䅁䅅䅁䉁䅁䅁权䱃杂䅁䍄䉁䅁䅁䅂䅁䅁䅍䅄䅁䅁䅯䅅䅳䅁䅯睈䅙䅁䅯䅉䅙䅁䅅䅁䉁䅁䅁权杁元䅁䍄䉁䅁䅁兂䅁䅁䅍䅄䅁䅁䅯睬䅕䅁䅯儷䅯䅁䅯朵䅯䅁䅯眵䅯䅁䅅䅁䉁䅁䅁睂䅁䅁䅁䭁汔䅑杷允䅁䅁䅕䅁䑁䅁䅷䅁䭁䭁䕯䅁䭁䵁即䅁䭁䅁䅑潁䭁䵁卧䅁䉁䅁䅁允䅁䅁䅕⽷潕䥘䌹歘䵁䅉䅅䅁䙁䅁䅁睁䵁䅁䅁权䍄䅂䅁权潄权䅁权浄权䅁权湄权䅁允䅁䅁䅅䅁䭁䅁䱙䅁䵁䅉䅅䅁䑁䅁䅁睁䵁䅁䅁权扂䅁䅁权敁杂䅁允䅁䅁䅅䅁䭁䭁䝯䅁䵁䅉䅅䅁䑁䅁䅁睁䵁䅁䅁权㑁睄䅁权奁杂䅁允䅁䅁䅅䅁䭁䡁䝷䅁䵁䅉䅅䅁䑁䅁䅁睁䵁䅁䅁权潁䅅䅁权流杂䅁允䅁䅁䅅䅁佁䅁䅷䅁ㅁ䑁䅑杌㍁䑁䅫䅁䵁䅉䅅䅁䙁䅁䅁睁䵁䅁䅁权⽂兂䅁权䱄杅䅁权䕁䅁䅋权䩄杅䅁允䅁䅁䅅䅁䙁乁橥䑣䬰ㅆ䄹䍄䉁䅁䅁睁䅁䅁䅍䅄䅁䅁䅯具䅕䅁䅯杊䅙䅁䅅䅁䉁䅁䅁杄䵁䅁䅁杍㍁䍁䄴李硁䅁䅁䍄䉁䅁䅁兂䅁䅁䅍䅄䅁䅁䅯杉䅕䅁䅯儶䅯䅁䅯朵䅯䅁䅯眵䅯䅁䅅䅁䉁䅁䅁权䅁充䅁䍄䉁䅁䅁兂䅁䅁䅍䅄䅁䅁䅯睡䅕䅁䅯儷䅯䅁䅯朵䅯䅁䅯眵䅯䅁䅅䅁䉁䅁䅁权允䅂䅁䍄䉁䅁䅁睁䅁䅁䅍䅄䅁䅁䅯睰䅑䅁䅯杇䅙䅁䅅䅁䉁䅁䅁权時杂䅁䍄䉁䅁䅁睁䅁䅁䅍䅄䅁䅁䅯睲䅕䅁䅯䅈䅙䅁䅅䅁䉁䅁䅁权湁杂䅁䍄䉁䅁䅁兂䅁䅁䅍䅄䅁䅁䅯杲䅷䅁䅯䄶䅯䅁䅯朵䅯䅁䅯眵䅯䅁䅅䅁䉁䅁䅁权允䅂䅁䍄䉁䅁䅁睁䅁䅁䅍䅄䅁䅁䅯杬䅕䅁䅯䅊䅙䅁䅅䅁䉁䅁䅁权潁杂䅁䍄䉁䅁䅁睁䅁䅁䅍䅄䅁䅁䅯杊䅕䅁䅯杈䅙䅁䅅䅁䉁䅁䅁权㙂睂䅁䍄䉁䅁䅁兂䅁䅁䅍䅄䅁䅁䅯典䅕䅁䅯剸䅉䅁䅯䅂䍁䅧䅯剹䅉䅁䅅䅁䉁䅁䅁兂奁㥢乊㥎乷䅑杷允䅁䅁䅍䅁䑁䅁䅷䅁䭁䵁䵕䅁䭁䉁䜴䅁䉁䅁䅁允䅁䅁䅯䅕䅙䅁杷允䅁䅁䅑䅁䑁䅁䅷䅁䭁䝁䙕䅁䭁䉁䜸䅁䭁䍁䝁䅁䉁䅁䅁允䅁䅁䅯元䅣䅁杷允䅁䅁䅕䅁䑁䅁䅷䅁䭁偁䕷䅁䭁佁䭫䅁䭁佁䭙䅁䭁佁䭣䅁䉁䅁䅁允䅁䅁䅯剒䅅䅁杷允䅁䅁䅕䅁䑁䅁䅷䅁䭁䙁䱁䅁䭁䵁即䅁䭁䅁䅑潁䭁䵁卧䅁䉁䅁䅁允䅁䅁䅕㡪ㅌ䙋偸歘䵁䅉䅅䅁䙁䅁䅁睁䵁䅁䅁权敃睃䅁权汄权䅁权浄权䅁权湄权䅁允䅁䅁䅅䅁䭁䉁䕁䅁䵁䅉䅅䅁䙁䅁䅁睁䵁䅁䅁权獃杄䅁权䱄杅䅁权䕁䅁䅋权䥄杅䅁允䅁䅁䅅䅁䙁佁剸䉵䘶ㅡ䅚䍄䉁䅁䅁睁䅁䅁䅍䅄䅁䅁䅯公䅁䅁䅯䅈䅙䅁䅅䅁䉁䅁䅁权畁杂䅁䍄䉁䅁䅁睁䅁䅁䅍䅄䅁䅁䅯杁䅕䅁䅯硺䅉䅁䅅䅁䉁䅁䅁权允䅂䅁䍄䉁䅁䅁兂䅁䅁䅍䅄䅁䅁䅯睩䅑䅁䅯硹䅉䅁䅯䅂䍁䅧䅯䉹䅉䅁䅅䅁䉁䅁䅁兂慃婭婭剭杬䅑杷允䅁䅁䅍䅁䑁䅁䅷䅁䭁䉁䘴䅁䭁䍁䝙䅁䉁䅁䅁允䅁䅁䄴䅄䅁䑁䅕䅍畁䑁䅑兎䅁䅁杷允䅁䅁䅍䅁䑁䅁䅷䅁䭁䭁䘸䅁䭁䉁䜴䅁䉁䅁䅁允䅁䅁䅯䄴䅙䅁杷允䅁䅁䅕䅁䑁䅁䅷䅁䭁䭁䔰䅁䭁佁䭕䅁䭁佁䭙䅁䭁佁䭣䅁䉁䅁䅁允䅁䅁䅯儫䅯䅁杷允䅁䅁䅑䅁䑁䅁䅷䅁䭁䱁䘰䅁䭁䉁䜸䅁䭁䍁䝁䅁䉁䅁䅁允䅁䅁䅯睡䅣䅁杷允䅁䅁䅕䅁䑁䅁䅷䅁䭁乁䅣䅁䭁佁䭕䅁䭁佁䭙䅁䭁佁䭣䅁䉁䅁䅁允䅁䅁䅯材䅳䅁杷允䅁䅁䅍䅁䑁䅁䅷䅁䭁䡁䙷䅁䭁䍁䝑䅁䉁䅁䅁允䅁䅁䅯䅅䅑䅁杷允䅁䅁䅍䅁䑁䅁䅷䅁䭁䉁乳䅁䭁䉁䝧䅁䉁䅁䅁允䅁䅁䅯䅒䅙䅁杷允䅁䅁䅍䅁䑁䅁䅷䅁䭁偁䙫䅁䭁䉁䝯䅁䉁䅁䅁允䅁䅁䅯䅐䅙䅁杷允䅁䅁䅕䅁䑁䅁䅷䅁䭁䉁乧䅁䭁佁䭕䅁䭁佁䭙䅁䭁佁䭣䅁䉁䅁䅁允䅁䅁䅯䅅䅑䅁杷允䅁䅁䅍䅁䑁䅁䅷䅁䭁䭁䵁䅁䭁䵁匸䅁䉁䅁䅁允䅁䅁䅯䅅䅑䅁杷允䅁䅁䅑䅁䑁䅁䅷䅁䭁乁䙉䅁䭁䉁䜸䅁䭁䍁䝁䅁䉁䅁䅁允䅁䅁䅯䅔䅣䅁杷允䅁䅁䅍䅁䑁䅁䅷䅁䭁䉁䙕䅁䭁䍁䝑䅁䉁䅁䅁允䅁䅁䅯光䅣䅁杷允䅁䅁䅑䅁䑁䅁䅷䅁䭁䝁䘰䅁䭁䉁䜸䅁䭁䍁䝁䅁䉁䅁䅁允䅁䅁䅯来䅙䅁杷允䅁䅁䅑䅁䑁䅁䅷䅁䭁䭁䙷䅁䭁䉁䜸䅁䭁䍁䝁䅁䉁䅁䅁允䅁䅁䅯杏䅙䅁杷允䅁䅁䅍䅁䑁䅁䅷䅁䭁䭁䙳䅁䭁乁卯䅁䉁䅁䅁允䅁䅁䅯剙䅙䅁杷允䅁䅁䅍䅁䑁䅁䅷䅁䭁䍁八䅁䭁䵁匸䅁䉁䅁䅁允䅁䅁䅣䅁䅁䵁㕃䔴䵁䅉䅅䅁䕁䅁䅁睁䵁䅁䅁权穄权䅁权晁杂䅁权杁杂䅁允䅁䅁䅅䅁䭁䩁䥷䅁䵁䅉䅅䅁䕁䅁䅁睁䵁䅁䅁权獄睃䅁权晁杂䅁权杁杂䅁允䅁䅁䅅䅁䭁乁䝳䅁䵁䅉䅅䅁䙁䅁䅁睁䵁䅁䅁权瑂兂䅁权獄权䅁权浄权䅁权湄权䅁允䅁䅁䅅䅁䡁䅁䅁䅁䅄⬫䅖䍄䉁䅁䅁睁䅁䅁䅍䅄䅁䅁䅯兊䅅䅁䅯䅈䅙䅁䅅䅁䉁䅁䅁权橁睂䅁䍄䉁䅁䅁睁䅁䅁䅍䅄䅁䅁䅯元䅕䅁䅯䅇䅙䅁䅅䅁䉁䅁䅁权㡂杂䅁䍄䉁䅁䅁兂䅁䅁䅍䅄䅁䅁䅯兯䅑䅁䅯硹䅉䅁䅯䅂䍁䅧䅯剹䅉䅁䅅䅁䉁䅁䅁兂塄㍯㥁牃扤䅑杷允䅁䅁䅕䅁䑁䅁䅷䅁䭁䩁䕑䅁䭁佁䬰䅁䭁佁䭙䅁䭁佁䭣䅁䉁䅁䅁允䅁䅁䅣䅁䅁䍁捁欵䵁䅉䅅䅁䑁䅁䅁睁䵁䅁䅁权癃兂䅁权歁杂䅁允䅁䅁䅅䅁䭁䉁䕁䅁䵁䅉䅅䅁䑁䅁䅁睁䵁䅁䅁权ぃ兂䅁权歁杂䅁允䅁䅁䅅䅁䭁偁䝙䅁䵁䅉䅅䅁䙁䅁䅁睁䵁䅁䅁权䍂䅁䅁权灄权䅁权浄权䅁权湄权䅁允䅁䅁䅅䅁䭁䉁䕁䅁䵁䅉䅅䅁䑁䅁䅁睁䵁䅁䅁权㥄权䅁权偄杅䅁允䅁䅁䅅䅁䭁䉁䕁䅁䵁䅉䅅䅁䙁䅁䅁睁䵁䅁䅁权䩄䅂䅁权䙄杅䅁权䕁䅁䅋权䥄杅䅁允䅁䅁䅅䅁䙁䕁瘷⽂奺䉄䅬䍄䉁䅁䅁兂䅁䅁䅍䅄䅁䅁䅯杪䅕䅁䅯硹䅉䅁䅯䅂䍁䅧䅯䉹䅉䅁䅅䅁䉁䅁䅁兂塄㍯㥁煃呤䅑杷允䅁䅁䅕䅁䑁䅁䅷䅁䭁佁䙷䅁䭁佁䬰䅁䭁佁䭙䅁䭁佁䭣䅁䉁䅁䅁允䅁䅁䅯䅅䅑䅁杷允䅁䅁䅍䅁䑁䅁䅷䅁䭁偁䵅䅁䭁䉁䝧䅁䉁䅁䅁允䅁䅁䅯兇䅙䅁杷允䅁䅁䅑䅁䑁䅁䅷䅁䭁䥁偳䅁䭁䉁䜸䅁䭁䍁䝁䅁䉁䅁䅁允䅁䅁䅯剦䅅䅁杷允䅁䅁䅕䅁䑁䅁䅷䅁䭁䥁䕷䅁䭁䵁即䅁䭁䅁䅑潁䭁䵁卫䅁䉁䅁䅁允䅁䅁䅕敨剴䉵䘷歖䵁䅉䅅䅁䑁䅁䅁睁䵁䅁䅁权あ兄䅁权慁杂䅁允䅁䅁䅅䅁䭁䙁䝫䅁䵁䅉䅅䅁䙁䅁䅁睁䵁䅁䅁权あ兂䅁权煄权䅁权浄权䅁权牄权䅁允䅁䅁䅅䅁䡁䅁䅁䅁䅄敄䅚䍄䉁䅁䅁兂䅁䅁䅍䅄䅁䅁䅯先䅕䅁䅯硹䅉䅁䅯䅂䍁䅧䅯剹䅉䅁䅅䅁䉁䅁䅁兂灁䥘䌯愹捨䅑杷允䅁䅁䅕䅁䑁䅁䅷䅁䭁䙁䙯䅁䭁䵁即䅁䭁䅁䅑潁䭁䵁卫䅁䉁䅁䅁允䅁䅁䅕椹捨㡪ㅉし䵁䅉䅅䅁䙁䅁䅁睁䵁䅁䅁权杄兂䅁权灄权䅁权浄权䅁权湄权䅁允䅁䅁䅅䅁䭁䉁䕁䅁䵁䅉䅅䅁䙁䅁䅁睁䵁䅁䅁权⽁睃䅁权汄权䅁权浄权䅁权湄权䅁允䅁䅁䅅䅁䭁䉁䕁䅁䵁䅉䅅䅁䑁䅁䅁睁䵁䅁䅁权扁兂䅁权敁杂䅁允䅁䅁䅅䅁䭁䑁䝑䅁䵁䅉䅅䅁䙁䅁䅁睁䵁䅁䅁权慃䅂䅁权䙄杅䅁权䕁䅁䅋权䩄杅䅁允䅁䅁䅅䅁䙁䅁留扯漵䉡䅎䍄䉁䅁䅁兂䅁䅁䅍䅄䅁䅁䅯䄰䅑䅁䅯儷䅯䅁䅯朵䅯䅁䅯眵䅯䅁䅅䅁䉁䅁䅁权允䅂䅁䍄䉁䅁䅁睁䅁䅁䅍䅄䅁䅁䅯䅄䅙䅁䅯硺䅉䅁䅅䅁䉁䅁䅁权允䅂䅁䍄䉁䅁䅁兂䅁䅁䅍䅄䅁䅁䅯兤䅷䅁䅯硹䅉䅁䅯䅂䍁䅧䅯剹䅉䅁䅅䅁䉁䅁䅁兂卂䉵䘶⼶奆䅑杷允䅁䅁䅍䅁䑁䅁䅷䅁䭁䩁䕯䅁䭁䉁䝧䅁䉁䅁䅁允䅁䅁䅯児䅙䅁杷允䅁䅁䅍䅁䑁䅁䅷䅁䭁偁䵫䅁䭁䍁䝙䅁䉁䅁䅁允䅁䅁䄴䅄䅁䑁䅙李畁䑁䅧李䅁䅁杷允䅁䅁䅍䅁䑁䅁䅷䅁䭁偁䔴䅁䭁䍁䝙䅁䉁䅁䅁允䅁䅁䄴䅄䅁䑁䅧免畁䑁䅅兏䅁䅁杷允䅁䅁䅕䅁䑁䅁䅷䅁䭁䍁䙁䅁䭁佁䭯䅁䭁佁䭙䅁䭁佁䭳䅁䉁䅁䅁允䅁䅁䅣䅁䅁䕁㍁欵䵁䅉䅅䅁䑁䅁䅁睁䵁䅁䅁权奂兂䅁权捁杂䅁允䅁䅁䅅䅁䭁䙁䝯䅁䵁䅉䅅䅁䑁䅁䅁睁䵁䅁䅁权坂兄䅁权偄杅䅁允䅁䅁䅅䅁䡁䅁䅁䅁䅂敕䅒䍄䉁䅁䅁兂䅁䅁䅍䅄䅁䅁䅯睥䄰䅁䅯䄶䅯䅁䅯朵䅯䅁䅯眵䅯䅁䅅䅁䉁䅁䅁权允䅂䅁䍄䉁䅁䅁兂䅁䅁䅍䅄䅁䅁䅯朸䅑䅁䅯硹䅉䅁䅯䅂䍁䅧䅯剹䅉䅁䅅䅁䉁䅁䅁兂䅁䅁䅁䥁慂䅑杷允䅁䅁䅍䅁䑁䅁䅷䅁䭁䩁䕙䅁䭁䉁䜴䅁䉁䅁䅁允䅁䅁䅯眴䅙䅁杷允䅁䅁䅑䅁䑁䅁䅷䅁䭁䕁䴰䅁䭁䉁䜸䅁䭁䍁䝁䅁䉁䅁䅁允䅁䅁䅯眵䅣䅁杷允䅁䅁䅕䅁䑁䅁䅷䅁䭁佁䙣䅁䭁佁䭕䅁䭁佁䭙䅁䭁佁䭣䅁䉁䅁䅁允䅁䅁䅯䅏䅳䅁杷允䅁䅁䅑䅁䑁䅁䅷䅁䭁乁䕁䅁䭁䉁䜸䅁䭁䍁䝁䅁䉁䅁䅁允䅁䅁䅯䅏䅙䅁杷允䅁䅁䅕䅁䑁䅁䅷䅁䭁䭁䵧䅁䭁䵁即䅁䭁䅁䅑潁䭁䵁卫䅁䉁䅁䅁允䅁䅁䅕噋偹癷潘䕗䵁䅉䅅䅁䑁䅁䅁睁䵁䅁䅁权癁兄䅁权偄杅䅁允䅁䅁䅅䅁䭁䉁䕁䅁䵁䅉䅅䅁䙁䅁䅁睁䵁䅁䅁权呃兂䅁权獄权䅁权浄权䅁权湄权䅁允䅁䅁䅅䅁䡁䅁䅁䅁䅂佰䅖䍄䉁䅁䅁兂䅁䅁䅍䅄䅁䅁䅯䅚䅕䅁䅯硹䅉䅁䅯䅂䍁䅧䅯剹䅉䅁䅅䅁䉁䅁䅁兂卂䉵䘶眶塆䅑杷允䅁䅁䅕䅁䑁䅁䅷䅁䭁䱁䙁䅁䭁佁䭷䅁䭁佁䭙䅁䭁佁䭣䅁䉁䅁䅁允䅁䅁䅯䅅䅑䅁杷允䅁䅁䅍䅁䑁䅁䅷䅁䭁䥁䕷䅁䭁䉁䝷䅁䉁䅁䅁允䅁䅁䅯杍䅙䅁杷允䅁䅁䅍䅁䑁䅁䅷䅁䭁䕁䱁䅁䭁乁卯䅁䉁䅁䅁允䅁䅁䅯硘䅧䅁杷允䅁䅁䅍䅁䑁䅁䅷䅁䭁䡁䴸䅁䭁䉁䝯䅁䉁䅁䅁允䅁䅁䅯䅷䅙䅁杷允䅁䅁䅍䅁䑁䅁䅷䅁䭁乁丰䅁䭁䉁䝯䅁䉁䅁䅁允䅁䅁䅯睘䅙䅁杷允䅁䅁䅕䅁䑁䅁䅷䅁䭁䝁䘸䅁䭁佁䭧䅁䭁佁䭙䅁䭁佁䭣䅁䉁䅁䅁允䅁䅁䅯䅅䅑䅁杷允䅁䅁䅍䅁䑁䅁䅷䅁䭁䡁䙑䅁䭁䉁䝧䅁䉁䅁䅁允䅁䅁䅯兏䅙䅁杷允䅁䅁䅍䅁䑁䅁䅷䅁䭁䑁乣䅁䭁䵁匸䅁䉁䅁䅁允䅁䅁䅯䅅䅑䅁杷允䅁䅁䅕䅁䑁䅁䅷䅁䭁䱁䕷䅁䭁䵁单䅁䭁䅁䅑潁䭁䵁卧䅁䉁䅁䅁允䅁䅁䅕䥉敧㙪楮歊䵁䅉䅅䅁䑁䅁䅁睁䵁䅁䅁权噂兂䅁权偄杅䅁允䅁䅁䅅䅁䡁䅁䅁䅁权敆䅖䍄䉁䅁䅁兂䅁䅁䅍䅄䅁䅁䅯䅓䅁䅁䅯儵䅯䅁䅯朵䅯䅁䅯眵䅯䅁䅅䅁䉁䅁䅁权㍁睃䅁䍄䉁䅁䅁兂䅁䅁䅍䅄䅁䅁䅯杦䄴䅁䅯硹䅉䅁䅯䅂䍁䅧䅯剹䅉䅁䅅䅁䉁䅁䅁兂䅁䅁䅁佁呂䅑杷允䅁䅁䅕䅁䑁䅁䅷䅁䭁䕁䙕䅁䭁䵁单䅁䭁䅁䅑潁䭁䵁卫䅁䉁䅁䅁允䅁䅁䅕乌䕉䥥㝑ぇ䵁䅉䅅䅁䑁䅁䅁睁䵁䅁䅁权ぃ兂䅁权流杂䅁允䅁䅁䅅䅁佁䅁䅷䅁㍁䑁䅫杌硁䑁䅣䅁䵁䅉䅅䅁䙁䅁䅁睁䵁䅁䅁权䝄䅂䅁权煄权䅁权浄权䅁权牄权䅁允䅁䅁䅅䅁䡁䅁䅁䅁䅄⭎䅚䍄䉁䅁䅁兂䅁䅁䅍䅄䅁䅁䅯䅌䅷䅁䅯䄶䅯䅁䅯朵䅯䅁䅯眵䅯䅁䅅䅁䉁䅁䅁权䝁睃䅁䍄䉁䅁䅁兂䅁䅁䅍䅄䅁䅁䅯睶䅑䅁䅯剸䅉䅁䅯䅂䍁䅧䅯䉹䅉䅁䅅䅁䉁䅁䅁兂湂⭖捪煑兣䅑杷允䅁䅁䅍䅁䑁䅁䅷䅁䭁䵁䕁䅁䭁䉁䝧䅁䉁䅁䅁允䅁䅁䅯兌䅙䅁杷允䅁䅁䅍䅁䑁䅁䅷䅁䭁偁䅁䅁䭁䉁䝧䅁䉁䅁䅁允䅁䅁䅯杓䅙䅁杷允䅁䅁䅍䅁䑁䅁䅷䅁䭁偁䕑䅁䭁䵁匸䅁䉁䅁䅁允䅁䅁䅯䅅䅑䅁杷允䅁䅁䅕䅁䑁䅁䅷䅁䭁䩁䱍䅁䭁佁䭧䅁䭁佁䭙䅁䭁佁䭣䅁䉁䅁䅁允䅁䅁䅯䅅䅑䅁杷允䅁䅁䅍䅁䑁䅁䅷䅁䭁䭁䕷䅁䭁䵁匸䅁䉁䅁䅁允䅁䅁䅣䅁䅁䵁剄䔴䵁䅉䅅䅁䑁䅁䅁睁䵁䅁䅁权求兂䅁权歁杂䅁允䅁䅁䅅䅁䭁䥁䝣䅁䵁䅉䅅䅁䑁䅁䅁睁䵁䅁䅁权歄杄䅁权偄杅䅁允䅁䅁䅅䅁䭁䉁䕁䅁䵁䅉䅅䅁䙁䅁䅁睁䵁䅁䅁权䵃䅂䅁权汄权䅁权浄权䅁权湄权䅁允䅁䅁䅅䅁䭁䉁䕁䅁䵁䅉䅅䅁䙁䅁䅁睁䵁䅁䅁权㥄兂䅁权瑄权䅁权浄权䅁权湄权䅁允䅁䅁䅅䅁䡁䅁䅁䅁䅂界䅚䍄䉁䅁䅁兂䅁䅁䅍䅄䅁䅁䅯杇䄸䅁䅯剸䅉䅁䅯䅂䍁䅧䅯剹䅉䅁䅅䅁䉁䅁䅁兂摃㐵煣䅳堰䅑杷允䅁䅁䅍䅁䑁䅁䅷䅁䭁䩁䙁䅁䭁䉁䝯䅁䉁䅁䅁允䅁䅁䅯杙䅙䅁杷允䅁䅁䅍䅁䑁䅁䅷䅁䭁䑁偑䅁䭁䍁䝙䅁䉁䅁䅁允䅁䅁䄴䅄䅁䑁䅧䅎畁䑁䅙䅎䅁䅁杷允䅁䅁䅕䅁䑁䅁䅷䅁䭁䵁䕙䅁䭁佁䭧䅁䭁佁䭙䅁䭁佁䭣䅁䉁䅁䅁允䅁䅁䅯杂䅳䅁杷允䅁䅁䅍䅁䑁䅁䅷䅁䭁䅁䙑䅁䭁䉁䝯䅁䉁䅁䅁允䅁䅁䅯兌䅙䅁杷允䅁䅁䅕䅁䑁䅁䅷䅁䭁偁䔸䅁䭁佁䭷䅁䭁佁䭙䅁䭁佁䭣䅁䉁䅁䅁允䅁䅁䅣䅁䅁䭁癃唵䵁䅉䅅䅁䙁䅁䅁睁䵁䅁䅁权䙂睃䅁权瑄权䅁权浄权䅁权湄权䅁允䅁䅁䅅䅁䭁䉁䕁䅁䵁䅉䅅䅁䑁䅁䅁睁䵁䅁䅁权㙃兂䅁权流杂䅁允䅁䅁䅅䅁佁䅁䅷䅁㍁䑁䅫杌㍁䑁䅅䅁䵁䅉䅅䅁䙁䅁䅁睁䵁䅁䅁权佁兂䅁权獄权䅁权浄权䅁权湄权䅁允䅁䅁䅅䅁䡁䅁䅁䅁杄甴䅖䍄䉁䅁䅁兂䅁䅁䅍䅄䅁䅁䅯睔䅁䅁䅯儶䅯䅁䅯朵䅯䅁䅯眵䅯䅁䅅䅁䉁䅁䅁权ぃ杄䅁䍄䉁䅁䅁兂䅁䅁䅍䅄䅁䅁䅯兡䅕䅁䅯䄷䅯䅁䅯朵䅯䅁䅯眵䅯䅁䅅䅁䉁䅁䅁睂䅁䅁䅁䩉氳䅑杷允䅁䅁䅕䅁䑁䅁䅷䅁䭁䉁䵉䅁䭁佁䭧䅁䭁佁䭙䅁䭁佁䭣䅁䉁䅁䅁允䅁䅁䅯杢䅳䅁杷允䅁䅁䅕䅁䑁䅁䅷䅁䭁䙁䵅䅁䭁䵁单䅁䭁䅁䅑潁䭁䵁卧䅁䉁䅁䅁允䅁䅁䅕兂乌协湱䕃䵁䅉䅅䅁䙁䅁䅁睁䵁䅁䅁权ㅂ兂䅁权䱄杅䅁权䕁䅁䅋权䩄杅䅁允䅁䅁䅅䅁䙁䅁䅁䅁䅁䙯䅴䍄䉁䅁䅁兂䅁䅁䅍䅄䅁䅁䅯杆䅙䅁䅯硹䅉䅁䅯䅂䍁䅧䅯剹䅉䅁䅅䅁䉁䅁䅁兂慃婭婭剭捬䅑杷允䅁䅁䅕䅁䑁䅁䅷䅁䭁䍁䰸䅁䭁䵁单䅁䭁䅁䅑潁䭁䵁卧䅁䉁䅁䅁允䅁䅁䅕噙煂塏㥈䕅䵁䅉䅅䅁䙁䅁䅁睁䵁䅁䅁权煄睃䅁权獄权䅁权浄权䅁权湄权䅁允䅁䅁䅅䅁䭁䉁䕁䅁䵁䅉䅅䅁䙁䅁䅁睁䵁䅁䅁权塃䅂䅁权瑄权䅁权浄权䅁权湄权䅁允䅁䅁䅅䅁䡁䅁䅁䅁䅄余䅊䍄䉁䅁䅁兂䅁䅁䅍䅄䅁䅁䅯䅤䄴䅁䅯剸䅉䅁䅯䅂䍁䅧䅯䉹䅉䅁䅅䅁䉁䅁䅁兂牂䑈乩噡潫䅑杷允䅁䅁䅕䅁䑁䅁䅷䅁䭁䑁偕䅁䭁䵁即䅁䭁䅁䅑潁䭁䵁卫䅁䉁䅁䅁允䅁䅁䅕呣䬰㘱睎啖䵁䅉䅅䅁䙁䅁䅁睁䵁䅁䅁权㕄兂䅁权䙄杅䅁权䕁䅁䅋权䩄杅䅁允䅁䅁䅅䅁䙁佁噙䅹搷硳䅒䍄䉁䅁䅁睁䅁䅁䅍䅄䅁䅁䅯睆䄰䅁䅯杇䅙䅁䅅䅁䉁䅁䅁权䑄杂䅁䍄䉁䅁䅁兂䅁䅁䅍䅄䅁䅁䅯李䄰䅁䅯剸䅉䅁䅯䅂䍁䅧䅯䉹䅉䅁䅅䅁䉁䅁䅁兂灁楘汷桋㥶睐杷允䅁䅁䅕䅁䑁䅁䅷䅁䭁䝁䙫䅁䭁䵁单䅁䭁䅁䅑潁䭁䵁卧䅁䉁䅁䅁允䅁䅁䅕湚㥇䥷瑥う䵁䅉䅅䅁䑁䅁䅁睁䵁䅁䅁权䵃䅂䅁权流杂䅁允䅁䅁䅅䅁佁䅁䅷䅁㍁䑁䅅杌㑁䑁䅣䅁䵁䅉䅅䅁䑁䅁䅁睁䵁䅁䅁权獃䅂䅁权捁杂䅁允䅁䅁䅅䅁䭁䑁䜸䅁䵁䅉䅅䅁䑁䅁䅁睁䵁䅁䅁权灂兂䅁权慄杅䅁允䅁䅁䅅䅁䭁䱁呍䅁䵁䅉䅅䅁䙁䅁䅁睁䵁䅁䅁权捁兂䅁权灄权䅁权浄权䅁权湄权䅁允䅁䅁䅅䅁䭁䉁到䅁䵁䅉䅅䅁䑁䅁䅁睁䵁䅁䅁权呄睃䅁权慁杂䅁允䅁䅁䅅䅁䭁䵁䜰䅁䵁䅉䅅䅁䙁䅁䅁睁䵁䅁䅁权䭃兂䅁权䙄杅䅁权䕁䅁䅋权䩄杅䅁允䅁䅁䅅䅁䙁䭁䩄牚敌桪䅤䍄䉁䅁䅁兂䅁䅁䅍䅄䅁䅁䅯眵䅕䅁䅯儶䅯䅁䅯朵䅯䅁䅯眵䅯䅁䅅䅁䉁䅁䅁权橄䅄䅁䍄䉁䅁䅁兂䅁䅁䅍䅄䅁䅁䅯共䅕䅁䅯儶䅯䅁䅯朵䅯䅁䅯眵䅯䅁䅅䅁䉁䅁䅁权穂充䅁䍄䉁䅁䅁兂䅁䅁䅍䅄䅁䅁䅯䅲䅕䅁䅯剸䅉䅁䅯䅂䍁䅧䅯剹䅉䅁䅅䅁䉁䅁䅁兂剂牅睪栰婷䅑杷允䅁䅁䅍䅁䑁䅁䅷䅁䭁䭁䔸䅁䭁䉁䜴䅁䉁䅁䅁允䅁䅁䅯兙䅙䅁杷允䅁䅁䅍䅁䑁䅁䅷䅁䭁䵁䱉䅁䭁䍁䝑䅁䉁䅁䅁允䅁䅁䅯剅䅉䅁杷允䅁䅁䅕䅁䑁䅁䅷䅁䭁䅁䉧䅁䭁佁䭧䅁䭁佁䭙䅁䭁佁䭣䅁䉁䅁䅁允䅁䅁䅯杂䅳䅁杷允䅁䅁䅕䅁䑁䅁䅷䅁䭁䱁䙅䅁䭁䵁即䅁䭁䅁䅑潁䭁䵁卫䅁䉁䅁䅁允䅁䅁䅕䥘䌯匹㡨䕖䵁䅉䅅䅁䑁䅁䅁睁䵁䅁䅁权牁允䅁权敁杂䅁允䅁䅁䅅䅁䭁䍁䥕䅁䵁䅉䅅䅁䑁䅁䅁睁䵁䅁䅁权佄䅄䅁权捁杂䅁允䅁䅁䅅䅁䭁䕁䝣䅁䵁䅉䅅䅁䙁䅁䅁睁䵁䅁䅁权奃䅂䅁权䱄杅䅁权䕁䅁䅋权䩄杅䅁允䅁䅁䅅䅁䙁䝁浚浚浚汨䅚䍄䉁䅁䅁兂䅁䅁䅍䅄䅁䅁䅯䅏䄸䅁䅯剸䅉䅁䅯䅂䍁䅧䅯䉹䅉䅁䅅䅁䉁䅁䅁兂婃㑪器楐䱣䅑杷允䅁䅁䅕䅁䑁䅁䅷䅁䭁䑁䙧䅁䭁佁䬰䅁䭁佁䭙䅁䭁佁䭣䅁䉁䅁䅁允䅁䅁䅣䅁䅁䭁䥁䔵䵁䅉䅅䅁䙁䅁䅁睁䵁䅁䅁权噃䅂䅁权䙄杅䅁权䕁䅁䅋权䥄杅䅁允䅁䅁䅅䅁䙁䉁桙ㅃ儲䐹䅎䍄䉁䅁䅁睁䅁䅁䅍䅄䅁䅁䅯東䅑䅁䅯䅊䅙䅁䅅䅁䉁䅁䅁权㕃杂䅁䍄䉁䅁䅁睁䅁䅁䅍䅄䅁䅁䅯䄲䅕䅁䅯杇䅙䅁䅅䅁䉁䅁䅁权敂杂䅁䍄䉁䅁䅁兂䅁䅁䅍䅄䅁䅁䅯睍䅅䅁䅯儵䅯䅁䅯朵䅯䅁䅯眵䅯䅁䅅䅁䉁䅁䅁权允䅂䅁䍄䉁䅁䅁兂䅁䅁䅍䅄䅁䅁䅯儹䅑䅁䅯朶䅯䅁䅯朵䅯䅁䅯眶䅯䅁䅅䅁䉁䅁䅁睂䅁䅁䅁䑯浮䅑杷允䅁䅁䅕䅁䑁䅁䅷䅁䭁䝁久䅁䭁䵁单䅁䭁䅁䅑潁䭁䵁卧䅁䉁䅁䅁允䅁䅁䅕匫爴潱㝊啄䵁䅉䅅䅁䑁䅁䅁睁䵁䅁䅁权浂兂䅁权流杂䅁允䅁䅁䅅䅁佁䅁䅷䅁㍁䑁䅁杌㕁䑁䅫䅁䵁䅉䅅䅁䙁䅁䅁睁䵁䅁䅁权䱄兂䅁权獄权䅁权浄权䅁权湄权䅁允䅁䅁䅅䅁䡁䅁䅁䅁䅂敭䅒䍄䉁䅁䅁睁䅁䅁䅍䅄䅁䅁䅯眵䅕䅁䅯杈䅙䅁䅅䅁䉁䅁䅁权ぁ杂䅁䍄䉁䅁䅁兂䅁䅁䅍䅄䅁䅁䅯兦䅕䅁䅯䄷䅯䅁䅯朵䅯䅁䅯眵䅯䅁䅅䅁䉁䅁䅁睂䅁䅁䅁䡷歲䅑杷允䅁䅁䅍䅁䑁䅁䅷䅁䭁䭁䕙䅁䭁䉁䝧䅁䉁䅁䅁允䅁䅁䅯䅦䅙䅁杷允䅁䅁䅑䅁䑁䅁䅷䅁䭁䕁䙉䅁䭁䉁䜸䅁䭁䍁䝁䅁䉁䅁䅁允䅁䅁䅯眲䅙䅁杷允䅁䅁䅍䅁䑁䅁䅷䅁䭁䉁䝍䅁䭁䉁䝷䅁䉁䅁䅁允䅁䅁䅯眹䅙䅁杷允䅁䅁䅍䅁䑁䅁䅷䅁䭁䅁䱑䅁䭁䉁䝷䅁䉁䅁䅁允䅁䅁䅯杒䅣䅁杷允䅁䅁䅕䅁䑁䅁䅷䅁䭁䥁䕷䅁䭁佁䭧䅁䭁佁䭙䅁䭁佁䭣䅁䉁䅁䅁允䅁䅁䅯䅅䅑䅁杷允䅁䅁䅕䅁䑁䅁䅷䅁䭁䑁佧䅁䭁佁䭷䅁䭁佁䭙䅁䭁佁䭣䅁䉁䅁䅁允䅁䅁䅣䅁䅁佁奃唵䵁䅉䅅䅁䑁䅁䅁睁䵁䅁䅁权噃䅂䅁权奁杂䅁允䅁䅁䅅䅁䭁䕁䝑䅁䵁䅉䅅䅁䑁䅁䅁睁䵁䅁䅁权塂兂䅁权捁杂䅁允䅁䅁䅅䅁䭁䕁䝫䅁䵁䅉䅅䅁䑁䅁䅁睁䵁䅁䅁权慃允䅁权流杂䅁允䅁䅁䅅䅁佁䅁䅷䅁㕁䑁䅕杌㉁䑁䅫䅁䵁䅉䅅䅁䙁䅁䅁睁䵁䅁䅁权潄䅂䅁权䙄杅䅁权䕁䅁䅋权䥄杅䅁允䅁䅁䅅䅁䙁佁欳䡕䡒祚䅸䍄䉁䅁䅁兂䅁䅁䅍䅄䅁䅁䅯兕䅁䅁䅯儶䅯䅁䅯朵䅯䅁䅯眵䅯䅁䅅䅁䉁䅁䅁权䵄睃䅁䍄䉁䅁䅁兂䅁䅁䅍䅄䅁䅁䅯睖䅕䅁䅯硹䅉䅁䅯䅂䍁䅧䅯剹䅉䅁䅅䅁䉁䅁䅁兂㑃潈牘摕坨䅑杷允䅁䅁䅍䅁䑁䅁䅷䅁䭁䙁䙯䅁䭁䵁匸䅁䉁䅁䅁允䅁䅁䅣䅁䅁䍁噁唴䵁䅉䅅䅁䑁䅁䅁睁䵁䅁䅁权㝂兂䅁权歁杂䅁允䅁䅁䅅䅁䭁䝁䝫䅁䵁䅉䅅䅁䑁䅁䅁睁䵁䅁䅁权捄兂䅁权歁杂䅁允䅁䅁䅅䅁䭁䉁䕁䅁䵁䅉䅅䅁䑁䅁䅁睁䵁䅁䅁权ㅄ兂䅁权流杂䅁允䅁䅁䅅䅁佁䅁䅷䅁㕁䑁䅕杌㕁䑁䅅䅁䵁䅉䅅䅁䕁䅁䅁睁䵁䅁䅁权敃䅂䅁权晁杂䅁权杁杂䅁允䅁䅁䅅䅁䭁䩁䝷䅁䵁䅉䅅䅁䙁䅁䅁睁䵁䅁䅁权䵃䅂䅁权煄权䅁权浄权䅁权牄权䅁允䅁䅁䅅䅁䭁䉁䕁䅁䵁䅉䅅䅁䙁䅁䅁睁䵁䅁䅁权千睃䅁权潄权䅁权浄权䅁权湄权䅁允䅁䅁䅅䅁䭁䅁䱙䅁䵁䅉䅅䅁䙁䅁䅁睁䵁䅁䅁权䵃允䅁权瑄权䅁权浄权䅁权湄权䅁允䅁䅁䅅䅁䡁䅁䅁䅁䅄佭䅖䍄䉁䅁䅁兂䅁䅁䅍䅄䅁䅁䅯杬䅕䅁䅯硹䅉䅁䅯䅂䍁䅧䅯䉹䅉䅁䅅䅁䉁䅁䅁兂晁敨剴䭵搵䅑杷允䅁䅁䅍䅁䑁䅁䅷䅁䭁䡁䘸䅁䭁䍁䝙䅁䉁䅁䅁允䅁䅁䄴杄䅁䑁䅅䅍睁䍁䄴兏㕁䅁䅁䍄䉁䅁䅁睁䅁䅁䅍䅄䅁䅁䅯兖䄰䅁䅯杈䅙䅁䅅䅁䉁䅁䅁权ぁ杂䅁䍄䉁䅁䅁睁䅁䅁䅍䅄䅁䅁䅯兯䅅䅁䅯䅇䅙䅁䅅䅁䉁䅁䅁权㕁杂䅁䍄䉁䅁䅁䅂䅁䅁䅍䅄䅁䅁䅯六䅅䅁䅯睈䅙䅁䅯䅉䅙䅁䅅䅁䉁䅁䅁权扃杂䅁䍄䉁䅁䅁兂䅁䅁䅍䅄䅁䅁䅯睲䅑䅁䅯剸䅉䅁䅯䅂䍁䅧䅯剹䅉䅁䅅䅁䉁䅁䅁兂扃卆䤴䵱杕䅑杷允䅁䅁䅕䅁䑁䅁䅷䅁䭁䅁䜴䅁䭁佁䬰䅁䭁佁䭙䅁䭁佁䭣䅁䉁䅁䅁允䅁䅁䅣䅁䅁䍁㙂唵䵁䅉䅅䅁䑁䅁䅁睁䵁䅁䅁权㡃兂䅁权慁杂䅁允䅁䅁䅅䅁䭁䍁䝳䅁䵁䅉䅅䅁䑁䅁䅁睁䵁䅁䅁权䑂䅄䅁权慄杅䅁允䅁䅁䅅䅁䭁䕁呅䅁䵁䅉䅅䅁䙁䅁䅁睁䵁䅁䅁权䍁杂䅁权煄权䅁权浄权䅁权牄权䅁允䅁䅁䅅䅁䭁䉁䕁䅁䵁䅉䅅䅁䑁䅁䅁睁䵁䅁䅁权⭃兂䅁权慁杂䅁允䅁䅁䅅䅁䭁䑁䝷䅁䵁䅉䅅䅁䑁䅁䅁睁䵁䅁䅁权塃䅂䅁权歁杂䅁允䅁䅁䅅䅁䭁䉁䕁䅁䵁䅉䅅䅁䙁䅁䅁睁䵁䅁䅁权扄䅂䅁权灄权䅁权浄权䅁权湄权䅁允䅁䅁䅅䅁䭁䉁䕁䅁䵁䅉䅅䅁䙁䅁䅁睁䵁䅁䅁权灃䅄䅁权䙄杅䅁权䕁䅁䅋权䩄杅䅁允䅁䅁䅅䅁䙁䙁䅊灒硔栰䅆䍄䉁䅁䅁睁䅁䅁䅍䅄䅁䅁䅯杲䅅䅁䅯栲䅉䅁䅅䅁䉁䅁䅁权扄杆䅁䍄䉁䅁䅁睁䅁䅁䅍䅄䅁䅁䅯兪䅕䅁䅯䅈䅙䅁䅅䅁䉁䅁䅁权䡄杂䅁䍄䉁䅁䅁兂䅁䅁䅍䅄䅁䅁䅯䅌䄰䅁䅯儵䅯䅁䅯朵䅯䅁䅯眵䅯䅁䅅䅁䉁䅁䅁权奁睃䅁䍄䉁䅁䅁兂䅁䅁䅍䅄䅁䅁䅯䅩䅕䅁䅯䄷䅯䅁䅯朵䅯䅁䅯眵䅯䅁䅅䅁䉁䅁䅁权允䅂䅁䍄䉁䅁䅁兂䅁䅁䅍䅄䅁䅁䅯睘䅷䅁䅯剸䅉䅁䅯䅂䍁䅧䅯䉹䅉䅁䅅䅁䉁䅁䅁兂塂煏䴰乢䵑䅑杷允䅁䅁䅍䅁䑁䅁䅷䅁䭁䱁䕙䅁䭁䉁䝧䅁䉁䅁䅁允䅁䅁䅯䅦䅙䅁杷允䅁䅁䅍䅁䑁䅁䅷䅁䭁䉁䈴䅁䭁䍁䝑䅁䉁䅁䅁允䅁䅁䅯䉨䅧䅁杷允䅁䅁䅍䅁䑁䅁䅷䅁䭁䵁䈴䅁䭁䉁䜴䅁䉁䅁䅁允䅁䅁䅯免䅧䅁杷允䅁䅁䅕䅁䑁䅁䅷䅁䭁䵁乧䅁䭁䵁单䅁䭁䅁䅑潁䭁䵁卧䅁䉁䅁䅁允䅁䅁䅕兹䥣橧捲䕅䵁䅉䅅䅁䑁䅁䅁睁䵁䅁䅁权䡁兂䅁权歁杂䅁允䅁䅁䅅䅁䭁䥁䡉䅁䵁䅉䅅䅁䙁䅁䅁睁䵁䅁䅁权㕁䅁䅁权潄权䅁权浄权䅁权湄权䅁允䅁䅁䅅䅁䭁䙁䱅䅁䵁䅉䅅䅁䙁䅁䅁睁䵁䅁䅁权偄允䅁权灄权䅁权浄权䅁权湄权䅁允䅁䅁䅅䅁䭁䱁偑䅁䵁䅉䅅䅁䕁䅁䅁睁䵁䅁䅁权䱃䅂䅁权晁杂䅁权杁杂䅁允䅁䅁䅅䅁䭁䥁䝙䅁䵁䅉䅅䅁䙁䅁䅁睁䵁䅁䅁权呃䅂䅁权獄权䅁权浄权䅁权湄权䅁允䅁䅁䅅䅁䡁䅁䅁䅁䅃攱䅒䍄䉁䅁䅁兂䅁䅁䅍䅄䅁䅁䅯儯䅯䅁䅯䄶䅯䅁䅯朵䅯䅁䅯眵䅯䅁䅅䅁䉁䅁䅁权⭄权䅁䍄䉁䅁䅁䅂䅁䅁䅍䅄䅁䅁䅯杦䅕䅁䅯睈䅙䅁䅯䅉䅙䅁䅅䅁䉁䅁䅁权佂杂䅁䍄䉁䅁䅁睁䅁䅁䅍䅄䅁䅁䅯睭䄴䅁䅯杊䅙䅁䅅䅁䉁䅁䅁杄䵁䅁䅁䅎穁䍁䄴睍㉁䅁䅁䍄䉁䅁䅁兂䅁䅁䅍䅄䅁䅁䅯睵䅑䅁䅯硹䅉䅁䅯䅂䍁䅧䅯剹䅉䅁䅅䅁䉁䅁䅁兂晁敨剴併堵䅑杷允䅁䅁䅕䅁䑁䅁䅷䅁䭁䅁䙣䅁䭁佁䬰䅁䭁佁䭙䅁䭁佁䭣䅁䉁䅁䅁允䅁䅁䅣䅁䅁䵁䩂欵䵁䅉䅅䅁䙁䅁䅁睁䵁䅁䅁权䅃兄䅁权瑄权䅁权浄权䅁权湄权䅁允䅁䅁䅅䅁䭁䉁䕁䅁䵁䅉䅅䅁䙁䅁䅁睁䵁䅁䅁权捃䅂䅁权潄权䅁权浄权䅁权湄权䅁允䅁䅁䅅䅁䭁䉁䕁䅁䵁䅉䅅䅁䙁䅁䅁睁䵁䅁䅁权㙁睃䅁权䱄杅䅁权䕁䅁䅋权䩄杅䅁允䅁䅁䅅䅁䙁䵁ㅐ䙋偹汳䅴䍄䉁䅁䅁睁䅁䅁䅍䅄䅁䅁䅯儴䄴䅁䅯䅇䅙䅁䅅䅁䉁䅁䅁权䕂杂䅁䍄䉁䅁䅁兂䅁䅁䅍䅄䅁䅁䅯充䅕䅁䅯剸䅉䅁䅯䅂䍁䅧䅯䉹䅉䅁䅅䅁䉁䅁䅁兂橁噐捖䙥乫䅑杷允䅁䅁䅕䅁䑁䅁䅷䅁䭁偁䵯䅁䭁䵁即䅁䭁䅁䅑潁䭁䵁卧䅁䉁䅁䅁允䅁䅁䅕体㙆䭆䠶歗䵁䅉䅅䅁䑁䅁䅁睁䵁䅁䅁权塂䅅䅁权奁杂䅁允䅁䅁䅅䅁䭁䉁䝫䅁䵁䅉䅅䅁䙁䅁䅁睁䵁䅁䅁权䝃兂䅁权䱄杅䅁权䕁䅁䅋权䩄杅䅁允䅁䅁䅅䅁䙁䑁積積積㉧䅒䍄䉁䅁䅁兂䅁䅁䅍䅄䅁䅁䅯睈䄴䅁䅯硹䅉䅁䅯䅂䍁䅧䅯䉹䅉䅁䅅䅁䉁䅁䅁兂偃癷潕䡘娹䅑杷允䅁䅁䅍䅁䑁䅁䅷䅁䭁䥁䔰䅁䭁䉁䝷䅁䉁䅁䅁允䅁䅁䅯䅤䅙䅁杷允䅁䅁䅍䅁䑁䅁䅷䅁䭁偁䔸䅁䭁䉁䝧䅁䉁䅁䅁允䅁䅁䅯䅒䅙䅁杷允䅁䅁䅕䅁䑁䅁䅷䅁䭁乁䕉䅁䭁佁䭯䅁䭁佁䭙䅁䭁佁䭳䅁䉁䅁䅁允䅁䅁䅣䅁䅁䵁䉂欵䵁䅉䅅䅁䑁䅁䅁睁䵁䅁䅁权㉃兄䅁权慄杅䅁允䅁䅁䅅䅁䭁䍁呣䅁䵁䅉䅅䅁䙁䅁䅁睁䵁䅁䅁权㙁兂䅁权煄权䅁权浄权䅁权牄权䅁允䅁䅁䅅䅁䭁䉁䕁䅁䵁䅉䅅䅁䙁䅁䅁睁䵁䅁䅁权祂睃䅁权煄权䅁权浄权䅁权牄权䅁允䅁䅁䅅䅁䭁䉁䕁䅁䵁䅉䅅䅁䑁䅁䅁睁䵁䅁䅁权灄兂䅁权歁杂䅁允䅁䅁䅅䅁䭁䡁䝕䅁䵁䅉䅅䅁䕁䅁䅁睁䵁䅁䅁权橃䅂䅁权晁杂䅁权杁杂䅁允䅁䅁䅅䅁䭁䑁䠴䅁䵁䅉䅅䅁䑁䅁䅁睁䵁䅁䅁权啁睄䅁权慁杂䅁允䅁䅁䅅䅁䭁䵁䝉䅁䵁䅉䅅䅁䙁䅁䅁睁䵁䅁䅁权㙃䅂䅁权獄权䅁权浄权䅁权湄权䅁允䅁䅁䅅䅁䡁䅁䅁䅁权畕䅒䍄䉁䅁䅁兂䅁䅁䅍䅄䅁䅁䅯睨䅕䅁䅯䄶䅯䅁䅯朵䅯䅁䅯眵䅯䅁䅅䅁䉁䅁䅁权剂䅅䅁䍄䉁䅁䅁睁䅁䅁䅍䅄䅁䅁䅯兓䅕䅁䅯䅊䅙䅁䅅䅁䉁䅁䅁权煂杂䅁䍄䉁䅁䅁兂䅁䅁䅍䅄䅁䅁䅯䅤䅁䅁䅯儷䅯䅁䅯朵䅯䅁䅯眵䅯䅁䅅䅁䉁䅁䅁睂䅁䅁䅁临楌䅑杷允䅁䅁䅍䅁䑁䅁䅷䅁䭁䉁䵳䅁䭁䉁䝧䅁䉁䅁䅁允䅁䅁䅯克䅙䅁杷允䅁䅁䅕䅁䑁䅁䅷䅁䭁䩁䅕䅁䭁佁䬰䅁䭁佁䭙䅁䭁佁䭣䅁䉁䅁䅁允䅁䅁䅣䅁䅁䝁獄䔵䵁䅉䅅䅁䑁䅁䅁睁䵁䅁䅁权扃允䅁权慄杅䅁允䅁䅁䅅䅁䭁䅁場䅁䵁䅉䅅䅁䙁䅁䅁睁䵁䅁䅁权剁兂䅁权䙄杅䅁权䕁䅁䅋权䩄杅䅁允䅁䅁䅅䅁䙁佁䑚灯瑄兯䅚䍄䉁䅁䅁兂䅁䅁䅍䅄䅁䅁䅯睥䄰䅁䅯硹䅉䅁䅯䅂䍁䅧䅯剹䅉䅁䅅䅁䉁䅁䅁兂畃⭒㙆偆夵䅑杷允䅁䅁䅍䅁䑁䅁䅷䅁䭁䭁䔸䅁䭁䍁䝑䅁䉁䅁䅁允䅁䅁䅯睡䅙䅁杷允䅁䅁䅍䅁䑁䅁䅷䅁䭁䍁八䅁䭁䍁䝙䅁䉁䅁䅁允䅁䅁䄴䅄䅁䑁䅫䅎畁䑁䅅李䅁䅁杷允䅁䅁䅕䅁䑁䅁䅷䅁䭁䵁丸䅁䭁䵁即䅁䭁䅁䅑潁䭁䵁卫䅁䉁䅁䅁允䅁䅁䅕児塲㍯瑁啘䵁䅉䅅䅁䑁䅁䅁睁䵁䅁䅁权䙁兂䅁权流杂䅁允䅁䅁䅅䅁佁䅁䅷䅁㕁䑁䅑杌ぁ䑁䅙䅁䵁䅉䅅䅁䑁䅁䅁睁䵁䅁䅁权䍂兂䅁权捁杂䅁允䅁䅁䅅䅁䭁䍁䝳䅁䵁䅉䅅䅁䙁䅁䅁睁䵁䅁䅁权㑁䅄䅁权䙄杅䅁权䕁䅁䅋权䩄杅䅁允䅁䅁䅅䅁䙁䱁桯㤹汹䉺䅸䍄䉁䅁䅁睁䅁䅁䅍䅄䅁䅁䅯先䅕䅁䅯䅈䅙䅁䅅䅁䉁䅁䅁权乂杂䅁䍄䉁䅁䅁睁䅁䅁䅍䅄䅁䅁䅯䅏䅕䅁䅯䅇䅙䅁䅅䅁䉁䅁䅁权婁杂䅁䍄䉁䅁䅁睁䅁䅁䅍䅄䅁䅁䅯睌䅳䅁䅯䅈䅙䅁䅅䅁䉁䅁䅁权坁䅃䅁䍄䉁䅁䅁兂䅁䅁䅍䅄䅁䅁䅯䅤䅕䅁䅯儵䅯䅁䅯朵䅯䅁䅯眵䅯䅁䅅䅁䉁䅁䅁权㉁睃䅁䍄䉁䅁䅁睁䅁䅁䅍䅄䅁䅁䅯公䅑䅁䅯䅈䅙䅁䅅䅁䉁䅁䅁权煁杂䅁䍄䉁䅁䅁兂䅁䅁䅍䅄䅁䅁䅯儳䅕䅁䅯儷䅯䅁䅯朵䅯䅁䅯眵䅯䅁䅅䅁䉁䅁䅁权允䅂䅁䍄䉁䅁䅁睁䅁䅁䅍䅄䅁䅁䅯䄳䅑䅁䅯䅇䅙䅁䅅䅁䉁䅁䅁权䕂杂䅁䍄䉁䅁䅁睁䅁䅁䅍䅄䅁䅁䅯权䄴䅁䅯硺䅉䅁䅅䅁䉁䅁䅁权允䅂䅁䍄䉁䅁䅁兂䅁䅁䅍䅄䅁䅁䅯䅰䅳䅁䅯䄷䅯䅁䅯朵䅯䅁䅯眵䅯䅁䅅䅁䉁䅁䅁睂䅁䅁䅁䑷浈䅑杷允䅁䅁䅍䅁䑁䅁䅷䅁䭁䭁䕍䅁䭁䉁䝯䅁䉁䅁䅁允䅁䅁䅯兗䅙䅁杷允䅁䅁䅕䅁䑁䅁䅷䅁䭁䙁䙳䅁䭁䵁单䅁䭁䅁䅑潁䭁䵁卫䅁䉁䅁䅁允䅁䅁䅕渵儫㉴㕚䕅䵁䅉䅅䅁䙁䅁䅁睁䵁䅁䅁权呃兄䅁权汄权䅁权浄权䅁权湄权䅁允䅁䅁䅅䅁䭁䉁䕁䅁䵁䅉䅅䅁䙁䅁䅁睁䵁䅁䅁权噃䅂䅁权䱄杅䅁权䕁䅁䅋权䩄杅䅁允䅁䅁䅅䅁䙁䵁ㅐ䙋偹汧䅸䍄䉁䅁䅁睁䅁䅁䅍䅄䅁䅁䅯睩䅑䅁䅯杇䅙䅁䅅䅁䉁䅁䅁权㝂杂䅁䍄䉁䅁䅁睁䅁䅁䅍䅄䅁䅁䅯䅓䅕䅁䅯䅇䅙䅁䅅䅁䉁䅁䅁权婁杂䅁䍄䉁䅁䅁兂䅁䅁䅍䅄䅁䅁䅯朳䅕䅁䅯儶䅯䅁䅯朵䅯䅁䅯眵䅯䅁䅅䅁䉁䅁䅁权獃䅅䅁䍄䉁䅁䅁兂䅁䅁䅍䅄䅁䅁䅯睺䅑䅁䅯剸䅉䅁䅯䅂䍁䅧䅯䉹䅉䅁䅅䅁䉁䅁䅁兂潃剗㉫砲扉䅑杷允䅁䅁䅕䅁䑁䅁䅷䅁䭁䕁乧䅁䭁佁䭯䅁䭁佁䭙䅁䭁佁䭳䅁䉁䅁䅁允䅁䅁䅯䅅䅑䅁杷允䅁䅁䅕䅁䑁䅁䅷䅁䭁䑁䙧䅁䭁佁䭧䅁䭁佁䭙䅁䭁佁䭣䅁䉁䅁䅁允䅁䅁䅯杂䅳䅁杷允䅁䅁䅕䅁䑁䅁䅷䅁䭁䥁䵧䅁䭁佁䭫䅁䭁佁䭙䅁䭁佁䭣䅁䉁䅁䅁允䅁䅁䅯睩䄴䅁杷允䅁䅁䅕䅁䑁䅁䅷䅁䭁䑁丸䅁䭁䵁单䅁䭁䅁䅑潁䭁䵁卫䅁䉁䅁䅁允䅁䅁䅕桥獸湰灑ぅ䵁䅉䅅䅁䙁䅁䅁睁䵁䅁䅁权䅁杂䅁权煄权䅁权浄权䅁权牄权䅁允䅁䅁䅅䅁䭁䉁䕁䅁䵁䅉䅅䅁䑁䅁䅁睁䵁䅁䅁权牃䅂䅁权奁杂䅁允䅁䅁䅅䅁䭁䑁䝫䅁䵁䅉䅅䅁䙁䅁䅁睁䵁䅁䅁权䙄兄䅁权灄权䅁权浄权䅁权湄权䅁允䅁䅁䅅䅁䭁䉁䕁䅁䵁䅉䅅䅁䕁䅁䅁睁䵁䅁䅁权䅁杂䅁权晁杂䅁权杁杂䅁允䅁䅁䅅䅁䭁䉁䡁䅁䵁䅉䅅䅁䑁䅁䅁睁䵁䅁䅁权穄允䅁权捁杂䅁允䅁䅁䅅䅁䭁䱁䝁䅁䵁䅉䅅䅁䙁䅁䅁睁䵁䅁䅁权䅁兂䅁权煄权䅁权浄权䅁权牄权䅁允䅁䅁䅅䅁䡁䅁䅁䅁䅁敏䅚䍄䉁䅁䅁睁䅁䅁䅍䅄䅁䅁䅯公䅑䅁䅯杇䅙䅁䅅䅁䉁䅁䅁权䱂杂䅁䍄䉁䅁䅁兂䅁䅁䅍䅄䅁䅁䅯儯䅯䅁䅯儵䅯䅁䅯朵䅯䅁䅯眵䅯䅁䅅䅁䉁䅁䅁权奁睃䅁䍄䉁䅁䅁睁䅁䅁䅍䅄䅁䅁䅯儸䅕䅁䅯䅇䅙䅁䅅䅁䉁䅁䅁权㡂杂䅁䍄䉁䅁䅁兂䅁䅁䅍䅄䅁䅁䅯䅄䅙䅁䅯朶䅯䅁䅯朵䅯䅁䅯眶䅯䅁䅅䅁䉁䅁䅁权允䅂䅁䍄䉁䅁䅁睁䅁䅁䅍䅄䅁䅁䅯䅶䅕䅁䅯杈䅙䅁䅅䅁䉁䅁䅁权湃杂䅁䍄䉁䅁䅁兂䅁䅁䅍䅄䅁䅁䅯朸䅕䅁䅯儶䅯䅁䅯朵䅯䅁䅯眵䅯䅁䅅䅁䉁䅁䅁权允䅂䅁䍄䉁䅁䅁兂䅁䅁䅍䅄䅁䅁䅯党䅷䅁䅯䄶䅯䅁䅯朵䅯䅁䅯眵䅯䅁䅅䅁䉁䅁䅁权䝁睃䅁䍄䉁䅁䅁睁䅁䅁䅍䅄䅁䅁䅯杧䅕䅁䅯䅈䅙䅁䅅䅁䉁䅁䅁权䵁睂䅁䍄䉁䅁䅁兂䅁䅁䅍䅄䅁䅁䅯兪䅕䅁䅯儵䅯䅁䅯朵䅯䅁䅯眵䅯䅁䅅䅁䉁䅁䅁权允䅂䅁䍄䉁䅁䅁䅂䅁䅁䅍䅄䅁䅁䅯睍䅕䅁䅯睈䅙䅁䅯䅉䅙䅁䅅䅁䉁䅁䅁权敃睂䅁䍄䉁䅁䅁睁䅁䅁䅍䅄䅁䅁䅯䅫䅳䅁䅯䅇䅙䅁䅅䅁䉁䅁䅁权㕁杂䅁䍄䉁䅁䅁䅂䅁䅁䅍䅄䅁䅁䅯睊䅳䅁䅯睈䅙䅁䅯䅉䅙䅁䅅䅁䉁䅁䅁权䵂杂䅁䍄䉁䅁䅁睁䅁䅁䅍䅄䅁䅁䅯眱䅳䅁䅯䅇䅙䅁䅅䅁䉁䅁䅁权䩂睂䅁䍄䉁䅁䅁兂䅁䅁䅍䅄䅁䅁䅯眳䅑䅁䅯䄷䅯䅁䅯朵䅯䅁䅯眵䅯䅁䅅䅁䉁䅁䅁权允䅂䅁䍄䉁䅁䅁睁䅁䅁䅍䅄䅁䅁䅯睲䅑䅁䅯䅈䅙䅁䅅䅁䉁䅁䅁权乂杂䅁䍄䉁䅁䅁睁䅁䅁䅍䅄䅁䅁䅯杊䅕䅁䅯䅊䅙䅁䅅䅁䉁䅁䅁权㥄睂䅁䍄䉁䅁䅁睁䅁䅁䅍䅄䅁䅁䅯剃䅁䅁䅯䅊䅙䅁䅅䅁䉁䅁䅁权允䅂䅁䍄䉁䅁䅁兂䅁䅁䅍䅄䅁䅁䅯睆䅕䅁䅯剸䅉䅁䅯䅂䍁䅧䅯䉹䅉䅁䅅䅁䉁䅁䅁兂摁婒䈰獣䐸䅑杷允䅁䅁䅍䅁䑁䅁䅷䅁䭁䱁䕫䅁䭁䍁䝙䅁䉁䅁䅁允䅁䅁䄴䅄䅁䑁䅣杍畁䑁䅑兏䅁䅁杷允䅁䅁䅍䅁䑁䅁䅷䅁䭁偁䭅䅁䭁䉁䝷䅁䉁䅁䅁允䅁䅁䅯睒䅙䅁杷允䅁䅁䅑䅁䑁䅁䅷䅁䭁䱁䕙䅁䭁䉁䜸䅁䭁䍁䝁䅁䉁䅁䅁允䅁䅁䅯材䅣䅁杷允䅁䅁䅕䅁䑁䅁䅷䅁䭁䥁䔰䅁䭁佁䬰䅁䭁佁䭙䅁䭁佁䭣䅁䉁䅁䅁允䅁䅁䅣䅁䅁䵁剂䔵䵁䅉䅅䅁䙁䅁䅁睁䵁䅁䅁权扃兂䅁权灄权䅁权浄权䅁权湄权䅁允䅁䅁䅅䅁䭁䅁剫䅁䵁䅉䅅䅁䙁䅁䅁睁䵁䅁䅁权婄睃䅁权灄权䅁权浄权䅁权湄权䅁允䅁䅁䅅䅁䭁䉁䕁䅁䵁䅉䅅䅁䑁䅁䅁睁䵁䅁䅁权剃䅂䅁权慁杂䅁允䅁䅁䅅䅁䭁䉁䝳䅁䵁䅉䅅䅁䑁䅁䅁睁䵁䅁䅁权䝁兂䅁权流杂䅁允䅁䅁䅅䅁佁䅁䅷䅁㕁䑁䅁杌ㅁ䑁䅧䅁䵁䅉䅅䅁䑁䅁䅁睁䵁䅁䅁权㙃兂䅁权奁杂䅁允䅁䅁䅅䅁䭁䉁䝫䅁䵁䅉䅅䅁䙁䅁䅁睁䵁䅁䅁权䭃䅂䅁权䱄杅䅁权䕁䅁䅋权䩄杅䅁允䅁䅁䅅䅁䙁䝁浚浚浚氱䅒䍄䉁䅁䅁睁䅁䅁䅍䅄䅁䅁䅯杌䅕䅁䅯䅈䅙䅁䅅䅁䉁䅁䅁权慄杂䅁䍄䉁䅁䅁睁䅁䅁䅍䅄䅁䅁䅯䅧䅕䅁䅯䅈䅙䅁䅅䅁䉁䅁䅁权癃杂䅁䍄䉁䅁䅁睁䅁䅁䅍䅄䅁䅁䅯䅪䅕䅁䅯䅈䅙䅁䅅䅁䉁䅁䅁权乂杂䅁䍄䉁䅁䅁兂䅁䅁䅍䅄䅁䅁䅯䅺䅑䅁䅯䄷䅯䅁䅯朵䅯䅁䅯眵䅯䅁䅅䅁䉁䅁䅁权允䅂䅁䍄䉁䅁䅁兂䅁䅁䅍䅄䅁䅁䅯儯䅳䅁䅯儷䅯䅁䅯朵䅯䅁䅯眵䅯䅁䅅䅁䉁䅁䅁睂䅁䅁䅁乑氳䅑杷允䅁䅁䅕䅁䑁䅁䅷䅁䭁䉁䙅䅁䭁佁䭕䅁䭁佁䭙䅁䭁佁䭣䅁䉁䅁䅁允䅁䅁䅯睎䅳䅁杷允䅁䅁䅕䅁䑁䅁䅷䅁䭁䅁䱯䅁䭁䵁单䅁䭁䅁䅑潁䭁䵁卧䅁䉁䅁䅁允䅁䅁䅕㡒祭穴元啅䵁䅉䅅䅁䙁䅁䅁睁䵁䅁䅁权楁䅄䅁权䱄杅䅁权䕁䅁䅋权䥄杅䅁允䅁䅁䅅䅁䙁䍁捬㡪ㅌ䘫䅆䍄䉁䅁䅁兂䅁䅁䅍䅄䅁䅁䅯䅫䄰䅁䅯硹䅉䅁䅯䅂䍁䅧䅯剹䅉䅁䅅䅁䉁䅁䅁兂浂浚浚桚摚䅑杷允䅁䅁䅍䅁䑁䅁䅷䅁䭁䭁䔸䅁䭁䉁䝧䅁䉁䅁䅁允䅁䅁䅯杓䅙䅁杷允䅁䅁䅍䅁䑁䅁䅷䅁䭁䉁兕䅁䭁䵁匸䅁䉁䅁䅁允䅁䅁䅯䅅䅑䅁杷允䅁䅁䅕䅁䑁䅁䅷䅁䭁䱁䘴䅁䭁佁䭯䅁䭁佁䭙䅁䭁佁䭳䅁䉁䅁䅁允䅁䅁䅯䅅䅑䅁杷允䅁䅁䅕䅁䑁䅁䅷䅁䭁䑁䙫䅁䭁䵁单䅁䭁䅁䅑潁䭁䵁卧䅁䉁䅁䅁允䅁䅁䅕㕲婑䐷呰歅䵁䅉䅅䅁䑁䅁䅁睁䵁䅁䅁权噃䅂䅁权敁杂䅁允䅁䅁䅅䅁䭁䙁䝕䅁䵁䅉䅅䅁䑁䅁䅁睁䵁䅁䅁权婃䅂䅁权偄杅䅁允䅁䅁䅅䅁䭁䉁䕁䅁䵁䅉䅅䅁䙁䅁䅁睁䵁䅁䅁权塁兄䅁权潄权䅁权浄权䅁权湄权䅁允䅁䅁䅅䅁䭁䉁䕁䅁䵁䅉䅅䅁䑁䅁䅁睁䵁䅁䅁权⭃䅂䅁权流杂䅁允䅁䅁䅅䅁佁䅁䅷䅁㑁䑁䅕杌㑁䑁䅙䅁䵁䅉䅅䅁䑁䅁䅁睁䵁䅁䅁权い权䅁权慄杅䅁允䅁䅁䅅䅁䭁䩁塷䅁䵁䅉䅅䅁䑁䅁䅁睁䵁䅁䅁权㙂兂䅁权流杂䅁允䅁䅁䅅䅁佁䅁䅷䅁㉁䑁䅧杌ぁ䑁䅫䅁䵁䅉䅅䅁䑁䅁䅁睁䵁䅁䅁权畃䅄䅁权偄杅䅁允䅁䅁䅅䅁䭁䉁䕁䅁䵁䅉䅅䅁䕁䅁䅁睁䵁䅁䅁权畁兂䅁权晁杂䅁权杁杂䅁允䅁䅁䅅䅁䭁䕁䥧䅁䵁䅉䅅䅁䙁䅁䅁睁䵁䅁䅁权㙂兂䅁权䱄杅䅁权䕁䅁䅋权䩄杅䅁允䅁䅁䅅䅁䙁佁㙆䭆䠵噅䅒䍄䉁䅁䅁睁䅁䅁䅍䅄䅁䅁䅯兎䅕䅁䅯杊䅙䅁䅅䅁䉁䅁䅁杄佁䅁䅁免睁䑁䅁杌㑁䑁䅧䅁䵁䅉䅅䅁䑁䅁䅁睁䵁䅁䅁权䍃兄䅁权歁杂䅁允䅁䅁䅅䅁䭁䵁卑䅁䵁䅉䅅䅁䑁䅁䅁睁䵁䅁䅁权歃兂䅁权慁杂䅁允䅁䅁䅅䅁䭁䍁䜰䅁䵁䅉䅅䅁䙁䅁䅁睁䵁䅁䅁权䩄䅂䅁权潄权䅁权浄权䅁权湄权䅁允䅁䅁䅅䅁䭁䉁䕁䅁䵁䅉䅅䅁䙁䅁䅁睁䵁䅁䅁权坃兂䅁权煄权䅁权浄权䅁权牄权䅁允䅁䅁䅅䅁䡁䅁䅁䅁权佑䅚䍄䉁䅁䅁睁䅁䅁䅍䅄䅁䅁䅯公䅑䅁䅯杊䅙䅁䅅䅁䉁䅁䅁杄佁䅁䅁免睁䑁䅉杌㑁䑁䅕䅁䵁䅉䅅䅁䙁䅁䅁睁䵁䅁䅁权卂兂䅁权潄权䅁权浄权䅁权湄权䅁允䅁䅁䅅䅁䭁䅁䱙䅁䵁䅉䅅䅁䙁䅁䅁睁䵁䅁䅁权灂睄䅁权汄权䅁权浄权䅁权湄权䅁允䅁䅁䅅䅁䭁䉁䕁䅁䵁䅉䅅䅁䑁䅁䅁睁䵁䅁䅁权㥃䅂䅁权偄杅䅁允䅁䅁䅅䅁䭁䉁䕁䅁䵁䅉䅅䅁䕁䅁䅁睁䵁䅁䅁权捃䅂䅁权晁杂䅁权杁杂䅁允䅁䅁䅅䅁䭁䩁䝙䅁䵁䅉䅅䅁䑁䅁䅁睁䵁䅁䅁权噃䅂䅁权歁杂䅁允䅁䅁䅅䅁䭁䙁䝧䅁䵁䅉䅅䅁䙁䅁䅁睁䵁䅁䅁权䩁兂䅁权潄权䅁权浄权䅁权湄权䅁允䅁䅁䅅䅁䭁䅁䱙䅁䵁䅉䅅䅁䑁䅁䅁睁䵁䅁䅁权歃允䅁权慁杂䅁允䅁䅁䅅䅁䭁䙁䜸䅁䵁䅉䅅䅁䑁䅁䅁睁䵁䅁䅁权䵁睃䅁权捁杂䅁允䅁䅁䅅䅁䭁䑁䝉䅁䵁䅉䅅䅁䑁䅁䅁睁䵁䅁䅁权ぁ睄䅁权慁杂䅁允䅁䅁䅅䅁䭁䑁䜴䅁䵁䅉䅅䅁䙁䅁䅁睁䵁䅁䅁权噃䅂䅁权汄权䅁权浄权䅁权湄权䅁允䅁䅁䅅䅁䭁䑁䱣䅁䵁䅉䅅䅁䙁䅁䅁睁䵁䅁䅁权瑃兂䅁权汄权䅁权浄权䅁权湄权䅁允䅁䅁䅅䅁䭁偁䭫䅁䵁䅉䅅䅁䙁䅁䅁睁䵁䅁䅁权䕁杂䅁权汄权䅁权浄权䅁权湄权䅁允䅁䅁䅅䅁䭁䉁䕁䅁䵁䅉䅅䅁䙁䅁䅁睁䵁䅁䅁权䵁杂䅁权䙄杅䅁权䕁䅁䅋权䥄杅䅁允䅁䅁䅅䅁䙁䱁㘲桡⽗昫⽫䍄䉁䅁䅁睁䅁䅁䅍䅄䅁䅁䅯睥䅕䅁䅯杊䅙䅁䅅䅁䉁䅁䅁杄䭁䅁䅁睎㑁䍁䄴䅎䅁䅁杷允䅁䅁䅍䅁䑁䅁䅷䅁䭁䅁䱅䅁䭁䉁䝧䅁䉁䅁䅁允䅁䅁䅯兇䅙䅁杷允䅁䅁䅕䅁䑁䅁䅷䅁䭁䩁䕕䅁䭁佁䭫䅁䭁佁䭙䅁䭁佁䭣䅁䉁䅁䅁允䅁䅁䅯末䄴䅁杷允䅁䅁䅕䅁䑁䅁䅷䅁䭁乁䴰䅁䭁佁䭯䅁䭁佁䭙䅁䭁佁䭳䅁䉁䅁䅁允䅁䅁䅯䅅䅑䅁杷允䅁䅁䅍䅁䑁䅁䅷䅁䭁䙁䉕䅁䭁䉁䝷䅁䉁䅁䅁允䅁䅁䅯睕䅙䅁杷允䅁䅁䅕䅁䑁䅁䅷䅁䭁䱁䕁䅁䭁佁䭯䅁䭁佁䭙䅁䭁佁䭳䅁䉁䅁䅁允䅁䅁䅣䅁䅁䍁㥁欵䵁䅉䅅䅁䙁䅁䅁睁䵁䅁䅁权楄䅂䅁权潄权䅁权浄权䅁权湄权䅁允䅁䅁䅅䅁䭁䅁䱙䅁䵁䅉䅅䅁䙁䅁䅁睁䵁䅁䅁权佁兂䅁权汄权䅁权浄权䅁权湄权䅁允䅁䅁䅅䅁䭁䉁䱷䅁䵁䅉䅅䅁䑁䅁䅁睁䵁䅁䅁权祄䅂䅁权捁杂䅁允䅁䅁䅅䅁䭁䑁䜸䅁䵁䅉䅅䅁䑁䅁䅁睁䵁䅁䅁权婃兂䅁权奁杂䅁允䅁䅁䅅䅁䭁䡁䝷䅁䵁䅉䅅䅁䙁䅁䅁睁䵁䅁䅁权佄兂䅁权䙄杅䅁权䕁䅁䅋权䩄杅䅁允䅁䅁䅅䅁䙁䭁癭景灗剄䅨䍄䉁䅁䅁兂䅁䅁䅍䅄䅁䅁䅯眲䅑䅁䅯剸䅉䅁䅯䅂䍁䅧䅯䉹䅉䅁䅅䅁䉁䅁䅁兂偂汦堯䅃扫䅑杷允䅁䅁䅕䅁䑁䅁䅷䅁䭁䍁䙷䅁䭁佁䭯䅁䭁佁䭙䅁䭁佁䭳䅁䉁䅁䅁允䅁䅁䅯䅅䅑䅁杷允䅁䅁䅍䅁䑁䅁䅷䅁䭁䝁䙑䅁䭁䉁䝯䅁䉁䅁䅁允䅁䅁䅯睷䅙䅁杷允䅁䅁䅍䅁䑁䅁䅷䅁䭁䥁䵁䅁䭁䉁䝯䅁䉁䅁䅁允䅁䅁䅯児䅙䅁杷允䅁䅁䅕䅁䑁䅁䅷䅁䭁䩁䅁䅁䭁佁䭧䅁䭁佁䭙䅁䭁佁䭣䅁䉁䅁䅁允䅁䅁䅯杂䅳䅁杷允䅁䅁䅕䅁䑁䅁䅷䅁䭁䡁佯䅁䭁佁䭷䅁䭁佁䭙䅁䭁佁䭣䅁䉁䅁䅁允䅁䅁䅯䅅䅑䅁杷允䅁䅁䅍䅁䑁䅁䅷䅁䭁䭁䕧䅁䭁䉁䜴䅁䉁䅁䅁允䅁䅁䅯䅕䅙䅁杷允䅁䅁䅍䅁䑁䅁䅷䅁䭁䩁䵧䅁䭁䍁䝙䅁䉁䅁䅁允䅁䅁䄴䅄䅁䑁䅧兎畁䑁䅙睎䅁䅁杷允䅁䅁䅍䅁䑁䅁䅷䅁䭁乁䅳䅁䭁乁卯䅁䉁䅁䅁允䅁䅁䅯硯䅧䅁杷允䅁䅁䅍䅁䑁䅁䅷䅁䭁䩁䙳䅁䭁䵁匸䅁䉁䅁䅁允䅁䅁䅯䅅䅑䅁杷允䅁䅁䅕䅁䑁䅁䅷䅁䭁䅁䙯䅁䭁䵁即䅁䭁䅁䅑潁䭁䵁卧䅁䉁䅁䅁允䅁䅁䅕⽷潕䥘礹歖䵁䅉䅅䅁䑁䅁䅁睁䵁䅁䅁权㥃睃䅁权流杂䅁允䅁䅁䅅䅁佁䅁䅷䅁㕁䑁䅉杌ぁ䑁䅧䅁䵁䅉䅅䅁䙁䅁䅁睁䵁䅁䅁权偁兂䅁权煄权䅁权浄权䅁权牄权䅁允䅁䅁䅅䅁䭁䉁䕁䅁䵁䅉䅅䅁䙁䅁䅁睁䵁䅁䅁权瑁䅄䅁权䱄杅䅁权䕁䅁䅋权䥄杅䅁允䅁䅁䅅䅁䙁䥁䌯匹捨ㅺ䅚䍄䉁䅁䅁睁䅁䅁䅍䅄䅁䅁䅯杳䅑䅁䅯䅈䅙䅁䅅䅁䉁䅁䅁权牁杂䅁䍄䉁䅁䅁睁䅁䅁䅍䅄䅁䅁䅯䅢䅕䅁䅯硺䅉䅁䅅䅁䉁䅁䅁权允䅂䅁䍄䉁䅁䅁睁䅁䅁䅍䅄䅁䅁䅯具䅑䅁䅯䅊䅙䅁䅅䅁䉁䅁䅁权婄杂䅁䍄䉁䅁䅁睁䅁䅁䅍䅄䅁䅁䅯剆䅁䅁䅯栲䅉䅁䅅䅁䉁䅁䅁权灄睅䅁䍄䉁䅁䅁兂䅁䅁䅍䅄䅁䅁䅯杊䄴䅁䅯儶䅯䅁䅯朵䅯䅁䅯眵䅯䅁䅅䅁䉁䅁䅁权浄充䅁䍄䉁䅁䅁兂䅁䅁䅍䅄䅁䅁䅯朴䅅䅁䅯䄷䅯䅁䅯朵䅯䅁䅯眵䅯䅁䅅䅁䉁䅁䅁睂䅁䅁䅁偑汢䅑杷允䅁䅁䅕䅁䑁䅁䅷䅁䭁䱁䕷䅁䭁佁䬰䅁䭁佁䭙䅁䭁佁䭣䅁䉁䅁䅁允䅁䅁䅣䅁䅁䕁煄唵䵁䅉䅅䅁䙁䅁䅁睁䵁䅁䅁权歁兂䅁权䙄杅䅁权䕁䅁䅋权䥄杅䅁允䅁䅁䅅䅁䙁䙁䘹汳㡷睒䅚䍄䉁䅁䅁䅂䅁䅁䅍䅄䅁䅁䅯睆䅕䅁䅯睈䅙䅁䅯䅉䅙䅁䅅䅁䉁䅁䅁权扄杂䅁䍄䉁䅁䅁睁䅁䅁䅍䅄䅁䅁䅯充䅕䅁䅯䅇䅙䅁䅅䅁䉁䅁䅁权㕁杂䅁䍄䉁䅁䅁睁䅁䅁䅍䅄䅁䅁䅯光䅕䅁䅯杈䅙䅁䅅䅁䉁䅁䅁权剄杂䅁䍄䉁䅁䅁睁䅁䅁䅍䅄䅁䅁䅯朳䄰䅁䅯硺䅉䅁䅅䅁䉁䅁䅁权允䅂䅁䍄䉁䅁䅁兂䅁䅁䅍䅄䅁䅁䅯䅈䄰䅁䅯儷䅯䅁䅯朵䅯䅁䅯眵䅯䅁䅅䅁䉁䅁䅁睂䅁䅁䅁䩧汘䅑杷允䅁䅁䅕䅁䑁䅁䅷䅁䭁䵁䕁䅁䭁佁䬰䅁䭁佁䭙䅁䭁佁䭣䅁䉁䅁䅁允䅁䅁䅣䅁䅁䵁晄唵䵁䅉䅅䅁䕁䅁䅁睁䵁䅁䅁权䝄䅂䅁权晁杂䅁权杁杂䅁允䅁䅁䅅䅁䭁䥁䝙䅁䵁䅉䅅䅁䕁䅁䅁睁䵁䅁䅁权䉃杄䅁权晁杂䅁权杁杂䅁允䅁䅁䅅䅁䭁䙁䥍䅁䵁䅉䅅䅁䑁䅁䅁睁䵁䅁䅁权䭂睃䅁权流杂䅁允䅁䅁䅅䅁佁䅁䅷䅁㍁䑁䅑杌㍁䑁䅙䅁䵁䅉䅅䅁䑁䅁䅁睁䵁䅁䅁权䑄睃䅁权慄杅䅁允䅁䅁䅅䅁䭁乁嘰䅁䵁䅉䅅䅁䙁䅁䅁睁䵁䅁䅁权塁兂䅁权潄权䅁权浄权䅁权湄权䅁允䅁䅁䅅䅁䭁䅁䱙䅁䵁䅉䅅䅁䙁䅁䅁睁䵁䅁䅁权卄兂䅁权煄权䅁权浄权䅁权牄权䅁允䅁䅁䅅䅁䡁䅁䅁䅁䅂⭌䅚䍄䉁䅁䅁睁䅁䅁䅍䅄䅁䅁䅯眯䅕䅁䅯䅇䅙䅁䅅䅁䉁䅁䅁权㡂杂䅁䍄䉁䅁䅁兂䅁䅁䅍䅄䅁䅁䅯公䅑䅁䅯儷䅯䅁䅯朵䅯䅁䅯眵䅯䅁䅅䅁䉁䅁䅁睂䅁䅁䅁䍯浶䅑杷允䅁䅁䅕䅁䑁䅁䅷䅁䭁䭁䕁䅁䭁佁䭕䅁䭁佁䭙䅁䭁佁䭣䅁䉁䅁䅁允䅁䅁䅯䅈䅳䅁杷允䅁䅁䅕䅁䑁䅁䅷䅁䭁䥁䱍䅁䭁佁䭕䅁䭁佁䭙䅁䭁佁䭣䅁䉁䅁䅁允䅁䅁䅯䅅䅑䅁杷允䅁䅁䅍䅁䑁䅁䅷䅁䭁䭁䔸䅁䭁䵁匸䅁䉁䅁䅁允䅁䅁䅯䅅䅑䅁杷允䅁䅁䅍䅁䑁䅁䅷䅁䭁䅁乳䅁䭁䵁匸䅁䉁䅁䅁允䅁䅁䅯䅅䅑䅁杷允䅁䅁䅕䅁䑁䅁䅷䅁䭁䵁䘸䅁䭁佁䭧䅁䭁佁䭙䅁䭁佁䭣䅁䉁䅁䅁允䅁䅁䅯术䅯䅁杷允䅁䅁䅑䅁䑁䅁䅷䅁䭁䉁䅕䅁䭁䉁䜸䅁䭁䍁䝁䅁䉁䅁䅁允䅁䅁䅯眳䅫䅁杷允䅁䅁䅕䅁䑁䅁䅷䅁䭁䑁䙙䅁䭁䵁即䅁䭁䅁䅑潁䭁䵁卫䅁䉁䅁䅁允䅁䅁䅕䭆䠵場歱䕘䵁䅉䅅䅁䙁䅁䅁睁䵁䅁䅁权瑄睃䅁权䙄杅䅁权䕁䅁䅋权䥄杅䅁允䅁䅁䅅䅁䙁䵁奏⭵灦根䅎䍄䉁䅁䅁兂䅁䅁䅍䅄䅁䅁䅯兇䄸䅁䅯䄶䅯䅁䅯朵䅯䅁䅯眵䅯䅁䅅䅁䉁䅁䅁权允䅂䅁䍄䉁䅁䅁睁䅁䅁䅍䅄䅁䅁䅯杄䅕䅁䅯䅈䅙䅁䅅䅁䉁䅁䅁权獄杂䅁䍄䉁䅁䅁䅂䅁䅁䅍䅄䅁䅁䅯䅑䅕䅁䅯睈䅙䅁䅯䅉䅙䅁䅅䅁䉁䅁䅁权⭄杂䅁䍄䉁䅁䅁睁䅁䅁䅍䅄䅁䅁䅯睸䅕䅁䅯硺䅉䅁䅅䅁䉁䅁䅁权允䅂䅁䍄䉁䅁䅁兂䅁䅁䅍䅄䅁䅁䅯睐䅳䅁䅯朶䅯䅁䅯朵䅯䅁䅯眶䅯䅁䅅䅁䉁䅁䅁权允䅂䅁䍄䉁䅁䅁兂䅁䅁䅍䅄䅁䅁䅯允䅕䅁䅯硹䅉䅁䅯䅂䍁䅧䅯䉹䅉䅁䅅䅁䉁䅁䅁兂㝂䭆䠵挴杰䅑杷允䅁䅁䅍䅁䑁䅁䅷䅁䭁䕁䙯䅁䭁䉁䜴䅁䉁䅁䅁允䅁䅁䅯允䅧䅁杷允䅁䅁䅍䅁䑁䅁䅷䅁䭁䩁临䅁䭁䵁匸䅁䉁䅁䅁允䅁䅁䅯䅅䅑䅁杷允䅁䅁䅍䅁䑁䅁䅷䅁䭁䝁䙑䅁䭁䉁䝷䅁䉁䅁䅁允䅁䅁䅯睺䅙䅁杷允䅁䅁䅍䅁䑁䅁䅷䅁䭁䩁䙣䅁䭁䍁䝑䅁䉁䅁䅁允䅁䅁䅯杅䅣䅁杷允䅁䅁䅍䅁䑁䅁䅷䅁䭁䙁佉䅁䭁䍁䝙䅁䉁䅁䅁允䅁䅁䄴䅄䅁䑁䅧䅏畁䑁䅑睎䅁䅁杷允䅁䅁䅕䅁䑁䅁䅷䅁䭁乁䴴䅁䭁䵁单䅁䭁䅁䅑潁䭁䵁卫䅁䉁䅁䅁允䅁䅁䅕灂畦䴯呵䕃䵁䅉䅅䅁䙁䅁䅁睁䵁䅁䅁权㡃䅂䅁权䱄杅䅁权䕁䅁䅋权䩄杅䅁允䅁䅁䅅䅁䙁䍁捬㡪ㅌ䘲䅴䍄䉁䅁䅁睁䅁䅁䅍䅄䅁䅁䅯兌䅷䅁䅯䅇䅙䅁䅅䅁䉁䅁䅁权䩂睂䅁䍄䉁䅁䅁兂䅁䅁䅍䅄䅁䅁䅯兴䄴䅁䅯剸䅉䅁䅯䅂䍁䅧䅯䉹䅉䅁䅅䅁䉁䅁䅁兂㉁㝺䉘獚佉䅑杷允䅁䅁䅍䅁䑁䅁䅷䅁䭁䩁佳䅁䭁䍁䝑䅁䉁䅁䅁允䅁䅁䅯䅅䅑䅁杷允䅁䅁䅕䅁䑁䅁䅷䅁䭁䡁䙣䅁䭁佁䭯䅁䭁佁䭙䅁䭁佁䭳䅁䉁䅁䅁允䅁䅁䅯䅅䅑䅁杷允䅁䅁䅕䅁䑁䅁䅷䅁䭁䅁䙷䅁䭁佁䭷䅁䭁佁䭙䅁䭁佁䭣䅁䉁䅁䅁允䅁䅁䅣䅁䅁䭁噁欵䵁䅉䅅䅁䙁䅁䅁睁䵁䅁䅁权塂兂䅁权汄权䅁权浄权䅁权湄权䅁允䅁䅁䅅䅁䭁䑁䱣䅁䵁䅉䅅䅁䙁䅁䅁睁䵁䅁䅁权癃䅂䅁权䱄杅䅁权䕁䅁䅋权䩄杅䅁允䅁䅁䅅䅁䙁偁潙䥘䌯坒䅂䍄䉁䅁䅁兂䅁䅁䅍䅄䅁䅁䅯䅢䅕䅁䅯䄷䅯䅁䅯朵䅯䅁䅯眵䅯䅁䅅䅁䉁䅁䅁睂䅁䅁䅁䵑歈䅑杷允䅁䅁䅍䅁䑁䅁䅷䅁䭁䱁䰴䅁䭁䉁䜴䅁䉁䅁䅁允䅁䅁䅯儷䅙䅁杷允䅁䅁䅍䅁䑁䅁䅷䅁䭁乁䵷䅁䭁䍁䝙䅁䉁䅁䅁允䅁䅁䄴䅄䅁䑁䅕兎畁䑁䅅免䅁䅁杷允䅁䅁䅕䅁䑁䅁䅷䅁䭁䕁䙕䅁䭁䵁单䅁䭁䅁䅑潁䭁䵁卧䅁䉁䅁䅁允䅁䅁䅕獨兘塩䠳歈䵁䅉䅅䅁䑁䅁䅁睁䵁䅁䅁权獃䅂䅁权流杂䅁允䅁䅁䅅䅁佁䅁䄴䅁硁䑁䅅䅍畁䑁䅑杍䅁䅁杷允䅁䅁䅍䅁䑁䅁䅷䅁䭁䉁偫䅁䭁䍁䝙䅁䉁䅁䅁允䅁䅁䄴䅄䅁䑁䅧免畁䑁䅉李䅁䅁杷允䅁䅁䅕䅁䑁䅁䅷䅁䭁䡁乕䅁䭁佁䭧䅁䭁佁䭙䅁䭁佁䭣䅁䉁䅁䅁允䅁䅁䅯杂䅳䅁杷允䅁䅁䅕䅁䑁䅁䅷䅁䭁䑁䙁䅁䭁䵁单䅁䭁䅁䅑潁䭁䵁卫䅁䉁䅁䅁允䅁䅁䅕䱑扈桸㈳歆䵁䅉䅅䅁䙁䅁䅁睁䵁䅁䅁权⭁䅄䅁权灄权䅁权浄权䅁权湄权䅁允䅁䅁䅅䅁䭁偁偯䅁䵁䅉䅅䅁䙁䅁䅁睁䵁䅁䅁权奄䅅䅁权䱄杅䅁权䕁䅁䅋权䥄杅䅁允䅁䅁䅅䅁䙁䝁浚浚浚汰䅸䍄䉁䅁䅁兂䅁䅁䅍䅄䅁䅁䅯兦䅕䅁䅯硹䅉䅁䅯䅂䍁䅧䅯䉹䅉䅁䅅䅁䉁䅁䅁兂穁積積睍呎䅑杷允䅁䅁䅍䅁䑁䅁䅷䅁䭁䱁佫䅁䭁䉁䜴䅁䉁䅁䅁允䅁䅁䅯条䅣䅁杷允䅁䅁䅕䅁䑁䅁䅷䅁䭁偁䙫䅁䭁佁䬰䅁䭁佁䭙䅁䭁佁䭣䅁䉁䅁䅁允䅁䅁䅯䅅䅑䅁杷允䅁䅁䅕䅁䑁䅁䅷䅁䭁乁䵑䅁䭁䵁单䅁䭁䅁䅑潁䭁䵁卧䅁䉁䅁䅁允䅁䅁䅕㕺㍤㕕䡘啁䵁䅉䅅䅁䙁䅁䅁睁䵁䅁䅁权䑄兂䅁权䙄杅䅁权䕁䅁䅋权䥄杅䅁允䅁䅁䅅䅁䙁䥁䜸側楍档䅆䍄䉁䅁䅁睁䅁䅁䅍䅄䅁䅁䅯兔䅕䅁䅯杇䅙䅁䅅䅁䉁䅁䅁权牁杂䅁䍄䉁䅁䅁䅂䅁䅁䅍䅄䅁䅁䅯睬䅕䅁䅯睈䅙䅁䅯䅉䅙䅁䅅䅁䉁䅁䅁权潂杂䅁䍄䉁䅁䅁兂䅁䅁䅍䅄䅁䅁䅯杓䅕䅁䅯剸䅉䅁䅯䅂䍁䅧䅯䉹䅉䅁䅅䅁䉁䅁䅁兂扄煲䵢䱨塷䅑杷允䅁䅁䅕䅁䑁䅁䅷䅁䭁䙁䙁䅁䭁佁䭷䅁䭁佁䭙䅁䭁佁䭣䅁䉁䅁䅁允䅁䅁䅣䅁䅁佁㙄唵䵁䅉䅅䅁䑁䅁䅁睁䵁䅁䅁权灂兂䅁权偄杅䅁允䅁䅁䅅䅁䭁䉁䕁䅁䵁䅉䅅䅁䙁䅁䅁睁䵁䅁䅁权浄䅂䅁权灄权䅁权浄权䅁权湄权䅁允䅁䅁䅅䅁䭁䉁䕁䅁䵁䅉䅅䅁䑁䅁䅁睁䵁䅁䅁权奄兂䅁权捁杂䅁允䅁䅁䅅䅁䭁䕁䝣䅁䵁䅉䅅䅁䙁䅁䅁睁䵁䅁䅁权㝃允䅁权獄权䅁权浄权䅁权湄权䅁允䅁䅁䅅䅁䡁䅁䅁䅁䅂田䅖䍄䉁䅁䅁睁䅁䅁䅍䅄䅁䅁䅯桦䅁䅁䅯杇䅙䅁䅅䅁䉁䅁䅁权婂杂䅁䍄䉁䅁䅁䅂䅁䅁䅍䅄䅁䅁䅯兡䄰䅁䅯睈䅙䅁䅯䅉䅙䅁䅅䅁䉁䅁䅁权橄睂䅁䍄䉁䅁䅁兂䅁䅁䅍䅄䅁䅁䅯兹䅑䅁䅯硹䅉䅁䅯䅂䍁䅧䅯剹䅉䅁䅅䅁䉁䅁䅁兂䙃ㄶ㑇畈塖䅑杷允䅁䅁䅍䅁䑁䅁䅷䅁䭁䍁䘴䅁䭁䉁䝯䅁䉁䅁䅁允䅁䅁䅯䅷䅙䅁杷允䅁䅁䅍䅁䑁䅁䅷䅁䭁䡁䵍䅁䭁䍁䝙䅁䉁䅁䅁允䅁䅁䄴䅄䅁䑁䅧免畁䑁䅅䅎䅁䅁杷允䅁䅁䅕䅁䑁䅁䅷䅁䭁䩁䕁䅁䭁䵁即䅁䭁䅁䅑潁䭁䵁卫䅁䉁䅁䅁允䅁䅁䅕⽷潕䥘礹啘䵁䅉䅅䅁䑁䅁䅁睁䵁䅁䅁权䉁睃䅁权捁杂䅁允䅁䅁䅅䅁䭁䍁䡷䅁䵁䅉䅅䅁䙁䅁䅁睁䵁䅁䅁权䩄䅂䅁权獄权䅁权浄权䅁权湄权䅁允䅁䅁䅅䅁䭁䉁䕁䅁䵁䅉䅅䅁䑁䅁䅁睁䵁䅁䅁权㡁兄䅁权奁杂䅁允䅁䅁䅅䅁䭁䍁䝫䅁䵁䅉䅅䅁䕁䅁䅁睁䵁䅁䅁权⭃兂䅁权晁杂䅁权杁杂䅁允䅁䅁䅅䅁䭁䝁䡷䅁䵁䅉䅅䅁䙁䅁䅁睁䵁䅁䅁权癃䅂䅁权汄权䅁权浄权䅁权湄权䅁允䅁䅁䅅䅁䭁䉁䱷䅁䵁䅉䅅䅁䙁䅁䅁睁䵁䅁䅁权い兂䅁权䙄杅䅁权䕁䅁䅋权䥄杅䅁允䅁䅁䅅䅁䙁䙁䩒⭔硥䅦䄱䍄䉁䅁䅁睁䅁䅁䅍䅄䅁䅁䅯睑䅕䅁䅯䅊䅙䅁䅅䅁䉁䅁䅁权千睂䅁䍄䉁䅁䅁睁䅁䅁䅍䅄䅁䅁䅯睪䅕䅁䅯杈䅙䅁䅅䅁䉁䅁䅁权灃睂䅁䍄䉁䅁䅁睁䅁䅁䅍䅄䅁䅁䅯睂䅕䅁䅯杊䅙䅁䅅䅁䉁䅁䅁杄䵁䅁䅁李穁䍁䄴李㑁䅁䅁䍄䉁䅁䅁睁䅁䅁䅍䅄䅁䅁䅯兖䅕䅁䅯䅇䅙䅁䅅䅁䉁䅁䅁权㕁杂䅁䍄䉁䅁䅁兂䅁䅁䅍䅄䅁䅁䅯睲䅑䅁䅯儶䅯䅁䅯朵䅯䅁䅯眵䅯䅁䅅䅁䉁䅁䅁权㕂䅅䅁䍄䉁䅁䅁兂䅁䅁䅍䅄䅁䅁䅯眶䅑䅁䅯硹䅉䅁䅯䅂䍁䅧䅯䉹䅉䅁䅅䅁䉁䅁䅁兂㥁瑃橥䑣昱䅑杷允䅁䅁䅕䅁䑁䅁䅷䅁䭁䙁䙳䅁䭁䵁单䅁䭁䅁䅑潁䭁䵁卧䅁䉁䅁䅁允䅁䅁䅕穦䉲搫奡歇䵁䅉䅅䅁䙁䅁䅁睁䵁䅁䅁权塂睃䅁权灄权䅁权浄权䅁权湄权䅁允䅁䅁䅅䅁䭁䉁䕁䅁䵁䅉䅅䅁䙁䅁䅁睁䵁䅁䅁权䍂兄䅁权煄权䅁权浄权䅁权牄权䅁允䅁䅁䅅䅁䡁䅁䅁䅁䅁⭐䅚䍄䉁䅁䅁兂䅁䅁䅍䅄䅁䅁䅯眯䄴䅁䅯儷䅯䅁䅯朵䅯䅁䅯眵䅯䅁䅅䅁䉁䅁䅁权允䅂䅁䍄䉁䅁䅁䅂䅁䅁䅍䅄䅁䅁䅯睴䅑䅁䅯睈䅙䅁䅯䅉䅙䅁䅅䅁䉁䅁䅁权䝃杂䅁䍄䉁䅁䅁兂䅁䅁䅍䅄䅁䅁䅯䅥䅅䅁䅯朶䅯䅁䅯朵䅯䅁䅯眶䅯䅁䅅䅁䉁䅁䅁睂䅁䅁䅁䕉浢䅑杷允䅁䅁䅕䅁䑁䅁䅷䅁䭁䡁佑䅁䭁佁䭷䅁䭁佁䭙䅁䭁佁䭣䅁䉁䅁䅁允䅁䅁䅯䅅䅑䅁杷允䅁䅁䅍䅁䑁䅁䅷䅁䭁䙁䅑䅁䭁䉁䝯䅁䉁䅁䅁允䅁䅁䅯杘䅙䅁杷允䅁䅁䅕䅁䑁䅁䅷䅁䭁䩁䕑䅁䭁佁䭫䅁䭁佁䭙䅁䭁佁䭣䅁䉁䅁䅁允䅁䅁䅯東䅳䅁杷允䅁䅁䅕䅁䑁䅁䅷䅁䭁䱁䕧䅁䭁佁䬰䅁䭁佁䭙䅁䭁佁䭣䅁䉁䅁䅁允䅁䅁䅯䅅䅑䅁杷允䅁䅁䅕䅁䑁䅁䅷䅁䭁偁䙉䅁䭁䵁即䅁䭁䅁䅑潁䭁䵁卫䅁䉁䅁䅁允䅁䅁䅕敨剴䉵䘶ざ䵁䅉䅅䅁䑁䅁䅁睁䵁䅁䅁权奁䅄䅁权慄杅䅁允䅁䅁䅅䅁䭁䥁地䅁䵁䅉䅅䅁䙁䅁䅁睁䵁䅁䅁权䥁兂䅁权煄权䅁权浄权䅁权牄权䅁允䅁䅁䅅䅁䡁䅁䅁䅁杂畉䅚䍄䉁䅁䅁睁䅁䅁䅍䅄䅁䅁䅯兒䅳䅁䅯杇䅙䅁䅅䅁䉁䅁䅁权䑄杂䅁䍄䉁䅁䅁䅂䅁䅁䅍䅄䅁䅁䅯术䅑䅁䅯睈䅙䅁䅯䅉䅙䅁䅅䅁䉁䅁䅁权乃睂䅁䍄䉁䅁䅁睁䅁䅁䅍䅄䅁䅁䅯眸䅷䅁䅯䅈䅙䅁䅅䅁䉁䅁䅁权䉂杂䅁䍄䉁䅁䅁兂䅁䅁䅍䅄䅁䅁䅯睴䅑䅁䅯朶䅯䅁䅯朵䅯䅁䅯眶䅯䅁䅅䅁䉁䅁䅁权允䅂䅁䍄䉁䅁䅁兂䅁䅁䅍䅄䅁䅁䅯睵䅑䅁䅯儶䅯䅁䅯朵䅯䅁䅯眵䅯䅁䅅䅁䉁䅁䅁权㥃䅅䅁䍄䉁䅁䅁兂䅁䅁䅍䅄䅁䅁䅯睬䅕䅁䅯朶䅯䅁䅯朵䅯䅁䅯眶䅯䅁䅅䅁䉁䅁䅁睂䅁䅁䅁䑁浐䅑杷允䅁䅁䅕䅁䑁䅁䅷䅁䭁䡁余䅁䭁佁䭧䅁䭁佁䭙䅁䭁佁䭣䅁䉁䅁䅁允䅁䅁䅯䅅䅑䅁杷允䅁䅁䅕䅁䑁䅁䅷䅁䭁䕁䉯䅁䭁佁䬰䅁䭁佁䭙䅁䭁佁䭣䅁䉁䅁䅁允䅁䅁䅣䅁䅁䥁啂唵䵁䅉䅅䅁䙁䅁䅁睁䵁䅁䅁权潄兂䅁权䱄杅䅁权䕁䅁䅋权䥄杅䅁允䅁䅁䅅䅁䙁䅁塲㍯㥁汹䅆䍄䉁䅁䅁睁䅁䅁䅍䅄䅁䅁䅯䄴䅑䅁䅯䅊䅙䅁䅅䅁䉁䅁䅁权䝄睄䅁䍄䉁䅁䅁兂䅁䅁䅍䅄䅁䅁䅯朴䅕䅁䅯朶䅯䅁䅯朵䅯䅁䅯眶䅯䅁䅅䅁䉁䅁䅁权允䅂䅁䍄䉁䅁䅁兂䅁䅁䅍䅄䅁䅁䅯睘䄰䅁䅯剸䅉䅁䅯䅂䍁䅧䅯䉹䅉䅁䅅䅁䉁䅁䅁兂䩃砳坍啫摁䅑杷允䅁䅁䅕䅁䑁䅁䅷䅁䭁佁偍䅁䭁䵁即䅁䭁䅁䅑潁䭁䵁卫䅁䉁䅁䅁允䅁䅁䅕瑃橥䑣愳䕗䵁䅉䅅䅁䑁䅁䅁睁䵁䅁䅁权婂䅁䅁权奁杂䅁允䅁䅁䅅䅁䭁䡁䝷䅁䵁䅉䅅䅁䑁䅁䅁睁䵁䅁䅁权佃䅂䅁权奁杂䅁允䅁䅁䅅䅁䭁䕁䝑䅁䵁䅉䅅䅁䑁䅁䅁睁䵁䅁䅁权㉃䅂䅁权慁杂䅁允䅁䅁䅅䅁䭁䙁䝫䅁䵁䅉䅅䅁䕁䅁䅁睁䵁䅁䅁权睂䅁䅁权晁杂䅁权杁杂䅁允䅁䅁䅅䅁䭁偁䝧䅁䵁䅉䅅䅁䙁䅁䅁睁䵁䅁䅁权乃䅂䅁权䙄杅䅁权䕁䅁䅋权䩄杅䅁允䅁䅁䅅䅁䙁䥁㥕噊⽤案䅒䍄䉁䅁䅁睁䅁䅁䅍䅄䅁䅁䅯允䅕䅁䅯杈䅙䅁䅅䅁䉁䅁䅁权楃杂䅁䍄䉁䅁䅁睁䅁䅁䅍䅄䅁䅁䅯眸䄴䅁䅯杈䅙䅁䅅䅁䉁䅁䅁权慁睂䅁䍄䉁䅁䅁兂䅁䅁䅍䅄䅁䅁䅯睋䅷䅁䅯硹䅉䅁䅯䅂䍁䅧䅯䉹䅉䅁䅅䅁䉁䅁䅁兂桄桥畓㍒捆䅑杷允䅁䅁䅑䅁䑁䅁䅷䅁䭁䅁䘸䅁䭁䉁䜸䅁䭁䍁䝁䅁䉁䅁䅁允䅁䅁䅯兎䅙䅁杷允䅁䅁䅍䅁䑁䅁䅷䅁䭁偁乳䅁䭁䍁䝑䅁䉁䅁䅁允䅁䅁䅯桴䅅䅁杷允䅁䅁䅕䅁䑁䅁䅷䅁䭁䅁䘴䅁䭁佁䭧䅁䭁佁䭙䅁䭁佁䭣䅁䉁䅁䅁允䅁䅁䅯杂䅳䅁杷允䅁䅁䅍䅁䑁䅁䅷䅁䭁䡁䅣䅁䭁䉁䝧䅁䉁䅁䅁允䅁䅁䅯䅒䅙䅁杷允䅁䅁䅍䅁䑁䅁䅷䅁䭁乁䕷䅁䭁䍁䝙䅁䉁䅁䅁允䅁䅁䄴䅄䅁䑁䅧䅏畁䑁䅁免䅁䅁杷允䅁䅁䅍䅁䑁䅁䅷䅁䭁䵁佉䅁䭁乁卯䅁䉁䅁䅁允䅁䅁䅯桍䅑䅁杷允䅁䅁䅍䅁䑁䅁䅷䅁䭁䡁䙳䅁䭁䉁䝧䅁䉁䅁䅁允䅁䅁䅯䅒䅙䅁杷允䅁䅁䅍䅁䑁䅁䅷䅁䭁乁䔰䅁䭁䉁䜴䅁䉁䅁䅁允䅁䅁䅯眴䅙䅁杷允䅁䅁䅑䅁䑁䅁䅷䅁䭁乁义䅁䭁䉁䜸䅁䭁䍁䝁䅁䉁䅁䅁允䅁䅁䅯䄹䅙䅁杷允䅁䅁䅍䅁䑁䅁䅷䅁䭁䩁乍䅁䭁乁卯䅁䉁䅁䅁允䅁䅁䅯刲䅙䅁杷允䅁䅁䅍䅁䑁䅁䅷䅁䭁䍁八䅁䭁䉁䝯䅁䉁䅁䅁允䅁䅁䅯睘䅙䅁杷允䅁䅁䅕䅁䑁䅁䅷䅁䭁䙁䅍䅁䭁佁䭕䅁䭁佁䭙䅁䭁佁䭣䅁䉁䅁䅁允䅁䅁䅯儫䅯䅁杷允䅁䅁䅕䅁䑁䅁䅷䅁䭁䅁䝷䅁䭁佁䬰䅁䭁佁䭙䅁䭁佁䭣䅁䉁䅁䅁允䅁䅁䅯䅅䅑䅁杷允䅁䅁䅕䅁䑁䅁䅷䅁䭁䥁䕯䅁䭁䵁单䅁䭁䅁䅑潁䭁䵁卫䅁䉁䅁䅁允䅁䅁䅕㡙浲䍚祙樯䴸䅉䅅䅁䙁䅁䅁睁䵁䅁䅁权楃兂䅁权潄权䅁权浄权䅁权湄权䅁允䅁䅁䅅䅁䭁䉁䕁䅁䵁䅉䅅䅁䙁䅁䅁睁䵁䅁䅁权㍂䅅䅁权䙄杅䅁权䕁䅁䅋权䩄杅䅁允䅁䅁䅅䅁䙁乁㑈捚䙱祂䅆䍄䉁䅁䅁睁䅁䅁䅍䅄䅁䅁䅯眵䅑䅁䅯䅊䅙䅁䅅䅁䉁䅁䅁权睁睂䅁䍄䉁䅁䅁兂䅁䅁䅍䅄䅁䅁䅯朶䅁䅁䅯儶䅯䅁䅯朵䅯䅁䅯眵䅯䅁䅅䅁䉁䅁䅁权塁杄䅁䍄䉁䅁䅁兂䅁䅁䅍䅄䅁䅁䅯条䅕䅁䅯朶䅯䅁䅯朵䅯䅁䅯眶䅯䅁䅅䅁䉁䅁䅁权允䅂䅁䍄䉁䅁䅁兂䅁䅁䅍䅄䅁䅁䅯朱䅷䅁䅯䄷䅯䅁䅯朵䅯䅁䅯眵䅯䅁䅅䅁䉁䅁䅁睂䅁䅁䅁䩙汮䅑杷允䅁䅁䅕䅁䑁䅁䅷䅁䭁䍁䙁䅁䭁䵁单䅁䭁䅁䅑潁䭁䵁卧䅁䉁䅁䅁允䅁䅁䅕坩偐東䕊ぅ䵁䅉䅅䅁䙁䅁䅁睁䵁䅁䅁权煄兂䅁权灄权䅁权浄权䅁权湄权䅁允䅁䅁䅅䅁䭁䉁䕁䅁䵁䅉䅅䅁䑁䅁䅁睁䵁䅁䅁权療兂䅁权敁杂䅁允䅁䅁䅅䅁䭁乁䠸䅁䵁䅉䅅䅁䙁䅁䅁睁䵁䅁䅁权乃䅂䅁权䱄杅䅁权䕁䅁䅋权䩄杅䅁允䅁䅁䅅䅁䙁䡁㥅瑃橥䙧䄱䍄䉁䅁䅁睁䅁䅁䅍䅄䅁䅁䅯睺䅕䅁䅯䅊䅙䅁䅅䅁䉁䅁䅁权癁睂䅁䍄䉁䅁䅁兂䅁䅁䅍䅄䅁䅁䅯䅇䅕䅁䅯朶䅯䅁䅯朵䅯䅁䅯眶䅯䅁䅅䅁䉁䅁䅁睂䅁䅁䅁䍯洷䅑杷允䅁䅁䅍䅁䑁䅁䅷䅁䭁䩁䉙䅁䭁䉁䝧䅁䉁䅁䅁允䅁䅁䅯兇䅙䅁杷允䅁䅁䅕䅁䑁䅁䅷䅁䭁佁䙅䅁䭁佁䭫䅁䭁佁䭙䅁䭁佁䭣䅁䉁䅁䅁允䅁䅁䅯兦䄸䅁杷允䅁䅁䅍䅁䑁䅁䅷䅁䭁䕁䙑䅁䭁乁卯䅁䉁䅁䅁允䅁䅁䅯桬䅕䅁杷允䅁䅁䅑䅁䑁䅁䅷䅁䭁䱁䕯䅁䭁䉁䜸䅁䭁䍁䝁䅁䉁䅁䅁允䅁䅁䅯兢䅙䅁杷允䅁䅁䅍䅁䑁䅁䅷䅁䭁䭁䱫䅁䭁䉁䝯䅁䉁䅁䅁允䅁䅁䅯䅢䅙䅁杷允䅁䅁䅑䅁䑁䅁䅷䅁䭁偁䘴䅁䭁䉁䜸䅁䭁䍁䝁䅁䉁䅁䅁允䅁䅁䅯杢䅙䅁杷允䅁䅁䅍䅁䑁䅁䅷䅁䭁䥁䔰䅁䭁䉁䝯䅁䉁䅁䅁允䅁䅁䅯睇䅙䅁杷允䅁䅁䅍䅁䑁䅁䅷䅁䭁䵁䔴䅁䭁䍁䝑䅁䉁䅁䅁允䅁䅁䅯䅣䅙䅁杷允䅁䅁䅍䅁䑁䅁䅷䅁䭁佁䕫䅁䭁䵁匸䅁䉁䅁䅁允䅁䅁䅣䅁䅁䍁㙂唵䵁䅉䅅䅁䙁䅁䅁睁䵁䅁䅁权婃䅂䅁权䱄杅䅁权䕁䅁䅋权䩄杅䅁允䅁䅁䅅䅁䙁佁㙆䭆䠵嘴䅤䍄䉁䅁䅁兂䅁䅁䅍䅄䅁䅁䅯䅤䅁䅁䅯䄷䅯䅁䅯朵䅯䅁䅯眵䅯䅁䅅䅁䉁䅁䅁睂䅁䅁䅁临楌䅑杷允䅁䅁䅕䅁䑁䅁䅷䅁䭁䡁䵯䅁䭁䵁单䅁䭁䅁䅑潁䭁䵁卧䅁䉁䅁䅁允䅁䅁䅕灕㘷⭮⽺䕂䵁䅉䅅䅁䙁䅁䅁睁䵁䅁䅁权牃䅄䅁权灄权䅁权浄权䅁权湄权䅁允䅁䅁䅅䅁䭁䕁匴䅁䵁䅉䅅䅁䑁䅁䅁睁䵁䅁䅁权䥃䅂䅁权歁杂䅁允䅁䅁䅅䅁䭁䡁䝅䅁䵁䅉䅅䅁䑁䅁䅁睁䵁䅁䅁权坃兂䅁权偄杅䅁允䅁䅁䅅䅁䭁䉁䕁䅁䵁䅉䅅䅁䕁䅁䅁睁䵁䅁䅁权畂䅁䅁权晁杂䅁权杁杂䅁允䅁䅁䅅䅁䭁䕁䝷䅁䵁䅉䅅䅁䙁䅁䅁睁䵁䅁䅁权楄䅂䅁权灄权䅁权浄权䅁权湄权䅁允䅁䅁䅅䅁䭁佁久䅁䵁䅉䅅䅁䙁䅁䅁睁䵁䅁䅁权扄兂䅁权䙄杅䅁权䕁䅁䅋权䩄杅䅁允䅁䅁䅅䅁䙁䩁㍎ㅋぐ核䅒䍄䉁䅁䅁兂䅁䅁䅍䅄䅁䅁䅯兘䅕䅁䅯儵䅯䅁䅯朵䅯䅁䅯眵䅯䅁䅅䅁䉁䅁䅁权奁睃䅁䍄䉁䅁䅁睁䅁䅁䅍䅄䅁䅁䅯䅫䅑䅁䅯杊䅙䅁䅅䅁䉁䅁䅁杄䵁䅁䅁睎睁䍁䄴免㑁䅁䅁䍄䉁䅁䅁睁䅁䅁䅍䅄䅁䅁䅯儴䅳䅁䅯栲䅉䅁䅅䅁䉁䅁䅁权硄䅆䅁䍄䉁䅁䅁兂䅁䅁䅍䅄䅁䅁䅯材䅕䅁䅯䄶䅯䅁䅯朵䅯䅁䅯眵䅯䅁䅅䅁䉁䅁䅁权䝁睃䅁䍄䉁䅁䅁兂䅁䅁䅍䅄䅁䅁䅯睩䅷䅁䅯䄶䅯䅁䅯朵䅯䅁䅯眵䅯䅁䅅䅁䉁䅁䅁权剂睃䅁䍄䉁䅁䅁睁䅁䅁䅍䅄䅁䅁䅯睙䅕䅁䅯杇䅙䅁䅅䅁䉁䅁䅁权㥁杂䅁䍄䉁䅁䅁睁䅁䅁䅍䅄䅁䅁䅯典䅕䅁䅯䅇䅙䅁䅅䅁䉁䅁䅁权婁杂䅁䍄䉁䅁䅁兂䅁䅁䅍䅄䅁䅁䅯六䅅䅁䅯䄷䅯䅁䅯朵䅯䅁䅯眵䅯䅁䅅䅁䉁䅁䅁睂䅁䅁䅁䙙欯䅑杷允䅁䅁䅕䅁䑁䅁䅷䅁䭁䩁䔸䅁䭁佁䭧䅁䭁佁䭙䅁䭁佁䭣䅁䉁䅁䅁允䅁䅁䅯䅅䅑䅁杷允䅁䅁䅍䅁䑁䅁䅷䅁䭁䭁䙫䅁䭁䉁䝷䅁䉁䅁䅁允䅁䅁䅯睩䅙䅁杷允䅁䅁䅍䅁䑁䅁䅷䅁䭁䙁䱉䅁䭁䍁䝙䅁䉁䅁䅁允䅁䅁䄴䅄䅁䑁䅣睍畁䑁䅅䅎䅁䅁杷允䅁䅁䅕䅁䑁䅁䅷䅁䭁佁䕉䅁䭁䵁单䅁䭁䅁䅑潁䭁䵁卫䅁䉁䅁䅁允䅁䅁䅕䅌湭䑬乒䕇䵁䅉䅅䅁䕁䅁䅁睁䵁䅁䅁权潂兄䅁权晁杂䅁权杁杂䅁允䅁䅁䅅䅁䭁偁剧䅁䵁䅉䅅䅁䙁䅁䅁睁䵁䅁䅁权摄䅂䅁权獄权䅁权浄权䅁权湄权䅁允䅁䅁䅅䅁䡁䅁䅁䅁䅂佗䅖䍄䉁䅁䅁兂䅁䅁䅍䅄䅁䅁䅯睃䅙䅁䅯硹䅉䅁䅯䅂䍁䅧䅯剹䅉䅁䅅䅁䉁䅁䅁兂偃癷潕䝘娹䅑杷允䅁䅁䅕䅁䑁䅁䅷䅁䭁䱁乳䅁䭁佁䭧䅁䭁佁䭙䅁䭁佁䭣䅁䉁䅁䅁允䅁䅁䅯李䅳䅁杷允䅁䅁䅍䅁䑁䅁䅷䅁䭁䵁䈰䅁䭁䍁䝙䅁䉁䅁䅁允䅁䅁䄴䅄䅁䑁䅧李畁䑁䅕免䅁䅁杷允䅁䅁䅕䅁䑁䅁䅷䅁䭁䱁䙳䅁䭁佁䭷䅁䭁佁䭙䅁䭁佁䭣䅁䉁䅁䅁允䅁䅁䅣䅁䅁䝁噂〴䵁䅉䅅䅁䑁䅁䅁睁䵁䅁䅁权睁允䅁权奁杂䅁允䅁䅁䅅䅁䭁䍁䝫䅁䵁䅉䅅䅁䙁䅁䅁睁䵁䅁䅁权婃兂䅁权䙄杅䅁权䕁䅁䅋权䥄杅䅁允䅁䅁䅅䅁䙁䝁祉佳套楲䅆䍄䉁䅁䅁睁䅁䅁䅍䅄䅁䅁䅯睄䅙䅁䅯硺䅉䅁䅅䅁䉁䅁䅁睂䅁䅁䅁䩁歶䅑杷允䅁䅁䅕䅁䑁䅁䅷䅁䭁䩁䕷䅁䭁䵁单䅁䭁䅁䅑潁䭁䵁卧䅁䉁䅁䅁允䅁䅁䅕⽄桸䕪䝡歆䵁䅉䅅䅁䑁䅁䅁睁䵁䅁䅁权㝄睃䅁权慁杂䅁允䅁䅁䅅䅁䭁䕁䝳䅁䵁䅉䅅䅁䙁䅁䅁睁䵁䅁䅁权扃䅂䅁权瑄权䅁权浄权䅁权湄权䅁允䅁䅁䅅䅁䭁䉁䕁䅁䵁䅉䅅䅁䙁䅁䅁睁䵁䅁䅁权㝂兂䅁权䙄杅䅁权䕁䅁䅋权䩄杅䅁允䅁䅁䅅䅁䙁偁䥎桃卧睖䅨䍄䉁䅁䅁睁䅁䅁䅍䅄䅁䅁䅯睋䅕䅁䅯䅊䅙䅁䅅䅁䉁䅁䅁权⽂杂䅁䍄䉁䅁䅁睁䅁䅁䅍䅄䅁䅁䅯眱䅕䅁䅯硺䅉䅁䅅䅁䉁䅁䅁睂䅁䅁䅁䝉案䅑杷允䅁䅁䅑䅁䑁䅁䅷䅁䭁䍁䙯䅁䭁䉁䜸䅁䭁䍁䝁䅁䉁䅁䅁允䅁䅁䅯杩䅧䅁杷允䅁䅁䅕䅁䑁䅁䅷䅁䭁䱁䙕䅁䭁䵁即䅁䭁䅁䅑潁䭁䵁卫䅁䉁䅁䅁允䅁䅁䅕䉵䘶ㄶ䥇歙䵁䅉䅅䅁䙁䅁䅁睁䵁䅁䅁权啁兂䅁权䙄杅䅁权䕁䅁䅋权䩄杅䅁允䅁䅁䅅䅁䙁佁剏䉘㝣条䅨䍄䉁䅁䅁兂䅁䅁䅍䅄䅁䅁䅯睷䅁䅁䅯䄷䅯䅁䅯朵䅯䅁䅯眵䅯䅁䅅䅁䉁䅁䅁睂䅁䅁䅁䬴汔䅑杷允䅁䅁䅕䅁䑁䅁䅷䅁䭁偁䭙䅁䭁佁䭕䅁䭁佁䭙䅁䭁佁䭣䅁䉁䅁䅁允䅁䅁䅯䅅䅑䅁杷允䅁䅁䅍䅁䑁䅁䅷䅁䭁䭁䔴䅁䭁䉁䝧䅁䉁䅁䅁允䅁䅁䅯䅒䅙䅁杷允䅁䅁䅑䅁䑁䅁䅷䅁䭁乁䙑䅁䭁䉁䜸䅁䭁䍁䝁䅁䉁䅁䅁允䅁䅁䅯睌䅧䅁杷允䅁䅁䅕䅁䑁䅁䅷䅁䭁佁䙕䅁䭁䵁单䅁䭁䅁䅑潁䭁䵁卫䅁䉁䅁䅁允䅁䅁䅕㑸唸噮㍚啇䵁䅉䅅䅁䙁䅁䅁睁䵁䅁䅁权潃䅂䅁权瑄权䅁权浄权䅁权湄权䅁允䅁䅁䅅䅁䡁䅁䅁䅁䅂畃䅚䍄䉁䅁䅁睁䅁䅁䅍䅄䅁䅁䅯儲䅑䅁䅯䅇䅙䅁䅅䅁䉁䅁䅁权㡂杂䅁䍄䉁䅁䅁兂䅁䅁䅍䅄䅁䅁䅯䅴䅕䅁䅯儵䅯䅁䅯朵䅯䅁䅯眵䅯䅁䅅䅁䉁䅁䅁权允䅂䅁䍄䉁䅁䅁兂䅁䅁䅍䅄䅁䅁䅯朵䅕䅁䅯剸䅉䅁䅯䅂䍁䅧䅯剹䅉䅁䅅䅁䉁䅁䅁兂塄䴴潨㝘慁䅑杷允䅁䅁䅕䅁䑁䅁䅷䅁䭁䕁䱧䅁䭁䵁即䅁䭁䅁䅑潁䭁䵁卫䅁䉁䅁䅁允䅁䅁䅕噋偹癷奕䕘䵁䅉䅅䅁䑁䅁䅁睁䵁䅁䅁权乃䅂䅁权流杂䅁允䅁䅁䅅䅁佁䅁䅷䅁㕁䑁䅫杌ぁ䑁䅉䅁䵁䅉䅅䅁䙁䅁䅁睁䵁䅁䅁权摄兂䅁权煄权䅁权浄权䅁权牄权䅁允䅁䅁䅅䅁䭁䉁䕁䅁䵁䅉䅅䅁䑁䅁䅁睁䵁䅁䅁权睃兂䅁权偄杅䅁允䅁䅁䅅䅁䭁䉁䕁䅁䵁䅉䅅䅁䑁䅁䅁睁䵁䅁䅁权療兂䅁权歁杂䅁允䅁䅁䅅䅁䭁䕁䤸䅁䵁䅉䅅䅁䙁䅁䅁睁䵁䅁䅁权⽁兂䅁权灄权䅁权浄权䅁权湄权䅁允䅁䅁䅅䅁䭁䉁䕁䅁䵁䅉䅅䅁䕁䅁䅁睁䵁䅁䅁权啂兂䅁权晁杂䅁权杁杂䅁允䅁䅁䅅䅁䭁䵁䡁䅁䵁䅉䅅䅁䙁䅁䅁睁䵁䅁䅁权䩁杂䅁权瑄权䅁权浄权䅁权湄权䅁允䅁䅁䅅䅁䭁䉁䕁䅁䵁䅉䅅䅁䕁䅁䅁睁䵁䅁䅁权坃䅂䅁权晁杂䅁权杁杂䅁允䅁䅁䅅䅁䭁䥁䝅䅁䵁䅉䅅䅁䑁䅁䅁睁䵁䅁䅁权坃兂䅁权捁杂䅁允䅁䅁䅅䅁䭁䕁䜸䅁䵁䅉䅅䅁䑁䅁䅁睁䵁䅁䅁权㑃兂䅁权偄杅䅁允䅁䅁䅅䅁䡁䅁䅁䅁䅃佫䅒䍄䉁䅁䅁睁䅁䅁䅍䅄䅁䅁䅯睂䅙䅁䅯杈䅙䅁䅅䅁䉁䅁䅁权㙂睂䅁䍄䉁䅁䅁睁䅁䅁䅍䅄䅁䅁䅯儰䅑䅁䅯䅇䅙䅁䅅䅁䉁䅁䅁权䭂杂䅁䍄䉁䅁䅁兂䅁䅁䅍䅄䅁䅁䅯兴䅳䅁䅯剸䅉䅁䅯䅂䍁䅧䅯䉹䅉䅁䅅䅁䉁䅁䅁兂䉃煷㡏㥢十䅑杷允䅁䅁䅕䅁䑁䅁䅷䅁䭁䝁丸䅁䭁佁䭕䅁䭁佁䭙䅁䭁佁䭣䅁䉁䅁䅁允䅁䅁䅯䅅䅑䅁杷允䅁䅁䅍䅁䑁䅁䅷䅁䭁䩁䙷䅁䭁䉁䝷䅁䉁䅁䅁允䅁䅁䅯䅄䅣䅁杷允䅁䅁䅕䅁䑁䅁䅷䅁䭁䝁䅯䅁䭁佁䭕䅁䭁佁䭙䅁䭁佁䭣䅁䉁䅁䅁允䅁䅁䅯䅏䅳䅁杷允䅁䅁䅕䅁䑁䅁䅷䅁䭁䉁䙣䅁䭁䵁即䅁䭁䅁䅑潁䭁䵁卧䅁䉁䅁䅁允䅁䅁䅕捺䵺䵺歸䕙䵁䅉䅅䅁䑁䅁䅁睁䵁䅁䅁权䝄兂䅁权敁杂䅁允䅁䅁䅅䅁䭁䭁䡙䅁䵁䅉䅅䅁䕁䅁䅁睁䵁䅁䅁权䍂兄䅁权晁杂䅁权杁杂䅁允䅁䅁䅅䅁䭁䵁䩑䅁䵁䅉䅅䅁䙁䅁䅁睁䵁䅁䅁权晁允䅁权瑄权䅁权浄权䅁权湄权䅁允䅁䅁䅅䅁䡁䅁䅁䅁䅃畹䅖䍄䉁䅁䅁兂䅁䅁䅍䅄䅁䅁䅯朹䅑䅁䅯剸䅉䅁䅯䅂䍁䅧䅯剹䅉䅁䅅䅁䉁䅁䅁兂乃䉬杭䩊䥕䅑杷允䅁䅁䅍䅁䑁䅁䅷䅁䭁䅁䵁䅁䭁䵁匸䅁䉁䅁䅁允䅁䅁䅣䅁䅁䕁䙃䔵䵁䅉䅅䅁䙁䅁䅁睁䵁䅁䅁权乃䅂䅁权潄权䅁权浄权䅁权湄权䅁允䅁䅁䅅䅁䭁䅁䱙䅁䵁䅉䅅䅁䑁䅁䅁睁䵁䅁䅁权湁兂䅁权奁杂䅁允䅁䅁䅅䅁䭁䉁䝫䅁䵁䅉䅅䅁䑁䅁䅁睁䵁䅁䅁权䭃允䅁权慄杅䅁允䅁䅁䅅䅁䭁佁女䅁䵁䅉䅅䅁䙁䅁䅁睁䵁䅁䅁权剄䅂䅁权獄权䅁权浄权䅁权湄权䅁允䅁䅁䅅䅁䭁䉁䕁䅁䵁䅉䅅䅁䙁䅁䅁睁䵁䅁䅁权剄䅂䅁权灄权䅁权浄权䅁权湄权䅁允䅁䅁䅅䅁䭁䉁䕁䅁䵁䅉䅅䅁䑁䅁䅁睁䵁䅁䅁权湃䅁䅁权捁杂䅁允䅁䅁䅅䅁䭁䩁䜴䅁䵁䅉䅅䅁䑁䅁䅁睁䵁䅁䅁权睃䅂䅁权偄杅䅁允䅁䅁䅅䅁䡁䅁䅁䅁䅃畢䅒䍄䉁䅁䅁兂䅁䅁䅍䅄䅁䅁䅯䅦䄴䅁䅯䄶䅯䅁䅯朵䅯䅁䅯眵䅯䅁䅅䅁䉁䅁䅁权允䅂䅁䍄䉁䅁䅁睁䅁䅁䅍䅄䅁䅁䅯朰䄸䅁䅯杊䅙䅁䅅䅁䉁䅁䅁杄䵁䅁䅁睎穁䍁䄴䅏㕁䅁䅁䍄䉁䅁䅁睁䅁䅁䅍䅄䅁䅁䅯䅦䅕䅁䅯硺䅉䅁䅅䅁䉁䅁䅁权允䅂䅁䍄䉁䅁䅁睁䅁䅁䅍䅄䅁䅁䅯睯䅷䅁䅯杇䅙䅁䅅䅁䉁䅁䅁权㥁杂䅁䍄䉁䅁䅁兂䅁䅁䅍䅄䅁䅁䅯睁䅙䅁䅯儷䅯䅁䅯朵䅯䅁䅯眵䅯䅁䅅䅁䉁䅁䅁权允䅂䅁䍄䉁䅁䅁睁䅁䅁䅍䅄䅁䅁䅯杳䅑䅁䅯杊䅙䅁䅅䅁䉁䅁䅁杄䵁䅁䅁䅏祁䍁䄴李硁䅁䅁䍄䉁䅁䅁䅂䅁䅁䅍䅄䅁䅁䅯六䅕䅁䅯睈䅙䅁䅯䅉䅙䅁䅅䅁䉁䅁䅁权扃杂䅁䍄䉁䅁䅁睁䅁䅁䅍䅄䅁䅁䅯䄱䅁䅁䅯栲䅉䅁䅅䅁䉁䅁䅁权獂杆䅁䍄䉁䅁䅁兂䅁䅁䅍䅄䅁䅁䅯兪䅑䅁䅯朶䅯䅁䅯朵䅯䅁䅯眶䅯䅁䅅䅁䉁䅁䅁睂䅁䅁䅁䐴浈䅑杷允䅁䅁䅍䅁䑁䅁䅷䅁䭁䭁䕳䅁䭁䉁䜴䅁䉁䅁䅁允䅁䅁䅯児䅣䅁杷允䅁䅁䅍䅁䑁䅁䅷䅁䭁䝁䵙䅁䭁䉁䝷䅁䉁䅁䅁允䅁䅁䅯杌䅙䅁杷允䅁䅁䅕䅁䑁䅁䅷䅁䭁䭁䙁䅁䭁䵁单䅁䭁䅁䅑潁䭁䵁卧䅁䉁䅁䅁允䅁䅁䅕浴党䡌㕋歇䵁䅉䅅䅁䙁䅁䅁睁䵁䅁䅁权婃睃䅁权䱄杅䅁权䕁䅁䅋权䩄杅䅁允䅁䅁䅅䅁䙁䕁桪桥畓ㅂ䅰䍄䉁䅁䅁兂䅁䅁䅍䅄䅁䅁䅯光䅕䅁䅯儵䅯䅁䅯朵䅯䅁䅯眵䅯䅁䅅䅁䉁䅁䅁权允䅂䅁䍄䉁䅁䅁睁䅁䅁䅍䅄䅁䅁䅯䅑䅕䅁䅯杇䅙䅁䅅䅁䉁䅁䅁权䅂杂䅁䍄䉁䅁䅁䅂䅁䅁䅍䅄䅁䅁䅯杖䅕䅁䅯睈䅙䅁䅯䅉䅙䅁䅅䅁䉁䅁䅁权䉂睂䅁䍄䉁䅁䅁兂䅁䅁䅍䅄䅁䅁䅯眳䅅䅁䅯朶䅯䅁䅯朵䅯䅁䅯眶䅯䅁䅅䅁䉁䅁䅁睂䅁䅁䅁䐴浌䅑杷允䅁䅁䅕䅁䑁䅁䅷䅁䭁䵁乕䅁䭁佁䭕䅁䭁佁䭙䅁䭁佁䭣䅁䉁䅁䅁允䅁䅁䅯䅅䅑䅁杷允䅁䅁䅍䅁䑁䅁䅷䅁䭁偁䱳䅁䭁乁卯䅁䉁䅁䅁允䅁䅁䅯硫䅣䅁杷允䅁䅁䅕䅁䑁䅁䅷䅁䭁䑁䙳䅁䭁佁䭷䅁䭁佁䭙䅁䭁佁䭣䅁䉁䅁䅁允䅁䅁䅣䅁䅁䝁⽄唵䵁䅉䅅䅁䑁䅁䅁睁䵁䅁䅁权䩁兂䅁权偄杅䅁允䅁䅁䅅䅁䭁䉁䕁䅁䵁䅉䅅䅁䙁䅁䅁睁䵁䅁䅁权卄䅄䅁权䙄杅䅁权䕁䅁䅋权䩄杅䅁允䅁䅁䅅䅁䙁䉁㕷㑂䍘桷䅆䍄䉁䅁䅁兂䅁䅁䅍䅄䅁䅁䅯兓䅅䅁䅯儷䅯䅁䅯朵䅯䅁䅯眵䅯䅁䅅䅁䉁䅁䅁睂䅁䅁䅁佧氳䅑杷允䅁䅁䅕䅁䑁䅁䅷䅁䭁䱁䙯䅁䭁䵁即䅁䭁䅁䅑潁䭁䵁卫䅁䉁䅁䅁允䅁䅁䅕㑈牘払敧啗䵁䅉䅅䅁䑁䅁䅁睁䵁䅁䅁权乃睃䅁权流杂䅁允䅁䅁䅅䅁佁䅁䅷䅁㍁䑁䅅杌硁䑁䅕䅁䵁䅉䅅䅁䙁䅁䅁睁䵁䅁䅁权䙁杂䅁权䱄杅䅁权䕁䅁䅋权䩄杅䅁允䅁䅁䅅䅁䙁䵁ㅐ䙋偹汉䄱䍄䉁䅁䅁兂䅁䅁䅍䅄䅁䅁䅯典䅑䅁䅯䄷䅯䅁䅯朵䅯䅁䅯眵䅯䅁䅅䅁䉁䅁䅁睂䅁䅁䅁䕯氷䅑杷允䅁䅁䅕䅁䑁䅁䅷䅁䭁䵁䙕䅁䭁䵁即䅁䭁䅁䅑潁䭁䵁卫䅁䉁䅁䅁允䅁䅁䅕㑈牘払⭩し䵁䅉䅅䅁䙁䅁䅁睁䵁䅁䅁权扁允䅁权灄权䅁权浄权䅁权湄权䅁允䅁䅁䅅䅁䭁䑁伴䅁䵁䅉䅅䅁䙁䅁䅁睁䵁䅁䅁权䅄䅂䅁权䱄杅䅁权䕁䅁䅋权䩄杅䅁允䅁䅁䅅䅁䙁䅁䅁䅁䅁䙷䅨䍄䉁䅁䅁兂䅁䅁䅍䅄䅁䅁䅯兯䅕䅁䅯䄷䅯䅁䅯朵䅯䅁䅯眵䅯䅁䅅䅁䉁䅁䅁睂䅁䅁䅁䡷歲䅑杷允䅁䅁䅕䅁䑁䅁䅷䅁䭁乁䙣䅁䭁佁䭯䅁䭁佁䭙䅁䭁佁䭳䅁䉁䅁䅁允䅁䅁䅣䅁䅁䕁潁欵䵁䅉䅅䅁䑁䅁䅁睁䵁䅁䅁权䵂允䅁权慁杂䅁允䅁䅁䅅䅁䭁䕁䝁䅁䵁䅉䅅䅁䑁䅁䅁睁䵁䅁䅁权䅁兂䅁权慁杂䅁允䅁䅁䅅䅁䭁䕁䝁䅁䵁䅉䅅䅁䙁䅁䅁睁䵁䅁䅁权㝁允䅁权汄权䅁权浄权䅁权湄权䅁允䅁䅁䅅䅁䭁䑁䱧䅁䵁䅉䅅䅁䑁䅁䅁睁䵁䅁䅁权㙃䅁䅁权敁杂䅁允䅁䅁䅅䅁䭁䕁䡣䅁䵁䅉䅅䅁䑁䅁䅁睁䵁䅁䅁权䅁兂䅁权奁杂䅁允䅁䅁䅅䅁䭁䕁䝁䅁䵁䅉䅅䅁䑁䅁䅁睁䵁䅁䅁权䩁杂䅁权慁杂䅁允䅁䅁䅅䅁䭁䉁䝳䅁䵁䅉䅅䅁䑁䅁䅁睁䵁䅁䅁权湃䅂䅁权敁杂䅁允䅁䅁䅅䅁䭁䍁䡫䅁䵁䅉䅅䅁䑁䅁䅁睁䵁䅁䅁权汄䅂䅁权敁杂䅁允䅁䅁䅅䅁䭁䱁䡍䅁䵁䅉䅅䅁䙁䅁䅁睁䵁䅁䅁权浄䅁䅁权瑄权䅁权浄权䅁权湄权䅁允䅁䅁䅅䅁䡁䅁䅁䅁杁⭊䅚䍄䉁䅁䅁兂䅁䅁䅍䅄䅁䅁䅯䅢䅷䅁䅯剸䅉䅁䅯䅂䍁䅧䅯剹䅉䅁䅅䅁䉁䅁䅁兂楃硏剩佯关䅑杷允䅁䅁䅕䅁䑁䅁䅷䅁䭁䭁䄰䅁䭁佁䭫䅁䭁佁䭙䅁䭁佁䭣䅁䉁䅁䅁允䅁䅁䅯具䄸䅁杷允䅁䅁䅕䅁䑁䅁䅷䅁䭁䡁䙍䅁䭁䵁单䅁䭁䅁䅑潁䭁䵁卧䅁䉁䅁䅁允䅁䅁䅕卵䙏桤㍣䕂䵁䅉䅅䅁䑁䅁䅁睁䵁䅁䅁权杁允䅁权流杂䅁允䅁䅁䅅䅁佁䅁䅷䅁㕁䑁䅍杌㕁䑁䅉䅁䵁䅉䅅䅁䑁䅁䅁睁䵁䅁䅁权呂兂䅁权歁杂䅁允䅁䅁䅅䅁䭁䭁䝕䅁䵁䅉䅅䅁䕁䅁䅁睁䵁䅁䅁权硃兂䅁权晁杂䅁权杁杂䅁允䅁䅁䅅䅁䭁䑁䝳䅁䵁䅉䅅䅁䙁䅁䅁睁䵁䅁䅁权灁睄䅁权汄权䅁权浄权䅁权湄权䅁允䅁䅁䅅䅁䭁䉁䱷䅁䵁䅉䅅䅁䙁䅁䅁睁䵁䅁䅁权畂兂䅁权煄权䅁权浄权䅁权牄权䅁允䅁䅁䅅䅁䭁䉁䕁䅁䵁䅉䅅䅁䙁䅁䅁睁䵁䅁䅁权塁兂䅁权煄权䅁权浄权䅁权牄权䅁允䅁䅁䅅䅁䡁䅁䅁䅁杄佊䅚䍄䉁䅁䅁兂䅁䅁䅍䅄䅁䅁䅯睮䅕䅁䅯䄶䅯䅁䅯朵䅯䅁䅯眵䅯䅁䅅䅁䉁䅁䅁权䝁睃䅁䍄䉁䅁䅁兂䅁䅁䅍䅄䅁䅁䅯䄵䄰䅁䅯朶䅯䅁䅯朵䅯䅁䅯眶䅯䅁䅅䅁䉁䅁䅁权允䅂䅁䍄䉁䅁䅁睁䅁䅁䅍䅄䅁䅁䅯睪䄰䅁䅯杈䅙䅁䅅䅁䉁䅁䅁权歃杂䅁䍄䉁䅁䅁兂䅁䅁䅍䅄䅁䅁䅯朴䅁䅁䅯儷䅯䅁䅯朵䅯䅁䅯眵䅯䅁䅅䅁䉁䅁䅁睂䅁䅁䅁䕉浶䅑杷允䅁䅁䅕䅁䑁䅁䅷䅁䭁䱁䕁䅁䭁䵁即䅁䭁䅁䅑潁䭁䵁卧䅁䉁䅁䅁允䅁䅁䅕児塲㍯摄じ䵁䅉䅅䅁䑁䅁䅁睁䵁䅁䅁权晃允䅁权慄杅䅁允䅁䅁䅅䅁䭁䕁坳䅁䵁䅉䅅䅁䑁䅁䅁睁䵁䅁䅁权晁杄䅁权流杂䅁允䅁䅁䅅䅁佁䅁䅷䅁㕁䑁䅣杌㍁䑁䅫䅁䵁䅉䅅䅁䙁䅁䅁睁䵁䅁䅁权敃䅂䅁权瑄权䅁权浄权䅁权湄权䅁允䅁䅁䅅䅁䡁䅁䅁䅁杄⭇䅚䍄䉁䅁䅁兂䅁䅁䅍䅄䅁䅁䅯框䅁䅁䅯䄶䅯䅁䅯朵䅯䅁䅯眵䅯䅁䅅䅁䉁䅁䅁权䝁睃䅁䍄䉁䅁䅁睁䅁䅁䅍䅄䅁䅁䅯䄴䅳䅁䅯杈䅙䅁䅅䅁䉁䅁䅁权㍁杂䅁䍄䉁䅁䅁䅂䅁䅁䅍䅄䅁䅁䅯眸䅅䅁䅯睈䅙䅁䅯䅉䅙䅁䅅䅁䉁䅁䅁权湃权䅁䍄䉁䅁䅁兂䅁䅁䅍䅄䅁䅁䅯䅡䅅䅁䅯儶䅯䅁䅯朵䅯䅁䅯眵䅯䅁䅅䅁䉁䅁䅁权坂杄䅁䍄䉁䅁䅁兂䅁䅁䅍䅄䅁䅁䅯睮䅑䅁䅯儷䅯䅁䅯朵䅯䅁䅯眵䅯䅁䅅䅁䉁䅁䅁权允䅂䅁䍄䉁䅁䅁睁䅁䅁䅍䅄䅁䅁䅯睆䅕䅁䅯杇䅙䅁䅅䅁䉁䅁䅁权牁杂䅁䍄䉁䅁䅁睁䅁䅁䅍䅄䅁䅁䅯杖䅕䅁䅯杊䅙䅁䅅䅁䉁䅁䅁杄佁䅁䅁免睁䑁䅉杌ㅁ䑁䅧䅁䵁䅉䅅䅁䕁䅁䅁睁䵁䅁䅁权兂睃䅁权晁杂䅁权杁杂䅁允䅁䅁䅅䅁䭁䵁䝧䅁䵁䅉䅅䅁䙁䅁䅁睁䵁䅁䅁权煂兂䅁权瑄权䅁权浄权䅁权湄权䅁允䅁䅁䅅䅁䭁䉁䕁䅁䵁䅉䅅䅁䑁䅁䅁睁䵁䅁䅁权橄允䅁权捁杂䅁允䅁䅁䅅䅁䭁䅁䡍䅁䵁䅉䅅䅁䑁䅁䅁睁䵁䅁䅁权剁兂䅁权慁杂䅁允䅁䅁䅅䅁䭁䡁䝳䅁䵁䅉䅅䅁䙁䅁䅁睁䵁䅁䅁权䩃睃䅁权煄权䅁权浄权䅁权牄权䅁允䅁䅁䅅䅁䭁䉁䕁䅁䵁䅉䅅䅁䙁䅁䅁睁䵁䅁䅁权煄兂䅁权䙄杅䅁权䕁䅁䅋权䩄杅䅁允䅁䅁䅅䅁䙁䱁礳⽱浹䑤䅂䍄䉁䅁䅁兂䅁䅁䅍䅄䅁䅁䅯睮䅕䅁䅯剸䅉䅁䅯䅂䍁䅧䅯剹䅉䅁䅅䅁䉁䅁䅁兂硂浒㑑煘栰䅑杷允䅁䅁䅕䅁䑁䅁䅷䅁䭁䍁䘸䅁䭁佁䭯䅁䭁佁䭙䅁䭁佁䭳䅁䉁䅁䅁允䅁䅁䅯䅅䅑䅁杷允䅁䅁䅕䅁䑁䅁䅷䅁䭁䵁䙁䅁䭁佁䭕䅁䭁佁䭙䅁䭁佁䭣䅁䉁䅁䅁允䅁䅁䅯䅅䅑䅁杷允䅁䅁䅍䅁䑁䅁䅷䅁䭁䑁临䅁䭁䉁䝷䅁䉁䅁䅁允䅁䅁䅯睉䅧䅁杷允䅁䅁䅕䅁䑁䅁䅷䅁䭁䍁䙣䅁䭁佁䭷䅁䭁佁䭙䅁䭁佁䭣䅁䉁䅁䅁允䅁䅁䅯䅅䅑䅁杷允䅁䅁䅕䅁䑁䅁䅷䅁䭁䍁䈸䅁䭁佁䭕䅁䭁佁䭙䅁䭁佁䭣䅁䉁䅁䅁允䅁䅁䅯兄䅳䅁杷允䅁䅁䅕䅁䑁䅁䅷䅁䭁䥁䕳䅁䭁䵁单䅁䭁䅁䅑潁䭁䵁卧䅁䉁䅁䅁允䅁䅁䅕湷摇㍹歪う䵁䅉䅅䅁䑁䅁䅁睁䵁䅁䅁权㑃䅁䅁权奁杂䅁允䅁䅁䅅䅁䭁䕁䝑䅁䵁䅉䅅䅁䑁䅁䅁睁䵁䅁䅁权塃允䅁权慄杅䅁允䅁䅁䅅䅁䭁䱁塯䅁䵁䅉䅅䅁䑁䅁䅁睁䵁䅁䅁权睃䅂䅁权慁杂䅁允䅁䅁䅅䅁䭁䉁䝳䅁䵁䅉䅅䅁䙁䅁䅁睁䵁䅁䅁权塁兄䅁权瑄权䅁权浄权䅁权湄权䅁允䅁䅁䅅䅁䭁䉁䕁䅁䵁䅉䅅䅁䙁䅁䅁睁䵁䅁䅁权扁䅄䅁权潄权䅁权浄权䅁权湄权䅁允䅁䅁䅅䅁䭁䉁䕁䅁䵁䅉䅅䅁䙁䅁䅁睁䵁䅁䅁权㑄䅂䅁权獄权䅁权浄权䅁权湄权䅁允䅁䅁䅅䅁䡁䅁䅁䅁䅁敢䅖䍄䉁䅁䅁兂䅁䅁䅍䅄䅁䅁䅯䉋䅁䅁䅯䄶䅯䅁䅯朵䅯䅁䅯眵䅯䅁䅅䅁䉁䅁䅁权允䅂䅁䍄䉁䅁䅁睁䅁䅁䅍䅄䅁䅁䅯杚䅕䅁䅯硺䅉䅁䅅䅁䉁䅁䅁权允䅂䅁䍄䉁䅁䅁兂䅁䅁䅍䅄䅁䅁䅯儯䅕䅁䅯剸䅉䅁䅯䅂䍁䅧䅯䉹䅉䅁䅅䅁䉁䅁䅁兂⽁䝡䐲洯圴䅑杷允䅁䅁䅕䅁䑁䅁䅷䅁䭁佁倴䅁䭁佁䭕䅁䭁佁䭙䅁䭁佁䭣䅁䉁䅁䅁允䅁䅁䅯䅅䅑䅁杷允䅁䅁䅍䅁䑁䅁䅷䅁䭁䵁䕕䅁䭁䉁䝯䅁䉁䅁䅁允䅁䅁䅯睋䅙䅁杷允䅁䅁䅕䅁䑁䅁䅷䅁䭁䱁伴䅁䭁佁䭧䅁䭁佁䭙䅁䭁佁䭣䅁䉁䅁䅁允䅁䅁䅯术䅯䅁杷允䅁䅁䅍䅁䑁䅁䅷䅁䭁䭁䕧䅁䭁䵁匸䅁䉁䅁䅁允䅁䅁䅯䅅䅑䅁杷允䅁䅁䅕䅁䑁䅁䅷䅁䭁䉁䘸䅁䭁佁䭯䅁䭁佁䭙䅁䭁佁䭳䅁䉁䅁䅁允䅁䅁䅣䅁䅁䅁歁欵䵁䅉䅅䅁䑁䅁䅁睁䵁䅁䅁权㡁兂䅁权捁杂䅁允䅁䅁䅅䅁䭁䡁䝳䅁䵁䅉䅅䅁䑁䅁䅁睁䵁䅁䅁权䉃杄䅁权敁杂䅁允䅁䅁䅅䅁䭁䩁䝣䅁䵁䅉䅅䅁䙁䅁䅁睁䵁䅁䅁权慁兂䅁权䙄杅䅁权䕁䅁䅋权䩄杅䅁允䅁䅁䅅䅁䙁䙁煨奔敒杳䅆䍄䉁䅁䅁兂䅁䅁䅍䅄䅁䅁䅯儫䄰䅁䅯䄶䅯䅁䅯朵䅯䅁䅯眵䅯䅁䅅䅁䉁䅁䅁权䝁睃䅁䍄䉁䅁䅁兂䅁䅁䅍䅄䅁䅁䅯睦䅕䅁䅯儶䅯䅁䅯朵䅯䅁䅯眵䅯䅁䅅䅁䉁䅁䅁权偃䅅䅁䍄䉁䅁䅁兂䅁䅁䅍䅄䅁䅁䅯儹䅕䅁䅯硹䅉䅁䅯䅂䍁䅧䅯䉹䅉䅁䅅䅁䉁䅁䅁兂䙃ㄶ㑇獈捖䅑杷允䅁䅁䅕䅁䑁䅁䅷䅁䭁䭁䘰䅁䭁䵁单䅁䭁䅁䅑潁䭁䵁卧䅁䉁䅁䅁允䅁䅁䅕戲䵂摫坵䕆䵁䅉䅅䅁䑁䅁䅁睁䵁䅁䅁权牂兂䅁权歁杂䅁允䅁䅁䅅䅁䭁䡁䥣䅁䵁䅉䅅䅁䙁䅁䅁睁䵁䅁䅁权佁杂䅁权汄权䅁权浄权䅁权湄权䅁允䅁䅁䅅䅁䭁偁䭫䅁䵁䅉䅅䅁䙁䅁䅁睁䵁䅁䅁权㑃䅄䅁权獄权䅁权浄权䅁权湄权䅁允䅁䅁䅅䅁䡁䅁䅁䅁权敊䅚䍄䉁䅁䅁睁䅁䅁䅍䅄䅁䅁䅯睯䅑䅁䅯䅈䅙䅁䅅䅁䉁䅁䅁权婂杂䅁䍄䉁䅁䅁睁䅁䅁䅍䅄䅁䅁䅯䅹䅑䅁䅯杊䅙䅁䅅䅁䉁䅁䅁杄䵁䅁䅁䅏硁䍁䄴睍祁䅁䅁䍄䉁䅁䅁兂䅁䅁䅍䅄䅁䅁䅯䅫䅑䅁䅯剸䅉䅁䅯䅂䍁䅧䅯䉹䅉䅁䅅䅁䉁䅁䅁兂灃浅歕摯塣䅑杷允䅁䅁䅍䅁䑁䅁䅷䅁䭁䱁䕁䅁䭁䉁䜴䅁䉁䅁䅁允䅁䅁䅯杍䅙䅁杷允䅁䅁䅕䅁䑁䅁䅷䅁䭁䱁䈰䅁䭁佁䭕䅁䭁佁䭙䅁䭁佁䭣䅁䉁䅁䅁允䅁䅁䅯儫䅯䅁杷允䅁䅁䅍䅁䑁䅁䅷䅁䭁䅁䝫䅁䭁䉁䝧䅁䉁䅁䅁允䅁䅁䅯兇䅙䅁杷允䅁䅁䅕䅁䑁䅁䅷䅁䭁䭁乕䅁䭁佁䭯䅁䭁佁䭙䅁䭁佁䭳䅁䉁䅁䅁允䅁䅁䅯䅅䅑䅁杷允䅁䅁䅍䅁䑁䅁䅷䅁䭁䍁䘰䅁䭁䵁匸䅁䉁䅁䅁允䅁䅁䅯䅅䅑䅁杷允䅁䅁䅑䅁䑁䅁䅷䅁䭁䍁伴䅁䭁䉁䜸䅁䭁䍁䝁䅁䉁䅁䅁允䅁䅁䅯刵䅅䅁杷允䅁䅁䅍䅁䑁䅁䅷䅁䭁䍁䘴䅁䭁䵁匸䅁䉁䅁䅁允䅁䅁䅯䅅䅑䅁杷允䅁䅁䅕䅁䑁䅁䅷䅁䭁乁䕯䅁䭁佁䭧䅁䭁佁䭙䅁䭁佁䭣䅁䉁䅁䅁允䅁䅁䅯䅅䅑䅁杷允䅁䅁䅍䅁䑁䅁䅷䅁䭁䭁䉣䅁䭁䍁䝙䅁䉁䅁䅁允䅁䅁䄴权䅁䑁䅧兎畁䑁䅉䅁䵁䅉䅅䅁䕁䅁䅁睁䵁䅁䅁权睃䅂䅁权晁杂䅁权杁杂䅁允䅁䅁䅅䅁䭁䥁䝕䅁䵁䅉䅅䅁䙁䅁䅁睁䵁䅁䅁权橂睄䅁权獄权䅁权浄权䅁权湄权䅁允䅁䅁䅅䅁䡁䅁䅁䅁权敓䅚䍄䉁䅁䅁睁䅁䅁䅍䅄䅁䅁䅯儵䅕䅁䅯硺䅉䅁䅅䅁䉁䅁䅁权允䅂䅁䍄䉁䅁䅁兂䅁䅁䅍䅄䅁䅁䅯睙䅅䅁䅯朶䅯䅁䅯朵䅯䅁䅯眶䅯䅁䅅䅁䉁䅁䅁睂䅁䅁䅁䕷浄䅑杷允䅁䅁䅕䅁䑁䅁䅷䅁䭁䝁䙑䅁䭁佁䬰䅁䭁佁䭙䅁䭁佁䭣䅁䉁䅁䅁允䅁䅁䅣䅁䅁䝁䑁欵䵁䅉䅅䅁䙁䅁䅁睁䵁䅁䅁权㙁䅄䅁权汄权䅁权浄权䅁权湄权䅁允䅁䅁䅅䅁䭁䉁䕁䅁䵁䅉䅅䅁䙁䅁䅁睁䵁䅁䅁权㕂䅄䅁权䙄杅䅁权䕁䅁䅋权䩄杅䅁允䅁䅁䅅䅁䙁䙁杺摡啳祋䅨䍄䉁䅁䅁睁䅁䅁䅍䅄䅁䅁䅯关䅕䅁䅯硺䅉䅁䅅䅁䉁䅁䅁睂䅁䅁䅁䵙案䅑杷允䅁䅁䅍䅁䑁䅁䅷䅁䭁䩁䙣䅁䭁䵁匸䅁䉁䅁䅁允䅁䅁䅯䅅䅑䅁杷允䅁䅁䅕䅁䑁䅁䅷䅁䭁䩁䕯䅁䭁䵁单䅁䭁䅁䅑潁䭁䵁卧䅁䉁䅁䅁允䅁䅁䅕ㄯ䍶佚䕑商䵁䅉䅅䅁䙁䅁䅁睁䵁䅁䅁权慃䅂䅁权瑄权䅁权浄权䅁权湄权䅁允䅁䅁䅅䅁䡁䅁䅁䅁杂低䅚䍄䉁䅁䅁睁䅁䅁䅍䅄䅁䅁䅯睍䄸䅁䅯䅈䅙䅁䅅䅁䉁䅁䅁权㥃杂䅁䍄䉁䅁䅁兂䅁䅁䅍䅄䅁䅁䅯允䅕䅁䅯䄶䅯䅁䅯朵䅯䅁䅯眵䅯䅁䅅䅁䉁䅁䅁权䝁睃䅁䍄䉁䅁䅁兂䅁䅁䅍䅄䅁䅁䅯䅉䅕䅁䅯剸䅉䅁䅯䅂䍁䅧䅯剹䅉䅁䅅䅁䉁䅁䅁兂潄婊橌慡啁䅑杷允䅁䅁䅕䅁䑁䅁䅷䅁䭁乁䵉䅁䭁䵁单䅁䭁䅁䅑潁䭁䵁卧䅁䉁䅁䅁允䅁䅁䅕児䭏晒䍈う䵁䅉䅅䅁䙁䅁䅁睁䵁䅁䅁权汁兂䅁权瑄权䅁权浄权䅁权湄权䅁允䅁䅁䅅䅁䭁䉁䕁䅁䵁䅉䅅䅁䑁䅁䅁睁䵁䅁䅁权睃䅂䅁权流杂䅁允䅁䅁䅅䅁佁䅁䅷䅁㕁䑁䅁杌祁䑁䅧䅁䵁䅉䅅䅁䑁䅁䅁睁䵁䅁䅁权婂兂䅁权流杂䅁允䅁䅁䅅䅁佁䅁䅷䅁㕁䑁䅍杌祁䑁䅍䅁䵁䅉䅅䅁䑁䅁䅁睁䵁䅁䅁权牃睃䅁权歁杂䅁允䅁䅁䅅䅁䭁䱁偁䅁䵁䅉䅅䅁䙁䅁䅁睁䵁䅁䅁权捃兂䅁权灄权䅁权浄权䅁权湄权䅁允䅁䅁䅅䅁䭁䥁乳䅁䵁䅉䅅䅁䙁䅁䅁睁䵁䅁䅁权䝃䅄䅁权瑄权䅁权浄权䅁权湄权䅁允䅁䅁䅅䅁䭁䉁䕁䅁䵁䅉䅅䅁䕁䅁䅁睁䵁䅁䅁权乄睃䅁权晁杂䅁权杁杂䅁允䅁䅁䅅䅁䭁䕁䜴䅁䵁䅉䅅䅁䕁䅁䅁睁䵁䅁䅁权獄杄䅁权晁杂䅁权杁杂䅁允䅁䅁䅅䅁䭁䙁剕䅁䵁䅉䅅䅁䙁䅁䅁睁䵁䅁䅁权䡄允䅁权汄权䅁权浄权䅁权湄权䅁允䅁䅁䅅䅁䭁偁䭫䅁䵁䅉䅅䅁䙁䅁䅁睁䵁䅁䅁权睃䅂䅁权汄权䅁权浄权䅁权湄权䅁允䅁䅁䅅䅁䭁䑁䱣䅁䵁䅉䅅䅁䙁䅁䅁睁䵁䅁䅁权浄睃䅁权灄权䅁权浄权䅁权湄权䅁允䅁䅁䅅䅁䭁䩁匸䅁䵁䅉䅅䅁䑁䅁䅁睁䵁䅁䅁权晃兂䅁权敁杂䅁允䅁䅁䅅䅁䭁䭁䝑䅁䵁䅉䅅䅁䙁䅁䅁睁䵁䅁䅁权䅂允䅁权灄权䅁权浄权䅁权湄权䅁允䅁䅁䅅䅁䭁䭁倴䅁䵁䅉䅅䅁䑁䅁䅁睁䵁䅁䅁权浄允䅁权捁杂䅁允䅁䅁䅅䅁䭁䝁䝉䅁䵁䅉䅅䅁䑁䅁䅁睁䵁䅁䅁权㕄䅂䅁权歁杂䅁允䅁䅁䅅䅁䭁䭁偉䅁䵁䅉䅅䅁䙁䅁䅁睁䵁䅁䅁权佁兂䅁权䙄杅䅁权䕁䅁䅋权䥄杅䅁允䅁䅁䅅䅁䙁䥁儵塯䡕䅯䄵䍄䉁䅁䅁睁䅁䅁䅍䅄䅁䅁䅯杆䅕䅁䅯䅊䅙䅁䅅䅁䉁䅁䅁权楄睂䅁䍄䉁䅁䅁兂䅁䅁䅍䅄䅁䅁䅯兕䅷䅁䅯儵䅯䅁䅯朵䅯䅁䅯眵䅯䅁䅅䅁䉁䅁䅁权允䅂䅁䍄䉁䅁䅁兂䅁䅁䅍䅄䅁䅁䅯杺䅷䅁䅯硹䅉䅁䅯䅂䍁䅧䅯䉹䅉䅁䅅䅁䉁䅁䅁兂㝂䭆䠵刴楊䅑杷允䅁䅁䅍䅁䑁䅁䅷䅁䭁䉁䄴䅁䭁䉁䜴䅁䉁䅁䅁允䅁䅁䅯䅁䅣䅁杷允䅁䅁䅕䅁䑁䅁䅷䅁䭁䱁䕁䅁䭁佁䭧䅁䭁佁䭙䅁䭁佁䭣䅁䉁䅁䅁允䅁䅁䅯杂䅳䅁杷允䅁䅁䅕䅁䑁䅁䅷䅁䭁䝁䵁䅁䭁䵁即䅁䭁䅁䅑潁䭁䵁卧䅁䉁䅁䅁允䅁䅁䅕場啯歲䉤䕙䵁䅉䅅䅁䑁䅁䅁睁䵁䅁䅁权䝄兂䅁权歁杂䅁允䅁䅁䅅䅁䭁乁䡙䅁䵁䅉䅅䅁䕁䅁䅁睁䵁䅁䅁权扄䅂䅁权晁杂䅁权杁杂䅁允䅁䅁䅅䅁䭁䑁䝧䅁䵁䅉䅅䅁䙁䅁䅁睁䵁䅁䅁权千兂䅁权瑄权䅁权浄权䅁权湄权䅁允䅁䅁䅅䅁䡁䅁䅁䅁杂佉䅚䍄䉁䅁䅁兂䅁䅁䅍䅄䅁䅁䅯杤䅕䅁䅯䄶䅯䅁䅯朵䅯䅁䅯眵䅯䅁䅅䅁䉁䅁䅁权䝁睃䅁䍄䉁䅁䅁兂䅁䅁䅍䅄䅁䅁䅯术䅕䅁䅯朶䅯䅁䅯朵䅯䅁䅯眶䅯䅁䅅䅁䉁䅁䅁睂䅁䅁䅁䍙浦䅑杷允䅁䅁䅕䅁䑁䅁䅷䅁䭁乁䵷䅁䭁佁䭕䅁䭁佁䭙䅁䭁佁䭣䅁䉁䅁䅁允䅁䅁䅯睄䅳䅁杷允䅁䅁䅑䅁䑁䅁䅷䅁䭁乁䔸䅁䭁䉁䜸䅁䭁䍁䝁䅁䉁䅁䅁允䅁䅁䅯䅏䅙䅁杷允䅁䅁䅕䅁䑁䅁䅷䅁䭁䩁䙳䅁䭁䵁单䅁䭁䅁䅑潁䭁䵁卫䅁䉁䅁䅁允䅁䅁䅕㥚捵㑵㌸い䵁䅉䅅䅁䑁䅁䅁睁䵁䅁䅁权歃䅂䅁权偄杅䅁允䅁䅁䅅䅁䡁䅁䅁䅁杄佃䅒䍄䉁䅁䅁睁䅁䅁䅍䅄䅁䅁䅯眷䅕䅁䅯䅇䅙䅁䅅䅁䉁䅁䅁权䕂杂䅁䍄䉁䅁䅁兂䅁䅁䅍䅄䅁䅁䅯杳䅑䅁䅯儷䅯䅁䅯朵䅯䅁䅯眵䅯䅁䅅䅁䉁䅁䅁睂䅁䅁䅁䵯汔䅑杷允䅁䅁䅍䅁䑁䅁䅷䅁䭁䅁䙑䅁䭁䵁匸䅁䉁䅁䅁允䅁䅁䅯䅅䅑䅁杷允䅁䅁䅑䅁䑁䅁䅷䅁䭁䥁䉙䅁䭁䉁䜸䅁䭁䍁䝁䅁䉁䅁䅁允䅁䅁䅯眷䅙䅁杷允䅁䅁䅕䅁䑁䅁䅷䅁䭁䥁䵣䅁䭁佁䭷䅁䭁佁䭙䅁䭁佁䭣䅁䉁䅁䅁允䅁䅁䅣䅁䅁䕁䙂欵䵁䅉䅅䅁䑁䅁䅁睁䵁䅁䅁权䍁杂䅁权偄杅䅁允䅁䅁䅅䅁䡁䅁䅁䅁权敮䅒䍄䉁䅁䅁兂䅁䅁䅍䅄䅁䅁䅯睆䅕䅁䅯䄷䅯䅁䅯朵䅯䅁䅯眵䅯䅁䅅䅁䉁䅁䅁睂䅁䅁䅁䵁橈䅑杷允䅁䅁䅍䅁䑁䅁䅷䅁䭁䝁䙷䅁䭁䍁䝙䅁䉁䅁䅁允䅁䅁䄴䅄䅁䑁䅧睎畁䑁䅍李䅁䅁杷允䅁䅁䅕䅁䑁䅁䅷䅁䭁䙁䙑䅁䭁佁䭯䅁䭁佁䭙䅁䭁佁䭳䅁䉁䅁䅁允䅁䅁䅣䅁䅁䕁䍂欵䵁䅉䅅䅁䙁䅁䅁睁䵁䅁䅁权䡃䅄䅁权瑄权䅁权浄权䅁权湄权䅁允䅁䅁䅅䅁䡁䅁䅁䅁䅂敒䅚䍄䉁䅁䅁睁䅁䅁䅍䅄䅁䅁䅯䅸䅕䅁䅯杊䅙䅁䅅䅁䉁䅁䅁杄䵁䅁䅁兏㕁䍁䄴睍㕁䅁䅁䍄䉁䅁䅁兂䅁䅁䅍䅄䅁䅁䅯睃䅕䅁䅯硹䅉䅁䅯䅂䍁䅧䅯剹䅉䅁䅅䅁䉁䅁䅁兂塄㍯㥁权慤䅑杷允䅁䅁䅕䅁䑁䅁䅷䅁䭁䕁䙍䅁䭁䵁即䅁䭁䅁䅑潁䭁䵁卧䅁䉁䅁䅁允䅁䅁䅕椹捨㡪噊䕘䵁䅉䅅䅁䙁䅁䅁睁䵁䅁䅁权䵁睃䅁权䙄杅䅁权䕁䅁䅋权䥄杅䅁允䅁䅁䅅䅁䙁䑁䝪㍷䉡䉓䅖䍄䉁䅁䅁䅂䅁䅁䅍䅄䅁䅁䅯杫䅕䅁䅯睈䅙䅁䅯䅉䅙䅁䅅䅁䉁䅁䅁权桁杂䅁䍄䉁䅁䅁兂䅁䅁䅍䅄䅁䅁䅯䅸䅑䅁䅯儷䅯䅁䅯朵䅯䅁䅯眵䅯䅁䅅䅁䉁䅁䅁权允䅂䅁䍄䉁䅁䅁兂䅁䅁䅍䅄䅁䅁䅯䅹䅅䅁䅯儶䅯䅁䅯朵䅯䅁䅯眵䅯䅁䅅䅁䉁䅁䅁权䍁睄䅁䍄䉁䅁䅁兂䅁䅁䅍䅄䅁䅁䅯杩䅑䅁䅯䄶䅯䅁䅯朵䅯䅁䅯眵䅯䅁䅅䅁䉁䅁䅁权允䅂䅁䍄䉁䅁䅁睁䅁䅁䅍䅄䅁䅁䅯六䅅䅁䅯栲䅉䅁䅅䅁䉁䅁䅁权灃杆䅁䍄䉁䅁䅁兂䅁䅁䅍䅄䅁䅁䅯眴䅑䅁䅯䄶䅯䅁䅯朵䅯䅁䅯眵䅯䅁䅅䅁䉁䅁䅁权㉁睃䅁䍄䉁䅁䅁睁䅁䅁䅍䅄䅁䅁䅯李䅕䅁䅯䅇䅙䅁䅅䅁䉁䅁䅁权䭂杂䅁䍄䉁䅁䅁兂䅁䅁䅍䅄䅁䅁䅯䅌䅷䅁䅯剸䅉䅁䅯䅂䍁䅧䅯剹䅉䅁䅅䅁䉁䅁䅁兂㙁㙐汁䬸䔸䅑杷允䅁䅁䅕䅁䑁䅁䅷䅁䭁䵁䱁䅁䭁䵁单䅁䭁䅁䅑潁䭁䵁卫䅁䉁䅁䅁允䅁䅁䅕硥倫瀰ぬぉ䵁䅉䅅䅁䑁䅁䅁睁䵁䅁䅁权䡄兂䅁权慁杂䅁允䅁䅁䅅䅁䭁䉁䝳䅁䵁䅉䅅䅁䑁䅁䅁睁䵁䅁䅁权坁兂䅁权偄杅䅁允䅁䅁䅅䅁䡁䅁䅁䅁䅁⭯䅒䍄䉁䅁䅁兂䅁䅁䅍䅄䅁䅁䅯䅍䅅䅁䅯䄷䅯䅁䅯朵䅯䅁䅯眵䅯䅁䅅䅁䉁䅁䅁睂䅁䅁䅁䑧氳䅑杷允䅁䅁䅕䅁䑁䅁䅷䅁䭁䑁䱕䅁䭁佁䭧䅁䭁佁䭙䅁䭁佁䭣䅁䉁䅁䅁允䅁䅁䅯李䅳䅁杷允䅁䅁䅕䅁䑁䅁䅷䅁䭁䉁䄰䅁䭁佁䭫䅁䭁佁䭙䅁䭁佁䭣䅁䉁䅁䅁允䅁䅁䅯睊䄴䅁杷允䅁䅁䅕䅁䑁䅁䅷䅁䭁䱁䕁䅁䭁佁䭷䅁䭁佁䭙䅁䭁佁䭣䅁䉁䅁䅁允䅁䅁䅣䅁䅁䝁浄唵䵁䅉䅅䅁䑁䅁䅁睁䵁䅁䅁权䕂䅁䅁权流杂䅁允䅁䅁䅅䅁佁䅁䅷䅁㉁䑁䅍杌㕁䑁䅕䅁䵁䅉䅅䅁䑁䅁䅁睁䵁䅁䅁权䱃䅁䅁权慄杅䅁允䅁䅁䅅䅁䭁佁坉䅁䵁䅉䅅䅁䙁䅁䅁睁䵁䅁䅁权睃䅂䅁权瑄权䅁权浄权䅁权湄权䅁允䅁䅁䅅䅁䡁䅁䅁䅁杂电䅖䍄䉁䅁䅁睁䅁䅁䅍䅄䅁䅁䅯睋䅕䅁䅯䅇䅙䅁䅅䅁䉁䅁䅁权㕁杂䅁䍄䉁䅁䅁兂䅁䅁䅍䅄䅁䅁䅯术䅑䅁䅯䄶䅯䅁䅯朵䅯䅁䅯眵䅯䅁䅅䅁䉁䅁䅁权䝁睃䅁䍄䉁䅁䅁睁䅁䅁䅍䅄䅁䅁䅯䅳䅷䅁䅯硺䅉䅁䅅䅁䉁䅁䅁权允䅂䅁䍄䉁䅁䅁兂䅁䅁䅍䅄䅁䅁䅯睔䅕䅁䅯剸䅉䅁䅯䅂䍁䅧䅯䉹䅉䅁䅅䅁䉁䅁䅁兂㑂䕡び捉儰䅑杷允䅁䅁䅕䅁䑁䅁䅷䅁䭁䍁䙕䅁䭁佁䭧䅁䭁佁䭙䅁䭁佁䭣䅁䉁䅁䅁允䅁䅁䅯䅅䅑䅁杷允䅁䅁䅕䅁䑁䅁䅷䅁䭁偁䙫䅁䭁佁䭕䅁䭁佁䭙䅁䭁佁䭣䅁䉁䅁䅁允䅁䅁䅯䅅䅑䅁杷允䅁䅁䅑䅁䑁䅁䅷䅁䭁䭁䉑䅁䭁䉁䜸䅁䭁䍁䝁䅁䉁䅁䅁允䅁䅁䅯䅍䅯䅁杷允䅁䅁䅕䅁䑁䅁䅷䅁䭁䩁䕑䅁䭁䵁单䅁䭁䅁䅑潁䭁䵁卧䅁䉁䅁䅁允䅁䅁䅕ㅬ噴杷㡆い䵁䅉䅅䅁䙁䅁䅁睁䵁䅁䅁权啃䅂䅁权䱄杅䅁权䕁䅁䅋权䥄杅䅁允䅁䅁䅅䅁䙁䑁䬰㘱睎嘳䄹䍄䉁䅁䅁兂䅁䅁䅍䅄䅁䅁䅯䅫䅑䅁䅯剸䅉䅁䅯䅂䍁䅧䅯剹䅉䅁䅅䅁䉁䅁䅁兂㝁㉃佥啈啁䅑杷允䅁䅁䅍䅁䑁䅁䅷䅁䭁䍁佷䅁䭁䍁䝙䅁䉁䅁䅁允䅁䅁䄴䅄䅁䑁䅫兏畁䑁䅉睍䅁䅁杷允䅁䅁䅕䅁䑁䅁䅷䅁䭁䥁䙯䅁䭁佁䬰䅁䭁佁䭙䅁䭁佁䭣䅁䉁䅁䅁允䅁䅁䅣䅁䅁䭁楃唵䵁䅉䅅䅁䙁䅁䅁睁䵁䅁䅁权䵃兂䅁权煄权䅁权浄权䅁权牄权䅁允䅁䅁䅅䅁䡁䅁䅁䅁杂佒䅚䍄䉁䅁䅁兂䅁䅁䅍䅄䅁䅁䅯䅴䅕䅁䅯朶䅯䅁䅯朵䅯䅁䅯眶䅯䅁䅅䅁䉁䅁䅁权允䅂䅁䍄䉁䅁䅁睁䅁䅁䅍䅄䅁䅁䅯眴䅑䅁䅯䅇䅙䅁䅅䅁䉁䅁䅁权㕁杂䅁䍄䉁䅁䅁兂䅁䅁䅍䅄䅁䅁䅯東䅕䅁䅯儶䅯䅁䅯朵䅯䅁䅯眵䅯䅁䅅䅁䉁䅁䅁权允䅂䅁䍄䉁䅁䅁兂䅁䅁䅍䅄䅁䅁䅯䅘䅳䅁䅯儷䅯䅁䅯朵䅯䅁䅯眵䅯䅁䅅</t>
  </si>
  <si>
    <t>䅁䉁䅁䅁权允䅂䅁䍄䉁䅁䅁兂䅁䅁䅍䅄䅁䅁䅯䄹䅕䅁䅯剸䅉䅁䅯䅂䍁䅧䅯剹䅉䅁䅅䅁䉁䅁䅁兂牃䑡ぁ潁䱳䅑杷允䅁䅁䅕䅁䑁䅁䅷䅁䭁䩁䕑䅁䭁䵁即䅁䭁䅁䅑潁䭁䵁卫䅁䉁䅁䅁允䅁䅁䅕捺䵺䵺䵸䕘䵁䅉䅅䅁䙁䅁䅁睁䵁䅁䅁权卄兂䅁权獄权䅁权浄权䅁权湄权䅁允䅁䅁䅅䅁䡁䅁䅁䅁杁畈䅖䍄䉁䅁䅁兂䅁䅁䅍䅄䅁䅁䅯睶䅕䅁䅯硹䅉䅁䅯䅂䍁䅧䅯䉹䅉䅁䅅䅁䉁䅁䅁兂䥂場啯瑲奤䅑杷允䅁䅁䅕䅁䑁䅁䅷䅁䭁佁䵫䅁䭁䵁单䅁䭁䅁䅑潁䭁䵁卫䅁䉁䅁䅁允䅁䅁䅕㥉礸歈敡商䵁䅉䅅䅁䑁䅁䅁睁䵁䅁䅁权睄䅂䅁权捁杂䅁允䅁䅁䅅䅁䭁佁䜰䅁䵁䅉䅅䅁䙁䅁䅁睁䵁䅁䅁权歄䅁䅁权瑄权䅁权浄权䅁权湄权䅁允䅁䅁䅅䅁䭁䉁䕁䅁䵁䅉䅅䅁䙁䅁䅁睁䵁䅁䅁权⽁兂䅁权汄权䅁权浄权䅁权湄权䅁允䅁䅁䅅䅁䭁䉁䕁䅁䵁䅉䅅䅁䙁䅁䅁睁䵁䅁䅁权䕃兂䅁权灄权䅁权浄权䅁权湄权䅁允䅁䅁䅅䅁䭁䉁䕁䅁䵁䅉䅅䅁䑁䅁䅁睁䵁䅁䅁权啃䅂䅁权奁杂䅁允䅁䅁䅅䅁䭁䉁䝫䅁䵁䅉䅅䅁䑁䅁䅁睁䵁䅁䅁权慁杄䅁权捁杂䅁允䅁䅁䅅䅁䭁䙁䝫䅁䵁䅉䅅䅁䕁䅁䅁睁䵁䅁䅁权敃允䅁权晁杂䅁权杁杂䅁允䅁䅁䅅䅁䭁䱁䭙䅁䵁䅉䅅䅁䑁䅁䅁睁䵁䅁䅁权穂䅄䅁权慄杅䅁允䅁䅁䅅䅁䭁䵁女䅁䵁䅉䅅䅁䙁䅁䅁睁䵁䅁䅁权睃兂䅁权潄权䅁权浄权䅁权湄权䅁允䅁䅁䅅䅁䭁䉁䕁䅁䵁䅉䅅䅁䙁䅁䅁睁䵁䅁䅁权㕂䅄䅁权䙄杅䅁权䕁䅁䅋权䥄杅䅁允䅁䅁䅅䅁䙁䉁㝲佐甫祱䅴䍄䉁䅁䅁睁䅁䅁䅍䅄䅁䅁䅯䅸䅁䅁䅯杇䅙䅁䅅䅁䉁䅁䅁权䍄杂䅁䍄䉁䅁䅁睁䅁䅁䅍䅄䅁䅁䅯兩䅑䅁䅯杊䅙䅁䅅䅁䉁䅁䅁杄䵁䅁䅁兎ぁ䍁䄴睍ぁ䅁䅁䍄䉁䅁䅁兂䅁䅁䅍䅄䅁䅁䅯䅋䅕䅁䅯儵䅯䅁䅯朵䅯䅁䅯眵䅯䅁䅅䅁䉁䅁䅁权允䅂䅁䍄䉁䅁䅁兂䅁䅁䅍䅄䅁䅁䅯睭䅕䅁䅯硹䅉䅁䅯䅂䍁䅧䅯䉹䅉䅁䅅䅁䉁䅁䅁兂䑄匹捨穪婊䅑杷允䅁䅁䅕䅁䑁䅁䅷䅁䭁䱁䕅䅁䭁佁䭕䅁䭁佁䭙䅁䭁佁䭣䅁䉁䅁䅁允䅁䅁䅯睎䅳䅁杷允䅁䅁䅕䅁䑁䅁䅷䅁䭁䭁䱳䅁䭁佁䭯䅁䭁佁䭙䅁䭁佁䭳䅁䉁䅁䅁允䅁䅁䅯䅅䅑䅁杷允䅁䅁䅍䅁䑁䅁䅷䅁䭁佁䅧䅁䭁䉁䝷䅁䉁䅁䅁允䅁䅁䅯睉䅣䅁杷允䅁䅁䅕䅁䑁䅁䅷䅁䭁䕁䘰䅁䭁䵁即䅁䭁䅁䅑潁䭁䵁卫䅁䉁䅁䅁允䅁䅁䅕㘱睎児塰啗䵁䅉䅅䅁䑁䅁䅁睁䵁䅁䅁权啃䅂䅁权慁杂䅁允䅁䅁䅅䅁䭁䉁䝳䅁䵁䅉䅅䅁䑁䅁䅁睁䵁䅁䅁权䩁杂䅁权偄杅䅁允䅁䅁䅅䅁䭁䉁䕁䅁䵁䅉䅅䅁䙁䅁䅁睁䵁䅁䅁权牂䅁䅁权汄权䅁权浄权䅁权湄权䅁允䅁䅁䅅䅁䭁䅁䰰䅁䵁䅉䅅䅁䑁䅁䅁睁䵁䅁䅁权䭄兂䅁权奁杂䅁允䅁䅁䅅䅁䭁䡁䝷䅁䵁䅉䅅䅁䑁䅁䅁睁䵁䅁䅁权卂杄䅁权奁杂䅁允䅁䅁䅅䅁䭁䍁䜰䅁䵁䅉䅅䅁䙁䅁䅁睁䵁䅁䅁权捄䅂䅁权䱄杅䅁权䕁䅁䅋权䩄杅䅁允䅁䅁䅅䅁䙁䥁䌯匹捨ㅄ䅰䍄䉁䅁䅁兂䅁䅁䅍䅄䅁䅁䅯兎䅳䅁䅯儷䅯䅁䅯朵䅯䅁䅯眵䅯䅁䅅䅁䉁䅁䅁睂䅁䅁䅁䝙桄䅑杷允䅁䅁䅍䅁䑁䅁䅷䅁䭁䭁䙷䅁䭁䍁䝙䅁䉁䅁䅁允䅁䅁䄴䅄䅁䑁䅫李畁䑁䅙李䅁䅁杷允䅁䅁䅍䅁䑁䅁䅷䅁䭁䙁䵯䅁䭁乁卯䅁䉁䅁䅁允䅁䅁䅯硈䅧䅁杷允䅁䅁䅕䅁䑁䅁䅷䅁䭁䡁䙳䅁䭁䵁单䅁䭁䅁䅑潁䭁䵁卧䅁䉁䅁䅁允䅁䅁䅕挲佨獫㝗䕄䵁䅉䅅䅁䙁䅁䅁睁䵁䅁䅁权癃兂䅁权灄权䅁权浄权䅁权湄权䅁允䅁䅁䅅䅁䭁䉁䕁䅁䵁䅉䅅䅁䙁䅁䅁睁䵁䅁䅁权奄䅁䅁权煄权䅁权浄权䅁权牄权䅁允䅁䅁䅅䅁䡁䅁䅁䅁权住䅚䍄䉁䅁䅁兂䅁䅁䅍䅄䅁䅁䅯兯䅕䅁䅯儷䅯䅁䅯朵䅯䅁䅯眵䅯䅁䅅䅁䉁䅁䅁睂䅁䅁䅁䡷歲䅑杷允䅁䅁䅕䅁䑁䅁䅷䅁䭁偁䘰䅁䭁佁䭧䅁䭁佁䭙䅁䭁佁䭣䅁䉁䅁䅁允䅁䅁䅯杂䅳䅁杷允䅁䅁䅕䅁䑁䅁䅷䅁䭁䅁䝅䅁䭁䵁即䅁䭁䅁䅑潁䭁䵁卧䅁䉁䅁䅁允䅁䅁䅕䘷㑇潈㝕䕖䵁䅉䅅䅁䑁䅁䅁睁䵁䅁䅁权啃䅂䅁权敁杂䅁允䅁䅁䅅䅁䭁䕁䜸䅁䵁䅉䅅䅁䕁䅁䅁睁䵁䅁䅁权䍁杂䅁权晁杂䅁权杁杂䅁允䅁䅁䅅䅁䭁䑁䝅䅁䵁䅉䅅䅁䙁䅁䅁睁䵁䅁䅁权剃䅂䅁权潄权䅁权浄权䅁权湄权䅁允䅁䅁䅅䅁䭁䉁䕁䅁䵁䅉䅅䅁䙁䅁䅁睁䵁䅁䅁权㝁杄䅁权煄权䅁权浄权䅁权牄权䅁允䅁䅁䅅䅁䭁䉁䕁䅁䵁䅉䅅䅁䙁䅁䅁睁䵁䅁䅁权䭄䅄䅁权潄权䅁权浄权䅁权湄权䅁允䅁䅁䅅䅁䭁䉁䕁䅁䵁䅉䅅䅁䑁䅁䅁睁䵁䅁䅁权湂兂䅁权捁杂䅁允䅁䅁䅅䅁䭁䩁䝑䅁䵁䅉䅅䅁䙁䅁䅁睁䵁䅁䅁权桂䅁䅁权獄权䅁权浄权䅁权湄权䅁允䅁䅁䅅䅁䭁䉁䕁䅁䵁䅉䅅䅁䙁䅁䅁睁䵁䅁䅁权元兂䅁权煄权䅁权浄权䅁权牄权䅁允䅁䅁䅅䅁䭁䉁䕁䅁䵁䅉䅅䅁䑁䅁䅁睁䵁䅁䅁权䱃兂䅁权敁杂䅁允䅁䅁䅅䅁䭁䩁䡯䅁䵁䅉䅅䅁䙁䅁䅁睁䵁䅁䅁权卄兄䅁权瑄权䅁权浄权䅁权湄权䅁允䅁䅁䅅䅁䭁䉁䕁䅁䵁䅉䅅䅁䑁䅁䅁睁䵁䅁䅁权奄䅂䅁权奁杂䅁允䅁䅁䅅䅁䭁䡁䝷䅁䵁䅉䅅䅁䙁䅁䅁睁䵁䅁䅁权兂兂䅁权煄权䅁权浄权䅁权牄权䅁允䅁䅁䅅䅁䡁䅁䅁䅁杄畒䅚䍄䉁䅁䅁兂䅁䅁䅍䅄䅁䅁䅯剧䅁䅁䅯䄷䅯䅁䅯朵䅯䅁䅯眵䅯䅁䅅䅁䉁䅁䅁权允䅂䅁䍄䉁䅁䅁兂䅁䅁䅍䅄䅁䅁䅯䅯䅑䅁䅯剸䅉䅁䅯䅂䍁䅧䅯䉹䅉䅁䅅䅁䉁䅁䅁兂桃䡕潙稯眰䅑杷允䅁䅁䅕䅁䑁䅁䅷䅁䭁䙁䙍䅁䭁佁䭯䅁䭁佁䭙䅁䭁佁䭳䅁䉁䅁䅁允䅁䅁䅣䅁䅁䭁佂欵䵁䅉䅅䅁䑁䅁䅁睁䵁䅁䅁权䩃兂䅁权敁杂䅁允䅁䅁䅅䅁䭁䙁䝍䅁䵁䅉䅅䅁䑁䅁䅁睁䵁䅁䅁权呁杄䅁权捁杂䅁允䅁䅁䅅䅁䭁䍁䝯䅁䵁䅉䅅䅁䙁䅁䅁睁䵁䅁䅁权㡃兂䅁权煄权䅁权浄权䅁权牄权䅁允䅁䅁䅅䅁䡁䅁䅁䅁杁位䅚䍄䉁䅁䅁兂䅁䅁䅍䅄䅁䅁䅯儹䅕䅁䅯剸䅉䅁䅯䅂䍁䅧䅯䉹䅉䅁䅅䅁䉁䅁䅁兂晁摂扤浙佫䅑杷允䅁䅁䅍䅁䑁䅁䅷䅁䭁䩁䕷䅁䭁䉁䜴䅁䉁䅁䅁允䅁䅁䅯䅖䅙䅁杷允䅁䅁䅍䅁䑁䅁䅷䅁䭁䩁䘴䅁䭁䉁䝧䅁䉁䅁䅁允䅁䅁䅯䅒䅙䅁杷允䅁䅁䅕䅁䑁䅁䅷䅁䭁佁䅉䅁䭁佁䭫䅁䭁佁䭙䅁䭁佁䭣䅁䉁䅁䅁允䅁䅁䅯䉙䅁䅁杷允䅁䅁䅕䅁䑁䅁䅷䅁䭁乁䉷䅁䭁佁䭧䅁䭁佁䭙䅁䭁佁䭣䅁䉁䅁䅁允䅁䅁䅯杂䅳䅁杷允䅁䅁䅍䅁䑁䅁䅷䅁䭁䡁䙧䅁䭁䉁䜴䅁䉁䅁䅁允䅁䅁䅯䅘䅙䅁杷允䅁䅁䅍䅁䑁䅁䅷䅁䭁偁䙳䅁䭁䉁䝷䅁䉁䅁䅁允䅁䅁䅯䅌䅣䅁杷允䅁䅁䅕䅁䑁䅁䅷䅁䭁䱁䕧䅁䭁佁䭯䅁䭁佁䭙䅁䭁佁䭳䅁䉁䅁䅁允䅁䅁䅯䅅䅑䅁杷允䅁䅁䅕䅁䑁䅁䅷䅁䭁乁䙁䅁䭁䵁单䅁䭁䅁䅑潁䭁䵁卧䅁䉁䅁䅁允䅁䅁䅕樰牑䵊瑳䐹䴸䅉䅅䅁䙁䅁䅁睁䵁䅁䅁权⽁兂䅁权䙄杅䅁权䕁䅁䅋权䩄杅䅁允䅁䅁䅅䅁䙁䍁灈塔㑖剰䅴䍄䉁䅁䅁睁䅁䅁䅍䅄䅁䅁䅯睖䅕䅁䅯杈䅙䅁䅅䅁䉁䅁䅁权䩂杂䅁䍄䉁䅁䅁兂䅁䅁䅍䅄䅁䅁䅯兣䅷䅁䅯䄷䅯䅁䅯朵䅯䅁䅯眵䅯䅁䅅䅁䉁䅁䅁睂䅁䅁䅁伴汐䅑杷允䅁䅁䅕䅁䑁䅁䅷䅁䭁䅁䝙䅁䭁佁䭕䅁䭁佁䭙䅁䭁佁䭣䅁䉁䅁䅁允䅁䅁䅯䅈䅳䅁杷允䅁䅁䅍䅁䑁䅁䅷䅁䭁䉁䙁䅁䭁䉁䝧䅁䉁䅁䅁允䅁䅁䅯兌䅙䅁杷允䅁䅁䅑䅁䑁䅁䅷䅁䭁䡁䉫䅁䭁䉁䜸䅁䭁䍁䝁䅁䉁䅁䅁允䅁䅁䅯兓䅫䅁杷允䅁䅁䅕䅁䑁䅁䅷䅁䭁䩁䕅䅁䭁䵁单䅁䭁䅁䅑潁䭁䵁卫䅁䉁䅁䅁允䅁䅁䅕摢元歘牔ぁ䵁䅉䅅䅁䙁䅁䅁睁䵁䅁䅁权祁䅄䅁权灄权䅁权浄权䅁权湄权䅁允䅁䅁䅅䅁䭁乁倴䅁䵁䅉䅅䅁䙁䅁䅁睁䵁䅁䅁权䩂兂䅁权䙄杅䅁权䕁䅁䅋权䩄杅䅁允䅁䅁䅅䅁䙁䡁㥹䥚䙒剧䅚䍄䉁䅁䅁睁䅁䅁䅍䅄䅁䅁䅯䄴䅑䅁䅯䅈䅙䅁䅅䅁䉁䅁䅁权䡄杂䅁䍄䉁䅁䅁兂䅁䅁䅍䅄䅁䅁䅯睚䅕䅁䅯䄶䅯䅁䅯朵䅯䅁䅯眵䅯䅁䅅䅁䉁䅁䅁权允䅂䅁䍄䉁䅁䅁兂䅁䅁䅍䅄䅁䅁䅯兎䅷䅁䅯儶䅯䅁䅯朵䅯䅁䅯眵䅯䅁䅅䅁䉁䅁䅁权潁杅䅁䍄䉁䅁䅁睁䅁䅁䅍䅄䅁䅁䅯兺䅕䅁䅯䅇䅙䅁䅅䅁䉁䅁䅁权䅂杂䅁䍄䉁䅁䅁睁䅁䅁䅍䅄䅁䅁䅯硣䅁䅁䅯䅇䅙䅁䅅䅁䉁䅁䅁权㕁杂䅁䍄䉁䅁䅁兂䅁䅁䅍䅄䅁䅁䅯杪䅑䅁䅯剸䅉䅁䅯䅂䍁䅧䅯剹䅉䅁䅅䅁䉁䅁䅁兂歁㡐䉡漵塯䅑杷允䅁䅁䅕䅁䑁䅁䅷䅁䭁䵁䉍䅁䭁佁䭷䅁䭁佁䭙䅁䭁佁䭣䅁䉁䅁䅁允䅁䅁䅣䅁䅁䅁汄唵䵁䅉䅅䅁䙁䅁䅁睁䵁䅁䅁权汄䅂䅁权䱄杅䅁权䕁䅁䅋权䥄杅䅁允䅁䅁䅅䅁䙁䡁㥅瑃橥䘴䅰䍄䉁䅁䅁兂䅁䅁䅍䅄䅁䅁䅯䄫䅑䅁䅯儵䅯䅁䅯朵䅯䅁䅯眵䅯䅁䅅䅁䉁䅁䅁权乁睃䅁䍄䉁䅁䅁兂䅁䅁䅍䅄䅁䅁䅯杩䅕䅁䅯儵䅯䅁䅯朵䅯䅁䅯眵䅯䅁䅅䅁䉁䅁䅁权奁睃䅁䍄䉁䅁䅁兂䅁䅁䅍䅄䅁䅁䅯䅑䅳䅁䅯剸䅉䅁䅯䅂䍁䅧䅯剹䅉䅁䅅䅁䉁䅁䅁兂䥄は欰ぎ塑䅑杷允䅁䅁䅍䅁䑁䅁䅷䅁䭁佁䅕䅁䭁乁卯䅁䉁䅁䅁允䅁䅁䅯桮䅣䅁杷允䅁䅁䅍䅁䑁䅁䅷䅁䭁䵁䕧䅁䭁䉁䝯䅁䉁䅁䅁允䅁䅁䅯杙䅙䅁杷允䅁䅁䅍䅁䑁䅁䅷䅁䭁䝁䙁䅁䭁䍁䝑䅁䉁䅁䅁允䅁䅁䅯儯䅣䅁杷允䅁䅁䅍䅁䑁䅁䅷䅁䭁䥁䉉䅁䭁䉁䝯䅁䉁䅁䅁允䅁䅁䅯兺䅙䅁杷允䅁䅁䅍䅁䑁䅁䅷䅁䭁䱁䙫䅁䭁䍁䝙䅁䉁䅁䅁允䅁䅁䄴䅄䅁䑁䅣免畁䑁䅫睎䅁䅁杷允䅁䅁䅍䅁䑁䅁䅷䅁䭁䵁䕣䅁䭁䉁䝧䅁䉁䅁䅁允䅁䅁䅯兇䅙䅁杷允䅁䅁䅍䅁䑁䅁䅷䅁䭁䵁䵧䅁䭁䵁匸䅁䉁䅁䅁允䅁䅁䅯䅅䅑䅁杷允䅁䅁䅕䅁䑁䅁䅷䅁䭁偁䙣䅁䭁佁䬰䅁䭁佁䭙䅁䭁佁䭣䅁䉁䅁䅁允䅁䅁䅣䅁䅁佁呃䔵䵁䅉䅅䅁䙁䅁䅁睁䵁䅁䅁权睄䅄䅁权灄权䅁权浄权䅁权湄权䅁允䅁䅁䅅䅁䭁乁剉䅁䵁䅉䅅䅁䑁䅁䅁睁䵁䅁䅁权敃兂䅁权慁杂䅁允䅁䅁䅅䅁䭁䕁䝳䅁䵁䅉䅅䅁䙁䅁䅁睁䵁䅁䅁权䡃兂䅁权瑄权䅁权浄权䅁权湄权䅁允䅁䅁䅅䅁䡁䅁䅁䅁䅁⭇䅚䍄䉁䅁䅁睁䅁䅁䅍䅄䅁䅁䅯儲䅕䅁䅯䅇䅙䅁䅅䅁䉁䅁䅁权䕂杂䅁䍄䉁䅁䅁睁䅁䅁䅍䅄䅁䅁䅯䄸䅳䅁䅯䅊䅙䅁䅅䅁䉁䅁䅁权睄杄䅁䍄䉁䅁䅁兂䅁䅁䅍䅄䅁䅁䅯睇䅁䅁䅯䄷䅯䅁䅯朵䅯䅁䅯眵䅯䅁䅅䅁䉁䅁䅁睂䅁䅁䅁䝯汄䅑杷允䅁䅁䅍䅁䑁䅁䅷䅁䭁乁䱍䅁䭁䍁䝑䅁䉁䅁䅁允䅁䅁䅯具䄰䅁杷允䅁䅁䅕䅁䑁䅁䅷䅁䭁乁䔴䅁䭁佁䬰䅁䭁佁䭙䅁䭁佁䭣䅁䉁䅁䅁允䅁䅁䅣䅁䅁䅁䝂欵䵁䅉䅅䅁䙁䅁䅁睁䵁䅁䅁权䅁杂䅁权潄权䅁权浄权䅁权湄权䅁允䅁䅁䅅䅁䭁䉁䕁䅁䵁䅉䅅䅁䑁䅁䅁睁䵁䅁䅁权啃䅂䅁权流杂䅁允䅁䅁䅅䅁佁䅁䅷䅁㑁䑁䅧杌㉁䑁䅍䅁䵁䅉䅅䅁䙁䅁䅁睁䵁䅁䅁权䥁杂䅁权䱄杅䅁权䕁䅁䅋权䥄杅䅁允䅁䅁䅅䅁䙁䱁敧敨剴䙓䅸䍄䉁䅁䅁兂䅁䅁䅍䅄䅁䅁䅯䅬䅑䅁䅯儵䅯䅁䅯朵䅯䅁䅯眵䅯䅁䅅䅁䉁䅁䅁权奁睃䅁䍄䉁䅁䅁兂䅁䅁䅍䅄䅁䅁䅯元䅕䅁䅯儵䅯䅁䅯朵䅯䅁䅯眵䅯䅁䅅䅁䉁䅁䅁权㕄权䅁䍄䉁䅁䅁兂䅁䅁䅍䅄䅁䅁䅯睕䅷䅁䅯儷䅯䅁䅯朵䅯䅁䅯眵䅯䅁䅅䅁䉁䅁䅁权允䅂䅁䍄䉁䅁䅁兂䅁䅁䅍䅄䅁䅁䅯睥䅷䅁䅯儶䅯䅁䅯朵䅯䅁䅯眵䅯䅁䅅䅁䉁䅁䅁权允䅂䅁䍄䉁䅁䅁睁䅁䅁䅍䅄䅁䅁䅯䈲䅁䅁䅯硺䅉䅁䅅䅁䉁䅁䅁权允䅂䅁䍄䉁䅁䅁兂䅁䅁䅍䅄䅁䅁䅯䅸䅑䅁䅯朶䅯䅁䅯朵䅯䅁䅯眶䅯䅁䅅䅁䉁䅁䅁权允䅂䅁䍄䉁䅁䅁睁䅁䅁䅍䅄䅁䅁䅯兯䅑䅁䅯䅊䅙䅁䅅䅁䉁䅁䅁权允䅂䅁䍄䉁䅁䅁睁䅁䅁䅍䅄䅁䅁䅯杏䅷䅁䅯䅈䅙䅁䅅䅁䉁䅁䅁权䡂杂䅁䍄䉁䅁䅁睁䅁䅁䅍䅄䅁䅁䅯䅎䅕䅁䅯硺䅉䅁䅅䅁䉁䅁䅁权允䅂䅁䍄䉁䅁䅁兂䅁䅁䅍䅄䅁䅁䅯杘䅕䅁䅯儵䅯䅁䅯朵䅯䅁䅯眵䅯䅁䅅䅁䉁䅁䅁权㑁睃䅁䍄䉁䅁䅁睁䅁䅁䅍䅄䅁䅁䅯眶䅑䅁䅯䅊䅙䅁䅅䅁䉁䅁䅁权䙂䅃䅁䍄䉁䅁䅁兂䅁䅁䅍䅄䅁䅁䅯杒䅷䅁䅯儶䅯䅁䅯朵䅯䅁䅯眵䅯䅁䅅䅁䉁䅁䅁权允䅂䅁䍄䉁䅁䅁睁䅁䅁䅍䅄䅁䅁䅯兪䅳䅁䅯䅊䅙䅁䅅䅁䉁䅁䅁权あ元䅁䍄䉁䅁䅁睁䅁䅁䅍䅄䅁䅁䅯杲䅑䅁䅯䅊䅙䅁䅅䅁䉁䅁䅁权ㅁ睂䅁䍄䉁䅁䅁兂䅁䅁䅍䅄䅁䅁䅯睯䅕䅁䅯朶䅯䅁䅯朵䅯䅁䅯眶䅯䅁䅅䅁䉁䅁䅁权允䅂䅁䍄䉁䅁䅁睁䅁䅁䅍䅄䅁䅁䅯東䅁䅁䅯䅈䅙䅁䅅䅁䉁䅁䅁权㝂杂䅁䍄䉁䅁䅁兂䅁䅁䅍䅄䅁䅁䅯䅪䅕䅁䅯儷䅯䅁䅯朵䅯䅁䅯眵䅯䅁䅅䅁䉁䅁䅁睂䅁䅁䅁䕙浔䅑杷允䅁䅁䅕䅁䑁䅁䅷䅁䭁佁佫䅁䭁佁䭷䅁䭁佁䭙䅁䭁佁䭣䅁䉁䅁䅁允䅁䅁䅯䅅䅑䅁杷允䅁䅁䅍䅁䑁䅁䅷䅁䭁䕁䉑䅁䭁䉁䜴䅁䉁䅁䅁允䅁䅁䅯䅕䅙䅁杷允䅁䅁䅍䅁䑁䅁䅷䅁䭁䍁䱅䅁䭁䉁䝷䅁䉁䅁䅁允䅁䅁䅯朵䅧䅁杷允䅁䅁䅑䅁䑁䅁䅷䅁䭁偁䙅䅁䭁䉁䜸䅁䭁䍁䝁䅁䉁䅁䅁允䅁䅁䅯李䅣䅁杷允䅁䅁䅕䅁䑁䅁䅷䅁䭁䵁䱍䅁䭁佁䬰䅁䭁佁䭙䅁䭁佁䭣䅁䉁䅁䅁允䅁䅁䅣䅁䅁䥁祁欵䵁䅉䅅䅁䙁䅁䅁睁䵁䅁䅁权硁兂䅁权獄权䅁权浄权䅁权湄权䅁允䅁䅁䅅䅁䭁䉁䕁䅁䵁䅉䅅䅁䙁䅁䅁睁䵁䅁䅁权畁睃䅁权潄权䅁权浄权䅁权湄权䅁允䅁䅁䅅䅁䭁䅁䱙䅁䵁䅉䅅䅁䑁䅁䅁睁䵁䅁䅁权ぃ睃䅁权捁杂䅁允䅁䅁䅅䅁䭁䕁䜰䅁䵁䅉䅅䅁䙁䅁䅁睁䵁䅁䅁权杄兂䅁权潄权䅁权浄权䅁权湄权䅁允䅁䅁䅅䅁䭁䉁䕁䅁䵁䅉䅅䅁䑁䅁䅁睁䵁䅁䅁权㝂兂䅁权慁杂䅁允䅁䅁䅅䅁䭁䵁䝍䅁䵁䅉䅅䅁䑁䅁䅁睁䵁䅁䅁权塁睃䅁权捁杂䅁允䅁䅁䅅䅁䭁䝁䡧䅁䵁䅉䅅䅁䙁䅁䅁睁䵁䅁䅁权㑄䅂䅁权䙄杅䅁权䕁䅁䅋权䥄杅䅁允䅁䅁䅅䅁䙁䅁䨴挵奚权䅬䍄䉁䅁䅁睁䅁䅁䅍䅄䅁䅁䅯眸䅅䅁䅯䅊䅙䅁䅅䅁䉁䅁䅁权煃权䅁䍄䉁䅁䅁睁䅁䅁䅍䅄䅁䅁䅯䅊䄸䅁䅯䅊䅙䅁䅅䅁䉁䅁䅁权䥁睂䅁䍄䉁䅁䅁兂䅁䅁䅍䅄䅁䅁䅯睪䅅䅁䅯儷䅯䅁䅯朵䅯䅁䅯眵䅯䅁䅅䅁䉁䅁䅁睂䅁䅁䅁䍑洯䅑杷允䅁䅁䅕䅁䑁䅁䅷䅁䭁䅁䵍䅁䭁佁䭕䅁䭁佁䭙䅁䭁佁䭣䅁䉁䅁䅁允䅁䅁䅯䅅䅑䅁杷允䅁䅁䅕䅁䑁䅁䅷䅁䭁䱁䕅䅁䭁䵁即䅁䭁䅁䅑潁䭁䵁卧䅁䉁䅁䅁允䅁䅁䅕灭婭婭婭䕗䵁䅉䅅䅁䙁䅁䅁睁䵁䅁䅁权汃兂䅁权煄权䅁权浄权䅁权牄权䅁允䅁䅁䅅䅁䭁䉁䕁䅁䵁䅉䅅䅁䙁䅁䅁睁䵁䅁䅁权㝃䅄䅁权獄权䅁权浄权䅁权湄权䅁允䅁䅁䅅䅁䭁䉁䕁䅁䵁䅉䅅䅁䑁䅁䅁睁䵁䅁䅁权瑂䅁䅁权敁杂䅁允䅁䅁䅅䅁䭁䉁䩑䅁䵁䅉䅅䅁䙁䅁䅁睁䵁䅁䅁权佃䅂䅁权潄权䅁权浄权䅁权湄权䅁允䅁䅁䅅䅁䭁䉁䕁䅁䵁䅉䅅䅁䙁䅁䅁睁䵁䅁䅁权䵄兂䅁权瑄权䅁权浄权䅁权湄权䅁允䅁䅁䅅䅁䭁䉁䕁䅁䵁䅉䅅䅁䑁䅁䅁睁䵁䅁䅁权噂兂䅁权捁杂䅁允䅁䅁䅅䅁䭁䱁䜰䅁䵁䅉䅅䅁䙁䅁䅁睁䵁䅁䅁权坃䅂䅁权䱄杅䅁权䕁䅁䅋权䩄杅䅁允䅁䅁䅅䅁䙁佁剸䉵䘶ㅥ䅨䍄䉁䅁䅁兂䅁䅁䅍䅄䅁䅁䅯䅇䄰䅁䅯朶䅯䅁䅯朵䅯䅁䅯眶䅯䅁䅅䅁䉁䅁䅁权允䅂䅁䍄䉁䅁䅁兂䅁䅁䅍䅄䅁䅁䅯兖䄰䅁䅯儶䅯䅁䅯朵䅯䅁䅯眵䅯䅁䅅䅁䉁䅁䅁权㥃兄䅁䍄䉁䅁䅁睁䅁䅁䅍䅄䅁䅁䅯眫䅑䅁䅯䅇䅙䅁䅅䅁䉁䅁䅁权灁杂䅁䍄䉁䅁䅁睁䅁䅁䅍䅄䅁䅁䅯䄯䅑䅁䅯䅇䅙䅁䅅䅁䉁䅁䅁权䕂杂䅁䍄䉁䅁䅁睁䅁䅁䅍䅄䅁䅁䅯䅧䅕䅁䅯杊䅙䅁䅅䅁䉁䅁䅁杄䵁䅁䅁睎穁䍁䄴兎㑁䅁䅁䍄䉁䅁䅁睁䅁䅁䅍䅄䅁䅁䅯眴䅁䅁䅯杊䅙䅁䅅䅁䉁䅁䅁杄䝁䅁䅁李㉁䅁䅁䍄䉁䅁䅁睁䅁䅁䅍䅄䅁䅁䅯杲䅕䅁䅯䅇䅙䅁䅅䅁䉁䅁䅁权療杂䅁䍄䉁䅁䅁睁䅁䅁䅍䅄䅁䅁䅯睢䄰䅁䅯䅊䅙䅁䅅䅁䉁䅁䅁权䅁杅䅁䍄䉁䅁䅁兂䅁䅁䅍䅄䅁䅁䅯䅆䅳䅁䅯朶䅯䅁䅯朵䅯䅁䅯眶䅯䅁䅅䅁䉁䅁䅁权允䅂䅁䍄䉁䅁䅁睁䅁䅁䅍䅄䅁䅁䅯兒䅕䅁䅯硺䅉䅁䅅䅁䉁䅁䅁睂䅁䅁䅁䕧歲䅑杷允䅁䅁䅕䅁䑁䅁䅷䅁䭁乁䘴䅁䭁䵁单䅁䭁䅁䅑潁䭁䵁卧䅁䉁䅁䅁允䅁䅁䅕䕦歭煑呱啈䵁䅉䅅䅁䕁䅁䅁睁䵁䅁䅁权䵃允䅁权晁杂䅁权杁杂䅁允䅁䅁䅅䅁䭁䑁䠴䅁䵁䅉䅅䅁䕁䅁䅁睁䵁䅁䅁权橁兂䅁权晁杂䅁权杁杂䅁允䅁䅁䅅䅁䭁䕁䜴䅁䵁䅉䅅䅁䑁䅁䅁睁䵁䅁䅁权求兂䅁权偄杅䅁允䅁䅁䅅䅁䡁䅁䅁䅁䅁敖䅊䍄䉁䅁䅁睁䅁䅁䅍䅄䅁䅁䅯儫䅅䅁䅯䅇䅙䅁䅅䅁䉁䅁䅁权婁杂䅁䍄䉁䅁䅁兂䅁䅁䅍䅄䅁䅁䅯杙䄰䅁䅯硹䅉䅁䅯䅂䍁䅧䅯䉹䅉䅁䅅䅁䉁䅁䅁兂䭁㘱睎児慰䅑杷允䅁䅁䅕䅁䑁䅁䅷䅁䭁䵁䕯䅁䭁佁䭷䅁䭁佁䭙䅁䭁佁䭣䅁䉁䅁䅁允䅁䅁䅯䅅䅑䅁杷允䅁䅁䅍䅁䑁䅁䅷䅁䭁佁佑䅁䭁䍁䝙䅁䉁䅁䅁允䅁䅁䄴䅄䅁䑁䅫杍畁䑁䅑杍䅁䅁杷允䅁䅁䅕䅁䑁䅁䅷䅁䭁偁䕧䅁䭁䵁即䅁䭁䅁䅑潁䭁䵁卧䅁䉁䅁䅁允䅁䅁䅕⽷潕䥘匫䕖䵁䅉䅅䅁䙁䅁䅁睁䵁䅁䅁权畄兂䅁权䱄杅䅁权䕁䅁䅋权䥄杅䅁允䅁䅁䅅䅁䙁䵁ㅐ䙋偹汯䄹䍄䉁䅁䅁兂䅁䅁䅍䅄䅁䅁䅯睄䅙䅁䅯䄷䅯䅁䅯朵䅯䅁䅯眵䅯䅁䅅䅁䉁䅁䅁睂䅁䅁䅁䱉止䅑杷允䅁䅁䅍䅁䑁䅁䅷䅁䭁䉁䙅䅁䭁䵁匸䅁䉁䅁䅁允䅁䅁䅣䅁䅁䥁䩃唴䵁䅉䅅䅁䑁䅁䅁睁䵁䅁䅁权佄兄䅁权歁杂䅁允䅁䅁䅅䅁䭁䩁券䅁䵁䅉䅅䅁䑁䅁䅁睁䵁䅁䅁权穃䅂䅁权奁杂䅁允䅁䅁䅅䅁䭁䑁䝫䅁䵁䅉䅅䅁䕁䅁䅁睁䵁䅁䅁权㕃䅂䅁权晁杂䅁权杁杂䅁允䅁䅁䅅䅁䭁䩁䝷䅁䵁䅉䅅䅁䑁䅁䅁睁䵁䅁䅁权硁䅄䅁权流杂䅁允䅁䅁䅅䅁佁䅁䅷䅁㕁䑁䅑杌睁䑁䅣䅁䵁䅉䅅䅁䙁䅁䅁睁䵁䅁䅁权元睃䅁权瑄权䅁权浄权䅁权湄权䅁允䅁䅁䅅䅁䭁䉁䕁䅁䵁䅉䅅䅁䙁䅁䅁睁䵁䅁䅁权䩃兂䅁权潄权䅁权浄权䅁权湄权䅁允䅁䅁䅅䅁䭁䅁䱙䅁䵁䅉䅅䅁䕁䅁䅁睁䵁䅁䅁权㑂杄䅁权晁杂䅁权杁杂䅁允䅁䅁䅅䅁䭁䥁䝙䅁䵁䅉䅅䅁䙁䅁䅁睁䵁䅁䅁权敂兂䅁权獄权䅁权浄权䅁权湄权䅁允䅁䅁䅅䅁䡁䅁䅁䅁权畊䅚䍄䉁䅁䅁兂䅁䅁䅍䅄䅁䅁䅯睡䅕䅁䅯䄶䅯䅁䅯朵䅯䅁䅯眵䅯䅁䅅䅁䉁䅁䅁权允䅂䅁䍄䉁䅁䅁兂䅁䅁䅍䅄䅁䅁䅯儸䅯䅁䅯儷䅯䅁䅯朵䅯䅁䅯眵䅯䅁䅅䅁䉁䅁䅁权允䅂䅁䍄䉁䅁䅁睁䅁䅁䅍䅄䅁䅁䅯眱䅁䅁䅯杊䅙䅁䅅䅁䉁䅁䅁杄䵁䅁䅁李ㅁ䍁䄴兎ㅁ䅁䅁䍄䉁䅁䅁兂䅁䅁䅍䅄䅁䅁䅯朸䅕䅁䅯硹䅉䅁䅯䅂䍁䅧䅯䉹䅉䅁䅅䅁䉁䅁䅁兂塄㍯㥁潃捤䅑杷允䅁䅁䅍䅁䑁䅁䅷䅁䭁偁䕧䅁䭁䉁䝯䅁䉁䅁䅁允䅁䅁䅯兗䅙䅁杷允䅁䅁䅕䅁䑁䅁䅷䅁䭁䱁䈸䅁䭁佁䭫䅁䭁佁䭙䅁䭁佁䭣䅁䉁䅁䅁允䅁䅁䅯睰䄸䅁杷允䅁䅁䅕䅁䑁䅁䅷䅁䭁䅁䝉䅁䭁佁䭧䅁䭁佁䭙䅁䭁佁䭣䅁䉁䅁䅁允䅁䅁䅯䅅䅑䅁杷允䅁䅁䅕䅁䑁䅁䅷䅁䭁乁䵍䅁䭁佁䬰䅁䭁佁䭙䅁䭁佁䭣䅁䉁䅁䅁允䅁䅁䅯䅅䅑䅁杷允䅁䅁䅍䅁䑁䅁䅷䅁䭁䝁䵉䅁䭁乁卯䅁䉁䅁䅁允䅁䅁䅯桡䅑䅁杷允䅁䅁䅕䅁䑁䅁䅷䅁䭁偁䘰䅁䭁佁䭯䅁䭁佁䭙䅁䭁佁䭳䅁䉁䅁䅁允䅁䅁䅣䅁䅁䥁畁欵䵁䅉䅅䅁䙁䅁䅁睁䵁䅁䅁权ぃ䅂䅁权䙄杅䅁权䕁䅁䅋权䥄杅䅁允䅁䅁䅅䅁䙁䅁灡免㥉祰䅆䍄䉁䅁䅁兂䅁䅁䅍䅄䅁䅁䅯兎䅕䅁䅯剸䅉䅁䅯䅂䍁䅧䅯剹䅉䅁䅅䅁䉁䅁䅁兂䕂杭卆䠹䵳䅑杷允䅁䅁䅍䅁䑁䅁䅷䅁䭁䡁䉉䅁䭁䉁䝷䅁䉁䅁䅁允䅁䅁䅯兑䅙䅁杷允䅁䅁䅍䅁䑁䅁䅷䅁䭁䡁䙳䅁䭁䵁匸䅁䉁䅁䅁允䅁䅁䅣䅁䅁䍁桃䔴䵁䅉䅅䅁䙁䅁䅁睁䵁䅁䅁权䡂兂䅁权獄权䅁权浄权䅁权湄权䅁允䅁䅁䅅䅁䡁䅁䅁䅁䅃敹䅖䍄䉁䅁䅁兂䅁䅁䅍䅄䅁䅁䅯剧䅁䅁䅯儷䅯䅁䅯朵䅯䅁䅯眵䅯䅁䅅䅁䉁䅁䅁权允䅂䅁䍄䉁䅁䅁兂䅁䅁䅍䅄䅁䅁䅯杲䅕䅁䅯䄷䅯䅁䅯朵䅯䅁䅯眵䅯䅁䅅䅁䉁䅁䅁权允䅂䅁䍄䉁䅁䅁兂䅁䅁䅍䅄䅁䅁䅯杂䅕䅁䅯剸䅉䅁䅯䅂䍁䅧䅯剹䅉䅁䅅䅁䉁䅁䅁兂䩂䌫渵卸杁䅑杷允䅁䅁䅍䅁䑁䅁䅷䅁䭁乁䙯䅁䭁䵁匸䅁䉁䅁䅁允䅁䅁䅣䅁䅁䅁剂唴䵁䅉䅅䅁䑁䅁䅁睁䵁䅁䅁权䕄䅄䅁权奁杂䅁允䅁䅁䅅䅁䭁䝁䜸䅁䵁䅉䅅䅁䑁䅁䅁睁䵁䅁䅁权灂兄䅁权慄杅䅁允䅁䅁䅅䅁䭁䱁塁䅁䵁䅉䅅䅁䙁䅁䅁睁䵁䅁䅁权䭄兂䅁权䱄杅䅁权䕁䅁䅋权䥄杅䅁允䅁䅁䅅䅁䙁䩁婱婭婭噏䅤䍄䉁䅁䅁睁䅁䅁䅍䅄䅁䅁䅯䄫䅑䅁䅯䅊䅙䅁䅅䅁䉁䅁䅁权允䅂䅁䍄䉁䅁䅁兂䅁䅁䅍䅄䅁䅁䅯公䅅䅁䅯儵䅯䅁䅯朵䅯䅁䅯眵䅯䅁䅅䅁䉁䅁䅁权㥁杁䅁䍄䉁䅁䅁兂䅁䅁䅍䅄䅁䅁䅯睳䅕䅁䅯儵䅯䅁䅯朵䅯䅁䅯眵䅯䅁䅅䅁䉁䅁䅁权乁睃䅁䍄䉁䅁䅁兂䅁䅁䅍䅄䅁䅁䅯具䅑䅁䅯儷䅯䅁䅯朵䅯䅁䅯眵䅯䅁䅅䅁䉁䅁䅁权允䅂䅁䍄䉁䅁䅁睁䅁䅁䅍䅄䅁䅁䅯睴䅁䅁䅯栲䅉䅁䅅䅁䉁䅁䅁权癄兆䅁䍄䉁䅁䅁兂䅁䅁䅍䅄䅁䅁䅯䅖䅕䅁䅯硹䅉䅁䅯䅂䍁䅧䅯䉹䅉䅁䅅䅁䉁䅁䅁兂㑃潈牘啕奨䅑杷允䅁䅁䅕䅁䑁䅁䅷䅁䭁䩁䕙䅁䭁佁䭧䅁䭁佁䭙䅁䭁佁䭣䅁䉁䅁䅁允䅁䅁䅯䅅䅑䅁杷允䅁䅁䅍䅁䑁䅁䅷䅁䭁佁䘴䅁䭁䉁䝧䅁䉁䅁䅁允䅁䅁䅯児䅙䅁杷允䅁䅁䅕䅁䑁䅁䅷䅁䭁乁䔴䅁䭁䵁单䅁䭁䅁䅑潁䭁䵁卫䅁䉁䅁䅁允䅁䅁䅕浣慨癅樴啈䵁䅉䅅䅁䑁䅁䅁睁䵁䅁䅁权⭂允䅁权慁杂䅁允䅁䅁䅅䅁䭁䙁䜸䅁䵁䅉䅅䅁䙁䅁䅁睁䵁䅁䅁权杁杄䅁权煄权䅁权浄权䅁权牄权䅁允䅁䅁䅅䅁䡁䅁䅁䅁权佐䅚䍄䉁䅁䅁睁䅁䅁䅍䅄䅁䅁䅯䅷䅕䅁䅯䅇䅙䅁䅅䅁䉁䅁䅁权㡂杂䅁䍄䉁䅁䅁睁䅁䅁䅍䅄䅁䅁䅯䄶䅁䅁䅯䅇䅙䅁䅅䅁䉁䅁䅁权㕁杂䅁䍄䉁䅁䅁睁䅁䅁䅍䅄䅁䅁䅯睸䅳䅁䅯䅈䅙䅁䅅䅁䉁䅁䅁权䍃杂䅁䍄䉁䅁䅁䅂䅁䅁䅍䅄䅁䅁䅯兘䅕䅁䅯睈䅙䅁䅯䅉䅙䅁䅅䅁䉁䅁䅁权㡃杂䅁䍄䉁䅁䅁䅂䅁䅁䅍䅄䅁䅁䅯䅰䅳䅁䅯睈䅙䅁䅯䅉䅙䅁䅅䅁䉁䅁䅁权癄元䅁䍄䉁䅁䅁睁䅁䅁䅍䅄䅁䅁䅯眱䅁䅁䅯䅊䅙䅁䅅䅁䉁䅁䅁权歂元䅁䍄䉁䅁䅁兂䅁䅁䅍䅄䅁䅁䅯儷䅷䅁䅯䄶䅯䅁䅯朵䅯䅁䅯眵䅯䅁䅅䅁䉁䅁䅁权䝁睃䅁䍄䉁䅁䅁睁䅁䅁䅍䅄䅁䅁䅯儳䅅䅁䅯䅊䅙䅁䅅䅁䉁䅁䅁权橂权䅁䍄䉁䅁䅁睁䅁䅁䅍䅄䅁䅁䅯兮䅑䅁䅯䅈䅙䅁䅅䅁䉁䅁䅁权楂杂䅁䍄䉁䅁䅁睁䅁䅁䅍䅄䅁䅁䅯䅓䅷䅁䅯杊䅙䅁䅅䅁䉁䅁䅁杄䵁䅁䅁兏㍁䍁䄴䅎祁䅁䅁䍄䉁䅁䅁兂䅁䅁䅍䅄䅁䅁䅯睺䅷䅁䅯朶䅯䅁䅯朵䅯䅁䅯眶䅯䅁䅅䅁䉁䅁䅁权允䅂䅁䍄䉁䅁䅁睁䅁䅁䅍䅄䅁䅁䅯睵䅅䅁䅯䅈䅙䅁䅅䅁䉁䅁䅁权坁䅃䅁䍄䉁䅁䅁睁䅁䅁䅍䅄䅁䅁䅯睮䅑䅁䅯䅈䅙䅁䅅䅁䉁䅁䅁权楃杂䅁䍄䉁䅁䅁兂䅁䅁䅍䅄䅁䅁䅯入䅁䅁䅯儵䅯䅁䅯朵䅯䅁䅯眵䅯䅁䅅䅁䉁䅁䅁权允䅂䅁䍄䉁䅁䅁睁䅁䅁䅍䅄䅁䅁䅯睶䅑䅁䅯䅈䅙䅁䅅䅁䉁䅁䅁权乂杂䅁䍄䉁䅁䅁兂䅁䅁䅍䅄䅁䅁䅯朳䅑䅁䅯剸䅉䅁䅯䅂䍁䅧䅯䉹䅉䅁䅅䅁䉁䅁䅁兂癃支敪䅺奁䅑杷允䅁䅁䅕䅁䑁䅁䅷䅁䭁䵁乕䅁䭁䵁即䅁䭁䅁䅑潁䭁䵁卧䅁䉁䅁䅁允䅁䅁䅕積積積穐し䵁䅉䅅䅁䙁䅁䅁睁䵁䅁䅁权䙁杄䅁权灄权䅁权浄权䅁权湄权䅁允䅁䅁䅅䅁䭁䉁䕁䅁䵁䅉䅅䅁䑁䅁䅁睁䵁䅁䅁权㥁允䅁权流杂䅁允䅁䅁䅅䅁佁䅁䅷䅁㍁䑁䅫杌祁䑁䅍䅁䵁䅉䅅䅁䑁䅁䅁睁䵁䅁䅁权敄兄䅁权歁杂䅁允䅁䅁䅅䅁䭁䡁匴䅁䵁䅉䅅䅁䙁䅁䅁睁䵁䅁䅁权坄䅂䅁权䱄杅䅁权䕁䅁䅋权䩄杅䅁允䅁䅁䅅䅁䙁䩁婱婭婭噏䄵䍄䉁䅁䅁兂䅁䅁䅍䅄䅁䅁䅯睲䄰䅁䅯儷䅯䅁䅯朵䅯䅁䅯眵䅯䅁䅅䅁䉁䅁䅁权允䅂䅁䍄䉁䅁䅁睁䅁䅁䅍䅄䅁䅁䅯睏䅕䅁䅯杈䅙䅁䅅䅁䉁䅁䅁权ぁ杂䅁䍄䉁䅁䅁睁䅁䅁䅍䅄䅁䅁䅯儳䅑䅁䅯杊䅙䅁䅅䅁䉁䅁䅁杄䭁䅁䅁䅏㕁䍁䄴李䅁䅁杷允䅁䅁䅍䅁䑁䅁䅷䅁䭁乁䙍䅁䭁䍁䝑䅁䉁䅁䅁允䅁䅁䅯䅍䅧䅁杷允䅁䅁䅕䅁䑁䅁䅷䅁䭁䡁佫䅁䭁䵁即䅁䭁䅁䅑潁䭁䵁卫䅁䉁䅁䅁允䅁䅁䅕瑃橥䑣㘲啗䵁䅉䅅䅁䙁䅁䅁睁䵁䅁䅁权ㅃ杄䅁权獄权䅁权浄权䅁权湄权䅁允䅁䅁䅅䅁䭁䉁䕁䅁䵁䅉䅅䅁䙁䅁䅁睁䵁䅁䅁权允杂䅁权䙄杅䅁权䕁䅁䅋权䥄杅䅁允䅁䅁䅅䅁䙁䩁㥕畤汳昱⽳䍄䉁䅁䅁睁䅁䅁䅍䅄䅁䅁䅯睆䅅䅁䅯䅇䅙䅁䅅䅁䉁䅁䅁权䕂杂䅁䍄䉁䅁䅁睁䅁䅁䅍䅄䅁䅁䅯眵䅕䅁䅯䅊䅙䅁䅅䅁䉁䅁䅁权流睂䅁䍄䉁䅁䅁睁䅁䅁䅍䅄䅁䅁䅯杬䅁䅁䅯䅊䅙䅁䅅䅁䉁䅁䅁权允䅂䅁䍄䉁䅁䅁兂䅁䅁䅍䅄䅁䅁䅯术䅑䅁䅯剸䅉䅁䅯䅂䍁䅧䅯䉹䅉䅁䅅䅁䉁䅁䅁兂睁歷椯䝬䵳䅑杷允䅁䅁䅍䅁䑁䅁䅷䅁䭁乁䕣䅁䭁䍁䝙䅁䉁䅁䅁允䅁䅁䄴杄䅁䑁䅅䅍㑁䍁䄴䅏㑁䅁䅁䍄䉁䅁䅁兂䅁䅁䅍䅄䅁䅁䅯䄹䅁䅁䅯䄷䅯䅁䅯朵䅯䅁䅯眵䅯䅁䅅䅁䉁䅁䅁睂䅁䅁䅁䕯浦䅑杷允䅁䅁䅕䅁䑁䅁䅷䅁䭁䑁䙁䅁䭁䵁即䅁䭁䅁䅑潁䭁䵁卫䅁䉁䅁䅁允䅁䅁䅕䡰㥁瑃穤ざ䵁䅉䅅䅁䙁䅁䅁睁䵁䅁䅁权䉃兄䅁权䙄杅䅁权䕁䅁䅋权䥄杅䅁允䅁䅁䅅䅁䙁䝁⭗ㅰ䭘硪䅚䍄䉁䅁䅁兂䅁䅁䅍䅄䅁䅁䅯䅱䅑䅁䅯硹䅉䅁䅯䅂䍁䅧䅯䉹䅉䅁䅅䅁䉁䅁䅁兂獄払敧晨婴䅑杷允䅁䅁䅕䅁䑁䅁䅷䅁䭁䅁䙑䅁䭁佁䭕䅁䭁佁䭙䅁䭁佁䭣䅁䉁䅁䅁允䅁䅁䅯䅏䅳䅁杷允䅁䅁䅍䅁䑁䅁䅷䅁䭁䕁䉫䅁䭁䉁䜴䅁䉁䅁䅁允䅁䅁䅯䅰䅙䅁杷允䅁䅁䅕䅁䑁䅁䅷䅁䭁䭁䕫䅁䭁䵁即䅁䭁䅁䅑潁䭁䵁卧䅁䉁䅁䅁允䅁䅁䅕捺䵺䵺捷ざ䵁䅉䅅䅁䙁䅁䅁睁䵁䅁䅁权偃杄䅁权獄权䅁权浄权䅁权湄权䅁允䅁䅁䅅䅁䡁䅁䅁䅁䅄⭍䅚䍄䉁䅁䅁兂䅁䅁䅍䅄䅁䅁䅯䄫䅑䅁䅯朶䅯䅁䅯朵䅯䅁䅯眶䅯䅁䅅䅁䉁䅁䅁睂䅁䅁䅁䑁浈䅑杷允䅁䅁䅕䅁䑁䅁䅷䅁䭁䅁䝯䅁䭁䵁即䅁䭁䅁䅑潁䭁䵁卧䅁䉁䅁䅁允䅁䅁䅕敨剴䉵ㄶ䕗䵁䅉䅅䅁䙁䅁䅁睁䵁䅁䅁权流兄䅁权䱄杅䅁权䕁䅁䅋权䩄杅䅁允䅁䅁䅅䅁䙁䡁啳歲桦汭䅖䍄䉁䅁䅁睁䅁䅁䅍䅄䅁䅁䅯兪䅕䅁䅯䅊䅙䅁䅅䅁䉁䅁䅁权㕁睂䅁䍄䉁䅁䅁兂䅁䅁䅍䅄䅁䅁䅯睱䅕䅁䅯朶䅯䅁䅯朵䅯䅁䅯眶䅯䅁䅅䅁䉁䅁䅁权允䅂䅁䍄䉁䅁䅁兂䅁䅁䅍䅄䅁䅁䅯兲䄰䅁䅯儷䅯䅁䅯朵䅯䅁䅯眵䅯䅁䅅䅁䉁䅁䅁睂䅁䅁䅁佧汪䅑杷允䅁䅁䅍䅁䑁䅁䅷䅁䭁䱁䔸䅁䭁䉁䝯䅁䉁䅁䅁允䅁䅁䅯杘䅙䅁杷允䅁䅁䅍䅁䑁䅁䅷䅁䭁䵁佉䅁䭁䍁䝙䅁䉁䅁䅁允䅁䅁䄴䅄䅁䑁䅙杍畁䑁䅅䅎䅁䅁杷允䅁䅁䅍䅁䑁䅁䅷䅁䭁䉁偷䅁䭁䉁䝧䅁䉁䅁䅁允䅁䅁䅯䅦䅙䅁杷允䅁䅁䅕䅁䑁䅁䅷䅁䭁䙁䙁䅁䭁佁䭧䅁䭁佁䭙䅁䭁佁䭣䅁䉁䅁䅁允䅁䅁䅯术䅯䅁杷允䅁䅁䅍䅁䑁䅁䅷䅁䭁䕁䱁䅁䭁䍁䝙䅁䉁䅁䅁允䅁䅁䄴杄䅁䑁䅅䅍硁䍁䄴兏㕁䅁䅁䍄䉁䅁䅁兂䅁䅁䅍䅄䅁䅁䅯䅲䅕䅁䅯剸䅉䅁䅯䅂䍁䅧䅯䉹䅉䅁䅅䅁䉁䅁䅁兂時㕸䱎⽮啉䅑杷允䅁䅁䅕䅁䑁䅁䅷䅁䭁䅁䜰䅁䭁䵁即䅁䭁䅁䅑潁䭁䵁卫䅁䉁䅁䅁允䅁䅁䅕積積積䑍じ䵁䅉䅅䅁䑁䅁䅁睁䵁䅁䅁权摄兂䅁权奁杂䅁允䅁䅁䅅䅁䭁䝁䜸䅁䵁䅉䅅䅁䙁䅁䅁睁䵁䅁䅁权敁兂䅁权潄权䅁权浄权䅁权湄权䅁允䅁䅁䅅䅁䭁䑁䱙䅁䵁䅉䅅䅁䑁䅁䅁睁䵁䅁䅁权剁杂䅁权流杂䅁允䅁䅁䅅䅁佁䅁䅷䅁㉁䑁䅉杌㕁䑁䅫䅁䵁䅉䅅䅁䑁䅁䅁睁䵁䅁䅁权䱄杄䅁权流杂䅁允䅁䅁䅅䅁佁䅁䄴䅁硁䑁䅁杍畁䑁䅉杍䅁䅁杷允䅁䅁䅕䅁䑁䅁䅷䅁䭁偁䕫䅁䭁䵁即䅁䭁䅁䅑潁䭁䵁卫䅁䉁䅁䅁允䅁䅁䅕浚浚浚䝡し䵁䅉䅅䅁䙁䅁䅁睁䵁䅁䅁权歁兂䅁权瑄权䅁权浄权䅁权湄权䅁允䅁䅁䅅䅁䭁䉁䕁䅁䵁䅉䅅䅁䙁䅁䅁睁䵁䅁䅁权あ䅄䅁权獄权䅁权浄权䅁权湄权䅁允䅁䅁䅅䅁䡁䅁䅁䅁权敢䅖䍄䉁䅁䅁睁䅁䅁䅍䅄䅁䅁䅯儱䅕䅁䅯䅊䅙䅁䅅䅁䉁䅁䅁权允䅂䅁䍄䉁䅁䅁睁䅁䅁䅍䅄䅁䅁䅯䅦䅷䅁䅯䅊䅙䅁䅅䅁䉁䅁䅁权䕄䅅䅁䍄䉁䅁䅁兂䅁䅁䅍䅄䅁䅁䅯兂䄰䅁䅯朶䅯䅁䅯朵䅯䅁䅯眶䅯䅁䅅䅁䉁䅁䅁权允䅂䅁䍄䉁䅁䅁睁䅁䅁䅍䅄䅁䅁䅯儶䅕䅁䅯杇䅙䅁䅅䅁䉁䅁䅁权䑄杂䅁䍄䉁䅁䅁兂䅁䅁䅍䅄䅁䅁䅯睦䅕䅁䅯硹䅉䅁䅯䅂䍁䅧䅯䉹䅉䅁䅅䅁䉁䅁䅁兂䅁䅁䅁䩁杨䅑杷允䅁䅁䅕䅁䑁䅁䅷䅁䭁佁䙙䅁䭁佁䭕䅁䭁佁䭙䅁䭁佁䭣䅁䉁䅁䅁允䅁䅁䅯儫䅯䅁杷允䅁䅁䅍䅁䑁䅁䅷䅁䭁䉁䙅䅁䭁䍁䝑䅁䉁䅁䅁允䅁䅁䅯䄶䅙䅁杷允䅁䅁䅍䅁䑁䅁䅷䅁䭁䡁䙑䅁䭁䵁匸䅁䉁䅁䅁允䅁䅁䅣䅁䅁䵁䍁䔵䵁䅉䅅䅁䑁䅁䅁睁䵁䅁䅁权剁杂䅁权敁杂䅁允䅁䅁䅅䅁䭁䝁䡑䅁䵁䅉䅅䅁䙁䅁䅁睁䵁䅁䅁权㡂䅁䅁权煄权䅁权浄权䅁权牄权䅁允䅁䅁䅅䅁䡁䅁䅁䅁权⭒䅚䍄䉁䅁䅁兂䅁䅁䅍䅄䅁䅁䅯儹䅷䅁䅯䄶䅯䅁䅯朵䅯䅁䅯眵䅯䅁䅅䅁䉁䅁䅁权允䅂䅁䍄䉁䅁䅁兂䅁䅁䅍䅄䅁䅁䅯督䅕䅁䅯朶䅯䅁䅯朵䅯䅁䅯眶䅯䅁䅅䅁䉁䅁䅁睂䅁䅁䅁䕯浈䅑杷允䅁䅁䅍䅁䑁䅁䅷䅁䭁乁䔸䅁䭁䉁䝯䅁䉁䅁䅁允䅁䅁䅯材䅙䅁杷允䅁䅁䅕䅁䑁䅁䅷䅁䭁䱁䕍䅁䭁䵁即䅁䭁䅁䅑潁䭁䵁卧䅁䉁䅁䅁允䅁䅁䅕歲桦桥畓啘䵁䅉䅅䅁䙁䅁䅁睁䵁䅁䅁权䝄兂䅁权䱄杅䅁权䕁䅁䅋权䩄杅䅁允䅁䅁䅅䅁䙁䵁ㅐ䙋偹氰䅨䍄䉁䅁䅁睁䅁䅁䅍䅄䅁䅁䅯眸䅅䅁䅯䅇䅙䅁䅅䅁䉁䅁䅁权療杂䅁䍄䉁䅁䅁兂䅁䅁䅍䅄䅁䅁䅯䅂䅕䅁䅯朶䅯䅁䅯朵䅯䅁䅯眶䅯䅁䅅䅁䉁䅁䅁睂䅁䅁䅁䑁浄䅑杷允䅁䅁䅕䅁䑁䅁䅷䅁䭁䑁䙣䅁䭁佁䬰䅁䭁佁䭙䅁䭁佁䭣䅁䉁䅁䅁允䅁䅁䅣䅁䅁䍁䝂欵䵁䅉䅅䅁䙁䅁䅁睁䵁䅁䅁权慁兄䅁权䱄杅䅁权䕁䅁䅋权䩄杅䅁允䅁䅁䅅䅁䙁䡁㥅瑃橥䙙䅚䍄䉁䅁䅁睁䅁䅁䅍䅄䅁䅁䅯䅯䅁䅁䅯杈䅙䅁䅅䅁䉁䅁䅁权⽁杂䅁䍄䉁䅁䅁睁䅁䅁䅍䅄䅁䅁䅯䅲䅕䅁䅯䅇䅙䅁䅅䅁䉁䅁䅁权婁杂䅁䍄䉁䅁䅁兂䅁䅁䅍䅄䅁䅁䅯䅂䅙䅁䅯朶䅯䅁䅯朵䅯䅁䅯眶䅯䅁䅅䅁䉁䅁䅁权允䅂䅁䍄䉁䅁䅁睁䅁䅁䅍䅄䅁䅁䅯䅩䅑䅁䅯䅈䅙䅁䅅䅁䉁䅁䅁权乂杂䅁䍄䉁䅁䅁睁䅁䅁䅍䅄䅁䅁䅯睧䅷䅁䅯杈䅙䅁䅅䅁䉁䅁䅁权煂睂䅁䍄䉁䅁䅁睁䅁䅁䅍䅄䅁䅁䅯䄷䅕䅁䅯䅇䅙䅁䅅䅁䉁䅁䅁权㕁杂䅁䍄䉁䅁䅁兂䅁䅁䅍䅄䅁䅁䅯兺䅑䅁䅯儷䅯䅁䅯朵䅯䅁䅯眵䅯䅁䅅䅁䉁䅁䅁权允䅂䅁䍄䉁䅁䅁睁䅁䅁䅍䅄䅁䅁䅯杴䅕䅁䅯杊䅙䅁䅅䅁䉁䅁䅁杄佁䅁䅁免硁䑁䅉杌ㅁ䑁䅕䅁䵁䅉䅅䅁䑁䅁䅁睁䵁䅁䅁权㥄䅂䅁权慄杅䅁允䅁䅁䅅䅁䭁䍁啫䅁䵁䅉䅅䅁䑁䅁䅁睁䵁䅁䅁权啁杄䅁权歁杂䅁允䅁䅁䅅䅁䭁䅁䡧䅁䵁䅉䅅䅁䙁䅁䅁睁䵁䅁䅁权䍄兂䅁权煄权䅁权浄权䅁权牄权䅁允䅁䅁䅅䅁䭁䉁䕁䅁䵁䅉䅅䅁䑁䅁䅁睁䵁䅁䅁权䙄䅁䅁权敁杂䅁允䅁䅁䅅䅁䭁䵁䜴䅁䵁䅉䅅䅁䑁䅁䅁睁䵁䅁䅁权浃兂䅁权奁杂䅁允䅁䅁䅅䅁䭁䕁䝑䅁䵁䅉䅅䅁䙁䅁䅁睁䵁䅁䅁权ぁ睄䅁权潄权䅁权浄权䅁权湄权䅁允䅁䅁䅅䅁䭁䉁䕁䅁䵁䅉䅅䅁䑁䅁䅁睁䵁䅁䅁权瑂兂䅁权敁杂䅁允䅁䅁䅅䅁䭁䡁䝉䅁䵁䅉䅅䅁䙁䅁䅁睁䵁䅁䅁权㙃允䅁权灄权䅁权浄权䅁权湄权䅁允䅁䅁䅅䅁䭁䑁偫䅁䵁䅉䅅䅁䑁䅁䅁睁䵁䅁䅁权䑄䅂䅁权捁杂䅁允䅁䅁䅅䅁䭁䡁䝑䅁䵁䅉䅅䅁䙁䅁䅁睁䵁䅁䅁权ㅃ兂䅁权灄权䅁权浄权䅁权湄权䅁允䅁䅁䅅䅁䭁䉁䕁䅁䵁䅉䅅䅁䑁䅁䅁睁䵁䅁䅁权㙁兂䅁权慁杂䅁允䅁䅁䅅䅁䭁䑁䜴䅁䵁䅉䅅䅁䙁䅁䅁睁䵁䅁䅁权㥂睃䅁权䱄杅䅁权䕁䅁䅋权䥄杅䅁允䅁䅁䅅䅁䙁佁剸䉵䘶㉵䅤䍄䉁䅁䅁睁䅁䅁䅍䅄䅁䅁䅯充䅅䅁䅯䅊䅙䅁䅅䅁䉁䅁䅁权瑂元䅁䍄䉁䅁䅁睁䅁䅁䅍䅄䅁䅁䅯睘䅕䅁䅯䅈䅙䅁䅅䅁䉁䅁䅁权祁杂䅁䍄䉁䅁䅁兂䅁䅁䅍䅄䅁䅁䅯元䄸䅁䅯䄶䅯䅁䅯朵䅯䅁䅯眵䅯䅁䅅䅁䉁䅁䅁权⭄权䅁䍄䉁䅁䅁兂䅁䅁䅍䅄䅁䅁䅯䅇䅕䅁䅯儷䅯䅁䅯朵䅯䅁䅯眵䅯䅁䅅䅁䉁䅁䅁睂䅁䅁䅁偉氯䅑杷允䅁䅁䅕䅁䑁䅁䅷䅁䭁偁䕷䅁䭁佁䭧䅁䭁佁䭙䅁䭁佁䭣䅁䉁䅁䅁允䅁䅁䅯兕䅳䅁杷允䅁䅁䅍䅁䑁䅁䅷䅁䭁乁䔸䅁䭁䵁匸䅁䉁䅁䅁允䅁䅁䅣䅁䅁佁䑁唵䵁䅉䅅䅁䙁䅁䅁睁䵁䅁䅁权㙂兂䅁权䙄杅䅁权䕁䅁䅋权䩄杅䅁允䅁䅁䅅䅁䙁䥁摂佹㙬栴䅂䍄䉁䅁䅁兂䅁䅁䅍䅄䅁䅁䅯睱䅕䅁䅯硹䅉䅁䅯䅂䍁䅧䅯剹䅉䅁䅅䅁䉁䅁䅁兂歃䑣䬰㌱扎䅑杷允䅁䅁䅕䅁䑁䅁䅷䅁䭁䅁䱁䅁䭁佁䭷䅁䭁佁䭙䅁䭁佁䭣䅁䉁䅁䅁允䅁䅁䅣䅁䅁䕁慁欵䵁䅉䅅䅁䕁䅁䅁睁䵁䅁䅁权㉃允䅁权晁杂䅁权杁杂䅁允䅁䅁䅅䅁䭁䱁䬰䅁䵁䅉䅅䅁䙁䅁䅁睁䵁䅁䅁权佄兂䅁权灄权䅁权浄权䅁权湄权䅁允䅁䅁䅅䅁䭁䙁偧䅁䵁䅉䅅䅁䙁䅁䅁睁䵁䅁䅁权䅁睃䅁权瑄权䅁权浄权䅁权湄权䅁允䅁䅁䅅䅁䡁䅁䅁䅁䅂畇䅚䍄䉁䅁䅁兂䅁䅁䅍䅄䅁䅁䅯材䄰䅁䅯儷䅯䅁䅯朵䅯䅁䅯眵䅯䅁䅅䅁䉁䅁䅁睂䅁䅁䅁䕷浪䅑杷允䅁䅁䅍䅁䑁䅁䅷䅁䭁䥁䔴䅁䭁䵁匸䅁䉁䅁䅁允䅁䅁䅣䅁䅁䅁癃欴䵁䅉䅅䅁䙁䅁䅁睁䵁䅁䅁权湃睃䅁权䙄杅䅁权䕁䅁䅋权䥄杅䅁允䅁䅁䅅䅁䙁䩁祘楘㍑刲䅰䍄䉁䅁䅁睁䅁䅁䅍䅄䅁䅁䅯杴䅁䅁䅯䅊䅙䅁䅅䅁䉁䅁䅁权㍁元䅁䍄䉁䅁䅁兂䅁䅁䅍䅄䅁䅁䅯䅔䅳䅁䅯硹䅉䅁䅯䅂䍁䅧䅯剹䅉䅁䅅䅁䉁䅁䅁兂塄㍯㥁煃噤䅑杷允䅁䅁䅍䅁䑁䅁䅷䅁䭁䝁䵷䅁䭁䍁䝙䅁䉁䅁䅁允䅁䅁䄴䅄䅁䑁䅧李畁䑁䅑免䅁䅁杷允䅁䅁䅕䅁䑁䅁䅷䅁䭁䍁䙅䅁䭁佁䭷䅁䭁佁䭙䅁䭁佁䭣䅁䉁䅁䅁允䅁䅁䅯䅅䅑䅁杷允䅁䅁䅕䅁䑁䅁䅷䅁䭁䥁䕯䅁䭁佁䭷䅁䭁佁䭙䅁䭁佁䭣䅁䉁䅁䅁允䅁䅁䅯䅅䅑䅁杷允䅁䅁䅍䅁䑁䅁䅷䅁䭁䍁䙉䅁䭁䵁匸䅁䉁䅁䅁允䅁䅁䅯䅅䅑䅁杷允䅁䅁䅍䅁䑁䅁䅷䅁䭁䍁䱁䅁䭁䉁䝯䅁䉁䅁䅁允䅁䅁䅯睥䅙䅁杷允䅁䅁䅕䅁䑁䅁䅷䅁䭁偁䙯䅁䭁佁䭧䅁䭁佁䭙䅁䭁佁䭣䅁䉁䅁䅁允䅁䅁䅯杂䅳䅁杷允䅁䅁䅍䅁䑁䅁䅷䅁䭁䭁䵫䅁䭁䉁䜴䅁䉁䅁䅁允䅁䅁䅯䄯䅙䅁杷允䅁䅁䅍䅁䑁䅁䅷䅁䭁䥁䙅䅁䭁䉁䝯䅁䉁䅁䅁允䅁䅁䅯䅢䅙䅁杷允䅁䅁䅍䅁䑁䅁䅷䅁䭁䵁䕅䅁䭁䍁䝙䅁䉁䅁䅁允䅁䅁䄴䅄䅁䑁䅫李畁䑁䅕杍䅁䅁杷允䅁䅁䅕䅁䑁䅁䅷䅁䭁䑁䙁䅁䭁佁䬰䅁䭁佁䭙䅁䭁佁䭣䅁䉁䅁䅁允䅁䅁䅣䅁䅁䅁慁欵䵁䅉䅅䅁䙁䅁䅁睁䵁䅁䅁权䉂兂䅁权獄权䅁权浄权䅁权湄权䅁允䅁䅁䅅䅁䡁䅁䅁䅁杄畅䅖䍄䉁䅁䅁兂䅁䅁䅍䅄䅁䅁䅯眫䅕䅁䅯剸䅉䅁䅯䅂䍁䅧䅯䉹䅉䅁䅅䅁䉁䅁䅁兂䭂䉵㙸橔䍙䅑杷允䅁䅁䅑䅁䑁䅁䅷䅁䭁䅁䘰䅁䭁䉁䜸䅁䭁䍁䝁䅁䉁䅁䅁允䅁䅁䅯䅔䅙䅁杷允䅁䅁䅕䅁䑁䅁䅷䅁䭁佁䙷䅁䭁䵁单䅁䭁䅁䅑潁䭁䵁卧䅁䉁䅁䅁允䅁䅁䅕栰湺䙸㝗歊䵁䅉䅅䅁䙁䅁䅁睁䵁䅁䅁权灃䅂䅁权䙄杅䅁权䕁䅁䅋权䩄杅䅁允䅁䅁䅅䅁䙁䑁戯䉌樫楖䅆䍄䉁䅁䅁睁䅁䅁䅍䅄䅁䅁䅯杯䅳䅁䅯䅇䅙䅁䅅䅁䉁䅁䅁权療杂䅁䍄䉁䅁䅁兂䅁䅁䅍䅄䅁䅁䅯儰䄰䅁䅯剸䅉䅁䅯䅂䍁䅧䅯剹䅉䅁䅅䅁䉁䅁䅁兂畃㉥䙳杨卉䅑杷允䅁䅁䅕䅁䑁䅁䅷䅁䭁䱁䔴䅁䭁䵁单䅁䭁䅁䅑潁䭁䵁卫䅁䉁䅁䅁允䅁䅁䅕䩘㕐䅙睋あ䵁䅉䅅䅁䙁䅁䅁睁䵁䅁䅁权慄䅂䅁权瑄权䅁权浄权䅁权湄权䅁允䅁䅁䅅䅁䭁䉁䕁䅁䵁䅉䅅䅁䙁䅁䅁睁䵁䅁䅁权㡃允䅁权汄权䅁权浄权䅁权湄权䅁允䅁䅁䅅䅁䭁䉁䱷䅁䵁䅉䅅䅁䙁䅁䅁睁䵁䅁䅁权ㅃ兂䅁权䱄杅䅁权䕁䅁䅋权䥄杅䅁允䅁䅁䅅䅁䙁䅁塲㍯㥁汭䅖䍄䉁䅁䅁兂䅁䅁䅍䅄䅁䅁䅯䄲䅳䅁䅯䄷䅯䅁䅯朵䅯䅁䅯眵䅯䅁䅅䅁䉁䅁䅁权允䅂䅁䍄䉁䅁䅁兂䅁䅁䅍䅄䅁䅁䅯䅶䅕䅁䅯硹䅉䅁䅯䅂䍁䅧䅯䉹䅉䅁䅅䅁䉁䅁䅁兂啁歲桦来潒䅑杷允䅁䅁䅕䅁䑁䅁䅷䅁䭁䉁䵷䅁䭁佁䬰䅁䭁佁䭙䅁䭁佁䭣䅁䉁䅁䅁允䅁䅁䅣䅁䅁䕁扄欴䵁䅉䅅䅁䑁䅁䅁睁䵁䅁䅁权⭁兂䅁权奁杂䅁允䅁䅁䅅䅁䭁䕁䝁䅁䵁䅉䅅䅁䙁䅁䅁睁䵁䅁䅁权扄䅁䅁权獄权䅁权浄权䅁权湄权䅁允䅁䅁䅅䅁䡁䅁䅁䅁䅄佌䅚䍄䉁䅁䅁兂䅁䅁䅍䅄䅁䅁䅯兕䅕䅁䅯硹䅉䅁䅯䅂䍁䅧䅯剹䅉䅁䅅䅁䉁䅁䅁兂穁積積㝍奎䅑杷允䅁䅁䅕䅁䑁䅁䅷䅁䭁䭁䕑䅁䭁佁䬰䅁䭁佁䭙䅁䭁佁䭣䅁䉁䅁䅁允䅁䅁䅣䅁䅁䕁䱄唵䵁䅉䅅䅁䑁䅁䅁睁䵁䅁䅁权獃兂䅁权捁杂䅁允䅁䅁䅅䅁䭁䙁䝯䅁䵁䅉䅅䅁䑁䅁䅁睁䵁䅁䅁权塄兄䅁权慄杅䅁允䅁䅁䅅䅁䭁䙁塣䅁䵁䅉䅅䅁䙁䅁䅁睁䵁䅁䅁权畄兂䅁权瑄权䅁权浄权䅁权湄权䅁允䅁䅁䅅䅁䡁䅁䅁䅁杂⬫䅖䍄䉁䅁䅁兂䅁䅁䅍䅄䅁䅁䅯杹䅷䅁䅯儷䅯䅁䅯朵䅯䅁䅯眵䅯䅁䅅䅁䉁䅁䅁权允䅂䅁䍄䉁䅁䅁兂䅁䅁䅍䅄䅁䅁䅯睺䅑䅁䅯儶䅯䅁䅯朵䅯䅁䅯眵䅯䅁䅅䅁䉁䅁䅁权煄䅅䅁䍄䉁䅁䅁睁䅁䅁䅍䅄䅁䅁䅯䅱䅑䅁䅯䅇䅙䅁䅅䅁䉁䅁䅁权婁杂䅁䍄䉁䅁䅁睁䅁䅁䅍䅄䅁䅁䅯兒䅳䅁䅯栲䅉䅁䅅䅁䉁䅁䅁权䉁杆䅁䍄䉁䅁䅁兂䅁䅁䅍䅄䅁䅁䅯朱䅕䅁䅯䄷䅯䅁䅯朵䅯䅁䅯眵䅯䅁䅅䅁䉁䅁䅁权允䅂䅁䍄䉁䅁䅁兂䅁䅁䅍䅄䅁䅁䅯免䄴䅁䅯儶䅯䅁䅯朵䅯䅁䅯眵䅯䅁䅅䅁䉁䅁䅁权允䅂䅁䍄䉁䅁䅁睁䅁䅁䅍䅄䅁䅁䅯共䅑䅁䅯䅇䅙䅁䅅䅁䉁䅁䅁权婁杂䅁䍄䉁䅁䅁睁䅁䅁䅍䅄䅁䅁䅯䄹䅷䅁䅯杊䅙䅁䅅䅁䉁䅁䅁杄䵁䅁䅁䅏㕁䍁䄴免硁䅁䅁䍄䉁䅁䅁兂䅁䅁䅍䅄䅁䅁䅯儵䅳䅁䅯剸䅉䅁䅯䅂䍁䅧䅯䉹䅉䅁䅅䅁䉁䅁䅁兂㙂䐶䱑祍䝍䅑杷允䅁䅁䅕䅁䑁䅁䅷䅁䭁䍁偫䅁䭁佁䭯䅁䭁佁䭙䅁䭁佁䭳䅁䉁䅁䅁允䅁䅁䅣䅁䅁䅁㙁欵䵁䅉䅅䅁䑁䅁䅁睁䵁䅁䅁权煃䅂䅁权奁杂䅁允䅁䅁䅅䅁䭁䕁䝑䅁䵁䅉䅅䅁䑁䅁䅁睁䵁䅁䅁权䉁杂䅁权慄杅䅁允䅁䅁䅅䅁䭁佁奁䅁䵁䅉䅅䅁䑁䅁䅁睁䵁䅁䅁权桃睃䅁权流杂䅁允䅁䅁䅅䅁佁䅁䅷䅁㕁䑁䅫杌祁䑁䅑䅁䵁䅉䅅䅁䙁䅁䅁睁䵁䅁䅁权䩁兂䅁权䱄杅䅁权䕁䅁䅋权䥄杅䅁允䅁䅁䅅䅁䙁䵁ㅐ䙋偹汙䅴䍄䉁䅁䅁兂䅁䅁䅍䅄䅁䅁䅯睚䄰䅁䅯硹䅉䅁䅯䅂䍁䅧䅯䉹䅉䅁䅅䅁䉁䅁䅁兂獄払敧敨慴䅑杷允䅁䅁䅕䅁䑁䅁䅷䅁䭁䅁偣䅁䭁佁䭫䅁䭁佁䭙䅁䭁佁䭣䅁䉁䅁䅁允䅁䅁䅯桑䅅䅁杷允䅁䅁䅕䅁䑁䅁䅷䅁䭁䑁䙙䅁䭁佁䭯䅁䭁佁䭙䅁䭁佁䭳䅁䉁䅁䅁允䅁䅁䅯䅅䅑䅁杷允䅁䅁䅍䅁䑁䅁䅷䅁䭁䡁䄸䅁䭁䍁䝑䅁䉁䅁䅁允䅁䅁䅯䅌䅙䅁杷允䅁䅁䅕䅁䑁䅁䅷䅁䭁䩁䘰䅁䭁佁䭫䅁䭁佁䭙䅁䭁佁䭣䅁䉁䅁䅁允䅁䅁䅯䅬䄴䅁杷允䅁䅁䅕䅁䑁䅁䅷䅁䭁䝁䙣䅁䭁佁䭫䅁䭁佁䭙䅁䭁佁䭣䅁䉁䅁䅁允䅁䅁䅯䅅䅑䅁杷允䅁䅁䅕䅁䑁䅁䅷䅁䭁䙁䅙䅁䭁佁䭯䅁䭁佁䭙䅁䭁佁䭳䅁䉁䅁䅁允䅁䅁䅣䅁䅁䵁⽁欵䵁䅉䅅䅁䙁䅁䅁睁䵁䅁䅁权奃兂䅁权汄权䅁权浄权䅁权湄权䅁允䅁䅁䅅䅁䭁偁䭫䅁䵁䅉䅅䅁䑁䅁䅁睁䵁䅁䅁权摁䅁䅁权敁杂䅁允䅁䅁䅅䅁䭁䭁䜸䅁䵁䅉䅅䅁䑁䅁䅁睁䵁䅁䅁权䙁杂䅁权偄杅䅁允䅁䅁䅅䅁䡁䅁䅁䅁杁⭓䅆䍄䉁䅁䅁兂䅁䅁䅍䅄䅁䅁䅯䅉䅳䅁䅯儶䅯䅁䅯朵䅯䅁䅯眵䅯䅁䅅䅁䉁䅁䅁权允䅂䅁䍄䉁䅁䅁兂䅁䅁䅍䅄䅁䅁䅯兰䅕䅁䅯硹䅉䅁䅯䅂䍁䅧䅯䉹䅉䅁䅅䅁䉁䅁䅁兂䭁㘱睎摐婰䅑杷允䅁䅁䅍䅁䑁䅁䅷䅁䭁䅁䝧䅁䭁䉁䜴䅁䉁䅁䅁允䅁䅁䅯睲䅙䅁杷允䅁䅁䅕䅁䑁䅁䅷䅁䭁䍁伴䅁䭁䵁即䅁䭁䅁䅑潁䭁䵁卫䅁䉁䅁䅁允䅁䅁䅕椹捨㡪汋䕗䵁䅉䅅䅁䑁䅁䅁睁䵁䅁䅁权㝂兂䅁权敁杂䅁允䅁䅁䅅䅁䭁䝁䡑䅁䵁䅉䅅䅁䑁䅁䅁睁䵁䅁䅁权祁䅄䅁权偄杅䅁允䅁䅁䅅䅁䭁䉁䕁䅁䵁䅉䅅䅁䙁䅁䅁睁䵁䅁䅁权䥄兂䅁权䱄杅䅁权䕁䅁䅋权䩄杅䅁允䅁䅁䅅䅁䙁䵁ㅐ䙋偹汕䅰䍄䉁䅁䅁兂䅁䅁䅍䅄䅁䅁䅯朳䅑䅁䅯儵䅯䅁䅯朵䅯䅁䅯眵䅯䅁䅅䅁䉁䅁䅁权奁睃䅁䍄䉁䅁䅁兂䅁䅁䅍䅄䅁䅁䅯儱䅁䅁䅯朶䅯䅁䅯朵䅯䅁䅯眶䅯䅁䅅䅁䉁䅁䅁睂䅁䅁䅁䍯洷䅑杷允䅁䅁䅕䅁䑁䅁䅷䅁䭁䅁䱑䅁䭁䵁即䅁䭁䅁䅑潁䭁䵁卧䅁䉁䅁䅁允䅁䅁䅕⽷潕䥘愹䕙䵁䅉䅅䅁䑁䅁䅁睁䵁䅁䅁权獃兂䅁权歁杂䅁允䅁䅁䅅䅁䭁䩁䝧䅁䵁䅉䅅䅁䑁䅁䅁睁䵁䅁䅁权杁兄䅁权敁杂䅁允䅁䅁䅅䅁䭁䙁䝁䅁䵁䅉䅅䅁䑁䅁䅁睁䵁䅁䅁权允杂䅁权偄杅䅁允䅁䅁䅅䅁䭁䉁䕁䅁䵁䅉䅅䅁䙁䅁䅁睁䵁䅁䅁权㑁允䅁权灄权䅁权浄权䅁权湄权䅁允䅁䅁䅅䅁䭁佁乁䅁䵁䅉䅅䅁䙁䅁䅁睁䵁䅁䅁权䅄杄䅁权瑄权䅁权浄权䅁权湄权䅁允䅁䅁䅅䅁䭁䉁䕁䅁䵁䅉䅅䅁䑁䅁䅁睁䵁䅁䅁权ぁ兂䅁权奁杂䅁允䅁䅁䅅䅁䭁䝁䜸䅁䵁䅉䅅䅁䙁䅁䅁睁䵁䅁䅁权䡃䅂䅁权潄权䅁权浄权䅁权湄权䅁允䅁䅁䅅䅁䭁䉁䕁䅁䵁䅉䅅䅁䑁䅁䅁睁䵁䅁䅁权⭄䅄䅁权敁杂䅁允䅁䅁䅅䅁䭁䍁䩙䅁䵁䅉䅅䅁䙁䅁䅁睁䵁䅁䅁权噁兂䅁权䙄杅䅁权䕁䅁䅋权䥄杅䅁允䅁䅁䅅䅁䙁䡁㕓样佴硢䅒䍄䉁䅁䅁睁䅁䅁䅍䅄䅁䅁䅯眴䅅䅁䅯䅇䅙䅁䅅䅁䉁䅁䅁权䩂睂䅁䍄䉁䅁䅁兂䅁䅁䅍䅄䅁䅁䅯朵䅑䅁䅯硹䅉䅁䅯䅂䍁䅧䅯䉹䅉䅁䅅䅁䉁䅁䅁兂䅁䅁䅁䥁坂䅑杷允䅁䅁䅕䅁䑁䅁䅷䅁䭁䕁䙕䅁䭁佁䭷䅁䭁佁䭙䅁䭁佁䭣䅁䉁䅁䅁允䅁䅁䅣䅁䅁䝁畁欵䵁䅉䅅䅁䑁䅁䅁睁䵁䅁䅁权㕁兂䅁权捁杂䅁允䅁䅁䅅䅁䭁乁䝯䅁䵁䅉䅅䅁䑁䅁䅁睁䵁䅁䅁权兂兂䅁权偄杅䅁允䅁䅁䅅䅁䭁䉁䕁䅁䵁䅉䅅䅁䙁䅁䅁睁䵁䅁䅁权啁杂䅁权䙄杅䅁权䕁䅁䅋权䥄杅䅁允䅁䅁䅅䅁䙁佁慺䔯久祍䅆䍄䉁䅁䅁䅂䅁䅁䅍䅄䅁䅁䅯睨䅑䅁䅯睈䅙䅁䅯䅉䅙䅁䅅䅁䉁䅁䅁权硄杂䅁䍄䉁䅁䅁兂䅁䅁䅍䅄䅁䅁䅯䅏䄴䅁䅯朶䅯䅁䅯朵䅯䅁䅯眶䅯䅁䅅䅁䉁䅁䅁睂䅁䅁䅁䨴汪䅑杷允䅁䅁䅕䅁䑁䅁䅷䅁䭁䩁䕣䅁䭁䵁单䅁䭁䅁䅑潁䭁䵁卧䅁䉁䅁䅁允䅁䅁䅕汨奱㍗佃䕆䵁䅉䅅䅁䑁䅁䅁睁䵁䅁䅁权㑃䅁䅁权慄杅䅁允䅁䅁䅅䅁䭁䵁坫䅁䵁䅉䅅䅁䑁䅁䅁睁䵁䅁䅁权汁允䅁权歁杂䅁允䅁䅁䅅䅁䭁佁䩙䅁䵁䅉䅅䅁䙁䅁䅁睁䵁䅁䅁权䕃兂䅁权潄权䅁权浄权䅁权湄权䅁允䅁䅁䅅䅁䭁䉁䕁䅁䵁䅉䅅䅁䙁䅁䅁睁䵁䅁䅁权剁兂䅁权䱄杅䅁权䕁䅁䅋权䩄杅䅁允䅁䅁䅅䅁䙁佁剸䉵䘶ㅃ䅬䍄䉁䅁䅁睁䅁䅁䅍䅄䅁䅁䅯杕䅳䅁䅯䅈䅙䅁䅅䅁䉁䅁䅁权㝂杂䅁䍄䉁䅁䅁䅂䅁䅁䅍䅄䅁䅁䅯兒䅕䅁䅯睈䅙䅁䅯䅉䅙䅁䅅䅁䉁䅁䅁权㙂杂䅁䍄䉁䅁䅁睁䅁䅁䅍䅄䅁䅁䅯睇䅳䅁䅯䅈䅙䅁䅅䅁䉁䅁䅁权楂杂䅁䍄䉁䅁䅁兂䅁䅁䅍䅄䅁䅁䅯䅲䅕䅁䅯朶䅯䅁䅯朵䅯䅁䅯眶䅯䅁䅅䅁䉁䅁䅁睂䅁䅁䅁䑉洷䅑杷允䅁䅁䅍䅁䑁䅁䅷䅁䭁䑁䙉䅁䭁䍁䝙䅁䉁䅁䅁允䅁䅁䄴䅄䅁䑁䅫李畁䑁䅧䅎䅁䅁杷允䅁䅁䅕䅁䑁䅁䅷䅁䭁䩁䕙䅁䭁佁䭕䅁䭁佁䭙䅁䭁佁䭣䅁䉁䅁䅁允䅁䅁䅯䅅䅑䅁杷允䅁䅁䅕䅁䑁䅁䅷䅁䭁乁䙫䅁䭁佁䭷䅁䭁佁䭙䅁䭁佁䭣䅁䉁䅁䅁允䅁䅁䅣䅁䅁䕁睁欵䵁䅉䅅䅁䑁䅁䅁睁䵁䅁䅁权ㅂ允䅁权慄杅䅁允䅁䅁䅅䅁䭁䕁奁䅁䵁䅉䅅䅁䙁䅁䅁睁䵁䅁䅁权獄兂䅁权汄权䅁权浄权䅁权湄权䅁允䅁䅁䅅䅁䭁䉁䕁䅁䵁䅉䅅䅁䙁䅁䅁睁䵁䅁䅁权灃䅄䅁权瑄权䅁权浄权䅁权湄权䅁允䅁䅁䅅䅁䡁䅁䅁䅁杄佦䅖䍄䉁䅁䅁兂䅁䅁䅍䅄䅁䅁䅯䅲䅕䅁䅯䄷䅯䅁䅯朵䅯䅁䅯眵䅯䅁䅅䅁䉁䅁䅁睂䅁䅁䅁䭑橢䅑杷允䅁䅁䅍䅁䑁䅁䅷䅁䭁䩁䙍䅁䭁䉁䝷䅁䉁䅁䅁允䅁䅁䅯睁䅣䅁杷允䅁䅁䅍䅁䑁䅁䅷䅁䭁䭁䙫䅁䭁䉁䜴䅁䉁䅁䅁允䅁䅁䅯児䅣䅁杷允䅁䅁䅍䅁䑁䅁䅷䅁䭁佁䕑䅁䭁䉁䝯䅁䉁䅁䅁允䅁䅁䅯朱䅙䅁杷允䅁䅁䅕䅁䑁䅁䅷䅁䭁乁临䅁䭁䵁单䅁䭁䅁䅑潁䭁䵁卫䅁䉁䅁䅁允䅁䅁䅕獃奲䩌橎啁䵁䅉䅅䅁䙁䅁䅁睁䵁䅁䅁权畃䅂䅁权䱄杅䅁权䕁䅁䅋权䥄杅䅁允䅁䅁䅅䅁䙁䝁浚浚浚汒䄱䍄䉁䅁䅁兂䅁䅁䅍䅄䅁䅁䅯兹䅕䅁䅯儶䅯䅁䅯朵䅯䅁䅯眵䅯䅁䅅䅁䉁䅁䅁权䉁充䅁䍄䉁䅁䅁兂䅁䅁䅍䅄䅁䅁䅯䅅䅙䅁䅯朶䅯䅁䅯朵䅯䅁䅯眶䅯䅁䅅䅁䉁䅁䅁睂䅁䅁䅁䍙浦䅑杷允䅁䅁䅕䅁䑁䅁䅷䅁䭁䱁乳䅁䭁佁䭯䅁䭁佁䭙䅁䭁佁䭳䅁䉁䅁䅁允䅁䅁䅯䅅䅑䅁杷允䅁䅁䅍䅁䑁䅁䅷䅁䭁䥁䕳䅁䭁䍁䝙䅁䉁䅁䅁允䅁䅁䄴杄䅁䑁䅅䅍ㅁ䍁䄴䅏㑁䅁䅁䍄䉁䅁䅁睁䅁䅁䅍䅄䅁䅁䅯儲䅑䅁䅯䅈䅙䅁䅅䅁䉁䅁䅁权䍃杂䅁䍄䉁䅁䅁兂䅁䅁䅍䅄䅁䅁䅯兕䄰䅁䅯硹䅉䅁䅯䅂䍁䅧䅯䉹䅉䅁䅅䅁䉁䅁䅁兂䥂場啯楲剤䅑杷允䅁䅁䅕䅁䑁䅁䅷䅁䭁佁䱑䅁䭁䵁即䅁䭁䅁䅑潁䭁䵁卧䅁䉁䅁䅁允䅁䅁䅕䥘䌯匹捧啕䵁䅉䅅䅁䕁䅁䅁睁䵁䅁䅁权䵃杄䅁权晁杂䅁权杁杂䅁允䅁䅁䅅䅁䭁䑁䡣䅁䵁䅉䅅䅁䙁䅁䅁睁䵁䅁䅁权獃兂䅁权瑄权䅁权浄权䅁权湄权䅁允䅁䅁䅅䅁䡁䅁䅁䅁权故䅚䍄䉁䅁䅁兂䅁䅁䅍䅄䅁䅁䅯睳䅕䅁䅯剸䅉䅁䅯䅂䍁䅧䅯䉹䅉䅁䅅䅁䉁䅁䅁兂䍁㡚穃䕗啑䅑杷允䅁䅁䅍䅁䑁䅁䅷䅁䭁乁䔴䅁䭁䉁䜴䅁䉁䅁䅁允䅁䅁䅯杄䅣䅁杷允䅁䅁䅍䅁䑁䅁䅷䅁䭁䱁䱣䅁䭁䉁䝯䅁䉁䅁䅁允䅁䅁䅯䅐䅙䅁杷允䅁䅁䅕䅁䑁䅁䅷䅁䭁䝁䅑䅁䭁佁䭧䅁䭁佁䭙䅁䭁佁䭣䅁䉁䅁䅁允䅁䅁䅯杂䅳䅁杷允䅁䅁䅕䅁䑁䅁䅷䅁䭁䭁䕍䅁䭁䵁单䅁䭁䅁䅑潁䭁䵁卧䅁䉁䅁䅁允䅁䅁䅕睊告䕁䵏ぅ䵁䅉䅅䅁䙁䅁䅁睁䵁䅁䅁权ぃ䅂䅁权䙄杅䅁权䕁䅁䅋权䩄杅䅁允䅁䅁䅅䅁䙁䑁栯氲牓䈸䅬䍄䉁䅁䅁睁䅁䅁䅍䅄䅁䅁䅯睐䅁䅁䅯杊䅙䅁䅅䅁䉁䅁䅁杄䵁䅁䅁兏祁䍁䄴䅏ㅁ䅁䅁䍄䉁䅁䅁兂䅁䅁䅍䅄䅁䅁䅯眶䅑䅁䅯儶䅯䅁䅯朵䅯䅁䅯眵䅯䅁䅅䅁䉁䅁䅁权䭁充䅁䍄䉁䅁䅁䅂䅁䅁䅍䅄䅁䅁䅯䄱䅑䅁䅯睈䅙䅁䅯䅉䅙䅁䅅䅁䉁䅁䅁权䙄杂䅁䍄䉁䅁䅁兂䅁䅁䅍䅄䅁䅁䅯䄲䅷䅁䅯硹䅉䅁䅯䅂䍁䅧䅯剹䅉䅁䅅䅁䉁䅁䅁兂乄䵺䵺䕺扸䅑杷允䅁䅁䅕䅁䑁䅁䅷䅁䭁偁䵙䅁䭁䵁单䅁䭁䅁䅑潁䭁䵁卧䅁䉁䅁䅁允䅁䅁䅕潖㡁晚㝏い䵁䅉䅅䅁䕁䅁䅁睁䵁䅁䅁权㕂杄䅁权晁杂䅁权杁杂䅁允䅁䅁䅅䅁䭁䅁䩳䅁䵁䅉䅅䅁䙁䅁䅁睁䵁䅁䅁权奂兂䅁权䙄杅䅁权䕁䅁䅋权䩄杅䅁允䅁䅁䅅䅁䙁䍁圷挳㙶桂䅊䍄䉁䅁䅁睁䅁䅁䅍䅄䅁䅁䅯䅫䅑䅁䅯杇䅙䅁䅅䅁䉁䅁䅁权扁杂䅁䍄䉁䅁䅁兂䅁䅁䅍䅄䅁䅁䅯兰䅕䅁䅯儶䅯䅁䅯朵䅯䅁䅯眵䅯䅁䅅䅁䉁䅁䅁权允䅂䅁䍄䉁䅁䅁睁䅁䅁䅍䅄䅁䅁䅯兂䅙䅁䅯杈䅙䅁䅅䅁䉁䅁䅁权䙂杂䅁䍄䉁䅁䅁睁䅁䅁䅍䅄䅁䅁䅯䅸䅑䅁䅯硺䅉䅁䅅䅁䉁䅁䅁睂䅁䅁䅁䩑楶䅑杷允䅁䅁䅕䅁䑁䅁䅷䅁䭁佁䙍䅁䭁䵁即䅁䭁䅁䅑潁䭁䵁卫䅁䉁䅁䅁允䅁䅁䅕㘱睎児塲ざ䵁䅉䅅䅁䙁䅁䅁睁䵁䅁䅁权ぁ䅄䅁权煄权䅁权浄权䅁权牄权䅁允䅁䅁䅅䅁䭁䉁䕁䅁䵁䅉䅅䅁䙁䅁䅁睁䵁䅁䅁权睁允䅁权瑄权䅁权浄权䅁权湄权䅁允䅁䅁䅅䅁䡁䅁䅁䅁䅃敐䅖䍄䉁䅁䅁兂䅁䅁䅍䅄䅁䅁䅯䅲䅑䅁䅯剸䅉䅁䅯䅂䍁䅧䅯剹䅉䅁䅅䅁䉁䅁䅁兂啄䐲ㅋ娱偷䅑杷允䅁䅁䅕䅁䑁䅁䅷䅁䭁䅁䵙䅁䭁佁䬰䅁䭁佁䭙䅁䭁佁䭣䅁䉁䅁䅁允䅁䅁䅯䅅䅑䅁杷允䅁䅁䅕䅁䑁䅁䅷䅁䭁䑁䙙䅁䭁佁䭷䅁䭁佁䭙䅁䭁佁䭣䅁䉁䅁䅁允䅁䅁䅯䅅䅑䅁杷允䅁䅁䅕䅁䑁䅁䅷䅁䭁䵁偯䅁䭁佁䭷䅁䭁佁䭙䅁䭁佁䭣䅁䉁䅁䅁允䅁䅁䅣䅁䅁䭁䵄䔵䵁䅉䅅䅁䑁䅁䅁睁䵁䅁䅁权佃䅂䅁权流杂䅁允䅁䅁䅅䅁佁䅁䅷䅁㕁䑁䅉杌穁䑁䅣䅁䵁䅉䅅䅁䙁䅁䅁睁䵁䅁䅁权䭄䅂䅁权汄权䅁权浄权䅁权湄权䅁允䅁䅁䅅䅁䭁䉁䕁䅁䵁䅉䅅䅁䑁䅁䅁睁䵁䅁䅁权权䅂䅁权奁杂䅁允䅁䅁䅅䅁䭁䕁䝁䅁䵁䅉䅅䅁䑁䅁䅁睁䵁䅁䅁权䍄允䅁权奁杂䅁允䅁䅁䅅䅁䭁䉁䝫䅁䵁䅉䅅䅁䙁䅁䅁睁䵁䅁䅁权穄䅄䅁权汄权䅁权浄权䅁权湄权䅁允䅁䅁䅅䅁䭁䉁䱧䅁䵁䅉䅅䅁䙁䅁䅁睁䵁䅁䅁权坄䅂䅁权䱄杅䅁权䕁䅁䅋权䥄杅䅁允䅁䅁䅅䅁䙁䅁䅁䅁䅁䙷䄵䍄䉁䅁䅁䅂䅁䅁䅍䅄䅁䅁䅯杺䅅䅁䅯睈䅙䅁䅯䅉䅙䅁䅅䅁䉁䅁䅁权佂杂䅁䍄䉁䅁䅁兂䅁䅁䅍䅄䅁䅁䅯眹䅁䅁䅯儵䅯䅁䅯朵䅯䅁䅯眵䅯䅁䅅䅁䉁䅁䅁权允䅂䅁䍄䉁䅁䅁兂䅁䅁䅍䅄䅁䅁䅯睰䅕䅁䅯朶䅯䅁䅯朵䅯䅁䅯眶䅯䅁䅅䅁䉁䅁䅁权允䅂䅁䍄䉁䅁䅁睁䅁䅁䅍䅄䅁䅁䅯兇䄸䅁䅯䅊䅙䅁䅅䅁䉁䅁䅁权祂睄䅁䍄䉁䅁䅁兂䅁䅁䅍䅄䅁䅁䅯关䅕䅁䅯䄶䅯䅁䅯朵䅯䅁䅯眵䅯䅁䅅䅁䉁䅁䅁权㉁睃䅁䍄䉁䅁䅁兂䅁䅁䅍䅄䅁䅁䅯睁䅕䅁䅯儵䅯䅁䅯朵䅯䅁䅯眵䅯䅁䅅䅁䉁䅁䅁权允䅂䅁䍄䉁䅁䅁睁䅁䅁䅍䅄䅁䅁䅯兮䅕䅁䅯杊䅙䅁䅅䅁䉁䅁䅁杄佁䅁䅁免硁䑁䅍杌穁䑁䅑䅁䵁䅉䅅䅁䑁䅁䅁睁䵁䅁䅁权橃䅄䅁权敁杂䅁允䅁䅁䅅䅁䭁䝁䡯䅁䵁䅉䅅䅁䙁䅁䅁睁䵁䅁䅁权癃䅁䅁权灄权䅁权浄权䅁权湄权䅁允䅁䅁䅅䅁䭁䝁佧䅁䵁䅉䅅䅁䑁䅁䅁睁䵁䅁䅁权捄䅂䅁权歁杂䅁允䅁䅁䅅䅁䭁䉁䕁䅁䵁䅉䅅䅁䙁䅁䅁睁䵁䅁䅁权潃䅂䅁权獄权䅁权浄权䅁权湄权䅁允䅁䅁䅅䅁䡁䅁䅁䅁䅂畃䅚䍄䉁䅁䅁兂䅁䅁䅍䅄䅁䅁䅯睖䅕䅁䅯硹䅉䅁䅯䅂䍁䅧䅯䉹䅉䅁䅅䅁䉁䅁䅁兂卂䉵䘶㌶婆䅑杷允䅁䅁䅕䅁䑁䅁䅷䅁䭁䭁䕫䅁䭁佁䭷䅁䭁佁䭙䅁䭁佁䭣䅁䉁䅁䅁允䅁䅁䅣䅁䅁䝁䙄唵䵁䅉䅅䅁䙁䅁䅁睁䵁䅁䅁权㍃兂䅁权灄权䅁权浄权䅁权湄权䅁允䅁䅁䅅䅁䭁佁八䅁䵁䅉䅅䅁䙁䅁䅁睁䵁䅁䅁权煃䅂䅁权獄权䅁权浄权䅁权湄权䅁允䅁䅁䅅䅁䡁䅁䅁䅁䅄畉䅚䍄䉁䅁䅁睁䅁䅁䅍䅄䅁䅁䅯兗䅕䅁䅯䅊䅙䅁䅅䅁䉁䅁䅁权獃睂䅁䍄䉁䅁䅁睁䅁䅁䅍䅄䅁䅁䅯兗䅕䅁䅯栲䅉䅁䅅䅁䉁䅁䅁权牃䅆䅁䍄䉁䅁䅁䅂䅁䅁䅍䅄䅁䅁䅯杪䅁䅁䅯睈䅙䅁䅯䅉䅙䅁䅅䅁䉁䅁䅁权㝂䅃䅁䍄䉁䅁䅁兂䅁䅁䅍䅄䅁䅁䅯睥䅕䅁䅯硹䅉䅁䅯䅂䍁䅧䅯䉹䅉䅁䅅䅁䉁䅁䅁兂卂䉵䘶㔶捆䅑杷允䅁䅁䅍䅁䑁䅁䅷䅁䭁佁倴䅁䭁䉁䜴䅁䉁䅁䅁允䅁䅁䅯䅕䅙䅁杷允䅁䅁䅕䅁䑁䅁䅷䅁䭁䵁䕙䅁䭁䵁单䅁䭁䅁䅑潁䭁䵁卫䅁䉁䅁䅁允䅁䅁䅕啅䥑㉑䉫啇䵁䅉䅅䅁䙁䅁䅁睁䵁䅁䅁权元兂䅁权䙄杅䅁权䕁䅁䅋权䩄杅䅁允䅁䅁䅅䅁䙁䵁桌癢婃六䅨䍄䉁䅁䅁睁䅁䅁䅍䅄䅁䅁䅯睷䅕䅁䅯䅈䅙䅁䅅䅁䉁䅁䅁权偃杂䅁䍄䉁䅁䅁兂䅁䅁䅍䅄䅁䅁䅯杆䅕䅁䅯儵䅯䅁䅯朵䅯䅁䅯眵䅯䅁䅅䅁䉁䅁䅁权允䅂䅁䍄䉁䅁䅁兂䅁䅁䅍䅄䅁䅁䅯䄰䅕䅁䅯剸䅉䅁䅯䅂䍁䅧䅯剹䅉䅁䅅䅁䉁䅁䅁兂䥃䉣桵獪㈷睐杷允䅁䅁䅕䅁䑁䅁䅷䅁䭁佁倴䅁䭁佁䭧䅁䭁佁䭙䅁䭁佁䭣䅁䉁䅁䅁允䅁䅁䅯䅅䅑䅁杷允䅁䅁䅕䅁䑁䅁䅷䅁䭁䅁儸䅁䭁佁䭷䅁䭁佁䭙䅁䭁佁䭣䅁䉁䅁䅁允䅁䅁䅣䅁䅁䕁牁唵䵁䅉䅅䅁䑁䅁䅁睁䵁䅁䅁权㡄䅂䅁权敁杂䅁允䅁䅁䅅䅁䭁䩁䝅䅁䵁䅉䅅䅁䑁䅁䅁睁䵁䅁䅁权灂兂䅁权歁杂䅁允䅁䅁䅅䅁䭁䥁䜴䅁䵁䅉䅅䅁䙁䅁䅁睁䵁䅁䅁权牃䅂䅁权䙄杅䅁权䕁䅁䅋权䩄杅䅁允䅁䅁䅅䅁䙁䑁搱兪欹䅎䅚䍄䉁䅁䅁睁䅁䅁䅍䅄䅁䅁䅯兌䅕䅁䅯䅇䅙䅁䅅䅁䉁䅁䅁权療杂䅁䍄䉁䅁䅁睁䅁䅁䅍䅄䅁䅁䅯睎䅕䅁䅯䅇䅙䅁䅅䅁䉁䅁䅁权㥁杂䅁䍄䉁䅁䅁睁䅁䅁䅍䅄䅁䅁䅯䅭䅁䅁䅯䅇䅙䅁䅅䅁䉁䅁䅁权瑁杂䅁䍄䉁䅁䅁睁䅁䅁䅍䅄䅁䅁䅯䅐䅕䅁䅯杊䅙䅁䅅䅁䉁䅁䅁杄佁䅁䅁免睁䑁䅍杌穁䑁䅉䅁䵁䅉䅅䅁䙁䅁䅁睁䵁䅁䅁权敂兂䅁权灄权䅁权浄权䅁权湄权䅁允䅁䅁䅅䅁䭁䅁剑䅁䵁䅉䅅䅁䙁䅁䅁睁䵁䅁䅁权㑃兂䅁权灄权䅁权浄权䅁权湄权䅁允䅁䅁䅅䅁䭁䉁䕁䅁䵁䅉䅅䅁䙁䅁䅁睁䵁䅁䅁权䥄杄䅁权汄权䅁权浄权䅁权湄权䅁允䅁䅁䅅䅁䭁䉁䕁䅁䵁䅉䅅䅁䑁䅁䅁睁䵁䅁䅁权慂兂䅁权奁杂䅁允䅁䅁䅅䅁䭁䡁䝷䅁䵁䅉䅅䅁䑁䅁䅁睁䵁䅁䅁权㝄兂䅁权偄杅䅁允䅁䅁䅅䅁䭁䉁䕁䅁䵁䅉䅅䅁䙁䅁䅁睁䵁䅁䅁权㥃䅄䅁权煄权䅁权浄权䅁权牄权䅁允䅁䅁䅅䅁䭁䉁䕁䅁䵁䅉䅅䅁䑁䅁䅁睁䵁䅁䅁权䝄䅂䅁权歁杂䅁允䅁䅁䅅䅁䭁䭁䝧䅁䵁䅉䅅䅁䑁䅁䅁睁䵁䅁䅁权䱃睄䅁权慄杅䅁允䅁䅁䅅䅁䭁䉁呁䅁䵁䅉䅅䅁䙁䅁䅁睁䵁䅁䅁权睂兂䅁权潄权䅁权浄权䅁权湄权䅁允䅁䅁䅅䅁䭁偁䬴䅁䵁䅉䅅䅁䙁䅁䅁睁䵁䅁䅁权獄䅄䅁权䙄杅䅁权䕁䅁䅋权䥄杅䅁允䅁䅁䅅䅁䙁䕁塁䩗奩桘䅸䍄䉁䅁䅁兂䅁䅁䅍䅄䅁䅁䅯儴䅕䅁䅯儷䅯䅁䅯朵䅯䅁䅯眵䅯䅁䅅䅁䉁䅁䅁睂䅁䅁䅁䭧汪䅑杷允䅁䅁䅍䅁䑁䅁䅷䅁䭁䱁䕅䅁䭁䉁䝯䅁䉁䅁䅁允䅁䅁䅯䅑䅙䅁杷允䅁䅁䅑䅁䑁䅁䅷䅁䭁乁䕍䅁䭁䉁䜸䅁䭁䍁䝁䅁䉁䅁䅁允䅁䅁䅯杔䅙䅁杷允䅁䅁䅕䅁䑁䅁䅷䅁䭁䡁䉳䅁䭁佁䭕䅁䭁佁䭙䅁䭁佁䭣䅁䉁䅁䅁允䅁䅁䅯兄䅳䅁杷允䅁䅁䅕䅁䑁䅁䅷䅁䭁佁䙅䅁䭁䵁单䅁䭁䅁䅑潁䭁䵁卧䅁䉁䅁䅁允䅁䅁䅕樴㥘⽹穭啇䵁䅉䅅䅁䙁䅁䅁睁䵁䅁䅁权䙁兂䅁权汄权䅁权浄权䅁权湄权䅁允䅁䅁䅅䅁䭁䑁䱧䅁䵁䅉䅅䅁䑁䅁䅁睁䵁䅁䅁权杁睃䅁权偄杅䅁允䅁䅁䅅䅁䭁䉁䕁䅁䵁䅉䅅䅁䕁䅁䅁睁䵁䅁䅁权扄兂䅁权晁杂䅁权杁杂䅁允䅁䅁䅅䅁䭁䥁䡷䅁䵁䅉䅅䅁䙁䅁䅁睁䵁䅁䅁权杂䅁䅁权獄权䅁权浄权䅁权湄权䅁允䅁䅁䅅䅁䡁䅁䅁䅁杁畇䅒䍄䉁䅁䅁䅂䅁䅁䅍䅄䅁䅁䅯睃䅙䅁䅯睈䅙䅁䅯䅉䅙䅁䅅䅁䉁䅁䅁权䵂杂䅁䍄䉁䅁䅁兂䅁䅁䅍䅄䅁䅁䅯䅦䄰䅁䅯儷䅯䅁䅯朵䅯䅁䅯眵䅯䅁䅅䅁䉁䅁䅁睂䅁䅁䅁䑉浈䅑杷允䅁䅁䅕䅁䑁䅁䅷䅁䭁䥁䔸䅁䭁佁䭯䅁䭁佁䭙䅁䭁佁䭳䅁䉁䅁䅁允䅁䅁䅣䅁䅁䍁ㅁ欵䵁䅉䅅䅁䙁䅁䅁睁䵁䅁䅁权䵃兂䅁权䙄杅䅁权䕁䅁䅋权䩄杅䅁允䅁䅁䅅䅁䙁䥁牬兤䤯兙䅬䍄䉁䅁䅁兂䅁䅁䅍䅄䅁䅁䅯䅦䅕䅁䅯儵䅯䅁䅯朵䅯䅁䅯眵䅯䅁䅅䅁䉁䅁䅁权捁睃䅁䍄䉁䅁䅁睁䅁䅁䅍䅄䅁䅁䅯末䅑䅁䅯硺䅉䅁䅅䅁䉁䅁䅁睂䅁䅁䅁䝷圷䅑杷允䅁䅁䅕䅁䑁䅁䅷䅁䭁偁䘴䅁䭁䵁单䅁䭁䅁䅑潁䭁䵁卧䅁䉁䅁䅁允䅁䅁䅕捭䕫穩噄稯䴸䅉䅅䅁䙁䅁䅁睁䵁䅁䅁权奃睃䅁权䙄杅䅁权䕁䅁䅋权䩄杅䅁允䅁䅁䅅䅁䙁䉁䩡敫㌱䉔䅒䍄䉁䅁䅁睁䅁䅁䅍䅄䅁䅁䅯睒䅳䅁䅯杈䅙䅁䅅䅁䉁䅁䅁权䥂杂䅁䍄䉁䅁䅁兂䅁䅁䅍䅄䅁䅁䅯兵䅅䅁䅯朶䅯䅁䅯朵䅯䅁䅯眶䅯䅁䅅䅁䉁䅁䅁权允䅂䅁䍄䉁䅁䅁兂䅁䅁䅍䅄䅁䅁䅯兵䅑䅁䅯硹䅉䅁䅯䅂䍁䅧䅯剹䅉䅁䅅䅁䉁䅁䅁兂硂児塲祯奂䅑杷允䅁䅁䅍䅁䑁䅁䅷䅁䭁䅁䝯䅁䭁䉁䝯䅁䉁䅁䅁允䅁䅁䅯睘䅙䅁杷允䅁䅁䅍䅁䑁䅁䅷䅁䭁䥁䅍䅁䭁䉁䝷䅁䉁䅁䅁允䅁䅁䅯睊䅙䅁杷允䅁䅁䅍䅁䑁䅁䅷䅁䭁䕁䱑䅁䭁䍁䝑䅁䉁䅁䅁允䅁䅁䅯䅅䅑䅁杷允䅁䅁䅍䅁䑁䅁䅷䅁䭁䱁佫䅁䭁䉁䝧䅁䉁䅁䅁允䅁䅁䅯児䅙䅁杷允䅁䅁䅍䅁䑁䅁䅷䅁䭁䉁䙑䅁䭁䉁䝧䅁䉁䅁䅁允䅁䅁䅯䅦䅙䅁杷允䅁䅁䅍䅁䑁䅁䅷䅁䭁佁䱧䅁䭁䍁䝑䅁䉁䅁䅁允䅁䅁䅯杪䄰䅁杷允䅁䅁䅑䅁䑁䅁䅷䅁䭁䝁䙍䅁䭁䉁䜸䅁䭁䍁䝁䅁䉁䅁䅁允䅁䅁䅯来䅙䅁杷允䅁䅁䅕䅁䑁䅁䅷䅁䭁䱁䔰䅁䭁䵁单䅁䭁䅁䅑潁䭁䵁卫䅁䉁䅁䅁允䅁䅁䅕楨䭨䑩栫い䵁䅉䅅䅁䙁䅁䅁睁䵁䅁䅁权穂兂䅁权瑄权䅁权浄权䅁权湄权䅁允䅁䅁䅅䅁䡁䅁䅁䅁权救䅚䍄䉁䅁䅁兂䅁䅁䅍䅄䅁䅁䅯杴䅑䅁䅯䄷䅯䅁䅯朵䅯䅁䅯眵䅯䅁䅅䅁䉁䅁䅁权允䅂䅁䍄䉁䅁䅁兂䅁䅁䅍䅄䅁䅁䅯兂䅕䅁䅯儶䅯䅁䅯朵䅯䅁䅯眵䅯䅁䅅䅁䉁䅁䅁权塄䅅䅁䍄䉁䅁䅁睁䅁䅁䅍䅄䅁䅁䅯杌䅳䅁䅯䅇䅙䅁䅅䅁䉁䅁䅁权䅂杂䅁䍄䉁䅁䅁兂䅁䅁䅍䅄䅁䅁䅯䅑䅕䅁䅯䄷䅯䅁䅯朵䅯䅁䅯眵䅯䅁䅅䅁䉁䅁䅁睂䅁䅁䅁䠴汮䅑杷允䅁䅁䅍䅁䑁䅁䅷䅁䭁䝁䘰䅁䭁䉁䝷䅁䉁䅁䅁允䅁䅁䅯䄷䅙䅁杷允䅁䅁䅍䅁䑁䅁䅷䅁䭁乁䈰䅁䭁䉁䜴䅁䉁䅁䅁允䅁䅁䅯杅䅧䅁杷允䅁䅁䅍䅁䑁䅁䅷䅁䭁䱁䕣䅁䭁乁卯䅁䉁䅁䅁允䅁䅁䅯硦䅕䅁杷允䅁䅁䅕䅁䑁䅁䅷䅁䭁䩁䄴䅁䭁佁䭕䅁䭁佁䭙䅁䭁佁䭣䅁䉁䅁䅁允䅁䅁䅯儫䅯䅁杷允䅁䅁䅕䅁䑁䅁䅷䅁䭁䩁䔸䅁䭁䵁即䅁䭁䅁䅑潁䭁䵁卫䅁䉁䅁䅁允䅁䅁䅕㘱睎児湯し䵁䅉䅅䅁䙁䅁䅁睁䵁䅁䅁权穁兂䅁权煄权䅁权浄权䅁权牄权䅁允䅁䅁䅅䅁䡁䅁䅁䅁杂⭊䅚䍄䉁䅁䅁兂䅁䅁䅍䅄䅁䅁䅯杹䄸䅁䅯䄶䅯䅁䅯朵䅯䅁䅯眵䅯䅁䅅䅁䉁䅁䅁权䝁睃䅁䍄䉁䅁䅁睁䅁䅁䅍䅄䅁䅁䅯䅂䅕䅁䅯杊䅙䅁䅅䅁䉁䅁䅁杄䵁䅁䅁䅏㍁䍁䄴䅎祁䅁䅁䍄䉁䅁䅁兂䅁䅁䅍䅄䅁䅁䅯䅋䅕䅁䅯剸䅉䅁䅯䅂䍁䅧䅯剹䅉䅁䅅䅁䉁䅁䅁兂䭂䭹摰氶噍䅑杷允䅁䅁䅍䅁䑁䅁䅷䅁䭁䱁䄰䅁䭁䉁䜴䅁䉁䅁䅁允䅁䅁䅯杩䅣䅁杷允䅁䅁䅕䅁䑁䅁䅷䅁䭁䭁䔴䅁䭁佁䭕䅁䭁佁䭙䅁䭁佁䭣䅁䉁䅁䅁允䅁䅁䅯李䅳䅁杷允䅁䅁䅕䅁䑁䅁䅷䅁䭁乁䙙䅁䭁佁䭯䅁䭁佁䭙䅁䭁佁䭳䅁䉁䅁䅁允䅁䅁䅯䅅䅑䅁杷允䅁䅁䅍䅁䑁䅁䅷䅁䭁䉁䙕䅁䭁䉁䜴䅁䉁䅁䅁允䅁䅁䅯䅉䅣䅁杷允䅁䅁䅍䅁䑁䅁䅷䅁䭁䡁伴䅁䭁䵁匸䅁䉁䅁䅁允䅁䅁䅣䅁䅁䍁䑄欴䵁䅉䅅䅁䑁䅁䅁睁䵁䅁䅁权い䅂䅁权慁杂䅁允䅁䅁䅅䅁䭁䱁䝙䅁䵁䅉䅅䅁䙁䅁䅁睁䵁䅁䅁权瑂兂䅁权䙄杅䅁权䕁䅁䅋权䥄杅䅁允䅁䅁䅅䅁䭁䕁䅣䅁䵁䅉䅅䅁䑁䅁䅁睁䵁䅁䅁权㙃䅂䅁权敁杂䅁允䅁䅁䅅䅁䭁佁䝍䅁䵁䅉䅅䅁䙁䅁䅁睁䵁䅁䅁权あ杄䅁权䙄杅䅁权䕁䅁䅋权䩄杅䅁允䅁䅁䅅䅁䙁䥁扯含㙬䍰䅚䍄䉁䅁䅁兂䅁䅁䅍䅄䅁䅁䅯睴䅕䅁䅯剸䅉䅁䅯䅂䍁䅧䅯剹䅉䅁䅅䅁䉁䅁䅁兂㍂愹兺䭭捕䅑杷允䅁䅁䅕䅁䑁䅁䅷䅁䭁偁䙑䅁䭁佁䬰䅁䭁佁䭙䅁䭁佁䭣䅁䉁䅁䅁允䅁䅁䅣䅁䅁䭁橃䔵䵁䅉䅅䅁䙁䅁䅁睁䵁䅁䅁权硄䅂䅁权灄权䅁权浄权䅁权湄权䅁允䅁䅁䅅䅁䭁佁乁䅁䵁䅉䅅䅁䙁䅁䅁睁䵁䅁䅁权偁兂䅁权䱄杅䅁权䕁䅁䅋权䩄杅䅁允䅁䅁䅅䅁䙁䅁塲㍯㥁汵䅚䍄䉁䅁䅁睁䅁䅁䅍䅄䅁䅁䅯䅕䅁䅁䅯杇䅙䅁䅅䅁䉁䅁䅁权牁杂䅁䍄䉁䅁䅁睁䅁䅁䅍䅄䅁䅁䅯其䅷䅁䅯杇䅙䅁䅅䅁䉁䅁䅁权敂杂䅁䍄䉁䅁䅁睁䅁䅁䅍䅄䅁䅁䅯杭䄰䅁䅯杇䅙䅁䅅䅁䉁䅁䅁权扁杂䅁䍄䉁䅁䅁睁䅁䅁䅍䅄䅁䅁䅯材䄸䅁䅯䅇䅙䅁䅅䅁䉁䅁䅁权㕁杂䅁䍄䉁䅁䅁兂䅁䅁䅍䅄䅁䅁䅯杚䅕䅁䅯䄷䅯䅁䅯朵䅯䅁䅯眵䅯䅁䅅䅁䉁䅁䅁睂䅁䅁䅁偙橢䅑杷允䅁䅁䅕䅁䑁䅁䅷䅁䭁䑁佣䅁䭁佁䭫䅁䭁佁䭙䅁䭁佁䭣䅁䉁䅁䅁允䅁䅁䅯䉆䅁䅁杷允䅁䅁䅍䅁䑁䅁䅷䅁䭁䭁䕕䅁䭁䉁䝷䅁䉁䅁䅁允䅁䅁䅯兮䅙䅁杷允䅁䅁䅍䅁䑁䅁䅷䅁䭁乁䙅䅁䭁䍁䝑䅁䉁䅁䅁允䅁䅁䅯睙䅙䅁杷允䅁䅁䅍䅁䑁䅁䅷䅁䭁䍁䙕䅁䭁䉁䜴䅁䉁䅁䅁允䅁䅁䅯兓䅙䅁杷允䅁䅁䅍䅁䑁䅁䅷䅁䭁䥁䱣䅁䭁䉁䝷䅁䉁䅁䅁允䅁䅁䅯睩䅙䅁杷允䅁䅁䅕䅁䑁䅁䅷䅁䭁偁䙧䅁䭁佁䭯䅁䭁佁䭙䅁䭁佁䭳䅁䉁䅁䅁允䅁䅁䅯䅅䅑䅁杷允䅁䅁䅕䅁䑁䅁䅷䅁䭁䩁䔴䅁䭁䵁即䅁䭁䅁䅑潁䭁䵁卫䅁䉁䅁䅁允䅁䅁䅕䅁䅁䅁权䕘䵁䅉䅅䅁䙁䅁䅁睁䵁䅁䅁权㕂睃䅁权獄权䅁权浄权䅁权湄权䅁允䅁䅁䅅䅁䭁䉁䕁䅁䵁䅉䅅䅁䙁䅁䅁睁䵁䅁䅁权啂兂䅁权潄权䅁权浄权䅁权湄权䅁允䅁䅁䅅䅁䭁䅁䱙䅁䵁䅉䅅䅁䑁䅁䅁睁䵁䅁䅁权硃䅂䅁权敁杂䅁允䅁䅁䅅䅁䭁䩁䜸䅁䵁䅉䅅䅁䙁䅁䅁睁䵁䅁䅁权硄䅂䅁权䱄杅䅁权䕁䅁䅋权䥄杅䅁允䅁䅁䅅䅁䙁䑁積積積ㅯ䄱䍄䉁䅁䅁兂䅁䅁䅍䅄䅁䅁䅯儵䅕䅁䅯剸䅉䅁䅯䅂䍁䅧䅯䉹䅉䅁䅅䅁䉁䅁䅁兂摃睁⽺灓奉䅑杷允䅁䅁䅍䅁䑁䅁䅷䅁䭁䝁䅍䅁䭁䍁䝙䅁䉁䅁䅁允䅁䅁䄴䅄䅁䑁䅧兏畁䑁䅣䅎䅁䅁杷允䅁䅁䅍䅁䑁䅁䅷䅁䭁䩁䕙䅁䭁䍁䝙䅁䉁䅁䅁允䅁䅁䄴䅄䅁䑁䅧免畁䑁䅅睎䅁䅁杷允䅁䅁䅕䅁䑁䅁䅷䅁䭁䱁䉯䅁䭁佁䭧䅁䭁佁䭙䅁䭁佁䭣䅁䉁䅁䅁允䅁䅁䅯杂䅳䅁杷允䅁䅁䅕䅁䑁䅁䅷䅁䭁䕁䙁䅁䭁佁䭧䅁䭁佁䭙䅁䭁佁䭣䅁䉁䅁䅁允䅁䅁䅯兕䅳䅁杷允䅁䅁䅕䅁䑁䅁䅷䅁䭁䉁䝁䅁䭁䵁即䅁䭁䅁䅑潁䭁䵁卫䅁䉁䅁䅁允䅁䅁䅕㑈牘払⭩啖䵁䅉䅅䅁䑁䅁䅁睁䵁䅁䅁权䝁兂䅁权敁杂䅁允䅁䅁䅅䅁䭁䩁䝕䅁䵁䅉䅅䅁䙁䅁䅁睁䵁䅁䅁权奄兂䅁权瑄权䅁权浄权䅁权湄权䅁允䅁䅁䅅䅁䭁䉁䕁䅁䵁䅉䅅䅁䑁䅁䅁睁䵁䅁䅁权硃䅂䅁权歁杂䅁允䅁䅁䅅䅁䭁䭁䝅䅁䵁䅉䅅䅁䕁䅁䅁睁䵁䅁䅁权䝁杂䅁权晁杂䅁权杁杂䅁允䅁䅁䅅䅁䭁䑁䥕䅁䵁䅉䅅䅁䙁䅁䅁睁䵁䅁䅁权睂兂䅁权煄权䅁权浄权䅁权牄权䅁允䅁䅁䅅䅁䡁䅁䅁䅁䅂畒䅚䍄䉁䅁䅁睁䅁䅁䅍䅄䅁䅁䅯关䅑䅁䅯杊䅙䅁䅅䅁䉁䅁䅁杄䵁䅁䅁睎㉁䍁䄴免穁䅁䅁䍄䉁䅁䅁睁䅁䅁䅍䅄䅁䅁䅯䅴䅕䅁䅯硺䅉䅁䅅䅁䉁䅁䅁睂䅁䅁䅁䭧氷䅑杷允䅁䅁䅍䅁䑁䅁䅷䅁䭁乁䱙䅁䭁乁卯䅁䉁䅁䅁允䅁䅁䅯剫䅙䅁杷允䅁䅁䅍䅁䑁䅁䅷䅁䭁偁䙍䅁䭁䵁匸䅁䉁䅁䅁允䅁䅁䅣䅁䅁䭁婂唵䵁䅉䅅䅁䙁䅁䅁睁䵁䅁䅁权橂杄䅁权汄权䅁权浄权䅁权湄权䅁允䅁䅁䅅䅁䭁䉁䕁䅁䵁䅉䅅䅁䙁䅁䅁睁䵁䅁䅁权睄䅂䅁权䱄杅䅁权䕁䅁䅋权䥄杅䅁允䅁䅁䅅䅁䙁䵁ㅐ䙋偹测䅆䍄䉁䅁䅁兂䅁䅁䅍䅄䅁䅁䅯睷䄰䅁䅯硹䅉䅁䅯䅂䍁䅧䅯剹䅉䅁䅅䅁䉁䅁䅁兂䭁㘱睎慐塰䅑杷允䅁䅁䅕䅁䑁䅁䅷䅁䭁佁佷䅁䭁佁䭫䅁䭁佁䭙䅁䭁佁䭣䅁䉁䅁䅁允䅁䅁䅯桐䅅䅁杷允䅁䅁䅍䅁䑁䅁䅷䅁䭁䡁䅑䅁䭁䉁䝯䅁䉁䅁䅁允䅁䅁䅯杴䅙䅁杷允䅁䅁䅕䅁䑁䅁䅷䅁䭁䩁䕷䅁䭁佁䭕䅁䭁佁䭙䅁䭁佁䭣䅁䉁䅁䅁允䅁䅁䅯䅅䅑䅁杷允䅁䅁䅕䅁䑁䅁䅷䅁䭁䍁䘰䅁䭁佁䭫䅁䭁佁䭙䅁䭁佁䭣䅁䉁䅁䅁允䅁䅁䅯䅅䅑䅁杷允䅁䅁䅍䅁䑁䅁䅷䅁䭁䭁䙫䅁䭁䉁䝧䅁䉁䅁䅁允䅁䅁䅯兏䅙䅁杷允䅁䅁䅕䅁䑁䅁䅷䅁䭁䙁䰰䅁䭁佁䭯䅁䭁佁䭙䅁䭁佁䭳䅁䉁䅁䅁允䅁䅁䅯䅅䅑䅁杷允䅁䅁䅍䅁䑁䅁䅷䅁䭁䥁佉䅁䭁䉁䝷䅁䉁䅁䅁允䅁䅁䅯兓䅙䅁杷允䅁䅁䅕䅁䑁䅁䅷䅁䭁䝁乍䅁䭁䵁单䅁䭁䅁䅑潁䭁䵁卧䅁䉁䅁䅁允䅁䅁䅕塏䕯穂猴い䵁䅉䅅䅁䙁䅁䅁睁䵁䅁䅁权硃䅂䅁权煄权䅁权浄权䅁权牄权䅁允䅁䅁䅅䅁䡁䅁䅁䅁权⭏䅚䍄䉁䅁䅁兂䅁䅁䅍䅄䅁䅁䅯䅯䅕䅁䅯儶䅯䅁䅯朵䅯䅁䅯眵䅯䅁䅅䅁䉁䅁䅁权兂䅅䅁䍄䉁䅁䅁睁䅁䅁䅍䅄䅁䅁䅯睨䅕䅁䅯杈䅙䅁䅅䅁䉁䅁䅁权坁䅃䅁䍄䉁䅁䅁睁䅁䅁䅍䅄䅁䅁䅯眴䅳䅁䅯杇䅙䅁䅅䅁䉁䅁䅁权㡁杂䅁䍄䉁䅁䅁睁䅁䅁䅍䅄䅁䅁䅯䄹䅷䅁䅯栲䅉䅁䅅䅁䉁䅁䅁权䅃兆䅁䍄䉁䅁䅁兂䅁䅁䅍䅄䅁䅁䅯䅷䅕䅁䅯剸䅉䅁䅯䅂䍁䅧䅯剹䅉䅁䅅䅁䉁䅁䅁兂㍂杧湅䍺儰䅑杷允䅁䅁䅕䅁䑁䅁䅷䅁䭁䱁䙅䅁䭁䵁即䅁䭁䅁䅑潁䭁䵁卧䅁䉁䅁䅁允䅁䅁䅕㘱睎児湰歖䵁䅉䅅䅁䙁䅁䅁睁䵁䅁䅁权啁杄䅁权瑄权䅁权浄权䅁权湄权䅁允䅁䅁䅅䅁䭁䉁䕁䅁䵁䅉䅅䅁䑁䅁䅁睁䵁䅁䅁权湁䅁䅁权慁杂䅁允䅁䅁䅅䅁䭁䑁䝷䅁䵁䅉䅅䅁䕁䅁䅁睁䵁䅁䅁权乁䅄䅁权晁杂䅁权杁杂䅁允䅁䅁䅅䅁䭁䅁䡫䅁䵁䅉䅅䅁䙁䅁䅁睁䵁䅁䅁权千䅂䅁权瑄权䅁权浄权䅁权湄权䅁允䅁䅁䅅䅁䡁䅁䅁䅁杄⭔䅚䍄䉁䅁䅁睁䅁䅁䅍䅄䅁䅁䅯睯䅑䅁䅯杊䅙䅁䅅䅁䉁䅁䅁杄佁䅁䅁免祁䑁䅫杌硁䑁䅧䅁䵁䅉䅅䅁䕁䅁䅁睁䵁䅁䅁权㝄䅂䅁权晁杂䅁权杁杂䅁允䅁䅁䅅䅁䭁䕁䜴䅁䵁䅉䅅䅁䑁䅁䅁睁䵁䅁䅁权扂兂䅁权偄杅䅁允䅁䅁䅅䅁䭁䉁䕁䅁䵁䅉䅅䅁䙁䅁䅁睁䵁䅁䅁权䥃兂䅁权䱄杅䅁权䕁䅁䅋权䩄杅䅁允䅁䅁䅅䅁䙁䡁啳歲桦汱䅰䍄䉁䅁䅁兂䅁䅁䅍䅄䅁䅁䅯杰䅑䅁䅯儶䅯䅁䅯朵䅯䅁䅯眵䅯䅁䅅䅁䉁䅁䅁权允䅂䅁䍄䉁䅁䅁兂䅁䅁䅍䅄䅁䅁䅯朱䅁䅁䅯䄶䅯䅁䅯朵䅯䅁䅯眵䅯䅁䅅䅁䉁䅁䅁权䝁睃䅁䍄䉁䅁䅁兂䅁䅁䅍䅄䅁䅁䅯关䅑䅁䅯儷䅯䅁䅯朵䅯䅁䅯眵䅯䅁䅅䅁䉁䅁䅁睂䅁䅁䅁䍙浘䅑杷允䅁䅁䅕䅁䑁䅁䅷䅁䭁䙁䙫䅁䭁佁䭫䅁䭁佁䭙䅁䭁佁䭣䅁䉁䅁䅁允䅁䅁䅯桶䅁䅁杷允䅁䅁䅍䅁䑁䅁䅷䅁䭁䝁䙫䅁䭁䉁䝷䅁䉁䅁䅁允䅁䅁䅯䅉䅧䅁杷允䅁䅁䅕䅁䑁䅁䅷䅁䭁䵁䕳䅁䭁佁䭷䅁䭁佁䭙䅁䭁佁䭣䅁䉁䅁䅁允䅁䅁䅯䅅䅑䅁杷允䅁䅁䅕䅁䑁䅁䅷䅁䭁䡁䙧䅁䭁佁䭯䅁䭁佁䭙䅁䭁佁䭳䅁䉁䅁䅁允䅁䅁䅣䅁䅁䅁潁欵䵁䅉䅅䅁䑁䅁䅁睁䵁䅁䅁权敂兂䅁权偄杅䅁允䅁䅁䅅䅁䭁䉁䕁䅁䵁䅉䅅䅁䙁䅁䅁睁䵁䅁䅁权楂兂䅁权䱄杅䅁权䕁䅁䅋权䥄杅䅁允䅁䅁䅅䅁䙁䑁䬰㘱睎噲䅖䍄䉁䅁䅁兂䅁䅁䅍䅄䅁䅁䅯睇䅕䅁䅯剸䅉䅁䅯䅂䍁䅧䅯剹䅉䅁䅅䅁䉁䅁䅁兂敁㤶佁慊䬴䅑杷允䅁䅁䅍䅁䑁䅁䅷䅁䭁䉁䘰䅁䭁䉁䜴䅁䉁䅁䅁允䅁䅁䅯睎䅙䅁杷允䅁䅁䅕䅁䑁䅁䅷䅁䭁䩁䙑䅁䭁佁䭷䅁䭁佁䭙䅁䭁佁䭣䅁䉁䅁䅁允䅁䅁䅣䅁䅁䅁捄䔵䵁䅉䅅䅁䑁䅁䅁睁䵁䅁䅁权㙂兂䅁权歁杂䅁允䅁䅁䅅䅁䭁䙁䡙䅁䵁䅉䅅䅁䙁䅁䅁睁䵁䅁䅁权佃䅂䅁权䙄杅䅁权䕁䅁䅋权䥄杅䅁允䅁䅁䅅䅁䙁䉁婊扸㑙䉗䄱䍄䉁䅁䅁睁䅁䅁䅍䅄䅁䅁䅯䉤䅁䅁䅯䅊䅙䅁䅅䅁䉁䅁䅁权㥄睂䅁䍄䉁䅁䅁兂䅁䅁䅍䅄䅁䅁䅯兑䅳䅁䅯剸䅉䅁䅯䅂䍁䅧䅯䉹䅉䅁䅅䅁䉁䅁䅁兂婃灅䩋敬硫䅑杷允䅁䅁䅕䅁䑁䅁䅷䅁䭁䵁䕙䅁䭁䵁即䅁䭁䅁䅑潁䭁䵁卧䅁䉁䅁䅁允䅁䅁䅕⽷潕䥘䬹䕙䵁䅉䅅䅁䑁䅁䅁睁䵁䅁䅁权捄睃䅁权捁杂䅁允䅁䅁䅅䅁䭁䑁䝉䅁䵁䅉䅅䅁䙁䅁䅁睁䵁䅁䅁权䅂兂䅁权䙄杅䅁权䕁䅁䅋权䩄杅䅁允䅁䅁䅅䅁䙁䑁潨歋灹前䅆䍄䉁䅁䅁睁䅁䅁䅍䅄䅁䅁䅯睬䅳䅁䅯䅊䅙䅁䅅䅁䉁䅁䅁权偂充䅁䍄䉁䅁䅁睁䅁䅁䅍䅄䅁䅁䅯睚䅷䅁䅯䅊䅙䅁䅅䅁䉁䅁䅁权䉄兄䅁䍄䉁䅁䅁兂䅁䅁䅍䅄䅁䅁䅯末䅑䅁䅯剸䅉䅁䅯䅂䍁䅧䅯剹䅉䅁䅅䅁䉁䅁䅁兂煄硆救䑧倸䅑杷允䅁䅁䅕䅁䑁䅁䅷䅁䭁佁䅳䅁䭁佁䭯䅁䭁佁䭙䅁䭁佁䭳䅁䉁䅁䅁允䅁䅁䅣䅁䅁䭁煁欵䵁䅉䅅䅁䙁䅁䅁睁䵁䅁䅁权䭃兂䅁权獄权䅁权浄权䅁权湄权䅁允䅁䅁䅅䅁䡁䅁䅁䅁杄⭌䅖䍄䉁䅁䅁睁䅁䅁䅍䅄䅁䅁䅯䅳䅁䅁䅯杇䅙䅁䅅䅁䉁䅁䅁权婂杂䅁䍄䉁䅁䅁睁䅁䅁䅍䅄䅁䅁䅯䅯䅑䅁䅯䅊䅙䅁䅅䅁䉁䅁䅁权汃睂䅁䍄䉁䅁䅁睁䅁䅁䅍䅄䅁䅁䅯睔䅕䅁䅯䅊䅙䅁䅅䅁䉁䅁䅁权楁睂䅁䍄䉁䅁䅁睁䅁䅁䅍䅄䅁䅁䅯杘䅕䅁䅯䅇䅙䅁䅅䅁䉁䅁䅁权婁杂䅁䍄䉁䅁䅁睁䅁䅁䅍䅄䅁䅁䅯杦䅕䅁䅯杇䅙䅁䅅䅁䉁䅁䅁权時杂䅁䍄䉁䅁䅁睁䅁䅁䅍䅄䅁䅁䅯兂䄰䅁䅯杈䅙䅁䅅䅁䉁䅁䅁权ぁ杂䅁䍄䉁䅁䅁兂䅁䅁䅍䅄䅁䅁䅯䅃䄴䅁䅯䄶䅯䅁䅯朵䅯䅁䅯眵䅯䅁䅅䅁䉁䅁䅁权允䅂䅁䍄䉁䅁䅁兂䅁䅁䅍䅄䅁䅁䅯杗䅁䅁䅯儶䅯䅁䅯朵䅯䅁䅯眵䅯䅁䅅䅁䉁䅁䅁权楃杄䅁䍄䉁䅁䅁兂䅁䅁䅍䅄䅁䅁䅯杸䅑䅁䅯硹䅉䅁䅯䅂䍁䅧䅯剹䅉䅁䅅䅁䉁䅁䅁兂㉄䙋偹湷捖䅑杷允䅁䅁䅕䅁䑁䅁䅷䅁䭁䥁䵣䅁䭁䵁单䅁䭁䅁䅑潁䭁䵁卫䅁䉁䅁䅁允䅁䅁䅕卂呑䉗入商䵁䅉䅅䅁䑁䅁䅁睁䵁䅁䅁权䝄䅂䅁权奁杂䅁允䅁䅁䅅䅁䭁䑁䝫䅁䵁䅉䅅䅁䙁䅁䅁睁䵁䅁䅁权䡂兂䅁权䙄杅䅁权䕁䅁䅋权䥄杅䅁允䅁䅁䅅䅁䙁䝁桒佲假硭䅆䍄䉁䅁䅁睁䅁䅁䅍䅄䅁䅁䅯杸䅑䅁䅯䅈䅙䅁䅅䅁䉁䅁䅁权㝂杂䅁䍄䉁䅁䅁睁䅁䅁䅍䅄䅁䅁䅯睈䅕䅁䅯硺䅉䅁䅅䅁䉁䅁䅁权允䅂䅁䍄䉁䅁䅁䅂䅁䅁䅍䅄䅁䅁䅯兆䄴䅁䅯睈䅙䅁䅯䅉䅙䅁䅅䅁䉁䅁䅁权橂杅䅁䍄䉁䅁䅁睁䅁䅁䅍䅄䅁䅁䅯六䅕䅁䅯䅈䅙䅁䅅䅁䉁䅁䅁权婂杂䅁䍄䉁䅁䅁兂䅁䅁䅍䅄䅁䅁䅯典䅑䅁䅯硹䅉䅁䅯䅂䍁䅧䅯䉹䅉䅁䅅䅁䉁䅁䅁兂㉄䙋偹杷呖䅑杷允䅁䅁䅕䅁䑁䅁䅷䅁䭁佁䔸䅁䭁佁䭷䅁䭁佁䭙䅁䭁佁䭣䅁䉁䅁䅁允䅁䅁䅣䅁䅁䕁畄唵䵁䅉䅅䅁䑁䅁䅁睁䵁䅁䅁权䑁杂䅁权歁杂䅁允䅁䅁䅅䅁䭁乁卧䅁䵁䅉䅅䅁䙁䅁䅁睁䵁䅁䅁权䩂兂䅁权潄权䅁权浄权䅁权湄权䅁允䅁䅁䅅䅁䭁䑁䱙䅁䵁䅉䅅䅁䙁䅁䅁睁䵁䅁䅁权橄兄䅁权䙄杅䅁权䕁䅁䅋权䥄杅䅁允䅁䅁䅅䅁䙁䑁灕㝕㑉元䄱䍄䉁䅁䅁睁䅁䅁䅍䅄䅁䅁䅯䅭䅑䅁䅯䅇䅙䅁䅅䅁䉁䅁䅁权婁杂䅁䍄䉁䅁䅁睁䅁䅁䅍䅄䅁䅁䅯兺䅕䅁䅯杊䅙䅁䅅䅁䉁䅁䅁杄䵁䅁䅁兏硁䍁䄴兏㑁䅁䅁䍄䉁䅁䅁睁䅁䅁䅍䅄䅁䅁䅯共䅕䅁䅯杇䅙䅁䅅䅁䉁䅁䅁权䍄杂䅁䍄䉁䅁䅁兂䅁䅁䅍䅄䅁䅁䅯杕䄰䅁䅯儷䅯䅁䅯朵䅯䅁䅯眵䅯䅁䅅䅁䉁䅁䅁睂䅁䅁䅁䑑汘䅑杷允䅁䅁䅍䅁䑁䅁䅷䅁䭁佁䙧䅁䭁䉁䝧䅁䉁䅁䅁允䅁䅁䅯杓䅙䅁杷允䅁䅁䅕䅁䑁䅁䅷䅁䭁䝁䙙䅁䭁䵁即䅁䭁䅁䅑潁䭁䵁卫䅁䉁䅁䅁允䅁䅁䅕灭婭婭火ざ䵁䅉䅅䅁䙁䅁䅁睁䵁䅁䅁权塁兂䅁权汄权䅁权浄权䅁权湄权䅁允䅁䅁䅅䅁䭁䅁䰰䅁䵁䅉䅅䅁䙁䅁䅁睁䵁䅁䅁权晄䅂䅁权灄权䅁权浄权䅁权湄权䅁允䅁䅁䅅䅁䭁䉁䕁䅁䵁䅉䅅䅁䑁䅁䅁睁䵁䅁䅁权捁睄䅁权慁杂䅁允䅁䅁䅅䅁䭁䝁䝉䅁䵁䅉䅅䅁䙁䅁䅁睁䵁䅁䅁权䡁兂䅁权潄权䅁权浄权䅁权湄权䅁允䅁䅁䅅䅁䭁䙁䱅䅁䵁䅉䅅䅁䑁䅁䅁睁䵁䅁䅁权䙄睃䅁权奁杂䅁允䅁䅁䅅䅁䭁䑁䜰䅁䵁䅉䅅䅁䑁䅁䅁睁䵁䅁䅁权㝄䅁䅁权奁杂䅁允䅁䅁䅅䅁䭁䑁䜰䅁䵁䅉䅅䅁䙁䅁䅁睁䵁䅁䅁权穃䅂䅁权瑄权䅁权浄权䅁权湄权䅁允䅁䅁䅅䅁䭁䉁䕁䅁䵁䅉䅅䅁䙁䅁䅁睁䵁䅁䅁权慄䅄䅁权䙄杅䅁权䕁䅁䅋权䩄杅䅁允䅁䅁䅅䅁䙁䩁㙒义潬杲䅒䍄䉁䅁䅁睁䅁䅁䅍䅄䅁䅁䅯睃䅙䅁䅯䅈䅙䅁䅅䅁䉁䅁䅁权楂杂䅁䍄䉁䅁䅁兂䅁䅁䅍䅄䅁䅁䅯村䅅䅁䅯儷䅯䅁䅯朵䅯䅁䅯眵䅯䅁䅅䅁䉁䅁䅁睂䅁䅁䅁䉁浶䅑杷允䅁䅁䅕䅁䑁䅁䅷䅁䭁䉁䙕䅁䭁佁䭯䅁䭁佁䭙䅁䭁佁䭳䅁䉁䅁䅁允䅁䅁䅣䅁䅁䝁䉂欵䵁䅉䅅䅁䑁䅁䅁睁䵁䅁䅁权䝄䅂䅁权流杂䅁允䅁䅁䅅䅁佁䅁䅷䅁㍁䑁䅣杌ㅁ䑁䅉䅁䵁䅉䅅䅁䑁䅁䅁睁䵁䅁䅁权偄兂䅁权流杂䅁允䅁䅁䅅䅁佁䅁䅷䅁㑁䑁䅧杌ㅁ䑁䅧䅁䵁䅉䅅䅁䑁䅁䅁睁䵁䅁䅁权䱄䅂䅁权敁杂䅁允䅁䅁䅅䅁䭁䑁䝉䅁䵁䅉䅅䅁䙁䅁䅁睁䵁䅁䅁权捃䅂䅁权䱄杅䅁权䕁䅁䅋权䩄杅䅁允䅁䅁䅅䅁䙁䅁䅁䅁䅁䝍䅆䍄䉁䅁䅁睁䅁䅁䅍䅄䅁䅁䅯全䄴䅁䅯䅈䅙䅁䅅䅁䉁䅁䅁权㙄杂䅁䍄䉁䅁䅁兂䅁䅁䅍䅄䅁䅁䅯杒䅕䅁䅯儶䅯䅁䅯朵䅯䅁䅯眵䅯䅁䅅䅁䉁䅁䅁权允䅂䅁䍄䉁䅁䅁睁䅁䅁䅍䅄䅁䅁䅯儵䅕䅁䅯䅈䅙䅁䅅䅁䉁䅁䅁权䍃杂䅁䍄䉁䅁䅁䅂䅁䅁䅍䅄䅁䅁䅯朲䅳䅁䅯睈䅙䅁䅯䅉䅙䅁䅅䅁䉁䅁䅁权扄杂䅁䍄䉁䅁䅁兂䅁䅁䅍䅄䅁䅁䅯杇䅕䅁䅯硹䅉䅁䅯䅂䍁䅧䅯剹䅉䅁䅅䅁䉁䅁䅁兂浂浚浚瑚捚䅑杷允䅁䅁䅕䅁䑁䅁䅷䅁䭁䱁佳䅁䭁䵁单䅁䭁䅁䅑潁䭁䵁卫䅁䉁䅁䅁允䅁䅁䅯睒䅁䅁杷允䅁䅁䅕䅁䑁䅁䅷䅁䭁䭁䙧䅁䭁佁䭫䅁䭁佁䭙䅁䭁佁䭣䅁䉁䅁䅁允䅁䅁䅯䅅䅑䅁杷允䅁䅁䅕䅁䑁䅁䅷䅁䭁䉁䝕䅁䭁䵁单䅁䭁䅁䅑潁䭁䵁卫䅁䉁䅁䅁允䅁䅁䅕䥫㤯ㅉ硚歄䵁䅉䅅䅁䑁䅁䅁睁䵁䅁䅁权煃兂䅁权流杂䅁允䅁䅁䅅䅁佁䅁䄴䅁硁䑁䅁杍畁䑁䅙兎䅁䅁杷允䅁䅁䅕䅁䑁䅁䅷䅁䭁䵁䕙䅁䭁佁䭷䅁䭁佁䭙䅁䭁佁䭣䅁䉁䅁䅁允䅁䅁䅣䅁䅁䅁㍁欵䵁䅉䅅䅁䙁䅁䅁睁䵁䅁䅁权敃睃䅁权獄权䅁权浄权䅁权湄权䅁允䅁䅁䅅䅁䭁䉁䕁䅁䵁䅉䅅䅁䑁䅁䅁睁䵁䅁䅁权塁允䅁权流杂䅁允䅁䅁䅅䅁佁䅁䅷䅁㕁䑁䅫杌硁䑁䅍䅁䵁䅉䅅䅁䑁䅁䅁睁䵁䅁䅁权兄䅂䅁权慁杂䅁允䅁䅁䅅䅁䭁䑁䜴䅁䵁䅉䅅䅁䙁䅁䅁睁䵁䅁䅁权硄䅂䅁权瑄权䅁权浄权䅁权湄权䅁允䅁䅁䅅䅁䡁䅁䅁䅁䅁⭮䅖䍄䉁䅁䅁睁䅁䅁䅍䅄䅁䅁䅯兘䅅䅁䅯䅇䅙䅁䅅䅁䉁䅁䅁权㕁杂䅁䍄䉁䅁䅁睁䅁䅁䅍䅄䅁䅁䅯条䅕䅁䅯杊䅙䅁䅅䅁䉁䅁䅁杄䵁䅁䅁睎ぁ䍁䄴䅍祁䅁䅁䍄䉁䅁䅁睁䅁䅁䅍䅄䅁䅁䅯朶䅕䅁䅯䅇䅙䅁䅅䅁䉁䅁䅁权䕂杂䅁䍄䉁䅁䅁睁䅁䅁䅍䅄䅁䅁䅯条䅁䅁䅯䅇䅙䅁䅅䅁䉁䅁䅁权灁杂䅁䍄䉁䅁䅁兂䅁䅁䅍䅄䅁䅁䅯杭䅁䅁䅯䄶䅯䅁䅯朵䅯䅁䅯眵䅯䅁䅅䅁䉁䅁䅁权䝁睃䅁䍄䉁䅁䅁兂䅁䅁䅍䅄䅁䅁䅯兵䅑䅁䅯剸䅉䅁䅯䅂䍁䅧䅯剹䅉䅁䅅䅁䉁䅁䅁兂㡄䝋啅剦䥉䅑杷允䅁䅁䅕䅁䑁䅁䅷䅁䭁䭁䕣䅁䭁佁䬰䅁䭁佁䭙䅁䭁佁䭣䅁䉁䅁䅁允䅁䅁䅣䅁䅁佁祂唵䵁䅉䅅䅁䙁䅁䅁睁䵁䅁䅁权灁睄䅁权瑄权䅁权浄权䅁权湄权䅁允䅁䅁䅅䅁䡁䅁䅁䅁杄⭮䅖䍄䉁䅁䅁睁䅁䅁䅍䅄䅁䅁䅯杇䅕䅁䅯䅈䅙䅁䅅䅁䉁䅁䅁权楂杂䅁䍄䉁䅁䅁睁䅁䅁䅍䅄䅁䅁䅯䄵䅳䅁䅯杊䅙䅁䅅䅁䉁䅁䅁杄䵁䅁䅁䅏㉁䍁䄴䅍ㅁ䅁䅁䍄䉁䅁䅁兂䅁䅁䅍䅄䅁䅁䅯睍䅅䅁䅯儶䅯䅁䅯朵䅯䅁䅯眵䅯䅁䅅䅁䉁䅁䅁权允䅂䅁䍄䉁䅁䅁兂䅁䅁䅍䅄䅁䅁䅯睲䅕䅁䅯䄶䅯䅁䅯朵䅯䅁䅯眵䅯䅁䅅䅁䉁䅁䅁权允䅂䅁䍄䉁䅁䅁兂䅁䅁䅍䅄䅁䅁䅯关䅕䅁䅯䄷䅯䅁䅯朵䅯䅁䅯眵䅯䅁䅅䅁䉁䅁䅁睂䅁䅁䅁䉷歮䅑杷允䅁䅁䅕䅁䑁䅁䅷䅁䭁䥁乙䅁䭁䵁单䅁䭁䅁䅑潁䭁䵁卫䅁䉁䅁䅁允䅁䅁䅕卣㡡圸摃䕈䵁䅉䅅䅁䕁䅁䅁睁䵁䅁䅁权䵄䅂䅁权晁杂䅁权杁杂䅁允䅁䅁䅅䅁䭁䕁䥍䅁䵁䅉䅅䅁䙁䅁䅁睁䵁䅁䅁权㕃䅂䅁权䱄杅䅁权䕁䅁䅋权䥄杅䅁允䅁䅁䅅䅁䙁䡁啳歲桦汹䅰䍄䉁䅁䅁睁䅁䅁䅍䅄䅁䅁䅯杇䄸䅁䅯杊䅙䅁䅅䅁䉁䅁䅁杄䵁䅁䅁兏㑁䍁䄴䅏㍁䅁䅁䍄䉁䅁䅁兂䅁䅁䅍䅄䅁䅁䅯睭䅑䅁䅯儶䅯䅁䅯朵䅯䅁䅯眵䅯䅁䅅䅁䉁䅁䅁权允䅂䅁䍄䉁䅁䅁兂䅁䅁䅍䅄䅁䅁䅯䅂䅕䅁䅯硹䅉䅁䅯䅂䍁䅧䅯䉹䅉䅁䅅䅁䉁䅁䅁兂㝂䭆䠵愴呰䅑杷允䅁䅁䅍䅁䑁䅁䅷䅁䭁䱁䕉䅁䭁䉁䜴䅁䉁䅁䅁允䅁䅁䅯䅲䅙䅁杷允䅁䅁䅍䅁䑁䅁䅷䅁䭁䅁䙍䅁䭁䍁䝑䅁䉁䅁䅁允䅁䅁䅯䅄䅧䅁杷允䅁䅁䅍䅁䑁䅁䅷䅁䭁䝁久䅁䭁乁卯䅁䉁䅁䅁允䅁䅁䅯根䅙䅁杷允䅁䅁䅕䅁䑁䅁䅷䅁䭁䱁䕑䅁䭁佁䬰䅁䭁佁䭙䅁䭁佁䭣䅁䉁䅁䅁允䅁䅁䅯䅅䅑䅁杷允䅁䅁䅕䅁䑁䅁䅷䅁䭁乁䕯䅁䭁佁䭯䅁䭁佁䭙䅁䭁佁䭳䅁䉁䅁䅁允䅁䅁䅯䅅䅑䅁杷允䅁䅁䅕䅁䑁䅁䅷䅁䭁䡁䵑䅁䭁佁䬰䅁䭁佁䭙䅁䭁佁䭣䅁䉁䅁䅁允䅁䅁䅣䅁䅁䵁啁欵䵁䅉䅅䅁䙁䅁䅁睁䵁䅁䅁权䡂兄䅁权灄权䅁权浄权䅁权湄权䅁允䅁䅁䅅䅁䭁䝁卷䅁䵁䅉䅅䅁䑁䅁䅁睁䵁䅁䅁权㕃䅂䅁权慁杂䅁允䅁䅁䅅䅁䭁䍁䜰䅁䵁䅉䅅䅁䕁䅁䅁睁䵁䅁䅁权㝃杄䅁权晁杂䅁权杁杂䅁允䅁䅁䅅䅁䭁佁䡍䅁䵁䅉䅅䅁䙁䅁䅁睁䵁䅁䅁权乁允䅁权潄权䅁权浄权䅁权湄权䅁允䅁䅁䅅䅁䭁䅁䱙䅁䵁䅉䅅䅁䙁䅁䅁睁䵁䅁䅁权穄兂䅁权獄权䅁权浄权䅁权湄权䅁允䅁䅁䅅䅁䭁䉁䕁䅁䵁䅉䅅䅁䙁䅁䅁睁䵁䅁䅁权䩁杂䅁权䱄杅䅁权䕁䅁䅋权䩄杅䅁允䅁䅁䅅䅁䙁䉁䘫ㄶ㑇汶䅨䍄䉁䅁䅁睁䅁䅁䅍䅄䅁䅁䅯䅶䅑䅁䅯䅇䅙䅁䅅䅁䉁䅁䅁权䕂杂䅁䍄䉁䅁䅁兂䅁䅁䅍䅄䅁䅁䅯杵䅷䅁䅯硹䅉䅁䅯䅂䍁䅧䅯䉹䅉䅁䅅䅁䉁䅁䅁兂捂㡪ㅌ䱋坸䅑杷允䅁䅁䅍䅁䑁䅁䅷䅁䭁䅁䝉䅁䭁䉁䝷䅁䉁䅁䅁允䅁䅁䅯睺䅙䅁杷允䅁䅁䅕䅁䑁䅁䅷䅁䭁乁䵧䅁䭁䵁即䅁䭁䅁䅑潁䭁䵁卧䅁䉁䅁䅁允䅁䅁䅕⽷潕䥘㘯歙䵁䅉䅅䅁䙁䅁䅁睁䵁䅁䅁权畃兂䅁权潄权䅁权浄权䅁权湄权䅁允䅁䅁䅅䅁䭁䉁䕁䅁䵁䅉䅅䅁䕁䅁䅁睁䵁䅁䅁权㙄兂䅁权晁杂䅁权杁杂䅁允䅁䅁䅅䅁䭁䱁䝉䅁䵁䅉䅅䅁䕁䅁䅁睁䵁䅁䅁权㕃杄䅁权晁杂䅁权杁杂䅁允䅁䅁䅅䅁䭁䍁䩁䅁䵁䅉䅅䅁䑁䅁䅁睁䵁䅁䅁权䑁允䅁权歁杂䅁允䅁䅁䅅䅁䭁䥁䩧䅁䵁䅉䅅䅁䙁䅁䅁睁䵁䅁䅁权獁兂䅁权䱄杅䅁权䕁䅁䅋权䥄杅䅁允䅁䅁䅅䅁䙁䅁塲㍯㥁汓䄵䍄䉁䅁䅁睁䅁䅁䅍䅄䅁䅁䅯䅎䅁䅁䅯䅇䅙䅁䅅䅁䉁䅁䅁权療杂䅁䍄䉁䅁䅁睁䅁䅁䅍䅄䅁䅁䅯䅅䅕䅁䅯硺䅉䅁䅅䅁䉁䅁䅁权允䅂䅁䍄䉁䅁䅁兂䅁䅁䅍䅄䅁䅁䅯八䅕䅁䅯儶䅯䅁䅯朵䅯䅁䅯眵䅯䅁䅅䅁䉁䅁䅁权⽄䅅䅁䍄䉁䅁䅁兂䅁䅁䅍䅄䅁䅁䅯睕䅕䅁䅯硹䅉䅁䅯䅂䍁䅧䅯䉹䅉䅁䅅䅁䉁䅁䅁兂卂䉵䘶⼶摆䅑杷允䅁䅁䅕䅁䑁䅁䅷䅁䭁䱁何䅁䭁佁䭕䅁䭁佁䭙䅁䭁佁䭣䅁䉁䅁䅁允䅁䅁䅯䅅䅑䅁杷允䅁䅁䅕䅁䑁䅁䅷䅁䭁䵁临䅁䭁䵁即䅁䭁䅁䅑潁䭁䵁卫䅁䉁䅁䅁允䅁䅁䅕歲桦桥敔啘䵁䅉䅅䅁䑁䅁䅁睁䵁䅁䅁权䭃兂䅁权捁杂䅁允䅁䅁䅅䅁䭁䅁䡷䅁䵁䅉䅅䅁䕁䅁䅁睁䵁䅁䅁权㕄兂䅁权晁杂䅁权杁杂䅁允䅁䅁䅅䅁䭁䕁䡑䅁䵁䅉䅅䅁䑁䅁䅁睁䵁䅁䅁权㡁兄䅁权慄杅䅁允䅁䅁䅅䅁䭁䥁奅䅁䵁䅉䅅䅁䙁䅁䅁睁䵁䅁䅁权䭄䅂䅁权瑄权䅁权浄权䅁权湄权䅁允䅁䅁䅅䅁䭁䉁䕁䅁䵁䅉䅅䅁䑁䅁䅁睁䵁䅁䅁权坄䅂䅁权奁杂䅁允䅁䅁䅅䅁䭁䑁䜰䅁䵁䅉䅅䅁䙁䅁䅁睁䵁䅁䅁权十杂䅁权䱄杅䅁权䕁䅁䅋权䥄杅䅁允䅁䅁䅅䅁䙁䭁䠵場啯济䅊䍄䉁䅁䅁睁䅁䅁䅍䅄䅁䅁䅯䅹䅕䅁䅯䅇䅙䅁䅅䅁䉁䅁䅁权㕁杂䅁䍄䉁䅁䅁睁䅁䅁䅍䅄䅁䅁䅯䅢䅷䅁䅯硺䅉䅁䅅䅁䉁䅁䅁睂䅁䅁䅁䕁欷䅑杷允䅁䅁䅕䅁䑁䅁䅷䅁䭁䵁䘴䅁䭁佁䭕䅁䭁佁䭙䅁䭁佁䭣䅁䉁䅁䅁允䅁䅁䅯䅇䅳䅁杷允䅁䅁䅕䅁䑁䅁䅷䅁䭁䱁䕫䅁䭁佁䭫䅁䭁佁䭙䅁䭁佁䭣䅁䉁䅁䅁允䅁䅁䅯公䄰䅁杷允䅁䅁䅍䅁䑁䅁䅷䅁䭁䥁䕯䅁䭁䵁匸䅁䉁䅁䅁允䅁䅁䅣䅁䅁䭁汃欴䵁䅉䅅䅁䙁䅁䅁睁䵁䅁䅁权䝄䅁䅁权瑄权䅁权浄权䅁权湄权䅁允䅁䅁䅅䅁䡁䅁䅁䅁䅂佈䅖䍄䉁䅁䅁兂䅁䅁䅍䅄䅁䅁䅯睳䅅䅁䅯儶䅯䅁䅯朵䅯䅁䅯眵䅯䅁䅅䅁䉁䅁䅁权潂杄䅁䍄䉁䅁䅁兂䅁䅁䅍䅄䅁䅁䅯䅷䅑䅁䅯䄶䅯䅁䅯朵䅯䅁䅯眵䅯䅁䅅䅁䉁䅁䅁权䝁睃䅁䍄䉁䅁䅁兂䅁䅁䅍䅄䅁䅁䅯儸䅑䅁䅯剸䅉䅁䅯䅂䍁䅧䅯䉹䅉䅁䅅䅁䉁䅁䅁兂䍂㙰癇㡂婳䅑杷允䅁䅁䅕䅁䑁䅁䅷䅁䭁䑁䱕䅁䭁䵁即䅁䭁䅁䅑潁䭁䵁卧䅁䉁䅁䅁允䅁䅁䅕児塲㍯㥃歖䵁䅉䅅䅁䙁䅁䅁睁䵁䅁䅁权㉄睃䅁权煄权䅁权浄权䅁权牄权䅁允䅁䅁䅅䅁䭁䉁䕁䅁䵁䅉䅅䅁䑁䅁䅁睁䵁䅁䅁权䥃睃䅁权慄杅䅁允䅁䅁䅅䅁䭁䥁噉䅁䵁䅉䅅䅁䙁䅁䅁睁䵁䅁䅁权呁䅁䅁权潄权䅁权浄权䅁权湄权䅁允䅁䅁䅅䅁䭁偁䬴䅁䵁䅉䅅䅁䙁䅁䅁睁䵁䅁䅁权硄䅂䅁权䙄杅䅁权䕁䅁䅋权䩄杅䅁允䅁䅁䅅䅁䙁䕁䙇硶捅硯䅖䍄䉁䅁䅁睁䅁䅁䅍䅄䅁䅁䅯眹䅅䅁䅯杇䅙䅁䅅䅁䉁䅁䅁权敂杂䅁䍄䉁䅁䅁兂䅁䅁䅍䅄䅁䅁䅯䄲䅕䅁䅯朶䅯䅁䅯朵䅯䅁䅯眶䅯䅁䅅䅁䉁䅁䅁权允䅂䅁䍄䉁䅁䅁兂䅁䅁䅍䅄䅁䅁䅯儸䅑䅁䅯硹䅉䅁䅯䅂䍁䅧䅯剹䅉䅁䅅䅁䉁䅁䅁兂乄䵺䵺乺奸䅑杷允䅁䅁䅍䅁䑁䅁䅷䅁䭁䡁䘸䅁䭁䵁匸䅁䉁䅁䅁允䅁䅁䅯䅅䅑䅁杷允䅁䅁䅕䅁䑁䅁䅷䅁䭁佁䉉䅁䭁佁䭕䅁䭁佁䭙䅁䭁佁䭣䅁䉁䅁䅁允䅁䅁䅯兄䅳䅁杷允䅁䅁䅕䅁䑁䅁䅷䅁䭁䙁䙫䅁䭁佁䭷䅁䭁佁䭙䅁䭁佁䭣䅁䉁䅁䅁允䅁䅁䅣䅁䅁䵁㥂唵䵁䅉䅅䅁䙁䅁䅁睁䵁䅁䅁权婃兂䅁权潄权䅁权浄权䅁权湄权䅁允䅁䅁䅅䅁䭁䑁䱙䅁䵁䅉䅅䅁䙁䅁䅁睁䵁䅁䅁权い兂䅁权䱄杅䅁权䕁䅁䅋权䩄杅䅁允䅁䅁䅅䅁䙁䭁睒児塲ㅷ䅸䍄䉁䅁䅁睁䅁䅁䅍䅄䅁䅁䅯权䅅䅁䅯䅇䅙䅁䅅䅁䉁䅁䅁权䭂杂䅁䍄䉁䅁䅁睁䅁䅁䅍䅄䅁䅁䅯允䅳䅁䅯杈䅙䅁䅅䅁䉁䅁䅁权䍁睃䅁䍄䉁䅁䅁兂䅁䅁䅍䅄䅁䅁䅯兙䅕䅁䅯硹䅉䅁䅯䅂䍁䅧䅯䉹䅉䅁䅅䅁䉁䅁䅁兂㥁瑃橥䍣愱䅑杷允䅁䅁䅕䅁䑁䅁䅷䅁䭁䭁䴸䅁䭁䵁即䅁䭁䅁䅑潁䭁䵁卫䅁䉁䅁䅁允䅁䅁䅕浚浚浚浚䕗䵁䅉䅅䅁䑁䅁䅁睁䵁䅁䅁权煁允䅁权慄杅䅁允䅁䅁䅅䅁䭁䵁塳䅁䵁䅉䅅䅁䙁䅁䅁睁䵁䅁䅁权䉃兂䅁权䙄杅䅁权䕁䅁䅋权䩄杅䅁允䅁䅁䅅䅁䙁䭁䑆瀶㑎䉶䅨䍄䉁䅁䅁兂䅁䅁䅍䅄䅁䅁䅯睫䅷䅁䅯儵䅯䅁䅯朵䅯䅁䅯眵䅯䅁䅅䅁䉁䅁䅁权捁睃䅁䍄䉁䅁䅁兂䅁䅁䅍䅄䅁䅁䅯䅅䅙䅁䅯儶䅯䅁䅯朵䅯䅁䅯眵䅯䅁䅅䅁䉁䅁䅁权呃䅅䅁䍄䉁䅁䅁兂䅁䅁䅍䅄䅁䅁䅯睴䄰䅁䅯䄷䅯䅁䅯朵䅯䅁䅯眵䅯䅁䅅䅁䉁䅁䅁睂䅁䅁䅁䭙汌䅑杷允䅁䅁䅍䅁䑁䅁䅷䅁䭁䥁佅䅁䭁䵁匸䅁䉁䅁䅁允䅁䅁䅣䅁䅁䭁㉃唴䵁䅉䅅䅁䙁䅁䅁睁䵁䅁䅁权䉂兂䅁权䙄杅䅁权䕁䅁䅋权䥄杅䅁允䅁䅁䅅䅁䙁䩁瑸㘷呰剒䅎䍄䉁䅁䅁睁䅁䅁䅍䅄䅁䅁䅯儸䅑䅁䅯杈䅙䅁䅅䅁䉁䅁䅁权䍃杂䅁䍄䉁䅁䅁睁䅁䅁䅍䅄䅁䅁䅯杕䅕䅁䅯䅈䅙䅁䅅䅁䉁䅁䅁权畁睂䅁䍄䉁䅁䅁兂䅁䅁䅍䅄䅁䅁䅯䄯䅕䅁䅯儶䅯䅁䅯朵䅯䅁䅯眵䅯䅁䅅䅁䉁䅁䅁权允䅂䅁䍄䉁䅁䅁睁䅁䅁䅍䅄䅁䅁䅯䅷䄰䅁䅯䅈䅙䅁䅅䅁䉁䅁䅁权慂杂䅁䍄䉁䅁䅁䅂䅁䅁䅍䅄䅁䅁䅯杈䅕䅁䅯睈䅙䅁䅯䅉䅙䅁䅅䅁䉁䅁䅁权㉄睂䅁䍄䉁䅁䅁䅂䅁䅁䅍䅄䅁䅁䅯克䅕䅁䅯睈䅙䅁䅯䅉䅙䅁䅅䅁䉁䅁䅁权汄杂䅁䍄䉁䅁䅁兂䅁䅁䅍䅄䅁䅁䅯儹䅕䅁䅯䄶䅯䅁䅯朵䅯䅁䅯眵䅯䅁䅅䅁䉁䅁䅁权䝁睃䅁䍄䉁䅁䅁睁䅁䅁䅍䅄䅁䅁䅯杦䅁䅁䅯䅇䅙䅁䅅䅁䉁䅁䅁权䕂杂䅁䍄䉁䅁䅁睁䅁䅁䅍䅄䅁䅁䅯睈䅕䅁䅯杇䅙䅁䅅䅁䉁䅁䅁权楂杂䅁䍄䉁䅁䅁睁䅁䅁䅍䅄䅁䅁䅯睸䅑䅁䅯䅊䅙䅁䅅䅁䉁䅁䅁权䵃䅃䅁䍄䉁䅁䅁兂䅁䅁䅍䅄䅁䅁䅯眯䅁䅁䅯䄷䅯䅁䅯朵䅯䅁䅯眵䅯䅁䅅䅁䉁䅁䅁睂䅁䅁䅁偙橢䅑杷允䅁䅁䅕䅁䑁䅁䅷䅁䭁䩁䕉䅁䭁佁䭯䅁䭁佁䭙䅁䭁佁䭳䅁䉁䅁䅁允䅁䅁䅣䅁䅁佁偂欵䵁䅉䅅䅁䑁䅁䅁睁䵁䅁䅁权兄䅂䅁权奁杂䅁允䅁䅁䅅䅁䭁䑁䝫䅁䵁䅉䅅䅁䑁䅁䅁睁䵁䅁䅁权杁兂䅁权歁杂䅁允䅁䅁䅅䅁䭁䉁䕁䅁䵁䅉䅅䅁䙁䅁䅁睁䵁䅁䅁权㙁䅄䅁权獄权䅁权浄权䅁权湄权䅁允䅁䅁䅅䅁䭁䉁䕁䅁䵁䅉䅅䅁䑁䅁䅁睁䵁䅁䅁权晃兄䅁权慄杅䅁允䅁䅁䅅䅁䭁䥁噕䅁䵁䅉䅅䅁䙁䅁䅁睁䵁䅁䅁权ㅃ兂䅁权瑄权䅁权浄权䅁权湄权䅁允䅁䅁䅅䅁䭁䉁䕁䅁䵁䅉䅅䅁䙁䅁䅁睁䵁䅁䅁权佁杂䅁权獄权䅁权浄权䅁权湄权䅁允䅁䅁䅅䅁䡁䅁䅁䅁权散䅖䍄䉁䅁䅁兂䅁䅁䅍䅄䅁䅁䅯杩䅑䅁䅯朶䅯䅁䅯朵䅯䅁䅯眶䅯䅁䅅䅁䉁䅁䅁权允䅂䅁䍄䉁䅁䅁睁䅁䅁䅍䅄䅁䅁䅯免䅷䅁䅯杈䅙䅁䅅䅁䉁䅁䅁权㍂杂䅁䍄䉁䅁䅁兂䅁䅁䅍䅄䅁䅁䅯睩䅑䅁䅯朶䅯䅁䅯朵䅯䅁䅯眶䅯䅁䅅䅁䉁䅁䅁权允䅂䅁䍄䉁䅁䅁兂䅁䅁䅍䅄䅁䅁䅯其䅑䅁䅯朶䅯䅁䅯朵䅯䅁䅯眶䅯䅁䅅䅁䉁䅁䅁睂䅁䅁䅁䕙浘䅑杷允䅁䅁䅕䅁䑁䅁䅷䅁䭁䍁䰴䅁䭁佁䭯䅁䭁佁䭙䅁䭁佁䭳䅁䉁䅁䅁允䅁䅁䅣䅁䅁䥁䥂欵䵁䅉䅅䅁䙁䅁䅁睁䵁䅁䅁权䱄杄䅁权䱄杅䅁权䕁䅁䅋权䥄杅䅁允䅁䅁䅅䅁䙁䅁䅁䅁䅁䙳䅤䍄䉁䅁䅁睁䅁䅁䅍䅄䅁䅁䅯睮䄰䅁䅯杇䅙䅁䅅䅁䉁䅁䅁权䍄杂䅁䍄䉁䅁䅁兂䅁䅁䅍䅄䅁䅁䅯公䅕䅁䅯剸䅉䅁䅯䅂䍁䅧䅯剹䅉䅁䅅䅁䉁䅁䅁兂㝄䥊䵬扱攴䅑杷允䅁䅁䅕䅁䑁䅁䅷䅁䭁䵁䘰䅁䭁佁䭯䅁䭁佁䭙䅁䭁佁䭳䅁䉁䅁䅁允䅁䅁䅣䅁䅁佁乂欵䵁䅉䅅䅁䙁䅁䅁睁䵁䅁䅁权噄兂䅁权䙄杅䅁权䕁䅁䅋权䥄杅䅁允䅁䅁䅅䅁䙁䅁汚剳兹桅䅖䍄䉁䅁䅁睁䅁䅁䅍䅄䅁䅁䅯眫䅁䅁䅯杊䅙䅁䅅䅁䉁䅁䅁杄䵁䅁䅁兎㍁䍁䄴睍㕁䅁䅁䍄䉁䅁䅁兂䅁䅁䅍䅄䅁䅁䅯睅䅙䅁䅯儷䅯䅁䅯朵䅯䅁䅯眵䅯䅁䅅䅁䉁䅁䅁睂䅁䅁䅁䅁浺䅑杷允䅁䅁䅍䅁䑁䅁䅷䅁䭁䥁䕧䅁䭁䉁䝯䅁䉁䅁䅁允䅁䅁䅯杘䅙䅁杷允䅁䅁䅕䅁䑁䅁䅷䅁䭁䥁䕳䅁䭁佁䬰䅁䭁佁䭙䅁䭁佁䭣䅁䉁䅁䅁允䅁䅁䅯䅅䅑䅁杷允䅁䅁䅍䅁䑁䅁䅷䅁䭁佁䙅䅁䭁䉁䝧䅁䉁䅁䅁允䅁䅁䅯䅒䅙䅁杷允䅁䅁䅕䅁䑁䅁䅷䅁䭁䍁䴸䅁䭁佁䭧䅁䭁佁䭙䅁䭁佁䭣䅁䉁䅁䅁允䅁䅁䅯术䅯䅁杷允䅁䅁䅕䅁䑁䅁䅷䅁䭁䵁䘰䅁䭁佁䭷䅁䭁佁䭙䅁䭁佁䭣䅁䉁䅁䅁允䅁䅁䅣䅁䅁䵁い〴䵁䅉䅅䅁䑁䅁䅁睁䵁䅁䅁权㥃兂䅁权敁杂䅁允䅁䅁䅅䅁䭁䝁䡯䅁䵁䅉䅅䅁䙁䅁䅁睁䵁䅁䅁权元兂䅁权䱄杅䅁权䕁䅁䅋权䥄杅䅁允䅁䅁䅅䅁䙁䝁浚浚浚汒䅴䍄䉁䅁䅁兂䅁䅁䅍䅄䅁䅁䅯末䅕䅁䅯儷䅯䅁䅯朵䅯䅁䅯眵䅯䅁䅅䅁䉁䅁䅁睂䅁䅁䅁偷汔䅑杷允䅁䅁䅍䅁䑁䅁䅷䅁䭁佁䅍䅁䭁䉁䝷䅁䉁䅁䅁允䅁䅁䅯睘䅣䅁杷允䅁䅁䅍䅁䑁䅁䅷䅁䭁䵁䔰䅁䭁䉁䝯䅁䉁䅁䅁允䅁䅁䅯兺䅙䅁杷允䅁䅁䅍䅁䑁䅁䅷䅁䭁佁䄸䅁䭁䍁䝑䅁䉁䅁䅁允䅁䅁䅯督䅯䅁杷允䅁䅁䅍䅁䑁䅁䅷䅁䭁乁䵣䅁䭁䍁䝙䅁䉁䅁䅁允䅁䅁䄴杄䅁䑁䅅免睁䍁䄴免㑁䅁䅁䍄䉁䅁䅁睁䅁䅁䅍䅄䅁䅁䅯睸䅳䅁䅯硺䅉䅁䅅䅁䉁䅁䅁睂䅁䅁䅁䱷栯䅑杷允䅁䅁䅕䅁䑁䅁䅷䅁䭁䥁䙳䅁䭁䵁即䅁䭁䅁䅑潁䭁䵁卫䅁䉁䅁䅁允䅁䅁䅕浚浚浚⭡䕙䵁䅉䅅䅁䑁䅁䅁睁䵁䅁䅁权獄兂䅁权偄杅䅁允䅁䅁䅅䅁䡁䅁䅁䅁杁佴䅎䍄䉁䅁䅁兂䅁䅁䅍䅄䅁䅁䅯兩䅕䅁䅯剸䅉䅁䅯䅂䍁䅧䅯剹䅉䅁䅅䅁䉁䅁䅁兂䉃免洱杬剷䅑杷允䅁䅁䅕䅁䑁䅁䅷䅁䭁偁䱧䅁䭁佁䭫䅁䭁佁䭙䅁䭁佁䭣䅁䉁䅁䅁允䅁䅁䅯䉣䅅䅁杷允䅁䅁䅕䅁䑁䅁䅷䅁䭁乁䕷䅁䭁䵁单䅁䭁䅁䅑潁䭁䵁卧䅁䉁䅁䅁允䅁䅁䅕㡹佨ふ㙡䕇䵁䅉䅅䅁䑁䅁䅁睁䵁䅁䅁权潁兂䅁权慁杂䅁允䅁䅁䅅䅁䭁䵁䝁䅁䵁䅉䅅䅁䑁䅁䅁睁䵁䅁䅁权㥃允䅁权歁杂䅁允䅁䅁䅅䅁䭁䭁䬴䅁䵁䅉䅅䅁䑁䅁䅁睁䵁䅁䅁权煂睃䅁权奁杂䅁允䅁䅁䅅䅁䭁䡁䝷䅁䵁䅉䅅䅁䙁䅁䅁睁䵁䅁䅁权㍁睄䅁权䙄杅䅁权䕁䅁䅋权䥄杅䅁允䅁䅁䅅䅁䙁䭁正䩦焱桊䄹䍄䉁䅁䅁睁䅁䅁䅍䅄䅁䅁䅯睐䅁䅁䅯栲䅉䅁䅅䅁䉁䅁䅁权桂䅇䅁䍄䉁䅁䅁睁䅁䅁䅍䅄䅁䅁䅯杭䅕䅁䅯䅊䅙䅁䅅䅁䉁䅁䅁权睄䅇䅁䍄䉁䅁䅁睁䅁䅁䅍䅄䅁䅁䅯兲䅕䅁䅯䅈䅙䅁䅅䅁䉁䅁䅁权慂杂䅁䍄䉁䅁䅁睁䅁䅁䅍䅄䅁䅁䅯䅫䅅䅁䅯杊䅙䅁䅅䅁䉁䅁䅁杄䵁䅁䅁兏㍁䍁䄴兏ぁ䅁䅁䍄䉁䅁䅁兂䅁䅁䅍䅄䅁䅁䅯眳䅑䅁䅯剸䅉䅁䅯䅂䍁䅧䅯䉹䅉䅁䅅䅁䉁䅁䅁兂奃灍䩋琫慧䅑杷允䅁䅁䅕䅁䑁䅁䅷䅁䭁䩁䱷䅁䭁佁䭯䅁䭁佁䭙䅁䭁佁䭳䅁䉁䅁䅁允䅁䅁䅯䅅䅑䅁杷允䅁䅁䅍䅁䑁䅁䅷䅁䭁偁䅕䅁䭁䉁䝧䅁䉁䅁䅁允䅁䅁䅯䅒䅙䅁杷允䅁䅁䅍䅁䑁䅁䅷䅁䭁偁䕫䅁䭁䉁䝯䅁䉁䅁䅁允䅁䅁䅯䅑䅙䅁杷允䅁䅁䅕䅁䑁䅁䅷䅁䭁乁䴰䅁䭁䵁单䅁䭁䅁䅑潁䭁䵁卫䅁䉁䅁䅁允䅁䅁䅕䑚䕨浍䍕啉䵁䅉䅅䅁䑁䅁䅁睁䵁䅁䅁权桁䅄䅁权敁杂䅁允䅁䅁䅅䅁䭁䡁䥑䅁䵁䅉䅅䅁䑁䅁䅁睁䵁䅁䅁权䑂䅄䅁权流杂䅁允䅁䅁䅅䅁佁䅁䅷䅁㑁䑁䅧杌㍁䑁䅧䅁䵁䅉䅅䅁䙁䅁䅁睁䵁䅁䅁权晄䅂䅁权䱄杅䅁权䕁䅁䅋权䥄杅䅁允䅁䅁䅅䅁䙁䙁偹癷潕䙄䄹䍄䉁䅁䅁睁䅁䅁䅍䅄䅁䅁䅯眳䅑䅁䅯䅇䅙䅁䅅䅁䉁䅁䅁权㕁杂䅁䍄䉁䅁䅁兂䅁䅁䅍䅄䅁䅁䅯䅪䅕䅁䅯䄶䅯䅁䅯朵䅯䅁䅯眵䅯䅁䅅䅁䉁䅁䅁权䝁睃䅁䍄䉁䅁䅁兂䅁䅁䅍䅄䅁䅁䅯督䄰䅁䅯䄶䅯䅁䅯朵䅯䅁䅯眵䅯䅁䅅䅁䉁䅁䅁权㉁睃䅁䍄䉁䅁䅁睁䅁䅁䅍䅄䅁䅁䅯先䅕䅁䅯硺䅉䅁䅅䅁䉁䅁䅁权允䅂䅁䍄䉁䅁䅁兂䅁䅁䅍䅄䅁䅁䅯眯䅯䅁䅯剸䅉䅁䅯䅂䍁䅧䅯䉹䅉䅁䅅䅁䉁䅁䅁兂呄啚浣嘹䝙䅑杷允䅁䅁䅕䅁䑁䅁䅷䅁䭁䵁䱯䅁䭁䵁即䅁䭁䅁䅑潁䭁䵁卧䅁䉁䅁䅁允䅁䅁䅕児塲㍯瑄歕䵁䅉䅅䅁䙁䅁䅁睁䵁䅁䅁权噁兂䅁权汄权䅁权浄权䅁权湄权䅁允䅁䅁䅅䅁䭁偁䭫䅁䵁䅉䅅䅁䙁䅁䅁睁䵁䅁䅁权㑁䅄䅁权獄权䅁权浄权䅁权湄权䅁允䅁䅁䅅䅁䡁䅁䅁䅁杁敒䅚䍄䉁䅁䅁兂䅁䅁䅍䅄䅁䅁䅯睢䅁䅁䅯儷䅯䅁䅯朵䅯䅁䅯眵䅯䅁䅅䅁䉁䅁䅁睂䅁䅁䅁䩧歈䅑杷允䅁䅁䅕䅁䑁䅁䅷䅁䭁䭁䕕䅁䭁䵁单䅁䭁䅁䅑潁䭁䵁卫䅁䉁䅁䅁允䅁䅁䅕扂⽕䭸慍歃䵁䅉䅅䅁䑁䅁䅁睁䵁䅁䅁权晄䅂䅁权捁杂䅁允䅁䅁䅅䅁䭁䱁䜰䅁䵁䅉䅅䅁䙁䅁䅁睁䵁䅁䅁权ぁ杄䅁权瑄权䅁权浄权䅁权湄权䅁允䅁䅁䅅䅁䡁䅁䅁䅁䅁佦䅖䍄䉁䅁䅁睁䅁䅁䅍䅄䅁䅁䅯儲䅑䅁䅯䅊䅙䅁䅅䅁䉁䅁䅁权⭃杂䅁䍄䉁䅁䅁睁䅁䅁䅍䅄䅁䅁䅯允䅕䅁䅯䅇䅙䅁䅅䅁䉁䅁䅁权婁杂䅁䍄䉁䅁䅁睁䅁䅁䅍䅄䅁䅁䅯睎䄰䅁䅯杇䅙䅁䅅䅁䉁䅁䅁权䍄杂䅁䍄䉁䅁䅁兂䅁䅁䅍䅄䅁䅁䅯䅸䅑䅁䅯硹䅉䅁䅯䅂䍁䅧䅯䉹䅉䅁䅅䅁䉁䅁䅁兂晁敨剴䩵娵䅑杷允䅁䅁䅍䅁䑁䅁䅷䅁䭁乁䔸䅁䭁䉁䜴䅁䉁䅁䅁允䅁䅁䅯東䅙䅁杷允䅁䅁䅕䅁䑁䅁䅷䅁䭁䅁乣䅁䭁佁䭫䅁䭁佁䭙䅁䭁佁䭣䅁䉁䅁䅁允䅁䅁䅯児䄸䅁杷允䅁䅁䅑䅁䑁䅁䅷䅁䭁䭁䵫䅁䭁䉁䜸䅁䭁䍁䝁䅁䉁䅁䅁允䅁䅁䅯睍䅙䅁杷允䅁䅁䅍䅁䑁䅁䅷䅁䭁乁䙉䅁䭁䍁䝑䅁䉁䅁䅁允䅁䅁䅯杸䅙䅁杷允䅁䅁䅕䅁䑁䅁䅷䅁䭁偁䕁䅁䭁䵁单䅁䭁䅁䅑潁䭁䵁卫䅁䉁䅁䅁允䅁䅁䅕⬲㕔慥䑰䕉䵁䅉䅅䅁䙁䅁䅁睁䵁䅁䅁权⭃䅂䅁权潄权䅁权浄权䅁权湄权䅁允䅁䅁䅅䅁䭁䅁䱙䅁䵁䅉䅅䅁䙁䅁䅁睁䵁䅁䅁权䱄䅂䅁权䙄杅䅁权䕁䅁䅋权䩄杅䅁允䅁䅁䅅䅁䙁䵁㐷㡊湧六䅚䍄䉁䅁䅁兂䅁䅁䅍䅄䅁䅁䅯兄䄰䅁䅯朶䅯䅁䅯朵䅯䅁䅯眶䅯䅁䅅䅁䉁䅁䅁权允䅂䅁䍄䉁䅁䅁睁䅁䅁䅍䅄䅁䅁䅯杇䅁䅁䅯䅈䅙䅁䅅䅁䉁䅁䅁权䝂睂䅁䍄䉁䅁䅁䅂䅁䅁䅍䅄䅁䅁䅯睐䅳䅁䅯睈䅙䅁䅯䅉䅙䅁䅅䅁䉁䅁䅁权䝃杂䅁䍄䉁䅁䅁兂䅁䅁䅍䅄䅁䅁䅯条䅕䅁䅯剸䅉䅁䅯䅂䍁䅧䅯䉹䅉䅁䅅䅁䉁䅁䅁兂獄慧湂灵䅙䅑杷允䅁䅁䅕䅁䑁䅁䅷䅁䭁偁䕁䅁䭁䵁单䅁䭁䅁䅑潁䭁䵁卧䅁䉁䅁䅁允䅁䅁䅕䍅猲头䥪歉䵁䅉䅅䅁䑁䅁䅁睁䵁䅁䅁权睄睃䅁权流杂䅁允䅁䅁䅅䅁佁䅁䄴䅁硁䑁䅁䅍畁䑁䅙䅏䅁䅁杷允䅁䅁䅕䅁䑁䅁䅷䅁䭁䕁䙕䅁䭁佁䭯䅁䭁佁䭙䅁䭁佁䭳䅁䉁䅁䅁允䅁䅁䅣䅁䅁䭁䍂欵䵁䅉䅅䅁䑁䅁䅁睁䵁䅁䅁权卂允䅁权歁杂䅁允䅁䅁䅅䅁䭁偁佧䅁䵁䅉䅅䅁䑁䅁䅁睁䵁䅁䅁权楂兂䅁权歁杂䅁允䅁䅁䅅䅁䭁䙁䥳䅁䵁䅉䅅䅁䙁䅁䅁睁䵁䅁䅁权䉁杂䅁权䱄杅䅁权䕁䅁䅋权䩄杅䅁允䅁䅁䅅䅁䙁䙁㑋潈牘嘴䅤䍄䉁䅁䅁兂䅁䅁䅍䅄䅁䅁䅯典䅁䅁䅯儵䅯䅁䅯朵䅯䅁䅯眵䅯䅁䅅䅁䉁䅁䅁权㑁睃䅁䍄䉁䅁䅁兂䅁䅁䅍䅄䅁䅁䅯眵䅕䅁䅯朶䅯䅁䅯朵䅯䅁䅯眶䅯䅁䅅䅁䉁䅁䅁睂䅁䅁䅁䍯浢䅑杷允䅁䅁䅍䅁䑁䅁䅷䅁䭁偁䔴䅁䭁䉁䝷䅁䉁䅁䅁允䅁䅁䅯睺䅙䅁杷允䅁䅁䅕䅁䑁䅁䅷䅁䭁䩁䵑䅁䭁佁䭕䅁䭁佁䭙䅁䭁佁䭣䅁䉁䅁䅁允䅁䅁䅯杇䅳䅁杷允䅁䅁䅍䅁䑁䅁䅷䅁䭁䱁䙣䅁䭁䍁䝑䅁䉁䅁䅁允䅁䅁䅯䄯䅣䅁杷允䅁䅁䅍䅁䑁䅁䅷䅁䭁䭁䘰䅁䭁䉁䝧䅁䉁䅁䅁允䅁䅁䅯兇䅙䅁杷允䅁䅁䅕䅁䑁䅁䅷䅁䭁䱁䱙䅁䭁佁䭕䅁䭁佁䭙䅁䭁佁䭣䅁䉁䅁䅁允䅁䅁䅯䅅䅑䅁杷允䅁䅁䅍䅁䑁䅁䅷䅁䭁䅁䈰䅁䭁䉁䝯䅁䉁䅁䅁允䅁䅁䅯杙䅙䅁杷允䅁䅁䅕䅁䑁䅁䅷䅁䭁偁䉍䅁䭁佁䭕䅁䭁佁䭙䅁䭁佁䭣䅁䉁䅁䅁允䅁䅁䅯䅏䅳䅁杷允䅁䅁䅕䅁䑁䅁䅷䅁䭁䅁䙕䅁䭁䵁即䅁䭁䅁䅑潁䭁䵁卫䅁䉁䅁䅁允䅁䅁䅕㘱睎児㍯ざ䵁䅉䅅䅁䑁䅁䅁睁䵁䅁䅁权ㅃ允䅁权流杂䅁允䅁䅁䅅䅁佁䅁䅷䅁㑁䑁䅑杌穁䑁䅕䅁䵁䅉䅅䅁䑁䅁䅁睁䵁䅁䅁权煃䅂䅁权捁杂䅁允䅁䅁䅅䅁䭁䙁䝉䅁䵁䅉䅅䅁䙁䅁䅁睁䵁䅁䅁权扂兂䅁权汄权䅁权浄权䅁权湄权䅁允䅁䅁䅅䅁䭁䅁䰰䅁䵁䅉䅅䅁䙁䅁䅁睁䵁䅁䅁权獁杄䅁权汄权䅁权浄权䅁权湄权䅁允䅁䅁䅅䅁䭁偁䭫䅁䵁䅉䅅䅁䙁䅁䅁睁䵁䅁䅁权䑃允䅁权瑄权䅁权浄权䅁权湄权䅁允䅁䅁䅅䅁䡁䅁䅁䅁䅄畄䅚䍄䉁䅁䅁兂䅁䅁䅍䅄䅁䅁䅯杅䅕䅁䅯䄶䅯䅁䅯朵䅯䅁䅯眵䅯䅁䅅䅁䉁䅁䅁权䝁睃䅁䍄䉁䅁䅁兂䅁䅁䅍䅄䅁䅁䅯眳䅑䅁䅯朶䅯䅁䅯朵䅯䅁䅯眶䅯䅁䅅䅁䉁䅁䅁权允䅂䅁䍄䉁䅁䅁兂䅁䅁䅍䅄䅁䅁䅯䅱䅕䅁䅯儵䅯䅁䅯朵䅯䅁䅯眵䅯䅁䅅䅁䉁䅁䅁权允䅂䅁䍄䉁䅁䅁兂䅁䅁䅍䅄䅁䅁䅯党䄰䅁䅯剸䅉䅁䅯䅂䍁䅧䅯䉹䅉䅁䅅䅁䉁䅁䅁兂䥄捗奕獭䘸䅑杷允䅁䅁䅕䅁䑁䅁䅷䅁䭁䡁䈴䅁䭁佁䬰䅁䭁佁䭙䅁䭁佁䭣䅁䉁䅁䅁允䅁䅁䅣䅁䅁䕁扁欵䵁䅉䅅䅁䙁䅁䅁睁䵁䅁䅁权㙂兂䅁权汄权䅁权浄权䅁权湄权䅁允䅁䅁䅅䅁䭁䑁䱧䅁䵁䅉䅅䅁䙁䅁䅁睁䵁䅁䅁权煂䅁䅁权煄权䅁权浄权䅁权牄权䅁允䅁䅁䅅䅁䡁䅁䅁䅁䅂佐䅚䍄䉁䅁䅁兂䅁䅁䅍䅄䅁䅁䅯朳䅕䅁䅯朶䅯䅁䅯朵䅯䅁䅯眶䅯䅁䅅䅁䉁䅁䅁睂䅁䅁䅁䕁浢䅑杷允䅁䅁䅍䅁䑁䅁䅷䅁䭁䝁䙯䅁䭁䵁匸䅁䉁䅁䅁允䅁䅁䅣䅁䅁䅁祁〳䵁䅉䅅䅁䙁䅁䅁睁䵁䅁䅁权㥂允䅁权灄权䅁权浄权䅁权湄权䅁允䅁䅁䅅䅁䭁䭁伴䅁䵁䅉䅅䅁䙁䅁䅁睁䵁䅁䅁权睃允䅁权潄权䅁权浄权䅁权湄权䅁允䅁䅁䅅䅁䭁䅁䱙䅁䵁䅉䅅䅁䙁䅁䅁睁䵁䅁䅁权㉄权䅁权灄权䅁权浄权䅁权湄权䅁允䅁䅁䅅䅁䭁䉁䕁䅁䵁䅉䅅䅁䑁䅁䅁睁䵁䅁䅁权癁兂䅁权捁杂䅁允䅁䅁䅅䅁䭁䕁䝅䅁䵁䅉䅅䅁䑁䅁䅁睁䵁䅁䅁权煃允䅁权奁杂䅁允䅁䅁䅅䅁䭁䉁䝫䅁䵁䅉䅅䅁䕁䅁䅁睁䵁䅁䅁权㑂睃䅁权晁杂䅁权杁杂䅁允䅁䅁䅅䅁䭁乁䩑䅁䵁䅉䅅䅁䙁䅁䅁睁䵁䅁䅁权求兂䅁权潄权䅁权浄权䅁权湄权䅁允䅁䅁䅅䅁䭁䙁䱅䅁䵁䅉䅅䅁䙁䅁䅁睁䵁䅁䅁权佁兂䅁权瑄权䅁权浄权䅁权湄权䅁允䅁䅁䅅䅁䡁䅁䅁䅁杄甴䅖䍄䉁䅁䅁兂䅁䅁䅍䅄䅁䅁䅯杪䅕䅁䅯儵䅯䅁䅯朵䅯䅁䅯眵䅯䅁䅅䅁䉁䅁䅁权乁睃䅁䍄䉁䅁䅁睁䅁䅁䅍䅄䅁䅁䅯眴䅑䅁䅯硺䅉䅁䅅䅁䉁䅁䅁睂䅁䅁䅁䙯汐䅑杷允䅁䅁䅍䅁䑁䅁䅷䅁䭁偁䕁䅁䭁䍁䝙䅁䉁䅁䅁允䅁䅁䄴䅄䅁䑁䅅䅍睁䍁䄴杍䅁䅁杷允䅁䅁䅕䅁䑁䅁䅷䅁䭁䱁䴴䅁䭁䵁即䅁䭁䅁䅑潁䭁䵁卫䅁䉁䅁䅁允䅁䅁䅕牕敧敨䉵䕘䵁䅉䅅䅁䑁䅁䅁睁䵁䅁䅁权呁䅁䅁权捁杂䅁允䅁䅁䅅䅁䭁䉁䜰䅁䵁䅉䅅䅁䙁䅁䅁睁䵁䅁䅁权剁兂䅁权煄权䅁权浄权䅁权牄权䅁允䅁䅁䅅䅁䡁䅁䅁䅁䅃佑䅚䍄䉁䅁䅁睁䅁䅁䅍䅄䅁䅁䅯睂䅁䅁䅯䅈䅙䅁䅅䅁䉁䅁䅁权䡂杂䅁䍄䉁䅁䅁睁䅁䅁䅍䅄䅁䅁䅯睆䅙䅁䅯䅈䅙䅁䅅䅁䉁䅁䅁权䡄杂䅁䍄䉁䅁䅁兂䅁䅁䅍䅄䅁䅁䅯杺䅕䅁䅯硹䅉䅁䅯䅂䍁䅧䅯剹䅉䅁䅅䅁䉁䅁䅁兂䅁䅁䅁䝁杨䅑杷允䅁䅁䅍䅁䑁䅁䅷䅁䭁䱁䙣䅁䭁䵁匸䅁䉁䅁䅁允䅁䅁䅯䅅䅑䅁杷允䅁䅁䅍䅁䑁䅁䅷䅁䭁䭁偍䅁䭁乁卯䅁䉁䅁䅁允䅁䅁䅯桡䅧䅁杷允䅁䅁䅕䅁䑁䅁䅷䅁䭁䥁䕣䅁䭁䵁单䅁䭁䅁䅑潁䭁䵁卫䅁䉁䅁䅁允䅁䅁䅕捯畄䍑浪歂䵁䅉䅅䅁䙁䅁䅁睁䵁䅁䅁权乃兂䅁权瑄权䅁权浄权䅁权湄权䅁允䅁䅁䅅䅁䭁䉁䕁䅁䵁䅉䅅䅁䑁䅁䅁睁䵁䅁䅁权㉁兂䅁权歁杂䅁允䅁䅁䅅䅁䭁䵁䝯䅁䵁䅉䅅䅁䙁䅁䅁睁䵁䅁䅁权橃䅂䅁权䱄杅䅁权䕁䅁䅋权䩄杅䅁允䅁䅁䅅䅁䙁䙁偹癷潕䙢䅰䍄䉁䅁䅁兂䅁䅁䅍䅄䅁䅁䅯兣䅕䅁䅯剸䅉䅁䅯䅂䍁䅧䅯䉹䅉䅁䅅䅁䉁䅁䅁兂牁湁戹戲汑䅑杷允䅁䅁䅕䅁䑁䅁䅷䅁䭁䙁䵙䅁䭁䵁单䅁䭁䅁䅑潁䭁䵁卫䅁䉁䅁䅁允䅁䅁䅕灄吱搴乔歂䵁䅉䅅䅁䑁䅁䅁睁䵁䅁䅁权牃䅂䅁权慁杂䅁允䅁䅁䅅䅁䭁䵁䝉䅁䵁䅉䅅䅁䑁䅁䅁睁䵁䅁䅁权卂兄䅁权捁杂䅁允䅁䅁䅅䅁䭁佁䝷䅁䵁䅉䅅䅁䙁䅁䅁睁䵁䅁䅁权啄兂䅁权煄权䅁权浄权䅁权牄权䅁允䅁䅁䅅䅁䡁䅁䅁䅁杂⭔䅚䍄䉁䅁䅁睁䅁䅁䅍䅄䅁䅁䅯杵䅑䅁䅯䅊䅙䅁䅅䅁䉁䅁䅁权橂杂䅁䍄䉁䅁䅁睁䅁䅁䅍䅄䅁䅁䅯䄲䅕䅁䅯杈䅙䅁䅅䅁䉁䅁䅁权晄睂䅁䍄䉁䅁䅁睁䅁䅁䅍䅄䅁䅁䅯杂䅕䅁䅯䅊䅙䅁䅅䅁䉁䅁䅁权䝁睂䅁䍄䉁䅁䅁兂䅁䅁䅍䅄䅁䅁䅯杄䅕䅁䅯儶䅯䅁䅯朵䅯䅁䅯眵䅯䅁䅅䅁䉁䅁䅁权硃䅄䅁䍄䉁䅁䅁睁䅁䅁䅍䅄䅁䅁䅯䄶䅕䅁䅯杈䅙䅁䅅䅁䉁䅁䅁权䱄杂䅁䍄䉁䅁䅁䅂䅁䅁䅍䅄䅁䅁䅯元䄰䅁䅯睈䅙䅁䅯䅉䅙䅁䅅䅁䉁䅁䅁权歁兄䅁䍄䉁䅁䅁睁䅁䅁䅍䅄䅁䅁䅯睃䅕䅁䅯硺䅉䅁䅅䅁䉁䅁䅁睂䅁䅁䅁余歺䅑杷允䅁䅁䅕䅁䑁䅁䅷䅁䭁䙁䙁䅁䭁䵁即䅁䭁䅁䅑潁䭁䵁卧䅁䉁䅁䅁允䅁䅁䅕瑃橥䑣愱啙䵁䅉䅅䅁䑁䅁䅁睁䵁䅁䅁权汁兂䅁权慁杂䅁允䅁䅁䅅䅁䭁䉁䝳䅁䵁䅉䅅䅁䙁䅁䅁睁䵁䅁䅁权瑁䅄䅁权獄权䅁权浄权䅁权湄权䅁允䅁䅁䅅䅁䭁䉁䕁䅁䵁䅉䅅䅁䑁䅁䅁睁䵁䅁䅁权䉃兂䅁权捁杂䅁允䅁䅁䅅䅁䭁䙁䠸䅁䵁䅉䅅䅁䙁䅁䅁睁䵁䅁䅁权時兂䅁权䙄杅䅁权䕁䅁䅋权䩄杅䅁允䅁䅁䅅䅁䙁䕁㙶楩畧刳䅊䍄䉁䅁䅁兂䅁䅁䅍䅄䅁䅁䅯杯䅑䅁䅯䄶䅯䅁䅯朵䅯䅁䅯眵䅯䅁䅅䅁䉁䅁䅁权允䅂䅁䍄䉁䅁䅁兂䅁䅁䅍䅄䅁䅁䅯儵䅕䅁䅯儵䅯䅁䅯朵䅯䅁䅯眵䅯䅁䅅䅁䉁䅁䅁权奁睃䅁䍄䉁䅁䅁睁䅁䅁䅍䅄䅁䅁䅯杓䅕䅁䅯杊䅙䅁䅅䅁䉁䅁䅁杄䵁䅁䅁兏祁䍁䄴杍ㅁ䅁䅁䍄䉁䅁䅁兂䅁䅁䅍䅄䅁䅁䅯兴䅑䅁䅯䄷䅯䅁䅯朵䅯䅁䅯眵䅯䅁䅅䅁䉁䅁䅁睂䅁䅁䅁䱁汔䅑杷允䅁䅁䅕䅁䑁䅁䅷䅁䭁䑁䙙䅁䭁佁䭕䅁䭁佁䭙䅁䭁佁䭣䅁䉁䅁䅁允䅁䅁䅯䅅䅑䅁杷允䅁䅁䅍䅁䑁䅁䅷䅁䭁䙁䉅䅁䭁乁卯䅁䉁䅁䅁允䅁䅁䅯剚䅍䅁杷允䅁䅁䅍䅁䑁䅁䅷䅁䭁䩁䕷䅁䭁䉁䝧䅁䉁䅁䅁允䅁䅁䅯䅦䅙䅁杷允䅁䅁䅍䅁䑁䅁䅷䅁䭁䵁䙧䅁䭁䉁䜴䅁䉁䅁䅁允䅁䅁䅯兴䅙䅁杷允䅁䅁䅑䅁䑁䅁䅷䅁䭁佁䙯䅁䭁䉁䜸䅁䭁䍁䝁䅁䉁䅁䅁允䅁䅁䅯䅳䅣䅁杷允䅁䅁䅕䅁䑁䅁䅷䅁䭁䉁䝙䅁䭁䵁即䅁䭁䅁䅑潁䭁䵁卧䅁䉁䅁䅁允䅁䅁䅕牕敧敨硶歘䵁䅉䅅䅁䑁䅁䅁睁䵁䅁䅁权塃允䅁权奁杂䅁允䅁䅁䅅䅁䭁䝁䜸䅁䵁䅉䅅䅁䑁䅁䅁睁䵁䅁䅁权啄䅂䅁权奁杂䅁允䅁䅁䅅䅁䭁䕁䝯䅁䵁䅉䅅䅁䑁䅁䅁睁䵁䅁䅁权捄睃䅁权慄杅䅁允䅁䅁䅅䅁䭁䡁唴䅁䵁䅉䅅䅁䙁䅁䅁睁䵁䅁䅁权㉁兂䅁权潄权䅁权浄权䅁权湄权䅁允䅁䅁䅅䅁䭁䉁䕁䅁䵁䅉䅅䅁䙁䅁䅁睁䵁䅁䅁权䕁杂䅁权䱄杅䅁权䕁䅁䅋权䥄杅䅁允䅁䅁䅅䅁䙁䉁䘫ㄶ㑇氯䅆䍄䉁䅁䅁兂䅁䅁䅍䅄䅁䅁䅯兎䄸䅁䅯儷䅯䅁䅯朵䅯䅁䅯眵䅯䅁䅅䅁䉁䅁䅁权允䅂䅁䍄䉁䅁䅁睁䅁䅁䅍䅄䅁䅁䅯睵䄰䅁䅯硺䅉䅁䅅䅁䉁䅁䅁权允䅂䅁䍄䉁䅁䅁兂䅁䅁䅍䅄䅁䅁䅯児䅁䅁䅯朶䅯䅁䅯朵䅯䅁䅯眶䅯䅁䅅䅁䉁䅁䅁睂䅁䅁䅁䔴浢䅑杷允䅁</t>
  </si>
  <si>
    <t>䅁䅕䅁䑁䅁䅷䅁䭁䭁䅙䅁䭁佁䭧䅁䭁佁䭙䅁䭁佁䭣䅁䉁䅁䅁允䅁䅁䅯杂䅳䅁杷允䅁䅁䅕䅁䑁䅁䅷䅁䭁䕁䙫䅁䭁䵁即䅁䭁䅁䅑潁䭁䵁卫䅁䉁䅁䅁允䅁䅁䅕噋偹癷㑘歖䵁䅉䅅䅁䑁䅁䅁睁䵁䅁䅁权⭁睄䅁权捁杂䅁允䅁䅁䅅䅁䭁䱁䜰䅁䵁䅉䅅䅁䕁䅁䅁睁䵁䅁䅁权汃䅂䅁权晁杂䅁权杁杂䅁允䅁䅁䅅䅁䭁䩁䝷䅁䵁䅉䅅䅁䑁䅁䅁睁䵁䅁䅁权灃䅂䅁权偄杅䅁允䅁䅁䅅䅁䭁䉁䕁䅁䵁䅉䅅䅁䑁䅁䅁睁䵁䅁䅁权乁杄䅁权流杂䅁允䅁䅁䅅䅁佁䅁䄴䅁硁䑁䅁䅍畁䑁䅕兏䅁䅁杷允䅁䅁䅍䅁䑁䅁䅷䅁䭁䭁䕯䅁䭁䵁匸䅁䉁䅁䅁允䅁䅁䅯䅅䅑䅁杷允䅁䅁䅕䅁䑁䅁䅷䅁䭁䍁偑䅁䭁䵁即䅁䭁䅁䅑潁䭁䵁卧䅁䉁䅁䅁允䅁䅁䅕積積積䑐さ䵁䅉䅅䅁䑁䅁䅁睁䵁䅁䅁权湄兂䅁权奁杂䅁允䅁䅁䅅䅁䭁䡁䝷䅁䵁䅉䅅䅁䑁䅁䅁睁䵁䅁䅁权歄杄䅁权奁杂䅁允䅁䅁䅅䅁䭁䉁䝫䅁䵁䅉䅅䅁䑁䅁䅁睁䵁䅁䅁权婂兂䅁权偄杅䅁允䅁䅁䅅䅁䭁䉁䕁䅁䵁䅉䅅䅁䑁䅁䅁睁䵁䅁䅁权畄兂䅁权敁杂䅁允䅁䅁䅅䅁䭁䩁䡳䅁䵁䅉䅅䅁䙁䅁䅁睁䵁䅁䅁权慁兄䅁权煄权䅁权浄权䅁权牄权䅁允䅁䅁䅅䅁䭁䉁䕁䅁䵁䅉䅅䅁䙁䅁䅁睁䵁䅁䅁权奄兂䅁权潄权䅁权浄权䅁权湄权䅁允䅁䅁䅅䅁䭁䉁䕁䅁䵁䅉䅅䅁䑁䅁䅁睁䵁䅁䅁权祁䅄䅁权慁杂䅁允䅁䅁䅅䅁䭁䡁䝳䅁䵁䅉䅅䅁䑁䅁䅁睁䵁䅁䅁权穂䅄䅁权奁杂䅁允䅁䅁䅅䅁䭁䕁䝑䅁䵁䅉䅅䅁䙁䅁䅁睁䵁䅁䅁权潃䅂䅁权䙄杅䅁权䕁䅁䅋权䥄杅䅁允䅁䅁䅅䅁䙁偁䡆㑗晄䑙䅬䍄䉁䅁䅁兂䅁䅁䅍䅄䅁䅁䅯睆䄰䅁䅯儶䅯䅁䅯朵䅯䅁䅯眵䅯䅁䅅䅁䉁䅁䅁权允䅂䅁䍄䉁䅁䅁睁䅁䅁䅍䅄䅁䅁䅯䅎䄸䅁䅯䅈䅙䅁䅅䅁䉁䅁䅁权㥃杂䅁䍄䉁䅁䅁睁䅁䅁䅍䅄䅁䅁䅯眶䅕䅁䅯䅇䅙䅁䅅䅁䉁䅁䅁权㕁杂䅁䍄䉁䅁䅁睁䅁䅁䅍䅄䅁䅁䅯李䄰䅁䅯杊䅙䅁䅅䅁䉁䅁䅁杄䵁䅁䅁䅏㕁䍁䄴李㉁䅁䅁䍄䉁䅁䅁睁䅁䅁䅍䅄䅁䅁䅯睡䄰䅁䅯䅊䅙䅁䅅䅁䉁䅁䅁权㥃睄䅁䍄䉁䅁䅁兂䅁䅁䅍䅄䅁䅁䅯共䅑䅁䅯剸䅉䅁䅯䅂䍁䅧䅯䉹䅉䅁䅅䅁䉁䅁䅁兂汃刷丯潧楕䅑杷允䅁䅁䅍䅁䑁䅁䅷䅁䭁䡁䉅䅁䭁䍁䝑䅁䉁䅁䅁允䅁䅁䅯儰䅫䅁杷允䅁䅁䅍䅁䑁䅁䅷䅁䭁乁䕯䅁䭁䉁䝷䅁䉁䅁䅁允䅁䅁䅯其䅙䅁杷允䅁䅁䅍䅁䑁䅁䅷䅁䭁佁䕕䅁䭁䉁䝯䅁䉁䅁䅁允䅁䅁䅯杙䅙䅁杷允䅁䅁䅍䅁䑁䅁䅷䅁䭁䕁䴴䅁䭁䉁䝷䅁䉁䅁䅁允䅁䅁䅯兑䅙䅁杷允䅁䅁䅍䅁䑁䅁䅷䅁䭁䵁䙅䅁䭁䉁䝧䅁䉁䅁䅁允䅁䅁䅯䅑䅙䅁杷允䅁䅁䅑䅁䑁䅁䅷䅁䭁䥁䙫䅁䭁䉁䜸䅁䭁䍁䝁䅁䉁䅁䅁允䅁䅁䅯兕䅣䅁杷允䅁䅁䅍䅁䑁䅁䅷䅁䭁䩁䕙䅁䭁䉁䝷䅁䉁䅁䅁允䅁䅁䅯䅈䅣䅁杷允䅁䅁䅍䅁䑁䅁䅷䅁䭁䱁䙯䅁䭁䵁匸䅁䉁䅁䅁允䅁䅁䅯䅅䅑䅁杷允䅁䅁䅍䅁䑁䅁䅷䅁䭁䥁䵑䅁䭁䉁䝯䅁䉁䅁䅁允䅁䅁䅯杘䅙䅁杷允䅁䅁䅍䅁䑁䅁䅷䅁䭁䡁䉉䅁䭁䉁䝯䅁䉁䅁䅁允䅁䅁䅯兗䅙䅁杷允䅁䅁䅍䅁䑁䅁䅷䅁䭁䵁䕁䅁䭁䵁匸䅁䉁䅁䅁允䅁䅁䅯䅅䅑䅁杷允䅁䅁䅍䅁䑁䅁䅷䅁䭁䉁䙣䅁䭁䉁䝧䅁䉁䅁䅁允䅁䅁䅯䅦䅙䅁杷允䅁䅁䅍䅁䑁䅁䅷䅁䭁䡁䙣䅁䭁䉁䝧䅁䉁䅁䅁允䅁䅁䅯杓䅙䅁杷允䅁䅁䅕䅁䑁䅁䅷䅁䭁䕁䅍䅁䭁佁䭯䅁䭁佁䭙䅁䭁佁䭳䅁䉁䅁䅁允䅁䅁䅣䅁䅁䥁湁欵䵁䅉䅅䅁䙁䅁䅁睁䵁䅁䅁权䑁䅅䅁权䙄杅䅁权䕁䅁䅋权䩄杅䅁允䅁䅁䅅䅁䙁䅁䩄塱䩰䅡䅴䍄䉁䅁䅁兂䅁䅁䅍䅄䅁䅁䅯杔䅕䅁䅯䄷䅯䅁䅯朵䅯䅁䅯眵䅯䅁䅅䅁䉁䅁䅁睂䅁䅁䅁䡧汘䅑杷允䅁䅁䅕䅁䑁䅁䅷䅁䭁䙁䱑䅁䭁佁䭫䅁䭁佁䭙䅁䭁佁䭣䅁䉁䅁䅁允䅁䅁䅯睏䄰䅁杷允䅁䅁䅕䅁䑁䅁䅷䅁䭁偁䱣䅁䭁佁䭫䅁䭁佁䭙䅁䭁佁䭣䅁䉁䅁䅁允䅁䅁䅯䅅䅑䅁杷允䅁䅁䅍䅁䑁䅁䅷䅁䭁乁䘸䅁䭁䉁䝧䅁䉁䅁䅁允䅁䅁䅯克䅙䅁杷允䅁䅁䅕䅁䑁䅁䅷䅁䭁䑁䙳䅁䭁佁䭫䅁䭁佁䭙䅁䭁佁䭣䅁䉁䅁䅁允䅁䅁䅯砳䅁䅁杷允䅁䅁䅕䅁䑁䅁䅷䅁䭁偁䙑䅁䭁佁䭷䅁䭁佁䭙䅁䭁佁䭣䅁䉁䅁䅁允䅁䅁䅣䅁䅁䭁橃䔵䵁䅉䅅䅁䑁䅁䅁睁䵁䅁䅁权獁兂䅁权敁杂䅁允䅁䅁䅅䅁䭁䭁䝉䅁䵁䅉䅅䅁䑁䅁䅁睁䵁䅁䅁权䱁杂䅁权奁杂䅁允䅁䅁䅅䅁䭁䡁䝷䅁䵁䅉䅅䅁䙁䅁䅁睁䵁䅁䅁权䱃䅄䅁权䙄杅䅁权䕁䅁䅋权䥄杅䅁允䅁䅁䅅䅁䙁䵁㥩㉔瘲桨䅚䍄䉁䅁䅁睁䅁䅁䅍䅄䅁䅁䅯入䅕䅁䅯䅇䅙䅁䅅䅁䉁䅁䅁权婁杂䅁䍄䉁䅁䅁睁䅁䅁䅍䅄䅁䅁䅯杨䅅䅁䅯杇䅙䅁䅅䅁䉁䅁䅁权扁杂䅁䍄䉁䅁䅁睁䅁䅁䅍䅄䅁䅁䅯朳䅕䅁䅯硺䅉䅁䅅䅁䉁䅁䅁睂䅁䅁䅁䅙橈䅑杷允䅁䅁䅍䅁䑁䅁䅷䅁䭁䭁䕧䅁䭁䉁䝯䅁䉁䅁䅁允䅁䅁䅯杴䅙䅁杷允䅁䅁䅍䅁䑁䅁䅷䅁䭁䭁䕯䅁䭁䉁䝯䅁䉁䅁䅁允䅁䅁䅯兺䅙䅁杷允䅁䅁䅍䅁䑁䅁䅷䅁䭁䅁䙷䅁䭁䉁䝧䅁䉁䅁䅁允䅁䅁䅯杓䅙䅁杷允䅁䅁䅍䅁䑁䅁䅷䅁䭁䅁䵫䅁䭁䍁䝙䅁䉁䅁䅁允䅁䅁䄴䅄䅁䑁䅙䅏畁䑁䅕免䅁䅁杷允䅁䅁䅍䅁䑁䅁䅷䅁䭁䝁丸䅁䭁䉁䝷䅁䉁䅁䅁允䅁䅁䅯杌䅣䅁杷允䅁䅁䅕䅁䑁䅁䅷䅁䭁䙁䱧䅁䭁佁䭧䅁䭁佁䭙䅁䭁佁䭣䅁䉁䅁䅁允䅁䅁䅯䅅䅑䅁杷允䅁䅁䅍䅁䑁䅁䅷䅁䭁䙁久䅁䭁䉁䝧䅁䉁䅁䅁允䅁䅁䅯克䅙䅁杷允䅁䅁䅑䅁䑁䅁䅷䅁䭁䭁䕯䅁䭁䉁䜸䅁䭁䍁䝁䅁䉁䅁䅁允䅁䅁䅯䄱䅙䅁杷允䅁䅁䅕䅁䑁䅁䅷䅁䭁䩁䙧䅁䭁佁䬰䅁䭁佁䭙䅁䭁佁䭣䅁䉁䅁䅁允䅁䅁䅣䅁䅁䍁䑂欵䵁䅉䅅䅁䙁䅁䅁睁䵁䅁䅁权䥃䅂䅁权䙄杅䅁权䕁䅁䅋权䩄杅䅁允䅁䅁䅅䅁䙁䡁汰㙄氯儯䅨䍄䉁䅁䅁睁䅁䅁䅍䅄䅁䅁䅯术䅕䅁䅯杊䅙䅁䅅䅁䉁䅁䅁杄佁䅁䅁免睁䑁䅅杌㕁䑁䅉䅁䵁䅉䅅䅁䑁䅁䅁睁䵁䅁䅁权䅄杄䅁权奁杂䅁允䅁䅁䅅䅁䭁䕁䝯䅁䵁䅉䅅䅁䙁䅁䅁睁䵁䅁䅁权扄䅁䅁权潄权䅁权浄权䅁权湄权䅁允䅁䅁䅅䅁䭁䅁䱙䅁䵁䅉䅅䅁䑁䅁䅁睁䵁䅁䅁权佄䅁䅁权捁杂䅁允䅁䅁䅅䅁䭁䙁䝯䅁䵁䅉䅅䅁䙁䅁䅁睁䵁䅁䅁权䉂兂䅁权䱄杅䅁权䕁䅁䅋权䩄杅䅁允䅁䅁䅅䅁䙁䥁牘払敧噸䅤䍄䉁䅁䅁兂䅁䅁䅍䅄䅁䅁䅯杫䅕䅁䅯硹䅉䅁䅯䅂䍁䅧䅯剹䅉䅁䅅䅁䉁䅁䅁兂㉄䙋偹桷慖䅑杷允䅁䅁䅍䅁䑁䅁䅷䅁䭁䉁䵕䅁䭁䉁䝷䅁䉁䅁䅁允䅁䅁䅯杋䅣䅁杷允䅁䅁䅕䅁䑁䅁䅷䅁䭁佁䕅䅁䭁䵁单䅁䭁䅁䅑潁䭁䵁卧䅁䉁䅁䅁允䅁䅁䅕㑊㐶㑩⽴䕂䵁䅉䅅䅁䙁䅁䅁睁䵁䅁䅁权㡁兂䅁权灄权䅁权浄权䅁权湄权䅁允䅁䅁䅅䅁䭁䉁䕁䅁䵁䅉䅅䅁䑁䅁䅁睁䵁䅁䅁权潃䅂䅁权流杂䅁允䅁䅁䅅䅁佁䅁䅷䅁㉁䑁䅣杌穁䑁䅙䅁䵁䅉䅅䅁䕁䅁䅁睁䵁䅁䅁权歂䅁䅁权晁杂䅁权杁杂䅁允䅁䅁䅅䅁䭁䑁䝧䅁䵁䅉䅅䅁䙁䅁䅁睁䵁䅁䅁权浃兂䅁权䙄杅䅁权䕁䅁䅋权䥄杅䅁允䅁䅁䅅䅁䙁䉁硆坘㝮祬䅒䍄䉁䅁䅁兂䅁䅁䅍䅄䅁䅁䅯杲䅷䅁䅯硹䅉䅁䅯䅂䍁䅧䅯䉹䅉䅁䅅䅁䉁䅁䅁兂晁敨剴䅵搵䅑杷允䅁䅁䅕䅁䑁䅁䅷䅁䭁䭁䕫䅁䭁佁䭕䅁䭁佁䭙䅁䭁佁䭣䅁䉁䅁䅁允䅁䅁䅯睎䅳䅁杷允䅁䅁䅕䅁䑁䅁䅷䅁䭁乁䙕䅁䭁佁䭷䅁䭁佁䭙䅁䭁佁䭣䅁䉁䅁䅁允䅁䅁䅯䅅䅑䅁杷允䅁䅁䅕䅁䑁䅁䅷䅁䭁䕁䙷䅁䭁佁䭷䅁䭁佁䭙䅁䭁佁䭣䅁䉁䅁䅁允䅁䅁䅣䅁䅁䵁獁欵䵁䅉䅅䅁䙁䅁䅁睁䵁䅁䅁权煃䅂䅁权灄权䅁权浄权䅁权湄权䅁允䅁䅁䅅䅁䭁䭁佫䅁䵁䅉䅅䅁䑁䅁䅁睁䵁䅁䅁权䅂兂䅁权流杂䅁允䅁䅁䅅䅁佁䅁䄴䅁硁䑁䅁李畁䑁䅣李䅁䅁杷允䅁䅁䅍䅁䑁䅁䅷䅁䭁䙁䱯䅁䭁䍁䝑䅁䉁䅁䅁允䅁䅁䅯睍䅣䅁杷允䅁䅁䅕䅁䑁䅁䅷䅁䭁䥁䔸䅁䭁佁䭷䅁䭁佁䭙䅁䭁佁䭣䅁䉁䅁䅁允䅁䅁䅣䅁䅁䕁歄唵䵁䅉䅅䅁䙁䅁䅁睁䵁䅁䅁权煃䅂䅁权瑄权䅁权浄权䅁权湄权䅁允䅁䅁䅅䅁䡁䅁䅁䅁䅄畉䅚䍄䉁䅁䅁兂䅁䅁䅍䅄䅁䅁䅯先䅷䅁䅯儶䅯䅁䅯朵䅯䅁䅯眵䅯䅁䅅䅁䉁䅁䅁权允䅂䅁䍄䉁䅁䅁睁䅁䅁䅍䅄䅁䅁䅯剧䅁䅁䅯䅇䅙䅁䅅䅁䉁䅁䅁权䭂杂䅁䍄䉁䅁䅁兂䅁䅁䅍䅄䅁䅁䅯儹䅕䅁䅯䄷䅯䅁䅯朵䅯䅁䅯眵䅯䅁䅅䅁䉁䅁䅁睂䅁䅁䅁䡷歈䅑杷允䅁䅁䅍䅁䑁䅁䅷䅁䭁䉁䙣䅁䭁䵁匸䅁䉁䅁䅁允䅁䅁䅯䅅䅑䅁杷允䅁䅁䅍䅁䑁䅁䅷䅁䭁䩁丸䅁䭁䵁匸䅁䉁䅁䅁允䅁䅁䅯䅅䅑䅁杷允䅁䅁䅕䅁䑁䅁䅷䅁䭁乁䙅䅁䭁佁䭷䅁䭁佁䭙䅁䭁佁䭣䅁䉁䅁䅁允䅁䅁䅣䅁䅁䵁䭁欵䵁䅉䅅䅁䙁䅁䅁睁䵁䅁䅁权剁䅄䅁权煄权䅁权浄权䅁权牄权䅁允䅁䅁䅅䅁䭁䉁䕁䅁䵁䅉䅅䅁䕁䅁䅁睁䵁䅁䅁权⽂兂䅁权晁杂䅁权杁杂䅁允䅁䅁䅅䅁䭁䍁䡕䅁䵁䅉䅅䅁䑁䅁䅁睁䵁䅁䅁权灂允䅁权歁杂䅁允䅁䅁䅅䅁䭁䵁䭳䅁䵁䅉䅅䅁䑁䅁䅁睁䵁䅁䅁权塁兂䅁权捁杂䅁允䅁䅁䅅䅁䭁䍁䝳䅁䵁䅉䅅䅁䙁䅁䅁睁䵁䅁䅁权瑁允䅁权汄权䅁权浄权䅁权湄权䅁允䅁䅁䅅䅁䭁偁䭫䅁䵁䅉䅅䅁䑁䅁䅁睁䵁䅁䅁权捃睃䅁权敁杂䅁允䅁䅁䅅䅁䭁䑁䝑䅁䵁䅉䅅䅁䕁䅁䅁睁䵁䅁䅁权千䅂䅁权晁杂䅁权杁杂䅁允䅁䅁䅅䅁䭁䭁䡍䅁䵁䅉䅅䅁䙁䅁䅁睁䵁䅁䅁权癃兂䅁权䙄杅䅁权䕁䅁䅋权䥄杅䅁允䅁䅁䅅䅁䙁䉁晥㥴䈲免䄹䍄䉁䅁䅁兂䅁䅁䅍䅄䅁䅁䅯朳䅕䅁䅯剸䅉䅁䅯䅂䍁䅧䅯剹䅉䅁䅅䅁䉁䅁䅁兂療䝁捭瘰朰䅑杷允䅁䅁䅕䅁䑁䅁䅷䅁䭁佁䙙䅁䭁䵁即䅁䭁䅁䅑潁䭁䵁卫䅁䉁䅁䅁允䅁䅁䅕積積積橏䕘䵁䅉䅅䅁䙁䅁䅁睁䵁䅁䅁权噃睃䅁权灄权䅁权浄权䅁权湄权䅁允䅁䅁䅅䅁䭁䑁位䅁䵁䅉䅅䅁䙁䅁䅁睁䵁䅁䅁权塁兂䅁权瑄权䅁权浄权䅁权湄权䅁允䅁䅁䅅䅁䡁䅁䅁䅁䅁敷䅎䍄䉁䅁䅁兂䅁䅁䅍䅄䅁䅁䅯䅂䅕䅁䅯硹䅉䅁䅯䅂䍁䅧䅯剹䅉䅁䅅䅁䉁䅁䅁兂乄䵺䵺䡺噸䅑杷允䅁䅁䅍䅁䑁䅁䅷䅁䭁䙁䉍䅁䭁乁卯䅁䉁䅁䅁允䅁䅁䅯砶䅕䅁杷允䅁䅁䅍䅁䑁䅁䅷䅁䭁䥁䙍䅁䭁䍁䝑䅁䉁䅁䅁允䅁䅁䅯杰䅙䅁杷允䅁䅁䅕䅁䑁䅁䅷䅁䭁乁䄸䅁䭁佁䬰䅁䭁佁䭙䅁䭁佁䭣䅁䉁䅁䅁允䅁䅁䅣䅁䅁䅁桁欵䵁䅉䅅䅁䙁䅁䅁睁䵁䅁䅁权䍄䅂䅁权汄权䅁权浄权䅁权湄权䅁允䅁䅁䅅䅁䭁䑁䱧䅁䵁䅉䅅䅁䙁䅁䅁睁䵁䅁䅁权杄䅂䅁权瑄权䅁权浄权䅁权湄权䅁允䅁䅁䅅䅁䭁䉁䕁䅁䵁䅉䅅䅁䑁䅁䅁睁䵁䅁䅁权摄䅂䅁权偄杅䅁允䅁䅁䅅䅁䭁䉁䕁䅁䵁䅉䅅䅁䕁䅁䅁睁䵁䅁䅁权䵃睃䅁权晁杂䅁权杁杂䅁允䅁䅁䅅䅁䭁䑁䝧䅁䵁䅉䅅䅁䑁䅁䅁睁䵁䅁䅁权杂兂䅁权慁杂䅁允䅁䅁䅅䅁䭁䵁䜰䅁䵁䅉䅅䅁䑁䅁䅁睁䵁䅁䅁权乄䅁䅁权捁杂䅁允䅁䅁䅅䅁䭁䵁䜸䅁䵁䅉䅅䅁䑁䅁䅁睁䵁䅁䅁权瑃䅂䅁权流杂䅁允䅁䅁䅅䅁佁䅁䄴䅁硁䑁䅁兎畁䑁䅁䅏䅁䅁杷允䅁䅁䅑䅁䑁䅁䅷䅁䭁䩁䘴䅁䭁䉁䜸䅁䭁䍁䝁䅁䉁䅁䅁允䅁䅁䅯入䅣䅁杷允䅁䅁䅍䅁䑁䅁䅷䅁䭁䭁丰䅁䭁䵁匸䅁䉁䅁䅁允䅁䅁䅯䅅䅑䅁杷允䅁䅁䅍䅁䑁䅁䅷䅁䭁䭁䉕䅁䭁䉁䝯䅁䉁䅁䅁允䅁䅁䅯杙䅙䅁杷允䅁䅁䅕䅁䑁䅁䅷䅁䭁䉁䈸䅁䭁佁䭯䅁䭁佁䭙䅁䭁佁䭳䅁䉁䅁䅁允䅁䅁䅣䅁䅁䝁㥁欵䵁䅉䅅䅁䙁䅁䅁睁䵁䅁䅁权䭄䅂䅁权灄权䅁权浄权䅁权湄权䅁允䅁䅁䅅䅁䭁䉁䕁䅁䵁䅉䅅䅁䑁䅁䅁睁䵁䅁䅁权奄允䅁权敁杂䅁允䅁䅁䅅䅁䭁䥁䡯䅁䵁䅉䅅䅁䑁䅁䅁睁䵁䅁䅁权敂䅅䅁权偄杅䅁允䅁䅁䅅䅁䡁䅁䅁䅁杂佭䅒䍄䉁䅁䅁兂䅁䅁䅍䅄䅁䅁䅯眵䄴䅁䅯儶䅯䅁䅯朵䅯䅁䅯眵䅯䅁䅅䅁䉁䅁䅁权坄䅅䅁䍄䉁䅁䅁兂䅁䅁䅍䅄䅁䅁䅯杇䅁䅁䅯䄷䅯䅁䅯朵䅯䅁䅯眵䅯䅁䅅䅁䉁䅁䅁睂䅁䅁䅁䉯浢䅑杷允䅁䅁䅕䅁䑁䅁䅷䅁䭁䵁䙷䅁䭁䵁即䅁䭁䅁䅑潁䭁䵁卫䅁䉁䅁䅁允䅁䅁䅕児塲㍯摄ざ䵁䅉䅅䅁䑁䅁䅁睁䵁䅁䅁权捃䅁䅁权流杂䅁允䅁䅁䅅䅁佁䅁䅷䅁㑁䑁䅑杌㑁䑁䅑䅁䵁䅉䅅䅁䑁䅁䅁睁䵁䅁䅁权奄兂䅁权歁杂䅁允䅁䅁䅅䅁䭁䍁䠰䅁䵁䅉䅅䅁䑁䅁䅁睁䵁䅁䅁权塁兄䅁权奁杂䅁允䅁䅁䅅䅁䭁䕁䝑䅁䵁䅉䅅䅁䙁䅁䅁睁䵁䅁䅁权䅁䅄䅁权汄权䅁权浄权䅁权湄权䅁允䅁䅁䅅䅁䭁䉁䕁䅁䵁䅉䅅䅁䙁䅁䅁睁䵁䅁䅁权楄睄䅁权汄权䅁权浄权䅁权湄权䅁允䅁䅁䅅䅁䭁䉁䕁䅁䵁䅉䅅䅁䙁䅁䅁睁䵁䅁䅁权䝄䅁䅁权潄权䅁权浄权䅁权湄权䅁允䅁䅁䅅䅁䭁䅁䱙䅁䵁䅉䅅䅁䙁䅁䅁睁䵁䅁䅁权䅂兂䅁权煄权䅁权浄权䅁权牄权䅁允䅁䅁䅅䅁䡁䅁䅁䅁杁畒䅚䍄䉁䅁䅁兂䅁䅁䅍䅄䅁䅁䅯䅴䅕䅁䅯䄶䅯䅁䅯朵䅯䅁䅯眵䅯䅁䅅䅁䉁䅁䅁权允䅂䅁䍄䉁䅁䅁兂䅁䅁䅍䅄䅁䅁䅯䄯䅕䅁䅯硹䅉䅁䅯䅂䍁䅧䅯䉹䅉䅁䅅䅁䉁䅁䅁兂㝂䭆䠵唴橰䅑杷允䅁䅁䅍䅁䑁䅁䅷䅁䭁䥁䔸䅁䭁䍁䝙䅁䉁䅁䅁允䅁䅁䄴杄䅁䑁䅅䅍㍁䍁䄴兎硁䅁䅁䍄䉁䅁䅁兂䅁䅁䅍䅄䅁䅁䅯杳䄰䅁䅯儵䅯䅁䅯朵䅯䅁䅯眵䅯䅁䅅䅁䉁䅁䅁权捁睃䅁䍄䉁䅁䅁兂䅁䅁䅍䅄䅁䅁䅯眹䅑䅁䅯儵䅯䅁䅯朵䅯䅁䅯眵䅯䅁䅅䅁䉁䅁䅁权㍁睃䅁䍄䉁䅁䅁兂䅁䅁䅍䅄䅁䅁䅯睂䅕䅁䅯硹䅉䅁䅯䅂䍁䅧䅯䉹䅉䅁䅅䅁䉁䅁䅁兂偃癷潕䕘倹䅑杷允䅁䅁䅑䅁䑁䅁䅷䅁䭁䙁䙫䅁䭁䉁䜸䅁䭁䍁䝁䅁䉁䅁䅁允䅁䅁䅯䅨䅣䅁杷允䅁䅁䅕䅁䑁䅁䅷䅁䭁䡁䙯䅁䭁䵁即䅁䭁䅁䅑潁䭁䵁卧䅁䉁䅁䅁允䅁䅁䅕䅁䅁䅁睄歖䵁䅉䅅䅁䙁䅁䅁睁䵁䅁䅁权杂䅁䅁权潄权䅁权浄权䅁权湄权䅁允䅁䅁䅅䅁䭁䑁䱙䅁䵁䅉䅅䅁䙁䅁䅁睁䵁䅁䅁权獄䅂䅁权䱄杅䅁权䕁䅁䅋权䩄杅䅁允䅁䅁䅅䅁䙁䡁㥅瑃橥䙯䅒䍄䉁䅁䅁睁䅁䅁䅍䅄䅁䅁䅯杇䅕䅁䅯䅊䅙䅁䅅䅁䉁䅁䅁权䥁睂䅁䍄䉁䅁䅁兂䅁䅁䅍䅄䅁䅁䅯睉䅕䅁䅯剸䅉䅁䅯䅂䍁䅧䅯䉹䅉䅁䅅䅁䉁䅁䅁兂乄䅁㙗汳䥯䅑杷允䅁䅁䅕䅁䑁䅁䅷䅁䭁䉁䙉䅁䭁䵁单䅁䭁䅁䅑潁䭁䵁卧䅁䉁䅁䅁允䅁䅁䅕䕤䙺䑘晸䕄䵁䅉䅅䅁䙁䅁䅁睁䵁䅁䅁权㍁杄䅁权䱄杅䅁权䕁䅁䅋权䩄杅䅁允䅁䅁䅅䅁䙁偁潙䥘䌯噎䅒䍄䉁䅁䅁䅂䅁䅁䅍䅄䅁䅁䅯杕䅕䅁䅯睈䅙䅁䅯䅉䅙䅁䅅䅁䉁䅁䅁权奃睂䅁䍄䉁䅁䅁兂䅁䅁䅍䅄䅁䅁䅯兰䅑䅁䅯剸䅉䅁䅯䅂䍁䅧䅯䉹䅉䅁䅅䅁䉁䅁䅁兂啄兰攷杫䩯䅑杷允䅁䅁䅍䅁䑁䅁䅷䅁䭁䩁䵷䅁䭁䉁䝷䅁䉁䅁䅁允䅁䅁䅯杋䅙䅁杷允䅁䅁䅕䅁䑁䅁䅷䅁䭁偁䙙䅁䭁佁䬰䅁䭁佁䭙䅁䭁佁䭣䅁䉁䅁䅁允䅁䅁䅣䅁䅁䝁䱄唵䵁䅉䅅䅁䑁䅁䅁睁䵁䅁䅁权偄䅂䅁权慄杅䅁允䅁䅁䅅䅁䭁乁呫䅁䵁䅉䅅䅁䑁䅁䅁睁䵁䅁䅁权允䅅䅁权偄杅䅁允䅁䅁䅅䅁䡁䅁䅁䅁杄敫䅖䍄䉁䅁䅁兂䅁䅁䅍䅄䅁䅁䅯兓䅕䅁䅯硹䅉䅁䅯䅂䍁䅧䅯䉹䅉䅁䅅䅁䉁䅁䅁兂㝂䭆䠵昴偰䅑杷允䅁䅁䅍䅁䑁䅁䅷䅁䭁䍁䙍䅁䭁䉁䝯䅁䉁䅁䅁允䅁䅁䅯睘䅙䅁杷允䅁䅁䅍䅁䑁䅁䅷䅁䭁䉁䉫䅁䭁乁卯䅁䉁䅁䅁允䅁䅁䅯硯䅑䅁杷允䅁䅁䅕䅁䑁䅁䅷䅁䭁偁䙍䅁䭁䵁即䅁䭁䅁䅑潁䭁䵁卫䅁䉁䅁䅁允䅁䅁䅕⽷潕䥘椸歖䵁䅉䅅䅁䑁䅁䅁睁䵁䅁䅁权权䅂䅁权偄杅䅁允䅁䅁䅅䅁䡁䅁䅁䅁䅄搱䅴䍄䉁䅁䅁䅂䅁䅁䅍䅄䅁䅁䅯睶䅑䅁䅯睈䅙䅁䅯䅉䅙䅁䅅䅁䉁䅁䅁权湃䅃䅁䍄䉁䅁䅁兂䅁䅁䅍䅄䅁䅁䅯儰䅑䅁䅯硹䅉䅁䅯䅂䍁䅧䅯剹䅉䅁䅅䅁䉁䅁䅁兂桄桥畓ㅒ扆䅑杷允䅁䅁䅕䅁䑁䅁䅷䅁䭁䭁偍䅁䭁䵁单䅁䭁䅁䅑潁䭁䵁卫䅁䉁䅁䅁允䅁䅁䅕䩦㥈⭩乺歈䵁䅉䅅䅁䑁䅁䅁睁䵁䅁䅁权扄䅂䅁权奁杂䅁允䅁䅁䅅䅁䭁䑁䝫䅁䵁䅉䅅䅁䑁䅁䅁睁䵁䅁䅁权䙃睃䅁权慄杅䅁允䅁䅁䅅䅁䭁䩁呁䅁䵁䅉䅅䅁䑁䅁䅁睁䵁䅁䅁权䅃杄䅁权敁杂䅁允䅁䅁䅅䅁䭁䑁䝉䅁䵁䅉䅅䅁䙁䅁䅁睁䵁䅁䅁权噁䅄䅁权䙄杅䅁权䕁䅁䅋权䩄杅䅁允䅁䅁䅅䅁䙁䭁牊牨䨯卉䄱䍄䉁䅁䅁睁䅁䅁䅍䅄䅁䅁䅯睨䅑䅁䅯䅈䅙䅁䅅䅁䉁䅁䅁权獄杂䅁䍄䉁䅁䅁睁䅁䅁䅍䅄䅁䅁䅯䅃䄰䅁䅯杈䅙䅁䅅䅁䉁䅁䅁权乂䅅䅁䍄䉁䅁䅁兂䅁䅁䅍䅄䅁䅁䅯䅢䅷䅁䅯儷䅯䅁䅯朵䅯䅁䅯眵䅯䅁䅅䅁䉁䅁䅁睂䅁䅁䅁䕁浘䅑杷允䅁䅁䅍䅁䑁䅁䅷䅁䭁䭁䉉䅁䭁乁卯䅁䉁䅁䅁允䅁䅁䅯硓䅙䅁杷允䅁䅁䅍䅁䑁䅁䅷䅁䭁䍁䙍䅁䭁䉁䝷䅁䉁䅁䅁允䅁䅁䅯睊䅙䅁杷允䅁䅁䅕䅁䑁䅁䅷䅁䭁䡁䘸䅁䭁佁䭯䅁䭁佁䭙䅁䭁佁䭳䅁䉁䅁䅁允䅁䅁䅣䅁䅁䵁⭁欵䵁䅉䅅䅁䑁䅁䅁睁䵁䅁䅁权乁䅄䅁权慁杂䅁允䅁䅁䅅䅁䭁䕁䝳䅁䵁䅉䅅䅁䙁䅁䅁睁䵁䅁䅁权㝃䅂䅁权䱄杅䅁权䕁䅁䅋权䥄杅䅁允䅁䅁䅅䅁䙁䙁偹癷潕䙔䅬䍄䉁䅁䅁睁䅁䅁䅍䅄䅁䅁䅯睉䅕䅁䅯䅊䅙䅁䅅䅁䉁䅁䅁权允䅂䅁䍄䉁䅁䅁兂䅁䅁䅍䅄䅁䅁䅯䅳䅷䅁䅯剸䅉䅁䅯䅂䍁䅧䅯䉹䅉䅁䅅䅁䉁䅁䅁兂睃⼳䈲佗䅫䅑杷允䅁䅁䅍䅁䑁䅁䅷䅁䭁䙁䙷䅁䭁䵁匸䅁䉁䅁䅁允䅁䅁䅯䅅䅑䅁杷允䅁䅁䅑䅁䑁䅁䅷䅁䭁䍁䰴䅁䭁䉁䜸䅁䭁䍁䝁䅁䉁䅁䅁允䅁䅁䅯硪䅅䅁杷允䅁䅁䅕䅁䑁䅁䅷䅁䭁偁䔴䅁䭁佁䭫䅁䭁佁䭙䅁䭁佁䭣䅁䉁䅁䅁允䅁䅁䅯䅡䅷䅁杷允䅁䅁䅕䅁䑁䅁䅷䅁䭁䩁䔸䅁䭁䵁即䅁䭁䅁䅑潁䭁䵁卧䅁䉁䅁䅁允䅁䅁䅕瑃橥䑣㘳歗䵁䅉䅅䅁䙁䅁䅁睁䵁䅁䅁权䉁杂䅁权潄权䅁权浄权䅁权湄权䅁允䅁䅁䅅䅁䭁䅁䱙䅁䵁䅉䅅䅁䙁䅁䅁睁䵁䅁䅁权瑃睃䅁权獄权䅁权浄权䅁权湄权䅁允䅁䅁䅅䅁䡁䅁䅁䅁杂⬰䅖䍄䉁䅁䅁睁䅁䅁䅍䅄䅁䅁䅯䄫䅯䅁䅯栲䅉䅁䅅䅁䉁䅁䅁权坁睅䅁䍄䉁䅁䅁兂䅁䅁䅍䅄䅁䅁䅯睪䅕䅁䅯儵䅯䅁䅯朵䅯䅁䅯眵䅯䅁䅅䅁䉁䅁䅁权允䅂䅁䍄䉁䅁䅁睁䅁䅁䅍䅄䅁䅁䅯䅁䅅䅁䅯䅊䅙䅁䅅䅁䉁䅁䅁权坄权䅁䍄䉁䅁䅁兂䅁䅁䅍䅄䅁䅁䅯䅤䄰䅁䅯剸䅉䅁䅯䅂䍁䅧䅯䉹䅉䅁䅅䅁䉁䅁䅁兂䍂積刷呴呉䅑杷允䅁䅁䅕䅁䑁䅁䅷䅁䭁䩁䔰䅁䭁䵁单䅁䭁䅁䅑潁䭁䵁卧䅁䉁䅁䅁允䅁䅁䅕樴摬啯⽆い䵁䅉䅅䅁䙁䅁䅁睁䵁䅁䅁权楁兂䅁权䙄杅䅁权䕁䅁䅋权䥄杅䅁允䅁䅁䅅䅁䙁䙁䱤䑣䵱睆䅰䍄䉁䅁䅁兂䅁䅁䅍䅄䅁䅁䅯睮䅑䅁䅯剸䅉䅁䅯䅂䍁䅧䅯䉹䅉䅁䅅䅁䉁䅁䅁兂㍁塹瑍祸八䅑杷允䅁䅁䅍䅁䑁䅁䅷䅁䭁䩁䙁䅁䭁乁卯䅁䉁䅁䅁允䅁䅁䅯䉎䅍䅁杷允䅁䅁䅕䅁䑁䅁䅷䅁䭁佁䕍䅁䭁䵁单䅁䭁䅁䅑潁䭁䵁卫䅁䉁䅁䅁允䅁䅁䅕㕨啫乇㉸歆䵁䅉䅅䅁䙁䅁䅁睁䵁䅁䅁权䑂睃䅁权潄权䅁权浄权䅁权湄权䅁允䅁䅁䅅䅁䭁䅁䱙䅁䵁䅉䅅䅁䑁䅁䅁睁䵁䅁䅁权摂兂䅁权偄杅䅁允䅁䅁䅅䅁䡁䅁䅁䅁权⭏䅒䍄䉁䅁䅁兂䅁䅁䅍䅄䅁䅁䅯睉䅕䅁䅯儷䅯䅁䅯朵䅯䅁䅯眵䅯䅁䅅䅁䉁䅁䅁睂䅁䅁䅁乯汢䅑杷允䅁䅁䅕䅁䑁䅁䅷䅁䭁䅁䵫䅁䭁䵁即䅁䭁䅁䅑潁䭁䵁卫䅁䉁䅁䅁允䅁䅁䅕呣䬰㘱䥎䕙䵁䅉䅅䅁䙁䅁䅁睁䵁䅁䅁权䍁兂䅁权瑄权䅁权浄权䅁权湄权䅁允䅁䅁䅅䅁䡁䅁䅁䅁杂敹䅒䍄䉁䅁䅁睁䅁䅁䅍䅄䅁䅁䅯杦䅳䅁䅯杇䅙䅁䅅䅁䉁䅁䅁权㡁杂䅁䍄䉁䅁䅁兂䅁䅁䅍䅄䅁䅁䅯杷䅕䅁䅯剸䅉䅁䅯䅂䍁䅧䅯䉹䅉䅁䅅䅁䉁䅁䅁兂卂⭥䉹奪㐯睐杷允䅁䅁䅍䅁䑁䅁䅷䅁䭁䙁䙙䅁䭁䍁䝑䅁䉁䅁䅁允䅁䅁䅯睤䅣䅁杷允䅁䅁䅍䅁䑁䅁䅷䅁䭁䉁乳䅁䭁䍁䝑䅁䉁䅁䅁允䅁䅁䅯䅅䅑䅁杷允䅁䅁䅕䅁䑁䅁䅷䅁䭁偁䭷䅁䭁佁䬰䅁䭁佁䭙䅁䭁佁䭣䅁䉁䅁䅁允䅁䅁䅯䅅䅑䅁杷允䅁䅁䅍䅁䑁䅁䅷䅁䭁佁倴䅁䭁䵁匸䅁䉁䅁䅁允䅁䅁䅯䅅䅑䅁杷允䅁䅁䅕䅁䑁䅁䅷䅁䭁䙁䉉䅁䭁佁䭷䅁䭁佁䭙䅁䭁佁䭣䅁䉁䅁䅁允䅁䅁䅣䅁䅁䭁牁欵䵁䅉䅅䅁䙁䅁䅁睁䵁䅁䅁权祂兂䅁权䱄杅䅁权䕁䅁䅋权䩄杅䅁允䅁䅁䅅䅁䙁䉁畓⭒㙆䙰䅴䍄䉁䅁䅁兂䅁䅁䅍䅄䅁䅁䅯允䅳䅁䅯剸䅉䅁䅯䅂䍁䅧䅯剹䅉䅁䅅䅁䉁䅁䅁兂潁䍬桓㑊䭁䅑杷允䅁䅁䅕䅁䑁䅁䅷䅁䭁䡁䙑䅁䭁䵁即䅁䭁䅁䅑潁䭁䵁卫䅁䉁䅁䅁允䅁䅁䅕呣䬰㘱䅏し䵁䅉䅅䅁䑁䅁䅁睁䵁䅁䅁权剁兂䅁权捁杂䅁允䅁䅁䅅䅁䭁䡁䝳䅁䵁䅉䅅䅁䑁䅁䅁睁䵁䅁䅁权䵃䅄䅁权歁杂䅁允䅁䅁䅅䅁䭁䱁副䅁䵁䅉䅅䅁䑁䅁䅁睁䵁䅁䅁权噁䅄䅁权偄杅䅁允䅁䅁䅅䅁䡁䅁䅁䅁权⭧䅊䍄䉁䅁䅁兂䅁䅁䅍䅄䅁䅁䅯杊䅕䅁䅯儶䅯䅁䅯朵䅯䅁䅯眵䅯䅁䅅䅁䉁䅁䅁权㝁䅅䅁䍄䉁䅁䅁兂䅁䅁䅍䅄䅁䅁䅯眹䅑䅁䅯朶䅯䅁䅯朵䅯䅁䅯眶䅯䅁䅅䅁䉁䅁䅁睂䅁䅁䅁䕧浄䅑杷允䅁䅁䅍䅁䑁䅁䅷䅁䭁偁䙯䅁䭁䉁䝧䅁䉁䅁䅁允䅁䅁䅯䅦䅙䅁杷允䅁䅁䅍䅁䑁䅁䅷䅁䭁䝁久䅁䭁䍁䝑䅁䉁䅁䅁允䅁䅁䅯䅸䄰䅁杷允䅁䅁䅍䅁䑁䅁䅷䅁䭁佁䕉䅁䭁䉁䝯䅁䉁䅁䅁允䅁䅁䅯睥䅙䅁杷允䅁䅁䅕䅁䑁䅁䅷䅁䭁䩁䕙䅁䭁佁䭷䅁䭁佁䭙䅁䭁佁䭣䅁䉁䅁䅁允䅁䅁䅯䅅䅑䅁杷允䅁䅁䅕䅁䑁䅁䅷䅁䭁䡁䵷䅁䭁佁䭷䅁䭁佁䭙䅁䭁佁䭣䅁䉁䅁䅁允䅁䅁䅣䅁䅁䵁穂唵䵁䅉䅅䅁䙁䅁䅁睁䵁䅁䅁权摄兂䅁权䙄杅䅁权䕁䅁䅋权䩄杅䅁允䅁䅁䅅䅁䙁䱁潡穳牧剺䅂䍄䉁䅁䅁睁䅁䅁䅍䅄䅁䅁䅯睅䅷䅁䅯䅈䅙䅁䅅䅁䉁䅁䅁权䱃杂䅁䍄䉁䅁䅁兂䅁䅁䅍䅄䅁䅁䅯䅔䅁䅁䅯䄶䅯䅁䅯朵䅯䅁䅯眵䅯䅁䅅䅁䉁䅁䅁权䝁睃䅁䍄䉁䅁䅁兂䅁䅁䅍䅄䅁䅁䅯睅䅷䅁䅯硹䅉䅁䅯䅂䍁䅧䅯剹䅉䅁䅅䅁䉁䅁䅁兂獄払敧奨啴䅑杷允䅁䅁䅕䅁䑁䅁䅷䅁䭁䑁䙳䅁䭁䵁即䅁䭁䅁䅑潁䭁䵁卫䅁䉁䅁䅁允䅁䅁䅕噋偹癷䥖ざ䵁䅉䅅䅁䙁䅁䅁睁䵁䅁䅁权䉁睃䅁权獄权䅁权浄权䅁权湄权䅁允䅁䅁䅅䅁䡁䅁䅁䅁杄佊䅚䍄䉁䅁䅁兂䅁䅁䅍䅄䅁䅁䅯䅮䅕䅁䅯䄶䅯䅁䅯朵䅯䅁䅯眵䅯䅁䅅䅁䉁䅁䅁权䝁睃䅁䍄䉁䅁䅁兂䅁䅁䅍䅄䅁䅁䅯䅎䅳䅁䅯䄶䅯䅁䅯朵䅯䅁䅯眵䅯䅁䅅䅁䉁䅁䅁权㉁睃䅁䍄䉁䅁䅁睁䅁䅁䅍䅄䅁䅁䅯䄰䅑䅁䅯杈䅙䅁䅅䅁䉁䅁䅁权煃杂䅁䍄䉁䅁䅁睁䅁䅁䅍䅄䅁䅁䅯充䅕䅁䅯杈䅙䅁䅅䅁䉁䅁䅁权浄杂䅁䍄䉁䅁䅁睁䅁䅁䅍䅄䅁䅁䅯儰䄰䅁䅯硺䅉䅁䅅䅁䉁䅁䅁权允䅂䅁䍄䉁䅁䅁睁䅁䅁䅍䅄䅁䅁䅯䅮䅳䅁䅯䅈䅙䅁䅅䅁䉁䅁䅁权楂杂䅁䍄䉁䅁䅁睁䅁䅁䅍䅄䅁䅁䅯杉䅅䅁䅯䅇䅙䅁䅅䅁䉁䅁䅁权㕁杂䅁䍄䉁䅁䅁兂䅁䅁䅍䅄䅁䅁䅯䅣䅕䅁䅯剸䅉䅁䅯䅂䍁䅧䅯䉹䅉䅁䅅䅁䉁䅁䅁兂捂䩒坅婅关䅑杷允䅁䅁䅍䅁䑁䅁䅷䅁䭁佁䉳䅁䭁䉁䝯䅁䉁䅁䅁允䅁䅁䅯睷䅙䅁杷允䅁䅁䅍䅁䑁䅁䅷䅁䭁䩁䔴䅁䭁䵁匸䅁䉁䅁䅁允䅁䅁䅯䅅䅑䅁杷允䅁䅁䅍䅁䑁䅁䅷䅁䭁䝁䙁䅁䭁䉁䝷䅁䉁䅁䅁允䅁䅁䅯眹䅙䅁杷允䅁䅁䅍䅁䑁䅁䅷䅁䭁偁乧䅁䭁䉁䝧䅁䉁䅁䅁允䅁䅁䅯䅦䅙䅁杷允䅁䅁䅑䅁䑁䅁䅷䅁䭁䵁乍䅁䭁䉁䜸䅁䭁䍁䝁䅁䉁䅁䅁允䅁䅁䅯杮䅧䅁杷允䅁䅁䅑䅁䑁䅁䅷䅁䭁䑁偑䅁䭁䉁䜸䅁䭁䍁䝁䅁䉁䅁䅁允䅁䅁䅯䅏䅙䅁杷允䅁䅁䅕䅁䑁䅁䅷䅁䭁䝁䵕䅁䭁佁䭷䅁䭁佁䭙䅁䭁佁䭣䅁䉁䅁䅁允䅁䅁䅣䅁䅁䵁㥂唵䵁䅉䅅䅁䙁䅁䅁睁䵁䅁䅁权⽂兂䅁权潄权䅁权浄权䅁权湄权䅁允䅁䅁䅅䅁䭁䅁䱙䅁䵁䅉䅅䅁䙁䅁䅁睁䵁䅁䅁权兄允䅁权獄权䅁权浄权䅁权湄权䅁允䅁䅁䅅䅁䭁䉁䕁䅁䵁䅉䅅䅁䙁䅁䅁睁䵁䅁䅁权䭄兂䅁权獄权䅁权浄权䅁权湄权䅁允䅁䅁䅅䅁䡁䅁䅁䅁权伸䅒䍄䉁䅁䅁兂䅁䅁䅍䅄䅁䅁䅯睚䅷䅁䅯儷䅯䅁䅯朵䅯䅁䅯眵䅯䅁䅅䅁䉁䅁䅁睂䅁䅁䅁䅷浮䅑杷允䅁䅁䅕䅁䑁䅁䅷䅁䭁䉁䘴䅁䭁佁䬰䅁䭁佁䭙䅁䭁佁䭣䅁䉁䅁䅁允䅁䅁䅣䅁䅁䝁ㅄ唵䵁䅉䅅䅁䑁䅁䅁睁䵁䅁䅁权浂䅁䅁权慄杅䅁允䅁䅁䅅䅁䭁䙁塷䅁䵁䅉䅅䅁䑁䅁䅁睁䵁䅁䅁权乂兂䅁权捁杂䅁允䅁䅁䅅䅁䭁䍁䝳䅁䵁䅉䅅䅁䑁䅁䅁睁䵁䅁䅁权㙂睃䅁权捁杂䅁允䅁䅁䅅䅁䭁偁䝣䅁䵁䅉䅅䅁䑁䅁䅁睁䵁䅁䅁权䍄杄䅁权敁杂䅁允䅁䅁䅅䅁䭁䅁䩑䅁䵁䅉䅅䅁䙁䅁䅁睁䵁䅁䅁权䉁杂䅁权䙄杅䅁权䕁䅁䅋权䩄杅䅁允䅁䅁䅅䅁䙁䭁穴灵祯睒䅒䍄䉁䅁䅁兂䅁䅁䅍䅄䅁䅁䅯杁䅙䅁䅯儷䅯䅁䅯朵䅯䅁䅯眵䅯䅁䅅䅁䉁䅁䅁权允䅂䅁䍄䉁䅁䅁睁䅁䅁䅍䅄䅁䅁䅯兘䅁䅁䅯䅈䅙䅁䅅䅁䉁䅁䅁权䝂睂䅁䍄䉁䅁䅁睁䅁䅁䅍䅄䅁䅁䅯儱䅕䅁䅯䅇䅙䅁䅅䅁䉁䅁䅁权㡂杂䅁䍄䉁䅁䅁睁䅁䅁䅍䅄䅁䅁䅯䄸䅳䅁䅯杈䅙䅁䅅䅁䉁䅁䅁权煃杂䅁䍄䉁䅁䅁兂䅁䅁䅍䅄䅁䅁䅯全䅷䅁䅯剸䅉䅁䅯䅂䍁䅧䅯䉹䅉䅁䅅䅁䉁䅁䅁兂㍄砱步硂䕧䅑杷允䅁䅁䅍䅁䑁䅁䅷䅁䭁䑁䉯䅁䭁䉁䝯䅁䉁䅁䅁允䅁䅁䅯睇䅙䅁杷允䅁䅁䅍䅁䑁䅁䅷䅁䭁䭁䱳䅁䭁䉁䝧䅁䉁䅁䅁允䅁䅁䅯睢䅙䅁杷允䅁䅁䅕䅁䑁䅁䅷䅁䭁䑁䙯䅁䭁佁䭕䅁䭁佁䭙䅁䭁佁䭣䅁䉁䅁䅁允䅁䅁䅯䅅䅑䅁杷允䅁䅁䅍䅁䑁䅁䅷䅁䭁偁䙫䅁䭁䍁䝑䅁䉁䅁䅁允䅁䅁䅯杤䅣䅁杷允䅁䅁䅕䅁䑁䅁䅷䅁䭁䕁乣䅁䭁䵁单䅁䭁䅁䅑潁䭁䵁卫䅁䉁䅁䅁允䅁䅁䅕焳摪䙦䑚歁䵁䅉䅅䅁䙁䅁䅁睁䵁䅁䅁权䝂䅁䅁权潄权䅁权浄权䅁权湄权䅁允䅁䅁䅅䅁䭁偁䬴䅁䵁䅉䅅䅁䙁䅁䅁睁䵁䅁䅁权扃䅂䅁权䙄杅䅁权䕁䅁䅋权䩄杅䅁允䅁䅁䅅䅁䙁䙁㡤湓㙱睌䅎䍄䉁䅁䅁睁䅁䅁䅍䅄䅁䅁䅯兤䅳䅁䅯硺䅉䅁䅅䅁䉁䅁䅁权允䅂䅁䍄䉁䅁䅁兂䅁䅁䅍䅄䅁䅁䅯充䅕䅁䅯儶䅯䅁䅯朵䅯䅁䅯眵䅯䅁䅅䅁䉁䅁䅁权剃睃䅁䍄䉁䅁䅁睁䅁䅁䅍䅄䅁䅁䅯䅮䅑䅁䅯硺䅉䅁䅅䅁䉁䅁䅁睂䅁䅁䅁䜴栯䅑杷允䅁䅁䅍䅁䑁䅁䅷䅁䭁䅁䙙䅁䭁乁卯䅁䉁䅁䅁允䅁䅁䅯䉒䅕䅁杷允䅁䅁䅕䅁䑁䅁䅷䅁䭁䅁䝙䅁䭁佁䭷䅁䭁佁䭙䅁䭁佁䭣䅁䉁䅁䅁允䅁䅁䅣䅁䅁佁㑄唵䵁䅉䅅䅁䑁䅁䅁睁䵁䅁䅁权㑁允䅁权慁杂䅁允䅁䅁䅅䅁䭁䙁䝫䅁䵁䅉䅅䅁䙁䅁䅁睁䵁䅁䅁权祃兂䅁权汄权䅁权浄权䅁权湄权䅁允䅁䅁䅅䅁䭁䑁䱧䅁䵁䅉䅅䅁䙁䅁䅁睁䵁䅁䅁权䝁杂䅁权䙄杅䅁权䕁䅁䅋权䥄杅䅁允䅁䅁䅅䅁䙁䑁䐷圯獄硅䅤䍄䉁䅁䅁睁䅁䅁䅍䅄䅁䅁䅯入䅷䅁䅯䅈䅙䅁䅅䅁䉁䅁䅁权獄杂䅁䍄䉁䅁䅁兂䅁䅁䅍䅄䅁䅁䅯杈䅁䅁䅯儶䅯䅁䅯朵䅯䅁䅯眵䅯䅁䅅䅁䉁䅁䅁权允䅂䅁䍄䉁䅁䅁兂䅁䅁䅍䅄䅁䅁䅯䅑䅕䅁䅯硹䅉䅁䅯䅂䍁䅧䅯䉹䅉䅁䅅䅁䉁䅁䅁兂偃癷潕䑘愹䅑杷允䅁䅁䅕䅁䑁䅁䅷䅁䭁䡁䙣䅁䭁佁䬰䅁䭁佁䭙䅁䭁佁䭣䅁䉁䅁䅁允䅁䅁䅯䅅䅑䅁杷允䅁䅁䅕䅁䑁䅁䅷䅁䭁䥁佷䅁䭁䵁即䅁䭁䅁䅑潁䭁䵁卧䅁䉁䅁䅁允䅁䅁䅕捺䵺䵺捺歗䵁䅉䅅䅁䑁䅁䅁睁䵁䅁䅁权允允䅁权敁杂䅁允䅁䅁䅅䅁䭁䕁䩑䅁䵁䅉䅅䅁䑁䅁䅁睁䵁䅁䅁权湁睃䅁权捁杂䅁允䅁䅁䅅䅁䭁䝁䝉䅁䵁䅉䅅䅁䑁䅁䅁睁䵁䅁䅁权祂睃䅁权慁杂䅁允䅁䅁䅅䅁䭁䉁䝳䅁䵁䅉䅅䅁䕁䅁䅁睁䵁䅁䅁权䅄杄䅁权晁杂䅁权杁杂䅁允䅁䅁䅅䅁䭁䑁䝳䅁䵁䅉䅅䅁䙁䅁䅁睁䵁䅁䅁权㍄䅂䅁权潄权䅁权浄权䅁权湄权䅁允䅁䅁䅅䅁䭁䅁䱙䅁䵁䅉䅅䅁䑁䅁䅁睁䵁䅁䅁权䥂兂䅁权慁杂䅁允䅁䅁䅅䅁䭁䵁䝁䅁䵁䅉䅅䅁䙁䅁䅁睁䵁䅁䅁权㡂䅄䅁权汄权䅁权浄权䅁权湄权䅁允䅁䅁䅅䅁䭁䑁䱣䅁䵁䅉䅅䅁䕁䅁䅁睁䵁䅁䅁权⭂睃䅁权晁杂䅁权杁杂䅁允䅁䅁䅅䅁䭁偁䝑䅁䵁䅉䅅䅁䑁䅁䅁睁䵁䅁䅁权敄兂䅁权慁杂䅁允䅁䅁䅅䅁䭁䉁䝳䅁䵁䅉䅅䅁䑁䅁䅁睁䵁䅁䅁权㉄权䅁权偄杅䅁允䅁䅁䅅䅁䡁䅁䅁䅁䅄敤䅖䍄䉁䅁䅁兂䅁䅁䅍䅄䅁䅁䅯兺䅑䅁䅯剸䅉䅁䅯䅂䍁䅧䅯剹䅉䅁䅅䅁䉁䅁䅁兂䵄ぬ牁偁剅䅑杷允䅁䅁䅍䅁䑁䅁䅷䅁䭁䩁䕷䅁䭁䉁䝯䅁䉁䅁䅁允䅁䅁䅯兗䅙䅁杷允䅁䅁䅕䅁䑁䅁䅷䅁䭁䉁䝙䅁䭁佁䬰䅁䭁佁䭙䅁䭁佁䭣䅁䉁䅁䅁允䅁䅁䅣䅁䅁佁捄唵䵁䅉䅅䅁䕁䅁䅁睁䵁䅁䅁权桄䅂䅁权晁杂䅁权杁杂䅁允䅁䅁䅅䅁䭁佁䝫䅁䵁䅉䅅䅁䕁䅁䅁睁䵁䅁䅁权祄䅂䅁权晁杂䅁权杁杂䅁允䅁䅁䅅䅁䭁䕁䜴䅁䵁䅉䅅䅁䙁䅁䅁睁䵁䅁䅁权㥁䅄䅁权䱄杅䅁权䕁䅁䅋权䩄杅䅁允䅁䅁䅅䅁䙁䡁啳歲桦浃䅂䍄䉁䅁䅁睁䅁䅁䅍䅄䅁䅁䅯眸䅕䅁䅯䅇䅙䅁䅅䅁䉁䅁䅁权䭂杂䅁䍄䉁䅁䅁䅂䅁䅁䅍䅄䅁䅁䅯睱䅕䅁䅯睈䅙䅁䅯䅉䅙䅁䅅䅁䉁䅁䅁权䩃䅃䅁䍄䉁䅁䅁兂䅁䅁䅍䅄䅁䅁䅯兔䄸䅁䅯剸䅉䅁䅯䅂䍁䅧䅯䉹䅉䅁䅅䅁䉁䅁䅁兂䩄洸偋户㥌睐杷允䅁䅁䅕䅁䑁䅁䅷䅁䭁䵁䕯䅁䭁䵁即䅁䭁䅁䅑潁䭁䵁卫䅁䉁䅁䅁允䅁䅁䅕䘷㑇潈䱗䕗䵁䅉䅅䅁䙁䅁䅁睁䵁䅁䅁权捃䅂䅁权灄权䅁权浄权䅁权湄权䅁允䅁䅁䅅䅁䭁䉁䕁䅁䵁䅉䅅䅁䙁䅁䅁睁䵁䅁䅁权坁兂䅁权潄权䅁权浄权䅁权湄权䅁允䅁䅁䅅䅁䭁䉁䕁䅁䵁䅉䅅䅁䙁䅁䅁睁䵁䅁䅁权穄兂䅁权汄权䅁权浄权䅁权湄权䅁允䅁䅁䅅䅁䭁䉁䕁䅁䵁䅉䅅䅁䑁䅁䅁睁䵁䅁䅁权䕁兂䅁权奁杂䅁允䅁䅁䅅䅁䭁䍁䜰䅁䵁䅉䅅䅁䙁䅁䅁睁䵁䅁䅁权煃䅄䅁权煄权䅁权浄权䅁权牄权䅁允䅁䅁䅅䅁䡁䅁䅁䅁䅁位䅚䍄䉁䅁䅁兂䅁䅁䅍䅄䅁䅁䅯䅮䅑䅁䅯儷䅯䅁䅯朵䅯䅁䅯眵䅯䅁䅅䅁䉁䅁䅁权允䅂䅁䍄䉁䅁䅁睁䅁䅁䅍䅄䅁䅁䅯睨䅑䅁䅯硺䅉䅁䅅䅁䉁䅁䅁睂䅁䅁䅁佑欳䅑杷允䅁䅁䅕䅁䑁䅁䅷䅁䭁䅁䝳䅁䭁佁䭯䅁䭁佁䭙䅁䭁佁䭳䅁䉁䅁䅁允䅁䅁䅯䅅䅑䅁杷允䅁䅁䅕䅁䑁䅁䅷䅁䭁䩁䕯䅁䭁䵁即䅁䭁䅁䅑潁䭁䵁卫䅁䉁䅁䅁允䅁䅁䅕䉵䘶ㄶ奅啗䵁䅉䅅䅁䙁䅁䅁睁䵁䅁䅁权橄䅂䅁权灄权䅁权浄权䅁权湄权䅁允䅁䅁䅅䅁䭁䵁关䅁䵁䅉䅅䅁䑁䅁䅁睁䵁䅁䅁权摁允䅁权歁杂䅁允䅁䅁䅅䅁䭁乁䩁䅁䵁䅉䅅䅁䑁䅁䅁睁䵁䅁䅁权煄䅂䅁权偄杅䅁允䅁䅁䅅䅁䭁䉁䕁䅁䵁䅉䅅䅁䕁䅁䅁睁䵁䅁䅁权湃䅁䅁权晁杂䅁权杁杂䅁允䅁䅁䅅䅁䭁䭁䡑䅁䵁䅉䅅䅁䙁䅁䅁睁䵁䅁䅁权桂兄䅁权䱄杅䅁权䕁䅁䅋权䩄杅䅁允䅁䅁䅅䅁䙁䙁㑋潈牘噁䅬䍄䉁䅁䅁兂䅁䅁䅍䅄䅁䅁䅯䄫䅯䅁䅯硹䅉䅁䅯䅂䍁䅧䅯䉹䅉䅁䅅䅁䉁䅁䅁兂乄䵺䵺䑺杸䅑杷允䅁䅁䅍䅁䑁䅁䅷䅁䭁䕁䉅䅁䭁䉁䝷䅁䉁䅁䅁允䅁䅁䅯睪䅙䅁杷允䅁䅁䅍䅁䑁䅁䅷䅁䭁䅁八䅁䭁乁卯䅁䉁䅁䅁允䅁䅁䅯硎䅙䅁杷允䅁䅁䅑䅁䑁䅁䅷䅁䭁䡁乧䅁䭁䉁䜸䅁䭁䍁䝁䅁䉁䅁䅁允䅁䅁䅯䄹䅙䅁杷允䅁䅁䅕䅁䑁䅁䅷䅁䭁䑁䙣䅁䭁佁䭕䅁䭁佁䭙䅁䭁佁䭣䅁䉁䅁䅁允䅁䅁䅯䅇䅳䅁杷允䅁䅁䅕䅁䑁䅁䅷䅁䭁偁䙁䅁䭁佁䭯䅁䭁佁䭙䅁䭁佁䭳䅁䉁䅁䅁允䅁䅁䅣䅁䅁䭁兂欵䵁䅉䅅䅁䙁䅁䅁睁䵁䅁䅁权䡃兂䅁权䙄杅䅁权䕁䅁䅋权䩄杅䅁允䅁䅁䅅䅁䙁䩁⼯塂㝋硐䅬䍄䉁䅁䅁睁䅁䅁䅍䅄䅁䅁䅯睋䅕䅁䅯䅈䅙䅁䅅䅁䉁䅁䅁权㥃杂䅁䍄䉁䅁䅁睁䅁䅁䅍䅄䅁䅁䅯兔䄸䅁䅯䅈䅙䅁䅅䅁䉁䅁䅁权㥃杂䅁䍄䉁䅁䅁兂䅁䅁䅍䅄䅁䅁䅯睨䅕䅁䅯剸䅉䅁䅯䅂䍁䅧䅯䉹䅉䅁䅅䅁䉁䅁䅁兂䍃癇教歔慙䅑杷允䅁䅁䅍䅁䑁䅁䅷䅁䭁佁䕍䅁䭁䍁䝑䅁䉁䅁䅁允䅁䅁䅯朷䅙䅁杷允䅁䅁䅍䅁䑁䅁䅷䅁䭁䙁䱷䅁䭁乁卯䅁䉁䅁䅁允䅁䅁䅯样䅧䅁杷允䅁䅁䅕䅁䑁䅁䅷䅁䭁䝁䙅䅁䭁䵁即䅁䭁䅁䅑潁䭁䵁卫䅁䉁䅁䅁允䅁䅁䅕敨剴䉵氶ざ䵁䅉䅅䅁䑁䅁䅁睁䵁䅁䅁权䡃䅂䅁权歁杂䅁允䅁䅁䅅䅁䭁䙁䭷䅁䵁䅉䅅䅁䑁䅁䅁睁䵁䅁䅁权䭃兄䅁权慁杂䅁允䅁䅁䅅䅁䭁䕁䝳䅁䵁䅉䅅䅁䑁䅁䅁睁䵁䅁䅁权䡃䅂䅁权流杂䅁允䅁䅁䅅䅁佁䅁䅷䅁ㅁ䑁䅣杌穁䑁䅙䅁䵁䅉䅅䅁䑁䅁䅁睁䵁䅁䅁权噁兂䅁权慁杂䅁允䅁䅁䅅䅁䭁䵁䝉䅁䵁䅉䅅䅁䙁䅁䅁睁䵁䅁䅁权䍁兂䅁权獄权䅁权浄权䅁权湄权䅁允䅁䅁䅅䅁䡁䅁䅁䅁䅃攱䅎䍄䉁䅁䅁兂䅁䅁䅍䅄䅁䅁䅯儰䅕䅁䅯硹䅉䅁䅯䅂䍁䅧䅯剹䅉䅁䅅䅁䉁䅁䅁兂捂㡪ㅌ佋塸䅑杷允䅁䅁䅍䅁䑁䅁䅷䅁䭁䍁䙑䅁䭁䍁䝑䅁䉁䅁䅁允䅁䅁䅯䅃䅣䅁杷允䅁䅁䅕䅁䑁䅁䅷䅁䭁䭁䕣䅁䭁佁䭯䅁䭁佁䭙䅁䭁佁䭳䅁䉁䅁䅁允䅁䅁䅣䅁䅁䵁煁欵䵁䅉䅅䅁䑁䅁䅁睁䵁䅁䅁权捄䅂䅁权敁杂䅁允䅁䅁䅅䅁䭁䕁䝕䅁䵁䅉䅅䅁䑁䅁䅁睁䵁䅁䅁权摃杄䅁权敁杂䅁允䅁䅁䅅䅁䭁乁䠸䅁䵁䅉䅅䅁䑁䅁䅁睁䵁䅁䅁权㍄䅂䅁权慁杂䅁允䅁䅁䅅䅁䭁䙁䜸䅁䵁䅉䅅䅁䙁䅁䅁睁䵁䅁䅁权穁睄䅁权汄权䅁权浄权䅁权湄权䅁允䅁䅁䅅䅁䭁䉁䱧䅁䵁䅉䅅䅁䙁䅁䅁睁䵁䅁䅁权ㅂ睃䅁权䙄杅䅁权䕁䅁䅋权䥄杅䅁允䅁䅁䅅䅁䙁佁牣坁䙳硌䅰䍄䉁䅁䅁兂䅁䅁䅍䅄䅁䅁䅯䄹䄰䅁䅯剸䅉䅁䅯䅂䍁䅧䅯剹䅉䅁䅅䅁䉁䅁䅁兂䝂㝬䡧灘奧䅑杷允䅁䅁䅕䅁䑁䅁䅷䅁䭁佁䕅䅁䭁佁䭷䅁䭁佁䭙䅁䭁佁䭣䅁䉁䅁䅁允䅁䅁䅣䅁䅁䭁㝄唴䵁䅉䅅䅁䙁䅁䅁睁䵁䅁䅁权㕄䅂䅁权汄权䅁权浄权䅁权湄权䅁允䅁䅁䅅䅁䭁偁䭫䅁䵁䅉䅅䅁䙁䅁䅁睁䵁䅁䅁权㕁睃䅁权瑄权䅁权浄权䅁权湄权䅁允䅁䅁䅅䅁䡁䅁䅁䅁䅃敐䅚䍄䉁䅁䅁兂䅁䅁䅍䅄䅁䅁䅯儰䅷䅁䅯儵䅯䅁䅯朵䅯䅁䅯眵䅯䅁䅅䅁䉁䅁䅁权允䅂䅁䍄䉁䅁䅁睁䅁䅁䅍䅄䅁䅁䅯睓䅕䅁䅯䅇䅙䅁䅅䅁䉁䅁䅁权䕂杂䅁䍄䉁䅁䅁䅂䅁䅁䅍䅄䅁䅁䅯杇䅅䅁䅯睈䅙䅁䅯䅉䅙䅁䅅䅁䉁䅁䅁权⭄杂䅁䍄䉁䅁䅁睁䅁䅁䅍䅄䅁䅁䅯䅈䅅䅁䅯䅊䅙䅁䅅䅁䉁䅁䅁权㉂睄䅁䍄䉁䅁䅁睁䅁䅁䅍䅄䅁䅁䅯兂䅙䅁䅯䅇䅙䅁䅅䅁䉁䅁䅁权䕂杂䅁䍄䉁䅁䅁睁䅁䅁䅍䅄䅁䅁䅯兺䅑䅁䅯杊䅙䅁䅅䅁䉁䅁䅁杄䵁䅁䅁兎穁䍁䄴䅍穁䅁䅁䍄䉁䅁䅁睁䅁䅁䅍䅄䅁䅁䅯䅄䅙䅁䅯杊䅙䅁䅅䅁䉁䅁䅁杄䵁䅁䅁䅏ㅁ䍁䄴杍ぁ䅁䅁䍄䉁䅁䅁睁䅁䅁䅍䅄䅁䅁䅯六䅁䅁䅯䅊䅙䅁䅅䅁䉁䅁䅁权㑂元䅁䍄䉁䅁䅁䅂䅁䅁䅍䅄䅁䅁䅯杇䄴䅁䅯睈䅙䅁䅯䅉䅙䅁䅅䅁䉁䅁䅁权流杅䅁䍄䉁䅁䅁睁䅁䅁䅍䅄䅁䅁䅯睂䅷䅁䅯杇䅙䅁䅅䅁䉁䅁䅁权䑄杂䅁䍄䉁䅁䅁兂䅁䅁䅍䅄䅁䅁䅯元䅕䅁䅯剸䅉䅁䅯䅂䍁䅧䅯剹䅉䅁䅅䅁䉁䅁䅁兂㉃煇卡䱘噣䅑杷允䅁䅁䅍䅁䑁䅁䅷䅁䭁乁䉑䅁䭁䉁䜴䅁䉁䅁䅁允䅁䅁䅯儴䅙䅁杷允䅁䅁䅕䅁䑁䅁䅷䅁䭁䡁免䅁䭁䵁单䅁䭁䅁䅑潁䭁䵁卧䅁䉁䅁䅁允䅁䅁䅕㝩婍田佡え䵁䅉䅅䅁䑁䅁䅁睁䵁䅁䅁权祄睃䅁权歁杂䅁允䅁䅁䅅䅁䭁䉁䵣䅁䵁䅉䅅䅁䕁䅁䅁睁䵁䅁䅁权䅁䅄䅁权晁杂䅁权杁杂䅁允䅁䅁䅅䅁䭁乁䝧䅁䵁䅉䅅䅁䙁䅁䅁睁䵁䅁䅁权䡃䅂䅁权瑄权䅁权浄权䅁权湄权䅁允䅁䅁䅅䅁䭁䉁䕁䅁䵁䅉䅅䅁䑁䅁䅁睁䵁䅁䅁权湃䅂䅁权奁杂䅁允䅁䅁䅅䅁䭁䍁䝫䅁䵁䅉䅅䅁䕁䅁䅁睁䵁䅁䅁权㡂䅁䅁权晁杂䅁权杁杂䅁允䅁䅁䅅䅁䭁䡁䝯䅁䵁䅉䅅䅁䕁䅁䅁睁䵁䅁䅁权㝄兂䅁权晁杂䅁权杁杂䅁允䅁䅁䅅䅁䭁偁䝍䅁䵁䅉䅅䅁䑁䅁䅁睁䵁䅁䅁权桁䅁䅁权捁杂䅁允䅁䅁䅅䅁䭁䕁䜰䅁䵁䅉䅅䅁䑁䅁䅁睁䵁䅁䅁权ぁ睃䅁权奁杂䅁允䅁䅁䅅䅁䭁䡁䝷䅁䵁䅉䅅䅁䙁䅁䅁睁䵁䅁䅁权䕃兂䅁权䙄杅䅁权䕁䅁䅋权䥄杅䅁允䅁䅁䅅䅁䙁乁椰稯慯硤䄵䍄䉁䅁䅁兂䅁䅁䅍䅄䅁䅁䅯睢䄰䅁䅯䄶䅯䅁䅯朵䅯䅁䅯眵䅯䅁䅅䅁䉁䅁䅁权允䅂䅁䍄䉁䅁䅁兂䅁䅁䅍䅄䅁䅁䅯杂䅙䅁䅯䄶䅯䅁䅯朵䅯䅁䅯眵䅯䅁䅅䅁䉁䅁䅁权䝁睃䅁䍄䉁䅁䅁睁䅁䅁䅍䅄䅁䅁䅯兒䅕䅁䅯杇䅙䅁䅅䅁䉁䅁䅁权㥁杂䅁䍄䉁䅁䅁兂䅁䅁䅍䅄䅁䅁䅯杏䅕䅁䅯硹䅉䅁䅯䅂䍁䅧䅯䉹䅉䅁䅅䅁䉁䅁䅁兂慃婭婭卭卬䅑杷允䅁䅁䅕䅁䑁䅁䅷䅁䭁佁䰸䅁䭁佁䬰䅁䭁佁䭙䅁䭁佁䭣䅁䉁䅁䅁允䅁䅁䅣䅁䅁䅁塁䔵䵁䅉䅅䅁䙁䅁䅁睁䵁䅁䅁权歄杄䅁权䱄杅䅁权䕁䅁䅋权䥄杅䅁允䅁䅁䅅䅁䙁䩁婱婭婭噭䅤䍄䉁䅁䅁睁䅁䅁䅍䅄䅁䅁䅯来䅕䅁䅯䅈䅙䅁䅅䅁䉁䅁䅁权㍂杂䅁䍄䉁䅁䅁䅂䅁䅁䅍䅄䅁䅁䅯杅䅁䅁䅯睈䅙䅁䅯䅉䅙䅁䅅䅁䉁䅁䅁权奄杂䅁䍄䉁䅁䅁兂䅁䅁䅍䅄䅁䅁䅯睭䅕䅁䅯硹䅉䅁䅯䅂䍁䅧䅯剹䅉䅁䅅䅁䉁䅁䅁兂㝂䭆䠵头扰䅑杷允䅁䅁䅍䅁䑁䅁䅷䅁䭁䕁䙕䅁䭁䉁䝷䅁䉁䅁䅁允䅁䅁䅯䄷䅙䅁杷允䅁䅁䅕䅁䑁䅁䅷䅁䭁䱁䉧䅁䭁佁䭷䅁䭁佁䭙䅁䭁佁䭣䅁䉁䅁䅁允䅁䅁䅣䅁䅁䭁㝃唵䵁䅉䅅䅁䙁䅁䅁睁䵁䅁䅁权敃䅂䅁权灄权䅁权浄权䅁权湄权䅁允䅁䅁䅅䅁䭁佁䵑䅁䵁䅉䅅䅁䙁䅁䅁睁䵁䅁䅁权瑄兂䅁权䙄杅䅁权䕁䅁䅋权䥄杅䅁允䅁䅁䅅䅁䙁䑁煇硬⭃兙䅚䍄䉁䅁䅁睁䅁䅁䅍䅄䅁䅁䅯兒䅕䅁䅯䅊䅙䅁䅅䅁䉁䅁䅁权权杂䅁䍄䉁䅁䅁睁䅁䅁䅍䅄䅁䅁䅯兒䅕䅁䅯杊䅙䅁䅅䅁䉁䅁䅁杄䵁䅁䅁䅏ㅁ䍁䄴睎祁䅁䅁䍄䉁䅁䅁睁䅁䅁䅍䅄䅁䅁䅯儹䅳䅁䅯栲䅉䅁䅅䅁䉁䅁䅁权䑄睆䅁䍄䉁䅁䅁䅂䅁䅁䅍䅄䅁䅁䅯眲䄸䅁䅯睈䅙䅁䅯䅉䅙䅁䅅䅁䉁䅁䅁权塄䅃䅁䍄䉁䅁䅁睁䅁䅁䅍䅄䅁䅁䅯兡䅅䅁䅯栲䅉䅁䅅䅁䉁䅁䅁权㍃兆䅁䍄䉁䅁䅁睁䅁䅁䅍䅄䅁䅁䅯杶䄰䅁䅯杈䅙䅁䅅䅁䉁䅁䅁权佃睂䅁䍄䉁䅁䅁兂䅁䅁䅍䅄䅁䅁䅯䅴䅕䅁䅯硹䅉䅁䅯䅂䍁䅧䅯䉹䅉䅁䅅䅁䉁䅁䅁兂偃癷潕乘堹䅑杷允䅁䅁䅕䅁䑁䅁䅷䅁䭁䵁䱕䅁䭁佁䬰䅁䭁佁䭙䅁䭁佁䭣䅁䉁䅁䅁允䅁䅁䅣䅁䅁䵁乂欵䵁䅉䅅䅁䙁䅁䅁睁䵁䅁䅁权扃䅂䅁权汄权䅁权浄权䅁权湄权䅁允䅁䅁䅅䅁䭁䉁䕁䅁䵁䅉䅅䅁䙁䅁䅁睁䵁䅁䅁权捄䅄䅁权煄权䅁权浄权䅁权牄权䅁允䅁䅁䅅䅁䡁䅁䅁䅁杂体䅚䍄䉁䅁䅁睁䅁䅁䅍䅄䅁䅁䅯眲䅑䅁䅯䅈䅙䅁䅅䅁䉁䅁䅁权㥃杂䅁䍄䉁䅁䅁睁䅁䅁䅍䅄䅁䅁䅯兆䅙䅁䅯杊䅙䅁䅅䅁䉁䅁䅁杄䵁䅁䅁䅏ㅁ䍁䄴兏ぁ䅁䅁䍄䉁䅁䅁睁䅁䅁䅍䅄䅁䅁䅯眲䅑䅁䅯䅊䅙䅁䅅䅁䉁䅁䅁权㥄杂䅁䍄䉁䅁䅁睁䅁䅁䅍䅄䅁䅁䅯䅅䅳䅁䅯杊䅙䅁䅅䅁䉁䅁䅁杄䵁䅁䅁兎祁䍁䄴兎㉁䅁䅁䍄䉁䅁䅁睁䅁䅁䅍䅄䅁䅁䅯眸䅕䅁䅯杊䅙䅁䅅䅁䉁䅁䅁杄佁䅁䅁免硁䑁䅑杌穁䑁䅙䅁䵁䅉䅅䅁䙁䅁䅁睁䵁䅁䅁权呁杂䅁权䙄杅䅁权䕁䅁䅋权䩄杅䅁允䅁䅁䅅䅁䙁䕁㡍煶䰰桅䅊䍄䉁䅁䅁兂䅁䅁䅍䅄䅁䅁䅯䅓䅕䅁䅯朶䅯䅁䅯朵䅯䅁䅯眶䅯䅁䅅䅁䉁䅁䅁睂䅁䅁䅁䕁浢䅑杷允䅁䅁䅍䅁䑁䅁䅷䅁䭁䩁乁䅁䭁䉁䜴䅁䉁䅁䅁允䅁䅁䅯朵䅙䅁杷允䅁䅁䅕䅁䑁䅁䅷䅁䭁乁䕳䅁䭁佁䭧䅁䭁佁䭙䅁䭁佁䭣䅁䉁䅁䅁允䅁䅁䅯䅅䅑䅁杷允䅁䅁䅕䅁䑁䅁䅷䅁䭁䵁䕯䅁䭁䵁单䅁䭁䅁䅑潁䭁䵁卧䅁䉁䅁䅁允䅁䅁䅕煴睵摎樯䕄䵁䅉䅅䅁䑁䅁䅁睁䵁䅁䅁权䭄䅂䅁权奁杂䅁允䅁䅁䅅䅁䭁䉁䝫䅁䵁䅉䅅䅁䑁䅁䅁睁䵁䅁䅁权桃睃䅁权偄杅䅁允䅁䅁䅅䅁䡁䅁䅁䅁杁⭹䅒䍄䉁䅁䅁睁䅁䅁䅍䅄䅁䅁䅯兲䄰䅁䅯杈䅙䅁䅅䅁䉁䅁䅁权湃杂䅁䍄䉁䅁䅁睁䅁䅁䅍䅄䅁䅁䅯䅅䅕䅁䅯䅈䅙䅁䅅䅁䉁䅁䅁权摂杂䅁䍄䉁䅁䅁睁䅁䅁䅍䅄䅁䅁䅯杨䄰䅁䅯䅇䅙䅁䅅䅁䉁䅁䅁权䕂杂䅁䍄䉁䅁䅁兂䅁䅁䅍䅄䅁䅁䅯睃䄴䅁䅯儷䅯䅁䅯朵䅯䅁䅯眵䅯䅁䅅䅁䉁䅁䅁权允䅂䅁䍄䉁䅁䅁兂䅁䅁䅍䅄䅁䅁䅯䅎䅕䅁䅯儵䅯䅁䅯朵䅯䅁䅯眵䅯䅁䅅䅁䉁䅁䅁权允䅂䅁䍄䉁䅁䅁睁䅁䅁䅍䅄䅁䅁䅯杹䅑䅁䅯杇䅙䅁䅅䅁䉁䅁䅁权扁杂䅁䍄䉁䅁䅁兂䅁䅁䅍䅄䅁䅁䅯杰䅑䅁䅯硹䅉䅁䅯䅂䍁䅧䅯剹䅉䅁䅅䅁䉁䅁䅁兂䭁㘱睎啐坰䅑杷允䅁䅁䅍䅁䑁䅁䅷䅁䭁䑁䙅䅁䭁䉁䜴䅁䉁䅁䅁允䅁䅁䅯杒䅙䅁杷允䅁䅁䅍䅁䑁䅁䅷䅁䭁佁䴸䅁䭁䉁䝷䅁䉁䅁䅁允䅁䅁䅯杋䅙䅁杷允䅁䅁䅍䅁䑁䅁䅷䅁䭁佁䔸䅁䭁䉁䝷䅁䉁䅁䅁允䅁䅁䅯睺䅙䅁杷允䅁䅁䅑䅁䑁䅁䅷䅁䭁䭁䄴䅁䭁䉁䜸䅁䭁䍁䝁䅁䉁䅁䅁允䅁䅁䅯䅏䅙䅁杷允䅁䅁䅕䅁䑁䅁䅷䅁䭁乁䅯䅁䭁佁䭕䅁䭁佁䭙䅁䭁佁䭣䅁䉁䅁䅁允䅁䅁䅯䅏䅳䅁杷允䅁䅁䅕䅁䑁䅁䅷䅁䭁䩁䕳䅁䭁䵁即䅁䭁䅁䅑潁䭁䵁卧䅁䉁䅁䅁允䅁䅁䅕噋偹癷䥖し䵁䅉䅅䅁䙁䅁䅁睁䵁䅁䅁权祂兄䅁权汄权䅁权浄权䅁权湄权䅁允䅁䅁䅅䅁䭁䉁䕁䅁䵁䅉䅅䅁䑁䅁䅁睁䵁䅁䅁权䭄䅂䅁权敁杂䅁允䅁䅁䅅䅁䭁䕁䝫䅁䵁䅉䅅䅁䙁䅁䅁睁䵁䅁䅁权䑃䅄䅁权瑄权䅁权浄权䅁权湄权䅁允䅁䅁䅅䅁䭁䉁䕁䅁䵁䅉䅅䅁䑁䅁䅁睁䵁䅁䅁权㑃䅂䅁权慁杂䅁允䅁䅁䅅䅁䭁䵁䝁䅁䵁䅉䅅䅁䑁䅁䅁睁䵁䅁䅁权歂兂䅁权歁杂䅁允䅁䅁䅅䅁䭁䅁䡅䅁䵁䅉䅅䅁䑁䅁䅁睁䵁䅁䅁权䅂睃䅁权慁杂䅁允䅁䅁䅅䅁䭁䑁䜰䅁䵁䅉䅅䅁䑁䅁䅁睁䵁䅁䅁权㕁兂䅁权歁杂䅁允䅁䅁䅅䅁䭁乁倸䅁䵁䅉䅅䅁䑁䅁䅁睁䵁䅁䅁权瑁允䅁权慄杅䅁允䅁䅁䅅䅁䭁乁坉䅁䵁䅉䅅䅁䙁䅁䅁睁䵁䅁䅁权婁兂䅁权煄权䅁权浄权䅁权牄权䅁允䅁䅁䅅䅁䡁䅁䅁䅁权畒䅚䍄䉁䅁䅁睁䅁䅁䅍䅄䅁䅁䅯儹䅕䅁䅯杈䅙䅁䅅䅁䉁䅁䅁权浂杂䅁䍄䉁䅁䅁兂䅁䅁䅍䅄䅁䅁䅯杷䅕䅁䅯儵䅯䅁䅯朵䅯䅁䅯眵䅯䅁䅅䅁䉁䅁䅁权允䅂䅁䍄䉁䅁䅁睁䅁䅁䅍䅄䅁䅁䅯全䅁䅁䅯杇䅙䅁䅅䅁䉁䅁䅁权牁杂䅁䍄䉁䅁䅁兂䅁䅁䅍䅄䅁䅁䅯儷䅕䅁䅯䄶䅯䅁䅯朵䅯䅁䅯眵䅯䅁䅅䅁䉁䅁䅁权䝁睃䅁䍄䉁䅁䅁睁䅁䅁䅍䅄䅁䅁䅯睲䅅䅁䅯杊䅙䅁䅅䅁䉁䅁䅁杄䵁䅁䅁李ㅁ䍁䄴杍ㅁ䅁䅁䍄䉁䅁䅁睁䅁䅁䅍䅄䅁䅁䅯睪䅑䅁䅯䅇䅙䅁䅅䅁䉁䅁䅁权療杂䅁䍄䉁䅁䅁䅂䅁䅁䅍䅄䅁䅁䅯䄲䅕䅁䅯睈䅙䅁䅯䅉䅙䅁䅅䅁䉁䅁䅁权硃睂䅁䍄䉁䅁䅁睁䅁䅁䅍䅄䅁䅁䅯杂䅙䅁䅯䅈䅙䅁䅅䅁䉁䅁䅁权䑁睂䅁䍄䉁䅁䅁睁䅁䅁䅍䅄䅁䅁䅯硦䅁䅁䅯硺䅉䅁䅅䅁䉁䅁䅁权允䅂䅁䍄䉁䅁䅁䅂䅁䅁䅍䅄䅁䅁䅯杹䅑䅁䅯睈䅙䅁䅯䅉䅙䅁䅅䅁䉁䅁䅁权䙁睂䅁䍄䉁䅁䅁䅂䅁䅁䅍䅄䅁䅁䅯权䅳䅁䅯睈䅙䅁䅯䅉䅙䅁䅅䅁䉁䅁䅁权䙃䅅䅁䍄䉁䅁䅁睁䅁䅁䅍䅄䅁䅁䅯兕䅕䅁䅯䅈䅙䅁䅅䅁䉁䅁䅁权時睂䅁䍄䉁䅁䅁兂䅁䅁䅍䅄䅁䅁䅯杒䅕䅁䅯朶䅯䅁䅯朵䅯䅁䅯眶䅯䅁䅅䅁䉁䅁䅁权允䅂䅁䍄䉁䅁䅁睁䅁䅁䅍䅄䅁䅁䅯䅏䄰䅁䅯杈䅙䅁䅅䅁䉁䅁䅁权煃杂䅁䍄䉁䅁䅁兂䅁䅁䅍䅄䅁䅁䅯杪䅕䅁䅯儷䅯䅁䅯朵䅯䅁䅯眵䅯䅁䅅䅁䉁䅁䅁睂䅁䅁䅁䑙浺䅑杷允䅁䅁䅕䅁䑁䅁䅷䅁䭁䵁䕯䅁䭁佁䭧䅁䭁佁䭙䅁䭁佁䭣䅁䉁䅁䅁允䅁䅁䅯䅅䅑䅁杷允䅁䅁䅍䅁䑁䅁䅷䅁䭁䩁䙙䅁䭁䍁䝙䅁䉁䅁䅁允䅁䅁䄴䅄䅁䑁䅣䅎畁䑁䅧睎䅁䅁杷允䅁䅁䅍䅁䑁䅁䅷䅁䭁䩁䙯䅁䭁䉁䝯䅁䉁䅁䅁允䅁䅁䅯兗䅙䅁杷允䅁䅁䅍䅁䑁䅁䅷䅁䭁䙁䱕䅁䭁䉁䝷䅁䉁䅁䅁允䅁䅁䅯杋䅙䅁杷允䅁䅁䅍䅁䑁䅁䅷䅁䭁偁䕁䅁䭁乁卯䅁䉁䅁䅁允䅁䅁䅯桶䅍䅁杷允䅁䅁䅕䅁䑁䅁䅷䅁䭁䵁䕁䅁䭁佁䭷䅁䭁佁䭙䅁䭁佁䭣䅁䉁䅁䅁允䅁䅁䅣䅁䅁䵁晄唵䵁䅉䅅䅁䑁䅁䅁睁䵁䅁䅁权呄䅄䅁权捁杂䅁允䅁䅁䅅䅁䭁䥁䝳䅁䵁䅉䅅䅁䙁䅁䅁睁䵁䅁䅁权㕄䅂䅁权䙄杅䅁权䕁䅁䅋权䥄杅䅁允䅁䅁䅅䅁䙁䑁䉓〷㡘䄰䅤䍄䉁䅁䅁䅂䅁䅁䅍䅄䅁䅁䅯兢䅷䅁䅯睈䅙䅁䅯䅉䅙䅁䅅䅁䉁䅁䅁权䙄杂䅁䍄䉁䅁䅁兂䅁䅁䅍䅄䅁䅁䅯睂䅙䅁䅯儷䅯䅁䅯朵䅯䅁䅯眵䅯䅁䅅䅁䉁䅁䅁睂䅁䅁䅁䉷浈䅑杷允䅁䅁䅍䅁䑁䅁䅷䅁䭁䅁何䅁䭁䍁䝑䅁䉁䅁䅁允䅁䅁䅯砫䅅䅁杷允䅁䅁䅕䅁䑁䅁䅷䅁䭁偁䕫䅁䭁䵁即䅁䭁䅁䅑潁䭁䵁卧䅁䉁䅁䅁允䅁䅁䅕灭婭婭㕮䕙䵁䅉䅅䅁䙁䅁䅁睁䵁䅁䅁权畃兂䅁权灄权䅁权浄权䅁权湄权䅁允䅁䅁䅅䅁䭁䉁䕁䅁䵁䅉䅅䅁䑁䅁䅁睁䵁䅁䅁权䱄兄䅁权奁杂䅁允䅁䅁䅅䅁䭁䉁䝫䅁䵁䅉䅅䅁䙁䅁䅁睁䵁䅁䅁权⽂兂䅁权獄权䅁权浄权䅁权湄权䅁允䅁䅁䅅䅁䡁䅁䅁䅁䅄畐䅚䍄䉁䅁䅁兂䅁䅁䅍䅄䅁䅁䅯䉅䅁䅁䅯儷䅯䅁䅯朵䅯䅁䅯眵䅯䅁䅅䅁䉁䅁䅁权允䅂䅁䍄䉁䅁䅁睁䅁䅁䅍䅄䅁䅁䅯末䅑䅁䅯栲䅉䅁䅅䅁䉁䅁䅁权硄兆䅁䍄䉁䅁䅁睁䅁䅁䅍䅄䅁䅁䅯杅䅕䅁䅯杈䅙䅁䅅䅁䉁䅁䅁权乁睂䅁䍄䉁䅁䅁兂䅁䅁䅍䅄䅁䅁䅯睰䅕䅁䅯䄶䅯䅁䅯朵䅯䅁䅯眵䅯䅁䅅䅁䉁䅁䅁权允䅂䅁䍄䉁䅁䅁兂䅁䅁䅍䅄䅁䅁䅯杮䅷䅁䅯剸䅉䅁䅯䅂䍁䅧䅯䉹䅉䅁䅅䅁䉁䅁䅁兂佁吸獵浂䥉䅑杷允䅁䅁䅍䅁䑁䅁䅷䅁䭁偁䕫䅁䭁䉁䜴䅁䉁䅁䅁允䅁䅁䅯杄䅣䅁杷允䅁䅁䅕䅁䑁䅁䅷䅁䭁䍁偫䅁䭁佁䭷䅁䭁佁䭙䅁䭁佁䭣䅁䉁䅁䅁允䅁䅁䅣䅁䅁佁晃唵䵁䅉䅅䅁䕁䅁䅁睁䵁䅁䅁权獂兂䅁权晁杂䅁权杁杂䅁允䅁䅁䅅䅁䭁乁䩑䅁䵁䅉䅅䅁䙁䅁䅁睁䵁䅁䅁权湂兄䅁权汄权䅁权浄权䅁权湄权䅁允䅁䅁䅅䅁䭁䉁䕁䅁䵁䅉䅅䅁䙁䅁䅁睁䵁䅁䅁权奄䅅䅁权䱄杅䅁权䕁䅁䅋权䩄杅䅁允䅁䅁䅅䅁䙁䑁積積積㉥䅆䍄䉁䅁䅁睁䅁䅁䅍䅄䅁䅁䅯兣䅳䅁䅯䅇䅙䅁䅅䅁䉁䅁䅁权㡂杂䅁䍄䉁䅁䅁兂䅁䅁䅍䅄䅁䅁䅯兘䅕䅁䅯剸䅉䅁䅯䅂䍁䅧䅯䉹䅉䅁䅅䅁䉁䅁䅁兂䱁椰商祏偙䅑杷允䅁䅁䅍䅁䑁䅁䅷䅁䭁乁䙷䅁䭁䉁䜴䅁䉁䅁䅁允䅁䅁䅯杭䅣䅁杷允䅁䅁䅑䅁䑁䅁䅷䅁䭁偁䕫䅁䭁䉁䜸䅁䭁䍁䝁䅁䉁䅁䅁允䅁䅁䅯睄䅣䅁杷允䅁䅁䅕䅁䑁䅁䅷䅁䭁偁䕫䅁䭁佁䭧䅁䭁佁䭙䅁䭁佁䭣䅁䉁䅁䅁允䅁䅁䅯杂䅳䅁杷允䅁䅁䅍䅁䑁䅁䅷䅁䭁䭁䉫䅁䭁䉁䝷䅁䉁䅁䅁允䅁䅁䅯睉䅣䅁杷允䅁䅁䅕䅁䑁䅁䅷䅁䭁偁䕫䅁䭁佁䭷䅁䭁佁䭙䅁䭁佁䭣䅁䉁䅁䅁允䅁䅁䅣䅁䅁䵁䥄唵䵁䅉䅅䅁䙁䅁䅁睁䵁䅁䅁权⽁䅄䅁权獄权䅁权浄权䅁权湄权䅁允䅁䅁䅅䅁䭁䉁䕁䅁䵁䅉䅅䅁䑁䅁䅁睁䵁䅁䅁权呁兂䅁权偄杅䅁允䅁䅁䅅䅁䭁䉁䕁䅁䵁䅉䅅䅁䑁䅁䅁睁䵁䅁䅁权求充䅁权流杂䅁允䅁䅁䅅䅁佁䅁䅯䅁㕁䑁䅅杌ㅁ䅁䅁䍄䉁䅁䅁䅂䅁䅁䅍䅄䅁䅁䅯䅕䅁䅁䅯睈䅙䅁䅯䅉䅙䅁䅅䅁䉁䅁䅁权敄䅃䅁䍄䉁䅁䅁䅂䅁䅁䅍䅄䅁䅁䅯权䅅䅁䅯睈䅙䅁䅯䅉䅙䅁䅅䅁䉁䅁䅁权塄䅃䅁䍄䉁䅁䅁兂䅁䅁䅍䅄䅁䅁䅯儹䅑䅁䅯硹䅉䅁䅯䅂䍁䅧䅯䉹䅉䅁䅅䅁䉁䅁䅁兂啁歲桦楥剒䅑杷允䅁䅁䅍䅁䑁䅁䅷䅁䭁䉁䝕䅁䭁䉁䝧䅁䉁䅁䅁允䅁䅁䅯䅒䅙䅁杷允䅁䅁䅍䅁䑁䅁䅷䅁䭁佁偉䅁䭁䉁䝧䅁䉁䅁䅁允䅁䅁䅯䅦䅙䅁杷允䅁䅁䅕䅁䑁䅁䅷䅁䭁䝁䙑䅁䭁䵁单䅁䭁䅁䅑潁䭁䵁卧䅁䉁䅁䅁允䅁䅁䅕敺瑃䭰洯い䵁䅉䅅䅁䙁䅁䅁睁䵁䅁䅁权䅄杄䅁权煄权䅁权浄权䅁权牄权䅁允䅁䅁䅅䅁䭁䉁䕁䅁䵁䅉䅅䅁䙁䅁䅁睁䵁䅁䅁权䉄䅁䅁权煄权䅁权浄权䅁权牄权䅁允䅁䅁䅅䅁䡁䅁䅁䅁杄⭓䅚䍄䉁䅁䅁兂䅁䅁䅍䅄䅁䅁䅯儰䅑䅁䅯朶䅯䅁䅯朵䅯䅁䅯眶䅯䅁䅅䅁䉁䅁䅁权允䅂䅁䍄䉁䅁䅁睁䅁䅁䅍䅄䅁䅁䅯睎䅕䅁䅯杇䅙䅁䅅䅁䉁䅁䅁权㥁杂䅁䍄䉁䅁䅁兂䅁䅁䅍䅄䅁䅁䅯杗䅷䅁䅯儷䅯䅁䅯朵䅯䅁䅯眵䅯䅁䅅䅁䉁䅁䅁权允䅂䅁䍄䉁䅁䅁兂䅁䅁䅍䅄䅁䅁䅯杺䅳䅁䅯硹䅉䅁䅯䅂䍁䅧䅯剹䅉䅁䅅䅁䉁䅁䅁兂㑃潈牘塕坨䅑杷允䅁䅁䅕䅁䑁䅁䅷䅁䭁䵁乧䅁䭁䵁即䅁䭁䅁䅑潁䭁䵁卫䅁䉁䅁䅁允䅁䅁䅕噋偹癷奕啖䵁䅉䅅䅁䑁䅁䅁睁䵁䅁䅁权䉂䅄䅁权偄杅䅁允䅁䅁䅅䅁䡁䅁䅁䅁䅄攳䅂䍄䉁䅁䅁睁䅁䅁䅍䅄䅁䅁䅯䅥䄴䅁䅯硺䅉䅁䅅䅁䉁䅁䅁权允䅂䅁䍄䉁䅁䅁䅂䅁䅁䅍䅄䅁䅁䅯兵䅕䅁䅯睈䅙䅁䅯䅉䅙䅁䅅䅁䉁䅁䅁权允睂䅁䍄䉁䅁䅁兂䅁䅁䅍䅄䅁䅁䅯儰䅅䅁䅯儷䅯䅁䅯朵䅯䅁䅯眵䅯䅁䅅䅁䉁䅁䅁睂䅁䅁䅁䬴氳䅑杷允䅁䅁䅕䅁䑁䅁䅷䅁䭁䡁佯䅁䭁佁䭧䅁䭁佁䭙䅁䭁佁䭣䅁䉁䅁䅁允䅁䅁䅯䅅䅑䅁杷允䅁䅁䅍䅁䑁䅁䅷䅁䭁乁䅯䅁䭁䍁䝑䅁䉁䅁䅁允䅁䅁䅯䅔䅫䅁杷允䅁䅁䅍䅁䑁䅁䅷䅁䭁䝁䙑䅁䭁䉁䜴䅁䉁䅁䅁允䅁䅁䅯䅆䅣䅁杷允䅁䅁䅕䅁䑁䅁䅷䅁䭁䕁䘴䅁䭁佁䭧䅁䭁佁䭙䅁䭁佁䭣䅁䉁䅁䅁允䅁䅁䅯杂䅳䅁杷允䅁䅁䅕䅁䑁䅁䅷䅁䭁䕁丸䅁䭁佁䭷䅁䭁佁䭙䅁䭁佁䭣䅁䉁䅁䅁允䅁䅁䅯䅅䅑䅁杷允䅁䅁䅍䅁䑁䅁䅷䅁䭁䥁䕯䅁䭁䍁䝑䅁䉁䅁䅁允䅁䅁䅯兆䅣䅁杷允䅁䅁䅍䅁䑁䅁䅷䅁䭁䵁䵅䅁䭁䉁䝷䅁䉁䅁䅁允䅁䅁䅯杧䅙䅁杷允䅁䅁䅕䅁䑁䅁䅷䅁䭁偁位䅁䭁佁䭷䅁䭁佁䭙䅁䭁佁䭣䅁䉁䅁䅁允䅁䅁䅣䅁䅁䝁剁欵䵁䅉䅅䅁䑁䅁䅁睁䵁䅁䅁权橂兄䅁权慁杂䅁允䅁䅁䅅䅁䭁䍁䝳䅁䵁䅉䅅䅁䙁䅁䅁睁䵁䅁䅁权塁兄䅁权汄权䅁权浄权䅁权湄权䅁允䅁䅁䅅䅁䭁䉁䕁䅁䵁䅉䅅䅁䙁䅁䅁睁䵁䅁䅁权煃兂䅁权䙄杅䅁权䕁䅁䅋权䩄杅䅁允䅁䅁䅅䅁䙁䵁申㕖塁剳䅒䍄䉁䅁䅁睁䅁䅁䅍䅄䅁䅁䅯睩䅑䅁䅯䅊䅙䅁䅅䅁䉁䅁䅁权坁睂䅁䍄䉁䅁䅁兂䅁䅁䅍䅄䅁䅁䅯杊䅕䅁䅯剸䅉䅁䅯䅂䍁䅧䅯剹䅉䅁䅅䅁䉁䅁䅁兂䵁晷〹湇故䅑杷允䅁䅁䅕䅁䑁䅁䅷䅁䭁䩁乯䅁䭁䵁即䅁䭁䅁䅑潁䭁䵁卧䅁䉁䅁䅁允䅁䅁䅕瑃橥䑣㘲啖䵁䅉䅅䅁䙁䅁䅁睁䵁䅁䅁权煄兂䅁权瑄权䅁权浄权䅁权湄权䅁允䅁䅁䅅䅁䭁䉁䕁䅁䵁䅉䅅䅁䙁䅁䅁睁䵁䅁䅁权煂䅄䅁权䙄杅䅁权䕁䅁䅋权䩄杅䅁允䅁䅁䅅䅁䙁䝁䅨呦䵏硺䅒䍄䉁䅁䅁兂䅁䅁䅍䅄䅁䅁䅯睬䅑䅁䅯硹䅉䅁䅯䅂䍁䅧䅯剹䅉䅁䅅䅁䉁䅁䅁兂偃癷潕䭘戹䅑杷允䅁䅁䅕䅁䑁䅁䅷䅁䭁佁䙳䅁䭁佁䬰䅁䭁佁䭙䅁䭁佁䭣䅁䉁䅁䅁允䅁䅁䅣䅁䅁佁潁欵䵁䅉䅅䅁䑁䅁䅁睁䵁䅁䅁权⭃兂䅁权歁杂䅁允䅁䅁䅅䅁䭁䕁兙䅁䵁䅉䅅䅁䙁䅁䅁睁䵁䅁䅁权䥁睃䅁权潄权䅁权浄权䅁权湄权䅁允䅁䅁䅅䅁䭁䉁䕁䅁䵁䅉䅅䅁䑁䅁䅁睁䵁䅁䅁权元兄䅁权歁杂䅁允䅁䅁䅅䅁䭁䍁剙䅁䵁䅉䅅䅁䙁䅁䅁睁䵁䅁䅁权㍁兂䅁权獄权䅁权浄权䅁权湄权䅁允䅁䅁䅅䅁䡁䅁䅁䅁权数䅖䍄䉁䅁䅁睁䅁䅁䅍䅄䅁䅁䅯剆䅅䅁䅯硺䅉䅁䅅䅁䉁䅁䅁权允䅂䅁䍄䉁䅁䅁兂䅁䅁䅍䅄䅁䅁䅯䅚䅕䅁䅯䄶䅯䅁䅯朵䅯䅁䅯眵䅯䅁䅅䅁䉁䅁䅁权䝁睃䅁䍄䉁䅁䅁睁䅁䅁䅍䅄䅁䅁䅯兄䅕䅁䅯䅊䅙䅁䅅䅁䉁䅁䅁权䥁睂䅁䍄䉁䅁䅁兂䅁䅁䅍䅄䅁䅁䅯允䅕䅁䅯儷䅯䅁䅯朵䅯䅁䅯眵䅯䅁䅅䅁䉁䅁䅁睂䅁䅁䅁䝷氯䅑杷允䅁䅁䅕䅁䑁䅁䅷䅁䭁䭁䘸䅁䭁䵁单䅁䭁䅁䅑潁䭁䵁卫䅁䉁䅁䅁允䅁䅁䅕浈橆䱓䱄ぃ䵁䅉䅅䅁䙁䅁䅁睁䵁䅁䅁权㙃兂䅁权䱄杅䅁权䕁䅁䅋权䥄杅䅁允䅁䅁䅅䅁䙁䩁婱婭婭噹䅤䍄䉁䅁䅁兂䅁䅁䅍䅄䅁䅁䅯䅚䅕䅁䅯朶䅯䅁䅯朵䅯䅁䅯眶䅯䅁䅅䅁䉁䅁䅁睂䅁䅁䅁䐴浢䅑杷允䅁䅁䅍䅁䑁䅁䅷䅁䭁䥁䙙䅁䭁䍁䝑䅁䉁䅁䅁允䅁䅁䅯先䅧䅁杷允䅁䅁䅕䅁䑁䅁䅷䅁䭁偁䙍䅁䭁䵁单䅁䭁䅁䅑潁䭁䵁卧䅁䉁䅁䅁允䅁䅁䅕㍄湂㉤䍎歇䵁䅉䅅䅁䑁䅁䅁睁䵁䅁䅁权ㅃ䅁䅁权歁杂䅁允䅁䅁䅅䅁䭁䍁䬸䅁䵁䅉䅅䅁䕁䅁䅁睁䵁䅁䅁权捄兂䅁权晁杂䅁权杁杂䅁允䅁䅁䅅䅁䭁䥁䥅䅁䵁䅉䅅䅁䙁䅁䅁睁䵁䅁䅁权䉄䅂䅁权灄权䅁权浄权䅁权湄权䅁允䅁䅁䅅䅁䭁䉁䕁䅁䵁䅉䅅䅁䙁䅁䅁睁䵁䅁䅁权坂䅄䅁权灄权䅁权浄权䅁权湄权䅁允䅁䅁䅅䅁䭁䉁䕁䅁䵁䅉䅅䅁䕁䅁䅁睁䵁䅁䅁权祄兂䅁权晁杂䅁权杁杂䅁允䅁䅁䅅䅁䭁䑁䝧䅁䵁䅉䅅䅁䙁䅁䅁睁䵁䅁䅁权坃䅂䅁权䙄杅䅁权䕁䅁䅋权䥄杅䅁允䅁䅁䅅䅁䙁䙁䈸桡浦䉺䄹䍄䉁䅁䅁兂䅁䅁䅍䅄䅁䅁䅯兦䅕䅁䅯儶䅯䅁䅯朵䅯䅁䅯眵䅯䅁䅅䅁䉁䅁䅁权䉁䅅䅁䍄䉁䅁䅁睁䅁䅁䅍䅄䅁䅁䅯䅧䅁䅁䅯䅇䅙䅁䅅䅁䉁䅁䅁权療杂䅁䍄䉁䅁䅁兂䅁䅁䅍䅄䅁䅁䅯䅋䅁䅁䅯儷䅯䅁䅯朵䅯䅁䅯眵䅯䅁䅅䅁䉁䅁䅁睂䅁䅁䅁䍧浘䅑杷允䅁䅁䅕䅁䑁䅁䅷䅁䭁䕁䙧䅁䭁䵁即䅁䭁䅁䅑潁䭁䵁卧䅁䉁䅁䅁允䅁䅁䅕浚浚浚畡歙䵁䅉䅅䅁䙁䅁䅁睁䵁䅁䅁权㑁兄䅁权煄权䅁权浄权䅁权牄权䅁允䅁䅁䅅䅁䭁䉁䕁䅁䵁䅉䅅䅁䕁䅁䅁睁䵁䅁䅁权偃兂䅁权晁杂䅁权杁杂䅁允䅁䅁䅅䅁䭁䭁䡁䅁䵁䅉䅅䅁䙁䅁䅁睁䵁䅁䅁权汃䅂䅁权䱄杅䅁权䕁䅁䅋权䥄杅䅁允䅁䅁䅅䅁䙁䡁㥅瑃橥䙧䅨䍄䉁䅁䅁兂䅁䅁䅍䅄䅁䅁䅯来䅁䅁䅯儵䅯䅁䅯朵䅯䅁䅯眵䅯䅁䅅䅁䉁䅁䅁权允䅂䅁䍄䉁䅁䅁兂䅁䅁䅍䅄䅁䅁䅯杬䅑䅁䅯硹䅉䅁䅯䅂䍁䅧䅯䉹䅉䅁䅅䅁䉁䅁䅁兂卂䉵䘶〶婆䅑杷允䅁䅁䅍䅁䑁䅁䅷䅁䭁䅁䄰䅁䭁䍁䝙䅁䉁䅁䅁允䅁䅁䄴杂䅁䑁䅣睍䅁䅁杷允䅁䅁䅕䅁䑁䅁䅷䅁䭁䵁䘴䅁䭁佁䭷䅁䭁佁䭙䅁䭁佁䭣䅁䉁䅁䅁允䅁䅁䅣䅁䅁䅁㙁欵䵁䅉䅅䅁䙁䅁䅁睁䵁䅁䅁权䍂兂䅁权䙄杅䅁权䕁䅁䅋权䩄杅䅁允䅁䅁䅅䅁䙁乁䝱潭摨䅈䄹䍄䉁䅁䅁兂䅁䅁䅍䅄䅁䅁䅯睪䅷䅁䅯硹䅉䅁䅯䅂䍁䅧䅯剹䅉䅁䅅䅁䉁䅁䅁兂啁歲桦浥扒䅑杷允䅁䅁䅕䅁䑁䅁䅷䅁䭁䩁乯䅁䭁䵁单䅁䭁䅁䅑潁䭁䵁卧䅁䉁䅁䅁允䅁䅁䅕堫㝉框㍅䕆䵁䅉䅅䅁䙁䅁䅁睁䵁䅁䅁权祃兄䅁权潄权䅁权浄权䅁权湄权䅁允䅁䅁䅅䅁䭁䅁䱙䅁䵁䅉䅅䅁䙁䅁䅁睁䵁䅁䅁权噄允䅁权汄权䅁权浄权䅁权湄权䅁允䅁䅁䅅䅁䭁䅁䰰䅁䵁䅉䅅䅁䙁䅁䅁睁䵁䅁䅁权䉃兂䅁权潄权䅁权浄权䅁权湄权䅁允䅁䅁䅅䅁䭁䉁䕁䅁䵁䅉䅅䅁䙁䅁䅁睁䵁䅁䅁权瑄杄䅁权汄权䅁权浄权䅁权湄权䅁允䅁䅁䅅䅁䭁䑁䱣䅁䵁䅉䅅䅁䑁䅁䅁睁䵁䅁䅁权坃䅂䅁权慁杂䅁允䅁䅁䅅䅁䭁䕁䝁䅁䵁䅉䅅䅁䑁䅁䅁睁䵁䅁䅁权牄兂䅁权捁杂䅁允䅁䅁䅅䅁䭁佁䜰䅁䵁䅉䅅䅁䑁䅁䅁睁䵁䅁䅁权捁兂䅁权奁杂䅁允䅁䅁䅅䅁䭁䡁䝷䅁䵁䅉䅅䅁䑁䅁䅁睁䵁䅁䅁权い权䅁权捁杂䅁允䅁䅁䅅䅁䭁乁䡑䅁䵁䅉䅅䅁䙁䅁䅁睁䵁䅁䅁权煄䅂䅁权灄权䅁权浄权䅁权湄权䅁允䅁䅁䅅䅁䭁乁偅䅁䵁䅉䅅䅁䙁䅁䅁睁䵁䅁䅁权㕂兂䅁权獄权䅁权浄权䅁权湄权䅁允䅁䅁䅅䅁䭁䉁䕁䅁䵁䅉䅅䅁䙁䅁䅁睁䵁䅁䅁权坃䅂䅁权煄权䅁权浄权䅁权牄权䅁允䅁䅁䅅䅁䭁䉁䕁䅁䵁䅉䅅䅁䙁䅁䅁睁䵁䅁䅁权䥁杂䅁权獄权䅁权浄权䅁权湄权䅁允䅁䅁䅅䅁䡁䅁䅁䅁杄畣䅖䍄䉁䅁䅁睁䅁䅁䅍䅄䅁䅁䅯儲䅑䅁䅯杇䅙䅁䅅䅁䉁䅁䅁权婂杂䅁䍄䉁䅁䅁睁䅁䅁䅍䅄䅁䅁䅯兆䅕䅁䅯硺䅉䅁䅅䅁䉁䅁䅁权允䅂䅁䍄䉁䅁䅁睁䅁䅁䅍䅄䅁䅁䅯児䅕䅁䅯杈䅙䅁䅅䅁䉁䅁䅁权橄杂䅁䍄䉁䅁䅁睁䅁䅁䅍䅄䅁䅁䅯䄯䅑䅁䅯硺䅉䅁䅅䅁䉁䅁䅁权允䅂䅁䍄䉁䅁䅁兂䅁䅁䅍䅄䅁䅁䅯䅄䅕䅁䅯剸䅉䅁䅯䅂䍁䅧䅯䉹䅉䅁䅅䅁䉁䅁䅁兂楄㔹䱙洰剫䅑杷允䅁䅁䅕䅁䑁䅁䅷䅁䭁䙁佉䅁䭁佁䭯䅁䭁佁䭙䅁䭁佁䭳䅁䉁䅁䅁允䅁䅁䅣䅁䅁䅁睁欵䵁䅉䅅䅁䑁䅁䅁睁䵁䅁䅁权⽂兂䅁权慁杂䅁允䅁䅁䅅䅁䭁䑁䜴䅁䵁䅉䅅䅁䙁䅁䅁睁䵁䅁䅁权穄兄䅁权獄权䅁权浄权䅁权湄权䅁允䅁䅁䅅䅁䡁䅁䅁䅁杄佊䅚䍄䉁䅁䅁睁䅁䅁䅍䅄䅁䅁䅯杧䅕䅁䅯硺䅉䅁䅅䅁䉁䅁䅁权允䅂䅁䍄䉁䅁䅁睁䅁䅁䅍䅄䅁䅁䅯杅䅷䅁䅯杊䅙䅁䅅䅁䉁䅁䅁杄䵁䅁䅁䅏㉁䍁䄴䅏㍁䅁䅁䍄䉁䅁䅁睁䅁䅁䅍䅄䅁䅁䅯䅌䅷䅁䅯䅊䅙䅁䅅䅁䉁䅁䅁权穁兄䅁䍄䉁䅁䅁䅂䅁䅁䅍䅄䅁䅁䅯䅇䅁䅁䅯睈䅙䅁䅯䅉䅙䅁䅅䅁䉁䅁䅁权⭃睂䅁䍄䉁䅁䅁睁䅁䅁䅍䅄䅁䅁䅯䅹䄰䅁䅯栲䅉䅁䅅䅁䉁䅁䅁权⭂䅇䅁䍄䉁䅁䅁兂䅁䅁䅍䅄䅁䅁䅯杸䅕䅁䅯剸䅉䅁䅯䅂䍁䅧䅯剹䅉䅁䅅䅁䉁䅁䅁兂䩃洵浌ど卑䅑杷允䅁䅁䅍䅁䑁䅁䅷䅁䭁䭁偁䅁䭁䍁䝙䅁䉁䅁䅁允䅁䅁䄴䅄䅁䑁䅧免畁䑁䅑兏䅁䅁杷允䅁䅁䅕䅁䑁䅁䅷䅁䭁䑁䙑䅁䭁佁䬰䅁䭁佁䭙䅁䭁佁䭣䅁䉁䅁䅁允䅁䅁䅯䅅䅑䅁杷允䅁䅁䅕䅁䑁䅁䅷䅁䭁佁䙫䅁䭁佁䭕䅁䭁佁䭙䅁䭁佁䭣䅁䉁䅁䅁允䅁䅁䅯䅏䅳䅁杷允䅁䅁䅕䅁䑁䅁䅷䅁䭁䥁䱧䅁䭁佁䭕䅁䭁佁䭙䅁䭁佁䭣䅁䉁䅁䅁允䅁䅁䅯䅅䅑䅁杷允䅁䅁䅍䅁䑁䅁䅷䅁䭁䱁䅍䅁䭁䉁䜴䅁䉁䅁䅁允䅁䅁䅯䅘䅙䅁杷允䅁䅁䅍䅁䑁䅁䅷䅁䭁䡁䙯䅁䭁䵁匸䅁䉁䅁䅁允䅁䅁䅯䅅䅑䅁杷允䅁䅁䅕䅁䑁䅁䅷䅁䭁䙁䵁䅁䭁佁䭯䅁䭁佁䭙䅁䭁佁䭳䅁䉁䅁䅁允䅁䅁䅯䅅䅑䅁杷允䅁䅁䅍䅁䑁䅁䅷䅁䭁䡁䙯䅁䭁䉁䜴䅁䉁䅁䅁允䅁䅁䅯睤䅙䅁杷允䅁䅁䅕䅁䑁䅁䅷䅁䭁䉁䙕䅁䭁䵁单䅁䭁䅁䅑潁䭁䵁卫䅁䉁䅁䅁允䅁䅁䅕䩭歁䕬㥪啅䵁䅉䅅䅁䙁䅁䅁睁䵁䅁䅁权慂兂䅁权獄权䅁权浄权䅁权湄权䅁允䅁䅁䅅䅁䡁䅁䅁䅁杁畨䅒䍄䉁䅁䅁兂䅁䅁䅍䅄䅁䅁䅯䄷䄰䅁䅯儶䅯䅁䅯朵䅯䅁䅯眵䅯䅁䅅䅁䉁䅁䅁权允䅂䅁䍄䉁䅁䅁睁䅁䅁䅍䅄䅁䅁䅯睷䄴䅁䅯䅈䅙䅁䅅䅁䉁䅁䅁权呂杂䅁䍄䉁䅁䅁兂䅁䅁䅍䅄䅁䅁䅯儱䅕䅁䅯儷䅯䅁䅯朵䅯䅁䅯眵䅯䅁䅅䅁䉁䅁䅁权允䅂䅁䍄䉁䅁䅁兂䅁䅁䅍䅄䅁䅁䅯䅘䅕䅁䅯儶䅯䅁䅯朵䅯䅁䅯眵䅯䅁䅅䅁䉁䅁䅁权祁充䅁䍄䉁䅁䅁睁䅁䅁䅍䅄䅁䅁䅯睬䅷䅁䅯杈䅙䅁䅅䅁䉁䅁䅁权剃杂䅁䍄䉁䅁䅁兂䅁䅁䅍䅄䅁䅁䅯睳䅑䅁䅯儵䅯䅁䅯朵䅯䅁䅯眵䅯䅁䅅䅁䉁䅁䅁权允䅂䅁䍄䉁䅁䅁睁䅁䅁䅍䅄䅁䅁䅯眰䅑䅁䅯杇䅙䅁䅅䅁䉁䅁䅁权時杂䅁䍄䉁䅁䅁兂䅁䅁䅍䅄䅁䅁䅯䅳䅕䅁䅯儶䅯䅁䅯朵䅯䅁䅯眵䅯䅁䅅䅁䉁䅁䅁权允䅂䅁䍄䉁䅁䅁睁䅁䅁䅍䅄䅁䅁䅯䄸䅑䅁䅯䅊䅙䅁䅅䅁䉁䅁䅁权噃睂䅁䍄䉁䅁䅁䅂䅁䅁䅍䅄䅁䅁䅯兢䅳䅁䅯睈䅙䅁䅯䅉䅙䅁䅅䅁䉁䅁䅁权湃权䅁䍄䉁䅁䅁兂䅁䅁䅍䅄䅁䅁䅯兆䅕䅁䅯硹䅉䅁䅯䅂䍁䅧䅯䉹䅉䅁䅅䅁䉁䅁䅁兂㝂䭆䠵搴摰䅑杷允䅁䅁䅍䅁䑁䅁䅷䅁䭁䉁乑䅁䭁䉁䜴䅁䉁䅁䅁允䅁䅁䅯䅎䅙䅁杷允䅁䅁䅑䅁䑁䅁䅷䅁䭁偁䙙䅁䭁䉁䜸䅁䭁䍁䝁䅁䉁䅁䅁允䅁䅁䅯杬䅣䅁杷允䅁䅁䅕䅁䑁䅁䅷䅁䭁䅁乧䅁䭁䵁单䅁䭁䅁䅑潁䭁䵁卫䅁䉁䅁䅁允䅁䅁䅕硭敉ぶㅡ啁䵁䅉䅅䅁䙁䅁䅁睁䵁䅁䅁权偄䅁䅁权獄权䅁权浄权䅁权湄权䅁允䅁䅁䅅䅁䡁䅁䅁䅁权⭥䅖䍄䉁䅁䅁兂䅁䅁䅍䅄䅁䅁䅯䅶䅕䅁䅯剸䅉䅁䅯䅂䍁䅧䅯䉹䅉䅁䅅䅁䉁䅁䅁兂啁睚癘乨摙䅑杷允䅁䅁䅍䅁䑁䅁䅷䅁䭁偁䙙䅁䭁䉁䝯䅁䉁䅁䅁允䅁䅁䅯児䅙䅁杷允䅁䅁䅕䅁䑁䅁䅷䅁䭁䑁䉫䅁䭁佁䭫䅁䭁佁䭙䅁䭁佁䭣䅁䉁䅁䅁允䅁䅁䅯剅䅁䅁杷允䅁䅁䅕䅁䑁䅁䅷䅁䭁䅁乫䅁䭁佁䭯䅁䭁佁䭙䅁䭁佁䭳䅁䉁䅁䅁允䅁䅁䅣䅁䅁䍁癁欵䵁䅉䅅䅁䙁䅁䅁睁䵁䅁䅁权偁杂䅁权䱄杅䅁权䕁䅁䅋权䥄杅䅁允䅁䅁䅅䅁䙁䭁睒児塲ㅯ䅒䍄䉁䅁䅁兂䅁䅁䅍䅄䅁䅁䅯睲䅕䅁䅯儵䅯䅁䅯朵䅯䅁䅯眵䅯䅁䅅䅁䉁䅁䅁权允䅂䅁䍄䉁䅁䅁兂䅁䅁䅍䅄䅁䅁䅯兤䅕䅁䅯儵䅯䅁䅯朵䅯䅁䅯眵䅯䅁䅅䅁䉁䅁䅁权㕄权䅁䍄䉁䅁䅁睁䅁䅁䅍䅄䅁䅁䅯朳䅅䅁䅯杇䅙䅁䅅䅁䉁䅁䅁权䅄杂䅁䍄䉁䅁䅁睁䅁䅁䅍䅄䅁䅁䅯兆䅕䅁䅯杊䅙䅁䅅䅁䉁䅁䅁杄佁䅁䅁免睁䑁䅙杌硁䑁䅉䅁䵁䅉䅅䅁䑁䅁䅁睁䵁䅁䅁权穂䅅䅁权流杂䅁允䅁䅁䅅䅁佁䅁䅷䅁㕁䑁䅫杌祁䑁䅍䅁䵁䅉䅅䅁䙁䅁䅁睁䵁䅁䅁权䱃䅄䅁权獄权䅁权浄权䅁权湄权䅁允䅁䅁䅅䅁䡁䅁䅁䅁䅄⭂䅚䍄䉁䅁䅁睁䅁䅁䅍䅄䅁䅁䅯睂䅁䅁䅯杈䅙䅁䅅䅁䉁䅁䅁权晄睂䅁䍄䉁䅁䅁睁䅁䅁䅍䅄䅁䅁䅯杏䅕䅁䅯䅇䅙䅁䅅䅁䉁䅁䅁权㕁杂䅁䍄䉁䅁䅁睁䅁䅁䅍䅄䅁䅁䅯杸䅕䅁䅯䅈䅙䅁䅅䅁䉁䅁䅁权浃睂䅁䍄䉁䅁䅁兂䅁䅁䅍䅄䅁䅁䅯杍䅁䅁䅯儵䅯䅁䅯朵䅯䅁䅯眵䅯䅁䅅䅁䉁䅁䅁权奁睃䅁䍄䉁䅁䅁睁䅁䅁䅍䅄䅁䅁䅯睮䅑䅁䅯杇䅙䅁䅅䅁䉁䅁䅁权扁杂䅁䍄䉁䅁䅁睁䅁䅁䅍䅄䅁䅁䅯䅖䅕䅁䅯硺䅉䅁䅅䅁䉁䅁䅁权允䅂䅁䍄䉁䅁䅁睁䅁䅁䅍䅄䅁䅁䅯兢䅕䅁䅯硺䅉䅁䅅䅁䉁䅁䅁权允䅂䅁䍄䉁䅁䅁兂䅁䅁䅍䅄䅁䅁䅯睺䅅䅁䅯朶䅯䅁䅯朵䅯䅁䅯眶䅯䅁䅅䅁䉁䅁䅁睂䅁䅁䅁䍉浔䅑杷允䅁䅁䅕䅁䑁䅁䅷䅁䭁䭁乯䅁䭁佁䭧䅁䭁佁䭙䅁䭁佁䭣䅁䉁䅁䅁允䅁䅁䅯䅅䅑䅁杷允䅁䅁䅍䅁䑁䅁䅷䅁䭁䱁䔰䅁䭁䉁䝧䅁䉁䅁䅁允䅁䅁䅯兇䅙䅁杷允䅁䅁䅍䅁䑁䅁䅷䅁䭁䅁䱁䅁䭁䉁䝧䅁䉁䅁䅁允䅁䅁䅯䅒䅙䅁杷允䅁䅁䅕䅁䑁䅁䅷䅁䭁䥁䙯䅁䭁䵁单䅁䭁䅁䅑潁䭁䵁卧䅁䉁䅁䅁允䅁䅁䅕捫䅵摷杖䕇䵁䅉䅅䅁䙁䅁䅁睁䵁䅁䅁权噁兂䅁权潄权䅁权浄权䅁权湄权䅁允䅁䅁䅅䅁䭁䅁䱙䅁䵁䅉䅅䅁䑁䅁䅁睁䵁䅁䅁权䩃兂䅁权流杂䅁允䅁䅁䅅䅁佁䅁䅷䅁㕁䑁䅕杌㑁䑁䅍䅁䵁䅉䅅䅁䙁䅁䅁睁䵁䅁䅁权ㅁ兂䅁权煄权䅁权浄权䅁权牄权䅁允䅁䅁䅅䅁䡁䅁䅁䅁杂⭑䅚䍄䉁䅁䅁睁䅁䅁䅍䅄䅁䅁䅯䄵䅅䅁䅯栲䅉䅁䅅䅁䉁䅁䅁权汁䅇䅁䍄䉁䅁䅁睁䅁䅁䅍䅄䅁䅁䅯兦䅕䅁䅯䅊䅙䅁䅅䅁䉁䅁䅁权允䅂䅁䍄䉁䅁䅁兂䅁䅁䅍䅄䅁䅁䅯睁䅙䅁䅯硹䅉䅁䅯䅂䍁䅧䅯剹䅉䅁䅅䅁䉁䅁䅁兂䭁㘱睎婐塰䅑杷允䅁䅁䅍䅁䑁䅁䅷䅁䭁䍁䙣䅁䭁䉁䝷䅁䉁䅁䅁允䅁䅁䅯杗䅙䅁杷允䅁䅁䅕䅁䑁䅁䅷䅁䭁䕁䅙䅁䭁佁䭯䅁䭁佁䭙䅁䭁佁䭳䅁䉁䅁䅁允䅁䅁䅣䅁䅁䝁灁欵䵁䅉䅅䅁䙁䅁䅁睁䵁䅁䅁权歃睃䅁权灄权䅁权浄权䅁权湄权䅁允䅁䅁䅅䅁䭁䙁光䅁䵁䅉䅅䅁䙁䅁䅁睁䵁䅁䅁权時兂䅁权汄权䅁权浄权䅁权湄权䅁允䅁䅁䅅䅁䭁䑁䱧䅁䵁䅉䅅䅁䙁䅁䅁睁䵁䅁䅁权䙃兂䅁权灄权䅁权浄权䅁权湄权䅁允䅁䅁䅅䅁䭁䙁副䅁䵁䅉䅅䅁䙁䅁䅁睁䵁䅁䅁权䵁杂䅁权潄权䅁权浄权䅁权湄权䅁允䅁䅁䅅䅁䭁䉁䕁䅁䵁䅉䅅䅁䙁䅁䅁睁䵁䅁䅁权汄䅂䅁权獄权䅁权浄权䅁权湄权䅁允䅁䅁䅅䅁䡁䅁䅁䅁杄佄䅚䍄䉁䅁䅁睁䅁䅁䅍䅄䅁䅁䅯兦䅳䅁䅯䅇䅙䅁䅅䅁䉁䅁䅁权㕁杂䅁䍄䉁䅁䅁兂䅁䅁䅍䅄䅁䅁䅯杦䅕䅁䅯䄷䅯䅁䅯朵䅯䅁䅯眵䅯䅁䅅䅁䉁䅁䅁睂䅁䅁䅁䕙浈䅑杷允䅁䅁䅕䅁䑁䅁䅷䅁䭁䉁䰰䅁䭁佁䭷䅁䭁佁䭙䅁䭁佁䭣䅁䉁䅁䅁允䅁䅁䅣䅁䅁䵁䩂欵䵁䅉䅅䅁䙁䅁䅁睁䵁䅁䅁权偄䅂䅁权䱄杅䅁权䕁䅁䅋权䥄杅䅁允䅁䅁䅅䅁䙁䭁䠵場啯浌䅆䍄䉁䅁䅁睁䅁䅁䅍䅄䅁䅁䅯䅖䅕䅁䅯䅈䅙䅁䅅䅁䉁䅁䅁权䝂睂䅁䍄䉁䅁䅁睁䅁䅁䅍䅄䅁䅁䅯睘䅷䅁䅯杇䅙䅁䅅䅁䉁䅁䅁权扁杂䅁䍄䉁䅁䅁兂䅁䅁䅍䅄䅁䅁䅯杔䅕䅁䅯硹䅉䅁䅯䅂䍁䅧䅯䉹䅉䅁䅅䅁䉁䅁䅁兂慃婭婭扭奬䅑杷允䅁䅁䅍䅁䑁䅁䅷䅁䭁乁䕷䅁䭁乁卯䅁䉁䅁䅁允䅁䅁䅯硓䅑䅁杷允䅁䅁䅕䅁䑁䅁䅷䅁䭁乁䔴䅁䭁佁䭯䅁䭁佁䭙䅁䭁佁䭳䅁䉁䅁䅁允䅁䅁䅣䅁䅁䅁䝂欵䵁䅉䅅䅁䑁䅁䅁睁䵁䅁䅁权畃兂䅁权慁杂䅁允䅁䅁䅅䅁䭁䱁䝁䅁䵁䅉䅅䅁䑁䅁䅁睁䵁䅁䅁权㡃允䅁权捁杂䅁允䅁䅁䅅䅁䭁䕁䝣䅁䵁䅉䅅䅁䙁䅁䅁睁䵁䅁䅁权奂䅁䅁权獄权䅁权浄权䅁权湄权䅁允䅁䅁䅅䅁䡁䅁䅁䅁权敗䅖䍄䉁䅁䅁兂䅁䅁䅍䅄䅁䅁䅯睬䄴䅁䅯儵䅯䅁䅯朵䅯䅁䅯眵䅯䅁䅅䅁䉁䅁䅁权允䅂䅁䍄䉁䅁䅁睁䅁䅁䅍䅄䅁䅁䅯睶䅷䅁䅯硺䅉䅁䅅䅁䉁䅁䅁权允䅂䅁䍄䉁䅁䅁兂䅁䅁䅍䅄䅁䅁䅯䅴䅕䅁䅯儶䅯䅁䅯朵䅯䅁䅯眵䅯䅁䅅䅁䉁䅁䅁权允䅂䅁䍄䉁䅁䅁兂䅁䅁䅍䅄䅁䅁䅯村䄰䅁䅯硹䅉䅁䅯䅂䍁䅧䅯剹䅉䅁䅅䅁䉁䅁䅁兂偃癷潕䝘嘹䅑杷允䅁䅁䅍䅁䑁䅁䅷䅁䭁䭁䰰䅁䭁䵁匸䅁䉁䅁䅁允䅁䅁䅣䅁䅁佁杁唵䵁䅉䅅䅁䙁䅁䅁睁䵁䅁䅁权噁兂䅁权瑄权䅁权浄权䅁权湄权䅁允䅁䅁䅅䅁䡁䅁䅁䅁杁电䅊䍄䉁䅁䅁兂䅁䅁䅍䅄䅁䅁䅯杪䅷䅁䅯䄷䅯䅁䅯朵䅯䅁䅯眵䅯䅁䅅䅁䉁䅁䅁权允䅂䅁䍄䉁䅁䅁睁䅁䅁䅍䅄䅁䅁䅯八䅕䅁䅯硺䅉䅁䅅䅁䉁䅁䅁睂䅁䅁䅁䍉橪䅑杷允䅁䅁䅍䅁䑁䅁䅷䅁䭁乁䘰䅁䭁䍁䝙䅁䉁䅁䅁允䅁䅁䄴杄䅁䑁䅅䅍睁䍁䄴免穁䅁䅁䍄䉁䅁䅁兂䅁䅁䅍䅄䅁䅁䅯杩䅕䅁䅯䄶䅯䅁䅯朵䅯䅁䅯眵䅯䅁䅅䅁䉁䅁䅁权䝁睃䅁䍄䉁䅁䅁睁䅁䅁䅍䅄䅁䅁䅯党䅕䅁䅯杇䅙䅁䅅䅁䉁䅁䅁权䱂杂䅁䍄䉁䅁䅁兂䅁䅁䅍䅄䅁䅁䅯末䅑䅁䅯剸䅉䅁䅯䅂䍁䅧䅯䉹䅉䅁䅅䅁䉁䅁䅁兂塃ㅘ䅘橹乧䅑杷允䅁䅁䅍䅁䑁䅁䅷䅁䭁䡁䘸䅁䭁䉁䝷䅁䉁䅁䅁允䅁䅁䅯睉䅣䅁杷允䅁䅁䅕䅁䑁䅁䅷䅁䭁偁䔴䅁䭁佁䬰䅁䭁佁䭙䅁䭁佁䭣䅁䉁䅁䅁允䅁䅁䅣䅁䅁䝁流欵䵁䅉䅅䅁䙁䅁䅁睁䵁䅁䅁权㡃兂䅁权獄权䅁权浄权䅁权湄权䅁允䅁䅁䅅䅁䡁䅁䅁䅁权甸䅒䍄䉁䅁䅁䅂䅁䅁䅍䅄䅁䅁䅯朴䅳䅁䅯睈䅙䅁䅯䅉䅙䅁䅅䅁䉁䅁䅁权䵂杂䅁䍄䉁䅁䅁兂䅁䅁䅍䅄䅁䅁䅯杗䅕䅁䅯朶䅯䅁䅯朵䅯䅁䅯眶䅯䅁䅅䅁䉁䅁䅁睂䅁䅁䅁䑙浺䅑杷允䅁䅁䅍䅁䑁䅁䅷䅁䭁䙁䘸䅁䭁䍁䝙䅁䉁䅁䅁允䅁䅁䄴䅄䅁䑁䅫睍畁䑁䅕免䅁䅁杷允䅁䅁䅍䅁䑁䅁䅷䅁䭁䡁䘸䅁䭁䉁䜴䅁䉁䅁䅁允䅁䅁䅯䅁䅣䅁杷允䅁䅁䅕䅁䑁䅁䅷䅁䭁佁䕑䅁䭁䵁单䅁䭁䅁䅑潁䭁䵁卧䅁䉁䅁䅁允䅁䅁䅕䉵愷⽌瑘ぅ䵁䅉䅅䅁䙁䅁䅁睁䵁䅁䅁权䱃睄䅁权䙄杅䅁权䕁䅁䅋权䩄杅䅁允䅁䅁䅅䅁䙁䱁䩪睩䕲儶䅬䍄䉁䅁䅁兂䅁䅁䅍䅄䅁䅁䅯䅇䅕䅁䅯剸䅉䅁䅯䅂䍁䅧䅯剹䅉䅁䅅䅁䉁䅁䅁兂千夶偓坆儰䅑杷允䅁䅁䅕䅁䑁䅁䅷䅁䭁偁乳䅁䭁佁䭫䅁䭁佁䭙䅁䭁佁䭣䅁䉁䅁䅁允䅁䅁䅯䄯䄰䅁杷允䅁䅁䅍䅁䑁䅁䅷䅁䭁䍁䘰䅁䭁䍁䝙䅁䉁䅁䅁允䅁䅁䄴䅄䅁䑁䅙杍畁䑁䅍睎䅁䅁杷允䅁䅁䅑䅁䑁䅁䅷䅁䭁乁䉁䅁䭁䉁䜸䅁䭁䍁䝁䅁䉁䅁䅁允䅁䅁䅯来䅯䅁杷允䅁䅁䅕䅁䑁䅁䅷䅁䭁䩁䕅䅁䭁佁䭷䅁䭁佁䭙䅁䭁佁䭣䅁䉁䅁䅁允䅁䅁䅯䅅䅑䅁杷允䅁䅁䅕䅁䑁䅁䅷䅁䭁䙁䘴䅁䭁佁䭧䅁䭁佁䭙䅁䭁佁䭣䅁䉁䅁䅁允䅁䅁䅯杂䅳䅁杷允䅁䅁䅍䅁䑁䅁䅷䅁䭁䝁䄰䅁䭁䍁䝑䅁䉁䅁䅁允䅁䅁䅯䅅䅑䅁杷允䅁䅁䅍䅁䑁䅁䅷䅁䭁乁䙯䅁䭁䉁䝧䅁䉁䅁䅁允䅁䅁䅯䅒䅙䅁杷允䅁䅁䅕䅁䑁䅁䅷䅁䭁佁䙑䅁䭁佁䭧䅁䭁佁䭙䅁䭁佁䭣䅁䉁䅁䅁允䅁䅁䅯䅅䅑䅁杷允䅁䅁䅍䅁䑁䅁䅷䅁䭁䭁䕑䅁䭁䉁䜴䅁䉁䅁䅁允䅁䅁䅯杫䅙䅁杷允䅁䅁䅍䅁䑁䅁䅷䅁䭁䡁䰴䅁䭁䍁䝑䅁䉁䅁䅁允䅁䅁䅯朵䄸䅁杷允䅁䅁䅕䅁䑁䅁䅷䅁䭁偁䔴䅁䭁䵁即䅁䭁䅁䅑潁䭁䵁卫䅁䉁䅁䅁允䅁䅁䅕体㙆䭆渶䕕䵁䅉䅅䅁䙁䅁䅁睁䵁䅁䅁权獁兄䅁权煄权䅁权浄权䅁权牄权䅁允䅁䅁䅅䅁䡁䅁䅁䅁䅃⭋䅚䍄䉁䅁䅁睁䅁䅁䅍䅄䅁䅁䅯䄷䅁䅁䅯䅊䅙䅁䅅䅁䉁䅁䅁权扂权䅁䍄䉁䅁䅁兂䅁䅁䅍䅄䅁䅁䅯䅡䅕䅁䅯䄷䅯䅁䅯朵䅯䅁䅯眵䅯䅁䅅䅁䉁䅁䅁睂䅁䅁䅁䝙汘䅑杷允䅁䅁䅍䅁䑁䅁䅷䅁䭁䅁䜰䅁䭁䍁䝑䅁䉁䅁䅁允䅁䅁䅯睊䅣䅁杷允䅁䅁䅕䅁䑁䅁䅷䅁䭁䥁䱣䅁䭁佁䭯䅁䭁佁䭙䅁䭁佁䭳䅁䉁䅁䅁允䅁䅁䅯䅅䅑䅁杷允䅁䅁䅍䅁䑁䅁䅷䅁䭁䡁䘸䅁䭁䍁䝑䅁䉁䅁䅁允䅁䅁䅯䅋䅣䅁杷允䅁䅁䅍䅁䑁䅁䅷䅁䭁䵁䙑䅁䭁䉁䜴䅁䉁䅁䅁允䅁䅁䅯睳䅙䅁杷允䅁䅁䅍䅁䑁䅁䅷䅁䭁䝁丸䅁䭁䵁匸䅁䉁䅁䅁允䅁䅁䅣䅁䅁䭁䍂䔵䵁䅉䅅䅁䑁䅁䅁睁䵁䅁䅁权㉂兄䅁权敁杂䅁允䅁䅁䅅䅁䭁佁䜰䅁䵁䅉䅅䅁䙁䅁䅁睁䵁䅁䅁权佄兄䅁权䙄杅䅁权䕁䅁䅋权䩄杅䅁允䅁䅁䅅䅁䙁䑁児朴圵睱䅴䍄䉁䅁䅁兂䅁䅁䅍䅄䅁䅁䅯兣䅕䅁䅯朶䅯䅁䅯朵䅯䅁䅯眶䅯䅁䅅䅁䉁䅁䅁权允䅂䅁䍄䉁䅁䅁兂䅁䅁䅍䅄䅁䅁䅯睫䅕䅁䅯剸䅉䅁䅯䅂䍁䅧䅯剹䅉䅁䅅䅁䉁䅁䅁兂瑁䘯ㄵ㡪啉䅑杷允䅁䅁䅕䅁䑁䅁䅷䅁䭁䙁䱫䅁䭁䵁单䅁䭁䅁䅑潁䭁䵁卧䅁䉁䅁䅁允䅁䅁䅕匷丰⭸潙商䵁䅉䅅䅁䑁䅁䅁睁䵁䅁䅁权乁杂䅁权流杂䅁允䅁䅁䅅䅁佁䅁䅷䅁㕁䑁䅍杌㉁䑁䅙䅁䵁䅉䅅䅁䑁䅁䅁睁䵁䅁䅁权佃兂䅁权奁杂䅁允䅁䅁䅅䅁䭁䝁䜸䅁䵁䅉䅅䅁䑁䅁䅁睁䵁䅁䅁权晄䅄䅁权歁杂䅁允䅁䅁䅅䅁䭁䅁䤰䅁䵁䅉䅅䅁䙁䅁䅁睁䵁䅁䅁权㥁兂䅁权潄权䅁权浄权䅁权湄权䅁允䅁䅁䅅䅁䭁䅁䱙䅁䵁䅉䅅䅁䑁䅁䅁睁䵁䅁䅁权偃兂䅁权奁杂䅁允䅁䅁䅅䅁䭁䕁䝑䅁䵁䅉䅅䅁䑁䅁䅁睁䵁䅁䅁权流兄䅁权歁杂䅁允䅁䅁䅅䅁䭁䩁䥁䅁䵁䅉䅅䅁䑁䅁䅁睁䵁䅁䅁权慁兄䅁权奁杂䅁允䅁䅁䅅䅁䭁䍁䝫䅁䵁䅉䅅䅁䙁䅁䅁睁䵁䅁䅁权奂允䅁权汄权䅁权浄权䅁权湄权䅁允䅁䅁䅅䅁䭁䑁䱍䅁䵁䅉䅅䅁䙁䅁䅁睁䵁䅁䅁权坂兂䅁权䙄杅䅁权䕁䅁䅋权䥄杅䅁允䅁䅁䅅䅁䙁䕁摺噱㑩桕䅚䍄䉁䅁䅁兂䅁䅁䅍䅄䅁䅁䅯睦䅕䅁䅯儵䅯䅁䅯朵䅯䅁䅯眵䅯䅁䅅䅁䉁䅁䅁权奁睃䅁䍄䉁䅁䅁睁䅁䅁䅍䅄䅁䅁䅯关䅕䅁䅯杊䅙䅁䅅䅁䉁䅁䅁杄䵁䅁䅁兏祁䍁䄴䅍ㅁ䅁䅁䍄䉁䅁䅁睁䅁䅁䅍䅄䅁䅁䅯睙䅕䅁䅯杊䅙䅁䅅䅁䉁䅁䅁杄䵁䅁䅁兏ㅁ䍁䄴兎ㅁ䅁䅁䍄䉁䅁䅁睁䅁䅁䅍䅄䅁䅁䅯兊䅳䅁䅯䅊䅙䅁䅅䅁䉁䅁䅁权歃兄䅁䍄䉁䅁䅁睁䅁䅁䅍䅄䅁䅁䅯典䅕䅁䅯䅊䅙䅁䅅䅁䉁䅁䅁权偃䅃䅁䍄䉁䅁䅁睁䅁䅁䅍䅄䅁䅁䅯兗䅳䅁䅯杊䅙䅁䅅䅁䉁䅁䅁杄䵁䅁䅁兏穁䍁䄴睍ぁ䅁䅁䍄䉁䅁䅁睁䅁䅁䅍䅄䅁䅁䅯䅷䅳䅁䅯栲䅉䅁䅅䅁䉁䅁䅁权獃兆䅁䍄䉁䅁䅁兂䅁䅁䅍䅄䅁䅁䅯睦䅕䅁䅯儷䅯䅁䅯朵䅯䅁䅯眵䅯䅁䅅䅁䉁䅁䅁睂䅁䅁䅁䑷洷䅑杷允䅁䅁䅕䅁䑁䅁䅷䅁䭁䩁䙉䅁䭁䵁单䅁䭁䅁䅑潁䭁䵁卫䅁䉁䅁䅁允䅁䅁䅕敨䨯㝁獲启䴸䅉䅅䅁䑁䅁䅁睁䵁䅁䅁权䩂睃䅁权捁杂䅁允䅁䅁䅅䅁䭁䍁䠴䅁䵁䅉䅅䅁䑁䅁䅁睁䵁䅁䅁权湄杄䅁权捁杂䅁允䅁䅁䅅䅁䭁佁䥙䅁䵁䅉䅅䅁䙁䅁䅁睁䵁䅁䅁权塁睃䅁权汄权䅁权浄权䅁权湄权䅁允䅁䅁䅅䅁䭁䉁䕁䅁䵁䅉䅅䅁䙁䅁䅁睁䵁䅁䅁权摄䅂䅁权䙄杅䅁权䕁䅁䅋权䥄杅䅁允䅁䅁䅅䅁䙁佁⭡偷桕硒䄹䍄䉁䅁䅁兂䅁䅁䅍䅄䅁䅁䅯儳䅑䅁䅯剸䅉䅁䅯䅂䍁䅧䅯剹䅉䅁䅅䅁䉁䅁䅁兂㝂㍭卪㉆填䅑杷允䅁䅁䅍䅁䑁䅁䅷䅁䭁䥁䙯䅁䭁䉁䜴䅁䉁䅁䅁允䅁䅁䅯杄䅣䅁杷允䅁䅁䅕䅁䑁䅁䅷䅁䭁䝁䉉䅁䭁佁䭧䅁䭁佁䭙䅁䭁佁䭣䅁䉁䅁䅁允䅁䅁䅯杂䅳䅁杷允䅁䅁䅕䅁䑁䅁䅷䅁䭁乁䔰䅁䭁䵁即䅁䭁䅁䅑潁䭁䵁卫䅁䉁䅁䅁允䅁䅁䅕䭆䠵場捯䕙䵁䅉䅅䅁䑁䅁䅁睁䵁䅁䅁权あ允䅁权歁杂䅁允䅁䅁䅅䅁䭁䑁䭫䅁䵁䅉䅅䅁䑁䅁䅁睁䵁䅁䅁权摄䅂䅁权慁杂䅁允䅁䅁䅅䅁䭁䕁䝁䅁䵁䅉䅅䅁䑁䅁䅁睁䵁䅁䅁权汄睃䅁权捁杂䅁允䅁䅁䅅䅁䭁䕁䜰䅁䵁䅉䅅䅁䙁䅁䅁睁䵁䅁䅁权䅃杄䅁权潄权䅁权浄权䅁权湄权䅁允䅁䅁䅅䅁䭁䉁䕁䅁䵁䅉䅅䅁䙁䅁䅁睁䵁䅁䅁权⭃兂䅁权潄权䅁权浄权䅁权湄权䅁允䅁䅁䅅䅁䭁䉁䕁䅁䵁䅉䅅䅁䑁䅁䅁睁䵁䅁䅁权湃䅂䅁权捁杂䅁允䅁䅁䅅䅁䭁䍁䡫䅁䵁䅉䅅䅁䑁䅁䅁睁䵁䅁䅁权畃兂䅁权流杂䅁允䅁䅁䅅䅁佁䅁䅷䅁㑁䑁䅙杌祁䑁䅕䅁䵁䅉䅅䅁䙁䅁䅁睁䵁䅁䅁权䙁睃䅁权灄权䅁权浄权䅁权湄权䅁允䅁䅁䅅䅁䭁䑁副䅁䵁䅉䅅䅁䑁䅁䅁睁䵁䅁䅁权祃䅁䅁权敁杂䅁允䅁䅁䅅䅁䭁䩁䝉䅁䵁䅉䅅䅁䑁䅁䅁睁䵁䅁䅁权摄䅂䅁权捁杂䅁允䅁䅁䅅䅁䭁䉁䡷䅁䵁䅉䅅䅁䑁䅁䅁睁䵁䅁䅁权㙄兂䅁权歁杂䅁允䅁䅁䅅䅁䭁䍁䝷䅁䵁䅉䅅䅁䙁䅁䅁睁䵁䅁䅁权あ䅅䅁权獄权䅁权浄权䅁权湄权䅁允䅁䅁䅅䅁䭁䉁䕁䅁䵁䅉䅅䅁䑁䅁䅁睁䵁䅁䅁权摂兂䅁权奁杂䅁允䅁䅁䅅䅁䭁䝁䜸䅁䵁䅉䅅䅁䙁䅁䅁睁䵁䅁䅁权⭃杄䅁权煄权䅁权浄权䅁权牄权䅁允䅁䅁䅅䅁䡁䅁䅁䅁杁佋䅚䍄䉁䅁䅁睁䅁䅁䅍䅄䅁䅁䅯全䅳䅁䅯杈䅙䅁䅅䅁䉁䅁䅁权剃杂䅁䍄䉁䅁䅁兂䅁䅁䅍䅄䅁䅁䅯睰䅑䅁䅯硹䅉䅁䅯䅂䍁䅧䅯䉹䅉䅁䅅䅁䉁䅁䅁兂䅁䅁䅁䕁摂䅑杷允䅁䅁䅕䅁䑁䅁䅷䅁䭁䅁䝧䅁䭁䵁单䅁䭁䅁䅑潁䭁䵁卫䅁䉁䅁䅁允䅁䅁䅕⭶慷䰯畺啅䵁䅉䅅䅁䙁䅁䅁睁䵁䅁䅁权䍄䅂䅁权䙄杅䅁权䕁䅁䅋权䥄杅䅁允䅁䅁䅅䅁䙁䙁婗祱橯䈫䅆䍄䉁䅁䅁兂䅁䅁䅍䅄䅁䅁䅯儫䅕䅁䅯䄶䅯䅁䅯朵䅯䅁䅯眵䅯䅁䅅䅁䉁䅁䅁权允䅂䅁䍄䉁䅁䅁兂䅁䅁䅍䅄䅁䅁䅯睶䅷䅁䅯儵䅯䅁䅯朵䅯䅁䅯眵䅯䅁䅅䅁䉁䅁䅁权慁睃䅁䍄䉁䅁䅁睁䅁䅁䅍䅄䅁䅁䅯儳䅕䅁䅯杈䅙䅁䅅䅁䉁䅁䅁权䵄杂䅁䍄䉁䅁䅁兂䅁䅁䅍䅄䅁䅁䅯睙䄴䅁䅯儷䅯䅁䅯朵䅯䅁䅯眵䅯䅁䅅䅁䉁䅁䅁权允䅂䅁䍄䉁䅁䅁睁䅁䅁䅍䅄䅁䅁䅯杖䅷䅁䅯栲䅉䅁䅅䅁䉁䅁䅁权䕃兆䅁䍄䉁䅁䅁兂䅁䅁䅍䅄䅁䅁䅯睫䅕䅁䅯儶䅯䅁䅯朵䅯䅁䅯眵䅯䅁䅅䅁䉁䅁䅁权瑄䅅䅁䍄䉁䅁䅁睁䅁䅁䅍䅄䅁䅁䅯杭䅕䅁䅯栲䅉䅁䅅䅁䉁䅁䅁权⽄䅆䅁䍄䉁䅁䅁兂䅁䅁䅍䅄䅁䅁䅯睅䅙䅁䅯剸䅉䅁䅯䅂䍁䅧䅯䉹䅉䅁䅅䅁䉁䅁䅁兂ぃ摳卫婴慉䅑杷允䅁䅁䅍䅁䑁䅁䅷䅁䭁䕁䙣䅁䭁䉁䜴䅁䉁䅁䅁允䅁䅁䅯䄳䅙䅁杷允䅁䅁䅕䅁䑁䅁䅷䅁䭁䩁䅑䅁䭁佁䭫䅁䭁佁䭙䅁䭁佁䭣䅁䉁䅁䅁允䅁䅁䅯兙䅳䅁杷允䅁䅁䅍䅁䑁䅁䅷䅁䭁偁䙧䅁䭁䍁䝑䅁䉁䅁䅁允䅁䅁䅯朶䅣䅁杷允䅁䅁䅍䅁䑁䅁䅷䅁䭁䑁佁䅁䭁䍁䝙䅁䉁䅁䅁允䅁䅁䄴䅄䅁䑁䅙䅍畁䑁䅣李䅁䅁杷允䅁䅁䅕䅁䑁䅁䅷䅁䭁䉁䱣䅁䭁佁䭷䅁䭁佁䭙䅁䭁佁䭣䅁䉁䅁䅁允䅁䅁䅯䅅䅑䅁杷允䅁䅁䅍䅁䑁䅁䅷䅁䭁䕁䱣䅁䭁䍁䝙䅁䉁䅁䅁允䅁䅁䄴䅄䅁䑁䅫睎畁䑁䅍杍䅁䅁杷允䅁䅁䅕䅁䑁䅁䅷䅁䭁偁䱕䅁䭁佁䭫䅁䭁佁䭙䅁䭁佁䭣䅁䉁䅁䅁允䅁䅁䅯䅕䄴䅁杷允䅁䅁䅍䅁䑁䅁䅷䅁䭁䅁乧䅁䭁䍁䝙䅁䉁䅁䅁允䅁䅁䄴权䅁䑁䅫䅎畁䑁䅕䅁䵁䅉䅅䅁䙁䅁䅁睁䵁䅁䅁权湄䅂䅁权䙄杅䅁权䕁䅁䅋权䩄杅䅁允䅁䅁䅅䅁䙁䍁书⭫獳桦䅆䍄䉁䅁䅁睁䅁䅁䅍䅄䅁䅁䅯䅫䅳䅁䅯杊䅙䅁䅅䅁䉁䅁䅁杄䵁䅁䅁兏ㅁ䍁䄴兎穁䅁䅁䍄䉁䅁䅁兂䅁䅁䅍䅄䅁䅁䅯䅱䅕䅁䅯剸䅉䅁䅯䅂䍁䅧䅯剹䅉䅁䅅䅁䉁䅁䅁兂睂䝯㍗穅䵯䅑杷允䅁䅁䅕䅁䑁䅁䅷䅁䭁佁䙯䅁䭁佁䭯䅁䭁佁䭙䅁䭁佁䭳䅁䉁䅁䅁允䅁䅁䅯䅅䅑䅁杷允䅁䅁䅍䅁䑁䅁䅷䅁䭁䭁䙯䅁䭁䉁䝧䅁䉁䅁䅁允䅁䅁䅯兏䅙䅁杷允䅁䅁䅕䅁䑁䅁䅷䅁䭁乁䘴䅁䭁佁䭧䅁䭁佁䭙䅁䭁佁䭣䅁䉁䅁䅁允䅁䅁䅯杂䅳䅁杷允䅁䅁䅍䅁䑁䅁䅷䅁䭁乁䉳䅁䭁䍁䝑䅁䉁䅁䅁允䅁䅁䅯睐䅯䅁杷允䅁䅁䅍䅁䑁䅁䅷䅁䭁䭁䙁䅁䭁䍁䝑䅁䉁䅁䅁允䅁䅁䅯眫䅙䅁杷允䅁䅁䅍䅁䑁䅁䅷䅁䭁偁䭳䅁䭁䉁䝧䅁䉁䅁䅁允䅁䅁䅯克䅙䅁杷允䅁䅁䅑䅁䑁䅁䅷䅁䭁偁䭯䅁䭁䉁䜸䅁䭁䍁䝁䅁䉁䅁䅁允䅁䅁䅯眰䅙䅁杷允䅁䅁䅕䅁䑁䅁䅷䅁䭁䝁䈴䅁䭁佁䭯䅁䭁佁䭙䅁䭁佁䭳䅁䉁䅁䅁允䅁䅁䅯䅅䅑䅁杷允䅁䅁䅕䅁䑁䅁䅷䅁䭁佁䙣䅁䭁佁䭷䅁䭁佁䭙䅁䭁佁䭣䅁䉁䅁䅁允䅁䅁䅣䅁䅁䕁㝂䔵䵁䅉䅅䅁䑁䅁䅁睁䵁䅁䅁权汃兂䅁权敁杂䅁允䅁䅁䅅䅁䭁偁䝷䅁䵁䅉䅅䅁䙁䅁䅁睁䵁䅁䅁权⭂杄䅁权灄权䅁权浄权䅁权湄权䅁允䅁䅁䅅䅁䭁䉁䕁䅁䵁䅉䅅䅁䑁䅁䅁睁䵁䅁䅁权湄䅂䅁权奁杂䅁允䅁䅁䅅䅁䭁䑁䝫䅁䵁䅉䅅䅁䙁䅁䅁睁䵁䅁䅁权捂允䅁权煄权䅁权浄权䅁权牄权䅁允䅁䅁䅅䅁䡁䅁䅁䅁䅁⭐䅚䍄䉁䅁䅁兂䅁䅁䅍䅄䅁䅁䅯䅪䅕䅁䅯硹䅉䅁䅯䅂䍁䅧䅯剹䅉䅁䅅䅁䉁䅁䅁兂浂浚浚瑚奚䅑杷允䅁䅁䅕䅁䑁䅁䅷䅁䭁䉁䝅䅁䭁䵁即䅁䭁䅁䅑潁䭁䵁卫䅁䉁䅁䅁允䅁䅁䅕浚浚浚㉡啖䵁䅉䅅䅁䙁䅁䅁睁䵁䅁䅁权摁睄䅁权䙄杅䅁权䕁䅁䅋权䥄杅䅁允䅁䅁䅅䅁䙁䍁䭡䩷瘴杳䅤䍄䉁䅁䅁睁䅁䅁䅍䅄䅁䅁䅯儯䅕䅁䅯杊䅙䅁䅅䅁䉁䅁䅁杄佁䅁䅁免睁䑁䅅杌㍁䑁䅫䅁䵁䅉䅅䅁䙁䅁䅁睁䵁䅁䅁权㕁兂䅁权䙄杅䅁权䕁䅁䅋权䩄杅䅁允䅁䅁䅅䅁䙁䝁摙䡯ね剤䅆䍄䉁䅁䅁睁䅁䅁䅍䅄䅁䅁䅯睍䅕䅁䅯䅈䅙䅁䅅䅁䉁䅁䅁权獁睂䅁䍄䉁䅁䅁睁䅁䅁䅍䅄䅁䅁䅯兵䅁䅁䅯杈䅙䅁䅅䅁䉁䅁䅁权橄杂䅁䍄䉁䅁䅁睁䅁䅁䅍䅄䅁䅁䅯杣䅕䅁䅯䅈䅙䅁䅅䅁䉁䅁䅁权畁睂䅁䍄䉁䅁䅁睁䅁䅁䅍䅄䅁䅁䅯杫䅕䅁䅯硺䅉䅁䅅䅁䉁䅁䅁权允䅂䅁䍄䉁䅁䅁兂䅁䅁䅍䅄䅁䅁䅯䅎䅁䅁䅯儷䅯䅁䅯朵䅯䅁䅯眵䅯䅁䅅䅁䉁䅁䅁睂䅁䅁䅁偉欷䅑杷允䅁䅁䅍䅁䑁䅁䅷䅁䭁䵁䈴䅁䭁䉁䝷䅁䉁䅁䅁允䅁䅁䅯睊䅙䅁杷允䅁䅁䅍䅁䑁䅁䅷䅁䭁佁䕣䅁䭁䉁䜴䅁䉁䅁䅁允䅁䅁䅯東䅙䅁杷允䅁䅁䅍䅁䑁䅁䅷䅁䭁䭁䕁䅁䭁䉁䜴䅁䉁䅁䅁允䅁䅁䅯䅧䅙䅁杷允䅁䅁䅕䅁䑁䅁䅷䅁䭁䍁䙅䅁䭁䵁即䅁䭁䅁䅑潁䭁䵁卧䅁䉁䅁䅁允䅁䅁䅕㘱睎児塯啓䵁䅉䅅䅁䙁䅁䅁睁䵁䅁䅁权摁睄䅁权潄权䅁权浄权䅁权湄权䅁允䅁䅁䅅䅁䭁䑁䱙䅁䵁䅉䅅䅁䑁䅁䅁睁䵁䅁䅁权啂允䅁权奁杂䅁允䅁䅁䅅䅁䭁䑁䝫䅁䵁䅉䅅䅁䑁䅁䅁睁䵁䅁䅁权湄䅂䅁权流杂䅁允䅁䅁䅅䅁佁䅁䅷䅁ぁ䑁䅑杌祁䑁䅧䅁䵁䅉䅅䅁䙁䅁䅁睁䵁䅁䅁权晃允䅁权汄权䅁权浄权䅁权湄权䅁允䅁䅁䅅䅁䭁䑁䱧䅁䵁䅉䅅䅁䙁䅁䅁睁䵁䅁䅁权湄䅂䅁权汄权䅁权浄权䅁权湄权䅁允䅁䅁䅅䅁䭁䉁䕁䅁䵁䅉䅅䅁䙁䅁䅁睁䵁䅁䅁权湄䅂䅁权灄权䅁权浄权䅁权湄权䅁允䅁䅁䅅䅁䭁䉁䕁䅁䵁䅉䅅䅁䙁䅁䅁睁䵁䅁䅁权湄䅂䅁权煄权䅁权浄权䅁权牄权䅁允䅁䅁䅅䅁䭁䉁䕁䅁䵁䅉䅅䅁䙁䅁䅁睁䵁䅁䅁权䕃兂䅁权煄权䅁权浄权䅁权牄权䅁允䅁䅁䅅䅁䭁䉁䕁䅁䵁䅉䅅䅁䑁䅁䅁睁䵁䅁䅁权偃䅂䅁权捁杂䅁允䅁䅁䅅䅁䭁䱁䝁䅁䵁䅉䅅䅁䙁䅁䅁睁䵁䅁䅁权湄䅂䅁权瑄权䅁权浄权䅁权湄权䅁允䅁䅁䅅䅁䭁䉁䕁䅁䵁䅉䅅䅁䑁䅁䅁睁䵁䅁䅁权䩃兂䅁权奁杂䅁允䅁䅁䅅䅁䭁䝁䜸䅁䵁䅉䅅䅁䙁䅁䅁睁䵁䅁䅁权杄兂䅁权䱄杅䅁权䕁䅁䅋权䩄杅䅁允䅁䅁䅅䅁䙁䍁捬㡪ㅌ䙓䅴䍄䉁䅁䅁睁䅁䅁䅍䅄䅁䅁䅯䅎䅕䅁䅯杊䅙䅁䅅䅁䉁䅁䅁杄䵁䅁䅁李祁䍁䄴䅎祁䅁䅁䍄䉁䅁䅁兂䅁䅁䅍䅄䅁䅁䅯村䅁䅁䅯儷䅯䅁䅯朵䅯䅁䅯眵䅯䅁䅅䅁䉁䅁䅁权允䅂䅁䍄䉁䅁䅁兂䅁䅁䅍䅄䅁䅁䅯睄䅕䅁䅯䄷䅯䅁䅯朵䅯䅁䅯眵䅯䅁䅅䅁䉁䅁䅁权允䅂䅁䍄䉁䅁䅁睁䅁䅁䅍䅄䅁䅁䅯元䅷䅁䅯栲䅉䅁䅅䅁䉁䅁䅁权癄䅆䅁䍄䉁䅁䅁兂䅁䅁䅍䅄䅁䅁䅯睬䅕䅁䅯儶䅯䅁䅯朵䅯䅁䅯眵䅯䅁䅅䅁䉁䅁䅁权㉃杄䅁䍄䉁䅁䅁睁䅁䅁䅍䅄䅁䅁䅯睓䅕䅁䅯杇䅙䅁䅅䅁䉁䅁䅁权䑄杂䅁䍄䉁䅁䅁睁䅁䅁䅍䅄䅁䅁䅯睅䅙䅁䅯硺䅉䅁䅅䅁䉁䅁䅁睂䅁䅁䅁䥧楲䅑杷允䅁䅁䅍䅁䑁䅁䅷䅁䭁偁伸䅁䭁乁卯䅁䉁䅁䅁允䅁䅁䅯䉺䅑䅁杷允䅁䅁䅍䅁䑁䅁䅷䅁䭁䡁䙍䅁䭁䉁䝷䅁䉁䅁䅁允䅁䅁䅯杒䅣䅁杷允䅁䅁䅍䅁䑁䅁䅷䅁䭁䥁充䅁䭁䵁匸䅁䉁䅁䅁允䅁䅁䅯䅅䅑䅁杷允䅁䅁䅕䅁䑁䅁䅷䅁䭁䍁䅣䅁䭁佁䭫䅁䭁佁䭙䅁䭁佁䭣䅁䉁䅁䅁允䅁䅁䅯睋䄰䅁杷允䅁䅁䅕䅁䑁䅁䅷䅁䭁䅁䙫䅁䭁䵁单䅁䭁䅁䅑潁䭁䵁卧䅁䉁䅁䅁允䅁䅁䅕捧䭱瑗八ぅ䵁䅉䅅䅁䙁䅁䅁睁䵁䅁䅁权允䅅䅁权潄权䅁权浄权䅁权湄权䅁允䅁䅁䅅䅁䭁䉁䕁䅁䵁䅉䅅䅁䙁䅁䅁睁䵁䅁䅁权㙃䅂䅁权䙄杅䅁权䕁䅁䅋权䥄杅䅁允䅁䅁䅅䅁䙁乁渹け畃睳䅤䍄䉁䅁䅁睁䅁䅁䅍䅄䅁䅁䅯䄯䅕䅁䅯杊䅙䅁䅅䅁䉁䅁䅁杄䵁䅁䅁兏㉁䍁䄴李硁䅁䅁䍄䉁䅁䅁兂䅁䅁䅍䅄䅁䅁䅯党䅅䅁䅯儶䅯䅁䅯朵䅯䅁䅯眵䅯䅁䅅䅁䉁䅁䅁权杂兄䅁䍄䉁䅁䅁兂䅁䅁䅍䅄䅁䅁䅯杙䅕䅁䅯䄶䅯䅁䅯朵䅯䅁䅯眵䅯䅁䅅䅁䉁䅁䅁权䝁睃䅁䍄䉁䅁䅁兂䅁䅁䅍䅄䅁䅁䅯杕䅳䅁䅯䄶䅯䅁䅯朵䅯䅁䅯眵䅯䅁䅅䅁䉁䅁䅁权允䅂䅁䍄䉁䅁䅁睁䅁䅁䅍䅄䅁䅁䅯元䅕䅁䅯杇䅙䅁䅅䅁䉁䅁䅁权楂杂䅁䍄䉁䅁䅁睁䅁䅁䅍䅄䅁䅁䅯睸䅷䅁䅯䅊䅙䅁䅅䅁䉁䅁䅁权啃䅅䅁䍄䉁䅁䅁兂䅁䅁䅍䅄䅁䅁䅯䅭䅷䅁䅯硹䅉䅁䅯䅂䍁䅧䅯䉹䅉䅁䅅䅁䉁䅁䅁兂畃⭒㙆䍆娵䅑杷允䅁䅁䅕䅁䑁䅁䅷䅁䭁佁䘸䅁䭁佁䭕䅁䭁佁䭙䅁䭁佁䭣䅁䉁䅁䅁允䅁䅁䅯䅈䅳䅁杷允䅁䅁䅕䅁䑁䅁䅷䅁䭁䙁䱁䅁䭁佁䭕䅁䭁佁䭙䅁䭁佁䭣䅁䉁䅁䅁允䅁䅁䅯䅅䅑䅁杷允䅁䅁䅍䅁䑁䅁䅷䅁䭁偁䔴䅁䭁䵁匸䅁䉁䅁䅁允䅁䅁䅣䅁䅁䕁䑂唴䵁䅉䅅䅁䑁䅁䅁睁䵁䅁䅁权灃睃䅁权捁杂䅁允䅁䅁䅅䅁䭁䵁䥫䅁䵁䅉䅅䅁䕁䅁䅁睁䵁䅁䅁权牃䅂䅁权晁杂䅁权杁杂䅁允䅁䅁䅅䅁䭁䉁䥕䅁䵁䅉䅅䅁䙁䅁䅁睁䵁䅁䅁权牄䅂䅁权䙄杅䅁权䕁䅁䅋权䩄杅䅁允䅁䅁䅅䅁䙁䑁⽵䩰潖硕䅒䍄䉁䅁䅁睁䅁䅁䅍䅄䅁䅁䅯杦䅅䅁䅯杈䅙䅁䅅䅁䉁䅁䅁权䵃元䅁䍄䉁䅁䅁睁䅁䅁䅍䅄䅁䅁䅯杯䅳䅁䅯䅊䅙䅁䅅䅁䉁䅁䅁权允䅂䅁䍄䉁䅁䅁睁䅁䅁䅍䅄䅁䅁䅯免䅷䅁䅯栲䅉䅁䅅䅁䉁䅁䅁权敃睅䅁䍄䉁䅁䅁䅂䅁䅁䅍䅄䅁䅁䅯䅓䅳䅁䅯睈䅙䅁䅯䅉䅙䅁䅅䅁䉁䅁䅁权㑁杂䅁䍄䉁䅁䅁兂䅁䅁䅍䅄䅁䅁䅯剆䅅䅁䅯硹䅉䅁䅯䅂䍁䅧䅯䉹䅉䅁䅅䅁䉁䅁䅁兂桄桥畓㍒商䅑杷允䅁䅁䅕䅁䑁䅁䅷䅁䭁䡁䙧䅁䭁䵁即䅁䭁䅁䅑潁䭁䵁卧䅁䉁䅁䅁允䅁䅁䅕呣䬰㘱材䕕䵁䅉䅅䅁䙁䅁䅁睁䵁䅁䅁权⽃䅂䅁权潄权䅁权浄权䅁权湄权䅁允䅁䅁䅅䅁䭁䉁䕁䅁䵁䅉䅅䅁䙁䅁䅁睁䵁䅁䅁权畄兂䅁权潄权䅁权浄权䅁权湄权䅁允䅁䅁䅅䅁䭁䅁䱙䅁䵁䅉䅅䅁䙁䅁䅁睁䵁䅁䅁权䡃兂䅁权煄权䅁权浄权䅁权牄权䅁允䅁䅁䅅䅁䡁䅁䅁䅁䅁⭇䅚䍄䉁䅁䅁兂䅁䅁䅍䅄䅁䅁䅯睁䅙䅁䅯儶䅯䅁䅯朵䅯䅁䅯眵䅯䅁䅅䅁䉁䅁䅁权允䅂䅁䍄䉁䅁䅁睁䅁䅁䅍䅄䅁䅁䅯䄸䅯䅁䅯杇䅙䅁䅅䅁䉁䅁䅁权楂杂䅁䍄䉁䅁䅁兂䅁䅁䅍䅄䅁䅁䅯杂䅕䅁䅯儶䅯䅁䅯朵䅯䅁䅯眵䅯䅁䅅䅁䉁䅁䅁权㝂杄䅁䍄䉁䅁䅁兂䅁䅁䅍䅄䅁䅁䅯睹䅳䅁䅯硹䅉䅁䅯䅂䍁䅧䅯剹䅉䅁䅅䅁䉁䅁䅁兂㑃潈牘晕扨䅑杷允䅁䅁䅕䅁䑁䅁䅷䅁䭁䅁䙑䅁䭁䵁单䅁䭁䅁䅑潁䭁䵁卫䅁䉁䅁䅁允䅁䅁䅕㠯捰奒䤰歂䵁䅉䅅䅁䑁䅁䅁睁䵁䅁䅁权䑄䅂䅁权慁杂䅁允䅁䅁䅅䅁䭁䉁䝳䅁䵁䅉䅅䅁䙁䅁䅁睁䵁䅁䅁权偄䅂䅁权煄权䅁权浄权䅁权牄权䅁允䅁䅁䅅䅁䡁䅁䅁䅁䅂界䅚䍄䉁䅁䅁兂䅁䅁䅍䅄䅁䅁䅯䄶䅳䅁䅯朶䅯䅁䅯朵䅯䅁䅯眶䅯䅁䅅䅁䉁䅁䅁睂䅁䅁䅁䑉洳䅑杷允䅁䅁䅍䅁䑁䅁䅷䅁䭁䅁䵁䅁䭁䉁䝯䅁䉁䅁䅁允䅁䅁䅯材䅙䅁杷允䅁䅁䅑䅁䑁䅁䅷䅁䭁䅁䙫䅁䭁䉁䜸䅁䭁䍁䝁䅁䉁䅁䅁允䅁䅁䅯䅔䅙䅁杷允䅁䅁䅕䅁䑁䅁䅷䅁䭁䵁䕷䅁䭁佁䭫䅁䭁佁䭙䅁䭁佁䭣䅁䉁䅁䅁允䅁䅁䅯䅅䅑䅁杷允䅁䅁䅕䅁䑁䅁䅷䅁䭁佁丸䅁䭁䵁单䅁䭁䅁䅑潁䭁䵁卫䅁䉁䅁䅁允䅁䅁䅕䥬⽔䅫畆啂䵁䅉䅅䅁䑁䅁䅁睁䵁䅁䅁权䩃䅁䅁权敁杂䅁允䅁䅁䅅䅁䭁䩁䝉䅁䵁䅉䅅䅁䕁䅁䅁睁䵁䅁䅁权畃兂䅁权晁杂䅁权杁杂䅁允䅁䅁䅅䅁䭁䡁䠴䅁䵁䅉䅅䅁䕁䅁䅁睁䵁䅁䅁权䭄兂䅁权晁杂䅁权杁杂䅁允䅁䅁䅅䅁䭁䑁䡅䅁䵁䅉䅅䅁䙁䅁䅁睁䵁䅁䅁权乁䅁䅁权灄权䅁权浄权䅁权湄权䅁允䅁䅁䅅䅁䭁䍁䱷䅁䵁䅉䅅䅁䙁䅁䅁睁䵁䅁䅁权䱃睃䅁权獄权䅁权浄权䅁权湄权䅁允䅁䅁䅅䅁䭁䉁䕁䅁䵁䅉䅅䅁䑁䅁䅁睁䵁䅁䅁权橃兂䅁权捁杂䅁允䅁䅁䅅䅁䭁䝁䝉䅁䵁䅉䅅䅁䑁䅁䅁睁䵁䅁䅁权㙄䅁䅁权慁杂䅁允䅁䅁䅅䅁䭁䑁䜴䅁䵁䅉䅅䅁䕁䅁䅁睁䵁䅁䅁权䵁杂䅁权晁杂䅁权杁杂䅁允䅁䅁䅅䅁䭁䡁䜴䅁䵁䅉䅅䅁䕁䅁䅁睁䵁䅁䅁权䭂䅁䅁权晁杂䅁权杁杂䅁允䅁䅁䅅䅁䭁䉁䩅䅁䵁䅉䅅䅁䙁䅁䅁睁䵁䅁䅁权䩃䅂䅁权汄权䅁权浄权䅁权湄权䅁允䅁䅁䅅䅁䭁䑁䱙䅁䵁䅉䅅䅁䙁䅁䅁睁䵁䅁䅁权畁兄䅁权汄权䅁权浄权䅁权湄权䅁允䅁䅁䅅䅁䭁䉁䕁䅁䵁䅉䅅䅁䙁䅁䅁睁䵁䅁䅁权祁兂䅁权潄权䅁权浄权䅁权湄权䅁允䅁䅁䅅䅁䭁䅁䱙䅁䵁䅉䅅䅁䑁䅁䅁睁䵁䅁䅁权䵁兂䅁权捁杂䅁允䅁䅁䅅䅁䭁䕁䜰䅁䵁䅉䅅䅁䕁䅁䅁睁䵁䅁䅁权䍃睃䅁权晁杂䅁权杁杂䅁允䅁䅁䅅䅁䭁䵁䝕䅁䵁䅉䅅䅁䙁䅁䅁睁䵁䅁䅁权䩁兂䅁权灄权䅁权浄权䅁权湄权䅁允䅁䅁䅅䅁䭁䑁丰䅁䵁䅉䅅䅁䑁䅁䅁睁䵁䅁䅁权塁䅁䅁权歁杂䅁允䅁䅁䅅䅁䭁乁䥉䅁䵁䅉䅅䅁䙁䅁䅁睁䵁䅁䅁权䩁兂䅁权煄权䅁权浄权䅁权牄权䅁允䅁䅁䅅䅁䡁䅁䅁䅁䅃畍䅚䍄䉁䅁䅁䅂䅁䅁䅍䅄䅁䅁䅯典䅑䅁䅯睈䅙䅁䅯䅉䅙䅁䅅䅁䉁䅁䅁权㉁杂䅁䍄䉁䅁䅁兂䅁䅁䅍䅄䅁䅁䅯兢䅕䅁䅯硹䅉䅁䅯䅂䍁䅧䅯䉹䅉䅁䅅䅁䉁䅁䅁兂捂㡪ㅌ䕋歒䅑杷允䅁䅁䅕䅁䑁䅁䅷䅁䭁乁䕯䅁䭁䵁单䅁䭁䅁䅑潁䭁䵁卫䅁䉁䅁䅁允䅁䅁䅕穤奔祖㡖歌䵁䅉䅅䅁䑁䅁䅁睁䵁䅁䅁权䭄睄䅁权歁杂䅁允䅁䅁䅅䅁䭁乁伴䅁䵁䅉䅅䅁䙁䅁䅁睁䵁䅁䅁权䩁兂䅁权獄权䅁权浄权䅁权湄权䅁允䅁䅁䅅䅁䡁䅁䅁䅁杄佄䅚䍄䉁䅁䅁兂䅁䅁䅍䅄䅁䅁䅯眷䄰䅁䅯儶䅯䅁䅯朵䅯䅁䅯眵䅯䅁䅅䅁䉁䅁䅁权允䅂䅁䍄䉁䅁䅁兂䅁䅁䅍䅄䅁䅁䅯睎䅕䅁䅯剸䅉䅁䅯䅂䍁䅧䅯剹䅉䅁䅅䅁䉁䅁䅁兂䥃䵇䌶洸呑䅑杷允䅁䅁䅕䅁䑁䅁䅷䅁䭁偁䙅䅁䭁䵁即䅁䭁䅁䅑潁䭁䵁卧䅁䉁䅁䅁允䅁䅁䅕䘷㑇潈㝕歖䵁䅉䅅䅁䙁䅁䅁睁䵁䅁䅁权㑂兄䅁权灄权䅁权浄权䅁权湄权䅁允䅁䅁䅅䅁䭁䍁十䅁䵁䅉䅅䅁䑁䅁䅁睁䵁䅁䅁权䅄䅂䅁权歁杂䅁允䅁䅁䅅䅁䭁䝁䥳䅁䵁䅉䅅䅁䙁䅁䅁睁䵁䅁䅁权㝄兄䅁权汄权䅁权浄权䅁权湄权䅁允䅁䅁䅅䅁䭁䑁䱣䅁䵁䅉䅅䅁䑁䅁䅁睁䵁䅁䅁权煃兄䅁权偄杅䅁允䅁䅁䅅䅁䭁䉁䕁䅁䵁䅉䅅䅁䕁䅁䅁睁䵁䅁䅁权扄睃䅁权晁杂䅁权杁杂䅁允䅁䅁䅅䅁䭁䙁兑䅁䵁䅉䅅䅁䙁䅁䅁睁䵁䅁䅁权灄兂䅁权煄权䅁权浄权䅁权牄权䅁允䅁䅁䅅䅁䡁䅁䅁䅁杂⭍䅚䍄䉁䅁䅁兂䅁䅁䅍䅄䅁䅁䅯眷䅑䅁䅯朶䅯䅁䅯朵䅯䅁䅯眶䅯䅁䅅䅁䉁䅁䅁睂䅁䅁䅁䙑浄䅑杷允䅁䅁䅕䅁䑁䅁䅷䅁䭁䵁䴸䅁䭁佁䭷䅁䭁佁䭙䅁䭁佁䭣䅁䉁䅁䅁允䅁䅁䅯䅅䅑䅁杷允䅁䅁䅕䅁䑁䅁䅷䅁䭁䉁䘸䅁䭁佁䭫䅁䭁佁䭙䅁䭁佁䭣䅁䉁䅁䅁允䅁䅁䅯眴䅷䅁杷允䅁䅁䅍䅁䑁䅁䅷䅁䭁䑁䵯䅁䭁䉁䜴䅁䉁䅁䅁允䅁䅁䅯眳䅣䅁杷允䅁䅁䅍䅁䑁䅁䅷䅁䭁䥁久䅁䭁䉁䜴䅁䉁䅁䅁允䅁䅁䅯䅧䅙䅁杷允䅁䅁䅕䅁䑁䅁䅷䅁䭁䍁䙅䅁䭁佁䭧䅁䭁佁䭙䅁䭁佁䭣䅁䉁䅁䅁允䅁䅁䅯䅅䅑䅁杷允䅁䅁䅕䅁䑁䅁䅷䅁䭁䕁倰䅁䭁佁䭯䅁䭁佁䭙䅁䭁佁䭳䅁䉁䅁䅁允䅁䅁䅣䅁䅁䝁癁欵䵁䅉䅅䅁䑁䅁䅁睁䵁䅁䅁权䙄䅂䅁权偄杅䅁允䅁䅁䅅䅁䡁䅁䅁䅁䅂摯䄵䍄䉁䅁䅁睁䅁䅁䅍䅄䅁䅁䅯杺䅑䅁䅯杇䅙䅁䅅䅁䉁䅁䅁权杂杂䅁䍄䉁䅁䅁睁䅁䅁䅍䅄䅁䅁䅯䅑䅕䅁䅯杈䅙䅁䅅䅁䉁䅁䅁权橄杂䅁䍄䉁䅁䅁兂䅁䅁䅍䅄䅁䅁䅯睁䅁䅁䅯儵䅯䅁䅯朵䅯䅁䅯眵䅯䅁䅅䅁䉁䅁䅁权乁睃䅁䍄䉁䅁䅁睁䅁䅁䅍䅄䅁䅁䅯䅂䅳䅁䅯硺䅉䅁䅅䅁䉁䅁䅁权允䅂䅁䍄䉁䅁䅁兂䅁䅁䅍䅄䅁䅁䅯杲䅑䅁䅯剸䅉䅁䅯䅂䍁䅧䅯䉹䅉䅁䅅䅁䉁䅁䅁兂䕃扄㜯浳噙䅑杷允䅁䅁䅕䅁䑁䅁䅷䅁䭁䙁兣䅁䭁䵁即䅁䭁䅁䅑潁䭁䵁卫䅁䉁䅁䅁允䅁䅁䅕児塲㍯瑂䕗䵁䅉䅅䅁䕁䅁䅁睁䵁䅁䅁权䍂允䅁权晁杂䅁权杁杂䅁允䅁䅁䅅䅁䭁䍁䜸䅁䵁䅉䅅䅁䙁䅁䅁睁䵁䅁䅁权乄䅂䅁权灄权䅁权浄权䅁权湄权䅁允䅁䅁䅅䅁䭁䉁䕁䅁䵁䅉䅅䅁䙁䅁䅁睁䵁䅁䅁权卄兂䅁权䙄杅䅁权䕁䅁䅋权䥄杅䅁允䅁䅁䅅䅁䙁䙁⭪呖呇䍦䅎䍄䉁䅁䅁兂䅁䅁䅍䅄䅁䅁䅯杲䅑䅁䅯剸䅉䅁䅯䅂䍁䅧䅯剹䅉䅁䅅䅁䉁䅁䅁兂剃祋兵⽇到䅑杷允䅁䅁䅕䅁䑁䅁䅷䅁䭁䭁䕑䅁䭁佁䭕䅁䭁佁䭙䅁䭁佁䭣䅁䉁䅁䅁允䅁䅁䅯材䅳䅁杷允䅁䅁䅕䅁䑁䅁䅷䅁䭁䅁䝳䅁䭁佁䭷䅁䭁佁䭙䅁䭁佁䭣䅁䉁䅁䅁允䅁䅁䅯䅅䅑䅁杷允䅁䅁䅕䅁䑁䅁䅷䅁䭁䕁䱷䅁䭁䵁单䅁䭁䅁䅑潁䭁䵁卫䅁䉁䅁䅁允䅁䅁䅕㐴剳㍦歈樯䴸䅉䅅䅁䙁䅁䅁睁䵁䅁䅁权畃允䅁权灄权䅁权浄权䅁权湄权䅁允䅁䅁䅅䅁䭁偁䱍䅁䵁䅉䅅䅁䙁䅁䅁睁䵁䅁䅁权歃兂䅁权䱄杅䅁权䕁䅁䅋权䥄杅䅁允䅁䅁䅅䅁䙁䉁䘫ㄶ㑇汮䅨䍄䉁䅁䅁兂䅁䅁䅍䅄䅁䅁䅯入䅳䅁䅯硹䅉䅁䅯䅂䍁䅧䅯䉹䅉䅁䅅䅁䉁䅁䅁兂歃䑣䬰㤱慎䅑杷允䅁䅁䅍䅁䑁䅁䅷䅁䭁䩁䉍䅁䭁䉁䜴䅁䉁䅁䅁允䅁䅁䅯杘䅧䅁杷允䅁䅁䅕䅁䑁䅁䅷䅁䭁䱁䕯䅁䭁佁䭯䅁䭁佁䭙䅁䭁佁䭳䅁䉁䅁䅁允䅁䅁䅣䅁䅁䥁䉂欵䵁䅉䅅䅁䙁䅁䅁睁䵁䅁䅁权䍃兂䅁权潄权䅁权浄权䅁权湄权䅁允䅁䅁䅅䅁䭁䅁䱙䅁䵁䅉䅅䅁䑁䅁䅁睁䵁䅁䅁权㕄兂䅁权奁杂䅁允䅁䅁䅅䅁䭁䕁䝯䅁䵁䅉䅅䅁䙁䅁䅁睁䵁䅁䅁权䱂兄䅁权潄权䅁权浄权䅁权湄权䅁允䅁䅁䅅䅁䭁䉁䕁䅁䵁䅉䅅䅁䙁䅁䅁睁䵁䅁䅁权ぁ杄䅁权䱄杅䅁权䕁䅁䅋权䩄杅䅁允䅁䅁䅅䅁䙁䩁婱婭婭嘫䅤䍄䉁䅁䅁兂䅁䅁䅍䅄䅁䅁䅯䄲䅁䅁䅯儶䅯䅁䅯朵䅯䅁䅯眵䅯䅁䅅䅁䉁䅁䅁权桃睄䅁䍄䉁䅁䅁兂䅁䅁䅍䅄䅁䅁䅯杤䅕䅁䅯硹䅉䅁䅯䅂䍁䅧䅯䉹䅉䅁䅅䅁䉁䅁䅁兂䭁㘱睎敐扰䅑杷允䅁䅁䅍䅁䑁䅁䅷䅁䭁䥁䅕䅁䭁䉁䝷䅁䉁䅁䅁允䅁䅁䅯睋䅙䅁杷允䅁䅁䅕䅁䑁䅁䅷䅁䭁䝁䙙䅁䭁䵁单䅁䭁䅁䅑潁䭁䵁卫䅁䉁䅁䅁允䅁䅁䅕ㅵ煰㑔剏樯䴸䅉䅅䅁䙁䅁䅁睁䵁䅁䅁权㥄䅂䅁权䱄杅䅁权䕁䅁䅋权䩄杅䅁允䅁䅁䅅䅁䙁䑁積積積ㅳ䅚䍄䉁䅁䅁睁䅁䅁䅍䅄䅁䅁䅯杲䅑䅁䅯䅈䅙䅁䅅䅁䉁䅁䅁权畁睂䅁䍄䉁䅁䅁兂䅁䅁䅍䅄䅁䅁䅯杂䅷䅁䅯䄷䅯䅁䅯朵䅯䅁䅯眵䅯䅁䅅䅁䉁䅁䅁权允䅂䅁䍄䉁䅁䅁睁䅁䅁䅍䅄䅁䅁䅯䅶䅷䅁䅯栲䅉䅁䅅䅁䉁䅁䅁权捄䅇䅁䍄䉁䅁䅁兂䅁䅁䅍䅄䅁䅁䅯兩䅑䅁䅯儶䅯䅁䅯朵䅯䅁䅯眵䅯䅁䅅䅁䉁䅁䅁权䙃睄䅁䍄䉁䅁䅁睁䅁䅁䅍䅄䅁䅁䅯眱䅷䅁䅯䅊䅙䅁䅅䅁䉁䅁䅁权允䅂䅁䍄䉁䅁䅁兂䅁䅁䅍䅄䅁䅁䅯兄䅅䅁䅯䄷䅯䅁䅯朵䅯䅁䅯眵䅯䅁䅅䅁䉁䅁䅁睂䅁䅁䅁䕉欷䅑杷允䅁䅁䅕䅁䑁䅁䅷䅁䭁䕁䙁䅁䭁佁䬰䅁䭁佁䭙䅁䭁佁䭣䅁䉁䅁䅁允䅁䅁䅣䅁䅁䍁䝂欵䵁䅉䅅䅁䑁䅁䅁睁䵁䅁䅁权ぃ䅂䅁权歁杂䅁允䅁䅁䅅䅁䭁䉁䕁䅁䵁䅉䅅䅁䙁䅁䅁睁䵁䅁䅁权佄睃䅁权灄权䅁权浄权䅁权湄权䅁允䅁䅁䅅䅁䭁䉁䕁䅁䵁䅉䅅䅁䙁䅁䅁睁䵁䅁䅁权祃䅂䅁权潄权䅁权浄权䅁权湄权䅁允䅁䅁䅅䅁䭁䅁䱙䅁䵁䅉䅅䅁䙁䅁䅁睁䵁䅁䅁权䥂兂䅁权潄权䅁权浄权䅁权湄权䅁允䅁䅁䅅䅁䭁偁䬴䅁䵁䅉䅅䅁䙁䅁䅁睁䵁䅁䅁权乃允䅁权獄权䅁权浄权䅁权湄权䅁允䅁䅁䅅䅁䡁䅁䅁䅁杁⭵䅒䍄䉁䅁䅁兂䅁䅁䅍䅄䅁䅁䅯䄰䅑䅁䅯硹䅉䅁䅯䅂䍁䅧䅯剹䅉䅁䅅䅁䉁䅁䅁兂䥂場啯牲楤䅑杷允䅁䅁䅕䅁䑁䅁䅷䅁䭁偁䵁䅁䭁佁䬰䅁䭁佁䭙䅁䭁佁䭣䅁䉁䅁䅁允䅁䅁䅣䅁䅁䵁杄〴䵁䅉䅅䅁䙁䅁䅁睁䵁䅁䅁权橄䅂䅁权䱄杅䅁权䕁䅁䅋权䥄杅䅁允䅁䅁䅅䅁䙁䕁桪桥畓ㅊ䅸䍄䉁䅁䅁睁䅁䅁䅍䅄䅁䅁䅯杲䅑䅁䅯杈䅙䅁䅅䅁䉁䅁䅁权剃杂䅁䍄䉁䅁䅁睁䅁䅁䅍䅄䅁䅁䅯䅕䅕䅁䅯杈䅙䅁䅅䅁䉁䅁䅁权㉂杂䅁䍄䉁䅁䅁睁䅁䅁䅍䅄䅁䅁䅯睂䅁䅁䅯䅊䅙䅁䅅䅁䉁䅁䅁权捄䅃䅁䍄䉁䅁䅁兂䅁䅁䅍䅄䅁䅁䅯儶䄴䅁䅯䄶䅯䅁䅯朵䅯䅁䅯眵䅯䅁䅅䅁䉁䅁䅁权允䅂䅁䍄䉁䅁䅁睁䅁䅁䅍䅄䅁䅁䅯睢䅕䅁䅯䅈䅙䅁䅅䅁䉁䅁䅁权䡂杂䅁䍄䉁䅁䅁兂䅁䅁䅍䅄䅁䅁䅯䅆䄰䅁䅯剸䅉䅁䅯䅂䍁䅧䅯䉹䅉䅁䅅䅁䉁䅁䅁兂捃䭕䰳灁䵣䅑杷允䅁䅁䅕䅁䑁䅁䅷䅁䭁䵁䴸䅁䭁佁䭕䅁䭁佁䭙䅁䭁佁䭣䅁䉁䅁䅁允䅁䅁䅯䅅䅑䅁杷允䅁䅁䅍䅁䑁䅁䅷䅁䭁偁䙣䅁䭁䍁䝙䅁䉁䅁䅁允䅁䅁䄴䅄䅁䑁䅫李畁䑁䅙李䅁䅁杷允䅁䅁䅑䅁䑁䅁䅷䅁䭁䵁䕉䅁䭁䉁䜸䅁䭁䍁䝁䅁䉁䅁䅁允䅁䅁䅯杔䅙䅁杷允䅁䅁䅕䅁䑁䅁䅷䅁䭁䭁䔴䅁䭁佁䭧䅁䭁佁䭙䅁䭁佁䭣䅁䉁䅁䅁允䅁䅁䅯李䅳䅁杷允䅁䅁䅍䅁䑁䅁䅷䅁䭁偁䕉䅁䭁䉁䜴䅁䉁䅁䅁允䅁䅁䅯睐䅙䅁杷允䅁䅁䅕䅁䑁䅁䅷䅁䭁䭁䔴䅁䭁佁䭫䅁䭁佁䭙䅁䭁佁䭣䅁䉁䅁䅁允䅁䅁䅯党䄸䅁杷允䅁䅁䅍䅁䑁䅁䅷䅁䭁䉁䙳䅁䭁䉁䝧䅁䉁䅁䅁允䅁䅁䅯䅦䅙䅁杷允䅁䅁䅍䅁䑁䅁䅷䅁䭁䝁义䅁䭁䉁䝷䅁䉁䅁䅁允䅁䅁䅯杙䅙䅁杷允䅁䅁䅕䅁䑁䅁䅷䅁䭁䭁䔰䅁䭁佁䭷䅁䭁佁䭙䅁䭁佁䭣䅁䉁䅁䅁允䅁䅁䅣䅁䅁䅁啃䔵䵁䅉䅅䅁䙁䅁䅁睁䵁䅁䅁权扁睃䅁权䱄杅䅁权䕁䅁䅋权䩄杅䅁允䅁䅁䅅䅁䙁䵁䴳䵺䵺䙢䅖䍄䉁䅁䅁兂䅁䅁䅍䅄䅁䅁䅯䅺䅕䅁䅯䄷䅯䅁䅯朵䅯䅁䅯眵䅯䅁䅅䅁䉁䅁䅁权允䅂䅁䍄䉁䅁䅁兂䅁䅁䅍䅄䅁䅁䅯杲䅑䅁䅯儷䅯䅁䅯朵䅯䅁䅯眵䅯䅁䅅䅁䉁䅁䅁睂䅁䅁䅁䔴洯䅑杷允䅁䅁䅍䅁䑁䅁䅷䅁䭁䡁䙷䅁䭁䉁䝯䅁䉁䅁䅁允䅁䅁䅯䅑䅙䅁杷允䅁䅁䅑䅁䑁䅁䅷䅁䭁䕁䱯䅁䭁䉁䜸䅁䭁䍁䝁䅁䉁䅁䅁允䅁䅁䅯杔䅙䅁杷允䅁䅁䅕䅁䑁䅁䅷䅁䭁乁䕷䅁䭁䵁即䅁䭁䅁䅑潁䭁䵁卧䅁䉁䅁䅁允䅁䅁䅕呣䬰㘱䅏し䵁䅉䅅䅁䙁䅁䅁睁䵁䅁䅁权偃䅄䅁权䱄杅䅁权䕁䅁䅋权䥄杅䅁允䅁䅁䅅䅁䙁䅁䅁䅁䅁䙯䅊䍄䉁䅁䅁兂䅁䅁䅍䅄䅁䅁䅯睫䅑䅁䅯儶䅯䅁䅯朵䅯䅁䅯眵䅯䅁䅅䅁䉁䅁䅁权㑃杄䅁䍄䉁䅁䅁兂䅁䅁䅍䅄䅁䅁䅯睅䅕䅁䅯剸䅉䅁䅯䅂䍁䅧䅯剹䅉䅁䅅䅁䉁䅁䅁兂㉁啮穴穁䤸䅑杷允䅁䅁䅕䅁䑁䅁䅷䅁䭁䑁䙅䅁䭁佁䭧䅁䭁佁䭙䅁䭁佁䭣䅁䉁䅁䅁允䅁䅁䅯䅅䅑䅁杷允䅁䅁䅍䅁䑁䅁䅷䅁䭁䍁䰸䅁䭁䵁匸䅁䉁䅁䅁允䅁䅁䅯䅅䅑䅁杷允䅁䅁䅍䅁䑁䅁䅷䅁䭁䥁䙙䅁䭁乁卯䅁䉁䅁䅁允䅁䅁䅯䈷䅉䅁杷允䅁䅁䅕䅁䑁䅁䅷䅁䭁佁䔴䅁䭁佁䬰䅁䭁佁䭙䅁䭁佁䭣䅁䉁䅁䅁允䅁䅁䅣䅁䅁䕁橁欵䵁䅉䅅䅁䙁䅁䅁睁䵁䅁䅁权硁兄䅁权䱄杅䅁权䕁䅁䅋权䥄杅䅁允䅁䅁䅅䅁䙁䵁ㅐ䙋偹汳䅤䍄䉁䅁䅁睁䅁䅁䅍䅄䅁䅁䅯䄳䅑䅁䅯䅈䅙䅁䅅䅁䉁䅁䅁权煁杂䅁䍄䉁䅁䅁睁䅁䅁䅍䅄䅁䅁䅯䄹䅷䅁䅯杈䅙䅁䅅䅁䉁䅁䅁权䱄杂䅁䍄䉁䅁䅁睁䅁䅁䅍䅄䅁䅁䅯䅷䅕䅁䅯䅈䅙䅁䅅䅁䉁䅁䅁权䉂杂䅁䍄䉁䅁䅁兂䅁䅁䅍䅄䅁䅁䅯睢䅕䅁䅯儷䅯䅁䅯朵䅯䅁䅯眵䅯䅁䅅䅁䉁䅁䅁权允䅂䅁䍄䉁䅁䅁睁䅁䅁䅍䅄䅁䅁䅯充䄴䅁䅯杊䅙䅁䅅䅁䉁䅁䅁杄䵁䅁䅁兏祁䍁䄴睍㉁䅁䅁䍄䉁䅁䅁兂䅁䅁䅍䅄䅁䅁䅯䅣䅕䅁䅯儷䅯䅁䅯朵䅯䅁䅯眵䅯䅁䅅䅁䉁䅁䅁睂䅁䅁䅁䅯浄䅑杷允䅁䅁䅍䅁䑁䅁䅷䅁䭁佁䕕䅁䭁䉁䝷䅁䉁䅁䅁允䅁䅁䅯杙䅙䅁杷允䅁䅁䅍䅁䑁䅁䅷䅁䭁䩁䙧䅁䭁䍁䝙䅁䉁䅁䅁允䅁䅁䄴䅄䅁䑁䅫䅏畁䑁䅑兏䅁䅁杷允䅁䅁䅕䅁䑁䅁䅷䅁䭁䑁䙑䅁䭁佁䭫䅁䭁佁䭙䅁䭁佁䭣䅁䉁䅁䅁允䅁䅁䅯䅅䅑䅁杷允䅁䅁䅕䅁䑁䅁䅷䅁䭁䩁乁䅁䭁佁䭫䅁䭁佁䭙䅁䭁佁䭣䅁䉁䅁䅁允䅁䅁䅯䅅䅑䅁杷允䅁䅁䅑䅁䑁䅁䅷䅁䭁䙁䱙䅁䭁䉁䜸䅁䭁䍁䝁䅁䉁䅁䅁允䅁䅁䅯䅔䅙䅁杷允䅁䅁䅍䅁䑁䅁䅷䅁䭁䅁䈴䅁䭁䉁䝧䅁䉁䅁䅁允䅁䅁䅯䅦䅙䅁杷允䅁䅁䅑䅁䑁䅁䅷䅁䭁乁䕷䅁䭁䉁䜸䅁䭁䍁䝁䅁䉁䅁䅁允䅁䅁䅯睎䅣䅁杷允䅁䅁䅍䅁䑁䅁䅷䅁䭁䱁䔰䅁䭁䍁䝙䅁䉁䅁䅁允䅁䅁䄴杄䅁䑁䅅䅍ぁ䍁䄴兎硁䅁䅁䍄䉁䅁䅁睁䅁䅁䅍䅄䅁䅁䅯䅬䅕䅁䅯杊䅙䅁䅅䅁䉁䅁䅁杄䵁䅁䅁䅏ぁ䍁䄴䅍㍁䅁䅁䍄䉁䅁䅁兂䅁䅁䅍䅄䅁䅁䅯杸䅕䅁䅯儷䅯䅁䅯朵䅯䅁䅯眵䅯䅁䅅䅁䉁䅁䅁睂䅁䅁䅁䭧汢䅑杷允䅁䅁䅍䅁䑁䅁䅷䅁䭁䥁䅑䅁䭁䍁䝙䅁䉁䅁䅁允䅁䅁䄴䅄䅁䑁䅫杍畁䑁䅅䅏䅁䅁杷允䅁䅁䅕䅁䑁䅁䅷䅁䭁乁䕷䅁䭁佁䭷䅁䭁佁䭙䅁䭁佁䭣䅁䉁䅁䅁允䅁䅁䅣䅁䅁䵁歄〴䵁䅉䅅䅁䑁䅁䅁睁䵁䅁䅁权奁兂䅁权偄杅䅁允䅁䅁䅅䅁䡁䅁䅁䅁杁畓䅖䍄䉁䅁䅁睁䅁䅁䅍䅄䅁䅁䅯睬䅷䅁䅯䅊䅙䅁䅅䅁䉁䅁䅁权呂充䅁䍄䉁䅁䅁兂䅁䅁䅍䅄䅁䅁䅯杧䅕䅁䅯䄷䅯䅁䅯朵䅯䅁䅯眵䅯䅁䅅䅁䉁䅁䅁睂䅁䅁䅁䕷浦䅑杷允䅁䅁䅕䅁䑁䅁䅷䅁䭁偁䘰䅁䭁䵁即䅁䭁䅁䅑潁䭁䵁卧䅁䉁䅁䅁允䅁䅁䅕噋偹癷㑖歕䵁䅉䅅䅁䙁䅁䅁睁䵁䅁䅁权硃兂䅁权䙄杅䅁权䕁䅁䅋权䩄杅䅁允䅁䅁䅅䅁䙁䝁剉㑱婚杒䄹䍄䉁䅁䅁䅂䅁䅁䅍䅄䅁䅁䅯睖䅳䅁䅯睈䅙䅁䅯䅉䅙䅁䅅䅁䉁䅁䅁权㝁充䅁䍄䉁䅁䅁兂䅁䅁䅍䅄䅁䅁䅯兆䅙䅁䅯剸䅉䅁䅯䅂䍁䅧䅯䉹䅉䅁䅅䅁䉁䅁䅁兂㡄瑑婃啩䴰䅑杷允䅁䅁䅕䅁䑁䅁䅷䅁䭁䥁䔴䅁䭁佁䭷䅁䭁佁䭙䅁䭁佁䭣䅁䉁䅁䅁允䅁䅁䅯䅅䅑䅁杷允䅁䅁䅍䅁䑁䅁䅷䅁䭁䙁䈴䅁䭁䍁䝑䅁䉁䅁䅁允䅁䅁䅯䄴䅯䅁杷允䅁䅁䅍䅁䑁䅁䅷䅁䭁䉁䙧䅁䭁䉁䝧䅁䉁䅁䅁允䅁䅁䅯杓䅙䅁杷允䅁䅁䅍䅁䑁䅁䅷䅁䭁乁䙣䅁䭁䉁䝧䅁䉁䅁䅁允䅁䅁䅯兇䅙䅁杷允䅁䅁䅍䅁䑁䅁䅷䅁䭁䵁䔴䅁䭁䍁䝙䅁䉁䅁䅁允䅁䅁䄴䅄䅁䑁䅫睎畁䑁䅣䅎䅁䅁杷允䅁䅁䅕䅁䑁䅁䅷䅁䭁䅁䙕䅁䭁䵁单䅁䭁䅁䅑潁䭁䵁卧䅁䉁䅁䅁允䅁䅁䅕汤䩵㙬䨷歄䵁䅉䅅䅁䑁䅁䅁睁䵁䅁䅁权㙂允䅁权歁杂䅁允䅁䅁䅅䅁䭁䅁䡧䅁䵁䅉䅅䅁䙁䅁䅁睁䵁䅁䅁权灁兂䅁权䙄杅䅁权䕁䅁䅋权䩄杅䅁允䅁䅁䅅䅁䙁䝁祲歍䡨儵䅴䍄䉁䅁䅁䅂䅁䅁䅍䅄䅁䅁䅯䅇䅕䅁䅯睈䅙䅁䅯䅉䅙䅁䅅䅁䉁䅁䅁权㝁睂䅁䍄䉁䅁䅁睁䅁䅁䅍䅄䅁䅁䅯䅇䅕䅁䅯䅊䅙䅁䅅䅁䉁䅁䅁权塃䅅䅁䍄䉁䅁䅁睁䅁䅁䅍䅄䅁䅁䅯䅵䅑䅁䅯栲䅉䅁䅅䅁䉁䅁䅁权佃杆䅁䍄䉁䅁䅁兂䅁䅁䅍䅄䅁䅁䅯兹䅑䅁䅯儷䅯䅁䅯朵䅯䅁䅯眵䅯䅁䅅䅁䉁䅁䅁权允䅂䅁䍄䉁䅁䅁睁䅁䅁䅍䅄䅁䅁䅯杉䅕䅁䅯杇䅙䅁䅅䅁䉁䅁䅁权婂杂䅁䍄䉁䅁䅁䅂䅁䅁䅍䅄䅁䅁䅯䅯䅅䅁䅯睈䅙䅁䅯䅉䅙䅁䅅䅁䉁䅁䅁权䉁权䅁䍄䉁䅁䅁兂䅁䅁䅍䅄䅁䅁䅯眷䅑䅁䅯剸䅉䅁䅯䅂䍁䅧䅯䉹䅉䅁䅅䅁䉁䅁䅁兂塂䑚䱣㕐杕䅑杷允䅁䅁䅍䅁䑁䅁䅷䅁䭁䥁䉕䅁䭁䍁䝙䅁䉁䅁䅁允䅁䅁䄴䅄䅁䑁䅧䅎畁䑁䅅兏䅁䅁杷允䅁䅁䅍䅁䑁䅁䅷䅁䭁䅁䜰䅁䭁䉁䝯䅁䉁䅁䅁允䅁䅁䅯兗䅙䅁杷允䅁䅁䅕䅁䑁䅁䅷䅁䭁䉁䙧䅁䭁佁䭧䅁䭁佁䭙䅁䭁佁䭣䅁䉁䅁䅁允䅁䅁䅯杂䅳䅁杷允䅁䅁䅕䅁䑁䅁䅷䅁䭁䙁䙕䅁䭁佁䭯䅁䭁佁䭙䅁䭁佁䭳䅁䉁䅁䅁允䅁䅁䅯䅅䅑䅁杷允䅁䅁䅕䅁䑁䅁䅷䅁䭁䉁䙧䅁䭁佁䭫䅁䭁佁䭙䅁䭁佁䭣䅁䉁䅁䅁允䅁䅁䅯䉭䅁䅁杷允䅁䅁䅕䅁䑁䅁䅷䅁䭁乁䴴䅁䭁佁䭷䅁䭁佁䭙䅁䭁佁䭣䅁䉁䅁䅁允䅁䅁䅯</t>
  </si>
  <si>
    <t>䅅䅑䅁杷允䅁䅁䅕䅁䑁䅁䅷䅁䭁䩁偧䅁䭁䵁即䅁䭁䅁䅑潁䭁䵁卫䅁䉁䅁䅁允䅁䅁䅕㡪ㅌ䙋発し䵁䅉䅅䅁䑁䅁䅁睁䵁䅁䅁权畄兂䅁权歁杂䅁允䅁䅁䅅䅁䭁乁䡑䅁䵁䅉䅅䅁䑁䅁䅁睁䵁䅁䅁权瑄兂䅁权流杂䅁允䅁䅁䅅䅁佁䅁䄴䅁硁䑁䅁䅍畁䑁䅑李䅁䅁杷允䅁䅁䅕䅁䑁䅁䅷䅁䭁䩁䙑䅁䭁佁䭧䅁䭁佁䭙䅁䭁佁䭣䅁䉁䅁䅁允䅁䅁䅯李䅳䅁杷允䅁䅁䅑䅁䑁䅁䅷䅁䭁偁䭅䅁䭁䉁䜸䅁䭁䍁䝁䅁䉁䅁䅁允䅁䅁䅯杺䅧䅁杷允䅁䅁䅕䅁䑁䅁䅷䅁䭁䥁䙯䅁䭁佁䭫䅁䭁佁䭙䅁䭁佁䭣䅁䉁䅁䅁允䅁䅁䅯剭䅁䅁杷允䅁䅁䅕䅁䑁䅁䅷䅁䭁䙁䙍䅁䭁佁䭕䅁䭁佁䭙䅁䭁佁䭣䅁䉁䅁䅁允䅁䅁䅯儫䅯䅁杷允䅁䅁䅕䅁䑁䅁䅷䅁䭁䅁䵫䅁䭁佁䭕䅁䭁佁䭙䅁䭁佁䭣䅁䉁䅁䅁允䅁䅁䅯杇䅳䅁杷允䅁䅁䅕䅁䑁䅁䅷䅁䭁䵁䘰䅁䭁䵁即䅁䭁䅁䅑潁䭁䵁卧䅁䉁䅁䅁允䅁䅁䅕噋偹癷䥗啘䵁䅉䅅䅁䑁䅁䅁睁䵁䅁䅁权橃䅂䅁权奁杂䅁允䅁䅁䅅䅁䭁䡁䝷䅁䵁䅉䅅䅁䑁䅁䅁睁䵁䅁䅁权卂睃䅁权偄杅䅁允䅁䅁䅅䅁䡁䅁䅁䅁䅂效䅊䍄䉁䅁䅁兂䅁䅁䅍䅄䅁䅁䅯杵䅑䅁䅯剸䅉䅁䅯䅂䍁䅧䅯剹䅉䅁䅅䅁䉁䅁䅁兂剄䄷児剈䥯䅑杷允䅁䅁䅕䅁䑁䅁䅷䅁䭁偁䔴䅁䭁䵁单䅁䭁䅁䅑潁䭁䵁卫䅁䉁䅁䅁允䅁䅁䅕摴唵偔䝨啃䵁䅉䅅䅁䙁䅁䅁睁䵁䅁䅁权㙂睃䅁权潄权䅁权浄权䅁权湄权䅁允䅁䅁䅅䅁䭁䉁䕁䅁䵁䅉䅅䅁䙁䅁䅁睁䵁䅁䅁权橄兂䅁权潄权䅁权浄权䅁权湄权䅁允䅁䅁䅅䅁䭁䑁䱙䅁䵁䅉䅅䅁䙁䅁䅁睁䵁䅁䅁权婁兂䅁权䙄杅䅁权䕁䅁䅋权䩄杅䅁允䅁䅁䅅䅁䙁䱁㔳⽦慬破䅂䍄䉁䅁䅁睁䅁䅁䅍䅄䅁䅁䅯术䅑䅁䅯杈䅙䅁䅅䅁䉁䅁䅁权捄杂䅁䍄䉁䅁䅁睁䅁䅁䅍䅄䅁䅁䅯杧䅕䅁䅯䅇䅙䅁䅅䅁䉁䅁䅁权䅂杂䅁䍄䉁䅁䅁睁䅁䅁䅍䅄䅁䅁䅯兆䄴䅁䅯䅈䅙䅁䅅䅁䉁䅁䅁权乂杂䅁䍄䉁䅁䅁兂䅁䅁䅍䅄䅁䅁䅯䄯䅁䅁䅯䄷䅯䅁䅯朵䅯䅁䅯眵䅯䅁䅅䅁䉁䅁䅁睂䅁䅁䅁䩧歈䅑杷允䅁䅁䅕䅁䑁䅁䅷䅁䭁䱁乣䅁䭁䵁单䅁䭁䅁䅑潁䭁䵁卧䅁䉁䅁䅁允䅁䅁䅕买稰䩹浒い䵁䅉䅅䅁䙁䅁䅁睁䵁䅁䅁权㝂兂䅁权獄权䅁权浄权䅁权湄权䅁允䅁䅁䅅䅁䡁䅁䅁䅁杁畕䅒䍄䉁䅁䅁睁䅁䅁䅍䅄䅁䅁䅯杔䅁䅁䅯杈䅙䅁䅅䅁䉁䅁䅁权噂杂䅁䍄䉁䅁䅁兂䅁䅁䅍䅄䅁䅁䅯儷䅑䅁䅯剸䅉䅁䅯䅂䍁䅧䅯剹䅉䅁䅅䅁䉁䅁䅁兂剁灖㈷䔳摅䅑杷允䅁䅁䅕䅁䑁䅁䅷䅁䭁乁䙁䅁䭁䵁即䅁䭁䅁䅑潁䭁䵁卧䅁䉁䅁䅁允䅁䅁䅕䉵䘶ㄶ䥈歖䵁䅉䅅䅁䙁䅁䅁睁䵁䅁䅁权䩁䅅䅁权䙄杅䅁权䕁䅁䅋权䩄杅䅁允䅁䅁䅅䅁䙁乁杄塦塣䉴䅰䍄䉁䅁䅁䅂䅁䅁䅍䅄䅁䅁䅯杺䅕䅁䅯睈䅙䅁䅯䅉䅙䅁䅅䅁䉁䅁䅁权捂睂䅁䍄䉁䅁䅁兂䅁䅁䅍䅄䅁䅁䅯兹䅑䅁䅯剸䅉䅁䅯䅂䍁䅧䅯剹䅉䅁䅅䅁䉁䅁䅁兂癁䄶䭢橌噷䅑杷允䅁䅁䅍䅁䑁䅁䅷䅁䭁䱁䕯䅁䭁䉁䝷䅁䉁䅁䅁允䅁䅁䅯䅈䅣䅁杷允䅁䅁䅕䅁䑁䅁䅷䅁䭁䭁䱳䅁䭁䵁单䅁䭁䅁䅑潁䭁䵁卧䅁䉁䅁䅁允䅁䅁䅕䘲硳硖捱歂䵁䅉䅅䅁䙁䅁䅁睁䵁䅁䅁权楄睃䅁权䙄杅䅁权䕁䅁䅋权䩄杅䅁允䅁䅁䅅䅁䙁䱁偱㠯奣兙䅤䍄䉁䅁䅁睁䅁䅁䅍䅄䅁䅁䅯兖䅕䅁䅯䅊䅙䅁䅅䅁䉁䅁䅁权䅂睂䅁䍄䉁䅁䅁睁䅁䅁䅍䅄䅁䅁䅯睢䄰䅁䅯栲䅉䅁䅅䅁䉁䅁䅁权呁杆䅁䍄䉁䅁䅁睁䅁䅁䅍䅄䅁䅁䅯䄹䅕䅁䅯䅈䅙䅁䅅䅁䉁䅁䅁权橁䅃䅁䍄䉁䅁䅁睁䅁䅁䅍䅄䅁䅁䅯䅮䅁䅁䅯䅇䅙䅁䅅䅁䉁䅁䅁权瑁杂䅁䍄䉁䅁䅁兂䅁䅁䅍䅄䅁䅁䅯权䅕䅁䅯硹䅉䅁䅯䅂䍁䅧䅯剹䅉䅁䅅䅁䉁䅁䅁兂䙃ㄶ㑇湈奖䅑杷允䅁䅁䅕䅁䑁䅁䅷䅁䭁䅁䙉䅁䭁佁䭧䅁䭁佁䭙䅁䭁佁䭣䅁䉁䅁䅁允䅁䅁䅯杂䅳䅁杷允䅁䅁䅑䅁䑁䅁䅷䅁䭁乁䵙䅁䭁䉁䜸䅁䭁䍁䝁䅁䉁䅁䅁允䅁䅁䅯䅉䅫䅁杷允䅁䅁䅍䅁䑁䅁䅷䅁䭁偁䅫䅁䭁䉁䝯䅁䉁䅁䅁允䅁䅁䅯䅑䅙䅁杷允䅁䅁䅕䅁䑁䅁䅷䅁䭁偁䕙䅁䭁佁䭧䅁䭁佁䭙䅁䭁佁䭣䅁䉁䅁䅁允䅁䅁䅯李䅳䅁杷允䅁䅁䅕䅁䑁䅁䅷䅁䭁乁䵅䅁䭁佁䭯䅁䭁佁䭙䅁䭁佁䭳䅁䉁䅁䅁允䅁䅁䅯䅅䅑䅁杷允䅁䅁䅍䅁䑁䅁䅷䅁䭁䕁䙁䅁䭁䉁䝧䅁䉁䅁䅁允䅁䅁䅯䅑䅙䅁杷允䅁䅁䅕䅁䑁䅁䅷䅁䭁䉁佯䅁䭁䵁即䅁䭁䅁䅑潁䭁䵁卫䅁䉁䅁䅁允䅁䅁䅕噋偹癷奘䕖䵁䅉䅅䅁䑁䅁䅁睁䵁䅁䅁权汄䅄䅁权流杂䅁允䅁䅁䅅䅁佁䅁䅷䅁㕁䑁䅙杌㕁䑁䅫䅁䵁䅉䅅䅁䑁䅁䅁睁䵁䅁䅁权湃䅁䅁权敁杂䅁允䅁䅁䅅䅁䭁䥁䝁䅁䵁䅉䅅䅁䑁䅁䅁睁䵁䅁䅁权㥄䅁䅁权奁杂䅁允䅁䅁䅅䅁䭁䡁䝷䅁䵁䅉䅅䅁䑁䅁䅁睁䵁䅁䅁权睂兂䅁权慁杂䅁允䅁䅁䅅䅁䭁䝁䝉䅁䵁䅉䅅䅁䙁䅁䅁睁䵁䅁䅁权䑄兄䅁权䙄杅䅁权䕁䅁䅋权䥄杅䅁允䅁䅁䅅䅁䙁䍁䙐瀷奎癋⽯䍄䉁䅁䅁兂䅁䅁䅍䅄䅁䅁䅯杰䅑䅁䅯儷䅯䅁䅯朵䅯䅁䅯眵䅯䅁䅅䅁䉁䅁䅁权允䅂䅁䍄䉁䅁䅁兂䅁䅁䅍䅄䅁䅁䅯入䅳䅁䅯儵䅯䅁䅯朵䅯䅁䅯眵䅯䅁䅅䅁䉁䅁䅁权允䅂䅁䍄䉁䅁䅁睁䅁䅁䅍䅄䅁䅁䅯眴䅑䅁䅯䅈䅙䅁䅅䅁䉁䅁䅁权㥃杂䅁䍄䉁䅁䅁睁䅁䅁䅍䅄䅁䅁䅯睢䅕䅁䅯硺䅉䅁䅅䅁䉁䅁䅁权允䅂䅁䍄䉁䅁䅁兂䅁䅁䅍䅄䅁䅁䅯朴䅳䅁䅯朶䅯䅁䅯朵䅯䅁䅯眶䅯䅁䅅䅁䉁䅁䅁权允䅂䅁䍄䉁䅁䅁兂䅁䅁䅍䅄䅁䅁䅯杵䅑䅁䅯儵䅯䅁䅯朵䅯䅁䅯眵䅯䅁䅅䅁䉁䅁䅁权㍁睃䅁䍄䉁䅁䅁兂䅁䅁䅍䅄䅁䅁䅯杵䅑䅁䅯儶䅯䅁䅯朵䅯䅁䅯眵䅯䅁䅅䅁䉁䅁䅁权潂䅅䅁䍄䉁䅁䅁兂䅁䅁䅍䅄䅁䅁䅯儵䄰䅁䅯儷䅯䅁䅯朵䅯䅁䅯眵䅯䅁䅅䅁䉁䅁䅁权允䅂䅁䍄䉁䅁䅁睁䅁䅁䅍䅄䅁䅁䅯杇䅅䅁䅯杈䅙䅁䅅䅁䉁䅁䅁权橄杂䅁䍄䉁䅁䅁兂䅁䅁䅍䅄䅁䅁䅯杭䅕䅁䅯剸䅉䅁䅯䅂䍁䅧䅯䉹䅉䅁䅅䅁䉁䅁䅁兂㡃杣獗䥥捍䅑杷允䅁䅁䅕䅁䑁䅁䅷䅁䭁䩁义䅁䭁佁䬰䅁䭁佁䭙䅁䭁佁䭣䅁䉁䅁䅁允䅁䅁䅣䅁䅁䵁灁欵䵁䅉䅅䅁䑁䅁䅁睁䵁䅁䅁权㡄䅁䅁权流杂䅁允䅁䅁䅅䅁佁䅁䅷䅁㕁䑁䅕杌睁䑁䅫䅁䵁䅉䅅䅁䑁䅁䅁睁䵁䅁䅁权扁兄䅁权流杂䅁允䅁䅁䅅䅁佁䅁䄴䅁硁䑁䅁兎畁䑁䅫杍䅁䅁杷允䅁䅁䅕䅁䑁䅁䅷䅁䭁䩁䘰䅁䭁佁䬰䅁䭁佁䭙䅁䭁佁䭣䅁䉁䅁䅁允䅁䅁䅣䅁䅁䥁浄唵䵁䅉䅅䅁䙁䅁䅁睁䵁䅁䅁权慄睃䅁权汄权䅁权浄权䅁权湄权䅁允䅁䅁䅅䅁䭁䉁䕁䅁䵁䅉䅅䅁䑁䅁䅁睁䵁䅁䅁权湃兂䅁权流杂䅁允䅁䅁䅅䅁佁䅁䅷䅁㉁䑁䅉杌ぁ䑁䅫䅁䵁䅉䅅䅁䙁䅁䅁睁䵁䅁䅁权䍂兂䅁权䱄杅䅁权䕁䅁䅋权䩄杅䅁允䅁䅁䅅䅁䙁䱁敧敨剴䘲䅬䍄䉁䅁䅁兂䅁䅁䅍䅄䅁䅁䅯兪䅕䅁䅯剸䅉䅁䅯䅂䍁䅧䅯剹䅉䅁䅅䅁䉁䅁䅁兂杁㥔塩捦䕍䅑杷允䅁䅁䅍䅁䑁䅁䅷䅁䭁䵁䕫䅁䭁䉁䝯䅁䉁䅁䅁允䅁䅁䅯杙䅙䅁杷允䅁䅁䅕䅁䑁䅁䅷䅁䭁䑁佁䅁䭁佁䭧䅁䭁佁䭙䅁䭁佁䭣䅁䉁䅁䅁允䅁䅁䅯䅅䅑䅁杷允䅁䅁䅕䅁䑁䅁䅷䅁䭁䥁䔸䅁䭁䵁即䅁䭁䅁䅑潁䭁䵁卧䅁䉁䅁䅁允䅁䅁䅕浚浚浚䝚ざ䵁䅉䅅䅁䙁䅁䅁睁䵁䅁䅁权䑂睃䅁权䙄杅䅁权䕁䅁䅋权䩄杅䅁允䅁䅁䅅䅁䙁䍁兩穤剦単䅚䍄䉁䅁䅁兂䅁䅁䅍䅄䅁䅁䅯睷䅳䅁䅯硹䅉䅁䅯䅂䍁䅧䅯䉹䅉䅁䅅䅁䉁䅁䅁兂䅁䅁䅁佁慂䅑杷允䅁䅁䅕䅁䑁䅁䅷䅁䭁䩁䙣䅁䭁䵁即䅁䭁䅁䅑潁䭁䵁卧䅁䉁䅁䅁允䅁䅁䅕児塲㍯摄䕘䵁䅉䅅䅁䙁䅁䅁睁䵁䅁䅁权噄允䅁权潄权䅁权浄权䅁权湄权䅁允䅁䅁䅅䅁䭁䅁䱙䅁䵁䅉䅅䅁䙁䅁䅁睁䵁䅁䅁权求兄䅁权䱄杅䅁权䕁䅁䅋权䥄杅䅁允䅁䅁䅅䅁䙁䉁䘫ㄶ㑇氯䅒䍄䉁䅁䅁睁䅁䅁䅍䅄䅁䅁䅯䅴䅑䅁䅯硺䅉䅁䅅䅁䉁䅁䅁睂䅁䅁䅁䍯橔䅑杷允䅁䅁䅍䅁䑁䅁䅷䅁䭁佁䕳䅁䭁䉁䝧䅁䉁䅁䅁允䅁䅁䅯兏䅙䅁杷允䅁䅁䅕䅁䑁䅁䅷䅁䭁䥁䱁䅁䭁佁䭕䅁䭁佁䭙䅁䭁佁䭣䅁䉁䅁䅁允䅁䅁䅯䅅䅑䅁杷允䅁䅁䅕䅁䑁䅁䅷䅁䭁䅁䘰䅁䭁佁䭫䅁䭁佁䭙䅁䭁佁䭣䅁䉁䅁䅁允䅁䅁䅯䅅䅑䅁杷允䅁䅁䅕䅁䑁䅁䅷䅁䭁䕁䈴䅁䭁佁䭧䅁䭁佁䭙䅁䭁佁䭣䅁䉁䅁䅁允䅁䅁䅯杂䅳䅁杷允䅁䅁䅕䅁䑁䅁䅷䅁䭁佁䔸䅁䭁佁䭕䅁䭁佁䭙䅁䭁佁䭣䅁䉁䅁䅁允䅁䅁䅯儫䅯䅁杷允䅁䅁䅍䅁䑁䅁䅷䅁䭁佁䅅䅁䭁䍁䝑䅁䉁䅁䅁允䅁䅁䅯杚䅯䅁杷允䅁䅁䅑䅁䑁䅁䅷䅁䭁䭁䵁䅁䭁䉁䜸䅁䭁䍁䝁䅁䉁䅁䅁允䅁䅁䅯䄲䅯䅁杷允䅁䅁䅕䅁䑁䅁䅷䅁䭁䩁䕍䅁䭁佁䭕䅁䭁佁䭙䅁䭁佁䭣䅁䉁䅁䅁允䅁䅁䅯䅏䅳䅁杷允䅁䅁䅕䅁䑁䅁䅷䅁䭁䩁䙣䅁䭁䵁即䅁䭁䅁䅑潁䭁䵁卫䅁䉁䅁䅁允䅁䅁䅕児塲㍯乂歘䵁䅉䅅䅁䙁䅁䅁睁䵁䅁䅁权捄䅄䅁权獄权䅁权浄权䅁权湄权䅁允䅁䅁䅅䅁䡁䅁䅁䅁杁伱䅖䍄䉁䅁䅁睁䅁䅁䅍䅄䅁䅁䅯睒䅕䅁䅯䅈䅙䅁䅅䅁䉁䅁䅁权偄杂䅁䍄䉁䅁䅁睁䅁䅁䅍䅄䅁䅁䅯其䅕䅁䅯栲䅉䅁䅅䅁䉁䅁䅁权⭄杅䅁䍄䉁䅁䅁䅂䅁䅁䅍䅄䅁䅁䅯䅗䅁䅁䅯睈䅙䅁䅯䅉䅙䅁䅅䅁䉁䅁䅁权䙄杂䅁䍄䉁䅁䅁睁䅁䅁䅍䅄䅁䅁䅯睬䅕䅁䅯䅇䅙䅁䅅䅁䉁䅁䅁权㕁杂䅁䍄䉁䅁䅁睁䅁䅁䅍䅄䅁䅁䅯䅢䅕䅁䅯䅇䅙䅁䅅䅁䉁䅁䅁权婁杂䅁䍄䉁䅁䅁兂䅁䅁䅍䅄䅁䅁䅯末䅳䅁䅯儶䅯䅁䅯朵䅯䅁䅯眵䅯䅁䅅䅁䉁䅁䅁权允䅂䅁䍄䉁䅁䅁兂䅁䅁䅍䅄䅁䅁䅯儹䅷䅁䅯剸䅉䅁䅯䅂䍁䅧䅯䉹䅉䅁䅅䅁䉁䅁䅁兂潁杧慲典汕䅑杷允䅁䅁䅍䅁䑁䅁䅷䅁䭁䉁乳䅁䭁䉁䜴䅁䉁䅁䅁允䅁䅁䅯兒䅙䅁杷允䅁䅁䅍䅁䑁䅁䅷䅁䭁䥁䉧䅁䭁䉁䝷䅁䉁䅁䅁允䅁䅁䅯杍䅙䅁杷允䅁䅁䅍䅁䑁䅁䅷䅁䭁䙁䙣䅁䭁䉁䝧䅁䉁䅁䅁允䅁䅁䅯兇䅙䅁杷允䅁䅁䅕䅁䑁䅁䅷䅁䭁䉁䙯䅁䭁佁䭫䅁䭁佁䭙䅁䭁佁䭣䅁䉁䅁䅁允䅁䅁䅯䅅䅑䅁杷允䅁䅁䅕䅁䑁䅁䅷䅁䭁䑁䙫䅁䭁佁䭕䅁䭁佁䭙䅁䭁佁䭣䅁䉁䅁䅁允䅁䅁䅯儫䅯䅁杷允䅁䅁䅕䅁䑁䅁䅷䅁䭁䩁䙣䅁䭁佁䭧䅁䭁佁䭙䅁䭁佁䭣䅁䉁䅁䅁允䅁䅁䅯杂䅳䅁杷允䅁䅁䅍䅁䑁䅁䅷䅁䭁䝁䙍䅁䭁䉁䝷䅁䉁䅁䅁允䅁䅁䅯䄷䅙䅁杷允䅁䅁䅍䅁䑁䅁䅷䅁䭁䕁偷䅁䭁䍁䝑䅁䉁䅁䅁允䅁䅁䅯䉨䅅䅁杷允䅁䅁䅑䅁䑁䅁䅷䅁䭁䭁䕑䅁䭁䉁䜸䅁䭁䍁䝁䅁䉁䅁䅁允䅁䅁䅯材䅣䅁杷允䅁䅁䅕䅁䑁䅁䅷䅁䭁䩁䔰䅁䭁䵁单䅁䭁䅁䅑潁䭁䵁卫䅁䉁䅁䅁允䅁䅁䅕硍㝌瑆䡥歃䵁䅉䅅䅁䙁䅁䅁睁䵁䅁䅁权䭄兂䅁权煄权䅁权浄权䅁权牄权䅁允䅁䅁䅅䅁䡁䅁䅁䅁杁⭊䅚䍄䉁䅁䅁兂䅁䅁䅍䅄䅁䅁䅯眰䅑䅁䅯䄷䅯䅁䅯朵䅯䅁䅯眵䅯䅁䅅䅁䉁䅁䅁睂䅁䅁䅁䉙浶䅑杷允䅁䅁䅕䅁䑁䅁䅷䅁䭁佁䕅䅁䭁佁䭯䅁䭁佁䭙䅁䭁佁䭳䅁䉁䅁䅁允䅁䅁䅯䅅䅑䅁杷允䅁䅁䅕䅁䑁䅁䅷䅁䭁䅁乫䅁䭁䵁即䅁䭁䅁䅑潁䭁䵁卫䅁䉁䅁䅁允䅁䅁䅕積積積穎歖䵁䅉䅅䅁䑁䅁䅁睁䵁䅁䅁权敂兂䅁权捁杂䅁允䅁䅁䅅䅁䭁乁䡑䅁䵁䅉䅅䅁䑁䅁䅁睁䵁䅁䅁权乂兄䅁权歁杂䅁允䅁䅁䅅䅁䭁䡁呷䅁䵁䅉䅅䅁䑁䅁䅁睁䵁䅁䅁权摁䅄䅁权敁杂䅁允䅁䅁䅅䅁䭁䭁䝯䅁䵁䅉䅅䅁䑁䅁䅁睁䵁䅁䅁权桃睃䅁权捁杂䅁允䅁䅁䅅䅁䭁䝁䝉䅁䵁䅉䅅䅁䙁䅁䅁睁䵁䅁䅁权䉃兂䅁权煄权䅁权浄权䅁权牄权䅁允䅁䅁䅅䅁䭁䉁䕁䅁䵁䅉䅅䅁䙁䅁䅁睁䵁䅁䅁权噁充䅁权䙄杅䅁权䕁䅁䅋权䩄杅䅁允䅁䅁䅅䅁䙁偁問䵔伶䅩䅤䍄䉁䅁䅁睁䅁䅁䅍䅄䅁䅁䅯䅯䄸䅁䅯䅊䅙䅁䅅䅁䉁䅁䅁权㡂杅䅁䍄䉁䅁䅁䅂䅁䅁䅍䅄䅁䅁䅯䅴䅕䅁䅯睈䅙䅁䅯䅉䅙䅁䅅䅁䉁䅁䅁权呄睂䅁䍄䉁䅁䅁兂䅁䅁䅍䅄䅁䅁䅯兩䅕䅁䅯儷䅯䅁䅯朵䅯䅁䅯眵䅯䅁䅅䅁䉁䅁䅁睂䅁䅁䅁䍷浐䅑杷允䅁䅁䅕䅁䑁䅁䅷䅁䭁䕁䵫䅁䭁䵁单䅁䭁䅁䅑潁䭁䵁卧䅁䉁䅁䅁允䅁䅁䅕睧偸硸䑐い䵁䅉䅅䅁䙁䅁䅁睁䵁䅁䅁权䱁兄䅁权䙄杅䅁权䕁䅁䅋权䩄杅䅁允䅁䅁䅅䅁䙁䝁䥂穁案剡䅖䍄䉁䅁䅁兂䅁䅁䅍䅄䅁䅁䅯六䅅䅁䅯䄶䅯䅁䅯朵䅯䅁䅯眵䅯䅁䅅䅁䉁䅁䅁权䝁睃䅁䍄䉁䅁䅁兂䅁䅁䅍䅄䅁䅁䅯䅑䅕䅁䅯硹䅉䅁䅯䅂䍁䅧䅯剹䅉䅁䅅䅁䉁䅁䅁兂㉄䙋偹獷塖䅑杷允䅁䅁䅍䅁䑁䅁䅷䅁䭁䕁䙁䅁䭁䍁䝑䅁䉁䅁䅁允䅁䅁䅯睑䅣䅁杷允䅁䅁䅑䅁䑁䅁䅷䅁䭁䝁䙫䅁䭁䉁䜸䅁䭁䍁䝁䅁䉁䅁䅁允䅁䅁䅯杳䅧䅁杷允䅁䅁䅕䅁䑁䅁䅷䅁䭁䝁䄰䅁䭁佁䭕䅁䭁佁䭙䅁䭁佁䭣䅁䉁䅁䅁允䅁䅁䅯䅏䅳䅁杷允䅁䅁䅕䅁䑁䅁䅷䅁䭁䕁䙁䅁䭁佁䭫䅁䭁佁䭙䅁䭁佁䭣䅁䉁䅁䅁允䅁䅁䅯睐䄴䅁杷允䅁䅁䅕䅁䑁䅁䅷䅁䭁偁䕕䅁䭁佁䭕䅁䭁佁䭙䅁䭁佁䭣䅁䉁䅁䅁允䅁䅁䅯䅇䅳䅁杷允䅁䅁䅍䅁䑁䅁䅷䅁䭁䩁䵍䅁䭁䍁䝙䅁䉁䅁䅁允䅁䅁䄴䅄䅁䑁䅧杍畁䑁䅙免䅁䅁杷允䅁䅁䅕䅁䑁䅁䅷䅁䭁䅁䝫䅁䭁䵁单䅁䭁䅁䅑潁䭁䵁卫䅁䉁䅁䅁允䅁䅁䅕䡴䙊偯癹歁䵁䅉䅅䅁䑁䅁䅁睁䵁䅁䅁权䅄兂䅁权偄杅䅁允䅁䅁䅅䅁䡁䅁䅁䅁䅁⭩䅆䍄䉁䅁䅁兂䅁䅁䅍䅄䅁䅁䅯杺䅑䅁䅯剸䅉䅁䅯䅂䍁䅧䅯䉹䅉䅁䅅䅁䉁䅁䅁兂䝃㉘杌戰剕䅑杷允䅁䅁䅍䅁䑁䅁䅷䅁䭁乁䘸䅁䭁䉁䝯䅁䉁䅁䅁允䅁䅁䅯睘䅙䅁杷允䅁䅁䅍䅁䑁䅁䅷䅁䭁䵁䙧䅁䭁䍁䝑䅁䉁䅁䅁允䅁䅁䅯八䅣䅁杷允䅁䅁䅑䅁䑁䅁䅷䅁䭁䍁䅑䅁䭁䉁䜸䅁䭁䍁䝁䅁䉁䅁䅁允䅁䅁䅯杬䅙䅁杷允䅁䅁䅑䅁䑁䅁䅷䅁䭁䝁丸䅁䭁䉁䜸䅁䭁䍁䝁䅁䉁䅁䅁允䅁䅁䅯䅭䅣䅁杷允䅁䅁䅕䅁䑁䅁䅷䅁䭁䅁䝅䅁䭁䵁单䅁䭁䅁䅑潁䭁䵁卧䅁䉁䅁䅁允䅁䅁䅕摲汪灵瑅啁䵁䅉䅅䅁䑁䅁䅁睁䵁䅁䅁权噄兂䅁权捁杂䅁允䅁䅁䅅䅁䭁䕁䝅䅁䵁䅉䅅䅁䑁䅁䅁睁䵁䅁䅁权祃兄䅁权慄杅䅁允䅁䅁䅅䅁䭁乁奙䅁䵁䅉䅅䅁䙁䅁䅁睁䵁䅁䅁权䡄兂䅁权䙄杅䅁权䕁䅁䅋权䥄杅䅁允䅁䅁䅅䅁䙁䑁坺浅佤䍄䅂䍄䉁䅁䅁兂䅁䅁䅍䅄䅁䅁䅯杅䅕䅁䅯儷䅯䅁䅯朵䅯䅁䅯眵䅯䅁䅅䅁䉁䅁䅁睂䅁䅁䅁䑯浐䅑杷允䅁䅁䅍䅁䑁䅁䅷䅁䭁䝁䙣䅁䭁䵁匸䅁䉁䅁䅁允䅁䅁䅣䅁䅁䅁婄〴䵁䅉䅅䅁䕁䅁䅁睁䵁䅁䅁权䙁兄䅁权晁杂䅁权杁杂䅁允䅁䅁䅅䅁䭁䕁䝷䅁䵁䅉䅅䅁䙁䅁䅁睁䵁䅁䅁权牂兂䅁权䱄杅䅁权䕁䅁䅋权䩄杅䅁允䅁䅁䅅䅁䙁䑁䬰㘱睎噲䅨䍄䉁䅁䅁睁䅁䅁䅍䅄䅁䅁䅯兹䅑䅁䅯䅈䅙䅁䅅䅁䉁䅁䅁权楂杂䅁䍄䉁䅁䅁䅂䅁䅁䅍䅄䅁䅁䅯䅯䅕䅁䅯睈䅙䅁䅯䅉䅙䅁䅅䅁䉁䅁䅁权䱁睂䅁䍄䉁䅁䅁䅂䅁䅁䅍䅄䅁䅁䅯杯䅷䅁䅯睈䅙䅁䅯䅉䅙䅁䅅䅁䉁䅁䅁权呄䅃䅁䍄䉁䅁䅁兂䅁䅁䅍䅄䅁䅁䅯其䅕䅁䅯儵䅯䅁䅯朵䅯䅁䅯眵䅯䅁䅅䅁䉁䅁䅁权奁睃䅁䍄䉁䅁䅁睁䅁䅁䅍䅄䅁䅁䅯睫䅑䅁䅯杈䅙䅁䅅䅁䉁䅁䅁权慃杂䅁䍄䉁䅁䅁兂䅁䅁䅍䅄䅁䅁䅯杶䅕䅁䅯儵䅯䅁䅯朵䅯䅁䅯眵䅯䅁䅅䅁䉁䅁䅁权允䅂䅁䍄䉁䅁䅁兂䅁䅁䅍䅄䅁䅁䅯朴䅳䅁䅯儶䅯䅁䅯朵䅯䅁䅯眵䅯䅁䅅䅁䉁䅁䅁权允䅂䅁䍄䉁䅁䅁兂䅁䅁䅍䅄䅁䅁䅯眳䅁䅁䅯儵䅯䅁䅯朵䅯䅁䅯眵䅯䅁䅅䅁䉁䅁䅁权⭁睃䅁䍄䉁䅁䅁兂䅁䅁䅍䅄䅁䅁䅯儫䅕䅁䅯剸䅉䅁䅯䅂䍁䅧䅯䉹䅉䅁䅅䅁䉁䅁䅁兂㙃汹㕐䩂坳䅑杷允䅁䅁䅍䅁䑁䅁䅷䅁䭁䵁䕫䅁䭁䉁䜴䅁䉁䅁䅁允䅁䅁䅯䅎䅙䅁杷允䅁䅁䅍䅁䑁䅁䅷䅁䭁䥁䴴䅁䭁䍁䝙䅁䉁䅁䅁允䅁䅁䄴䅄䅁䑁䅫䅍畁䑁䅉李䅁䅁杷允䅁䅁䅕䅁䑁䅁䅷䅁䭁䱁䅍䅁䭁佁䭕䅁䭁佁䭙䅁䭁佁䭣䅁䉁䅁䅁允䅁䅁䅯䅏䅳䅁杷允䅁䅁䅕䅁䑁䅁䅷䅁䭁䭁䙍䅁䭁佁䭧䅁䭁佁䭙䅁䭁佁䭣䅁䉁䅁䅁允䅁䅁䅯䅅䅑䅁杷允䅁䅁䅕䅁䑁䅁䅷䅁䭁乁䕫䅁䭁佁䭕䅁䭁佁䭙䅁䭁佁䭣䅁䉁䅁䅁允䅁䅁䅯睎䅳䅁杷允䅁䅁䅕䅁䑁䅁䅷䅁䭁佁䙅䅁䭁䵁单䅁䭁䅁䅑潁䭁䵁卫䅁䉁䅁䅁允䅁䅁䅕瑃䑪婱慷ぇ䵁䅉䅅䅁䑁䅁䅁睁䵁䅁䅁权䩄䅁䅁权慁杂䅁允䅁䅁䅅䅁䭁䕁䝁䅁䵁䅉䅅䅁䙁䅁䅁睁䵁䅁䅁权剁杂䅁权煄权䅁权浄权䅁权牄权䅁允䅁䅁䅅䅁䡁䅁䅁䅁䅃⭌䅚䍄䉁䅁䅁兂䅁䅁䅍䅄䅁䅁䅯杅䅙䅁䅯朶䅯䅁䅯朵䅯䅁䅯眶䅯䅁䅅䅁䉁䅁䅁权允䅂䅁䍄䉁䅁䅁睁䅁䅁䅍䅄䅁䅁䅯关䅕䅁䅯䅈䅙䅁䅅䅁䉁䅁䅁权䱄杂䅁䍄䉁䅁䅁䅂䅁䅁䅍䅄䅁䅁䅯兹䅑䅁䅯睈䅙䅁䅯䅉䅙䅁䅅䅁䉁䅁䅁权䵂杂䅁䍄䉁䅁䅁睁䅁䅁䅍䅄䅁䅁䅯材䅕䅁䅯䅊䅙䅁䅅䅁䉁䅁䅁权睃䅃䅁䍄䉁䅁䅁兂䅁䅁䅍䅄䅁䅁䅯睵䅑䅁䅯儷䅯䅁䅯朵䅯䅁䅯眵䅯䅁䅅䅁䉁䅁䅁睂䅁䅁䅁䭯氯䅑杷允䅁䅁䅕䅁䑁䅁䅷䅁䭁偁䙫䅁䭁䵁即䅁䭁䅁䅑潁䭁䵁卧䅁䉁䅁䅁允䅁䅁䅕㘱睎児㍰啙䵁䅉䅅䅁䑁䅁䅁睁䵁䅁䅁权晃允䅁权慁杂䅁允䅁䅁䅅䅁䭁䝁䝷䅁䵁䅉䅅䅁䑁䅁䅁睁䵁䅁䅁权䉄兂䅁权歁杂䅁允䅁䅁䅅䅁䭁乁单䅁䵁䅉䅅䅁䙁䅁䅁睁䵁䅁䅁权十杂䅁权獄权䅁权浄权䅁权湄权䅁允䅁䅁䅅䅁䡁䅁䅁䅁䅂佲䅎䍄䉁䅁䅁睁䅁䅁䅍䅄䅁䅁䅯眶䅁䅁䅯䅇䅙䅁䅅䅁䉁䅁䅁权䩂睂䅁䍄䉁䅁䅁兂䅁䅁䅍䅄䅁䅁䅯睎䄴䅁䅯朶䅯䅁䅯朵䅯䅁䅯眶䅯䅁䅅䅁䉁䅁䅁睂䅁䅁䅁䕧洯䅑杷允䅁䅁䅍䅁䑁䅁䅷䅁䭁佁䕧䅁䭁䉁䜴䅁䉁䅁䅁允䅁䅁䅯儴䅙䅁杷允䅁䅁䅕䅁䑁䅁䅷䅁䭁偁䕉䅁䭁䵁即䅁䭁䅁䅑潁䭁䵁卧䅁䉁䅁䅁允䅁䅁䅕歲桦桥体し䵁䅉䅅䅁䙁䅁䅁睁䵁䅁䅁权硁兄䅁权䙄杅䅁权䕁䅁䅋权䥄杅䅁允䅁䅁䅅䅁䙁䡁潱䉎內䄹䅸䍄䉁䅁䅁兂䅁䅁䅍䅄䅁䅁䅯儷䅷䅁䅯剸䅉䅁䅯䅂䍁䅧䅯剹䅉䅁䅅䅁䉁䅁䅁兂䥄癁塁お儸䅑杷允䅁䅁䅍䅁䑁䅁䅷䅁䭁䙁䄴䅁䭁䍁䝙䅁䉁䅁䅁允䅁䅁䄴䅄䅁䑁䅫兏畁䑁䅣睎䅁䅁杷允䅁䅁䅍䅁䑁䅁䅷䅁䭁䭁䙫䅁䭁䍁䝙䅁䉁䅁䅁允䅁䅁䄴杄䅁䑁䅅䅍睁䍁䄴䅍穁䅁䅁䍄䉁䅁䅁䅂䅁䅁䅍䅄䅁䅁䅯朰䅷䅁䅯睈䅙䅁䅯䅉䅙䅁䅅䅁䉁䅁䅁权奄杂䅁䍄䉁䅁䅁兂䅁䅁䅍䅄䅁䅁䅯光䅷䅁䅯朶䅯䅁䅯朵䅯䅁䅯眶䅯䅁䅅䅁䉁䅁䅁权允䅂䅁䍄䉁䅁䅁兂䅁䅁䅍䅄䅁䅁䅯六䅑䅁䅯朶䅯䅁䅯朵䅯䅁䅯眶䅯䅁䅅䅁䉁䅁䅁睂䅁䅁䅁䑧浮䅑杷允䅁䅁䅍䅁䑁䅁䅷䅁䭁䱁䅣䅁䭁䍁䝙䅁䉁䅁䅁允䅁䅁䄴䅄䅁䑁䅫睍畁䑁䅙兏䅁䅁杷允䅁䅁䅍䅁䑁䅁䅷䅁䭁䩁䔸䅁䭁䵁匸䅁䉁䅁䅁允䅁䅁䅯䅅䅑䅁杷允䅁䅁䅕䅁䑁䅁䅷䅁䭁偁䕑䅁䭁佁䭷䅁䭁佁䭙䅁䭁佁䭣䅁䉁䅁䅁允䅁䅁䅯䅅䅑䅁杷允䅁䅁䅕䅁䑁䅁䅷䅁䭁䙁乯䅁䭁䵁即䅁䭁䅁䅑潁䭁䵁卧䅁䉁䅁䅁允䅁䅁䅕灭婭婭婭ご䵁䅉䅅䅁䑁䅁䅁睁䵁䅁䅁权晄允䅁权慁杂䅁允䅁䅁䅅䅁䭁䉁䝳䅁䵁䅉䅅䅁䙁䅁䅁睁䵁䅁䅁权灄兂䅁权灄权䅁权浄权䅁权湄权䅁允䅁䅁䅅䅁䭁偁免䅁䵁䅉䅅䅁䑁䅁䅁睁䵁䅁䅁权流兂䅁权流杂䅁允䅁䅁䅅䅁佁䅁䅷䅁㑁䑁䅫杌穁䑁䅣䅁䵁䅉䅅䅁䑁䅁䅁睁䵁䅁䅁权汁睃䅁权敁杂䅁允䅁䅁䅅䅁䭁䥁䜸䅁䵁䅉䅅䅁䕁䅁䅁睁䵁䅁䅁权䉂睃䅁权晁杂䅁权杁杂䅁允䅁䅁䅅䅁䭁䅁䡫䅁䵁䅉䅅䅁䙁䅁䅁睁䵁䅁䅁权䩄䅂䅁权汄权䅁权浄权䅁权湄权䅁允䅁䅁䅅䅁䭁䉁䕁䅁䵁䅉䅅䅁䑁䅁䅁睁䵁䅁䅁权佂兂䅁权流杂䅁允䅁䅁䅅䅁佁䅁䅷䅁ㅁ䑁䅙杌㑁䑁䅣䅁䵁䅉䅅䅁䑁䅁䅁睁䵁䅁䅁权扂睃䅁权偄杅䅁允䅁䅁䅅䅁䭁䉁䕁䅁䵁䅉䅅䅁䑁䅁䅁睁䵁䅁䅁权瑂兂䅁权流杂䅁允䅁䅁䅅䅁佁䅁䅷䅁㑁䑁䅍杌㑁䑁䅙䅁䵁䅉䅅䅁䑁䅁䅁睁䵁䅁䅁权䍄䅂䅁权歁杂䅁允䅁䅁䅅䅁䭁䉁䕁䅁䵁䅉䅅䅁䙁䅁䅁睁䵁䅁䅁权祂睃䅁权潄权䅁权浄权䅁权湄权䅁允䅁䅁䅅䅁䭁䉁䕁䅁䵁䅉䅅䅁䑁䅁䅁睁䵁䅁䅁权㑃兂䅁权奁杂䅁允䅁䅁䅅䅁䭁䍁䝫䅁䵁䅉䅅䅁䑁䅁䅁睁䵁䅁䅁权噄䅂䅁权偄杅䅁允䅁䅁䅅䅁䡁䅁䅁䅁权效䅆䍄䉁䅁䅁兂䅁䅁䅍䅄䅁䅁䅯睊䅳䅁䅯朶䅯䅁䅯朵䅯䅁䅯眶䅯䅁䅅䅁䉁䅁䅁权允䅂䅁䍄䉁䅁䅁兂䅁䅁䅍䅄䅁䅁䅯睅䅷䅁䅯硹䅉䅁䅯䅂䍁䅧䅯䉹䅉䅁䅅䅁䉁䅁䅁兂偃癷潕䭘嘹䅑杷允䅁䅁䅍䅁䑁䅁䅷䅁䭁䥁䙧䅁䭁䵁匸䅁䉁䅁䅁允䅁䅁䅣䅁䅁䅁㝄䔳䵁䅉䅅䅁䕁䅁䅁睁䵁䅁䅁权䕂兂䅁权晁杂䅁权杁杂䅁允䅁䅁䅅䅁䭁䡁䝯䅁䵁䅉䅅䅁䙁䅁䅁睁䵁䅁䅁权啂兂䅁权䱄杅䅁权䕁䅁䅋权䩄杅䅁允䅁䅁䅅䅁䙁偁潙䥘䌯噴䅬䍄䉁䅁䅁兂䅁䅁䅍䅄䅁䅁䅯兊䅕䅁䅯硹䅉䅁䅯䅂䍁䅧䅯剹䅉䅁䅅䅁䉁䅁䅁兂穁積積き啎䅑杷允䅁䅁䅍䅁䑁䅁䅷䅁䭁䅁䉍䅁䭁䍁䝙䅁䉁䅁䅁允䅁䅁䄴䅄䅁䑁䅣睎畁䑁䅅免䅁䅁杷允䅁䅁䅕䅁䑁䅁䅷䅁䭁䙁䙙䅁䭁佁䭫䅁䭁佁䭙䅁䭁佁䭣䅁䉁䅁䅁允䅁䅁䅯硰䅁䅁杷允䅁䅁䅕䅁䑁䅁䅷䅁䭁䅁䙉䅁䭁䵁单䅁䭁䅁䅑潁䭁䵁卧䅁䉁䅁䅁允䅁䅁䅕䑊欳積捧歃䵁䅉䅅䅁䙁䅁䅁睁䵁䅁䅁权桃睃䅁权䙄杅䅁权䕁䅁䅋权䩄杅䅁允䅁䅁䅅䅁䙁䝁坋样塡杣䅨䍄䉁䅁䅁兂䅁䅁䅍䅄䅁䅁䅯杳䅕䅁䅯䄷䅯䅁䅯朵䅯䅁䅯眵䅯䅁䅅䅁䉁䅁䅁睂䅁䅁䅁䵯汶䅑杷允䅁䅁䅕䅁䑁䅁䅷䅁䭁䅁䙉䅁䭁䵁单䅁䭁䅁䅑潁䭁䵁卫䅁䉁䅁䅁允䅁䅁䅕湧礹䵕㡒䕃䵁䅉䅅䅁䙁䅁䅁睁䵁䅁䅁权䝁杂䅁权䱄杅䅁权䕁䅁䅋权䩄杅䅁允䅁䅁䅅䅁䙁䵁䴳䵺䵺䘳䅤䍄䉁䅁䅁睁䅁䅁䅍䅄䅁䅁䅯杁䅕䅁䅯䅇䅙䅁䅅䅁䉁䅁䅁权㕁杂䅁䍄䉁䅁䅁睁䅁䅁䅍䅄䅁䅁䅯兊䅕䅁䅯䅇䅙䅁䅅䅁䉁䅁䅁权婁杂䅁䍄䉁䅁䅁䅂䅁䅁䅍䅄䅁䅁䅯兔䄰䅁䅯睈䅙䅁䅯䅉䅙䅁䅅䅁䉁䅁䅁权䵂睂䅁䍄䉁䅁䅁睁䅁䅁䅍䅄䅁䅁䅯杁䅕䅁䅯杇䅙䅁䅅䅁䉁䅁䅁权䍄杂䅁䍄䉁䅁䅁兂䅁䅁䅍䅄䅁䅁䅯兑䅳䅁䅯硹䅉䅁䅯䅂䍁䅧䅯䉹䅉䅁䅅䅁䉁䅁䅁兂㉄䙋偹煷朱䅑杷允䅁䅁䅕䅁䑁䅁䅷䅁䭁䑁䙕䅁䭁佁䬰䅁䭁佁䭙䅁䭁佁䭣䅁䉁䅁䅁允䅁䅁䅣䅁䅁䝁䑂欵䵁䅉䅅䅁䙁䅁䅁睁䵁䅁䅁权塁睃䅁权煄权䅁权浄权䅁权牄权䅁允䅁䅁䅅䅁䭁䉁䕁䅁䵁䅉䅅䅁䑁䅁䅁睁䵁䅁䅁权硁兂䅁权歁杂䅁允䅁䅁䅅䅁䭁䵁䡷䅁䵁䅉䅅䅁䑁䅁䅁睁䵁䅁䅁权摄兂䅁权歁杂䅁允䅁䅁䅅䅁䭁䭁䥷䅁䵁䅉䅅䅁䙁䅁䅁睁䵁䅁䅁权佃兂䅁权獄权䅁权浄权䅁权湄权䅁允䅁䅁䅅䅁䡁䅁䅁䅁䅃⬵䅖䍄䉁䅁䅁䅂䅁䅁䅍䅄䅁䅁䅯兴䅳䅁䅯睈䅙䅁䅯䅉䅙䅁䅅䅁䉁䅁䅁权䵂睂䅁䍄䉁䅁䅁兂䅁䅁䅍䅄䅁䅁䅯眲䅕䅁䅯䄶䅯䅁䅯朵䅯䅁䅯眵䅯䅁䅅䅁䉁䅁䅁权䝁睃䅁䍄䉁䅁䅁兂䅁䅁䅍䅄䅁䅁䅯睪䅕䅁䅯䄷䅯䅁䅯朵䅯䅁䅯眵䅯䅁䅅䅁䉁䅁䅁权允䅂䅁䍄䉁䅁䅁兂䅁䅁䅍䅄䅁䅁䅯眵䄴䅁䅯儵䅯䅁䅯朵䅯䅁䅯眵䅯䅁䅅䅁䉁䅁䅁权㍁睃䅁䍄䉁䅁䅁兂䅁䅁䅍䅄䅁䅁䅯兺䅑䅁䅯硹䅉䅁䅯䅂䍁䅧䅯䉹䅉䅁䅅䅁䉁䅁䅁兂䭁㘱睎摐杰䅑杷允䅁䅁䅕䅁䑁䅁䅷䅁䭁佁乣䅁䭁䵁单䅁䭁䅁䅑潁䭁䵁卧䅁䉁䅁䅁允䅁䅁䅕楪䅨杆ㅂ啅䵁䅉䅅䅁䑁䅁䅁睁䵁䅁䅁权䍁兂䅁权捁杂䅁允䅁䅁䅅䅁䭁䥁䝳䅁䵁䅉䅅䅁䑁䅁䅁睁䵁䅁䅁权畂䅄䅁权奁杂䅁允䅁䅁䅅䅁䭁䑁䝫䅁䵁䅉䅅䅁䑁䅁䅁睁䵁䅁䅁权䱄兄䅁权慁杂䅁允䅁䅁䅅䅁䭁䉁䝳䅁䵁䅉䅅䅁䙁䅁䅁睁䵁䅁䅁权权兂䅁权䱄杅䅁权䕁䅁䅋权䥄杅䅁允䅁䅁䅅䅁䙁䝁浚浚浚橊䄹䍄䉁䅁䅁兂䅁䅁䅍䅄䅁䅁䅯兪䅅䅁䅯䄶䅯䅁䅯朵䅯䅁䅯眵䅯䅁䅅䅁䉁䅁䅁权䝁睃䅁䍄䉁䅁䅁兂䅁䅁䅍䅄䅁䅁䅯杂䅙䅁䅯儶䅯䅁䅯朵䅯䅁䅯眵䅯䅁䅅䅁䉁䅁䅁权⭄䅅䅁䍄䉁䅁䅁睁䅁䅁䅍䅄䅁䅁䅯䄵䅑䅁䅯杈䅙䅁䅅䅁䉁䅁䅁权䡂睂䅁䍄䉁䅁䅁睁䅁䅁䅍䅄䅁䅁䅯朶䅕䅁䅯䅈䅙䅁䅅䅁䉁䅁䅁权煁杂䅁䍄䉁䅁䅁兂䅁䅁䅍䅄䅁䅁䅯充䅷䅁䅯䄶䅯䅁䅯朵䅯䅁䅯眵䅯䅁䅅䅁䉁䅁䅁权允䅂䅁䍄䉁䅁䅁兂䅁䅁䅍䅄䅁䅁䅯睵䅁䅁䅯朶䅯䅁䅯朵䅯䅁䅯眶䅯䅁䅅䅁䉁䅁䅁睂䅁䅁䅁䐴浲䅑杷允䅁䅁䅕䅁䑁䅁䅷䅁䭁䵁䕑䅁䭁佁䭕䅁䭁佁䭙䅁䭁佁䭣䅁䉁䅁䅁允䅁䅁䅯䅅䅑䅁杷允䅁䅁䅍䅁䑁䅁䅷䅁䭁䵁䔰䅁䭁䍁䝑䅁䉁䅁䅁允䅁䅁䅯䅓䅣䅁杷允䅁䅁䅕䅁䑁䅁䅷䅁䭁䉁佁䅁䭁䵁即䅁䭁䅁䅑潁䭁䵁卫䅁䉁䅁䅁允䅁䅁䅕䥘䌯匹獪䕖䵁䅉䅅䅁䑁䅁䅁睁䵁䅁䅁权㙄䅂䅁权流杂䅁允䅁䅁䅅䅁佁䅁䅯䅁㕁䑁䅧杌㕁䅁䅁䍄䉁䅁䅁睁䅁䅁䅍䅄䅁䅁䅯杁䅕䅁䅯杈䅙䅁䅅䅁䉁䅁䅁权ㅃ杂䅁䍄䉁䅁䅁兂䅁䅁䅍䅄䅁䅁䅯睬䅅䅁䅯朶䅯䅁䅯朵䅯䅁䅯眶䅯䅁䅅䅁䉁䅁䅁睂䅁䅁䅁䕑浘䅑杷允䅁䅁䅕䅁䑁䅁䅷䅁䭁䡁䘰䅁䭁佁䭧䅁䭁佁䭙䅁䭁佁䭣䅁䉁䅁䅁允䅁䅁䅯杂䅳䅁杷允䅁䅁䅕䅁䑁䅁䅷䅁䭁䥁䙫䅁䭁䵁即䅁䭁䅁䅑潁䭁䵁卫䅁䉁䅁䅁允䅁䅁䅕䘷㑇潈扗ざ䵁䅉䅅䅁䑁䅁䅁睁䵁䅁䅁权潁䅅䅁权敁杂䅁允䅁䅁䅅䅁䭁䥁䝁䅁䵁䅉䅅䅁䙁䅁䅁睁䵁䅁䅁权䕂兂䅁权瑄权䅁权浄权䅁权湄权䅁允䅁䅁䅅䅁䡁䅁䅁䅁䅃佊䅚䍄䉁䅁䅁睁䅁䅁䅍䅄䅁䅁䅯杁䅕䅁䅯䅊䅙䅁䅅䅁䉁䅁䅁权䱂睂䅁䍄䉁䅁䅁䅂䅁䅁䅍䅄䅁䅁䅯䄶䅑䅁䅯睈䅙䅁䅯䅉䅙䅁䅅䅁䉁䅁䅁权䵂睂䅁䍄䉁䅁䅁兂䅁䅁䅍䅄䅁䅁䅯杪䅕䅁䅯䄶䅯䅁䅯朵䅯䅁䅯眵䅯䅁䅅䅁䉁䅁䅁权䝁睃䅁䍄䉁䅁䅁兂䅁䅁䅍䅄䅁䅁䅯睪䅕䅁䅯䄶䅯䅁䅯朵䅯䅁䅯眵䅯䅁䅅䅁䉁䅁䅁权允䅂䅁䍄䉁䅁䅁兂䅁䅁䅍䅄䅁䅁䅯䄯䅕䅁䅯朶䅯䅁䅯朵䅯䅁䅯眶䅯䅁䅅䅁䉁䅁䅁权允䅂䅁䍄䉁䅁䅁兂䅁䅁䅍䅄䅁䅁䅯杁䅕䅁䅯朶䅯䅁䅯朵䅯䅁䅯眶䅯䅁䅅䅁䉁䅁䅁睂䅁䅁䅁䍧浔䅑杷允䅁䅁䅕䅁䑁䅁䅷䅁䭁䵁䴴䅁䭁佁䭫䅁䭁佁䭙䅁䭁佁䭣䅁䉁䅁䅁允䅁䅁䅯䅅䅑䅁杷允䅁䅁䅕䅁䑁䅁䅷䅁䭁䅁佷䅁䭁佁䭫䅁䭁佁䭙䅁䭁佁䭣䅁䉁䅁䅁允䅁䅁䅯硌䅅䅁杷允䅁䅁䅍䅁䑁䅁䅷䅁䭁䅁䝯䅁䭁䉁䝧䅁䉁䅁䅁允䅁䅁䅯克䅙䅁杷允䅁䅁䅑䅁䑁䅁䅷䅁䭁䍁䉷䅁䭁䉁䜸䅁䭁䍁䝁䅁䉁䅁䅁允䅁䅁䅯睐䅫䅁杷允䅁䅁䅕䅁䑁䅁䅷䅁䭁䩁䔰䅁䭁佁䭯䅁䭁佁䭙䅁䭁佁䭳䅁䉁䅁䅁允䅁䅁䅣䅁䅁䥁歁欵䵁䅉䅅䅁䑁䅁䅁睁䵁䅁䅁权穄䅂䅁权慄杅䅁允䅁䅁䅅䅁䭁䵁坯䅁䵁䅉䅅䅁䙁䅁䅁睁䵁䅁䅁权晃䅂䅁权煄权䅁权浄权䅁权牄权䅁允䅁䅁䅅䅁䭁䉁䕁䅁䵁䅉䅅䅁䑁䅁䅁睁䵁䅁䅁权十䅁䅁权敁杂䅁允䅁䅁䅅䅁䭁䡁䝙䅁䵁䅉䅅䅁䙁䅁䅁睁䵁䅁䅁权䅄兂䅁权煄权䅁权浄权䅁权牄权䅁允䅁䅁䅅䅁䭁䉁䕁䅁䵁䅉䅅䅁䑁䅁䅁睁䵁䅁䅁权㥁睃䅁权捁杂䅁允䅁䅁䅅䅁䭁䍁䡷䅁䵁䅉䅅䅁䙁䅁䅁睁䵁䅁䅁权祃兂䅁权潄权䅁权浄权䅁权湄权䅁允䅁䅁䅅䅁䭁䅁䱙䅁䵁䅉䅅䅁䑁䅁䅁睁䵁䅁䅁权扃兂䅁权捁杂䅁允䅁䅁䅅䅁䭁䭁䡙䅁䵁䅉䅅䅁䙁䅁䅁睁䵁䅁䅁权䩃兂䅁权䙄杅䅁权䕁䅁䅋权䥄杅䅁允䅁䅁䅅䅁䙁䱁䌱块商砷䅆䍄䉁䅁䅁兂䅁䅁䅍䅄䅁䅁䅯杂䅕䅁䅯䄶䅯䅁䅯朵䅯䅁䅯眵䅯䅁䅅䅁䉁䅁䅁权䝁睃䅁䍄䉁䅁䅁兂䅁䅁䅍䅄䅁䅁䅯杂䅕䅁䅯朶䅯䅁䅯朵䅯䅁䅯眶䅯䅁䅅䅁䉁䅁䅁睂䅁䅁䅁䑧洳䅑杷允䅁䅁䅕䅁䑁䅁䅷䅁䭁䡁乑䅁䭁佁䭫䅁䭁佁䭙䅁䭁佁䭣䅁䉁䅁䅁允䅁䅁䅯朷䄰䅁杷允䅁䅁䅍䅁䑁䅁䅷䅁䭁䭁䕕䅁䭁䉁䜴䅁䉁䅁䅁允䅁䅁䅯兮䅙䅁杷允䅁䅁䅍䅁䑁䅁䅷䅁䭁䱁䙷䅁䭁䵁匸䅁䉁䅁䅁允䅁䅁䅯䅅䅑䅁杷允䅁䅁䅕䅁䑁䅁䅷䅁䭁䅁䙅䅁䭁佁䭷䅁䭁佁䭙䅁䭁佁䭣䅁䉁䅁䅁允䅁䅁䅣䅁䅁䵁療唵䵁䅉䅅䅁䙁䅁䅁睁䵁䅁䅁权煁䅁䅁权汄权䅁权浄权䅁权湄权䅁允䅁䅁䅅䅁䭁䑁䰴䅁䵁䅉䅅䅁䙁䅁䅁睁䵁䅁䅁权ㅄ兂䅁权灄权䅁权浄权䅁权湄权䅁允䅁䅁䅅䅁䭁䱁乧䅁䵁䅉䅅䅁䙁䅁䅁睁䵁䅁䅁权䅃杄䅁权䱄杅䅁权䕁䅁䅋权䥄杅䅁允䅁䅁䅅䅁䙁䍁捬㡪ㅌ䙃䅰䍄䉁䅁䅁睁䅁䅁䅍䅄䅁䅁䅯杶䅕䅁䅯硺䅉䅁䅅䅁䉁䅁䅁睂䅁䅁䅁䥑氯䅑杷允䅁䅁䅕䅁䑁䅁䅷䅁䭁䡁丰䅁䭁䵁即䅁䭁䅁䅑潁䭁䵁卧䅁䉁䅁䅁允䅁䅁䅕硥畓⭒㙆歕䵁䅉䅅䅁䑁䅁䅁睁䵁䅁䅁权祁䅄䅁权奁杂䅁允䅁䅁䅅䅁䭁䑁䝫䅁䵁䅉䅅䅁䙁䅁䅁睁䵁䅁䅁权䱂䅁䅁权煄权䅁权浄权䅁权牄权䅁允䅁䅁䅅䅁䡁䅁䅁䅁权畏䅚䍄䉁䅁䅁兂䅁䅁䅍䅄䅁䅁䅯兩䅕䅁䅯硹䅉䅁䅯䅂䍁䅧䅯䉹䅉䅁䅅䅁䉁䅁䅁兂㉄䙋偹瑷奖䅑杷允䅁䅁䅍䅁䑁䅁䅷䅁䭁䝁乕䅁䭁䉁䜴䅁䉁䅁䅁允䅁䅁䅯条䅣䅁杷允䅁䅁䅑䅁䑁䅁䅷䅁䭁䅁䙕䅁䭁䉁䜸䅁䭁䍁䝁䅁䉁䅁䅁允䅁䅁䅯睭䅙䅁杷允䅁䅁䅍䅁䑁䅁䅷䅁䭁䥁䙫䅁䭁䉁䝯䅁䉁䅁䅁允䅁䅁䅯䅕䅣䅁杷允䅁䅁䅕䅁䑁䅁䅷䅁䭁䩁䱕䅁䭁佁䭕䅁䭁佁䭙䅁䭁佁䭣䅁䉁䅁䅁允䅁䅁䅯李䅳䅁杷允䅁䅁䅕䅁䑁䅁䅷䅁䭁䱁䕧䅁䭁䵁即䅁䭁䅁䅑潁䭁䵁卧䅁䉁䅁䅁允䅁䅁䅕椹捨㡪噉啗䵁䅉䅅䅁䙁䅁䅁睁䵁䅁䅁权硃兂䅁权煄权䅁权浄权䅁权牄权䅁允䅁䅁䅅䅁䭁䉁䕁䅁䵁䅉䅅䅁䑁䅁䅁睁䵁䅁䅁权㥂兂䅁权敁杂䅁允䅁䅁䅅䅁䭁䩁䝯䅁䵁䅉䅅䅁䑁䅁䅁睁䵁䅁䅁权䩃兂䅁权捁杂䅁允䅁䅁䅅䅁䭁䙁䝍䅁䵁䅉䅅䅁䑁䅁䅁睁䵁䅁䅁权䍂睃䅁权偄杅䅁允䅁䅁䅅䅁䭁䉁䕁䅁䵁䅉䅅䅁䑁䅁䅁睁䵁䅁䅁权楃䅂䅁权流杂䅁允䅁䅁䅅䅁佁䅁䄴䅁硁䑁䅁䅍畁䑁䅕杍䅁䅁杷允䅁䅁䅕䅁䑁䅁䅷䅁䭁䱁䙫䅁䭁䵁即䅁䭁䅁䅑潁䭁䵁卫䅁䉁䅁䅁允䅁䅁䅕体㙆䭆場し䵁䅉䅅䅁䑁䅁䅁睁䵁䅁䅁权硄䅄䅁权慁杂䅁允䅁䅁䅅䅁䭁䵁䝁䅁䵁䅉䅅䅁䙁䅁䅁睁䵁䅁䅁权婄䅂䅁权煄权䅁权浄权䅁权牄权䅁允䅁䅁䅅䅁䡁䅁䅁䅁杄佌䅚䍄䉁䅁䅁睁䅁䅁䅍䅄䅁䅁䅯睐䅕䅁䅯栲䅉䅁䅅䅁䉁䅁䅁权浃䅇䅁䍄䉁䅁䅁睁䅁䅁䅍䅄䅁䅁䅯条䅕䅁䅯䅊䅙䅁䅅䅁䉁䅁䅁权湂睂䅁䍄䉁䅁䅁睁䅁䅁䅍䅄䅁䅁䅯兩䅕䅁䅯䅊䅙䅁䅅䅁䉁䅁䅁权扃䅅䅁䍄䉁䅁䅁兂䅁䅁䅍䅄䅁䅁䅯兘䅳䅁䅯儵䅯䅁䅯朵䅯䅁䅯眵䅯䅁䅅䅁䉁䅁䅁权允䅂䅁䍄䉁䅁䅁䅂䅁䅁䅍䅄䅁䅁䅯杺䅳䅁䅯睈䅙䅁䅯䅉䅙䅁䅅䅁䉁䅁䅁权䵂杂䅁䍄䉁䅁䅁兂䅁䅁䅍䅄䅁䅁䅯兏䅁䅁䅯朶䅯䅁䅯朵䅯䅁䅯眶䅯䅁䅅䅁䉁䅁䅁睂䅁䅁䅁䍑浦䅑杷允䅁䅁䅕䅁䑁䅁䅷䅁䭁䕁䙳䅁䭁佁䭫䅁䭁佁䭙䅁䭁佁䭣䅁䉁䅁䅁允䅁䅁䅯東䄸䅁杷允䅁䅁䅍䅁䑁䅁䅷䅁䭁䅁乫䅁䭁䵁匸䅁䉁䅁䅁允䅁䅁䅣䅁䅁䥁牄欴䵁䅉䅅䅁䙁䅁䅁睁䵁䅁䅁权㍄䅁䅁权煄权䅁权浄权䅁权牄权䅁允䅁䅁䅅䅁䭁䉁䕁䅁䵁䅉䅅䅁䙁䅁䅁睁䵁䅁䅁权䭃兂䅁权䱄杅䅁权䕁䅁䅋权䥄杅䅁允䅁䅁䅅䅁䙁䡁㥅瑃橥䙳䄵䍄䉁䅁䅁睁䅁䅁䅍䅄䅁䅁䅯東䅕䅁䅯硺䅉䅁䅅䅁䉁䅁䅁睂䅁䅁䅁䥧桪䅑杷允䅁䅁䅍䅁䑁䅁䅷䅁䭁偁䵍䅁䭁䍁䝑䅁䉁䅁䅁允䅁䅁䅯䅅䅑䅁杷允䅁䅁䅕䅁䑁䅁䅷䅁䭁偁䕍䅁䭁䵁单䅁䭁䅁䅑潁䭁䵁卧䅁䉁䅁䅁允䅁䅁䅕㉫婵瀲启歅䵁䅉䅅䅁䑁䅁䅁睁䵁䅁䅁权㡄䅂䅁权捁杂䅁允䅁䅁䅅䅁䭁䍁䠴䅁䵁䅉䅅䅁䙁䅁䅁睁䵁䅁䅁权䝂䅄䅁权獄权䅁权浄权䅁权湄权䅁允䅁䅁䅅䅁䭁䉁䕁䅁䵁䅉䅅䅁䙁䅁䅁睁䵁䅁䅁权卂兂䅁权䱄杅䅁权䕁䅁䅋权䥄杅䅁允䅁䅁䅅䅁䙁䡁㥅瑃橥䙑䅴䍄䉁䅁䅁睁䅁䅁䅍䅄䅁䅁䅯睆䅙䅁䅯栲䅉䅁䅅䅁䉁䅁䅁权㥄䅆䅁䍄䉁䅁䅁睁䅁䅁䅍䅄䅁䅁䅯术䅷䅁䅯硺䅉䅁䅅䅁䉁䅁䅁权允䅂䅁䍄䉁䅁䅁兂䅁䅁䅍䅄䅁䅁䅯典䅑䅁䅯儷䅯䅁䅯朵䅯䅁䅯眵䅯䅁䅅䅁䉁䅁䅁睂䅁䅁䅁䕯氷䅑杷允䅁䅁䅍䅁䑁䅁䅷䅁䭁䭁䕣䅁䭁䍁䝑䅁䉁䅁䅁允䅁䅁䅯䅅䅑䅁杷允䅁䅁䅕䅁䑁䅁䅷䅁䭁䙁䘰䅁䭁䵁即䅁䭁䅁䅑潁䭁䵁卧䅁䉁䅁䅁允䅁䅁䅕瑃橥䑣礲歙䵁䅉䅅䅁䙁䅁䅁睁䵁䅁䅁权䱁杄䅁权汄权䅁权浄权䅁权湄权䅁允䅁䅁䅅䅁䭁䉁䕁䅁䵁䅉䅅䅁䑁䅁䅁睁䵁䅁䅁权穁兂䅁权歁杂䅁允䅁䅁䅅䅁䭁䭁䡅䅁䵁䅉䅅䅁䙁䅁䅁睁䵁䅁䅁权畃兂䅁权䙄杅䅁权䕁䅁䅋权䩄杅䅁允䅁䅁䅅䅁䙁䱁䬶⬰㠸杁䅴䍄䉁䅁䅁兂䅁䅁䅍䅄䅁䅁䅯䄷䅕䅁䅯䄶䅯䅁䅯朵䅯䅁䅯眵䅯䅁䅅䅁䉁䅁䅁权允䅂䅁䍄䉁䅁䅁兂䅁䅁䅍䅄䅁䅁䅯兩䅕䅁䅯朶䅯䅁䅯朵䅯䅁䅯眶䅯䅁䅅䅁䉁䅁䅁睂䅁䅁䅁䑑洷䅑杷允䅁䅁䅕䅁䑁䅁䅷䅁䭁䅁䱕䅁䭁佁䭯䅁䭁佁䭙䅁䭁佁䭳䅁䉁䅁䅁允䅁䅁䅣䅁䅁䍁䝂欵䵁䅉䅅䅁䙁䅁䅁睁䵁䅁䅁权噃睃䅁权煄权䅁权浄权䅁权牄权䅁允䅁䅁䅅䅁䭁䉁䕁䅁䵁䅉䅅䅁䑁䅁䅁睁䵁䅁䅁权浄睃䅁权敁杂䅁允䅁䅁䅅䅁䭁佁䝙䅁䵁䅉䅅䅁䙁䅁䅁睁䵁䅁䅁权千睃䅁权汄权䅁权浄权䅁权湄权䅁允䅁䅁䅅䅁䭁䑁䱣䅁䵁䅉䅅䅁䙁䅁䅁睁䵁䅁䅁权䡄兄䅁权䙄杅䅁权䕁䅁䅋权䩄杅䅁允䅁䅁䅅䅁䙁䑁䭴湰卹䉵䅂䍄䉁䅁䅁兂䅁䅁䅍䅄䅁䅁䅯允䅕䅁䅯剸䅉䅁䅯䅂䍁䅧䅯剹䅉䅁䅅䅁䉁䅁䅁兂䍂あ汎獂匰䅑杷允䅁䅁䅑䅁䑁䅁䅷䅁䭁䵁䱉䅁䭁䉁䜸䅁䭁䍁䝁䅁䉁䅁䅁允䅁䅁䅯杄䅫䅁杷允䅁䅁䅕䅁䑁䅁䅷䅁䭁䉁䙍䅁䭁佁䭫䅁䭁佁䭙䅁䭁佁䭣䅁䉁䅁䅁允䅁䅁䅯杚䄸䅁杷允䅁䅁䅍䅁䑁䅁䅷䅁䭁乁䔴䅁䭁䉁䝯䅁䉁䅁䅁允䅁䅁䅯䅑䅙䅁杷允䅁䅁䅍䅁䑁䅁䅷䅁䭁䭁乕䅁䭁䵁匸䅁䉁䅁䅁允䅁䅁䅯䅅䅑䅁杷允䅁䅁䅕䅁䑁䅁䅷䅁䭁䡁䵯䅁䭁佁䭫䅁䭁佁䭙䅁䭁佁䭣䅁䉁䅁䅁允䅁䅁䅯䅅䅑䅁杷允䅁䅁䅍䅁䑁䅁䅷䅁䭁䵁䙅䅁䭁䵁匸䅁䉁䅁䅁允䅁䅁䅣䅁䅁䍁潃欴䵁䅉䅅䅁䕁䅁䅁睁䵁䅁䅁权㡄兂䅁权晁杂䅁权杁杂䅁允䅁䅁䅅䅁䭁䑁䝳䅁䵁䅉䅅䅁䑁䅁䅁睁䵁䅁䅁权㝂睃䅁权慄杅䅁允䅁䅁䅅䅁䭁佁奕䅁䵁䅉䅅䅁䙁䅁䅁睁䵁䅁䅁权牁兂䅁权䱄杅䅁权䕁䅁䅋权䩄杅䅁允䅁䅁䅅䅁䙁䉁䘫ㄶ㑇汘䅴䍄䉁䅁䅁睁䅁䅁䅍䅄䅁䅁䅯杬䅁䅁䅯栲䅉䅁䅅䅁䉁䅁䅁权杂睅䅁䍄䉁䅁䅁睁䅁䅁䅍䅄䅁䅁䅯朱䅕䅁䅯䅈䅙䅁䅅䅁䉁䅁䅁权煁睂䅁䍄䉁䅁䅁兂䅁䅁䅍䅄䅁䅁䅯杂䅙䅁䅯儷䅯䅁䅯朵䅯䅁䅯眵䅯䅁䅅䅁䉁䅁䅁睂䅁䅁䅁倴汪䅑杷允䅁䅁䅕䅁䑁䅁䅷䅁䭁乁䕑䅁䭁佁䭕䅁䭁佁䭙䅁䭁佁䭣䅁䉁䅁䅁允䅁䅁䅯䅅䅑䅁杷允䅁䅁䅑䅁䑁䅁䅷䅁䭁乁䔴䅁䭁䉁䜸䅁䭁䍁䝁䅁䉁䅁䅁允䅁䅁䅯睕䅣䅁杷允䅁䅁䅑䅁䑁䅁䅷䅁䭁䡁免䅁䭁䉁䜸䅁䭁䍁䝁䅁䉁䅁䅁允䅁䅁䅯䅏䅙䅁杷允䅁䅁䅕䅁䑁䅁䅷䅁䭁䡁䅑䅁䭁佁䭫䅁䭁佁䭙䅁䭁佁䭣䅁䉁䅁䅁允䅁䅁䅯兣䄸䅁杷允䅁䅁䅍䅁䑁䅁䅷䅁䭁䉁䝅䅁䭁䵁匸䅁䉁䅁䅁允䅁䅁䅯䅅䅑䅁杷允䅁䅁䅍䅁䑁䅁䅷䅁䭁䍁䱯䅁䭁䵁匸䅁䉁䅁䅁允䅁䅁䅯䅅䅑䅁杷允䅁䅁䅕䅁䑁䅁䅷䅁䭁䱁䙷䅁䭁佁䬰䅁䭁佁䭙䅁䭁佁䭣䅁䉁䅁䅁允䅁䅁䅣䅁䅁䝁歂唵䵁䅉䅅䅁䙁䅁䅁睁䵁䅁䅁权婄䅂䅁权瑄权䅁权浄权䅁权湄权䅁允䅁䅁䅅䅁䡁䅁䅁䅁杁佁䅚䍄䉁䅁䅁兂䅁䅁䅍䅄䅁䅁䅯杇䅕䅁䅯儷䅯䅁䅯朵䅯䅁䅯眵䅯䅁䅅䅁䉁䅁䅁权允䅂䅁䍄䉁䅁䅁兂䅁䅁䅍䅄䅁䅁䅯內䅕䅁䅯硹䅉䅁䅯䅂䍁䅧䅯䉹䅉䅁䅅䅁䉁䅁䅁兂慃婭婭摭捬䅑杷允䅁䅁䅕䅁䑁䅁䅷䅁䭁䱁䘴䅁䭁佁䬰䅁䭁佁䭙䅁䭁佁䭣䅁䉁䅁䅁允䅁䅁䅯䅅䅑䅁杷允䅁䅁䅍䅁䑁䅁䅷䅁䭁䉁䉍䅁䭁䉁䝷䅁䉁䅁䅁允䅁䅁䅯䄷䅙䅁杷允䅁䅁䅍䅁䑁䅁䅷䅁䭁乁䔴䅁䭁䍁䝑䅁䉁䅁䅁允䅁䅁䅯眳䅙䅁杷允䅁䅁䅍䅁䑁䅁䅷䅁䭁䅁乍䅁䭁䍁䝙䅁䉁䅁䅁允䅁䅁䄴䅄䅁䑁䅫䅍畁䑁䅑杍䅁䅁杷允䅁䅁䅍䅁䑁䅁䅷䅁䭁䍁䅍䅁䭁䍁䝑䅁䉁䅁䅁允䅁䅁䅯儸䅳䅁杷允䅁䅁䅍䅁䑁䅁䅷䅁䭁䥁䙣䅁䭁䵁匸䅁䉁䅁䅁允䅁䅁䅯䅅䅑䅁杷允䅁䅁䅕䅁䑁䅁䅷䅁䭁䱁佫䅁䭁佁䭫䅁䭁佁䭙䅁䭁佁䭣䅁䉁䅁䅁允䅁䅁䅯則䅉䅁杷允䅁䅁䅕䅁䑁䅁䅷䅁䭁䝁偫䅁䭁䵁即䅁䭁䅁䅑潁䭁䵁卫䅁䉁䅁䅁允䅁䅁䅕椹捨㡪䙋歗䵁䅉䅅䅁䙁䅁䅁睁䵁䅁䅁权桁兂䅁权灄权䅁权浄权䅁权湄权䅁允䅁䅁䅅䅁䭁䉁䕁䅁䵁䅉䅅䅁䑁䅁䅁睁䵁䅁䅁权䍄䅂䅁权敁杂䅁允䅁䅁䅅䅁䭁䑁䜸䅁䵁䅉䅅䅁䙁䅁䅁睁䵁䅁䅁权㡂兂䅁权䙄杅䅁权䕁䅁䅋权䥄杅䅁允䅁䅁䅅䅁䙁䍁䭁㙃娲祌䅸䍄䉁䅁䅁睁䅁䅁䅍䅄䅁䅁䅯眰䅕䅁䅯䅈䅙䅁䅅䅁䉁䅁䅁权㍂杂䅁䍄䉁䅁䅁兂䅁䅁䅍䅄䅁䅁䅯免䅕䅁䅯硹䅉䅁䅯䅂䍁䅧䅯䉹䅉䅁䅅䅁䉁䅁䅁兂歃䑣䬰㐱摎䅑杷允䅁䅁䅍䅁䑁䅁䅷䅁䭁䅁䝳䅁䭁䍁䝑䅁䉁䅁䅁允䅁䅁䅯䅃䅣䅁杷允䅁䅁䅕䅁䑁䅁䅷䅁䭁䅁䜴䅁䭁䵁即䅁䭁䅁䅑潁䭁䵁卫䅁䉁䅁䅁允䅁䅁䅕䘷㑇潈牗歗䵁䅉䅅䅁䙁䅁䅁睁䵁䅁䅁权㡁兂䅁权瑄权䅁权浄权䅁权湄权䅁允䅁䅁䅅䅁䭁䉁䕁䅁䵁䅉䅅䅁䙁䅁䅁睁䵁䅁䅁权硄兂䅁权獄权䅁权浄权䅁权湄权䅁允䅁䅁䅅䅁䡁䅁䅁䅁䅁申䅎䍄䉁䅁䅁兂䅁䅁䅍䅄䅁䅁䅯兙䅕䅁䅯儷䅯䅁䅯朵䅯䅁䅯眵䅯䅁䅅䅁䉁䅁䅁睂䅁䅁䅁䭙汔䅑杷允䅁䅁䅕䅁䑁䅁䅷䅁䭁乁䔴䅁䭁佁䭷䅁䭁佁䭙䅁䭁佁䭣䅁䉁䅁䅁允䅁䅁䅣䅁䅁佁㝁唵䵁䅉䅅䅁䑁䅁䅁睁䵁䅁䅁权㕂䅁䅁权敁杂䅁允䅁䅁䅅䅁䭁䭁䝯䅁䵁䅉䅅䅁䑁䅁䅁睁䵁䅁䅁权慄䅂䅁权偄杅䅁允䅁䅁䅅䅁䡁䅁䅁䅁䅂佚䅖䍄䉁䅁䅁䅂䅁䅁䅍䅄䅁䅁䅯杏䅷䅁䅯睈䅙䅁䅯䅉䅙䅁䅅䅁䉁䅁䅁权㕄杂䅁䍄䉁䅁䅁兂䅁䅁䅍䅄䅁䅁䅯䅋䅕䅁䅯儶䅯䅁䅯朵䅯䅁䅯眵䅯䅁䅅䅁䉁䅁䅁权允䅂䅁䍄䉁䅁䅁兂䅁䅁䅍䅄䅁䅁䅯兰䅕䅁䅯䄶䅯䅁䅯朵䅯䅁䅯眵䅯䅁䅅䅁䉁䅁䅁权允䅂䅁䍄䉁䅁䅁兂䅁䅁䅍䅄䅁䅁䅯儲䅕䅁䅯儶䅯䅁䅯朵䅯䅁䅯眵䅯䅁䅅䅁䉁䅁䅁权獂睃䅁䍄䉁䅁䅁兂䅁䅁䅍䅄䅁䅁䅯末䅑䅁䅯朶䅯䅁䅯朵䅯䅁䅯眶䅯䅁䅅䅁䉁䅁䅁睂䅁䅁䅁䕁浘䅑杷允䅁䅁䅕䅁䑁䅁䅷䅁䭁䅁䉣䅁䭁佁䭫䅁䭁佁䭙䅁䭁佁䭣䅁䉁䅁䅁允䅁䅁䅯睒䅷䅁杷允䅁䅁䅕䅁䑁䅁䅷䅁䭁䡁䙍䅁䭁佁䭧䅁䭁佁䭙䅁䭁佁䭣䅁䉁䅁䅁允䅁䅁䅯杂䅳䅁杷允䅁䅁䅍䅁䑁䅁䅷䅁䭁䍁䅯䅁䭁乁卯䅁䉁䅁䅁允䅁䅁䅯框䅙䅁杷允䅁䅁䅍䅁䑁䅁䅷䅁䭁䅁䈰䅁䭁䍁䝙䅁䉁䅁䅁允䅁䅁䄴䅄䅁䑁䅫兏畁䑁䅁睎䅁䅁杷允䅁䅁䅕䅁䑁䅁䅷䅁䭁䕁䅯䅁䭁佁䭯䅁䭁佁䭙䅁䭁佁䭳䅁䉁䅁䅁允䅁䅁䅣䅁䅁䭁獁欵䵁䅉䅅䅁䙁䅁䅁睁䵁䅁䅁权㙁兂䅁权䙄杅䅁权䕁䅁䅋权䥄杅䅁允䅁䅁䅅䅁䙁䑁氫㕃奒剹䅎䍄䉁䅁䅁兂䅁䅁䅍䅄䅁䅁䅯睚䄰䅁䅯朶䅯䅁䅯朵䅯䅁䅯眶䅯䅁䅅䅁䉁䅁䅁权允䅂䅁䍄䉁䅁䅁兂䅁䅁䅍䅄䅁䅁䅯眱䄰䅁䅯儶䅯䅁䅯朵䅯䅁䅯眵䅯䅁䅅䅁䉁䅁䅁权坂杅䅁䍄䉁䅁䅁兂䅁䅁䅍䅄䅁䅁䅯儱䄸䅁䅯儶䅯䅁䅯朵䅯䅁䅯眵䅯䅁䅅䅁䉁䅁䅁权㙄充䅁䍄䉁䅁䅁兂䅁䅁䅍䅄䅁䅁䅯睓䄰䅁䅯朶䅯䅁䅯朵䅯䅁䅯眶䅯䅁䅅䅁䉁䅁䅁权允䅂䅁䍄䉁䅁䅁兂䅁䅁䅍䅄䅁䅁䅯杨䄰䅁䅯硹䅉䅁䅯䅂䍁䅧䅯䉹䅉䅁䅅䅁䉁䅁䅁兂䭁㘱睎塐慰䅑杷允䅁䅁䅍䅁䑁䅁䅷䅁䭁䉁䙫䅁䭁䍁䝑䅁䉁䅁䅁允䅁䅁䅯兌䅧䅁杷允䅁䅁䅕䅁䑁䅁䅷䅁䭁䉁䝍䅁䭁佁䭷䅁䭁佁䭙䅁䭁佁䭣䅁䉁䅁䅁允䅁䅁䅣䅁䅁䅁䵁欵䵁䅉䅅䅁䑁䅁䅁睁䵁䅁䅁权穃䅄䅁权歁杂䅁允䅁䅁䅅䅁䭁䭁䝕䅁䵁䅉䅅䅁䙁䅁䅁睁䵁䅁䅁权楂䅁䅁权汄权䅁权浄权䅁权湄权䅁允䅁䅁䅅䅁䭁䑁䌰䅁䵁䅉䅅䅁䙁䅁䅁睁䵁䅁䅁权䱄兂䅁权潄权䅁权浄权䅁权湄权䅁允䅁䅁䅅䅁䭁䅁䱙䅁䵁䅉䅅䅁䑁䅁䅁睁䵁䅁䅁权䉁兂䅁权流杂䅁允䅁䅁䅅䅁佁䅁䅷䅁㕁䑁䅉杌㉁䑁䅕䅁䵁䅉䅅䅁䑁䅁䅁睁䵁䅁䅁权晄兂䅁权偄杅䅁允䅁䅁䅅䅁䡁䅁䅁䅁杁敳䅊䍄䉁䅁䅁睁䅁䅁䅍䅄䅁䅁䅯睄䅕䅁䅯杊䅙䅁䅅䅁䉁䅁䅁杄佁䅁䅁免睁䑁䅧杌ㅁ䑁䅧䅁䵁䅉䅅䅁䑁䅁䅁睁䵁䅁䅁权あ兂䅁权歁杂䅁允䅁䅁䅅䅁䭁偁䡅䅁䵁䅉䅅䅁䙁䅁䅁睁䵁䅁䅁权煂允䅁权獄权䅁权浄权䅁权湄权䅁允䅁䅁䅅䅁䡁䅁䅁䅁䅂⬰䅖䍄䉁䅁䅁睁䅁䅁䅍䅄䅁䅁䅯兄䄴䅁䅯䅊䅙䅁䅅䅁䉁䅁䅁权兄睂䅁䍄䉁䅁䅁兂䅁䅁䅍䅄䅁䅁䅯睐䄰䅁䅯剸䅉䅁䅯䅂䍁䅧䅯䉹䅉䅁䅅䅁䉁䅁䅁兂䭄湌婚塏噙䅑杷允䅁䅁䅕䅁䑁䅁䅷䅁䭁乁䕯䅁䭁䵁单䅁䭁䅁䅑潁䭁䵁卧䅁䉁䅁䅁允䅁䅁䅕㙊潂䌰㐯歍䵁䅉䅅䅁䑁䅁䅁睁䵁䅁䅁权慄䅂䅁权敁杂䅁允䅁䅁䅅䅁䭁䭁䝯䅁䵁䅉䅅䅁䙁䅁䅁睁䵁䅁䅁权⭁䅄䅁权瑄权䅁权浄权䅁权湄权䅁允䅁䅁䅅䅁䡁䅁䅁䅁杁⭌䅚䍄䉁䅁䅁兂䅁䅁䅍䅄䅁䅁䅯兙䄸䅁䅯硹䅉䅁䅯䅂䍁䅧䅯䉹䅉䅁䅅䅁䉁䅁䅁兂歃䑣䬰砱李䅑杷允䅁䅁䅍䅁䑁䅁䅷䅁䭁䉁䙳䅁䭁䉁䝯䅁䉁䅁䅁允䅁䅁䅯杙䅙䅁杷允䅁䅁䅕䅁䑁䅁䅷䅁䭁佁丰䅁䭁䵁即䅁䭁䅁䅑潁䭁䵁卫䅁䉁䅁䅁允䅁䅁䅕牕敧敨桵さ䵁䅉䅅䅁䙁䅁䅁睁䵁䅁䅁权汃䅁䅁权瑄权䅁权浄权䅁权湄权䅁允䅁䅁䅅䅁䡁䅁䅁䅁杄敬䅖䍄䉁䅁䅁兂䅁䅁䅍䅄䅁䅁䅯杰䅕䅁䅯朶䅯䅁䅯朵䅯䅁䅯眶䅯䅁䅅䅁䉁䅁䅁睂䅁䅁䅁䕧浌䅑杷允䅁䅁䅍䅁䑁䅁䅷䅁䭁䝁䄴䅁䭁䉁䝷䅁䉁䅁䅁允䅁䅁䅯杙䅙䅁杷允䅁䅁䅕䅁䑁䅁䅷䅁䭁乁䕯䅁䭁佁䭕䅁䭁佁䭙䅁䭁佁䭣䅁䉁䅁䅁允䅁䅁䅯䅅䅑䅁杷允䅁䅁䅕䅁䑁䅁䅷䅁䭁佁佣䅁䭁䵁单䅁䭁䅁䅑潁䭁䵁卧䅁䉁䅁䅁允䅁䅁䅕乴䉇匷永ぁ䵁䅉䅅䅁䑁䅁䅁睁䵁䅁䅁权䝂䅁䅁权慁杂䅁允䅁䅁䅅䅁䭁䵁䝁䅁䵁䅉䅅䅁䑁䅁䅁睁䵁䅁䅁权奂兂䅁权流杂䅁允䅁䅁䅅䅁佁䅁䅷䅁㕁䑁䅕杌㕁䑁䅫䅁䵁䅉䅅䅁䑁䅁䅁睁䵁䅁䅁权啂䅄䅁权歁杂䅁允䅁䅁䅅䅁䭁偁䠰䅁䵁䅉䅅䅁䙁䅁䅁睁䵁䅁䅁权䥂兂䅁权瑄权䅁权浄权䅁权湄权䅁允䅁䅁䅅䅁䡁䅁䅁䅁䅁畒䅚䍄䉁䅁䅁兂䅁䅁䅍䅄䅁䅁䅯其䅷䅁䅯䄶䅯䅁䅯朵䅯䅁䅯眵䅯䅁䅅䅁䉁䅁䅁权允䅂䅁䍄䉁䅁䅁兂䅁䅁䅍䅄䅁䅁䅯眹䅷䅁䅯儷䅯䅁䅯朵䅯䅁䅯眵䅯䅁䅅䅁䉁䅁䅁睂䅁䅁䅁䑧浌䅑杷允䅁䅁䅍䅁䑁䅁䅷䅁䭁䵁䙳䅁䭁䉁䜴䅁䉁䅁䅁允䅁䅁䅯兒䅙䅁杷允䅁䅁䅍䅁䑁䅁䅷䅁䭁䩁䱕䅁䭁䍁䝑䅁䉁䅁䅁允䅁䅁䅯睥䄸䅁杷允䅁䅁䅍䅁䑁䅁䅷䅁䭁䉁䵍䅁䭁䉁䝧䅁䉁䅁䅁允䅁䅁䅯兏䅙䅁杷允䅁䅁䅕䅁䑁䅁䅷䅁䭁䱁䕕䅁䭁䵁即䅁䭁䅁䅑潁䭁䵁卧䅁䉁䅁䅁允䅁䅁䅕歲桦桥佒啘䵁䅉䅅䅁䙁䅁䅁睁䵁䅁䅁权⭁兄䅁权灄权䅁权浄权䅁权湄权䅁允䅁䅁䅅䅁䭁䝁关䅁䵁䅉䅅䅁䑁䅁䅁睁䵁䅁䅁权䕂兂䅁权敁杂䅁允䅁䅁䅅䅁䭁䡁䝉䅁䵁䅉䅅䅁䑁䅁䅁睁䵁䅁䅁权呁䅄䅁权偄杅䅁允䅁䅁䅅䅁䡁䅁䅁䅁权佶䅂䍄䉁䅁䅁睁䅁䅁䅍䅄䅁䅁䅯村䅅䅁䅯杊䅙䅁䅅䅁䉁䅁䅁杄䵁䅁䅁䅏ㅁ䍁䄴李硁䅁䅁䍄䉁䅁䅁睁䅁䅁䅍䅄䅁䅁䅯关䅕䅁䅯杈䅙䅁䅅䅁䉁䅁䅁权䱄杂䅁䍄䉁䅁䅁䅂䅁䅁䅍䅄䅁䅁䅯八䅑䅁䅯睈䅙䅁䅯䅉䅙䅁䅅䅁䉁䅁䅁权塂睂䅁䍄䉁䅁䅁兂䅁䅁䅍䅄䅁䅁䅯睕䅷䅁䅯朶䅯䅁䅯朵䅯䅁䅯眶䅯䅁䅅䅁䉁䅁䅁权允䅂䅁䍄䉁䅁䅁睁䅁䅁䅍䅄䅁䅁䅯杊䅕䅁䅯杇䅙䅁䅅䅁䉁䅁䅁权乄杂䅁䍄䉁䅁䅁睁䅁䅁䅍䅄䅁䅁䅯児䅳䅁䅯䅊䅙䅁䅅䅁䉁䅁䅁权㥁杄䅁䍄䉁䅁䅁睁䅁䅁䅍䅄䅁䅁䅯睏䄴䅁䅯杇䅙䅁䅅䅁䉁䅁䅁权楂杂䅁䍄䉁䅁䅁兂䅁䅁䅍䅄䅁䅁䅯朲䅑䅁䅯䄷䅯䅁䅯朵䅯䅁䅯眵䅯䅁䅅䅁䉁䅁䅁权允䅂䅁䍄䉁䅁䅁睁䅁䅁䅍䅄䅁䅁䅯兇䅕䅁䅯䅇䅙䅁䅅䅁䉁䅁䅁权䕂杂䅁䍄䉁䅁䅁䅂䅁䅁䅍䅄䅁䅁䅯杮䅁䅁䅯睈䅙䅁䅯䅉䅙䅁䅅䅁䉁䅁䅁权桁权䅁䍄䉁䅁䅁兂䅁䅁䅍䅄䅁䅁䅯来䅕䅁䅯剸䅉䅁䅯䅂䍁䅧䅯䉹䅉䅁䅅䅁䉁䅁䅁兂祂汬湄䕶呷䅑杷允䅁䅁䅍䅁䑁䅁䅷䅁䭁䑁䉙䅁䭁䍁䝙䅁䉁䅁䅁允䅁䅁䄴䅄䅁䑁䅫杍畁䑁䅣睍䅁䅁杷允䅁䅁䅍䅁䑁䅁䅷䅁䭁䥁䱷䅁䭁䍁䝑䅁䉁䅁䅁允䅁䅁䅯桤䅉䅁杷允䅁䅁䅕䅁䑁䅁䅷䅁䭁䕁䙳䅁䭁佁䭷䅁䭁佁䭙䅁䭁佁䭣䅁䉁䅁䅁允䅁䅁䅣䅁䅁佁牄唵䵁䅉䅅䅁䙁䅁䅁睁䵁䅁䅁权塁睃䅁权灄权䅁权浄权䅁权湄权䅁允䅁䅁䅅䅁䭁䉁䕁䅁䵁䅉䅅䅁䑁䅁䅁睁䵁䅁䅁权獁䅁䅁权歁杂䅁允䅁䅁䅅䅁䭁佁䬸䅁䵁䅉䅅䅁䑁䅁䅁睁䵁䅁䅁权⭄䅁䅁权慄杅䅁允䅁䅁䅅䅁䭁䩁噳䅁䵁䅉䅅䅁䙁䅁䅁睁䵁䅁䅁权兄䅂䅁权灄权䅁权浄权䅁权湄权䅁允䅁䅁䅅䅁䭁䉁䕁䅁䵁䅉䅅䅁䙁䅁䅁睁䵁䅁䅁权䅃兄䅁权䙄杅䅁权䕁䅁䅋权䥄杅䅁允䅁䅁䅅䅁䙁䵁晥睷癘睐䄱䍄䉁䅁䅁睁䅁䅁䅍䅄䅁䅁䅯眫䅑䅁䅯硺䅉䅁䅅䅁䉁䅁䅁权允䅂䅁䍄䉁䅁䅁睁䅁䅁䅍䅄䅁䅁䅯典䄰䅁䅯䅊䅙䅁䅅䅁䉁䅁䅁权允䅂䅁䍄䉁䅁䅁兂䅁䅁䅍䅄䅁䅁䅯睯䅳䅁䅯剸䅉䅁䅯䅂䍁䅧䅯剹䅉䅁䅅䅁䉁䅁䅁兂乂杴圯牌䌰䅑杷允䅁䅁䅍䅁䑁䅁䅷䅁䭁乁䉫䅁䭁䍁䝑䅁䉁䅁䅁允䅁䅁䅯䅖䅯䅁杷允䅁䅁䅍䅁䑁䅁䅷䅁䭁䝁䙍䅁䭁䉁䝧䅁䉁䅁䅁允䅁䅁䅯児䅙䅁杷允䅁䅁䅕䅁䑁䅁䅷䅁䭁䵁䵳䅁䭁佁䬰䅁䭁佁䭙䅁䭁佁䭣䅁䉁䅁䅁允䅁䅁䅯䅅䅑䅁杷允䅁䅁䅕䅁䑁䅁䅷䅁䭁偁位䅁䭁佁䬰䅁䭁佁䭙䅁䭁佁䭣䅁䉁䅁䅁允䅁䅁䅣䅁䅁䝁剁欵䵁䅉䅅䅁䑁䅁䅁睁䵁䅁䅁权㕂䅁䅁权捁杂䅁允䅁䅁䅅䅁䭁䱁䜰䅁䵁䅉䅅䅁䑁䅁䅁睁䵁䅁䅁权㙂兂䅁权奁杂䅁允䅁䅁䅅䅁䭁䕁䝯䅁䵁䅉䅅䅁䑁䅁䅁睁䵁䅁䅁权䥄兄䅁权歁杂䅁允䅁䅁䅅䅁䭁䉁䕁䅁䵁䅉䅅䅁䑁䅁䅁睁䵁䅁䅁权獄兂䅁权流杂䅁允䅁䅁䅅䅁佁䅁䅷䅁硁䑁䅁睍畁䑁䅣䅁䵁䅉䅅䅁䑁䅁䅁睁䵁䅁䅁权㙂兂䅁权慁杂䅁允䅁䅁䅅䅁䭁䑁䝷䅁䵁䅉䅅䅁䙁䅁䅁睁䵁䅁䅁权剄䅂䅁权䙄杅䅁权䕁䅁䅋权䥄杅䅁允䅁䅁䅅䅁䙁乁䑐牱䤵䈱䅎䍄䉁䅁䅁䅂䅁䅁䅍䅄䅁䅁䅯来䅕䅁䅯睈䅙䅁䅯䅉䅙䅁䅅䅁䉁䅁䅁权䕂睂䅁䍄䉁䅁䅁兂䅁䅁䅍䅄䅁䅁䅯杅䅷䅁䅯硹䅉䅁䅯䅂䍁䅧䅯剹䅉䅁䅅䅁䉁䅁䅁兂歃䑣䬰㤱杴䅑杷允䅁䅁䅕䅁䑁䅁䅷䅁䭁䅁䝯䅁䭁佁䭯䅁䭁佁䭙䅁䭁佁䭳䅁䉁䅁䅁允䅁䅁䅣䅁䅁䍁乂欵䵁䅉䅅䅁䙁䅁䅁睁䵁䅁䅁权灁兂䅁权煄权䅁权浄权䅁权牄权䅁允䅁䅁䅅䅁䡁䅁䅁䅁䅁⭐䅚䍄䉁䅁䅁䅂䅁䅁䅍䅄䅁䅁䅯睢䅷䅁䅯睈䅙䅁䅯䅉䅙䅁䅅䅁䉁䅁䅁权桃䅃䅁䍄䉁䅁䅁兂䅁䅁䅍䅄䅁䅁䅯来䅕䅁䅯䄶䅯䅁䅯朵䅯䅁䅯眵䅯䅁䅅䅁䉁䅁䅁权䝁睃䅁䍄䉁䅁䅁兂䅁䅁䅍䅄䅁䅁䅯眴䄰䅁䅯剸䅉䅁䅯䅂䍁䅧䅯剹䅉䅁䅅䅁䉁䅁䅁兂㉁䍊䩚㉣兕䅑杷允䅁䅁䅕䅁䑁䅁䅷䅁䭁佁䕉䅁䭁䵁单䅁䭁䅁䅑潁䭁䵁卧䅁䉁䅁䅁允䅁䅁䅕坎汔嘷〱ぇ䵁䅉䅅䅁䙁䅁䅁睁䵁䅁䅁权㙂兂䅁权灄权䅁权浄权䅁权湄权䅁允䅁䅁䅅䅁䭁䩁具䅁䵁䅉䅅䅁䙁䅁䅁睁䵁䅁䅁权畃兂䅁权瑄权䅁权浄权䅁权湄权䅁允䅁䅁䅅䅁䭁䉁䕁䅁䵁䅉䅅䅁䙁䅁䅁睁䵁䅁䅁权㥃兂䅁权獄权䅁权浄权䅁权湄权䅁允䅁䅁䅅䅁䡁䅁䅁䅁杄佁䅚䍄䉁䅁䅁睁䅁䅁䅍䅄䅁䅁䅯䅔䅅䅁䅯䅈䅙䅁䅅䅁䉁䅁䅁权捁睂䅁䍄䉁䅁䅁睁䅁䅁䅍䅄䅁䅁䅯杇䅕䅁䅯杇䅙䅁䅅䅁䉁䅁䅁权楂杂䅁䍄䉁䅁䅁睁䅁䅁䅍䅄䅁䅁䅯睔䅅䅁䅯栲䅉䅁䅅䅁䉁䅁䅁权千兆䅁䍄䉁䅁䅁睁䅁䅁䅍䅄䅁䅁䅯睳䅷䅁䅯杇䅙䅁䅅䅁䉁䅁䅁权楂杂䅁䍄䉁䅁䅁睁䅁䅁䅍䅄䅁䅁䅯睐䄸䅁䅯䅊䅙䅁䅅䅁䉁䅁䅁权允䅂䅁䍄䉁䅁䅁兂䅁䅁䅍䅄䅁䅁䅯杶䅕䅁䅯䄷䅯䅁䅯朵䅯䅁䅯眵䅯䅁䅅䅁䉁䅁䅁权允䅂䅁䍄䉁䅁䅁兂䅁䅁䅍䅄䅁䅁䅯杰䅕䅁䅯䄶䅯䅁䅯朵䅯䅁䅯眵䅯䅁䅅䅁䉁䅁䅁权䝁睃䅁䍄䉁䅁䅁兂䅁䅁䅍䅄䅁䅁䅯朹䅷䅁䅯儶䅯䅁䅯朵䅯䅁䅯眵䅯䅁䅅䅁䉁䅁䅁权佄充䅁䍄䉁䅁䅁兂䅁䅁䅍䅄䅁䅁䅯来䅕䅁䅯朶䅯䅁䅯朵䅯䅁䅯眶䅯䅁䅅䅁䉁䅁䅁睂䅁䅁䅁䍉浦䅑杷允䅁䅁䅕䅁䑁䅁䅷䅁䭁䍁余䅁䭁佁䭕䅁䭁佁䭙䅁䭁佁䭣䅁䉁䅁䅁允䅁䅁䅯䅈䅳䅁杷允䅁䅁䅕䅁䑁䅁䅷䅁䭁䕁偷䅁䭁佁䭷䅁䭁佁䭙䅁䭁佁䭣䅁䉁䅁䅁允䅁䅁䅯䅅䅑䅁杷允䅁䅁䅍䅁䑁䅁䅷䅁䭁偁䙷䅁䭁䉁䝯䅁䉁䅁䅁允䅁䅁䅯䅐䅙䅁杷允䅁䅁䅍䅁䑁䅁䅷䅁䭁䝁䰸䅁䭁䉁䝷䅁䉁䅁䅁允䅁䅁䅯共䅧䅁杷允䅁䅁䅕䅁䑁䅁䅷䅁䭁䉁䉙䅁䭁佁䭕䅁䭁佁䭙䅁䭁佁䭣䅁䉁䅁䅁允䅁䅁䅯䅅䅑䅁杷允䅁䅁䅕䅁䑁䅁䅷䅁䭁䱁䙙䅁䭁䵁即䅁䭁䅁䅑潁䭁䵁卧䅁䉁䅁䅁允䅁䅁䅕䅁䅁䅁杁啙䵁䅉䅅䅁䑁䅁䅁睁䵁䅁䅁权瑄䅂䅁权偄杅䅁允䅁䅁䅅䅁䭁䉁䕁䅁䵁䅉䅅䅁䑁䅁䅁睁䵁䅁䅁权橄兂䅁权偄杅䅁允䅁䅁䅅䅁䡁䅁䅁䅁杂佭䅒䍄䉁䅁䅁睁䅁䅁䅍䅄䅁䅁䅯关䅕䅁䅯䅇䅙䅁䅅䅁䉁䅁䅁权䭂杂䅁䍄䉁䅁䅁兂䅁䅁䅍䅄䅁䅁䅯睯䅳䅁䅯朶䅯䅁䅯朵䅯䅁䅯眶䅯䅁䅅䅁䉁䅁䅁权允䅂䅁䍄䉁䅁䅁兂䅁䅁䅍䅄䅁䅁䅯杭䅑䅁䅯儶䅯䅁䅯朵䅯䅁䅯眵䅯䅁䅅䅁䉁䅁䅁权䥂充䅁䍄䉁䅁䅁兂䅁䅁䅍䅄䅁䅁䅯眫䅑䅁䅯䄷䅯䅁䅯朵䅯䅁䅯眵䅯䅁䅅䅁䉁䅁䅁睂䅁䅁䅁䌴汌䅑杷允䅁䅁䅕䅁䑁䅁䅷䅁䭁䩁䙫䅁䭁佁䬰䅁䭁佁䭙䅁䭁佁䭣䅁䉁䅁䅁允䅁䅁䅣䅁䅁䝁捄唵䵁䅉䅅䅁䙁䅁䅁睁䵁䅁䅁权婄䅂䅁权䙄杅䅁权䕁䅁䅋权䥄杅䅁允䅁䅁䅅䅁䙁䅁㉔䙱䝩䅈䅖䍄䉁䅁䅁兂䅁䅁䅍䅄䅁䅁䅯䅩䅑䅁䅯朶䅯䅁䅯朵䅯䅁䅯眶䅯䅁䅅䅁䉁䅁䅁权允䅂䅁䍄䉁䅁䅁睁䅁䅁䅍䅄䅁䅁䅯睮䄰䅁䅯䅊䅙䅁䅅䅁䉁䅁䅁权䉄杅䅁䍄䉁䅁䅁兂䅁䅁䅍䅄䅁䅁䅯儳䅕䅁䅯䄶䅯䅁䅯朵䅯䅁䅯眵䅯䅁䅅䅁䉁䅁䅁权允䅂䅁䍄䉁䅁䅁睁䅁䅁䅍䅄䅁䅁䅯䅈䅕䅁䅯䅈䅙䅁䅅䅁䉁䅁䅁权婂杂䅁䍄䉁䅁䅁睁䅁䅁䅍䅄䅁䅁䅯关䅕䅁䅯䅊䅙䅁䅅䅁䉁䅁䅁权奂睂䅁䍄䉁䅁䅁睁䅁䅁䅍䅄䅁䅁䅯末䅳䅁䅯硺䅉䅁䅅䅁䉁䅁䅁权允䅂䅁䍄䉁䅁䅁䅂䅁䅁䅍䅄䅁䅁䅯䅌䄰䅁䅯睈䅙䅁䅯䅉䅙䅁䅅䅁䉁䅁䅁权元䅅䅁䍄䉁䅁䅁兂䅁䅁䅍䅄䅁䅁䅯兵䄴䅁䅯硹䅉䅁䅯䅂䍁䅧䅯剹䅉䅁䅅䅁䉁䅁䅁兂桄桥畓㑒呆䅑杷允䅁䅁䅑䅁䑁䅁䅷䅁䭁䱁䙁䅁䭁䉁䜸䅁䭁䍁䝁䅁䉁䅁䅁允䅁䅁䅯睏䅣䅁杷允䅁䅁䅍䅁䑁䅁䅷䅁䭁䱁䕳䅁䭁䍁䝑䅁䉁䅁䅁允䅁䅁䅯䅅䅑䅁杷允䅁䅁䅕䅁䑁䅁䅷䅁䭁䩁䘴䅁䭁䵁单䅁䭁䅁䅑潁䭁䵁卧䅁䉁䅁䅁允䅁䅁䅕佡婸㌫䅫啌䵁䅉䅅䅁䙁䅁䅁睁䵁䅁䅁权穄䅂䅁权汄权䅁权浄权䅁权湄权䅁允䅁䅁䅅䅁䭁偁䭫䅁䵁䅉䅅䅁䑁䅁䅁睁䵁䅁䅁权灂兂䅁权奁杂䅁允䅁䅁䅅䅁䭁䕁䝑䅁䵁䅉䅅䅁䑁䅁䅁睁䵁䅁䅁权㕄兂䅁权敁杂䅁允䅁䅁䅅䅁䭁䡁䝣䅁䵁䅉䅅䅁䙁䅁䅁睁䵁䅁䅁权佄䅂䅁权汄权䅁权浄权䅁权湄权䅁允䅁䅁䅅䅁䭁䉁䕁䅁䵁䅉䅅䅁䑁䅁䅁睁䵁䅁䅁权啂兂䅁权流杂䅁允䅁䅁䅅䅁佁䅁䄴䅁硁䑁䅁䅏畁䑁䅅杍䅁䅁杷允䅁䅁䅕䅁䑁䅁䅷䅁䭁䍁偑䅁䭁佁䬰䅁䭁佁䭙䅁䭁佁䭣䅁䉁䅁䅁允䅁䅁䅯䅅䅑䅁杷允䅁䅁䅍䅁䑁䅁䅷䅁䭁䥁䘴䅁䭁䵁匸䅁䉁䅁䅁允䅁䅁䅯䅅䅑䅁杷允䅁䅁䅍䅁䑁䅁䅷䅁䭁䥁䕫䅁䭁䍁䝑䅁䉁䅁䅁允䅁䅁䅯䅴䅣䅁杷允䅁䅁䅍䅁䑁䅁䅷䅁䭁䥁䘸䅁䭁䵁匸䅁䉁䅁䅁允䅁䅁䅣䅁䅁䝁牂〴䵁䅉䅅䅁䑁䅁䅁睁䵁䅁䅁权浂兂䅁权慁杂䅁允䅁䅁䅅䅁䭁䝁䝉䅁䵁䅉䅅䅁䑁䅁䅁睁䵁䅁䅁权塂睃䅁权敁杂䅁允䅁䅁䅅䅁䭁䩁䡍䅁䵁䅉䅅䅁䙁䅁䅁睁䵁䅁䅁权歄兂䅁权瑄权䅁权浄权䅁权湄权䅁允䅁䅁䅅䅁䭁䉁䕁䅁䵁䅉䅅䅁䙁䅁䅁睁䵁䅁䅁权㍁兂䅁权䱄杅䅁权䕁䅁䅋权䥄杅䅁允䅁䅁䅅䅁䙁佁㙆䭆䠵噳䄹䍄䉁䅁䅁兂䅁䅁䅍䅄䅁䅁䅯兤䅁䅁䅯儶䅯䅁䅯朵䅯䅁䅯眵䅯䅁䅅䅁䉁䅁䅁权坃睃䅁䍄䉁䅁䅁兂䅁䅁䅍䅄䅁䅁䅯朷䅕䅁䅯剸䅉䅁䅯䅂䍁䅧䅯䉹䅉䅁䅅䅁䉁䅁䅁兂䩂楃由䝬汧䅑杷允䅁䅁䅍䅁䑁䅁䅷䅁䭁䡁䉙䅁䭁䉁䝷䅁䉁䅁䅁允䅁䅁䅯䅪䅙䅁杷允䅁䅁䅕䅁䑁䅁䅷䅁䭁䙁䙳䅁䭁䵁即䅁䭁䅁䅑潁䭁䵁卧䅁䉁䅁䅁允䅁䅁䅕椹捨㡪汊ち䵁䅉䅅䅁䙁䅁䅁睁䵁䅁䅁权乃睃䅁权灄权䅁权浄权䅁权湄权䅁允䅁䅁䅅䅁䭁䭁倰䅁䵁䅉䅅䅁䑁䅁䅁睁䵁䅁䅁权啄睃䅁权慁杂䅁允䅁䅁䅅䅁䭁䙁䜸䅁䵁䅉䅅䅁䙁䅁䅁睁䵁䅁䅁权硃兂䅁权灄权䅁权浄权䅁权湄权䅁允䅁䅁䅅䅁䭁䭁䵣䅁䵁䅉䅅䅁䙁䅁䅁睁䵁䅁䅁权㍃睃䅁权煄权䅁权浄权䅁权牄权䅁允䅁䅁䅅䅁䭁䉁䕁䅁䵁䅉䅅䅁䑁䅁䅁睁䵁䅁䅁权偃䅂䅁权偄杅䅁允䅁䅁䅅䅁䡁䅁䅁䅁䅄敉䅖䍄䉁䅁䅁睁䅁䅁䅍䅄䅁䅁䅯典䅑䅁䅯栲䅉䅁䅅䅁䉁䅁䅁权楁䅆䅁䍄䉁䅁䅁兂䅁䅁䅍䅄䅁䅁䅯䅨䅅䅁䅯儶䅯䅁䅯朵䅯䅁䅯眵䅯䅁䅅䅁䉁䅁䅁权允䅂䅁䍄䉁䅁䅁兂䅁䅁䅍䅄䅁䅁䅯睘䅕䅁䅯硹䅉䅁䅯䅂䍁䅧䅯䉹䅉䅁䅅䅁䉁䅁䅁兂畃⭒㙆䝆娵䅑杷允䅁䅁䅍䅁䑁䅁䅷䅁䭁乁䙅䅁䭁䵁匸䅁䉁䅁䅁允䅁䅁䅣䅁䅁䥁㍄〴䵁䅉䅅䅁䑁䅁䅁睁䵁䅁䅁权㕁睃䅁权慁杂䅁允䅁䅁䅅䅁䭁䡁䝳䅁䵁䅉䅅䅁䙁䅁䅁睁䵁䅁䅁权剁允䅁权瑄权䅁权浄权䅁权湄权䅁允䅁䅁䅅䅁䡁䅁䅁䅁䅁異䅖䍄䉁䅁䅁兂䅁䅁䅍䅄䅁䅁䅯兰䅑䅁䅯䄷䅯䅁䅯朵䅯䅁䅯眵䅯䅁䅅䅁䉁䅁䅁睂䅁䅁䅁䍉汦䅑杷允䅁䅁䅕䅁䑁䅁䅷䅁䭁䉁䘴䅁䭁佁䭫䅁䭁佁䭙䅁䭁佁䭣䅁䉁䅁䅁允䅁䅁䅯䈵䅁䅁杷允䅁䅁䅕䅁䑁䅁䅷䅁䭁䙁䙕䅁䭁䵁即䅁䭁䅁䅑潁䭁䵁卧䅁䉁䅁䅁允䅁䅁䅕㑈牘払番歕䵁䅉䅅䅁䙁䅁䅁睁䵁䅁䅁权癁兂䅁权䱄杅䅁权䕁䅁䅋权䩄杅䅁允䅁䅁䅅䅁䙁䕁桪桥畓ㅸ䄹䍄䉁䅁䅁兂䅁䅁䅍䅄䅁䅁䅯睪䅑䅁䅯剸䅉䅁䅯䅂䍁䅧䅯剹䅉䅁䅅䅁䉁䅁䅁兂㙄䵉奪煱契䅑杷允䅁䅁䅍䅁䑁䅁䅷䅁䭁䭁䙧䅁䭁䍁䝑䅁䉁䅁䅁允䅁䅁䅯䅅䅑䅁杷允䅁䅁䅕䅁䑁䅁䅷䅁䭁䑁䅅䅁䭁佁䭧䅁䭁佁䭙䅁䭁佁䭣䅁䉁䅁䅁允䅁䅁䅯术䅯䅁杷允䅁䅁䅕䅁䑁䅁䅷䅁䭁䵁䕍䅁䭁䵁即䅁䭁䅁䅑潁䭁䵁卫䅁䉁䅁䅁允䅁䅁䅕䡰㥁瑃䑤し䵁䅉䅅䅁䙁䅁䅁睁䵁䅁䅁权䉁兂䅁权䙄杅䅁权䕁䅁䅋权䥄杅䅁允䅁䅁䅅䅁䙁䑁䩡捌䱪桁䅖䍄䉁䅁䅁兂䅁䅁䅍䅄䅁䅁䅯䅴䅳䅁䅯儵䅯䅁䅯朵䅯䅁䅯眵䅯䅁䅅䅁䉁䅁䅁权允䅂䅁䍄䉁䅁䅁睁䅁䅁䅍䅄䅁䅁䅯䅔䅳䅁䅯䅇䅙䅁䅅䅁䉁䅁䅁权療杂䅁䍄䉁䅁䅁兂䅁䅁䅍䅄䅁䅁䅯䅹䅕䅁䅯硹䅉䅁䅯䅂䍁䅧䅯䉹䅉䅁䅅䅁䉁䅁䅁兂浂浚浚汚桚䅑杷允䅁䅁䅍䅁䑁䅁䅷䅁䭁䥁䔸䅁䭁䉁䝯䅁䉁䅁䅁允䅁䅁䅯䅳䅙䅁杷允䅁䅁䅕䅁䑁䅁䅷䅁䭁佁䴰䅁䭁䵁单䅁䭁䅁䅑潁䭁䵁卧䅁䉁䅁䅁允䅁䅁䅕と坯兦䡯ぃ䵁䅉䅅䅁䑁䅁䅁睁䵁䅁䅁权䅃兂䅁权慁杂䅁允䅁䅁䅅䅁䭁䍁䜰䅁䵁䅉䅅䅁䙁䅁䅁睁䵁䅁䅁权㥄杄䅁权瑄权䅁权浄权䅁权湄权䅁允䅁䅁䅅䅁䭁䉁䕁䅁䵁䅉䅅䅁䙁䅁䅁睁䵁䅁䅁权兂兂䅁权灄权䅁权浄权䅁权湄权䅁允䅁䅁䅅䅁䭁䍁乯䅁䵁䅉䅅䅁䙁䅁䅁睁䵁䅁䅁权摁睃䅁权灄权䅁权浄权䅁权湄权䅁允䅁䅁䅅䅁䭁䉁卣䅁䵁䅉䅅䅁䕁䅁䅁睁䵁䅁䅁权晁兂䅁权晁杂䅁权杁杂䅁允䅁䅁䅅䅁䭁䕁䝷䅁䵁䅉䅅䅁䙁䅁䅁睁䵁䅁䅁权䵃䅄䅁权汄权䅁权浄权䅁权湄权䅁允䅁䅁䅅䅁䭁䉁䕁䅁䵁䅉䅅䅁䑁䅁䅁睁䵁䅁䅁权乄䅂䅁权偄杅䅁允䅁䅁䅅䅁䡁䅁䅁䅁䅁敨䅆䍄䉁䅁䅁兂䅁䅁䅍䅄䅁䅁䅯儱䅁䅁䅯䄷䅯䅁䅯朵䅯䅁䅯眵䅯䅁䅅䅁䉁䅁䅁睂䅁䅁䅁䑙歘䅑杷允䅁䅁䅍䅁䑁䅁䅷䅁䭁䅁䙣䅁䭁䵁匸䅁䉁䅁䅁允䅁䅁䅯䅅䅑䅁杷允䅁䅁䅑䅁䑁䅁䅷䅁䭁䉁䙷䅁䭁䉁䜸䅁䭁䍁䝁䅁䉁䅁䅁允䅁䅁䅯眲䅙䅁杷允䅁䅁䅕䅁䑁䅁䅷䅁䭁䥁䘰䅁䭁䵁单䅁䭁䅁䅑潁䭁䵁卧䅁䉁䅁䅁允䅁䅁䅕䉴湣㠯婖歂䵁䅉䅅䅁䙁䅁䅁睁䵁䅁䅁权偁杂䅁权潄权䅁权浄权䅁权湄权䅁允䅁䅁䅅䅁䭁䑁䱙䅁䵁䅉䅅䅁䑁䅁䅁睁䵁䅁䅁权楃䅂䅁权奁杂䅁允䅁䅁䅅䅁䭁䑁䝫䅁䵁䅉䅅䅁䙁䅁䅁睁䵁䅁䅁权允杂䅁权潄权䅁权浄权䅁权湄权䅁允䅁䅁䅅䅁䭁䅁䱙䅁䵁䅉䅅䅁䙁䅁䅁睁䵁䅁䅁权塄䅄䅁权瑄权䅁权浄权䅁权湄权䅁允䅁䅁䅅䅁䡁䅁䅁䅁杄畏䅚䍄䉁䅁䅁兂䅁䅁䅍䅄䅁䅁䅯䄰䄰䅁䅯䄶䅯䅁䅯朵䅯䅁䅯眵䅯䅁䅅䅁䉁䅁䅁权允䅂䅁䍄䉁䅁䅁睁䅁䅁䅍䅄䅁䅁䅯术䅕䅁䅯䅈䅙䅁䅅䅁䉁䅁䅁权䩂杂䅁䍄䉁䅁䅁䅂䅁䅁䅍䅄䅁䅁䅯睪䅑䅁䅯睈䅙䅁䅯䅉䅙䅁䅅䅁䉁䅁䅁权婂睂䅁䍄䉁䅁䅁兂䅁䅁䅍䅄䅁䅁䅯儸䅁䅁䅯朶䅯䅁䅯朵䅯䅁䅯眶䅯䅁䅅䅁䉁䅁䅁权允䅂䅁䍄䉁䅁䅁睁䅁䅁䅍䅄䅁䅁䅯睈䄴䅁䅯硺䅉䅁䅅䅁䉁䅁䅁权允䅂䅁䍄䉁䅁䅁兂䅁䅁䅍䅄䅁䅁䅯䅶䅅䅁䅯䄷䅯䅁䅯朵䅯䅁䅯眵䅯䅁䅅䅁䉁䅁䅁睂䅁䅁䅁䔴浘䅑杷允䅁䅁䅕䅁䑁䅁䅷䅁䭁䡁免䅁䭁䵁即䅁䭁䅁䅑潁䭁䵁卧䅁䉁䅁䅁允䅁䅁䅕敨剴䉵䘵歖䵁䅉䅅䅁䙁䅁䅁睁䵁䅁䅁权㝁兂䅁权䙄杅䅁权䕁䅁䅋权䩄杅䅁允䅁䅁䅅䅁䙁䥁砰呃㑱砵䅖䍄䉁䅁䅁睁䅁䅁䅍䅄䅁䅁䅯兯䅑䅁䅯䅇䅙䅁䅅䅁䉁䅁䅁权㡂杂䅁䍄䉁䅁䅁睁䅁䅁䅍䅄䅁䅁䅯䅕䅷䅁䅯䅇䅙䅁䅅䅁䉁䅁䅁权灁杂䅁䍄䉁䅁䅁睁䅁䅁䅍䅄䅁䅁䅯䅇䄰䅁䅯栲䅉䅁䅅䅁䉁䅁䅁权歁杆䅁䍄䉁䅁䅁睁䅁䅁䅍䅄䅁䅁䅯末䅕䅁䅯䅈䅙䅁䅅䅁䉁䅁䅁权牁杂䅁䍄䉁䅁䅁兂䅁䅁䅍䅄䅁䅁䅯杈䅕䅁䅯剸䅉䅁䅯䅂䍁䅧䅯剹䅉䅁䅅䅁䉁䅁䅁兂㉁啹䩖ㄫ敕䅑杷允䅁䅁䅕䅁䑁䅁䅷䅁䭁䱁䘸䅁䭁䵁单䅁䭁䅁䅑潁䭁䵁卫䅁䉁䅁䅁允䅁䅁䅕獦䝩䩏剘歆䵁䅉䅅䅁䙁䅁䅁睁䵁䅁䅁权偃䅂䅁权潄权䅁权浄权䅁权湄权䅁允䅁䅁䅅䅁䭁䅁䱙䅁䵁䅉䅅䅁䑁䅁䅁睁䵁䅁䅁权啂䅄䅁权偄杅䅁允䅁䅁䅅䅁䡁䅁䅁䅁杄敡䅒䍄䉁䅁䅁兂䅁䅁䅍䅄䅁䅁䅯充䅙䅁䅯剸䅉䅁䅯䅂䍁䅧䅯䉹䅉䅁䅅䅁䉁䅁䅁兂煂㡙瑐䉗何䅑杷允䅁䅁䅕䅁䑁䅁䅷䅁䭁䕁䱍䅁䭁䵁单䅁䭁䅁䅑潁䭁䵁卧䅁䉁䅁䅁允䅁䅁䅕桰汵睺祲お䵁䅉䅅䅁䑁䅁䅁睁䵁䅁䅁权坄睃䅁权慁杂䅁允䅁䅁䅅䅁䭁䑁䥷䅁䵁䅉䅅䅁䙁䅁䅁睁䵁䅁䅁权十杂䅁权䙄杅䅁权䕁䅁䅋权䥄杅䅁允䅁䅁䅅䅁䙁䵁䴸潯户削䅖䍄䉁䅁䅁睁䅁䅁䅍䅄䅁䅁䅯朴䅕䅁䅯䅈䅙䅁䅅䅁䉁䅁䅁权䱄杂䅁䍄䉁䅁䅁睁䅁䅁䅍䅄䅁䅁䅯䉤䅁䅁䅯硺䅉䅁䅅䅁䉁䅁䅁权允䅂䅁䍄䉁䅁䅁兂䅁䅁䅍䅄䅁䅁䅯䅘䅕䅁䅯剸䅉䅁䅯䅂䍁䅧䅯䉹䅉䅁䅅䅁䉁䅁䅁兂潃ㅋㄱ橲奫䅑杷允䅁䅁䅕䅁䑁䅁䅷䅁䭁䱁䕧䅁䭁佁䭕䅁䭁佁䭙䅁䭁佁䭣䅁䉁䅁䅁允䅁䅁䅯䅅䅑䅁杷允䅁䅁䅍䅁䑁䅁䅷䅁䭁䍁䙣䅁䭁䍁䝙䅁䉁䅁䅁允䅁䅁䄴䅄䅁䑁䅣兎畁䑁䅕李䅁䅁杷允䅁䅁䅍䅁䑁䅁䅷䅁䭁䑁䙍䅁䭁乁卯䅁䉁䅁䅁允䅁䅁䅯創䅕䅁杷允䅁䅁䅍䅁䑁䅁䅷䅁䭁䉁䝁䅁䭁䍁䝑䅁䉁䅁䅁允䅁䅁䅯䅅䅑䅁杷允䅁䅁䅍䅁䑁䅁䅷䅁䭁䕁䄴䅁䭁䉁䝯䅁䉁䅁䅁允䅁䅁䅯睓䅙䅁杷允䅁䅁䅕䅁䑁䅁䅷䅁䭁䉁䙁䅁䭁佁䬰䅁䭁佁䭙䅁䭁佁䭣䅁䉁䅁䅁允䅁䅁䅣䅁䅁䕁湁欵䵁䅉䅅䅁䑁䅁䅁睁䵁䅁䅁权㉃兄䅁权偄杅䅁允䅁䅁䅅䅁䭁䉁䕁䅁䵁䅉䅅䅁䑁䅁䅁睁䵁䅁䅁权瑄兄䅁权慁杂䅁允䅁䅁䅅䅁䭁䍁䜰䅁䵁䅉䅅䅁䙁䅁䅁睁䵁䅁䅁权十允䅁权獄权䅁权浄权䅁权湄权䅁允䅁䅁䅅䅁䡁䅁䅁䅁杂佭䅒䍄䉁䅁䅁兂䅁䅁䅍䅄䅁䅁䅯䅵䅕䅁䅯硹䅉䅁䅯䅂䍁䅧䅯䉹䅉䅁䅅䅁䉁䅁䅁兂晁敨剴偵丵䅑杷允䅁䅁䅍䅁䑁䅁䅷䅁䭁䭁䕕䅁䭁䉁䝧䅁䉁䅁䅁允䅁䅁䅯兌䅙䅁杷允䅁䅁䅍䅁䑁䅁䅷䅁䭁䥁䙯䅁䭁䉁䝧䅁䉁䅁䅁允䅁䅁䅯䅑䅙䅁杷允䅁䅁䅕䅁䑁䅁䅷䅁䭁䭁䙳䅁䭁佁䭕䅁䭁佁䭙䅁䭁佁䭣䅁䉁䅁䅁允䅁䅁䅯䅅䅑䅁杷允䅁䅁䅍䅁䑁䅁䅷䅁䭁䑁䵣䅁䭁䵁匸䅁䉁䅁䅁允䅁䅁䅣䅁䅁䅁㍃䔴䵁䅉䅅䅁䙁䅁䅁睁䵁䅁䅁权偃兂䅁权䙄杅䅁权䕁䅁䅋权䥄杅䅁允䅁䅁䅅䅁䙁佁稸㠷㌰䅅䅊䍄䉁䅁䅁睁䅁䅁䅍䅄䅁䅁䅯六䅁䅁䅯杊䅙䅁䅅䅁䉁䅁䅁杄䵁䅁䅁睎㍁䍁䄴李㍁䅁䅁䍄䉁䅁䅁睁䅁䅁䅍䅄䅁䅁䅯睃䅕䅁䅯杊䅙䅁䅅䅁䉁䅁䅁杄佁䅁䅁免睁䑁䅉杌㕁䑁䅍䅁䵁䅉䅅䅁䑁䅁䅁睁䵁䅁䅁权婃䅁䅁权捁杂䅁允䅁䅁䅅䅁䭁䡁䝳䅁䵁䅉䅅䅁䙁䅁䅁睁䵁䅁䅁权元䅂䅁权汄权䅁权浄权䅁权湄权䅁允䅁䅁䅅䅁䭁䅁䰰䅁䵁䅉䅅䅁䑁䅁䅁睁䵁䅁䅁权汃䅂䅁权慁杂䅁允䅁䅁䅅䅁䭁䍁䜰䅁䵁䅉䅅䅁䑁䅁䅁睁䵁䅁䅁权奄䅂䅁权捁杂䅁允䅁䅁䅅䅁䭁䍁䝳䅁䵁䅉䅅䅁䙁䅁䅁睁䵁䅁䅁权㍃䅂䅁权瑄权䅁权浄权䅁权湄权䅁允䅁䅁䅅䅁䡁䅁䅁䅁䅁敵䅒䍄䉁䅁䅁睁䅁䅁䅍䅄䅁䅁䅯䅌䅕䅁䅯杊䅙䅁䅅䅁䉁䅁䅁杄䵁䅁䅁䅏ぁ䍁䄴睎穁䅁䅁䍄䉁䅁䅁睁䅁䅁䅍䅄䅁䅁䅯朸䅳䅁䅯杇䅙䅁䅅䅁䉁䅁䅁权牁杂䅁䍄䉁䅁䅁兂䅁䅁䅍䅄䅁䅁䅯睐䅕䅁䅯䄷䅯䅁䅯朵䅯䅁䅯眵䅯䅁䅅䅁䉁䅁䅁权允䅂䅁䍄䉁䅁䅁睁䅁䅁䅍䅄䅁䅁䅯睔䅕䅁䅯䅈䅙䅁䅅䅁䉁䅁䅁权睃杂䅁䍄䉁䅁䅁兂䅁䅁䅍䅄䅁䅁䅯杳䅑䅁䅯剸䅉䅁䅯䅂䍁䅧䅯剹䅉䅁䅅䅁䉁䅁䅁兂浂湤湆㑫䵣䅑杷允䅁䅁䅍䅁䑁䅁䅷䅁䭁䱁䉳䅁䭁䉁䝯䅁䉁䅁䅁允䅁䅁䅯杴䅙䅁杷允䅁䅁䅕䅁䑁䅁䅷䅁䭁䩁䕯䅁䭁佁䭧䅁䭁佁䭙䅁䭁佁䭣䅁䉁䅁䅁允䅁䅁䅯杂䅳䅁杷允䅁䅁䅕䅁䑁䅁䅷䅁䭁䕁䙑䅁䭁佁䭷䅁䭁佁䭙䅁䭁佁䭣䅁䉁䅁䅁允䅁䅁䅣䅁䅁䭁㙄唵䵁䅉䅅䅁䑁䅁䅁睁䵁䅁䅁权乄兂䅁权歁杂䅁允䅁䅁䅅䅁䭁䱁䡙䅁䵁䅉䅅䅁䙁䅁䅁睁䵁䅁䅁权䩁睄䅁权䱄杅䅁权䕁䅁䅋权䩄杅䅁允䅁䅁䅅䅁䙁䩁婱婭婭噭䄹䍄䉁䅁䅁兂䅁䅁䅍䅄䅁䅁䅯先䅅䅁䅯朶䅯䅁䅯朵䅯䅁䅯眶䅯䅁䅅䅁䉁䅁䅁睂䅁䅁䅁䍑浪䅑杷允䅁䅁䅕䅁䑁䅁䅷䅁䭁䩁佣䅁䭁佁䭫䅁䭁佁䭙䅁䭁佁䭣䅁䉁䅁䅁允䅁䅁䅯䅅䅑䅁杷允䅁䅁䅕䅁䑁䅁䅷䅁䭁䙁䙍䅁䭁佁䭷䅁䭁佁䭙䅁䭁佁䭣䅁䉁䅁䅁允䅁䅁䅣䅁䅁䍁䩄唵䵁䅉䅅䅁䙁䅁䅁睁䵁䅁䅁权㉄䅂䅁权獄权䅁权浄权䅁权湄权䅁允䅁䅁䅅䅁䡁䅁䅁䅁䅄敨䅎䍄䉁䅁䅁兂䅁䅁䅍䅄䅁䅁䅯八䅕䅁䅯剸䅉䅁䅯䅂䍁䅧䅯䉹䅉䅁䅅䅁䉁䅁䅁兂癃呬橇歲噉䅑杷允䅁䅁䅕䅁䑁䅁䅷䅁䭁䉁䙑䅁䭁佁䭕䅁䭁佁䭙䅁䭁佁䭣䅁䉁䅁䅁允䅁䅁䅯睎䅳䅁杷允䅁䅁䅍䅁䑁䅁䅷䅁䭁䅁䝁䅁䭁䉁䜴䅁䉁䅁䅁允䅁䅁䅯䅆䅣䅁杷允䅁䅁䅕䅁䑁䅁䅷䅁䭁䭁䕕䅁䭁佁䭯䅁䭁佁䭙䅁䭁佁䭳䅁䉁䅁䅁允䅁䅁䅣䅁䅁䭁瑁欵䵁䅉䅅䅁䑁䅁䅁睁䵁䅁䅁权啃兂䅁权歁杂䅁允䅁䅁䅅䅁䭁佁䡙䅁䵁䅉䅅䅁䑁䅁䅁睁䵁䅁䅁权塄䅄䅁权偄杅䅁允䅁䅁䅅䅁䡁䅁䅁䅁杂畭䅂䍄䉁䅁䅁兂䅁䅁䅍䅄䅁䅁䅯䅫䅁䅁䅯儷䅯䅁䅯朵䅯䅁䅯眵䅯䅁䅅䅁䉁䅁䅁睂䅁䅁䅁䴴氯䅑杷允䅁䅁䅕䅁䑁䅁䅷䅁䭁䥁䕳䅁䭁䵁即䅁䭁䅁䅑潁䭁䵁卫䅁䉁䅁䅁允䅁䅁䅕㡪ㅌ䙋偸し䵁䅉䅅䅁䑁䅁䅁睁䵁䅁䅁权䭃䅂䅁权奁杂䅁允䅁䅁䅅䅁䭁䑁䝫䅁䵁䅉䅅䅁䑁䅁䅁睁䵁䅁䅁权煄兂䅁权流杂䅁允䅁䅁䅅䅁佁䅁䄴䅁硁䑁䅁睎畁䑁䅣䅎䅁䅁杷允䅁䅁䅕䅁䑁䅁䅷䅁䭁䵁䕧䅁䭁䵁即䅁䭁䅁䅑潁䭁䵁卫䅁䉁䅁䅁允䅁䅁䅕䡰㥁瑃橤歗䵁䅉䅅䅁䑁䅁䅁睁䵁䅁䅁权牄兂䅁权流杂䅁允䅁䅁䅅䅁佁䅁䄴䅁硁䑁䅁李畁䑁䅅睎䅁䅁杷允䅁䅁䅍䅁䑁䅁䅷䅁䭁䥁䕯䅁䭁䉁䝯䅁䉁䅁䅁允䅁䅁䅯材䅙䅁杷允䅁䅁䅕䅁䑁䅁䅷䅁䭁䑁䵣䅁䭁佁䭷䅁䭁佁䭙䅁䭁佁䭣䅁䉁䅁䅁允䅁䅁䅯䅅䅑䅁杷允䅁䅁䅕䅁䑁䅁䅷䅁䭁䭁䘰䅁䭁佁䬰䅁䭁佁䭙䅁䭁佁䭣䅁䉁䅁䅁允䅁䅁䅣䅁䅁䕁捃唵䵁䅉䅅䅁䙁䅁䅁睁䵁䅁䅁权啁杂䅁权䙄杅䅁权䕁䅁䅋权䩄杅䅁允䅁䅁䅅䅁䙁䙁奵噧䙈桳䅬䍄䉁䅁䅁睁䅁䅁䅍䅄䅁䅁䅯睁䅙䅁䅯䅈䅙䅁䅅䅁䉁䅁䅁权卂杂䅁䍄䉁䅁䅁睁䅁䅁䅍䅄䅁䅁䅯睃䄴䅁䅯硺䅉䅁䅅䅁䉁䅁䅁睂䅁䅁䅁䩉橌䅑杷允䅁䅁䅕䅁䑁䅁䅷䅁䭁佁䙯䅁䭁䵁单䅁䭁䅁䅑潁䭁䵁卧䅁䉁䅁䅁允䅁䅁䅕夷偧㌴㜶か䵁䅉䅅䅁䕁䅁䅁睁䵁䅁䅁权㍁兂䅁权晁杂䅁权杁杂䅁允䅁䅁䅅䅁䭁䝁䡅䅁䵁䅉䅅䅁䑁䅁䅁睁䵁䅁䅁权䭃䅂䅁权敁杂䅁允䅁䅁䅅䅁䭁䭁䝯䅁䵁䅉䅅䅁䑁䅁䅁睁䵁䅁䅁权噁充䅁权流杂䅁允䅁䅁䅅䅁佁䅁䅷䅁㕁䑁䅫杌硁䑁䅧䅁䵁䅉䅅䅁䑁䅁䅁睁䵁䅁䅁权偁兂䅁权捁杂䅁允䅁䅁䅅䅁䭁䅁䡷䅁䵁䅉䅅䅁䑁䅁䅁睁䵁䅁䅁权䱃䅂䅁权敁杂䅁允䅁䅁䅅䅁䭁䭁䝑䅁䵁䅉䅅䅁䕁䅁䅁睁䵁䅁䅁权楃䅁䅁权晁杂䅁权杁杂䅁允䅁䅁䅅䅁䭁䥁䝙䅁䵁䅉䅅䅁䙁䅁䅁睁䵁䅁䅁权卄䅂䅁权灄权䅁权浄权䅁权湄权䅁允䅁䅁䅅䅁䭁䍁剷䅁䵁䅉䅅䅁䙁䅁䅁睁䵁䅁䅁权婂䅄䅁权䙄杅䅁权䕁䅁䅋权䩄杅䅁允䅁䅁䅅䅁䙁䅁橌䬲睗杪䅴䍄䉁䅁䅁兂䅁䅁䅍䅄䅁䅁䅯杘䅕䅁䅯朶䅯䅁䅯朵䅯䅁䅯眶䅯䅁䅅䅁䉁䅁䅁睂䅁䅁䅁䕯洯䅑杷允䅁䅁䅍䅁䑁䅁䅷䅁䭁䑁䙯䅁䭁䉁䝷䅁䉁䅁䅁允䅁䅁䅯其䅙䅁杷允䅁䅁䅍䅁䑁䅁䅷䅁䭁䡁䅉䅁䭁䉁䝯䅁䉁䅁䅁允䅁䅁䅯睷䅙䅁杷允䅁䅁䅕䅁䑁䅁䅷䅁䭁䱁䙫䅁䭁佁䭕䅁䭁佁䭙䅁䭁佁䭣䅁䉁䅁䅁允䅁䅁䅯睄䅳䅁杷允䅁䅁䅍䅁䑁䅁䅷䅁䭁䝁䅳䅁䭁䉁䝧䅁䉁䅁䅁允䅁䅁䅯睢䅙䅁杷允䅁䅁䅍䅁䑁䅁䅷䅁䭁佁䕙䅁䭁䵁匸䅁䉁䅁䅁允䅁䅁䅣䅁䅁佁十〴䵁䅉䅅䅁䑁䅁䅁睁䵁䅁䅁权煂䅄䅁权歁杂䅁允䅁䅁䅅䅁䭁䝁䥯䅁䵁䅉䅅䅁䙁䅁䅁睁䵁䅁䅁权敃睄䅁权汄权䅁权浄权䅁权湄权䅁允䅁䅁䅅䅁䭁䉁䱷䅁䵁䅉䅅䅁䕁䅁䅁睁䵁䅁䅁权呁兂䅁权晁杂䅁权杁杂䅁允䅁䅁䅅䅁䭁䕁䝷䅁䵁䅉䅅䅁䙁䅁䅁睁䵁䅁䅁权䱁䅁䅁权潄权䅁权浄权䅁权湄权䅁允䅁䅁䅅䅁䭁䉁䕁䅁䵁䅉䅅䅁䑁䅁䅁睁䵁䅁䅁权允䅁䅁权流杂䅁允䅁䅁䅅䅁佁䅁䄴䅁硁䑁䅁兎畁䑁䅁䅏䅁䅁杷允䅁䅁䅍䅁䑁䅁䅷䅁䭁䱁䙳䅁䭁䉁䝧䅁䉁䅁䅁允䅁䅁䅯睢䅙䅁杷允䅁䅁䅍䅁䑁䅁䅷䅁䭁佁估䅁䭁䍁䝙䅁䉁䅁䅁允䅁䅁䄴䅄䅁䑁䅧䅏畁䑁䅕睍䅁䅁杷允䅁䅁䅕䅁䑁䅁䅷䅁䭁䙁䴴䅁䭁䵁即䅁䭁䅁䅑潁䭁䵁卫䅁䉁䅁䅁允䅁䅁䅕硥畓⭒煈啗䵁䅉䅅䅁䙁䅁䅁睁䵁䅁䅁权捂兂䅁权汄权䅁权浄权䅁权湄权䅁允䅁䅁䅅䅁䭁䑁䱧䅁䵁䅉䅅䅁䑁䅁䅁睁䵁䅁䅁权祃兂䅁权奁杂䅁允䅁䅁䅅䅁䭁䑁䜰䅁䵁䅉䅅䅁䕁䅁䅁睁䵁䅁䅁权䭃䅂䅁权晁杂䅁权杁杂䅁允䅁䅁䅅䅁䭁䑁䝧䅁䵁䅉䅅䅁䑁䅁䅁睁䵁䅁䅁权乁杂䅁权奁杂䅁允䅁䅁䅅䅁䭁䡁䝷䅁䵁䅉䅅䅁䙁䅁䅁睁䵁䅁䅁权摃兂䅁权煄权䅁权浄权䅁权牄权䅁允䅁䅁䅅䅁䡁䅁䅁䅁杁畔䅚䍄䉁䅁䅁兂䅁䅁䅍䅄䅁䅁䅯杖䅷䅁䅯硹䅉䅁䅯䅂䍁䅧䅯剹䅉䅁䅅䅁䉁䅁䅁兂啁歲桦灥呒䅑杷允䅁䅁䅍䅁䑁䅁䅷䅁䭁䭁䉑䅁䭁䍁䝙䅁䉁䅁䅁允䅁䅁䄴䅄䅁䑁䅧免畁䑁䅉䅎䅁䅁杷允䅁䅁䅍䅁䑁䅁䅷䅁䭁佁䘰䅁䭁䉁䝯䅁䉁䅁䅁允䅁䅁䅯睘䅙䅁杷允䅁䅁䅕䅁䑁䅁䅷䅁䭁䥁䕯䅁䭁佁䭕䅁䭁佁䭙䅁䭁佁䭣䅁䉁䅁䅁允䅁䅁䅯䅅䅑䅁杷允䅁䅁䅍䅁䑁䅁䅷䅁䭁䱁䕳䅁䭁䉁䝧䅁䉁䅁䅁允䅁䅁䅯克䅙䅁杷允䅁䅁䅕䅁䑁䅁䅷䅁䭁䉁䘸䅁䭁䵁单䅁䭁䅁䅑潁䭁䵁卫䅁䉁䅁䅁允䅁䅁䅕併漵䅏䍨䕃䵁䅉䅅䅁䙁䅁䅁睁䵁䅁䅁权䱂兂䅁权䙄杅䅁权䕁䅁䅋权䩄杅䅁允䅁䅁䅅䅁䙁䭁獺剳灰硥䅎䍄䉁䅁䅁睁䅁䅁䅍䅄䅁䅁䅯杊䅳䅁䅯䅇䅙䅁䅅䅁䉁䅁䅁权㡂杂䅁䍄䉁䅁䅁䅂䅁䅁䅍䅄䅁䅁䅯眹䅑䅁䅯睈䅙䅁䅯䅉䅙䅁䅅䅁䉁䅁䅁权䡂䅃䅁䍄䉁䅁䅁兂䅁䅁䅍䅄䅁䅁䅯䅩䅑䅁䅯䄶䅯䅁䅯朵䅯䅁䅯眵䅯䅁䅅䅁䉁䅁䅁权㉁睃䅁䍄䉁䅁䅁兂䅁䅁䅍䅄䅁䅁䅯儳䅕䅁䅯硹䅉䅁䅯䅂䍁䅧䅯剹䅉䅁䅅䅁䉁䅁䅁兂䥂場啯癲婤䅑杷允䅁䅁䅍䅁䑁䅁䅷䅁䭁䥁䔰䅁䭁乁卯䅁䉁䅁䅁允䅁䅁䅯剎䅍䅁杷允䅁䅁䅕䅁䑁䅁䅷䅁䭁䭁䕣䅁䭁佁䭫䅁䭁佁䭙䅁䭁佁䭣䅁䉁䅁䅁允䅁䅁䅯杂䄸䅁杷允䅁䅁䅕䅁䑁䅁䅷䅁䭁䅁䵙䅁䭁䵁即䅁䭁䅁䅑潁䭁䵁卫䅁䉁䅁䅁允䅁䅁䅕䘷㑇潈䱕䕗䵁䅉䅅䅁䙁䅁䅁睁䵁䅁䅁权晁兂䅁权瑄权䅁权浄权䅁权湄权䅁允䅁䅁䅅䅁䡁䅁䅁䅁䅃異䅖䍄䉁䅁䅁睁䅁䅁䅍䅄䅁䅁䅯杖䅕䅁䅯杈䅙䅁䅅䅁䉁䅁䅁权卂杂䅁䍄䉁䅁䅁兂䅁䅁䅍䅄䅁䅁䅯杖䅕䅁䅯䄷䅯䅁䅯朵䅯䅁䅯眵䅯䅁䅅䅁䉁䅁䅁睂䅁䅁䅁䵧欳䅑杷允䅁䅁䅕䅁䑁䅁䅷䅁䭁䝁䴸䅁䭁佁䬰䅁䭁佁䭙䅁䭁佁䭣䅁䉁䅁䅁允䅁䅁䅣䅁䅁䝁⽂唵䵁䅉䅅䅁䑁䅁䅁睁䵁䅁䅁权䉃允䅁权流杂䅁允䅁䅁䅅䅁佁䅁䅷䅁㑁䑁䅧杌穁䑁䅍䅁䵁䅉䅅䅁䙁䅁䅁睁䵁䅁䅁权慃䅂䅁权獄权䅁权浄权䅁权湄权䅁允䅁䅁䅅䅁䡁䅁䅁䅁杂低䅚䍄䉁䅁䅁睁䅁䅁䅍䅄䅁䅁䅯䅍䅷䅁䅯杇䅙䅁䅅䅁䉁䅁䅁权敂杂䅁䍄䉁䅁䅁兂䅁䅁䅍䅄䅁䅁䅯朶䅑䅁䅯剸䅉䅁䅯䅂䍁䅧䅯剹䅉䅁䅅䅁䉁䅁䅁兂呂㥭儱㑚攴䅑杷允䅁䅁䅍䅁䑁䅁䅷䅁䭁䭁䄰䅁䭁䍁䝙䅁䉁䅁䅁允䅁䅁䄴䅄䅁䑁䅑兏畁䑁䅍䅏䅁䅁杷允䅁䅁䅕䅁䑁䅁䅷䅁䭁偁䉉䅁䭁佁䭕䅁䭁佁䭙䅁䭁佁䭣䅁䉁䅁䅁允䅁䅁䅯䅏䅳䅁杷允䅁䅁䅕䅁䑁䅁䅷䅁䭁䭁䙍䅁䭁䵁即䅁䭁䅁䅑潁䭁䵁卧䅁䉁䅁䅁允䅁䅁䅕䅁䅁䅁元歘䵁䅉䅅䅁䑁䅁䅁睁䵁䅁䅁权あ兂䅁权敁杂䅁允䅁䅁䅅䅁䭁䭁䝑䅁䵁䅉䅅䅁䑁䅁䅁睁䵁䅁䅁权畁兄䅁权偄杅䅁允䅁䅁䅅䅁䡁䅁䅁䅁䅃佭䅊䍄䉁䅁䅁睁䅁䅁䅍䅄䅁䅁䅯杁䅙䅁䅯杇䅙䅁䅅䅁䉁䅁䅁权䑄杂䅁䍄䉁䅁䅁睁䅁䅁䅍䅄䅁䅁䅯䅲䅷䅁䅯䅈䅙䅁䅅䅁䉁䅁䅁权婂杂䅁䍄䉁䅁䅁睁䅁䅁䅍䅄䅁䅁䅯桅䅍䅁䅯杈䅙䅁䅅䅁䉁䅁䅁权卂杂䅁䍄䉁䅁䅁睁䅁䅁䅍䅄䅁䅁䅯睧䅅䅁䅯䅊䅙䅁䅅䅁䉁䅁䅁权⭂䅃䅁䍄䉁䅁䅁睁䅁䅁䅍䅄䅁䅁䅯睓䅕䅁䅯杈䅙䅁䅅䅁䉁䅁䅁权歂睂䅁䍄䉁䅁䅁兂䅁䅁䅍䅄䅁䅁䅯允䄰䅁䅯朶䅯䅁䅯朵䅯䅁䅯眶䅯䅁䅅䅁䉁䅁䅁睂䅁䅁䅁䑉浌䅑杷允䅁䅁䅍䅁䑁䅁䅷䅁䭁䩁䵅䅁䭁䉁䝧䅁䉁䅁䅁允䅁䅁䅯䅑䅙䅁杷允䅁䅁䅕䅁䑁䅁䅷䅁䭁乁䕑䅁䭁䵁即䅁䭁䅁䅑潁䭁䵁卧䅁䉁䅁䅁允䅁䅁䅕㡪ㅌ䙋偷啡䵁䅉䅅䅁䙁䅁䅁睁䵁䅁䅁权摁兂䅁权獄权䅁权浄权䅁权湄权䅁允䅁䅁䅅䅁䡁䅁䅁䅁权⭃䅚䍄䉁䅁䅁睁䅁䅁䅍䅄䅁䅁䅯䅃䄰䅁䅯䅊䅙䅁䅅䅁䉁䅁䅁权潁充䅁䍄䉁䅁䅁兂䅁䅁䅍䅄䅁䅁䅯䅺䅑䅁䅯硹䅉䅁䅯䅂䍁䅧䅯剹䅉䅁䅅䅁䉁䅁䅁兂桄桥畓㙒塆䅑杷允䅁䅁䅑䅁䑁䅁䅷䅁䭁䕁䙳䅁䭁䉁䜸䅁䭁䍁䝁䅁䉁䅁䅁允䅁䅁䅯党䅣䅁杷允䅁䅁䅍䅁䑁䅁䅷䅁䭁䕁䙳䅁䭁䍁䝙䅁䉁䅁䅁允䅁䅁䄴䅄䅁䑁䅣䅍畁䑁䅣睍䅁䅁杷允䅁䅁䅍䅁䑁䅁䅷䅁䭁䡁䰰䅁䭁䍁䝑䅁䉁䅁䅁允䅁䅁䅯儵䄸䅁杷允䅁䅁䅑䅁䑁䅁䅷䅁䭁䑁䅉䅁䭁䉁䜸䅁䭁䍁䝁䅁䉁䅁䅁允䅁䅁䅯杨䅙䅁杷允䅁䅁䅕䅁䑁䅁䅷䅁䭁䡁䙑䅁䭁䵁单䅁䭁䅁䅑潁䭁䵁卧䅁䉁䅁䅁允䅁䅁䅕㍯⽶䕐⽷商䵁䅉䅅䅁䑁䅁䅁睁䵁䅁䅁权湃兂䅁权慁杂䅁允䅁䅁䅅䅁䭁䙁䜴䅁䵁䅉䅅䅁䑁䅁䅁睁䵁䅁䅁权呄睃䅁权慄杅䅁允䅁䅁䅅䅁䭁䭁呉䅁䵁䅉䅅䅁䑁䅁䅁睁䵁䅁䅁权䭂䅄䅁权偄杅䅁允䅁䅁䅅䅁䡁䅁䅁䅁权⭪䅒䍄䉁䅁䅁兂䅁䅁䅍䅄䅁䅁䅯杨䅕䅁䅯儵䅯䅁䅯朵䅯䅁䅯眵䅯䅁䅅䅁䉁䅁䅁权允䅂䅁䍄䉁䅁䅁兂䅁䅁䅍䅄䅁䅁䅯睯䅷䅁䅯朶䅯䅁䅯朵䅯䅁䅯眶䅯䅁䅅䅁䉁䅁䅁权允䅂䅁䍄䉁䅁䅁兂䅁䅁䅍䅄䅁䅁䅯元䅙䅁䅯䄷䅯䅁䅯朵䅯䅁䅯眵䅯䅁䅅䅁䉁䅁䅁权允䅂䅁䍄䉁䅁䅁兂䅁䅁䅍䅄䅁䅁䅯儴䅕䅁䅯儵䅯䅁䅯朵䅯䅁䅯眵䅯䅁䅅䅁䉁䅁䅁权奁睃䅁䍄䉁䅁䅁兂䅁䅁䅍䅄䅁䅁䅯睪䄰䅁䅯䄷䅯䅁䅯朵䅯䅁䅯眵䅯䅁䅅䅁䉁䅁䅁权允䅂䅁䍄䉁䅁䅁睁䅁䅁䅍䅄䅁䅁䅯睵䅑䅁䅯杈䅙䅁䅅䅁䉁䅁䅁权乄睂䅁䍄䉁䅁䅁睁䅁䅁䅍䅄䅁䅁䅯术䅕䅁䅯䅊䅙䅁䅅䅁䉁䅁䅁权剁睂䅁䍄䉁䅁䅁睁䅁䅁䅍䅄䅁䅁䅯兎䅷䅁䅯杊䅙䅁䅅䅁䉁䅁䅁杄䵁䅁䅁䅏㕁䍁䄴李ㅁ䅁䅁䍄䉁䅁䅁睁䅁䅁䅍䅄䅁䅁䅯光䄰䅁䅯硺䅉䅁䅅䅁䉁䅁䅁睂䅁䅁䅁佁橘䅑杷允䅁䅁䅕䅁䑁䅁䅷䅁䭁䙁䱁䅁䭁佁䬰䅁䭁佁䭙䅁䭁佁䭣䅁䉁䅁䅁允䅁䅁䅯䅅䅑䅁杷允䅁䅁䅕䅁䑁䅁䅷䅁䭁䩁䅍䅁䭁佁䭫䅁䭁佁䭙䅁䭁佁䭣䅁䉁䅁䅁允䅁䅁䅯䅅䅑䅁杷允䅁䅁䅕䅁䑁䅁䅷䅁䭁䕁䙳䅁䭁佁䭕䅁䭁佁䭙䅁䭁佁䭣䅁䉁䅁䅁允䅁䅁䅯睎䅳䅁杷允䅁䅁䅍䅁䑁䅁䅷䅁䭁䵁䙣䅁䭁䉁䝷䅁䉁䅁䅁允䅁䅁䅯杯䅙䅁杷允䅁䅁䅕䅁䑁䅁䅷䅁䭁䉁䝑䅁䭁佁䬰䅁䭁佁䭙䅁䭁佁䭣䅁䉁䅁䅁允䅁䅁䅯䅅䅑䅁杷允䅁䅁䅕䅁䑁䅁䅷䅁䭁䵁䘸䅁䭁佁䭯䅁䭁佁䭙䅁䭁佁䭳䅁䉁䅁䅁允䅁䅁䅣䅁䅁䝁偂欵䵁䅉䅅䅁䙁䅁䅁睁䵁䅁䅁权乁杂䅁权煄权䅁权浄权䅁权牄权䅁允䅁䅁䅅䅁䡁䅁䅁䅁权⭋䅚䍄䉁䅁䅁兂䅁䅁䅍䅄䅁䅁䅯睭䅑䅁䅯䄷䅯䅁䅯朵䅯䅁䅯眵䅯䅁䅅䅁䉁䅁䅁权允䅂䅁䍄䉁䅁䅁䅂䅁䅁䅍䅄䅁䅁䅯杣䅕䅁䅯睈䅙䅁䅯䅉䅙䅁䅅䅁䉁䅁䅁权潃䅃䅁䍄䉁䅁䅁睁䅁䅁䅍䅄䅁䅁䅯睙䅅䅁䅯杇䅙䅁䅅䅁䉁䅁䅁权瑁杂䅁䍄䉁䅁䅁兂䅁䅁䅍䅄䅁䅁䅯睒䅕䅁䅯硹䅉䅁䅯䅂䍁䅧䅯剹䅉䅁䅅䅁䉁䅁䅁兂浂浚浚獚剚䅑杷允䅁䅁䅕䅁䑁䅁䅷䅁䭁䕁䙳䅁䭁佁䭧䅁䭁佁䭙䅁䭁佁䭣䅁䉁䅁䅁允䅁䅁䅯杂䅳䅁杷允䅁䅁䅕䅁䑁䅁䅷䅁䭁䵁䔰䅁䭁佁䭷䅁䭁佁䭙䅁䭁佁䭣䅁䉁䅁䅁允䅁䅁䅯䅅䅑䅁杷允䅁䅁䅕䅁䑁䅁䅷䅁䭁䉁䙁䅁䭁䵁单䅁䭁䅁䅑潁䭁䵁卧䅁䉁䅁䅁允䅁䅁䅕䄯ㅑ䈹畊䕂䵁䅉䅅䅁䑁䅁䅁睁䵁䅁䅁权䵁杂䅁权歁杂䅁允䅁䅁䅅䅁䭁䑁䥑䅁䵁䅉䅅䅁䑁䅁䅁睁䵁䅁䅁权祄睃䅁权敁杂䅁允䅁䅁䅅䅁䭁䭁䝣䅁䵁䅉䅅䅁䙁䅁䅁睁䵁䅁䅁权䭁兂䅁权煄权䅁权浄权䅁权牄权䅁允䅁䅁䅅䅁䡁䅁䅁䅁䅄畊䅚䍄䉁䅁䅁兂䅁䅁䅍䅄䅁䅁䅯睓䅕䅁䅯朶䅯䅁䅯朵䅯䅁䅯眶䅯䅁䅅䅁䉁䅁䅁睂䅁䅁䅁䑉浶䅑杷允䅁䅁䅍䅁䑁䅁䅷䅁䭁佁䉣䅁䭁䉁䝧䅁䉁䅁䅁允䅁䅁䅯杓䅙䅁杷允䅁䅁䅕䅁䑁䅁䅷䅁䭁䭁䕙䅁䭁䵁单䅁䭁䅁䅑潁䭁䵁卧䅁䉁䅁䅁允䅁䅁䅕㝳し噷坄啂䵁䅉䅅䅁䙁䅁䅁睁䵁䅁䅁权䱂兂䅁权瑄权䅁权浄权䅁权湄权䅁允䅁䅁䅅䅁䡁䅁䅁䅁杄⬶䅖䍄䉁䅁䅁兂䅁䅁䅍䅄䅁䅁䅯䄷䅑䅁䅯䄷䅯䅁䅯朵䅯䅁䅯眵䅯䅁䅅䅁䉁䅁䅁睂䅁䅁䅁䍑洳䅑杷允䅁䅁䅑䅁䑁䅁䅷䅁䭁䝁䅙䅁䭁䉁䜸䅁䭁䍁䝁䅁䉁䅁䅁允䅁䅁䅯䄹䅙䅁杷允䅁䅁䅕䅁䑁䅁䅷䅁䭁䵁䱧䅁䭁䵁即䅁䭁䅁䅑潁䭁䵁卫䅁䉁䅁䅁允䅁䅁䅕䭆䠵場䕱歖䵁䅉䅅䅁䑁䅁䅁睁䵁䅁䅁权橃䅂䅁权偄杅䅁允䅁䅁䅅䅁䡁䅁䅁䅁权⭇䅖䍄䉁䅁䅁睁䅁䅁䅍䅄䅁䅁䅯睶䅑䅁䅯杈䅙䅁䅅䅁䉁䅁䅁权桂杂䅁䍄䉁䅁䅁兂䅁䅁䅍䅄䅁䅁䅯䅶䅕䅁䅯剸䅉䅁䅯䅂䍁䅧䅯剹䅉䅁䅅䅁䉁䅁䅁兂䵃䍳杙硣卯䅑杷允䅁䅁䅍䅁䑁䅁䅷䅁䭁偁䔸䅁䭁䍁䝙䅁䉁䅁䅁允䅁䅁䄴䅄䅁䑁䅫䅏畁䑁䅣免䅁䅁杷允䅁䅁䅕䅁䑁䅁䅷䅁䭁偁䙙䅁䭁佁䭫䅁䭁佁䭙䅁䭁佁䭣䅁䉁䅁䅁允䅁䅁䅯栳䅁䅁杷允䅁䅁䅍䅁䑁䅁䅷䅁䭁䩁䱷䅁䭁䍁䝙䅁䉁䅁䅁允䅁䅁䄴䅄䅁䑁䅫䅎畁䑁䅉睍䅁䅁杷允䅁䅁䅕䅁䑁䅁䅷䅁䭁䥁䉣䅁䭁佁䬰䅁䭁佁䭙䅁䭁佁䭣䅁䉁䅁䅁允䅁䅁䅯䅅䅑䅁杷允䅁䅁䅕䅁䑁䅁䅷䅁䭁䱁䘰䅁䭁䵁单䅁䭁䅁䅑潁䭁䵁卫䅁䉁䅁䅁允䅁䅁䅕瘵副䡐㑧䕇䵁䅉䅅䅁䙁䅁䅁睁䵁䅁䅁权求充䅁权䙄杅䅁权䕁䅁䅋权䩄杅䅁允䅁䅁䅅䅁䙁䡁栵䱹㠵䌹䅨䍄䉁䅁䅁睁䅁䅁䅍䅄䅁䅁䅯儱䄰䅁䅯䅇䅙䅁䅅䅁䉁䅁䅁权䕂杂䅁䍄䉁䅁䅁睁䅁䅁䅍䅄䅁䅁䅯杅䅅䅁䅯䅈䅙䅁䅅䅁䉁䅁䅁权䡂杂䅁䍄䉁䅁䅁兂䅁䅁䅍䅄䅁䅁䅯杶䅕䅁䅯剸䅉䅁䅯䅂䍁䅧䅯剹䅉䅁䅅䅁䉁䅁䅁兂㙃㕢匱⼹䅍䅑杷允䅁䅁䅕䅁䑁䅁䅷䅁䭁䭁䱅䅁䭁佁䭕䅁䭁佁䭙䅁䭁佁䭣䅁䉁䅁䅁允䅁䅁䅯李䅳䅁杷允䅁䅁䅕䅁䑁䅁䅷䅁䭁䭁䴴䅁䭁佁䭕䅁䭁佁䭙䅁䭁佁䭣䅁䉁䅁䅁允䅁䅁䅯䅅䅑䅁杷允䅁䅁䅍䅁䑁䅁䅷䅁䭁偁䬸䅁䭁䵁匸䅁䉁䅁䅁允䅁䅁䅣䅁䅁佁硁䔵䵁䅉䅅䅁䑁䅁䅁睁䵁䅁䅁权㍄睃䅁权捁杂䅁允䅁䅁䅅䅁䭁䍁䡷䅁䵁䅉䅅䅁䙁䅁䅁睁䵁䅁䅁权慄兂䅁权䙄杅䅁权䕁䅁䅋权䥄杅䅁允䅁䅁䅅䅁䙁䉁䉘婘⽄硅䄹䍄䉁䅁䅁兂䅁䅁䅍䅄䅁䅁䅯䅄䅙䅁䅯儵䅯䅁䅯朵䅯䅁䅯眵䅯䅁䅅䅁䉁䅁䅁权允䅂䅁䍄䉁䅁䅁兂䅁䅁䅍䅄䅁䅁䅯眱䅳䅁䅯儵䅯䅁䅯朵䅯䅁䅯眵䅯䅁䅅䅁䉁䅁䅁权允䅂䅁䍄䉁䅁䅁䅂䅁䅁䅍䅄䅁䅁䅯兴䅕䅁䅯睈䅙䅁䅯䅉䅙䅁䅅䅁䉁䅁䅁权畁䅃䅁䍄䉁䅁䅁兂䅁䅁䅍䅄䅁䅁䅯杶䄴䅁䅯䄷䅯䅁䅯朵䅯䅁䅯眵䅯䅁䅅䅁䉁䅁䅁睂䅁䅁䅁䉷汶䅑杷允䅁䅁䅕䅁䑁䅁䅷䅁䭁䡁兣䅁䭁佁䭫䅁䭁佁䭙䅁䭁佁䭣䅁䉁䅁䅁允䅁䅁䅯硺䅁䅁杷允䅁䅁䅕䅁䑁䅁䅷䅁䭁䱁䘴䅁䭁䵁即䅁䭁䅁䅑潁䭁䵁卧䅁䉁䅁䅁允䅁䅁䅕牕敧敨䉳䕕䵁䅉䅅䅁䙁䅁䅁睁䵁䅁䅁权啄䅂䅁权潄权䅁权浄权䅁权湄权䅁允䅁䅁䅅䅁䭁䉁䕁䅁䵁䅉䅅䅁䙁䅁䅁睁䵁䅁䅁权㥃兂䅁权䱄杅䅁权䕁䅁䅋权䩄杅䅁允䅁䅁䅅䅁䙁乁橥䑣䬰ㄵ䅸䍄䉁䅁䅁睁䅁䅁䅍䅄䅁䅁䅯末䅑䅁䅯杇䅙䅁䅅䅁䉁䅁䅁权時杂䅁䍄䉁䅁䅁兂䅁䅁䅍䅄䅁䅁䅯睏䅳䅁䅯儶䅯䅁䅯朵䅯䅁䅯眵䅯䅁䅅䅁䉁䅁䅁权允䅂䅁䍄䉁䅁䅁睁䅁䅁䅍䅄䅁䅁䅯睸䅕䅁䅯杈䅙䅁䅅䅁䉁䅁䅁权楃杂䅁䍄䉁䅁䅁睁䅁䅁䅍䅄䅁䅁䅯睗䅳䅁䅯杈䅙䅁䅅䅁䉁䅁䅁权ぁ杂䅁䍄䉁䅁䅁睁䅁䅁䅍䅄䅁䅁䅯睮䅕䅁䅯䅈䅙䅁䅅䅁䉁䅁䅁权㝂杂䅁䍄䉁䅁䅁睁䅁䅁䅍䅄䅁䅁䅯其䅕䅁䅯䅇䅙䅁䅅䅁䉁䅁䅁权㥁杂䅁䍄䉁䅁䅁睁䅁䅁䅍䅄䅁䅁䅯杴䄰䅁䅯杇䅙䅁䅅䅁䉁䅁䅁权䱂杂䅁䍄䉁䅁䅁睁䅁䅁䅍䅄䅁䅁䅯眷䅷䅁䅯䅇䅙䅁䅅䅁䉁䅁䅁权䕂杂䅁䍄䉁䅁䅁兂䅁䅁䅍䅄䅁䅁䅯眫䅑䅁䅯朶䅯䅁䅯朵䅯䅁䅯眶䅯䅁䅅䅁䉁䅁䅁睂䅁䅁䅁䑧浘䅑杷允䅁䅁䅍䅁䑁䅁䅷䅁䭁䱁䙷䅁䭁䉁䝷䅁䉁䅁䅁允䅁䅁䅯睋䅙䅁杷允䅁䅁䅍䅁䑁䅁䅷䅁䭁䱁䘰䅁䭁䉁䝷䅁䉁䅁䅁允䅁䅁䅯䅡䅣䅁杷允䅁䅁䅍䅁䑁䅁䅷䅁䭁䡁䙧䅁䭁䍁䝙䅁䉁䅁䅁允䅁䅁䄴䅄䅁䑁䅫兎畁䑁䅍䅎䅁䅁杷允䅁䅁䅕䅁䑁䅁䅷䅁䭁䙁䈸䅁䭁佁䭫䅁䭁佁䭙䅁䭁佁䭣䅁䉁䅁䅁允䅁䅁䅯睔䄸䅁杷允䅁䅁䅕䅁䑁䅁䅷䅁䭁佁䵧䅁䭁佁䭕䅁䭁佁䭙䅁䭁佁䭣䅁䉁䅁䅁允䅁䅁䅯李䅳䅁杷允䅁䅁䅍䅁䑁䅁䅷䅁䭁䍁䅑䅁䭁䍁䝙䅁䉁䅁䅁允䅁䅁䄴䅄䅁䑁䅫䅍畁䑁䅫杍䅁䅁杷允䅁䅁䅕䅁䑁䅁䅷䅁䭁佁䔰䅁䭁佁䬰䅁䭁佁䭙䅁䭁佁䭣䅁䉁䅁䅁允䅁䅁䅣䅁䅁䍁㥁欵䵁䅉䅅䅁䑁䅁䅁睁䵁䅁䅁权千兂䅁权捁杂䅁允䅁䅁䅅䅁䭁䉁䡷䅁䵁䅉䅅䅁䑁䅁䅁睁䵁䅁䅁权㡃兂䅁权歁杂䅁允䅁䅁䅅䅁䭁䉁䕁䅁䵁䅉䅅䅁䑁䅁䅁睁䵁䅁䅁权㑁䅄䅁权敁杂䅁允䅁䅁䅅䅁䭁佁䝅䅁䵁䅉䅅䅁䙁䅁䅁睁䵁䅁䅁权畂兂䅁权䙄杅䅁权䕁䅁䅋权䥄杅䅁允䅁䅁䅅䅁䙁䙁慃䬲煚䈶䅨䍄䉁䅁䅁睁䅁䅁䅍䅄䅁䅁䅯杳䅕䅁䅯䅈䅙䅁䅅䅁䉁䅁䅁权潂睂䅁䍄䉁䅁䅁䅂䅁䅁䅍䅄䅁䅁䅯兖䄰䅁䅯睈䅙䅁䅯䅉䅙䅁䅅䅁䉁䅁䅁权䵂杂䅁䍄䉁䅁䅁睁䅁䅁䅍䅄䅁䅁䅯其䅕䅁䅯䅊䅙䅁䅅䅁䉁䅁䅁权瑂睂䅁䍄䉁䅁䅁睁䅁䅁䅍䅄䅁䅁䅯杖䅕䅁䅯䅇䅙䅁䅅䅁䉁䅁䅁权䕂杂䅁䍄䉁䅁䅁睁䅁䅁䅍䅄䅁䅁䅯䅶䅕䅁䅯杊䅙䅁䅅䅁䉁䅁䅁杄䵁䅁䅁䅏穁䍁䄴兎㑁䅁䅁䍄䉁䅁䅁兂䅁䅁䅍䅄䅁䅁䅯䄫䅅䅁䅯䄶䅯䅁䅯朵䅯䅁䅯眵䅯䅁䅅䅁䉁䅁䅁权䝁睃䅁䍄䉁䅁䅁兂䅁䅁䅍䅄䅁䅁䅯睇䅕䅁䅯剸䅉䅁䅯䅂䍁䅧䅯䉹䅉䅁䅅䅁䉁䅁䅁兂奁睗杮発䭉䅑杷允䅁䅁䅍䅁䑁䅁䅷䅁䭁䱁䘰䅁䭁䍁䝙䅁䉁䅁䅁允䅁䅁䄴䅄䅁䑁䅫免畁䑁䅙睎䅁䅁杷允䅁䅁䅕䅁䑁䅁䅷䅁䭁䩁䙅䅁䭁䵁即䅁䭁䅁䅑潁䭁䵁卧䅁䉁䅁䅁允䅁䅁䅕積積積穏ざ䵁䅉䅅䅁䑁䅁䅁睁䵁䅁䅁权⭃兂䅁权流杂䅁允䅁䅁䅅䅁佁䅁䅷䅁ぁ䑁䅍杌睁䑁䅕䅁䵁䅉䅅䅁䙁䅁䅁睁䵁䅁䅁权癁兂䅁权灄权䅁权浄权䅁权湄权䅁允䅁䅁䅅䅁䭁䉁䕁䅁䵁䅉䅅䅁䕁䅁䅁睁䵁䅁䅁权㑃䅄䅁权晁杂䅁权杁杂䅁允䅁䅁䅅䅁䭁䕁䜴䅁䵁䅉䅅䅁䑁䅁䅁睁䵁䅁䅁权䩃睃䅁权偄杅䅁允䅁䅁䅅䅁䡁䅁䅁䅁䅃敮䅒䍄䉁䅁䅁兂䅁䅁䅍䅄䅁䅁䅯其䅕䅁䅯䄶䅯䅁䅯朵䅯䅁䅯眵䅯䅁䅅䅁䉁䅁䅁权㉁䅄䅁䍄䉁䅁䅁兂䅁䅁䅍䅄䅁䅁䅯兦䅷䅁䅯儵䅯䅁䅯朵䅯䅁䅯眵䅯䅁䅅䅁䉁䅁䅁权允䅂䅁䍄䉁䅁䅁睁䅁䅁䅍䅄䅁䅁䅯儶䅕䅁䅯䅈䅙䅁䅅䅁䉁䅁䅁权ㅂ睂䅁䍄䉁䅁䅁睁䅁䅁䅍䅄䅁䅁䅯来䅷䅁䅯䅇䅙䅁䅅䅁䉁䅁䅁权䅂杂䅁䍄䉁䅁䅁睁䅁䅁䅍䅄䅁䅁䅯䄲䅁䅁䅯栲䅉䅁䅅䅁䉁䅁䅁权奄睆䅁䍄䉁䅁䅁睁䅁䅁䅍䅄䅁䅁䅯䅹䅅䅁䅯䅇䅙䅁䅅䅁䉁䅁䅁权婁杂䅁䍄䉁䅁䅁兂䅁䅁䅍䅄䅁䅁䅯杚䅕䅁䅯儷䅯䅁䅯朵䅯䅁䅯眵䅯䅁䅅䅁䉁䅁䅁睂䅁䅁䅁偙橢䅑杷允䅁䅁䅍䅁䑁䅁䅷䅁䭁䭁䙅䅁䭁䉁䝧䅁䉁䅁䅁允䅁䅁䅯䅦䅙䅁杷允䅁䅁䅕䅁䑁䅁䅷䅁䭁䵁䕉䅁䭁䵁单䅁䭁䅁䅑潁䭁䵁卫䅁䉁䅁䅁允䅁䅁䅕灑捳佶䑬歄䵁䅉䅅䅁䙁䅁䅁睁䵁䅁䅁权䥄䅂䅁权潄权䅁权浄权䅁权湄权䅁允䅁䅁䅅䅁䭁䅁䱙䅁䵁䅉䅅䅁䙁䅁䅁睁䵁䅁䅁权塄兂䅁权灄权䅁权浄权䅁权湄权䅁允䅁䅁䅅䅁䭁䉁剳䅁䵁䅉䅅䅁䙁䅁䅁睁䵁䅁䅁权䉃兂䅁权䙄杅䅁权䕁䅁䅋权䥄杅䅁允䅁䅁䅅䅁䙁䵁㥅㐰㝑刳䅴䍄䉁䅁䅁睁䅁䅁䅍䅄䅁䅁䅯睈䅁䅁䅯杈䅙䅁䅅䅁䉁䅁䅁权䩄䅃䅁䍄䉁䅁䅁睁䅁䅁䅍䅄䅁䅁䅯睳䅕䅁䅯䅈䅙䅁䅅䅁䉁䅁䅁权癃杂䅁䍄䉁䅁䅁兂䅁䅁䅍䅄䅁䅁䅯䄲䅕䅁䅯剸䅉䅁䅯䅂䍁䅧䅯䉹䅉䅁䅅䅁䉁䅁䅁兂奂䍊硃敓关䅑杷允䅁䅁䅕䅁䑁䅁䅷䅁䭁䅁䉷䅁䭁佁䭕䅁䭁佁䭙䅁䭁佁䭣䅁䉁䅁䅁允䅁䅁䅯材䅳䅁杷允䅁䅁䅕䅁䑁䅁䅷䅁䭁䝁䙍䅁䭁佁䭯䅁䭁佁䭙䅁䭁佁䭳䅁䉁䅁䅁允䅁䅁䅣䅁䅁䥁㙁欵䵁䅉䅅䅁䙁䅁䅁睁䵁䅁䅁权剂兂䅁权䱄杅䅁权䕁䅁䅋权䥄杅䅁允䅁䅁䅅䅁䙁䥁牘払敧噰䅬䍄䉁䅁䅁兂䅁䅁䅍䅄䅁䅁䅯睺䅕䅁䅯剸䅉䅁䅯䅂䍁䅧䅯剹䅉䅁䅅䅁䉁䅁䅁兂捃噁㔴慲湫䅑杷允䅁䅁䅕䅁䑁䅁䅷䅁䭁乁䉁䅁䭁佁䭫䅁䭁佁䭙䅁䭁佁䭣䅁䉁䅁䅁允䅁䅁䅯䅅䅑䅁杷允䅁䅁䅕䅁䑁䅁䅷䅁䭁䵁䔴䅁䭁䵁即䅁䭁䅁䅑潁䭁䵁卧䅁䉁䅁䅁允䅁䅁䅕噋偹癷杘䕙䵁䅉䅅䅁䙁䅁䅁睁䵁䅁䅁权䍄䅂䅁权䱄杅䅁权䕁䅁䅋权䥄杅䅁允䅁䅁䅅䅁䙁䭁䠵場啯汮䄵䍄䉁䅁䅁兂䅁䅁䅍䅄䅁䅁䅯睗䅕䅁䅯朶䅯䅁䅯朵䅯䅁䅯眶䅯䅁䅅䅁䉁䅁䅁睂䅁䅁䅁䑙浐䅑杷允䅁䅁䅕䅁䑁䅁䅷䅁䭁䩁䱣䅁䭁佁䭯䅁䭁佁䭙䅁䭁佁䭳䅁䉁䅁䅁允䅁䅁䅯䅅䅑䅁杷允䅁䅁䅍䅁䑁䅁䅷䅁䭁䱁䅅䅁䭁䉁䝧䅁䉁䅁䅁允䅁䅁䅯克䅙䅁杷允䅁䅁䅕䅁䑁䅁䅷䅁䭁䙁䱁䅁䭁佁䭷䅁䭁佁䭙䅁䭁佁䭣䅁䉁䅁䅁允䅁䅁䅯䅅䅑䅁杷允䅁䅁䅕䅁䑁䅁䅷䅁䭁䵁䕉䅁䭁䵁即䅁䭁䅁䅑潁䭁䵁卫䅁䉁䅁䅁允䅁䅁䅕䉵䘶ㄶ䥈啗䵁䅉䅅䅁䑁䅁䅁睁䵁䅁䅁权䥁允䅁权慁杂䅁允䅁䅁䅅䅁䭁䑁䝷䅁䵁䅉䅅䅁䙁䅁䅁睁䵁䅁䅁权坁兂䅁权灄权䅁权浄权䅁权湄权䅁允䅁䅁䅅䅁䭁䉁䕁䅁䵁䅉䅅䅁䑁䅁䅁睁䵁䅁䅁权穂䅁䅁权敁杂䅁允䅁䅁䅅䅁䭁䍁䥕䅁䵁䅉䅅䅁䑁䅁䅁睁䵁䅁䅁权䍄䅂䅁权奁杂䅁允䅁䅁䅅䅁䭁䍁䝫䅁䵁䅉䅅䅁䑁䅁䅁睁䵁䅁䅁权䝂允䅁权捁杂䅁允䅁䅁䅅䅁䭁䍁䝣䅁䵁䅉䅅䅁䑁䅁䅁睁䵁䅁䅁权祂兂䅁权敁杂䅁允䅁䅁䅅䅁䭁䝁䥉䅁䵁䅉䅅䅁䑁䅁䅁睁䵁䅁䅁权㑃䅂䅁权歁杂䅁允䅁䅁䅅䅁䭁䭁䠰䅁䵁䅉䅅䅁䙁䅁䅁睁䵁䅁䅁权灃兂䅁权汄权䅁权浄权䅁权湄权䅁允䅁䅁䅅䅁䭁偁䭫䅁䵁䅉䅅䅁䑁䅁䅁睁䵁䅁䅁权䥁杂䅁权捁杂䅁允䅁䅁䅅䅁䭁䭁䜸䅁䵁䅉䅅䅁䑁䅁䅁睁䵁䅁䅁权扃兂䅁权敁杂䅁允䅁䅁䅅䅁䭁䭁䡙䅁䵁䅉䅅䅁䙁䅁䅁睁䵁䅁䅁权湃䅂䅁权䙄杅䅁权䕁䅁䅋权䥄杅䅁允䅁䅁䅅䅁䙁䑁眱到噂剐䅊䍄䉁䅁䅁睁䅁䅁䅍䅄䅁䅁䅯睏䅳䅁䅯杇䅙䅁䅅䅁䉁䅁䅁权楂杂䅁䍄䉁䅁䅁兂䅁䅁䅍䅄䅁䅁䅯眰䅕䅁䅯硹䅉䅁䅯䅂䍁䅧䅯剹䅉䅁䅅䅁䉁䅁䅁兂畃⭒㙆䭆戵䅑杷允䅁䅁䅍䅁䑁䅁䅷䅁䭁佁䘸䅁䭁䵁匸䅁䉁䅁䅁允䅁䅁䅣䅁䅁䍁楄欴䵁䅉䅅䅁䙁䅁䅁睁䵁䅁䅁权啄允䅁权瑄权䅁权浄权䅁权湄权䅁允䅁䅁䅅䅁䭁䉁䕁䅁䵁䅉䅅䅁䙁䅁䅁睁䵁䅁䅁权歄䅂䅁权煄权䅁权浄权䅁权牄权䅁允䅁䅁䅅䅁䡁䅁䅁䅁䅃⭒䅚䍄䉁䅁䅁兂䅁䅁䅍䅄䅁䅁䅯睱䅑䅁䅯朶䅯䅁䅯朵䅯䅁䅯眶䅯䅁䅅䅁䉁䅁䅁权允䅂䅁䍄䉁䅁䅁兂䅁䅁䅍䅄䅁䅁䅯杷䅑䅁䅯儷䅯䅁䅯朵䅯䅁䅯眵䅯䅁䅅䅁䉁䅁䅁睂䅁䅁䅁䉉浢䅑杷允䅁䅁䅍䅁䑁䅁䅷䅁䭁䩁䅷䅁䭁䍁䝑䅁䉁䅁䅁允䅁䅁䅯儲䅯䅁杷允䅁䅁䅍䅁䑁䅁䅷䅁䭁偁䙫䅁䭁䵁匸䅁䉁䅁䅁允䅁䅁䅣䅁䅁䭁睄唴䵁䅉䅅䅁䙁䅁䅁睁䵁䅁䅁权坃兂䅁权䱄杅䅁权䕁䅁䅋权䩄杅䅁允䅁䅁䅅䅁䙁䭁䠵場啯汔䅰䍄䉁䅁䅁睁䅁䅁䅍䅄䅁䅁䅯朴䅑䅁䅯杈䅙䅁䅅䅁䉁䅁䅁权浄杂䅁䍄䉁䅁䅁兂䅁䅁䅍䅄䅁䅁䅯杖䅕䅁䅯儷䅯䅁䅯朵䅯䅁䅯眵䅯䅁䅅䅁䉁䅁䅁睂䅁䅁䅁䍁浔䅑杷允䅁䅁䅍䅁䑁䅁䅷䅁䭁佁䙑䅁䭁䉁䜴䅁䉁䅁䅁允䅁䅁䅯䅎䅙䅁杷允䅁䅁䅍䅁䑁䅁䅷䅁䭁䍁䱯䅁䭁䍁䝙䅁䉁䅁䅁允䅁䅁䄴杄䅁䑁䅅䅍祁䍁䄴䅍㉁䅁䅁䍄䉁䅁䅁睁䅁䅁䅍䅄䅁䅁䅯睢䅕䅁䅯杊䅙䅁䅅䅁䉁䅁䅁杄䵁䅁䅁兏ㅁ䍁䄴兎㕁䅁䅁䍄䉁䅁䅁睁䅁䅁䅍䅄䅁䅁䅯睚䄰䅁䅯䅊䅙䅁䅅䅁䉁䅁䅁权允䅂䅁䍄䉁䅁䅁兂䅁䅁䅍䅄䅁䅁䅯䅺䅕䅁䅯剸䅉䅁䅯䅂䍁䅧䅯䉹䅉䅁䅅䅁䉁䅁䅁兂䙁佨牘唱堸䅑杷允䅁䅁䅍䅁䑁䅁䅷䅁䭁偁䙉䅁䭁䍁䝑䅁䉁䅁䅁允䅁䅁䅯眹䅣䅁杷允䅁䅁䅍䅁䑁䅁䅷䅁䭁䥁䱍䅁䭁䉁䝯䅁䉁䅁䅁允䅁䅁䅯䅐䅙䅁杷允䅁䅁䅕䅁䑁䅁䅷䅁䭁䑁䙕䅁䭁佁䭧䅁䭁佁䭙䅁䭁佁䭣䅁䉁䅁䅁允䅁䅁䅯杂䅳䅁杷允䅁䅁䅕䅁䑁䅁䅷䅁䭁佁䙕䅁䭁䵁即䅁䭁䅁䅑潁䭁䵁卧䅁䉁䅁䅁允䅁䅁䅕敨剴䉵嘵䕙䵁䅉䅅䅁䙁䅁䅁睁䵁䅁䅁权㕄兂䅁权獄权䅁权浄权䅁权湄权䅁允䅁䅁䅅䅁䭁䉁䕁䅁䵁䅉䅅䅁䑁䅁䅁睁䵁䅁䅁权䱃睄䅁权慁杂䅁允䅁䅁䅅䅁䭁䉁䝳䅁䵁䅉䅅䅁䙁䅁䅁睁䵁䅁䅁权摁兂䅁权煄权䅁权浄权䅁权牄权䅁允䅁䅁䅅䅁䡁䅁䅁䅁䅃畊䅚䍄䉁䅁䅁兂䅁䅁䅍䅄䅁䅁䅯兌䅷䅁䅯朶䅯䅁䅯朵䅯䅁䅯眶䅯䅁䅅䅁䉁䅁䅁权允䅂䅁䍄䉁䅁䅁睁䅁䅁䅍䅄䅁䅁䅯䅱䅁䅁䅯杊䅙䅁䅅䅁䉁䅁䅁杄䵁䅁䅁睎穁䍁䄴免硁䅁䅁䍄䉁䅁䅁兂䅁䅁䅍䅄䅁䅁䅯杖䅕䅁䅯剸䅉䅁䅯䅂䍁䅧䅯剹䅉䅁䅅䅁䉁䅁䅁兂晁猵堹䈲啍䅑杷允䅁䅁䅕䅁䑁䅁䅷䅁䭁䭁䕙䅁䭁䵁即䅁䭁䅁䅑潁䭁䵁卧䅁䉁䅁䅁允䅁䅁䅕瑃橥䑣䬱䕗䵁䅉䅅䅁䙁䅁䅁睁䵁䅁䅁权剃䅄䅁权䙄杅䅁权䕁䅁䅋权䥄杅䅁允䅁䅁䅅䅁䙁䥁㙦灱煨䉅䅎䍄䉁䅁䅁兂䅁䅁䅍䅄䅁䅁䅯眷䄰䅁䅯硹䅉䅁䅯䅂䍁䅧䅯䉹䅉䅁䅅䅁䉁䅁䅁兂㑃潈牘払慨䅑杷允䅁䅁䅕䅁䑁䅁䅷䅁䭁䥁佣䅁䭁佁䭯䅁䭁佁䭙䅁䭁佁䭳䅁䉁䅁䅁允䅁䅁䅣䅁䅁䝁流欵䵁䅉䅅䅁䑁䅁䅁睁䵁䅁䅁权晃兄䅁权敁杂䅁允䅁䅁䅅䅁䭁䥁䝷䅁䵁䅉䅅䅁䙁䅁䅁睁䵁䅁䅁权㍃䅂䅁权灄权䅁权浄权䅁权湄权䅁允䅁䅁䅅䅁䭁䱁兙䅁䵁䅉䅅䅁䙁䅁䅁睁䵁䅁䅁权奂兂䅁权䱄杅䅁权䕁䅁䅋权䩄杅䅁允䅁䅁䅅䅁䙁䥁牘払敧噬䅬䍄䉁䅁䅁睁䅁䅁䅍䅄䅁䅁䅯睲䅕䅁䅯杇䅙䅁䅅䅁䉁䅁䅁权時杂䅁䍄䉁䅁䅁兂䅁䅁䅍䅄䅁䅁䅯朸䅕䅁䅯剸䅉䅁䅯䅂䍁䅧䅯剹䅉䅁䅅䅁䉁䅁䅁兂祄剄啍稸卍䅑杷允䅁䅁䅕䅁䑁䅁䅷䅁䭁䡁儸䅁䭁佁䭕䅁䭁佁䭙䅁䭁佁䭣䅁䉁䅁䅁允䅁䅁䅯䅅䅑䅁杷允䅁䅁䅍䅁䑁䅁䅷䅁䭁䙁䅣䅁䭁䍁䝑䅁䉁䅁䅁允䅁䅁䅯䅄䅫䅁杷允䅁䅁䅕䅁䑁䅁䅷䅁䭁䅁䙷䅁䭁佁䭧䅁䭁佁䭙䅁䭁佁䭣䅁䉁䅁䅁允䅁䅁䅯杂䅳䅁杷允䅁䅁䅕䅁䑁䅁䅷䅁䭁䙁䙙䅁䭁䵁即䅁䭁䅁䅑潁䭁䵁卧䅁䉁䅁䅁允䅁䅁䅕䭆䠵場はし䵁䅉䅅䅁䑁䅁䅁睁䵁䅁䅁权塄䅁䅁权奁杂䅁允䅁䅁䅅䅁䭁䡁䝷䅁䵁䅉䅅䅁䑁䅁䅁睁䵁䅁䅁权坂兂䅁权慁杂䅁允䅁䅁䅅䅁䭁䵁䜰䅁䵁䅉䅅䅁䙁䅁䅁睁䵁䅁䅁权䡃杄䅁权瑄权䅁权浄权䅁权湄权䅁允䅁䅁䅅䅁䡁䅁䅁䅁䅄⭉䅚䍄䉁䅁䅁兂䅁䅁䅍䅄䅁䅁䅯六䅑䅁䅯儶䅯䅁䅯朵䅯䅁䅯眵䅯䅁䅅䅁䉁䅁䅁权乄睄䅁䍄䉁䅁䅁兂䅁䅁䅍䅄䅁䅁䅯䄱䅷䅁䅯儵䅯䅁䅯朵䅯䅁䅯眵䅯䅁䅅䅁䉁䅁䅁权允䅂䅁䍄䉁䅁䅁兂䅁䅁䅍䅄䅁䅁䅯儯䅷䅁䅯䄶䅯䅁䅯朵䅯䅁䅯眵䅯䅁䅅䅁䉁䅁䅁权允䅂䅁䍄䉁䅁䅁睁䅁䅁䅍䅄䅁䅁䅯睕䅕䅁䅯䅈䅙䅁䅅䅁䉁䅁䅁权楂杂䅁䍄䉁䅁䅁䅂䅁䅁䅍䅄䅁䅁䅯眹䅷䅁䅯睈䅙䅁䅯䅉䅙䅁䅅䅁䉁䅁䅁权䙃䅅䅁䍄䉁䅁䅁睁䅁䅁䅍䅄䅁䅁䅯杖䅕䅁䅯䅈䅙䅁䅅䅁䉁䅁䅁权卂杂䅁䍄䉁䅁䅁睁䅁䅁䅍䅄䅁䅁䅯睲䅕䅁䅯䅇䅙䅁䅅䅁䉁䅁䅁权灁杂䅁䍄䉁䅁䅁睁䅁䅁䅍䅄䅁䅁䅯杤䄰䅁䅯硺䅉䅁䅅䅁䉁䅁䅁睂䅁䅁䅁䵁桔䅑杷允䅁䅁䅑䅁䑁䅁䅷䅁䭁䑁䱳䅁䭁䉁䜸䅁䭁䍁䝁䅁䉁䅁䅁允䅁䅁䅯䅔䅙䅁杷允䅁䅁䅕䅁䑁䅁䅷䅁䭁䵁䙫䅁䭁佁䬰䅁䭁佁䭙䅁䭁佁䭣䅁䉁䅁䅁允䅁䅁䅣䅁䅁䕁䙁欵䵁䅉䅅䅁䙁䅁䅁睁䵁䅁䅁权硂睃䅁权潄权䅁权浄权䅁权湄权䅁允䅁䅁䅅䅁䭁䅁䱙䅁䵁䅉䅅䅁䑁䅁䅁睁䵁䅁䅁权療睃䅁权慁杂䅁允䅁䅁䅅䅁䭁䙁䜸䅁䵁䅉䅅䅁䙁䅁䅁睁䵁䅁䅁权桄兂䅁权煄权䅁权浄权䅁权牄权䅁允䅁䅁䅅䅁䡁䅁䅁䅁䅂⭐䅚䍄䉁䅁䅁睁䅁䅁䅍䅄䅁䅁䅯眫䅕䅁䅯栲䅉䅁䅅䅁䉁䅁䅁权乃䅇䅁䍄䉁䅁䅁兂䅁䅁䅍䅄䅁䅁䅯睁䅕䅁䅯剸䅉䅁䅯䅂䍁䅧䅯剹䅉䅁䅅䅁䉁䅁䅁兂䥃扈㍋㘲匰䅑杷允䅁䅁䅕䅁䑁䅁䅷䅁䭁䩁䕉䅁䭁䵁即䅁䭁䅁䅑潁䭁䵁卧䅁䉁䅁䅁允䅁䅁䅕㘱睎児晱す䵁䅉䅅䅁䑁䅁䅁睁䵁䅁䅁权䡄䅂䅁权捁杂䅁允䅁䅁䅅䅁䭁䡁䝑䅁䵁䅉䅅䅁䑁䅁䅁睁䵁䅁䅁权㡂睃䅁权歁杂䅁允䅁䅁䅅䅁䭁䱁䱫䅁䵁䅉䅅䅁䙁䅁䅁睁䵁䅁䅁权㝄兄䅁权煄权䅁权浄权䅁权牄权䅁允䅁䅁䅅䅁䡁䅁䅁䅁䅄敏䅚䍄䉁䅁䅁兂䅁䅁䅍䅄䅁䅁䅯睯䄸䅁䅯儵䅯䅁䅯朵䅯䅁䅯眵䅯䅁䅅䅁䉁䅁䅁权允䅂䅁䍄䉁䅁䅁睁䅁䅁䅍䅄䅁䅁䅯来䄴䅁䅯杇䅙䅁䅅䅁䉁䅁䅁权牁杂䅁䍄䉁䅁䅁兂䅁䅁䅍䅄䅁䅁䅯䅐䅁䅁䅯䄶䅯䅁䅯朵䅯䅁䅯眵䅯䅁䅅䅁䉁䅁䅁权䝁睃䅁䍄䉁䅁䅁兂䅁䅁䅍䅄䅁䅁䅯儴䅕䅁䅯硹䅉䅁䅯䅂䍁䅧䅯䉹䅉䅁䅅䅁䉁䅁䅁兂畃⭒㙆䭆圵䅑杷允䅁䅁䅕䅁䑁䅁䅷䅁䭁䝁䵯䅁䭁佁䭕䅁䭁佁䭙䅁䭁佁䭣䅁䉁䅁䅁允䅁䅁䅯䅅䅑䅁杷允䅁䅁䅍䅁䑁䅁䅷䅁䭁䍁䱯䅁䭁䉁䝧䅁䉁䅁䅁允䅁䅁䅯兇䅙䅁杷允䅁䅁䅍䅁䑁䅁䅷䅁䭁䙁䰰䅁䭁䉁䝷䅁䉁䅁䅁允䅁䅁䅯睥䅙䅁杷允䅁䅁䅑䅁䑁䅁䅷䅁䭁䱁䅷䅁䭁䉁䜸䅁䭁䍁䝁䅁䉁䅁䅁允䅁䅁䅯末䅧䅁杷允䅁䅁䅕䅁䑁䅁䅷䅁䭁佁䔴䅁䭁佁䭷䅁䭁佁䭙䅁䭁佁䭣䅁䉁䅁䅁允䅁䅁䅣䅁䅁䕁橁欵䵁䅉䅅䅁䑁䅁䅁睁䵁䅁䅁权䙁允䅁权奁杂䅁允䅁䅁䅅䅁䭁䉁䝫䅁䵁䅉䅅䅁䙁䅁䅁睁䵁䅁䅁权奁允䅁权潄权䅁权浄权䅁权湄权䅁允䅁䅁䅅䅁䭁䅁䱙䅁䵁䅉䅅䅁䙁䅁䅁睁䵁䅁䅁权剃䅂䅁权䱄杅䅁权䕁䅁䅋权䥄杅䅁允䅁䅁䅅䅁䙁䑁䬰㘱睎嘯䅚䍄䉁䅁䅁兂䅁䅁䅍䅄䅁䅁䅯睢䄰䅁䅯儶䅯䅁䅯朵䅯䅁䅯眵䅯䅁䅅䅁䉁䅁䅁权允䅂䅁䍄䉁䅁䅁睁䅁䅁䅍䅄䅁䅁䅯兒䅷䅁䅯杈䅙䅁䅅䅁䉁䅁䅁权灃䅃䅁䍄䉁䅁䅁睁䅁䅁䅍䅄䅁䅁䅯杈䄴䅁䅯硺䅉䅁䅅䅁䉁䅁䅁权允䅂䅁䍄䉁䅁䅁兂䅁䅁䅍䅄䅁䅁䅯眸䅅䅁䅯䄷䅯䅁䅯朵䅯䅁䅯眵䅯䅁䅅䅁䉁䅁䅁睂䅁䅁䅁䩷橌䅑杷允䅁䅁䅕䅁䑁䅁䅷䅁䭁佁䵧䅁䭁䵁单䅁䭁䅁䅑潁䭁䵁卫䅁䉁䅁䅁允䅁䅁䅕䭥塱瑅畳啉䵁䅉䅅䅁䙁䅁䅁睁䵁䅁䅁权捄兂䅁权䙄杅䅁权䕁䅁䅋权䥄杅䅁允䅁䅁䅅䅁䙁䉁桗啉䱐䉣䅂䍄䉁䅁䅁睁䅁䅁䅍䅄䅁䅁䅯䅎䅁䅁䅯䅊䅙䅁䅅䅁䉁䅁䅁权扂杂䅁䍄䉁䅁䅁兂䅁䅁䅍䅄䅁䅁䅯儴䅕䅁䅯硹䅉䅁䅯䅂䍁䅧䅯剹䅉䅁䅅䅁䉁䅁䅁兂䭁㘱睎敐塰䅑杷允䅁䅁䅍䅁䑁䅁䅷䅁䭁佁䙅䅁䭁䉁䝯䅁䉁䅁䅁允䅁䅁䅯睓䅙䅁杷允䅁䅁䅍䅁䑁䅁䅷䅁䭁䑁佁䅁䭁䍁䝑䅁䉁䅁䅁允䅁䅁䅯硐䅉䅁杷允䅁䅁䅍䅁䑁䅁䅷䅁䭁䡁䱯䅁䭁䉁䝧䅁䉁䅁䅁允䅁䅁䅯䅒䅙䅁杷允䅁䅁䅍䅁䑁䅁䅷䅁䭁䵁䘴䅁䭁䉁䝯䅁䉁䅁䅁允䅁䅁䅯䅷䅙䅁杷允䅁䅁䅍䅁䑁䅁䅷䅁䭁䥁䱫䅁䭁䍁䝙䅁䉁䅁䅁允䅁䅁䄴䅄䅁䑁䅫兏畁䑁䅉䅏䅁䅁杷允䅁䅁䅍䅁䑁䅁䅷䅁䭁䑁䘴䅁䭁䍁䝙䅁䉁䅁䅁允䅁䅁䄴䅄䅁䑁䅣䅎畁䑁䅙睍䅁䅁杷允䅁䅁䅕䅁䑁䅁䅷䅁䭁䅁䝧䅁䭁佁䭧䅁䭁佁䭙䅁䭁佁䭣䅁䉁䅁䅁允䅁䅁䅯杂䅳䅁杷允䅁䅁䅍䅁䑁䅁䅷䅁䭁䉁䝉䅁䭁䵁匸䅁䉁䅁䅁允䅁䅁䅯䅅䅑䅁杷允䅁䅁䅍䅁䑁䅁䅷䅁䭁䩁䰴䅁䭁䍁䝙䅁䉁䅁䅁允䅁䅁䄴䅄䅁䑁䅑睍畁䑁䅧䅎䅁䅁杷允䅁䅁䅍䅁䑁䅁䅷䅁䭁乁乣䅁䭁䵁匸䅁䉁䅁䅁允䅁䅁䅣䅁䅁䅁杂唴䵁䅉䅅䅁䕁䅁䅁睁䵁䅁䅁权䥁䅁䅁权晁杂䅁权杁杂䅁允䅁䅁䅅䅁䭁䝁䜰䅁䵁䅉䅅䅁䙁䅁䅁睁䵁䅁䅁权汄䅂䅁权䙄杅䅁权䕁䅁䅋权䥄杅䅁允䅁䅁䅅䅁䙁䵁㕲䙓㥫䌸䅆䍄䉁䅁䅁兂䅁䅁䅍䅄䅁䅁䅯眳䅕䅁䅯䄷䅯䅁䅯朵䅯䅁䅯眵䅯䅁䅅䅁䉁䅁䅁睂䅁䅁䅁䠴歲䅑杷允䅁䅁䅕䅁䑁䅁䅷䅁䭁䩁䕳䅁䭁䵁即䅁䭁䅁䅑潁䭁䵁卫䅁䉁䅁䅁允䅁䅁䅕噋偹癷奘歗䵁䅉䅅䅁䑁䅁䅁睁䵁䅁䅁权牃䅁䅁权慁杂䅁允䅁䅁䅅䅁䭁䕁䝁䅁䵁䅉䅅䅁䑁䅁䅁睁䵁䅁䅁权瑃䅂䅁权慁杂䅁允䅁䅁䅅䅁䭁䵁䝉䅁䵁䅉䅅䅁䑁䅁䅁睁䵁䅁䅁权浃䅂䅁权歁杂䅁允䅁䅁䅅䅁䭁䅁䡧䅁䵁䅉䅅䅁䙁䅁䅁睁䵁䅁䅁权㙁兂䅁权䱄杅䅁权䕁䅁䅋权䩄杅䅁允䅁䅁䅅䅁䙁䅁䅁䅁䅁䙙䅴䍄䉁䅁䅁睁䅁䅁䅍䅄䅁䅁䅯兂䅕䅁䅯䅊䅙䅁䅅䅁䉁䅁䅁权歄睂䅁䍄䉁䅁䅁睁䅁䅁䅍䅄䅁䅁䅯睕䅕䅁䅯杈䅙䅁䅅䅁䉁䅁䅁权ぁ杂䅁䍄䉁䅁䅁睁䅁䅁䅍䅄䅁䅁䅯儴䅕䅁䅯杈䅙䅁䅅䅁䉁䅁䅁权噂杂䅁䍄䉁䅁䅁兂䅁䅁䅍䅄䅁䅁䅯儱䅕䅁䅯朶䅯䅁䅯朵䅯䅁䅯眶䅯䅁䅅䅁䉁䅁䅁权允䅂䅁䍄䉁䅁䅁兂䅁䅁䅍䅄䅁䅁䅯儳䄰䅁䅯剸䅉䅁䅯䅂䍁䅧䅯䉹䅉䅁䅅䅁䉁䅁䅁兂䡃睫䅔捴伴䅑杷允䅁䅁䅕䅁䑁䅁䅷䅁䭁佁䙅䅁䭁佁䭷䅁䭁佁䭙䅁䭁佁䭣䅁䉁䅁䅁允䅁䅁䅣䅁䅁䥁潃唵䵁䅉䅅䅁䙁䅁䅁睁䵁䅁䅁权獁杄䅁权潄权䅁权浄权䅁权湄权䅁允䅁䅁䅅䅁䭁䅁䱙䅁䵁䅉䅅䅁䑁䅁䅁睁䵁䅁䅁权剃䅂䅁权敁杂䅁允䅁䅁䅅䅁䭁䙁䝷䅁䵁䅉䅅䅁䑁䅁䅁睁䵁䅁䅁权䡄䅄䅁权奁杂䅁允䅁䅁䅅䅁䭁䉁䝫䅁䵁䅉䅅䅁䙁䅁䅁睁䵁䅁䅁权療䅄䅁权䱄杅䅁权䕁䅁䅋权䩄杅䅁允䅁䅁䅅䅁䙁䵁ㅐ䙋偹汯䅰䍄䉁䅁䅁兂䅁䅁䅍䅄䅁䅁䅯眵䄴䅁䅯䄶䅯䅁䅯朵䅯䅁䅯眵䅯䅁䅅䅁䉁䅁䅁权䝁睃䅁䍄䉁䅁䅁兂䅁䅁䅍䅄䅁䅁䅯杌䅁䅁䅯儷䅯䅁䅯朵䅯䅁䅯眵䅯䅁䅅䅁䉁䅁䅁睂䅁䅁䅁䵧歈䅑杷允䅁䅁䅕䅁䑁䅁䅷䅁䭁䅁䙅䅁䭁䵁即䅁䭁䅁䅑潁䭁䵁卫䅁䉁䅁䅁允䅁䅁䅕児塲㍯乁歘䵁䅉䅅䅁䙁䅁䅁睁䵁䅁䅁权噂兂䅁权獄权䅁权浄权䅁权湄权䅁允䅁䅁䅅䅁䭁䉁䕁䅁䵁䅉䅅䅁䙁䅁䅁睁䵁䅁䅁权瑃睃䅁权瑄权䅁权浄权䅁权湄权䅁允䅁䅁䅅䅁䡁䅁䅁䅁杂⬰䅖䍄䉁䅁䅁兂䅁䅁䅍䅄䅁䅁䅯兔䅷䅁䅯硹䅉䅁䅯䅂䍁䅧䅯剹䅉䅁䅅䅁䉁䅁䅁兂卂䉵䘶㐶敆䅑杷允䅁䅁䅍䅁䑁䅁䅷䅁䭁䅁䙅䅁䭁䉁䝯䅁䉁䅁䅁允䅁䅁䅯睇䅙䅁杷允䅁䅁䅍䅁䑁䅁䅷䅁䭁䍁䄰䅁䭁䍁䝙䅁䉁䅁䅁允䅁䅁䄴䅄䅁䑁䅣睎畁䑁䅍李䅁䅁杷允䅁䅁䅍䅁䑁䅁䅷䅁䭁䱁䅍䅁䭁䉁䝯䅁䉁䅁䅁允䅁䅁䅯睇䅙䅁杷允䅁䅁䅑䅁䑁䅁䅷䅁䭁䅁䙑䅁䭁䉁䜸䅁䭁䍁䝁䅁䉁䅁䅁允䅁䅁䅯䅮䅙䅁杷允䅁䅁䅕䅁䑁䅁䅷䅁䭁䅁䙅䅁䭁佁䭫䅁䭁佁䭙䅁䭁佁䭣䅁䉁䅁䅁允䅁䅁䅯䄱䄰䅁杷允䅁䅁䅍䅁䑁䅁䅷䅁䭁䕁䙑䅁䭁䵁匸䅁䉁䅁䅁允䅁䅁䅣䅁䅁䍁穃〴䵁䅉䅅䅁䙁䅁䅁睁䵁䅁䅁权呄䅂䅁权䱄杅䅁权䕁䅁䅋权䥄杅䅁允䅁䅁䅅䅁䙁偁潙䥘䌯嘱䅂䍄䉁䅁䅁兂䅁䅁䅍䅄䅁䅁䅯兴䅑䅁䅯剸䅉䅁䅯䅂䍁䅧䅯䉹䅉䅁䅅䅁䉁䅁䅁兂畃猸䙶睗偑䅑杷允䅁䅁䅕䅁䑁䅁䅷䅁䭁乁䵅䅁䭁䵁即䅁䭁䅁䅑潁䭁䵁卧䅁䉁䅁䅁允䅁䅁䅕牕敧敨硳䕘䵁䅉䅅䅁䑁䅁䅁睁䵁䅁䅁权灁䅁䅁权慁杂䅁允䅁䅁䅅䅁䭁䉁䝳䅁䵁䅉䅅䅁䙁䅁䅁睁䵁䅁䅁权湁兂䅁权煄权䅁权浄权䅁权牄权䅁允䅁䅁䅅䅁䭁䉁䕁䅁䵁䅉䅅䅁䙁䅁䅁睁䵁䅁䅁权湃兂䅁权䙄杅䅁权䕁䅁䅋权䥄杅䅁允䅁䅁䅅䅁䙁䕁䡡䍴栯卯䅎䍄䉁䅁䅁睁䅁䅁䅍䅄䅁䅁䅯睷䄰䅁䅯䅈䅙䅁䅅䅁䉁䅁䅁权䱃杂䅁䍄䉁䅁䅁兂䅁䅁䅍䅄䅁䅁䅯睪䅁䅁䅯儷䅯䅁䅯朵䅯䅁䅯眵䅯䅁䅅䅁䉁䅁䅁睂䅁䅁䅁䕙氳䅑杷允䅁䅁䅕䅁䑁䅁䅷䅁䭁䱁䕧䅁䭁䵁即䅁䭁䅁䅑潁䭁䵁卫䅁䉁䅁䅁允䅁䅁䅕䉵䘶ㄶ䥈啗䵁䅉䅅䅁䙁䅁䅁睁䵁䅁䅁权䡂睃䅁权瑄权䅁权浄权䅁权湄权䅁允䅁䅁䅅䅁䭁䉁䕁䅁䵁䅉䅅䅁䙁䅁䅁睁䵁䅁䅁权佄䅂䅁权䱄杅䅁权䕁䅁䅋权䩄杅䅁允䅁䅁䅅䅁䙁䱁敧敨剴䙹䅰䍄䉁䅁䅁兂䅁䅁䅍䅄䅁䅁䅯杌䅕䅁䅯儵䅯䅁䅯朵䅯䅁䅯眵䅯䅁䅅䅁䉁䅁䅁权奁睃䅁䍄䉁䅁䅁睁䅁䅁䅍䅄䅁䅁䅯睱䅕䅁䅯杈䅙䅁䅅䅁䉁䅁䅁权䥃䅃䅁䍄䉁䅁䅁兂䅁䅁䅍䅄䅁䅁䅯兴䅑䅁䅯儶䅯䅁䅯朵䅯䅁䅯眵䅯䅁䅅䅁䉁䅁䅁权灃䅅䅁䍄䉁䅁䅁兂䅁䅁䅍䅄䅁䅁䅯睐䅷䅁䅯硹䅉䅁䅯䅂䍁䅧䅯剹䅉䅁䅅䅁䉁䅁䅁兂桄桥畓ㅒ坆䅑杷允䅁䅁䅕䅁䑁䅁䅷䅁䭁䥁乕䅁䭁佁䭯䅁䭁佁䭙䅁䭁佁䭳䅁䉁䅁䅁允䅁䅁䅯䅅䅑䅁杷允䅁䅁䅕䅁䑁䅁䅷䅁䭁</t>
  </si>
  <si>
    <t>䱁䕕䅁䭁佁䭯䅁䭁佁䭙䅁䭁佁䭳䅁䉁䅁䅁允䅁䅁䅣䅁䅁䅁癁欵䵁䅉䅅䅁䙁䅁䅁睁䵁䅁䅁权ㅃ睄䅁权汄权䅁权浄权䅁权湄权䅁允䅁䅁䅅䅁䭁䉁䕁䅁䵁䅉䅅䅁䑁䅁䅁睁䵁䅁䅁权䝂兂䅁权慁杂䅁允䅁䅁䅅䅁䭁䙁䡁䅁䵁䅉䅅䅁䙁䅁䅁睁䵁䅁䅁权潃兂䅁权䱄杅䅁权䕁䅁䅋权䥄杅䅁允䅁䅁䅅䅁䙁䭁睒児塲㉷䅆䍄䉁䅁䅁兂䅁䅁䅍䅄䅁䅁䅯朲䅷䅁䅯硹䅉䅁䅯䅂䍁䅧䅯剹䅉䅁䅅䅁䉁䅁䅁兂㉄䙋偹癷塖䅑杷允䅁䅁䅍䅁䑁䅁䅷䅁䭁䥁佅䅁䭁䍁䝑䅁䉁䅁䅁允䅁䅁䅯刲䅅䅁杷允䅁䅁䅕䅁䑁䅁䅷䅁䭁䩁䔰䅁䭁佁䭧䅁䭁佁䭙䅁䭁佁䭣䅁䉁䅁䅁允䅁䅁䅯杂䅳䅁杷允䅁䅁䅕䅁䑁䅁䅷䅁䭁佁乣䅁䭁佁䭧䅁䭁佁䭙䅁䭁佁䭣䅁䉁䅁䅁允䅁䅁䅯䅅䅑䅁杷允䅁䅁䅕䅁䑁䅁䅷䅁䭁䙁䙫䅁䭁佁䭕䅁䭁佁䭙䅁䭁佁䭣䅁䉁䅁䅁允䅁䅁䅯䅈䅳䅁杷允䅁䅁䅍䅁䑁䅁䅷䅁䭁乁䙁䅁䭁䉁䝧䅁䉁䅁䅁允䅁䅁䅯䅦䅙䅁杷允䅁䅁䅕䅁䑁䅁䅷䅁䭁䍁䅕䅁䭁佁䭷䅁䭁佁䭙䅁䭁佁䭣䅁䉁䅁䅁允䅁䅁䅣䅁䅁䅁灄䔵䵁䅉䅅䅁䑁䅁䅁睁䵁䅁䅁权求䅁䅁权敁杂䅁允䅁䅁䅅䅁䭁䡁䝣䅁䵁䅉䅅䅁䑁䅁䅁睁䵁䅁䅁权䍃兂䅁权歁杂䅁允䅁䅁䅅䅁䭁䝁䭍䅁䵁䅉䅅䅁䙁䅁䅁睁䵁䅁䅁权ㅃ䅂䅁权瑄权䅁权浄权䅁权湄权䅁允䅁䅁䅅䅁䡁䅁䅁䅁䅁佴䅖䍄䉁䅁䅁睁䅁䅁䅍䅄䅁䅁䅯睴䅑䅁䅯䅈䅙䅁䅅䅁䉁䅁䅁权㝂杂䅁䍄䉁䅁䅁睁䅁䅁䅍䅄䅁䅁䅯睈䅕䅁䅯䅊䅙䅁䅅䅁䉁䅁䅁权汃杂䅁䍄䉁䅁䅁兂䅁䅁䅍䅄䅁䅁䅯䄶䅑䅁䅯剸䅉䅁䅯䅂䍁䅧䅯剹䅉䅁䅅䅁䉁䅁䅁兂㉄䄵㉘え癁䅑杷允䅁䅁䅍䅁䑁䅁䅷䅁䭁䵁䘸䅁䭁䉁䝧䅁䉁䅁䅁允䅁䅁䅯䅒䅙䅁杷允䅁䅁䅕䅁䑁䅁䅷䅁䭁乁䕧䅁䭁佁䭷䅁䭁佁䭙䅁䭁佁䭣䅁䉁䅁䅁允䅁䅁䅣䅁䅁䍁橃唵䵁䅉䅅䅁䙁䅁䅁睁䵁䅁䅁权䝁兂䅁权䱄杅䅁权䕁䅁䅋权䥄杅䅁允䅁䅁䅅䅁䙁乁橥䑣䬰㍌䅊䍄䉁䅁䅁兂䅁䅁䅍䅄䅁䅁䅯眸䅑䅁䅯硹䅉䅁䅯䅂䍁䅧䅯剹䅉䅁䅅䅁䉁䅁䅁兂㉄䙋偹畷坖䅑杷允䅁䅁䅍䅁䑁䅁䅷䅁䭁䥁䱑䅁䭁䉁䝯䅁䉁䅁䅁允䅁䅁䅯杷䅙䅁杷允䅁䅁䅕䅁䑁䅁䅷䅁䭁䅁䙙䅁䭁䵁即䅁䭁䅁䅑潁䭁䵁卫䅁䉁䅁䅁允䅁䅁䅕䉵䘶ㄶ㑅歡䵁䅉䅅䅁䙁䅁䅁睁䵁䅁䅁权兄䅂䅁权獄权䅁权浄权䅁权湄权䅁允䅁䅁䅅䅁䭁䉁䕁䅁䵁䅉䅅䅁䙁䅁䅁睁䵁䅁䅁权瑁兂䅁权䱄杅䅁权䕁䅁䅋权䥄杅䅁允䅁䅁䅅䅁䙁䩁婱婭婭嘲䄱䍄䉁䅁䅁兂䅁䅁䅍䅄䅁䅁䅯䅙䅕䅁䅯朶䅯䅁䅯朵䅯䅁䅯眶䅯䅁䅅䅁䉁䅁䅁睂䅁䅁䅁䌴浮䅑杷允䅁䅁䅕䅁䑁䅁䅷䅁䭁偁䅙䅁䭁佁䭷䅁䭁佁䭙䅁䭁佁䭣䅁䉁䅁䅁允䅁䅁䅣䅁䅁䥁啃唴䵁䅉䅅䅁䙁䅁䅁睁䵁䅁䅁权祁允䅁权獄权䅁权浄权䅁权湄权䅁允䅁䅁䅅䅁䭁䉁䕁䅁䵁䅉䅅䅁䙁䅁䅁睁䵁䅁䅁权偁兂䅁权䙄杅䅁权䕁䅁䅋权䩄杅䅁允䅁䅁䅅䅁䙁䑁洯倳慔杬䄱䍄䉁䅁䅁兂䅁䅁䅍䅄䅁䅁䅯杶䅳䅁䅯儷䅯䅁䅯朵䅯䅁䅯眵䅯䅁䅅䅁䉁䅁䅁睂䅁䅁䅁䕑浮䅑杷允䅁䅁䅕䅁䑁䅁䅷䅁䭁䉁䵕䅁䭁䵁单䅁䭁䅁䅑潁䭁䵁卧䅁䉁䅁䅁允䅁䅁䅕灥灌末摤歊䵁䅉䅅䅁䑁䅁䅁睁䵁䅁䅁权桁䅄䅁权流杂䅁允䅁䅁䅅䅁佁䅁䅷䅁㑁䑁䅕杌㕁䑁䅙䅁䵁䅉䅅䅁䑁䅁䅁睁䵁䅁䅁权橂睄䅁权歁杂䅁允䅁䅁䅅䅁䭁䉁䕁䅁䵁䅉䅅䅁䙁䅁䅁睁䵁䅁䅁权㍃䅂䅁权䙄杅䅁权䕁䅁䅋权䩄杅䅁允䅁䅁䅅䅁䙁䝁牕婓䭵䉨䅰䍄䉁䅁䅁睁䅁䅁䅍䅄䅁䅁䅯䅰䅑䅁䅯䅈䅙䅁䅅䅁䉁䅁䅁权䉂杂䅁䍄䉁䅁䅁兂䅁䅁䅍䅄䅁䅁䅯杖䅳䅁䅯䄷䅯䅁䅯朵䅯䅁䅯眵䅯䅁䅅䅁䉁䅁䅁权允䅂䅁䍄䉁䅁䅁兂䅁䅁䅍䅄䅁䅁䅯杷䅅䅁䅯儵䅯䅁䅯朵䅯䅁䅯眵䅯䅁䅅䅁䉁䅁䅁权允䅂䅁䍄䉁䅁䅁兂䅁䅁䅍䅄䅁䅁䅯具䅑䅁䅯䄶䅯䅁䅯朵䅯䅁䅯眵䅯䅁䅅䅁䉁䅁䅁权允䅂䅁䍄䉁䅁䅁兂䅁䅁䅍䅄䅁䅁䅯䅕䅷䅁䅯䄷䅯䅁䅯朵䅯䅁䅯眵䅯䅁䅅䅁䉁䅁䅁权允䅂䅁䍄䉁䅁䅁兂䅁䅁䅍䅄䅁䅁䅯硖䅁䅁䅯䄶䅯䅁䅯朵䅯䅁䅯眵䅯䅁䅅䅁䉁䅁䅁权⭄权䅁䍄䉁䅁䅁䅂䅁䅁䅍䅄䅁䅁䅯杂䅕䅁䅯睈䅙䅁䅯䅉䅙䅁䅅䅁䉁䅁䅁权㑄杂䅁䍄䉁䅁䅁兂䅁䅁䅍䅄䅁䅁䅯睁䅕䅁䅯儷䅯䅁䅯朵䅯䅁䅯眵䅯䅁䅅䅁䉁䅁䅁权允䅂䅁䍄䉁䅁䅁兂䅁䅁䅍䅄䅁䅁䅯睈䅕䅁䅯儵䅯䅁䅯朵䅯䅁䅯眵䅯䅁䅅䅁䉁䅁䅁权⭁睃䅁䍄䉁䅁䅁睁䅁䅁䅍䅄䅁䅁䅯兓䅕䅁䅯䅇䅙䅁䅅䅁䉁䅁䅁权婁杂䅁䍄䉁䅁䅁睁䅁䅁䅍䅄䅁䅁䅯睩䅕䅁䅯杊䅙䅁䅅䅁䉁䅁䅁杄佁䅁䅁免睁䑁䅑杌硁䑁䅧䅁䵁䅉䅅䅁䑁䅁䅁睁䵁䅁䅁权求允䅁权敁杂䅁允䅁䅁䅅䅁䭁佁䥙䅁䵁䅉䅅䅁䙁䅁䅁睁䵁䅁䅁权㕃兂䅁权䱄杅䅁权䕁䅁䅋权䥄杅䅁允䅁䅁䅅䅁䙁乁橥䑣䬰㉈䅂䍄䉁䅁䅁睁䅁䅁䅍䅄䅁䅁䅯眴䅕䅁䅯杊䅙䅁䅅䅁䉁䅁䅁杄佁䅁䅁免睁䑁䅅杌睁䑁䅅䅁䵁䅉䅅䅁䑁䅁䅁睁䵁䅁䅁权䉁兄䅁权歁杂䅁允䅁䅁䅅䅁䭁䉁䕁䅁䵁䅉䅅䅁䙁䅁䅁睁䵁䅁䅁权卄䅂䅁权汄权䅁权浄权䅁权湄权䅁允䅁䅁䅅䅁䭁䅁䰰䅁䵁䅉䅅䅁䑁䅁䅁睁䵁䅁䅁权㕂兂䅁权慁杂䅁允䅁䅁䅅䅁䭁䉁䝳䅁䵁䅉䅅䅁䙁䅁䅁睁䵁䅁䅁权婁兂䅁权灄权䅁权浄权䅁权湄权䅁允䅁䅁䅅䅁䭁偁兙䅁䵁䅉䅅䅁䙁䅁䅁睁䵁䅁䅁权䝁兂䅁权獄权䅁权浄权䅁权湄权䅁允䅁䅁䅅䅁䡁䅁䅁䅁䅃佔䅒䍄䉁䅁䅁睁䅁䅁䅍䅄䅁䅁䅯来䄴䅁䅯䅇䅙䅁䅅䅁䉁䅁䅁权㡂杂䅁䍄䉁䅁䅁兂䅁䅁䅍䅄䅁䅁䅯眯䅑䅁䅯硹䅉䅁䅯䅂䍁䅧䅯剹䅉䅁䅅䅁䉁䅁䅁兂䭁㘱睎噐塰䅑杷允䅁䅁䅕䅁䑁䅁䅷䅁䭁佁乕䅁䭁佁䭷䅁䭁佁䭙䅁䭁佁䭣䅁䉁䅁䅁允䅁䅁䅯䅅䅑䅁杷允䅁䅁䅍䅁䑁䅁䅷䅁䭁䭁䙍䅁䭁䉁䝯䅁䉁䅁䅁允䅁䅁䅯杙䅙䅁杷允䅁䅁䅍䅁䑁䅁䅷䅁䭁䭁佷䅁䭁䍁䝙䅁䉁䅁䅁允䅁䅁䄴䅄䅁䑁䅕兏畁䑁䅅兎䅁䅁杷允䅁䅁䅕䅁䑁䅁䅷䅁䭁䕁䄰䅁䭁佁䭷䅁䭁佁䭙䅁䭁佁䭣䅁䉁䅁䅁允䅁䅁䅣䅁䅁䵁乂欵䵁䅉䅅䅁䙁䅁䅁睁䵁䅁䅁权㝃䅂䅁权䙄杅䅁权䕁䅁䅋权䩄杅䅁允䅁䅁䅅䅁䙁䡁敚䕹剰杤䄱䍄䉁䅁䅁睁䅁䅁䅍䅄䅁䅁䅯眫䄰䅁䅯杈䅙䅁䅅䅁䉁䅁䅁权穄䅃䅁䍄䉁䅁䅁兂䅁䅁䅍䅄䅁䅁䅯杂䅕䅁䅯儷䅯䅁䅯朵䅯䅁䅯眵䅯䅁䅅䅁䉁䅁䅁睂䅁䅁䅁䕧歺䅑杷允䅁䅁䅕䅁䑁䅁䅷䅁䭁䉁䙍䅁䭁䵁即䅁䭁䅁䅑潁䭁䵁卧䅁䉁䅁䅁允䅁䅁䅕灭婭婭婮歖䵁䅉䅅䅁䙁䅁䅁睁䵁䅁䅁权十杂䅁权汄权䅁权浄权䅁权湄权䅁允䅁䅁䅅䅁䭁䑁䱙䅁䵁䅉䅅䅁䑁䅁䅁睁䵁䅁䅁权扁兄䅁权慁杂䅁允䅁䅁䅅䅁䭁䕁䝳䅁䵁䅉䅅䅁䙁䅁䅁睁䵁䅁䅁权剃䅂䅁权煄权䅁权浄权䅁权牄权䅁允䅁䅁䅅䅁䭁䉁䕁䅁䵁䅉䅅䅁䙁䅁䅁睁䵁䅁䅁权㑄兄䅁权汄权䅁权浄权䅁权湄权䅁允䅁䅁䅅䅁䭁䉁䕁䅁䵁䅉䅅䅁䙁䅁䅁睁䵁䅁䅁权⭄䅂䅁权煄权䅁权浄权䅁权牄权䅁允䅁䅁䅅䅁䡁䅁䅁䅁䅂敋䅚䍄䉁䅁䅁兂䅁䅁䅍䅄䅁䅁䅯䅢䄰䅁䅯䄶䅯䅁䅯朵䅯䅁䅯眵䅯䅁䅅䅁䉁䅁䅁权允䅂䅁䍄䉁䅁䅁兂䅁䅁䅍䅄䅁䅁䅯䅦䅳䅁䅯硹䅉䅁䅯䅂䍁䅧䅯剹䅉䅁䅅䅁䉁䅁䅁兂塄㍯㥁獃婤䅑杷允䅁䅁䅍䅁䑁䅁䅷䅁䭁䱁䙉䅁䭁䉁䝯䅁䉁䅁䅁允䅁䅁䅯児䅙䅁杷允䅁䅁䅍䅁䑁䅁䅷䅁䭁䉁䙍䅁䭁䉁䜴䅁䉁䅁䅁允䅁䅁䅯䅎䅙䅁杷允䅁䅁䅍䅁䑁䅁䅷䅁䭁䡁䙫䅁䭁䍁䝑䅁䉁䅁䅁允䅁䅁䅯䅅䅑䅁杷允䅁䅁䅕䅁䑁䅁䅷䅁䭁䥁䉫䅁䭁佁䭯䅁䭁佁䭙䅁䭁佁䭳䅁䉁䅁䅁允䅁䅁䅣䅁䅁䝁穁欵䵁䅉䅅䅁䙁䅁䅁睁䵁䅁䅁权佃睃䅁权瑄权䅁权浄权䅁权湄权䅁允䅁䅁䅅䅁䡁䅁䅁䅁䅃佳䅖䍄䉁䅁䅁兂䅁䅁䅍䅄䅁䅁䅯朹䅑䅁䅯朶䅯䅁䅯朵䅯䅁䅯眶䅯䅁䅅䅁䉁䅁䅁权允䅂䅁䍄䉁䅁䅁睁䅁䅁䅍䅄䅁䅁䅯朱䅅䅁䅯杈䅙䅁䅅䅁䉁䅁䅁权䡂睂䅁䍄䉁䅁䅁睁䅁䅁䅍䅄䅁䅁䅯睅䅕䅁䅯䅊䅙䅁䅅䅁䉁䅁䅁权䥁睂䅁䍄䉁䅁䅁睁䅁䅁䅍䅄䅁䅁䅯睭䅑䅁䅯杊䅙䅁䅅䅁䉁䅁䅁杄䵁䅁䅁䅏㕁䍁䄴免㑁䅁䅁䍄䉁䅁䅁兂䅁䅁䅍䅄䅁䅁䅯睎䄰䅁䅯儶䅯䅁䅯朵䅯䅁䅯眵䅯䅁䅅䅁䉁䅁䅁权允䅂䅁䍄䉁䅁䅁兂䅁䅁䅍䅄䅁䅁䅯杤䅕䅁䅯剸䅉䅁䅯䅂䍁䅧䅯剹䅉䅁䅅䅁䉁䅁䅁兂扃䍄湨㝴昴䅑杷允䅁䅁䅍䅁䑁䅁䅷䅁䭁䉁䙍䅁䭁䍁䝙䅁䉁䅁䅁允䅁䅁䄴䅄䅁䑁䅧兎畁䑁䅍䅏䅁䅁杷允䅁䅁䅍䅁䑁䅁䅷䅁䭁䩁䙍䅁䭁䉁䝯䅁䉁䅁䅁允䅁䅁䅯杁䅧䅁杷允䅁䅁䅍䅁䑁䅁䅷䅁䭁乁䵁䅁䭁䵁匸䅁䉁䅁䅁允䅁䅁䅯䅅䅑䅁杷允䅁䅁䅍䅁䑁䅁䅷䅁䭁䙁䙁䅁䭁䍁䝑䅁䉁䅁䅁允䅁䅁䅯䅵䅣䅁杷允䅁䅁䅕䅁䑁䅁䅷䅁䭁䅁䝕䅁䭁佁䭷䅁䭁佁䭙䅁䭁佁䭣䅁䉁䅁䅁允䅁䅁䅣䅁䅁䅁㉄䔵䵁䅉䅅䅁䙁䅁䅁睁䵁䅁䅁权乄䅅䅁权汄权䅁权浄权䅁权湄权䅁允䅁䅁䅅䅁䭁䉁䕁䅁䵁䅉䅅䅁䑁䅁䅁睁䵁䅁䅁权祄兂䅁权慁杂䅁允䅁䅁䅅䅁䭁䑁䜴䅁䵁䅉䅅䅁䑁䅁䅁睁䵁䅁䅁权兂兂䅁权奁杂䅁允䅁䅁䅅䅁䭁䉁䝫䅁䵁䅉䅅䅁䕁䅁䅁睁䵁䅁䅁权䡃睃䅁权晁杂䅁权杁杂䅁允䅁䅁䅅䅁䭁䕁䡯䅁䵁䅉䅅䅁䙁䅁䅁睁䵁䅁䅁权摃兂䅁权䙄杅䅁权䕁䅁䅋权䥄杅䅁允䅁䅁䅅䅁䙁䩁㌰别卂楳䅆䍄䉁䅁䅁睁䅁䅁䅍䅄䅁䅁䅯杄䅙䅁䅯杈䅙䅁䅅䅁䉁䅁䅁权䡄杂䅁䍄䉁䅁䅁睁䅁䅁䅍䅄䅁䅁䅯兂䅳䅁䅯杊䅙䅁䅅䅁䉁䅁䅁杄䵁䅁䅁李硁䍁䄴兏硁䅁䅁䍄䉁䅁䅁兂䅁䅁䅍䅄䅁䅁䅯䅶䅑䅁䅯朶䅯䅁䅯朵䅯䅁䅯眶䅯䅁䅅䅁䉁䅁䅁睂䅁䅁䅁䕷浮䅑杷允䅁䅁䅍䅁䑁䅁䅷䅁䭁䝁䙁䅁䭁䉁䜴䅁䉁䅁䅁允䅁䅁䅯来䅣䅁杷允䅁䅁䅍䅁䑁䅁䅷䅁䭁䩁䙫䅁䭁䵁匸䅁䉁䅁䅁允䅁䅁䅣䅁䅁䕁㙂唵䵁䅉䅅䅁䙁䅁䅁睁䵁䅁䅁权䅄允䅁权煄权䅁权浄权䅁权牄权䅁允䅁䅁䅅䅁䡁䅁䅁䅁䅃体䅚䍄䉁䅁䅁兂䅁䅁䅍䅄䅁䅁䅯睅䅕䅁䅯䄶䅯䅁䅯朵䅯䅁䅯眵䅯䅁䅅䅁䉁䅁䅁权䝁睃䅁䍄䉁䅁䅁兂䅁䅁䅍䅄䅁䅁䅯兰䅕䅁䅯儷䅯䅁䅯朵䅯䅁䅯眵䅯䅁䅅䅁䉁䅁䅁权允䅂䅁䍄䉁䅁䅁睁䅁䅁䅍䅄䅁䅁䅯杊䅅䅁䅯杊䅙䅁䅅䅁䉁䅁䅁杄䵁䅁䅁䅏㑁䍁䄴兏㍁䅁䅁䍄䉁䅁䅁睁䅁䅁䅍䅄䅁䅁䅯睱䅷䅁䅯栲䅉䅁䅅䅁䉁䅁䅁权佂睅䅁䍄䉁䅁䅁兂䅁䅁䅍䅄䅁䅁䅯睨䅕䅁䅯儶䅯䅁䅯朵䅯䅁䅯眵䅯䅁䅅䅁䉁䅁䅁权祄䅅䅁䍄䉁䅁䅁兂䅁䅁䅍䅄䅁䅁䅯睭䅕䅁䅯䄷䅯䅁䅯朵䅯䅁䅯眵䅯䅁䅅䅁䉁䅁䅁睂䅁䅁䅁偑決䅑杷允䅁䅁䅍䅁䑁䅁䅷䅁䭁佁䕍䅁䭁䉁䜴䅁䉁䅁䅁允䅁䅁䅯東䅙䅁杷允䅁䅁䅕䅁䑁䅁䅷䅁䭁䉁䙍䅁䭁佁䭯䅁䭁佁䭙䅁䭁佁䭳䅁䉁䅁䅁允䅁䅁䅣䅁䅁䅁㍁欵䵁䅉䅅䅁䕁䅁䅁睁䵁䅁䅁权獄兄䅁权晁杂䅁权杁杂䅁允䅁䅁䅅䅁䭁偁䝑䅁䵁䅉䅅䅁䙁䅁䅁睁䵁䅁䅁权畄兂䅁权獄权䅁权浄权䅁权湄权䅁允䅁䅁䅅䅁䡁䅁䅁䅁杂⬫䅖䍄䉁䅁䅁兂䅁䅁䅍䅄䅁䅁䅯兖䅕䅁䅯儷䅯䅁䅯朵䅯䅁䅯眵䅯䅁䅅䅁䉁䅁䅁权允䅂䅁䍄䉁䅁䅁睁䅁䅁䅍䅄䅁䅁䅯䄹䅯䅁䅯杊䅙䅁䅅䅁䉁䅁䅁杄䵁䅁䅁䅏㉁䍁䄴免㍁䅁䅁䍄䉁䅁䅁兂䅁䅁䅍䅄䅁䅁䅯兌䅕䅁䅯剸䅉䅁䅯䅂䍁䅧䅯䉹䅉䅁䅅䅁䉁䅁䅁兂䥂慬奃愹䝁䅑杷允䅁䅁䅍䅁䑁䅁䅷䅁䭁䍁临䅁䭁䉁䜴䅁䉁䅁䅁允䅁䅁䅯䅖䅙䅁杷允䅁䅁䅕䅁䑁䅁䅷䅁䭁䉁䉅䅁䭁佁䭯䅁䭁佁䭙䅁䭁佁䭳䅁䉁䅁䅁允䅁䅁䅣䅁䅁䍁畁欵䵁䅉䅅䅁䙁䅁䅁睁䵁䅁䅁权畁兂䅁权䙄杅䅁权䕁䅁䅋权䥄杅䅁允䅁䅁䅅䅁䙁䑁椵捚攳桥䅰䍄䉁䅁䅁兂䅁䅁䅍䅄䅁䅁䅯村䅕䅁䅯剸䅉䅁䅯䅂䍁䅧䅯䉹䅉䅁䅅䅁䉁䅁䅁兂䍂偡䵖户剁䅑杷允䅁䅁䅍䅁䑁䅁䅷䅁䭁乁䵕䅁䭁䵁匸䅁䉁䅁䅁允䅁䅁䅣䅁䅁䍁䝃䔵䵁䅉䅅䅁䕁䅁䅁睁䵁䅁䅁权㑄兂䅁权晁杂䅁权杁杂䅁允䅁䅁䅅䅁䭁乁䝧䅁䵁䅉䅅䅁䙁䅁䅁睁䵁䅁䅁权灄䅂䅁权䙄杅䅁权䕁䅁䅋权䩄杅䅁允䅁䅁䅅䅁䙁偁祄癙楚卒䅖䍄䉁䅁䅁睁䅁䅁䅍䅄䅁䅁䅯儶䅕䅁䅯杈䅙䅁䅅䅁䉁䅁䅁权奁䅃䅁䍄䉁䅁䅁睁䅁䅁䅍䅄䅁䅁䅯兓䅷䅁䅯栲䅉䅁䅅䅁䉁䅁䅁权⽄睅䅁䍄䉁䅁䅁兂䅁䅁䅍䅄䅁䅁䅯儫䅳䅁䅯䄷䅯䅁䅯朵䅯䅁䅯眵䅯䅁䅅䅁䉁䅁䅁权允䅂䅁䍄䉁䅁䅁兂䅁䅁䅍䅄䅁䅁䅯杸䅕䅁䅯朶䅯䅁䅯朵䅯䅁䅯眶䅯䅁䅅䅁䉁䅁䅁睂䅁䅁䅁䑉浌䅑杷允䅁䅁䅕䅁䑁䅁䅷䅁䭁䩁䙅䅁䭁䵁即䅁䭁䅁䅑潁䭁䵁卫䅁䉁䅁䅁允䅁䅁䅕㘱睎児䡱歖䵁䅉䅅䅁䑁䅁䅁睁䵁䅁䅁权潄䅂䅁权偄杅䅁允䅁䅁䅅䅁䡁䅁䅁䅁杂⬹䅎䍄䉁䅁䅁兂䅁䅁䅍䅄䅁䅁䅯杨䅷䅁䅯硹䅉䅁䅯䅂䍁䅧䅯剹䅉䅁䅅䅁䉁䅁䅁兂乄䵺䵺偺潸䅑杷允䅁䅁䅍䅁䑁䅁䅷䅁䭁䝁䉳䅁䭁乁卯䅁䉁䅁䅁允䅁䅁䅯硙䅧䅁杷允䅁䅁䅍䅁䑁䅁䅷䅁䭁䑁䵳䅁䭁䍁䝙䅁䉁䅁䅁允䅁䅁䄴䅄䅁䑁䅫兏畁䑁䅍兏䅁䅁杷允䅁䅁䅕䅁䑁䅁䅷䅁䭁䉁䘸䅁䭁佁䭧䅁䭁佁䭙䅁䭁佁䭣䅁䉁䅁䅁允䅁䅁䅯杂䅳䅁杷允䅁䅁䅍䅁䑁䅁䅷䅁䭁䵁䕳䅁䭁䉁䝷䅁䉁䅁䅁允䅁䅁䅯杍䅙䅁杷允䅁䅁䅍䅁䑁䅁䅷䅁䭁佁䔸䅁䭁䵁匸䅁䉁䅁䅁允䅁䅁䅣䅁䅁䍁塃〴䵁䅉䅅䅁䙁䅁䅁睁䵁䅁䅁权ㅁ兄䅁权䙄杅䅁权䕁䅁䅋权䥄杅䅁允䅁䅁䅅䅁䭁䕁䅣䅁䵁䅉䅅䅁䙁䅁䅁睁䵁䅁䅁权楃䅂䅁权灄权䅁权浄权䅁权湄权䅁允䅁䅁䅅䅁䭁䉁䕁䅁䵁䅉䅅䅁䑁䅁䅁睁䵁䅁䅁权䡃兂䅁权慁杂䅁允䅁䅁䅅䅁䭁䱁䝙䅁䵁䅉䅅䅁䑁䅁䅁睁䵁䅁䅁权晁允䅁权歁杂䅁允䅁䅁䅅䅁䭁䍁䝷䅁䵁䅉䅅䅁䙁䅁䅁睁䵁䅁䅁权⭃䅂䅁权灄权䅁权浄权䅁权湄权䅁允䅁䅁䅅䅁䭁䵁䴰䅁䵁䅉䅅䅁䙁䅁䅁睁䵁䅁䅁权㕃兂䅁权潄权䅁权浄权䅁权湄权䅁允䅁䅁䅅䅁䭁䅁䱙䅁䵁䅉䅅䅁䑁䅁䅁睁䵁䅁䅁权䥁杂䅁权偄杅䅁允䅁䅁䅅䅁䭁䉁䕁䅁䵁䅉䅅䅁䙁䅁䅁睁䵁䅁䅁权灁䅁䅁权潄权䅁权浄权䅁权湄权䅁允䅁䅁䅅䅁䭁䅁䱙䅁䵁䅉䅅䅁䑁䅁䅁睁䵁䅁䅁权㕃杄䅁权流杂䅁允䅁䅁䅅䅁佁䅁䅷䅁㕁䑁䅉杌㍁䑁䅙䅁䵁䅉䅅䅁䑁䅁䅁睁䵁䅁䅁权㉁䅁䅁权流杂䅁允䅁䅁䅅䅁佁䅁䅷䅁ぁ䑁䅣杌㉁䑁䅅䅁䵁䅉䅅䅁䑁䅁䅁睁䵁䅁䅁权晁䅄䅁权奁杂䅁允䅁䅁䅅䅁䭁䕁䝯䅁䵁䅉䅅䅁䙁䅁䅁睁䵁䅁䅁权䑃兂䅁权潄权䅁权浄权䅁权湄权䅁允䅁䅁䅅䅁䭁䉁䕁䅁䵁䅉䅅䅁䙁䅁䅁睁䵁䅁䅁权潄䅂䅁权䱄杅䅁权䕁䅁䅋权䩄杅䅁允䅁䅁䅅䅁䙁佁㙆䭆䠵坫䅊䍄䉁䅁䅁睁䅁䅁䅍䅄䅁䅁䅯䄶䅑䅁䅯䅇䅙䅁䅅䅁䉁䅁䅁权䕂杂䅁䍄䉁䅁䅁兂䅁䅁䅍䅄䅁䅁䅯睡䅕䅁䅯剸䅉䅁䅯䅂䍁䅧䅯剹䅉䅁䅅䅁䉁䅁䅁兂湄㕯㍵奡楕䅑杷允䅁䅁䅕䅁䑁䅁䅷䅁䭁䕁䙫䅁䭁佁䬰䅁䭁佁䭙䅁䭁佁䭣䅁䉁䅁䅁允䅁䅁䅣䅁䅁䵁塄欴䵁䅉䅅䅁䙁䅁䅁睁䵁䅁䅁权療睃䅁权獄权䅁权浄权䅁权湄权䅁允䅁䅁䅅䅁䡁䅁䅁䅁杁收䅎䍄䉁䅁䅁睁䅁䅁䅍䅄䅁䅁䅯䄶䅑䅁䅯杇䅙䅁䅅䅁䉁䅁䅁权乄杂䅁䍄䉁䅁䅁睁䅁䅁䅍䅄䅁䅁䅯儰䅕䅁䅯䅇䅙䅁䅅䅁䉁䅁䅁权㥁杂䅁䍄䉁䅁䅁兂䅁䅁䅍䅄䅁䅁䅯睲䄰䅁䅯剸䅉䅁䅯䅂䍁䅧䅯䉹䅉䅁䅅䅁䉁䅁䅁兂穃佷卮卬䑤䅑杷允䅁䅁䅑䅁䑁䅁䅷䅁䭁䱁䘸䅁䭁䉁䜸䅁䭁䍁䝁䅁䉁䅁䅁允䅁䅁䅯兢䅙䅁杷允䅁䅁䅑䅁䑁䅁䅷䅁䭁䭁䈸䅁䭁䉁䜸䅁䭁䍁䝁䅁䉁䅁䅁允䅁䅁䅯睚䅙䅁杷允䅁䅁䅕䅁䑁䅁䅷䅁䭁䉁䄴䅁䭁佁䭕䅁䭁佁䭙䅁䭁佁䭣䅁䉁䅁䅁允䅁䅁䅯䅅䅑䅁杷允䅁䅁䅕䅁䑁䅁䅷䅁䭁䱁䕙䅁䭁佁䭯䅁䭁佁䭙䅁䭁佁䭳䅁䉁䅁䅁允䅁䅁䅯䅅䅑䅁杷允䅁䅁䅕䅁䑁䅁䅷䅁䭁偁䵍䅁䭁佁䭯䅁䭁佁䭙䅁䭁佁䭳䅁䉁䅁䅁允䅁䅁䅣䅁䅁䥁流欵䵁䅉䅅䅁䑁䅁䅁睁䵁䅁䅁权浂䅁䅁权敁杂䅁允䅁䅁䅅䅁䭁䥁䜸䅁䵁䅉䅅䅁䙁䅁䅁睁䵁䅁䅁权兂兂䅁权汄权䅁权浄权䅁权湄权䅁允䅁䅁䅅䅁䭁䑁䱧䅁䵁䅉䅅䅁䙁䅁䅁睁䵁䅁䅁权あ䅅䅁权煄权䅁权浄权䅁权牄权䅁允䅁䅁䅅䅁䭁䉁䕁䅁䵁䅉䅅䅁䑁䅁䅁睁䵁䅁䅁权潄䅂䅁权捁杂䅁允䅁䅁䅅䅁䭁䍁䡯䅁䵁䅉䅅䅁䙁䅁䅁睁䵁䅁䅁权十杂䅁权䙄杅䅁权䕁䅁䅋权䩄杅䅁允䅁䅁䅅䅁䙁䥁塓⽍整桪䅎䍄䉁䅁䅁兂䅁䅁䅍䅄䅁䅁䅯杴䅑䅁䅯儶䅯䅁䅯朵䅯䅁䅯眵䅯䅁䅅䅁䉁䅁䅁权允䅂䅁䍄䉁䅁䅁睁䅁䅁䅍䅄䅁䅁䅯兎䅷䅁䅯杇䅙䅁䅅䅁䉁䅁䅁权㉃杂䅁䍄䉁䅁䅁兂䅁䅁䅍䅄䅁䅁䅯䄸䅕䅁䅯儷䅯䅁䅯朵䅯䅁䅯眵䅯䅁䅅䅁䉁䅁䅁睂䅁䅁䅁䕧浲䅑杷允䅁䅁䅍䅁䑁䅁䅷䅁䭁佁䕧䅁䭁䍁䝑䅁䉁䅁䅁允䅁䅁䅯䅓䅣䅁杷允䅁䅁䅕䅁䑁䅁䅷䅁䭁䵁䰴䅁䭁佁䭧䅁䭁佁䭙䅁䭁佁䭣䅁䉁䅁䅁允䅁䅁䅯䅅䅑䅁杷允䅁䅁䅍䅁䑁䅁䅷䅁䭁佁䕧䅁䭁䍁䝙䅁䉁䅁䅁允䅁䅁䄴䅄䅁䑁䅧䅏畁䑁䅁李䅁䅁杷允䅁䅁䅕䅁䑁䅁䅷䅁䭁䥁䅳䅁䭁佁䬰䅁䭁佁䭙䅁䭁佁䭣䅁䉁䅁䅁允䅁䅁䅯䅅䅑䅁杷允䅁䅁䅕䅁䑁䅁䅷䅁䭁䵁䱧䅁䭁佁䭯䅁䭁佁䭙䅁䭁佁䭳䅁䉁䅁䅁允䅁䅁䅯䅅䅑䅁杷允䅁䅁䅍䅁䑁䅁䅷䅁䭁䱁䰴䅁䭁䍁䝙䅁䉁䅁䅁允䅁䅁䄴䅄䅁䑁䅣睎畁䑁䅅杍䅁䅁杷允䅁䅁䅑䅁䑁䅁䅷䅁䭁䍁䙳䅁䭁䉁䜸䅁䭁䍁䝁䅁䉁䅁䅁允䅁䅁䅯䅏䅙䅁杷允䅁䅁䅍䅁䑁䅁䅷䅁䭁䵁䙁䅁䭁䍁䝙䅁䉁䅁䅁允䅁䅁䄴䅄䅁䑁䅧睍畁䑁䅙䅎䅁䅁杷允䅁䅁䅕䅁䑁䅁䅷䅁䭁佁䕧䅁䭁佁䭧䅁䭁佁䭙䅁䭁佁䭣䅁䉁䅁䅁允䅁䅁䅯杢䅳䅁杷允䅁䅁䅍䅁䑁䅁䅷䅁䭁䕁䙉䅁䭁䍁䝙䅁䉁䅁䅁允䅁䅁䄴䅄䅁䑁䅧李畁䑁䅑李䅁䅁杷允䅁䅁䅍䅁䑁䅁䅷䅁䭁佁䵕䅁䭁䵁匸䅁䉁䅁䅁允䅁䅁䅯䅅䅑䅁杷允䅁䅁䅕䅁䑁䅁䅷䅁䭁佁䕧䅁䭁佁䭫䅁䭁佁䭙䅁䭁佁䭣䅁䉁䅁䅁允䅁䅁䅯杘䄴䅁杷允䅁䅁䅕䅁䑁䅁䅷䅁䭁佁䕧䅁䭁佁䭯䅁䭁佁䭙䅁䭁佁䭳䅁䉁䅁䅁允䅁䅁䅣䅁䅁䕁䝂欵䵁䅉䅅䅁䙁䅁䅁睁䵁䅁䅁权㕄睃䅁权潄权䅁权浄权䅁权湄权䅁允䅁䅁䅅䅁䭁䉁䕁䅁䵁䅉䅅䅁䙁䅁䅁睁䵁䅁䅁权潄䅂䅁权獄权䅁权浄权䅁权湄权䅁允䅁䅁䅅䅁䡁䅁䅁䅁杄⬯䅒䍄䉁䅁䅁䅂䅁䅁䅍䅄䅁䅁䅯充䅷䅁䅯睈䅙䅁䅯䅉䅙䅁䅅䅁䉁䅁䅁权䕂睂䅁䍄䉁䅁䅁兂䅁䅁䅍䅄䅁䅁䅯兯䅕䅁䅯儵䅯䅁䅯朵䅯䅁䅯眵䅯䅁䅅䅁䉁䅁䅁权㕄权䅁䍄䉁䅁䅁睁䅁䅁䅍䅄䅁䅁䅯睬䅑䅁䅯硺䅉䅁䅅䅁䉁䅁䅁权允䅂䅁䍄䉁䅁䅁睁䅁䅁䅍䅄䅁䅁䅯公䅕䅁䅯杇䅙䅁䅅䅁䉁䅁䅁权坄杂䅁䍄䉁䅁䅁兂䅁䅁䅍䅄䅁䅁䅯兵䅕䅁䅯剸䅉䅁䅯䅂䍁䅧䅯剹䅉䅁䅅䅁䉁䅁䅁兂呄剴䠴剣正䅑杷允䅁䅁䅕䅁䑁䅁䅷䅁䭁䱁䵯䅁䭁佁䭕䅁䭁佁䭙䅁䭁佁䭣䅁䉁䅁䅁允䅁䅁䅯睎䅳䅁杷允䅁䅁䅍䅁䑁䅁䅷䅁䭁䥁䙅䅁䭁䉁䜴䅁䉁䅁䅁允䅁䅁䅯兢䅧䅁杷允䅁䅁䅍䅁䑁䅁䅷䅁䭁䩁䕣䅁䭁䉁䝷䅁䉁䅁䅁允䅁䅁䅯杍䅙䅁杷允䅁䅁䅕䅁䑁䅁䅷䅁䭁䵁䕳䅁䭁佁䭕䅁䭁佁䭙䅁䭁佁䭣䅁䉁䅁䅁允䅁䅁䅯䅅䅑䅁杷允䅁䅁䅍䅁䑁䅁䅷䅁䭁䭁䉫䅁䭁乁卯䅁䉁䅁䅁允䅁䅁䅯䉺䅙䅁杷允䅁䅁䅍䅁䑁䅁䅷䅁䭁乁䙫䅁䭁䉁䝯䅁䉁䅁䅁允䅁䅁䅯兺䅙䅁杷允䅁䅁䅕䅁䑁䅁䅷䅁䭁䩁䕣䅁䭁佁䭧䅁䭁佁䭙䅁䭁佁䭣䅁䉁䅁䅁允䅁䅁䅯杂䅳䅁杷允䅁䅁䅕䅁䑁䅁䅷䅁䭁乁䉙䅁䭁佁䭫䅁䭁佁䭙䅁䭁佁䭣䅁䉁䅁䅁允䅁䅁䅯睪䄸䅁杷允䅁䅁䅕䅁䑁䅁䅷䅁䭁䩁䵣䅁䭁佁䭯䅁䭁佁䭙䅁䭁佁䭳䅁䉁䅁䅁允䅁䅁䅯䅅䅑䅁杷允䅁䅁䅕䅁䑁䅁䅷䅁䭁䡁䙷䅁䭁䵁即䅁䭁䅁䅑潁䭁䵁卧䅁䉁䅁䅁允䅁䅁䅕体㙆䭆堵じ䵁䅉䅅䅁䙁䅁䅁睁䵁䅁䅁权摂睃䅁权䱄杅䅁权䕁䅁䅋权䥄杅䅁允䅁䅁䅅䅁䙁佁㙆䭆䠵噁䅸䍄䉁䅁䅁睁䅁䅁䅍䅄䅁䅁䅯䅧䅳䅁䅯䅊䅙䅁䅅䅁䉁䅁䅁权䍁睅䅁䍄䉁䅁䅁兂䅁䅁䅍䅄䅁䅁䅯关䅁䅁䅯䄷䅯䅁䅯朵䅯䅁䅯眵䅯䅁䅅䅁䉁䅁䅁睂䅁䅁䅁临決䅑杷允䅁䅁䅕䅁䑁䅁䅷䅁䭁䭁䙙䅁䭁佁䭷䅁䭁佁䭙䅁䭁佁䭣䅁䉁䅁䅁允䅁䅁䅣䅁䅁䕁捃唵䵁䅉䅅䅁䙁䅁䅁睁䵁䅁䅁权㙃兂䅁权䙄杅䅁权䕁䅁䅋权䥄杅䅁允䅁䅁䅅䅁䙁䍁煨失䰶栶䅤䍄䉁䅁䅁兂䅁䅁䅍䅄䅁䅁䅯眲䅕䅁䅯剸䅉䅁䅯䅂䍁䅧䅯䉹䅉䅁䅅䅁䉁䅁䅁兂扁䤰婦潇剕䅑杷允䅁䅁䅍䅁䑁䅁䅷䅁䭁䅁䝳䅁䭁䉁䜴䅁䉁䅁䅁允䅁䅁䅯䅎䅙䅁杷允䅁䅁䅕䅁䑁䅁䅷䅁䭁䉁䝍䅁䭁佁䭕䅁䭁佁䭙䅁䭁佁䭣䅁䉁䅁䅁允䅁䅁䅯睎䅳䅁杷允䅁䅁䅕䅁䑁䅁䅷䅁䭁䩁䕣䅁䭁佁䭷䅁䭁佁䭙䅁䭁佁䭣䅁䉁䅁䅁允䅁䅁䅣䅁䅁䝁捁欴䵁䅉䅅䅁䙁䅁䅁睁䵁䅁䅁权㥄兂䅁权汄权䅁权浄权䅁权湄权䅁允䅁䅁䅅䅁䭁偁䭫䅁䵁䅉䅅䅁䑁䅁䅁睁䵁䅁䅁权祄兂䅁权偄杅䅁允䅁䅁䅅䅁䭁䉁䕁䅁䵁䅉䅅䅁䙁䅁䅁睁䵁䅁䅁权䵄䅂䅁权汄权䅁权浄权䅁权湄权䅁允䅁䅁䅅䅁䭁䉁䕁䅁䵁䅉䅅䅁䙁䅁䅁睁䵁䅁䅁权卂兂䅁权灄权䅁权浄权䅁权湄权䅁允䅁䅁䅅䅁䭁䍁䱷䅁䵁䅉䅅䅁䑁䅁䅁睁䵁䅁䅁权摃䅂䅁权偄杅䅁允䅁䅁䅅䅁䭁䉁䕁䅁䵁䅉䅅䅁䑁䅁䅁睁䵁䅁䅁权䝁䅄䅁权慄杅䅁允䅁䅁䅅䅁䭁䕁坕䅁䵁䅉䅅䅁䙁䅁䅁睁䵁䅁䅁权㡁兂䅁权䱄杅䅁权䕁䅁䅋权䥄杅䅁允䅁䅁䅅䅁䙁䕁桪桥畓ㅚ䅸䍄䉁䅁䅁兂䅁䅁䅍䅄䅁䅁䅯兹䅕䅁䅯剸䅉䅁䅯䅂䍁䅧䅯剹䅉䅁䅅䅁䉁䅁䅁兂允瑰⽂㜴䩳䅑杷允䅁䅁䅍䅁䑁䅁䅷䅁䭁䅁䙁䅁䭁䵁匸䅁䉁䅁䅁允䅁䅁䅯䅅䅑䅁杷允䅁䅁䅍䅁䑁䅁䅷䅁䭁䱁䙍䅁䭁䍁䝑䅁䉁䅁䅁允䅁䅁䅯朳䅙䅁杷允䅁䅁䅍䅁䑁䅁䅷䅁䭁䩁䔸䅁䭁䍁䝙䅁䉁䅁䅁允䅁䅁䄴䅄䅁䑁䅧䅏畁䑁䅫杍䅁䅁杷允䅁䅁䅍䅁䑁䅁䅷䅁䭁䙁䵍䅁䭁乁卯䅁䉁䅁䅁允䅁䅁䅯剰䅕䅁杷允䅁䅁䅕䅁䑁䅁䅷䅁䭁䅁䱷䅁䭁佁䭯䅁䭁佁䭙䅁䭁佁䭳䅁䉁䅁䅁允䅁䅁䅯䅅䅑䅁杷允䅁䅁䅍䅁䑁䅁䅷䅁䭁䵁䘴䅁䭁䍁䝑䅁䉁䅁䅁允䅁䅁䅯兑䅧䅁杷允䅁䅁䅕䅁䑁䅁䅷䅁䭁䱁䕑䅁䭁䵁即䅁䭁䅁䅑潁䭁䵁卫䅁䉁䅁䅁允䅁䅁䅕㘱睎児塲䕙䵁䅉䅅䅁䑁䅁䅁睁䵁䅁䅁权十允䅁权奁杂䅁允䅁䅁䅅䅁䭁䕁䝯䅁䵁䅉䅅䅁䙁䅁䅁睁䵁䅁䅁权乄兂䅁权瑄权䅁权浄权䅁权湄权䅁允䅁䅁䅅䅁䡁䅁䅁䅁杁敇䅖䍄䉁䅁䅁睁䅁䅁䅍䅄䅁䅁䅯䅩䅑䅁䅯䅇䅙䅁䅅䅁䉁䅁䅁权䭂杂䅁䍄䉁䅁䅁兂䅁䅁䅍䅄䅁䅁䅯杄䄰䅁䅯䄶䅯䅁䅯朵䅯䅁䅯眵䅯䅁䅅䅁䉁䅁䅁权允䅂䅁䍄䉁䅁䅁兂䅁䅁䅍䅄䅁䅁䅯睵䄴䅁䅯䄷䅯䅁䅯朵䅯䅁䅯眵䅯䅁䅅䅁䉁䅁䅁睂䅁䅁䅁䅑浦䅑杷允䅁䅁䅍䅁䑁䅁䅷䅁䭁乁䙍䅁䭁䍁䝙䅁䉁䅁䅁允䅁䅁䄴䅄䅁䑁䅫䅏畁䑁䅫杍䅁䅁杷允䅁䅁䅍䅁䑁䅁䅷䅁䭁䭁佷䅁䭁䉁䝷䅁䉁䅁䅁允䅁䅁䅯睹䅙䅁杷允䅁䅁䅍䅁䑁䅁䅷䅁䭁䡁佑䅁䭁䉁䝷䅁䉁䅁䅁允䅁䅁䅯睺䅙䅁杷允䅁䅁䅍䅁䑁䅁䅷䅁䭁䅁䄴䅁䭁䉁䜴䅁䉁䅁䅁允䅁䅁䅯睲䅙䅁杷允䅁䅁䅕䅁䑁䅁䅷䅁䭁䅁䙁䅁䭁䵁单䅁䭁䅁䅑潁䭁䵁卧䅁䉁䅁䅁允䅁䅁䅕欹汎㙦灙啈䵁䅉䅅䅁䙁䅁䅁睁䵁䅁䅁权い䅄䅁权䙄杅䅁权䕁䅁䅋权䩄杅䅁允䅁䅁䅅䅁䙁䵁嘲汊佐桭䅆䍄䉁䅁䅁兂䅁䅁䅍䅄䅁䅁䅯硵䅁䅁䅯硹䅉䅁䅯䅂䍁䅧䅯剹䅉䅁䅅䅁䉁䅁䅁兂䑄匹捨な塊䅑杷允䅁䅁䅕䅁䑁䅁䅷䅁䭁䝁䙕䅁䭁佁䬰䅁䭁佁䭙䅁䭁佁䭣䅁䉁䅁䅁允䅁䅁䅣䅁䅁䅁㥁欵䵁䅉䅅䅁䑁䅁䅁睁䵁䅁䅁权呄䅂䅁权流杂䅁允䅁䅁䅅䅁佁䅁䅷䅁㑁䑁䅍杌祁䑁䅫䅁䵁䅉䅅䅁䑁䅁䅁睁䵁䅁䅁权⭂兂䅁权奁杂䅁允䅁䅁䅅䅁䭁䍁䝫䅁䵁䅉䅅䅁䙁䅁䅁睁䵁䅁䅁权浄䅂䅁权煄权䅁权浄权䅁权牄权䅁允䅁䅁䅅䅁䭁䉁䕁䅁䵁䅉䅅䅁䙁䅁䅁睁䵁䅁䅁权捄睃䅁权煄权䅁权浄权䅁权牄权䅁允䅁䅁䅅䅁䡁䅁䅁䅁权佘䅖䍄䉁䅁䅁兂䅁䅁䅍䅄䅁䅁䅯末䅕䅁䅯硹䅉䅁䅯䅂䍁䅧䅯剹䅉䅁䅅䅁䉁䅁䅁兂浂浚浚歚奚䅑杷允䅁䅁䅍䅁䑁䅁䅷䅁䭁䙁䱁䅁䭁䍁䝙䅁䉁䅁䅁允䅁䅁䄴杄䅁䑁䅅䅍穁䍁䄴䅍ㅁ䅁䅁䍄䉁䅁䅁兂䅁䅁䅍䅄䅁䅁䅯睹䅳䅁䅯儵䅯䅁䅯朵䅯䅁䅯眵䅯䅁䅅䅁䉁䅁䅁权捁睃䅁䍄䉁䅁䅁睁䅁䅁䅍䅄䅁䅁䅯儱䄰䅁䅯杈䅙䅁䅅䅁䉁䅁䅁权灃睂䅁䍄䉁䅁䅁兂䅁䅁䅍䅄䅁䅁䅯睰䅕䅁䅯硹䅉䅁䅯䅂䍁䅧䅯䉹䅉䅁䅅䅁䉁䅁䅁兂畃⭒㙆䉆椵䅑杷允䅁䅁䅍䅁䑁䅁䅷䅁䭁佁䙍䅁䭁䉁䝯䅁䉁䅁䅁允䅁䅁䅯杘䅙䅁杷允䅁䅁䅕䅁䑁䅁䅷䅁䭁䝁偫䅁䭁佁䬰䅁䭁佁䭙䅁䭁佁䭣䅁䉁䅁䅁允䅁䅁䅯䅅䅑䅁杷允䅁䅁䅍䅁䑁䅁䅷䅁䭁偁䙑䅁䭁䉁䜴䅁䉁䅁䅁允䅁䅁䅯睉䅧䅁杷允䅁䅁䅑䅁䑁䅁䅷䅁䭁䥁䔴䅁䭁䉁䜸䅁䭁䍁䝁䅁䉁䅁䅁允䅁䅁䅯睆䅣䅁杷允䅁䅁䅕䅁䑁䅁䅷䅁䭁䅁䙁䅁䭁䵁即䅁䭁䅁䅑潁䭁䵁卫䅁䉁䅁䅁允䅁䅁䅕⽷潕䥘礸じ䵁䅉䅅䅁䑁䅁䅁睁䵁䅁䅁权䅁兂䅁权捁杂䅁允䅁䅁䅅䅁䭁䩁䜴䅁䵁䅉䅅䅁䑁䅁䅁睁䵁䅁䅁权潂兄䅁权偄杅䅁允䅁䅁䅅䅁䭁䉁䕁䅁䵁䅉䅅䅁䑁䅁䅁睁䵁䅁䅁权睃兂䅁权奁杂䅁允䅁䅁䅅䅁䭁䕁䝯䅁䵁䅉䅅䅁䕁䅁䅁睁䵁䅁䅁权呂兂䅁权晁杂䅁权杁杂䅁允䅁䅁䅅䅁䭁䕁䝷䅁䵁䅉䅅䅁䙁䅁䅁睁䵁䅁䅁权佂兂䅁权瑄权䅁权浄权䅁权湄权䅁允䅁䅁䅅䅁䡁䅁䅁䅁杁⭯䅖䍄䉁䅁䅁兂䅁䅁䅍䅄䅁䅁䅯儵䅑䅁䅯儵䅯䅁䅯朵䅯䅁䅯眵䅯䅁䅅䅁䉁䅁䅁权㑁睃䅁䍄䉁䅁䅁兂䅁䅁䅍䅄䅁䅁䅯杄䄰䅁䅯䄷䅯䅁䅯朵䅯䅁䅯眵䅯䅁䅅䅁䉁䅁䅁权允䅂䅁䍄䉁䅁䅁兂䅁䅁䅍䅄䅁䅁䅯睴䅕䅁䅯朶䅯䅁䅯朵䅯䅁䅯眶䅯䅁䅅䅁䉁䅁䅁睂䅁䅁䅁䍙浦䅑杷允䅁䅁䅕䅁䑁䅁䅷䅁䭁䵁䕷䅁䭁佁䬰䅁䭁佁䭙䅁䭁佁䭣䅁䉁䅁䅁允䅁䅁䅯䅅䅑䅁杷允䅁䅁䅍䅁䑁䅁䅷䅁䭁䅁䙁䅁䭁䉁䜴䅁䉁䅁䅁允䅁䅁䅯䅧䅙䅁杷允䅁䅁䅍䅁䑁䅁䅷䅁䭁偁䙁䅁䭁䉁䜴䅁䉁䅁䅁允䅁䅁䅯䄵䅙䅁杷允䅁䅁䅍䅁䑁䅁䅷䅁䭁䙁䱫䅁䭁䉁䝧䅁䉁䅁䅁允䅁䅁䅯䅦䅙䅁杷允䅁䅁䅕䅁䑁䅁䅷䅁䭁䥁䙧䅁䭁佁䭯䅁䭁佁䭙䅁䭁佁䭳䅁䉁䅁䅁允䅁䅁䅯䅅䅑䅁杷允䅁䅁䅑䅁䑁䅁䅷䅁䭁䝁䵑䅁䭁䉁䜸䅁䭁䍁䝁䅁䉁䅁䅁允䅁䅁䅯杔䅙䅁杷允䅁䅁䅕䅁䑁䅁䅷䅁䭁䙁䙉䅁䭁佁䭕䅁䭁佁䭙䅁䭁佁䭣䅁䉁䅁䅁允䅁䅁䅯䅏䅳䅁杷允䅁䅁䅍䅁䑁䅁䅷䅁䭁䭁䅷䅁䭁䍁䝙䅁䉁䅁䅁允䅁䅁䄴权䅁䑁䅫杍畁䑁䅍䅁䵁䅉䅅䅁䑁䅁䅁睁䵁䅁䅁权䙁兂䅁权捁杂䅁允䅁䅁䅅䅁䭁䙁䝫䅁䵁䅉䅅䅁䙁䅁䅁睁䵁䅁䅁权汃兂䅁权䙄杅䅁权䕁䅁䅋权䥄杅䅁允䅁䅁䅅䅁䙁䅁倱体楔桤䅂䍄䉁䅁䅁䅂䅁䅁䅍䅄䅁䅁䅯䅁䅕䅁䅯睈䅙䅁䅯䅉䅙䅁䅅䅁䉁䅁䅁权䙃睂䅁䍄䉁䅁䅁䅂䅁䅁䅍䅄䅁䅁䅯朵䅕䅁䅯睈䅙䅁䅯䅉䅙䅁䅅䅁䉁䅁䅁权䵂杂䅁䍄䉁䅁䅁兂䅁䅁䅍䅄䅁䅁䅯䅃䅷䅁䅯䄷䅯䅁䅯朵䅯䅁䅯眵䅯䅁䅅䅁䉁䅁䅁睂䅁䅁䅁䑷歺䅑杷允䅁䅁䅕䅁䑁䅁䅷䅁䭁䱁䕑䅁䭁佁䭧䅁䭁佁䭙䅁䭁佁䭣䅁䉁䅁䅁允䅁䅁䅯䅅䅑䅁杷允䅁䅁䅕䅁䑁䅁䅷䅁䭁䱁䕑䅁䭁佁䭯䅁䭁佁䭙䅁䭁佁䭳䅁䉁䅁䅁允䅁䅁䅯䅅䅑䅁杷允䅁䅁䅕䅁䑁䅁䅷䅁䭁䥁伸䅁䭁佁䭕䅁䭁佁䭙䅁䭁佁䭣䅁䉁䅁䅁允䅁䅁䅯䅈䅳䅁杷允䅁䅁䅍䅁䑁䅁䅷䅁䭁䱁䕍䅁䭁䉁䝷䅁䉁䅁䅁允䅁䅁䅯睩䅙䅁杷允䅁䅁䅕䅁䑁䅁䅷䅁䭁䅁䙁䅁䭁佁䭕䅁䭁佁䭙䅁䭁佁䭣䅁䉁䅁䅁允䅁䅁䅯睎䅳䅁杷允䅁䅁䅍䅁䑁䅁䅷䅁䭁䑁䙯䅁䭁䉁䜴䅁䉁䅁䅁允䅁䅁䅯東䅙䅁杷允䅁䅁䅍䅁䑁䅁䅷䅁䭁䙁䱳䅁䭁䉁䝷䅁䉁䅁䅁允䅁䅁䅯杙䅙䅁杷允䅁䅁䅕䅁䑁䅁䅷䅁䭁䙁䱷䅁䭁佁䭧䅁䭁佁䭙䅁䭁佁䭣䅁䉁䅁䅁允䅁䅁䅯䅅䅑䅁杷允䅁䅁䅕䅁䑁䅁䅷䅁䭁䅁䙁䅁䭁佁䭫䅁䭁佁䭙䅁䭁佁䭣䅁䉁䅁䅁允䅁䅁䅯儰䄸䅁杷允䅁䅁䅍䅁䑁䅁䅷䅁䭁䡁䙧䅁䭁䉁䝷䅁䉁䅁䅁允䅁䅁䅯杗䅙䅁杷允䅁䅁䅍䅁䑁䅁䅷䅁䭁䉁兙䅁䭁䉁䜴䅁䉁䅁䅁允䅁䅁䅯䅘䅙䅁杷允䅁䅁䅍䅁䑁䅁䅷䅁䭁䱁䙙䅁䭁䍁䝑䅁䉁䅁䅁允䅁䅁䅯杚䅧䅁杷允䅁䅁䅑䅁䑁䅁䅷䅁䭁䉁偑䅁䭁䉁䜸䅁䭁䍁䝁䅁䉁䅁䅁允䅁䅁䅯杓䅣䅁杷允䅁䅁䅑䅁䑁䅁䅷䅁䭁乁䙙䅁䭁䉁䜸䅁䭁䍁䝁䅁䉁䅁䅁允䅁䅁䅯睬䅧䅁杷允䅁䅁䅕䅁䑁䅁䅷䅁䭁䅁䙁䅁䭁佁䭷䅁䭁佁䭙䅁䭁佁䭣䅁䉁䅁䅁允䅁䅁䅣䅁䅁䥁ㅄ唵䵁䅉䅅䅁䙁䅁䅁睁䵁䅁䅁权啁杂䅁权灄权䅁权浄权䅁权湄权䅁允䅁䅁䅅䅁䭁䉁䕁䅁䵁䅉䅅䅁䙁䅁䅁睁䵁䅁䅁权䵁兂䅁权䱄杅䅁权䕁䅁䅋权䥄杅䅁允䅁䅁䅅䅁䙁䵁䴳䵺䵺䙺䅸䍄䉁䅁䅁兂䅁䅁䅍䅄䅁䅁䅯兢䅕䅁䅯硹䅉䅁䅯䅂䍁䅧䅯剹䅉䅁䅅䅁䉁䅁䅁兂歃䑣䬰㐱敎䅑杷允䅁䅁䅕䅁䑁䅁䅷䅁䭁䅁䙁䅁䭁佁䬰䅁䭁佁䭙䅁䭁佁䭣䅁䉁䅁䅁允䅁䅁䅣䅁䅁䅁㕁欵䵁䅉䅅䅁䙁䅁䅁睁䵁䅁䅁权㝄兂䅁权潄权䅁权浄权䅁权湄权䅁允䅁䅁䅅䅁䭁䅁䱙䅁䵁䅉䅅䅁䑁䅁䅁睁䵁䅁䅁权畃兂䅁权捁杂䅁允䅁䅁䅅䅁䭁䱁䝁䅁䵁䅉䅅䅁䑁䅁䅁睁䵁䅁䅁权扁䅄䅁权歁杂䅁允䅁䅁䅅䅁䭁䉁䕁䅁䵁䅉䅅䅁䙁䅁䅁睁䵁䅁䅁权䵃䅁䅁权獄权䅁权浄权䅁权湄权䅁允䅁䅁䅅䅁䡁䅁䅁䅁䅁低䅖䍄䉁䅁䅁兂䅁䅁䅍䅄䅁䅁䅯䅈䅷䅁䅯硹䅉䅁䅯䅂䍁䅧䅯剹䅉䅁䅅䅁䉁䅁䅁兂卂䉵䘶㔶杆䅑杷允䅁䅁䅍䅁䑁䅁䅷䅁䭁䭁䘴䅁䭁䉁䜴䅁䉁䅁䅁允䅁䅁䅯杨䅣䅁杷允䅁䅁䅕䅁䑁䅁䅷䅁䭁䩁䕧䅁䭁佁䭯䅁䭁佁䭙䅁䭁佁䭳䅁䉁䅁䅁允䅁䅁䅯䅅䅑䅁杷允䅁䅁䅕䅁䑁䅁䅷䅁䭁䥁䵍䅁䭁䵁即䅁䭁䅁䅑潁䭁䵁卧䅁䉁䅁䅁允䅁䅁䅕積積積䱏啚䵁䅉䅅䅁䑁䅁䅁睁䵁䅁䅁权㙄允䅁权慄杅䅁允䅁䅁䅅䅁䭁乁噉䅁䵁䅉䅅䅁䕁䅁䅁睁䵁䅁䅁权偂兂䅁权晁杂䅁权杁杂䅁允䅁䅁䅅䅁䭁佁䡣䅁䵁䅉䅅䅁䕁䅁䅁睁䵁䅁䅁权奄䅂䅁权晁杂䅁权杁杂䅁允䅁䅁䅅䅁䭁䥁䥕䅁䵁䅉䅅䅁䙁䅁䅁睁䵁䅁䅁权晄兂䅁权䙄杅䅁权䕁䅁䅋权䥄杅䅁允䅁䅁䅅䅁䙁佁硓砸呅䅨䅬䍄䉁䅁䅁睁䅁䅁䅍䅄䅁䅁䅯杲䅕䅁䅯䅊䅙䅁䅅䅁䉁䅁䅁权䡃睂䅁䍄䉁䅁䅁兂䅁䅁䅍䅄䅁䅁䅯杊䅁䅁䅯儶䅯䅁䅯朵䅯䅁䅯眵䅯䅁䅅䅁䉁䅁䅁权楁兄䅁䍄䉁䅁䅁兂䅁䅁䅍䅄䅁䅁䅯睌䄰䅁䅯剸䅉䅁䅯䅂䍁䅧䅯剹䅉䅁䅅䅁䉁䅁䅁兂⭂济䥮眱扯䅑杷允䅁䅁䅕䅁䑁䅁䅷䅁䭁䵁乳䅁䭁䵁即䅁䭁䅁䅑潁䭁䵁卫䅁䉁䅁䅁允䅁䅁䅕䅁䅁䅁䅄䕘䵁䅉䅅䅁䑁䅁䅁睁䵁䅁䅁权䝂允䅁权奁杂䅁允䅁䅁䅅䅁䭁䍁䝫䅁䵁䅉䅅䅁䙁䅁䅁睁䵁䅁䅁权浄䅂䅁权䙄杅䅁权䕁䅁䅋权䥄杅䅁允䅁䅁䅅䅁䙁䕁䙂ㄯ䍐杭䅖䍄䉁䅁䅁睁䅁䅁䅍䅄䅁䅁䅯䅌䅁䅁䅯䅈䅙䅁䅅䅁䉁䅁䅁权䵁睂䅁䍄䉁䅁䅁睁䅁䅁䅍䅄䅁䅁䅯材䅕䅁䅯硺䅉䅁䅅䅁䉁䅁䅁权允䅂䅁䍄䉁䅁䅁睁䅁䅁䅍䅄䅁䅁䅯䅭䅕䅁䅯硺䅉䅁䅅䅁䉁䅁䅁权允䅂䅁䍄䉁䅁䅁睁䅁䅁䅍䅄䅁䅁䅯眴䅳䅁䅯䅊䅙䅁䅅䅁䉁䅁䅁权瑃䅅䅁䍄䉁䅁䅁兂䅁䅁䅍䅄䅁䅁䅯䅢䅕䅁䅯硹䅉䅁䅯䅂䍁䅧䅯剹䅉䅁䅅䅁䉁䅁䅁兂畃⭒㙆䍆堵䅑杷允䅁䅁䅕䅁䑁䅁䅷䅁䭁偁䱫䅁䭁䵁即䅁䭁䅁䅑潁䭁䵁卧䅁䉁䅁䅁允䅁䅁䅕㑈牘払佧啗䵁䅉䅅䅁䙁䅁䅁睁䵁䅁䅁权偁䅄䅁权䙄杅䅁权䕁䅁䅋权䥄杅䅁允䅁䅁䅅䅁䙁䭁穸䰹杋栰䅒䍄䉁䅁䅁兂䅁䅁䅍䅄䅁䅁䅯睂䅷䅁䅯硹䅉䅁䅯䅂䍁䅧䅯剹䅉䅁䅅䅁䉁䅁䅁兂獄払敧奨啴䅑杷允䅁䅁䅍䅁䑁䅁䅷䅁䭁䉁䅍䅁䭁乁卯䅁䉁䅁䅁允䅁䅁䅯砲䅉䅁杷允䅁䅁䅍䅁䑁䅁䅷䅁䭁䉁䉕䅁䭁䉁䜴䅁䉁䅁䅁允䅁䅁䅯睳䅣䅁杷允䅁䅁䅍䅁䑁䅁䅷䅁䭁乁䘴䅁䭁䍁䝑䅁䉁䅁䅁允䅁䅁䅯眱䅙䅁杷允䅁䅁䅕䅁䑁䅁䅷䅁䭁䝁䵙䅁䭁䵁单䅁䭁䅁䅑潁䭁䵁卫䅁䉁䅁䅁允䅁䅁䅕佐䍱吰㙸䐷䴸䅉䅅䅁䙁䅁䅁睁䵁䅁䅁权ぁ兂䅁权䙄杅䅁权䕁䅁䅋权䩄杅䅁允䅁䅁䅅䅁䙁䭁ㅺ㥫乬䑔䅂䍄䉁䅁䅁睁䅁䅁䅍䅄䅁䅁䅯䅎䅕䅁䅯杇䅙䅁䅅䅁䉁䅁䅁权坄杂䅁䍄䉁䅁䅁睁䅁䅁䅍䅄䅁䅁䅯杆䄰䅁䅯䅇䅙䅁䅅䅁䉁䅁䅁权䭂杂䅁䍄䉁䅁䅁睁䅁䅁䅍䅄䅁䅁䅯䅎䅕䅁䅯杈䅙䅁䅅䅁䉁䅁䅁权䭃睂䅁䍄䉁䅁䅁兂䅁䅁䅍䅄䅁䅁䅯杫䅑䅁䅯剸䅉䅁䅯䅂䍁䅧䅯剹䅉䅁䅅䅁䉁䅁䅁兂⽁獏券噡剣䅑杷允䅁䅁䅕䅁䑁䅁䅷䅁䭁䭁䙣䅁䭁䵁即䅁䭁䅁䅑潁䭁䵁卫䅁䉁䅁䅁允䅁䅁䅕瑃橥䑣䬱じ䵁䅉䅅䅁䙁䅁䅁睁䵁䅁䅁权㑃兂䅁权汄权䅁权浄权䅁权湄权䅁允䅁䅁䅅䅁䭁䉁䕁䅁䵁䅉䅅䅁䙁䅁䅁睁䵁䅁䅁权橃兂䅁权汄权䅁权浄权䅁权湄权䅁允䅁䅁䅅䅁䭁䉁䕁䅁䵁䅉䅅䅁䙁䅁䅁睁䵁䅁䅁权啂兂䅁权汄权䅁权浄权䅁权湄权䅁允䅁䅁䅅䅁䭁䉁䱧䅁䵁䅉䅅䅁䕁䅁䅁睁䵁䅁䅁权ぁ兂䅁权晁杂䅁权杁杂䅁允䅁䅁䅅䅁䭁䥁䡳䅁䵁䅉䅅䅁䑁䅁䅁睁䵁䅁䅁权ㅄ䅂䅁权歁杂䅁允䅁䅁䅅䅁䭁䙁䥁䅁䵁䅉䅅䅁䑁䅁䅁睁䵁䅁䅁权歄兄䅁权慁杂䅁允䅁䅁䅅䅁䭁䱁䝁䅁䵁䅉䅅䅁䙁䅁䅁睁䵁䅁䅁权摁兂䅁权䙄杅䅁权䕁䅁䅋权䩄杅䅁允䅁䅁䅅䅁䙁䑁瑄穲浧硇䅚䍄䉁䅁䅁䅂䅁䅁䅍䅄䅁䅁䅯䅯䄰䅁䅯睈䅙䅁䅯䅉䅙䅁䅅䅁䉁䅁䅁权䵂杂䅁䍄䉁䅁䅁兂䅁䅁䅍䅄䅁䅁䅯睭䅑䅁䅯䄶䅯䅁䅯朵䅯䅁䅯眵䅯䅁䅅䅁䉁䅁䅁权允䅂䅁䍄䉁䅁䅁睁䅁䅁䅍䅄䅁䅁䅯眴䄸䅁䅯杊䅙䅁䅅䅁䉁䅁䅁杄䵁䅁䅁免睁䑁䅉杌㕁䅁䅁䍄䉁䅁䅁兂䅁䅁䅍䅄䅁䅁䅯䅎䅕䅁䅯䄶䅯䅁䅯朵䅯䅁䅯眵䅯䅁䅅䅁䉁䅁䅁权允䅂䅁䍄䉁䅁䅁兂䅁䅁䅍䅄䅁䅁䅯末䅯䅁䅯剸䅉䅁䅯䅂䍁䅧䅯剹䅉䅁䅅䅁䉁䅁䅁兂䩂噘䱗汄朴䅑杷允䅁䅁䅕䅁䑁䅁䅷䅁䭁䅁乕䅁䭁佁䭧䅁䭁佁䭙䅁䭁佁䭣䅁䉁䅁䅁允䅁䅁䅯䅅䅑䅁杷允䅁䅁䅍䅁䑁䅁䅷䅁䭁佁䔴䅁䭁䍁䝙䅁䉁䅁䅁允䅁䅁䄴杄䅁䑁䅅䅍睁䍁䄴兎㍁䅁䅁䍄䉁䅁䅁兂䅁䅁䅍䅄䅁䅁䅯兂䅅䅁䅯䄶䅯䅁䅯朵䅯䅁䅯眵䅯䅁䅅䅁䉁䅁䅁权䝁睃䅁䍄䉁䅁䅁兂䅁䅁䅍䅄䅁䅁䅯眱䄰䅁䅯儵䅯䅁䅯朵䅯䅁䅯眵䅯䅁䅅䅁䉁䅁䅁权㕄权䅁䍄䉁䅁䅁兂䅁䅁䅍䅄䅁䅁䅯杚䅕䅁䅯儶䅯䅁䅯朵䅯䅁䅯眵䅯䅁䅅䅁䉁䅁䅁权橁睃䅁䍄䉁䅁䅁兂䅁䅁䅍䅄䅁䅁䅯杗䅅䅁䅯朶䅯䅁䅯朵䅯䅁䅯眶䅯䅁䅅䅁䉁䅁䅁睂䅁䅁䅁䐴浲䅑杷允䅁䅁䅕䅁䑁䅁䅷䅁䭁䑁䙑䅁䭁佁䭷䅁䭁佁䭙䅁䭁佁䭣䅁䉁䅁䅁允䅁䅁䅯䅅䅑䅁杷允䅁䅁䅍䅁䑁䅁䅷䅁䭁偁䕣䅁䭁䍁䝙䅁䉁䅁䅁允䅁䅁䄴䅄䅁䑁䅧䅎畁䑁䅅䅏䅁䅁杷允䅁䅁䅍䅁䑁䅁䅷䅁䭁䕁䈸䅁䭁䍁䝑䅁䉁䅁䅁允䅁䅁䅯杘䅯䅁杷允䅁䅁䅍䅁䑁䅁䅷䅁䭁䝁䙍䅁䭁䉁䜴䅁䉁䅁䅁允䅁䅁䅯杣䅙䅁杷允䅁䅁䅍䅁䑁䅁䅷䅁䭁䍁䙉䅁䭁䉁䝧䅁䉁䅁䅁允䅁䅁䅯䅦䅙䅁杷允䅁䅁䅑䅁䑁䅁䅷䅁䭁佁䔰䅁䭁䉁䜸䅁䭁䍁䝁䅁䉁䅁䅁允䅁䅁䅯兵䅧䅁杷允䅁䅁䅍䅁䑁䅁䅷䅁䭁䉁䝑䅁䭁䉁䝧䅁䉁䅁䅁允䅁䅁䅯兇䅙䅁杷允䅁䅁䅕䅁䑁䅁䅷䅁䭁䭁䉑䅁䭁佁䭕䅁䭁佁䭙䅁䭁佁䭣䅁䉁䅁䅁允䅁䅁䅯䅈䅳䅁杷允䅁䅁䅕䅁䑁䅁䅷䅁䭁䅁䱫䅁䭁䵁即䅁䭁䅁䅑潁䭁䵁卫䅁䉁䅁䅁允䅁䅁䅕歲桦桥体啗䵁䅉䅅䅁䑁䅁䅁睁䵁䅁䅁权噁䅁䅁权慁杂䅁允䅁䅁䅅䅁䭁䵁䜰䅁䵁䅉䅅䅁䑁䅁䅁睁䵁䅁䅁权杄䅂䅁权偄杅䅁允䅁䅁䅅䅁䭁䉁䕁䅁䵁䅉䅅䅁䑁䅁䅁睁䵁䅁䅁权敄兂䅁权奁杂䅁允䅁䅁䅅䅁䭁䉁䝫䅁䵁䅉䅅䅁䑁䅁䅁睁䵁䅁䅁权䭁杄䅁权捁杂䅁允䅁䅁䅅䅁䭁乁䝁䅁䵁䅉䅅䅁䕁䅁䅁睁䵁䅁䅁权允杄䅁权晁杂䅁权杁杂䅁允䅁䅁䅅䅁䭁䉁单䅁䵁䅉䅅䅁䙁䅁䅁睁䵁䅁䅁权湃兂䅁权灄权䅁权浄权䅁权湄权䅁允䅁䅁䅅䅁䭁䉁䕁䅁䵁䅉䅅䅁䕁䅁䅁睁䵁䅁䅁权敄兂䅁权晁杂䅁权杁杂䅁允䅁䅁䅅䅁䭁䥁䝍䅁䵁䅉䅅䅁䑁䅁䅁睁䵁䅁䅁权敄兂䅁权流杂䅁允䅁䅁䅅䅁佁䅁䄴䅁硁䑁䅉杍畁䑁䅉李䅁䅁杷允䅁䅁䅍䅁䑁䅁䅷䅁䭁䙁久䅁䭁䵁匸䅁䉁䅁䅁允䅁䅁䅯䅅䅑䅁杷允䅁䅁䅕䅁䑁䅁䅷䅁䭁䥁䅫䅁䭁佁䬰䅁䭁佁䭙䅁䭁佁䭣䅁䉁䅁䅁允䅁䅁䅣䅁䅁佁癁唵䵁䅉䅅䅁䑁䅁䅁睁䵁䅁䅁权扃睃䅁权奁杂䅁允䅁䅁䅅䅁䭁䡁䝷䅁䵁䅉䅅䅁䑁䅁䅁睁䵁䅁䅁权偃䅁䅁权慄杅䅁允䅁䅁䅅䅁䭁䍁啯䅁䵁䅉䅅䅁䙁䅁䅁睁䵁䅁䅁权い䅂䅁权潄权䅁权浄权䅁权湄权䅁允䅁䅁䅅䅁䭁䉁䕁䅁䵁䅉䅅䅁䙁䅁䅁睁䵁䅁䅁权祂兄䅁权䙄杅䅁权䕁䅁䅋权䩄杅䅁允䅁䅁䅅䅁䙁䩁㉣㍬硑楌䅰䍄䉁䅁䅁兂䅁䅁䅍䅄䅁䅁䅯朳䅕䅁䅯儵䅯䅁䅯朵䅯䅁䅯眵䅯䅁䅅䅁䉁䅁䅁权捁睃䅁䍄䉁䅁䅁睁䅁䅁䅍䅄䅁䅁䅯䅹䅁䅁䅯䅈䅙䅁䅅䅁䉁䅁䅁权䵃杂䅁䍄䉁䅁䅁兂䅁䅁䅍䅄䅁䅁䅯眴䅑䅁䅯剸䅉䅁䅯䅂䍁䅧䅯䉹䅉䅁䅅䅁䉁䅁䅁兂慁瑸䱓火婍䅑杷允䅁䅁䅍䅁䑁䅁䅷䅁䭁䥁䕧䅁䭁䵁匸䅁䉁䅁䅁允䅁䅁䅯䅅䅑䅁杷允䅁䅁䅍䅁䑁䅁䅷䅁䭁䥁䙅䅁䭁䵁匸䅁䉁䅁䅁允䅁䅁䅯䅅䅑䅁杷允䅁䅁䅕䅁䑁䅁䅷䅁䭁乁䅍䅁䭁佁䭷䅁䭁佁䭙䅁䭁佁䭣䅁䉁䅁䅁允䅁䅁䅣䅁䅁䝁摃唵䵁䅉䅅䅁䙁䅁䅁睁䵁䅁䅁权卂允䅁权汄权䅁权浄权䅁权湄权䅁允䅁䅁䅅䅁䭁䑁䱧䅁䵁䅉䅅䅁䑁䅁䅁睁䵁䅁䅁权流睃䅁权敁杂䅁允䅁䅁䅅䅁䭁䑁䝑䅁䵁䅉䅅䅁䙁䅁䅁睁䵁䅁䅁权楃䅄䅁权䱄杅䅁权䕁䅁䅋权䩄杅䅁允䅁䅁䅅䅁䙁䙁㑋潈牘噳䅎䍄䉁䅁䅁兂䅁䅁䅍䅄䅁䅁䅯䅅䅕䅁䅯儵䅯䅁䅯朵䅯䅁䅯眵䅯䅁䅅䅁䉁䅁䅁权⭁睃䅁䍄䉁䅁䅁睁䅁䅁䅍䅄䅁䅁䅯杕䅁䅁䅯栲䅉䅁䅅䅁䉁䅁䅁权婂睅䅁䍄䉁䅁䅁睁䅁䅁䅍䅄䅁䅁䅯儹䅕䅁䅯硺䅉䅁䅅䅁䉁䅁䅁睂䅁䅁䅁䭯楢䅑杷允䅁䅁䅍䅁䑁䅁䅷䅁䭁乁䵯䅁䭁䉁䝷䅁䉁䅁䅁允䅁䅁䅯杙䅙䅁杷允䅁䅁䅕䅁䑁䅁䅷䅁䭁䥁䕧䅁䭁䵁即䅁䭁䅁䅑潁䭁䵁卧䅁䉁䅁䅁允䅁䅁䅕瑃橥䑣㘱啗䵁䅉䅅䅁䙁䅁䅁睁䵁䅁䅁权塁兄䅁权䱄杅䅁权䕁䅁䅋权䥄杅䅁允䅁䅁䅅䅁䙁䡁啳歲桦汥䅎䍄䉁䅁䅁兂䅁䅁䅍䅄䅁䅁䅯睃䅕䅁䅯朶䅯䅁䅯朵䅯䅁䅯眶䅯䅁䅅䅁䉁䅁䅁睂䅁䅁䅁䑯浺䅑杷允䅁䅁䅍䅁䑁䅁䅷䅁䭁䅁䝯䅁䭁䉁䜴䅁䉁䅁䅁允䅁䅁䅯睉䅧䅁杷允䅁䅁䅕䅁䑁䅁䅷䅁䭁䅁乕䅁䭁佁䭫䅁䭁佁䭙䅁䭁佁䭣䅁䉁䅁䅁允䅁䅁䅯䅅䅑䅁杷允䅁䅁䅕䅁䑁䅁䅷䅁䭁䥁䕧䅁䭁䵁即䅁䭁䅁䅑潁䭁䵁卫䅁䉁䅁䅁允䅁䅁䅕積積積橎歗䵁䅉䅅䅁䙁䅁䅁睁䵁䅁䅁权ㅄ䅂䅁权䱄杅䅁权䕁䅁䅋权䩄杅䅁允䅁䅁䅅䅁䙁偁潙䥘䌯噎䅊䍄䉁䅁䅁睁䅁䅁䅍䅄䅁䅁䅯杭䅕䅁䅯䅈䅙䅁䅅䅁䉁䅁䅁权婂杂䅁䍄䉁䅁䅁兂䅁䅁䅍䅄䅁䅁䅯杈䅕䅁䅯䄷䅯䅁䅯朵䅯䅁䅯眵䅯䅁䅅䅁䉁䅁䅁睂䅁䅁䅁偙汘䅑杷允䅁䅁䅍䅁䑁䅁䅷䅁䭁偁䘰䅁䭁䉁䝧䅁䉁䅁䅁允䅁䅁䅯杓䅙䅁杷允䅁䅁䅕䅁䑁䅁䅷䅁䭁䙁䵫䅁䭁佁䭷䅁䭁佁䭙䅁䭁佁䭣䅁䉁䅁䅁允䅁䅁䅯䅅䅑䅁杷允䅁䅁䅍䅁䑁䅁䅷䅁䭁乁䙷䅁䭁䉁䝯䅁䉁䅁䅁允䅁䅁䅯睋䅙䅁杷允䅁䅁䅕䅁䑁䅁䅷䅁䭁䑁䵉䅁䭁䵁单䅁䭁䅁䅑潁䭁䵁卧䅁䉁䅁䅁允䅁䅁䅕䭃捨婣橱歃䵁䅉䅅䅁䙁䅁䅁睁䵁䅁䅁权权睄䅁权䱄杅䅁权䕁䅁䅋权䩄杅䅁允䅁䅁䅅䅁䙁䑁䬰㘱睎噢䅆䍄䉁䅁䅁䅂䅁䅁䅍䅄䅁䅁䅯䅩䅑䅁䅯睈䅙䅁䅯䅉䅙䅁䅅䅁䉁䅁䅁权䥄杂䅁䍄䉁䅁䅁睁䅁䅁䅍䅄䅁䅁䅯充䅙䅁䅯䅊䅙䅁䅅䅁䉁䅁䅁权㍁䅃䅁䍄䉁䅁䅁兂䅁䅁䅍䅄䅁䅁䅯䄶䅁䅁䅯儷䅯䅁䅯朵䅯䅁䅯眵䅯䅁䅅䅁䉁䅁䅁睂䅁䅁䅁䭑汔䅑杷允䅁䅁䅕䅁䑁䅁䅷䅁䭁䥁䕧䅁䭁佁䭕䅁䭁佁䭙䅁䭁佁䭣䅁䉁䅁䅁允䅁䅁䅯李䅳䅁杷允䅁䅁䅕䅁䑁䅁䅷䅁䭁䑁䘴䅁䭁佁䭯䅁䭁佁䭙䅁䭁佁䭳䅁䉁䅁䅁允䅁䅁䅣䅁䅁䵁䝂欵䵁䅉䅅䅁䙁䅁䅁睁䵁䅁䅁权杄兂䅁权䱄杅䅁权䕁䅁䅋权䥄杅䅁允䅁䅁䅅䅁䙁䩁婱婭婭噥䄹䍄䉁䅁䅁睁䅁䅁䅍䅄䅁䅁䅯杴䅁䅁䅯䅇䅙䅁䅅䅁䉁䅁䅁权婁杂䅁䍄䉁䅁䅁睁䅁䅁䅍䅄䅁䅁䅯全䄰䅁䅯䅈䅙䅁䅅䅁䉁䅁䅁权潂睂䅁䍄䉁䅁䅁兂䅁䅁䅍䅄䅁䅁䅯䄴䅕䅁䅯剸䅉䅁䅯䅂䍁䅧䅯剹䅉䅁䅅䅁䉁䅁䅁兂敂㉯䍵桕充䅑杷允䅁䅁䅍䅁䑁䅁䅷䅁䭁佁䄴䅁䭁䉁䝧䅁䉁䅁䅁允䅁䅁䅯䅒䅙䅁杷允䅁䅁䅍䅁䑁䅁䅷䅁䭁乁䘸䅁䭁䉁䜴䅁䉁䅁䅁允䅁䅁䅯典䅣䅁杷允䅁䅁䅕䅁䑁䅁䅷䅁䭁䑁佣䅁䭁䵁单䅁䭁䅁䅑潁䭁䵁卧䅁䉁䅁䅁允䅁䅁䅕㑮䩥穥摦䕇䵁䅉䅅䅁䙁䅁䅁睁䵁䅁䅁权䥃䅂䅁权灄权䅁权浄权䅁权湄权䅁允䅁䅁䅅䅁䭁䭁儴䅁䵁䅉䅅䅁䙁䅁䅁睁䵁䅁䅁权ㅁ兄䅁权灄权䅁权浄权䅁权湄权䅁允䅁䅁䅅䅁䭁䉁䕁䅁䵁䅉䅅䅁䑁䅁䅁睁䵁䅁䅁权捄兂䅁权奁杂䅁允䅁䅁䅅䅁䭁䡁䝷䅁䵁䅉䅅䅁䑁䅁䅁睁䵁䅁䅁权㥄䅄䅁权偄杅䅁允䅁䅁䅅䅁䭁䉁䕁䅁䵁䅉䅅䅁䙁䅁䅁睁䵁䅁䅁权㍄䅄䅁权䙄杅䅁权䕁䅁䅋权䥄杅䅁允䅁䅁䅅䅁䙁䍁䉋䑸晎䅱䅨䍄䉁䅁䅁睁䅁䅁䅍䅄䅁䅁䅯儹䅕䅁䅯䅈䅙䅁䅅䅁䉁䅁䅁权あ杂䅁䍄䉁䅁䅁兂䅁䅁䅍䅄䅁䅁䅯杶䅳䅁䅯朶䅯䅁䅯朵䅯䅁䅯眶䅯䅁䅅䅁䉁䅁䅁睂䅁䅁䅁䕑浺䅑杷允䅁䅁䅕䅁䑁䅁䅷䅁䭁䑁䉣䅁䭁佁䬰䅁䭁佁䭙䅁䭁佁䭣䅁䉁䅁䅁允䅁䅁䅣䅁䅁䕁湁欵䵁䅉䅅䅁䙁䅁䅁睁䵁䅁䅁权䥃䅂䅁权瑄权䅁权浄权䅁权湄权䅁允䅁䅁䅅䅁䡁䅁䅁䅁杂⭊䅎䍄䉁䅁䅁兂䅁䅁䅍䅄䅁䅁䅯杷䅳䅁䅯剸䅉䅁䅯䅂䍁䅧䅯䉹䅉䅁䅅䅁䉁䅁䅁兂楁橳獎睫敫䅑杷允䅁䅁䅍䅁䑁䅁䅷䅁䭁䵁乳䅁䭁乁卯䅁䉁䅁䅁允䅁䅁䅯䉱䅑䅁杷允䅁䅁䅕䅁䑁䅁䅷䅁䭁䭁䕁䅁䭁佁䭷䅁䭁佁䭙䅁䭁佁䭣䅁䉁䅁䅁允䅁䅁䅣䅁䅁佁㑄唵䵁䅉䅅䅁䙁䅁䅁睁䵁䅁䅁权⭂䅅䅁权獄权䅁权浄权䅁权湄权䅁允䅁䅁䅅䅁䭁䉁䕁䅁䵁䅉䅅䅁䙁䅁䅁睁䵁䅁䅁权汃兂䅁权䱄杅䅁权䕁䅁䅋权䩄杅䅁允䅁䅁䅅䅁䙁䵁ㅐ䙋偹氰䄹䍄䉁䅁䅁兂䅁䅁䅍䅄䅁䅁䅯兆䅙䅁䅯儷䅯䅁䅯朵䅯䅁䅯眵䅯䅁䅅䅁䉁䅁䅁睂䅁䅁䅁䱑汲䅑杷允䅁䅁䅕䅁䑁䅁䅷䅁䭁䝁䵫䅁䭁佁䭫䅁䭁佁䭙䅁䭁佁䭣䅁䉁䅁䅁允䅁䅁䅯儯䄸䅁杷允䅁䅁䅕䅁䑁䅁䅷䅁䭁佁䙳䅁䭁䵁单䅁䭁䅁䅑潁䭁䵁卧䅁䉁䅁䅁允䅁䅁䅕ㅺ灔楡畓き䵁䅉䅅䅁䑁䅁䅁睁䵁䅁䅁权㕂杄䅁权歁杂䅁允䅁䅁䅅䅁䭁䅁前䅁䵁䅉䅅䅁䙁䅁䅁睁䵁䅁䅁权婄䅁䅁权灄权䅁权浄权䅁权湄权䅁允䅁䅁䅅䅁䭁䱁䱯䅁䵁䅉䅅䅁䙁䅁䅁睁䵁䅁䅁权桁兂䅁权煄权䅁权浄权䅁权牄权䅁允䅁䅁䅅䅁䭁䉁䕁䅁䵁䅉䅅䅁䙁䅁䅁睁䵁䅁䅁权橃睃䅁权瑄权䅁权浄权䅁权湄权䅁允䅁䅁䅅䅁䭁䉁䕁䅁䵁䅉䅅䅁䑁䅁䅁睁䵁䅁䅁权桁兂䅁权偄杅䅁允䅁䅁䅅䅁䡁䅁䅁䅁权敔䅖䍄䉁䅁䅁兂䅁䅁䅍䅄䅁䅁䅯八䅑䅁䅯剸䅉䅁䅯䅂䍁䅧䅯䉹䅉䅁䅅䅁䉁䅁䅁兂坁敮汱樵䅣䅑杷允䅁䅁䅕䅁䑁䅁䅷䅁䭁䩁䙍䅁䭁䵁即䅁䭁䅁䅑潁䭁䵁卧䅁䉁䅁䅁允䅁䅁䅕場啯歲桦ざ䵁䅉䅅䅁䑁䅁䅁睁䵁䅁䅁权⭄䅂䅁权慁杂䅁允䅁䅁䅅䅁䭁䵁䝍䅁䵁䅉䅅䅁䑁䅁䅁睁䵁䅁䅁权歃睃䅁权慄杅䅁允䅁䅁䅅䅁䭁䱁坧䅁䵁䅉䅅䅁䑁䅁䅁睁䵁䅁䅁权杄兂䅁权奁杂䅁允䅁䅁䅅䅁䭁䉁䝫䅁䵁䅉䅅䅁䙁䅁䅁睁䵁䅁䅁权桁兂䅁权䱄杅䅁权䕁䅁䅋权䩄杅䅁允䅁䅁䅅䅁䙁䩁婱婭婭噓䅂䍄䉁䅁䅁兂䅁䅁䅍䅄䅁䅁䅯東䅕䅁䅯䄷䅯䅁䅯朵䅯䅁䅯眵䅯䅁䅅䅁䉁䅁䅁权允䅂䅁䍄䉁䅁䅁睁䅁䅁䅍䅄䅁䅁䅯䅄䄴䅁䅯栲䅉䅁䅅䅁䉁䅁䅁权卂睆䅁䍄䉁䅁䅁兂䅁䅁䅍䅄䅁䅁䅯睈䅷䅁䅯硹䅉䅁䅯䅂䍁䅧䅯䉹䅉䅁䅅䅁䉁䅁䅁兂浂浚浚瑚摚䅑杷允䅁䅁䅍䅁䑁䅁䅷䅁䭁䍁䙅䅁䭁䉁䝯䅁䉁䅁䅁允䅁䅁䅯睓䅙䅁杷允䅁䅁䅕䅁䑁䅁䅷䅁䭁䅁䝁䅁䭁佁䭫䅁䭁佁䭙䅁䭁佁䭣䅁䉁䅁䅁允䅁䅁䅯䅅䅑䅁杷允䅁䅁䅍䅁䑁䅁䅷䅁䭁偁䉣䅁䭁䉁䝷䅁䉁䅁䅁允䅁䅁䅯兔䅙䅁杷允䅁䅁䅑䅁䑁䅁䅷䅁䭁䍁䙅䅁䭁䉁䜸䅁䭁䍁䝁䅁䉁䅁䅁允䅁䅁䅯眵䅙䅁杷允䅁䅁䅕䅁䑁䅁䅷䅁䭁乁䱯䅁䭁䵁即䅁䭁䅁䅑潁䭁䵁卫䅁䉁䅁䅁允䅁䅁䅕敨剴䉵嘴䕖䵁䅉䅅䅁䑁䅁䅁睁䵁䅁䅁权桁兂䅁权流杂䅁允䅁䅁䅅䅁佁䅁䅷䅁穁䑁䅧杌硁䑁䅑䅁䵁䅉䅅䅁䑁䅁䅁睁䵁䅁䅁权療䅁䅁权流杂䅁允䅁䅁䅅䅁佁䅁䅷䅁㑁䑁䅑杌㑁䑁䅅䅁䵁䅉䅅䅁䑁䅁䅁睁䵁䅁䅁权⽄䅁䅁权慄杅䅁允䅁䅁䅅䅁䭁䩁噷䅁䵁䅉䅅䅁䑁䅁䅁睁䵁䅁䅁权睁兂䅁权偄杅䅁允䅁䅁䅅䅁䭁䉁䕁䅁䵁䅉䅅䅁䙁䅁䅁睁䵁䅁䅁权あ兂䅁权䱄杅䅁权䕁䅁䅋权䥄杅䅁允䅁䅁䅅䅁䙁䍁捬㡪ㅌ䝙䅂䍄䉁䅁䅁兂䅁䅁䅍䅄䅁䅁䅯光䅕䅁䅯儷䅯䅁䅯朵䅯䅁䅯眵䅯䅁䅅䅁䉁䅁䅁权允䅂䅁䍄䉁䅁䅁睁䅁䅁䅍䅄䅁䅁䅯六䅅䅁䅯䅈䅙䅁䅅䅁䉁䅁䅁权婂杂䅁䍄䉁䅁䅁兂䅁䅁䅍䅄䅁䅁䅯杪䅕䅁䅯硹䅉䅁䅯䅂䍁䅧䅯剹䅉䅁䅅䅁䉁䅁䅁兂畃⭒㙆䙆匵䅑杷允䅁䅁䅕䅁䑁䅁䅷䅁䭁䉁乧䅁䭁佁䬰䅁䭁佁䭙䅁䭁佁䭣䅁䉁䅁䅁允䅁䅁䅯䅅䅑䅁杷允䅁䅁䅕䅁䑁䅁䅷䅁䭁䕁䙷䅁䭁佁䭕䅁䭁佁䭙䅁䭁佁䭣䅁䉁䅁䅁允䅁䅁䅯兄䅳䅁杷允䅁䅁䅍䅁䑁䅁䅷䅁䭁䵁䵧䅁䭁䉁䝯䅁䉁䅁䅁允䅁䅁䅯䅷䅙䅁杷允䅁䅁䅕䅁䑁䅁䅷䅁䭁䉁䙉䅁䭁佁䭯䅁䭁佁䭙䅁䭁佁䭳䅁䉁䅁䅁允䅁䅁䅣䅁䅁䍁䅂欵䵁䅉䅅䅁䙁䅁䅁睁䵁䅁䅁权桄杄䅁权䙄杅䅁权䕁䅁䅋权䩄杅䅁允䅁䅁䅅䅁䙁䝁ぬ䉹㉄桌䅚䍄䉁䅁䅁兂䅁䅁䅍䅄䅁䅁䅯睑䅕䅁䅯硹䅉䅁䅯䅂䍁䅧䅯剹䅉䅁䅅䅁䉁䅁䅁兂䥂場啯瑲扤䅑杷允䅁䅁䅕䅁䑁䅁䅷䅁䭁䉁乕䅁䭁䵁即䅁䭁䅁䅑潁䭁䵁卫䅁䉁䅁䅁允䅁䅁䅕㡪ㅌ䙋晸啖䵁䅉䅅䅁䑁䅁䅁睁䵁䅁䅁权湁兂䅁权歁杂䅁允䅁䅁䅅䅁䭁䱁䠸䅁䵁䅉䅅䅁䙁䅁䅁睁䵁䅁䅁权㙂䅄䅁权䙄杅䅁权䕁䅁䅋权䩄杅䅁允䅁䅁䅅䅁䙁䥁氰六䡫兆䅨䍄䉁䅁䅁睁䅁䅁䅍䅄䅁䅁䅯䅙䅁䅁䅯栲䅉䅁䅅䅁䉁䅁䅁权湃睆䅁䍄䉁䅁䅁兂䅁䅁䅍䅄䅁䅁䅯术䅑䅁䅯硹䅉䅁䅯䅂䍁䅧䅯䉹䅉䅁䅅䅁䉁䅁䅁兂䭁㘱睎扐印䅑杷允䅁䅁䅕䅁䑁䅁䅷䅁䭁䙁佉䅁䭁䵁单䅁䭁䅁䅑潁䭁䵁卫䅁䉁䅁䅁允䅁䅁䅕焫挷睳䵩䕃䵁䅉䅅䅁䙁䅁䅁睁䵁䅁䅁权ㅂ睃䅁权獄权䅁权浄权䅁权湄权䅁允䅁䅁䅅䅁䡁䅁䅁䅁权佑䅚䍄䉁䅁䅁兂䅁䅁䅍䅄䅁䅁䅯䅣䅕䅁䅯硹䅉䅁䅯䅂䍁䅧䅯䉹䅉䅁䅅䅁䉁䅁䅁兂㝂䭆䠵娴剰䅑杷允䅁䅁䅕䅁䑁䅁䅷䅁䭁䵁䘰䅁䭁佁䭧䅁䭁佁䭙䅁䭁佁䭣䅁䉁䅁䅁允䅁䅁䅯杂䅳䅁杷允䅁䅁䅍䅁䑁䅁䅷䅁䭁䕁䵕䅁䭁䉁䝧䅁䉁䅁䅁允䅁䅁䅯克䅙䅁杷允䅁䅁䅕䅁䑁䅁䅷䅁䭁䍁八䅁䭁佁䭯䅁䭁佁䭙䅁䭁佁䭳䅁䉁䅁䅁允䅁䅁䅣䅁䅁䍁煁欵䵁䅉䅅䅁䙁䅁䅁睁䵁䅁䅁权卂兂䅁权䙄杅䅁权䕁䅁䅋权䩄杅䅁允䅁䅁䅅䅁䙁䱁晬䱢㡦䈲䅴䍄䉁䅁䅁睁䅁䅁䅍䅄䅁䅁䅯睋䅳䅁䅯栲䅉䅁䅅䅁䉁䅁䅁权偃杆䅁䍄䉁䅁䅁睁䅁䅁䅍䅄䅁䅁䅯睎䄰䅁䅯杈䅙䅁䅅䅁䉁䅁䅁权杁睂䅁䍄䉁䅁䅁兂䅁䅁䅍䅄䅁䅁䅯䅥䅕䅁䅯儶䅯䅁䅯朵䅯䅁䅯眵䅯䅁䅅䅁䉁䅁䅁权剄䅅䅁䍄䉁䅁䅁睁䅁䅁䅍䅄䅁䅁䅯术䅑䅁䅯䅊䅙䅁䅅䅁䉁䅁䅁权⽃杂䅁䍄䉁䅁䅁兂䅁䅁䅍䅄䅁䅁䅯杧䅕䅁䅯儵䅯䅁䅯朵䅯䅁䅯眵䅯䅁䅅䅁䉁䅁䅁权㕄权䅁䍄䉁䅁䅁睁䅁䅁䅍䅄䅁䅁䅯杄䅁䅁䅯䅊䅙䅁䅅䅁䉁䅁䅁权瑃元䅁䍄䉁䅁䅁兂䅁䅁䅍䅄䅁䅁䅯內䄰䅁䅯硹䅉䅁䅯䅂䍁䅧䅯䉹䅉䅁䅅䅁䉁䅁䅁兂桄桥畓㑒扆䅑杷允䅁䅁䅕䅁䑁䅁䅷䅁䭁偁䔴䅁䭁佁䭕䅁䭁佁䭙䅁䭁佁䭣䅁䉁䅁䅁允䅁䅁䅯儫䅯䅁杷允䅁䅁䅍䅁䑁䅁䅷䅁䭁䭁䕅䅁䭁䉁䝷䅁䉁䅁䅁允䅁䅁䅯兑䅙䅁杷允䅁䅁䅕䅁䑁䅁䅷䅁䭁䥁䱫䅁䭁䵁即䅁䭁䅁䅑潁䭁䵁卫䅁䉁䅁䅁允䅁䅁䅕牕敧敨剶䕖䵁䅉䅅䅁䙁䅁䅁睁䵁䅁䅁权䍂兄䅁权䙄杅䅁权䕁䅁䅋权䥄杅䅁允䅁䅁䅅䅁䙁䝁敢捴㍌䐸䅂䍄䉁䅁䅁睁䅁䅁䅍䅄䅁䅁䅯儵䅑䅁䅯䅊䅙䅁䅅䅁䉁䅁䅁权䥁睂䅁䍄䉁䅁䅁睁䅁䅁䅍䅄䅁䅁䅯睈䅁䅁䅯杇䅙䅁䅅䅁䉁䅁䅁权獂杂䅁䍄䉁䅁䅁睁䅁䅁䅍䅄䅁䅁䅯儯䅯䅁䅯杈䅙䅁䅅䅁䉁䅁䅁权䙂杂䅁䍄䉁䅁䅁兂䅁䅁䅍䅄䅁䅁䅯兣䅕䅁䅯儷䅯䅁䅯朵䅯䅁䅯眵䅯䅁䅅䅁䉁䅁䅁权允䅂䅁䍄䉁䅁䅁睁䅁䅁䅍䅄䅁䅁䅯眶䅑䅁䅯杇䅙䅁䅅䅁䉁䅁䅁权⭁杂䅁䍄䉁䅁䅁睁䅁䅁䅍䅄䅁䅁䅯八䅕䅁䅯䅈䅙䅁䅅䅁䉁䅁䅁权偃杂䅁䍄䉁䅁䅁䅂䅁䅁䅍䅄䅁䅁䅯杏䅅䅁䅯睈䅙䅁䅯䅉䅙䅁䅅䅁䉁䅁䅁权㝄睂䅁䍄䉁䅁䅁兂䅁䅁䅍䅄䅁䅁䅯䅎䅷䅁䅯硹䅉䅁䅯䅂䍁䅧䅯剹䅉䅁䅅䅁䉁䅁䅁兂䑄匹捨㙪楊䅑杷允䅁䅁䅕䅁䑁䅁䅷䅁䭁䥁䵉䅁䭁䵁单䅁䭁䅁䅑潁䭁䵁卧䅁䉁䅁䅁允䅁䅁䅕䰯䅂晏㡎啊䵁䅉䅅䅁䙁䅁䅁睁䵁䅁䅁权奁兄䅁权潄权䅁权浄权䅁权湄权䅁允䅁䅁䅅䅁䭁䉁䕁䅁䵁䅉䅅䅁䑁䅁䅁睁䵁䅁䅁权扃䅂䅁权捁杂䅁允䅁䅁䅅䅁䭁䙁䝯䅁䵁䅉䅅䅁䑁䅁䅁睁䵁䅁䅁权灁睄䅁权偄杅䅁允䅁䅁䅅䅁䭁䉁䕁䅁䵁䅉䅅䅁䙁䅁䅁睁䵁䅁䅁权䉂兂䅁权潄权䅁权浄权䅁权湄权䅁允䅁䅁䅅䅁䭁䅁䱙䅁䵁䅉䅅䅁䙁䅁䅁睁䵁䅁䅁权䕂兂䅁权䙄杅䅁权䕁䅁䅋权䩄杅䅁允䅁䅁䅅䅁䙁䵁礸甶敔䈳䅴䍄䉁䅁䅁兂䅁䅁䅍䅄䅁䅁䅯八䅕䅁䅯䄷䅯䅁䅯朵䅯䅁䅯眵䅯䅁䅅䅁䉁䅁䅁睂䅁䅁䅁䔴浪䅑杷允䅁䅁䅍䅁䑁䅁䅷䅁䭁䥁䱧䅁䭁䉁䝷䅁䉁䅁䅁允䅁䅁䅯杙䅙䅁杷允䅁䅁䅕䅁䑁䅁䅷䅁䭁䭁䙅䅁䭁佁䭫䅁䭁佁䭙䅁䭁佁䭣䅁䉁䅁䅁允䅁䅁䅯杷䅷䅁杷允䅁䅁䅍䅁䑁䅁䅷䅁䭁䭁䉅䅁䭁䍁䝙䅁䉁䅁䅁允䅁䅁䄴䅄䅁䑁䅫睍畁䑁䅫䅎䅁䅁杷允䅁䅁䅕䅁䑁䅁䅷䅁䭁䕁䙑䅁䭁䵁即䅁䭁䅁䅑潁䭁䵁卧䅁䉁䅁䅁允䅁䅁䅕䭆䠵場䕰䕖䵁䅉䅅䅁䙁䅁䅁睁䵁䅁䅁权㍃兂䅁权䱄杅䅁权䕁䅁䅋权䥄杅䅁允䅁䅁䅅䅁䙁䅁塲㍯㥁浱䅒䍄䉁䅁䅁睁䅁䅁䅍䅄䅁䅁䅯末䅕䅁䅯硺䅉䅁䅅䅁䉁䅁䅁睂䅁䅁䅁䉑杶䅑杷允䅁䅁䅍䅁䑁䅁䅷䅁䭁䍁䱯䅁䭁䉁䝷䅁䉁䅁䅁允䅁䅁䅯杗䅙䅁杷允䅁䅁䅍䅁䑁䅁䅷䅁䭁䥁乯䅁䭁䍁䝑䅁䉁䅁䅁允䅁䅁䅯桲䅅䅁杷允䅁䅁䅕䅁䑁䅁䅷䅁䭁乁䕁䅁䭁䵁单䅁䭁䅁䅑潁䭁䵁卫䅁䉁䅁䅁允䅁䅁䅕䱖潯睵䍤歈䵁䅉䅅䅁䑁䅁䅁睁䵁䅁䅁权䕂兂䅁权慁杂䅁允䅁䅁䅅䅁䭁䑁䜰䅁䵁䅉䅅䅁䑁䅁䅁睁䵁䅁䅁权䍃杄䅁权奁杂䅁允䅁䅁䅅䅁䭁䉁䝫䅁䵁䅉䅅䅁䑁䅁䅁睁䵁䅁䅁权䙁杂䅁权捁杂䅁允䅁䅁䅅䅁䭁䍁䝯䅁䵁䅉䅅䅁䕁䅁䅁睁䵁䅁䅁权摁䅄䅁权晁杂䅁权杁杂䅁允䅁䅁䅅䅁䭁䑁䝧䅁䵁䅉䅅䅁䙁䅁䅁睁䵁䅁䅁权摁䅄䅁权汄权䅁权浄权䅁权湄权䅁允䅁䅁䅅䅁䭁䉁䕁䅁䵁䅉䅅䅁䕁䅁䅁睁䵁䅁䅁权奃䅂䅁权晁杂䅁权杁杂䅁允䅁䅁䅅䅁䭁䍁䡕䅁䵁䅉䅅䅁䙁䅁䅁睁䵁䅁䅁权慂睃䅁权䱄杅䅁权䕁䅁䅋权䩄杅䅁允䅁䅁䅅䅁䙁䑁積積積ㅫ䅎䍄䉁䅁䅁睁䅁䅁䅍䅄䅁䅁䅯䅒䅕䅁䅯䅈䅙䅁䅅䅁䉁䅁䅁权獄杂䅁䍄䉁䅁䅁睁䅁䅁䅍䅄䅁䅁䅯䅒䅕䅁䅯䅊䅙䅁䅅䅁䉁䅁䅁权允䅂䅁䍄䉁䅁䅁䅂䅁䅁䅍䅄䅁䅁䅯兴䅁䅁䅯睈䅙䅁䅯䅉䅙䅁䅅䅁䉁䅁䅁权獂睂䅁䍄䉁䅁䅁䅂䅁䅁䅍䅄䅁䅁䅯䄫䅁䅁䅯睈䅙䅁䅯䅉䅙䅁䅅䅁䉁䅁䅁权奃睂䅁䍄䉁䅁䅁兂䅁䅁䅍䅄䅁䅁䅯睬䅷䅁䅯硹䅉䅁䅯䅂䍁䅧䅯䉹䅉䅁䅅䅁䉁䅁䅁兂㝂䭆䠵唴数䅑杷允䅁䅁䅍䅁䑁䅁䅷䅁䭁䕁䙑䅁䭁䍁䝙䅁䉁䅁䅁允䅁䅁䄴䅄䅁䑁䅧兏畁䑁䅙李䅁䅁杷允䅁䅁䅍䅁䑁䅁䅷䅁䭁䡁䰸䅁䭁䉁䝯䅁䉁䅁䅁允䅁䅁䅯睇䅙䅁杷允䅁䅁䅑䅁䑁䅁䅷䅁䭁䵁䙍䅁䭁䉁䜸䅁䭁䍁䝁䅁䉁䅁䅁允䅁䅁䅯䄹䅙䅁杷允䅁䅁䅕䅁䑁䅁䅷䅁䭁䕁䙑䅁䭁佁䭕䅁䭁佁䭙䅁䭁佁䭣䅁䉁䅁䅁允䅁䅁䅯䅈䅳䅁杷允䅁䅁䅍䅁䑁䅁䅷䅁䭁䍁䙣䅁䭁䉁䜴䅁䉁䅁䅁允䅁䅁䅯䅘䅙䅁杷允䅁䅁䅕䅁䑁䅁䅷䅁䭁䕁䱫䅁䭁䵁即䅁䭁䅁䅑潁䭁䵁卧䅁䉁䅁䅁允䅁䅁䅕䅁䅁䅁潂啙䵁䅉䅅䅁䙁䅁䅁睁䵁䅁䅁权穄兄䅁权煄权䅁权浄权䅁权牄权䅁允䅁䅁䅅䅁䡁䅁䅁䅁杂低䅚䍄䉁䅁䅁兂䅁䅁䅍䅄䅁䅁䅯䅒䅕䅁䅯䄶䅯䅁䅯朵䅯䅁䅯眵䅯䅁䅅䅁䉁䅁䅁权剂睃䅁䍄䉁䅁䅁睁䅁䅁䅍䅄䅁䅁䅯䅶䅑䅁䅯䅊䅙䅁䅅䅁䉁䅁䅁权剂䅃䅁䍄䉁䅁䅁兂䅁䅁䅍䅄䅁䅁䅯䅒䅳䅁䅯朶䅯䅁䅯朵䅯䅁䅯眶䅯䅁䅅䅁䉁䅁䅁权允䅂䅁䍄䉁䅁䅁睁䅁䅁䅍䅄䅁䅁䅯公䅕䅁䅯䅇䅙䅁䅅䅁䉁䅁䅁权療杂䅁䍄䉁䅁䅁睁䅁䅁䅍䅄䅁䅁䅯睸䅳䅁䅯杇䅙䅁䅅䅁䉁䅁䅁权婂杂䅁䍄䉁䅁䅁兂䅁䅁䅍䅄䅁䅁䅯䅋䅕䅁䅯䄷䅯䅁䅯朵䅯䅁䅯眵䅯䅁䅅䅁䉁䅁䅁权允䅂䅁䍄䉁䅁䅁兂䅁䅁䅍䅄䅁䅁䅯睍䅕䅁䅯硹䅉䅁䅯䅂䍁䅧䅯剹䅉䅁䅅䅁䉁䅁䅁兂穁積積㑍婎䅑杷允䅁䅁䅍䅁䑁䅁䅷䅁䭁䥁䱑䅁䭁䉁䝧䅁䉁䅁䅁允䅁䅁䅯兏䅙䅁杷允䅁䅁䅍䅁䑁䅁䅷䅁䭁䙁䅷䅁䭁䍁䝑䅁䉁䅁䅁允䅁䅁䅯䅅䅑䅁杷允䅁䅁䅕䅁䑁䅁䅷䅁䭁䙁䙫䅁䭁佁䭧䅁䭁佁䭙䅁䭁佁䭣䅁䉁䅁䅁允䅁䅁䅯术䅯䅁杷允䅁䅁䅑䅁䑁䅁䅷䅁䭁䡁䙳䅁䭁䉁䜸䅁䭁䍁䝁䅁䉁䅁䅁允䅁䅁䅯䅬䅣䅁杷允䅁䅁䅕䅁䑁䅁䅷䅁䭁偁䭑䅁䭁䵁单䅁䭁䅁䅑潁䭁䵁卧䅁䉁䅁䅁允䅁䅁䅕奬浺佂問歄䵁䅉䅅䅁䙁䅁䅁睁䵁䅁䅁权千睃䅁权䙄杅䅁权䕁䅁䅋权䩄杅䅁允䅁䅁䅅䅁䙁乁䉳瀸牣楥䅖䍄䉁䅁䅁睁䅁䅁䅍䅄䅁䅁䅯杨䅕䅁䅯杇䅙䅁䅅䅁䉁䅁䅁权䅄杂䅁䍄䉁䅁䅁兂䅁䅁䅍䅄䅁䅁䅯杉䅕䅁䅯儵䅯䅁䅯朵䅯䅁䅯眵䅯䅁䅅䅁䉁䅁䅁权㑁睃䅁䍄䉁䅁䅁兂䅁䅁䅍䅄䅁䅁䅯睥䅕䅁䅯儵䅯䅁䅯朵䅯䅁䅯眵䅯䅁䅅䅁䉁䅁䅁权㍁睃䅁䍄䉁䅁䅁睁䅁䅁䅍䅄䅁䅁䅯䅭䅕䅁䅯杈䅙䅁䅅䅁䉁䅁䅁权噃杂䅁䍄䉁䅁䅁睁䅁䅁䅍䅄䅁䅁䅯睢䅳䅁䅯䅊䅙䅁䅅䅁䉁䅁䅁权允䅂䅁䍄䉁䅁䅁睁䅁䅁䅍䅄䅁䅁䅯䅸䅷䅁䅯杇䅙䅁䅅䅁䉁䅁䅁权坄杂䅁䍄䉁䅁䅁兂䅁䅁䅍䅄䅁䅁䅯睥䅕䅁䅯朶䅯䅁䅯朵䅯䅁䅯眶䅯䅁䅅䅁䉁䅁䅁睂䅁䅁䅁䑁浦䅑杷允䅁䅁䅍䅁䑁䅁䅷䅁䭁䅁䘴䅁䭁䉁䜴䅁䉁䅁䅁允䅁䅁䅯杣䅙䅁杷允䅁䅁䅕䅁䑁䅁䅷䅁䭁䭁䅳䅁䭁佁䭧䅁䭁佁䭙䅁䭁佁䭣䅁䉁䅁䅁允䅁䅁䅯杂䅳䅁杷允䅁䅁䅍䅁䑁䅁䅷䅁䭁偁䕁䅁䭁䵁匸䅁䉁䅁䅁允䅁䅁䅣䅁䅁䥁剂唴䵁䅉䅅䅁䙁䅁䅁睁䵁䅁䅁权睄允䅁权汄权䅁权浄权䅁权湄权䅁允䅁䅁䅅䅁䭁䑁䰴䅁䵁䅉䅅䅁䑁䅁䅁睁䵁䅁䅁权煂兂䅁权敁杂䅁允䅁䅁䅅䅁䭁䑁䝑䅁䵁䅉䅅䅁䙁䅁䅁睁䵁䅁䅁权祁兂䅁权䙄杅䅁权䕁䅁䅋权䥄杅䅁允䅁䅁䅅䅁䙁䕁㝸䅖〷硲䅒䍄䉁䅁䅁睁䅁䅁䅍䅄䅁䅁䅯䅹䅁䅁䅯䅊䅙䅁䅅䅁䉁䅁䅁权桄权䅁䍄䉁䅁䅁兂䅁䅁䅍䅄䅁䅁䅯睯䅑䅁䅯儵䅯䅁䅯朵䅯䅁䅯眵䅯䅁䅅䅁䉁䅁䅁权⭁睃䅁䍄䉁䅁䅁睁䅁䅁䅍䅄䅁䅁䅯䅱䅅䅁䅯䅈䅙䅁䅅䅁䉁䅁䅁权慂杂䅁䍄䉁䅁䅁睁䅁䅁䅍䅄䅁䅁䅯䄸䅑䅁䅯䅇䅙䅁䅅䅁䉁䅁䅁权㕁杂䅁䍄䉁䅁䅁兂䅁䅁䅍䅄䅁䅁䅯兡䅷䅁䅯硹䅉䅁䅯䅂䍁䅧䅯䉹䅉䅁䅅䅁䉁䅁䅁兂偃癷潕䉘堹䅑杷允䅁䅁䅍䅁䑁䅁䅷䅁䭁偁䕁䅁䭁䉁䜴䅁䉁䅁䅁允䅁䅁䅯儷䅙䅁杷允䅁䅁䅕䅁䑁䅁䅷䅁䭁䉁䵕䅁䭁佁䭫䅁䭁佁䭙䅁䭁佁䭣䅁䉁䅁䅁允䅁䅁䅯桇䅅䅁杷允䅁䅁䅍䅁䑁䅁䅷䅁䭁䩁䕫䅁䭁䉁䝯䅁䉁䅁䅁允䅁䅁䅯睇䅙䅁杷允䅁䅁䅍䅁䑁䅁䅷䅁䭁䭁乯䅁䭁䍁䝙䅁䉁䅁䅁允䅁䅁䄴䅄䅁䑁䅧兎畁䑁䅑兎䅁䅁杷允䅁䅁䅑䅁䑁䅁䅷䅁䭁偁䕁䅁䭁䉁䜸䅁䭁䍁䝁䅁䉁䅁䅁允䅁䅁䅯杚䅣䅁杷允䅁䅁䅕䅁䑁䅁䅷䅁䭁䭁䙧䅁䭁䵁即䅁䭁䅁䅑潁䭁䵁卫䅁䉁䅁䅁允䅁䅁䅕䭆䠵場歰䕘䵁䅉䅅䅁䑁䅁䅁睁䵁䅁䅁权䑂兂䅁权捁杂䅁允䅁䅁䅅䅁䭁䙁䝯䅁䵁䅉䅅䅁䑁䅁䅁睁䵁䅁䅁权㥃睃䅁权敁杂䅁允䅁䅁䅅䅁䭁䵁䜴䅁䵁䅉䅅䅁䙁䅁䅁睁䵁䅁䅁权牁兂䅁权煄权䅁权浄权䅁权牄权䅁允䅁䅁䅅䅁䭁䉁䕁䅁䵁䅉䅅䅁䙁䅁䅁睁䵁䅁䅁权佂兂䅁权䱄杅䅁权䕁䅁䅋权䩄杅䅁允䅁䅁䅅䅁䙁䝁浚浚浚氱䅨䍄䉁䅁䅁睁䅁䅁䅍䅄䅁䅁䅯䅴䅑䅁䅯䅇䅙䅁䅅䅁䉁䅁䅁权㡂杂䅁䍄䉁䅁䅁睁䅁䅁䅍䅄䅁䅁䅯䅢䄴䅁䅯硺䅉䅁䅅䅁䉁䅁䅁睂䅁䅁䅁䕑桘䅑杷允䅁䅁䅕䅁䑁䅁䅷䅁䭁䕁䵯䅁䭁佁䭕䅁䭁佁䭙䅁䭁佁䭣䅁䉁䅁䅁允䅁䅁䅯䅅䅑䅁杷允䅁䅁䅍䅁䑁䅁䅷䅁䭁䉁䵧䅁䭁䉁䝷䅁䉁䅁䅁允䅁䅁䅯睔䅙䅁杷允䅁䅁䅍䅁䑁䅁䅷䅁䭁䉁䝕䅁䭁䵁匸䅁䉁䅁䅁允䅁䅁䅯䅅䅑䅁杷允䅁䅁䅍䅁䑁䅁䅷䅁䭁䵁䉅䅁䭁䍁䝑䅁䉁䅁䅁允䅁䅁䅯䅅䅑䅁杷允䅁䅁䅕䅁䑁䅁䅷䅁䭁偁䕁䅁䭁佁䭧䅁䭁佁䭙䅁䭁佁䭣䅁䉁䅁䅁允䅁䅁䅯杂䅳䅁杷允䅁䅁䅕䅁䑁䅁䅷䅁䭁偁䕁䅁䭁佁䭫䅁䭁佁䭙䅁䭁佁䭣䅁䉁䅁䅁允䅁䅁䅯杋䅷䅁杷允䅁䅁䅍䅁䑁䅁䅷䅁䭁䅁䉫䅁䭁䉁䝷䅁䉁䅁䅁允䅁䅁䅯杯䅙䅁杷允䅁䅁䅍䅁䑁䅁䅷䅁䭁䱁䔴䅁䭁䍁䝑䅁䉁䅁䅁允䅁䅁䅯杦䅧䅁杷允䅁䅁䅍䅁䑁䅁䅷䅁䭁䙁䙕䅁䭁䍁䝙䅁䉁䅁䅁允䅁䅁䄴䅄䅁䑁䅣李畁䑁䅉李䅁䅁杷允䅁䅁䅕䅁䑁䅁䅷䅁䭁偁䕁䅁䭁佁䭯䅁䭁佁䭙䅁䭁佁䭳䅁䉁䅁䅁允䅁䅁䅣䅁䅁䍁佂欵䵁䅉䅅䅁䙁䅁䅁睁䵁䅁䅁权睄䅂䅁权獄权䅁权浄权䅁权湄权䅁允䅁䅁䅅䅁䡁䅁䅁䅁䅃敗䅖䍄䉁䅁䅁兂䅁䅁䅍䅄䅁䅁䅯䅤䄸䅁䅯朶䅯䅁䅯朵䅯䅁䅯眶䅯䅁䅅䅁䉁䅁䅁睂䅁䅁䅁䑉洷䅑杷允䅁䅁䅍䅁䑁䅁䅷䅁䭁䕁䵁䅁䭁乁卯䅁䉁䅁䅁允䅁䅁䅯栫䅧䅁杷允䅁䅁䅕䅁䑁䅁䅷䅁䭁䝁䵷䅁䭁佁䭫䅁䭁佁䭙䅁䭁佁䭣䅁䉁䅁䅁允䅁䅁䅯杚䄰䅁杷允䅁䅁䅍䅁䑁䅁䅷䅁䭁䱁䕣䅁䭁䵁匸䅁䉁䅁䅁允䅁䅁䅯䅅䅑䅁杷允䅁䅁䅍䅁䑁䅁䅷䅁䭁䩁䅯䅁䭁䉁䝯䅁䉁䅁䅁允䅁䅁䅯兗䅙䅁杷允䅁䅁䅍䅁䑁䅁䅷䅁䭁佁䙁䅁䭁䵁匸䅁䉁䅁䅁允䅁䅁䅯䅅䅑䅁杷允䅁䅁䅕䅁䑁䅁䅷䅁䭁䙁䙍䅁䭁䵁即䅁䭁䅁䅑潁䭁䵁卫䅁䉁䅁䅁允䅁䅁䅕瑃橥䑣㘳啗䵁䅉䅅䅁䙁䅁䅁睁䵁䅁䅁权䅄兂䅁权潄权䅁权浄权䅁权湄权䅁允䅁䅁䅅䅁䭁䉁䕁䅁䵁䅉䅅䅁䙁䅁䅁睁䵁䅁䅁权呄兂䅁权䙄杅䅁权䕁䅁䅋权䥄杅䅁允䅁䅁䅅䅁䙁䑁灮㥚啡䍲䅂䍄䉁䅁䅁睁䅁䅁䅍䅄䅁䅁䅯睊䅁䅁䅯䅈䅙䅁䅅䅁䉁䅁䅁权偃杂䅁䍄䉁䅁䅁兂䅁䅁䅍䅄䅁䅁䅯睴䅑䅁䅯剸䅉䅁䅯䅂䍁䅧䅯䉹䅉䅁䅅䅁䉁䅁䅁兂䭂㡃䑡䅋景䅑杷允䅁䅁䅕䅁䑁䅁䅷䅁䭁䍁䙉䅁䭁佁䬰䅁䭁佁䭙䅁䭁佁䭣䅁䉁䅁䅁允䅁䅁䅣䅁䅁䭁䵃唵䵁䅉䅅䅁䑁䅁䅁睁䵁䅁䅁权䱄兂䅁权慁杂䅁允䅁䅁䅅䅁䭁䕁䝳䅁䵁䅉䅅䅁䙁䅁䅁睁䵁䅁䅁权桄䅂䅁权潄权䅁权浄权䅁权湄权䅁允䅁䅁䅅䅁䭁䑁䱙䅁䵁䅉䅅䅁䙁䅁䅁睁䵁䅁䅁权䅄兂䅁权䱄杅䅁权䕁䅁䅋权䥄杅䅁允䅁䅁䅅䅁䙁䙁㑋潈牘噣䅬䍄䉁䅁䅁睁䅁䅁䅍䅄䅁䅁䅯睴䅑䅁䅯杊䅙䅁䅅䅁䉁䅁䅁杄䵁䅁䅁兏ㅁ䍁䄴免㑁䅁䅁䍄䉁䅁䅁睁䅁䅁䅍䅄䅁䅁䅯䅓䅕䅁䅯䅈䅙䅁䅅䅁䉁䅁䅁权慄杂䅁䍄䉁䅁䅁兂䅁䅁䅍䅄䅁䅁䅯䅷䅳䅁䅯䄶䅯䅁䅯朵䅯䅁䅯眵䅯䅁䅅䅁䉁䅁䅁权剂睃䅁䍄䉁䅁䅁兂䅁䅁䅍䅄䅁䅁䅯䅢䄰䅁䅯儵䅯䅁䅯朵䅯䅁䅯眵䅯䅁䅅䅁䉁䅁䅁权允䅂䅁䍄䉁䅁䅁睁䅁䅁䅍䅄䅁䅁䅯杧䅕䅁䅯杈䅙䅁䅅䅁䉁䅁䅁权十䅃䅁䍄䉁䅁䅁兂䅁䅁䅍䅄䅁䅁䅯睍䅕䅁䅯儶䅯䅁䅯朵䅯䅁䅯眵䅯䅁䅅䅁䉁䅁䅁权婄兄䅁䍄䉁䅁䅁兂䅁䅁䅍䅄䅁䅁䅯睴䅑䅁䅯䄷䅯䅁䅯朵䅯䅁䅯眵䅯䅁䅅䅁䉁䅁䅁睂䅁䅁䅁䱁歮䅑杷允䅁䅁䅕䅁䑁䅁䅷䅁䭁䩁䅣䅁䭁佁䭷䅁䭁佁䭙䅁䭁佁䭣䅁䉁䅁䅁允䅁䅁䅣䅁䅁䝁䕄欴䵁䅉䅅䅁䙁䅁䅁睁䵁䅁䅁权楄兂䅁权䙄杅䅁权䕁䅁䅋权䥄杅䅁允䅁䅁䅅䅁䙁䵁㉳䱰割先䄹䍄䉁䅁䅁睁䅁䅁䅍䅄䅁䅁䅯杤䅕䅁䅯硺䅉䅁䅅䅁䉁䅁䅁权允䅂䅁䍄䉁䅁䅁睁䅁䅁䅍䅄䅁䅁䅯睺䄰䅁䅯䅇䅙䅁䅅䅁䉁䅁䅁权婁杂䅁䍄䉁䅁䅁睁䅁䅁䅍䅄䅁䅁䅯末䅕䅁䅯杊䅙䅁䅅䅁䉁䅁䅁杄䵁䅁䅁䅏ぁ䍁䄴李ㅁ䅁䅁䍄䉁䅁䅁兂䅁䅁䅍䅄䅁䅁䅯睥䅳䅁䅯儵䅯䅁䅯朵䅯䅁䅯眵䅯䅁䅅䅁䉁䅁䅁权㍁睃䅁䍄䉁䅁䅁䅂䅁䅁䅍䅄䅁䅁䅯睇䅅䅁䅯睈䅙䅁䅯䅉䅙䅁䅅䅁䉁䅁䅁权䵂杂䅁䍄䉁䅁䅁兂䅁䅁䅍䅄䅁䅁䅯儰䅕䅁䅯剸䅉䅁䅯䅂䍁䅧䅯䉹䅉䅁䅅䅁䉁䅁䅁兂婄捉煥煮娴䅑杷允䅁䅁䅕䅁䑁䅁䅷䅁䭁䵁䅳䅁䭁佁䭫䅁䭁佁䭙䅁䭁佁䭣䅁䉁䅁䅁允䅁䅁䅯朸䄴䅁杷允䅁䅁䅕䅁䑁䅁䅷䅁䭁乁䙅䅁䭁䵁即䅁䭁䅁䅑潁䭁䵁卧䅁䉁䅁䅁允䅁䅁䅕硥畓⭒煅ざ䵁䅉䅅䅁䑁䅁䅁睁䵁䅁䅁权剄兂䅁权慁杂䅁允䅁䅁䅅䅁䭁䑁䜰䅁䵁䅉䅅䅁䙁䅁䅁睁䵁䅁䅁权畄兂䅁权䱄杅䅁权䕁䅁䅋权䩄杅䅁允䅁䅁䅅䅁䙁䭁䠵場啯浚䅂䍄䉁䅁䅁兂䅁䅁䅍䅄䅁䅁䅯杆䄰䅁䅯剸䅉䅁䅯䅂䍁䅧䅯剹䅉䅁䅅䅁䉁䅁䅁兂㑂匹挰啓剫䅑杷允䅁䅁䅍䅁䑁䅁䅷䅁䭁佁䔰䅁䭁䉁䝷䅁䉁䅁䅁允䅁䅁䅯䅡䅣䅁杷允䅁䅁䅕䅁䑁䅁䅷䅁䭁乁䕙䅁䭁佁䬰䅁䭁佁䭙䅁䭁佁䭣䅁䉁䅁䅁允䅁䅁䅣䅁䅁䵁⽁欵䵁䅉䅅䅁䙁䅁䅁睁䵁䅁䅁权牂兄䅁权煄权䅁权浄权䅁权牄权䅁允䅁䅁䅅䅁䭁䉁䕁䅁䵁䅉䅅䅁䙁䅁䅁睁䵁䅁䅁权塄䅂䅁权瑄权䅁权浄权䅁权湄权䅁允䅁䅁䅅䅁䭁䉁䕁䅁䵁䅉䅅䅁䙁䅁䅁睁䵁䅁䅁权硄权䅁权煄权䅁权浄权䅁权牄权䅁允䅁䅁䅅䅁䭁䉁䕁䅁䵁䅉䅅䅁䙁䅁䅁睁䵁䅁䅁权呁䅄䅁权潄权䅁权浄权䅁权湄权䅁允䅁䅁䅅䅁䭁䑁䱙䅁䵁䅉䅅䅁䑁䅁䅁睁䵁䅁䅁权千䅂䅁权奁杂䅁允䅁䅁䅅䅁䭁䝁䜸䅁䵁䅉䅅䅁䙁䅁䅁睁䵁䅁䅁权煂䅄䅁权瑄权䅁权浄权䅁权湄权䅁允䅁䅁䅅䅁䭁䉁䕁䅁䵁䅉䅅䅁䙁䅁䅁睁䵁䅁䅁权煄睃䅁权䱄杅䅁权䕁䅁䅋权䩄杅䅁允䅁䅁䅅䅁䙁䩁婱婭婭噱䄱䍄䉁䅁䅁兂䅁䅁䅍䅄䅁䅁䅯兑䄸䅁䅯朶䅯䅁䅯朵䅯䅁䅯眶䅯䅁䅅䅁䉁䅁䅁权允䅂䅁䍄䉁䅁䅁兂䅁䅁䅍䅄䅁䅁䅯儶䅑䅁䅯䄶䅯䅁䅯朵䅯䅁䅯眵䅯䅁䅅䅁䉁䅁䅁权䝁睃䅁䍄䉁䅁䅁兂䅁䅁䅍䅄䅁䅁䅯朲䅳䅁䅯剸䅉䅁䅯䅂䍁䅧䅯剹䅉䅁䅅䅁䉁䅁䅁兂佂偕湶湆䕣䅑杷允䅁䅁䅍䅁䑁䅁䅷䅁䭁䩁䕍䅁䭁䉁䝷䅁䉁䅁䅁允䅁䅁䅯睋䅙䅁杷允䅁䅁䅕䅁䑁䅁䅷䅁䭁佁䙍䅁䭁佁䭫䅁䭁佁䭙䅁䭁佁䭣䅁䉁䅁䅁允䅁䅁䅯杳䄴䅁杷允䅁䅁䅕䅁䑁䅁䅷䅁䭁䝁䘴䅁䭁佁䭕䅁䭁佁䭙䅁䭁佁䭣䅁䉁䅁䅁允䅁䅁䅯䅅䅑䅁杷允䅁䅁䅍䅁䑁䅁䅷䅁䭁䕁䅁䅁䭁䉁䜴䅁䉁䅁䅁允䅁䅁䅯眫䅧䅁杷允䅁䅁䅕䅁䑁䅁䅷䅁䭁䭁䅁䅁䭁佁䭷䅁䭁佁䭙䅁䭁佁䭣䅁䉁䅁䅁允䅁䅁䅣䅁䅁䥁睄唵䵁䅉䅅䅁䙁䅁䅁睁䵁䅁䅁权剄兂䅁权瑄权䅁权浄权䅁权湄权䅁允䅁䅁䅅䅁䡁䅁䅁䅁䅄畏䅚䍄䉁䅁䅁兂䅁䅁䅍䅄䅁䅁䅯儳䅕䅁䅯䄷䅯䅁䅯朵䅯䅁䅯眵䅯䅁䅅䅁䉁䅁䅁权允䅂䅁䍄䉁䅁䅁兂䅁䅁䅍䅄䅁䅁䅯免䄰䅁䅯儶䅯䅁䅯朵䅯䅁䅯眵䅯䅁䅅䅁䉁䅁䅁权允䅂䅁䍄䉁䅁䅁兂䅁䅁䅍䅄䅁䅁䅯䅃䅕䅁䅯䄷䅯䅁䅯朵䅯䅁䅯眵䅯䅁䅅䅁䉁䅁䅁睂䅁䅁䅁䡑歺䅑杷允䅁䅁䅍䅁䑁䅁䅷䅁䭁䕁䉳䅁䭁䉁䝷䅁䉁䅁䅁允䅁䅁䅯䅌䅣䅁杷允䅁䅁䅍䅁䑁䅁䅷䅁䭁䡁䉉䅁䭁䍁䝑䅁䉁䅁䅁允䅁䅁䅯䅅䅑䅁杷允䅁䅁䅍䅁䑁䅁䅷䅁䭁䵁䱁䅁䭁䵁匸䅁䉁䅁䅁允䅁䅁䅣䅁䅁䝁橁〴䵁䅉䅅䅁䑁䅁䅁睁䵁䅁䅁权䥃䅄䅁权偄杅䅁允䅁䅁䅅䅁䡁䅁䅁䅁䅃⬱䅂䍄䉁䅁䅁兂䅁䅁䅍䅄䅁䅁䅯內䅕䅁䅯儶䅯䅁䅯朵䅯䅁䅯眵䅯䅁䅅䅁䉁䅁䅁权允䅂䅁䍄䉁䅁䅁兂䅁䅁䅍䅄䅁䅁䅯睨䅅䅁䅯䄶䅯䅁䅯朵䅯䅁䅯眵䅯䅁䅅䅁䉁䅁䅁权允䅂䅁䍄䉁䅁䅁兂䅁䅁䅍䅄䅁䅁䅯杒䅕䅁䅯儷䅯䅁䅯朵䅯䅁䅯眵䅯䅁䅅䅁䉁䅁䅁权允䅂䅁䍄䉁䅁䅁兂䅁䅁䅍䅄䅁䅁䅯睙䅕䅁䅯䄷䅯䅁䅯朵䅯䅁䅯眵䅯䅁䅅䅁䉁䅁䅁睂䅁䅁䅁䵷汦䅑杷允䅁䅁䅕䅁䑁䅁䅷䅁䭁䙁䱯䅁䭁佁䬰䅁䭁佁䭙䅁䭁佁䭣䅁䉁䅁䅁允䅁䅁䅣䅁䅁䕁煃唵䵁䅉䅅䅁䕁䅁䅁睁䵁䅁䅁权佃兂䅁权晁杂䅁权杁杂䅁允䅁䅁䅅䅁䭁䩁䠸䅁䵁䅉䅅䅁䙁䅁䅁睁䵁䅁䅁权䥄䅂䅁权瑄权䅁权浄权䅁权湄权䅁允䅁䅁䅅䅁䡁䅁䅁䅁䅃⭙䅖䍄䉁䅁䅁睁䅁䅁䅍䅄䅁䅁䅯睬䅑䅁䅯栲䅉䅁䅅䅁䉁䅁䅁权䭃睅䅁䍄䉁䅁䅁兂䅁䅁䅍䅄䅁䅁䅯睍䅕䅁䅯儵䅯䅁䅯朵䅯䅁䅯眵䅯䅁䅅䅁䉁䅁䅁权奁睃䅁䍄䉁䅁䅁兂䅁䅁䅍䅄䅁䅁䅯睪䅷䅁䅯儵䅯䅁䅯朵䅯䅁䅯眵䅯䅁䅅䅁䉁䅁䅁权允䅂䅁䍄䉁䅁䅁睁䅁䅁䅍䅄䅁䅁䅯眳䅕䅁䅯䅊䅙䅁䅅䅁䉁䅁䅁权允䅂䅁䍄䉁䅁䅁兂䅁䅁䅍䅄䅁䅁䅯䅕䅁䅁䅯儶䅯䅁䅯朵䅯䅁䅯眵䅯䅁䅅䅁䉁䅁䅁权呂兄䅁䍄䉁䅁䅁兂䅁䅁䅍䅄䅁䅁䅯䄴䅳䅁䅯剸䅉䅁䅯䅂䍁䅧䅯剹䅉䅁䅅䅁䉁䅁䅁兂慁卌樵楂浳䅑杷允䅁䅁䅑䅁䑁䅁䅷䅁䭁䱁䉣䅁䭁䉁䜸䅁䭁䍁䝁䅁䉁䅁䅁允䅁䅁䅯䄹䅙䅁杷允䅁䅁䅕䅁䑁䅁䅷䅁䭁佁䙍䅁䭁䵁即䅁䭁䅁䅑潁䭁䵁卧䅁䉁䅁䅁允䅁䅁䅕場啯歲桤䕖䵁䅉䅅䅁䙁䅁䅁睁䵁䅁䅁权剂兂䅁权煄权䅁权浄权䅁权牄权䅁允䅁䅁䅅䅁䡁䅁䅁䅁权敏䅚䍄䉁䅁䅁睁䅁䅁䅍䅄䅁䅁䅯䄵䅁䅁䅯䅇䅙䅁䅅䅁䉁䅁䅁权㕁杂䅁䍄䉁䅁䅁兂䅁䅁䅍䅄䅁䅁䅯䅯䅑䅁䅯剸䅉䅁䅯䅂䍁䅧䅯剹䅉䅁䅅䅁䉁䅁䅁兂流䕬牑ㅘ癁䅑杷允䅁䅁䅕䅁䑁䅁䅷䅁䭁䙁䅯䅁䭁佁䭧䅁䭁佁䭙䅁䭁佁䭣䅁䉁䅁䅁允䅁䅁䅯杂䅳䅁杷允䅁䅁䅕䅁䑁䅁䅷䅁䭁䭁䕁䅁䭁䵁即䅁䭁䅁䅑潁䭁䵁卧䅁䉁䅁䅁允䅁䅁䅕硥畓⭒䍆啙䵁䅉䅅䅁䙁䅁䅁睁䵁䅁䅁权㝃䅂䅁权汄权䅁权浄权䅁权湄权䅁允䅁䅁䅅䅁䭁䉁䱧䅁䵁䅉䅅䅁䑁䅁䅁睁䵁䅁䅁权权䅂䅁权慁杂䅁允䅁䅁䅅䅁䭁䕁䝁䅁䵁䅉䅅䅁䑁䅁䅁睁䵁䅁䅁权穂䅁䅁权捁杂䅁允䅁䅁䅅䅁䭁䕁䜰䅁䵁䅉䅅䅁䙁䅁䅁睁䵁䅁䅁权䙁杂䅁权瑄权䅁权浄权䅁权湄权䅁允䅁䅁䅅䅁䡁䅁䅁䅁䅄攫䅖䍄䉁䅁䅁睁䅁䅁䅍䅄䅁䅁䅯杕䄴䅁䅯䅈䅙䅁䅅䅁䉁䅁䅁权摃杂䅁䍄䉁䅁䅁兂䅁䅁䅍䅄䅁䅁䅯䅯䅑䅁䅯朶䅯䅁䅯朵䅯䅁䅯眶䅯䅁䅅䅁䉁䅁䅁睂䅁䅁䅁䑙浢䅑杷允䅁䅁䅍䅁䑁䅁䅷䅁䭁䩁䕁䅁䭁䵁匸䅁䉁䅁䅁允䅁䅁䅯䅅䅑䅁杷允䅁䅁䅍䅁䑁䅁䅷䅁䭁䵁䙫䅁䭁䍁䝙䅁䉁䅁䅁允䅁䅁䄴䅄䅁䑁䅫兎畁䑁䅁睎䅁䅁杷允䅁䅁䅍䅁䑁䅁䅷䅁䭁䭁䕙䅁䭁䉁䝯䅁䉁䅁䅁允䅁䅁䅯杙䅙䅁杷允䅁䅁䅕䅁䑁䅁䅷䅁䭁䩁䔰䅁䭁佁䭷䅁䭁佁䭙䅁䭁佁䭣䅁䉁䅁䅁允䅁䅁䅣䅁䅁䅁灃䔵䵁䅉䅅䅁䑁䅁䅁睁䵁䅁䅁权元䅂䅁权奁杂䅁允䅁䅁䅅䅁䭁䉁䝫䅁䵁䅉䅅䅁䑁䅁䅁睁䵁䅁䅁权獁兂䅁权偄杅䅁允䅁䅁䅅䅁䭁䉁䕁䅁䵁䅉䅅䅁䑁䅁䅁睁䵁䅁䅁权畄䅂䅁权慁杂䅁允䅁䅁䅅䅁䭁䵁䜰䅁䵁䅉䅅䅁䑁䅁䅁睁䵁䅁䅁权⽂䅅䅁权流杂䅁允䅁䅁䅅䅁佁䅁䅷䅁㉁䑁䅙杌ㅁ䑁䅙䅁䵁䅉䅅䅁䕁䅁䅁睁䵁䅁䅁权塃䅁䅁权晁杂䅁权杁杂䅁允䅁䅁䅅䅁䭁䍁䨰䅁䵁䅉䅅䅁䕁䅁䅁睁䵁䅁䅁权元䅂䅁权晁杂䅁权杁杂䅁允䅁䅁䅅䅁䭁䑁䝯䅁䵁䅉䅅䅁䑁䅁䅁睁䵁䅁䅁权䝃兂䅁权偄杅䅁允䅁䅁䅅䅁䡁䅁䅁䅁权畚䅂䍄䉁䅁䅁睁䅁䅁䅍䅄䅁䅁䅯䅬䅕䅁䅯杈䅙䅁䅅䅁䉁䅁䅁权㍂杂䅁䍄䉁䅁䅁睁䅁䅁䅍䅄䅁䅁䅯睸䅳䅁䅯杊䅙䅁䅅䅁䉁䅁䅁杄䵁䅁䅁免硁䑁䅅杌㉁䅁䅁䍄䉁䅁䅁睁䅁䅁䅍䅄䅁䅁䅯兲䅕䅁䅯䅊䅙䅁䅅䅁䉁䅁䅁权潃睂䅁䍄䉁䅁䅁睁䅁䅁䅍䅄䅁䅁䅯杪䅕䅁䅯杊䅙䅁䅅䅁䉁䅁䅁杄䵁䅁䅁䅎ぁ䍁䄴睍硁䅁䅁䍄䉁䅁䅁兂䅁䅁䅍䅄䅁䅁䅯䅫䅑䅁䅯䄶䅯䅁䅯朵䅯䅁䅯眵䅯䅁䅅䅁䉁䅁䅁权䝁睃䅁䍄䉁䅁䅁兂䅁䅁䅍䅄䅁䅁䅯內䄰䅁䅯朶䅯䅁䅯朵䅯䅁䅯眶䅯䅁䅅䅁䉁䅁䅁睂䅁䅁䅁䑷洷䅑杷允䅁䅁䅍䅁䑁䅁䅷䅁䭁䉁䙫䅁䭁䍁䝙䅁䉁䅁䅁允䅁䅁䄴䅄䅁䑁䅙䅍畁䑁䅧睎䅁䅁杷允䅁䅁䅕䅁䑁䅁䅷䅁䭁䩁䕁䅁䭁佁䭫䅁䭁佁䭙䅁䭁佁䭣䅁䉁䅁䅁允䅁䅁䅯䄳䄸䅁杷允䅁䅁䅕䅁䑁䅁䅷䅁䭁䩁估䅁䭁䵁单䅁䭁䅁䅑潁䭁䵁卫䅁䉁䅁䅁允䅁䅁䅕䕥牎䕵摇ぇ䵁䅉䅅䅁䙁䅁䅁睁䵁䅁䅁权祄䅁䅁权灄权䅁权浄权䅁权湄权䅁允䅁䅁䅅䅁䭁佁义䅁䵁䅉䅅䅁䙁䅁䅁睁䵁䅁䅁权橄䅂䅁权煄权䅁权浄权䅁权牄权䅁允䅁䅁䅅䅁䡁䅁䅁䅁权佁䅚䍄䉁䅁䅁兂䅁䅁䅍䅄䅁䅁䅯䅌䅕䅁䅯剸䅉䅁䅯䅂䍁䅧䅯剹䅉䅁䅅䅁䉁䅁䅁兂啂水瑣䕊佁䅑杷允䅁䅁䅕䅁䑁䅁䅷䅁䭁䱁义䅁䭁佁䬰䅁䭁佁䭙䅁䭁佁䭣䅁䉁䅁䅁允䅁䅁䅣䅁䅁䍁䅁欵䵁䅉䅅䅁䑁䅁䅁睁䵁䅁䅁权穃䅄䅁权敁杂䅁允䅁䅁䅅䅁䭁䑁䝑䅁䵁䅉䅅䅁䑁䅁䅁睁䵁䅁䅁权睄兄䅁权慁杂䅁允䅁䅁䅅䅁䭁䉁䝳䅁䵁䅉䅅䅁䙁䅁䅁睁䵁䅁䅁权十兂䅁权䱄杅䅁权䕁䅁䅋权䥄杅䅁允䅁䅁䅅䅁䙁偁潙䥘䌯坘䅂䍄䉁䅁䅁兂䅁䅁䅍䅄䅁䅁䅯先䅁䅁䅯䄶䅯䅁䅯朵䅯䅁䅯眵䅯䅁䅅䅁䉁䅁䅁权䝁睃䅁䍄䉁䅁䅁兂䅁䅁䅍䅄䅁䅁䅯䅫䅑䅁䅯䄷䅯䅁䅯朵䅯䅁䅯眵䅯䅁䅅䅁䉁䅁䅁睂䅁䅁䅁䉧浮䅑杷允䅁䅁䅕䅁䑁䅁䅷䅁䭁䵁䕕䅁䭁䵁单䅁䭁䅁䅑潁䭁䵁卧䅁䉁䅁䅁允䅁䅁䅕畸⭪ㄶ楅啂䵁䅉䅅䅁䙁䅁䅁睁䵁䅁䅁权䙄䅂䅁权䙄杅䅁权䕁䅁䅋权䩄杅䅁允䅁䅁䅅䅁䙁偁汙噪刹权䅤䍄䉁䅁䅁睁䅁䅁䅍䅄䅁䅁䅯先䅅䅁䅯栲䅉䅁䅅䅁䉁䅁䅁权偁䅇䅁䍄䉁䅁䅁兂䅁䅁䅍䅄䅁䅁䅯眷䅑䅁䅯剸䅉䅁䅯䅂䍁䅧䅯剹䅉䅁䅅䅁䉁䅁䅁兂癁㙥乔佸扣䅑杷允䅁䅁䅕䅁䑁䅁䅷䅁䭁䑁䅙䅁䭁佁䭕䅁䭁佁䭙䅁䭁佁䭣䅁䉁䅁䅁允䅁䅁䅯睎䅳䅁杷允䅁䅁䅕䅁䑁䅁䅷䅁䭁䉁䙷䅁䭁䵁即䅁䭁䅁䅑潁䭁䵁卧䅁䉁䅁䅁允䅁䅁䅕積積積穎䕗䵁䅉䅅䅁䙁䅁䅁睁䵁䅁䅁权穃睃䅁权汄权䅁权浄权䅁权湄权䅁允䅁䅁䅅䅁䭁䉁䕁䅁䵁䅉䅅䅁䙁䅁䅁睁䵁䅁䅁权湄兄䅁权䱄杅䅁权䕁䅁䅋权䩄杅䅁允䅁䅁䅅䅁䙁䝁浚浚浚浤䅊䍄䉁䅁䅁睁䅁䅁䅍䅄䅁䅁䅯典䅑䅁䅯䅈䅙䅁䅅䅁䉁䅁䅁权牁杂䅁䍄䉁䅁䅁䅂䅁䅁䅍䅄䅁䅁䅯杚䅕䅁䅯睈䅙䅁䅯䅉䅙䅁䅅䅁䉁䅁䅁权䵂杂䅁䍄䉁䅁䅁兂䅁䅁䅍䅄䅁䅁䅯克䄸䅁䅯硹䅉䅁䅯䅂䍁䅧䅯剹䅉䅁䅅䅁䉁䅁䅁兂桄桥畓㡒捆䅑杷允䅁䅁䅍䅁䑁䅁䅷䅁䭁䍁䙣䅁䭁䉁䝯䅁䉁䅁䅁允䅁䅁䅯睇䅙䅁杷允䅁䅁䅑䅁䑁䅁䅷䅁䭁偁伸䅁䭁䉁䜸䅁䭁䍁䝁䅁䉁䅁䅁允䅁䅁䅯䅁䄸䅁杷允䅁䅁䅍䅁䑁䅁䅷䅁䭁䑁䉯䅁䭁䉁䜴䅁䉁䅁䅁允䅁䅁䅯䅘䅙䅁杷允䅁䅁䅕䅁䑁䅁䅷䅁䭁䡁䙣䅁䭁佁䭫䅁䭁佁䭙䅁䭁佁䭣䅁䉁䅁䅁允䅁䅁䅯䅅䅑䅁杷允䅁䅁䅕䅁䑁䅁䅷䅁䭁䅁䝕䅁䭁䵁即䅁䭁䅁䅑潁䭁䵁卧䅁䉁䅁䅁允䅁䅁䅕㑈牘払畩す䵁䅉䅅䅁䙁䅁䅁睁䵁䅁䅁权い权䅁权瑄权䅁权浄权䅁权湄权䅁允䅁䅁䅅䅁䭁䉁䕁䅁䵁䅉䅅䅁䑁䅁䅁睁䵁䅁䅁权噄䅂䅁权捁杂䅁允䅁䅁䅅䅁䭁䕁䝫䅁䵁䅉䅅䅁䑁䅁䅁睁䵁䅁䅁权敁兂䅁权慁杂䅁允䅁䅁䅅䅁䭁䝁䝉䅁䵁䅉䅅䅁䙁䅁䅁睁䵁䅁䅁权䙄䅂䅁权灄权䅁权浄权䅁权湄权䅁允䅁䅁䅅䅁䭁䱁八䅁䵁䅉䅅䅁䙁䅁䅁睁䵁䅁䅁权㙃兂䅁权獄权䅁权浄权䅁权湄权䅁允䅁䅁䅅䅁䡁䅁䅁䅁杁⬸䅖䍄䉁䅁䅁睁䅁䅁䅍䅄䅁䅁䅯朴䅑䅁䅯䅈䅙䅁䅅䅁䉁䅁䅁权㝂杂䅁䍄䉁䅁䅁睁䅁䅁䅍䅄䅁䅁䅯兘䅕䅁䅯杈䅙䅁䅅䅁䉁䅁䅁权呂杂䅁䍄䉁䅁䅁兂䅁䅁䅍䅄䅁䅁䅯杊䅁䅁䅯䄶䅯䅁䅯朵䅯䅁䅯眵䅯䅁䅅䅁䉁䅁䅁权⭄权䅁䍄䉁䅁䅁睁䅁䅁䅍䅄䅁䅁䅯兂䅕䅁䅯栲䅉䅁䅅䅁䉁䅁䅁权杂兆䅁䍄䉁䅁䅁睁䅁䅁䅍䅄䅁䅁䅯䅏䅷䅁䅯䅈䅙䅁䅅䅁䉁䅁䅁权煁睂䅁䍄䉁䅁䅁䅂䅁䅁䅍䅄䅁䅁䅯党䄰䅁䅯睈䅙䅁䅯䅉䅙䅁䅅䅁䉁䅁䅁权牂睂䅁䍄䉁䅁䅁兂䅁䅁䅍䅄䅁䅁䅯睙䅕䅁䅯剸䅉䅁䅯䅂䍁䅧䅯䉹䅉䅁䅅䅁䉁䅁䅁兂敂䥋卡䤷湑䅑杷允䅁䅁䅕䅁䑁䅁䅷䅁䭁䥁䙅䅁䭁佁䬰䅁䭁佁䭙䅁䭁佁䭣䅁䉁䅁䅁允䅁䅁䅯䅅䅑䅁杷允䅁䅁䅕䅁䑁䅁䅷䅁䭁䱁䱳䅁䭁䵁即䅁䭁䅁䅑潁䭁䵁卫䅁䉁䅁䅁允䅁䅁䅕硥畓⭒升啙䵁䅉䅅䅁䑁䅁䅁睁䵁䅁䅁权畄䅂䅁权捁杂䅁允䅁䅁䅅䅁䭁䍁䡯䅁䵁䅉䅅䅁䑁䅁䅁睁䵁䅁䅁权流杄䅁权歁杂䅁允䅁䅁䅅䅁䭁偁䠰䅁䵁䅉䅅䅁䕁䅁䅁睁䵁䅁䅁权塄兂䅁权晁杂䅁权杁杂䅁允䅁䅁䅅䅁䭁乁䝧䅁䵁䅉䅅䅁䙁䅁䅁睁䵁䅁䅁权啄䅂䅁权煄权䅁权浄权䅁权牄权䅁允䅁䅁䅅䅁䭁䉁䕁䅁䵁䅉䅅䅁䙁䅁䅁睁䵁䅁䅁权牃睃䅁权潄权䅁权浄权䅁权湄权䅁允䅁䅁䅅䅁䭁䑁䱙䅁䵁䅉䅅䅁䑁䅁䅁睁䵁䅁䅁权㍁䅄䅁权歁杂䅁允䅁䅁䅅䅁䭁䉁剣䅁䵁䅉䅅䅁䑁䅁䅁睁䵁䅁䅁权ㅁ兄䅁权歁杂䅁允䅁䅁䅅䅁䭁䝁卧䅁䵁䅉䅅䅁䕁䅁䅁睁䵁䅁䅁权㉄允䅁权晁杂䅁权杁杂䅁允䅁䅁䅅䅁䭁䕁䝷䅁䵁䅉䅅䅁䙁䅁䅁睁䵁䅁䅁权橂兂䅁权汄权䅁权浄权䅁权湄权䅁允䅁䅁䅅䅁䭁䑁䱣䅁䵁䅉䅅䅁䙁䅁䅁睁䵁䅁䅁权㉁兄䅁权瑄权䅁权浄权䅁权湄权䅁允䅁䅁䅅䅁䭁䉁䕁䅁䵁䅉䅅䅁䙁䅁䅁睁䵁䅁䅁权呁杂䅁权煄权䅁权浄权䅁权牄权䅁允䅁䅁䅅䅁䡁䅁䅁䅁䅄⭔䅚䍄䉁䅁䅁兂䅁䅁䅍䅄䅁䅁䅯睪䅕䅁䅯剸䅉䅁䅯䅂䍁䅧䅯剹䅉䅁䅅䅁䉁䅁䅁兂䍄啦䥘套䔴䅑杷允䅁䅁䅕䅁䑁䅁䅷䅁䭁偁䵯䅁䭁䵁单䅁䭁䅁䅑潁䭁䵁卫䅁䉁䅁䅁允䅁䅁䅕佈浶漸浧歂䵁䅉䅅䅁䑁䅁䅁睁䵁䅁䅁权㡂兄䅁权偄杅䅁允䅁䅁䅅䅁䡁䅁䅁䅁杂佒䅆䍄䉁䅁䅁兂䅁䅁䅍䅄䅁䅁䅯儴䅑䅁䅯儷䅯䅁䅯朵䅯䅁䅯眵䅯䅁䅅䅁䉁䅁䅁睂䅁䅁䅁偯桶䅑杷允䅁䅁䅑䅁䑁䅁䅷䅁䭁佁䕫䅁䭁䉁䜸䅁䭁䍁䝁䅁䉁䅁䅁允䅁䅁䅯杹䅧䅁杷允䅁䅁䅕䅁䑁䅁䅷䅁䭁䑁䉳䅁䭁佁䭷䅁䭁佁䭙䅁䭁佁䭣䅁䉁䅁䅁允䅁䅁䅣䅁䅁䍁ぃ唵䵁䅉䅅䅁䑁䅁䅁睁䵁䅁䅁权奄䅅䅁权歁杂䅁允䅁䅁䅅䅁䭁偁兯䅁䵁䅉䅅䅁䙁䅁䅁睁䵁䅁䅁权䕄䅄䅁权䱄杅䅁权䕁䅁䅋权䩄杅䅁允䅁䅁䅅䅁䙁䉁䘫ㄶ㑇汔䄹䍄䉁䅁䅁兂䅁䅁䅍䅄䅁䅁䅯䅡䅕䅁䅯剸䅉䅁䅯䅂䍁䅧䅯䉹䅉䅁䅅䅁䉁䅁䅁兂㙂㉺䑤㝍䘸䅑杷允䅁䅁䅕䅁䑁䅁䅷䅁䭁䩁䱯䅁䭁䵁单䅁䭁䅁䅑潁䭁䵁卫䅁䉁䅁䅁允䅁䅁䅕楊歌㉱慂啄䵁䅉䅅䅁䑁䅁䅁睁䵁䅁䅁权睃兂䅁权慁杂䅁允䅁䅁䅅䅁䭁䑁䝷䅁䵁䅉䅅䅁䙁䅁䅁睁䵁䅁䅁权偃兂䅁权䱄杅䅁权䕁䅁䅋权䩄杅䅁允䅁䅁䅅䅁䙁䑁䬰㘱睎噌䅚䍄䉁䅁䅁睁䅁䅁䅍䅄䅁䅁䅯睪䅕䅁䅯䅈䅙䅁䅅䅁䉁䅁䅁权ㅂ睂䅁䍄䉁䅁䅁兂䅁䅁䅍䅄䅁䅁䅯兮䄴䅁䅯朶䅯䅁䅯朵䅯䅁䅯眶䅯䅁䅅䅁䉁䅁䅁睂䅁䅁䅁乯汦䅑杷允䅁䅁䅕䅁䑁䅁䅷䅁䭁䱁关䅁䭁佁䭧䅁䭁佁䭙䅁䭁佁䭣䅁䉁䅁䅁允䅁䅁䅯䅅䅑䅁杷允䅁䅁䅕䅁䑁䅁䅷䅁䭁䱁䉙䅁䭁佁䭧䅁䭁佁䭙䅁䭁佁䭣䅁䉁䅁䅁允䅁䅁䅯䅅䅑䅁杷允䅁䅁䅕䅁䑁䅁䅷䅁䭁䉁䝣䅁䭁䵁即䅁䭁䅁䅑潁䭁䵁卫䅁䉁䅁䅁允䅁䅁䅕⽷潕䥘䌹啗䵁䅉䅅䅁䑁䅁䅁睁䵁䅁䅁权佃兂䅁权敁杂䅁允䅁䅁䅅䅁䭁䥁䡯䅁䵁䅉䅅䅁䑁䅁䅁睁䵁䅁䅁权㝄兄䅁权慄杅䅁允䅁䅁䅅䅁䭁䝁呯䅁䵁䅉䅅䅁䑁䅁䅁睁䵁䅁䅁权䕂䅁䅁权敁杂䅁允䅁䅁䅅䅁䭁佁䝑䅁䵁䅉䅅䅁䑁䅁䅁睁䵁䅁䅁权佃兂䅁权歁杂䅁允䅁䅁䅅䅁䭁䍁䩕䅁䵁䅉䅅䅁䙁䅁䅁睁䵁䅁䅁权佃兂䅁权灄权䅁权浄权䅁权湄权䅁允䅁䅁䅅䅁䭁䱁具䅁䵁䅉䅅䅁䑁䅁䅁睁䵁䅁䅁权瑄兂䅁权敁杂䅁允䅁䅁䅅䅁䭁䍁䥍䅁䵁䅉䅅䅁䙁䅁䅁睁䵁䅁䅁权浃允䅁权煄权䅁权浄权䅁权牄权䅁允䅁䅁䅅䅁䡁䅁䅁䅁䅁⭋䅚䍄䉁䅁䅁睁䅁䅁䅍䅄䅁䅁䅯䄲䅁䅁䅯䅇䅙䅁䅅䅁䉁䅁䅁权䩂睂䅁䍄䉁䅁䅁睁䅁䅁䅍䅄䅁䅁䅯朲䅕䅁䅯䅈䅙䅁䅅䅁䉁䅁䅁权偄杂䅁䍄䉁䅁䅁兂䅁䅁䅍䅄䅁䅁䅯杒䅁䅁䅯儶䅯䅁䅯朵䅯䅁䅯眵䅯䅁䅅䅁䉁䅁䅁权牁杄䅁䍄䉁䅁䅁兂䅁䅁䅍䅄䅁䅁䅯杩䅁䅁䅯儷䅯䅁䅯朵䅯䅁䅯眵䅯䅁䅅䅁䉁䅁䅁睂䅁䅁䅁倴汶䅑杷允䅁䅁䅕䅁䑁䅁䅷䅁䭁䕁䙧䅁䭁佁䭷䅁䭁佁䭙䅁䭁佁䭣䅁䉁䅁䅁允䅁䅁䅣䅁䅁䅁楂䔵䵁䅉䅅䅁䑁䅁䅁睁䵁䅁䅁权呃睃䅁权慄杅䅁允䅁䅁䅅䅁䭁䡁坍䅁䵁䅉䅅䅁䑁䅁䅁睁䵁䅁䅁权⽂䅅䅁权捁杂䅁允䅁䅁䅅䅁䭁䝁䝉䅁䵁䅉䅅䅁䕁䅁䅁睁䵁䅁䅁权畄睃䅁权晁杂䅁权杁杂䅁允䅁䅁䅅䅁䭁乁䡉䅁䵁䅉䅅䅁䙁䅁䅁睁䵁䅁䅁权㡁兂䅁权䙄杅䅁权䕁䅁䅋权䥄杅䅁允䅁䅁䅅䅁䙁䭁畩㕢獳剔䅂䍄䉁䅁䅁睁䅁䅁䅍䅄䅁䅁䅯督䅁䅁䅯䅇䅙䅁䅅䅁䉁䅁䅁权䭂杂䅁䍄䉁䅁䅁睁䅁䅁䅍䅄䅁䅁䅯眹䅑䅁䅯䅇䅙䅁䅅䅁䉁䅁䅁权灁杂䅁䍄䉁䅁䅁睁䅁䅁䅍䅄䅁䅁䅯眯䅯䅁䅯杈䅙䅁䅅䅁䉁䅁䅁权噃杂䅁䍄䉁䅁䅁兂䅁䅁䅍䅄䅁䅁䅯杹䅷䅁䅯䄷䅯䅁䅯朵䅯䅁䅯眵䅯䅁䅅䅁䉁䅁䅁权允䅂䅁䍄䉁䅁䅁兂䅁䅁䅍䅄䅁䅁䅯兲䅑䅁䅯儷䅯䅁䅯朵䅯䅁䅯眵䅯䅁䅅䅁䉁䅁䅁睂䅁䅁䅁䩁歔䅑杷允䅁䅁䅍䅁䑁䅁䅷䅁䭁䝁久䅁䭁䉁䜴䅁䉁䅁䅁允䅁䅁䅯杇䅣䅁杷允䅁䅁䅕䅁䑁䅁䅷䅁䭁䱁䕍䅁䭁䵁即䅁䭁䅁䅑潁䭁䵁卫䅁䉁䅁䅁允䅁䅁䅕䡰㥁瑃穦䕗䵁䅉䅅䅁䑁䅁䅁睁䵁䅁䅁权穃䅂䅁权慁杂䅁允䅁䅁䅅䅁䭁䵁䝉䅁䵁䅉䅅䅁䙁䅁䅁睁䵁䅁䅁权㑃允䅁权瑄权䅁权浄权䅁权湄权䅁允䅁䅁䅅䅁䡁䅁䅁䅁权⭵䅖䍄䉁䅁䅁睁䅁䅁䅍䅄䅁䅁䅯六䅳䅁䅯杇䅙䅁䅅䅁䉁䅁䅁权䍄杂䅁䍄䉁䅁䅁兂䅁䅁䅍䅄䅁䅁䅯眴䅕䅁䅯剸䅉䅁䅯䅂䍁䅧䅯䉹䅉䅁䅅䅁䉁䅁䅁兂塃塨湱桯坕䅑杷允䅁䅁䅍䅁䑁䅁䅷䅁䭁䑁䱉䅁䭁䵁匸䅁䉁䅁䅁允䅁䅁䅣䅁䅁䥁杂欴䵁䅉䅅䅁䙁䅁䅁睁䵁䅁䅁权䍄兂䅁权獄权䅁权浄权䅁权湄权䅁允䅁䅁䅅䅁䭁䉁䕁䅁䵁䅉䅅䅁䑁䅁䅁睁䵁䅁䅁权穃䅂䅁权流杂䅁允䅁䅁䅅䅁佁䅁䅯䅁㕁䑁䅅杌ぁ䅁䅁䍄䉁䅁䅁睁䅁䅁䅍䅄䅁䅁䅯睘䅕䅁䅯硺䅉䅁䅅䅁䉁䅁䅁权允䅂䅁䍄䉁䅁䅁睁䅁䅁䅍䅄䅁䅁䅯杷䅕䅁䅯杇䅙䅁䅅䅁䉁䅁䅁权楂杂䅁䍄䉁䅁䅁睁䅁䅁䅍䅄䅁䅁䅯睲䅷䅁䅯杈䅙䅁䅅䅁䉁䅁䅁权ぁ杂䅁䍄䉁䅁䅁兂䅁䅁䅍䅄䅁䅁䅯公䅕䅁䅯儵䅯䅁䅯朵䅯䅁䅯眵䅯䅁䅅䅁䉁䅁䅁权允䅂䅁䍄䉁䅁䅁兂䅁䅁䅍䅄䅁䅁䅯兎䄸䅁䅯剸䅉䅁䅯䅂䍁䅧䅯剹䅉䅁䅅䅁䉁䅁䅁兂乁奄煉桸內䅑杷允䅁䅁䅑䅁䑁䅁䅷䅁䭁䥁䘰䅁䭁䉁䜸䅁䭁䍁䝁䅁䉁䅁䅁允䅁䅁䅯杋䅧䅁杷允䅁䅁䅕䅁䑁䅁䅷䅁䭁偁䱧䅁䭁䵁即䅁䭁䅁䅑潁䭁䵁卫䅁䉁䅁䅁允䅁䅁䅕歲桦桥畔䕕䵁䅉䅅䅁䑁䅁䅁睁䵁䅁䅁权歃兂䅁权偄杅䅁允䅁䅁䅅䅁䭁䉁䕁䅁䵁䅉䅅䅁䙁䅁䅁睁䵁䅁䅁权婂兂䅁权䱄杅䅁权䕁䅁䅋权䥄杅䅁允䅁䅁䅅䅁䙁䵁䴳䵺䵺䝊䅖䍄䉁䅁䅁睁䅁䅁䅍䅄䅁䅁䅯兗䅕䅁䅯䅇䅙䅁䅅䅁䉁䅁䅁权㕁杂䅁䍄䉁䅁䅁睁䅁䅁䅍䅄䅁䅁䅯䅶䅷䅁䅯䅈䅙䅁䅅䅁䉁䅁䅁权䱃杂䅁䍄䉁䅁䅁兂䅁䅁䅍䅄䅁䅁䅯䅖䅕䅁䅯剸䅉䅁䅯䅂䍁䅧䅯剹䅉䅁䅅䅁䉁䅁䅁兂扄癪奫㉂捁䅑杷允䅁䅁䅕䅁䑁䅁䅷䅁䭁䭁䰰䅁䭁䵁单䅁䭁䅁䅑潁䭁䵁卧䅁䉁䅁䅁允䅁䅁䅕㑗䰰噯洰䕂䵁䅉䅅䅁䑁䅁䅁睁䵁䅁䅁权䵄䅂䅁权慁杂䅁允䅁䅁䅅䅁䭁䱁䝙䅁䵁䅉䅅䅁䑁䅁䅁睁䵁䅁䅁权䵁兂䅁权歁杂䅁允䅁䅁䅅䅁䭁䱁䡣䅁䵁䅉䅅䅁䙁䅁䅁睁䵁䅁䅁权㙁䅄䅁权䙄杅䅁权䕁䅁䅋权䥄杅䅁允䅁䅁䅅䅁䙁偁ず䘳㍋祂䅎䍄䉁䅁䅁睁䅁䅁䅍䅄䅁䅁䅯儴䅑䅁䅯䅊䅙䅁䅅䅁䉁䅁䅁权允䅂䅁䍄䉁䅁䅁兂䅁䅁䅍䅄䅁䅁䅯䄱䅕䅁䅯䄷䅯䅁䅯朵䅯䅁䅯眵䅯䅁䅅䅁䉁䅁䅁睂䅁䅁䅁䕑汲䅑杷允䅁䅁䅑䅁䑁䅁䅷䅁䭁乁䵅䅁䭁䉁䜸䅁䭁䍁䝁䅁䉁䅁䅁允䅁䅁䅯杬䅙䅁杷允䅁䅁䅕䅁䑁䅁䅷䅁䭁䝁䙧䅁䭁佁䭯䅁䭁佁䭙䅁䭁佁䭳䅁䉁䅁䅁允䅁䅁䅣䅁䅁䥁穁欵䵁䅉䅅䅁䙁䅁䅁睁䵁䅁䅁权噄兂䅁权汄权䅁权浄权䅁权湄权䅁允䅁䅁䅅䅁䭁䉁䕁䅁䵁䅉䅅䅁䙁䅁䅁睁䵁䅁䅁权䑁兂䅁权灄权䅁权浄权䅁权湄权䅁允䅁䅁䅅䅁䭁䉁䕁䅁䵁䅉䅅䅁䑁䅁䅁睁䵁䅁䅁权啂兂䅁权奁杂䅁允䅁䅁䅅䅁䭁䝁䜸䅁䵁䅉䅅䅁䑁䅁䅁睁䵁䅁䅁权㕁兂䅁权敁杂䅁允䅁䅁䅅䅁䭁䡁䝙䅁䵁䅉䅅䅁䑁䅁䅁睁䵁䅁䅁权啁杄䅁权捁杂䅁允䅁䅁䅅䅁䭁䥁䝉䅁䵁䅉䅅䅁䑁䅁䅁睁䵁䅁䅁权扁兂䅁权偄杅䅁允䅁䅁䅅䅁䭁䉁䕁䅁䵁䅉䅅䅁䑁䅁䅁睁䵁䅁䅁权佃䅂䅁权捁杂䅁允䅁䅁䅅䅁䭁䵁䜸䅁䵁䅉䅅䅁䙁䅁䅁睁䵁䅁䅁权䙃睃䅁权瑄权䅁权浄权䅁权湄权䅁允䅁䅁䅅䅁䡁䅁䅁䅁杂畇䅚䍄䉁䅁䅁睁䅁䅁䅍䅄䅁䅁䅯党䅕䅁䅯杊䅙䅁䅅䅁䉁䅁䅁杄䵁䅁䅁李㍁䍁䄴免㕁䅁䅁䍄䉁䅁䅁睁䅁䅁䅍䅄䅁䅁䅯杅䅕䅁䅯杇䅙䅁䅅䅁䉁䅁䅁权婂杂䅁䍄䉁䅁䅁兂䅁䅁䅍䅄䅁䅁䅯睇䅕䅁䅯硹䅉䅁䅯䅂䍁䅧䅯䉹䅉䅁䅅䅁䉁䅁䅁兂慃婭婭塭剬䅑杷允䅁䅁䅍䅁䑁䅁䅷䅁䭁䝁䙅䅁䭁䍁䝙䅁䉁䅁䅁允䅁䅁䄴䅄䅁䑁䅉䅎畁䑁䅅䅏䅁䅁杷允䅁䅁䅍䅁䑁䅁䅷䅁䭁佁䙍䅁䭁䉁䜴䅁䉁䅁䅁允䅁䅁䅯杪䅣䅁杷允䅁䅁䅍䅁䑁䅁䅷䅁䭁䅁䜸䅁䭁䉁䜴䅁䉁䅁䅁允䅁䅁䅯䄵䅙䅁杷允䅁䅁䅕䅁䑁䅁䅷䅁䭁䉁伴䅁䭁佁䭯䅁䭁佁䭙䅁䭁佁䭳䅁䉁䅁䅁允䅁䅁䅯䅅䅑䅁杷允䅁䅁䅑䅁䑁䅁䅷䅁䭁䝁䵁䅁䭁䉁䜸䅁䭁䍁䝁䅁䉁䅁䅁允䅁䅁䅯杔䅙䅁杷允䅁䅁䅕䅁䑁䅁䅷䅁䭁䡁䈸䅁䭁佁䭯䅁䭁佁䭙䅁䭁佁䭳䅁䉁䅁䅁允䅁䅁䅣䅁䅁䥁䝂欵䵁䅉䅅䅁䙁䅁䅁睁䵁䅁䅁权千兂䅁权䙄杅䅁权䕁䅁䅋权䥄杅䅁允䅁䅁䅅䅁䙁䡁八㝈灈⽣⼴䍄䉁䅁䅁兂䅁䅁䅍䅄䅁䅁䅯睇䅕䅁䅯硹䅉䅁䅯䅂䍁䅧䅯剹䅉䅁䅅䅁䉁䅁䅁兂㥁瑃橥䕣刱䅑杷允䅁䅁䅍䅁䑁䅁䅷䅁䭁䱁䅷䅁䭁䉁䝧䅁䉁䅁䅁允䅁䅁䅯兏䅙䅁杷允䅁䅁䅍䅁䑁䅁䅷䅁䭁䥁䱷䅁䭁䉁䝧䅁䉁䅁䅁允䅁䅁䅯兏䅙䅁杷允䅁䅁䅕䅁䑁䅁䅷䅁䭁佁䔴䅁䭁佁䭯䅁䭁佁䭙䅁䭁佁䭳䅁䉁䅁䅁允䅁䅁䅣䅁䅁䅁歁欵䵁䅉䅅䅁䑁䅁䅁睁䵁䅁䅁权扁兂䅁权捁杂䅁允䅁䅁䅅䅁䭁䝁䝉䅁䵁䅉䅅䅁䙁䅁䅁睁䵁䅁䅁权瑁兂䅁权潄权䅁权浄权䅁权湄权䅁允䅁䅁䅅䅁䭁䉁䕁䅁䵁䅉䅅䅁䑁䅁䅁睁䵁䅁䅁权坁杂䅁权敁杂䅁允䅁䅁䅅䅁䭁䩁䝑䅁䵁䅉䅅䅁䑁䅁䅁睁䵁䅁䅁权奃睃䅁权奁杂䅁允䅁䅁䅅䅁䭁䕁䝯䅁䵁䅉䅅䅁䙁䅁䅁睁䵁䅁䅁权㡂允䅁权獄权䅁权浄权䅁权湄权䅁允䅁䅁䅅䅁䡁䅁䅁䅁杁佊䅚䍄䉁䅁䅁睁䅁䅁䅍䅄䅁䅁䅯睌䅕䅁䅯䅇䅙䅁䅅䅁䉁䅁䅁权㡂杂䅁䍄䉁䅁䅁兂䅁䅁䅍䅄䅁䅁䅯杇䄰䅁䅯儶䅯䅁䅯朵䅯䅁䅯眵䅯䅁䅅䅁䉁䅁䅁权允䅂䅁䍄䉁䅁䅁䅂䅁䅁䅍䅄䅁䅁䅯睇䅕䅁䅯睈䅙䅁䅯䅉䅙䅁䅅䅁䉁䅁䅁权䵂杂䅁䍄䉁䅁䅁兂䅁䅁䅍䅄䅁䅁䅯克䅕䅁䅯䄶䅯䅁䅯朵䅯䅁䅯眵䅯䅁䅅䅁䉁䅁䅁权䝁睃䅁䍄䉁䅁䅁兂䅁䅁䅍䅄䅁䅁䅯睵䅕䅁䅯剸䅉䅁䅯䅂䍁䅧䅯䉹䅉䅁䅅䅁䉁䅁䅁兂求兰䥶䕂前䅑杷允䅁䅁䅕䅁䑁䅁䅷䅁䭁乁䙯䅁䭁䵁即䅁䭁䅁䅑潁䭁䵁卫䅁䉁䅁䅁允䅁䅁䅕䥘䌯匹捩歗䵁䅉䅅䅁䑁䅁䅁睁䵁䅁䅁权ㅁ兂䅁权奁杂䅁允䅁䅁䅅䅁䭁䍁䝫䅁䵁䅉䅅䅁䙁䅁䅁睁䵁䅁䅁权㥂允䅁权潄权䅁权浄权䅁权湄权䅁允䅁䅁䅅䅁䭁䅁䱙䅁䵁䅉䅅䅁䙁䅁䅁睁䵁䅁䅁权畄䅂䅁权䙄杅䅁权䕁䅁䅋权䩄杅䅁允䅁䅁䅅䅁䙁䥁佤堳嘱礴䅰䍄䉁䅁䅁兂䅁䅁䅍䅄䅁䅁䅯䈲䅁䅁䅯䄷䅯䅁䅯朵䅯䅁䅯眵䅯䅁䅅䅁䉁䅁䅁睂䅁䅁䅁䨴氷䅑杷允䅁䅁䅑䅁䑁䅁䅷䅁䭁䭁䉍䅁䭁䉁䜸䅁䭁䍁䝁䅁䉁䅁䅁允䅁䅁䅯䅑䅫䅁杷允䅁䅁䅕䅁䑁䅁䅷䅁䭁䉁䙳䅁䭁佁䭷䅁䭁佁䭙䅁䭁佁䭣䅁䉁䅁䅁允䅁䅁䅣䅁䅁䕁㍄唵䵁䅉䅅䅁䑁䅁䅁睁䵁䅁䅁权䙁睃䅁权偄杅䅁允䅁䅁䅅䅁䡁䅁䅁䅁䅃攰䅊䍄䉁䅁䅁兂䅁䅁䅍䅄䅁䅁䅯儶䅑䅁䅯儵䅯䅁䅯朵䅯䅁䅯眵䅯䅁䅅䅁䉁䅁䅁权㍁睃䅁䍄䉁䅁䅁兂䅁䅁䅍䅄䅁䅁䅯儰䅳䅁䅯朶䅯䅁䅯朵䅯䅁䅯眶䅯䅁䅅䅁䉁䅁䅁睂䅁䅁䅁䕙浔䅑杷允䅁䅁䅕䅁䑁䅁䅷䅁䭁䉁䙳䅁䭁佁䬰䅁䭁佁䭙䅁䭁佁䭣䅁䉁䅁䅁允䅁䅁䅣䅁䅁䭁䅁欵䵁䅉䅅䅁䙁䅁䅁睁䵁䅁䅁权䕃睃䅁权潄权䅁权浄权䅁权湄权䅁允䅁䅁䅅䅁䭁䑁䱙䅁䵁䅉䅅䅁䑁䅁䅁睁䵁䅁䅁权乄䅂䅁权奁杂䅁允䅁䅁䅅䅁䭁䕁䝑䅁䵁䅉䅅䅁䑁䅁䅁睁䵁䅁䅁权牃䅂䅁权偄杅䅁允䅁䅁䅅䅁䭁䉁䕁䅁䵁䅉䅅䅁䑁䅁䅁睁䵁䅁䅁权ㅄ兂䅁权慁杂䅁允䅁䅁䅅䅁䭁䉁䝳䅁䵁䅉䅅䅁䙁䅁䅁睁䵁䅁䅁权䡄䅁䅁权潄权䅁权浄权䅁权湄权䅁允䅁䅁䅅䅁䭁䉁䕁䅁䵁䅉䅅䅁䑁䅁䅁睁䵁䅁䅁权⭃䅄䅁权捁杂䅁允䅁䅁䅅䅁䭁䵁䥫䅁䵁䅉䅅䅁䙁䅁䅁睁䵁䅁䅁权獁兂䅁权䙄杅䅁权䕁䅁䅋权䥄杅䅁允䅁䅁䅅䅁䙁偁祣䅦瑄䅯䄹䍄䉁䅁䅁睁䅁䅁䅍䅄䅁䅁䅯睐䄸䅁䅯䅇䅙䅁䅅䅁䉁䅁䅁权婁杂䅁䍄䉁䅁䅁睁䅁䅁䅍䅄䅁䅁䅯杴䅳䅁䅯䅈䅙䅁䅅䅁䉁䅁䅁权䉂杂䅁䍄䉁䅁䅁䅂䅁䅁䅍䅄䅁䅁䅯䅦䄰䅁䅯睈䅙䅁䅯䅉䅙䅁䅅䅁䉁䅁䅁权晁䅃䅁䍄䉁䅁䅁兂䅁䅁䅍䅄䅁䅁䅯䅇䅁䅁䅯䄷䅯䅁䅯朵䅯䅁䅯眵䅯䅁䅅䅁䉁䅁䅁权允䅂䅁䍄䉁䅁䅁兂䅁䅁䅍䅄䅁䅁䅯䅆䄸䅁䅯剸䅉䅁䅯䅂䍁䅧䅯剹䅉䅁䅅䅁䉁䅁䅁兂捁䱤扚䩮䑅䅑杷允䅁䅁䅑䅁䑁䅁䅷䅁䭁乁䕣䅁䭁䉁䜸䅁䭁䍁䝁䅁䉁䅁䅁允䅁䅁䅯儵䅙䅁杷允䅁䅁䅕䅁䑁䅁䅷䅁䭁䉁䘰䅁䭁佁䭕䅁䭁佁䭙䅁䭁佁䭣䅁䉁䅁䅁允䅁䅁䅯䅈䅳䅁杷允䅁䅁䅍䅁䑁䅁䅷䅁䭁䡁䙕䅁䭁䍁䝑䅁䉁䅁䅁允䅁䅁䅯䅅䅑䅁杷允䅁䅁䅑䅁䑁䅁䅷䅁䭁䵁䔰䅁䭁䉁䜸䅁䭁䍁䝁䅁䉁䅁䅁允䅁䅁䅯䅔䅣䅁杷允䅁䅁䅕䅁䑁䅁䅷䅁䭁䕁䙍䅁䭁佁䭧䅁䭁佁䭙䅁䭁佁䭣䅁䉁䅁䅁允䅁䅁䅯兕䅳䅁杷允䅁䅁䅕䅁䑁䅁䅷䅁䭁䙁䅫䅁䭁佁䭯䅁䭁佁䭙䅁䭁佁䭳䅁䉁䅁䅁允䅁䅁䅣䅁䅁䥁䩂欵䵁䅉䅅䅁䙁䅁䅁睁䵁䅁䅁权㡁允䅁权瑄权䅁权浄权䅁权湄权䅁允䅁䅁䅅䅁䡁䅁䅁䅁权佨䅖䍄䉁䅁䅁兂䅁䅁䅍䅄䅁䅁䅯睃䅕䅁䅯硹䅉䅁䅯䅂䍁䅧䅯䉹䅉䅁䅅䅁䉁䅁䅁兂獄払敧奨婴䅑杷允䅁䅁䅕䅁䑁䅁䅷䅁䭁䩁佳䅁䭁䵁单䅁䭁䅁䅑潁䭁䵁卫䅁䉁䅁䅁允䅁䅁䅕奲㍺㕱偃歋䵁䅉䅅䅁䙁䅁䅁睁䵁䅁䅁权䙁杂䅁权䙄杅䅁权䕁䅁䅋权䥄杅䅁允䅁䅁䅅䅁䙁偁硏䵣㜴䍅䅆䍄䉁䅁䅁兂䅁䅁䅍䅄䅁䅁䅯儵䅑䅁䅯硹䅉䅁䅯䅂䍁䅧䅯剹䅉䅁䅅䅁䉁䅁䅁兂獄払敧敨慴䅑杷允䅁䅁䅍䅁䑁䅁䅷䅁䭁䡁儴䅁䭁䵁匸䅁䉁䅁䅁允䅁䅁䅣䅁䅁佁䭃〴䵁䅉䅅䅁䕁䅁䅁睁䵁䅁䅁权㙄䅂䅁权晁杂䅁权杁杂䅁允䅁䅁䅅䅁䭁䕁䜴䅁䵁䅉䅅䅁䙁䅁䅁睁䵁䅁䅁权㑂兂䅁权䙄杅䅁权䕁䅁䅋权䩄杅䅁允䅁䅁䅅䅁䙁䝁䩱祚杸倲⼴䍄䉁䅁䅁兂䅁䅁䅍䅄䅁䅁䅯朹䅕䅁䅯䄷䅯䅁䅯朵䅯䅁䅯眵䅯䅁䅅䅁䉁䅁䅁睂䅁䅁䅁䵙汶䅑杷允䅁䅁䅍䅁䑁䅁䅷䅁䭁䩁䘰䅁䭁䉁䝯䅁䉁䅁䅁允䅁䅁䅯睥䅙䅁杷允䅁䅁䅕䅁䑁䅁䅷䅁䭁佁䕕䅁䭁佁䭧䅁䭁佁䭙䅁䭁佁䭣䅁䉁䅁䅁允䅁䅁䅯杂䅳䅁杷允䅁䅁䅕䅁䑁䅁䅷䅁䭁䱁䙣䅁䭁䵁单䅁䭁䅁䅑潁䭁䵁卧䅁䉁䅁䅁允䅁䅁䅕猷㑇㑰坬歉䵁䅉䅅䅁䙁䅁䅁睁䵁䅁䅁权汄䅂䅁权灄权䅁权浄权䅁权湄权䅁允䅁䅁䅅䅁䭁䑁丰䅁䵁䅉䅅䅁䙁䅁䅁睁䵁䅁䅁权㝁兂䅁权䙄杅䅁权䕁䅁䅋权䥄杅䅁允䅁䅁䅅䅁䙁乁爫䡕⽘䈳䅚䍄䉁䅁䅁兂䅁䅁䅍䅄䅁䅁䅯儵䅑䅁䅯朶䅯䅁䅯朵䅯䅁䅯眶䅯䅁䅅䅁䉁䅁䅁睂䅁䅁䅁䍁浔䅑杷允䅁䅁䅍䅁䑁䅁䅷䅁䭁佁䙙䅁䭁䉁䝧䅁䉁䅁䅁允䅁䅁䅯䅦䅙䅁杷允䅁䅁䅕䅁䑁䅁䅷䅁䭁䥁䙑䅁䭁䵁单䅁䭁䅁䅑潁䭁䵁卫䅁䉁䅁䅁允䅁䅁䅕䵨椶佃㥤歆䵁䅉䅅䅁䙁䅁䅁睁䵁䅁䅁权求充䅁权瑄权䅁权浄权䅁权湄权䅁允䅁䅁䅅䅁䡁䅁䅁䅁䅂畋䅚䍄䉁䅁䅁兂䅁䅁䅍䅄䅁䅁䅯䅨䅕䅁䅯硹䅉䅁䅯䅂䍁䅧䅯剹䅉䅁䅅䅁䉁䅁䅁兂卂䉵䘶⬶奆䅑杷允䅁䅁䅑䅁䑁䅁䅷䅁䭁䩁䅧䅁䭁䉁䜸䅁䭁䍁䝁䅁䉁䅁䅁允䅁䅁䅯睍䅙䅁杷允䅁䅁䅕䅁䑁䅁䅷䅁䭁乁䕁䅁䭁佁䭯䅁䭁佁䭙䅁䭁佁䭳䅁䉁䅁䅁允䅁䅁䅯䅅䅑䅁杷允䅁䅁䅕䅁䑁䅁䅷䅁䭁偁乑䅁䭁佁䬰䅁䭁佁䭙䅁䭁佁䭣䅁䉁䅁䅁允䅁䅁䅣䅁䅁佁䩁䔵䵁䅉䅅䅁䑁䅁䅁睁䵁䅁䅁权䕃兂䅁权奁杂䅁允䅁䅁䅅䅁䭁䉁䝫䅁䵁䅉䅅䅁䑁䅁䅁睁䵁䅁䅁权呄䅂䅁权捁杂䅁允䅁䅁䅅䅁䭁䍁䡫䅁䵁䅉䅅䅁䙁䅁䅁睁䵁䅁䅁权睄䅁䅁权獄权䅁权浄权䅁权湄权䅁允䅁䅁䅅䅁䡁䅁䅁䅁䅂伸䅖䍄䉁䅁䅁兂䅁䅁䅍䅄䅁䅁䅯典䄰䅁䅯䄷䅯䅁䅯朵䅯䅁䅯眵䅯䅁䅅䅁䉁䅁䅁权允䅂䅁䍄䉁䅁䅁兂䅁䅁䅍䅄䅁䅁䅯睢䅕䅁䅯剸䅉䅁䅯䅂䍁䅧䅯剹䅉䅁䅅䅁䉁䅁䅁兂摃硐㡺奐剷䅑杷允䅁䅁䅕䅁䑁䅁䅷䅁䭁䵁䙉䅁䭁䵁即䅁䭁䅁䅑潁䭁䵁卧䅁䉁䅁䅁允䅁䅁䅕硥畓⭒㙈䕖䵁䅉䅅䅁䙁䅁䅁睁䵁䅁䅁权䑁杂䅁权䙄杅䅁权䕁䅁䅋权䥄杅䅁允䅁䅁䅅䅁䙁佁朵潴煉䌶䅒䍄䉁䅁䅁兂䅁䅁䅍䅄䅁䅁䅯朹䅕䅁䅯儵䅯䅁䅯朵䅯䅁䅯眵䅯䅁䅅䅁䉁䅁䅁权㕄权䅁䍄䉁䅁䅁睁䅁䅁䅍䅄䅁䅁䅯䅨䅕䅁䅯杇䅙䅁䅅䅁䉁䅁䅁权扁杂䅁䍄䉁䅁䅁兂䅁䅁䅍䅄䅁䅁䅯䅑䅳䅁䅯剸䅉䅁䅯䅂䍁䅧䅯䉹䅉䅁䅅䅁䉁䅁䅁兂䱁卺乇灣婣䅑杷允䅁䅁䅕䅁䑁䅁䅷䅁䭁䑁佧䅁䭁佁䭧䅁䭁佁䭙䅁䭁佁䭣䅁䉁䅁䅁允䅁䅁䅯李䅳䅁杷允䅁䅁䅕䅁䑁䅁䅷䅁䭁䥁䙑䅁䭁佁䭕䅁䭁佁䭙䅁䭁佁䭣䅁䉁䅁䅁允䅁䅁䅯䅅䅑䅁杷允䅁䅁䅕䅁䑁䅁䅷䅁䭁䙁䰸䅁䭁䵁单䅁䭁䅁䅑潁䭁䵁卧䅁䉁䅁䅁允䅁䅁䅕灗塰剏地あ䵁䅉䅅䅁䙁䅁䅁睁䵁䅁䅁权㍃兂䅁权瑄权䅁权浄权䅁权湄权䅁允䅁䅁䅅䅁䡁䅁䅁䅁杂⬫䅖䍄䉁䅁䅁兂䅁䅁䅍䅄䅁䅁䅯眰䅕䅁䅯硹䅉䅁䅯䅂䍁䅧䅯䉹䅉䅁䅅䅁䉁䅁䅁兂啁歲桦牥晒䅑杷允䅁䅁䅍䅁䑁䅁䅷䅁䭁䝁䙙䅁䭁䉁䝷䅁䉁䅁䅁允䅁䅁䅯杙䅙䅁杷允䅁䅁䅍䅁䑁䅁䅷䅁䭁佁䉁䅁䭁乁卯䅁䉁䅁䅁允䅁䅁䅯硇䅍䅁杷允䅁䅁䅍䅁䑁䅁䅷䅁䭁䅁䝳䅁䭁䍁䝙䅁䉁䅁䅁允䅁䅁䄴䅄䅁䑁䅣䅍畁䑁䅑免䅁䅁杷允䅁䅁䅍䅁䑁䅁䅷䅁䭁䉁䙫䅁䭁䉁䝯䅁䉁䅁䅁允䅁䅁䅯睷䅙䅁杷允䅁䅁䅕䅁䑁䅁䅷䅁䭁䝁䵍䅁䭁佁䬰䅁䭁佁䭙䅁䭁佁䭣䅁䉁䅁䅁允䅁䅁䅯䅅䅑䅁杷允䅁䅁䅍䅁䑁䅁䅷䅁䭁䕁丸䅁䭁䍁䝙䅁䉁䅁䅁允䅁䅁䄴䅄䅁䑁䅣免畁䑁䅍睎䅁䅁杷允䅁䅁䅕䅁䑁䅁䅷䅁䭁偁䵑䅁䭁佁䭧䅁䭁佁䭙䅁䭁佁䭣䅁䉁䅁䅁允䅁䅁䅯䅅䅑䅁杷允䅁䅁䅑䅁䑁䅁䅷䅁䭁䭁䙫䅁䭁䉁䜸䅁䭁䍁䝁䅁䉁䅁䅁允䅁䅁䅯睐䅣䅁杷允䅁䅁䅑䅁䑁䅁䅷䅁䭁䡁䙁䅁䭁䉁䜸䅁䭁䍁䝁䅁䉁䅁䅁允䅁䅁䅯䅔䅙䅁杷允䅁䅁䅕䅁䑁䅁䅷䅁䭁䉁䝣䅁䭁佁䭷䅁䭁佁䭙䅁䭁佁䭣䅁䉁䅁䅁允䅁䅁䅣䅁䅁䵁睁欵䵁䅉䅅䅁䙁䅁䅁睁䵁䅁䅁权㑄䅁䅁权獄权䅁权浄权䅁权湄权䅁允䅁䅁䅅䅁䡁䅁䅁䅁䅄⭥䅖䍄䉁䅁䅁兂䅁䅁䅍䅄䅁䅁䅯杯䅑䅁䅯硹䅉䅁䅯䅂䍁䅧䅯䉹䅉䅁䅅䅁䉁䅁䅁兂卂䉵䘶⬶坆䅑杷允䅁䅁䅍䅁䑁䅁䅷䅁䭁偁䔰䅁䭁䍁䝙䅁䉁䅁䅁允䅁䅁䄴䅄䅁䑁䅧䅎畁䑁䅍䅎䅁䅁杷允䅁䅁䅕䅁䑁䅁䅷䅁䭁䩁䉍䅁䭁佁䭕䅁䭁佁䭙䅁䭁佁䭣䅁䉁䅁䅁允䅁䅁䅯䅅䅑䅁杷允䅁䅁䅑䅁䑁䅁䅷䅁䭁䉁乧䅁䭁䉁䜸䅁䭁䍁䝁䅁䉁䅁䅁允䅁䅁䅯兇䄰䅁杷允䅁䅁䅕䅁䑁䅁䅷䅁䭁䭁䙳䅁䭁佁䭫䅁䭁佁䭙䅁䭁佁䭣䅁䉁䅁䅁允䅁䅁䅯䅅䅑䅁杷允䅁䅁䅕䅁䑁䅁䅷䅁䭁䭁䅉䅁䭁佁䭯䅁䭁佁䭙䅁䭁佁䭳䅁䉁䅁䅁允䅁䅁䅯䅅䅑䅁杷允䅁䅁䅕䅁䑁䅁䅷䅁䭁䑁䙅䅁䭁䵁单䅁䭁䅁䅑潁䭁䵁卧䅁䉁䅁䅁允䅁䅁䅕䄯獺偒䨸䕅䵁䅉䅅䅁䑁䅁䅁睁䵁䅁䅁权允䅅䅁权慁杂䅁允䅁䅁䅅䅁䭁䙁䜴䅁䵁䅉䅅䅁䙁䅁䅁睁䵁䅁䅁权敁䅁䅁权獄权䅁权浄权䅁权湄权䅁允䅁䅁䅅䅁䭁䉁䕁䅁䵁䅉䅅䅁䙁䅁䅁睁䵁䅁䅁权千䅂䅁权䱄杅䅁权䕁䅁䅋权䩄杅䅁允䅁䅁䅅䅁䙁䍁捬㡪ㅌ䝋䅆䍄䉁䅁䅁睁䅁䅁䅍䅄䅁䅁䅯兺䅕䅁䅯硺䅉䅁䅅䅁䉁䅁䅁权允䅂䅁䍄䉁䅁䅁兂䅁䅁䅍䅄䅁䅁䅯䅡䅁䅁䅯儷䅯䅁䅯朵䅯䅁䅯眵䅯䅁䅅䅁䉁䅁䅁权允䅂䅁䍄䉁䅁䅁兂䅁䅁䅍䅄䅁䅁䅯䅔䅳䅁䅯硹䅉䅁䅯䅂䍁䅧䅯䉹䅉䅁䅅䅁䉁䅁䅁兂桄桥畓㑒商䅑杷允䅁䅁䅍䅁䑁䅁䅷䅁䭁䍁䙑䅁䭁䍁䝙䅁䉁䅁䅁允䅁䅁䄴䅄䅁䑁䅧䅎畁䑁䅙杍䅁䅁杷允䅁䅁䅑䅁䑁䅁䅷䅁䭁䱁䉧䅁䭁䉁䜸䅁䭁䍁䝁䅁䉁䅁䅁允䅁䅁䅯兇䅯䅁杷允䅁䅁䅑䅁䑁䅁䅷䅁䭁佁䵫䅁䭁䉁䜸䅁䭁䍁䝁䅁䉁䅁䅁允䅁䅁䅯䅔䅣䅁杷允䅁䅁䅕䅁䑁䅁䅷䅁䭁偁䙧䅁䭁佁䭷䅁䭁佁䭙䅁䭁佁䭣䅁䉁䅁䅁允䅁䅁䅯䅅䅑䅁杷允䅁䅁䅕䅁䑁䅁䅷䅁䭁䵁䘰䅁䭁䵁单䅁䭁䅁䅑潁䭁䵁卧䅁䉁䅁䅁允䅁䅁䅕䑚杓䉮䭙歅䵁䅉䅅䅁䑁䅁䅁睁䵁䅁䅁权奁䅁䅁权流杂䅁允䅁䅁䅅䅁佁䅁䅷䅁㍁䑁䅫杌㍁䑁䅙䅁䵁䅉䅅䅁䑁䅁䅁睁䵁䅁䅁权㉃䅂䅁权偄杅䅁允䅁䅁䅅䅁䡁䅁䅁䅁䅃畮䅒䍄䉁䅁䅁睁䅁䅁䅍䅄䅁䅁䅯兺䅕䅁䅯䅈䅙䅁䅅䅁䉁䅁䅁权敃杂䅁䍄䉁䅁䅁兂䅁䅁䅍䅄䅁䅁䅯睋䅕䅁䅯儵䅯䅁䅯朵䅯䅁䅯眵䅯䅁䅅䅁䉁䅁䅁权允䅂䅁䍄䉁䅁䅁睁䅁䅁䅍䅄䅁䅁䅯䅹䄰䅁䅯䅇䅙䅁䅅䅁䉁䅁䅁权㥁杂䅁䍄䉁䅁䅁兂䅁䅁䅍䅄䅁䅁䅯权䅕䅁䅯儶䅯䅁䅯朵䅯䅁䅯眵䅯䅁䅅䅁䉁䅁䅁权十兄䅁䍄䉁䅁䅁睁䅁䅁䅍䅄䅁䅁䅯杯䅕䅁䅯䅇䅙䅁䅅䅁䉁䅁䅁权䭂杂䅁䍄䉁䅁䅁睁䅁䅁䅍䅄䅁䅁䅯先䅷䅁䅯硺䅉䅁䅅䅁䉁䅁䅁睂䅁䅁䅁乷歘䅑杷允䅁䅁䅕䅁䑁䅁䅷䅁䭁䵁䘰䅁䭁佁䭕䅁䭁佁䭙䅁䭁佁䭣䅁䉁䅁䅁允䅁䅁䅯䅇䅳䅁杷允䅁䅁䅕䅁䑁䅁䅷䅁䭁䙁䙁䅁䭁䵁单䅁䭁䅁䅑潁䭁䵁卧䅁䉁䅁䅁允䅁䅁䅕⽈䅁㌳歺歇䵁䅉䅅䅁䙁䅁䅁睁䵁䅁䅁权㡂兄䅁权煄权䅁权浄权䅁权牄权䅁允䅁䅁䅅䅁䡁䅁䅁䅁杁敍䅚䍄䉁䅁䅁䅂䅁䅁䅍䅄䅁䅁䅯先䅕䅁䅯睈䅙䅁䅯䅉䅙䅁䅅䅁䉁䅁䅁权䥄杂䅁䍄䉁䅁䅁兂䅁䅁䅍䅄䅁䅁䅯睋䅕䅁䅯剸䅉䅁䅯䅂䍁䅧䅯䉹䅉䅁䅅䅁䉁䅁䅁兂湁䅒眵畈娴䅑杷允䅁䅁䅕䅁䑁䅁䅷䅁䭁䵁䅅䅁䭁佁䬰䅁䭁佁䭙䅁䭁佁䭣䅁䉁䅁䅁允䅁䅁䅣䅁䅁䥁䡂欵䵁䅉䅅䅁䙁䅁䅁睁䵁䅁䅁权牂兂䅁权䙄杅䅁权䕁䅁䅋权䥄杅䅁允䅁䅁䅅䅁䙁䥁䩨㑋䍙匱䅎䍄䉁䅁䅁兂䅁䅁䅍䅄䅁䅁䅯䄲䅕䅁䅯儶䅯䅁䅯朵䅯䅁䅯眵䅯䅁䅅䅁䉁䅁䅁权允䅂䅁䍄䉁䅁䅁兂䅁䅁䅍䅄䅁䅁䅯䅎䅳䅁䅯儶䅯䅁䅯朵䅯䅁䅯眵䅯䅁䅅䅁䉁䅁䅁权捂杅䅁䍄䉁䅁䅁兂䅁䅁䅍䅄䅁䅁䅯䅤䄰䅁䅯儷䅯䅁䅯朵䅯䅁䅯眵䅯䅁䅅䅁䉁䅁䅁睂䅁䅁䅁䑁浌䅑杷允䅁䅁䅍䅁䑁䅁䅷䅁䭁䉁䘴䅁䭁䉁䜴䅁䉁䅁䅁允䅁䅁䅯䅎䅙䅁杷允䅁䅁䅕䅁䑁䅁䅷䅁䭁乁䵣䅁䭁䵁即䅁䭁䅁䅑潁䭁䵁卫䅁䉁䅁䅁允䅁䅁䅕体㙆䭆昴啙䵁䅉䅅䅁䙁䅁䅁睁䵁䅁䅁权ぃ兂䅁权瑄权䅁权浄权䅁权湄权䅁允䅁䅁䅅䅁䭁䉁䕁䅁䵁䅉䅅䅁䙁䅁䅁睁䵁䅁䅁权⽁兄䅁权潄权䅁权浄权䅁权湄权䅁允䅁䅁䅅䅁䭁䅁䱙䅁䵁䅉䅅䅁䙁䅁䅁睁䵁䅁䅁权剄兄䅁权獄权䅁权浄权䅁权湄权䅁允䅁䅁䅅䅁䡁䅁䅁䅁䅁畐䅚䍄䉁䅁䅁睁䅁䅁䅍䅄䅁䅁䅯眹䅑䅁䅯䅊䅙䅁䅅䅁䉁䅁䅁权允䅂䅁䍄䉁䅁䅁兂䅁䅁䅍䅄䅁䅁䅯杭䅕䅁䅯儶䅯䅁䅯朵䅯䅁䅯眵䅯䅁䅅䅁䉁䅁䅁权㙂充䅁䍄䉁䅁䅁睁䅁䅁䅍䅄䅁䅁䅯睱䅁䅁䅯杊䅙䅁䅅䅁䉁䅁䅁杄䵁䅁䅁兏祁䍁䄴免㍁䅁䅁䍄䉁䅁䅁睁䅁䅁䅍䅄䅁䅁䅯杖䅕䅁䅯栲䅉䅁䅅䅁䉁䅁䅁权慁兆䅁䍄䉁䅁䅁兂䅁䅁䅍䅄䅁䅁䅯充䅅䅁䅯䄶䅯䅁䅯朵䅯䅁䅯眵䅯䅁䅅䅁䉁䅁䅁权䝁睃䅁䍄䉁䅁䅁兂䅁䅁䅍䅄䅁䅁䅯䉅䅁䅁䅯儵䅯䅁䅯朵䅯䅁䅯眵䅯䅁䅅䅁䉁䅁䅁权允䅂䅁䍄䉁䅁䅁睁䅁䅁䅍䅄䅁䅁䅯睋䅕䅁䅯杈䅙䅁䅅䅁䉁䅁䅁权䝂杂䅁䍄䉁䅁䅁兂䅁䅁䅍䅄䅁䅁䅯桦䅁䅁䅯硹䅉䅁䅯䅂䍁䅧䅯䉹䅉䅁䅅䅁䉁䅁䅁兂䥂場啯畲塤䅑杷允䅁䅁䅕䅁䑁䅁䅷䅁䭁䕁䙉䅁䭁佁䭧䅁䭁佁䭙䅁䭁佁䭣䅁䉁䅁䅁允䅁䅁䅯䅅䅑䅁杷允䅁䅁䅍䅁䑁䅁䅷䅁䭁䵁䅕䅁䭁䉁䝯䅁䉁䅁䅁允䅁䅁䅯䅳䅙䅁杷允䅁䅁䅕䅁䑁䅁䅷䅁䭁䍁䙳䅁䭁佁䭫䅁䭁佁䭙䅁䭁佁䭣䅁䉁䅁䅁允䅁䅁䅯䅅䅑䅁杷允䅁䅁䅕䅁䑁䅁䅷䅁䭁䵁䱧䅁䭁佁䭧䅁䭁佁䭙䅁䭁佁䭣䅁䉁䅁䅁允䅁䅁䅯䅅䅑䅁杷允䅁䅁䅕䅁䑁䅁䅷䅁䭁䍁䰸䅁䭁佁䭧䅁䭁佁䭙䅁䭁佁䭣䅁䉁䅁䅁允䅁䅁䅯䅅䅑䅁杷允䅁䅁䅕䅁䑁䅁䅷䅁䭁䕁䙣䅁䭁佁䭧䅁䭁佁䭙䅁䭁佁䭣䅁䉁䅁䅁允䅁䅁䅯术䅯䅁杷允䅁䅁䅑䅁䑁䅁䅷䅁䭁䑁䙧䅁䭁䉁䜸䅁䭁䍁䝁䅁䉁䅁䅁允䅁䅁䅯杏䅙䅁杷允䅁䅁䅕䅁䑁䅁䅷䅁䭁䉁位䅁䭁䵁单䅁䭁䅁䅑潁䭁䵁卫䅁䉁䅁䅁允䅁䅁䅕瑉㙧煕㉴啊䵁䅉䅅䅁䙁䅁䅁睁䵁䅁䅁权㑄兂䅁权䙄杅䅁权䕁䅁䅋权䥄杅䅁允䅁䅁䅅䅁䙁䡁㉧㙚積杴䅤䍄䉁䅁䅁睁䅁䅁䅍䅄䅁䅁䅯朴䅅䅁䅯杊䅙䅁䅅䅁䉁䅁䅁杄䵁䅁䅁兏㉁䍁䄴睍穁䅁䅁䍄䉁䅁䅁兂䅁䅁䅍䅄䅁䅁䅯朰䅕䅁䅯硹䅉䅁䅯䅂䍁䅧䅯剹䅉䅁䅅䅁䉁䅁䅁兂䅁䅁䅁䩁慂䅑杷允䅁䅁䅕䅁䑁䅁䅷䅁䭁䙁䙁䅁䭁䵁即䅁䭁䅁䅑潁䭁䵁卫䅁䉁䅁䅁允䅁䅁䅕䅁䅁䅁元歘䵁䅉䅅䅁䙁䅁䅁睁䵁䅁䅁权㉃兂䅁权汄权䅁权浄权䅁权湄权䅁允䅁䅁䅅䅁䭁䉁䱧䅁䵁䅉䅅䅁䑁䅁䅁睁䵁䅁䅁权楂䅁䅁权奁杂䅁允䅁䅁䅅䅁䭁䑁䝫䅁䵁䅉䅅䅁䑁䅁䅁睁䵁䅁䅁权敁允䅁权奁杂䅁允䅁䅁䅅䅁䭁䝁䜸䅁䵁䅉䅅䅁䑁䅁䅁睁䵁䅁䅁权䵁杂䅁权奁杂䅁允䅁䅁䅅䅁䭁䉁䝫䅁䵁䅉䅅䅁䑁䅁䅁睁䵁䅁䅁权兂兂䅁</t>
  </si>
  <si>
    <t>权慁杂䅁允䅁䅁䅅䅁䭁䵁䝁䅁䵁䅉䅅䅁䑁䅁䅁睁䵁䅁䅁权佄睃䅁权慁杂䅁允䅁䅁䅅䅁䭁䝁䝉䅁䵁䅉䅅䅁䑁䅁䅁睁䵁䅁䅁权㉁兄䅁权敁杂䅁允䅁䅁䅅䅁䭁佁䝍䅁䵁䅉䅅䅁䙁䅁䅁睁䵁䅁䅁权畁兂䅁权灄权䅁权浄权䅁权湄权䅁允䅁䅁䅅䅁䭁䅁剷䅁䵁䅉䅅䅁䙁䅁䅁睁䵁䅁䅁权偂睃䅁权煄权䅁权浄权䅁权牄权䅁允䅁䅁䅅䅁䭁䉁䕁䅁䵁䅉䅅䅁䑁䅁䅁睁䵁䅁䅁权⽄䅁䅁权敁杂䅁允䅁䅁䅅䅁䭁䩁䝉䅁䵁䅉䅅䅁䙁䅁䅁睁䵁䅁䅁权畂兂䅁权潄权䅁权浄权䅁权湄权䅁允䅁䅁䅅䅁䭁䉁䕁䅁䵁䅉䅅䅁䑁䅁䅁睁䵁䅁䅁权杄兂䅁权敁杂䅁允䅁䅁䅅䅁䭁偁䜸䅁䵁䅉䅅䅁䕁䅁䅁睁䵁䅁䅁权兂兂䅁权晁杂䅁权杁杂䅁允䅁䅁䅅䅁䭁乁䝧䅁䵁䅉䅅䅁䑁䅁䅁睁䵁䅁䅁权偃兄䅁权歁杂䅁允䅁䅁䅅䅁䭁䍁剕䅁䵁䅉䅅䅁䑁䅁䅁睁䵁䅁䅁权汃允䅁权奁杂䅁允䅁䅁䅅䅁䭁䡁䝷䅁䵁䅉䅅䅁䙁䅁䅁睁䵁䅁䅁权兂兂䅁权瑄权䅁权浄权䅁权湄权䅁允䅁䅁䅅䅁䡁䅁䅁䅁权救䅚䍄䉁䅁䅁兂䅁䅁䅍䅄䅁䅁䅯䅴䅑䅁䅯儵䅯䅁䅯朵䅯䅁䅯眵䅯䅁䅅䅁䉁䅁䅁权允䅂䅁䍄䉁䅁䅁兂䅁䅁䅍䅄䅁䅁䅯睄䅙䅁䅯儵䅯䅁䅯朵䅯䅁䅯眵䅯䅁䅅䅁䉁䅁䅁权㉁睃䅁䍄䉁䅁䅁睁䅁䅁䅍䅄䅁䅁䅯䄷䅑䅁䅯杊䅙䅁䅅䅁䉁䅁䅁杄䵁䅁䅁䅏㉁䍁䄴李硁䅁䅁䍄䉁䅁䅁睁䅁䅁䅍䅄䅁䅁䅯児䅳䅁䅯杇䅙䅁䅅䅁䉁䅁䅁权䅄杂䅁䍄䉁䅁䅁睁䅁䅁䅍䅄䅁䅁䅯儫䄰䅁䅯硺䅉䅁䅅䅁䉁䅁䅁睂䅁䅁䅁余欳䅑杷允䅁䅁䅕䅁䑁䅁䅷䅁䭁䉁䝁䅁䭁佁䭕䅁䭁佁䭙䅁䭁佁䭣䅁䉁䅁䅁允䅁䅁䅯䅇䅳䅁杷允䅁䅁䅍䅁䑁䅁䅷䅁䭁䝁䙅䅁䭁䉁䝷䅁䉁䅁䅁允䅁䅁䅯杋䅙䅁杷允䅁䅁䅕䅁䑁䅁䅷䅁䭁䥁䱑䅁䭁佁䭕䅁䭁佁䭙䅁䭁佁䭣䅁䉁䅁䅁允䅁䅁䅯李䅳䅁杷允䅁䅁䅍䅁䑁䅁䅷䅁䭁䭁䕣䅁䭁䍁䝙䅁䉁䅁䅁允䅁䅁䄴杄䅁䑁䅅䅍㉁䍁䄴兏㕁䅁䅁䍄䉁䅁䅁兂䅁䅁䅍䅄䅁䅁䅯杇䅁䅁䅯儶䅯䅁䅯朵䅯䅁䅯眵䅯䅁䅅䅁䉁䅁䅁权剃睃䅁䍄䉁䅁䅁睁䅁䅁䅍䅄䅁䅁䅯䅇䅁䅁䅯䅊䅙䅁䅅䅁䉁䅁䅁权允䅂䅁䍄䉁䅁䅁兂䅁䅁䅍䅄䅁䅁䅯朱䅑䅁䅯剸䅉䅁䅯䅂䍁䅧䅯剹䅉䅁䅅䅁䉁䅁䅁兂䕃䙏⼲䵨坍䅑杷允䅁䅁䅕䅁䑁䅁䅷䅁䭁乁䕣䅁䭁䵁单䅁䭁䅁䅑潁䭁䵁卫䅁䉁䅁䅁允䅁䅁䅕䉨㥣灴㕙歉䵁䅉䅅䅁䙁䅁䅁睁䵁䅁䅁权⭂䅅䅁权䙄杅䅁权䕁䅁䅋权䥄杅䅁允䅁䅁䅅䅁䙁偁吹穃㑎剮䅂䍄䉁䅁䅁睁䅁䅁䅍䅄䅁䅁䅯睚䅕䅁䅯杈䅙䅁䅅䅁䉁䅁䅁权啃杂䅁䍄䉁䅁䅁兂䅁䅁䅍䅄䅁䅁䅯眸䅑䅁䅯儷䅯䅁䅯朵䅯䅁䅯眵䅯䅁䅅䅁䉁䅁䅁睂䅁䅁䅁䍉浪䅑杷允䅁䅁䅕䅁䑁䅁䅷䅁䭁䕁䙫䅁䭁䵁单䅁䭁䅁䅑潁䭁䵁卧䅁䉁䅁䅁允䅁䅁䅕䩂术㜰呴い䵁䅉䅅䅁䑁䅁䅁睁䵁䅁䅁权㥂兂䅁权偄杅䅁允䅁䅁䅅䅁䭁䉁䕁䅁䵁䅉䅅䅁䑁䅁䅁睁䵁䅁䅁权䩂兂䅁权敁杂䅁允䅁䅁䅅䅁䭁䕁䝫䅁䵁䅉䅅䅁䙁䅁䅁睁䵁䅁䅁权䩂兂䅁权汄权䅁权浄权䅁权湄权䅁允䅁䅁䅅䅁䭁䑁䱙䅁䵁䅉䅅䅁䑁䅁䅁睁䵁䅁䅁权佃允䅁权慄杅䅁允䅁䅁䅅䅁䭁䭁吰䅁䵁䅉䅅䅁䑁䅁䅁睁䵁䅁䅁权偁杂䅁权奁杂䅁允䅁䅁䅅䅁䭁䕁䝑䅁䵁䅉䅅䅁䙁䅁䅁睁䵁䅁䅁权獃䅄䅁权䱄杅䅁权䕁䅁䅋权䩄杅䅁允䅁䅁䅅䅁䙁䙁偹癷潕䙘䅆䍄䉁䅁䅁兂䅁䅁䅍䅄䅁䅁䅯䅂䅙䅁䅯硹䅉䅁䅯䅂䍁䅧䅯剹䅉䅁䅅䅁䉁䅁䅁兂塄㍯㥁獃噤䅑杷允䅁䅁䅍䅁䑁䅁䅷䅁䭁䉁䝁䅁䭁䉁䝧䅁䉁䅁䅁允䅁䅁䅯克䅙䅁杷允䅁䅁䅕䅁䑁䅁䅷䅁䭁䥁䕫䅁䭁䵁单䅁䭁䅁䅑潁䭁䵁卧䅁䉁䅁䅁允䅁䅁䅕煣䉕捚敢啂䵁䅉䅅䅁䑁䅁䅁睁䵁䅁䅁权摂兂䅁权歁杂䅁允䅁䅁䅅䅁䭁䱁䡳䅁䵁䅉䅅䅁䑁䅁䅁睁䵁䅁䅁权⭃睃䅁权歁杂䅁允䅁䅁䅅䅁䭁䭁佳䅁䵁䅉䅅䅁䑁䅁䅁睁䵁䅁䅁权楃䅄䅁权慄杅䅁允䅁䅁䅅䅁䭁偁呑䅁䵁䅉䅅䅁䙁䅁䅁睁䵁䅁䅁权祃兄䅁权䙄杅䅁权䕁䅁䅋权䩄杅䅁允䅁䅁䅅䅁䙁䙁呍ㅭ唰儸䅨䍄䉁䅁䅁睁䅁䅁䅍䅄䅁䅁䅯朴䅕䅁䅯杇䅙䅁䅅䅁䉁䅁䅁权㡁杂䅁䍄䉁䅁䅁兂䅁䅁䅍䅄䅁䅁䅯睯䅑䅁䅯儶䅯䅁䅯朵䅯䅁䅯眵䅯䅁䅅䅁䉁䅁䅁权䙂䅅䅁䍄䉁䅁䅁䅂䅁䅁䅍䅄䅁䅁䅯䅔䅳䅁䅯睈䅙䅁䅯䅉䅙䅁䅅䅁䉁䅁䅁权㡃杂䅁䍄䉁䅁䅁兂䅁䅁䅍䅄䅁䅁䅯睫䅕䅁䅯䄶䅯䅁䅯朵䅯䅁䅯眵䅯䅁䅅䅁䉁䅁䅁权㉁睃䅁䍄䉁䅁䅁兂䅁䅁䅍䅄䅁䅁䅯儯䅑䅁䅯剸䅉䅁䅯䅂䍁䅧䅯剹䅉䅁䅅䅁䉁䅁䅁兂㍁摶時䑋噕䅑杷允䅁䅁䅍䅁䑁䅁䅷䅁䭁偁乍䅁䭁䉁䝧䅁䉁䅁䅁允䅁䅁䅯児䅙䅁杷允䅁䅁䅕䅁䑁䅁䅷䅁䭁䥁䙍䅁䭁䵁单䅁䭁䅁䅑潁䭁䵁卧䅁䉁䅁䅁允䅁䅁䅕䈰摲瑡扣商䵁䅉䅅䅁䙁䅁䅁睁䵁䅁䅁权䙂䅄䅁权獄权䅁权浄权䅁权湄权䅁允䅁䅁䅅䅁䡁䅁䅁䅁䅂敭䅒䍄䉁䅁䅁兂䅁䅁䅍䅄䅁䅁䅯杂䄰䅁䅯䄶䅯䅁䅯朵䅯䅁䅯眵䅯䅁䅅䅁䉁䅁䅁权允䅂䅁䍄䉁䅁䅁兂䅁䅁䅍䅄䅁䅁䅯兣䅕䅁䅯剸䅉䅁䅯䅂䍁䅧䅯剹䅉䅁䅅䅁䉁䅁䅁兂乂兆偄杕桳䅑杷允䅁䅁䅍䅁䑁䅁䅷䅁䭁䕁䘰䅁䭁䍁䝑䅁䉁䅁䅁允䅁䅁䅯䅌䅙䅁杷允䅁䅁䅍䅁䑁䅁䅷䅁䭁䡁䱉䅁䭁䉁䜴䅁䉁䅁䅁允䅁䅁䅯党䅙䅁杷允䅁䅁䅕䅁䑁䅁䅷䅁䭁䑁䙳䅁䭁佁䭕䅁䭁佁䭙䅁䭁佁䭣䅁䉁䅁䅁允䅁䅁䅯李䅳䅁杷允䅁䅁䅕䅁䑁䅁䅷䅁䭁䉁允䅁䭁䵁单䅁䭁䅁䅑潁䭁䵁卫䅁䉁䅁䅁允䅁䅁䅕穮攲穒椹い䵁䅉䅅䅁䑁䅁䅁睁䵁䅁䅁权桁䅁䅁权慁杂䅁允䅁䅁䅅䅁䭁䙁䜴䅁䵁䅉䅅䅁䑁䅁䅁睁䵁䅁䅁权潃兂䅁权敁杂䅁允䅁䅁䅅䅁䭁䩁䝑䅁䵁䅉䅅䅁䙁䅁䅁睁䵁䅁䅁权剄䅂䅁权汄权䅁权浄权䅁权湄权䅁允䅁䅁䅅䅁䭁䉁䕁䅁䵁䅉䅅䅁䙁䅁䅁睁䵁䅁䅁权扃睃䅁权䱄杅䅁权䕁䅁䅋权䥄杅䅁允䅁䅁䅅䅁䙁䅁䅁䅁䅁䙧䅚䍄䉁䅁䅁兂䅁䅁䅍䅄䅁䅁䅯兘䅕䅁䅯儶䅯䅁䅯朵䅯䅁䅯眵䅯䅁䅅䅁䉁䅁䅁权䉄䅅䅁䍄䉁䅁䅁兂䅁䅁䅍䅄䅁䅁䅯杇䄸䅁䅯剸䅉䅁䅯䅂䍁䅧䅯䉹䅉䅁䅅䅁䉁䅁䅁兂䙁㥩䩔㉩奫䅑杷允䅁䅁䅍䅁䑁䅁䅷䅁䭁䅁䉍䅁䭁䉁䜴䅁䉁䅁䅁允䅁䅁䅯儷䅙䅁杷允䅁䅁䅕䅁䑁䅁䅷䅁䭁䙁䘰䅁䭁佁䬰䅁䭁佁䭙䅁䭁佁䭣䅁䉁䅁䅁允䅁䅁䅣䅁䅁䍁⭁欵䵁䅉䅅䅁䙁䅁䅁睁䵁䅁䅁权㙄权䅁权獄权䅁权浄权䅁权湄权䅁允䅁䅁䅅䅁䡁䅁䅁䅁杄畍䅚䍄䉁䅁䅁睁䅁䅁䅍䅄䅁䅁䅯䄸䅷䅁䅯杈䅙䅁䅅䅁䉁䅁䅁权晄睂䅁䍄䉁䅁䅁兂䅁䅁䅍䅄䅁䅁䅯睤䄰䅁䅯硹䅉䅁䅯䅂䍁䅧䅯䉹䅉䅁䅅䅁䉁䅁䅁兂硂児塲㥯橂䅑杷允䅁䅁䅕䅁䑁䅁䅷䅁䭁偁䕯䅁䭁䵁即䅁䭁䅁䅑潁䭁䵁卧䅁䉁䅁䅁允䅁䅁䅕䡰㥁瑃橤䕗䵁䅉䅅䅁䙁䅁䅁睁䵁䅁䅁权煁睃䅁权汄权䅁权浄权䅁权湄权䅁允䅁䅁䅅䅁䭁䉁䕁䅁䵁䅉䅅䅁䑁䅁䅁睁䵁䅁䅁权浂䅄䅁权偄杅䅁允䅁䅁䅅䅁䭁䉁䕁䅁䵁䅉䅅䅁䕁䅁䅁睁䵁䅁䅁权ㅂ䅁䅁权晁杂䅁权杁杂䅁允䅁䅁䅅䅁䭁佁䥍䅁䵁䅉䅅䅁䙁䅁䅁睁䵁䅁䅁权㙄䅂䅁权䱄杅䅁权䕁䅁䅋权䩄杅䅁允䅁䅁䅅䅁䙁䉁畓⭒㙆䙆䅰䍄䉁䅁䅁兂䅁䅁䅍䅄䅁䅁䅯杔䅳䅁䅯朶䅯䅁䅯朵䅯䅁䅯眶䅯䅁䅅䅁䉁䅁䅁权允䅂䅁䍄䉁䅁䅁睁䅁䅁䅍䅄䅁䅁䅯末䅑䅁䅯杈䅙䅁䅅䅁䉁䅁䅁权灁睂䅁䍄䉁䅁䅁兂䅁䅁䅍䅄䅁䅁䅯公䅳䅁䅯䄷䅯䅁䅯朵䅯䅁䅯眵䅯䅁䅅䅁䉁䅁䅁睂䅁䅁䅁䡷橶䅑杷允䅁䅁䅍䅁䑁䅁䅷䅁䭁䝁䅳䅁䭁䍁䝑䅁䉁䅁䅁允䅁䅁䅯杮䅫䅁杷允䅁䅁䅕䅁䑁䅁䅷䅁䭁偁䕯䅁䭁佁䭕䅁䭁佁䭙䅁䭁佁䭣䅁䉁䅁䅁允䅁䅁䅯䅏䅳䅁杷允䅁䅁䅍䅁䑁䅁䅷䅁䭁䵁䔴䅁䭁䉁䜴䅁䉁䅁䅁允䅁䅁䅯八䅙䅁杷允䅁䅁䅕䅁䑁䅁䅷䅁䭁䉁乷䅁䭁佁䭧䅁䭁佁䭙䅁䭁佁䭣䅁䉁䅁䅁允䅁䅁䅯李䅳䅁杷允䅁䅁䅕䅁䑁䅁䅷䅁䭁䵁䈰䅁䭁佁䬰䅁䭁佁䭙䅁䭁佁䭣䅁䉁䅁䅁允䅁䅁䅣䅁䅁佁䵁欵䵁䅉䅅䅁䙁䅁䅁睁䵁䅁䅁权㙄䅂䅁权灄权䅁权浄权䅁权湄权䅁允䅁䅁䅅䅁䭁䝁乙䅁䵁䅉䅅䅁䙁䅁䅁睁䵁䅁䅁权牄䅂䅁权潄权䅁权浄权䅁权湄权䅁允䅁䅁䅅䅁䭁䅁䱙䅁䵁䅉䅅䅁䙁䅁䅁睁䵁䅁䅁权䉁杄䅁权煄权䅁权浄权䅁权牄权䅁允䅁䅁䅅䅁䡁䅁䅁䅁杂⭍䅚䍄䉁䅁䅁兂䅁䅁䅍䅄䅁䅁䅯兪䅳䅁䅯剸䅉䅁䅯䅂䍁䅧䅯䉹䅉䅁䅅䅁䉁䅁䅁兂卄癘畏䍹䔴䅑杷允䅁䅁䅍䅁䑁䅁䅷䅁䭁䕁䱕䅁䭁䍁䝑䅁䉁䅁䅁允䅁䅁䅯䅅䅑䅁杷允䅁䅁䅕䅁䑁䅁䅷䅁䭁䵁䕍䅁䭁䵁单䅁䭁䅁䅑潁䭁䵁卧䅁䉁䅁䅁允䅁䅁䅕欳倹䝇㙗え䵁䅉䅅䅁䙁䅁䅁睁䵁䅁䅁权㝃兂䅁权䱄杅䅁权䕁䅁䅋权䥄杅䅁允䅁䅁䅅䅁䙁䙁㑋潈牘坵䅂䍄䉁䅁䅁兂䅁䅁䅍䅄䅁䅁䅯䅦䅕䅁䅯䄷䅯䅁䅯朵䅯䅁䅯眵䅯䅁䅅䅁䉁䅁䅁睂䅁䅁䅁临氯䅑杷允䅁䅁䅍䅁䑁䅁䅷䅁䭁䥁䰴䅁䭁䉁䝧䅁䉁䅁䅁允䅁䅁䅯杓䅙䅁杷允䅁䅁䅕䅁䑁䅁䅷䅁䭁偁䕯䅁䭁佁䭷䅁䭁佁䭙䅁䭁佁䭣䅁䉁䅁䅁允䅁䅁䅣䅁䅁佁牁欵䵁䅉䅅䅁䑁䅁䅁睁䵁䅁䅁权汁䅁䅁权慁杂䅁允䅁䅁䅅䅁䭁䑁䜴䅁䵁䅉䅅䅁䙁䅁䅁睁䵁䅁䅁权㙄䅂䅁权瑄权䅁权浄权䅁权湄权䅁允䅁䅁䅅䅁䡁䅁䅁䅁䅁敒䅚䍄䉁䅁䅁兂䅁䅁䅍䅄䅁䅁䅯兑䅳䅁䅯䄶䅯䅁䅯朵䅯䅁䅯眵䅯䅁䅅䅁䉁䅁䅁权允䅂䅁䍄䉁䅁䅁兂䅁䅁䅍䅄䅁䅁䅯兂䅕䅁䅯朶䅯䅁䅯朵䅯䅁䅯眶䅯䅁䅅䅁䉁䅁䅁睂䅁䅁䅁䑑洷䅑杷允䅁䅁䅑䅁䑁䅁䅷䅁䭁䝁䙉䅁䭁䉁䜸䅁䭁䍁䝁䅁䉁䅁䅁允䅁䅁䅯杮䅧䅁杷允䅁䅁䅕䅁䑁䅁䅷䅁䭁䍁䙣䅁䭁䵁即䅁䭁䅁䅑潁䭁䵁卧䅁䉁䅁䅁允䅁䅁䅕䡰㥁瑃橤歘䵁䅉䅅䅁䑁䅁䅁睁䵁䅁䅁权㝁兂䅁权流杂䅁允䅁䅁䅅䅁佁䅁䅷䅁㑁䑁䅕杌睁䑁䅣䅁䵁䅉䅅䅁䙁䅁䅁睁䵁䅁䅁权湁兂䅁权䱄杅䅁权䕁䅁䅋权䩄杅䅁允䅁䅁䅅䅁䙁䥁牘払敧噊䅸䍄䉁䅁䅁睁䅁䅁䅍䅄䅁䅁䅯杨䅅䅁䅯䅊䅙䅁䅅䅁䉁䅁䅁权祂权䅁䍄䉁䅁䅁兂䅁䅁䅍䅄䅁䅁䅯睊䅕䅁䅯儵䅯䅁䅯朵䅯䅁䅯眵䅯䅁䅅䅁䉁䅁䅁权允䅂䅁䍄䉁䅁䅁睁䅁䅁䅍䅄䅁䅁䅯杒䄸䅁䅯䅈䅙䅁䅅䅁䉁䅁䅁权䉂杂䅁䍄䉁䅁䅁兂䅁䅁䅍䅄䅁䅁䅯睸䅑䅁䅯剸䅉䅁䅯䅂䍁䅧䅯䉹䅉䅁䅅䅁䉁䅁䅁兂橄㍉⽺㍩头䅑杷允䅁䅁䅕䅁䑁䅁䅷䅁䭁䡁䙁䅁䭁佁䭷䅁䭁佁䭙䅁䭁佁䭣䅁䉁䅁䅁允䅁䅁䅣䅁䅁佁婁唵䵁䅉䅅䅁䑁䅁䅁睁䵁䅁䅁权奃兂䅁权奁杂䅁允䅁䅁䅅䅁䭁䉁䝫䅁䵁䅉䅅䅁䙁䅁䅁睁䵁䅁䅁权䑃䅁䅁权瑄权䅁权浄权䅁权湄权䅁允䅁䅁䅅䅁䡁䅁䅁䅁权⬳䅖䍄䉁䅁䅁睁䅁䅁䅍䅄䅁䅁䅯兰䅕䅁䅯硺䅉䅁䅅䅁䉁䅁䅁睂䅁䅁䅁䱯楐䅑杷允䅁䅁䅕䅁䑁䅁䅷䅁䭁佁䅕䅁䭁佁䭯䅁䭁佁䭙䅁䭁佁䭳䅁䉁䅁䅁允䅁䅁䅯䅅䅑䅁杷允䅁䅁䅕䅁䑁䅁䅷䅁䭁䡁䘴䅁䭁佁䭯䅁䭁佁䭙䅁䭁佁䭳䅁䉁䅁䅁允䅁䅁䅣䅁䅁䝁䉂欵䵁䅉䅅䅁䙁䅁䅁睁䵁䅁䅁权敂兂䅁权䱄杅䅁权䕁䅁䅋权䥄杅䅁允䅁䅁䅅䅁䙁䡁㥅瑃橥䜶䅂䍄䉁䅁䅁兂䅁䅁䅍䅄䅁䅁䅯克䅕䅁䅯硹䅉䅁䅯䅂䍁䅧䅯䉹䅉䅁䅅䅁䉁䅁䅁兂獄払敧婨整䅑杷允䅁䅁䅕䅁䑁䅁䅷䅁䭁偁䱉䅁䭁䵁单䅁䭁䅁䅑潁䭁䵁卫䅁䉁䅁䅁允䅁䅁䅕䍕睚噱浗䕅䵁䅉䅅䅁䙁䅁䅁睁䵁䅁䅁权奃䅄䅁权灄权䅁权浄权䅁权湄权䅁允䅁䅁䅅䅁䭁䉁䕁䅁䵁䅉䅅䅁䑁䅁䅁睁䵁䅁䅁权灁兂䅁权奁杂䅁允䅁䅁䅅䅁䭁䑁䝫䅁䵁䅉䅅䅁䑁䅁䅁睁䵁䅁䅁权佄䅄䅁权歁杂䅁允䅁䅁䅅䅁䭁偁乙䅁䵁䅉䅅䅁䕁䅁䅁睁䵁䅁䅁权婄䅂䅁权晁杂䅁权杁杂䅁允䅁䅁䅅䅁䭁䱁䝯䅁䵁䅉䅅䅁䙁䅁䅁睁䵁䅁䅁权䱂兄䅁权汄权䅁权浄权䅁权湄权䅁允䅁䅁䅅䅁䭁䉁䕁䅁䵁䅉䅅䅁䑁䅁䅁睁䵁䅁䅁权灁兂䅁权捁杂䅁允䅁䅁䅅䅁䭁䥁䝳䅁䵁䅉䅅䅁䑁䅁䅁睁䵁䅁䅁权㙂睃䅁权慁杂䅁允䅁䅁䅅䅁䭁䵁䜰䅁䵁䅉䅅䅁䙁䅁䅁睁䵁䅁䅁权䭁杄䅁权䙄杅䅁权䕁䅁䅋权䩄杅䅁允䅁䅁䅅䅁䙁䩁祮煔故䄯䅒䍄䉁䅁䅁睁䅁䅁䅍䅄䅁䅁䅯䉥䅁䅁䅯硺䅉䅁䅅䅁䉁䅁䅁睂䅁䅁䅁䭁杲䅑杷允䅁䅁䅑䅁䑁䅁䅷䅁䭁䝁佷䅁䭁䉁䜸䅁䭁䍁䝁䅁䉁䅁䅁允䅁䅁䅯剥䅉䅁杷允䅁䅁䅕䅁䑁䅁䅷䅁䭁䭁䕑䅁䭁䵁单䅁䭁䅁䅑潁䭁䵁卫䅁䉁䅁䅁允䅁䅁䅕䕯䝈噲㉃䕃䵁䅉䅅䅁䑁䅁䅁睁䵁䅁䅁权灁兂䅁权敁杂䅁允䅁䅁䅅䅁䭁䑁䠰䅁䵁䅉䅅䅁䑁䅁䅁睁䵁䅁䅁权灁兂䅁权歁杂䅁允䅁䅁䅅䅁䭁䵁䡅䅁䵁䅉䅅䅁䙁䅁䅁睁䵁䅁䅁权啂允䅁权汄权䅁权浄权䅁权湄权䅁允䅁䅁䅅䅁䭁䅁䰰䅁䵁䅉䅅䅁䙁䅁䅁睁䵁䅁䅁权䙃兄䅁权汄权䅁权浄权䅁权湄权䅁允䅁䅁䅅䅁䭁䉁䕁䅁䵁䅉䅅䅁䙁䅁䅁睁䵁䅁䅁权牄兂䅁权獄权䅁权浄权䅁权湄权䅁允䅁䅁䅅䅁䡁䅁䅁䅁杄佋䅚䍄䉁䅁䅁兂䅁䅁䅍䅄䅁䅁䅯先䄸䅁䅯朶䅯䅁䅯朵䅯䅁䅯眶䅯䅁䅅䅁䉁䅁䅁睂䅁䅁䅁䵯決䅑杷允䅁䅁䅍䅁䑁䅁䅷䅁䭁乁䅉䅁䭁䉁䝧䅁䉁䅁䅁允䅁䅁䅯杓䅙䅁杷允䅁䅁䅍䅁䑁䅁䅷䅁䭁䭁䙙䅁䭁䵁匸䅁䉁䅁䅁允䅁䅁䅯䅅䅑䅁杷允䅁䅁䅕䅁䑁䅁䅷䅁䭁乁䵁䅁䭁䵁单䅁䭁䅁䅑潁䭁䵁卫䅁䉁䅁䅁允䅁䅁䅕噦啥奩癱歁䵁䅉䅅䅁䑁䅁䅁睁䵁䅁䅁权䕁杂䅁权流杂䅁允䅁䅁䅅䅁佁䅁䅷䅁㑁䑁䅕杌ぁ䑁䅑䅁䵁䅉䅅䅁䙁䅁䅁睁䵁䅁䅁权歃允䅁权獄权䅁权浄权䅁权湄权䅁允䅁䅁䅅䅁䡁䅁䅁䅁䅃⭶䅒䍄䉁䅁䅁兂䅁䅁䅍䅄䅁䅁䅯䄫䅕䅁䅯儵䅯䅁䅯朵䅯䅁䅯眵䅯䅁䅅䅁䉁䅁䅁权允䅂䅁䍄䉁䅁䅁睁䅁䅁䅍䅄䅁䅁䅯儯䅕䅁䅯䅊䅙䅁䅅䅁䉁䅁䅁权䩄睂䅁䍄䉁䅁䅁睁䅁䅁䅍䅄䅁䅁䅯杺䅷䅁䅯栲䅉䅁䅅䅁䉁䅁䅁权䙂䅇䅁䍄䉁䅁䅁兂䅁䅁䅍䅄䅁䅁䅯睅䄴䅁䅯儷䅯䅁䅯朵䅯䅁䅯眵䅯䅁䅅䅁䉁䅁䅁权允䅂䅁䍄䉁䅁䅁兂䅁䅁䅍䅄䅁䅁䅯克䅕䅁䅯儷䅯䅁䅯朵䅯䅁䅯眵䅯䅁䅅䅁䉁䅁䅁睂䅁䅁䅁偁汶䅑杷允䅁䅁䅕䅁䑁䅁䅷䅁䭁䅁乧䅁䭁佁䭧䅁䭁佁䭙䅁䭁佁䭣䅁䉁䅁䅁允䅁䅁䅯李䅳䅁杷允䅁䅁䅍䅁䑁䅁䅷䅁䭁佁䔴䅁䭁䵁匸䅁䉁䅁䅁允䅁䅁䅣䅁䅁䝁獄欴䵁䅉䅅䅁䙁䅁䅁睁䵁䅁䅁权晃䅁䅁权瑄权䅁权浄权䅁权湄权䅁允䅁䅁䅅䅁䡁䅁䅁䅁杁⬶䅆䍄䉁䅁䅁兂䅁䅁䅍䅄䅁䅁䅯眷䅕䅁䅯朶䅯䅁䅯朵䅯䅁䅯眶䅯䅁䅅䅁䉁䅁䅁睂䅁䅁䅁䕧洷䅑杷允䅁䅁䅕䅁䑁䅁䅷䅁䭁佁䔴䅁䭁䵁即䅁䭁䅁䅑潁䭁䵁卧䅁䉁䅁䅁允䅁䅁䅕瑃橥䑣椲啙䵁䅉䅅䅁䑁䅁䅁睁䵁䅁䅁权楁䅄䅁权奁杂䅁允䅁䅁䅅䅁䭁䉁䝫䅁䵁䅉䅅䅁䙁䅁䅁睁䵁䅁䅁权畄䅂䅁权䱄杅䅁权䕁䅁䅋权䩄杅䅁允䅁䅁䅅䅁䙁佁剸䉵䘶ㅇ䅸䍄䉁䅁䅁睁䅁䅁䅍䅄䅁䅁䅯朷䅑䅁䅯杈䅙䅁䅅䅁䉁䅁䅁权䍄睂䅁䍄䉁䅁䅁兂䅁䅁䅍䅄䅁䅁䅯兕䅷䅁䅯硹䅉䅁䅯䅂䍁䅧䅯剹䅉䅁䅅䅁䉁䅁䅁兂畃⭒㙆䅆戵䅑杷允䅁䅁䅕䅁䑁䅁䅷䅁䭁䙁䙣䅁䭁䵁单䅁䭁䅁䅑潁䭁䵁卫䅁䉁䅁䅁允䅁䅁䅕㙊氵佃浙ぇ䵁䅉䅅䅁䑁䅁䅁睁䵁䅁䅁权楂允䅁权歁杂䅁允䅁䅁䅅䅁䭁䵁䥷䅁䵁䅉䅅䅁䙁䅁䅁睁䵁䅁䅁权畄䅂䅁权潄权䅁权浄权䅁权湄权䅁允䅁䅁䅅䅁䭁䅁䱙䅁䵁䅉䅅䅁䙁䅁䅁睁䵁䅁䅁权畄䅂䅁权灄权䅁权浄权䅁权湄权䅁允䅁䅁䅅䅁䭁䙁何䅁䵁䅉䅅䅁䙁䅁䅁睁䵁䅁䅁权䱃兂䅁权獄权䅁权浄权䅁权湄权䅁允䅁䅁䅅䅁䡁䅁䅁䅁杄畅䅖䍄䉁䅁䅁睁䅁䅁䅍䅄䅁䅁䅯䄰䅁䅁䅯䅇䅙䅁䅅䅁䉁䅁䅁权婁杂䅁䍄䉁䅁䅁兂䅁䅁䅍䅄䅁䅁䅯䅫䅳䅁䅯儶䅯䅁䅯朵䅯䅁䅯眵䅯䅁䅅䅁䉁䅁䅁权允䅂䅁䍄䉁䅁䅁睁䅁䅁䅍䅄䅁䅁䅯兤䅕䅁䅯硺䅉䅁䅅䅁䉁䅁䅁睂䅁䅁䅁䜴歮䅑杷允䅁䅁䅍䅁䑁䅁䅷䅁䭁乁䴰䅁䭁䉁䝧䅁䉁䅁䅁允䅁䅁䅯䅒䅙䅁杷允䅁䅁䅕䅁䑁䅁䅷䅁䭁䥁䙷䅁䭁佁䭫䅁䭁佁䭙䅁䭁佁䭣䅁䉁䅁䅁允䅁䅁䅯桺䅁䅁杷允䅁䅁䅑䅁䑁䅁䅷䅁䭁䥁䙯䅁䭁䉁䜸䅁䭁䍁䝁䅁䉁䅁䅁允䅁䅁䅯䅸䅣䅁杷允䅁䅁䅍䅁䑁䅁䅷䅁䭁䥁䙯䅁䭁䍁䝑䅁䉁䅁䅁允䅁䅁䅯䅴䅣䅁杷允䅁䅁䅍䅁䑁䅁䅷䅁䭁偁䕙䅁䭁䍁䝑䅁䉁䅁䅁允䅁䅁䅯杶䅧䅁杷允䅁䅁䅕䅁䑁䅁䅷䅁䭁䍁䙯䅁䭁佁䭕䅁䭁佁䭙䅁䭁佁䭣䅁䉁䅁䅁允䅁䅁䅯兄䅳䅁杷允䅁䅁䅍䅁䑁䅁䅷䅁䭁䭁䱅䅁䭁乁卯䅁䉁䅁䅁允䅁䅁䅯砯䅉䅁杷允䅁䅁䅕䅁䑁䅁䅷䅁䭁䥁䙯䅁䭁佁䭯䅁䭁佁䭙䅁䭁佁䭳䅁䉁䅁䅁允䅁䅁䅣䅁䅁䥁䉂欵䵁䅉䅅䅁䙁䅁䅁睁䵁䅁䅁权煄兂䅁权䱄杅䅁权䕁䅁䅋权䥄杅䅁允䅁䅁䅅䅁䙁䵁䴳䵺䵺䙔䅤䍄䉁䅁䅁睁䅁䅁䅍䅄䅁䅁䅯䅡䅕䅁䅯䅈䅙䅁䅅䅁䉁䅁䅁权獁睂䅁䍄䉁䅁䅁睁䅁䅁䅍䅄䅁䅁䅯睨䄴䅁䅯硺䅉䅁䅅䅁䉁䅁䅁权允䅂䅁䍄䉁䅁䅁睁䅁䅁䅍䅄䅁䅁䅯兪䅷䅁䅯杈䅙䅁䅅䅁䉁䅁䅁权噄杂䅁䍄䉁䅁䅁睁䅁䅁䅍䅄䅁䅁䅯䅥䅳䅁䅯杊䅙䅁䅅䅁䉁䅁䅁杄䵁䅁䅁兏㉁䍁䄴李祁䅁䅁䍄䉁䅁䅁睁䅁䅁䅍䅄䅁䅁䅯睭䅳䅁䅯硺䅉䅁䅅䅁䉁䅁䅁睂䅁䅁䅁䱑桐䅑杷允䅁䅁䅍䅁䑁䅁䅷䅁䭁䅁䅙䅁䭁䉁䝯䅁䉁䅁䅁允䅁䅁䅯睘䅙䅁杷允䅁䅁䅕䅁䑁䅁䅷䅁䭁䡁䙣䅁䭁佁䭧䅁䭁佁䭙䅁䭁佁䭣䅁䉁䅁䅁允䅁䅁䅯䅅䅑䅁杷允䅁䅁䅍䅁䑁䅁䅷䅁䭁佁䙷䅁䭁䍁䝑䅁䉁䅁䅁允䅁䅁䅯儷䅣䅁杷允䅁䅁䅍䅁䑁䅁䅷䅁䭁乁䵍䅁䭁䍁䝙䅁䉁䅁䅁允䅁䅁䄴杄䅁䑁䅅䅍㑁䍁䄴睎㑁䅁䅁䍄䉁䅁䅁兂䅁䅁䅍䅄䅁䅁䅯眳䅕䅁䅯朶䅯䅁䅯朵䅯䅁䅯眶䅯䅁䅅䅁䉁䅁䅁睂䅁䅁䅁䕯浄䅑杷允䅁䅁䅍䅁䑁䅁䅷䅁䭁佁䄰䅁䭁䍁䝙䅁䉁䅁䅁允䅁䅁䄴䅄䅁䑁䅧睎畁䑁䅙李䅁䅁杷允䅁䅁䅍䅁䑁䅁䅷䅁䭁䡁伴䅁䭁䉁䝯䅁䉁䅁䅁允䅁䅁䅯杙䅙䅁杷允䅁䅁䅕䅁䑁䅁䅷䅁䭁乁䙙䅁䭁佁䭫䅁䭁佁䭙䅁䭁佁䭣䅁䉁䅁䅁允䅁䅁䅯䅅䅑䅁杷允䅁䅁䅑䅁䑁䅁䅷䅁䭁䍁䙙䅁䭁䉁䜸䅁䭁䍁䝁䅁䉁䅁䅁允䅁䅁䅯朷䅣䅁杷允䅁䅁䅕䅁䑁䅁䅷䅁䭁乁䘸䅁䭁䵁单䅁䭁䅁䅑潁䭁䵁卫䅁䉁䅁䅁允䅁䅁䅕䥎䍈坥奸䕃䵁䅉䅅䅁䙁䅁䅁睁䵁䅁䅁权杁睃䅁权䙄杅䅁权䕁䅁䅋权䩄杅䅁允䅁䅁䅅䅁䙁乁版偪漯䉦䅊䍄䉁䅁䅁睁䅁䅁䅍䅄䅁䅁䅯眳䅕䅁䅯䅈䅙䅁䅅䅁䉁䅁䅁权祁睂䅁䍄䉁䅁䅁睁䅁䅁䅍䅄䅁䅁䅯兄䅕䅁䅯䅈䅙䅁䅅䅁䉁䅁䅁权楂杂䅁䍄䉁䅁䅁睁䅁䅁䅍䅄䅁䅁䅯杇䅅䅁䅯䅊䅙䅁䅅䅁䉁䅁䅁权㍁睅䅁䍄䉁䅁䅁兂䅁䅁䅍䅄䅁䅁䅯䅁䅙䅁䅯硹䅉䅁䅯䅂䍁䅧䅯剹䅉䅁䅅䅁䉁䅁䅁兂獄払敧器慴䅑杷允䅁䅁䅍䅁䑁䅁䅷䅁䭁乁䘸䅁䭁䍁䝙䅁䉁䅁䅁允䅁䅁䄴䅄䅁䑁䅫睎畁䑁䅧䅏䅁䅁杷允䅁䅁䅕䅁䑁䅁䅷䅁䭁䙁䄴䅁䭁佁䭕䅁䭁佁䭙䅁䭁佁䭣䅁䉁䅁䅁允䅁䅁䅯兄䅳䅁杷允䅁䅁䅕䅁䑁䅁䅷䅁䭁䡁佑䅁䭁佁䭯䅁䭁佁䭙䅁䭁佁䭳䅁䉁䅁䅁允䅁䅁䅯䅅䅑䅁杷允䅁䅁䅕䅁䑁䅁䅷䅁䭁乁䘸䅁䭁佁䬰䅁䭁佁䭙䅁䭁佁䭣䅁䉁䅁䅁允䅁䅁䅣䅁䅁佁㙂䔵䵁䅉䅅䅁䙁䅁䅁睁䵁䅁䅁权啁䅄䅁权灄权䅁权浄权䅁权湄权䅁允䅁䅁䅅䅁䭁䉁剑䅁䵁䅉䅅䅁䑁䅁䅁睁䵁䅁䅁权奄䅂䅁权歁杂䅁允䅁䅁䅅䅁䭁䝁䝍䅁䵁䅉䅅䅁䑁䅁䅁睁䵁䅁䅁权㝃允䅁权歁杂䅁允䅁䅁䅅䅁䭁䵁契䅁䵁䅉䅅䅁䑁䅁䅁睁䵁䅁䅁权䉁杂䅁权慁杂䅁允䅁䅁䅅䅁䭁䙁䜸䅁䵁䅉䅅䅁䑁䅁䅁睁䵁䅁䅁权晁兂䅁权奁杂䅁允䅁䅁䅅䅁䭁䡁䝷䅁䵁䅉䅅䅁䑁䅁䅁睁䵁䅁䅁权楂允䅁权流杂䅁允䅁䅁䅅䅁佁䅁䅷䅁㑁䑁䅅杌ㅁ䑁䅙䅁䵁䅉䅅䅁䙁䅁䅁睁䵁䅁䅁权扄睄䅁权汄权䅁权浄权䅁权湄权䅁允䅁䅁䅅䅁䭁䉁䕁䅁䵁䅉䅅䅁䑁䅁䅁睁䵁䅁䅁权晁兂䅁权捁杂䅁允䅁䅁䅅䅁䭁䝁䝉䅁䵁䅉䅅䅁䑁䅁䅁睁䵁䅁䅁权橃兂䅁权歁杂䅁允䅁䅁䅅䅁䭁䅁䡧䅁䵁䅉䅅䅁䑁䅁䅁睁䵁䅁䅁权獃䅄䅁权奁杂䅁允䅁䅁䅅䅁䭁䡁䝷䅁䵁䅉䅅䅁䙁䅁䅁睁䵁䅁䅁权䉁杄䅁权䙄杅䅁权䕁䅁䅋权䥄杅䅁允䅁䅁䅅䅁䙁乁睯才䕇关䄱䍄䉁䅁䅁䅂䅁䅁䅍䅄䅁䅁䅯杒䄸䅁䅯睈䅙䅁䅯䅉䅙䅁䅅䅁䉁䅁䅁权汄䅃䅁䍄䉁䅁䅁兂䅁䅁䅍䅄䅁䅁䅯䅹䅕䅁䅯朶䅯䅁䅯朵䅯䅁䅯眶䅯䅁䅅䅁䉁䅁䅁权允䅂䅁䍄䉁䅁䅁兂䅁䅁䅍䅄䅁䅁䅯睸䅷䅁䅯儶䅯䅁䅯朵䅯䅁䅯眵䅯䅁䅅䅁䉁䅁䅁权允䅂䅁䍄䉁䅁䅁兂䅁䅁䅍䅄䅁䅁䅯睨䅅䅁䅯朶䅯䅁䅯朵䅯䅁䅯眶䅯䅁䅅䅁䉁䅁䅁权允䅂䅁䍄䉁䅁䅁兂䅁䅁䅍䅄䅁䅁䅯术䅕䅁䅯硹䅉䅁䅯䅂䍁䅧䅯䉹䅉䅁䅅䅁䉁䅁䅁兂㝂䭆䠵攴坰䅑杷允䅁䅁䅍䅁䑁䅁䅷䅁䭁䭁䙯䅁䭁䉁䝷䅁䉁䅁䅁允䅁䅁䅯其䅙䅁杷允䅁䅁䅕䅁䑁䅁䅷䅁䭁䱁䰴䅁䭁䵁即䅁䭁䅁䅑潁䭁䵁卧䅁䉁䅁䅁允䅁䅁䅕体㙆䭆堷啡䵁䅉䅅䅁䙁䅁䅁睁䵁䅁䅁权元兂䅁权瑄权䅁权浄权䅁权湄权䅁允䅁䅁䅅䅁䭁䉁䕁䅁䵁䅉䅅䅁䙁䅁䅁睁䵁䅁䅁权㙄兂䅁权煄权䅁权浄权䅁权牄权䅁允䅁䅁䅅䅁䡁䅁䅁䅁䅄佊䅚䍄䉁䅁䅁睁䅁䅁䅍䅄䅁䅁䅯睵䅑䅁䅯杇䅙䅁䅅䅁䉁䅁䅁权時杂䅁䍄䉁䅁䅁兂䅁䅁䅍䅄䅁䅁䅯兵䅕䅁䅯䄷䅯䅁䅯朵䅯䅁䅯眵䅯䅁䅅䅁䉁䅁䅁睂䅁䅁䅁䭷汢䅑杷允䅁䅁䅕䅁䑁䅁䅷䅁䭁䅁䙍䅁䭁䵁单䅁䭁䅁䅑潁䭁䵁卧䅁䉁䅁䅁允䅁䅁䅕㑉⽃匸㝈商䵁䅉䅅䅁䑁䅁䅁睁䵁䅁䅁权獁兂䅁权奁杂䅁允䅁䅁䅅䅁䭁䉁䝫䅁䵁䅉䅅䅁䙁䅁䅁睁䵁䅁䅁权偁杂䅁权瑄权䅁权浄权䅁权湄权䅁允䅁䅁䅅䅁䡁䅁䅁䅁杁畴䅒䍄䉁䅁䅁睁䅁䅁䅍䅄䅁䅁䅯䅌䅕䅁䅯杇䅙䅁䅅䅁䉁䅁䅁权扁杂䅁䍄䉁䅁䅁睁䅁䅁䅍䅄䅁䅁䅯共䅅䅁䅯杇䅙䅁䅅䅁䉁䅁䅁权⭁杂䅁䍄䉁䅁䅁睁䅁䅁䅍䅄䅁䅁䅯䅌䅕䅁䅯䅈䅙䅁䅅䅁䉁䅁䅁权楃杂䅁䍄䉁䅁䅁兂䅁䅁䅍䅄䅁䅁䅯杭䅕䅁䅯䄷䅯䅁䅯朵䅯䅁䅯眵䅯䅁䅅䅁䉁䅁䅁睂䅁䅁䅁䝯欳䅑杷允䅁䅁䅍䅁䑁䅁䅷䅁䭁䵁䄰䅁䭁䍁䝑䅁䉁䅁䅁允䅁䅁䅯睓䅫䅁杷允䅁䅁䅕䅁䑁䅁䅷䅁䭁䍁䙷䅁䭁佁䭫䅁䭁佁䭙䅁䭁佁䭣䅁䉁䅁䅁允䅁䅁䅯䅅䅑䅁杷允䅁䅁䅕䅁䑁䅁䅷䅁䭁䱁䰰䅁䭁佁䭫䅁䭁佁䭙䅁䭁佁䭣䅁䉁䅁䅁允䅁䅁䅯䅅䅑䅁杷允䅁䅁䅕䅁䑁䅁䅷䅁䭁䍁䙷䅁䭁佁䭷䅁䭁佁䭙䅁䭁佁䭣䅁䉁䅁䅁允䅁䅁䅯䅅䅑䅁杷允䅁䅁䅕䅁䑁䅁䅷䅁䭁䉁䵷䅁䭁䵁即䅁䭁䅁䅑潁䭁䵁卧䅁䉁䅁䅁允䅁䅁䅕場啯歲䉤䕘䵁䅉䅅䅁䙁䅁䅁睁䵁䅁䅁权佂兂䅁权汄权䅁权浄权䅁权湄权䅁允䅁䅁䅅䅁䭁䑁䱣䅁䵁䅉䅅䅁䑁䅁䅁睁䵁䅁䅁权扄兂䅁权偄杅䅁允䅁䅁䅅䅁䡁䅁䅁䅁权⭨䅊䍄䉁䅁䅁兂䅁䅁䅍䅄䅁䅁䅯䅸䅕䅁䅯䄷䅯䅁䅯朵䅯䅁䅯眵䅯䅁䅅䅁䉁䅁䅁睂䅁䅁䅁䕙氳䅑杷允䅁䅁䅕䅁䑁䅁䅷䅁䭁䡁䙧䅁䭁佁䭷䅁䭁佁䭙䅁䭁佁䭣䅁䉁䅁䅁允䅁䅁䅣䅁䅁䅁潁欵䵁䅉䅅䅁䙁䅁䅁睁䵁䅁䅁权䕄䅂䅁权䙄杅䅁权䕁䅁䅋权䩄杅䅁允䅁䅁䅅䅁䙁䡁畆倱呱桦䅤䍄䉁䅁䅁兂䅁䅁䅍䅄䅁䅁䅯䅭䅕䅁䅯剸䅉䅁䅯䅂䍁䅧䅯剹䅉䅁䅅䅁䉁䅁䅁兂㑁火䩆⭌䥷䅑杷允䅁䅁䅍䅁䑁䅁䅷䅁䭁䅁䝷䅁䭁䉁䜴䅁䉁䅁䅁允䅁䅁䅯䅙䅧䅁杷允䅁䅁䅍䅁䑁䅁䅷䅁䭁䵁佁䅁䭁䉁䝯䅁䉁䅁䅁允䅁䅁䅯䅐䅙䅁杷允䅁䅁䅕䅁䑁䅁䅷䅁䭁䵁䕑䅁䭁䵁即䅁䭁䅁䅑潁䭁䵁卫䅁䉁䅁䅁允䅁䅁䅕場啯歲剤啖䵁䅉䅅䅁䑁䅁䅁睁䵁䅁䅁权祁兄䅁权歁杂䅁允䅁䅁䅅䅁䭁䙁剉䅁䵁䅉䅅䅁䙁䅁䅁睁䵁䅁䅁权奄䅂䅁权潄权䅁权浄权䅁权湄权䅁允䅁䅁䅅䅁䭁䅁䱙䅁䵁䅉䅅䅁䑁䅁䅁睁䵁䅁䅁权塃睃䅁权慁杂䅁允䅁䅁䅅䅁䭁䵁䝉䅁䵁䅉䅅䅁䑁䅁䅁睁䵁䅁䅁权䍃䅄䅁权慁杂䅁允䅁䅁䅅䅁䭁䡁䝳䅁䵁䅉䅅䅁䙁䅁䅁睁䵁䅁䅁权䙁兂䅁权䱄杅䅁权䕁䅁䅋权䥄杅䅁允䅁䅁䅅䅁䙁䉁䘫ㄶ㑇汐䅸䍄䉁䅁䅁兂䅁䅁䅍䅄䅁䅁䅯睐䅳䅁䅯儷䅯䅁䅯朵䅯䅁䅯眵䅯䅁䅅䅁䉁䅁䅁权允䅂䅁䍄䉁䅁䅁兂䅁䅁䅍䅄䅁䅁䅯䄸䄰䅁䅯儷䅯䅁䅯朵䅯䅁䅯眵䅯䅁䅅䅁䉁䅁䅁权允䅂䅁䍄䉁䅁䅁兂䅁䅁䅍䅄䅁䅁䅯儱䅕䅁䅯硹䅉䅁䅯䅂䍁䅧䅯剹䅉䅁䅅䅁䉁䅁䅁兂啁歲桦牥婒䅑杷允䅁䅁䅕䅁䑁䅁䅷䅁䭁䩁䙕䅁䭁佁䭷䅁䭁佁䭙䅁䭁佁䭣䅁䉁䅁䅁允䅁䅁䅯䅅䅑䅁杷允䅁䅁䅕䅁䑁䅁䅷䅁䭁䍁䴰䅁䭁䵁单䅁䭁䅁䅑潁䭁䵁卫䅁䉁䅁䅁允䅁䅁䅕㕸摙歈噁䕁䵁䅉䅅䅁䑁䅁䅁睁䵁䅁䅁权䕄䅂䅁权流杂䅁允䅁䅁䅅䅁佁䅁䄴䅁硁䑁䅅杍畁䑁䅁免䅁䅁杷允䅁䅁䅕䅁䑁䅁䅷䅁䭁乁䵉䅁䭁佁䭧䅁䭁佁䭙䅁䭁佁䭣䅁䉁䅁䅁允䅁䅁䅯杂䅳䅁杷允䅁䅁䅍䅁䑁䅁䅷䅁䭁䥁䴰䅁䭁䉁䝯䅁䉁䅁䅁允䅁䅁䅯杷䅙䅁杷允䅁䅁䅍䅁䑁䅁䅷䅁䭁䅁䅷䅁䭁䉁䝯䅁䉁䅁䅁允䅁䅁䅯䅷䅙䅁杷允䅁䅁䅍䅁䑁䅁䅷䅁䭁䝁䉙䅁䭁䍁䝙䅁䉁䅁䅁允䅁䅁䄴䅄䅁䑁䅧兎畁䑁䅑䅏䅁䅁杷允䅁䅁䅕䅁䑁䅁䅷䅁䭁乁䕍䅁䭁䵁单䅁䭁䅁䅑潁䭁䵁卫䅁䉁䅁䅁允䅁䅁䅕故䝦刵㝰歃䵁䅉䅅䅁䙁䅁䅁睁䵁䅁䅁权浄䅂䅁权獄权䅁权浄权䅁权湄权䅁允䅁䅁䅅䅁䭁䉁䕁䅁䵁䅉䅅䅁䑁䅁䅁睁䵁䅁䅁权偁兂䅁权慁杂䅁允䅁䅁䅅䅁䭁䕁䝁䅁䵁䅉䅅䅁䑁䅁䅁睁䵁䅁䅁权慁䅄䅁权捁杂䅁允䅁䅁䅅䅁䭁䱁䜰䅁䵁䅉䅅䅁䙁䅁䅁睁䵁䅁䅁权十兂䅁权獄权䅁权浄权䅁权湄权䅁允䅁䅁䅅䅁䡁䅁䅁䅁权⭍䅚䍄䉁䅁䅁兂䅁䅁䅍䅄䅁䅁䅯睉䅅䅁䅯朶䅯䅁䅯朵䅯䅁䅯眶䅯䅁䅅䅁䉁䅁䅁睂䅁䅁䅁䑙浔䅑杷允䅁䅁䅕䅁䑁䅁䅷䅁䭁䵁䕑䅁䭁佁䭧䅁䭁佁䭙䅁䭁佁䭣䅁䉁䅁䅁允䅁䅁䅯䅅䅑䅁杷允䅁䅁䅍䅁䑁䅁䅷䅁䭁䙁䙯䅁䭁䍁䝙䅁䉁䅁䅁允䅁䅁䄴权䅁䑁䅧䅏畁䑁䅅䅁䵁䅉䅅䅁䙁䅁䅁睁䵁䅁䅁权浃䅂䅁权汄权䅁权浄权䅁权湄权䅁允䅁䅁䅅䅁䭁䉁䕁䅁䵁䅉䅅䅁䑁䅁䅁睁䵁䅁䅁权灄兂䅁权偄杅䅁允䅁䅁䅅䅁䭁䉁䕁䅁䵁䅉䅅䅁䙁䅁䅁睁䵁䅁䅁权啂兂䅁权䙄杅䅁权䕁䅁䅋权䥄杅䅁允䅁䅁䅅䅁䙁䥁㈴䙲呴䉺䅰䍄䉁䅁䅁兂䅁䅁䅍䅄䅁䅁䅯六䅑䅁䅯硹䅉䅁䅯䅂䍁䅧䅯䉹䅉䅁䅅䅁䉁䅁䅁兂灁䥘䌯圹捨䅑杷允䅁䅁䅍䅁䑁䅁䅷䅁䭁䝁䉷䅁䭁䉁䝧䅁䉁䅁䅁允䅁䅁䅯児䅙䅁杷允䅁䅁䅍䅁䑁䅁䅷䅁䭁佁䙣䅁䭁䉁䝷䅁䉁䅁䅁允䅁䅁䅯杙䅙䅁杷允䅁䅁䅕䅁䑁䅁䅷䅁䭁䙁䙑䅁䭁佁䭫䅁䭁佁䭙䅁䭁佁䭣䅁䉁䅁䅁允䅁䅁䅯儹䄴䅁杷允䅁䅁䅕䅁䑁䅁䅷䅁䭁䙁䙑䅁䭁佁䬰䅁䭁佁䭙䅁䭁佁䭣䅁䉁䅁䅁允䅁䅁䅣䅁䅁䝁噄䔵䵁䅉䅅䅁䑁䅁䅁睁䵁䅁䅁权煄允䅁权慁杂䅁允䅁䅁䅅䅁䭁䡁䝳䅁䵁䅉䅅䅁䑁䅁䅁睁䵁䅁䅁权千兂䅁权慁杂䅁允䅁䅁䅅䅁䭁䕁䝁䅁䵁䅉䅅䅁䙁䅁䅁睁䵁䅁䅁权㥄兂䅁权䙄杅䅁权䕁䅁䅋权䩄杅䅁允䅁䅁䅅䅁䙁䕁⭁堰扸桏䅰䍄䉁䅁䅁睁䅁䅁䅍䅄䅁䅁䅯儯䅕䅁䅯䅈䅙䅁䅅䅁䉁䅁䅁权䡂杂䅁䍄䉁䅁䅁兂䅁䅁䅍䅄䅁䅁䅯睕䅕䅁䅯䄶䅯䅁䅯朵䅯䅁䅯眵䅯䅁䅅䅁䉁䅁䅁权䝁睃䅁䍄䉁䅁䅁睁䅁䅁䅍䅄䅁䅁䅯杗䅳䅁䅯杈䅙䅁䅅䅁䉁䅁䅁权硁䅃䅁䍄䉁䅁䅁兂䅁䅁䅍䅄䅁䅁䅯党䅕䅁䅯硹䅉䅁䅯䅂䍁䅧䅯䉹䅉䅁䅅䅁䉁䅁䅁兂㉄䙋偹癷坖䅑杷允䅁䅁䅍䅁䑁䅁䅷䅁䭁䅁䴸䅁䭁䉁䜴䅁䉁䅁䅁允䅁䅁䅯八䅙䅁杷允䅁䅁䅕䅁䑁䅁䅷䅁䭁䥁䙣䅁䭁䵁即䅁䭁䅁䅑潁䭁䵁卫䅁䉁䅁䅁允䅁䅁䅕場啯歲䩣啙䵁䅉䅅䅁䑁䅁䅁睁䵁䅁䅁权煁兂䅁权偄杅䅁允䅁䅁䅅䅁䭁䉁䕁䅁䵁䅉䅅䅁䙁䅁䅁睁䵁䅁䅁权䱁兂䅁权獄权䅁权浄权䅁权湄权䅁允䅁䅁䅅䅁䡁䅁䅁䅁杂甴䅖䍄䉁䅁䅁睁䅁䅁䅍䅄䅁䅁䅯党䅕䅁䅯杈䅙䅁䅅䅁䉁䅁䅁权剄杂䅁䍄䉁䅁䅁兂䅁䅁䅍䅄䅁䅁䅯睔䅕䅁䅯儶䅯䅁䅯朵䅯䅁䅯眵䅯䅁䅅䅁䉁䅁䅁权允䅂䅁䍄䉁䅁䅁兂䅁䅁䅍䅄䅁䅁䅯党䅕䅁䅯儵䅯䅁䅯朵䅯䅁䅯眵䅯䅁䅅䅁䉁䅁䅁权㑁睃䅁䍄䉁䅁䅁睁䅁䅁䅍䅄䅁䅁䅯眰䅕䅁䅯栲䅉䅁䅅䅁䉁䅁䅁权⭄睅䅁䍄䉁䅁䅁兂䅁䅁䅍䅄䅁䅁䅯党䅕䅁䅯儶䅯䅁䅯朵䅯䅁䅯眵䅯䅁䅅䅁䉁䅁䅁权剃睃䅁䍄䉁䅁䅁兂䅁䅁䅍䅄䅁䅁䅯党䅕䅁䅯䄷䅯䅁䅯朵䅯䅁䅯眵䅯䅁䅅䅁䉁䅁䅁睂䅁䅁䅁䵙汐䅑杷允䅁䅁䅍䅁䑁䅁䅷䅁䭁䑁䙯䅁䭁䵁匸䅁䉁䅁䅁允䅁䅁䅣䅁䅁䅁慁唵䵁䅉䅅䅁䑁䅁䅁睁䵁䅁䅁权千兄䅁权歁杂䅁允䅁䅁䅅䅁䭁䝁䝍䅁䵁䅉䅅䅁䕁䅁䅁睁䵁䅁䅁权㡄䅂䅁权晁杂䅁权杁杂䅁允䅁䅁䅅䅁䭁䩁䡧䅁䵁䅉䅅䅁䙁䅁䅁睁䵁䅁䅁权噁兄䅁权䱄杅䅁权䕁䅁䅋权䥄杅䅁允䅁䅁䅅䅁䙁䕁桪桥畓ㅖ䅂䍄䉁䅁䅁睁䅁䅁䅍䅄䅁䅁䅯杏䅕䅁䅯杊䅙䅁䅅䅁䉁䅁䅁杄䵁䅁䅁䅏㑁䍁䄴睍㍁䅁䅁䍄䉁䅁䅁睁䅁䅁䅍䅄䅁䅁䅯杦䄴䅁䅯杊䅙䅁䅅䅁䉁䅁䅁杄䵁䅁䅁䅏穁䍁䄴睎ぁ䅁䅁䍄䉁䅁䅁兂䅁䅁䅍䅄䅁䅁䅯睧䅳䅁䅯䄷䅯䅁䅯朵䅯䅁䅯眵䅯䅁䅅䅁䉁䅁䅁权允䅂䅁䍄䉁䅁䅁睁䅁䅁䅍䅄䅁䅁䅯兑䅕䅁䅯杇䅙䅁䅅䅁䉁䅁䅁权時杂䅁䍄䉁䅁䅁睁䅁䅁䅍䅄䅁䅁䅯杓䅷䅁䅯杈䅙䅁䅅䅁䉁䅁䅁权歄杂䅁䍄䉁䅁䅁兂䅁䅁䅍䅄䅁䅁䅯杏䅕䅁䅯䄷䅯䅁䅯朵䅯䅁䅯眵䅯䅁䅅䅁䉁䅁䅁权允䅂䅁䍄䉁䅁䅁兂䅁䅁䅍䅄䅁䅁䅯䉥䅁䅁䅯儷䅯䅁䅯朵䅯䅁䅯眵䅯䅁䅅䅁䉁䅁䅁睂䅁䅁䅁䱷汐䅑杷允䅁䅁䅍䅁䑁䅁䅷䅁䭁䉁䝣䅁䭁䉁䜴䅁䉁䅁䅁允䅁䅁䅯睸䅙䅁杷允䅁䅁䅕䅁䑁䅁䅷䅁䭁䵁䵙䅁䭁䵁单䅁䭁䅁䅑潁䭁䵁卫䅁䉁䅁䅁允䅁䅁䅕渶䍍扨癗歇䵁䅉䅅䅁䙁䅁䅁睁䵁䅁䅁权硁兂䅁权䙄杅䅁权䕁䅁䅋权䩄杅䅁允䅁䅁䅅䅁䙁䉁硺癉夷桷䅂䍄䉁䅁䅁兂䅁䅁䅍䅄䅁䅁䅯睫䅑䅁䅯儷䅯䅁䅯朵䅯䅁䅯眵䅯䅁䅅䅁䉁䅁䅁睂䅁䅁䅁乧歘䅑杷允䅁䅁䅕䅁䑁䅁䅷䅁䭁䑁䉧䅁䭁佁䭷䅁䭁佁䭙䅁䭁佁䭣䅁䉁䅁䅁允䅁䅁䅣䅁䅁䭁䙃〴䵁䅉䅅䅁䙁䅁䅁睁䵁䅁䅁权摄兂䅁权汄权䅁权浄权䅁权湄权䅁允䅁䅁䅅䅁䭁䉁䕁䅁䵁䅉䅅䅁䙁䅁䅁睁䵁䅁䅁权硁兂䅁权䱄杅䅁权䕁䅁䅋权䩄杅䅁允䅁䅁䅅䅁䙁䕁桪桥畓ㄱ䄵䍄䉁䅁䅁睁䅁䅁䅍䅄䅁䅁䅯児䅷䅁䅯杈䅙䅁䅅䅁䉁䅁䅁权㍁杂䅁䍄䉁䅁䅁兂䅁䅁䅍䅄䅁䅁䅯睸䅕䅁䅯䄷䅯䅁䅯朵䅯䅁䅯眵䅯䅁䅅䅁䉁䅁䅁睂䅁䅁䅁䩁汮䅑杷允䅁䅁䅍䅁䑁䅁䅷䅁䭁䡁䙅䅁䭁䉁䝯䅁䉁䅁䅁允䅁䅁䅯睥䅙䅁杷允䅁䅁䅍䅁䑁䅁䅷䅁䭁佁乕䅁䭁䉁䝯䅁䉁䅁䅁允䅁䅁䅯睇䅙䅁杷允䅁䅁䅕䅁䑁䅁䅷䅁䭁䱁䕷䅁䭁佁䭕䅁䭁佁䭙䅁䭁佁䭣䅁䉁䅁䅁允䅁䅁䅯䅇䅳䅁杷允䅁䅁䅕䅁䑁䅁䅷䅁䭁佁䙙䅁䭁佁䭧䅁䭁佁䭙䅁䭁佁䭣䅁䉁䅁䅁允䅁䅁䅯术䅯䅁杷允䅁䅁䅕䅁䑁䅁䅷䅁䭁䱁䙕䅁䭁䵁单䅁䭁䅁䅑潁䭁䵁卫䅁䉁䅁䅁允䅁䅁䅕睓敫䌳塹歆䵁䅉䅅䅁䑁䅁䅁睁䵁䅁䅁权䥄兂䅁权流杂䅁允䅁䅁䅅䅁佁䅁䅷䅁㕁䑁䅣杌祁䑁䅙䅁䵁䅉䅅䅁䙁䅁䅁睁䵁䅁䅁权婁䅁䅁权潄权䅁权浄权䅁权湄权䅁允䅁䅁䅅䅁䭁䅁䱙䅁䵁䅉䅅䅁䙁䅁䅁睁䵁䅁䅁权偄允䅁权汄权䅁权浄权䅁权湄权䅁允䅁䅁䅅䅁䭁䅁䰰䅁䵁䅉䅅䅁䙁䅁䅁睁䵁䅁䅁权兄䅂䅁权䱄杅䅁权䕁䅁䅋权䥄杅䅁允䅁䅁䅅䅁䙁䅁塲㍯㥁洫䅤䍄䉁䅁䅁兂䅁䅁䅍䅄䅁䅁䅯睃䅙䅁䅯剸䅉䅁䅯䅂䍁䅧䅯剹䅉䅁䅅䅁䉁䅁䅁兂啁㕺琳框䔴䅑杷允䅁䅁䅍䅁䑁䅁䅷䅁䭁䱁䘸䅁䭁䉁䝯䅁䉁䅁䅁允䅁䅁䅯䅑䅙䅁杷允䅁䅁䅍䅁䑁䅁䅷䅁䭁䑁佁䅁䭁䉁䜴䅁䉁䅁䅁允䅁䅁䅯杯䅙䅁杷允䅁䅁䅑䅁䑁䅁䅷䅁䭁䑁䙅䅁䭁䉁䜸䅁䭁䍁䝁䅁䉁䅁䅁允䅁䅁䅯䅏䅙䅁杷允䅁䅁䅍䅁䑁䅁䅷䅁䭁䑁䙅䅁䭁䍁䝙䅁䉁䅁䅁允䅁䅁䄴䅄䅁䑁䅕䅏畁䑁䅕李䅁䅁杷允䅁䅁䅑䅁䑁䅁䅷䅁䭁䙁儴䅁䭁䉁䜸䅁䭁䍁䝁䅁䉁䅁䅁允䅁䅁䅯儫䅙䅁杷允䅁䅁䅕䅁䑁䅁䅷䅁䭁䥁䉙䅁䭁佁䭷䅁䭁佁䭙䅁䭁佁䭣䅁䉁䅁䅁允䅁䅁䅣䅁䅁䅁䡃唵䵁䅉䅅䅁䙁䅁䅁睁䵁䅁䅁权䭄兂䅁权灄权䅁权浄权䅁权湄权䅁允䅁䅁䅅䅁䭁䵁兯䅁䵁䅉䅅䅁䙁䅁䅁睁䵁䅁䅁权佄䅂䅁权獄权䅁权浄权䅁权湄权䅁允䅁䅁䅅䅁䭁䉁䕁䅁䵁䅉䅅䅁䑁䅁䅁睁䵁䅁䅁权偄兄䅁权歁杂䅁允䅁䅁䅅䅁䭁䥁䤸䅁䵁䅉䅅䅁䙁䅁䅁睁䵁䅁䅁权塂䅁䅁权煄权䅁权浄权䅁权牄权䅁允䅁䅁䅅䅁䭁䉁䕁䅁䵁䅉䅅䅁䙁䅁䅁睁䵁䅁䅁权硁兂䅁权灄权䅁权浄权䅁权湄权䅁允䅁䅁䅅䅁䭁䉁䕁䅁䵁䅉䅅䅁䙁䅁䅁睁䵁䅁䅁权汁睃䅁权煄权䅁权浄权䅁权牄权䅁允䅁䅁䅅䅁䭁䉁䕁䅁䵁䅉䅅䅁䙁䅁䅁睁䵁䅁䅁权硁兂䅁权煄权䅁权浄权䅁权牄权䅁允䅁䅁䅅䅁䭁䉁䕁䅁䵁䅉䅅䅁䙁䅁䅁睁䵁䅁䅁权ㅃ兂䅁权潄权䅁权浄权䅁权湄权䅁允䅁䅁䅅䅁䭁䉁䕁䅁䵁䅉䅅䅁䑁䅁䅁睁䵁䅁䅁权䉂兂䅁权奁杂䅁允䅁䅁䅅䅁䭁䍁䝫䅁䵁䅉䅅䅁䑁䅁䅁睁䵁䅁䅁权䩄兂䅁权敁杂䅁允䅁䅁䅅䅁䭁䑁䤰䅁䵁䅉䅅䅁䙁䅁䅁睁䵁䅁䅁权㝁兂䅁权䱄杅䅁权䕁䅁䅋权䥄杅䅁允䅁䅁䅅䅁䙁䭁䠵場啯汔䅨䍄䉁䅁䅁兂䅁䅁䅍䅄䅁䅁䅯全䄰䅁䅯儷䅯䅁䅯朵䅯䅁䅯眵䅯䅁䅅䅁䉁䅁䅁权允䅂䅁䍄䉁䅁䅁睁䅁䅁䅍䅄䅁䅁䅯督䅕䅁䅯杇䅙䅁䅅䅁䉁䅁䅁权坄杂䅁䍄䉁䅁䅁睁䅁䅁䅍䅄䅁䅁䅯䄸䅳䅁䅯硺䅉䅁䅅䅁䉁䅁䅁权允䅂䅁䍄䉁䅁䅁睁䅁䅁䅍䅄䅁䅁䅯八䅑䅁䅯硺䅉䅁䅅䅁䉁䅁䅁权允䅂䅁䍄䉁䅁䅁睁䅁䅁䅍䅄䅁䅁䅯䅊䅕䅁䅯杇䅙䅁䅅䅁䉁䅁䅁权楂杂䅁䍄䉁䅁䅁兂䅁䅁䅍䅄䅁䅁䅯杆䄰䅁䅯䄷䅯䅁䅯朵䅯䅁䅯眵䅯䅁䅅䅁䉁䅁䅁睂䅁䅁䅁乷氯䅑杷允䅁䅁䅍䅁䑁䅁䅷䅁䭁䱁䙑䅁䭁䉁䜴䅁䉁䅁䅁允䅁䅁䅯共䅣䅁杷允䅁䅁䅕䅁䑁䅁䅷䅁䭁䑁久䅁䭁佁䬰䅁䭁佁䭙䅁䭁佁䭣䅁䉁䅁䅁允䅁䅁䅯䅅䅑䅁杷允䅁䅁䅕䅁䑁䅁䅷䅁䭁䩁䙷䅁䭁䵁单䅁䭁䅁䅑潁䭁䵁卫䅁䉁䅁䅁允䅁䅁䅕潊乨䭢䵁ぃ䵁䅉䅅䅁䙁䅁䅁睁䵁䅁䅁权㝃兂䅁权䙄杅䅁权䕁䅁䅋权䩄杅䅁允䅁䅁䅅䅁䙁䡁扄煱⬷桔䅂䍄䉁䅁䅁兂䅁䅁䅍䅄䅁䅁䅯八䅑䅁䅯硹䅉䅁䅯䅂䍁䅧䅯剹䅉䅁䅅䅁䉁䅁䅁兂捂㡪ㅌ䑋捸䅑杷允䅁䅁䅍䅁䑁䅁䅷䅁䭁䩁䕅䅁䭁䉁䝧䅁䉁䅁䅁允䅁䅁䅯兇䅙䅁杷允䅁䅁䅕䅁䑁䅁䅷䅁䭁佁䘰䅁䭁佁䬰䅁䭁佁䭙䅁䭁佁䭣䅁䉁䅁䅁允䅁䅁䅣䅁䅁䵁求䔵䵁䅉䅅䅁䑁䅁䅁睁䵁䅁䅁权䥄䅄䅁权歁杂䅁允䅁䅁䅅䅁䭁䱁剅䅁䵁䅉䅅䅁䙁䅁䅁睁䵁䅁䅁权䵁杂䅁权䙄杅䅁权䕁䅁䅋权䩄杅䅁允䅁䅁䅅䅁䙁䡁ぬ敲㔶杗䅆䍄䉁䅁䅁睁䅁䅁䅍䅄䅁䅁䅯八䅑䅁䅯䅈䅙䅁䅅䅁䉁䅁䅁权慂杂䅁䍄䉁䅁䅁睁䅁䅁䅍䅄䅁䅁䅯杰䅕䅁䅯杊䅙䅁䅅䅁䉁䅁䅁杄䵁䅁䅁䅏穁䍁䄴䅎㉁䅁䅁䍄䉁䅁䅁睁䅁䅁䅍䅄䅁䅁䅯杤䄴䅁䅯䅇䅙䅁䅅䅁䉁䅁䅁权㕁杂䅁䍄䉁䅁䅁睁䅁䅁䅍䅄䅁䅁䅯䄷䅕䅁䅯杇䅙䅁䅅䅁䉁䅁䅁权䍄杂䅁䍄䉁䅁䅁睁䅁䅁䅍䅄䅁䅁䅯睅䄴䅁䅯䅊䅙䅁䅅䅁䉁䅁䅁权允䅂䅁䍄䉁䅁䅁兂䅁䅁䅍䅄䅁䅁䅯八䅑䅁䅯儶䅯䅁䅯朵䅯䅁䅯眵䅯䅁䅅䅁䉁䅁䅁权允䅂䅁䍄䉁䅁䅁睁䅁䅁䅍䅄䅁䅁䅯睰䅕䅁䅯硺䅉䅁䅅䅁䉁䅁䅁睂䅁䅁䅁䭑汲䅑杷允䅁䅁䅕䅁䑁䅁䅷䅁䭁䉁䵕䅁䭁佁䭕䅁䭁佁䭙䅁䭁佁䭣䅁䉁䅁䅁允䅁䅁䅯䅇䅳䅁杷允䅁䅁䅍䅁䑁䅁䅷䅁䭁䭁䙣䅁䭁䉁䝧䅁䉁䅁䅁允䅁䅁䅯杓䅙䅁杷允䅁䅁䅕䅁䑁䅁䅷䅁䭁佁䙁䅁䭁佁䭷䅁䭁佁䭙䅁䭁佁䭣䅁䉁䅁䅁允䅁䅁䅯䅅䅑䅁杷允䅁䅁䅍䅁䑁䅁䅷䅁䭁偁䙧䅁䭁䵁匸䅁䉁䅁䅁允䅁䅁䅣䅁䅁䍁䵁〴䵁䅉䅅䅁䑁䅁䅁睁䵁䅁䅁权䡃允䅁权慄杅䅁允䅁䅁䅅䅁䭁䅁塷䅁䵁䅉䅅䅁䑁䅁䅁睁䵁䅁䅁权摁䅄䅁权慁杂䅁允䅁䅁䅅䅁䭁䑁䜴䅁䵁䅉䅅䅁䙁䅁䅁睁䵁䅁䅁权楄䅂䅁权瑄权䅁权浄权䅁权湄权䅁允䅁䅁䅅䅁䡁䅁䅁䅁䅄畴䅖䍄䉁䅁䅁睁䅁䅁䅍䅄䅁䅁䅯睰䅕䅁䅯䅈䅙䅁䅅䅁䉁䅁䅁权䍂睂䅁䍄䉁䅁䅁睁䅁䅁䅍䅄䅁䅁䅯睰䅕䅁䅯杈䅙䅁䅅䅁䉁䅁䅁权䍂睂䅁䍄䉁䅁䅁睁䅁䅁䅍䅄䅁䅁䅯睘䅳䅁䅯杈䅙䅁䅅䅁䉁䅁䅁权ぁ杂䅁䍄䉁䅁䅁睁䅁䅁䅍䅄䅁䅁䅯儳䅳䅁䅯杈䅙䅁䅅䅁䉁䅁䅁权歃杂䅁䍄䉁䅁䅁兂䅁䅁䅍䅄䅁䅁䅯䅰䅁䅁䅯儷䅯䅁䅯朵䅯䅁䅯眵䅯䅁䅅䅁䉁䅁䅁睂䅁䅁䅁佁汘䅑杷允䅁䅁䅕䅁䑁䅁䅷䅁䭁䩁䉑䅁䭁佁䭷䅁䭁佁䭙䅁䭁佁䭣䅁䉁䅁䅁允䅁䅁䅣䅁䅁䵁婃唵䵁䅉䅅䅁䑁䅁䅁睁䵁䅁䅁权湃兂䅁权歁杂䅁允䅁䅁䅅䅁䭁䵁䠴䅁䵁䅉䅅䅁䙁䅁䅁睁䵁䅁䅁权敁允䅁权灄权䅁权浄权䅁权湄权䅁允䅁䅁䅅䅁䭁䡁佅䅁䵁䅉䅅䅁䑁䅁䅁睁䵁䅁䅁权兄兄䅁权流杂䅁允䅁䅁䅅䅁佁䅁䅷䅁㑁䑁䅫杌祁䑁䅅䅁䵁䅉䅅䅁䑁䅁䅁睁䵁䅁䅁权桄杄䅁权偄杅䅁允䅁䅁䅅䅁䡁䅁䅁䅁䅃佶䅂䍄䉁䅁䅁兂䅁䅁䅍䅄䅁䅁䅯䄰䅕䅁䅯朶䅯䅁䅯朵䅯䅁䅯眶䅯䅁䅅䅁䉁䅁䅁权允䅂䅁䍄䉁䅁䅁兂䅁䅁䅍䅄䅁䅁䅯睰䅕䅁䅯儵䅯䅁䅯朵䅯䅁䅯眵䅯䅁䅅䅁䉁䅁䅁权允䅂䅁䍄䉁䅁䅁睁䅁䅁䅍䅄䅁䅁䅯允䅙䅁䅯杊䅙䅁䅅䅁䉁䅁䅁杄䵁䅁䅁李㑁䍁䄴兎穁䅁䅁䍄䉁䅁䅁兂䅁䅁䅍䅄䅁䅁䅯儴䅑䅁䅯儶䅯䅁䅯朵䅯䅁䅯眵䅯䅁䅅䅁䉁䅁䅁权ㅁ䅅䅁䍄䉁䅁䅁兂䅁䅁䅍䅄䅁䅁䅯睰䅕䅁䅯䄷䅯䅁䅯朵䅯䅁䅯眵䅯䅁䅅䅁䉁䅁䅁权允䅂䅁䍄䉁䅁䅁睁䅁䅁䅍䅄䅁䅁䅯权䅳䅁䅯杈䅙䅁䅅䅁䉁䅁䅁权祁杂䅁䍄䉁䅁䅁兂䅁䅁䅍䅄䅁䅁䅯睩䅕䅁䅯儵䅯䅁䅯朵䅯䅁䅯眵䅯䅁䅅䅁䉁䅁䅁权⭁睃䅁䍄䉁䅁䅁兂䅁䅁䅍䅄䅁䅁䅯兖䅕䅁䅯剸䅉䅁䅯䅂䍁䅧䅯䉹䅉䅁䅅䅁䉁䅁䅁兂睁橋剺䡅塯䅑杷允䅁䅁䅍䅁䑁䅁䅷䅁䭁䙁䙕䅁䭁䉁䝯䅁䉁䅁䅁允䅁䅁䅯材䅙䅁杷允䅁䅁䅍䅁䑁䅁䅷䅁䭁䙁䙕䅁䭁䉁䜴䅁䉁䅁䅁允䅁䅁䅯東䅙䅁杷允䅁䅁䅍䅁䑁䅁䅷䅁䭁䙁䴸䅁䭁䍁䝙䅁䉁䅁䅁允䅁䅁䄴䅄䅁䑁䅫免畁䑁䅣䅏䅁䅁杷允䅁䅁䅍䅁䑁䅁䅷䅁䭁䙁䙷䅁䭁䉁䝷䅁䉁䅁䅁允䅁䅁䅯杗䅙䅁杷允䅁䅁䅕䅁䑁䅁䅷䅁䭁䙁䙕䅁䭁佁䭕䅁䭁佁䭙䅁䭁佁䭣䅁䉁䅁䅁允䅁䅁䅯䅅䅑䅁杷允䅁䅁䅕䅁䑁䅁䅷䅁䭁䵁䱁䅁䭁䵁即䅁䭁䅁䅑潁䭁䵁卫䅁䉁䅁䅁允䅁䅁䅕䉵䘶ㄶ䥇啖䵁䅉䅅䅁䑁䅁䅁睁䵁䅁䅁权潁允䅁权捁杂䅁允䅁䅁䅅䅁䭁䝁䝉䅁䵁䅉䅅䅁䑁䅁䅁睁䵁䅁䅁权卄兂䅁权捁杂䅁允䅁䅁䅅䅁䭁䍁䡯䅁䵁䅉䅅䅁䑁䅁䅁睁䵁䅁䅁权䕁杂䅁权捁杂䅁允䅁䅁䅅䅁䭁䥁䝷䅁䵁䅉䅅䅁䑁䅁䅁睁䵁䅁䅁权畃䅄䅁权流杂䅁允䅁䅁䅅䅁佁䅁䅷䅁㑁䑁䅁杌ㅁ䑁䅑䅁䵁䅉䅅䅁䑁䅁䅁睁䵁䅁䅁权卄䅂䅁权慁杂䅁允䅁䅁䅅䅁䭁䍁䝳䅁䵁䅉䅅䅁䙁䅁䅁睁䵁䅁䅁权桄䅁䅁权潄权䅁权浄权䅁权湄权䅁允䅁䅁䅅䅁䭁䅁䱙䅁䵁䅉䅅䅁䙁䅁䅁睁䵁䅁䅁权煃兂䅁权汄权䅁权浄权䅁权湄权䅁允䅁䅁䅅䅁䭁䉁䕁䅁䵁䅉䅅䅁䙁䅁䅁睁䵁䅁䅁权噂兂䅁权潄权䅁权浄权䅁权湄权䅁允䅁䅁䅅䅁䭁䉁䕁䅁䵁䅉䅅䅁䙁䅁䅁睁䵁䅁䅁权摃兂䅁权䙄杅䅁权䕁䅁䅋权䩄杅䅁允䅁䅁䅅䅁䙁䭁倴桙潒硢䄵䍄䉁䅁䅁兂䅁䅁䅍䅄䅁䅁䅯充䄴䅁䅯硹䅉䅁䅯䅂䍁䅧䅯剹䅉䅁䅅䅁䉁䅁䅁兂䙃ㄶ㑇癈塖䅑杷允䅁䅁䅍䅁䑁䅁䅷䅁䭁䅁䙧䅁䭁䉁䜴䅁䉁䅁䅁允䅁䅁䅯䅇䅧䅁杷允䅁䅁䅍䅁䑁䅁䅷䅁䭁䑁䉕䅁䭁䍁䝑䅁䉁䅁䅁允䅁䅁䅯睴䅫䅁杷允䅁䅁䅍䅁䑁䅁䅷䅁䭁䑁䙣䅁䭁䉁䜴䅁䉁䅁䅁允䅁䅁䅯兹䅙䅁杷允䅁䅁䅍䅁䑁䅁䅷䅁䭁䝁佳䅁䭁䍁䝙䅁䉁䅁䅁允䅁䅁䄴䅄䅁䑁䅕䅎畁䑁䅫睎䅁䅁杷允䅁䅁䅕䅁䑁䅁䅷䅁䭁佁䙷䅁䭁䵁即䅁䭁䅁䅑潁䭁䵁卫䅁䉁䅁䅁允䅁䅁䅕体㙆䭆場啘䵁䅉䅅䅁䑁䅁䅁睁䵁䅁䅁权㍁兂䅁权流杂䅁允䅁䅁䅅䅁佁䅁䅷䅁㑁䑁䅕杌睁䑁䅫䅁䵁䅉䅅䅁䙁䅁䅁睁䵁䅁䅁权㑃兂䅁权潄权䅁权浄权䅁权湄权䅁允䅁䅁䅅䅁䭁䉁䕁䅁䵁䅉䅅䅁䑁䅁䅁睁䵁䅁䅁权歃䅂䅁权奁杂䅁允䅁䅁䅅䅁䭁䡁䝷䅁䵁䅉䅅䅁䑁䅁䅁睁䵁䅁䅁权䅁杂䅁权捁杂䅁允䅁䅁䅅䅁䭁䵁䜸䅁䵁䅉䅅䅁䑁䅁䅁睁䵁䅁䅁权汄䅄䅁权慁杂䅁允䅁䅁䅅䅁䭁䵁䜰䅁䵁䅉䅅䅁䙁䅁䅁睁䵁䅁䅁权㍁允䅁权潄权䅁权浄权䅁权湄权䅁允䅁䅁䅅䅁䭁偁䬴䅁䵁䅉䅅䅁䑁䅁䅁睁䵁䅁䅁权㝁兂䅁权慁杂䅁允䅁䅁䅅䅁䭁䝁䝉䅁䵁䅉䅅䅁䑁䅁䅁睁䵁䅁䅁权䍄兂䅁权流杂䅁允䅁䅁䅅䅁佁䅁䅷䅁ㅁ䑁䅧杌睁䑁䅣䅁䵁䅉䅅䅁䕁䅁䅁睁䵁䅁䅁权⭁兂䅁权晁杂䅁权杁杂䅁允䅁䅁䅅䅁䭁乁䡅䅁䵁䅉䅅䅁䙁䅁䅁睁䵁䅁䅁权䱄䅁䅁权潄权䅁权浄权䅁权湄权䅁允䅁䅁䅅䅁䭁䙁䱅䅁䵁䅉䅅䅁䙁䅁䅁睁䵁䅁䅁权噁允䅁权瑄权䅁权浄权䅁权湄权䅁允䅁䅁䅅䅁䡁䅁䅁䅁䅄体䅒䍄䉁䅁䅁兂䅁䅁䅍䅄䅁䅁䅯䅴䅕䅁䅯剸䅉䅁䅯䅂䍁䅧䅯䉹䅉䅁䅅䅁䉁䅁䅁兂⽂卸硩穐栴䅑杷允䅁䅁䅕䅁䑁䅁䅷䅁䭁䭁丸䅁䭁佁䭧䅁䭁佁䭙䅁䭁佁䭣䅁䉁䅁䅁允䅁䅁䅯䅅䅑䅁杷允䅁䅁䅕䅁䑁䅁䅷䅁䭁䥁䙣䅁䭁佁䭷䅁䭁佁䭙䅁䭁佁䭣䅁䉁䅁䅁允䅁䅁䅣䅁䅁䍁灃唵䵁䅉䅅䅁䙁䅁䅁睁䵁䅁䅁权穂䅁䅁权潄权䅁权浄权䅁权湄权䅁允䅁䅁䅅䅁䭁偁䬴䅁䵁䅉䅅䅁䙁䅁䅁睁䵁䅁䅁权瑃允䅁权灄权䅁权浄权䅁权湄权䅁允䅁䅁䅅䅁䭁䕁䱳䅁䵁䅉䅅䅁䙁䅁䅁睁䵁䅁䅁权療睃䅁权煄权䅁权浄权䅁权牄权䅁允䅁䅁䅅䅁䭁䉁䕁䅁䵁䅉䅅䅁䑁䅁䅁睁䵁䅁䅁权灄䅄䅁权捁杂䅁允䅁䅁䅅䅁䭁䍁䡯䅁䵁䅉䅅䅁䙁䅁䅁睁䵁䅁䅁权ぃ兂䅁权䙄杅䅁权䕁䅁䅋权䩄杅䅁允䅁䅁䅅䅁䙁乁伹栴䠱桭䄵䍄䉁䅁䅁睁䅁䅁䅍䅄䅁䅁䅯眱䅑䅁䅯䅊䅙䅁䅅䅁䉁䅁䅁权牄睂䅁䍄䉁䅁䅁睁䅁䅁䅍䅄䅁䅁䅯儹䅑䅁䅯硺䅉䅁䅅䅁䉁䅁䅁权允䅂䅁䍄䉁䅁䅁睁䅁䅁䅍䅄䅁䅁䅯睙䅅䅁䅯杊䅙䅁䅅䅁䉁䅁䅁杄䵁䅁䅁兏㍁䍁䄴兎ㅁ䅁䅁䍄䉁䅁䅁睁䅁䅁䅍䅄䅁䅁䅯眴䅑䅁䅯杇䅙䅁䅅䅁䉁䅁䅁权⭁杂䅁䍄䉁䅁䅁睁䅁䅁䅍䅄䅁䅁䅯杄䄰䅁䅯䅊䅙䅁䅅䅁䉁䅁䅁权允䅂䅁䍄䉁䅁䅁睁䅁䅁䅍䅄䅁䅁䅯朶䅑䅁䅯䅈䅙䅁䅅䅁䉁䅁䅁权捁睂䅁䍄䉁䅁䅁兂䅁䅁䅍䅄䅁䅁䅯睇䄴䅁䅯剸䅉䅁䅯䅂䍁䅧䅯䉹䅉䅁䅅䅁䉁䅁䅁兂奄䱪摑業卍䅑杷允䅁䅁䅕䅁䑁䅁䅷䅁䭁佁䕍䅁䭁佁䬰䅁䭁佁䭙䅁䭁佁䭣䅁䉁䅁䅁允䅁䅁䅣䅁䅁䭁䅁欵䵁䅉䅅䅁䑁䅁䅁睁䵁䅁䅁权兄䅁䅁权敁杂䅁允䅁䅁䅅䅁䭁䙁䝷䅁䵁䅉䅅䅁䑁䅁䅁睁䵁䅁䅁权祃兂䅁权敁杂䅁允䅁䅁䅅䅁䭁䝁䡯䅁䵁䅉䅅䅁䑁䅁䅁睁䵁䅁䅁权杄兂䅁权捁杂䅁允䅁䅁䅅䅁䭁乁䝁䅁䵁䅉䅅䅁䑁䅁䅁睁䵁䅁䅁权䅂䅄䅁权奁杂䅁允䅁䅁䅅䅁䭁䕁䝑䅁䵁䅉䅅䅁䙁䅁䅁睁䵁䅁䅁权䝂兂䅁权䱄杅䅁权䕁䅁䅋权䥄杅䅁允䅁䅁䅅䅁䙁䭁睒児塲㉡䅤䍄䉁䅁䅁睁䅁䅁䅍䅄䅁䅁䅯杒䅕䅁䅯䅈䅙䅁䅅䅁䉁䅁䅁权呂杂䅁䍄䉁䅁䅁䅂䅁䅁䅍䅄䅁䅁䅯兙䄸䅁䅯睈䅙䅁䅯䅉䅙䅁䅅䅁䉁䅁䅁权佄䅃䅁䍄䉁䅁䅁睁䅁䅁䅍䅄䅁䅁䅯兌䅕䅁䅯杇䅙䅁䅅䅁䉁䅁䅁权坄杂䅁䍄䉁䅁䅁兂䅁䅁䅍䅄䅁䅁䅯睶䅑䅁䅯儵䅯䅁䅯朵䅯䅁䅯眵䅯䅁䅅䅁䉁䅁䅁权允䅂䅁䍄䉁䅁䅁睁䅁䅁䅍䅄䅁䅁䅯杒䅕䅁䅯杈䅙䅁䅅䅁䉁䅁䅁权呂杂䅁䍄䉁䅁䅁睁䅁䅁䅍䅄䅁䅁䅯䅶䅅䅁䅯杊䅙䅁䅅䅁䉁䅁䅁杄佁䅁䅁免睁䑁䅅杌穁䑁䅍䅁䵁䅉䅅䅁䑁䅁䅁睁䵁䅁䅁权啄兂䅁权捁杂䅁允䅁䅁䅅䅁䭁䍁䝯䅁䵁䅉䅅䅁䙁䅁䅁睁䵁䅁䅁权䡄䅄䅁权獄权䅁权浄权䅁权湄权䅁允䅁䅁䅅䅁䭁䉁䕁䅁䵁䅉䅅䅁䑁䅁䅁睁䵁䅁䅁权煂允䅁权奁杂䅁允䅁䅁䅅䅁䭁䡁䝷䅁䵁䅉䅅䅁䕁䅁䅁睁䵁䅁䅁权䝂兂䅁权晁杂䅁权杁杂䅁允䅁䅁䅅䅁䭁䱁䝷䅁䵁䅉䅅䅁䙁䅁䅁睁䵁䅁䅁权䱄杄䅁权煄权䅁权浄权䅁权牄权䅁允䅁䅁䅅䅁䡁䅁䅁䅁杄畏䅚䍄䉁䅁䅁兂䅁䅁䅍䅄䅁䅁䅯䅧䄰䅁䅯儵䅯䅁䅯朵䅯䅁䅯眵䅯䅁䅅䅁䉁䅁䅁权允䅂䅁䍄䉁䅁䅁睁䅁䅁䅍䅄䅁䅁䅯杒䅕䅁䅯䅊䅙䅁䅅䅁䉁䅁䅁权穁睂䅁䍄䉁䅁䅁䅂䅁䅁䅍䅄䅁䅁䅯睧䄰䅁䅯睈䅙䅁䅯䅉䅙䅁䅅䅁䉁䅁䅁权灂杅䅁䍄䉁䅁䅁兂䅁䅁䅍䅄䅁䅁䅯杒䅕䅁䅯䄶䅯䅁䅯朵䅯䅁䅯眵䅯䅁䅅䅁䉁䅁䅁权允䅂䅁䍄䉁䅁䅁睁䅁䅁䅍䅄䅁䅁䅯儫䅅䅁䅯杈䅙䅁䅅䅁䉁䅁䅁权噃杂䅁䍄䉁䅁䅁䅂䅁䅁䅍䅄䅁䅁䅯儷䅷䅁䅯睈䅙䅁䅯䅉䅙䅁䅅䅁䉁䅁䅁权癃睂䅁䍄䉁䅁䅁兂䅁䅁䅍䅄䅁䅁䅯杸䅅䅁䅯儶䅯䅁䅯朵䅯䅁䅯眵䅯䅁䅅䅁䉁䅁䅁权桃兄䅁䍄䉁䅁䅁兂䅁䅁䅍䅄䅁䅁䅯杅䅕䅁䅯儶䅯䅁䅯朵䅯䅁䅯眵䅯䅁䅅䅁䉁䅁䅁权䵄䅅䅁䍄䉁䅁䅁睁䅁䅁䅍䅄䅁䅁䅯杸䅕䅁䅯硺䅉䅁䅅䅁䉁䅁䅁权允䅂䅁䍄䉁䅁䅁兂䅁䅁䅍䅄䅁䅁䅯䅓䄰䅁䅯硹䅉䅁䅯䅂䍁䅧䅯剹䅉䅁䅅䅁䉁䅁䅁兂䥂場啯煲杤䅑杷允䅁䅁䅍䅁䑁䅁䅷䅁䭁䑁䴰䅁䭁䍁䝑䅁䉁䅁䅁允䅁䅁䅯䉪䅅䅁杷允䅁䅁䅕䅁䑁䅁䅷䅁䭁䱁关䅁䭁佁䭕䅁䭁佁䭙䅁䭁佁䭣䅁䉁䅁䅁允䅁䅁䅯䅅䅑䅁杷允䅁䅁䅕䅁䑁䅁䅷䅁䭁偁䙧䅁䭁䵁即䅁䭁䅁䅑潁䭁䵁卫䅁䉁䅁䅁允䅁䅁䅕牕敧敨硶啖䵁䅉䅅䅁䑁䅁䅁睁䵁䅁䅁权睄䅁䅁权流杂䅁允䅁䅁䅅䅁佁䅁䅷䅁㑁䑁䅕杌㉁䑁䅉䅁䵁䅉䅅䅁䙁䅁䅁睁䵁䅁䅁权䝄兂䅁权䙄杅䅁权䕁䅁䅋权䥄杅䅁允䅁䅁䅅䅁䙁䑁㝉爹灅砶䅎䍄䉁䅁䅁兂䅁䅁䅍䅄䅁䅁䅯杸䅕䅁䅯硹䅉䅁䅯䅂䍁䅧䅯䉹䅉䅁䅅䅁䉁䅁䅁兂硂児塲硯扂䅑杷允䅁䅁䅍䅁䑁䅁䅷䅁䭁䱁䅍䅁䭁䉁䝧䅁䉁䅁䅁允䅁䅁䅯兇䅙䅁杷允䅁䅁䅍䅁䑁䅁䅷䅁䭁䵁䙙䅁䭁䉁䝯䅁䉁䅁䅁允䅁䅁䅯䅑䅙䅁杷允䅁䅁䅍䅁䑁䅁䅷䅁䭁䩁䙅䅁䭁䍁䝑䅁䉁䅁䅁允䅁䅁䅯兡䅣䅁杷允䅁䅁䅕䅁䑁䅁䅷䅁䭁䑁䈰䅁䭁佁䭷䅁䭁佁䭙䅁䭁佁䭣䅁䉁䅁䅁允䅁䅁䅣䅁䅁䥁敂欴䵁䅉䅅䅁䙁䅁䅁睁䵁䅁䅁权潂兂䅁权䙄杅䅁权䕁䅁䅋权䩄杅䅁允䅁䅁䅅䅁䙁䵁吳䭴嘶共䅊䍄䉁䅁䅁睁䅁䅁䅍䅄䅁䅁䅯䅳䅷䅁䅯䅇䅙䅁䅅䅁䉁䅁䅁权㡂杂䅁䍄䉁䅁䅁兂䅁䅁䅍䅄䅁䅁䅯兯䅕䅁䅯䄶䅯䅁䅯朵䅯䅁䅯眵䅯䅁䅅䅁䉁䅁䅁权䝁睃䅁䍄䉁䅁䅁兂䅁䅁䅍䅄䅁䅁䅯睄䅕䅁䅯剸䅉䅁䅯䅂䍁䅧䅯䉹䅉䅁䅅䅁䉁䅁䅁兂偂䑬佷偋兙䅑杷允䅁䅁䅍䅁䑁䅁䅷䅁䭁䵁䙯䅁䭁䉁䝷䅁䉁䅁䅁允䅁䅁䅯兑䅙䅁杷允䅁䅁䅍䅁䑁䅁䅷䅁䭁䵁䙙䅁䭁䍁䝙䅁䉁䅁䅁允䅁䅁䄴杄䅁䑁䅅䅍硁䍁䄴䅍㉁䅁䅁䍄䉁䅁䅁睁䅁䅁䅍䅄䅁䅁䅯杍䄰䅁䅯硺䅉䅁䅅䅁䉁䅁䅁权允䅂䅁䍄䉁䅁䅁兂䅁䅁䅍䅄䅁䅁䅯杸䅕䅁䅯儵䅯䅁䅯朵䅯䅁䅯眵䅯䅁䅅䅁䉁䅁䅁权㑁睃䅁䍄䉁䅁䅁兂䅁䅁䅍䅄䅁䅁䅯䅫䄰䅁䅯儷䅯䅁䅯朵䅯䅁䅯眵䅯䅁䅅䅁䉁䅁䅁权允䅂䅁䍄䉁䅁䅁睁䅁䅁䅍䅄䅁䅁䅯䄷䄰䅁䅯䅊䅙䅁䅅䅁䉁䅁䅁权䕃杅䅁䍄䉁䅁䅁兂䅁䅁䅍䅄䅁䅁䅯睈䅷䅁䅯剸䅉䅁䅯䅂䍁䅧䅯䉹䅉䅁䅅䅁䉁䅁䅁兂扄乇畹䘴呅䅑杷允䅁䅁䅕䅁䑁䅁䅷䅁䭁䵁䙙䅁䭁佁䭧䅁䭁佁䭙䅁䭁佁䭣䅁䉁䅁䅁允䅁䅁䅯杂䅳䅁杷允䅁䅁䅕䅁䑁䅁䅷䅁䭁䵁䙫䅁䭁佁䭷䅁䭁佁䭙䅁䭁佁䭣䅁䉁䅁䅁允䅁䅁䅣䅁䅁䍁歁唵䵁䅉䅅䅁䙁䅁䅁睁䵁䅁䅁权扂䅁䅁权獄权䅁权浄权䅁权湄权䅁允䅁䅁䅅䅁䡁䅁䅁䅁杁敲䅖䍄䉁䅁䅁兂䅁䅁䅍䅄䅁䅁䅯兡䅕䅁䅯剸䅉䅁䅯䅂䍁䅧䅯剹䅉䅁䅅䅁䉁䅁䅁兂㕃㑂歋呚地䅑杷允䅁䅁䅕䅁䑁䅁䅷䅁䭁䵁䙙䅁䭁佁䭷䅁䭁佁䭙䅁䭁佁䭣䅁䉁䅁䅁允䅁䅁䅣䅁䅁䥁浃唵䵁䅉䅅䅁䑁䅁䅁睁䵁䅁䅁权䍁允䅁权奁杂䅁允䅁䅁䅅䅁䭁䕁䝑䅁䵁䅉䅅䅁䑁䅁䅁睁䵁䅁䅁权湄兂䅁权偄杅䅁允䅁䅁䅅䅁䡁䅁䅁䅁杄佲䅆䍄䉁䅁䅁睁䅁䅁䅍䅄䅁䅁䅯李䄰䅁䅯䅊䅙䅁䅅䅁䉁䅁䅁权ㅁ杄䅁䍄䉁䅁䅁睁䅁䅁䅍䅄䅁䅁䅯兣䅕䅁䅯栲䅉䅁䅅䅁䉁䅁䅁权㕂睅䅁䍄䉁䅁䅁睁䅁䅁䅍䅄䅁䅁䅯䄷䅳䅁䅯杊䅙䅁䅅䅁䉁䅁䅁杄䵁䅁䅁兏㍁䍁䄴兎穁䅁䅁䍄䉁䅁䅁兂䅁䅁䅍䅄䅁䅁䅯眵䅕䅁䅯剸䅉䅁䅯䅂䍁䅧䅯剹䅉䅁䅅䅁䉁䅁䅁兂睃䕭啧㉫䩍䅑杷允䅁䅁䅕䅁䑁䅁䅷䅁䭁䕁䱯䅁䭁䵁单䅁䭁䅁䅑潁䭁䵁卫䅁䉁䅁䅁允䅁䅁䅕湌测佷祁䕄䵁䅉䅅䅁䑁䅁䅁睁䵁䅁䅁权䉁杂䅁权歁杂䅁允䅁䅁䅅䅁䭁䉁䕁䅁䵁䅉䅅䅁䙁䅁䅁睁䵁䅁䅁权穄杄䅁权䙄杅䅁权䕁䅁䅋权䥄杅䅁允䅁䅁䅅䅁䙁䝁ㅵ⬫党癡⼴䍄䉁䅁䅁兂䅁䅁䅍䅄䅁䅁䅯眱䅑䅁䅯儶䅯䅁䅯朵䅯䅁䅯眵䅯䅁䅅䅁䉁䅁䅁权允䅂䅁䍄䉁䅁䅁兂䅁䅁䅍䅄䅁䅁䅯权䅙䅁䅯儵䅯䅁䅯朵䅯䅁䅯眵䅯䅁䅅䅁䉁䅁䅁权奁睃䅁䍄䉁䅁䅁兂䅁䅁䅍䅄䅁䅁䅯睢䅕䅁䅯硹䅉䅁䅯䅂䍁䅧䅯剹䅉䅁䅅䅁䉁䅁䅁兂獄払敧塨呴䅑杷允䅁䅁䅑䅁䑁䅁䅷䅁䭁䍁䅁䅁䭁䉁䜸䅁䭁䍁䝁䅁䉁䅁䅁允䅁䅁䅯睲䅣䅁杷允䅁䅁䅕䅁䑁䅁䅷䅁䭁䝁乧䅁䭁䵁即䅁䭁䅁䅑潁䭁䵁卧䅁䉁䅁䅁允䅁䅁䅕椹捨㡪ㅉ䕗䵁䅉䅅䅁䑁䅁䅁睁䵁䅁䅁权㑁䅄䅁权流杂䅁允䅁䅁䅅䅁佁䅁䅷䅁㕁䑁䅣杌睁䑁䅉䅁䵁䅉䅅䅁䑁䅁䅁睁䵁䅁䅁权穄䅄䅁权奁杂䅁允䅁䅁䅅䅁䭁䡁䝷䅁䵁䅉䅅䅁䙁䅁䅁睁䵁䅁䅁权䕄允䅁权瑄权䅁权浄权䅁权湄权䅁允䅁䅁䅅䅁䡁䅁䅁䅁䅄佖䅖䍄䉁䅁䅁兂䅁䅁䅍䅄䅁䅁䅯杺䅑䅁䅯朶䅯䅁䅯朵䅯䅁䅯眶䅯䅁䅅䅁䉁䅁䅁权允䅂䅁䍄䉁䅁䅁兂䅁䅁䅍䅄䅁䅁䅯眵䅕䅁䅯硹䅉䅁䅯䅂䍁䅧䅯剹䅉䅁䅅䅁䉁䅁䅁兂乄䵺䵺䕺婸䅑杷允䅁䅁䅕䅁䑁䅁䅷䅁䭁乁䕙䅁䭁佁䭫䅁䭁佁䭙䅁䭁佁䭣䅁䉁䅁䅁允䅁䅁䅯杺䄴䅁杷允䅁䅁䅕䅁䑁䅁䅷䅁䭁䍁䱅䅁䭁佁䭕䅁䭁佁䭙䅁䭁佁䭣䅁䉁䅁䅁允䅁䅁䅯睄䅳䅁杷允䅁䅁䅍䅁䑁䅁䅷䅁䭁乁䙳䅁䭁䉁䜴䅁䉁䅁䅁允䅁䅁䅯眱䅣䅁杷允䅁䅁䅍䅁䑁䅁䅷䅁䭁佁䙣䅁䭁䍁䝙䅁䉁䅁䅁允䅁䅁䄴䅄䅁䑁䅫䅍畁䑁䅍䅎䅁䅁杷允䅁䅁䅑䅁䑁䅁䅷䅁䭁䉁䙁䅁䭁䉁䜸䅁䭁䍁䝁䅁䉁䅁䅁允䅁䅁䅯眴䅣䅁杷允䅁䅁䅕䅁䑁䅁䅷䅁䭁乁䵍䅁䭁佁䭯䅁䭁佁䭙䅁䭁佁䭳䅁䉁䅁䅁允䅁䅁䅯䅅䅑䅁杷允䅁䅁䅕䅁䑁䅁䅷䅁䭁佁䙣䅁䭁佁䬰䅁䭁佁䭙䅁䭁佁䭣䅁䉁䅁䅁允䅁䅁䅣䅁䅁䥁浃唵䵁䅉䅅䅁䙁䅁䅁睁䵁䅁䅁权䥃䅄䅁权煄权䅁权浄权䅁权牄权䅁允䅁䅁䅅䅁䡁䅁䅁䅁杂救䅚䍄䉁䅁䅁睁䅁䅁䅍䅄䅁䅁䅯兏䅁䅁䅯栲䅉䅁䅅䅁䉁䅁䅁权ㅄ杆䅁䍄䉁䅁䅁睁䅁䅁䅍䅄䅁䅁䅯睅䅙䅁䅯杊䅙䅁䅅䅁䉁䅁䅁杄䵁䅁䅁睎硁䍁䄴李㉁䅁䅁䍄䉁䅁䅁兂䅁䅁䅍䅄䅁䅁䅯䅸䅕䅁䅯䄶䅯䅁䅯朵䅯䅁䅯眵䅯䅁䅅䅁䉁䅁䅁权䝁睃䅁䍄䉁䅁䅁兂䅁䅁䅍䅄䅁䅁䅯朹䅁䅁䅯儶䅯䅁䅯朵䅯䅁䅯眵䅯䅁䅅䅁䉁䅁䅁权䙂兄䅁䍄䉁䅁䅁兂䅁䅁䅍䅄䅁䅁䅯睲䅕䅁䅯䄷䅯䅁䅯朵䅯䅁䅯眵䅯䅁䅅䅁䉁䅁䅁权允䅂䅁䍄䉁䅁䅁兂䅁䅁䅍䅄䅁䅁䅯杇䅕䅁䅯剸䅉䅁䅯䅂䍁䅧䅯䉹䅉䅁䅅䅁䉁䅁䅁兂䭃兮倱㘴䍉䅑杷允䅁䅁䅍䅁䑁䅁䅷䅁䭁䵁䕳䅁䭁䍁䝙䅁䉁䅁䅁允䅁䅁䄴䅄䅁䑁䅫兏畁䑁䅁免䅁䅁杷允䅁䅁䅍䅁䑁䅁䅷䅁䭁䅁䝍䅁䭁䍁䝙䅁䉁䅁䅁允䅁䅁䄴杄䅁䑁䅅䅍㉁䍁䄴免㑁䅁䅁䍄䉁䅁䅁䅂䅁䅁䅍䅄䅁䅁䅯儫䅳䅁䅯睈䅙䅁䅯䅉䅙䅁䅅䅁䉁䅁䅁权癄睂䅁䍄䉁䅁䅁兂䅁䅁䅍䅄䅁䅁䅯杦䄴䅁䅯儵䅯䅁䅯朵䅯䅁䅯眵䅯䅁䅅䅁䉁䅁䅁权允䅂䅁䍄䉁䅁䅁兂䅁䅁䅍䅄䅁䅁䅯䄷䅕䅁䅯剸䅉䅁䅯䅂䍁䅧䅯剹䅉䅁䅅䅁䉁䅁䅁兂晁㉹卧癑杕䅑杷允䅁䅁䅕䅁䑁䅁䅷䅁䭁䑁倸䅁䭁佁䬰䅁䭁佁䭙䅁䭁佁䭣䅁䉁䅁䅁允䅁䅁䅣䅁䅁䅁佃唵䵁䅉䅅䅁䙁䅁䅁睁䵁䅁䅁权潃兂䅁权潄权䅁权浄权䅁权湄权䅁允䅁䅁䅅䅁䭁䉁䕁䅁䵁䅉䅅䅁䑁䅁䅁睁䵁䅁䅁权奄䅂䅁权慁杂䅁允䅁䅁䅅䅁䭁䍁䝳䅁䵁䅉䅅䅁䑁䅁䅁睁䵁䅁䅁权㥄兂䅁权慄杅䅁允䅁䅁䅅䅁䭁䙁啕䅁䵁䅉䅅䅁䑁䅁䅁睁䵁䅁䅁权扄睄䅁权慄杅䅁允䅁䅁䅅䅁䭁乁塕䅁䵁䅉䅅䅁䙁䅁䅁睁䵁䅁䅁权牄兂䅁权灄权䅁权浄权䅁权湄权䅁允䅁䅁䅅䅁䭁佁光䅁䵁䅉䅅䅁䑁䅁䅁睁䵁䅁䅁权摄兂䅁权偄杅䅁允䅁䅁䅅䅁䡁䅁䅁䅁杂畷䅒䍄䉁䅁䅁睁䅁䅁䅍䅄䅁䅁䅯䅏䄰䅁䅯䅊䅙䅁䅅䅁䉁䅁䅁权㕁兄䅁䍄䉁䅁䅁兂䅁䅁䅍䅄䅁䅁䅯䅤䅅䅁䅯儷䅯䅁䅯朵䅯䅁䅯眵䅯䅁䅅䅁䉁䅁䅁睂䅁䅁䅁乯汦䅑杷允䅁䅁䅍䅁䑁䅁䅷䅁䭁䵁䙫䅁䭁䉁䝷䅁䉁䅁䅁允䅁䅁䅯䅐䅧䅁杷允䅁䅁䅍䅁䑁䅁䅷䅁䭁䉁䅑䅁䭁乁卯䅁䉁䅁䅁允䅁䅁䅯桹䅍䅁杷允䅁䅁䅕䅁䑁䅁䅷䅁䭁䭁䙧䅁䭁佁䭯䅁䭁佁䭙䅁䭁佁䭳䅁䉁䅁䅁允䅁䅁䅯䅅䅑䅁杷允䅁䅁䅍䅁䑁䅁䅷䅁䭁䝁䉕䅁䭁䍁䝙䅁䉁䅁䅁允䅁䅁䄴权䅁䑁䅧兎畁䑁䅕䅁䵁䅉䅅䅁䑁䅁䅁睁䵁䅁䅁权奄兂䅁权偄杅䅁允䅁䅁䅅䅁䡁䅁䅁䅁权位䅎䍄䉁䅁䅁睁䅁䅁䅍䅄䅁䅁䅯兇䄸䅁䅯杈䅙䅁䅅䅁䉁䅁䅁权剃杂䅁䍄䉁䅁䅁兂䅁䅁䅍䅄䅁䅁䅯䅳䅷䅁䅯儷䅯䅁䅯朵䅯䅁䅯眵䅯䅁䅅䅁䉁䅁䅁权允䅂䅁䍄䉁䅁䅁兂䅁䅁䅍䅄䅁䅁䅯杮䅕䅁䅯儵䅯䅁䅯朵䅯䅁䅯眵䅯䅁䅅䅁䉁䅁䅁权允䅂䅁䍄䉁䅁䅁兂䅁䅁䅍䅄䅁䅁䅯䅱䅕䅁䅯儷䅯䅁䅯朵䅯䅁䅯眵䅯䅁䅅䅁䉁䅁䅁权允䅂䅁䍄䉁䅁䅁兂䅁䅁䅍䅄䅁䅁䅯六䅑䅁䅯剸䅉䅁䅯䅂䍁䅧䅯剹䅉䅁䅅䅁䉁䅁䅁兂ㅃ杇畹㜱十䅑杷允䅁䅁䅍䅁䑁䅁䅷䅁䭁䩁䕫䅁䭁䉁䝷䅁䉁䅁䅁允䅁䅁䅯睔䅙䅁杷允䅁䅁䅍䅁䑁䅁䅷䅁䭁䩁䕫䅁䭁䉁䜴䅁䉁䅁䅁允䅁䅁䅯睔䅙䅁杷允䅁䅁䅍䅁䑁䅁䅷䅁䭁䭁䔰䅁䭁乁卯䅁䉁䅁䅁允䅁䅁䅯砹䅕䅁杷允䅁䅁䅍䅁䑁䅁䅷䅁䭁䑁䱳䅁䭁䉁䝷䅁䉁䅁䅁允䅁䅁䅯杙䅙䅁杷允䅁䅁䅍䅁䑁䅁䅷䅁䭁佁䕕䅁䭁乁卯䅁䉁䅁䅁允䅁䅁䅯䈱䅕䅁杷允䅁䅁䅕䅁䑁䅁䅷䅁䭁䱁䉉䅁䭁佁䭕䅁䭁佁䭙䅁䭁佁䭣䅁䉁䅁䅁允䅁䅁䅯材䅳䅁杷允䅁䅁䅕䅁䑁䅁䅷䅁䭁佁䕉䅁䭁佁䭯䅁䭁佁䭙䅁䭁佁䭳䅁䉁䅁䅁允䅁䅁䅣䅁䅁䭁湁欵䵁䅉䅅䅁䑁䅁䅁睁䵁䅁䅁权祃䅂䅁权偄杅䅁允䅁䅁䅅䅁䡁䅁䅁䅁杄敲䅖䍄䉁䅁䅁睁䅁䅁䅍䅄䅁䅁䅯睲䄰䅁䅯䅇䅙䅁䅅䅁䉁䅁䅁权灁杂䅁䍄䉁䅁䅁兂䅁䅁䅍䅄䅁䅁䅯䅋䅕䅁䅯剸䅉䅁䅯䅂䍁䅧䅯䉹䅉䅁䅅䅁䉁䅁䅁兂䕂睴䵋稹扷䅑杷允䅁䅁䅍䅁䑁䅁䅷䅁䭁䍁䱳䅁䭁䉁䝯䅁䉁䅁䅁允䅁䅁䅯杷䅙䅁杷允䅁䅁䅑䅁䑁䅁䅷䅁䭁䩁䕫䅁䭁䉁䜸䅁䭁䍁䝁䅁䉁䅁䅁允䅁䅁䅯睱䅣䅁杷允䅁䅁䅍䅁䑁䅁䅷䅁䭁䭁䱍䅁䭁䉁䜴䅁䉁䅁䅁允䅁䅁䅯䅎䅙䅁杷允䅁䅁䅕䅁䑁䅁䅷䅁䭁佁䙫䅁䭁佁䭷䅁䭁佁䭙䅁䭁佁䭣䅁䉁䅁䅁允䅁䅁䅣䅁䅁䥁摂〴䵁䅉䅅䅁䑁䅁䅁睁䵁䅁䅁权婃䅂䅁权歁杂䅁允䅁䅁䅅䅁䭁乁䡧䅁䵁䅉䅅䅁䙁䅁䅁睁䵁䅁䅁权剁杄䅁权煄权䅁权浄权䅁权牄权䅁允䅁䅁䅅䅁䡁䅁䅁䅁䅂佒䅚䍄䉁䅁䅁睁䅁䅁䅍䅄䅁䅁䅯六䅑䅁䅯杊䅙䅁䅅䅁䉁䅁䅁杄䵁䅁䅁兏祁䍁䄴䅍㑁䅁䅁䍄䉁䅁䅁睁䅁䅁䅍䅄䅁䅁䅯杔䅅䅁䅯杇䅙䅁䅅䅁䉁䅁䅁权扁杂䅁䍄䉁䅁䅁睁䅁䅁䅍䅄䅁䅁䅯兄䅙䅁䅯杈䅙䅁䅅䅁䉁䅁䅁权慁睂䅁䍄䉁䅁䅁睁䅁䅁䅍䅄䅁䅁䅯儰䅅䅁䅯䅊䅙䅁䅅䅁䉁䅁䅁权橁权䅁䍄䉁䅁䅁睁䅁䅁䅍䅄䅁䅁䅯䄹䅯䅁䅯䅇䅙䅁䅅䅁䉁䅁䅁权婁杂䅁䍄䉁䅁䅁兂䅁䅁䅍䅄䅁䅁䅯䅤䅕䅁䅯儶䅯䅁䅯朵䅯䅁䅯眵䅯䅁䅅䅁䉁䅁䅁权呁充䅁䍄䉁䅁䅁睁䅁䅁䅍䅄䅁䅁䅯睐䅕䅁䅯杊䅙䅁䅅䅁䉁䅁䅁杄䵁䅁䅁䅏睁䍁䄴李穁䅁䅁䍄䉁䅁䅁睁䅁䅁䅍䅄䅁䅁䅯杰䅕䅁䅯杈䅙䅁䅅䅁䉁䅁䅁权桁䅃䅁䍄䉁䅁䅁兂䅁䅁䅍䅄䅁䅁䅯睕䅳䅁䅯剸䅉䅁䅯䅂䍁䅧䅯剹䅉䅁䅅䅁䉁䅁䅁兂㝃椰䵁摮何䅑杷允䅁䅁䅍䅁䑁䅁䅷䅁䭁䉁䙉䅁䭁䉁䝧䅁䉁䅁䅁允䅁䅁䅯䅦䅙䅁杷允䅁䅁䅕䅁䑁䅁䅷䅁䭁䩁䕫䅁䭁佁䭷䅁䭁佁䭙䅁䭁佁䭣䅁䉁䅁䅁允䅁䅁䅣䅁䅁䭁剂䔵䵁䅉䅅䅁䑁䅁䅁睁䵁䅁䅁权坂睃䅁权慄杅䅁允䅁䅁䅅䅁䭁偁塷䅁䵁䅉䅅䅁䙁䅁䅁睁䵁䅁䅁权䑄䅂䅁权䙄杅䅁权䕁䅁䅋权䩄杅䅁允䅁䅁䅅䅁䙁偁佄敇婎硓䅚䍄䉁䅁䅁䅂䅁䅁䅍䅄䅁䅁䅯兊䅕䅁䅯睈䅙䅁䅯䅉䅙䅁䅅䅁䉁䅁䅁权楃睂䅁䍄䉁䅁䅁兂䅁䅁䅍䅄䅁䅁䅯杷䅕䅁䅯硹䅉䅁䅯䅂䍁䅧䅯剹䅉䅁䅅䅁䉁䅁䅁兂灁䥘䌯愹坨䅑杷允䅁䅁䅍䅁䑁䅁䅷䅁䭁䭁䙅䅁䭁䍁䝑䅁䉁䅁䅁允䅁䅁䅯䄸䅣䅁杷允䅁䅁䅕䅁䑁䅁䅷䅁䭁䥁偳䅁䭁佁䭫䅁䭁佁䭙䅁䭁佁䭣䅁䉁䅁䅁允䅁䅁䅯朵䅷䅁杷允䅁䅁䅍䅁䑁䅁䅷䅁䭁䱁䉫䅁䭁䉁䜴䅁䉁䅁䅁允䅁䅁䅯睹䅙䅁杷允䅁䅁䅍䅁䑁䅁䅷䅁䭁䙁䵫䅁䭁䍁䝑䅁䉁䅁䅁允䅁䅁䅯剪䅁䅁杷允䅁䅁䅍䅁䑁䅁䅷䅁䭁䙁䅳䅁䭁䉁䝧䅁䉁䅁䅁允䅁䅁䅯兏䅙䅁杷允䅁䅁䅍䅁䑁䅁䅷䅁䭁䩁䙳䅁䭁䉁䝧䅁䉁䅁䅁允䅁䅁䅯䅑䅙䅁杷允䅁䅁䅍䅁䑁䅁䅷䅁䭁䅁䙍䅁䭁䉁䜴䅁䉁䅁䅁允䅁䅁䅯眳䅣䅁杷允䅁䅁䅍䅁䑁䅁䅷䅁䭁乁䙳䅁䭁䍁䝑䅁䉁䅁䅁允䅁䅁䅯䅢䅧䅁杷允䅁䅁䅕䅁䑁䅁䅷䅁䭁䉁剕䅁䭁佁䭕䅁䭁佁䭙䅁䭁佁䭣䅁䉁䅁䅁允䅁䅁䅯䅅䅑䅁杷允䅁䅁䅍䅁䑁䅁䅷䅁䭁䕁偙䅁䭁䵁匸䅁䉁䅁䅁允䅁䅁䅣䅁䅁䵁䡃唲䵁䅉䅅䅁䙁䅁䅁睁䵁䅁䅁权祄䅂䅁权潄权䅁权浄权䅁权湄权䅁允䅁䅁䅅䅁䭁䅁䱙䅁䵁䅉䅅䅁䑁䅁䅁睁䵁䅁䅁权㡁允䅁权奁杂䅁允䅁䅁䅅䅁䭁䑁䝫䅁䵁䅉䅅䅁䑁䅁䅁睁䵁䅁䅁权䵃兂䅁权奁杂䅁允䅁䅁䅅䅁䭁䕁䝯䅁䵁䅉䅅䅁䑁䅁䅁睁䵁䅁䅁权䵃兂䅁权敁杂䅁允䅁䅁䅅䅁䭁䝁䝅䅁䵁䅉䅅䅁䙁䅁䅁睁䵁䅁䅁权橁䅄䅁权獄权䅁权浄权䅁权湄权䅁允䅁䅁䅅䅁䭁䉁䕁䅁䵁䅉䅅䅁䑁䅁䅁睁䵁䅁䅁权兄䅂䅁权捁杂䅁允䅁䅁䅅䅁䭁䱁䜰䅁䵁䅉䅅䅁䑁䅁䅁睁䵁䅁䅁权㝂睃䅁权捁杂䅁允䅁䅁䅅䅁䭁䙁䝫䅁䵁䅉䅅䅁䙁䅁䅁睁䵁䅁䅁权求䅄䅁权汄权䅁权浄权䅁权湄权䅁允䅁䅁䅅䅁䭁偁䭫䅁䵁䅉䅅䅁䙁䅁䅁睁䵁䅁䅁权杂䅄䅁权䙄杅䅁权䕁䅁䅋权䥄杅䅁允䅁䅁䅅䅁䙁䝁潭噒䩎䅧䅴䍄䉁䅁䅁睁䅁䅁䅍䅄䅁䅁䅯䅵䅷䅁䅯䅊䅙䅁䅅䅁䉁䅁䅁权允䅂䅁䍄䉁䅁䅁睁䅁䅁䅍䅄䅁䅁䅯䅇䄰䅁䅯䅇䅙䅁䅅䅁䉁䅁䅁权㥁杂䅁䍄䉁䅁䅁䅂䅁䅁䅍䅄䅁䅁䅯䅪䅕䅁䅯睈䅙䅁䅯䅉䅙䅁䅅䅁䉁䅁䅁权婄睂䅁䍄䉁䅁䅁兂䅁䅁䅍䅄䅁䅁䅯䄫䅕䅁䅯儶䅯䅁䅯朵䅯䅁䅯眵䅯䅁䅅䅁䉁䅁䅁权允䅂䅁䍄䉁䅁䅁兂䅁䅁䅍䅄䅁䅁䅯䅯䄰䅁䅯儷䅯䅁䅯朵䅯䅁䅯眵䅯䅁䅅䅁䉁䅁䅁权允䅂䅁䍄䉁䅁䅁睁䅁䅁䅍䅄䅁䅁䅯䅪䅕䅁䅯䅊䅙䅁䅅䅁䉁䅁䅁权慄睂䅁䍄䉁䅁䅁兂䅁䅁䅍䅄䅁䅁䅯光䅅䅁䅯䄶䅯䅁䅯朵䅯䅁䅯眵䅯䅁䅅䅁䉁䅁䅁权䝁睃䅁䍄䉁䅁䅁睁䅁䅁䅍䅄䅁䅁䅯朰䅑䅁䅯䅇䅙䅁䅅䅁䉁䅁䅁权㡂杂䅁䍄䉁䅁䅁兂䅁䅁䅍䅄䅁䅁䅯允䄴䅁䅯䄷䅯䅁䅯朵䅯䅁䅯眵䅯䅁䅅䅁䉁䅁䅁睂䅁䅁䅁䍁浶䅑杷允䅁䅁䅍䅁䑁䅁䅷䅁䭁䝁䉉䅁䭁乁卯䅁䉁䅁䅁允䅁䅁䅯桚䅙䅁杷允䅁䅁䅍䅁䑁䅁䅷䅁䭁䡁䙑䅁䭁䉁䝯䅁䉁䅁䅁允䅁䅁䅯睥䅙䅁杷允䅁䅁䅕䅁䑁䅁䅷䅁䭁䝁䵅䅁䭁佁䭫䅁䭁佁䭙䅁䭁佁䭣䅁䉁䅁䅁允䅁䅁䅯剱䅅䅁杷允䅁䅁䅍䅁䑁䅁䅷䅁䭁䭁䱉䅁䭁䉁䜴䅁䉁䅁䅁允䅁䅁䅯睒䅣䅁杷允䅁䅁䅕䅁䑁䅁䅷䅁䭁偁䙕䅁䭁䵁单䅁䭁䅁䅑潁䭁䵁卫䅁䉁䅁䅁允䅁䅁䅕⭙䩱摋匵啄䵁䅉䅅䅁䑁䅁䅁睁䵁䅁䅁权浄䅁䅁权奁杂䅁允䅁䅁䅅䅁䭁䍁䜰䅁䵁䅉䅅䅁䙁䅁䅁睁䵁䅁䅁权獂兂䅁权䙄杅䅁权䕁䅁䅋权䥄杅䅁允䅁䅁䅅䅁䙁䵁ㅏ䩏穄兮䅊䍄䉁䅁䅁睁䅁䅁䅍䅄䅁䅁䅯睄䅕䅁䅯硺䅉䅁䅅䅁䉁䅁䅁权允䅂䅁䍄䉁䅁䅁兂䅁䅁䅍䅄䅁䅁䅯儹䅕䅁䅯硹䅉䅁䅯䅂䍁䅧䅯剹䅉䅁䅅䅁䉁䅁䅁兂㥁瑃橥䱣戱䅑杷允䅁䅁䅕䅁䑁䅁䅷䅁䭁乁䵣䅁䭁佁䭧䅁䭁佁䭙䅁䭁佁䭣䅁䉁䅁䅁允䅁䅁䅯李䅳䅁杷允䅁䅁䅕䅁䑁䅁䅷䅁䭁䱁䙯䅁䭁佁䬰䅁䭁佁䭙䅁䭁佁䭣䅁䉁䅁䅁允䅁䅁䅣䅁䅁䍁慁欵䵁䅉䅅䅁䑁䅁䅁睁䵁䅁䅁权ㅄ兂䅁权奁杂䅁允䅁䅁䅅䅁䭁䉁䝫䅁䵁䅉䅅䅁䑁䅁䅁睁䵁䅁䅁权⭄允䅁权慁杂䅁允䅁䅁䅅䅁䭁䵁䝉䅁䵁䅉䅅䅁䙁䅁䅁睁䵁䅁䅁权千䅂䅁权灄权䅁权浄权䅁权湄权䅁允䅁䅁䅅䅁䭁䙁偯䅁䵁䅉䅅䅁䙁䅁䅁睁䵁䅁䅁权硄䅄䅁权䙄杅䅁权䕁䅁䅋权䥄杅䅁允䅁䅁䅅䅁䙁佁礵癳牬䉥䅰䍄䉁䅁䅁兂䅁䅁䅍䅄䅁䅁䅯睪䄴䅁䅯䄶䅯䅁䅯朵䅯䅁䅯眵䅯䅁䅅䅁䉁䅁䅁权䝁睃䅁䍄䉁䅁䅁兂䅁䅁䅍䅄䅁䅁䅯睂䅙䅁䅯儶䅯䅁䅯朵䅯䅁䅯眵䅯䅁䅅䅁䉁䅁䅁权奂充䅁䍄䉁䅁䅁睁䅁䅁䅍䅄䅁䅁䅯硵䅁䅁䅯杈䅙䅁䅅䅁䉁䅁䅁权䩄䅃䅁䍄䉁䅁䅁䅂䅁䅁䅍䅄䅁䅁䅯䅥䅕䅁䅯睈䅙䅁䅯䅉䅙䅁䅅䅁䉁䅁䅁权㡃睂䅁䍄䉁䅁䅁睁䅁䅁䅍䅄䅁䅁䅯兑䅷䅁䅯杊䅙䅁䅅䅁䉁䅁䅁杄䵁䅁䅁䅏㕁䍁䄴兎穁䅁䅁䍄䉁䅁䅁兂䅁䅁䅍䅄䅁䅁䅯杴䅕䅁䅯朶䅯䅁䅯朵䅯䅁䅯眶䅯䅁䅅䅁䉁䅁䅁睂䅁䅁䅁䍁洯䅑杷允䅁䅁䅍䅁䑁䅁䅷䅁䭁䩁䙫䅁䭁䉁䝯䅁䉁䅁䅁允䅁䅁䅯兗䅙䅁杷允䅁䅁䅍䅁䑁䅁䅷䅁䭁偁䙅䅁䭁乁卯䅁䉁䅁䅁允䅁䅁䅯桇䅧䅁杷允䅁䅁䅍䅁䑁䅁䅷䅁䭁乁䈰䅁䭁䉁䝯䅁䉁䅁䅁允䅁䅁䅯䅑䅙䅁杷允䅁䅁䅍䅁䑁䅁䅷䅁䭁偁䙕䅁䭁䍁䝑䅁䉁䅁䅁允䅁䅁䅯朳䅣䅁杷允䅁䅁䅍䅁䑁䅁䅷䅁䭁乁䴴䅁䭁䍁䝙䅁䉁䅁䅁允䅁䅁䄴䅄䅁䑁䅫杍畁䑁䅕李䅁䅁杷允䅁䅁䅑䅁䑁䅁䅷䅁䭁䑁䘸䅁䭁䉁䜸䅁䭁䍁䝁䅁䉁䅁䅁允䅁䅁䅯䅨䅣䅁杷允䅁䅁䅍䅁䑁䅁䅷䅁䭁䙁䄰䅁䭁䉁䝧䅁䉁䅁䅁允䅁䅁䅯睢䅙䅁杷允䅁䅁䅕䅁䑁䅁䅷䅁䭁偁䙧䅁䭁䵁即䅁䭁䅁䅑潁䭁䵁卧䅁䉁䅁䅁允䅁䅁䅕呣䬰㘱睍啗䵁䅉䅅䅁䙁䅁䅁睁䵁䅁䅁权㙂杄䅁权灄权䅁权浄权䅁权湄权䅁允䅁䅁䅅䅁䭁䉁䕁䅁䵁䅉䅅䅁䙁䅁䅁睁䵁䅁䅁权⭄兂䅁权䙄杅䅁权䕁䅁䅋权䩄杅䅁允䅁䅁䅅䅁䙁䱁䥶琯灣六䅊䍄䉁䅁䅁兂䅁䅁䅍䅄䅁䅁䅯眯䅯䅁䅯儶䅯䅁䅯朵䅯䅁䅯眵䅯䅁䅅䅁䉁䅁䅁权允䅂䅁䍄䉁䅁䅁兂䅁䅁䅍䅄䅁䅁䅯儴䄴䅁䅯䄷䅯䅁䅯朵䅯䅁䅯眵䅯䅁䅅䅁䉁䅁䅁睂䅁䅁䅁䅁洯䅑杷允䅁䅁䅍䅁䑁䅁䅷䅁䭁䑁䙳䅁䭁䉁䝷䅁䉁䅁䅁允䅁䅁䅯杙䅙䅁杷允䅁䅁䅕䅁䑁䅁䅷䅁䭁䩁䔴䅁䭁䵁即䅁䭁䅁䅑潁䭁䵁卧䅁䉁䅁䅁允䅁䅁䅕場啯歲硥䕘䵁䅉䅅䅁䙁䅁䅁睁䵁䅁䅁权䉄䅂䅁权䱄杅䅁权䕁䅁䅋权䥄杅䅁允䅁䅁䅅䅁䙁䥁䌯匹捨ひ䄵䍄䉁䅁䅁兂䅁䅁䅍䅄䅁䅁䅯睲䅕䅁䅯硹䅉䅁䅯䅂䍁䅧䅯䉹䅉䅁䅅䅁䉁䅁䅁兂乄䵺䵺乺摸䅑杷允䅁䅁䅕䅁䑁䅁䅷䅁䭁䙁䱣䅁䭁佁䭕䅁䭁佁䭙䅁䭁佁䭣䅁䉁䅁䅁允䅁䅁䅯䅅䅑䅁杷允䅁䅁䅍䅁䑁䅁䅷䅁䭁䭁䉯䅁䭁䉁䝯䅁䉁䅁䅁允䅁䅁䅯睇䅙䅁杷允䅁䅁䅕䅁䑁䅁䅷䅁䭁䅁䉅䅁䭁佁䭷䅁䭁佁䭙䅁䭁佁䭣䅁䉁䅁䅁允䅁䅁䅣䅁䅁䵁婃唵䵁䅉䅅䅁䙁䅁䅁睁䵁䅁䅁权㉄兂䅁权潄权䅁权浄权䅁权湄权䅁允䅁䅁䅅䅁䭁䅁䱙䅁䵁䅉䅅䅁䙁䅁䅁睁䵁䅁䅁权穂兄䅁权瑄权䅁权浄权䅁权湄权䅁允䅁䅁䅅䅁䡁䅁䅁䅁䅃改䅆䍄䉁䅁䅁睁䅁䅁䅍䅄䅁䅁䅯䄷䄰䅁䅯杈䅙䅁䅅䅁䉁䅁䅁权偃杂䅁䍄䉁䅁䅁兂䅁䅁䅍䅄䅁䅁䅯儹䅕䅁䅯朶䅯䅁䅯朵䅯䅁䅯眶䅯䅁䅅䅁䉁䅁䅁睂䅁䅁䅁䕧浐䅑杷允䅁䅁䅕䅁䑁䅁䅷䅁䭁䥁䴴䅁䭁佁䬰䅁䭁佁䭙䅁䭁佁䭣䅁䉁䅁䅁允䅁䅁䅯䅅䅑䅁杷允䅁䅁䅍䅁䑁䅁䅷䅁䭁䉁䉕䅁䭁䉁䝧䅁䉁䅁䅁允䅁䅁䅯䅦䅙䅁杷允䅁䅁䅕䅁䑁䅁䅷䅁䭁䝁䙣䅁䭁䵁单䅁䭁䅁䅑潁䭁䵁卧䅁䉁䅁䅁允䅁䅁䅕呱䕌䭗其䕄䵁䅉䅅䅁䙁䅁䅁睁䵁䅁䅁权硄兂䅁权灄权䅁权浄权䅁权湄权䅁允䅁䅁䅅䅁䭁䕁剣䅁䵁䅉䅅䅁䑁䅁䅁睁䵁䅁䅁权畁睃䅁权敁杂䅁允䅁䅁䅅䅁䭁䥁䝁䅁䵁䅉䅅䅁䑁䅁䅁睁䵁䅁䅁权乁䅅䅁权捁杂䅁允䅁䅁䅅䅁䭁䝁䝉䅁䵁䅉䅅䅁䙁䅁䅁睁䵁䅁䅁权䱂允䅁权灄权䅁权浄权䅁权湄权䅁允䅁䅁䅅䅁䭁䩁佷䅁䵁䅉䅅䅁䙁䅁䅁睁䵁䅁䅁权ㅄ兂䅁权瑄权䅁权浄权䅁权湄权䅁允䅁䅁䅅䅁䡁䅁䅁䅁䅄散䅒䍄䉁䅁䅁睁䅁䅁䅍䅄䅁䅁䅯杌䄰䅁䅯䅇䅙䅁䅅䅁䉁䅁䅁权㡂杂䅁䍄䉁䅁䅁兂䅁䅁䅍䅄䅁䅁䅯眸䅕䅁䅯剸䅉䅁䅯䅂䍁䅧䅯剹䅉䅁䅅䅁䉁䅁䅁兂䭁倳異㡖堸䅑杷允䅁䅁䅕䅁䑁䅁䅷䅁䭁䕁䙷䅁䭁佁䭧䅁䭁佁䭙䅁䭁佁䭣䅁䉁䅁䅁允䅁䅁䅯杂䅳䅁杷允䅁䅁䅕䅁䑁䅁䅷䅁䭁䥁䵁䅁䭁佁䭫䅁䭁佁䭙䅁䭁佁䭣䅁䉁䅁䅁允䅁䅁䅯內䅷䅁杷允䅁䅁䅍䅁䑁䅁䅷䅁䭁偁䙍䅁䭁䉁䝯䅁䉁䅁䅁允䅁䅁䅯杘䅙䅁杷允䅁䅁䅕䅁䑁䅁䅷䅁䭁䕁䉉䅁䭁佁䭫䅁䭁佁䭙䅁䭁佁䭣䅁䉁䅁䅁允䅁䅁䅯杕䅷䅁杷允䅁䅁䅍䅁䑁䅁䅷䅁䭁偁䙍䅁䭁䉁䝷䅁䉁䅁䅁允䅁䅁䅯睒䅙䅁杷允䅁䅁䅍䅁䑁䅁䅷䅁䭁䕁䙅䅁䭁䍁䝑䅁䉁䅁䅁允䅁䅁䅯䅅䅑䅁杷允䅁䅁䅕䅁䑁䅁䅷䅁䭁䡁佯䅁䭁䵁即䅁䭁䅁䅑潁䭁䵁卫䅁䉁䅁䅁允䅁䅁䅕椹捨㡪䙋䕗䵁䅉䅅䅁䑁䅁䅁睁䵁䅁䅁权穄兂䅁权敁杂䅁允䅁䅁䅅䅁䭁乁䠸䅁䵁䅉䅅䅁䙁䅁䅁睁䵁䅁䅁权䭁睃䅁权汄权䅁权浄权䅁权湄权䅁允䅁䅁䅅䅁䭁䑁䱙䅁䵁䅉䅅䅁䙁䅁䅁睁䵁䅁䅁权䡁杂䅁权䙄杅䅁权䕁䅁䅋权䩄杅䅁允䅁䅁䅅䅁䙁䩁㝯呌桫剸䅆䍄䉁䅁䅁睁䅁䅁䅍䅄䅁䅁䅯眸䅕䅁䅯䅊䅙䅁䅅䅁䉁䅁䅁权杄睂䅁䍄䉁䅁䅁䅂䅁䅁䅍䅄䅁䅁䅯眱䅅䅁䅯睈䅙䅁䅯䅉䅙䅁䅅䅁䉁䅁䅁权䉃睂䅁䍄䉁䅁䅁兂䅁䅁䅍䅄䅁䅁䅯条䅳䅁䅯儷䅯䅁䅯朵䅯䅁䅯眵䅯䅁䅅䅁䉁䅁䅁权允䅂䅁䍄䉁䅁䅁兂䅁䅁䅍䅄䅁䅁䅯䄵䅑䅁䅯䄷䅯䅁䅯朵䅯䅁䅯眵䅯䅁䅅䅁䉁䅁䅁睂䅁䅁䅁䍙汢䅑杷允䅁䅁䅕䅁䑁䅁䅷䅁䭁䙁䵑䅁䭁䵁单䅁䭁䅁䅑潁䭁䵁卧䅁䉁䅁䅁允䅁䅁䅕ㄲ祗灥嘴え䵁䅉䅅䅁䙁䅁䅁睁䵁䅁䅁权穄兂䅁权煄权䅁权浄权䅁权牄权䅁允䅁䅁䅅䅁䭁䉁䕁䅁䵁䅉䅅䅁䑁䅁䅁睁䵁䅁䅁权畄兂䅁权流杂䅁允䅁䅁䅅䅁佁䅁䅯䅁㑁䑁䅣杌㑁䅁䅁䍄䉁䅁䅁睁䅁䅁䅍䅄䅁䅁䅯䅄䄴䅁䅯杈䅙䅁䅅䅁䉁䅁䅁权啁睂䅁䍄䉁䅁䅁睁䅁䅁䅍䅄䅁䅁䅯眹䅕䅁䅯杇䅙䅁䅅䅁䉁䅁䅁权睃杂䅁䍄䉁䅁䅁兂䅁䅁䅍䅄䅁䅁䅯兤䅷䅁䅯朶䅯䅁䅯朵䅯䅁䅯眶䅯䅁䅅䅁䉁䅁䅁睂䅁䅁䅁䑧浺䅑杷允䅁䅁䅕䅁䑁䅁䅷䅁䭁䝁䙷䅁䭁佁䭧䅁䭁佁䭙䅁䭁佁䭣䅁䉁䅁䅁允䅁䅁䅯杂䅳䅁杷允䅁䅁䅍䅁䑁䅁䅷䅁䭁䡁䵕䅁䭁䉁䝯䅁䉁䅁䅁允䅁䅁䅯睘䅙䅁杷允䅁䅁䅕䅁䑁䅁䅷䅁䭁偁䙍䅁䭁佁䬰䅁䭁佁䭙䅁䭁佁䭣䅁䉁䅁䅁允䅁䅁䅯䅅䅑䅁杷允䅁䅁䅕䅁䑁䅁䅷䅁䭁䅁䝍䅁䭁佁䭷䅁䭁佁䭙䅁䭁佁䭣䅁䉁䅁䅁允䅁䅁䅯䅅䅑䅁杷允䅁䅁䅕䅁䑁䅁䅷䅁䭁䡁䙙䅁䭁佁䭷䅁䭁佁䭙䅁䭁佁䭣䅁䉁䅁䅁允䅁䅁䅣䅁䅁䕁楁欵䵁䅉䅅䅁䑁䅁䅁睁䵁䅁䅁权䕂䅁䅁权歁杂䅁允䅁䅁䅅䅁䭁䅁䩅䅁䵁䅉䅅䅁䑁䅁䅁睁䵁䅁䅁权⭃允䅁权流杂䅁允䅁䅁䅅䅁佁䅁䅷䅁㑁䑁䅉杌ぁ䑁䅙䅁䵁䅉䅅䅁䑁䅁䅁睁䵁䅁䅁权塄䅂䅁权奁杂䅁允䅁䅁䅅䅁䭁䉁䝫䅁䵁䅉䅅䅁䑁䅁䅁睁䵁䅁䅁权癄䅁䅁权慁杂䅁允䅁䅁䅅䅁䭁䙁䜴䅁䵁䅉䅅䅁䑁䅁䅁睁䵁䅁䅁权い兂䅁权歁杂䅁允䅁䅁䅅䅁䭁䉁䕁䅁䵁䅉䅅䅁䙁䅁䅁睁䵁䅁䅁权瑄䅄䅁权獄权䅁权浄权䅁权湄权䅁允䅁䅁䅅䅁䡁䅁䅁䅁杂⭃䅚䍄䉁䅁䅁兂䅁䅁䅍䅄䅁䅁䅯兙䅕䅁䅯䄷䅯䅁䅯朵䅯䅁䅯眵䅯䅁䅅䅁䉁䅁䅁睂䅁䅁䅁䭙汔䅑杷允䅁䅁䅕䅁䑁䅁䅷䅁䭁䅁乕䅁䭁䵁即䅁䭁䅁䅑潁䭁䵁卧䅁䉁䅁䅁允䅁䅁䅕瑃橥䑣焰じ䵁䅉䅅䅁䑁䅁䅁睁䵁䅁䅁权㝃䅂䅁权偄杅䅁允䅁䅁䅅䅁䡁䅁䅁䅁䅁敤䅆䍄䉁䅁䅁睁䅁䅁䅍䅄䅁䅁䅯儰䅁䅁䅯栲䅉䅁䅅䅁䉁䅁䅁权䍄䅆䅁䍄䉁䅁䅁兂䅁䅁䅍䅄䅁䅁䅯兌䅕䅁䅯硹䅉䅁䅯䅂䍁䅧䅯剹䅉䅁䅅䅁䉁䅁䅁兂䑄匹捨㝪慊䅑杷允䅁䅁䅕䅁䑁䅁䅷䅁䭁䭁䵯䅁䭁佁䭫䅁䭁佁䭙䅁䭁佁䭣䅁䉁䅁䅁允䅁䅁䅯䉵䅁䅁杷允䅁䅁䅕䅁䑁䅁䅷䅁䭁乁䱧䅁䭁䵁即䅁䭁䅁䅑潁䭁䵁卧䅁䉁䅁䅁允䅁䅁䅕体㙆䭆渴啓䵁䅉䅅䅁䑁䅁䅁睁䵁䅁䅁权䭁允䅁权流杂䅁允䅁䅁䅅䅁佁䅁䅷䅁㕁䑁䅑杌㉁䑁䅍䅁䵁䅉䅅䅁䑁䅁䅁睁䵁䅁䅁权敃䅂䅁权奁杂䅁允䅁䅁䅅䅁䭁䍁䜰䅁䵁䅉䅅䅁䙁䅁䅁睁䵁䅁䅁权坄兂䅁权䱄杅䅁权䕁䅁䅋权䥄杅䅁允䅁䅁䅅䅁䙁䙁偹癷潕䝒䅊䍄䉁䅁䅁睁䅁䅁䅍䅄䅁䅁䅯䅘䅕䅁䅯杊䅙䅁䅅䅁䉁䅁䅁杄䵁䅁䅁兏穁䍁䄴睍ㅁ䅁䅁䍄䉁䅁䅁睁䅁䅁䅍䅄䅁䅁䅯䅺䅁䅁䅯栲䅉䅁䅅䅁䉁䅁䅁权䑁睆䅁䍄䉁䅁䅁䅂䅁䅁䅍䅄䅁䅁䅯䄷䅕䅁䅯睈䅙䅁䅯䅉䅙䅁䅅䅁䉁䅁䅁权䕃睂䅁䍄䉁䅁䅁兂䅁䅁䅍䅄䅁䅁䅯睵䅑䅁䅯䄷䅯䅁䅯朵䅯䅁䅯眵䅯䅁䅅䅁䉁䅁䅁睂䅁䅁䅁䥧汲䅑杷允䅁䅁䅕䅁䑁䅁䅷䅁䭁䅁佅䅁䭁佁䭕䅁䭁佁䭙䅁䭁佁䭣䅁䉁䅁䅁允䅁䅁䅯兰䅳䅁杷允䅁䅁䅕䅁䑁䅁䅷䅁䭁䭁䕍䅁䭁䵁即䅁䭁䅁䅑潁䭁䵁卧䅁䉁䅁䅁允䅁䅁䅕䘷㑇潈牕歘䵁䅉䅅䅁䙁䅁䅁睁䵁䅁䅁权歄䅂䅁权䱄杅䅁权䕁䅁䅋权䩄杅䅁允䅁䅁䅅䅁䙁䡁㥅瑃橥䘴䄹䍄䉁䅁䅁睁䅁䅁䅍䅄䅁䅁䅯光䅅䅁䅯杈䅙䅁䅅䅁䉁䅁䅁权䙁䅃䅁䍄䉁䅁䅁睁䅁䅁䅍䅄䅁䅁䅯䅺䅕䅁䅯䅈䅙䅁䅅䅁䉁䅁䅁权睃杂䅁䍄䉁䅁䅁兂䅁䅁䅍䅄䅁䅁䅯杍䄰䅁䅯朶䅯䅁䅯朵䅯䅁䅯眶䅯䅁䅅䅁䉁䅁䅁睂䅁䅁䅁䍑浌䅑杷允䅁䅁䅍䅁䑁䅁䅷䅁䭁䭁䕍䅁䭁䍁䝑䅁䉁䅁䅁允䅁䅁䅯兴䅣䅁杷允䅁䅁䅕䅁䑁䅁䅷䅁䭁䵁䱁䅁䭁佁䬰䅁䭁佁䭙䅁䭁佁䭣䅁䉁䅁䅁允䅁䅁䅣䅁䅁䅁佂欵䵁䅉䅅䅁䑁䅁䅁睁䵁䅁䅁权あ䅁䅁权捁杂䅁允䅁䅁䅅䅁䭁乁䝁䅁䵁䅉䅅䅁䕁䅁䅁睁䵁䅁䅁权癃兂䅁权晁杂䅁权杁杂䅁允䅁䅁䅅䅁䭁䕁䜴䅁䵁䅉䅅䅁䙁䅁䅁睁䵁䅁䅁权䩁允䅁权潄权䅁权浄权䅁权湄权䅁允䅁䅁䅅䅁䭁䉁䕁䅁䵁䅉䅅䅁䙁䅁䅁睁䵁䅁䅁权瑃兂䅁权煄权䅁权浄权䅁权牄权䅁允䅁䅁䅅䅁䡁䅁䅁䅁䅂⭊䅚䍄䉁䅁䅁兂䅁䅁䅍䅄䅁䅁䅯眰䅕䅁䅯䄷䅯䅁䅯朵䅯䅁䅯眵䅯䅁䅅䅁䉁䅁䅁睂䅁䅁䅁䩷武䅑杷允䅁䅁䅍䅁䑁䅁䅷䅁䭁䩁䕉䅁䭁䍁䝙䅁䉁䅁䅁允䅁䅁䄴䅄䅁䑁䅣睍畁䑁䅍睎䅁䅁杷允䅁䅁䅍䅁䑁䅁䅷䅁䭁䍁䉁䅁䭁䉁䝯䅁䉁䅁䅁允䅁䅁䅯睇䅙䅁杷允䅁䅁䅑䅁䑁䅁䅷䅁䭁乁䙕䅁䭁䉁䜸䅁䭁䍁䝁䅁䉁䅁䅁允䅁䅁䅯䄶䅣䅁杷允䅁䅁䅕䅁䑁䅁䅷䅁䭁䩁䱫䅁䭁䵁单䅁䭁䅁䅑潁䭁䵁卧䅁䉁䅁䅁允䅁䅁䅕㉅䑶䡴婇い䵁䅉䅅䅁䙁䅁䅁睁䵁䅁䅁权䙄䅄䅁权汄权䅁权浄权䅁权湄权䅁允䅁䅁䅅䅁䭁䑁䱣䅁䵁䅉䅅䅁䙁䅁䅁睁䵁䅁䅁权歂允䅁权瑄权䅁权浄权䅁权湄权䅁允䅁䅁䅅䅁䡁䅁䅁䅁权⭃䅚䍄䉁䅁䅁兂䅁䅁䅍䅄䅁䅁䅯睲䅕䅁䅯朶䅯䅁䅯朵䅯䅁䅯眶䅯䅁䅅䅁䉁䅁䅁权允䅂䅁䍄䉁䅁䅁兂䅁䅁䅍䅄䅁䅁䅯兙䄸䅁䅯儵䅯䅁䅯朵䅯䅁䅯眵䅯䅁䅅䅁䉁䅁䅁权允䅂䅁䍄䉁䅁䅁睁䅁䅁䅍䅄䅁䅁䅯䄷䅁䅁䅯杇䅙䅁䅅䅁䉁䅁䅁权䱂杂䅁䍄䉁䅁䅁睁䅁䅁䅍䅄䅁䅁䅯䅥䅕䅁䅯硺䅉䅁䅅䅁䉁䅁䅁权允䅂䅁䍄䉁䅁䅁䅂䅁䅁䅍䅄䅁䅁䅯䅰䅕䅁䅯睈䅙䅁䅯䅉䅙䅁䅅䅁䉁䅁䅁权扄睂䅁䍄䉁䅁䅁睁䅁䅁䅍䅄䅁䅁䅯兏䅅䅁䅯䅇䅙䅁䅅䅁䉁䅁䅁权瑁杂䅁䍄䉁䅁䅁睁䅁䅁䅍䅄䅁䅁䅯兑䅕䅁䅯杊䅙䅁䅅䅁䉁䅁䅁杄䭁䅁䅁兏㉁䍁䄴李䅁䅁杷允䅁䅁䅕䅁䑁䅁䅷䅁䭁䝁䙯䅁䭁䵁即䅁䭁䅁䅑潁䭁䵁卫䅁䉁䅁䅁允䅁䅁䅕敨剴䉵䘷啗䵁䅉䅅䅁䑁䅁䅁睁䵁䅁䅁权㝃兂䅁权敁杂䅁允䅁䅁䅅䅁䭁佁䝉䅁䵁䅉䅅䅁䑁䅁䅁睁䵁䅁䅁权㑂兂䅁权慁杂䅁允䅁䅁䅅䅁䭁䉁䝳䅁䵁䅉䅅䅁䑁䅁䅁睁䵁䅁䅁权乁兂䅁权慁杂䅁允䅁䅁䅅䅁䭁䝁䝉䅁䵁䅉䅅䅁䑁䅁䅁睁䵁䅁䅁权乃睃䅁权慄杅䅁允䅁䅁䅅䅁䭁佁坙䅁䵁䅉䅅䅁䙁䅁䅁睁䵁䅁䅁权⭂䅁䅁权潄权䅁权浄权䅁权湄权䅁允䅁䅁䅅䅁䭁䉁䕁䅁䵁䅉䅅䅁䙁䅁䅁睁䵁䅁䅁权歁兂䅁权煄权䅁权浄权䅁权牄权䅁允䅁䅁䅅䅁䭁䉁䕁䅁䵁䅉䅅䅁䙁䅁䅁睁䵁䅁䅁权䱄䅂䅁权䱄杅䅁权䕁䅁䅋权䩄杅䅁允䅁䅁䅅䅁䙁偁潙䥘䌯噚䅖䍄䉁䅁䅁睁䅁䅁䅍䅄䅁䅁䅯䅁䅷䅁䅯䅇䅙䅁䅅䅁䉁䅁䅁权㕁杂䅁䍄䉁䅁䅁兂䅁䅁䅍䅄䅁䅁䅯䅥䅕䅁䅯儵䅯䅁䅯朵䅯䅁䅯眵䅯䅁䅅䅁䉁䅁䅁权奁睃䅁䍄䉁䅁䅁睁䅁䅁䅍䅄䅁䅁䅯杅䅕䅁䅯硺䅉䅁䅅䅁䉁䅁䅁睂䅁䅁䅁䕉欳䅑杷允䅁䅁䅍䅁䑁䅁䅷䅁䭁䉁偷䅁䭁䍁䝑䅁䉁䅁䅁允䅁䅁䅯杊䅣䅁杷允䅁䅁䅕䅁䑁䅁䅷䅁䭁䅁䝳䅁䭁佁䭕䅁䭁佁䭙䅁䭁佁䭣䅁䉁䅁䅁允䅁䅁䅯䅅䅑䅁杷允䅁䅁䅕䅁䑁䅁䅷䅁䭁乁偳䅁䭁佁䭷䅁䭁佁䭙䅁䭁佁䭣䅁䉁䅁䅁允䅁䅁䅯䅅䅑䅁杷允䅁䅁䅍䅁䑁䅁䅷䅁䭁䅁䙕䅁䭁䉁䜴䅁䉁䅁䅁允䅁䅁䅯杇䅣䅁杷允䅁䅁䅍䅁䑁䅁䅷䅁䭁䕁䙧䅁䭁䍁䝙䅁䉁䅁䅁允䅁䅁䄴权䅁䑁䅫䅎畁䑁䅉䅁䵁䅉䅅䅁䙁䅁䅁睁䵁䅁䅁权㉃兂䅁权䱄杅䅁权䕁䅁䅋权䩄杅䅁允䅁䅁䅅䅁䙁䙁偹癷潕䘳䄱䍄䉁䅁䅁睁䅁䅁䅍䅄䅁䅁䅯䅄䅙䅁䅯䅈䅙䅁䅅䅁䉁䅁䅁权獁睂䅁䍄䉁䅁䅁兂䅁䅁䅍䅄䅁䅁䅯䅭䅕䅁䅯䄷䅯䅁䅯朵䅯䅁䅯眵䅯䅁䅅䅁䉁䅁䅁睂䅁䅁䅁䕉浐䅑杷允䅁䅁䅍䅁䑁䅁䅷䅁䭁䅁䙳䅁䭁䉁䜴䅁䉁䅁䅁允䅁䅁䅯杣䅣䅁杷允䅁䅁䅕䅁䑁䅁䅷䅁䭁䝁䙫䅁䭁䵁即䅁䭁䅁䅑潁䭁䵁卧䅁䉁䅁䅁允䅁䅁䅕牕敧敨剳啘䵁䅉䅅䅁䑁䅁䅁睁䵁䅁䅁权䡄允䅁权慁杂䅁允䅁䅁䅅䅁䭁䵁䝉䅁䵁䅉䅅䅁䙁䅁䅁睁䵁䅁䅁权䡁䅁䅁权瑄权䅁权浄权䅁权湄权䅁允䅁䅁䅅䅁䡁䅁䅁䅁权畹䅖䍄䉁䅁䅁兂䅁䅁䅍䅄䅁䅁䅯其䅑䅁䅯儷䅯䅁䅯朵䅯䅁䅯眵䅯䅁䅅䅁䉁䅁䅁睂䅁䅁䅁佧汪䅑杷允䅁䅁䅍䅁䑁䅁䅷䅁䭁䭁乯䅁䭁䉁䝧䅁䉁䅁䅁允䅁䅁䅯兏䅙䅁杷允䅁䅁䅕䅁䑁䅁䅷䅁䭁䉁䙁䅁䭁䵁单䅁䭁䅁䅑潁䭁䵁卫䅁䉁䅁䅁允䅁䅁䅕克䕉儸佅䕂䵁䅉䅅䅁䑁䅁䅁睁䵁䅁䅁权乁兂䅁权流杂䅁允䅁䅁䅅䅁佁䅁䅷䅁㕁䑁䅁杌㕁䑁䅍䅁䵁䅉䅅䅁䑁䅁䅁睁䵁䅁䅁权允兂䅁权敁杂䅁允䅁䅁䅅䅁䭁䙁䜰䅁䵁䅉䅅䅁䙁䅁䅁睁䵁䅁䅁权ㅂ兂䅁权灄权䅁权浄权䅁权湄权䅁允䅁䅁䅅䅁䭁䙁儰䅁䵁䅉䅅䅁䑁䅁䅁睁䵁䅁䅁权允兂䅁权流杂䅁允䅁䅁䅅䅁佁䅁䅷䅁㍁䑁䅫杌㕁䑁䅧䅁䵁䅉䅅䅁䑁䅁䅁睁䵁䅁䅁权扁䅄䅁权流杂䅁允䅁䅁䅅䅁佁䅁䅷䅁㑁䑁䅑杌祁䑁䅫䅁䵁䅉䅅䅁䑁䅁䅁睁䵁䅁䅁权ぁ兂䅁权慄杅䅁允䅁䅁䅅䅁䭁䡁噷䅁䵁䅉䅅䅁䙁䅁䅁睁䵁䅁䅁权䙁兂䅁权䙄杅䅁权䕁䅁䅋权䩄杅䅁允䅁䅁䅅䅁䙁偁睤䡎⽙杔䅬䍄䉁䅁䅁兂䅁䅁䅍䅄䅁䅁䅯䅅䅕䅁䅯䄶䅯䅁䅯朵䅯䅁䅯眵䅯䅁䅅䅁䉁䅁䅁权䝁睃䅁䍄䉁䅁䅁兂䅁䅁䅍䅄䅁䅁䅯朱䅑䅁䅯䄷䅯䅁䅯朵䅯䅁䅯眵䅯䅁䅅䅁䉁䅁䅁睂䅁䅁䅁䑷洯䅑杷允䅁䅁䅍䅁䑁䅁䅷䅁䭁䙁䈴䅁䭁䉁䝧䅁䉁䅁䅁允䅁䅁䅯杓䅙䅁杷允䅁䅁䅍䅁䑁䅁䅷䅁䭁䙁义䅁䭁䉁䝯䅁䉁䅁䅁允䅁䅁䅯児䅙䅁杷允䅁䅁䅕䅁䑁䅁䅷䅁䭁䉁䙁䅁䭁佁䭯䅁䭁佁䭙䅁䭁佁䭳䅁䉁䅁䅁允䅁䅁䅣䅁䅁䵁㙁欵䵁䅉䅅䅁䑁䅁䅁睁䵁䅁䅁权慁杄䅁权歁杂䅁允䅁䅁䅅䅁䭁䵁允䅁䵁䅉䅅䅁䙁䅁䅁睁䵁䅁䅁权⭂䅅䅁权䱄杅䅁权䕁䅁䅋权䩄杅䅁允䅁䅁䅅䅁䙁䅁䅁䅁䅁䙑䅨䍄䉁䅁䅁睁䅁䅁䅍䅄䅁䅁䅯䄶䅅䅁䅯䅊䅙䅁䅅䅁䉁䅁䅁权允䅂䅁䍄䉁䅁䅁兂䅁䅁䅍䅄䅁䅁䅯䅅䅕䅁䅯䄷䅯䅁䅯朵䅯䅁䅯眵䅯䅁䅅䅁䉁䅁䅁睂䅁䅁䅁䍑浦䅑杷允䅁䅁䅍䅁䑁䅁䅷䅁䭁偁䙯䅁䭁䉁䝯䅁䉁䅁䅁允䅁䅁䅯睋䅙䅁杷允䅁䅁䅍䅁䑁䅁䅷䅁䭁乁临䅁䭁䉁䝧䅁䉁䅁䅁允䅁䅁䅯兇䅙䅁杷允䅁䅁䅑䅁䑁䅁䅷䅁䭁䱁䉯䅁䭁䉁䜸䅁䭁䍁䝁䅁䉁䅁䅁允䅁䅁䅯內䅫䅁杷允䅁䅁䅕䅁䑁䅁䅷䅁䭁䍁䉑䅁䭁佁䭷䅁䭁佁䭙䅁䭁佁䭣䅁䉁䅁䅁允䅁䅁䅣䅁䅁䍁䩄〴䵁䅉䅅䅁䑁䅁䅁睁䵁䅁䅁权湂睃䅁权敁杂䅁允䅁䅁䅅䅁䭁䙁䝕䅁䵁䅉䅅䅁䙁䅁䅁睁䵁䅁䅁权䙁兂䅁权潄权䅁权浄权䅁权湄权䅁允䅁䅁䅅䅁䭁䅁䱙䅁䵁䅉䅅䅁䑁䅁䅁睁䵁䅁䅁权橁杄䅁权慄杅䅁允䅁䅁䅅䅁䭁䉁啣䅁䵁䅉䅅䅁䙁䅁䅁睁䵁䅁䅁权偄䅁䅁权瑄权䅁权浄权䅁权湄权䅁允䅁䅁䅅䅁䡁䅁䅁䅁杂体䅚䍄䉁䅁䅁兂䅁䅁䅍䅄䅁䅁䅯杪䅑䅁䅯硹䅉䅁䅯䅂䍁䅧䅯䉹䅉䅁䅅䅁䉁䅁䅁兂䭁㘱睎婐晰䅑杷允䅁䅁䅕䅁䑁䅁䅷䅁䭁䅁䙕䅁䭁佁䬰䅁䭁佁䭙䅁䭁佁䭣䅁䉁䅁䅁允䅁䅁䅣䅁䅁䝁楄唵䵁䅉䅅䅁䕁䅁䅁睁䵁䅁䅁权楄兂䅁权晁杂䅁权杁杂䅁允䅁䅁䅅䅁䭁䑁䝳䅁䵁䅉䅅䅁䑁䅁䅁睁䵁䅁䅁权噄兂䅁权慁杂䅁允䅁䅁䅅䅁䭁䙁䝫䅁䵁䅉䅅䅁䕁䅁䅁睁䵁䅁䅁权㉁兄䅁权晁杂䅁权杁杂䅁允䅁䅁䅅䅁䭁䝁䜰䅁䵁䅉䅅䅁䑁䅁䅁睁䵁䅁䅁权噄兂䅁权敁杂䅁允䅁䅁䅅䅁䭁䙁䝙䅁䵁䅉䅅䅁䑁䅁䅁睁䵁䅁䅁权噄兂䅁权流杂䅁允䅁䅁䅅䅁佁䅁䅷䅁㑁䑁䅧杌㉁䑁䅙䅁䵁䅉䅅䅁䙁䅁䅁睁䵁䅁䅁权䅄兂䅁权灄权䅁权浄权䅁权湄权䅁允䅁䅁䅅䅁䭁䉁䕁䅁䵁䅉䅅䅁䙁䅁䅁睁䵁䅁䅁权噄兂䅁权潄权䅁权浄权䅁权湄权䅁允䅁䅁䅅䅁䭁䉁䕁䅁䵁䅉䅅䅁䑁䅁䅁睁䵁䅁䅁权楂兂䅁权奁杂䅁允䅁䅁䅅䅁䭁䑁䝫䅁䵁䅉䅅䅁䑁䅁䅁睁䵁䅁䅁权䵄兂䅁权偄杅䅁允䅁䅁䅅䅁䡁䅁䅁䅁杂佅䅚䍄䉁䅁䅁睁䅁䅁䅍䅄䅁䅁䅯克䅅䅁䅯䅊䅙䅁䅅䅁䉁䅁䅁权允䅂䅁䍄䉁䅁䅁睁䅁䅁䅍䅄䅁䅁䅯睵䄴䅁䅯杈䅙䅁䅅䅁䉁䅁䅁权摂杂䅁䍄䉁䅁䅁兂䅁䅁䅍䅄䅁䅁䅯兌䅕䅁䅯䄷䅯䅁䅯朵䅯䅁䅯眵䅯䅁䅅䅁䉁䅁䅁权允䅂䅁䍄䉁䅁䅁兂䅁䅁䅍䅄䅁䅁䅯杌䅕䅁䅯䄷䅯䅁䅯朵䅯䅁䅯眵䅯䅁䅅䅁䉁䅁䅁睂䅁䅁䅁䑁汶䅑杷允䅁䅁䅕䅁䑁䅁䅷䅁䭁䅁䘴䅁䭁佁䭯䅁䭁佁䭙䅁䭁佁䭳䅁䉁䅁䅁允䅁䅁䅣䅁䅁䅁獁欵䵁䅉䅅䅁䙁䅁䅁睁䵁䅁䅁权噄䅂䅁权汄权䅁权浄权䅁权湄权䅁允䅁䅁䅅䅁䭁䉁䕁䅁䵁䅉䅅䅁䙁䅁䅁睁䵁䅁䅁权䩄睃䅁权瑄权䅁权浄权䅁权湄权䅁允䅁䅁䅅䅁䭁䉁䕁䅁䵁䅉䅅䅁䙁䅁䅁睁䵁䅁䅁权㑁睄䅁权䙄杅䅁权䕁䅁䅋权䩄杅䅁允䅁䅁䅅䅁䙁䅁䭓㉑䑉朲䅤䍄䉁䅁䅁䅂䅁䅁䅍䅄䅁䅁䅯䅦䅕䅁䅯睈䅙䅁䅯䅉䅙䅁䅅䅁䉁䅁䅁权㍃䅃䅁䍄䉁䅁䅁兂䅁䅁䅍䅄䅁䅁䅯杷䅕䅁䅯剸䅉䅁䅯䅂䍁䅧䅯剹䅉䅁䅅䅁䉁䅁䅁兂㙃欱䥇㑧㙦睐杷允䅁䅁䅍䅁䑁䅁䅷䅁䭁䱁䅑䅁䭁䉁䝯䅁䉁䅁䅁允䅁䅁䅯児䅙䅁杷允䅁䅁䅍䅁䑁䅁䅷䅁䭁䅁䙳䅁䭁乁卯䅁䉁䅁䅁允䅁䅁䅯硲䅙䅁杷允䅁䅁䅍䅁䑁䅁䅷䅁䭁乁䙯䅁䭁䉁䝯䅁䉁䅁䅁允䅁䅁䅯睷䅙䅁杷允䅁䅁䅕䅁䑁䅁䅷䅁䭁乁䕅䅁䭁䵁即䅁䭁䅁䅑潁䭁䵁卧䅁䉁䅁䅁允䅁䅁䅕捺䵺䵺㡸䕙䵁䅉䅅䅁䑁䅁䅁睁䵁䅁䅁权剄䅂䅁权捁杂䅁允䅁䅁䅅䅁䭁䵁䝳䅁䵁䅉䅅䅁䙁䅁䅁睁䵁䅁䅁权摄䅁䅁权潄权䅁权浄权䅁权湄权䅁允䅁䅁䅅䅁䭁䅁䱙䅁䵁䅉䅅䅁䑁䅁䅁睁䵁䅁䅁权㡂兂䅁权捁杂䅁允䅁䅁䅅䅁䭁䩁䜴䅁䵁䅉䅅䅁䑁䅁䅁睁䵁䅁䅁权㕃兄䅁权慄杅䅁允䅁䅁䅅䅁䭁䑁奫䅁䵁䅉䅅䅁䙁䅁䅁睁䵁䅁䅁权㡁兄䅁权煄权䅁权浄权䅁权牄权䅁允䅁䅁䅅䅁䡁䅁䅁䅁杂界䅚䍄䉁䅁䅁兂䅁䅁䅍䅄䅁䅁䅯䄳䅕䅁䅯儶䅯䅁䅯朵䅯䅁䅯眵䅯䅁䅅䅁䉁䅁䅁权杄䅄䅁䍄䉁䅁䅁兂䅁䅁䅍䅄䅁䅁䅯䅹䅑䅁䅯儵䅯䅁䅯朵䅯䅁䅯眵䅯䅁䅅䅁䉁䅁䅁权㕄权䅁䍄䉁䅁䅁睁䅁䅁䅍䅄䅁䅁䅯儰䅑䅁䅯䅊䅙䅁䅅䅁䉁䅁䅁权灄睂䅁䍄䉁䅁䅁兂䅁䅁䅍䅄䅁䅁䅯睹䄰䅁䅯儷䅯䅁䅯朵䅯䅁䅯眵䅯䅁䅅䅁䉁䅁䅁睂䅁䅁䅁䬴汦䅑杷允䅁䅁䅍䅁䑁䅁䅷䅁䭁乁䕅䅁䭁䍁䝙䅁䉁䅁䅁允䅁䅁䄴䅄䅁䑁䅣李畁䑁䅣䅏䅁䅁杷允䅁䅁䅍䅁䑁䅁䅷䅁䭁乁䴰䅁䭁䉁䝯䅁䉁䅁䅁允䅁䅁䅯兺䅙䅁杷允䅁䅁䅕䅁䑁䅁䅷䅁䭁䭁䕳䅁䭁佁䭫䅁䭁佁䭙䅁䭁佁䭣䅁䉁䅁䅁允䅁䅁䅯䅅䅑䅁杷允䅁䅁䅍䅁䑁䅁䅷䅁䭁佁丰䅁䭁䍁䝙䅁䉁䅁䅁允䅁䅁䄴䅄䅁䑁䅣睎畁䑁䅣睎䅁䅁杷允䅁䅁䅕䅁䑁䅁䅷䅁䭁乁䕅䅁䭁佁䬰䅁䭁佁䭙䅁䭁佁䭣䅁䉁䅁䅁允䅁䅁䅯䅅䅑䅁杷允䅁䅁䅍䅁䑁䅁䅷䅁䭁䡁䙍䅁䭁䍁䝙䅁䉁䅁䅁允䅁䅁䄴䅄䅁䑁䅉䅍畁䑁䅙䅎䅁䅁杷允䅁䅁䅕䅁䑁䅁䅷䅁䭁䙁䱯䅁䭁佁䭕䅁䭁佁䭙䅁䭁佁䭣䅁䉁䅁䅁允䅁䅁䅯李䅳䅁杷允䅁䅁䅕䅁䑁䅁䅷䅁䭁䍁䅑䅁䭁佁䭧䅁䭁佁䭙䅁䭁佁䭣䅁䉁䅁䅁允䅁䅁䅯杂䅳䅁杷允䅁䅁䅕䅁䑁䅁䅷䅁䭁偁䙧䅁䭁䵁单䅁䭁䅁䅑潁䭁䵁卫䅁䉁䅁䅁允䅁䅁䅕噓獂到潵䕂䵁䅉䅅䅁䙁䅁䅁睁䵁䅁䅁权摄睃䅁权䱄杅䅁权䕁䅁䅋权䩄杅䅁允䅁䅁䅅䅁䙁䉁䘫ㄶ㑇決䄹䍄䉁䅁䅁睁䅁䅁䅍䅄䅁䅁䅯䄫䅕䅁䅯杇䅙䅁䅅䅁䉁䅁䅁权䅄杂䅁䍄䉁䅁䅁兂䅁䅁䅍䅄䅁䅁䅯眫䅷䅁䅯硹䅉䅁䅯䅂䍁䅧䅯剹䅉䅁䅅䅁䉁䅁䅁兂䑄匹捨硪塊䅑杷允䅁䅁䅕䅁䑁䅁䅷䅁䭁䥁䔴䅁䭁佁䭕䅁䭁佁䭙䅁䭁佁䭣䅁䉁䅁䅁允䅁䅁䅯䅅䅑䅁杷允䅁䅁䅍䅁䑁䅁䅷䅁䭁䥁䕫䅁䭁䵁匸䅁䉁䅁䅁允䅁䅁䅯䅅䅑䅁杷允䅁䅁䅕䅁䑁䅁䅷䅁䭁䡁䱕䅁䭁佁䭫䅁䭁佁䭙䅁䭁佁䭣䅁䉁䅁䅁允䅁䅁䅯睰䄴䅁杷允䅁䅁䅍䅁䑁䅁䅷䅁䭁偁䙧䅁䭁䉁䜴䅁䉁䅁䅁允䅁䅁䅯杤䅙䅁杷允䅁䅁䅕䅁䑁䅁䅷䅁䭁䱁䙣䅁䭁䵁即䅁䭁䅁䅑潁䭁䵁卫䅁䉁䅁䅁允䅁䅁䅕䡰㥁瑃橣䕙䵁䅉䅅䅁䙁䅁䅁睁䵁䅁䅁权摄兂䅁权灄权䅁权浄权䅁权湄权䅁允䅁䅁䅅䅁䭁䉁䕁䅁䵁䅉䅅䅁䑁䅁䅁睁䵁䅁䅁权塄䅂䅁权偄杅䅁允䅁䅁䅅䅁䡁䅁䅁䅁权伹䅖䍄䉁䅁䅁兂䅁䅁䅍䅄䅁䅁䅯杭䅑䅁䅯朶䅯䅁䅯朵䅯䅁䅯眶䅯䅁䅅䅁䉁䅁䅁睂䅁䅁䅁䐴浢䅑杷允䅁䅁䅍䅁䑁䅁䅷䅁䭁䩁䙳䅁䭁䍁䝙䅁䉁䅁䅁允䅁䅁䄴䅄䅁䑁䅧䅏畁䑁䅙李䅁䅁杷允䅁䅁䅕䅁䑁䅁䅷䅁䭁䡁乳䅁䭁䵁单䅁䭁䅁䅑潁䭁䵁卧䅁䉁䅁䅁允䅁䅁䅕汰䕢䭦兯吹䴸䅉䅅䅁䑁䅁䅁睁䵁䅁䅁权硂兂䅁权敁杂䅁允䅁䅁䅅䅁䭁佁䝙䅁䵁䅉䅅䅁䙁䅁䅁睁䵁䅁䅁权瑄兂䅁权煄权䅁权浄权䅁权牄权䅁允䅁䅁䅅䅁䡁䅁䅁䅁䅄敒䅚䍄䉁䅁䅁兂䅁䅁䅍䅄䅁䅁䅯眱䅑䅁䅯硹䅉䅁䅯䅂䍁䅧䅯剹䅉䅁䅅䅁䉁䅁䅁兂桄桥畓ㅒ商䅑杷允䅁䅁䅍䅁䑁䅁䅷䅁䭁乁䕙䅁䭁䉁䝯䅁䉁䅁䅁允䅁䅁䅯児䅙䅁杷允䅁䅁䅕䅁䑁䅁䅷䅁䭁偁乍䅁䭁佁䭧䅁䭁佁䭙䅁䭁佁䭣䅁䉁䅁䅁允䅁䅁䅯杂䅳䅁杷允䅁䅁䅍䅁䑁䅁䅷䅁䭁䩁䕍䅁䭁䉁䝧䅁䉁䅁䅁允䅁䅁䅯䅦䅙䅁杷允䅁䅁䅕䅁䑁䅁䅷䅁䭁乁䙑䅁䭁佁䭫䅁䭁佁䭙䅁䭁佁䭣䅁䉁䅁䅁允䅁䅁䅯硖䅅䅁杷允䅁䅁䅕䅁䑁䅁䅷䅁䭁䡁兑䅁䭁佁䭧䅁䭁佁䭙䅁䭁佁䭣䅁䉁䅁䅁允䅁䅁䅯䅅䅑䅁杷允䅁䅁䅍䅁䑁䅁䅷䅁䭁䵁䄴䅁䭁䍁䝑䅁䉁䅁䅁允䅁䅁䅯䉱䅕䅁杷允䅁䅁䅍䅁䑁䅁䅷䅁䭁佁䅣䅁䭁䍁䝑䅁䉁䅁䅁允䅁䅁䅯䅅䅑䅁杷允䅁䅁䅍䅁䑁䅁䅷䅁䭁䝁䙧䅁䭁䉁䝯䅁䉁䅁䅁允䅁䅁䅯䅷䅙䅁杷允䅁䅁䅍䅁䑁䅁䅷䅁䭁乁䕙䅁䭁䉁䝷䅁䉁䅁䅁允䅁䅁䅯䄷䅙䅁杷允䅁䅁䅕䅁䑁䅁䅷䅁䭁䝁䅁䅁䭁佁䬰䅁䭁佁䭙䅁䭁佁䭣䅁䉁䅁䅁允䅁䅁䅣䅁䅁䍁慁䔵䵁䅉䅅䅁䑁䅁䅁睁䵁䅁䅁权時䅄䅁权偄杅䅁允䅁䅁䅅䅁䭁䉁䕁䅁䵁䅉䅅䅁䙁䅁䅁睁䵁䅁䅁权慄兂䅁权潄权䅁权浄权䅁权湄权䅁允䅁䅁䅅䅁䭁䅁䱙䅁䵁䅉䅅䅁䙁䅁䅁睁䵁䅁䅁权祁䅄䅁权瑄权䅁权浄权䅁权湄权䅁允䅁䅁䅅䅁䡁䅁䅁䅁䅂畨䅎䍄䉁䅁䅁睁䅁䅁䅍䅄䅁䅁䅯朱䅑䅁䅯杈䅙䅁䅅䅁䉁䅁䅁权祂杂䅁䍄䉁䅁䅁睁䅁䅁䅍䅄䅁䅁䅯权䅙䅁䅯硺䅉䅁䅅䅁䉁䅁䅁权允䅂䅁䍄䉁䅁䅁睁䅁䅁䅍䅄䅁䅁䅯眱䅑䅁䅯杈䅙䅁䅅䅁䉁䅁䅁权浂杂䅁䍄䉁䅁䅁兂䅁䅁䅍䅄䅁䅁䅯党䄰䅁䅯硹䅉䅁䅯䅂䍁䅧䅯剹䅉䅁䅅䅁䉁䅁䅁兂䙃ㄶ㑇汈扖䅑杷允䅁䅁䅍䅁䑁䅁䅷䅁䭁佁䙷䅁䭁䉁䝷䅁䉁䅁䅁允䅁䅁䅯睩䅙䅁杷允䅁䅁䅍䅁䑁䅁䅷䅁䭁䱁何䅁䭁䉁䝷䅁䉁䅁䅁允䅁䅁䅯䅳䅙䅁杷允䅁䅁䅕䅁䑁䅁䅷䅁䭁䥁偳䅁䭁佁䭯䅁䭁佁䭙䅁䭁佁䭳䅁䉁䅁䅁允䅁䅁䅣䅁䅁䅁歁欵䵁䅉䅅䅁䑁䅁䅁睁䵁䅁䅁权楄䅂䅁权流杂䅁允䅁䅁䅅䅁佁䅁䄴䅁硁䑁䅁䅎畁䑁䅕睍䅁䅁杷允䅁䅁䅕䅁䑁䅁䅷䅁䭁䑁䄸䅁䭁佁䬰䅁䭁佁䭙䅁䭁佁䭣䅁䉁䅁䅁允䅁䅁䅣䅁䅁䝁䥄〴䵁䅉䅅䅁䙁䅁䅁睁䵁䅁䅁权䭄䅁䅁权獄权䅁权浄权䅁权湄权䅁允䅁䅁䅅䅁䡁䅁䅁䅁䅄敘䅒䍄䉁䅁䅁兂䅁䅁䅍䅄䅁䅁䅯权䄴䅁䅯剸䅉䅁䅯䅂䍁䅧䅯䉹䅉䅁䅅䅁䉁䅁䅁兂求灷瑢㐱䥷䅑杷允䅁䅁䅕䅁䑁䅁䅷䅁䭁䝁䙫䅁䭁佁䭯䅁䭁佁䭙䅁䭁佁䭳䅁䉁䅁䅁允䅁䅁䅣䅁䅁䥁䍂欵䵁䅉䅅䅁䕁䅁䅁睁䵁䅁䅁权坄䅂䅁权晁杂䅁权杁杂䅁允䅁䅁䅅䅁䭁䡁䝯䅁䵁䅉䅅䅁䑁䅁䅁睁䵁䅁䅁权坄䅂䅁权歁杂䅁允䅁䅁䅅䅁䭁䉁䕁䅁䵁䅉䅅䅁䑁䅁䅁睁䵁䅁䅁权剁䅄䅁权流杂䅁允䅁䅁䅅䅁佁䅁䅷䅁ㅁ䑁䅑杌㕁䑁䅫䅁䵁䅉䅅䅁䙁䅁䅁睁䵁䅁䅁权摁睄䅁权獄权䅁权浄权䅁权湄权䅁允䅁䅁䅅䅁䡁䅁䅁䅁权佺䅖䍄䉁䅁䅁兂䅁䅁䅍䅄䅁䅁䅯睑䅕䅁䅯儷䅯䅁䅯朵䅯䅁䅯眵䅯䅁䅅䅁䉁䅁䅁睂䅁䅁䅁䕧浪䅑杷允䅁䅁䅕䅁䑁䅁䅷䅁䭁䝁乍䅁䭁䵁单䅁䭁䅁䅑潁䭁䵁卫䅁䉁䅁䅁允䅁䅁䅕䘶䵦灮噖歆䵁䅉䅅䅁䙁䅁䅁睁䵁䅁䅁权塄䅂䅁权汄权䅁权浄权䅁权湄权䅁允䅁䅁䅅䅁䭁䉁䕁䅁䵁䅉䅅䅁䙁䅁䅁睁䵁䅁䅁权坄䅂䅁权潄权䅁权浄权䅁权湄权䅁允䅁䅁䅅䅁䭁䅁䱙䅁䵁䅉䅅䅁䑁䅁䅁睁䵁䅁䅁权㝂兂䅁权慄杅䅁允䅁䅁䅅䅁䭁䱁啷䅁䵁䅉䅅䅁䙁䅁䅁睁䵁䅁䅁权㡂兂䅁权瑄权䅁权浄权䅁权湄权䅁允䅁䅁䅅䅁䡁䅁䅁䅁䅁佈䅚䍄䉁䅁䅁兂䅁䅁䅍䅄䅁䅁䅯東䅕䅁䅯硹䅉䅁䅯䅂䍁䅧䅯剹䅉䅁䅅䅁䉁䅁䅁兂捂㡪ㅌ䱋杸䅑杷允䅁䅁䅍䅁䑁䅁䅷䅁䭁乁䙯䅁䭁䍁䝙䅁䉁䅁䅁允䅁䅁䄴杄䅁䑁䅅䅍穁䍁䄴兏穁䅁䅁䍄䉁䅁䅁兂䅁䅁䅍䅄䅁䅁䅯兪䅁䅁䅯儵䅯䅁䅯朵䅯䅁䅯眵䅯䅁䅅䅁䉁䅁䅁权㑁睃䅁䍄䉁䅁䅁兂䅁䅁䅍䅄䅁䅁䅯睬䅅䅁䅯儶䅯䅁䅯朵䅯䅁䅯眵䅯䅁䅅䅁䉁䅁䅁权㍂杄䅁䍄䉁䅁䅁兂䅁䅁䅍䅄䅁䅁䅯充䅳䅁䅯剸䅉䅁䅯䅂䍁䅧䅯剹䅉䅁䅅䅁䉁䅁䅁兂㝃器䥧㥲坷䅑杷允䅁䅁䅕䅁䑁䅁䅷䅁䭁䱁䙕䅁䭁佁䭯䅁䭁佁䭙䅁䭁佁䭳䅁䉁䅁䅁允䅁䅁䅯䅅䅑䅁杷允䅁䅁䅍䅁䑁䅁䅷䅁䭁䑁䱫䅁䭁䍁䝙䅁䉁䅁䅁允䅁䅁䄴䅄䅁䑁䅧䅎畁䑁䅫杍䅁䅁杷允䅁䅁䅕䅁䑁䅁䅷䅁䭁䝁佳䅁䭁佁䭕䅁䭁佁䭙䅁䭁佁䭣䅁䉁䅁䅁允䅁䅁䅯䅅䅑䅁杷允䅁䅁䅑䅁䑁䅁䅷䅁䭁䅁䝍䅁䭁䉁䜸䅁䭁䍁䝁䅁䉁䅁䅁允䅁䅁䅯䅇䅣䅁杷允䅁䅁䅕䅁䑁䅁䅷䅁䭁䭁䙳䅁䭁佁䭷䅁䭁佁䭙䅁䭁佁䭣䅁䉁䅁䅁允䅁䅁䅯䅅䅑䅁杷允䅁䅁䅕䅁䑁䅁䅷䅁䭁䕁丸䅁䭁佁䭧䅁䭁佁䭙䅁䭁佁䭣䅁䉁䅁䅁允䅁䅁䅯䅅䅑䅁杷允䅁䅁䅍䅁䑁䅁䅷䅁䭁䵁䙍䅁䭁䵁匸䅁䉁䅁䅁允䅁䅁䅯䅅䅑䅁杷允䅁䅁䅕䅁䑁䅁䅷䅁䭁䵁䵳䅁䭁䵁单䅁䭁䅁䅑潁䭁䵁卫䅁䉁䅁䅁允䅁䅁䅕砸慭䠶愳歂䵁䅉䅅䅁䙁䅁䅁睁䵁䅁䅁权䥁兄䅁权獄权䅁权浄权䅁权湄权䅁允䅁䅁䅅䅁䡁䅁䅁䅁杄体䅊䍄䉁䅁䅁兂䅁䅁䅍䅄䅁䅁䅯杈䅕䅁䅯朶䅯䅁䅯朵䅯䅁䅯眶䅯䅁䅅䅁䉁䅁䅁睂䅁䅁䅁偙汘䅑杷允䅁䅁䅕䅁䑁䅁䅷䅁䭁䍁䵳䅁䭁佁䭕䅁䭁佁䭙䅁䭁佁䭣䅁䉁䅁䅁允䅁䅁䅯䅅䅑䅁杷允䅁䅁䅕䅁䑁䅁䅷䅁䭁䑁䘴䅁䭁䵁即䅁䭁䅁䅑潁䭁䵁卧䅁䉁䅁䅁允䅁䅁䅕⽷潕䥘礸䕗䵁䅉䅅䅁䙁䅁䅁睁䵁䅁䅁权穃兄䅁权潄权䅁权浄权䅁权湄权䅁允䅁䅁䅅䅁䭁䉁䕁䅁䵁䅉䅅䅁䙁䅁䅁睁䵁䅁䅁权㑃䅂䅁权潄权䅁权浄权䅁权湄权䅁允䅁䅁䅅䅁䭁䉁䕁䅁䵁䅉䅅䅁䙁䅁䅁睁䵁䅁䅁权塂睃䅁权䙄杅䅁权䕁䅁䅋权䩄杅䅁允䅁䅁䅅䅁䙁偁䱎偁偹桃䅊䍄䉁䅁䅁睁䅁䅁䅍䅄䅁䅁䅯䄵䅳䅁䅯杇䅙䅁䅅䅁䉁䅁䅁权瑁杂䅁䍄䉁䅁䅁兂䅁䅁䅍䅄䅁䅁䅯公䅕䅁䅯朶䅯䅁䅯朵䅯䅁䅯眶䅯䅁䅅䅁䉁䅁䅁权允䅂䅁䍄䉁䅁䅁兂䅁䅁䅍䅄䅁䅁䅯儯䅳䅁䅯朶䅯䅁䅯朵䅯䅁䅯眶䅯䅁䅅䅁䉁䅁䅁睂䅁䅁䅁䐴浮䅑杷允䅁䅁䅕䅁䑁䅁䅷䅁䭁䉁乑䅁䭁䵁即䅁䭁䅁䅑潁䭁䵁卫䅁䉁䅁䅁允䅁䅁䅕場啯歲硤啖䵁䅉䅅䅁䑁䅁䅁睁䵁䅁䅁权䥄䅂䅁权偄杅䅁允䅁䅁䅅䅁䭁䉁䕁䅁䵁䅉䅅䅁䑁䅁䅁睁䵁䅁䅁权䵄䅂䅁权歁杂䅁允䅁䅁䅅䅁䭁䕁䥑䅁䵁䅉䅅䅁䙁䅁䅁睁䵁䅁䅁权杁兄䅁权䱄杅䅁权䕁䅁䅋权䩄杅䅁允䅁䅁䅅䅁䙁䥁牘払敧噚䅴䍄䉁䅁䅁睁䅁䅁䅍䅄䅁䅁䅯兘䅳䅁䅯杇䅙䅁䅅䅁䉁䅁䅁权㝂杂䅁䍄䉁䅁䅁兂䅁䅁䅍䅄䅁䅁䅯䅹䅑䅁䅯剸䅉䅁䅯䅂䍁䅧䅯䉹䅉䅁䅅䅁䉁䅁䅁兂楄穭䝉㡔久䅑杷允䅁䅁䅕䅁䑁䅁䅷䅁䭁乁䱍䅁䭁䵁单䅁䭁䅁䅑潁䭁䵁卧䅁䉁䅁䅁允䅁䅁䅕癭祊瑧祴い䵁䅉䅅䅁䙁䅁䅁睁䵁䅁䅁权䥄䅂䅁权䙄杅䅁权䕁䅁䅋权䩄杅䅁允䅁䅁䅅䅁䙁䡁慖千㕶兰䅰䍄䉁䅁䅁睁䅁䅁䅍䅄䅁䅁䅯六䅁䅁䅯䅇䅙䅁䅅䅁䉁䅁䅁权㕁杂䅁䍄䉁䅁䅁睁䅁䅁䅍䅄䅁䅁䅯䅹䅑䅁䅯䅈䅙䅁䅅䅁䉁䅁䅁权楂杂䅁䍄䉁䅁䅁睁䅁䅁䅍䅄䅁䅁䅯䅉䅕䅁䅯杇䅙䅁䅅䅁䉁䅁䅁权㥁杂䅁䍄䉁䅁䅁兂䅁䅁䅍䅄䅁䅁䅯䄫䅯䅁䅯硹䅉䅁䅯䅂䍁䅧䅯剹䅉䅁䅅䅁䉁䅁䅁兂捂㡪ㅌ偋杒䅑杷允䅁䅁䅕䅁䑁䅁䅷䅁䭁䡁䙫䅁䭁佁䭕䅁䭁佁䭙䅁䭁佁䭣䅁䉁䅁䅁允䅁䅁䅯䅅䅑䅁杷允䅁䅁䅍䅁䑁䅁䅷䅁䭁䍁䅁䅁䭁䉁䝧䅁䉁䅁䅁允䅁䅁䅯䅦䅙䅁杷允䅁䅁䅕䅁䑁䅁䅷䅁䭁䭁䙙䅁䭁䵁即䅁䭁䅁䅑潁䭁䵁卫䅁䉁䅁䅁允䅁䅁䅕児塲㍯乂啗䵁䅉䅅䅁䑁䅁䅁睁䵁䅁䅁权千䅂䅁权捁杂䅁允䅁䅁䅅䅁䭁䕁䡙䅁䵁䅉䅅䅁䑁䅁䅁睁䵁䅁䅁权㙂䅄䅁权歁杂䅁允䅁䅁䅅䅁䭁䉁匴䅁䵁䅉䅅䅁䑁䅁䅁睁䵁䅁䅁权䥄䅂䅁权敁杂䅁允䅁䅁䅅䅁䭁䑁䝑䅁䵁䅉䅅䅁䑁䅁䅁睁䵁䅁䅁权奃䅁䅁权慁杂䅁允䅁䅁䅅䅁䭁䍁䜰䅁䵁䅉䅅䅁䕁䅁䅁睁䵁䅁䅁权㍂䅁䅁权晁杂䅁权杁杂䅁允䅁䅁䅅䅁䭁䥁䩁䅁䵁䅉䅅䅁䙁䅁䅁睁䵁䅁䅁权䅄䅂䅁权灄权䅁权浄权䅁权湄权䅁允䅁䅁䅅䅁䭁䡁䱍䅁䵁䅉䅅䅁䙁䅁䅁睁䵁䅁䅁权乁䅄䅁权獄权䅁权浄权䅁权湄权䅁允䅁䅁䅅䅁䡁䅁䅁䅁杄⭐䅚䍄䉁䅁䅁兂䅁䅁䅍䅄䅁䅁䅯䅯䅷䅁䅯剸䅉䅁䅯䅂䍁䅧䅯䉹䅉䅁䅅䅁䉁䅁䅁兂䑁⼯浖祰愸䅑杷允䅁䅁䅕䅁䑁䅁䅷䅁䭁䩁䵉䅁䭁䵁单䅁䭁䅁䅑潁䭁䵁卫䅁䉁䅁䅁允䅁䅁䅕煖卑失㡃歇䵁䅉䅅䅁䑁䅁䅁睁䵁䅁䅁权䍂允䅁权敁杂䅁允䅁䅁䅅䅁䭁䑁䝉䅁䵁䅉䅅䅁䑁䅁䅁睁䵁䅁䅁权䡄兄䅁权敁杂䅁允䅁䅁䅅䅁䭁䥁䝉䅁䵁䅉䅅䅁䙁䅁䅁睁䵁䅁䅁权䥄䅂䅁权煄权䅁权浄权䅁权牄权䅁允䅁䅁䅅䅁䡁䅁䅁䅁杂位䅚䍄䉁䅁䅁兂䅁䅁䅍䅄䅁䅁䅯䅂䅳䅁䅯儶䅯䅁䅯朵䅯䅁䅯眵䅯䅁䅅䅁䉁䅁䅁权允䅂䅁䍄䉁䅁䅁睁䅁䅁䅍䅄䅁䅁䅯杇䅕䅁䅯䅇䅙䅁䅅䅁䉁䅁䅁权㡂杂䅁䍄䉁䅁䅁兂䅁䅁䅍䅄䅁䅁䅯杊䅅䅁䅯儵䅯䅁䅯朵䅯䅁䅯眵䅯䅁䅅䅁䉁䅁䅁权乁睃䅁䍄䉁䅁䅁兂䅁䅁䅍䅄䅁䅁䅯兩䅑䅁䅯䄶䅯䅁䅯朵䅯䅁䅯眵䅯䅁䅅䅁䉁䅁䅁权㉁睃䅁䍄䉁䅁䅁睁䅁䅁䅍䅄䅁䅁䅯児䅕䅁䅯䅇䅙䅁䅅䅁䉁䅁䅁权䅂杂䅁䍄䉁䅁䅁兂䅁䅁䅍䅄䅁䅁䅯䅏䅅䅁䅯䄶䅯䅁䅯朵䅯䅁䅯眵䅯䅁䅅䅁䉁䅁䅁权䝁睃䅁䍄䉁䅁䅁兂䅁䅁䅍䅄䅁䅁䅯䅌䄴䅁䅯剸䅉䅁䅯䅂䍁䅧䅯䉹䅉䅁䅅䅁䉁䅁䅁兂䕁䱢牐潄偕䅑杷允䅁䅁䅕䅁䑁䅁䅷䅁䭁䵁䘸䅁䭁佁䭕䅁䭁佁䭙䅁䭁佁䭣䅁䉁䅁䅁允䅁䅁䅯䅏䅳䅁杷允䅁䅁䅍䅁䑁䅁䅷䅁䭁佁䙷䅁䭁䉁䜴䅁䉁䅁䅁允䅁䅁䅯儱䅙䅁杷允䅁䅁䅍䅁䑁䅁䅷䅁䭁䅁乙䅁䭁䵁匸䅁䉁䅁䅁允䅁䅁䅣䅁䅁䥁㍃〴䵁䅉䅅䅁䙁䅁䅁睁䵁䅁䅁权婁兂䅁权潄权䅁权浄权䅁权湄权䅁允䅁䅁䅅䅁䭁䅁䱙䅁䵁䅉䅅䅁䙁䅁䅁睁䵁䅁䅁权䱁杂䅁权䙄杅䅁权䕁䅁䅋权䥄杅䅁允䅁䅁䅅䅁䙁乁䝆䕂㍃䅑䅤䍄䉁䅁䅁睁䅁䅁䅍䅄䅁䅁䅯朹䅕䅁䅯杊䅙䅁䅅䅁䉁䅁䅁杄䵁䅁䅁䅏穁䍁䄴免ㅁ䅁䅁䍄䉁䅁䅁兂䅁䅁䅍䅄䅁䅁䅯睺䄰䅁䅯儷䅯䅁䅯朵䅯䅁䅯眵䅯䅁䅅䅁䉁䅁䅁睂䅁䅁䅁䕁浔䅑杷允䅁䅁䅍䅁䑁䅁䅷䅁䭁䍁䅁䅁䭁䉁䝷䅁䉁䅁䅁允䅁䅁䅯兑䅙䅁杷允䅁䅁䅍䅁䑁䅁䅷䅁䭁䵁䙁䅁䭁䉁䝯䅁䉁䅁䅁允䅁䅁䅯兗䅙䅁杷允䅁䅁䅕䅁䑁䅁䅷䅁䭁乁䵣䅁䭁佁䭫䅁䭁佁䭙䅁䭁佁䭣䅁䉁䅁䅁允䅁䅁䅯砲䅁䅁杷允䅁䅁䅑䅁䑁䅁䅷䅁䭁佁䙧䅁䭁䉁䜸䅁䭁䍁䝁䅁䉁䅁䅁允䅁䅁䅯睏䅙䅁杷允䅁䅁䅍䅁䑁䅁䅷䅁䭁䵁䙁䅁䭁䉁䜴䅁䉁䅁䅁允䅁䅁䅯杫䅙䅁杷允䅁䅁䅑䅁䑁䅁䅷䅁䭁䵁䙁䅁䭁䉁䜸䅁䭁䍁䝁䅁䉁䅁䅁允䅁䅁䅯材䅣䅁杷允䅁䅁䅕䅁䑁䅁䅷䅁䭁乁䕧䅁䭁佁䭯䅁䭁佁䭙䅁䭁佁䭳䅁䉁䅁䅁允䅁䅁䅣䅁䅁佁煁欵䵁䅉䅅䅁䙁䅁䅁睁䵁䅁䅁权䥂兂䅁权䙄杅䅁权䕁䅁䅋权䥄杅䅁允䅁䅁䅅䅁䙁乁㕫⼳体䍏䅂䍄䉁䅁䅁兂䅁䅁䅍䅄䅁䅁䅯杕䅕䅁䅯朶䅯䅁䅯朵䅯䅁䅯眶䅯䅁䅅䅁䉁䅁䅁睂䅁䅁䅁䑯浮䅑杷允䅁䅁䅕䅁䑁䅁䅷䅁䭁䝁䙧䅁䭁䵁即䅁䭁䅁䅑潁䭁䵁卫䅁䉁䅁䅁允䅁䅁䅕㑈牘払敨啖䵁䅉䅅䅁䙁䅁䅁睁䵁䅁䅁权䩃䅂䅁权獄权䅁权浄权䅁权湄权䅁允䅁䅁䅅䅁䡁䅁䅁䅁䅃⬵䅖䍄䉁䅁䅁兂䅁䅁䅍䅄䅁䅁䅯䄷䅑䅁䅯儶䅯䅁䅯朵䅯䅁䅯眵䅯䅁䅅䅁䉁䅁䅁权灁睃䅁䍄䉁䅁䅁兂䅁䅁䅍䅄䅁䅁䅯兖䄰䅁䅯剸䅉䅁䅯䅂䍁䅧䅯䉹䅉䅁䅅䅁䉁䅁䅁兂療䕡癎啬味䅑杷允䅁䅁䅍䅁䑁䅁䅷䅁䭁䝁䘰䅁䭁䉁䝧䅁䉁䅁䅁允䅁䅁䅯児䅙䅁杷允䅁䅁䅍䅁䑁䅁䅷䅁䭁䕁䉉䅁䭁䉁䝧䅁䉁䅁䅁允䅁䅁䅯兇䅙䅁杷允䅁䅁䅍䅁䑁䅁䅷䅁䭁䝁䉧䅁䭁䍁䝙䅁䉁䅁䅁允䅁䅁䄴䅄䅁䑁䅧免畁䑁䅫䅏䅁䅁杷允䅁䅁䅍䅁䑁䅁䅷䅁䭁䥁䱕䅁䭁䉁䝧䅁䉁䅁䅁允䅁䅁䅯䅒䅙䅁杷允䅁䅁䅍䅁䑁䅁䅷䅁䭁䩁䘰䅁䭁䍁䝑䅁䉁䅁䅁允䅁䅁䅯䅔䅧䅁杷允䅁䅁䅍䅁䑁䅁䅷䅁䭁䡁䉙䅁䭁䉁䝧䅁䉁䅁䅁允䅁䅁䅯兏䅙䅁杷允䅁䅁䅍䅁䑁䅁䅷䅁䭁䉁䘰䅁䭁䍁䝑䅁䉁䅁䅁允䅁䅁䅯兔䅧䅁杷允䅁䅁䅕䅁䑁䅁䅷䅁䭁乁䙍䅁䭁佁䭕䅁䭁佁䭙䅁䭁佁䭣䅁䉁䅁䅁允䅁䅁䅯䅏䅳䅁杷允䅁䅁䅕䅁䑁䅁䅷䅁䭁䉁伴䅁䭁佁䭕䅁䭁佁䭙䅁䭁佁䭣䅁䉁䅁䅁允䅁䅁䅯䅅䅑䅁杷允䅁䅁䅍䅁䑁䅁䅷䅁䭁䥁䙙䅁䭁䉁䜴䅁䉁䅁䅁允䅁䅁䅯兮䅣䅁杷允䅁䅁䅕䅁䑁䅁䅷䅁䭁乁偉䅁䭁佁䬰䅁䭁佁䭙䅁䭁佁䭣䅁䉁䅁䅁允䅁䅁䅯䅅䅑䅁杷允䅁䅁䅕䅁䑁䅁䅷䅁䭁䥁䙁䅁䭁䵁即䅁䭁䅁䅑潁䭁䵁卧䅁䉁䅁䅁允䅁䅁䅕児塲㍯瑃啕䵁䅉䅅䅁䑁䅁䅁睁䵁䅁䅁权㍂允䅁权慁杂䅁允䅁䅁䅅䅁䭁䵁䝍䅁䵁䅉䅅䅁䑁䅁䅁睁䵁䅁䅁权㥂兂䅁权奁杂䅁允䅁䅁䅅䅁䭁䡁䝷䅁䵁䅉䅅䅁䙁䅁䅁睁䵁䅁䅁权㕂睃䅁权䙄杅䅁权䕁䅁䅋权䥄杅䅁允䅁䅁䅅䅁䙁䵁䡬㡃偷兯䅂䍄䉁䅁䅁睁䅁䅁䅍䅄䅁䅁䅯䅉䅁䅁䅯䅊䅙䅁䅅䅁䉁䅁䅁权允䅂䅁䍄䉁䅁䅁睁䅁䅁䅍䅄䅁䅁䅯䅸䅅䅁䅯䅈䅙䅁䅅䅁䉁䅁䅁权䝂睂䅁䍄䉁䅁䅁睁䅁䅁䅍䅄䅁䅁䅯兦䅕䅁䅯杇䅙䅁䅅䅁䉁䅁䅁权牁杂䅁䍄䉁䅁䅁兂䅁䅁䅍䅄䅁䅁䅯眴䅳䅁䅯硹䅉䅁䅯䅂䍁䅧䅯剹䅉䅁䅅䅁䉁䅁䅁兂灁䥘䌯戹周䅑杷允䅁䅁䅍䅁䑁䅁䅷䅁䭁䡁䘰䅁䭁䉁䝷䅁䉁䅁䅁允䅁䅁䅯睋䅙䅁杷允䅁䅁䅑䅁䑁䅁䅷䅁䭁䱁䙍䅁䭁䉁䜸䅁䭁䍁䝁䅁䉁䅁䅁允䅁䅁䅯䅮䅙䅁杷允䅁䅁䅍䅁䑁䅁䅷䅁䭁䙁䙧䅁䭁䉁䝯䅁䉁䅁䅁允䅁䅁䅯睇䅙䅁杷允䅁䅁䅍䅁䑁䅁䅷䅁䭁䙁䱙䅁䭁䵁匸䅁䉁䅁䅁允䅁䅁䅣䅁䅁䅁塁〳䵁䅉䅅䅁䑁䅁䅁睁䵁䅁䅁权䑁䅁䅁权慁杂䅁允䅁䅁䅅䅁䭁䑁䝷䅁䵁䅉䅅䅁䑁䅁䅁睁䵁䅁䅁权㥂兂䅁权流杂䅁允䅁䅁䅅䅁佁䅁䅷䅁㑁䑁䅅杌㕁䑁䅑䅁䵁䅉䅅䅁䑁䅁䅁睁䵁䅁䅁权桂䅄䅁权歁杂䅁允䅁䅁䅅䅁䭁䉁䕁䅁䵁䅉䅅䅁䙁䅁䅁睁䵁䅁䅁权浃兂䅁权䙄杅䅁权䕁䅁䅋权䩄杅䅁允䅁䅁䅅䅁䙁䱁坬䡡浦剎䅸䍄䉁䅁䅁睁䅁䅁䅍䅄䅁䅁䅯眷䅕䅁䅯杇䅙䅁䅅䅁䉁䅁䅁权乄杂䅁䍄䉁䅁䅁睁䅁䅁䅍䅄䅁䅁䅯䅢䅁䅁䅯䅇䅙䅁䅅䅁䉁䅁䅁权婁杂䅁䍄䉁䅁䅁睁䅁䅁䅍䅄䅁䅁䅯末䅯䅁䅯杇䅙䅁䅅䅁䉁䅁䅁权㉃杂䅁䍄䉁䅁䅁兂䅁䅁䅍䅄䅁䅁䅯䅴䅅䅁䅯朶䅯䅁䅯朵䅯䅁䅯眶䅯䅁䅅䅁䉁䅁䅁睂䅁䅁䅁䕷浈䅑杷允䅁䅁䅕䅁䑁䅁䅷䅁䭁䡁䘰䅁䭁佁䬰䅁䭁佁䭙䅁䭁佁䭣䅁䉁䅁䅁允䅁䅁䅣䅁䅁䵁㙂䔵䵁䅉䅅䅁䙁䅁䅁睁䵁䅁䅁权剃䅁䅁权瑄权䅁权浄权䅁权湄权䅁允䅁䅁䅅䅁䡁䅁䅁䅁杁敭䅒䍄䉁䅁䅁兂䅁䅁䅍䅄䅁䅁䅯共䅕䅁䅯剸䅉䅁䅯䅂䍁䅧䅯剹䅉䅁䅅䅁䉁䅁䅁兂㡂剉䅱䡙䕑䅑杷允䅁䅁䅕䅁䑁䅁䅷䅁䭁䭁䙅䅁䭁䵁单䅁䭁䅁䅑潁䭁䵁卫䅁䉁䅁䅁允䅁䅁䅕椴奶卤㉒ぁ䵁䅉䅅䅁䙁䅁䅁睁䵁䅁䅁权橃睃䅁权潄权䅁权浄权䅁权湄权䅁允䅁䅁䅅䅁䭁䉁䕁䅁䵁䅉䅅䅁䑁䅁䅁睁䵁䅁䅁权桃兂䅁权慁杂䅁允䅁䅁䅅䅁䭁䍁䝳䅁䵁䅉䅅䅁䙁䅁䅁睁䵁䅁䅁权䩂䅄䅁权潄权䅁权浄权䅁权湄权䅁允䅁䅁䅅䅁䭁䅁䱙䅁䵁䅉䅅䅁䕁䅁䅁睁䵁䅁䅁权瑃兂䅁权晁杂䅁权杁杂䅁允䅁䅁䅅䅁䭁䙁䠰䅁䵁䅉䅅䅁䙁䅁䅁睁䵁䅁䅁权㕂䅁䅁权獄权䅁权浄权䅁权湄权䅁允䅁䅁䅅䅁䭁䉁䕁䅁䵁䅉䅅䅁䙁䅁䅁睁䵁䅁䅁权䉂睄䅁权汄权䅁权浄权䅁权湄</t>
  </si>
  <si>
    <t>权䅁允䅁䅁䅅䅁䭁䉁䕁䅁䵁䅉䅅䅁䑁䅁䅁睁䵁䅁䅁权桃兂䅁权捁杂䅁允䅁䅁䅅䅁䭁䍁䝳䅁䵁䅉䅅䅁䙁䅁䅁睁䵁䅁䅁权㡂兄䅁权汄权䅁权浄权䅁权湄权䅁允䅁䅁䅅䅁䭁䉁䱯䅁䵁䅉䅅䅁䙁䅁䅁睁䵁䅁䅁权呁杂䅁权灄权䅁权浄权䅁权湄权䅁允䅁䅁䅅䅁䭁䙁剫䅁䵁䅉䅅䅁䕁䅁䅁睁䵁䅁䅁权桃兂䅁权晁杂䅁权杁杂䅁允䅁䅁䅅䅁䭁佁䠸䅁䵁䅉䅅䅁䑁䅁䅁睁䵁䅁䅁权千䅂䅁权敁杂䅁允䅁䅁䅅䅁䭁䕁䡣䅁䵁䅉䅅䅁䑁䅁䅁睁䵁䅁䅁权㉄权䅁权奁杂䅁允䅁䅁䅅䅁䭁䕁䝁䅁䵁䅉䅅䅁䑁䅁䅁睁䵁䅁䅁权䡂兄䅁权偄杅䅁允䅁䅁䅅䅁䭁䉁䕁䅁䵁䅉䅅䅁䑁䅁䅁睁䵁䅁䅁权乁䅅䅁权奁杂䅁允䅁䅁䅅䅁䭁䡁䝷䅁䵁䅉䅅䅁䙁䅁䅁睁䵁䅁䅁权奁䅄䅁权汄权䅁权浄权䅁权湄权䅁允䅁䅁䅅䅁䭁䉁䕁䅁䵁䅉䅅䅁䙁䅁䅁睁䵁䅁䅁权佁兂䅁权䱄杅䅁权䕁䅁䅋权䩄杅䅁允䅁䅁䅅䅁䙁䡁㥅瑃橥䙯䅆䍄䉁䅁䅁兂䅁䅁䅍䅄䅁䅁䅯杔䅳䅁䅯儷䅯䅁䅯朵䅯䅁䅯眵䅯䅁䅅䅁䉁䅁䅁权允䅂䅁䍄䉁䅁䅁睁䅁䅁䅍䅄䅁䅁䅯䅧䅕䅁䅯䅇䅙䅁䅅䅁䉁䅁䅁权瑁杂䅁䍄䉁䅁䅁睁䅁䅁䅍䅄䅁䅁䅯杷䅕䅁䅯硺䅉䅁䅅䅁䉁䅁䅁权允䅂䅁䍄䉁䅁䅁䅂䅁䅁䅍䅄䅁䅁䅯睄䅙䅁䅯睈䅙䅁䅯䅉䅙䅁䅅䅁䉁䅁䅁权睃睂䅁䍄䉁䅁䅁兂䅁䅁䅍䅄䅁䅁䅯儯䅑䅁䅯䄶䅯䅁䅯朵䅯䅁䅯眵䅯䅁䅅䅁䉁䅁䅁权䝁睃䅁䍄䉁䅁䅁睁䅁䅁䅍䅄䅁䅁䅯睮䅁䅁䅯杊䅙䅁䅅䅁䉁䅁䅁杄䵁䅁䅁睎㕁䍁䄴䅏ㅁ䅁䅁䍄䉁䅁䅁睁䅁䅁䅍䅄䅁䅁䅯杷䅕䅁䅯䅇䅙䅁䅅䅁䉁䅁䅁权㡂杂䅁䍄䉁䅁䅁兂䅁䅁䅍䅄䅁䅁䅯睬䅳䅁䅯剸䅉䅁䅯䅂䍁䅧䅯䉹䅉䅁䅅䅁䉁䅁䅁兂㍂具ㅥ䑸丸䅑杷允䅁䅁䅍䅁䑁䅁䅷䅁䭁䵁䙉䅁䭁䍁䝑䅁䉁䅁䅁允䅁䅁䅯䅃䅣䅁杷允䅁䅁䅍䅁䑁䅁䅷䅁䭁䍁䉍䅁䭁䉁䝯䅁䉁䅁䅁允䅁䅁䅯䅐䅙䅁杷允䅁䅁䅍䅁䑁䅁䅷䅁䭁䍁䱣䅁䭁䉁䜴䅁䉁䅁䅁允䅁䅁䅯䅎䅙䅁杷允䅁䅁䅑䅁䑁䅁䅷䅁䭁䉁䝁䅁䭁䉁䜸䅁䭁䍁䝁䅁䉁䅁䅁允䅁䅁䅯杔䅙䅁杷允䅁䅁䅍䅁䑁䅁䅷䅁䭁䅁䅷䅁䭁乁卯䅁䉁䅁䅁允䅁䅁䅯剅䅙䅁杷允䅁䅁䅕䅁䑁䅁䅷䅁䭁佁䕑䅁䭁佁䭫䅁䭁佁䭙䅁䭁佁䭣䅁䉁䅁䅁允䅁䅁䅯䉊䅁䅁杷允䅁䅁䅕䅁䑁䅁䅷䅁䭁䙁䙯䅁䭁䵁单䅁䭁䅁䅑潁䭁䵁卫䅁䉁䅁䅁允䅁䅁䅕嘰牺塮慧歂䵁䅉䅅䅁䑁䅁䅁睁䵁䅁䅁权癄䅂䅁权流杂䅁允䅁䅁䅅䅁佁䅁䅷䅁ㅁ䑁䅁杌ぁ䑁䅑䅁䵁䅉䅅䅁䑁䅁䅁睁䵁䅁䅁权瑂睃䅁权奁杂䅁允䅁䅁䅅䅁䭁䝁䜸䅁䵁䅉䅅䅁䑁䅁䅁睁䵁䅁䅁权䕄兂䅁权捁杂䅁允䅁䅁䅅䅁䭁䙁䝫䅁䵁䅉䅅䅁䑁䅁䅁睁䵁䅁䅁权㝁兂䅁权奁杂䅁允䅁䅁䅅䅁䭁䡁䝷䅁䵁䅉䅅䅁䕁䅁䅁睁䵁䅁䅁权流兄䅁权晁杂䅁权杁杂䅁允䅁䅁䅅䅁䭁乁䭧䅁䵁䅉䅅䅁䑁䅁䅁睁䵁䅁䅁权䍁杂䅁权敁杂䅁允䅁䅁䅅䅁䭁䍁䡑䅁䵁䅉䅅䅁䑁䅁䅁睁䵁䅁䅁权䡃兂䅁权歁杂䅁允䅁䅁䅅䅁䭁䉁䥣䅁䵁䅉䅅䅁䙁䅁䅁睁䵁䅁䅁权㝁兂䅁权潄权䅁权浄权䅁权湄权䅁允䅁䅁䅅䅁䭁䑁䱙䅁䵁䅉䅅䅁䙁䅁䅁睁䵁䅁䅁权獃䅄䅁权䱄杅䅁权䕁䅁䅋权䥄杅䅁允䅁䅁䅅䅁䙁䉁畓⭒㙆䕎䅚䍄䉁䅁䅁䅂䅁䅁䅍䅄䅁䅁䅯䉅䅁䅁䅯睈䅙䅁䅯䅉䅙䅁䅅䅁䉁䅁䅁权㑁杂䅁䍄䉁䅁䅁兂䅁䅁䅍䅄䅁䅁䅯睏䅕䅁䅯朶䅯䅁䅯朵䅯䅁䅯眶䅯䅁䅅䅁䉁䅁䅁睂䅁䅁䅁偙氯䅑杷允䅁䅁䅍䅁䑁䅁䅷䅁䭁䕁䙅䅁䭁䵁匸䅁䉁䅁䅁允䅁䅁䅣䅁䅁䥁婄䔴䵁䅉䅅䅁䑁䅁䅁睁䵁䅁䅁权䉂兂䅁权捁杂䅁允䅁䅁䅅䅁䭁䩁䝑䅁䵁䅉䅅䅁䑁䅁䅁睁䵁䅁䅁权䉂兂䅁权敁杂䅁允䅁䅁䅅䅁䭁䩁䝑䅁䵁䅉䅅䅁䑁䅁䅁睁䵁䅁䅁权塁䅁䅁权捁杂䅁允䅁䅁䅅䅁䭁䙁䝁䅁䵁䅉䅅䅁䕁䅁䅁睁䵁䅁䅁权䉂兂䅁权晁杂䅁权杁杂䅁允䅁䅁䅅䅁䭁䕁䜴䅁䵁䅉䅅䅁䙁䅁䅁睁䵁䅁䅁权坁杂䅁权潄权䅁权浄权䅁权湄权䅁允䅁䅁䅅䅁䭁䅁䱙䅁䵁䅉䅅䅁䙁䅁䅁睁䵁䅁䅁权潄允䅁权獄权䅁权浄权䅁权湄权䅁允䅁䅁䅅䅁䡁䅁䅁䅁权何䅚䍄䉁䅁䅁兂䅁䅁䅍䅄䅁䅁䅯杌䅕䅁䅯朶䅯䅁䅯朵䅯䅁䅯眶䅯䅁䅅䅁䉁䅁䅁睂䅁䅁䅁䕉洳䅑杷允䅁䅁䅕䅁䑁䅁䅷䅁䭁䕁䙅䅁䭁佁䭕䅁䭁佁䭙䅁䭁佁䭣䅁䉁䅁䅁允䅁䅁䅯䅏䅳䅁杷允䅁䅁䅑䅁䑁䅁䅷䅁䭁䱁䱍䅁䭁䉁䜸䅁䭁䍁䝁䅁䉁䅁䅁允䅁䅁䅯䅔䅙䅁杷允䅁䅁䅕䅁䑁䅁䅷䅁䭁䱁䅍䅁䭁佁䭫䅁䭁佁䭙䅁䭁佁䭣䅁䉁䅁䅁允䅁䅁䅯朴䄰䅁杷允䅁䅁䅕䅁䑁䅁䅷䅁䭁乁䕫䅁䭁䵁单䅁䭁䅁䅑潁䭁䵁卫䅁䉁䅁䅁允䅁䅁䅕唹䥈吸獬䕂䵁䅉䅅䅁䑁䅁䅁睁䵁䅁䅁权㕁兂䅁权偄杅䅁允䅁䅁䅅䅁䡁䅁䅁䅁杄⭌䅎䍄䉁䅁䅁兂䅁䅁䅍䅄䅁䅁䅯儲䅑䅁䅯硹䅉䅁䅯䅂䍁䅧䅯䉹䅉䅁䅅䅁䉁䅁䅁兂㥁瑃橥䱣報䅑杷允䅁䅁䅍䅁䑁䅁䅷䅁䭁䥁䰴䅁䭁䉁䜴䅁䉁䅁䅁允䅁䅁䅯眳䅣䅁杷允䅁䅁䅍䅁䑁䅁䅷䅁䭁䝁乫䅁䭁䍁䝙䅁䉁䅁䅁允䅁䅁䄴䅄䅁䑁䅣兎畁䑁䅫李䅁䅁杷允䅁䅁䅕䅁䑁䅁䅷䅁䭁䙁䅙䅁䭁佁䭷䅁䭁佁䭙䅁䭁佁䭣䅁䉁䅁䅁允䅁䅁䅣䅁䅁䵁歃唵䵁䅉䅅䅁䙁䅁䅁睁䵁䅁䅁权啃允䅁权瑄权䅁权浄权䅁权湄权䅁允䅁䅁䅅䅁䡁䅁䅁䅁杂田䅖䍄䉁䅁䅁兂䅁䅁䅍䅄䅁䅁䅯儲䅑䅁䅯硹䅉䅁䅯䅂䍁䅧䅯剹䅉䅁䅅䅁䉁䅁䅁兂塄㍯㥁癃坤䅑杷允䅁䅁䅍䅁䑁䅁䅷䅁䭁䑁䉑䅁䭁䉁䜴䅁䉁䅁䅁允䅁䅁䅯杯䅙䅁杷允䅁䅁䅕䅁䑁䅁䅷䅁䭁䉁䝁䅁䭁䵁即䅁䭁䅁䅑潁䭁䵁卧䅁䉁䅁䅁允䅁䅁䅕浚浚浚㉙さ䵁䅉䅅䅁䑁䅁䅁睁䵁䅁䅁权婄䅂䅁权敁杂䅁允䅁䅁䅅䅁䭁䥁䝉䅁䵁䅉䅅䅁䑁䅁䅁睁䵁䅁䅁权䉂䅁䅁权敁杂䅁允䅁䅁䅅䅁䭁䡁䥑䅁䵁䅉䅅䅁䑁䅁䅁睁䵁䅁䅁权㍂兂䅁权慁杂䅁允䅁䅁䅅䅁䭁䑁䝷䅁䵁䅉䅅䅁䙁䅁䅁睁䵁䅁䅁权摁兄䅁权灄权䅁权浄权䅁权湄权䅁允䅁䅁䅅䅁䭁䉁䕁䅁䵁䅉䅅䅁䙁䅁䅁睁䵁䅁䅁权㡄允䅁权煄权䅁权浄权䅁权牄权䅁允䅁䅁䅅䅁䡁䅁䅁䅁䅁⭍䅚䍄䉁䅁䅁兂䅁䅁䅍䅄䅁䅁䅯睫䅕䅁䅯朶䅯䅁䅯朵䅯䅁䅯眶䅯䅁䅅䅁䉁䅁䅁睂䅁䅁䅁䭑汔䅑杷允䅁䅁䅕䅁䑁䅁䅷䅁䭁䅁䱯䅁䭁佁䬰䅁䭁佁䭙䅁䭁佁䭣䅁䉁䅁䅁允䅁䅁䅣䅁䅁䍁歃唵䵁䅉䅅䅁䑁䅁䅁睁䵁䅁䅁权婄䅂䅁权流杂䅁允䅁䅁䅅䅁佁䅁䅷䅁㑁䑁䅑杌㍁䑁䅫䅁䵁䅉䅅䅁䙁䅁䅁睁䵁䅁䅁权婄䅂䅁权灄权䅁权浄权䅁权湄权䅁允䅁䅁䅅䅁䭁䝁乯䅁䵁䅉䅅䅁䑁䅁䅁睁䵁䅁䅁权䙄兄䅁权奁杂䅁允䅁䅁䅅䅁䭁䡁䝷䅁䵁䅉䅅䅁䙁䅁䅁睁䵁䅁䅁权婄䅂䅁权獄权䅁权浄权䅁权湄权䅁允䅁䅁䅅䅁䡁䅁䅁䅁䅁佧䅒䍄䉁䅁䅁兂䅁䅁䅍䅄䅁䅁䅯眳䅷䅁䅯䄶䅯䅁䅯朵䅯䅁䅯眵䅯䅁䅅䅁䉁䅁䅁权䝁睃䅁䍄䉁䅁䅁睁䅁䅁䅍䅄䅁䅁䅯杮䅅䅁䅯䅈䅙䅁䅅䅁䉁䅁䅁权䡂杂䅁䍄䉁䅁䅁睁䅁䅁䅍䅄䅁䅁䅯䅯䅕䅁䅯杊䅙䅁䅅䅁䉁䅁䅁杄䵁䅁䅁睍祁䍁䄴免㑁䅁䅁䍄䉁䅁䅁睁䅁䅁䅍䅄䅁䅁䅯朶䅕䅁䅯硺䅉䅁䅅䅁䉁䅁䅁睂䅁䅁䅁䉧歌䅑杷允䅁䅁䅍䅁䑁䅁䅷䅁䭁佁䙳䅁䭁䵁匸䅁䉁䅁䅁允䅁䅁䅯䅅䅑䅁杷允䅁䅁䅑䅁䑁䅁䅷䅁䭁䵁䱍䅁䭁䉁䜸䅁䭁䍁䝁䅁䉁䅁䅁允䅁䅁䅯䅷䅫䅁杷允䅁䅁䅍䅁䑁䅁䅷䅁䭁䵁䅧䅁䭁䉁䝧䅁䉁䅁䅁允䅁䅁䅯兏䅙䅁杷允䅁䅁䅕䅁䑁䅁䅷䅁䭁佁䙯䅁䭁䵁即䅁䭁䅁䅑潁䭁䵁卫䅁䉁䅁䅁允䅁䅁䅕㘱睎児湱し䵁䅉䅅䅁䙁䅁䅁睁䵁䅁䅁权䙄睃䅁权煄权䅁权浄权䅁权牄权䅁允䅁䅁䅅䅁䡁䅁䅁䅁䅄敔䅚䍄䉁䅁䅁兂䅁䅁䅍䅄䅁䅁䅯睙䄰䅁䅯䄶䅯䅁䅯朵䅯䅁䅯眵䅯䅁䅅䅁䉁䅁䅁权允䅂䅁䍄䉁䅁䅁睁䅁䅁䅍䅄䅁䅁䅯睵䅷䅁䅯杇䅙䅁䅅䅁䉁䅁䅁权敂杂䅁䍄䉁䅁䅁睁䅁䅁䅍䅄䅁䅁䅯儰䄰䅁䅯䅇䅙䅁䅅䅁䉁䅁䅁权㡂杂䅁䍄䉁䅁䅁兂䅁䅁䅍䅄䅁䅁䅯眶䅕䅁䅯硹䅉䅁䅯䅂䍁䅧䅯剹䅉䅁䅅䅁䉁䅁䅁兂晁敨剴䅵杚䅑杷允䅁䅁䅍䅁䑁䅁䅷䅁䭁䉁乧䅁䭁䍁䝑䅁䉁䅁䅁允䅁䅁䅯䄱䅣䅁杷允䅁䅁䅍䅁䑁䅁䅷䅁䭁佁䙳䅁䭁䉁䝯䅁䉁䅁䅁允䅁䅁䅯杷䅙䅁杷允䅁䅁䅕䅁䑁䅁䅷䅁䭁偁䉣䅁䭁佁䭧䅁䭁佁䭙䅁䭁佁䭣䅁䉁䅁䅁允䅁䅁䅯杂䅳䅁杷允䅁䅁䅍䅁䑁䅁䅷䅁䭁䉁䙷䅁䭁䉁䝯䅁䉁䅁䅁允䅁䅁䅯兗䅙䅁杷允䅁䅁䅍䅁䑁䅁䅷䅁䭁䝁䙁䅁䭁䵁匸䅁䉁䅁䅁允䅁䅁䅯䅅䅑䅁杷允䅁䅁䅍䅁䑁䅁䅷䅁䭁䡁䴰䅁䭁䉁䝧䅁䉁䅁䅁允䅁䅁䅯兏䅙䅁杷允䅁䅁䅍䅁䑁䅁䅷䅁䭁佁䙳䅁䭁䉁䜴䅁䉁䅁䅁允䅁䅁䅯儷䅙䅁杷允䅁䅁䅕䅁䑁䅁䅷䅁䭁䙁䉅䅁䭁佁䭯䅁䭁佁䭙䅁䭁佁䭳䅁䉁䅁䅁允䅁䅁䅣䅁䅁䕁䕂欵䵁䅉䅅䅁䙁䅁䅁睁䵁䅁䅁权䭁杂䅁权䙄杅䅁权䕁䅁䅋权䥄杅䅁允䅁䅁䅅䅁䙁䩁攰漲䅌硂䅆䍄䉁䅁䅁兂䅁䅁䅍䅄䅁䅁䅯睒䅳䅁䅯朶䅯䅁䅯朵䅯䅁䅯眶䅯䅁䅅䅁䉁䅁䅁权允䅂䅁䍄䉁䅁䅁睁䅁䅁䅍䅄䅁䅁䅯朶䅕䅁䅯䅊䅙䅁䅅䅁䉁䅁䅁权穄睂䅁䍄䉁䅁䅁睁䅁䅁䅍䅄䅁䅁䅯兩䅁䅁䅯䅊䅙䅁䅅䅁䉁䅁䅁权允䅂䅁䍄䉁䅁䅁睁䅁䅁䅍䅄䅁䅁䅯眶䅕䅁䅯䅊䅙䅁䅅䅁䉁䅁䅁权い睂䅁䍄䉁䅁䅁䅂䅁䅁䅍䅄䅁䅁䅯兦䅳䅁䅯睈䅙䅁䅯䅉䅙䅁䅅䅁䉁䅁䅁权䝃杂䅁䍄䉁䅁䅁兂䅁䅁䅍䅄䅁䅁䅯睇䄰䅁䅯剸䅉䅁䅯䅂䍁䅧䅯剹䅉䅁䅅䅁䉁䅁䅁兂慂婋睄は啉䅑杷允䅁䅁䅕䅁䑁䅁䅷䅁䭁乁䙁䅁䭁佁䭧䅁䭁佁䭙䅁䭁佁䭣䅁䉁䅁䅁允䅁䅁䅯䅅䅑䅁杷允䅁䅁䅍䅁䑁䅁䅷䅁䭁偁䘸䅁䭁䍁䝑䅁䉁䅁䅁允䅁䅁䅯䅃䅣䅁杷允䅁䅁䅕䅁䑁䅁䅷䅁䭁佁䙳䅁䭁佁䭕䅁䭁佁䭙䅁䭁佁䭣䅁䉁䅁䅁允䅁䅁䅯兰䅳䅁杷允䅁䅁䅕䅁䑁䅁䅷䅁䭁䵁佉䅁䭁佁䭯䅁䭁佁䭙䅁䭁佁䭳䅁䉁䅁䅁允䅁䅁䅯䅅䅑䅁杷允䅁䅁䅍䅁䑁䅁䅷䅁䭁䱁䔸䅁䭁䍁䝙䅁䉁䅁䅁允䅁䅁䄴䅄䅁䑁䅫睍畁䑁䅙兏䅁䅁杷允䅁䅁䅕䅁䑁䅁䅷䅁䭁䙁䅙䅁䭁佁䬰䅁䭁佁䭙䅁䭁佁䭣䅁䉁䅁䅁允䅁䅁䅣䅁䅁䵁歃唵䵁䅉䅅䅁䑁䅁䅁睁䵁䅁䅁权䍄䅁䅁权歁杂䅁允䅁䅁䅅䅁䭁䑁䩳䅁䵁䅉䅅䅁䑁䅁䅁睁䵁䅁䅁权ㅁ兂䅁权敁杂䅁允䅁䅁䅅䅁䭁䑁䥅䅁䵁䅉䅅䅁䑁䅁䅁睁䵁䅁䅁权䙄䅄䅁权歁杂䅁允䅁䅁䅅䅁䭁䥁剳䅁䵁䅉䅅䅁䙁䅁䅁睁䵁䅁䅁权䡄兂䅁权潄权䅁权浄权䅁权湄权䅁允䅁䅁䅅䅁䭁䙁䱅䅁䵁䅉䅅䅁䑁䅁䅁睁䵁䅁䅁权祁允䅁权慄杅䅁允䅁䅁䅅䅁䭁䭁噙䅁䵁䅉䅅䅁䑁䅁䅁睁䵁䅁䅁权穃允䅁权流杂䅁允䅁䅁䅅䅁佁䅁䅷䅁㑁䑁䅣杌穁䑁䅑䅁䵁䅉䅅䅁䙁䅁䅁睁䵁䅁䅁权䑃兄䅁权䙄杅䅁权䕁䅁䅋权䥄杅䅁允䅁䅁䅅䅁䙁䍁䩭䱂呱睺䅸䍄䉁䅁䅁兂䅁䅁䅍䅄䅁䅁䅯䄵䄴䅁䅯儶䅯䅁䅯朵䅯䅁䅯眵䅯䅁䅅䅁䉁䅁䅁权汃充䅁䍄䉁䅁䅁睁䅁䅁䅍䅄䅁䅁䅯杶䅳䅁䅯䅈䅙䅁䅅䅁䉁䅁䅁权瑄杂䅁䍄䉁䅁䅁兂䅁䅁䅍䅄䅁䅁䅯全䅷䅁䅯儷䅯䅁䅯朵䅯䅁䅯眵䅯䅁䅅䅁䉁䅁䅁睂䅁䅁䅁乙汮䅑杷允䅁䅁䅕䅁䑁䅁䅷䅁䭁佁䙳䅁䭁佁䭯䅁䭁佁䭙䅁䭁佁䭳䅁䉁䅁䅁允䅁䅁䅣䅁䅁䭁獁欵䵁䅉䅅䅁䑁䅁䅁睁䵁䅁䅁权啄䅂䅁权敁杂䅁允䅁䅁䅅䅁䭁䥁䠴䅁䵁䅉䅅䅁䙁䅁䅁睁䵁䅁䅁权慃允䅁权瑄权䅁权浄权䅁权湄权䅁允䅁䅁䅅䅁䡁䅁䅁䅁权敇䅚䍄䉁䅁䅁兂䅁䅁䅍䅄䅁䅁䅯睴䅳䅁䅯硹䅉䅁䅯䅂䍁䅧䅯剹䅉䅁䅅䅁䉁䅁䅁兂䙃ㄶ㑇橈奖䅑杷允䅁䅁䅍䅁䑁䅁䅷䅁䭁佁䉑䅁䭁䉁䝧䅁䉁䅁䅁允䅁䅁䅯克䅙䅁杷允䅁䅁䅑䅁䑁䅁䅷䅁䭁䉁乷䅁䭁䉁䜸䅁䭁䍁䝁䅁䉁䅁䅁允䅁䅁䅯关䅣䅁杷允䅁䅁䅕䅁䑁䅁䅷䅁䭁䕁䵍䅁䭁佁䭕䅁䭁佁䭙䅁䭁佁䭣䅁䉁䅁䅁允䅁䅁䅯李䅳䅁杷允䅁䅁䅍䅁䑁䅁䅷䅁䭁䉁䘴䅁䭁䵁匸䅁䉁䅁䅁允䅁䅁䅣䅁䅁䅁⽃䔴䵁䅉䅅䅁䙁䅁䅁睁䵁䅁䅁权睄䅄䅁权䱄杅䅁权䕁䅁䅋权䥄杅䅁允䅁䅁䅅䅁䙁䙁㑋潈牘噣䄱䍄䉁䅁䅁睁䅁䅁䅍䅄䅁䅁䅯䅶䅷䅁䅯硺䅉䅁䅅䅁䉁䅁䅁权允䅂䅁䍄䉁䅁䅁睁䅁䅁䅍䅄䅁䅁䅯入䅅䅁䅯䅊䅙䅁䅅䅁䉁䅁䅁权䥁权䅁䍄䉁䅁䅁䅂䅁䅁䅍䅄䅁䅁䅯兲䅑䅁䅯睈䅙䅁䅯䅉䅙䅁䅅䅁䉁䅁䅁权㕄睂䅁䍄䉁䅁䅁兂䅁䅁䅍䅄䅁䅁䅯䅢䅁䅁䅯䄶䅯䅁䅯朵䅯䅁䅯眵䅯䅁䅅䅁䉁䅁䅁权䝁睃䅁䍄䉁䅁䅁兂䅁䅁䅍䅄䅁䅁䅯杈䅕䅁䅯硹䅉䅁䅯䅂䍁䅧䅯剹䅉䅁䅅䅁䉁䅁䅁兂晁敨剴䡵嘵䅑杷允䅁䅁䅍䅁䑁䅁䅷䅁䭁䉁䘴䅁䭁䉁䝧䅁䉁䅁䅁允䅁䅁䅯䅦䅙䅁杷允䅁䅁䅍䅁䑁䅁䅷䅁䭁䉁䘴䅁䭁䉁䝷䅁䉁䅁䅁允䅁䅁䅯杙䅙䅁杷允䅁䅁䅕䅁䑁䅁䅷䅁䭁䭁䙁䅁䭁佁䭯䅁䭁佁䭙䅁䭁佁䭳䅁䉁䅁䅁允䅁䅁䅣䅁䅁䵁杄唵䵁䅉䅅䅁䕁䅁䅁睁䵁䅁䅁权時兂䅁权晁杂䅁权杁杂䅁允䅁䅁䅅䅁䭁䥁䡁䅁䵁䅉䅅䅁䙁䅁䅁睁䵁䅁䅁权奄兂䅁权獄权䅁权浄权䅁权湄权䅁允䅁䅁䅅䅁䭁䉁䕁䅁䵁䅉䅅䅁䙁䅁䅁睁䵁䅁䅁权剃兂䅁权䙄杅䅁权䕁䅁䅋权䩄杅䅁允䅁䅁䅅䅁䙁䉁㡊㥷倫剎䅒䍄䉁䅁䅁睁䅁䅁䅍䅄䅁䅁䅯杈䅕䅁䅯䅊䅙䅁䅅䅁䉁䅁䅁权䥁睂䅁䍄䉁䅁䅁睁䅁䅁䅍䅄䅁䅁䅯眳䅕䅁䅯栲䅉䅁䅅䅁䉁䅁䅁权あ兆䅁䍄䉁䅁䅁兂䅁䅁䅍䅄䅁䅁䅯儫䅁䅁䅯䄷䅯䅁䅯朵䅯䅁䅯眵䅯䅁䅅䅁䉁䅁䅁睂䅁䅁䅁䵉氳䅑杷允䅁䅁䅍䅁䑁䅁䅷䅁䭁䱁䙙䅁䭁䉁䝯䅁䉁䅁䅁允䅁䅁䅯杘䅙䅁杷允䅁䅁䅑䅁䑁䅁䅷䅁䭁䕁乙䅁䭁䉁䜸䅁䭁䍁䝁䅁䉁䅁䅁允䅁䅁䅯䅯䄴䅁杷允䅁䅁䅕䅁䑁䅁䅷䅁䭁佁䙕䅁䭁佁䬰䅁䭁佁䭙䅁䭁佁䭣䅁䉁䅁䅁允䅁䅁䅣䅁䅁䅁晃唵䵁䅉䅅䅁䑁䅁䅁睁䵁䅁䅁权㕃兂䅁权偄杅䅁允䅁䅁䅅䅁䭁䉁䕁䅁䵁䅉䅅䅁䙁䅁䅁睁䵁䅁䅁权㙁允䅁权灄权䅁权浄权䅁权湄权䅁允䅁䅁䅅䅁䭁䙁佧䅁䵁䅉䅅䅁䙁䅁䅁睁䵁䅁䅁权浃兂䅁权汄权䅁权浄权䅁权湄权䅁允䅁䅁䅅䅁䭁偁䭫䅁䵁䅉䅅䅁䙁䅁䅁睁䵁䅁䅁权偃䅄䅁权䙄杅䅁权䕁䅁䅋权䥄杅䅁允䅁䅁䅅䅁䙁䭁⭑灓扅兕䅖䍄䉁䅁䅁兂䅁䅁䅍䅄䅁䅁䅯兲䅑䅁䅯硹䅉䅁䅯䅂䍁䅧䅯䉹䅉䅁䅅䅁䉁䅁䅁兂䑄匹捨㍪塊䅑杷允䅁䅁䅕䅁䑁䅁䅷䅁䭁䱁偕䅁䭁䵁单䅁䭁䅁䅑潁䭁䵁卧䅁䉁䅁䅁允䅁䅁䅕牐兴䑄獸ぃ䵁䅉䅅䅁䙁䅁䅁睁䵁䅁䅁权杂䅁䅁权灄权䅁权浄权䅁权湄权䅁允䅁䅁䅅䅁䭁䕁佑䅁䵁䅉䅅䅁䙁䅁䅁睁䵁䅁䅁权瑃䅂䅁权䱄杅䅁权䕁䅁䅋权䩄杅䅁允䅁䅁䅅䅁䙁䵁䴳䵺䵺䘳䅸䍄䉁䅁䅁睁䅁䅁䅍䅄䅁䅁䅯兲䅑䅁䅯䅇䅙䅁䅅䅁䉁䅁䅁权㕁杂䅁䍄䉁䅁䅁睁䅁䅁䅍䅄䅁䅁䅯䅶䅑䅁䅯杊䅙䅁䅅䅁䉁䅁䅁杄䵁䅁䅁䅏祁䍁䄴兏ㅁ䅁䅁䍄䉁䅁䅁睁䅁䅁䅍䅄䅁䅁䅯睐䅷䅁䅯䅈䅙䅁䅅䅁䉁䅁䅁权瑄杂䅁䍄䉁䅁䅁兂䅁䅁䅍䅄䅁䅁䅯全䅕䅁䅯剸䅉䅁䅯䅂䍁䅧䅯䉹䅉䅁䅅䅁䉁䅁䅁兂㍁㡯乷佄慳䅑杷允䅁䅁䅍䅁䑁䅁䅷䅁䭁䭁䔰䅁䭁䉁䝷䅁䉁䅁䅁允䅁䅁䅯睩䅙䅁杷允䅁䅁䅕䅁䑁䅁䅷䅁䭁䉁䵑䅁䭁䵁即䅁䭁䅁䅑潁䭁䵁卫䅁䉁䅁䅁允䅁䅁䅕敨剴䉵嘵歖䵁䅉䅅䅁䙁䅁䅁睁䵁䅁䅁权㡁兂䅁权獄权䅁权浄权䅁权湄权䅁允䅁䅁䅅䅁䭁䉁䕁䅁䵁䅉䅅䅁䙁䅁䅁睁䵁䅁䅁权時睃䅁权煄权䅁权浄权䅁权牄权䅁允䅁䅁䅅䅁䭁䉁䕁䅁䵁䅉䅅䅁䑁䅁䅁睁䵁䅁䅁权瑃䅂䅁权敁杂䅁允䅁䅁䅅䅁䭁乁䝕䅁䵁䅉䅅䅁䙁䅁䅁睁䵁䅁䅁权卄䅁䅁权灄权䅁权浄权䅁权湄权䅁允䅁䅁䅅䅁䭁䱁䵑䅁䵁䅉䅅䅁䑁䅁䅁睁䵁䅁䅁权瑃䅂䅁权歁杂䅁允䅁䅁䅅䅁䭁䉁䠸䅁䵁䅉䅅䅁䑁䅁䅁睁䵁䅁䅁权瑁允䅁权敁杂䅁允䅁䅁䅅䅁䭁乁䝷䅁䵁䅉䅅䅁䕁䅁䅁睁䵁䅁䅁权杄兂䅁权晁杂䅁权杁杂䅁允䅁䅁䅅䅁䭁䡁䡧䅁䵁䅉䅅䅁䙁䅁䅁睁䵁䅁䅁权㉂杄䅁权䱄杅䅁权䕁䅁䅋权䥄杅䅁允䅁䅁䅅䅁䙁䵁䴳䵺䵺䝖䅬䍄䉁䅁䅁睁䅁䅁䅍䅄䅁䅁䅯䅄䄴䅁䅯䅇䅙䅁䅅䅁䉁䅁䅁权䕂杂䅁䍄䉁䅁䅁兂䅁䅁䅍䅄䅁䅁䅯兲䅑䅁䅯䄶䅯䅁䅯朵䅯䅁䅯眵䅯䅁䅅䅁䉁䅁䅁权䝁睃䅁䍄䉁䅁䅁兂䅁䅁䅍䅄䅁䅁䅯免䅷䅁䅯䄷䅯䅁䅯朵䅯䅁䅯眵䅯䅁䅅䅁䉁䅁䅁权允䅂䅁䍄䉁䅁䅁兂䅁䅁䅍䅄䅁䅁䅯睨䅕䅁䅯儵䅯䅁䅯朵䅯䅁䅯眵䅯䅁䅅䅁䉁䅁䅁权㕄权䅁䍄䉁䅁䅁睁䅁䅁䅍䅄䅁䅁䅯杤䅁䅁䅯栲䅉䅁䅅䅁䉁䅁䅁权⽄䅇䅁䍄䉁䅁䅁䅂䅁䅁䅍䅄䅁䅁䅯眸䄰䅁䅯睈䅙䅁䅯䅉䅙䅁䅅䅁䉁䅁䅁权牂睂䅁䍄䉁䅁䅁䅂䅁䅁䅍䅄䅁䅁䅯睂䄸䅁䅯睈䅙䅁䅯䅉䅙䅁䅅䅁䉁䅁䅁权乁充䅁䍄䉁䅁䅁兂䅁䅁䅍䅄䅁䅁䅯睃䅕䅁䅯剸䅉䅁䅯䅂䍁䅧䅯剹䅉䅁䅅䅁䉁䅁䅁兂䵂䉫㕸癓挸䅑杷允䅁䅁䅍䅁䑁䅁䅷䅁䭁䙁䙍䅁䭁䍁䝙䅁䉁䅁䅁允䅁䅁䄴杄䅁䑁䅅䅍睁䍁䄴䅎㕁䅁䅁䍄䉁䅁䅁䅂䅁䅁䅍䅄䅁䅁䅯睃䅕䅁䅯睈䅙䅁䅯䅉䅙䅁䅅䅁䉁䅁䅁权䩃睂䅁䍄䉁䅁䅁睁䅁䅁䅍䅄䅁䅁䅯睃䅕䅁䅯䅊䅙䅁䅅䅁䉁䅁䅁权摁睂䅁䍄䉁䅁䅁兂䅁䅁䅍䅄䅁䅁䅯睃䅕䅁䅯儵䅯䅁䅯朵䅯䅁䅯眵䅯䅁䅅䅁䉁䅁䅁权㍁睃䅁䍄䉁䅁䅁兂䅁䅁䅍䅄䅁䅁䅯睃䅕䅁䅯䄶䅯䅁䅯朵䅯䅁䅯眵䅯䅁䅅䅁䉁䅁䅁权䝁睃䅁䍄䉁䅁䅁兂䅁䅁䅍䅄䅁䅁䅯睶䅑䅁䅯儶䅯䅁䅯朵䅯䅁䅯眵䅯䅁䅅䅁䉁䅁䅁权允䅂䅁䍄䉁䅁䅁睁䅁䅁䅍䅄䅁䅁䅯杴䅁䅁䅯䅈䅙䅁䅅䅁䉁䅁䅁权あ杂䅁䍄䉁䅁䅁兂䅁䅁䅍䅄䅁䅁䅯眰䅑䅁䅯硹䅉䅁䅯䅂䍁䅧䅯剹䅉䅁䅅䅁䉁䅁䅁兂乄䵺䵺乺剸䅑杷允䅁䅁䅍䅁䑁䅁䅷䅁䭁䡁䵕䅁䭁乁卯䅁䉁䅁䅁允䅁䅁䅯砹䅣䅁杷允䅁䅁䅍䅁䑁䅁䅷䅁䭁䥁䵉䅁䭁䍁䝑䅁䉁䅁䅁允䅁䅁䅯䅱䅣䅁杷允䅁䅁䅍䅁䑁䅁䅷䅁䭁䕁䱯䅁䭁乁卯䅁䉁䅁䅁允䅁䅁䅯硨䅣䅁杷允䅁䅁䅕䅁䑁䅁䅷䅁䭁䉁䝅䅁䭁佁䭕䅁䭁佁䭙䅁䭁佁䭣䅁䉁䅁䅁允䅁䅁䅯䅈䅳䅁杷允䅁䅁䅕䅁䑁䅁䅷䅁䭁䅁䙳䅁䭁佁䬰䅁䭁佁䭙䅁䭁佁䭣䅁䉁䅁䅁允䅁䅁䅣䅁䅁䝁楄唵䵁䅉䅅䅁䑁䅁䅁睁䵁䅁䅁权癁睃䅁权慁杂䅁允䅁䅁䅅䅁䭁䱁䝙䅁䵁䅉䅅䅁䙁䅁䅁睁䵁䅁䅁权浃兂䅁权灄权䅁权浄权䅁权湄权䅁允䅁䅁䅅䅁䭁佁內䅁䵁䅉䅅䅁䙁䅁䅁睁䵁䅁䅁权瑂兂䅁权煄权䅁权浄权䅁权牄权䅁允䅁䅁䅅䅁䡁䅁䅁䅁䅁⭌䅚䍄䉁䅁䅁兂䅁䅁䅍䅄䅁䅁䅯䄹䅯䅁䅯剸䅉䅁䅯䅂䍁䅧䅯剹䅉䅁䅅䅁䉁䅁䅁兂㍂摳⽷㉖乳䅑杷允䅁䅁䅍䅁䑁䅁䅷䅁䭁䩁䕉䅁䭁䉁䝯䅁䉁䅁䅁允䅁䅁䅯朱䅙䅁杷允䅁䅁䅍䅁䑁䅁䅷䅁䭁䙁䙯䅁䭁䉁䜴䅁䉁䅁䅁允䅁䅁䅯杭䅙䅁杷允䅁䅁䅍䅁䑁䅁䅷䅁䭁䥁䉅䅁䭁䍁䝑䅁䉁䅁䅁允䅁䅁䅯眱䅯䅁杷允䅁䅁䅍䅁䑁䅁䅷䅁䭁䩁䕉䅁䭁䍁䝑䅁䉁䅁䅁允䅁䅁䅯末䅣䅁杷允䅁䅁䅕䅁䑁䅁䅷䅁䭁偁䕉䅁䭁佁䭫䅁䭁佁䭙䅁䭁佁䭣䅁䉁䅁䅁允䅁䅁䅯剋䅅䅁杷允䅁䅁䅕䅁䑁䅁䅷䅁䭁䕁䱯䅁䭁䵁单䅁䭁䅁䅑潁䭁䵁卧䅁䉁䅁䅁允䅁䅁䅕敎䅌桪佣歄䵁䅉䅅䅁䕁䅁䅁睁䵁䅁䅁权佃允䅁权晁杂䅁权杁杂䅁允䅁䅁䅅䅁䭁䵁䬴䅁䵁䅉䅅䅁䙁䅁䅁睁䵁䅁䅁权千䅂䅁权汄权䅁权浄权䅁权湄权䅁允䅁䅁䅅䅁䭁䑁䱧䅁䵁䅉䅅䅁䑁䅁䅁睁䵁䅁䅁权䵄允䅁权捁杂䅁允䅁䅁䅅䅁䭁佁䝷䅁䵁䅉䅅䅁䑁䅁䅁睁䵁䅁䅁权歄允䅁权捁杂䅁允䅁䅁䅅䅁䭁䑁䡉䅁䵁䅉䅅䅁䑁䅁䅁睁䵁䅁䅁权浃兂䅁权捁杂䅁允䅁䅁䅅䅁䭁䍁䥁䅁䵁䅉䅅䅁䑁䅁䅁睁䵁䅁䅁权㑄兄䅁权流杂䅁允䅁䅁䅅䅁佁䅁䅷䅁㍁䑁䅙杌睁䑁䅉䅁䵁䅉䅅䅁䙁䅁䅁睁䵁䅁䅁权佄允䅁权獄权䅁权浄权䅁权湄权䅁允䅁䅁䅅䅁䡁䅁䅁䅁䅄敬䅒䍄䉁䅁䅁兂䅁䅁䅍䅄䅁䅁䅯児䅷䅁䅯朶䅯䅁䅯朵䅯䅁䅯眶䅯䅁䅅䅁䉁䅁䅁权允䅂䅁䍄䉁䅁䅁睁䅁䅁䅍䅄䅁䅁䅯睉䄴䅁䅯䅈䅙䅁䅅䅁䉁䅁䅁权潂睂䅁䍄䉁䅁䅁兂䅁䅁䅍䅄䅁䅁䅯杫䅑䅁䅯䄶䅯䅁䅯朵䅯䅁䅯眵䅯䅁䅅䅁䉁䅁䅁权⭄权䅁䍄䉁䅁䅁睁䅁䅁䅍䅄䅁䅁䅯睳䅕䅁䅯杇䅙䅁䅅䅁䉁䅁䅁权瑁杂䅁䍄䉁䅁䅁睁䅁䅁䅍䅄䅁䅁䅯朱䅕䅁䅯杇䅙䅁䅅䅁䉁䅁䅁权乄杂䅁䍄䉁䅁䅁睁䅁䅁䅍䅄䅁䅁䅯儱䅑䅁䅯杇䅙䅁䅅䅁䉁䅁䅁权扁杂䅁䍄䉁䅁䅁兂䅁䅁䅍䅄䅁䅁䅯眰䅁䅁䅯䄶䅯䅁䅯朵䅯䅁䅯眵䅯䅁䅅䅁䉁䅁䅁权䝁睃䅁䍄䉁䅁䅁兂䅁䅁䅍䅄䅁䅁䅯䅗䅕䅁䅯剸䅉䅁䅯䅂䍁䅧䅯䉹䅉䅁䅅䅁䉁䅁䅁兂卂䘰㍱䅫呷䅑杷允䅁䅁䅍䅁䑁䅁䅷䅁䭁偁䉫䅁䭁䉁䝯䅁䉁䅁䅁允䅁䅁䅯䅷䅙䅁杷允䅁䅁䅍䅁䑁䅁䅷䅁䭁偁䱣䅁䭁䍁䝙䅁䉁䅁䅁允䅁䅁䄴权䅁䑁䅫兎畁䑁䅫䅁䵁䅉䅅䅁䙁䅁䅁睁䵁䅁䅁权奂兂䅁权䱄杅䅁权䕁䅁䅋权䥄杅䅁允䅁䅁䅅䅁䙁䱁敧敨剴䙃䅴䍄䉁䅁䅁兂䅁䅁䅍䅄䅁䅁䅯兂䅙䅁䅯儵䅯䅁䅯朵䅯䅁䅯眵䅯䅁䅅䅁䉁䅁䅁权奁睃䅁䍄䉁䅁䅁兂䅁䅁䅍䅄䅁䅁䅯睮䅕䅁䅯儶䅯䅁䅯朵䅯䅁䅯眵䅯䅁䅅䅁䉁䅁䅁权湃杄䅁䍄䉁䅁䅁䅂䅁䅁䅍䅄䅁䅁䅯䅗䅕䅁䅯睈䅙䅁䅯䅉䅙䅁䅅䅁䉁䅁䅁权㝄睂䅁䍄䉁䅁䅁兂䅁䅁䅍䅄䅁䅁䅯䅗䅕䅁䅯儵䅯䅁䅯朵䅯䅁䅯眵䅯䅁䅅䅁䉁䅁䅁权㕄权䅁䍄䉁䅁䅁睁䅁䅁䅍䅄䅁䅁䅯兎䅁䅁䅯杈䅙䅁䅅䅁䉁䅁䅁权浂杂䅁䍄䉁䅁䅁兂䅁䅁䅍䅄䅁䅁䅯杳䅕䅁䅯剸䅉䅁䅯䅂䍁䅧䅯剹䅉䅁䅅䅁䉁䅁䅁兂千堹䤰灕噙䅑杷允䅁䅁䅕䅁䑁䅁䅷䅁䭁䱁䈰䅁䭁佁䭷䅁䭁佁䭙䅁䭁佁䭣䅁䉁䅁䅁允䅁䅁䅣䅁䅁䵁ㅂ唵䵁䅉䅅䅁䙁䅁䅁睁䵁䅁䅁权䑄䅂䅁权䱄杅䅁权䕁䅁䅋权䥄杅䅁允䅁䅁䅅䅁䙁䉁䘫ㄶ㑇浚䅎䍄䉁䅁䅁兂䅁䅁䅍䅄䅁䅁䅯眸䅯䅁䅯剸䅉䅁䅯䅂䍁䅧䅯剹䅉䅁䅅䅁䉁䅁䅁兂歃坰汱⼰䩯䅑杷允䅁䅁䅍䅁䑁䅁䅷䅁䭁偁䭷䅁䭁䍁䝑䅁䉁䅁䅁允䅁䅁䅯桄䅅䅁杷允䅁䅁䅕䅁䑁䅁䅷䅁䭁䙁䙧䅁䭁佁䭯䅁䭁佁䭙䅁䭁佁䭳䅁䉁䅁䅁允䅁䅁䅣䅁䅁䅁⭁欵䵁䅉䅅䅁䙁䅁䅁睁䵁䅁䅁权十䅁䅁权汄权䅁权浄权䅁权湄权䅁允䅁䅁䅅䅁䭁䑁䱧䅁䵁䅉䅅䅁䙁䅁䅁睁䵁䅁䅁权奂兂䅁权瑄权䅁权浄权䅁权湄权䅁允䅁䅁䅅䅁䡁䅁䅁䅁䅁佴䅖䍄䉁䅁䅁兂䅁䅁䅍䅄䅁䅁䅯杢䅷䅁䅯儶䅯䅁䅯朵䅯䅁䅯眵䅯䅁䅅䅁䉁䅁䅁权允䅂䅁䍄䉁䅁䅁兂䅁䅁䅍䅄䅁䅁䅯䅸䅕䅁䅯硹䅉䅁䅯䅂䍁䅧䅯䉹䅉䅁䅅䅁䉁䅁䅁兂乄䵺䵺䕺摸䅑杷允䅁䅁䅍䅁䑁䅁䅷䅁䭁䱁䙣䅁䭁䉁䜴䅁䉁䅁䅁允䅁䅁䅯睔䅙䅁杷允䅁䅁䅍䅁䑁䅁䅷䅁䭁佁偍䅁䭁乁卯䅁䉁䅁䅁允䅁䅁䅯硳䅕䅁杷允䅁䅁䅕䅁䑁䅁䅷䅁䭁䱁何䅁䭁䵁即䅁䭁䅁䅑潁䭁䵁卫䅁䉁䅁䅁允䅁䅁䅕䉵䘶ㄶ奆歗䵁䅉䅅䅁䑁䅁䅁睁䵁䅁䅁权䡁杂䅁权流杂䅁允䅁䅁䅅䅁佁䅁䅷䅁㕁䑁䅣杌硁䑁䅍䅁䵁䅉䅅䅁䑁䅁䅁睁䵁䅁䅁权佂兂䅁权慁杂䅁允䅁䅁䅅䅁䭁䵁䝍䅁䵁䅉䅅䅁䑁䅁䅁睁䵁䅁䅁权ㅂ允䅁权流杂䅁允䅁䅁䅅䅁佁䅁䅷䅁㑁䑁䅅杌ぁ䑁䅣䅁䵁䅉䅅䅁䙁䅁䅁睁䵁䅁䅁权癁兂䅁权䙄杅䅁权䕁䅁䅋权䥄杅䅁允䅁䅁䅅䅁䙁䙁㥴噆䭙䈷䅨䍄䉁䅁䅁兂䅁䅁䅍䅄䅁䅁䅯杤䄰䅁䅯䄷䅯䅁䅯朵䅯䅁䅯眵䅯䅁䅅䅁䉁䅁䅁权允䅂䅁䍄䉁䅁䅁兂䅁䅁䅍䅄䅁䅁䅯睴䅕䅁䅯䄶䅯䅁䅯朵䅯䅁䅯眵䅯䅁䅅䅁䉁䅁䅁权䝁睃䅁䍄䉁䅁䅁兂䅁䅁䅍䅄䅁䅁䅯眴䄸䅁䅯䄷䅯䅁䅯朵䅯䅁䅯眵䅯䅁䅅䅁䉁䅁䅁权允䅂䅁䍄䉁䅁䅁睁䅁䅁䅍䅄䅁䅁䅯睺䅑䅁䅯硺䅉䅁䅅䅁䉁䅁䅁权允䅂䅁䍄䉁䅁䅁兂䅁䅁䅍䅄䅁䅁䅯眰䅅䅁䅯儶䅯䅁䅯朵䅯䅁䅯眵䅯䅁䅅䅁䉁䅁䅁权䑁睃䅁䍄䉁䅁䅁兂䅁䅁䅍䅄䅁䅁䅯睺䅑䅁䅯剸䅉䅁䅯䅂䍁䅧䅯剹䅉䅁䅅䅁䉁䅁䅁兂牃穲㍅㍡噅䅑杷允䅁䅁䅕䅁䑁䅁䅷䅁䭁偁䕑䅁䭁佁䭕䅁䭁佁䭙䅁䭁佁䭣䅁䉁䅁䅁允䅁䅁䅯䅅䅑䅁杷允䅁䅁䅍䅁䑁䅁䅷䅁䭁䱁䉁䅁䭁乁卯䅁䉁䅁䅁允䅁䅁䅯硧䅣䅁杷允䅁䅁䅍䅁䑁䅁䅷䅁䭁䅁䙯䅁䭁䍁䝑䅁䉁䅁䅁允䅁䅁䅯儯䅣䅁杷允䅁䅁䅍䅁䑁䅁䅷䅁䭁䩁䔴䅁䭁䍁䝑䅁䉁䅁䅁允䅁䅁䅯术䅣䅁杷允䅁䅁䅕䅁䑁䅁䅷䅁䭁䥁䄴䅁䭁佁䭕䅁䭁佁䭙䅁䭁佁䭣䅁䉁䅁䅁允䅁䅁䅯兄䅳䅁杷允䅁䅁䅕䅁䑁䅁䅷䅁䭁䍁䘸䅁䭁䵁即䅁䭁䅁䅑潁䭁䵁卧䅁䉁䅁䅁允䅁䅁䅕㑈牘払⭩啙䵁䅉䅅䅁䑁䅁䅁睁䵁䅁䅁权䝁䅁䅁权捁杂䅁允䅁䅁䅅䅁䭁䍁䥍䅁䵁䅉䅅䅁䑁䅁䅁睁䵁䅁䅁权䵃睃䅁权慄杅䅁允䅁䅁䅅䅁䭁䝁奉䅁䵁䅉䅅䅁䑁䅁䅁睁䵁䅁䅁权佂䅄䅁权敁杂䅁允䅁䅁䅅䅁䭁䩁䝉䅁䵁䅉䅅䅁䕁䅁䅁睁䵁䅁䅁权偄䅂䅁权晁杂䅁权杁杂䅁允䅁䅁䅅䅁䭁䩁䝫䅁䵁䅉䅅䅁䑁䅁䅁睁䵁䅁䅁权橃䅄䅁权奁杂䅁允䅁䅁䅅䅁䭁䑁䜰䅁䵁䅉䅅䅁䙁䅁䅁睁䵁䅁䅁权畄兂䅁权汄权䅁权浄权䅁权湄权䅁允䅁䅁䅅䅁䭁䅁䰸䅁䵁䅉䅅䅁䙁䅁䅁睁䵁䅁䅁权䩄兂䅁权䱄杅䅁权䕁䅁䅋权䥄杅䅁允䅁䅁䅅䅁䙁䵁ㅐ䙋偹水䅴䍄䉁䅁䅁睁䅁䅁䅍䅄䅁䅁䅯睺䅑䅁䅯䅊䅙䅁䅅䅁䉁䅁䅁权䅁䅃䅁䍄䉁䅁䅁兂䅁䅁䅍䅄䅁䅁䅯儹䅑䅁䅯剸䅉䅁䅯䅂䍁䅧䅯剹䅉䅁䅅䅁䉁䅁䅁兂塃䍃䑺煫兙䅑杷允䅁䅁䅍䅁䑁䅁䅷䅁䭁偁䉙䅁䭁䉁䝯䅁䉁䅁䅁允䅁䅁䅯杙䅙䅁杷允䅁䅁䅕䅁䑁䅁䅷䅁䭁䅁䝳䅁䭁䵁即䅁䭁䅁䅑潁䭁䵁卧䅁䉁䅁䅁允䅁䅁䅕椹捨㡪汊啘䵁䅉䅅䅁䑁䅁䅁睁䵁䅁䅁权睁䅁䅁权敁杂䅁允䅁䅁䅅䅁䭁䕁䝙䅁䵁䅉䅅䅁䙁䅁䅁睁䵁䅁䅁权㕄䅄䅁权獄权䅁权浄权䅁权湄权䅁允䅁䅁䅅䅁䭁䉁䕁䅁䵁䅉䅅䅁䙁䅁䅁睁䵁䅁䅁权䅁杂䅁权獄权䅁权浄权䅁权湄权䅁允䅁䅁䅅䅁䭁䉁䕁䅁䵁䅉䅅䅁䑁䅁䅁睁䵁䅁䅁权慃䅁䅁权歁杂䅁允䅁䅁䅅䅁䭁䉁䕁䅁䵁䅉䅅䅁䑁䅁䅁睁䵁䅁䅁权偄䅂䅁权流杂䅁允䅁䅁䅅䅁佁䅁䅷䅁㑁䑁䅣杌祁䑁䅕䅁䵁䅉䅅䅁䑁䅁䅁睁䵁䅁䅁权獄杄䅁权歁杂䅁允䅁䅁䅅䅁䭁䩁䩅䅁䵁䅉䅅䅁䑁䅁䅁睁䵁䅁䅁权㥁䅄䅁权捁杂䅁允䅁䅁䅅䅁䭁䕁䜰䅁䵁䅉䅅䅁䙁䅁䅁睁䵁䅁䅁权牁睃䅁权瑄权䅁权浄权䅁权湄权䅁允䅁䅁䅅䅁䡁䅁䅁䅁杂佸䅊䍄䉁䅁䅁兂䅁䅁䅍䅄䅁䅁䅯睺䅑䅁䅯儵䅯䅁䅯朵䅯䅁䅯眵䅯䅁䅅䅁䉁䅁䅁权㑁睃䅁䍄䉁䅁䅁兂䅁䅁䅍䅄䅁䅁䅯睐䅕䅁䅯硹䅉䅁䅯䅂䍁䅧䅯剹䅉䅁䅅䅁䉁䅁䅁兂㝂䭆䠵攴桰䅑杷允䅁䅁䅕䅁䑁䅁䅷䅁䭁䵁䔸䅁䭁佁䭧䅁䭁佁䭙䅁䭁佁䭣䅁䉁䅁䅁允䅁䅁䅯杂䅳䅁杷允䅁䅁䅕䅁䑁䅁䅷䅁䭁䵁䔸䅁䭁佁䭷䅁䭁佁䭙䅁䭁佁䭣䅁䉁䅁䅁允䅁䅁䅣䅁䅁䥁㥄唵䵁䅉䅅䅁䙁䅁䅁睁䵁䅁䅁权牃䅂䅁权䱄杅䅁权䕁䅁䅋权䩄杅䅁允䅁䅁䅅䅁䙁䥁䌯匹捨ㅦ䄹䍄䉁䅁䅁兂䅁䅁䅍䅄䅁䅁䅯睫䅕䅁䅯硹䅉䅁䅯䅂䍁䅧䅯剹䅉䅁䅅䅁䉁䅁䅁兂灁䥘䌯匹扨䅑杷允䅁䅁䅍䅁䑁䅁䅷䅁䭁䩁䙍䅁䭁䉁䜴䅁䉁䅁䅁允䅁䅁䅯睁䅧䅁杷允䅁䅁䅕䅁䑁䅁䅷䅁䭁䩁䙯䅁䭁䵁单䅁䭁䅁䅑潁䭁䵁卫䅁䉁䅁䅁允䅁䅁䅕䌷挸穚祍歆䵁䅉䅅䅁䑁䅁䅁睁䵁䅁䅁权㡄䅂䅁权慄杅䅁允䅁䅁䅅䅁䭁䅁坍䅁䵁䅉䅅䅁䕁䅁䅁睁䵁䅁䅁权呃兂䅁权晁杂䅁权杁杂䅁允䅁䅁䅅䅁䭁䅁䥑䅁䵁䅉䅅䅁䑁䅁䅁睁䵁䅁䅁权呃兂䅁权流杂䅁允䅁䅁䅅䅁佁䅁䅯䅁㉁䑁䅙杌㑁䅁䅁䍄䉁䅁䅁兂䅁䅁䅍䅄䅁䅁䅯允䅳䅁䅯朶䅯䅁䅯朵䅯䅁䅯眶䅯䅁䅅䅁䉁䅁䅁睂䅁䅁䅁䕷浘䅑杷允䅁䅁䅍䅁䑁䅁䅷䅁䭁䝁䙣䅁䭁䉁䝯䅁䉁䅁䅁允䅁䅁䅯睘䅙䅁杷允䅁䅁䅍䅁䑁䅁䅷䅁䭁䑁佳䅁䭁乁卯䅁䉁䅁䅁允䅁䅁䅯刵䅣䅁杷允䅁䅁䅍䅁䑁䅁䅷䅁䭁䵁佁䅁䭁䵁匸䅁䉁䅁䅁允䅁䅁䅣䅁䅁䭁敃欴䵁䅉䅅䅁䙁䅁䅁睁䵁䅁䅁权呃兂䅁权汄权䅁权浄权䅁权湄权䅁允䅁䅁䅅䅁䭁䑁䱙䅁䵁䅉䅅䅁䙁䅁䅁睁䵁䅁䅁权坁兄䅁权煄权䅁权浄权䅁权牄权䅁允䅁䅁䅅䅁䡁䅁䅁䅁杁敐䅚䍄䉁䅁䅁睁䅁䅁䅍䅄䅁䅁䅯兂䅙䅁䅯杇䅙䅁䅅䅁䉁䅁䅁权䱂杂䅁䍄䉁䅁䅁睁䅁䅁䅍䅄䅁䅁䅯䄯䅕䅁䅯䅊䅙䅁䅅䅁䉁䅁䅁权湂䅃䅁䍄䉁䅁䅁兂䅁䅁䅍䅄䅁䅁䅯朵䅁䅁䅯䄶䅯䅁䅯朵䅯䅁䅯眵䅯䅁䅅䅁䉁䅁䅁权剂睃䅁䍄䉁䅁䅁睁䅁䅁䅍䅄䅁䅁䅯杏䅳䅁䅯杇䅙䅁䅅䅁䉁䅁䅁权婂杂䅁䍄䉁䅁䅁兂䅁䅁䅍䅄䅁䅁䅯杁䅅䅁䅯儶䅯䅁䅯朵䅯䅁䅯眵䅯䅁䅅䅁䉁䅁䅁权灂睃䅁䍄䉁䅁䅁兂䅁䅁䅍䅄䅁䅁䅯䅭䅕䅁䅯剸䅉䅁䅯䅂䍁䅧䅯䉹䅉䅁䅅䅁䉁䅁䅁兂䍃䘰䅤婂䡕䅑杷允䅁䅁䅍䅁䑁䅁䅷䅁䭁䍁䙉䅁䭁䍁䝙䅁䉁䅁䅁允䅁䅁䄴䅄䅁䑁䅣兏畁䑁䅙杍䅁䅁杷允䅁䅁䅕䅁䑁䅁䅷䅁䭁䙁䱷䅁䭁䵁单䅁䭁䅁䅑潁䭁䵁卧䅁䉁䅁䅁允䅁䅁䅕䭬睙睫汖稫䴸䅉䅅䅁䙁䅁䅁睁䵁䅁䅁权奃兂䅁权䱄杅䅁权䕁䅁䅋权䩄杅䅁允䅁䅁䅅䅁䙁偁潙䥘䌯噤䄱䍄䉁䅁䅁睁䅁䅁䅍䅄䅁䅁䅯儴䅁䅁䅯杇䅙䅁䅅䅁䉁䅁䅁权獂杂䅁䍄䉁䅁䅁睁䅁䅁䅍䅄䅁䅁䅯儲䅅䅁䅯栲䅉䅁䅅䅁䉁䅁䅁权ㅂ睅䅁䍄䉁䅁䅁睁䅁䅁䅍䅄䅁䅁䅯杖䅷䅁䅯杊䅙䅁䅅䅁䉁䅁䅁杄䵁䅁䅁兏ぁ䍁䄴杍硁䅁䅁䍄䉁䅁䅁䅂䅁䅁䅍䅄䅁䅁䅯硖䅁䅁䅯睈䅙䅁䅯䅉䅙䅁䅅䅁䉁䅁䅁权㥂䅅䅁䍄䉁䅁䅁䅂䅁䅁䅍䅄䅁䅁䅯䅬䅕䅁䅯睈䅙䅁䅯䅉䅙䅁䅅䅁䉁䅁䅁权杂睂䅁䍄䉁䅁䅁兂䅁䅁䅍䅄䅁䅁䅯児䅕䅁䅯硹䅉䅁䅯䅂䍁䅧䅯剹䅉䅁䅅䅁䉁䅁䅁兂慃婭婭剭慬䅑杷允䅁䅁䅍䅁䑁䅁䅷䅁䭁䩁䙧䅁䭁䉁䝷䅁䉁䅁䅁允䅁䅁䅯朲䅙䅁杷允䅁䅁䅕䅁䑁䅁䅷䅁䭁䑁䙫䅁䭁佁䭯䅁䭁佁䭙䅁䭁佁䭳䅁䉁䅁䅁允䅁䅁䅣䅁䅁佁䙂欵䵁䅉䅅䅁䑁䅁䅁睁䵁䅁䅁权权兂䅁权敁杂䅁允䅁䅁䅅䅁䭁䅁䥣䅁䵁䅉䅅䅁䙁䅁䅁睁䵁䅁䅁权䭂䅁䅁权獄权䅁权浄权䅁权湄权䅁允䅁䅁䅅䅁䡁䅁䅁䅁䅂伹䅒䍄䉁䅁䅁睁䅁䅁䅍䅄䅁䅁䅯杓䅁䅁䅯䅊䅙䅁䅅䅁䉁䅁䅁权慄䅃䅁䍄䉁䅁䅁兂䅁䅁䅍䅄䅁䅁䅯䄵䅳䅁䅯剸䅉䅁䅯䅂䍁䅧䅯䉹䅉䅁䅅䅁䉁䅁䅁兂䑁㙙䱨呂㑺睐杷允䅁䅁䅍䅁䑁䅁䅷䅁䭁䅁䜴䅁䭁䉁䝯䅁䉁䅁䅁允䅁䅁䅯兌䅙䅁杷允䅁䅁䅕䅁䑁䅁䅷䅁䭁䝁䉧䅁䭁佁䭯䅁䭁佁䭙䅁䭁佁䭳䅁䉁䅁䅁允䅁䅁䅣䅁䅁䕁㍁欵䵁䅉䅅䅁䑁䅁䅁睁䵁䅁䅁权瑄兂䅁权奁杂䅁允䅁䅁䅅䅁䭁䍁䝫䅁䵁䅉䅅䅁䑁䅁䅁睁䵁䅁䅁权塃䅄䅁权慁杂䅁允䅁䅁䅅䅁䭁䝁䝁䅁䵁䅉䅅䅁䙁䅁䅁睁䵁䅁䅁权䡂允䅁权潄权䅁权浄权䅁权湄权䅁允䅁䅁䅅䅁䭁䅁䱙䅁䵁䅉䅅䅁䙁䅁䅁睁䵁䅁䅁权噃兂䅁权灄权䅁权浄权䅁权湄权䅁允䅁䅁䅅䅁䭁䉁䕁䅁䵁䅉䅅䅁䙁䅁䅁睁䵁䅁䅁权乃䅄䅁权瑄权䅁权浄权䅁权湄权䅁允䅁䅁䅅䅁䡁䅁䅁䅁䅁⬵䅒䍄䉁䅁䅁睁䅁䅁䅍䅄䅁䅁䅯䅭䅕䅁䅯䅊䅙䅁䅅䅁䉁䅁䅁权睂睂䅁䍄䉁䅁䅁兂䅁䅁䅍䅄䅁䅁䅯兢䅕䅁䅯儷䅯䅁䅯朵䅯䅁䅯眵䅯䅁䅅䅁䉁䅁䅁睂䅁䅁䅁偷汶䅑杷允䅁䅁䅍䅁䑁䅁䅷䅁䭁䅁䘰䅁䭁䉁䜴䅁䉁䅁䅁允䅁䅁䅯䅎䅙䅁杷允䅁䅁䅍䅁䑁䅁䅷䅁䭁䍁䙁䅁䭁䉁䝷䅁䉁䅁䅁允䅁䅁䅯䄷䅙䅁杷允䅁䅁䅍䅁䑁䅁䅷䅁䭁乁䰰䅁䭁乁卯䅁䉁䅁䅁允䅁䅁䅯䉌䅍䅁杷允䅁䅁䅕䅁䑁䅁䅷䅁䭁乁䱯䅁䭁佁䭫䅁䭁佁䭙䅁䭁佁䭣䅁䉁䅁䅁允䅁䅁䅯䅅䅑䅁杷允䅁䅁䅍䅁䑁䅁䅷䅁䭁䙁䉯䅁䭁䉁䜴䅁䉁䅁䅁允䅁䅁䅯朵䅧䅁杷允䅁䅁䅕䅁䑁䅁䅷䅁䭁䩁䙧䅁䭁佁䭫䅁䭁佁䭙䅁䭁佁䭣䅁䉁䅁䅁允䅁䅁䅯䉈䅁䅁杷允䅁䅁䅍䅁䑁䅁䅷䅁䭁䑁乧䅁䭁䵁匸䅁䉁䅁䅁允䅁䅁䅣䅁䅁䅁牃唵䵁䅉䅅䅁䙁䅁䅁睁䵁䅁䅁权㝄䅂䅁权瑄权䅁权浄权䅁权湄权䅁允䅁䅁䅅䅁䡁䅁䅁䅁杄⭧䅖䍄䉁䅁䅁䅂䅁䅁䅍䅄䅁䅁䅯兎䅕䅁䅯睈䅙䅁䅯䅉䅙䅁䅅䅁䉁䅁䅁权佂杂䅁䍄䉁䅁䅁睁䅁䅁䅍䅄䅁䅁䅯䅚䅅䅁䅯杈䅙䅁䅅䅁䉁䅁䅁权慃杂䅁䍄䉁䅁䅁兂䅁䅁䅍䅄䅁䅁䅯䅵䅷䅁䅯硹䅉䅁䅯䅂䍁䅧䅯剹䅉䅁䅅䅁䉁䅁䅁兂浂浚浚灚塚䅑杷允䅁䅁䅕䅁䑁䅁䅷䅁䭁䭁䙁䅁䭁佁䭧䅁䭁佁䭙䅁䭁佁䭣䅁䉁䅁䅁允䅁䅁䅯李䅳䅁杷允䅁䅁䅍䅁䑁䅁䅷䅁䭁佁䈸䅁䭁䉁䝯䅁䉁䅁䅁允䅁䅁䅯兗䅙䅁杷允䅁䅁䅕䅁䑁䅁䅷䅁䭁䭁䙁䅁䭁佁䭕䅁䭁佁䭙䅁䭁佁䭣䅁䉁䅁䅁允䅁䅁䅯李䅳䅁杷允䅁䅁䅕䅁䑁䅁䅷䅁䭁䭁䙁䅁䭁佁䬰䅁䭁佁䭙䅁䭁佁䭣䅁䉁䅁䅁允䅁䅁䅣䅁䅁䵁杄唵䵁䅉䅅䅁䑁䅁䅁睁䵁䅁䅁权煃兂䅁权歁杂䅁允䅁䅁䅅䅁䭁偁䝁䅁䵁䅉䅅䅁䑁䅁䅁睁䵁䅁䅁权橂䅄䅁权敁杂䅁允䅁䅁䅅䅁䭁䑁䝉䅁䵁䅉䅅䅁䙁䅁䅁睁䵁䅁䅁权婁睃䅁权瑄权䅁权浄权䅁权湄权䅁允䅁䅁䅅䅁䡁䅁䅁䅁权伶䅖䍄䉁䅁䅁兂䅁䅁䅍䅄䅁䅁䅯八䅕䅁䅯䄶䅯䅁䅯朵䅯䅁䅯眵䅯䅁䅅䅁䉁䅁䅁权䝁睃䅁䍄䉁䅁䅁兂䅁䅁䅍䅄䅁䅁䅯睄䅷䅁䅯䄶䅯䅁䅯朵䅯䅁䅯眵䅯䅁䅅䅁䉁䅁䅁权䝁睃䅁䍄䉁䅁䅁兂䅁䅁䅍䅄䅁䅁䅯睄䅙䅁䅯剸䅉䅁䅯䅂䍁䅧䅯䉹䅉䅁䅅䅁䉁䅁䅁兂摄獌㉣儸摯䅑杷允䅁䅁䅕䅁䑁䅁䅷䅁䭁䙁䰸䅁䭁佁䭫䅁䭁佁䭙䅁䭁佁䭣䅁䉁䅁䅁允䅁䅁䅯䅅䅑䅁杷允䅁䅁䅍䅁䑁䅁䅷䅁䭁䅁䜸䅁䭁䉁䝷䅁䉁䅁䅁允䅁䅁䅯䄵䅙䅁杷允䅁䅁䅍䅁䑁䅁䅷䅁䭁佁乷䅁䭁䵁匸䅁䉁䅁䅁允䅁䅁䅣䅁䅁䭁䥁䔵䵁䅉䅅䅁䑁䅁䅁睁䵁䅁䅁权允杂䅁权敁杂䅁允䅁䅁䅅䅁䭁䵁䠰䅁䵁䅉䅅䅁䑁䅁䅁睁䵁䅁䅁权䝃兂䅁权流杂䅁允䅁䅁䅅䅁佁䅁䅷䅁㕁䑁䅁杌㍁䑁䅣䅁䵁䅉䅅䅁䑁䅁䅁睁䵁䅁䅁权允杂䅁权流杂䅁允䅁䅁䅅䅁佁䅁䅷䅁㕁䑁䅕杌ㅁ䑁䅉䅁䵁䅉䅅䅁䙁䅁䅁睁䵁䅁䅁权捃䅄䅁权䱄杅䅁权䕁䅁䅋权䥄杅䅁允䅁䅁䅅䅁䙁䱁敧敨剴䝯䅤䍄䉁䅁䅁兂䅁䅁䅍䅄䅁䅁䅯兔䅕䅁䅯䄷䅯䅁䅯朵䅯䅁䅯眵䅯䅁䅅䅁䉁䅁䅁睂䅁䅁䅁䈴歺䅑杷允䅁䅁䅕䅁䑁䅁䅷䅁䭁䵁䙫䅁䭁佁䭯䅁䭁佁䭙䅁䭁佁䭳䅁䉁䅁䅁允䅁䅁䅣䅁䅁䥁祁欵䵁䅉䅅䅁䙁䅁䅁睁䵁䅁䅁权允杂䅁权獄权䅁权浄权䅁权湄权䅁允䅁䅁䅅䅁䡁䅁䅁䅁杂⭁䅖䍄䉁䅁䅁兂䅁䅁䅍䅄䅁䅁䅯眱䅕䅁䅯硹䅉䅁䅯䅂䍁䅧䅯剹䅉䅁䅅䅁䉁䅁䅁兂晁敨剴䩵渵䅑杷允䅁䅁䅕䅁䑁䅁䅷䅁䭁偁䘴䅁䭁䵁即䅁䭁䅁䅑潁䭁䵁卫䅁䉁䅁䅁允䅁䅁䅕㘱睎児䡲歗䵁䅉䅅䅁䑁䅁䅁睁䵁䅁䅁权⭄兂䅁权奁杂䅁允䅁䅁䅅䅁䭁䉁䝫䅁䵁䅉䅅䅁䙁䅁䅁睁䵁䅁䅁权䝄䅄䅁权潄权䅁权浄权䅁权湄权䅁允䅁䅁䅅䅁䭁偁䬴䅁䵁䅉䅅䅁䙁䅁䅁睁䵁䅁䅁权㥄䅂䅁权䱄杅䅁权䕁䅁䅋权䥄杅䅁允䅁䅁䅅䅁䙁䉁畓⭒㙆䙸䅎䍄䉁䅁䅁睁䅁䅁䅍䅄䅁䅁䅯杳䅑䅁䅯杇䅙䅁䅅䅁䉁䅁䅁权牁杂䅁䍄䉁䅁䅁睁䅁䅁䅍䅄䅁䅁䅯杮䅳䅁䅯杇䅙䅁䅅䅁䉁䅁䅁权扁杂䅁䍄䉁䅁䅁睁䅁䅁䅍䅄䅁䅁䅯李䄸䅁䅯䅇䅙䅁䅅䅁䉁䅁䅁权療杂䅁䍄䉁䅁䅁兂䅁䅁䅍䅄䅁䅁䅯杅䅷䅁䅯朶䅯䅁䅯朵䅯䅁䅯眶䅯䅁䅅䅁䉁䅁䅁睂䅁䅁䅁䕯洷䅑杷允䅁䅁䅍䅁䑁䅁䅷䅁䭁䵁䙣䅁䭁䉁䝧䅁䉁䅁䅁允䅁䅁䅯兇䅙䅁杷允䅁䅁䅍䅁䑁䅁䅷䅁䭁䍁䘰䅁䭁䍁䝑䅁䉁䅁䅁允䅁䅁䅯兓䅧䅁杷允䅁䅁䅕䅁䑁䅁䅷䅁䭁䙁佉䅁䭁佁䭧䅁䭁佁䭙䅁䭁佁䭣䅁䉁䅁䅁允䅁䅁䅯术䅯䅁杷允䅁䅁䅍䅁䑁䅁䅷䅁䭁䥁䔴䅁䭁䍁䝑䅁䉁䅁䅁允䅁䅁䅯䅅䅑䅁杷允䅁䅁䅍䅁䑁䅁䅷䅁䭁䵁䱯䅁䭁䍁䝙䅁䉁䅁䅁允䅁䅁䄴䅄䅁䑁䅧兏畁䑁䅙睎䅁䅁杷允䅁䅁䅕䅁䑁䅁䅷䅁䭁偁䘴䅁䭁佁䭕䅁䭁佁䭙䅁䭁佁䭣䅁䉁䅁䅁允䅁䅁䅯䅏䅳䅁杷允䅁䅁䅑䅁䑁䅁䅷䅁䭁䅁䄸䅁䭁䉁䜸䅁䭁䍁䝁䅁䉁䅁䅁允䅁䅁䅯杨䅙䅁杷允䅁䅁䅕䅁䑁䅁䅷䅁䭁偁䘴䅁䭁佁䭫䅁䭁佁䭙䅁䭁佁䭣䅁䉁䅁䅁允䅁䅁䅯样䅁䅁杷允䅁䅁䅕䅁䑁䅁䅷䅁䭁䑁䙫䅁䭁䵁即䅁䭁䅁䅑潁䭁䵁卧䅁䉁䅁䅁允䅁䅁䅕捺䵺䵺䵸啘䵁䅉䅅䅁䙁䅁䅁睁䵁䅁䅁权癄䅂䅁权䱄杅䅁权䕁䅁䅋权䥄杅䅁允䅁䅁䅅䅁䙁䉁䘫ㄶ㑇汦䄵䍄䉁䅁䅁睁䅁䅁䅍䅄䅁䅁䅯兏䅕䅁䅯䅇䅙䅁䅅䅁䉁䅁䅁权婁杂䅁䍄䉁䅁䅁兂䅁䅁䅍䅄䅁䅁䅯眫䅕䅁䅯硹䅉䅁䅯䅂䍁䅧䅯䉹䅉䅁䅅䅁䉁䅁䅁兂㑃潈牘払卨䅑杷允䅁䅁䅍䅁䑁䅁䅷䅁䭁䑁䙫䅁䭁䉁䝯䅁䉁䅁䅁允䅁䅁䅯䅷䅙䅁杷允䅁䅁䅕䅁䑁䅁䅷䅁䭁䅁䉙䅁䭁佁䭫䅁䭁佁䭙䅁䭁佁䭣䅁䉁䅁䅁允䅁䅁䅯桑䅁䅁杷允䅁䅁䅕䅁䑁䅁䅷䅁䭁䍁䵍䅁䭁佁䭫䅁䭁佁䭙䅁䭁佁䭣䅁䉁䅁䅁允䅁䅁䅯䅅䅑䅁杷允䅁䅁䅍䅁䑁䅁䅷䅁䭁䍁䈴䅁䭁䉁䝯䅁䉁䅁䅁允䅁䅁䅯材䅙䅁杷允䅁䅁䅕䅁䑁䅁䅷䅁䭁䝁䘴䅁䭁䵁单䅁䭁䅁䅑潁䭁䵁卫䅁䉁䅁䅁允䅁䅁䅕䭔䍗䡌灺歆䵁䅉䅅䅁䑁䅁䅁睁䵁䅁䅁权㕁兂䅁权流杂䅁允䅁䅁䅅䅁佁䅁䅷䅁㕁䑁䅉杌硁䑁䅫䅁䵁䅉䅅䅁䙁䅁䅁睁䵁䅁䅁权敂䅄䅁权獄权䅁权浄权䅁权湄权䅁允䅁䅁䅅䅁䡁䅁䅁䅁杂敮䅖䍄䉁䅁䅁睁䅁䅁䅍䅄䅁䅁䅯朰䅕䅁䅯硺䅉䅁䅅䅁䉁䅁䅁权允䅂䅁䍄䉁䅁䅁兂䅁䅁䅍䅄䅁䅁䅯兏䅕䅁䅯儶䅯䅁䅯朵䅯䅁䅯眵䅯䅁䅅䅁䉁䅁䅁权塃睄䅁䍄䉁䅁䅁睁䅁䅁䅍䅄䅁䅁䅯䅨䅅䅁䅯栲䅉䅁䅅䅁䉁䅁䅁权䱃䅇䅁䍄䉁䅁䅁睁䅁䅁䅍䅄䅁䅁䅯䅉䄰䅁䅯硺䅉䅁䅅䅁䉁䅁䅁睂䅁䅁䅁䨴氳䅑杷允䅁䅁䅍䅁䑁䅁䅷䅁䭁䕁乙䅁䭁䍁䝑䅁䉁䅁䅁允䅁䅁䅯兯䄴䅁杷允䅁䅁䅍䅁䑁䅁䅷䅁䭁䱁偕䅁䭁䵁匸䅁䉁䅁䅁允䅁䅁䅯䅅䅑䅁杷允䅁䅁䅕䅁䑁䅁䅷䅁䭁䑁䙫䅁䭁佁䬰䅁䭁佁䭙䅁䭁佁䭣䅁䉁䅁䅁允䅁䅁䅣䅁䅁䝁呂䔵䵁䅉䅅䅁䕁䅁䅁睁䵁䅁䅁权ぁ睃䅁权晁杂䅁权杁杂䅁允䅁䅁䅅䅁䭁乁䝳䅁䵁䅉䅅䅁䙁䅁䅁睁䵁䅁䅁权獄䅂䅁权䱄杅䅁权䕁䅁䅋权䥄杅䅁允䅁䅁䅅䅁䙁䡁㥅瑃橥䘴䅸䍄䉁䅁䅁䅂䅁䅁䅍䅄䅁䅁䅯杪䅷䅁䅯睈䅙䅁䅯䅉䅙䅁䅅䅁䉁䅁䅁权䵂杂䅁䍄䉁䅁䅁睁䅁䅁䅍䅄䅁䅁䅯杢䅁䅁䅯杈䅙䅁䅅䅁䉁䅁䅁权ぁ杂䅁䍄䉁䅁䅁兂䅁䅁䅍䅄䅁䅁䅯杰䅕䅁䅯硹䅉䅁䅯䅂䍁䅧䅯䉹䅉䅁䅅䅁䉁䅁䅁兂硂児塲㍯楨䅑杷允䅁䅁䅍䅁䑁䅁䅷䅁䭁乁䙑䅁䭁䉁䝧䅁䉁䅁䅁允䅁䅁䅯䅒䅙䅁杷允䅁䅁䅍䅁䑁䅁䅷䅁䭁䵁䔴䅁䭁䵁匸䅁䉁䅁䅁允䅁䅁䅯䅅䅑䅁杷允䅁䅁䅍䅁䑁䅁䅷䅁䭁䕁䙷䅁䭁䉁䝯䅁䉁䅁䅁允䅁䅁䅯䅑䅙䅁杷允䅁䅁䅍䅁䑁䅁䅷䅁䭁䍁䵉䅁䭁䵁匸䅁䉁䅁䅁允䅁䅁䅯䅅䅑䅁杷允䅁䅁䅍䅁䑁䅁䅷䅁䭁䭁䱳䅁䭁䉁䝯䅁䉁䅁䅁允䅁䅁䅯朱䅙䅁杷允䅁䅁䅕䅁䑁䅁䅷䅁䭁䵁䔴䅁䭁䵁单䅁䭁䅁䅑潁䭁䵁卫䅁䉁䅁䅁允䅁䅁䅕䙂䍹㑉慉䕄䵁䅉䅅䅁䑁䅁䅁睁䵁䅁䅁权卂兂䅁权奁杂䅁允䅁䅁䅅䅁䭁䕁䝑䅁䵁䅉䅅䅁䙁䅁䅁睁䵁䅁䅁权癃兄䅁权灄权䅁权浄权䅁权湄权䅁允䅁䅁䅅䅁䭁䉁䕁䅁䵁䅉䅅䅁䑁䅁䅁睁䵁䅁䅁权佄䅂䅁权捁杂䅁允䅁䅁䅅䅁䭁䍁䠴䅁䵁䅉䅅䅁䙁䅁䅁睁䵁䅁䅁权㝄权䅁权獄权䅁权浄权䅁权湄权䅁允䅁䅁䅅䅁䡁䅁䅁䅁䅁敏䅚䍄䉁䅁䅁䅂䅁䅁䅍䅄䅁䅁䅯杺䅑䅁䅯睈䅙䅁䅯䅉䅙䅁䅅䅁䉁䅁䅁权ぁ睂䅁䍄䉁䅁䅁兂䅁䅁䅍䅄䅁䅁䅯杊䅕䅁䅯剸䅉䅁䅯䅂䍁䅧䅯䉹䅉䅁䅅䅁䉁䅁䅁兂い⭹䕲䕩朸䅑杷允䅁䅁䅍䅁䑁䅁䅷䅁䭁䥁䅫䅁䭁䉁䝯䅁䉁䅁䅁允䅁䅁䅯兗䅙䅁杷允䅁䅁䅍䅁䑁䅁䅷䅁䭁䡁䴰䅁䭁䵁匸䅁䉁䅁䅁允䅁䅁䅣䅁䅁䕁獃〴䵁䅉䅅䅁䙁䅁䅁睁䵁䅁䅁权佄䅂䅁权潄权䅁权浄权䅁权湄权䅁允䅁䅁䅅䅁䭁䉁䕁䅁䵁䅉䅅䅁䑁䅁䅁睁䵁䅁䅁权湃允䅁权慁杂䅁允䅁䅁䅅䅁䭁䕁䝁䅁䵁䅉䅅䅁䙁䅁䅁睁䵁䅁䅁权佄䅂䅁权灄权䅁权浄权䅁权湄权䅁允䅁䅁䅅䅁䭁䉁䕁䅁䵁䅉䅅䅁䑁䅁䅁睁䵁䅁䅁权㙃兂䅁权慁杂䅁允䅁䅁䅅䅁䭁䱁䝙䅁䵁䅉䅅䅁䙁䅁䅁睁䵁䅁䅁权䩁兄䅁权汄权䅁权浄权䅁权湄权䅁允䅁䅁䅅䅁䭁䅁䰸䅁䵁䅉䅅䅁䙁䅁䅁睁䵁䅁䅁权⽁兂䅁权瑄权䅁权浄权䅁权湄权䅁允䅁䅁䅅䅁䭁䉁䕁䅁䵁䅉䅅䅁䙁䅁䅁睁䵁䅁䅁权佄䅂䅁权瑄权䅁权浄权䅁权湄权䅁允䅁䅁䅅䅁䭁䉁䕁䅁䵁䅉䅅䅁䙁䅁䅁睁䵁䅁䅁权奄睃䅁权䙄杅䅁权䕁䅁䅋权䥄杅䅁允䅁䅁䅅䅁䙁䭁唹慬㍇睘䅴䍄䉁䅁䅁睁䅁䅁䅍䅄䅁䅁䅯䅊䅕䅁䅯硺䅉䅁䅅䅁䉁䅁䅁权允䅂䅁䍄䉁䅁䅁兂䅁䅁䅍䅄䅁䅁䅯兪䅕䅁䅯䄷䅯䅁䅯朵䅯䅁䅯眵䅯䅁䅅䅁䉁䅁䅁权允䅂䅁䍄䉁䅁䅁䅂䅁䅁䅍䅄䅁䅁䅯朶䅑䅁䅯睈䅙䅁䅯䅉䅙䅁䅅䅁䉁䅁䅁权瑂杂䅁䍄䉁䅁䅁兂䅁䅁䅍䅄䅁䅁䅯䅊䅕䅁䅯硹䅉䅁䅯䅂䍁䅧䅯剹䅉䅁䅅䅁䉁䅁䅁兂浂浚浚癚塚䅑杷允䅁䅁䅕䅁䑁䅁䅷䅁䭁偁䕣䅁䭁佁䭫䅁䭁佁䭙䅁䭁佁䭣䅁䉁䅁䅁允䅁䅁䅯兢䄰䅁杷允䅁䅁䅕䅁䑁䅁䅷䅁䭁䙁䵯䅁䭁佁䭯䅁䭁佁䭙䅁䭁佁䭳䅁䉁䅁䅁允䅁䅁䅯䅅䅑䅁杷允䅁䅁䅍䅁䑁䅁䅷䅁䭁䍁䙑䅁䭁䉁䝷䅁䉁䅁䅁允䅁䅁䅯杙䅙䅁杷允䅁䅁䅍䅁䑁䅁䅷䅁䭁䵁䵅䅁䭁䍁䝑䅁䉁䅁䅁允䅁䅁䅯硸䅁䅁杷允䅁䅁䅍䅁䑁䅁䅷䅁䭁䕁䱫䅁䭁䍁䝙䅁䉁䅁䅁允䅁䅁䄴杄䅁䑁䅅䅍祁䍁䄴䅍穁䅁䅁䍄䉁䅁䅁䅂䅁䅁䅍䅄䅁䅁䅯权䅕䅁䅯睈䅙䅁䅯䅉䅙䅁䅅䅁䉁䅁䅁权癄杂䅁䍄䉁䅁䅁睁䅁䅁䅍䅄䅁䅁䅯杈䅳䅁䅯杈䅙䅁䅅䅁䉁䅁䅁权⽄杂䅁䍄䉁䅁䅁睁䅁䅁䅍䅄䅁䅁䅯具䅁䅁䅯栲䅉䅁䅅䅁䉁䅁䅁权灃䅇䅁䍄䉁䅁䅁兂䅁䅁䅍䅄䅁䅁䅯䅊䅕䅁䅯儵䅯䅁䅯朵䅯䅁䅯眵䅯䅁䅅䅁䉁䅁䅁权允䅂䅁䍄䉁䅁䅁兂䅁䅁䅍䅄䅁䅁䅯眴䅳䅁䅯䄶䅯䅁䅯朵䅯䅁䅯眵䅯䅁䅅䅁䉁䅁䅁权允䅂䅁䍄䉁䅁䅁睁䅁䅁䅍䅄䅁䅁䅯䄱䅕䅁䅯䅊䅙䅁䅅䅁䉁䅁䅁权兄睂䅁䍄䉁䅁䅁兂䅁䅁䅍䅄䅁䅁䅯全䄴䅁䅯硹䅉䅁䅯䅂䍁䅧䅯䉹䅉䅁䅅䅁䉁䅁䅁兂畃⭒㙆䩆吵䅑杷允䅁䅁䅍䅁䑁䅁䅷䅁䭁䱁䈴䅁䭁䍁䝑䅁䉁䅁䅁允䅁䅁䅯睘䅫䅁杷允䅁䅁䅍䅁䑁䅁䅷䅁䭁䭁䱑䅁䭁䍁䝙䅁䉁䅁䅁允䅁䅁䄴权䅁䑁䅫䅎畁䑁䅧䅁䵁䅉䅅䅁䙁䅁䅁睁䵁䅁䅁权瑄杄䅁权䱄杅䅁权䕁䅁䅋权䥄杅䅁允䅁䅁䅅䅁䙁䝁浚浚浚浔䅂䍄䉁䅁䅁兂䅁䅁䅍䅄䅁䅁䅯䄯䅕䅁䅯䄶䅯䅁䅯朵䅯䅁䅯眵䅯䅁䅅䅁䉁䅁䅁权允䅂䅁䍄䉁䅁䅁兂䅁䅁䅍䅄䅁䅁䅯䅊䅕䅁䅯䄷䅯䅁䅯朵䅯䅁䅯眵䅯䅁䅅䅁䉁䅁䅁权允䅂䅁䍄䉁䅁䅁兂䅁䅁䅍䅄䅁䅁䅯儳䅅䅁䅯䄷䅯䅁䅯朵䅯䅁䅯眵䅯䅁䅅䅁䉁䅁䅁睂䅁䅁䅁䡉楪䅑杷允䅁䅁䅕䅁䑁䅁䅷䅁䭁䝁䘰䅁䭁佁䭫䅁䭁佁䭙䅁䭁佁䭣䅁䉁䅁䅁允䅁䅁䅯䅶䄸䅁杷允䅁䅁䅕䅁䑁䅁䅷䅁䭁䅁乳䅁䭁佁䬰䅁䭁佁䭙䅁䭁佁䭣䅁䉁䅁䅁允䅁䅁䅣䅁䅁䭁ㅄ唵䵁䅉䅅䅁䙁䅁䅁睁䵁䅁䅁权杄睃䅁权灄权䅁权浄权䅁权湄权䅁允䅁䅁䅅䅁䭁乁偙䅁䵁䅉䅅䅁䙁䅁䅁睁䵁䅁䅁权呃䅂䅁权䱄杅䅁权䕁䅁䅋权䥄杅䅁允䅁䅁䅅䅁䙁䱁敧敨剴䝇䅂䍄䉁䅁䅁睁䅁䅁䅍䅄䅁䅁䅯睁䅕䅁䅯硺䅉䅁䅅䅁䉁䅁䅁睂䅁䅁䅁䉙歔䅑杷允䅁䅁䅕䅁䑁䅁䅷䅁䭁䡁䅳䅁䭁佁䭧䅁䭁佁䭙䅁䭁佁䭣䅁䉁䅁䅁允䅁䅁䅯杂䅳䅁杷允䅁䅁䅕䅁䑁䅁䅷䅁䭁䅁䙍䅁䭁䵁即䅁䭁䅁䅑潁䭁䵁卧䅁䉁䅁䅁允䅁䅁䅕㑈牘払敨じ䵁䅉䅅䅁䙁䅁䅁睁䵁䅁䅁权㑁兄䅁权瑄权䅁权浄权䅁权湄权䅁允䅁䅁䅅䅁䭁䉁䕁䅁䵁䅉䅅䅁䑁䅁䅁睁䵁䅁䅁权啁杂䅁权流杂䅁允䅁䅁䅅䅁佁䅁䅷䅁㕁䑁䅧杌ㅁ䑁䅧䅁䵁䅉䅅䅁䙁䅁䅁睁䵁䅁䅁权䑁兂䅁权䱄杅䅁权䕁䅁䅋权䩄杅䅁允䅁䅁䅅䅁䙁䱁敧敨剴䙱䅰䍄䉁䅁䅁兂䅁䅁䅍䅄䅁䅁䅯睱䅷䅁䅯儵䅯䅁䅯朵䅯䅁䅯眵䅯䅁䅅䅁䉁䅁䅁权㉁睃䅁䍄䉁䅁䅁睁䅁䅁䅍䅄䅁䅁䅯睃䄰䅁䅯杊䅙䅁䅅䅁䉁䅁䅁杄䵁䅁䅁兏ㅁ䍁䄴睎硁䅁䅁䍄䉁䅁䅁兂䅁䅁䅍䅄䅁䅁䅯兪䅕䅁䅯硹䅉䅁䅯䅂䍁䅧䅯剹䅉䅁䅅䅁䉁䅁䅁兂浂浚浚煚慚䅑杷允䅁䅁䅍䅁䑁䅁䅷䅁䭁䅁䙍䅁䭁䉁䝧䅁䉁䅁䅁允䅁䅁䅯杓䅙䅁杷允䅁䅁䅕䅁䑁䅁䅷䅁䭁䱁䴴䅁䭁佁䭷䅁䭁佁䭙䅁䭁佁䭣䅁䉁䅁䅁允䅁䅁䅯䅅䅑䅁杷允䅁䅁䅕䅁䑁䅁䅷䅁䭁䵁佉䅁䭁佁䭫䅁䭁佁䭙䅁䭁佁䭣䅁䉁䅁䅁允䅁䅁䅯䅅䅑䅁杷允䅁䅁䅍䅁䑁䅁䅷䅁䭁䅁䙍䅁䭁䉁䝯䅁䉁䅁䅁允䅁䅁䅯杘䅙䅁杷允䅁䅁䅕䅁䑁䅁䅷䅁䭁䥁何䅁䭁佁䭯䅁䭁佁䭙䅁䭁佁䭳䅁䉁䅁䅁允䅁䅁䅣䅁䅁䥁㡁欵䵁䅉䅅䅁䑁䅁䅁睁䵁䅁䅁权灄䅂䅁权歁杂䅁允䅁䅁䅅䅁䭁䅁䥳䅁䵁䅉䅅䅁䙁䅁䅁睁䵁䅁䅁权䱄兄䅁权䙄杅䅁权䕁䅁䅋权䥄杅䅁允䅁䅁䅅䅁䙁䕁㕓浦桱杕䅸䍄䉁䅁䅁睁䅁䅁䅍䅄䅁䅁䅯睁䅕䅁䅯杊䅙䅁䅅䅁䉁䅁䅁杄䵁䅁䅁䅏硁䍁䄴䅎祁䅁䅁䍄䉁䅁䅁睁䅁䅁䅍䅄䅁䅁䅯睁䅷䅁䅯䅈䅙䅁䅅䅁䉁䅁䅁权啃杂䅁䍄䉁䅁䅁兂䅁䅁䅍䅄䅁䅁䅯睁䅕䅁䅯䄷䅯䅁䅯朵䅯䅁䅯眵䅯䅁䅅䅁䉁䅁䅁权允䅂䅁䍄䉁䅁䅁䅂䅁䅁䅍䅄䅁䅁䅯睌䅕䅁䅯睈䅙䅁䅯䅉䅙䅁䅅䅁䉁䅁䅁权⭁睂䅁䍄䉁䅁䅁兂䅁䅁䅍䅄䅁䅁䅯杬䅕䅁䅯儵䅯䅁䅯朵䅯䅁䅯眵䅯䅁䅅䅁䉁䅁䅁权㕄权䅁䍄䉁䅁䅁睁䅁䅁䅍䅄䅁䅁䅯䅦䅁䅁䅯栲䅉䅁䅅䅁䉁䅁䅁权㉂䅆䅁䍄䉁䅁䅁兂䅁䅁䅍䅄䅁䅁䅯睭䅑䅁䅯剸䅉䅁䅯䅂䍁䅧䅯䉹䅉䅁䅅䅁䉁䅁䅁兂摂硅㈫䡦䐸䅑杷允䅁䅁䅕䅁䑁䅁䅷䅁䭁偁䙣䅁䭁䵁即䅁䭁䅁䅑潁䭁䵁卫䅁䉁䅁䅁允䅁䅁䅕㑈牘払番ざ䵁䅉䅅䅁䑁䅁䅁睁䵁䅁䅁权扂允䅁权慁杂䅁允䅁䅁䅅䅁䭁䵁䜰䅁䵁䅉䅅䅁䙁䅁䅁睁䵁䅁䅁权塁杂䅁权䙄杅䅁权䕁䅁䅋权䥄杅䅁允䅁䅁䅅䅁䙁䝁塳潂儯兮䅴䍄䉁䅁䅁䅂䅁䅁䅍䅄䅁䅁䅯睭䅑䅁䅯睈䅙䅁䅯䅉䅙䅁䅅䅁䉁䅁䅁权㝄睂䅁䍄䉁䅁䅁睁䅁䅁䅍䅄䅁䅁䅯䅘䅅䅁䅯䅈䅙䅁䅅䅁䉁䅁䅁权慂杂䅁䍄䉁䅁䅁睁䅁䅁䅍䅄䅁䅁䅯睒䄰䅁䅯杇䅙䅁䅅䅁䉁䅁䅁权䅂杂䅁䍄䉁䅁䅁兂䅁䅁䅍䅄䅁䅁䅯杯䅑䅁䅯剸䅉䅁䅯䅂䍁䅧䅯剹䅉䅁䅅䅁䉁䅁䅁兂䱂剙慫䡈呕䅑杷允䅁䅁䅍䅁䑁䅁䅷䅁䭁䕁䘴䅁䭁䵁匸䅁䉁䅁䅁允䅁䅁䅯䅅䅑䅁杷允䅁䅁䅍䅁䑁䅁䅷䅁䭁佁丸䅁䭁䉁䝷䅁䉁䅁䅁允䅁䅁䅯杙䅙䅁杷允䅁䅁䅍䅁䑁䅁䅷䅁䭁䩁䙉䅁䭁䉁䜴䅁䉁䅁䅁允䅁䅁䅯眴䅙䅁杷允䅁䅁䅕䅁䑁䅁䅷䅁䭁䱁䉍䅁䭁佁䭷䅁䭁佁䭙䅁䭁佁䭣䅁䉁䅁䅁允䅁䅁䅣䅁䅁䵁䩁欵䵁䅉䅅䅁䙁䅁䅁睁䵁䅁䅁权慃䅄䅁权䱄杅䅁权䕁䅁䅋权䩄杅䅁允䅁䅁䅅䅁䙁䍁捬㡪ㅌ䙡䄱䍄䉁䅁䅁兂䅁䅁䅍䅄䅁䅁䅯兹䅕䅁䅯硹䅉䅁䅯䅂䍁䅧䅯剹䅉䅁䅅䅁䉁䅁䅁兂乄䵺䵺偺婸䅑杷允䅁䅁䅕䅁䑁䅁䅷䅁䭁䉁乙䅁䭁佁䭫䅁䭁佁䭙䅁䭁佁䭣䅁䉁䅁䅁允䅁䅁䅯桘䅅䅁杷允䅁䅁䅍䅁䑁䅁䅷䅁䭁䕁䙣䅁䭁䉁䝯䅁䉁䅁䅁允䅁䅁䅯睷䅙䅁杷允䅁䅁䅍䅁䑁䅁䅷䅁䭁䕁䵍䅁䭁䉁䝷䅁䉁䅁䅁允䅁䅁䅯眹䅙䅁杷允䅁䅁䅕䅁䑁䅁䅷䅁䭁䵁佷䅁䭁佁䭧䅁䭁佁䭙䅁䭁佁䭣䅁䉁䅁䅁允䅁䅁䅯䅅䅑䅁杷允䅁䅁䅕䅁䑁䅁䅷䅁䭁䥁䙙䅁䭁䵁单䅁䭁䅁䅑潁䭁䵁卧䅁䉁䅁䅁允䅁䅁䅕㍍獩䠹歶歈䵁䅉䅅䅁䕁䅁䅁睁䵁䅁䅁权佂兂䅁权晁杂䅁权杁杂䅁允䅁䅁䅅䅁䭁䅁䤴䅁䵁䅉䅅䅁䑁䅁䅁睁䵁䅁䅁权卂兂䅁权偄杅䅁允䅁䅁䅅䅁䭁䉁䕁䅁䵁䅉䅅䅁䑁䅁䅁睁䵁䅁䅁权㙂䅄䅁权捁杂䅁允䅁䅁䅅䅁䭁䉁䡷䅁䵁䅉䅅䅁䑁䅁䅁睁䵁䅁䅁权兄兂䅁权歁杂䅁允䅁䅁䅅䅁䭁䉁䥅䅁䵁䅉䅅䅁䙁䅁䅁睁䵁䅁䅁权桂兄䅁权獄权䅁权浄权䅁权湄权䅁允䅁䅁䅅䅁䭁䉁䕁䅁䵁䅉䅅䅁䑁䅁䅁睁䵁䅁䅁权偁兂䅁权敁杂䅁允䅁䅁䅅䅁䭁䉁䥉䅁䵁䅉䅅䅁䙁䅁䅁睁䵁䅁䅁权乄允䅁权灄权䅁权浄权䅁权湄权䅁允䅁䅁䅅䅁䭁䑁丰䅁䵁䅉䅅䅁䑁䅁䅁睁䵁䅁䅁权偁兂䅁权歁杂䅁允䅁䅁䅅䅁䭁䱁䡑䅁䵁䅉䅅䅁䑁䅁䅁睁䵁䅁䅁权㑃兂䅁权捁杂䅁允䅁䅁䅅䅁䭁䑁䡉䅁䵁䅉䅅䅁䙁䅁䅁睁䵁䅁䅁权偁兂䅁权灄权䅁权浄权䅁权湄权䅁允䅁䅁䅅䅁䭁䉁䕁䅁䵁䅉䅅䅁䙁䅁䅁睁䵁䅁䅁权偁兂䅁权瑄权䅁权浄权䅁权湄权䅁允䅁䅁䅅䅁䭁䉁䕁䅁䵁䅉䅅䅁䑁䅁䅁睁䵁䅁䅁权䩃䅂䅁权慁杂䅁允䅁䅁䅅䅁䭁䕁䝁䅁䵁䅉䅅䅁䑁䅁䅁睁䵁䅁䅁权潂兄䅁权慁杂䅁允䅁䅁䅅䅁䭁䉁䝳䅁䵁䅉䅅䅁䙁䅁䅁睁䵁䅁䅁权橃睄䅁权獄权䅁权浄权䅁权湄权䅁允䅁䅁䅅䅁䭁䉁䕁䅁䵁䅉䅅䅁䑁䅁䅁睁䵁䅁䅁权湂兂䅁权奁杂䅁允䅁䅁䅅䅁䭁䍁䝫䅁䵁䅉䅅䅁䙁䅁䅁睁䵁䅁䅁权䱄睃䅁权煄权䅁权浄权䅁权牄权䅁允䅁䅁䅅䅁䡁䅁䅁䅁䅁佋䅚䍄䉁䅁䅁睁䅁䅁䅍䅄䅁䅁䅯䄹䅑䅁䅯杈䅙䅁䅅䅁䉁䅁䅁权⽄杂䅁䍄䉁䅁䅁睁䅁䅁䅍䅄䅁䅁䅯兘䅕䅁䅯栲䅉䅁䅅䅁䉁䅁䅁权㑄睅䅁䍄䉁䅁䅁兂䅁䅁䅍䅄䅁䅁䅯䄵䄴䅁䅯朶䅯䅁䅯朵䅯䅁䅯眶䅯䅁䅅䅁䉁䅁䅁睂䅁䅁䅁䕷浘䅑杷允䅁䅁䅍䅁䑁䅁䅷䅁䭁乁䱑䅁䭁䉁䜴䅁䉁䅁䅁允䅁䅁䅯䅤䅧䅁杷允䅁䅁䅕䅁䑁䅁䅷䅁䭁䝁䅉䅁䭁佁䭫䅁䭁佁䭙䅁䭁佁䭣䅁䉁䅁䅁允䅁䅁䅯睲䅳䅁杷允䅁䅁䅕䅁䑁䅁䅷䅁䭁䝁䙣䅁䭁佁䭯䅁䭁佁䭙䅁䭁佁䭳䅁䉁䅁䅁允䅁䅁䅯䅅䅑䅁杷允䅁䅁䅕䅁䑁䅁䅷䅁䭁䡁䉯䅁䭁佁䭷䅁䭁佁䭙䅁䭁佁䭣䅁䉁䅁䅁允䅁䅁䅣䅁䅁䝁㉄〴䵁䅉䅅䅁䙁䅁䅁睁䵁䅁䅁权䩃䅂䅁权煄权䅁权浄权䅁权牄权䅁允䅁䅁䅅䅁䡁䅁䅁䅁䅃⬵䅖䍄䉁䅁䅁兂䅁䅁䅍䅄䅁䅁䅯杴䅑䅁䅯剸䅉䅁䅯䅂䍁䅧䅯剹䅉䅁䅅䅁䉁䅁䅁兂ぃ䌫橆㙷䱕䅑杷允䅁䅁䅕䅁䑁䅁䅷䅁䭁䑁䘰䅁䭁佁䭯䅁䭁佁䭙䅁䭁佁䭳䅁䉁䅁䅁允䅁䅁䅣䅁䅁䕁䩂欵䵁䅉䅅䅁䙁䅁䅁睁䵁䅁䅁权䩃䅂䅁权瑄权䅁权浄权䅁权湄权䅁允䅁䅁䅅䅁䡁䅁䅁䅁䅃⬵䅖䍄䉁䅁䅁睁䅁䅁䅍䅄䅁䅁䅯䄰䅑䅁䅯硺䅉䅁䅅䅁䉁䅁䅁睂䅁䅁䅁偧橺䅑杷允䅁䅁䅍䅁䑁䅁䅷䅁䭁乁䕁䅁䭁䍁䝙䅁䉁䅁䅁允䅁䅁䄴杄䅁䑁䅅䅍睁䍁䄴䅍㉁䅁䅁䍄䉁䅁䅁睁䅁䅁䅍䅄䅁䅁䅯䅕䅷䅁䅯硺䅉䅁䅅䅁䉁䅁䅁睂䅁䅁䅁䱁材䅑杷允䅁䅁䅍䅁䑁䅁䅷䅁䭁䡁伴䅁䭁䉁䝷䅁䉁䅁䅁允䅁䅁䅯杙䅙䅁杷允䅁䅁䅕䅁䑁䅁䅷䅁䭁䥁䙣䅁䭁䵁即䅁䭁䅁䅑潁䭁䵁卧䅁䉁䅁䅁允䅁䅁䅕⽷潕䥘㘫啙䵁䅉䅅䅁䑁䅁䅁睁䵁䅁䅁权睂兂䅁权捁杂䅁允䅁䅁䅅䅁䭁䝁䝉䅁䵁䅉䅅䅁䙁䅁䅁睁䵁䅁䅁权瑂睃䅁权汄权䅁权浄权䅁权湄权䅁允䅁䅁䅅䅁䭁䉁䕁䅁䵁䅉䅅䅁䑁䅁䅁睁䵁䅁䅁权硄兂䅁权流杂䅁允䅁䅁䅅䅁佁䅁䅷䅁㕁䑁䅅杌㑁䑁䅍䅁䵁䅉䅅䅁䑁䅁䅁睁䵁䅁䅁权䙃䅄䅁权奁杂䅁允䅁䅁䅅䅁䭁䉁䝫䅁䵁䅉䅅䅁䙁䅁䅁睁䵁䅁䅁权䙄兂䅁权瑄权䅁权浄权䅁权湄权䅁允䅁䅁䅅䅁䡁䅁䅁䅁杂⬫䅖䍄䉁䅁䅁睁䅁䅁䅍䅄䅁䅁䅯睨䅕䅁䅯䅈䅙䅁䅅䅁䉁䅁䅁权坁䅃䅁䍄䉁䅁䅁兂䅁䅁䅍䅄䅁䅁䅯杹䅕䅁䅯䄶䅯䅁䅯朵䅯䅁䅯眵䅯䅁䅅䅁䉁䅁䅁权䝁睃䅁䍄䉁䅁䅁兂䅁䅁䅍䅄䅁䅁䅯儶䅕䅁䅯剸䅉䅁䅯䅂䍁䅧䅯剹䅉䅁䅅䅁䉁䅁䅁兂塂副浘䘴呫䅑杷允䅁䅁䅕䅁䑁䅁䅷䅁䭁䍁䴰䅁䭁佁䬰䅁䭁佁䭙䅁䭁佁䭣䅁䉁䅁䅁允䅁䅁䅯䅅䅑䅁杷允䅁䅁䅕䅁䑁䅁䅷䅁䭁䑁䘸䅁䭁䵁单䅁䭁䅁䅑潁䭁䵁卧䅁䉁䅁䅁允䅁䅁䅕䥪潣䍵祙歈䵁䅉䅅䅁䙁䅁䅁睁䵁䅁䅁权㙂睃䅁权䱄杅䅁权䕁䅁䅋权䩄杅䅁允䅁䅁䅅䅁䙁䭁睒児塲ㅣ䅚䍄䉁䅁䅁睁䅁䅁䅍䅄䅁䅁䅯杢䅁䅁䅯䅊䅙䅁䅅䅁䉁䅁䅁权汃杂䅁䍄䉁䅁䅁䅂䅁䅁䅍䅄䅁䅁䅯儶䅕䅁䅯睈䅙䅁䅯䅉䅙䅁䅅䅁䉁䅁䅁权婁䅃䅁䍄䉁䅁䅁睁䅁䅁䅍䅄䅁䅁䅯睷䅳䅁䅯硺䅉䅁䅅䅁䉁䅁䅁睂䅁䅁䅁䑉浦䅑杷允䅁䅁䅕䅁䑁䅁䅷䅁䭁乁䕑䅁䭁䵁单䅁䭁䅁䅑潁䭁䵁卫䅁䉁䅁䅁允䅁䅁䅕牤督浅湱歈䵁䅉䅅䅁䑁䅁䅁睁䵁䅁䅁权坂䅄䅁权偄杅䅁允䅁䅁䅅䅁䭁䉁䕁䅁䵁䅉䅅䅁䕁䅁䅁睁䵁䅁䅁权湂允䅁权晁杂䅁权杁杂䅁允䅁䅁䅅䅁䭁乁䥍䅁䵁䅉䅅䅁䙁䅁䅁睁䵁䅁䅁权䡄䅂䅁权煄权䅁权浄权䅁权牄权䅁允䅁䅁䅅䅁䭁䉁䕁䅁䵁䅉䅅䅁䑁䅁䅁睁䵁䅁䅁权捂䅁䅁权慄杅䅁允䅁䅁䅅䅁䭁佁卍䅁䵁䅉䅅䅁䙁䅁䅁睁䵁䅁䅁权橄兂䅁权獄权䅁权浄权䅁权湄权䅁允䅁䅁䅅䅁䡁䅁䅁䅁权伷䅖䍄䉁䅁䅁兂䅁䅁䅍䅄䅁䅁䅯䄳䅳䅁䅯剸䅉䅁䅯䅂䍁䅧䅯剹䅉䅁䅅䅁䉁䅁䅁兂佂䕂汶䉢䉧䅑杷允䅁䅁䅕䅁䑁䅁䅷䅁䭁乁䕑䅁䭁䵁即䅁䭁䅁䅑潁䭁䵁卫䅁䉁䅁䅁允䅁䅁䅕児塲㍯㥄歘䵁䅉䅅䅁䙁䅁䅁睁䵁䅁䅁权湃睃䅁权䙄杅䅁权䕁䅁䅋权䩄杅䅁允䅁䅁䅅䅁䙁偁䑅嘸灂祙䅂䍄䉁䅁䅁兂䅁䅁䅍䅄䅁䅁䅯眰䅕䅁䅯䄶䅯䅁䅯朵䅯䅁䅯眵䅯䅁䅅䅁䉁䅁䅁权䝁睃䅁䍄䉁䅁䅁睁䅁䅁䅍䅄䅁䅁䅯䅰䅕䅁䅯䅈䅙䅁䅅䅁䉁䅁䅁权䡄杂䅁䍄䉁䅁䅁兂䅁䅁䅍䅄䅁䅁䅯杏䅳䅁䅯儶䅯䅁䅯朵䅯䅁䅯眵䅯䅁䅅䅁䉁䅁䅁权允䅂䅁䍄䉁䅁䅁睁䅁䅁䅍䅄䅁䅁䅯睤䅕䅁䅯硺䅉䅁䅅䅁䉁䅁䅁权允䅂䅁䍄䉁䅁䅁兂䅁䅁䅍䅄䅁䅁䅯睤䅕䅁䅯剸䅉䅁䅯䅂䍁䅧䅯剹䅉䅁䅅䅁䉁䅁䅁兂䑄嘵硖䉸娴䅑杷允䅁䅁䅕䅁䑁䅁䅷䅁䭁䍁䵉䅁䭁佁䭧䅁䭁佁䭙䅁䭁佁䭣䅁䉁䅁䅁允䅁䅁䅯杂䅳䅁杷允䅁䅁䅕䅁䑁䅁䅷䅁䭁䵁䕳䅁䭁佁䬰䅁䭁佁䭙䅁䭁佁䭣䅁䉁䅁䅁允䅁䅁䅯䅅䅑䅁杷允䅁䅁䅕䅁䑁䅁䅷䅁䭁䉁偷䅁䭁䵁单䅁䭁䅁䅑潁䭁䵁卧䅁䉁䅁䅁允䅁䅁䅕䱉佹煫六商䵁䅉䅅䅁䙁䅁䅁睁䵁䅁䅁权奃睃䅁权煄权䅁权浄权䅁权牄权䅁允䅁䅁䅅䅁䡁䅁䅁䅁䅃畊䅚䍄䉁䅁䅁睁䅁䅁䅍䅄䅁䅁䅯䅋䅳䅁䅯杊䅙䅁䅅䅁䉁䅁䅁杄䭁䅁䅁兎㍁䍁䄴䅎䅁䅁杷允䅁䅁䅑䅁䑁䅁䅷䅁䭁佁䔸䅁䭁䉁䜸䅁䭁䍁䝁䅁䉁䅁䅁允䅁䅁䅯兪䅣䅁杷允䅁䅁䅕䅁䑁䅁䅷䅁䭁偁䙯䅁䭁佁䭷䅁䭁佁䭙䅁䭁佁䭣䅁䉁䅁䅁允䅁䅁䅣䅁䅁䵁い唵䵁䅉䅅䅁䑁䅁䅁睁䵁䅁䅁权㍂兂䅁权歁杂䅁允䅁䅁䅅䅁䭁䉁䥷䅁䵁䅉䅅䅁䙁䅁䅁睁䵁䅁䅁权乂睄䅁权䱄杅䅁权䕁䅁䅋权䩄杅䅁允䅁䅁䅅䅁䙁䅁䅁䅁䅁䙙䅰䍄䉁䅁䅁兂䅁䅁䅍䅄䅁䅁䅯儹䅑䅁䅯剸䅉䅁䅯䅂䍁䅧䅯䉹䅉䅁䅅䅁䉁䅁䅁兂䅃愶甴嘷偫䅑杷允䅁䅁䅕䅁䑁䅁䅷䅁䭁䵁䙕䅁䭁佁䭯䅁䭁佁䭙䅁䭁佁䭳䅁䉁䅁䅁允䅁䅁䅣䅁䅁䭁㙁欵䵁䅉䅅䅁䙁䅁䅁睁䵁䅁䅁权奃睄䅁权䙄杅䅁权䕁䅁䅋权䩄杅䅁允䅁䅁䅅䅁䙁䍁䘹䍂测兡䅤䍄䉁䅁䅁睁䅁䅁䅍䅄䅁䅁䅯睶䅁䅁䅯䅊䅙䅁䅅䅁䉁䅁䅁权㙂兆䅁䍄䉁䅁䅁睁䅁䅁䅍䅄䅁䅁䅯朸䅁䅁䅯杊䅙䅁䅅䅁䉁䅁䅁杄䵁䅁䅁兏硁䍁䄴䅍㑁䅁䅁䍄䉁䅁䅁睁䅁䅁䅍䅄䅁䅁䅯督䅕䅁䅯䅇䅙䅁䅅䅁䉁䅁䅁权療杂䅁䍄䉁䅁䅁兂䅁䅁䅍䅄䅁䅁䅯睫䅑䅁䅯剸䅉䅁䅯䅂䍁䅧䅯剹䅉䅁䅅䅁䉁䅁䅁兂㑄桎煡䐴䥧䅑杷允䅁䅁䅕䅁䑁䅁䅷䅁䭁䑁䙉䅁䭁佁䭷䅁䭁佁䭙䅁䭁佁䭣䅁䉁䅁䅁允䅁䅁䅣䅁䅁佁穁欵䵁䅉䅅䅁䑁䅁䅁睁䵁䅁䅁权㍃睃䅁权偄杅䅁允䅁䅁䅅䅁䡁䅁䅁䅁䅃畄䅎䍄䉁䅁䅁兂䅁䅁䅍䅄䅁䅁䅯允䅳䅁䅯儶䅯䅁䅯朵䅯䅁䅯眵䅯䅁䅅䅁䉁䅁䅁权牄䅅䅁䍄䉁䅁䅁睁䅁䅁䅍䅄䅁䅁䅯䅢䅅䅁䅯杇䅙䅁䅅䅁䉁䅁䅁权㥁杂䅁䍄䉁䅁䅁兂䅁䅁䅍䅄䅁䅁䅯兮䅑䅁䅯硹䅉䅁䅯䅂䍁䅧䅯䉹䅉䅁䅅䅁䉁䅁䅁兂䙃ㄶ㑇歈朱䅑杷允䅁䅁䅍䅁䑁䅁䅷䅁䭁䙁丸䅁䭁䵁匸䅁䉁䅁䅁允䅁䅁䅣䅁䅁䅁楄欳䵁䅉䅅䅁䙁䅁䅁睁䵁䅁䅁权㍂兂䅁权獄权䅁权浄权䅁权湄权䅁允䅁䅁䅅䅁䭁䉁䕁䅁䵁䅉䅅䅁䙁䅁䅁睁䵁䅁䅁权橃兂䅁权䙄杅䅁权䕁䅁䅋权䩄杅䅁允䅁䅁䅅䅁䙁䝁䩤㙖瑡睒䅰䍄䉁䅁䅁睁䅁䅁䅍䅄䅁䅁䅯眰䅑䅁䅯硺䅉䅁䅅䅁䉁䅁䅁睂䅁䅁䅁䍑坘䅑杷允䅁䅁䅍䅁䑁䅁䅷䅁䭁䍁䘸䅁䭁䵁匸䅁䉁䅁䅁允䅁䅁䅣䅁䅁䕁汄䔵䵁䅉䅅䅁䑁䅁䅁睁䵁䅁䅁权瑃睃䅁权捁杂䅁允䅁䅁䅅䅁䭁䭁䥫䅁䵁䅉䅅䅁䙁䅁䅁睁䵁䅁䅁权橂兄䅁权汄权䅁权浄权䅁权湄权䅁允䅁䅁䅅䅁䭁䉁䕁䅁䵁䅉䅅䅁䙁䅁䅁睁䵁䅁䅁权塁允䅁权潄权䅁权浄权䅁权湄权䅁允䅁䅁䅅䅁䭁䉁䕁䅁䵁䅉䅅䅁䙁䅁䅁睁䵁䅁䅁权噂允䅁权潄权䅁权浄权䅁权湄权䅁允䅁䅁䅅䅁䭁偁䬴䅁䵁䅉䅅䅁䙁䅁䅁睁䵁䅁䅁权呂兂䅁权䙄杅䅁权䕁䅁䅋权䩄杅䅁允䅁䅁䅅䅁䙁䉁癨䴰兏䈴䅊䍄䉁䅁䅁睁䅁䅁䅍䅄䅁䅁䅯睌䅕䅁䅯杇䅙䅁䅅䅁䉁䅁䅁权婂杂䅁䍄䉁䅁䅁睁䅁䅁䅍䅄䅁䅁䅯儸䅯䅁䅯䅊䅙䅁䅅䅁䉁䅁䅁权䱂充䅁䍄䉁䅁䅁兂䅁䅁䅍䅄䅁䅁䅯睖䅕䅁䅯剸䅉䅁䅯䅂䍁䅧䅯䉹䅉䅁䅅䅁䉁䅁䅁兂湁㙗桪穷攰䅑杷允䅁䅁䅍䅁䑁䅁䅷䅁䭁䵁䕁䅁䭁䉁䜴䅁䉁䅁䅁允䅁䅁䅯睸䅙䅁杷允䅁䅁䅍䅁䑁䅁䅷䅁䭁䩁偧䅁䭁䉁䝯䅁䉁䅁䅁允䅁䅁䅯䅐䅙䅁杷允䅁䅁䅍䅁䑁䅁䅷䅁䭁䍁䘸䅁䭁䉁䜴䅁䉁䅁䅁允䅁䅁䅯杫䅙䅁杷允䅁䅁䅍䅁䑁䅁䅷䅁䭁乁䵷䅁䭁䉁䝯䅁䉁䅁䅁允䅁䅁䅯杁䅧䅁杷允䅁䅁䅕䅁䑁䅁䅷䅁䭁䉁乷䅁䭁䵁单䅁䭁䅁䅑潁䭁䵁卫䅁䉁䅁䅁允䅁䅁䅕煌䡶偡癃䕆䵁䅉䅅䅁䑁䅁䅁睁䵁䅁䅁权癁兂䅁权歁杂䅁允䅁䅁䅅䅁䭁䉁䕁䅁䵁䅉䅅䅁䑁䅁䅁睁䵁䅁䅁权療䅄䅁权偄杅䅁允䅁䅁䅅䅁䭁䉁䕁䅁䵁䅉䅅䅁䙁䅁䅁睁䵁䅁䅁权湄䅁䅁权煄权䅁权浄权䅁权牄权䅁允䅁䅁䅅䅁䡁䅁䅁䅁䅄⭐䅚䍄䉁䅁䅁兂䅁䅁䅍䅄䅁䅁䅯杊䄴䅁䅯剸䅉䅁䅯䅂䍁䅧䅯䉹䅉䅁䅅䅁䉁䅁䅁兂煃䱢づ佰噳䅑杷允䅁䅁䅍䅁䑁䅁䅷䅁䭁䭁乁䅁䭁䍁䝑䅁䉁䅁䅁允䅁䅁䅯䅅䅑䅁杷允䅁䅁䅍䅁䑁䅁䅷䅁䭁䵁䅁䅁䭁䉁䝧䅁䉁䅁䅁允䅁䅁䅯䅦䅙䅁杷允䅁䅁䅑䅁䑁䅁䅷䅁䭁䅁䙣䅁䭁䉁䜸䅁䭁䍁䝁䅁䉁䅁䅁允䅁䅁䅯督䅣䅁杷允䅁䅁䅍䅁䑁䅁䅷䅁䭁䙁䉳䅁䭁䉁䝧䅁䉁䅁䅁允䅁䅁䅯䅒䅙䅁杷允䅁䅁䅍䅁䑁䅁䅷䅁䭁䥁乁䅁䭁䉁䝯䅁䉁䅁䅁允䅁䅁䅯睇䅙䅁杷允䅁䅁䅕䅁䑁䅁䅷䅁䭁䍁䘸䅁䭁佁䭕䅁䭁佁䭙䅁䭁佁䭣䅁䉁䅁䅁允䅁䅁䅯䅅䅑䅁杷允䅁䅁䅍䅁䑁䅁䅷䅁䭁䅁䉅䅁䭁乁卯䅁䉁䅁䅁允䅁䅁䅯砳䅕䅁杷允䅁䅁䅕䅁䑁䅁䅷䅁䭁偁䅯䅁䭁佁䬰䅁䭁佁䭙䅁䭁佁䭣䅁䉁䅁䅁允䅁䅁䅣䅁䅁䥁㕁欵䵁䅉䅅䅁䙁䅁䅁睁䵁䅁䅁权癁兂䅁权獄权䅁权浄权䅁权湄权䅁允䅁䅁䅅䅁䭁䉁䕁䅁䵁䅉䅅䅁䙁䅁䅁睁䵁䅁䅁权扁睃䅁权䙄杅䅁权䕁䅁䅋权䥄杅䅁允䅁䅁䅅䅁䙁䉁眯䅁啪䉤䅤䍄䉁䅁䅁兂䅁䅁䅍䅄䅁䅁䅯睮䅑䅁䅯剸䅉䅁䅯䅂䍁䅧䅯剹䅉䅁䅅䅁䉁䅁䅁兂㑄楷䍖歷兑䅑杷允䅁䅁䅍䅁䑁䅁䅷䅁䭁䙁䈰䅁䭁䍁䝑䅁䉁䅁䅁允䅁䅁䅯朰䅯䅁杷允䅁䅁䅍䅁䑁䅁䅷䅁䭁乁䵍䅁䭁䍁䝑䅁䉁䅁䅁允䅁䅁䅯䉄䅁䅁杷允䅁䅁䅑䅁䑁䅁䅷䅁䭁䝁䅳䅁䭁䉁䜸䅁䭁䍁䝁䅁䉁䅁䅁允䅁䅁䅯兎䅫䅁杷允䅁䅁䅕䅁䑁䅁䅷䅁䭁䩁䔰䅁䭁䵁即䅁䭁䅁䅑潁䭁䵁卫䅁䉁䅁䅁允䅁䅁䅕浚浚浚㉚し䵁䅉䅅䅁䑁䅁䅁睁䵁䅁䅁权敃䅂䅁权慁杂䅁允䅁䅁䅅䅁䭁䍁䜰䅁䵁䅉䅅䅁䑁䅁䅁睁䵁䅁䅁权ㅄ睃䅁权偄杅䅁允䅁䅁䅅䅁䭁䉁䕁䅁䵁䅉䅅䅁䕁䅁䅁睁䵁䅁䅁权摃䅂䅁权晁杂䅁权杁杂䅁允䅁䅁䅅䅁䭁䕁䝷䅁䵁䅉䅅䅁䙁䅁䅁睁䵁䅁䅁权㝁䅄䅁权䙄杅䅁权䕁䅁䅋权䥄杅䅁允䅁䅁䅅䅁䙁䱁噴㡓摮来䅚䍄䉁䅁䅁睁䅁䅁䅍䅄䅁䅁䅯权䅅䅁䅯䅊䅙䅁䅅䅁䉁䅁䅁权歁权䅁䍄䉁䅁䅁䅂䅁䅁䅍䅄䅁䅁䅯睮䅑䅁䅯睈䅙䅁䅯䅉䅙䅁䅅䅁䉁䅁䅁权晁䅃䅁䍄䉁䅁䅁兂䅁䅁䅍䅄䅁䅁䅯兮䅑䅁䅯儶䅯䅁䅯朵䅯䅁䅯眵䅯䅁䅅䅁䉁䅁䅁权橄䅄䅁䍄䉁䅁䅁兂䅁䅁䅍䅄䅁䅁䅯睱䅑䅁䅯儷䅯䅁䅯朵䅯䅁䅯眵䅯䅁䅅䅁䉁䅁䅁权允䅂䅁䍄䉁䅁䅁兂䅁䅁䅍䅄䅁䅁䅯儰䄰䅁䅯䄶䅯䅁䅯朵䅯䅁䅯眵䅯䅁䅅䅁䉁䅁䅁权䝁睃䅁䍄䉁䅁䅁睁䅁䅁䅍䅄䅁䅁䅯䅭䅑䅁䅯杈䅙䅁䅅䅁䉁䅁䅁权塃杂䅁䍄䉁䅁䅁睁䅁䅁䅍䅄䅁䅁䅯先䅕䅁䅯杇䅙䅁䅅䅁䉁䅁䅁权敂杂䅁䍄䉁䅁䅁睁䅁䅁䅍䅄䅁䅁䅯䄸䅷䅁䅯栲䅉䅁䅅䅁䉁䅁䅁权睃兆䅁䍄䉁䅁䅁䅂䅁䅁䅍䅄䅁䅁䅯兮䅕䅁䅯睈䅙䅁䅯䅉䅙䅁䅅䅁䉁䅁䅁权䝃杂䅁䍄䉁䅁䅁睁䅁䅁䅍䅄䅁䅁䅯睯䅳䅁䅯䅊䅙䅁䅅䅁䉁䅁䅁权汃杂䅁䍄䉁䅁䅁睁䅁䅁䅍䅄䅁䅁䅯杲䄰䅁䅯䅈䅙䅁䅅䅁䉁䅁䅁权楂杂䅁䍄䉁䅁䅁兂䅁䅁䅍䅄䅁䅁䅯杰䅕䅁䅯儷䅯䅁䅯朵䅯䅁䅯眵䅯䅁䅅䅁䉁䅁䅁睂䅁䅁䅁䩑決䅑杷允䅁䅁䅍䅁䑁䅁䅷䅁䭁佁䕣䅁䭁乁卯䅁䉁䅁䅁允䅁䅁䅯䉷䅑䅁杷允䅁䅁䅕䅁䑁䅁䅷䅁䭁偁䙯䅁䭁䵁即䅁䭁䅁䅑潁䭁䵁卧䅁䉁䅁䅁允䅁䅁䅕㘱睎児塲啗䵁䅉䅅䅁䙁䅁䅁睁䵁䅁䅁权瑄兂䅁权䙄杅䅁权䕁䅁䅋权䩄杅䅁允䅁䅁䅅䅁䙁佁⬱楑塥睚䄹䍄䉁䅁䅁兂䅁䅁䅍䅄䅁䅁䅯睚䅳䅁䅯儵䅯䅁䅯朵䅯䅁䅯眵䅯䅁䅅䅁䉁䅁䅁权㍁睃䅁䍄䉁䅁䅁睁䅁䅁䅍䅄䅁䅁䅯眳䅅䅁䅯䅈䅙䅁䅅䅁䉁䅁䅁权慂杂䅁䍄䉁䅁䅁䅂䅁䅁䅍䅄䅁䅁䅯儷䅕䅁䅯睈䅙䅁䅯䅉䅙䅁䅅䅁䉁䅁䅁权佂杂䅁䍄䉁䅁䅁兂䅁䅁䅍䅄䅁䅁䅯朸䅅䅁䅯䄷䅯䅁䅯朵䅯䅁䅯眵䅯䅁䅅䅁䉁䅁䅁睂䅁䅁䅁佧歲䅑杷允䅁䅁䅍䅁䑁䅁䅷䅁䭁䱁䉫䅁䭁䉁䝧䅁䉁䅁䅁允䅁䅁䅯杓䅙䅁杷允䅁䅁䅍䅁䑁䅁䅷䅁䭁䅁䙧䅁䭁䉁䝯䅁䉁䅁䅁允䅁䅁䅯睷䅙䅁杷允䅁䅁䅍䅁䑁䅁䅷䅁䭁䝁䉷䅁䭁乁卯䅁䉁䅁䅁允䅁䅁䅯砵䅉䅁杷允䅁䅁䅕䅁䑁䅁䅷䅁䭁佁䘰䅁䭁佁䭕䅁䭁佁䭙䅁䭁佁䭣䅁䉁䅁䅁允䅁䅁䅯䅏䅳䅁杷允䅁䅁䅍䅁䑁䅁䅷䅁䭁䅁䝕䅁䭁䍁䝙䅁䉁䅁䅁允䅁䅁䄴䅄䅁䑁䅫䅎畁䑁䅧睎䅁䅁杷允䅁䅁䅍䅁䑁䅁䅷䅁䭁䑁佧䅁䭁䉁䝯䅁䉁䅁䅁允䅁䅁䅯児䅙䅁杷允䅁䅁䅍䅁䑁䅁䅷䅁䭁䅁䱅䅁䭁䍁䝑䅁䉁䅁䅁允䅁䅁䅯䈴䅅䅁杷允䅁䅁䅕䅁䑁䅁䅷䅁䭁佁䘰䅁䭁佁䭷䅁䭁佁䭙䅁䭁佁䭣䅁䉁䅁䅁允䅁䅁䅣䅁䅁䵁求䔵䵁䅉䅅䅁䑁䅁䅁睁䵁䅁䅁权䝃䅄䅁权慁杂䅁允䅁䅁䅅䅁䭁䵁䝁䅁䵁䅉䅅䅁䕁䅁䅁睁䵁䅁䅁权療睃䅁权晁杂䅁权杁杂䅁允䅁䅁䅅䅁䭁䩁䩁䅁䵁䅉䅅䅁䙁䅁䅁睁䵁䅁䅁权䵁兂䅁权䱄杅䅁权䕁䅁䅋权䩄杅䅁允䅁䅁䅅䅁䙁偁潙䥘䌯噚䄵䍄䉁䅁䅁睁䅁䅁䅍䅄䅁䅁䅯光䅳䅁䅯杊䅙䅁䅅䅁䉁䅁䅁杄䵁䅁䅁䅏ㅁ䍁䄴免硁䅁䅁䍄䉁䅁䅁䅂䅁䅁䅍䅄䅁䅁䅯䅄䅕䅁䅯睈䅙䅁䅯䅉䅙䅁䅅䅁䉁䅁䅁权湁䅃䅁䍄䉁䅁䅁兂䅁䅁䅍䅄䅁䅁䅯杖䅁䅁䅯儶䅯䅁䅯朵䅯䅁䅯眵䅯䅁䅅䅁䉁䅁䅁权睂睃䅁䍄䉁䅁䅁兂䅁䅁䅍䅄䅁䅁䅯杳䅕䅁䅯剸䅉䅁䅯䅂䍁䅧䅯䉹䅉䅁䅅䅁䉁䅁䅁兂煃奷䝖䔱圴䅑杷允䅁䅁䅍䅁䑁䅁䅷䅁䭁䙁䉯䅁䭁䍁䝙䅁䉁䅁䅁允䅁䅁䄴䅄䅁䑁䅧杍畁䑁䅉睎䅁䅁杷允䅁䅁䅍䅁䑁䅁䅷䅁䭁乁䙷䅁䭁䵁匸䅁䉁䅁䅁允䅁䅁䅣䅁䅁䭁汃䔴䵁䅉䅅䅁䑁䅁䅁睁䵁䅁䅁权ㅃ允䅁权慄杅䅁允䅁䅁䅅䅁䭁䅁堸䅁䵁䅉䅅䅁䕁䅁䅁睁䵁䅁䅁权⽁允䅁权晁杂䅁权杁杂䅁允䅁䅁䅅䅁䭁䅁䩯䅁䵁䅉䅅䅁䙁䅁䅁睁䵁䅁䅁权潁兂䅁权潄权䅁权浄权䅁权湄权䅁允䅁䅁䅅䅁䭁䉁䕁䅁䵁䅉䅅䅁䙁䅁䅁睁䵁䅁䅁权䥃兂䅁权汄权䅁权浄权䅁权湄权䅁允䅁䅁䅅䅁䭁䉁䕁䅁䵁䅉䅅䅁䑁䅁䅁睁䵁䅁䅁权㉄兂䅁权奁杂䅁允䅁䅁䅅䅁䭁䑁䜰䅁䵁䅉䅅䅁䑁䅁䅁睁䵁䅁䅁权兂䅄䅁权敁杂䅁允䅁䅁䅅䅁䭁䑁䜸䅁䵁䅉䅅䅁䑁䅁䅁睁䵁䅁䅁权㉄兂䅁权敁杂䅁允䅁䅁䅅䅁䭁䩁䡍䅁䵁䅉䅅䅁䙁䅁䅁睁䵁䅁䅁权牃兂䅁权䙄杅䅁权䕁䅁䅋权䩄杅䅁允䅁䅁䅅䅁䙁佁乣灉椲杆䅰䍄䉁䅁䅁睁䅁䅁䅍䅄䅁䅁䅯朹䅕䅁䅯䅊䅙䅁䅅䅁䉁䅁䅁权灁䅃䅁䍄䉁䅁䅁兂䅁䅁䅍䅄䅁䅁䅯兇䅕䅁䅯剸䅉䅁䅯䅂䍁䅧䅯䉹䅉䅁䅅䅁䉁䅁䅁兂䕁䍘㉫䜸䩣䅑杷允䅁䅁䅕䅁䑁䅁䅷䅁䭁䉁䙫䅁䭁䵁即䅁䭁䅁䅑潁䭁䵁卧䅁䉁䅁䅁允䅁䅁䅕㡪ㅌ䙋偺さ䵁䅉䅅䅁䑁䅁䅁睁䵁䅁䅁权⭄䅄䅁权慄杅䅁允䅁䅁䅅䅁䭁䉁坳䅁䵁䅉䅅䅁䕁䅁䅁睁䵁䅁䅁权剁杂䅁权晁杂䅁权杁杂䅁允䅁䅁䅅䅁䭁䡁䡳䅁䵁䅉䅅䅁䙁䅁䅁睁䵁䅁䅁权䑄睃䅁权煄权䅁权浄权䅁权牄权䅁允䅁䅁䅅䅁䡁䅁䅁䅁杁畔䅚䍄䉁䅁䅁睁䅁䅁䅍䅄䅁䅁䅯杺䅷䅁䅯杈䅙䅁䅅䅁䉁䅁䅁权佃睂䅁䍄䉁䅁䅁兂䅁䅁䅍䅄䅁䅁䅯杮䅕䅁䅯剸䅉䅁䅯䅂䍁䅧䅯剹䅉䅁䅅䅁䉁䅁䅁兂い獏癯婬眰䅑杷允䅁䅁䅑䅁䑁䅁䅷䅁䭁䉁䝉䅁䭁䉁䜸䅁䭁䍁䝁䅁䉁䅁䅁允䅁䅁䅯䅔䅙䅁杷允䅁䅁䅕䅁䑁䅁䅷䅁䭁偁䱁䅁䭁佁䭧䅁䭁佁䭙䅁䭁佁䭣䅁䉁䅁䅁允䅁䅁䅯李䅳䅁杷允䅁䅁䅍䅁䑁䅁䅷䅁䭁乁䕑䅁䭁乁卯䅁䉁䅁䅁允䅁䅁䅯䉃䅕䅁杷允䅁䅁䅕䅁䑁䅁䅷䅁䭁偁䔸䅁䭁佁䬰䅁䭁佁䭙䅁䭁佁䭣䅁䉁䅁䅁允䅁䅁䅣䅁䅁䭁癃唵䵁䅉䅅䅁䙁䅁䅁睁䵁䅁䅁权䍄䅁䅁权潄权䅁权浄权䅁权湄权䅁允䅁䅁䅅䅁䭁䙁䱅䅁䵁䅉䅅䅁䙁䅁䅁睁䵁䅁䅁权婁兂䅁权䱄杅䅁权䕁䅁䅋权䩄杅䅁允䅁䅁䅅䅁䙁䝁浚浚浚汖䅰䍄䉁䅁䅁睁䅁䅁䅍䅄䅁䅁䅯杁䅙䅁䅯栲䅉䅁䅅䅁䉁䅁䅁权呁䅇䅁䍄䉁䅁䅁兂䅁䅁䅍䅄䅁䅁䅯䅄䅳䅁䅯䄷䅯䅁䅯朵䅯䅁䅯眵䅯䅁䅅䅁䉁䅁䅁权允䅂䅁䍄䉁䅁䅁兂䅁䅁䅍䅄䅁䅁䅯杂䅙䅁䅯朶䅯䅁䅯朵䅯䅁䅯眶䅯䅁䅅䅁䉁䅁䅁睂䅁䅁䅁䑯浪䅑杷允䅁䅁䅕䅁䑁䅁䅷䅁䭁䉁䙫䅁䭁佁䬰䅁䭁佁䭙䅁䭁佁䭣䅁䉁䅁䅁允䅁䅁䅣䅁䅁佁摁欵䵁䅉䅅䅁䙁䅁䅁睁䵁䅁䅁权㥂睃䅁权䙄杅䅁权䕁䅁䅋权䥄杅䅁允䅁䅁䅅䅁䙁䡁㡪⬸䉨楇䅰䍄䉁䅁䅁兂䅁䅁䅍䅄䅁䅁䅯杁䅙䅁䅯硹䅉䅁䅯䅂䍁䅧䅯䉹䅉䅁䅅䅁䉁䅁䅁兂硂児塲㍯塂䅑杷允䅁䅁䅕䅁䑁䅁䅷䅁䭁䅁䝧䅁䭁䵁单䅁䭁䅁䅑潁䭁䵁卧䅁䉁䅁䅁允䅁䅁䅕䉑堳偒䨶歅䵁䅉䅅䅁䑁䅁䅁睁䵁䅁䅁权䱁杂䅁权偄杅䅁允䅁䅁䅅䅁䡁䅁䅁䅁䅂支䅊䍄䉁䅁䅁睁䅁䅁䅍䅄䅁䅁䅯眫䄰䅁䅯杇䅙䅁䅅䅁䉁䅁䅁权獂杂䅁䍄䉁䅁䅁睁䅁䅁䅍䅄䅁䅁䅯䉅䅁䅁䅯杊䅙䅁䅅䅁䉁䅁䅁杄䵁䅁䅁睎穁䍁䄴杍祁䅁䅁䍄䉁䅁䅁兂䅁䅁䅍䅄䅁䅁䅯睃䅙䅁䅯䄶䅯䅁䅯朵䅯䅁䅯眵䅯䅁䅅䅁䉁䅁䅁权允䅂䅁䍄䉁䅁䅁兂䅁䅁䅍䅄䅁䅁䅯杊䅕䅁䅯朶䅯䅁䅯朵䅯䅁䅯眶䅯䅁䅅䅁䉁䅁䅁睂䅁䅁䅁䔴洯䅑杷允䅁䅁䅍䅁䑁䅁䅷䅁䭁䕁䉑䅁䭁䉁䝧䅁䉁䅁䅁允䅁䅁䅯兇䅙䅁杷允䅁䅁䅕䅁䑁䅁䅷䅁䭁䱁䕙䅁䭁䵁即䅁䭁䅁䅑潁䭁䵁卧䅁䉁䅁䅁允䅁䅁䅕呣䬰㘱奏䕙䵁䅉䅅䅁䙁䅁䅁睁䵁䅁䅁权汄睃䅁权䱄杅䅁权䕁䅁䅋权䥄杅䅁允䅁䅁䅅䅁䙁偁潙䥘䌯唹䅴䍄䉁䅁䅁兂䅁䅁䅍䅄䅁䅁䅯杴䅑䅁䅯硹䅉䅁䅯䅂䍁䅧䅯剹䅉䅁䅅䅁䉁䅁䅁兂啁歲桦浥捒䅑杷允䅁䅁䅍䅁䑁䅁䅷䅁䭁䱁䕙䅁䭁䉁䜴䅁䉁䅁䅁允䅁䅁䅯杖䅙䅁杷允䅁䅁䅍䅁䑁䅁䅷䅁䭁䩁䙅䅁䭁乁卯䅁䉁䅁䅁允䅁䅁䅯剖䅣䅁杷允䅁䅁䅕䅁䑁䅁䅷䅁䭁䡁䉍䅁䭁佁䭫䅁䭁佁䭙䅁䭁佁䭣䅁䉁䅁䅁允䅁䅁䅯䅧䄸䅁杷允䅁䅁䅕䅁䑁䅁䅷䅁䭁䝁䙁䅁䭁䵁即䅁䭁䅁䅑潁䭁䵁卫䅁䉁䅁䅁允䅁䅁䅕場啯歲桥啗䵁䅉䅅䅁䙁䅁䅁睁䵁䅁䅁权噁䅄䅁权䱄杅䅁权䕁䅁䅋权䩄杅䅁允䅁䅁䅅䅁䙁䑁䬰㘱睎噘䅬䍄䉁䅁䅁兂䅁䅁䅍䅄䅁䅁䅯䅍䅁䅁䅯䄶䅯䅁䅯朵䅯䅁䅯眵䅯䅁䅅䅁䉁䅁䅁权䝁睃䅁䍄䉁䅁䅁兂䅁䅁䅍䅄䅁䅁䅯眯䅕䅁䅯剸䅉䅁䅯䅂䍁䅧䅯剹䅉䅁䅅䅁䉁䅁䅁兂ㅁ啹健䭁䝁䅑杷允䅁䅁䅍䅁䑁䅁䅷䅁䭁䝁䉯䅁䭁䉁䜴䅁䉁䅁䅁允䅁䅁䅯杖䅙䅁杷允䅁䅁䅍䅁䑁䅁䅷䅁䭁䱁䕙䅁䭁䍁䝑䅁䉁䅁䅁允䅁䅁䅯䅅䅑䅁杷允䅁䅁䅕䅁䑁䅁䅷䅁䭁䵁䉯䅁䭁佁䭷䅁䭁佁䭙䅁䭁佁䭣䅁䉁䅁䅁允䅁䅁䅣䅁䅁䝁牁欴䵁䅉䅅䅁䑁䅁䅁睁䵁䅁䅁权㉃䅂䅁权流杂䅁允䅁䅁䅅䅁佁䅁䅷䅁㍁䑁䅙杌㍁䑁䅕䅁䵁䅉䅅䅁䙁䅁䅁睁䵁䅁䅁权䭂䅄䅁权䱄杅䅁权䕁䅁䅋权䥄杅䅁允䅁䅁䅅䅁䙁䑁積積積ㅳ䅊䍄䉁䅁䅁兂䅁䅁䅍䅄䅁䅁䅯杴䅑䅁䅯䄶䅯䅁䅯朵䅯䅁䅯眵䅯䅁䅅䅁䉁䅁䅁权允䅂䅁䍄䉁䅁䅁兂䅁䅁䅍䅄䅁䅁䅯睈䄴䅁䅯朶䅯䅁䅯朵䅯䅁䅯眶䅯䅁䅅䅁䉁䅁䅁权允䅂䅁䍄䉁䅁䅁睁䅁䅁䅍䅄䅁䅁䅯睦䅅䅁䅯杊䅙䅁䅅䅁䉁䅁䅁杄䵁䅁䅁李硁䍁䄴睍㑁䅁䅁䍄䉁䅁䅁兂䅁䅁䅍䅄䅁䅁䅯杴䅑䅁䅯儷䅯䅁䅯朵䅯䅁䅯眵䅯䅁䅅䅁䉁䅁䅁权允䅂䅁䍄䉁䅁䅁睁䅁䅁䅍䅄䅁䅁䅯眷䅑䅁䅯䅇䅙䅁䅅䅁䉁䅁䅁权䕂杂䅁䍄䉁䅁䅁睁䅁䅁䅍䅄䅁䅁䅯眷䅑䅁䅯杇䅙䅁䅅䅁䉁䅁䅁权䑄杂䅁䍄䉁䅁䅁睁䅁䅁䅍䅄䅁䅁䅯兴䅳䅁䅯䅈䅙䅁䅅䅁䉁䅁䅁权煁睂䅁䍄䉁䅁䅁兂䅁䅁䅍䅄䅁䅁䅯末䅅䅁䅯䄶䅯䅁䅯朵䅯䅁䅯眵䅯䅁䅅䅁䉁䅁䅁权䝁睃䅁䍄䉁䅁䅁兂䅁䅁䅍䅄䅁䅁䅯睚䅕䅁䅯剸䅉䅁䅯䅂䍁䅧䅯剹䅉䅁䅅䅁䉁䅁䅁兂噂硚䵅⬳䩳䅑杷允䅁䅁䅕䅁䑁䅁䅷䅁䭁䕁丰䅁䭁佁䬰䅁䭁佁䭙䅁䭁佁䭣䅁䉁䅁䅁允䅁䅁䅣䅁䅁䭁兂欵䵁䅉䅅䅁䙁䅁䅁睁䵁䅁䅁权獄杄䅁权䙄杅䅁权䕁䅁䅋权䩄杅䅁允䅁䅁䅅䅁䙁䥁癴䥆佹杄䅬䍄䉁䅁䅁兂䅁䅁䅍䅄䅁䅁䅯睂䅕䅁䅯朶䅯䅁䅯朵䅯䅁䅯眶䅯䅁䅅䅁䉁䅁䅁睂䅁䅁䅁䕙浺䅑杷允䅁䅁䅍䅁䑁䅁䅷䅁䭁䅁佧䅁䭁䍁䝙䅁䉁䅁䅁允䅁䅁䄴䅄䅁䑁䅧李畁䑁䅍免䅁䅁杷允䅁䅁䅕䅁䑁䅁䅷䅁䭁佁䔸䅁䭁佁䭧䅁䭁佁䭙䅁䭁佁䭣䅁䉁䅁䅁允䅁䅁䅯术䅯䅁杷允䅁䅁䅍䅁䑁䅁䅷䅁䭁䅁䅧䅁䭁䉁䝧䅁䉁䅁䅁允䅁䅁䅯䅑䅙䅁杷允䅁䅁䅍䅁䑁䅁䅷䅁䭁䍁䙧䅁䭁䍁䝑䅁䉁䅁䅁允䅁䅁䅯杅䄸䅁杷允䅁䅁䅕䅁䑁䅁䅷䅁䭁佁䔸䅁䭁佁䬰䅁䭁佁䭙䅁䭁佁䭣䅁䉁䅁䅁允䅁䅁䅣䅁䅁䕁兂欵䵁䅉䅅䅁䑁䅁䅁睁䵁䅁䅁权乃兂䅁权偄杅䅁允䅁䅁䅅䅁䭁䉁䕁䅁䵁䅉䅅䅁䙁䅁䅁睁䵁䅁䅁权䕁兂䅁权䙄杅䅁权䕁䅁䅋权䥄杅䅁允䅁䅁䅅䅁䙁佁㐰䥷㤱杋䅒䍄䉁䅁䅁睁䅁䅁䅍䅄䅁䅁䅯䅂䅕䅁䅯䅈䅙䅁䅅䅁䉁䅁䅁权癃杂䅁䍄䉁䅁䅁䅂䅁䅁䅍䅄䅁䅁䅯睙䄰䅁䅯睈䅙䅁䅯䅉䅙䅁䅅䅁䉁䅁䅁权扄杂䅁䍄䉁䅁䅁兂䅁䅁䅍䅄䅁䅁䅯䅆䄰䅁䅯朶䅯䅁䅯朵䅯䅁䅯眶䅯䅁䅅䅁䉁䅁䅁权允䅂䅁䍄䉁䅁䅁睁䅁䅁䅍䅄䅁䅁䅯䅂䅕䅁䅯杈䅙䅁䅅䅁䉁䅁䅁权癃杂䅁䍄䉁䅁䅁兂䅁䅁䅍䅄䅁䅁䅯䅫䅁䅁䅯儶䅯䅁䅯朵䅯䅁䅯眵䅯䅁䅅䅁䉁䅁䅁权䕃杄䅁䍄䉁䅁䅁兂䅁䅁䅍䅄䅁䅁䅯䅤䄴䅁䅯䄶䅯䅁䅯朵䅯䅁䅯眵䅯䅁䅅䅁䉁䅁䅁权允䅂䅁䍄䉁䅁䅁睁䅁䅁䅍䅄䅁䅁䅯督䅁䅁䅯栲䅉䅁䅅䅁䉁䅁䅁权䩂兆䅁䍄䉁䅁䅁睁䅁䅁䅍䅄䅁䅁䅯睔䄰䅁䅯䅊䅙䅁䅅䅁䉁䅁䅁权乄充䅁䍄䉁䅁䅁兂䅁䅁䅍䅄䅁䅁䅯兵䄰䅁䅯硹䅉䅁䅯䅂䍁䅧䅯剹䅉䅁䅅䅁䉁䅁䅁兂捂㡪ㅌ䕋呸䅑杷允䅁䅁䅕䅁䑁䅁䅷䅁䭁䭁䘰䅁䭁䵁单䅁䭁䅁䅑潁䭁䵁卫䅁䉁䅁䅁允䅁䅁䅕浺扂䵯剐䕅䵁䅉䅅䅁䑁䅁䅁睁䵁䅁䅁权䑄䅂䅁权歁杂䅁允䅁䅁䅅䅁䭁䝁䤸䅁䵁䅉䅅䅁䙁䅁䅁睁䵁䅁䅁权䕁兂䅁权潄权䅁权浄权䅁权湄权䅁允䅁䅁䅅䅁䭁䅁䱙䅁䵁䅉䅅䅁䙁䅁䅁睁䵁䅁䅁权湁睃䅁权灄权䅁权浄权䅁权湄权䅁允䅁䅁䅅䅁䭁䉁䕁䅁䵁䅉䅅䅁䙁䅁䅁睁䵁䅁䅁权㥃䅄䅁权獄权䅁权浄权䅁权湄权䅁允䅁䅁䅅䅁䭁䉁䕁䅁䵁䅉䅅䅁䑁䅁䅁睁䵁䅁䅁权祂兂䅁权流杂䅁允䅁䅁䅅䅁佁䅁䅷䅁㑁䑁䅕杌ㅁ䑁䅍䅁䵁䅉䅅䅁䑁䅁䅁睁䵁䅁䅁权呄兂䅁权偄杅䅁允䅁䅁䅅䅁䡁䅁䅁䅁䅄⬷䅆䍄䉁䅁䅁兂䅁䅁䅍䅄䅁䅁䅯䅱䅷䅁䅯朶䅯䅁䅯朵䅯䅁䅯眶䅯䅁䅅䅁䉁䅁䅁权允䅂䅁䍄䉁䅁䅁兂䅁䅁䅍䅄䅁䅁䅯眰䅕䅁䅯儶䅯䅁䅯朵䅯䅁䅯眵䅯䅁䅅䅁䉁䅁䅁权捂䅄䅁䍄䉁䅁䅁兂䅁䅁䅍䅄䅁䅁䅯䅪䅅䅁䅯儶䅯䅁䅯朵䅯䅁䅯眵䅯䅁䅅䅁䉁䅁䅁权䱃兄䅁䍄䉁䅁䅁兂䅁䅁䅍䅄䅁䅁䅯眱䅕䅁䅯儷䅯䅁䅯朵䅯䅁䅯眵䅯䅁䅅䅁䉁䅁䅁睂䅁䅁䅁䭁汘䅑杷允䅁䅁䅍䅁䑁䅁䅷䅁䭁佁䉧䅁䭁䉁䝯䅁䉁䅁䅁允䅁䅁䅯䅷䅙䅁杷允䅁䅁䅍䅁䑁䅁䅷䅁䭁䡁䘴䅁䭁䵁匸䅁䉁䅁䅁允䅁䅁䅣䅁䅁䕁兂唴䵁䅉䅅䅁䕁䅁䅁睁䵁䅁䅁权穃䅄䅁权晁杂䅁权杁杂䅁允䅁䅁䅅䅁䭁䕁䝷䅁䵁䅉䅅䅁䙁䅁䅁睁䵁䅁䅁权慃䅄䅁权煄权䅁权浄权䅁权牄权䅁允䅁䅁䅅䅁䭁䉁䕁䅁䵁䅉䅅䅁䙁䅁䅁睁䵁䅁䅁权呄兂䅁权瑄权䅁权浄权䅁权湄权䅁允䅁䅁䅅䅁䡁䅁䅁䅁䅄⭬䅒䍄䉁䅁䅁睁䅁䅁䅍䅄䅁䅁䅯眸䄰䅁䅯䅊䅙䅁䅅䅁䉁䅁䅁权坄睂䅁䍄䉁䅁䅁兂䅁䅁䅍䅄䅁䅁䅯儴䅑䅁䅯硹䅉䅁䅯䅂䍁䅧䅯剹䅉䅁䅅䅁䉁䅁䅁兂䭁㘱睎慐坰䅑杷允䅁䅁䅕䅁䑁䅁䅷䅁䭁䑁䙕䅁䭁䵁单䅁䭁䅁䅑潁䭁䵁卧䅁䉁䅁䅁允䅁䅁䅕湺㉦圳睹歃䵁䅉䅅䅁䙁䅁䅁睁䵁䅁䅁权乂兂䅁权灄权䅁权浄权䅁权湄权䅁允䅁䅁䅅䅁䭁䉁䵁䅁䵁䅉䅅䅁䙁䅁䅁睁䵁䅁䅁权ㅁ兂䅁权䱄杅䅁权䕁䅁䅋权䥄杅䅁允䅁䅁䅅䅁䙁䅁塲㍯㥁污䅊䍄䉁䅁䅁睁䅁䅁䅍䅄䅁䅁䅯权䅕䅁䅯䅈䅙䅁䅅䅁䉁䅁䅁权㍄杂䅁䍄䉁䅁䅁兂䅁䅁䅍䅄䅁䅁䅯兎䅕䅁䅯硹䅉䅁䅯䅂䍁䅧䅯剹䅉䅁䅅䅁䉁䅁䅁兂塄㍯㥁煃呤䅑杷允䅁䅁䅕䅁䑁䅁䅷䅁䭁䡁䱧䅁䭁佁䭫䅁䭁佁䭙䅁䭁佁䭣䅁䉁䅁䅁允䅁䅁䅯䅅䅑䅁杷允䅁䅁䅑䅁䑁䅁䅷䅁䭁䱁䙉䅁䭁䉁䜸䅁䭁䍁䝁䅁䉁䅁䅁允䅁䅁䅯睡䅣䅁杷允䅁䅁䅍䅁䑁䅁䅷䅁䭁䅁䙯䅁䭁䉁䝯䅁䉁䅁䅁允䅁䅁䅯兺䅙䅁杷允䅁䅁䅍䅁䑁䅁䅷䅁䭁䡁䴸䅁䭁䉁䝷䅁䉁䅁䅁允䅁䅁䅯䅌䅣䅁杷允䅁䅁䅍䅁䑁䅁䅷䅁䭁䑁䙕䅁䭁䉁䝷䅁䉁䅁䅁允䅁䅁䅯睊䅙䅁杷允䅁䅁䅕䅁䑁䅁䅷䅁䭁䭁䕅䅁䭁䵁即䅁䭁䅁䅑潁䭁䵁卧䅁䉁䅁䅁允䅁䅁䅕灭婭婭婫䕙䵁䅉䅅䅁䙁䅁䅁睁䵁䅁䅁权ㅁ兂䅁权灄权䅁权浄权䅁权湄权䅁允䅁䅁䅅䅁䭁偁內䅁䵁䅉䅅䅁䑁䅁䅁睁䵁䅁䅁权杄兂䅁权慁杂䅁允䅁䅁䅅䅁䭁䱁䝙䅁䵁䅉䅅䅁䕁䅁䅁睁䵁䅁䅁权䭄睃䅁权晁杂䅁权杁杂䅁允䅁䅁䅅䅁䭁䉁䥕䅁䵁䅉䅅䅁䙁䅁䅁睁䵁䅁䅁权ㅁ兂䅁权獄权䅁权浄权䅁权湄权䅁允䅁䅁䅅䅁䡁䅁䅁䅁杂⭑䅚䍄䉁䅁䅁兂䅁䅁䅍䅄䅁䅁䅯杳䅑䅁䅯儵䅯䅁䅯朵䅯䅁䅯眵䅯䅁䅅䅁䉁䅁䅁权捁睃䅁䍄䉁䅁䅁睁䅁䅁䅍䅄䅁䅁䅯睵䅕䅁䅯硺䅉䅁䅅䅁䉁䅁䅁权允䅂䅁䍄䉁䅁䅁兂䅁䅁䅍䅄䅁䅁䅯䅧䅕䅁䅯䄶䅯䅁䅯朵䅯䅁䅯眵䅯䅁䅅䅁䉁䅁䅁权䝁睃䅁䍄䉁䅁䅁兂䅁䅁䅍䅄䅁䅁䅯眹䅕䅁䅯儶䅯䅁䅯朵䅯䅁䅯眵䅯䅁䅅䅁䉁䅁䅁权瑄睄䅁䍄䉁䅁䅁睁䅁䅁䅍䅄䅁䅁䅯睵䅕䅁䅯杇䅙䅁䅅䅁䉁䅁䅁权坄杂䅁䍄䉁䅁䅁兂䅁䅁䅍䅄䅁䅁䅯䅃䅳䅁䅯剸䅉䅁䅯䅂䍁䅧䅯剹䅉䅁䅅䅁䉁䅁䅁兂睄䤲佸䵏堸䅑杷允䅁䅁䅍䅁䑁䅁䅷䅁䭁䩁乣䅁䭁䍁䝑䅁䉁䅁䅁允䅁䅁䅯兰䅙䅁杷允䅁䅁䅍䅁䑁䅁䅷䅁䭁䱁䙳䅁䭁䍁䝑䅁䉁䅁䅁允䅁䅁䅯䅅䅧䅁杷允䅁䅁䅍䅁䑁䅁䅷䅁䭁䝁䵁䅁䭁䍁䝑䅁䉁䅁䅁允䅁䅁䅯䅅䅑䅁杷允䅁䅁䅕䅁䑁䅁䅷䅁䭁䱁䙳䅁䭁佁䭕䅁䭁佁䭙䅁䭁佁䭣䅁䉁䅁䅁允䅁䅁䅯䅏䅳䅁杷允䅁䅁䅍䅁䑁䅁䅷䅁䭁乁䅍䅁䭁乁卯䅁䉁䅁䅁允䅁䅁䅯栱䅣䅁杷允䅁䅁䅕䅁䑁䅁䅷䅁䭁䱁䙳䅁䭁佁䭫䅁䭁佁䭙䅁䭁佁䭣䅁䉁䅁䅁允䅁䅁䅯别䅁䅁杷允䅁䅁䅍䅁䑁䅁䅷䅁䭁䭁䵉䅁䭁䉁䝯䅁䉁䅁䅁允䅁䅁䅯杁䅧䅁杷允䅁䅁䅕䅁䑁䅁䅷䅁䭁䭁䄴䅁䭁佁䬰䅁䭁佁䭙䅁䭁佁䭣䅁䉁䅁䅁允䅁䅁䅣䅁䅁䥁浄唵䵁䅉䅅䅁䙁䅁䅁睁䵁䅁䅁权呃睃䅁权䙄杅䅁权䕁䅁䅋权䩄杅䅁允䅁䅁䅅䅁䙁乁橰䌰楷䅯䅂䍄䉁䅁䅁睁䅁䅁䅍䅄䅁䅁䅯共䅁䅁䅯䅈䅙䅁䅅䅁䉁䅁䅁权牁杂䅁䍄䉁䅁䅁兂䅁䅁䅍䅄䅁䅁䅯眫䅕䅁䅯儶䅯䅁䅯朵䅯䅁䅯眵䅯䅁䅅䅁䉁䅁䅁权䭃睃䅁䍄䉁䅁䅁兂䅁䅁䅍䅄䅁䅁䅯杢䅕䅁䅯硹䅉䅁䅯䅂䍁䅧䅯剹䅉䅁䅅䅁䉁䅁䅁兂浂浚浚獚朵䅑杷允䅁䅁䅍䅁䑁䅁䅷䅁䭁䝁䘴䅁䭁䉁䝯䅁䉁䅁䅁允䅁䅁䅯䅷䅙䅁杷允䅁䅁䅍䅁䑁䅁䅷䅁䭁䡁兑䅁䭁䉁䝧䅁䉁䅁䅁允䅁䅁䅯睢䅙䅁杷允䅁䅁䅑䅁䑁䅁䅷䅁䭁䩁䙙䅁䭁䉁䜸䅁䭁䍁䝁䅁䉁䅁䅁允䅁䅁䅯䅗䅧䅁杷允䅁䅁䅕䅁䑁䅁䅷䅁䭁偁䙳䅁䭁䵁单䅁䭁䅁䅑潁䭁䵁卫䅁䉁䅁䅁允䅁䅁䅕倸䝰乢杤歂䵁䅉䅅䅁䙁䅁䅁睁䵁䅁䅁权畂兂䅁权獄权䅁权浄权䅁权湄权䅁允䅁䅁䅅䅁䭁䉁䕁䅁䵁䅉䅅䅁䙁䅁䅁睁䵁䅁䅁权ぃ䅂䅁权䱄杅䅁权䕁䅁䅋权䥄杅䅁允䅁䅁䅅䅁䙁䭁睒児塲㈶䅚䍄䉁䅁䅁睁䅁䅁䅍䅄䅁䅁䅯児䅁䅁䅯杇䅙䅁䅅䅁䉁䅁䅁权獂杂䅁䍄䉁䅁䅁兂䅁䅁䅍䅄䅁䅁䅯眰䅳䅁䅯硹䅉䅁䅯䅂䍁䅧䅯䉹䅉䅁䅅䅁䉁䅁䅁兂䙃ㄶ㑇杈婖䅑杷允䅁䅁䅍䅁䑁䅁䅷䅁䭁䱁䕑䅁䭁䉁䝯䅁䉁䅁䅁允䅁䅁䅯兗䅙䅁杷允䅁䅁䅍䅁䑁䅁䅷䅁䭁䱁䕑䅁䭁䉁䝷䅁䉁䅁䅁允䅁䅁䅯兑䅙䅁杷允䅁䅁䅍䅁䑁䅁䅷䅁䭁䑁䙕䅁䭁乁卯䅁䉁䅁䅁允䅁䅁䅯桵䅙䅁杷允䅁䅁䅍䅁䑁䅁䅷䅁䭁䭁䕙䅁䭁䉁䝷䅁䉁䅁䅁允䅁䅁䅯杙䅙䅁杷允䅁䅁䅑䅁䑁䅁䅷䅁䭁䱁䕑䅁䭁䉁䜸䅁䭁䍁䝁䅁䉁䅁䅁允䅁䅁䅯睲䅣䅁杷允䅁䅁䅍䅁䑁䅁䅷䅁䭁䱁䕑䅁䭁䍁䝙䅁䉁䅁䅁允䅁䅁䄴䅄䅁䑁䅧睎畁䑁䅙睍䅁䅁杷允䅁䅁䅍䅁䑁䅁䅷䅁䭁䑁佣䅁䭁䍁䝑䅁䉁䅁䅁允䅁䅁䅯儯䅣䅁杷允䅁䅁䅕䅁䑁䅁䅷䅁䭁䱁䕑䅁䭁佁䭫䅁䭁佁䭙䅁䭁佁䭣䅁䉁䅁䅁允䅁䅁䅯䅅䅑䅁杷允䅁䅁䅕䅁䑁䅁䅷䅁䭁䕁偙䅁䭁佁䬰䅁䭁佁䭙䅁䭁佁䭣䅁䉁䅁䅁允䅁䅁䅯䅅䅑䅁杷允䅁䅁䅕䅁䑁䅁䅷䅁䭁佁䙍䅁䭁佁䬰䅁䭁佁䭙䅁䭁佁䭣䅁䉁䅁䅁允䅁䅁䅣䅁䅁䭁獄唵䵁䅉䅅䅁䑁䅁䅁睁䵁䅁䅁权䡄䅁䅁权敁杂䅁允䅁䅁䅅䅁䭁䭁䝯䅁䵁䅉䅅䅁䑁䅁䅁睁䵁䅁䅁权䑄䅂䅁权偄杅䅁允䅁䅁䅅䅁䭁䉁䕁䅁䵁䅉䅅䅁䙁䅁䅁睁䵁䅁䅁权䥂䅄䅁权汄权䅁权浄权䅁权湄权䅁允䅁䅁䅅䅁䭁䉁䱷䅁䵁䅉䅅䅁䙁䅁䅁睁䵁䅁䅁权䍃兄䅁权䱄杅䅁权䕁䅁䅋权䩄杅䅁允䅁䅁䅅䅁䙁䩁婱婭婭噋䅚䍄䉁䅁䅁睁䅁䅁䅍䅄䅁䅁䅯杇䅕䅁䅯杈䅙䅁䅅䅁䉁䅁䅁权ぁ杂䅁䍄䉁䅁䅁睁䅁䅁䅍䅄䅁䅁䅯䅫䄰䅁䅯栲䅉䅁䅅䅁䉁䅁䅁权呄睆䅁䍄䉁䅁䅁睁䅁䅁䅍䅄䅁䅁䅯內䅕䅁䅯杊䅙䅁䅅䅁䉁䅁䅁杄䵁䅁䅁兏ㅁ䍁䄴杍㍁䅁䅁䍄䉁䅁䅁兂䅁䅁䅍䅄䅁䅁䅯朵䅑䅁䅯剸䅉䅁䅯䅂䍁䅧䅯剹䅉䅁䅅䅁䉁䅁䅁兂啃䙁乵䝌䥧䅑杷允䅁䅁䅍䅁䑁䅁䅷䅁䭁䩁䙳䅁䭁䍁䝑䅁䉁䅁䅁允䅁䅁䅯䅅䅑䅁杷允䅁䅁䅕䅁䑁䅁䅷䅁䭁䅁䝷䅁䭁䵁即䅁䭁䅁䅑潁䭁䵁卫䅁䉁䅁䅁允䅁䅁䅕㡪ㅌ䙋智歗䵁䅉䅅䅁䑁䅁䅁睁䵁䅁䅁权浄䅂䅁权流杂䅁允䅁䅁䅅䅁佁䅁䅷䅁㉁䑁䅅杌㕁䑁䅉䅁䵁䅉䅅䅁䑁䅁䅁睁䵁䅁䅁权啄䅁䅁权歁杂䅁允䅁䅁䅅䅁䭁䱁䩷䅁䵁䅉䅅䅁䙁䅁䅁睁䵁䅁䅁权千兂䅁权潄权䅁权浄权䅁权湄权䅁允䅁䅁䅅䅁䭁偁䬴䅁䵁䅉䅅䅁䙁䅁䅁睁䵁䅁䅁权浄䅂䅁权汄权䅁权浄权䅁权湄权䅁允䅁䅁䅅䅁䭁䉁䕁䅁䵁䅉䅅䅁䙁䅁䅁睁䵁䅁䅁权䩂䅄䅁权瑄权䅁权浄权䅁权湄权䅁允䅁䅁䅅䅁䡁䅁䅁䅁杁敒䅚䍄䉁䅁䅁睁䅁䅁䅍䅄䅁䅁䅯䅢䅕䅁䅯杇䅙䅁䅅䅁䉁䅁䅁权扁杂䅁䍄䉁䅁䅁兂䅁䅁䅍䅄䅁䅁䅯䅖䅷䅁䅯䄶䅯䅁䅯朵䅯䅁䅯眵䅯䅁䅅䅁䉁䅁䅁权䝁睃䅁䍄䉁䅁䅁睁䅁䅁䅍䅄䅁䅁䅯睐䅅䅁䅯杇䅙䅁䅅䅁䉁䅁䅁权扁杂䅁䍄䉁䅁䅁䅂䅁䅁䅍䅄䅁䅁䅯䅚䅅䅁䅯睈䅙䅁䅯䅉䅙䅁䅅䅁䉁䅁䅁权扄杂䅁䍄䉁䅁䅁兂䅁䅁䅍䅄䅁䅁䅯朵䅑䅁䅯儷䅯䅁䅯朵䅯䅁䅯眵䅯䅁䅅䅁䉁䅁䅁权允䅂䅁䍄䉁䅁䅁睁䅁䅁䅍䅄䅁䅁䅯杂䅙䅁䅯硺䅉䅁䅅䅁䉁䅁䅁睂䅁䅁䅁䕧橪䅑杷允䅁䅁䅕䅁䑁䅁䅷䅁䭁䕁䰸䅁䭁佁䭷䅁䭁佁䭙䅁䭁佁䭣䅁䉁䅁䅁允䅁䅁䅯䅅䅑䅁杷允䅁䅁䅕䅁䑁䅁䅷䅁䭁䱁佳䅁䭁佁䭧䅁䭁佁䭙䅁䭁佁䭣䅁䉁䅁䅁允䅁䅁䅯杂䅳䅁杷允䅁䅁䅕䅁䑁䅁䅷䅁䭁䅁䝙䅁䭁䵁单䅁䭁䅁䅑潁䭁䵁卫䅁䉁䅁䅁允䅁䅁䅕㡳偩䭨佃ぅ䵁䅉䅅䅁䑁䅁䅁睁䵁䅁䅁权楃䅂䅁权慁杂䅁允䅁䅁䅅䅁䭁䑁䜴䅁䵁䅉䅅䅁䑁䅁䅁睁䵁䅁䅁权佁杂䅁权流杂䅁允䅁䅁䅅䅁佁䅁䅷䅁㍁䑁䅣杌穁䑁䅫䅁䵁䅉䅅䅁䕁䅁䅁睁䵁䅁䅁权晄允䅁权晁杂䅁权杁杂䅁允䅁䅁䅅䅁䭁䉁䩅䅁䵁䅉䅅䅁䕁䅁䅁睁䵁䅁䅁权䍄杄䅁权晁杂䅁权杁杂䅁允䅁䅁䅅䅁䭁乁䝧䅁䵁䅉䅅䅁䑁䅁䅁睁䵁䅁䅁权㥄䅂䅁权敁杂䅁允䅁䅁䅅䅁䭁䡁䝉䅁䵁䅉䅅䅁䙁䅁䅁睁䵁䅁䅁权獂兂䅁权䱄杅䅁权䕁䅁䅋权䥄杅䅁允䅁䅁䅅䅁䙁䡁㥅瑃橥䙁䅬䍄䉁䅁䅁睁䅁䅁䅍䅄䅁䅁䅯䅢䅕䅁䅯䅈䅙䅁䅅䅁䉁䅁䅁权慂杂䅁䍄䉁䅁䅁睁䅁䅁䅍䅄䅁䅁䅯睐䅕䅁䅯硺䅉䅁䅅䅁䉁䅁䅁权允䅂䅁䍄䉁䅁䅁兂䅁䅁䅍䅄䅁䅁䅯朶䅅䅁䅯儵䅯䅁䅯朵䅯䅁䅯眵䅯䅁䅅䅁䉁䅁䅁权㕄权䅁䍄䉁䅁䅁兂䅁䅁䅍䅄䅁䅁䅯䅸䅷䅁䅯剸䅉䅁䅯䅂䍁䅧䅯䉹䅉䅁䅅䅁䉁䅁䅁兂䥃㕱堶扡內䅑杷允䅁䅁䅍䅁䑁䅁䅷䅁䭁偁䱧䅁䭁䉁䝷䅁䉁䅁䅁允䅁䅁䅯兓䅙䅁杷允䅁䅁䅕䅁䑁䅁䅷䅁䭁偁䕳䅁䭁䵁单䅁䭁䅁䅑潁䭁䵁卫䅁䉁䅁䅁允䅁䅁䅕㌲乮焰乐啂䵁䅉䅅䅁䑁䅁䅁睁䵁䅁䅁权獂兂䅁权歁杂䅁允䅁䅁䅅䅁䭁䕁堰䅁䵁䅉䅅䅁䙁䅁䅁睁䵁䅁䅁权噄允䅁权瑄权䅁权浄权䅁权湄权䅁允䅁䅁䅅䅁䡁䅁䅁䅁杁佃䅖䍄䉁䅁䅁兂䅁䅁䅍䅄䅁䅁䅯杊䅕䅁䅯硹䅉䅁䅯䅂䍁䅧䅯䉹䅉䅁䅅䅁䉁䅁䅁兂啁歲桦来摒䅑杷允䅁䅁䅍䅁䑁䅁䅷䅁䭁䅁䙍䅁䭁乁卯䅁䉁䅁䅁允䅁䅁䅯䉆䅕䅁杷允䅁䅁䅕䅁䑁䅁䅷䅁䭁䵁䙯䅁䭁䵁单䅁䭁䅁䅑潁䭁䵁卧䅁䉁䅁䅁允䅁䅁䅕畫爷晱⽗あ䵁䅉䅅䅁䙁䅁䅁睁䵁䅁䅁权䅃䅄䅁权潄权䅁权浄权䅁权湄权䅁允䅁䅁䅅䅁䭁䅁䱙䅁䵁䅉䅅䅁䑁䅁䅁睁䵁䅁䅁权塃睃䅁权流杂䅁允䅁䅁䅅䅁佁䅁䄴䅁硁䑁䅁免畁䑁䅉睍䅁䅁杷允䅁䅁䅕䅁䑁䅁䅷䅁䭁䑁偍䅁䭁䵁单䅁䭁䅁䅑潁䭁䵁卧䅁䉁䅁䅁允䅁䅁䅕夹瑨削畒あ䵁䅉䅅䅁䑁䅁䅁睁䵁䅁䅁权橄允䅁权敁杂䅁允䅁䅁䅅䅁䭁䅁䥍䅁䵁䅉䅅䅁䙁䅁䅁睁䵁䅁䅁权⭂兂䅁权䱄杅䅁权䕁䅁䅋权䥄杅䅁允䅁䅁䅅䅁䙁䵁䴳䵺䵺䝶䅆䍄䉁䅁䅁兂䅁䅁䅍䅄䅁䅁䅯杹䅕䅁䅯剸䅉䅁䅯䅂䍁䅧䅯剹䅉䅁䅅䅁䉁䅁䅁兂畄兮䠷捂䤴䅑杷允䅁䅁䅕䅁䑁䅁䅷䅁䭁偁估䅁䭁佁䭕䅁䭁佁䭙䅁䭁佁䭣䅁䉁䅁䅁允䅁䅁䅯䅅䅑䅁杷允䅁䅁䅍䅁䑁䅁䅷䅁䭁䵁䙯䅁䭁䉁䝯䅁䉁䅁䅁允䅁䅁䅯兗䅙䅁杷允䅁䅁䅍䅁䑁䅁䅷䅁䭁偁䱫䅁䭁䉁䝧䅁䉁䅁䅁允䅁䅁䅯䅦䅙䅁杷允䅁䅁䅍䅁䑁䅁䅷䅁䭁䵁䙯䅁䭁䉁䜴䅁䉁䅁䅁允䅁䅁䅯杫䅙䅁杷允䅁䅁䅍䅁䑁䅁䅷䅁䭁䵁䙯䅁䭁䍁䝑䅁䉁䅁䅁允䅁䅁䅯䅅䅑䅁杷允䅁䅁䅍䅁䑁䅁䅷䅁䭁䵁䙯䅁䭁䍁䝙䅁䉁䅁䅁允䅁䅁䄴䅄䅁䑁䅣免畁䑁䅁兏䅁䅁杷允䅁䅁䅕䅁䑁䅁䅷䅁䭁䡁䅁䅁䭁佁䭫䅁䭁佁䭙䅁䭁佁䭣䅁䉁䅁䅁允䅁䅁䅯䅚䄸䅁杷允䅁䅁䅕䅁䑁䅁䅷䅁䭁䵁䙯䅁䭁佁䬰䅁䭁佁䭙䅁䭁佁䭣䅁䉁䅁䅁允䅁䅁䅣䅁䅁䭁睄䔵䵁䅉䅅䅁䑁䅁䅁睁䵁䅁䅁权畃䅂䅁权慄杅䅁允䅁䅁䅅䅁䭁䅁啅䅁䵁䅉䅅䅁䙁䅁䅁睁䵁䅁䅁权硂䅄䅁权䙄杅䅁权䕁䅁䅋权䩄杅䅁允䅁䅁䅅䅁䙁䩁獔串橮䍯䅒䍄䉁䅁䅁兂䅁䅁䅍䅄䅁䅁䅯眱䅷䅁䅯剸䅉䅁䅯䅂䍁䅧䅯䉹䅉䅁䅅䅁䉁䅁䅁兂㉁㑓捁㥅婙䅑杷允䅁䅁䅕䅁䑁䅁䅷䅁䭁䡁乳䅁䭁佁䭯䅁䭁佁䭙䅁䭁佁䭳䅁䉁䅁䅁允䅁䅁䅯䅅䅑䅁杷允䅁䅁䅍䅁䑁䅁䅷䅁䭁偁䕷䅁䭁䍁䝙䅁䉁䅁䅁允䅁䅁䄴杄䅁䑁䅅䅍祁䍁䄴兎㉁䅁䅁䍄䉁䅁䅁兂䅁䅁䅍䅄䅁䅁䅯兒䅅䅁䅯朶䅯䅁䅯朵䅯䅁䅯眶䅯䅁䅅䅁䉁䅁䅁睂䅁䅁䅁䕧浌䅑杷允䅁䅁䅍䅁䑁䅁䅷䅁䭁䩁䙅䅁䭁䍁䝙䅁䉁䅁䅁允䅁䅁䄴䅄䅁䑁䅫兏畁䑁䅫兏䅁䅁杷允䅁䅁䅕䅁䑁䅁䅷䅁䭁䩁䙅䅁䭁佁䭯䅁䭁佁䭙䅁䭁佁䭳䅁䉁䅁䅁允䅁䅁䅣䅁䅁䭁偂欵䵁䅉䅅䅁䙁䅁䅁睁䵁䅁䅁权奄䅄䅁权獄权䅁权浄权䅁权湄权䅁允䅁䅁䅅䅁䡁䅁䅁䅁杂畇䅚䍄䉁䅁䅁䅂䅁䅁䅍䅄䅁䅁䅯䅫䅕䅁䅯睈䅙䅁䅯䅉䅙䅁䅅䅁䉁䅁䅁权䵂杂䅁䍄䉁䅁䅁䅂䅁䅁䅍䅄䅁䅁䅯杤䄰䅁䅯睈䅙䅁䅯䅉䅙䅁䅅䅁䉁䅁䅁权䱁元䅁䍄䉁䅁䅁睁䅁䅁䅍䅄䅁䅁䅯杉䅕䅁䅯䅊䅙䅁䅅䅁䉁䅁䅁权允䅂䅁䍄䉁䅁䅁兂䅁䅁䅍䅄䅁䅁䅯杉䅕䅁䅯朶䅯䅁䅯朵䅯䅁䅯眶䅯䅁䅅䅁䉁䅁䅁睂䅁䅁䅁䕷浢䅑杷允䅁䅁䅕䅁䑁䅁䅷䅁䭁䵁䙫䅁䭁䵁单䅁䭁䅁䅑潁䭁䵁卧䅁䉁䅁䅁允䅁䅁䅕䡭ㅺ攲捹ぃ䵁䅉䅅䅁䑁䅁䅁睁䵁䅁䅁权時兄䅁权奁杂䅁允䅁䅁䅅䅁䭁䍁䝫䅁䵁䅉䅅䅁䕁䅁䅁睁䵁䅁䅁权䩄兂䅁权晁杂䅁权杁杂䅁允䅁䅁䅅䅁䭁乁䡉䅁䵁䅉䅅䅁䑁䅁䅁睁䵁䅁䅁权䩄兂䅁权歁杂䅁允䅁䅁䅅䅁䭁䑁䤴䅁䵁䅉䅅䅁䑁䅁䅁睁䵁䅁䅁权楂兄䅁权流杂䅁允䅁䅁䅅䅁佁䅁䅷䅁㉁䑁䅫杌㕁䑁䅕䅁䵁䅉䅅䅁䙁䅁䅁睁䵁䅁䅁权㝁睃䅁权煄权䅁权浄权䅁权牄权䅁允䅁䅁䅅䅁䭁䉁䕁䅁䵁䅉䅅䅁䙁䅁䅁睁䵁䅁䅁权䙁杂䅁权䙄杅䅁权䕁䅁䅋权䩄杅䅁允䅁䅁䅅䅁䙁䥁祰併歙桑䅬䍄䉁䅁䅁睁䅁䅁䅍䅄䅁䅁䅯䅺䅑䅁䅯䅈䅙䅁䅅䅁䉁䅁䅁权兄杂䅁䍄䉁䅁䅁兂䅁䅁䅍䅄䅁䅁䅯䅯䅁䅁䅯儷䅯䅁䅯朵䅯䅁䅯眵䅯䅁䅅䅁䉁䅁䅁睂䅁䅁䅁䑑洳䅑杷允䅁䅁䅕䅁䑁䅁䅷䅁䭁䕁乧䅁䭁佁䭕䅁䭁佁䭙䅁䭁佁䭣䅁䉁䅁䅁允䅁䅁䅯䅅䅑䅁杷允䅁䅁䅍䅁䑁䅁䅷䅁䭁䕁䅧䅁䭁乁卯䅁䉁䅁䅁允䅁䅁䅯䉏䅕䅁杷允䅁䅁䅑䅁䑁䅁䅷䅁䭁䑁临䅁䭁䉁䜸䅁䭁䍁䝁䅁䉁䅁䅁允䅁䅁䅯杔䅙䅁杷允䅁䅁䅍䅁䑁䅁䅷䅁䭁䡁䙁䅁䭁䍁䝙䅁䉁䅁䅁允䅁䅁䄴权䅁䑁䅣睎畁䑁䅑䅁䵁䅉䅅䅁䙁䅁䅁睁䵁䅁䅁权晁允䅁权獄权䅁权浄权䅁权湄权䅁允䅁䅁䅅䅁䡁䅁䅁䅁䅃⭣䅒䍄䉁䅁䅁䅂䅁䅁䅍䅄䅁䅁䅯睡䄴䅁䅯睈䅙䅁䅯䅉䅙䅁䅅䅁䉁䅁䅁权䵂杂䅁䍄䉁䅁䅁兂䅁䅁䅍䅄䅁䅁䅯䅙䅕䅁䅯䄷䅯䅁䅯朵䅯䅁䅯眵䅯䅁䅅䅁䉁䅁䅁睂䅁䅁䅁䍁浪䅑杷允䅁䅁䅕䅁䑁䅁䅷䅁䭁䵁䅉䅁䭁佁䭷䅁䭁佁䭙䅁䭁佁䭣䅁䉁䅁䅁允䅁䅁䅣䅁䅁䥁ㅃ唵䵁䅉䅅䅁䙁䅁䅁睁䵁䅁䅁权佄兂䅁权潄权䅁权浄权䅁权湄权䅁允䅁䅁䅅䅁䭁䅁䱙䅁䵁䅉䅅䅁䙁䅁䅁睁䵁䅁䅁权桁睃䅁权灄权䅁权浄权䅁权湄权䅁允䅁䅁䅅䅁䭁佁䱳䅁䵁䅉䅅䅁䙁䅁䅁睁䵁䅁䅁权佄兂䅁权䱄杅䅁权䕁䅁䅋权䥄杅䅁允䅁䅁䅅䅁䙁䕁桪桥畓ㄹ䅰䍄䉁䅁䅁睁䅁䅁䅍䅄䅁䅁䅯杺䅕䅁䅯䅇䅙䅁䅅䅁䉁䅁䅁权婁杂䅁䍄䉁䅁䅁睁䅁䅁䅍䅄䅁䅁䅯䅮䅳䅁䅯杇䅙䅁䅅䅁䉁䅁䅁权楂杂䅁䍄䉁䅁䅁兂䅁䅁䅍䅄䅁䅁䅯睡䅕䅁䅯硹䅉䅁䅯䅂䍁䅧䅯䉹䅉䅁䅅䅁䉁䅁䅁兂捂㡪ㅌ䝋慸䅑杷允䅁䅁䅍䅁䑁䅁䅷䅁䭁䵁䘴䅁䭁䉁䝷䅁䉁䅁䅁允䅁䅁䅯朲䅙䅁杷允䅁䅁䅕䅁䑁䅁䅷䅁䭁䩁䱫䅁䭁佁䭯䅁䭁佁䭙䅁䭁佁䭳䅁䉁䅁䅁允䅁䅁䅯䅅䅑䅁杷允䅁䅁䅍䅁䑁䅁䅷䅁䭁䵁䘴䅁䭁䉁䜴䅁䉁䅁䅁允䅁䅁䅯公䅙䅁杷允䅁䅁䅍䅁䑁䅁䅷䅁䭁䝁䵙䅁䭁䍁䝑䅁䉁䅁䅁允䅁䅁䅯䄰䅫䅁杷允䅁䅁䅑䅁䑁䅁䅷䅁䭁䍁䙁䅁䭁䉁䜸䅁䭁䍁䝁䅁䉁䅁䅁允䅁䅁䅯来䅙䅁杷允䅁䅁䅕䅁䑁䅁䅷䅁䭁䵁䘴䅁䭁佁䬰䅁䭁佁䭙䅁䭁佁䭣䅁䉁䅁䅁允䅁䅁䅣䅁䅁䅁㙁欵䵁䅉䅅䅁䑁䅁䅁睁䵁䅁䅁权あ兂䅁权流杂䅁允䅁䅁䅅䅁佁䅁䅷䅁㑁䑁䅑杌㉁䑁䅉䅁䵁䅉䅅䅁䙁䅁䅁睁䵁䅁䅁权㙄兂䅁权䙄杅䅁权䕁䅁䅋权䥄杅䅁允䅁䅁䅅䅁䙁䍁䡰䡆瑌䅪䅚䍄䉁䅁䅁兂䅁䅁䅍䅄䅁䅁䅯䅣䅕䅁䅯剸䅉䅁䅯䅂䍁䅧䅯剹䅉䅁䅅䅁䉁䅁䅁兂求祣ㅕ员八䅑杷允䅁䅁䅍䅁䑁䅁䅷䅁䭁䝁䵅䅁䭁䉁䝧䅁䉁䅁䅁允䅁䅁䅯䅒䅙䅁杷允䅁䅁䅕䅁䑁䅁䅷䅁䭁偁䙯䅁䭁佁䭕䅁䭁佁䭙䅁䭁佁䭣䅁䉁䅁䅁允䅁䅁䅯儫䅯䅁杷允䅁䅁䅕䅁䑁䅁䅷䅁䭁䡁䘴䅁䭁䵁单䅁䭁䅁䅑潁䭁䵁卧䅁䉁䅁䅁允䅁䅁䅕破啩济杺啇䵁䅉䅅䅁䑁䅁䅁睁䵁䅁䅁权䝄允䅁权敁杂䅁允䅁䅁䅅䅁䭁䭁䝯䅁䵁䅉䅅䅁䑁䅁䅁睁䵁䅁䅁权⭂兂䅁权敁杂䅁允䅁䅁䅅䅁䭁䍁䡫䅁䵁䅉䅅䅁䕁䅁䅁睁䵁䅁䅁权楂䅄䅁权晁杂䅁权杁杂䅁允䅁䅁䅅䅁䭁䝁匸䅁䵁䅉䅅䅁䑁䅁䅁睁䵁䅁䅁权ㅃ兂䅁权偄杅䅁允䅁䅁䅅䅁䭁䉁䕁䅁䵁䅉䅅䅁䙁䅁䅁睁䵁䅁䅁权扁䅄䅁权煄权䅁权浄权䅁权牄权䅁允䅁䅁䅅䅁䭁䉁䕁䅁䵁䅉䅅䅁䙁䅁䅁睁䵁䅁䅁权䙂䅄䅁权䙄杅䅁权䕁䅁䅋权䥄杅䅁允䅁䅁䅅䅁䙁䩁慢㙪㙘睙䅎䍄䉁䅁䅁兂䅁䅁䅍䅄䅁䅁䅯元䄰䅁䅯儶䅯䅁䅯朵䅯䅁䅯眵䅯䅁䅅䅁䉁䅁䅁权䥃睄䅁䍄䉁䅁䅁睁䅁䅁䅍䅄䅁䅁䅯村䅕䅁䅯硺䅉䅁䅅䅁䉁䅁䅁睂䅁䅁䅁䵑歲䅑杷允䅁䅁䅍䅁䑁䅁䅷䅁䭁䵁佧䅁䭁䍁䝑䅁䉁䅁䅁允䅁䅁䅯䅅䅑䅁杷允䅁䅁䅕䅁䑁䅁䅷䅁䭁䵁䱉䅁䭁佁䭧䅁䭁佁䭙䅁䭁佁䭣䅁䉁䅁䅁允䅁䅁䅯杂䅳䅁杷允䅁䅁䅍䅁䑁䅁䅷䅁䭁䕁䙉䅁䭁䉁䝯䅁䉁䅁䅁允䅁䅁䅯睋䅙䅁杷允䅁䅁䅍䅁䑁䅁䅷䅁䭁佁䘸䅁䭁䉁䝷䅁䉁䅁䅁允䅁䅁䅯杋䅣䅁杷允䅁䅁䅍䅁䑁䅁䅷䅁䭁䕁䙉䅁䭁䍁䝑䅁䉁䅁䅁允䅁䅁䅯䅅䅑䅁杷允䅁䅁䅍䅁䑁䅁䅷䅁䭁䅁䉫䅁䭁䍁䝙䅁䉁䅁䅁允䅁䅁䄴䅄䅁䑁䅧免畁䑁䅁李䅁䅁杷允䅁䅁䅍䅁䑁䅁䅷䅁䭁偁䱧䅁䭁䉁䝯䅁䉁䅁䅁允䅁䅁䅯睇䅙䅁杷允䅁䅁䅕䅁䑁䅁䅷䅁䭁䩁䅷䅁䭁佁䭕䅁䭁佁䭙䅁䭁佁䭣䅁䉁䅁䅁允䅁䅁䅯䅇䅳䅁杷允䅁䅁䅍䅁䑁䅁䅷䅁䭁䙁䱙䅁䭁䉁䝷䅁䉁䅁䅁允䅁䅁䅯杙䅙䅁杷允䅁䅁䅍䅁䑁䅁䅷䅁䭁䍁偫䅁䭁䉁䝷䅁䉁䅁䅁允䅁䅁䅯䅉䅧䅁杷允䅁䅁䅕䅁䑁䅁䅷䅁䭁䕁䙉䅁䭁佁䭯䅁䭁佁䭙䅁䭁佁䭳䅁䉁䅁䅁允䅁䅁䅯䅅䅑䅁杷允䅁䅁䅕䅁䑁䅁䅷䅁䭁䍁䙙䅁䭁佁䬰䅁䭁佁䭙䅁䭁佁䭣䅁䉁䅁䅁允䅁䅁䅣䅁䅁䥁䉂欵䵁䅉䅅䅁䙁䅁䅁睁䵁䅁䅁权敂兂䅁权䙄杅䅁权䕁䅁䅋权䥄杅䅁允䅁䅁䅅䅁䙁䙁欹橦獷䈳䅤䍄䉁䅁䅁兂䅁䅁䅍䅄䅁䅁䅯眴䄰䅁䅯硹䅉䅁䅯䅂䍁䅧䅯䉹䅉䅁䅅䅁䉁䅁䅁兂硂児塲㥯奂䅑杷允䅁䅁䅑䅁䑁䅁䅷䅁䭁䡁䉯䅁䭁䉁䜸䅁䭁䍁䝁䅁䉁䅁䅁允䅁䅁䅯䅔䅙䅁杷允䅁䅁䅕䅁䑁䅁䅷䅁䭁䙁䘴䅁䭁䵁单䅁䭁䅁䅑潁䭁䵁卫䅁䉁䅁䅁允䅁䅁䅕卩塶灓㉤商䵁䅉䅅䅁䑁䅁䅁睁䵁䅁䅁权敂兂䅁权慁杂䅁允䅁䅁䅅䅁䭁䱁䝙䅁䵁䅉䅅䅁䑁䅁䅁睁䵁䅁䅁权摃兂䅁权捁杂䅁允䅁䅁䅅䅁䭁䡁䝳䅁䵁䅉䅅䅁䙁䅁䅁睁䵁䅁䅁权㝄䅂䅁权䱄杅䅁权䕁䅁䅋权䩄杅䅁允䅁䅁䅅䅁䙁䱁敧敨剴䙃䅬䍄䉁䅁䅁睁䅁䅁䅍䅄䅁䅁䅯元䅅䅁䅯䅊䅙䅁䅅䅁䉁䅁䅁权摂元䅁䍄䉁䅁䅁睁䅁䅁䅍䅄䅁䅁䅯杘䅕䅁䅯杈䅙䅁䅅䅁䉁䅁䅁权啄睂䅁䍄䉁䅁䅁睁䅁䅁䅍䅄䅁䅁䅯杘䅕䅁䅯䅊䅙䅁䅅䅁䉁䅁䅁权䍂䅃䅁䍄䉁䅁䅁兂䅁䅁䅍䅄䅁䅁䅯睆䅙䅁䅯䄶䅯䅁䅯朵䅯䅁䅯眵䅯䅁䅅䅁䉁䅁䅁权䝁睃䅁䍄䉁䅁䅁兂䅁䅁䅍䅄䅁䅁䅯杘䅕䅁䅯儷䅯䅁䅯朵䅯䅁䅯眵䅯䅁䅅䅁䉁䅁䅁睂䅁䅁䅁䍯浢䅑杷允䅁䅁䅍䅁䑁䅁䅷䅁䭁䑁䙉䅁䭁䵁匸䅁䉁䅁䅁允䅁䅁䅣䅁䅁䍁潃欴䵁䅉䅅䅁䙁䅁䅁睁䵁䅁䅁权䭂䅄䅁权潄权䅁权浄权䅁权湄权䅁允䅁䅁䅅䅁䭁䉁䕁䅁䵁䅉䅅䅁䙁䅁䅁睁䵁䅁䅁权牃䅂䅁权䱄杅䅁权䕁䅁䅋权䥄杅䅁允䅁䅁䅅䅁䙁䙁㑋潈牘噑䄱䍄䉁䅁䅁兂䅁䅁䅍䅄䅁䅁䅯䅣䅕䅁䅯儵䅯䅁䅯朵䅯䅁䅯眵䅯䅁䅅䅁䉁䅁䅁权乁睃䅁䍄䉁䅁䅁兂䅁䅁䅍䅄䅁䅁䅯杍䅕䅁䅯硹䅉䅁䅯䅂䍁䅧䅯剹䅉䅁䅅䅁䉁䅁䅁兂穁積積㝍扎䅑杷允䅁䅁䅍䅁䑁䅁䅷䅁䭁䑁䙉䅁䭁䉁䜴䅁䉁䅁䅁允䅁䅁䅯睐䅙䅁杷允䅁䅁䅍䅁䑁䅁䅷䅁䭁䭁偁䅁䭁乁卯䅁䉁䅁䅁允䅁䅁䅯䉢䅧䅁杷允䅁䅁䅑䅁䑁䅁䅷䅁䭁䑁䙉䅁䭁䉁䜸䅁䭁䍁䝁䅁䉁䅁䅁允䅁䅁䅯杔䅙䅁杷允䅁䅁䅕䅁䑁䅁䅷䅁䭁乁䙣䅁䭁䵁单䅁䭁䅁䅑潁䭁䵁卫䅁䉁䅁䅁允䅁䅁䅕⬫渹欶㑙䕉䵁䅉䅅䅁䑁䅁䅁睁䵁䅁䅁权乁䅄䅁权歁杂䅁允䅁䅁䅅䅁䭁佁䵅䅁䵁䅉䅅䅁䙁䅁䅁睁䵁䅁䅁权祁兂䅁权灄权䅁权浄权䅁权湄权䅁允䅁䅁䅅䅁䭁䅁剣䅁䵁䅉䅅䅁䑁䅁䅁睁䵁䅁䅁权䡂兄䅁权歁杂䅁允䅁䅁䅅䅁䭁䉁儸䅁䵁䅉䅅䅁䙁䅁䅁睁䵁䅁䅁权祁兂䅁权煄权䅁权浄权䅁权牄权䅁允䅁䅁䅅䅁䡁䅁䅁䅁䅄⭔䅚䍄䉁䅁䅁兂䅁䅁䅍䅄䅁䅁䅯䅮䅕䅁䅯儷䅯䅁䅯朵䅯䅁䅯眵䅯䅁䅅䅁䉁䅁䅁睂䅁䅁䅁䩷汪䅑杷允䅁䅁䅕䅁䑁䅁䅷䅁䭁䡁䱫䅁䭁䵁即䅁䭁䅁䅑潁䭁䵁卫䅁䉁䅁䅁允䅁䅁䅕䡰㥁瑃呤䕗䵁䅉䅅䅁䑁䅁䅁睁䵁䅁䅁权⽃兂䅁权流杂䅁允䅁䅁䅅䅁佁䅁䅷䅁㑁䑁䅕杌ㅁ䑁䅉䅁䵁䅉䅅䅁䙁䅁䅁睁䵁䅁䅁权扃兂䅁权煄权䅁权浄权䅁权牄权䅁允䅁䅁䅅䅁䡁䅁䅁䅁权何䅚䍄䉁䅁䅁兂䅁䅁䅍䅄䅁䅁䅯䅮䅷䅁䅯儵䅯䅁䅯朵䅯䅁䅯眵䅯䅁䅅䅁䉁䅁䅁权㍁睃䅁䍄䉁䅁䅁兂䅁䅁䅍䅄䅁䅁䅯其䅑䅁䅯䄶䅯䅁䅯朵䅯䅁䅯眵䅯䅁䅅䅁䉁䅁䅁权䝁睃䅁䍄䉁䅁䅁兂䅁䅁䅍䅄䅁䅁䅯睭䅕䅁䅯儷䅯䅁䅯朵䅯䅁䅯眵䅯䅁䅅䅁䉁䅁䅁睂䅁䅁䅁偑決䅑杷允䅁䅁䅍䅁䑁䅁䅷䅁䭁䉁䉅䅁䭁䉁䝧䅁䉁䅁䅁允䅁䅁䅯䅒䅙䅁杷允䅁䅁䅍䅁䑁䅁䅷䅁䭁䵁䕷䅁䭁䵁匸䅁䉁䅁䅁允䅁䅁䅯䅅䅑䅁杷允䅁䅁䅍䅁䑁䅁䅷䅁䭁偁䵕䅁䭁䍁䝑䅁䉁䅁䅁允䅁䅁䅯䉴䅁䅁杷允䅁䅁䅍䅁䑁䅁䅷䅁䭁䉁佑䅁䭁䉁䝧䅁䉁䅁䅁允䅁䅁䅯䅦䅙䅁杷允䅁䅁䅕䅁䑁䅁䅷䅁䭁䵁䕷䅁䭁䵁单䅁䭁䅁䅑潁䭁䵁卧䅁䉁䅁䅁允䅁䅁䅕祓楪䵆ぐ䕈䵁䅉䅅䅁䙁䅁䅁睁䵁䅁䅁权扁兄䅁权瑄权䅁权浄权䅁权湄权䅁允䅁䅁䅅䅁䡁䅁䅁䅁杁敪䅖䍄䉁䅁䅁兂䅁䅁䅍䅄䅁䅁䅯硖䅁䅁䅯儵䅯䅁䅯朵䅯䅁䅯眵䅯䅁䅅䅁䉁䅁䅁权㍁睃䅁䍄䉁䅁䅁睁䅁䅁䅍䅄䅁䅁䅯䄸䅅䅁䅯䅈䅙䅁䅅䅁䉁䅁䅁权䱃杂䅁䍄䉁䅁䅁睁䅁䅁䅍䅄䅁䅁䅯䅺䅑䅁䅯杊䅙䅁䅅䅁䉁䅁䅁杄䵁䅁䅁兏㍁䍁䄴免㑁䅁䅁䍄䉁䅁䅁兂䅁䅁䅍䅄䅁䅁䅯眷䄰䅁䅯朶䅯䅁䅯朵䅯䅁䅯眶䅯䅁䅅䅁䉁䅁䅁权允䅂䅁䍄䉁䅁䅁睁䅁䅁䅍䅄䅁䅁䅯儸䅕䅁䅯杇䅙䅁䅅䅁䉁䅁䅁权牁杂䅁䍄䉁䅁䅁兂䅁䅁䅍䅄䅁䅁䅯眶䅅䅁䅯䄶䅯䅁䅯朵䅯䅁䅯眵䅯䅁䅅䅁䉁䅁䅁权⭄权䅁䍄䉁䅁䅁兂䅁䅁䅍䅄䅁䅁䅯儱䅑䅁䅯䄷䅯䅁䅯朵䅯䅁䅯眵䅯䅁䅅䅁䉁䅁䅁权允䅂䅁䍄䉁䅁䅁睁䅁䅁䅍䅄䅁䅁䅯兴䅕䅁䅯䅇䅙䅁䅅䅁䉁䅁䅁权婁杂䅁䍄䉁䅁䅁兂䅁䅁䅍䅄䅁䅁䅯杹䅳䅁䅯儷䅯䅁䅯朵䅯䅁䅯眵䅯䅁䅅䅁䉁䅁䅁权允䅂䅁䍄䉁䅁䅁䅂䅁䅁䅍䅄䅁䅁䅯朲䅁䅁䅯睈䅙䅁䅯䅉䅙䅁䅅䅁䉁䅁䅁权奃睂䅁䍄䉁䅁䅁兂䅁䅁䅍䅄䅁䅁䅯䅺䅑䅁䅯朶䅯䅁䅯朵䅯䅁䅯眶䅯䅁䅅䅁䉁䅁䅁权允䅂䅁䍄䉁䅁䅁兂䅁䅁䅍䅄䅁䅁䅯眶䅑䅁䅯䄷䅯䅁䅯朵䅯䅁䅯眵䅯䅁䅅䅁䉁䅁䅁睂䅁䅁䅁䱷汢䅑杷允䅁䅁䅍䅁䑁䅁䅷䅁䭁䱁䱍䅁䭁䉁䜴䅁䉁䅁䅁允䅁䅁䅯䅎䅙䅁杷允䅁䅁䅕䅁䑁䅁䅷䅁䭁偁䵑䅁䭁佁䭕䅁䭁佁䭙䅁䭁佁䭣䅁䉁䅁䅁允䅁䅁䅯䅅䅑䅁杷允䅁䅁䅕䅁䑁䅁䅷䅁䭁䝁䙣䅁䭁䵁即䅁䭁䅁䅑潁䭁䵁卧䅁䉁䅁䅁允䅁䅁䅕䅁䅁䅁睂歘䵁䅉䅅䅁䙁䅁䅁睁䵁䅁䅁权㍄䅂䅁权䱄杅䅁权䕁䅁䅋权䩄杅䅁允䅁䅁䅅䅁䙁䱁敧敨剴䙏䅰䍄䉁䅁䅁兂䅁䅁䅍䅄䅁䅁䅯䅓䅁䅁䅯儷䅯䅁䅯朵䅯䅁䅯眵䅯䅁䅅䅁䉁䅁䅁睂䅁䅁䅁䅉浺䅑杷允䅁䅁䅕䅁䑁䅁䅷䅁䭁佁䰰䅁䭁佁䭯䅁䭁佁䭙䅁䭁佁䭳䅁䉁䅁䅁允䅁䅁䅯䅅䅑䅁杷允䅁䅁䅍䅁䑁䅁䅷䅁䭁䍁䘰䅁䭁䉁䜴䅁䉁䅁䅁允䅁䅁䅯睒䅣䅁杷允䅁䅁䅍䅁䑁䅁䅷䅁䭁乁䕕䅁䭁䉁䜴䅁䉁䅁䅁允䅁䅁䅯兓䅙䅁杷允䅁䅁䅕䅁䑁䅁䅷䅁䭁佁䉍䅁䭁佁䭧䅁䭁佁䭙䅁䭁佁䭣䅁䉁䅁䅁允䅁䅁䅯杂䅳䅁杷允䅁䅁䅕䅁䑁䅁䅷䅁䭁偁䵑䅁䭁䵁即䅁䭁䅁䅑潁䭁䵁卫䅁䉁䅁䅁允䅁䅁䅕䡰㥁瑃呣䕖䵁䅉䅅䅁䙁䅁䅁睁䵁䅁䅁权⽂䅁䅁权灄权䅁权浄权䅁权湄权䅁允䅁䅁䅅䅁䭁䥁偫䅁䵁䅉䅅䅁䙁䅁䅁睁䵁䅁䅁权歃兂䅁权潄权䅁权浄权䅁权湄权䅁允䅁䅁䅅䅁䭁䙁䱅䅁䵁䅉䅅䅁䑁䅁䅁睁䵁䅁䅁权潁允䅁权慄杅䅁允䅁䅁䅅䅁䭁䩁奷䅁䵁䅉䅅䅁䑁䅁䅁睁䵁䅁䅁权汃兄䅁权敁杂䅁允䅁䅁䅅䅁䭁䕁䝫䅁䵁䅉䅅䅁䙁䅁䅁睁䵁䅁䅁权瑁兂䅁权瑄权䅁权浄权䅁权湄权䅁允䅁䅁䅅䅁䭁䉁䕁䅁䵁䅉䅅䅁䙁䅁䅁睁䵁䅁䅁权畁兂䅁权瑄权䅁权浄权䅁权湄权䅁允䅁䅁䅅䅁䡁䅁䅁䅁䅂畬䅖䍄䉁䅁䅁兂䅁䅁䅍䅄䅁䅁䅯眲䅕䅁䅯硹䅉䅁䅯䅂䍁䅧䅯剹䅉䅁䅅䅁䉁䅁䅁兂啁歲桦潥奒䅑杷允䅁䅁䅍䅁䑁䅁䅷䅁䭁䅁䉑䅁䭁䍁䝑䅁䉁䅁䅁允䅁䅁䅯睶䅯䅁杷允䅁䅁䅕䅁䑁䅁䅷䅁䭁䩁䵣䅁䭁䵁单䅁䭁䅁䅑潁䭁䵁卫䅁䉁䅁䅁允䅁䅁䅕楥ㅴ䡓畬ぅ䵁䅉䅅䅁䙁䅁䅁睁䵁䅁䅁权摁兄䅁权䱄杅䅁权䕁䅁䅋权䩄杅䅁允䅁䅁䅅䅁䙁䥁牘払敧噸䅚䍄䉁䅁䅁睁䅁䅁䅍䅄䅁䅁䅯䄴䅕䅁䅯䅊䅙䅁䅅䅁䉁䅁䅁权䱂䅃䅁䍄䉁䅁䅁睁䅁䅁䅍䅄䅁䅁䅯䄴䅕䅁䅯杊䅙䅁䅅䅁䉁䅁䅁杄佁䅁䅁免睁䑁䅁杌ぁ䑁䅉䅁䵁䅉䅅䅁䙁䅁䅁睁䵁䅁䅁权慂睃䅁权獄权䅁权浄权䅁权湄权䅁允䅁䅁䅅䅁䡁䅁䅁䅁䅂畱䅖䍄䉁䅁䅁睁䅁䅁䅍䅄䅁䅁䅯兮䅕䅁䅯䅇䅙䅁䅅䅁䉁䅁䅁权㕁杂䅁䍄䉁䅁䅁睁䅁䅁䅍䅄䅁䅁䅯八䅅䅁䅯杈䅙䅁䅅䅁䉁䅁䅁权癃杂䅁䍄䉁䅁䅁睁䅁䅁䅍䅄䅁䅁䅯䅴䅳䅁䅯杇䅙䅁䅅䅁䉁䅁䅁权敂杂䅁䍄䉁䅁䅁兂䅁䅁䅍䅄䅁䅁䅯睷䅕䅁䅯䄶䅯䅁䅯朵䅯䅁䅯眵䅯䅁䅅䅁䉁䅁䅁权䝁睃䅁䍄䉁䅁䅁兂䅁䅁䅍䅄䅁䅁䅯䅓䅕䅁䅯儵䅯䅁䅯朵䅯䅁䅯眵䅯䅁䅅䅁䉁䅁䅁权㑁睃䅁䍄䉁䅁䅁兂䅁䅁䅍䅄䅁䅁䅯睸䅑䅁䅯剸䅉䅁䅯䅂䍁䅧䅯剹䅉䅁䅅䅁䉁䅁䅁兂潂⽣橑䍤塑䅑杷允䅁䅁䅍䅁䑁䅁䅷䅁䭁䩁䘰䅁䭁䵁匸䅁䉁䅁䅁允䅁䅁䅯䅅䅑䅁杷允䅁䅁䅍</t>
  </si>
  <si>
    <t>䅁䑁䅁䅷䅁䭁䥁䱫䅁䭁䉁䝧䅁䉁䅁䅁允䅁䅁䅯兇䅙䅁杷允䅁䅁䅍䅁䑁䅁䅷䅁䭁䉁䵑䅁䭁䍁䝑䅁䉁䅁䅁允䅁䅁䅯剅䅅䅁杷允䅁䅁䅍䅁䑁䅁䅷䅁䭁䙁䈸䅁䭁乁卯䅁䉁䅁䅁允䅁䅁䅯桫䅙䅁杷允䅁䅁䅕䅁䑁䅁䅷䅁䭁䩁䘰䅁䭁䵁即䅁䭁䅁䅑潁䭁䵁卫䅁䉁䅁䅁允䅁䅁䅕䭆䠵場ぱ歖䵁䅉䅅䅁䑁䅁䅁睁䵁䅁䅁权卂兂䅁权慁杂䅁允䅁䅁䅅䅁䭁䝁䝁䅁䵁䅉䅅䅁䑁䅁䅁睁䵁䅁䅁权䍂兄䅁权慄杅䅁允䅁䅁䅅䅁䭁䝁啷䅁䵁䅉䅅䅁䑁䅁䅁睁䵁䅁䅁权䕁杂䅁权偄杅䅁允䅁䅁䅅䅁䡁䅁䅁䅁杂数䅒䍄䉁䅁䅁睁䅁䅁䅍䅄䅁䅁䅯䅡䄰䅁䅯䅇䅙䅁䅅䅁䉁䅁䅁权婁杂䅁䍄䉁䅁䅁兂䅁䅁䅍䅄䅁䅁䅯杕䅁䅁䅯䄷䅯䅁䅯朵䅯䅁䅯眵䅯䅁䅅䅁䉁䅁䅁睂䅁䅁䅁䅑汪䅑杷允䅁䅁䅕䅁䑁䅁䅷䅁䭁䱁䕷䅁䭁佁䭧䅁䭁佁䭙䅁䭁佁䭣䅁䉁䅁䅁允䅁䅁䅯杂䅳䅁杷允䅁䅁䅍䅁䑁䅁䅷䅁䭁䡁䙅䅁䭁䵁匸䅁䉁䅁䅁允䅁䅁䅣䅁䅁䥁偄唴䵁䅉䅅䅁䑁䅁䅁睁䵁䅁䅁权剁杂䅁权奁杂䅁允䅁䅁䅅䅁䭁䕁䝑䅁䵁䅉䅅䅁䑁䅁䅁睁䵁䅁䅁权十杂䅁权奁杂䅁允䅁䅁䅅䅁䭁䡁䝷䅁䵁䅉䅅䅁䙁䅁䅁睁䵁䅁䅁权塃杄䅁权煄权䅁权浄权䅁权牄权䅁允䅁䅁䅅䅁䭁䉁䕁䅁䵁䅉䅅䅁䕁䅁䅁睁䵁䅁䅁权潁䅁䅁权晁杂䅁权杁杂䅁允䅁䅁䅅䅁䭁䝁䝑䅁䵁䅉䅅䅁䙁䅁䅁睁䵁䅁䅁权求䅄䅁权煄权䅁权浄权䅁权牄权䅁允䅁䅁䅅䅁䡁䅁䅁䅁杄⭎䅚䍄䉁䅁䅁睁䅁䅁䅍䅄䅁䅁䅯睱䅕䅁䅯䅇䅙䅁䅅䅁䉁䅁䅁权䅂杂䅁䍄䉁䅁䅁睁䅁䅁䅍䅄䅁䅁䅯充䅙䅁䅯杇䅙䅁䅅䅁䉁䅁䅁权䑄杂䅁䍄䉁䅁䅁兂䅁䅁䅍䅄䅁䅁䅯䅁䅳䅁䅯儵䅯䅁䅯朵䅯䅁䅯眵䅯䅁䅅䅁䉁䅁䅁权㍁睃䅁䍄䉁䅁䅁兂䅁䅁䅍䅄䅁䅁䅯杉䅷䅁䅯儵䅯䅁䅯朵䅯䅁䅯眵䅯䅁䅅䅁䉁䅁䅁权捁睃䅁䍄䉁䅁䅁睁䅁䅁䅍䅄䅁䅁䅯杅䅙䅁䅯杇䅙䅁䅅䅁䉁䅁䅁权楂杂䅁䍄䉁䅁䅁睁䅁䅁䅍䅄䅁䅁䅯兎䄰䅁䅯䅇䅙䅁䅅䅁䉁䅁䅁权䭂杂䅁䍄䉁䅁䅁睁䅁䅁䅍䅄䅁䅁䅯杖䅷䅁䅯杈䅙䅁䅅䅁䉁䅁䅁权⽁杂䅁䍄䉁䅁䅁兂䅁䅁䅍䅄䅁䅁䅯充䅙䅁䅯儷䅯䅁䅯朵䅯䅁䅯眵䅯䅁䅅䅁䉁䅁䅁睂䅁䅁䅁䴴氳䅑杷允䅁䅁䅍䅁䑁䅁䅷䅁䭁䕁䈸䅁䭁䍁䝙䅁䉁䅁䅁允䅁䅁䄴䅄䅁䑁䅣䅏畁䑁䅫免䅁䅁杷允䅁䅁䅕䅁䑁䅁䅷䅁䭁䉁䝉䅁䭁佁䬰䅁䭁佁䭙䅁䭁佁䭣䅁䉁䅁䅁允䅁䅁䅣䅁䅁䕁獃〴䵁䅉䅅䅁䑁䅁䅁睁䵁䅁䅁权畁䅁䅁权流杂䅁允䅁䅁䅅䅁佁䅁䅷䅁㍁䑁䅅杌睁䑁䅧䅁䵁䅉䅅䅁䑁䅁䅁睁䵁䅁䅁权桄䅂䅁权偄杅䅁允䅁䅁䅅䅁䭁䉁䕁䅁䵁䅉䅅䅁䑁䅁䅁睁䵁䅁䅁权䝃兂䅁权奁杂䅁允䅁䅁䅅䅁䭁䉁䝫䅁䵁䅉䅅䅁䑁䅁䅁睁䵁䅁䅁权䙁杂䅁权歁杂䅁允䅁䅁䅅䅁䭁乁䡁䅁䵁䅉䅅䅁䙁䅁䅁睁䵁䅁䅁权䙁杂䅁权灄权䅁权浄权䅁权湄权䅁允䅁䅁䅅䅁䭁䍁佳䅁䵁䅉䅅䅁䑁䅁䅁睁䵁䅁䅁权䕄䅄䅁权捁杂䅁允䅁䅁䅅䅁䭁䕁䡙䅁䵁䅉䅅䅁䙁䅁䅁睁䵁䅁䅁权㡄兂䅁权瑄权䅁权浄权䅁权湄权䅁允䅁䅁䅅䅁䭁䉁䕁䅁䵁䅉䅅䅁䙁䅁䅁睁䵁䅁䅁权十睅䅁权䱄杅䅁权䕁䅁䅋权䥄杅䅁允䅁䅁䅅䅁䙁䭁䠵場啯浘䅤䍄䉁䅁䅁兂䅁䅁䅍䅄䅁䅁䅯朸䅑䅁䅯儵䅯䅁䅯朵䅯䅁䅯眵䅯䅁䅅䅁䉁䅁䅁权乁睃䅁䍄䉁䅁䅁兂䅁䅁䅍䅄䅁䅁䅯䅹䅕䅁䅯儶䅯䅁䅯朵䅯䅁䅯眵䅯䅁䅅䅁䉁䅁䅁权允䅂䅁䍄䉁䅁䅁睁䅁䅁䅍䅄䅁䅁䅯䅣䅕䅁䅯硺䅉䅁䅅䅁䉁䅁䅁权允䅂䅁䍄䉁䅁䅁兂䅁䅁䅍䅄䅁䅁䅯睢䅕䅁䅯硹䅉䅁䅯䅂䍁䅧䅯䉹䅉䅁䅅䅁䉁䅁䅁兂䅁䅁䅁䝁卂䅑杷允䅁䅁䅍䅁䑁䅁䅷䅁䭁䩁䅫䅁䭁䉁䝯䅁䉁䅁䅁允䅁䅁䅯睥䅙䅁杷允䅁䅁䅍䅁䑁䅁䅷䅁䭁䡁䙁䅁䭁䉁䝧䅁䉁䅁䅁允䅁䅁䅯䅦䅙䅁杷允䅁䅁䅍䅁䑁䅁䅷䅁䭁乁䱷䅁䭁䉁䝧䅁䉁䅁䅁允䅁䅁䅯兇䅙䅁杷允䅁䅁䅍䅁䑁䅁䅷䅁䭁䡁䙁䅁䭁䉁䜴䅁䉁䅁䅁允䅁䅁䅯䅎䅙䅁杷允䅁䅁䅍䅁䑁䅁䅷䅁䭁䡁䙁䅁䭁䍁䝑䅁䉁䅁䅁允䅁䅁䅯䅃䅣䅁杷允䅁䅁䅕䅁䑁䅁䅷䅁䭁乁䰴䅁䭁佁䭕䅁䭁佁䭙䅁䭁佁䭣䅁䉁䅁䅁允䅁䅁䅯䅅䅑䅁杷允䅁䅁䅕䅁䑁䅁䅷䅁䭁䡁䙁䅁䭁佁䭫䅁䭁佁䭙䅁䭁佁䭣䅁䉁䅁䅁允䅁䅁䅯兌䄰䅁杷允䅁䅁䅕䅁䑁䅁䅷䅁䭁䝁䘸䅁䭁佁䭯䅁䭁佁䭙䅁䭁佁䭳䅁䉁䅁䅁允䅁䅁䅯䅅䅑䅁杷允䅁䅁䅕䅁䑁䅁䅷䅁䭁䉁䝙䅁䭁䵁单䅁䭁䅁䅑潁䭁䵁卧䅁䉁䅁䅁允䅁䅁䅕乇砯牐決ぅ䵁䅉䅅䅁䕁䅁䅁睁䵁䅁䅁权ㅄ䅂䅁权晁杂䅁权杁杂䅁允䅁䅁䅅䅁䭁䩁䝫䅁䵁䅉䅅䅁䑁䅁䅁睁䵁䅁䅁权ㅄ䅂䅁权流杂䅁允䅁䅁䅅䅁佁䅁䅷䅁㑁䑁䅍杌ㅁ䑁䅙䅁䵁䅉䅅䅁䙁䅁䅁睁䵁䅁䅁权ㅄ䅂䅁权獄权䅁权浄权䅁权湄权䅁允䅁䅁䅅䅁䡁䅁䅁䅁䅃甫䅒䍄䉁䅁䅁兂䅁䅁䅍䅄䅁䅁䅯睶䄰䅁䅯朶䅯䅁䅯朵䅯䅁䅯眶䅯䅁䅅䅁䉁䅁䅁权允䅂䅁䍄䉁䅁䅁睁䅁䅁䅍䅄䅁䅁䅯儷䅑䅁䅯杇䅙䅁䅅䅁䉁䅁䅁权㥁杂䅁䍄䉁䅁䅁睁䅁䅁䅍䅄䅁䅁䅯䅤䅕䅁䅯䅈䅙䅁䅅䅁䉁䅁䅁权㝂杂䅁䍄䉁䅁䅁䅂䅁䅁䅍䅄䅁䅁䅯䅤䅕䅁䅯睈䅙䅁䅯䅉䅙䅁䅅䅁䉁䅁䅁权䝃杂䅁䍄䉁䅁䅁兂䅁䅁䅍䅄䅁䅁䅯硁䅁䅁䅯硹䅉䅁䅯䅂䍁䅧䅯剹䅉䅁䅅䅁䉁䅁䅁兂獄払敧坨塴䅑杷允䅁䅁䅍䅁䑁䅁䅷䅁䭁䩁䉉䅁䭁䉁䝷䅁䉁䅁䅁允䅁䅁䅯杍䅣䅁杷允䅁䅁䅕䅁䑁䅁䅷䅁䭁䡁䙑䅁䭁佁䭧䅁䭁佁䭙䅁䭁佁䭣䅁䉁䅁䅁允䅁䅁䅯李䅳䅁杷允䅁䅁䅕䅁䑁䅁䅷䅁䭁䡁䱷䅁䭁䵁单䅁䭁䅁䅑潁䭁䵁卫䅁䉁䅁䅁允䅁䅁䅕䍍稰呚呧䕇䵁䅉䅅䅁䙁䅁䅁睁䵁䅁䅁权あ兂䅁权獄权䅁权浄权䅁权湄权䅁允䅁䅁䅅䅁䡁䅁䅁䅁䅄敄䅚䍄䉁䅁䅁睁䅁䅁䅍䅄䅁䅁䅯䅶䅑䅁䅯杇䅙䅁䅅䅁䉁䅁䅁权䱂杂䅁䍄䉁䅁䅁睁䅁䅁䅍䅄䅁䅁䅯䅘䅳䅁䅯䅊䅙䅁䅅䅁䉁䅁䅁权允䅂䅁䍄䉁䅁䅁䅂䅁䅁䅍䅄䅁䅁䅯䅶䅑䅁䅯睈䅙䅁䅯䅉䅙䅁䅅䅁䉁䅁䅁权捃睂䅁䍄䉁䅁䅁兂䅁䅁䅍䅄䅁䅁䅯睳䅅䅁䅯儷䅯䅁䅯朵䅯䅁䅯眵䅯䅁䅅䅁䉁䅁䅁睂䅁䅁䅁䅷浮䅑杷允䅁䅁䅕䅁䑁䅁䅷䅁䭁佁䕉䅁䭁佁䭕䅁䭁佁䭙䅁䭁佁䭣䅁䉁䅁䅁允䅁䅁䅯睎䅳䅁杷允䅁䅁䅕䅁䑁䅁䅷䅁䭁䱁䕷䅁䭁佁䭷䅁䭁佁䭙䅁䭁佁䭣䅁䉁䅁䅁允䅁䅁䅣䅁䅁䕁煄唵䵁䅉䅅䅁䙁䅁䅁睁䵁䅁䅁权⽃䅄䅁权䙄杅䅁权䕁䅁䅋权䥄杅䅁允䅁䅁䅅䅁䙁䅁䵧癳祺朶䅴䍄䉁䅁䅁睁䅁䅁䅍䅄䅁䅁䅯䅧䄰䅁䅯䅇䅙䅁䅅䅁䉁䅁䅁权婁杂䅁䍄䉁䅁䅁䅂䅁䅁䅍䅄䅁䅁䅯東䅕䅁䅯睈䅙䅁䅯䅉䅙䅁䅅䅁䉁䅁䅁权㑁杂䅁䍄䉁䅁䅁兂䅁䅁䅍䅄䅁䅁䅯䄷䄰䅁䅯䄶䅯䅁䅯朵䅯䅁䅯眵䅯䅁䅅䅁䉁䅁䅁权允䅂䅁䍄䉁䅁䅁兂䅁䅁䅍䅄䅁䅁䅯睅䅙䅁䅯硹䅉䅁䅯䅂䍁䅧䅯䉹䅉䅁䅅䅁䉁䅁䅁兂獄払敧周汴䅑杷允䅁䅁䅕䅁䑁䅁䅷䅁䭁䑁䘰䅁䭁佁䬰䅁䭁佁䭙䅁䭁佁䭣䅁䉁䅁䅁允䅁䅁䅣䅁䅁䭁瑃唵䵁䅉䅅䅁䙁䅁䅁睁䵁䅁䅁权煃兂䅁权潄权䅁权浄权䅁权湄权䅁允䅁䅁䅅䅁䭁䉁䕁䅁䵁䅉䅅䅁䙁䅁䅁睁䵁䅁䅁权橁杄䅁权灄权䅁权浄权䅁权湄权䅁允䅁䅁䅅䅁䭁䉁卯䅁䵁䅉䅅䅁䑁䅁䅁睁䵁䅁䅁权㝄权䅁权敁杂䅁允䅁䅁䅅䅁䭁䑁䜸䅁䵁䅉䅅䅁䙁䅁䅁睁䵁䅁䅁权坁睃䅁权䙄杅䅁权䕁䅁䅋权䩄杅䅁允䅁䅁䅅䅁䙁䭁畇圵䵊䅂䄹䍄䉁䅁䅁䅂䅁䅁䅍䅄䅁䅁䅯䅓䅕䅁䅯睈䅙䅁䅯䅉䅙䅁䅅䅁䉁䅁䅁权呂䅃䅁䍄䉁䅁䅁睁䅁䅁䅍䅄䅁䅁䅯权䅙䅁䅯䅊䅙䅁䅅䅁䉁䅁䅁权允䅂䅁䍄䉁䅁䅁兂䅁䅁䅍䅄䅁䅁䅯䅭䅅䅁䅯䄷䅯䅁䅯朵䅯䅁䅯眵䅯䅁䅅䅁䉁䅁䅁睂䅁䅁䅁䘴武䅑杷允䅁䅁䅍䅁䑁䅁䅷䅁䭁䥁䵷䅁䭁䉁䝷䅁䉁䅁䅁允䅁䅁䅯杒䅣䅁杷允䅁䅁䅕䅁䑁䅁䅷䅁䭁䕁䙧䅁䭁佁䭫䅁䭁佁䭙䅁䭁佁䭣䅁䉁䅁䅁允䅁䅁䅯睮䄸䅁杷允䅁䅁䅍䅁䑁䅁䅷䅁䭁䩁䕯䅁䭁䉁䝷䅁䉁䅁䅁允䅁䅁䅯䄷䅙䅁杷允䅁䅁䅕䅁䑁䅁䅷䅁䭁䝁䵑䅁䭁䵁单䅁䭁䅁䅑潁䭁䵁卫䅁䉁䅁䅁允䅁䅁䅕硭㌵婋睋ぁ䵁䅉䅅䅁䑁䅁䅁睁䵁䅁䅁权䝁允䅁权歁杂䅁允䅁䅁䅅䅁䭁䱁䭕䅁䵁䅉䅅䅁䙁䅁䅁睁䵁䅁䅁权䵄兂䅁权䙄杅䅁权䕁䅁䅋权䩄杅䅁允䅁䅁䅅䅁䙁䙁⬷癱䝵桮䄵䍄䉁䅁䅁兂䅁䅁䅍䅄䅁䅁䅯䅺䅕䅁䅯硹䅉䅁䅯䅂䍁䅧䅯䉹䅉䅁䅅䅁䉁䅁䅁兂獄払敧卨却䅑杷允䅁䅁䅍䅁䑁䅁䅷䅁䭁䥁䉯䅁䭁䍁䝙䅁䉁䅁䅁允䅁䅁䄴䅄䅁䑁䅫睎畁䑁䅅杍䅁䅁杷允䅁䅁䅍䅁䑁䅁䅷䅁䭁䩁䵅䅁䭁䉁䝯䅁䉁䅁䅁允䅁䅁䅯䅑䅙䅁杷允䅁䅁䅑䅁䑁䅁䅷䅁䭁䵁䙷䅁䭁䉁䜸䅁䭁䍁䝁䅁䉁䅁䅁允䅁䅁䅯兖䅧䅁杷允䅁䅁䅕䅁䑁䅁䅷䅁䭁䵁䙷䅁䭁佁䭧䅁䭁佁䭙䅁䭁佁䭣䅁䉁䅁䅁允䅁䅁䅯䅅䅑䅁杷允䅁䅁䅕䅁䑁䅁䅷䅁䭁䅁久䅁䭁䵁即䅁䭁䅁䅑潁䭁䵁卧䅁䉁䅁䅁允䅁䅁䅕歲桦桥畔啖䵁䅉䅅䅁䙁䅁䅁睁䵁䅁䅁权汃䅁䅁权灄权䅁权浄权䅁权湄权䅁允䅁䅁䅅䅁䭁䝁估䅁䵁䅉䅅䅁䙁䅁䅁睁䵁䅁䅁权䵄兂䅁权煄权䅁权浄权䅁权牄权䅁允䅁䅁䅅䅁䭁䉁䕁䅁䵁䅉䅅䅁䙁䅁䅁睁䵁䅁䅁权婃䅁䅁权獄权䅁权浄权䅁权湄权䅁允䅁䅁䅅䅁䡁䅁䅁䅁䅄佔䅚䍄䉁䅁䅁兂䅁䅁䅍䅄䅁䅁䅯東䄰䅁䅯硹䅉䅁䅯䅂䍁䅧䅯剹䅉䅁䅅䅁䉁䅁䅁兂穁積積㕍湎䅑杷允䅁䅁䅍䅁䑁䅁䅷䅁䭁䕁䙣䅁䭁䉁䝧䅁䉁䅁䅁允䅁䅁䅯䅒䅙䅁杷允䅁䅁䅍䅁䑁䅁䅷䅁䭁䥁䱍䅁䭁乁卯䅁䉁䅁䅁允䅁䅁䅯桲䅑䅁杷允䅁䅁䅍䅁䑁䅁䅷䅁䭁䕁䙣䅁䭁䍁䝑䅁䉁䅁䅁允䅁䅁䅯睖䅧䅁杷允䅁䅁䅍䅁䑁䅁䅷䅁䭁佁佫䅁䭁䍁䝑䅁䉁䅁䅁允䅁䅁䅯䅅䅑䅁杷允䅁䅁䅍䅁䑁䅁䅷䅁䭁䙁䙳䅁䭁䍁䝑䅁䉁䅁䅁允䅁䅁䅯䅃䅣䅁杷允䅁䅁䅍䅁䑁䅁䅷䅁䭁䙁䱳䅁䭁乁卯䅁䉁䅁䅁允䅁䅁䅯桷䅧䅁杷允䅁䅁䅕䅁䑁䅁䅷䅁䭁䕁䈰䅁䭁佁䭫䅁䭁佁䭙䅁䭁佁䭣䅁䉁䅁䅁允䅁䅁䅯睄䄸䅁杷允䅁䅁䅕䅁䑁䅁䅷䅁䭁乁䙧䅁䭁䵁即䅁䭁䅁䅑潁䭁䵁卫䅁䉁䅁䅁允䅁䅁䅕䭆䠵場啲歕䵁䅉䅅䅁䕁䅁䅁睁䵁䅁䅁权卄䅂䅁权晁杂䅁权杁杂䅁允䅁䅁䅅䅁䭁乁䝳䅁䵁䅉䅅䅁䙁䅁䅁睁䵁䅁䅁权⭃兄䅁权䱄杅䅁权䕁䅁䅋权䩄杅䅁允䅁䅁䅅䅁䙁䅁塲㍯㥁汓䅴䍄䉁䅁䅁睁䅁䅁䅍䅄䅁䅁䅯杬䅕䅁䅯䅇䅙䅁䅅䅁䉁䅁䅁权婁杂䅁䍄䉁䅁䅁兂䅁䅁䅍䅄䅁䅁䅯睌䅷䅁䅯剸䅉䅁䅯䅂䍁䅧䅯剹䅉䅁䅅䅁䉁䅁䅁兂扂䐯啉汤卷䅑杷允䅁䅁䅍䅁䑁䅁䅷䅁䭁䩁䙙䅁䭁䉁䝯䅁䉁䅁䅁允䅁䅁䅯睇䅙䅁杷允䅁䅁䅍䅁䑁䅁䅷䅁䭁䍁䉯䅁䭁䍁䝙䅁䉁䅁䅁允䅁䅁䄴䅄䅁䑁䅫睍畁䑁䅉兎䅁䅁杷允䅁䅁䅕䅁䑁䅁䅷䅁䭁䩁䅣䅁䭁佁䭯䅁䭁佁䭙䅁䭁佁䭳䅁䉁䅁䅁允䅁䅁䅯䅅䅑䅁杷允䅁䅁䅕䅁䑁䅁䅷䅁䭁䩁䙙䅁䭁佁䭫䅁䭁佁䭙䅁䭁佁䭣䅁䉁䅁䅁允䅁䅁䅯儶䄸䅁杷允䅁䅁䅍䅁䑁䅁䅷䅁䭁䉁䙑䅁䭁䉁䜴䅁䉁䅁䅁允䅁䅁䅯䅖䅙䅁杷允䅁䅁䅍䅁䑁䅁䅷䅁䭁䅁䉉䅁䭁䍁䝑䅁䉁䅁䅁允䅁䅁䅯桳䅙䅁杷允䅁䅁䅕䅁䑁䅁䅷䅁䭁䕁倰䅁䭁佁䭧䅁䭁佁䭙䅁䭁佁䭣䅁䉁䅁䅁允䅁䅁䅯杂䅳䅁杷允䅁䅁䅍䅁䑁䅁䅷䅁䭁䅁䘴䅁䭁䉁䝧䅁䉁䅁䅁允䅁䅁䅯児䅙䅁杷允䅁䅁䅍䅁䑁䅁䅷䅁䭁䅁䘴䅁䭁䍁䝙䅁䉁䅁䅁允䅁䅁䄴䅄䅁䑁䅧兏畁䑁䅉免䅁䅁杷允䅁䅁䅍䅁䑁䅁䅷䅁䭁乁䵣䅁䭁乁卯䅁䉁䅁䅁允䅁䅁䅯硗䅧䅁杷允䅁䅁䅍䅁䑁䅁䅷䅁䭁䙁䵍䅁䭁䍁䝑䅁䉁䅁䅁允䅁䅁䅯䅅䅑䅁杷允䅁䅁䅕䅁䑁䅁䅷䅁䭁乁䙣䅁䭁佁䭧䅁䭁佁䭙䅁䭁佁䭣䅁䉁䅁䅁允䅁䅁䅯杂䅳䅁杷允䅁䅁䅕䅁䑁䅁䅷䅁䭁䩁䱁䅁䭁䵁单䅁䭁䅁䅑潁䭁䵁卫䅁䉁䅁䅁允䅁䅁䅕摵硕佒䕂䕄䵁䅉䅅䅁䙁䅁䅁睁䵁䅁䅁权啃兂䅁权䙄杅䅁权䕁䅁䅋权䥄杅䅁允䅁䅁䅅䅁䙁䥁权歯摑硊䅎䍄䉁䅁䅁兂䅁䅁䅍䅄䅁䅁䅯䅬䅕䅁䅯剸䅉䅁䅯䅂䍁䅧䅯剹䅉䅁䅅䅁䉁䅁䅁兂㥄畬呐⭄卙䅑杷允䅁䅁䅕䅁䑁䅁䅷䅁䭁䍁䱅䅁䭁佁䭯䅁䭁佁䭙䅁䭁佁䭳䅁䉁䅁䅁允䅁䅁䅣䅁䅁佁⭁欵䵁䅉䅅䅁䑁䅁䅁睁䵁䅁䅁权㍃允䅁权歁杂䅁允䅁䅁䅅䅁䭁䉁圴䅁䵁䅉䅅䅁䙁䅁䅁睁䵁䅁䅁权䑃允䅁权潄权䅁权浄权䅁权湄权䅁允䅁䅁䅅䅁䭁䅁䱙䅁䵁䅉䅅䅁䙁䅁䅁睁䵁䅁䅁权啃兂䅁权䱄杅䅁权䕁䅁䅋权䥄杅䅁允䅁䅁䅅䅁䙁䭁䠵場啯汌䅬䍄䉁䅁䅁兂䅁䅁䅍䅄䅁䅁䅯杊䄴䅁䅯䄶䅯䅁䅯朵䅯䅁䅯眵䅯䅁䅅䅁䉁䅁䅁权䝁睃䅁䍄䉁䅁䅁兂䅁䅁䅍䅄䅁䅁䅯䅬䅕䅁䅯硹䅉䅁䅯䅂䍁䅧䅯剹䅉䅁䅅䅁䉁䅁䅁兂㑃潈牘摕奨䅑杷允䅁䅁䅍䅁䑁䅁䅷䅁䭁䩁䙑䅁䭁䉁䝧䅁䉁䅁䅁允䅁䅁䅯杓䅙䅁杷允䅁䅁䅑䅁䑁䅁䅷䅁䭁佁䅷䅁䭁䉁䜸䅁䭁䍁䝁䅁䉁䅁䅁允䅁䅁䅯睌䅧䅁杷允䅁䅁䅍䅁䑁䅁䅷䅁䭁䝁䵯䅁䭁乁卯䅁䉁䅁䅁允䅁䅁䅯硂䅧䅁杷允䅁䅁䅕䅁䑁䅁䅷䅁䭁䩁䙑䅁䭁佁䭕䅁䭁佁䭙䅁䭁佁䭣䅁䉁䅁䅁允䅁䅁䅯李䅳䅁杷允䅁䅁䅍䅁䑁䅁䅷䅁䭁偁䙳䅁䭁䍁䝙䅁䉁䅁䅁允䅁䅁䄴䅄䅁䑁䅫䅏畁䑁䅅李䅁䅁杷允䅁䅁䅍䅁䑁䅁䅷䅁䭁䵁䕅䅁䭁䉁䜴䅁䉁䅁䅁允䅁䅁䅯兵䅣䅁杷允䅁䅁䅕䅁䑁䅁䅷䅁䭁䵁䙳䅁䭁佁䭯䅁䭁佁䭙䅁䭁佁䭳䅁䉁䅁䅁允䅁䅁䅣䅁䅁䝁癁欵䵁䅉䅅䅁䑁䅁䅁睁䵁䅁䅁权㥄䅂䅁权捁杂䅁允䅁䅁䅅䅁䭁佁䝷䅁䵁䅉䅅䅁䙁䅁䅁睁䵁䅁䅁权坁睃䅁权汄权䅁权浄权䅁权湄权䅁允䅁䅁䅅䅁䭁䉁䕁䅁䵁䅉䅅䅁䑁䅁䅁睁䵁䅁䅁权⭁䅄䅁权歁杂䅁允䅁䅁䅅䅁䭁䥁到䅁䵁䅉䅅䅁䑁䅁䅁睁䵁䅁䅁权䑄杄䅁权偄杅䅁允䅁䅁䅅䅁䭁䉁䕁䅁䵁䅉䅅䅁䑁䅁䅁睁䵁䅁䅁权橃睄䅁权歁杂䅁允䅁䅁䅅䅁䭁䉁剙䅁䵁䅉䅅䅁䙁䅁䅁睁䵁䅁䅁权婄允䅁权瑄权䅁权浄权䅁权湄权䅁允䅁䅁䅅䅁䡁䅁䅁䅁杁佔䅚䍄䉁䅁䅁兂䅁䅁䅍䅄䅁䅁䅯䅈䅕䅁䅯剸䅉䅁䅯䅂䍁䅧䅯剹䅉䅁䅅䅁䉁䅁䅁兂塁焴椹卂䩯䅑杷允䅁䅁䅍䅁䑁䅁䅷䅁䭁䡁䙫䅁䭁䍁䝙䅁䉁䅁䅁允䅁䅁䄴杄䅁䑁䅅䅍祁䍁䄴睍㉁䅁䅁䍄䉁䅁䅁兂䅁䅁䅍䅄䅁䅁䅯䅈䅕䅁䅯硹䅉䅁䅯䅂䍁䅧䅯剹䅉䅁䅅䅁䉁䅁䅁兂㉄䙋偹畷坖䅑杷允䅁䅁䅍䅁䑁䅁䅷䅁䭁䉁䙷䅁䭁䉁䜴䅁䉁䅁䅁允䅁䅁䅯兄䅣䅁杷允䅁䅁䅕䅁䑁䅁䅷䅁䭁䉁䰰䅁䭁䵁单䅁䭁䅁䅑潁䭁䵁卧䅁䉁䅁䅁允䅁䅁䅕䭶佨㕂䠷稫䴸䅉䅅䅁䑁䅁䅁睁䵁䅁䅁权捁兂䅁权歁杂䅁允䅁䅁䅅䅁䭁䉁䕁䅁䵁䅉䅅䅁䑁䅁䅁睁䵁䅁䅁权瑂睃䅁权慁杂䅁允䅁䅁䅅䅁䭁䱁䝁䅁䵁䅉䅅䅁䑁䅁䅁睁䵁䅁䅁权㝁䅁䅁权敁杂䅁允䅁䅁䅅䅁䭁乁䠸䅁䵁䅉䅅䅁䙁䅁䅁睁䵁䅁䅁权捁兂䅁权獄权䅁权浄权䅁权湄权䅁允䅁䅁䅅䅁䡁䅁䅁䅁杂畈䅚䍄䉁䅁䅁兂䅁䅁䅍䅄䅁䅁䅯䅈䅕䅁䅯儷䅯䅁䅯朵䅯䅁䅯眵䅯䅁䅅䅁䉁䅁䅁睂䅁䅁䅁䉙洷䅑杷允䅁䅁䅕䅁䑁䅁䅷䅁䭁䙁䱧䅁䭁䵁即䅁䭁䅁䅑潁䭁䵁卫䅁䉁䅁䅁允䅁䅁䅕浚浚浚坢啘䵁䅉䅅䅁䑁䅁䅁睁䵁䅁䅁权汁允䅁权慄杅䅁允䅁䅁䅅䅁䭁䝁坍䅁䵁䅉䅅䅁䑁䅁䅁睁䵁䅁䅁权楄䅂䅁权偄杅䅁允䅁䅁䅅䅁䡁䅁䅁䅁杁⭳䅆䍄䉁䅁䅁兂䅁䅁䅍䅄䅁䅁䅯睬䅳䅁䅯儵䅯䅁䅯朵䅯䅁䅯眵䅯䅁䅅䅁䉁䅁䅁权允䅂䅁䍄䉁䅁䅁兂䅁䅁䅍䅄䅁䅁䅯眴䅅䅁䅯䄷䅯䅁䅯朵䅯䅁䅯眵䅯䅁䅅䅁䉁䅁䅁睂䅁䅁䅁䔴歘䅑杷允䅁䅁䅕䅁䑁䅁䅷䅁䭁䥁䵉䅁䭁佁䬰䅁䭁佁䭙䅁䭁佁䭣䅁䉁䅁䅁允䅁䅁䅯䅅䅑䅁杷允䅁䅁䅕䅁䑁䅁䅷䅁䭁佁䕉䅁䭁䵁即䅁䭁䅁䅑潁䭁䵁卧䅁䉁䅁䅁允䅁䅁䅕児塲㍯㥂し䵁䅉䅅䅁䕁䅁䅁睁䵁䅁䅁权摄兄䅁权晁杂䅁权杁杂䅁允䅁䅁䅅䅁䭁䕁䜴䅁䵁䅉䅅䅁䙁䅁䅁睁䵁䅁䅁权䕃允䅁权煄权䅁权浄权䅁权牄权䅁允䅁䅁䅅䅁䭁䉁䕁䅁䵁䅉䅅䅁䙁䅁䅁睁䵁䅁䅁权楂䅄䅁权䱄杅䅁权䕁䅁䅋权䥄杅䅁允䅁䅁䅅䅁䙁䅁䅁䅁䅁䙉䅤䍄䉁䅁䅁兂䅁䅁䅍䅄䅁䅁䅯䄯䅑䅁䅯䄷䅯䅁䅯朵䅯䅁䅯眵䅯䅁䅅䅁䉁䅁䅁睂䅁䅁䅁䌴浔䅑杷允䅁䅁䅕䅁䑁䅁䅷䅁䭁佁䕉䅁䭁䵁即䅁䭁䅁䅑潁䭁䵁卫䅁䉁䅁䅁允䅁䅁䅕椹捨㡪噊䕗䵁䅉䅅䅁䙁䅁䅁睁䵁䅁䅁权晄允䅁权獄权䅁权浄权䅁权湄权䅁允䅁䅁䅅䅁䡁䅁䅁䅁杁敄䅚䍄䉁䅁䅁兂䅁䅁䅍䅄䅁䅁䅯全䅷䅁䅯剸䅉䅁䅯䅂䍁䅧䅯剹䅉䅁䅅䅁䉁䅁䅁兂䱄愴䈵䵤䤴䅑杷允䅁䅁䅍䅁䑁䅁䅷䅁䭁佁䕉䅁䭁䉁䝧䅁䉁䅁䅁允䅁䅁䅯兏䅙䅁杷允䅁䅁䅍䅁䑁䅁䅷䅁䭁䍁䙣䅁䭁乁卯䅁䉁䅁䅁允䅁䅁䅯根䅕䅁杷允䅁䅁䅕䅁䑁䅁䅷䅁䭁佁䕉䅁䭁佁䭷䅁䭁佁䭙䅁䭁佁䭣䅁䉁䅁䅁允䅁䅁䅣䅁䅁䵁㉃唵䵁䅉䅅䅁䙁䅁䅁睁䵁䅁䅁权䅃兂䅁权汄权䅁权浄权䅁权湄权䅁允䅁䅁䅅䅁䭁䅁䰰䅁䵁䅉䅅䅁䑁䅁䅁睁䵁䅁䅁权瑄睃䅁权慄杅䅁允䅁䅁䅅䅁䭁䝁啕䅁䵁䅉䅅䅁䙁䅁䅁睁䵁䅁䅁权䡄允䅁权瑄权䅁权浄权䅁权湄权䅁允䅁䅁䅅䅁䡁䅁䅁䅁权佊䅒䍄䉁䅁䅁兂䅁䅁䅍䅄䅁䅁䅯䄯䅑䅁䅯硹䅉䅁䅯䅂䍁䅧䅯䉹䅉䅁䅅䅁䉁䅁䅁兂䥂場啯杲捤䅑杷允䅁䅁䅕䅁䑁䅁䅷䅁䭁䡁䙍䅁䭁佁䭷䅁䭁佁䭙䅁䭁佁䭣䅁䉁䅁䅁允䅁䅁䅣䅁䅁䕁噄唵䵁䅉䅅䅁䑁䅁䅁睁䵁䅁䅁权兄兂䅁权偄杅䅁允䅁䅁䅅䅁䡁䅁䅁䅁䅂敹䅊䍄䉁䅁䅁睁䅁䅁䅍䅄䅁䅁䅯䅄䅁䅁䅯杊䅙䅁䅅䅁䉁䅁䅁杄佁䅁䅁免睁䑁䅣杌㍁䑁䅅䅁䵁䅉䅅䅁䑁䅁䅁睁䵁䅁䅁权瑃兂䅁权流杂䅁允䅁䅁䅅䅁佁䅁䅷䅁㕁䑁䅍杌祁䑁䅕䅁䵁䅉䅅䅁䑁䅁䅁睁䵁䅁䅁权牃允䅁权敁杂䅁允䅁䅁䅅䅁䭁䭁䝉䅁䵁䅉䅅䅁䑁䅁䅁睁䵁䅁䅁权ㅂ兄䅁权偄杅䅁允䅁䅁䅅䅁䭁䉁䕁䅁䵁䅉䅅䅁䑁䅁䅁睁䵁䅁䅁权兄兂䅁权慁杂䅁允䅁䅁䅅䅁䭁䙁䝫䅁䵁䅉䅅䅁䙁䅁䅁睁䵁䅁䅁权䙂睃䅁权䙄杅䅁权䕁䅁䅋权䩄杅䅁允䅁䅁䅅䅁䙁䝁卬䍅慎晑⽯䍄䉁䅁䅁兂䅁䅁䅍䅄䅁䅁䅯䅔䄸䅁䅯硹䅉䅁䅯䅂䍁䅧䅯䉹䅉䅁䅅䅁䉁䅁䅁兂乄䵺䵺䉺典䅑杷允䅁䅁䅍䅁䑁䅁䅷䅁䭁乁䙁䅁䭁䉁䝷䅁䉁䅁䅁允䅁䅁䅯兑䅙䅁杷允䅁䅁䅍䅁䑁䅁䅷䅁䭁乁䙁䅁䭁䉁䜴䅁䉁䅁䅁允䅁䅁䅯杘䅧䅁杷允䅁䅁䅍䅁䑁䅁䅷䅁䭁乁䱯䅁䭁乁卯䅁䉁䅁䅁允䅁䅁䅯桱䅍䅁杷允䅁䅁䅍䅁䑁䅁䅷䅁䭁䍁䴰䅁䭁乁卯䅁䉁䅁䅁允䅁䅁䅯剶䅑䅁杷允䅁䅁䅑䅁䑁䅁䅷䅁䭁乁䙁䅁䭁䉁䜸䅁䭁䍁䝁䅁䉁䅁䅁允䅁䅁䅯睘䅧䅁杷允䅁䅁䅕䅁䑁䅁䅷䅁䭁乁䙁䅁䭁佁䬰䅁䭁佁䭙䅁䭁佁䭣䅁䉁䅁䅁允䅁䅁䅯䅅䅑䅁杷允䅁䅁䅕䅁䑁䅁䅷䅁䭁䉁乳䅁䭁䵁即䅁䭁䅁䅑潁䭁䵁卫䅁䉁䅁䅁允䅁䅁䅕呣䬰㘱兏䕗䵁䅉䅅䅁䑁䅁䅁睁䵁䅁䅁权䑄睃䅁权流杂䅁允䅁䅁䅅䅁佁䅁䅷䅁㑁䑁䅑杌㍁䑁䅉䅁䵁䅉䅅䅁䑁䅁䅁睁䵁䅁䅁权硁兄䅁权慁杂䅁允䅁䅁䅅䅁䭁䝁䝉䅁䵁䅉䅅䅁䑁䅁䅁睁䵁䅁䅁权卂兄䅁权偄杅䅁允䅁䅁䅅䅁䭁䉁䕁䅁䵁䅉䅅䅁䙁䅁䅁睁䵁䅁䅁权䍄杄䅁权䱄杅䅁权䕁䅁䅋权䩄杅䅁允䅁䅁䅅䅁䙁䉁䘫ㄶ㑇決䅊䍄䉁䅁䅁兂䅁䅁䅍䅄䅁䅁䅯䅄䅙䅁䅯硹䅉䅁䅯䅂䍁䅧䅯䉹䅉䅁䅅䅁䉁䅁䅁兂捂㡪ㅌ䉋啸䅑杷允䅁䅁䅍䅁䑁䅁䅷䅁䭁䅁䝷䅁䭁䉁䝯䅁䉁䅁䅁允䅁䅁䅯䅷䅙䅁杷允䅁䅁䅕䅁䑁䅁䅷䅁䭁䅁䝷䅁䭁佁䭫䅁䭁佁䭙䅁䭁佁䭣䅁䉁䅁䅁允䅁䅁䅯䅅䅑䅁杷允䅁䅁䅕䅁䑁䅁䅷䅁䭁䅁䝷䅁䭁佁䭷䅁䭁佁䭙䅁䭁佁䭣䅁䉁䅁䅁允䅁䅁䅯䅅䅑䅁杷允䅁䅁䅕䅁䑁䅁䅷䅁䭁乁䕕䅁䭁䵁单䅁䭁䅁䅑潁䭁䵁卫䅁䉁䅁䅁允䅁䅁䅕琵呷㡎兆歆䵁䅉䅅䅁䙁䅁䅁睁䵁䅁䅁权噄䅂䅁权䱄杅䅁权䕁䅁䅋权䥄杅䅁允䅁䅁䅅䅁䙁䙁偹癷潕䙄䅚䍄䉁䅁䅁兂䅁䅁䅍䅄䅁䅁䅯儱䅑䅁䅯硹䅉䅁䅯䅂䍁䅧䅯剹䅉䅁䅅䅁䉁䅁䅁兂塄㍯㥁獃婤䅑杷允䅁䅁䅍䅁䑁䅁䅷䅁䭁乁䕕䅁䭁䉁䝧䅁䉁䅁䅁允䅁䅁䅯兇䅙䅁杷允䅁䅁䅕䅁䑁䅁䅷䅁䭁䱁䱍䅁䭁佁䭧䅁䭁佁䭙䅁䭁佁䭣䅁䉁䅁䅁允䅁䅁䅯䅅䅑䅁杷允䅁䅁䅍䅁䑁䅁䅷䅁䭁䭁䙫䅁䭁䍁䝑䅁䉁䅁䅁允䅁䅁䅯杵䅧䅁杷允䅁䅁䅑䅁䑁䅁䅷䅁䭁乁䕕䅁䭁䉁䜸䅁䭁䍁䝁䅁䉁䅁䅁允䅁䅁䅯兙䅧䅁杷允䅁䅁䅕䅁䑁䅁䅷䅁䭁䥁䙙䅁䭁䵁单䅁䭁䅁䅑潁䭁䵁卫䅁䉁䅁䅁允䅁䅁䅕堫攸穭い商䵁䅉䅅䅁䑁䅁䅁睁䵁䅁䅁权噄䅂䅁权流杂䅁允䅁䅁䅅䅁佁䅁䅯䅁㑁䑁䅕杌㉁䅁䅁䍄䉁䅁䅁睁䅁䅁䅍䅄䅁䅁䅯兙䅅䅁䅯䅈䅙䅁䅅䅁䉁䅁䅁权瑄杂䅁䍄䉁䅁䅁睁䅁䅁䅍䅄䅁䅁䅯兘䅳䅁䅯杈䅙䅁䅅䅁䉁䅁䅁权浄杂䅁䍄䉁䅁䅁兂䅁䅁䅍䅄䅁䅁䅯䅃䅕䅁䅯硹䅉䅁䅯䅂䍁䅧䅯䉹䅉䅁䅅䅁䉁䅁䅁兂乄䵺䵺䕺桸䅑杷允䅁䅁䅕䅁䑁䅁䅷䅁䭁乁䕕䅁䭁佁䭧䅁䭁佁䭙䅁䭁佁䭣䅁䉁䅁䅁允䅁䅁䅯䅅䅑䅁杷允䅁䅁䅍䅁䑁䅁䅷䅁䭁䍁䱧䅁䭁䉁䝷䅁䉁䅁䅁允䅁䅁䅯杙䅙䅁杷允䅁䅁䅕䅁䑁䅁䅷䅁䭁乁䕕䅁䭁佁䭯䅁䭁佁䭙䅁䭁佁䭳䅁䉁䅁䅁允䅁䅁䅯䅅䅑䅁杷允䅁䅁䅍䅁䑁䅁䅷䅁䭁䵁䵅䅁䭁䵁匸䅁䉁䅁䅁允䅁䅁䅣䅁䅁䍁塁欴䵁䅉䅅䅁䙁䅁䅁睁䵁䅁䅁权灃䅁䅁权潄权䅁权浄权䅁权湄权䅁允䅁䅁䅅䅁䭁䅁䱙䅁䵁䅉䅅䅁䑁䅁䅁睁䵁䅁䅁权ㅃ兂䅁权捁杂䅁允䅁䅁䅅䅁䭁䙁䝯䅁䵁䅉䅅䅁䙁䅁䅁睁䵁䅁䅁权㉃兂䅁权瑄权䅁权浄权䅁权湄权䅁允䅁䅁䅅䅁䡁䅁䅁䅁䅃伱䅖䍄䉁䅁䅁睁䅁䅁䅍䅄䅁䅁䅯兴䅕䅁䅯䅊䅙䅁䅅䅁䉁䅁䅁权ぃ杂䅁䍄䉁䅁䅁睁䅁䅁䅍䅄䅁䅁䅯睊䅳䅁䅯䅊䅙䅁䅅䅁䉁䅁䅁权䥁睂䅁䍄䉁䅁䅁兂䅁䅁䅍䅄䅁䅁䅯䅐䅁䅁䅯儵䅯䅁䅯朵䅯䅁䅯眵䅯䅁䅅䅁䉁䅁䅁权䝄睃䅁䍄䉁䅁䅁兂䅁䅁䅍䅄䅁䅁䅯眫䅑䅁䅯䄶䅯䅁䅯朵䅯䅁䅯眵䅯䅁䅅䅁䉁䅁䅁权䝁睃䅁䍄䉁䅁䅁兂䅁䅁䅍䅄䅁䅁䅯兗䅳䅁䅯儵䅯䅁䅯朵䅯䅁䅯眵䅯䅁䅅䅁䉁䅁䅁权允䅂䅁䍄䉁䅁䅁睁䅁䅁䅍䅄䅁䅁䅯兢䅕䅁䅯杇䅙䅁䅅䅁䉁䅁䅁权㥁杂䅁䍄䉁䅁䅁睁䅁䅁䅍䅄䅁䅁䅯睫䅳䅁䅯杈䅙䅁䅅䅁䉁䅁䅁权䍂睂䅁䍄䉁䅁䅁兂䅁䅁䅍䅄䅁䅁䅯兯䅅䅁䅯䄷䅯䅁䅯朵䅯䅁䅯眵䅯䅁䅅䅁䉁䅁䅁睂䅁䅁䅁䉁汌䅑杷允䅁䅁䅍䅁䑁䅁䅷䅁䭁䝁䘰䅁䭁䍁䝑䅁䉁䅁䅁允䅁䅁䅯䅅䅑䅁杷允䅁䅁䅍䅁䑁䅁䅷䅁䭁䕁䙯䅁䭁䉁䝧䅁䉁䅁䅁允䅁䅁䅯兓䅣䅁杷允䅁䅁䅕䅁䑁䅁䅷䅁䭁䝁䘰䅁䭁佁䭧䅁䭁佁䭙䅁䭁佁䭣䅁䉁䅁䅁允䅁䅁䅯杂䅳䅁杷允䅁䅁䅍䅁䑁䅁䅷䅁䭁偁䈴䅁䭁䍁䝙䅁䉁䅁䅁允䅁䅁䄴权䅁䑁䅫免畁䑁䅅䅁䵁䅉䅅䅁䙁䅁䅁睁䵁䅁䅁权䱄兂䅁权䙄杅䅁权䕁䅁䅋权䩄杅䅁允䅁䅁䅅䅁䙁䑁㑎杵稯硏䅊䍄䉁䅁䅁睁䅁䅁䅍䅄䅁䅁䅯䅆䅙䅁䅯杇䅙䅁䅅䅁䉁䅁䅁权扁杂䅁䍄䉁䅁䅁兂䅁䅁䅍䅄䅁䅁䅯䅹䅳䅁䅯剸䅉䅁䅯䅂䍁䅧䅯䉹䅉䅁䅅䅁䉁䅁䅁兂桁晊䉃瑃䡧䅑杷允䅁䅁䅕䅁䑁䅁䅷䅁䭁偁乁䅁䭁佁䭧䅁䭁佁䭙䅁䭁佁䭣䅁䉁䅁䅁允䅁䅁䅯䅅䅑䅁杷允䅁䅁䅍䅁䑁䅁䅷䅁䭁䅁偣䅁䭁䵁匸䅁䉁䅁䅁允䅁䅁䅣䅁䅁䍁瑃唴䵁䅉䅅䅁䙁䅁䅁睁䵁䅁䅁权䱄兂䅁权䱄杅䅁权䕁䅁䅋权䥄杅䅁允䅁䅁䅅䅁䙁䅁䅁䅁䅁䙫䄱䍄䉁䅁䅁兂䅁䅁䅍䅄䅁䅁䅯睎䄰䅁䅯儷䅯䅁䅯朵䅯䅁䅯眵䅯䅁䅅䅁䉁䅁䅁权允䅂䅁䍄䉁䅁䅁睁䅁䅁䅍䅄䅁䅁䅯先䅅䅁䅯䅇䅙䅁䅅䅁䉁䅁䅁权療杂䅁䍄䉁䅁䅁兂䅁䅁䅍䅄䅁䅁䅯睹䅕䅁䅯硹䅉䅁䅯䅂䍁䅧䅯剹䅉䅁䅅䅁䉁䅁䅁兂䭁㘱睎捐塰䅑杷允䅁䅁䅕䅁䑁䅁䅷䅁䭁䍁偫䅁䭁佁䭫䅁䭁佁䭙䅁䭁佁䭣䅁䉁䅁䅁允䅁䅁䅯桵䅉䅁杷允䅁䅁䅕䅁䑁䅁䅷䅁䭁偁䕙䅁䭁佁䭕䅁䭁佁䭙䅁䭁佁䭣䅁䉁䅁䅁允䅁䅁䅯李䅳䅁杷允䅁䅁䅍䅁䑁䅁䅷䅁䭁乁䕧䅁䭁䉁䜴䅁䉁䅁䅁允䅁䅁䅯杭䅙䅁杷允䅁䅁䅕䅁䑁䅁䅷䅁䭁䵁䱫䅁䭁佁䭯䅁䭁佁䭙䅁䭁佁䭳䅁䉁䅁䅁允䅁䅁䅯䅅䅑䅁杷允䅁䅁䅕䅁䑁䅁䅷䅁䭁偁估䅁䭁佁䭯䅁䭁佁䭙䅁䭁佁䭳䅁䉁䅁䅁允䅁䅁䅯䅅䅑䅁杷允䅁䅁䅍䅁䑁䅁䅷䅁䭁䵁䙳䅁䭁䉁䝷䅁䉁䅁䅁允䅁䅁䅯杋䅙䅁杷允䅁䅁䅍䅁䑁䅁䅷䅁䭁䵁䵧䅁䭁䉁䜴䅁䉁䅁䅁允䅁䅁䅯杁䅳䅁杷允䅁䅁䅕䅁䑁䅁䅷䅁䭁䵁䙳䅁䭁佁䭕䅁䭁佁䭙䅁䭁佁䭣䅁䉁䅁䅁允䅁䅁䅯䅇䅳䅁杷允䅁䅁䅕䅁䑁䅁䅷䅁䭁䍁䰴䅁䭁佁䭫䅁䭁佁䭙䅁䭁佁䭣䅁䉁䅁䅁允䅁䅁䅯䉫䅅䅁杷允䅁䅁䅍䅁䑁䅁䅷䅁䭁䅁䜴䅁䭁䵁匸䅁䉁䅁䅁允䅁䅁䅯䅅䅑䅁杷允䅁䅁䅍䅁䑁䅁䅷䅁䭁佁䱯䅁䭁䉁䝷䅁䉁䅁䅁允䅁䅁䅯䅌䅣䅁杷允䅁䅁䅕䅁䑁䅁䅷䅁䭁䅁䘰䅁䭁䵁单䅁䭁䅁䅑潁䭁䵁卫䅁䉁䅁䅁允䅁䅁䅕潃⽫慉〫歅䵁䅉䅅䅁䙁䅁䅁睁䵁䅁䅁权奃䅄䅁权瑄权䅁权浄权䅁权湄权䅁允䅁䅁䅅䅁䭁䉁䕁䅁䵁䅉䅅䅁䑁䅁䅁睁䵁䅁䅁权塄䅄䅁权捁杂䅁允䅁䅁䅅䅁䭁䑁䜸䅁䵁䅉䅅䅁䙁䅁䅁睁䵁䅁䅁权佁杂䅁权䙄杅䅁权䕁䅁䅋权䥄杅䅁允䅁䅁䅅䅁䙁䥁癁呚呙村䄹䍄䉁䅁䅁睁䅁䅁䅍䅄䅁䅁䅯元䄰䅁䅯䅊䅙䅁䅅䅁䉁䅁䅁权畁杅䅁䍄䉁䅁䅁兂䅁䅁䅍䅄䅁䅁䅯杨䅕䅁䅯䄶䅯䅁䅯朵䅯䅁䅯眵䅯䅁䅅䅁䉁䅁䅁权允䅂䅁䍄䉁䅁䅁睁䅁䅁䅍䅄䅁䅁䅯睪䄰䅁䅯䅈䅙䅁䅅䅁䉁䅁䅁权㝂杂䅁䍄䉁䅁䅁兂䅁䅁䅍䅄䅁䅁䅯杄䅙䅁䅯硹䅉䅁䅯䅂䍁䅧䅯䉹䅉䅁䅅䅁䉁䅁䅁兂慃婭婭慭杬䅑杷允䅁䅁䅍䅁䑁䅁䅷䅁䭁䅁䜴䅁䭁䉁䝷䅁䉁䅁䅁允䅁䅁䅯睸䅙䅁杷允䅁䅁䅕䅁䑁䅁䅷䅁䭁䩁䵫䅁䭁䵁单䅁䭁䅁䅑潁䭁䵁卫䅁䉁䅁䅁允䅁䅁䅕⭁啵䝳塲䕅䵁䅉䅅䅁䙁䅁䅁睁䵁䅁䅁权⽃兄䅁权䙄杅䅁权䕁䅁䅋权䩄杅䅁允䅁䅁䅅䅁䙁䝁氳佹歮䍗䄱䍄䉁䅁䅁睁䅁䅁䅍䅄䅁䅁䅯䄸䅕䅁䅯䅊䅙䅁䅅䅁䉁䅁䅁权睁杂䅁䍄䉁䅁䅁睁䅁䅁䅍䅄䅁䅁䅯䅚䅅䅁䅯栲䅉䅁䅅䅁䉁䅁䅁权ぃ杆䅁䍄䉁䅁䅁睁䅁䅁䅍䅄䅁䅁䅯杄䅙䅁䅯䅊䅙䅁䅅䅁䉁䅁䅁权橂䅃䅁䍄䉁䅁䅁睁䅁䅁䅍䅄䅁䅁䅯睙䄰䅁䅯䅇䅙䅁䅅䅁䉁䅁䅁权㡂杂䅁䍄䉁䅁䅁兂䅁䅁䅍䅄䅁䅁䅯杄䅙䅁䅯儶䅯䅁䅯朵䅯䅁䅯眵䅯䅁䅅䅁䉁䅁䅁权楁充䅁䍄䉁䅁䅁兂䅁䅁䅍䅄䅁䅁䅯杄䅙䅁䅯朶䅯䅁䅯朵䅯䅁䅯眶䅯䅁䅅䅁䉁䅁䅁睂䅁䅁䅁䑯浺䅑杷允䅁䅁䅕䅁䑁䅁䅷䅁䭁䡁䉳䅁䭁佁䭧䅁䭁佁䭙䅁䭁佁䭣䅁䉁䅁䅁允䅁䅁䅯杂䅳䅁杷允䅁䅁䅕䅁䑁䅁䅷䅁䭁偁䙷䅁䭁䵁单䅁䭁䅁䅑潁䭁䵁卫䅁䉁䅁䅁允䅁䅁䅕汳挳奐慬う䵁䅉䅅䅁䙁䅁䅁睁䵁䅁䅁权㕁睃䅁权潄权䅁权浄权䅁权湄权䅁允䅁䅁䅅䅁䭁偁䬴䅁䵁䅉䅅䅁䙁䅁䅁睁䵁䅁䅁权穃睃䅁权獄权䅁权浄权䅁权湄权䅁允䅁䅁䅅䅁䭁䉁䕁䅁䵁䅉䅅䅁䑁䅁䅁睁䵁䅁䅁权浃允䅁权奁杂䅁允䅁䅁䅅䅁䭁䍁䜰䅁䵁䅉䅅䅁䑁䅁䅁睁䵁䅁䅁权㑃兂䅁权慁杂䅁允䅁䅁䅅䅁䭁䙁䜸䅁䵁䅉䅅䅁䑁䅁䅁睁䵁䅁䅁权噄䅁䅁权歁杂䅁允䅁䅁䅅䅁䭁䅁䨰䅁䵁䅉䅅䅁䑁䅁䅁睁䵁䅁䅁权㑃兂䅁权歁杂䅁允䅁䅁䅅䅁䭁䉁䕁䅁䵁䅉䅅䅁䙁䅁䅁睁䵁䅁䅁权䭂兂䅁权灄权䅁权浄权䅁权湄权䅁允䅁䅁䅅䅁䭁䍁剑䅁䵁䅉䅅䅁䑁䅁䅁睁䵁䅁䅁权㉃兂䅁权偄杅䅁允䅁䅁䅅䅁䭁䉁䕁䅁䵁䅉䅅䅁䑁䅁䅁睁䵁䅁䅁权捄䅄䅁权敁杂䅁允䅁䅁䅅䅁䭁䩁䭑䅁䵁䅉䅅䅁䙁䅁䅁睁䵁䅁䅁权兄䅄䅁权瑄权䅁权浄权䅁权湄权䅁允䅁䅁䅅䅁䭁䉁䕁䅁䵁䅉䅅䅁䑁䅁䅁睁䵁䅁䅁权䙂允䅁权奁杂䅁允䅁䅁䅅䅁䭁䉁䝫䅁䵁䅉䅅䅁䙁䅁䅁睁䵁䅁䅁权㉃兂䅁权䙄杅䅁权䕁䅁䅋权䥄杅䅁允䅁䅁䅅䅁䙁乁⽹剚奤桬䅨䍄䉁䅁䅁睁䅁䅁䅍䅄䅁䅁䅯杴䅕䅁䅯䅈䅙䅁䅅䅁䉁䅁䅁权䡂杂䅁䍄䉁䅁䅁睁䅁䅁䅍䅄䅁䅁䅯杴䅕䅁䅯杈䅙䅁䅅䅁䉁䅁䅁权佃睂䅁䍄䉁䅁䅁睁䅁䅁䅍䅄䅁䅁䅯兣䅷䅁䅯䅇䅙䅁䅅䅁䉁䅁䅁权㥁杂䅁䍄䉁䅁䅁睁䅁䅁䅍䅄䅁䅁䅯眫䅷䅁䅯硺䅉䅁䅅䅁䉁䅁䅁权允䅂䅁䍄䉁䅁䅁睁䅁䅁䅍䅄䅁䅁䅯六䅷䅁䅯硺䅉䅁䅅䅁䉁䅁䅁权允䅂䅁䍄䉁䅁䅁䅂䅁䅁䅍䅄䅁䅁䅯杴䅕䅁䅯睈䅙䅁䅯䅉䅙䅁䅅䅁䉁䅁䅁权䙄杂䅁䍄䉁䅁䅁睁䅁䅁䅍䅄䅁䅁䅯兰䅁䅁䅯䅇䅙䅁䅅䅁䉁䅁䅁权㕁杂䅁䍄䉁䅁䅁睁䅁䅁䅍䅄䅁䅁䅯睒䅅䅁䅯䅈䅙䅁䅅䅁䉁䅁䅁权獁睂䅁䍄䉁䅁䅁兂䅁䅁䅍䅄䅁䅁䅯杴䅕䅁䅯儶䅯䅁䅯朵䅯䅁䅯眵䅯䅁䅅䅁䉁䅁䅁权硄睄䅁䍄䉁䅁䅁睁䅁䅁䅍䅄䅁䅁䅯䄸䅯䅁䅯栲䅉䅁䅅䅁䉁䅁䅁权い兆䅁䍄䉁䅁䅁兂䅁䅁䅍䅄䅁䅁䅯杴䅕䅁䅯䄷䅯䅁䅯朵䅯䅁䅯眵䅯䅁䅅䅁䉁䅁䅁睂䅁䅁䅁乧汔䅑杷允䅁䅁䅍䅁䑁䅁䅷䅁䭁偁䙷䅁䭁䵁匸䅁䉁䅁䅁允䅁䅁䅯䅅䅑䅁杷允䅁䅁䅕䅁䑁䅁䅷䅁䭁䅁佯䅁䭁䵁即䅁䭁䅁䅑潁䭁䵁卫䅁䉁䅁䅁允䅁䅁䅕体㙆䭆渴し䵁䅉䅅䅁䑁䅁䅁睁䵁䅁䅁权㡄兂䅁权捁杂䅁允䅁䅁䅅䅁䭁䵁䝳䅁䵁䅉䅅䅁䙁䅁䅁睁䵁䅁䅁权扂兂䅁权灄权䅁权浄权䅁权湄权䅁允䅁䅁䅅䅁䭁䑁丰䅁䵁䅉䅅䅁䑁䅁䅁睁䵁䅁䅁权㡄兂䅁权敁杂䅁允䅁䅁䅅䅁䭁䵁䝳䅁䵁䅉䅅䅁䙁䅁䅁睁䵁䅁䅁权獁兄䅁权瑄权䅁权浄权䅁权湄权䅁允䅁䅁䅅䅁䡁䅁䅁䅁䅃⭋䅚䍄䉁䅁䅁兂䅁䅁䅍䅄䅁䅁䅯兪䅕䅁䅯硹䅉䅁䅯䅂䍁䅧䅯䉹䅉䅁䅅䅁䉁䅁䅁兂䅁䅁䅁䱁捂䅑杷允䅁䅁䅕䅁䑁䅁䅷䅁䭁䭁䴸䅁䭁䵁即䅁䭁䅁䅑潁䭁䵁卧䅁䉁䅁䅁允䅁䅁䅕敨剴䉵嘴啗䵁䅉䅅䅁䑁䅁䅁睁䵁䅁䅁权乃兂䅁权奁杂䅁允䅁䅁䅅䅁䭁䍁䜰䅁䵁䅉䅅䅁䑁䅁䅁睁䵁䅁䅁权祁兄䅁权奁杂䅁允䅁䅁䅅䅁䭁䕁䡫䅁䵁䅉䅅䅁䑁䅁䅁睁䵁䅁䅁权䙃䅁䅁权慄杅䅁允䅁䅁䅅䅁䭁䭁奧䅁䵁䅉䅅䅁䑁䅁䅁睁䵁䅁䅁权乃兂䅁权慁杂䅁允䅁䅁䅅䅁䭁䍁䜰䅁䵁䅉䅅䅁䙁䅁䅁睁䵁䅁䅁权汄杄䅁权瑄权䅁权浄权䅁权湄权䅁允䅁䅁䅅䅁䭁䉁䕁䅁䵁䅉䅅䅁䑁䅁䅁睁䵁䅁䅁权乃兂䅁权流杂䅁允䅁䅁䅅䅁佁䅁䅷䅁㍁䑁䅑杌㉁䑁䅍䅁䵁䅉䅅䅁䙁䅁䅁睁䵁䅁䅁权千兂䅁权䱄杅䅁权䕁䅁䅋权䥄杅䅁允䅁䅁䅅䅁䙁䙁偹癷潕䙪䅰䍄䉁䅁䅁睁䅁䅁䅍䅄䅁䅁䅯䄴䅑䅁䅯杇䅙䅁䅅䅁䉁䅁䅁权瑁杂䅁䍄䉁䅁䅁睁䅁䅁䅍䅄䅁䅁䅯睒䅳䅁䅯硺䅉䅁䅅䅁䉁䅁䅁权允䅂䅁䍄䉁䅁䅁兂䅁䅁䅍䅄䅁䅁䅯杭䅅䅁䅯儵䅯䅁䅯朵䅯䅁䅯眵䅯䅁䅅䅁䉁䅁䅁权㕄权䅁䍄䉁䅁䅁兂䅁䅁䅍䅄䅁䅁䅯杫䅕䅁䅯儶䅯䅁䅯朵䅯䅁䅯眵䅯䅁䅅䅁䉁䅁䅁权偂䅄䅁䍄䉁䅁䅁兂䅁䅁䅍䅄䅁䅁䅯杫䅕䅁䅯䄷䅯䅁䅯朵䅯䅁䅯眵䅯䅁䅅䅁䉁䅁䅁睂䅁䅁䅁䥧歐䅑杷允䅁䅁䅍䅁䑁䅁䅷䅁䭁䝁䵑䅁䭁䉁䝯䅁䉁䅁䅁允䅁䅁䅯睘䅙䅁杷允䅁䅁䅕䅁䑁䅁䅷䅁䭁䡁䈰䅁䭁佁䭕䅁䭁佁䭙䅁䭁佁䭣䅁䉁䅁䅁允䅁䅁䅯䅡䅳䅁杷允䅁䅁䅕䅁䑁䅁䅷䅁䭁乁䙳䅁䭁䵁即䅁䭁䅁䅑潁䭁䵁卧䅁䉁䅁䅁允䅁䅁䅕場啯歲䉥䕖䵁䅉䅅䅁䑁䅁䅁睁䵁䅁䅁权扄兂䅁权奁杂䅁允䅁䅁䅅䅁䭁䕁䡫䅁䵁䅉䅅䅁䑁䅁䅁睁䵁䅁䅁权䵃䅄䅁权敁杂䅁允䅁䅁䅅䅁䭁䕁䡣䅁䵁䅉䅅䅁䑁䅁䅁睁䵁䅁䅁权扄兂䅁权捁杂䅁允䅁䅁䅅䅁䭁䉁䥍䅁䵁䅉䅅䅁䕁䅁䅁睁䵁䅁䅁权求䅄䅁权晁杂䅁权杁杂䅁允䅁䅁䅅䅁䭁偁䝧䅁䵁䅉䅅䅁䙁䅁䅁睁䵁䅁䅁权桂䅄䅁权潄权䅁权浄权䅁权湄权䅁允䅁䅁䅅䅁䭁䅁䱙䅁䵁䅉䅅䅁䑁䅁䅁睁䵁䅁䅁权橄䅁䅁权慁杂䅁允䅁䅁䅅䅁䭁䝁䝷䅁䵁䅉䅅䅁䑁䅁䅁睁䵁䅁䅁权剂兂䅁权敁杂䅁允䅁䅁䅅䅁䭁䝁䤰䅁䵁䅉䅅䅁䙁䅁䅁睁䵁䅁䅁权扄兂䅁权汄权䅁权浄权䅁权湄权䅁允䅁䅁䅅䅁䭁䉁䱧䅁䵁䅉䅅䅁䙁䅁䅁睁䵁䅁䅁权扄兂䅁权灄权䅁权浄权䅁权湄权䅁允䅁䅁䅅䅁䭁偁乯䅁䵁䅉䅅䅁䙁䅁䅁睁䵁䅁䅁权偂兂䅁权潄权䅁权浄权䅁权湄权䅁允䅁䅁䅅䅁䭁䉁䕁䅁䵁䅉䅅䅁䑁䅁䅁睁䵁䅁䅁权奄䅅䅁权慄杅䅁允䅁䅁䅅䅁䭁偁坍䅁䵁䅉䅅䅁䙁䅁䅁睁䵁䅁䅁权扄兂䅁权獄权䅁权浄权䅁权湄权䅁允䅁䅁䅅䅁䡁䅁䅁䅁权⬫䅖䍄䉁䅁䅁兂䅁䅁䅍䅄䅁䅁䅯眲䅕䅁䅯儷䅯䅁䅯朵䅯䅁䅯眵䅯䅁䅅䅁䉁䅁䅁睂䅁䅁䅁偯汶䅑杷允䅁䅁䅍䅁䑁䅁䅷䅁䭁䝁䅉䅁䭁䍁䝑䅁䉁䅁䅁允䅁䅁䅯䄶䅧䅁杷允䅁䅁䅍䅁䑁䅁䅷䅁䭁偁䕉䅁䭁䉁䝯䅁䉁䅁䅁允䅁䅁䅯睘䅙䅁杷允䅁䅁䅍䅁䑁䅁䅷䅁䭁偁䕉䅁䭁䍁䝑䅁䉁䅁䅁允䅁䅁䅯䅅䅑䅁杷允䅁䅁䅕䅁䑁䅁䅷䅁䭁偁䕉䅁䭁佁䭯䅁䭁佁䭙䅁䭁佁䭳䅁䉁䅁䅁允䅁䅁䅣䅁䅁䅁㙁欵䵁䅉䅅䅁䙁䅁䅁睁䵁䅁䅁权楄兂䅁权獄权䅁权浄权䅁权湄权䅁允䅁䅁䅅䅁䭁䉁䕁䅁䵁䅉䅅䅁䙁䅁䅁睁䵁䅁䅁权橄䅁䅁权瑄权䅁权浄权䅁权湄权䅁允䅁䅁䅅䅁䡁䅁䅁䅁䅁畏䅚䍄䉁䅁䅁兂䅁䅁䅍䅄䅁䅁䅯框䅁䅁䅯䄷䅯䅁䅯朵䅯䅁䅯眵䅯䅁䅅䅁䉁䅁䅁睂䅁䅁䅁䑁洯䅑杷允䅁䅁䅑䅁䑁䅁䅷䅁䭁䱁丸䅁䭁䉁䜸䅁䭁䍁䝁䅁䉁䅁䅁允䅁䅁䅯杨䅙䅁杷允䅁䅁䅕䅁䑁䅁䅷䅁䭁偁䕉䅁䭁佁䭷䅁䭁佁䭙䅁䭁佁䭣䅁䉁䅁䅁允䅁䅁䅣䅁䅁䭁瑂䔵䵁䅉䅅䅁䑁䅁䅁睁䵁䅁䅁权睄兂䅁权偄杅䅁允䅁䅁䅅䅁䭁䉁䕁䅁䵁䅉䅅䅁䕁䅁䅁睁䵁䅁䅁权䅄睃䅁权晁杂䅁权杁杂䅁允䅁䅁䅅䅁䭁䵁䱅䅁䵁䅉䅅䅁䙁䅁䅁睁䵁䅁䅁权睄兂䅁权䙄杅䅁权䕁䅁䅋权䩄杅䅁允䅁䅁䅅䅁䙁䥁㙰灘祦桳䄹䍄䉁䅁䅁睁䅁䅁䅍䅄䅁䅁䅯䄸䅕䅁䅯䅇䅙䅁䅅䅁䉁䅁䅁权䕂杂䅁䍄䉁䅁䅁睁䅁䅁䅍䅄䅁䅁䅯杶䄰䅁䅯䅇䅙䅁䅅䅁䉁䅁䅁权䭂杂䅁䍄䉁䅁䅁兂䅁䅁䅍䅄䅁䅁䅯眸䅯䅁䅯硹䅉䅁䅯䅂䍁䅧䅯䉹䅉䅁䅅䅁䉁䅁䅁兂䙃ㄶ㑇灈剖䅑杷允䅁䅁䅍䅁䑁䅁䅷䅁䭁䑁䈸䅁䭁䉁䝧䅁䉁䅁䅁允䅁䅁䅯兇䅙䅁杷允䅁䅁䅍䅁䑁䅁䅷䅁䭁偁䙁䅁䭁䉁䝯䅁䉁䅁䅁允䅁䅁䅯睓䅙䅁杷允䅁䅁䅍䅁䑁䅁䅷䅁䭁偁䙁䅁䭁䉁䝷䅁䉁䅁䅁允䅁䅁䅯䄵䅙䅁杷允䅁䅁䅍䅁䑁䅁䅷䅁䭁乁䵉䅁䭁䉁䝧䅁䉁䅁䅁允䅁䅁䅯兇䅙䅁杷允䅁䅁䅍䅁䑁䅁䅷䅁䭁佁䅑䅁䭁䍁䝙䅁䉁䅁䅁允䅁䅁䄴䅄䅁䑁䅙睎畁䑁䅧兏䅁䅁杷允䅁䅁䅑䅁䑁䅁䅷䅁䭁偁䄰䅁䭁䉁䜸䅁䭁䍁䝁䅁䉁䅁䅁允䅁䅁䅯杋䅫䅁杷允䅁䅁䅑䅁䑁䅁䅷䅁䭁䅁䝅䅁䭁䉁䜸䅁䭁䍁䝁䅁䉁䅁䅁允䅁䅁䅯杔䅙䅁杷允䅁䅁䅕䅁䑁䅁䅷䅁䭁偁䙁䅁䭁佁䭕䅁䭁佁䭙䅁䭁佁䭣䅁䉁䅁䅁允䅁䅁䅯睎䅳䅁杷允䅁䅁䅕䅁䑁䅁䅷䅁䭁佁乍䅁䭁佁䭧䅁䭁佁䭙䅁䭁佁䭣䅁䉁䅁䅁允䅁䅁䅯杂䅳䅁杷允䅁䅁䅍䅁䑁䅁䅷䅁䭁䱁䙉䅁䭁䵁匸䅁䉁䅁䅁允䅁䅁䅣䅁䅁䵁䕂唴䵁䅉䅅䅁䙁䅁䅁睁䵁䅁䅁权㉁䅁䅁权潄权䅁权浄权䅁权湄权䅁允䅁䅁䅅䅁䭁䅁䱙䅁䵁䅉䅅䅁䙁䅁䅁睁䵁䅁䅁权䙄睃䅁权潄权䅁权浄权䅁权湄权䅁允䅁䅁䅅䅁䭁䅁䱙䅁䵁䅉䅅䅁䙁䅁䅁睁䵁䅁䅁权浄睃䅁权煄权䅁权浄权䅁权牄权䅁允䅁䅁䅅䅁䡁䅁䅁䅁权畍䅚䍄䉁䅁䅁睁䅁䅁䅍䅄䅁䅁䅯䄲䅑䅁䅯杊䅙䅁䅅䅁䉁䅁䅁杄䵁䅁䅁䅏硁䍁䄴兎㕁䅁䅁䍄䉁䅁䅁睁䅁䅁䅍䅄䅁䅁䅯朶䅁䅁䅯䅈䅙䅁䅅䅁䉁䅁䅁权捁睂䅁䍄䉁䅁䅁睁䅁䅁䅍䅄䅁䅁䅯全䅷䅁䅯栲䅉䅁䅅䅁䉁䅁䅁权ㅄ睆䅁䍄䉁䅁䅁兂䅁䅁䅍䅄䅁䅁䅯杳䅕䅁䅯硹䅉䅁䅯䅂䍁䅧䅯剹䅉䅁䅅䅁䉁䅁䅁兂歃䑣䬰㠱捎䅑杷允䅁䅁䅕䅁䑁䅁䅷䅁䭁䡁䰴䅁䭁佁䬰䅁䭁佁䭙䅁䭁佁䭣䅁䉁䅁䅁允䅁䅁䅯䅅䅑䅁杷允䅁䅁䅍䅁䑁䅁䅷䅁䭁䱁䙉䅁䭁䍁䝑䅁䉁䅁䅁允䅁䅁䅯杏䅧䅁杷允䅁䅁䅍䅁䑁䅁䅷䅁䭁䙁䱉䅁䭁䉁䝧䅁䉁䅁䅁允䅁䅁䅯兏䅙䅁杷允䅁䅁䅕䅁䑁䅁䅷䅁䭁䱁䙉䅁䭁佁䭯䅁䭁佁䭙䅁䭁佁䭳䅁䉁䅁䅁允䅁䅁䅣䅁䅁䭁湁欵䵁䅉䅅䅁䑁䅁䅁睁䵁䅁䅁权慄允䅁权奁杂䅁允䅁䅁䅅䅁䭁䕁䡫䅁䵁䅉䅅䅁䑁䅁䅁睁䵁䅁䅁权奃睄䅁权捁杂䅁允䅁䅁䅅䅁䭁䥁䜸䅁䵁䅉䅅䅁䙁䅁䅁睁䵁䅁䅁权牃䅂䅁权䙄杅䅁权䕁䅁䅋权䥄杅䅁允䅁䅁䅅䅁䙁偁卙䌳剉䅯䅒䍄䉁䅁䅁睁䅁䅁䅍䅄䅁䅁䅯睱䅑䅁䅯䅈䅙䅁䅅䅁䉁䅁䅁权䱃杂䅁䍄䉁䅁䅁兂䅁䅁䅍䅄䅁䅁䅯杧䅳䅁䅯剸䅉䅁䅯䅂䍁䅧䅯䉹䅉䅁䅅䅁䉁䅁䅁兂硁獏挹ㅯ到䅑杷允䅁䅁䅍䅁䑁䅁䅷䅁䭁䭁䕳䅁䭁䍁䝙䅁䉁䅁䅁允䅁䅁䄴杄䅁䑁䅅䅍睁䍁䄴䅎祁䅁䅁䍄䉁䅁䅁兂䅁䅁䅍䅄䅁䅁䅯䅆䅷䅁䅯儵䅯䅁䅯朵䅯䅁䅯眵䅯䅁䅅䅁䉁䅁䅁权㍁睃䅁䍄䉁䅁䅁睁䅁䅁䅍䅄䅁䅁䅯杫䅷䅁䅯䅇䅙䅁䅅䅁䉁䅁䅁权㥁杂䅁䍄䉁䅁䅁䅂䅁䅁䅍䅄䅁䅁䅯眱䅳䅁䅯睈䅙䅁䅯䅉䅙䅁䅅䅁䉁䅁䅁权䭄䅃䅁䍄䉁䅁䅁睁䅁䅁䅍䅄䅁䅁䅯杆䅙䅁䅯硺䅉䅁䅅䅁䉁䅁䅁睂䅁䅁䅁䕉歄䅑杷允䅁䅁䅍䅁䑁䅁䅷䅁䭁䍁八䅁䭁䍁䝑䅁䉁䅁䅁允䅁䅁䅯䅅䅑䅁杷允䅁䅁䅕䅁䑁䅁䅷䅁䭁偁䉧䅁䭁佁䭕䅁䭁佁䭙䅁䭁佁䭣䅁䉁䅁䅁允䅁䅁䅯䅇䅳䅁杷允䅁䅁䅍䅁䑁䅁䅷䅁䭁䙁䅣䅁䭁䉁䜴䅁䉁䅁䅁允䅁䅁䅯杪䅣䅁杷允䅁䅁䅕䅁䑁䅁䅷䅁䭁䭁䕳䅁䭁佁䭕䅁䭁佁䭙䅁䭁佁䭣䅁䉁䅁䅁允䅁䅁䅯䅅䅑䅁杷允䅁䅁䅍䅁䑁䅁䅷䅁䭁䑁䅅䅁䭁䉁䝷䅁䉁䅁䅁允䅁䅁䅯睲䅙䅁杷允䅁䅁䅕䅁䑁䅁䅷䅁䭁䭁䕳䅁䭁佁䭧䅁䭁佁䭙䅁䭁佁䭣䅁䉁䅁䅁允䅁䅁䅯䅅䅑䅁杷允䅁䅁䅕䅁䑁䅁䅷䅁䭁䩁䙯䅁䭁佁䭕䅁䭁佁䭙䅁䭁佁䭣䅁䉁䅁䅁允䅁䅁䅯䅈䅳䅁杷允䅁䅁䅕䅁䑁䅁䅷䅁䭁䥁何䅁䭁䵁单䅁䭁䅁䅑潁䭁䵁卧䅁䉁䅁䅁允䅁䅁䅕全癵㙢奅啃䵁䅉䅅䅁䙁䅁䅁睁䵁䅁䅁权偁䅅䅁权煄权䅁权浄权䅁权牄权䅁允䅁䅁䅅䅁䡁䅁䅁䅁䅃⭋䅚䍄䉁䅁䅁睁䅁䅁䅍䅄䅁䅁䅯睷䅑䅁䅯䅇䅙䅁䅅䅁䉁䅁䅁权婁杂䅁䍄䉁䅁䅁兂䅁䅁䅍䅄䅁䅁䅯䅗䅁䅁䅯䄶䅯䅁䅯朵䅯䅁䅯眵䅯䅁䅅䅁䉁䅁䅁权䝁睃䅁䍄䉁䅁䅁兂䅁䅁䅍䅄䅁䅁䅯䅧䅳䅁䅯硹䅉䅁䅯䅂䍁䅧䅯䉹䅉䅁䅅䅁䉁䅁䅁兂穁積積硍楎䅑杷允䅁䅁䅕䅁䑁䅁䅷䅁䭁䝁䵯䅁䭁䵁单䅁䭁䅁䅑潁䭁䵁卧䅁䉁䅁䅁允䅁䅁䅕婚堹㉨祌啇䵁䅉䅅䅁䑁䅁䅁睁䵁䅁䅁权䑄䅂䅁权敁杂䅁允䅁䅁䅅䅁䭁䝁䝙䅁䵁䅉䅅䅁䕁䅁䅁睁䵁䅁䅁权䑄䅂䅁权晁杂䅁权杁杂䅁允䅁䅁䅅䅁䭁䝁䤴䅁䵁䅉䅅䅁䙁䅁䅁睁䵁䅁䅁权啁兂䅁权煄权䅁权浄权䅁权牄权䅁允䅁䅁䅅䅁䡁䅁䅁䅁䅄畋䅚䍄䉁䅁䅁兂䅁䅁䅍䅄䅁䅁䅯杲䄰䅁䅯䄷䅯䅁䅯朵䅯䅁䅯眵䅯䅁䅅䅁䉁䅁䅁权允䅂䅁䍄䉁䅁䅁睁䅁䅁䅍䅄䅁䅁䅯兡䅕䅁䅯杈䅙䅁䅅䅁䉁䅁䅁权㑄睂䅁䍄䉁䅁䅁兂䅁䅁䅍䅄䅁䅁䅯睷䅑䅁䅯䄶䅯䅁䅯朵䅯䅁䅯眵䅯䅁䅅䅁䉁䅁䅁权䝁睃䅁䍄䉁䅁䅁睁䅁䅁䅍䅄䅁䅁䅯睯䅅䅁䅯䅊䅙䅁䅅䅁䉁䅁䅁权摁权䅁䍄䉁䅁䅁睁䅁䅁䅍䅄䅁䅁䅯睗䅕䅁䅯䅈䅙䅁䅅䅁䉁䅁䅁权楂杂䅁䍄䉁䅁䅁睁䅁䅁䅍䅄䅁䅁䅯朲䅕䅁䅯杈䅙䅁䅅䅁䉁䅁䅁权歁睂䅁䍄䉁䅁䅁兂䅁䅁䅍䅄䅁䅁䅯䅪䅳䅁䅯䄶䅯䅁䅯朵䅯䅁䅯眵䅯䅁䅅䅁䉁䅁䅁权允䅂䅁䍄䉁䅁䅁兂䅁䅁䅍䅄䅁䅁䅯睯䅳䅁䅯儵䅯䅁䅯朵䅯䅁䅯眵䅯䅁䅅䅁䉁䅁䅁权允䅂䅁䍄䉁䅁䅁兂䅁䅁䅍䅄䅁䅁䅯兦䅷䅁䅯剸䅉䅁䅯䅂䍁䅧䅯剹䅉䅁䅅䅁䉁䅁䅁兂啄㍣睊乭䡉䅑杷允䅁䅁䅕䅁䑁䅁䅷䅁䭁䵁䕍䅁䭁佁䭷䅁䭁佁䭙䅁䭁佁䭣䅁䉁䅁䅁允䅁䅁䅣䅁䅁䵁十唵䵁䅉䅅䅁䑁䅁䅁睁䵁䅁䅁权㉂兄䅁权捁杂䅁允䅁䅁䅅䅁䭁佁䜰䅁䵁䅉䅅䅁䙁䅁䅁睁䵁䅁䅁权䑄䅂䅁权瑄权䅁权浄权䅁权湄权䅁允䅁䅁䅅䅁䡁䅁䅁䅁䅁数䅖䍄䉁䅁䅁兂䅁䅁䅍䅄䅁䅁䅯允䄴䅁䅯䄶䅯䅁䅯朵䅯䅁䅯眵䅯䅁䅅䅁䉁䅁䅁权⭄权䅁䍄䉁䅁䅁兂䅁䅁䅍䅄䅁䅁䅯兲䄰䅁䅯儵䅯䅁䅯朵䅯䅁䅯眵䅯䅁䅅䅁䉁䅁䅁权乁睃䅁䍄䉁䅁䅁睁䅁䅁䅍䅄䅁䅁䅯杌䅳䅁䅯硺䅉䅁䅅䅁䉁䅁䅁权允䅂䅁䍄䉁䅁䅁兂䅁䅁䅍䅄䅁䅁䅯䅧䅕䅁䅯剸䅉䅁䅯䅂䍁䅧䅯䉹䅉䅁䅅䅁䉁䅁䅁兂乁潈䘵㙌䅳䅑杷允䅁䅁䅕䅁䑁䅁䅷䅁䭁䥁䙁䅁䭁䵁即䅁䭁䅁䅑潁䭁䵁卫䅁䉁䅁䅁允䅁䅁䅕場啯歲桥さ䵁䅉䅅䅁䑁䅁䅁睁䵁䅁䅁权䅃兂䅁权敁杂䅁允䅁䅁䅅䅁䭁䭁䜸䅁䵁䅉䅅䅁䙁䅁䅁睁䵁䅁䅁权偄䅁䅁权煄权䅁权浄权䅁权牄权䅁允䅁䅁䅅䅁䡁䅁䅁䅁杂体䅚䍄䉁䅁䅁䅂䅁䅁䅍䅄䅁䅁䅯䅧䅕䅁䅯睈䅙䅁䅯䅉䅙䅁䅅䅁䉁䅁䅁权穁杂䅁䍄䉁䅁䅁兂䅁䅁䅍䅄䅁䅁䅯睁䅙䅁䅯硹䅉䅁䅯䅂䍁䅧䅯䉹䅉䅁䅅䅁䉁䅁䅁兂㉄䙋偹畷慖䅑杷允䅁䅁䅕䅁䑁䅁䅷䅁䭁䥁䙁䅁䭁佁䭷䅁䭁佁䭙䅁䭁佁䭣䅁䉁䅁䅁允䅁䅁䅣䅁䅁䭁杁唵䵁䅉䅅䅁䑁䅁䅁睁䵁䅁䅁权䭁杄䅁权奁杂䅁允䅁䅁䅅䅁䭁䉁䝫䅁䵁䅉䅅䅁䙁䅁䅁睁䵁䅁䅁权䅃兂䅁权瑄权䅁权浄权䅁权湄权䅁允䅁䅁䅅䅁䡁䅁䅁䅁䅂⬰䅖䍄䉁䅁䅁兂䅁䅁䅍䅄䅁䅁䅯朰䅑䅁䅯剸䅉䅁䅯䅂䍁䅧䅯䉹䅉䅁䅅䅁䉁䅁䅁兂坃敂慯煯䅙䅑杷允䅁䅁䅕䅁䑁䅁䅷䅁䭁䵁偯䅁䭁䵁单䅁䭁䅁䅑潁䭁䵁卧䅁䉁䅁䅁允䅁䅁䅕杫塌䵓礵啁䵁䅉䅅䅁䑁䅁䅁睁䵁䅁䅁权療兄䅁权流杂䅁允䅁䅁䅅䅁佁䅁䄴䅁硁䑁䅁䅎畁䑁䅁䅎䅁䅁杷允䅁䅁䅕䅁䑁䅁䅷䅁䭁䍁䉍䅁䭁佁䭫䅁䭁佁䭙䅁䭁佁䭣䅁䉁䅁䅁允䅁䅁䅯杳䄸䅁杷允䅁䅁䅕䅁䑁䅁䅷䅁䭁乁䕉䅁䭁䵁单䅁䭁䅁䅑潁䭁䵁卫䅁䉁䅁䅁允䅁䅁䅕児匲䵅㍺啁䵁䅉䅅䅁䙁䅁䅁睁䵁䅁䅁权佄兄䅁权汄权䅁权浄权䅁权湄权䅁允䅁䅁䅅䅁䭁䑁䱙䅁䵁䅉䅅䅁䙁䅁䅁睁䵁䅁䅁权偁䅁䅁权獄权䅁权浄权䅁权湄权䅁允䅁䅁䅅䅁䡁䅁䅁䅁䅃⭶䅎䍄䉁䅁䅁兂䅁䅁䅍䅄䅁䅁䅯兕䅕䅁䅯儵䅯䅁䅯朵䅯䅁䅯眵䅯䅁䅅䅁䉁䅁䅁权㕄权䅁䍄䉁䅁䅁兂䅁䅁䅍䅄䅁䅁䅯朰䅑䅁䅯硹䅉䅁䅯䅂䍁䅧䅯剹䅉䅁䅅䅁䉁䅁䅁兂䥂場啯橲噤䅑杷允䅁䅁䅍䅁䑁䅁䅷䅁䭁佁䴸䅁䭁䉁䜴䅁䉁䅁䅁允䅁䅁䅯兒䅙䅁杷允䅁䅁䅕䅁䑁䅁䅷䅁䭁䭁䕅䅁䭁佁䭫䅁䭁佁䭙䅁䭁佁䭣䅁䉁䅁䅁允䅁䅁䅯硋䅁䅁杷允䅁䅁䅍䅁䑁䅁䅷䅁䭁䅁䙣䅁䭁䉁䝷䅁䉁䅁䅁允䅁䅁䅯杋䅙䅁杷允䅁䅁䅍䅁䑁䅁䅷䅁䭁乁䕉䅁䭁䉁䝷䅁䉁䅁䅁允䅁䅁䅯睋䅙䅁杷允䅁䅁䅍䅁䑁䅁䅷䅁䭁乁䕉䅁䭁䉁䜴䅁䉁䅁䅁允䅁䅁䅯杭䅙䅁杷允䅁䅁䅕䅁䑁䅁䅷䅁䭁䅁䝑䅁䭁佁䭧䅁䭁佁䭙䅁䭁佁䭣䅁䉁䅁䅁允䅁䅁䅯䅅䅑䅁杷允䅁䅁䅍䅁䑁䅁䅷䅁䭁乁䕉䅁䭁䍁䝑䅁䉁䅁䅁允䅁䅁䅯䅅䅑䅁杷允䅁䅁䅕䅁䑁䅁䅷䅁䭁偁伸䅁䭁佁䭫䅁䭁佁䭙䅁䭁佁䭣䅁䉁䅁䅁允䅁䅁䅯䅅䅑䅁杷允䅁䅁䅍䅁䑁䅁䅷䅁䭁乁䕉䅁䭁䍁䝙䅁䉁䅁䅁允䅁䅁䄴䅄䅁䑁䅣䅍畁䑁䅁李䅁䅁杷允䅁䅁䅍䅁䑁䅁䅷䅁䭁䱁乍䅁䭁䵁匸䅁䉁䅁䅁允䅁䅁䅣䅁䅁䵁敁欴䵁䅉䅅䅁䕁䅁䅁睁䵁䅁䅁权䕂睃䅁权晁杂䅁权杁杂䅁允䅁䅁䅅䅁䭁䕁䜴䅁䵁䅉䅅䅁䑁䅁䅁睁䵁䅁䅁权歃䅄䅁权慄杅䅁允䅁䅁䅅䅁䭁䅁坳䅁䵁䅉䅅䅁䑁䅁䅁睁䵁䅁䅁权⽂䅅䅁权慁杂䅁允䅁䅁䅅䅁䭁䝁䝉䅁䵁䅉䅅䅁䙁䅁䅁睁䵁䅁䅁权歃䅂䅁权潄权䅁权浄权䅁权湄权䅁允䅁䅁䅅䅁䭁䅁䱙䅁䵁䅉䅅䅁䑁䅁䅁睁䵁䅁䅁权あ允䅁权捁杂䅁允䅁䅁䅅䅁䭁䡁䝳䅁䵁䅉䅅䅁䕁䅁䅁睁䵁䅁䅁权噁允䅁权晁杂䅁权杁杂䅁允䅁䅁䅅䅁䭁䕁䝷䅁䵁䅉䅅䅁䙁䅁䅁睁䵁䅁䅁权㥄䅄䅁权䱄杅䅁权䕁䅁䅋权䩄杅䅁允䅁䅁䅅䅁䙁䉁畓⭒㙆䙨䄵䍄䉁䅁䅁兂䅁䅁䅍䅄䅁䅁䅯朰䅑䅁䅯䄶䅯䅁䅯朵䅯䅁䅯眵䅯䅁䅅䅁䉁䅁䅁权䝁睃䅁䍄䉁䅁䅁兂䅁䅁䅍䅄䅁䅁䅯兡䅕䅁䅯硹䅉䅁䅯䅂䍁䅧䅯剹䅉䅁䅅䅁䉁䅁䅁兂畃⭒㙆䕆戵䅑杷允䅁䅁䅑䅁䑁䅁䅷䅁䭁䅁䝑䅁䭁䉁䜸䅁䭁䍁䝁䅁䉁䅁䅁允䅁䅁䅯睥䅧䅁杷允䅁䅁䅕䅁䑁䅁䅷䅁䭁乁䕉䅁䭁佁䬰䅁䭁佁䭙䅁䭁佁䭣䅁䉁䅁䅁允䅁䅁䅣䅁䅁䅁䥂䔵䵁䅉䅅䅁䙁䅁䅁睁䵁䅁䅁权煄䅂䅁权䱄杅䅁权䕁䅁䅋权䥄杅䅁允䅁䅁䅅䅁䙁䅁塲㍯㥁浅䅊䍄䉁䅁䅁兂䅁䅁䅍䅄䅁䅁䅯䅍䄴䅁䅯儵䅯䅁䅯朵䅯䅁䅯眵䅯䅁䅅䅁䉁䅁䅁权允䅂䅁䍄䉁䅁䅁睁䅁䅁䅍䅄䅁䅁䅯条䅳䅁䅯䅈䅙䅁䅅䅁䉁䅁䅁权楂杂䅁䍄䉁䅁䅁兂䅁䅁䅍䅄䅁䅁䅯睹䅳䅁䅯儶䅯䅁䅯朵䅯䅁䅯眵䅯䅁䅅䅁䉁䅁䅁权千杅䅁䍄䉁䅁䅁兂䅁䅁䅍䅄䅁䅁䅯朶䅑䅁䅯硹䅉䅁䅯䅂䍁䅧䅯剹䅉䅁䅅䅁䉁䅁䅁兂塄㍯㥁汃杤䅑杷允䅁䅁䅕䅁䑁䅁䅷䅁䭁䥁䱑䅁䭁佁䭫䅁䭁佁䭙䅁䭁佁䭣䅁䉁䅁䅁允䅁䅁䅯桰䅁䅁杷允䅁䅁䅍䅁䑁䅁䅷䅁䭁佁䕯䅁䭁䉁䝧䅁䉁䅁䅁允䅁䅁䅯䅑䅙䅁杷允䅁䅁䅍䅁䑁䅁䅷䅁䭁䑁佑䅁䭁䉁䜴䅁䉁䅁䅁允䅁䅁䅯睮䅙䅁杷允䅁䅁䅕䅁䑁䅁䅷䅁䭁佁䘸䅁䭁䵁单䅁䭁䅁䅑潁䭁䵁卫䅁䉁䅁䅁允䅁䅁䅕䑲⼵敺㤫䕉䵁䅉䅅䅁䑁䅁䅁睁䵁䅁䅁权煄䅂䅁权敁杂䅁允䅁䅁䅅䅁䭁䩁䝍䅁䵁䅉䅅䅁䙁䅁䅁睁䵁䅁䅁权坄䅄䅁权灄权䅁权浄权䅁权湄权䅁允䅁䅁䅅䅁䭁䱁剑䅁䵁䅉䅅䅁䑁䅁䅁睁䵁䅁䅁权煄䅂䅁权歁杂䅁允䅁䅁䅅䅁䭁䍁䥑䅁䵁䅉䅅䅁䙁䅁䅁睁䵁䅁䅁权煄䅂䅁权潄权䅁权浄权䅁权湄权䅁允䅁䅁䅅䅁䭁䅁䱙䅁䵁䅉䅅䅁䙁䅁䅁睁䵁䅁䅁权煄䅂䅁权獄权䅁权浄权䅁权湄权䅁允䅁䅁䅅䅁䡁䅁䅁䅁杁畳䅖䍄䉁䅁䅁兂䅁䅁䅍䅄䅁䅁䅯兇䅳䅁䅯剸䅉䅁䅯䅂䍁䅧䅯剹䅉䅁䅅䅁䉁䅁䅁兂灁䉡堲祒䍍䅑杷允䅁䅁䅍䅁䑁䅁䅷䅁䭁偁䙑䅁䭁䵁匸䅁䉁䅁䅁允䅁䅁䅣䅁䅁佁䑃䔴䵁䅉䅅䅁䑁䅁䅁睁䵁䅁䅁权牂兂䅁权慄杅䅁允䅁䅁䅅䅁䭁䅁奅䅁䵁䅉䅅䅁䕁䅁䅁睁䵁䅁䅁权橂䅄䅁权晁杂䅁权杁杂䅁允䅁䅁䅅䅁䭁䩁剙䅁䵁䅉䅅䅁䙁䅁䅁睁䵁䅁䅁权⽁允䅁权汄权䅁权浄权䅁权湄权䅁允䅁䅁䅅䅁䭁䑁䱧䅁䵁䅉䅅䅁䙁䅁䅁睁䵁䅁䅁权い兂䅁权䱄杅䅁权䕁䅁䅋权䥄杅䅁允䅁䅁䅅䅁䙁佁剸䉵䘶ㅹ䄵䍄䉁䅁䅁睁䅁䅁䅍䅄䅁䅁䅯入䅅䅁䅯杈䅙䅁䅅䅁䉁䅁䅁权䩃元䅁䍄䉁䅁䅁兂䅁䅁䅍䅄䅁䅁䅯眹䅕䅁䅯剸䅉䅁䅯䅂䍁䅧䅯䉹䅉䅁䅅䅁䉁䅁䅁兂㡂䍄婑㑚夸䅑杷允䅁䅁䅍䅁䑁䅁䅷䅁䭁䱁䙫䅁䭁䉁䝧䅁䉁䅁䅁允䅁䅁䅯䅒䅙䅁杷允䅁䅁䅕䅁䑁䅁䅷䅁䭁䩁䘴䅁䭁佁䬰䅁䭁佁䭙䅁䭁佁䭣䅁䉁䅁䅁允䅁䅁䅯䅅䅑䅁杷允䅁䅁䅕䅁䑁䅁䅷䅁䭁䵁䕅䅁䭁佁䭕䅁䭁佁䭙䅁䭁佁䭣䅁䉁䅁䅁允䅁䅁䅯䅅䅑䅁杷允䅁䅁䅑䅁䑁䅁䅷䅁䭁偁䙑䅁䭁䉁䜸䅁䭁䍁䝁䅁䉁䅁䅁允䅁䅁䅯杔䅙䅁杷允䅁䅁䅕䅁䑁䅁䅷䅁䭁䡁䵫䅁䭁佁䬰䅁䭁佁䭙䅁䭁佁䭣䅁䉁䅁䅁允䅁䅁䅣䅁䅁佁䡁欵䵁䅉䅅䅁䑁䅁䅁睁䵁䅁䅁权㍄兂䅁权偄杅䅁允䅁䅁䅅䅁䡁䅁䅁䅁䅄救䅒䍄䉁䅁䅁兂䅁䅁䅍䅄䅁䅁䅯睅䅅䅁䅯儷䅯䅁䅯朵䅯䅁䅯眵䅯䅁䅅䅁䉁䅁䅁睂䅁䅁䅁䍉浶䅑杷允䅁䅁䅕䅁䑁䅁䅷䅁䭁䉁乕䅁䭁佁䭕䅁䭁佁䭙䅁䭁佁䭣䅁䉁䅁䅁允䅁䅁䅯䅅䅑䅁杷允䅁䅁䅕䅁䑁䅁䅷䅁䭁偁䙑䅁䭁佁䭯䅁䭁佁䭙䅁䭁佁䭳䅁䉁䅁䅁允䅁䅁䅣䅁䅁䕁㡁欵䵁䅉䅅䅁䑁䅁䅁睁䵁䅁䅁权㉄睃䅁权捁杂䅁允䅁䅁䅅䅁䭁䙁䝯䅁䵁䅉䅅䅁䙁䅁䅁睁䵁䅁䅁权獄䅂䅁权潄权䅁权浄权䅁权湄权䅁允䅁䅁䅅䅁䭁偁䬴䅁䵁䅉䅅䅁䕁䅁䅁睁䵁䅁䅁权㥄䅂䅁权晁杂䅁权杁杂䅁允䅁䅁䅅䅁䭁䡁䝯䅁䵁䅉䅅䅁䑁䅁䅁睁䵁䅁䅁权䉁兄䅁权慁杂䅁允䅁䅁䅅䅁䭁䑁䝷䅁䵁䅉䅅䅁䙁䅁䅁睁䵁䅁䅁权桁允䅁权煄权䅁权浄权䅁权牄权䅁允䅁䅁䅅䅁䡁䅁䅁䅁杄敉䅚䍄䉁䅁䅁兂䅁䅁䅍䅄䅁䅁䅯䅷䅑䅁䅯硹䅉䅁䅯䅂䍁䅧䅯䉹䅉䅁䅅䅁䉁䅁䅁兂㥁瑃橥䕣娱䅑杷允䅁䅁䅕䅁䑁䅁䅷䅁䭁䱁乣䅁䭁䵁即䅁䭁䅁䅑潁䭁䵁卫䅁䉁䅁䅁允䅁䅁䅕䭆䠵場歱歘䵁䅉䅅䅁䑁䅁䅁睁䵁䅁䅁权䅄䅂䅁权慁杂䅁允䅁䅁䅅䅁䭁䍁䜰䅁䵁䅉䅅䅁䑁䅁䅁睁䵁䅁䅁权祄䅁䅁权慁杂䅁允䅁䅁䅅䅁䭁䕁䝳䅁䵁䅉䅅䅁䑁䅁䅁睁䵁䅁䅁权䍃允䅁权流杂䅁允䅁䅁䅅䅁佁䅁䅷䅁㑁䑁䅉杌硁䑁䅫䅁䵁䅉䅅䅁䑁䅁䅁睁䵁䅁䅁权䅄䅂䅁权捁杂䅁允䅁䅁䅅䅁䭁䵁䝣䅁䵁䅉䅅䅁䙁䅁䅁睁䵁䅁䅁权捂兂䅁权煄权䅁权浄权䅁权牄权䅁允䅁䅁䅅䅁䡁䅁䅁䅁䅃⭊䅚䍄䉁䅁䅁睁䅁䅁䅍䅄䅁䅁䅯䄷䄴䅁䅯硺䅉䅁䅅䅁䉁䅁䅁睂䅁䅁䅁䍉汢䅑杷允䅁䅁䅑䅁䑁䅁䅷䅁䭁䵁䕁䅁䭁䉁䜸䅁䭁䍁䝁䅁䉁䅁䅁允䅁䅁䅯杋䅧䅁杷允䅁䅁䅑䅁䑁䅁䅷䅁䭁䵁佷䅁䭁䉁䜸䅁䭁䍁䝁䅁䉁䅁䅁允䅁䅁䅯䅏䅙䅁杷允䅁䅁䅕䅁䑁䅁䅷䅁䭁䙁䘸䅁䭁佁䭫䅁䭁佁䭙䅁䭁佁䭣䅁䉁䅁䅁允䅁䅁䅯硎䅅䅁杷允䅁䅁䅕䅁䑁䅁䅷䅁䭁䝁䰸䅁䭁䵁即䅁䭁䅁䅑潁䭁䵁卧䅁䉁䅁䅁允䅁䅁䅕瑃橥䑣愱䕖䵁䅉䅅䅁䑁䅁䅁睁䵁䅁䅁权䅄䅂䅁权流杂䅁允䅁䅁䅅䅁佁䅁䅷䅁㕁䑁䅣杌穁䑁䅣䅁䵁䅉䅅䅁䑁䅁䅁睁䵁䅁䅁权䑂䅄䅁权偄杅䅁允䅁䅁䅅䅁䭁䉁䕁䅁䵁䅉䅅䅁䑁䅁䅁睁䵁䅁䅁权䵃䅄䅁权慁杂䅁允䅁䅁䅅䅁䭁乁䝙䅁䵁䅉䅅䅁䙁䅁䅁睁䵁䅁䅁权䅄䅂䅁权煄权䅁权浄权䅁权牄权䅁允䅁䅁䅅䅁䡁䅁䅁䅁䅁⭐䅚䍄䉁䅁䅁睁䅁䅁䅍䅄䅁䅁䅯眹䅅䅁䅯䅊䅙䅁䅅䅁䉁䅁䅁权㑃权䅁䍄䉁䅁䅁兂䅁䅁䅍䅄䅁䅁䅯䅳䅕䅁䅯儷䅯䅁䅯朵䅯䅁䅯眵䅯䅁䅅䅁䉁䅁䅁权允䅂䅁䍄䉁䅁䅁兂䅁䅁䅍䅄䅁䅁䅯䅰䅑䅁䅯儶䅯䅁䅯朵䅯䅁䅯眵䅯䅁䅅䅁䉁䅁䅁权楂充䅁䍄䉁䅁䅁睁䅁䅁䅍䅄䅁䅁䅯杓䅕䅁䅯䅈䅙䅁䅅䅁䉁䅁䅁权呁䅃䅁䍄䉁䅁䅁睁䅁䅁䅍䅄䅁䅁䅯兵䄰䅁䅯杇䅙䅁䅅䅁䉁䅁䅁权䅄杂䅁䍄䉁䅁䅁䅂䅁䅁䅍䅄䅁䅁䅯兣䅕䅁䅯睈䅙䅁䅯䅉䅙䅁䅅䅁䉁䅁䅁权䝃杂䅁䍄䉁䅁䅁兂䅁䅁䅍䅄䅁䅁䅯杫䅷䅁䅯䄶䅯䅁䅯朵䅯䅁䅯眵䅯䅁䅅䅁䉁䅁䅁权䝁睃䅁䍄䉁䅁䅁兂䅁䅁䅍䅄䅁䅁䅯兣䅕䅁䅯䄶䅯䅁䅯朵䅯䅁䅯眵䅯䅁䅅䅁䉁䅁䅁权允䅂䅁䍄䉁䅁䅁兂䅁䅁䅍䅄䅁䅁䅯兣䅕䅁䅯儶䅯䅁䅯朵䅯䅁䅯眵䅯䅁䅅䅁䉁䅁䅁权允䅂䅁䍄䉁䅁䅁兂䅁䅁䅍䅄䅁䅁䅯兏䅳䅁䅯儵䅯䅁䅯朵䅯䅁䅯眵䅯䅁䅅䅁䉁䅁䅁权汃睃䅁䍄䉁䅁䅁兂䅁䅁䅍䅄䅁䅁䅯兣䅕䅁䅯䄷䅯䅁䅯朵䅯䅁䅯眵䅯䅁䅅䅁䉁䅁䅁权允䅂䅁䍄䉁䅁䅁兂䅁䅁䅍䅄䅁䅁䅯睮䅁䅁䅯䄷䅯䅁䅯朵䅯䅁䅯眵䅯䅁䅅䅁䉁䅁䅁睂䅁䅁䅁佉桶䅑杷允䅁䅁䅕䅁䑁䅁䅷䅁䭁䉁䘰䅁䭁䵁单䅁䭁䅁䅑潁䭁䵁卧䅁䉁䅁䅁允䅁䅁䅕㑤䩄䑭瑴ぅ䵁䅉䅅䅁䙁䅁䅁睁䵁䅁䅁权䥄䅄䅁权䙄杅䅁权䕁䅁䅋权䥄杅䅁允䅁䅁䅅䅁䙁乁䥪㡫却全䅊䍄䉁䅁䅁兂䅁䅁䅍䅄䅁䅁䅯儳䄰䅁䅯䄶䅯䅁䅯朵䅯䅁䅯眵䅯䅁䅅䅁䉁䅁䅁权允䅂䅁䍄䉁䅁䅁兂䅁䅁䅍䅄䅁䅁䅯朶䅳䅁䅯儵䅯䅁䅯朵䅯䅁䅯眵䅯䅁䅅䅁䉁䅁䅁权允䅂䅁䍄䉁䅁䅁睁䅁䅁䅍䅄䅁䅁䅯兵䅕䅁䅯杈䅙䅁䅅䅁䉁䅁䅁权啁睂䅁䍄䉁䅁䅁睁䅁䅁䅍䅄䅁䅁䅯权䅕䅁䅯杊䅙䅁䅅䅁䉁䅁䅁杄䵁䅁䅁兏㑁䍁䄴兏穁䅁䅁䍄䉁䅁䅁睁䅁䅁䅍䅄䅁䅁䅯䅇䅁䅁䅯栲䅉䅁䅅䅁䉁䅁䅁权硄杅䅁䍄䉁䅁䅁睁䅁䅁䅍䅄䅁䅁䅯先䅕䅁䅯䅇䅙䅁䅅䅁䉁䅁䅁权䭂杂䅁䍄䉁䅁䅁兂䅁䅁䅍䅄䅁䅁䅯剆䅅䅁䅯儷䅯䅁䅯朵䅯䅁䅯眵䅯䅁䅅䅁䉁䅁䅁权允䅂䅁䍄䉁䅁䅁睁䅁䅁䅍䅄䅁䅁䅯先䅕䅁䅯杊䅙䅁䅅䅁䉁䅁䅁杄䵁䅁䅁睎睁䍁䄴免祁䅁䅁䍄䉁䅁䅁䅂䅁䅁䅍䅄䅁䅁䅯剆䅁䅁䅯睈䅙䅁䅯䅉䅙䅁䅅䅁䉁䅁䅁权䕃睂䅁䍄䉁䅁䅁睁䅁䅁䅍䅄䅁䅁䅯入䄴䅁䅯硺䅉䅁䅅䅁䉁䅁䅁睂䅁䅁䅁䭯橪䅑杷允䅁䅁䅕䅁䑁䅁䅷䅁䭁䉁䘰䅁䭁佁䬰䅁䭁佁䭙䅁䭁佁䭣䅁䉁䅁䅁允䅁䅁䅣䅁䅁䭁䱁欵䵁䅉䅅䅁䙁䅁䅁睁䵁䅁䅁权汃兂䅁权䙄杅䅁权䕁䅁䅋权䩄杅䅁允䅁䅁䅅䅁䙁䅁砯浉䉧䉒䅒䍄䉁䅁䅁睁䅁䅁䅍䅄䅁䅁䅯兰䅕䅁䅯䅇䅙䅁䅅䅁䉁䅁䅁权瑁杂䅁䍄䉁䅁䅁䅂䅁䅁䅍䅄䅁䅁䅯兓䅷䅁䅯睈䅙䅁䅯䅉䅙䅁䅅䅁䉁䅁䅁权塂䅄䅁䍄䉁䅁䅁睁䅁䅁䅍䅄䅁䅁䅯兰䅕䅁䅯杇䅙䅁䅅䅁䉁䅁䅁权瑁杂䅁䍄䉁䅁䅁睁䅁䅁䅍䅄䅁䅁䅯兰䅕䅁䅯䅈䅙䅁䅅䅁䉁䅁䅁权硂䅃䅁䍄䉁䅁䅁睁䅁䅁䅍䅄䅁䅁䅯䅭䅁䅁䅯䅊䅙䅁䅅䅁䉁䅁䅁权㝁䅆䅁䍄䉁䅁䅁兂䅁䅁䅍䅄䅁䅁䅯杓䅷䅁䅯儶䅯䅁䅯朵䅯䅁䅯眵䅯䅁䅅䅁䉁䅁䅁权允䅂䅁䍄䉁䅁䅁睁䅁䅁䅍䅄䅁䅁䅯入䅕䅁䅯硺䅉䅁䅅䅁䉁䅁䅁睂䅁䅁䅁䰴桔䅑杷允䅁䅁䅍䅁䑁䅁䅷䅁䭁䭁䙕䅁䭁䍁䝑䅁䉁䅁䅁允䅁䅁䅯朸䅣䅁杷允䅁䅁䅍䅁䑁䅁䅷䅁䭁䱁䱑䅁䭁䍁䝙䅁䉁䅁䅁允䅁䅁䄴䅄䅁䑁䅕睍畁䑁䅑李䅁䅁杷允䅁䅁䅕䅁䑁䅁䅷䅁䭁䅁䵉䅁䭁佁䬰䅁䭁佁䭙䅁䭁佁䭣䅁䉁䅁䅁允䅁䅁䅣䅁䅁䕁㉁欵䵁䅉䅅䅁䙁䅁䅁睁䵁䅁䅁权桂睄䅁权獄权䅁权浄权䅁权湄权䅁允䅁䅁䅅䅁䭁䉁䕁䅁䵁䅉䅅䅁䑁䅁䅁睁䵁䅁䅁权汃兂䅁权流杂䅁允䅁䅁䅅䅁佁䅁䅷䅁㑁䑁䅑杌穁䑁䅫䅁䵁䅉䅅䅁䕁䅁䅁睁䵁䅁䅁权䅃允䅁权晁杂䅁权杁杂䅁允䅁䅁䅅䅁䭁䵁䡁䅁䵁䅉䅅䅁䙁䅁䅁睁䵁䅁䅁权汃兂䅁权獄权䅁权浄权䅁权湄权䅁允䅁䅁䅅䅁䭁䉁䕁䅁䵁䅉䅅䅁䙁䅁䅁睁䵁䅁䅁权䉃䅅䅁权汄权䅁权浄权䅁权湄权䅁允䅁䅁䅅䅁䭁䉁䕁䅁䵁䅉䅅䅁䙁䅁䅁睁䵁䅁䅁权捂兂䅁权䙄杅䅁权䕁䅁䅋权䩄杅䅁允䅁䅁䅅䅁䙁乁䝸浓㔷桇䅒䍄䉁䅁䅁兂䅁䅁䅍䅄䅁䅁䅯朴䄴䅁䅯䄶䅯䅁䅯朵䅯䅁䅯眵䅯䅁䅅䅁䉁䅁䅁权允䅂䅁䍄䉁䅁䅁兂䅁䅁䅍䅄䅁䅁䅯䅘䅕䅁䅯硹䅉䅁䅯䅂䍁䅧䅯䉹䅉䅁䅅䅁䉁䅁䅁兂啁歲桦桥楒䅑杷允䅁䅁䅍䅁䑁䅁䅷䅁䭁䙁䙷䅁䭁䉁䜴䅁䉁䅁䅁允䅁䅁䅯兂䅧䅁杷允䅁䅁䅍䅁䑁䅁䅷䅁䭁䭁䔸䅁䭁乁卯䅁䉁䅁䅁允䅁䅁䅯桓䅍䅁杷允䅁䅁䅑䅁䑁䅁䅷䅁䭁䙁䰸䅁䭁䉁䜸䅁䭁䍁䝁䅁䉁䅁䅁允䅁䅁䅯䅔䅙䅁杷允䅁䅁䅑䅁䑁䅁䅷䅁䭁䡁䙫䅁䭁䉁䜸䅁䭁䍁䝁䅁䉁䅁䅁允䅁䅁䅯杂䅧䅁杷允䅁䅁䅕䅁䑁䅁䅷䅁䭁䥁乍䅁䭁佁䭷䅁䭁佁䭙䅁䭁佁䭣䅁䉁䅁䅁允䅁䅁䅣䅁䅁䥁⽄䔵䵁䅉䅅䅁䙁䅁䅁睁䵁䅁䅁权䅄杄䅁权䱄杅䅁权䕁䅁䅋权䩄杅䅁允䅁䅁䅅䅁䙁䕁桪桥畓㉎䅂䍄䉁䅁䅁兂䅁䅁䅍䅄䅁䅁䅯䅘䅕䅁䅯䄶䅯䅁䅯朵䅯䅁䅯眵䅯䅁䅅䅁䉁䅁䅁权䝁睃䅁䍄䉁䅁䅁睁䅁䅁䅍䅄䅁䅁䅯䄱䅕䅁䅯杊䅙䅁䅅䅁䉁䅁䅁杄䵁䅁䅁兏㑁䍁䄴睎祁䅁䅁䍄䉁䅁䅁睁䅁䅁䅍䅄䅁䅁䅯睂䅙䅁䅯硺䅉䅁䅅䅁䉁䅁䅁睂䅁䅁䅁䑯歐䅑杷允䅁䅁䅍䅁䑁䅁䅷䅁䭁佁䅁䅁䭁䉁䜴䅁䉁䅁䅁允䅁䅁䅯朴䅙䅁杷允䅁䅁䅕䅁䑁䅁䅷䅁䭁䙁䙷䅁䭁佁䬰䅁䭁佁䭙䅁䭁佁䭣䅁䉁䅁䅁允䅁䅁䅣䅁䅁䝁歃唵䵁䅉䅅䅁䙁䅁䅁睁䵁䅁䅁权流睃䅁权潄权䅁权浄权䅁权湄权䅁允䅁䅁䅅䅁䭁䉁䕁䅁䵁䅉䅅䅁䙁䅁䅁睁䵁䅁䅁权⽁䅄䅁权汄权䅁权浄权䅁权湄权䅁允䅁䅁䅅䅁䭁䉁䕁䅁䵁䅉䅅䅁䑁䅁䅁睁䵁䅁䅁权㥄䅂䅁权偄杅䅁允䅁䅁䅅䅁䭁䉁䕁䅁䵁䅉䅅䅁䑁䅁䅁睁䵁䅁䅁权㥄䅂䅁权慁杂䅁允䅁䅁䅅䅁䭁䑁䜰䅁䵁䅉䅅䅁䙁䅁䅁睁䵁䅁䅁权湄睃䅁权潄权䅁权浄权䅁权湄权䅁允䅁䅁䅅䅁䭁䅁䱙䅁䵁䅉䅅䅁䑁䅁䅁睁䵁䅁䅁权㥄䅂䅁权歁杂䅁允䅁䅁䅅䅁䭁䉁䕁䅁䵁䅉䅅䅁䑁䅁䅁睁䵁䅁䅁权奁兄䅁权偄杅䅁允䅁䅁䅅䅁䡁䅁䅁䅁䅄佚䅒䍄䉁䅁䅁兂䅁䅁䅍䅄䅁䅁䅯䅑䅳䅁䅯䄶䅯䅁䅯朵䅯䅁䅯眵䅯䅁䅅䅁䉁䅁䅁权䝁睃䅁䍄䉁䅁䅁兂䅁䅁䅍䅄䅁䅁䅯免䅷䅁䅯剸䅉䅁䅯䅂䍁䅧䅯剹䅉䅁䅅䅁䉁䅁䅁兂湃牯畷卮䵑䅑杷允䅁䅁䅕䅁䑁䅁䅷䅁䭁䡁䉍䅁䭁佁䭷䅁䭁佁䭙䅁䭁佁䭣䅁䉁䅁䅁允䅁䅁䅣䅁䅁䭁䝂欵䵁䅉䅅䅁䙁䅁䅁睁䵁䅁䅁权㥄䅂䅁权灄权䅁权浄权䅁权湄权䅁允䅁䅁䅅䅁䭁䉁儰䅁䵁䅉䅅䅁䙁䅁䅁睁䵁䅁䅁权歃䅂䅁权䙄杅䅁权䕁䅁䅋权䥄杅䅁允䅁䅁䅅䅁䙁䉁䍯楌捥睩䅰䍄䉁䅁䅁睁䅁䅁䅍䅄䅁䅁䅯党䅁䅁䅯杇䅙䅁䅅䅁䉁䅁䅁权㡁杂䅁䍄䉁䅁䅁兂䅁䅁䅍䅄䅁䅁䅯儯䅑䅁䅯朶䅯䅁䅯朵䅯䅁䅯眶䅯䅁䅅䅁䉁䅁䅁睂䅁䅁䅁䕑浘䅑杷允䅁䅁䅕䅁䑁䅁䅷䅁䭁偁䔰䅁䭁佁䭷䅁䭁佁䭙䅁䭁佁䭣䅁䉁䅁䅁允䅁䅁䅣䅁䅁䥁硂唵䵁䅉䅅䅁䙁䅁䅁睁䵁䅁䅁权呃兄䅁权䙄杅䅁权䕁䅁䅋权䩄杅䅁允䅁䅁䅅䅁䙁佁焵儰⽢䅔䅚䍄䉁䅁䅁兂䅁䅁䅍䅄䅁䅁䅯睶䅅䅁䅯朶䅯䅁䅯朵䅯䅁䅯眶䅯䅁䅅䅁䉁䅁䅁睂䅁䅁䅁䑧浐䅑杷允䅁䅁䅕䅁䑁䅁䅷䅁䭁偁䭧䅁䭁䵁单䅁䭁䅁䅑潁䭁䵁卫䅁䉁䅁䅁允䅁䅁䅕㝘敧坏敨啅䵁䅉䅅䅁䑁䅁䅁睁䵁䅁䅁权䥁睃䅁权慁杂䅁允䅁䅁䅅䅁䭁䍁䝳䅁䵁䅉䅅䅁䙁䅁䅁睁䵁䅁䅁权㥄䅂䅁权瑄权䅁权浄权䅁权湄权䅁允䅁䅁䅅䅁䡁䅁䅁䅁䅄⭮䅖䍄䉁䅁䅁睁䅁䅁䅍䅄䅁䅁䅯睘䅕䅁䅯䅇䅙䅁䅅䅁䉁䅁䅁权婁杂䅁䍄䉁䅁䅁兂䅁䅁䅍䅄䅁䅁䅯䅕䅳䅁䅯朶䅯䅁䅯朵䅯䅁䅯眶䅯䅁䅅䅁䉁䅁䅁权允䅂䅁䍄䉁䅁䅁睁䅁䅁䅍䅄䅁䅁䅯睘䅕䅁䅯杇䅙䅁䅅䅁䉁䅁䅁权扁杂䅁䍄䉁䅁䅁兂䅁䅁䅍䅄䅁䅁䅯杣䅕䅁䅯朶䅯䅁䅯朵䅯䅁䅯眶䅯䅁䅅䅁䉁䅁䅁睂䅁䅁䅁䑁浌䅑杷允䅁䅁䅍䅁䑁䅁䅷䅁䭁䩁䉷䅁䭁䉁䜴䅁䉁䅁䅁允䅁䅁䅯杭䅙䅁杷允䅁䅁䅍䅁䑁䅁䅷䅁䭁䙁䘸䅁䭁䉁䜴䅁䉁䅁䅁允䅁䅁䅯杍䅙䅁杷允䅁䅁䅍䅁䑁䅁䅷䅁䭁䭁䕉䅁䭁䍁䝑䅁䉁䅁䅁允䅁䅁䅯杣䅧䅁杷允䅁䅁䅍䅁䑁䅁䅷䅁䭁䙁䘸䅁䭁䍁䝑䅁䉁䅁䅁允䅁䅁䅯䅅䅑䅁杷允䅁䅁䅍䅁䑁䅁䅷䅁䭁䱁䱙䅁䭁䉁䜴䅁䉁䅁䅁允䅁䅁䅯杖䅙䅁杷允䅁䅁䅍䅁䑁䅁䅷䅁䭁䥁䵧䅁䭁䉁䝷䅁䉁䅁䅁允䅁䅁䅯克䅣䅁杷允䅁䅁䅕䅁䑁䅁䅷䅁䭁䅁䉙䅁䭁佁䭷䅁䭁佁䭙䅁䭁佁䭣䅁䉁䅁䅁允䅁䅁䅣䅁䅁佁ぁ〴䵁䅉䅅䅁䙁䅁䅁睁䵁䅁䅁权時兂䅁权潄权䅁权浄权䅁权湄权䅁允䅁䅁䅅䅁䭁䅁䱙䅁䵁䅉䅅䅁䙁䅁䅁睁䵁䅁䅁权時兂䅁权煄权䅁权浄权䅁权牄权䅁允䅁䅁䅅䅁䡁䅁䅁䅁杄畏䅚䍄䉁䅁䅁䅂䅁䅁䅍䅄䅁䅁䅯杰䅑䅁䅯睈䅙䅁䅯䅉䅙䅁䅅䅁䉁䅁䅁权䵂杂䅁䍄䉁䅁䅁兂䅁䅁䅍䅄䅁䅁䅯术䅅䅁䅯儵䅯䅁䅯朵䅯䅁䅯眵䅯䅁䅅䅁䉁䅁䅁权奁睃䅁䍄䉁䅁䅁兂䅁䅁䅍䅄䅁䅁䅯睘䅕䅁䅯儷䅯䅁䅯朵䅯䅁䅯眵䅯䅁䅅䅁䉁䅁䅁睂䅁䅁䅁䵉歶䅑杷允䅁䅁䅕䅁䑁䅁䅷䅁䭁䡁䙙䅁䭁䵁单䅁䭁䅁䅑潁䭁䵁卧䅁䉁䅁䅁允䅁䅁䅕㤫䝮㌱扢歈䵁䅉䅅䅁䑁䅁䅁睁䵁䅁䅁权㉂兂䅁权奁杂䅁允䅁䅁䅅䅁䭁䍁䝫䅁䵁䅉䅅䅁䑁䅁䅁睁䵁䅁䅁权婄睃䅁权歁杂䅁允䅁䅁䅅䅁䭁䉁䕁䅁䵁䅉䅅䅁䙁䅁䅁睁䵁䅁䅁权卄兂䅁权瑄权䅁权浄权䅁权湄权䅁允䅁䅁䅅䅁䡁䅁䅁䅁䅂畅䅚䍄䉁䅁䅁睁䅁䅁䅍䅄䅁䅁䅯杤䅕䅁䅯杈䅙䅁䅅䅁䉁䅁䅁权あ䅃䅁䍄䉁䅁䅁兂䅁䅁䅍䅄䅁䅁䅯眷䅷䅁䅯䄷䅯䅁䅯朵䅯䅁䅯眵䅯䅁䅅䅁䉁䅁䅁睂䅁䅁䅁䩯歘䅑杷允䅁䅁䅑䅁䑁䅁䅷䅁䭁䡁䙙䅁䭁䉁䜸䅁䭁䍁䝁䅁䉁䅁䅁允䅁䅁䅯兤䅧䅁杷允䅁䅁䅕䅁䑁䅁䅷䅁䭁䡁䵳䅁䭁佁䭕䅁䭁佁䭙䅁䭁佁䭣䅁䉁䅁䅁允䅁䅁䅯䅅䅑䅁杷允䅁䅁䅍䅁䑁䅁䅷䅁䭁䡁䙙䅁䭁䍁䝙䅁䉁䅁䅁允䅁䅁䄴䅄䅁䑁䅫䅏畁䑁䅣杍䅁䅁杷允䅁䅁䅕䅁䑁䅁䅷䅁䭁偁䬰䅁䭁佁䬰䅁䭁佁䭙䅁䭁佁䭣䅁䉁䅁䅁允䅁䅁䅣䅁䅁䍁⽁欵䵁䅉䅅䅁䙁䅁䅁睁䵁䅁䅁权䡂兄䅁权煄权䅁权浄权䅁权牄权䅁允䅁䅁䅅䅁䭁䉁䕁䅁䵁䅉䅅䅁䑁䅁䅁睁䵁䅁䅁权灃允䅁权奁杂䅁允䅁䅁䅅䅁䭁䑁䝫䅁䵁䅉䅅䅁䑁䅁䅁睁䵁䅁䅁权䅁杂䅁权奁杂䅁允䅁䅁䅅䅁䭁䕁䝑䅁䵁䅉䅅䅁䑁䅁䅁睁䵁䅁䅁权㕃兄䅁权偄杅䅁允䅁䅁䅅䅁䭁䉁䕁䅁䵁䅉䅅䅁䙁䅁䅁睁䵁䅁䅁权㉂兂䅁权汄权䅁权浄权䅁权湄权䅁允䅁䅁䅅䅁䭁䉁䱷䅁䵁䅉䅅䅁䙁䅁䅁睁䵁䅁䅁权㕂兂䅁权䱄杅䅁权䕁䅁䅋权䥄杅䅁允䅁䅁䅅䅁䙁䉁䘫ㄶ㑇氷䅬䍄䉁䅁䅁兂䅁䅁䅍䅄䅁䅁䅯杤䅕䅁䅯儶䅯䅁䅯朵䅯䅁䅯眵䅯䅁䅅䅁䉁䅁䅁权㑁充䅁䍄䉁䅁䅁睁䅁䅁䅍䅄䅁䅁䅯儹䅁䅁䅯杈䅙䅁䅅䅁䉁䅁䅁权䙂杂䅁䍄䉁䅁䅁䅂䅁䅁䅍䅄䅁䅁䅯睙䅁䅁䅯睈䅙䅁䅯䅉䅙䅁䅅䅁䉁䅁䅁权汄䅃䅁䍄䉁䅁䅁兂䅁䅁䅍䅄䅁䅁䅯䅤䄴䅁䅯硹䅉䅁䅯䅂䍁䅧䅯䉹䅉䅁䅅䅁䉁䅁䅁兂㑃潈牘摕摨䅑杷允䅁䅁䅕䅁䑁䅁䅷䅁䭁乁䙙䅁䭁䵁单䅁䭁䅁䅑潁䭁䵁卫䅁䉁䅁䅁允䅁䅁䅕剰歷稫票䕉䵁䅉䅅䅁䑁䅁䅁睁䵁䅁䅁权卂允䅁权捁杂䅁允䅁䅁䅅䅁䭁䭁䜸䅁䵁䅉䅅䅁䙁䅁䅁睁䵁䅁䅁权潁兂䅁权䱄杅䅁权䕁䅁䅋权䩄杅䅁允䅁䅁䅅䅁䙁偁潙䥘䌯噴䅸䍄䉁䅁䅁兂䅁䅁䅍䅄䅁䅁䅯睚䅷䅁䅯剸䅉䅁䅯䅂䍁䅧䅯剹䅉䅁䅅䅁䉁䅁䅁兂湄㙉搴䡓娸䅑杷允䅁䅁䅍䅁䑁䅁䅷䅁䭁䥁义䅁䭁䉁䝷䅁䉁䅁䅁允䅁䅁䅯杍䅙䅁杷允䅁䅁䅕䅁䑁䅁䅷䅁䭁䕁䙷䅁䭁佁䬰䅁䭁佁䭙䅁䭁佁䭣䅁䉁䅁䅁允䅁䅁䅣䅁䅁䵁獁欵䵁䅉䅅䅁䙁䅁䅁睁䵁䅁䅁权灁允䅁权瑄权䅁权浄权䅁权湄权䅁允䅁䅁䅅䅁䡁䅁䅁䅁䅄畈䅚䍄䉁䅁䅁兂䅁䅁䅍䅄䅁䅁䅯眴䄰䅁䅯儷䅯䅁䅯朵䅯䅁䅯眵䅯䅁䅅䅁䉁䅁䅁睂䅁䅁䅁䭑汪䅑杷允䅁䅁䅍䅁䑁䅁䅷䅁䭁䍁䙧䅁䭁䉁䝷䅁䉁䅁䅁允䅁䅁䅯朲䅙䅁杷允䅁䅁䅕䅁䑁䅁䅷䅁䭁䱁䉕䅁䭁佁䭷䅁䭁佁䭙䅁䭁佁䭣䅁䉁䅁䅁允䅁䅁䅣䅁䅁䵁橃䔵䵁䅉䅅䅁䑁䅁䅁睁䵁䅁䅁权潁兂䅁权敁杂䅁允䅁䅁䅅䅁䭁䩁䝕䅁䵁䅉䅅䅁䑁䅁䅁睁䵁䅁䅁权坃允䅁权捁杂䅁允䅁䅁䅅䅁䭁䕁䝫䅁䵁䅉䅅䅁䙁䅁䅁睁䵁䅁䅁权⽄兂䅁权潄权䅁权浄权䅁权湄权䅁允䅁䅁䅅䅁䭁䅁䱙䅁䵁䅉䅅䅁䑁䅁䅁睁䵁䅁䅁权䅃睃䅁权敁杂䅁允䅁䅁䅅䅁䭁䕁䡣䅁䵁䅉䅅䅁䙁䅁䅁睁䵁䅁䅁权潁兂䅁权瑄权䅁权浄权䅁权湄权䅁允䅁䅁䅅䅁䭁䉁䕁䅁䵁䅉䅅䅁䙁䅁䅁睁䵁䅁䅁权瑄䅄䅁权灄权䅁权浄权䅁权湄权䅁允䅁䅁䅅䅁䭁䝁剅䅁䵁䅉䅅䅁䑁䅁䅁睁䵁䅁䅁权奃䅂䅁权偄杅䅁允䅁䅁䅅䅁䡁䅁䅁䅁䅃畘䅒䍄䉁䅁䅁兂䅁䅁䅍䅄䅁䅁䅯䅭䅑䅁䅯剸䅉䅁䅯䅂䍁䅧䅯䉹䅉䅁䅅䅁䉁䅁䅁兂偁汢楹⭦呅䅑杷允䅁䅁䅕䅁䑁䅁䅷䅁䭁䩁䕧䅁䭁䵁单䅁䭁䅁䅑潁䭁䵁卫䅁䉁䅁䅁允䅁䅁䅕㍒摏㘵㉗歄䵁䅉䅅䅁䙁䅁䅁睁䵁䅁䅁权䥂䅄䅁权䱄杅䅁权䕁䅁䅋权䩄杅䅁允䅁䅁䅅䅁䙁佁㙆䭆䠵噳䅰䍄䉁䅁䅁睁䅁䅁䅍䅄䅁䅁䅯䅭䅑䅁䅯杇䅙䅁䅅䅁䉁䅁䅁权䅄杂䅁䍄䉁䅁䅁兂䅁䅁䅍䅄䅁䅁䅯杶䅑䅁䅯朶䅯䅁䅯朵䅯䅁䅯眶䅯䅁䅅䅁䉁䅁䅁睂䅁䅁䅁䍁洯䅑杷允䅁䅁䅕䅁䑁䅁䅷䅁䭁䩁䵷䅁䭁佁䭧䅁䭁佁䭙䅁䭁佁䭣䅁䉁䅁䅁允䅁䅁䅯杂䅳䅁杷允䅁䅁䅍䅁䑁䅁䅷䅁䭁䥁伸䅁䭁乁卯䅁䉁䅁䅁允䅁䅁䅯硍䅍䅁杷允䅁䅁䅕䅁䑁䅁䅷䅁䭁䩁䕧䅁䭁佁䭕䅁䭁佁䭙䅁䭁佁䭣䅁䉁䅁䅁允䅁䅁䅯䅅䅑䅁杷允䅁䅁䅍䅁䑁䅁䅷䅁䭁䥁乍䅁䭁䍁䝙䅁䉁䅁䅁允䅁䅁䄴䅄䅁䑁䅫杍畁䑁䅕兏䅁䅁杷允䅁䅁䅕䅁䑁䅁䅷䅁䭁䩁䕧䅁䭁佁䭫䅁䭁佁䭙䅁䭁佁䭣䅁䉁䅁䅁允䅁䅁䅯䅅䅑䅁杷允䅁䅁䅍䅁䑁䅁䅷䅁䭁䅁䘰䅁䭁䉁䝧䅁䉁䅁䅁允䅁䅁䅯䅦䅙䅁杷允䅁䅁䅕䅁䑁䅁䅷䅁䭁䩁䕧䅁䭁佁䭷䅁䭁佁䭙䅁䭁佁䭣䅁䉁䅁䅁允䅁䅁䅯䅅䅑䅁杷允䅁䅁䅕䅁䑁䅁䅷䅁䭁䩁䕧䅁䭁佁䬰䅁䭁佁䭙䅁䭁佁䭣䅁䉁䅁䅁允䅁䅁䅯䅅䅑䅁杷允䅁䅁䅍䅁䑁䅁䅷䅁䭁䉁䝍䅁䭁䉁䝧䅁䉁䅁䅁允䅁䅁䅯䅒䅙䅁杷允䅁䅁䅕䅁䑁䅁䅷䅁䭁偁䅍䅁䭁佁䭧䅁䭁佁䭙䅁䭁佁䭣䅁䉁䅁䅁允䅁䅁䅯杂䅳䅁杷允䅁䅁䅍䅁䑁䅁䅷䅁䭁䝁䙳䅁䭁䉁䝯䅁䉁䅁䅁允䅁䅁䅯児䅙䅁杷允䅁䅁䅍䅁䑁䅁䅷䅁䭁䭁丸䅁䭁䍁䝑䅁䉁䅁䅁允䅁䅁䅯䅅䅑䅁杷允䅁䅁䅕䅁䑁䅁䅷䅁䭁乁䱷䅁䭁佁䬰䅁䭁佁䭙䅁䭁佁䭣䅁䉁䅁䅁允䅁䅁䅣䅁䅁䭁捂唵䵁䅉䅅䅁䑁䅁䅁睁䵁䅁䅁权牂兂䅁权捁杂䅁允䅁䅁䅅䅁䭁佁䝷䅁䵁䅉䅅䅁䑁䅁䅁睁䵁䅁䅁权扁杄䅁权流杂䅁允䅁䅁䅅䅁佁䅁䅷䅁㕁䑁䅑杌ぁ䑁䅣䅁䵁䅉䅅䅁䕁䅁䅁睁䵁䅁䅁权牂兂䅁权晁杂䅁权杁杂䅁允䅁䅁䅅䅁䭁䩁䡙䅁䵁䅉䅅䅁䙁䅁䅁睁䵁䅁䅁权㕂杄䅁权潄权䅁权浄权䅁权湄权䅁允䅁䅁䅅䅁䭁䉁䕁䅁䵁䅉䅅䅁䑁䅁䅁睁䵁䅁䅁权牂兂䅁权流杂䅁允䅁䅁䅅䅁佁䅁䅷䅁㍁䑁䅙杌祁䑁䅣䅁䵁䅉䅅䅁䙁䅁䅁睁䵁䅁䅁权奃睄䅁权瑄权䅁权浄权䅁权湄权䅁允䅁䅁䅅䅁䡁䅁䅁䅁杂但䅚䍄䉁䅁䅁睁䅁䅁䅍䅄䅁䅁䅯䈲䅁䅁䅯杈䅙䅁䅅䅁䉁䅁䅁权偃杂䅁䍄䉁䅁䅁兂䅁䅁䅍䅄䅁䅁䅯睡䅕䅁䅯儶䅯䅁䅯朵䅯䅁䅯眵䅯䅁䅅䅁䉁䅁䅁权允䅂䅁䍄䉁䅁䅁䅂䅁䅁䅍䅄䅁䅁䅯典䅳䅁䅯睈䅙䅁䅯䅉䅙䅁䅅䅁䉁䅁䅁权剄充䅁䍄䉁䅁䅁兂䅁䅁䅍䅄䅁䅁䅯睡䅕䅁䅯朶䅯䅁䅯朵䅯䅁䅯眶䅯䅁䅅䅁䉁䅁䅁权允䅂䅁䍄䉁䅁䅁兂䅁䅁䅍䅄䅁䅁䅯睡䅕䅁䅯䄷䅯䅁䅯朵䅯䅁䅯眵䅯䅁䅅䅁䉁䅁䅁权允䅂䅁䍄䉁䅁䅁兂䅁䅁䅍䅄䅁䅁䅯䅃䅳䅁䅯儷䅯䅁䅯朵䅯䅁䅯眵䅯䅁䅅䅁䉁䅁䅁权允䅂䅁䍄䉁䅁䅁兂䅁䅁䅍䅄䅁䅁䅯朰䄰䅁䅯硹䅉䅁䅯䅂䍁䅧䅯䉹䅉䅁䅅䅁䉁䅁䅁兂桄桥畓睒商䅑杷允䅁䅁䅍䅁䑁䅁䅷䅁䭁䝁䙅䅁䭁䵁匸䅁䉁䅁䅁允䅁䅁䅣䅁䅁䍁䕂唴䵁䅉䅅䅁䑁䅁䅁睁䵁䅁䅁权祄兂䅁权奁杂䅁允䅁䅁䅅䅁䭁䑁䝫䅁䵁䅉䅅䅁䑁䅁䅁睁䵁䅁䅁权湂䅄䅁权敁杂䅁允䅁䅁䅅䅁䭁䡁䡯䅁䵁䅉䅅䅁䙁䅁䅁睁䵁䅁䅁权䑄兂䅁权䱄杅䅁权䕁䅁䅋权䩄杅䅁允䅁䅁䅅䅁䙁佁㙆䭆䠵噧䅒䍄䉁䅁䅁睁䅁䅁䅍䅄䅁䅁䅯兙䅕䅁䅯䅇䅙䅁䅅䅁䉁䅁䅁权䕂杂䅁䍄䉁䅁䅁睁䅁䅁䅍䅄䅁䅁䅯䄹䄰䅁䅯䅇䅙䅁䅅䅁䉁䅁䅁权㡂杂䅁䍄䉁䅁䅁睁䅁䅁䅍䅄䅁䅁䅯睷䅕䅁䅯䅇䅙䅁䅅䅁䉁䅁䅁权䭂杂䅁䍄䉁䅁䅁兂䅁䅁䅍䅄䅁䅁䅯睶䄰䅁䅯剸䅉䅁䅯䅂䍁䅧䅯䉹䅉䅁䅅䅁䉁䅁䅁兂慁华杵橖は䅑杷允䅁䅁䅍䅁䑁䅁䅷䅁䭁䭁䙉䅁䭁䉁䝷䅁䉁䅁䅁允䅁䅁䅯睹䅙䅁杷允䅁䅁䅍䅁䑁䅁䅷䅁䭁䝁䙅䅁䭁䍁䝑䅁䉁䅁䅁允䅁䅁䅯条䅧䅁杷允䅁䅁䅕䅁䑁䅁䅷䅁䭁䝁䙅䅁䭁佁䭕䅁䭁佁䭙䅁䭁佁䭣䅁䉁䅁䅁允䅁䅁䅯䅇䅳䅁杷允䅁䅁䅕䅁䑁䅁䅷䅁䭁䱁䰴䅁䭁䵁单䅁䭁䅁䅑潁䭁䵁卫䅁䉁䅁䅁允䅁䅁䅕䨫坘ㅴけ歌䵁䅉䅅䅁䙁䅁䅁睁䵁䅁䅁权桂兂䅁权灄权䅁权浄权䅁权湄权䅁允䅁䅁䅅䅁䭁䡁乁䅁䵁䅉䅅䅁䙁䅁䅁睁䵁䅁䅁权坁兂䅁权䙄杅䅁权䕁䅁䅋权䥄杅䅁允䅁䅁䅅䅁䙁䕁坶啒㑗剴䅤䍄䉁䅁䅁睁䅁䅁䅍䅄䅁䅁䅯儫䅳䅁䅯杊䅙䅁䅅䅁䉁䅁䅁杄䵁䅁䅁兏㑁䍁䄴兏㑁䅁䅁䍄䉁䅁䅁兂䅁䅁䅍䅄䅁䅁䅯杆䅕䅁䅯剸䅉䅁䅯䅂䍁䅧䅯剹䅉䅁䅅䅁䉁䅁䅁兂䅄㉆䝍卙啯䅑杷允䅁䅁䅕䅁䑁䅁䅷䅁䭁䉁䅧䅁䭁佁䭫䅁䭁佁䭙䅁䭁佁䭣䅁䉁䅁䅁允䅁䅁䅯䅅䅑䅁杷允䅁䅁䅕䅁䑁䅁䅷䅁䭁䑁䵑䅁䭁佁䬰䅁䭁佁䭙䅁䭁佁䭣䅁䉁䅁䅁允䅁䅁䅯䅅䅑䅁杷允䅁䅁䅍䅁䑁䅁䅷䅁䭁䝁䉣䅁䭁乁卯䅁䉁䅁䅁允䅁䅁䅯硄䅕䅁杷允䅁䅁䅕䅁䑁䅁䅷䅁䭁䉁䙙䅁䭁䵁即䅁䭁䅁䅑潁䭁䵁卧䅁䉁䅁䅁允䅁䅁䅕噋偹癷㑗䕘䵁䅉䅅䅁䙁䅁䅁睁䵁䅁䅁权坁兂䅁权䱄杅䅁权䕁䅁䅋权䩄杅䅁允䅁䅁䅅䅁䙁䭁䠵場啯汢䅨䍄䉁䅁䅁兂䅁䅁䅍䅄䅁䅁䅯朵䄰䅁䅯硹䅉䅁䅯䅂䍁䅧䅯剹䅉䅁䅅䅁䉁䅁䅁兂灁䥘䌯改捨䅑杷允䅁䅁䅍䅁䑁䅁䅷䅁䭁䉁䙙䅁䭁䉁䝯䅁䉁䅁䅁允䅁䅁䅯杘䅙䅁杷允䅁䅁䅕䅁䑁䅁䅷䅁䭁䥁䅷䅁䭁佁䭯䅁䭁佁䭙䅁䭁佁䭳䅁䉁䅁䅁允䅁䅁䅣䅁䅁䵁硁欵䵁䅉䅅䅁䑁䅁䅁睁䵁䅁䅁权坁兂䅁权捁杂䅁允䅁䅁䅅䅁䭁䕁䝣䅁䵁䅉䅅䅁䑁䅁䅁睁䵁䅁䅁权穄兄䅁权流杂䅁允䅁䅁䅅䅁佁䅁䅷䅁㕁䑁䅙杌睁䑁䅉䅁䵁䅉䅅䅁䑁䅁䅁睁䵁䅁䅁权坁兂䅁权敁杂䅁允䅁䅁䅅䅁䭁乁䠸䅁䵁䅉䅅䅁䕁䅁䅁睁䵁䅁䅁权坁兂䅁权晁杂䅁权杁杂䅁允䅁䅁䅅䅁䭁偁䝫䅁䵁䅉䅅䅁䙁䅁䅁睁䵁䅁䅁权呄䅁䅁权汄权䅁权浄权䅁权湄权䅁允䅁䅁䅅䅁䭁䑁䱧䅁䵁䅉䅅䅁䙁䅁䅁睁䵁䅁䅁权坁兂䅁权獄权䅁权浄权䅁权湄权䅁允䅁䅁䅅䅁䭁䉁䕁䅁䵁䅉䅅䅁䑁䅁䅁睁䵁䅁䅁权桄允䅁权奁杂䅁允䅁䅁䅅䅁䭁䑁䝫䅁䵁䅉䅅䅁䙁䅁䅁睁䵁䅁䅁权偂兂䅁权䙄杅䅁权䕁䅁䅋权䩄杅䅁允䅁䅁䅅䅁䙁䡁㙎䬷䥊䅫䅴䍄䉁䅁䅁睁䅁䅁䅍䅄䅁䅁䅯䅡䅕䅁䅯䅇䅙䅁䅅䅁䉁䅁䅁权婁杂䅁䍄䉁䅁䅁兂䅁䅁䅍䅄䅁䅁䅯睔䅕䅁䅯硹䅉䅁䅯䅂䍁䅧䅯䉹䅉䅁䅅䅁䉁䅁䅁兂㉄䙋偹橷晖䅑杷允䅁䅁䅕䅁䑁䅁䅷䅁䭁䝁䙫䅁䭁佁䭫䅁䭁佁䭙䅁䭁佁䭣䅁䉁䅁䅁允䅁䅁䅯剓䅅䅁杷允䅁䅁䅍䅁䑁䅁䅷䅁䭁䱁䅑䅁䭁䉁䜴䅁䉁䅁䅁允䅁䅁䅯杣䅙䅁杷允䅁䅁䅍䅁䑁䅁䅷䅁䭁䕁䘸䅁䭁䉁䝧䅁䉁䅁䅁允䅁䅁䅯睢䅙䅁杷允䅁䅁䅍䅁䑁䅁䅷䅁䭁䩁䙷䅁䭁䍁䝙䅁䉁䅁䅁允䅁䅁䄴䅄䅁䑁䅣李畁䑁䅉兎䅁䅁杷允䅁䅁䅍䅁䑁䅁䅷䅁䭁䕁䘸䅁䭁䉁䜴䅁䉁䅁䅁允䅁䅁䅯䅺䅙䅁杷允䅁䅁䅍䅁䑁䅁䅷䅁䭁䍁䵳䅁䭁䵁匸䅁䉁䅁䅁允䅁䅁䅣䅁䅁䅁楂䔵䵁䅉䅅䅁䙁䅁䅁睁䵁䅁䅁权穂兂䅁权䙄杅䅁权䕁䅁䅋权䩄杅䅁允䅁䅁䅅䅁䙁䕁改⭤牮䅌䅊䍄䉁䅁䅁睁䅁䅁䅍䅄䅁䅁䅯杯䅷䅁䅯䅇䅙䅁䅅䅁䉁䅁䅁权䩂睂䅁䍄䉁䅁䅁兂䅁䅁䅍䅄䅁䅁䅯睹䅑䅁䅯剸䅉䅁䅯䅂䍁䅧䅯䉹䅉䅁䅅䅁䉁䅁䅁兂兄爴㉯䑓䭷䅑杷允䅁䅁䅍䅁䑁䅁䅷䅁䭁䕁䘸䅁䭁䍁䝙䅁䉁䅁䅁允䅁䅁䄴䅄䅁䑁䅫䅏畁䑁䅙睍䅁䅁杷允䅁䅁䅕䅁䑁䅁䅷䅁䭁䕁䘸䅁䭁佁䭕䅁䭁佁䭙䅁䭁佁䭣䅁䉁䅁䅁允䅁䅁䅯䅅䅑䅁杷允䅁䅁䅕䅁䑁䅁䅷䅁䭁佁䉕䅁䭁佁䭫䅁䭁佁䭙䅁䭁佁䭣䅁䉁䅁䅁允䅁䅁䅯䅋䄴䅁杷允䅁䅁䅕䅁䑁䅁䅷䅁䭁䕁䘸䅁䭁佁䭯䅁䭁佁䭙䅁䭁佁䭳䅁䉁䅁䅁允䅁䅁䅯䅅䅑䅁杷允䅁䅁䅍䅁䑁䅁䅷䅁䭁䡁䅕䅁䭁䉁䜴䅁䉁䅁䅁允䅁䅁䅯儹䅧䅁杷允䅁䅁䅍䅁䑁䅁䅷䅁䭁䑁䉕䅁䭁䍁䝙䅁䉁䅁䅁允䅁䅁䄴䅄䅁䑁䅫兏畁䑁䅉李䅁䅁杷允䅁䅁䅕䅁䑁䅁䅷䅁䭁䕁䘸䅁䭁佁䬰䅁䭁佁䭙䅁䭁佁䭣䅁䉁䅁䅁允䅁䅁䅯䅅䅑䅁杷允䅁䅁䅕䅁䑁䅁䅷䅁䭁䍁䙁䅁䭁䵁即䅁䭁䅁䅑潁䭁䵁卧䅁䉁䅁䅁允䅁䅁䅕敨剴䉵䘶啕䵁䅉䅅䅁䑁䅁䅁睁䵁䅁䅁权歄䅁䅁权敁杂䅁允䅁䅁䅅䅁䭁佁䜰䅁䵁䅉䅅䅁䙁䅁䅁睁䵁䅁䅁权呁杂䅁权潄权䅁权浄权䅁权湄权䅁允䅁䅁䅅䅁䭁䅁䱙䅁䵁䅉䅅䅁䙁䅁䅁睁䵁䅁䅁权杁兂䅁权䱄杅䅁权䕁䅁䅋权䩄杅䅁允䅁䅁䅅䅁䙁䙁㑋潈牘噷䅊䍄䉁䅁䅁兂䅁䅁䅍䅄䅁䅁䅯先䅷䅁䅯朶䅯䅁䅯朵䅯䅁䅯眶䅯䅁䅅䅁䉁䅁䅁权允䅂䅁䍄䉁䅁䅁睁䅁䅁䅍䅄䅁䅁䅯䅮䅕䅁䅯杈䅙䅁䅅䅁䉁䅁䅁权佁睂䅁䍄䉁䅁䅁睁䅁䅁䅍䅄䅁䅁䅯兗䅳䅁䅯䅈䅙䅁䅅䅁䉁䅁䅁权楂杂䅁䍄䉁䅁䅁睁䅁䅁䅍䅄䅁䅁䅯䅉䅕䅁䅯杈䅙䅁䅅䅁䉁䅁䅁权祂杂䅁䍄䉁䅁䅁兂䅁䅁䅍䅄䅁䅁䅯䅉䅕䅁䅯儵䅯䅁䅯朵䅯䅁䅯眵䅯䅁䅅䅁䉁䅁䅁权㍁睃䅁䍄䉁䅁䅁兂䅁䅁䅍䅄䅁䅁䅯睷䅕䅁䅯硹䅉䅁䅯䅂䍁䅧䅯䉹䅉䅁䅅䅁䉁䅁䅁兂浂浚浚獚博䅑杷允䅁䅁䅕䅁䑁䅁䅷䅁䭁乁䵯䅁䭁佁䭕䅁䭁佁䭙䅁䭁佁䭣䅁䉁䅁䅁允䅁䅁䅯䅅䅑䅁杷允䅁䅁䅕䅁䑁䅁䅷䅁䭁䅁八䅁䭁佁䭯䅁䭁佁䭙䅁䭁佁䭳䅁䉁䅁䅁允䅁䅁䅯䅅䅑䅁杷允䅁䅁䅍䅁䑁䅁䅷䅁䭁䵁䙍䅁䭁䉁䝯䅁䉁䅁䅁允䅁䅁䅯䅐䅙䅁杷允䅁䅁䅍䅁䑁䅁䅷䅁䭁䭁䴴䅁䭁乁卯䅁䉁䅁䅁允䅁䅁䅯确䅙䅁杷允䅁䅁䅍䅁䑁䅁䅷䅁䭁䵁䙍䅁䭁䉁䜴䅁䉁䅁䅁允䅁䅁䅯睪䅙䅁杷允䅁䅁䅍䅁䑁䅁䅷䅁䭁䵁䙍䅁䭁䍁䝑䅁䉁䅁䅁允䅁䅁䅯兇䅣䅁杷允䅁䅁䅕䅁䑁䅁䅷䅁䭁䱁䙯䅁䭁佁䭫䅁䭁佁䭙䅁䭁佁䭣䅁䉁䅁䅁允䅁䅁䅯䉐䅅䅁杷允䅁䅁䅑䅁䑁䅁䅷䅁䭁䵁䈰䅁䭁䉁䜸䅁䭁䍁䝁䅁䉁䅁䅁允䅁䅁䅯䅔䅙䅁杷允䅁䅁䅕䅁䑁䅁䅷䅁䭁䅁䴰䅁䭁䵁即䅁䭁䅁䅑潁䭁䵁卧䅁䉁䅁䅁允䅁䅁䅕⽷潕䥘匫歖䵁䅉䅅䅁䑁䅁䅁睁䵁䅁䅁权䑄兂䅁权流杂䅁允䅁䅁䅅䅁佁䅁䄴䅁硁䑁䅁䅍畁䑁䅣兏䅁䅁杷允䅁䅁䅕䅁䑁䅁䅷䅁䭁䵁䙍䅁䭁佁䭕䅁䭁佁䭙䅁䭁佁䭣䅁䉁䅁䅁允䅁䅁䅯䅈䅳䅁杷允䅁䅁䅍䅁䑁䅁䅷䅁䭁䵁䉍䅁䭁䉁䝯䅁䉁䅁䅁允䅁䅁䅯䅙䅙䅁杷允䅁䅁䅕䅁䑁䅁䅷䅁䭁䉁䝣䅁䭁佁䭯䅁䭁佁䭙䅁䭁佁䭳䅁䉁䅁䅁允䅁䅁䅣䅁䅁䵁睁欵䵁䅉䅅䅁䙁䅁䅁睁䵁䅁䅁权慁睄䅁权灄权䅁权浄权䅁权湄权䅁允䅁䅁䅅䅁䭁䉁䕁䅁䵁䅉䅅䅁䑁䅁䅁睁䵁䅁䅁权穂兂䅁权偄杅䅁允䅁䅁䅅䅁䭁䉁䕁䅁䵁䅉䅅䅁䙁䅁䅁睁䵁䅁䅁权元䅁䅁权汄权䅁权浄权䅁权湄权䅁允䅁䅁䅅䅁䭁䑁䱧䅁䵁䅉䅅䅁䙁䅁䅁睁䵁䅁䅁权穂兂䅁权䱄杅䅁权䕁䅁䅋权䥄杅䅁允䅁䅁䅅䅁䙁䅁塲㍯㥁污䄵䍄䉁䅁䅁兂䅁䅁䅍䅄䅁䅁䅯杭䅕䅁䅯儷䅯䅁䅯朵䅯䅁䅯眵䅯䅁䅅䅁䉁䅁䅁睂䅁䅁䅁临汦䅑杷允䅁䅁䅍䅁䑁䅁䅷䅁䭁䩁䙷䅁䭁䉁䝯䅁䉁䅁䅁允䅁䅁䅯䅑䅙䅁杷允䅁䅁䅑䅁䑁䅁䅷䅁䭁佁䱧䅁䭁䉁䜸䅁䭁䍁䝁䅁䉁䅁䅁允䅁䅁䅯䉌䅉䅁杷允䅁䅁䅑䅁䑁䅁䅷䅁䭁䡁䙍䅁䭁䉁䜸䅁䭁䍁䝁䅁䉁䅁䅁允䅁䅁䅯睅䅣䅁杷允䅁䅁䅕䅁䑁䅁䅷䅁䭁䵁䅁䅁䭁佁䭷䅁䭁佁䭙䅁䭁佁䭣䅁䉁䅁䅁允䅁䅁䅣䅁䅁䍁䕁欵䵁䅉䅅䅁䙁䅁䅁睁䵁䅁䅁权捄䅄䅁权䙄杅䅁权䕁䅁䅋权䥄杅䅁允䅁䅁䅅䅁䙁佁䜶䈶㥯東䄵䍄䉁䅁䅁睁䅁䅁䅍䅄䅁䅁䅯兒䅕䅁䅯栲䅉䅁䅅䅁䉁䅁䅁权䩁睅䅁䍄䉁䅁䅁睁䅁䅁䅍䅄䅁䅁䅯督䅕䅁䅯䅊䅙䅁䅅䅁䉁䅁䅁权㑂䅃䅁䍄䉁䅁䅁睁䅁䅁䅍䅄䅁䅁䅯䅫䅕䅁䅯硺䅉䅁䅅䅁䉁䅁䅁睂䅁䅁䅁偧桌䅑杷允䅁䅁䅍䅁䑁䅁䅷䅁䭁䩁䙁䅁䭁䉁䝧䅁䉁䅁䅁允䅁䅁䅯䅦䅙䅁杷允䅁䅁䅍䅁䑁䅁䅷䅁䭁䩁䙁䅁䭁䉁䜴䅁䉁䅁䅁允䅁䅁䅯䅎䅙䅁杷允䅁䅁䅕䅁䑁䅁䅷䅁䭁䕁䉁䅁䭁佁䭷䅁䭁佁䭙䅁䭁佁䭣䅁䉁䅁䅁允䅁䅁䅣䅁䅁䵁偁欵䵁䅉䅅䅁䑁䅁䅁睁䵁䅁䅁权元兂䅁权歁杂䅁允䅁䅁䅅䅁䭁䭁䝕䅁䵁䅉䅅䅁䙁䅁䅁睁䵁䅁䅁权⽁兄䅁权䱄杅䅁权䕁䅁䅋权䥄杅䅁允䅁䅁䅅䅁䙁䭁䠵場啯汦䄹䍄䉁䅁䅁睁䅁䅁䅍䅄䅁䅁䅯睯䅁䅁䅯杇䅙䅁䅅䅁䉁䅁䅁权敂杂䅁䍄䉁䅁䅁睁䅁䅁䅍䅄䅁䅁䅯䅫䅕䅁䅯杊䅙䅁䅅䅁䉁䅁䅁杄䵁䅁䅁兏硁䍁䄴䅍㉁䅁䅁䍄䉁䅁䅁睁䅁䅁䅍䅄䅁䅁䅯杘䅷䅁䅯杈䅙䅁䅅䅁䉁䅁䅁权慃睂䅁䍄䉁䅁䅁睁䅁䅁䅍䅄䅁䅁䅯睧䄰䅁䅯䅊䅙䅁䅅䅁䉁䅁䅁权䕃兄䅁䍄䉁䅁䅁䅂䅁䅁䅍䅄䅁䅁䅯睏䅁䅁䅯睈䅙䅁䅯䅉䅙䅁䅅䅁䉁䅁䅁权㕄杂䅁䍄䉁䅁䅁兂䅁䅁䅍䅄䅁䅁䅯䅫䅕䅁䅯儵䅯䅁䅯朵䅯䅁䅯眵䅯䅁䅅䅁䉁䅁䅁权允䅂䅁䍄䉁䅁䅁兂䅁䅁䅍䅄䅁䅁䅯䅫䅕䅁䅯儶䅯䅁䅯朵䅯䅁䅯眵䅯䅁䅅䅁䉁䅁䅁权允䅂䅁䍄䉁䅁䅁兂䅁䅁䅍䅄䅁䅁䅯䅫䅕䅁䅯䄷䅯䅁䅯朵䅯䅁䅯眵䅯䅁䅅䅁䉁䅁䅁权允䅂䅁䍄䉁䅁䅁兂䅁䅁䅍䅄䅁䅁䅯䅩䅕䅁䅯儷䅯䅁䅯朵䅯䅁䅯眵䅯䅁䅅䅁䉁䅁䅁权允䅂䅁䍄䉁䅁䅁兂䅁䅁䅍䅄䅁䅁䅯充䄴䅁䅯䄷䅯䅁䅯朵䅯䅁䅯眵䅯䅁䅅䅁䉁䅁䅁睂䅁䅁䅁伴武䅑杷允䅁䅁䅕䅁䑁䅁䅷䅁䭁䅁䝉䅁䭁䵁单䅁䭁䅁䅑潁䭁䵁卧䅁䉁䅁䅁允䅁䅁䅕奺灎慣硊䕉䵁䅉䅅䅁䙁䅁䅁睁䵁䅁䅁权䥄睃䅁权䙄杅䅁权䕁䅁䅋权䩄杅䅁允䅁䅁䅅䅁䙁䅁㑡硌捈兌䅤䍄䉁䅁䅁兂䅁䅁䅍䅄䅁䅁䅯睸䄰䅁䅯䄶䅯䅁䅯朵䅯䅁䅯眵䅯䅁䅅䅁䉁䅁䅁权䝁睃䅁䍄䉁䅁䅁兂䅁䅁䅍䅄䅁䅁䅯杁䅙䅁䅯剸䅉䅁䅯䅂䍁䅧䅯剹䅉䅁䅅䅁䉁䅁䅁兂煄浣祙戱慧䅑杷允䅁䅁䅕䅁䑁䅁䅷䅁䭁䙁䵙䅁䭁佁䭧䅁䭁佁䭙䅁䭁佁䭣䅁䉁䅁䅁允䅁䅁䅯䅅䅑䅁杷允䅁䅁䅑䅁䑁䅁䅷䅁䭁佁䕁䅁䭁䉁䜸䅁䭁䍁䝁䅁䉁䅁䅁允䅁䅁䅯杋䅧䅁杷允䅁䅁䅕䅁䑁䅁䅷䅁䭁䍁䉅䅁䭁佁䭫䅁䭁佁䭙䅁䭁佁䭣䅁䉁䅁䅁允䅁䅁䅯杦䄰䅁杷允䅁䅁䅑䅁䑁䅁䅷䅁䭁䕁䵕䅁䭁䉁䜸䅁䭁䍁䝁䅁䉁䅁䅁允䅁䅁䅯杔䅙䅁杷允䅁䅁䅕䅁䑁䅁䅷䅁䭁䑁䉑䅁䭁佁䭫䅁䭁佁䭙䅁䭁佁䭣䅁䉁䅁䅁允䅁䅁䅯䄯䅳䅁杷允䅁䅁䅕䅁䑁䅁䅷䅁䭁䅁䝉䅁䭁䵁即䅁䭁䅁䅑潁䭁䵁卫䅁䉁䅁䅁允䅁䅁䅕䘷㑇潈䱕さ䵁䅉䅅䅁䑁䅁䅁睁䵁䅁䅁权䍁杂䅁权奁杂䅁允䅁䅁䅅䅁䭁䕁䝑䅁䵁䅉䅅䅁䙁䅁䅁睁䵁䅁䅁权㡄䅂䅁权䙄杅䅁权䕁䅁䅋权䥄杅䅁允䅁䅁䅅䅁䙁䥁眳兄癬䉎䅤䍄䉁䅁䅁兂䅁䅁䅍䅄䅁䅁䅯䅰䅷䅁䅯䄷䅯䅁䅯朵䅯䅁䅯眵䅯䅁䅅䅁䉁䅁䅁睂䅁䅁䅁䩑武䅑杷允䅁䅁䅍䅁䑁䅁䅷䅁䭁䅁䝉䅁䭁䍁䝑䅁䉁䅁䅁允䅁䅁䅯杉䅧䅁杷允䅁䅁䅕䅁䑁䅁䅷䅁䭁䅁䝉䅁䭁佁䭕䅁䭁佁䭙䅁䭁佁䭣䅁䉁䅁䅁允䅁䅁䅯䅅䅑䅁杷允䅁䅁䅕䅁䑁䅁䅷䅁䭁䑁偑䅁䭁佁䬰䅁䭁佁䭙䅁䭁佁䭣䅁䉁䅁䅁允䅁䅁䅯䅅䅑䅁杷允䅁䅁䅕䅁䑁䅁䅷䅁䭁佁䅙䅁䭁佁䭕䅁䭁佁䭙䅁䭁佁䭣䅁䉁䅁䅁允䅁䅁䅯睎䅳䅁杷允䅁䅁䅕䅁䑁䅁䅷䅁䭁佁䰸䅁䭁佁䭧䅁䭁佁䭙䅁䭁佁䭣䅁䉁䅁䅁允䅁䅁䅯杂䅳䅁杷允䅁䅁䅕䅁䑁䅁䅷䅁䭁乁䙙䅁䭁䵁单䅁䭁䅁䅑潁䭁䵁卧䅁䉁䅁䅁允䅁䅁䅕䉋⭌䭊圯啊䵁䅉䅅䅁䙁䅁䅁睁䵁䅁䅁权⽄兂䅁权䱄杅䅁权䕁䅁䅋权䩄杅䅁允䅁䅁䅅䅁䙁䙁㑋潈牘噣䅒䍄䉁䅁䅁兂䅁䅁䅍䅄䅁䅁䅯睅䄴䅁䅯儶䅯䅁䅯朵䅯䅁䅯眵䅯䅁䅅䅁䉁䅁䅁权允䅂䅁䍄䉁䅁䅁睁䅁䅁䅍䅄䅁䅁䅯允䄰䅁䅯杊䅙䅁䅅䅁䉁䅁䅁杄䵁䅁䅁䅏ㅁ䍁䄴䅏㉁䅁䅁䍄䉁䅁䅁兂䅁䅁䅍䅄䅁䅁䅯杁䅙䅁䅯儶䅯䅁䅯朵䅯䅁䅯眵䅯䅁䅅䅁䉁䅁䅁权允䅂䅁䍄䉁䅁䅁兂䅁䅁䅍䅄䅁䅁䅯杪䅷䅁䅯朶䅯䅁䅯朵䅯䅁䅯眶䅯䅁䅅䅁䉁䅁䅁权允䅂䅁䍄䉁䅁䅁兂䅁䅁䅍䅄䅁䅁䅯杴䄰䅁䅯剸䅉䅁䅯䅂䍁䅧䅯䉹䅉䅁䅅䅁䉁䅁䅁兂婂慎婸捳橍䅑杷允䅁䅁䅕䅁䑁䅁䅷䅁䭁䅁䝉䅁䭁佁䭷䅁䭁佁䭙䅁䭁佁䭣䅁䉁䅁䅁允䅁䅁䅯䅅䅑䅁杷允䅁䅁䅕䅁䑁䅁䅷䅁䭁䥁丸䅁䭁䵁即䅁䭁䅁䅑潁䭁䵁卧䅁䉁䅁䅁允䅁䅁䅕積積積穎啕䵁䅉䅅䅁䑁䅁䅁睁䵁䅁䅁权偄兂䅁权偄杅䅁允䅁䅁䅅䅁䭁䉁䕁䅁䵁䅉䅅䅁䙁䅁䅁睁䵁䅁䅁权偄䅁䅁权灄权䅁权浄权䅁权湄权䅁允䅁䅁䅅䅁䭁䍁乕䅁䵁䅉䅅䅁䙁䅁䅁睁䵁䅁䅁权潄睃䅁权灄权䅁权浄权䅁权湄权䅁允䅁䅁䅅䅁䭁佁䱫䅁䵁䅉䅅䅁䑁䅁䅁睁䵁䅁䅁权敃䅁䅁权慁杂䅁允䅁䅁䅅䅁䭁䉁䝳䅁䵁䅉䅅䅁䑁䅁䅁睁䵁䅁䅁权㙄䅄䅁权敁杂䅁允䅁䅁䅅䅁䭁䑁䝑䅁䵁䅉䅅䅁䑁䅁䅁睁䵁䅁䅁权桄杄䅁权慁杂䅁允䅁䅁䅅䅁䭁䵁䜰䅁䵁䅉䅅䅁䙁䅁䅁睁䵁䅁䅁权䵁䅁䅁权潄权䅁权浄权䅁权湄权䅁允䅁䅁䅅䅁䭁䙁䱅䅁䵁䅉䅅䅁䙁䅁䅁睁䵁䅁䅁权偄兂䅁权䱄杅䅁权䕁䅁䅋权䥄杅䅁允䅁䅁䅅䅁䙁䅁塲㍯㥁洶䅸䍄䉁䅁䅁睁䅁䅁䅍䅄䅁䅁䅯䅹䅅䅁䅯栲䅉䅁䅅䅁䉁䅁䅁权敂睆䅁䍄䉁䅁䅁䅂䅁䅁䅍䅄䅁䅁䅯睧䅕䅁䅯睈䅙䅁䅯䅉䅙䅁䅅䅁䉁䅁䅁权䝃杂䅁䍄䉁䅁䅁睁䅁䅁䅍䅄䅁䅁䅯睺䅕䅁䅯杇䅙䅁䅅䅁䉁䅁䅁权乄杂䅁䍄䉁䅁䅁睁䅁䅁䅍䅄䅁䅁䅯睺䅕䅁䅯䅈䅙䅁䅅䅁䉁䅁䅁权卂杂䅁䍄䉁䅁䅁兂䅁䅁䅍䅄䅁䅁䅯睴䅅䅁䅯儶䅯䅁䅯朵䅯䅁䅯眵䅯䅁䅅䅁䉁䅁䅁权敁䅅䅁䍄䉁䅁䅁兂䅁䅁䅍䅄䅁䅁䅯䅈䄸䅁䅯䄷䅯䅁䅯朵䅯䅁䅯眵䅯䅁䅅䅁䉁䅁䅁权允䅂䅁䍄䉁䅁䅁兂䅁䅁䅍䅄䅁䅁䅯督䅷䅁䅯硹䅉䅁䅯䅂䍁䅧䅯剹䅉䅁䅅䅁䉁䅁䅁兂䅁䅁䅁䑁坂䅑杷允䅁䅁䅍䅁䑁䅁䅷䅁䭁䵁䘸䅁䭁䉁䜴䅁䉁䅁䅁允䅁䅁䅯杕䅙䅁杷允䅁䅁䅍䅁䑁䅁䅷䅁䭁䕁䵍䅁䭁䉁䝯䅁䉁䅁䅁允䅁䅁䅯兺䅙䅁杷允䅁䅁䅕䅁䑁䅁䅷䅁䭁䡁䙫䅁䭁佁䬰䅁䭁佁䭙䅁䭁佁䭣䅁䉁䅁䅁允䅁䅁䅯䅅䅑䅁杷允䅁䅁䅍䅁䑁䅁䅷䅁䭁䅁䵉䅁䭁䉁䝷䅁䉁䅁䅁允䅁䅁䅯杗䅙䅁杷允䅁䅁䅕䅁䑁䅁䅷䅁䭁䵁䘸䅁䭁佁䭫䅁䭁佁䭙䅁䭁佁䭣䅁䉁䅁䅁允䅁䅁䅯䅁䄴䅁杷允䅁䅁䅍䅁䑁䅁䅷䅁䭁䵁䙕䅁䭁䉁䝷䅁䉁䅁䅁允䅁䅁䅯䄰䅙䅁杷允䅁䅁䅕䅁䑁䅁䅷䅁䭁偁䭧䅁䭁佁䭷䅁䭁佁䭙䅁䭁佁䭣䅁䉁䅁䅁允䅁䅁䅯䅅䅑䅁杷允䅁䅁䅍䅁䑁䅁䅷䅁䭁䙁䅑䅁䭁乁卯䅁䉁䅁䅁允䅁䅁䅯桴䅍䅁杷允䅁䅁䅕䅁䑁䅁䅷䅁䭁䱁䙍䅁䭁䵁单䅁䭁䅁䅑潁䭁䵁卫䅁䉁䅁䅁允䅁䅁䅕匹㉇偘煩䕆䵁䅉䅅䅁䙁䅁䅁睁䵁䅁䅁权穃兂䅁权䱄杅䅁权䕁䅁䅋权䥄杅䅁允䅁䅁䅅䅁䙁䵁䴳䵺䵺䙔䅴䍄䉁䅁䅁睁䅁䅁䅍䅄䅁䅁䅯杫䅁䅁䅯䅈䅙䅁䅅䅁䉁䅁䅁权癃杂䅁䍄䉁䅁䅁睁䅁䅁䅍䅄䅁䅁䅯睇䅳䅁䅯栲䅉䅁䅅䅁䉁䅁䅁权㍄䅆䅁䍄䉁䅁䅁睁䅁䅁䅍䅄䅁䅁䅯䅕䅳䅁䅯䅊䅙䅁䅅䅁䉁䅁䅁权䵃兄䅁䍄䉁䅁䅁兂䅁䅁䅍䅄䅁䅁䅯睕䅳䅁䅯剸䅉䅁䅯䅂䍁䅧䅯䉹䅉䅁䅅䅁䉁䅁䅁兂㉂睍䵆晰倰䅑杷允䅁䅁䅕䅁䑁䅁䅷䅁䭁䱁䙍䅁䭁䵁即䅁䭁䅁䅑潁䭁䵁卫䅁䉁䅁䅁允䅁䅁䅕㘱睎児塲し䵁䅉䅅䅁䙁䅁䅁睁䵁䅁䅁权㍃兄䅁权汄权䅁权浄权䅁权湄权䅁允䅁䅁䅅䅁䭁䅁䰸䅁䵁䅉䅅䅁䙁䅁䅁睁䵁䅁䅁权祄兂䅁权䙄杅䅁权䕁䅁䅋权䥄杅䅁允䅁䅁䅅䅁䙁䱁挫楓䩹硅䅚䍄䉁䅁䅁睁䅁䅁䅍䅄䅁䅁䅯䅷䅁䅁䅯栲䅉䅁䅅䅁䉁䅁䅁权㙂睅䅁䍄䉁䅁䅁睁䅁䅁䅍䅄䅁䅁䅯睳䅕䅁䅯杊䅙䅁䅅䅁䉁䅁䅁杄䵁䅁䅁兏㑁䍁䄴睍ㅁ䅁䅁䍄䉁䅁䅁睁䅁䅁䅍䅄䅁䅁䅯兊䅳䅁䅯杇䅙䅁䅅䅁䉁䅁䅁权㡁杂䅁䍄䉁䅁䅁睁䅁䅁䅍䅄䅁䅁䅯䅃䅕䅁䅯杊䅙䅁䅅䅁䉁䅁䅁杄䵁䅁䅁䅏㉁䍁䄴䅍硁䅁䅁䍄䉁䅁䅁兂䅁䅁䅍䅄䅁䅁䅯䅂䅅䅁䅯䄶䅯䅁䅯朵䅯䅁䅯眵䅯䅁䅅䅁䉁䅁䅁权䝁睃䅁䍄䉁䅁䅁兂䅁䅁䅍䅄䅁䅁䅯睳䅕䅁䅯儶䅯䅁䅯朵䅯䅁䅯眵䅯䅁䅅䅁䉁䅁䅁权䵁充䅁䍄䉁䅁䅁兂䅁䅁䅍䅄䅁䅁䅯眰䅑䅁䅯儷䅯䅁䅯朵䅯䅁䅯眵䅯䅁䅅䅁䉁䅁䅁睂䅁䅁䅁䉙浶䅑杷允䅁䅁䅕䅁䑁䅁䅷䅁䭁䱁䔰䅁䭁䵁即䅁䭁䅁䅑潁䭁䵁卫䅁䉁䅁䅁允䅁䅁䅕椹捨㡪噌し䵁䅉䅅䅁䙁䅁䅁睁䵁䅁䅁权歄䅂䅁权䱄杅䅁权䕁䅁䅋权䥄杅䅁允䅁䅁䅅䅁䙁䡁㥅瑃橥䙁䅸䍄䉁䅁䅁兂䅁䅁䅍䅄䅁䅁䅯䅯䅁䅁䅯儶䅯䅁䅯朵䅯䅁䅯眵䅯䅁䅅䅁䉁䅁䅁权祄权䅁䍄䉁䅁䅁兂䅁䅁䅍䅄䅁䅁䅯䄫䄰䅁䅯儷䅯䅁䅯朵䅯䅁䅯眵䅯䅁䅅䅁䉁䅁䅁权允䅂䅁䍄䉁䅁䅁睁䅁䅁䅍䅄䅁䅁䅯睵䅁䅁䅯栲䅉䅁䅅䅁䉁䅁䅁权䝁䅇䅁䍄䉁䅁䅁睁䅁䅁䅍䅄䅁䅁䅯䄵䅑䅁䅯䅈䅙䅁䅅䅁䉁䅁䅁权䝂睂䅁䍄䉁䅁䅁睁䅁䅁䅍䅄䅁䅁䅯䄵䅑䅁䅯䅊䅙䅁䅅䅁䉁䅁䅁权㕂䅃䅁䍄䉁䅁䅁睁䅁䅁䅍䅄䅁䅁䅯儷䅑䅁䅯䅇䅙䅁䅅䅁䉁䅁䅁权㥁杂䅁䍄䉁䅁䅁睁䅁䅁䅍䅄䅁䅁䅯睆䄰䅁䅯䅈䅙䅁䅅䅁䉁䅁䅁权偄杂䅁䍄䉁䅁䅁兂䅁䅁䅍䅄䅁䅁䅯䄵䅑䅁䅯儷䅯䅁䅯朵䅯䅁䅯眵䅯䅁䅅䅁䉁䅁䅁睂䅁䅁䅁䍙汢䅑杷允䅁䅁䅕䅁䑁䅁䅷䅁䭁偁䕑䅁䭁䵁单䅁䭁䅁䅑潁䭁䵁卫䅁䉁䅁䅁允䅁䅁䅕何硆䥑䭙ぇ䵁䅉䅅䅁䙁䅁䅁睁䵁䅁䅁权楄䅁䅁权潄权䅁权浄权䅁权湄权䅁允䅁䅁䅅䅁䭁䅁䱙䅁䵁䅉䅅䅁䙁䅁䅁睁䵁䅁䅁权睃兂䅁权煄权䅁权浄权䅁权牄权䅁允䅁䅁䅅䅁䭁䉁䕁䅁䵁䅉䅅䅁䙁䅁䅁睁䵁䅁䅁权㝄䅂䅁权䱄杅䅁权䕁䅁䅋权䥄杅䅁允䅁䅁䅅䅁䙁䕁桪桥畓ㄹ䅬䍄䉁䅁䅁兂䅁䅁䅍䅄䅁䅁䅯眱䅷䅁䅯剸䅉䅁䅯䅂䍁䅧䅯剹䅉䅁䅅䅁䉁䅁䅁兂穁噌椷瀹歑䅑杷允䅁䅁䅍䅁䑁䅁䅷䅁䭁偁䕳䅁䭁䍁䝑䅁䉁䅁䅁允䅁䅁䅯䅚䅧䅁杷允䅁䅁䅕䅁䑁䅁䅷䅁䭁乁䵁䅁䭁佁䭕䅁䭁佁䭙䅁䭁佁䭣䅁䉁䅁䅁允䅁䅁䅯䅅䅑䅁杷允䅁䅁䅍䅁䑁䅁䅷䅁䭁偁䕷䅁䭁䍁䝑䅁䉁䅁䅁允䅁䅁䅯党䅧䅁杷允䅁䅁䅕䅁䑁䅁䅷䅁䭁偁䕷䅁䭁佁䭕䅁䭁佁䭙䅁䭁佁䭣䅁䉁䅁䅁允䅁䅁䅯睎䅳䅁杷允䅁䅁䅕䅁䑁䅁䅷䅁䭁偁䕳䅁䭁佁䭫䅁䭁佁䭙䅁䭁佁䭣䅁䉁䅁䅁允䅁䅁䅯䉒䅅䅁杷允䅁䅁䅕䅁䑁䅁䅷䅁䭁䱁䱑䅁䭁䵁即䅁䭁䅁䅑潁䭁䵁卧䅁䉁䅁䅁允䅁䅁䅕児塲㍯瑂歖䵁䅉䅅䅁䑁䅁䅁睁䵁䅁䅁权流兂䅁权奁杂䅁允䅁䅁䅅䅁䭁䕁䝑䅁䵁䅉䅅䅁䙁䅁䅁睁䵁䅁䅁权㡁兂䅁权䱄杅䅁权䕁䅁䅋权䩄杅䅁允䅁䅁䅅䅁䙁䥁䌯匹捨ㅪ䅨䍄䉁䅁䅁兂䅁䅁䅍䅄䅁䅁䅯末䅳䅁䅯硹䅉䅁䅯䅂䍁䅧䅯䉹䅉䅁䅅䅁䉁䅁䅁兂䙃ㄶ㑇畈奖䅑杷允䅁䅁䅍䅁䑁䅁䅷䅁䭁䑁䙷䅁䭁䉁䝯䅁䉁䅁䅁允䅁䅁䅯睥䅙䅁杷允䅁䅁䅕䅁䑁䅁䅷䅁䭁偁䱧䅁䭁佁䭕䅁䭁佁䭙䅁䭁佁䭣䅁䉁䅁䅁允䅁䅁䅯䅏䅳䅁杷允䅁䅁䅑䅁䑁䅁䅷䅁䭁䑁䙷䅁䭁䉁䜸䅁䭁䍁䝁䅁䉁䅁䅁允䅁䅁䅯杨䅙䅁杷允䅁䅁䅕䅁䑁䅁䅷䅁䭁偁䙣䅁䭁佁䭯䅁䭁佁䭙䅁䭁佁䭳䅁䉁䅁䅁允䅁䅁䅯䅅䅑䅁杷允䅁䅁䅕䅁䑁䅁䅷䅁䭁䍁乍䅁䭁佁䭷䅁䭁佁䭙䅁䭁佁䭣䅁䉁䅁䅁允䅁䅁䅯䅅䅑䅁杷允䅁䅁䅕䅁䑁䅁䅷䅁䭁䱁䔴䅁䭁佁䭷䅁䭁佁䭙䅁䭁佁䭣䅁䉁䅁䅁允䅁䅁䅣䅁䅁䥁㡂䔵䵁䅉䅅䅁䙁䅁䅁睁䵁䅁䅁权噄允䅁权煄权䅁权浄权䅁权牄权䅁允䅁䅁䅅䅁䡁䅁䅁䅁䅃⭌䅚䍄䉁䅁䅁兂䅁䅁䅍䅄䅁䅁䅯䅳䅕䅁䅯硹䅉䅁䅯䅂䍁䅧䅯剹䅉䅁䅅䅁䉁䅁䅁兂㥁瑃橥偣嘱䅑杷允䅁䅁䅕䅁䑁䅁䅷䅁䭁䑁䙷䅁䭁佁䭕䅁䭁佁䭙䅁䭁佁䭣䅁䉁䅁䅁允䅁䅁䅯䅅䅑䅁杷允䅁䅁䅑䅁䑁䅁䅷䅁䭁乁䅧䅁䭁䉁䜸䅁䭁䍁䝁䅁䉁䅁䅁允䅁䅁䅯杕䅯䅁杷允䅁䅁䅕䅁䑁䅁䅷䅁䭁䑁䙷䅁䭁佁䭯䅁䭁佁䭙䅁䭁佁䭳䅁䉁䅁䅁允䅁䅁䅯䅅䅑䅁杷允䅁䅁䅍䅁䑁䅁䅷䅁䭁偁䙅䅁䭁䵁匸䅁䉁䅁䅁允䅁䅁䅣䅁䅁䥁灃〴䵁䅉䅅䅁䑁䅁䅁睁䵁䅁䅁权ㅁ兄䅁权流杂䅁允䅁䅁䅅䅁佁䅁䅷䅁㑁䑁䅧杌㍁䑁䅙䅁䵁䅉䅅䅁䙁䅁䅁睁䵁䅁䅁权硄兂䅁权䙄杅䅁权䕁䅁䅋权䥄杅䅁允䅁䅁䅅䅁䙁䭁女坯稳睺䅂䍄䉁䅁䅁兂䅁䅁䅍䅄䅁䅁䅯儸䅕䅁䅯剸䅉䅁䅯䅂䍁䅧䅯剹䅉䅁䅅䅁䉁䅁䅁兂⭂潋㑳硇䌸䅑杷允䅁䅁䅕䅁䑁䅁䅷䅁䭁偁䕙䅁䭁䵁即䅁䭁䅁䅑潁䭁䵁卫䅁䉁䅁䅁允䅁䅁䅕灭婭婭䩬し䵁䅉䅅䅁䙁䅁䅁睁䵁䅁䅁权慁睄䅁权䱄杅䅁权䕁䅁䅋权䩄杅䅁允䅁䅁䅅䅁䙁䙁㑋潈牘坣䅂䍄䉁䅁䅁睁䅁䅁䅍䅄䅁䅁䅯儸䅕䅁䅯杈䅙䅁䅅䅁䉁䅁䅁权湃杂䅁䍄䉁䅁䅁兂䅁䅁䅍䅄䅁䅁䅯䅆䅷䅁䅯䄷䅯䅁䅯朵䅯䅁䅯眵䅯䅁䅅䅁䉁䅁䅁睂䅁䅁䅁偁欳䅑杷允䅁䅁䅕䅁䑁䅁䅷䅁䭁䱁䅉䅁䭁佁䭕䅁䭁佁䭙䅁䭁佁䭣䅁䉁䅁䅁允䅁䅁䅯材䅳䅁杷允䅁䅁䅕䅁䑁䅁䅷䅁䭁䵁䙅䅁䭁佁䭫䅁䭁佁䭙䅁䭁佁䭣䅁䉁䅁䅁允䅁䅁䅯䉑䅅䅁杷允䅁䅁䅍䅁䑁䅁䅷䅁䭁偁䙅䅁䭁䍁䝑䅁䉁䅁䅁允䅁䅁䅯則䅧䅁杷允䅁䅁䅍䅁䑁䅁䅷䅁䭁䡁䰸䅁䭁䵁匸䅁䉁䅁䅁允䅁䅁䅯䅅䅑䅁杷允䅁䅁䅑䅁䑁䅁䅷䅁䭁䭁䉕䅁䭁䉁䜸䅁䭁䍁䝁䅁䉁䅁䅁允䅁䅁䅯䅔䅙䅁杷允䅁䅁䅕䅁䑁䅁䅷䅁䭁偁䙅䅁䭁佁䭕䅁䭁佁䭙䅁䭁佁䭣䅁䉁䅁䅁允䅁䅁䅯材䅳䅁杷允䅁䅁䅍䅁䑁䅁䅷䅁䭁䥁䙯䅁䭁乁卯䅁䉁䅁䅁允䅁䅁䅯砫䅕䅁杷允䅁䅁䅑䅁䑁䅁䅷䅁䭁乁䱅䅁䭁䉁䜸䅁䭁䍁䝁䅁䉁䅁䅁允䅁䅁䅯䉆䅉䅁杷允䅁䅁䅕䅁䑁䅁䅷䅁䭁偁䙅䅁䭁佁䭧䅁䭁佁䭙䅁䭁佁䭣䅁䉁䅁䅁允䅁䅁䅯杂䅳䅁杷允䅁䅁䅍䅁䑁䅁䅷䅁䭁䡁乷䅁䭁䉁䝯䅁䉁䅁䅁允䅁䅁䅯睇䅙䅁杷允䅁䅁䅕䅁䑁䅁䅷䅁䭁䥁䙳䅁䭁佁䬰䅁䭁佁䭙䅁䭁佁䭣䅁䉁䅁䅁允䅁䅁䅣䅁䅁䅁桁欵䵁䅉䅅䅁䑁䅁䅁睁䵁䅁䅁权⽁兂䅁权歁杂䅁允䅁䅁䅅䅁䭁䝁刴䅁䵁䅉䅅䅁䙁䅁䅁睁䵁䅁䅁权硄兂䅁权瑄权䅁权浄权䅁权湄权䅁允䅁䅁䅅䅁䡁䅁䅁䅁䅁申䅎䍄䉁䅁䅁兂䅁䅁䅍䅄䅁䅁䅯睶䅑䅁䅯硹䅉䅁䅯䅂䍁䅧䅯剹䅉䅁䅅䅁䉁䅁䅁兂歃䑣䬰稱奎䅑杷允䅁䅁䅍䅁䑁䅁䅷䅁䭁䭁䕙䅁䭁䉁䜴䅁䉁䅁䅁允䅁䅁䅯䅎䅙䅁杷允䅁䅁䅕䅁䑁䅁䅷䅁䭁䭁䕙䅁䭁佁䭯䅁䭁佁䭙䅁䭁佁䭳䅁䉁䅁䅁允䅁䅁䅯䅅䅑䅁杷允䅁䅁䅍䅁䑁䅁䅷䅁䭁䵁䄸䅁䭁䍁䝙䅁䉁䅁䅁允䅁䅁䄴䅄䅁䑁䅫杍畁䑁䅍睍䅁䅁杷允䅁䅁䅕䅁䑁䅁䅷䅁䭁䭁䕙䅁䭁佁䭷䅁䭁佁䭙䅁䭁佁䭣䅁䉁䅁䅁允䅁䅁䅯䅅䅑䅁杷允䅁䅁䅕䅁䑁䅁䅷䅁䭁䅁䝑䅁䭁䵁单䅁䭁䅁䅑潁䭁䵁卫䅁䉁䅁䅁允䅁䅁䅕䨳扏ㄸ䡰啅䵁䅉䅅䅁䙁䅁䅁睁䵁䅁䅁权慂兄䅁权瑄权䅁权浄权䅁权湄权䅁允䅁䅁䅅䅁䡁䅁䅁䅁权甸䅖䍄䉁䅁䅁睁䅁䅁䅍䅄䅁䅁䅯䅂䅙䅁䅯䅇䅙䅁䅅䅁䉁䅁䅁权㕁杂䅁䍄䉁䅁䅁睁䅁䅁䅍䅄䅁䅁䅯䅂䅙䅁䅯杇䅙䅁䅅䅁䉁䅁䅁权䍄杂䅁䍄䉁䅁䅁兂䅁䅁䅍䅄䅁䅁䅯全䅕䅁䅯䄶䅯䅁䅯朵䅯䅁䅯眵䅯䅁䅅䅁䉁䅁䅁权剂睃䅁䍄䉁䅁䅁睁䅁䅁䅍䅄䅁䅁䅯睭䅳䅁䅯栲䅉䅁䅅䅁䉁䅁䅁权扂兆䅁䍄䉁䅁䅁兂䅁䅁䅍䅄䅁䅁䅯杏䅁䅁䅯䄷䅯䅁䅯朵䅯䅁䅯眵䅯䅁䅅䅁䉁䅁䅁睂䅁䅁䅁偧汢䅑杷允䅁䅁䅕䅁䑁䅁䅷䅁䭁䱁䙁䅁䭁䵁单䅁䭁䅁䅑潁䭁䵁卫䅁䉁䅁䅁允䅁䅁䅕欹奕䍱楍䕆䵁䅉䅅䅁䑁䅁䅁睁䵁䅁䅁权䕁杂䅁权歁杂䅁允䅁䅁䅅䅁䭁䡁䥷䅁䵁䅉䅅䅁䙁䅁䅁睁䵁䅁䅁权䕁杂䅁权獄权䅁权浄权䅁权湄权䅁允䅁䅁䅅䅁䭁䉁䕁䅁䵁䅉䅅䅁䙁䅁䅁睁䵁䅁䅁权穃睃䅁权瑄权䅁权浄权䅁权湄权䅁允䅁䅁䅅䅁䭁䉁䕁䅁䵁䅉䅅䅁䙁䅁䅁睁䵁䅁䅁权卄兂䅁权䙄杅䅁权䕁䅁䅋权䩄杅䅁允䅁䅁䅅䅁䙁䕁乬睐偬票䅂䍄䉁䅁䅁睁䅁䅁䅍䅄䅁䅁䅯朰䅕䅁䅯䅇䅙䅁䅅䅁䉁䅁䅁权䕂杂䅁䍄䉁䅁䅁兂䅁䅁䅍䅄䅁䅁䅯兄䅷䅁䅯儵䅯䅁䅯朵䅯䅁䅯眵䅯䅁䅅䅁䉁䅁䅁权奁睃䅁䍄䉁䅁䅁睁䅁䅁䅍䅄䅁䅁䅯䅹䅷䅁䅯䅇䅙䅁䅅䅁䉁䅁䅁权婁杂䅁䍄䉁䅁䅁兂䅁䅁䅍䅄䅁䅁䅯兣䅅䅁䅯䄷䅯䅁䅯朵䅯䅁䅯眵䅯䅁䅅䅁䉁䅁䅁睂䅁䅁䅁䤴汶䅑杷允䅁䅁䅍䅁䑁䅁䅷䅁䭁乁䙉䅁䭁䉁䝯䅁䉁䅁䅁允䅁䅁䅯兺䅙䅁杷允䅁䅁䅍䅁䑁䅁䅷䅁䭁乁䙉䅁䭁䉁䜴䅁䉁䅁䅁允䅁䅁䅯儴䅙䅁杷允䅁䅁䅍䅁䑁䅁䅷䅁䭁䭁䉕䅁䭁䉁䜴䅁䉁䅁䅁允䅁䅁䅯䅎䅙䅁杷允䅁䅁䅕䅁䑁䅁䅷䅁䭁䝁䉅䅁䭁佁䬰䅁䭁佁䭙䅁䭁佁䭣䅁䉁䅁䅁允䅁䅁䅣䅁䅁佁敁欵䵁䅉䅅䅁䙁䅁䅁睁䵁䅁䅁权卄兂䅁权汄权䅁权浄权䅁权湄权䅁允䅁䅁䅅䅁䭁偁䭫䅁䵁䅉䅅䅁䑁䅁䅁睁䵁䅁䅁权楂兂䅁权慁杂䅁允䅁䅁䅅䅁䭁䵁䝉䅁䵁䅉䅅䅁䑁䅁䅁睁䵁䅁䅁权啁杂䅁权慄杅䅁允䅁䅁䅅䅁䭁䩁噅䅁䵁䅉䅅䅁䑁䅁䅁睁䵁䅁䅁权癄睃䅁权捁杂䅁允䅁䅁䅅䅁䭁䍁䝣䅁䵁䅉䅅䅁䙁䅁䅁睁䵁䅁䅁权㑄兄䅁权獄权䅁权浄权䅁权湄权䅁允䅁䅁䅅䅁䭁䉁䕁䅁䵁䅉䅅䅁䑁䅁䅁睁䵁䅁䅁权婃睃䅁权捁杂䅁允䅁䅁䅅䅁䭁䥁䝳䅁䵁䅉䅅䅁䑁䅁䅁睁䵁䅁䅁权权兄䅁权奁杂䅁允䅁䅁䅅䅁䭁䡁䝷䅁䵁䅉䅅䅁䙁䅁䅁睁䵁䅁䅁权卄兂䅁权潄权䅁权浄权䅁权湄权䅁允䅁䅁䅅䅁䭁䙁䱅䅁䵁䅉䅅䅁䙁䅁䅁睁䵁䅁䅁权卄兂䅁权灄权䅁权浄权䅁权湄权䅁允䅁䅁䅅䅁䭁䍁兕䅁䵁䅉䅅䅁䑁䅁䅁睁䵁䅁䅁权扃䅁䅁权敁杂䅁允䅁䅁䅅䅁䭁䍁䩙䅁䵁䅉䅅䅁䕁䅁䅁睁䵁䅁䅁权䥁兂䅁权晁杂䅁权杁杂䅁允䅁䅁䅅䅁䭁䩁䥍䅁䵁䅉䅅䅁䑁䅁䅁睁䵁䅁䅁权䕂䅁䅁权奁杂䅁允䅁䅁䅅䅁䭁䕁䝑䅁䵁䅉䅅䅁䑁䅁䅁睁䵁䅁䅁权慃䅂䅁权偄杅䅁允䅁䅁䅅䅁䭁䉁䕁䅁䵁䅉䅅䅁䙁䅁䅁睁䵁䅁䅁权㙃兂䅁权䙄杅䅁权䕁䅁䅋权䩄杅䅁允䅁䅁䅅䅁䙁䭁㔯態畤剑䅬䍄䉁䅁䅁兂䅁䅁䅍䅄䅁䅁䅯睩䅳䅁䅯剸䅉䅁䅯䅂䍁䅧䅯剹䅉䅁䅅䅁䉁䅁䅁兂敃敦灂畖关䅑杷允䅁䅁䅕䅁䑁䅁䅷䅁䭁䭁䕉䅁䭁䵁单䅁䭁䅁䅑潁䭁䵁卧䅁䉁䅁䅁允䅁䅁䅕戴䡙昫硋䕆䵁䅉䅅䅁䑁䅁䅁睁䵁䅁䅁权楃䅂䅁权敁杂䅁允䅁䅁䅅䅁䭁䕁䝙䅁䵁䅉䅅䅁䕁䅁䅁睁䵁䅁䅁权楃䅂䅁权晁杂䅁权杁杂䅁允䅁䅁䅅䅁䭁䑁䝧䅁䵁䅉䅅䅁䙁䅁䅁睁䵁䅁䅁权硄允䅁权潄权䅁权浄权䅁权湄权䅁允䅁䅁䅅䅁䭁䅁䱙䅁䵁䅉䅅䅁䙁䅁䅁睁䵁䅁䅁权楃䅂䅁权汄权䅁权浄权䅁权湄权䅁允䅁䅁䅅䅁䭁䉁䕁䅁䵁䅉䅅䅁䙁䅁䅁睁䵁䅁䅁权楃䅂䅁权煄权䅁权浄权䅁权牄权䅁允䅁䅁䅅䅁䭁䉁䕁䅁䵁䅉䅅䅁䙁䅁䅁睁䵁䅁䅁权楃䅂䅁权獄权䅁权浄权䅁权湄权䅁允䅁䅁䅅䅁䭁䉁䕁䅁䵁䅉䅅䅁䑁䅁䅁睁䵁䅁䅁权䑃兂䅁权偄杅䅁允䅁䅁䅅䅁䡁䅁䅁䅁杂敘䅆䍄䉁䅁䅁睁䅁䅁䅍䅄䅁䅁䅯剆䅁䅁䅯杇䅙䅁䅅䅁䉁䅁䅁权䍄杂䅁䍄䉁䅁䅁睁䅁䅁䅍䅄䅁䅁䅯公䅕䅁䅯硺䅉䅁䅅䅁䉁䅁䅁权允䅂䅁䍄䉁䅁䅁兂䅁䅁䅍䅄䅁䅁䅯杮䅷䅁䅯䄶䅯䅁䅯朵䅯䅁䅯眵䅯䅁䅅䅁䉁䅁䅁权㉁睃䅁䍄䉁䅁䅁睁䅁䅁䅍䅄䅁䅁䅯䅥䄰䅁䅯杈䅙䅁䅅䅁䉁䅁䅁权偃杂䅁䍄䉁䅁䅁睁䅁䅁䅍䅄䅁䅁䅯䄵䄰䅁䅯䅇䅙䅁䅅䅁䉁䅁䅁权療杂䅁䍄䉁䅁䅁兂䅁䅁䅍䅄䅁䅁䅯睐䅕䅁䅯朶䅯䅁䅯朵䅯䅁䅯眶䅯䅁䅅䅁䉁䅁䅁权允䅂䅁䍄䉁䅁䅁兂䅁䅁䅍䅄䅁䅁䅯䅹䄰䅁䅯䄶䅯䅁䅯朵䅯䅁䅯眵䅯䅁䅅䅁䉁䅁䅁权䝁睃䅁䍄䉁䅁䅁睁䅁䅁䅍䅄䅁䅁䅯睩䅅䅁䅯䅇䅙䅁䅅䅁䉁䅁䅁权䅂杂䅁䍄䉁䅁䅁兂䅁䅁䅍䅄䅁䅁䅯睧䅕䅁䅯硹䅉䅁䅯䅂䍁䅧䅯䉹䅉䅁䅅䅁䉁䅁䅁兂䭁㘱睎塐啰䅑杷允䅁䅁䅍䅁䑁䅁䅷䅁䭁䙁䙣䅁䭁䍁䝙䅁䉁䅁䅁允䅁䅁䄴䅄䅁䑁䅫李畁䑁䅍李䅁䅁杷允䅁䅁䅕䅁䑁䅁䅷䅁䭁偁䘸䅁䭁䵁即䅁䭁䅁䅑潁䭁䵁卧䅁䉁䅁䅁允䅁䅁䅕敨剴䉵嘶さ䵁䅉䅅䅁䙁䅁䅁睁䵁䅁䅁权䑁兄䅁权䱄杅䅁权䕁䅁䅋权䥄杅䅁允䅁䅁䅅䅁䙁䑁䬰㘱睎嘷䅴䍄䉁䅁䅁睁䅁䅁䅍䅄䅁䅁䅯杲䅅䅁䅯䅈䅙䅁䅅䅁䉁䅁䅁权婂杂䅁䍄䉁䅁䅁睁䅁䅁䅍䅄䅁䅁䅯睧䅕䅁䅯䅇䅙䅁䅅䅁䉁䅁䅁权㕁杂䅁䍄䉁䅁䅁兂䅁䅁䅍䅄䅁䅁䅯全䅳䅁䅯朶䅯䅁䅯朵䅯䅁䅯眶䅯䅁䅅䅁䉁䅁䅁睂䅁䅁䅁䕁浢䅑杷允䅁䅁䅍䅁䑁䅁䅷䅁䭁䥁䙍䅁䭁䉁䝯䅁䉁䅁䅁允䅁䅁䅯睥䅙䅁杷允䅁䅁䅍䅁䑁䅁䅷䅁䭁䙁兣䅁䭁䉁䝯䅁䉁䅁䅁允䅁䅁䅯睇䅙䅁杷允䅁䅁䅕䅁䑁䅁䅷䅁䭁䥁䵁䅁䭁䵁单䅁䭁䅁䅑潁䭁䵁卧䅁䉁䅁䅁允䅁䅁䅕䵓晦䰲䕪ぃ䵁䅉䅅䅁䑁䅁䅁睁䵁䅁䅁权䑃兂䅁权捁杂䅁允䅁䅁䅅䅁䭁䡁䝳䅁䵁䅉䅅䅁䑁䅁䅁睁䵁䅁䅁权䡂睃䅁权捁杂䅁允䅁䅁䅅䅁䭁偁䝣䅁䵁䅉䅅䅁䙁䅁䅁睁䵁䅁䅁权求充䅁权汄权䅁权浄权䅁权湄权䅁允䅁䅁䅅䅁䭁䉁䱷䅁䵁䅉䅅䅁䑁䅁䅁睁䵁䅁䅁权䑃兂䅁权敁杂䅁允䅁䅁䅅䅁䭁䭁䝑䅁䵁䅉䅅䅁䙁䅁䅁睁䵁䅁䅁权䑄允䅁权灄权䅁权浄权䅁权湄权䅁允䅁䅁䅅䅁䭁䑁八䅁䵁䅉䅅䅁䙁䅁䅁睁䵁䅁䅁权噁杄䅁权䙄杅䅁权䕁䅁䅋权䩄杅䅁允䅁䅁䅅䅁䙁䑁噙䵘汃䈫䅂䍄䉁䅁䅁睁䅁䅁䅍䅄䅁䅁䅯睧䅕䅁䅯杊䅙䅁䅅䅁䉁䅁䅁杄䭁䅁䅁兏睁䍁䄴兏䅁䅁杷允䅁䅁䅕䅁䑁䅁䅷䅁䭁䥁䙍䅁䭁佁䭕䅁䭁佁䭙䅁䭁佁䭣䅁䉁䅁䅁允䅁䅁䅯䅅䅑䅁杷允䅁䅁䅕䅁䑁䅁䅷䅁䭁䥁䙍䅁䭁佁䭯䅁䭁佁䭙䅁䭁佁䭳䅁䉁䅁䅁允䅁䅁䅯䅅䅑䅁杷允䅁䅁䅍䅁䑁䅁䅷䅁䭁䡁䱯䅁䭁䵁匸䅁䉁䅁䅁允䅁䅁䅯䅅䅑䅁杷允䅁䅁䅕䅁䑁䅁䅷䅁䭁䩁䕯䅁䭁䵁即䅁䭁䅁䅑潁䭁䵁卧䅁䉁䅁䅁允䅁䅁䅕歲桦桥畑し䵁䅉䅅䅁䑁䅁䅁睁䵁䅁䅁权睄兄䅁权敁杂䅁允䅁䅁䅅䅁䭁䕁䜸䅁䵁䅉䅅䅁䑁䅁䅁睁䵁䅁䅁权慃䅂䅁权敁杂䅁允䅁䅁䅅䅁䭁䡁䝉䅁䵁䅉䅅䅁䑁䅁䅁睁䵁䅁䅁权癁䅁䅁权奁杂䅁允䅁䅁䅅䅁䭁䍁䝫䅁䵁䅉䅅䅁䑁䅁䅁睁䵁䅁䅁权潄兂䅁权偄杅䅁允䅁䅁䅅䅁䡁䅁䅁䅁䅁余䅆䍄䉁䅁䅁兂䅁䅁䅍䅄䅁䅁䅯睏䄴䅁䅯硹䅉䅁䅯䅂䍁䅧䅯䉹䅉䅁䅅䅁䉁䅁䅁兂㉄䙋偹畷塖䅑杷允䅁䅁䅑䅁䑁䅁䅷䅁䭁偁䕍䅁䭁䉁䜸䅁䭁䍁䝁䅁䉁䅁䅁允䅁䅁䅯䅔䅙䅁杷允䅁䅁䅍䅁䑁䅁䅷䅁䭁䩁䕯䅁䭁䍁䝙䅁䉁䅁䅁允䅁䅁䄴权䅁䑁䅫兏畁䑁䅕䅁䵁䅉䅅䅁䑁䅁䅁睁䵁䅁䅁权卄兂䅁权慄杅䅁允䅁䅁䅅䅁䭁䅁吴䅁䵁䅉䅅䅁䙁䅁䅁睁䵁䅁䅁权汁兂䅁权獄权䅁权浄权䅁权湄权䅁允䅁䅁䅅䅁䭁䉁䕁䅁䵁䅉䅅䅁䑁䅁䅁睁䵁䅁䅁权䅁杂䅁权慁杂䅁允䅁䅁䅅䅁䭁䵁䝍䅁䵁䅉䅅䅁䑁䅁䅁睁䵁䅁䅁权⭃䅂䅁权偄杅䅁允䅁䅁䅅䅁䭁䉁䕁䅁䵁䅉䅅䅁䑁䅁䅁睁䵁䅁䅁权奃睄䅁权敁杂䅁允䅁䅁䅅䅁䭁䥁䜸䅁䵁䅉䅅䅁䙁䅁䅁睁䵁䅁䅁权㉂䅁䅁权灄权䅁权浄权䅁权湄权䅁允䅁䅁䅅䅁䭁䥁偑䅁䵁䅉䅅䅁䙁䅁䅁睁䵁䅁䅁权⭃䅂䅁权䙄杅䅁权䕁䅁䅋权䥄杅䅁允䅁䅁䅅䅁䙁䭁佷䔰兗睪䄱䍄䉁䅁䅁兂䅁䅁䅍䅄䅁䅁䅯兲䄰䅁䅯朶䅯䅁䅯朵䅯䅁䅯眶䅯䅁䅅䅁䉁䅁䅁睂䅁䅁䅁䐴洷䅑杷允䅁䅁䅕䅁䑁䅁䅷䅁䭁䱁䔴䅁䭁䵁即䅁䭁䅁䅑潁䭁䵁卫䅁䉁䅁䅁允䅁䅁䅕呣䬰㘱杏䕙䵁䅉䅅䅁䑁䅁䅁睁䵁䅁䅁权杄允䅁权流杂䅁允䅁䅁䅅䅁佁䅁䅷䅁㕁䑁䅧杌㍁䑁䅣䅁䵁䅉䅅䅁䑁䅁䅁睁䵁䅁䅁权⭃䅂䅁权奁杂䅁允䅁䅁䅅䅁䭁䍁䝫䅁䵁䅉䅅䅁䙁䅁䅁睁䵁䅁䅁权⭁兂䅁权䱄杅䅁权䕁䅁䅋权䩄杅䅁允䅁䅁䅅䅁䙁乁橥䑣䬰ㅚ䅚䍄䉁䅁䅁睁䅁䅁䅍䅄䅁䅁䅯杶䅑䅁䅯杇䅙䅁䅅䅁䉁䅁䅁权時杂䅁䍄䉁䅁䅁睁䅁䅁䅍䅄䅁䅁䅯杶䅑䅁䅯䅈䅙䅁䅅䅁䉁䅁䅁权祁睂䅁䍄䉁䅁䅁兂䅁䅁䅍䅄䅁䅁䅯䅯䅅䅁䅯儷䅯䅁䅯朵䅯䅁䅯眵䅯䅁䅅䅁䉁䅁䅁睂䅁䅁䅁䕷洯䅑杷允䅁䅁䅕䅁䑁䅁䅷䅁䭁佁䱧䅁䭁䵁单䅁䭁䅁䅑潁䭁䵁卧䅁䉁䅁䅁允䅁䅁䅕测剘穆歇ぇ䵁䅉䅅䅁䙁䅁䅁睁䵁䅁䅁权剂兂䅁权瑄权䅁权浄权䅁权湄权䅁允䅁䅁䅅䅁䡁䅁䅁䅁权敏䅚䍄䉁䅁䅁䅂䅁䅁䅍䅄䅁䅁䅯杶䅑䅁䅯睈䅙䅁䅯䅉䅙䅁䅅䅁䉁䅁䅁权佂杂䅁䍄䉁䅁䅁兂䅁䅁䅍䅄䅁䅁䅯児䅁䅁䅯儵䅯䅁䅯朵䅯䅁䅯眵䅯䅁䅅䅁䉁䅁䅁权䝄睃䅁䍄䉁䅁䅁兂䅁</t>
  </si>
  <si>
    <t>䅁䅍䅄䅁䅁䅯杶䅑䅁䅯儷䅯䅁䅯朵䅯䅁䅯眵䅯䅁䅅䅁䉁䅁䅁睂䅁䅁䅁䡧歺䅑杷允䅁䅁䅍䅁䑁䅁䅷䅁䭁䝁䙧䅁䭁䵁匸䅁䉁䅁䅁允䅁䅁䅣䅁䅁佁䍃唴䵁䅉䅅䅁䑁䅁䅁睁䵁䅁䅁权捁兄䅁权歁杂䅁允䅁䅁䅅䅁䭁䱁偙䅁䵁䅉䅅䅁䙁䅁䅁睁䵁䅁䅁权橄允䅁权煄权䅁权浄权䅁权牄权䅁允䅁䅁䅅䅁䡁䅁䅁䅁䅁敍䅚䍄䉁䅁䅁兂䅁䅁䅍䅄䅁䅁䅯䅡䅕䅁䅯硹䅉䅁䅯䅂䍁䅧䅯䉹䅉䅁䅅䅁䉁䅁䅁兂塄㍯㥁畃奤䅑杷允䅁䅁䅍䅁䑁䅁䅷䅁䭁䝁䅅䅁䭁䉁䝯䅁䉁䅁䅁允䅁䅁䅯杘䅙䅁杷允䅁䅁䅕䅁䑁䅁䅷䅁䭁䉁䝑䅁䭁佁䭷䅁䭁佁䭙䅁䭁佁䭣䅁䉁䅁䅁允䅁䅁䅯䅅䅑䅁杷允䅁䅁䅑䅁䑁䅁䅷䅁䭁䝁䙧䅁䭁䉁䜸䅁䭁䍁䝁䅁䉁䅁䅁允䅁䅁䅯睦䅧䅁杷允䅁䅁䅕䅁䑁䅁䅷䅁䭁䝁䙧䅁䭁佁䭧䅁䭁佁䭙䅁䭁佁䭣䅁䉁䅁䅁允䅁䅁䅯杂䅳䅁杷允䅁䅁䅕䅁䑁䅁䅷䅁䭁偁䅧䅁䭁佁䭕䅁䭁佁䭙䅁䭁佁䭣䅁䉁䅁䅁允䅁䅁䅯䅏䅳䅁杷允䅁䅁䅕䅁䑁䅁䅷䅁䭁䝁䙧䅁䭁佁䬰䅁䭁佁䭙䅁䭁佁䭣䅁䉁䅁䅁允䅁䅁䅣䅁䅁䥁穁欵䵁䅉䅅䅁䙁䅁䅁睁䵁䅁䅁权㡁䅁䅁权灄权䅁权浄权䅁权湄权䅁允䅁䅁䅅䅁䭁䥁䵯䅁䵁䅉䅅䅁䙁䅁䅁睁䵁䅁䅁权敁杄䅁权瑄权䅁权浄权䅁权湄权䅁允䅁䅁䅅䅁䭁䉁䕁䅁䵁䅉䅅䅁䑁䅁䅁睁䵁䅁䅁权䑂兂䅁权偄杅䅁允䅁䅁䅅䅁䡁䅁䅁䅁权攱䅊䍄䉁䅁䅁睁䅁䅁䅍䅄䅁䅁䅯睑䅕䅁䅯杈䅙䅁䅅䅁䉁䅁䅁权捂杂䅁䍄䉁䅁䅁睁䅁䅁䅍䅄䅁䅁䅯睑䅕䅁䅯杊䅙䅁䅅䅁䉁䅁䅁杄䵁䅁䅁兏ぁ䍁䄴䅏祁䅁䅁䍄䉁䅁䅁睁䅁䅁䅍䅄䅁䅁䅯充䅳䅁䅯䅇䅙䅁䅅䅁䉁䅁䅁权䩂睂䅁䍄䉁䅁䅁睁䅁䅁䅍䅄䅁䅁䅯先䅷䅁䅯杊䅙䅁䅅䅁䉁䅁䅁杄䵁䅁䅁兏祁䍁䄴䅍㍁䅁䅁䍄䉁䅁䅁兂䅁䅁䅍䅄䅁䅁䅯睑䅕䅁䅯儶䅯䅁䅯朵䅯䅁䅯眵䅯䅁䅅䅁䉁䅁䅁权䕂䅅䅁䍄䉁䅁䅁兂䅁䅁䅍䅄䅁䅁䅯兦䅷䅁䅯硹䅉䅁䅯䅂䍁䅧䅯䉹䅉䅁䅅䅁䉁䅁䅁兂灁䥘䌯改楨䅑杷允䅁䅁䅍䅁䑁䅁䅷䅁䭁䩁䰴䅁䭁䍁䝑䅁䉁䅁䅁允䅁䅁䅯䉳䅉䅁杷允䅁䅁䅕䅁䑁䅁䅷䅁䭁䕁䙍䅁䭁佁䭷䅁䭁佁䭙䅁䭁佁䭣䅁䉁䅁䅁允䅁䅁䅣䅁䅁䭁ㅃ唵䵁䅉䅅䅁䑁䅁䅁睁䵁䅁䅁权灄杄䅁权奁杂䅁允䅁䅁䅅䅁䭁䕁䝑䅁䵁䅉䅅䅁䙁䅁䅁睁䵁䅁䅁权㥃䅂䅁权䱄杅䅁权䕁䅁䅋权䥄杅䅁允䅁䅁䅅䅁䙁䡁啳歲桦浩䅂䍄䉁䅁䅁兂䅁䅁䅍䅄䅁䅁䅯兆䄰䅁䅯儶䅯䅁䅯朵䅯䅁䅯眵䅯䅁䅅䅁䉁䅁䅁权允䅂䅁䍄䉁䅁䅁睁䅁䅁䅍䅄䅁䅁䅯䅔䅕䅁䅯䅈䅙䅁䅅䅁䉁䅁䅁权敃杂䅁䍄䉁䅁䅁睁䅁䅁䅍䅄䅁䅁䅯睊䅅䅁䅯䅈䅙䅁䅅䅁䉁䅁䅁权牁杂䅁䍄䉁䅁䅁兂䅁䅁䅍䅄䅁䅁䅯儫䅳䅁䅯儵䅯䅁䅯朵䅯䅁䅯眵䅯䅁䅅䅁䉁䅁䅁权允䅂䅁䍄䉁䅁䅁睁䅁䅁䅍䅄䅁䅁䅯其䅑䅁䅯杇䅙䅁䅅䅁䉁䅁䅁权扁杂䅁䍄䉁䅁䅁睁䅁䅁䅍䅄䅁䅁䅯其䅑䅁䅯䅈䅙䅁䅅䅁䉁䅁䅁权あ杂䅁䍄䉁䅁䅁睁䅁䅁䅍䅄䅁䅁䅯儸䅅䅁䅯栲䅉䅁䅅䅁䉁䅁䅁权䑄兆䅁䍄䉁䅁䅁兂䅁䅁䅍䅄䅁䅁䅯睱䅳䅁䅯儵䅯䅁䅯朵䅯䅁䅯眵䅯䅁䅅䅁䉁䅁䅁权㉁睃䅁䍄䉁䅁䅁兂䅁䅁䅍䅄䅁䅁䅯其䅑䅁䅯儶䅯䅁䅯朵䅯䅁䅯眵䅯䅁䅅䅁䉁䅁䅁权䉁䅄䅁䍄䉁䅁䅁兂䅁䅁䅍䅄䅁䅁䅯其䅑䅁䅯䄷䅯䅁䅯朵䅯䅁䅯眵䅯䅁䅅䅁䉁䅁䅁睂䅁䅁䅁佧汪䅑杷允䅁䅁䅕䅁䑁䅁䅷䅁䭁䅁䱷䅁䭁佁䬰䅁䭁佁䭙䅁䭁佁䭣䅁䉁䅁䅁允䅁䅁䅯䅅䅑䅁杷允䅁䅁䅍䅁䑁䅁䅷䅁䭁䭁䅁䅁䭁䍁䝙䅁䉁䅁䅁允䅁䅁䄴䅄䅁䑁䅫杍畁䑁䅅睎䅁䅁杷允䅁䅁䅕䅁䑁䅁䅷䅁䭁乁䙷䅁䭁䵁单䅁䭁䅁䅑潁䭁䵁卫䅁䉁䅁䅁允䅁䅁䅕偎ㅇ橹呔ぃ䵁䅉䅅䅁䑁䅁䅁睁䵁䅁䅁权䥁兂䅁权捁杂䅁允䅁䅁䅅䅁䭁䡁䡕䅁䵁䅉䅅䅁䑁䅁䅁睁䵁䅁䅁权㕃兄䅁权奁杂䅁允䅁䅁䅅䅁䭁䉁䝫䅁䵁䅉䅅䅁䙁䅁䅁睁䵁䅁䅁权⭁兂䅁权灄权䅁权浄权䅁权湄权䅁允䅁䅁䅅䅁䭁䝁剧䅁䵁䅉䅅䅁䙁䅁䅁睁䵁䅁䅁权䵂兂䅁权䙄杅䅁权䕁䅁䅋权䥄杅䅁允䅁䅁䅅䅁䙁䡁䑢慵㥰党䅸䍄䉁䅁䅁睁䅁䅁䅍䅄䅁䅁䅯䅍䅳䅁䅯䅊䅙䅁䅅䅁䉁䅁䅁权硁睃䅁䍄䉁䅁䅁兂䅁䅁䅍䅄䅁䅁䅯兯䅑䅁䅯剸䅉䅁䅯䅂䍁䅧䅯䉹䅉䅁䅅䅁䉁䅁䅁兂潃偤獭漶乑䅑杷允䅁䅁䅕䅁䑁䅁䅷䅁䭁䕁䙷䅁䭁䵁单䅁䭁䅁䅑潁䭁䵁卫䅁䉁䅁䅁允䅁䅁䅕㉱剶楱㜫い䵁䅉䅅䅁䙁䅁䅁睁䵁䅁䅁权䵂兂䅁权䱄杅䅁权䕁䅁䅋权䩄杅䅁允䅁䅁䅅䅁䙁䩁婱婭婭噱䄱䍄䉁䅁䅁睁䅁䅁䅍䅄䅁䅁䅯䅔䅕䅁䅯杈䅙䅁䅅䅁䉁䅁䅁权䅃杂䅁䍄䉁䅁䅁睁䅁䅁䅍䅄䅁䅁䅯䅔䅕䅁䅯䅊䅙䅁䅅䅁䉁䅁䅁权允䅂䅁䍄䉁䅁䅁睁䅁䅁䅍䅄䅁䅁䅯䅪䅳䅁䅯硺䅉䅁䅅䅁䉁䅁䅁睂䅁䅁䅁䌴氯䅑杷允䅁䅁䅑䅁䑁䅁䅷䅁䭁䱁䈴䅁䭁䉁䜸䅁䭁䍁䝁䅁䉁䅁䅁允䅁䅁䅯睍䅯䅁杷允䅁䅁䅍䅁䑁䅁䅷䅁䭁䕁䙷䅁䭁䍁䝙䅁䉁䅁䅁允䅁䅁䄴䅄䅁䑁䅧睍畁䑁䅍睍䅁䅁杷允䅁䅁䅕䅁䑁䅁䅷䅁䭁乁䵕䅁䭁䵁单䅁䭁䅁䅑潁䭁䵁卫䅁䉁䅁䅁允䅁䅁䅕捊䅎䙉潴䕋䵁䅉䅅䅁䑁䅁䅁睁䵁䅁䅁权䑁䅄䅁权歁杂䅁允䅁䅁䅅䅁䭁䉁匸䅁䵁䅉䅅䅁䙁䅁䅁睁䵁䅁䅁权䵂兂䅁权灄权䅁权浄权䅁权湄权䅁允䅁䅁䅅䅁䭁乁䱁䅁䵁䅉䅅䅁䙁䅁䅁睁䵁䅁䅁权瑁䅄䅁权灄权䅁权浄权䅁权湄权䅁允䅁䅁䅅䅁䭁䉁䕁䅁䵁䅉䅅䅁䑁䅁䅁睁䵁䅁䅁权䑁杂䅁权慁杂䅁允䅁䅁䅅䅁䭁䵁䜰䅁䵁䅉䅅䅁䑁䅁䅁睁䵁䅁䅁权㝃杄䅁权流杂䅁允䅁䅁䅅䅁佁䅁䅷䅁㑁䑁䅁杌㉁䑁䅉䅁䵁䅉䅅䅁䙁䅁䅁睁䵁䅁䅁权䵂兂䅁权煄权䅁权浄权䅁权牄权䅁允䅁䅁䅅䅁䡁䅁䅁䅁䅄佌䅚䍄䉁䅁䅁睁䅁䅁䅍䅄䅁䅁䅯眹䅁䅁䅯杇䅙䅁䅅䅁䉁䅁䅁权䑄杂䅁䍄䉁䅁䅁兂䅁䅁䅍䅄䅁䅁䅯䅧䄴䅁䅯儶䅯䅁䅯朵䅯䅁䅯眵䅯䅁䅅䅁䉁䅁䅁权允䅂䅁䍄䉁䅁䅁兂䅁䅁䅍䅄䅁䅁䅯睩䅕䅁䅯剸䅉䅁䅯䅂䍁䅧䅯䉹䅉䅁䅅䅁䉁䅁䅁兂桃桉䑫敧塣䅑杷允䅁䅁䅑䅁䑁䅁䅷䅁䭁䩁䈰䅁䭁䉁䜸䅁䭁䍁䝁䅁䉁䅁䅁允䅁䅁䅯眵䅫䅁杷允䅁䅁䅕䅁䑁䅁䅷䅁䭁䥁䙳䅁䭁䵁即䅁䭁䅁䅑潁䭁䵁卧䅁䉁䅁䅁允䅁䅁䅕硥畓⭒卆す䵁䅉䅅䅁䙁䅁䅁睁䵁䅁䅁权牃兂䅁权䙄杅䅁权䕁䅁䅋权䥄杅䅁允䅁䅁䅅䅁䙁䑁婇匱汮兰䅴䍄䉁䅁䅁睁䅁䅁䅍䅄䅁䅁䅯睩䅕䅁䅯䅇䅙䅁䅅䅁䉁䅁䅁权㡂杂䅁䍄䉁䅁䅁睁䅁䅁䅍䅄䅁䅁䅯䅈䅷䅁䅯杊䅙䅁䅅䅁䉁䅁䅁杄䭁䅁䅁䅏ㅁ䍁䄴兎䅁䅁杷允䅁䅁䅕䅁䑁䅁䅷䅁䭁偁䕙䅁䭁䵁单䅁䭁䅁䅑潁䭁䵁卧䅁䉁䅁䅁允䅁䅁䅕䍨焷制㡃䕄䵁䅉䅅䅁䙁䅁䅁睁䵁䅁䅁权䅄睃䅁权汄权䅁权浄权䅁权湄权䅁允䅁䅁䅅䅁䭁䉁䱷䅁䵁䅉䅅䅁䑁䅁䅁睁䵁䅁䅁权䱃兂䅁权捁杂䅁允䅁䅁䅅䅁䭁䍁䝳䅁䵁䅉䅅䅁䑁䅁䅁睁䵁䅁䅁权㑂䅅䅁权捁杂䅁允䅁䅁䅅䅁䭁䵁䜸䅁䵁䅉䅅䅁䕁䅁䅁睁䵁䅁䅁权䱃兂䅁权晁杂䅁权杁杂䅁允䅁䅁䅅䅁䭁䥁䥍䅁䵁䅉䅅䅁䑁䅁䅁睁䵁䅁䅁权䱃兂䅁权歁杂䅁允䅁䅁䅅䅁䭁䉁䕁䅁䵁䅉䅅䅁䑁䅁䅁睁䵁䅁䅁权敃兂䅁权捁杂䅁允䅁䅁䅅䅁䭁䍁䝯䅁䵁䅉䅅䅁䑁䅁䅁睁䵁䅁䅁权捁䅁䅁权慄杅䅁允䅁䅁䅅䅁䭁偁噯䅁䵁䅉䅅䅁䙁䅁䅁睁䵁䅁䅁权䱃兂䅁权潄权䅁权浄权䅁权湄权䅁允䅁䅁䅅䅁䭁䅁䱙䅁䵁䅉䅅䅁䙁䅁䅁睁䵁䅁䅁权䱃兂䅁权灄权䅁权浄权䅁权湄权䅁允䅁䅁䅅䅁䭁䑁乯䅁䵁䅉䅅䅁䙁䅁䅁睁䵁䅁䅁权睃兂䅁权䙄杅䅁权䕁䅁䅋权䥄杅䅁允䅁䅁䅅䅁䙁䝁䰯㝱儲䉙䅒䍄䉁䅁䅁睁䅁䅁䅍䅄䅁䅁䅯杙䅕䅁䅯杈䅙䅁䅅䅁䉁䅁䅁权杁睂䅁䍄䉁䅁䅁兂䅁䅁䅍䅄䅁䅁䅯䅩䅕䅁䅯硹䅉䅁䅯䅂䍁䅧䅯䉹䅉䅁䅅䅁䉁䅁䅁兂浂浚浚牚坚䅑杷允䅁䅁䅕䅁䑁䅁䅷䅁䭁䉁佳䅁䭁佁䭷䅁䭁佁䭙䅁䭁佁䭣䅁䉁䅁䅁允䅁䅁䅣䅁䅁佁求䔵䵁䅉䅅䅁䑁䅁䅁睁䵁䅁䅁权睃兂䅁权歁杂䅁允䅁䅁䅅䅁䭁䥁䥑䅁䵁䅉䅅䅁䑁䅁䅁睁䵁䅁䅁权歄兂䅁权流杂䅁允䅁䅁䅅䅁佁䅁䅷䅁㍁䑁䅅杌硁䑁䅫䅁䵁䅉䅅䅁䑁䅁䅁睁䵁䅁䅁权䉁杂䅁权偄杅䅁允䅁䅁䅅䅁䭁䉁䕁䅁䵁䅉䅅䅁䑁䅁䅁睁䵁䅁䅁权䱁杄䅁权慄杅䅁允䅁䅁䅅䅁䭁䕁夸䅁䵁䅉䅅䅁䙁䅁䅁睁䵁䅁䅁权坁杂䅁权䙄杅䅁权䕁䅁䅋权䩄杅䅁允䅁䅁䅅䅁䙁偁⽧祥潨剅䅊䍄䉁䅁䅁兂䅁䅁䅍䅄䅁䅁䅯兆䄴䅁䅯剸䅉䅁䅯䅂䍁䅧䅯䉹䅉䅁䅅䅁䉁䅁䅁兂㍄塵噰䕇塕䅑杷允䅁䅁䅍䅁䑁䅁䅷䅁䭁䉁䝙䅁䭁䉁䝯䅁䉁䅁䅁允䅁䅁䅯睘䅙䅁杷允䅁䅁䅑䅁䑁䅁䅷䅁䭁䑁䉍䅁䭁䉁䜸䅁䭁䍁䝁䅁䉁䅁䅁允䅁䅁䅯䅅䅣䅁杷允䅁䅁䅍䅁䑁䅁䅷䅁䭁䉁䝙䅁䭁䉁䝷䅁䉁䅁䅁允䅁䅁䅯䅬䅙䅁杷允䅁䅁䅑䅁䑁䅁䅷䅁䭁䉁䝙䅁䭁䉁䜸䅁䭁䍁䝁䅁䉁䅁䅁允䅁䅁䅯杔䅙䅁杷允䅁䅁䅍䅁䑁䅁䅷䅁䭁䕁䈸䅁䭁䉁䜴䅁䉁䅁䅁允䅁䅁䅯眯䅙䅁杷允䅁䅁䅍䅁䑁䅁䅷䅁䭁䉁䝙䅁䭁䍁䝑䅁䉁䅁䅁允䅁䅁䅯䅅䅑䅁杷允䅁䅁䅍䅁䑁䅁䅷䅁䭁䉁䝙䅁䭁䍁䝙䅁䉁䅁䅁允䅁䅁䄴杄䅁䑁䅅䅍ㅁ䍁䄴睍㑁䅁䅁䍄䉁䅁䅁睁䅁䅁䅍䅄䅁䅁䅯䅸䅷䅁䅯杈䅙䅁䅅䅁䉁䅁䅁权䡂睂䅁䍄䉁䅁䅁睁䅁䅁䅍䅄䅁䅁䅯䄷䅷䅁䅯䅇䅙䅁䅅䅁䉁䅁䅁权䭂杂䅁䍄䉁䅁䅁兂䅁䅁䅍䅄䅁䅁䅯杆䅙䅁䅯䄷䅯䅁䅯朵䅯䅁䅯眵䅯䅁䅅䅁䉁䅁䅁睂䅁䅁䅁临決䅑杷允䅁䅁䅕䅁䑁䅁䅷䅁䭁乁䱙䅁䭁佁䭕䅁䭁佁䭙䅁䭁佁䭣䅁䉁䅁䅁允䅁䅁䅯䅅䅑䅁杷允䅁䅁䅕䅁䑁䅁䅷䅁䭁䱁䉷䅁䭁佁䬰䅁䭁佁䭙䅁䭁佁䭣䅁䉁䅁䅁允䅁䅁䅣䅁䅁佁䙂欵䵁䅉䅅䅁䙁䅁䅁睁䵁䅁䅁权敃兂䅁权䱄杅䅁权䕁䅁䅋权䥄杅䅁允䅁䅁䅅䅁䙁䱁敧敨剴䙵䅊䍄䉁䅁䅁睁䅁䅁䅍䅄䅁䅁䅯兴䅕䅁䅯栲䅉䅁䅅䅁䉁䅁䅁权㉃睆䅁䍄䉁䅁䅁兂䅁䅁䅍䅄䅁䅁䅯朱䅅䅁䅯儷䅯䅁䅯朵䅯䅁䅯眵䅯䅁䅅䅁䉁䅁䅁睂䅁䅁䅁䌴浌䅑杷允䅁䅁䅕䅁䑁䅁䅷䅁䭁䡁䙕䅁䭁䵁单䅁䭁䅁䅑潁䭁䵁卧䅁䉁䅁䅁允䅁䅁䅕汉坥婲㠫䕉䵁䅉䅅䅁䑁䅁䅁睁䵁䅁䅁权敃兂䅁权敁杂䅁允䅁䅁䅅䅁䭁䱁䡫䅁䵁䅉䅅䅁䑁䅁䅁睁䵁䅁䅁权歃睃䅁权偄杅䅁允䅁䅁䅅䅁䭁䉁䕁䅁䵁䅉䅅䅁䙁䅁䅁睁䵁䅁䅁权呃䅂䅁权䙄杅䅁权䕁䅁䅋权䥄杅䅁允䅁䅁䅅䅁䙁乁䑙䘸塭朳䄵䍄䉁䅁䅁兂䅁䅁䅍䅄䅁䅁䅯杮䅕䅁䅯朶䅯䅁䅯朵䅯䅁䅯眶䅯䅁䅅䅁䉁䅁䅁权允䅂䅁䍄䉁䅁䅁睁䅁䅁䅍䅄䅁䅁䅯朳䅳䅁䅯硺䅉䅁䅅䅁䉁䅁䅁睂䅁䅁䅁䙧決䅑杷允䅁䅁䅍䅁䑁䅁䅷䅁䭁䕁乣䅁䭁乁卯䅁䉁䅁䅁允䅁䅁䅯桕䅧䅁杷允䅁䅁䅕䅁䑁䅁䅷䅁䭁乁䕧䅁䭁䵁单䅁䭁䅁䅑潁䭁䵁卧䅁䉁䅁䅁允䅁䅁䅕灺楃䱰敒歃䵁䅉䅅䅁䙁䅁䅁睁䵁䅁䅁权奄䅂䅁权䱄杅䅁权䕁䅁䅋权䥄杅䅁允䅁䅁䅅䅁䙁䡁㥅瑃橥䝩䅚䍄䉁䅁䅁睁䅁䅁䅍䅄䅁䅁䅯睉䄴䅁䅯䅇䅙䅁䅅䅁䉁䅁䅁权㥁杂䅁䍄䉁䅁䅁兂䅁䅁䅍䅄䅁䅁䅯杕䅳䅁䅯剸䅉䅁䅯䅂䍁䅧䅯䉹䅉䅁䅅䅁䉁䅁䅁兂㍂婄桡兘䤴䅑杷允䅁䅁䅕䅁䑁䅁䅷䅁䭁乁䕧䅁䭁䵁即䅁䭁䅁䅑潁䭁䵁卫䅁䉁䅁䅁允䅁䅁䅕㡪ㅌ䙋䡷啙䵁䅉䅅䅁䙁䅁䅁睁䵁䅁䅁权呄䅂䅁权潄权䅁权浄权䅁权湄权䅁允䅁䅁䅅䅁䭁偁䬴䅁䵁䅉䅅䅁䑁䅁䅁睁䵁䅁䅁权䙃兂䅁权奁杂䅁允䅁䅁䅅䅁䭁䕁䝯䅁䵁䅉䅅䅁䙁䅁䅁睁䵁䅁䅁权奄䅂䅁权汄权䅁权浄权䅁权湄权䅁允䅁䅁䅅䅁䭁䑁䱧䅁䵁䅉䅅䅁䙁䅁䅁睁䵁䅁䅁权坄䅁䅁权瑄权䅁权浄权䅁权湄权䅁允䅁䅁䅅䅁䡁䅁䅁䅁杂敭䅖䍄䉁䅁䅁兂䅁䅁䅍䅄䅁䅁䅯䄲䅑䅁䅯儷䅯䅁䅯朵䅯䅁䅯眵䅯䅁䅅䅁䉁䅁䅁睂䅁䅁䅁䭉汐䅑杷允䅁䅁䅕䅁䑁䅁䅷䅁䭁䥁伸䅁䭁䵁即䅁䭁䅁䅑潁䭁䵁卫䅁䉁䅁䅁允䅁䅁䅕捺䵺䵺䵹䕗䵁䅉䅅䅁䑁䅁䅁睁䵁䅁䅁权楄䅁䅁权奁杂䅁允䅁䅁䅅䅁䭁䝁䜸䅁䵁䅉䅅䅁䑁䅁䅁睁䵁䅁䅁权楃兂䅁权偄杅䅁允䅁䅁䅅䅁䭁䉁䕁䅁䵁䅉䅅䅁䙁䅁䅁睁䵁䅁䅁权楃兂䅁权䙄杅䅁权䕁䅁䅋权䥄杅䅁允䅁䅁䅅䅁䙁偁丸捘扂杭䅚䍄䉁䅁䅁䅂䅁䅁䅍䅄䅁䅁䅯䅮䅕䅁䅯睈䅙䅁䅯䅉䅙䅁䅅䅁䉁䅁䅁权噃䅃䅁䍄䉁䅁䅁兂䅁䅁䅍䅄䅁䅁䅯杯䅕䅁䅯剸䅉䅁䅯䅂䍁䅧䅯剹䅉䅁䅅䅁䉁䅁䅁兂乃㡅㈰㑲䭍䅑杷允䅁䅁䅕䅁䑁䅁䅷䅁䭁偁䙳䅁䭁䵁即䅁䭁䅁䅑潁䭁䵁卫䅁䉁䅁䅁允䅁䅁䅕䅁䅁䅁䅁ざ䵁䅉䅅䅁䑁䅁䅁睁䵁䅁䅁权乂兂䅁权偄杅䅁允䅁䅁䅅䅁䡁䅁䅁䅁䅃琫䄵䍄䉁䅁䅁睁䅁䅁䅍䅄䅁䅁䅯条䅁䅁䅯栲䅉䅁䅅䅁䉁䅁䅁权瑁䅆䅁䍄䉁䅁䅁䅂䅁䅁䅍䅄䅁䅁䅯睙䅅䅁䅯睈䅙䅁䅯䅉䅙䅁䅅䅁䉁䅁䅁权捃杂䅁䍄䉁䅁䅁䅂䅁䅁䅍䅄䅁䅁䅯杯䅕䅁䅯睈䅙䅁䅯䅉䅙䅁䅅䅁䉁䅁䅁权㝁杂䅁䍄䉁䅁䅁睁䅁䅁䅍䅄䅁䅁䅯杯䅕䅁䅯䅊䅙䅁䅅䅁䉁䅁䅁权䡃䅃䅁䍄䉁䅁䅁兂䅁䅁䅍䅄䅁䅁䅯杯䅕䅁䅯儶䅯䅁䅯朵䅯䅁䅯眵䅯䅁䅅䅁䉁䅁䅁权允䅂䅁䍄䉁䅁䅁睁䅁䅁䅍䅄䅁䅁䅯睉䄰䅁䅯杇䅙䅁䅅䅁䉁䅁䅁权瑁杂䅁䍄䉁䅁䅁兂䅁䅁䅍䅄䅁䅁䅯杯䅕䅁䅯朶䅯䅁䅯朵䅯䅁䅯眶䅯䅁䅅䅁䉁䅁䅁权允䅂䅁䍄䉁䅁䅁睁䅁䅁䅍䅄䅁䅁䅯杪䅑䅁䅯杇䅙䅁䅅䅁䉁䅁䅁权䑄杂䅁䍄䉁䅁䅁兂䅁䅁䅍䅄䅁䅁䅯儳䅷䅁䅯剸䅉䅁䅯䅂䍁䅧䅯䉹䅉䅁䅅䅁䉁䅁䅁兂流䵋扡㙭楙䅑杷允䅁䅁䅍䅁䑁䅁䅷䅁䭁䝁偫䅁䭁䉁䝯䅁䉁䅁䅁允䅁䅁䅯睘䅙䅁杷允䅁䅁䅕䅁䑁䅁䅷䅁䭁䭁䙉䅁䭁佁䭷䅁䭁佁䭙䅁䭁佁䭣䅁䉁䅁䅁允䅁䅁䅯䅅䅑䅁杷允䅁䅁䅕䅁䑁䅁䅷䅁䭁䡁乑䅁䭁佁䭕䅁䭁佁䭙䅁䭁佁䭣䅁䉁䅁䅁允䅁䅁䅯䅇䅳䅁杷允䅁䅁䅍䅁䑁䅁䅷䅁䭁䭁䙳䅁䭁䉁䝯䅁䉁䅁䅁允䅁䅁䅯䅑䅙䅁杷允䅁䅁䅍䅁䑁䅁䅷䅁䭁䝁䙯䅁䭁䉁䝧䅁䉁䅁䅁允䅁䅁䅯䅦䅙䅁杷允䅁䅁䅍䅁䑁䅁䅷䅁䭁䭁䙳䅁䭁䍁䝙䅁䉁䅁䅁允䅁䅁䄴䅄䅁䑁䅧李畁䑁䅙兎䅁䅁杷允䅁䅁䅕䅁䑁䅁䅷䅁䭁乁义䅁䭁佁䭯䅁䭁佁䭙䅁䭁佁䭳䅁䉁䅁䅁允䅁䅁䅯䅅䅑䅁杷允䅁䅁䅕䅁䑁䅁䅷䅁䭁䭁䙳䅁䭁佁䭧䅁䭁佁䭙䅁䭁佁䭣䅁䉁䅁䅁允䅁䅁䅯䅅䅑䅁杷允䅁䅁䅕䅁䑁䅁䅷䅁䭁䭁䙳䅁䭁佁䬰䅁䭁佁䭙䅁䭁佁䭣䅁䉁䅁䅁允䅁䅁䅯䅅䅑䅁杷允䅁䅁䅍䅁䑁䅁䅷䅁䭁䑁䘰䅁䭁䵁匸䅁䉁䅁䅁允䅁䅁䅯䅅䅑䅁杷允䅁䅁䅕䅁䑁䅁䅷䅁䭁䍁䵅䅁䭁䵁单䅁䭁䅁䅑潁䭁䵁卧䅁䉁䅁䅁允䅁䅁䅕畤捩䭖㥂歃䵁䅉䅅䅁䑁䅁䅁睁䵁䅁䅁权瑄睃䅁权敁杂䅁允䅁䅁䅅䅁䭁䥁䜸䅁䵁䅉䅅䅁䙁䅁䅁睁䵁䅁䅁权啄䅄䅁权灄权䅁权浄权䅁权湄权䅁允䅁䅁䅅䅁䭁䉁䕁䅁䵁䅉䅅䅁䙁䅁䅁睁䵁䅁䅁权卄兄䅁权䙄杅䅁权䕁䅁䅋权䥄杅䅁允䅁䅁䅅䅁䙁佁づ潬塡䉇䅬䍄䉁䅁䅁兂䅁䅁䅍䅄䅁䅁䅯児䅕䅁䅯剸䅉䅁䅯䅂䍁䅧䅯䉹䅉䅁䅅䅁䉁䅁䅁兂獄歒卪㝸䑫䅑杷允䅁䅁䅕䅁䑁䅁䅷䅁䭁䑁䘰䅁䭁䵁单䅁䭁䅁䅑潁䭁䵁卫䅁䉁䅁䅁允䅁䅁䅕啱㑈獪瑴䕂䵁䅉䅅䅁䑁䅁䅁睁䵁䅁䅁权㥁兂䅁权捁杂䅁允䅁䅁䅅䅁䭁䉁䡷䅁䵁䅉䅅䅁䙁䅁䅁睁䵁䅁䅁权佁兄䅁权䱄杅䅁权䕁䅁䅋权䩄杅䅁允䅁䅁䅅䅁䙁䭁䠵場啯汌䅖䍄䉁䅁䅁兂䅁䅁䅍䅄䅁䅁䅯杂䄰䅁䅯剸䅉䅁䅯䅂䍁䅧䅯剹䅉䅁䅅䅁䉁䅁䅁兂⭃啺琲䰫十䅑杷允䅁䅁䅍䅁䑁䅁䅷䅁䭁䝁䵁䅁䭁䉁䝷䅁䉁䅁䅁允䅁䅁䅯杍䅣䅁杷允䅁䅁䅑䅁䑁䅁䅷䅁䭁䑁䘰䅁䭁䉁䜸䅁䭁䍁䝁䅁䉁䅁䅁允䅁䅁䅯兢䅙䅁杷允䅁䅁䅍䅁䑁䅁䅷䅁䭁䑁䘰䅁䭁䍁䝑䅁䉁䅁䅁允䅁䅁䅯睙䅙䅁杷允䅁䅁䅕䅁䑁䅁䅷䅁䭁䑁䘰䅁䭁佁䭷䅁䭁佁䭙䅁䭁佁䭣䅁䉁䅁䅁允䅁䅁䅣䅁䅁䭁瑃唵䵁䅉䅅䅁䑁䅁䅁睁䵁䅁䅁权奄䅁䅁权敁杂䅁允䅁䅁䅅䅁䭁䝁䤰䅁䵁䅉䅅䅁䙁䅁䅁睁䵁䅁䅁权祃䅂䅁权䙄杅䅁权䕁䅁䅋权䥄杅䅁允䅁䅁䅅䅁䙁䥁䠳偬兄睴䅸䍄䉁䅁䅁兂䅁䅁䅍䅄䅁䅁䅯兯䅁䅁䅯䄷䅯䅁䅯朵䅯䅁䅯眵䅯䅁䅅䅁䉁䅁䅁睂䅁䅁䅁䱉汄䅑杷允䅁䅁䅕䅁䑁䅁䅷䅁䭁偁䵅䅁䭁佁䭫䅁䭁佁䭙䅁䭁佁䭣䅁䉁䅁䅁允䅁䅁䅯桐䅁䅁杷允䅁䅁䅕䅁䑁䅁䅷䅁䭁䱁乫䅁䭁佁䭫䅁䭁佁䭙䅁䭁佁䭣䅁䉁䅁䅁允䅁䅁䅯䅅䅑䅁杷允䅁䅁䅕䅁䑁䅁䅷䅁䭁䑁䘴䅁䭁佁䬰䅁䭁佁䭙䅁䭁佁䭣䅁䉁䅁䅁允䅁䅁䅣䅁䅁䵁䝂欵䵁䅉䅅䅁䙁䅁䅁睁䵁䅁䅁权剄睃䅁权汄权䅁权浄权䅁权湄权䅁允䅁䅁䅅䅁䭁䑁䱣䅁䵁䅉䅅䅁䑁䅁䅁睁䵁䅁䅁权祃䅄䅁权流杂䅁允䅁䅁䅅䅁佁䅁䅷䅁㑁䑁䅉杌穁䑁䅅䅁䵁䅉䅅䅁䙁䅁䅁睁䵁䅁䅁权祃䅂䅁权䱄杅䅁权䕁䅁䅋权䥄杅䅁允䅁䅁䅅䅁䙁䭁睒児塲ㅣ䅨䍄䉁䅁䅁睁䅁䅁䅍䅄䅁䅁䅯杫䅁䅁䅯栲䅉䅁䅅䅁䉁䅁䅁权捂睅䅁䍄䉁䅁䅁兂䅁䅁䅍䅄䅁䅁䅯杳䅑䅁䅯硹䅉䅁䅯䅂䍁䅧䅯剹䅉䅁䅅䅁䉁䅁䅁兂䭁㘱睎啐奰䅑杷允䅁䅁䅕䅁䑁䅁䅷䅁䭁䥁佉䅁䭁佁䭕䅁䭁佁䭙䅁䭁佁䭣䅁䉁䅁䅁允䅁䅁䅯睎䅳䅁杷允䅁䅁䅑䅁䑁䅁䅷䅁䭁䱁䕉䅁䭁䉁䜸䅁䭁䍁䝁䅁䉁䅁䅁允䅁䅁䅯睩䅧䅁杷允䅁䅁䅍䅁䑁䅁䅷䅁䭁䱁䕉䅁䭁䍁䝑䅁䉁䅁䅁允䅁䅁䅯䅌䅙䅁杷允䅁䅁䅍䅁䑁䅁䅷䅁䭁䉁䵑䅁䭁䉁䝷䅁䉁䅁䅁允䅁䅁䅯睩䅙䅁杷允䅁䅁䅍䅁䑁䅁䅷䅁䭁䥁乙䅁䭁䵁匸䅁䉁䅁䅁允䅁䅁䅯䅅䅑䅁杷允䅁䅁䅕䅁䑁䅁䅷䅁䭁䱁䕉䅁䭁佁䭯䅁䭁佁䭙䅁䭁佁䭳䅁䉁䅁䅁允䅁䅁䅣䅁䅁䥁癁欵䵁䅉䅅䅁䑁䅁䅁睁䵁䅁䅁权䙄兂䅁权偄杅䅁允䅁䅁䅅䅁䭁䉁䕁䅁䵁䅉䅅䅁䙁䅁䅁睁䵁䅁䅁权䙄兂䅁权䙄杅䅁权䕁䅁䅋权䥄杅䅁允䅁䅁䅅䅁䙁䱁䕨䉪摅桑䅊䍄䉁䅁䅁䅂䅁䅁䅍䅄䅁䅁䅯典䅕䅁䅯睈䅙䅁䅯䅉䅙䅁䅅䅁䉁䅁䅁权佃䅃䅁䍄䉁䅁䅁兂䅁䅁䅍䅄䅁䅁䅯睁䅅䅁䅯儷䅯䅁䅯朵䅯䅁䅯眵䅯䅁䅅䅁䉁䅁䅁睂䅁䅁䅁䙁歐䅑杷允䅁䅁䅕䅁䑁䅁䅷䅁䭁䙁乯䅁䭁佁䭯䅁䭁佁䭙䅁䭁佁䭳䅁䉁䅁䅁允䅁䅁䅣䅁䅁䍁佂欵䵁䅉䅅䅁䕁䅁䅁睁䵁䅁䅁权䥁杂䅁权晁杂䅁权杁杂䅁允䅁䅁䅅䅁䭁䩁䝷䅁䵁䅉䅅䅁䑁䅁䅁睁䵁䅁䅁权䙄兂䅁权流杂䅁允䅁䅁䅅䅁佁䅁䅷䅁㕁䑁䅁杌ㅁ䑁䅕䅁䵁䅉䅅䅁䙁䅁䅁睁䵁䅁䅁权䙄兂䅁权獄权䅁权浄权䅁权湄权䅁允䅁䅁䅅䅁䡁䅁䅁䅁杂⬫䅖䍄䉁䅁䅁睁䅁䅁䅍䅄䅁䅁䅯睐䅕䅁䅯杇䅙䅁䅅䅁䉁䅁䅁权㝂杂䅁䍄䉁䅁䅁睁䅁䅁䅍䅄䅁䅁䅯兲䅳䅁䅯䅊䅙䅁䅅䅁䉁䅁䅁权允䅂䅁䍄䉁䅁䅁睁䅁䅁䅍䅄䅁䅁䅯䅎䅷䅁䅯䅊䅙䅁䅅䅁䉁䅁䅁权啃兄䅁䍄䉁䅁䅁睁䅁䅁䅍䅄䅁䅁䅯眯䅑䅁䅯䅈䅙䅁䅅䅁䉁䅁䅁权偄杂䅁䍄䉁䅁䅁兂䅁䅁䅍䅄䅁䅁䅯权䅙䅁䅯硹䅉䅁䅯䅂䍁䅧䅯剹䅉䅁䅅䅁䉁䅁䅁兂塄㍯㥁瑃奤䅑杷允䅁䅁䅍䅁䑁䅁䅷䅁䭁䅁䝯䅁䭁䉁䝷䅁䉁䅁䅁允䅁䅁䅯睉䅧䅁杷允䅁䅁䅍䅁䑁䅁䅷䅁䭁䅁䝯䅁䭁䍁䝙䅁䉁䅁䅁允䅁䅁䄴䅄䅁䑁䅫李畁䑁䅫兏䅁䅁杷允䅁䅁䅍䅁䑁䅁䅷䅁䭁䡁䉧䅁䭁䍁䝑䅁䉁䅁䅁允䅁䅁䅯䅆䅯䅁杷允䅁䅁䅍䅁䑁䅁䅷䅁䭁佁䰸䅁䭁䉁䜴䅁䉁䅁䅁允䅁䅁䅯免䅧䅁杷允䅁䅁䅍䅁䑁䅁䅷䅁䭁䱁䴸䅁䭁䍁䝑䅁䉁䅁䅁允䅁䅁䅯杶䅫䅁杷允䅁䅁䅍䅁䑁䅁䅷䅁䭁䵁乁䅁䭁䍁䝑䅁䉁䅁䅁允䅁䅁䅯睗䅯䅁杷允䅁䅁䅕䅁䑁䅁䅷䅁䭁䅁䝯䅁䭁佁䭫䅁䭁佁䭙䅁䭁佁䭣䅁䉁䅁䅁允䅁䅁䅯剣䅁䅁杷允䅁䅁䅍䅁䑁䅁䅷䅁䭁乁䅕䅁䭁䉁䝷䅁䉁䅁䅁允䅁䅁䅯䅪䅙䅁杷允䅁䅁䅕䅁䑁䅁䅷䅁䭁䥁䵕䅁䭁佁䭧䅁䭁佁䭙䅁䭁佁䭣䅁䉁䅁䅁允䅁䅁䅯杂䅳䅁杷允䅁䅁䅕䅁䑁䅁䅷䅁䭁䅁䝯䅁䭁佁䭷䅁䭁佁䭙䅁䭁佁䭣䅁䉁䅁䅁允䅁䅁䅣䅁䅁䥁㙄䔵䵁䅉䅅䅁䙁䅁䅁睁䵁䅁䅁权婃兂䅁权獄权䅁权浄权䅁权湄权䅁允䅁䅁䅅䅁䡁䅁䅁䅁杂伳䅖䍄䉁䅁䅁兂䅁䅁䅍䅄䅁䅁䅯䄹䅑䅁䅯硹䅉䅁䅯䅂䍁䅧䅯䉹䅉䅁䅅䅁䉁䅁䅁兂㉄䙋偹杷婖䅑杷允䅁䅁䅍䅁䑁䅁䅷䅁䭁偁䕑䅁䭁䉁䝷䅁䉁䅁䅁允䅁䅁䅯䄰䅙䅁杷允䅁䅁䅕䅁䑁䅁䅷䅁䭁偁䅕䅁䭁佁䭧䅁䭁佁䭙䅁䭁佁䭣䅁䉁䅁䅁允䅁䅁䅯杂䅳䅁杷允䅁䅁䅍䅁䑁䅁䅷䅁䭁偁䕑䅁䭁䍁䝑䅁䉁䅁䅁允䅁䅁䅯䅫䅧䅁杷允䅁䅁䅕䅁䑁䅁䅷䅁䭁偁䕑䅁䭁佁䭫䅁䭁佁䭙䅁䭁佁䭣䅁䉁䅁䅁允䅁䅁䅯䅅䅑䅁杷允䅁䅁䅕䅁䑁䅁䅷䅁䭁偁䕑䅁䭁佁䭯䅁䭁佁䭙䅁䭁佁䭳䅁䉁䅁䅁允䅁䅁䅯䅅䅑䅁杷允䅁䅁䅍䅁䑁䅁䅷䅁䭁䡁䱕䅁䭁乁卯䅁䉁䅁䅁允䅁䅁䅯剩䅣䅁杷允䅁䅁䅕䅁䑁䅁䅷䅁䭁偁䕑䅁䭁佁䬰䅁䭁佁䭙䅁䭁佁䭣䅁䉁䅁䅁允䅁䅁䅯䅅䅑䅁杷允䅁䅁䅕䅁䑁䅁䅷䅁䭁䅁䵣䅁䭁䵁单䅁䭁䅁䅑潁䭁䵁卧䅁䉁䅁䅁允䅁䅁䅕㤴乙桪畳啅䵁䅉䅅䅁䙁䅁䅁睁䵁䅁䅁权潄兂䅁权䙄杅䅁权䕁䅁䅋权䥄杅䅁允䅁䅁䅅䅁䙁䕁湏捲橱則䅆䍄䉁䅁䅁睁䅁䅁䅍䅄䅁䅁䅯䄶䅕䅁䅯杊䅙䅁䅅䅁䉁䅁䅁杄佁䅁䅁免睁䑁䅙杌ぁ䑁䅅䅁䵁䅉䅅䅁䙁䅁䅁睁䵁䅁䅁权潄兂䅁权潄权䅁权浄权䅁权湄权䅁允䅁䅁䅅䅁䭁䉁䕁䅁䵁䅉䅅䅁䙁䅁䅁睁䵁䅁䅁权穃䅄䅁权瑄权䅁权浄权䅁权湄权䅁允䅁䅁䅅䅁䭁䉁䕁䅁䵁䅉䅅䅁䙁䅁䅁睁䵁䅁䅁权潄兂䅁权灄权䅁权浄权䅁权湄权䅁允䅁䅁䅅䅁䭁䉁䕁䅁䵁䅉䅅䅁䑁䅁䅁睁䵁䅁䅁权㡂兂䅁权奁杂䅁允䅁䅁䅅䅁䭁䕁䝁䅁䵁䅉䅅䅁䑁䅁䅁睁䵁䅁䅁权獃䅁䅁权歁杂䅁允䅁䅁䅅䅁䭁䑁䩍䅁䵁䅉䅅䅁䙁䅁䅁睁䵁䅁䅁权楂兂䅁权灄权䅁权浄权䅁权湄权䅁允䅁䅁䅅䅁䭁䩁伴䅁䵁䅉䅅䅁䑁䅁䅁睁䵁䅁䅁权䥃兂䅁权慁杂䅁允䅁䅁䅅䅁䭁䙁䝫䅁䵁䅉䅅䅁䑁䅁䅁睁䵁䅁䅁权䥃兂䅁权敁杂䅁允䅁䅁䅅䅁䭁䩁䝉䅁䵁䅉䅅䅁䑁䅁䅁睁䵁䅁䅁权啁兄䅁权奁杂䅁允䅁䅁䅅䅁䭁䡁䝷䅁䵁䅉䅅䅁䕁䅁䅁睁䵁䅁䅁权䥃兂䅁权晁杂䅁权杁杂䅁允䅁䅁䅅䅁䭁䝁䝑䅁䵁䅉䅅䅁䙁䅁䅁睁䵁䅁䅁权䍂兄䅁权潄权䅁权浄权䅁权湄权䅁允䅁䅁䅅䅁䭁䙁䱅䅁䵁䅉䅅䅁䑁䅁䅁睁䵁䅁䅁权呃䅂䅁权偄杅䅁允䅁䅁䅅䅁䭁䉁䕁䅁䵁䅉䅅䅁䙁䅁䅁睁䵁䅁䅁权呃䅂䅁权䱄杅䅁权䕁䅁䅋权䩄杅䅁允䅁䅁䅅䅁䙁䙁㑋潈牘噑䅬䍄䉁䅁䅁睁䅁䅁䅍䅄䅁䅁䅯睫䅑䅁䅯杇䅙䅁䅅䅁䉁䅁䅁权牁杂䅁䍄䉁䅁䅁睁䅁䅁䅍䅄䅁䅁䅯杊䅕䅁䅯硺䅉䅁䅅䅁䉁䅁䅁睂䅁䅁䅁乑敺䅑杷允䅁䅁䅍䅁䑁䅁䅷䅁䭁䍁䅣䅁䭁䍁䝑䅁䉁䅁䅁允䅁䅁䅯䄯䅧䅁杷允䅁䅁䅑䅁䑁䅁䅷䅁䭁䩁䕍䅁䭁䉁䜸䅁䭁䍁䝁䅁䉁䅁䅁允䅁䅁䅯眲䅙䅁杷允䅁䅁䅍䅁䑁䅁䅷䅁䭁䩁䕍䅁䭁䍁䝑䅁䉁䅁䅁允䅁䅁䅯䅅䅑䅁杷允䅁䅁䅕䅁䑁䅁䅷䅁䭁䩁䴴䅁䭁佁䭷䅁䭁佁䭙䅁䭁佁䭣䅁䉁䅁䅁允䅁䅁䅣䅁䅁佁䱃唵䵁䅉䅅䅁䑁䅁䅁睁䵁䅁䅁权呃䅂䅁权流杂䅁允䅁䅁䅅䅁佁䅁䅷䅁㑁䑁䅑杌㉁䑁䅑䅁䵁䅉䅅䅁䙁䅁䅁睁䵁䅁䅁权坃䅁䅁权獄权䅁权浄权䅁权湄权䅁允䅁䅁䅅䅁䡁䅁䅁䅁权畷䅒䍄䉁䅁䅁兂䅁䅁䅍䅄䅁䅁䅯兄䄰䅁䅯儵䅯䅁䅯朵䅯䅁䅯眵䅯䅁䅅䅁䉁䅁䅁权允䅂䅁䍄䉁䅁䅁睁䅁䅁䅍䅄䅁䅁䅯䅆䄸䅁䅯䅊䅙䅁䅅䅁䉁䅁䅁权慄充䅁䍄䉁䅁䅁兂䅁䅁䅍䅄䅁䅁䅯睫䅑䅁䅯朶䅯䅁䅯朵䅯䅁䅯眶䅯䅁䅅䅁䉁䅁䅁睂䅁䅁䅁䑑洯䅑杷允䅁䅁䅍䅁䑁䅁䅷䅁䭁䵁䉅䅁䭁䉁䜴䅁䉁䅁䅁允䅁䅁䅯睐䅙䅁杷允䅁䅁䅍䅁䑁䅁䅷䅁䭁䵁䕣䅁䭁䵁匸䅁䉁䅁䅁允䅁䅁䅣䅁䅁佁浃〴䵁䅉䅅䅁䙁䅁䅁睁䵁䅁䅁权䡄䅂䅁权䱄杅䅁权䕁䅁䅋权䩄杅䅁允䅁䅁䅅䅁䙁䡁啳歲桦汭䅨䍄䉁䅁䅁睁䅁䅁䅍䅄䅁䅁䅯睸䅑䅁䅯杈䅙䅁䅅䅁䉁䅁䅁权浂杂䅁䍄䉁䅁䅁睁䅁䅁䅍䅄䅁䅁䅯䅺䅕䅁䅯栲䅉䅁䅅䅁䉁䅁䅁权癃睅䅁䍄䉁䅁䅁睁䅁䅁䅍䅄䅁䅁䅯睈䅷䅁䅯杊䅙䅁䅅䅁䉁䅁䅁杄䵁䅁䅁睎㑁䍁䄴兏㍁䅁䅁䍄䉁䅁䅁䅂䅁䅁䅍䅄䅁䅁䅯睸䅑䅁䅯睈䅙䅁䅯䅉䅙䅁䅅䅁䉁䅁䅁权慁䅃䅁䍄䉁䅁䅁睁䅁䅁䅍䅄䅁䅁䅯八䅁䅁䅯䅈䅙䅁䅅䅁䉁䅁䅁权牁杂䅁䍄䉁䅁䅁睁䅁䅁䅍䅄䅁䅁䅯睸䅑䅁䅯杊䅙䅁䅅䅁䉁䅁䅁杄佁䅁䅁免睁䑁䅕杌睁䑁䅧䅁䵁䅉䅅䅁䕁䅁䅁睁䵁䅁䅁权㡁兄䅁权晁杂䅁权杁杂䅁允䅁䅁䅅䅁䭁䕁䜴䅁䵁䅉䅅䅁䙁䅁䅁睁䵁䅁䅁权塁杂䅁权䱄杅䅁权䕁䅁䅋权䥄杅䅁允䅁䅁䅅䅁䙁䉁䘫ㄶ㑇汄䅴䍄䉁䅁䅁兂䅁䅁䅍䅄䅁䅁䅯朷䅅䅁䅯䄷䅯䅁䅯朵䅯䅁䅯眵䅯䅁䅅䅁䉁䅁䅁睂䅁䅁䅁䝙欳䅑杷允䅁䅁䅕䅁䑁䅁䅷䅁䭁䵁䕣䅁䭁佁䭕䅁䭁佁䭙䅁䭁佁䭣䅁䉁䅁䅁允䅁䅁䅯䅅䅑䅁杷允䅁䅁䅕䅁䑁䅁䅷䅁䭁䍁䱣䅁䭁佁䭕䅁䭁佁䭙䅁䭁佁䭣䅁䉁䅁䅁允䅁䅁䅯䅅䅑䅁杷允䅁䅁䅍䅁䑁䅁䅷䅁䭁䅁䙧䅁䭁䵁匸䅁䉁䅁䅁允䅁䅁䅯䅅䅑䅁杷允䅁䅁䅑䅁䑁䅁䅷䅁䭁䩁䉕䅁䭁䉁䜸䅁䭁䍁䝁䅁䉁䅁䅁允䅁䅁䅯䅔䅙䅁杷允䅁䅁䅕䅁䑁䅁䅷䅁䭁䩁䵣䅁䭁佁䭷䅁䭁佁䭙䅁䭁佁䭣䅁䉁䅁䅁允䅁䅁䅯䅅䅑䅁杷允䅁䅁䅕䅁䑁䅁䅷䅁䭁䅁䙧䅁䭁䵁单䅁䭁䅁䅑潁䭁䵁卫䅁䉁䅁䅁允䅁䅁䅕瑧娯㡪杦䕄䵁䅉䅅䅁䕁䅁䅁睁䵁䅁䅁权偂兄䅁权晁杂䅁权杁杂䅁允䅁䅁䅅䅁䭁䥁䝅䅁䵁䅉䅅䅁䙁䅁䅁睁䵁䅁䅁权流兄䅁权瑄权䅁权浄权䅁权湄权䅁允䅁䅁䅅䅁䡁䅁䅁䅁权佥䅖䍄䉁䅁䅁兂䅁䅁䅍䅄䅁䅁䅯䅃䅕䅁䅯硹䅉䅁䅯䅂䍁䅧䅯剹䅉䅁䅅䅁䉁䅁䅁兂慃婭婭婭扬䅑杷允䅁䅁䅍䅁䑁䅁䅷䅁䭁䅁䙧䅁䭁䉁䝧䅁䉁䅁䅁允䅁䅁䅯䅒䅙䅁杷允䅁䅁䅕䅁䑁䅁䅷䅁䭁䅁䙧䅁䭁佁䭕䅁䭁佁䭙䅁䭁佁䭣䅁䉁䅁䅁允䅁䅁䅯䅇䅳䅁杷允䅁䅁䅍䅁䑁䅁䅷䅁䭁佁䅅䅁䭁乁卯䅁䉁䅁䅁允䅁䅁䅯桂䅙䅁杷允䅁䅁䅍䅁䑁䅁䅷䅁䭁䱁䱣䅁䭁䉁䝷䅁䉁䅁䅁允䅁䅁䅯睹䅙䅁杷允䅁䅁䅕䅁䑁䅁䅷䅁䭁䅁䙧䅁䭁佁䭧䅁䭁佁䭙䅁䭁佁䭣䅁䉁䅁䅁允䅁䅁䅯杂䅳䅁杷允䅁䅁䅕䅁䑁䅁䅷䅁䭁偁䴰䅁䭁佁䭯䅁䭁佁䭙䅁䭁佁䭳䅁䉁䅁䅁允䅁䅁䅯䅅䅑䅁杷允䅁䅁䅕䅁䑁䅁䅷䅁䭁䅁䝫䅁䭁佁䭕䅁䭁佁䭙䅁䭁佁䭣䅁䉁䅁䅁允䅁䅁䅯䅅䅑䅁杷允䅁䅁䅕䅁䑁䅁䅷䅁䭁䭁䴴䅁䭁佁䬰䅁䭁佁䭙䅁䭁佁䭣䅁䉁䅁䅁允䅁䅁䅯䅅䅑䅁杷允䅁䅁䅕䅁䑁䅁䅷䅁䭁䩁䙫䅁䭁䵁即䅁䭁䅁䅑潁䭁䵁卧䅁䉁䅁䅁允䅁䅁䅕灭婭婭䩫䕖䵁䅉䅅䅁䑁䅁䅁睁䵁䅁䅁权婃兂䅁权歁杂䅁允䅁䅁䅅䅁䭁䩁䥑䅁䵁䅉䅅䅁䑁䅁䅁睁䵁䅁䅁权㕃兂䅁权捁杂䅁允䅁䅁䅅䅁䭁䵁䜸䅁䵁䅉䅅䅁䙁䅁䅁睁䵁䅁䅁权䵂睃䅁权汄权䅁权浄权䅁权湄权䅁允䅁䅁䅅䅁䭁䉁䕁䅁䵁䅉䅅䅁䑁䅁䅁睁䵁䅁䅁权畂允䅁权奁杂䅁允䅁䅁䅅䅁䭁䑁䝫䅁䵁䅉䅅䅁䙁䅁䅁睁䵁䅁䅁权婃兂䅁权汄权䅁权浄权䅁权湄权䅁允䅁䅁䅅䅁䭁䑁䱙䅁䵁䅉䅅䅁䙁䅁䅁睁䵁䅁䅁权捂睃䅁权䙄杅䅁权䕁䅁䅋权䩄杅䅁允䅁䅁䅅䅁䙁䱁猷䍋䵱䅗䅂䍄䉁䅁䅁兂䅁䅁䅍䅄䅁䅁䅯䅐䅁䅁䅯朶䅯䅁䅯朵䅯䅁䅯眶䅯䅁䅅䅁䉁䅁䅁睂䅁䅁䅁䔴浢䅑杷允䅁䅁䅕䅁䑁䅁䅷䅁䭁䩁䙫䅁䭁佁䭫䅁䭁佁䭙䅁䭁佁䭣䅁䉁䅁䅁允䅁䅁䅯䉖䅅䅁杷允䅁䅁䅕䅁䑁䅁䅷䅁䭁䩁䙫䅁䭁佁䭯䅁䭁佁䭙䅁䭁佁䭳䅁䉁䅁䅁允䅁䅁䅣䅁䅁䝁捄唵䵁䅉䅅䅁䙁䅁䅁睁䵁䅁䅁权㝃杄䅁权䱄杅䅁权䕁䅁䅋权䩄杅䅁允䅁䅁䅅䅁䙁䙁偹癷潕䙔䅤䍄䉁䅁䅁睁䅁䅁䅍䅄䅁䅁䅯䅮䅕䅁䅯硺䅉䅁䅅䅁䉁䅁䅁睂䅁䅁䅁䙑桌䅑杷允䅁䅁䅕䅁䑁䅁䅷䅁䭁䕁䱕䅁䭁䵁即䅁䭁䅁䅑潁䭁䵁卫䅁䉁䅁䅁允䅁䅁䅕歲桦桥救啕䵁䅉䅅䅁䑁䅁䅁睁䵁䅁䅁权捃兂䅁权奁杂䅁允䅁䅁䅅䅁䭁䕁䝁䅁䵁䅉䅅䅁䙁䅁䅁睁䵁䅁䅁权摄兄䅁权灄权䅁权浄权䅁权湄权䅁允䅁䅁䅅䅁䭁䉁䕁䅁䵁䅉䅅䅁䙁䅁䅁睁䵁䅁䅁权捃兂䅁权汄权䅁权浄权䅁权湄权䅁允䅁䅁䅅䅁䭁䉁䱧䅁䵁䅉䅅䅁䙁䅁䅁睁䵁䅁䅁权噁兄䅁权煄权䅁权浄权䅁权牄权䅁允䅁䅁䅅䅁䭁䉁䕁䅁䵁䅉䅅䅁䙁䅁䅁睁䵁䅁䅁权捃兂䅁权煄权䅁权浄权䅁权牄权䅁允䅁䅁䅅䅁䡁䅁䅁䅁䅄何䅚䍄䉁䅁䅁兂䅁䅁䅍䅄䅁䅁䅯睆䄰䅁䅯䄷䅯䅁䅯朵䅯䅁䅯眵䅯䅁䅅䅁䉁䅁䅁权允䅂䅁䍄䉁䅁䅁睁䅁䅁䅍䅄䅁䅁䅯全䅁䅁䅯䅇䅙䅁䅅䅁䉁䅁䅁权㡂杂䅁䍄䉁䅁䅁睁䅁䅁䅍䅄䅁䅁䅯兑䅅䅁䅯栲䅉䅁䅅䅁䉁䅁䅁权䕃睆䅁䍄䉁䅁䅁兂䅁䅁䅍䅄䅁䅁䅯䅱䅅䅁䅯䄷䅯䅁䅯朵䅯䅁䅯眵䅯䅁䅅䅁䉁䅁䅁睂䅁䅁䅁䍧浔䅑杷允䅁䅁䅕䅁䑁䅁䅷䅁䭁䵁䕳䅁䭁䵁即䅁䭁䅁䅑潁䭁䵁卧䅁䉁䅁䅁允䅁䅁䅕㘱睎児塲䕗䵁䅉䅅䅁䕁䅁䅁睁䵁䅁䅁权䱄䅂䅁权晁杂䅁权杁杂䅁允䅁䅁䅅䅁䭁䥁䥉䅁䵁䅉䅅䅁䑁䅁䅁睁䵁䅁䅁权奃䅁䅁权敁杂䅁允䅁䅁䅅䅁䭁䭁䜸䅁䵁䅉䅅䅁䑁䅁䅁睁䵁䅁䅁权瑃兂䅁权偄杅䅁允䅁䅁䅅䅁䭁䉁䕁䅁䵁䅉䅅䅁䙁䅁䅁睁䵁䅁䅁权䭂兂䅁权煄权䅁权浄权䅁权牄权䅁允䅁䅁䅅䅁䭁䉁䕁䅁䵁䅉䅅䅁䑁䅁䅁睁䵁䅁䅁权䱄䅂䅁权歁杂䅁允䅁䅁䅅䅁䭁䩁䥙䅁䵁䅉䅅䅁䙁䅁䅁睁䵁䅁䅁权㡂睃䅁权灄权䅁权浄权䅁权湄权䅁允䅁䅁䅅䅁䭁䉁䕁䅁䵁䅉䅅䅁䙁䅁䅁睁䵁䅁䅁权い䅁䅁权灄权䅁权浄权䅁权湄权䅁允䅁䅁䅅䅁䭁䡁伸䅁䵁䅉䅅䅁䙁䅁䅁睁䵁䅁䅁权䱄䅂䅁权潄权䅁权浄权䅁权湄权䅁允䅁䅁䅅䅁䭁䉁䕁䅁䵁䅉䅅䅁䑁䅁䅁睁䵁䅁䅁权䉄䅁䅁权慁杂䅁允䅁䅁䅅䅁䭁䝁䝷䅁䵁䅉䅅䅁䑁䅁䅁睁䵁䅁䅁权坄兂䅁权偄杅䅁允䅁䅁䅅䅁䡁䅁䅁䅁䅁佶䅆䍄䉁䅁䅁䅂䅁䅁䅍䅄䅁䅁䅯杹䅷䅁䅯睈䅙䅁䅯䅉䅙䅁䅅䅁䉁䅁䅁权摂权䅁䍄䉁䅁䅁兂䅁䅁䅍䅄䅁䅁䅯䅈䄰䅁䅯硹䅉䅁䅯䅂䍁䅧䅯剹䅉䅁䅅䅁䉁䅁䅁兂畃⭒㙆䉆歚䅑杷允䅁䅁䅕䅁䑁䅁䅷䅁䭁佁䉣䅁䭁佁䭷䅁䭁佁䭙䅁䭁佁䭣䅁䉁䅁䅁允䅁䅁䅣䅁䅁䝁煁唵䵁䅉䅅䅁䙁䅁䅁睁䵁䅁䅁权坄兂䅁权䱄杅䅁权䕁䅁䅋权䩄杅䅁允䅁䅁䅅䅁䙁䑁積積積ㅧ䅴䍄䉁䅁䅁睁䅁䅁䅍䅄䅁䅁䅯朱䅕䅁䅯杊䅙䅁䅅䅁䉁䅁䅁杄䭁䅁䅁䅏穁䍁䄴睍䅁䅁杷允䅁䅁䅍䅁䑁䅁䅷䅁䭁䉁位䅁䭁䉁䝧䅁䉁䅁䅁允䅁䅁䅯䅒䅙䅁杷允䅁䅁䅕䅁䑁䅁䅷䅁䭁䙁䙯䅁䭁佁䬰䅁䭁佁䭙䅁䭁佁䭣䅁䉁䅁䅁允䅁䅁䅣䅁䅁䅁坂唵䵁䅉䅅䅁䙁䅁䅁睁䵁䅁䅁权穃䅄䅁权䙄杅䅁权䕁䅁䅋权䥄杅䅁允䅁䅁䅅䅁䙁䕁ㅩ橅娴元䅎䍄䉁䅁䅁睁䅁䅁䅍䅄䅁䅁䅯睢䅷䅁䅯䅊䅙䅁䅅䅁䉁䅁䅁权扂权䅁䍄䉁䅁䅁兂䅁䅁䅍䅄䅁䅁䅯朱䅕䅁䅯儵䅯䅁䅯朵䅯䅁䅯眵䅯䅁䅅䅁䉁䅁䅁权允䅂䅁䍄䉁䅁䅁兂䅁䅁䅍䅄䅁䅁䅯朱䅕䅁䅯䄶䅯䅁䅯朵䅯䅁䅯眵䅯䅁䅅䅁䉁䅁䅁权允䅂䅁䍄䉁䅁䅁睁䅁䅁䅍䅄䅁䅁䅯睆䅙䅁䅯杇䅙䅁䅅䅁䉁䅁䅁权瑁杂䅁䍄䉁䅁䅁睁䅁䅁䅍䅄䅁䅁䅯杭䅑䅁䅯栲䅉䅁䅅䅁䉁䅁䅁权瑁䅇䅁䍄䉁䅁䅁兂䅁䅁䅍䅄䅁䅁䅯兂䄴䅁䅯剸䅉䅁䅯䅂䍁䅧䅯剹䅉䅁䅅䅁䉁䅁䅁兂㝃㥊坬琴䄴䅑杷允䅁䅁䅕䅁䑁䅁䅷䅁䭁䩁䙕䅁䭁佁䬰䅁䭁佁䭙䅁䭁佁䭣䅁䉁䅁䅁允䅁䅁䅯䅅䅑䅁杷允䅁䅁䅕䅁䑁䅁䅷䅁䭁乁䙙䅁䭁佁䬰䅁䭁佁䭙䅁䭁佁䭣䅁䉁䅁䅁允䅁䅁䅯䅅䅑䅁杷允䅁䅁䅍䅁䑁䅁䅷䅁䭁乁䙫䅁䭁䍁䝑䅁䉁䅁䅁允䅁䅁䅯睬䅣䅁杷允䅁䅁䅑䅁䑁䅁䅷䅁䭁乁䵯䅁䭁䉁䜸䅁䭁䍁䝁䅁䉁䅁䅁允䅁䅁䅯䅔䅙䅁杷允䅁䅁䅍䅁䑁䅁䅷䅁䭁䩁䱯䅁䭁䉁䜴䅁䉁䅁䅁允䅁䅁䅯儱䅙䅁杷允䅁䅁䅍䅁䑁䅁䅷䅁䭁䝁䵫䅁䭁䍁䝑䅁䉁䅁䅁允䅁䅁䅯䅤䅫䅁杷允䅁䅁䅕䅁䑁䅁䅷䅁䭁䉁䅳䅁䭁佁䭕䅁䭁佁䭙䅁䭁佁䭣䅁䉁䅁䅁允䅁䅁䅯儫䅯䅁杷允䅁䅁䅕䅁䑁䅁䅷䅁䭁佁䙕䅁䭁䵁即䅁䭁䅁䅑潁䭁䵁卫䅁䉁䅁䅁允䅁䅁䅕敨剴䉵琷䕙䵁䅉䅅䅁䑁䅁䅁睁䵁䅁䅁权汄兂䅁权奁杂䅁允䅁䅁䅅䅁䭁䡁䝷䅁䵁䅉䅅䅁䙁䅁䅁睁䵁䅁䅁权䉂䅁䅁权煄权䅁权浄权䅁权牄权䅁允䅁䅁䅅䅁䡁䅁䅁䅁䅂畒䅚䍄䉁䅁䅁睁䅁䅁䅍䅄䅁䅁䅯朵䅕䅁䅯杇䅙䅁䅅䅁䉁䅁䅁权楂杂䅁䍄䉁䅁䅁睁䅁䅁䅍䅄䅁䅁䅯朵䅕䅁䅯䅈䅙䅁䅅䅁䉁䅁䅁权楂杂䅁䍄䉁䅁䅁睁䅁䅁䅍䅄䅁䅁䅯䄫䅕䅁䅯栲䅉䅁䅅䅁䉁䅁䅁权煁杆䅁䍄䉁䅁䅁睁䅁䅁䅍䅄䅁䅁䅯儵䅕䅁䅯杈䅙䅁䅅䅁䉁䅁䅁权䍃杂䅁䍄䉁䅁䅁睁䅁䅁䅍䅄䅁䅁䅯朵䅕䅁䅯杈䅙䅁䅅䅁䉁䅁䅁权ぁ杂䅁䍄䉁䅁䅁兂䅁䅁䅍䅄䅁䅁䅯睂䅕䅁䅯剸䅉䅁䅯䅂䍁䅧䅯剹䅉䅁䅅䅁䉁䅁䅁兂㍁㕓匷乱敁䅑杷允䅁䅁䅍䅁䑁䅁䅷䅁䭁佁䙕䅁䭁䍁䝙䅁䉁䅁䅁允䅁䅁䄴䅄䅁䑁䅫睎畁䑁䅑睍䅁䅁杷允䅁䅁䅕䅁䑁䅁䅷䅁䭁䩁䉅䅁䭁佁䭯䅁䭁佁䭙䅁䭁佁䭳䅁䉁䅁䅁允䅁䅁䅣䅁䅁䝁䥂欵䵁䅉䅅䅁䙁䅁䅁睁䵁䅁䅁权䅂䅄䅁权汄权䅁权浄权䅁权湄权䅁允䅁䅁䅅䅁䭁䉁䕁䅁䵁䅉䅅䅁䙁䅁䅁睁䵁䅁䅁权䍃兄䅁权䙄杅䅁权䕁䅁䅋权䥄杅䅁允䅁䅁䅅䅁䙁䝁儹李搱睂䅰䍄䉁䅁䅁睁䅁䅁䅍䅄䅁䅁䅯眴䄰䅁䅯硺䅉䅁䅅䅁䉁䅁䅁睂䅁䅁䅁䨴橈䅑杷允䅁䅁䅕䅁䑁䅁䅷䅁䭁䱁䘸䅁䭁佁䭧䅁䭁佁䭙䅁䭁佁䭣䅁䉁䅁䅁允䅁䅁䅯术䅯䅁杷允䅁䅁䅕䅁䑁䅁䅷䅁䭁䥁䵧䅁䭁䵁单䅁䭁䅁䅑潁䭁䵁卫䅁䉁䅁䅁允䅁䅁䅕戰㘴䑤浴啅䵁䅉䅅䅁䙁䅁䅁睁䵁䅁䅁权汄兂䅁权灄权䅁权浄权䅁权湄权䅁允䅁䅁䅅䅁䭁佁乁䅁䵁䅉䅅䅁䑁䅁䅁睁䵁䅁䅁权ㅂ兄䅁权流杂䅁允䅁䅁䅅䅁佁䅁䅯䅁㍁䑁䅧杌㉁䅁䅁䍄䉁䅁䅁兂䅁䅁䅍䅄䅁䅁䅯朵䅕䅁䅯儶䅯䅁䅯朵䅯䅁䅯眵䅯䅁䅅䅁䉁䅁䅁权晄兄䅁䍄䉁䅁䅁兂䅁䅁䅍䅄䅁䅁䅯杇䄰䅁䅯剸䅉䅁䅯䅂䍁䅧䅯剹䅉䅁䅅䅁䉁䅁䅁兂䡂剃煐卍䥳䅑杷允䅁䅁䅍䅁䑁䅁䅷䅁䭁佁䙉䅁䭁䉁䝧䅁䉁䅁䅁允䅁䅁䅯杓䅙䅁杷允䅁䅁䅕䅁䑁䅁䅷䅁䭁䍁䅷䅁䭁佁䭕䅁䭁佁䭙䅁䭁佁䭣䅁䉁䅁䅁允䅁䅁䅯䅏䅳䅁杷允䅁䅁䅕䅁䑁䅁䅷䅁䭁偁䔸䅁䭁䵁单䅁䭁䅁䅑潁䭁䵁卧䅁䉁䅁䅁允䅁䅁䅕㍇氰坐㉈ぅ䵁䅉䅅䅁䙁䅁䅁睁䵁䅁䅁权汄兂䅁权煄权䅁权浄权䅁权牄权䅁允䅁䅁䅅䅁䡁䅁䅁䅁杂佋䅚䍄䉁䅁䅁兂䅁䅁䅍䅄䅁䅁䅯睱䅷䅁䅯硹䅉䅁䅯䅂䍁䅧䅯䉹䅉䅁䅅䅁䉁䅁䅁兂穁積積㍍塎䅑杷允䅁䅁䅕䅁䑁䅁䅷䅁䭁䉁䱣䅁䭁佁䭧䅁䭁佁䭙䅁䭁佁䭣䅁䉁䅁䅁允䅁䅁䅯䅅䅑䅁杷允䅁䅁䅕䅁䑁䅁䅷䅁䭁佁䙙䅁䭁佁䭯䅁䭁佁䭙䅁䭁佁䭳䅁䉁䅁䅁允䅁䅁䅣䅁䅁䝁䍂欵䵁䅉䅅䅁䙁䅁䅁睁䵁䅁䅁权汄兂䅁权獄权䅁权浄权䅁权湄权䅁允䅁䅁䅅䅁䡁䅁䅁䅁䅁伶䅒䍄䉁䅁䅁兂䅁䅁䅍䅄䅁䅁䅯朵䅕䅁䅯䄷䅯䅁䅯朵䅯䅁䅯眵䅯䅁䅅䅁䉁䅁䅁睂䅁䅁䅁䄴浺䅑杷允䅁䅁䅕䅁䑁䅁䅷䅁䭁䱁䵷䅁䭁䵁单䅁䭁䅁䅑潁䭁䵁卫䅁䉁䅁䅁允䅁䅁䅕浱㤹夷䄸ぉ䵁䅉䅅䅁䕁䅁䅁睁䵁䅁䅁权慃兂䅁权晁杂䅁权杁杂䅁允䅁䅁䅅䅁䭁䩁䝳䅁䵁䅉䅅䅁䑁䅁䅁睁䵁䅁䅁权塄䅁䅁权慄杅䅁允䅁䅁䅅䅁䭁偁啷䅁䵁䅉䅅䅁䙁䅁䅁睁䵁䅁䅁权浄兂䅁权瑄权䅁权浄权䅁权湄权䅁允䅁䅁䅅䅁䡁䅁䅁䅁杁佋䅚䍄䉁䅁䅁兂䅁䅁䅍䅄䅁䅁䅯杧䅕䅁䅯剸䅉䅁䅯䅂䍁䅧䅯䉹䅉䅁䅅䅁䉁䅁䅁兂坂伸積卒䵷䅑杷允䅁䅁䅕䅁䑁䅁䅷䅁䭁䥁䙉䅁䭁䵁单䅁䭁䅁䅑潁䭁䵁卫䅁䉁䅁䅁允䅁䅁䅕䜴䱄䝹敒䕄䵁䅉䅅䅁䑁䅁䅁睁䵁䅁䅁权癁允䅁权捁杂䅁允䅁䅁䅅䅁䭁偁䝣䅁䵁䅉䅅䅁䑁䅁䅁睁䵁䅁䅁权䍃兂䅁权慁杂䅁允䅁䅁䅅䅁䭁䕁䝁䅁䵁䅉䅅䅁䑁䅁䅁睁䵁䅁䅁权灄杄䅁权偄杅䅁允䅁䅁䅅䅁䡁䅁䅁䅁䅂畑䅆䍄䉁䅁䅁睁䅁䅁䅍䅄䅁䅁䅯材䄸䅁䅯䅊䅙䅁䅅䅁䉁䅁䅁权㉂䅅䅁䍄䉁䅁䅁䅂䅁䅁䅍䅄䅁䅁䅯杧䅕䅁䅯睈䅙䅁䅯䅉䅙䅁䅅䅁䉁䅁䅁权ㅁ杂䅁䍄䉁䅁䅁睁䅁䅁䅍䅄䅁䅁䅯䄫䅁䅁䅯䅇䅙䅁䅅䅁䉁䅁䅁权䕂杂䅁䍄䉁䅁䅁兂䅁䅁䅍䅄䅁䅁䅯杧䅕䅁䅯朶䅯䅁䅯朵䅯䅁䅯眶䅯䅁䅅䅁䉁䅁䅁睂䅁䅁䅁䕷浦䅑杷允䅁䅁䅍䅁䑁䅁䅷䅁䭁佁䙫䅁䭁乁卯䅁䉁䅁䅁允䅁䅁䅯剃䅕䅁杷允䅁䅁䅕䅁䑁䅁䅷䅁䭁䥁䙉䅁䭁佁䬰䅁䭁佁䭙䅁䭁佁䭣䅁䉁䅁䅁允䅁䅁䅣䅁䅁䵁䡂欵䵁䅉䅅䅁䑁䅁䅁睁䵁䅁䅁权歄兂䅁权偄杅䅁允䅁䅁䅅䅁䭁䉁䕁䅁䵁䅉䅅䅁䙁䅁䅁睁䵁䅁䅁权あ兄䅁权煄权䅁权浄权䅁权牄权䅁允䅁䅁䅅䅁䡁䅁䅁䅁䅁畍䅚䍄䉁䅁䅁睁䅁䅁䅍䅄䅁䅁䅯公䅕䅁䅯杊䅙䅁䅅䅁䉁䅁䅁杄䵁䅁䅁李ぁ䍁䄴兏穁䅁䅁䍄䉁䅁䅁兂䅁䅁䅍䅄䅁䅁䅯䄵䅕䅁䅯剸䅉䅁䅯䅂䍁䅧䅯䉹䅉䅁䅅䅁䉁䅁䅁兂乂婤塈桴䵁䅑杷允䅁䅁䅕䅁䑁䅁䅷䅁䭁佁䙑䅁䭁䵁单䅁䭁䅁䅑潁䭁䵁卫䅁䉁䅁䅁允䅁䅁䅕牎挱瘴異啄䵁䅉䅅䅁䙁䅁䅁睁䵁䅁䅁权歄兂䅁权䱄杅䅁权䕁䅁䅋权䩄杅䅁允䅁䅁䅅䅁䙁䙁偹癷潕䝴䅂䍄䉁䅁䅁睁䅁䅁䅍䅄䅁䅁䅯䄵䅕䅁䅯䅈䅙䅁䅅䅁䉁䅁䅁权楂杂䅁䍄䉁䅁䅁睁䅁䅁䅍䅄䅁䅁䅯䄵䅕䅁䅯䅊䅙䅁䅅䅁䉁䅁䅁权汃杂䅁䍄䉁䅁䅁兂䅁䅁䅍䅄䅁䅁䅯䄵䅕䅁䅯儶䅯䅁䅯朵䅯䅁䅯眵䅯䅁䅅䅁䉁䅁䅁权允䅂䅁䍄䉁䅁䅁兂䅁䅁䅍䅄䅁䅁䅯䄵䅕䅁䅯朶䅯䅁䅯朵䅯䅁䅯眶䅯䅁䅅䅁䉁䅁䅁权允䅂䅁䍄䉁䅁䅁睁䅁䅁䅍䅄䅁䅁䅯杚䅷䅁䅯杈䅙䅁䅅䅁䉁䅁䅁权䭃睂䅁䍄䉁䅁䅁兂䅁䅁䅍䅄䅁䅁䅯䄵䅕䅁䅯䄷䅯䅁䅯朵䅯䅁䅯眵䅯䅁䅅䅁䉁䅁䅁权允䅂䅁䍄䉁䅁䅁兂䅁䅁䅍䅄䅁䅁䅯杮䅷䅁䅯硹䅉䅁䅯䅂䍁䅧䅯䉹䅉䅁䅅䅁䉁䅁䅁兂䅁䅁䅁䕁呂䅑杷允䅁䅁䅕䅁䑁䅁䅷䅁䭁佁䙉䅁䭁䵁即䅁䭁䅁䅑潁䭁䵁卫䅁䉁䅁䅁允䅁䅁䅕䥘䌯匹㡩啕䵁䅉䅅䅁䑁䅁䅁睁䵁䅁䅁权あ杄䅁权歁杂䅁允䅁䅁䅅䅁䭁䉁䕁䅁䵁䅉䅅䅁䙁䅁䅁睁䵁䅁䅁权歃兂䅁权䙄杅䅁权䕁䅁䅋权䥄杅䅁允䅁䅁䅅䅁䙁䉁䩸䵃䙷䅌䅒䍄䉁䅁䅁兂䅁䅁䅍䅄䅁䅁䅯䅰䅕䅁䅯䄷䅯䅁䅯朵䅯䅁䅯眵䅯䅁䅅䅁䉁䅁䅁睂䅁䅁䅁䱙汌䅑杷允䅁䅁䅕䅁䑁䅁䅷䅁䭁偁䭷䅁䭁䵁单䅁䭁䅁䅑潁䭁䵁卫䅁䉁䅁䅁允䅁䅁䅕䱪㤫塳䴲う䵁䅉䅅䅁䙁䅁䅁睁䵁䅁䅁权歃兂䅁权瑄权䅁权浄权䅁权湄权䅁允䅁䅁䅅䅁䡁䅁䅁䅁䅂男䅖䍄䉁䅁䅁兂䅁䅁䅍䅄䅁䅁䅯睥䄰䅁䅯儵䅯䅁䅯朵䅯䅁䅯眵䅯䅁䅅䅁䉁䅁䅁权允䅂䅁䍄䉁䅁䅁睁䅁䅁䅍䅄䅁䅁䅯睆䅙䅁䅯硺䅉䅁䅅䅁䉁䅁䅁权允䅂䅁䍄䉁䅁䅁睁䅁䅁䅍䅄䅁䅁䅯睆䅙䅁䅯䅊䅙䅁䅅䅁䉁䅁䅁权允䅂䅁䍄䉁䅁䅁睁䅁䅁䅍䅄䅁䅁䅯睆䅙䅁䅯杊䅙䅁䅅䅁䉁䅁䅁杄䵁䅁䅁兏睁䍁䄴免㍁䅁䅁䍄䉁䅁䅁睁䅁䅁䅍䅄䅁䅁䅯眹䅕䅁䅯䅇䅙䅁䅅䅁䉁䅁䅁权療杂䅁䍄䉁䅁䅁兂䅁䅁䅍䅄䅁䅁䅯党䅷䅁䅯儶䅯䅁䅯朵䅯䅁䅯眵䅯䅁䅅䅁䉁䅁䅁权䥃杄䅁䍄䉁䅁䅁兂䅁䅁䅍䅄䅁䅁䅯眹䅕䅁䅯儵䅯䅁䅯朵䅯䅁䅯眵䅯䅁䅅䅁䉁䅁䅁权㉁睃䅁䍄䉁䅁䅁睁䅁䅁䅍䅄䅁䅁䅯䅸䅕䅁䅯硺䅉䅁䅅䅁䉁䅁䅁睂䅁䅁䅁䑙止䅑杷允䅁䅁䅍䅁䑁䅁䅷䅁䭁乁久䅁䭁䍁䝑䅁䉁䅁䅁允䅁䅁䅯䉨䅁䅁杷允䅁䅁䅍䅁䑁䅁䅷䅁䭁䑁䱉䅁䭁䉁䝯䅁䉁䅁䅁允䅁䅁䅯杙䅙䅁杷允䅁䅁䅕䅁䑁䅁䅷䅁䭁偁䙣䅁䭁佁䭷䅁䭁佁䭙䅁䭁佁䭣䅁䉁䅁䅁允䅁䅁䅣䅁䅁佁呃䔵䵁䅉䅅䅁䙁䅁䅁睁䵁䅁䅁权汄䅄䅁权瑄权䅁权浄权䅁权湄权䅁允䅁䅁䅅䅁䡁䅁䅁䅁䅁⭉䅚䍄䉁䅁䅁睁䅁䅁䅍䅄䅁䅁䅯睶䅕䅁䅯䅊䅙䅁䅅䅁䉁䅁䅁权坄睂䅁䍄䉁䅁䅁睁䅁䅁䅍䅄䅁䅁䅯睚䅕䅁䅯杊䅙䅁䅅䅁䉁䅁䅁杄䭁䅁䅁䅏㍁䍁䄴睍䅁䅁杷允䅁䅁䅕䅁䑁䅁䅷䅁䭁䅁偣䅁䭁佁䭕䅁䭁佁䭙䅁䭁佁䭣䅁䉁䅁䅁允䅁䅁䅯睎䅳䅁杷允䅁䅁䅍䅁䑁䅁䅷䅁䭁䍁丸䅁䭁䍁䝑䅁䉁䅁䅁允䅁䅁䅯刳䅅䅁杷允䅁䅁䅕䅁䑁䅁䅷䅁䭁䉁䅯䅁䭁佁䬰䅁䭁佁䭙䅁䭁佁䭣䅁䉁䅁䅁允䅁䅁䅣䅁䅁䅁㥁欵䵁䅉䅅䅁䑁䅁䅁睁䵁䅁䅁权㝃䅄䅁权慄杅䅁允䅁䅁䅅䅁䭁䱁塑䅁䵁䅉䅅䅁䙁䅁䅁睁䵁䅁䅁权湂兂䅁权獄权䅁权浄权䅁权湄权䅁允䅁䅁䅅䅁䭁䉁䕁䅁䵁䅉䅅䅁䙁䅁䅁睁䵁䅁䅁权湂兂䅁权瑄权䅁权浄权䅁权湄权䅁允䅁䅁䅅䅁䭁䉁䕁䅁䵁䅉䅅䅁䑁䅁䅁睁䵁䅁䅁权㙂䅄䅁权慁杂䅁允䅁䅁䅅䅁䭁䕁䝁䅁䵁䅉䅅䅁䙁䅁䅁睁䵁䅁䅁权啁兂䅁权䱄杅䅁权䕁䅁䅋权䩄杅䅁允䅁䅁䅅䅁䙁佁㙆䭆䠵噳䅚䍄䉁䅁䅁睁䅁䅁䅍䅄䅁䅁䅯䅆䅕䅁䅯杇䅙䅁䅅䅁䉁䅁䅁权婂杂䅁䍄䉁䅁䅁睁䅁䅁䅍䅄䅁䅁䅯睇䅷䅁䅯硺䅉䅁䅅䅁䉁䅁䅁睂䅁䅁䅁䍁娳䅑杷允䅁䅁䅑䅁䑁䅁䅷䅁䭁䉁䙑䅁䭁䉁䜸䅁䭁䍁䝁䅁䉁䅁䅁允䅁䅁䅯杬䅙䅁杷允䅁䅁䅕䅁䑁䅁䅷䅁䭁乁䅙䅁䭁佁䭫䅁䭁佁䭙䅁䭁佁䭣䅁䉁䅁䅁允䅁䅁䅯来䄰䅁杷允䅁䅁䅍䅁䑁䅁䅷䅁䭁䉁䙑䅁䭁䍁䝙䅁䉁䅁䅁允䅁䅁䄴䅄䅁䑁䅕杍畁䑁䅅䅎䅁䅁杷允䅁䅁䅕䅁䑁䅁䅷䅁䭁䍁䙙䅁䭁佁䭕䅁䭁佁䭙䅁䭁佁䭣䅁䉁䅁䅁允䅁䅁䅯儫䅯䅁杷允䅁䅁䅕䅁䑁䅁䅷䅁䭁䑁偙䅁䭁䵁单䅁䭁䅁䅑潁䭁䵁卧䅁䉁䅁䅁允䅁䅁䅕㕇愸㡸元稸䴸䅉䅅䅁䙁䅁䅁睁䵁䅁䅁权慄兂䅁权汄权䅁权浄权䅁权湄权䅁允䅁䅁䅅䅁䭁䑁䱣䅁䵁䅉䅅䅁䙁䅁䅁睁䵁䅁䅁权㑄兄䅁权潄权䅁权浄权䅁权湄权䅁允䅁䅁䅅䅁䭁䉁䕁䅁䵁䅉䅅䅁䑁䅁䅁睁䵁䅁䅁权䕂允䅁权慄杅䅁允䅁䅁䅅䅁䭁䝁奣䅁䵁䅉䅅䅁䙁䅁䅁睁䵁䅁䅁权⽁䅄䅁权䙄杅䅁权䕁䅁䅋权䥄杅䅁允䅁䅁䅅䅁䙁偁塨㌰䨸䉴䅬䍄䉁䅁䅁兂䅁䅁䅍䅄䅁䅁䅯杶䅷䅁䅯䄶䅯䅁䅯朵䅯䅁䅯眵䅯䅁䅅䅁䉁䅁䅁权允䅂䅁䍄䉁䅁䅁睁䅁䅁䅍䅄䅁䅁䅯兯䅑䅁䅯硺䅉䅁䅅䅁䉁䅁䅁睂䅁䅁䅁䵁搳䅑杷允䅁䅁䅕䅁䑁䅁䅷䅁䭁䑁䉑䅁䭁佁䭯䅁䭁佁䭙䅁䭁佁䭳䅁䉁䅁䅁允䅁䅁䅣䅁䅁䵁䝂欵䵁䅉䅅䅁䙁䅁䅁睁䵁䅁䅁权桃䅂䅁权䙄杅䅁权䕁䅁䅋权䩄杅䅁允䅁䅁䅅䅁䙁乁歹䱇乊䅡䅬䍄䉁䅁䅁睁䅁䅁䅍䅄䅁䅁䅯兯䅑䅁䅯杇䅙䅁䅅䅁䉁䅁䅁权婂杂䅁䍄䉁䅁䅁睁䅁䅁䅍䅄䅁䅁䅯䅧䄰䅁䅯杈䅙䅁䅅䅁䉁䅁䅁权求杂䅁䍄䉁䅁䅁䅂䅁䅁䅍䅄䅁䅁䅯兯䅑䅁䅯睈䅙䅁䅯䅉䅙䅁䅅䅁䉁䅁䅁权癃睂䅁䍄䉁䅁䅁睁䅁䅁䅍䅄䅁䅁䅯兯䅑䅁䅯杊䅙䅁䅅䅁䉁䅁䅁杄䵁䅁䅁䅏㉁䍁䄴䅎ㅁ䅁䅁䍄䉁䅁䅁兂䅁䅁䅍䅄䅁䅁䅯兯䅑䅁䅯朶䅯䅁䅯朵䅯䅁䅯眶䅯䅁䅅䅁䉁䅁䅁睂䅁䅁䅁䍙浪䅑杷允䅁䅁䅍䅁䑁䅁䅷䅁䭁䩁䘸䅁䭁䵁匸䅁䉁䅁䅁允䅁䅁䅣䅁䅁䭁ぁ欴䵁䅉䅅䅁䙁䅁䅁睁䵁䅁䅁权㝁睃䅁权汄权䅁权浄权䅁权湄权䅁允䅁䅁䅅䅁䭁䉁䕁䅁䵁䅉䅅䅁䙁䅁䅁睁䵁䅁䅁权晃兂䅁权䙄杅䅁权䕁䅁䅋权䥄杅䅁允䅁䅁䅅䅁䙁䡁㕦䉰瀵䍑䅖䍄䉁䅁䅁兂䅁䅁䅍䅄䅁䅁䅯儯䄴䅁䅯硹䅉䅁䅯䅂䍁䅧䅯剹䅉䅁䅅䅁䉁䅁䅁兂䥂場啯歲慤䅑杷允䅁䅁䅕䅁䑁䅁䅷䅁䭁䩁䘸䅁䭁䵁即䅁䭁䅁䅑潁䭁䵁卧䅁䉁䅁䅁允䅁䅁䅕䉵䘶ㄶ杈啡䵁䅉䅅䅁䑁䅁䅁睁䵁䅁䅁权晃兂䅁权奁杂䅁允䅁䅁䅅䅁䭁䑁䝫䅁䵁䅉䅅䅁䑁䅁䅁睁䵁䅁䅁权晃兂䅁权慁杂䅁允䅁䅁䅅䅁䭁䡁䝳䅁䵁䅉䅅䅁䕁䅁䅁睁䵁䅁䅁权晃兂䅁权晁杂䅁权杁杂䅁允䅁䅁䅅䅁䭁䥁䝙䅁䵁䅉䅅䅁䑁䅁䅁睁䵁䅁䅁权桄䅁䅁权敁杂䅁允䅁䅁䅅䅁䭁乁䡣䅁䵁䅉䅅䅁䙁䅁䅁睁䵁䅁䅁权ㅄ䅄䅁权䱄杅䅁权䕁䅁䅋权䩄杅䅁允䅁䅁䅅䅁䙁䅁塲㍯㥁汋䄱䍄䉁䅁䅁睁䅁䅁䅍䅄䅁䅁䅯睮䅕䅁䅯杊䅙䅁䅅䅁䉁䅁䅁杄䵁䅁䅁兏㕁䍁䄴䅏㉁䅁䅁䍄䉁䅁䅁兂䅁䅁䅍䅄䅁䅁䅯睮䅕䅁䅯朶䅯䅁䅯朵䅯䅁䅯眶䅯䅁䅅䅁䉁䅁䅁睂䅁䅁䅁䕙浘䅑杷允䅁䅁䅕䅁䑁䅁䅷䅁䭁䅁䙯䅁䭁佁䭕䅁䭁佁䭙䅁䭁佁䭣䅁䉁䅁䅁允䅁䅁䅯䅇䅳䅁杷允䅁䅁䅕䅁䑁䅁䅷䅁䭁䡁䙕䅁䭁佁䭧䅁䭁佁䭙䅁䭁佁䭣䅁䉁䅁䅁允䅁䅁䅯杂䅳䅁杷允䅁䅁䅕䅁䑁䅁䅷䅁䭁䩁䘸䅁䭁佁䭷䅁䭁佁䭙䅁䭁佁䭣䅁䉁䅁䅁允䅁䅁䅣䅁䅁佁捃唵䵁䅉䅅䅁䑁䅁䅁睁䵁䅁䅁权穄䅂䅁权偄杅䅁允䅁䅁䅅䅁䭁䉁䕁䅁䵁䅉䅅䅁䙁䅁䅁睁䵁䅁䅁权噁䅅䅁权灄权䅁权浄权䅁权湄权䅁允䅁䅁䅅䅁䭁䭁剳䅁䵁䅉䅅䅁䑁䅁䅁睁䵁䅁䅁权䙃兂䅁权捁杂䅁允䅁䅁䅅䅁䭁䕁䜰䅁䵁䅉䅅䅁䙁䅁䅁睁䵁䅁䅁权ㅁ䅄䅁权䙄杅䅁权䕁䅁䅋权䩄杅䅁允䅁䅁䅅䅁䙁䭁畹䵴权橬䄱䍄䉁䅁䅁兂䅁䅁䅍䅄䅁䅁䅯眸䅑䅁䅯硹䅉䅁䅯䅂䍁䅧䅯䉹䅉䅁䅅䅁䉁䅁䅁兂乄䵺䵺䥺奸䅑杷允䅁䅁䅍䅁䑁䅁䅷䅁䭁偁䕍䅁䭁䉁䜴䅁䉁䅁䅁允䅁䅁䅯䅎䅙䅁杷允䅁䅁䅕䅁䑁䅁䅷䅁䭁䍁䙙䅁䭁佁䭷䅁䭁佁䭙䅁䭁佁䭣䅁䉁䅁䅁允䅁䅁䅣䅁䅁䵁䩁欵䵁䅉䅅䅁䑁䅁䅁睁䵁䅁䅁权桁䅁䅁权奁杂䅁允䅁䅁䅅䅁䭁䕁䝯䅁䵁䅉䅅䅁䑁䅁䅁睁䵁䅁䅁权穄䅂䅁权流杂䅁允䅁䅁䅅䅁佁䅁䅷䅁㑁䑁䅕杌㑁䑁䅧䅁䵁䅉䅅䅁䙁䅁䅁睁䵁䅁䅁权穄䅂䅁权潄权䅁权浄权䅁权湄权䅁允䅁䅁䅅䅁䭁偁䬴䅁䵁䅉䅅䅁䑁䅁䅁睁䵁䅁䅁权㙁睃䅁权流杂䅁允䅁䅁䅅䅁佁䅁䅷䅁㉁䑁䅉杌㑁䑁䅫䅁䵁䅉䅅䅁䙁䅁䅁睁䵁䅁䅁权杄䅂䅁权灄权䅁权浄权䅁权湄权䅁允䅁䅁䅅䅁䭁䉁䕁䅁䵁䅉䅅䅁䙁䅁䅁睁䵁䅁䅁权噁充䅁权獄权䅁权浄权䅁权湄权䅁允䅁䅁䅅䅁䭁䉁䕁䅁䵁䅉䅅䅁䙁䅁䅁睁䵁䅁䅁权䉄䅂䅁权䙄杅䅁权䕁䅁䅋权䥄杅䅁允䅁䅁䅅䅁䙁䩁乪坱穚硚䅎䍄䉁䅁䅁兂䅁䅁䅍䅄䅁䅁䅯杫䄰䅁䅯䄶䅯䅁䅯朵䅯䅁䅯眵䅯䅁䅅䅁䉁䅁䅁权㉁睃䅁䍄䉁䅁䅁兂䅁䅁䅍䅄䅁䅁䅯眸䅑䅁䅯儶䅯䅁䅯朵䅯䅁䅯眵䅯䅁䅅䅁䉁䅁䅁权晄兄䅁䍄䉁䅁䅁兂䅁䅁䅍䅄䅁䅁䅯眸䅑䅁䅯朶䅯䅁䅯朵䅯䅁䅯眶䅯䅁䅅䅁䉁䅁䅁睂䅁䅁䅁䑉浮䅑杷允䅁䅁䅕䅁䑁䅁䅷䅁䭁䉁䵅䅁䭁䵁即䅁䭁䅁䅑潁䭁䵁卫䅁䉁䅁䅁允䅁䅁䅕䅁䅁䅁杂啗䵁䅉䅅䅁䙁䅁䅁睁䵁䅁䅁权穄䅂䅁权獄权䅁权浄权䅁权湄权䅁允䅁䅁䅅䅁䡁䅁䅁䅁䅄佺䅒䍄䉁䅁䅁兂䅁䅁䅍䅄䅁䅁䅯睂䅙䅁䅯剸䅉䅁䅯䅂䍁䅧䅯䉹䅉䅁䅅䅁䉁䅁䅁兂啁婭硏㕨啉䅑杷允䅁䅁䅍䅁䑁䅁䅷䅁䭁䕁䱍䅁䭁乁卯䅁䉁䅁䅁允䅁䅁䅯桎䅑䅁杷允䅁䅁䅕䅁䑁䅁䅷䅁䭁䩁䵅䅁䭁佁䭯䅁䭁佁䭙䅁䭁佁䭳䅁䉁䅁䅁允䅁䅁䅣䅁䅁佁偂欵䵁䅉䅅䅁䙁䅁䅁睁䵁䅁䅁权䡁杂䅁权䱄杅䅁权䕁䅁䅋权䥄杅䅁允䅁䅁䅅䅁䙁偁潙䥘䌯噸䄹䍄䉁䅁䅁睁䅁䅁䅍䅄䅁䅁䅯睕䅕䅁䅯䅇䅙䅁䅅䅁䉁䅁䅁权㡂杂䅁䍄䉁䅁䅁兂䅁䅁䅍䅄䅁䅁䅯睂䅙䅁䅯硹䅉䅁䅯䅂䍁䅧䅯剹䅉䅁䅅䅁䉁䅁䅁兂卂䉵䘶㌶扆䅑杷允䅁䅁䅍䅁䑁䅁䅷䅁䭁䡁䰸䅁䭁䍁䝑䅁䉁䅁䅁允䅁䅁䅯眵䄸䅁杷允䅁䅁䅕䅁䑁䅁䅷䅁䭁佁䰰䅁䭁佁䭧䅁䭁佁䭙䅁䭁佁䭣䅁䉁䅁䅁允䅁䅁䅯䅅䅑䅁杷允䅁䅁䅍䅁䑁䅁䅷䅁䭁䅁䝣䅁䭁䉁䝯䅁䉁䅁䅁允䅁䅁䅯兺䅙䅁杷允䅁䅁䅍䅁䑁䅁䅷䅁䭁䅁䝣䅁䭁䉁䝷䅁䉁䅁䅁允䅁䅁䅯眹䅙䅁杷允䅁䅁䅍䅁䑁䅁䅷䅁䭁䅁估䅁䭁䉁䝧䅁䉁䅁䅁允䅁䅁䅯䅒䅙䅁杷允䅁䅁䅑䅁䑁䅁䅷䅁䭁䅁䝣䅁䭁䉁䜸䅁䭁䍁䝁䅁䉁䅁䅁允䅁䅁䅯䅮䅧䅁杷允䅁䅁䅍䅁䑁䅁䅷䅁䭁䉁䵳䅁䭁䉁䝷䅁䉁䅁䅁允䅁䅁䅯睊䅙䅁杷允䅁䅁䅍䅁䑁䅁䅷䅁䭁佁乍䅁䭁䉁䝷䅁䉁䅁䅁允䅁䅁䅯朶䅙䅁杷允䅁䅁䅕䅁䑁䅁䅷䅁䭁䅁䝣䅁䭁佁䭕䅁䭁佁䭙䅁䭁佁䭣䅁䉁䅁䅁允䅁䅁䅯䅇䅳䅁杷允䅁䅁䅑䅁䑁䅁䅷䅁䭁䑁丸䅁䭁䉁䜸䅁䭁䍁䝁䅁䉁䅁䅁允䅁䅁䅯眷䅙䅁杷允䅁䅁䅕䅁䑁䅁䅷䅁䭁䍁䅍䅁䭁佁䭷䅁䭁佁䭙䅁䭁佁䭣䅁䉁䅁䅁允䅁䅁䅣䅁䅁䥁剂䔵䵁䅉䅅䅁䙁䅁䅁睁䵁䅁䅁权䩄允䅁权灄权䅁权浄权䅁权湄权䅁允䅁䅁䅅䅁䭁䉁䕁䅁䵁䅉䅅䅁䙁䅁䅁睁䵁䅁䅁权䡁杂䅁权煄权䅁权浄权䅁权牄权䅁允䅁䅁䅅䅁䡁䅁䅁䅁权畑䅚䍄䉁䅁䅁兂䅁䅁䅍䅄䅁䅁䅯杙䅕䅁䅯剸䅉䅁䅯䅂䍁䅧䅯剹䅉䅁䅅䅁䉁䅁䅁兂十㥖杸䑰佯䅑杷允䅁䅁䅍䅁䑁䅁䅷䅁䭁䝁䙉䅁䭁䉁䝷䅁䉁䅁䅁允䅁䅁䅯睩䅙䅁杷允䅁䅁䅍䅁䑁䅁䅷䅁䭁乁䱯䅁䭁䉁䝯䅁䉁䅁䅁允䅁䅁䅯睋䅙䅁杷允䅁䅁䅕䅁䑁䅁䅷䅁䭁䝁䙉䅁䭁佁䭕䅁䭁佁䭙䅁䭁佁䭣䅁䉁䅁䅁允䅁䅁䅯儫䅯䅁杷允䅁䅁䅕䅁䑁䅁䅷䅁䭁䝁䙉䅁䭁佁䭷䅁䭁佁䭙䅁䭁佁䭣䅁䉁䅁䅁允䅁䅁䅣䅁䅁䥁瑃唵䵁䅉䅅䅁䙁䅁䅁睁䵁䅁䅁权噃兂䅁权䱄杅䅁权䕁䅁䅋权䥄杅䅁允䅁䅁䅅䅁䙁䉁畓⭒㙆䘹䅴䍄䉁䅁䅁睁䅁䅁䅍䅄䅁䅁䅯䅋䅅䅁䅯䅇䅙䅁䅅䅁䉁䅁䅁权㡂杂䅁䍄䉁䅁䅁兂䅁䅁䅍䅄䅁䅁䅯杙䅕䅁䅯儷䅯䅁䅯朵䅯䅁䅯眵䅯䅁䅅䅁䉁䅁䅁睂䅁䅁䅁䭧氳䅑杷允䅁䅁䅍䅁䑁䅁䅷䅁䭁䭁䅙䅁䭁䉁䜴䅁䉁䅁䅁允䅁䅁䅯杯䅙䅁杷允䅁䅁䅕䅁䑁䅁䅷䅁䭁䉁䝍䅁䭁䵁即䅁䭁䅁䅑潁䭁䵁卫䅁䉁䅁䅁允䅁䅁䅕呣䬰㘱材䕘䵁䅉䅅䅁䑁䅁䅁睁䵁䅁䅁权呁杂䅁权歁杂䅁允䅁䅁䅅䅁䭁䭁䥁䅁䵁䅉䅅䅁䙁䅁䅁睁䵁䅁䅁权敃睃䅁权潄权䅁权浄权䅁权湄权䅁允䅁䅁䅅䅁䭁䉁䕁䅁䵁䅉䅅䅁䑁䅁䅁睁䵁䅁䅁权䙃兂䅁权偄杅䅁允䅁䅁䅅䅁䭁䉁䕁䅁䵁䅉䅅䅁䙁䅁䅁睁䵁䅁䅁权䙃兂䅁权䱄杅䅁权䕁䅁䅋权䥄杅䅁允䅁䅁䅅䅁䙁䅁䅁䅁䅁䙙䅬䍄䉁䅁䅁兂䅁䅁䅍䅄䅁䅁䅯全䅕䅁䅯硹䅉䅁䅯䅂䍁䅧䅯剹䅉䅁䅅䅁䉁䅁䅁兂䑄匹捨㝪慊䅑杷允䅁䅁䅕䅁䑁䅁䅷䅁䭁䉁佅䅁䭁佁䭕䅁䭁佁䭙䅁䭁佁䭣䅁䉁䅁䅁允䅁䅁䅯䅈䅳䅁杷允䅁䅁䅕䅁䑁䅁䅷䅁䭁䅁䘰䅁䭁佁䭯䅁䭁佁䭙䅁䭁佁䭳䅁䉁䅁䅁允䅁䅁䅯䅅䅑䅁杷允䅁䅁䅍䅁䑁䅁䅷䅁䭁䥁䙕䅁䭁䉁䝯䅁䉁䅁䅁允䅁䅁䅯杘䅙䅁杷允䅁䅁䅍䅁䑁䅁䅷䅁䭁䉁䉍䅁䭁乁卯䅁䉁䅁䅁允䅁䅁䅯桱䅧䅁杷允䅁䅁䅍䅁䑁䅁䅷䅁䭁䥁䙕䅁䭁䉁䜴䅁䉁䅁䅁允䅁䅁䅯兙䅙䅁杷允䅁䅁䅕䅁䑁䅁䅷䅁䭁䡁䉣䅁䭁佁䭕䅁䭁佁䭙䅁䭁佁䭣䅁䉁䅁䅁允䅁䅁䅯䅏䅳䅁杷允䅁䅁䅕䅁䑁䅁䅷䅁䭁䭁丰䅁䭁䵁即䅁䭁䅁䅑潁䭁䵁卫䅁䉁䅁䅁允䅁䅁䅕䡰㥁瑃呦啖䵁䅉䅅䅁䕁䅁䅁睁䵁䅁䅁权䙃兂䅁权晁杂䅁权杁杂䅁允䅁䅁䅅䅁䭁䝁䝣䅁䵁䅉䅅䅁䑁䅁䅁睁䵁䅁䅁权䙃兂䅁权歁杂䅁允䅁䅁䅅䅁䭁乁䡷䅁䵁䅉䅅䅁䙁䅁䅁睁䵁䅁䅁权穄杄䅁权煄权䅁权浄权䅁权牄权䅁允䅁䅁䅅䅁䡁䅁䅁䅁䅃畏䅚䍄䉁䅁䅁睁䅁䅁䅍䅄䅁䅁䅯眫䅅䅁䅯杇䅙䅁䅅䅁䉁䅁䅁权䑄杂䅁䍄䉁䅁䅁兂䅁䅁䅍䅄䅁䅁䅯杓䅕䅁䅯剸䅉䅁䅯䅂䍁䅧䅯剹䅉䅁䅅䅁䉁䅁䅁兂噂䭋䩺啸呯䅑杷允䅁䅁䅍䅁䑁䅁䅷䅁䭁偁䉉䅁䭁䍁䝙䅁䉁䅁䅁允䅁䅁䄴杄䅁䑁䅅䅍睁䍁䄴兏硁䅁䅁䍄䉁䅁䅁兂䅁䅁䅍䅄䅁䅁䅯全䅕䅁䅯䄷䅯䅁䅯朵䅯䅁䅯眵䅯䅁䅅䅁䉁䅁䅁睂䅁䅁䅁䵧汶䅑杷允䅁䅁䅕䅁䑁䅁䅷䅁䭁䥁䙕䅁䭁佁䬰䅁䭁佁䭙䅁䭁佁䭣䅁䉁䅁䅁允䅁䅁䅣䅁䅁䭁硁欵䵁䅉䅅䅁䙁䅁䅁睁䵁䅁䅁权啄兂䅁权䙄杅䅁权䕁䅁䅋权䥄杅䅁允䅁䅁䅅䅁䙁䝁㙣啵瀶䉨䅸䍄䉁䅁䅁睁䅁䅁䅍䅄䅁䅁䅯睕䅁䅁䅯杇䅙䅁䅅䅁䉁䅁䅁权䱂杂䅁䍄䉁䅁䅁兂䅁䅁䅍䅄䅁䅁䅯党䄰䅁䅯儵䅯䅁䅯朵䅯䅁䅯眵䅯䅁䅅䅁䉁䅁䅁权允䅂䅁䍄䉁䅁䅁睁䅁䅁䅍䅄䅁䅁䅯朸䅕䅁䅯䅈䅙䅁䅅䅁䉁䅁䅁权㥃杂䅁䍄䉁䅁䅁兂䅁䅁䅍䅄䅁䅁䅯朸䅕䅁䅯儵䅯䅁䅯朵䅯䅁䅯眵䅯䅁䅅䅁䉁䅁䅁权允䅂䅁䍄䉁䅁䅁睁䅁䅁䅍䅄䅁䅁䅯朸䅕䅁䅯杈䅙䅁䅅䅁䉁䅁䅁权䝂杂䅁䍄䉁䅁䅁睁䅁䅁䅍䅄䅁䅁䅯眫䅯䅁䅯䅈䅙䅁䅅䅁䉁䅁䅁权⽁杂䅁䍄䉁䅁䅁睁䅁䅁䅍䅄䅁䅁䅯䅗䅳䅁䅯硺䅉䅁䅅䅁䉁䅁䅁睂䅁䅁䅁䅉橺䅑杷允䅁䅁䅕䅁䑁䅁䅷䅁䭁偁䙉䅁䭁佁䬰䅁䭁佁䭙䅁䭁佁䭣䅁䉁䅁䅁允䅁䅁䅯䅅䅑䅁杷允䅁䅁䅍䅁䑁䅁䅷䅁䭁䙁䉙䅁䭁䉁䝷䅁䉁䅁䅁允䅁䅁䅯杗䅙䅁杷允䅁䅁䅕䅁䑁䅁䅷䅁䭁䑁䴸䅁䭁佁䬰䅁䭁佁䭙䅁䭁佁䭣䅁䉁䅁䅁允䅁䅁䅯䅅䅑䅁杷允䅁䅁䅍䅁䑁䅁䅷䅁䭁䑁䙁䅁䭁䍁䝑䅁䉁䅁䅁允䅁䅁䅯䅡䅧䅁杷允䅁䅁䅕䅁䑁䅁䅷䅁䭁䩁䱧䅁䭁䵁单䅁䭁䅁䅑潁䭁䵁卧䅁䉁䅁䅁允䅁䅁䅕砷杍ㅭ漷歆䵁䅉䅅䅁䙁䅁䅁睁䵁䅁䅁权畁兄䅁权煄权䅁权浄权䅁权牄权䅁允䅁䅁䅅䅁䭁䉁䕁䅁䵁䅉䅅䅁䑁䅁䅁睁䵁䅁䅁权睁兂䅁权流杂䅁允䅁䅁䅅䅁佁䅁䅷䅁㕁䑁䅧杌㑁䑁䅅䅁䵁䅉䅅䅁䑁䅁䅁睁䵁䅁䅁权摁兄䅁权敁杂䅁允䅁䅁䅅䅁䭁䥁䜸䅁䵁䅉䅅䅁䑁䅁䅁睁䵁䅁䅁权乄睃䅁权流杂䅁允䅁䅁䅅䅁佁䅁䄴䅁硁䑁䅁兎畁䑁䅉䅏䅁䅁杷允䅁䅁䅕䅁䑁䅁䅷䅁䭁䑁䙁䅁䭁佁䭯䅁䭁佁䭙䅁䭁佁䭳䅁䉁䅁䅁允䅁䅁䅣䅁䅁䍁䅂欵䵁䅉䅅䅁䙁䅁䅁睁䵁䅁䅁权睁兂䅁权獄权䅁权浄权䅁权湄权䅁允䅁䅁䅅䅁䡁䅁䅁䅁䅁畇䅚䍄䉁䅁䅁兂䅁䅁䅍䅄䅁䅁䅯杕䅳䅁䅯儵䅯䅁䅯朵䅯䅁䅯眵䅯䅁䅅䅁䉁䅁䅁权允䅂䅁䍄䉁䅁䅁兂䅁䅁䅍䅄䅁䅁䅯睓䄰䅁䅯剸䅉䅁䅯䅂䍁䅧䅯䉹䅉䅁䅅䅁䉁䅁䅁兂乁煤㥥㑴祄睐杷允䅁䅁䅍䅁䑁䅁䅷䅁䭁乁䘰䅁䭁䉁䝷䅁䉁䅁䅁允䅁䅁䅯䅳䅙䅁杷允䅁䅁䅕䅁䑁䅁䅷䅁䭁䕁䅍䅁䭁佁䭫䅁䭁佁䭙䅁䭁佁䭣䅁䉁䅁䅁允䅁䅁䅯兰䅷䅁杷允䅁䅁䅕䅁䑁䅁䅷䅁䭁䥁䙙䅁䭁佁䭫䅁䭁佁䭙䅁䭁佁䭣䅁䉁䅁䅁允䅁䅁䅯䅅䅑䅁杷允䅁䅁䅕䅁䑁䅁䅷䅁䭁䥁䙙䅁䭁佁䭯䅁䭁佁䭙䅁䭁佁䭳䅁䉁䅁䅁允䅁䅁䅯䅅䅑䅁杷允䅁䅁䅕䅁䑁䅁䅷䅁䭁佁䱣䅁䭁佁䬰䅁䭁佁䭙䅁䭁佁䭣䅁䉁䅁䅁允䅁䅁䅣䅁䅁佁桃〴䵁䅉䅅䅁䙁䅁䅁睁䵁䅁䅁权杁允䅁权瑄权䅁权浄权䅁权湄权䅁允䅁䅁䅅䅁䡁䅁䅁䅁䅄畅䅖䍄䉁䅁䅁兂䅁䅁䅍䅄䅁䅁䅯睕䅕䅁䅯儶䅯䅁䅯朵䅯䅁䅯眵䅯䅁䅅䅁䉁䅁䅁权時充䅁䍄䉁䅁䅁兂䅁䅁䅍䅄䅁䅁䅯杪䅑䅁䅯硹䅉䅁䅯䅂䍁䅧䅯剹䅉䅁䅅䅁䉁䅁䅁兂㝂䭆䠵嘴婰䅑杷允䅁䅁䅍䅁䑁䅁䅷䅁䭁䥁䔴䅁䭁䉁䜴䅁䉁䅁䅁允䅁䅁䅯䅆䅣䅁杷允䅁䅁䅍䅁䑁䅁䅷䅁䭁䑁偕䅁䭁䍁䝙䅁䉁䅁䅁允䅁䅁䄴䅄䅁䑁䅣兎畁䑁䅁兏䅁䅁杷允䅁䅁䅕䅁䑁䅁䅷䅁䭁䅁䵍䅁䭁佁䬰䅁䭁佁䭙䅁䭁佁䭣䅁䉁䅁䅁允䅁䅁䅯䅅䅑䅁杷允䅁䅁䅍䅁䑁䅁䅷䅁䭁佁䕷䅁䭁䵁匸䅁䉁䅁䅁允䅁䅁䅯䅅䅑䅁杷允䅁䅁䅕䅁䑁䅁䅷䅁䭁偁䅕䅁䭁佁䭫䅁䭁佁䭙䅁䭁佁䭣䅁䉁䅁䅁允䅁䅁䅯杘䅳䅁杷允䅁䅁䅕䅁䑁䅁䅷䅁䭁䥁䔴䅁䭁佁䭫䅁䭁佁䭙䅁䭁佁䭣䅁䉁䅁䅁允䅁䅁䅯䅅䅑䅁杷允䅁䅁䅍䅁䑁䅁䅷䅁䭁䑁䱉䅁䭁乁卯䅁䉁䅁䅁允䅁䅁䅯硙䅕䅁杷允䅁䅁䅕䅁䑁䅁䅷䅁䭁䩁䙕䅁䭁䵁单䅁䭁䅁䅑潁䭁䵁卧䅁䉁䅁䅁允䅁䅁䅕䡶ㅖ婋獙ぉ䵁䅉䅅䅁䑁䅁䅁睁䵁䅁䅁权噃兂䅁权捁杂䅁允䅁䅁䅅䅁䭁䍁䜴䅁䵁䅉䅅䅁䕁䅁䅁睁䵁䅁䅁权瑃允䅁权晁杂䅁权杁杂䅁允䅁䅁䅅䅁䭁䩁䩁䅁䵁䅉䅅䅁䙁䅁䅁睁䵁䅁䅁权䝂兄䅁权煄权䅁权浄权䅁权牄权䅁允䅁䅁䅅䅁䡁䅁䅁䅁杂敒䅚䍄䉁䅁䅁睁䅁䅁䅍䅄䅁䅁䅯公䅕䅁䅯杈䅙䅁䅅䅁䉁䅁䅁权橃䅃䅁䍄䉁䅁䅁䅂䅁䅁䅍䅄䅁䅁䅯公䅕䅁䅯睈䅙䅁䅯䅉䅙䅁䅅䅁䉁䅁䅁权䉃睂䅁䍄䉁䅁䅁兂䅁䅁䅍䅄䅁䅁䅯眰䅳䅁䅯䄷䅯䅁䅯朵䅯䅁䅯眵䅯䅁䅅䅁䉁䅁䅁权允䅂䅁䍄䉁䅁䅁睁䅁䅁䅍䅄䅁䅁䅯眫䅕䅁䅯䅇䅙䅁䅅䅁䉁䅁䅁权婁杂䅁䍄䉁䅁䅁睁䅁䅁䅍䅄䅁䅁䅯眫䅕䅁䅯杈䅙䅁䅅䅁䉁䅁䅁权歃䅃䅁䍄䉁䅁䅁兂䅁䅁䅍䅄䅁䅁䅯杗䅕䅁䅯剸䅉䅁䅯䅂䍁䅧䅯䉹䅉䅁䅅䅁䉁䅁䅁兂䱄潉牒栴䭕䅑杷允䅁䅁䅍䅁䑁䅁䅷䅁䭁䅁䝍䅁䭁䵁匸䅁䉁䅁䅁允䅁䅁䅣䅁䅁䭁睁唵䵁䅉䅅䅁䙁䅁䅁睁䵁䅁䅁权呂允䅁权獄权䅁权浄权䅁权湄权䅁允䅁䅁䅅䅁䡁䅁䅁䅁杂佔䅖䍄䉁䅁䅁睁䅁䅁䅍䅄䅁䅁䅯眫䅕䅁䅯䅊䅙䅁䅅䅁䉁䅁䅁权汃䅃䅁䍄䉁䅁䅁兂䅁䅁䅍䅄䅁䅁䅯典䅳䅁䅯硹䅉䅁䅯䅂䍁䅧䅯剹䅉䅁䅅䅁䉁䅁䅁兂偃癷潕䅘根䅑杷允䅁䅁䅍䅁䑁䅁䅷䅁䭁䙁䰰䅁䭁乁卯䅁䉁䅁䅁允䅁䅁䅯硆䅍䅁杷允䅁䅁䅕䅁䑁䅁䅷䅁䭁偁䙳䅁䭁佁䭕䅁䭁佁䭙䅁䭁佁䭣䅁䉁䅁䅁允䅁䅁䅯䅇䅳䅁杷允䅁䅁䅕䅁䑁䅁䅷䅁䭁䭁䕑䅁䭁䵁即䅁䭁䅁䅑潁䭁䵁卧䅁䉁䅁䅁允䅁䅁䅕椹捨㡪䙋啗䵁䅉䅅䅁䙁䅁䅁睁䵁䅁䅁权橄睄䅁权煄权䅁权浄权䅁权牄权䅁允䅁䅁䅅䅁䭁䉁䕁䅁䵁䅉䅅䅁䑁䅁䅁睁䵁䅁䅁权㝃允䅁权慄杅䅁允䅁䅁䅅䅁䭁䭁奁䅁䵁䅉䅅䅁䙁䅁䅁睁䵁䅁䅁权歃䅂䅁权䱄杅䅁权䕁䅁䅋权䩄杅䅁允䅁䅁䅅䅁䙁䵁ㅐ䙋偹汷䅤䍄䉁䅁䅁兂䅁䅁䅍䅄䅁䅁䅯睬䄴䅁䅯剸䅉䅁䅯䅂䍁䅧䅯剹䅉䅁䅅䅁䉁䅁䅁兂牁䑺畏䐳䍫䅑杷允䅁䅁䅕䅁䑁䅁䅷䅁䭁䝁䙯䅁䭁佁䭕䅁䭁佁䭙䅁䭁佁䭣䅁䉁䅁䅁允䅁䅁䅯䅅䅑䅁杷允䅁䅁䅍䅁䑁䅁䅷䅁䭁䩁䅁䅁䭁䍁䝙䅁䉁䅁䅁允䅁䅁䄴䅄䅁䑁䅣睎畁䑁䅁兏䅁䅁杷允䅁䅁䅕䅁䑁䅁䅷䅁䭁偁䔸䅁䭁佁䭫䅁䭁佁䭙䅁䭁佁䭣䅁䉁䅁䅁允䅁䅁䅯兇䄴䅁杷允䅁䅁䅕䅁䑁䅁䅷䅁䭁䍁䵳䅁䭁佁䬰䅁䭁佁䭙䅁䭁佁䭣䅁䉁䅁䅁允䅁䅁䅯䅅䅑䅁杷允䅁䅁䅍䅁䑁䅁䅷䅁䭁䭁䕑䅁䭁䍁䝑䅁䉁䅁䅁允䅁䅁䅯䅅䅑䅁杷允䅁䅁䅍䅁䑁䅁䅷䅁䭁䕁义䅁䭁䉁䜴䅁䉁䅁䅁允䅁䅁䅯䅆䅣䅁杷允䅁䅁䅍䅁䑁䅁䅷䅁䭁乁內䅁䭁䍁䝙䅁䉁䅁䅁允䅁䅁䄴权䅁䑁䅧杍畁䑁䅅䅁䵁䅉䅅䅁䑁䅁䅁睁䵁䅁䅁权䡄允䅁权奁杂䅁允䅁䅁䅅䅁䭁䑁䝫䅁䵁䅉䅅䅁䙁䅁䅁睁䵁䅁䅁权歃䅂䅁权煄权䅁权浄权䅁权牄权䅁允䅁䅁䅅䅁䡁䅁䅁䅁䅃救䅚䍄䉁䅁䅁睁䅁䅁䅍䅄䅁䅁䅯杕䄰䅁䅯杈䅙䅁䅅䅁䉁䅁䅁权呃睂䅁䍄䉁䅁䅁兂䅁䅁䅍䅄䅁䅁䅯䅰䅑䅁䅯䄷䅯䅁䅯朵䅯䅁䅯眵䅯䅁䅅䅁䉁䅁䅁睂䅁䅁䅁䵑汶䅑杷允䅁䅁䅕䅁䑁䅁䅷䅁䭁䩁䱍䅁䭁䵁即䅁䭁䅁䅑潁䭁䵁卫䅁䉁䅁䅁允䅁䅁䅕場啯歲剦啗䵁䅉䅅䅁䙁䅁䅁睁䵁䅁䅁权⽃兂䅁权䱄杅䅁权䕁䅁䅋权䩄杅䅁允䅁䅁䅅䅁䙁䭁睒児塲ㅧ䅬䍄䉁䅁䅁睁䅁䅁䅍䅄䅁䅁䅯杒䄰䅁䅯䅇䅙䅁䅅䅁䉁䅁䅁权䩂睂䅁䍄䉁䅁䅁兂䅁䅁䅍䅄䅁䅁䅯朲䅳䅁䅯儷䅯䅁䅯朵䅯䅁䅯眵䅯䅁䅅䅁䉁䅁䅁权允䅂䅁䍄䉁䅁䅁兂䅁䅁䅍䅄䅁䅁䅯杈䅅䅁䅯䄷䅯䅁䅯朵䅯䅁䅯眵䅯䅁䅅䅁䉁䅁䅁睂䅁䅁䅁䙷欯䅑杷允䅁䅁䅕䅁䑁䅁䅷䅁䭁䥁䙅䅁䭁佁䭷䅁䭁佁䭙䅁䭁佁䭣䅁䉁䅁䅁允䅁䅁䅯䅅䅑䅁杷允䅁䅁䅕䅁䑁䅁䅷䅁䭁䱁䘸䅁䭁佁䭕䅁䭁佁䭙䅁䭁佁䭣䅁䉁䅁䅁允䅁䅁䅯䅈䅳䅁杷允䅁䅁䅕䅁䑁䅁䅷䅁䭁䱁䘸䅁䭁佁䭷䅁䭁佁䭙䅁䭁佁䭣䅁䉁䅁䅁允䅁䅁䅣䅁䅁䅁汁欵䵁䅉䅅䅁䙁䅁䅁睁䵁䅁䅁权⽃兂䅁权瑄权䅁权浄权䅁权湄权䅁允䅁䅁䅅䅁䡁䅁䅁䅁杄畋䅚䍄䉁䅁䅁睁䅁䅁䅍䅄䅁䅁䅯睶䅑䅁䅯硺䅉䅁䅅䅁䉁䅁䅁睂䅁䅁䅁䑑橺䅑杷允䅁䅁䅍䅁䑁䅁䅷䅁䭁佁䱙䅁䭁䵁匸䅁䉁䅁䅁允䅁䅁䅣䅁䅁䵁坃欴䵁䅉䅅䅁䑁䅁䅁睁䵁䅁䅁权䱃睃䅁权慁杂䅁允䅁䅁䅅䅁䭁䝁䝷䅁䵁䅉䅅䅁䕁䅁䅁睁䵁䅁䅁权硂允䅁权晁杂䅁权杁杂䅁允䅁䅁䅅䅁䭁䅁䬴䅁䵁䅉䅅䅁䙁䅁䅁睁䵁䅁䅁权⽃䅂䅁权䱄杅䅁权䕁䅁䅋权䥄杅䅁允䅁䅁䅅䅁䙁䍁捬㡪ㅌ䙇䄵䍄䉁䅁䅁睁䅁䅁䅍䅄䅁䅁䅯睶䅑䅁䅯䅇䅙䅁䅅䅁䉁䅁䅁权䭂杂䅁䍄䉁䅁䅁睁䅁䅁䅍䅄䅁䅁䅯睶䅑䅁䅯䅊䅙䅁䅅䅁䉁䅁䅁权㕁䅃䅁䍄䉁䅁䅁兂䅁䅁䅍䅄䅁䅁䅯睳䅷䅁䅯䄶䅯䅁䅯朵䅯䅁䅯眵䅯䅁䅅䅁䉁䅁䅁权允䅂䅁䍄䉁䅁䅁睁䅁䅁䅍䅄䅁䅁䅯䅳䅑䅁䅯栲䅉䅁䅅䅁䉁䅁䅁权千睅䅁䍄䉁䅁䅁兂䅁䅁䅍䅄䅁䅁䅯睶䅑䅁䅯䄷䅯䅁䅯朵䅯䅁䅯眵䅯䅁䅅䅁䉁䅁䅁权允䅂䅁䍄䉁䅁䅁睁䅁䅁䅍䅄䅁䅁䅯朴䄸䅁䅯栲䅉䅁䅅䅁䉁䅁䅁权祃兆䅁䍄䉁䅁䅁兂䅁䅁䅍䅄䅁䅁䅯睶䅑䅁䅯儷䅯䅁䅯朵䅯䅁䅯眵䅯䅁䅅䅁䉁䅁䅁权允䅂䅁䍄䉁䅁䅁睁䅁䅁䅍䅄䅁䅁䅯睂䅕䅁䅯䅇䅙䅁䅅䅁䉁䅁䅁权䕂杂䅁䍄䉁䅁䅁睁䅁䅁䅍䅄䅁䅁䅯儶䄴䅁䅯栲䅉䅁䅅䅁䉁䅁䅁权奁兆䅁䍄䉁䅁䅁睁䅁䅁䅍䅄䅁䅁䅯睂䅕䅁䅯杈䅙䅁䅅䅁䉁䅁䅁权噂杂䅁䍄䉁䅁䅁兂䅁䅁䅍䅄䅁䅁䅯睂䅕䅁䅯儵䅯䅁䅯朵䅯䅁䅯眵䅯䅁䅅䅁䉁䅁䅁权㍁睃䅁䍄䉁䅁䅁兂䅁䅁䅍䅄䅁䅁䅯睂䅕䅁䅯儶䅯䅁䅯朵䅯䅁䅯眵䅯䅁䅅䅁䉁䅁䅁权湂充䅁䍄䉁䅁䅁睁䅁䅁䅍䅄䅁䅁䅯杣䅕䅁䅯硺䅉䅁䅅䅁䉁䅁䅁权允䅂䅁䍄䉁䅁䅁兂䅁䅁䅍䅄䅁䅁䅯杣䅕䅁䅯剸䅉䅁䅯䅂䍁䅧䅯䉹䅉䅁䅅䅁䉁䅁䅁兂歁夵剅㔱橕䅑杷允䅁䅁䅕䅁䑁䅁䅷䅁䭁䡁䙉䅁䭁䵁单䅁䭁䅁䅑潁䭁䵁卫䅁䉁䅁䅁允䅁䅁䅕汖㉭位穕啉䵁䅉䅅䅁䙁䅁䅁睁䵁䅁䅁权䉂睃䅁权煄权䅁权浄权䅁权牄权䅁允䅁䅁䅅䅁䭁䉁䕁䅁䵁䅉䅅䅁䙁䅁䅁睁䵁䅁䅁权敄睃䅁权䙄杅䅁权䕁䅁䅋权䩄杅䅁允䅁䅁䅅䅁䙁䉁䍍汁晣硆䄹䍄䉁䅁䅁兂䅁䅁䅍䅄䅁䅁䅯䅊䄸䅁䅯剸䅉䅁䅯䅂䍁䅧䅯剹䅉䅁䅅䅁䉁䅁䅁兂ㅁ䵗䭒䨳偉䅑杷允䅁䅁䅕䅁䑁䅁䅷䅁䭁䡁䙉䅁䭁䵁即䅁䭁䅁䅑潁䭁䵁卧䅁䉁䅁䅁允䅁䅁䅕䉵䘶ㄶ㑆じ䵁䅉䅅䅁䙁䅁䅁睁䵁䅁䅁权⽁兂䅁权䱄杅䅁权䕁䅁䅋权䥄杅䅁允䅁䅁䅅䅁䙁䩁婱婭婭坫䅎䍄䉁䅁䅁兂䅁䅁䅍䅄䅁䅁䅯杣䅕䅁䅯儵䅯䅁䅯朵䅯䅁䅯眵䅯䅁䅅䅁䉁䅁䅁权偁睃䅁䍄䉁䅁䅁兂䅁䅁䅍䅄䅁䅁䅯杣䅕䅁䅯儶䅯䅁䅯朵䅯䅁䅯眵䅯䅁䅅䅁䉁䅁䅁权祄睄䅁䍄䉁䅁䅁兂䅁䅁䅍䅄䅁䅁䅯杣䅕䅁䅯䄷䅯䅁䅯朵䅯䅁䅯眵䅯䅁䅅䅁䉁䅁䅁睂䅁䅁䅁䉑浮䅑杷允䅁䅁䅕䅁䑁䅁䅷䅁䭁䡁䙉䅁䭁佁䬰䅁䭁佁䭙䅁䭁佁䭣䅁䉁䅁䅁允䅁䅁䅣䅁䅁䕁婁欵䵁䅉䅅䅁䑁䅁䅁睁䵁䅁䅁权穃允䅁权敁杂䅁允䅁䅁䅅䅁䭁䡁䡯䅁䵁䅉䅅䅁䑁䅁䅁睁䵁䅁䅁权慂兂䅁权慁杂䅁允䅁䅁䅅䅁䭁䍁䝳䅁䵁䅉䅅䅁䙁䅁䅁睁䵁䅁䅁权㑄睃䅁权獄权䅁权浄权䅁权湄权䅁允䅁䅁䅅䅁䡁䅁䅁䅁䅃伱䅒䍄䉁䅁䅁睁䅁䅁䅍䅄䅁䅁䅯杗䅕䅁䅯䅈䅙䅁䅅䅁䉁䅁䅁权牁杂䅁䍄䉁䅁䅁兂䅁䅁䅍䅄䅁䅁䅯睈䅁䅁䅯儶䅯䅁䅯朵䅯䅁䅯眵䅯䅁䅅䅁䉁䅁䅁权摃䅄䅁䍄䉁䅁䅁兂䅁䅁䅍䅄䅁䅁䅯杗䅕䅁䅯儵䅯䅁䅯朵䅯䅁䅯眵䅯䅁䅅䅁䉁䅁䅁权㑁睃䅁䍄䉁䅁䅁兂䅁䅁䅍䅄䅁䅁䅯䅆䅙䅁䅯硹䅉䅁䅯䅂䍁䅧䅯䉹䅉䅁䅅䅁䉁䅁䅁兂歃䑣䬰礱歎䅑杷允䅁䅁䅕䅁䑁䅁䅷䅁䭁䉁䝑䅁䭁䵁即䅁䭁䅁䅑潁䭁䵁卫䅁䉁䅁䅁允䅁䅁䅕体㙆䭆場歘䵁䅉䅅䅁䙁䅁䅁睁䵁䅁䅁权潄睃䅁权䱄杅䅁权䕁䅁䅋权䥄杅䅁允䅁䅁䅅䅁䙁䑁䬰㘱睎坘䅆䍄䉁䅁䅁睁䅁䅁䅍䅄䅁䅁䅯硁䅁䅁䅯杈䅙䅁䅅䅁䉁䅁䅁权啂杂䅁䍄䉁䅁䅁䅂䅁䅁䅍䅄䅁䅁䅯䅆䅙䅁䅯睈䅙䅁䅯䅉䅙䅁䅅䅁䉁䅁䅁权煃䅃䅁䍄䉁䅁䅁兂䅁䅁䅍䅄䅁䅁䅯兤䅕䅁䅯䄷䅯䅁䅯朵䅯䅁䅯眵䅯䅁䅅䅁䉁䅁䅁睂䅁䅁䅁䝷汄䅑杷允䅁䅁䅕䅁䑁䅁䅷䅁䭁䉁䝑䅁䭁佁䭕䅁䭁佁䭙䅁䭁佁䭣䅁䉁䅁䅁允䅁䅁䅯䅅䅑䅁杷允䅁䅁䅕䅁䑁䅁䅷䅁䭁䉁䝑䅁䭁佁䭯䅁䭁佁䭙䅁䭁佁䭳䅁䉁䅁䅁允䅁䅁䅯䅅䅑䅁杷允䅁䅁䅍䅁䑁䅁䅷䅁䭁䕁䙯䅁䭁䵁匸䅁䉁䅁䅁允䅁䅁䅯䅅䅑䅁杷允䅁䅁䅍䅁䑁䅁䅷䅁䭁䕁䵧䅁䭁䉁䝯䅁䉁䅁䅁允䅁䅁䅯睷䅙䅁杷允䅁䅁䅕䅁䑁䅁䅷䅁䭁䕁䙯䅁䭁䵁即䅁䭁䅁䅑潁䭁䵁卧䅁䉁䅁䅁允䅁䅁䅕噋偹癷䥖䕚䵁䅉䅅䅁䑁䅁䅁睁䵁䅁䅁权䭂兂䅁权歁杂䅁允䅁䅁䅅䅁䭁䭁䤴䅁䵁䅉䅅䅁䑁䅁䅁睁䵁䅁䅁权䅁杂䅁权流杂䅁允䅁䅁䅅䅁佁䅁䄴䅁硁䑁䅁睍畁䑁䅙兏䅁䅁杷允䅁䅁䅍䅁䑁䅁䅷䅁䭁䙁䵯䅁䭁䉁䝯䅁䉁䅁䅁允䅁䅁䅯児䅙䅁杷允䅁䅁䅍䅁䑁䅁䅷䅁䭁䅁佷䅁䭁䍁䝑䅁䉁䅁䅁允䅁䅁䅯睄䅫䅁杷允䅁䅁䅕䅁䑁䅁䅷䅁䭁䕁䙯䅁䭁佁䭕䅁䭁佁䭙䅁䭁佁䭣䅁䉁䅁䅁允䅁䅁䅯李䅳䅁杷允䅁䅁䅕䅁䑁䅁䅷䅁䭁䕁䙯䅁䭁佁䭧䅁䭁佁䭙䅁䭁佁䭣䅁䉁䅁䅁允䅁䅁䅯李䅳䅁杷允䅁䅁䅍䅁䑁䅁䅷䅁䭁䡁䙫䅁䭁䉁䝷䅁䉁䅁䅁允䅁䅁䅯杍䅙䅁杷允䅁䅁䅕䅁䑁䅁䅷䅁䭁䑁䘴䅁䭁䵁单䅁䭁䅁䅑潁䭁䵁卫䅁䉁䅁䅁允䅁䅁䅕潆敳摍潷啇䵁䅉䅅䅁䙁䅁䅁睁䵁䅁䅁权啁允䅁权灄权䅁权浄权䅁权湄权䅁允䅁䅁䅅䅁䭁䭁乧䅁䵁䅉䅅䅁䙁䅁䅁睁䵁䅁䅁权摄兂䅁权䱄杅䅁权䕁䅁䅋权䥄杅䅁允䅁䅁䅅䅁䙁䙁偹癷潕䘷䅸䍄䉁䅁䅁睁䅁䅁䅍䅄䅁䅁䅯材䅕䅁䅯杇䅙䅁䅅䅁䉁䅁䅁权䅂杂䅁䍄䉁䅁䅁兂䅁䅁䅍䅄䅁䅁䅯朵䅳䅁䅯硹䅉䅁䅯䅂䍁䅧䅯剹䅉䅁䅅䅁䉁䅁䅁兂乄䵺䵺佺噸䅑杷允䅁䅁䅍䅁䑁䅁䅷䅁䭁䅁佅䅁䭁䉁䝧䅁䉁䅁䅁允䅁䅁䅯䅑䅙䅁杷允䅁䅁䅕䅁䑁䅁䅷䅁䭁䑁䘴䅁䭁佁䭷䅁䭁佁䭙䅁䭁佁䭣䅁䉁䅁䅁允䅁䅁䅣䅁䅁䭁䱁欵䵁䅉䅅䅁䑁䅁䅁睁䵁䅁䅁权瑃兂䅁权慁杂䅁允䅁䅁䅅䅁䭁䉁䝳䅁䵁䅉䅅䅁䑁䅁䅁睁䵁䅁䅁权瑃兂䅁权敁杂䅁允䅁䅁䅅䅁䭁䙁䝷䅁䵁䅉䅅䅁䙁䅁䅁睁䵁䅁䅁权瑃兂䅁权潄权䅁权浄权䅁权湄权䅁允䅁䅁䅅䅁䭁䅁䱙䅁䵁䅉䅅䅁䙁䅁䅁睁䵁䅁䅁权㑁杄䅁权䱄杅䅁权䕁䅁䅋权䥄杅䅁允䅁䅁䅅䅁䙁䭁䠵場啯浖䅂䍄䉁䅁䅁睁䅁䅁䅍䅄䅁䅁䅯睳䄰䅁䅯杇䅙䅁䅅䅁䉁䅁䅁权敂杂䅁䍄䉁䅁䅁兂䅁䅁䅍䅄䅁䅁䅯睯䅕䅁䅯䄷䅯䅁䅯朵䅯䅁䅯眵䅯䅁䅅䅁䉁䅁䅁权允䅂䅁䍄䉁䅁䅁兂䅁䅁䅍䅄䅁䅁䅯眰䅷䅁䅯儵䅯䅁䅯朵䅯䅁䅯眵䅯䅁䅅䅁䉁䅁䅁权允䅂䅁䍄䉁䅁䅁睁䅁䅁䅍䅄䅁䅁䅯䅳䅅䅁䅯杈䅙䅁䅅䅁䉁䅁䅁权癃杂䅁䍄䉁䅁䅁兂䅁䅁䅍䅄䅁䅁䅯兲䅕䅁䅯儶䅯䅁䅯朵䅯䅁䅯眵䅯䅁䅅䅁䉁䅁䅁权䝃睄䅁䍄䉁䅁䅁兂䅁䅁䅍䅄䅁䅁䅯兲䅕䅁䅯䄷䅯䅁䅯朵䅯䅁䅯眵䅯䅁䅅䅁䉁䅁䅁睂䅁䅁䅁䡙汪䅑杷允䅁䅁䅕䅁䑁䅁䅷䅁䭁䩁䵍䅁䭁佁䭫䅁䭁佁䭙䅁䭁佁䭣䅁䉁䅁䅁允䅁䅁䅯杰䄰䅁杷允䅁䅁䅕䅁䑁䅁䅷䅁䭁䑁䙧䅁䭁䵁单䅁䭁䅁䅑潁䭁䵁卧䅁䉁䅁䅁允䅁䅁䅕奷⬯晧塬歄䵁䅉䅅䅁䙁䅁䅁睁䵁䅁䅁权㑁兂䅁权䙄杅䅁权䕁䅁䅋权䩄杅䅁允䅁䅁䅅䅁䙁䉁䭇洴塤兦䄵䍄䉁䅁䅁兂䅁䅁䅍䅄䅁䅁䅯杹䅳䅁䅯儵䅯䅁䅯朵䅯䅁䅯眵䅯䅁䅅䅁䉁䅁䅁权允䅂䅁䍄䉁䅁䅁兂䅁䅁䅍䅄䅁䅁䅯光䄰䅁䅯儷䅯䅁䅯朵䅯䅁䅯眵䅯䅁䅅䅁䉁䅁䅁睂䅁䅁䅁佷歌䅑杷允䅁䅁䅍䅁䑁䅁䅷䅁䭁䑁䙧䅁䭁䉁䝯䅁䉁䅁䅁允䅁䅁䅯睇䅙䅁杷允䅁䅁䅕䅁䑁䅁䅷䅁䭁䅁乧䅁䭁佁䭕䅁䭁佁䭙䅁䭁佁䭣䅁䉁䅁䅁允䅁䅁䅯李䅳䅁杷允䅁䅁䅍䅁䑁䅁䅷䅁䭁䑁䙧䅁䭁䉁䜴䅁䉁䅁䅁允䅁䅁䅯党䅙䅁杷允䅁䅁䅕䅁䑁䅁䅷䅁䭁䵁䱫䅁䭁佁䭕䅁䭁佁䭙䅁䭁佁䭣䅁䉁䅁䅁允䅁䅁䅯䅅䅑䅁杷允䅁䅁䅍䅁䑁䅁䅷䅁䭁䵁䅷䅁䭁䉁䝷䅁䉁䅁䅁允䅁䅁䅯䄰䅙䅁杷允䅁䅁䅕䅁䑁䅁䅷䅁䭁䑁䙧䅁䭁佁䭫䅁䭁佁䭙䅁䭁佁䭣䅁䉁䅁䅁允䅁䅁䅯关䄴䅁杷允䅁䅁䅕䅁䑁䅁䅷䅁䭁偁乳䅁䭁佁䭷䅁䭁佁䭙䅁䭁佁䭣䅁䉁䅁䅁允䅁䅁䅣䅁䅁䥁噃䔵䵁䅉䅅䅁䙁䅁䅁睁䵁䅁䅁权㑁兂䅁权獄权䅁权浄权䅁权湄权䅁允䅁䅁䅅䅁䡁䅁䅁䅁权佃䅒䍄䉁䅁䅁兂䅁䅁䅍䅄䅁䅁䅯来䄴䅁䅯朶䅯䅁䅯朵䅯䅁䅯眶䅯䅁䅅䅁䉁䅁䅁权允䅂䅁䍄䉁䅁䅁睁䅁䅁䅍䅄䅁䅁䅯兵䅕䅁䅯杇䅙䅁䅅䅁䉁䅁䅁权䑄杂䅁䍄䉁䅁䅁兂䅁䅁䅍䅄䅁䅁䅯兵䅕䅁䅯儶䅯䅁䅯朵䅯䅁䅯眵䅯䅁䅅䅁䉁䅁䅁权求睃䅁䍄䉁䅁䅁兂䅁䅁䅍䅄䅁䅁䅯兄䅙䅁䅯硹䅉䅁䅯䅂䍁䅧䅯䉹䅉䅁䅅䅁䉁䅁䅁兂穁積積㉍楎䅑杷允䅁䅁䅑䅁䑁䅁䅷䅁䭁䅁䜰䅁䭁䉁䜸䅁䭁䍁䝁䅁䉁䅁䅁允䅁䅁䅯睭䅙䅁杷允䅁䅁䅕䅁䑁䅁䅷䅁䭁䅁䜰䅁䭁佁䭕䅁䭁佁䭙䅁䭁佁䭣䅁䉁䅁䅁允䅁䅁䅯䅏䅳䅁杷允䅁䅁䅍䅁䑁䅁䅷䅁䭁偁䉣䅁䭁䉁䝧䅁䉁䅁䅁允䅁䅁䅯杓䅙䅁杷允䅁䅁䅕䅁䑁䅁䅷䅁䭁䅁䜰䅁䭁佁䭫䅁䭁佁䭙䅁䭁佁䭣䅁䉁䅁䅁允䅁䅁䅯䅸䅳䅁杷允䅁䅁䅍䅁䑁䅁䅷䅁䭁䝁䙫䅁䭁䉁䝯䅁䉁䅁䅁允䅁䅁䅯䅙䅙䅁杷允䅁䅁䅕䅁䑁䅁䅷䅁䭁䍁八䅁䭁䵁单䅁䭁䅁䅑潁䭁䵁卫䅁䉁䅁䅁允䅁䅁䅕䨹䑦瀰䤳ぃ䵁䅉䅅䅁䕁䅁䅁睁䵁䅁䅁权䭄睄䅁权晁杂䅁权杁杂䅁允䅁䅁䅅䅁䭁䑁䝍䅁䵁䅉䅅䅁䙁䅁䅁睁䵁䅁䅁权祂允䅁权潄权䅁权浄权䅁权湄权䅁允䅁䅁䅅䅁䭁䅁䱙䅁䵁䅉䅅䅁䙁䅁䅁睁䵁䅁䅁权灂兂䅁权瑄权䅁权浄权䅁权湄权䅁允䅁䅁䅅䅁䡁䅁䅁䅁杁敮䅖䍄䉁䅁䅁睁䅁䅁䅍䅄䅁䅁䅯杈䅳䅁䅯杇䅙䅁䅅䅁䉁䅁䅁权㉃杂䅁䍄䉁䅁䅁兂䅁䅁䅍䅄䅁䅁䅯內䅕䅁䅯硹䅉䅁䅯䅂䍁䅧䅯剹䅉䅁䅅䅁䉁䅁䅁兂捂㡪ㅌ䩋婸䅑杷允䅁䅁䅕䅁䑁䅁䅷䅁䭁䍁䙙䅁䭁䵁即䅁䭁䅁䅑潁䭁䵁卫䅁䉁䅁䅁允䅁䅁䅕䡰㥁瑃呣し䵁䅉䅅䅁䑁䅁䅁睁䵁䅁䅁权䭁兂䅁权偄杅䅁允䅁䅁䅅䅁䭁䉁䕁䅁䵁䅉䅅䅁䙁䅁䅁睁䵁䅁䅁权䉂睄䅁权䙄杅䅁权䕁䅁䅋权䥄杅䅁允䅁䅁䅅䅁䙁䑁睶换㠲桖䅖䍄䉁䅁䅁睁䅁䅁䅍䅄䅁䅁䅯权䅕䅁䅯杈䅙䅁䅅䅁䉁䅁䅁权㙂睂䅁䍄䉁䅁䅁䅂䅁䅁䅍䅄䅁䅁䅯杈䅳䅁䅯睈䅙䅁䅯䅉䅙䅁䅅䅁䉁䅁䅁权摂权䅁䍄䉁䅁䅁兂䅁䅁䅍䅄䅁䅁䅯权䅕䅁䅯䄶䅯䅁䅯朵䅯䅁䅯眵䅯䅁䅅䅁䉁䅁䅁权䝁睃䅁䍄䉁䅁䅁兂䅁䅁䅍䅄䅁䅁䅯兆䅙䅁䅯硹䅉䅁䅯䅂䍁䅧䅯䉹䅉䅁䅅䅁䉁䅁䅁兂䭁㘱睎奐啰䅑杷允䅁䅁䅕䅁䑁䅁䅷䅁䭁䉁䝕䅁䭁䵁即䅁䭁䅁䅑潁䭁䵁卫䅁䉁䅁䅁允䅁䅁䅕䉵䘶ㄶ奅歖䵁䅉䅅䅁䑁䅁䅁睁䵁䅁䅁权噁杂䅁权捁杂䅁允䅁䅁䅅䅁䭁䵁䜸䅁䵁䅉䅅䅁䙁䅁䅁睁䵁䅁䅁权卂兄䅁权煄权䅁权浄权䅁权牄权䅁允䅁䅁䅅䅁䡁䅁䅁䅁䅂敎䅖䍄䉁䅁䅁睁䅁䅁䅍䅄䅁䅁䅯眵䅳䅁䅯杇䅙䅁䅅䅁䉁䅁䅁权牁杂䅁䍄䉁䅁䅁睁䅁䅁䅍䅄䅁䅁䅯兆䅙䅁䅯杈䅙䅁䅅䅁䉁䅁䅁权捄杂䅁䍄䉁䅁䅁䅂䅁䅁䅍䅄䅁䅁䅯兆䅙䅁䅯睈䅙䅁䅯䅉䅙䅁䅅䅁䉁䅁䅁权乃睂䅁䍄䉁䅁䅁兂䅁䅁䅍䅄䅁䅁䅯兆䅙䅁䅯儵䅯䅁䅯朵䅯䅁䅯眵䅯䅁䅅䅁䉁䅁䅁权捁睃䅁䍄䉁䅁䅁兂䅁䅁䅍䅄䅁䅁䅯朱䅳䅁䅯䄷䅯䅁䅯朵䅯䅁䅯眵䅯䅁䅅䅁䉁䅁䅁权允䅂䅁䍄䉁䅁䅁兂䅁䅁䅍䅄䅁䅁䅯兆䅙䅁䅯䄶䅯䅁䅯朵䅯䅁䅯眵䅯䅁䅅䅁䉁䅁䅁权䝁睃䅁䍄䉁䅁䅁兂䅁䅁䅍䅄䅁䅁䅯兆䅙䅁䅯儶䅯䅁䅯朵䅯䅁䅯眵䅯䅁䅅䅁䉁䅁䅁权䡃兄䅁䍄䉁䅁䅁兂䅁䅁䅍䅄䅁䅁䅯兢䅷䅁䅯䄷䅯䅁䅯朵䅯䅁䅯眵䅯䅁䅅䅁䉁䅁䅁权允䅂䅁䍄䉁䅁䅁睁䅁䅁䅍䅄䅁䅁䅯党䅅䅁䅯䅊䅙䅁䅅䅁䉁䅁䅁权佄兆䅁䍄䉁䅁䅁睁䅁䅁䅍䅄䅁䅁䅯杺䅷䅁䅯杊䅙䅁䅅䅁䉁䅁䅁杄䵁䅁䅁睎㉁䍁䄴李㉁䅁䅁䍄䉁䅁䅁兂䅁䅁䅍䅄䅁䅁䅯兆䅙䅁䅯朶䅯䅁䅯朵䅯䅁䅯眶䅯䅁䅅䅁䉁䅁䅁睂䅁䅁䅁䕁洷䅑杷允䅁䅁䅕䅁䑁䅁䅷䅁䭁䡁䙫䅁䭁䵁单䅁䭁䅁䅑潁䭁䵁卫䅁䉁䅁䅁允䅁䅁䅕歊㑮㕂剢商䵁䅉䅅䅁䙁䅁䅁睁䵁䅁䅁权㕂兂䅁权䱄杅䅁权䕁䅁䅋权䩄杅䅁允䅁䅁䅅䅁䙁䡁㥅瑃橥䙉䅴䍄䉁䅁䅁睁䅁䅁䅍䅄䅁䅁䅯公䅁䅁䅯杇䅙䅁䅅䅁䉁䅁䅁权坄杂䅁䍄䉁䅁䅁兂䅁䅁䅍䅄䅁䅁䅯入䅕䅁䅯䄶䅯䅁䅯朵䅯䅁䅯眵䅯䅁䅅䅁䉁䅁䅁权允䅂䅁䍄䉁䅁䅁兂䅁䅁䅍䅄䅁䅁䅯入䅕䅁䅯儶䅯䅁䅯朵䅯䅁䅯眵䅯䅁䅅䅁䉁䅁䅁权允䅂䅁䍄䉁䅁䅁睁䅁䅁䅍䅄䅁䅁䅯䅇䅷䅁䅯杈䅙䅁䅅䅁䉁䅁䅁权偂杂䅁䍄䉁䅁䅁兂䅁䅁䅍䅄䅁䅁䅯兆䅅䅁䅯䄶䅯䅁䅯朵䅯䅁䅯眵䅯䅁䅅䅁䉁䅁䅁权䝁睃䅁䍄䉁䅁䅁兂䅁䅁䅍䅄䅁䅁䅯䅃䅙䅁䅯硹䅉䅁䅯䅂䍁䅧䅯剹䅉䅁䅅䅁䉁䅁䅁兂獄払敧器扴䅑杷允䅁䅁䅍䅁䑁䅁䅷䅁䭁䅁䝧䅁䭁䉁䝧䅁䉁䅁䅁允䅁䅁䅯兌䅙䅁杷允䅁䅁䅍䅁䑁䅁䅷䅁䭁䅁䝧䅁䭁䉁䝯䅁䉁䅁䅁允䅁䅁䅯兌䅙䅁杷允䅁䅁䅕䅁䑁䅁䅷䅁䭁偁估䅁䭁佁䭫䅁䭁佁䭙䅁䭁佁䭣䅁䉁䅁䅁允䅁䅁䅯䅅䅑䅁杷允䅁䅁䅕䅁䑁䅁䅷䅁䭁䅁䝧䅁䭁佁䭕䅁䭁佁䭙䅁䭁佁䭣䅁䉁䅁䅁允䅁䅁䅯䅏䅳䅁杷允䅁䅁䅕䅁䑁䅁䅷䅁䭁乁䘰䅁䭁䵁单䅁䭁䅁䅑潁䭁䵁卧䅁䉁䅁䅁允䅁䅁䅕㐳䰱浶㉹歅䵁䅉䅅䅁䙁䅁䅁睁䵁䅁䅁权䩁杂䅁权䱄杅䅁权䕁䅁䅋权䥄杅䅁允䅁䅁䅅䅁䙁䵁䴳䵺䵺䙈䅤䍄䉁䅁䅁睁䅁䅁䅍䅄䅁䅁䅯元䅙䅁䅯杈䅙䅁䅅䅁䉁䅁䅁权祁杂䅁䍄䉁䅁䅁䅂䅁䅁䅍䅄䅁䅁䅯元䅙䅁䅯睈䅙䅁䅯䅉䅙䅁䅅䅁䉁䅁䅁权ㅃ䅃䅁䍄䉁䅁䅁兂䅁䅁䅍䅄䅁䅁䅯督䅷䅁䅯䄶䅯䅁䅯朵䅯䅁䅯眵䅯䅁䅅䅁䉁䅁䅁权䝁睃䅁䍄䉁䅁䅁兂䅁䅁䅍䅄䅁䅁䅯眲䄸䅁䅯儷䅯䅁䅯朵䅯䅁䅯眵䅯䅁䅅䅁䉁䅁䅁权允䅂䅁䍄䉁䅁䅁睁䅁䅁䅍䅄䅁䅁䅯元䅙䅁䅯䅊䅙䅁䅅䅁䉁䅁䅁权㉃䅃䅁䍄䉁䅁䅁睁䅁䅁䅍䅄䅁䅁䅯元䅙䅁䅯杊䅙䅁䅅䅁䉁䅁䅁杄䵁䅁䅁䅏ぁ䍁䄴兏祁䅁䅁䍄䉁䅁䅁睁䅁䅁䅍䅄䅁䅁䅯朳䄰䅁䅯杇䅙䅁䅅䅁䉁䅁䅁权扁杂䅁䍄䉁䅁䅁兂䅁䅁䅍䅄䅁䅁䅯睌䅷䅁䅯硹䅉䅁䅯䅂䍁䅧䅯䉹䅉䅁䅅䅁䉁䅁䅁兂晁敨剴䑵圵䅑杷允䅁䅁䅑䅁䑁䅁䅷䅁䭁乁䙫䅁䭁䉁䜸䅁䭁䍁䝁䅁䉁䅁䅁允䅁䅁䅯䅔䅣䅁杷允䅁䅁䅕䅁䑁䅁䅷䅁䭁䅁䝫䅁䭁佁䭫䅁䭁佁䭙䅁䭁佁䭣䅁䉁䅁䅁允䅁䅁䅯䅅䅑䅁杷允䅁䅁䅕䅁䑁䅁䅷䅁䭁䅁䝫䅁䭁佁䭯䅁䭁佁䭙䅁䭁佁䭳䅁䉁䅁䅁允䅁䅁䅯䅅䅑䅁杷允䅁䅁䅕䅁䑁䅁䅷䅁䭁乁䙫䅁䭁䵁即䅁䭁䅁䅑潁䭁䵁卫䅁䉁䅁䅁允䅁䅁䅕場啯歲剣ざ䵁䅉䅅䅁䙁䅁䅁睁䵁䅁䅁权楁䅄䅁权瑄权䅁权浄权䅁权湄权䅁允䅁䅁䅅䅁䡁䅁䅁䅁䅄何䅚䍄䉁䅁䅁兂䅁䅁䅍䅄䅁䅁䅯䄴䅑䅁䅯剸䅉䅁䅯䅂䍁䅧䅯䉹䅉䅁䅅䅁䉁䅁䅁兂剁敏䅹䝮吰䅑杷允䅁䅁䅕䅁䑁䅁䅷䅁䭁佁䕁䅁䭁䵁即䅁䭁䅁䅑潁䭁䵁卫䅁䉁䅁䅁允䅁䅁䅕敨剴䉵䘶䕘䵁䅉䅅䅁䙁䅁䅁睁䵁䅁䅁权䉃允䅁权汄权䅁权浄权䅁权湄权䅁允䅁䅁䅅䅁䭁䑁䱍䅁䵁䅉䅅䅁䙁䅁䅁睁䵁䅁䅁权敁睃䅁权潄权䅁权浄权䅁权湄权䅁允䅁䅁䅅䅁䭁䑁䱙䅁䵁䅉䅅䅁䑁䅁䅁睁䵁䅁䅁权㑄䅁䅁权捁杂䅁允䅁䅁䅅䅁䭁䍁䠴䅁䵁䅉䅅䅁䑁䅁䅁睁䵁䅁䅁权杄䅂䅁权奁杂䅁允䅁䅁䅅䅁䭁䍁䜰䅁䵁䅉䅅䅁䙁䅁䅁睁䵁䅁䅁权䥂䅄䅁权獄权䅁权浄权䅁权湄权䅁允䅁䅁䅅䅁䡁䅁䅁䅁杁敳䅖䍄䉁䅁䅁睁䅁䅁䅍䅄䅁䅁䅯䄴䅑䅁䅯杈䅙䅁䅅䅁䉁䅁䅁权䡄杂䅁䍄䉁䅁䅁兂䅁䅁䅍䅄䅁䅁䅯杊䅳䅁䅯儶䅯䅁䅯朵䅯䅁䅯眵䅯䅁䅅䅁䉁䅁䅁权允䅂䅁䍄䉁䅁䅁睁䅁䅁䅍䅄䅁䅁䅯䄴䅑䅁䅯杊䅙䅁䅅䅁䉁䅁䅁杄䵁䅁䅁兏睁䍁䄴䅏㍁䅁䅁䍄䉁䅁䅁睁䅁䅁䅍䅄䅁䅁䅯朰䄰䅁䅯杈䅙䅁䅅䅁䉁䅁䅁权䱄杂䅁䍄䉁䅁䅁兂䅁䅁䅍䅄䅁䅁䅯睁䄰䅁䅯剸䅉䅁䅯䅂䍁䅧䅯䉹䅉䅁䅅䅁䉁䅁䅁兂ㅃ䡉硍瑎歑䅑杷允䅁䅁䅕䅁䑁䅁䅷䅁䭁佁䕁䅁䭁佁䭧䅁䭁佁䭙䅁䭁佁䭣䅁䉁䅁䅁允䅁䅁䅯䅅䅑䅁杷允䅁䅁䅕䅁䑁䅁䅷䅁䭁佁䕁䅁䭁佁䭯䅁䭁佁䭙䅁䭁佁䭳䅁䉁䅁䅁允䅁䅁䅯䅅䅑䅁杷允䅁䅁䅕䅁䑁䅁䅷䅁䭁佁䕁䅁䭁佁䭷䅁䭁佁䭙䅁䭁佁䭣䅁䉁䅁䅁允䅁䅁䅯䅅䅑䅁杷允䅁䅁䅍䅁䑁䅁䅷䅁䭁䙁䙳䅁䭁䉁䝯䅁䉁䅁䅁允䅁䅁䅯杙䅙䅁杷允䅁䅁䅍䅁䑁䅁䅷䅁䭁䙁䙳䅁䭁䉁䜴䅁䉁䅁䅁允䅁䅁䅯䅎䅙䅁杷允䅁䅁䅍䅁䑁䅁䅷䅁䭁䙁䙳䅁䭁䍁䝙䅁䉁䅁䅁允䅁䅁䄴䅄䅁䑁䅙兎畁䑁䅕杍䅁䅁杷允䅁䅁䅍䅁䑁䅁䅷䅁䭁䩁䱫䅁䭁䉁䝧䅁䉁䅁䅁允䅁䅁䅯兏䅙䅁杷允䅁䅁䅕䅁䑁䅁䅷䅁䭁䙁䙳䅁䭁佁䭧䅁䭁佁䭙䅁䭁佁䭣䅁䉁䅁䅁允䅁䅁䅯杂䅳䅁杷允䅁䅁䅕䅁䑁䅁䅷䅁䭁佁䘸䅁䭁佁䭷䅁䭁佁䭙䅁䭁佁䭣䅁䉁䅁䅁允䅁䅁䅣䅁䅁䕁睁欵䵁䅉䅅䅁䙁䅁䅁睁䵁䅁䅁权癄兂䅁权瑄权䅁权浄权䅁权湄权䅁允䅁䅁䅅䅁䡁䅁䅁䅁䅂位䅚䍄䉁䅁䅁兂䅁䅁䅍䅄䅁䅁䅯具䅕䅁䅯朶䅯䅁䅯朵䅯䅁䅯眶䅯䅁䅅䅁䉁䅁䅁睂䅁䅁䅁䕯洷䅑杷允䅁䅁䅍䅁䑁䅁䅷䅁䭁乁䙫䅁䭁䵁匸䅁䉁䅁䅁允䅁䅁䅣䅁䅁䍁楄欴䵁䅉䅅䅁䕁䅁䅁睁䵁䅁䅁权摁睄䅁权晁杂䅁权杁杂䅁允䅁䅁䅅䅁䭁䙁䤸䅁䵁䅉䅅䅁䙁䅁䅁睁䵁䅁䅁权硄䅄䅁权䱄杅䅁权䕁䅁䅋权䥄杅䅁允䅁䅁䅅䅁䙁䩁婱婭婭坃䅆䍄䉁䅁䅁睁䅁䅁䅍䅄䅁䅁䅯儲䅕䅁䅯杈䅙䅁䅅䅁䉁䅁䅁权桄杂䅁䍄䉁䅁䅁兂䅁䅁䅍䅄䅁䅁䅯具䅕䅁䅯剸䅉䅁䅯䅂䍁䅧䅯剹䅉䅁䅅䅁䉁䅁䅁兂扄坕呏㌹䉉䅑杷允䅁䅁䅍䅁䑁䅁䅷䅁䭁乁䙫䅁䭁䍁䝙䅁䉁䅁䅁允䅁䅁䄴䅄䅁䑁䅣䅍畁䑁䅉睎䅁䅁杷允䅁䅁䅕䅁䑁䅁䅷䅁䭁乁䙫䅁䭁佁䭕䅁䭁佁䭙䅁䭁佁䭣䅁䉁䅁䅁允䅁䅁䅯䅈䅳䅁杷允䅁䅁䅕䅁䑁䅁䅷䅁䭁䩁䱯䅁䭁䵁即䅁䭁䅁䅑潁䭁䵁卧䅁䉁䅁䅁允䅁䅁䅕牕敧敨䩵䕙䵁䅉䅅䅁䙁䅁䅁睁䵁䅁䅁权婄兂䅁权潄权䅁权浄权䅁权湄权䅁允䅁䅁䅅䅁䭁䅁䱙䅁䵁䅉䅅䅁䕁䅁䅁睁䵁䅁䅁权䱂允䅁权晁杂䅁权杁杂䅁允䅁䅁䅅䅁䭁佁䡍䅁䵁䅉䅅䅁䙁䅁䅁睁䵁䅁䅁权婄兂䅁权瑄权䅁权浄权䅁权湄权䅁允䅁䅁䅅䅁䡁䅁䅁䅁䅂位䅚䍄䉁䅁䅁兂䅁䅁䅍䅄䅁䅁䅯条䅕䅁䅯硹䅉䅁䅯䅂䍁䅧䅯䉹䅉䅁䅅䅁䉁䅁䅁兂䅁䅁䅁䉁扂䅑杷允䅁䅁䅍䅁䑁䅁䅷䅁䭁䝁䙯䅁䭁䉁䝷䅁䉁䅁䅁允䅁䅁䅯杙䅙䅁杷允䅁䅁䅕䅁䑁䅁䅷䅁䭁䉁佁䅁䭁佁䭯䅁䭁佁䭙䅁䭁佁䭳䅁䉁䅁䅁允䅁䅁䅯䅅䅑䅁杷允䅁䅁䅍䅁䑁䅁䅷䅁䭁䍁临䅁䭁䉁䝷䅁䉁䅁䅁允䅁䅁䅯朶䅙䅁杷允䅁䅁䅕䅁䑁䅁䅷䅁䭁䝁䙯䅁䭁佁䭫䅁䭁佁䭙䅁䭁佁䭣䅁䉁䅁䅁允䅁䅁䅯䅅䅑䅁杷允䅁䅁䅍䅁䑁䅁䅷䅁䭁䅁䝍䅁䭁䉁䜴䅁䉁䅁䅁允䅁䅁䅯杕䅙䅁杷允䅁䅁䅍䅁䑁䅁䅷䅁䭁䙁䅁䅁䭁䍁䝙䅁䉁䅁䅁允䅁䅁䄴䅄䅁䑁䅫睎畁䑁䅧兏䅁䅁杷允䅁䅁䅍䅁䑁䅁䅷䅁䭁䡁䵅䅁䭁䉁䝯䅁䉁䅁䅁允䅁䅁䅯児䅙䅁杷允䅁䅁䅕䅁䑁䅁䅷䅁䭁䝁䙯䅁䭁佁䭷䅁䭁佁䭙䅁䭁佁䭣䅁䉁䅁䅁允䅁䅁䅯䅅䅑䅁杷允䅁䅁䅕䅁䑁䅁䅷䅁䭁䑁䘸䅁䭁佁䭧䅁䭁佁䭙䅁䭁佁䭣䅁䉁䅁䅁允䅁䅁䅯䅅䅑䅁杷允䅁䅁䅕䅁䑁䅁䅷䅁䭁䡁䙷䅁䭁䵁单䅁䭁䅁䅑潁䭁䵁卫䅁䉁䅁䅁允䅁䅁䅕䰲䅅䙤敨䕍䵁䅉䅅䅁䙁䅁䅁睁䵁䅁䅁权㡂兂䅁权䱄杅䅁权䕁䅁䅋权䩄杅䅁允䅁䅁䅅䅁䙁佁剸䉵䘶㉍䅊䍄䉁䅁䅁睁䅁䅁䅍䅄䅁䅁䅯具䅕䅁䅯杇䅙䅁䅅䅁䉁䅁䅁权䅂杂䅁䍄䉁䅁䅁兂䅁䅁䅍䅄䅁䅁䅯䅦䅕䅁䅯儶䅯䅁䅯朵䅯䅁䅯眵䅯䅁䅅䅁䉁䅁䅁权楁兄䅁䍄䉁䅁䅁睁䅁䅁䅍䅄䅁䅁䅯朴䅕䅁䅯硺䅉䅁䅅䅁䉁䅁䅁睂䅁䅁䅁䱁栳䅑杷允䅁䅁䅕䅁䑁䅁䅷䅁䭁佁䙉䅁䭁䵁单䅁䭁䅁䅑潁䭁䵁卫䅁䉁䅁䅁允䅁䅁䅕䡒伲䭉祍䕄䵁䅉䅅䅁䑁䅁䅁睁䵁䅁䅁权楄兂䅁权敁杂䅁允䅁䅁䅅䅁䭁䵁䝳䅁䵁䅉䅅䅁䙁䅁䅁睁䵁䅁䅁权⭂䅅䅁权潄权䅁权浄权䅁权湄权䅁允䅁䅁䅅䅁䭁䉁䕁䅁䵁䅉䅅䅁䑁䅁䅁睁䵁䅁䅁权楄兂䅁权歁杂䅁允䅁䅁䅅䅁䭁䥁䡧䅁䵁䅉䅅䅁䙁䅁䅁睁䵁䅁䅁权噄睄䅁权䙄杅䅁权䕁䅁䅋权䩄杅䅁允䅁䅁䅅䅁䙁䩁㥨愰八桉䅖䍄䉁䅁䅁睁䅁䅁䅍䅄䅁䅁䅯朴䅕䅁䅯杊䅙䅁䅅䅁䉁䅁䅁杄䵁䅁䅁兏ぁ䍁䄴睍㑁䅁䅁䍄䉁䅁䅁睁䅁䅁䅍䅄䅁䅁䅯䄷䅁䅁䅯杈䅙䅁䅅䅁䉁䅁䅁权䙂杂䅁䍄䉁䅁䅁兂䅁䅁䅍䅄䅁䅁䅯睃䄰䅁䅯硹䅉䅁䅯䅂䍁䅧䅯䉹䅉䅁䅅䅁䉁䅁䅁兂畃⭒㙆䥆夵䅑杷允䅁䅁䅕䅁䑁䅁䅷䅁䭁佁䙉䅁䭁佁䭧䅁䭁佁䭙䅁䭁佁䭣䅁䉁䅁䅁允䅁䅁䅯䅅䅑䅁杷允䅁䅁䅍䅁䑁䅁䅷䅁䭁䝁䵁䅁䭁䉁䝯䅁䉁䅁䅁允䅁䅁䅯睘䅙䅁杷允䅁䅁䅕䅁䑁䅁䅷䅁䭁佁䙉䅁䭁佁䭫䅁䭁佁䭙䅁䭁佁䭣䅁䉁䅁䅁允䅁䅁䅯䅅䅑䅁杷允䅁䅁䅕䅁䑁䅁䅷䅁䭁䡁䵳䅁䭁䵁单䅁䭁䅁䅑潁䭁䵁卧䅁䉁䅁䅁允䅁䅁䅕么湊瀫佘あ䵁䅉䅅䅁䑁䅁䅁睁䵁䅁䅁权⽁兂䅁权捁杂䅁允䅁䅁䅅䅁䭁䡁䝳䅁䵁䅉䅅䅁䑁䅁䅁睁䵁䅁䅁权㝃睃䅁权慁杂䅁允䅁䅁䅅䅁䭁䵁䝉䅁䵁䅉䅅䅁䑁䅁䅁睁䵁䅁䅁权煃䅄䅁权慁杂䅁允䅁䅁䅅䅁䭁䍁䝳䅁䵁䅉䅅䅁䑁䅁䅁睁䵁䅁䅁权⽁兂䅁权敁杂䅁允䅁䅁䅅䅁䭁䭁䝑䅁䵁䅉䅅䅁䑁䅁䅁睁䵁䅁䅁权乂兂䅁权敁杂䅁允䅁䅁䅅䅁䭁䭁䝣䅁䵁䅉䅅䅁䙁䅁䅁睁䵁䅁䅁权硄䅁䅁权汄权䅁权浄权䅁权湄权䅁允䅁䅁䅅䅁䭁䉁䕁䅁䵁䅉䅅䅁䕁䅁䅁睁䵁䅁䅁权乂兂䅁权晁杂䅁权杁杂䅁允䅁䅁䅅䅁䭁䑁䝙䅁䵁䅉䅅䅁䙁䅁䅁睁䵁䅁䅁权ㅄ允䅁权汄权䅁权浄权䅁权湄权䅁允䅁䅁䅅䅁䭁偁䭫䅁䵁䅉䅅䅁䙁䅁䅁睁䵁䅁䅁权乂兂䅁权潄权䅁权浄权䅁权湄权䅁允䅁䅁䅅䅁䭁䅁䱙䅁䵁䅉䅅䅁䙁䅁䅁睁䵁䅁䅁权牃䅁䅁权煄权䅁权浄权䅁权牄权䅁允䅁䅁䅅䅁䡁䅁䅁䅁䅂畒䅚䍄䉁䅁䅁兂䅁䅁䅍䅄䅁䅁䅯入䅳䅁䅯儶䅯䅁䅯朵䅯䅁䅯眵䅯䅁䅅䅁䉁䅁䅁权允䅂䅁䍄䉁䅁䅁睁䅁䅁䅍䅄䅁䅁䅯先䄰䅁䅯栲䅉䅁䅅䅁䉁䅁䅁权穂兆䅁䍄䉁䅁䅁兂䅁䅁䅍䅄䅁䅁䅯兔䅕䅁䅯朶䅯䅁䅯朵䅯䅁䅯眶䅯䅁䅅䅁䉁䅁䅁睂䅁䅁䅁䍧洷䅑杷允䅁䅁䅍䅁䑁䅁䅷䅁䭁乁䘰䅁䭁䉁䝯䅁䉁䅁䅁允䅁䅁䅯䅳䅙䅁杷允䅁䅁䅕䅁䑁䅁䅷䅁䭁佁䵷䅁䭁䵁即䅁䭁䅁䅑潁䭁䵁卫䅁䉁䅁䅁允䅁䅁䅕䭆䠵場ぱ歕䵁䅉䅅䅁䑁䅁䅁睁䵁䅁䅁权⭃䅄䅁权慁杂䅁允䅁䅁䅅䅁䭁䝁䝷䅁䵁䅉䅅䅁䕁䅁䅁睁䵁䅁䅁权摄兂䅁权晁杂䅁权杁杂䅁允䅁䅁䅅䅁䭁佁䡣䅁䵁䅉䅅䅁䙁䅁䅁睁䵁䅁䅁权汁兂䅁权䙄杅䅁权䕁䅁䅋权䥄杅䅁允䅁䅁䅅䅁䙁佁捍⭧䄳杰䅤䍄䉁䅁䅁兂䅁䅁䅍䅄䅁䅁䅯朲䅕䅁䅯剸䅉䅁䅯䅂䍁䅧䅯剹䅉䅁䅅䅁䉁䅁䅁兂湄汵改湐晷䅑杷允䅁䅁䅕䅁䑁䅁䅷䅁䭁乁䙯䅁䭁䵁即䅁䭁䅁䅑潁䭁䵁卧䅁䉁䅁䅁允䅁䅁䅕䭆䠵場䕰歗䵁䅉䅅䅁䑁䅁䅁睁䵁䅁䅁权慄兂䅁权歁杂䅁允䅁䅁䅅䅁䭁䱁䥧䅁䵁䅉䅅䅁䑁䅁䅁睁䵁䅁䅁权佃䅄䅁权慄杅䅁允䅁䅁䅅䅁䭁乁填䅁䵁䅉䅅䅁䑁䅁䅁睁䵁䅁䅁权啁允䅁权流杂䅁允䅁䅁䅅䅁佁䅁䅷䅁㕁䑁䅁杌ぁ䑁䅧䅁䵁䅉䅅䅁䑁䅁䅁睁䵁䅁䅁权䵁睃䅁权流杂䅁允䅁䅁䅅䅁佁䅁䅷䅁㑁䑁䅍杌㉁䑁䅕䅁䵁䅉䅅䅁䑁䅁䅁睁䵁䅁䅁权獄䅂䅁权捁杂䅁允䅁䅁䅅䅁䭁偁䝣䅁䵁䅉䅅䅁䙁䅁䅁睁䵁䅁䅁权灂兄䅁权䙄杅䅁权䕁䅁䅋权䥄杅䅁允䅁䅁䅅䅁䙁䉁㉕潣娲兊䅚䍄䉁䅁䅁兂䅁䅁䅍䅄䅁䅁䅯朲䅕䅁䅯儷䅯䅁䅯朵䅯䅁䅯眵䅯䅁䅅䅁䉁䅁䅁睂䅁䅁䅁䨴氳䅑杷允䅁䅁䅍䅁䑁䅁䅷䅁䭁佁䘴䅁䭁䉁䝷䅁䉁䅁䅁允䅁䅁䅯䅡䅣䅁杷允䅁䅁䅑䅁䑁䅁䅷䅁䭁佁䘴䅁䭁䉁䜸䅁䭁䍁䝁䅁䉁䅁䅁允䅁䅁䅯兵䅧䅁杷允䅁䅁䅕䅁䑁䅁䅷䅁䭁䥁䵧䅁䭁䵁即䅁䭁䅁䅑潁䭁䵁卫䅁䉁䅁䅁允䅁䅁䅕積積積䑐啗䵁䅉䅅䅁䑁䅁䅁睁䵁䅁䅁权䝁兄䅁权敁杂䅁允䅁䅁䅅䅁䭁䥁䝉䅁䵁䅉䅅䅁䙁䅁䅁睁䵁䅁䅁权千䅁䅁权瑄权䅁权浄权䅁权湄权䅁允䅁䅁䅅䅁䡁䅁䅁䅁杂敊䅚䍄䉁䅁䅁兂䅁䅁䅍䅄䅁䅁䅯朷䅕䅁䅯儶䅯䅁䅯朵䅯䅁䅯眵䅯䅁䅅䅁䉁䅁䅁权㙃睄䅁䍄䉁䅁䅁兂䅁䅁䅍䅄䅁䅁䅯杊䄰䅁䅯朶䅯䅁䅯朵䅯䅁䅯眶䅯䅁䅅䅁䉁䅁䅁睂䅁䅁䅁䍉浶䅑杷允䅁䅁䅍䅁䑁䅁䅷䅁䭁乁䰰䅁䭁䵁匸䅁䉁䅁䅁允䅁䅁䅣䅁䅁䝁䩄䔵䵁䅉䅅䅁䙁䅁䅁睁䵁䅁䅁权畄兂䅁权煄权䅁权浄权䅁权牄权䅁允䅁䅁䅅䅁䡁䅁䅁䅁䅄⭋䅚䍄䉁䅁䅁睁䅁䅁䅍䅄䅁䅁䅯杋䅕䅁䅯䅈䅙䅁䅅䅁䉁䅁䅁权偂杂䅁䍄䉁䅁䅁睁䅁䅁䅍䅄䅁䅁䅯杋䅕䅁䅯杈䅙䅁䅅䅁䉁䅁䅁权偂杂䅁䍄䉁䅁䅁睁䅁䅁䅍䅄䅁䅁䅯杋䅕䅁䅯䅊䅙䅁䅅䅁䉁䅁䅁权獄睂䅁䍄䉁䅁䅁兂䅁䅁䅍䅄䅁䅁䅯杋䅕䅁䅯儶䅯䅁䅯朵䅯䅁䅯眵䅯䅁䅅䅁䉁䅁䅁权硂充䅁䍄䉁䅁䅁兂䅁䅁䅍䅄䅁䅁䅯杋䅕䅁䅯儷䅯䅁䅯朵䅯䅁䅯眵䅯䅁䅅䅁䉁䅁䅁睂䅁䅁䅁偷歮䅑杷允䅁䅁䅕䅁䑁䅁䅷䅁䭁乁䙑䅁䭁䵁单䅁䭁䅁䅑潁䭁䵁卫䅁䉁䅁䅁允䅁䅁䅕摹桙〱礳啇䵁䅉䅅䅁䙁䅁䅁睁䵁䅁䅁权祁睃䅁权灄权䅁权浄权䅁权湄权䅁允䅁䅁䅅䅁䭁䉁䕁䅁䵁䅉䅅䅁䙁䅁䅁睁䵁䅁䅁权癄䅄䅁权汄权䅁权浄权䅁权湄权䅁允䅁䅁䅅䅁䭁䉁䱧䅁䵁䅉䅅䅁䙁䅁䅁睁䵁䅁䅁权啄兂䅁权䱄杅䅁权䕁䅁䅋权䩄杅䅁允䅁䅁䅅䅁䙁䵁䴳䵺䵺䝂䅂䍄䉁䅁䅁睁䅁䅁䅍䅄䅁䅁䅯䄱䅕䅁䅯杇䅙䅁䅅䅁䉁䅁䅁权䱂杂䅁䍄䉁䅁䅁睁䅁䅁䅍䅄䅁䅁䅯兕䅕䅁䅯硺䅉䅁䅅䅁䉁䅁䅁睂䅁䅁䅁䡉汲䅑杷允䅁䅁䅕䅁䑁䅁䅷䅁䭁乁䙑䅁䭁佁䭕䅁䭁佁䭙䅁䭁佁䭣䅁䉁䅁䅁允䅁䅁䅯睎䅳䅁杷允䅁䅁䅕䅁䑁䅁䅷䅁䭁䕁䉁䅁䭁佁䬰䅁䭁佁䭙䅁䭁佁䭣䅁䉁䅁䅁允䅁䅁䅣䅁䅁䵁偁欵䵁䅉䅅䅁䙁䅁䅁睁䵁䅁䅁权ㅂ兂䅁权䙄杅䅁权䕁䅁䅋权䩄杅䅁允䅁䅁䅅䅁䙁䉁瘸䕮摄硘䅒䍄䉁䅁䅁睁䅁䅁䅍䅄䅁䅁䅯村䅅䅁䅯杇䅙䅁䅅䅁䉁䅁䅁权扁杂䅁䍄䉁䅁䅁睁䅁䅁䅍䅄䅁䅁䅯䄫䅳䅁䅯杊䅙䅁䅅䅁䉁䅁䅁杄䵁䅁䅁兏㍁䍁䄴睍㑁䅁䅁䍄䉁䅁䅁兂䅁䅁䅍䅄䅁䅁䅯兤䅕䅁䅯硹䅉䅁䅯䅂䍁䅧䅯䉹䅉䅁䅅䅁䉁䅁䅁兂桄桥畓㝒浆䅑杷允䅁䅁䅍䅁䑁䅁䅷䅁䭁䡁䙕䅁䭁䉁䝷䅁䉁䅁䅁允䅁䅁䅯䄷䅙䅁杷允䅁䅁䅍䅁䑁䅁䅷䅁䭁䡁䙕䅁䭁䉁䜴䅁䉁䅁䅁允䅁䅁䅯杣䅙䅁杷允䅁䅁䅕䅁䑁䅁䅷䅁䭁䭁䙫䅁䭁䵁即䅁䭁䅁䅑潁䭁䵁卧䅁䉁䅁䅁允䅁䅁䅕場啯歲䉦さ䵁䅉䅅䅁䑁䅁䅁睁䵁䅁䅁权乂允䅁权慄杅䅁允䅁䅁䅅䅁䭁䝁奁䅁䵁䅉䅅䅁䙁䅁䅁睁䵁䅁䅁权灃兂䅁权䱄杅䅁权䕁䅁䅋权䩄杅䅁允䅁䅁䅅䅁䙁乁橥䑣䬰ㅖ䅤䍄䉁䅁䅁兂䅁䅁䅍䅄䅁䅁䅯杇䅅䅁䅯儵䅯䅁䅯朵䅯䅁䅯眵䅯䅁䅅䅁䉁䅁䅁权乁睃䅁䍄䉁䅁䅁兂䅁䅁䅍䅄䅁䅁䅯共䅕䅁䅯䄶䅯䅁䅯朵䅯䅁䅯眵䅯䅁䅅䅁䉁䅁䅁权䝁睃䅁䍄䉁䅁䅁睁䅁䅁䅍䅄䅁䅁䅯条䅷䅁䅯杊䅙䅁䅅䅁䉁䅁䅁杄䵁䅁䅁兏㕁䍁䄴杍ぁ䅁䅁䍄䉁䅁䅁睁䅁䅁䅍䅄䅁䅁䅯儷䄴䅁䅯䅈䅙䅁䅅䅁䉁䅁䅁权兄杂䅁䍄䉁䅁䅁兂䅁䅁䅍䅄䅁䅁䅯共䅕䅁䅯䄷䅯䅁䅯朵䅯䅁䅯眵䅯䅁䅅䅁䉁䅁䅁睂䅁䅁䅁䩯汶䅑杷允䅁䅁䅍䅁䑁䅁䅷䅁䭁乁䕍䅁䭁䉁䜴䅁䉁䅁䅁允䅁䅁䅯克䅣䅁杷允䅁䅁䅍䅁䑁䅁䅷䅁䭁乁䄴䅁䭁䉁䝧䅁䉁䅁䅁允䅁䅁䅯兇䅙䅁杷允䅁䅁䅕䅁䑁䅁䅷䅁䭁乁䕍䅁䭁佁䭫䅁䭁佁䭙䅁䭁佁䭣䅁䉁䅁䅁允䅁䅁䅯朰䅳䅁杷允䅁䅁䅍䅁䑁䅁䅷䅁䭁偁䵳䅁䭁䍁䝙䅁䉁䅁䅁允䅁䅁䄴䅄䅁䑁䅙䅍畁䑁䅕李䅁䅁杷允䅁䅁䅕䅁䑁䅁䅷䅁䭁䵁䉉䅁䭁佁䭧䅁䭁佁䭙䅁䭁佁䭣䅁䉁䅁䅁允䅁䅁䅯䅅䅑䅁杷允䅁䅁䅕䅁䑁䅁䅷䅁䭁乁䕍䅁䭁佁䭯䅁䭁佁䭙䅁䭁佁䭳䅁䉁䅁䅁允䅁䅁䅣䅁䅁䅁⭁欵䵁䅉䅅䅁䑁䅁䅁睁䵁䅁䅁权ぃ睃䅁权敁杂䅁允䅁䅁䅅䅁䭁䑁䝣䅁䵁䅉䅅䅁䙁䅁䅁睁䵁䅁䅁权䕄兂䅁权䙄杅䅁权䕁䅁䅋权䩄杅䅁允䅁䅁䅅䅁䙁佁䵺⼴㝗砵䅆䍄䉁䅁䅁睁䅁䅁䅍䅄䅁䅁䅯儱䅷䅁䅯杇䅙䅁䅅䅁䉁䅁䅁权䑄杂䅁䍄䉁䅁䅁䅂䅁䅁䅍䅄䅁䅁䅯睶䅷䅁䅯睈䅙䅁䅯䅉䅙䅁䅅䅁䉁䅁䅁权佂杂䅁䍄䉁䅁䅁兂䅁䅁䅍䅄䅁䅁䅯䅸䅕䅁䅯硹䅉䅁䅯䅂䍁䅧䅯剹䅉䅁䅅䅁䉁䅁䅁兂硂児塲㍯婂䅑杷允䅁䅁䅍䅁䑁䅁䅷䅁䭁䵁䙑䅁䭁䉁䝧䅁䉁䅁䅁允䅁䅁䅯䅦䅙䅁杷允䅁䅁䅍䅁䑁䅁䅷䅁䭁䡁䵑䅁䭁䉁䜴䅁䉁䅁䅁允䅁䅁䅯睕䅙䅁杷允䅁䅁䅍䅁䑁䅁䅷䅁䭁䵁䙑䅁䭁䉁䝯䅁䉁䅁䅁允䅁䅁䅯兗䅙䅁杷允䅁䅁䅍䅁䑁䅁䅷䅁䭁䵁䵯䅁䭁䍁䝑䅁䉁䅁䅁允䅁䅁䅯杔䅫䅁杷允䅁䅁䅑䅁䑁䅁䅷䅁䭁䵁䙑䅁䭁䉁䜸䅁䭁䍁䝁䅁䉁䅁䅁允䅁䅁䅯李䅣䅁杷允䅁䅁䅍䅁䑁䅁䅷䅁䭁䡁䉳䅁䭁䉁䜴䅁䉁䅁䅁允䅁䅁䅯睐䅙䅁杷允䅁䅁䅍䅁䑁䅁䅷䅁䭁䵁䙑䅁䭁䍁䝑䅁䉁䅁䅁允䅁䅁䅯睵䅧䅁杷允䅁䅁䅕䅁䑁䅁䅷䅁䭁䵁䙑䅁䭁佁䭕䅁䭁佁䭙䅁䭁佁䭣䅁䉁䅁䅁允䅁䅁䅯兄䅳䅁杷允䅁䅁䅕䅁䑁䅁䅷䅁䭁䵁䙑䅁䭁佁䭫䅁䭁佁䭙䅁䭁佁䭣䅁䉁䅁䅁允䅁䅁䅯䉤䅅䅁杷允䅁䅁䅕䅁䑁䅁䅷䅁䭁䭁䅙䅁䭁佁䭯䅁䭁佁䭙䅁䭁佁䭳䅁䉁䅁䅁允䅁䅁䅣䅁䅁䥁㙁欵䵁䅉䅅䅁䙁䅁䅁睁䵁䅁䅁权㉃兄䅁权灄权䅁权浄权䅁权湄权䅁允䅁䅁䅅䅁䭁䉁十䅁䵁䅉䅅䅁䑁䅁䅁睁䵁䅁䅁权䉁杂䅁权敁杂䅁允䅁䅁䅅䅁䭁䭁䥫䅁䵁䅉䅅䅁䙁䅁䅁睁䵁䅁䅁权䕄兂䅁权煄权䅁权浄权䅁权牄权䅁允䅁䅁䅅䅁䡁䅁䅁䅁䅁⭍䅚䍄䉁䅁䅁兂䅁䅁䅍䅄䅁䅁䅯杨䅅䅁䅯朶䅯䅁䅯朵䅯䅁䅯眶䅯䅁䅅䅁䉁䅁䅁睂䅁䅁䅁䐴浄䅑杷允䅁䅁䅕䅁䑁䅁䅷䅁䭁䅁䝅䅁䭁佁䭯䅁䭁佁䭙䅁䭁佁䭳䅁䉁䅁䅁允䅁䅁䅣䅁䅁䕁䵂欵䵁䅉䅅䅁䙁䅁䅁睁䵁䅁䅁权䙄睃䅁权灄权䅁权浄权䅁权湄权䅁允䅁䅁䅅䅁䭁䝁佑䅁䵁䅉䅅䅁䙁䅁䅁睁䵁䅁䅁权婁睄䅁权䙄杅䅁权䕁䅁䅋权䥄杅䅁允䅁䅁䅅䅁䙁䑁䑩塹牘䄳䅤䍄䉁䅁䅁兂䅁䅁䅍䅄䅁䅁䅯允䅙䅁䅯䄷䅯䅁䅯朵䅯䅁䅯眵䅯䅁䅅䅁䉁䅁䅁睂䅁䅁䅁偑汌䅑杷允䅁䅁䅍䅁䑁䅁䅷䅁䭁佁䕫䅁䭁乁卯䅁䉁䅁䅁允䅁䅁䅯桌䅍䅁杷允䅁䅁䅕䅁䑁䅁䅷䅁䭁䅁䝅䅁䭁佁䬰䅁䭁佁䭙䅁䭁佁䭣䅁䉁䅁䅁允䅁䅁䅣䅁䅁䕁祄唵䵁䅉䅅䅁䙁䅁䅁睁䵁䅁䅁权剂兂䅁权䙄杅䅁权䕁䅁䅋权䥄杅䅁允䅁䅁䅅䅁䙁䱁㠰瑘䙩硑䅰䍄䉁䅁䅁兂䅁䅁䅍䅄䅁䅁䅯睐䄸䅁䅯儶䅯䅁䅯朵䅯䅁䅯眵䅯䅁䅅䅁䉁䅁䅁权橄䅅䅁䍄䉁䅁䅁睁䅁䅁䅍䅄䅁䅁䅯兕䅕䅁䅯杇䅙䅁䅅䅁䉁䅁䅁权獂杂䅁䍄䉁䅁䅁兂䅁䅁䅍䅄䅁䅁䅯䅂䅳䅁䅯䄷䅯䅁䅯朵䅯䅁䅯眵䅯䅁䅅䅁䉁䅁䅁权允䅂䅁䍄䉁䅁䅁睁䅁䅁䅍䅄䅁䅁䅯䅫䅳䅁䅯䅊䅙䅁䅅䅁䉁䅁䅁权䍃䅅䅁䍄䉁䅁䅁䅂䅁䅁䅍䅄䅁䅁䅯兕䅕䅁䅯睈䅙䅁䅯䅉䅙䅁䅅䅁䉁䅁䅁权㡃䅃䅁䍄䉁䅁䅁兂䅁䅁䅍䅄䅁䅁䅯朹䅁䅁䅯儷䅯䅁䅯朵䅯䅁䅯眵䅯䅁䅅䅁䉁䅁䅁睂䅁䅁䅁䉑汌䅑杷允䅁䅁䅍䅁䑁䅁䅷䅁䭁䙁䙅䅁䭁䍁䝑䅁䉁䅁䅁允䅁䅁䅯其䅧䅁杷允䅁䅁䅕䅁䑁䅁䅷䅁䭁䙁䙅䅁䭁佁䭧䅁䭁佁䭙䅁䭁佁䭣䅁䉁䅁䅁允䅁䅁䅯杂䅳䅁杷允䅁䅁䅍䅁䑁䅁䅷䅁䭁䙁䰸䅁䭁䉁䝧䅁䉁䅁䅁允䅁䅁䅯䅦䅙䅁杷允䅁䅁䅕䅁䑁䅁䅷䅁䭁䍁䙕䅁䭁䵁单䅁䭁䅁䅑潁䭁䵁卫䅁䉁䅁䅁允䅁䅁䅕穤睚䑳䰰䕃䵁䅉䅅䅁䑁䅁䅁睁䵁䅁䅁权汁兂䅁权流杂䅁允䅁䅁䅅䅁佁䅁䅷䅁㑁䑁䅫杌ぁ䑁䅕䅁䵁䅉䅅䅁䙁䅁䅁睁䵁䅁䅁权汁兂䅁权汄权䅁权浄权䅁权湄权䅁允䅁䅁䅅䅁䭁䉁䕁䅁䵁䅉䅅䅁䙁䅁䅁睁䵁䅁䅁权㉄䅂䅁权䱄杅䅁权䕁䅁䅋权䥄杅䅁允䅁䅁䅅䅁䙁偁潙䥘䌯嘵䄹䍄䉁䅁䅁兂䅁䅁䅍䅄䅁䅁䅯睌䄰䅁䅯儵䅯䅁䅯朵䅯䅁䅯眵䅯䅁䅅䅁䉁䅁䅁权捁睃䅁䍄䉁䅁䅁睁䅁䅁䅍䅄䅁䅁䅯眵䄰䅁䅯杇䅙䅁䅅䅁䉁䅁䅁权時杂䅁䍄䉁䅁䅁䅂䅁䅁䅍䅄䅁䅁䅯朹䅑䅁䅯睈䅙䅁䅯䅉䅙䅁䅅䅁䉁䅁䅁权㝄睂䅁䍄䉁䅁䅁兂䅁䅁䅍䅄䅁䅁䅯杖䅅䅁䅯䄶䅯䅁䅯朵䅯䅁䅯眵䅯䅁䅅䅁䉁䅁䅁权䝁睃䅁䍄䉁䅁䅁睁䅁䅁䅍䅄䅁䅁䅯朹䅑䅁䅯杊䅙䅁䅅䅁䉁䅁䅁杄䵁䅁䅁䅏穁䍁䄴杍ㅁ䅁䅁䍄䉁䅁䅁兂䅁䅁䅍䅄䅁䅁䅯朹䅑䅁䅯儷䅯䅁䅯朵䅯䅁䅯眵䅯䅁䅅䅁䉁䅁䅁睂䅁䅁䅁䥷橘䅑杷允䅁䅁䅕䅁䑁䅁䅷䅁䭁䵁䙅䅁䭁佁䭷䅁䭁佁䭙䅁䭁佁䭣䅁䉁䅁䅁允䅁䅁䅣䅁䅁䵁穁欵䵁䅉䅅䅁䙁䅁䅁睁䵁䅁䅁权瑄䅂䅁权䙄杅䅁权䕁䅁䅋权䥄杅䅁允䅁䅁䅅䅁䙁䩁晣畕䉣却䅒䍄䉁䅁䅁睁䅁䅁䅍䅄䅁䅁䅯具䅑䅁䅯硺䅉䅁䅅䅁䉁䅁䅁权允䅂䅁䍄䉁䅁䅁睁䅁䅁䅍䅄䅁䅁䅯儷䅑䅁䅯䅊䅙䅁䅅䅁䉁䅁䅁权⽃䅃䅁䍄䉁䅁䅁兂䅁䅁䅍䅄䅁䅁䅯儷䅑䅁䅯儵䅯䅁䅯朵䅯䅁䅯眵䅯䅁䅅䅁䉁䅁䅁权捁睃䅁䍄䉁䅁䅁睁䅁䅁䅍䅄䅁䅁䅯杅䅷䅁䅯杈䅙䅁䅅䅁䉁䅁䅁权穂杂䅁䍄䉁䅁䅁兂䅁䅁䅍䅄䅁䅁䅯兇䅁䅁䅯儵䅯䅁䅯朵䅯䅁䅯眵䅯䅁䅅䅁䉁䅁䅁权㑁睃䅁䍄䉁䅁䅁兂䅁䅁䅍䅄䅁䅁䅯儷䅑䅁䅯朶䅯䅁䅯朵䅯䅁䅯眶䅯䅁䅅䅁䉁䅁䅁睂䅁䅁䅁䑉洳䅑杷允䅁䅁䅕䅁䑁䅁䅷䅁䭁佁䔰䅁䭁佁䭷䅁䭁佁䭙䅁䭁佁䭣䅁䉁䅁䅁允䅁䅁䅣䅁䅁䍁㥁欵䵁䅉䅅䅁䑁䅁䅁睁䵁䅁䅁权⽄兂䅁权捁杂䅁允䅁䅁䅅䅁䭁䝁䝉䅁䵁䅉䅅䅁䙁䅁䅁睁䵁䅁䅁权佄䅄䅁权䙄杅䅁权䕁䅁䅋权䥄杅䅁允䅁䅁䅅䅁䙁䕁䱥㘶䬰祋䅖䍄䉁䅁䅁䅂䅁䅁䅍䅄䅁䅁䅯眯䅕䅁䅯睈䅙䅁䅯䅉䅙䅁䅅䅁䉁䅁䅁权䅄䅃䅁䍄䉁䅁䅁兂䅁䅁䅍䅄䅁䅁䅯睲䅷䅁䅯儵䅯䅁䅯朵䅯䅁䅯眵䅯䅁䅅䅁䉁䅁䅁权允䅂䅁䍄䉁䅁䅁睁䅁䅁䅍䅄䅁䅁䅯睪䄴䅁䅯䅈䅙䅁䅅䅁䉁䅁䅁权偃杂䅁䍄䉁䅁䅁兂䅁䅁䅍䅄䅁䅁䅯䄳䅁䅁䅯儵䅯䅁䅯朵䅯䅁䅯眵䅯䅁䅅䅁䉁䅁䅁权乁睃䅁䍄䉁䅁䅁兂䅁䅁䅍䅄䅁䅁䅯眯䅕䅁䅯朶䅯䅁䅯朵䅯䅁䅯眶䅯䅁䅅䅁䉁䅁䅁睂䅁䅁䅁䑉浄䅑杷允䅁䅁䅕䅁䑁䅁䅷䅁䭁偁䘸䅁䭁佁䭷䅁䭁佁䭙䅁䭁佁䭣䅁䉁䅁䅁允䅁䅁䅣䅁䅁佁䅄䔵䵁䅉䅅䅁䑁䅁䅁睁䵁䅁䅁权塂兂䅁权偄杅䅁允䅁䅁䅅䅁䡁䅁䅁䅁权併䅆䍄䉁䅁䅁兂䅁䅁䅍䅄䅁䅁䅯儶䅁䅁䅯儶䅯䅁䅯朵䅯䅁䅯眵䅯䅁䅅䅁䉁䅁䅁权㑃䅆䅁䍄䉁䅁䅁䅂䅁䅁䅍䅄䅁䅁䅯睖䅕䅁䅯睈䅙䅁䅯䅉䅙䅁䅅䅁䉁䅁䅁权䉄䅃䅁䍄䉁䅁䅁兂䅁䅁䅍䅄䅁䅁䅯䄱䅅䅁䅯䄶䅯䅁䅯朵䅯䅁䅯眵䅯䅁䅅䅁䉁䅁䅁权允䅂䅁䍄䉁䅁䅁兂䅁䅁䅍䅄䅁䅁䅯睖䅕䅁䅯䄶䅯䅁䅯朵䅯䅁䅯眵䅯䅁䅅䅁䉁䅁䅁权䝁睃䅁䍄䉁䅁䅁睁䅁䅁䅍䅄䅁䅁䅯末䅅䅁䅯䅇䅙䅁䅅䅁䉁䅁䅁权灁杂䅁䍄䉁䅁䅁兂䅁䅁䅍䅄䅁䅁䅯睖䅕䅁䅯儶䅯䅁䅯朵䅯䅁䅯眵䅯䅁䅅䅁䉁䅁䅁权㍂充䅁䍄䉁䅁䅁睁䅁䅁䅍䅄䅁䅁䅯杹䅳䅁䅯䅊䅙䅁䅅䅁䉁䅁䅁权捃充䅁䍄䉁䅁䅁兂䅁䅁䅍䅄䅁䅁䅯睖䅕䅁䅯朶䅯䅁䅯朵䅯䅁䅯眶䅯䅁䅅䅁䉁䅁䅁睂䅁䅁䅁䙑浄䅑杷允䅁䅁䅕䅁䑁䅁䅷䅁䭁乁䱷䅁䭁䵁即䅁䭁䅁䅑潁䭁䵁卧䅁䉁䅁䅁允䅁䅁䅕硥畓⭒煆歕䵁䅉䅅䅁䙁䅁䅁睁䵁䅁䅁权塂兂䅁权獄权䅁权浄权䅁权湄权䅁允䅁䅁䅅䅁䡁䅁䅁䅁䅃畹䅖䍄䉁䅁䅁睁䅁䅁䅍䅄䅁䅁䅯杤䅁䅁䅯杊䅙䅁䅅䅁䉁䅁䅁杄䵁䅁䅁䅏ㅁ䍁䄴睍ㅁ䅁䅁䍄䉁䅁䅁兂䅁䅁䅍䅄䅁䅁䅯杫䅳䅁䅯儶䅯䅁䅯朵䅯䅁䅯眵䅯䅁䅅䅁䉁䅁䅁权⽃充䅁䍄䉁䅁䅁兂䅁䅁䅍䅄䅁䅁䅯睖䅕䅁䅯儷䅯䅁䅯朵䅯䅁䅯眵䅯䅁䅅䅁䉁䅁䅁睂䅁䅁䅁䵧汲䅑杷允䅁䅁䅕䅁䑁䅁䅷䅁䭁䵁佉䅁䭁䵁即䅁䭁䅁䅑潁䭁䵁卧䅁䉁䅁䅁允䅁䅁䅕灭婭婭婭䕗䵁䅉䅅䅁䑁䅁䅁睁䵁䅁䅁权允睃䅁权慄杅䅁允䅁䅁䅅䅁䭁䑁夰䅁䵁䅉䅅䅁䙁䅁䅁睁䵁䅁䅁权湁睄䅁权煄权䅁权浄权䅁权牄权䅁允䅁䅁䅅䅁䭁䉁䕁䅁䵁䅉䅅䅁䙁䅁䅁睁䵁䅁䅁权乁兂䅁权䙄杅䅁权䕁䅁䅋权䥄杅䅁允䅁䅁䅅䅁䙁䡁䜱坺⭲别䅖䍄䉁䅁䅁睁䅁䅁䅍䅄䅁䅁䅯六䅷䅁䅯杊䅙䅁䅅䅁䉁䅁䅁杄佁䅁䅁免睁䑁䅅杌祁䑁䅫䅁䵁䅉䅅䅁䙁䅁䅁睁䵁䅁䅁权乁兂䅁权䱄杅䅁权䕁䅁䅋权䥄杅䅁允䅁䅁䅅䅁䙁䑁積積積ㅉ䅬䍄䉁䅁䅁兂䅁䅁䅍䅄䅁䅁䅯兄䅕䅁䅯硹䅉䅁䅯䅂䍁䅧䅯剹䅉䅁䅅䅁䉁䅁䅁兂㉄䙋偹海噖䅑杷允䅁䅁䅕䅁䑁䅁䅷䅁䭁䅁䘰䅁䭁佁䭷䅁䭁佁䭙䅁䭁佁䭣䅁䉁䅁䅁允䅁䅁䅯䅅䅑䅁杷允䅁䅁䅑䅁䑁䅁䅷䅁䭁䅁佷䅁䭁䉁䜸䅁䭁䍁䝁䅁䉁䅁䅁允䅁䅁䅯䅅䅣䅁杷允䅁䅁䅕䅁䑁䅁䅷䅁䭁䅁䘰䅁䭁佁䬰䅁䭁佁䭙䅁䭁佁䭣䅁䉁䅁䅁允䅁䅁䅯䅅䅑䅁杷允䅁䅁䅕䅁䑁䅁䅷䅁䭁䵁䙅䅁䭁䵁即䅁䭁䅁䅑潁䭁䵁卫䅁䉁䅁䅁允䅁䅁䅕䅁䅁䅁杂䕘䵁䅉䅅䅁䑁䅁䅁睁䵁䅁䅁权䉄兂䅁权敁杂䅁允䅁䅁䅅䅁䭁䩁䝍䅁䵁䅉䅅䅁䑁䅁䅁睁䵁䅁䅁权䉃䅁䅁权奁杂䅁允䅁䅁䅅䅁䭁䕁䝑䅁䵁䅉䅅䅁䕁䅁䅁睁䵁䅁䅁权䉄兂䅁权晁杂䅁权杁杂䅁允䅁䅁䅅䅁䭁䝁䜰䅁䵁䅉䅅䅁䙁䅁䅁睁䵁䅁䅁权䉄兂䅁权潄权䅁权浄权䅁权湄权䅁允䅁䅁䅅䅁䭁䅁䱙䅁䵁䅉䅅䅁䙁䅁䅁睁䵁䅁䅁权慃兂䅁权䱄杅䅁权䕁䅁䅋权䥄杅䅁允䅁䅁䅅䅁䙁䑁積積積㉳䅊䍄䉁䅁䅁兂䅁䅁䅍䅄䅁䅁䅯兆䅷䅁䅯儷䅯䅁䅯朵䅯䅁䅯眵䅯䅁䅅䅁䉁䅁䅁睂䅁䅁䅁䩧決䅑杷允䅁䅁䅍䅁䑁䅁䅷䅁䭁䩁䙯䅁䭁䉁䜴䅁䉁䅁䅁允䅁䅁䅯杇䅣䅁杷允䅁䅁䅍䅁䑁䅁䅷䅁䭁䩁䙯䅁䭁䍁䝙䅁䉁䅁䅁允䅁䅁䄴䅄䅁䑁䅫睎畁䑁䅑杍䅁䅁杷允䅁䅁䅕䅁䑁䅁䅷䅁䭁䩁䙯䅁䭁佁䭧䅁䭁佁䭙䅁䭁佁䭣䅁䉁䅁䅁允䅁䅁䅯杂䅳䅁杷允䅁䅁䅕䅁䑁䅁䅷䅁䭁䩁䙯䅁䭁佁䭯䅁䭁佁䭙䅁䭁佁䭳䅁䉁䅁䅁允䅁䅁䅣䅁䅁䥁祁欵䵁䅉䅅䅁䙁䅁䅁睁䵁䅁䅁权獄䅂䅁权䙄杅䅁权䕁䅁䅋权䥄杅䅁允䅁䅁䅅䅁䙁偁䅅㥘汃卑䅤䍄䉁䅁䅁兂䅁䅁䅍䅄䅁䅁䅯䄷䅑䅁䅯剸䅉䅁䅯䅂䍁䅧䅯剹䅉䅁䅅䅁䉁䅁䅁兂㥄䵶噢㕂朰䅑杷允䅁䅁䅕䅁䑁䅁䅷䅁䭁䩁䱁䅁䭁佁䭕䅁䭁佁䭙䅁䭁佁䭣䅁䉁䅁䅁允䅁䅁䅯䅅䅑䅁杷允䅁䅁䅍䅁䑁䅁䅷䅁䭁䝁䅁䅁䭁䉁䝯䅁䉁䅁䅁允䅁䅁䅯䅐䅙䅁杷允䅁䅁䅍䅁䑁䅁䅷䅁䭁䥁䉙䅁䭁乁卯䅁䉁䅁䅁允䅁䅁䅯桋䅧䅁杷允䅁䅁䅍䅁䑁䅁䅷䅁䭁佁䕷䅁䭁䉁䝯䅁䉁䅁䅁允䅁䅁䅯兺䅙䅁杷允䅁䅁䅍䅁䑁䅁䅷䅁䭁佁䕷䅁䭁䍁䝑䅁䉁䅁䅁允䅁䅁䅯杲䅣䅁杷允䅁䅁䅕䅁䑁䅁䅷䅁䭁佁䕷䅁䭁佁䭕䅁䭁佁䭙䅁䭁佁䭣䅁䉁䅁䅁允䅁䅁䅯儫䅯䅁杷允䅁䅁䅕䅁䑁䅁䅷䅁䭁䩁䵣䅁䭁䵁即䅁䭁䅁䅑潁䭁䵁卫䅁䉁䅁䅁允䅁䅁䅕㑈牘払佪歗䵁䅉䅅䅁䑁䅁䅁睁䵁䅁䅁权䑁兄䅁权敁杂䅁允䅁䅁䅅䅁䭁䍁䥕䅁䵁䅉䅅䅁䙁䅁䅁睁䵁䅁䅁权求䅄䅁权䱄杅䅁权䕁䅁䅋权䩄杅䅁允䅁䅁䅅䅁䙁䥁䌯匹捨ぺ䅸䍄䉁䅁䅁兂䅁䅁䅍䅄䅁䅁䅯</t>
  </si>
  <si>
    <t>䄷䅑䅁䅯儷䅯䅁䅯朵䅯䅁䅯眵䅯䅁䅅䅁䉁䅁䅁睂䅁䅁䅁䕯洯䅑杷允䅁䅁䅕䅁䑁䅁䅷䅁䭁䵁䕅䅁䭁䵁单䅁䭁䅁䅑潁䭁䵁卫䅁䉁䅁䅁允䅁䅁䅕畓⽏晶唴歈䵁䅉䅅䅁䑁䅁䅁睁䵁䅁䅁权䉄䅂䅁权奁杂䅁允䅁䅁䅅䅁䭁䕁䝑䅁䵁䅉䅅䅁䙁䅁䅁睁䵁䅁䅁权䕂睃䅁权䙄杅䅁权䕁䅁䅋权䩄杅䅁允䅁䅁䅅䅁䙁䑁剰䍆䩦砹䅒䍄䉁䅁䅁䅂䅁䅁䅍䅄䅁䅁䅯具䅑䅁䅯睈䅙䅁䅯䅉䅙䅁䅅䅁䉁䅁䅁权䕄䅃䅁䍄䉁䅁䅁兂䅁䅁䅍䅄䅁䅁䅯具䅑䅁䅯䄷䅯䅁䅯朵䅯䅁䅯眵䅯䅁䅅䅁䉁䅁䅁权允䅂䅁䍄䉁䅁䅁睁䅁䅁䅍䅄䅁䅁䅯克䅁䅁䅯䅊䅙䅁䅅䅁䉁䅁䅁权䭄权䅁䍄䉁䅁䅁兂䅁䅁䅍䅄䅁䅁䅯先䄰䅁䅯䄶䅯䅁䅯朵䅯䅁䅯眵䅯䅁䅅䅁䉁䅁䅁权允䅂䅁䍄䉁䅁䅁睁䅁䅁䅍䅄䅁䅁䅯䅁䅙䅁䅯䅊䅙䅁䅅䅁䉁䅁䅁权允䅂䅁䍄䉁䅁䅁睁䅁䅁䅍䅄䅁䅁䅯兌䅁䅁䅯杇䅙䅁䅅䅁䉁䅁䅁权楂杂䅁䍄䉁䅁䅁兂䅁䅁䅍䅄䅁䅁䅯䅁䅙䅁䅯儵䅯䅁䅯朵䅯䅁䅯眵䅯䅁䅅䅁䉁䅁䅁权允䅂䅁䍄䉁䅁䅁兂䅁䅁䅍䅄䅁䅁䅯䅉䄰䅁䅯儷䅯䅁䅯朵䅯䅁䅯眵䅯䅁䅅䅁䉁䅁䅁权允䅂䅁䍄䉁䅁䅁睁䅁䅁䅍䅄䅁䅁䅯睡䄰䅁䅯杊䅙䅁䅅䅁䉁䅁䅁杄䵁䅁䅁䅏ぁ䍁䄴兏㍁䅁䅁䍄䉁䅁䅁兂䅁䅁䅍䅄䅁䅁䅯睖䅁䅁䅯儵䅯䅁䅯朵䅯䅁䅯眵䅯䅁䅅䅁䉁䅁䅁权允䅂䅁䍄䉁䅁䅁兂䅁䅁䅍䅄䅁䅁䅯䅁䅙䅁䅯儷䅯䅁䅯朵䅯䅁䅯眵䅯䅁䅅䅁䉁䅁䅁权允䅂䅁䍄䉁䅁䅁睁䅁䅁䅍䅄䅁䅁䅯儯䅁䅁䅯䅈䅙䅁䅅䅁䉁䅁䅁权牁杂䅁䍄䉁䅁䅁睁䅁䅁䅍䅄䅁䅁䅯杪䅑䅁䅯栲䅉䅁䅅䅁䉁䅁䅁权兂睆䅁䍄䉁䅁䅁睁䅁䅁䅍䅄䅁䅁䅯睯䅕䅁䅯硺䅉䅁䅅䅁䉁䅁䅁权允䅂䅁䍄䉁䅁䅁睁䅁䅁䅍䅄䅁䅁䅯睇䅷䅁䅯杇䅙䅁䅅䅁䉁䅁䅁权時杂䅁䍄䉁䅁䅁䅂䅁䅁䅍䅄䅁䅁䅯朳䅅䅁䅯睈䅙䅁䅯䅉䅙䅁䅅䅁䉁䅁䅁权呂䅃䅁䍄䉁䅁䅁兂䅁䅁䅍䅄䅁䅁䅯睉䅷䅁䅯硹䅉䅁䅯䅂䍁䅧䅯䉹䅉䅁䅅䅁䉁䅁䅁兂歃䑣䬰㔱捎䅑杷允䅁䅁䅍䅁䑁䅁䅷䅁䭁䭁䙍䅁䭁䉁䜴䅁䉁䅁䅁允䅁䅁䅯䅎䅙䅁杷允䅁䅁䅍䅁䑁䅁䅷䅁䭁䅁䱁䅁䭁䍁䝑䅁䉁䅁䅁允䅁䅁䅯䅅䅑䅁杷允䅁䅁䅕䅁䑁䅁䅷䅁䭁偁䔸䅁䭁佁䭧䅁䭁佁䭙䅁䭁佁䭣䅁䉁䅁䅁允䅁䅁䅯杂䅳䅁杷允䅁䅁䅑䅁䑁䅁䅷䅁䭁䭁䙍䅁䭁䉁䜸䅁䭁䍁䝁䅁䉁䅁䅁允䅁䅁䅯典䅧䅁杷允䅁䅁䅍䅁䑁䅁䅷䅁䭁䭁䙍䅁䭁䍁䝙䅁䉁䅁䅁允䅁䅁䄴䅄䅁䑁䅫兎畁䑁䅁䅎䅁䅁杷允䅁䅁䅍䅁䑁䅁䅷䅁䭁䝁偫䅁䭁䉁䝷䅁䉁䅁䅁允䅁䅁䅯克䅣䅁杷允䅁䅁䅕䅁䑁䅁䅷䅁䭁佁䅉䅁䭁佁䭕䅁䭁佁䭙䅁䭁佁䭣䅁䉁䅁䅁允䅁䅁䅯䅈䅳䅁杷允䅁䅁䅍䅁䑁䅁䅷䅁䭁偁䔸䅁䭁䵁匸䅁䉁䅁䅁允䅁䅁䅯䅅䅑䅁杷允䅁䅁䅍䅁䑁䅁䅷䅁䭁偁䔸䅁䭁䉁䜴䅁䉁䅁䅁允䅁䅁䅯䄳䅙䅁杷允䅁䅁䅍䅁䑁䅁䅷䅁䭁乁䉧䅁䭁䍁䝙䅁䉁䅁䅁允䅁䅁䄴䅄䅁䑁䅙睍畁䑁䅫李䅁䅁杷允䅁䅁䅍䅁䑁䅁䅷䅁䭁偁䔸䅁䭁䍁䝑䅁䉁䅁䅁允䅁䅁䅯杸䅧䅁杷允䅁䅁䅍䅁䑁䅁䅷䅁䭁䅁䵣䅁䭁䉁䜴䅁䉁䅁䅁允䅁䅁䅯䅇䅧䅁杷允䅁䅁䅕䅁䑁䅁䅷䅁䭁偁䔸䅁䭁佁䭕䅁䭁佁䭙䅁䭁佁䭣䅁䉁䅁䅁允䅁䅁䅯䅇䅳䅁杷允䅁䅁䅕䅁䑁䅁䅷䅁䭁偁䱕䅁䭁䵁单䅁䭁䅁䅑潁䭁䵁卫䅁䉁䅁䅁允䅁䅁䅕䝆婥久穱䕄䵁䅉䅅䅁䑁䅁䅁睁䵁䅁䅁权㙃兂䅁权捁杂䅁允䅁䅁䅅䅁䭁乁䝁䅁䵁䅉䅅䅁䑁䅁䅁睁䵁䅁䅁权䱃䅁䅁权捁杂䅁允䅁䅁䅅䅁䭁䍁䡍䅁䵁䅉䅅䅁䑁䅁䅁睁䵁䅁䅁权㙃兂䅁权敁杂䅁允䅁䅁䅅䅁䭁偁䜸䅁䵁䅉䅅䅁䙁䅁䅁睁䵁䅁䅁权⭃䅁䅁权灄权䅁权浄权䅁权湄权䅁允䅁䅁䅅䅁䭁䩁佧䅁䵁䅉䅅䅁䕁䅁䅁睁䵁䅁䅁权㙃兂䅁权晁杂䅁权杁杂䅁允䅁䅁䅅䅁䭁佁䡕䅁䵁䅉䅅䅁䙁䅁䅁睁䵁䅁䅁权㙃兂䅁权煄权䅁权浄权䅁权牄权䅁允䅁䅁䅅䅁䡁䅁䅁䅁䅁⭍䅚䍄䉁䅁䅁兂䅁䅁䅍䅄䅁䅁䅯睁䅙䅁䅯剸䅉䅁䅯䅂䍁䅧䅯剹䅉䅁䅅䅁䉁䅁䅁兂䉃㥙䡱䙫楧䅑杷允䅁䅁䅕䅁䑁䅁䅷䅁䭁乁䵁䅁䭁佁䭫䅁䭁佁䭙䅁䭁佁䭣䅁䉁䅁䅁允䅁䅁䅯䅅䅑䅁杷允䅁䅁䅕䅁䑁䅁䅷䅁䭁䅁䝍䅁䭁佁䭧䅁䭁佁䭙䅁䭁佁䭣䅁䉁䅁䅁允䅁䅁䅯䅅䅑䅁杷允䅁䅁䅕䅁䑁䅁䅷䅁䭁佁䕫䅁䭁䵁即䅁䭁䅁䅑潁䭁䵁卫䅁䉁䅁䅁允䅁䅁䅕䭆䠵場ぱ歗䵁䅉䅅䅁䑁䅁䅁睁䵁䅁䅁权灄䅂䅁权慁杂䅁允䅁䅁䅅䅁䭁䝁䝷䅁䵁䅉䅅䅁䑁䅁䅁睁䵁䅁䅁权偄䅁䅁权奁杂䅁允䅁䅁䅅䅁䭁䡁䝷䅁䵁䅉䅅䅁䑁䅁䅁睁䵁䅁䅁权灄䅂䅁权捁杂䅁允䅁䅁䅅䅁䭁䵁䥫䅁䵁䅉䅅䅁䙁䅁䅁睁䵁䅁䅁权㍂䅅䅁权䱄杅䅁权䕁䅁䅋权䥄杅䅁允䅁䅁䅅䅁䙁䵁䴳䵺䵺䙺䅖䍄䉁䅁䅁睁䅁䅁䅍䅄䅁䅁䅯儶䅑䅁䅯杈䅙䅁䅅䅁䉁䅁䅁权䩄䅃䅁䍄䉁䅁䅁睁䅁䅁䅍䅄䅁䅁䅯村䅳䅁䅯杊䅙䅁䅅䅁䉁䅁䅁杄䵁䅁䅁兏㑁䍁䄴兏穁䅁䅁䍄䉁䅁䅁兂䅁䅁䅍䅄䅁䅁䅯儵䅷䅁䅯剸䅉䅁䅯䅂䍁䅧䅯䉹䅉䅁䅅䅁䉁䅁䅁兂汄睱祪䑃歍䅑杷允䅁䅁䅍䅁䑁䅁䅷䅁䭁乁偕䅁䭁䉁䝧䅁䉁䅁䅁允䅁䅁䅯兇䅙䅁杷允䅁䅁䅕䅁䑁䅁䅷䅁䭁䉁䵳䅁䭁佁䭫䅁䭁佁䭙䅁䭁佁䭣䅁䉁䅁䅁允䅁䅁䅯䅅䅑䅁杷允䅁䅁䅍䅁䑁䅁䅷䅁䭁佁䕫䅁䭁䍁䝙䅁䉁䅁䅁允䅁䅁䄴䅄䅁䑁䅫免畁䑁䅅兎䅁䅁杷允䅁䅁䅍䅁䑁䅁䅷䅁䭁佁䴰䅁䭁䉁䝯䅁䉁䅁䅁允䅁䅁䅯兗䅙䅁杷允䅁䅁䅕䅁䑁䅁䅷䅁䭁佁䕫䅁䭁佁䭫䅁䭁佁䭙䅁䭁佁䭣䅁䉁䅁䅁允䅁䅁䅯䅨䄸䅁杷允䅁䅁䅑䅁䑁䅁䅷䅁䭁䑁偕䅁䭁䉁䜸䅁䭁䍁䝁䅁䉁䅁䅁允䅁䅁䅯䄹䅙䅁杷允䅁䅁䅕䅁䑁䅁䅷䅁䭁佁䕫䅁䭁佁䬰䅁䭁佁䭙䅁䭁佁䭣䅁䉁䅁䅁允䅁䅁䅣䅁䅁䭁䱄唵䵁䅉䅅䅁䙁䅁䅁睁䵁䅁䅁权杁䅁䅁权潄权䅁权浄权䅁权湄权䅁允䅁䅁䅅䅁䭁䅁䱙䅁䵁䅉䅅䅁䙁䅁䅁睁䵁䅁䅁权時兄䅁权潄权䅁权浄权䅁权湄权䅁允䅁䅁䅅䅁䭁䅁䱙䅁䵁䅉䅅䅁䑁䅁䅁睁䵁䅁䅁权橂䅁䅁权敁杂䅁允䅁䅁䅅䅁䭁䙁䤴䅁䵁䅉䅅䅁䑁䅁䅁睁䵁䅁䅁权㑄权䅁权慁杂䅁允䅁䅁䅅䅁䭁䝁䝉䅁䵁䅉䅅䅁䑁䅁䅁睁䵁䅁䅁权ぁ杄䅁权慁杂䅁允䅁䅁䅅䅁䭁䕁䝁䅁䵁䅉䅅䅁䭁䅁䅁睁療䅁䅁权畄权䅁权䉁䅁䅁兂䅁䅁䅁䅁睄睐䅕䅁䅁䅁杄啨䭁䅁䅑潁䭁䅁䅑潁䭁䅁䅑潁䭁䅁䅑潁䭁䅁䅉䅁䉁䅁䅁允䅁䅁䅁杁䅁䅁䅁䍄䉁䅁䅁睁䅁䅁䅍䅄䅁䅁䅯䅺䄴䅁䅯䅇䅙䅁䅅䅁䉁䅁䅁权㕁杂䅁䍄䉁䅁䅁睁䅁䅁䅍䅄䅁䅁䅯杔䅷䅁䅯䅊䅙䅁䅅䅁䉁䅁䅁权允䅂䅁䍄䉁䅁䅁睁䅁䅁䅍䅄䅁䅁䅯䅭䄸䅁䅯硺䅉䅁䅅䅁䉁䅁䅁睂䅁䅁䅁䱑椯䅑杷允䅁䅁䅍䅁䑁䅁䅷䅁䭁䭁䱍䅁䭁䉁䝧䅁䉁䅁䅁允䅁䅁䅯䅦䅙䅁杷允䅁䅁䅍䅁䑁䅁䅷䅁䭁䝁乷䅁䭁䉁䜴䅁䉁䅁䅁允䅁䅁䅯杯䅙䅁杷允䅁䅁䅕䅁䑁䅁䅷䅁䭁䕁䵕䅁䭁佁䭫䅁䭁佁䭙䅁䭁佁䭣䅁䉁䅁䅁允䅁䅁䅯砷䅁䅁杷允䅁䅁䅕䅁䑁䅁䅷䅁䭁䝁䵁䅁䭁佁䭯䅁䭁佁䭙䅁䭁佁䭳䅁䉁䅁䅁允䅁䅁䅣䅁䅁䅁乂欵䵁䅉䅅䅁䙁䅁䅁睁䵁䅁䅁权㕃杄䅁权獄权䅁权浄权䅁权湄权䅁允䅁䅁䅅䅁䡁䅁䅁䅁权⭆䅚䍄䉁䅁䅁兂䅁䅁䅍䅄䅁䅁䅯杢䅷䅁䅯儷䅯䅁䅯朵䅯䅁䅯眵䅯䅁䅅䅁䉁䅁䅁权允䅂䅁䍄䉁䅁䅁兂䅁䅁䅍䅄䅁䅁䅯睇䄰䅁䅯䄶䅯䅁䅯朵䅯䅁䅯眵䅯䅁䅅䅁䉁䅁䅁权䝁睃䅁䍄䉁䅁䅁兂䅁䅁䅍䅄䅁䅁䅯睬䄰䅁䅯䄷䅯䅁䅯朵䅯䅁䅯眵䅯䅁䅅䅁䉁䅁䅁权允䅂䅁䍄䉁䅁䅁兂䅁䅁䅍䅄䅁䅁䅯剆䅁䅁䅯剸䅉䅁䅯䅂䍁䅧䅯䉹䅉䅁䅅䅁䉁䅁䅁兂歄穥呂㉔丸䅑杷允䅁䅁䅕䅁䑁䅁䅷䅁䭁䅁䱕䅁䭁䵁单䅁䭁䅁䅑潁䭁䵁卫䅁䉁䅁䅁允䅁䅁䅕䐶䑕制摣啊䵁䅉䅅䅁䙁䅁䅁睁䵁䅁䅁权㕂杄䅁权䙄杅䅁权䕁䅁䅋权䩄杅䅁允䅁䅁䅅䅁䙁䍁搵坧䕒案䅚䍄䉁䅁䅁睁䅁䅁䅍䅄䅁䅁䅯䅍䅁䅁䅯䅊䅙䅁䅅䅁䉁䅁䅁权⽄元䅁䍄䉁䅁䅁睁䅁䅁䅍䅄䅁䅁䅯䅤䅷䅁䅯䅈䅙䅁䅅䅁䉁䅁䅁权呂杂䅁䍄䉁䅁䅁睁䅁䅁䅍䅄䅁䅁䅯睌䄰䅁䅯䅇䅙䅁䅅䅁䉁䅁䅁权䕂杂䅁䍄䉁䅁䅁兂䅁䅁䅍䅄䅁䅁䅯眹䅳䅁䅯朶䅯䅁䅯朵䅯䅁䅯眶䅯䅁䅅䅁䉁䅁䅁权允䅂䅁䍄䉁䅁䅁睁䅁䅁䅍䅄䅁䅁䅯䅢䅁䅁䅯䅈䅙䅁䅅䅁䉁䅁䅁权兄杂䅁䍄䉁䅁䅁睁䅁䅁䅍䅄䅁䅁䅯杈䄴䅁䅯䅇䅙䅁䅅䅁䉁䅁䅁权㥁杂䅁䍄䉁䅁䅁䅂䅁䅁䅍䅄䅁䅁䅯眱䅁䅁䅯睈䅙䅁䅯䅉䅙䅁䅅䅁䉁䅁䅁权䵂杂䅁䍄䉁䅁䅁兂䅁䅁䅍䅄䅁䅁䅯睚䅳䅁䅯儶䅯䅁䅯朵䅯䅁䅯眵䅯䅁䅅䅁䉁䅁䅁权摁杄䅁䍄䉁䅁䅁兂䅁䅁䅍䅄䅁䅁䅯䄳䅳䅁䅯䄷䅯䅁䅯朵䅯䅁䅯眵䅯䅁䅅䅁䉁䅁䅁睂䅁䅁䅁䙯決䅑杷允䅁䅁䅕䅁䑁䅁䅷䅁䭁䝁䴴䅁䭁䵁即䅁䭁䅁䅑潁䭁䵁卧䅁䉁䅁䅁允䅁䅁䅕䉵䘶ㄶ杆䕙䵁䅉䅅䅁䙁䅁䅁睁䵁䅁䅁权㍄睃䅁权潄权䅁权浄权䅁权湄权䅁允䅁䅁䅅䅁䭁䉁䕁䅁䵁䅉䅅䅁䙁䅁䅁睁䵁䅁䅁权啂䅄䅁权䱄杅䅁权䕁䅁䅋权䩄杅䅁允䅁䅁䅅䅁䙁䡁㥅瑃橥䙑䄹䍄䉁䅁䅁睁䅁䅁䅍䅄䅁䅁䅯䅺䄴䅁䅯硺䅉䅁䅅䅁䉁䅁䅁睂䅁䅁䅁䙷欷䅑杷允䅁䅁䅕䅁䑁䅁䅷䅁䭁䡁䱧䅁䭁佁䬰䅁䭁佁䭙䅁䭁佁䭣䅁䉁䅁䅁允䅁䅁䅯䅅䅑䅁杷允䅁䅁䅍䅁䑁䅁䅷䅁䭁䥁䱑䅁䭁䵁匸䅁䉁䅁䅁允䅁䅁䅣䅁䅁䅁䥃唵䵁䅉䅅䅁䑁䅁䅁睁䵁䅁䅁权偁䅅䅁权敁杂䅁允䅁䅁䅅䅁䭁佁䥙䅁䵁䅉䅅䅁䕁䅁䅁睁䵁䅁䅁权⭃䅄䅁权晁杂䅁权杁杂䅁允䅁䅁䅅䅁䭁䵁䥯䅁䵁䅉䅅䅁䑁䅁䅁睁䵁䅁䅁权呃兄䅁权歁杂䅁允䅁䅁䅅䅁䭁䉁䕁䅁䵁䅉䅅䅁䙁䅁䅁睁䵁䅁䅁权卄允䅁权灄权䅁权浄权䅁权湄权䅁允䅁䅁䅅䅁䭁䅁光䅁䵁䅉䅅䅁䑁䅁䅁睁䵁䅁䅁权剃䅂䅁权慄杅䅁允䅁䅁䅅䅁䭁䡁噫䅁䵁䅉䅅䅁䑁䅁䅁睁䵁䅁䅁权瑃兄䅁权歁杂䅁允䅁䅁䅅䅁䭁䍁䝷䅁䵁䅉䅅䅁䙁䅁䅁睁䵁䅁䅁权䵄杄䅁权䙄杅䅁权䕁䅁䅋权䥄杅䅁允䅁䅁䅅䅁䙁䩁慕ㅨ䥳桲䅎䍄䉁䅁䅁兂䅁䅁䅍䅄䅁䅁䅯䅁䅷䅁䅯剸䅉䅁䅯䅂䍁䅧䅯剹䅉䅁䅅䅁䉁䅁䅁兂敄䱍硒㡁圴䅑杷允䅁䅁䅍䅁䑁䅁䅷䅁䭁䍁䱳䅁䭁䍁䝙䅁䉁䅁䅁允䅁䅁䄴䅄䅁䑁䅫免畁䑁䅍李䅁䅁杷允䅁䅁䅕䅁䑁䅁䅷䅁䭁䡁丰䅁䭁佁䭷䅁䭁佁䭙䅁䭁佁䭣䅁䉁䅁䅁允䅁䅁䅣䅁䅁䅁䥄〴䵁䅉䅅䅁䙁䅁䅁睁䵁䅁䅁权汃兄䅁权䙄杅䅁权䕁䅁䅋权䩄杅䅁允䅁䅁䅅䅁䙁䝁の⭺奯兒䅒䍄䉁䅁䅁䅂䅁䅁䅍䅄䅁䅁䅯睬䄰䅁䅯睈䅙䅁䅯䅉䅙䅁䅅䅁䉁䅁䅁权䵂杂䅁䍄䉁䅁䅁兂䅁䅁䅍䅄䅁䅁䅯儰䄰䅁䅯朶䅯䅁䅯朵䅯䅁䅯眶䅯䅁䅅䅁䉁䅁䅁睂䅁䅁䅁䑁洷䅑杷允䅁䅁䅕䅁䑁䅁䅷䅁䭁䱁佳䅁䭁佁䭫䅁䭁佁䭙䅁䭁佁䭣䅁䉁䅁䅁允䅁䅁䅯䉬䅅䅁杷允䅁䅁䅕䅁䑁䅁䅷䅁䭁䝁䵣䅁䭁佁䭕䅁䭁佁䭙䅁䭁佁䭣䅁䉁䅁䅁允䅁䅁䅯儫䅯䅁杷允䅁䅁䅍䅁䑁䅁䅷䅁䭁䕁义䅁䭁䵁匸䅁䉁䅁䅁允䅁䅁䅣䅁䅁䵁㍄唳䵁䅉䅅䅁䙁䅁䅁睁䵁䅁䅁权⭁兄䅁权獄权䅁权浄权䅁权湄权䅁允䅁䅁䅅䅁䡁䅁䅁䅁䅄体䅚䍄䉁䅁䅁睁䅁䅁䅍䅄䅁䅁䅯儯䅳䅁䅯䅈䅙䅁䅅䅁䉁䅁䅁权摃杂䅁䍄䉁䅁䅁兂䅁䅁䅍䅄䅁䅁䅯睇䅳䅁䅯硹䅉䅁䅯䅂䍁䅧䅯䉹䅉䅁䅅䅁䉁䅁䅁兂卂䉵䘶稶噆䅑杷允䅁䅁䅍䅁䑁䅁䅷䅁䭁䥁乕䅁䭁䉁䝧䅁䉁䅁䅁允䅁䅁䅯児䅙䅁杷允䅁䅁䅕䅁䑁䅁䅷䅁䭁䕁丸䅁䭁䵁单䅁䭁䅁䅑潁䭁䵁卫䅁䉁䅁䅁允䅁䅁䅕浡晁剫敢啃䵁䅉䅅䅁䙁䅁䅁睁䵁䅁䅁权㍁睄䅁权潄权䅁权浄权䅁权湄权䅁允䅁䅁䅅䅁䭁䅁䱙䅁䵁䅉䅅䅁䙁䅁䅁睁䵁䅁䅁权啄睃䅁权潄权䅁权浄权䅁权湄权䅁允䅁䅁䅅䅁䭁䅁䱙䅁䵁䅉䅅䅁䙁䅁䅁睁䵁䅁䅁权獄兄䅁权瑄权䅁权浄权䅁权湄权䅁允䅁䅁䅅䅁䭁䉁䕁䅁䵁䅉䅅䅁䙁䅁䅁睁䵁䅁䅁权慂䅄䅁权潄权䅁权浄权䅁权湄权䅁允䅁䅁䅅䅁䭁䉁䕁䅁䵁䅉䅅䅁䑁䅁䅁睁䵁䅁䅁权畁睃䅁权慁杂䅁允䅁䅁䅅䅁䭁䕁䝁䅁䵁䅉䅅䅁䙁䅁䅁睁䵁䅁䅁权䥂䅄䅁权灄权䅁权浄权䅁权湄权䅁允䅁䅁䅅䅁䭁䙁䵳䅁䵁䅉䅅䅁䙁䅁䅁睁䵁䅁䅁权卂兄䅁权䙄杅䅁权䕁䅁䅋权䥄杅䅁允䅁䅁䅅䅁䙁䕁瘴硪牁䍲䄱䍄䉁䅁䅁睁䅁䅁䅍䅄䅁䅁䅯兖䅳䅁䅯杇䅙䅁䅅䅁䉁䅁䅁权䱂杂䅁䍄䉁䅁䅁兂䅁䅁䅍䅄䅁䅁䅯睩䄸䅁䅯儷䅯䅁䅯朵䅯䅁䅯眵䅯䅁䅅䅁䉁䅁䅁睂䅁䅁䅁䍁浐䅑杷允䅁䅁䅍䅁䑁䅁䅷䅁䭁䵁䵑䅁䭁䵁匸䅁䉁䅁䅁允䅁䅁䅯䅅䅑䅁杷允䅁䅁䅍䅁䑁䅁䅷䅁䭁偁乍䅁䭁䉁䜴䅁䉁䅁䅁允䅁䅁䅯条䅣䅁杷允䅁䅁䅕䅁䑁䅁䅷䅁䭁䥁䉙䅁䭁佁䬰䅁䭁佁䭙䅁䭁佁䭣䅁䉁䅁䅁允䅁䅁䅣䅁䅁䍁癁欵䵁䅉䅅䅁䙁䅁䅁睁䵁䅁䅁权㡃䅄䅁权潄权䅁权浄权䅁权湄权䅁允䅁䅁䅅䅁䭁偁䬴䅁䵁䅉䅅䅁䙁䅁䅁睁䵁䅁䅁权ㅂ兄䅁权獄权䅁权浄权䅁权湄权䅁允䅁䅁䅅䅁䡁䅁䅁䅁权伫䅒䍄䉁䅁䅁兂䅁䅁䅍䅄䅁䅁䅯兵䄴䅁䅯剸䅉䅁䅯䅂䍁䅧䅯䉹䅉䅁䅅䅁䉁䅁䅁兂畃睗㙱獖位䅑杷允䅁䅁䅕䅁䑁䅁䅷䅁䭁䵁佷䅁䭁䵁单䅁䭁䅁䅑潁䭁䵁卫䅁䉁䅁䅁允䅁䅁䅕湏㉐橎䥋ぅ䵁䅉䅅䅁䑁䅁䅁睁䵁䅁䅁权灃䅄䅁权偄杅䅁允䅁䅁䅅䅁䡁䅁䅁䅁杄⭐䅒䍄䉁䅁䅁睁䅁䅁䅍䅄䅁䅁䅯儴䅳䅁䅯杇䅙䅁䅅䅁䉁䅁䅁权坄杂䅁䍄䉁䅁䅁兂䅁䅁䅍䅄䅁䅁䅯兴䄴䅁䅯朶䅯䅁䅯朵䅯䅁䅯眶䅯䅁䅅䅁䉁䅁䅁权允䅂䅁䍄䉁䅁䅁睁䅁䅁䅍䅄䅁䅁䅯兄䅷䅁䅯杈䅙䅁䅅䅁䉁䅁䅁权剄杂䅁䍄䉁䅁䅁兂䅁䅁䅍䅄䅁䅁䅯䅏䄰䅁䅯硹䅉䅁䅯䅂䍁䅧䅯剹䅉䅁䅅䅁䉁䅁䅁兂灁䥘䌯吹奨䅑杷允䅁䅁䅕䅁䑁䅁䅷䅁䭁䵁佷䅁䭁䵁即䅁䭁䅁䅑潁䭁䵁卧䅁䉁䅁䅁允䅁䅁䅕浚浚浚坡䕗䵁䅉䅅䅁䙁䅁䅁睁䵁䅁䅁权允睃䅁权䱄杅䅁权䕁䅁䅋权䩄杅䅁允䅁䅁䅅䅁䙁䭁睒児塲ㅫ䅚䍄䉁䅁䅁睁䅁䅁䅍䅄䅁䅁䅯兓䅷䅁䅯杊䅙䅁䅅䅁䉁䅁䅁杄䵁䅁䅁兏ㅁ䍁䄴免㕁䅁䅁䍄䉁䅁䅁兂䅁䅁䅍䅄䅁䅁䅯児䅷䅁䅯儵䅯䅁䅯朵䅯䅁䅯眵䅯䅁䅅䅁䉁䅁䅁权允䅂䅁䍄䉁䅁䅁兂䅁䅁䅍䅄䅁䅁䅯材䅷䅁䅯儵䅯䅁䅯朵䅯䅁䅯眵䅯䅁䅅䅁䉁䅁䅁权偁睃䅁䍄䉁䅁䅁兂䅁䅁䅍䅄䅁䅁䅯䄲䅷䅁䅯儵䅯䅁䅯朵䅯䅁䅯眵䅯䅁䅅䅁䉁䅁䅁权㍁睃䅁䍄䉁䅁䅁睁䅁䅁䅍䅄䅁䅁䅯兂䅳䅁䅯䅊䅙䅁䅅䅁䉁䅁䅁权允䅂䅁䍄䉁䅁䅁睁䅁䅁䅍䅄䅁䅁䅯全䅳䅁䅯杊䅙䅁䅅䅁䉁䅁䅁杄佁䅁䅁免睁䑁䅅杌㕁䑁䅣䅁䵁䅉䅅䅁䙁䅁䅁睁䵁䅁䅁权歄兄䅁权䙄杅䅁权䕁䅁䅋权䩄杅䅁允䅁䅁䅅䅁䙁䑁卑䱭䥬砶䅊䍄䉁䅁䅁睁䅁䅁䅍䅄䅁䅁䅯兒䅁䅁䅯䅈䅙䅁䅅䅁䉁䅁䅁权乂杂䅁䍄䉁䅁䅁睁䅁䅁䅍䅄䅁䅁䅯睯䄸䅁䅯杈䅙䅁䅅䅁䉁䅁䅁权煃杂䅁䍄䉁䅁䅁䅂䅁䅁䅍䅄䅁䅁䅯䄳䅅䅁䅯睈䅙䅁䅯䅉䅙䅁䅅䅁䉁䅁䅁权㕃元䅁䍄䉁䅁䅁兂䅁䅁䅍䅄䅁䅁䅯䅺䄴䅁䅯硹䅉䅁䅯䅂䍁䅧䅯剹䅉䅁䅅䅁䉁䅁䅁兂塄㍯㥁浃奤䅑杷允䅁䅁䅍䅁䑁䅁䅷䅁䭁䵁佷䅁䭁䉁䝯䅁䉁䅁䅁允䅁䅁䅯材䅙䅁杷允䅁䅁䅕䅁䑁䅁䅷䅁䭁䅁久䅁䭁佁䭧䅁䭁佁䭙䅁䭁佁䭣䅁䉁䅁䅁允䅁䅁䅯术䅯䅁杷允䅁䅁䅕䅁䑁䅁䅷䅁䭁䵁佷䅁䭁佁䭷䅁䭁佁䭙䅁䭁佁䭣䅁䉁䅁䅁允䅁䅁䅯䅅䅑䅁杷允䅁䅁䅍䅁䑁䅁䅷䅁䭁䵁佷䅁䭁䉁䜴䅁䉁䅁䅁允䅁䅁䅯杒䅙䅁杷允䅁䅁䅕䅁䑁䅁䅷䅁䭁䵁䵣䅁䭁䵁即䅁䭁䅁䅑潁䭁䵁卧䅁䉁䅁䅁允䅁䅁䅕浚浚浚䝢ざ䵁䅉䅅䅁䙁䅁䅁睁䵁䅁䅁权睁睃䅁权瑄权䅁权浄权䅁权湄权䅁允䅁䅁䅅䅁䭁䉁䕁䅁䵁䅉䅅䅁䑁䅁䅁睁䵁䅁䅁权乁䅄䅁权奁杂䅁允䅁䅁䅅䅁䭁䕁䝑䅁䵁䅉䅅䅁䑁䅁䅁睁䵁䅁䅁权呄䅂䅁权慄杅䅁允䅁䅁䅅䅁䭁䭁坙䅁䵁䅉䅅䅁䙁䅁䅁睁䵁䅁䅁权䩁兄䅁权䙄杅䅁权䕁䅁䅋权䩄杅䅁允䅁䅁䅅䅁䙁䥁瀵⭚剂全䅬䍄䉁䅁䅁睁䅁䅁䅍䅄䅁䅁䅯兄䄰䅁䅯䅈䅙䅁䅅䅁䉁䅁䅁权䱄杂䅁䍄䉁䅁䅁兂䅁䅁䅍䅄䅁䅁䅯睥䅳䅁䅯朶䅯䅁䅯朵䅯䅁䅯眶䅯䅁䅅䅁䉁䅁䅁睂䅁䅁䅁䑷浮䅑杷允䅁䅁䅕䅁䑁䅁䅷䅁䭁偁䱣䅁䭁佁䬰䅁䭁佁䭙䅁䭁佁䭣䅁䉁䅁䅁允䅁䅁䅯䅅䅑䅁杷允䅁䅁䅕䅁䑁䅁䅷䅁䭁䕁丸䅁䭁䵁即䅁䭁䅁䅑潁䭁䵁卧䅁䉁䅁䅁允䅁䅁䅕歲桦桥畒じ䵁䅉䅅䅁䑁䅁䅁睁䵁䅁䅁权䝁䅄䅁权捁杂䅁允䅁䅁䅅䅁䭁佁䝯䅁䵁䅉䅅䅁䑁䅁䅁睁䵁䅁䅁权䵄杄䅁权流杂䅁允䅁䅁䅅䅁佁䅁䅷䅁㕁䑁䅉杌睁䑁䅕䅁䵁䅉䅅䅁䙁䅁䅁睁䵁䅁䅁权灂睄䅁权䙄杅䅁权䕁䅁䅋权䩄杅䅁允䅁䅁䅅䅁䙁䍁⭈湘䅍桁䅒䍄䉁䅁䅁睁䅁䅁䅍䅄䅁䅁䅯䅺䄴䅁䅯䅊䅙䅁䅅䅁䉁䅁䅁权㡂充䅁䍄䉁䅁䅁睁䅁䅁䅍䅄䅁䅁䅯督䅁䅁䅯䅊䅙䅁䅅䅁䉁䅁䅁权䑂杆䅁䍄䉁䅁䅁睁䅁䅁䅍䅄䅁䅁䅯兗䅷䅁䅯䅇䅙䅁䅅䅁䉁䅁䅁权㕁杂䅁䍄䉁䅁䅁睁䅁䅁䅍䅄䅁䅁䅯朵䅳䅁䅯杊䅙䅁䅅䅁䉁䅁䅁杄䵁䅁䅁兏硁䍁䄴兏㉁䅁䅁䍄䉁䅁䅁睁䅁䅁䅍䅄䅁䅁䅯眹䅳䅁䅯䅊䅙䅁䅅䅁䉁䅁䅁权杂充䅁䍄䉁䅁䅁兂䅁䅁䅍䅄䅁䅁䅯睬䅷䅁䅯儶䅯䅁䅯朵䅯䅁䅯眵䅯䅁䅅䅁䉁䅁䅁权允䅂䅁䍄䉁䅁䅁睁䅁䅁䅍䅄䅁䅁䅯杰䅁䅁䅯杇䅙䅁䅅䅁䉁䅁䅁权扁杂䅁䍄䉁䅁䅁兂䅁䅁䅍䅄䅁䅁䅯䅺䄴䅁䅯儵䅯䅁䅯朵䅯䅁䅯眵䅯䅁䅅䅁䉁䅁䅁权允䅂䅁䍄䉁䅁䅁兂䅁䅁䅍䅄䅁䅁䅯杧䄴䅁䅯剸䅉䅁䅯䅂䍁䅧䅯剹䅉䅁䅅䅁䉁䅁䅁兂煄䵦佤ㅕ丸䅑杷允䅁䅁䅍䅁䑁䅁䅷䅁䭁䭁䅕䅁䭁䍁䝑䅁䉁䅁䅁允䅁䅁䅯睵䅫䅁杷允䅁䅁䅍䅁䑁䅁䅷䅁䭁偁䴰䅁䭁䍁䝑䅁䉁䅁䅁允䅁䅁䅯刴䅅䅁杷允䅁䅁䅕䅁䑁䅁䅷䅁䭁䝁䵅䅁䭁䵁即䅁䭁䅁䅑潁䭁䵁卫䅁䉁䅁䅁允䅁䅁䅕㘱睎児湱啗䵁䅉䅅䅁䙁䅁䅁睁䵁䅁䅁权偃兄䅁权灄权䅁权浄权䅁权湄权䅁允䅁䅁䅅䅁䭁䉁䕁䅁䵁䅉䅅䅁䑁䅁䅁睁䵁䅁䅁权祃允䅁权慁杂䅁允䅁䅁䅅䅁䭁䍁䝳䅁䵁䅉䅅䅁䑁䅁䅁睁䵁䅁䅁权䱃睄䅁权歁杂䅁允䅁䅁䅅䅁䭁䝁䭅䅁䵁䅉䅅䅁䑁䅁䅁睁䵁䅁䅁权䭃兄䅁权敁杂䅁允䅁䅁䅅䅁䭁䙁䝕䅁䵁䅉䅅䅁䙁䅁䅁睁䵁䅁䅁权慂睃䅁权䙄杅䅁权䕁䅁䅋权䩄杅䅁允䅁䅁䅅䅁䙁䝁䵈卑楷杧䅆䍄䉁䅁䅁兂䅁䅁䅍䅄䅁䅁䅯䅰䅳䅁䅯䄶䅯䅁䅯朵䅯䅁䅯眵䅯䅁䅅䅁䉁䅁䅁权⭄权䅁䍄䉁䅁䅁睁䅁䅁䅍䅄䅁䅁䅯兹䅳䅁䅯栲䅉䅁䅅䅁䉁䅁䅁权噄睅䅁䍄䉁䅁䅁兂䅁䅁䅍䅄䅁䅁䅯公䅳䅁䅯儷䅯䅁䅯朵䅯䅁䅯眵䅯䅁䅅䅁䉁䅁䅁睂䅁䅁䅁䡷橶䅑杷允䅁䅁䅍䅁䑁䅁䅷䅁䭁偁䴰䅁䭁䉁䝷䅁䉁䅁䅁允䅁䅁䅯儷䅙䅁杷允䅁䅁䅑䅁䑁䅁䅷䅁䭁乁䅅䅁䭁䉁䜸䅁䭁䍁䝁䅁䉁䅁䅁允䅁䅁䅯䅧䅫䅁杷允䅁䅁䅍䅁䑁䅁䅷䅁䭁偁䱙䅁䭁䉁䝯䅁䉁䅁䅁允䅁䅁䅯睇䅙䅁杷允䅁䅁䅍䅁䑁䅁䅷䅁䭁乁䴴䅁䭁乁卯䅁䉁䅁䅁允䅁䅁䅯䉔䅑䅁杷允䅁䅁䅑䅁䑁䅁䅷䅁䭁䉁䵕䅁䭁䉁䜸䅁䭁䍁䝁䅁䉁䅁䅁允䅁䅁䅯䅔䅣䅁杷允䅁䅁䅕䅁䑁䅁䅷䅁䭁䅁佷䅁䭁佁䭯䅁䭁佁䭙䅁䭁佁䭳䅁䉁䅁䅁允䅁䅁䅯䅅䅑䅁杷允䅁䅁䅕䅁䑁䅁䅷䅁䭁偁䱁䅁䭁䵁单䅁䭁䅁䅑潁䭁䵁卧䅁䉁䅁䅁允䅁䅁䅕䅭䍄呸䱎啉䵁䅉䅅䅁䙁䅁䅁睁䵁䅁䅁权時䅄䅁权䱄杅䅁权䕁䅁䅋权䥄杅䅁允䅁䅁䅅䅁䙁䅁䅁䅁䅁䙙䄵䍄䉁䅁䅁兂䅁䅁䅍䅄䅁䅁䅯兄䄴䅁䅯朶䅯䅁䅯朵䅯䅁䅯眶䅯䅁䅅䅁䉁䅁䅁睂䅁䅁䅁䕧浄䅑杷允䅁䅁䅍䅁䑁䅁䅷䅁䭁偁位䅁䭁䉁䝯䅁䉁䅁䅁允䅁䅁䅯兗䅙䅁杷允䅁䅁䅍䅁䑁䅁䅷䅁䭁偁䭳䅁䭁䉁䝯䅁䉁䅁䅁允䅁䅁䅯睘䅙䅁杷允䅁䅁䅕䅁䑁䅁䅷䅁䭁䝁䴴䅁䭁䵁单䅁䭁䅁䅑潁䭁䵁卧䅁䉁䅁䅁允䅁䅁䅕䕇瑗杰砶歄䵁䅉䅅䅁䑁䅁䅁睁䵁䅁䅁权䩁睄䅁权慄杅䅁允䅁䅁䅅䅁䭁䍁啧䅁䵁䅉䅅䅁䑁䅁䅁睁䵁䅁䅁权䱃睄䅁权偄杅䅁允䅁䅁䅅䅁䭁䉁䕁䅁䵁䅉䅅䅁䑁䅁䅁睁䵁䅁䅁权汁睃䅁权流杂䅁允䅁䅁䅅䅁佁䅁䅷䅁ㅁ䑁䅉杌祁䑁䅧䅁䵁䅉䅅䅁䑁䅁䅁睁䵁䅁䅁权㙂允䅁权奁杂䅁允䅁䅁䅅䅁䭁䡁䝷䅁䵁䅉䅅䅁䑁䅁䅁睁䵁䅁䅁权流睃䅁权流杂䅁允䅁䅁䅅䅁佁䅁䅯䅁㕁䑁䅉杌穁䅁䅁䍄䉁䅁䅁䅂䅁䅁䅍䅄䅁䅁䅯䅔䄸䅁䅯睈䅙䅁䅯䅉䅙䅁䅅䅁䉁䅁䅁权㝁杂䅁䍄䉁䅁䅁兂䅁䅁䅍䅄䅁䅁䅯儯䅯䅁䅯硹䅉䅁䅯䅂䍁䅧䅯剹䅉䅁䅅䅁䉁䅁䅁兂㥁瑃橥䱣失䅑杷允䅁䅁䅍䅁䑁䅁䅷䅁䭁䍁余䅁䭁䍁䝙䅁䉁䅁䅁允䅁䅁䄴䅄䅁䑁䅍䅎畁䑁䅣睍䅁䅁杷允䅁䅁䅕䅁䑁䅁䅷䅁䭁䱁䱣䅁䭁佁䭫䅁䭁佁䭙䅁䭁佁䭣䅁䉁䅁䅁允䅁䅁䅯䅅䅑䅁杷允䅁䅁䅕䅁䑁䅁䅷䅁䭁䙁乙䅁䭁䵁即䅁䭁䅁䅑潁䭁䵁卫䅁䉁䅁䅁允䅁䅁䅕㘱睎児䡯し䵁䅉䅅䅁䙁䅁䅁睁䵁䅁䅁权穄兄䅁权䱄杅䅁权䕁䅁䅋权䩄杅䅁允䅁䅁䅅䅁䙁偁潙䥘䌯嘹䅚䍄䉁䅁䅁睁䅁䅁䅍䅄䅁䅁䅯兌䅷䅁䅯䅊䅙䅁䅅䅁䉁䅁䅁权睃䅅䅁䍄䉁䅁䅁睁䅁䅁䅍䅄䅁䅁䅯典䅷䅁䅯䅈䅙䅁䅅䅁䉁䅁䅁权兂杂䅁䍄䉁䅁䅁兂䅁䅁䅍䅄䅁䅁䅯杶䄰䅁䅯儵䅯䅁䅯朵䅯䅁䅯眵䅯䅁䅅䅁䉁䅁䅁权偁睃䅁䍄䉁䅁䅁睁䅁䅁䅍䅄䅁䅁䅯睹䄴䅁䅯䅇䅙䅁䅅䅁䉁䅁䅁权䕂杂䅁䍄䉁䅁䅁兂䅁䅁䅍䅄䅁䅁䅯杧䅁䅁䅯䄶䅯䅁䅯朵䅯䅁䅯眵䅯䅁䅅䅁䉁䅁䅁权䝁睃䅁䍄䉁䅁䅁兂䅁䅁䅍䅄䅁䅁䅯眸䄰䅁䅯硹䅉䅁䅯䅂䍁䅧䅯䉹䅉䅁䅅䅁䉁䅁䅁兂穁積積㕍坎䅑杷允䅁䅁䅕䅁䑁䅁䅷䅁䭁䝁䵉䅁䭁佁䭕䅁䭁佁䭙䅁䭁佁䭣䅁䉁䅁䅁允䅁䅁䅯睎䅳䅁杷允䅁䅁䅕䅁䑁䅁䅷䅁䭁乁䵧䅁䭁佁䭯䅁䭁佁䭙䅁䭁佁䭳䅁䉁䅁䅁允䅁䅁䅣䅁䅁䵁⭁欵䵁䅉䅅䅁䙁䅁䅁睁䵁䅁䅁权䱃睄䅁权潄权䅁权浄权䅁权湄权䅁允䅁䅁䅅䅁䭁䅁䱙䅁䵁䅉䅅䅁䙁䅁䅁睁䵁䅁䅁权䡃䅄䅁权潄权䅁权浄权䅁权湄权䅁允䅁䅁䅅䅁䭁偁䬴䅁䵁䅉䅅䅁䙁䅁䅁睁䵁䅁䅁权汄杄䅁权䱄杅䅁权䕁䅁䅋权䩄杅䅁允䅁䅁䅅䅁䙁䩁婱婭婭坩䅂䍄䉁䅁䅁睁䅁䅁䅍䅄䅁䅁䅯儵䄴䅁䅯杇䅙䅁䅅䅁䉁䅁䅁权䅂杂䅁䍄䉁䅁䅁兂䅁䅁䅍䅄䅁䅁䅯睳䅷䅁䅯硹䅉䅁䅯䅂䍁䅧䅯剹䅉䅁䅅䅁䉁䅁䅁兂䑄匹捨硪婊䅑杷允䅁䅁䅍䅁䑁䅁䅷䅁䭁䉁䱫䅁䭁䉁䝷䅁䉁䅁䅁允䅁䅁䅯杧䅙䅁杷允䅁䅁䅍䅁䑁䅁䅷䅁䭁䕁䵕䅁䭁䵁匸䅁䉁䅁䅁允䅁䅁䅣䅁䅁䝁乄〴䵁䅉䅅䅁䙁䅁䅁睁䵁䅁䅁权慃睃䅁权獄权䅁权浄权䅁权湄权䅁允䅁䅁䅅䅁䭁䉁䕁䅁䵁䅉䅅䅁䙁䅁䅁睁䵁䅁䅁权卄睄䅁权潄权䅁权浄权䅁权湄权䅁允䅁䅁䅅䅁䭁䉁䕁䅁䵁䅉䅅䅁䑁䅁䅁睁䵁䅁䅁权佂䅄䅁权流杂䅁允䅁䅁䅅䅁佁䅁䅷䅁㑁䑁䅅杌㍁䑁䅉䅁䵁䅉䅅䅁䑁䅁䅁睁䵁䅁䅁权療䅄䅁权敁杂䅁允䅁䅁䅅䅁䭁䙁䝷䅁䵁䅉䅅䅁䙁䅁䅁睁䵁䅁䅁权䵄杄䅁权煄权䅁权浄权䅁权牄权䅁允䅁䅁䅅䅁䭁䉁䕁䅁䵁䅉䅅䅁䙁䅁䅁睁䵁䅁䅁权坂睃䅁权䱄杅䅁权䕁䅁䅋权䥄杅䅁允䅁䅁䅅䅁䙁䥁䌯匹捨ㅺ䅬䍄䉁䅁䅁睁䅁䅁䅍䅄䅁䅁䅯䄰䅅䅁䅯栲䅉䅁䅅䅁䉁䅁䅁权㉁杆䅁䍄䉁䅁䅁睁䅁䅁䅍䅄䅁䅁䅯䅏䄸䅁䅯䅈䅙䅁䅅䅁䉁䅁䅁权䉂杂䅁䍄䉁䅁䅁睁䅁䅁䅍䅄䅁䅁䅯睸䅷䅁䅯杈䅙䅁䅅䅁䉁䅁䅁权楃杂䅁䍄䉁䅁䅁兂䅁䅁䅍䅄䅁䅁䅯䅉䄴䅁䅯剸䅉䅁䅯䅂䍁䅧䅯剹䅉䅁䅅䅁䉁䅁䅁兂䍁䑚兄祷湑䅑杷允䅁䅁䅍䅁䑁䅁䅷䅁䭁䭁佷䅁䭁䍁䝑䅁䉁䅁䅁允䅁䅁䅯䅵䄸䅁杷允䅁䅁䅑䅁䑁䅁䅷䅁䭁䥁䉍䅁䭁䉁䜸䅁䭁䍁䝁䅁䉁䅁䅁允䅁䅁䅯李䅯䅁杷允䅁䅁䅕䅁䑁䅁䅷䅁䭁䩁䱁䅁䭁佁䭯䅁䭁佁䭙䅁䭁佁䭳䅁䉁䅁䅁允䅁䅁䅯䅅䅑䅁杷允䅁䅁䅍䅁䑁䅁䅷䅁䭁䅁䵙䅁䭁䍁䝑䅁䉁䅁䅁允䅁䅁䅯䅃䅣䅁杷允䅁䅁䅕䅁䑁䅁䅷䅁䭁䅁䈸䅁䭁佁䭧䅁䭁佁䭙䅁䭁佁䭣䅁䉁䅁䅁允䅁䅁䅯杂䅳䅁杷允䅁䅁䅕䅁䑁䅁䅷䅁䭁乁丰䅁䭁佁䭯䅁䭁佁䭙䅁䭁佁䭳䅁䉁䅁䅁允䅁䅁䅯䅅䅑䅁杷允䅁䅁䅕䅁䑁䅁䅷䅁䭁䥁偳䅁䭁䵁单䅁䭁䅁䅑潁䭁䵁卧䅁䉁䅁䅁允䅁䅁䅕湙睔䭚漰䕂䵁䅉䅅䅁䑁䅁䅁睁䵁䅁䅁权䅁䅄䅁权歁杂䅁允䅁䅁䅅䅁䭁䱁剁䅁䵁䅉䅅䅁䑁䅁䅁睁䵁䅁䅁权䍃睃䅁权奁杂䅁允䅁䅁䅅䅁䭁䕁䝯䅁䵁䅉䅅䅁䑁䅁䅁睁䵁䅁䅁权獄兄䅁权捁杂䅁允䅁䅁䅅䅁䭁䥁䜸䅁䵁䅉䅅䅁䙁䅁䅁睁䵁䅁䅁权睁杄䅁权䱄杅䅁权䕁䅁䅋权䩄杅䅁允䅁䅁䅅䅁䙁乁橥䑣䬰ㅖ䅨䍄䉁䅁䅁兂䅁䅁䅍䅄䅁䅁䅯睭䄴䅁䅯朶䅯䅁䅯朵䅯䅁䅯眶䅯䅁䅅䅁䉁䅁䅁权允䅂䅁䍄䉁䅁䅁兂䅁䅁䅍䅄䅁䅁䅯眳䅷䅁䅯䄷䅯䅁䅯朵䅯䅁䅯眵䅯䅁䅅䅁䉁䅁䅁睂䅁䅁䅁偯汘䅑杷允䅁䅁䅕䅁䑁䅁䅷䅁䭁䵁䵧䅁䭁佁䭧䅁䭁佁䭙䅁䭁佁䭣䅁䉁䅁䅁允䅁䅁䅯䅅䅑䅁杷允䅁䅁䅕䅁䑁䅁䅷䅁䭁䙁䱁䅁䭁佁䭫䅁䭁佁䭙䅁䭁佁䭣䅁䉁䅁䅁允䅁䅁䅯䅅䅑䅁杷允䅁䅁䅕䅁䑁䅁䅷䅁䭁䡁䱳䅁䭁佁䭧䅁䭁佁䭙䅁䭁佁䭣䅁䉁䅁䅁允䅁䅁䅯杂䅳䅁杷允䅁䅁䅍䅁䑁䅁䅷䅁䭁䵁䱕䅁䭁䍁䝑䅁䉁䅁䅁允䅁䅁䅯杦䄸䅁杷允䅁䅁䅕䅁䑁䅁䅷䅁䭁䙁䴸䅁䭁佁䭯䅁䭁佁䭙䅁䭁佁䭳䅁䉁䅁䅁允䅁䅁䅣䅁䅁䅁㙁欵䵁䅉䅅䅁䙁䅁䅁睁䵁䅁䅁权䩁兄䅁权潄权䅁权浄权䅁权湄权䅁允䅁䅁䅅䅁䭁䅁䱙䅁䵁䅉䅅䅁䙁䅁䅁睁䵁䅁䅁权䅁䅄䅁权䱄杅䅁权䕁䅁䅋权䩄杅䅁允䅁䅁䅅䅁䙁䉁䘫ㄶ㑇汮䅒䍄䉁䅁䅁睁䅁䅁䅍䅄䅁䅁䅯眰䅅䅁䅯䅊䅙䅁䅅䅁䉁䅁䅁权䉂权䅁䍄䉁䅁䅁睁䅁䅁䅍䅄䅁䅁䅯剆䅅䅁䅯杇䅙䅁䅅䅁䉁䅁䅁权時杂䅁䍄䉁䅁䅁兂䅁䅁䅍䅄䅁䅁䅯児䅷䅁䅯䄶䅯䅁䅯朵䅯䅁䅯眵䅯䅁䅅䅁䉁䅁䅁权允䅂䅁䍄䉁䅁䅁睁䅁䅁䅍䅄䅁䅁䅯睺䄰䅁䅯杇䅙䅁䅅䅁䉁䅁䅁权扁杂䅁䍄䉁䅁䅁兂䅁䅁䅍䅄䅁䅁䅯睁䅅䅁䅯䄶䅯䅁䅯朵䅯䅁䅯眵䅯䅁䅅䅁䉁䅁䅁权䝁睃䅁䍄䉁䅁䅁兂䅁䅁䅍䅄䅁䅁䅯材䅷䅁䅯䄶䅯䅁䅯朵䅯䅁䅯眵䅯䅁䅅䅁䉁䅁䅁权⭄权䅁䍄䉁䅁䅁睁䅁䅁䅍䅄䅁䅁䅯䄸䅳䅁䅯栲䅉䅁䅅䅁䉁䅁䅁权剄睅䅁䍄䉁䅁䅁兂䅁䅁䅍䅄䅁䅁䅯睐䅷䅁䅯䄶䅯䅁䅯朵䅯䅁䅯眵䅯䅁䅅䅁䉁䅁䅁权允䅂䅁䍄䉁䅁䅁兂䅁䅁䅍䅄䅁䅁䅯儫䅷䅁䅯儶䅯䅁䅯朵䅯䅁䅯眵䅯䅁䅅䅁䉁䅁䅁权允䅂䅁䍄䉁䅁䅁睁䅁䅁䅍䅄䅁䅁䅯睌䅅䅁䅯䅇䅙䅁䅅䅁䉁䅁䅁权䕂杂䅁䍄䉁䅁䅁䅂䅁䅁䅍䅄䅁䅁䅯杧䄰䅁䅯睈䅙䅁䅯䅉䅙䅁䅅䅁䉁䅁䅁权䭁元䅁䍄䉁䅁䅁兂䅁䅁䅍䅄䅁䅁䅯眯䅯䅁䅯儵䅯䅁䅯朵䅯䅁䅯眵䅯䅁䅅䅁䉁䅁䅁权允䅂䅁䍄䉁䅁䅁睁䅁䅁䅍䅄䅁䅁䅯杣䄰䅁䅯杈䅙䅁䅅䅁䉁䅁䅁权噂杂䅁䍄䉁䅁䅁兂䅁䅁䅍䅄䅁䅁䅯睸䅁䅁䅯䄷䅯䅁䅯朵䅯䅁䅯眵䅯䅁䅅䅁䉁䅁䅁权允䅂䅁䍄䉁䅁䅁兂䅁䅁䅍䅄䅁䅁䅯睢䅳䅁䅯剸䅉䅁䅯䅂䍁䅧䅯䉹䅉䅁䅅䅁䉁䅁䅁兂睃匶浨摏㤳睐杷允䅁䅁䅕䅁䑁䅁䅷䅁䭁䥁义䅁䭁佁䭧䅁䭁佁䭙䅁䭁佁䭣䅁䉁䅁䅁允䅁䅁䅯杂䅳䅁杷允䅁䅁䅕䅁䑁䅁䅷䅁䭁䕁丰䅁䭁佁䭕䅁䭁佁䭙䅁䭁佁䭣䅁䉁䅁䅁允䅁䅁䅯睄䅳䅁杷允䅁䅁䅍䅁䑁䅁䅷䅁䭁䥁偳䅁䭁䉁䜴䅁䉁䅁䅁允䅁䅁䅯杯䅙䅁杷允䅁䅁䅕䅁䑁䅁䅷䅁䭁䑁䵑䅁䭁佁䭕䅁䭁佁䭙䅁䭁佁䭣䅁䉁䅁䅁允䅁䅁䅯䅅䅑䅁杷允䅁䅁䅍䅁䑁䅁䅷䅁䭁䑁䴰䅁䭁䉁䝧䅁䉁䅁䅁允䅁䅁䅯杓䅙䅁杷允䅁䅁䅍䅁䑁䅁䅷䅁䭁䩁䕍䅁䭁乁卯䅁䉁䅁䅁允䅁䅁䅯剸䅙䅁杷允䅁䅁䅍䅁䑁䅁䅷䅁䭁䑁䴴䅁䭁䉁䝧䅁䉁䅁䅁允䅁䅁䅯兇䅙䅁杷允䅁䅁䅕䅁䑁䅁䅷䅁䭁䍁䵳䅁䭁䵁单䅁䭁䅁䅑潁䭁䵁卫䅁䉁䅁䅁允䅁䅁䅕䑅㍒癣洵歅䵁䅉䅅䅁䑁䅁䅁睁䵁䅁䅁权湂睃䅁权歁杂䅁允䅁䅁䅅䅁䭁偁券䅁䵁䅉䅅䅁䙁䅁䅁睁䵁䅁䅁权橄兄䅁权灄权䅁权浄权䅁权湄权䅁允䅁䅁䅅䅁䭁䡁关䅁䵁䅉䅅䅁䑁䅁䅁睁䵁䅁䅁权䱃睄䅁权流杂䅁允䅁䅁䅅䅁佁䅁䅷䅁㕁䑁䅧杌ㅁ䑁䅕䅁䵁䅉䅅䅁䑁䅁䅁睁䵁䅁䅁权杁睃䅁权捁杂䅁允䅁䅁䅅䅁䭁䡁䝳䅁䵁䅉䅅䅁䑁䅁䅁睁䵁䅁䅁权㕂杄䅁权敁杂䅁允䅁䅁䅅䅁䭁佁䜰䅁䵁䅉䅅䅁䕁䅁䅁睁䵁䅁䅁权䙄䅄䅁权晁杂䅁权杁杂䅁允䅁䅁䅅䅁䭁䙁䩉䅁䵁䅉䅅䅁䑁䅁䅁睁䵁䅁䅁权桁睃䅁权偄杅䅁允䅁䅁䅅䅁䭁䉁䕁䅁䵁䅉䅅䅁䑁䅁䅁睁䵁䅁䅁权穃兄䅁权捁杂䅁允䅁䅁䅅䅁䭁䕁䝣䅁䵁䅉䅅䅁䑁䅁䅁睁䵁䅁䅁权㉁允䅁权奁杂䅁允䅁䅁䅅䅁䭁䕁䝯䅁䵁䅉䅅䅁䙁䅁䅁睁䵁䅁䅁权摁䅄䅁权䱄杅䅁权䕁䅁䅋权䩄杅䅁允䅁䅁䅅䅁䙁䡁啳歲桦汵䅊䍄䉁䅁䅁兂䅁䅁䅍䅄䅁䅁䅯末䅯䅁䅯儷䅯䅁䅯朵䅯䅁䅯眵䅯䅁䅅䅁䉁䅁䅁睂䅁䅁䅁䔴浘䅑杷允䅁䅁䅕䅁䑁䅁䅷䅁䭁䥁䱕䅁䭁佁䭷䅁䭁佁䭙䅁䭁佁䭣䅁䉁䅁䅁允䅁䅁䅣䅁䅁䝁慁欵䵁䅉䅅䅁䙁䅁䅁睁䵁䅁䅁权晁䅄䅁权䱄杅䅁权䕁䅁䅋权䩄杅䅁允䅁䅁䅅䅁䙁䍁捬㡪ㅌ䝃䅊䍄䉁䅁䅁睁䅁䅁䅍䅄䅁䅁䅯眹䅳䅁䅯䅇䅙䅁䅅䅁䉁䅁䅁权婁杂䅁䍄䉁䅁䅁睁䅁䅁䅍䅄䅁䅁䅯䄱䅷䅁䅯硺䅉䅁䅅䅁䉁䅁䅁睂䅁䅁䅁偧支䅑杷允䅁䅁䅕䅁䑁䅁䅷䅁䭁䩁乯䅁䭁佁䭫䅁䭁佁䭙䅁䭁佁䭣䅁䉁䅁䅁允䅁䅁䅯䅅䅑䅁杷允䅁䅁䅕䅁䑁䅁䅷䅁䭁䅁䱁䅁䭁佁䭯䅁䭁佁䭙䅁䭁佁䭳䅁䉁䅁䅁允䅁䅁䅣䅁䅁䭁煁欵䵁䅉䅅䅁䑁䅁䅁睁䵁䅁䅁权䙁允䅁权慁杂䅁允䅁䅁䅅䅁䭁䉁䝳䅁䵁䅉䅅䅁䙁䅁䅁睁䵁䅁䅁权㍄睃䅁权䙄杅䅁权䕁䅁䅋权䩄杅䅁允䅁䅁䅅䅁䙁䱁伲䉎䍓朷䅒䍄䉁䅁䅁兂䅁䅁䅍䅄䅁䅁䅯朸䅳䅁䅯硹䅉䅁䅯䅂䍁䅧䅯䉹䅉䅁䅅䅁䉁䅁䅁兂灁䥘䌯吹晨䅑杷允䅁䅁䅕䅁䑁䅁䅷䅁䭁䥁乁䅁䭁䵁单䅁䭁䅁䅑潁䭁䵁卫䅁䉁䅁䅁允䅁䅁䅕䕸摹捐偅い䵁䅉䅅䅁䑁䅁䅁睁䵁䅁䅁权扁允䅁权流杂䅁允䅁䅁䅅䅁佁䅁䅷䅁㍁䑁䅙杌ㅁ䑁䅉䅁䵁䅉䅅䅁䙁䅁䅁睁䵁䅁䅁权獂允䅁权灄权䅁权浄权䅁权湄权䅁允䅁䅁䅅䅁䭁佁伴䅁䵁䅉䅅䅁䙁䅁䅁睁䵁䅁䅁权䱃睄䅁权汄权䅁权浄权䅁权湄权䅁允䅁䅁䅅䅁䭁䑁䱣䅁䵁䅉䅅䅁䙁䅁䅁睁䵁䅁䅁权䩂睃䅁权潄权䅁权浄权䅁权湄权䅁允䅁䅁䅅䅁䭁䅁䱙䅁䵁䅉䅅䅁䑁䅁䅁睁䵁䅁䅁权剃允䅁权奁杂䅁允䅁䅁䅅䅁䭁䍁䜰䅁䵁䅉䅅䅁䙁䅁䅁睁䵁䅁䅁权睁䅄䅁权煄权䅁权浄权䅁权牄权䅁允䅁䅁䅅䅁䡁䅁䅁䅁杂畑䅚䍄䉁䅁䅁睁䅁䅁䅍䅄䅁䅁䅯䅁䅅䅁䅯䅇䅙䅁䅅䅁䉁䅁䅁权䭂杂䅁䍄䉁䅁䅁兂䅁䅁䅍䅄䅁䅁䅯眯䅯䅁䅯䄶䅯䅁䅯朵䅯䅁䅯眵䅯䅁䅅䅁䉁䅁䅁权允䅂䅁䍄䉁䅁䅁兂䅁䅁䅍䅄䅁䅁䅯䅖䅷䅁䅯剸䅉䅁䅯䅂䍁䅧䅯剹䅉䅁䅅䅁䉁䅁䅁兂㝄偪照共扣䅑杷允䅁䅁䅕䅁䑁䅁䅷䅁䭁䍁䅉䅁䭁佁䭧䅁䭁佁䭙䅁䭁佁䭣䅁䉁䅁䅁允䅁䅁䅯杂䅳䅁杷允䅁䅁䅕䅁䑁䅁䅷䅁䭁䝁䵍䅁䭁佁䭯䅁䭁佁䭙䅁䭁佁䭳䅁䉁䅁䅁允䅁䅁䅯䅅䅑䅁杷允䅁䅁䅕䅁䑁䅁䅷䅁䭁偁䵍䅁䭁佁䭫䅁䭁佁䭙䅁䭁佁䭣䅁䉁䅁䅁允䅁䅁䅯硊䅁䅁杷允䅁䅁䅕䅁䑁䅁䅷䅁䭁䝁䵅䅁䭁佁䭯䅁䭁佁䭙䅁䭁佁䭳䅁䉁䅁䅁允䅁䅁䅣䅁䅁䝁㉁欵䵁䅉䅅䅁䙁䅁䅁睁䵁䅁䅁权扃睃䅁权䙄杅䅁权䕁䅁䅋权䩄杅䅁允䅁䅁䅅䅁䙁䥁摔祵獂䅶䅚䍄䉁䅁䅁兂䅁䅁䅍䅄䅁䅁䅯東䅅䅁䅯儵䅯䅁䅯朵䅯䅁䅯眵䅯䅁䅅䅁䉁䅁䅁权㕄权䅁䍄䉁䅁䅁兂䅁䅁䅍䅄䅁䅁䅯睘䅳䅁䅯硹䅉䅁䅯䅂䍁䅧䅯䉹䅉䅁䅅䅁䉁䅁䅁兂塄㍯㥁桃扤䅑杷允䅁䅁䅍䅁䑁䅁䅷䅁䭁䡁䰴䅁䭁䉁䜴䅁䉁䅁䅁允䅁䅁䅯睪䅙䅁杷允䅁䅁䅍䅁䑁䅁䅷䅁䭁䡁䰸䅁䭁䉁䜴䅁䉁䅁䅁允䅁䅁䅯杚䅙䅁杷允䅁䅁䅍䅁䑁䅁䅷䅁䭁偁䵕䅁䭁䍁䝙䅁䉁䅁䅁允䅁䅁䄴杄䅁䑁䅅免ㅁ䍁䄴杍㉁䅁䅁䍄䉁䅁䅁䅂䅁䅁䅍䅄䅁䅁䅯䅪䅷䅁䅯睈䅙䅁䅯䅉䅙䅁䅅䅁䉁䅁䅁权㕃充䅁䍄䉁䅁䅁睁䅁䅁䅍䅄䅁䅁䅯兒䅷䅁䅯杊䅙䅁䅅䅁䉁䅁䅁杄䵁䅁䅁䅏ぁ䍁䄴䅍ぁ䅁䅁䍄䉁䅁䅁䅂䅁䅁䅍䅄䅁䅁䅯兪䅷䅁䅯睈䅙䅁䅯䅉䅙䅁䅅䅁䉁䅁䅁权䕃睂䅁䍄䉁䅁䅁睁䅁䅁䅍䅄䅁䅁䅯儯䄴䅁䅯杈䅙䅁䅅䅁䉁䅁䅁权摂杂䅁䍄䉁䅁䅁兂䅁䅁䅍䅄䅁䅁䅯䅐䄰䅁䅯剸䅉䅁䅯䅂䍁䅧䅯䉹䅉䅁䅅䅁䉁䅁䅁兂㝄匴㕪癈䩧䅑杷允䅁䅁䅕䅁䑁䅁䅷䅁䭁䑁佑䅁䭁䵁即䅁䭁䅁䅑潁䭁䵁卧䅁䉁䅁䅁允䅁䅁䅕硥畓⭒䭈歘䵁䅉䅅䅁䙁䅁䅁睁䵁䅁䅁权啁杄䅁权䱄杅䅁权䕁䅁䅋权䥄杅䅁允䅁䅁䅅䅁䙁䍁捬㡪ㅌ䝍䅂䍄䉁䅁䅁兂䅁䅁䅍䅄䅁䅁䅯䅷䄴䅁䅯硹䅉䅁䅯䅂䍁䅧䅯䉹䅉䅁䅅䅁䉁䅁䅁兂畃⭒㙆䱆圵䅑杷允䅁䅁䅍䅁䑁䅁䅷䅁䭁䍁䰴䅁䭁䉁䝷䅁䉁䅁䅁允䅁䅁䅯杮䅙䅁杷允䅁䅁䅍䅁䑁䅁䅷䅁䭁偁䱣䅁䭁䉁䝯䅁䉁䅁䅁允䅁䅁䅯䅷䅙䅁杷允䅁䅁䅍䅁䑁䅁䅷䅁䭁䕁䱯䅁䭁䵁匸䅁䉁䅁䅁允䅁䅁䅣䅁䅁䍁䝃䔴䵁䅉䅅䅁䙁䅁䅁睁䵁䅁䅁权塂允䅁权瑄权䅁权浄权䅁权湄权䅁允䅁䅁䅅䅁䡁䅁䅁䅁䅁敊䅚䍄䉁䅁䅁兂䅁䅁䅍䅄䅁䅁䅯典䅳䅁䅯剸䅉䅁䅯䅂䍁䅧䅯䉹䅉䅁䅅䅁䉁䅁䅁兂啄救䕈歑桅䅑杷允䅁䅁䅕䅁䑁䅁䅷䅁䭁䉁允䅁䭁䵁单䅁䭁䅁䅑潁䭁䵁卧䅁䉁䅁䅁允䅁䅁䅕戳砵䉮噍啅䵁䅉䅅䅁䑁䅁䅁睁䵁䅁䅁权㡂睃䅁权敁杂䅁允䅁䅁䅅䅁䭁䩁䝕䅁䵁䅉䅅䅁䕁䅁䅁睁䵁䅁䅁权㍄䅁䅁权晁杂䅁权杁杂䅁允䅁䅁䅅䅁䭁䥁䩕䅁䵁䅉䅅䅁䑁䅁䅁睁䵁䅁䅁权硄䅂䅁权慄杅䅁允䅁䅁䅅䅁䭁䡁味䅁䵁䅉䅅䅁䑁䅁䅁睁䵁䅁䅁权時兄䅁权流杂䅁允䅁䅁䅅䅁佁䅁䅷䅁㑁䑁䅫杌穁䑁䅕䅁䵁䅉䅅䅁䑁䅁䅁睁䵁䅁䅁权啂睃䅁权偄杅䅁允䅁䅁䅅䅁䭁䉁䕁䅁䵁䅉䅅䅁䑁䅁䅁睁䵁䅁䅁权ㅂ兄䅁权敁杂䅁允䅁䅁䅅䅁䭁䕁䝫䅁䵁䅉䅅䅁䕁䅁䅁睁䵁䅁䅁权ㅂ䅄䅁权晁杂䅁权杁杂䅁允䅁䅁䅅䅁䭁䕁即䅁䵁䅉䅅䅁䙁䅁䅁睁䵁䅁䅁权㍄睃䅁权䙄杅䅁权䕁䅁䅋权䥄杅䅁允䅁䅁䅅䅁䙁䝁䑰䩤䬵兔䅆䍄䉁䅁䅁睁䅁䅁䅍䅄䅁䅁䅯東䅅䅁䅯䅊䅙䅁䅅䅁䉁䅁䅁权奁睄䅁䍄䉁䅁䅁兂䅁䅁䅍䅄䅁䅁䅯杮䅳䅁䅯剸䅉䅁䅯䅂䍁䅧䅯䉹䅉䅁䅅䅁䉁䅁䅁兂楂㕚敁䝅䰰䅑杷允䅁䅁䅕䅁䑁䅁䅷䅁䭁䑁䱁䅁䭁䵁单䅁䭁䅁䅑潁䭁䵁卫䅁䉁䅁䅁允䅁䅁䅕㡚癙䡲灁歈䵁䅉䅅䅁䑁䅁䅁睁䵁䅁䅁权塁睃䅁权敁杂䅁允䅁䅁䅅䅁䭁䝁䡯䅁䵁䅉䅅䅁䑁䅁䅁睁䵁䅁䅁权㉄权䅁权歁杂䅁允䅁䅁䅅䅁䭁䍁䭍䅁䵁䅉䅅䅁䑁䅁䅁睁䵁䅁䅁权ㅂ䅄䅁权敁杂䅁允䅁䅁䅅䅁䭁䵁䠰䅁䵁䅉䅅䅁䙁䅁䅁睁䵁䅁䅁权癁䅄䅁权灄权䅁权浄权䅁权湄权䅁允䅁䅁䅅䅁䭁䭁到䅁䵁䅉䅅䅁䙁䅁䅁睁䵁䅁䅁权乁兄䅁权灄权䅁权浄权䅁权湄权䅁允䅁䅁䅅䅁䭁䉁䕁䅁䵁䅉䅅䅁䙁䅁䅁睁䵁䅁䅁权㡃䅁䅁权潄权䅁权浄权䅁权湄权䅁允䅁䅁䅅䅁䭁䅁䱙䅁䵁䅉䅅䅁䙁䅁䅁睁䵁䅁䅁权䵂睄䅁权煄权䅁权浄权䅁权牄权䅁允䅁䅁䅅䅁䭁䉁䕁䅁䵁䅉䅅䅁䕁䅁䅁睁䵁䅁䅁权偂䅁䅁权晁杂䅁权杁杂䅁允䅁䅁䅅䅁䭁䩁䝷䅁䵁䅉䅅䅁䙁䅁䅁睁䵁䅁䅁权㍄睃䅁权䱄杅䅁权䕁䅁䅋权䩄杅䅁允䅁䅁䅅䅁䙁偁潙䥘䌯唱䄹䍄䉁䅁䅁睁䅁䅁䅍䅄䅁䅁䅯儫䅷䅁䅯䅊䅙䅁䅅䅁䉁䅁䅁权䥁睂䅁䍄䉁䅁䅁䅂䅁䅁䅍䅄䅁䅁䅯杋䅳䅁䅯睈䅙䅁䅯䅉䅙䅁䅅䅁䉁䅁䅁权ㅄ兄䅁䍄䉁䅁䅁兂䅁䅁䅍䅄䅁䅁䅯兘䅳䅁䅯硹䅉䅁䅯䅂䍁䅧䅯剹䅉䅁䅅䅁䉁䅁䅁兂䅁䅁䅁䵁坂䅑杷允䅁䅁䅍䅁䑁䅁䅷䅁䭁䉁乷䅁䭁䍁䝙䅁䉁䅁䅁允䅁䅁䄴䅄䅁䑁䅫睍畁䑁䅧䅏䅁䅁杷允䅁䅁䅍䅁䑁䅁䅷䅁䭁䝁䴴䅁䭁䉁䜴䅁䉁䅁䅁允䅁䅁䅯児䅣䅁杷允䅁䅁䅍䅁䑁䅁䅷䅁䭁佁䰰䅁䭁䉁䝯䅁䉁䅁䅁允䅁䅁䅯䅐䅙䅁杷允䅁䅁䅑䅁䑁䅁䅷䅁䭁䱁䴰䅁䭁䉁䜸䅁䭁䍁䝁䅁䉁䅁䅁允䅁䅁䅯硍䅁䅁杷允䅁䅁䅕䅁䑁䅁䅷䅁䭁䩁佣䅁䭁佁䭷䅁䭁佁䭙䅁䭁佁䭣䅁䉁䅁䅁允䅁䅁䅯䅅䅑䅁杷允䅁䅁䅕䅁䑁䅁䅷䅁䭁䙁䵅䅁䭁佁䭧䅁䭁佁䭙䅁䭁佁䭣䅁䉁䅁䅁允䅁䅁䅯䅅䅑䅁杷允䅁䅁䅕䅁䑁䅁䅷䅁䭁䵁位䅁䭁佁䭯䅁䭁佁䭙䅁䭁佁䭳䅁䉁䅁䅁允䅁䅁䅯䅅䅑䅁杷允䅁䅁䅍䅁䑁䅁䅷䅁䭁䕁䅙䅁䭁䍁䝙䅁䉁䅁䅁允䅁䅁䄴䅄䅁䑁䅫李畁䑁䅍兏䅁䅁杷允䅁䅁䅕䅁䑁䅁䅷䅁䭁䉁䱳䅁䭁佁䭕䅁䭁佁䭙䅁䭁佁䭣䅁䉁䅁䅁允䅁䅁䅯䅅䅑䅁杷允䅁䅁䅕䅁䑁䅁䅷䅁䭁偁䱙䅁䭁䵁即䅁䭁䅁䅑潁䭁䵁卫䅁䉁䅁䅁允䅁䅁䅕牕敧敨䉶啘䵁䅉䅅䅁䙁䅁䅁睁䵁䅁䅁权慁杄䅁权煄权䅁权浄权䅁权牄权䅁允䅁䅁䅅䅁䡁䅁䅁䅁䅃畑䅚䍄䉁䅁䅁兂䅁䅁䅍䅄䅁䅁䅯眴䄸䅁䅯剸䅉䅁䅯䅂䍁䅧䅯䉹䅉䅁䅅䅁䉁䅁䅁兂⽄癓畩歕啍䅑杷允䅁䅁䅍䅁䑁䅁䅷䅁䭁偁䱣䅁䭁䉁䜴䅁䉁䅁䅁允䅁䅁䅯兮䅣䅁杷允䅁䅁䅍䅁䑁䅁䅷䅁䭁乁䱳䅁䭁䵁匸䅁䉁䅁䅁允䅁䅁䅣䅁䅁䝁䍄䔵䵁䅉䅅䅁䑁䅁䅁睁䵁䅁䅁权楄睃䅁权奁杂䅁允䅁䅁䅅䅁䭁䡁䝷䅁䵁䅉䅅䅁䙁䅁䅁睁䵁䅁䅁权慃䅁䅁权灄权䅁权浄权䅁权湄权䅁允䅁䅁䅅䅁䭁䡁䵉䅁䵁䅉䅅䅁䙁䅁䅁睁䵁䅁䅁权噄䅄䅁权灄权䅁权浄权䅁权湄权䅁允䅁䅁䅅䅁䭁䉁䕁䅁䵁䅉䅅䅁䑁䅁䅁睁䵁䅁䅁权䩁䅁䅁权敁杂䅁允䅁䅁䅅䅁䭁䭁䜸䅁䵁䅉䅅䅁䙁䅁䅁睁䵁䅁䅁权乃䅄䅁权䙄杅䅁权䕁䅁䅋权䩄杅䅁允䅁䅁䅅䅁䙁䙁⽥䑮捱兆䄱䍄䉁䅁䅁兂䅁䅁䅍䅄䅁䅁䅯杣䄰䅁䅯䄶䅯䅁䅯朵䅯䅁䅯眵䅯䅁䅅䅁䉁䅁䅁权允䅂䅁䍄䉁䅁䅁睁䅁䅁䅍䅄䅁䅁䅯睺䅷䅁䅯䅈䅙䅁䅅䅁䉁䅁䅁权楂杂䅁䍄䉁䅁䅁兂䅁䅁䅍䅄䅁䅁䅯睰䅳䅁䅯䄶䅯䅁䅯朵䅯䅁䅯眵䅯䅁䅅䅁䉁䅁䅁权㉁睃䅁䍄䉁䅁䅁兂䅁䅁䅍䅄䅁䅁䅯李䄰䅁䅯硹䅉䅁䅯䅂䍁䅧䅯剹䅉䅁䅅䅁䉁䅁䅁兂㝂䭆䠵唴扰䅑杷允䅁䅁䅕䅁䑁䅁䅷䅁䭁䑁乣䅁䭁䵁即䅁䭁䅁䅑潁䭁䵁卫䅁䉁䅁䅁允䅁䅁䅕⽷潕䥘礫啗䵁䅉䅅䅁䙁䅁䅁睁䵁䅁䅁权摄兄䅁权䙄杅䅁权䕁䅁䅋权䩄杅䅁允䅁䅁䅅䅁䙁䅁⭲奉ㄹ桯䅊䍄䉁䅁䅁兂䅁䅁䅍䅄䅁䅁䅯眫䅳䅁䅯儵䅯䅁䅯朵䅯䅁䅯眵䅯䅁䅅䅁䉁䅁䅁权允䅂䅁䍄䉁䅁䅁兂䅁䅁䅍䅄䅁䅁䅯䅉䄴䅁䅯䄶䅯䅁䅯朵䅯䅁䅯眵䅯䅁䅅䅁䉁䅁䅁权䝁睃䅁䍄䉁䅁䅁睁䅁䅁䅍䅄䅁䅁䅯眸䄰䅁䅯䅈䅙䅁䅅䅁䉁䅁䅁权潂睂䅁䍄䉁䅁䅁䅂䅁䅁䅍䅄䅁䅁䅯眹䅳䅁䅯睈䅙䅁䅯䅉䅙䅁䅅䅁䉁䅁䅁权楃䅅䅁䍄䉁䅁䅁兂䅁䅁䅍䅄䅁䅁䅯睷䄴䅁䅯儷䅯䅁䅯朵䅯䅁䅯眵䅯䅁䅅䅁䉁䅁䅁权允䅂䅁䍄䉁䅁䅁兂䅁䅁䅍䅄䅁䅁䅯睢䄰䅁䅯䄷䅯䅁䅯朵䅯䅁䅯眵䅯䅁䅅䅁䉁䅁䅁权允䅂䅁䍄䉁䅁䅁睁䅁䅁䅍䅄䅁䅁䅯朰䅷䅁䅯䅊䅙䅁䅅䅁䉁䅁䅁权䱁䅅䅁䍄䉁䅁䅁兂䅁䅁䅍䅄䅁䅁䅯䉤䅁䅁䅯儷䅯䅁䅯朵䅯䅁䅯眵䅯䅁䅅䅁䉁䅁䅁权允䅂䅁䍄䉁䅁䅁睁䅁䅁䅍䅄䅁䅁䅯朹䅷䅁䅯杈䅙䅁䅅䅁䉁䅁䅁权祂杂䅁䍄䉁䅁䅁兂䅁䅁䅍䅄䅁䅁䅯䅦䅳䅁䅯䄶䅯䅁䅯朵䅯䅁䅯眵䅯䅁䅅䅁䉁䅁䅁权允䅂䅁䍄䉁䅁䅁睁䅁䅁䅍䅄䅁䅁䅯睇䅳䅁䅯杈䅙䅁䅅䅁䉁䅁䅁权ぁ杂䅁䍄䉁䅁䅁兂䅁䅁䅍䅄䅁䅁䅯睉䄰䅁䅯䄶䅯䅁䅯朵䅯䅁䅯眵䅯䅁䅅䅁䉁䅁䅁权允䅂䅁䍄䉁䅁䅁兂䅁䅁䅍䅄䅁䅁䅯眷䅁䅁䅯儷䅯䅁䅯朵䅯䅁䅯眵䅯䅁䅅䅁䉁䅁䅁睂䅁䅁䅁䩧歈䅑杷允䅁䅁䅕䅁䑁䅁䅷䅁䭁䑁䵕䅁䭁䵁即䅁䭁䅁䅑潁䭁䵁卫䅁䉁䅁䅁允䅁䅁䅕硥畓⭒煈じ䵁䅉䅅䅁䑁䅁䅁睁䵁䅁䅁权杂䅁䅁权流杂䅁允䅁䅁䅅䅁佁䅁䅯䅁㕁䑁䅙杌祁䅁䅁䍄䉁䅁䅁睁䅁䅁䅍䅄䅁䅁䅯睨䅷䅁䅯䅊䅙䅁䅅䅁䉁䅁䅁权桃䅅䅁䍄䉁䅁䅁睁䅁䅁䅍䅄䅁䅁䅯睶䄰䅁䅯䅇䅙䅁䅅䅁䉁䅁䅁权㕁杂䅁䍄䉁䅁䅁兂䅁䅁䅍䅄䅁䅁䅯睦䅷䅁䅯儷䅯䅁䅯朵䅯䅁䅯眵䅯䅁䅅䅁䉁䅁䅁睂䅁䅁䅁䍙洳䅑杷允䅁䅁䅕䅁䑁䅁䅷䅁䭁䕁䵧䅁䭁佁䬰䅁䭁佁䭙䅁䭁佁䭣䅁䉁䅁䅁允䅁䅁䅣䅁䅁䝁䱁欵䵁䅉䅅䅁䙁䅁䅁睁䵁䅁䅁权䉂䅁䅁权瑄权䅁权浄权䅁权湄权䅁允䅁䅁䅅䅁䡁䅁䅁䅁䅂⬯䅖䍄䉁䅁䅁兂䅁䅁䅍䅄䅁䅁䅯眫䅯䅁䅯硹䅉䅁䅯䅂䍁䅧䅯剹䅉䅁䅅䅁䉁䅁䅁兂晁敨剴䉵夵䅑杷允䅁䅁䅕䅁䑁䅁䅷䅁䭁偁䭷䅁䭁䵁即䅁䭁䅁䅑潁䭁䵁卫䅁䉁䅁䅁允䅁䅁䅕敨剴䉵䘴啗䵁䅉䅅䅁䙁䅁䅁睁䵁䅁䅁权㍄睃䅁权汄权䅁权浄权䅁权湄权䅁允䅁䅁䅅䅁䭁䉁䕁䅁䵁䅉䅅䅁䙁䅁䅁睁䵁䅁䅁权硄䅄䅁权䙄杅䅁权䕁䅁䅋权䩄杅䅁允䅁䅁䅅䅁䙁䵁牫乱摺䉳䅚䍄䉁䅁䅁睁䅁䅁䅍䅄䅁䅁䅯睖䅳䅁䅯硺䅉䅁䅅䅁䉁䅁䅁权允䅂䅁䍄䉁䅁䅁睁䅁䅁䅍䅄䅁䅁䅯杮䄰䅁䅯杈䅙䅁䅅䅁䉁䅁䅁权祁杂䅁䍄䉁䅁䅁兂䅁䅁䅍䅄䅁䅁䅯眹䅳䅁䅯䄷䅯䅁䅯朵䅯䅁䅯眵䅯䅁䅅䅁䉁䅁䅁权允䅂䅁䍄䉁䅁䅁兂䅁䅁䅍䅄䅁䅁䅯䅒䅁䅁䅯儷䅯䅁䅯朵䅯䅁䅯眵䅯䅁䅅䅁䉁䅁䅁睂䅁䅁䅁䭯汪䅑杷允䅁䅁䅕䅁䑁䅁䅷䅁䭁䩁䱧䅁䭁佁䭫䅁䭁佁䭙䅁䭁佁䭣䅁䉁䅁䅁允䅁䅁䅯剒䅅䅁杷允䅁䅁䅕䅁䑁䅁䅷䅁䭁䩁䱫䅁䭁佁䭫䅁䭁佁䭙䅁䭁佁䭣䅁䉁䅁䅁允䅁䅁䅯䅅䅑䅁杷允䅁䅁䅕䅁䑁䅁䅷䅁䭁䩁䱯䅁䭁佁䭫䅁䭁佁䭙䅁䭁佁䭣䅁䉁䅁䅁允䅁䅁䅯䅅䅑䅁杷允䅁䅁䅕䅁䑁䅁䅷䅁䭁䙁儴䅁䭁佁䭷䅁䭁佁䭙䅁䭁佁䭣䅁䉁䅁䅁允䅁䅁䅯䅅䅑䅁杷允䅁䅁䅍䅁䑁䅁䅷䅁䭁䙁䰸䅁䭁䉁䝷䅁䉁䅁䅁允䅁䅁䅯杙䅙䅁杷允䅁䅁䅍䅁䑁䅁䅷䅁䭁偁伸䅁䭁䍁䝙䅁䉁䅁䅁允䅁䅁䄴䅄䅁䑁䅕睍畁䑁䅉杍䅁䅁杷允䅁䅁䅍䅁䑁䅁䅷䅁䭁乁䰰䅁䭁䍁䝑䅁䉁䅁䅁允䅁䅁䅯栳䅙䅁杷允䅁䅁䅕䅁䑁䅁䅷䅁䭁䥁䈴䅁䭁佁䭕䅁䭁佁䭙䅁䭁佁䭣䅁䉁䅁䅁允䅁䅁䅯䅡䅳䅁杷允䅁䅁䅍䅁䑁䅁䅷䅁䭁乁䰴䅁䭁䍁䝑䅁䉁䅁䅁允䅁䅁䅯杧䄸䅁杷允䅁䅁䅕䅁䑁䅁䅷䅁䭁䵁临䅁䭁佁䬰䅁䭁佁䭙䅁䭁佁䭣䅁䉁䅁䅁允䅁䅁䅣䅁䅁䝁杁欵䵁䅉䅅䅁䑁䅁䅁睁䵁䅁䅁权歃䅄䅁权奁杂䅁允䅁䅁䅅䅁䭁䕁䝑䅁䵁䅉䅅䅁䑁䅁䅁睁䵁䅁䅁权㙄睃䅁权慄杅䅁允䅁䅁䅅䅁䭁䩁塉䅁䵁䅉䅅䅁䑁䅁䅁睁䵁䅁䅁权乁䅄䅁权偄杅䅁允䅁䅁䅅䅁䡁䅁䅁䅁杁敩䅖䍄䉁䅁䅁睁䅁䅁䅍䅄䅁䅁䅯䄲䅳䅁䅯䅇䅙䅁䅅䅁䉁䅁䅁权䭂杂䅁䍄䉁䅁䅁兂䅁䅁䅍䅄䅁䅁䅯兎䄰䅁䅯朶䅯䅁䅯朵䅯䅁䅯眶䅯䅁䅅䅁䉁䅁䅁权允䅂䅁䍄䉁䅁䅁兂䅁䅁䅍䅄䅁䅁䅯杊䅁䅁䅯儵䅯䅁䅯朵䅯䅁䅯眵䅯䅁䅅䅁䉁䅁䅁权⭁睃䅁䍄䉁䅁䅁兂䅁䅁䅍䅄䅁䅁䅯具䅷䅁䅯剸䅉䅁䅯䅂䍁䅧䅯䉹䅉䅁䅅䅁䉁䅁䅁兂浃㝰䱲摤愸䅑杷允䅁䅁䅍䅁䑁䅁䅷䅁䭁䍁䙫䅁䭁乁卯䅁䉁䅁䅁允䅁䅁䅯桂䅕䅁杷允䅁䅁䅍䅁䑁䅁䅷䅁䭁䉁偫䅁䭁䉁䝧䅁䉁䅁䅁允䅁䅁䅯䅒䅙䅁杷允䅁䅁䅕䅁䑁䅁䅷䅁䭁䅁䴰䅁䭁䵁单䅁䭁䅁䅑潁䭁䵁卧䅁䉁䅁䅁允䅁䅁䅕婑癃㍯敦ぉ䵁䅉䅅䅁䑁䅁䅁睁䵁䅁䅁权呄睃䅁权捁杂䅁允䅁䅁䅅䅁䭁偁䝣䅁䵁䅉䅅䅁䑁䅁䅁睁䵁䅁䅁权䙂䅄䅁权捁杂䅁允䅁䅁䅅䅁䭁䭁䥫䅁䵁䅉䅅䅁䙁䅁䅁睁䵁䅁䅁权穄兄䅁权䙄杅䅁权䕁䅁䅋权䩄杅䅁允䅁䅁䅅䅁䙁䱁硺ㅣ䱤李䄵䍄䉁䅁䅁睁䅁䅁䅍䅄䅁䅁䅯兡䄰䅁䅯䅇䅙䅁䅅䅁䉁䅁䅁权瑁杂䅁䍄䉁䅁䅁睁䅁䅁䅍䅄䅁䅁䅯睊䅳䅁䅯杇䅙䅁䅅䅁䉁䅁䅁权楂杂䅁䍄䉁䅁䅁兂䅁䅁䅍䅄䅁䅁䅯朷䅳䅁䅯儷䅯䅁䅯朵䅯䅁䅯眵䅯䅁䅅䅁䉁䅁䅁权允䅂䅁䍄䉁䅁䅁兂䅁䅁䅍䅄䅁䅁䅯䅃䅁䅁䅯朶䅯䅁䅯朵䅯䅁䅯眶䅯䅁䅅䅁䉁䅁䅁睂䅁䅁䅁䕯浢䅑杷允䅁䅁䅕䅁䑁䅁䅷䅁䭁䱁䵍䅁䭁佁䭷䅁䭁佁䭙䅁䭁佁䭣䅁䉁䅁䅁允䅁䅁䅯䅅䅑䅁杷允䅁䅁䅕䅁䑁䅁䅷䅁䭁佁乕䅁䭁佁䭫䅁䭁佁䭙䅁䭁佁䭣䅁䉁䅁䅁允䅁䅁䅯䅅䅑䅁杷允䅁䅁䅕䅁䑁䅁䅷䅁䭁䝁䵙䅁䭁佁䭧䅁䭁佁䭙䅁䭁佁䭣䅁䉁䅁䅁允䅁䅁䅯䅅䅑䅁杷允䅁䅁䅕䅁䑁䅁䅷䅁䭁偁䴰䅁䭁佁䬰䅁䭁佁䭙䅁䭁佁䭣䅁䉁䅁䅁允䅁䅁䅯䅅䅑䅁杷允䅁䅁䅕䅁䑁䅁䅷䅁䭁偁䴴䅁䭁佁䬰䅁䭁佁䭙䅁䭁佁䭣䅁䉁䅁䅁允䅁䅁䅯䅅䅑䅁杷允䅁䅁䅕䅁䑁䅁䅷䅁䭁䅁佷䅁䭁佁䭷䅁䭁佁䭙䅁䭁佁䭣䅁䉁䅁䅁允䅁䅁䅣䅁䅁䝁䵄〴䵁䅉䅅䅁䙁䅁䅁睁䵁䅁䅁权睄权䅁权煄权䅁权浄权䅁权牄权䅁允䅁䅁䅅䅁䡁䅁䅁䅁䅄佌䅚䍄䉁䅁䅁兂䅁䅁䅍䅄䅁䅁䅯睎䅷䅁䅯儶䅯䅁䅯朵䅯䅁䅯眵䅯䅁䅅䅁䉁䅁䅁权允䅂䅁䍄䉁䅁䅁兂䅁䅁䅍䅄䅁䅁䅯兄䅷䅁䅯硹䅉䅁䅯䅂䍁䅧䅯剹䅉䅁䅅䅁䉁䅁䅁兂穁積積㑍扎䅑杷允䅁䅁䅍䅁䑁䅁䅷䅁䭁䅁䴰䅁䭁䉁䝷䅁䉁䅁䅁允䅁䅁䅯杋䅙䅁杷允䅁䅁䅕䅁䑁䅁䅷䅁䭁䡁䅁䅁䭁佁䭕䅁䭁佁䭙䅁䭁佁䭣䅁䉁䅁䅁允䅁䅁䅯儫䅯䅁杷允䅁䅁䅍䅁䑁䅁䅷䅁䭁䅁䴰䅁䭁䍁䝙䅁䉁䅁䅁允䅁䅁䄴杄䅁䑁䅅免硁䍁䄴䅎ㅁ䅁䅁䍄䉁䅁䅁兂䅁䅁䅍䅄䅁䅁䅯䅩䅷䅁䅯儷䅯䅁䅯朵䅯䅁䅯眵䅯䅁䅅䅁䉁䅁䅁睂䅁䅁䅁䕙浈䅑杷允䅁䅁䅍䅁䑁䅁䅷䅁䭁佁乍䅁䭁䉁䝧䅁䉁䅁䅁允䅁䅁䅯䅦䅙䅁杷允䅁䅁䅍䅁䑁䅁䅷䅁䭁佁乕䅁䭁乁卯䅁䉁䅁䅁允䅁䅁䅯䈴䅕䅁杷允䅁䅁䅕䅁䑁䅁䅷䅁䭁䥁何䅁䭁佁䭧䅁䭁佁䭙䅁䭁佁䭣䅁䉁䅁䅁允䅁䅁䅯李䅳䅁杷允䅁䅁䅍䅁䑁䅁䅷䅁䭁䙁䴸䅁䭁䍁䝑䅁䉁䅁䅁允䅁䅁䅯桸䅁䅁杷允䅁䅁䅕䅁䑁䅁䅷䅁䭁䡁䅯䅁䭁佁䬰䅁䭁佁䭙䅁䭁佁䭣䅁䉁䅁䅁允䅁䅁䅯䅅䅑䅁杷允䅁䅁䅕䅁䑁䅁䅷䅁䭁䩁乍䅁䭁佁䭧䅁䭁佁䭙䅁䭁佁䭣䅁䉁䅁䅁允䅁䅁䅯䅅䅑䅁杷允䅁䅁䅕䅁䑁䅁䅷䅁䭁䝁䅯䅁䭁佁䭫䅁䭁佁䭙䅁䭁佁䭣䅁䉁䅁䅁允䅁䅁䅯朸䅷䅁杷允䅁䅁䅕䅁䑁䅁䅷䅁䭁䝁乧䅁䭁佁䬰䅁䭁佁䭙䅁䭁佁䭣䅁䉁䅁䅁允䅁䅁䅣䅁䅁䝁獁唵䵁䅉䅅䅁䑁䅁䅁睁䵁䅁䅁权䭄睃䅁权敁杂䅁允䅁䅁䅅䅁䭁䑁䠰䅁䵁䅉䅅䅁䑁䅁䅁睁䵁䅁䅁权剁䅄䅁权捁杂䅁允䅁䅁䅅䅁䭁䡁䝣䅁䵁䅉䅅䅁䙁䅁䅁睁䵁䅁䅁权䥁杄䅁权煄权䅁权浄权䅁权牄权䅁允䅁䅁䅅䅁䭁䉁䕁䅁䵁䅉䅅䅁䙁䅁䅁睁䵁䅁䅁权求兄䅁权獄权䅁权浄权䅁权湄权䅁允䅁䅁䅅䅁䭁䉁䕁䅁䵁䅉䅅䅁䑁䅁䅁睁䵁䅁䅁权䅃䅄䅁权敁杂䅁允䅁䅁䅅䅁䭁䡁䝉䅁䵁䅉䅅䅁䙁䅁䅁睁䵁䅁䅁权祁兄䅁权汄权䅁权浄权䅁权湄权䅁允䅁䅁䅅䅁䭁䉁䱷䅁䵁䅉䅅䅁䙁䅁䅁睁䵁䅁䅁权煃䅄䅁权獄权䅁权浄权䅁权湄权䅁允䅁䅁䅅䅁䡁䅁䅁䅁䅃畘䅒䍄䉁䅁䅁兂䅁䅁䅍䅄䅁䅁䅯睧䅅䅁䅯儶䅯䅁䅯朵䅯䅁䅯眵䅯䅁䅅䅁䉁䅁䅁权䑂兄䅁䍄䉁䅁䅁兂䅁䅁䅍䅄䅁䅁䅯眫䅷䅁䅯剸䅉䅁䅯䅂䍁䅧䅯䉹䅉䅁䅅䅁䉁䅁䅁兂䭄㉦䕅祎㡢睐杷允䅁䅁䅕䅁䑁䅁䅷䅁䭁䙁乯䅁䭁䵁单䅁䭁䅁䅑潁䭁䵁卫䅁䉁䅁䅁允䅁䅁䅕奢㥢啶婫あ䵁䅉䅅䅁䑁䅁䅁睁䵁䅁䅁权呁杄䅁权流杂䅁允䅁䅁䅅䅁佁䅁䄴䅁硁䑁䅁䅏畁䑁䅧䅏䅁䅁杷允䅁䅁䅕䅁䑁䅁䅷䅁䭁䅁佳䅁䭁佁䭯䅁䭁佁䭙䅁䭁佁䭳䅁䉁䅁䅁允䅁䅁䅯䅅䅑䅁杷允䅁䅁䅕䅁䑁䅁䅷䅁䭁䑁偍䅁䭁佁䬰䅁䭁佁䭙䅁䭁佁䭣䅁䉁䅁䅁允䅁䅁䅣䅁䅁佁乂欵䵁䅉䅅䅁䑁䅁䅁睁䵁䅁䅁权捄睃䅁权流杂䅁允䅁䅁䅅䅁佁䅁䄴䅁硁䑁䅁杍畁䑁䅅睎䅁䅁杷允䅁䅁䅍䅁䑁䅁䅷䅁䭁䉁乷䅁䭁䉁䝯䅁䉁䅁䅁允䅁䅁䅯杘䅙䅁杷允䅁䅁䅍䅁䑁䅁䅷䅁䭁䍁偣䅁䭁䵁匸䅁䉁䅁䅁允䅁䅁䅣䅁䅁䭁楂唴䵁䅉䅅䅁䙁䅁䅁睁䵁䅁䅁权乁䅄䅁权潄权䅁权浄权䅁权湄权䅁允䅁䅁䅅䅁䭁䅁䱙䅁䵁䅉䅅䅁䙁䅁䅁睁䵁䅁䅁权獁䅄䅁权䙄杅䅁权䕁䅁䅋权䥄杅䅁允䅁䅁䅅䅁䙁䅁匰獬䩐睳䅒䍄䉁䅁䅁兂䅁䅁䅍䅄䅁䅁䅯兄䅷䅁䅯儶䅯䅁䅯朵䅯䅁䅯眵䅯䅁䅅䅁䉁䅁䅁权杂杄䅁䍄䉁䅁䅁睁䅁䅁䅍䅄䅁䅁䅯朳䅷䅁䅯䅇䅙䅁䅅䅁䉁䅁䅁权㡂杂䅁䍄䉁䅁䅁兂䅁䅁䅍䅄䅁䅁䅯睧䅳䅁䅯朶䅯䅁䅯朵䅯䅁䅯眶䅯䅁䅅䅁䉁䅁䅁权允䅂䅁䍄䉁䅁䅁睁䅁䅁䅍䅄䅁䅁䅯䅈䄰䅁䅯䅈䅙䅁䅅䅁䉁䅁䅁权䡂杂䅁䍄䉁䅁䅁兂䅁䅁䅍䅄䅁䅁䅯村䅳䅁䅯儷䅯䅁䅯朵䅯䅁䅯眵䅯䅁䅅䅁䉁䅁䅁睂䅁䅁䅁䕧浦䅑杷允䅁䅁䅕䅁䑁䅁䅷䅁䭁䙁䴴䅁䭁佁䭯䅁䭁佁䭙䅁䭁佁䭳䅁䉁䅁䅁允䅁䅁䅣䅁䅁䍁佂欵䵁䅉䅅䅁䕁䅁䅁睁䵁䅁䅁权桃允䅁权晁杂䅁权杁杂䅁允䅁䅁䅅䅁䭁䑁䝧䅁䵁䅉䅅䅁䕁䅁䅁睁䵁䅁䅁权䭃兄䅁权晁杂䅁权杁杂䅁允䅁䅁䅅䅁䭁䥁䬸䅁䵁䅉䅅䅁䙁䅁䅁睁䵁䅁䅁权慃兄䅁权獄权䅁权浄权䅁权湄权䅁允䅁䅁䅅䅁䭁䉁䕁䅁䵁䅉䅅䅁䕁䅁䅁睁䵁䅁䅁权牃允䅁权晁杂䅁权杁杂䅁允䅁䅁䅅䅁䭁䡁䡷䅁䵁䅉䅅䅁䙁䅁䅁睁䵁䅁䅁权扁䅄䅁权䙄杅䅁权䕁䅁䅋权䩄杅䅁允䅁䅁䅅䅁䙁䅁啫㜸⭇睸䅨䍄䉁䅁䅁兂䅁䅁䅍䅄䅁䅁䅯杇䄸䅁䅯䄶䅯䅁䅯朵䅯䅁䅯眵䅯䅁䅅䅁䉁䅁䅁权允䅂䅁䍄䉁䅁䅁䅂䅁䅁䅍䅄䅁䅁䅯杭䅁䅁䅯睈䅙䅁䅯䅉䅙䅁䅅䅁䉁䅁䅁权癃睂䅁䍄䉁䅁䅁兂䅁䅁䅍䅄䅁䅁䅯䅓䄰䅁䅯剸䅉䅁䅯䅂䍁䅧䅯䉹䅉䅁䅅䅁䉁䅁䅁兂㝁㉔佅䱕丸䅑杷允䅁䅁䅕䅁䑁䅁䅷䅁䭁䵁佁䅁䭁䵁单䅁䭁䅁䅑潁䭁䵁卧䅁䉁䅁䅁允䅁䅁䅕㥺⭣坡慵䕆䵁䅉䅅䅁䙁䅁䅁睁䵁䅁䅁权塂䅅䅁权灄权䅁权浄权䅁权湄权䅁允䅁䅁䅅䅁䭁䩁剳䅁䵁䅉䅅䅁䙁䅁䅁睁䵁䅁䅁权䱄允䅁权灄权䅁权浄权䅁权湄权䅁允䅁䅁䅅䅁䭁䝁儸䅁䵁䅉䅅䅁䙁䅁䅁睁䵁䅁䅁权煁睃䅁权煄权䅁权浄权䅁权牄权䅁允䅁䅁䅅䅁䭁䉁䕁䅁䵁䅉䅅䅁䕁䅁䅁睁䵁䅁䅁权㕄兄䅁权晁杂䅁权杁杂䅁允䅁䅁䅅䅁䭁䡁䝯䅁䵁䅉䅅䅁䙁䅁䅁睁䵁䅁䅁权䭄睃䅁权䱄杅䅁权䕁䅁䅋权䩄杅䅁允䅁䅁䅅䅁䙁䙁偹癷潕䙢䅒䍄䉁䅁䅁睁䅁䅁䅍䅄䅁䅁䅯眰䅷䅁䅯䅇䅙䅁䅅䅁䉁䅁䅁权㕁杂䅁䍄䉁䅁䅁兂䅁䅁䅍䅄䅁䅁䅯䅷䄴䅁䅯剸䅉䅁䅯䅂䍁䅧䅯剹䅉䅁䅅䅁䉁䅁䅁兂硄瑙㐱㉍摉䅑杷允䅁䅁䅍䅁䑁䅁䅷䅁䭁䵁䵣䅁䭁䉁䝯䅁䉁䅁䅁允䅁䅁䅯睇䅙䅁杷允䅁䅁䅍䅁䑁䅁䅷䅁䭁䍁䉳䅁䭁䉁䝷䅁䉁䅁䅁允䅁䅁䅯兔䅙䅁杷允䅁䅁䅍䅁䑁䅁䅷䅁䭁䡁䈰䅁䭁䉁䝷䅁䉁䅁䅁允䅁䅁䅯睪䅙䅁杷允䅁䅁䅕䅁䑁䅁䅷䅁䭁乁䵉䅁䭁佁䭷䅁䭁佁䭙䅁䭁佁䭣䅁䉁䅁䅁允䅁䅁䅣䅁䅁䕁卂䔵䵁䅉䅅䅁䙁䅁䅁睁䵁䅁䅁权䍃䅁䅁权瑄权䅁权浄权䅁权湄权䅁允䅁䅁䅅䅁䡁䅁䅁䅁䅄畒䅚䍄䉁䅁䅁兂䅁䅁䅍䅄䅁䅁䅯儷䅁䅁䅯儷䅯䅁䅯朵䅯䅁䅯眵䅯䅁䅅䅁䉁䅁䅁睂䅁䅁䅁䱷決䅑杷允䅁䅁䅕䅁䑁䅁䅷䅁䭁乁䱣䅁䭁䵁即䅁䭁䅁䅑潁䭁䵁卫䅁䉁䅁䅁允䅁䅁䅕捺䵺䵺捸歗䵁䅉䅅䅁䙁䅁䅁睁䵁䅁䅁权呄䅄䅁权獄权䅁权浄权䅁权湄权䅁允䅁䅁䅅䅁䭁䉁䕁䅁䵁䅉䅅䅁䕁䅁䅁睁䵁䅁䅁权瑁允䅁权晁杂䅁权杁杂䅁允䅁䅁䅅䅁䭁䱁䨰䅁䵁䅉䅅䅁䙁䅁䅁睁䵁䅁䅁权䝃䅄䅁权潄权䅁权浄权䅁权湄权䅁允䅁䅁䅅䅁䭁䉁䕁䅁䵁䅉䅅䅁䙁䅁䅁睁䵁䅁䅁权啄䅄䅁权獄权䅁权浄权䅁权湄权䅁允䅁䅁䅅䅁䭁䉁䕁䅁䵁䅉䅅䅁䙁䅁䅁睁䵁䅁䅁权䙄䅄䅁权䱄杅䅁权䕁䅁䅋权䩄杅䅁允䅁䅁䅅䅁䙁䑁積積積ㅫ䄱䍄䉁䅁䅁睁䅁䅁䅍䅄䅁䅁䅯免䄰䅁䅯杊䅙䅁䅅䅁䉁䅁䅁杄䵁䅁䅁兏穁䍁䄴睎ㅁ䅁䅁䍄䉁䅁䅁兂䅁䅁䅍䅄䅁䅁䅯六䅷䅁䅯儷䅯䅁䅯朵䅯䅁䅯眵䅯䅁䅅䅁䉁䅁䅁权允䅂䅁䍄䉁䅁䅁睁䅁䅁䅍䅄䅁䅁䅯內䄰䅁䅯䅇䅙䅁䅅䅁䉁䅁䅁权䅂杂䅁䍄䉁䅁䅁兂䅁䅁䅍䅄䅁䅁䅯村䄰䅁䅯硹䅉䅁䅯䅂䍁䅧䅯䉹䅉䅁䅅䅁䉁䅁䅁兂硂児塲㡯慂䅑杷允䅁䅁䅕䅁䑁䅁䅷䅁䭁䡁伴䅁䭁䵁单䅁䭁䅁䅑潁䭁䵁卧䅁䉁䅁䅁允䅁䅁䅕慈䔯晕䍘啄䵁䅉䅅䅁䑁䅁䅁睁䵁䅁䅁权乄睃䅁权偄杅䅁允䅁䅁䅅䅁䡁䅁䅁䅁杁佺䅊䍄䉁䅁䅁兂䅁䅁䅍䅄䅁䅁䅯儹䅳䅁䅯朶䅯䅁䅯朵䅯䅁䅯眶䅯䅁䅅䅁䉁䅁䅁睂䅁䅁䅁䍯浲䅑杷允䅁䅁䅕䅁䑁䅁䅷䅁䭁偁乍䅁䭁佁䬰䅁䭁佁䭙䅁䭁佁䭣䅁䉁䅁䅁允䅁䅁䅣䅁䅁佁歁欵䵁䅉䅅䅁䙁䅁䅁睁䵁䅁䅁权䵃睃䅁权瑄权䅁权浄权䅁权湄权䅁允䅁䅁䅅䅁䭁䉁䕁䅁䵁䅉䅅䅁䙁䅁䅁睁䵁䅁䅁权灄䅄䅁权瑄权䅁权浄权䅁权湄权䅁允䅁䅁䅅䅁䭁䉁䕁䅁䵁䅉䅅䅁䑁䅁䅁睁䵁䅁䅁权湂睃䅁权流杂䅁允䅁䅁䅅䅁佁䅁䅷䅁㕁䑁䅍杌ㅁ䑁䅑䅁䵁䅉䅅䅁䑁䅁䅁睁䵁䅁䅁权噁兄䅁权捁杂䅁允䅁䅁䅅䅁䭁䅁䡍䅁䵁䅉䅅䅁䙁䅁䅁睁䵁䅁䅁权瑂睃䅁权煄权䅁权浄权䅁权牄权䅁允䅁䅁䅅䅁䭁䉁䕁䅁䵁䅉䅅䅁䕁䅁䅁睁䵁䅁䅁权杁睃䅁权晁杂䅁权杁杂䅁允䅁䅁䅅䅁䭁䥁䝙䅁䵁䅉䅅䅁䑁䅁䅁睁䵁䅁䅁权求兄䅁权歁杂䅁允䅁䅁䅅䅁䭁䉁䕁䅁䵁䅉䅅䅁䙁䅁䅁睁䵁䅁䅁权捁睄䅁权䱄杅䅁权䕁䅁䅋权䥄杅䅁允䅁䅁䅅䅁䙁䥁牘払敧噊䅖䍄䉁䅁䅁睁䅁䅁䅍䅄䅁䅁䅯儳䄰䅁䅯杊䅙䅁䅅䅁䉁䅁䅁杄䵁䅁䅁䅏㑁䍁䄴䅍ぁ䅁䅁䍄䉁䅁䅁䅂䅁䅁䅍䅄䅁䅁䅯睹䄰䅁䅯睈䅙䅁䅯䅉䅙䅁䅅䅁䉁䅁䅁权晁䅃䅁䍄䉁䅁䅁兂䅁䅁䅍䅄䅁䅁䅯䅢䄰䅁䅯剸䅉䅁䅯䅂䍁䅧䅯剹䅉䅁䅅䅁䉁䅁䅁兂摃砹ㅴ圵剣䅑杷允䅁䅁䅕䅁䑁䅁䅷䅁䭁䝁䱯䅁䭁佁䭧䅁䭁佁䭙䅁䭁佁䭣䅁䉁䅁䅁允䅁䅁䅯䅅䅑䅁杷允䅁䅁䅍䅁䑁䅁䅷䅁䭁佁偍䅁䭁䵁匸䅁䉁䅁䅁允䅁䅁䅯䅅䅑䅁杷允䅁䅁䅍䅁䑁䅁䅷䅁䭁䭁䵁䅁䭁䍁䝑䅁䉁䅁䅁允䅁䅁䅯䅫䅧䅁杷允䅁䅁䅕䅁䑁䅁䅷䅁䭁佁䰸䅁䭁佁䭯䅁䭁佁䭙䅁䭁佁䭳䅁䉁䅁䅁允䅁䅁䅣䅁䅁䅁獁欵䵁䅉䅅䅁䙁䅁䅁睁䵁䅁䅁权畄睃䅁权獄权䅁权浄权䅁权湄权䅁允䅁䅁䅅䅁䭁䉁䕁䅁䵁䅉䅅䅁䑁䅁䅁睁䵁䅁䅁权䵂睄䅁权慁杂䅁允䅁䅁䅅䅁䭁䑁䝷䅁䵁䅉䅅䅁䑁䅁䅁睁䵁䅁䅁权乂睄䅁权慁杂䅁允䅁䅁䅅䅁䭁䑁䜴䅁䵁䅉䅅䅁䙁䅁䅁睁䵁䅁䅁权慂䅁䅁权煄权䅁权浄权䅁权牄权䅁允䅁䅁䅅䅁䡁䅁䅁䅁杄畒䅚䍄䉁䅁䅁兂䅁䅁䅍䅄䅁䅁䅯末䅷䅁䅯儷䅯䅁䅯朵䅯䅁䅯眵䅯䅁䅅䅁䉁䅁䅁权允䅂䅁䍄䉁䅁䅁睁䅁䅁䅍䅄䅁䅁䅯䅘䅁䅁䅯杈䅙䅁䅅䅁䉁䅁䅁权千杂䅁䍄䉁䅁䅁兂䅁䅁䅍䅄䅁䅁䅯先䄰䅁䅯儵䅯䅁䅯朵䅯䅁䅯眵䅯䅁䅅䅁䉁䅁䅁权允䅂䅁䍄䉁䅁䅁兂䅁䅁䅍䅄䅁䅁䅯䉥䅁䅁䅯䄶䅯䅁䅯朵䅯䅁䅯眵䅯䅁䅅䅁䉁䅁䅁权䝁睃䅁䍄䉁䅁䅁睁䅁䅁䅍䅄䅁䅁䅯䅅䅳䅁䅯䅈䅙䅁䅅䅁䉁䅁䅁权潂睂䅁䍄䉁䅁䅁睁䅁䅁䅍䅄䅁䅁䅯眵䄰䅁䅯杈䅙䅁䅅䅁䉁䅁䅁权啃杂䅁䍄䉁䅁䅁兂䅁䅁䅍䅄䅁䅁䅯䅢䄰䅁䅯硹䅉䅁䅯䅂䍁䅧䅯䉹䅉䅁䅅䅁䉁䅁䅁兂畃⭒㙆䅆愵䅑杷允䅁䅁䅍䅁䑁䅁䅷䅁䭁䵁佁䅁䭁䉁䝷䅁䉁䅁䅁允䅁䅁䅯睹䅙䅁杷允䅁䅁䅍䅁䑁䅁䅷䅁䭁䵁佁䅁䭁䉁䜴䅁䉁䅁䅁允䅁䅁䅯睹䅙䅁杷允䅁䅁䅕䅁䑁䅁䅷䅁䭁䭁䅙䅁䭁佁䬰䅁䭁佁䭙䅁䭁佁䭣䅁䉁䅁䅁允䅁䅁䅣䅁䅁䥁㙁欵䵁䅉䅅䅁䙁䅁䅁睁䵁䅁䅁权ㅁ兄䅁权汄权䅁权浄权䅁权湄权䅁允䅁䅁䅅䅁䭁䉁䕁䅁䵁䅉䅅䅁䙁䅁䅁睁䵁䅁䅁权权兄䅁权汄权䅁权浄权䅁权湄权䅁允䅁䅁䅅䅁䭁䉁䕁䅁䵁䅉䅅䅁䑁䅁䅁睁䵁䅁䅁权桂䅁䅁权奁杂䅁允䅁䅁䅅䅁䭁䕁䝯䅁䵁䅉䅅䅁䑁䅁䅁睁䵁䅁䅁权塃杄䅁权流杂䅁允䅁䅁䅅䅁佁䅁䅷䅁㑁䑁䅫杌㉁䑁䅙䅁䵁䅉䅅䅁䙁䅁䅁睁䵁䅁䅁权䑃睃䅁权潄权䅁权浄权䅁权湄权䅁允䅁䅁䅅䅁䭁䉁䕁䅁䵁䅉䅅䅁䕁䅁䅁睁䵁䅁䅁权橂睄䅁权晁杂䅁权杁杂䅁允䅁䅁䅅䅁䭁䩁䡷䅁䵁䅉䅅䅁䑁䅁䅁睁䵁䅁䅁权䩁䅄䅁权慁杂䅁允䅁䅁䅅䅁䭁乁䝙䅁䵁䅉䅅䅁䑁䅁䅁睁䵁䅁䅁权噁兄䅁权流杂䅁允䅁䅁䅅䅁佁䅁䅷䅁㕁䑁䅣杌㑁䑁䅍䅁䵁䅉䅅䅁䑁䅁䅁睁䵁䅁䅁权楁䅄䅁权慁杂䅁允䅁䅁䅅䅁䭁䉁䝳䅁䵁䅉䅅䅁䑁䅁䅁睁䵁䅁䅁权偄兄䅁权流杂䅁允䅁䅁䅅䅁佁䅁䄴䅁硁䑁䅁䅎畁䑁䅧兏䅁䅁杷允䅁䅁䅍䅁䑁䅁䅷䅁䭁䱁䅯䅁䭁乁卯䅁䉁䅁䅁允䅁䅁䅯割䅕䅁杷允䅁䅁䅑䅁䑁䅁䅷䅁䭁䑁佧䅁䭁䉁䜸䅁䭁䍁䝁䅁䉁䅁䅁允䅁䅁䅯兇䄰䅁杷允䅁䅁䅍䅁䑁䅁䅷䅁䭁䵁佁䅁䭁䍁䝑䅁䉁䅁䅁允䅁䅁䅯桦䅅䅁杷允䅁䅁䅕䅁䑁䅁䅷䅁䭁䍁䱳䅁䭁䵁即䅁䭁䅁䅑潁䭁䵁卧䅁䉁䅁䅁允䅁䅁䅕㡪ㅌ䙋癷啕䵁䅉䅅䅁䑁䅁䅁睁䵁䅁䅁权䅄杄䅁权流杂䅁允䅁䅁䅅䅁佁䅁䅷䅁㍁䑁䅅杌㉁䑁䅧䅁䵁䅉䅅䅁䕁䅁䅁睁䵁䅁䅁权偃允䅁权晁杂䅁权杁杂䅁允䅁䅁䅅䅁䭁䕁䜴䅁䵁䅉䅅䅁䑁䅁䅁睁䵁䅁䅁权剃允䅁权慁杂䅁允䅁䅁䅅䅁䭁䍁䜰䅁䵁䅉䅅䅁䑁䅁䅁睁䵁䅁䅁权潄睃䅁权捁杂䅁允䅁䅁䅅䅁䭁䙁䝯䅁䵁䅉䅅䅁䑁䅁䅁睁䵁䅁䅁权㙄睃䅁权敁杂䅁允䅁䅁䅅䅁䭁偁䜸䅁䵁䅉䅅䅁䑁䅁䅁睁䵁䅁䅁权㝄睃䅁权敁杂䅁允䅁䅁䅅䅁䭁䙁䝕䅁䵁䅉䅅䅁䙁䅁䅁睁䵁䅁䅁权㉄睃䅁权汄权䅁权浄权䅁权湄权䅁允䅁䅁䅅䅁䭁䉁䕁䅁䵁䅉䅅䅁䑁䅁䅁睁䵁䅁䅁权卂允䅁权奁杂䅁允䅁䅁䅅䅁䭁䍁䜰䅁䵁䅉䅅䅁䙁䅁䅁睁䵁䅁䅁权㑂䅅䅁权灄权䅁权浄权䅁权湄权䅁允䅁䅁䅅䅁䭁乁允䅁䵁䅉䅅䅁䑁䅁䅁睁䵁䅁䅁权歁睄䅁权慄杅䅁允䅁䅁䅅䅁䭁䵁噁䅁䵁䅉䅅䅁䙁䅁䅁睁䵁䅁䅁权潄睃䅁权䙄杅䅁权䕁䅁䅋权䩄杅䅁允䅁䅁䅅䅁䙁䵁畇爸䡔䉒䅤䍄䉁䅁䅁兂䅁䅁䅍䅄䅁䅁䅯杁䅷䅁䅯䄷䅯䅁䅯朵䅯䅁䅯眵䅯䅁䅅䅁䉁䅁䅁睂䅁䅁䅁䑑浢䅑杷允䅁䅁䅍䅁䑁䅁䅷䅁䭁䙁䵯䅁䭁䉁䜴䅁䉁䅁䅁允䅁䅁䅯条䅣䅁杷允䅁䅁䅍䅁䑁䅁䅷䅁䭁偁乫䅁䭁䉁䜴䅁䉁䅁䅁允䅁䅁䅯杣䅙䅁杷允䅁䅁䅕䅁䑁䅁䅷䅁䭁佁䈸䅁䭁佁䭯䅁䭁佁䭙䅁䭁佁䭳䅁䉁䅁䅁允䅁䅁䅯䅅䅑䅁杷允䅁䅁䅕䅁䑁䅁䅷䅁䭁乁䵙䅁䭁佁䭯䅁䭁佁䭙䅁䭁佁䭳䅁䉁䅁䅁允䅁䅁䅣䅁䅁䭁湁欵䵁䅉䅅䅁䑁䅁䅁睁䵁䅁䅁权啄睃䅁权流杂䅁允䅁䅁䅅䅁佁䅁䄴䅁硁䑁䅉免畁䑁䅍兎䅁䅁杷允䅁䅁䅍䅁䑁䅁䅷䅁䭁䙁䵁䅁䭁䍁䝙䅁䉁䅁䅁允䅁䅁䄴䅄䅁䑁䅧睍畁䑁䅍杍䅁䅁杷允䅁䅁䅍䅁䑁䅁䅷䅁䭁䡁伴䅁䭁䍁䝑䅁䉁䅁䅁允䅁䅁䅯具䄴䅁杷允䅁䅁䅕䅁䑁䅁䅷䅁䭁䅁丰䅁䭁䵁即䅁䭁䅁䅑潁䭁䵁卧䅁䉁䅁䅁允䅁䅁䅕灭婭婭䉫啙䵁䅉䅅䅁䙁䅁䅁睁䵁䅁䅁权䅄杄䅁权獄权䅁权浄权䅁权湄权䅁允䅁䅁䅅䅁䭁䉁䕁䅁䵁䅉䅅䅁䑁䅁䅁睁䵁䅁䅁权䕂睃䅁权偄杅䅁允䅁䅁䅅䅁䡁䅁䅁䅁䅃佱䅂䍄䉁䅁䅁睁䅁䅁䅍䅄䅁䅁䅯䅇䅷䅁䅯䅇䅙䅁䅅䅁䉁䅁䅁权婁杂䅁䍄䉁䅁䅁兂䅁䅁䅍䅄䅁䅁䅯䅌䅷䅁䅯儷䅯䅁䅯朵䅯䅁䅯眵䅯䅁䅅䅁䉁䅁䅁睂䅁䅁䅁䉯浮䅑杷允䅁䅁䅕䅁䑁䅁䅷䅁䭁䉁乳䅁䭁䵁单䅁䭁䅁䅑潁䭁䵁卧䅁䉁䅁䅁允䅁䅁䅕晴杴癵硇商䵁䅉䅅䅁䙁䅁䅁睁䵁䅁䅁权い权䅁权獄权䅁权浄权䅁权湄权䅁允䅁䅁䅅䅁䭁䉁䕁䅁䵁䅉䅅䅁䙁䅁䅁睁䵁䅁䅁权剁杄䅁权䙄杅䅁权䕁䅁䅋权䥄杅䅁允䅁䅁䅅䅁䙁䵁䈹汥橱䉄䅨䍄䉁䅁䅁睁䅁䅁䅍䅄䅁䅁䅯䅈䄰䅁䅯䅇䅙䅁䅅䅁䉁䅁䅁权䭂杂䅁䍄䉁䅁䅁兂䅁䅁䅍䅄䅁䅁䅯眸䅷䅁䅯䄶䅯䅁䅯朵䅯䅁䅯眵䅯䅁䅅䅁䉁䅁䅁权䝁睃䅁䍄䉁䅁䅁兂䅁䅁䅍䅄䅁䅁䅯杇䅷䅁䅯朶䅯䅁䅯朵䅯䅁䅯眶䅯䅁䅅䅁䉁䅁䅁睂䅁䅁䅁䑁浲䅑杷允䅁䅁䅍䅁䑁䅁䅷䅁䭁䵁䵣䅁䭁䍁䝙䅁䉁䅁䅁允䅁䅁䄴䅄䅁䑁䅫兎畁䑁䅫兏䅁䅁杷允䅁䅁䅕䅁䑁䅁䅷䅁䭁䵁䰰䅁䭁佁䭯䅁䭁佁䭙䅁䭁佁䭳䅁䉁䅁䅁允䅁䅁䅯䅅䅑䅁杷允䅁䅁䅑䅁䑁䅁䅷䅁䭁佁佣䅁䭁䉁䜸䅁䭁䍁䝁䅁䉁䅁䅁允䅁䅁䅯兕䅣䅁杷允䅁䅁䅕䅁䑁䅁䅷䅁䭁乁䱙䅁䭁䵁单䅁䭁䅁䅑潁䭁䵁卫䅁䉁䅁䅁允䅁䅁䅕䙹椲畦噄啁䵁䅉䅅䅁䑁䅁䅁睁䵁䅁䅁权䝁允䅁权奁杂䅁允䅁䅁䅅䅁䭁䝁䜸䅁䵁䅉䅅䅁䑁䅁䅁睁䵁䅁䅁权煃䅄䅁权奁杂䅁允䅁䅁䅅䅁䭁䡁䝷䅁䵁䅉䅅䅁䙁䅁䅁睁䵁䅁䅁权䕂睃䅁权䙄杅䅁权䕁䅁䅋权䥄杅䅁允䅁䅁䅅䅁䙁䩁㕡欱䨶杳䄱䍄䉁䅁䅁睁䅁䅁䅍䅄䅁䅁䅯眱䄰䅁䅯杈䅙䅁䅅䅁䉁䅁䅁权歃杂䅁䍄䉁䅁䅁兂䅁䅁䅍䅄䅁䅁䅯䅩䅳䅁䅯硹䅉䅁䅯䅂䍁䅧䅯剹䅉䅁䅅䅁䉁䅁䅁兂硂児塲は慂䅑杷允䅁䅁䅍䅁䑁䅁䅷䅁䭁䡁䱯䅁䭁䍁䝑䅁䉁䅁䅁允䅁䅁䅯兰䄸䅁杷允䅁䅁䅍䅁䑁䅁䅷䅁䭁䝁䉳䅁䭁䍁䝑䅁䉁䅁䅁允䅁䅁䅯䅅䅑䅁杷允䅁䅁䅍䅁䑁䅁䅷䅁䭁乁䙷䅁䭁乁卯䅁䉁䅁䅁允䅁䅁䅯䉉䅧䅁杷允䅁䅁䅕䅁䑁䅁䅷䅁䭁䵁䵅䅁䭁䵁单䅁䭁䅁䅑潁䭁䵁卫䅁䉁䅁䅁允䅁䅁䅕瑖丶睢桎歇䵁䅉䅅䅁䑁䅁䅁睁䵁䅁䅁权潂兄䅁权歁杂䅁允䅁䅁䅅䅁䭁䱁刴䅁䵁䅉䅅䅁䑁䅁䅁睁䵁䅁䅁权慂睃䅁权捁杂䅁允䅁䅁䅅䅁䭁䍁䝣䅁䵁䅉䅅䅁䙁䅁䅁睁䵁䅁䅁权摄兄䅁权汄权䅁权浄权䅁权湄权䅁允䅁䅁䅅䅁䭁䉁䕁䅁䵁䅉䅅䅁䕁䅁䅁睁䵁䅁䅁权㝄允䅁权晁杂䅁权杁杂䅁允䅁䅁䅅䅁䭁䥁䩁䅁䵁䅉䅅䅁䙁䅁䅁睁䵁䅁䅁权橂睄䅁权䱄杅䅁权䕁䅁䅋权䥄杅䅁允䅁䅁䅅䅁䙁䱁敧敨剴䙹䅬䍄䉁䅁䅁兂䅁䅁䅍䅄䅁䅁䅯杕䅳䅁䅯儷䅯䅁䅯朵䅯䅁䅯眵䅯䅁䅅䅁䉁䅁䅁权允䅂䅁䍄䉁䅁䅁睁䅁䅁䅍䅄䅁䅁䅯杧䄴䅁䅯杇䅙䅁䅅䅁䉁䅁䅁权扁杂䅁䍄䉁䅁䅁兂䅁䅁䅍䅄䅁䅁䅯䅆䄸䅁䅯儷䅯䅁䅯朵䅯䅁䅯眵䅯䅁䅅䅁䉁䅁䅁权允䅂䅁䍄䉁䅁䅁䅂䅁䅁䅍䅄䅁䅁䅯兴䄸䅁䅯睈䅙䅁䅯䅉䅙䅁䅅䅁䉁䅁䅁权权杅䅁䍄䉁䅁䅁兂䅁䅁䅍䅄䅁䅁䅯䅤䄰䅁䅯硹䅉䅁䅯䅂䍁䅧䅯䉹䅉䅁䅅䅁䉁䅁䅁兂㝂䭆䠵圴慰䅑杷允䅁䅁䅕䅁䑁䅁䅷䅁䭁䍁䰸䅁䭁佁䬰䅁䭁佁䭙䅁䭁佁䭣䅁䉁䅁䅁允䅁䅁䅯䅅䅑䅁杷允䅁䅁䅍䅁䑁䅁䅷䅁䭁乁䅑䅁䭁䉁䝷䅁䉁䅁䅁允䅁䅁䅯睘䅣䅁杷允䅁䅁䅕䅁䑁䅁䅷䅁䭁䥁䵷䅁䭁佁䭫䅁䭁佁䭙䅁䭁佁䭣䅁䉁䅁䅁允䅁䅁䅯䅅䅑䅁杷允䅁䅁䅕䅁䑁䅁䅷䅁䭁䑁偙䅁䭁佁䭫䅁䭁佁䭙䅁䭁佁䭣䅁䉁䅁䅁允䅁䅁䅯䅅䅑䅁杷允䅁䅁䅕䅁䑁䅁䅷䅁䭁䅁乣䅁䭁佁䬰䅁䭁佁䭙䅁䭁佁䭣䅁䉁䅁䅁允䅁䅁䅣䅁䅁䝁䕂欵䵁䅉䅅䅁䑁䅁䅁睁䵁䅁䅁权煂允䅁权歁杂䅁允䅁䅁䅅䅁䭁䉁䕁䅁䵁䅉䅅䅁䑁䅁䅁睁䵁䅁䅁权䥃允䅁权奁杂䅁允䅁䅁䅅䅁䭁䉁䝫䅁䵁䅉䅅䅁䑁䅁䅁睁䵁䅁䅁权煃䅄䅁权流杂䅁允䅁䅁䅅䅁佁䅁䅷䅁㕁䑁䅍杌穁䑁䅙䅁䵁䅉䅅䅁䙁䅁䅁睁䵁䅁䅁权婃睃䅁权䙄杅䅁权䕁䅁䅋权䩄杅䅁允䅁䅁䅅䅁䙁䉁奆牄㑴兏䄵䍄䉁䅁䅁兂䅁䅁䅍䅄䅁䅁䅯䅪䅷䅁䅯䄶䅯䅁䅯朵䅯䅁䅯眵䅯䅁䅅䅁䉁䅁䅁权允䅂䅁䍄䉁䅁䅁睁䅁䅁䅍䅄䅁䅁䅯睐䄸䅁䅯䅈䅙䅁䅅䅁䉁䅁䅁权獁睂䅁䍄䉁䅁䅁睁䅁䅁䅍䅄䅁䅁䅯眲䄸䅁䅯杊䅙䅁䅅䅁䉁䅁䅁杄䵁䅁䅁兏ㅁ䍁䄴睎㑁䅁䅁䍄䉁䅁䅁睁䅁䅁䅍䅄䅁䅁䅯杋䅳䅁䅯杇䅙䅁䅅䅁䉁䅁䅁权扁杂䅁䍄䉁䅁䅁䅂䅁䅁䅍䅄䅁䅁䅯兤䄰䅁䅯睈䅙䅁䅯䅉䅙䅁䅅䅁䉁䅁䅁权卄杄䅁䍄䉁䅁䅁睁䅁䅁䅍䅄䅁䅁䅯眫䅷䅁䅯䅊䅙䅁䅅䅁䉁䅁䅁权䑄睄䅁䍄䉁䅁䅁睁䅁䅁䅍䅄䅁䅁䅯䅨䅷䅁䅯䅈䅙䅁䅅䅁䉁䅁䅁权䡂杂䅁䍄䉁䅁䅁兂䅁䅁䅍䅄䅁䅁䅯儷䅁䅁䅯儵䅯䅁䅯朵䅯䅁䅯眵䅯䅁䅅䅁䉁䅁䅁权㑁睃䅁䍄䉁䅁䅁睁䅁䅁䅍䅄䅁䅁䅯䅒䅳䅁䅯杇䅙䅁䅅䅁䉁䅁䅁权時杂䅁䍄䉁䅁䅁睁䅁䅁䅍䅄䅁䅁䅯杹䅳䅁䅯杇䅙䅁䅅䅁䉁䅁䅁权䍄杂䅁䍄䉁䅁䅁兂䅁䅁䅍䅄䅁䅁䅯䄴䅳䅁䅯䄶䅯䅁䅯朵䅯䅁䅯眵䅯䅁䅅䅁䉁䅁䅁权䝁睃䅁䍄䉁䅁䅁兂䅁䅁䅍䅄䅁䅁䅯䅍䅳䅁䅯䄶䅯䅁䅯朵䅯䅁䅯眵䅯䅁䅅䅁䉁䅁䅁权允䅂䅁䍄䉁䅁䅁兂䅁䅁䅍䅄䅁䅁䅯八䅁䅁䅯䄶䅯䅁䅯朵䅯䅁䅯眵䅯䅁䅅䅁䉁䅁䅁权䝁睃䅁䍄䉁䅁䅁兂䅁䅁䅍䅄䅁䅁䅯睢䄰䅁䅯剸䅉䅁䅯䅂䍁䅧䅯剹䅉䅁䅅䅁䉁䅁䅁兂允捊䑥獚晷䅑杷允䅁䅁䅕䅁䑁䅁䅷䅁䭁䉁佯䅁䭁佁䭫䅁䭁佁䭙䅁䭁佁䭣䅁䉁䅁䅁允䅁䅁䅯䉱䅅䅁杷允䅁䅁䅕䅁䑁䅁䅷䅁䭁䑁偣䅁䭁佁䬰䅁䭁佁䭙䅁䭁佁䭣䅁䉁䅁䅁允䅁䅁䅣䅁䅁䅁㥁欵䵁䅉䅅䅁䙁䅁䅁睁䵁䅁䅁权呃兄䅁权灄权䅁权浄权䅁权湄权䅁允䅁䅁䅅䅁䭁䉁䕁䅁䵁䅉䅅䅁䙁䅁䅁睁䵁䅁䅁权奃睃䅁权獄权䅁权浄权䅁权湄权䅁允䅁䅁䅅䅁䡁䅁䅁䅁杄佊䅚䍄䉁䅁䅁睁䅁䅁䅍䅄䅁䅁䅯朶䅁䅁䅯䅇䅙䅁䅅䅁䉁䅁䅁权䅂杂䅁䍄䉁䅁䅁䅂䅁䅁䅍䅄䅁䅁䅯儷䄴䅁䅯睈䅙䅁䅯䅉䅙䅁䅅䅁䉁䅁䅁权癄元䅁䍄䉁䅁䅁睁䅁䅁䅍䅄䅁䅁䅯其䅅䅁䅯杈䅙䅁䅅䅁䉁䅁䅁权楃杂䅁䍄䉁䅁䅁兂䅁䅁䅍䅄䅁䅁䅯六䅳䅁䅯䄷䅯䅁䅯朵䅯䅁䅯眵䅯䅁䅅䅁䉁䅁䅁权允䅂䅁䍄䉁䅁䅁䅂䅁䅁䅍䅄䅁䅁䅯兌䅷䅁䅯睈䅙䅁䅯䅉䅙䅁䅅䅁䉁䅁䅁权㝂权䅁䍄䉁䅁䅁兂䅁䅁䅍䅄䅁䅁䅯儶䅅䅁䅯䄶䅯䅁䅯朵䅯䅁䅯眵䅯䅁䅅䅁䉁䅁䅁权剂睃䅁䍄䉁䅁䅁兂䅁䅁䅍䅄䅁䅁䅯睭䄴䅁䅯硹䅉䅁䅯䅂䍁䅧䅯剹䅉䅁䅅䅁䉁䅁䅁兂桄桥畓げ楆䅑杷允䅁䅁䅕䅁䑁䅁䅷䅁䭁䉁何䅁䭁䵁即䅁䭁䅁䅑潁䭁䵁卫䅁䉁䅁䅁允䅁䅁䅕噋偹癷奖歗䵁䅉䅅䅁䙁䅁䅁睁䵁䅁䅁权歄睃䅁权䱄杅䅁权䕁䅁䅋权䩄杅䅁允䅁䅁䅅䅁䙁䑁積積積ㄸ䅒䍄䉁䅁䅁兂䅁䅁䅍䅄䅁䅁䅯杴䄰䅁䅯硹䅉䅁䅯䅂䍁䅧䅯䉹䅉䅁䅅䅁䉁䅁䅁兂䭁㘱睎摐噰䅑杷允䅁䅁䅍䅁䑁䅁䅷䅁䭁佁䅫䅁䭁䉁䝯䅁䉁䅁䅁允䅁䅁䅯児䅙䅁杷允䅁䅁䅍䅁䑁䅁䅷䅁䭁䕁䱑䅁䭁䉁䜴䅁䉁䅁䅁允䅁䅁䅯睐䅙䅁杷允䅁䅁䅍䅁䑁䅁䅷䅁䭁䍁䵷䅁䭁䵁匸䅁䉁䅁䅁允䅁䅁䅯䅅䅑䅁杷允䅁䅁䅕䅁䑁䅁䅷䅁䭁乁䵣䅁䭁佁䭯䅁䭁佁䭙䅁䭁佁䭳䅁䉁䅁䅁允䅁䅁䅣䅁䅁佁㙁欵䵁䅉䅅䅁䙁䅁䅁睁䵁䅁䅁权䵂睄䅁权䱄杅䅁权䕁䅁䅋权䩄杅䅁允䅁䅁䅅䅁䙁䑁積積積ㅙ䅆䍄䉁䅁䅁睁䅁䅁䅍䅄䅁䅁䅯睁䄰䅁䅯杇䅙䅁䅅䅁䉁䅁䅁权敂杂䅁䍄䉁䅁䅁睁䅁䅁䅍䅄䅁䅁䅯䅎䅁䅁䅯栲䅉䅁䅅䅁䉁䅁䅁权㉁兆䅁䍄䉁䅁䅁睁䅁䅁䅍䅄䅁䅁䅯睉䄴䅁䅯杊䅙䅁䅅䅁䉁䅁䅁杄佁䅁䅁免睁䑁䅑杌祁䑁䅙䅁䵁䅉䅅䅁䕁䅁䅁睁䵁䅁䅁权佄䅁䅁权晁杂䅁权杁杂䅁允䅁䅁䅅䅁䭁乁䩑䅁䵁䅉䅅䅁䙁䅁䅁睁䵁䅁䅁权煄睃䅁权䙄杅䅁权䕁䅁䅋权䥄杅䅁允䅁䅁䅅䅁䙁䥁穖桲啴睷䅒䍄䉁䅁䅁兂䅁䅁䅍䅄䅁䅁䅯䅏䄸䅁䅯硹䅉䅁䅯䅂䍁䅧䅯䉹䅉䅁䅅䅁䉁䅁䅁兂歃䑣䬰㠱扎䅑杷允䅁䅁䅕䅁䑁䅁䅷䅁䭁䙁佉䅁䭁䵁即䅁䭁䅁䅑潁䭁䵁卫䅁䉁䅁䅁允䅁䅁䅕児塲㍯瑃䕗䵁䅉䅅䅁䙁䅁䅁睁䵁䅁䅁权㑂䅅䅁权䱄杅䅁权䕁䅁䅋权䩄杅䅁允䅁䅁䅅䅁䙁䙁偹癷潕䝘䅂䍄䉁䅁䅁兂䅁䅁䅍䅄䅁䅁䅯兣䅳䅁䅯剸䅉䅁䅯䅂䍁䅧䅯剹䅉䅁䅅䅁䉁䅁䅁兂㥄啸䄸朳卍䅑杷允䅁䅁䅕䅁䑁䅁䅷䅁䭁䱁䵍䅁䭁䵁单䅁䭁䅁䅑潁䭁䵁卫䅁䉁䅁䅁允䅁䅁䅕奸啓䑹偢歁䵁䅉䅅䅁䑁䅁䅁睁䵁䅁䅁权䙂睃䅁权捁杂䅁允䅁䅁䅅䅁䭁䡁䡕䅁䵁䅉䅅䅁䙁䅁䅁睁䵁䅁䅁权噁杄䅁权獄权䅁权浄权䅁权湄权䅁允䅁䅁䅅䅁䡁䅁䅁䅁杂敂䅚䍄䉁䅁䅁兂䅁䅁䅍䅄䅁䅁䅯䅕䅳䅁䅯硹䅉䅁䅯䅂䍁䅧䅯剹䅉䅁䅅䅁䉁䅁䅁兂穁積積積扎䅑杷允䅁䅁䅕䅁䑁䅁䅷䅁䭁䉁䴰䅁䭁䵁单䅁䭁䅁䅑潁䭁䵁卧䅁䉁䅁䅁允䅁䅁䅕慵硔捬稶䕇䵁䅉䅅䅁䑁䅁䅁睁䵁䅁䅁权㡁允䅁权歁杂䅁允䅁䅁䅅䅁䭁䵁䨰䅁䵁䅉䅅䅁䑁䅁䅁睁䵁䅁䅁权䩃允䅁权捁杂䅁允䅁䅁䅅䅁䭁䙁䝫䅁䵁䅉䅅䅁䙁䅁䅁睁䵁䅁䅁权慃睃䅁权䱄杅䅁权䕁䅁䅋权䩄杅䅁允䅁䅁䅅䅁䙁䱁敧敨剴䝫䅂䍄䉁䅁䅁睁䅁䅁䅍䅄䅁䅁䅯睢䅳䅁䅯栲䅉䅁䅅䅁䉁䅁䅁权⽂睅䅁䍄䉁䅁䅁兂䅁䅁䅍䅄䅁䅁䅯睕䅁䅁䅯朶䅯䅁䅯朵䅯䅁䅯眶䅯䅁䅅䅁䉁䅁䅁睂䅁䅁䅁䍧洷䅑杷允䅁䅁䅕䅁䑁䅁䅷䅁䭁䵁佉䅁䭁䵁单䅁䭁䅁䅑潁䭁䵁卧䅁䉁䅁䅁允䅁䅁䅕畔换橉唷啇䵁䅉䅅䅁䙁䅁䅁睁䵁䅁䅁权䕂睃䅁权潄权䅁权浄权䅁权湄权䅁允䅁䅁䅅䅁䭁䉁䕁䅁䵁䅉䅅䅁䑁䅁䅁睁䵁䅁䅁权癄䅄䅁权流杂䅁允䅁䅁䅅䅁佁䅁䅷䅁㕁䑁䅉杌㉁䑁䅧䅁䵁䅉䅅䅁䙁䅁䅁睁䵁䅁䅁权塁䅁䅁权瑄权䅁权浄权䅁权湄权䅁允䅁䅁䅅䅁䡁䅁䅁䅁䅄畒䅚䍄䉁䅁䅁睁䅁䅁䅍䅄䅁䅁䅯杧䅁䅁䅯栲䅉䅁䅅䅁䉁䅁䅁权兂睅䅁䍄䉁䅁䅁兂䅁䅁䅍䅄䅁䅁䅯䅱䅷䅁䅯剸䅉䅁䅯䅂䍁䅧䅯䉹䅉䅁䅅䅁䉁䅁䅁兂䙃〷ㅓ䉳癕䅑杷允䅁䅁䅕䅁䑁䅁䅷䅁䭁䱁乣䅁䭁佁䭧䅁䭁佁䭙䅁䭁佁䭣䅁䉁䅁䅁允䅁䅁䅯兕䅳䅁杷允䅁䅁䅍䅁䑁䅁䅷䅁䭁䕁䵫䅁䭁䉁䝯䅁䉁䅁䅁允䅁䅁䅯䅷䅙䅁杷允䅁䅁䅍䅁䑁䅁䅷䅁䭁䩁䵧䅁䭁䉁䝷䅁䉁䅁䅁允䅁䅁䅯杋䅙䅁杷允䅁䅁䅍䅁䑁䅁䅷䅁䭁䱁䵷䅁䭁䉁䝯䅁䉁䅁䅁允䅁䅁䅯杷䅙䅁杷允䅁䅁䅕䅁䑁䅁䅷䅁䭁䕁䱑䅁䭁佁䭫䅁䭁佁䭙䅁䭁佁䭣䅁䉁䅁䅁允䅁䅁䅯䅅䅑䅁杷允䅁䅁䅕䅁䑁䅁䅷䅁䭁䕁䱑䅁䭁佁䭷䅁䭁佁䭙䅁䭁佁䭣䅁䉁䅁䅁允䅁䅁䅯䅅䅑䅁杷允䅁䅁䅍䅁䑁䅁䅷䅁䭁䡁乳䅁䭁䉁䝷䅁䉁䅁䅁允䅁䅁䅯杙䅙䅁杷允䅁䅁䅕䅁䑁䅁䅷䅁䭁䡁丰䅁䭁䵁单䅁䭁䅁䅑潁䭁䵁卫䅁䉁䅁䅁允䅁䅁䅕睳丹塚椴歆䵁䅉䅅䅁䙁䅁䅁睁䵁䅁䅁权佂允䅁权灄权䅁权浄权䅁权湄权䅁允䅁䅁䅅䅁䭁䭁䱙䅁䵁䅉䅅䅁䙁䅁䅁睁䵁䅁䅁权㑃䅄䅁权䙄杅䅁权䕁䅁䅋权䥄杅䅁允䅁䅁䅅䅁䙁䭁獔䅦呣睌䅒䍄䉁䅁䅁睁䅁䅁䅍䅄䅁䅁䅯兦䄰䅁䅯䅈䅙䅁䅅䅁䉁䅁䅁权牁杂䅁䍄䉁䅁䅁睁䅁䅁䅍䅄䅁䅁䅯材䅷䅁䅯杈䅙䅁䅅䅁䉁䅁䅁权兂杂䅁䍄䉁䅁䅁睁䅁䅁䅍䅄䅁䅁䅯全䅅䅁䅯杇䅙䅁䅅䅁䉁䅁䅁权婂杂䅁䍄䉁䅁䅁兂䅁䅁䅍䅄䅁䅁䅯睃䄰䅁䅯剸䅉䅁䅯䅂䍁䅧䅯䉹䅉䅁䅅䅁䉁䅁䅁兂䕁䍈䑖䙣坕䅑杷允䅁䅁䅕䅁䑁䅁䅷䅁䭁䕁䱑䅁䭁佁䬰䅁䭁佁䭙䅁䭁佁䭣䅁䉁䅁䅁允䅁䅁䅯䅅䅑䅁杷允䅁䅁䅕䅁䑁䅁䅷䅁䭁䥁何䅁䭁䵁即䅁䭁䅁䅑潁䭁䵁卫䅁䉁䅁䅁允䅁䅁䅕㑈牘払畨䕗䵁䅉䅅䅁䑁䅁䅁睁䵁䅁䅁权穄䅄䅁权偄杅䅁允䅁䅁䅅䅁䡁䅁䅁䅁䅁佥䅒䍄䉁䅁䅁兂䅁䅁䅍䅄䅁䅁䅯术䅷䅁䅯䄷䅯䅁䅯朵䅯䅁䅯眵䅯䅁䅅䅁䉁䅁䅁权允䅂䅁䍄䉁䅁䅁睁䅁䅁䅍䅄䅁䅁䅯䄵䄴䅁䅯杇䅙䅁䅅䅁䉁䅁䅁权扁杂䅁䍄䉁䅁䅁睁䅁䅁䅍䅄䅁䅁䅯杂䅷䅁䅯䅇䅙䅁䅅䅁䉁䅁䅁权㡂杂䅁䍄䉁䅁䅁睁䅁䅁䅍䅄䅁䅁䅯光䄰䅁䅯䅊䅙䅁䅅䅁䉁䅁䅁权䉃杅䅁䍄䉁䅁䅁睁䅁䅁䅍䅄䅁䅁䅯儲䅳䅁䅯䅇䅙䅁䅅䅁䉁䅁䅁权㡂杂䅁䍄䉁䅁䅁兂䅁䅁䅍䅄䅁䅁䅯杹䅷䅁䅯儵䅯䅁䅯朵䅯䅁䅯眵䅯䅁䅅䅁䉁䅁䅁权允䅂䅁䍄䉁䅁䅁睁䅁䅁䅍䅄䅁䅁䅯兌䅅䅁䅯杇䅙䅁䅅䅁䉁䅁䅁权䑄杂䅁䍄䉁䅁䅁兂䅁䅁䅍䅄䅁䅁䅯杮䅷䅁䅯儵䅯䅁䅯朵䅯䅁䅯眵䅯䅁䅅䅁䉁䅁䅁权㉁睃䅁䍄䉁䅁䅁兂䅁䅁䅍䅄䅁䅁䅯䅯䄰䅁䅯硹䅉䅁䅯䅂䍁䅧䅯剹䅉䅁䅅䅁䉁䅁䅁兂桄桥畓㉒扆䅑杷允䅁䅁䅕䅁䑁䅁䅷䅁䭁䉁䴰䅁䭁䵁即䅁䭁䅁䅑潁䭁䵁卧䅁䉁䅁䅁允䅁䅁䅕䉵䘶ㄶ㑅歖䵁䅉䅅䅁䙁䅁䅁睁䵁䅁䅁权䝃䅄䅁权灄权䅁权浄权䅁权湄权䅁允䅁䅁䅅䅁䭁䉁䕁䅁䵁䅉䅅䅁䙁䅁䅁睁䵁䅁䅁权捃睃䅁权灄权䅁权浄权䅁权湄权䅁允䅁䅁䅅䅁䭁䉁䕁䅁䵁䅉䅅䅁䙁䅁䅁睁䵁䅁䅁权煃兄䅁权䱄杅䅁权䕁䅁䅋权䥄杅䅁允䅁䅁䅅䅁䙁䵁䴳䵺䵺䝬䅂䍄䉁䅁䅁睁䅁䅁䅍䅄䅁䅁䅯先䅷䅁䅯䅈䅙䅁䅅䅁䉁䅁䅁权㥃杂䅁䍄䉁䅁䅁睁䅁䅁䅍䅄䅁䅁䅯睈䅷䅁䅯䅈䅙䅁䅅䅁䉁䅁䅁权䍂睂䅁䍄䉁䅁䅁兂䅁䅁䅍䅄䅁䅁䅯兘䅳䅁䅯儶䅯䅁䅯朵䅯䅁䅯眵䅯䅁䅅䅁䉁䅁䅁权允䅂䅁䍄䉁䅁䅁兂䅁䅁䅍䅄䅁䅁䅯儹䅳䅁䅯硹䅉䅁䅯䅂䍁䅧䅯䉹䅉䅁䅅䅁䉁䅁䅁兂捂㡪ㅌ䙋摸䅑杷允䅁䅁䅕䅁䑁䅁䅷䅁䭁䩁䱫䅁䭁佁䭕䅁䭁佁䭙䅁䭁佁䭣䅁䉁䅁䅁允䅁䅁䅯䅅䅑䅁杷允䅁䅁䅍䅁䑁䅁䅷䅁䭁䕁䱫䅁䭁䍁䝑䅁䉁䅁䅁允䅁䅁䅯䉕䅅䅁杷允䅁䅁䅍䅁䑁䅁䅷䅁䭁䥁䅙䅁䭁䉁䜴䅁䉁䅁䅁允䅁䅁䅯睒䅣䅁杷允䅁䅁䅍䅁䑁䅁䅷䅁䭁乁䵣䅁䭁䉁䜴䅁䉁䅁䅁允䅁䅁䅯睐䅙䅁杷允䅁䅁䅍䅁䑁䅁䅷䅁䭁䭁䵉䅁䭁䉁䝷䅁䉁䅁䅁允䅁䅁䅯䅬䅯䅁杷允䅁䅁䅍䅁䑁䅁䅷䅁䭁䝁䴸䅁䭁䉁䝧䅁䉁䅁䅁允䅁䅁䅯兇䅙䅁杷允䅁䅁䅍䅁䑁䅁䅷䅁䭁䙁䵍䅁䭁䍁䝙䅁䉁䅁䅁允䅁䅁䄴䅄䅁䑁䅫李畁䑁䅁李䅁䅁杷允䅁䅁䅍䅁䑁䅁䅷䅁䭁䡁䵍䅁䭁䉁䜴䅁䉁䅁䅁允䅁䅁䅯儰䅙䅁杷允䅁䅁䅍䅁䑁䅁䅷䅁䭁䩁乍䅁䭁䍁䝙䅁䉁䅁䅁允䅁䅁䄴䅄䅁䑁䅫䅍畁䑁䅍免䅁䅁杷允䅁䅁䅍䅁䑁䅁䅷䅁䭁佁倴䅁䭁䉁䝷䅁䉁䅁䅁允䅁䅁䅯䅕䅙䅁杷允䅁䅁䅕䅁䑁䅁䅷䅁䭁偁䵍䅁䭁䵁即䅁䭁䅁䅑潁䭁䵁卧䅁䉁䅁䅁允䅁䅁䅕䡰㥁瑃呤啕䵁䅉䅅䅁䑁䅁䅁睁䵁䅁䅁权牃䅄䅁权捁杂䅁允䅁䅁䅅䅁䭁䍁䡯䅁䵁䅉䅅䅁䙁䅁䅁睁䵁䅁䅁权摁允䅁权獄权䅁权浄权䅁权湄权䅁允䅁䅁䅅䅁䡁䅁䅁䅁䅃收䅖䍄䉁䅁䅁兂䅁䅁䅍䅄䅁䅁䅯儫䄰䅁䅯硹䅉䅁䅯䅂䍁䅧䅯䉹䅉䅁䅅䅁䉁䅁䅁兂浂浚浚牚博䅑杷允䅁䅁䅕䅁䑁䅁䅷䅁䭁䝁䰸䅁䭁佁䭕䅁䭁佁䭙䅁䭁佁䭣䅁䉁䅁䅁允䅁䅁䅯李䅳䅁杷允䅁䅁䅕䅁䑁䅁䅷䅁䭁䝁䰸䅁䭁佁䭧䅁䭁佁䭙䅁䭁佁䭣䅁䉁䅁䅁允䅁䅁䅯李䅳䅁杷允䅁䅁䅕䅁䑁䅁䅷䅁䭁䝁偅䅁䭁佁䭫䅁䭁佁䭙䅁䭁佁䭣䅁䉁䅁䅁允䅁䅁䅯䅅䅑䅁杷允䅁䅁䅍䅁䑁䅁䅷䅁䭁䩁䉉䅁䭁䉁䝧䅁䉁䅁䅁允䅁䅁䅯克䅙䅁杷允䅁䅁䅍䅁䑁䅁䅷䅁䭁䱁䈰䅁䭁䉁䝯䅁䉁䅁䅁允䅁䅁䅯睇䅙䅁杷允䅁䅁䅕䅁䑁䅁䅷䅁䭁䑁䵧䅁䭁佁䭧䅁䭁佁䭙䅁䭁佁䭣䅁䉁䅁䅁允䅁䅁䅯杂䅳䅁杷允䅁䅁䅕䅁䑁䅁䅷䅁䭁䱁䵳䅁䭁佁䭯䅁䭁佁䭙䅁䭁佁䭳䅁䉁䅁䅁允䅁䅁䅯䅅䅑䅁杷允䅁䅁䅕䅁䑁䅁䅷䅁䭁偁䵍䅁䭁䵁即䅁䭁䅁䅑潁䭁䵁卫䅁䉁䅁䅁允䅁䅁䅕灭婭婭婫歖䵁䅉䅅䅁䑁䅁䅁睁䵁䅁䅁权㝁䅄䅁权偄杅䅁允䅁䅁䅅䅁䭁䉁䕁䅁䵁䅉䅅䅁䙁䅁䅁睁䵁䅁䅁权佄睃䅁权煄权䅁权浄权䅁权牄权䅁允䅁䅁䅅䅁䭁䉁䕁䅁䵁䅉䅅䅁䑁䅁䅁睁䵁䅁䅁权㥄杄䅁权流杂䅁允䅁䅁䅅䅁佁䅁䅷䅁㑁䑁䅕杌睁䑁䅫䅁䵁䅉䅅䅁䑁䅁䅁睁䵁䅁䅁权杁杄䅁权奁杂䅁允䅁䅁䅅䅁䭁䑁䜰䅁䵁䅉䅅䅁䙁䅁䅁睁䵁䅁䅁权㥁䅄䅁权灄权䅁权浄权䅁权湄权䅁允䅁䅁䅅䅁䭁䉁䕁䅁䵁䅉䅅䅁䕁䅁䅁睁䵁䅁䅁权あ䅅䅁权晁杂䅁权杁杂䅁允䅁䅁䅅䅁䭁䑁䩕䅁䵁䅉䅅䅁䙁䅁䅁睁䵁䅁䅁权桄杄䅁权䱄杅䅁权䕁䅁䅋权䥄杅䅁允䅁䅁䅅䅁䙁䙁㑋潈牘噕䄵䍄䉁䅁䅁䅂䅁䅁䅍䅄䅁䅁䅯免䄴䅁䅯睈䅙䅁䅯䅉䅙䅁䅅䅁䉁䅁䅁权㡃杅䅁䍄䉁䅁䅁兂䅁䅁䅍䅄䅁䅁䅯䉋䅁䅁䅯䄷䅯䅁䅯朵䅯䅁䅯眵䅯䅁䅅䅁䉁䅁䅁权允䅂䅁䍄䉁䅁䅁兂䅁䅁䅍䅄䅁䅁䅯䅍䅷䅁䅯儷䅯䅁䅯朵䅯䅁䅯眵䅯䅁䅅䅁䉁䅁䅁睂䅁䅁䅁䑁洯䅑杷允䅁䅁䅍䅁䑁䅁䅷䅁䭁乁䕳䅁䭁乁卯䅁䉁䅁䅁允䅁䅁䅯硦䅑䅁杷允䅁䅁䅍䅁䑁䅁䅷䅁䭁佁乍䅁䭁䍁䝑䅁䉁䅁䅁允䅁䅁䅯䅅䅑䅁杷允䅁䅁䅕䅁䑁䅁䅷䅁䭁䱁䅁䅁䭁佁䬰䅁䭁佁䭙䅁䭁佁䭣䅁䉁䅁䅁允䅁䅁䅯䅅䅑䅁杷允䅁䅁䅍䅁䑁䅁䅷䅁䭁偁䵍䅁䭁䉁䝯䅁䉁䅁䅁允䅁䅁䅯兗䅙䅁杷允䅁䅁䅍䅁䑁䅁䅷䅁䭁䉁乑䅁䭁䉁䝷䅁䉁䅁䅁允䅁䅁䅯杙䅙䅁杷允䅁䅁䅕䅁䑁䅁䅷䅁䭁䑁䵳䅁䭁䵁即䅁䭁䅁䅑潁䭁䵁卧䅁䉁䅁䅁允䅁䅁䅕敨剴䉵ㄶざ䵁䅉䅅䅁䙁䅁䅁睁䵁䅁䅁权㕃兄䅁权獄权䅁权浄权䅁权湄权䅁允䅁䅁䅅䅁䭁䉁䕁䅁䵁䅉䅅䅁䙁䅁䅁睁䵁䅁䅁权噄睄䅁权煄权䅁权浄权䅁权牄权䅁允䅁䅁䅅䅁䡁䅁䅁䅁权⭍䅚䍄䉁䅁䅁睁䅁䅁䅍䅄䅁䅁䅯儳䅁䅁䅯杊䅙䅁䅅䅁䉁䅁䅁杄䵁䅁䅁䅏㑁䍁䄴䅍ぁ䅁䅁䍄䉁䅁䅁兂䅁䅁䅍䅄䅁䅁䅯睁䄰䅁䅯儵䅯䅁䅯朵䅯䅁䅯眵䅯䅁䅅䅁䉁䅁䅁权允䅂䅁䍄䉁䅁䅁兂䅁䅁䅍䅄䅁䅁䅯睌䄰䅁䅯硹䅉䅁䅯䅂䍁䅧䅯剹䅉䅁䅅䅁䉁䅁䅁兂獄払敧奨整䅑杷允䅁䅁䅕䅁䑁䅁䅷䅁䭁佁䱷䅁䭁䵁即䅁䭁䅁䅑潁䭁䵁卫䅁䉁䅁䅁允䅁䅁䅕䉵䘶ㄶ㑇歖䵁䅉䅅䅁䙁䅁䅁睁䵁䅁䅁权瑄睃䅁权䱄杅䅁权䕁䅁䅋权䩄杅䅁允䅁䅁䅅䅁䙁佁剸䉵䘶ㅱ䄹䍄䉁䅁䅁兂䅁䅁䅍䅄䅁䅁䅯睧䄰䅁䅯儵䅯䅁䅯朵䅯䅁䅯眵䅯䅁䅅䅁䉁䅁䅁权奁睃䅁䍄䉁䅁䅁兂䅁䅁䅍䅄䅁䅁䅯睎䄴䅁䅯儵䅯䅁䅯朵䅯䅁䅯眵䅯䅁䅅䅁䉁䅁䅁权㕄权䅁䍄䉁䅁䅁兂䅁䅁䅍䅄䅁䅁䅯杋䅳䅁䅯䄷䅯䅁䅯朵䅯䅁䅯眵䅯䅁䅅䅁䉁䅁䅁权允䅂䅁䍄䉁䅁䅁兂䅁䅁䅍䅄䅁䅁䅯朷䅳䅁䅯儵䅯䅁䅯朵䅯䅁䅯眵䅯䅁䅅䅁䉁䅁䅁权允䅂䅁䍄䉁䅁䅁兂䅁䅁䅍䅄䅁䅁䅯杨䅷䅁䅯剸䅉䅁䅯䅂䍁䅧䅯䉹䅉䅁䅅䅁䉁䅁䅁兂流が䰸䔶堸䅑杷允䅁䅁䅕䅁䑁䅁䅷䅁䭁䉁剕䅁䭁佁䭯䅁䭁佁䭙䅁䭁佁䭳䅁䉁䅁䅁允䅁䅁䅯䅅䅑䅁杷允䅁䅁䅕䅁䑁䅁䅷䅁䭁䥁䵁䅁䭁䵁即䅁䭁䅁䅑潁䭁䵁卧䅁䉁䅁䅁允䅁䅁䅕䅁䅁䅁䅁さ䵁䅉䅅䅁䙁䅁䅁睁䵁䅁䅁权䙄兄䅁权䙄杅䅁权䕁䅁䅋权䩄杅䅁允䅁䅁䅅䅁䙁䝁㘵呪塤䉇䅨䍄䉁䅁䅁睁䅁䅁䅍䅄䅁䅁䅯杧䅷䅁䅯杈䅙䅁䅅䅁䉁䅁䅁权浄杂䅁䍄䉁䅁䅁睁䅁䅁䅍䅄䅁䅁䅯杳䅷䅁䅯硺䅉䅁䅅䅁䉁䅁䅁权允䅂䅁䍄䉁䅁䅁兂䅁䅁䅍䅄䅁䅁䅯光䅷䅁䅯儷䅯䅁䅯朵䅯䅁䅯眵䅯䅁䅅䅁䉁䅁䅁权允䅂䅁䍄䉁䅁䅁兂䅁䅁䅍䅄䅁䅁䅯䅍䅷䅁䅯儶䅯䅁䅯朵䅯䅁䅯眵䅯䅁䅅䅁䉁䅁䅁权䍃充䅁䍄䉁䅁䅁睁䅁䅁䅍䅄䅁䅁䅯朹䅷䅁䅯䅇䅙䅁䅅䅁䉁䅁䅁权㥁杂䅁䍄䉁䅁䅁睁䅁䅁䅍䅄䅁䅁䅯杈䅳䅁䅯䅈䅙䅁䅅䅁䉁䅁䅁权兄杂䅁䍄䉁䅁䅁睁䅁䅁䅍䅄䅁䅁䅯党䄰䅁䅯䅈䅙䅁䅅䅁䉁䅁䅁权潂睂䅁䍄䉁䅁䅁睁䅁䅁䅍䅄䅁䅁䅯桘䅁䅁䅯䅇䅙䅁䅅䅁䉁䅁䅁权䭂杂䅁䍄䉁䅁䅁兂䅁䅁䅍䅄䅁䅁䅯朲䅳䅁䅯硹䅉䅁䅯䅂䍁䅧䅯䉹䅉䅁䅅䅁䉁䅁䅁兂卂䉵䘶⼶䩆䅑杷允䅁䅁䅕䅁䑁䅁䅷䅁䭁偁䱁䅁䭁䵁单䅁䭁䅁䅑潁䭁䵁卫䅁䉁䅁䅁允䅁䅁䅕稱㝃⽈敺商䵁䅉䅅䅁䑁䅁䅁睁䵁䅁䅁权穄䅄䅁权流杂䅁允䅁䅁䅅䅁佁䅁䅯䅁㍁䑁䅍杌穁䅁䅁䍄䉁䅁䅁䅂䅁䅁䅍䅄䅁䅁䅯䄹䅷䅁䅯睈䅙䅁䅯䅉䅙䅁䅅䅁䉁䅁䅁权㝁杂䅁䍄䉁䅁䅁兂䅁䅁䅍䅄䅁䅁䅯䅴䅅䅁䅯䄶䅯䅁䅯朵䅯䅁䅯眵䅯䅁䅅䅁䉁䅁䅁权䝁睃䅁䍄䉁䅁䅁兂䅁䅁䅍䅄䅁䅁䅯典䅷䅁䅯剸䅉䅁䅯䅂䍁䅧䅯䉹䅉䅁䅅䅁䉁䅁䅁兂睄䵕ㅕ琫浑䅑杷允䅁䅁䅕䅁䑁䅁䅷䅁䭁䥁䱕䅁䭁䵁单䅁䭁䅁䅑潁䭁䵁卧䅁䉁䅁䅁允䅁䅁䅕啥煗㘰欯䕉䵁䅉䅅䅁䑁䅁䅁睁䵁䅁䅁权橄睄䅁权奁杂䅁允䅁䅁䅅䅁䭁䕁䝑䅁䵁䅉䅅䅁䙁䅁䅁睁䵁䅁䅁权奂睃䅁权䙄杅䅁权䕁䅁䅋权䩄杅䅁允䅁䅁䅅䅁䙁䡁獓䵅癏䅬䄱䍄䉁䅁䅁兂䅁䅁䅍䅄䅁䅁䅯䅶䅅䅁䅯儶䅯䅁䅯朵䅯䅁䅯眵䅯䅁䅅䅁䉁䅁䅁权䱂睄䅁䍄䉁䅁䅁兂䅁䅁䅍䅄䅁䅁䅯䅨䅳䅁䅯朶䅯䅁䅯朵䅯䅁䅯眶䅯䅁䅅䅁䉁䅁䅁睂䅁䅁䅁䔴浦䅑杷允䅁䅁䅍䅁䑁䅁䅷䅁䭁䡁䰰䅁䭁䉁䝯䅁䉁䅁䅁允䅁䅁䅯睥䅙䅁杷允䅁䅁䅍䅁䑁䅁䅷䅁䭁䅁临䅁䭁䉁䜴䅁䉁䅁䅁允䅁䅁䅯杫䅙䅁杷允䅁䅁䅕䅁䑁䅁䅷䅁䭁䍁䱯䅁䭁佁䭫䅁䭁佁䭙䅁䭁佁䭣䅁䉁䅁䅁允䅁䅁䅯䅅䅑䅁杷允䅁䅁䅍䅁䑁䅁䅷䅁䭁䩁䅕䅁䭁䉁䝧䅁䉁䅁䅁允䅁䅁䅯睢䅙䅁杷允䅁䅁䅍䅁䑁䅁䅷䅁䭁偁䭍䅁䭁䍁䝑䅁䉁䅁䅁允䅁䅁䅯䅅䅑䅁杷允䅁䅁䅕䅁䑁䅁䅷䅁䭁䑁佳䅁䭁佁䭫䅁䭁佁䭙䅁䭁佁䭣䅁䉁䅁䅁允䅁䅁䅯䅅䅑䅁杷允䅁䅁䅕䅁䑁䅁䅷䅁䭁乁䱳䅁䭁佁䭧䅁䭁佁䭙䅁䭁佁䭣䅁䉁䅁䅁允䅁䅁䅯兕䅳䅁杷允䅁䅁䅍䅁䑁䅁䅷䅁䭁䉁䅑䅁䭁䍁䝙䅁䉁䅁䅁允䅁䅁䄴䅄䅁䑁䅧兏畁䑁䅣杍䅁䅁杷允䅁䅁䅍䅁䑁䅁䅷䅁䭁䅁䵫䅁䭁䍁䝑䅁䉁䅁䅁允䅁䅁䅯硰䅅䅁杷允䅁䅁䅍䅁䑁䅁䅷䅁䭁䥁䵁䅁䭁䍁䝙䅁䉁䅁䅁允䅁䅁䄴杄䅁䑁䅅䅍穁䍁䄴免㉁䅁䅁䍄䉁䅁䅁睁䅁䅁䅍䅄䅁䅁䅯䅕䅕䅁䅯栲䅉䅁䅅䅁䉁䅁䅁权㙄睅䅁䍄䉁䅁䅁兂䅁䅁䅍䅄䅁䅁䅯杺䅳䅁䅯硹䅉䅁䅯䅂䍁䅧䅯䉹䅉䅁䅅䅁䉁䅁䅁兂啁歲桦楥奒䅑杷允䅁䅁䅕䅁䑁䅁䅷䅁䭁䑁䵣䅁䭁佁䭕䅁䭁佁䭙䅁䭁佁䭣䅁䉁䅁䅁允䅁䅁䅯䅅䅑䅁杷允䅁䅁䅕䅁䑁䅁䅷䅁䭁偁䵍䅁䭁佁䭷䅁䭁佁䭙䅁䭁佁䭣䅁䉁䅁䅁允䅁䅁䅣䅁䅁䭁睃唵䵁䅉䅅䅁䑁䅁䅁睁䵁䅁䅁权䉄䅁䅁权歁杂䅁允䅁䅁䅅䅁䭁䵁䭕䅁䵁䅉䅅䅁䑁䅁䅁睁䵁䅁䅁权祂兄䅁权捁杂䅁允䅁䅁䅅䅁䭁䍁䝯䅁䵁䅉䅅䅁䙁䅁䅁睁䵁䅁䅁权穄䅄䅁权瑄权䅁权浄权䅁权湄权䅁允䅁䅁䅅䅁䡁䅁䅁䅁权佳䅖䍄䉁䅁䅁兂䅁䅁䅍䅄䅁䅁䅯眳䅷䅁䅯儷䅯䅁䅯朵䅯䅁䅯眵䅯䅁䅅䅁䉁䅁䅁睂䅁䅁䅁偯汘䅑杷允䅁䅁䅍䅁䑁䅁䅷䅁䭁䑁偍䅁䭁䵁匸䅁䉁䅁䅁允䅁䅁䅣䅁䅁䍁㑄䔴䵁䅉䅅䅁䙁䅁䅁睁䵁䅁䅁权婁允䅁权獄权䅁权浄权䅁权湄权䅁允䅁䅁䅅䅁䡁䅁䅁䅁䅁由䅖䍄䉁䅁䅁睁䅁䅁䅍䅄䅁䅁䅯睘䅳䅁䅯䅊䅙䅁䅅䅁䉁䅁䅁权䉂充䅁䍄䉁䅁䅁睁䅁䅁䅍䅄䅁䅁䅯兎䅷䅁䅯硺䅉䅁䅅䅁䉁䅁䅁睂䅁䅁䅁䑯椳䅑杷允䅁䅁䅕䅁䑁䅁䅷䅁䭁偁䅅䅁䭁佁䭫䅁䭁佁䭙䅁䭁佁䭣䅁䉁䅁䅁允䅁䅁䅯䅅䅑䅁杷允䅁䅁䅍䅁䑁䅁䅷䅁䭁乁䄰䅁䭁䉁䝧䅁䉁䅁䅁允䅁䅁䅯兏䅙䅁杷允䅁䅁䅍䅁䑁䅁䅷䅁䭁䡁乣䅁䭁乁卯䅁䉁䅁䅁允䅁䅁䅯桸䅕䅁杷允䅁䅁䅕䅁䑁䅁䅷䅁䭁䑁偧䅁䭁䵁即䅁䭁䅁䅑潁䭁䵁卫䅁䉁䅁䅁允䅁䅁䅕積積積橎䕗䵁䅉䅅䅁䑁䅁䅁睁䵁䅁䅁权奃睃䅁权捁杂䅁允䅁䅁䅅䅁䭁䵁䝳䅁䵁䅉䅅䅁䑁䅁䅁睁䵁䅁䅁权䵂睄䅁权流杂䅁允䅁䅁䅅䅁佁䅁䅷䅁㑁䑁䅧杌㉁䑁䅧䅁䵁䅉䅅䅁䕁䅁䅁睁䵁䅁䅁权䱃䅁䅁权晁杂䅁权杁杂䅁允䅁䅁䅅䅁䭁乁䝧䅁䵁䅉䅅䅁䑁䅁䅁睁䵁䅁䅁权㑃兂䅁权慄杅䅁允䅁䅁䅅䅁䭁䡁啉䅁䵁䅉䅅䅁䑁䅁䅁睁䵁䅁䅁权乂睄䅁权流杂䅁允䅁䅁䅅䅁佁䅁䅷䅁㕁䑁䅧杌ㅁ䑁䅙䅁䵁䅉䅅䅁䑁䅁䅁睁䵁䅁䅁权慄睃䅁权偄杅䅁允䅁䅁䅅䅁䡁䅁䅁䅁杁甴䅊䍄䉁䅁䅁兂䅁䅁䅍䅄䅁䅁䅯睫䄰䅁䅯硹䅉䅁䅯䅂䍁䅧䅯䉹䅉䅁䅅䅁䉁䅁䅁兂硂児塲㙯摂䅑杷允䅁䅁䅕䅁䑁䅁䅷䅁䭁䥁䰰䅁䭁佁䭷䅁䭁佁䭙䅁䭁佁䭣䅁䉁䅁䅁允䅁䅁䅣䅁䅁䵁䍁欵䵁䅉䅅䅁䙁䅁䅁睁䵁䅁䅁权歄杄䅁权䙄杅䅁权䕁䅁䅋权䩄杅䅁允䅁䅁䅅䅁䙁佁䘴㙶佒睉䅴䍄䉁䅁䅁兂䅁䅁䅍䅄䅁䅁䅯儯䄴䅁䅯硹䅉䅁䅯䅂䍁䅧䅯䉹䅉䅁䅅䅁䉁䅁䅁兂歃䑣䬰⼱捎䅑杷允䅁䅁䅍䅁䑁䅁䅷䅁䭁䥁䱁䅁䭁䉁䝷䅁䉁䅁䅁允䅁䅁䅯杒䅣䅁杷允䅁䅁䅕䅁䑁䅁䅷䅁䭁佁䴰䅁䭁䵁即䅁䭁䅁䅑潁䭁䵁卧䅁䉁䅁䅁允䅁䅁䅕歲桦桥敒啕䵁䅉䅅䅁䙁䅁䅁睁䵁䅁䅁权䥂睃䅁权汄权䅁权浄权䅁权湄权䅁允䅁䅁䅅䅁䭁䅁䰸䅁䵁䅉䅅䅁䙁䅁䅁睁䵁䅁䅁权畄睃䅁权䱄杅䅁权䕁䅁䅋权䥄杅䅁允䅁䅁䅅䅁䙁䑁積積積ㅧ䅎䍄䉁䅁䅁兂䅁䅁䅍䅄䅁䅁䅯兂䄰䅁䅯剸䅉䅁䅯䅂䍁䅧䅯剹䅉䅁䅅䅁䉁䅁䅁兂灁㙋㔯䉢何䅑杷允䅁䅁䅕䅁䑁䅁䅷䅁䭁䱁伴䅁䭁䵁即䅁䭁䅁䅑潁䭁䵁卫䅁䉁䅁䅁允䅁䅁䅕硥畓⭒䭈歗䵁䅉䅅䅁䙁䅁䅁睁䵁䅁䅁权穁睄䅁权䙄杅䅁权䕁䅁䅋权䩄杅䅁允䅁䅁䅅䅁䙁䕁㥂㕸㡎䅶䅨䍄䉁䅁䅁兂䅁䅁䅍䅄䅁䅁䅯杈䅳䅁䅯儵䅯䅁䅯朵䅯䅁䅯眵䅯䅁䅅䅁䉁䅁䅁权㉁睃䅁䍄䉁䅁䅁䅂䅁䅁䅍䅄䅁䅁䅯儷䅳䅁䅯睈䅙䅁䅯䅉䅙䅁䅅䅁䉁䅁䅁权い杂䅁䍄䉁䅁䅁睁䅁䅁䅍䅄䅁䅁䅯䅦䄴䅁䅯杇䅙䅁䅅䅁䉁䅁䅁权時杂䅁䍄䉁䅁䅁兂䅁䅁䅍䅄䅁䅁䅯剆䅅䅁䅯䄶䅯䅁䅯朵䅯䅁䅯眵䅯䅁䅅䅁䉁䅁䅁权允䅂䅁䍄䉁䅁䅁兂䅁䅁䅍䅄䅁䅁䅯䄵䅁䅁䅯朶䅯䅁䅯朵䅯䅁䅯眶䅯䅁䅅䅁䉁䅁䅁权允䅂䅁䍄䉁䅁䅁兂䅁䅁䅍䅄䅁䅁䅯儯䅯䅁䅯䄷䅯䅁䅯朵䅯䅁䅯眵䅯䅁䅅䅁䉁䅁䅁睂䅁䅁䅁䅯洯䅑杷允䅁䅁䅕䅁䑁䅁䅷䅁䭁䕁丰䅁䭁佁䭧䅁䭁佁䭙䅁䭁佁䭣䅁䉁䅁䅁允䅁䅁䅯兕䅳䅁杷允䅁䅁䅕䅁䑁䅁䅷䅁䭁䍁䱳䅁䭁佁䭫䅁䭁佁䭙䅁䭁佁䭣䅁䉁䅁䅁允䅁䅁䅯䅚䅳䅁杷允䅁䅁䅍䅁䑁䅁䅷䅁䭁䵁乍䅁䭁䉁䝯䅁䉁䅁䅁允䅁䅁䅯杷䅙䅁杷允䅁䅁䅕䅁䑁䅁䅷䅁䭁䙁丸䅁䭁䵁单䅁䭁䅁䅑潁䭁䵁卫䅁䉁䅁䅁允䅁䅁䅕稱䨳⭁硓啇䵁䅉䅅䅁䙁䅁䅁睁䵁䅁䅁权乂兄䅁权獄权䅁权浄权䅁权湄权䅁允䅁䅁䅅䅁䡁䅁䅁䅁杄佄䅚䍄䉁䅁䅁䅂䅁䅁䅍䅄䅁䅁䅯儸䅷䅁䅯睈䅙䅁䅯䅉䅙䅁䅅䅁䉁䅁䅁权噄充䅁䍄䉁䅁䅁兂䅁䅁䅍䅄䅁䅁䅯䅡䄰䅁䅯䄷䅯䅁䅯朵䅯䅁䅯眵䅯䅁䅅䅁䉁䅁䅁睂䅁䅁䅁䍙決䅑杷允䅁䅁䅍䅁䑁䅁䅷䅁䭁䙁䱁䅁䭁䉁䝧䅁䉁䅁䅁允䅁䅁䅯杓䅙䅁杷允䅁䅁䅕䅁䑁䅁䅷䅁䭁䝁䴴䅁䭁䵁单䅁䭁䅁䅑潁䭁䵁卫䅁䉁䅁䅁允䅁䅁䅕眰㕸㉭䥢啃䵁䅉䅅䅁䑁䅁䅁睁䵁䅁䅁权䭂䅄䅁权慁杂䅁允䅁䅁䅅䅁䭁䕁䝳䅁䵁䅉䅅䅁䑁䅁䅁睁䵁䅁䅁权噁䅅䅁权敁杂䅁允䅁䅁䅅䅁䭁乁䝕䅁䵁䅉䅅䅁䑁䅁䅁睁䵁䅁䅁权䍁允䅁权敁杂䅁允䅁䅁䅅䅁䭁偁䡧䅁䵁䅉䅅䅁䑁䅁䅁睁䵁䅁䅁权獄兄䅁权慁杂䅁允䅁䅁䅅䅁䭁䑁䝷䅁䵁䅉䅅䅁䙁䅁䅁睁䵁䅁䅁权慂睃䅁权煄权䅁权浄权䅁权牄权䅁允䅁䅁䅅䅁䡁䅁䅁䅁䅂畱䅖䍄䉁䅁䅁睁䅁䅁䅍䅄䅁䅁䅯杅䅅䅁䅯栲䅉䅁䅅䅁䉁䅁䅁权潄睆䅁䍄䉁䅁䅁睁䅁䅁䅍䅄䅁䅁䅯先䄸䅁䅯䅇䅙䅁䅅䅁䉁䅁䅁权㡂杂䅁䍄䉁䅁䅁䅂䅁䅁䅍䅄䅁䅁䅯兢䅁䅁䅯睈䅙䅁䅯䅉䅙䅁䅅䅁䉁䅁䅁权婁元䅁䍄䉁䅁䅁䅂䅁䅁䅍䅄䅁䅁䅯杲䄰䅁䅯睈䅙䅁䅯䅉䅙䅁䅅䅁䉁䅁䅁权䅄䅃䅁䍄䉁䅁䅁兂䅁䅁䅍䅄䅁䅁䅯䅳䅷䅁䅯儶䅯䅁䅯朵䅯䅁䅯眵䅯䅁䅅䅁䉁䅁䅁权允䅂䅁䍄䉁䅁䅁兂䅁䅁䅍䅄䅁䅁䅯睍䄸䅁䅯硹䅉䅁䅯䅂䍁䅧䅯剹䅉䅁䅅䅁䉁䅁䅁兂硂児塲㙯奂䅑杷允䅁䅁䅕䅁䑁䅁䅷䅁䭁偁䬸䅁䭁佁䭷䅁䭁佁䭙䅁䭁佁䭣䅁䉁䅁䅁允䅁䅁䅯䅅䅑䅁杷允䅁䅁䅕䅁䑁䅁䅷䅁䭁䉁䱙䅁䭁佁䭧䅁䭁佁䭙䅁䭁佁䭣䅁䉁䅁䅁允䅁䅁䅯䅅䅑䅁杷允䅁䅁䅕䅁䑁䅁䅷䅁䭁乁䵑䅁䭁佁䭯䅁䭁佁䭙䅁䭁佁䭳䅁䉁䅁䅁允䅁䅁䅯䅅䅑䅁杷允䅁䅁䅍䅁䑁䅁䅷䅁䭁䱁䵍䅁䭁䵁匸䅁䉁䅁䅁允䅁䅁䅯䅅䅑䅁杷允䅁䅁䅕䅁䑁䅁䅷䅁䭁䑁义䅁䭁佁䬰䅁䭁佁䭙䅁䭁佁䭣䅁䉁䅁䅁允䅁䅁䅣䅁䅁䅁䩁欵䵁䅉䅅䅁䑁䅁䅁睁䵁䅁䅁权穁睄䅁权奁杂䅁允䅁䅁䅅䅁䭁䑁䝫䅁䵁䅉䅅䅁䙁䅁䅁睁䵁䅁䅁权塂䅁䅁权潄权䅁权浄权䅁权湄权䅁允䅁䅁䅅䅁䭁䉁䕁䅁䵁䅉䅅䅁䙁䅁䅁睁䵁䅁䅁权煂睃䅁权煄权䅁权浄权䅁权牄权䅁允䅁䅁䅅䅁䭁䉁䕁䅁䵁䅉䅅䅁䙁䅁䅁睁䵁䅁䅁权噁䅅䅁权䙄杅䅁权䕁䅁䅋权䩄杅䅁允䅁䅁䅅䅁䙁偁䘰ぅ䘷兣䅴䍄䉁䅁䅁兂䅁䅁䅍䅄䅁䅁䅯䅌䄰䅁䅯䄶䅯䅁䅯朵䅯䅁䅯眵䅯䅁䅅䅁䉁䅁䅁权⭄权䅁䍄䉁䅁䅁兂䅁䅁䅍䅄䅁䅁䅯睎䄰䅁䅯朶䅯䅁䅯朵䅯䅁䅯眶䅯䅁䅅䅁䉁䅁䅁权允䅂䅁䍄䉁䅁䅁䅂䅁䅁䅍䅄䅁䅁䅯杄䄰䅁䅯睈䅙䅁䅯䅉䅙䅁䅅䅁䉁䅁䅁权歂杂䅁䍄䉁䅁䅁兂䅁䅁䅍䅄䅁䅁䅯杫䅁䅁䅯朶䅯䅁䅯朵䅯䅁䅯眶䅯䅁䅅䅁䉁䅁䅁睂䅁䅁䅁䍙洳䅑杷允䅁䅁䅕䅁䑁䅁䅷䅁䭁䍁䱧䅁䭁佁䭯䅁䭁佁䭙䅁䭁佁䭳䅁䉁䅁䅁允䅁䅁䅯䅅䅑䅁杷允䅁䅁䅕䅁䑁䅁䅷䅁䭁䅁䵉䅁䭁佁䭧䅁䭁佁䭙䅁䭁佁䭣䅁䉁䅁䅁允䅁䅁䅯杂䅳䅁杷允䅁䅁䅕䅁䑁䅁䅷䅁䭁䝁佳䅁䭁䵁单䅁䭁䅁䅑潁䭁䵁卧䅁䉁䅁䅁允䅁䅁䅕㘸栵焷摶启䴸䅉䅅䅁䕁䅁䅁睁䵁䅁䅁权䉃兄䅁权晁杂䅁权杁杂䅁允䅁䅁䅅䅁䭁䥁䡕䅁䵁䅉䅅䅁䑁䅁䅁睁䵁䅁䅁权穁睄䅁权慁杂䅁允䅁䅁䅅䅁䭁䑁䜴䅁䵁䅉䅅䅁䑁䅁䅁睁䵁䅁䅁权硁兄䅁权敁杂䅁允䅁䅁䅅䅁䭁䑁䝑䅁䵁䅉䅅䅁䑁䅁䅁睁䵁䅁䅁权䑃睃䅁权捁杂䅁允䅁䅁䅅䅁䭁䵁䝳䅁䵁䅉䅅䅁䕁䅁䅁睁䵁䅁䅁权杂允䅁权晁杂䅁权杁杂䅁允䅁䅁䅅䅁䭁䩁余䅁䵁䅉䅅䅁䑁䅁䅁睁䵁䅁䅁权䕃睃䅁权捁杂䅁允䅁䅁䅅䅁䭁䥁䝷䅁䵁䅉䅅䅁䙁䅁䅁睁䵁䅁䅁权乄睃䅁权䙄杅䅁权䕁䅁䅋权䥄杅䅁允䅁䅁䅅䅁䙁䅁䨷㉦瑌睄䅴䍄䉁䅁䅁兂䅁䅁䅍䅄䅁䅁䅯睎䄸䅁䅯朶䅯䅁䅯朵䅯䅁䅯眶䅯䅁䅅䅁䉁䅁䅁睂䅁䅁䅁䑑洳䅑杷允䅁䅁䅕䅁䑁䅁䅷䅁䭁偁䅫䅁䭁佁䬰䅁䭁佁䭙䅁䭁佁䭣䅁䉁䅁䅁允䅁䅁䅣䅁䅁䍁乄唵䵁䅉䅅䅁䙁䅁䅁睁䵁䅁䅁权㉁兄䅁权煄权䅁权浄权䅁权牄权䅁允䅁䅁䅅䅁䭁䉁䕁䅁䵁䅉䅅䅁䑁䅁䅁睁䵁䅁䅁权流杄䅁权慁杂䅁允䅁䅁䅅䅁䭁䵁䜰䅁䵁䅉䅅䅁䕁䅁䅁睁䵁䅁䅁权䅂䅄䅁权晁杂䅁权杁杂䅁允䅁䅁䅅䅁䭁䑁䡑䅁䵁䅉䅅䅁䙁䅁䅁睁䵁䅁䅁权䱁兄䅁权灄权䅁权浄权䅁权湄权䅁允䅁䅁䅅䅁䭁䍁偷䅁䵁䅉䅅䅁䙁䅁䅁睁䵁䅁䅁权摄䅄䅁权䱄杅䅁权䕁䅁䅋权䥄杅䅁允䅁䅁䅅䅁䙁䵁䴳䵺䵺䙌䄱䍄䉁䅁䅁兂䅁䅁䅍䅄䅁䅁䅯典䅷䅁䅯剸䅉䅁䅯䅂䍁䅧䅯剹䅉䅁䅅䅁䉁䅁䅁兂元然楢湰洰䅑杷允䅁䅁䅍䅁䑁䅁䅷䅁䭁䑁偍䅁䭁䉁䜴䅁䉁䅁䅁允䅁䅁䅯東䅙䅁杷允䅁䅁䅑䅁䑁䅁䅷䅁䭁䉁偷䅁䭁䉁䜸䅁䭁䍁䝁䅁䉁䅁䅁允䅁䅁䅯䅔䅙䅁杷允䅁䅁䅕䅁䑁䅁䅷䅁䭁䥁䵷䅁䭁佁䭯䅁䭁佁䭙䅁䭁佁䭳䅁䉁䅁䅁允䅁䅁䅯䅅䅑䅁杷允䅁䅁䅕䅁䑁䅁䅷䅁䭁䡁䵅䅁䭁䵁即䅁䭁䅁䅑潁䭁䵁卫䅁䉁䅁䅁允䅁䅁䅕䭆䠵場䕲䕖䵁䅉䅅䅁䑁䅁䅁睁䵁䅁䅁权湃䅁䅁权慁杂䅁允䅁䅁䅅䅁䭁䕁䝁䅁䵁䅉䅅䅁䑁䅁䅁睁䵁䅁䅁权晄允䅁权流杂䅁允䅁䅁䅅䅁佁䅁䅷䅁㕁䑁䅅杌㕁䑁䅑䅁䵁䅉䅅䅁䑁䅁䅁睁䵁䅁䅁权䵃睃䅁权捁杂䅁允䅁䅁䅅䅁䭁䱁䜰䅁䵁䅉䅅䅁䙁䅁䅁睁䵁䅁䅁权䉁睃䅁权䙄杅䅁权䕁䅁䅋权䥄杅䅁允䅁䅁䅅䅁䙁䵁䱰戶䉩剃䅆䍄䉁䅁䅁睁䅁䅁䅍䅄䅁䅁䅯睐䅁䅁䅯䅊䅙䅁䅅䅁䉁䅁䅁权䅃权䅁䍄䉁䅁䅁睁䅁䅁䅍䅄䅁䅁䅯䅓䅷䅁䅯䅊䅙䅁䅅䅁䉁䅁䅁权允䅂䅁䍄䉁䅁䅁兂䅁䅁䅍䅄䅁䅁䅯兖䄰䅁䅯儵䅯䅁䅯朵䅯䅁䅯眵䅯䅁䅅䅁䉁䅁䅁权㉁睃䅁䍄䉁䅁䅁睁䅁䅁䅍䅄䅁䅁䅯睍䄸䅁䅯䅊䅙䅁䅅䅁䉁䅁䅁权䅃充䅁䍄䉁䅁䅁睁䅁䅁䅍䅄䅁䅁䅯睍䄸䅁䅯杊䅙䅁䅅䅁䉁䅁䅁杄䵁䅁䅁兏㕁䍁䄴李㕁䅁䅁䍄䉁䅁䅁兂䅁䅁䅍䅄䅁䅁䅯䅢䅷䅁䅯剸䅉䅁䅯䅂䍁䅧䅯䉹䅉䅁䅅䅁䉁䅁䅁兂䍁佷異畳儰䅑杷允䅁䅁䅕䅁䑁䅁䅷䅁䭁䙁久䅁䭁佁䭕䅁䭁佁䭙䅁䭁佁䭣䅁䉁䅁䅁允䅁䅁䅯䅅䅑䅁杷允䅁䅁䅍䅁䑁䅁䅷䅁䭁䡁䱉䅁䭁䍁䝙䅁䉁䅁䅁允䅁䅁䄴䅄䅁䑁䅫兏畁䑁䅅杍䅁䅁杷允䅁䅁䅕䅁䑁䅁䅷䅁䭁佁䱙䅁䭁䵁单䅁䭁䅁䅑潁䭁䵁卧䅁䉁䅁䅁允䅁䅁䅕畖坐䭌て䕄䵁䅉䅅䅁䑁䅁䅁睁䵁䅁䅁权奁允䅁权敁杂䅁允䅁䅁䅅䅁䭁䩁䝯䅁䵁䅉䅅䅁䙁䅁䅁睁䵁䅁䅁权䙂䅁䅁权瑄权䅁权浄权䅁权湄权䅁允䅁䅁䅅䅁䡁䅁䅁䅁䅄畏䅚䍄䉁䅁䅁兂䅁䅁䅍䅄䅁䅁䅯充䅳䅁䅯硹䅉䅁䅯䅂䍁䅧䅯䉹䅉䅁䅅䅁䉁䅁䅁兂偃癷潕偘根䅑杷允䅁䅁䅍䅁䑁䅁䅷䅁䭁佁䰴䅁䭁䉁䝷䅁䉁䅁䅁允䅁䅁䅯䅐䅧䅁杷允䅁䅁䅕䅁䑁䅁䅷䅁䭁䡁乧䅁䭁䵁即䅁䭁䅁䅑潁䭁䵁卫䅁䉁䅁䅁允䅁䅁䅕椹捨㡪汉し䵁䅉䅅䅁䑁䅁䅁睁䵁䅁䅁权䵁杄䅁权慁杂䅁允䅁䅁䅅䅁䭁䵁䝍䅁䵁䅉䅅䅁䙁䅁䅁睁䵁䅁䅁权坂睃䅁权瑄权䅁权浄权䅁权湄权䅁允䅁䅁䅅䅁䭁䉁䕁䅁䵁䅉䅅䅁䑁䅁䅁睁䵁䅁䅁权乁杄䅁权慁杂䅁允䅁䅁䅅䅁䭁䝁䝁䅁䵁䅉䅅䅁䙁䅁䅁睁䵁䅁䅁权权兄䅁权䙄杅䅁权䕁䅁䅋权䥄杅䅁允䅁䅁䅅䅁䙁䱁⭰㍓㉔儹䅂䍄䉁䅁䅁兂䅁䅁䅍䅄䅁䅁䅯睍䄸䅁䅯䄶䅯䅁䅯朵䅯䅁䅯眵䅯䅁䅅䅁䉁䅁䅁权䝁睃䅁䍄䉁䅁䅁睁䅁䅁䅍䅄䅁䅁䅯杁䅷䅁䅯杈䅙䅁䅅䅁䉁䅁䅁权捂杂䅁䍄䉁䅁䅁睁䅁䅁䅍䅄䅁䅁䅯睴䄰䅁䅯杊䅙䅁䅅䅁䉁䅁䅁杄䭁䅁䅁兏㉁䍁䄴杍䅁䅁杷允䅁䅁䅍䅁䑁䅁䅷䅁䭁偁䘴䅁䭁乁卯䅁䉁䅁䅁允䅁䅁䅯剺䅙䅁杷允䅁䅁䅍䅁䑁䅁䅷䅁䭁䍁䱕䅁䭁䉁䝷䅁䉁䅁䅁允䅁䅁䅯睪䅙䅁杷允䅁䅁䅍䅁䑁䅁䅷䅁䭁佁估䅁䭁䉁䝯䅁䉁䅁䅁允䅁䅁䅯杴䅙䅁杷允䅁䅁䅕䅁䑁䅁䅷䅁䭁䙁乕䅁䭁䵁即䅁䭁䅁䅑潁䭁䵁卫䅁䉁䅁䅁允䅁䅁䅕䘷㑇潈牕䕘䵁䅉䅅䅁䑁䅁䅁睁䵁䅁䅁权睁䅄䅁权流杂䅁允䅁䅁䅅䅁佁䅁䅷䅁㍁䑁䅙杌ㅁ䑁䅣䅁䵁䅉䅅䅁䑁䅁䅁睁䵁䅁䅁权䵃杄䅁权捁杂䅁允䅁䅁䅅䅁䭁䍁䝯䅁䵁䅉䅅䅁䙁䅁䅁睁䵁䅁䅁权䕁睃䅁权䙄杅䅁权䕁䅁䅋权䩄杅䅁允䅁䅁䅅䅁䙁偁㝘潱⭈䉗䅖䍄䉁䅁䅁兂䅁䅁䅍䅄䅁䅁䅯䅪䅳䅁䅯䄷䅯䅁䅯朵䅯䅁䅯眵䅯䅁䅅䅁䉁䅁䅁权允䅂䅁䍄䉁䅁䅁兂䅁䅁䅍䅄䅁䅁䅯朳䅳䅁䅯䄶䅯䅁䅯朵䅯䅁䅯眵䅯䅁䅅䅁䉁䅁䅁权允䅂䅁䍄䉁䅁䅁睁䅁䅁䅍䅄䅁䅁䅯杣䅁䅁䅯䅇䅙䅁䅅䅁䉁䅁䅁权䕂杂䅁䍄䉁䅁䅁兂䅁䅁䅍䅄䅁䅁䅯兌䅅䅁䅯䄷䅯䅁䅯朵䅯䅁䅯眵䅯䅁䅅䅁䉁䅁䅁睂䅁䅁䅁䕧洯䅑杷允䅁䅁䅕䅁䑁䅁䅷䅁䭁䭁临䅁䭁䵁单䅁䭁䅁䅑潁䭁䵁卫䅁䉁䅁䅁允䅁䅁䅕噲ㄷ权㉆䕆䵁䅉䅅䅁䙁䅁䅁睁䵁䅁䅁权䡄兄䅁权䱄杅䅁权䕁䅁䅋权䩄杅䅁允䅁䅁䅅䅁䙁䭁睒児塲ㅕ䅖䍄䉁䅁䅁睁䅁䅁䅍䅄䅁䅁䅯杹䄸䅁䅯栲䅉䅁䅅䅁䉁䅁䅁权捃睅䅁䍄䉁䅁䅁兂䅁䅁䅍䅄䅁䅁䅯䄫䅯䅁䅯剸䅉䅁䅯䅂䍁䅧䅯䉹䅉䅁䅅䅁䉁䅁䅁兂䉂浦㝨慘光䅑杷允䅁䅁䅕䅁䑁䅁䅷䅁䭁䑁偍䅁䭁佁䭫䅁䭁佁䭙䅁䭁佁䭣䅁䉁䅁䅁允䅁䅁䅯剧䅅䅁杷允䅁䅁䅍䅁䑁䅁䅷䅁䭁偁䵳䅁䭁䉁䝷䅁䉁䅁䅁允䅁䅁䅯兔䅙䅁杷允䅁䅁䅍䅁䑁䅁䅷䅁䭁䡁䉑䅁䭁乁卯䅁䉁䅁䅁允䅁䅁䅯䈫䅕䅁杷允䅁䅁䅕䅁䑁䅁䅷䅁䭁䑁偍䅁䭁佁䭯䅁䭁佁䭙䅁䭁佁䭳䅁䉁䅁䅁允䅁䅁䅣䅁䅁佁乂欵䵁䅉䅅䅁䑁䅁䅁睁䵁䅁䅁权剁睃䅁权捁杂䅁允䅁䅁䅅䅁䭁䉁䥍䅁䵁䅉䅅䅁䑁䅁䅁睁䵁䅁䅁权㑄兄䅁权歁杂䅁允䅁䅁䅅䅁䭁䅁䡧䅁䵁䅉䅅䅁䙁䅁䅁睁䵁䅁䅁权㍁兄䅁权䙄杅䅁权䕁䅁䅋权䥄杅䅁允䅁䅁䅅䅁䙁䭁ㅯ猱啤栰䅊䍄䉁䅁䅁䅂䅁䅁䅍䅄䅁䅁䅯䅆䄰䅁䅯睈䅙䅁䅯䅉䅙䅁䅅䅁䉁䅁䅁权䵂杂䅁䍄䉁䅁䅁兂䅁䅁䅍䅄䅁䅁䅯睅䅷䅁䅯儶䅯䅁䅯朵䅯䅁䅯眵䅯䅁䅅䅁䉁䅁䅁权十充䅁䍄䉁䅁䅁睁䅁䅁䅍䅄䅁䅁䅯睇䅁䅁䅯杇䅙䅁䅅䅁䉁䅁䅁权敂杂䅁䍄䉁䅁䅁睁䅁䅁䅍䅄䅁䅁䅯䅄䅳䅁䅯栲䅉䅁䅅䅁䉁䅁䅁权㍁睆䅁䍄䉁䅁䅁兂䅁䅁䅍䅄䅁䅁䅯䅧䄰䅁䅯䄶䅯䅁䅯朵䅯䅁䅯眵䅯䅁䅅䅁䉁䅁䅁权允䅂䅁䍄䉁䅁䅁睁䅁䅁䅍䅄䅁䅁䅯睥䅷䅁䅯䅈䅙䅁䅅䅁䉁䅁䅁权煄杂䅁䍄䉁䅁䅁兂䅁䅁䅍䅄䅁䅁䅯杕䄴䅁䅯儵䅯䅁䅯朵䅯䅁䅯眵䅯䅁䅅䅁䉁䅁䅁权㑁睃䅁䍄䉁䅁䅁睁䅁䅁䅍䅄䅁䅁䅯先䄰䅁䅯硺䅉䅁䅅䅁䉁䅁䅁睂䅁䅁䅁乁橄䅑杷允䅁䅁䅕䅁䑁䅁䅷䅁䭁䝁䵁䅁䭁䵁即䅁䭁䅁䅑潁䭁䵁卫䅁䉁䅁䅁允䅁䅁䅕⽷潕䥘礸歘䵁䅉䅅䅁䑁䅁䅁睁䵁䅁䅁权呂允䅁权奁杂䅁允䅁䅁䅅䅁䭁䕁䝁䅁䵁䅉䅅䅁䙁䅁䅁睁䵁䅁䅁权䵂睃䅁权煄权䅁权浄权䅁权牄权䅁允䅁䅁䅅䅁䭁䉁䕁䅁䵁䅉䅅䅁䑁䅁䅁睁䵁䅁䅁权あ睄䅁权奁杂䅁允䅁䅁䅅䅁䭁䕁䡫䅁䵁䅉䅅䅁䙁䅁䅁睁䵁䅁䅁权時䅄䅁权灄权䅁权浄权䅁权湄权䅁允䅁䅁䅅䅁䭁䉁兑䅁䵁䅉䅅䅁䕁䅁䅁睁䵁䅁䅁权㥁睃䅁权晁杂䅁权杁杂䅁允䅁䅁䅅䅁䭁䙁匸䅁䵁䅉䅅䅁䙁䅁䅁睁䵁䅁䅁权捄睃䅁权汄权䅁权浄权䅁权湄权䅁允䅁䅁䅅䅁䭁䑁䱙䅁䵁䅉䅅䅁䙁䅁䅁睁䵁䅁䅁权䍃䅄䅁权潄权䅁权浄权䅁权湄权䅁允䅁䅁䅅䅁䭁䉁䕁䅁䵁䅉䅅䅁䑁䅁䅁睁䵁䅁䅁权祁䅄䅁权流杂䅁允䅁䅁䅅䅁佁䅁䅷䅁㕁䑁䅉杌㉁䑁䅕䅁䵁䅉䅅䅁䙁䅁䅁睁䵁䅁䅁权㕂睃䅁权䙄杅䅁权䕁䅁䅋权䩄杅䅁允䅁䅁䅅䅁䙁䝁慭手浓偋⼴䍄䉁䅁䅁兂䅁䅁䅍䅄䅁䅁䅯䅤䄸䅁䅯儶䅯䅁䅯朵䅯䅁䅯眵䅯䅁䅅䅁䉁䅁䅁权ㅂ睄䅁䍄䉁䅁䅁兂䅁䅁䅍䅄䅁䅁䅯杦䅳䅁䅯硹䅉䅁䅯䅂䍁䅧䅯䉹䅉䅁䅅䅁䉁䅁䅁兂捂㡪ㅌ䱋卸䅑杷允䅁䅁䅕䅁䑁䅁䅷䅁䭁䡁䰸䅁䭁䵁即䅁䭁䅁䅑潁䭁䵁卧䅁䉁䅁䅁允䅁䅁䅕敨剴䉵ㄶじ䵁䅉䅅䅁䑁䅁䅁睁䵁䅁䅁权䑂允䅁权流杂䅁允䅁䅁䅅䅁佁䅁䅯䅁㍁䑁䅧杌硁䅁䅁䍄䉁䅁䅁兂䅁䅁䅍䅄䅁䅁䅯杄䄰䅁䅯朶䅯䅁䅯朵䅯䅁䅯眶䅯䅁䅅䅁䉁䅁䅁权允䅂䅁䍄䉁䅁䅁兂䅁䅁䅍䅄䅁䅁䅯眵䄴䅁䅯硹䅉䅁䅯䅂䍁䅧䅯剹䅉䅁䅅䅁䉁䅁䅁兂慃婭婭坭婬䅑杷允䅁䅁䅍䅁䑁䅁䅷䅁䭁䥁䵉䅁䭁䉁䝷䅁䉁䅁䅁允䅁䅁䅯睥䅙䅁杷允䅁䅁䅑䅁䑁䅁䅷䅁䭁䩁乯䅁䭁䉁䜸䅁䭁䍁䝁䅁䉁䅁䅁允䅁䅁䅯䅗䅧䅁杷允䅁䅁䅕䅁䑁䅁䅷䅁䭁乁䱑䅁䭁佁䭕䅁䭁佁䭙䅁䭁佁䭣䅁䉁䅁䅁允䅁䅁䅯兰䅳䅁杷允䅁䅁䅕䅁䑁䅁䅷䅁䭁䑁乙䅁䭁䵁即䅁䭁䅁䅑潁䭁䵁卧䅁䉁䅁䅁允䅁䅁䅕㑈牘払畧歗䵁䅉䅅䅁䙁䅁䅁睁䵁䅁䅁权楂兄䅁权潄权䅁权浄权䅁权湄权䅁允䅁䅁䅅䅁䭁䉁䕁䅁䵁䅉䅅䅁䙁䅁䅁睁䵁䅁䅁权汃兄䅁权瑄权䅁权浄权䅁权湄权䅁允䅁䅁䅅䅁䭁䉁䕁䅁䵁䅉䅅䅁䕁䅁䅁睁䵁䅁䅁权杄允䅁权晁杂䅁权杁杂䅁允䅁䅁䅅䅁䭁䑁䝧䅁䵁䅉䅅䅁䙁䅁䅁睁䵁䅁䅁权歄杄䅁权瑄权䅁权浄权䅁权湄权䅁允䅁䅁䅅䅁䡁䅁䅁䅁䅄敒䅚䍄䉁䅁䅁䅂䅁䅁䅍䅄䅁䅁䅯朲䅅䅁䅯睈䅙䅁䅯䅉䅙䅁䅅䅁䉁䅁䅁权瑃䅃䅁䍄䉁䅁䅁兂䅁䅁䅍䅄䅁䅁䅯杍䄰䅁䅯剸䅉䅁䅯䅂䍁䅧䅯剹䅉䅁䅅䅁䉁䅁䅁兂噄⭣䅺䝴伸䅑杷允䅁䅁䅕䅁䑁䅁䅷䅁䭁䉁伸䅁䭁佁䭧䅁䭁佁䭙䅁䭁佁䭣䅁䉁䅁䅁允䅁䅁䅯李䅳䅁杷允䅁䅁䅑䅁䑁䅁䅷䅁䭁佁䴸䅁䭁</t>
  </si>
  <si>
    <t>䉁䜸䅁䭁䍁䝁䅁䉁䅁䅁允䅁䅁䅯硅䅁䅁杷允䅁䅁䅍䅁䑁䅁䅷䅁䭁䡁䱅䅁䭁䉁䜴䅁䉁䅁䅁允䅁䅁䅯䅲䅙䅁杷允䅁䅁䅍䅁䑁䅁䅷䅁䭁䵁佧䅁䭁䍁䝙䅁䉁䅁䅁允䅁䅁䄴䅄䅁䑁䅙睎畁䑁䅅兎䅁䅁杷允䅁䅁䅕䅁䑁䅁䅷䅁䭁佁估䅁䭁䵁单䅁䭁䅁䅑潁䭁䵁卫䅁䉁䅁䅁允䅁䅁䅕䘲商煏朴ぃ䵁䅉䅅䅁䙁䅁䅁睁䵁䅁䅁权睁䅄䅁权䙄杅䅁权䕁䅁䅋权䥄杅䅁允䅁䅁䅅䅁䙁佁夸呗塴典䅸䍄䉁䅁䅁兂䅁䅁䅍䅄䅁䅁䅯䅤䅷䅁䅯硹䅉䅁䅯䅂䍁䅧䅯剹䅉䅁䅅䅁䉁䅁䅁兂乄䵺䵺䱺摸䅑杷允䅁䅁䅕䅁䑁䅁䅷䅁䭁䑁䵁䅁䭁䵁单䅁䭁䅁䅑潁䭁䵁卫䅁䉁䅁䅁允䅁䅁䅕塚㑭橄䱖啅䵁䅉䅅䅁䑁䅁䅁睁䵁䅁䅁权㉁睄䅁权歁杂䅁允䅁䅁䅅䅁䭁䉁䕁䅁䵁䅉䅅䅁䙁䅁䅁睁䵁䅁䅁权晄䅁䅁权獄权䅁权浄权䅁权湄权䅁允䅁䅁䅅䅁䡁䅁䅁䅁䅃併䅎䍄䉁䅁䅁兂䅁䅁䅍䅄䅁䅁䅯䄫䅯䅁䅯䄶䅯䅁䅯朵䅯䅁䅯眵䅯䅁䅅䅁䉁䅁䅁权允䅂䅁䍄䉁䅁䅁兂䅁䅁䅍䅄䅁䅁䅯䄸䄰䅁䅯剸䅉䅁䅯䅂䍁䅧䅯䉹䅉䅁䅅䅁䉁䅁䅁兂湁䙺位獯摑䅑杷允䅁䅁䅕䅁䑁䅁䅷䅁䭁䕁䱯䅁䭁佁䭧䅁䭁佁䭙䅁䭁佁䭣䅁䉁䅁䅁允䅁䅁䅯䅅䅑䅁杷允䅁䅁䅕䅁䑁䅁䅷䅁䭁䑁䵁䅁䭁䵁即䅁䭁䅁䅑潁䭁䵁卧䅁䉁䅁䅁允䅁䅁䅕椹捨㡪噋啖䵁䅉䅅䅁䑁䅁䅁睁䵁䅁䅁权䉁睃䅁权慁杂䅁允䅁䅁䅅䅁䭁䵁䝁䅁䵁䅉䅅䅁䑁䅁䅁睁䵁䅁䅁权療兄䅁权慁杂䅁允䅁䅁䅅䅁䭁䝁䝁䅁䵁䅉䅅䅁䑁䅁䅁睁䵁䅁䅁权睄兄䅁权歁杂䅁允䅁䅁䅅䅁䭁䉁䕁䅁䵁䅉䅅䅁䑁䅁䅁睁䵁䅁䅁权䅄兄䅁权慄杅䅁允䅁䅁䅅䅁䭁佁啅䅁䵁䅉䅅䅁䙁䅁䅁睁䵁䅁䅁权睁䅄䅁权䱄杅䅁权䕁䅁䅋权䩄杅䅁允䅁䅁䅅䅁䙁䵁ㅐ䙋偹永䅬䍄䉁䅁䅁兂䅁䅁䅍䅄䅁䅁䅯兰䄰䅁䅯硹䅉䅁䅯䅂䍁䅧䅯剹䅉䅁䅅䅁䉁䅁䅁兂歃䑣䬰稱塎䅑杷允䅁䅁䅕䅁䑁䅁䅷䅁䭁䝁位䅁䭁佁䭷䅁䭁佁䭙䅁䭁佁䭣䅁䉁䅁䅁允䅁䅁䅯䅅䅑䅁杷允䅁䅁䅍䅁䑁䅁䅷䅁䭁乁䱳䅁䭁䍁䝙䅁䉁䅁䅁允䅁䅁䄴䅄䅁䑁䅫兏畁䑁䅙杍䅁䅁杷允䅁䅁䅕䅁䑁䅁䅷䅁䭁䅁䱯䅁䭁䵁即䅁䭁䅁䅑潁䭁䵁卧䅁䉁䅁䅁允䅁䅁䅕㑈牘払佪䕖䵁䅉䅅䅁䑁䅁䅁睁䵁䅁䅁权䅄兄䅁权奁杂䅁允䅁䅁䅅䅁䭁䉁䝫䅁䵁䅉䅅䅁䙁䅁䅁睁䵁䅁䅁权㑂䅅䅁权煄权䅁权浄权䅁权牄权䅁允䅁䅁䅅䅁䡁䅁䅁䅁杁敐䅚䍄䉁䅁䅁兂䅁䅁䅍䅄䅁䅁䅯䅊䄸䅁䅯硹䅉䅁䅯䅂䍁䅧䅯剹䅉䅁䅅䅁䉁䅁䅁兂塄㍯㥁歃呤䅑杷允䅁䅁䅍䅁䑁䅁䅷䅁䭁䑁䵁䅁䭁䉁䝧䅁䉁䅁䅁允䅁䅁䅯杓䅙䅁杷允䅁䅁䅑䅁䑁䅁䅷䅁䭁䅁偫䅁䭁䉁䜸䅁䭁䍁䝁䅁䉁䅁䅁允䅁䅁䅯眴䅣䅁杷允䅁䅁䅕䅁䑁䅁䅷䅁䭁䕁䵙䅁䭁䵁即䅁䭁䅁䅑潁䭁䵁卧䅁䉁䅁䅁允䅁䅁䅕浚浚浚坙歘䵁䅉䅅䅁䙁䅁䅁睁䵁䅁䅁权祁䅄䅁权獄权䅁权浄权䅁权湄权䅁允䅁䅁䅅䅁䡁䅁䅁䅁䅂畨䅎䍄䉁䅁䅁睁䅁䅁䅍䅄䅁䅁䅯䅎䅷䅁䅯䅇䅙䅁䅅䅁䉁䅁䅁权㕁杂䅁䍄䉁䅁䅁睁䅁䅁䅍䅄䅁䅁䅯睂䄰䅁䅯䅈䅙䅁䅅䅁䉁䅁䅁权⽁杂䅁䍄䉁䅁䅁兂䅁䅁䅍䅄䅁䅁䅯兎䅷䅁䅯䄶䅯䅁䅯朵䅯䅁䅯眵䅯䅁䅅䅁䉁䅁䅁权䝁睃䅁䍄䉁䅁䅁兂䅁䅁䅍䅄䅁䅁䅯睌䅷䅁䅯儵䅯䅁䅯朵䅯䅁䅯眵䅯䅁䅅䅁䉁䅁䅁权偁睃䅁䍄䉁䅁䅁兂䅁䅁䅍䅄䅁䅁䅯杏䅳䅁䅯儷䅯䅁䅯朵䅯䅁䅯眵䅯䅁䅅䅁䉁䅁䅁权允䅂䅁䍄䉁䅁䅁兂䅁䅁䅍䅄䅁䅁䅯䄷䅳䅁䅯儶䅯䅁䅯朵䅯䅁䅯眵䅯䅁䅅䅁䉁䅁䅁权牄杄䅁䍄䉁䅁䅁兂䅁䅁䅍䅄䅁䅁䅯杳䅷䅁䅯䄷䅯䅁䅯朵䅯䅁䅯眵䅯䅁䅅䅁䉁䅁䅁睂䅁䅁䅁䅷浦䅑杷允䅁䅁䅍䅁䑁䅁䅷䅁䭁䩁佣䅁䭁䉁䜴䅁䉁䅁䅁允䅁䅁䅯睫䅙䅁杷允䅁䅁䅕䅁䑁䅁䅷䅁䭁乁䄴䅁䭁佁䭕䅁䭁佁䭙䅁䭁佁䭣䅁䉁䅁䅁允䅁䅁䅯䅏䅳䅁杷允䅁䅁䅍䅁䑁䅁䅷䅁䭁䥁䱍䅁䭁䍁䝑䅁䉁䅁䅁允䅁䅁䅯硯䅁䅁杷允䅁䅁䅍䅁䑁䅁䅷䅁䭁䑁䵁䅁䭁䉁䝷䅁䉁䅁䅁允䅁䅁䅯兔䅙䅁杷允䅁䅁䅕䅁䑁䅁䅷䅁䭁䥁䵣䅁䭁佁䭕䅁䭁佁䭙䅁䭁佁䭣䅁䉁䅁䅁允䅁䅁䅯䉱䅁䅁杷允䅁䅁䅍䅁䑁䅁䅷䅁䭁偁伸䅁䭁䉁䝯䅁䉁䅁䅁允䅁䅁䅯杘䅙䅁杷允䅁䅁䅕䅁䑁䅁䅷䅁䭁䡁义䅁䭁佁䭫䅁䭁佁䭙䅁䭁佁䭣䅁䉁䅁䅁允䅁䅁䅯䅅䅑䅁杷允䅁䅁䅕䅁䑁䅁䅷䅁䭁䵁乧䅁䭁佁䭕䅁䭁佁䭙䅁䭁佁䭣䅁䉁䅁䅁允䅁䅁䅯兰䅳䅁杷允䅁䅁䅕䅁䑁䅁䅷䅁䭁䉁呉䅁䭁佁䭷䅁䭁佁䭙䅁䭁佁䭣䅁䉁䅁䅁允䅁䅁䅣䅁䅁䝁剁欵䵁䅉䅅䅁䙁䅁䅁睁䵁䅁䅁权䍂睃䅁权汄权䅁权浄权䅁权湄权䅁允䅁䅁䅅䅁䭁䅁䰸䅁䵁䅉䅅䅁䙁䅁䅁睁䵁䅁䅁权摃杄䅁权灄权䅁权浄权䅁权湄权䅁允䅁䅁䅅䅁䭁偁剙䅁䵁䅉䅅䅁䙁䅁䅁睁䵁䅁䅁权元睃䅁权䱄杅䅁权䕁䅁䅋权䥄杅䅁允䅁䅁䅅䅁䙁䕁桪桥畓ㅰ䅂䍄䉁䅁䅁睁䅁䅁䅍䅄䅁䅁䅯免䅁䅁䅯䅊䅙䅁䅅䅁䉁䅁䅁权十元䅁䍄䉁䅁䅁睁䅁䅁䅍䅄䅁䅁䅯睷䅳䅁䅯䅇䅙䅁䅅䅁䉁䅁䅁权䭂杂䅁䍄䉁䅁䅁兂䅁䅁䅍䅄䅁䅁䅯杈䅳䅁䅯硹䅉䅁䅯䅂䍁䅧䅯剹䅉䅁䅅䅁䉁䅁䅁兂㉄䙋偹癷坖䅑杷允䅁䅁䅕䅁䑁䅁䅷䅁䭁佁乙䅁䭁䵁即䅁䭁䅁䅑潁䭁䵁卧䅁䉁䅁䅁允䅁䅁䅕歲桦桥佔歘䵁䅉䅅䅁䙁䅁䅁睁䵁䅁䅁权汄兄䅁权䙄杅䅁权䕁䅁䅋权䥄杅䅁允䅁䅁䅅䅁䙁䭁䔴癳灖䅺䅨䍄䉁䅁䅁睁䅁䅁䅍䅄䅁䅁䅯睲䅷䅁䅯硺䅉䅁䅅䅁䉁䅁䅁睂䅁䅁䅁䱯椯䅑杷允䅁䅁䅕䅁䑁䅁䅷䅁䭁䡁䱅䅁䭁䵁即䅁䭁䅁䅑潁䭁䵁卧䅁䉁䅁䅁允䅁䅁䅕灭婭婭灭さ䵁䅉䅅䅁䙁䅁䅁睁䵁䅁䅁权汁允䅁权瑄权䅁权浄权䅁权湄权䅁允䅁䅁䅅䅁䭁䉁䕁䅁䵁䅉䅅䅁䙁䅁䅁睁䵁䅁䅁权塂䅅䅁权煄权䅁权浄权䅁权牄权䅁允䅁䅁䅅䅁䡁䅁䅁䅁䅄住䅚䍄䉁䅁䅁睁䅁䅁䅍䅄䅁䅁䅯䅭䅳䅁䅯杊䅙䅁䅅䅁䉁䅁䅁杄佁䅁䅁免睁䑁䅑杌㕁䑁䅕䅁䵁䅉䅅䅁䑁䅁䅁睁䵁䅁䅁权䙁杄䅁权慁杂䅁允䅁䅁䅅䅁䭁䉁䝳䅁䵁䅉䅅䅁䑁䅁䅁睁䵁䅁䅁权慃睃䅁权流杂䅁允䅁䅁䅅䅁佁䅁䅷䅁㕁䑁䅣杌穁䑁䅍䅁䵁䅉䅅䅁䙁䅁䅁睁䵁䅁䅁权歁睄䅁权灄权䅁权浄权䅁权湄权䅁允䅁䅁䅅䅁䭁䉁䕁䅁䵁䅉䅅䅁䙁䅁䅁睁䵁䅁䅁权婂䅄䅁权灄权䅁权浄权䅁权湄权䅁允䅁䅁䅅䅁䭁䉁䕁䅁䵁䅉䅅䅁䙁䅁䅁睁䵁䅁䅁权䍃䅄䅁权煄权䅁权浄权䅁权牄权䅁允䅁䅁䅅䅁䭁䉁䕁䅁䵁䅉䅅䅁䑁䅁䅁睁䵁䅁䅁权慄䅄䅁权慁杂䅁允䅁䅁䅅䅁䭁䝁䝉䅁䵁䅉䅅䅁䙁䅁䅁睁䵁䅁䅁权睁䅄䅁权汄权䅁权浄权䅁权湄权䅁允䅁䅁䅅䅁䭁䉁䱷䅁䵁䅉䅅䅁䙁䅁䅁睁䵁䅁䅁权䥁䅄䅁权潄权䅁权浄权䅁权湄权䅁允䅁䅁䅅䅁䭁䅁䱙䅁䵁䅉䅅䅁䙁䅁䅁睁䵁䅁䅁权潃䅄䅁权獄权䅁权浄权䅁权湄权䅁允䅁䅁䅅䅁䡁䅁䅁䅁杄电䅎䍄䉁䅁䅁睁䅁䅁䅍䅄䅁䅁䅯䅑䅷䅁䅯杈䅙䅁䅅䅁䉁䅁䅁权剃杂䅁䍄䉁䅁䅁兂䅁䅁䅍䅄䅁䅁䅯內䄴䅁䅯硹䅉䅁䅯䅂䍁䅧䅯䉹䅉䅁䅅䅁䉁䅁䅁兂䙃ㄶ㑇湈兖䅑杷允䅁䅁䅍䅁䑁䅁䅷䅁䭁䡁丰䅁䭁䉁䜴䅁䉁䅁䅁允䅁䅁䅯杭䅙䅁杷允䅁䅁䅍䅁䑁䅁䅷䅁䭁䥁䵧䅁䭁䉁䝧䅁䉁䅁䅁允䅁䅁䅯克䅙䅁杷允䅁䅁䅑䅁䑁䅁䅷䅁䭁乁偉䅁䭁䉁䜸䅁䭁䍁䝁䅁䉁䅁䅁允䅁䅁䅯䅔䅙䅁杷允䅁䅁䅕䅁䑁䅁䅷䅁䭁䉁䵯䅁䭁佁䭷䅁䭁佁䭙䅁䭁佁䭣䅁䉁䅁䅁允䅁䅁䅣䅁䅁䭁剄唵䵁䅉䅅䅁䑁䅁䅁睁䵁䅁䅁权䉁杄䅁权敁杂䅁允䅁䅁䅅䅁䭁䩁䝍䅁䵁䅉䅅䅁䑁䅁䅁睁䵁䅁䅁权獁兄䅁权歁杂䅁允䅁䅁䅅䅁䭁䥁前䅁䵁䅉䅅䅁䙁䅁䅁睁䵁䅁䅁权睁䅄䅁权獄权䅁权浄权䅁权湄权䅁允䅁䅁䅅䅁䡁䅁䅁䅁䅁⭐䅚䍄䉁䅁䅁䅂䅁䅁䅍䅄䅁䅁䅯䅲䄴䅁䅯睈䅙䅁䅯䅉䅙䅁䅅䅁䉁䅁䅁权㝁杂䅁䍄䉁䅁䅁兂䅁䅁䅍䅄䅁䅁䅯䅕䅳䅁䅯剸䅉䅁䅯䅂䍁䅧䅯䉹䅉䅁䅅䅁䉁䅁䅁兂湁慖ぉ楒呅䅑杷允䅁䅁䅕䅁䑁䅁䅷䅁䭁䍁偑䅁䭁佁䭕䅁䭁佁䭙䅁䭁佁䭣䅁䉁䅁䅁允䅁䅁䅯䅅䅑䅁杷允䅁䅁䅍䅁䑁䅁䅷䅁䭁䩁乍䅁䭁䉁䝷䅁䉁䅁䅁允䅁䅁䅯睐䅙䅁杷允䅁䅁䅍䅁䑁䅁䅷䅁䭁偁䅍䅁䭁䉁䜴䅁䉁䅁䅁允䅁䅁䅯東䅙䅁杷允䅁䅁䅍䅁䑁䅁䅷䅁䭁䑁䴰䅁䭁䉁䝯䅁䉁䅁䅁允䅁䅁䅯杘䅙䅁杷允䅁䅁䅕䅁䑁䅁䅷䅁䭁䭁䵑䅁䭁佁䭕䅁䭁佁䭙䅁䭁佁䭣䅁䉁䅁䅁允䅁䅁䅯李䅳䅁杷允䅁䅁䅍䅁䑁䅁䅷䅁䭁䉁䄰䅁䭁乁卯䅁䉁䅁䅁允䅁䅁䅯䈴䅉䅁杷允䅁䅁䅍䅁䑁䅁䅷䅁䭁䑁䴴䅁䭁䉁䝯䅁䉁䅁䅁允䅁䅁䅯杴䅙䅁杷允䅁䅁䅍䅁䑁䅁䅷䅁䭁䱁䵷䅁䭁䉁䜴䅁䉁䅁䅁允䅁䅁䅯兴䅙䅁杷允䅁䅁䅑䅁䑁䅁䅷䅁䭁䅁乧䅁䭁䉁䜸䅁䭁䍁䝁䅁䉁䅁䅁允䅁䅁䅯桓䅁䅁杷允䅁䅁䅕䅁䑁䅁䅷䅁䭁䝁乫䅁䭁佁䭷䅁䭁佁䭙䅁䭁佁䭣䅁䉁䅁䅁允䅁䅁䅣䅁䅁䥁晃䔵䵁䅉䅅䅁䑁䅁䅁睁䵁䅁䅁权䡄䅄䅁权捁杂䅁允䅁䅁䅅䅁䭁䭁䝉䅁䵁䅉䅅䅁䙁䅁䅁睁䵁䅁䅁权穂䅁䅁权獄权䅁权浄权䅁权湄权䅁允䅁䅁䅅䅁䡁䅁䅁䅁权敫䅒䍄䉁䅁䅁䅂䅁䅁䅍䅄䅁䅁䅯䅁䅅䅁䅯睈䅙䅁䅯䅉䅙䅁䅅䅁䉁䅁䅁权い杂䅁䍄䉁䅁䅁兂䅁䅁䅍䅄䅁䅁䅯儶䄴䅁䅯儶䅯䅁䅯朵䅯䅁䅯眵䅯䅁䅅䅁䉁䅁䅁权允䅂䅁䍄䉁䅁䅁兂䅁䅁䅍䅄䅁䅁䅯杕䅳䅁䅯硹䅉䅁䅯䅂䍁䅧䅯䉹䅉䅁䅅䅁䉁䅁䅁兂㉄䙋偹海桖䅑杷允䅁䅁䅍䅁䑁䅁䅷䅁䭁䍁䱳䅁䭁䉁䝷䅁䉁䅁䅁允䅁䅁䅯儷䅙䅁杷允䅁䅁䅕䅁䑁䅁䅷䅁䭁䩁䰴䅁䭁佁䭫䅁䭁佁䭙䅁䭁佁䭣䅁䉁䅁䅁允䅁䅁䅯䅅䅑䅁杷允䅁䅁䅍䅁䑁䅁䅷䅁䭁䝁䵑䅁䭁䉁䜴䅁䉁䅁䅁允䅁䅁䅯睉䅧䅁杷允䅁䅁䅕䅁䑁䅁䅷䅁䭁䍁䵉䅁䭁䵁单䅁䭁䅁䅑潁䭁䵁卫䅁䉁䅁䅁允䅁䅁䅕猹⼱䭵卖䕅䵁䅉䅅䅁䑁䅁䅁睁䵁䅁䅁权䕃䅄䅁权奁杂䅁允䅁䅁䅅䅁䭁䕁䝯䅁䵁䅉䅅䅁䙁䅁䅁睁䵁䅁䅁权祂睃䅁权䙄杅䅁权䕁䅁䅋权䩄杅䅁允䅁䅁䅅䅁䙁䍁煌㡌礳內䅸䍄䉁䅁䅁兂䅁䅁䅍䅄䅁䅁䅯杕䅳䅁䅯硹䅉䅁䅯䅂䍁䅧䅯剹䅉䅁䅅䅁䉁䅁䅁兂獄払敧婨扴䅑杷允䅁䅁䅍䅁䑁䅁䅷䅁䭁䙁儴䅁䭁䍁䝙䅁䉁䅁䅁允䅁䅁䄴杄䅁䑁䅅䅍ぁ䍁䄴兎㑁䅁䅁䍄䉁䅁䅁兂䅁䅁䅍䅄䅁䅁䅯䅤䄸䅁䅯硹䅉䅁䅯䅂䍁䅧䅯䉹䅉䅁䅅䅁䉁䅁䅁兂䅁䅁䅁䕁䥂䅑杷允䅁䅁䅍䅁䑁䅁䅷䅁䭁䡁佧䅁䭁䉁䝧䅁䉁䅁䅁允䅁䅁䅯兏䅙䅁杷允䅁䅁䅍䅁䑁䅁䅷䅁䭁䝁偅䅁䭁䍁䝑䅁䉁䅁䅁允䅁䅁䅯䉭䅉䅁杷允䅁䅁䅍䅁䑁䅁䅷䅁䭁䙁䱁䅁䭁䉁䝯䅁䉁䅁䅁允䅁䅁䅯杘䅙䅁杷允䅁䅁䅕䅁䑁䅁䅷䅁䭁䉁佅䅁䭁䵁单䅁䭁䅁䅑潁䭁䵁卫䅁䉁䅁䅁允䅁䅁䅕䙎婹䅔塩䕆䵁䅉䅅䅁䑁䅁䅁睁䵁䅁䅁权卂睃䅁权慁杂䅁允䅁䅁䅅䅁䭁䡁䝳䅁䵁䅉䅅䅁䙁䅁䅁睁䵁䅁䅁权䭄䅄䅁权䙄杅䅁权䕁䅁䅋权䥄杅䅁允䅁䅁䅅䅁䙁䩁捦穩睰硚䅊䍄䉁䅁䅁睁䅁䅁䅍䅄䅁䅁䅯睚䅷䅁䅯杇䅙䅁䅅䅁䉁䅁䅁权乄杂䅁䍄䉁䅁䅁睁䅁䅁䅍䅄䅁䅁䅯睫䅳䅁䅯硺䅉䅁䅅䅁䉁䅁䅁睂䅁䅁䅁佑桌䅑杷允䅁䅁䅕䅁䑁䅁䅷䅁䭁䉁䵷䅁䭁䵁单䅁䭁䅁䅑潁䭁䵁卧䅁䉁䅁䅁允䅁䅁䅕瀷㡯睏婳歇䵁䅉䅅䅁䑁䅁䅁睁䵁䅁䅁权慃睃䅁权捁杂䅁允䅁䅁䅅䅁䭁䥁䝳䅁䵁䅉䅅䅁䙁䅁䅁睁䵁䅁䅁权灂允䅁权潄权䅁权浄权䅁权湄权䅁允䅁䅁䅅䅁䭁䉁䕁䅁䵁䅉䅅䅁䑁䅁䅁睁䵁䅁䅁权捄䅄䅁权奁杂䅁允䅁䅁䅅䅁䭁䕁䡫䅁䵁䅉䅅䅁䕁䅁䅁睁䵁䅁䅁权硁䅄䅁权晁杂䅁权杁杂䅁允䅁䅁䅅䅁䭁偁䝫䅁䵁䅉䅅䅁䕁䅁䅁睁䵁䅁䅁权卂睃䅁权晁杂䅁权杁杂䅁允䅁䅁䅅䅁䭁䍁䨰䅁䵁䅉䅅䅁䕁䅁䅁睁䵁䅁䅁权祁䅄䅁权晁杂䅁权杁杂䅁允䅁䅁䅅䅁䭁䥁䡑䅁䵁䅉䅅䅁䙁䅁䅁睁䵁䅁䅁权牂允䅁权瑄权䅁权浄权䅁权湄权䅁允䅁䅁䅅䅁䡁䅁䅁䅁䅄⭉䅚䍄䉁䅁䅁兂䅁䅁䅍䅄䅁䅁䅯睡䄰䅁䅯儶䅯䅁䅯朵䅯䅁䅯眵䅯䅁䅅䅁䉁䅁䅁权允䅂䅁䍄䉁䅁䅁睁䅁䅁䅍䅄䅁䅁䅯儫䅷䅁䅯硺䅉䅁䅅䅁䉁䅁䅁睂䅁䅁䅁乧歄䅑杷允䅁䅁䅕䅁䑁䅁䅷䅁䭁䥁䅕䅁䭁佁䭯䅁䭁佁䭙䅁䭁佁䭳䅁䉁䅁䅁允䅁䅁䅣䅁䅁䭁祁欵䵁䅉䅅䅁䙁䅁䅁睁䵁䅁䅁权歃䅄䅁权䙄杅䅁权䕁䅁䅋权䥄杅䅁允䅁䅁䅅䅁䙁䑁瑖硬獆䑤䅖䍄䉁䅁䅁睁䅁䅁䅍䅄䅁䅁䅯杨䅷䅁䅯杊䅙䅁䅅䅁䉁䅁䅁杄䵁䅁䅁李㉁䍁䄴杍㉁䅁䅁䍄䉁䅁䅁睁䅁䅁䅍䅄䅁䅁䅯硦䅁䅁䅯杈䅙䅁䅅䅁䉁䅁䅁权ぁ杂䅁䍄䉁䅁䅁兂䅁䅁䅍䅄䅁䅁䅯杧䄴䅁䅯儶䅯䅁䅯朵䅯䅁䅯眵䅯䅁䅅䅁䉁䅁䅁权䑃杄䅁䍄䉁䅁䅁睁䅁䅁䅍䅄䅁䅁䅯剄䅁䅁䅯杇䅙䅁䅅䅁䉁䅁䅁权楂杂䅁䍄䉁䅁䅁睁䅁䅁䅍䅄䅁䅁䅯先䅁䅁䅯䅇䅙䅁䅅䅁䉁䅁䅁权瑁杂䅁䍄䉁䅁䅁睁䅁䅁䅍䅄䅁䅁䅯朱䅷䅁䅯䅇䅙䅁䅅䅁䉁䅁䅁权㥁杂䅁䍄䉁䅁䅁兂䅁䅁䅍䅄䅁䅁䅯兔䅷䅁䅯硹䅉䅁䅯䅂䍁䅧䅯䉹䅉䅁䅅䅁䉁䅁䅁兂畃⭒㙆偆桚䅑杷允䅁䅁䅍䅁䑁䅁䅷䅁䭁䍁䵍䅁䭁䉁䝯䅁䉁䅁䅁允䅁䅁䅯睷䅙䅁杷允䅁䅁䅕䅁䑁䅁䅷䅁䭁䝁䵁䅁䭁佁䬰䅁䭁佁䭙䅁䭁佁䭣䅁䉁䅁䅁允䅁䅁䅣䅁䅁䝁䕂欵䵁䅉䅅䅁䑁䅁䅁睁䵁䅁䅁权乂睄䅁权奁杂䅁允䅁䅁䅅䅁䭁䑁䝫䅁䵁䅉䅅䅁䕁䅁䅁睁䵁䅁䅁权奃睃䅁权晁杂䅁权杁杂䅁允䅁䅁䅅䅁䭁偁䝑䅁䵁䅉䅅䅁䕁䅁䅁睁䵁䅁䅁权婃睃䅁权晁杂䅁权杁杂䅁允䅁䅁䅅䅁䭁䩁䤴䅁䵁䅉䅅䅁䙁䅁䅁睁䵁䅁䅁权硁兄䅁权䙄杅䅁权䕁䅁䅋权䩄杅䅁允䅁䅁䅅䅁䙁乁䵬呺捲䉬䅂䍄䉁䅁䅁睁䅁䅁䅍䅄䅁䅁䅯兄䄰䅁䅯䅇䅙䅁䅅䅁䉁䅁䅁权䭂杂䅁䍄䉁䅁䅁䅂䅁䅁䅍䅄䅁䅁䅯杭䅳䅁䅯睈䅙䅁䅯䅉䅙䅁䅅䅁䉁䅁䅁权䕃睂䅁䍄䉁䅁䅁兂䅁䅁䅍䅄䅁䅁䅯睮䄰䅁䅯剸䅉䅁䅯䅂䍁䅧䅯䉹䅉䅁䅅䅁䉁䅁䅁兂䍄甴牅偉橫䅑杷允䅁䅁䅕䅁䑁䅁䅷䅁䭁佁䱷䅁䭁佁䬰䅁䭁佁䭙䅁䭁佁䭣䅁䉁䅁䅁允䅁䅁䅣䅁䅁䍁䅂欵䵁䅉䅅䅁䕁䅁䅁睁䵁䅁䅁权噄允䅁权晁杂䅁权杁杂䅁允䅁䅁䅅䅁䭁偁䥁䅁䵁䅉䅅䅁䙁䅁䅁睁䵁䅁䅁权兂睃䅁权潄权䅁权浄权䅁权湄权䅁允䅁䅁䅅䅁䭁䉁䕁䅁䵁䅉䅅䅁䙁䅁䅁睁䵁䅁䅁权獃䅁䅁权獄权䅁权浄权䅁权湄权䅁允䅁䅁䅅䅁䡁䅁䅁䅁杂畫䅒䍄䉁䅁䅁兂䅁䅁䅍䅄䅁䅁䅯睥䅳䅁䅯剸䅉䅁䅯䅂䍁䅧䅯剹䅉䅁䅅䅁䉁䅁䅁兂獃䥉杶穫䕉䅑杷允䅁䅁䅕䅁䑁䅁䅷䅁䭁䙁䱉䅁䭁佁䭫䅁䭁佁䭙䅁䭁佁䭣䅁䉁䅁䅁允䅁䅁䅯䅅䅑䅁杷允䅁䅁䅍䅁䑁䅁䅷䅁䭁䅁丰䅁䭁䍁䝙䅁䉁䅁䅁允䅁䅁䄴杄䅁䑁䅅䅍硁䍁䄴兎祁䅁䅁䍄䉁䅁䅁睁䅁䅁䅍䅄䅁䅁䅯儯䅯䅁䅯䅈䅙䅁䅅䅁䉁䅁䅁权煁杂䅁䍄䉁䅁䅁睁䅁䅁䅍䅄䅁䅁䅯䅗䅳䅁䅯䅇䅙䅁䅅䅁䉁䅁䅁权䭂杂䅁䍄䉁䅁䅁睁䅁䅁䅍䅄䅁䅁䅯杊䄴䅁䅯杈䅙䅁䅅䅁䉁䅁䅁权㙂睂䅁䍄䉁䅁䅁睁䅁䅁䅍䅄䅁䅁䅯兓䅳䅁䅯杇䅙䅁䅅䅁䉁䅁䅁权杂杂䅁䍄䉁䅁䅁睁䅁䅁䅍䅄䅁䅁䅯䅲䄴䅁䅯硺䅉䅁䅅䅁䉁䅁䅁睂䅁䅁䅁䉯汔䅑杷允䅁䅁䅕䅁䑁䅁䅷䅁䭁䕁䵅䅁䭁佁䭧䅁䭁佁䭙䅁䭁佁䭣䅁䉁䅁䅁允䅁䅁䅯兕䅳䅁杷允䅁䅁䅕䅁䑁䅁䅷䅁䭁䙁丸䅁䭁佁䭕䅁䭁佁䭙䅁䭁佁䭣䅁䉁䅁䅁允䅁䅁䅯睎䅳䅁杷允䅁䅁䅑䅁䑁䅁䅷䅁䭁䵁䵧䅁䭁䉁䜸䅁䭁䍁䝁䅁䉁䅁䅁允䅁䅁䅯兹䅷䅁杷允䅁䅁䅕䅁䑁䅁䅷䅁䭁䙁䱉䅁䭁佁䭷䅁䭁佁䭙䅁䭁佁䭣䅁䉁䅁䅁允䅁䅁䅯䅅䅑䅁杷允䅁䅁䅍䅁䑁䅁䅷䅁䭁䕁倰䅁䭁䵁匸䅁䉁䅁䅁允䅁䅁䅣䅁䅁䍁䝃欴䵁䅉䅅䅁䙁䅁䅁睁䵁䅁䅁权婂睃䅁权潄权䅁权浄权䅁权湄权䅁允䅁䅁䅅䅁䭁䉁䕁䅁䵁䅉䅅䅁䙁䅁䅁睁䵁䅁䅁权㑂杄䅁权䱄杅䅁权䕁䅁䅋权䩄杅䅁允䅁䅁䅅䅁䙁䭁睒児塲ㅷ䅬䍄䉁䅁䅁睁䅁䅁䅍䅄䅁䅁䅯桦䅁䅁䅯杈䅙䅁䅅䅁䉁䅁䅁权啂杂䅁䍄䉁䅁䅁兂䅁䅁䅍䅄䅁䅁䅯眶䅁䅁䅯䄶䅯䅁䅯朵䅯䅁䅯眵䅯䅁䅅䅁䉁䅁䅁权䝁睃䅁䍄䉁䅁䅁兂䅁䅁䅍䅄䅁䅁䅯䅎䅳䅁䅯䄷䅯䅁䅯朵䅯䅁䅯眵䅯䅁䅅䅁䉁䅁䅁睂䅁䅁䅁䉧浲䅑杷允䅁䅁䅕䅁䑁䅁䅷䅁䭁䵁䰰䅁䭁䵁单䅁䭁䅁䅑潁䭁䵁卫䅁䉁䅁䅁允䅁䅁䅕扊⬶䱑⽁䕆䵁䅉䅅䅁䙁䅁䅁睁䵁䅁䅁权䭄睃䅁权䙄杅䅁权䕁䅁䅋权䩄杅䅁允䅁䅁䅅䅁䙁䵁偔娫婨䅊䄵䍄䉁䅁䅁兂䅁䅁䅍䅄䅁䅁䅯兗䅳䅁䅯硹䅉䅁䅯䅂䍁䅧䅯䉹䅉䅁䅅䅁䉁䅁䅁兂浂浚浚牚楚䅑杷允䅁䅁䅕䅁䑁䅁䅷䅁䭁䡁䵅䅁䭁佁䭫䅁䭁佁䭙䅁䭁佁䭣䅁䉁䅁䅁允䅁䅁䅯硙䅁䅁杷允䅁䅁䅍䅁䑁䅁䅷䅁䭁乁䵅䅁䭁䉁䝷䅁䉁䅁䅁允䅁䅁䅯朶䅙䅁杷允䅁䅁䅕䅁䑁䅁䅷䅁䭁䕁倰䅁䭁䵁单䅁䭁䅁䅑潁䭁䵁卫䅁䉁䅁䅁允䅁䅁䅕砶慇批潢歁䵁䅉䅅䅁䑁䅁䅁睁䵁䅁䅁权穂䅄䅁权歁杂䅁允䅁䅁䅅䅁䭁䭁卍䅁䵁䅉䅅䅁䑁䅁䅁睁䵁䅁䅁权䵂睄䅁权奁杂䅁允䅁䅁䅅䅁䭁䕁䝯䅁䵁䅉䅅䅁䙁䅁䅁睁䵁䅁䅁权⽄杄䅁权䙄杅䅁权䕁䅁䅋权䥄杅䅁允䅁䅁䅅䅁䙁䱁偪桖佥䅎䅴䍄䉁䅁䅁兂䅁䅁䅍䅄䅁䅁䅯䅦䅷䅁䅯儶䅯䅁䅯朵䅯䅁䅯眵䅯䅁䅅䅁䉁䅁䅁权慄䅅䅁䍄䉁䅁䅁睁䅁䅁䅍䅄䅁䅁䅯䅔䄸䅁䅯杈䅙䅁䅅䅁䉁䅁䅁权䱄杂䅁䍄䉁䅁䅁兂䅁䅁䅍䅄䅁䅁䅯䄲䅳䅁䅯硹䅉䅁䅯䅂䍁䅧䅯剹䅉䅁䅅䅁䉁䅁䅁兂獄払敧慨䱴䅑杷允䅁䅁䅕䅁䑁䅁䅷䅁䭁䥁䵙䅁䭁䵁即䅁䭁䅁䅑潁䭁䵁卧䅁䉁䅁䅁允䅁䅁䅕場啯歲剣䕢䵁䅉䅅䅁䙁䅁䅁睁䵁䅁䅁权穃䅄䅁权䱄杅䅁权䕁䅁䅋权䥄杅䅁允䅁䅁䅅䅁䙁䅁䅁䅁䅁䙙䅬䍄䉁䅁䅁睁䅁䅁䅍䅄䅁䅁䅯兺䅳䅁䅯䅊䅙䅁䅅䅁䉁䅁䅁权穁睂䅁䍄䉁䅁䅁兂䅁䅁䅍䅄䅁䅁䅯眯䅁䅁䅯朶䅯䅁䅯朵䅯䅁䅯眶䅯䅁䅅䅁䉁䅁䅁睂䅁䅁䅁䕉浢䅑杷允䅁䅁䅕䅁䑁䅁䅷䅁䭁䍁䱯䅁䭁佁䭧䅁䭁佁䭙䅁䭁佁䭣䅁䉁䅁䅁允䅁䅁䅯䅅䅑䅁杷允䅁䅁䅕䅁䑁䅁䅷䅁䭁䕁䅯䅁䭁佁䭕䅁䭁佁䭙䅁䭁佁䭣䅁䉁䅁䅁允䅁䅁䅯䅏䅳䅁杷允䅁䅁䅕䅁䑁䅁䅷䅁䭁䕁䱍䅁䭁䵁即䅁䭁䅁䅑潁䭁䵁卫䅁䉁䅁䅁允䅁䅁䅕㑈牘払䝨歙䵁䅉䅅䅁䙁䅁䅁睁䵁䅁䅁权楄睃䅁权瑄权䅁权浄权䅁权湄权䅁允䅁䅁䅅䅁䭁䉁䕁䅁䵁䅉䅅䅁䙁䅁䅁睁䵁䅁䅁权㝃兄䅁权䙄杅䅁权䕁䅁䅋权䩄杅䅁允䅁䅁䅅䅁䙁䑁眵㤯畤睑䄹䍄䉁䅁䅁兂䅁䅁䅍䅄䅁䅁䅯䅏䄸䅁䅯䄷䅯䅁䅯朵䅯䅁䅯眵䅯䅁䅅䅁䉁䅁䅁权允䅂䅁䍄䉁䅁䅁睁䅁䅁䅍䅄䅁䅁䅯杫䅳䅁䅯䅇䅙䅁䅅䅁䉁䅁䅁权䕂杂䅁䍄䉁䅁䅁䅂䅁䅁䅍䅄䅁䅁䅯兴䅅䅁䅯睈䅙䅁䅯䅉䅙䅁䅅䅁䉁䅁䅁权䅂元䅁䍄䉁䅁䅁兂䅁䅁䅍䅄䅁䅁䅯杊䄴䅁䅯硹䅉䅁䅯䅂䍁䅧䅯䉹䅉䅁䅅䅁䉁䅁䅁兂晁敨剴䉵吵䅑杷允䅁䅁䅍䅁䑁䅁䅷䅁䭁䕁倰䅁䭁䍁䝑䅁䉁䅁䅁允䅁䅁䅯剨䅅䅁杷允䅁䅁䅕䅁䑁䅁䅷䅁䭁䍁䵉䅁䭁佁䭷䅁䭁佁䭙䅁䭁佁䭣䅁䉁䅁䅁允䅁䅁䅣䅁䅁䵁兂欵䵁䅉䅅䅁䙁䅁䅁睁䵁䅁䅁权潃䅄䅁权潄权䅁权浄权䅁权湄权䅁允䅁䅁䅅䅁䭁䑁䱙䅁䵁䅉䅅䅁䙁䅁䅁睁䵁䅁䅁权畁兄䅁权獄权䅁权浄权䅁权湄权䅁允䅁䅁䅅䅁䭁䉁䕁䅁䵁䅉䅅䅁䕁䅁䅁睁䵁䅁䅁权ぁ杄䅁权晁杂䅁权杁杂䅁允䅁䅁䅅䅁䭁䥁䝫䅁䵁䅉䅅䅁䑁䅁䅁睁䵁䅁䅁权橃睃䅁权慁杂䅁允䅁䅁䅅䅁䭁䝁䝉䅁䵁䅉䅅䅁䑁䅁䅁睁䵁䅁䅁权䉂睄䅁权敁杂䅁允䅁䅁䅅䅁䭁䙁䝑䅁䵁䅉䅅䅁䙁䅁䅁睁䵁䅁䅁权獂兄䅁权獄权䅁权浄权䅁权湄权䅁允䅁䅁䅅䅁䭁䉁䕁䅁䵁䅉䅅䅁䙁䅁䅁睁䵁䅁䅁权元兄䅁权煄权䅁权浄权䅁权牄权䅁允䅁䅁䅅䅁䭁䉁䕁䅁䵁䅉䅅䅁䙁䅁䅁睁䵁䅁䅁权䵂睄䅁权汄权䅁权浄权䅁权湄权䅁允䅁䅁䅅䅁䭁䉁䕁䅁䵁䅉䅅䅁䙁䅁䅁睁䵁䅁䅁权乂睄䅁权汄权䅁权浄权䅁权湄权䅁允䅁䅁䅅䅁䭁䉁䱷䅁䵁䅉䅅䅁䙁䅁䅁睁䵁䅁䅁权䵂睄䅁权潄权䅁权浄权䅁权湄权䅁允䅁䅁䅅䅁䭁䉁䕁䅁䵁䅉䅅䅁䙁䅁䅁睁䵁䅁䅁权慃睃䅁权潄权䅁权浄权䅁权湄权䅁允䅁䅁䅅䅁䭁䉁䕁䅁䵁䅉䅅䅁䙁䅁䅁睁䵁䅁䅁权䅄睃䅁权灄权䅁权浄权䅁权湄权䅁允䅁䅁䅅䅁䭁䵁偣䅁䵁䅉䅅䅁䑁䅁䅁睁䵁䅁䅁权煂䅄䅁权捁杂䅁允䅁䅁䅅䅁䭁乁䝁䅁䵁䅉䅅䅁䑁䅁䅁睁䵁䅁䅁权䙁兄䅁权偄杅䅁允䅁䅁䅅䅁䡁䅁䅁䅁䅂敎䅆䍄䉁䅁䅁兂䅁䅁䅍䅄䅁䅁䅯兒䅳䅁䅯儵䅯䅁䅯朵䅯䅁䅯眵䅯䅁䅅䅁䉁䅁䅁权允䅂䅁䍄䉁䅁䅁兂䅁䅁䅍䅄䅁䅁䅯䅌䄰䅁䅯硹䅉䅁䅯䅂䍁䅧䅯剹䅉䅁䅅䅁䉁䅁䅁兂䙃ㄶ㑇杈婖䅑杷允䅁䅁䅕䅁䑁䅁䅷䅁䭁偁䭧䅁䭁佁䭯䅁䭁佁䭙䅁䭁佁䭳䅁䉁䅁䅁允䅁䅁䅯䅅䅑䅁杷允䅁䅁䅍䅁䑁䅁䅷䅁䭁乁䴰䅁䭁䉁䜴䅁䉁䅁䅁允䅁䅁䅯杂䅯䅁杷允䅁䅁䅕䅁䑁䅁䅷䅁䭁偁䴰䅁䭁䵁即䅁䭁䅁䅑潁䭁䵁卧䅁䉁䅁䅁允䅁䅁䅕椹捨㡪噊歘䵁䅉䅅䅁䙁䅁䅁睁䵁䅁䅁权䵂睄䅁权灄权䅁权浄权䅁权湄权䅁允䅁䅁䅅䅁䭁䉁䕁䅁䵁䅉䅅䅁䙁䅁䅁睁䵁䅁䅁权乂睄䅁权灄权䅁权浄权䅁权湄权䅁允䅁䅁䅅䅁䭁䵁倴䅁䵁䅉䅅䅁䑁䅁䅁睁䵁䅁䅁权㥄杄䅁权捁杂䅁允䅁䅁䅅䅁䭁䙁䜰䅁䵁䅉䅅䅁䑁䅁䅁睁䵁䅁䅁权䝄䅄䅁权流杂䅁允䅁䅁䅅䅁佁䅁䅷䅁㑁䑁䅣杌㉁䑁䅧䅁䵁䅉䅅䅁䙁䅁䅁睁䵁䅁䅁权慁睄䅁权汄权䅁权浄权䅁权湄权䅁允䅁䅁䅅䅁䭁䉁䕁䅁䵁䅉䅅䅁䙁䅁䅁睁䵁䅁䅁权㑁睄䅁权潄权䅁权浄权䅁权湄权䅁允䅁䅁䅅䅁䭁䉁䕁䅁䵁䅉䅅䅁䙁䅁䅁睁䵁䅁䅁权慁杄䅁权潄权䅁权浄权䅁权湄权䅁允䅁䅁䅅䅁䭁䅁䱙䅁䵁䅉䅅䅁䑁䅁䅁睁䵁䅁䅁权硁杄䅁权偄杅䅁允䅁䅁䅅䅁䭁䉁䕁䅁䵁䅉䅅䅁䙁䅁䅁睁䵁䅁䅁权扃允䅁权灄权䅁权浄权䅁权湄权䅁允䅁䅁䅅䅁䭁乁䵳䅁䵁䅉䅅䅁䙁䅁䅁睁䵁䅁䅁权权兄䅁权䱄杅䅁权䕁䅁䅋权䥄杅䅁允䅁䅁䅅䅁䙁䥁䌯匹捨ㅔ䅨䍄䉁䅁䅁睁䅁䅁䅍䅄䅁䅁䅯杧䅷䅁䅯杊䅙䅁䅅䅁䉁䅁䅁杄䭁䅁䅁兏㍁䍁䄴兏䅁䅁杷允䅁䅁䅕䅁䑁䅁䅷䅁䭁偁乑䅁䭁䵁即䅁䭁䅁䅑潁䭁䵁卧䅁䉁䅁䅁允䅁䅁䅕捺䵺䵺䵺っ䵁䅉䅅䅁䑁䅁䅁睁䵁䅁䅁权䥁杄䅁权捁杂䅁允䅁䅁䅅䅁䭁䍁䡫䅁䵁䅉䅅䅁䙁䅁䅁睁䵁䅁䅁权ぁ䅁䅁权煄权䅁权浄权䅁权牄权䅁允䅁䅁䅅䅁䡁䅁䅁䅁䅃敎䅚䍄䉁䅁䅁兂䅁䅁䅍䅄䅁䅁䅯光䅷䅁䅯䄶䅯䅁䅯朵䅯䅁䅯眵䅯䅁䅅䅁䉁䅁䅁权允䅂䅁䍄䉁䅁䅁兂䅁䅁䅍䅄䅁䅁䅯兔䄸䅁䅯䄷䅯䅁䅯朵䅯䅁䅯眵䅯䅁䅅䅁䉁䅁䅁睂䅁䅁䅁䡧汦䅑杷允䅁䅁䅍䅁䑁䅁䅷䅁䭁佁偉䅁䭁䍁䝑䅁䉁䅁䅁允䅁䅁䅯䅃䅣䅁杷允䅁䅁䅕䅁䑁䅁䅷䅁䭁䕁䉯䅁䭁佁䭕䅁䭁佁䭙䅁䭁佁䭣䅁䉁䅁䅁允䅁䅁䅯䅏䅳䅁杷允䅁䅁䅕䅁䑁䅁䅷䅁䭁䡁䱷䅁䭁佁䭕䅁䭁佁䭙䅁䭁佁䭣䅁䉁䅁䅁允䅁䅁䅯䅅䅑䅁杷允䅁䅁䅍䅁䑁䅁䅷䅁䭁䵁䱣䅁䭁䍁䝑䅁䉁䅁䅁允䅁䅁䅯砷䅅䅁杷允䅁䅁䅕䅁䑁䅁䅷䅁䭁䕁倰䅁䭁佁䬰䅁䭁佁䭙䅁䭁佁䭣䅁䉁䅁䅁允䅁䅁䅣䅁䅁䅁灄唵䵁䅉䅅䅁䑁䅁䅁睁䵁䅁䅁权㡂䅁䅁权慁杂䅁允䅁䅁䅅䅁䭁䑁䜰䅁䵁䅉䅅䅁䑁䅁䅁睁䵁䅁䅁权䙃睃䅁权偄杅䅁允䅁䅁䅅䅁䭁䉁䕁䅁䵁䅉䅅䅁䙁䅁䅁睁䵁䅁䅁权㝂睃䅁权䱄杅䅁权䕁䅁䅋权䥄杅䅁允䅁䅁䅅䅁䙁䅁䅁䅁䅁䙍䅰䍄䉁䅁䅁睁䅁䅁䅍䅄䅁䅁䅯兌䅅䅁䅯䅇䅙䅁䅅䅁䉁䅁䅁权䕂杂䅁䍄䉁䅁䅁兂䅁䅁䅍䅄䅁䅁䅯儵䄰䅁䅯䄶䅯䅁䅯朵䅯䅁䅯眵䅯䅁䅅䅁䉁䅁䅁权允䅂䅁䍄䉁䅁䅁睁䅁䅁䅍䅄䅁䅁䅯典䅷䅁䅯杇䅙䅁䅅䅁䉁䅁䅁权㉃杂䅁䍄䉁䅁䅁兂䅁䅁䅍䅄䅁䅁䅯全䅳䅁䅯剸䅉䅁䅯䅂䍁䅧䅯剹䅉䅁䅅䅁䉁䅁䅁兂流瑮匵氶摑䅑杷允䅁䅁䅕䅁䑁䅁䅷䅁䭁偁乁䅁䭁䵁即䅁䭁䅁䅑潁䭁䵁卫䅁䉁䅁䅁允䅁䅁䅕浚浚浚㉢歖䵁䅉䅅䅁䑁䅁䅁睁䵁䅁䅁权ぁ睃䅁权流杂䅁允䅁䅁䅅䅁佁䅁䅷䅁㑁䑁䅕杌睁䑁䅧䅁䵁䅉䅅䅁䙁䅁䅁睁䵁䅁䅁权兄䅁䅁权瑄权䅁权浄权䅁权湄权䅁允䅁䅁䅅䅁䡁䅁䅁䅁䅂敌䅚䍄䉁䅁䅁睁䅁䅁䅍䅄䅁䅁䅯兎䅅䅁䅯杇䅙䅁䅅䅁䉁䅁䅁权㡁䅃䅁䍄䉁䅁䅁睁䅁䅁䅍䅄䅁䅁䅯睹䅅䅁䅯杊䅙䅁䅅䅁䉁䅁䅁杄䵁䅁䅁兏ぁ䍁䄴䅍硁䅁䅁䍄䉁䅁䅁兂䅁䅁䅍䅄䅁䅁䅯睥䅅䅁䅯朶䅯䅁䅯朵䅯䅁䅯眶䅯䅁䅅䅁䉁䅁䅁睂䅁䅁䅁䍧浘䅑杷允䅁䅁䅕䅁䑁䅁䅷䅁䭁䉁乑䅁䭁佁䭫䅁䭁佁䭙䅁䭁佁䭣䅁䉁䅁䅁允䅁䅁䅯桁䅉䅁杷允䅁䅁䅑䅁䑁䅁䅷䅁䭁䥁䵧䅁䭁䉁䜸䅁䭁䍁䝁䅁䉁䅁䅁允䅁䅁䅯杔䅙䅁杷允䅁䅁䅕䅁䑁䅁䅷䅁䭁偁乳䅁䭁䵁单䅁䭁䅁䅑潁䭁䵁卫䅁䉁䅁䅁允䅁䅁䅕䰲猸洯䅍啉䵁䅉䅅䅁䙁䅁䅁睁䵁䅁䅁权䱁兄䅁权煄权䅁权浄权䅁权牄权䅁允䅁䅁䅅䅁䡁䅁䅁䅁权畏䅚䍄䉁䅁䅁睁䅁䅁䅍䅄䅁䅁䅯睑䅳䅁䅯䅊䅙䅁䅅䅁䉁䅁䅁权祂杄䅁䍄䉁䅁䅁兂䅁䅁䅍䅄䅁䅁䅯䄷䅳䅁䅯䄷䅯䅁䅯朵䅯䅁䅯眵䅯䅁䅅䅁䉁䅁䅁睂䅁䅁䅁䕉浄䅑杷允䅁䅁䅍䅁䑁䅁䅷䅁䭁䉁䱳䅁䭁䉁䝯䅁䉁䅁䅁允䅁䅁䅯杙䅙䅁杷允䅁䅁䅍䅁䑁䅁䅷䅁䭁䥁䱕䅁䭁䉁䝷䅁䉁䅁䅁允䅁䅁䅯杌䅣䅁杷允䅁䅁䅕䅁䑁䅁䅷䅁䭁䵁䰴䅁䭁䵁单䅁䭁䅁䅑潁䭁䵁卧䅁䉁䅁䅁允䅁䅁䅕㥗稲䨵潭ぅ䵁䅉䅅䅁䑁䅁䅁睁䵁䅁䅁权权兄䅁权慁杂䅁允䅁䅁䅅䅁䭁䝁䝉䅁䵁䅉䅅䅁䕁䅁䅁睁䵁䅁䅁权睃䅄䅁权晁杂䅁权杁杂䅁允䅁䅁䅅䅁䭁䕁䝷䅁䵁䅉䅅䅁䑁䅁䅁睁䵁䅁䅁权㉃允䅁权歁杂䅁允䅁䅁䅅䅁䭁䥁䭑䅁䵁䅉䅅䅁䑁䅁䅁睁䵁䅁䅁权㍃兄䅁权敁杂䅁允䅁䅁䅅䅁䭁䑁䝑䅁䵁䅉䅅䅁䙁䅁䅁睁䵁䅁䅁权獄允䅁权煄权䅁权浄权䅁权牄权䅁允䅁䅁䅅䅁䡁䅁䅁䅁杄敍䅚䍄䉁䅁䅁睁䅁䅁䅍䅄䅁䅁䅯硄䅁䅁䅯䅈䅙䅁䅅䅁䉁䅁䅁权浄䅃䅁䍄䉁䅁䅁兂䅁䅁䅍䅄䅁䅁䅯元䄰䅁䅯儷䅯䅁䅯朵䅯䅁䅯眵䅯䅁䅅䅁䉁䅁䅁睂䅁䅁䅁䭷汄䅑杷允䅁䅁䅍䅁䑁䅁䅷䅁䭁䵁䅣䅁䭁乁卯䅁䉁䅁䅁允䅁䅁䅯栱䅍䅁杷允䅁䅁䅍䅁䑁䅁䅷䅁䭁䉁佑䅁䭁䍁䝙䅁䉁䅁䅁允䅁䅁䄴杄䅁䑁䅅免睁䍁䄴免㉁䅁䅁䍄䉁䅁䅁兂䅁䅁䅍䅄䅁䅁䅯免䄰䅁䅯儵䅯䅁䅯朵䅯䅁䅯眵䅯䅁䅅䅁䉁䅁䅁权允䅂䅁䍄䉁䅁䅁睁䅁䅁䅍䅄䅁䅁䅯全䅳䅁䅯䅊䅙䅁䅅䅁䉁䅁䅁权允䅂䅁䍄䉁䅁䅁兂䅁䅁䅍䅄䅁䅁䅯杇䄴䅁䅯剸䅉䅁䅯䅂䍁䅧䅯䉹䅉䅁䅅䅁䉁䅁䅁兂㉂卶爰捳䭙䅑杷允䅁䅁䅍䅁䑁䅁䅷䅁䭁乁䱧䅁䭁䉁䝯䅁䉁䅁䅁允䅁䅁䅯杘䅙䅁杷允䅁䅁䅕䅁䑁䅁䅷䅁䭁䵁䉷䅁䭁佁䭯䅁䭁佁䭙䅁䭁佁䭳䅁䉁䅁䅁允䅁䅁䅣䅁䅁䝁睁欵䵁䅉䅅䅁䙁䅁䅁睁䵁䅁䅁权橂䅁䅁权灄权䅁权浄权䅁权湄权䅁允䅁䅁䅅䅁䭁䱁䱁䅁䵁䅉䅅䅁䙁䅁䅁睁䵁䅁䅁权瑃睃䅁权䱄杅䅁权䕁䅁䅋权䥄杅䅁允䅁䅁䅅䅁䙁䩁婱婭婭嘶䅆䍄䉁䅁䅁兂䅁䅁䅍䅄䅁䅁䅯䅢䅷䅁䅯硹䅉䅁䅯䅂䍁䅧䅯剹䅉䅁䅅䅁䉁䅁䅁兂偃癷潕䍘堹䅑杷允䅁䅁䅕䅁䑁䅁䅷䅁䭁䥁䵑䅁䭁佁䭫䅁䭁佁䭙䅁䭁佁䭣䅁䉁䅁䅁允䅁䅁䅯䅅䅑䅁杷允䅁䅁䅕䅁䑁䅁䅷䅁䭁䥁䱕䅁䭁佁䭕䅁䭁佁䭙䅁䭁佁䭣䅁䉁䅁䅁允䅁䅁䅯睎䅳䅁杷允䅁䅁䅕䅁䑁䅁䅷䅁䭁乁偉䅁䭁䵁即䅁䭁䅁䅑潁䭁䵁卧䅁䉁䅁䅁允䅁䅁䅕歲桦桥⭔䕖䵁䅉䅅䅁䑁䅁䅁睁䵁䅁䅁权求䅄䅁权奁杂䅁允䅁䅁䅅䅁䭁䑁䝫䅁䵁䅉䅅䅁䑁䅁䅁睁䵁䅁䅁权流睃䅁权歁杂䅁允䅁䅁䅅䅁䭁䅁䡧䅁䵁䅉䅅䅁䙁䅁䅁睁䵁䅁䅁权䅃䅄䅁权獄权䅁权浄权䅁权湄权䅁允䅁䅁䅅䅁䡁䅁䅁䅁杁敵䅖䍄䉁䅁䅁兂䅁䅁䅍䅄䅁䅁䅯睫䅷䅁䅯硹䅉䅁䅯䅂䍁䅧䅯剹䅉䅁䅅䅁䉁䅁䅁兂㥁瑃橥䕣朱䅑杷允䅁䅁䅍䅁䑁䅁䅷䅁䭁䭁乕䅁䭁䉁䝧䅁䉁䅁䅁允䅁䅁䅯兇䅙䅁杷允䅁䅁䅑䅁䑁䅁䅷䅁䭁䉁䅁䅁䭁䉁䜸䅁䭁䍁䝁䅁䉁䅁䅁允䅁䅁䅯睏䅣䅁杷允䅁䅁䅕䅁䑁䅁䅷䅁䭁䑁䱕䅁䭁佁䭫䅁䭁佁䭙䅁䭁佁䭣䅁䉁䅁䅁允䅁䅁䅯剳䅁䅁杷允䅁䅁䅕䅁䑁䅁䅷䅁䭁䥁䱕䅁䭁佁䭫䅁䭁佁䭙䅁䭁佁䭣䅁䉁䅁䅁允䅁䅁䅯桨䅅䅁杷允䅁䅁䅍䅁䑁䅁䅷䅁䭁䭁䵧䅁䭁䉁䝯䅁䉁䅁䅁允䅁䅁䅯睷䅙䅁杷允䅁䅁䅑䅁䑁䅁䅷䅁䭁乁偕䅁䭁䉁䜸䅁䭁䍁䝁䅁䉁䅁䅁允䅁䅁䅯杮䅣䅁杷允䅁䅁䅕䅁䑁䅁䅷䅁䭁䕁䰴䅁䭁佁䭷䅁䭁佁䭙䅁䭁佁䭣䅁䉁䅁䅁允䅁䅁䅯䅅䅑䅁杷允䅁䅁䅍䅁䑁䅁䅷䅁䭁䕁偙䅁䭁䍁䝙䅁䉁䅁䅁允䅁䅁䄴䅄䅁䑁䅧兏畁䑁䅅䅏䅁䅁杷允䅁䅁䅕䅁䑁䅁䅷䅁䭁䙁䱣䅁䭁佁䭧䅁䭁佁䭙䅁䭁佁䭣䅁䉁䅁䅁允䅁䅁䅯䅅䅑䅁杷允䅁䅁䅕䅁䑁䅁䅷䅁䭁䩁䱁䅁䭁䵁单䅁䭁䅁䅑潁䭁䵁卧䅁䉁䅁䅁允䅁䅁䅕牉㑈摇杘䕂䵁䅉䅅䅁䙁䅁䅁睁䵁䅁䅁权流允䅁权獄权䅁权浄权䅁权湄权䅁允䅁䅁䅅䅁䡁䅁䅁䅁杄佘䅒䍄䉁䅁䅁兂䅁䅁䅍䅄䅁䅁䅯䅃䄴䅁䅯硹䅉䅁䅯䅂䍁䅧䅯剹䅉䅁䅅䅁䉁䅁䅁兂䙃ㄶ㑇版卖䅑杷允䅁䅁䅍䅁䑁䅁䅷䅁䭁䝁䴰䅁䭁䍁䝑䅁䉁䅁䅁允䅁䅁䅯䉲䅅䅁杷允䅁䅁䅑䅁䑁䅁䅷䅁䭁䑁䉧䅁䭁䉁䜸䅁䭁䍁䝁䅁䉁䅁䅁允䅁䅁䅯杧䅫䅁杷允䅁䅁䅕䅁䑁䅁䅷䅁䭁䥁佅䅁䭁䵁即䅁䭁䅁䅑潁䭁䵁卫䅁䉁䅁䅁允䅁䅁䅕硥畓⭒㙈啖䵁䅉䅅䅁䑁䅁䅁睁䵁䅁䅁权ㅁ睃䅁权敁杂䅁允䅁䅁䅅䅁䭁䝁䡯䅁䵁䅉䅅䅁䙁䅁䅁睁䵁䅁䅁权䝂䅄䅁权汄权䅁权浄权䅁权湄权䅁允䅁䅁䅅䅁䭁䉁䕁䅁䵁䅉䅅䅁䙁䅁䅁睁䵁䅁䅁权扁杄䅁权䙄杅䅁权䕁䅁䅋权䩄杅䅁允䅁䅁䅅䅁䙁乁㉷剢灙砶䅂䍄䉁䅁䅁兂䅁䅁䅍䅄䅁䅁䅯兎䄸䅁䅯儶䅯䅁䅯朵䅯䅁䅯眵䅯䅁䅅䅁䉁䅁䅁权允䅂䅁䍄䉁䅁䅁兂䅁䅁䅍䅄䅁䅁䅯兄䄰䅁䅯儷䅯䅁䅯朵䅯䅁䅯眵䅯䅁䅅䅁䉁䅁䅁权允䅂䅁䍄䉁䅁䅁兂䅁䅁䅍䅄䅁䅁䅯䄶䅷䅁䅯剸䅉䅁䅯䅂䍁䅧䅯䉹䅉䅁䅅䅁䉁䅁䅁兂畃獌兮椯桕䅑杷允䅁䅁䅕䅁䑁䅁䅷䅁䭁䵁乍䅁䭁佁䭷䅁䭁佁䭙䅁䭁佁䭣䅁䉁䅁䅁允䅁䅁䅯䅅䅑䅁杷允䅁䅁䅕䅁䑁䅁䅷䅁䭁䅁乳䅁䭁䵁即䅁䭁䅁䅑潁䭁䵁卫䅁䉁䅁䅁允䅁䅁䅕䘷㑇潈䱗ざ䵁䅉䅅䅁䙁䅁䅁睁䵁䅁䅁权䩁䅅䅁权䱄杅䅁权䕁䅁䅋权䥄杅䅁允䅁䅁䅅䅁䙁䥁牘払敧噚䄱䍄䉁䅁䅁睁䅁䅁䅍䅄䅁䅁䅯朰䄰䅁䅯䅈䅙䅁䅅䅁䉁䅁䅁权䱄杂䅁䍄䉁䅁䅁兂䅁䅁䅍䅄䅁䅁䅯睷䄰䅁䅯儶䅯䅁䅯朵䅯䅁䅯眵䅯䅁䅅䅁䉁䅁䅁权允䅂䅁䍄䉁䅁䅁睁䅁䅁䅍䅄䅁䅁䅯睃䄰䅁䅯䅇䅙䅁䅅䅁䉁䅁䅁权䕂杂䅁䍄䉁䅁䅁睁䅁䅁䅍䅄䅁䅁䅯兓䅳䅁䅯硺䅉䅁䅅䅁䉁䅁䅁睂䅁䅁䅁䭧桶䅑杷允䅁䅁䅕䅁䑁䅁䅷䅁䭁䅁䵉䅁䭁䵁即䅁䭁䅁䅑潁䭁䵁卫䅁䉁䅁䅁允䅁䅁䅕積積積䑍䕖䵁䅉䅅䅁䑁䅁䅁睁䵁䅁䅁权塁睃䅁权慁杂䅁允䅁䅁䅅䅁䭁䑁䜰䅁䵁䅉䅅䅁䙁䅁䅁睁䵁䅁䅁权㕄睃䅁权䙄杅䅁权䕁䅁䅋权䥄杅䅁允䅁䅁䅅䅁䙁佁䥭䅎坕䄱䅬䍄䉁䅁䅁睁䅁䅁䅍䅄䅁䅁䅯睃䄰䅁䅯杇䅙䅁䅅䅁䉁䅁䅁权䑄杂䅁䍄䉁䅁䅁睁䅁䅁䅍䅄䅁䅁䅯其䅳䅁䅯栲䅉䅁䅅䅁䉁䅁䅁权偁杆䅁䍄䉁䅁䅁兂䅁䅁䅍䅄䅁䅁䅯兔䅷䅁䅯朶䅯䅁䅯朵䅯䅁䅯眶䅯䅁䅅䅁䉁䅁䅁睂䅁䅁䅁䑷浐䅑杷允䅁䅁䅕䅁䑁䅁䅷䅁䭁䍁伴䅁䭁䵁即䅁䭁䅁䅑潁䭁䵁卧䅁䉁䅁䅁允䅁䅁䅕⽷潕䥘礫啗䵁䅉䅅䅁䙁䅁䅁睁䵁䅁䅁权十䅄䅁权䱄杅䅁权䕁䅁䅋权䥄杅䅁允䅁䅁䅅䅁䙁䵁ㅐ䙋偹洫䅒䍄䉁䅁䅁兂䅁䅁䅍䅄䅁䅁䅯杢䅷䅁䅯䄶䅯䅁䅯朵䅯䅁䅯眵䅯䅁䅅䅁䉁䅁䅁权允䅂䅁䍄䉁䅁䅁睁䅁䅁䅍䅄䅁䅁䅯睃䄰䅁䅯䅈䅙䅁䅅䅁䉁䅁䅁权ㅂ睂䅁䍄䉁䅁䅁睁䅁䅁䅍䅄䅁䅁䅯杰䅅䅁䅯栲䅉䅁䅅䅁䉁䅁䅁权歁䅇䅁䍄䉁䅁䅁兂䅁䅁䅍䅄䅁䅁䅯杒䄰䅁䅯䄷䅯䅁䅯朵䅯䅁䅯眵䅯䅁䅅䅁䉁䅁䅁睂䅁䅁䅁佷汲䅑杷允䅁䅁䅕䅁䑁䅁䅷䅁䭁䝁乍䅁䭁佁䭷䅁䭁佁䭙䅁䭁佁䭣䅁䉁䅁䅁允䅁䅁䅯䅅䅑䅁杷允䅁䅁䅍䅁䑁䅁䅷䅁䭁偁䅯䅁䭁䉁䝧䅁䉁䅁䅁允䅁䅁䅯兏䅙䅁杷允䅁䅁䅍䅁䑁䅁䅷䅁䭁䡁䉯䅁䭁䉁䝷䅁䉁䅁䅁允䅁䅁䅯杙䅙䅁杷允䅁䅁䅍䅁䑁䅁䅷䅁䭁䅁乳䅁䭁䉁䜴䅁䉁䅁䅁允䅁䅁䅯共䅣䅁杷允䅁䅁䅑䅁䑁䅁䅷䅁䭁䙁䅍䅁䭁䉁䜸䅁䭁䍁䝁䅁䉁䅁䅁允䅁䅁䅯䅗䅫䅁杷允䅁䅁䅕䅁䑁䅁䅷䅁䭁䉁䅫䅁䭁佁䭷䅁䭁佁䭙䅁䭁佁䭣䅁䉁䅁䅁允䅁䅁䅣䅁䅁䵁塁欴䵁䅉䅅䅁䙁䅁䅁睁䵁䅁䅁权桁䅄䅁权䱄杅䅁权䕁䅁䅋权䩄杅䅁允䅁䅁䅅䅁䙁䭁睒児塲ㄴ䅒䍄䉁䅁䅁兂䅁䅁䅍䅄䅁䅁䅯䅬䅅䅁䅯朶䅯䅁䅯朵䅯䅁䅯眶䅯䅁䅅䅁䉁䅁䅁睂䅁䅁䅁䑉洯䅑杷允䅁䅁䅕䅁䑁䅁䅷䅁䭁䉁䱙䅁䭁䵁单䅁䭁䅁䅑潁䭁䵁卧䅁䉁䅁䅁允䅁䅁䅕削汵䝷汯啅䵁䅉䅅䅁䙁䅁䅁睁䵁䅁䅁权䱃䅄䅁权煄权䅁权浄权䅁权牄权䅁允䅁䅁䅅䅁䡁䅁䅁䅁杂⭔䅚䍄䉁䅁䅁兂䅁䅁䅍䅄䅁䅁䅯䅬䅷䅁䅯䄶䅯䅁䅯朵䅯䅁䅯眵䅯䅁䅅䅁䉁䅁䅁权䝁睃䅁䍄䉁䅁䅁兂䅁䅁䅍䅄䅁䅁䅯睙䄸䅁䅯朶䅯䅁䅯朵䅯䅁䅯眶䅯䅁䅅䅁䉁䅁䅁睂䅁䅁䅁䕯浮䅑杷允䅁䅁䅍䅁䑁䅁䅷䅁䭁䱁䅉䅁䭁䉁䝧䅁䉁䅁䅁允䅁䅁䅯䅦䅙䅁杷允䅁䅁䅍䅁䑁䅁䅷䅁䭁䵁乧䅁䭁䉁䝯䅁䉁䅁䅁允䅁䅁䅯児䅙䅁杷允䅁䅁䅍䅁䑁䅁䅷䅁䭁䉁佯䅁䭁䉁䝯䅁䉁䅁䅁允䅁䅁䅯兗䅙䅁杷允䅁䅁䅕䅁䑁䅁䅷䅁䭁䍁䰴䅁䭁䵁单䅁䭁䅁䅑潁䭁䵁卧䅁䉁䅁䅁允䅁䅁䅕摳朸刱奖䕈䵁䅉䅅䅁䙁䅁䅁睁䵁䅁䅁权䵃䅄䅁权瑄权䅁权浄权䅁权湄权䅁允䅁䅁䅅䅁䭁䉁䕁䅁䵁䅉䅅䅁䑁䅁䅁睁䵁䅁䅁权奃睃䅁权慄杅䅁允䅁䅁䅅䅁䭁䥁呍䅁䵁䅉䅅䅁䑁䅁䅁睁䵁䅁䅁权⽁䅄䅁权歁杂䅁允䅁䅁䅅䅁䭁䥁刴䅁䵁䅉䅅䅁䙁䅁䅁睁䵁䅁䅁权塄兄䅁权䙄杅䅁权䕁䅁䅋权䥄杅䅁允䅁䅁䅅䅁䙁䅁樱呑䝡䐯䅂䍄䉁䅁䅁睁䅁䅁䅍䅄䅁䅁䅯䅦䅷䅁䅯䅇䅙䅁䅅䅁䉁䅁䅁权䅂杂䅁䍄䉁䅁䅁兂䅁䅁䅍䅄䅁䅁䅯䄵䄴䅁䅯䄶䅯䅁䅯朵䅯䅁䅯眵䅯䅁䅅䅁䉁䅁䅁权䝁睃䅁䍄䉁䅁䅁睁䅁䅁䅍䅄䅁䅁䅯兓䅳䅁䅯杈䅙䅁䅅䅁䉁䅁䅁权剃杂䅁䍄䉁䅁䅁睁䅁䅁䅍䅄䅁䅁䅯杪䅳䅁䅯杇䅙䅁䅅䅁䉁䅁䅁权敂杂䅁䍄䉁䅁䅁睁䅁䅁䅍䅄䅁䅁䅯杙䅷䅁䅯杇䅙䅁䅅䅁䉁䅁䅁权䑄杂䅁䍄䉁䅁䅁兂䅁䅁䅍䅄䅁䅁䅯䅈䄰䅁䅯剸䅉䅁䅯䅂䍁䅧䅯䉹䅉䅁䅅䅁䉁䅁䅁兂㑁癥眱婲噍䅑杷允䅁䅁䅕䅁䑁䅁䅷䅁䭁䉁乕䅁䭁佁䬰䅁䭁佁䭙䅁䭁佁䭣䅁䉁䅁䅁允䅁䅁䅯䅅䅑䅁杷允䅁䅁䅕䅁䑁䅁䅷䅁䭁䱁䱍䅁䭁䵁即䅁䭁䅁䅑潁䭁䵁卫䅁䉁䅁䅁允䅁䅁䅕㑈牘払畩啘䵁䅉䅅䅁䙁䅁䅁睁䵁䅁䅁权䝁䅄䅁权䙄杅䅁权䕁䅁䅋权䩄杅䅁允䅁䅁䅅䅁䙁䝁焷穇吳䉢䅎䍄䉁䅁䅁睁䅁䅁䅍䅄䅁䅁䅯朲䅳䅁䅯䅈䅙䅁䅅䅁䉁䅁䅁权牁杂䅁䍄䉁䅁䅁睁䅁䅁䅍䅄䅁䅁䅯睷䅳䅁䅯杇䅙䅁䅅䅁䉁䅁䅁权敂杂䅁䍄䉁䅁䅁䅂䅁䅁䅍䅄䅁䅁䅯睃䄰䅁䅯睈䅙䅁䅯䅉䅙䅁䅅䅁䉁䅁䅁权呄睂䅁䍄䉁䅁䅁兂䅁䅁䅍䅄䅁䅁䅯睭䄴䅁䅯剸䅉䅁䅯䅂䍁䅧䅯䉹䅉䅁䅅䅁䉁䅁䅁兂䥁㉺㑘硎畳䅑杷允䅁䅁䅑䅁䑁䅁䅷䅁䭁䉁乯䅁䭁䉁䜸䅁䭁䍁䝁䅁䉁䅁䅁允䅁䅁䅯杔䅙䅁杷允䅁䅁䅕䅁䑁䅁䅷䅁䭁䡁䱅䅁䭁䵁即䅁䭁䅁䅑潁䭁䵁卫䅁䉁䅁䅁允䅁䅁䅕牕敧敨桳さ䵁䅉䅅䅁䙁䅁䅁睁䵁䅁䅁权扃睃䅁权汄权䅁权浄权䅁权湄权䅁允䅁䅁䅅䅁䭁䉁䕁䅁䵁䅉䅅䅁䙁䅁䅁睁䵁䅁䅁权䑃睃䅁权灄权䅁权浄权䅁权湄权䅁允䅁䅁䅅䅁䭁䉁䕁䅁䵁䅉䅅䅁䙁䅁䅁睁䵁䅁䅁权杄睃䅁权煄权䅁权浄权䅁权牄权䅁允䅁䅁䅅䅁䡁䅁䅁䅁杄⭔䅚䍄䉁䅁䅁兂䅁䅁䅍䅄䅁䅁䅯杢䅷䅁䅯䄷䅯䅁䅯朵䅯䅁䅯眵䅯䅁䅅䅁䉁䅁䅁权允䅂䅁䍄䉁䅁䅁兂䅁䅁䅍䅄䅁䅁䅯兣䅷䅁䅯䄶䅯䅁䅯朵䅯䅁䅯眵䅯䅁䅅䅁䉁䅁䅁权剂睃䅁䍄䉁䅁䅁睁䅁䅁䅍䅄䅁䅁䅯睃䄰䅁䅯䅊䅙䅁䅅䅁䉁䅁䅁权剂杄䅁䍄䉁䅁䅁兂䅁䅁䅍䅄䅁䅁䅯䅴䅳䅁䅯剸䅉䅁䅯䅂䍁䅧䅯䉹䅉䅁䅅䅁䉁䅁䅁兂坃档㈸婫癪睐杷允䅁䅁䅍䅁䑁䅁䅷䅁䭁䍁䵉䅁䭁䉁䜴䅁䉁䅁䅁允䅁䅁䅯杍䅙䅁杷允䅁䅁䅑䅁䑁䅁䅷䅁䭁偁䵳䅁䭁䉁䜸䅁䭁䍁䝁䅁䉁䅁䅁允䅁䅁䅯桐䅉䅁杷允䅁䅁䅕䅁䑁䅁䅷䅁䭁䅁久䅁䭁佁䭫䅁䭁佁䭙䅁䭁佁䭣䅁䉁䅁䅁允䅁䅁䅯杁䄰䅁杷允䅁䅁䅕䅁䑁䅁䅷䅁䭁䕁义䅁䭁佁䭫䅁䭁佁䭙䅁䭁佁䭣䅁䉁䅁䅁允䅁䅁䅯桳䅅䅁杷允䅁䅁䅍䅁䑁䅁䅷䅁䭁䙁䘴䅁䭁乁卯䅁䉁䅁䅁允䅁䅁䅯䉮䅙䅁杷允䅁䅁䅕䅁䑁䅁䅷䅁䭁䉁䰴䅁䭁䵁即䅁䭁䅁䅑潁䭁䵁卧䅁䉁䅁䅁允䅁䅁䅕児塲㍯㥂啗䵁䅉䅅䅁䙁䅁䅁睁䵁䅁䅁权畁睃䅁权䱄杅䅁权䕁䅁䅋权䩄杅䅁允䅁䅁䅅䅁䙁䙁㑋潈牘噣䅖䍄䉁䅁䅁睁䅁䅁䅍䅄䅁䅁䅯兄䄰䅁䅯硺䅉䅁䅅䅁䉁䅁䅁权允䅂䅁䍄䉁䅁䅁睁䅁䅁䅍䅄䅁䅁䅯朴䄸䅁䅯杇䅙䅁䅅䅁䉁䅁䅁权楂杂䅁䍄䉁䅁䅁兂䅁䅁䅍䅄䅁䅁䅯其䅷䅁䅯儷䅯䅁䅯朵䅯䅁䅯眵䅯䅁䅅䅁䉁䅁䅁权允䅂䅁䍄䉁䅁䅁兂䅁䅁䅍䅄䅁䅁䅯睃䄰䅁䅯儵䅯䅁䅯朵䅯䅁䅯眵䅯䅁䅅䅁䉁䅁䅁权㍁睃䅁䍄䉁䅁䅁睁䅁䅁䅍䅄䅁䅁䅯䅗䅳䅁䅯䅈䅙䅁䅅䅁䉁䅁䅁权䡂杂䅁䍄䉁䅁䅁睁䅁䅁䅍䅄䅁䅁䅯兤䅳䅁䅯䅈䅙䅁䅅䅁䉁䅁䅁权䑁睂䅁䍄䉁䅁䅁睁䅁䅁䅍䅄䅁䅁䅯睉䄰䅁䅯䅈䅙䅁䅅䅁䉁䅁䅁权癃杂䅁䍄䉁䅁䅁兂䅁䅁䅍䅄䅁䅁䅯儳䅁䅁䅯儵䅯䅁䅯朵䅯䅁䅯眵䅯䅁䅅䅁䉁䅁䅁权㑁睃䅁䍄䉁䅁䅁兂䅁䅁䅍䅄䅁䅁䅯末䅯䅁䅯儶䅯䅁䅯朵䅯䅁䅯眵䅯䅁䅅䅁䉁䅁䅁权穄睄䅁䍄䉁䅁䅁兂䅁䅁䅍䅄䅁䅁䅯兄䄴䅁䅯儷䅯䅁䅯朵䅯䅁䅯眵䅯䅁䅅䅁䉁䅁䅁睂䅁䅁䅁䥑汌䅑杷允䅁䅁䅕䅁䑁䅁䅷䅁䭁䙁儴䅁䭁佁䭯䅁䭁佁䭙䅁䭁佁䭳䅁䉁䅁䅁允䅁䅁䅯䅅䅑䅁杷允䅁䅁䅕䅁䑁䅁䅷䅁䭁䩁佣䅁䭁䵁即䅁䭁䅁䅑潁䭁䵁卫䅁䉁䅁䅁允䅁䅁䅕噋偹癷潖歖䵁䅉䅅䅁䑁䅁䅁睁䵁䅁䅁权啁䅄䅁权奁杂䅁允䅁䅁䅅䅁䭁䑁䝫䅁䵁䅉䅅䅁䙁䅁䅁睁䵁䅁䅁权摄䅄䅁权獄权䅁权浄权䅁权湄权䅁允䅁䅁䅅䅁䭁䉁䕁䅁䵁䅉䅅䅁䙁䅁䅁睁䵁䅁䅁权䱁兄䅁权潄权䅁权浄权䅁权湄权䅁允䅁䅁䅅䅁䭁䅁䱙䅁䵁䅉䅅䅁䕁䅁䅁睁䵁䅁䅁权䑁兄䅁权晁杂䅁权杁杂䅁允䅁䅁䅅䅁䭁䙁匴䅁䵁䅉䅅䅁䙁䅁䅁睁䵁䅁䅁权偃允䅁权灄权䅁权浄权䅁权湄权䅁允䅁䅁䅅䅁䭁䝁兣䅁䵁䅉䅅䅁䑁䅁䅁睁䵁䅁䅁权佃䅄䅁权歁杂䅁允䅁䅁䅅䅁䭁䍁䡙䅁䵁䅉䅅䅁䕁䅁䅁睁䵁䅁䅁权牁䅄䅁权晁杂䅁权杁杂䅁允䅁䅁䅅䅁䭁䭁䠸䅁䵁䅉䅅䅁䙁䅁䅁睁䵁䅁䅁权偃䅁䅁权獄权䅁权浄权䅁权湄权䅁允䅁䅁䅅䅁䡁䅁䅁䅁杂敔䅖䍄䉁䅁䅁兂䅁䅁䅍䅄䅁䅁䅯睏䅳䅁䅯硹䅉䅁䅯䅂䍁䅧䅯剹䅉䅁䅅䅁䉁䅁䅁兂卂䉵䘶ㄶ奆䅑杷允䅁䅁䅕䅁䑁䅁䅷䅁䭁䅁乕䅁䭁佁䭷䅁䭁佁䭙䅁䭁佁䭣䅁䉁䅁䅁允䅁䅁䅯䅅䅑䅁杷允䅁䅁䅕䅁䑁䅁䅷䅁䭁䝁乍䅁䭁䵁即䅁䭁䅁䅑潁䭁䵁卧䅁䉁䅁䅁允䅁䅁䅕椹捨㡪ㅊ䕔䵁䅉䅅䅁䑁䅁䅁睁䵁䅁䅁权祁睃䅁权奁杂䅁允䅁䅁䅅䅁䭁䡁䝷䅁䵁䅉䅅䅁䑁䅁䅁睁䵁䅁䅁权摄兄䅁权捁杂䅁允䅁䅁䅅䅁䭁䭁䥫䅁䵁䅉䅅䅁䙁䅁䅁睁䵁䅁䅁权㥄权䅁权䙄杅䅁权䕁䅁䅋权䥄杅䅁允䅁䅁䅅䅁䙁䉁啅かず祢䅬䍄䉁䅁䅁睁䅁䅁䅍䅄䅁䅁䅯杷䅁䅁䅯栲䅉䅁䅅䅁䉁䅁䅁权杁睅䅁䍄䉁䅁䅁兂䅁䅁䅍䅄䅁䅁䅯杌䄰䅁䅯䄶䅯䅁䅯朵䅯䅁䅯眵䅯䅁䅅䅁䉁䅁䅁权允䅂䅁䍄䉁䅁䅁睁䅁䅁䅍䅄䅁䅁䅯䅅䄴䅁䅯杈䅙䅁䅅䅁䉁䅁䅁权瑂䅃䅁䍄䉁䅁䅁兂䅁䅁䅍䅄䅁䅁䅯朱䅷䅁䅯䄶䅯䅁䅯朵䅯䅁䅯眵䅯䅁䅅䅁䉁䅁䅁权䝁睃䅁䍄䉁䅁䅁兂䅁䅁䅍䅄䅁䅁䅯䅈䅅䅁䅯䄶䅯䅁䅯朵䅯䅁䅯眵䅯䅁䅅䅁䉁䅁䅁权䝁睃䅁䍄䉁䅁䅁兂䅁䅁䅍䅄䅁䅁䅯典䅅䅁䅯朶䅯䅁䅯朵䅯䅁䅯眶䅯䅁䅅䅁䉁䅁䅁睂䅁䅁䅁䐴浲䅑杷允䅁䅁䅕䅁䑁䅁䅷䅁䭁乁䰰䅁䭁佁䬰䅁䭁佁䭙䅁䭁佁䭣䅁䉁䅁䅁允䅁䅁䅯䅅䅑䅁杷允䅁䅁䅕䅁䑁䅁䅷䅁䭁乁䰴䅁䭁佁䬰䅁䭁佁䭙䅁䭁佁䭣䅁䉁䅁䅁允䅁䅁䅯䅅䅑䅁杷允䅁䅁䅍䅁䑁䅁䅷䅁䭁䍁临䅁䭁䍁䝙䅁䉁䅁䅁允䅁䅁䄴䅄䅁䑁䅕䅏畁䑁䅫睎䅁䅁杷允䅁䅁䅕䅁䑁䅁䅷䅁䭁乁偕䅁䭁䵁即䅁䭁䅁䅑潁䭁䵁卫䅁䉁䅁䅁允䅁䅁䅕歲桦桥佔歙䵁䅉䅅䅁䑁䅁䅁睁䵁䅁䅁权㥄权䅁权奁杂䅁允䅁䅁䅅䅁䭁䕁䝑䅁䵁䅉䅅䅁䭁䅁䅁睁療䅁䅁权婄杅䅁权䉁䅁䅁兂䅁䅁䅁䅁睄睐䅕䅁䅁䅁䅁啭䭁䅁䅑潁䭁䅁䅑潁䭁䅁䅑潁䭁䅁䅑潁䭁䅁䅉䅁䉁䅁䅁允䅁䅁䅁杁䅁䅁䅁䍄䉁䅁䅁睁䅁䅁䅍䅄䅁䅁䅯儯䅯䅁䅯杇䅙䅁䅅䅁䉁䅁䅁权䱂杂䅁䍄䉁䅁䅁兂䅁䅁䅍䅄䅁䅁䅯全䅷䅁䅯硹䅉䅁䅯䅂䍁䅧䅯剹䅉䅁䅅䅁䉁䅁䅁兂硂児塲㉯塂䅑杷允䅁䅁䅕䅁䑁䅁䅷䅁䭁䕁䄴䅁䭁佁䭯䅁䭁佁䭙䅁䭁佁䭳䅁䉁䅁䅁允䅁䅁䅣䅁䅁䭁湁欵䵁䅉䅅䅁䙁䅁䅁睁䵁䅁䅁权㍁睄䅁权䙄杅䅁权䕁䅁䅋权䩄杅䅁允䅁䅁䅅䅁䙁䩁夲愹楨砶䅤䍄䉁䅁䅁䅂䅁䅁䅍䅄䅁䅁䅯允䄴䅁䅯睈䅙䅁䅯䅉䅙䅁䅅䅁䉁䅁䅁权桁杂䅁䍄䉁䅁䅁兂䅁䅁䅍䅄䅁䅁䅯杫䄰䅁䅯硹䅉䅁䅯䅂䍁䅧䅯剹䅉䅁䅅䅁䉁䅁䅁兂硂児塲㥯時䅑杷允䅁䅁䅍䅁䑁䅁䅷䅁䭁䱁䴰䅁䭁䉁䜴䅁䉁䅁䅁允䅁䅁䅯睎䅙䅁杷允䅁䅁䅕䅁䑁䅁䅷䅁䭁䡁乧䅁䭁佁䭷䅁䭁佁䭙䅁䭁佁䭣䅁䉁䅁䅁允䅁䅁䅣䅁䅁䭁瑂唵䵁䅉䅅䅁䙁䅁䅁睁䵁䅁䅁权敂䅅䅁权瑄权䅁权浄权䅁权湄权䅁允䅁䅁䅅䅁䭁䉁䕁䅁䵁䅉䅅䅁䑁䅁䅁睁䵁䅁䅁权䝄䅄䅁权慁杂䅁允䅁䅁䅅䅁䭁䙁䜸䅁䵁䅉䅅䅁䙁䅁䅁睁䵁䅁䅁权䉁兄䅁权䙄杅䅁权䕁䅁䅋权䥄杅䅁允䅁䅁䅅䅁䙁䩁祢楮䤯䉦䅬䍄䉁䅁䅁兂䅁䅁䅍䅄䅁䅁䅯杊䅳䅁䅯硹䅉䅁䅯䅂䍁䅧䅯剹䅉䅁䅅䅁䉁䅁䅁兂晁敨剴䑵嘵䅑杷允䅁䅁䅍䅁䑁䅁䅷䅁䭁䱁䅧䅁䭁䍁䝑䅁䉁䅁䅁允䅁䅁䅯睂䅯䅁杷允䅁䅁䅕䅁䑁䅁䅷䅁䭁䡁䄸䅁䭁佁䭧䅁䭁佁䭙䅁䭁佁䭣䅁䉁䅁䅁允䅁䅁䅯杂䅳䅁杷允䅁䅁䅕䅁䑁䅁䅷䅁䭁佁䴸䅁䭁䵁即䅁䭁䅁䅑潁䭁䵁卧䅁䉁䅁䅁允䅁䅁䅕牕敧敨䉶歘䵁䅉䅅䅁䑁䅁䅁睁䵁䅁䅁权楄䅂䅁权慄杅䅁允䅁䅁䅅䅁䭁䱁塅䅁䵁䅉䅅䅁䙁䅁䅁睁䵁䅁䅁权䑁兄䅁权䱄杅䅁权䕁䅁䅋权䩄杅䅁允䅁䅁䅅䅁䙁䕁桪桥畓ㅖ䅸䍄䉁䅁䅁睁䅁䅁䅍䅄䅁䅁䅯䄸䄰䅁䅯䅇䅙䅁䅅䅁䉁䅁䅁权婁杂䅁䍄䉁䅁䅁兂䅁䅁䅍䅄䅁䅁䅯睵䄴䅁䅯儵䅯䅁䅯朵䅯䅁䅯眵䅯䅁䅅䅁䉁䅁䅁权㥁杁䅁䍄䉁䅁䅁睁䅁䅁䅍䅄䅁䅁䅯朱䅳䅁䅯䅈䅙䅁䅅䅁䉁䅁䅁权㡁䅃䅁䍄䉁䅁䅁兂䅁䅁䅍䅄䅁䅁䅯東䅁䅁䅯朶䅯䅁䅯朵䅯䅁䅯眶䅯䅁䅅䅁䉁䅁䅁睂䅁䅁䅁䌴浘䅑杷允䅁䅁䅕䅁䑁䅁䅷䅁䭁䩁䵑䅁䭁䵁即䅁䭁䅁䅑潁䭁䵁卫䅁䉁䅁䅁允䅁䅁䅕積積積穎し䵁䅉䅅䅁䙁䅁䅁睁䵁䅁䅁权牃睃䅁权䱄杅䅁权䕁䅁䅋权䩄杅䅁允䅁䅁䅅䅁䙁䩁婱婭婭噡䅸䍄䉁䅁䅁睁䅁䅁䅍䅄䅁䅁䅯睒䅳䅁䅯杇䅙䅁䅅䅁䉁䅁䅁权乄杂䅁䍄䉁䅁䅁兂䅁䅁䅍䅄䅁䅁䅯杺䅳䅁䅯剸䅉䅁䅯䅂䍁䅧䅯剹䅉䅁䅅䅁䉁䅁䅁兂⽄祉据啔卷䅑杷允䅁䅁䅕䅁䑁䅁䅷䅁䭁䭁䉣䅁䭁佁䭫䅁䭁佁䭙䅁䭁佁䭣䅁䉁䅁䅁允䅁䅁䅯睅䄸䅁杷允䅁䅁䅕䅁䑁䅁䅷䅁䭁佁䰰䅁䭁佁䭕䅁䭁佁䭙䅁䭁佁䭣䅁䉁䅁䅁允䅁䅁䅯䅅䅑䅁杷允䅁䅁䅕䅁䑁䅁䅷䅁䭁䱁䅍䅁䭁佁䭯䅁䭁佁䭙䅁䭁佁䭳䅁䉁䅁䅁允䅁䅁䅣䅁䅁䅁潁欵䵁䅉䅅䅁䙁䅁䅁睁䵁䅁䅁权啄䅄䅁权䱄杅䅁权䕁䅁䅋权䩄杅䅁允䅁䅁䅅䅁䙁䭁䠵場啯氳䅬䍄䉁䅁䅁睁䅁䅁䅍䅄䅁䅁䅯儯䅯䅁䅯䅊䅙䅁䅅䅁䉁䅁䅁权䡃充䅁䍄䉁䅁䅁睁䅁䅁䅍䅄䅁䅁䅯儯䅯䅁䅯杊䅙䅁䅅䅁䉁䅁䅁杄佁䅁䅁免祁䑁䅉杌㑁䑁䅍䅁䵁䅉䅅䅁䑁䅁䅁睁䵁䅁䅁权杄睃䅁权流杂䅁允䅁䅁䅅䅁佁䅁䄴䅁硁䑁䅁李畁䑁䅣兏䅁䅁杷允䅁䅁䅕䅁䑁䅁䅷䅁䭁䵁䱯䅁䭁䵁单䅁䭁䅁䅑潁䭁䵁卧䅁䉁䅁䅁允䅁䅁䅕佱攫剆癈ぃ䵁䅉䅅䅁䙁䅁䅁睁䵁䅁䅁权㥄权䅁权灄权䅁权浄权䅁权湄权䅁允䅁䅁䅅䅁䭁䥁免䅁䵁䅉䅅䅁䙁䅁䅁睁䵁䅁䅁权䍃杄䅁权煄权䅁权浄权䅁权牄权䅁允䅁䅁䅅䅁䡁䅁䅁䅁䅁佑䅚䍄䉁䅁䅁睁䅁䅁䅍䅄䅁䅁䅯䄴䅳䅁䅯䅈䅙䅁䅅䅁䉁䅁䅁权乂杂䅁䍄䉁䅁䅁睁䅁䅁䅍䅄䅁䅁䅯䄲䅳䅁䅯硺䅉䅁䅅䅁䉁䅁䅁权允䅂䅁䍄䉁䅁䅁兂䅁䅁䅍䅄䅁䅁䅯䅚䅁䅁䅯䄷䅯䅁䅯朵䅯䅁䅯眵䅯䅁䅅䅁䉁䅁䅁睂䅁䅁䅁䅑浶䅑杷允䅁䅁䅍䅁䑁䅁䅷䅁䭁乁䱫䅁䭁䵁匸䅁䉁䅁䅁允䅁䅁䅣䅁䅁䭁婂欴䵁䅉䅅䅁䑁䅁䅁睁䵁䅁䅁权㥃䅄䅁权偄杅䅁允䅁䅁䅅䅁䭁䉁䕁䅁䵁䅉䅅䅁䙁䅁䅁睁䵁䅁䅁权畁睃䅁权䙄杅䅁权䕁䅁䅋权䩄杅䅁允䅁䅁䅅䅁䙁偁䝂㘸㝵䈷䅴䍄䉁䅁䅁睁䅁䅁䅍䅄䅁䅁䅯杪䅷䅁䅯䅈䅙䅁䅅䅁䉁䅁䅁权楂杂䅁䍄䉁䅁䅁兂䅁䅁䅍䅄䅁䅁䅯睉䅁䅁䅯儵䅯䅁䅯朵䅯䅁䅯眵䅯䅁䅅䅁䉁䅁䅁权乁睃䅁䍄䉁䅁䅁兂䅁䅁䅍䅄䅁䅁䅯杳䅷䅁䅯剸䅉䅁䅯䅂䍁䅧䅯䉹䅉䅁䅅䅁䉁䅁䅁兂塃䑏橵㕡䙁䅑杷允䅁䅁䅕䅁䑁䅁䅷䅁䭁䕁偙䅁䭁䵁即䅁䭁䅁䅑潁䭁䵁卧䅁䉁䅁䅁允䅁䅁䅕児塲㍯㥂啖䵁䅉䅅䅁䙁䅁䅁睁䵁䅁䅁权奃睄䅁权汄权䅁权浄权䅁权湄权䅁允䅁䅁䅅䅁䭁䑁䱣䅁䵁䅉䅅䅁䕁䅁䅁睁䵁䅁䅁权捁䅄䅁权晁杂䅁权杁杂䅁允䅁䅁䅅䅁䭁佁䜸䅁䵁䅉䅅䅁䕁䅁䅁睁䵁䅁䅁权㑃䅁䅁权晁杂䅁权杁杂䅁允䅁䅁䅅䅁䭁佁䝕䅁䵁䅉䅅䅁䙁䅁䅁睁䵁䅁䅁权睄睃䅁权䱄杅䅁权䕁䅁䅋权䥄杅䅁允䅁䅁䅅䅁䙁乁橥䑣䬰㉐䅬䍄䉁䅁䅁睁䅁䅁䅍䅄䅁䅁䅯䅃䅳䅁䅯䅈䅙䅁䅅䅁䉁䅁䅁权牁杂䅁䍄䉁䅁䅁兂䅁䅁䅍䅄䅁䅁䅯杨䄰䅁䅯儵䅯䅁䅯朵䅯䅁䅯眵䅯䅁䅅䅁䉁䅁䅁权汃睃䅁䍄䉁䅁䅁睁䅁䅁䅍䅄䅁䅁䅯兏䅁䅁䅯䅊䅙䅁䅅䅁䉁䅁䅁权㥄元䅁䍄䉁䅁䅁睁䅁䅁䅍䅄䅁䅁䅯睢䅷䅁䅯杇䅙䅁䅅䅁䉁䅁䅁权扁杂䅁䍄䉁䅁䅁兂䅁䅁䅍䅄䅁䅁䅯睩䅳䅁䅯硹䅉䅁䅯䅂䍁䅧䅯䉹䅉䅁䅅䅁䉁䅁䅁兂慃婭婭卭慬䅑杷允䅁䅁䅕䅁䑁䅁䅷䅁䭁䉁䴸䅁䭁䵁单䅁䭁䅁䅑潁䭁䵁卫䅁䉁䅁䅁允䅁䅁䅕⭙䈴乗愹う䵁䅉䅅䅁䑁䅁䅁睁䵁䅁䅁权畂䅄䅁权偄杅䅁允䅁䅁䅅䅁䡁䅁䅁䅁䅃敇䅆䍄䉁䅁䅁兂䅁䅁䅍䅄䅁䅁䅯睧䅅䅁䅯朶䅯䅁䅯朵䅯䅁䅯眶䅯䅁䅅䅁䉁䅁䅁睂䅁䅁䅁䕧浄䅑杷允䅁䅁䅍䅁䑁䅁䅷䅁䭁䙁䵙䅁䭁䉁䝧䅁䉁䅁䅁允䅁䅁䅯克䅙䅁杷允䅁䅁䅍䅁䑁䅁䅷䅁䭁䵁䵣䅁䭁䵁匸䅁䉁䅁䅁允䅁䅁䅣䅁䅁䅁奁〴䵁䅉䅅䅁䑁䅁䅁睁䵁䅁䅁权桁䅄䅁权歁杂䅁允䅁䅁䅅䅁䭁䉁䕁䅁䵁䅉䅅䅁䙁䅁䅁睁䵁䅁䅁权呄睃䅁权䙄杅䅁权䕁䅁䅋权䩄杅䅁允䅁䅁䅅䅁䙁䵁獯畆䙓兄䄱䍄䉁䅁䅁兂䅁䅁䅍䅄䅁䅁䅯睱䅷䅁䅯儷䅯䅁䅯朵䅯䅁䅯眵䅯䅁䅅䅁䉁䅁䅁睂䅁䅁䅁䉯歌䅑杷允䅁䅁䅕䅁䑁䅁䅷䅁䭁偁䵑䅁䭁䵁即䅁䭁䅁䅑潁䭁䵁卧䅁䉁䅁䅁允䅁䅁䅕椹捨㡪䙌啕䵁䅉䅅䅁䑁䅁䅁睁䵁䅁䅁权摁䅄䅁权奁杂䅁允䅁䅁䅅䅁䭁䑁䝫䅁䵁䅉䅅䅁䙁䅁䅁睁䵁䅁䅁权ㅄ䅄䅁权䱄杅䅁权䕁䅁䅋权䥄杅䅁允䅁䅁䅅䅁䙁䕁桪桥畓㉺䅒䍄䉁䅁䅁兂䅁䅁䅍䅄䅁䅁䅯睭䄴䅁䅯儶䅯䅁䅯朵䅯䅁䅯眵䅯䅁䅅䅁䉁䅁䅁权允䅂䅁䍄䉁䅁䅁睁䅁䅁䅍䅄䅁䅁䅯䅧䅷䅁䅯䅊䅙䅁䅅䅁䉁䅁䅁权婂䅅䅁䍄䉁䅁䅁兂䅁䅁䅍䅄䅁䅁䅯睂䅁䅁䅯朶䅯䅁䅯朵䅯䅁䅯眶䅯䅁䅅䅁䉁䅁䅁睂䅁䅁䅁䍙洯䅑杷允䅁䅁䅕䅁䑁䅁䅷䅁䭁䝁义䅁䭁佁䭷䅁䭁佁䭙䅁䭁佁䭣䅁䉁䅁䅁允䅁䅁䅯䅅䅑䅁杷允䅁䅁䅍䅁䑁䅁䅷䅁䭁偁䱯䅁䭁䍁䝙䅁䉁䅁䅁允䅁䅁䄴䅄䅁䑁䅣䅍畁䑁䅕免䅁䅁杷允䅁䅁䅍䅁䑁䅁䅷䅁䭁偁䱳䅁䭁䍁䝙䅁䉁䅁䅁允䅁䅁䄴䅄䅁䑁䅣䅍畁䑁䅉免䅁䅁杷允䅁䅁䅕䅁䑁䅁䅷䅁䭁䙁䅫䅁䭁佁䭷䅁䭁佁䭙䅁䭁佁䭣䅁䉁䅁䅁允䅁䅁䅣䅁䅁䝁㥄唵䵁䅉䅅䅁䙁䅁䅁睁䵁䅁䅁权潁䅅䅁权灄权䅁权浄权䅁权湄权䅁允䅁䅁䅅䅁䭁䉁䕁䅁䵁䅉䅅䅁䑁䅁䅁睁䵁䅁䅁权䥂睃䅁权偄杅䅁允䅁䅁䅅䅁䭁䉁䕁䅁䵁䅉䅅䅁䙁䅁䅁睁䵁䅁䅁权䵁睃䅁权汄权䅁权浄权䅁权湄权䅁允䅁䅁䅅䅁䭁䉁䕁䅁䵁䅉䅅䅁䙁䅁䅁睁䵁䅁䅁权䙃兄䅁权灄权䅁权浄权䅁权湄权䅁允䅁䅁䅅䅁䭁䉁䕁䅁䵁䅉䅅䅁䙁䅁䅁睁䵁䅁䅁权⭁䅄䅁权煄权䅁权浄权䅁权牄权䅁允䅁䅁䅅䅁䡁䅁䅁䅁䅂⭌䅚䍄䉁䅁䅁兂䅁䅁䅍䅄䅁䅁䅯杂䄰䅁䅯硹䅉䅁䅯䅂䍁䅧䅯䉹䅉䅁䅅䅁䉁䅁䅁兂㥁瑃橥䍣唱䅑杷允䅁䅁䅕䅁䑁䅁䅷䅁䭁䕁乣䅁䭁佁䭧䅁䭁佁䭙䅁䭁佁䭣䅁䉁䅁䅁允䅁䅁䅯李䅳䅁杷允䅁䅁䅍䅁䑁䅁䅷䅁䭁䥁䵉䅁䭁䵁匸䅁䉁䅁䅁允䅁䅁䅣䅁䅁䭁瑄唴䵁䅉䅅䅁䙁䅁䅁睁䵁䅁䅁权奁䅄䅁权灄权䅁权浄权䅁权湄权䅁允䅁䅁䅅䅁䭁䉁䕁䅁䵁䅉䅅䅁䑁䅁䅁睁䵁䅁䅁权畂䅄䅁权捁杂䅁允䅁䅁䅅䅁䭁䥁䝳䅁䵁䅉䅅䅁䙁䅁䅁睁䵁䅁䅁权潁允䅁权獄权䅁权浄权䅁权湄权䅁允䅁䅁䅅䅁䡁䅁䅁䅁杂甹䅎䍄䉁䅁䅁兂䅁䅁䅍䅄䅁䅁䅯兤䄰䅁䅯硹䅉䅁䅯䅂䍁䅧䅯剹䅉䅁䅅䅁䉁䅁䅁兂㉄䙋偹楷氱䅑杷允䅁䅁䅍䅁䑁䅁䅷䅁䭁䝁䴴䅁䭁䍁䝑䅁䉁䅁䅁允䅁䅁䅯䉩䅅䅁杷允䅁䅁䅍䅁䑁䅁䅷䅁䭁䡁䱅䅁䭁䍁䝑䅁䉁䅁䅁允䅁䅁䅯䅅䅑䅁杷允䅁䅁䅕䅁䑁䅁䅷䅁䭁䥁充䅁䭁佁䭧䅁䭁佁䭙䅁䭁佁䭣䅁䉁䅁䅁允䅁䅁䅯䅅䅑䅁杷允䅁䅁䅍䅁䑁䅁䅷䅁䭁䩁䱧䅁䭁䉁䝯䅁䉁䅁䅁允䅁䅁䅯䅐䅙䅁杷允䅁䅁䅍䅁䑁䅁䅷䅁䭁䩁䱯䅁䭁䉁䝯䅁䉁䅁䅁允䅁䅁䅯杷䅙䅁杷允䅁䅁䅕䅁䑁䅁䅷䅁䭁䥁伸䅁䭁䵁单䅁䭁䅁䅑潁䭁䵁卫䅁䉁䅁䅁允䅁䅁䅕瑐牋偵漲う䵁䅉䅅䅁䙁䅁䅁睁䵁䅁䅁权畃兄䅁权煄权䅁权浄权䅁权牄权䅁允䅁䅁䅅䅁䭁䉁䕁䅁䵁䅉䅅䅁䙁䅁䅁睁䵁䅁䅁权畂䅄䅁权汄权䅁权浄权䅁权湄权䅁允䅁䅁䅅䅁䭁䉁䕁䅁䵁䅉䅅䅁䙁䅁䅁睁䵁䅁䅁权㥂睃䅁权潄权䅁权浄权䅁权湄权䅁允䅁䅁䅅䅁䭁䉁䕁䅁䵁䅉䅅䅁䙁䅁䅁睁䵁䅁䅁权䍄睃䅁权䱄杅䅁权䕁䅁䅋权䥄杅䅁允䅁䅁䅅䅁䙁䅁䅁䅁䅁䝁䅆䍄䉁䅁䅁兂䅁䅁䅍䅄䅁䅁䅯䅸䅷䅁䅯䄶䅯䅁䅯朵䅯䅁䅯眵䅯䅁䅅䅁䉁䅁䅁权允䅂䅁䍄䉁䅁䅁睁䅁䅁䅍䅄䅁䅁䅯睨䅑䅁䅯栲䅉䅁䅅䅁䉁䅁䅁权㑁䅆䅁䍄䉁䅁䅁兂䅁䅁䅍䅄䅁䅁䅯杦䅳䅁䅯䄶䅯䅁䅯朵䅯䅁䅯眵䅯䅁䅅䅁䉁䅁䅁权允䅂䅁䍄䉁䅁䅁兂䅁䅁䅍䅄䅁䅁䅯睨䅷䅁䅯硹䅉䅁䅯䅂䍁䅧䅯剹䅉䅁䅅䅁䉁䅁䅁兂桄桥畓㥒慆䅑杷允䅁䅁䅕䅁䑁䅁䅷䅁䭁佁䴸䅁䭁佁䬰䅁䭁佁䭙䅁䭁佁䭣䅁䉁䅁䅁允䅁䅁䅣䅁䅁䥁乃唵䵁䅉䅅䅁䙁䅁䅁睁䵁䅁䅁权求䅁䅁权獄权䅁权浄权䅁权湄权䅁允䅁䅁䅅䅁䭁䉁䕁䅁䵁䅉䅅䅁䙁䅁䅁睁䵁䅁䅁权㍂䅅䅁权汄权䅁权浄权䅁权湄权䅁允䅁䅁䅅䅁䭁䑁䱙䅁䵁䅉䅅䅁䑁䅁䅁睁䵁䅁䅁权睃䅁䅁权敁杂䅁允䅁䅁䅅䅁䭁䙁䤴䅁䵁䅉䅅䅁䑁䅁䅁睁䵁䅁䅁权潄睃䅁权奁杂䅁允䅁䅁䅅䅁䭁䉁䝫䅁䵁䅉䅅䅁䑁䅁䅁睁䵁䅁䅁权䝃䅄䅁权奁杂䅁允䅁䅁䅅䅁䭁䉁䝫䅁䵁䅉䅅䅁䙁䅁䅁睁䵁䅁䅁权䅃睃䅁权煄权䅁权浄权䅁权牄权䅁允䅁䅁䅅䅁䭁䉁䕁䅁䵁䅉䅅䅁䑁䅁䅁睁䵁䅁䅁权䥂䅄䅁权偄杅䅁允䅁䅁䅅䅁䡁䅁䅁䅁䅁敆䅒䍄䉁䅁䅁兂䅁䅁䅍䅄䅁䅁䅯䉥䅁䅁䅯儵䅯䅁䅯朵䅯䅁䅯眵䅯䅁䅅䅁䉁䅁䅁权捁睃䅁䍄䉁䅁䅁睁䅁䅁䅍䅄䅁䅁䅯睌䅷䅁䅯杇䅙䅁䅅䅁䉁䅁䅁权婂杂䅁䍄䉁䅁䅁兂䅁䅁䅍䅄䅁䅁䅯兢䅷䅁䅯䄶䅯䅁䅯朵䅯䅁䅯眵䅯䅁䅅䅁䉁䅁䅁权允䅂䅁䍄䉁䅁䅁兂䅁䅁䅍䅄䅁䅁䅯䄵䄴䅁䅯硹䅉䅁䅯䅂䍁䅧䅯剹䅉䅁䅅䅁䉁䅁䅁兂捂㡪ㅌ䉋坸䅑杷允䅁䅁䅕䅁䑁䅁䅷䅁䭁䥁乯䅁䭁佁䭯䅁䭁佁䭙䅁䭁佁䭳䅁䉁䅁䅁允䅁䅁䅯䅅䅑䅁杷允䅁䅁䅕䅁䑁䅁䅷䅁䭁䕁䱧䅁䭁佁䭧䅁䭁佁䭙䅁䭁佁䭣䅁䉁䅁䅁允䅁䅁䅯杂䅳䅁杷允䅁䅁䅕䅁䑁䅁䅷䅁䭁佁䅣䅁䭁佁䬰䅁䭁佁䭙䅁䭁佁䭣䅁䉁䅁䅁允䅁䅁䅣䅁䅁䵁啄䔵䵁䅉䅅䅁䙁䅁䅁睁䵁䅁䅁权䭂睃䅁权䱄杅䅁权䕁䅁䅋权䩄杅䅁允䅁䅁䅅䅁䙁䑁積積積ㅙ䅴䍄䉁䅁䅁睁䅁䅁䅍䅄䅁䅁䅯睬䄴䅁䅯硺䅉䅁䅅䅁䉁䅁䅁权允䅂䅁䍄䉁䅁䅁兂䅁䅁䅍䅄䅁䅁䅯東䅷䅁䅯硹䅉䅁䅯䅂䍁䅧䅯䉹䅉䅁䅅䅁䉁䅁䅁兂䥂場啯楲佤䅑杷允䅁䅁䅍䅁䑁䅁䅷䅁䭁偁䅁䅁䭁䉁䝯䅁䉁䅁䅁允䅁䅁䅯杘䅙䅁杷允䅁䅁䅍䅁䑁䅁䅷䅁䭁䥁䵧䅁䭁䉁䜴䅁䉁䅁䅁允䅁䅁䅯克䅣䅁杷允䅁䅁䅕䅁䑁䅁䅷䅁䭁乁䵷䅁䭁䵁即䅁䭁䅁䅑潁䭁䵁卫䅁䉁䅁䅁允䅁䅁䅕㘱睎児䡯歗䵁䅉䅅䅁䑁䅁䅁睁䵁䅁䅁权潂兄䅁权流杂䅁允䅁䅁䅅䅁佁䅁䄴䅁硁䑁䅁免畁䑁䅍杍䅁䅁杷允䅁䅁䅍䅁䑁䅁䅷䅁䭁䝁乷䅁䭁䍁䝑䅁䉁䅁䅁允䅁䅁䅯杶䄸䅁杷允䅁䅁䅕䅁䑁䅁䅷䅁䭁䵁䅧䅁䭁佁䭯䅁䭁佁䭙䅁䭁佁䭳䅁䉁䅁䅁允䅁䅁䅣䅁䅁䅁癁欵䵁䅉䅅䅁䙁䅁䅁睁䵁䅁䅁权⭃兄䅁权䙄杅䅁权䕁䅁䅋权䩄杅䅁允䅁䅁䅅䅁䙁䥁㙆㉡癎䅹䄵䍄䉁䅁䅁兂䅁䅁䅍䅄䅁䅁䅯睫䅁䅁䅯朶䅯䅁䅯朵䅯䅁䅯眶䅯䅁䅅䅁䉁䅁䅁权允䅂䅁䍄䉁䅁䅁兂䅁䅁䅍䅄䅁䅁䅯兹䅳䅁䅯剸䅉䅁䅯䅂䍁䅧䅯剹䅉䅁䅅䅁䉁䅁䅁兂瑂䥚い䅢䥍䅑杷允䅁䅁䅍䅁䑁䅁䅷䅁䭁乁䅫䅁䭁䉁䝧䅁䉁䅁䅁允䅁䅁䅯兏䅙䅁杷允䅁䅁䅍䅁䑁䅁䅷䅁䭁䵁䱕䅁䭁䵁匸䅁䉁䅁䅁允䅁䅁䅯䅅䅑䅁杷允䅁䅁䅍䅁䑁䅁䅷䅁䭁䡁佷䅁䭁䵁匸䅁䉁䅁䅁允䅁䅁䅣䅁䅁䕁䵄䔴䵁䅉䅅䅁䙁䅁䅁睁䵁䅁䅁权啁䅄䅁权潄权䅁权浄权䅁权湄权䅁允䅁䅁䅅䅁䭁䅁䱙䅁䵁䅉䅅䅁䑁䅁䅁睁䵁䅁䅁权㑂睃䅁权慄杅䅁允䅁䅁䅅䅁䭁䵁啫䅁䵁䅉䅅䅁䙁䅁䅁睁䵁䅁䅁权㕂睃䅁权潄权䅁权浄权䅁权湄权䅁允䅁䅁䅅䅁䭁䉁䕁䅁䵁䅉䅅䅁䙁䅁䅁睁䵁䅁䅁权扃杄䅁权獄权䅁权浄权䅁权湄权䅁允䅁䅁䅅䅁䭁䉁䕁䅁䵁䅉䅅䅁䙁䅁䅁睁䵁䅁䅁权癄䅁䅁权灄权䅁权浄权䅁权湄权䅁允䅁䅁䅅䅁䭁偁偳䅁䵁䅉䅅䅁䙁䅁䅁睁䵁䅁䅁权塃杄䅁权䙄杅䅁权䕁䅁䅋权䥄杅䅁允䅁䅁䅅䅁䙁䍁呡瑢䡙李䅂䍄䉁䅁䅁兂䅁䅁䅍䅄䅁䅁䅯睇䅳䅁䅯剸䅉䅁䅯䅂䍁䅧䅯剹䅉䅁䅅䅁䉁䅁䅁兂奁䵯攰䰷塕䅑杷允䅁䅁䅕䅁䑁䅁䅷䅁䭁䕁乧䅁䭁佁䭷䅁䭁佁䭙䅁䭁佁䭣䅁䉁䅁䅁允䅁䅁䅯䅅䅑䅁杷允䅁䅁䅕䅁䑁䅁䅷䅁䭁佁丸䅁䭁䵁即䅁䭁䅁䅑潁䭁䵁卫䅁䉁䅁䅁允䅁䅁䅕⽷潕䥘匯䕗䵁䅉䅅䅁䙁䅁䅁睁䵁䅁䅁权䡁䅁䅁权汄权䅁权浄权䅁权湄权䅁允䅁䅁䅅䅁䭁䑁䱍䅁䵁䅉䅅䅁䙁䅁䅁睁䵁䅁䅁权㑂睃䅁权汄权䅁权浄权䅁权湄权䅁允䅁䅁䅅䅁䭁䉁䕁䅁䵁䅉䅅䅁䙁䅁䅁睁䵁䅁䅁权獄睃䅁权䙄杅䅁权䕁䅁䅋权䥄杅䅁允䅁䅁䅅䅁䙁乁䑏渵ㅎ睈䅨䍄䉁䅁䅁兂䅁䅁䅍䅄䅁䅁䅯兹䅳䅁䅯䄷䅯䅁䅯朵䅯䅁䅯眵䅯䅁䅅䅁䉁䅁䅁权允䅂䅁䍄䉁䅁䅁兂䅁䅁䅍䅄䅁䅁䅯兂䄴䅁䅯䄷䅯䅁䅯朵䅯䅁䅯眵䅯䅁䅅䅁䉁䅁䅁权允䅂䅁䍄䉁䅁䅁睁䅁䅁䅍䅄䅁䅁䅯村䄰䅁䅯䅇䅙䅁䅅䅁䉁䅁䅁权䕂杂䅁䍄䉁䅁䅁睁䅁䅁䅍䅄䅁䅁䅯睥䄰䅁䅯杇䅙䅁䅅䅁䉁䅁䅁权楂杂䅁䍄䉁䅁䅁䅂䅁䅁䅍䅄䅁䅁䅯睫䅳䅁䅯睈䅙䅁䅯䅉䅙䅁䅅䅁䉁䅁䅁权㑁杂䅁䍄䉁䅁䅁兂䅁䅁䅍䅄䅁䅁䅯䅡䄰䅁䅯剸䅉䅁䅯䅂䍁䅧䅯剹䅉䅁䅅䅁䉁䅁䅁兂兂坖ㅸ癶䙷䅑杷允䅁䅁䅕䅁䑁䅁䅷䅁䭁䩁估䅁䭁䵁即䅁䭁䅁䅑潁䭁䵁卫䅁䉁䅁䅁允䅁䅁䅕㡪ㅌ䙋⽷歘䵁䅉䅅䅁䑁䅁䅁睁䵁䅁䅁权塃杄䅁权奁杂䅁允䅁䅁䅅䅁䭁䕁䝁䅁䵁䅉䅅䅁䑁䅁䅁睁䵁䅁䅁权⭃杄䅁权奁杂䅁允䅁䅁䅅䅁䭁䡁䝷䅁䵁䅉䅅䅁䑁䅁䅁睁䵁䅁䅁权硃允䅁权敁杂䅁允䅁䅁䅅䅁䭁乁䠸䅁䵁䅉䅅䅁䑁䅁䅁睁䵁䅁䅁权楂䅄䅁权流杂䅁允䅁䅁䅅䅁佁䅁䅷䅁㑁䑁䅕杌ㅁ䑁䅧䅁䵁䅉䅅䅁䙁䅁䅁睁䵁䅁䅁权䙄睃䅁权汄权䅁权浄权䅁权湄权䅁允䅁䅁䅅䅁䭁䉁䱷䅁䵁䅉䅅䅁䑁䅁䅁睁䵁䅁䅁权㥂兄䅁权流杂䅁允䅁䅁䅅䅁佁䅁䅷䅁㑁䑁䅣杌ㅁ䑁䅣䅁䵁䅉䅅䅁䙁䅁䅁睁䵁䅁䅁权剂䅄䅁权䙄杅䅁权䕁䅁䅋权䩄杅䅁允䅁䅁䅅䅁䙁䥁塵䉅㑔䅃䅴䍄䉁䅁䅁睁䅁䅁䅍䅄䅁䅁䅯睬䄴䅁䅯杇䅙䅁䅅䅁䉁䅁䅁权䅂杂䅁䍄䉁䅁䅁睁䅁䅁䅍䅄䅁䅁䅯允䅳䅁䅯杊䅙䅁䅅䅁䉁䅁䅁杄䵁䅁䅁䅏㑁䍁䄴䅎ㅁ䅁䅁䍄䉁䅁䅁睁䅁䅁䅍䅄䅁䅁䅯兗䅷䅁䅯杊䅙䅁䅅䅁䉁䅁䅁杄䵁䅁䅁兏穁䍁䄴䅍㑁䅁䅁䍄䉁䅁䅁兂䅁䅁䅍䅄䅁䅁䅯內䄰䅁䅯儶䅯䅁䅯朵䅯䅁䅯眵䅯䅁䅅䅁䉁䅁䅁权乃睄䅁䍄䉁䅁䅁睁䅁䅁䅍䅄䅁䅁䅯允䄴䅁䅯杊䅙䅁䅅䅁䉁䅁䅁杄䵁䅁䅁䅏㑁䍁䄴䅎㉁䅁䅁䍄䉁䅁䅁兂䅁䅁䅍䅄䅁䅁䅯先䅳䅁䅯儵䅯䅁䅯朵䅯䅁䅯眵䅯䅁䅅䅁䉁䅁䅁权偁睃䅁䍄䉁䅁䅁睁䅁䅁䅍䅄䅁䅁䅯䅡䅁䅁䅯杊䅙䅁䅅䅁䉁䅁䅁杄䝁䅁䅁兏㕁䅁䅁䍄䉁䅁䅁兂䅁䅁䅍䅄䅁䅁䅯杶䄴䅁䅯剸䅉䅁䅯䅂䍁䅧䅯䉹䅉䅁䅅䅁䉁䅁䅁兂啁剒䑷䄳䱙䅑杷允䅁䅁䅍䅁䑁䅁䅷䅁䭁䍁䴰䅁䭁䉁䝯䅁䉁䅁䅁允䅁䅁䅯杁䅧䅁杷允䅁䅁䅍䅁䑁䅁䅷䅁䭁䝁䙣䅁䭁乁卯䅁䉁䅁䅁允䅁䅁䅯硡䅧䅁杷允䅁䅁䅕䅁䑁䅁䅷䅁䭁䵁䵕䅁䭁佁䭷䅁䭁佁䭙䅁䭁佁䭣䅁䉁䅁䅁允䅁䅁䅣䅁䅁䵁䅄唵䵁䅉䅅䅁䑁䅁䅁睁䵁䅁䅁权塃杄䅁权捁杂䅁允䅁䅁䅅䅁䭁䉁䡷䅁䵁䅉䅅䅁䑁䅁䅁睁䵁䅁䅁权䥂睃䅁权奁杂䅁允䅁䅁䅅䅁䭁䑁䝫䅁䵁䅉䅅䅁䙁䅁䅁睁䵁䅁䅁权佂䅁䅁权灄权䅁权浄权䅁权湄权䅁允䅁䅁䅅䅁䭁䝁何䅁䵁䅉䅅䅁䑁䅁䅁睁䵁䅁䅁权祁睃䅁权流杂䅁允䅁䅁䅅䅁佁䅁䅯䅁㉁䑁䅣杌㍁䅁䅁䍄䉁䅁䅁睁䅁䅁䅍䅄䅁䅁䅯朷䄸䅁䅯杇䅙䅁䅅䅁䉁䅁䅁权㉃杂䅁䍄䉁䅁䅁兂䅁䅁䅍䅄䅁䅁䅯兓䅳䅁䅯䄷䅯䅁䅯朵䅯䅁䅯眵䅯䅁䅅䅁䉁䅁䅁睂䅁䅁䅁䩙汶䅑杷允䅁䅁䅍䅁䑁䅁䅷䅁䭁䵁䴴䅁䭁䉁䝯䅁䉁䅁䅁允䅁䅁䅯杘䅙䅁杷允䅁䅁䅑䅁䑁䅁䅷䅁䭁䩁佣䅁䭁䉁䜸䅁䭁䍁䝁䅁䉁䅁䅁允䅁䅁䅯杬䄴䅁杷允䅁䅁䅍䅁䑁䅁䅷䅁䭁䙁䅯䅁䭁乁卯䅁䉁䅁䅁允䅁䅁䅯䈷䅑䅁杷允䅁䅁䅍䅁䑁䅁䅷䅁䭁乁䱣䅁䭁䉁䝯䅁䉁䅁䅁允䅁䅁䅯䅢䅙䅁杷允䅁䅁䅕䅁䑁䅁䅷䅁䭁佁䰰䅁䭁䵁即䅁䭁䅁䅑潁䭁䵁卧䅁䉁䅁䅁允䅁䅁䅕䅁䅁䅁权䕘䵁䅉䅅䅁䙁䅁䅁睁䵁䅁䅁权㑁杄䅁权䱄杅䅁权䕁䅁䅋权䩄杅䅁允䅁䅁䅅䅁䙁䕁桪桥畓㉨䅆䍄䉁䅁䅁兂䅁䅁䅍䅄䅁䅁䅯兑䅳䅁䅯儷䅯䅁䅯朵䅯䅁䅯眵䅯䅁䅅䅁䉁䅁䅁权允䅂䅁䍄䉁䅁䅁睁䅁䅁䅍䅄䅁䅁䅯睬䄴䅁䅯䅊䅙䅁䅅䅁䉁䅁䅁权允䅂䅁䍄䉁䅁䅁兂䅁䅁䅍䅄䅁䅁䅯睙䄸䅁䅯儵䅯䅁䅯朵䅯䅁䅯眵䅯䅁䅅䅁䉁䅁䅁权捁睃䅁䍄䉁䅁䅁兂䅁䅁䅍䅄䅁䅁䅯睥䅳䅁䅯硹䅉䅁䅯䅂䍁䅧䅯剹䅉䅁䅅䅁䉁䅁䅁兂灁䥘䌯昹器䅑杷允䅁䅁䅕䅁䑁䅁䅷䅁䭁䙁䴸䅁䭁佁䭷䅁䭁佁䭙䅁䭁佁䭣䅁䉁䅁䅁允䅁䅁䅣䅁䅁䭁あ唵䵁䅉䅅䅁䙁䅁䅁睁䵁䅁䅁权⭃兄䅁权獄权䅁权浄权䅁权湄权䅁允䅁䅁䅅䅁䡁䅁䅁䅁杄⭷䅖䍄䉁䅁䅁兂䅁䅁䅍䅄䅁䅁䅯睒䅳䅁䅯儶䅯䅁䅯朵䅯䅁䅯眵䅯䅁䅅䅁䉁䅁䅁权允䅂䅁䍄䉁䅁䅁兂䅁䅁䅍䅄䅁䅁䅯睬䄴䅁䅯䄶䅯䅁䅯朵䅯䅁䅯眵䅯䅁䅅䅁䉁䅁䅁权允䅂䅁䍄䉁䅁䅁睁䅁䅁䅍䅄䅁䅁䅯䅏䄴䅁䅯杈䅙䅁䅅䅁䉁䅁䅁权䩄杂䅁䍄䉁䅁䅁睁䅁䅁䅍䅄䅁䅁䅯杶䄰䅁䅯栲䅉䅁䅅䅁䉁䅁䅁权桁杆䅁䍄䉁䅁䅁兂䅁䅁䅍䅄䅁䅁䅯朰䄸䅁䅯朶䅯䅁䅯朵䅯䅁䅯眶䅯䅁䅅䅁䉁䅁䅁权允䅂䅁䍄䉁䅁䅁兂䅁䅁䅍䅄䅁䅁䅯睬䄴䅁䅯儷䅯䅁䅯朵䅯䅁䅯眵䅯䅁䅅䅁䉁䅁䅁权允䅂䅁䍄䉁䅁䅁兂䅁䅁䅍䅄䅁䅁䅯朲䅷䅁䅯剸䅉䅁䅯䅂䍁䅧䅯䉹䅉䅁䅅䅁䉁䅁䅁兂穂杅噏桒䐴䅑杷允䅁䅁䅕䅁䑁䅁䅷䅁䭁䙁儴䅁䭁佁䭧䅁䭁佁䭙䅁䭁佁䭣䅁䉁䅁䅁允䅁䅁䅯䅅䅑䅁杷允䅁䅁䅑䅁䑁䅁䅷䅁䭁䉁䵍䅁䭁䉁䜸䅁䭁䍁䝁䅁䉁䅁䅁允䅁䅁䅯睐䅣䅁杷允䅁䅁䅕䅁䑁䅁䅷䅁䭁䱁临䅁䭁䵁即䅁䭁䅁䅑潁䭁䵁卧䅁䉁䅁䅁允䅁䅁䅕噋偹癷䥖䕗䵁䅉䅅䅁䙁䅁䅁睁䵁䅁䅁权䍃睃䅁权潄权䅁权浄权䅁权湄权䅁允䅁䅁䅅䅁䭁䉁䕁䅁䵁䅉䅅䅁䙁䅁䅁睁䵁䅁䅁权㥃睃䅁权煄权䅁权浄权䅁权牄权䅁允䅁䅁䅅䅁䭁䉁䕁䅁䵁䅉䅅䅁䙁䅁䅁睁䵁䅁䅁权⽃兄䅁权䱄杅䅁权䕁䅁䅋权䥄杅䅁允䅁䅁䅅䅁䙁乁橥䑣䬰㈯䅒䍄䉁䅁䅁睁䅁䅁䅍䅄䅁䅁䅯睇䅳䅁䅯䅇䅙䅁䅅䅁䉁䅁䅁权㡂杂䅁䍄䉁䅁䅁兂䅁䅁䅍䅄䅁䅁䅯兒䅁䅁䅯儵䅯䅁䅯朵䅯䅁䅯眵䅯䅁䅅䅁䉁䅁䅁权㑁睃䅁䍄䉁䅁䅁兂䅁䅁䅍䅄䅁䅁䅯杶䅅䅁䅯儵䅯䅁䅯朵䅯䅁䅯眵䅯䅁䅅䅁䉁䅁䅁权㉁睃䅁䍄䉁䅁䅁睁䅁䅁䅍䅄䅁䅁䅯杏䅳䅁䅯硺䅉䅁䅅䅁䉁䅁䅁权允䅂䅁䍄䉁䅁䅁睁䅁䅁䅍䅄䅁䅁䅯兒䅁䅁䅯䅊䅙䅁䅅䅁䉁䅁䅁权歃元䅁䍄䉁䅁䅁兂䅁䅁䅍䅄䅁䅁䅯睌䅳䅁䅯儶䅯䅁䅯朵䅯䅁䅯眵䅯䅁䅅䅁䉁䅁䅁权允䅂䅁䍄䉁䅁䅁睁䅁䅁䅍䅄䅁䅁䅯睱䅅䅁䅯䅇䅙䅁䅅䅁䉁䅁䅁权婁杂䅁䍄䉁䅁䅁睁䅁䅁䅍䅄䅁䅁䅯儱䄸䅁䅯杈䅙䅁䅅䅁䉁䅁䅁权摃睂䅁䍄䉁䅁䅁兂䅁䅁䅍䅄䅁䅁䅯杰䅅䅁䅯䄷䅯䅁䅯朵䅯䅁䅯眵䅯䅁䅅䅁䉁䅁䅁睂䅁䅁䅁䑙歘䅑杷允䅁䅁䅕䅁䑁䅁䅷䅁䭁䕁䵕䅁䭁䵁即䅁䭁䅁䅑潁䭁䵁卧䅁䉁䅁䅁允䅁䅁䅕児塲㍯乄歗䵁䅉䅅䅁䑁䅁䅁睁䵁䅁䅁权兄䅄䅁权流杂䅁允䅁䅁䅅䅁佁䅁䅷䅁㕁䑁䅉杌㉁䑁䅕䅁䵁䅉䅅䅁䙁䅁䅁睁䵁䅁䅁权䡄䅄䅁权䙄杅䅁权䕁䅁䅋权䥄杅䅁允䅁䅁䅅䅁䙁佁敋佑䡁創䅰䍄䉁䅁䅁睁䅁䅁䅍䅄䅁䅁䅯儶䄴䅁䅯杈䅙䅁䅅䅁䉁䅁䅁权啁睂䅁䍄䉁䅁䅁兂䅁䅁䅍䅄䅁䅁䅯兺䅅䅁䅯儵䅯䅁䅯朵䅯䅁䅯眵䅯䅁䅅䅁䉁䅁䅁权㑁睃䅁䍄䉁䅁䅁兂䅁䅁䅍䅄䅁䅁䅯睸䅷䅁䅯剸䅉䅁䅯䅂䍁䅧䅯剹䅉䅁䅅䅁䉁䅁䅁兂獂䩇湖䱮桫䅑杷允䅁䅁䅕䅁䑁䅁䅷䅁䭁䉁乯䅁䭁䵁即䅁䭁䅁䅑潁䭁䵁卧䅁䉁䅁䅁允䅁䅁䅕場啯歲桦啕䵁䅉䅅䅁䑁䅁䅁睁䵁䅁䅁权㝁䅄䅁权慁杂䅁允䅁䅁䅅䅁䭁䉁䝳䅁䵁䅉䅅䅁䑁䅁䅁睁䵁䅁䅁权⭁䅁䅁权敁杂䅁允䅁䅁䅅䅁䭁䉁䥙䅁䵁䅉䅅䅁䙁䅁䅁睁䵁䅁䅁权䉄䅄䅁权䱄杅䅁权䕁䅁䅋权䥄杅䅁允䅁䅁䅅䅁䙁佁剸䉵䘶ㅗ䅒䍄䉁䅁䅁兂䅁䅁䅍䅄䅁䅁䅯儱䅁䅁䅯儵䅯䅁䅯朵䅯䅁䅯眵䅯䅁䅅䅁䉁䅁䅁权䝄睃䅁䍄䉁䅁䅁兂䅁䅁䅍䅄䅁䅁䅯睸䅷䅁䅯硹䅉䅁䅯䅂䍁䅧䅯剹䅉䅁䅅䅁䉁䅁䅁兂䭁㘱睎奐晰䅑杷允䅁䅁䅕䅁䑁䅁䅷䅁䭁䉁䵍䅁䭁佁䭷䅁䭁佁䭙䅁䭁佁䭣䅁䉁䅁䅁允䅁䅁䅣䅁䅁佁浃唵䵁䅉䅅䅁䙁䅁䅁睁䵁䅁䅁权煂䅄䅁权䱄杅䅁权䕁䅁䅋权䥄杅䅁允䅁䅁䅅䅁䙁䥁䌯匹捨ㅢ䅰䍄䉁䅁䅁睁䅁䅁䅍䅄䅁䅁䅯睶䅕䅁䅯栲䅉䅁䅅䅁䉁䅁䅁权元䅇䅁䍄䉁䅁䅁睁䅁䅁䅍䅄䅁䅁䅯杫䅷䅁䅯硺䅉䅁䅅䅁䉁䅁䅁权允䅂䅁䍄䉁䅁䅁兂䅁䅁䅍䅄䅁䅁䅯朳䅳䅁䅯硹䅉䅁䅯䅂䍁䅧䅯䉹䅉䅁䅅䅁䉁䅁䅁兂畃⭒㙆䝆戵䅑杷允䅁䅁䅍䅁䑁䅁䅷䅁䭁佁䉉䅁䭁䉁䝷䅁䉁䅁䅁允䅁䅁䅯睋䅙䅁杷允䅁䅁䅕䅁䑁䅁䅷䅁䭁䭁䵑䅁䭁䵁单䅁䭁䅁䅑潁䭁䵁卫䅁䉁䅁䅁允䅁䅁䅕睪獎兗癍䕏䵁䅉䅅䅁䑁䅁䅁睁䵁䅁䅁权㥂睃䅁权流杂䅁允䅁䅁䅅䅁佁䅁䅷䅁㍁䑁䅁杌㍁䑁䅣䅁䵁䅉䅅䅁䙁䅁䅁睁䵁䅁䅁权偂兄䅁权䱄杅䅁权䕁䅁䅋权䩄杅䅁允䅁䅁䅅䅁䙁䕁桪桥畓ㅚ䅬䍄䉁䅁䅁睁䅁䅁䅍䅄䅁䅁䅯睦䅳䅁䅯杊䅙䅁䅅䅁䉁䅁䅁杄䵁䅁䅁䅏㕁䍁䄴杍穁䅁䅁䍄䉁䅁䅁兂䅁䅁䅍䅄䅁䅁䅯䄷䅷䅁䅯䄶䅯䅁䅯朵䅯䅁䅯眵䅯䅁䅅䅁䉁䅁䅁权允䅂䅁䍄䉁䅁䅁兂䅁䅁䅍䅄䅁䅁䅯剧䅁䅁䅯硹䅉䅁䅯䅂䍁䅧䅯䉹䅉䅁䅅䅁䉁䅁䅁兂塄㍯㥁癃噤䅑杷允䅁䅁䅍䅁䑁䅁䅷䅁䭁䅁䅍䅁䭁䍁䝙䅁䉁䅁䅁允䅁䅁䄴䅄䅁䑁䅧兏畁䑁䅣䅎䅁䅁杷允䅁䅁䅍䅁䑁䅁䅷䅁䭁乁內䅁䭁䉁䝧䅁䉁䅁䅁允䅁䅁䅯杓䅙䅁杷允䅁䅁䅕䅁䑁䅁䅷䅁䭁䩁䉕䅁䭁佁䭫䅁䭁佁䭙䅁䭁佁䭣䅁䉁䅁䅁允䅁䅁䅯睓䅷䅁杷允䅁䅁䅕䅁䑁䅁䅷䅁䭁佁佉䅁䭁佁䭷䅁䭁佁䭙䅁䭁佁䭣䅁䉁䅁䅁允䅁䅁䅯䅅䅑䅁杷允䅁䅁䅍䅁䑁䅁䅷䅁䭁䩁䵅䅁䭁䍁䝑䅁䉁䅁䅁允䅁䅁䅯䅅䅑䅁杷允䅁䅁䅍䅁䑁䅁䅷䅁䭁偁䱧䅁䭁䵁匸䅁䉁䅁䅁允䅁䅁䅣䅁䅁䝁婄〴䵁䅉䅅䅁䙁䅁䅁睁䵁䅁䅁权䡂允䅁权灄权䅁权浄权䅁权湄权䅁允䅁䅁䅅䅁䭁䅁允䅁䵁䅉䅅䅁䙁䅁䅁睁䵁䅁䅁权扂睃䅁权䙄杅䅁权䕁䅁䅋权䥄杅䅁允䅁䅁䅅䅁䙁䩁䅢啐楗兔䅖䍄䉁䅁䅁兂䅁䅁䅍䅄䅁䅁䅯睵䄴䅁䅯剸䅉䅁䅯䅂䍁䅧䅯䉹䅉䅁䅅䅁䉁䅁䅁权䡂䅁䅁䍄䉁䅁䅁兂䅁䅁䅍䅄䅁䅁䅯䅘䅁䅁䅯䄶䅯䅁䅯朵䅯䅁䅯眵䅯䅁䅅䅁䉁䅁䅁权䝁睃䅁䍄䉁䅁䅁兂䅁䅁䅍䅄䅁䅁䅯末䅁䅁䅯䄶䅯䅁䅯朵䅯䅁䅯眵䅯䅁䅅䅁䉁䅁䅁权䝁睃䅁䍄䉁䅁䅁兂䅁䅁䅍䅄䅁䅁䅯睸䅷䅁䅯儷䅯䅁䅯朵䅯䅁䅯眵䅯䅁䅅䅁䉁䅁䅁权允䅂䅁䍄䉁䅁䅁睁䅁䅁䅍䅄䅁䅁䅯朴䅳䅁䅯杈䅙䅁䅅䅁䉁䅁䅁权ぁ杂䅁䍄䉁䅁䅁兂䅁䅁䅍䅄䅁䅁䅯杏䅷䅁䅯硹䅉䅁䅯䅂䍁䅧䅯䉹䅉䅁䅅䅁䉁䅁䅁兂晁敨剴䑵夵䅑杷允䅁䅁䅕䅁䑁䅁䅷䅁䭁䙁佉䅁䭁佁䭫䅁䭁佁䭙䅁䭁佁䭣䅁䉁䅁䅁允䅁䅁䅯剴䅁䅁杷允䅁䅁䅍䅁䑁䅁䅷䅁䭁偁乁䅁䭁䵁匸䅁䉁䅁䅁允䅁䅁䅯䅅䅑䅁杷允䅁䅁䅕䅁䑁䅁䅷䅁䭁佁䱑䅁䭁佁䭯䅁䭁佁䭙䅁䭁佁䭳䅁䉁䅁䅁允䅁䅁䅯䅅䅑䅁杷允䅁䅁䅍䅁䑁䅁䅷䅁䭁䕁䱉䅁䭁䉁䜴䅁䉁䅁䅁允䅁䅁䅯睫䅣䅁杷允䅁䅁䅍䅁䑁䅁䅷䅁䭁䱁佳䅁䭁䍁䝑䅁䉁䅁䅁允䅁䅁䅯䉏䅁䅁杷允䅁䅁䅍䅁䑁䅁䅷䅁䭁佁乙䅁䭁䍁䝙䅁䉁䅁䅁允䅁䅁䄴䅄䅁䑁䅫睍畁䑁䅉䅏䅁䅁杷允䅁䅁䅍䅁䑁䅁䅷䅁䭁䩁䱷䅁䭁䵁匸䅁䉁䅁䅁允䅁䅁䅣䅁䅁䭁㝂䔵䵁䅉䅅䅁䑁䅁䅁睁䵁䅁䅁权橂杄䅁权歁杂䅁允䅁䅁䅅䅁䭁䍁匸䅁䵁䅉䅅䅁䙁䅁䅁睁䵁䅁䅁权佁䅁䅁权瑄权䅁权浄权䅁权湄权䅁允䅁䅁䅅䅁䡁䅁䅁䅁杄⭔䅚䍄䉁䅁䅁兂䅁䅁䅍䅄䅁䅁䅯兢䅷䅁䅯剸䅉䅁䅯䅂䍁䅧䅯剹䅉䅁䅅䅁䉁䅁䅁兂牂灤䄳偄䴸䅑杷允䅁䅁䅕䅁䑁䅁䅷䅁䭁偁乫䅁䭁䵁单䅁䭁䅁䅑潁䭁䵁卫䅁䉁䅁䅁允䅁䅁䅕瑈呦癋漰ぅ䵁䅉䅅䅁䙁䅁䅁睁䵁䅁䅁权塂䅁䅁权瑄权䅁权浄权䅁权湄权䅁允䅁䅁䅅䅁䭁䉁䕁䅁䵁䅉䅅䅁䙁䅁䅁睁䵁䅁䅁权䩃睃䅁权瑄权䅁权浄权䅁权湄权䅁允䅁䅁䅅䅁䭁䉁䕁䅁䵁䅉䅅䅁䙁䅁䅁睁䵁䅁䅁权敃睃䅁权煄权䅁权浄权䅁权牄权䅁允䅁䅁䅅䅁䭁䉁䕁䅁䵁䅉䅅䅁䙁䅁䅁睁䵁䅁䅁权潃䅄䅁权䙄杅䅁权䕁䅁䅋权䩄杅䅁允䅁䅁䅅䅁䙁䕁捲㥧㉶橅䅆䍄䉁䅁䅁兂䅁䅁䅍䅄䅁䅁䅯䅤䄰䅁䅯硹䅉䅁䅯䅂䍁䅧䅯剹䅉䅁䅅䅁䉁䅁䅁兂晁敨剴䩵愵䅑杷允䅁䅁䅍䅁䑁䅁䅷䅁䭁䅁佧䅁䭁䵁匸䅁䉁䅁䅁允䅁䅁䅯䅅䅑䅁杷允䅁䅁䅕䅁䑁䅁䅷䅁䭁䕁䅁䅁䭁佁䭯䅁䭁佁䭙䅁䭁佁䭳䅁䉁䅁䅁允䅁䅁䅣䅁䅁䍁湁欵䵁䅉䅅䅁䑁䅁䅁睁䵁䅁䅁权䅄䅁䅁权歁杂䅁允䅁䅁䅅䅁䭁偁䥣䅁䵁䅉䅅䅁䑁䅁䅁睁䵁䅁䅁权㑃䅄䅁权流杂䅁允䅁䅁䅅䅁佁䅁䅷䅁㍁䑁䅙杌㑁䑁䅣䅁䵁䅉䅅䅁䑁䅁䅁睁䵁䅁䅁权畃兄䅁权偄杅䅁允䅁䅁䅅䅁䭁䉁䕁䅁䵁䅉䅅䅁䙁䅁䅁睁䵁䅁䅁权允允䅁权煄权䅁权浄权䅁权牄权䅁允䅁䅁䅅䅁䡁䅁䅁䅁杂⭑䅚䍄䉁䅁䅁兂䅁䅁䅍䅄䅁䅁䅯睨䄴䅁䅯硹䅉䅁䅯䅂䍁䅧䅯剹䅉䅁䅅䅁䉁䅁䅁兂獄払敧奨坴䅑杷允䅁䅁䅕䅁䑁䅁䅷䅁䭁䑁䄸䅁䭁佁䭫䅁䭁佁䭙䅁䭁佁䭣䅁䉁䅁䅁允䅁䅁䅯桇䅁䅁杷允䅁䅁䅕䅁䑁䅁䅷䅁䭁䩁䵑䅁䭁䵁单䅁䭁䅁䅑潁䭁䵁卫䅁䉁䅁䅁允䅁䅁䅕㍲噱呵㡋䕍䵁䅉䅅䅁䑁䅁䅁睁䵁䅁䅁权䵃䅄䅁权奁杂䅁允䅁䅁䅅䅁䭁䝁䜸䅁䵁䅉䅅䅁䙁䅁䅁睁䵁䅁䅁权婁睄䅁权煄权䅁权浄权䅁权牄权䅁允䅁䅁䅅䅁䭁䉁䕁䅁䵁䅉䅅䅁䑁䅁䅁睁䵁䅁䅁权摂睃䅁权奁杂䅁允䅁䅁䅅䅁䭁䑁䝫䅁䵁䅉䅅䅁䙁䅁䅁睁䵁䅁䅁权慁睄䅁权煄权䅁权浄权䅁权牄权䅁允䅁䅁䅅䅁䭁䉁䕁䅁䵁䅉䅅䅁䑁䅁䅁睁䵁䅁䅁权ㅂ兄䅁权奁杂䅁允䅁䅁䅅䅁䭁䉁䝫䅁䵁䅉䅅䅁䑁䅁䅁睁䵁䅁䅁权剂䅄䅁权流杂䅁允䅁䅁䅅䅁佁䅁䅷䅁㕁䑁䅍杌㑁䑁䅧䅁䵁䅉䅅䅁䙁䅁䅁睁䵁䅁䅁权瑄杄䅁权灄权䅁权浄权䅁权湄权䅁允䅁䅁䅅䅁䭁䝁卣䅁䵁䅉䅅䅁䙁䅁䅁睁䵁䅁䅁权歃䅁䅁权潄权䅁权浄权䅁权湄权䅁允䅁䅁䅅䅁䭁䅁䱙䅁䵁䅉䅅䅁䙁䅁䅁睁䵁䅁䅁权睄睃䅁权灄权䅁权浄权䅁权湄权䅁允䅁䅁䅅䅁䭁䥁剫䅁䵁䅉䅅䅁䙁䅁䅁睁䵁䅁䅁权兄兄䅁权䱄杅䅁权䕁䅁䅋权䥄杅䅁允䅁䅁䅅䅁䙁佁剸䉵䘶ㅩ䄵䍄䉁䅁䅁兂䅁䅁䅍䅄䅁䅁䅯儰䄰䅁䅯硹䅉䅁䅯䅂䍁䅧䅯䉹䅉䅁䅅䅁䉁䅁䅁兂慃婭婭晭扬䅑杷允䅁䅁䅕䅁䑁䅁䅷䅁䭁偁䱁䅁䭁佁䭯䅁䭁佁䭙䅁䭁佁䭳䅁䉁䅁䅁允䅁䅁䅯䅅䅑䅁杷允䅁䅁䅕䅁䑁䅁䅷䅁䭁偁䭑䅁䭁佁䭯䅁䭁佁䭙䅁䭁佁䭳䅁䉁䅁䅁允䅁䅁䅯䅅䅑䅁杷允䅁䅁䅍䅁䑁䅁䅷䅁䭁䡁乧䅁䭁䵁匸䅁䉁䅁䅁允䅁䅁䅣䅁䅁䍁癃欴䵁䅉䅅䅁䑁䅁䅁睁䵁䅁䅁权㥃䅄䅁权歁杂䅁允䅁䅁䅅䅁䭁䉁即䅁䵁䅉䅅䅁䙁䅁䅁睁䵁䅁䅁权敂䅅䅁权䙄杅䅁权䕁䅁䅋权䥄杅䅁允䅁䅁䅅䅁䙁䩁潄橲偧䉁䅊䍄䉁䅁䅁睁䅁䅁䅍䅄䅁䅁䅯兦䅷䅁䅯䅈䅙䅁䅅䅁䉁䅁䅁权㥃杂䅁䍄䉁䅁䅁兂䅁䅁䅍䅄䅁䅁䅯硄䅁䅁䅯儶䅯䅁䅯朵䅯䅁䅯眵䅯䅁䅅䅁䉁䅁䅁权坄䅅䅁䍄䉁䅁䅁兂䅁䅁䅍䅄䅁䅁䅯硣䅁䅁䅯剸䅉䅁䅯䅂䍁䅧䅯剹䅉䅁䅅䅁䉁䅁䅁兂煄倸救杴摍䅑杷允䅁䅁䅕䅁䑁䅁䅷䅁䭁䡁䉣䅁䭁佁䭫䅁䭁佁䭙䅁䭁佁䭣䅁䉁䅁䅁允䅁䅁䅯督䄴䅁杷允䅁䅁䅕䅁䑁䅁䅷䅁䭁䉁允䅁䭁佁䭫䅁䭁佁䭙䅁䭁佁䭣䅁䉁䅁䅁允䅁䅁䅯䅅䅑䅁杷允䅁䅁䅍䅁䑁䅁䅷䅁䭁䉁䴰䅁䭁䍁䝑䅁䉁䅁䅁允䅁䅁䅯杈䅷䅁杷允䅁䅁䅍䅁䑁䅁䅷䅁䭁䉁䴸䅁䭁䍁䝑䅁䉁䅁䅁允䅁䅁䅯䅉䅷䅁杷允䅁䅁䅕䅁䑁䅁䅷䅁䭁䕁䱍䅁䭁佁䭯䅁䭁佁䭙䅁䭁佁䭳䅁䉁䅁䅁允䅁䅁䅣䅁䅁䍁⭁欵䵁䅉䅅䅁䙁䅁䅁睁䵁䅁䅁权睄睃䅁权瑄权䅁权浄权䅁权湄权䅁允䅁䅁䅅䅁䡁䅁䅁䅁权敆䅎䍄䉁䅁䅁睁䅁䅁䅍䅄䅁䅁䅯杙䄰䅁䅯䅇䅙䅁䅅䅁䉁䅁䅁权㡂杂䅁䍄䉁䅁䅁睁䅁䅁䅍䅄䅁䅁䅯䅎䄴䅁䅯䅈䅙䅁䅅䅁䉁䅁䅁权敃杂䅁䍄䉁䅁䅁䅂䅁䅁䅍䅄䅁䅁䅯光䅳䅁䅯睈䅙䅁䅯䅉䅙䅁䅅䅁䉁䅁䅁权婃充䅁䍄䉁䅁䅁兂䅁䅁䅍䅄䅁䅁䅯杌䄰䅁䅯儷䅯䅁䅯朵䅯䅁䅯眵䅯䅁䅅䅁䉁䅁䅁权允䅂䅁䍄䉁䅁䅁兂䅁䅁䅍䅄䅁䅁䅯眰䅳䅁䅯儵䅯䅁䅯朵䅯䅁䅯眵䅯䅁䅅䅁䉁䅁䅁权允䅂䅁䍄䉁䅁䅁兂䅁䅁䅍䅄䅁䅁䅯䄫䅳䅁䅯硹䅉䅁䅯䅂䍁䅧䅯䉹䅉䅁䅅䅁䉁䅁䅁兂䙃ㄶ㑇獈兖䅑杷允䅁䅁䅍䅁䑁䅁䅷䅁䭁乁乣䅁䭁䉁䝧䅁䉁䅁䅁允䅁䅁䅯兏䅙䅁杷允䅁䅁䅕䅁䑁䅁䅷䅁䭁乁义䅁䭁佁䭷䅁䭁佁䭙䅁䭁佁䭣䅁䉁䅁䅁允䅁䅁䅯䅅䅑䅁杷允䅁䅁䅍䅁䑁䅁䅷䅁䭁䩁乯䅁䭁䉁䝷䅁䉁䅁䅁允䅁䅁䅯睔䅙䅁杷允䅁䅁䅕䅁䑁䅁䅷䅁䭁䩁䅷䅁䭁佁䭧䅁䭁佁䭙䅁䭁佁䭣䅁䉁䅁䅁允䅁䅁䅯杂䅳䅁杷允䅁䅁䅕䅁䑁䅁䅷䅁䭁䕁䵫䅁䭁佁䭷䅁䭁佁䭙䅁䭁佁䭣䅁䉁䅁䅁允䅁䅁䅣䅁䅁䥁浄唵䵁䅉䅅䅁䑁䅁䅁睁䵁䅁䅁权㑄睃䅁权奁杂䅁允䅁䅁䅅䅁䭁䉁䝫䅁䵁䅉䅅䅁䙁䅁䅁睁䵁䅁䅁权㙄䅁䅁权灄权䅁权浄权䅁权湄权䅁允䅁䅁䅅䅁䭁䉁光䅁䵁䅉䅅䅁䙁䅁䅁睁䵁䅁䅁权㥂兄䅁权瑄权䅁权浄权䅁权湄权䅁允䅁䅁䅅䅁䭁䉁䕁䅁䵁䅉䅅䅁䑁䅁䅁睁䵁䅁䅁权楄睄䅁权流杂䅁允䅁䅁䅅䅁佁䅁䅷䅁㍁䑁䅍杌㉁䑁䅑䅁䵁䅉䅅䅁䑁䅁䅁睁䵁䅁䅁权㥂䅁䅁权流杂䅁允䅁䅁䅅䅁佁䅁䅷䅁ㅁ䑁䅣杌ㅁ䑁䅕䅁䵁䅉䅅䅁䙁䅁䅁睁䵁䅁䅁权楃䅄䅁权䱄杅䅁权䕁䅁䅋权䥄杅䅁允䅁䅁䅅䅁䙁䙁偹癷潕䙪䅂䍄䉁䅁䅁睁䅁䅁䅍䅄䅁䅁䅯䅧䅅䅁䅯杈䅙䅁䅅䅁䉁䅁䅁权䡂睂䅁䍄䉁䅁䅁睁䅁䅁䅍䅄䅁䅁䅯睢䅳䅁䅯杈䅙䅁䅅䅁䉁䅁䅁权灃䅃䅁䍄䉁䅁䅁睁䅁䅁䅍䅄䅁䅁䅯䅈䄰䅁䅯杈䅙䅁䅅䅁䉁䅁䅁权佃睂䅁䍄䉁䅁䅁兂䅁䅁䅍䅄䅁䅁䅯睏䅷䅁䅯儶䅯䅁䅯朵䅯䅁䅯眵䅯䅁䅅䅁䉁䅁䅁权浄䅅䅁䍄䉁䅁䅁睁䅁䅁䅍䅄䅁䅁䅯兎䄰䅁䅯杇䅙䅁䅅䅁䉁䅁䅁权敂杂䅁䍄䉁䅁䅁睁䅁䅁䅍䅄䅁䅁䅯剺䅁䅁䅯硺䅉䅁䅅䅁䉁䅁䅁权允䅂䅁䍄䉁䅁䅁兂䅁䅁䅍䅄䅁䅁䅯八䅷䅁䅯儶䅯䅁䅯朵䅯䅁䅯眵䅯䅁䅅䅁䉁䅁䅁权慂睄䅁䍄䉁䅁䅁睁䅁䅁䅍䅄䅁䅁䅯杹䄸䅁䅯杈䅙䅁䅅䅁䉁䅁䅁权㡄杂䅁䍄䉁䅁䅁睁䅁䅁䅍䅄䅁䅁䅯睌䅅䅁䅯杇䅙䅁䅅䅁䉁䅁䅁权乄杂䅁䍄䉁䅁䅁睁䅁䅁䅍䅄䅁䅁䅯光䅳䅁䅯䅇䅙䅁䅅䅁䉁䅁䅁权療杂䅁䍄䉁䅁䅁睁䅁䅁䅍䅄䅁䅁䅯睂䅷䅁䅯硺䅉䅁䅅䅁䉁䅁䅁权允䅂䅁䍄䉁䅁䅁睁䅁䅁䅍䅄䅁䅁䅯末䅷䅁䅯栲䅉䅁䅅䅁䉁䅁䅁权摄䅆䅁䍄䉁䅁䅁睁䅁䅁䅍䅄䅁䅁䅯桅䅍䅁䅯䅊䅙䅁䅅䅁䉁䅁䅁权㡂睅䅁䍄䉁䅁䅁兂䅁䅁䅍䅄䅁䅁䅯睑䅷䅁䅯硹䅉䅁䅯䅂䍁䅧䅯剹䅉䅁䅅䅁䉁䅁䅁兂㉄䙋偹煷塖䅑杷允䅁䅁䅍䅁䑁䅁䅷䅁䭁䕁䵕䅁䭁䉁䝯䅁䉁䅁䅁允䅁䅁䅯睘䅙䅁杷允䅁䅁䅑䅁䑁䅁䅷䅁䭁䭁䱳䅁䭁䉁䜸䅁䭁䍁䝁䅁䉁䅁䅁允䅁䅁䅯䄯䅷䅁杷允䅁䅁䅍䅁䑁䅁䅷䅁䭁䕁䉯䅁䭁乁卯䅁䉁䅁䅁允䅁䅁䅯剚䅣䅁杷允䅁䅁䅑䅁䑁䅁䅷䅁䭁偁䵯䅁䭁䉁䜸䅁䭁䍁䝁䅁䉁䅁䅁允䅁䅁䅯䅷䅧䅁杷允䅁䅁䅕䅁䑁䅁䅷䅁䭁乁䅳䅁䭁佁䬰䅁䭁佁䭙䅁䭁佁䭣䅁䉁䅁䅁允䅁䅁䅣䅁䅁䵁獁欵䵁䅉䅅䅁䑁䅁䅁睁䵁䅁䅁权呁允䅁权歁杂䅁允䅁䅁䅅䅁䭁䕁啁䅁䵁䅉䅅䅁䙁䅁䅁睁䵁䅁䅁权㝄䅄䅁权獄权䅁权浄权䅁权湄权䅁允䅁䅁䅅䅁䭁䉁䕁䅁䵁䅉䅅䅁䙁䅁䅁睁䵁䅁䅁权㝂兄䅁权䱄杅䅁权䕁䅁䅋权䥄杅䅁允䅁䅁䅅䅁䙁偁潙䥘䌯嘹䅒䍄䉁䅁䅁睁䅁䅁䅍䅄䅁䅁䅯儷䅷䅁䅯䅊䅙䅁䅅䅁䉁䅁䅁权允䅂䅁䍄䉁䅁䅁兂䅁䅁䅍䅄䅁䅁䅯睎䅅䅁䅯䄷䅯䅁䅯朵䅯䅁䅯眵䅯䅁䅅䅁䉁䅁䅁睂䅁䅁䅁䑉氳䅑杷允䅁䅁䅕䅁䑁䅁䅷䅁䭁偁䭁䅁䭁佁䭕䅁䭁佁䭙䅁䭁佁䭣䅁䉁䅁䅁允䅁䅁䅯䅏䅳䅁杷允䅁䅁䅍䅁䑁䅁䅷䅁䭁䑁䱯䅁䭁乁卯䅁䉁䅁䅁允䅁䅁䅯剶䅙䅁杷允䅁䅁䅕䅁䑁䅁䅷䅁䭁佁䴸䅁䭁䵁单䅁䭁䅁䅑潁䭁䵁卧䅁䉁䅁䅁允䅁䅁䅕䵋灹捎䕭う䵁䅉䅅䅁䙁䅁䅁睁䵁䅁䅁权敁睃䅁权䙄杅䅁权䕁䅁䅋权䥄杅䅁允䅁䅁䅅䅁䙁偁敆牊䨸前䅬䍄䉁䅁䅁睁䅁䅁䅍䅄䅁䅁䅯兑䄸䅁䅯䅇䅙䅁䅅䅁䉁䅁䅁权㡂杂䅁䍄䉁䅁䅁兂䅁䅁䅍䅄䅁䅁䅯杣䅅䅁䅯儶䅯䅁䅯朵䅯䅁䅯眵䅯䅁䅅䅁䉁䅁䅁权允睄䅁䍄䉁䅁䅁兂䅁䅁䅍䅄䅁䅁䅯睭䄴䅁䅯䄶䅯䅁䅯朵䅯䅁䅯眵䅯䅁䅅䅁䉁䅁䅁权允䅂䅁䍄䉁䅁䅁睁䅁䅁䅍䅄䅁䅁䅯睆䅳䅁䅯硺䅉䅁䅅䅁䉁䅁䅁睂䅁䅁䅁䉑汄䅑杷允䅁䅁䅕䅁䑁䅁䅷䅁䭁䱁䵍䅁䭁佁䭯䅁䭁佁䭙䅁䭁佁䭳䅁䉁䅁䅁允䅁䅁䅯䅅䅑䅁杷允䅁䅁䅕䅁䑁䅁䅷䅁䭁偁䵫䅁䭁佁䭕䅁䭁佁䭙䅁䭁佁䭣䅁䉁䅁䅁允䅁䅁䅯䅅䅑䅁杷允䅁䅁䅕䅁䑁䅁䅷䅁䭁偁䱧䅁䭁佁䭧䅁䭁佁䭙䅁䭁佁䭣䅁䉁䅁䅁允䅁䅁䅯杂䅳䅁杷允䅁䅁䅕䅁䑁䅁䅷䅁䭁䵁乍䅁䭁佁䭧䅁䭁佁䭙䅁䭁佁䭣䅁䉁䅁䅁允䅁䅁䅯䅅䅑䅁杷允䅁䅁䅍䅁䑁䅁䅷䅁䭁䉁乧䅁䭁䉁䝷䅁䉁䅁䅁允䅁䅁䅯䄷䅙䅁杷允䅁䅁䅕䅁䑁䅁䅷䅁䭁偁䱧䅁䭁佁䬰䅁䭁佁䭙䅁䭁佁䭣䅁䉁䅁䅁允䅁䅁䅣䅁䅁䭁权唵䵁䅉䅅䅁䑁䅁䅁睁䵁䅁䅁权卄兄䅁权慁杂䅁允䅁䅁䅅䅁䭁䑁䝷䅁䵁䅉䅅䅁䙁䅁䅁睁䵁䅁䅁权佄兄䅁权䱄杅䅁权䕁䅁䅋权䥄杅䅁允䅁䅁䅅䅁䙁䵁䴳䵺䵺䜷䅂䍄䉁䅁䅁兂䅁䅁䅍䅄䅁䅁䅯杢䅅䅁䅯儵䅯䅁䅯朵䅯䅁䅯眵䅯䅁䅅䅁䉁䅁䅁权允䅂䅁䍄䉁䅁䅁兂䅁䅁䅍䅄䅁䅁䅯权䅳䅁䅯硹䅉䅁䅯䅂䍁䅧䅯剹䅉䅁䅅䅁䉁䅁䅁兂䥂場啯湲奤䅑杷允䅁䅁䅕䅁䑁䅁䅷䅁䭁䕁丰䅁䭁佁䭫䅁䭁佁䭙䅁䭁佁䭣䅁䉁䅁䅁允䅁䅁䅯砫䅙䅁杷允䅁䅁䅍䅁䑁䅁䅷䅁䭁䵁临䅁䭁䵁匸䅁䉁䅁䅁允䅁䅁䅣䅁䅁䝁扃䔴䵁䅉䅅䅁䙁䅁䅁睁䵁䅁䅁权啂允䅁权潄权䅁权浄权䅁权湄权䅁允䅁䅁䅅䅁䭁䅁䱙䅁䵁䅉䅅䅁䑁䅁䅁睁䵁䅁䅁权㕃杄䅁权歁杂䅁允䅁䅁䅅䅁䭁䉁卧䅁䵁䅉䅅䅁䙁䅁䅁睁䵁䅁䅁权䅃兄䅁权䱄杅䅁权䕁䅁䅋权䥄杅䅁允䅁䅁䅅䅁䙁䥁牘払敧噂䅴䍄䉁䅁䅁睁䅁䅁䅍䅄䅁䅁䅯児䅷䅁䅯杊䅙䅁䅅䅁䉁䅁䅁杄䭁䅁䅁兎硁䍁䄴免䅁䅁杷允䅁䅁䅍䅁䑁䅁䅷䅁䭁䑁䴸䅁䭁䍁䝙䅁䉁䅁䅁允䅁䅁䄴䅄䅁䑁䅫兎畁䑁䅑兏䅁䅁杷允䅁䅁䅕䅁䑁䅁䅷䅁䭁䥁乁䅁䭁䵁即䅁䭁䅁䅑潁䭁䵁卫䅁䉁䅁䅁允䅁䅁䅕牕敧敨硵䕘䵁䅉䅅䅁䕁䅁䅁睁䵁䅁䅁权䅃兄䅁权晁杂䅁权杁杂䅁允䅁䅁䅅䅁䭁乁䩑䅁䵁䅉䅅䅁䙁䅁䅁睁䵁䅁䅁权い䅄䅁权煄权䅁权浄权䅁权牄权䅁允䅁䅁䅅䅁䭁䉁䕁䅁䵁䅉䅅䅁䙁䅁䅁睁䵁䅁䅁权ㅄ䅄䅁权煄权䅁权浄权䅁权牄权䅁允䅁䅁䅅䅁䭁䉁䕁䅁䵁䅉䅅䅁䕁䅁䅁睁䵁䅁䅁权㝁䅄䅁权晁杂䅁权杁杂䅁允䅁䅁䅅䅁䭁䝁偉䅁䵁䅉䅅䅁䑁䅁䅁睁䵁䅁䅁权䩁睃䅁权慄杅䅁允䅁䅁䅅䅁䭁䱁奕䅁䵁䅉䅅䅁䙁䅁䅁睁䵁䅁䅁权㝄兄䅁权潄权䅁权浄权䅁权湄权䅁允䅁䅁䅅䅁䭁偁䬴䅁䵁䅉䅅䅁䑁䅁䅁睁䵁䅁䅁权元睃䅁权捁杂䅁允䅁䅁䅅䅁䭁䱁䜰䅁䵁䅉䅅䅁䑁䅁䅁睁䵁䅁䅁权慄䅄䅁权奁杂䅁允䅁䅁䅅䅁䭁䡁䝷䅁䵁䅉䅅䅁䑁䅁䅁睁䵁䅁䅁权䵁睃䅁权奁杂䅁允䅁䅁䅅䅁䭁䉁䝫䅁䵁䅉䅅䅁䙁䅁䅁睁䵁䅁䅁权牁允䅁权獄权䅁权浄权䅁权湄权䅁允䅁䅁䅅䅁䡁䅁䅁䅁权敊䅚䍄䉁䅁䅁兂䅁䅁䅍䅄䅁䅁䅯兕䅷䅁䅯朶䅯䅁䅯朵䅯䅁䅯眶䅯䅁䅅䅁䉁䅁䅁权允䅂䅁䍄䉁䅁䅁䅂䅁䅁䅍䅄䅁䅁䅯兩䅅䅁䅯睈䅙䅁䅯䅉䅙䅁䅅䅁䉁䅁䅁权慄睄䅁䍄䉁䅁䅁兂䅁䅁䅍䅄䅁䅁䅯眴䄸䅁䅯儵䅯䅁䅯朵䅯䅁䅯眵䅯䅁䅅䅁䉁䅁䅁权允䅂䅁䍄䉁䅁䅁睁䅁䅁䅍䅄䅁䅁䅯兦䅳䅁䅯䅈䅙䅁䅅䅁䉁䅁䅁权㝂杂䅁䍄䉁䅁䅁睁䅁䅁䅍䅄䅁䅁䅯睤䄰䅁䅯䅈䅙䅁䅅䅁䉁䅁䅁权呁䅃䅁䍄䉁䅁䅁睁䅁䅁䅍䅄䅁䅁䅯朲䅳䅁䅯杊䅙䅁䅅䅁䉁䅁䅁杄䵁䅁䅁兏㑁䍁䄴李㑁䅁䅁䍄䉁䅁䅁睁䅁䅁䅍䅄䅁䅁䅯督䄰䅁䅯杇䅙䅁䅅䅁䉁䅁䅁权時杂䅁䍄䉁䅁䅁兂䅁䅁䅍䅄䅁䅁䅯兢䅅䅁䅯䄷䅯䅁䅯朵䅯䅁䅯眵䅯䅁䅅䅁䉁䅁䅁权允䅂䅁䍄䉁䅁䅁兂䅁䅁䅍䅄䅁䅁䅯睵䄴䅁䅯朶䅯䅁䅯朵䅯䅁䅯眶䅯䅁䅅䅁䉁䅁䅁睂䅁䅁䅁䍁浺䅑杷允䅁䅁䅍䅁䑁䅁䅷䅁䭁䥁乁䅁䭁䍁䝑䅁䉁䅁䅁允䅁䅁䅯䅘䄴䅁杷允䅁䅁䅍䅁䑁䅁䅷䅁䭁䥁伸䅁䭁䉁䝯䅁䉁䅁䅁允䅁䅁䅯䅐䅙䅁杷允䅁䅁䅍䅁䑁䅁䅷䅁䭁䥁乁䅁䭁䍁䝙䅁䉁䅁䅁允䅁䅁䄴䅄䅁䑁䅫䅎畁䑁䅑杍䅁䅁杷允䅁䅁䅍䅁䑁䅁䅷䅁䭁䑁佣䅁䭁䍁䝙䅁䉁䅁䅁允䅁䅁䄴䅄䅁䑁䅣李畁䑁䅧免䅁䅁杷允䅁䅁䅕䅁䑁䅁䅷䅁䭁䱁乫䅁䭁佁䭧䅁䭁佁䭙䅁䭁佁䭣䅁䉁䅁䅁允䅁䅁䅯䅅䅑䅁杷允䅁䅁䅍䅁䑁䅁䅷䅁䭁佁䉯䅁䭁乁卯䅁䉁䅁䅁允䅁䅁䅯䉉䅣䅁杷允䅁䅁䅕䅁䑁䅁䅷䅁䭁䝁䅷䅁䭁佁䬰䅁䭁佁䭙䅁䭁佁䭣䅁䉁䅁䅁允䅁䅁䅣䅁䅁䝁敁唵䵁䅉䅅䅁䙁䅁䅁睁䵁䅁䅁权煁睃䅁权䙄杅䅁权䕁䅁䅋权䥄杅䅁允䅁䅁䅅䅁䙁䑁汷⭇乺兹䅆䍄䉁䅁䅁兂䅁䅁䅍䅄䅁䅁䅯䄸䅷䅁䅯硹䅉䅁䅯䅂䍁䅧䅯剹䅉䅁䅅䅁䉁䅁䅁兂䙃ㄶ㑇杈奖䅑杷允䅁䅁䅕䅁䑁䅁䅷䅁䭁䭁临䅁䭁佁䭕䅁䭁佁䭙䅁䭁佁䭣䅁䉁䅁䅁允䅁䅁䅯䅅䅑䅁杷允䅁䅁䅕䅁䑁䅁䅷䅁䭁乁丰䅁䭁䵁即䅁䭁䅁䅑潁䭁䵁卫䅁䉁䅁䅁允䅁䅁䅕牕敧敨創䕙䵁䅉䅅䅁䙁䅁䅁睁䵁䅁䅁权䅃允䅁权瑄权䅁权浄权䅁权湄权䅁允䅁䅁䅅䅁䡁䅁䅁䅁䅂畅䅖䍄䉁䅁䅁兂䅁䅁䅍䅄䅁䅁䅯䄱䅳䅁䅯硹䅉䅁䅯䅂䍁䅧䅯剹䅉䅁䅅䅁䉁䅁䅁兂畃⭒㙆䥆娵䅑杷允䅁䅁䅕䅁䑁䅁䅷䅁䭁䍁佁䅁䭁佁䭷䅁䭁佁䭙䅁䭁佁䭣䅁䉁䅁䅁允䅁䅁䅣䅁䅁䕁佁欵䵁䅉䅅䅁䙁䅁䅁睁䵁䅁䅁权婁睄䅁权䱄杅䅁权䕁䅁䅋权䩄杅䅁允䅁䅁䅅䅁䙁䩁婱婭婭噋䅸䍄䉁䅁䅁兂䅁䅁䅍䅄䅁䅁䅯儯䅳䅁䅯儵䅯䅁䅯朵䅯䅁䅯眵䅯䅁䅅䅁䉁䅁䅁权乁睃䅁䍄䉁䅁䅁兂䅁䅁䅍䅄䅁䅁䅯儳䅳䅁䅯剸䅉䅁䅯䅂䍁䅧䅯剹䅉䅁䅅䅁䉁䅁䅁兂捃䕥㕣浰湅䅑杷允䅁䅁䅕䅁䑁䅁䅷䅁䭁䥁乁䅁䭁佁䭯䅁䭁佁䭙䅁䭁佁䭳䅁䉁䅁䅁允䅁䅁䅯䅅䅑䅁杷允䅁䅁䅕䅁䑁䅁䅷䅁䭁䥁乁䅁䭁佁䭷䅁䭁佁䭙䅁䭁佁䭣䅁䉁䅁䅁允䅁䅁䅯䅅䅑䅁杷允䅁䅁䅍䅁䑁䅁䅷䅁䭁䅁乙䅁䭁䉁䝧䅁䉁䅁䅁允䅁䅁䅯䅦䅙䅁杷允䅁䅁䅍䅁䑁䅁䅷䅁䭁䡁䵷䅁䭁䵁匸䅁䉁䅁䅁允䅁䅁䅯䅅䅑䅁杷允䅁䅁䅕䅁䑁䅁䅷䅁䭁䑁䉕䅁䭁佁䬰䅁䭁佁䭙䅁䭁佁䭣䅁䉁䅁䅁允䅁䅁䅣䅁䅁䅁⽄唵䵁䅉䅅䅁䑁䅁䅁睁䵁䅁䅁权捃睃䅁权歁杂䅁允䅁䅁䅅䅁䭁䍁䡙䅁䵁䅉䅅䅁䕁䅁䅁睁䵁䅁䅁权杁杄䅁权晁杂䅁权杁杂䅁允䅁䅁䅅䅁䭁䱁䥫䅁䵁䅉䅅䅁䙁䅁䅁睁䵁䅁䅁权汄杄䅁权灄权䅁权浄权䅁权湄权䅁允䅁䅁䅅䅁䭁䉁䕁䅁䵁䅉䅅䅁䑁䅁䅁睁䵁䅁䅁权㡂睃䅁权流杂䅁允䅁䅁䅅䅁佁䅁䅷䅁ㅁ䑁䅕杌祁䑁䅑䅁䵁䅉䅅䅁䙁䅁䅁睁䵁䅁䅁权佃睃䅁权䙄杅䅁权䕁䅁䅋权䥄杅䅁允䅁䅁䅅䅁䙁䕁夹捹托䅧䅴䍄䉁䅁䅁兂䅁䅁䅍䅄䅁䅁䅯䅏䄴䅁䅯儷䅯䅁䅯朵䅯䅁䅯眵䅯䅁䅅䅁䉁䅁䅁睂䅁䅁䅁䨴汪䅑杷允䅁䅁䅍䅁䑁䅁䅷䅁䭁䡁䰰䅁䭁䵁匸䅁䉁䅁䅁允䅁䅁䅣䅁䅁䍁瑃〴䵁䅉䅅䅁䕁䅁䅁睁䵁䅁䅁权䡁兄䅁权晁杂䅁权杁杂䅁允䅁䅁䅅䅁䭁䕁䜴䅁䵁䅉䅅䅁䙁䅁䅁睁䵁䅁䅁权桂睄䅁权潄权䅁权浄权䅁权湄权䅁允䅁䅁䅅䅁䭁䉁䕁䅁䵁䅉䅅䅁䑁䅁䅁睁䵁䅁䅁权元睃䅁权慁杂䅁允䅁䅁䅅䅁䭁䑁䜴䅁䵁䅉䅅䅁䑁䅁䅁睁䵁䅁䅁权㉁兄䅁权捁杂䅁允䅁䅁䅅䅁䭁䉁䡷䅁䵁䅉䅅䅁䑁䅁䅁睁䵁䅁䅁权塃䅄䅁权奁杂䅁允䅁䅁䅅䅁䭁䕁䝑䅁䵁䅉䅅䅁䙁䅁䅁睁䵁䅁䅁权祂兄䅁权䱄杅䅁权䕁䅁䅋权䥄杅䅁允䅁䅁䅅䅁䙁䍁捬㡪ㅌ䙃䅖䍄䉁䅁䅁睁䅁䅁䅍䅄䅁䅁䅯䅫䅳䅁䅯杈䅙䅁䅅䅁䉁䅁䅁权煃杂䅁䍄䉁䅁䅁兂䅁䅁䅍䅄䅁䅁䅯䅫䅳䅁䅯䄶䅯䅁䅯朵䅯䅁䅯眵䅯䅁䅅䅁䉁䅁䅁权允䅂䅁䍄䉁䅁䅁兂䅁䅁䅍䅄䅁䅁䅯睧䅷䅁䅯儶䅯䅁䅯朵䅯䅁䅯眵䅯䅁䅅䅁䉁䅁䅁权允䅂䅁䍄䉁䅁䅁睁䅁䅁䅍䅄䅁䅁䅯朰䄸䅁䅯䅈䅙䅁䅅䅁䉁䅁䅁权楂杂䅁䍄䉁䅁䅁兂䅁䅁䅍䅄䅁䅁䅯睐䅳䅁䅯剸䅉䅁䅯䅂䍁䅧䅯剹䅉䅁䅅䅁䉁䅁䅁兂㡄䘯䰲獉啍䅑杷允䅁䅁䅕䅁䑁䅁䅷䅁䭁䭁䵳䅁䭁佁䭷䅁䭁佁䭙䅁䭁佁䭣䅁䉁䅁䅁允䅁䅁䅣䅁䅁䭁十䔵䵁䅉䅅䅁䑁䅁䅁睁䵁䅁䅁权䭄䅄䅁权偄杅䅁允䅁䅁䅅䅁䡁䅁䅁䅁䅄收䅒䍄䉁䅁䅁兂䅁䅁䅍䅄䅁䅁䅯兊䅳䅁䅯儷䅯䅁䅯朵䅯䅁䅯眵䅯䅁䅅䅁䉁䅁䅁睂䅁䅁䅁倴歪䅑杷允䅁䅁䅕䅁䑁䅁䅷䅁䭁䍁䱣䅁䭁佁䬰䅁䭁佁䭙䅁䭁佁䭣䅁䉁䅁䅁允䅁䅁䅯䅅䅑䅁杷允䅁䅁䅍䅁䑁䅁䅷䅁䭁䵁䵕䅁䭁䉁䝧䅁䉁䅁䅁允䅁䅁䅯兇䅙䅁杷允䅁䅁䅕䅁䑁䅁䅷䅁䭁䭁䵉䅁䭁佁䭫䅁䭁佁䭙䅁䭁佁䭣䅁䉁䅁䅁允䅁䅁䅯硩䅉䅁杷允䅁䅁䅍䅁䑁䅁䅷䅁䭁䙁乕䅁䭁䉁䝧䅁䉁䅁䅁允䅁䅁䅯䅦䅙䅁杷允䅁䅁䅕䅁䑁䅁䅷䅁䭁䱁䰴䅁䭁佁䭫䅁䭁佁䭙䅁䭁佁䭣䅁䉁䅁䅁允䅁䅁䅯睶䅳䅁杷允䅁䅁䅍䅁䑁䅁䅷䅁䭁䉁䅑䅁䭁䉁䝧䅁䉁䅁䅁允䅁䅁䅯兓䅣䅁杷允䅁䅁䅍䅁䑁䅁䅷䅁䭁佁䄰䅁䭁䉁䝷䅁䉁䅁䅁允䅁䅁䅯䅉䅧䅁杷允䅁䅁䅕䅁䑁䅁䅷䅁䭁乁䴴䅁䭁佁䭯䅁䭁佁䭙䅁䭁佁䭳䅁䉁䅁䅁允䅁䅁䅯䅅䅑䅁杷允䅁䅁䅕䅁䑁䅁䅷䅁䭁乁䴸䅁䭁佁䭯䅁䭁佁䭙䅁䭁佁䭳䅁䉁䅁䅁允䅁䅁䅣䅁䅁䍁牁欵䵁䅉䅅䅁䙁䅁䅁睁䵁䅁䅁权䉁睃䅁权潄权䅁权浄权䅁权湄权䅁允䅁䅁䅅䅁䭁䙁䱅䅁䵁䅉䅅䅁䙁䅁䅁睁䵁䅁䅁权呁杄䅁权獄权䅁权浄权䅁权湄权䅁允䅁䅁䅅䅁䭁䉁䕁䅁䵁䅉䅅䅁䑁䅁䅁睁䵁䅁䅁权湄睃䅁权歁杂䅁允䅁䅁䅅䅁䭁䍁䝷䅁䵁䅉䅅䅁䙁䅁䅁睁䵁䅁䅁权ぁ杄䅁权灄权䅁权浄权䅁权湄权䅁允䅁䅁䅅䅁䭁䵁剧䅁䵁䅉䅅䅁䑁䅁䅁睁䵁䅁䅁权⭁兄䅁权慁杂䅁允䅁䅁䅅䅁䭁䙁䜸䅁䵁䅉䅅䅁䑁䅁䅁睁䵁䅁䅁权㕃䅁䅁权慁杂䅁允䅁䅁䅅䅁䭁䕁䝁䅁䵁䅉䅅䅁䙁䅁䅁睁䵁䅁䅁权畃兄䅁权䱄杅䅁权䕁䅁䅋权䥄杅䅁允䅁䅁䅅䅁䙁䭁䠵場啯汔䅚䍄䉁䅁䅁睁䅁䅁䅍䅄䅁䅁䅯䅬䅷䅁䅯杈䅙䅁䅅䅁䉁䅁䅁权扃睂䅁䍄䉁䅁䅁睁䅁䅁䅍䅄䅁䅁䅯典䅷䅁䅯杊䅙䅁䅅䅁䉁䅁䅁杄䵁䅁䅁兏睁䍁䄴睎㍁䅁䅁䍄䉁䅁䅁兂䅁䅁䅍䅄䅁䅁䅯公䅁䅁䅯儵䅯䅁䅯朵䅯䅁䅯眵䅯䅁䅅䅁䉁䅁䅁权潂睃䅁䍄䉁䅁䅁兂䅁䅁䅍䅄䅁䅁䅯睙䅷䅁䅯硹䅉䅁䅯䅂䍁䅧䅯䉹䅉䅁䅅䅁䉁䅁䅁兂䙃ㄶ㑇歈樱䅑杷允䅁䅁䅍䅁䑁䅁䅷䅁䭁䍁䴸䅁䭁䉁䝷䅁䉁䅁䅁允䅁䅁䅯朶䅙䅁杷允䅁䅁䅑䅁䑁䅁䅷䅁䭁䭁䉙䅁䭁䉁䜸䅁䭁䍁䝁䅁䉁䅁䅁允䅁䅁䅯䅮䅙䅁杷允䅁䅁䅍䅁䑁䅁䅷䅁䭁䑁佅䅁䭁䍁䝙䅁䉁䅁䅁允䅁䅁䄴䅄䅁䑁䅅䅍㑁䍁䄴免䅁䅁杷允䅁䅁䅑䅁䑁䅁䅷䅁䭁䡁䰸䅁䭁䉁䜸䅁䭁䍁䝁䅁䉁䅁䅁允䅁䅁䅯䄵䄸䅁杷允䅁䅁䅕䅁䑁䅁䅷䅁䭁䡁乷䅁䭁䵁单䅁䭁䅁䅑潁䭁䵁卧䅁䉁䅁䅁允䅁䅁䅕灚晰䕷汘䕍䵁䅉䅅䅁䙁䅁䅁睁䵁䅁䅁权桂䅄䅁权䙄杅䅁权䕁䅁䅋权䥄杅䅁允䅁䅁䅅䅁䙁䙁敖挱䡗刱䅰䍄䉁䅁䅁睁䅁䅁䅍䅄䅁䅁䅯元䅷䅁䅯硺䅉䅁䅅䅁䉁䅁䅁睂䅁䅁䅁䭙椯䅑杷允䅁䅁䅍䅁䑁䅁䅷䅁䭁佁佷䅁䭁䉁䝷䅁䉁䅁䅁允䅁䅁䅯䅐䅧䅁杷允䅁䅁䅕䅁䑁䅁䅷䅁䭁䕁䱉䅁䭁䵁单䅁䭁䅁䅑潁䭁䵁卧䅁䉁䅁䅁允䅁䅁䅕䡴婵畷灂歄䵁䅉䅅䅁䑁䅁䅁睁䵁䅁䅁权㍃睃䅁权歁杂䅁允䅁䅁䅅䅁䭁䵁剕䅁䵁䅉䅅䅁䙁䅁䅁睁䵁䅁䅁权㡃䅄䅁权䱄杅䅁权䕁䅁䅋权䥄杅䅁允䅁䅁䅅䅁䙁䕁桪桥畓ㅴ䄵䍄䉁䅁䅁兂䅁䅁䅍䅄䅁䅁䅯典䅷䅁䅯䄶䅯䅁䅯朵䅯䅁䅯眵䅯䅁䅅䅁䉁䅁䅁权⭄权䅁䍄䉁䅁䅁兂䅁䅁䅍䅄䅁䅁䅯儯䅷䅁䅯剸䅉䅁䅯䅂䍁䅧䅯剹䅉䅁䅅䅁䉁䅁䅁兂潂ㅹ桚塚䭧䅑杷允䅁䅁䅕䅁䑁䅁䅷䅁䭁䡁丰䅁䭁佁䭫䅁䭁佁䭙䅁䭁佁䭣䅁䉁䅁䅁允䅁䅁䅯睲䄸䅁杷允䅁䅁䅕䅁䑁䅁䅷䅁䭁䩁乯䅁䭁佁䭯䅁䭁佁䭙䅁䭁佁䭳䅁䉁䅁䅁允䅁䅁䅯䅅䅑䅁杷允䅁䅁䅕䅁䑁䅁䅷䅁䭁䵁䵕䅁䭁佁䭯䅁䭁佁䭙䅁䭁佁䭳䅁䉁䅁䅁允䅁䅁䅣䅁䅁䅁䅂欵䵁䅉䅅䅁䙁䅁䅁睁䵁䅁䅁权㕃杄䅁权䙄杅䅁权䕁䅁䅋权䩄杅䅁允䅁䅁䅅䅁䙁䙁湂㍶捏硱䅆䍄䉁䅁䅁兂䅁䅁䅍䅄䅁䅁䅯睰䅳䅁䅯朶䅯䅁䅯朵䅯䅁䅯眶䅯䅁䅅䅁䉁䅁䅁睂䅁䅁䅁䠴汔䅑杷允䅁䅁䅕䅁䑁䅁䅷䅁䭁䝁䵯䅁䭁佁䭷䅁䭁佁䭙䅁䭁佁䭣䅁䉁䅁䅁允䅁䅁䅯䅅䅑䅁杷允䅁䅁䅍䅁䑁䅁䅷䅁䭁乁䙣䅁䭁乁卯䅁䉁䅁䅁允䅁䅁䅯确䅣䅁杷允䅁䅁䅕䅁䑁䅁䅷䅁䭁䭁䱫䅁䭁佁䭯䅁䭁佁䭙䅁䭁佁䭳䅁䉁䅁䅁允䅁䅁䅣䅁䅁䭁䑂欵䵁䅉䅅䅁䙁䅁䅁睁䵁䅁䅁权䙄䅄䅁权瑄权䅁权浄权䅁权湄权䅁允䅁䅁䅅䅁䡁䅁䅁䅁䅁畇䅚䍄䉁䅁䅁睁䅁䅁䅍䅄䅁䅁䅯硁䅁䅁䅯䅈䅙䅁䅅䅁䉁䅁䅁权煄杂䅁䍄䉁䅁䅁兂䅁䅁䅍䅄䅁䅁䅯杋䅳䅁䅯剸䅉䅁䅯䅂䍁䅧䅯剹䅉䅁䅅䅁䉁䅁䅁兂㑃桦⭫㉃䬰䅑杷允䅁䅁䅍䅁䑁䅁䅷䅁䭁䭁佷䅁䭁䉁䝯䅁䉁䅁䅁允䅁䅁䅯䅐䅙䅁杷允䅁䅁䅕䅁䑁䅁䅷䅁䭁䑁乷䅁䭁䵁单䅁䭁䅁䅑潁䭁䵁卫䅁䉁䅁䅁允䅁䅁䅕晦汪㥢乬啃䵁䅉䅅䅁䑁䅁䅁睁䵁䅁䅁权䵃杄䅁权慁杂䅁允䅁䅁䅅䅁䭁䕁䝳䅁䵁䅉䅅䅁䙁䅁䅁睁䵁䅁䅁权煁睃䅁权䱄杅䅁权䕁䅁䅋权䥄杅䅁允䅁䅁䅅䅁䙁䅁塲㍯㥁汱䅎䍄䉁䅁䅁兂䅁䅁䅍䅄䅁䅁䅯䅶䅷䅁䅯儶䅯䅁䅯朵䅯䅁䅯眵䅯䅁䅅䅁䉁䅁䅁权牃杅䅁䍄䉁䅁䅁兂䅁䅁䅍䅄䅁䅁䅯睷䄰䅁䅯剸䅉䅁䅯䅂䍁䅧䅯剹䅉䅁䅅䅁䉁䅁䅁兂㝁䭷坓匳㍘睐杷允䅁䅁䅕䅁䑁䅁䅷䅁䭁䱁义䅁䭁佁䭫䅁䭁佁䭙䅁䭁佁䭣䅁䉁䅁䅁允䅁䅁䅯䉲䅉䅁杷允䅁䅁䅕䅁䑁䅁䅷䅁䭁偁伸䅁䭁䵁单䅁䭁䅁䅑潁䭁䵁卫䅁䉁䅁䅁允䅁䅁䅕歕猳嘷㙯歃䵁䅉䅅䅁䙁䅁䅁睁䵁䅁䅁权煁睃䅁权䱄杅䅁权䕁䅁䅋权䩄杅䅁允䅁䅁䅅䅁䙁䝁浚浚浚汎䄱䍄䉁䅁䅁睁䅁䅁䅍䅄䅁䅁䅯䅺䅁䅁䅯杇䅙䅁䅅䅁䉁䅁䅁权㉃杂䅁䍄䉁䅁䅁睁䅁䅁䅍䅄䅁䅁䅯光䅅䅁䅯䅈䅙䅁䅅䅁䉁䅁䅁权慂杂䅁䍄䉁䅁䅁睁䅁䅁䅍䅄䅁䅁䅯睵䅷䅁䅯杈䅙䅁䅅䅁䉁䅁䅁权㍁杂䅁䍄䉁䅁䅁睁䅁䅁䅍䅄䅁䅁䅯儹䅅䅁䅯䅊䅙䅁䅅䅁䉁䅁䅁权剃权䅁䍄䉁䅁䅁䅂䅁䅁䅍䅄䅁䅁䅯睸䄰䅁䅯睈䅙䅁䅯䅉䅙䅁䅅䅁䉁䅁䅁权㙃杂䅁䍄䉁䅁䅁睁䅁䅁䅍䅄䅁䅁䅯䄫䅯䅁䅯杈䅙䅁䅅䅁䉁䅁䅁权ぁ杂䅁䍄䉁䅁䅁睁䅁䅁䅍䅄䅁䅁䅯䅦䄴䅁䅯䅇䅙䅁䅅䅁䉁䅁䅁权灁杂䅁䍄䉁䅁䅁兂䅁䅁䅍䅄䅁䅁䅯先䄸䅁䅯硹䅉䅁䅯䅂䍁䅧䅯剹䅉䅁䅅䅁䉁䅁䅁兂乄䵺䵺䍺慸䅑杷允䅁䅁䅕䅁䑁䅁䅷䅁䭁䡁內䅁䭁䵁即䅁䭁䅁䅑潁䭁䵁卧䅁䉁䅁䅁允䅁䅁䅕牕敧敨䩵歚䵁䅉䅅䅁䑁䅁䅁睁䵁䅁䅁权⽃允䅁权流杂䅁允䅁䅁䅅䅁佁䅁䅷䅁㑁䑁䅉杌硁䑁䅫䅁䵁䅉䅅䅁䙁䅁䅁睁䵁䅁䅁权瑂䅄䅁权煄权䅁权浄权䅁权牄权䅁允䅁䅁䅅䅁䭁䉁䕁䅁䵁䅉䅅䅁䙁䅁䅁睁䵁䅁䅁权㑂杄䅁权獄权䅁权浄权䅁权湄权䅁允䅁䅁䅅䅁䭁䉁䕁䅁䵁䅉䅅䅁䙁䅁䅁睁䵁䅁䅁权牂兄䅁权瑄权䅁权浄权䅁权湄权䅁允䅁䅁䅅䅁䭁䉁䕁䅁䵁䅉䅅䅁䑁䅁䅁睁䵁䅁䅁权ㅁ䅄䅁权捁杂䅁允䅁䅁䅅䅁䭁䙁䝁䅁䵁䅉䅅䅁䕁䅁䅁睁䵁䅁䅁权婄睃䅁权晁杂䅁权杁杂䅁允䅁䅁䅅䅁䭁乁䝳䅁䵁䅉䅅䅁䑁䅁䅁睁䵁䅁䅁权煁睃䅁权敁杂䅁允䅁䅁䅅䅁䭁䙁䝷䅁䵁䅉䅅䅁䙁䅁䅁睁䵁䅁䅁权扂睃䅁权獄权䅁权浄权䅁权湄权䅁允䅁䅁䅅䅁䭁䉁䕁䅁䵁䅉䅅䅁䙁䅁䅁睁䵁䅁䅁权䙃兄䅁权䱄杅䅁权䕁䅁䅋权䩄杅䅁允䅁䅁䅅䅁䙁䡁啳歲桦氶䄱䍄䉁䅁䅁兂䅁䅁䅍䅄䅁䅁䅯兴䄴䅁䅯儶䅯䅁䅯朵䅯䅁䅯眵䅯䅁䅅䅁䉁䅁䅁权允䅂䅁䍄䉁䅁䅁兂䅁䅁䅍䅄䅁䅁䅯八䅁䅁䅯䄷䅯䅁䅯朵䅯䅁䅯眵䅯䅁䅅䅁䉁䅁䅁睂䅁䅁䅁䩉歮䅑杷允䅁䅁䅕䅁䑁䅁䅷䅁䭁䅁䉣䅁䭁佁䭕䅁䭁佁䭙䅁䭁佁䭣䅁䉁䅁䅁允䅁䅁䅯兄䅳䅁杷允䅁䅁䅕䅁䑁䅁䅷䅁䭁䵁佳䅁䭁佁䭕䅁䭁佁䭙䅁䭁佁䭣䅁䉁䅁䅁允䅁䅁䅯兰䅳䅁杷允䅁䅁䅍䅁䑁䅁䅷䅁䭁䍁䱯䅁䭁䍁䝑䅁䉁䅁䅁允䅁䅁䅯䅅䅑䅁杷允䅁䅁䅕䅁䑁䅁䅷䅁䭁䉁允䅁䭁佁䭷䅁䭁佁䭙䅁䭁佁䭣䅁䉁䅁䅁允䅁䅁䅯䅅䅑䅁杷允䅁䅁䅍䅁䑁䅁䅷䅁䭁佁䈰䅁䭁䉁䝯䅁䉁䅁䅁允䅁䅁䅯杘䅙䅁杷允䅁䅁䅍䅁䑁䅁䅷䅁䭁偁䵣䅁䭁䉁䝯䅁䉁䅁䅁允䅁䅁䅯睇䅙䅁杷允䅁䅁䅍䅁䑁䅁䅷䅁䭁䙁䅅䅁䭁䉁䜴䅁䉁䅁䅁允䅁䅁䅯杺䅙䅁杷允䅁䅁䅍䅁䑁䅁䅷䅁䭁䱁何䅁䭁䉁䝯䅁䉁䅁䅁允䅁䅁䅯䅳䅙䅁杷允䅁䅁䅕䅁䑁䅁䅷䅁䭁䙁佉䅁䭁佁䭷䅁䭁佁䭙䅁䭁佁䭣䅁䉁䅁䅁允䅁䅁䅣䅁䅁䥁呄〴䵁䅉䅅䅁䙁䅁䅁睁䵁䅁䅁权慃睃䅁权煄权䅁权浄权䅁权牄权䅁允䅁䅁䅅䅁䭁䉁䕁䅁䵁䅉䅅䅁䑁䅁䅁睁䵁䅁䅁权畄允䅁权慄杅䅁允䅁䅁䅅䅁䭁䵁唸䅁䵁䅉䅅䅁䑁䅁䅁睁䵁䅁䅁权桃睃䅁权敁杂䅁允䅁䅁䅅䅁䭁䑁䝑䅁䵁䅉䅅䅁䕁䅁䅁睁䵁䅁䅁权楂兄䅁权晁杂䅁权杁杂䅁允䅁䅁䅅䅁䭁䕁䝷䅁䵁䅉䅅䅁䙁䅁䅁睁䵁䅁䅁权煁睃䅁权瑄权䅁权浄权䅁权湄权䅁允䅁䅁䅅䅁䭁䉁䕁䅁䵁䅉䅅䅁䙁䅁䅁睁䵁䅁䅁权楄睃䅁权汄权䅁权浄权䅁权湄权䅁允䅁䅁䅅䅁䭁䉁䕁䅁䵁䅉䅅䅁䙁䅁䅁睁䵁䅁䅁权䕃睃䅁权䙄杅䅁权䕁䅁䅋权䩄杅䅁允䅁䅁䅅䅁䙁䵁䵐敐瀯兹䄹䍄䉁䅁䅁睁䅁䅁䅍䅄䅁䅁䅯䅈䅷䅁䅯䅊䅙䅁䅅䅁䉁䅁䅁权佂䅅䅁䍄䉁䅁䅁睁䅁䅁䅍䅄䅁䅁䅯杈䅳䅁䅯䅊䅙䅁䅅䅁䉁䅁䅁权偂䅅䅁䍄䉁䅁䅁睁䅁䅁䅍䅄䅁䅁䅯䅉䄴䅁䅯硺䅉䅁䅅䅁䉁䅁䅁权允䅂䅁䍄䉁䅁䅁兂䅁䅁䅍䅄䅁䅁䅯䅍䅳䅁䅯儶䅯䅁䅯朵䅯䅁䅯眵䅯䅁䅅䅁䉁䅁䅁权允䅂䅁䍄䉁䅁䅁兂䅁䅁䅍䅄䅁䅁䅯兦䅳䅁䅯儷䅯䅁䅯朵䅯䅁䅯眵䅯䅁䅅䅁䉁䅁䅁权允䅂䅁䍄䉁䅁䅁睁䅁䅁䅍䅄䅁䅁䅯条䅁䅁䅯䅈䅙䅁䅅䅁䉁䅁䅁权祁睂䅁䍄䉁䅁䅁兂䅁䅁䅍䅄䅁䅁䅯䄷䅳䅁䅯朶䅯䅁䅯朵䅯䅁䅯眶䅯䅁䅅䅁䉁䅁䅁睂䅁䅁䅁䕉浄䅑杷允䅁䅁䅍䅁䑁䅁䅷䅁䭁䉁䵕䅁䭁䉁䝧䅁䉁䅁䅁允䅁䅁䅯䅒䅙䅁杷允䅁䅁䅑䅁䑁䅁䅷䅁䭁䡁䅑䅁䭁䉁䜸䅁䭁䍁䝁䅁䉁䅁䅁允䅁䅁䅯杪䅫䅁杷允䅁䅁䅕䅁䑁䅁䅷䅁䭁佁乍䅁䭁䵁即䅁䭁䅁䅑潁䭁䵁卫䅁䉁䅁䅁允䅁䅁䅕㘱睎児䡯䕘䵁䅉䅅䅁䑁䅁䅁睁䵁䅁䅁权牁䅄䅁权慁杂䅁允䅁䅁䅅䅁䭁䙁䝫䅁䵁䅉䅅䅁䙁䅁䅁睁䵁䅁䅁权㕄䅄䅁权䱄杅䅁权䕁䅁䅋权䩄杅䅁允䅁䅁䅅䅁䙁䝁浚浚浚汴䅨䍄䉁䅁䅁兂䅁䅁䅍䅄䅁䅁䅯先䄸䅁䅯剸䅉䅁䅯䅂䍁䅧䅯剹䅉䅁䅅䅁䉁䅁䅁兂䑁剦㥷㤷䨴䅑杷允䅁䅁䅍䅁䑁䅁䅷䅁䭁䵁䅯䅁䭁䍁䝙䅁䉁䅁䅁允䅁䅁䄴䅄䅁䑁䅣睍畁䑁䅙䅎䅁䅁杷允䅁䅁䅕䅁䑁䅁䅷䅁䭁䑁䅳䅁䭁佁䭫䅁䭁佁䭙䅁䭁佁䭣䅁䉁䅁䅁允䅁䅁䅯䅅䅑䅁杷允䅁䅁䅕䅁䑁䅁䅷䅁䭁䝁䰸䅁䭁䵁即䅁䭁䅁䅑潁䭁䵁卫䅁䉁䅁䅁允䅁䅁䅕歲桦桥敒啗䵁䅉䅅䅁䑁䅁䅁睁䵁䅁䅁权兄兄䅁权偄杅䅁允䅁䅁䅅䅁䡁䅁䅁䅁䅃佥䅖䍄䉁䅁䅁䅂䅁䅁䅍䅄䅁䅁䅯睭䅳䅁䅯睈䅙䅁䅯䅉䅙䅁䅅䅁䉁䅁䅁权㉄睂䅁䍄䉁䅁䅁睁䅁䅁䅍䅄䅁䅁䅯䅂䅳䅁䅯杈䅙䅁䅅䅁䉁䅁䅁权䡂睂䅁䍄䉁䅁䅁䅂䅁䅁䅍䅄䅁䅁䅯䅮䅳䅁䅯睈䅙䅁䅯䅉䅙䅁䅅䅁䉁䅁䅁权䵂杂䅁䍄䉁䅁䅁睁䅁䅁䅍䅄䅁䅁䅯睢䅳䅁䅯杊䅙䅁䅅䅁䉁䅁䅁杄䵁䅁䅁䅏㉁䍁䄴䅎祁䅁䅁䍄䉁䅁䅁睁䅁䅁䅍䅄䅁䅁䅯朸䅅䅁䅯栲䅉䅁䅅䅁䉁䅁䅁权慃䅇䅁䍄䉁䅁䅁兂䅁䅁䅍䅄䅁䅁䅯睷䄴䅁䅯硹䅉䅁䅯䅂䍁䅧䅯剹䅉䅁䅅䅁䉁䅁䅁兂畃⭒㙆䅆杚䅑杷允䅁䅁䅕䅁䑁䅁䅷䅁䭁䥁䵁䅁䭁佁䬰䅁䭁佁䭙䅁䭁佁䭣䅁䉁䅁䅁允䅁䅁䅣䅁䅁䍁㕃唵䵁䅉䅅䅁䙁䅁䅁睁䵁䅁䅁权晄䅄䅁权灄权䅁权浄权䅁权湄权䅁允䅁䅁䅅䅁䭁䝁临䅁䵁䅉䅅䅁䑁䅁䅁睁䵁䅁䅁权求䅄䅁权敁杂䅁允䅁䅁䅅䅁䭁䅁䡁䅁䵁䅉䅅䅁䕁䅁䅁睁䵁䅁䅁权䝁兄䅁权晁杂䅁权杁杂䅁允䅁䅁䅅䅁䭁䩁䭕䅁䵁䅉䅅䅁䙁䅁䅁睁䵁䅁䅁权奂睃䅁权瑄权䅁权浄权䅁权湄权䅁允䅁䅁䅅䅁䭁䉁䕁䅁䵁䅉䅅䅁䙁䅁䅁睁䵁䅁䅁权橂杄䅁权潄权䅁权浄权䅁权湄权䅁允䅁䅁䅅䅁䭁䉁䕁䅁䵁䅉䅅䅁䑁䅁䅁睁䵁䅁䅁权䱃䅄䅁权捁杂䅁允䅁䅁䅅䅁䭁佁䝷䅁䵁䅉䅅䅁䙁䅁䅁睁䵁䅁䅁权䭁睃䅁权煄权䅁权浄权䅁权牄权䅁允䅁䅁䅅䅁䡁䅁䅁䅁杁佰䅖䍄䉁䅁䅁兂䅁䅁䅍䅄䅁䅁䅯睸䅳䅁䅯硹䅉䅁䅯䅂䍁䅧䅯䉹䅉䅁䅅䅁䉁䅁䅁兂㝂䭆䠵圴奰䅑杷允䅁䅁䅕䅁䑁䅁䅷䅁䭁䡁䰰䅁䭁佁䭕䅁䭁佁䭙䅁䭁佁䭣䅁䉁䅁䅁允䅁䅁䅯䅅䅑䅁杷允䅁䅁䅕䅁䑁䅁䅷䅁䭁偁䭙䅁䭁佁䭯䅁䭁佁䭙䅁䭁佁䭳䅁䉁䅁䅁允䅁䅁䅯䅅䅑䅁杷允䅁䅁䅕䅁䑁䅁䅷䅁䭁䡁䰸䅁䭁佁䭕䅁䭁佁䭙䅁䭁佁䭣䅁䉁䅁䅁允䅁䅁䅯䅅䅑䅁杷允䅁䅁䅍䅁䑁䅁䅷䅁䭁䉁䰰䅁䭁䵁匸䅁䉁䅁䅁允䅁䅁䅯䅅䅑䅁杷允䅁䅁䅕䅁䑁䅁䅷䅁䭁䡁䉅䅁䭁佁䭧䅁䭁佁䭙䅁䭁佁䭣䅁䉁䅁䅁允䅁䅁䅯杂䅳䅁杷允䅁䅁䅕䅁䑁䅁䅷䅁䭁䉁剕䅁䭁䵁单䅁䭁䅁䅑潁䭁䵁卧䅁䉁䅁䅁允䅁䅁䅕塗佫乆祎啁䵁䅉䅅䅁䑁䅁䅁睁䵁䅁䅁权婃䅄䅁权慁杂䅁允䅁䅁䅅䅁䭁䉁䝳䅁䵁䅉䅅䅁䑁䅁䅁睁䵁䅁䅁权乁䅅䅁权敁杂䅁允䅁䅁䅅䅁䭁䑁䝑䅁䵁䅉䅅䅁䙁䅁䅁睁䵁䅁䅁权㡂杄䅁权灄权䅁权浄权䅁权湄权䅁允䅁䅁䅅䅁䭁䉁䕁䅁䵁䅉䅅䅁䑁䅁䅁睁䵁䅁䅁权权䅄䅁权流杂䅁允䅁䅁䅅䅁佁䅁䄴䅁硁䑁䅁兎畁䑁䅧䅏䅁䅁杷允䅁䅁䅍䅁䑁䅁䅷䅁䭁䉁乑䅁䭁䵁匸䅁䉁䅁䅁允䅁䅁䅯䅅䅑䅁杷允䅁䅁䅑䅁䑁䅁䅷䅁䭁䑁䵣䅁䭁䉁䜸䅁䭁䍁䝁䅁䉁䅁䅁允䅁䅁䅯朹䅣䅁杷允䅁䅁䅍䅁䑁䅁䅷䅁䭁䩁䱧䅁䭁䵁匸䅁䉁䅁䅁允䅁䅁䅣䅁䅁䕁呂䔴䵁䅉䅅䅁䑁䅁䅁睁䵁䅁䅁权婃睃䅁权偄杅䅁允䅁䅁䅅䅁䡁䅁䅁䅁杄畒䅆䍄䉁䅁䅁兂䅁䅁䅍䅄䅁䅁䅯眸䅁䅁䅯儵䅯䅁䅯朵䅯䅁䅯眵䅯䅁䅅䅁䉁䅁䅁权乁睃䅁䍄䉁䅁䅁睁䅁䅁䅍䅄䅁䅁䅯睶䄰䅁䅯杇䅙䅁䅅䅁䉁䅁䅁权㝂杂䅁䍄䉁䅁䅁睁䅁䅁䅍䅄䅁䅁䅯睶䄰䅁䅯䅈䅙䅁䅅䅁䉁䅁䅁权㝂杂䅁䍄䉁䅁䅁兂䅁䅁䅍䅄䅁䅁䅯䅰䅅䅁䅯朶䅯䅁䅯朵䅯䅁䅯眶䅯䅁䅅䅁䉁䅁䅁睂䅁䅁䅁䙑浄䅑杷允䅁䅁䅕䅁䑁䅁䅷䅁䭁䑁䴰䅁䭁䵁单䅁䭁䅁䅑潁䭁䵁卧䅁䉁䅁䅁允䅁䅁䅕啍晄䥫攵䕅䵁䅉䅅䅁䙁䅁䅁睁䵁䅁䅁权⭁䅄䅁权䙄杅䅁权䕁䅁䅋权䥄杅䅁允䅁䅁䅅䅁䙁䍁楷婒㐱䌰䅒䍄䉁䅁䅁兂䅁䅁䅍䅄䅁䅁䅯杳䄰䅁䅯</t>
  </si>
  <si>
    <t>硹䅉䅁䅯䅂䍁䅧䅯剹䅉䅁䅅䅁䉁䅁䅁兂䙃ㄶ㑇畈塖䅑杷允䅁䅁䅍䅁䑁䅁䅷䅁䭁佁䰰䅁䭁䉁䝧䅁䉁䅁䅁允䅁䅁䅯杓䅙䅁杷允䅁䅁䅕䅁䑁䅁䅷䅁䭁䭁䱑䅁䭁䵁即䅁䭁䅁䅑潁䭁䵁卧䅁䉁䅁䅁允䅁䅁䅕硥畓⭒㙇こ䵁䅉䅅䅁䑁䅁䅁睁䵁䅁䅁权汃兄䅁权捁杂䅁允䅁䅁䅅䅁䭁䕁䝫䅁䵁䅉䅅䅁䙁䅁䅁睁䵁䅁䅁权䉃杄䅁权䙄杅䅁权䕁䅁䅋权䩄杅䅁允䅁䅁䅅䅁䙁䱁⽴敭䨴眸䅬䍄䉁䅁䅁兂䅁䅁䅍䅄䅁䅁䅯䅆䅳䅁䅯硹䅉䅁䅯䅂䍁䅧䅯䉹䅉䅁䅅䅁䉁䅁䅁兂捂㡪ㅌ䱋婸䅑杷允䅁䅁䅍䅁䑁䅁䅷䅁䭁䥁䰴䅁䭁䍁䝑䅁䉁䅁䅁允䅁䅁䅯硉䅉䅁杷允䅁䅁䅍䅁䑁䅁䅷䅁䭁䡁䅁䅁䭁䍁䝙䅁䉁䅁䅁允䅁䅁䄴䅄䅁䑁䅧兏畁䑁䅧睎䅁䅁杷允䅁䅁䅕䅁䑁䅁䅷䅁䭁䩁䱧䅁䭁䵁即䅁䭁䅁䅑潁䭁䵁卧䅁䉁䅁䅁允䅁䅁䅕㑈牘払畨啗䵁䅉䅅䅁䙁䅁䅁睁䵁䅁䅁权婃睃䅁权䱄杅䅁权䕁䅁䅋权䥄杅䅁允䅁䅁䅅䅁䙁䝁浚浚浚汎䅴䍄䉁䅁䅁兂䅁䅁䅍䅄䅁䅁䅯䅒䅁䅁䅯儵䅯䅁䅯朵䅯䅁䅯眵䅯䅁䅅䅁䉁䅁䅁权晃䅄䅁䍄䉁䅁䅁兂䅁䅁䅍䅄䅁䅁䅯杂䄰䅁䅯朶䅯䅁䅯朵䅯䅁䅯眶䅯䅁䅅䅁䉁䅁䅁权允䅂䅁䍄䉁䅁䅁睁䅁䅁䅍䅄䅁䅁䅯䅤䅁䅁䅯栲䅉䅁䅅䅁䉁䅁䅁权噂兆䅁䍄䉁䅁䅁睁䅁䅁䅍䅄䅁䅁䅯䄸䅷䅁䅯䅇䅙䅁䅅䅁䉁䅁䅁权䭂杂䅁䍄䉁䅁䅁睁䅁䅁䅍䅄䅁䅁䅯眸䄴䅁䅯杊䅙䅁䅅䅁䉁䅁䅁杄佁䅁䅁免睁䑁䅉杌㕁䑁䅑䅁䵁䅉䅅䅁䑁䅁䅁睁䵁䅁䅁权獂兄䅁权流杂䅁允䅁䅁䅅䅁佁䅁䅷䅁㕁䑁䅕杌㍁䑁䅅䅁䵁䅉䅅䅁䙁䅁䅁睁䵁䅁䅁权㑂杄䅁权灄权䅁权浄权䅁权湄权䅁允䅁䅁䅅䅁䭁䉁䕁䅁䵁䅉䅅䅁䑁䅁䅁睁䵁䅁䅁权㉄睃䅁权偄杅䅁允䅁䅁䅅䅁䡁䅁䅁䅁䅂佁䅒䍄䉁䅁䅁睁䅁䅁䅍䅄䅁䅁䅯杪䅁䅁䅯䅇䅙䅁䅅䅁䉁䅁䅁权㕁杂䅁䍄䉁䅁䅁睁䅁䅁䅍䅄䅁䅁䅯䅭䅳䅁䅯杈䅙䅁䅅䅁䉁䅁䅁权䱄杂䅁䍄䉁䅁䅁睁䅁䅁䅍䅄䅁䅁䅯䄷䅳䅁䅯䅈䅙䅁䅅䅁䉁䅁䅁权婂杂䅁䍄䉁䅁䅁睁䅁䅁䅍䅄䅁䅁䅯儷䅳䅁䅯䅈䅙䅁䅅䅁䉁䅁䅁权偃杂䅁䍄䉁䅁䅁睁䅁䅁䅍䅄䅁䅁䅯䅭䅳䅁䅯䅊䅙䅁䅅䅁䉁䅁䅁权穁充䅁䍄䉁䅁䅁睁䅁䅁䅍䅄䅁䅁䅯朲䅷䅁䅯栲䅉䅁䅅䅁䉁䅁䅁权婁杆䅁䍄䉁䅁䅁睁䅁䅁䅍䅄䅁䅁䅯䅏䄸䅁䅯栲䅉䅁䅅䅁䉁䅁䅁权ぃ䅆䅁䍄䉁䅁䅁睁䅁䅁䅍䅄䅁䅁䅯杭䅳䅁䅯䅊䅙䅁䅅䅁䉁䅁䅁权扁睂䅁䍄䉁䅁䅁睁䅁䅁䅍䅄䅁䅁䅯剃䅁䅁䅯硺䅉䅁䅅䅁䉁䅁䅁睂䅁䅁䅁䥁武䅑杷允䅁䅁䅍䅁䑁䅁䅷䅁䭁乁䱍䅁䭁䍁䝙䅁䉁䅁䅁允䅁䅁䄴䅄䅁䑁䅫李畁䑁䅣䅏䅁䅁杷允䅁䅁䅍䅁䑁䅁䅷䅁䭁乁䵍䅁䭁䉁䜴䅁䉁䅁䅁允䅁䅁䅯児䅣䅁杷允䅁䅁䅕䅁䑁䅁䅷䅁䭁䑁䉑䅁䭁佁䬰䅁䭁佁䭙䅁䭁佁䭣䅁䉁䅁䅁允䅁䅁䅣䅁䅁䵁䝂欵䵁䅉䅅䅁䙁䅁䅁睁䵁䅁䅁权い兄䅁权煄权䅁权浄权䅁权牄权䅁允䅁䅁䅅䅁䭁䉁䕁䅁䵁䅉䅅䅁䑁䅁䅁睁䵁䅁䅁权䉂允䅁权歁杂䅁允䅁䅁䅅䅁䭁䕁䭧䅁䵁䅉䅅䅁䙁䅁䅁睁䵁䅁䅁权奃睃䅁权潄权䅁权浄权䅁权湄权䅁允䅁䅁䅅䅁䭁䅁䱙䅁䵁䅉䅅䅁䙁䅁䅁睁䵁䅁䅁权癃允䅁权潄权䅁权浄权䅁权湄权䅁允䅁䅁䅅䅁䭁䅁䱙䅁䵁䅉䅅䅁䙁䅁䅁睁䵁䅁䅁权晁䅄䅁权汄权䅁权浄权䅁权湄权䅁允䅁䅁䅅䅁䭁䉁䕁䅁䵁䅉䅅䅁䙁䅁䅁睁䵁䅁䅁权時睃䅁权潄权䅁权浄权䅁权湄权䅁允䅁䅁䅅䅁䭁䉁䕁䅁䵁䅉䅅䅁䑁䅁䅁睁䵁䅁䅁权桄䅁䅁权奁杂䅁允䅁䅁䅅䅁䭁䕁䡫䅁䵁䅉䅅䅁䑁䅁䅁睁䵁䅁䅁权卄允䅁权歁杂䅁允䅁䅁䅅䅁䭁䕁䭍䅁䵁䅉䅅䅁䙁䅁䅁睁䵁䅁䅁权㙁䅄䅁权䱄杅䅁权䕁䅁䅋权䩄杅䅁允䅁䅁䅅䅁䙁䡁啳歲桦汃䅤䍄䉁䅁䅁兂䅁䅁䅍䅄䅁䅁䅯眷䄰䅁䅯剸䅉䅁䅯䅂䍁䅧䅯䉹䅉䅁䅅䅁䉁䅁䅁兂桃䤴㤷桋䡅䅑杷允䅁䅁䅍䅁䑁䅁䅷䅁䭁䡁䅕䅁䭁䉁䝯䅁䉁䅁䅁允䅁䅁䅯䅑䅙䅁杷允䅁䅁䅕䅁䑁䅁䅷䅁䭁䩁䱧䅁䭁佁䬰䅁䭁佁䭙䅁䭁佁䭣䅁䉁䅁䅁允䅁䅁䅣䅁䅁佁歁欵䵁䅉䅅䅁䙁䅁䅁睁䵁䅁䅁权睃允䅁权灄权䅁权浄权䅁权湄权䅁允䅁䅁䅅䅁䭁佁偳䅁䵁䅉䅅䅁䙁䅁䅁睁䵁䅁䅁权婃睃䅁权瑄权䅁权浄权䅁权湄权䅁允䅁䅁䅅䅁䭁䉁䕁䅁䵁䅉䅅䅁䑁䅁䅁睁䵁䅁䅁权⭁䅄䅁权偄杅䅁允䅁䅁䅅䅁䡁䅁䅁䅁䅂畅䅎䍄䉁䅁䅁兂䅁䅁䅍䅄䅁䅁䅯䅰䅷䅁䅯硹䅉䅁䅯䅂䍁䅧䅯剹䅉䅁䅅䅁䉁䅁䅁兂䙃ㄶ㑇汈杖䅑杷允䅁䅁䅍䅁䑁䅁䅷䅁䭁䩁䰴䅁䭁乁卯䅁䉁䅁䅁允䅁䅁䅯䈸䅕䅁杷允䅁䅁䅍䅁䑁䅁䅷䅁䭁䑁䴸䅁䭁䵁匸䅁䉁䅁䅁允䅁䅁䅯䅅䅑䅁杷允䅁䅁䅕䅁䑁䅁䅷䅁䭁䑁䴰䅁䭁䵁单䅁䭁䅁䅑潁䭁䵁卫䅁䉁䅁䅁允䅁䅁䅕祖䩰㐳塁啅䵁䅉䅅䅁䙁䅁䅁睁䵁䅁䅁权⭁䅄䅁权䙄杅䅁权䕁䅁䅋权䩄杅䅁允䅁䅁䅅䅁䙁䝁杨㉦祑祐䅎䍄䉁䅁䅁兂䅁䅁䅍䅄䅁䅁䅯睐䅷䅁䅯剸䅉䅁䅯䅂䍁䅧䅯剹䅉䅁䅅䅁䉁䅁䅁兂畁䨶䝬橒唴䅑杷允䅁䅁䅕䅁䑁䅁䅷䅁䭁䑁䴰䅁䭁䵁即䅁䭁䅁䅑潁䭁䵁卧䅁䉁䅁䅁允䅁䅁䅕瑃橥䑣㘲歘䵁䅉䅅䅁䙁䅁䅁睁䵁䅁䅁权⭁䅄䅁权䱄杅䅁权䕁䅁䅋权䥄杅䅁允䅁䅁䅅䅁䙁䡁㥅瑃橥䙙䅨䍄䉁䅁䅁睁䅁䅁䅍䅄䅁䅁䅯睴䅅䅁䅯䅈䅙䅁䅅䅁䉁䅁䅁权偃杂䅁䍄䉁䅁䅁睁䅁䅁䅍䅄䅁䅁䅯內䄰䅁䅯䅈䅙䅁䅅䅁䉁䅁䅁权敃杂䅁䍄䉁䅁䅁兂䅁䅁䅍䅄䅁䅁䅯䅲䄴䅁䅯硹䅉䅁䅯䅂䍁䅧䅯剹䅉䅁䅅䅁䉁䅁䅁兂㉄䙋偹瑷坖䅑杷允䅁䅁䅕䅁䑁䅁䅷䅁䭁䑁䴴䅁䭁䵁即䅁䭁䅁䅑潁䭁䵁卫䅁䉁䅁䅁允䅁䅁䅕瑃橥䑣䬲歖䵁䅉䅅䅁䑁䅁䅁睁䵁䅁䅁权䱃睃䅁权敁杂䅁允䅁䅁䅅䅁䭁䅁䥅䅁䵁䅉䅅䅁䙁䅁䅁睁䵁䅁䅁权摂䅁䅁权汄权䅁权浄权䅁权湄权䅁允䅁䅁䅅䅁䭁偁䭫䅁䵁䅉䅅䅁䙁䅁䅁睁䵁䅁䅁权煃兄䅁权灄权䅁权浄权䅁权湄权䅁允䅁䅁䅅䅁䭁䉁䕁䅁䵁䅉䅅䅁䙁䅁䅁睁䵁䅁䅁权摁䅄䅁权獄权䅁权浄权䅁权湄权䅁允䅁䅁䅅䅁䭁䉁䕁䅁䵁䅉䅅䅁䙁䅁䅁睁䵁䅁䅁权穄权䅁权潄权䅁权浄权䅁权湄权䅁允䅁䅁䅅䅁䭁䉁䕁䅁䵁䅉䅅䅁䕁䅁䅁睁䵁䅁䅁权㥁䅄䅁权晁杂䅁权杁杂䅁允䅁䅁䅅䅁䭁乁䥣䅁䵁䅉䅅䅁䙁䅁䅁睁䵁䅁䅁权坂睃䅁权汄权䅁权浄权䅁权湄权䅁允䅁䅁䅅䅁䭁䉁䕁䅁䵁䅉䅅䅁䑁䅁䅁睁䵁䅁䅁权湄杄䅁权偄杅䅁允䅁䅁䅅䅁䭁䉁䕁䅁䵁䅉䅅䅁䙁䅁䅁睁䵁䅁䅁权捃䅄䅁权灄权䅁权浄权䅁权湄权䅁允䅁䅁䅅䅁䭁乁䱁䅁䵁䅉䅅䅁䕁䅁䅁睁䵁䅁䅁权⽁䅄䅁权晁杂䅁权杁杂䅁允䅁䅁䅅䅁䭁䑁䩫䅁䵁䅉䅅䅁䑁䅁䅁睁䵁䅁䅁权䅁䅄䅁权敁杂䅁允䅁䅁䅅䅁䭁䭁䝯䅁䵁䅉䅅䅁䙁䅁䅁睁䵁䅁䅁权噄睄䅁权汄权䅁权浄权䅁权湄权䅁允䅁䅁䅅䅁䭁䅁䰸䅁䵁䅉䅅䅁䙁䅁䅁睁䵁䅁䅁权䝁䅄䅁权䱄杅䅁权䕁䅁䅋权䥄杅䅁允䅁䅁䅅䅁䙁䕁桪桥畓ㅖ䅤䍄䉁䅁䅁兂䅁䅁䅍䅄䅁䅁䅯児䅷䅁䅯䄷䅯䅁䅯朵䅯䅁䅯眵䅯䅁䅅䅁䉁䅁䅁权允䅂䅁䍄䉁䅁䅁兂䅁䅁䅍䅄䅁䅁䅯材䅷䅁䅯䄷䅯䅁䅯朵䅯䅁䅯眵䅯䅁䅅䅁䉁䅁䅁睂䅁䅁䅁䭯汈䅑杷允䅁䅁䅍䅁䑁䅁䅷䅁䭁偁䄸䅁䭁䉁䝯䅁䉁䅁䅁允䅁䅁䅯兗䅙䅁杷允䅁䅁䅕䅁䑁䅁䅷䅁䭁䑁䴰䅁䭁佁䬰䅁䭁佁䭙䅁䭁佁䭣䅁䉁䅁䅁允䅁䅁䅯䅅䅑䅁杷允䅁䅁䅕䅁䑁䅁䅷䅁䭁䅁䵣䅁䭁佁䭷䅁䭁佁䭙䅁䭁佁䭣䅁䉁䅁䅁允䅁䅁䅣䅁䅁䍁畂唵䵁䅉䅅䅁䙁䅁䅁睁䵁䅁䅁权⭂睃䅁权䙄杅䅁权䕁䅁䅋权䥄杅䅁允䅁䅁䅅䅁䙁䅁敘㤳䱋硹䅒䍄䉁䅁䅁兂䅁䅁䅍䅄䅁䅁䅯兦䅳䅁䅯剸䅉䅁䅯䅂䍁䅧䅯剹䅉䅁䅅䅁䉁䅁䅁兂歄䙵偩㉪獫䅑杷允䅁䅁䅍䅁䑁䅁䅷䅁䭁䥁䉍䅁䭁䉁䝷䅁䉁䅁䅁允䅁䅁䅯朵䅧䅁杷允䅁䅁䅍䅁䑁䅁䅷䅁䭁偁䉕䅁䭁䍁䝙䅁䉁䅁䅁允䅁䅁䄴䅄䅁䑁䅫兎畁䑁䅧杍䅁䅁杷允䅁䅁䅕䅁䑁䅁䅷䅁䭁䡁䰴䅁䭁䵁单䅁䭁䅁䅑潁䭁䵁卫䅁䉁䅁䅁允䅁䅁䅕瑳べ畚睪歇䵁䅉䅅䅁䙁䅁䅁睁䵁䅁䅁权䥃䅄䅁权䱄杅䅁权䕁䅁䅋权䥄杅䅁允䅁䅁䅅䅁䙁䩁婱婭婭噏䅰䍄䉁䅁䅁兂䅁䅁䅍䅄䅁䅁䅯村䄰䅁䅯儷䅯䅁䅯朵䅯䅁䅯眵䅯䅁䅅䅁䉁䅁䅁睂䅁䅁䅁䑧浺䅑杷允䅁䅁䅍䅁䑁䅁䅷䅁䭁䅁何䅁䭁䉁䜴䅁䉁䅁䅁允䅁䅁䅯䅘䅙䅁杷允䅁䅁䅍䅁䑁䅁䅷䅁䭁䡁佷䅁䭁䍁䝑䅁䉁䅁䅁允䅁䅁䅯䅅䅑䅁杷允䅁䅁䅕䅁䑁䅁䅷䅁䭁䡁䰰䅁䭁䵁即䅁䭁䅁䅑潁䭁䵁卫䅁䉁䅁䅁允䅁䅁䅕敨剴䉵嘷啡䵁䅉䅅䅁䙁䅁䅁睁䵁䅁䅁权⭂睃䅁权䱄杅䅁权䕁䅁䅋权䩄杅䅁允䅁䅁䅅䅁䙁偁潙䥘䌯噒䅨䍄䉁䅁䅁睁䅁䅁䅍䅄䅁䅁䅯睦䅳䅁䅯䅇䅙䅁䅅䅁䉁䅁䅁权婁杂䅁䍄䉁䅁䅁睁䅁䅁䅍䅄䅁䅁䅯朱䅷䅁䅯杇䅙䅁䅅䅁䉁䅁䅁权㥁杂䅁䍄䉁䅁䅁兂䅁䅁䅍䅄䅁䅁䅯睺䅁䅁䅯儵䅯䅁䅯朵䅯䅁䅯眵䅯䅁䅅䅁䉁䅁䅁权㑁睃䅁䍄䉁䅁䅁兂䅁䅁䅍䅄䅁䅁䅯眫䅅䅁䅯儷䅯䅁䅯朵䅯䅁䅯眵䅯䅁䅅䅁䉁䅁䅁睂䅁䅁䅁䉯浦䅑杷允䅁䅁䅍䅁䑁䅁䅷䅁䭁䡁䰴䅁䭁䉁䝷䅁䉁䅁䅁允䅁䅁䅯睪䅙䅁杷允䅁䅁䅍䅁䑁䅁䅷䅁䭁䡁佫䅁䭁䉁䝯䅁䉁䅁䅁允䅁䅁䅯杷䅙䅁杷允䅁䅁䅕䅁䑁䅁䅷䅁䭁䱁䉧䅁䭁佁䭧䅁䭁佁䭙䅁䭁佁䭣䅁䉁䅁䅁允䅁䅁䅯杂䅳䅁杷允䅁䅁䅕䅁䑁䅁䅷䅁䭁䱁何䅁䭁䵁即䅁䭁䅁䅑潁䭁䵁卧䅁䉁䅁䅁允䅁䅁䅕䥘䌯匹獨䕗䵁䅉䅅䅁䑁䅁䅁睁䵁䅁䅁权桂允䅁权歁杂䅁允䅁䅁䅅䅁䭁乁䩧䅁䵁䅉䅅䅁䑁䅁䅁睁䵁䅁䅁权⽂睃䅁权捁杂䅁允䅁䅁䅅䅁䭁䡁䝑䅁䵁䅉䅅䅁䙁䅁䅁睁䵁䅁䅁权灁睄䅁权䙄杅䅁权䕁䅁䅋权䩄杅䅁允䅁䅁䅅䅁䙁䉁礹㕫㙔祏䅬䍄䉁䅁䅁兂䅁䅁䅍䅄䅁䅁䅯杌䄰䅁䅯剸䅉䅁䅯䅂䍁䅧䅯剹䅉䅁䅅䅁䉁䅁䅁兂㙄穆卬杊塷䅑杷允䅁䅁䅕䅁䑁䅁䅷䅁䭁䉁佳䅁䭁佁䭕䅁䭁佁䭙䅁䭁佁䭣䅁䉁䅁䅁允䅁䅁䅯兰䅳䅁杷允䅁䅁䅑䅁䑁䅁䅷䅁䭁䥁䵕䅁䭁䉁䜸䅁䭁䍁䝁䅁䉁䅁䅁允䅁䅁䅯䅯䅫䅁杷允䅁䅁䅕䅁䑁䅁䅷䅁䭁䵁䵙䅁䭁佁䭷䅁䭁佁䭙䅁䭁佁䭣䅁䉁䅁䅁允䅁䅁䅣䅁䅁佁㥁欵䵁䅉䅅䅁䙁䅁䅁睁䵁䅁䅁权䙄允䅁权瑄权䅁权浄权䅁权湄权䅁允䅁䅁䅅䅁䡁䅁䅁䅁杄畏䅚䍄䉁䅁䅁兂䅁䅁䅍䅄䅁䅁䅯兦䅳䅁䅯儶䅯䅁䅯朵䅯䅁䅯眵䅯䅁䅅䅁䉁䅁䅁权允䅂䅁䍄䉁䅁䅁睁䅁䅁䅍䅄䅁䅁䅯兢䅅䅁䅯䅊䅙䅁䅅䅁䉁䅁䅁权癃元䅁䍄䉁䅁䅁兂䅁䅁䅍䅄䅁䅁䅯杦䅳䅁䅯儶䅯䅁䅯朵䅯䅁䅯眵䅯䅁䅅䅁䉁䅁䅁权允䅂䅁䍄䉁䅁䅁兂䅁䅁䅍䅄䅁䅁䅯睦䅳䅁䅯儶䅯䅁䅯朵䅯䅁䅯眵䅯䅁䅅䅁䉁䅁䅁权允䅂䅁䍄䉁䅁䅁睁䅁䅁䅍䅄䅁䅁䅯眸䄰䅁䅯硺䅉䅁䅅䅁䉁䅁䅁睂䅁䅁䅁佯桦䅑杷允䅁䅁䅕䅁䑁䅁䅷䅁䭁䉁䴸䅁䭁佁䭧䅁䭁佁䭙䅁䭁佁䭣䅁䉁䅁䅁允䅁䅁䅯䅅䅑䅁杷允䅁䅁䅍䅁䑁䅁䅷䅁䭁䭁䉅䅁䭁䍁䝑䅁䉁䅁䅁允䅁䅁䅯䅂䅯䅁杷允䅁䅁䅕䅁䑁䅁䅷䅁䭁䡁䰴䅁䭁佁䭯䅁䭁佁䭙䅁䭁佁䭳䅁䉁䅁䅁允䅁䅁䅯䅅䅑䅁杷允䅁䅁䅕䅁䑁䅁䅷䅁䭁䅁临䅁䭁佁䭕䅁䭁佁䭙䅁䭁佁䭣䅁䉁䅁䅁允䅁䅁䅯䅅䅑䅁杷允䅁䅁䅍䅁䑁䅁䅷䅁䭁䭁䱣䅁䭁乁卯䅁䉁䅁䅁允䅁䅁䅯䉊䅍䅁杷允䅁䅁䅕䅁䑁䅁䅷䅁䭁䡁䰸䅁䭁佁䭯䅁䭁佁䭙䅁䭁佁䭳䅁䉁䅁䅁允䅁䅁䅯䅅䅑䅁杷允䅁䅁䅍䅁䑁䅁䅷䅁䭁䕁偙䅁䭁䉁䜴䅁䉁䅁䅁允䅁䅁䅯杖䅙䅁杷允䅁䅁䅕䅁䑁䅁䅷䅁䭁䡁䰰䅁䭁佁䭷䅁䭁佁䭙䅁䭁佁䭣䅁䉁䅁䅁允䅁䅁䅯䅅䅑䅁杷允䅁䅁䅕䅁䑁䅁䅷䅁䭁䑁䱳䅁䭁䵁单䅁䭁䅁䅑潁䭁䵁卫䅁䉁䅁䅁允䅁䅁䅕㐴灂㝁婫䕃䵁䅉䅅䅁䑁䅁䅁睁䵁䅁䅁权畁睃䅁权歁杂䅁允䅁䅁䅅䅁䭁䝁䝍䅁䵁䅉䅅䅁䙁䅁䅁睁䵁䅁䅁权捃睃䅁权䱄杅䅁权䕁䅁䅋权䥄杅䅁允䅁䅁䅅䅁䙁䵁ㅐ䙋偹水䅤䍄䉁䅁䅁睁䅁䅁䅍䅄䅁䅁䅯杈䅳䅁䅯杊䅙䅁䅅䅁䉁䅁䅁杄佁䅁䅁免睁䑁䅉杌硁䑁䅕䅁䵁䅉䅅䅁䑁䅁䅁睁䵁䅁䅁权㕁睃䅁权歁杂䅁允䅁䅁䅅䅁䭁䕁佳䅁䵁䅉䅅䅁䙁䅁䅁睁䵁䅁䅁权䭁杄䅁权䱄杅䅁权䕁䅁䅋权䥄杅䅁允䅁䅁䅅䅁䙁䉁畓⭒㙆䙸䄹䍄䉁䅁䅁兂䅁䅁䅍䅄䅁䅁䅯睗䅳䅁䅯硹䅉䅁䅯䅂䍁䅧䅯䉹䅉䅁䅅䅁䉁䅁䅁兂捂㡪ㅌ佋慸䅑杷允䅁䅁䅕䅁䑁䅁䅷䅁䭁䡁䱷䅁䭁䵁单䅁䭁䅁䅑潁䭁䵁卧䅁䉁䅁䅁允䅁䅁䅕愵晙䔶焫啅䵁䅉䅅䅁䑁䅁䅁睁䵁䅁䅁权あ睄䅁权流杂䅁允䅁䅁䅅䅁佁䅁䅷䅁㕁䑁䅫杌硁䑁䅣䅁䵁䅉䅅䅁䑁䅁䅁睁䵁䅁䅁权坁兂䅁权慄杅䅁允䅁䅁䅅䅁䭁䅁女䅁䵁䅉䅅䅁䙁䅁䅁睁䵁䅁䅁权歄允䅁权汄权䅁权浄权䅁权湄权䅁允䅁䅁䅅䅁䭁䑁䌰䅁䵁䅉䅅䅁䙁䅁䅁睁䵁䅁䅁权䉂睃䅁权灄权䅁权浄权䅁权湄权䅁允䅁䅁䅅䅁䭁䉁䕁䅁䵁䅉䅅䅁䙁䅁䅁睁䵁䅁䅁权敂䅅䅁权䱄杅䅁权䕁䅁䅋权䩄杅䅁允䅁䅁䅅䅁䙁䡁啳歲桦污䅬䍄䉁䅁䅁兂䅁䅁䅍䅄䅁䅁䅯杌䅳䅁䅯䄷䅯䅁䅯朵䅯䅁䅯眵䅯䅁䅅䅁䉁䅁䅁睂䅁䅁䅁䔴浦䅑杷允䅁䅁䅕䅁䑁䅁䅷䅁䭁䍁䰴䅁䭁佁䬰䅁䭁佁䭙䅁䭁佁䭣䅁䉁䅁䅁允䅁䅁䅣䅁䅁佁䡂欵䵁䅉䅅䅁䙁䅁䅁睁䵁䅁䅁权㥂兄䅁权䙄杅䅁权䕁䅁䅋权䥄杅䅁允䅁䅁䅅䅁䙁䡁潁桮䬲睆䄹䍄䉁䅁䅁睁䅁䅁䅍䅄䅁䅁䅯杂䄰䅁䅯杇䅙䅁䅅䅁䉁䅁䅁权婂杂䅁䍄䉁䅁䅁兂䅁䅁䅍䅄䅁䅁䅯䅧䄴䅁䅯䄷䅯䅁䅯朵䅯䅁䅯眵䅯䅁䅅䅁䉁䅁䅁权允䅂䅁䍄䉁䅁䅁睁䅁䅁䅍䅄䅁䅁䅯眫䅁䅁䅯杇䅙䅁䅅䅁䉁䅁䅁权㥁杂䅁䍄䉁䅁䅁睁䅁䅁䅍䅄䅁䅁䅯睳䅳䅁䅯杇䅙䅁䅅䅁䉁䅁䅁权楂杂䅁䍄䉁䅁䅁䅂䅁䅁䅍䅄䅁䅁䅯硄䅁䅁䅯睈䅙䅁䅯䅉䅙䅁䅅䅁䉁䅁䅁权剂睂䅁䍄䉁䅁䅁兂䅁䅁䅍䅄䅁䅁䅯睧䅳䅁䅯硹䅉䅁䅯䅂䍁䅧䅯剹䅉䅁䅅䅁䉁䅁䅁兂㥁瑃橥䉣樱䅑杷允䅁䅁䅕䅁䑁䅁䅷䅁䭁䥁䱑䅁䭁䵁即䅁䭁䅁䅑潁䭁䵁卫䅁䉁䅁䅁允䅁䅁䅕㡪ㅌ䙋晹歙䵁䅉䅅䅁䑁䅁䅁睁䵁䅁䅁权䍃杄䅁权流杂䅁允䅁䅁䅅䅁佁䅁䅷䅁㕁䑁䅧杌硁䑁䅉䅁䵁䅉䅅䅁䙁䅁䅁睁䵁䅁䅁权㥂兄䅁权䱄杅䅁权䕁䅁䅋权䩄杅䅁允䅁䅁䅅䅁䙁䅁䅁䅁䅁䙕䅰䍄䉁䅁䅁睁䅁䅁䅍䅄䅁䅁䅯兦䄰䅁䅯䅇䅙䅁䅅䅁䉁䅁䅁权㡂杂䅁䍄䉁䅁䅁睁䅁䅁䅍䅄䅁䅁䅯八䅷䅁䅯䅈䅙䅁䅅䅁䉁䅁䅁权䵁睂䅁䍄䉁䅁䅁兂䅁䅁䅍䅄䅁䅁䅯䅘䅁䅁䅯儵䅯䅁䅯朵䅯䅁䅯眵䅯䅁䅅䅁䉁䅁䅁权潂睃䅁䍄䉁䅁䅁睁䅁䅁䅍䅄䅁䅁䅯睨䅳䅁䅯䅇䅙䅁䅅䅁䉁䅁䅁权㕁杂䅁䍄䉁䅁䅁兂䅁䅁䅍䅄䅁䅁䅯朳䅅䅁䅯儵䅯䅁䅯朵䅯䅁䅯眵䅯䅁䅅䅁䉁䅁䅁权允䅂䅁䍄䉁䅁䅁兂䅁䅁䅍䅄䅁䅁䅯眹䅷䅁䅯硹䅉䅁䅯䅂䍁䅧䅯䉹䅉䅁䅅䅁䉁䅁䅁兂晁敨剴䩵唵䅑杷允䅁䅁䅕䅁䑁䅁䅷䅁䭁䉁䵧䅁䭁佁䭧䅁䭁佁䭙䅁䭁佁䭣䅁䉁䅁䅁允䅁䅁䅯䅅䅑䅁杷允䅁䅁䅍䅁䑁䅁䅷䅁䭁䝁偫䅁䭁䵁匸䅁䉁䅁䅁允䅁䅁䅣䅁䅁䭁䵁〴䵁䅉䅅䅁䙁䅁䅁睁䵁䅁䅁权㕂允䅁权潄权䅁权浄权䅁权湄权䅁允䅁䅁䅅䅁䭁䅁䱙䅁䵁䅉䅅䅁䙁䅁䅁睁䵁䅁䅁权㥂兄䅁权汄权䅁权浄权䅁权湄权䅁允䅁䅁䅅䅁䭁䑁䱙䅁䵁䅉䅅䅁䑁䅁䅁睁䵁䅁䅁权㍁睄䅁权捁杂䅁允䅁䅁䅅䅁䭁䍁䡷䅁䵁䅉䅅䅁䙁䅁䅁睁䵁䅁䅁权歄杄䅁权䙄杅䅁权䕁䅁䅋权䥄杅䅁允䅁䅁䅅䅁䙁䝁牓䩚猹眹䅸䍄䉁䅁䅁睁䅁䅁䅍䅄䅁䅁䅯䅉䅁䅁䅯杈䅙䅁䅅䅁䉁䅁䅁权坂杂䅁䍄䉁䅁䅁睁䅁䅁䅍䅄䅁䅁䅯元䅷䅁䅯杈䅙䅁䅅䅁䉁䅁䅁权䡂睂䅁䍄䉁䅁䅁兂䅁䅁䅍䅄䅁䅁䅯眵䄴䅁䅯儷䅯䅁䅯朵䅯䅁䅯眵䅯䅁䅅䅁䉁䅁䅁睂䅁䅁䅁䍑汶䅑杷允䅁䅁䅍䅁䑁䅁䅷䅁䭁䍁佉䅁䭁䉁䝧䅁䉁䅁䅁允䅁䅁䅯克䅙䅁杷允䅁䅁䅕䅁䑁䅁䅷䅁䭁䑁乙䅁䭁佁䭕䅁䭁佁䭙䅁䭁佁䭣䅁䉁䅁䅁允䅁䅁䅯䅅䅑䅁杷允䅁䅁䅕䅁䑁䅁䅷䅁䭁䅁䵧䅁䭁䵁即䅁䭁䅁䅑潁䭁䵁卧䅁䉁䅁䅁允䅁䅁䅕捺䵺䵺捸ざ䵁䅉䅅䅁䙁䅁䅁睁䵁䅁䅁权㍁兄䅁权汄权䅁权浄权䅁权湄权䅁允䅁䅁䅅䅁䭁䉁䕁䅁䵁䅉䅅䅁䑁䅁䅁睁䵁䅁䅁权䅂允䅁权奁杂䅁允䅁䅁䅅䅁䭁䉁䝫䅁䵁䅉䅅䅁䑁䅁䅁睁䵁䅁䅁权㙄䅄䅁权慁杂䅁允䅁䅁䅅䅁䭁䝁䝉䅁䵁䅉䅅䅁䕁䅁䅁睁䵁䅁䅁权桃睃䅁权晁杂䅁权杁杂䅁允䅁䅁䅅䅁䭁䕁䝷䅁䵁䅉䅅䅁䑁䅁䅁睁䵁䅁䅁权㡂睃䅁权偄杅䅁允䅁䅁䅅䅁䭁䉁䕁䅁䵁䅉䅅䅁䙁䅁䅁睁䵁䅁䅁权㡃䅁䅁权汄权䅁权浄权䅁权湄权䅁允䅁䅁䅅䅁䭁䑁䰴䅁䵁䅉䅅䅁䙁䅁䅁睁䵁䅁䅁权楄睄䅁权瑄权䅁权浄权䅁权湄权䅁允䅁䅁䅅䅁䭁䉁䕁䅁䵁䅉䅅䅁䙁䅁䅁睁䵁䅁䅁权橄睄䅁权瑄权䅁权浄权䅁权湄权䅁允䅁䅁䅅䅁䭁䉁䕁䅁䵁䅉䅅䅁䑁䅁䅁睁䵁䅁䅁权⭁兄䅁权敁杂䅁允䅁䅁䅅䅁䭁䍁䥍䅁䵁䅉䅅䅁䙁䅁䅁睁䵁䅁䅁权敂䅅䅁权䙄杅䅁权䕁䅁䅋权䩄杅䅁允䅁䅁䅅䅁䙁䅁䍑㝰㉤副䅎䍄䉁䅁䅁睁䅁䅁䅍䅄䅁䅁䅯䅦䅳䅁䅯䅇䅙䅁䅅䅁䉁䅁䅁权婁杂䅁䍄䉁䅁䅁兂䅁䅁䅍䅄䅁䅁䅯杭䄰䅁䅯儵䅯䅁䅯朵䅯䅁䅯眵䅯䅁䅅䅁䉁䅁䅁权允䅂䅁䍄䉁䅁䅁兂䅁䅁䅍䅄䅁䅁䅯䅉䄴䅁䅯儶䅯䅁䅯朵䅯䅁䅯眵䅯䅁䅅䅁䉁䅁䅁权桁杄䅁䍄䉁䅁䅁睁䅁䅁䅍䅄䅁䅁䅯眸䅯䅁䅯杇䅙䅁䅅䅁䉁䅁䅁权乄杂䅁䍄䉁䅁䅁睁䅁䅁䅍䅄䅁䅁䅯兙䅷䅁䅯䅈䅙䅁䅅䅁䉁䅁䅁权煁杂䅁䍄䉁䅁䅁兂䅁䅁䅍䅄䅁䅁䅯眰䅁䅁䅯儷䅯䅁䅯朵䅯䅁䅯眵䅯䅁䅅䅁䉁䅁䅁睂䅁䅁䅁䩙氳䅑杷允䅁䅁䅍䅁䑁䅁䅷䅁䭁䡁䱷䅁䭁䉁䝯䅁䉁䅁䅁允䅁䅁䅯䅷䅙䅁杷允䅁䅁䅑䅁䑁䅁䅷䅁䭁䍁䱧䅁䭁䉁䜸䅁䭁䍁䝁䅁䉁䅁䅁允䅁䅁䅯䅔䅙䅁杷允䅁䅁䅕䅁䑁䅁䅷䅁䭁䡁䱧䅁䭁䵁即䅁䭁䅁䅑潁䭁䵁卧䅁䉁䅁䅁允䅁䅁䅕呣䬰㘱兏䕙䵁䅉䅅䅁䑁䅁䅁睁䵁䅁䅁权䭄睄䅁权捁杂䅁允䅁䅁䅅䅁䭁䡁䥅䅁䵁䅉䅅䅁䙁䅁䅁睁䵁䅁䅁权⽄权䅁权煄权䅁权浄权䅁权牄权䅁允䅁䅁䅅䅁䭁䉁䕁䅁䵁䅉䅅䅁䙁䅁䅁睁䵁䅁䅁权䩂睃䅁权瑄权䅁权浄权䅁权湄权䅁允䅁䅁䅅䅁䡁䅁䅁䅁杂⭭䅖䍄䉁䅁䅁兂䅁䅁䅍䅄䅁䅁䅯朲䅳䅁䅯䄶䅯䅁䅯朵䅯䅁䅯眵䅯䅁䅅䅁䉁䅁䅁权允䅂䅁䍄䉁䅁䅁睁䅁䅁䅍䅄䅁䅁䅯䅦䅳䅁䅯䅈䅙䅁䅅䅁䉁䅁䅁权慄杂䅁䍄䉁䅁䅁兂䅁䅁䅍䅄䅁䅁䅯杒䄸䅁䅯䄷䅯䅁䅯朵䅯䅁䅯眵䅯䅁䅅䅁䉁䅁䅁权允䅂䅁䍄䉁䅁䅁兂䅁䅁䅍䅄䅁䅁䅯光䄰䅁䅯䄶䅯䅁䅯朵䅯䅁䅯眵䅯䅁䅅䅁䉁䅁䅁权䝁睃䅁䍄䉁䅁䅁兂䅁䅁䅍䅄䅁䅁䅯䄹䄰䅁䅯硹䅉䅁䅯䅂䍁䅧䅯剹䅉䅁䅅䅁䉁䅁䅁兂捂㡪ㅌ偋湒䅑杷允䅁䅁䅍䅁䑁䅁䅷䅁䭁䍁䱳䅁䭁䉁䜴䅁䉁䅁䅁允䅁䅁䅯儷䅙䅁杷允䅁䅁䅕䅁䑁䅁䅷䅁䭁䡁䱧䅁䭁佁䭷䅁䭁佁䭙䅁䭁佁䭣䅁䉁䅁䅁允䅁䅁䅯䅅䅑䅁杷允䅁䅁䅕䅁䑁䅁䅷䅁䭁偁䵣䅁䭁佁䭕䅁䭁佁䭙䅁䭁佁䭣䅁䉁䅁䅁允䅁䅁䅯睎䅳䅁杷允䅁䅁䅕䅁䑁䅁䅷䅁䭁䭁佷䅁䭁佁䬰䅁䭁佁䭙䅁䭁佁䭣䅁䉁䅁䅁允䅁䅁䅯䅅䅑䅁杷允䅁䅁䅍䅁䑁䅁䅷䅁䭁䵁临䅁䭁䉁䝯䅁䉁䅁䅁允䅁䅁䅯杘䅙䅁杷允䅁䅁䅍䅁䑁䅁䅷䅁䭁䕁䰴䅁䭁䉁䝧䅁䉁䅁䅁允䅁䅁䅯杓䅙䅁杷允䅁䅁䅕䅁䑁䅁䅷䅁䭁佁丰䅁䭁佁䬰䅁䭁佁䭙䅁䭁佁䭣䅁䉁䅁䅁允䅁䅁䅣䅁䅁䍁䝂欵䵁䅉䅅䅁䕁䅁䅁睁䵁䅁䅁权㡂睃䅁权晁杂䅁权杁杂䅁允䅁䅁䅅䅁䭁䝁䩯䅁䵁䅉䅅䅁䑁䅁䅁睁䵁䅁䅁权獄䅁䅁权流杂䅁允䅁䅁䅅䅁佁䅁䅷䅁㑁䑁䅕杌㑁䑁䅣䅁䵁䅉䅅䅁䙁䅁䅁睁䵁䅁䅁权獁䅁䅁权瑄权䅁权浄权䅁权湄权䅁允䅁䅁䅅䅁䡁䅁䅁䅁䅄佊䅒䍄䉁䅁䅁兂䅁䅁䅍䅄䅁䅁䅯睵䅳䅁䅯儶䅯䅁䅯朵䅯䅁䅯眵䅯䅁䅅䅁䉁䅁䅁权㡃睃䅁䍄䉁䅁䅁兂䅁䅁䅍䅄䅁䅁䅯䅹䅳䅁䅯儷䅯䅁䅯朵䅯䅁䅯眵䅯䅁䅅䅁䉁䅁䅁权允䅂䅁䍄䉁䅁䅁兂䅁䅁䅍䅄䅁䅁䅯䅥䄴䅁䅯剸䅉䅁䅯䅂䍁䅧䅯䉹䅉䅁䅅䅁䉁䅁䅁兂兄⽡積⭂剅䅑杷允䅁䅁䅍䅁䑁䅁䅷䅁䭁佁䉷䅁䭁䉁䜴䅁䉁䅁䅁允䅁䅁䅯眳䅣䅁杷允䅁䅁䅍䅁䑁䅁䅷䅁䭁乁䱣䅁䭁䉁䝷䅁䉁䅁䅁允䅁䅁䅯兹䅧䅁杷允䅁䅁䅍䅁䑁䅁䅷䅁䭁䱁䵷䅁䭁䍁䝑䅁䉁䅁䅁允䅁䅁䅯剫䅅䅁杷允䅁䅁䅕䅁䑁䅁䅷䅁䭁佁䈸䅁䭁佁䭫䅁䭁佁䭙䅁䭁佁䭣䅁䉁䅁䅁允䅁䅁䅯䅅䅑䅁杷允䅁䅁䅕䅁䑁䅁䅷䅁䭁䡁䱷䅁䭁佁䭯䅁䭁佁䭙䅁䭁佁䭳䅁䉁䅁䅁允䅁䅁䅯䅅䅑䅁杷允䅁䅁䅕䅁䑁䅁䅷䅁䭁䡁䱷䅁䭁佁䬰䅁䭁佁䭙䅁䭁佁䭣䅁䉁䅁䅁允䅁䅁䅯䅅䅑䅁杷允䅁䅁䅍䅁䑁䅁䅷䅁䭁䕁䉕䅁䭁䍁䝑䅁䉁䅁䅁允䅁䅁䅯杈䅫䅁杷允䅁䅁䅍䅁䑁䅁䅷䅁䭁䉁乧䅁䭁䉁䜴䅁䉁䅁䅁允䅁䅁䅯兹䅙䅁杷允䅁䅁䅕䅁䑁䅁䅷䅁䭁䙁䱫䅁䭁佁䬰䅁䭁佁䭙䅁䭁佁䭣䅁䉁䅁䅁允䅁䅁䅯䅅䅑䅁杷允䅁䅁䅍䅁䑁䅁䅷䅁䭁乁䅅䅁䭁䉁䝷䅁䉁䅁䅁允䅁䅁䅯睺䅙䅁杷允䅁䅁䅍䅁䑁䅁䅷䅁䭁䡁乧䅁䭁䍁䝑䅁䉁䅁䅁允䅁䅁䅯入䄰䅁杷允䅁䅁䅕䅁䑁䅁䅷䅁䭁䕁䵕䅁䭁䵁单䅁䭁䅁䅑潁䭁䵁卫䅁䉁䅁䅁允䅁䅁䅕癉塍倰㥕ぁ䵁䅉䅅䅁䙁䅁䅁睁䵁䅁䅁权硂䅄䅁权䱄杅䅁权䕁䅁䅋权䥄杅䅁允䅁䅁䅅䅁䙁䩁婱婭婭噓䅎䍄䉁䅁䅁睁䅁䅁䅍䅄䅁䅁䅯儫䅷䅁䅯䅇䅙䅁䅅䅁䉁䅁䅁权㡂杂䅁䍄䉁䅁䅁䅂䅁䅁䅍䅄䅁䅁䅯睚䅳䅁䅯睈䅙䅁䅯䅉䅙䅁䅅䅁䉁䅁䅁权牄䅄䅁䍄䉁䅁䅁睁䅁䅁䅍䅄䅁䅁䅯杸䅕䅁䅯栲䅉䅁䅅䅁䉁䅁䅁权ㅁ杆䅁䍄䉁䅁䅁兂䅁䅁䅍䅄䅁䅁䅯兒䅷䅁䅯硹䅉䅁䅯䅂䍁䅧䅯剹䅉䅁䅅䅁䉁䅁䅁兂灁䥘䌯娹慨䅑杷允䅁䅁䅍䅁䑁䅁䅷䅁䭁䝁䴰䅁䭁䍁䝙䅁䉁䅁䅁允䅁䅁䄴䅄䅁䑁䅧杍畁䑁䅣䅏䅁䅁杷允䅁䅁䅕䅁䑁䅁䅷䅁䭁䕁䵕䅁䭁佁䭕䅁䭁佁䭙䅁䭁佁䭣䅁䉁䅁䅁允䅁䅁䅯儫䅯䅁杷允䅁䅁䅕䅁䑁䅁䅷䅁䭁䉁佯䅁䭁䵁即䅁䭁䅁䅑潁䭁䵁卧䅁䉁䅁䅁允䅁䅁䅕歲桦桥救啕䵁䅉䅅䅁䙁䅁䅁睁䵁䅁䅁权㑁睄䅁权瑄权䅁权浄权䅁权湄权䅁允䅁䅁䅅䅁䭁䉁䕁䅁䵁䅉䅅䅁䑁䅁䅁睁䵁䅁䅁权䵂睃䅁权慁杂䅁允䅁䅁䅅䅁䭁䙁䡁䅁䵁䅉䅅䅁䙁䅁䅁睁䵁䅁䅁权呃兄䅁权䱄杅䅁权䕁䅁䅋权䩄杅䅁允䅁䅁䅅䅁䙁䉁䘫ㄶ㑇汘䅰䍄䉁䅁䅁兂䅁䅁䅍䅄䅁䅁䅯䅸䅷䅁䅯儷䅯䅁䅯朵䅯䅁䅯眵䅯䅁䅅䅁䉁䅁䅁权允䅂䅁䍄䉁䅁䅁兂䅁䅁䅍䅄䅁䅁䅯眷䅷䅁䅯朶䅯䅁䅯朵䅯䅁䅯眶䅯䅁䅅䅁䉁䅁䅁睂䅁䅁䅁䐴浌䅑杷允䅁䅁䅍䅁䑁䅁䅷䅁䭁乁䉍䅁䭁䉁䝧䅁䉁䅁䅁允䅁䅁䅯䅒䅙䅁杷允䅁䅁䅕䅁䑁䅁䅷䅁䭁䝁䉙䅁䭁佁䭷䅁䭁佁䭙䅁䭁佁䭣䅁䉁䅁䅁允䅁䅁䅣䅁䅁佁獁䔵䵁䅉䅅䅁䙁䅁䅁睁䵁䅁䅁权䙂䅄䅁权煄权䅁权浄权䅁权牄权䅁允䅁䅁䅅䅁䡁䅁䅁䅁䅂畎䅚䍄䉁䅁䅁兂䅁䅁䅍䅄䅁䅁䅯李䄰䅁䅯儶䅯䅁䅯朵䅯䅁䅯眵䅯䅁䅅䅁䉁䅁䅁权允䅂䅁䍄䉁䅁䅁兂䅁䅁䅍䅄䅁䅁䅯睋䅷䅁䅯儶䅯䅁䅯朵䅯䅁䅯眵䅯䅁䅅䅁䉁䅁䅁权允䅂䅁䍄䉁䅁䅁兂䅁䅁䅍䅄䅁䅁䅯䅈䄰䅁䅯儵䅯䅁䅯朵䅯䅁䅯眵䅯䅁䅅䅁䉁䅁䅁权㉁睃䅁䍄䉁䅁䅁睁䅁䅁䅍䅄䅁䅁䅯具䅷䅁䅯䅇䅙䅁䅅䅁䉁䅁䅁权㡂杂䅁䍄䉁䅁䅁睁䅁䅁䅍䅄䅁䅁䅯杓䅳䅁䅯䅇䅙䅁䅅䅁䉁䅁䅁权灁杂䅁䍄䉁䅁䅁䅂䅁䅁䅍䅄䅁䅁䅯睇䅷䅁䅯睈䅙䅁䅯䅉䅙䅁䅅䅁䉁䅁䅁权卄睂䅁䍄䉁䅁䅁䅂䅁䅁䅍䅄䅁䅁䅯䅃䅳䅁䅯睈䅙䅁䅯䅉䅙䅁䅅䅁䉁䅁䅁权祃杂䅁䍄䉁䅁䅁䅂䅁䅁䅍䅄䅁䅁䅯元䅳䅁䅯睈䅙䅁䅯䅉䅙䅁䅅䅁䉁䅁䅁权䭄䅃䅁䍄䉁䅁䅁睁䅁䅁䅍䅄䅁䅁䅯杲䅁䅁䅯䅇䅙䅁䅅䅁䉁䅁䅁权㡂杂䅁䍄䉁䅁䅁睁䅁䅁䅍䅄䅁䅁䅯朰䄰䅁䅯杊䅙䅁䅅䅁䉁䅁䅁杄䵁䅁䅁䅏ㅁ䍁䄴兏㉁䅁䅁䍄䉁䅁䅁兂䅁䅁䅍䅄䅁䅁䅯䅎䄸䅁䅯儵䅯䅁䅯朵䅯䅁䅯眵䅯䅁䅅䅁䉁䅁䅁权允䅂䅁䍄䉁䅁䅁睁䅁䅁䅍䅄䅁䅁䅯八䅷䅁䅯杊䅙䅁䅅䅁䉁䅁䅁杄䵁䅁䅁兏硁䍁䄴兏㑁䅁䅁䍄䉁䅁䅁兂䅁䅁䅍䅄䅁䅁䅯兓䅳䅁䅯剸䅉䅁䅯䅂䍁䅧䅯䉹䅉䅁䅅䅁䉁䅁䅁兂䑂橰䥄䡴歁䅑杷允䅁䅁䅕䅁䑁䅁䅷䅁䭁䕁䱫䅁䭁䵁单䅁䭁䅁䅑潁䭁䵁卫䅁䉁䅁䅁允䅁䅁䅕䩅㑏㥁㑤え䵁䅉䅅䅁䑁䅁䅁睁䵁䅁䅁权歄睃䅁权捁杂䅁允䅁䅁䅅䅁䭁䵁䝣䅁䵁䅉䅅䅁䑁䅁䅁睁䵁䅁䅁权敃兄䅁权流杂䅁允䅁䅁䅅䅁佁䅁䅷䅁㕁䑁䅙杌㕁䑁䅑䅁䵁䅉䅅䅁䙁䅁䅁睁䵁䅁䅁权㍁杄䅁权䙄杅䅁权䕁䅁䅋权䩄杅䅁允䅁䅁䅅䅁䙁䅁硖整乳䉏䅴䍄䉁䅁䅁睁䅁䅁䅍䅄䅁䅁䅯杮䄰䅁䅯䅇䅙䅁䅅䅁䉁䅁䅁权婁杂䅁䍄䉁䅁䅁兂䅁䅁䅍䅄䅁䅁䅯睴䅳䅁䅯儵䅯䅁䅯朵䅯䅁䅯眵䅯䅁䅅䅁䉁䅁䅁权允䅂䅁䍄䉁䅁䅁睁䅁䅁䅍䅄䅁䅁䅯杁䅷䅁䅯硺䅉䅁䅅䅁䉁䅁䅁睂䅁䅁䅁䅧氷䅑杷允䅁䅁䅍䅁䑁䅁䅷䅁䭁䝁剕䅁䭁䉁䝧䅁䉁䅁䅁允䅁䅁䅯䅒䅙䅁杷允䅁䅁䅕䅁䑁䅁䅷䅁䭁䩁䱉䅁䭁䵁单䅁䭁䅁䅑潁䭁䵁卧䅁䉁䅁䅁允䅁䅁䅕䙗䝅⬫䡦ぉ䵁䅉䅅䅁䙁䅁䅁睁䵁䅁䅁权䩂睃䅁权汄权䅁权浄权䅁权湄权䅁允䅁䅁䅅䅁䭁䉁䱷䅁䵁䅉䅅䅁䕁䅁䅁睁䵁䅁䅁权噄兄䅁权晁杂䅁权杁杂䅁允䅁䅁䅅䅁䭁䙁单䅁䵁䅉䅅䅁䕁䅁䅁睁䵁䅁䅁权塄兄䅁权晁杂䅁权杁杂䅁允䅁䅁䅅䅁䭁䥁䝙䅁䵁䅉䅅䅁䙁䅁䅁睁䵁䅁䅁权䉁睃䅁权瑄权䅁权浄权䅁权湄权䅁允䅁䅁䅅䅁䡁䅁䅁䅁䅄敒䅚䍄䉁䅁䅁睁䅁䅁䅍䅄䅁䅁䅯杏䅷䅁䅯杊䅙䅁䅅䅁䉁䅁䅁杄䵁䅁䅁免硁䑁䅑杌穁䅁䅁䍄䉁䅁䅁兂䅁䅁䅍䅄䅁䅁䅯杣䄰䅁䅯剸䅉䅁䅯䅂䍁䅧䅯䉹䅉䅁䅅䅁䉁䅁䅁兂硃水椸䡅欰䅑杷允䅁䅁䅍䅁䑁䅁䅷䅁䭁偁䵙䅁䭁䉁䝷䅁䉁䅁䅁允䅁䅁䅯䄷䅙䅁杷允䅁䅁䅍䅁䑁䅁䅷䅁䭁偁䵁䅁䭁䉁䝯䅁䉁䅁䅁允䅁䅁䅯杘䅙䅁杷允䅁䅁䅕䅁䑁䅁䅷䅁䭁偁䵣䅁䭁佁䭯䅁䭁佁䭙䅁䭁佁䭳䅁䉁䅁䅁允䅁䅁䅣䅁䅁䥁祁欵䵁䅉䅅䅁䙁䅁䅁睁䵁䅁䅁权い䅄䅁权瑄权䅁权浄权䅁权湄权䅁允䅁䅁䅅䅁䭁䉁䕁䅁䵁䅉䅅䅁䙁䅁䅁睁䵁䅁䅁权啁杄䅁权䱄杅䅁权䕁䅁䅋权䩄杅䅁允䅁䅁䅅䅁䙁䑁積積積ㅯ䅰䍄䉁䅁䅁兂䅁䅁䅍䅄䅁䅁䅯睱䅅䅁䅯儶䅯䅁䅯朵䅯䅁䅯眵䅯䅁䅅䅁䉁䅁䅁权杁睄䅁䍄䉁䅁䅁兂䅁䅁䅍䅄䅁䅁䅯儹䅷䅁䅯儷䅯䅁䅯朵䅯䅁䅯眵䅯䅁䅅䅁䉁䅁䅁权允䅂䅁䍄䉁䅁䅁睁䅁䅁䅍䅄䅁䅁䅯睭䄴䅁䅯杇䅙䅁䅅䅁䉁䅁䅁权婂杂䅁䍄䉁䅁䅁兂䅁䅁䅍䅄䅁䅁䅯䅪䅁䅁䅯䄶䅯䅁䅯朵䅯䅁䅯眵䅯䅁䅅䅁䉁䅁䅁权䝁睃䅁䍄䉁䅁䅁兂䅁䅁䅍䅄䅁䅁䅯睵䅳䅁䅯䄶䅯䅁䅯朵䅯䅁䅯眵䅯䅁䅅䅁䉁䅁䅁权䝁睃䅁䍄䉁䅁䅁兂䅁䅁䅍䅄䅁䅁䅯杣䄰䅁䅯硹䅉䅁䅯䅂䍁䅧䅯剹䅉䅁䅅䅁䉁䅁䅁兂硂児塲⭯慂䅑杷允䅁䅁䅕䅁䑁䅁䅷䅁䭁䕁偙䅁䭁佁䭫䅁䭁佁䭙䅁䭁佁䭣䅁䉁䅁䅁允䅁䅁䅯䅅䅑䅁杷允䅁䅁䅕䅁䑁䅁䅷䅁䭁偁䵙䅁䭁佁䭕䅁䭁佁䭙䅁䭁佁䭣䅁䉁䅁䅁允䅁䅁䅯兰䅳䅁杷允䅁䅁䅕䅁䑁䅁䅷䅁䭁䍁䱧䅁䭁䵁单䅁䭁䅁䅑潁䭁䵁卫䅁䉁䅁䅁允䅁䅁䅕䵩䑂䥹䙇稯䴸䅉䅅䅁䙁䅁䅁睁䵁䅁䅁权汄䅄䅁权獄权䅁权浄权䅁权湄权䅁允䅁䅁䅅䅁䡁䅁䅁䅁䅁⭉䅚䍄䉁䅁䅁睁䅁䅁䅍䅄䅁䅁䅯杣䄰䅁䅯䅇䅙䅁䅅䅁䉁䅁䅁权䕂杂䅁䍄䉁䅁䅁兂䅁䅁䅍䅄䅁䅁䅯䅹䄴䅁䅯儷䅯䅁䅯朵䅯䅁䅯眵䅯䅁䅅䅁䉁䅁䅁权允䅂䅁䍄䉁䅁䅁兂䅁䅁䅍䅄䅁䅁䅯䅙䅷䅁䅯䄷䅯䅁䅯朵䅯䅁䅯眵䅯䅁䅅䅁䉁䅁䅁睂䅁䅁䅁䕙浔䅑杷允䅁䅁䅍䅁䑁䅁䅷䅁䭁䑁䅁䅁䭁䉁䝷䅁䉁䅁䅁允䅁䅁䅯其䅙䅁杷允䅁䅁䅍䅁䑁䅁䅷䅁䭁䡁义䅁䭁䉁䝯䅁䉁䅁䅁允䅁䅁䅯睓䅙䅁杷允䅁䅁䅕䅁䑁䅁䅷䅁䭁䉁兕䅁䭁佁䭷䅁䭁佁䭙䅁䭁佁䭣䅁䉁䅁䅁允䅁䅁䅣䅁䅁䅁求唵䵁䅉䅅䅁䙁䅁䅁睁䵁䅁䅁权塁睃䅁权瑄权䅁权浄权䅁权湄权䅁允䅁䅁䅅䅁䭁䉁䕁䅁䵁䅉䅅䅁䑁䅁䅁睁䵁䅁䅁权䑂睃䅁权慁杂䅁允䅁䅁䅅䅁䭁䕁䝳䅁䵁䅉䅅䅁䙁䅁䅁睁䵁䅁䅁权䍃䅁䅁权灄权䅁权浄权䅁权湄权䅁允䅁䅁䅅䅁䭁偁䱷䅁䵁䅉䅅䅁䑁䅁䅁睁䵁䅁䅁权敂䅅䅁权敁杂䅁允䅁䅁䅅䅁䭁乁䠸䅁䵁䅉䅅䅁䕁䅁䅁睁䵁䅁䅁权祂兄䅁权晁杂䅁权杁杂䅁允䅁䅁䅅䅁䭁䥁䬸䅁䵁䅉䅅䅁䑁䅁䅁睁䵁䅁䅁权ㅁ兄䅁权偄杅䅁允䅁䅁䅅䅁䡁䅁䅁䅁杂⭡䅖䍄䉁䅁䅁睁䅁䅁䅍䅄䅁䅁䅯睪䄰䅁䅯杊䅙䅁䅅䅁䉁䅁䅁杄佁䅁䅁免睁䑁䅍杌㑁䑁䅅䅁䵁䅉䅅䅁䙁䅁䅁睁䵁䅁䅁权硁兄䅁权䱄杅䅁权䕁䅁䅋权䩄杅䅁允䅁䅁䅅䅁䙁䉁畓⭒㙆䙊䅴䍄䉁䅁䅁兂䅁䅁䅍䅄䅁䅁䅯督䄰䅁䅯朶䅯䅁䅯朵䅯䅁䅯眶䅯䅁䅅䅁䉁䅁䅁权允䅂䅁䍄䉁䅁䅁睁䅁䅁䅍䅄䅁䅁䅯剋䅁䅁䅯䅇䅙䅁䅅䅁䉁䅁䅁权灁杂䅁䍄䉁䅁䅁兂䅁䅁䅍䅄䅁䅁䅯睭䅳䅁䅯䄷䅯䅁䅯朵䅯䅁䅯眵䅯䅁䅅䅁䉁䅁䅁权允䅂䅁䍄䉁䅁䅁兂䅁䅁䅍䅄䅁䅁䅯䅮䅳䅁䅯䄷䅯䅁䅯朵䅯䅁䅯眵䅯䅁䅅䅁䉁䅁䅁权允䅂䅁䍄䉁䅁䅁睁䅁䅁䅍䅄䅁䅁䅯䅃䄴䅁䅯杇䅙䅁䅅䅁䉁䅁䅁权時杂䅁䍄䉁䅁䅁兂䅁䅁䅍䅄䅁䅁䅯睏䅷䅁䅯䄷䅯䅁䅯朵䅯䅁䅯眵䅯䅁䅅䅁䉁䅁䅁睂䅁䅁䅁䑑汶䅑杷允䅁䅁䅍䅁䑁䅁䅷䅁䭁䡁义䅁䭁䍁䝑䅁䉁䅁䅁允䅁䅁䅯硫䅅䅁杷允䅁䅁䅕䅁䑁䅁䅷䅁䭁䥁义䅁䭁佁䭕䅁䭁佁䭙䅁䭁佁䭣䅁䉁䅁䅁允䅁䅁䅯睎䅳䅁杷允䅁䅁䅕䅁䑁䅁䅷䅁䭁䙁䱙䅁䭁佁䭧䅁䭁佁䭙䅁䭁佁䭣䅁䉁䅁䅁允䅁䅁䅯䅅䅑䅁杷允䅁䅁䅍䅁䑁䅁䅷䅁䭁䱁䕙䅁䭁乁卯䅁䉁䅁䅁允䅁䅁䅯䈰䅙䅁杷允䅁䅁䅍䅁䑁䅁䅷䅁䭁䍁䱧䅁䭁䉁䝧䅁䉁䅁䅁允䅁䅁䅯䅦䅙䅁杷允䅁䅁䅕䅁䑁䅁䅷䅁䭁䩁䱳䅁䭁佁䬰䅁䭁佁䭙䅁䭁佁䭣䅁䉁䅁䅁允䅁䅁䅯䅅䅑䅁杷允䅁䅁䅕䅁䑁䅁䅷䅁䭁䩁䱷䅁䭁佁䬰䅁䭁佁䭙䅁䭁佁䭣䅁䉁䅁䅁允䅁䅁䅯䅅䅑䅁杷允䅁䅁䅍䅁䑁䅁䅷䅁䭁䡁义䅁䭁䍁䝙䅁䉁䅁䅁允䅁䅁䄴䅄䅁䑁䅫李畁䑁䅫杍䅁䅁杷允䅁䅁䅍䅁䑁䅁䅷䅁䭁䙁丸䅁䭁䍁䝑䅁䉁䅁䅁允䅁䅁䅯䅅䅑䅁杷允䅁䅁䅕䅁䑁䅁䅷䅁䭁䙁久䅁䭁佁䬰䅁䭁佁䭙䅁䭁佁䭣䅁䉁䅁䅁允䅁䅁䅯䅅䅑䅁杷允䅁䅁䅑䅁䑁䅁䅷䅁䭁偁䉫䅁䭁䉁䜸䅁䭁䍁䝁䅁䉁䅁䅁允䅁䅁䅯睦䅧䅁杷允䅁䅁䅕䅁䑁䅁䅷䅁䭁䡁义䅁䭁佁䭯䅁䭁佁䭙䅁䭁佁䭳䅁䉁䅁䅁允䅁䅁䅯䅅䅑䅁杷允䅁䅁䅕䅁䑁䅁䅷䅁䭁䭁丰䅁䭁佁䭷䅁䭁佁䭙䅁䭁佁䭣䅁䉁䅁䅁允䅁䅁䅣䅁䅁䥁潄唵䵁䅉䅅䅁䑁䅁䅁睁䵁䅁䅁权乃睃䅁权偄杅䅁允䅁䅁䅅䅁䭁䉁䕁䅁䵁䅉䅅䅁䙁䅁䅁睁䵁䅁䅁权呃睃䅁权煄权䅁权浄权䅁权牄权䅁允䅁䅁䅅䅁䭁䉁䕁䅁䵁䅉䅅䅁䕁䅁䅁睁䵁䅁䅁权䱁䅁䅁权晁杂䅁权杁杂䅁允䅁䅁䅅䅁䭁䕁䩁䅁䵁䅉䅅䅁䙁䅁䅁睁䵁䅁䅁权祂兄䅁权獄权䅁权浄权䅁权湄权䅁允䅁䅁䅅䅁䭁䉁䕁䅁䵁䅉䅅䅁䙁䅁䅁睁䵁䅁䅁权い䅄䅁权灄权䅁权浄权䅁权湄权䅁允䅁䅁䅅䅁䭁䉁䕁䅁䵁䅉䅅䅁䙁䅁䅁睁䵁䅁䅁权ㅄ䅄䅁权灄权䅁权浄权䅁权湄权䅁允䅁䅁䅅䅁䭁䉁䕁䅁䵁䅉䅅䅁䑁䅁䅁睁䵁䅁䅁权㝃杄䅁权偄杅䅁允䅁䅁䅅䅁䭁䉁䕁䅁䵁䅉䅅䅁䙁䅁䅁睁䵁䅁䅁权楃䅄䅁权䙄杅䅁权䕁䅁䅋权䥄杅䅁允䅁䅁䅅䅁䙁䍁剕兤塇睴䅰䍄䉁䅁䅁睁䅁䅁䅍䅄䅁䅁䅯权䅳䅁䅯䅈䅙䅁䅅䅁䉁䅁䅁权祁杂䅁䍄䉁䅁䅁睁䅁䅁䅍䅄䅁䅁䅯杆䅳䅁䅯硺䅉䅁䅅䅁䉁䅁䅁睂䅁䅁䅁䅙汈䅑杷允䅁䅁䅍䅁䑁䅁䅷䅁䭁䥁䵉䅁䭁䉁䝧䅁䉁䅁䅁允䅁䅁䅯兏䅙䅁杷允䅁䅁䅍䅁䑁䅁䅷䅁䭁偁䉙䅁䭁䉁䝷䅁䉁䅁䅁允䅁䅁䅯杙䅙䅁杷允䅁䅁䅕䅁䑁䅁䅷䅁䭁䱁佳䅁䭁䵁即䅁䭁䅁䅑潁䭁䵁卧䅁䉁䅁䅁允䅁䅁䅕䡰㥁瑃橥啖䵁䅉䅅䅁䙁䅁䅁睁䵁䅁䅁权楂䅄䅁权䙄杅䅁权䕁䅁䅋权䥄杅䅁允䅁䅁䅅䅁䙁䝁牆呚獹桢䅒䍄䉁䅁䅁䅂䅁䅁䅍䅄䅁䅁䅯儴䅁䅁䅯睈䅙䅁䅯䅉䅙䅁䅅䅁䉁䅁䅁权䵃睂䅁䍄䉁䅁䅁兂䅁䅁䅍䅄䅁䅁䅯睴䅳䅁䅯䄶䅯䅁䅯朵䅯䅁䅯眵䅯䅁䅅䅁䉁䅁䅁权允䅂䅁䍄䉁䅁䅁兂䅁䅁䅍䅄䅁䅁䅯杍䅳䅁䅯䄷䅯䅁䅯朵䅯䅁䅯眵䅯䅁䅅䅁䉁䅁䅁权允䅂䅁䍄䉁䅁䅁睁䅁䅁䅍䅄䅁䅁䅯睔䄰䅁䅯䅈䅙䅁䅅䅁䉁䅁䅁权捁睂䅁䍄䉁䅁䅁睁䅁䅁䅍䅄䅁䅁䅯睵䄴䅁䅯杇䅙䅁䅅䅁䉁䅁䅁权瑁杂䅁䍄䉁䅁䅁睁䅁䅁䅍䅄䅁䅁䅯睵䄴䅁䅯䅈䅙䅁䅅䅁䉁䅁䅁权摂杂䅁䍄䉁䅁䅁兂䅁䅁䅍䅄䅁䅁䅯䅖䅷䅁䅯䄷䅯䅁䅯朵䅯䅁䅯眵䅯䅁䅅䅁䉁䅁䅁睂䅁䅁䅁䉯浄䅑杷允䅁䅁䅍䅁䑁䅁䅷䅁䭁䵁䉁䅁䭁䍁䝙䅁䉁䅁䅁允䅁䅁䄴䅄䅁䑁䅙睍畁䑁䅫免䅁䅁杷允䅁䅁䅕䅁䑁䅁䅷䅁䭁䩁偧䅁䭁佁䭯䅁䭁佁䭙䅁䭁佁䭳䅁䉁䅁䅁允䅁䅁䅣䅁䅁䍁佂欵䵁䅉䅅䅁䙁䅁䅁睁䵁䅁䅁权楄睄䅁权獄权䅁权浄权䅁权湄权䅁允䅁䅁䅅䅁䭁䉁䕁䅁䵁䅉䅅䅁䑁䅁䅁睁䵁䅁䅁权䭁睃䅁权偄杅䅁允䅁䅁䅅䅁䭁䉁䕁䅁䵁䅉䅅䅁䑁䅁䅁睁䵁䅁䅁权獁允䅁权慄杅䅁允䅁䅁䅅䅁䭁䝁啣䅁䵁䅉䅅䅁䑁䅁䅁睁䵁䅁䅁权䭁睃䅁权奁杂䅁允䅁䅁䅅䅁䭁䉁䝫䅁䵁䅉䅅䅁䑁䅁䅁睁䵁䅁䅁权婃䅄䅁权敁杂䅁允䅁䅁䅅䅁䭁䕁䝫䅁䵁䅉䅅䅁䕁䅁䅁睁䵁䅁䅁权流杄䅁权晁杂䅁权杁杂䅁允䅁䅁䅅䅁䭁䩁䥷䅁䵁䅉䅅䅁䑁䅁䅁睁䵁䅁䅁权䩁睃䅁权捁杂䅁允䅁䅁䅅䅁䭁䵁䥫䅁䵁䅉䅅䅁䑁䅁䅁睁䵁䅁䅁权歃䅄䅁权敁杂䅁允䅁䅁䅅䅁䭁䍁䡑䅁䵁䅉䅅䅁䑁䅁䅁睁䵁䅁䅁权䭁睃䅁权歁杂䅁允䅁䅁䅅䅁䭁偁䠰䅁䵁䅉䅅䅁䑁䅁䅁睁䵁䅁䅁权䭁睃䅁权流杂䅁允䅁䅁䅅䅁佁䅁䅯䅁㕁䑁䅣杌硁䅁䅁䍄䉁䅁䅁兂䅁䅁䅍䅄䅁䅁䅯朱䅷䅁䅯儷䅯䅁䅯朵䅯䅁䅯眵䅯䅁䅅䅁䉁䅁䅁睂䅁䅁䅁䩙汮䅑杷允䅁䅁䅍䅁䑁䅁䅷䅁䭁䥁䉕䅁䭁䉁䝷䅁䉁䅁䅁允䅁䅁䅯杧䅙䅁杷允䅁䅁䅕䅁䑁䅁䅷䅁䭁䱁䱣䅁䭁佁䬰䅁䭁佁䭙䅁䭁佁䭣䅁䉁䅁䅁允䅁䅁䅯䅅䅑䅁杷允䅁䅁䅍䅁䑁䅁䅷䅁䭁乁䉳䅁䭁䉁䝯䅁䉁䅁䅁允䅁䅁䅯䅑䅙䅁杷允䅁䅁䅍䅁䑁䅁䅷䅁䭁䵁䱧䅁䭁䍁䝙䅁䉁䅁䅁允䅁䅁䄴䅄䅁䑁䅫䅏畁䑁䅁䅎䅁䅁杷允䅁䅁䅍䅁䑁䅁䅷䅁䭁䙁䰸䅁䭁䵁匸䅁䉁䅁䅁允䅁䅁䅣䅁䅁䍁噄䔴䵁䅉䅅䅁䑁䅁䅁睁䵁䅁䅁权⽄权䅁权流杂䅁允䅁䅁䅅䅁佁䅁䅷䅁㍁䑁䅁杌㉁䑁䅉䅁䵁䅉䅅䅁䑁䅁䅁睁䵁䅁䅁权㑁睄䅁权歁杂䅁允䅁䅁䅅䅁䭁䉁䕁䅁䵁䅉䅅䅁䑁䅁䅁睁䵁䅁䅁权佄睃䅁权敁杂䅁允䅁䅁䅅䅁䭁䑁䝑䅁䵁䅉䅅䅁䑁䅁䅁睁䵁䅁䅁权敃允䅁权流杂䅁允䅁䅁䅅䅁佁䅁䅷䅁㕁䑁䅫杌穁䑁䅍䅁䵁䅉䅅䅁䑁䅁䅁睁䵁䅁䅁权啂䅄䅁权慁杂䅁允䅁䅁䅅䅁䭁䵁䜰䅁䵁䅉䅅䅁䙁䅁䅁睁䵁䅁䅁权卄睄䅁权䱄杅䅁权䕁䅁䅋权䩄杅䅁允䅁䅁䅅䅁䙁䝁浚浚浚汒䅒䍄䉁䅁䅁睁䅁䅁䅍䅄䅁䅁䅯䅤䄴䅁䅯杊䅙䅁䅅䅁䉁䅁䅁杄䵁䅁䅁兏㕁䍁䄴䅎硁䅁䅁䍄䉁䅁䅁兂䅁䅁䅍䅄䅁䅁䅯兢䅁䅁䅯儶䅯䅁䅯朵䅯䅁䅯眵䅯䅁䅅䅁䉁䅁䅁权坃䅄䅁䍄䉁䅁䅁兂䅁䅁䅍䅄䅁䅁䅯杦䅁䅁䅯儶䅯䅁䅯朵䅯䅁䅯眵䅯䅁䅅䅁䉁䅁䅁权允䅂䅁䍄䉁䅁䅁睁䅁䅁䅍䅄䅁䅁䅯睏䄴䅁䅯䅇䅙䅁䅅䅁䉁䅁䅁权㡂杂䅁䍄䉁䅁䅁兂䅁䅁䅍䅄䅁䅁䅯杶䅅䅁䅯儶䅯䅁䅯朵䅯䅁䅯眵䅯䅁䅅䅁䉁䅁䅁权畂睄䅁䍄䉁䅁䅁兂䅁䅁䅍䅄䅁䅁䅯睹䄰䅁䅯剸䅉䅁䅯䅂䍁䅧䅯剹䅉䅁䅅䅁䉁䅁䅁兂塂瑍㍸楗䡧䅑杷允䅁䅁䅍䅁䑁䅁䅷䅁䭁䭁䉁䅁䭁䉁䜴䅁䉁䅁䅁允䅁䅁䅯先䅙䅁杷允䅁䅁䅍䅁䑁䅁䅷䅁䭁䙁䰸䅁䭁䍁䝙䅁䉁䅁䅁允䅁䅁䄴䅄䅁䑁䅫免畁䑁䅫兎䅁䅁杷允䅁䅁䅕䅁䑁䅁䅷䅁䭁䡁䵯䅁䭁䵁即䅁䭁䅁䅑潁䭁䵁卧䅁䉁䅁䅁允䅁䅁䅕場啯歲硣歕䵁䅉䅅䅁䙁䅁䅁睁䵁䅁䅁权桃睃䅁权䱄杅䅁权䕁䅁䅋权䥄杅䅁允䅁䅁䅅䅁䙁䝁浚浚浚汆䄱䍄䉁䅁䅁睁䅁䅁䅍䅄䅁䅁䅯杂䄰䅁䅯杊䅙䅁䅅䅁䉁䅁䅁杄䵁䅁䅁睎穁䍁䄴睍祁䅁䅁䍄䉁䅁䅁睁䅁䅁䅍䅄䅁䅁䅯眲䄸䅁䅯䅈䅙䅁䅅䅁䉁䅁䅁权乂杂䅁䍄䉁䅁䅁睁䅁䅁䅍䅄䅁䅁䅯睂䄰䅁䅯杈䅙䅁䅅䅁䉁䅁䅁权⽁杂䅁䍄䉁䅁䅁睁䅁䅁䅍䅄䅁䅁䅯儰䄰䅁䅯杇䅙䅁䅅䅁䉁䅁䅁权婂杂䅁䍄䉁䅁䅁兂䅁䅁䅍䅄䅁䅁䅯睥䅳䅁䅯儶䅯䅁䅯朵䅯䅁䅯眵䅯䅁䅅䅁䉁䅁䅁权㉃杅䅁䍄䉁䅁䅁兂䅁䅁䅍䅄䅁䅁䅯睘䅳䅁䅯儵䅯䅁䅯朵䅯䅁䅯眵䅯䅁䅅䅁䉁䅁䅁权允䅂䅁䍄䉁䅁䅁睁䅁䅁䅍䅄䅁䅁䅯朲䅳䅁䅯䅇䅙䅁䅅䅁䉁䅁䅁权㡂杂䅁䍄䉁䅁䅁睁䅁䅁䅍䅄䅁䅁䅯䅥䄴䅁䅯杇䅙䅁䅅䅁䉁䅁䅁权㝂杂䅁䍄䉁䅁䅁兂䅁䅁䅍䅄䅁䅁䅯䅡䅁䅁䅯朶䅯䅁䅯朵䅯䅁䅯眶䅯䅁䅅䅁䉁䅁䅁权允䅂䅁䍄䉁䅁䅁兂䅁䅁䅍䅄䅁䅁䅯兕䅅䅁䅯儵䅯䅁䅯朵䅯䅁䅯眵䅯䅁䅅䅁䉁䅁䅁权乁睃䅁䍄䉁䅁䅁兂䅁䅁䅍䅄䅁䅁䅯䄳䅳䅁䅯剸䅉䅁䅯䅂䍁䅧䅯䉹䅉䅁䅅䅁䉁䅁䅁兂偃䥹汒㤫䍫䅑杷允䅁䅁䅍䅁䑁䅁䅷䅁䭁䥁䉉䅁䭁䉁䜴䅁䉁䅁䅁允䅁䅁䅯䅓䅙䅁杷允䅁䅁䅕䅁䑁䅁䅷䅁䭁䙁䰸䅁䭁佁䭷䅁䭁佁䭙䅁䭁佁䭣䅁䉁䅁䅁允䅁䅁䅯䅅䅑䅁杷允䅁䅁䅕䅁䑁䅁䅷䅁䭁乁䱧䅁䭁佁䭧䅁䭁佁䭙䅁䭁佁䭣䅁䉁䅁䅁允䅁䅁䅯䅅䅑䅁杷允䅁䅁䅕䅁䑁䅁䅷䅁䭁乁䱯䅁䭁䵁单䅁䭁䅁䅑潁䭁䵁卧䅁䉁䅁䅁允䅁䅁䅕㈹橥䉱睊樫䴸䅉䅅䅁䑁䅁䅁睁䵁䅁䅁权䍂兄䅁权捁杂䅁允䅁䅁䅅䅁䭁䵁䜸䅁䵁䅉䅅䅁䑁䅁䅁睁䵁䅁䅁权㙄䅄䅁权偄杅䅁允䅁䅁䅅䅁䭁䉁䕁䅁䵁䅉䅅䅁䑁䅁䅁睁䵁䅁䅁权時兄䅁权敁杂䅁允䅁䅁䅅䅁䭁䍁䡫䅁䵁䅉䅅䅁䙁䅁䅁睁䵁䅁䅁权噁杄䅁权灄权䅁权浄权䅁权湄权䅁允䅁䅁䅅䅁䭁䉁余䅁䵁䅉䅅䅁䙁䅁䅁睁䵁䅁䅁权䩁䅅䅁权䱄杅䅁权䕁䅁䅋权䩄杅䅁允䅁䅁䅅䅁䙁䉁畓⭒㙆䝨䅆䍄䉁䅁䅁睁䅁䅁䅍䅄䅁䅁䅯朲䅳䅁䅯杈䅙䅁䅅䅁䉁䅁䅁权慃杂䅁䍄䉁䅁䅁睁䅁䅁䅍䅄䅁䅁䅯杳䄰䅁䅯杈䅙䅁䅅䅁䉁䅁䅁权㉂杂䅁䍄䉁䅁䅁睁䅁䅁䅍䅄䅁䅁䅯入䅳䅁䅯硺䅉䅁䅅䅁䉁䅁䅁权允䅂䅁䍄䉁䅁䅁睁䅁䅁䅍䅄䅁䅁䅯兄䅅䅁䅯䅈䅙䅁䅅䅁䉁䅁䅁权楂杂䅁䍄䉁䅁䅁睁䅁䅁䅍䅄䅁䅁䅯朲䅳䅁䅯䅊䅙䅁䅅䅁䉁䅁䅁权獁杂䅁䍄䉁䅁䅁兂䅁䅁䅍䅄䅁䅁䅯睴䅅䅁䅯朶䅯䅁䅯朵䅯䅁䅯眶䅯䅁䅅䅁䉁䅁䅁睂䅁䅁䅁䑉浪䅑杷允䅁䅁䅕䅁䑁䅁䅷䅁䭁乁乁䅁䭁䵁即䅁䭁䅁䅑潁䭁䵁卫䅁䉁䅁䅁允䅁䅁䅕䉵䘶ㄶ睇䕚䵁䅉䅅䅁䙁䅁䅁睁䵁䅁䅁权剄兄䅁权䱄杅䅁权䕁䅁䅋权䩄杅䅁允䅁䅁䅅䅁䙁䭁睒児塲ㅣ䄱䍄䉁䅁䅁睁䅁䅁䅍䅄䅁䅁䅯睊䄸䅁䅯杈䅙䅁䅅䅁䉁䅁䅁权ぁ杂䅁䍄䉁䅁䅁兂䅁䅁䅍䅄䅁䅁䅯杧䅷䅁䅯䄷䅯䅁䅯朵䅯䅁䅯眵䅯䅁䅅䅁䉁䅁䅁权允䅂䅁䍄䉁䅁䅁兂䅁䅁䅍䅄䅁䅁䅯杚䅷䅁䅯䄷䅯䅁䅯朵䅯䅁䅯眵䅯䅁䅅䅁䉁䅁䅁权允䅂䅁䍄䉁䅁䅁睁䅁䅁䅍䅄䅁䅁䅯䅎䅷䅁䅯杇䅙䅁䅅䅁䉁䅁䅁权㝂杂䅁䍄䉁䅁䅁睁䅁䅁䅍䅄䅁䅁䅯兗䅳䅁䅯杈䅙䅁䅅䅁䉁䅁䅁权ぁ杂䅁䍄䉁䅁䅁䅂䅁䅁䅍䅄䅁䅁䅯䅇䅷䅁䅯睈䅙䅁䅯䅉䅙䅁䅅䅁䉁䅁䅁权婁䅄䅁䍄䉁䅁䅁睁䅁䅁䅍䅄䅁䅁䅯䄳䅳䅁䅯杇䅙䅁䅅䅁䉁䅁䅁权扁杂䅁䍄䉁䅁䅁睁䅁䅁䅍䅄䅁䅁䅯其䅳䅁䅯䅇䅙䅁䅅䅁䉁䅁䅁权療杂䅁䍄䉁䅁䅁䅂䅁䅁䅍䅄䅁䅁䅯儳䅳䅁䅯睈䅙䅁䅯䅉䅙䅁䅅䅁䉁䅁䅁权䝃杂䅁䍄䉁䅁䅁䅂䅁䅁䅍䅄䅁䅁䅯朳䅳䅁䅯睈䅙䅁䅯䅉䅙䅁䅅䅁䉁䅁䅁权㝁杂䅁䍄䉁䅁䅁睁䅁䅁䅍䅄䅁䅁䅯䄹䅯䅁䅯杈䅙䅁䅅䅁䉁䅁䅁权啄睂䅁䍄䉁䅁䅁睁䅁䅁䅍䅄䅁䅁䅯兙䄰䅁䅯杊䅙䅁䅅䅁䉁䅁䅁杄䵁䅁䅁䅏祁䍁䄴䅎ㅁ䅁䅁䍄䉁䅁䅁睁䅁䅁䅍䅄䅁䅁䅯睖䅳䅁䅯䅇䅙䅁䅅䅁䉁䅁䅁权㥁杂䅁䍄䉁䅁䅁睁䅁䅁䅍䅄䅁䅁䅯䄷䄴䅁䅯䅇䅙䅁䅅䅁䉁䅁䅁权灁杂䅁䍄䉁䅁䅁兂䅁䅁䅍䅄䅁䅁䅯睌䅷䅁䅯硹䅉䅁䅯䅂䍁䅧䅯剹䅉䅁䅅䅁䉁䅁䅁兂卂䉵䘶⼶噆䅑杷允䅁䅁䅕䅁䑁䅁䅷䅁䭁佁佣䅁䭁䵁即䅁䭁䅁䅑潁䭁䵁卧䅁䉁䅁䅁允䅁䅁䅕牕敧敨桴歖䵁䅉䅅䅁䑁䅁䅁睁䵁䅁䅁权浄兄䅁权慁杂䅁允䅁䅁䅅䅁䭁䝁䝉䅁䵁䅉䅅䅁䙁䅁䅁睁䵁䅁䅁权あ䅄䅁权䙄杅䅁权䕁䅁䅋权䩄杅䅁允䅁䅁䅅䅁䙁䵁婷牑噘䉥䅒䍄䉁䅁䅁睁䅁䅁䅍䅄䅁䅁䅯杖䅷䅁䅯杇䅙䅁䅅䅁䉁䅁䅁权時杂䅁䍄䉁䅁䅁兂䅁䅁䅍䅄䅁䅁䅯䄴䅳䅁䅯硹䅉䅁䅯䅂䍁䅧䅯剹䅉䅁䅅䅁䉁䅁䅁兂硂児塲⽯塂䅑杷允䅁䅁䅍䅁䑁䅁䅷䅁䭁佁䱁䅁䭁䉁䝧䅁䉁䅁䅁允䅁䅁䅯杓䅙䅁杷允䅁䅁䅍䅁䑁䅁䅷䅁䭁䥁䵳䅁䭁䉁䝯䅁䉁䅁䅁允䅁䅁䅯児䅙䅁杷允䅁䅁䅕䅁䑁䅁䅷䅁䭁䵁䱣䅁䭁䵁单䅁䭁䅁䅑潁䭁䵁卫䅁䉁䅁䅁允䅁䅁䅕䜳捏⭸䑊あ䵁䅉䅅䅁䑁䅁䅁睁䵁䅁䅁权敃䅁䅁权流杂䅁允䅁䅁䅅䅁佁䅁䅷䅁㕁䑁䅕杌祁䑁䅍䅁䵁䅉䅅䅁䕁䅁䅁睁䵁䅁䅁权䅃䅄䅁权晁杂䅁权杁杂䅁允䅁䅁䅅䅁䭁䡁䝯䅁䵁䅉䅅䅁䑁䅁䅁睁䵁䅁䅁权䥁䅄䅁权奁杂䅁允䅁䅁䅅䅁䭁䍁䜰䅁䵁䅉䅅䅁䑁䅁䅁睁䵁䅁䅁权扁兄䅁权捁杂䅁允䅁䅁䅅䅁䭁䍁䝯䅁䵁䅉䅅䅁䑁䅁䅁睁䵁䅁䅁权噃睃䅁权慄杅䅁允䅁䅁䅅䅁䭁偁噫䅁䵁䅉䅅䅁䑁䅁䅁睁䵁䅁䅁权杄睃䅁权慁杂䅁允䅁䅁䅅䅁䭁䙁䜴䅁䵁䅉䅅䅁䑁䅁䅁睁䵁䅁䅁权呃兄䅁权奁杂䅁允䅁䅁䅅䅁䭁䍁䝫䅁䵁䅉䅅䅁䑁䅁䅁睁䵁䅁䅁权㡁兄䅁权流杂䅁允䅁䅁䅅䅁佁䅁䅷䅁㕁䑁䅅杌ㅁ䑁䅑䅁䵁䅉䅅䅁䙁䅁䅁睁䵁䅁䅁权杄睃䅁权瑄权䅁权浄权䅁权湄权䅁允䅁䅁䅅䅁䡁䅁䅁䅁䅄敒䅚䍄䉁䅁䅁兂䅁䅁䅍䅄䅁䅁䅯朵䄰䅁䅯儶䅯䅁䅯朵䅯䅁䅯眵䅯䅁䅅䅁䉁䅁䅁权允䅂䅁䍄䉁䅁䅁䅂䅁䅁䅍䅄䅁䅁䅯䄴䅳䅁䅯睈䅙䅁䅯䅉䅙䅁䅅䅁䉁䅁䅁权呂䅃䅁䍄䉁䅁䅁兂䅁䅁䅍䅄䅁䅁䅯眰䅷䅁䅯硹䅉䅁䅯䅂䍁䅧䅯䉹䅉䅁䅅䅁䉁䅁䅁兂䥂場啯浲樹䅑杷允䅁䅁䅕䅁䑁䅁䅷䅁䭁䑁䵑䅁䭁䵁单䅁䭁䅁䅑潁䭁䵁卧䅁䉁䅁䅁允䅁䅁䅕䵢穢漰ばぇ䵁䅉䅅䅁䙁䅁䅁睁䵁䅁䅁权杄睃䅁权獄权䅁权浄权䅁权湄权䅁允䅁䅁䅅䅁䡁䅁䅁䅁䅄敒䅚䍄䉁䅁䅁睁䅁䅁䅍䅄䅁䅁䅯杺䅳䅁䅯䅈䅙䅁䅅䅁䉁䅁䅁权楂杂䅁䍄䉁䅁䅁兂䅁䅁䅍䅄䅁䅁䅯剋䅁䅁䅯儵䅯䅁䅯朵䅯䅁䅯眵䅯䅁䅅䅁䉁䅁䅁权㕄权䅁䍄䉁䅁䅁睁䅁䅁䅍䅄䅁䅁䅯䄷䅳䅁䅯硺䅉䅁䅅䅁䉁䅁䅁睂䅁䅁䅁䕉欷䅑杷允䅁䅁䅕䅁䑁䅁䅷䅁䭁䉁呉䅁䭁佁䭕䅁䭁佁䭙䅁䭁佁䭣䅁䉁䅁䅁允䅁䅁䅯睎䅳䅁杷允䅁䅁䅕䅁䑁䅁䅷䅁䭁乁䱳䅁䭁佁䭕䅁䭁佁䭙䅁䭁佁䭣䅁䉁䅁䅁允䅁䅁䅯䅈䅳䅁杷允䅁䅁䅍䅁䑁䅁䅷䅁䭁佁䰰䅁䭁䵁匸䅁䉁䅁䅁允䅁䅁䅣䅁䅁佁煂䔵䵁䅉䅅䅁䙁䅁䅁睁䵁䅁䅁权呄䅄䅁权䙄杅䅁权䕁䅁䅋权䩄杅䅁允䅁䅁䅅䅁䙁䝁橅穑ㅙ硩䅰䍄䉁䅁䅁兂䅁䅁䅍䅄䅁䅁䅯允䄰䅁䅯儷䅯䅁䅯朵䅯䅁䅯眵䅯䅁䅅䅁䉁䅁䅁睂䅁䅁䅁䑷浄䅑杷允䅁䅁䅕䅁䑁䅁䅷䅁䭁佁䱷䅁䭁䵁单䅁䭁䅁䅑潁䭁䵁卫䅁䉁䅁䅁允䅁䅁䅕獨㝓䨸奂䕃䵁䅉䅅䅁䑁䅁䅁睁䵁䅁䅁权塁䅁䅁权流杂䅁允䅁䅁䅅䅁佁䅁䅷䅁㑁䑁䅣杌ㅁ䑁䅧䅁䵁䅉䅅䅁䙁䅁䅁睁䵁䅁䅁权䕄䅄䅁权灄权䅁权浄权䅁权湄权䅁允䅁䅁䅅䅁䭁䉁䕁䅁䵁䅉䅅䅁䙁䅁䅁睁䵁䅁䅁权獄睃䅁权䱄杅䅁权䕁䅁䅋权䥄杅䅁允䅁䅁䅅䅁䙁䑁積積積ㅧ䅚䍄䉁䅁䅁兂䅁䅁䅍䅄䅁䅁䅯杉䅷䅁䅯剸䅉䅁䅯䅂䍁䅧䅯䉹䅉䅁䅅䅁䉁䅁䅁兂剁煯欰㕺䩳䅑杷允䅁䅁䅕䅁䑁䅁䅷䅁䭁佁偉䅁䭁䵁即䅁䭁䅁䅑潁䭁䵁卫䅁䉁䅁䅁允䅁䅁䅕敨剴䉵䘶啗䵁䅉䅅䅁䑁䅁䅁睁䵁䅁䅁权獄睃䅁权敁杂䅁允䅁䅁䅅䅁䭁䅁䠰䅁䵁䅉䅅䅁䑁䅁䅁睁䵁䅁䅁权ぁ杄䅁权慄杅䅁允䅁䅁䅅䅁䭁䥁噫䅁䵁䅉䅅䅁䙁䅁䅁睁䵁䅁䅁权䥃䅄䅁权䙄杅䅁权䕁䅁䅋权䥄杅䅁允䅁䅁䅅䅁䙁䝁搶〰佒桴䅆䍄䉁䅁䅁兂䅁䅁䅍䅄䅁䅁䅯兂䄴䅁䅯儷䅯䅁䅯朵䅯䅁䅯眵䅯䅁䅅䅁䉁䅁䅁权允䅂䅁䍄䉁䅁䅁睁䅁䅁䅍䅄䅁䅁䅯䄷䅳䅁䅯䅊䅙䅁䅅䅁䉁䅁䅁权允䅂䅁䍄䉁䅁䅁兂䅁䅁䅍䅄䅁䅁䅯睹䅁䅁䅯儵䅯䅁䅯朵䅯䅁䅯眵䅯䅁䅅䅁䉁䅁䅁权乁睃䅁䍄䉁䅁䅁兂䅁䅁䅍䅄䅁䅁䅯杸䅷䅁䅯硹䅉䅁䅯䅂䍁䅧䅯剹䅉䅁䅅䅁䉁䅁䅁兂偃癷潕䑘愹䅑杷允䅁䅁䅍䅁䑁䅁䅷䅁䭁佁䰰䅁䭁䍁䝑䅁䉁䅁䅁允䅁䅁䅯剬䅅䅁杷允䅁䅁䅍䅁䑁䅁䅷䅁䭁佁䰰䅁䭁䍁䝙䅁䉁䅁䅁允䅁䅁䄴权䅁䑁䅣睍畁䑁䅍䅁䵁䅉䅅䅁䑁䅁䅁睁䵁䅁䅁权慂䅄䅁权捁杂䅁允䅁䅁䅅䅁䭁䝁䡧䅁䵁䅉䅅䅁䙁䅁䅁睁䵁䅁䅁权䅁允䅁权汄权䅁权浄权䅁权湄权䅁允䅁䅁䅅䅁䭁偁䭫䅁䵁䅉䅅䅁䙁䅁䅁睁䵁䅁䅁权瑄睃䅁权灄权䅁权浄权䅁权湄权䅁允䅁䅁䅅䅁䭁䉁䕁䅁䵁䅉䅅䅁䑁䅁䅁睁䵁䅁䅁权元䅂䅁权慄杅䅁允䅁䅁䅅䅁䭁䱁嘸䅁䵁䅉䅅䅁䙁䅁䅁睁䵁䅁䅁权婄睃䅁权汄权䅁权浄权䅁权湄权䅁允䅁䅁䅅䅁䭁䉁䕁䅁䵁䅉䅅䅁䑁䅁䅁睁䵁䅁䅁权あ䅄䅁权慁杂䅁允䅁䅁䅅䅁䭁䙁䡁䅁䵁䅉䅅䅁䙁䅁䅁睁䵁䅁䅁权偃杄䅁权䙄杅䅁权䕁䅁䅋权䥄杅䅁允䅁䅁䅅䅁䙁䕁游浱獅䉖䅊䍄䉁䅁䅁睁䅁䅁䅍䅄䅁䅁䅯朱䅷䅁䅯䅊䅙䅁䅅䅁䉁䅁䅁权穃充䅁䍄䉁䅁䅁兂䅁䅁䅍䅄䅁䅁䅯杌䄴䅁䅯儶䅯䅁䅯朵䅯䅁䅯眵䅯䅁䅅䅁䉁䅁䅁权㑁杅䅁䍄䉁䅁䅁兂䅁䅁䅍䅄䅁䅁䅯框䅁䅁䅯剸䅉䅁䅯䅂䍁䅧䅯剹䅉䅁䅅䅁䉁䅁䅁兂塄漲東杳塯䅑杷允䅁䅁䅕䅁䑁䅁䅷䅁䭁偁䉷䅁䭁佁䭧䅁䭁佁䭙䅁䭁佁䭣䅁䉁䅁䅁允䅁䅁䅯术䅯䅁杷允䅁䅁䅕䅁䑁䅁䅷䅁䭁偁䭳䅁䭁佁䭧䅁䭁佁䭙䅁䭁佁䭣䅁䉁䅁䅁允䅁䅁䅯杂䅳䅁杷允䅁䅁䅍䅁䑁䅁䅷䅁䭁䱁䱳䅁䭁䉁䝧䅁䉁䅁䅁允䅁䅁䅯兏䅙䅁杷允䅁䅁䅑䅁䑁䅁䅷䅁䭁䵁䵅䅁䭁䉁䜸䅁䭁䍁䝁䅁䉁䅁䅁允䅁䅁䅯杵䅙䅁杷允䅁䅁䅕䅁䑁䅁䅷䅁䭁䥁伸䅁䭁䵁即䅁䭁䅁䅑潁䭁䵁卧䅁䉁䅁䅁允䅁䅁䅕䭆䠵場䕯さ䵁䅉䅅䅁䙁䅁䅁睁䵁䅁䅁权䅂䅁䅁权獄权䅁权浄权䅁权湄权䅁允䅁䅁䅅䅁䡁䅁䅁䅁䅂敔䅒䍄䉁䅁䅁兂䅁䅁䅍䅄䅁䅁䅯䅰䅳䅁䅯硹䅉䅁䅯䅂䍁䅧䅯剹䅉䅁䅅䅁䉁䅁䅁兂卂䉵䘶ㄶ䵆䅑杷允䅁䅁䅕䅁䑁䅁䅷䅁䭁䍁余䅁䭁䵁即䅁䭁䅁䅑潁䭁䵁卫䅁䉁䅁䅁允䅁䅁䅕䉵䘶ㄶ兇䕙䵁䅉䅅䅁䑁䅁䅁睁䵁䅁䅁权㉃兄䅁权捁杂䅁允䅁䅁䅅䅁䭁䍁䝯䅁䵁䅉䅅䅁䙁䅁䅁睁䵁䅁䅁权癁兄䅁权灄权䅁权浄权䅁权湄权䅁允䅁䅁䅅䅁䭁乁刴䅁䵁䅉䅅䅁䑁䅁䅁睁䵁䅁䅁权㍃睃䅁权奁杂䅁允䅁䅁䅅䅁䭁䕁䝯䅁䵁䅉䅅䅁䑁䅁䅁睁䵁䅁䅁权偃杄䅁权奁杂䅁允䅁䅁䅅䅁䭁䕁䝯䅁䵁䅉䅅䅁䑁䅁䅁睁䵁䅁䅁权瑄䅄䅁权慄杅䅁允䅁䅁䅅䅁䭁䉁噉䅁䵁䅉䅅䅁䑁䅁䅁睁䵁䅁䅁权橁杄䅁权敁杂䅁允䅁䅁䅅䅁䭁䩁䡳䅁䵁䅉䅅䅁䑁䅁䅁睁䵁䅁䅁权偃杄䅁权敁杂䅁允䅁䅁䅅䅁䭁䥁䜸䅁䵁䅉䅅䅁䑁䅁䅁睁䵁䅁䅁权瑁允䅁权捁杂䅁允䅁䅁䅅䅁䭁䵁䜸䅁䵁䅉䅅䅁䙁䅁䅁睁䵁䅁䅁权湂䅄䅁权煄权䅁权浄权䅁权牄权䅁允䅁䅁䅅䅁䡁䅁䅁䅁杁位䅚䍄䉁䅁䅁睁䅁䅁䅍䅄䅁䅁䅯睪䄴䅁䅯䅊䅙䅁䅅䅁䉁䅁䅁权⽁充䅁䍄䉁䅁䅁睁䅁䅁䅍䅄䅁䅁䅯䅢䄴䅁䅯杇䅙䅁䅅䅁䉁䅁䅁权睃杂䅁䍄䉁䅁䅁䅂䅁䅁䅍䅄䅁䅁䅯光䅁䅁䅯睈䅙䅁䅯䅉䅙䅁䅅䅁䉁䅁䅁权湁䅃䅁䍄䉁䅁䅁兂䅁䅁䅍䅄䅁䅁䅯杫䅳䅁䅯硹䅉䅁䅯䅂䍁䅧䅯剹䅉䅁䅅䅁䉁䅁䅁兂䥂場啯潲摤䅑杷允䅁䅁䅕䅁䑁䅁䅷䅁䭁䉁佁䅁䭁䵁单䅁䭁䅁䅑潁䭁䵁卧䅁䉁䅁䅁允䅁䅁䅕兗捧偮塸䕂䵁䅉䅅䅁䙁䅁䅁睁䵁䅁䅁权灁䅅䅁权瑄权䅁权浄权䅁权湄权䅁允䅁䅁䅅䅁䡁䅁䅁䅁䅂數䅒䍄䉁䅁䅁睁䅁䅁䅍䅄䅁䅁䅯元䅷䅁䅯䅈䅙䅁䅅䅁䉁䅁䅁权䝂睂䅁䍄䉁䅁䅁䅂䅁䅁䅍䅄䅁䅁䅯睬䅳䅁䅯睈䅙䅁䅯䅉䅙䅁䅅䅁䉁䅁䅁权䭂睂䅁䍄䉁䅁䅁兂䅁䅁䅍䅄䅁䅁䅯睴䅳䅁䅯䄷䅯䅁䅯朵䅯䅁䅯眵䅯䅁䅅䅁䉁䅁䅁权允䅂䅁䍄䉁䅁䅁睁䅁䅁䅍䅄䅁䅁䅯睪䄴䅁䅯杊䅙䅁䅅䅁䉁䅁䅁杄䵁䅁䅁兏ㅁ䍁䄴兏祁䅁䅁䍄䉁䅁䅁睁䅁䅁䅍䅄䅁䅁䅯儷䄴䅁䅯杈䅙䅁䅅䅁䉁䅁䅁权⽄杂䅁䍄䉁䅁䅁兂䅁䅁䅍䅄䅁䅁䅯儸䅷䅁䅯儵䅯䅁䅯朵䅯䅁䅯眵䅯䅁䅅䅁䉁䅁䅁权捁睃䅁䍄䉁䅁䅁睁䅁䅁䅍䅄䅁䅁䅯杊䄰䅁䅯杇䅙䅁䅅䅁䉁䅁䅁权扁杂䅁䍄䉁䅁䅁兂䅁䅁䅍䅄䅁䅁䅯內䅅䅁䅯䄷䅯䅁䅯朵䅯䅁䅯眵䅯䅁䅅䅁䉁䅁䅁睂䅁䅁䅁䑁汔䅑杷允䅁䅁䅕䅁䑁䅁䅷䅁䭁䭁乁䅁䭁䵁单䅁䭁䅁䅑潁䭁䵁卫䅁䉁䅁䅁允䅁䅁䅕へ䝆欴慳ぁ䵁䅉䅅䅁䙁䅁䅁睁䵁䅁䅁权偃杄䅁权灄权䅁权浄权䅁权湄权䅁允䅁䅁䅅䅁䭁䕁剁䅁䵁䅉䅅䅁䑁䅁䅁睁䵁䅁䅁权䙂睃䅁权敁杂䅁允䅁䅁䅅䅁䭁䉁䥧䅁䵁䅉䅅䅁䑁䅁䅁睁䵁䅁䅁权卂杄䅁权偄杅䅁允䅁䅁䅅䅁䭁䉁䕁䅁䵁䅉䅅䅁䙁䅁䅁睁䵁䅁䅁权㑁睄䅁权煄权䅁权浄权䅁权牄权䅁允䅁䅁䅅䅁䭁䉁䕁䅁䵁䅉䅅䅁䕁䅁䅁睁䵁䅁䅁权牁睃䅁权晁杂䅁权杁杂䅁允䅁䅁䅅䅁䭁䅁䩳䅁䵁䅉䅅䅁䙁䅁䅁睁䵁䅁䅁权潁睃䅁权汄权䅁权浄权䅁权湄权䅁允䅁䅁䅅䅁䭁䉁䕁䅁䵁䅉䅅䅁䙁䅁䅁睁䵁䅁䅁权㝂䅄䅁权瑄权䅁权浄权䅁权湄权䅁允䅁䅁䅅䅁䭁䉁䕁䅁䵁䅉䅅䅁䙁䅁䅁睁䵁䅁䅁权䵃䅄䅁权獄权䅁权浄权䅁权湄权䅁允䅁䅁䅅䅁䭁䉁䕁䅁䵁䅉䅅䅁䙁䅁䅁睁䵁䅁䅁权睄䅁䅁权汄权䅁权浄权䅁权湄权䅁允䅁䅁䅅䅁䭁䑁䱧䅁䵁䅉䅅䅁䙁䅁䅁睁䵁䅁䅁权乃䅄䅁权獄权䅁权浄权䅁权湄权䅁允䅁䅁䅅䅁䡁䅁䅁䅁䅁⬵䅒䍄䉁䅁䅁睁䅁䅁䅍䅄䅁䅁䅯䅤䄸䅁䅯硺䅉䅁䅅䅁䉁䅁䅁权允䅂䅁䍄䉁䅁䅁兂䅁䅁䅍䅄䅁䅁䅯䅲䄴䅁䅯儶䅯䅁䅯朵䅯䅁䅯眵䅯䅁䅅䅁䉁䅁䅁权允䅂䅁䍄䉁䅁䅁兂䅁䅁䅍䅄䅁䅁䅯睙䅷䅁䅯剸䅉䅁䅯䅂䍁䅧䅯䉹䅉䅁䅅䅁䉁䅁䅁兂癃䙢橶祭女䅑杷允䅁䅁䅍䅁䑁䅁䅷䅁䭁䅁䉫䅁䭁䉁䜴䅁䉁䅁䅁允䅁䅁䅯杯䅙䅁杷允䅁䅁䅕䅁䑁䅁䅷䅁䭁䝁䵍䅁䭁䵁单䅁䭁䅁䅑潁䭁䵁卫䅁䉁䅁䅁允䅁䅁䅕瀳噒硋㑚商䵁䅉䅅䅁䙁䅁䅁睁䵁䅁䅁权㍄䅄䅁权䙄杅䅁权䕁䅁䅋权䩄杅䅁允䅁䅁䅅䅁䙁䍁戵⼲戯兔䄱䍄䉁䅁䅁睁䅁䅁䅍䅄䅁䅁䅯睩䅳䅁䅯硺䅉䅁䅅䅁䉁䅁䅁权允䅂䅁䍄䉁䅁䅁䅂䅁䅁䅍䅄䅁䅁䅯儫䅷䅁䅯睈䅙䅁䅯䅉䅙䅁䅅䅁䉁䅁䅁权䵂杂䅁䍄䉁䅁䅁兂䅁䅁䅍䅄䅁䅁䅯杖䄰䅁䅯䄷䅯䅁䅯朵䅯䅁䅯眵䅯䅁䅅䅁䉁䅁䅁权允䅂䅁䍄䉁䅁䅁睁䅁䅁䅍䅄䅁䅁䅯睲䄰䅁䅯䅈䅙䅁䅅䅁䉁䅁䅁权祁睂䅁䍄䉁䅁䅁兂䅁䅁䅍䅄䅁䅁䅯䅎䅷䅁䅯硹䅉䅁䅯䅂䍁䅧䅯䉹䅉䅁䅅䅁䉁䅁䅁兂㥁瑃橥䵣氱䅑杷允䅁䅁䅍䅁䑁䅁䅷䅁䭁䵁乍䅁䭁䍁䝙䅁䉁䅁䅁允䅁䅁䄴䅄䅁䑁䅑睍畁䑁䅧䅎䅁䅁杷允䅁䅁䅕䅁䑁䅁䅷䅁䭁䅁䱷䅁䭁䵁即䅁䭁䅁䅑潁䭁䵁卫䅁䉁䅁䅁允䅁䅁䅕灭婭婭灮䕙䵁䅉䅅䅁䙁䅁䅁睁䵁䅁䅁权⭄䅄䅁权潄权䅁权浄权䅁权湄权䅁允䅁䅁䅅䅁䭁䉁䕁䅁䵁䅉䅅䅁䑁䅁䅁睁䵁䅁䅁权橄兄䅁权慁杂䅁允䅁䅁䅅䅁䭁䙁䝫䅁䵁䅉䅅䅁䙁䅁䅁睁䵁䅁䅁权扁杄䅁权煄权䅁权浄权䅁权牄权䅁允䅁䅁䅅䅁䡁䅁䅁䅁䅃畑䅚䍄䉁䅁䅁睁䅁䅁䅍䅄䅁䅁䅯䅸䅷䅁䅯杊䅙䅁䅅䅁䉁䅁䅁杄䵁䅁䅁䅏睁䍁䄴䅏祁䅁䅁䍄䉁䅁䅁睁䅁䅁䅍䅄䅁䅁䅯杌䄰䅁䅯杇䅙䅁䅅䅁䉁䅁䅁权婂杂䅁䍄䉁䅁䅁睁䅁䅁䅍䅄䅁䅁䅯睙䅷䅁䅯杊䅙䅁䅅䅁䉁䅁䅁杄䵁䅁䅁兏ぁ䍁䄴睎㑁䅁䅁䍄䉁䅁䅁睁䅁䅁䅍䅄䅁䅁䅯睸䅳䅁䅯䅇䅙䅁䅅䅁䉁䅁䅁权㡂杂䅁䍄䉁䅁䅁睁䅁䅁䅍䅄䅁䅁䅯䅹䅳䅁䅯䅇䅙䅁䅅䅁䉁䅁䅁权婁杂䅁䍄䉁䅁䅁兂䅁䅁䅍䅄䅁䅁䅯䄵䅳䅁䅯剸䅉䅁䅯䅂䍁䅧䅯剹䅉䅁䅅䅁䉁䅁䅁兂瑁睰栲煴㥺睐杷允䅁䅁䅕䅁䑁䅁䅷䅁䭁䝁䵍䅁䭁佁䭕䅁䭁佁䭙䅁䭁佁䭣䅁䉁䅁䅁允䅁䅁䅯䅅䅑䅁杷允䅁䅁䅍䅁䑁䅁䅷䅁䭁䉁䅯䅁䭁䍁䝙䅁䉁䅁䅁允䅁䅁䄴䅄䅁䑁䅧兎畁䑁䅧兎䅁䅁杷允䅁䅁䅕䅁䑁䅁䅷䅁䭁䑁久䅁䭁佁䭧䅁䭁佁䭙䅁䭁佁䭣䅁䉁䅁䅁允䅁䅁䅯䅅䅑䅁杷允䅁䅁䅕䅁䑁䅁䅷䅁䭁䝁䵍䅁䭁佁䭧䅁䭁佁䭙䅁䭁佁䭣䅁䉁䅁䅁允䅁䅁䅯䅅䅑䅁杷允䅁䅁䅕䅁䑁䅁䅷䅁䭁䅁䵣䅁䭁佁䬰䅁䭁佁䭙䅁䭁佁䭣䅁䉁䅁䅁允䅁䅁䅣䅁䅁䕁佄唵䵁䅉䅅䅁䙁䅁䅁睁䵁䅁䅁权䥁䅄䅁权瑄权䅁权浄权䅁权湄权䅁允䅁䅁䅅䅁䡁䅁䅁䅁权敹䅖䍄䉁䅁䅁兂䅁䅁䅍䅄䅁䅁䅯来䄴䅁䅯儵䅯䅁䅯朵䅯䅁䅯眵䅯䅁䅅䅁䉁䅁䅁权允䅂䅁䍄䉁䅁䅁睁䅁䅁䅍䅄䅁䅁䅯睗䅁䅁䅯栲䅉䅁䅅䅁䉁䅁䅁权䱁睅䅁䍄䉁䅁䅁兂䅁䅁䅍䅄䅁䅁䅯睙䅷䅁䅯儶䅯䅁䅯朵䅯䅁䅯眵䅯䅁䅅䅁䉁䅁䅁权允䅂䅁䍄䉁䅁䅁兂䅁䅁䅍䅄䅁䅁䅯睢䅷䅁䅯剸䅉䅁䅯䅂䍁䅧䅯䉹䅉䅁䅅䅁䉁䅁䅁兂牂景䙕㡢䔴䅑杷允䅁䅁䅍䅁䑁䅁䅷䅁䭁䭁䄴䅁䭁乁卯䅁䉁䅁䅁允䅁䅁䅯剹䅕䅁杷允䅁䅁䅕䅁䑁䅁䅷䅁䭁䝁䵍䅁䭁佁䭷䅁䭁佁䭙䅁䭁佁䭣䅁䉁䅁䅁允䅁䅁䅯䅅䅑䅁杷允䅁䅁䅍䅁䑁䅁䅷䅁䭁䙁兣䅁䭁䍁䝙䅁䉁䅁䅁允䅁䅁䄴䅄䅁䑁䅫杍畁䑁䅧睎䅁䅁杷允䅁䅁䅕䅁䑁䅁䅷䅁䭁䍁䱣䅁䭁䵁单䅁䭁䅁䅑潁䭁䵁卫䅁䉁䅁䅁允䅁䅁䅕㙵刹㝉䵬䕁䵁䅉䅅䅁䑁䅁䅁睁䵁䅁䅁权橄兄䅁权敁杂䅁允䅁䅁䅅䅁䭁䙁䝑䅁䵁䅉䅅䅁䑁䅁䅁睁䵁䅁䅁权慄䅄䅁权歁杂䅁允䅁䅁䅅䅁䭁䑁匰䅁䵁䅉䅅䅁䑁䅁䅁睁䵁䅁䅁权穂兄䅁权敁杂䅁允䅁䅁䅅䅁䭁䡁䥑䅁䵁䅉䅅䅁䑁䅁䅁睁䵁䅁䅁权㡄允䅁权奁杂䅁允䅁䅁䅅䅁䭁䉁䝫䅁䵁䅉䅅䅁䙁䅁䅁睁䵁䅁䅁权獄䅁䅁权煄权䅁权浄权䅁权牄权䅁允䅁䅁䅅䅁䡁䅁䅁䅁杄佑䅚䍄䉁䅁䅁兂䅁䅁䅍䅄䅁䅁䅯䄹䅅䅁䅯儷䅯䅁䅯朵䅯䅁䅯眵䅯䅁䅅䅁䉁䅁䅁睂䅁䅁䅁䱯汄䅑杷允䅁䅁䅕䅁䑁䅁䅷䅁䭁䍁丸䅁䭁䵁单䅁䭁䅁䅑潁䭁䵁卧䅁䉁䅁䅁允䅁䅁䅕噡督煎瘹䕇䵁䅉䅅䅁䙁䅁䅁睁䵁䅁䅁权灁允䅁权煄权䅁权浄权䅁权牄权䅁允䅁䅁䅅䅁䡁䅁䅁䅁杄佒䅚䍄䉁䅁䅁兂䅁䅁䅍䅄䅁䅁䅯允䄴䅁䅯儷䅯䅁䅯朵䅯䅁䅯眵䅯䅁䅅䅁䉁䅁䅁睂䅁䅁䅁䍁浶䅑杷允䅁䅁䅑䅁䑁䅁䅷䅁䭁佁乍䅁䭁䉁䜸䅁䭁䍁䝁䅁䉁䅁䅁允䅁䅁䅯䉭䅅䅁杷允䅁䅁䅍䅁䑁䅁䅷䅁䭁佁乍䅁䭁䍁䝙䅁䉁䅁䅁允䅁䅁䄴䅄䅁䑁䅕兏畁䑁䅙䅎䅁䅁杷允䅁䅁䅍䅁䑁䅁䅷䅁䭁䡁䵑䅁䭁䉁䝧䅁䉁䅁䅁允䅁䅁䅯睢䅙䅁杷允䅁䅁䅕䅁䑁䅁䅷䅁䭁佁乍䅁䭁佁䭕䅁䭁佁䭙䅁䭁佁䭣䅁䉁䅁䅁允䅁䅁䅯睄䅳䅁杷允䅁䅁䅍䅁䑁䅁䅷䅁䭁䭁临䅁䭁䉁䜴䅁䉁䅁䅁允䅁䅁䅯䅎䅙䅁杷允䅁䅁䅍䅁䑁䅁䅷䅁䭁䑁䅧䅁䭁䍁䝑䅁䉁䅁䅁允䅁䅁䅯䅕䄰䅁杷允䅁䅁䅕䅁䑁䅁䅷䅁䭁䝁久䅁䭁佁䭕䅁䭁佁䭙䅁䭁佁䭣䅁䉁䅁䅁允䅁䅁䅯䅅䅑䅁杷允䅁䅁䅍䅁䑁䅁䅷䅁䭁䍁䵅䅁䭁䵁匸䅁䉁䅁䅁允䅁䅁䅯䅅䅑䅁杷允䅁䅁䅕䅁䑁䅁䅷䅁䭁䩁䱉䅁䭁佁䬰䅁䭁佁䭙䅁䭁佁䭣䅁䉁䅁䅁允䅁䅁䅣䅁䅁䅁牁欵䵁䅉䅅䅁䙁䅁䅁睁䵁䅁䅁权塁睃䅁权䱄杅䅁权䕁䅁䅋权䩄杅䅁允䅁䅁䅅䅁䙁䵁䴳䵺䵺䙘䅎䍄䉁䅁䅁睁䅁䅁䅍䅄䅁䅁䅯剆䅁䅁䅯䅊䅙䅁䅅䅁䉁䅁䅁权煃充䅁䍄䉁䅁䅁兂䅁䅁䅍䅄䅁䅁䅯杔䅅䅁䅯儷䅯䅁䅯朵䅯䅁䅯眵䅯䅁䅅䅁䉁䅁䅁睂䅁䅁䅁䉧氳䅑杷允䅁䅁䅕䅁䑁䅁䅷䅁䭁䑁䱑䅁䭁佁䭕䅁䭁佁䭙䅁䭁佁䭣䅁䉁䅁䅁允䅁䅁䅯李䅳䅁杷允䅁䅁䅕䅁䑁䅁䅷䅁䭁䍁䵅䅁䭁䵁即䅁䭁䅁䅑潁䭁䵁卧䅁䉁䅁䅁允䅁䅁䅕場啯歲档䕖䵁䅉䅅䅁䙁䅁䅁睁䵁䅁䅁权䭃兄䅁权潄权䅁权浄权䅁权湄权䅁允䅁䅁䅅䅁䭁䉁䕁䅁䵁䅉䅅䅁䙁䅁䅁睁䵁䅁䅁权獄兄䅁权獄权䅁权浄权䅁权湄权䅁允䅁䅁䅅䅁䭁䉁䕁䅁䵁䅉䅅䅁䙁䅁䅁睁䵁䅁䅁权獄杄䅁权䱄杅䅁权䕁䅁䅋权䥄杅䅁允䅁䅁䅅䅁䙁䙁偹癷潕䙌䅆䍄䉁䅁䅁睁䅁䅁䅍䅄䅁䅁䅯儳䅷䅁䅯䅈䅙䅁䅅䅁䉁䅁䅁权㍄杂䅁䍄䉁䅁䅁䅂䅁䅁䅍䅄䅁䅁䅯䉥䅁䅁䅯睈䅙䅁䅯䅉䅙䅁䅅䅁䉁䅁䅁权塁睂䅁䍄䉁䅁䅁兂䅁䅁䅍䅄䅁䅁䅯兪䅷䅁䅯朶䅯䅁䅯朵䅯䅁䅯眶䅯䅁䅅䅁䉁䅁䅁睂䅁䅁䅁䍯浦䅑杷允䅁䅁䅍䅁䑁䅁䅷䅁䭁䥁䵍䅁䭁䉁䝯䅁䉁䅁䅁允䅁䅁䅯児䅙䅁杷允䅁䅁䅍䅁䑁䅁䅷䅁䭁䉁䙯䅁䭁乁卯䅁䉁䅁䅁允䅁䅁䅯桢䅍䅁杷允䅁䅁䅍䅁䑁䅁䅷䅁䭁䱁乍䅁䭁䉁䜴䅁䉁䅁䅁允䅁䅁䅯眳䅣䅁杷允䅁䅁䅍䅁䑁䅁䅷䅁䭁䑁䉳䅁䭁䍁䝑䅁䉁䅁䅁允䅁䅁䅯䅫䅯䅁杷允䅁䅁䅕䅁䑁䅁䅷䅁䭁䝁䵷䅁䭁䵁即䅁䭁䅁䅑潁䭁䵁卧䅁䉁䅁䅁允䅁䅁䅕⽷潕䥘礸ざ䵁䅉䅅䅁䑁䅁䅁睁䵁䅁䅁权塃䅄䅁权流杂䅁允䅁䅁䅅䅁佁䅁䄴䅁硁䑁䅁䅎畁䑁䅧睍䅁䅁杷允䅁䅁䅍䅁䑁䅁䅷䅁䭁䡁內䅁䭁䉁䜴䅁䉁䅁䅁允䅁䅁䅯䅆䅣䅁杷允䅁䅁䅕䅁䑁䅁䅷䅁䭁䉁佁䅁䭁佁䭧䅁䭁佁䭙䅁䭁佁䭣䅁䉁䅁䅁允䅁䅁䅯䅅䅑䅁杷允䅁䅁䅍䅁䑁䅁䅷䅁䭁䍁䵅䅁䭁䉁䝯䅁䉁䅁䅁允䅁䅁䅯睘䅙䅁杷允䅁䅁䅕䅁䑁䅁䅷䅁䭁䑁义䅁䭁佁䭫䅁䭁佁䭙䅁䭁佁䭣䅁䉁䅁䅁允䅁䅁䅯剰䅁䅁杷允䅁䅁䅕䅁䑁䅁䅷䅁䭁䅁儸䅁䭁佁䭧䅁䭁佁䭙䅁䭁佁䭣䅁䉁䅁䅁允䅁䅁䅯杂䅳䅁杷允䅁䅁䅍䅁䑁䅁䅷䅁䭁䍁䵅䅁䭁䉁䝷䅁䉁䅁䅁允䅁䅁䅯䅤䅧䅁杷允䅁䅁䅍䅁䑁䅁䅷䅁䭁䭁䱑䅁䭁䉁䜴䅁䉁䅁䅁允䅁䅁䅯杆䅧䅁杷允䅁䅁䅕䅁䑁䅁䅷䅁䭁䙁兣䅁䭁䵁单䅁䭁䅁䅑潁䭁䵁卫䅁䉁䅁䅁允䅁䅁䅕㙄㕅之⬱ぁ䵁䅉䅅䅁䙁䅁䅁睁䵁䅁䅁权塃䅁䅁权潄权䅁权浄权䅁权湄权䅁允䅁䅁䅅䅁䭁䑁䱙䅁䵁䅉䅅䅁䙁䅁䅁睁䵁䅁䅁权䡃杄䅁权潄权䅁权浄权䅁权湄权䅁允䅁䅁䅅䅁䭁䅁䱙䅁䵁䅉䅅䅁䙁䅁䅁睁䵁䅁䅁权獃杄䅁权獄权䅁权浄权䅁权湄权䅁允䅁䅁䅅䅁䭁䉁䕁䅁䵁䅉䅅䅁䙁䅁䅁睁䵁䅁䅁权䅄兄䅁权汄权䅁权浄权䅁权湄权䅁允䅁䅁䅅䅁䭁䭁䱕䅁䵁䅉䅅䅁䙁䅁䅁睁䵁䅁䅁权䭄睄䅁权瑄权䅁权浄权䅁权湄权䅁允䅁䅁䅅䅁䡁䅁䅁䅁杄佦䅖䍄䉁䅁䅁睁䅁䅁䅍䅄䅁䅁䅯睆䅳䅁䅯䅊䅙䅁䅅䅁䉁䅁䅁权㍃充䅁䍄䉁䅁䅁兂䅁䅁䅍䅄䅁䅁䅯杊䄰䅁䅯剸䅉䅁䅯䅂䍁䅧䅯䉹䅉䅁䅅䅁䉁䅁䅁兂穂歔䙵氲䝑䅑杷允䅁䅁䅕䅁䑁䅁䅷䅁䭁䍁䵅䅁䭁佁䭕䅁䭁佁䭙䅁䭁佁䭣䅁䉁䅁䅁允䅁䅁䅯䅅䅑䅁杷允䅁䅁䅕䅁䑁䅁䅷䅁䭁䝁䵷䅁䭁佁䭧䅁䭁佁䭙䅁䭁佁䭣䅁䉁䅁䅁允䅁䅁䅯术䅯䅁杷允䅁䅁䅕䅁䑁䅁䅷䅁䭁䍁䵅䅁䭁佁䭫䅁䭁佁䭙䅁䭁佁䭣䅁䉁䅁䅁允䅁䅁䅯䅅䅑䅁杷允䅁䅁䅍䅁䑁䅁䅷䅁䭁佁䉷䅁䭁䍁䝑䅁䉁䅁䅁允䅁䅁䅯䈱䅑䅁杷允䅁䅁䅍䅁䑁䅁䅷䅁䭁䑁临䅁䭁䍁䝑䅁䉁䅁䅁允䅁䅁䅯剷䅅䅁杷允䅁䅁䅕䅁䑁䅁䅷䅁䭁䉁佯䅁䭁䵁单䅁䭁䅁䅑潁䭁䵁卫䅁䉁䅁䅁允䅁䅁䅕氱呆䕤但䕅䵁䅉䅅䅁䑁䅁䅁睁䵁䅁䅁权汄兄䅁权捁杂䅁允䅁䅁䅅䅁䭁䙁䝯䅁䵁䅉䅅䅁䙁䅁䅁睁䵁䅁䅁权桁䅄䅁权獄权䅁权浄权䅁权湄权䅁允䅁䅁䅅䅁䭁䉁䕁䅁䵁䅉䅅䅁䙁䅁䅁睁䵁䅁䅁权橂杄䅁权灄权䅁权浄权䅁权湄权䅁允䅁䅁䅅䅁䭁䉁䕁䅁䵁䅉䅅䅁䑁䅁䅁睁䵁䅁䅁权婂睃䅁权慁杂䅁允䅁䅁䅅䅁䭁䝁䝉䅁䵁䅉䅅䅁䙁䅁䅁睁䵁䅁䅁权䍁䅄䅁权煄权䅁权浄权䅁权牄权䅁允䅁䅁䅅䅁䡁䅁䅁䅁䅂畎䅚䍄䉁䅁䅁兂䅁䅁䅍䅄䅁䅁䅯兗䅳䅁䅯䄷䅯䅁䅯朵䅯䅁䅯眵䅯䅁䅅䅁䉁䅁䅁权允䅂䅁䍄䉁䅁䅁兂䅁䅁䅍䅄䅁䅁䅯杌䄰䅁䅯硹䅉䅁䅯䅂䍁䅧䅯䉹䅉䅁䅅䅁䉁䅁䅁兂䅁䅁䅁䅁兂䅑杷允䅁䅁䅕䅁䑁䅁䅷䅁䭁䭁䵍䅁䭁䵁单䅁䭁䅁䅑潁䭁䵁卫䅁䉁䅁䅁允䅁䅁䅕橰態䡮呌啃䵁䅉䅅䅁䑁䅁䅁睁䵁䅁䅁权煃兄䅁权慁杂䅁允䅁䅁䅅䅁䭁䑁䜴䅁䵁䅉䅅䅁䙁䅁䅁睁䵁䅁䅁权䩁睃䅁权灄权䅁权浄权䅁权湄权䅁允䅁䅁䅅䅁䭁䙁剫䅁䵁䅉䅅䅁䕁䅁䅁睁䵁䅁䅁权時兄䅁权晁杂䅁权杁杂䅁允䅁䅁䅅䅁䭁䕁䜴䅁䵁䅉䅅䅁䑁䅁䅁睁䵁䅁䅁权牂杄䅁权敁杂䅁允䅁䅁䅅䅁䭁䑁䝑䅁䵁䅉䅅䅁䑁䅁䅁睁䵁䅁䅁权婁睃䅁权流杂䅁允䅁䅁䅅䅁佁䅁䅷䅁ぁ䑁䅫杌㑁䑁䅙䅁䵁䅉䅅䅁䙁䅁䅁睁䵁䅁䅁权畁兄䅁权䱄杅䅁权䕁䅁䅋权䩄杅䅁允䅁䅁䅅䅁䙁䅁䅁䅁䅁䙷䅂䍄䉁䅁䅁兂䅁䅁䅍䅄䅁䅁䅯眱䅅䅁䅯儶䅯䅁䅯朵䅯䅁䅯眵䅯䅁䅅䅁䉁䅁䅁权獃兄䅁䍄䉁䅁䅁兂䅁䅁䅍䅄䅁䅁䅯杮䄰䅁䅯硹䅉䅁䅯䅂䍁䅧䅯䉹䅉䅁䅅䅁䉁䅁䅁兂畃⭒㙆䝆娵䅑杷允䅁䅁䅑䅁䑁䅁䅷䅁䭁䍁临䅁䭁䉁䜸䅁䭁䍁䝁䅁䉁䅁䅁允䅁䅁䅯杬䅙䅁杷允䅁䅁䅍䅁䑁䅁䅷䅁䭁偁䬸䅁䭁䉁䝷䅁䉁䅁䅁允䅁䅁䅯朲䅙䅁杷允䅁䅁䅍䅁䑁䅁䅷䅁䭁䑁乕䅁䭁乁卯䅁䉁䅁䅁允䅁䅁䅯剤䅙䅁杷允䅁䅁䅕䅁䑁䅁䅷䅁䭁䱁乳䅁䭁佁䭷䅁䭁佁䭙䅁䭁佁䭣䅁䉁䅁䅁允䅁䅁䅣䅁䅁䍁䱂䔵䵁䅉䅅䅁䑁䅁䅁睁䵁䅁䅁权䭂睃䅁权慁杂䅁允䅁䅁䅅䅁䭁䙁䜸䅁䵁䅉䅅䅁䙁䅁䅁睁䵁䅁䅁权㕂睃䅁权煄权䅁权浄权䅁权牄权䅁允䅁䅁䅅䅁䭁䉁䕁䅁䵁䅉䅅䅁䙁䅁䅁睁䵁䅁䅁权敁睃䅁权䙄杅䅁权䕁䅁䅋权䩄杅䅁允䅁䅁䅅䅁䙁佁䅨穭㑨䉳䅚䍄䉁䅁䅁兂䅁䅁䅍䅄䅁䅁䅯眸䅯䅁䅯剸䅉䅁䅯䅂䍁䅧䅯䉹䅉䅁䅅䅁䉁䅁䅁兂畂塰䵂歒䤸䅑杷允䅁䅁䅍䅁䑁䅁䅷䅁䭁䵁䅙䅁䭁䉁䝯䅁䉁䅁䅁允䅁䅁䅯朱䅙䅁杷允䅁䅁䅕䅁䑁䅁䅷䅁䭁䥁䱫䅁䭁佁䭫䅁䭁佁䭙䅁䭁佁䭣䅁䉁䅁䅁允䅁䅁䅯䅅䅑䅁杷允䅁䅁䅍䅁䑁䅁䅷䅁䭁䉁䰴䅁䭁䉁䝧䅁䉁䅁䅁允䅁䅁䅯兇䅙䅁杷允䅁䅁䅕䅁䑁䅁䅷䅁䭁偁䵙䅁䭁䵁即䅁䭁䅁䅑潁䭁䵁卧䅁䉁䅁䅁允䅁䅁䅕㑈牘払⭩歕䵁䅉䅅䅁䙁䅁䅁睁䵁䅁䅁权䩁䅄䅁权灄权䅁权浄权䅁权湄权䅁允䅁䅁䅅䅁䭁䅁䵯䅁䵁䅉䅅䅁䙁䅁䅁睁䵁䅁䅁权敁睃䅁权灄权䅁权浄权䅁权湄权䅁允䅁䅁䅅䅁䭁䅁䵳䅁䵁䅉䅅䅁䙁䅁䅁睁䵁䅁䅁权坂䅄䅁权汄权䅁权浄权䅁权湄权䅁允䅁䅁䅅䅁䭁䉁䕁䅁䵁䅉䅅䅁䑁䅁䅁睁䵁䅁䅁权祃兄䅁权流杂䅁允䅁䅁䅅䅁佁䅁䄴䅁硁䑁䅁䅍畁䑁䅉兏䅁䅁杷允䅁䅁䅕䅁䑁䅁䅷䅁䭁佁䱙䅁䭁䵁即䅁䭁䅁䅑潁䭁䵁卧䅁䉁䅁䅁允䅁䅁䅕積積積䑎歖䵁䅉䅅䅁䙁䅁䅁睁䵁䅁䅁权偁䅁䅁权瑄权䅁权浄权䅁权湄权䅁允䅁䅁䅅䅁䡁䅁䅁䅁䅃⭶䅎䍄䉁䅁䅁兂䅁䅁䅍䅄䅁䅁䅯杈䅳䅁䅯朶䅯䅁䅯朵䅯䅁䅯眶䅯䅁䅅䅁䉁䅁䅁权允䅂䅁䍄䉁䅁䅁睁䅁䅁䅍䅄䅁䅁䅯睩䅅䅁䅯杇䅙䅁䅅䅁䉁䅁䅁权䅂杂䅁䍄䉁䅁䅁兂䅁䅁䅍䅄䅁䅁䅯䅧䅁䅁䅯朶䅯䅁䅯朵䅯䅁䅯眶䅯䅁䅅䅁䉁䅁䅁睂䅁䅁䅁䍧浘䅑杷允䅁䅁䅕䅁䑁䅁䅷䅁䭁偁乍䅁䭁䵁单䅁䭁䅁䅑潁䭁䵁卧䅁䉁䅁䅁允䅁䅁䅕氲兏汫づ啄䵁䅉䅅䅁䑁䅁䅁睁䵁䅁䅁权穄兄䅁权慁杂䅁允䅁䅁䅅䅁䭁䑁䜰䅁䵁䅉䅅䅁䙁䅁䅁睁䵁䅁䅁权䉄䅄䅁权汄权䅁权浄权䅁权湄权䅁允䅁䅁䅅䅁䭁䉁䱷䅁䵁䅉䅅䅁䑁䅁䅁睁䵁䅁䅁权坄䅄䅁权流杂䅁允䅁䅁䅅䅁佁䅁䅷䅁㑁䑁䅙杌睁䑁䅑䅁䵁䅉䅅䅁䙁䅁䅁睁䵁䅁䅁权㙁䅄䅁权灄权䅁权浄权䅁权湄权䅁允䅁䅁䅅䅁䭁䉁䕁䅁䵁䅉䅅䅁䙁䅁䅁睁䵁䅁䅁权塃䅄䅁权瑄权䅁权浄权䅁权湄权䅁允䅁䅁䅅䅁䭁䉁䕁䅁䵁䅉䅅䅁䙁䅁䅁睁䵁䅁䅁权⭃兄䅁权灄权䅁权浄权䅁权湄权䅁允䅁䅁䅅䅁䭁佁到䅁䵁䅉䅅䅁䙁䅁䅁睁䵁䅁䅁权⽃兄䅁权灄权䅁权浄权䅁权湄权䅁允䅁䅁䅅䅁䭁佁刴䅁䵁䅉䅅䅁䙁䅁䅁睁䵁䅁䅁权灄杄䅁权瑄权䅁权浄权䅁权湄权䅁允䅁䅁䅅䅁䭁䉁䕁䅁䵁䅉䅅䅁䙁䅁䅁睁䵁䅁䅁权橃䅄䅁权䙄杅䅁权䕁䅁䅋权䥄杅䅁允䅁䅁䅅䅁䙁䝁汦䑤晰兲䅴䍄䉁䅁䅁睁䅁䅁䅍䅄䅁䅁䅯眸䄴䅁䅯䅊䅙䅁䅅䅁䉁䅁䅁权⭄充䅁䍄䉁䅁䅁睁䅁䅁䅍䅄䅁䅁䅯剄䅁䅁䅯䅊䅙䅁䅅䅁䉁䅁䅁权䥁睂䅁䍄䉁䅁䅁睁䅁䅁䅍䅄䅁䅁䅯䅊䄸䅁䅯䅇䅙䅁䅅䅁䉁䅁䅁权㡂杂䅁䍄䉁䅁䅁䅂䅁䅁䅍䅄䅁䅁䅯䅉䅅䅁䅯睈䅙䅁䅯䅉䅙䅁䅅䅁䉁䅁䅁权㝄睂䅁䍄䉁䅁䅁兂䅁䅁䅍䅄䅁䅁䅯杶䅷䅁䅯朶䅯䅁䅯朵䅯䅁䅯眶䅯䅁䅅䅁䉁䅁䅁权允䅂䅁䍄䉁䅁䅁兂䅁䅁䅍䅄䅁䅁䅯䉅䅁䅁䅯朶䅯䅁䅯朵䅯䅁䅯眶䅯䅁䅅䅁䉁䅁䅁权允䅂䅁䍄䉁䅁䅁睁䅁䅁䅍䅄䅁䅁䅯䅬䅷䅁䅯䅇䅙䅁䅅䅁䉁䅁䅁权㥁杂䅁䍄䉁䅁䅁睁䅁䅁䅍䅄䅁䅁䅯睎䄸䅁䅯杈䅙䅁䅅䅁䉁䅁䅁权杂䅃䅁䍄䉁䅁䅁䅂䅁䅁䅍䅄䅁䅁䅯䅧䄴䅁䅯睈䅙䅁䅯䅉䅙䅁䅅䅁䉁䅁䅁权塄充䅁䍄䉁䅁䅁兂䅁䅁䅍䅄䅁䅁䅯眸䄰䅁䅯儶䅯䅁䅯朵䅯䅁䅯眵䅯䅁䅅䅁䉁䅁䅁权䙂充䅁䍄䉁䅁䅁睁䅁䅁䅍䅄䅁䅁䅯兆䄰䅁䅯杈䅙䅁䅅䅁䉁䅁䅁权牁䅃䅁䍄䉁䅁䅁兂䅁䅁䅍䅄䅁䅁䅯內䄴䅁䅯儵䅯䅁䅯朵䅯䅁䅯眵䅯䅁䅅䅁䉁䅁䅁权允䅂䅁䍄䉁䅁䅁兂䅁䅁䅍䅄䅁䅁䅯杙䄰䅁䅯剸䅉䅁䅯䅂䍁䅧䅯剹䅉䅁䅅䅁䉁䅁䅁兂晄橮婦し䉉䅑杷允䅁䅁䅍䅁䑁䅁䅷䅁䭁䅁八䅁䭁䍁䝙䅁䉁䅁䅁允䅁䅁䄴权䅁䑁䅣兏畁䑁䅅䅁䵁䅉䅅䅁䙁䅁䅁睁䵁䅁䅁权䍂兄䅁权獄权䅁权浄权䅁权湄权䅁允䅁䅁䅅䅁䡁䅁䅁䅁䅄数䅖䍄䉁䅁䅁睁䅁䅁䅍䅄䅁䅁䅯杹䄸䅁䅯杊䅙䅁䅅䅁䉁䅁䅁杄䵁䅁䅁睎硁䍁䄴睍㕁䅁䅁䍄䉁䅁䅁兂䅁䅁䅍䅄䅁䅁䅯典䄰䅁䅯䄶䅯䅁䅯朵䅯䅁䅯眵䅯䅁䅅䅁䉁䅁䅁权允䅂䅁䍄䉁䅁䅁睁䅁䅁䅍䅄䅁䅁䅯睡䄰䅁䅯杇䅙䅁䅅䅁䉁䅁䅁权㡁杂䅁䍄䉁䅁䅁睁䅁䅁䅍䅄䅁䅁䅯睵䄰䅁䅯杊䅙䅁䅅䅁䉁䅁䅁杄䭁䅁䅁兏穁䍁䄴李䅁䅁杷允䅁䅁䅍䅁䑁䅁䅷䅁䭁䩁䕙䅁䭁乁卯䅁䉁䅁䅁允䅁䅁䅯桬䅑䅁杷允䅁䅁䅕䅁䑁䅁䅷䅁䭁䙁兣䅁䭁䵁单䅁䭁䅁䅑潁䭁䵁卧䅁䉁䅁䅁允䅁䅁䅕㘫䐴武㑍䕂䵁䅉䅅䅁䙁䅁䅁睁䵁䅁䅁权䡁允䅁权瑄权䅁权浄权䅁权湄权䅁允䅁䅁䅅䅁䡁䅁䅁䅁权佈䅖䍄䉁䅁䅁兂䅁䅁䅍䅄䅁䅁䅯儰䅳䅁䅯䄷䅯䅁䅯朵䅯䅁䅯眵䅯䅁䅅䅁䉁䅁䅁睂䅁䅁䅁乧汐䅑杷允䅁䅁䅕䅁䑁䅁䅷䅁䭁䵁偯䅁䭁䵁即䅁䭁䅁䅑潁䭁䵁卫䅁䉁䅁䅁允䅁䅁䅕体㙆䭆㌴ざ䵁䅉䅅䅁䑁䅁䅁睁䵁䅁䅁权剂允䅁权流杂䅁允䅁䅁䅅䅁佁䅁䅷䅁㕁䑁䅅杌㍁䑁䅣䅁䵁䅉䅅䅁䑁䅁䅁睁䵁䅁䅁权佄兄䅁权流杂䅁允䅁䅁䅅䅁佁䅁䅷䅁㍁䑁䅫杌ぁ䑁䅕䅁䵁䅉䅅䅁䙁䅁䅁睁䵁䅁䅁权乃允䅁权瑄权䅁权浄权䅁权湄权䅁允䅁䅁䅅䅁䡁䅁䅁䅁䅁⭉䅚䍄䉁䅁䅁兂䅁䅁䅍䅄䅁䅁䅯杍䅳䅁䅯硹䅉䅁䅯䅂䍁䅧䅯剹䅉䅁䅅䅁䉁䅁䅁兂㉄䙋偹杷剖䅑杷允䅁䅁䅍䅁䑁䅁䅷䅁䭁䉁佅䅁䭁䉁䝯䅁䉁䅁䅁允䅁䅁䅯兺䅙䅁杷允䅁䅁䅕䅁䑁䅁䅷䅁䭁䉁乑䅁䭁佁䬰䅁䭁佁䭙䅁䭁佁䭣䅁䉁䅁䅁允䅁䅁䅣䅁䅁䝁塂〴䵁䅉䅅䅁䙁䅁䅁睁䵁䅁䅁权瑄䅄䅁权瑄权䅁权浄权䅁权湄权䅁允䅁䅁䅅䅁䡁䅁䅁䅁杂⭃䅚䍄䉁䅁䅁睁䅁䅁䅍䅄䅁䅁䅯硖䅁䅁䅯䅈䅙䅁䅅䅁䉁䅁䅁权偂杂䅁䍄䉁䅁䅁睁䅁䅁䅍䅄䅁䅁䅯杏䅅䅁䅯䅈䅙䅁䅅䅁䉁䅁䅁权慂杂䅁䍄䉁䅁䅁睁䅁䅁䅍䅄䅁䅁䅯兵䄰䅁䅯䅊䅙䅁䅅䅁䉁䅁䅁权允䅂䅁䍄䉁䅁䅁睁䅁䅁䅍䅄䅁䅁䅯杉䅅䅁䅯䅊䅙䅁䅅䅁䉁䅁䅁权啄䅃䅁䍄䉁䅁䅁兂䅁䅁䅍䅄䅁䅁䅯儳䄰䅁䅯硹䅉䅁䅯䅂䍁䅧䅯䉹䅉䅁䅅䅁䉁䅁䅁兂啁歲桦浥扒䅑杷允䅁䅁䅕䅁䑁䅁䅷䅁䭁䑁佳䅁䭁佁䭷䅁䭁佁䭙䅁䭁佁䭣䅁䉁䅁䅁允䅁䅁䅯䅅䅑䅁杷允䅁䅁䅍䅁䑁䅁䅷䅁䭁䑁䅉䅁䭁䍁䝙䅁䉁䅁䅁允䅁䅁䄴杄䅁䑁䅅䅍睁䍁䄴䅏㉁䅁䅁䍄䉁䅁䅁睁䅁䅁䅍䅄䅁䅁䅯硖䅁䅁䅯杈䅙䅁䅅䅁䉁䅁䅁权偂杂䅁䍄䉁䅁䅁兂䅁䅁䅍䅄䅁䅁䅯䅲䄴䅁䅯䄶䅯䅁䅯朵䅯䅁䅯眵䅯䅁䅅䅁䉁䅁䅁权允䅂䅁䍄䉁䅁䅁睁䅁䅁䅍䅄䅁䅁䅯儯䄴䅁䅯杇䅙䅁䅅䅁䉁䅁䅁权瑁杂䅁䍄䉁䅁䅁睁䅁䅁䅍䅄䅁䅁䅯儷䅷䅁䅯硺䅉䅁䅅䅁䉁䅁䅁睂䅁䅁䅁乁桐䅑杷允䅁䅁䅕䅁䑁䅁䅷䅁䭁䵁䄰䅁䭁佁䭯䅁䭁佁䭙䅁䭁佁䭳䅁䉁䅁䅁允䅁䅁䅣䅁䅁䥁祁欵䵁䅉䅅䅁䙁䅁䅁睁䵁䅁䅁权塂䅅䅁权獄权䅁权浄权䅁权湄权䅁允䅁䅁䅅䅁䡁䅁䅁䅁䅃⭮䅖䍄䉁䅁䅁兂䅁䅁䅍䅄䅁䅁䅯剆䅅䅁䅯儶䅯䅁䅯朵䅯䅁䅯眵䅯䅁䅅䅁䉁䅁䅁权允䅂䅁䍄䉁䅁䅁兂䅁䅁䅍䅄䅁䅁䅯䅲䄴䅁䅯剸䅉䅁䅯䅂䍁䅧䅯剹䅉䅁䅅䅁䉁䅁䅁兂偁扫捑杉䴴䅑杷允䅁䅁䅍䅁䑁䅁䅷䅁䭁䅁䅫䅁䭁乁卯䅁䉁䅁䅁允䅁䅁䅯䉦䅙䅁杷允䅁䅁䅍䅁䑁䅁䅷䅁䭁䵁䱉䅁䭁䵁匸䅁䉁䅁䅁允䅁䅁䅯䅅䅑䅁杷允䅁䅁䅍䅁䑁䅁䅷䅁䭁䭁佷䅁䭁䉁䝧䅁䉁䅁䅁允䅁䅁䅯杓䅙䅁杷允䅁䅁䅕䅁䑁䅁䅷䅁䭁䭁丸䅁䭁佁䭯䅁䭁佁䭙䅁䭁佁䭳䅁䉁䅁䅁允䅁䅁䅯䅅䅑䅁杷允䅁䅁䅍䅁䑁䅁䅷䅁䭁䙁䵑䅁䭁䉁䝷䅁䉁䅁䅁允䅁䅁䅯眹䅙䅁杷允䅁䅁䅍䅁䑁䅁䅷䅁䭁䉁䱅䅁䭁䵁匸䅁䉁䅁䅁允䅁䅁䅯䅅䅑䅁杷允䅁䅁䅍䅁䑁䅁䅷䅁䭁䡁佯䅁䭁䍁䝑䅁䉁䅁䅁允䅁䅁䅯剮䅁䅁杷允䅁䅁䅍䅁䑁䅁䅷䅁䭁乁临䅁䭁乁卯䅁䉁䅁䅁允䅁䅁䅯剢䅧䅁杷允䅁䅁䅕䅁䑁䅁䅷䅁䭁䕁䵍䅁䭁佁䭷䅁䭁佁䭙䅁䭁佁䭣䅁䉁䅁䅁允䅁䅁䅣䅁䅁䵁䵃䔵䵁䅉䅅䅁䙁䅁䅁睁䵁䅁䅁权乂䅄䅁权獄权䅁权浄权䅁权湄权䅁允䅁䅁䅅䅁䡁䅁䅁䅁杄⭆䅚䍄䉁䅁䅁睁䅁䅁䅍䅄䅁䅁䅯朴䅳䅁䅯硺䅉䅁䅅䅁䉁䅁䅁权允䅂䅁䍄䉁䅁䅁睁䅁䅁䅍䅄䅁䅁䅯䅃䄰䅁䅯䅈䅙䅁䅅䅁䉁䅁䅁权敃杂䅁䍄䉁䅁䅁睁䅁䅁䅍䅄䅁䅁䅯䄳䅳䅁䅯杈䅙䅁䅅䅁䉁䅁䅁权祁杂䅁䍄䉁䅁䅁兂䅁䅁䅍䅄䅁䅁䅯兲䅳䅁䅯剸䅉䅁䅯䅂䍁䅧䅯剹䅉䅁䅅䅁䉁䅁䅁兂求啡栴䩎䡷䅑杷允䅁䅁䅍䅁䑁䅁䅷䅁䭁偁䱉䅁䭁䵁匸䅁䉁䅁䅁允䅁䅁䅣䅁䅁䝁敃欴䵁䅉䅅䅁䙁䅁䅁睁䵁䅁䅁权㡁兄䅁权獄权䅁权浄权䅁权湄权䅁允䅁䅁䅅䅁䡁䅁䅁䅁䅄畭䅖䍄䉁䅁䅁睁䅁䅁䅍䅄䅁䅁䅯兑䅁䅁䅯杇䅙䅁䅅䅁䉁䅁䅁权時杂䅁䍄䉁䅁䅁睁䅁䅁䅍䅄䅁䅁䅯睓䄰䅁䅯䅊䅙䅁䅅䅁䉁䅁䅁权允䅂䅁䍄䉁䅁䅁睁䅁䅁䅍䅄䅁䅁䅯睂䅷䅁䅯䅊䅙䅁䅅䅁䉁䅁䅁权獂充䅁䍄䉁䅁䅁睁䅁䅁䅍䅄䅁䅁䅯兯䅳䅁䅯䅊䅙䅁䅅䅁䉁䅁䅁权䥁睂䅁䍄䉁䅁䅁睁䅁䅁䅍䅄䅁䅁䅯䅃䅷䅁䅯䅊䅙䅁䅅䅁䉁䅁䅁权瑂充䅁䍄䉁䅁䅁䅂䅁䅁䅍䅄䅁䅁䅯䄱䅷䅁䅯睈䅙䅁䅯䅉䅙䅁䅅䅁䉁䅁䅁权㉄睂䅁䍄䉁䅁䅁兂䅁䅁䅍䅄䅁䅁䅯䅸䅷䅁䅯䄷䅯䅁䅯朵䅯䅁䅯眵䅯䅁䅅䅁䉁䅁䅁权允䅂䅁䍄䉁䅁䅁兂䅁䅁䅍䅄䅁䅁䅯眱䄰䅁䅯硹䅉䅁䅯䅂䍁䅧䅯䉹䅉䅁䅅䅁䉁䅁䅁兂啁歲桦潥汸䅑杷允䅁䅁䅍䅁䑁䅁䅷䅁䭁佁䰴䅁䭁䉁䝯䅁䉁䅁䅁允䅁䅁䅯䅐䅧䅁杷允䅁䅁䅕䅁䑁䅁䅷䅁䭁偁䰰䅁䭁佁䭧䅁䭁佁䭙䅁䭁佁䭣䅁䉁䅁䅁允䅁䅁䅯杂䅳䅁杷允䅁䅁䅕䅁䑁䅁䅷䅁䭁䱁䈰䅁䭁佁䭯䅁䭁佁䭙䅁䭁佁䭳䅁䉁䅁䅁允䅁䅁䅣䅁䅁䭁䑂欵䵁䅉䅅䅁䙁䅁䅁睁䵁䅁䅁权㝃䅅䅁权灄权䅁权浄权䅁权湄权䅁允䅁䅁䅅䅁䭁䉁䕁䅁䵁䅉䅅䅁䑁䅁䅁睁䵁䅁䅁权捃䅄䅁权歁杂䅁允䅁䅁䅅䅁䭁䉁䕁䅁䵁䅉䅅䅁䕁䅁䅁睁䵁䅁䅁权歄兄䅁权晁杂䅁权杁杂䅁允䅁䅁䅅䅁䭁䡁卫䅁䵁䅉䅅䅁䙁䅁䅁睁䵁䅁䅁权⽄杄䅁权獄权䅁权浄权䅁权湄权䅁允䅁䅁䅅䅁䭁䉁䕁䅁䵁䅉䅅䅁䑁䅁䅁睁䵁䅁䅁权楃䅄䅁权敁杂䅁允䅁䅁䅅䅁䭁䩁䭑䅁䵁䅉䅅䅁䙁䅁䅁睁䵁䅁䅁权乁杄䅁权獄权䅁权浄权䅁权湄权䅁允䅁䅁䅅䅁䡁䅁䅁䅁权佗䅖䍄䉁䅁䅁兂䅁䅁䅍䅄䅁䅁䅯儳䅳䅁䅯䄷䅯䅁䅯朵䅯䅁䅯眵䅯䅁䅅䅁䉁䅁䅁权允䅂䅁䍄䉁䅁䅁睁䅁䅁䅍䅄䅁䅁䅯䅨䅳䅁䅯杈䅙䅁䅅䅁䉁䅁䅁权䵃杂䅁䍄䉁䅁䅁兂䅁䅁䅍䅄䅁䅁䅯朳䅳䅁䅯䄷䅯䅁䅯朵䅯䅁䅯眵䅯䅁䅅䅁䉁䅁䅁权允䅂䅁䍄䉁䅁䅁兂䅁䅁䅍䅄䅁䅁䅯䅲䅷䅁䅯朶䅯䅁䅯朵䅯䅁䅯眶䅯䅁䅅䅁䉁䅁䅁睂䅁䅁䅁䑧洳䅑杷允䅁䅁䅍䅁䑁䅁䅷䅁䭁䅁䉁䅁䭁䍁䝙䅁䉁䅁䅁允䅁䅁䄴䅄䅁䑁䅧兎畁䑁䅅睍䅁䅁杷允䅁䅁䅍䅁䑁䅁䅷䅁䭁䝁䵕䅁䭁䉁䝯䅁䉁䅁䅁允䅁䅁䅯材䅙䅁杷允䅁䅁䅍䅁䑁䅁䅷䅁䭁佁倴䅁䭁䉁䝧䅁䉁䅁䅁允䅁䅁䅯兇䅙䅁杷允䅁䅁䅕䅁䑁䅁䅷䅁䭁䩁䉍䅁䭁佁䭷䅁䭁佁䭙䅁䭁佁䭣䅁䉁䅁䅁允䅁䅁䅯䅅䅑䅁杷允䅁䅁䅕䅁䑁䅁䅷䅁䭁偁䭅䅁䭁佁䭕䅁䭁佁䭙䅁䭁佁䭣䅁䉁䅁䅁允䅁䅁䅯䅅䅑䅁杷允䅁䅁䅕䅁䑁䅁䅷䅁䭁䡁乕䅁䭁䵁单䅁䭁䅁䅑潁䭁䵁卧䅁䉁䅁䅁允䅁䅁䅕坦刵歔䱘歉䵁䅉䅅䅁䙁䅁䅁睁䵁䅁䅁权摄兄䅁权獄权䅁权浄权䅁权湄权䅁允䅁䅁䅅䅁䭁䉁䕁䅁䵁䅉䅅䅁䑁䅁䅁睁䵁䅁䅁权䍁䅄䅁权流杂䅁允䅁䅁䅅䅁佁䅁䄴䅁硁䑁䅁兏畁䑁䅉䅏䅁䅁杷允䅁䅁䅍䅁䑁䅁䅷䅁䭁偁估䅁䭁䍁䝑䅁䉁䅁䅁允䅁䅁䅯䉷䅅䅁杷允䅁䅁䅕䅁䑁䅁䅷䅁䭁乁丰䅁䭁佁䬰䅁䭁佁䭙䅁䭁佁䭣䅁䉁䅁䅁允䅁䅁䅯䅅䅑䅁杷允䅁䅁䅕䅁䑁䅁䅷䅁䭁䅁䴸䅁䭁佁䭷䅁䭁佁䭙䅁䭁佁䭣䅁䉁䅁䅁允䅁䅁䅣䅁䅁䥁䉁欵䵁䅉䅅䅁䑁䅁䅁睁䵁䅁䅁权扃杄䅁权奁杂䅁允䅁䅁䅅䅁䭁䡁䝷䅁䵁䅉䅅䅁䙁䅁䅁睁䵁䅁䅁权楃睃䅁权灄权䅁权浄权䅁权湄权䅁允䅁䅁䅅䅁䭁䉁䕁䅁䵁䅉䅅䅁䙁䅁䅁睁䵁䅁䅁权㑃䅄䅁权灄权䅁权浄权䅁权湄权䅁允䅁䅁䅅䅁䭁䙁乑䅁䵁䅉䅅䅁䙁䅁䅁睁䵁䅁䅁权牁睃䅁权䙄杅䅁权䕁䅁䅋权䥄杅䅁允䅁䅁䅅䅁䙁䵁㙰浯䩌䉚䅂䍄䉁䅁䅁睁䅁䅁䅍䅄䅁䅁䅯睭䄴䅁䅯杈䅙䅁䅅䅁䉁䅁䅁权啂杂䅁䍄䉁䅁䅁兂䅁䅁䅍䅄䅁䅁䅯眷䄰䅁䅯䄷䅯䅁䅯朵䅯䅁䅯眵䅯䅁䅅䅁䉁䅁䅁权允䅂䅁䍄䉁䅁䅁睁䅁䅁䅍䅄䅁䅁䅯杔䅳䅁䅯硺䅉䅁䅅䅁䉁䅁䅁权允䅂䅁䍄䉁䅁䅁兂䅁䅁䅍䅄䅁䅁䅯睙䄰䅁䅯朶䅯䅁䅯朵䅯䅁䅯眶䅯䅁䅅䅁䉁䅁䅁权允䅂䅁䍄䉁䅁䅁䅂䅁䅁䅍䅄䅁䅁䅯睭䄴䅁䅯睈䅙䅁䅯䅉䅙䅁䅅䅁䉁䅁䅁权坃杂䅁䍄䉁䅁䅁睁䅁䅁䅍䅄䅁䅁䅯具䅷䅁䅯杊䅙䅁䅅䅁䉁䅁䅁杄佁䅁䅁免睁䑁䅁杌㍁䑁䅧䅁䵁䅉䅅䅁䑁䅁䅁睁䵁䅁䅁权硂允䅁权流杂䅁允䅁䅁䅅䅁佁䅁䅷䅁㑁䑁䅑杌睁䑁䅙䅁䵁䅉䅅䅁䙁䅁䅁睁䵁䅁䅁权㑂杄䅁权䱄杅䅁权䕁䅁䅋权䥄杅䅁允䅁䅁䅅䅁䙁䭁䠵場啯汮䄹䍄䉁䅁䅁兂䅁䅁䅍䅄䅁䅁䅯剺䅁䅁䅯剸䅉䅁䅯䅂䍁䅧䅯䉹䅉䅁䅅䅁䉁䅁䅁兂䝄硥癴䩎扑䅑杷允䅁䅁䅕䅁䑁䅁䅷䅁䭁䍁䉯䅁䭁佁䭯䅁䭁佁䭙䅁䭁佁䭳䅁䉁䅁䅁允䅁䅁䅣䅁䅁䭁流欵䵁䅉䅅䅁䙁䅁䅁睁䵁䅁䅁权穂兄䅁权䱄杅䅁权䕁䅁䅋权䩄杅䅁允䅁䅁䅅䅁䙁䕁桪桥畓ㄹ䅸䍄䉁䅁䅁睁䅁䅁䅍䅄䅁䅁䅯眰䅳䅁䅯杈䅙䅁䅅䅁䉁䅁䅁权㙂睂䅁䍄䉁䅁䅁䅂䅁䅁䅍䅄䅁䅁䅯䄳䅳䅁䅯睈䅙䅁䅯䅉䅙䅁䅅䅁䉁䅁䅁权摃充䅁䍄䉁䅁䅁睁䅁䅁䅍䅄䅁䅁䅯䄳䅳䅁䅯䅊䅙䅁䅅䅁䉁䅁䅁权⭂䅃䅁䍄䉁䅁䅁睁䅁䅁䅍䅄䅁䅁䅯朷䄸䅁䅯栲䅉䅁䅅䅁䉁䅁䅁权噁睆䅁䍄䉁䅁䅁兂䅁䅁䅍䅄䅁䅁䅯兇䅳䅁䅯儶䅯䅁䅯朵䅯䅁䅯眵䅯䅁䅅䅁䉁䅁䅁权畂杄䅁䍄䉁䅁䅁兂䅁䅁䅍䅄䅁䅁䅯䄳䅳䅁䅯䄶䅯䅁䅯朵䅯䅁䅯眵䅯䅁䅅䅁䉁䅁䅁权㉁睃䅁䍄䉁䅁䅁兂䅁䅁䅍䅄䅁䅁䅯杏䅳䅁䅯朶䅯䅁䅯朵䅯䅁䅯眶䅯䅁䅅䅁䉁䅁䅁权允䅂䅁䍄䉁䅁䅁兂䅁䅁䅍䅄䅁䅁䅯兺䅳䅁䅯䄷䅯䅁䅯朵䅯䅁䅯眵䅯䅁䅅䅁䉁䅁䅁权允䅂䅁䍄䉁䅁䅁兂䅁䅁䅍䅄䅁䅁䅯䅁䅳䅁䅯剸䅉䅁䅯䅂䍁䅧䅯剹䅉䅁䅅䅁䉁䅁䅁兂㑃乣瑖䙰儰䅑杷允䅁䅁䅍䅁䑁䅁䅷䅁䭁䥁䱍䅁䭁䵁匸䅁䉁䅁䅁允䅁䅁䅯䅅䅑䅁杷允䅁䅁䅍䅁䑁䅁䅷䅁䭁䅁儸䅁䭁䍁䝑䅁䉁䅁䅁允䅁䅁䅯䈱䅁䅁杷允䅁䅁䅑䅁䑁䅁䅷䅁䭁䙁䱳䅁䭁䉁䜸䅁䭁䍁䝁䅁䉁䅁䅁允䅁䅁䅯䅔䅙䅁杷允䅁䅁䅕䅁䑁䅁䅷䅁䭁䍁䱅䅁䭁䵁单䅁䭁䅁䅑潁䭁䵁卧䅁䉁䅁䅁允䅁䅁䅕䑶⭨⽆䅧い䵁䅉䅅䅁䙁䅁䅁睁䵁䅁䅁权㑃䅄䅁权䙄杅䅁权䕁䅁䅋权䩄杅䅁允䅁䅁䅅䅁䙁乁ご砶癑杹䅤䍄䉁䅁䅁兂䅁䅁䅍䅄䅁䅁䅯儸䅯䅁䅯剸䅉䅁䅯䅂䍁䅧䅯剹䅉䅁䅅䅁䉁䅁䅁兂㡂㑄䑖桕桷䅑杷允䅁䅁䅕䅁䑁䅁䅷䅁䭁䱁䱙䅁䭁䵁单䅁䭁䅁䅑潁䭁䵁卫䅁䉁䅁䅁允䅁䅁䅕捘䥪券博䕆䵁䅉䅅䅁䙁䅁䅁睁䵁䅁䅁权敄䅁䅁权瑄权䅁权浄权䅁权湄权䅁允䅁䅁䅅䅁䡁䅁䅁䅁䅃敯䅖䍄䉁䅁䅁兂䅁䅁䅍䅄䅁䅁䅯杚䅅䅁䅯儷䅯䅁䅯朵䅯䅁䅯眵䅯䅁䅅䅁䉁䅁䅁睂䅁䅁䅁䙯汪䅑杷允䅁䅁䅕䅁䑁䅁䅷䅁䭁䙁䵯䅁䭁佁䭷䅁䭁佁䭙䅁䭁佁䭣䅁䉁䅁䅁允䅁䅁䅯䅅䅑䅁杷允䅁䅁䅕䅁䑁䅁䅷䅁䭁䡁䵳䅁䭁佁䭯䅁䭁佁䭙䅁䭁佁䭳䅁䉁䅁䅁允䅁䅁䅯䅅䅑䅁杷允䅁䅁䅍䅁䑁䅁䅷䅁䭁䱁䉣䅁䭁乁卯䅁䉁䅁䅁允䅁䅁䅯硩䅣䅁杷允䅁䅁䅕䅁䑁䅁䅷䅁䭁䥁䱍䅁䭁䵁即䅁䭁䅁䅑潁䭁䵁卧䅁䉁䅁䅁允䅁䅁䅕捺䵺䵺䕷ず䵁䅉䅅䅁䙁䅁䅁睁䵁䅁䅁权䕃睃䅁权䱄杅䅁权䕁䅁䅋权䥄杅䅁允䅁䅁䅅䅁䙁䍁捬㡪ㅌ䝷䄵䍄䉁䅁䅁睁䅁䅁䅍䅄䅁䅁䅯八䅅䅁䅯䅈䅙䅁䅅䅁䉁䅁䅁权癃杂䅁䍄䉁䅁䅁兂䅁䅁䅍䅄䅁䅁䅯睱䅳䅁䅯剸䅉䅁䅯䅂䍁䅧䅯剹䅉䅁䅅䅁䉁䅁䅁兂㝁䉉㑴坹䩙䅑杷允䅁䅁䅕䅁䑁䅁䅷䅁䭁䕁乧䅁䭁佁䭫䅁䭁佁䭙䅁䭁佁䭣䅁䉁䅁䅁允䅁䅁䅯䅅䅑䅁杷允䅁䅁䅕䅁䑁䅁䅷䅁䭁䉁佑䅁䭁䵁单䅁䭁䅁䅑潁䭁䵁卧䅁䉁䅁䅁允䅁䅁䅕丱塦摤㉗啇䵁䅉䅅䅁䙁䅁䅁睁䵁䅁䅁权灃䅄䅁权煄权䅁权浄权䅁权牄权䅁允䅁䅁䅅䅁䡁䅁䅁䅁权畍䅚䍄䉁䅁䅁兂䅁䅁䅍䅄䅁䅁䅯剃䅁䅁䅯儵䅯䅁䅯朵䅯䅁䅯眵䅯䅁䅅䅁䉁䅁䅁权允䅂䅁䍄䉁䅁䅁兂䅁䅁䅍䅄䅁䅁䅯条䅳䅁䅯剸䅉䅁䅯䅂䍁䅧䅯䉹䅉䅁䅅䅁䉁䅁䅁兂䥄湮報琷䙯䅑杷允䅁䅁䅕䅁䑁䅁䅷䅁䭁䭁䰰䅁䭁佁䭯䅁䭁佁䭙䅁䭁佁䭳䅁䉁䅁䅁允䅁䅁䅣䅁䅁䭁瑁欵䵁䅉䅅䅁䑁䅁䅁睁䵁䅁䅁权坂睃䅁权慁杂䅁允䅁䅁䅅䅁䭁䝁䝉䅁䵁䅉䅅䅁䕁䅁䅁睁䵁䅁䅁权佁䅁䅁权晁杂䅁权杁杂䅁允䅁䅁䅅䅁䭁䙁䩯䅁䵁䅉䅅䅁䙁䅁䅁睁䵁䅁䅁权瑄䅄䅁权䱄杅䅁权䕁䅁䅋权䩄杅䅁允䅁䅁䅅䅁䙁䝁浚浚浚氹䅒䍄䉁䅁䅁睁䅁䅁䅍䅄䅁䅁䅯睧䅳䅁䅯杈䅙䅁䅅䅁䉁䅁䅁权䱄杂䅁䍄䉁䅁䅁兂䅁䅁䅍䅄䅁䅁䅯眵䄰䅁䅯儶䅯䅁䅯朵䅯䅁䅯眵䅯䅁䅅䅁䉁䅁䅁权允䅂䅁䍄䉁䅁䅁兂䅁䅁䅍䅄䅁䅁䅯兪䅳䅁䅯儷䅯䅁䅯朵䅯䅁䅯眵䅯䅁䅅䅁䉁䅁䅁睂䅁䅁䅁䅷浌䅑杷允䅁䅁䅍䅁䑁䅁䅷䅁䭁䥁䱍䅁䭁䍁䝙䅁䉁䅁䅁允䅁䅁䄴䅄䅁䑁䅣䅍畁䑁䅕李䅁䅁杷允䅁䅁䅍䅁䑁䅁䅷䅁䭁䥁䱑䅁䭁䍁䝙䅁䉁䅁䅁允䅁䅁䄴䅄䅁䑁䅍睍畁䑁䅅免䅁䅁杷允䅁䅁䅍䅁䑁䅁䅷䅁䭁䑁乙䅁䭁䉁䝯䅁䉁䅁䅁允䅁䅁䅯䅑䅙䅁杷允䅁䅁䅑䅁䑁䅁䅷䅁䭁佁乣䅁䭁䉁䜸䅁䭁䍁䝁䅁䉁䅁䅁允䅁䅁䅯杔䅙䅁杷允䅁䅁䅕䅁䑁䅁䅷䅁䭁䱁䱳䅁䭁佁䭷䅁䭁佁䭙䅁䭁佁䭣䅁䉁䅁䅁允䅁䅁䅣䅁䅁䝁畁欵䵁䅉䅅䅁䑁䅁䅁睁䵁䅁䅁权坃允䅁权慄杅䅁允䅁䅁䅅䅁䭁䱁呁䅁䵁䅉䅅䅁䙁䅁䅁睁䵁䅁䅁权剁䅄䅁权汄权䅁权浄权䅁权湄权䅁允䅁䅁䅅䅁䭁䉁䕁䅁䵁䅉䅅䅁䑁䅁䅁睁䵁䅁䅁权䅄睃䅁权慁杂䅁允䅁䅁䅅䅁䭁䝁䝷䅁䵁䅉䅅䅁䑁䅁䅁睁䵁䅁䅁权睁睃䅁权偄杅䅁允䅁䅁䅅䅁䭁䉁䕁䅁䵁䅉䅅䅁䙁䅁䅁睁䵁䅁䅁权䑃睃䅁权瑄权䅁权浄权䅁权湄权䅁允䅁䅁䅅䅁䭁䉁䕁䅁䵁䅉䅅䅁䙁䅁䅁睁䵁䅁䅁权䕃睃䅁权瑄权䅁权浄权䅁权湄权䅁允䅁䅁䅅䅁䡁䅁䅁䅁杄⭒䅚䍄䉁䅁䅁兂䅁䅁䅍䅄䅁䅁䅯睂䄰䅁䅯剸䅉䅁䅯䅂䍁䅧䅯剹䅉䅁䅅䅁䉁䅁䅁兂䭃䍌佶打坁䅑杷允䅁䅁䅍䅁䑁䅁䅷䅁䭁䉁乑䅁䭁䉁䝯䅁䉁䅁䅁允䅁䅁䅯杙䅙䅁杷允䅁䅁䅍䅁䑁䅁䅷䅁䭁䍁余䅁䭁䵁匸䅁䉁䅁䅁允䅁䅁䅣䅁䅁䅁塃唵䵁䅉䅅䅁䙁䅁䅁睁䵁䅁䅁权啄睃䅁权䱄杅䅁权䕁䅁䅋权䥄杅䅁允䅁䅁䅅䅁䙁佁㙆䭆䠵噑䅸䍄䉁䅁䅁睁䅁䅁䅍䅄䅁䅁䅯睶䄰䅁䅯䅊䅙䅁䅅䅁䉁䅁䅁权獄充䅁䍄䉁䅁䅁兂䅁䅁䅍䅄䅁䅁䅯睨䄴䅁䅯硹䅉䅁䅯䅂䍁䅧䅯䉹䅉䅁䅅䅁䉁䅁䅁兂䙃ㄶ㑇瑈呖䅑杷允䅁䅁䅍䅁䑁䅁䅷䅁䭁䑁偧䅁䭁䉁䜴䅁䉁䅁䅁允䅁䅁䅯杫䅙䅁杷允䅁䅁䅕䅁䑁䅁䅷䅁䭁䥁䅅䅁䭁佁䭫䅁䭁佁䭙䅁䭁佁䭣䅁䉁䅁䅁允䅁䅁䅯䅅䅑䅁杷允䅁䅁䅕䅁䑁䅁䅷䅁䭁䍁䱳䅁䭁佁䭷䅁䭁佁䭙䅁䭁佁䭣䅁䉁䅁䅁允䅁䅁䅣䅁䅁䝁䕄欴䵁䅉䅅䅁䕁䅁䅁睁䵁䅁䅁权ㅄ允䅁权晁杂䅁权杁杂䅁允䅁䅁䅅䅁䭁䉁䥕䅁䵁䅉䅅䅁䙁䅁䅁睁䵁䅁䅁权⽁兄䅁权䱄杅䅁权䕁䅁䅋权䩄杅䅁允䅁䅁䅅䅁䙁䭁䠵場啯汈䅸䍄䉁䅁䅁睁䅁䅁䅍䅄䅁䅁䅯䄳䅷䅁䅯䅊䅙䅁䅅䅁䉁䅁䅁权䝁杅䅁䍄䉁䅁䅁睁䅁䅁䅍䅄䅁䅁䅯儳䅷䅁䅯䅊䅙䅁䅅䅁䉁䅁䅁权䡁杅䅁䍄䉁䅁䅁兂䅁䅁䅍䅄䅁䅁䅯眴䅳䅁䅯剸䅉䅁䅯䅂䍁䅧䅯䉹䅉䅁䅅䅁䉁䅁䅁兂獃䰶ご⭳䅁䅑杷允䅁䅁䅑䅁䑁䅁䅷䅁䭁䝁乷䅁䭁䉁䜸䅁䭁䍁䝁䅁䉁䅁䅁允䅁䅁䅯䅨䅣䅁杷允䅁䅁䅑䅁䑁䅁䅷䅁䭁䑁偧䅁䭁䉁䜸䅁䭁䍁䝁䅁䉁䅁䅁允䅁䅁䅯材䅣䅁杷允䅁䅁䅕䅁䑁䅁䅷䅁䭁乁䵧䅁䭁佁䬰䅁䭁佁䭙䅁䭁佁䭣䅁䉁䅁䅁允䅁䅁䅣䅁䅁䅁㉁欵䵁䅉䅅䅁䑁䅁䅁睁䵁䅁䅁权㝁䅄䅁权歁杂䅁允䅁䅁䅅䅁䭁䅁卑䅁䵁䅉䅅䅁䑁䅁䅁睁䵁䅁䅁权剁杄䅁权捁杂䅁允䅁䅁䅅䅁䭁偁䝣䅁䵁䅉䅅䅁䙁䅁䅁睁䵁䅁䅁权䩄允䅁权潄权䅁权浄权䅁权湄权䅁允䅁䅁䅅䅁䭁䉁䕁䅁䵁䅉䅅䅁䙁䅁䅁睁䵁䅁䅁权祁兄䅁权䙄杅䅁权䕁䅁䅋权䥄杅䅁允䅁䅁䅅䅁䙁䙁伲ㅁ呙睰䅨䍄䉁䅁䅁兂䅁䅁䅍䅄䅁䅁䅯李䄰䅁䅯䄷䅯䅁䅯朵䅯䅁䅯眵䅯䅁䅅䅁䉁䅁䅁权允䅂䅁䍄䉁䅁䅁兂䅁䅁䅍䅄䅁䅁䅯䄰䅁䅁䅯儶䅯䅁䅯朵䅯䅁䅯眵䅯䅁䅅䅁䉁䅁䅁权偄睃䅁䍄䉁䅁䅁兂䅁䅁䅍䅄䅁䅁䅯睎䄰䅁䅯䄷䅯䅁䅯朵䅯䅁䅯眵䅯䅁䅅䅁䉁䅁䅁权允䅂䅁䍄䉁䅁䅁睁䅁䅁䅍䅄䅁䅁䅯䅏䄸䅁䅯杊䅙䅁䅅䅁䉁䅁䅁杄䵁䅁䅁兏硁䍁䄴䅎㍁䅁䅁䍄䉁䅁䅁睁䅁䅁䅍䅄䅁䅁䅯朶䅳䅁䅯杈䅙䅁䅅䅁䉁䅁䅁权杂䅃䅁䍄䉁䅁䅁兂䅁䅁䅍䅄䅁䅁䅯睤䅅䅁䅯䄶䅯䅁䅯朵䅯䅁䅯眵䅯䅁䅅䅁䉁䅁䅁权䝁睃䅁䍄䉁䅁䅁兂䅁䅁䅍䅄䅁䅁䅯兗䅷䅁䅯儵䅯䅁䅯朵䅯䅁䅯眵䅯䅁䅅䅁䉁䅁䅁权允䅂䅁䍄䉁䅁䅁睁䅁䅁䅍䅄䅁䅁䅯睨䅷䅁䅯硺䅉䅁䅅䅁䉁䅁䅁权允䅂䅁䍄䉁䅁䅁睁䅁䅁䅍䅄䅁䅁䅯儴䅳䅁䅯杊䅙䅁䅅䅁䉁䅁䅁杄䵁䅁䅁兏穁䍁䄴䅍穁䅁䅁䍄䉁䅁䅁兂䅁䅁䅍䅄䅁䅁䅯术䅷䅁䅯朶䅯䅁䅯朵䅯䅁䅯眶䅯䅁䅅䅁䉁䅁䅁权允䅂䅁䍄䉁䅁䅁睁䅁䅁䅍䅄䅁䅁䅯兄䅁䅁䅯䅊䅙䅁䅅䅁䉁䅁䅁权桄䅃䅁䍄䉁䅁䅁兂䅁䅁䅍䅄䅁䅁䅯眹䅅䅁䅯儷䅯䅁䅯朵䅯䅁䅯眵䅯䅁䅅䅁䉁䅁䅁睂䅁䅁䅁䅑氯䅑杷允䅁䅁䅕䅁䑁䅁䅷䅁䭁䱁乙䅁䭁佁䭷䅁䭁佁䭙䅁䭁佁䭣䅁䉁䅁䅁允䅁䅁䅣䅁䅁䍁㍁〴䵁䅉䅅䅁䑁䅁䅁睁䵁䅁䅁权䉁兄䅁权捁杂䅁允䅁䅁䅅䅁䭁䡁䝣䅁䵁䅉䅅䅁䑁䅁䅁睁䵁䅁䅁权剂䅄䅁权敁杂䅁允䅁䅁䅅䅁䭁䩁䝅䅁䵁䅉䅅䅁䙁䅁䅁睁䵁䅁䅁权㑁睄䅁权汄权䅁权浄权䅁权湄权䅁允䅁䅁䅅䅁䭁䉁䕁䅁䵁䅉䅅䅁䑁䅁䅁睁䵁䅁䅁权坁睃䅁权慁杂䅁允䅁䅁䅅䅁䭁䝁䝷䅁䵁䅉䅅䅁䑁䅁䅁睁䵁䅁䅁权睁杄䅁权偄杅䅁允䅁䅁䅅䅁䭁䉁䕁䅁䵁䅉䅅䅁䑁䅁䅁睁䵁䅁䅁权ㅁ䅄䅁权奁杂䅁允䅁䅁䅅䅁䭁䉁䝫䅁䵁䅉䅅䅁䙁䅁䅁睁䵁䅁䅁权摄䅄䅁权灄权䅁权浄权䅁权湄权䅁允䅁䅁䅅䅁䭁䉁䕁䅁䵁䅉䅅䅁䕁䅁䅁睁䵁䅁䅁权摁䅁䅁权晁杂䅁权杁杂䅁允䅁䅁䅅䅁䭁䩁䝷䅁䵁䅉䅅䅁䙁䅁䅁睁䵁䅁䅁权啁睄䅁权汄权䅁权浄权䅁权湄权䅁允䅁䅁䅅䅁䭁䉁䕁䅁䵁䅉䅅䅁䑁䅁䅁睁䵁䅁䅁权䑁䅄䅁权偄杅䅁允䅁䅁䅅䅁䡁䅁䅁䅁杁甲䅒䍄䉁䅁䅁兂䅁䅁䅍䅄䅁䅁䅯兰䄰䅁䅯儵䅯䅁䅯朵䅯䅁䅯眵䅯䅁䅅䅁䉁䅁䅁权允䅂䅁䍄䉁䅁䅁兂䅁䅁䅍䅄䅁䅁䅯兘䅳䅁䅯儷䅯䅁䅯朵䅯䅁䅯眵䅯䅁䅅䅁䉁䅁䅁权允䅂䅁䍄䉁䅁䅁睁䅁䅁䅍䅄䅁䅁䅯兡䅁䅁䅯䅊䅙䅁䅅䅁䉁䅁䅁权癄䅃䅁䍄䉁䅁䅁䅂䅁䅁䅍䅄䅁䅁䅯杴䄰䅁䅯睈䅙䅁䅯䅉䅙䅁䅅䅁䉁䅁䅁权偃权䅁䍄䉁䅁䅁兂䅁䅁䅍䅄䅁䅁䅯睶䅅䅁䅯儵䅯䅁䅯朵䅯䅁䅯眵䅯䅁䅅䅁䉁䅁䅁权⭁睃䅁䍄䉁䅁䅁兂䅁䅁䅍䅄䅁䅁䅯杺䄰䅁䅯䄶䅯䅁䅯朵䅯䅁䅯眵䅯䅁䅅䅁䉁䅁䅁权㉁睃䅁䍄䉁䅁䅁兂䅁䅁䅍䅄䅁䅁䅯杺䄰䅁䅯䄷䅯䅁䅯朵䅯䅁䅯眵䅯䅁䅅䅁䉁䅁䅁睂䅁䅁䅁䍙浄䅑杷允䅁䅁䅍䅁䑁䅁䅷䅁䭁佁䴸䅁䭁䵁匸䅁䉁䅁䅁允䅁䅁䅣䅁䅁䅁㙁欴䵁䅉䅅䅁䑁䅁䅁睁䵁䅁䅁权千䅂䅁权慄杅䅁允䅁䅁䅅䅁䭁佁啣䅁䵁䅉䅅䅁䑁䅁䅁睁䵁䅁䅁权㑂睃䅁权慁杂䅁允䅁䅁䅅䅁䭁䉁䝳䅁䵁䅉䅅䅁䙁䅁䅁睁䵁䅁䅁权䙁杄䅁权䙄杅䅁权䕁䅁䅋权䥄杅䅁允䅁䅁䅅䅁䙁䥁䱴䩤㡎睎䅊䍄䉁䅁䅁睁䅁䅁䅍䅄䅁䅁䅯睌䅅䅁䅯栲䅉䅁䅅䅁䉁䅁䅁权歁兆䅁䍄䉁䅁䅁兂䅁䅁䅍䅄䅁䅁䅯兆䅷䅁䅯朶䅯䅁䅯朵䅯䅁䅯眶䅯䅁䅅䅁䉁䅁䅁睂䅁䅁䅁䔴洳䅑杷允䅁䅁䅕䅁䑁䅁䅷䅁䭁䙁久䅁䭁䵁单䅁䭁䅁䅑潁䭁䵁卫䅁䉁䅁䅁允䅁䅁䅕扡晨吹剧啁䵁䅉䅅䅁䑁䅁䅁睁䵁䅁䅁权煃允䅁权流杂䅁允䅁䅁䅅䅁佁䅁䅷䅁㍁䑁䅧杌ㅁ䑁䅧䅁䵁䅉䅅䅁䑁䅁䅁睁䵁䅁䅁权慁睄䅁权捁杂䅁允䅁䅁䅅䅁䭁䡁䝳䅁䵁䅉䅅䅁䙁䅁䅁睁䵁䅁䅁权癄䅄䅁权䱄杅䅁权䕁䅁䅋权䩄杅䅁允䅁䅁䅅䅁䙁䭁䠵場啯汘䅨䍄䉁䅁䅁睁䅁䅁䅍䅄䅁䅁䅯杴䅳䅁䅯杊䅙䅁䅅䅁䉁䅁䅁杄䵁䅁䅁䅏㑁䍁䄴李穁䅁䅁䍄䉁䅁䅁兂䅁䅁䅍䅄䅁䅁䅯杲䄰䅁䅯䄶䅯䅁䅯朵䅯䅁䅯眵䅯䅁䅅䅁䉁䅁䅁权允䅂䅁䍄䉁䅁䅁兂䅁䅁䅍䅄䅁䅁䅯睙䄸䅁䅯儶䅯䅁䅯朵䅯䅁䅯眵䅯䅁䅅䅁䉁䅁䅁权䵃睄䅁䍄䉁䅁䅁睁䅁䅁䅍䅄䅁䅁䅯眷䅷䅁䅯杇䅙䅁䅅䅁䉁䅁䅁权䱂杂䅁䍄䉁䅁䅁兂䅁䅁䅍䅄䅁䅁䅯儳䅳䅁䅯朶䅯䅁䅯朵䅯䅁䅯眶䅯䅁䅅䅁䉁䅁䅁权允䅂䅁䍄䉁䅁䅁兂䅁䅁䅍䅄䅁䅁䅯术䅷䅁䅯硹䅉䅁䅯䅂䍁䅧䅯䉹䅉䅁䅅䅁䉁䅁䅁兂䙃ㄶ㑇癈扖䅑杷允䅁䅁䅍䅁䑁䅁䅷䅁䭁佁䅣䅁䭁䍁䝙䅁䉁䅁䅁允䅁䅁䄴䅄䅁䑁䅫兎畁䑁䅁兎䅁䅁杷允䅁䅁䅍䅁䑁䅁䅷䅁䭁䵁䴸䅁䭁䉁䝯䅁䉁䅁䅁允䅁䅁䅯杙䅙䅁杷允䅁䅁䅕䅁䑁䅁䅷䅁䭁䉁呉䅁䭁佁䬰䅁䭁佁䭙䅁䭁佁䭣䅁䉁䅁䅁允䅁䅁䅣䅁䅁䝁剁欵䵁䅉䅅䅁䑁䅁䅁睁䵁䅁䅁权兄䅄䅁权慁杂䅁允䅁䅁䅅䅁䭁䵁䝍䅁䵁䅉䅅䅁䑁䅁䅁睁䵁䅁䅁权敂䅁䅁权慄杅䅁允䅁䅁䅅䅁䭁䉁奅䅁䵁䅉䅅䅁䑁䅁䅁睁䵁䅁䅁权塃睃䅁权偄杅䅁允䅁䅁䅅䅁䭁䉁䕁䅁䵁䅉䅅䅁䙁䅁䅁睁䵁䅁䅁权癄䅄䅁权潄权䅁权浄权䅁权湄权䅁允䅁䅁䅅䅁䭁䅁䱙䅁䵁䅉䅅䅁䙁䅁䅁睁䵁䅁䅁权⽂䅅䅁权䙄杅䅁权䕁䅁䅋权䩄杅䅁允䅁䅁䅅䅁䙁䑁楇㕳片癃⼴䍄䉁䅁䅁睁䅁䅁䅍䅄䅁䅁䅯典䅳䅁䅯䅈䅙䅁䅅䅁䉁䅁䅁权獄杂䅁䍄䉁䅁䅁兂䅁䅁䅍䅄䅁䅁䅯睹䄴䅁䅯剸䅉䅁䅯䅂䍁䅧䅯剹䅉䅁䅅䅁䉁䅁䅁权䡂䅁䅁䍄䉁䅁䅁兂䅁䅁䅍䅄䅁䅁䅯朷䄸䅁䅯剸䅉䅁䅯䅂䍁䅧䅯剹䅉䅁䅅䅁䉁䅁䅁兂䝃⽸䱭支剫䅑杷允䅁䅁䅍䅁䑁䅁䅷䅁䭁䑁䵧䅁䭁䍁䝑䅁䉁䅁䅁允䅁䅁䅯桰䅉䅁杷允䅁䅁䅕䅁䑁䅁䅷䅁䭁䵁丸䅁䭁佁䭕䅁䭁佁䭙䅁䭁佁䭣䅁䉁䅁䅁允䅁䅁䅯䅈䅳䅁杷允䅁䅁䅍䅁䑁䅁䅷䅁䭁䕁䵙䅁䭁䉁䜴䅁䉁䅁䅁允䅁䅁䅯眴䅙䅁杷允䅁䅁䅕䅁䑁䅁䅷䅁䭁䝁䅉䅁䭁佁䭷䅁䭁佁䭙䅁䭁佁䭣䅁䉁䅁䅁允䅁䅁䅣䅁䅁䕁䵂欵䵁䅉䅅䅁䙁䅁䅁睁䵁䅁䅁权煃䅄䅁权䙄杅䅁权䕁䅁䅋权䥄杅䅁允䅁䅁䅅䅁䙁䅁偲歹㔫村䅆䍄䉁䅁䅁睁䅁䅁䅍䅄䅁䅁䅯睹䅳䅁䅯䅊䅙䅁䅅䅁䉁䅁䅁权時元䅁䍄䉁䅁䅁兂䅁䅁䅍䅄䅁䅁䅯睩䅳䅁䅯硹䅉䅁䅯䅂䍁䅧䅯剹䅉䅁䅅䅁䉁䅁䅁兂偃癷潕䑘挹䅑杷允䅁䅁䅕䅁䑁䅁䅷䅁䭁䭁䵯䅁䭁䵁单䅁䭁䅁䅑潁䭁䵁卫䅁䉁䅁䅁允䅁䅁䅕㍃湩呖䉫䕂䵁䅉䅅䅁䙁䅁䅁睁䵁䅁䅁权㝃䅅䅁权䱄杅䅁权䕁䅁䅋权䥄杅䅁允䅁䅁䅅䅁䙁䭁睒児塲ㄸ䅚䍄䉁䅁䅁兂䅁䅁䅍䅄䅁䅁䅯䅐䄰䅁䅯硹䅉䅁䅯䅂䍁䅧䅯䉹䅉䅁䅅䅁䉁䅁䅁兂穁積積㙍奎䅑杷允䅁䅁䅕䅁䑁䅁䅷䅁䭁䵁位䅁䭁䵁单䅁䭁䅁䅑潁䭁䵁卧䅁䉁䅁䅁允䅁䅁䅕婰畋潡捊䕄䵁䅉䅅䅁䑁䅁䅁睁䵁䅁䅁权䡂兄䅁权流杂䅁允䅁䅁䅅䅁佁䅁䅷䅁㕁䑁䅁杌㕁䑁䅧䅁䵁䅉䅅䅁䙁䅁䅁睁䵁䅁䅁权㉄睃䅁权潄权䅁权浄权䅁权湄权䅁允䅁䅁䅅䅁䭁䉁䕁䅁䵁䅉䅅䅁䙁䅁䅁睁䵁䅁䅁权煃䅄䅁权䱄杅䅁权䕁䅁䅋权䩄杅䅁允䅁䅁䅅䅁䙁䩁婱婭婭噥䅆䍄䉁䅁䅁兂䅁䅁䅍䅄䅁䅁䅯儫䅷䅁䅯剸䅉䅁䅯䅂䍁䅧䅯剹䅉䅁䅅䅁䉁䅁䅁兂允晹噵祈㕌睐杷允䅁䅁䅍䅁䑁䅁䅷䅁䭁䡁䄴䅁䭁䉁䝷䅁䉁䅁䅁允䅁䅁䅯睺䅙䅁杷允䅁䅁䅕䅁䑁䅁䅷䅁䭁䝁佳䅁䭁佁䭷䅁䭁佁䭙䅁䭁佁䭣䅁䉁䅁䅁允䅁䅁䅯䅅䅑䅁杷允䅁䅁䅍䅁䑁䅁䅷䅁䭁䭁䵯䅁䭁䉁䝷䅁䉁䅁䅁允䅁䅁䅯睋䅙䅁杷允䅁䅁䅕䅁䑁䅁䅷䅁䭁䩁䄰䅁䭁佁䬰䅁䭁佁䭙䅁䭁佁䭣䅁䉁䅁䅁允䅁䅁䅣䅁䅁䅁剃唵䵁䅉䅅䅁䙁䅁䅁睁䵁䅁䅁权㝄权䅁权煄权䅁权浄权䅁权牄权䅁允䅁䅁䅅䅁䡁䅁䅁䅁权敏䅚䍄䉁䅁䅁兂䅁䅁䅍䅄䅁䅁䅯䄯䅯䅁䅯朶䅯䅁䅯朵䅯䅁䅯眶䅯䅁䅅䅁䉁䅁䅁权允䅂䅁䍄䉁䅁䅁睁䅁䅁䅍䅄䅁䅁䅯免䅷䅁䅯杇䅙䅁䅅䅁䉁䅁䅁权㡁杂䅁䍄䉁䅁䅁兂䅁䅁䅍䅄䅁䅁䅯䄸䅯䅁䅯硹䅉䅁䅯䅂䍁䅧䅯䉹䅉䅁䅅䅁䉁䅁䅁兂灁䥘䌯昹奨䅑杷允䅁䅁䅍䅁䑁䅁䅷䅁䭁䭁䵯䅁䭁䉁䜴䅁䉁䅁䅁允䅁䅁䅯杭䅙䅁杷允䅁䅁䅍䅁䑁䅁䅷䅁䭁䱁䵯䅁䭁䵁匸䅁䉁䅁䅁允䅁䅁䅣䅁䅁佁塂欴䵁䅉䅅䅁䑁䅁䅁睁䵁䅁䅁权⭃杄䅁权偄杅䅁允䅁䅁䅅䅁䭁䉁䕁䅁䵁䅉䅅䅁䙁䅁䅁睁䵁䅁䅁权䝄䅁䅁权煄权䅁权浄权䅁权牄权䅁允䅁䅁䅅䅁䡁䅁䅁䅁杄畋䅚䍄䉁䅁䅁睁䅁䅁䅍䅄䅁䅁䅯東䅷䅁䅯䅊䅙䅁䅅䅁䉁䅁䅁权䥁睂䅁䍄䉁䅁䅁睁䅁䅁䅍䅄䅁䅁䅯睱䅷䅁䅯杈䅙䅁䅅䅁䉁䅁䅁权桄杂䅁䍄䉁䅁䅁兂䅁䅁䅍䅄䅁䅁䅯睯䅁䅁䅯儷䅯䅁䅯朵䅯䅁䅯眵䅯䅁䅅䅁䉁䅁䅁睂䅁䅁䅁䕁浘䅑杷允䅁䅁䅕䅁䑁䅁䅷䅁䭁䝁䰰䅁䭁䵁单䅁䭁䅁䅑潁䭁䵁卧䅁䉁䅁䅁允䅁䅁䅕䐵睋㕉湚䕊䵁䅉䅅䅁䑁䅁䅁睁䵁䅁䅁权牃睃䅁权敁杂䅁允䅁䅁䅅䅁䭁佁䝉䅁䵁䅉䅅䅁䙁䅁䅁睁䵁䅁䅁权煃䅄䅁权潄权䅁权浄权䅁权湄权䅁允䅁䅁䅅䅁䭁䅁䱙䅁䵁䅉䅅䅁䙁䅁䅁睁䵁䅁䅁权䡁兄䅁权煄权䅁权浄权䅁权牄权䅁允䅁䅁䅅䅁䡁䅁䅁䅁杂佒䅚䍄䉁䅁䅁睁䅁䅁䅍䅄䅁䅁䅯儵䅳䅁䅯栲䅉䅁䅅䅁䉁䅁䅁权䕁䅇䅁䍄䉁䅁䅁兂䅁䅁䅍䅄䅁䅁䅯䅃䄴䅁䅯剸䅉䅁䅯䅂䍁䅧䅯䉹䅉䅁䅅䅁䉁䅁䅁兂潁灏杇渲䥅䅑杷允䅁䅁䅍䅁䑁䅁䅷䅁䭁䡁䱧䅁䭁䵁匸䅁䉁䅁䅁允䅁䅁䅯䅅䅑䅁杷允䅁䅁䅍䅁䑁䅁䅷䅁䭁䵁䱉䅁䭁乁卯䅁䉁䅁䅁允䅁䅁䅯䈫䅣䅁杷允䅁䅁䅍䅁䑁䅁䅷䅁䭁䝁䵕䅁䭁䉁䝷䅁䉁䅁䅁允䅁䅁䅯睉䅣䅁杷允䅁䅁䅍䅁䑁䅁䅷䅁䭁佁佅䅁䭁䉁䜴䅁䉁䅁䅁允䅁䅁䅯来䅣䅁杷允䅁䅁䅍䅁䑁䅁䅷䅁䭁䵁䰴䅁䭁䍁䝙䅁䉁䅁䅁允䅁䅁䄴䅄䅁䑁䅫兏畁䑁䅕李䅁䅁杷允䅁䅁䅕䅁䑁䅁䅷䅁䭁䡁䱧䅁䭁䵁单䅁䭁䅁䅑潁䭁䵁卫䅁䉁䅁䅁允䅁䅁䅕癥晉⭢䩢歃䵁䅉䅅䅁䙁䅁䅁睁䵁䅁䅁权䩃睃䅁权獄权䅁权浄权䅁权湄权䅁允䅁䅁䅅䅁䭁䉁䕁䅁䵁䅉䅅䅁䑁䅁䅁睁䵁䅁䅁权㍂䅅䅁权奁杂䅁允䅁䅁䅅䅁䭁䕁䝯䅁䵁䅉䅅䅁䙁䅁䅁睁䵁䅁䅁权偁䅅䅁权䱄杅䅁权䕁䅁䅋权䩄杅䅁允䅁䅁䅅䅁䙁䭁睒児塲ㅳ䅬䍄䉁䅁䅁睁䅁䅁䅍䅄䅁䅁䅯兔䅷䅁䅯䅊䅙䅁䅅䅁䉁䅁䅁权偃杅䅁䍄䉁䅁䅁睁䅁䅁䅍䅄䅁䅁䅯兵䄴䅁䅯杇䅙䅁䅅䅁䉁䅁䅁权㥁杂䅁䍄䉁䅁䅁兂䅁䅁䅍䅄䅁䅁䅯杪䅳䅁䅯儵䅯䅁䅯朵䅯䅁䅯眵䅯䅁䅅䅁䉁䅁䅁权捁睃䅁䍄䉁䅁䅁兂䅁䅁䅍䅄䅁䅁䅯眸䄴䅁䅯硹䅉䅁䅯䅂䍁䅧䅯䉹䅉䅁䅅䅁䉁䅁䅁兂䥂場啯歲偤䅑杷允䅁䅁䅍䅁䑁䅁䅷䅁䭁䙁乕䅁䭁䍁䝑䅁䉁䅁䅁允䅁䅁䅯䅃䅣䅁杷允䅁䅁䅕䅁䑁䅁䅷䅁䭁䡁䱧䅁䭁䵁即䅁䭁䅁䅑潁䭁䵁卫䅁䉁䅁䅁允䅁䅁䅕場啯歲桥䕗䵁䅉䅅䅁䑁䅁䅁睁䵁䅁䅁权㑂睃䅁权奁杂䅁允䅁䅁䅅䅁䭁䉁䝫䅁䵁䅉䅅䅁䕁䅁䅁睁䵁䅁䅁权睁䅁䅁权晁杂䅁权杁杂䅁允䅁䅁䅅䅁䭁䑁䝧䅁䵁䅉䅅䅁䕁䅁䅁睁䵁䅁䅁权湂䅄䅁权晁杂䅁权杁杂䅁允䅁䅁䅅䅁䭁䩁䥷䅁䵁䅉䅅䅁䙁䅁䅁睁䵁䅁䅁权䍁允䅁权潄权䅁权浄权䅁权湄权䅁允䅁䅁䅅䅁䭁偁䬴䅁䵁䅉䅅䅁䙁䅁䅁睁䵁䅁䅁权䱃䅄䅁权䱄杅䅁权䕁䅁䅋权䥄杅䅁允䅁䅁䅅䅁䙁佁㙆䭆䠵噁䅒䍄䉁䅁䅁睁䅁䅁䅍䅄䅁䅁䅯䅥䅳䅁䅯杈䅙䅁䅅䅁䉁䅁䅁权䙁䅃䅁䍄䉁䅁䅁兂䅁䅁䅍䅄䅁䅁䅯䅆䄸䅁䅯䄶䅯䅁䅯朵䅯䅁䅯眵䅯䅁䅅䅁䉁䅁䅁权允䅂䅁䍄䉁䅁䅁睁䅁䅁䅍䅄䅁䅁䅯䅑䅷䅁䅯䅈䅙䅁䅅䅁䉁䅁䅁权畁睂䅁䍄䉁䅁䅁兂䅁䅁䅍䅄䅁䅁䅯杕䅁䅁䅯儷䅯䅁䅯朵䅯䅁䅯眵䅯䅁䅅䅁䉁䅁䅁睂䅁䅁䅁䱑汲䅑杷允䅁䅁䅍䅁䑁䅁䅷䅁䭁䡁䱧䅁䭁䍁䝑䅁䉁䅁䅁允䅁䅁䅯䄴䄸䅁杷允䅁䅁䅍䅁䑁䅁䅷䅁䭁䥁䱁䅁䭁䵁匸䅁䉁䅁䅁允䅁䅁䅯䅅䅑䅁杷允䅁䅁䅕䅁䑁䅁䅷䅁䭁䍁佁䅁䭁䵁单䅁䭁䅁䅑潁䭁䵁卧䅁䉁䅁䅁允䅁䅁䅕ㅁ㙆㡨䝺啋䵁䅉䅅䅁䑁䅁䅁睁䵁䅁䅁权㉁睄䅁权偄杅䅁允䅁䅁䅅䅁䭁䉁䕁䅁䵁䅉䅅䅁䑁䅁䅁睁䵁䅁䅁权䅄允䅁权慁杂䅁允䅁䅁䅅䅁䭁䡁䝳䅁䵁䅉䅅䅁䑁䅁䅁睁䵁䅁䅁权㡂杄䅁权流杂䅁允䅁䅁䅅䅁佁䅁䄴䅁硁䑁䅁杍畁䑁䅅䅎䅁䅁杷允䅁䅁䅕䅁䑁䅁䅷䅁䭁䱁䵍䅁䭁佁䭕䅁䭁佁䭙䅁䭁佁䭣䅁䉁䅁䅁允䅁䅁䅯䅅䅑䅁杷允䅁䅁䅍䅁䑁䅁䅷䅁䭁䅁何䅁䭁䉁䝧䅁䉁䅁䅁允䅁䅁䅯兇䅙䅁杷允䅁䅁䅍䅁䑁䅁䅷䅁䭁偁伸䅁䭁䵁匸䅁䉁䅁䅁允䅁䅁䅯䅅䅑䅁杷允䅁䅁䅕䅁䑁䅁䅷䅁䭁乁䉁䅁䭁佁䭕䅁䭁佁䭙䅁䭁佁䭣䅁䉁䅁䅁允䅁䅁䅯䅅䅑䅁杷允䅁䅁䅑䅁䑁䅁䅷䅁䭁䩁义䅁䭁䉁䜸䅁䭁䍁䝁䅁䉁䅁䅁允䅁䅁䅯東䅧䅁杷允䅁䅁䅍䅁䑁䅁䅷䅁䭁䥁䵳䅁䭁䉁䜴䅁䉁䅁䅁允䅁䅁䅯杣䅙䅁杷允䅁䅁䅍䅁䑁䅁䅷䅁䭁䉁䉳䅁䭁䍁䝑䅁䉁䅁䅁允䅁䅁䅯睋䅫䅁杷允䅁䅁䅍䅁䑁䅁䅷䅁䭁䑁䱉䅁䭁䉁䜴䅁䉁䅁䅁允䅁䅁䅯䅎䅙䅁杷允䅁䅁䅕䅁䑁䅁䅷䅁䭁乁䅫䅁䭁佁䭯䅁䭁佁䭙䅁䭁佁䭳䅁䉁䅁䅁允䅁䅁䅣䅁䅁䕁㉁欵䵁䅉䅅䅁䙁䅁䅁睁䵁䅁䅁权⽄杄䅁权䱄杅䅁权䕁䅁䅋权䥄杅䅁允䅁䅁䅅䅁䙁䥁牘払敧坖䅆䍄䉁䅁䅁睁䅁䅁䅍䅄䅁䅁䅯杨䅷䅁䅯杈䅙䅁䅅䅁䉁䅁䅁权穂杂䅁䍄䉁䅁䅁睁䅁䅁䅍䅄䅁䅁䅯䄸䅯䅁䅯䅊䅙䅁䅅䅁䉁䅁䅁权䥁睂䅁䍄䉁䅁䅁兂䅁䅁䅍䅄䅁䅁䅯眯䄴䅁䅯硹䅉䅁䅯䅂䍁䅧䅯剹䅉䅁䅅䅁䉁䅁䅁兂㉄䙋偹牷杖䅑杷允䅁䅁䅍䅁䑁䅁䅷䅁䭁䥁䵍䅁䭁䉁䝷䅁䉁䅁䅁允䅁䅁䅯䅡䅣䅁杷允䅁䅁䅕䅁䑁䅁䅷䅁䭁䭁䄸䅁䭁佁䭷䅁䭁佁䭙䅁䭁佁䭣䅁䉁䅁䅁允䅁䅁䅣䅁䅁䵁䩁欵䵁䅉䅅䅁䑁䅁䅁睁䵁䅁䅁权䭃兄䅁权奁杂䅁允䅁䅁䅅䅁䭁䕁䝑䅁䵁䅉䅅䅁䑁䅁䅁睁䵁䅁䅁权ㅄ䅁䅁权歁杂䅁允䅁䅁䅅䅁䭁䙁䩫䅁䵁䅉䅅䅁䙁䅁䅁睁䵁䅁䅁权乂兄䅁权䱄杅䅁权䕁䅁䅋权䥄杅䅁允䅁䅁䅅䅁䙁乁橥䑣䬰ㅬ䅚䍄䉁䅁䅁睁䅁䅁䅍䅄䅁䅁䅯眯䄴䅁䅯䅈䅙䅁䅅䅁䉁䅁䅁权乂杂䅁䍄䉁䅁䅁兂䅁䅁䅍䅄䅁䅁䅯条䅳䅁䅯硹䅉䅁䅯䅂䍁䅧䅯䉹䅉䅁䅅䅁䉁䅁䅁兂獄払敧婨摴䅑杷允䅁䅁䅍䅁䑁䅁䅷䅁䭁偁伸䅁䭁䉁䜴䅁䉁䅁䅁允䅁䅁䅯睎䅙䅁杷允䅁䅁䅕䅁䑁䅁䅷䅁䭁䙁䱑䅁䭁佁䬰䅁䭁佁䭙䅁䭁佁䭣䅁䉁䅁䅁允䅁䅁䅣䅁䅁䵁ㅁ䔵䵁䅉䅅䅁䑁䅁䅁睁䵁䅁䅁权穂䅅䅁权歁杂䅁允䅁䅁䅅䅁䭁䭁剉䅁䵁䅉䅅䅁䑁䅁䅁睁䵁䅁䅁权潃䅄䅁权敁杂䅁允䅁䅁䅅䅁䭁䉁䡑䅁䵁䅉䅅䅁䑁䅁䅁睁䵁䅁䅁权㑁杄䅁权歁杂䅁允䅁䅁䅅䅁䭁乁䡑䅁䵁䅉䅅䅁䑁䅁䅁睁䵁䅁䅁权⽄杄䅁权歁杂䅁允䅁䅁䅅䅁䭁乁具䅁䵁䅉䅅䅁䑁䅁䅁睁䵁䅁䅁权䭁杄䅁权慁杂䅁允䅁䅁䅅䅁䭁䱁䝙䅁䵁䅉䅅䅁䙁䅁䅁睁䵁䅁䅁权䥁杄䅁权獄权䅁权浄权䅁权湄权䅁允䅁䅁䅅䅁䭁䉁䕁䅁䵁䅉䅅䅁䙁䅁䅁睁䵁䅁䅁权⽄杄䅁权潄权䅁权浄权䅁权湄权䅁允䅁䅁䅅䅁䭁䉁䕁䅁䵁䅉䅅䅁䑁䅁䅁睁䵁䅁䅁权䉃兄䅁权偄杅䅁允䅁䅁䅅䅁䭁䉁䕁䅁䵁䅉䅅䅁䑁䅁䅁睁䵁䅁䅁权䥃允䅁权慄杅䅁允䅁䅁䅅䅁䭁䡁塧䅁䵁䅉䅅䅁䑁䅁䅁睁䵁䅁䅁权⭃兄䅁权偄杅䅁允䅁䅁䅅䅁䭁䉁䕁䅁䵁䅉䅅䅁䙁䅁䅁睁䵁䅁䅁权⭂䅅䅁权瑄权䅁权浄权䅁权湄权䅁允䅁䅁䅅䅁䭁䉁䕁䅁䵁䅉䅅䅁䑁䅁䅁睁䵁䅁䅁权䑄䅂䅁权慄杅䅁允䅁䅁䅅䅁䭁䑁塁䅁䵁䅉䅅䅁䑁䅁䅁睁䵁䅁䅁权⽃兄䅁权偄杅䅁允䅁䅁䅅䅁䭁䉁䕁䅁䵁䅉䅅䅁䙁䅁䅁睁䵁䅁䅁权㕁允䅁权瑄权䅁权浄权䅁权湄权䅁允䅁䅁䅅䅁䡁䅁䅁䅁䅂佔䅚䍄䉁䅁䅁兂䅁䅁䅍䅄䅁䅁䅯內䄰䅁䅯剸䅉䅁䅯䅂䍁䅧䅯剹䅉䅁䅅䅁䉁䅁䅁兂坁䩖㑴匶啙䅑杷允䅁䅁䅍䅁䑁䅁䅷䅁䭁䕁䱉䅁䭁䉁䝷䅁䉁䅁䅁允䅁䅁䅯䄷䅙</t>
  </si>
  <si>
    <t>䅁杷允䅁䅁䅍䅁䑁䅁䅷䅁䭁䥁久䅁䭁䉁䝯䅁䉁䅁䅁允䅁䅁䅯䅑䅙䅁杷允䅁䅁䅕䅁䑁䅁䅷䅁䭁佁估䅁䭁䵁即䅁䭁䅁䅑潁䭁䵁卫䅁䉁䅁䅁允䅁䅁䅕歲桦桥畒啘䵁䅉䅅䅁䑁䅁䅁睁䵁䅁䅁权䉃兄䅁权歁杂䅁允䅁䅁䅅䅁䭁䉁內䅁䵁䅉䅅䅁䑁䅁䅁睁䵁䅁䅁权乂兄䅁权流杂䅁允䅁䅁䅅䅁佁䅁䅷䅁㕁䑁䅕杌祁䑁䅑䅁䵁䅉䅅䅁䑁䅁䅁睁䵁䅁䅁权坁䅁䅁权流杂䅁允䅁䅁䅅䅁佁䅁䅷䅁㉁䑁䅑杌㉁䑁䅅䅁䵁䅉䅅䅁䑁䅁䅁睁䵁䅁䅁权ㅁ睄䅁权偄杅䅁允䅁䅁䅅䅁䡁䅁䅁䅁杂敭䅊䍄䉁䅁䅁兂䅁䅁䅍䅄䅁䅁䅯八䅅䅁䅯儵䅯䅁䅯朵䅯䅁䅯眵䅯䅁䅅䅁䉁䅁䅁权乁睃䅁䍄䉁䅁䅁睁䅁䅁䅍䅄䅁䅁䅯朴䄸䅁䅯杈䅙䅁䅅䅁䉁䅁䅁权ぁ杂䅁䍄䉁䅁䅁䅂䅁䅁䅍䅄䅁䅁䅯来䄴䅁䅯睈䅙䅁䅯䅉䅙䅁䅅䅁䉁䅁䅁权扄杂䅁䍄䉁䅁䅁睁䅁䅁䅍䅄䅁䅁䅯眴䄸䅁䅯杈䅙䅁䅅䅁䉁䅁䅁权䍄睂䅁䍄䉁䅁䅁兂䅁䅁䅍䅄䅁䅁䅯眰䅳䅁䅯儷䅯䅁䅯朵䅯䅁䅯眵䅯䅁䅅䅁䉁䅁䅁权允䅂䅁䍄䉁䅁䅁兂䅁䅁䅍䅄䅁䅁䅯內䄰䅁䅯儵䅯䅁䅯朵䅯䅁䅯眵䅯䅁䅅䅁䉁䅁䅁权捁睃䅁䍄䉁䅁䅁兂䅁䅁䅍䅄䅁䅁䅯內䄰䅁䅯䄶䅯䅁䅯朵䅯䅁䅯眵䅯䅁䅅䅁䉁䅁䅁权剂睃䅁䍄䉁䅁䅁兂䅁䅁䅍䅄䅁䅁䅯䅏䄴䅁䅯剸䅉䅁䅯䅂䍁䅧䅯剹䅉䅁䅅䅁䉁䅁䅁兂杂椲䌸呑橷䅑杷允䅁䅁䅍䅁䑁䅁䅷䅁䭁䅁佷䅁䭁䵁匸䅁䉁䅁䅁允䅁䅁䅣䅁䅁䝁睂䔴䵁䅉䅅䅁䑁䅁䅁睁䵁䅁䅁权乁杄䅁权偄杅䅁允䅁䅁䅅䅁䭁䉁䕁䅁䵁䅉䅅䅁䑁䅁䅁睁䵁䅁䅁权䭄兂䅁权慄杅䅁允䅁䅁䅅䅁䭁䉁塍䅁䵁䅉䅅䅁䑁䅁䅁睁䵁䅁䅁权扃睃䅁权歁杂䅁允䅁䅁䅅䅁䭁䅁䡧䅁䵁䅉䅅䅁䙁䅁䅁睁䵁䅁䅁权噁䅅䅁权䱄杅䅁权䕁䅁䅋权䩄杅䅁允䅁䅁䅅䅁䙁䑁積積積ㅙ䅒䍄䉁䅁䅁兂䅁䅁䅍䅄䅁䅁䅯杩䄰䅁䅯剸䅉䅁䅯䅂䍁䅧䅯剹䅉䅁䅅䅁䉁䅁䅁兂䱄䍶睘畃灧䅑杷允䅁䅁䅍䅁䑁䅁䅷䅁䭁䙁䱫䅁䭁䵁匸䅁䉁䅁䅁允䅁䅁䅯䅅䅑䅁杷允䅁䅁䅍䅁䑁䅁䅷䅁䭁䥁䵁䅁䭁䵁匸䅁䉁䅁䅁允䅁䅁䅯䅅䅑䅁杷允䅁䅁䅕䅁䑁䅁䅷䅁䭁偁䱉䅁䭁佁䭧䅁䭁佁䭙䅁䭁佁䭣䅁䉁䅁䅁允䅁䅁䅯杂䅳䅁杷允䅁䅁䅕䅁䑁䅁䅷䅁䭁䝁䵯䅁䭁䵁即䅁䭁䅁䅑潁䭁䵁卫䅁䉁䅁䅁允䅁䅁䅕䡰㥁瑃穣啖䵁䅉䅅䅁䙁䅁䅁睁䵁䅁䅁权婂睃䅁权䙄杅䅁权䕁䅁䅋权䩄杅䅁允䅁䅁䅅䅁䙁䡁䭒田䩵則䅎䍄䉁䅁䅁䅂䅁䅁䅍䅄䅁䅁䅯兗䅳䅁䅯睈䅙䅁䅯䅉䅙䅁䅅䅁䉁䅁䅁权䵂杂䅁䍄䉁䅁䅁兂䅁䅁䅍䅄䅁䅁䅯䅇䄰䅁䅯硹䅉䅁䅯䅂䍁䅧䅯剹䅉䅁䅅䅁䉁䅁䅁兂硂児塲㉯扂䅑杷允䅁䅁䅕䅁䑁䅁䅷䅁䭁䅁佯䅁䭁佁䭧䅁䭁佁䭙䅁䭁佁䭣䅁䉁䅁䅁允䅁䅁䅯䅅䅑䅁杷允䅁䅁䅍䅁䑁䅁䅷䅁䭁䅁䅙䅁䭁乁卯䅁䉁䅁䅁允䅁䅁䅯砲䅍䅁杷允䅁䅁䅍䅁䑁䅁䅷䅁䭁䙁䱧䅁䭁䉁䜴䅁䉁䅁䅁允䅁䅁䅯眳䅣䅁杷允䅁䅁䅍䅁䑁䅁䅷䅁䭁乁䵕䅁䭁䍁䝑䅁䉁䅁䅁允䅁䅁䅯睄䅫䅁杷允䅁䅁䅕䅁䑁䅁䅷䅁䭁䙁䱫䅁䭁佁䭫䅁䭁佁䭙䅁䭁佁䭣䅁䉁䅁䅁允䅁䅁䅯䅅䅑䅁杷允䅁䅁䅕䅁䑁䅁䅷䅁䭁䅁䱕䅁䭁䵁即䅁䭁䅁䅑潁䭁䵁卧䅁䉁䅁䅁允䅁䅁䅕体㙆䭆場啖䵁䅉䅅䅁䙁䅁䅁睁䵁䅁䅁权潄䅄䅁权䱄杅䅁权䕁䅁䅋权䩄杅䅁允䅁䅁䅅䅁䙁䅁塲㍯㥁汥䅚䍄䉁䅁䅁睁䅁䅁䅍䅄䅁䅁䅯杔䅷䅁䅯硺䅉䅁䅅䅁䉁䅁䅁睂䅁䅁䅁䡙杈䅑杷允䅁䅁䅕䅁䑁䅁䅷䅁䭁䑁乧䅁䭁佁䭕䅁䭁佁䭙䅁䭁佁䭣䅁䉁䅁䅁允䅁䅁䅯䅅䅑䅁杷允䅁䅁䅍䅁䑁䅁䅷䅁䭁䥁䵍䅁䭁䵁匸䅁䉁䅁䅁允䅁䅁䅣䅁䅁䍁㑄唵䵁䅉䅅䅁䑁䅁䅁睁䵁䅁䅁权坁兄䅁权歁杂䅁允䅁䅁䅅䅁䭁䙁到䅁䵁䅉䅅䅁䕁䅁䅁睁䵁䅁䅁权卄䅁䅁权晁杂䅁权杁杂䅁允䅁䅁䅅䅁䭁䱁䡅䅁䵁䅉䅅䅁䙁䅁䅁睁䵁䅁䅁权流睃䅁权汄权䅁权浄权䅁权湄权䅁允䅁䅁䅅䅁䭁䉁䕁䅁䵁䅉䅅䅁䑁䅁䅁睁䵁䅁䅁权塁睃䅁权慄杅䅁允䅁䅁䅅䅁䭁䕁噕䅁䵁䅉䅅䅁䑁䅁䅁睁䵁䅁䅁权塁兄䅁权歁杂䅁允䅁䅁䅅䅁䭁䡁䩑䅁䵁䅉䅅䅁䕁䅁䅁睁䵁䅁䅁权䉃䅅䅁权晁杂䅁权杁杂䅁允䅁䅁䅅䅁䭁乁䡫䅁䵁䅉䅅䅁䙁䅁䅁睁䵁䅁䅁权䑃䅄䅁权䙄杅䅁权䕁䅁䅋权䥄杅䅁允䅁䅁䅅䅁䙁乁獒奔摖䉱䄵䍄䉁䅁䅁兂䅁䅁䅍䅄䅁䅁䅯睐䄰䅁䅯䄷䅯䅁䅯朵䅯䅁䅯眵䅯䅁䅅䅁䉁䅁䅁睂䅁䅁䅁䉷浢䅑杷允䅁䅁䅕䅁䑁䅁䅷䅁䭁佁佉䅁䭁佁䭕䅁䭁佁䭙䅁䭁佁䭣䅁䉁䅁䅁允䅁䅁䅯䅅䅑䅁杷允䅁䅁䅍䅁䑁䅁䅷䅁䭁佁䱯䅁䭁䵁匸䅁䉁䅁䅁允䅁䅁䅯䅅䅑䅁杷允䅁䅁䅍䅁䑁䅁䅷䅁䭁䥁䵧䅁䭁䍁䝙䅁䉁䅁䅁允䅁䅁䄴杄䅁䑁䅅䅍硁䍁䄴李㑁䅁䅁䍄䉁䅁䅁睁䅁䅁䅍䅄䅁䅁䅯杲䄰䅁䅯杇䅙䅁䅅䅁䉁䅁䅁权楂杂䅁䍄䉁䅁䅁睁䅁䅁䅍䅄䅁䅁䅯䅨䅷䅁䅯杈䅙䅁䅅䅁䉁䅁䅁权晄睂䅁䍄䉁䅁䅁睁䅁䅁䅍䅄䅁䅁䅯䄹䄰䅁䅯杈䅙䅁䅅䅁䉁䅁䅁权慃杂䅁䍄䉁䅁䅁睁䅁䅁䅍䅄䅁䅁䅯朹䅳䅁䅯䅊䅙䅁䅅䅁䉁䅁䅁权睁䅅䅁䍄䉁䅁䅁兂䅁䅁䅍䅄䅁䅁䅯䅏䄰䅁䅯䄷䅯䅁䅯朵䅯䅁䅯眵䅯䅁䅅䅁䉁䅁䅁权允䅂䅁䍄䉁䅁䅁睁䅁䅁䅍䅄䅁䅁䅯睡䄰䅁䅯杈䅙䅁䅅䅁䉁䅁䅁权偃杂䅁䍄䉁䅁䅁兂䅁䅁䅍䅄䅁䅁䅯儯䅷䅁䅯剸䅉䅁䅯䅂䍁䅧䅯䉹䅉䅁䅅䅁䉁䅁䅁兂㍃牯剷唴䬸䅑杷允䅁䅁䅕䅁䑁䅁䅷䅁䭁䉁乕䅁䭁佁䭧䅁䭁佁䭙䅁䭁佁䭣䅁䉁䅁䅁允䅁䅁䅯䅅䅑䅁杷允䅁䅁䅍䅁䑁䅁䅷䅁䭁䑁䵑䅁䭁䉁䜴䅁䉁䅁䅁允䅁䅁䅯䅰䅙䅁杷允䅁䅁䅕䅁䑁䅁䅷䅁䭁䉁乙䅁䭁佁䭧䅁䭁佁䭙䅁䭁佁䭣䅁䉁䅁䅁允䅁䅁䅯术䅯䅁杷允䅁䅁䅕䅁䑁䅁䅷䅁䭁䥁䵍䅁䭁佁䭯䅁䭁佁䭙䅁䭁佁䭳䅁䉁䅁䅁允䅁䅁䅯䅅䅑䅁杷允䅁䅁䅑䅁䑁䅁䅷䅁䭁䵁䅕䅁䭁䉁䜸䅁䭁䍁䝁䅁䉁䅁䅁允䅁䅁䅯䅳䅣䅁杷允䅁䅁䅕䅁䑁䅁䅷䅁䭁䡁䉍䅁䭁佁䭕䅁䭁佁䭙䅁䭁佁䭣䅁䉁䅁䅁允䅁䅁䅯䅏䅳䅁杷允䅁䅁䅕䅁䑁䅁䅷䅁䭁偁䱙䅁䭁佁䬰䅁䭁佁䭙䅁䭁佁䭣䅁䉁䅁䅁允䅁䅁䅯䅅䅑䅁杷允䅁䅁䅕䅁䑁䅁䅷䅁䭁䭁䵫䅁䭁佁䭕䅁䭁佁䭙䅁䭁佁䭣䅁䉁䅁䅁允䅁䅁䅯睎䅳䅁杷允䅁䅁䅍䅁䑁䅁䅷䅁䭁䕁䵧䅁䭁䉁䝷䅁䉁䅁䅁允䅁䅁䅯睺䅙䅁杷允䅁䅁䅕䅁䑁䅁䅷䅁䭁䉁䉁䅁䭁佁䭫䅁䭁佁䭙䅁䭁佁䭣䅁䉁䅁䅁允䅁䅁䅯䅮䄰䅁杷允䅁䅁䅍䅁䑁䅁䅷䅁䭁偁䴰䅁䭁䉁䝧䅁䉁䅁䅁允䅁䅁䅯兏䅙䅁杷允䅁䅁䅕䅁䑁䅁䅷䅁䭁䥁䵍䅁䭁佁䭷䅁䭁佁䭙䅁䭁佁䭣䅁䉁䅁䅁允䅁䅁䅯䅅䅑䅁杷允䅁䅁䅑䅁䑁䅁䅷䅁䭁䙁䵁䅁䭁䉁䜸䅁䭁䍁䝁䅁䉁䅁䅁允䅁䅁䅯杔䅙䅁杷允䅁䅁䅍䅁䑁䅁䅷䅁䭁佁佉䅁䭁䍁䝑䅁䉁䅁䅁允䅁䅁䅯桷䅁䅁杷允䅁䅁䅕䅁䑁䅁䅷䅁䭁䙁䵅䅁䭁佁䭫䅁䭁佁䭙䅁䭁佁䭣䅁䉁䅁䅁允䅁䅁䅯䅅䅑䅁杷允䅁䅁䅍䅁䑁䅁䅷䅁䭁䅁八䅁䭁䉁䝷䅁䉁䅁䅁允䅁䅁䅯克䅣䅁杷允䅁䅁䅕䅁䑁䅁䅷䅁䭁䕁䱕䅁䭁佁䭷䅁䭁佁䭙䅁䭁佁䭣䅁䉁䅁䅁允䅁䅁䅯䅅䅑䅁杷允䅁䅁䅍䅁䑁䅁䅷䅁䭁䙁䱧䅁䭁䍁䝙䅁䉁䅁䅁允䅁䅁䄴䅄䅁䑁䅫䅎畁䑁䅙杍䅁䅁杷允䅁䅁䅍䅁䑁䅁䅷䅁䭁䝁䵑䅁䭁䵁匸䅁䉁䅁䅁允䅁䅁䅣䅁䅁䅁䡁〳䵁䅉䅅䅁䙁䅁䅁睁䵁䅁䅁权䑂䅄䅁权潄权䅁权浄权䅁权湄权䅁允䅁䅁䅅䅁䭁䑁䱙䅁䵁䅉䅅䅁䙁䅁䅁睁䵁䅁䅁权捁兄䅁权獄权䅁权浄权䅁权湄权䅁允䅁䅁䅅䅁䡁䅁䅁䅁䅃敬䅖䍄䉁䅁䅁兂䅁䅁䅍䅄䅁䅁䅯䅸䅷䅁䅯朶䅯䅁䅯朵䅯䅁䅯眶䅯䅁䅅䅁䉁䅁䅁权允䅂䅁䍄䉁䅁䅁睁䅁䅁䅍䅄䅁䅁䅯杺䅅䅁䅯䅇䅙䅁䅅䅁䉁䅁䅁权灁杂䅁䍄䉁䅁䅁兂䅁䅁䅍䅄䅁䅁䅯杕䄴䅁䅯剸䅉䅁䅯䅂䍁䅧䅯䉹䅉䅁䅅䅁䉁䅁䅁兂千䡳楸噩䘰䅑杷允䅁䅁䅍䅁䑁䅁䅷䅁䭁䩁䱉䅁䭁䵁匸䅁䉁䅁䅁允䅁䅁䅯䅅䅑䅁杷允䅁䅁䅍䅁䑁䅁䅷䅁䭁䥁佁䅁䭁䍁䝑䅁䉁䅁䅁允䅁䅁䅯䈲䅅䅁杷允䅁䅁䅍䅁䑁䅁䅷䅁䭁䝁乳䅁䭁䉁䝧䅁䉁䅁䅁允䅁䅁䅯杓䅙䅁杷允䅁䅁䅕䅁䑁䅁䅷䅁䭁䍁䈸䅁䭁佁䬰䅁䭁佁䭙䅁䭁佁䭣䅁䉁䅁䅁允䅁䅁䅣䅁䅁䅁呃䔵䵁䅉䅅䅁䙁䅁䅁睁䵁䅁䅁权卂杄䅁权䱄杅䅁权䕁䅁䅋权䥄杅䅁允䅁䅁䅅䅁䙁䡁啳歲桦汥䅖䍄䉁䅁䅁睁䅁䅁䅍䅄䅁䅁䅯框䅁䅁䅯䅇䅙䅁䅅䅁䉁䅁䅁权婁杂䅁䍄䉁䅁䅁䅂䅁䅁䅍䅄䅁䅁䅯睈䅅䅁䅯睈䅙䅁䅯䅉䅙䅁䅅䅁䉁䅁䅁权䱃䅃䅁䍄䉁䅁䅁兂䅁䅁䅍䅄䅁䅁䅯睎䄰䅁䅯硹䅉䅁䅯䅂䍁䅧䅯䉹䅉䅁䅅䅁䉁䅁䅁兂䑄匹捨な婊䅑杷允䅁䅁䅕䅁䑁䅁䅷䅁䭁䕁乙䅁䭁䵁单䅁䭁䅁䅑潁䭁䵁卧䅁䉁䅁䅁允䅁䅁䅕瑍楒睌䌷商䵁䅉䅅䅁䑁䅁䅁睁䵁䅁䅁权噃睃䅁权慁杂䅁允䅁䅁䅅䅁䭁䡁䝳䅁䵁䅉䅅䅁䙁䅁䅁睁䵁䅁䅁权䉄䅁䅁权潄权䅁权浄权䅁权湄权䅁允䅁䅁䅅䅁䭁䅁䱙䅁䵁䅉䅅䅁䙁䅁䅁睁䵁䅁䅁权灄杄䅁权煄权䅁权浄权䅁权牄权䅁允䅁䅁䅅䅁䭁䉁䕁䅁䵁䅉䅅䅁䑁䅁䅁睁䵁䅁䅁权卂杄䅁权慁杂䅁允䅁䅁䅅䅁䭁䍁䜰䅁䵁䅉䅅䅁䑁䅁䅁睁䵁䅁䅁权慂䅄䅁权流杂䅁允䅁䅁䅅䅁佁䅁䅷䅁㑁䑁䅑杌ㅁ䑁䅣䅁䵁䅉䅅䅁䙁䅁䅁睁䵁䅁䅁权湃允䅁权瑄权䅁权浄权䅁权湄权䅁允䅁䅁䅅䅁䡁䅁䅁䅁杁界䅚䍄䉁䅁䅁兂䅁䅁䅍䅄䅁䅁䅯眷䅳䅁䅯硹䅉䅁䅯䅂䍁䅧䅯䉹䅉䅁䅅䅁䉁䅁䅁兂畃⭒㙆䵆堵䅑杷允䅁䅁䅕䅁䑁䅁䅷䅁䭁䩁䵑䅁䭁䵁单䅁䭁䅁䅑潁䭁䵁卧䅁䉁䅁䅁允䅁䅁䅕⭥㉫奇䥸䕍䵁䅉䅅䅁䑁䅁䅁睁䵁䅁䅁权啄䅄䅁权慁杂䅁允䅁䅁䅅䅁䭁䝁䝉䅁䵁䅉䅅䅁䑁䅁䅁睁䵁䅁䅁权楁允䅁权流杂䅁允䅁䅁䅅䅁佁䅁䅯䅁㍁䑁䅉杌ぁ䅁䅁䍄䉁䅁䅁睁䅁䅁䅍䅄䅁䅁䅯兲䅳䅁䅯杇䅙䅁䅅䅁䉁䅁䅁权時杂䅁䍄䉁䅁䅁睁䅁䅁䅍䅄䅁䅁䅯杴䄰䅁䅯䅇䅙䅁䅅䅁䉁䅁䅁权䕂杂䅁䍄䉁䅁䅁兂䅁䅁䅍䅄䅁䅁䅯先䅅䅁䅯䄶䅯䅁䅯朵䅯䅁䅯眵䅯䅁䅅䅁䉁䅁䅁权䝁睃䅁䍄䉁䅁䅁睁䅁䅁䅍䅄䅁䅁䅯杕䄴䅁䅯䅊䅙䅁䅅䅁䉁䅁䅁权歃充䅁䍄䉁䅁䅁兂䅁䅁䅍䅄䅁䅁䅯䅑䅁䅁䅯儶䅯䅁䅯朵䅯䅁䅯眵䅯䅁䅅䅁䉁䅁䅁权桂杄䅁䍄䉁䅁䅁兂䅁䅁䅍䅄䅁䅁䅯兊䅳䅁䅯儶䅯䅁䅯朵䅯䅁䅯眵䅯䅁䅅䅁䉁䅁䅁权䱁充䅁䍄䉁䅁䅁兂䅁䅁䅍䅄䅁䅁䅯杔䅷䅁䅯䄶䅯䅁䅯朵䅯䅁䅯眵䅯䅁䅅䅁䉁䅁䅁权䝁睃䅁䍄䉁䅁䅁兂䅁䅁䅍䅄䅁䅁䅯睩䅳䅁䅯剸䅉䅁䅯䅂䍁䅧䅯䉹䅉䅁䅅䅁䉁䅁䅁兂牁剪㌲噢偣䅑杷允䅁䅁䅕䅁䑁䅁䅷䅁䭁䙁佉䅁䭁佁䬰䅁䭁佁䭙䅁䭁佁䭣䅁䉁䅁䅁允䅁䅁䅣䅁䅁䥁灄唵䵁䅉䅅䅁䙁䅁䅁睁䵁䅁䅁权䍃䅄䅁权䙄杅䅁权䕁䅁䅋权䩄杅䅁允䅁䅁䅅䅁䙁䉁䭔䵓呸匫䅎䍄䉁䅁䅁睁䅁䅁䅍䅄䅁䅁䅯朵䅳䅁䅯栲䅉䅁䅅䅁䉁䅁䅁权祄睅䅁䍄䉁䅁䅁睁䅁䅁䅍䅄䅁䅁䅯睇䄴䅁䅯䅇䅙䅁䅅䅁䉁䅁䅁权㡂杂䅁䍄䉁䅁䅁兂䅁䅁䅍䅄䅁䅁䅯杏䅳䅁䅯儵䅯䅁䅯朵䅯䅁䅯眵䅯䅁䅅䅁䉁䅁䅁权允䅂䅁䍄䉁䅁䅁睁䅁䅁䅍䅄䅁䅁䅯睙䄸䅁䅯杊䅙䅁䅅䅁䉁䅁䅁杄佁䅁䅁免睁䑁䅙杌㑁䑁䅉䅁䵁䅉䅅䅁䙁䅁䅁睁䵁䅁䅁权䍃䅄䅁权䱄杅䅁权䕁䅁䅋权䩄杅䅁允䅁䅁䅅䅁䙁䥁牘払敧噖䅰䍄䉁䅁䅁兂䅁䅁䅍䅄䅁䅁䅯兄䄴䅁䅯儶䅯䅁䅯朵䅯䅁䅯眵䅯䅁䅅䅁䉁䅁䅁权睁充䅁䍄䉁䅁䅁睁䅁䅁䅍䅄䅁䅁䅯六䅅䅁䅯杈䅙䅁䅅䅁䉁䅁䅁权慁睂䅁䍄䉁䅁䅁䅂䅁䅁䅍䅄䅁䅁䅯杇䄸䅁䅯睈䅙䅁䅯䅉䅙䅁䅅䅁䉁䅁䅁权瑁元䅁䍄䉁䅁䅁兂䅁䅁䅍䅄䅁䅁䅯杳䄰䅁䅯朶䅯䅁䅯朵䅯䅁䅯眶䅯䅁䅅䅁䉁䅁䅁睂䅁䅁䅁䍁洯䅑杷允䅁䅁䅍䅁䑁䅁䅷䅁䭁䙁䱑䅁䭁䉁䜴䅁䉁䅁䅁允䅁䅁䅯允䅧䅁杷允䅁䅁䅍䅁䑁䅁䅷䅁䭁䩁丸䅁䭁䉁䝧䅁䉁䅁䅁允䅁䅁䅯兏䅙䅁杷允䅁䅁䅍䅁䑁䅁䅷䅁䭁䙁䱕䅁䭁䉁䜴䅁䉁䅁䅁允䅁䅁䅯兖䅙䅁杷允䅁䅁䅑䅁䑁䅁䅷䅁䭁䥁䵉䅁䭁䉁䜸䅁䭁䍁䝁䅁䉁䅁䅁允䅁䅁䅯兌䅫䅁杷允䅁䅁䅑䅁䑁䅁䅷䅁䭁䵁乕䅁䭁䉁䜸䅁䭁䍁䝁䅁䉁䅁䅁允䅁䅁䅯䅚䅙䅁杷允䅁䅁䅕䅁䑁䅁䅷䅁䭁䩁䄰䅁䭁佁䭫䅁䭁佁䭙䅁䭁佁䭣䅁䉁䅁䅁允䅁䅁䅯桡䅁䅁杷允䅁䅁䅕䅁䑁䅁䅷䅁䭁佁乙䅁䭁佁䭯䅁䭁佁䭙䅁䭁佁䭳䅁䉁䅁䅁允䅁䅁䅯䅅䅑䅁杷允䅁䅁䅕䅁䑁䅁䅷䅁䭁䥁佷䅁䭁佁䭯䅁䭁佁䭙䅁䭁佁䭳䅁䉁䅁䅁允䅁䅁䅣䅁䅁䍁祁欵䵁䅉䅅䅁䙁䅁䅁睁䵁䅁䅁权偂兄䅁权汄权䅁权浄权䅁权湄权䅁允䅁䅁䅅䅁䭁䉁䕁䅁䵁䅉䅅䅁䑁䅁䅁睁䵁䅁䅁权䩄睃䅁权捁杂䅁允䅁䅁䅅䅁䭁䍁䝳䅁䵁䅉䅅䅁䑁䅁䅁睁䵁䅁䅁权獁䅄䅁权奁杂䅁允䅁䅁䅅䅁䭁䉁䝫䅁䵁䅉䅅䅁䙁䅁䅁睁䵁䅁䅁权畃䅄䅁权獄权䅁权浄权䅁权湄权䅁允䅁䅁䅅䅁䭁䉁䕁䅁䵁䅉䅅䅁䑁䅁䅁睁䵁䅁䅁权杁杄䅁权慁杂䅁允䅁䅁䅅䅁䭁䑁䜰䅁䵁䅉䅅䅁䑁䅁䅁睁䵁䅁䅁权摂睃䅁权偄杅䅁允䅁䅁䅅䅁䡁䅁䅁䅁䅁⬲䅒䍄䉁䅁䅁睁䅁䅁䅍䅄䅁䅁䅯朴䄸䅁䅯䅈䅙䅁䅅䅁䉁䅁䅁权楂杂䅁䍄䉁䅁䅁䅂䅁䅁䅍䅄䅁䅁䅯儳䅅䅁䅯睈䅙䅁䅯䅉䅙䅁䅅䅁䉁䅁䅁权楂权䅁䍄䉁䅁䅁睁䅁䅁䅍䅄䅁䅁䅯眴䄸䅁䅯䅈䅙䅁䅅䅁䉁䅁䅁权煁睂䅁䍄䉁䅁䅁睁䅁䅁䅍䅄䅁䅁䅯䅢䅷䅁䅯杈䅙䅁䅅䅁䉁䅁䅁权㙂睂䅁䍄䉁䅁䅁兂䅁䅁䅍䅄䅁䅁䅯杧䅷䅁䅯儵䅯䅁䅯朵䅯䅁䅯眵䅯䅁䅅䅁䉁䅁䅁权允䅂䅁䍄䉁䅁䅁睁䅁䅁䅍䅄䅁䅁䅯兴䅁䅁䅯䅈䅙䅁䅅䅁䉁䅁䅁权㍂杂䅁䍄䉁䅁䅁兂䅁䅁䅍䅄䅁䅁䅯杧䅷䅁䅯儶䅯䅁䅯朵䅯䅁䅯眵䅯䅁䅅䅁䉁䅁䅁权允䅂䅁䍄䉁䅁䅁兂䅁䅁䅍䅄䅁䅁䅯免䄴䅁䅯朶䅯䅁䅯朵䅯䅁䅯眶䅯䅁䅅䅁䉁䅁䅁权允䅂䅁䍄䉁䅁䅁兂䅁䅁䅍䅄䅁䅁䅯䄶䅷䅁䅯硹䅉䅁䅯䅂䍁䅧䅯䉹䅉䅁䅅䅁䉁䅁䅁兂晁敨剴䝵圵䅑杷允䅁䅁䅍䅁䑁䅁䅷䅁䭁䑁䅣䅁䭁䉁䜴䅁䉁䅁䅁允䅁䅁䅯兹䅧䅁杷允䅁䅁䅍䅁䑁䅁䅷䅁䭁佁䰴䅁䭁䍁䝙䅁䉁䅁䅁允䅁䅁䄴权䅁䑁䅑䅍畁䑁䅍䅁䵁䅉䅅䅁䑁䅁䅁睁䵁䅁䅁权灁䅅䅁权捁杂䅁允䅁䅁䅅䅁䭁䩁䝑䅁䵁䅉䅅䅁䙁䅁䅁睁䵁䅁䅁权䅃杄䅁权䙄杅䅁权䕁䅁䅋权䥄杅䅁允䅁䅁䅅䅁䙁偁慴潒丹杂䄹䍄䉁䅁䅁睁䅁䅁䅍䅄䅁䅁䅯杹䄸䅁䅯硺䅉䅁䅅䅁䉁䅁䅁睂䅁䅁䅁䐴欯䅑杷允䅁䅁䅍䅁䑁䅁䅷䅁䭁䑁䄴䅁䭁䍁䝑䅁䉁䅁䅁允䅁䅁䅯䅢䅫䅁杷允䅁䅁䅍䅁䑁䅁䅷䅁䭁䵁䉕䅁䭁䉁䝯䅁䉁䅁䅁允䅁䅁䅯杴䅙䅁杷允䅁䅁䅕䅁䑁䅁䅷䅁䭁䵁䅧䅁䭁佁䬰䅁䭁佁䭙䅁䭁佁䭣䅁䉁䅁䅁允䅁䅁䅣䅁䅁䵁噁欵䵁䅉䅅䅁䙁䅁䅁睁䵁䅁䅁权佁兄䅁权䙄杅䅁权䕁䅁䅋权䩄杅䅁允䅁䅁䅅䅁䙁䕁獷灌䕲癔⼰䍄䉁䅁䅁睁䅁䅁䅍䅄䅁䅁䅯杗䅷䅁䅯䅇䅙䅁䅅䅁䉁䅁䅁权㥁杂䅁䍄䉁䅁䅁兂䅁䅁䅍䅄䅁䅁䅯睶䅁䅁䅯䄷䅯䅁䅯朵䅯䅁䅯眵䅯䅁䅅䅁䉁䅁䅁睂䅁䅁䅁䭑汔䅑杷允䅁䅁䅕䅁䑁䅁䅷䅁䭁䙁䵍䅁䭁䵁单䅁䭁䅁䅑潁䭁䵁卫䅁䉁䅁䅁允䅁䅁䅕伱煴扺捺ぃ䵁䅉䅅䅁䙁䅁䅁睁䵁䅁䅁权卄䅄䅁权汄权䅁权浄权䅁权湄权䅁允䅁䅁䅅䅁䭁䉁䱧䅁䵁䅉䅅䅁䑁䅁䅁睁䵁䅁䅁权歃䅄䅁权慁杂䅁允䅁䅁䅅䅁䭁䵁䝍䅁䵁䅉䅅䅁䙁䅁䅁睁䵁䅁䅁权塁兄䅁权䱄杅䅁权䕁䅁䅋权䩄杅䅁允䅁䅁䅅䅁䙁䥁牘払敧器䅖䍄䉁䅁䅁兂䅁䅁䅍䅄䅁䅁䅯杦䄴䅁䅯剸䅉䅁䅯䅂䍁䅧䅯剹䅉䅁䅅䅁䉁䅁䅁兂啃卸坮㙰丸䅑杷允䅁䅁䅍䅁䑁䅁䅷䅁䭁偁䅅䅁䭁乁卯䅁䉁䅁䅁允䅁䅁䅯硚䅕䅁杷允䅁䅁䅕䅁䑁䅁䅷䅁䭁偁䭍䅁䭁佁䭷䅁䭁佁䭙䅁䭁佁䭣䅁䉁䅁䅁允䅁䅁䅯䅅䅑䅁杷允䅁䅁䅍䅁䑁䅁䅷䅁䭁䥁乕䅁䭁䍁䝑䅁䉁䅁䅁允䅁䅁䅯䉉䅁䅁杷允䅁䅁䅑䅁䑁䅁䅷䅁䭁䡁伴䅁䭁䉁䜸䅁䭁䍁䝁䅁䉁䅁䅁允䅁䅁䅯朹䅣䅁杷允䅁䅁䅕䅁䑁䅁䅷䅁䭁䥁佁䅁䭁佁䬰䅁䭁佁䭙䅁䭁佁䭣䅁䉁䅁䅁允䅁䅁䅯䅅䅑䅁杷允䅁䅁䅕䅁䑁䅁䅷䅁䭁䥁佅䅁䭁佁䬰䅁䭁佁䭙䅁䭁佁䭣䅁䉁䅁䅁允䅁䅁䅯䅅䅑䅁杷允䅁䅁䅍䅁䑁䅁䅷䅁䭁䅁八䅁䭁䉁䝯䅁䉁䅁䅁允䅁䅁䅯睘䅙䅁杷允䅁䅁䅍䅁䑁䅁䅷䅁䭁䭁䉉䅁䭁䍁䝙䅁䉁䅁䅁允䅁䅁䄴䅄䅁䑁䅧免畁䑁䅧李䅁䅁杷允䅁䅁䅍䅁䑁䅁䅷䅁䭁佁䵷䅁䭁䍁䝙䅁䉁䅁䅁允䅁䅁䄴䅄䅁䑁䅣免畁䑁䅑李䅁䅁杷允䅁䅁䅍䅁䑁䅁䅷䅁䭁䭁䱳䅁䭁䍁䝙䅁䉁䅁䅁允䅁䅁䄴䅄䅁䑁䅙李畁䑁䅕杍䅁䅁杷允䅁䅁䅍䅁䑁䅁䅷䅁䭁佁䉳䅁䭁䉁䜴䅁䉁䅁䅁允䅁䅁䅯䅆䅣䅁杷允䅁䅁䅕䅁䑁䅁䅷䅁䭁偁䱕䅁䭁佁䭷䅁䭁佁䭙䅁䭁佁䭣䅁䉁䅁䅁允䅁䅁䅣䅁䅁䭁潄唵䵁䅉䅅䅁䙁䅁䅁睁䵁䅁䅁权煄睃䅁权䙄杅䅁权䕁䅁䅋权䩄杅䅁允䅁䅁䅅䅁䙁䍁ぱ浡㉏䅘䅴䍄䉁䅁䅁睁䅁䅁䅍䅄䅁䅁䅯杒䅕䅁䅯栲䅉䅁䅅䅁䉁䅁䅁权穁杆䅁䍄䉁䅁䅁睁䅁䅁䅍䅄䅁䅁䅯䅦䅷䅁䅯杊䅙䅁䅅䅁䉁䅁䅁杄䵁䅁䅁兏㍁䍁䄴䅎㉁䅁䅁䍄䉁䅁䅁兂䅁䅁䅍䅄䅁䅁䅯睹䅁䅁䅯朶䅯䅁䅯朵䅯䅁䅯眶䅯䅁䅅䅁䉁䅁䅁睂䅁䅁䅁䕑浘䅑杷允䅁䅁䅕䅁䑁䅁䅷䅁䭁䥁䱉䅁䭁䵁单䅁䭁䅁䅑潁䭁䵁卫䅁䉁䅁䅁允䅁䅁䅕䵤塓㐵乕い䵁䅉䅅䅁䙁䅁䅁睁䵁䅁䅁权歃睃䅁权䙄杅䅁权䕁䅁䅋权䩄杅䅁允䅁䅁䅅䅁䙁乁乳湢祁䍉䅊䍄䉁䅁䅁兂䅁䅁䅍䅄䅁䅁䅯睴䅳䅁䅯剸䅉䅁䅯䅂䍁䅧䅯䉹䅉䅁䅅䅁䉁䅁䅁兂䝁煴煦䥅呙䅑杷允䅁䅁䅕䅁䑁䅁䅷䅁䭁佁何䅁䭁佁䭕䅁䭁佁䭙䅁䭁佁䭣䅁䉁䅁䅁允䅁䅁䅯䅅䅑䅁杷允䅁䅁䅕䅁䑁䅁䅷䅁䭁䡁兣䅁䭁䵁单䅁䭁䅁䅑潁䭁䵁卧䅁䉁䅁䅁允䅁䅁䅕佨乧穂㍣歆䵁䅉䅅䅁䙁䅁䅁睁䵁䅁䅁权㑂䅅䅁权䙄杅䅁权䕁䅁䅋权䥄杅䅁允䅁䅁䅅䅁䙁䩁㈸癊㈯啂䅂䍄䉁䅁䅁睁䅁䅁䅍䅄䅁䅁䅯杪䅳䅁䅯硺䅉䅁䅅䅁䉁䅁䅁睂䅁䅁䅁偷桦䅑杷允䅁䅁䅍䅁䑁䅁䅷䅁䭁䵁䉁䅁䭁䍁䝑䅁䉁䅁䅁允䅁䅁䅯儫䄴䅁杷允䅁䅁䅍䅁䑁䅁䅷䅁䭁偁估䅁䭁䉁䝧䅁䉁䅁䅁允䅁䅁䅯兌䅙䅁杷允䅁䅁䅕䅁䑁䅁䅷䅁䭁䍁䉣䅁䭁佁䭷䅁䭁佁䭙䅁䭁佁䭣䅁䉁䅁䅁允䅁䅁䅣䅁䅁䭁䉄䔵䵁䅉䅅䅁䙁䅁䅁睁䵁䅁䅁权祃䅄䅁权汄权䅁权浄权䅁权湄权䅁允䅁䅁䅅䅁䭁偁䭫䅁䵁䅉䅅䅁䙁䅁䅁睁䵁䅁䅁权啄睃䅁权䙄杅䅁权䕁䅁䅋权䩄杅䅁允䅁䅁䅅䅁䙁䡁敪㡮䭅䉎䄱䍄䉁䅁䅁睁䅁䅁䅍䅄䅁䅁䅯䅔䅳䅁䅯䅈䅙䅁䅅䅁䉁䅁䅁权呂杂䅁䍄䉁䅁䅁睁䅁䅁䅍䅄䅁䅁䅯硤䅁䅁䅯䅈䅙䅁䅅䅁䉁䅁䅁权㍂杂䅁䍄䉁䅁䅁睁䅁䅁䅍䅄䅁䅁䅯硤䅁䅁䅯杈䅙䅁䅅䅁䉁䅁䅁权㍂杂䅁䍄䉁䅁䅁兂䅁䅁䅍䅄䅁䅁䅯杏䅁䅁䅯朶䅯䅁䅯朵䅯䅁䅯眶䅯䅁䅅䅁䉁䅁䅁睂䅁䅁䅁䍙浦䅑杷允䅁䅁䅕䅁䑁䅁䅷䅁䭁䉁偑䅁䭁䵁单䅁䭁䅁䅑潁䭁䵁卧䅁䉁䅁䅁允䅁䅁䅕橯匱㍧䱓ぁ䵁䅉䅅䅁䑁䅁䅁睁䵁䅁䅁权扁䅁䅁权慄杅䅁允䅁䅁䅅䅁䭁䡁嘰䅁䵁䅉䅅䅁䑁䅁䅁睁䵁䅁䅁权䅃睃䅁权奁杂䅁允䅁䅁䅅䅁䭁䝁䜸䅁䵁䅉䅅䅁䑁䅁䅁睁䵁䅁䅁权硁䅄䅁权歁杂䅁允䅁䅁䅅䅁䭁䭁允䅁䵁䅉䅅䅁䕁䅁䅁睁䵁䅁䅁权㍂䅅䅁权晁杂䅁权杁杂䅁允䅁䅁䅅䅁䭁䝁䡷䅁䵁䅉䅅䅁䙁䅁䅁睁䵁䅁䅁权坄䅁䅁权汄权䅁权浄权䅁权湄权䅁允䅁䅁䅅䅁䭁䑁䱧䅁䵁䅉䅅䅁䙁䅁䅁睁䵁䅁䅁权㍁䅄䅁权䙄杅䅁权䕁䅁䅋权䩄杅䅁允䅁䅁䅅䅁䙁䑁破正㌶桚䅂䍄䉁䅁䅁睁䅁䅁䅍䅄䅁䅁䅯硤䅁䅁䅯䅊䅙䅁䅅䅁䉁䅁䅁权瑁充䅁䍄䉁䅁䅁兂䅁䅁䅍䅄䅁䅁䅯䅔䅳䅁䅯儷䅯䅁䅯朵䅯䅁䅯眵䅯䅁䅅䅁䉁䅁䅁权允䅂䅁䍄䉁䅁䅁睁䅁䅁䅍䅄䅁䅁䅯䉥䅁䅁䅯䅊䅙䅁䅅䅁䉁䅁䅁权偁元䅁䍄䉁䅁䅁兂䅁䅁䅍䅄䅁䅁䅯儳䅳䅁䅯剸䅉䅁䅯䅂䍁䅧䅯䉹䅉䅁䅅䅁䉁䅁䅁兂硄獂杦头睧䅑杷允䅁䅁䅍䅁䑁䅁䅷䅁䭁䩁䴴䅁䭁䉁䝯䅁䉁䅁䅁允䅁䅁䅯兗䅙䅁杷允䅁䅁䅕䅁䑁䅁䅷䅁䭁偁䉯䅁䭁佁䬰䅁䭁佁䭙䅁䭁佁䭣䅁䉁䅁䅁允䅁䅁䅣䅁䅁䭁偄唵䵁䅉䅅䅁䙁䅁䅁睁䵁䅁䅁权穃睃䅁权䙄杅䅁权䕁䅁䅋权䥄杅䅁允䅁䅁䅅䅁䙁䡁え䠯䅊杆䅤䍄䉁䅁䅁兂䅁䅁䅍䅄䅁䅁䅯朰䅷䅁䅯硹䅉䅁䅯䅂䍁䅧䅯剹䅉䅁䅅䅁䉁䅁䅁兂䙃ㄶ㑇浈奖䅑杷允䅁䅁䅕䅁䑁䅁䅷䅁䭁乁䵍䅁䭁䵁即䅁䭁䅁䅑潁䭁䵁卫䅁䉁䅁䅁允䅁䅁䅕㑈牘払佩歙䵁䅉䅅䅁䑁䅁䅁睁䵁䅁䅁权䵁睃䅁权慁杂䅁允䅁䅁䅅䅁䭁䉁䝳䅁䵁䅉䅅䅁䑁䅁䅁睁䵁䅁䅁权㍂䅅䅁权流杂䅁允䅁䅁䅅䅁佁䅁䄴䅁硁䑁䅁兎畁䑁䅫䅏䅁䅁杷允䅁䅁䅑䅁䑁䅁䅷䅁䭁佁䈴䅁䭁䉁䜸䅁䭁䍁䝁䅁䉁䅁䅁允䅁䅁䅯杵䅙䅁杷允䅁䅁䅕䅁䑁䅁䅷䅁䭁䥁䅯䅁䭁佁䭷䅁䭁佁䭙䅁䭁佁䭣䅁䉁䅁䅁允䅁䅁䅣䅁䅁佁㝄唵䵁䅉䅅䅁䑁䅁䅁睁䵁䅁䅁权硄权䅁权奁杂䅁允䅁䅁䅅䅁䭁䕁䝯䅁䵁䅉䅅䅁䑁䅁䅁睁䵁䅁䅁权㑂䅅䅁权流杂䅁允䅁䅁䅅䅁佁䅁䅷䅁硁䑁䅍免畁䑁䅣䅁䵁䅉䅅䅁䙁䅁䅁睁䵁䅁䅁权祂允䅁权煄权䅁权浄权䅁权牄权䅁允䅁䅁䅅䅁䡁䅁䅁䅁䅁⭌䅚䍄䉁䅁䅁睁䅁䅁䅍䅄䅁䅁䅯䅇䄰䅁䅯杇䅙䅁䅅䅁䉁䅁䅁权㥁杂䅁䍄䉁䅁䅁兂䅁䅁䅍䅄䅁䅁䅯䅏䄰䅁䅯䄶䅯䅁䅯朵䅯䅁䅯眵䅯䅁䅅䅁䉁䅁䅁权允䅂䅁䍄䉁䅁䅁兂䅁䅁䅍䅄䅁䅁䅯睗䅳䅁䅯朶䅯䅁䅯朵䅯䅁䅯眶䅯䅁䅅䅁䉁䅁䅁权允䅂䅁䍄䉁䅁䅁睁䅁䅁䅍䅄䅁䅁䅯儱䄸䅁䅯杊䅙䅁䅅䅁䉁䅁䅁杄䵁䅁䅁兏穁䍁䄴杍㑁䅁䅁䍄䉁䅁䅁兂䅁䅁䅍䅄䅁䅁䅯睰䅳䅁䅯儵䅯䅁䅯朵䅯䅁䅯眵䅯䅁䅅䅁䉁䅁䅁权㉁睃䅁䍄䉁䅁䅁睁䅁䅁䅍䅄䅁䅁䅯兂䄰䅁䅯杇䅙䅁䅅䅁䉁䅁䅁权楂杂䅁䍄䉁䅁䅁兂䅁䅁䅍䅄䅁䅁䅯杶䄰䅁䅯剸䅉䅁䅯䅂䍁䅧䅯䉹䅉䅁䅅䅁䉁䅁䅁兂佁睄療㉉䱑䅑杷允䅁䅁䅕䅁䑁䅁䅷䅁䭁䡁內䅁䭁佁䭷䅁䭁佁䭙䅁䭁佁䭣䅁䉁䅁䅁允䅁䅁䅣䅁䅁䵁穃唵䵁䅉䅅䅁䑁䅁䅁睁䵁䅁䅁权䥄杄䅁权偄杅䅁允䅁䅁䅅䅁䭁䉁䕁䅁䵁䅉䅅䅁䙁䅁䅁睁䵁䅁䅁权橁杄䅁权䙄杅䅁权䕁䅁䅋权䥄杅䅁允䅁䅁䅅䅁䙁䝁㡤䉄㝚楮䅊䍄䉁䅁䅁兂䅁䅁䅍䅄䅁䅁䅯硤䅁䅁䅯儷䅯䅁䅯朵䅯䅁䅯眵䅯䅁䅅䅁䉁䅁䅁睂䅁䅁䅁䵑氷䅑杷允䅁䅁䅍䅁䑁䅁䅷䅁䭁䅁乕䅁䭁䍁䝑䅁䉁䅁䅁允䅁䅁䅯䅃䅣䅁杷允䅁䅁䅕䅁䑁䅁䅷䅁䭁䵁䱁䅁䭁䵁单䅁䭁䅁䅑潁䭁䵁卧䅁䉁䅁䅁允䅁䅁䅕睖浧㙮䱮歉䵁䅉䅅䅁䙁䅁䅁睁䵁䅁䅁权湁允䅁权煄权䅁权浄权䅁权牄权䅁允䅁䅁䅅䅁䡁䅁䅁䅁杁位䅚䍄䉁䅁䅁兂䅁䅁䅍䅄䅁䅁䅯儶䄴䅁䅯硹䅉䅁䅯䅂䍁䅧䅯剹䅉䅁䅅䅁䉁䅁䅁兂䥂場啯杲剤䅑杷允䅁䅁䅍䅁䑁䅁䅷䅁䭁䝁位䅁䭁䵁匸䅁䉁䅁䅁允䅁䅁䅣䅁䅁䅁䵄䔵䵁䅉䅅䅁䙁䅁䅁睁䵁䅁䅁权坁䅁䅁权灄权䅁权浄权䅁权湄权䅁允䅁䅁䅅䅁䭁䭁佧䅁䵁䅉䅅䅁䑁䅁䅁睁䵁䅁䅁权䑁兄䅁权偄杅䅁允䅁䅁䅅䅁䡁䅁䅁䅁䅂畘䅖䍄䉁䅁䅁兂䅁䅁䅍䅄䅁䅁䅯充䅷䅁䅯剸䅉䅁䅯䅂䍁䅧䅯剹䅉䅁䅅䅁䉁䅁䅁兂㕄䩵卧兌䝙䅑杷允䅁䅁䅍䅁䑁䅁䅷䅁䭁佁佑䅁䭁䉁䝷䅁䉁䅁䅁允䅁䅁䅯杍䅙䅁杷允䅁䅁䅕䅁䑁䅁䅷䅁䭁䩁䵅䅁䭁佁䭕䅁䭁佁䭙䅁䭁佁䭣䅁䉁䅁䅁允䅁䅁䅯䅈䅳䅁杷允䅁䅁䅍䅁䑁䅁䅷䅁䭁䝁䄰䅁䭁䍁䝙䅁䉁䅁䅁允䅁䅁䄴䅄䅁䑁䅙䅍畁䑁䅕李䅁䅁杷允䅁䅁䅕䅁䑁䅁䅷䅁䭁䵁䰰䅁䭁佁䭕䅁䭁佁䭙䅁䭁佁䭣䅁䉁䅁䅁允䅁䅁䅯䅅䅑䅁杷允䅁䅁䅕䅁䑁䅁䅷䅁䭁䭁临䅁䭁䵁即䅁䭁䅁䅑潁䭁䵁卫䅁䉁䅁䅁允䅁䅁䅕㑈牘払⭪啖䵁䅉䅅䅁䑁䅁䅁睁䵁䅁䅁权䙄允䅁权歁杂䅁允䅁䅁䅅䅁䭁䝁䥯䅁䵁䅉䅅䅁䑁䅁䅁睁䵁䅁䅁权歄杄䅁权敁杂䅁允䅁䅁䅅䅁䭁䑁䝉䅁䵁䅉䅅䅁䙁䅁䅁睁䵁䅁䅁权呂䅄䅁权汄权䅁权浄权䅁权湄权䅁允䅁䅁䅅䅁䭁䉁䕁䅁䵁䅉䅅䅁䙁䅁䅁睁䵁䅁䅁权慂兄䅁权䙄杅䅁权䕁䅁䅋权䥄杅䅁允䅁䅁䅅䅁䙁䙁楸摳摙睏䅚䍄䉁䅁䅁睁䅁䅁䅍䅄䅁䅁䅯朴䄴䅁䅯䅇䅙䅁䅅䅁䉁䅁䅁权䭂杂䅁䍄䉁䅁䅁睁䅁䅁䅍䅄䅁䅁䅯杩䄰䅁䅯杊䅙䅁䅅䅁䉁䅁䅁杄佁䅁䅁免硁䑁䅍杌㕁䑁䅍䅁䵁䅉䅅䅁䑁䅁䅁睁䵁䅁䅁权睁睃䅁权奁杂䅁允䅁䅁䅅䅁䭁䕁䝑䅁䵁䅉䅅䅁䙁䅁䅁睁䵁䅁䅁权瑂䅁䅁权瑄权䅁权浄权䅁权湄权䅁允䅁䅁䅅䅁䡁䅁䅁䅁权佂䅚䍄䉁䅁䅁兂䅁䅁䅍䅄䅁䅁䅯睏䅳䅁䅯䄷䅯䅁䅯朵䅯䅁䅯眵䅯䅁䅅䅁䉁䅁䅁权允䅂䅁䍄䉁䅁䅁兂䅁䅁䅍䅄䅁䅁䅯睱䅳䅁䅯儷䅯䅁䅯朵䅯䅁䅯眵䅯䅁䅅䅁䉁䅁䅁睂䅁䅁䅁䈴武䅑杷允䅁䅁䅍䅁䑁䅁䅷䅁䭁䅁䙫䅁䭁乁卯䅁䉁䅁䅁允䅁䅁䅯硋䅑䅁杷允䅁䅁䅍䅁䑁䅁䅷䅁䭁䡁乧䅁䭁䉁䝷䅁䉁䅁䅁允䅁䅁䅯睪䅙䅁杷允䅁䅁䅕䅁䑁䅁䅷䅁䭁佁佑䅁䭁佁䭕䅁䭁佁䭙䅁䭁佁䭣䅁䉁䅁䅁允䅁䅁䅯䅈䅳䅁杷允䅁䅁䅍䅁䑁䅁䅷䅁䭁䩁䄴䅁䭁䉁䜴䅁䉁䅁䅁允䅁䅁䅯杯䅙䅁杷允䅁䅁䅕䅁䑁䅁䅷䅁䭁䩁䉍䅁䭁佁䬰䅁䭁佁䭙䅁䭁佁䭣䅁䉁䅁䅁允䅁䅁䅯䅅䅑䅁杷允䅁䅁䅕䅁䑁䅁䅷䅁䭁佁佑䅁䭁佁䭷䅁䭁佁䭙䅁䭁佁䭣䅁䉁䅁䅁允䅁䅁䅣䅁䅁䵁䙂欵䵁䅉䅅䅁䑁䅁䅁睁䵁䅁䅁权橃䅂䅁权慄杅䅁允䅁䅁䅅䅁䭁䝁坳䅁䵁䅉䅅䅁䑁䅁䅁睁䵁䅁䅁权䅄兄䅁权偄杅䅁允䅁䅁䅅䅁䭁䉁䕁䅁䵁䅉䅅䅁䙁䅁䅁睁䵁䅁䅁权橁䅄䅁权煄权䅁权浄权䅁权牄权䅁允䅁䅁䅅䅁䭁䉁䕁䅁䵁䅉䅅䅁䙁䅁䅁睁䵁䅁䅁权䩁䅄䅁权䙄杅䅁权䕁䅁䅋权䥄杅䅁允䅁䅁䅅䅁䙁䥁歮摉䵳匱䅊䍄䉁䅁䅁兂䅁䅁䅍䅄䅁䅁䅯元䅷䅁䅯剸䅉䅁䅯䅂䍁䅧䅯剹䅉䅁䅅䅁䉁䅁䅁兂㝂牮攷睹歁䅑杷允䅁䅁䅍䅁䑁䅁䅷䅁䭁䩁䱉䅁䭁䍁䝑䅁䉁䅁䅁允䅁䅁䅯剶䅅䅁杷允䅁䅁䅕䅁䑁䅁䅷䅁䭁偁䭳䅁䭁䵁单䅁䭁䅁䅑潁䭁䵁卫䅁䉁䅁䅁允䅁䅁䅕捯湵乖㙩䕂䵁䅉䅅䅁䙁䅁䅁睁䵁䅁䅁权䩁䅄䅁权䱄杅䅁权䕁䅁䅋权䥄杅䅁允䅁䅁䅅䅁䙁䩁婱婭婭噱䄵䍄䉁䅁䅁睁䅁䅁䅍䅄䅁䅁䅯朵䅁䅁䅯䅊䅙䅁䅅䅁䉁䅁䅁权奂权䅁䍄䉁䅁䅁睁䅁䅁䅍䅄䅁䅁䅯儯䅷䅁䅯杇䅙䅁䅅䅁䉁䅁䅁权䍄杂䅁䍄䉁䅁䅁睁䅁䅁䅍䅄䅁䅁䅯术䅷䅁䅯杇䅙䅁䅅䅁䉁䅁䅁权坄杂䅁䍄䉁䅁䅁兂䅁䅁䅍䅄䅁䅁䅯眴䅁䅁䅯朶䅯䅁䅯朵䅯䅁䅯眶䅯䅁䅅䅁䉁䅁䅁睂䅁䅁䅁䑁浲䅑杷允䅁䅁䅕䅁䑁䅁䅷䅁䭁乁乕䅁䭁佁䭷䅁䭁佁䭙䅁䭁佁䭣䅁䉁䅁䅁允䅁䅁䅯䅅䅑䅁杷允䅁䅁䅍䅁䑁䅁䅷䅁䭁䭁䱫䅁䭁乁卯䅁䉁䅁䅁允䅁䅁䅯桊䅍䅁杷允䅁䅁䅕䅁䑁䅁䅷䅁䭁乁乣䅁䭁佁䭷䅁䭁佁䭙䅁䭁佁䭣䅁䉁䅁䅁允䅁䅁䅣䅁䅁䥁楃唵䵁䅉䅅䅁䑁䅁䅁睁䵁䅁䅁权塂睃䅁权流杂䅁允䅁䅁䅅䅁佁䅁䅷䅁㑁䑁䅧杌㑁䑁䅫䅁䵁䅉䅅䅁䑁䅁䅁睁䵁䅁䅁权潃䅄䅁权歁杂䅁允䅁䅁䅅䅁䭁䅁䨸䅁䵁䅉䅅䅁䙁䅁䅁睁䵁䅁䅁权䕄䅁䅁权汄权䅁权浄权䅁权湄权䅁允䅁䅁䅅䅁䭁偁䭫䅁䵁䅉䅅䅁䙁䅁䅁睁䵁䅁䅁权允杄䅁权䱄杅䅁权䕁䅁䅋权䥄杅䅁允䅁䅁䅅䅁䙁䩁婱婭婭噥䅤䍄䉁䅁䅁兂䅁䅁䅍䅄䅁䅁䅯元䅷䅁䅯䄶䅯䅁䅯朵䅯䅁䅯眵䅯䅁䅅䅁䉁䅁䅁权剂睃䅁䍄䉁䅁䅁睁䅁䅁䅍䅄䅁䅁䅯睩䅷䅁䅯䅇䅙䅁䅅䅁䉁䅁䅁权㥁杂䅁䍄䉁䅁䅁兂䅁䅁䅍䅄䅁䅁䅯睋䅷䅁䅯䄶䅯䅁䅯朵䅯䅁䅯眵䅯䅁䅅䅁䉁䅁䅁权允䅂䅁䍄䉁䅁䅁睁䅁䅁䅍䅄䅁䅁䅯朴䅁䅁䅯䅈䅙䅁䅅䅁䉁䅁䅁权睃杂䅁䍄䉁䅁䅁兂䅁䅁䅍䅄䅁䅁䅯兡䅷䅁䅯䄶䅯䅁䅯朵䅯䅁䅯眵䅯䅁䅅䅁䉁䅁䅁权䝁睃䅁䍄䉁䅁䅁兂䅁䅁䅍䅄䅁䅁䅯剃䅁䅁䅯儷䅯䅁䅯朵䅯䅁䅯眵䅯䅁䅅䅁䉁䅁䅁权允䅂䅁䍄䉁䅁䅁睁䅁䅁䅍䅄䅁䅁䅯睏䅷䅁䅯杈䅙䅁䅅䅁䉁䅁䅁权祁杂䅁䍄䉁䅁䅁兂䅁䅁䅍䅄䅁䅁䅯杺䅅䅁䅯儷䅯䅁䅯朵䅯䅁䅯眵䅯䅁䅅䅁䉁䅁䅁睂䅁䅁䅁䩷歘䅑杷允䅁䅁䅕䅁䑁䅁䅷䅁䭁偁䵁䅁䭁䵁单䅁䭁䅁䅑潁䭁䵁卫䅁䉁䅁䅁允䅁䅁䅕䙌湗圱礸䕈䵁䅉䅅䅁䙁䅁䅁睁䵁䅁䅁权䩁䅄䅁权煄权䅁权浄权䅁权牄权䅁允䅁䅁䅅䅁䡁䅁䅁䅁䅂畐䅚䍄䉁䅁䅁睁䅁䅁䅍䅄䅁䅁䅯䅐䄰䅁䅯杇䅙䅁䅅䅁䉁䅁䅁权時杂䅁䍄䉁䅁䅁睁䅁䅁䅍䅄䅁䅁䅯杮䅁䅁䅯栲䅉䅁䅅䅁䉁䅁䅁权牄杆䅁䍄䉁䅁䅁兂䅁䅁䅍䅄䅁䅁䅯睕䅁䅁䅯儶䅯䅁䅯朵䅯䅁䅯眵䅯䅁䅅䅁䉁䅁䅁权䥃兄䅁䍄䉁䅁䅁兂䅁䅁䅍䅄䅁䅁䅯睴䅳䅁䅯硹䅉䅁䅯䅂䍁䅧䅯䉹䅉䅁䅅䅁䉁䅁䅁兂偃癷潕䉘愹䅑杷允䅁䅁䅍䅁䑁䅁䅷䅁䭁䙁䵫䅁䭁䵁匸䅁䉁䅁䅁允䅁䅁䅯䅅䅑䅁杷允䅁䅁䅕䅁䑁䅁䅷䅁䭁䙁䵫䅁䭁䵁单䅁䭁䅁䅑潁䭁䵁卧䅁䉁䅁䅁允䅁䅁䅕畓瘫䱋䄰啄䵁䅉䅅䅁䙁䅁䅁睁䵁䅁䅁权摄睃䅁权潄权䅁权浄权䅁权湄权䅁允䅁䅁䅅䅁䭁䉁䕁䅁䵁䅉䅅䅁䑁䅁䅁睁䵁䅁䅁权婂䅄䅁权捁杂䅁允䅁䅁䅅䅁䭁䥁䝳䅁䵁䅉䅅䅁䑁䅁䅁睁䵁䅁䅁权摁允䅁权敁杂䅁允䅁䅁䅅䅁䭁䉁䩑䅁䵁䅉䅅䅁䙁䅁䅁睁䵁䅁䅁权䥂䅄䅁权䙄杅䅁权䕁䅁䅋权䥄杅䅁允䅁䅁䅅䅁䙁䙁剢䩙乲䍐䅊䍄䉁䅁䅁睁䅁䅁䅍䅄䅁䅁䅯杙䄰䅁䅯杇䅙䅁䅅䅁䉁䅁䅁权楂杂䅁䍄䉁䅁䅁兂䅁䅁䅍䅄䅁䅁䅯眴䅁䅁䅯䄷䅯䅁䅯朵䅯䅁䅯眵䅯䅁䅅䅁䉁䅁䅁睂䅁䅁䅁䬴歪䅑杷允䅁䅁䅕䅁䑁䅁䅷䅁䭁䭁䵷䅁䭁佁䬰䅁䭁佁䭙䅁䭁佁䭣䅁䉁䅁䅁允䅁䅁䅣䅁䅁䭁偁欵䵁䅉䅅䅁䑁䅁䅁睁䵁䅁䅁权坁䅅䅁权慁杂䅁允䅁䅁䅅䅁䭁䉁䝳䅁䵁䅉䅅䅁䙁䅁䅁睁䵁䅁䅁权敃睄䅁权潄权䅁权浄权䅁权湄权䅁允䅁䅁䅅䅁䭁䅁䱙䅁䵁䅉䅅䅁䕁䅁䅁睁䵁䅁䅁权婂䅄䅁权晁杂䅁权杁杂䅁允䅁䅁䅅䅁䭁䱁䠴䅁䵁䅉䅅䅁䑁䅁䅁睁䵁䅁䅁权䥂睃䅁权歁杂䅁允䅁䅁䅅䅁䭁䑁即䅁䵁䅉䅅䅁䙁䅁䅁睁䵁䅁䅁权䍁䅄䅁权䙄杅䅁权䕁䅁䅋权䩄杅䅁允䅁䅁䅅䅁䙁䑁稯汎塲栲䅊䍄䉁䅁䅁兂䅁䅁䅍䅄䅁䅁䅯兗䅷䅁䅯儷䅯䅁䅯朵䅯䅁䅯眵䅯䅁䅅䅁䉁䅁䅁权允䅂䅁䍄䉁䅁䅁兂䅁䅁䅍䅄䅁䅁䅯睯䅷䅁䅯硹䅉䅁䅯䅂䍁䅧䅯剹䅉䅁䅅䅁䉁䅁䅁兂畃⭒㙆但吵䅑杷允䅁䅁䅍䅁䑁䅁䅷䅁䭁䉁兕䅁䭁䉁䝷䅁䉁䅁䅁允䅁䅁䅯睩䅙䅁杷允䅁䅁䅕䅁䑁䅁䅷䅁䭁䑁乙䅁䭁䵁单䅁䭁䅁䅑潁䭁䵁卫䅁䉁䅁䅁允䅁䅁䅕煎捰祱報樯䴸䅉䅅䅁䙁䅁䅁睁䵁䅁䅁权㍁兄䅁权䙄杅䅁权䕁䅁䅋权䩄杅䅁允䅁䅁䅅䅁䙁䕁㑏扦浐削䅎䍄䉁䅁䅁睁䅁䅁䅍䅄䅁䅁䅯李䄰䅁䅯䅇䅙䅁䅅䅁䉁䅁䅁权䅂杂䅁䍄䉁䅁䅁兂䅁䅁䅍䅄䅁䅁䅯䄱䅅䅁䅯儵䅯䅁䅯朵䅯䅁䅯眵䅯䅁䅅䅁䉁䅁䅁权允䅂䅁䍄䉁䅁䅁兂䅁䅁䅍䅄䅁䅁䅯䅃䅷䅁䅯朶䅯䅁䅯朵䅯䅁䅯眶䅯䅁䅅䅁䉁䅁䅁睂䅁䅁䅁䑉浶䅑杷允䅁䅁䅍䅁䑁䅁䅷䅁䭁䑁乣䅁䭁䉁䝧䅁䉁䅁䅁允䅁䅁䅯兏䅙䅁杷允䅁䅁䅑䅁䑁䅁䅷䅁䭁䉁䉣䅁䭁䉁䜸䅁䭁䍁䝁䅁䉁䅁䅁允䅁䅁䅯元䅫䅁杷允䅁䅁䅕䅁䑁䅁䅷䅁䭁䑁䉉䅁䭁佁䭕䅁䭁佁䭙䅁䭁佁䭣䅁䉁䅁䅁允䅁䅁䅯䅅䅑䅁杷允䅁䅁䅕䅁䑁䅁䅷䅁䭁䩁䵉䅁䭁䵁即䅁䭁䅁䅑潁䭁䵁卫䅁䉁䅁䅁允䅁䅁䅕䡰㥁瑃䑦䕗䵁䅉䅅䅁䑁䅁䅁睁䵁䅁䅁权硁兄䅁权偄杅䅁允䅁䅁䅅䅁䭁䉁䕁䅁䵁䅉䅅䅁䙁䅁䅁睁䵁䅁䅁权楄睄䅁权灄权䅁权浄权䅁权湄权䅁允䅁䅁䅅䅁䭁䉁䕁䅁䵁䅉䅅䅁䑁䅁䅁睁䵁䅁䅁权癃允䅁权奁杂䅁允䅁䅁䅅䅁䭁䕁䝯䅁䵁䅉䅅䅁䑁䅁䅁睁䵁䅁䅁权剁睃䅁权歁杂䅁允䅁䅁䅅䅁䭁䉁䱉䅁䵁䅉䅅䅁䙁䅁䅁睁䵁䅁䅁权牂允䅁权汄权䅁权浄权䅁权湄权䅁允䅁䅁䅅䅁䭁偁䭫䅁䵁䅉䅅䅁䙁䅁䅁睁䵁䅁䅁权䑂䅄䅁权煄权䅁权浄权䅁权牄权䅁允䅁䅁䅅䅁䭁䉁䕁䅁䵁䅉䅅䅁䑁䅁䅁睁䵁䅁䅁权㍁兄䅁权捁杂䅁允䅁䅁䅅䅁䭁䥁䝳䅁䵁䅉䅅䅁䙁䅁䅁睁䵁䅁䅁权䭃兄䅁权䱄杅䅁权䕁䅁䅋权䩄杅䅁允䅁䅁䅅䅁䙁佁㙆䭆䠵噯䅰䍄䉁䅁䅁䅂䅁䅁䅍䅄䅁䅁䅯䅦䅷䅁䅯睈䅙䅁䅯䅉䅙䅁䅅䅁䉁䅁䅁权⽂兄䅁䍄䉁䅁䅁睁䅁䅁䅍䅄䅁䅁䅯先䄰䅁䅯䅊䅙䅁䅅䅁䉁䅁䅁权䥁充䅁䍄䉁䅁䅁兂䅁䅁䅍䅄䅁䅁䅯䅪䅳䅁䅯儵䅯䅁䅯朵䅯䅁䅯眵䅯䅁䅅䅁䉁䅁䅁权允䅂䅁䍄䉁䅁䅁兂䅁䅁䅍䅄䅁䅁䅯来䅳䅁䅯儷䅯䅁䅯朵䅯䅁䅯眵䅯䅁䅅䅁䉁䅁䅁权允䅂䅁䍄䉁䅁䅁睁䅁䅁䅍䅄䅁䅁䅯睎䄰䅁䅯䅊䅙䅁䅅䅁䉁䅁䅁权㉁杄䅁䍄䉁䅁䅁兂䅁䅁䅍䅄䅁䅁䅯睅䅷䅁䅯儵䅯䅁䅯朵䅯䅁䅯眵䅯䅁䅅䅁䉁䅁䅁权㉁睃䅁䍄䉁䅁䅁睁䅁䅁䅍䅄䅁䅁䅯兙䅷䅁䅯杇䅙䅁䅅䅁䉁䅁䅁权䱂杂䅁䍄䉁䅁䅁兂䅁䅁䅍䅄䅁䅁䅯李䄰䅁䅯䄶䅯䅁䅯朵䅯䅁䅯眵䅯䅁䅅䅁䉁䅁䅁权允䅂䅁䍄䉁䅁䅁睁䅁䅁䅍䅄䅁䅁䅯兇䅳䅁䅯杈䅙䅁䅅䅁䉁䅁䅁权䍃杂䅁䍄䉁䅁䅁兂䅁䅁䅍䅄䅁䅁䅯睎䄰䅁䅯䄶䅯䅁䅯朵䅯䅁䅯眵䅯䅁䅅䅁䉁䅁䅁权允䅂䅁䍄䉁䅁䅁睁䅁䅁䅍䅄䅁䅁䅯杪䅳䅁䅯杊䅙䅁䅅䅁䉁䅁䅁杄佁䅁䅁免硁䑁䅧杌硁䑁䅅䅁䵁䅉䅅䅁䙁䅁䅁睁䵁䅁䅁权乄睃䅁权灄权䅁权浄权䅁权湄权䅁允䅁䅁䅅䅁䭁䉁䕁䅁䵁䅉䅅䅁䙁䅁䅁睁䵁䅁䅁权牂杄䅁权䙄杅䅁权䕁䅁䅋权䩄杅䅁允䅁䅁䅅䅁䙁䡁䑶ね⽗⽥⽫䍄䉁䅁䅁兂䅁䅁䅍䅄䅁䅁䅯杶䄰䅁䅯䄶䅯䅁䅯朵䅯䅁䅯眵䅯䅁䅅䅁䉁䅁䅁权䝁睃䅁䍄䉁䅁䅁睁䅁䅁䅍䅄䅁䅁䅯入䅳䅁䅯杊䅙䅁䅅䅁䉁䅁䅁杄䵁䅁䅁䅏穁䍁䄴䅎穁䅁䅁䍄䉁䅁䅁睁䅁䅁䅍䅄䅁䅁䅯儲䅅䅁䅯䅇䅙䅁䅅䅁䉁䅁䅁权䩂睂䅁䍄䉁䅁䅁兂䅁䅁䅍䅄䅁䅁䅯睶䄰䅁䅯䄶䅯䅁䅯朵䅯䅁䅯眵䅯䅁䅅䅁䉁䅁䅁权㉁睃䅁䍄䉁䅁䅁兂䅁䅁䅍䅄䅁䅁䅯杺䅳䅁䅯儷䅯䅁䅯朵䅯䅁䅯眵䅯䅁䅅䅁䉁䅁䅁权允䅂䅁䍄䉁䅁䅁兂䅁䅁䅍䅄䅁䅁䅯睒䄰䅁䅯硹䅉䅁䅯䅂䍁䅧䅯䉹䅉䅁䅅䅁䉁䅁䅁兂㉄䙋偹杷摖䅑杷允䅁䅁䅕䅁䑁䅁䅷䅁䭁䍁偑䅁䭁佁䭷䅁䭁佁䭙䅁䭁佁䭣䅁䉁䅁䅁允䅁䅁䅯䅅䅑䅁杷允䅁䅁䅑䅁䑁䅁䅷䅁䭁䉁䱳䅁䭁䉁䜸䅁䭁䍁䝁䅁䉁䅁䅁允䅁䅁䅯䅔䅙䅁杷允䅁䅁䅕䅁䑁䅁䅷䅁䭁偁乁䅁䭁䵁单䅁䭁䅁䅑潁䭁䵁卫䅁䉁䅁䅁允䅁䅁䅕ち桔呹奙䕇䵁䅉䅅䅁䑁䅁䅁睁䵁䅁䅁权摄允䅁权流杂䅁允䅁䅁䅅䅁佁䅁䅷䅁㕁䑁䅍杌睁䑁䅑䅁䵁䅉䅅䅁䑁䅁䅁睁䵁䅁䅁权扁睃䅁权歁杂䅁允䅁䅁䅅䅁䭁䅁䡧䅁䵁䅉䅅䅁䑁䅁䅁睁䵁䅁䅁权扁睃䅁权流杂䅁允䅁䅁䅅䅁佁䅁䅷䅁㑁䑁䅉杌穁䑁䅙䅁䵁䅉䅅䅁䕁䅁䅁睁䵁䅁䅁权晁杄䅁权晁杂䅁权杁杂䅁允䅁䅁䅅䅁䭁䝁䜰䅁䵁䅉䅅䅁䑁䅁䅁睁䵁䅁䅁权㝂睃䅁权流杂䅁允䅁䅁䅅䅁佁䅁䅷䅁㑁䑁䅑杌ぁ䑁䅅䅁䵁䅉䅅䅁䙁䅁䅁睁䵁䅁䅁权扂睃䅁权灄权䅁权浄权䅁权湄权䅁允䅁䅁䅅䅁䭁䉁䕁䅁䵁䅉䅅䅁䑁䅁䅁睁䵁䅁䅁权婁䅁䅁权流杂䅁允䅁䅁䅅䅁佁䅁䅷䅁㕁䑁䅍杌㕁䑁䅣䅁䵁䅉䅅䅁䑁䅁䅁睁䵁䅁䅁权汄睃䅁权慁杂䅁允䅁䅁䅅䅁䭁䙁䜴䅁䵁䅉䅅䅁䕁䅁䅁睁䵁䅁䅁权杄䅁䅁权晁杂䅁权杁杂䅁允䅁䅁䅅䅁䭁偁䥫䅁䵁䅉䅅䅁䕁䅁䅁睁䵁䅁䅁权乂允䅁权晁杂䅁权杁杂䅁允䅁䅁䅅䅁䭁䵁䤸䅁䵁䅉䅅䅁䙁䅁䅁睁䵁䅁䅁权ㅃ䅁䅁权煄权䅁权浄权䅁权牄权䅁允䅁䅁䅅䅁䡁䅁䅁䅁杁敋䅚䍄䉁䅁䅁兂䅁䅁䅍䅄䅁䅁䅯睇䅳䅁䅯䄷䅯䅁䅯朵䅯䅁䅯眵䅯䅁䅅䅁䉁䅁䅁权允䅂䅁䍄䉁䅁䅁睁䅁䅁䅍䅄䅁䅁䅯杫䅳䅁䅯杈䅙䅁䅅䅁䉁䅁䅁权噂杂䅁䍄䉁䅁䅁兂䅁䅁䅍䅄䅁䅁䅯兴䅅䅁䅯儷䅯䅁䅯朵䅯䅁䅯眵䅯䅁䅅䅁䉁䅁䅁睂䅁䅁䅁䉷洷䅑杷允䅁䅁䅕䅁䑁䅁䅷䅁䭁䉁乑䅁䭁䵁单䅁䭁䅁䅑潁䭁䵁卫䅁䉁䅁䅁允䅁䅁䅕搰橭慺䉱ぃ䵁䅉䅅䅁䑁䅁䅁睁䵁䅁䅁权䍂兄䅁权歁杂䅁允䅁䅁䅅䅁䭁乁佳䅁䵁䅉䅅䅁䙁䅁䅁睁䵁䅁䅁权扁睃䅁权瑄权䅁权浄权䅁权湄权䅁允䅁䅁䅅䅁䭁䉁䕁䅁䵁䅉䅅䅁䙁䅁䅁睁䵁䅁䅁权䍃兄䅁权灄权䅁权浄权䅁权湄权䅁允䅁䅁䅅䅁䭁偁关䅁䵁䅉䅅䅁䙁䅁䅁睁䵁䅁䅁权牂杄䅁权䱄杅䅁权䕁䅁䅋权䩄杅䅁允䅁䅁䅅䅁䙁䅁塲㍯㥁污䅸䍄䉁䅁䅁睁䅁䅁䅍䅄䅁䅁䅯䉋䅁䅁䅯硺䅉䅁䅅䅁䉁䅁䅁权允䅂䅁䍄䉁䅁䅁兂䅁䅁䅍䅄䅁䅁䅯䅆䄴䅁䅯儶䅯䅁䅯朵䅯䅁䅯眵䅯䅁䅅䅁䉁䅁䅁权允䅂䅁䍄䉁䅁䅁睁䅁䅁䅍䅄䅁䅁䅯睡䄴䅁䅯䅊䅙䅁䅅䅁䉁䅁䅁权䥁睂䅁䍄䉁䅁䅁兂䅁䅁䅍䅄䅁䅁䅯䅹䄴䅁䅯儶䅯䅁䅯朵䅯䅁䅯眵䅯䅁䅅䅁䉁䅁䅁权允䅂䅁䍄䉁䅁䅁兂䅁䅁䅍䅄䅁䅁䅯睡䄴䅁䅯儶䅯䅁䅯朵䅯䅁䅯眵䅯䅁䅅䅁䉁䅁䅁权允䅂䅁䍄䉁䅁䅁睁䅁䅁䅍䅄䅁䅁䅯䅨䅷䅁䅯䅊䅙䅁䅅䅁䉁䅁䅁权䙄睄䅁䍄䉁䅁䅁睁䅁䅁䅍䅄䅁䅁䅯朱䅷䅁䅯䅈䅙䅁䅅䅁䉁䅁䅁权潂睂䅁䍄䉁䅁䅁兂䅁䅁䅍䅄䅁䅁䅯睡䄴䅁䅯儷䅯䅁䅯朵䅯䅁䅯眵䅯䅁䅅䅁䉁䅁䅁权允䅂䅁䍄䉁䅁䅁睁䅁䅁䅍䅄䅁䅁䅯杸䅅䅁䅯栲䅉䅁䅅䅁䉁䅁䅁权䱂䅇䅁䍄䉁䅁䅁睁䅁䅁䅍䅄䅁䅁䅯兖䄰䅁䅯硺䅉䅁䅅䅁䉁䅁䅁权允䅂䅁䍄䉁䅁䅁睁䅁䅁䅍䅄䅁䅁䅯兖䄰䅁䅯杇䅙䅁䅅䅁䉁䅁䅁权楂杂䅁䍄䉁䅁䅁兂䅁䅁䅍䅄䅁䅁䅯睉䄰䅁䅯儷䅯䅁䅯朵䅯䅁䅯眵䅯䅁䅅䅁䉁䅁䅁权允䅂䅁䍄䉁䅁䅁兂䅁䅁䅍䅄䅁䅁䅯杮䅳䅁䅯剸䅉䅁䅯䅂䍁䅧䅯剹䅉䅁䅅䅁䉁䅁䅁兂㍁䠰南䉇䭑䅑杷允䅁䅁䅍䅁䑁䅁䅷䅁䭁偁估䅁䭁䵁匸䅁䉁䅁䅁允䅁䅁䅯䅅䅑䅁杷允䅁䅁䅍䅁䑁䅁䅷䅁䭁䱁䵧䅁䭁䉁䝧䅁䉁䅁䅁允䅁䅁䅯克䅙䅁杷允䅁䅁䅍䅁䑁䅁䅷䅁䭁䙁䱙䅁䭁䉁䝧䅁䉁䅁䅁允䅁䅁䅯䅦䅙䅁杷允䅁䅁䅕䅁䑁䅁䅷䅁䭁䥁䴴䅁䭁佁䭧䅁䭁佁䭙䅁䭁佁䭣䅁䉁䅁䅁允䅁䅁䅯䅅䅑䅁杷允䅁䅁䅕䅁䑁䅁䅷䅁䭁䍁䵉䅁䭁佁䭫䅁䭁佁䭙䅁䭁佁䭣䅁䉁䅁䅁允䅁䅁䅯剷䅙䅁杷允䅁䅁䅕䅁䑁䅁䅷䅁䭁䱁䄸䅁䭁佁䬰䅁䭁佁䭙䅁䭁佁䭣䅁䉁䅁䅁允䅁䅁䅣䅁䅁䭁䭁欵䵁䅉䅅䅁䙁䅁䅁睁䵁䅁䅁权噂兄䅁权潄权䅁权浄权䅁权湄权䅁允䅁䅁䅅䅁䭁䑁䱙䅁䵁䅉䅅䅁䙁䅁䅁睁䵁䅁䅁权橁兄䅁权汄权䅁权浄权䅁权湄权䅁允䅁䅁䅅䅁䭁䉁䕁䅁䵁䅉䅅䅁䙁䅁䅁睁䵁䅁䅁权⭁兄䅁权汄权䅁权浄权䅁权湄权䅁允䅁䅁䅅䅁䭁䉁䱧䅁䵁䅉䅅䅁䑁䅁䅁睁䵁䅁䅁权流兄䅁权捁杂䅁允䅁䅁䅅䅁䭁䙁䝯䅁䵁䅉䅅䅁䙁䅁䅁睁䵁䅁䅁权慁䅄䅁权潄权䅁权浄权䅁权湄权䅁允䅁䅁䅅䅁䭁䙁䱅䅁䵁䅉䅅䅁䑁䅁䅁睁䵁䅁䅁权权允䅁权歁杂䅁允䅁䅁䅅䅁䭁䅁䭍䅁䵁䅉䅅䅁䙁䅁䅁睁䵁䅁䅁权噂兄䅁权獄权䅁权浄权䅁权湄权䅁允䅁䅁䅅䅁䡁䅁䅁䅁䅁⭕䅎䍄䉁䅁䅁睁䅁䅁䅍䅄䅁䅁䅯儵䄴䅁䅯䅊䅙䅁䅅䅁䉁䅁䅁权允䅂䅁䍄䉁䅁䅁睁䅁䅁䅍䅄䅁䅁䅯䅤䄸䅁䅯䅈䅙䅁䅅䅁䉁䅁䅁权呁䅃䅁䍄䉁䅁䅁睁䅁䅁䅍䅄䅁䅁䅯睪䅷䅁䅯䅇䅙䅁䅅䅁䉁䅁䅁权㡂杂䅁䍄䉁䅁䅁睁䅁䅁䅍䅄䅁䅁䅯眳䅷䅁䅯杊䅙䅁䅅䅁䉁䅁䅁杄䵁䅁䅁兏㉁䍁䄴睍祁䅁䅁䍄䉁䅁䅁睁䅁䅁䅍䅄䅁䅁䅯睈䅷䅁䅯硺䅉䅁䅅䅁䉁䅁䅁睂䅁䅁䅁䜴案䅑杷允䅁䅁䅕䅁䑁䅁䅷䅁䭁䉁呉䅁䭁䵁即䅁䭁䅁䅑潁䭁䵁卫䅁䉁䅁䅁允䅁䅁䅕児塲㍯㥄䕘䵁䅉䅅䅁䑁䅁䅁睁䵁䅁䅁权䙃杄䅁权慁杂䅁允䅁䅁䅅䅁䭁䕁䝁䅁䵁䅉䅅䅁䙁䅁䅁睁䵁䅁䅁权祁兄䅁权䱄杅䅁权䕁䅁䅋权䥄杅䅁允䅁䅁䅅䅁䙁䉁畓⭒㙆䙰䅎䍄䉁䅁䅁兂䅁䅁䅍䅄䅁䅁䅯䄷䄴䅁䅯剸䅉䅁䅯䅂䍁䅧䅯䉹䅉䅁䅅䅁䉁䅁䅁兂卄煃兔牬䤸䅑杷允䅁䅁䅍䅁䑁䅁䅷䅁䭁䵁䰴䅁䭁䍁䝑䅁䉁䅁䅁允䅁䅁䅯䅃䅣䅁杷允䅁䅁䅕䅁䑁䅁䅷䅁䭁䩁䵫䅁䭁佁䭕䅁䭁佁䭙䅁䭁佁䭣䅁䉁䅁䅁允䅁䅁䅯䅅䅑䅁杷允䅁䅁䅍䅁䑁䅁䅷䅁䭁䱁䱑䅁䭁䍁䝑䅁䉁䅁䅁允䅁䅁䅯剴䅅䅁杷允䅁䅁䅕䅁䑁䅁䅷䅁䭁䅁临䅁䭁䵁即䅁䭁䅁䅑潁䭁䵁卧䅁䉁䅁䅁允䅁䅁䅕噋偹癷䥘ざ䵁䅉䅅䅁䑁䅁䅁睁䵁䅁䅁权剄允䅁权慄杅䅁允䅁䅁䅅䅁䭁䥁塯䅁䵁䅉䅅䅁䙁䅁䅁睁䵁䅁䅁权佄睃䅁权汄权䅁权浄权䅁权湄权䅁允䅁䅁䅅䅁䭁䉁䕁䅁䵁䅉䅅䅁䕁䅁䅁睁䵁䅁䅁权瑄兄䅁权晁杂䅁权杁杂䅁允䅁䅁䅅䅁䭁䍁䥯䅁䵁䅉䅅䅁䙁䅁䅁睁䵁䅁䅁权時兄䅁权獄权䅁权浄权䅁权湄权䅁允䅁䅁䅅䅁䡁䅁䅁䅁杂⭈䅚䍄䉁䅁䅁兂䅁䅁䅍䅄䅁䅁䅯䅈䅷䅁䅯䄶䅯䅁䅯朵䅯䅁䅯眵䅯䅁䅅䅁䉁䅁䅁权䝁睃䅁䍄䉁䅁䅁睁䅁䅁䅍䅄䅁䅁䅯䅤䄰䅁䅯䅇䅙䅁䅅䅁䉁䅁䅁权㡂杂䅁䍄䉁䅁䅁兂䅁䅁䅍䅄䅁䅁䅯杶䄴䅁䅯儵䅯䅁䅯朵䅯䅁䅯眵䅯䅁䅅䅁䉁䅁䅁权㕄权䅁䍄䉁䅁䅁睁䅁䅁䅍䅄䅁䅁䅯朳䅷䅁䅯硺䅉䅁䅅䅁䉁䅁䅁睂䅁䅁䅁䉙桦䅑杷允䅁䅁䅕䅁䑁䅁䅷䅁䭁乁䴴䅁䭁䵁单䅁䭁䅁䅑潁䭁䵁卧䅁䉁䅁䅁允䅁䅁䅕䙌捭㥅䕓あ䵁䅉䅅䅁䙁䅁䅁睁䵁䅁䅁权晄䅄䅁权䙄杅䅁权䕁䅁䅋权䥄杅䅁允䅁䅁䅅䅁䙁䕁捈敡灳兺䄹䍄䉁䅁䅁睁䅁䅁䅍䅄䅁䅁䅯剄䅁䅁䅯硺䅉䅁䅅䅁䉁䅁䅁睂䅁䅁䅁偑搷䅑杷允䅁䅁䅍䅁䑁䅁䅷䅁䭁䵁䅑䅁䭁䍁䝙䅁䉁䅁䅁允䅁䅁䄴䅄䅁䑁䅫兎畁䑁䅍李䅁䅁杷允䅁䅁䅕䅁䑁䅁䅷䅁䭁䱁䴴䅁䭁䵁单䅁䭁䅁䅑潁䭁䵁卧䅁䉁䅁䅁允䅁䅁䅕⼯䵊䱍汏䕆䵁䅉䅅䅁䙁䅁䅁睁䵁䅁䅁权晄䅄䅁权䱄杅䅁权䕁䅁䅋权䥄杅䅁允䅁䅁䅅䅁䙁䑁䬰㘱睎噦䅆䍄䉁䅁䅁睁䅁䅁䅍䅄䅁䅁䅯䅎䅷䅁䅯硺䅉䅁䅅䅁䉁䅁䅁权允䅂䅁䍄䉁䅁䅁兂䅁䅁䅍䅄䅁䅁䅯免䅅䅁䅯朶䅯䅁䅯朵䅯䅁䅯眶䅯䅁䅅䅁䉁䅁䅁睂䅁䅁䅁䙯浄䅑杷允䅁䅁䅍䅁䑁䅁䅷䅁䭁䭁䅣䅁䭁乁卯䅁䉁䅁䅁允䅁䅁䅯剃䅣䅁杷允䅁䅁䅍䅁䑁䅁䅷䅁䭁䭁䉉䅁䭁䉁䝷䅁䉁䅁䅁允䅁䅁䅯睅䅧䅁杷允䅁䅁䅕䅁䑁䅁䅷䅁䭁䕁乳䅁䭁佁䭫䅁䭁佁䭙䅁䭁佁䭣䅁䉁䅁䅁允䅁䅁䅯䅅䅑䅁杷允䅁䅁䅍䅁䑁䅁䅷䅁䭁䑁久䅁䭁䉁䝷䅁䉁䅁䅁允䅁䅁䅯杙䅙䅁杷允䅁䅁䅕䅁䑁䅁䅷䅁䭁䥁佷䅁䭁䵁单䅁䭁䅁䅑潁䭁䵁卧䅁䉁䅁䅁允䅁䅁䅕灸塢汷浊歅䵁䅉䅅䅁䑁䅁䅁睁䵁䅁䅁权兄䅁䅁权捁杂䅁允䅁䅁䅅䅁䭁䙁䝯䅁䵁䅉䅅䅁䙁䅁䅁睁䵁䅁䅁权敄䅄䅁权䱄杅䅁权䕁䅁䅋权䩄杅䅁允䅁䅁䅅䅁䙁佁㙆䭆䠵噅䅰䍄䉁䅁䅁兂䅁䅁䅍䅄䅁䅁䅯眳䅷䅁䅯硹䅉䅁䅯䅂䍁䅧䅯剹䅉䅁䅅䅁䉁䅁䅁兂㑃潈牘啕坨䅑杷允䅁䅁䅍䅁䑁䅁䅷䅁䭁䍁䱧䅁䭁䵁匸䅁䉁䅁䅁允䅁䅁䅯䅅䅑䅁杷允䅁䅁䅍䅁䑁䅁䅷䅁䭁乁䴴䅁䭁䉁䝯䅁䉁䅁䅁允䅁䅁䅯杙䅙䅁杷允䅁䅁䅍䅁䑁䅁䅷䅁䭁偁䵙䅁䭁䍁䝑䅁䉁䅁䅁允䅁䅁䅯䅅䅑䅁杷允䅁䅁䅍䅁䑁䅁䅷䅁䭁乁䴸䅁䭁䉁䝯䅁䉁䅁䅁允䅁䅁䅯睷䅙䅁杷允䅁䅁䅕䅁䑁䅁䅷䅁䭁乁䵁䅁䭁䵁即䅁䭁䅁䅑潁䭁䵁卧䅁䉁䅁䅁允䅁䅁䅕䥘䌯匹獧啕䵁䅉䅅䅁䙁䅁䅁睁䵁䅁䅁权㡄权䅁权獄权䅁权浄权䅁权湄权䅁允䅁䅁䅅䅁䭁䉁䕁䅁䵁䅉䅅䅁䑁䅁䅁睁䵁䅁䅁权敄䅄䅁权捁杂䅁允䅁䅁䅅䅁䭁䝁䝉䅁䵁䅉䅅䅁䙁䅁䅁睁䵁䅁䅁权佁䅁䅁权煄权䅁权浄权䅁权牄权䅁允䅁䅁䅅䅁䡁䅁䅁䅁杄⭔䅚䍄䉁䅁䅁睁䅁䅁䅍䅄䅁䅁䅯杫䄰䅁䅯硺䅉䅁䅅䅁䉁䅁䅁权允䅂䅁䍄䉁䅁䅁睁䅁䅁䅍䅄䅁䅁䅯䅦䅁䅁䅯杈䅙䅁䅅䅁䉁䅁䅁权祂杂䅁䍄䉁䅁䅁兂䅁䅁䅍䅄䅁䅁䅯眫䄰䅁䅯硹䅉䅁䅯䅂䍁䅧䅯䉹䅉䅁䅅䅁䉁䅁䅁兂畃⭒㙆䙆戵䅑杷允䅁䅁䅍䅁䑁䅁䅷䅁䭁䡁䅫䅁䭁䉁䝧䅁䉁䅁䅁允䅁䅁䅯兏䅙䅁杷允䅁䅁䅍䅁䑁䅁䅷䅁䭁乁䴴䅁䭁䉁䜴䅁䉁䅁䅁允䅁䅁䅯䅎䅙䅁杷允䅁䅁䅍䅁䑁䅁䅷䅁䭁䵁乍䅁䭁䉁䜴䅁䉁䅁䅁允䅁䅁䅯䅉䅣䅁杷允䅁䅁䅕䅁䑁䅁䅷䅁䭁䱁䴸䅁䭁佁䭯䅁䭁佁䭙䅁䭁佁䭳䅁䉁䅁䅁允䅁䅁䅣䅁䅁䵁䙂欵䵁䅉䅅䅁䕁䅁䅁睁䵁䅁䅁权晄䅄䅁权晁杂䅁权杁杂䅁允䅁䅁䅅䅁䭁䥁䠰䅁䵁䅉䅅䅁䑁䅁䅁睁䵁䅁䅁权䕃䅄䅁权流杂䅁允䅁䅁䅅䅁佁䅁䄴䅁硁䑁䅁䅍畁䑁䅧睎䅁䅁杷允䅁䅁䅍䅁䑁䅁䅷䅁䭁䅁免䅁䭁䍁䝑䅁䉁䅁䅁允䅁䅁䅯䅅䅑䅁杷允䅁䅁䅕䅁䑁䅁䅷䅁䭁䩁䵫䅁䭁䵁单䅁䭁䅁䅑潁䭁䵁卧䅁䉁䅁䅁允䅁䅁䅕䑹睉噊瑅䕇䵁䅉䅅䅁䙁䅁䅁睁䵁䅁䅁权汄睃䅁权瑄权䅁权浄权䅁权湄权䅁允䅁䅁䅅䅁䡁䅁䅁䅁䅂甲䅖䍄䉁䅁䅁睁䅁䅁䅍䅄䅁䅁䅯睙䄸䅁䅯䅈䅙䅁䅅䅁䉁䅁䅁权歄杂䅁䍄䉁䅁䅁兂䅁䅁䅍䅄䅁䅁䅯朳䅷䅁䅯儵䅯䅁䅯朵䅯䅁䅯眵䅯䅁䅅䅁䉁䅁䅁权允䅂䅁䍄䉁䅁䅁兂䅁䅁䅍䅄䅁䅁䅯兏䅁䅁䅯儵䅯䅁䅯朵䅯䅁䅯眵䅯䅁䅅䅁䉁䅁䅁权乁睃䅁䍄䉁䅁䅁兂䅁䅁䅍䅄䅁䅁䅯眳䅷䅁䅯儵䅯䅁䅯朵䅯䅁䅯眵䅯䅁䅅䅁䉁䅁䅁权慁睃䅁䍄䉁䅁䅁兂䅁䅁䅍䅄䅁䅁䅯䅨䅅䅁䅯䄷䅯䅁䅯朵䅯䅁䅯眵䅯䅁䅅䅁䉁䅁䅁权允䅂䅁䍄䉁䅁䅁兂䅁䅁䅍䅄䅁䅁䅯兘䅳䅁䅯䄶䅯䅁䅯朵䅯䅁䅯眵䅯䅁䅅䅁䉁䅁䅁权允䅂䅁䍄䉁䅁䅁睁䅁䅁䅍䅄䅁䅁䅯䅕䅁䅁䅯杈䅙䅁䅅䅁䉁䅁䅁权慃杂䅁䍄䉁䅁䅁兂䅁䅁䅍䅄䅁䅁䅯睏䅷䅁䅯儵䅯䅁䅯朵䅯䅁䅯眵䅯䅁䅅䅁䉁䅁䅁权㉁睃䅁䍄䉁䅁䅁兂䅁䅁䅍䅄䅁䅁䅯䅖䅷䅁䅯儵䅯䅁䅯朵䅯䅁䅯眵䅯䅁䅅䅁䉁䅁䅁权㍁睃䅁䍄䉁䅁䅁睁䅁䅁䅍䅄䅁䅁䅯儶䅁䅁䅯䅊䅙䅁䅅䅁䉁䅁䅁权㑁权䅁䍄䉁䅁䅁睁䅁䅁䅍䅄䅁䅁䅯睘䅅䅁䅯杈䅙䅁䅅䅁䉁䅁䅁权㥁睂䅁䍄䉁䅁䅁兂䅁䅁䅍䅄䅁䅁䅯朳䅷䅁䅯儶䅯䅁䅯朵䅯䅁䅯眵䅯䅁䅅䅁䉁䅁䅁权允䅂䅁䍄䉁䅁䅁兂䅁䅁䅍䅄䅁䅁䅯杕䄰䅁䅯剸䅉䅁䅯䅂䍁䅧䅯剹䅉䅁䅅䅁䉁䅁䅁兂呃ㄸ⭭匯浫䅑杷允䅁䅁䅍䅁䑁䅁䅷䅁䭁乁䱅䅁䭁䍁䝙䅁䉁䅁䅁允䅁䅁䄴䅄䅁䑁䅫李畁䑁䅧䅎䅁䅁杷允䅁䅁䅍䅁䑁䅁䅷䅁䭁䩁䅑䅁䭁䉁䝷䅁䉁䅁䅁允䅁䅁䅯其䅙䅁杷允䅁䅁䅕䅁䑁䅁䅷䅁䭁䝁䵅䅁䭁䵁即䅁䭁䅁䅑潁䭁䵁卧䅁䉁䅁䅁允䅁䅁䅕硥畓⭒䭅歕䵁䅉䅅䅁䙁䅁䅁睁䵁䅁䅁权流兄䅁权灄权䅁权浄权䅁权湄权䅁允䅁䅁䅅䅁䭁䩁卯䅁䵁䅉䅅䅁䙁䅁䅁睁䵁䅁䅁权啂䅄䅁权灄权䅁权浄权䅁权湄权䅁允䅁䅁䅅䅁䭁䵁副䅁䵁䅉䅅䅁䕁䅁䅁睁䵁䅁䅁权煃兄䅁权晁杂䅁权杁杂䅁允䅁䅁䅅䅁䭁䅁即䅁䵁䅉䅅䅁䑁䅁䅁睁䵁䅁䅁权㉃兄䅁权流杂䅁允䅁䅁䅅䅁佁䅁䅷䅁㉁䑁䅫杌ㅁ䑁䅉䅁䵁䅉䅅䅁䙁䅁䅁睁䵁䅁䅁权灄䅄䅁权䱄杅䅁权䕁䅁䅋权䩄杅䅁允䅁䅁䅅䅁䙁䱁敧敨剴䙩䅖䍄䉁䅁䅁睁䅁䅁䅍䅄䅁䅁䅯硄䅁䅁䅯䅇䅙䅁䅅䅁䉁䅁䅁权療杂䅁䍄䉁䅁䅁兂䅁䅁䅍䅄䅁䅁䅯硦䅁䅁䅯儶䅯䅁䅯朵䅯䅁䅯眵䅯䅁䅅䅁䉁䅁䅁权允䅂䅁䍄䉁䅁䅁睁䅁䅁䅍䅄䅁䅁䅯䅮䅅䅁䅯杊䅙䅁䅅䅁䉁䅁䅁杄䵁䅁䅁兏ぁ䍁䄴免ㅁ䅁䅁䍄䉁䅁䅁兂䅁䅁䅍䅄䅁䅁䅯杆䅳䅁䅯硹䅉䅁䅯䅂䍁䅧䅯剹䅉䅁䅅䅁䉁䅁䅁兂䭁㘱睎敐啰䅑杷允䅁䅁䅍䅁䑁䅁䅷䅁䭁䵁䱁䅁䭁䍁䝑䅁䉁䅁䅁允䅁䅁䅯儳䄴䅁杷允䅁䅁䅍䅁䑁䅁䅷䅁䭁䭁䵫䅁䭁䍁䝑䅁䉁䅁䅁允䅁䅁䅯朳䄴䅁杷允䅁䅁䅍䅁䑁䅁䅷䅁䭁䱁伴䅁䭁䉁䝷䅁䉁䅁䅁允䅁䅁䅯杙䅙䅁杷允䅁䅁䅕䅁䑁䅁䅷䅁䭁䑁䅑䅁䭁佁䭫䅁䭁佁䭙䅁䭁佁䭣䅁䉁䅁䅁允䅁䅁䅯䅒䄰䅁杷允䅁䅁䅍䅁䑁䅁䅷䅁䭁䉁䱑䅁䭁䍁䝙䅁䉁䅁䅁允䅁䅁䄴䅄䅁䑁䅫睍畁䑁䅙杍䅁䅁杷允䅁䅁䅍䅁䑁䅁䅷䅁䭁乁䕫䅁䭁乁卯䅁䉁䅁䅁允䅁䅁䅯制䅑䅁杷允䅁䅁䅕䅁䑁䅁䅷䅁䭁䝁䵅䅁䭁佁䭷䅁䭁佁䭙䅁䭁佁䭣䅁䉁䅁䅁允䅁䅁䅣䅁䅁䝁癃唵䵁䅉䅅䅁䙁䅁䅁睁䵁䅁䅁权噁䅅䅁权䱄杅䅁权䕁䅁䅋权䥄杅䅁允䅁䅁䅅䅁䙁䭁䠵場啯氳䅖䍄䉁䅁䅁兂䅁䅁䅍䅄䅁䅁䅯眸䅯䅁䅯儶䅯䅁䅯朵䅯䅁䅯眵䅯䅁䅅䅁䉁䅁䅁权允䅂䅁䍄䉁䅁䅁睁䅁䅁䅍䅄䅁䅁䅯䅁䅷䅁䅯䅈䅙䅁䅅䅁䉁䅁䅁权㥃杂䅁䍄䉁䅁䅁兂䅁䅁䅍䅄䅁䅁䅯䅋䅅䅁䅯䄶䅯䅁䅯朵䅯䅁䅯眵䅯䅁䅅䅁䉁䅁䅁权䝁睃䅁䍄䉁䅁䅁兂䅁䅁䅍䅄䅁䅁䅯䅓䄰䅁䅯䄶䅯䅁䅯朵䅯䅁䅯眵䅯䅁䅅䅁䉁䅁䅁权允䅂䅁䍄䉁䅁䅁兂䅁䅁䅍䅄䅁䅁䅯睘䄰䅁䅯儶䅯䅁䅯朵䅯䅁䅯眵䅯䅁䅅䅁䉁䅁䅁权癃充䅁䍄䉁䅁䅁䅂䅁䅁䅍䅄䅁䅁䅯睱䅁䅁䅯睈䅙䅁䅯䅉䅙䅁䅅䅁䉁䅁䅁权瑂杂䅁䍄䉁䅁䅁兂䅁䅁䅍䅄䅁䅁䅯䅮䅳䅁䅯儵䅯䅁䅯朵䅯䅁䅯眵䅯䅁䅅䅁䉁䅁䅁权允䅂䅁䍄䉁䅁䅁兂䅁䅁䅍䅄䅁䅁䅯杴䄰䅁䅯朶䅯䅁䅯朵䅯䅁䅯眶䅯䅁䅅䅁䉁䅁䅁权允䅂䅁䍄䉁䅁䅁兂䅁䅁䅍䅄䅁䅁䅯睳䅳䅁䅯儶䅯䅁䅯朵䅯䅁䅯眵䅯䅁䅅䅁䉁䅁䅁权允䅂䅁䍄䉁䅁䅁兂䅁䅁䅍䅄䅁䅁䅯睲䅷䅁䅯剸䅉䅁䅯䅂䍁䅧䅯剹䅉䅁䅅䅁䉁䅁䅁兂㝁䉥桫爫䡙䅑杷允䅁䅁䅕䅁䑁䅁䅷䅁䭁䱁䵁䅁䭁䵁单䅁䭁䅁䅑潁䭁䵁卫䅁䉁䅁䅁允䅁䅁䅕⭉䱘砰㔷歁䵁䅉䅅䅁䑁䅁䅁睁䵁䅁䅁权噁䅅䅁权流杂䅁允䅁䅁䅅䅁佁䅁䄴䅁硁䑁䅁䅍畁䑁䅧睍䅁䅁杷允䅁䅁䅕䅁䑁䅁䅷䅁䭁䉁兕䅁䭁佁䭧䅁䭁佁䭙䅁䭁佁䭣䅁䉁䅁䅁允䅁䅁䅯李䅳䅁杷允䅁䅁䅍䅁䑁䅁䅷䅁䭁䵁䄴䅁䭁䉁䝧䅁䉁䅁䅁允䅁䅁䅯兇䅙䅁杷允䅁䅁䅍䅁䑁䅁䅷䅁䭁䱁䱍䅁䭁䉁䝧䅁䉁䅁䅁允䅁䅁䅯䅦䅙䅁杷允䅁䅁䅍䅁䑁䅁䅷䅁䭁䥁䴰䅁䭁䍁䝑䅁䉁䅁䅁允䅁䅁䅯硵䅅䅁杷允䅁䅁䅍䅁䑁䅁䅷䅁䭁䍁伴䅁䭁䍁䝑䅁䉁䅁䅁允䅁䅁䅯䉵䅅䅁杷允䅁䅁䅕䅁䑁䅁䅷䅁䭁乁內䅁䭁佁䭯䅁䭁佁䭙䅁䭁佁䭳䅁䉁䅁䅁允䅁䅁䅣䅁䅁䍁⭁欵䵁䅉䅅䅁䑁䅁䅁睁䵁䅁䅁权獁䅄䅁权敁杂䅁允䅁䅁䅅䅁䭁䙁䝷䅁䵁䅉䅅䅁䙁䅁䅁睁䵁䅁䅁权䙂睃䅁权䙄杅䅁权䕁䅁䅋权䥄杅䅁允䅁䅁䅅䅁䙁佁祶㕁湒晤⽳䍄䉁䅁䅁兂䅁䅁䅍䅄䅁䅁䅯䄷䄴䅁䅯䄷䅯䅁䅯朵䅯䅁䅯眵䅯䅁䅅䅁䉁䅁䅁睂䅁䅁䅁䈴洷䅑杷允䅁䅁䅍䅁䑁䅁䅷䅁䭁䡁䱅䅁䭁䉁䝯䅁䉁䅁䅁允䅁䅁䅯睋䅙䅁杷允䅁䅁䅕䅁䑁䅁䅷䅁䭁䉁䴸䅁䭁佁䭫䅁䭁佁䭙䅁䭁佁䭣䅁䉁䅁䅁允䅁䅁䅯䅅䅑䅁杷允䅁䅁䅍䅁䑁䅁䅷䅁䭁䩁䱕䅁䭁䵁匸䅁䉁䅁䅁允䅁䅁䅯䅅䅑䅁杷允䅁䅁䅕䅁䑁䅁䅷䅁䭁䵁䴸䅁䭁佁䭫䅁䭁佁䭙䅁䭁佁䭣䅁䉁䅁䅁允䅁䅁䅯䅅䅑䅁杷允䅁䅁䅕䅁䑁䅁䅷䅁䭁䉁兕䅁䭁佁䭯䅁䭁佁䭙䅁䭁佁䭳䅁䉁䅁䅁允䅁䅁䅣䅁䅁䅁求唵䵁䅉䅅䅁䙁䅁䅁睁䵁䅁䅁权噁䅅䅁权瑄权䅁权浄权䅁权湄权䅁允䅁䅁䅅䅁䡁䅁䅁䅁䅁敚䅖䍄䉁䅁䅁睁䅁䅁䅍䅄䅁䅁䅯䄫䅯䅁䅯硺䅉䅁䅅䅁䉁䅁䅁睂䅁䅁䅁佁桺䅑杷允䅁䅁䅍䅁䑁䅁䅷䅁䭁䩁䱳䅁䭁䍁䝙䅁䉁䅁䅁允䅁䅁䄴䅄䅁䑁䅣䅏畁䑁䅉䅏䅁䅁杷允䅁䅁䅑䅁䑁䅁䅷䅁䭁䅁估䅁䭁䉁䜸䅁䭁䍁䝁䅁䉁䅁䅁允䅁䅁䅯䅭䅣䅁杷允䅁䅁䅑䅁䑁䅁䅷䅁䭁䍁丸䅁䭁䉁䜸䅁䭁䍁䝁䅁䉁䅁䅁允䅁䅁䅯䅭䅣䅁杷允䅁䅁䅍䅁䑁䅁䅷䅁䭁偁䭧䅁䭁䉁䝧䅁䉁䅁䅁允䅁䅁䅯䅦䅙䅁杷允䅁䅁䅕䅁䑁䅁䅷䅁䭁䝁佷䅁䭁佁䬰䅁䭁佁䭙䅁䭁佁䭣䅁䉁䅁䅁允䅁䅁䅣䅁䅁䵁䩂欵䵁䅉䅅䅁䑁䅁䅁睁䵁䅁䅁权乃睃䅁权捁杂䅁允䅁䅁䅅䅁䭁䵁䜸䅁䵁䅉䅅䅁䙁䅁䅁睁䵁䅁䅁权䑂睃䅁权汄权䅁权浄权䅁权湄权䅁允䅁䅁䅅䅁䭁䉁䱷䅁䵁䅉䅅䅁䙁䅁䅁睁䵁䅁䅁权䱁杄䅁权灄权䅁权浄权䅁权湄权䅁允䅁䅁䅅䅁䭁䉁䕁䅁䵁䅉䅅䅁䑁䅁䅁睁䵁䅁䅁权㑄权䅁权捁杂䅁允䅁䅁䅅䅁䭁䝁䝉䅁䵁䅉䅅䅁䑁䅁䅁睁䵁䅁䅁权瑄䅄䅁权敁杂䅁允䅁䅁䅅䅁䭁䙁䝙䅁䵁䅉䅅䅁䑁䅁䅁睁䵁䅁䅁权楄杄䅁权捁杂䅁允䅁䅁䅅䅁䭁䕁䜰䅁䵁䅉䅅䅁䙁䅁䅁睁䵁䅁䅁权ㅁ䅄䅁权瑄权䅁权浄权䅁权湄权䅁允䅁䅁䅅䅁䡁䅁䅁䅁䅃敏䅚䍄䉁䅁䅁睁䅁䅁䅍䅄䅁䅁䅯䄫䅯䅁䅯䅊䅙䅁䅅䅁䉁䅁䅁权汃杂䅁䍄䉁䅁䅁睁䅁䅁䅍䅄䅁䅁䅯䅤䄴䅁䅯栲䅉䅁䅅䅁䉁䅁䅁权療䅇䅁䍄䉁䅁䅁䅂䅁䅁䅍䅄䅁䅁䅯䅺䅅䅁䅯睈䅙䅁䅯䅉䅙䅁䅅䅁䉁䅁䅁权坃睂䅁䍄䉁䅁䅁睁䅁䅁䅍䅄䅁䅁䅯䄫䅯䅁䅯杊䅙䅁䅅䅁䉁䅁䅁杄䵁䅁䅁䅏㉁䍁䄴睎㑁䅁䅁䍄䉁䅁䅁睁䅁䅁䅍䅄䅁䅁䅯全䅷䅁䅯杊䅙䅁䅅䅁䉁䅁䅁杄䵁䅁䅁免睁䑁䅅杌㕁䅁䅁䍄䉁䅁䅁睁䅁䅁䅍䅄䅁䅁䅯䅲䅅䅁䅯䅈䅙䅁䅅䅁䉁䅁䅁权煁睂䅁䍄䉁䅁䅁睁䅁䅁䅍䅄䅁䅁䅯桘䅁䅁䅯䅊䅙䅁䅅䅁䉁䅁䅁权硄䅅䅁䍄䉁䅁䅁兂䅁䅁䅍䅄䅁䅁䅯䄫䅯䅁䅯儵䅯䅁䅯朵䅯䅁䅯眵䅯䅁䅅䅁䉁䅁䅁权允䅂䅁䍄䉁䅁䅁兂䅁䅁䅍䅄䅁䅁䅯䄫䅯䅁䅯儶䅯䅁䅯朵䅯䅁䅯眵䅯䅁䅅䅁䉁䅁䅁权允䅂䅁䍄䉁䅁䅁睁䅁䅁䅍䅄䅁䅁䅯儫䅳䅁䅯䅈䅙䅁䅅䅁䉁䅁䅁权牁杂䅁䍄䉁䅁䅁兂䅁䅁䅍䅄䅁䅁䅯䄫䅯䅁䅯儷䅯䅁䅯朵䅯䅁䅯眵䅯䅁䅅䅁䉁䅁䅁权允䅂䅁䍄䉁䅁䅁兂䅁䅁䅍䅄䅁䅁䅯具䅷䅁䅯朶䅯䅁䅯朵䅯䅁䅯眶䅯䅁䅅䅁䉁䅁䅁睂䅁䅁䅁䕙浪䅑杷允䅁䅁䅕䅁䑁䅁䅷䅁䭁偁乧䅁䭁佁䭯䅁䭁佁䭙䅁䭁佁䭳䅁䉁䅁䅁允䅁䅁䅯䅅䅑䅁杷允䅁䅁䅕䅁䑁䅁䅷䅁䭁佁偉䅁䭁佁䭯䅁䭁佁䭙䅁䭁佁䭳䅁䉁䅁䅁允䅁䅁䅯䅅䅑䅁杷允䅁䅁䅕䅁䑁䅁䅷䅁䭁䡁䵷䅁䭁佁䭯䅁䭁佁䭙䅁䭁佁䭳䅁䉁䅁䅁允䅁䅁䅣䅁䅁佁㕁欵䵁䅉䅅䅁䙁䅁䅁睁䵁䅁䅁权㑂杄䅁权汄权䅁权浄权䅁权湄权䅁允䅁䅁䅅䅁䭁䉁䕁䅁䵁䅉䅅䅁䑁䅁䅁睁䵁䅁䅁权婁兂䅁权慄杅䅁允䅁䅁䅅䅁䭁䭁噳䅁䵁䅉䅅䅁䙁䅁䅁睁䵁䅁䅁权䉄䅄䅁权潄权䅁权浄权䅁权湄权䅁允䅁䅁䅅䅁䭁䅁䱙䅁䵁䅉䅅䅁䙁䅁䅁睁䵁䅁䅁权慄䅄䅁权潄权䅁权浄权䅁权湄权䅁允䅁䅁䅅䅁䭁䉁䕁䅁䵁䅉䅅䅁䑁䅁䅁睁䵁䅁䅁权瑄䅄䅁权流杂䅁允䅁䅁䅅䅁佁䅁䅷䅁㉁䑁䅁杌ぁ䑁䅙䅁䵁䅉䅅䅁䙁䅁䅁睁䵁䅁䅁权䩁䅅䅁权潄权䅁权浄权䅁权湄权䅁允䅁䅁䅅䅁䭁䉁䕁䅁䵁䅉䅅䅁䙁䅁䅁睁䵁䅁䅁权㕂杄䅁权䙄杅䅁权䕁䅁䅋权䥄杅䅁允䅁䅁䅅䅁䙁䵁獁獡䍚䈸䅒䍄䉁䅁䅁睁䅁䅁䅍䅄䅁䅁䅯䅤䄰䅁䅯杊䅙䅁䅅䅁䉁䅁䅁杄佁䅁䅁免睁䑁䅧杌祁䑁䅉䅁䵁䅉䅅䅁䙁䅁䅁睁䵁䅁䅁权啄睃䅁权瑄权䅁权浄权䅁权湄权䅁允䅁䅁䅅䅁䡁䅁䅁䅁䅄畐䅚䍄䉁䅁䅁睁䅁䅁䅍䅄䅁䅁䅯睈䄴䅁䅯䅊䅙䅁䅅䅁䉁䅁䅁权時睄䅁䍄䉁䅁䅁睁䅁䅁䅍䅄䅁䅁䅯杕䅳䅁䅯栲䅉䅁䅅䅁䉁䅁䅁权硁睅䅁䍄䉁䅁䅁兂䅁䅁䅍䅄䅁䅁䅯儷䅷䅁䅯朶䅯䅁䅯朵䅯䅁䅯眶䅯䅁䅅䅁䉁䅁䅁睂䅁䅁䅁䔴浢䅑杷允䅁䅁䅍䅁䑁䅁䅷䅁䭁䙁丸䅁䭁䉁䝯䅁䉁䅁䅁允䅁䅁䅯睘䅙䅁杷允䅁䅁䅍䅁䑁䅁䅷䅁䭁䑁佳䅁䭁䵁匸䅁䉁䅁䅁允䅁䅁䅣䅁䅁䕁煄䔴䵁䅉䅅䅁䙁䅁䅁睁䵁䅁䅁权湁睄䅁权灄权䅁权浄权䅁权湄权䅁允䅁䅁䅅䅁䭁䉁䕁䅁䵁䅉䅅䅁䙁䅁䅁睁䵁䅁䅁权䉃䅅䅁权䙄杅䅁权䕁䅁䅋权䥄杅䅁允䅁䅁䅅䅁䙁佁瀯獊ㅷ杰䅚䍄䉁䅁䅁兂䅁䅁䅍䅄䅁䅁䅯䅷䅅䅁䅯儵䅯䅁䅯朵䅯䅁䅯眵䅯䅁䅅䅁䉁䅁䅁权㑁睃䅁䍄䉁䅁䅁兂䅁䅁䅍䅄䅁䅁䅯杏䅷䅁䅯䄶䅯䅁䅯朵䅯䅁䅯眵䅯䅁䅅䅁䉁䅁䅁权允䅂䅁䍄䉁䅁䅁睁䅁䅁䅍䅄䅁䅁䅯杁䅷䅁䅯䅊䅙䅁䅅䅁䉁䅁䅁权橂充䅁䍄䉁䅁䅁䅂䅁䅁䅍䅄䅁䅁䅯睨䄴䅁䅯睈䅙䅁䅯䅉䅙䅁䅅䅁䉁䅁䅁权杁元䅁䍄䉁䅁䅁兂䅁䅁䅍䅄䅁䅁䅯兎䅷䅁䅯硹䅉䅁䅯䅂䍁䅧䅯䉹䅉䅁䅅䅁䉁䅁䅁兂卂䉵䘶〶歬䅑杷允䅁䅁䅕䅁䑁䅁䅷䅁䭁佁䱧䅁䭁佁䭷䅁䭁佁䭙䅁䭁佁䭣䅁䉁䅁䅁允䅁䅁䅣䅁䅁䅁灁唵䵁䅉䅅䅁䙁䅁䅁睁䵁䅁䅁权汄允䅁权煄权䅁权浄权䅁权牄权䅁允䅁䅁䅅䅁䡁䅁䅁䅁䅄畒䅚䍄䉁䅁䅁兂䅁䅁䅍䅄䅁䅁䅯元䄸䅁䅯儷䅯䅁䅯朵䅯䅁䅯眵䅯䅁䅅䅁䉁䅁䅁睂䅁䅁䅁䉧浄䅑杷允䅁䅁䅕䅁䑁䅁䅷䅁䭁䡁儴䅁䭁䵁单䅁䭁䅁䅑潁䭁䵁卫䅁䉁䅁䅁允䅁䅁䅕䠹捷晇慐䕅䵁䅉䅅䅁䑁䅁䅁睁䵁䅁䅁权呁䅄䅁权慁杂䅁允䅁䅁䅅䅁䭁䵁䝉䅁䵁䅉䅅䅁䙁䅁䅁睁䵁䅁䅁权瑂䅄䅁权䱄杅䅁权䕁䅁䅋权䥄杅䅁允䅁䅁䅅䅁䙁䭁䠵場啯汮䅂䍄䉁䅁䅁睁䅁䅁䅍䅄䅁䅁䅯兢䅷䅁䅯杇䅙䅁䅅䅁䉁䅁䅁权㡁杂䅁䍄䉁䅁䅁睁䅁䅁䅍䅄䅁䅁䅯䄵䅳䅁䅯䅊䅙䅁䅅䅁䉁䅁䅁权䱄充䅁䍄䉁䅁䅁兂䅁䅁䅍䅄䅁䅁䅯先䅳䅁䅯剸䅉䅁䅯䅂䍁䅧䅯剹䅉䅁䅅䅁䉁䅁䅁兂摂猸煸䑒⼷睐杷允䅁䅁䅍䅁䑁䅁䅷䅁䭁䡁䵑䅁䭁䍁䝙䅁䉁䅁䅁允䅁䅁䄴杄䅁䑁䅅䅍硁䍁䄴免㑁䅁䅁䍄䉁䅁䅁兂䅁䅁䅍䅄䅁䅁䅯睒䅳䅁䅯硹䅉䅁䅯䅂䍁䅧䅯剹䅉䅁䅅䅁䉁䅁䅁兂灁䥘䌯堹坨䅑杷允䅁䅁䅕䅁䑁䅁䅷䅁䭁䑁䉙䅁䭁佁䭷䅁䭁佁䭙䅁䭁佁䭣䅁䉁䅁䅁允䅁䅁䅯䅅䅑䅁杷允䅁䅁䅕䅁䑁䅁䅷䅁䭁䭁䉍䅁䭁佁䭫䅁䭁佁䭙䅁䭁佁䭣䅁䉁䅁䅁允䅁䅁䅯儸䄰䅁杷允䅁䅁䅕䅁䑁䅁䅷䅁䭁䥁䰰䅁䭁佁䭯䅁䭁佁䭙䅁䭁佁䭳䅁䉁䅁䅁允䅁䅁䅣䅁䅁䝁湁欵䵁䅉䅅䅁䑁䅁䅁睁䵁䅁䅁权噁䅄䅁权慁杂䅁允䅁䅁䅅䅁䭁䵁䜰䅁䵁䅉䅅䅁䕁䅁䅁睁䵁䅁䅁权ㅃ杄䅁权晁杂䅁权杁杂䅁允䅁䅁䅅䅁䭁䡁卫䅁䵁䅉䅅䅁䙁䅁䅁睁䵁䅁䅁权灄杄䅁权䙄杅䅁权䕁䅁䅋权䥄杅䅁允䅁䅁䅅䅁䙁䅁䨷䑱㠲砹䅎䍄䉁䅁䅁睁䅁䅁䅍䅄䅁䅁䅯䄰䅷䅁䅯䅊䅙䅁䅅䅁䉁䅁䅁权㍄兄䅁䍄䉁䅁䅁睁䅁䅁䅍䅄䅁䅁䅯儶䄴䅁䅯杇䅙䅁䅅䅁䉁䅁䅁权䑄杂䅁䍄䉁䅁䅁兂䅁䅁䅍䅄䅁䅁䅯睂䅷䅁䅯儵䅯䅁䅯朵䅯䅁䅯眵䅯䅁䅅䅁䉁䅁䅁权捁睃䅁䍄䉁䅁䅁兂䅁䅁䅍䅄䅁䅁䅯睐䄰䅁䅯儵䅯䅁䅯朵䅯䅁䅯眵䅯䅁䅅䅁䉁䅁䅁权㑁睃䅁䍄䉁䅁䅁睁䅁䅁䅍䅄䅁䅁䅯兤䄰䅁䅯䅊䅙䅁䅅䅁䉁䅁䅁权呄杄䅁䍄䉁䅁䅁睁䅁䅁䅍䅄䅁䅁䅯䅆䄸䅁䅯杈䅙䅁䅅䅁䉁䅁䅁权噄杂䅁䍄䉁䅁䅁兂䅁䅁䅍䅄䅁䅁䅯朹䅷䅁䅯朶䅯䅁䅯朵䅯䅁䅯眶䅯䅁䅅䅁䉁䅁䅁睂䅁䅁䅁䑑浦䅑杷允䅁䅁䅍䅁䑁䅁䅷䅁䭁䙁乙䅁䭁䍁䝑䅁䉁䅁䅁允䅁䅁䅯䈫䅧䅁杷允䅁䅁䅕䅁䑁䅁䅷䅁䭁䱁佫䅁䭁佁䭧䅁䭁佁䭙䅁䭁佁䭣䅁䉁䅁䅁允䅁䅁䅯杂䅳䅁杷允䅁䅁䅕䅁䑁䅁䅷䅁䭁䱁䱳䅁䭁佁䬰䅁䭁佁䭙䅁䭁佁䭣䅁䉁䅁䅁允䅁䅁䅣䅁䅁䝁畁欵䵁䅉䅅䅁䙁䅁䅁睁䵁䅁䅁权灁䅅䅁权䱄杅䅁权䕁䅁䅋权䩄杅䅁允䅁䅁䅅䅁䙁䑁積積積ㅫ䅤䍄䉁䅁䅁睁䅁䅁䅍䅄䅁䅁䅯儶䄴䅁䅯杊䅙䅁䅅䅁䉁䅁䅁杄䵁䅁䅁䅏㉁䍁䄴䅍ㅁ䅁䅁䍄䉁䅁䅁兂䅁䅁䅍䅄䅁䅁䅯睳䅷䅁䅯儶䅯䅁䅯朵䅯䅁䅯眵䅯䅁䅅䅁䉁䅁䅁权允䅂䅁䍄䉁䅁䅁兂䅁䅁䅍䅄䅁䅁䅯兮䄴䅁䅯䄷䅯䅁䅯朵䅯䅁䅯眵䅯䅁䅅䅁䉁䅁䅁睂䅁䅁䅁乯汦䅑杷允䅁䅁䅍䅁䑁䅁䅷䅁䭁䕁丰䅁䭁䉁䝧䅁䉁䅁䅁允䅁䅁䅯䅒䅙䅁杷允䅁䅁䅕䅁䑁䅁䅷䅁䭁乁䅉䅁䭁佁䭕䅁䭁佁䭙䅁䭁佁䭣䅁䉁䅁䅁允䅁䅁䅯材䅳䅁杷允䅁䅁䅍䅁䑁䅁䅷䅁䭁䕁䰸䅁䭁䍁䝙䅁䉁䅁䅁允䅁䅁䄴䅄䅁䑁䅙李畁䑁䅑兏䅁䅁杷允䅁䅁䅍䅁䑁䅁䅷䅁䭁偁乧䅁䭁䉁䝷䅁䉁䅁䅁允䅁䅁䅯杙䅙䅁杷允䅁䅁䅍䅁䑁䅁䅷䅁䭁䕁䵧䅁䭁乁卯䅁䉁䅁䅁允䅁䅁䅯刯䅍䅁杷允䅁䅁䅕䅁䑁䅁䅷䅁䭁䉁䴰䅁䭁䵁单䅁䭁䅁䅑潁䭁䵁卫䅁䉁䅁䅁允䅁䅁䅕䙺啉䭇匷䕆䵁䅉䅅䅁䙁䅁䅁睁䵁䅁䅁权䩁䅅䅁权獄权䅁权浄权䅁权湄权䅁允䅁䅁䅅䅁䭁䉁䕁䅁䵁䅉䅅䅁䑁䅁䅁睁䵁䅁䅁权晁䅄䅁权慁杂䅁允䅁䅁䅅䅁䭁䙁䜴䅁䵁䅉䅅䅁䙁䅁䅁睁䵁䅁䅁权湂䅁䅁权潄权䅁权浄权䅁权湄权䅁允䅁䅁䅅䅁䭁䅁䱙䅁䵁䅉䅅䅁䑁䅁䅁睁䵁䅁䅁权晁䅄䅁权敁杂䅁允䅁䅁䅅䅁䭁䕁䡉䅁䵁䅉䅅䅁䑁䅁䅁睁䵁䅁䅁权獁兄䅁权捁杂䅁允䅁䅁䅅䅁䭁䑁䝉䅁䵁䅉䅅䅁䙁䅁䅁睁䵁䅁䅁权潄睃䅁权潄权䅁权浄权䅁权湄权䅁允䅁䅁䅅䅁䭁䅁䱙䅁䵁䅉䅅䅁䑁䅁䅁睁䵁䅁䅁权睄兂䅁权慄杅䅁允䅁䅁䅅䅁䭁佁塍䅁䵁䅉䅅䅁䙁䅁䅁睁䵁䅁䅁权摁䅄䅁权瑄权䅁权浄权䅁权湄权䅁允䅁䅁䅅䅁䭁䉁䕁䅁䵁䅉䅅䅁䙁䅁䅁睁䵁䅁䅁权晁䅄䅁权瑄权䅁权浄权䅁权湄权䅁允䅁䅁䅅䅁䭁䉁䕁䅁䵁䅉䅅䅁䙁䅁䅁睁䵁䅁䅁权⽁睄䅁权獄权䅁权浄权䅁权湄权䅁允䅁䅁䅅䅁䡁䅁䅁䅁䅁番䅖䍄䉁䅁䅁睁䅁䅁䅍䅄䅁䅁䅯杹䄸䅁䅯杇䅙䅁䅅䅁䉁䅁䅁权瑁杂䅁䍄䉁䅁䅁睁䅁䅁䅍䅄䅁䅁䅯䅆䅅䅁䅯杇䅙䅁䅅䅁䉁䅁䅁权㡁杂䅁䍄䉁䅁䅁兂䅁䅁䅍䅄䅁䅁䅯睌䅷䅁䅯剸䅉䅁䅯䅂䍁䅧䅯䉹䅉䅁䅅䅁䉁䅁䅁兂乃啶䥔䩹卷䅑杷允䅁䅁䅍䅁䑁䅁䅷䅁䭁䍁䴸䅁䭁䉁䝧䅁䉁䅁䅁允䅁䅁䅯䅦䅙䅁杷允䅁䅁䅍䅁䑁䅁䅷䅁䭁䑁偕䅁䭁䉁䜴䅁䉁䅁䅁允䅁䅁䅯睪䅙䅁杷允䅁䅁䅕䅁䑁䅁䅷䅁䭁䩁乍䅁䭁佁䭷䅁䭁佁䭙䅁䭁佁䭣䅁䉁䅁䅁允䅁䅁䅯䅅䅑䅁杷允䅁䅁䅑䅁䑁䅁䅷䅁䭁䍁䴸䅁䭁䉁䜸䅁䭁䍁䝁䅁䉁䅁䅁允䅁䅁䅯杬䅙䅁杷允䅁䅁䅍䅁䑁䅁䅷䅁䭁䍁䴸䅁䭁䍁䝙䅁䉁䅁䅁允䅁䅁䄴䅄䅁䑁䅙䅏畁䑁䅁睍䅁䅁杷允䅁䅁䅍䅁䑁䅁䅷䅁䭁䝁䵑䅁䭁䍁䝙䅁䉁䅁䅁允䅁䅁䄴䅄䅁䑁䅙睍畁䑁䅙䅏䅁䅁杷允䅁䅁䅕䅁䑁䅁䅷䅁䭁䅁乣䅁䭁佁䭷䅁䭁佁䭙䅁䭁佁䭣䅁䉁䅁䅁允䅁䅁䅣䅁䅁䝁㡁䔵䵁䅉䅅䅁䙁䅁䅁睁䵁䅁䅁权煂睃䅁权灄权䅁权浄权䅁权湄权䅁允䅁䅁䅅䅁䭁䉁䕁䅁䵁䅉䅅䅁䕁䅁䅁睁䵁䅁䅁权乁䅁䅁权晁杂䅁权杁杂䅁允䅁䅁䅅䅁䭁䑁䝳䅁䵁䅉䅅䅁䙁䅁䅁睁䵁䅁䅁权㕃杄䅁权瑄权䅁权浄权䅁权湄权䅁允䅁䅁䅅䅁䡁䅁䅁䅁权⭆䅚䍄䉁䅁䅁睁䅁䅁䅍䅄䅁䅁䅯兊䅳䅁䅯硺䅉䅁䅅䅁䉁䅁䅁睂䅁䅁䅁䝙歈䅑杷允䅁䅁䅍䅁䑁䅁䅷䅁䭁䍁䱣䅁䭁䵁匸䅁䉁䅁䅁允䅁䅁䅯䅅䅑䅁杷允䅁䅁䅕䅁䑁䅁䅷䅁䭁䅁䱁䅁䭁佁䭫䅁䭁佁䭙䅁䭁佁䭣䅁䉁䅁䅁允䅁䅁䅯剭䅉䅁杷允䅁䅁䅍䅁䑁䅁䅷䅁䭁䕁䵫䅁䭁䵁匸䅁䉁䅁䅁允䅁䅁䅯䅅䅑䅁杷允䅁䅁䅕䅁䑁䅁䅷䅁䭁乁䅁䅁䭁佁䭕䅁䭁佁䭙䅁䭁佁䭣䅁䉁䅁䅁允䅁䅁䅯䅏䅳䅁杷允䅁䅁䅕䅁䑁䅁䅷䅁䭁䕁䵫䅁䭁䵁即䅁䭁䅁䅑潁䭁䵁卧䅁䉁䅁䅁允䅁䅁䅕⽷潕䥘礹䕖䵁䅉䅅䅁䑁䅁䅁睁䵁䅁䅁权䥂䅄䅁权奁杂䅁允䅁䅁䅅䅁䭁䕁䝑䅁䵁䅉䅅䅁䑁䅁䅁睁䵁䅁䅁权䩂䅄䅁权奁杂䅁允䅁䅁䅅䅁䭁䉁䝫䅁䵁䅉䅅䅁䑁䅁䅁睁䵁䅁䅁权時䅄䅁权捁杂䅁允䅁䅁䅅䅁䭁䙁䝯䅁䵁䅉䅅䅁䑁䅁䅁睁䵁䅁䅁权坂䅄䅁权歁杂䅁允䅁䅁䅅䅁䭁䉁䕁䅁䵁䅉䅅䅁䑁䅁䅁睁䵁䅁䅁权呄䅁䅁权歁杂䅁允䅁䅁䅅䅁䭁䉁䕁䅁䵁䅉䅅䅁䙁䅁䅁睁䵁䅁䅁权䥂䅄䅁权潄权䅁权浄权䅁权湄权䅁允䅁䅁䅅䅁䭁䙁䱅䅁䵁䅉䅅䅁䙁䅁䅁睁䵁䅁䅁权䥂䅄䅁权煄权䅁权浄权䅁权牄权䅁允䅁䅁䅅䅁䡁䅁䅁䅁䅃畏䅚䍄䉁䅁䅁睁䅁䅁䅍䅄䅁䅁䅯兪䅷䅁䅯䅈䅙䅁䅅䅁䉁䅁䅁权䱃杂䅁䍄䉁䅁䅁睁䅁䅁䅍䅄䅁䅁䅯䄶䅷䅁䅯䅇䅙䅁䅅䅁䉁䅁䅁权䕂杂䅁䍄䉁䅁䅁兂䅁䅁䅍䅄䅁䅁䅯睸䄰䅁䅯剸䅉䅁䅯䅂䍁䅧䅯䉹䅉䅁䅅䅁䉁䅁䅁兂ㅂ㥕祱湒倸䅑杷允䅁䅁䅕䅁䑁䅁䅷䅁䭁䕁䱅䅁䭁䵁单䅁䭁䅁䅑潁䭁䵁卫䅁䉁䅁䅁允䅁䅁䅕啙牃婔䉄啍䵁䅉䅅䅁䑁䅁䅁睁䵁䅁䅁权い兄䅁权偄杅䅁允䅁䅁䅅䅁䡁䅁䅁䅁䅄瑯䄵䍄䉁䅁䅁睁䅁䅁䅍䅄䅁䅁䅯睊䅅䅁䅯杇䅙䅁䅅䅁䉁䅁䅁权牁杂䅁䍄䉁䅁䅁䅂䅁䅁䅍䅄䅁䅁䅯杧䄴䅁䅯睈䅙䅁䅯䅉䅙䅁䅅䅁䉁䅁䅁权啂䅅䅁䍄䉁䅁䅁兂䅁䅁䅍䅄䅁䅁䅯睴䄰䅁䅯朶䅯䅁䅯朵䅯䅁䅯眶䅯䅁䅅䅁䉁䅁䅁睂䅁䅁䅁䍙浺䅑杷允䅁䅁䅍䅁䑁䅁䅷䅁䭁䉁䉧䅁䭁䍁䝙䅁䉁䅁䅁允䅁䅁䄴䅄䅁䑁䅧䅎畁䑁䅁睍䅁䅁杷允䅁䅁䅍䅁䑁䅁䅷䅁䭁䡁佧䅁䭁䉁䜴䅁䉁䅁䅁允䅁䅁䅯朵䅙䅁杷允䅁䅁䅍䅁䑁䅁䅷䅁䭁䱁䰰䅁䭁䍁䝑䅁䉁䅁䅁允䅁䅁䅯東䄴䅁杷允䅁䅁䅕䅁䑁䅁䅷䅁䭁䱁丸䅁䭁佁䭷䅁䭁佁䭙䅁䭁佁䭣䅁䉁䅁䅁允䅁䅁䅣䅁䅁䭁兂䔵䵁䅉䅅䅁䙁䅁䅁睁䵁䅁䅁权䍃杄䅁权潄权䅁权浄权䅁权湄权䅁允䅁䅁䅅䅁䭁䅁䱙䅁䵁䅉䅅䅁䙁䅁䅁睁䵁䅁䅁权穂兄䅁权獄权䅁权浄权䅁权湄权䅁允䅁䅁䅅䅁䡁䅁䅁䅁䅃改䅆䍄䉁䅁䅁兂䅁䅁䅍䅄䅁䅁䅯睐䄰䅁䅯朶䅯䅁䅯朵䅯䅁䅯眶䅯䅁䅅䅁䉁䅁䅁睂䅁䅁䅁䕑浔䅑杷允䅁䅁䅍䅁䑁䅁䅷䅁䭁䥁乯䅁䭁䵁匸䅁䉁䅁䅁允䅁䅁䅣䅁䅁䭁㙂䔵䵁䅉䅅䅁䙁䅁䅁睁䵁䅁䅁权㥃䅄䅁权䱄杅䅁权䕁䅁䅋权䥄杅䅁允䅁䅁䅅䅁䙁䡁㥅瑃橥䝗䅂䍄䉁䅁䅁兂䅁䅁䅍䅄䅁䅁䅯杗䅷䅁䅯剸䅉䅁䅯䅂䍁䅧䅯剹䅉䅁䅅䅁䉁䅁䅁兂ㅁ塉氱佬晑䅑杷允䅁䅁䅕䅁䑁䅁䅷䅁䭁䥁乯䅁䭁䵁单䅁䭁䅁䅑潁䭁䵁卧䅁䉁䅁䅁允䅁䅁䅕癭爹䕌睥䕍䵁䅉䅅䅁䑁䅁䅁睁䵁䅁䅁权牁睃䅁权歁杂䅁允䅁䅁䅅䅁䭁䥁乫䅁䵁䅉䅅䅁䑁䅁䅁睁䵁䅁䅁权䕄䅄䅁权歁杂䅁允䅁䅁䅅䅁䭁乁䜸䅁䵁䅉䅅䅁䙁䅁䅁睁䵁䅁䅁权浄兄䅁权䙄杅䅁权䕁䅁䅋权䥄杅䅁允䅁䅁䅅䅁䙁䕁婏⭃䭷桥䅆䍄䉁䅁䅁睁䅁䅁䅍䅄䅁䅁䅯睃䄴䅁䅯䅇䅙䅁䅅䅁䉁䅁䅁权䭂杂䅁䍄䉁䅁䅁兂䅁䅁䅍䅄䅁䅁䅯杩䄰䅁䅯儵䅯䅁䅯朵䅯䅁䅯眵䅯䅁䅅䅁䉁䅁䅁权允䅂䅁䍄䉁䅁䅁睁䅁䅁䅍䅄䅁䅁䅯䅆䅳䅁䅯杈䅙䅁䅅䅁䉁䅁䅁权捂杂䅁䍄䉁䅁䅁睁䅁䅁䅍䅄䅁䅁䅯䅌䅷䅁䅯杇䅙䅁䅅䅁䉁䅁䅁权扁杂䅁䍄䉁䅁䅁睁䅁䅁䅍䅄䅁䅁䅯兲䅳䅁䅯杊䅙䅁䅅䅁䉁䅁䅁杄佁䅁䅁免睁䑁䅧杌ぁ䑁䅑䅁䵁䅉䅅䅁䑁䅁䅁睁䵁䅁䅁权䍄睃䅁权慁杂䅁允䅁䅁䅅䅁䭁䙁䜴䅁䵁䅉䅅䅁䙁䅁䅁睁䵁䅁䅁权獃允䅁权獄权䅁权浄权䅁权湄权䅁允䅁䅁䅅䅁䡁䅁䅁䅁杂敂䅚䍄䉁䅁䅁兂䅁䅁䅍䅄䅁䅁䅯兘䅳䅁䅯剸䅉䅁䅯䅂䍁䅧䅯剹䅉䅁䅅䅁䉁䅁䅁兂求硓啰穄兙䅑杷允䅁䅁䅕䅁䑁䅁䅷䅁䭁䩁䱉䅁䭁佁䭯䅁䭁佁䭙䅁䭁佁䭳䅁䉁䅁䅁允䅁䅁䅣䅁䅁䝁瑁欵䵁䅉䅅䅁䙁䅁䅁睁䵁䅁䅁权䭃兄䅁权灄权䅁权浄权䅁权湄权䅁允䅁䅁䅅䅁䭁䉁䕁䅁䵁䅉䅅䅁䑁䅁䅁睁䵁䅁䅁权扃允䅁权捁杂䅁允䅁䅁䅅䅁䭁佁䝷䅁䵁䅉䅅䅁䑁䅁䅁睁䵁䅁䅁权呃兄䅁权偄杅䅁允䅁䅁䅅䅁䡁䅁䅁䅁䅃㥬䅬䍄䉁䅁䅁兂䅁䅁䅍䅄䅁䅁䅯睹䅳䅁䅯䄶䅯䅁䅯朵䅯䅁䅯眵䅯䅁䅅䅁䉁䅁䅁权䝁睃䅁䍄䉁䅁䅁兂䅁䅁䅍䅄䅁䅁䅯兴䅁䅁䅯䄶䅯䅁䅯朵䅯䅁䅯眵䅯䅁䅅䅁䉁䅁䅁权䝁睃䅁䍄䉁䅁䅁兂䅁䅁䅍䅄䅁䅁䅯杺䅁䅁䅯朶䅯䅁䅯朵䅯䅁䅯眶䅯䅁䅅䅁䉁䅁䅁睂䅁䅁䅁䍷洳䅑杷允䅁䅁䅕䅁䑁䅁䅷䅁䭁乁䰴䅁䭁䵁单䅁䭁䅁䅑潁䭁䵁卧䅁䉁䅁䅁允䅁䅁䅕䕒义か桱䕆䵁䅉䅅䅁䕁䅁䅁睁䵁䅁䅁权䑁䅅䅁权晁杂䅁权杁杂䅁允䅁䅁䅅䅁䭁䩁䝙䅁䵁䅉䅅䅁䙁䅁䅁睁䵁䅁䅁权啁睃䅁权潄权䅁权浄权䅁权湄权䅁允䅁䅁䅅䅁䭁䑁䱙䅁䵁䅉䅅䅁䙁䅁䅁睁䵁䅁䅁权㝄䅄䅁权潄权䅁权浄权䅁权湄权䅁允䅁䅁䅅䅁䭁䉁䕁䅁䵁䅉䅅䅁䑁䅁䅁睁䵁䅁䅁权奁䅄䅁权歁杂䅁允䅁䅁䅅䅁䭁䩁䥳䅁䵁䅉䅅䅁䙁䅁䅁睁䵁䅁䅁权䭃兄䅁权獄权䅁权浄权䅁权湄权䅁允䅁䅁䅅䅁䭁䉁䕁䅁䵁䅉䅅䅁䙁䅁䅁睁䵁䅁䅁权坁䅅䅁权汄权䅁权浄权䅁权湄权䅁允䅁䅁䅅䅁䭁䑁䱣䅁䵁䅉䅅䅁䑁䅁䅁睁䵁䅁䅁权剂䅄䅁权奁杂䅁允䅁䅁䅅䅁䭁䕁䝑䅁䵁䅉䅅䅁䙁䅁䅁睁䵁䅁䅁权䭃兄䅁权瑄权䅁权浄权䅁权湄权䅁允䅁䅁䅅䅁䭁䉁䕁䅁䵁䅉䅅䅁䑁䅁䅁睁䵁䅁䅁权䍁䅄䅁权奁杂䅁允䅁䅁䅅䅁䭁䉁䝫䅁䵁䅉䅅䅁䙁䅁䅁睁䵁䅁䅁权䅁䅄䅁权潄权䅁权浄权䅁权湄权䅁允䅁䅁䅅䅁䭁䉁䕁䅁䵁䅉䅅䅁䙁䅁䅁睁䵁䅁䅁权獁兄䅁权獄权䅁权浄权䅁权湄权䅁允䅁䅁䅅䅁䡁䅁䅁䅁杄攰䅖䍄䉁䅁䅁睁䅁䅁䅍䅄䅁䅁䅯末䅅䅁䅯杈䅙䅁䅅䅁䉁䅁䅁权乄睂䅁䍄䉁䅁䅁睁䅁䅁䅍䅄䅁䅁䅯䅤䄰䅁䅯杈䅙䅁䅅䅁䉁䅁䅁权十杅䅁䍄䉁䅁䅁兂䅁䅁䅍䅄䅁䅁䅯䅁䅷䅁䅯儶䅯䅁䅯朵䅯䅁䅯眵䅯䅁䅅䅁䉁䅁䅁权允䅂䅁䍄䉁䅁䅁睁䅁䅁䅍䅄䅁䅁䅯杇䄸䅁䅯䅇䅙䅁䅅䅁䉁䅁䅁权㕁杂䅁䍄䉁䅁䅁睁䅁䅁䅍䅄䅁䅁䅯䄵䅳䅁䅯硺䅉䅁䅅䅁䉁䅁䅁权允䅂䅁䍄䉁䅁䅁睁䅁䅁䅍䅄䅁䅁䅯儴䅁䅁䅯杊䅙䅁䅅䅁䉁䅁䅁杄䵁䅁䅁睎ぁ䍁䄴䅎ぁ䅁䅁䍄䉁䅁䅁兂䅁䅁䅍䅄䅁䅁䅯䅁䅷䅁䅯儷䅯䅁䅯朵䅯䅁䅯眵䅯䅁䅅䅁䉁䅁䅁权允䅂䅁䍄䉁䅁䅁睁䅁䅁䅍䅄䅁䅁䅯兆䅷䅁䅯䅊䅙䅁䅅䅁䉁䅁䅁权䍄充䅁䍄䉁䅁䅁睁䅁䅁䅍䅄䅁䅁䅯䅰䅷䅁䅯䅊䅙䅁䅅䅁䉁䅁䅁权䕄充䅁䍄䉁䅁䅁䅂䅁䅁䅍䅄䅁䅁䅯睤䄰䅁䅯睈䅙䅁䅯䅉䅙䅁䅅䅁䉁䅁䅁权䑁睄䅁䍄䉁䅁䅁兂䅁䅁䅍䅄䅁䅁䅯䅎䅷䅁䅯剸䅉䅁䅯䅂䍁䅧䅯剹䅉䅁䅅䅁䉁䅁䅁兂摃䅙渱塚塣䅑杷允䅁䅁䅍䅁䑁䅁䅷䅁䭁䉁兙䅁䭁䍁䝙䅁䉁䅁䅁允䅁䅁䄴䅄䅁䑁䅣兏畁䑁䅑䅏䅁䅁杷允䅁䅁䅍䅁䑁䅁䅷䅁䭁䥁丸䅁䭁䉁䝧䅁䉁䅁䅁允䅁䅁䅯兏䅙䅁杷允䅁䅁䅕䅁䑁䅁䅷䅁䭁䵁䵧䅁䭁䵁即䅁䭁䅁䅑潁䭁䵁卧䅁䉁䅁䅁允䅁䅁䅕㑈牘払敧さ䵁䅉䅅䅁䙁䅁䅁睁䵁䅁䅁权䥄䅄䅁权䱄杅䅁权䕁䅁䅋权䩄杅䅁允䅁䅁䅅䅁䙁䕁桪桥畓ㅰ䅨䍄䉁䅁䅁兂䅁䅁䅍䅄䅁䅁䅯兂䄴䅁䅯朶䅯䅁䅯朵䅯䅁䅯眶䅯䅁䅅䅁䉁䅁䅁权允䅂䅁䍄䉁䅁䅁睁䅁䅁䅍䅄䅁䅁䅯䅹䅷䅁䅯䅈䅙䅁䅅䅁䉁䅁䅁权獁睂䅁䍄䉁䅁䅁兂䅁䅁䅍䅄䅁䅁䅯杂䅷䅁䅯朶䅯䅁䅯朵䅯䅁䅯眶䅯䅁䅅䅁䉁䅁䅁权允䅂䅁䍄䉁䅁䅁睁䅁䅁䅍䅄䅁䅁䅯杊䄴䅁䅯䅈䅙䅁䅅䅁䉁䅁䅁权㍄杂䅁䍄䉁䅁䅁兂䅁䅁䅍䅄䅁䅁䅯杈䅅䅁䅯朶䅯䅁䅯朵䅯䅁䅯眶䅯䅁䅅䅁䉁䅁䅁睂䅁䅁䅁䍙浦䅑杷允䅁䅁䅍䅁䑁䅁䅷䅁䭁偁䵑䅁䭁䉁䝯䅁䉁䅁䅁允䅁䅁䅯䅐䅙䅁杷允䅁䅁䅕䅁䑁䅁䅷䅁䭁䉁䵧䅁䭁䵁即䅁䭁䅁䅑潁䭁䵁卫䅁䉁䅁䅁允䅁䅁䅕積積積穎䕗䵁䅉䅅䅁䑁䅁䅁睁䵁䅁䅁权㉄䅁䅁权奁杂䅁允䅁䅁䅅䅁䭁䕁䝁䅁䵁䅉䅅䅁䙁䅁䅁睁䵁䅁䅁权䥄䅄䅁权汄权䅁权浄权䅁权湄权䅁允䅁䅁䅅䅁䭁䉁䕁䅁䵁䅉䅅䅁䙁䅁䅁睁䵁䅁䅁权䥄䅄䅁权灄权䅁权浄权䅁权湄权䅁允䅁䅁䅅䅁䭁䉁䕁䅁䵁䅉䅅䅁䑁䅁䅁睁䵁䅁䅁权㕁睃䅁权捁杂䅁允䅁䅁䅅䅁䭁䡁䝳䅁䵁䅉䅅䅁䙁䅁䅁睁䵁䅁䅁权湂睃䅁权獄权䅁权浄权䅁权湄权䅁允䅁䅁䅅䅁䡁䅁䅁䅁䅁佅䅚䍄䉁䅁䅁兂䅁䅁䅍䅄䅁䅁䅯䅹䅷䅁䅯朶䅯䅁䅯朵䅯䅁䅯眶䅯䅁䅅䅁䉁䅁䅁权允䅂䅁䍄䉁䅁䅁睁䅁䅁䅍䅄䅁䅁䅯睭䅳䅁䅯杇䅙䅁䅅䅁䉁䅁䅁权楂杂䅁䍄䉁䅁䅁兂䅁䅁䅍䅄䅁䅁䅯䅹䅷䅁䅯䄷䅯䅁䅯朵䅯䅁䅯眵䅯䅁䅅䅁䉁䅁䅁权允䅂䅁䍄䉁䅁䅁兂䅁䅁䅍䅄䅁䅁䅯䅹䅷䅁䅯儷䅯䅁䅯朵䅯䅁䅯眵䅯䅁䅅䅁䉁䅁䅁权允䅂䅁䍄䉁䅁䅁睁䅁䅁䅍䅄䅁䅁䅯儵䅷䅁䅯杈䅙䅁䅅䅁䉁䅁䅁权歃睄䅁䍄䉁䅁䅁兂䅁䅁䅍䅄䅁䅁䅯睊䅁䅁䅯朶䅯䅁䅯朵䅯䅁䅯眶䅯䅁䅅䅁䉁䅁䅁睂䅁䅁䅁䕙浺䅑杷允䅁䅁䅕䅁䑁䅁䅷䅁䭁䱁伴䅁䭁䵁即䅁䭁䅁䅑潁䭁䵁卧䅁䉁䅁䅁允䅁䅁䅕児塲㍯噁䕙䵁䅉䅅䅁䑁䅁䅁睁䵁䅁䅁权塄睃䅁权歁杂䅁允䅁䅁䅅䅁䭁䙁偍䅁䵁䅉䅅䅁䙁䅁䅁睁䵁䅁䅁权癁允䅁权煄权䅁权浄权䅁权牄权䅁允䅁䅁䅅䅁䡁䅁䅁䅁杄⭊䅚䍄䉁䅁䅁兂䅁䅁䅍䅄䅁䅁䅯睘䄰䅁䅯儷䅯䅁䅯朵䅯䅁䅯眵䅯䅁䅅䅁䉁䅁䅁睂䅁䅁䅁䑙洷䅑杷允䅁䅁䅍䅁䑁䅁䅷䅁䭁䝁䅧䅁䭁䉁䝧䅁䉁䅁䅁允䅁䅁䅯兏䅙䅁杷允䅁䅁䅍䅁䑁䅁䅷䅁䭁䕁䱯䅁䭁䍁䝑䅁䉁䅁䅁允䅁䅁䅯䅅䅑䅁杷允䅁䅁䅍䅁䑁䅁䅷䅁䭁䕁䄰䅁䭁䍁䝙䅁䉁䅁䅁允䅁䅁䄴䅄䅁䑁䅙兏畁䑁䅅睍䅁䅁杷允䅁䅁䅑䅁䑁䅁䅷䅁䭁䱁乣䅁䭁䉁䜸䅁䭁䍁䝁䅁䉁䅁䅁允䅁䅁䅯䅔䅙䅁杷允䅁䅁䅍䅁䑁䅁䅷䅁䭁䵁䵅䅁䭁䉁䝯䅁䉁䅁䅁允䅁䅁䅯兗䅙䅁杷允䅁䅁䅕䅁䑁䅁䅷䅁䭁偁䭳䅁䭁䵁单䅁䭁䅁䅑潁䭁䵁卧䅁䉁䅁䅁允䅁䅁䅕桶癒奴噫歁䵁䅉䅅䅁䑁䅁䅁睁䵁䅁䅁权䉃䅅䅁权捁杂䅁允䅁䅁䅅䅁䭁䕁䜰䅁䵁䅉䅅䅁䕁䅁䅁睁䵁䅁䅁权煃允䅁权晁杂䅁权杁杂䅁允䅁䅁䅅䅁䭁䥁余䅁䵁䅉䅅䅁䙁䅁䅁睁䵁䅁䅁权㡄权䅁权䙄杅䅁权䕁䅁䅋权䥄杅䅁允䅁䅁䅅䅁䙁䩁睂䝹㥯剅䅴䍄䉁䅁䅁睁䅁䅁䅍䅄䅁䅁䅯杒䄰䅁䅯杊䅙䅁䅅䅁䉁䅁䅁杄䵁䅁䅁䅏穁䍁䄴杍穁䅁䅁䍄䉁䅁䅁兂䅁䅁䅍䅄䅁䅁䅯儶䅷䅁䅯䄶䅯䅁䅯朵䅯䅁䅯眵䅯䅁䅅䅁䉁䅁䅁权允䅂䅁䍄䉁䅁䅁睁䅁䅁䅍䅄䅁䅁䅯具䅷䅁䅯杈䅙䅁䅅䅁䉁䅁䅁权䍃杂䅁䍄䉁䅁䅁兂䅁䅁䅍䅄䅁䅁䅯睥䅳䅁䅯剸䅉䅁䅯䅂䍁䅧䅯䉹䅉䅁䅅䅁䉁䅁䅁兂杄㥰癱桹䥉䅑杷允䅁䅁䅕䅁䑁䅁䅷䅁䭁佁䱍䅁䭁佁䭯䅁䭁佁䭙䅁䭁佁䭳䅁䉁䅁䅁允䅁䅁䅯䅅䅑䅁杷允䅁䅁䅑䅁䑁䅁䅷䅁䭁䝁乳䅁䭁䉁䜸䅁䭁䍁䝁䅁䉁䅁䅁允䅁䅁䅯䄹䅙䅁杷允䅁䅁䅕䅁䑁䅁䅷䅁䭁䙁䱧䅁䭁佁䭕䅁䭁佁䭙䅁䭁佁䭣䅁䉁䅁䅁允䅁䅁䅯䅅䅑䅁杷允䅁䅁䅍䅁䑁䅁䅷䅁䭁䭁䵧䅁䭁䉁䝧䅁䉁䅁䅁允䅁䅁䅯䅒䅙䅁杷允䅁䅁䅑䅁䑁䅁䅷䅁䭁䅁䱁䅁䭁䉁䜸䅁䭁䍁䝁䅁䉁䅁䅁允䅁䅁䅯䅮䅧䅁杷允䅁䅁䅕䅁䑁䅁䅷䅁䭁䑁乧䅁䭁佁䭫䅁䭁佁䭙䅁䭁佁䭣䅁䉁䅁䅁允䅁䅁䅯䅅䅑䅁杷允䅁䅁䅕䅁䑁䅁䅷䅁䭁䵁䱍䅁䭁䵁单䅁䭁䅁䅑潁䭁䵁卧䅁䉁䅁䅁允䅁䅁䅕瘴刱楏䡲啃䵁䅉䅅䅁䑁䅁䅁睁䵁䅁䅁权卄睄䅁权奁杂䅁允䅁䅁䅅䅁䭁䡁䝷䅁䵁䅉䅅䅁䙁䅁䅁睁䵁䅁䅁权偁䅄䅁权䱄杅䅁权䕁䅁䅋权䥄杅䅁允䅁䅁䅅䅁䙁䑁䬰㘱睎噲䅂䍄䉁䅁䅁睁䅁䅁䅍䅄䅁䅁䅯杶䄰䅁䅯䅈䅙䅁䅅䅁䉁䅁䅁权䡂杂䅁䍄䉁䅁䅁兂䅁䅁䅍䅄䅁䅁䅯具䅷䅁䅯䄷䅯䅁䅯朵䅯䅁䅯眵䅯䅁䅅䅁䉁䅁䅁睂䅁䅁䅁䉉浮䅑杷允䅁䅁䅕䅁䑁䅁䅷䅁䭁䩁䉣䅁䭁佁䬰䅁䭁佁䭙䅁䭁佁䭣䅁䉁䅁䅁允䅁䅁䅣䅁䅁䥁䅄䔵䵁䅉䅅䅁䙁䅁䅁睁䵁䅁䅁权䍂兄䅁权汄权䅁权浄权䅁权湄权䅁允䅁䅁䅅䅁䭁䉁䱷䅁䵁䅉䅅䅁䙁䅁䅁睁䵁䅁䅁权奁䅄䅁权䙄杅䅁权䕁䅁䅋权䥄杅䅁允䅁䅁䅅䅁䙁䑁㑈坤湲桄䅴䍄䉁䅁䅁兂䅁䅁䅍䅄䅁䅁䅯杏䅳䅁䅯硹䅉䅁䅯䅂䍁䅧䅯䉹䅉䅁䅅䅁䉁䅁䅁兂晁敨剴䕵愵䅑杷允䅁䅁䅕䅁䑁䅁䅷䅁䭁乁䵙䅁䭁䵁单䅁䭁䅁䅑潁䭁䵁卧䅁䉁䅁䅁允䅁䅁䅕䥺⭈㡐效䐫䴸䅉䅅䅁䑁䅁䅁睁䵁䅁䅁权楂兄䅁权歁杂䅁允䅁䅁䅅䅁䭁䅁䡧䅁䵁䅉䅅䅁䑁䅁䅁睁䵁䅁䅁权⽁睄䅁权敁杂䅁允䅁䅁䅅䅁䭁䝁䥁䅁䵁䅉䅅䅁䙁䅁䅁睁䵁䅁䅁权潂兄䅁权䙄杅䅁权䕁䅁䅋权䥄杅䅁允䅁䅁䅅䅁䙁䭁䑕煵稹杹䅊䍄䉁䅁䅁兂䅁䅁䅍䅄䅁䅁䅯朱䅷䅁䅯硹䅉䅁䅯䅂䍁䅧䅯䉹䅉䅁䅅䅁䉁䅁䅁兂䙃ㄶ㑇浈卖䅑杷允䅁䅁䅕䅁䑁䅁䅷䅁䭁䵁䱧䅁䭁佁䭕䅁䭁佁䭙䅁䭁佁䭣䅁䉁䅁䅁允䅁䅁䅯䅅䅑䅁杷允䅁䅁䅕䅁䑁䅁䅷䅁䭁乁䵙䅁䭁䵁即䅁䭁䅁䅑潁䭁䵁卫䅁䉁䅁䅁允䅁䅁䅕硥畓⭒㙆ざ䵁䅉䅅䅁䑁䅁䅁睁䵁䅁䅁权坄䅄䅁权敁杂䅁允䅁䅁䅅䅁䭁䝁䡯䅁䵁䅉䅅䅁䑁䅁䅁睁䵁䅁䅁权畄睃䅁权偄杅䅁允䅁䅁䅅䅁䭁䉁䕁䅁䵁䅉䅅䅁䙁䅁䅁睁䵁䅁䅁权祄睃䅁权獄权䅁权浄权䅁权湄权䅁允䅁䅁䅅䅁䡁䅁䅁䅁权改䅖䍄䉁䅁䅁兂䅁䅁䅍䅄䅁䅁䅯杨䅷䅁䅯䄷䅯䅁䅯朵䅯䅁䅯眵䅯䅁䅅䅁䉁䅁䅁权允䅂䅁䍄䉁䅁䅁睁䅁䅁䅍䅄䅁䅁䅯睳䅳䅁䅯硺䅉䅁䅅䅁䉁䅁䅁睂䅁䅁䅁䥷桔䅑杷允䅁䅁䅍䅁䑁䅁䅷䅁䭁䱁䱑䅁䭁䵁匸䅁䉁䅁䅁允䅁䅁䅯䅅䅑䅁杷允䅁䅁䅍䅁䑁䅁䅷䅁䭁䙁䱧䅁䭁䉁䝯䅁䉁䅁䅁允䅁䅁䅯杘䅙䅁杷允䅁䅁䅑䅁䑁䅁䅷䅁䭁䱁䱑䅁䭁䉁䜸䅁䭁䍁䝁䅁䉁䅁䅁允䅁䅁䅯䅷䅫䅁杷允䅁䅁䅕䅁䑁䅁䅷䅁䭁偁䈰䅁䭁佁䭧䅁䭁佁䭙䅁䭁佁䭣䅁䉁䅁䅁允䅁䅁䅯杂䅳䅁杷允䅁䅁䅍䅁䑁䅁䅷䅁䭁䵁丸䅁䭁䉁䝷䅁䉁䅁䅁允䅁䅁䅯杗䅙䅁杷允䅁䅁䅍䅁䑁䅁䅷䅁䭁䵁佧䅁䭁䉁䝯䅁䉁䅁䅁允䅁䅁䅯兺䅙䅁杷允䅁䅁䅕䅁䑁䅁䅷䅁䭁䱁䅫䅁䭁佁䭷䅁䭁佁䭙䅁䭁佁䭣䅁䉁䅁䅁允䅁䅁䅣䅁䅁䭁硂唵䵁䅉䅅䅁䙁䅁䅁睁䵁䅁䅁权橂允䅁权瑄权䅁权浄权䅁权湄权䅁允䅁䅁䅅䅁䡁䅁䅁䅁䅁⭦䅒䍄䉁䅁䅁睁䅁䅁䅍䅄䅁䅁䅯兡䄰䅁䅯硺䅉䅁䅅䅁䉁䅁䅁权允䅂䅁䍄䉁䅁䅁兂䅁䅁䅍䅄䅁䅁䅯睏䅷䅁䅯䄶䅯䅁䅯朵䅯䅁䅯眵䅯䅁䅅䅁䉁䅁䅁权㉁睃䅁䍄䉁䅁䅁睁䅁䅁䅍䅄䅁䅁䅯睳䅳䅁䅯杊䅙䅁䅅䅁䉁䅁䅁杄䵁䅁䅁䅏ぁ䍁䄴免㉁䅁䅁䍄䉁䅁䅁兂䅁䅁䅍䅄䅁䅁䅯䅴䅳䅁䅯䄶䅯䅁䅯朵䅯䅁䅯眵䅯䅁䅅䅁䉁䅁䅁权允䅂䅁䍄䉁䅁䅁睁䅁䅁䅍䅄䅁䅁䅯全䄴䅁䅯䅇䅙䅁䅅䅁䉁䅁䅁权䅂杂䅁䍄䉁䅁䅁兂䅁䅁䅍䅄䅁䅁䅯䅴䅳䅁䅯儶䅯䅁䅯朵䅯䅁䅯眵䅯䅁䅅䅁䉁䅁䅁权允䅂䅁䍄䉁䅁䅁兂䅁䅁䅍䅄䅁䅁䅯䅴䅳䅁䅯朶䅯䅁䅯朵䅯䅁䅯眶䅯䅁䅅䅁䉁䅁䅁权允䅂䅁䍄䉁䅁䅁睁䅁䅁䅍䅄䅁䅁䅯睳䄰䅁䅯䅇䅙䅁䅅䅁䉁䅁䅁权䭂杂䅁䍄䉁䅁䅁兂䅁䅁䅍䅄䅁䅁䅯眷䅅䅁䅯䄷䅯䅁䅯朵䅯䅁䅯眵䅯䅁䅅䅁䉁䅁䅁权允䅂䅁䍄䉁䅁䅁兂䅁䅁䅍䅄䅁䅁䅯䅴䅳䅁䅯䄷䅯䅁䅯朵䅯䅁䅯眵䅯䅁䅅䅁䉁䅁䅁权允䅂䅁䍄䉁䅁䅁兂䅁䅁䅍䅄䅁䅁䅯䅴䅳䅁䅯儷䅯䅁䅯朵䅯䅁䅯眵䅯䅁䅅䅁䉁䅁䅁权允䅂䅁䍄䉁䅁䅁兂䅁䅁䅍䅄䅁䅁䅯杸䅷䅁䅯朶䅯䅁䅯朵䅯䅁䅯眶䅯䅁䅅䅁䉁䅁䅁睂䅁䅁䅁䑷洯䅑杷允䅁䅁䅕䅁䑁䅁䅷䅁䭁偁乳䅁䭁䵁单䅁䭁䅁䅑潁䭁䵁卧䅁䉁䅁䅁允䅁䅁䅕⬶娳湗䅈䕊䵁䅉䅅䅁䙁䅁䅁睁䵁䅁䅁权㝄兄䅁权䱄杅䅁权䕁䅁䅋权䩄杅䅁允䅁䅁䅅䅁䙁䙁偹癷潕䙢䅚䍄䉁䅁䅁䅂䅁䅁䅍䅄䅁䅁䅯䅮䅅䅁䅯睈䅙䅁䅯䅉䅙䅁䅅䅁䉁䅁䅁权䙃䅃䅁䍄䉁䅁䅁兂䅁䅁䅍䅄䅁䅁䅯眵䄴䅁䅯䄷䅯䅁䅯朵䅯䅁䅯眵䅯䅁䅅䅁䉁䅁䅁睂䅁䅁䅁䍑汶䅑杷允䅁䅁䅍䅁䑁䅁䅷䅁䭁偁乳䅁䭁䉁䝧䅁䉁䅁䅁允䅁䅁䅯兓䅣䅁杷允䅁䅁䅍䅁䑁䅁䅷䅁䭁䝁佷䅁䭁䉁䜴䅁䉁䅁䅁允䅁䅁䅯䅺䅙䅁杷允䅁䅁䅍䅁䑁䅁䅷䅁䭁乁偉䅁䭁䉁䜴䅁䉁䅁䅁允䅁䅁䅯䅎䅙䅁杷允䅁䅁䅍䅁䑁䅁䅷䅁䭁偁乳䅁䭁䉁䝷䅁䉁䅁䅁允䅁䅁䅯睅䅧䅁杷允䅁䅁䅕䅁䑁䅁䅷䅁䭁䝁乫䅁䭁䵁单䅁䭁䅁䅑潁䭁䵁卫䅁䉁䅁䅁允䅁䅁䅕䝘歕故奡䕄䵁䅉䅅䅁䙁䅁䅁睁䵁䅁䅁权祂䅁䅁权灄权䅁权浄权䅁权湄权䅁允䅁䅁䅅䅁䭁乁何䅁䵁䅉䅅䅁䙁䅁䅁睁䵁䅁䅁权瑄杄䅁权瑄权䅁权浄权䅁权湄权䅁允䅁䅁䅅䅁䡁䅁䅁䅁䅂⭌䅚䍄䉁䅁䅁兂䅁䅁䅍䅄䅁䅁䅯兡䄰䅁䅯硹䅉䅁䅯䅂䍁䅧䅯剹䅉䅁䅅䅁䉁䅁䅁兂㝂䭆䠵刴奰䅑杷允䅁䅁䅍䅁䑁䅁䅷䅁䭁佁䰸䅁䭁䉁䝯䅁䉁䅁䅁允䅁䅁䅯睘䅙䅁杷允䅁䅁䅕䅁䑁䅁䅷䅁䭁䝁䉅䅁䭁佁䭫䅁䭁佁䭙䅁䭁佁䭣䅁䉁䅁䅁允䅁䅁䅯睡䄸䅁杷允䅁䅁䅕䅁䑁䅁䅷䅁䭁偁乳䅁䭁佁䬰䅁䭁佁䭙䅁䭁佁䭣䅁䉁䅁䅁允䅁䅁䅣䅁䅁䵁㕁欵䵁䅉䅅䅁䙁䅁䅁睁䵁䅁䅁权楂兄䅁权瑄权䅁权浄权䅁权湄权䅁允䅁䅁䅅䅁䭁䉁䕁䅁䵁䅉䅅䅁䙁䅁䅁睁䵁䅁䅁权权兄䅁权獄权䅁权浄权䅁权湄权䅁允䅁䅁䅅䅁䭁䉁䕁䅁䵁䅉䅅䅁䕁䅁䅁睁䵁䅁䅁权䕂䅁䅁权晁杂䅁权杁杂䅁允䅁䅁䅅䅁䭁䉁䩯䅁䵁䅉䅅䅁䕁䅁䅁睁䵁䅁䅁权呃䅄䅁权晁杂䅁权杁杂䅁允䅁䅁䅅䅁䭁佁䡧䅁䵁䅉䅅䅁䙁䅁䅁睁䵁䅁䅁权䥂兄䅁权䱄杅䅁权䕁䅁䅋权䥄杅䅁允䅁䅁䅅䅁䙁佁剸䉵䘶ㅩ䅤䍄䉁䅁䅁睁䅁䅁䅍䅄䅁䅁䅯睆䅳䅁䅯䅇䅙䅁䅅䅁䉁䅁䅁权㥁杂䅁䍄䉁䅁䅁䅂䅁䅁䅍䅄䅁䅁䅯睆䅳䅁䅯睈䅙䅁䅯䅉䅙䅁䅅䅁䉁䅁䅁权牂睂䅁䍄䉁䅁䅁睁䅁䅁䅍䅄䅁䅁䅯䄷䅷䅁䅯䅊䅙䅁䅅䅁䉁䅁䅁权乃杅䅁䍄䉁䅁䅁睁䅁䅁䅍䅄䅁䅁䅯眫䅯䅁䅯硺䅉䅁䅅䅁䉁䅁䅁睂䅁䅁䅁䬴決䅑杷允䅁䅁䅕䅁䑁䅁䅷䅁䭁䑁䵕䅁䭁佁䭷䅁䭁佁䭙䅁䭁佁䭣䅁䉁䅁䅁允䅁䅁䅣䅁䅁䥁㕁欵䵁䅉䅅䅁䑁䅁䅁睁䵁䅁䅁权ぁ允䅁权奁杂䅁允䅁䅁䅅䅁䭁䉁䝫䅁䵁䅉䅅䅁䕁䅁䅁睁䵁䅁䅁权摂允䅁权晁杂䅁权杁杂䅁允䅁䅁䅅䅁䭁乁䝧䅁䵁䅉䅅䅁䕁䅁䅁睁䵁䅁䅁权䙁杄䅁权晁杂䅁权杁杂䅁允䅁䅁䅅䅁䭁䝁䩧䅁䵁䅉䅅䅁䑁䅁䅁睁䵁䅁䅁权䙄睃䅁权敁杂䅁允䅁䅁䅅䅁䭁䑁剕䅁䵁䅉䅅䅁䑁䅁䅁睁䵁䅁䅁权杁杄䅁权流杂䅁允䅁䅁䅅䅁佁䅁䅷䅁㕁䑁䅙杌㉁䑁䅍䅁䵁䅉䅅䅁䙁䅁䅁睁䵁䅁䅁权䵃䅄䅁权䙄杅䅁权䕁䅁䅋权䥄杅䅁允䅁䅁䅅䅁䙁䥁䱴䵷䄹楲䅎䍄䉁䅁䅁睁䅁䅁䅍䅄䅁䅁䅯党䅷䅁䅯栲䅉䅁䅅䅁䉁䅁䅁权䅃睅䅁䍄䉁䅁䅁兂䅁䅁䅍䅄䅁䅁䅯兪䅷䅁䅯剸䅉䅁䅯䅂䍁䅧䅯䉹䅉䅁䅅䅁䉁䅁䅁兂歃嘸穂㑨卧䅑杷允䅁䅁䅕䅁䑁䅁䅷䅁䭁䥁䵷䅁䭁䵁单䅁䭁䅁䅑潁䭁䵁卫䅁䉁䅁䅁允䅁䅁䅕㕗奬䐰䍍䕉䵁䅉䅅䅁䙁䅁䅁睁䵁䅁䅁权䵃䅄䅁权䱄杅䅁权䕁䅁䅋权䥄杅䅁允䅁䅁䅅䅁䙁䵁ㅐ䙋偹浑䅆䍄䉁䅁䅁兂䅁䅁䅍䅄䅁䅁䅯睢䅷䅁䅯䄶䅯䅁䅯朵䅯䅁䅯眵䅯䅁䅅䅁䉁䅁䅁权㉁睃䅁䍄䉁䅁䅁兂䅁䅁䅍䅄䅁䅁䅯兪䅷䅁䅯硹䅉䅁䅯䅂䍁䅧䅯䉹䅉䅁䅅䅁䉁䅁䅁兂卂䉵䘶砶杬䅑杷允䅁䅁䅕䅁䑁䅁䅷䅁䭁䥁䵷䅁䭁䵁即䅁䭁䅁䅑潁䭁䵁卫䅁䉁䅁䅁允䅁䅁䅕䭆䠵場啯䕘䵁䅉䅅䅁䙁䅁䅁睁䵁䅁䅁权乃䅄䅁权䱄杅䅁权䕁䅁䅋权䩄杅䅁允䅁䅁䅅䅁䙁䉁畓⭒㙆䙒䅬䍄䉁䅁䅁睁䅁䅁䅍䅄䅁䅁䅯兮䅁䅁䅯杈䅙䅁䅅䅁䉁䅁䅁权元杂䅁䍄䉁䅁䅁睁䅁䅁䅍䅄䅁䅁䅯䅪䅷䅁䅯杊䅙䅁䅅䅁䉁䅁䅁杄䵁䅁䅁䅏硁䍁䄴兎硁䅁䅁䍄䉁䅁䅁睁䅁䅁䅍䅄䅁䅁䅯杆䄰䅁䅯杇䅙䅁䅅䅁䉁䅁䅁权敂杂䅁䍄䉁䅁䅁睁䅁䅁䅍䅄䅁䅁䅯兪䅷䅁䅯杊䅙䅁䅅䅁䉁䅁䅁杄䵁䅁䅁兏㑁䍁䄴睍祁䅁䅁䍄䉁䅁䅁睁䅁䅁䅍䅄䅁䅁䅯睌䄰䅁䅯䅈䅙䅁䅅䅁䉁䅁䅁权畁睂䅁䍄䉁䅁䅁兂䅁䅁䅍䅄䅁䅁䅯䅅䄴䅁䅯剸䅉䅁䅯䅂䍁䅧䅯剹䅉䅁䅅䅁䉁䅁䅁兂楁祗吵䍷䍅䅑杷允䅁䅁䅍䅁䑁䅁䅷䅁䭁䵁乁䅁䭁䉁䝯䅁䉁䅁䅁允䅁䅁䅯睇䅙䅁杷允䅁䅁䅕䅁䑁䅁䅷䅁䭁䑁佣䅁䭁佁䭷䅁䭁佁䭙䅁䭁佁䭣䅁䉁䅁䅁允䅁䅁䅣䅁䅁䵁晁欵䵁䅉䅅䅁䙁䅁䅁睁䵁䅁䅁权乃䅄䅁权汄权䅁权浄权䅁权湄权䅁允䅁䅁䅅䅁䭁䉁䱧䅁䵁䅉䅅䅁䙁䅁䅁睁䵁䅁䅁权橂睄䅁权䙄杅䅁权䕁䅁䅋权䥄杅䅁允䅁䅁䅅䅁䙁䭁渲䥅塏え䅂䍄䉁䅁䅁兂䅁䅁䅍䅄䅁䅁䅯兪䅷䅁䅯䄶䅯䅁䅯朵䅯䅁䅯眵䅯䅁䅅䅁䉁䅁䅁权䝁睃䅁䍄䉁䅁䅁兂䅁䅁䅍䅄䅁䅁䅯睥䅷䅁䅯硹䅉䅁䅯䅂䍁䅧䅯䉹䅉䅁䅅䅁䉁䅁䅁兂㝂䭆䠵場印䅑杷允䅁䅁䅍䅁䑁䅁䅷䅁䭁䑁临䅁䭁䵁匸䅁䉁䅁䅁允䅁䅁䅯䅅䅑䅁杷允䅁䅁䅍䅁䑁䅁䅷䅁䭁乁䱫䅁䭁䉁䜴䅁䉁䅁䅁允䅁䅁䅯杭䅙䅁杷允䅁䅁䅍䅁䑁䅁䅷䅁䭁佁丰䅁䭁䉁䜴䅁䉁䅁䅁允䅁䅁䅯睸䅙䅁杷允䅁䅁䅍䅁䑁䅁䅷䅁䭁䭁䅅䅁䭁䍁䝙䅁䉁䅁䅁允䅁䅁䄴䅄䅁䑁䅧䅍畁䑁䅧李䅁䅁杷允䅁䅁䅕䅁䑁䅁䅷䅁䭁䑁临䅁䭁䵁即䅁䭁䅁䅑潁䭁䵁卧䅁䉁䅁䅁允䅁䅁䅕噋偹癷潖啗䵁䅉䅅䅁䙁䅁䅁睁䵁䅁䅁权穂兄䅁权䱄杅䅁权䕁䅁䅋权䥄杅䅁允䅁䅁䅅䅁䙁䡁啳歲桦汏䅖䍄䉁䅁䅁睁䅁䅁䅍䅄䅁䅁䅯末䅯䅁䅯栲䅉䅁䅅䅁䉁䅁䅁权慁睅䅁䍄䉁䅁䅁睁䅁䅁䅍䅄䅁䅁䅯杫䅳䅁䅯杇䅙䅁䅅䅁䉁䅁䅁权䱂杂䅁䍄䉁䅁䅁睁䅁䅁䅍䅄䅁䅁䅯杘䅅䅁䅯䅈䅙䅁䅅䅁䉁䅁䅁权㍂杂䅁䍄䉁䅁䅁睁䅁䅁䅍䅄䅁䅁䅯睫䅳䅁䅯䅊䅙䅁䅅䅁䉁䅁䅁权啃睃䅁䍄䉁䅁䅁兂䅁䅁䅍䅄䅁䅁䅯睐䅳䅁䅯剸䅉䅁䅯䅂䍁䅧䅯䉹䅉䅁䅅䅁䉁䅁䅁兂䙃坪卨偒奙䅑杷允䅁䅁䅕䅁䑁䅁䅷䅁䭁偁䵑䅁䭁䵁单䅁䭁䅁䅑潁䭁䵁卧䅁䉁䅁䅁允䅁䅁䅕瑣䩓䱁煣い䵁䅉䅅䅁䙁䅁䅁睁䵁䅁䅁权⭁睄䅁权䱄杅䅁权䕁䅁䅋权䥄杅䅁允䅁䅁䅅䅁䙁乁橥䑣䬰ㅨ䅆䍄䉁䅁䅁兂䅁䅁䅍䅄䅁䅁䅯硄䅁䅁䅯儷䅯䅁䅯朵䅯䅁䅯眵䅯䅁䅅䅁䉁䅁䅁睂䅁䅁䅁䍑汶䅑杷允䅁䅁䅍䅁䑁䅁䅷䅁䭁䥁䵕䅁䭁䵁匸䅁䉁䅁䅁允䅁䅁䅣䅁䅁䭁扃〴䵁䅉䅅䅁䙁䅁䅁睁䵁䅁䅁权㝁杄䅁权䙄杅䅁权䕁䅁䅋权䩄杅䅁允䅁䅁䅅䅁䙁䍁乷档䅭光䅒䍄䉁䅁䅁睁䅁䅁䅍䅄䅁䅁䅯杭䅷䅁䅯䅊䅙䅁䅅䅁䉁䅁䅁权睁杂䅁䍄䉁䅁䅁兂䅁䅁䅍䅄䅁䅁䅯䅧䅷䅁䅯硹䅉䅁䅯䅂䍁䅧䅯剹䅉䅁䅅䅁䉁䅁䅁兂䑄匹捨㉪啊䅑杷允䅁䅁䅍䅁䑁䅁䅷䅁䭁䭁丸䅁䭁䉁䝯䅁䉁䅁䅁允䅁䅁䅯睘䅙䅁杷允䅁䅁䅕䅁䑁䅁䅷䅁䭁䉁䅫䅁䭁佁䬰䅁䭁佁䭙䅁䭁佁䭣䅁䉁䅁䅁允䅁䅁䅣䅁䅁䥁湃〴䵁䅉䅅䅁䙁䅁䅁睁䵁䅁䅁权扄睃䅁权煄权䅁权浄权䅁权牄权䅁允䅁䅁䅅䅁䡁䅁䅁䅁权敍䅚䍄䉁䅁䅁睁䅁䅁䅍䅄䅁䅁䅯䅧䅷䅁䅯䅈䅙䅁䅅䅁䉁䅁䅁权獄杂䅁䍄䉁䅁䅁䅂䅁䅁䅍䅄䅁䅁䅯䄹䄰䅁䅯睈䅙䅁䅯䅉䅙䅁䅅䅁䉁䅁䅁权扄杂䅁䍄䉁䅁䅁睁䅁䅁䅍䅄䅁䅁䅯児䅳䅁䅯硺䅉䅁䅅䅁䉁䅁䅁权允䅂䅁䍄䉁䅁䅁睁䅁䅁䅍䅄䅁䅁䅯杵䅅䅁䅯䅈䅙䅁䅅䅁䉁䅁䅁权あ杂䅁䍄䉁䅁䅁兂䅁䅁䅍䅄䅁䅁䅯䅧䅷䅁䅯朶䅯䅁䅯朵䅯䅁䅯眶䅯䅁䅅䅁䉁䅁䅁睂䅁䅁䅁䑯浶䅑杷允䅁䅁䅍䅁䑁䅁䅷䅁䭁䙁䅕䅁䭁䉁䝯䅁䉁䅁䅁允䅁䅁䅯䅢䅙䅁杷允䅁䅁䅕䅁䑁䅁䅷䅁䭁偁估䅁䭁䵁单䅁䭁䅁䅑潁䭁䵁卫䅁䉁䅁䅁允䅁䅁䅕㥶朲灑慖あ䵁䅉䅅䅁䕁䅁䅁睁䵁䅁䅁权䙃䅁䅁权晁杂䅁权杁杂䅁允䅁䅁䅅䅁䭁乁䝳䅁䵁䅉䅅䅁䙁䅁䅁睁䵁䅁䅁权塃兄䅁权䱄杅䅁权䕁䅁䅋权䩄杅䅁允䅁䅁䅅䅁䙁䉁䘫ㄶ㑇決䅰䍄䉁䅁䅁睁䅁䅁䅍䅄䅁䅁䅯儶䅷䅁䅯杊䅙䅁䅅䅁䉁䅁䅁杄䵁䅁䅁兏㕁䍁䄴睎祁䅁䅁䍄䉁䅁䅁睁䅁䅁䅍䅄䅁䅁䅯䅅䅳䅁䅯杈䅙䅁䅅䅁䉁䅁䅁权煂睂䅁䍄䉁䅁䅁睁䅁䅁䅍䅄䅁䅁䅯䅄䅳䅁䅯䅊䅙䅁䅅䅁䉁䅁䅁权允䅂䅁䍄䉁䅁䅁兂䅁䅁䅍䅄䅁䅁䅯杶䅷䅁䅯儶䅯䅁䅯朵䅯䅁䅯眵䅯䅁䅅䅁䉁䅁䅁权允䅂䅁䍄䉁䅁䅁兂䅁䅁䅍䅄䅁䅁䅯儯䄴䅁䅯䄶䅯䅁䅯朵䅯䅁䅯眵䅯䅁䅅䅁䉁䅁䅁权允䅂䅁䍄䉁䅁䅁睁䅁䅁䅍䅄䅁䅁䅯䅈䅷䅁䅯䅈䅙䅁䅅䅁䉁䅁䅁权偂杂䅁䍄䉁䅁䅁睁䅁䅁䅍䅄䅁䅁䅯眸䅯䅁䅯硺䅉䅁䅅䅁䉁䅁䅁权允䅂䅁䍄䉁䅁䅁兂䅁䅁䅍䅄䅁䅁䅯杲䅷䅁䅯硹䅉䅁䅯䅂䍁䅧䅯剹䅉䅁䅅䅁䉁䅁䅁兂㉄䙋偹煷慖䅑杷允䅁䅁䅍䅁䑁䅁䅷䅁䭁䍁䉣䅁䭁䉁䝧䅁䉁䅁䅁允䅁䅁䅯䅦䅙䅁杷允䅁䅁䅕䅁䑁䅁䅷䅁䭁䱁䵁䅁䭁䵁即䅁䭁䅁䅑潁䭁䵁卫䅁䉁䅁䅁允䅁䅁䅕場啯歲䉣し䵁䅉䅅䅁䑁䅁䅁睁䵁䅁䅁权䥄睃䅁权歁杂䅁允䅁䅁䅅䅁䭁䵁剅䅁䵁䅉䅅䅁䙁䅁䅁睁䵁䅁䅁权㕂杄䅁权䱄杅䅁权䕁䅁䅋权䥄杅䅁允䅁䅁䅅䅁䙁䡁啳歲桦汗䅨䍄䉁䅁䅁睁䅁䅁䅍䅄䅁䅁䅯共䅁䅁䅯杇䅙䅁䅅䅁䉁䅁䅁权牁杂䅁䍄䉁䅁䅁兂䅁䅁䅍䅄䅁䅁䅯杆䅅䅁䅯䄶䅯䅁䅯朵䅯䅁䅯眵䅯䅁䅅䅁䉁䅁䅁权允䅂䅁䍄䉁䅁䅁兂䅁䅁䅍䅄䅁䅁䅯兣䅷䅁䅯剸䅉䅁䅯䅂䍁䅧䅯䉹䅉䅁䅅䅁䉁䅁䅁兂婃欹㙋極橧䅑杷允䅁䅁䅍䅁䑁䅁䅷䅁䭁䕁䅳䅁䭁䉁䝷䅁䉁䅁䅁允䅁䅁䅯䄷䅙䅁杷允䅁䅁䅍䅁䑁䅁䅷䅁䭁䡁佫䅁䭁䉁䝧䅁䉁䅁䅁允䅁䅁䅯兏䅙䅁杷允䅁䅁䅍䅁䑁䅁䅷䅁䭁佁䈰䅁䭁䍁䝙䅁䉁䅁䅁允䅁䅁䄴䅄䅁䑁䅣䅏畁䑁䅫李䅁䅁杷允䅁䅁䅍䅁䑁䅁䅷䅁䭁䡁佫䅁䭁䉁䝷䅁䉁䅁䅁允䅁䅁䅯儷䅙䅁杷允䅁䅁䅕䅁䑁䅁䅷䅁䭁䱁䉕䅁䭁佁䭧䅁䭁佁䭙䅁䭁佁䭣䅁䉁䅁䅁允䅁䅁䅯术䅯䅁杷允䅁䅁䅕䅁䑁䅁䅷䅁䭁䡁䵕䅁䭁佁䬰䅁䭁佁䭙䅁䭁佁䭣䅁䉁䅁䅁允䅁䅁䅣䅁䅁䕁䵁欵䵁䅉䅅䅁䑁䅁䅁睁䵁䅁䅁权㕂杄䅁权流杂䅁允䅁䅁䅅䅁佁䅁䅷䅁㑁䑁䅣杌ㅁ䑁䅕䅁䵁䅉䅅䅁䑁䅁䅁睁䵁䅁䅁权䕁杂䅁权慄杅䅁允䅁䅁䅅䅁䭁䍁奧䅁䵁䅉䅅䅁䙁䅁䅁睁䵁䅁䅁权坁兄䅁权瑄权䅁权浄权䅁权湄权䅁允䅁䅁䅅䅁䡁䅁䅁䅁䅁但䅚䍄䉁䅁䅁䅂䅁䅁䅍䅄䅁䅁䅯眴䄸䅁䅯睈䅙䅁䅯䅉䅙䅁䅅䅁䉁䅁䅁权䑄睂䅁䍄䉁䅁䅁兂䅁䅁䅍䅄䅁䅁䅯元䄸䅁䅯儶䅯䅁䅯朵䅯䅁䅯眵䅯䅁䅅䅁䉁䅁䅁权祂杅䅁䍄䉁䅁䅁兂䅁䅁䅍䅄䅁䅁䅯䅢䄰䅁䅯剸䅉䅁䅯䅂䍁䅧䅯䉹䅉䅁䅅䅁䉁䅁䅁兂呂啈䑬㉫呉䅑杷允䅁䅁䅕䅁䑁䅁䅷䅁䭁䡁佫䅁䭁佁䭷䅁䭁佁䭙䅁䭁佁䭣䅁䉁䅁䅁允䅁䅁䅯䅅䅑䅁杷允䅁䅁䅕䅁䑁䅁䅷䅁䭁䅁佷䅁䭁佁䭧䅁䭁佁䭙䅁䭁佁䭣䅁䉁䅁䅁允䅁䅁䅯李䅳䅁杷允䅁䅁䅕䅁䑁䅁䅷䅁䭁乁偳䅁䭁䵁即䅁䭁䅁䅑潁䭁䵁卫䅁䉁䅁䅁允䅁䅁䅕䥘䌯匹捩啗䵁䅉䅅䅁䙁䅁䅁睁䵁䅁䅁权捃睃䅁权䙄杅䅁权䕁䅁䅋权䥄杅䅁允䅁䅁䅅䅁䙁䙁䅐⭸䵁儸䅨䍄䉁䅁䅁兂䅁䅁䅍䅄䅁䅁䅯䅮䅳䅁䅯硹䅉䅁䅯䅂䍁䅧䅯剹䅉䅁䅅䅁䉁䅁䅁兂浂浚浚汚噚䅑杷允䅁䅁䅕䅁䑁䅁䅷䅁䭁䑁䵳䅁䭁佁䬰䅁䭁佁䭙䅁䭁佁䭣䅁䉁䅁䅁允䅁䅁䅣䅁䅁䕁㝁唵䵁䅉䅅䅁䑁䅁䅁睁䵁䅁䅁权捃睃䅁权奁杂䅁允䅁䅁䅅䅁䭁䡁䝷䅁䵁䅉䅅䅁䙁䅁䅁睁䵁䅁䅁权牁䅄䅁权煄权䅁权浄权䅁权牄权䅁允䅁䅁䅅䅁䭁䉁䕁䅁䵁䅉䅅䅁䑁䅁䅁睁䵁䅁䅁权婃䅄䅁权捁杂䅁允䅁䅁䅅䅁䭁䕁䝫䅁䵁䅉䅅䅁䙁䅁䅁睁䵁䅁䅁权扃睃䅁权潄权䅁权浄权䅁权湄权䅁允䅁䅁䅅䅁䭁䉁䕁䅁䵁䅉䅅䅁䙁䅁䅁睁䵁䅁䅁权噂睃䅁权灄权䅁权浄权䅁权湄权䅁允䅁䅁䅅䅁䭁䉁䕁䅁䵁䅉䅅䅁䙁䅁䅁睁䵁䅁䅁权扂允䅁权煄权䅁权浄权䅁权牄权䅁允䅁䅁䅅䅁䡁䅁䅁䅁䅃畑䅚䍄䉁䅁䅁兂䅁䅁䅍䅄䅁䅁䅯䅮䅳䅁䅯䄶䅯䅁䅯朵䅯䅁䅯眵䅯䅁䅅䅁䉁䅁䅁权允䅂䅁䍄䉁䅁䅁兂䅁䅁䅍䅄䅁䅁䅯睭䅳䅁䅯儶䅯䅁䅯朵䅯䅁䅯眵䅯䅁䅅䅁䉁䅁䅁权允䅂䅁䍄䉁䅁䅁睁䅁䅁䅍䅄䅁䅁䅯兢䅳䅁䅯栲䅉䅁䅅䅁䉁䅁䅁权䵂杆䅁䍄䉁䅁䅁睁䅁䅁䅍䅄䅁䅁䅯眫䅷䅁䅯杇䅙䅁䅅䅁䉁䅁䅁权敂杂䅁䍄䉁䅁䅁兂䅁䅁䅍䅄䅁䅁䅯杇䄸䅁䅯儷䅯䅁䅯朵䅯䅁䅯眵䅯䅁䅅䅁䉁䅁䅁权允䅂䅁䍄䉁䅁䅁兂䅁䅁䅍䅄䅁䅁䅯睭䅳䅁䅯朶䅯䅁䅯朵䅯䅁䅯眶䅯䅁䅅䅁䉁䅁䅁权允䅂䅁䍄䉁䅁䅁兂䅁䅁䅍䅄䅁䅁䅯材䄰䅁䅯䄶䅯䅁䅯朵䅯䅁䅯眵䅯䅁䅅䅁䉁䅁䅁权䝁睃䅁䍄䉁䅁䅁兂䅁䅁䅍䅄䅁䅁䅯睹䅳䅁䅯剸䅉䅁䅯䅂䍁䅧䅯䉹䅉䅁䅅䅁䉁䅁䅁兂剁卭呉椷啣䅑杷允䅁䅁䅕䅁䑁䅁䅷䅁䭁乁义䅁䭁佁䭕䅁䭁佁䭙䅁䭁佁䭣䅁䉁䅁䅁允䅁䅁䅯䅅䅑䅁杷允䅁䅁䅍䅁䑁䅁䅷䅁䭁䕁乧䅁䭁乁卯䅁䉁䅁䅁允䅁䅁䅯桰䅣䅁杷允䅁䅁䅕䅁䑁䅁䅷䅁䭁䝁䄴䅁䭁佁䭧䅁䭁佁䭙䅁䭁佁䭣䅁䉁䅁䅁允䅁䅁䅯术䅯䅁杷允䅁䅁䅕䅁䑁䅁䅷䅁䭁䑁临䅁䭁䵁即䅁䭁䅁䅑潁䭁䵁卫䅁䉁䅁䅁允䅁䅁䅕䥘䌯匹捪啘䵁䅉䅅䅁䑁䅁䅁睁䵁䅁䅁权汄睃䅁权敁杂䅁允䅁䅁䅅䅁䭁䑁䝣䅁䵁䅉䅅䅁䑁䅁䅁睁䵁䅁䅁权㥂䅄䅁权敁杂䅁允䅁䅁䅅䅁䭁䭁䝯䅁䵁䅉䅅䅁䙁䅁䅁睁䵁䅁䅁权奁䅄䅁权䱄杅䅁权䕁䅁䅋权䥄杅䅁允䅁䅁䅅䅁䙁䅁䅁䅁䅁䘸䅬䍄䉁䅁䅁兂䅁䅁䅍䅄䅁䅁䅯杫䄰䅁䅯儵䅯䅁䅯朵䅯䅁䅯眵䅯䅁䅅䅁䉁䅁䅁权㉁睃䅁䍄䉁䅁䅁睁䅁䅁䅍䅄䅁䅁䅯材䄰䅁䅯䅇䅙䅁䅅䅁䉁䅁䅁权灁杂䅁䍄䉁䅁䅁睁䅁䅁䅍䅄䅁䅁䅯眴䄰䅁䅯栲䅉䅁䅅䅁䉁䅁䅁权㝂䅆䅁䍄䉁䅁䅁䅂䅁䅁䅍䅄䅁䅁䅯朸䅳䅁䅯睈䅙䅁䅯䅉䅙䅁䅅䅁䉁䅁䅁权㉁睂䅁䍄䉁䅁䅁兂䅁䅁䅍䅄䅁䅁䅯兌䅷䅁䅯䄶䅯䅁䅯朵䅯䅁䅯眵䅯䅁䅅䅁䉁䅁䅁权允䅂䅁䍄䉁䅁䅁兂䅁䅁䅍䅄䅁䅁䅯睇䅷䅁䅯硹䅉䅁䅯䅂䍁䅧䅯䉹䅉䅁䅅䅁䉁䅁䅁兂䙃ㄶ㑇瑈卖䅑杷允䅁䅁䅍䅁䑁䅁䅷䅁䭁䑁临䅁䭁䍁䝙䅁䉁䅁䅁允䅁䅁䄴䅄䅁䑁䅫睎畁䑁䅑兎䅁䅁杷允䅁䅁䅍䅁䑁䅁䅷䅁䭁䵁䱁䅁䭁䍁䝙䅁䉁䅁䅁允䅁䅁䄴䅃䅁䑁䅅杍硁䅁䅁䍄䉁䅁䅁睁䅁䅁䅍䅄䅁䅁䅯桘䅁䅁䅯杇䅙䅁䅅䅁䉁䅁䅁权敂杂䅁䍄䉁䅁䅁兂䅁䅁䅍䅄䅁䅁䅯杖䄰䅁䅯儷䅯䅁䅯朵䅯䅁䅯眵䅯䅁䅅䅁䉁䅁䅁权允䅂䅁䍄䉁䅁䅁睁䅁䅁䅍䅄䅁䅁䅯䄵䅳䅁䅯杈䅙䅁䅅䅁䉁䅁䅁权䡄杂䅁䍄䉁䅁䅁兂䅁䅁䅍䅄䅁䅁䅯䅶䅷䅁䅯儷䅯䅁䅯朵䅯䅁䅯眵䅯䅁䅅䅁䉁䅁䅁睂䅁䅁䅁䔴洷䅑杷允䅁䅁䅕䅁䑁䅁䅷䅁䭁䑁临䅁䭁佁䭯䅁䭁佁䭙䅁䭁佁䭳䅁䉁䅁䅁允䅁䅁䅣䅁䅁䝁䱂欵䵁䅉䅅䅁䑁䅁䅁睁䵁䅁䅁权㍁睄䅁权偄杅䅁允䅁䅁䅅䅁䭁䉁䕁䅁䵁䅉䅅䅁䙁䅁䅁睁䵁䅁䅁权桃䅁䅁权灄权䅁权浄权䅁权湄权䅁允䅁䅁䅅䅁䭁䑁乑䅁䵁䅉䅅䅁䙁䅁䅁睁䵁䅁䅁权桄杄䅁权煄权䅁权浄权䅁权牄权䅁允䅁䅁䅅䅁䡁䅁䅁䅁䅃⭊䅚䍄䉁䅁䅁兂䅁䅁䅍䅄䅁䅁䅯杆䅳䅁䅯儶䅯䅁䅯朵䅯䅁䅯眵䅯䅁䅅䅁䉁䅁䅁权允䅂䅁䍄䉁䅁䅁兂䅁䅁䅍䅄䅁䅁䅯杒䄰䅁䅯儷䅯䅁䅯朵䅯䅁䅯眵䅯䅁䅅䅁䉁䅁䅁睂䅁䅁䅁䕙浘䅑杷允䅁䅁䅕䅁䑁䅁䅷䅁䭁䉁䱙䅁䭁䵁即䅁䭁䅁䅑潁䭁䵁卧䅁䉁䅁䅁允䅁䅁䅕䅁䅁䅁杁ざ䵁䅉䅅䅁䑁䅁䅁睁䵁䅁䅁权坁睃䅁权捁杂䅁允䅁䅁䅅䅁䭁䵁䥫䅁䵁䅉䅅䅁䑁䅁䅁睁䵁䅁䅁权䑁䅄䅁权奁杂䅁允䅁䅁䅅䅁䭁䍁䝫䅁䵁䅉䅅䅁䙁䅁䅁睁䵁䅁䅁权㡄权䅁权汄权䅁权浄权䅁权湄权䅁允䅁䅁䅅䅁䭁䉁䕁䅁䵁䅉䅅䅁䙁䅁䅁睁䵁䅁䅁权ㅃ睃䅁权煄权䅁权浄权䅁权牄权䅁允䅁䅁䅅䅁䡁䅁䅁䅁䅄畋䅚䍄䉁䅁䅁睁䅁䅁䅍䅄䅁䅁䅯杆䅳䅁䅯䅊䅙䅁䅅䅁䉁䅁䅁权䩃杄䅁䍄䉁䅁䅁兂䅁䅁䅍䅄䅁䅁䅯杙䄰䅁䅯朶䅯䅁䅯朵䅯䅁䅯眶䅯䅁䅅䅁䉁䅁䅁权允䅂䅁䍄䉁䅁䅁睁䅁䅁䅍䅄䅁䅁䅯䅖䅷䅁䅯䅇䅙䅁䅅䅁䉁䅁䅁权䕂杂䅁䍄䉁䅁䅁兂䅁䅁䅍䅄䅁䅁䅯䅌䅁䅁䅯䄶䅯䅁䅯朵䅯䅁䅯眵䅯䅁䅅䅁䉁䅁䅁权䝁睃䅁䍄䉁䅁䅁睁䅁䅁䅍䅄䅁䅁䅯睹䅳䅁䅯硺䅉䅁䅅䅁䉁䅁䅁睂䅁䅁䅁䵯歪䅑杷允䅁䅁䅕䅁䑁䅁䅷䅁䭁䑁义䅁䭁䵁即䅁䭁䅁䅑潁䭁䵁卫䅁䉁䅁䅁允䅁䅁䅕䅁䅁䅁䅂䕗䵁䅉䅅䅁䑁䅁䅁睁䵁䅁䅁权祁兄䅁权敁杂䅁允䅁䅁䅅䅁䭁䵁䥫䅁䵁䅉䅅䅁䙁䅁䅁睁䵁䅁䅁权畄睃䅁权潄权䅁权浄权䅁权湄权䅁允䅁䅁䅅䅁䭁䉁䕁䅁䵁䅉䅅䅁䑁䅁䅁睁䵁䅁䅁权㕄允䅁权流杂䅁允䅁䅁䅅䅁佁䅁䅷䅁㕁䑁䅉杌祁䑁䅙䅁䵁䅉䅅䅁䑁䅁䅁睁䵁䅁䅁权㙂睃䅁权慄杅䅁允䅁䅁䅅䅁䭁䱁圸䅁䵁䅉䅅䅁䙁䅁䅁睁䵁䅁䅁权卂兄䅁权潄权䅁权浄权䅁权湄权䅁允䅁䅁䅅䅁䭁䑁䱙䅁䵁䅉䅅䅁䑁䅁䅁睁䵁䅁䅁权千兄䅁权流杂䅁允䅁䅁䅅䅁佁䅁䅷䅁㕁䑁䅕杌穁䑁䅉䅁䵁䅉䅅䅁䕁䅁䅁睁䵁䅁䅁权祁兄䅁权晁杂䅁权杁杂䅁允䅁䅁䅅䅁䭁䵁䥯䅁䵁䅉䅅䅁䑁䅁䅁睁䵁䅁䅁权祁兄䅁权流杂䅁允䅁䅁䅅䅁佁䅁䅷䅁㕁䑁䅅杌ㅁ䑁䅫䅁䵁䅉䅅䅁䙁䅁䅁睁䵁䅁䅁权湂䅄䅁权䱄杅䅁权䕁䅁䅋权䥄杅䅁允䅁䅁䅅䅁䙁䅁䅁䅁䅁䙯䅴䍄䉁䅁䅁睁䅁䅁䅍䅄䅁䅁䅯睫䅳䅁䅯䅈䅙䅁䅅䅁䉁䅁䅁权䍂睂䅁䍄䉁䅁䅁睁䅁䅁䅍䅄䅁䅁䅯杬䅁䅁䅯䅇䅙䅁䅅䅁䉁䅁䅁权灁杂䅁䍄䉁䅁䅁睁䅁䅁䅍䅄䅁䅁䅯杅䅷䅁䅯䅈䅙䅁䅅䅁䉁䅁䅁权獁睂䅁䍄䉁䅁䅁睁䅁䅁䅍䅄䅁䅁䅯䅃䅳䅁䅯硺䅉䅁䅅䅁䉁䅁䅁睂䅁䅁䅁䝯欳䅑杷允䅁䅁䅑䅁䑁䅁䅷䅁䭁䉁䵑䅁䭁䉁䜸䅁䭁䍁䝁䅁䉁䅁䅁允䅁䅁䅯儫䅣䅁杷允䅁䅁䅕䅁䑁䅁䅷䅁䭁䱁䅷䅁䭁佁䭫䅁䭁佁䭙䅁䭁佁䭣䅁䉁䅁䅁允䅁䅁䅯䅂䅷䅁杷允䅁䅁䅕䅁䑁䅁䅷䅁䭁䝁䵑䅁䭁䵁即䅁䭁䅁䅑潁䭁䵁卫䅁䉁䅁䅁允䅁䅁䅕捺䵺䵺㡸歖䵁䅉䅅䅁䑁䅁䅁睁䵁䅁䅁权坁䅁䅁权慁杂䅁允䅁䅁䅅䅁䭁䵁䝍䅁䵁䅉䅅䅁䙁䅁䅁睁䵁䅁䅁权畃䅄䅁权䙄杅䅁权䕁䅁䅋权䥄杅䅁允䅁䅁䅅䅁䙁䝁噢祍唸䅂䅎䍄䉁䅁䅁兂䅁䅁䅍䅄䅁䅁䅯睲䅷䅁䅯剸䅉䅁䅯䅂䍁䅧䅯䉹䅉䅁䅅䅁䉁䅁䅁兂牁㍪㙸䝺䥁䅑杷允䅁䅁䅕䅁䑁䅁䅷䅁䭁偁䱉䅁䭁佁䬰䅁䭁佁䭙䅁䭁佁䭣䅁䉁䅁䅁允䅁䅁䅣䅁䅁䭁ㅄ唵䵁䅉䅅䅁䙁䅁䅁睁䵁䅁䅁权噁䅄䅁权䱄杅䅁权䕁䅁䅋权䥄杅䅁允䅁䅁䅅䅁䙁䱁敧敨剴䙥䅎䍄䉁䅁䅁兂䅁䅁䅍䅄䅁䅁䅯兔䅷䅁䅯剸䅉䅁䅯䅂䍁䅧䅯剹䅉䅁䅅䅁䉁䅁䅁兂睄㥶啎潬噫䅑杷允䅁䅁䅕䅁䑁䅁䅷䅁䭁䱁䵷䅁䭁佁䭕䅁䭁佁䭙䅁䭁佁䭣䅁䉁䅁䅁允䅁䅁䅯䅇䅳䅁杷允䅁䅁䅕䅁䑁䅁䅷䅁䭁䡁䱯䅁䭁䵁单䅁䭁䅁䅑潁䭁䵁卫䅁䉁䅁䅁允䅁䅁䅕䍯卆噡さ歉䵁䅉䅅䅁䑁䅁䅁睁䵁䅁䅁权捄䅄䅁权偄杅䅁允䅁䅁䅅䅁䡁䅁䅁䅁权佐䅒䍄䉁䅁䅁睁䅁䅁䅍䅄䅁䅁䅯儳䅷䅁䅯硺䅉䅁䅅䅁䉁䅁䅁睂䅁䅁䅁䍉汢䅑杷允䅁䅁䅍䅁䑁䅁䅷䅁䭁䡁䅁䅁䭁䉁䝧䅁䉁䅁䅁允䅁䅁䅯兇䅙䅁杷允䅁䅁䅕䅁䑁䅁䅷䅁䭁䩁估䅁䭁佁䭕䅁䭁佁䭙䅁䭁佁䭣䅁䉁䅁䅁允䅁䅁䅯李䅳䅁杷允䅁䅁䅕䅁䑁䅁䅷䅁䭁䙁䱣䅁䭁佁䭯䅁䭁佁䭙䅁䭁佁䭳䅁䉁䅁䅁允䅁䅁䅯䅅䅑䅁杷允䅁䅁䅕䅁䑁䅁䅷䅁䭁䱁䵁䅁䭁佁䭕䅁䭁佁䭙䅁䭁佁䭣䅁䉁䅁䅁允䅁䅁䅯䅅䅑䅁杷允䅁䅁䅍䅁䑁䅁䅷䅁䭁䱁䱣䅁䭁䍁䝙䅁䉁䅁䅁允䅁䅁䄴䅄䅁䑁䅧杍畁䑁䅑李䅁䅁杷允䅁䅁䅕䅁䑁䅁䅷䅁䭁佁乙䅁䭁佁䭧䅁䭁佁䭙䅁䭁佁䭣䅁䉁䅁䅁允䅁䅁䅯䅅䅑䅁杷允䅁䅁䅍䅁䑁䅁䅷䅁䭁䍁佁䅁䭁䉁䝷䅁䉁䅁䅁允䅁䅁䅯䅡䅣䅁杷允䅁䅁䅕䅁䑁䅁䅷䅁䭁䭁乕䅁䭁佁䭷䅁䭁佁䭙䅁䭁佁䭣䅁䉁䅁䅁允䅁䅁䅯䅅䅑䅁杷允䅁䅁䅍䅁䑁䅁䅷䅁䭁䙁䱷䅁䭁䉁䜴䅁䉁䅁䅁允䅁䅁䅯睐䅙䅁杷允䅁䅁䅍䅁䑁䅁䅷䅁䭁乁䱍䅁䭁䵁匸䅁䉁䅁䅁允䅁䅁䅯䅅䅑䅁杷允䅁䅁䅍䅁䑁䅁䅷䅁䭁䩁䵯䅁䭁䉁䝯䅁䉁䅁䅁允䅁䅁䅯睓䅙䅁杷允䅁䅁䅍䅁䑁䅁䅷䅁䭁䅁临䅁䭁䍁䝙䅁䉁䅁䅁允䅁䅁䄴䅄䅁䑁䅕兏畁䑁䅅䅎䅁䅁杷允䅁䅁䅍䅁䑁䅁䅷䅁䭁䝁偫䅁䭁䍁䝑䅁䉁䅁䅁允䅁䅁䅯睍䅣䅁杷允䅁䅁䅍䅁䑁䅁䅷䅁䭁䅁䅙䅁䭁䉁䜴</t>
  </si>
  <si>
    <t>䅁䉁䅁䅁允䅁䅁䅯睉䅧䅁杷允䅁䅁䅕䅁䑁䅁䅷䅁䭁䉁倰䅁䭁佁䭫䅁䭁佁䭙䅁䭁佁䭣䅁䉁䅁䅁允䅁䅁䅯䈵䅅䅁杷允䅁䅁䅕䅁䑁䅁䅷䅁䭁䱁乳䅁䭁䵁单䅁䭁䅁䅑潁䭁䵁卧䅁䉁䅁䅁允䅁䅁䅕㑕晭㙤祗䕅䵁䅉䅅䅁䑁䅁䅁睁䵁䅁䅁权ㅂ睃䅁权慁杂䅁允䅁䅁䅅䅁䭁䅁䥉䅁䵁䅉䅅䅁䙁䅁䅁睁䵁䅁䅁权歂䅁䅁权煄权䅁权浄权䅁权牄权䅁允䅁䅁䅅䅁䡁䅁䅁䅁杄畎䅚䍄䉁䅁䅁兂䅁䅁䅍䅄䅁䅁䅯眰䅳䅁䅯朶䅯䅁䅯朵䅯䅁䅯眶䅯䅁䅅䅁䉁䅁䅁权允䅂䅁䍄䉁䅁䅁兂䅁䅁䅍䅄䅁䅁䅯兯䅳䅁䅯儷䅯䅁䅯朵䅯䅁䅯眵䅯䅁䅅䅁䉁䅁䅁睂䅁䅁䅁䱧歺䅑杷允䅁䅁䅍䅁䑁䅁䅷䅁䭁䑁久䅁䭁䍁䝑䅁䉁䅁䅁允䅁䅁䅯睚䅣䅁杷允䅁䅁䅍䅁䑁䅁䅷䅁䭁䉁佅䅁䭁䵁匸䅁䉁䅁䅁允䅁䅁䅣䅁䅁䕁慂䔵䵁䅉䅅䅁䕁䅁䅁睁䵁䅁䅁权䕄䅄䅁权晁杂䅁权杁杂䅁允䅁䅁䅅䅁䭁䍁单䅁䵁䅉䅅䅁䙁䅁䅁睁䵁䅁䅁权扁䅄䅁权䙄杅䅁权䕁䅁䅋权䥄杅䅁允䅁䅁䅅䅁䙁䭁䍱桸汢䄵䅎䍄䉁䅁䅁睁䅁䅁䅍䅄䅁䅁䅯睏䄴䅁䅯䅈䅙䅁䅅䅁䉁䅁䅁权楂杂䅁䍄䉁䅁䅁兂䅁䅁䅍䅄䅁䅁䅯睇䅷䅁䅯硹䅉䅁䅯䅂䍁䅧䅯剹䅉䅁䅅䅁䉁䅁䅁兂䙃ㄶ㑇湈塖䅑杷允䅁䅁䅕䅁䑁䅁䅷䅁䭁䭁䱍䅁䭁䵁单䅁䭁䅁䅑潁䭁䵁卧䅁䉁䅁䅁允䅁䅁䅕䑧䵨牚呆啁䵁䅉䅅䅁䑁䅁䅁睁䵁䅁䅁权歄兄䅁权歁杂䅁允䅁䅁䅅䅁䭁䥁匴䅁䵁䅉䅅䅁䙁䅁䅁睁䵁䅁䅁权牃允䅁权瑄权䅁权浄权䅁权湄权䅁允䅁䅁䅅䅁䡁䅁䅁䅁䅄⬵䅖䍄䉁䅁䅁睁䅁䅁䅍䅄䅁䅁䅯睯䅁䅁䅯杊䅙䅁䅅䅁䉁䅁䅁杄䵁䅁䅁䅏穁䍁䄴兎㕁䅁䅁䍄䉁䅁䅁兂䅁䅁䅍䅄䅁䅁䅯杊䅳䅁䅯䄷䅯䅁䅯朵䅯䅁䅯眵䅯䅁䅅䅁䉁䅁䅁权允䅂䅁䍄䉁䅁䅁睁䅁䅁䅍䅄䅁䅁䅯硄䅁䅁䅯硺䅉䅁䅅䅁䉁䅁䅁权允䅂䅁䍄䉁䅁䅁兂䅁䅁䅍䅄䅁䅁䅯硄䅁䅁䅯剸䅉䅁䅯䅂䍁䅧䅯䉹䅉䅁䅅䅁䉁䅁䅁兂偄奺䉆呃券䅑杷允䅁䅁䅍䅁䑁䅁䅷䅁䭁䩁䈸䅁䭁䍁䝑䅁䉁䅁䅁允䅁䅁䅯杁䅯䅁杷允䅁䅁䅕䅁䑁䅁䅷䅁䭁䉁允䅁䭁䵁即䅁䭁䅁䅑潁䭁䵁卧䅁䉁䅁䅁允䅁䅁䅕䡰㥁瑃呤歙䵁䅉䅅䅁䑁䅁䅁睁䵁䅁䅁权煁兂䅁权慄杅䅁允䅁䅁䅅䅁䭁䱁吸䅁䵁䅉䅅䅁䙁䅁䅁睁䵁䅁䅁权偂兄䅁权灄权䅁权浄权䅁权湄权䅁允䅁䅁䅅䅁䭁䉁䕁䅁䵁䅉䅅䅁䑁䅁䅁睁䵁䅁䅁权畁杄䅁权流杂䅁允䅁䅁䅅䅁佁䅁䅷䅁㕁䑁䅣杌穁䑁䅕䅁䵁䅉䅅䅁䑁䅁䅁睁䵁䅁䅁权偁䅅䅁权慁杂䅁允䅁䅁䅅䅁䭁䙁䡁䅁䵁䅉䅅䅁䙁䅁䅁睁䵁䅁䅁权慁允䅁权煄权䅁权浄权䅁权牄权䅁允䅁䅁䅅䅁䡁䅁䅁䅁䅂畒䅚䍄䉁䅁䅁兂䅁䅁䅍䅄䅁䅁䅯眵䄴䅁䅯剸䅉䅁䅯䅂䍁䅧䅯剹䅉䅁䅅䅁䉁䅁䅁兂坃䩐灱䱯䙷䅑杷允䅁䅁䅍䅁䑁䅁䅷䅁䭁䅁乍䅁䭁䉁䝷䅁䉁䅁䅁允䅁䅁䅯兔䅙䅁杷允䅁䅁䅕䅁䑁䅁䅷䅁䭁䡁佷䅁䭁佁䭕䅁䭁佁䭙䅁䭁佁䭣䅁䉁䅁䅁允䅁䅁䅯䅅䅑䅁杷允䅁䅁䅍䅁䑁䅁䅷䅁䭁䉁允䅁䭁䉁䝷䅁䉁䅁䅁允䅁䅁䅯村䅣䅁杷允䅁䅁䅍䅁䑁䅁䅷䅁䭁䅁儸䅁䭁䍁䝙䅁䉁䅁䅁允䅁䅁䄴䅄䅁䑁䅫兎畁䑁䅅兎䅁䅁杷允䅁䅁䅍䅁䑁䅁䅷䅁䭁䝁䉍䅁䭁䉁䝷䅁䉁䅁䅁允䅁䅁䅯兮䅙䅁杷允䅁䅁䅕䅁䑁䅁䅷䅁䭁佁佷䅁䭁佁䭯䅁䭁佁䭙䅁䭁佁䭳䅁䉁䅁䅁允䅁䅁䅣䅁䅁䥁ㅁ欵䵁䅉䅅䅁䙁䅁䅁睁䵁䅁䅁权扂睃䅁权汄权䅁权浄权䅁权湄权䅁允䅁䅁䅅䅁䭁䉁䕁䅁䵁䅉䅅䅁䙁䅁䅁睁䵁䅁䅁权奄睃䅁权灄权䅁权浄权䅁权湄权䅁允䅁䅁䅅䅁䭁䉁䕁䅁䵁䅉䅅䅁䙁䅁䅁睁䵁䅁䅁权敄睃䅁权灄权䅁权浄权䅁权湄权䅁允䅁䅁䅅䅁䭁䉁䕁䅁䵁䅉䅅䅁䑁䅁䅁睁䵁䅁䅁权汄䅁䅁权流杂䅁允䅁䅁䅅䅁佁䅁䅷䅁㍁䑁䅣杌ㅁ䑁䅅䅁䵁䅉䅅䅁䑁䅁䅁睁䵁䅁䅁权䵃允䅁权敁杂䅁允䅁䅁䅅䅁䭁䩁䝉䅁䵁䅉䅅䅁䑁䅁䅁睁䵁䅁䅁权敃䅄䅁权歁杂䅁允䅁䅁䅅䅁䭁䉁䕁䅁䵁䅉䅅䅁䑁䅁䅁睁䵁䅁䅁权湄杄䅁权奁杂䅁允䅁䅁䅅䅁䭁䝁䜸䅁䵁䅉䅅䅁䙁䅁䅁睁䵁䅁䅁权䩂允䅁权汄权䅁权浄权䅁权湄权䅁允䅁䅁䅅䅁䭁偁䭫䅁䵁䅉䅅䅁䑁䅁䅁睁䵁䅁䅁权ㅃ睃䅁权流杂䅁允䅁䅁䅅䅁佁䅁䅷䅁㕁䑁䅕杌祁䑁䅅䅁䵁䅉䅅䅁䑁䅁䅁睁䵁䅁䅁权あ䅅䅁权捁杂䅁允䅁䅁䅅䅁䭁佁䥙䅁䵁䅉䅅䅁䙁䅁䅁睁䵁䅁䅁权噃睃䅁权䙄杅䅁权䕁䅁䅋权䥄杅䅁允䅁䅁䅅䅁䙁䥁㘷㕕癅䉅䅎䍄䉁䅁䅁睁䅁䅁䅍䅄䅁䅁䅯兹䅑䅁䅯栲䅉䅁䅅䅁䉁䅁䅁权䑄䅆䅁䍄䉁䅁䅁䅂䅁䅁䅍䅄䅁䅁䅯允䅳䅁䅯睈䅙䅁䅯䅉䅙䅁䅅䅁䉁䅁䅁权晄充䅁䍄䉁䅁䅁䅂䅁䅁䅍䅄䅁䅁䅯䄲䅳䅁䅯睈䅙䅁䅯䅉䅙䅁䅅䅁䉁䅁䅁权硃睂䅁䍄䉁䅁䅁兂䅁䅁䅍䅄䅁䅁䅯儫䅳䅁䅯剸䅉䅁䅯䅂䍁䅧䅯剹䅉䅁䅅䅁䉁䅁䅁兂䙄硷硒癐䤸䅑杷允䅁䅁䅑䅁䑁䅁䅷䅁䭁䝁偫䅁䭁䉁䜸䅁䭁䍁䝁䅁䉁䅁䅁允䅁䅁䅯杔䅙䅁杷允䅁䅁䅕䅁䑁䅁䅷䅁䭁佁䉕䅁䭁佁䭷䅁䭁佁䭙䅁䭁佁䭣䅁䉁䅁䅁允䅁䅁䅣䅁䅁䕁㉄䔵䵁䅉䅅䅁䕁䅁䅁睁䵁䅁䅁权呁允䅁权晁杂䅁权杁杂䅁允䅁䅁䅅䅁䭁䝁䡅䅁䵁䅉䅅䅁䙁䅁䅁睁䵁䅁䅁权婄睃䅁权潄权䅁权浄权䅁权湄权䅁允䅁䅁䅅䅁䭁䉁䕁䅁䵁䅉䅅䅁䙁䅁䅁睁䵁䅁䅁权睃䅄䅁权潄权䅁权浄权䅁权湄权䅁允䅁䅁䅅䅁䭁䉁䕁䅁䵁䅉䅅䅁䙁䅁䅁睁䵁䅁䅁权㉃兄䅁权䱄杅䅁权䕁䅁䅋权䩄杅䅁允䅁䅁䅅䅁䙁䭁睒児塲ㅉ䅨䍄䉁䅁䅁兂䅁䅁䅍䅄䅁䅁䅯免䄰䅁䅯朶䅯䅁䅯朵䅯䅁䅯眶䅯䅁䅅䅁䉁䅁䅁权允䅂䅁䍄䉁䅁䅁兂䅁䅁䅍䅄䅁䅁䅯免䄰䅁䅯䄷䅯䅁䅯朵䅯䅁䅯眵䅯䅁䅅䅁䉁䅁䅁权允䅂䅁䍄䉁䅁䅁兂䅁䅁䅍䅄䅁䅁䅯䅎䄴䅁䅯剸䅉䅁䅯䅂䍁䅧䅯䉹䅉䅁䅅䅁䉁䅁䅁权䡂䅁䅁䍄䉁䅁䅁睁䅁䅁䅍䅄䅁䅁䅯杫䅅䅁䅯栲䅉䅁䅅䅁䉁䅁䅁权㙁兆䅁䍄䉁䅁䅁兂䅁䅁䅍䅄䅁䅁䅯䅎䄴䅁䅯剸䅉䅁䅯䅂䍁䅧䅯剹䅉䅁䅅䅁䉁䅁䅁权䡂䅁䅁䍄䉁䅁䅁睁䅁䅁䅍䅄䅁䅁䅯睂䄸䅁䅯䅊䅙䅁䅅䅁䉁䅁䅁权䝄充䅁䍄䉁䅁䅁兂䅁䅁䅍䅄䅁䅁䅯眵䄰䅁䅯儷䅯䅁䅯朵䅯䅁䅯眵䅯䅁䅅䅁䉁䅁䅁权允䅂䅁䍄䉁䅁䅁兂䅁䅁䅍䅄䅁䅁䅯充䅷䅁䅯剸䅉䅁䅯䅂䍁䅧䅯䉹䅉䅁䅅䅁䉁䅁䅁兂坂桧潪汍䱳䅑杷允䅁䅁䅍䅁䑁䅁䅷䅁䭁䥁䰰䅁䭁䉁䝧䅁䉁䅁䅁允䅁䅁䅯䅒䅙䅁杷允䅁䅁䅍䅁䑁䅁䅷䅁䭁䡁䵯䅁䭁䍁䝙䅁䉁䅁䅁允䅁䅁䄴杄䅁䑁䅅䅍硁䍁䄴䅎祁䅁䅁䍄䉁䅁䅁睁䅁䅁䅍䅄䅁䅁䅯杂䄰䅁䅯䅈䅙䅁䅅䅁䉁䅁䅁权䍃杂䅁䍄䉁䅁䅁睁䅁䅁䅍䅄䅁䅁䅯䅹䅳䅁䅯杇䅙䅁䅅䅁䉁䅁䅁权䅄杂䅁䍄䉁䅁䅁睁䅁䅁䅍䅄䅁䅁䅯兄䄰䅁䅯杇䅙䅁䅅䅁䉁䅁䅁权㡁杂䅁䍄䉁䅁䅁睁䅁䅁䅍䅄䅁䅁䅯䅎䄴䅁䅯䅊䅙䅁䅅䅁䉁䅁䅁权䡄充䅁䍄䉁䅁䅁兂䅁䅁䅍䅄䅁䅁䅯其䅁䅁䅯䄷䅯䅁䅯朵䅯䅁䅯眵䅯䅁䅅䅁䉁䅁䅁权允䅂䅁䍄䉁䅁䅁睁䅁䅁䅍䅄䅁䅁䅯䅳䅷䅁䅯䅊䅙䅁䅅䅁䉁䅁䅁权䥁睂䅁䍄䉁䅁䅁兂䅁䅁䅍䅄䅁䅁䅯䅎䄴䅁䅯儵䅯䅁䅯朵䅯䅁䅯眵䅯䅁䅅䅁䉁䅁䅁权慁睃䅁䍄䉁䅁䅁睁䅁䅁䅍䅄䅁䅁䅯来䅁䅁䅯杇䅙䅁䅅䅁䉁䅁䅁权⭁杂䅁䍄䉁䅁䅁睁䅁䅁䅍䅄䅁䅁䅯䅆䅷䅁䅯杊䅙䅁䅅䅁䉁䅁䅁杄佁䅁䅁免睁䑁䅁杌穁䑁䅙䅁䵁䅉䅅䅁䙁䅁䅁睁䵁䅁䅁权ぁ杄䅁权獄权䅁权浄权䅁权湄权䅁允䅁䅁䅅䅁䡁䅁䅁䅁䅁佦䅖䍄䉁䅁䅁兂䅁䅁䅍䅄䅁䅁䅯䅖䅷䅁䅯硹䅉䅁䅯䅂䍁䅧䅯䉹䅉䅁䅅䅁䉁䅁䅁兂㑃潈牘晕桨䅑杷允䅁䅁䅍䅁䑁䅁䅷䅁䭁䱁䵯䅁䭁䍁䝙䅁䉁䅁䅁允䅁䅁䄴䅄䅁䑁䅫李畁䑁䅫免䅁䅁杷允䅁䅁䅍䅁䑁䅁䅷䅁䭁䱁䵳䅁䭁䍁䝙䅁䉁䅁䅁允䅁䅁䄴䅄䅁䑁䅫杍畁䑁䅣李䅁䅁杷允䅁䅁䅑䅁䑁䅁䅷䅁䭁䅁䱷䅁䭁䉁䜸䅁䭁䍁䝁䅁䉁䅁䅁允䅁䅁䅯桉䅉䅁杷允䅁䅁䅕䅁䑁䅁䅷䅁䭁䅁䱅䅁䭁䵁即䅁䭁䅁䅑潁䭁䵁卧䅁䉁䅁䅁允䅁䅁䅕䉵䘶ㄶ睅す䵁䅉䅅䅁䙁䅁䅁睁䵁䅁䅁权啂䅄䅁权煄权䅁权浄权䅁权牄权䅁允䅁䅁䅅䅁䡁䅁䅁䅁䅁敏䅚䍄䉁䅁䅁睁䅁䅁䅍䅄䅁䅁䅯杮䅳䅁䅯杈䅙䅁䅅䅁䉁䅁䅁权浂杂䅁䍄䉁䅁䅁兂䅁䅁䅍䅄䅁䅁䅯兎䅷䅁䅯儵䅯䅁䅯朵䅯䅁䅯眵䅯䅁䅅䅁䉁䅁䅁权慁睃䅁䍄䉁䅁䅁睁䅁䅁䅍䅄䅁䅁䅯䅄䅅䅁䅯䅊䅙䅁䅅䅁䉁䅁䅁权允䅂䅁䍄䉁䅁䅁睁䅁䅁䅍䅄䅁䅁䅯条䅷䅁䅯䅇䅙䅁䅅䅁䉁䅁䅁权婁杂䅁䍄䉁䅁䅁兂䅁䅁䅍䅄䅁䅁䅯䅖䅷䅁䅯儷䅯䅁䅯朵䅯䅁䅯眵䅯䅁䅅䅁䉁䅁䅁睂䅁䅁䅁䉯浄䅑杷允䅁䅁䅍䅁䑁䅁䅷䅁䭁䍁丸䅁䭁䉁䜴䅁䉁䅁䅁允䅁䅁䅯八䅙䅁杷允䅁䅁䅕䅁䑁䅁䅷䅁䭁䑁䵑䅁䭁佁䭧䅁䭁佁䭙䅁䭁佁䭣䅁䉁䅁䅁允䅁䅁䅯䅅䅑䅁杷允䅁䅁䅍䅁䑁䅁䅷䅁䭁䕁䱧䅁䭁䉁䝷䅁䉁䅁䅁允䅁䅁䅯其䅙䅁杷允䅁䅁䅕䅁䑁䅁䅷䅁䭁䑁䵑䅁䭁佁䭫䅁䭁佁䭙䅁䭁佁䭣䅁䉁䅁䅁允䅁䅁䅯䅅䅑䅁杷允䅁䅁䅍䅁䑁䅁䅷䅁䭁䡁䵷䅁䭁䉁䜴䅁䉁䅁䅁允䅁䅁䅯眴䅙䅁杷允䅁䅁䅕䅁䑁䅁䅷䅁䭁䉁䵯䅁䭁佁䭫䅁䭁佁䭙䅁䭁佁䭣䅁䉁䅁䅁允䅁䅁䅯䉆䅁䅁杷允䅁䅁䅍䅁䑁䅁䅷䅁䭁佁䉁䅁䭁䍁䝑䅁䉁䅁䅁允䅁䅁䅯睢䅯䅁杷允䅁䅁䅍䅁䑁䅁䅷䅁䭁䅁䱑䅁䭁䍁䝙䅁䉁䅁䅁允䅁䅁䄴权䅁䑁䅣睍畁䑁䅙䅁䵁䅉䅅䅁䙁䅁䅁睁䵁䅁䅁权摁睃䅁权䱄杅䅁权䕁䅁䅋权䥄杅䅁允䅁䅁䅅䅁䙁䑁䬰㘱睎啶䅸䍄䉁䅁䅁兂䅁䅁䅍䅄䅁䅁䅯䅍䅳䅁䅯硹䅉䅁䅯䅂䍁䅧䅯䉹䅉䅁䅅䅁䉁䅁䅁兂塄㍯㥁獃晤䅑杷允䅁䅁䅍䅁䑁䅁䅷䅁䭁䑁䱁䅁䭁䉁䝷䅁䉁䅁䅁允䅁䅁䅯眹䅙䅁杷允䅁䅁䅕䅁䑁䅁䅷䅁䭁佁䱅䅁䭁佁䬰䅁䭁佁䭙䅁䭁佁䭣䅁䉁䅁䅁允䅁䅁䅣䅁䅁䅁汄唵䵁䅉䅅䅁䑁䅁䅁睁䵁䅁䅁权睁睃䅁权流杂䅁允䅁䅁䅅䅁佁䅁䄴䅁硁䑁䅁兏畁䑁䅣杍䅁䅁杷允䅁䅁䅍䅁䑁䅁䅷䅁䭁佁䱑䅁䭁䉁䝧䅁䉁䅁䅁允䅁䅁䅯兌䅙䅁杷允䅁䅁䅑䅁䑁䅁䅷䅁䭁䍁久䅁䭁䉁䜸䅁䭁䍁䝁䅁䉁䅁䅁允䅁䅁䅯硪䅅䅁杷允䅁䅁䅕䅁䑁䅁䅷䅁䭁䥁䅍䅁䭁佁䭕䅁䭁佁䭙䅁䭁佁䭣䅁䉁䅁䅁允䅁䅁䅯材䅳䅁杷允䅁䅁䅑䅁䑁䅁䅷䅁䭁乁䵣䅁䭁䉁䜸䅁䭁䍁䝁䅁䉁䅁䅁允䅁䅁䅯杔䅙䅁杷允䅁䅁䅕䅁䑁䅁䅷䅁䭁䅁八䅁䭁䵁单䅁䭁䅁䅑潁䭁䵁卧䅁䉁䅁䅁允䅁䅁䅕⽅扌⭪湆歆䵁䅉䅅䅁䙁䅁䅁睁䵁䅁䅁权歄睃䅁权汄权䅁权浄权䅁权湄权䅁允䅁䅁䅅䅁䭁䉁䕁䅁䵁䅉䅅䅁䙁䅁䅁睁䵁䅁䅁权歄睃䅁权瑄权䅁权浄权䅁权湄权䅁允䅁䅁䅅䅁䭁䉁䕁䅁䵁䅉䅅䅁䙁䅁䅁睁䵁䅁䅁权䡁兄䅁权潄权䅁权浄权䅁权湄权䅁允䅁䅁䅅䅁䭁䝁䰴䅁䵁䅉䅅䅁䙁䅁䅁睁䵁䅁䅁权橄睄䅁权䙄杅䅁权䕁䅁䅋权䩄杅䅁允䅁䅁䅅䅁䙁佁乱攴㜵䉃䅒䍄䉁䅁䅁兂䅁䅁䅍䅄䅁䅁䅯䅷䅳䅁䅯硹䅉䅁䅯䅂䍁䅧䅯䉹䅉䅁䅅䅁䉁䅁䅁兂㥁瑃橥䵣唱䅑杷允䅁䅁䅍䅁䑁䅁䅷䅁䭁䩁䵣䅁䭁䉁䝷䅁䉁䅁䅁允䅁䅁䅯杌䅣䅁杷允䅁䅁䅕䅁䑁䅁䅷䅁䭁䕁偅䅁䭁佁䭧䅁䭁佁䭙䅁䭁佁䭣䅁䉁䅁䅁允䅁䅁䅯䅅䅑䅁杷允䅁䅁䅍䅁䑁䅁䅷䅁䭁䩁䵅䅁䭁䵁匸䅁䉁䅁䅁允䅁䅁䅯䅅䅑䅁杷允䅁䅁䅕䅁䑁䅁䅷䅁䭁佁偉䅁䭁䵁单䅁䭁䅁䅑潁䭁䵁卫䅁䉁䅁䅁允䅁䅁䅕㐫久扚潣稯䴸䅉䅅䅁䑁䅁䅁睁䵁䅁䅁权佃兂䅁权慄杅䅁允䅁䅁䅅䅁䭁乁啷䅁䵁䅉䅅䅁䙁䅁䅁睁䵁䅁䅁权楄睄䅁权䱄杅䅁权䕁䅁䅋权䥄杅䅁允䅁䅁䅅䅁䙁䡁㥅瑃橥䙷䅚䍄䉁䅁䅁兂䅁䅁䅍䅄䅁䅁䅯公䅳䅁䅯剸䅉䅁䅯䅂䍁䅧䅯剹䅉䅁䅅䅁䉁䅁䅁兂煂䠹㤱晊吸䅑杷允䅁䅁䅍䅁䑁䅁䅷䅁䭁䱁䈰䅁䭁䉁䝧䅁䉁䅁䅁允䅁䅁䅯兇䅙䅁杷允䅁䅁䅕䅁䑁䅁䅷䅁䭁佁偍䅁䭁佁䭧䅁䭁佁䭙䅁䭁佁䭣䅁䉁䅁䅁允䅁䅁䅯䅅䅑䅁杷允䅁䅁䅍䅁䑁䅁䅷䅁䭁䡁䉍䅁䭁䉁䜴䅁䉁䅁䅁允䅁䅁䅯公䅙䅁杷允䅁䅁䅕䅁䑁䅁䅷䅁䭁䑁乧䅁䭁䵁单䅁䭁䅁䅑潁䭁䵁卧䅁䉁䅁䅁允䅁䅁䅕㉊歃扴獉歉䵁䅉䅅䅁䙁䅁䅁睁䵁䅁䅁权瑄兄䅁权煄权䅁权浄权䅁权牄权䅁允䅁䅁䅅䅁䡁䅁䅁䅁杁畒䅚䍄䉁䅁䅁睁䅁䅁䅍䅄䅁䅁䅯兕䅅䅁䅯杇䅙䅁䅅䅁䉁䅁䅁权敂杂䅁䍄䉁䅁䅁睁䅁䅁䅍䅄䅁䅁䅯䅡䄰䅁䅯杈䅙䅁䅅䅁䉁䅁䅁权捂杂䅁䍄䉁䅁䅁睁䅁䅁䅍䅄䅁䅁䅯䄫䄰䅁䅯硺䅉䅁䅅䅁䉁䅁䅁权允䅂䅁䍄䉁䅁䅁兂䅁䅁䅍䅄䅁䅁䅯杙䅷䅁䅯儷䅯䅁䅯朵䅯䅁䅯眵䅯䅁䅅䅁䉁䅁䅁睂䅁䅁䅁䑑浔䅑杷允䅁䅁䅍䅁䑁䅁䅷䅁䭁䑁乧䅁䭁䉁䝷䅁䉁䅁䅁允䅁䅁䅯其䅙䅁杷允䅁䅁䅍䅁䑁䅁䅷䅁䭁䅁偣䅁䭁䉁䝯䅁䉁䅁䅁允䅁䅁䅯䅷䅙䅁杷允䅁䅁䅑䅁䑁䅁䅷䅁䭁䑁乧䅁䭁䉁䜸䅁䭁䍁䝁䅁䉁䅁䅁允䅁䅁䅯䅏䅙䅁杷允䅁䅁䅍䅁䑁䅁䅷䅁䭁䉁伸䅁䭁䉁䝷䅁䉁䅁䅁允䅁䅁䅯䅈䅣䅁杷允䅁䅁䅕䅁䑁䅁䅷䅁䭁乁䄴䅁䭁佁䭧䅁䭁佁䭙䅁䭁佁䭣䅁䉁䅁䅁允䅁䅁䅯杂䅳䅁杷允䅁䅁䅕䅁䑁䅁䅷䅁䭁䡁佷䅁䭁䵁单䅁䭁䅁䅑潁䭁䵁卧䅁䉁䅁䅁允䅁䅁䅕䝵㝪杈㕏䕃䵁䅉䅅䅁䙁䅁䅁睁䵁䅁䅁权啁睄䅁权䱄杅䅁权䕁䅁䅋权䥄杅䅁允䅁䅁䅅䅁䙁䙁㑋潈牘噧䅬䍄䉁䅁䅁睁䅁䅁䅍䅄䅁䅁䅯䅏䄰䅁䅯杊䅙䅁䅅䅁䉁䅁䅁杄佁䅁䅁免睁䑁䅍杌㍁䑁䅉䅁䵁䅉䅅䅁䑁䅁䅁睁䵁䅁䅁权䙁杄䅁权捁杂䅁允䅁䅁䅅䅁䭁䙁䝯䅁䵁䅉䅅䅁䙁䅁䅁睁䵁䅁䅁权灃䅄䅁权䙄杅䅁权䕁䅁䅋权䥄杅䅁允䅁䅁䅅䅁䙁偁橕做䕪制䅆䍄䉁䅁䅁睁䅁䅁䅍䅄䅁䅁䅯末䅷䅁䅯杊䅙䅁䅅䅁䉁䅁䅁杄䵁䅁䅁䅏㕁䍁䄴兎㕁䅁䅁䍄䉁䅁䅁睁䅁䅁䅍䅄䅁䅁䅯䅄䄴䅁䅯䅈䅙䅁䅅䅁䉁䅁䅁权偄杂䅁䍄䉁䅁䅁睁䅁䅁䅍䅄䅁䅁䅯䅓䅁䅁䅯杊䅙䅁䅅䅁䉁䅁䅁杄䵁䅁䅁兏㍁䍁䄴免㍁䅁䅁䍄䉁䅁䅁睁䅁䅁䅍䅄䅁䅁䅯兄䄴䅁䅯䅈䅙䅁䅅䅁䉁䅁䅁权畁睂䅁䍄䉁䅁䅁兂䅁䅁䅍䅄䅁䅁䅯䄫䄰䅁䅯硹䅉䅁䅯䅂䍁䅧䅯䉹䅉䅁䅅䅁䉁䅁䅁兂䑄匹捨⽪坊䅑杷允䅁䅁䅕䅁䑁䅁䅷䅁䭁䭁䵫䅁䭁䵁即䅁䭁䅁䅑潁䭁䵁卫䅁䉁䅁䅁允䅁䅁䅕䭆䠵場啯歖䵁䅉䅅䅁䙁䅁䅁睁䵁䅁䅁权杂䅄䅁权䙄杅䅁权䕁䅁䅋权䩄杅䅁允䅁䅁䅅䅁䙁䍁祶䥺䝰睩䅬䍄䉁䅁䅁兂䅁䅁䅍䅄䅁䅁䅯兎䄸䅁䅯䄷䅯䅁䅯朵䅯䅁䅯眵䅯䅁䅅䅁䉁䅁䅁权允䅂䅁䍄䉁䅁䅁睁䅁䅁䅍䅄䅁䅁䅯共䅷䅁䅯䅇䅙䅁䅅䅁䉁䅁䅁权瑁杂䅁䍄䉁䅁䅁睁䅁䅁䅍䅄䅁䅁䅯共䅷䅁䅯䅈䅙䅁䅅䅁䉁䅁䅁权硂䅃䅁䍄䉁䅁䅁兂䅁䅁䅍䅄䅁䅁䅯䅣䅅䅁䅯儵䅯䅁䅯朵䅯䅁䅯眵䅯䅁䅅䅁䉁䅁䅁权㥁杁䅁䍄䉁䅁䅁兂䅁䅁䅍䅄䅁䅁䅯睎䄴䅁䅯硹䅉䅁䅯䅂䍁䅧䅯䉹䅉䅁䅅䅁䉁䅁䅁兂浂浚浚湚博䅑杷允䅁䅁䅍䅁䑁䅁䅷䅁䭁䥁䉅䅁䭁䉁䝧䅁䉁䅁䅁允䅁䅁䅯䅦䅙䅁杷允䅁䅁䅍䅁䑁䅁䅷䅁䭁䭁䵫䅁䭁䍁䝙䅁䉁䅁䅁允䅁䅁䄴䅄䅁䑁䅣免畁䑁䅍兏䅁䅁杷允䅁䅁䅍䅁䑁䅁䅷䅁䭁偁䵅䅁䭁䵁匸䅁䉁䅁䅁允䅁䅁䅣䅁䅁䕁求唴䵁䅉䅅䅁䕁䅁䅁睁䵁䅁䅁权䩃䅁䅁权晁杂䅁权杁杂䅁允䅁䅁䅅䅁䭁䑁䠴䅁䵁䅉䅅䅁䙁䅁䅁睁䵁䅁䅁权楁允䅁权灄权䅁权浄权䅁权湄权䅁允䅁䅁䅅䅁䭁䭁䰴䅁䵁䅉䅅䅁䙁䅁䅁睁䵁䅁䅁权捁䅄䅁权獄权䅁权浄权䅁权湄权䅁允䅁䅁䅅䅁䡁䅁䅁䅁䅂⬲䅊䍄䉁䅁䅁兂䅁䅁䅍䅄䅁䅁䅯共䅷䅁䅯䄶䅯䅁䅯朵䅯䅁䅯眵䅯䅁䅅䅁䉁䅁䅁权䝁睃䅁䍄䉁䅁䅁兂䅁䅁䅍䅄䅁䅁䅯村䅳䅁䅯儶䅯䅁䅯朵䅯䅁䅯眵䅯䅁䅅䅁䉁䅁䅁权捄充䅁䍄䉁䅁䅁兂䅁䅁䅍䅄䅁䅁䅯共䅷䅁䅯䄷䅯䅁䅯朵䅯䅁䅯眵䅯䅁䅅䅁䉁䅁䅁睂䅁䅁䅁䵯歺䅑杷允䅁䅁䅕䅁䑁䅁䅷䅁䭁䅁䴸䅁䭁佁䬰䅁䭁佁䭙䅁䭁佁䭣䅁䉁䅁䅁允䅁䅁䅣䅁䅁䥁䉁欵䵁䅉䅅䅁䙁䅁䅁睁䵁䅁䅁权穃兄䅁权䙄杅䅁权䕁䅁䅋权䩄杅䅁允䅁䅁䅅䅁䙁乁塲䥒䵐硗䅚䍄䉁䅁䅁睁䅁䅁䅍䅄䅁䅁䅯䅩䅳䅁䅯杈䅙䅁䅅䅁䉁䅁䅁权ぁ杂䅁䍄䉁䅁䅁睁䅁䅁䅍䅄䅁䅁䅯䅤䄸䅁䅯䅊䅙䅁䅅䅁䉁䅁䅁权䭃杅䅁䍄䉁䅁䅁兂䅁䅁䅍䅄䅁䅁䅯杹䄸䅁䅯硹䅉䅁䅯䅂䍁䅧䅯䉹䅉䅁䅅䅁䉁䅁䅁兂卂䉵䘶㠶剆䅑杷允䅁䅁䅍䅁䑁䅁䅷䅁䭁䵁偯䅁䭁䉁䝧䅁䉁䅁䅁允䅁䅁䅯兌䅙䅁杷允䅁䅁䅍䅁䑁䅁䅷䅁䭁佁䵧䅁䭁䉁䝯䅁䉁䅁䅁允䅁䅁䅯睓䅙䅁杷允䅁䅁䅕䅁䑁䅁䅷䅁䭁偁䉁䅁䭁佁䭫䅁䭁佁䭙䅁䭁佁䭣䅁䉁䅁䅁允䅁䅁䅯杔䄴䅁杷允䅁䅁䅕䅁䑁䅁䅷䅁䭁䡁佧䅁䭁佁䭯䅁䭁佁䭙䅁䭁佁䭳䅁䉁䅁䅁允䅁䅁䅯䅅䅑䅁杷允䅁䅁䅕䅁䑁䅁䅷䅁䭁䵁偯䅁䭁佁䭕䅁䭁佁䭙䅁䭁佁䭣䅁䉁䅁䅁允䅁䅁䅯睎䅳䅁杷允䅁䅁䅕䅁䑁䅁䅷䅁䭁䱁䱕䅁䭁䵁即䅁䭁䅁䅑潁䭁䵁卧䅁䉁䅁䅁允䅁䅁䅕捺䵺䵺獸歗䵁䅉䅅䅁䙁䅁䅁睁䵁䅁䅁权㝄䅄䅁权䙄杅䅁权䕁䅁䅋权䩄杅䅁允䅁䅁䅅䅁䙁䅁低祤汘偯⽳䍄䉁䅁䅁兂䅁䅁䅍䅄䅁䅁䅯杹䄸䅁䅯朶䅯䅁䅯朵䅯䅁䅯眶䅯䅁䅅䅁䉁䅁䅁睂䅁䅁䅁䑯浌䅑杷允䅁䅁䅍䅁䑁䅁䅷䅁䭁䝁䵕䅁䭁䍁䝙䅁䉁䅁䅁允䅁䅁䄴䅄䅁䑁䅫睍畁䑁䅕兏䅁䅁杷允䅁䅁䅍䅁䑁䅁䅷䅁䭁䉁乕䅁䭁䵁匸䅁䉁䅁䅁允䅁䅁䅯䅅䅑䅁杷允䅁䅁䅍䅁䑁䅁䅷䅁䭁䉁乙䅁䭁䵁匸䅁䉁䅁䅁允䅁䅁䅯䅅䅑䅁杷允䅁䅁䅍䅁䑁䅁䅷䅁䭁䉁乣䅁䭁䵁匸䅁䉁䅁䅁允䅁䅁䅯䅅䅑䅁杷允䅁䅁䅕䅁䑁䅁䅷䅁䭁䩁乣䅁䭁佁䭯䅁䭁佁䭙䅁䭁佁䭳䅁䉁䅁䅁允䅁䅁䅯䅅䅑䅁杷允䅁䅁䅕䅁䑁䅁䅷䅁䭁䝁乕䅁䭁佁䭯䅁䭁佁䭙䅁䭁佁䭳䅁䉁䅁䅁允䅁䅁䅯䅅䅑䅁杷允䅁䅁䅕䅁䑁䅁䅷䅁䭁偁䭑䅁䭁䵁即䅁䭁䅁䅑潁䭁䵁卫䅁䉁䅁䅁允䅁䅁䅕䅁䅁䅁权歖䵁䅉䅅䅁䑁䅁䅁睁䵁䅁䅁权㍂兄䅁权奁杂䅁允䅁䅁䅅䅁䭁䕁䡫䅁䵁䅉䅅䅁䙁䅁䅁睁䵁䅁䅁权獁䅄䅁权汄权䅁权浄权䅁权湄权䅁允䅁䅁䅅䅁䭁偁䭫䅁䵁䅉䅅䅁䙁䅁䅁睁䵁䅁䅁权噁兄䅁权䙄杅䅁权䕁䅁䅋权䥄杅䅁允䅁䅁䅅䅁䙁䩁䜫猳灩杴䅨䍄䉁䅁䅁兂䅁䅁䅍䅄䅁䅁䅯杆䄰䅁䅯剸䅉䅁䅯䅂䍁䅧䅯䉹䅉䅁䅅䅁䉁䅁䅁兂㍃⽊⭘煁偍䅑杷允䅁䅁䅕䅁䑁䅁䅷䅁䭁佁佅䅁䭁䵁即䅁䭁䅁䅑潁䭁䵁卫䅁䉁䅁䅁允䅁䅁䅕硥畓⭒慈歗䵁䅉䅅䅁䙁䅁䅁睁䵁䅁䅁权塁兄䅁权䙄杅䅁权䕁䅁䅋权䥄杅䅁允䅁䅁䅅䅁䙁䩁潆㑱圯䅤䅒䍄䉁䅁䅁睁䅁䅁䅍䅄䅁䅁䅯兑䄸䅁䅯杊䅙䅁䅅䅁䉁䅁䅁杄䵁䅁䅁李硁䍁䄴兎ぁ䅁䅁䍄䉁䅁䅁䅂䅁䅁䅍䅄䅁䅁䅯兵䅁䅁䅯睈䅙䅁䅯䅉䅙䅁䅅䅁䉁䅁䅁权桁杂䅁䍄䉁䅁䅁睁䅁䅁䅍䅄䅁䅁䅯䅵䅁䅁䅯䅈䅙䅁䅅䅁䉁䅁䅁权㍄杂䅁䍄䉁䅁䅁兂䅁䅁䅍䅄䅁䅁䅯睯䄸䅁䅯儶䅯䅁䅯朵䅯䅁䅯眵䅯䅁䅅䅁䉁䅁䅁权允䅂䅁䍄䉁䅁䅁兂䅁䅁䅍䅄䅁䅁䅯眰䅷䅁䅯儶䅯䅁䅯朵䅯䅁䅯眵䅯䅁䅅䅁䉁䅁䅁权允䅂䅁䍄䉁䅁䅁兂䅁䅁䅍䅄䅁䅁䅯兆䄰䅁䅯剸䅉䅁䅯䅂䍁䅧䅯剹䅉䅁䅅䅁䉁䅁䅁兂浃䉅敵䍧內䅑杷允䅁䅁䅕䅁䑁䅁䅷䅁䭁䝁䉫䅁䭁佁䭯䅁䭁佁䭙䅁䭁佁䭳䅁䉁䅁䅁允䅁䅁䅯䅅䅑䅁杷允䅁䅁䅕䅁䑁䅁䅷䅁䭁偁䉅䅁䭁佁䭕䅁䭁佁䭙䅁䭁佁䭣䅁䉁䅁䅁允䅁䅁䅯儫䅯䅁杷允䅁䅁䅕䅁䑁䅁䅷䅁䭁䉁乣䅁䭁䵁单䅁䭁䅁䅑潁䭁䵁卫䅁䉁䅁䅁允䅁䅁䅕䕸硸浒婃歂䵁䅉䅅䅁䙁䅁䅁睁䵁䅁䅁权坁兄䅁权䱄杅䅁权䕁䅁䅋权䩄杅䅁允䅁䅁䅅䅁䙁䡁啳歲桦汏䅒䍄䉁䅁䅁睁䅁䅁䅍䅄䅁䅁䅯兪䅳䅁䅯杇䅙䅁䅅䅁䉁䅁䅁权䑄杂䅁䍄䉁䅁䅁睁䅁䅁䅍䅄䅁䅁䅯兆䄰䅁䅯杇䅙䅁䅅䅁䉁䅁䅁权䍁䅃䅁䍄䉁䅁䅁兂䅁䅁䅍䅄䅁䅁䅯兣䅁䅁䅯儷䅯䅁䅯朵䅯䅁䅯眵䅯䅁䅅䅁䉁䅁䅁睂䅁䅁䅁䤴汪䅑杷允䅁䅁䅕䅁䑁䅁䅷䅁䭁偁䄸䅁䭁佁䭧䅁䭁佁䭙䅁䭁佁䭣䅁䉁䅁䅁允䅁䅁䅯杂䅳䅁杷允䅁䅁䅕䅁䑁䅁䅷䅁䭁䅁䱫䅁䭁䵁即䅁䭁䅁䅑潁䭁䵁卧䅁䉁䅁䅁允䅁䅁䅕䉵䘶ㄶ㑆歗䵁䅉䅅䅁䙁䅁䅁睁䵁䅁䅁权㙄睃䅁权瑄权䅁权浄权䅁权湄权䅁允䅁䅁䅅䅁䭁䉁䕁䅁䵁䅉䅅䅁䑁䅁䅁睁䵁䅁䅁权坁兄䅁权捁杂䅁允䅁䅁䅅䅁䭁䕁䝣䅁䵁䅉䅅䅁䑁䅁䅁睁䵁䅁䅁权䉁杄䅁权偄杅䅁允䅁䅁䅅䅁䭁䉁䕁䅁䵁䅉䅅䅁䕁䅁䅁睁䵁䅁䅁权㥄䅄䅁权晁杂䅁权杁杂䅁允䅁䅁䅅䅁䭁䅁䩳䅁䵁䅉䅅䅁䙁䅁䅁睁䵁䅁䅁权敂允䅁权灄权䅁权浄权䅁权湄权䅁允䅁䅁䅅䅁䭁䉁䕁䅁䵁䅉䅅䅁䙁䅁䅁睁䵁䅁䅁权慁兄䅁权瑄权䅁权浄权䅁权湄权䅁允䅁䅁䅅䅁䭁䉁䕁䅁䵁䅉䅅䅁䑁䅁䅁睁䵁䅁䅁权捁䅄䅁权慁杂䅁允䅁䅁䅅䅁䭁䉁䝳䅁䵁䅉䅅䅁䑁䅁䅁睁䵁䅁䅁权坁兄䅁权敁杂䅁允䅁䅁䅅䅁䭁䥁䠴䅁䵁䅉䅅䅁䙁䅁䅁睁䵁䅁䅁权䱂允䅁权煄权䅁权浄权䅁权牄权䅁允䅁䅁䅅䅁䡁䅁䅁䅁杂畏䅚䍄䉁䅁䅁兂䅁䅁䅍䅄䅁䅁䅯杶䄴䅁䅯儶䅯䅁䅯朵䅯䅁䅯眵䅯䅁䅅䅁䉁䅁䅁权晄兄䅁䍄䉁䅁䅁睁䅁䅁䅍䅄䅁䅁䅯睆䄰䅁䅯杈䅙䅁䅅䅁䉁䅁䅁权歂睂䅁䍄䉁䅁䅁兂䅁䅁䅍䅄䅁䅁䅯睲䅁䅁䅯䄶䅯䅁䅯朵䅯䅁䅯眵䅯䅁䅅䅁䉁䅁䅁权䝁睃䅁䍄䉁䅁䅁睁䅁䅁䅍䅄䅁䅁䅯入䅅䅁䅯杊䅙䅁䅅䅁䉁䅁䅁杄佁䅁䅁免睁䑁䅅杌㉁䑁䅉䅁䵁䅉䅅䅁䕁䅁䅁睁䵁䅁䅁权塁兄䅁权晁杂䅁权杁杂䅁允䅁䅁䅅䅁䭁䥁䩁䅁䵁䅉䅅䅁䙁䅁䅁睁䵁䅁䅁权あ䅄䅁权煄权䅁权浄权䅁权牄权䅁允䅁䅁䅅䅁䡁䅁䅁䅁䅄畏䅚䍄䉁䅁䅁兂䅁䅁䅍䅄䅁䅁䅯兂䄰䅁䅯儷䅯䅁䅯朵䅯䅁䅯眵䅯䅁䅅䅁䉁䅁䅁权允䅂䅁䍄䉁䅁䅁睁䅁䅁䅍䅄䅁䅁䅯杒䄰䅁䅯杈䅙䅁䅅䅁䉁䅁䅁权䩄䅃䅁䍄䉁䅁䅁兂䅁䅁䅍䅄䅁䅁䅯睆䄰䅁䅯朶䅯䅁䅯朵䅯䅁䅯眶䅯䅁䅅䅁䉁䅁䅁权允䅂䅁䍄䉁䅁䅁兂䅁䅁䅍䅄䅁䅁䅯兆䄰䅁䅯䄷䅯䅁䅯朵䅯䅁䅯眵䅯䅁䅅䅁䉁䅁䅁权允䅂䅁䍄䉁䅁䅁睁䅁䅁䅍䅄䅁䅁䅯杄䄰䅁䅯䅇䅙䅁䅅䅁䉁䅁䅁权㡂杂䅁䍄䉁䅁䅁睁䅁䅁䅍䅄䅁䅁䅯睬䄰䅁䅯䅈䅙䅁䅅䅁䉁䅁䅁权楂杂䅁䍄䉁䅁䅁兂䅁䅁䅍䅄䅁䅁䅯睺䄰䅁䅯朶䅯䅁䅯朵䅯䅁䅯眶䅯䅁䅅䅁䉁䅁䅁睂䅁䅁䅁䕁浔䅑杷允䅁䅁䅍䅁䑁䅁䅷䅁䭁䅁临䅁䭁䉁䝯䅁䉁䅁䅁允䅁䅁䅯兗䅙䅁杷允䅁䅁䅍䅁䑁䅁䅷䅁䭁䩁䅯䅁䭁䉁䜴䅁䉁䅁䅁允䅁䅁䅯睳䅙䅁杷允䅁䅁䅍䅁䑁䅁䅷䅁䭁䅁临䅁䭁䉁䝷䅁䉁䅁䅁允䅁䅁䅯兑䅙䅁杷允䅁䅁䅍䅁䑁䅁䅷䅁䭁䭁䱣䅁䭁䉁䜴䅁䉁䅁䅁允䅁䅁䅯儰䅙䅁杷允䅁䅁䅍䅁䑁䅁䅷䅁䭁䭁䱫䅁䭁䉁䜴䅁䉁䅁䅁允䅁䅁䅯兹䅧䅁杷允䅁䅁䅍䅁䑁䅁䅷䅁䭁䥁䉅䅁䭁乁卯䅁䉁䅁䅁允䅁䅁䅯剘䅙䅁杷允䅁䅁䅍䅁䑁䅁䅷䅁䭁䝁䙕䅁䭁乁卯䅁䉁䅁䅁允䅁䅁䅯剙䅕䅁杷允䅁䅁䅕䅁䑁䅁䅷䅁䭁偁䱫䅁䭁佁䭫䅁䭁佁䭙䅁䭁佁䭣䅁䉁䅁䅁允䅁䅁䅯䅅䅑䅁杷允䅁䅁䅕䅁䑁䅁䅷䅁䭁佁乕䅁䭁䵁单䅁䭁䅁䅑潁䭁䵁卫䅁䉁䅁䅁允䅁䅁䅕牓䱫䵌港あ䵁䅉䅅䅁䙁䅁䅁睁䵁䅁䅁权⽁睄䅁权䙄杅䅁权䕁䅁䅋权䥄杅䅁允䅁䅁䅅䅁䙁偁摭党⽡睧䅴䍄䉁䅁䅁兂䅁䅁䅍䅄䅁䅁䅯杂䅷䅁䅯儵䅯䅁䅯朵䅯䅁䅯眵䅯䅁䅅䅁䉁䅁䅁权允䅂䅁䍄䉁䅁䅁睁䅁䅁䅍䅄䅁䅁䅯杮䅷䅁䅯硺䅉䅁䅅䅁䉁䅁䅁睂䅁䅁䅁䥉汦䅑杷允䅁䅁䅕䅁䑁䅁䅷䅁䭁䩁乍䅁䭁䵁单䅁䭁䅁䅑潁䭁䵁卧䅁䉁䅁䅁允䅁䅁䅕敳啎䑤佉啃䵁䅉䅅䅁䑁䅁䅁睁䵁䅁䅁权瑁䅄䅁权偄杅䅁允䅁䅁䅅䅁䭁䉁䕁䅁䵁䅉䅅䅁䙁䅁䅁睁䵁䅁䅁权歁䅁䅁权煄权䅁权浄权䅁权牄权䅁允䅁䅁䅅䅁䡁䅁䅁䅁杁⭋䅚䍄䉁䅁䅁睁䅁䅁䅍䅄䅁䅁䅯䅦䄰䅁䅯杈䅙䅁䅅䅁䉁䅁䅁权楃杂䅁䍄䉁䅁䅁睁䅁䅁䅍䅄䅁䅁䅯儷䄴䅁䅯硺䅉䅁䅅䅁䉁䅁䅁权允䅂䅁䍄䉁䅁䅁兂䅁䅁䅍䅄䅁䅁䅯䅭䅁䅁䅯䄶䅯䅁䅯朵䅯䅁䅯眵䅯䅁䅅䅁䉁䅁䅁权⭄权䅁䍄䉁䅁䅁兂䅁䅁䅍䅄䅁䅁䅯䅥䄴䅁䅯剸䅉䅁䅯䅂䍁䅧䅯剹䅉䅁䅅䅁䉁䅁䅁兂㙂䕩歍匹乍䅑杷允䅁䅁䅍䅁䑁䅁䅷䅁䭁䡁佧䅁䭁䉁䝷䅁䉁䅁䅁允䅁䅁䅯睥䅙䅁杷允䅁䅁䅕䅁䑁䅁䅷䅁䭁乁䱳䅁䭁佁䬰䅁䭁佁䭙䅁䭁佁䭣䅁䉁䅁䅁允䅁䅁䅣䅁䅁䭁硁欵䵁䅉䅅䅁䑁䅁䅁睁䵁䅁䅁权坃允䅁权流杂䅁允䅁䅁䅅䅁佁䅁䅷䅁㑁䑁䅑杌睁䑁䅉䅁䵁䅉䅅䅁䑁䅁䅁睁䵁䅁䅁权㑂杄䅁权歁杂䅁允䅁䅁䅅䅁䭁䥁允䅁䵁䅉䅅䅁䙁䅁䅁睁䵁䅁䅁权求䅁䅁权灄权䅁权浄权䅁权湄权䅁允䅁䅁䅅䅁䭁䉁䕁䅁䵁䅉䅅䅁䙁䅁䅁睁䵁䅁䅁权䱄杄䅁权瑄权䅁权浄权䅁权湄权䅁允䅁䅁䅅䅁䡁䅁䅁䅁䅁敊䅚䍄䉁䅁䅁兂䅁䅁䅍䅄䅁䅁䅯䅥䄴䅁䅯䄶䅯䅁䅯朵䅯䅁䅯眵䅯䅁䅅䅁䉁䅁䅁权允䅂䅁䍄䉁䅁䅁兂䅁䅁䅍䅄䅁䅁䅯杁䅷䅁䅯儶䅯䅁䅯朵䅯䅁䅯眵䅯䅁䅅䅁䉁䅁䅁权慃䅅䅁䍄䉁䅁䅁䅂䅁䅁䅍䅄䅁䅁䅯睪䅁䅁䅯睈䅙䅁䅯䅉䅙䅁䅅䅁䉁䅁䅁权偄䅃䅁䍄䉁䅁䅁兂䅁䅁䅍䅄䅁䅁䅯䅦䄰䅁䅯硹䅉䅁䅯䅂䍁䅧䅯剹䅉䅁䅅䅁䉁䅁䅁兂桄桥畓ㅒ桬䅑杷允䅁䅁䅕䅁䑁䅁䅷䅁䭁䅁佧䅁䭁佁䭕䅁䭁佁䭙䅁䭁佁䭣䅁䉁䅁䅁允䅁䅁䅯䅅䅑䅁杷允䅁䅁䅕䅁䑁䅁䅷䅁䭁乁偉䅁䭁䵁单䅁䭁䅁䅑潁䭁䵁卧䅁䉁䅁䅁允䅁䅁䅕浚效瀸堳䕁䵁䅉䅅䅁䙁䅁䅁睁䵁䅁䅁权卄睄䅁权䙄杅䅁权䕁䅁䅋权䩄杅䅁允䅁䅁䅅䅁䙁䵁䩵杊楫䅒䅂䍄䉁䅁䅁睁䅁䅁䅍䅄䅁䅁䅯眵䅳䅁䅯䅇䅙䅁䅅䅁䉁䅁䅁权㡂杂䅁䍄䉁䅁䅁兂䅁䅁䅍䅄䅁䅁䅯兌䅁䅁䅯䄷䅯䅁䅯朵䅯䅁䅯眵䅯䅁䅅䅁䉁䅁䅁睂䅁䅁䅁䥑汄䅑杷允䅁䅁䅑䅁䑁䅁䅷䅁䭁䉁剕䅁䭁䉁䜸䅁䭁䍁䝁䅁䉁䅁䅁允䅁䅁䅯杔䅙䅁杷允䅁䅁䅍䅁䑁䅁䅷䅁䭁䉁䉫䅁䭁䍁䝙䅁䉁䅁䅁允䅁䅁䄴䅄䅁䑁䅑䅎畁䑁䅑睍䅁䅁杷允䅁䅁䅕䅁䑁䅁䅷䅁䭁偁䵙䅁䭁䵁单䅁䭁䅁䅑潁䭁䵁卫䅁䉁䅁䅁允䅁䅁䅕剋穙潕扔歄䵁䅉䅅䅁䙁䅁䅁睁䵁䅁䅁权㉄䅄䅁权䱄杅䅁权䕁䅁䅋权䩄杅䅁允䅁䅁䅅䅁䙁䅁塲㍯㥁汏䅊䍄䉁䅁䅁兂䅁䅁䅍䅄䅁䅁䅯杺䅷䅁䅯朶䅯䅁䅯朵䅯䅁䅯眶䅯䅁䅅䅁䉁䅁䅁权允䅂䅁䍄䉁䅁䅁睁䅁䅁䅍䅄䅁䅁䅯朹䅷䅁䅯杇䅙䅁䅅䅁䉁䅁䅁权㥁杂䅁䍄䉁䅁䅁兂䅁䅁䅍䅄䅁䅁䅯睄䅷䅁䅯硹䅉䅁䅯䅂䍁䅧䅯剹䅉䅁䅅䅁䉁䅁䅁兂畃⭒㙆䍆吵䅑杷允䅁䅁䅕䅁䑁䅁䅷䅁䭁偁䱙䅁䭁䵁即䅁䭁䅁䅑潁䭁䵁卧䅁䉁䅁䅁允䅁䅁䅕体㙆䭆渵じ䵁䅉䅅䅁䙁䅁䅁睁䵁䅁䅁权䍃兄䅁权䙄杅䅁权䕁䅁䅋权䩄杅䅁允䅁䅁䅅䅁䙁䱁偡挹捲克䅚䍄䉁䅁䅁睁䅁䅁䅍䅄䅁䅁䅯朹䅷䅁䅯杊䅙䅁䅅䅁䉁䅁䅁杄䵁䅁䅁睍硁䍁䄴睍ㅁ䅁䅁䍄䉁䅁䅁兂䅁䅁䅍䅄䅁䅁䅯兩䅅䅁䅯䄷䅯䅁䅯朵䅯䅁䅯眵䅯䅁䅅䅁䉁䅁䅁睂䅁䅁䅁䭷汦䅑杷允䅁䅁䅕䅁䑁䅁䅷䅁䭁偁䵙䅁䭁佁䭧䅁䭁佁䭙䅁䭁佁䭣䅁䉁䅁䅁允䅁䅁䅯杂䅳䅁杷允䅁䅁䅕䅁䑁䅁䅷䅁䭁偁䵙䅁䭁佁䭷䅁䭁佁䭙䅁䭁佁䭣䅁䉁䅁䅁允䅁䅁䅣䅁䅁䅁汁欵䵁䅉䅅䅁䑁䅁䅁睁䵁䅁䅁权慄䅄䅁权偄杅䅁允䅁䅁䅅䅁䡁䅁䅁䅁杂畇䅒䍄䉁䅁䅁兂䅁䅁䅍䅄䅁䅁䅯朹䅷䅁䅯儷䅯䅁䅯朵䅯䅁䅯眵䅯䅁䅅䅁䉁䅁䅁睂䅁䅁䅁䍁浘䅑杷允䅁䅁䅍䅁䑁䅁䅷䅁䭁䕁䱉䅁䭁䉁䝧䅁䉁䅁䅁允䅁䅁䅯児䅙䅁杷允䅁䅁䅍䅁䑁䅁䅷䅁䭁偁䅅䅁䭁䍁䝙䅁䉁䅁䅁允䅁䅁䄴杄䅁䑁䅅䅍㕁䍁䄴䅎㕁䅁䅁䍄䉁䅁䅁兂䅁䅁䅍䅄䅁䅁䅯䅔䅁䅁䅯儶䅯䅁䅯朵䅯䅁䅯眵䅯䅁䅅䅁䉁䅁䅁权奄睄䅁䍄䉁䅁䅁兂䅁䅁䅍䅄䅁䅁䅯睷䅳䅁䅯剸䅉䅁䅯䅂䍁䅧䅯剹䅉䅁䅅䅁䉁䅁䅁兂穁杔嘯晒兣䅑杷允䅁䅁䅕䅁䑁䅁䅷䅁䭁佁倴䅁䭁佁䭷䅁䭁佁䭙䅁䭁佁䭣䅁䉁䅁䅁允䅁䅁䅯䅅䅑䅁杷允䅁䅁䅍䅁䑁䅁䅷䅁䭁䭁临䅁䭁䍁䝙䅁䉁䅁䅁允䅁䅁䄴䅄䅁䑁䅧兏畁䑁䅑䅎䅁䅁杷允䅁䅁䅍䅁䑁䅁䅷䅁䭁䵁䱍䅁䭁䉁䜴䅁䉁䅁䅁允䅁䅁䅯兙䅙䅁杷允䅁䅁䅍䅁䑁䅁䅷䅁䭁䵁䱍䅁䭁䍁䝑䅁䉁䅁䅁允䅁䅁䅯䅅䅑䅁杷允䅁䅁䅕䅁䑁䅁䅷䅁䭁䵁䱍䅁䭁佁䭕䅁䭁佁䭙䅁䭁佁䭣䅁䉁䅁䅁允䅁䅁䅯䅈䅳䅁杷允䅁䅁䅕䅁䑁䅁䅷䅁䭁䵁䱍䅁䭁佁䭫䅁䭁佁䭙䅁䭁佁䭣䅁䉁䅁䅁允䅁䅁䅯硺䅅䅁杷允䅁䅁䅍䅁䑁䅁䅷䅁䭁偁䵁䅁䭁䵁匸䅁䉁䅁䅁允䅁䅁䅯䅅䅑䅁杷允䅁䅁䅍䅁䑁䅁䅷䅁䭁䵁佉䅁䭁䉁䝯䅁䉁䅁䅁允䅁䅁䅯材䅙䅁杷允䅁䅁䅍䅁䑁䅁䅷䅁䭁䵁䱕䅁䭁䉁䝯䅁䉁䅁䅁允䅁䅁䅯児䅙䅁杷允䅁䅁䅕䅁䑁䅁䅷䅁䭁䕁䱣䅁䭁佁䭕䅁䭁佁䭙䅁䭁佁䭣䅁䉁䅁䅁允䅁䅁䅯䅅䅑䅁杷允䅁䅁䅕䅁䑁䅁䅷䅁䭁偁䵁䅁䭁䵁单䅁䭁䅁䅑潁䭁䵁卧䅁䉁䅁䅁允䅁䅁䅕が㝚浵䤹啉䵁䅉䅅䅁䑁䅁䅁睁䵁䅁䅁权䥂睃䅁权流杂䅁允䅁䅁䅅䅁佁䅁䅷䅁穁䑁䅙杌㑁䑁䅅䅁䵁䅉䅅䅁䙁䅁䅁睁䵁䅁䅁权汃兄䅁权䙄杅䅁权䕁䅁䅋权䥄杅䅁允䅁䅁䅅䅁䙁䕁祌䴶獈兣䅊䍄䉁䅁䅁睁䅁䅁䅍䅄䅁䅁䅯䅹䄴䅁䅯䅈䅙䅁䅅䅁䉁䅁䅁权卂杂䅁䍄䉁䅁䅁兂䅁䅁䅍䅄䅁䅁䅯睸䄰䅁䅯儷䅯䅁䅯朵䅯䅁䅯眵䅯䅁䅅䅁䉁䅁䅁睂䅁䅁䅁䱧汶䅑杷允䅁䅁䅍䅁䑁䅁䅷䅁䭁䝁䱣䅁䭁䉁䝧䅁䉁䅁䅁允䅁䅁䅯䅒䅙䅁杷允䅁䅁䅍䅁䑁䅁䅷䅁䭁䅁乫䅁䭁䍁䝙䅁䉁䅁䅁允䅁䅁䄴䅄䅁䑁䅫睍畁䑁䅣䅏䅁䅁杷允䅁䅁䅕䅁䑁䅁䅷䅁䭁䝁䴸䅁䭁佁䭯䅁䭁佁䭙䅁䭁佁䭳䅁䉁䅁䅁允䅁䅁䅣䅁䅁䝁⽂唵䵁䅉䅅䅁䑁䅁䅁睁䵁䅁䅁权慂䅁䅁权慁杂䅁允䅁䅁䅅䅁䭁䍁䝳䅁䵁䅉䅅䅁䙁䅁䅁睁䵁䅁䅁权卄䅄䅁权瑄权䅁权浄权䅁权湄权䅁允䅁䅁䅅䅁䡁䅁䅁䅁䅂畕䅒䍄䉁䅁䅁睁䅁䅁䅍䅄䅁䅁䅯䄸䅷䅁䅯䅈䅙䅁䅅䅁䉁䅁䅁权䡂杂䅁䍄䉁䅁䅁兂䅁䅁䅍䅄䅁䅁䅯䄸䅷䅁䅯儵䅯䅁䅯朵䅯䅁䅯眵䅯䅁䅅䅁䉁䅁䅁权㉁睃䅁䍄䉁䅁䅁兂䅁䅁䅍䅄䅁䅁䅯䄸䅷䅁䅯䄶䅯䅁䅯朵䅯䅁䅯眵䅯䅁䅅䅁䉁䅁䅁权㉁睃䅁䍄䉁䅁䅁兂䅁䅁䅍䅄䅁䅁䅯儵䅷䅁䅯儶䅯䅁䅯朵䅯䅁䅯眵䅯䅁䅅䅁䉁䅁䅁权浄䅄䅁䍄䉁䅁䅁兂䅁䅁䅍䅄䅁䅁䅯杮䅷䅁䅯儶䅯䅁䅯朵䅯䅁䅯眵䅯䅁䅅䅁䉁䅁䅁权硁睄䅁䍄䉁䅁䅁兂䅁䅁䅍䅄䅁䅁䅯䄸䅷䅁䅯朶䅯䅁䅯朵䅯䅁䅯眶䅯䅁䅅䅁䉁䅁䅁权允䅂䅁䍄䉁䅁䅁兂䅁䅁䅍䅄䅁䅁䅯睴䄰䅁䅯硹䅉䅁䅯䅂䍁䅧䅯䉹䅉䅁䅅䅁䉁䅁䅁兂啁歲桦步桸䅑杷允䅁䅁䅕䅁䑁䅁䅷䅁䭁䑁偕䅁䭁䵁单䅁䭁䅁䅑潁䭁䵁卧䅁䉁䅁䅁允䅁䅁䅕克穇䌫偧啅䵁䅉䅅䅁䑁䅁䅁睁䵁䅁䅁权䝁兄䅁权歁杂䅁允䅁䅁䅅䅁䭁偁丰䅁䵁䅉䅅䅁䙁䅁䅁睁䵁䅁䅁权灃睃䅁权䙄杅䅁权䕁䅁䅋权䩄杅䅁允䅁䅁䅅䅁䙁䥁戱乊㥯硵䅆䍄䉁䅁䅁兂䅁䅁䅍䅄䅁䅁䅯杲䅷䅁䅯朶䅯䅁䅯朵䅯䅁䅯眶䅯䅁䅅䅁䉁䅁䅁权允䅂䅁䍄䉁䅁䅁兂䅁䅁䅍䅄䅁䅁䅯兂䅅䅁䅯儷䅯䅁䅯朵䅯䅁䅯眵䅯䅁䅅䅁䉁䅁䅁睂䅁䅁䅁䭷橪䅑杷允䅁䅁䅕䅁䑁䅁䅷䅁䭁䑁偕䅁䭁䵁即䅁䭁䅁䅑潁䭁䵁卧䅁䉁䅁䅁允䅁䅁䅕噋偹癷㑗歖䵁䅉䅅䅁䙁䅁䅁睁䵁䅁䅁权噄䅄䅁权煄权䅁权浄权䅁权牄权䅁允䅁䅁䅅䅁䭁䉁䕁䅁䵁䅉䅅䅁䙁䅁䅁睁䵁䅁䅁权瑂䅁䅁权獄权䅁权浄权䅁权湄权䅁允䅁䅁䅅䅁䡁䅁䅁䅁䅄⭎䅖䍄䉁䅁䅁兂䅁䅁䅍䅄䅁䅁䅯䅃䅷䅁䅯儶䅯䅁䅯朵䅯䅁䅯眵䅯䅁䅅䅁䉁䅁䅁权煁杄䅁䍄䉁䅁䅁睁䅁䅁䅍䅄䅁䅁䅯睅䄴䅁䅯杈䅙䅁䅅䅁䉁䅁䅁权䙂杂䅁䍄䉁䅁䅁睁䅁䅁䅍䅄䅁䅁䅯兎䄸䅁䅯杇䅙䅁䅅䅁䉁䅁䅁权㡁杂䅁䍄䉁䅁䅁兂䅁䅁䅍䅄䅁䅁䅯杖䄰䅁䅯朶䅯䅁䅯朵䅯䅁䅯眶䅯䅁䅅䅁䉁䅁䅁权允䅂䅁䍄䉁䅁䅁睁䅁䅁䅍䅄䅁䅁䅯杍䅷䅁䅯䅊䅙䅁䅅䅁䉁䅁䅁权偂权䅁䍄䉁䅁䅁兂䅁䅁䅍䅄䅁䅁䅯睒䅳䅁䅯剸䅉䅁䅯䅂䍁䅧䅯䉹䅉䅁䅅䅁䉁䅁䅁兂時入硓坔啷䅑杷允䅁䅁䅍䅁䑁䅁䅷䅁䭁䉁偷䅁䭁䉁䜴䅁䉁䅁䅁允䅁䅁䅯䅎䅙䅁杷允䅁䅁䅍䅁䑁䅁䅷䅁䭁䑁偕䅁䭁䍁䝑䅁䉁䅁䅁允䅁䅁䅯砰䅅䅁杷允䅁䅁䅍䅁䑁䅁䅷䅁䭁䥁䅁䅁䭁䍁䝑䅁䉁䅁䅁允䅁䅁䅯䅇䅫䅁杷允䅁䅁䅕䅁䑁䅁䅷䅁䭁䝁乷䅁䭁佁䭫䅁䭁佁䭙䅁䭁佁䭣䅁䉁䅁䅁允䅁䅁䅯䅅䅑䅁杷允䅁䅁䅕䅁䑁䅁䅷䅁䭁䑁偕䅁䭁佁䭕䅁䭁佁䭙䅁䭁佁䭣䅁䉁䅁䅁允䅁䅁䅯䅅䅑䅁杷允䅁䅁䅍䅁䑁䅁䅷䅁䭁䩁䅍䅁䭁䍁䝑䅁䉁䅁䅁允䅁䅁䅯睉䅫䅁杷允䅁䅁䅍䅁䑁䅁䅷䅁䭁偁䅑䅁䭁䍁䝑䅁䉁䅁䅁允䅁䅁䅯朰䅧䅁杷允䅁䅁䅕䅁䑁䅁䅷䅁䭁䉁伸䅁䭁佁䬰䅁䭁佁䭙䅁䭁佁䭣䅁䉁䅁䅁允䅁䅁䅣䅁䅁䝁䅁〴䵁䅉䅅䅁䙁䅁䅁睁䵁䅁䅁权ㅁ睄䅁权煄权䅁权浄权䅁权牄权䅁允䅁䅁䅅䅁䭁䉁䕁䅁䵁䅉䅅䅁䙁䅁䅁睁䵁䅁䅁权歃䅄䅁权煄权䅁权浄权䅁权牄权䅁允䅁䅁䅅䅁䭁䉁䕁䅁䵁䅉䅅䅁䙁䅁䅁睁䵁䅁䅁权奃䅄䅁权䙄杅䅁权䕁䅁䅋权䩄杅䅁允䅁䅁䅅䅁䙁䡁敪潙朶剬䅖䍄䉁䅁䅁兂䅁䅁䅍䅄䅁䅁䅯兪䅳䅁䅯硹䅉䅁䅯䅂䍁䅧䅯剹䅉䅁䅅䅁䉁䅁䅁兂晁敨剴䩵堵䅑杷允䅁䅁䅍䅁䑁䅁䅷䅁䭁䉁䅷䅁䭁䉁䜴䅁䉁䅁䅁允䅁䅁䅯免䅫䅁杷允䅁䅁䅍䅁䑁䅁䅷䅁䭁䭁䵍䅁䭁䍁䝑䅁䉁䅁䅁允䅁䅁䅯䉮䅑䅁杷允䅁䅁䅕䅁䑁䅁䅷䅁䭁乁䅣䅁䭁佁䬰䅁䭁佁䭙䅁䭁佁䭣䅁䉁䅁䅁允䅁䅁䅣䅁䅁䅁㝄唵䵁䅉䅅䅁䑁䅁䅁睁䵁䅁䅁权䑂允䅁权慄杅䅁允䅁䅁䅅䅁䭁䍁坍䅁䵁䅉䅅䅁䑁䅁䅁睁䵁䅁䅁权橃䅄䅁权流杂䅁允䅁䅁䅅䅁佁䅁䄴䅁硁䑁䅁兏畁䑁䅍兏䅁䅁杷允䅁䅁䅕䅁䑁䅁䅷䅁䭁䭁䵍䅁䭁佁䭕䅁䭁佁䭙䅁䭁佁䭣䅁䉁䅁䅁允䅁䅁䅯䅅䅑䅁杷允䅁䅁䅕䅁䑁䅁䅷䅁䭁䵁位䅁䭁佁䭕䅁䭁佁䭙䅁䭁佁䭣䅁䉁䅁䅁允䅁䅁䅯䅅䅑䅁杷允䅁䅁䅕䅁䑁䅁䅷䅁䭁䭁䵍䅁䭁佁䭧䅁䭁佁䭙䅁䭁佁䭣䅁䉁䅁䅁允䅁䅁䅯䅅䅑䅁杷允䅁䅁䅕䅁䑁䅁䅷䅁䭁䭁䵍䅁䭁佁䭷䅁䭁佁䭙䅁䭁佁䭣䅁䉁䅁䅁允䅁䅁䅯䅅䅑䅁杷允䅁䅁䅕䅁䑁䅁䅷䅁䭁䭁䵍䅁䭁佁䬰䅁䭁佁䭙䅁䭁佁䭣䅁䉁䅁䅁允䅁䅁䅯䅅䅑䅁杷允䅁䅁䅍䅁䑁䅁䅷䅁䭁䵁䵙䅁䭁䵁匸䅁䉁䅁䅁允䅁䅁䅣䅁䅁䅁灂唴䵁䅉䅅䅁䑁䅁䅁睁䵁䅁䅁权䍁兂䅁权慄杅䅁允䅁䅁䅅䅁䭁偁啉䅁䵁䅉䅅䅁䑁䅁䅁睁䵁䅁䅁权硂睃䅁权捁杂䅁允䅁䅁䅅䅁䭁䍁䝳䅁䵁䅉䅅䅁䙁䅁䅁睁䵁䅁䅁权䙄睃䅁权䙄杅䅁权䕁䅁䅋权䩄杅䅁允䅁䅁䅅䅁䙁䕁䡒卌睳硰䅴䍄䉁䅁䅁睁䅁䅁䅍䅄䅁䅁䅯睫䄰䅁䅯杇䅙䅁䅅䅁䉁䅁䅁权時杂䅁䍄䉁䅁䅁睁䅁䅁䅍䅄䅁䅁䅯睉䅅䅁䅯䅊䅙䅁䅅䅁䉁䅁䅁权㉂权䅁䍄䉁䅁䅁兂䅁䅁䅍䅄䅁䅁䅯典䅳䅁䅯䄷䅯䅁䅯朵䅯䅁䅯眵䅯䅁䅅䅁䉁䅁䅁睂䅁䅁䅁䕷洳䅑杷允䅁䅁䅕䅁䑁䅁䅷䅁䭁偁䵅䅁䭁䵁即䅁䭁䅁䅑潁䭁䵁卫䅁䉁䅁䅁允䅁䅁䅕椹捨㡪ㅉ啘䵁䅉䅅䅁䙁䅁䅁睁䵁䅁䅁权兄兄䅁权䙄杅䅁权䕁䅁䅋权䩄杅䅁允䅁䅁䅅䅁䙁乁塗㝦灲橶䅊䍄䉁䅁䅁睁䅁䅁䅍䅄䅁䅁䅯儸䅷䅁䅯䅈䅙䅁䅅䅁䉁䅁䅁权獁睂䅁䍄䉁䅁䅁兂䅁䅁䅍䅄䅁䅁䅯杓䅷䅁䅯朶䅯䅁䅯朵䅯䅁䅯眶䅯䅁䅅䅁䉁䅁䅁权允䅂䅁䍄䉁䅁䅁睁䅁䅁䅍䅄䅁䅁䅯儸䅷䅁䅯杈䅙䅁䅅䅁䉁䅁䅁权歃䅃䅁䍄䉁䅁䅁睁䅁䅁䅍䅄䅁䅁䅯儸䅷䅁䅯䅊䅙䅁䅅䅁䉁䅁䅁权㑂充䅁䍄䉁䅁䅁睁䅁䅁䅍䅄䅁䅁䅯兰䄰䅁䅯杇䅙䅁䅅䅁䉁䅁䅁权扁杂䅁䍄䉁䅁䅁兂䅁䅁䅍䅄䅁䅁䅯睬䅷䅁䅯儵䅯䅁䅯朵䅯䅁䅯眵䅯䅁䅅䅁䉁䅁䅁权允䅂䅁䍄䉁䅁䅁兂䅁䅁䅍䅄䅁䅁䅯儸䅷䅁䅯朶䅯䅁䅯朵䅯䅁䅯眶䅯䅁䅅䅁䉁䅁䅁睂䅁䅁䅁䕑洳䅑杷允䅁䅁䅕䅁䑁䅁䅷䅁䭁䝁偍䅁䭁佁䬰䅁䭁佁䭙䅁䭁佁䭣䅁䉁䅁䅁允䅁䅁䅣䅁䅁䭁䩂欵䵁䅉䅅䅁䑁䅁䅁睁䵁䅁䅁权湄睃䅁权流杂䅁允䅁䅁䅅䅁佁䅁䄴䅁硁䑁䅁兎畁䑁䅁䅎䅁䅁杷允䅁䅁䅕䅁䑁䅁䅷䅁䭁偁䵅䅁䭁佁䭷䅁䭁佁䭙䅁䭁佁䭣䅁䉁䅁䅁允䅁䅁䅣䅁䅁佁敃唵䵁䅉䅅䅁䑁䅁䅁睁䵁䅁䅁权潃䅄䅁权偄杅䅁允䅁䅁䅅䅁䭁䉁䕁䅁䵁䅉䅅䅁䙁䅁䅁睁䵁䅁䅁权潃䅄䅁权汄权䅁权浄权䅁权湄权䅁允䅁䅁䅅䅁䭁䑁䱙䅁䵁䅉䅅䅁䙁䅁䅁睁䵁䅁䅁权潃䅄䅁权灄权䅁权浄权䅁权湄权䅁允䅁䅁䅅䅁䭁䑁偯䅁䵁䅉䅅䅁䑁䅁䅁睁䵁䅁䅁权敄睃䅁权敁杂䅁允䅁䅁䅅䅁䭁䵁䝳䅁䵁䅉䅅䅁䑁䅁䅁睁䵁䅁䅁权歁睄䅁权偄杅䅁允䅁䅁䅅䅁䡁䅁䅁䅁杂番䅆䍄䉁䅁䅁睁䅁䅁䅍䅄䅁䅁䅯睩䅷䅁䅯硺䅉䅁䅅䅁䉁䅁䅁权允䅂䅁䍄䉁䅁䅁兂䅁䅁䅍䅄䅁䅁䅯杁䅅䅁䅯䄷䅯䅁䅯朵䅯䅁䅯眵䅯䅁䅅䅁䉁䅁䅁睂䅁䅁䅁䉯浘䅑杷允䅁䅁䅕䅁䑁䅁䅷䅁䭁䑁䱑䅁䭁䵁单䅁䭁䅁䅑潁䭁䵁卧䅁䉁䅁䅁允䅁䅁䅕塘㥸䈸敚樫䴸䅉䅅䅁䙁䅁䅁睁䵁䅁䅁权䱃䅄䅁权䙄杅䅁权䕁䅁䅋权䩄杅䅁允䅁䅁䅅䅁䙁䭁䭴她煰䍐䅂䍄䉁䅁䅁兂䅁䅁䅍䅄䅁䅁䅯睩䅷䅁䅯硹䅉䅁䅯䅂䍁䅧䅯剹䅉䅁䅅䅁䉁䅁䅁兂㉄䙋偹瑷捖䅑杷允䅁䅁䅕䅁䑁䅁䅷䅁䭁䙁䅍䅁䭁佁䭷䅁䭁佁䭙䅁䭁佁䭣䅁䉁䅁䅁允䅁䅁䅣䅁䅁䭁偄唵䵁䅉䅅䅁䙁䅁䅁睁䵁䅁䅁权祃䅄䅁权煄权䅁权浄权䅁权牄权䅁允䅁䅁䅅䅁䡁䅁䅁䅁杄畐䅚䍄䉁䅁䅁睁䅁䅁䅍䅄䅁䅁䅯睩䅷䅁䅯䅊䅙䅁䅅䅁䉁䅁䅁权允䅂䅁䍄䉁䅁䅁兂䅁䅁䅍䅄䅁䅁䅯睅䅷䅁䅯剸䅉䅁䅯䅂䍁䅧䅯剹䅉䅁䅅䅁䉁䅁䅁兂㡃ㅸ坤噃吴䅑杷允䅁䅁䅕䅁䑁䅁䅷䅁䭁䍁乙䅁䭁䵁即䅁䭁䅁䅑潁䭁䵁卧䅁䉁䅁䅁允䅁䅁䅕瑃橥䑣焳䕖䵁䅉䅅䅁䙁䅁䅁睁䵁䅁䅁权摁兄䅁权䱄杅䅁权䕁䅁䅋权䥄杅䅁允䅁䅁䅅䅁䙁䑁積積積ㅯ䅤䍄䉁䅁䅁睁䅁䅁䅍䅄䅁䅁䅯睩䅷䅁䅯杊䅙䅁䅅䅁䉁䅁䅁杄䵁䅁䅁兏㉁䍁䄴䅎㑁䅁䅁䍄䉁䅁䅁睁䅁䅁䅍䅄䅁䅁䅯杤䄴䅁䅯杊䅙䅁䅅䅁䉁䅁䅁杄䵁䅁䅁䅏㕁䍁䄴䅏硁䅁䅁䍄䉁䅁䅁兂䅁䅁䅍䅄䅁䅁䅯朲䅷䅁䅯硹䅉䅁䅯䅂䍁䅧䅯䉹䅉䅁䅅䅁䉁䅁䅁兂㉄䙋偹楷坖䅑杷允䅁䅁䅕䅁䑁䅁䅷䅁䭁䅁佳䅁䭁佁䭧䅁䭁佁䭙䅁䭁佁䭣䅁䉁䅁䅁允䅁䅁䅯䅅䅑䅁杷允䅁䅁䅍䅁䑁䅁䅷䅁䭁䱁䵁䅁䭁䉁䝷䅁䉁䅁䅁允䅁䅁䅯杙䅙䅁杷允䅁䅁䅕䅁䑁䅁䅷䅁䭁䥁䵳䅁䭁佁䭕䅁䭁佁䭙䅁䭁佁䭣䅁䉁䅁䅁允䅁䅁䅯睄䅳䅁杷允䅁䅁䅕䅁䑁䅁䅷䅁䭁䱁䵁䅁䭁佁䭯䅁䭁佁䭙䅁䭁佁䭳䅁䉁䅁䅁允䅁䅁䅯䅅䅑䅁杷允䅁䅁䅍䅁䑁䅁䅷䅁䭁䍁䅁䅁䭁䉁䝯䅁䉁䅁䅁允䅁䅁䅯兗䅙䅁杷允䅁䅁䅍䅁䑁䅁䅷䅁䭁䉁偫䅁䭁䵁匸䅁䉁䅁䅁允䅁䅁䅯䅅䅑䅁杷允䅁䅁䅍䅁䑁䅁䅷䅁䭁䉁偯䅁䭁䵁匸䅁䉁䅁䅁允䅁䅁䅣䅁䅁佁祂欴䵁䅉䅅䅁䑁䅁䅁睁䵁䅁䅁权卄䅄䅁权捁杂䅁允䅁䅁䅅䅁䭁乁䝯䅁䵁䅉䅅䅁䑁䅁䅁睁䵁䅁䅁权啄䅄䅁权捁杂䅁允䅁䅁䅅䅁䭁䝁䝉䅁䵁䅉䅅䅁䑁䅁䅁睁䵁䅁䅁权乁杄䅁权敁杂䅁允䅁䅁䅅䅁䭁䩁䝅䅁䵁䅉䅅䅁䙁䅁䅁睁䵁䅁䅁权敂䅅䅁权灄权䅁权浄权䅁权湄权䅁允䅁䅁䅅䅁䭁䉁䕁䅁䵁䅉䅅䅁䑁䅁䅁睁䵁䅁䅁权卄䅄䅁权流杂䅁允䅁䅁䅅䅁佁䅁䄴䅁硁䑁䅁睎畁䑁䅅睍䅁䅁杷允䅁䅁䅍䅁䑁䅁䅷䅁䭁乁䵑䅁䭁䍁䝙䅁䉁䅁䅁允䅁䅁䄴䅄䅁䑁䅫睍畁䑁䅁睍䅁䅁杷允䅁䅁䅕䅁䑁䅁䅷䅁䭁䵁儰䅁䭁佁䭷䅁䭁佁䭙䅁䭁佁䭣䅁䉁䅁䅁允䅁䅁䅯䅅䅑䅁杷允䅁䅁䅕䅁䑁䅁䅷䅁䭁乁䵑䅁䭁佁䭧䅁䭁佁䭙䅁䭁佁䭣䅁䉁䅁䅁允䅁䅁䅯䅅䅑䅁杷允䅁䅁䅕䅁䑁䅁䅷䅁䭁䉁丰䅁䭁䵁单䅁䭁䅁䅑潁䭁䵁卧䅁䉁䅁䅁允䅁䅁䅕煈䐵䡖呙歉䵁䅉䅅䅁䑁䅁䅁睁䵁䅁䅁权佂允䅁权慄杅䅁允䅁䅁䅅䅁䭁䭁啕䅁䵁䅉䅅䅁䑁䅁䅁睁䵁䅁䅁权䍄杄䅁权歁杂䅁允䅁䅁䅅䅁䭁佁佯䅁䵁䅉䅅䅁䑁䅁䅁睁䵁䅁䅁权汄睃䅁权偄杅䅁允䅁䅁䅅䅁䡁䅁䅁䅁䅂畅䅆䍄䉁䅁䅁兂䅁䅁䅍䅄䅁䅁䅯䅧䄴䅁䅯硹䅉䅁䅯䅂䍁䅧䅯剹䅉䅁䅅䅁䉁䅁䅁兂啁歲桦橥噒䅑杷允䅁䅁䅍䅁䑁䅁䅷䅁䭁䉁䵧䅁䭁䵁匸䅁䉁䅁䅁允䅁䅁䅣䅁䅁䵁慁䔴䵁䅉䅅䅁䑁䅁䅁睁䵁䅁䅁权㉄权䅁权流杂䅁允䅁䅁䅅䅁佁䅁䅷䅁㉁䑁䅕杌ㅁ䑁䅅䅁䵁䅉䅅䅁䑁䅁䅁睁䵁䅁䅁权硂䅄䅁权敁杂䅁允䅁䅁䅅䅁䭁䡁䝉䅁䵁䅉䅅䅁䑁䅁䅁睁䵁䅁䅁权䉃杄䅁权奁杂䅁允䅁䅁䅅䅁䭁䉁䝫䅁䵁䅉䅅䅁䙁䅁䅁睁䵁䅁䅁权杁允䅁权煄权䅁权浄权䅁权牄权䅁允䅁䅁䅅䅁䡁䅁䅁䅁䅁⭍䅚䍄䉁䅁䅁睁䅁䅁䅍䅄䅁䅁䅯兺䅅䅁䅯䅊䅙䅁䅅䅁䉁䅁䅁权汃杂䅁䍄䉁䅁䅁睁䅁䅁䅍䅄䅁䅁䅯䅧䄴䅁䅯杇䅙䅁䅅䅁䉁䅁䅁权扁杂䅁䍄䉁䅁䅁睁䅁䅁䅍䅄䅁䅁䅯內䄴䅁䅯杇䅙䅁䅅䅁䉁䅁䅁权䅄杂䅁䍄䉁䅁䅁睁䅁䅁䅍䅄䅁䅁䅯䅧䄴䅁䅯䅈䅙䅁䅅䅁䉁䅁䅁权祁杂䅁䍄䉁䅁䅁睁䅁䅁䅍䅄䅁䅁䅯儱䅷䅁䅯杊䅙䅁䅅䅁䉁䅁䅁杄䵁䅁䅁兏㑁䍁䄴䅏ぁ䅁䅁䍄䉁䅁䅁䅂䅁䅁䅍䅄䅁䅁䅯睌䅳䅁䅯睈䅙䅁䅯䅉䅙䅁䅅䅁䉁䅁䅁权癄元䅁䍄䉁䅁䅁兂䅁䅁䅍䅄䅁䅁䅯兦䅷䅁䅯剸䅉䅁䅯䅂䍁䅧䅯䉹䅉䅁䅅䅁䉁䅁䅁兂呄割え㑭偳䅑杷允䅁䅁䅍䅁䑁䅁䅷䅁䭁䥁佁䅁䭁䍁䝙䅁䉁䅁䅁允䅁䅁䄴权䅁䑁䅫免畁䑁䅙䅁䵁䅉䅅䅁䑁䅁䅁睁䵁䅁䅁权䉃杄䅁权流杂䅁允䅁䅁䅅䅁佁䅁䅯䅁㑁䑁䅫杌㑁䅁䅁䍄䉁䅁䅁睁䅁䅁䅍䅄䅁䅁䅯兣䅳䅁䅯杊䅙䅁䅅䅁䉁䅁䅁杄佁䅁䅁免硁䑁䅁杌㉁䑁䅍䅁䵁䅉䅅䅁䙁䅁䅁睁䵁䅁䅁权灁䅅䅁权灄权䅁权浄权䅁权湄权䅁允䅁䅁䅅䅁䭁䍁刴䅁䵁䅉䅅䅁䑁䅁䅁睁䵁䅁䅁权塄睃䅁权敁杂䅁允䅁䅁䅅䅁䭁䵁䥫䅁䵁䅉䅅䅁䙁䅁䅁睁䵁䅁䅁权䉃杄䅁权潄权䅁权浄权䅁权湄权䅁允䅁䅁䅅䅁䭁䉁䕁䅁䵁䅉䅅䅁䑁䅁䅁睁䵁䅁䅁权剂䅄䅁权慁杂䅁允䅁䅁䅅䅁䭁䝁䝁䅁䵁䅉䅅䅁䙁䅁䅁睁䵁䅁䅁权䉂允䅁权瑄权䅁权浄权䅁权湄权䅁允䅁䅁䅅䅁䡁䅁䅁䅁䅄⭰䅖䍄䉁䅁䅁兂䅁䅁䅍䅄䅁䅁䅯內䄴䅁䅯儶䅯䅁䅯朵䅯䅁䅯眵䅯䅁䅅䅁䉁䅁䅁权允䅂䅁䍄䉁䅁䅁兂䅁䅁䅍䅄䅁䅁䅯睨䅳䅁䅯剸䅉䅁䅯䅂䍁䅧䅯剹䅉䅁䅅䅁䉁䅁䅁兂敄眰橚䭅䭷䅑杷允䅁䅁䅍䅁䑁䅁䅷䅁䭁䉁呉䅁䭁䉁䝧䅁䉁䅁䅁允䅁䅁䅯䅒䅙䅁杷允䅁䅁䅕䅁䑁䅁䅷䅁䭁䝁䅑䅁䭁佁䭕䅁䭁佁䭙䅁䭁佁䭣䅁䉁䅁䅁允䅁䅁䅯兄䅳䅁杷允䅁䅁䅕䅁䑁䅁䅷䅁䭁䥁佁䅁䭁佁䭯䅁䭁佁䭙䅁䭁佁䭳䅁䉁䅁䅁允䅁䅁䅯䅅䅑䅁杷允䅁䅁䅍䅁䑁䅁䅷䅁䭁䵁佉䅁䭁䉁䝷䅁䉁䅁䅁允䅁䅁䅯睉䅣䅁杷允䅁䅁䅕䅁䑁䅁䅷䅁䭁䉁䉷䅁䭁佁䭷䅁䭁佁䭙䅁䭁佁䭣䅁䉁䅁䅁允䅁䅁䅣䅁䅁䭁塃䔵䵁䅉䅅䅁䙁䅁䅁睁䵁䅁䅁权䱄䅄䅁权䱄杅䅁权䕁䅁䅋权䩄杅䅁允䅁䅁䅅䅁䙁䡁㥅瑃橥䘰䅨䍄䉁䅁䅁兂䅁䅁䅍䅄䅁䅁䅯內䄴䅁䅯朶䅯䅁䅯朵䅯䅁䅯眶䅯䅁䅅䅁䉁䅁䅁权允䅂䅁䍄䉁䅁䅁睁䅁䅁䅍䅄䅁䅁䅯睇䄴䅁䅯杇䅙䅁䅅䅁䉁䅁䅁权婂杂䅁䍄䉁䅁䅁兂䅁䅁䅍䅄䅁䅁䅯䅏䄴䅁䅯儶䅯䅁䅯朵䅯䅁䅯眵䅯䅁䅅䅁䉁䅁䅁权ぁ䅅䅁䍄䉁䅁䅁睁䅁䅁䅍䅄䅁䅁䅯䅆䄸䅁䅯硺䅉䅁䅅䅁䉁䅁䅁权允䅂䅁䍄䉁䅁䅁睁䅁䅁䅍䅄䅁䅁䅯杲䅷䅁䅯䅇䅙䅁䅅䅁䉁䅁䅁权㡂杂䅁䍄䉁䅁䅁兂䅁䅁䅍䅄䅁䅁䅯框䅁䅁䅯硹䅉䅁䅯䅂䍁䅧䅯剹䅉䅁䅅䅁䉁䅁䅁兂啁歲桦湥歸䅑杷允䅁䅁䅕䅁䑁䅁䅷䅁䭁䑁䰰䅁䭁佁䬰䅁䭁佁䭙䅁䭁佁䭣䅁䉁䅁䅁允䅁䅁䅣䅁䅁䵁偂欵䵁䅉䅅䅁䙁䅁䅁睁䵁䅁䅁权呂䅄䅁权獄权䅁权浄权䅁权湄权䅁允䅁䅁䅅䅁䭁䉁䕁䅁䵁䅉䅅䅁䙁䅁䅁睁䵁䅁䅁权啁睄䅁权䱄杅䅁权䕁䅁䅋权䩄杅䅁允䅁䅁䅅䅁䙁䩁婱婭婭噩䅬䍄䉁䅁䅁睁䅁䅁䅍䅄䅁䅁䅯䅆䄸䅁䅯䅈䅙䅁䅅䅁䉁䅁䅁权䱃杂䅁䍄䉁䅁䅁睁䅁䅁䅍䅄䅁䅁䅯䅆䄸䅁䅯杊䅙䅁䅅䅁䉁䅁䅁杄䭁䅁䅁兏㍁䍁䄴䅏䅁䅁杷允䅁䅁䅕䅁䑁䅁䅷䅁䭁䉁兙䅁䭁䵁即䅁䭁䅁䅑潁䭁䵁卧䅁䉁䅁䅁允䅁䅁䅕⽷潕䥘匸䕘䵁䅉䅅䅁䙁䅁䅁睁䵁䅁䅁权⭄䅄䅁权䱄杅䅁权䕁䅁䅋权䩄杅䅁允䅁䅁䅅䅁䙁䝁浚浚浚浢䅂䍄䉁䅁䅁兂䅁䅁䅍䅄䅁䅁䅯䅆䄸䅁䅯儶䅯䅁䅯朵䅯䅁䅯眵䅯䅁䅅䅁䉁䅁䅁权允䅂䅁䍄䉁䅁䅁兂䅁䅁䅍䅄䅁䅁䅯䅆䄸䅁䅯朶䅯䅁䅯朵䅯䅁䅯眶䅯䅁䅅䅁䉁䅁䅁权允䅂䅁䍄䉁䅁䅁兂䅁䅁䅍䅄䅁䅁䅯睏䅁䅁䅯儷䅯䅁䅯朵䅯䅁䅯眵䅯䅁䅅䅁䉁䅁䅁权允䅂䅁䍄䉁䅁䅁兂䅁䅁䅍䅄䅁䅁䅯䅆䄸䅁䅯䄷䅯䅁䅯朵䅯䅁䅯眵䅯䅁䅅䅁䉁䅁䅁权允䅂䅁䍄䉁䅁䅁睁䅁䅁䅍䅄䅁䅁䅯杒䅷䅁䅯䅇䅙䅁䅅䅁䉁䅁䅁权䅂杂䅁䍄䉁䅁䅁兂䅁䅁䅍䅄䅁䅁䅯杖䅷䅁䅯剸䅉䅁䅯䅂䍁䅧䅯䉹䅉䅁䅅䅁䉁䅁䅁兂敃礯浤杙䉯䅑杷允䅁䅁䅕䅁䑁䅁䅷䅁䭁䡁乙䅁䭁䵁单䅁䭁䅁䅑潁䭁䵁卫䅁䉁䅁䅁允䅁䅁䅕呙汵㈳浨歂䵁䅉䅅䅁䑁䅁䅁睁䵁䅁䅁权㙃允䅁权敁杂䅁允䅁䅁䅅䅁䭁䝁䝙䅁䵁䅉䅅䅁䑁䅁䅁睁䵁䅁䅁权楃睃䅁权流杂䅁允䅁䅁䅅䅁佁䅁䅯䅁㕁䑁䅑杌ㅁ䅁䅁䍄䉁䅁䅁兂䅁䅁䅍䅄䅁䅁䅯先䄰䅁䅯儷䅯䅁䅯朵䅯䅁䅯眵䅯䅁䅅䅁䉁䅁䅁权允䅂䅁䍄䉁䅁䅁睁䅁䅁䅍䅄䅁䅁䅯兲䅁䅁䅯䅈䅙䅁䅅䅁䉁䅁䅁权獄杂䅁䍄䉁䅁䅁兂䅁䅁䅍䅄䅁䅁䅯杷䄴䅁䅯䄷䅯䅁䅯朵䅯䅁䅯眵䅯䅁䅅䅁䉁䅁䅁权允䅂䅁䍄䉁䅁䅁兂䅁䅁䅍䅄䅁䅁䅯睨䅷䅁䅯儶䅯䅁䅯朵䅯䅁䅯眵䅯䅁䅅䅁䉁䅁䅁权灄充䅁䍄䉁䅁䅁兂䅁䅁䅍䅄䅁䅁䅯儵䅷䅁䅯儵䅯䅁䅯朵䅯䅁䅯眵䅯䅁䅅䅁䉁䅁䅁权捁睃䅁䍄䉁䅁䅁兂䅁䅁䅍䅄䅁䅁䅯睧䄰䅁䅯硹䅉䅁䅯䅂䍁䅧䅯剹䅉䅁䅅䅁䉁䅁䅁兂捂㡪ㅌ䩋啸䅑杷允䅁䅁䅍䅁䑁䅁䅷䅁䭁䙁䵙䅁䭁䉁䝷䅁䉁䅁䅁允䅁䅁䅯睐䅙䅁杷允䅁䅁䅍䅁䑁䅁䅷䅁䭁乁䱑䅁䭁䍁䝑䅁䉁䅁䅁允䅁䅁䅯睍䅣䅁杷允䅁䅁䅕䅁䑁䅁䅷䅁䭁䙁䵙䅁䭁佁䬰䅁䭁佁䭙䅁䭁佁䭣䅁䉁䅁䅁允䅁䅁䅯䅅䅑䅁杷允䅁䅁䅍䅁䑁䅁䅷䅁䭁佁佷䅁䭁䉁䜴䅁䉁䅁䅁允䅁䅁䅯児䅧䅁杷允䅁䅁䅍䅁䑁䅁䅷䅁䭁䝁剕䅁䭁䉁䝷䅁䉁䅁䅁允䅁䅁䅯杋䅙䅁杷允䅁䅁䅑䅁䑁䅁䅷䅁䭁䅁䅫䅁䭁䉁䜸䅁䭁䍁䝁䅁䉁䅁䅁允䅁䅁䅯䅮䅙䅁杷允䅁䅁䅕䅁䑁䅁䅷䅁䭁佁佷䅁䭁佁䭧䅁䭁佁䭙䅁䭁佁䭣䅁䉁䅁䅁允䅁䅁䅯术䅯䅁杷允䅁䅁䅕䅁䑁䅁䅷䅁䭁佁佷䅁䭁佁䬰䅁䭁佁䭙䅁䭁佁䭣䅁䉁䅁䅁允䅁䅁䅣䅁䅁佁敁欵䵁䅉䅅䅁䙁䅁䅁睁䵁䅁䅁权畃兄䅁权䙄杅䅁权䕁䅁䅋权䥄杅䅁允䅁䅁䅅䅁䙁佁䥴婧噣䉷䅒䍄䉁䅁䅁兂䅁䅁䅍䅄䅁䅁䅯眲䅳䅁䅯儶䅯䅁䅯朵䅯䅁䅯眵䅯䅁䅅䅁䉁䅁䅁权慂充䅁䍄䉁䅁䅁睁䅁䅁䅍䅄䅁䅁䅯杫䅷䅁䅯䅈䅙䅁䅅䅁䉁䅁䅁权獄杂䅁䍄䉁䅁䅁兂䅁䅁䅍䅄䅁䅁䅯杊䅳䅁䅯剸䅉䅁䅯䅂䍁䅧䅯剹䅉䅁䅅䅁䉁䅁䅁兂䵄㡸硋㕍䥑䅑杷允䅁䅁䅕䅁䑁䅁䅷䅁䭁䉁乳䅁䭁佁䭫䅁䭁佁䭙䅁䭁佁䭣䅁䉁䅁䅁允䅁䅁䅯桄䅉䅁杷允䅁䅁䅕䅁䑁䅁䅷䅁䭁偁䵫䅁䭁佁䬰䅁䭁佁䭙䅁䭁佁䭣䅁䉁䅁䅁允䅁䅁䅯䅅䅑䅁杷允䅁䅁䅍䅁䑁䅁䅷䅁䭁䥁䱫䅁䭁䍁䝑䅁䉁䅁䅁允䅁䅁䅯督䄸䅁杷允䅁䅁䅍䅁䑁䅁䅷䅁䭁偁乧䅁䭁䉁䝯䅁䉁䅁䅁允䅁䅁䅯杙䅙䅁杷允䅁䅁䅍䅁䑁䅁䅷䅁䭁䑁䱯䅁䭁䉁䜴䅁䉁䅁䅁允䅁䅁䅯䅖䅙䅁杷允䅁䅁䅍䅁䑁䅁䅷䅁䭁䡁䱯䅁䭁䍁䝙䅁䉁䅁䅁允䅁䅁䄴杄䅁䑁䅅䅍㍁䍁䄴䅍ㅁ䅁䅁䍄䉁䅁䅁兂䅁䅁䅍䅄䅁䅁䅯睏䅅䅁䅯䄶䅯䅁䅯朵䅯䅁䅯眵䅯䅁䅅䅁䉁䅁䅁权䝁睃䅁䍄䉁䅁䅁兂䅁䅁䅍䅄䅁䅁䅯䅅䅳䅁䅯朶䅯䅁䅯朵䅯䅁䅯眶䅯䅁䅅䅁䉁䅁䅁权允䅂䅁䍄䉁䅁䅁兂䅁䅁䅍䅄䅁䅁䅯村䅳䅁䅯硹䅉䅁䅯䅂䍁䅧䅯䉹䅉䅁䅅䅁䉁䅁䅁兂卂䉵䘶眶兆䅑杷允䅁䅁䅕䅁䑁䅁䅷䅁䭁䍁偣䅁䭁佁䭷䅁䭁佁䭙䅁䭁佁䭣䅁䉁䅁䅁允䅁䅁䅯䅅䅑䅁杷允䅁䅁䅍䅁䑁䅁䅷䅁䭁佁䔴䅁䭁乁卯䅁䉁䅁䅁允䅁䅁䅯剴䅕䅁杷允䅁䅁䅕䅁䑁䅁䅷䅁䭁䕁䱉䅁䭁䵁即䅁䭁䅁䅑潁䭁䵁卫䅁䉁䅁䅁允䅁䅁䅕椹捨㡪噊啗䵁䅉䅅䅁䑁䅁䅁睁䵁䅁䅁权䍂睃䅁权慁杂䅁允䅁䅁䅅䅁䭁䑁䜰䅁䵁䅉䅅䅁䕁䅁䅁睁䵁䅁䅁权䥁䅄䅁权晁杂䅁权杁杂䅁允䅁䅁䅅䅁䭁䩁䝷䅁䵁䅉䅅䅁䙁䅁䅁睁䵁䅁䅁权㕃兄䅁权汄权䅁权浄权䅁权湄权䅁允䅁䅁䅅䅁䭁䉁䕁䅁䵁䅉䅅䅁䑁䅁䅁睁䵁䅁䅁权潁睃䅁权敁杂䅁允䅁䅁䅅䅁䭁䑁䝑䅁䵁䅉䅅䅁䑁䅁䅁睁䵁䅁䅁权奄睃䅁权敁杂䅁允䅁䅁䅅䅁䭁乁䠸䅁䵁䅉䅅䅁䕁䅁䅁睁䵁䅁䅁权䍂睃䅁权晁杂䅁权杁杂䅁允䅁䅁䅅䅁䭁䩁䡙䅁䵁䅉䅅䅁䙁䅁䅁睁䵁䅁䅁权䝁允䅁权潄权䅁权浄权䅁权湄权䅁允䅁䅁䅅䅁䭁䅁䱙䅁䵁䅉䅅䅁䙁䅁䅁睁䵁䅁䅁权牁䅄䅁权䙄杅䅁权䕁䅁䅋权䥄杅䅁允䅁䅁䅅䅁䙁䭁硏偨獮刱䅒䍄䉁䅁䅁兂䅁䅁䅍䅄䅁䅁䅯睱䅷䅁䅯剸䅉䅁䅯䅂䍁䅧䅯剹䅉䅁䅅䅁䉁䅁䅁兂权獑杫破浧䅑杷允䅁䅁䅕䅁䑁䅁䅷䅁䭁䱁䵳䅁䭁佁䭧䅁䭁佁䭙䅁䭁佁䭣䅁䉁䅁䅁允䅁䅁䅯䅅䅑䅁杷允䅁䅁䅕䅁䑁䅁䅷䅁䭁䕁䱉䅁䭁佁䭧䅁䭁佁䭙䅁䭁佁䭣䅁䉁䅁䅁允䅁䅁䅯术䅯䅁杷允䅁䅁䅕䅁䑁䅁䅷䅁䭁䕁䱉䅁䭁佁䭷䅁䭁佁䭙䅁䭁佁䭣䅁䉁䅁䅁允䅁䅁䅣䅁䅁䭁乃唵䵁䅉䅅䅁䑁䅁䅁睁䵁䅁䅁权剁䅄䅁权偄杅䅁允䅁䅁䅅䅁䡁䅁䅁䅁杄敲䅖䍄䉁䅁䅁兂䅁䅁䅍䅄䅁䅁䅯杊䄴䅁䅯剸䅉䅁䅯䅂䍁䅧䅯剹䅉䅁䅅䅁䉁䅁䅁兂杂癊吹偓椰䅑杷允䅁䅁䅕䅁䑁䅁䅷䅁䭁乁內䅁䭁佁䭕䅁䭁佁䭙䅁䭁佁䭣䅁䉁䅁䅁允䅁䅁䅯睎䅳䅁杷允䅁䅁䅕䅁䑁䅁䅷䅁䭁佁乕䅁䭁佁䭯䅁䭁佁䭙䅁䭁佁䭳䅁䉁䅁䅁允䅁䅁䅯䅅䅑䅁杷允䅁䅁䅍䅁䑁䅁䅷䅁䭁䉁䵅䅁䭁䉁䝧䅁䉁䅁䅁允䅁䅁䅯杓䅙䅁杷允䅁䅁䅑䅁䑁䅁䅷䅁䭁䡁䱳䅁䭁䉁䜸䅁䭁䍁䝁䅁䉁䅁䅁允䅁䅁䅯䅕䄸䅁杷允䅁䅁䅍䅁䑁䅁䅷䅁䭁䉁䵅䅁䭁䉁䝯䅁䉁䅁䅁允䅁䅁䅯䅐䅙䅁杷允䅁䅁䅕䅁䑁䅁䅷䅁䭁䭁乕䅁䭁佁䭫䅁䭁佁䭙䅁䭁佁䭣䅁䉁䅁䅁允䅁䅁䅯䅅䅑䅁杷允䅁䅁䅍䅁䑁䅁䅷䅁䭁䉁䵅䅁䭁䉁䜴䅁䉁䅁䅁允䅁䅁䅯睤䅙䅁杷允䅁䅁䅕䅁䑁䅁䅷䅁䭁䅁乙䅁䭁䵁单䅁䭁䅁䅑潁䭁䵁卧䅁䉁䅁䅁允䅁䅁䅕䕎㑤い琳い䵁䅉䅅䅁䙁䅁䅁睁䵁䅁䅁权畄睄䅁权䱄杅䅁权䕁䅁䅋权䩄杅䅁允䅁䅁䅅䅁䙁䙁㑋潈牘噳䅚䍄䉁䅁䅁睁䅁䅁䅍䅄䅁䅁䅯儳䅳䅁䅯䅇䅙䅁䅅䅁䉁䅁䅁权㕁杂䅁䍄䉁䅁䅁兂䅁䅁䅍䅄䅁䅁䅯杚䅅䅁䅯朶䅯䅁䅯朵䅯䅁䅯眶䅯䅁䅅䅁䉁䅁䅁睂䅁䅁䅁䑷浮䅑杷允䅁䅁䅕䅁䑁䅁䅷䅁䭁䉁䵅䅁䭁佁䭫䅁䭁佁䭙䅁䭁佁䭣䅁䉁䅁䅁允䅁䅁䅯䅅䅑䅁杷允䅁䅁䅕䅁䑁䅁䅷䅁䭁䕁䴰䅁䭁䵁单䅁䭁䅁䅑潁䭁䵁卧䅁䉁䅁䅁允䅁䅁䅕临佈汘捬啇䵁䅉䅅䅁䑁䅁䅁睁䵁䅁䅁权灂兄䅁权捁杂䅁允䅁䅁䅅䅁䭁䙁䜰䅁䵁䅉䅅䅁䑁䅁䅁睁䵁䅁䅁权慂䅄䅁权歁杂䅁允䅁䅁䅅䅁䭁䝁䝍䅁䵁䅉䅅䅁䑁䅁䅁睁䵁䅁䅁权㙂杄䅁权敁杂䅁允䅁䅁䅅䅁䭁䩁䝯䅁䵁䅉䅅䅁䙁䅁䅁睁䵁䅁䅁权䩁睄䅁权䱄杅䅁权䕁䅁䅋权䥄杅䅁允䅁䅁䅅䅁䙁䩁婱婭婭圫䅆䍄䉁䅁䅁兂䅁䅁䅍䅄䅁䅁䅯睌䄰䅁䅯硹䅉䅁䅯䅂䍁䅧䅯䉹䅉䅁䅅䅁䉁䅁䅁兂䭁㘱睎婐扰䅑杷允䅁䅁䅑䅁䑁䅁䅷䅁䭁䩁倴䅁䭁䉁䜸䅁䭁䍁䝁䅁䉁䅁䅁允䅁䅁䅯硪䅅䅁杷允䅁䅁䅍䅁䑁䅁䅷䅁䭁䍁丸䅁䭁䉁䝯䅁䉁䅁䅁允䅁䅁䅯䅙䅙䅁杷允䅁䅁䅍䅁䑁䅁䅷䅁䭁佁乷䅁䭁䉁䝧䅁䉁䅁䅁允䅁䅁䅯杓䅙䅁杷允䅁䅁䅍䅁䑁䅁䅷䅁䭁䍁丸䅁䭁䍁䝙䅁䉁䅁䅁允䅁䅁䄴杄䅁䑁䅅䅍穁䍁䄴李㍁䅁䅁䍄䉁䅁䅁兂䅁䅁䅍䅄䅁䅁䅯睌䄰䅁䅯朶䅯䅁䅯朵䅯䅁䅯眶䅯䅁䅅䅁䉁䅁䅁睂䅁䅁䅁䍁浲䅑杷允䅁䅁䅍䅁䑁䅁䅷䅁䭁䍁䅑䅁䭁䉁䝯䅁䉁䅁䅁允䅁䅁䅯兗䅙䅁杷允䅁䅁䅍䅁䑁䅁䅷䅁䭁䭁䵑䅁䭁䵁匸䅁䉁䅁䅁允䅁䅁䅣䅁䅁䍁㑂䔵䵁䅉䅅䅁䑁䅁䅁睁䵁䅁䅁权獁兄䅁权偄杅䅁允䅁䅁䅅䅁䭁䉁䕁䅁䵁䅉䅅䅁䕁䅁䅁睁䵁䅁䅁权㥁允䅁权晁杂䅁权杁杂䅁允䅁䅁䅅䅁䭁䑁䝳䅁䵁䅉䅅䅁䑁䅁䅁睁䵁䅁䅁权䡁䅄䅁权捁杂䅁允䅁䅁䅅䅁䭁䡁䡕䅁䵁䅉䅅䅁䑁䅁䅁睁䵁䅁䅁权潄允䅁权捁杂䅁允䅁䅁䅅䅁䭁䍁䡷䅁䵁䅉䅅䅁䑁䅁䅁睁䵁䅁䅁权㕃杄䅁权捁杂䅁允䅁䅁䅅䅁䭁䝁䡧䅁䵁䅉䅅䅁䑁䅁䅁睁䵁䅁䅁权䭂允䅁权敁杂䅁允䅁䅁䅅䅁䭁䑁䠰䅁䵁䅉䅅䅁䙁䅁䅁睁䵁䅁䅁权㕄䅄䅁权煄权䅁权浄权䅁权牄权䅁允䅁䅁䅅䅁䭁䉁䕁䅁䵁䅉䅅䅁䙁䅁䅁睁䵁䅁䅁权歃䅄䅁权䱄杅䅁权䕁䅁䅋权䥄杅䅁允䅁䅁䅅䅁䙁䅁塲㍯㥁氫䅸䍄䉁䅁䅁兂䅁䅁䅍䅄䅁䅁䅯睲䅷䅁䅯朶䅯䅁䅯朵䅯䅁䅯眶䅯䅁䅅䅁䉁䅁䅁权允䅂䅁䍄䉁䅁䅁睁䅁䅁䅍䅄䅁䅁䅯杇䅷䅁䅯杊䅙䅁䅅䅁䉁䅁䅁杄䵁䅁䅁兏㉁䍁䄴䅏硁䅁䅁䍄䉁䅁䅁睁䅁䅁䅍䅄䅁䅁䅯䅰䅷䅁䅯䅈䅙䅁䅅䅁䉁䅁䅁权偄杂䅁䍄䉁䅁䅁睁䅁䅁䅍䅄䅁䅁䅯䅰䅷䅁䅯杊䅙䅁䅅䅁䉁䅁䅁杄䵁䅁䅁兏㕁䍁䄴䅏ぁ䅁䅁䍄䉁䅁䅁兂䅁䅁䅍䅄䅁䅁䅯儶䅷䅁䅯儵䅯䅁䅯朵䅯䅁䅯眵䅯䅁䅅䅁䉁䅁䅁权允䅂䅁䍄䉁䅁䅁兂䅁䅁䅍䅄䅁䅁䅯䅰䅷䅁䅯䄶䅯䅁䅯朵䅯䅁䅯眵䅯䅁䅅䅁䉁䅁䅁权㉁睃䅁䍄䉁䅁䅁兂䅁䅁䅍䅄䅁䅁䅯兂䅳䅁䅯硹䅉䅁䅯䅂䍁䅧䅯剹䅉䅁䅅䅁䉁䅁䅁兂㑃潈牘慕器䅑杷允䅁䅁䅕䅁䑁䅁䅷䅁䭁䭁䵑䅁䭁佁䭫䅁䭁佁䭙䅁䭁佁䭣䅁䉁䅁䅁允䅁䅁䅯桂䅅䅁杷允䅁䅁䅍䅁䑁䅁䅷䅁䭁䅁䱅䅁䭁䵁匸䅁䉁䅁䅁允䅁䅁䅯䅅䅑䅁杷允䅁䅁䅕䅁䑁䅁䅷䅁䭁䅁䱅䅁䭁䵁即䅁䭁䅁䅑潁䭁䵁卫䅁䉁䅁䅁允䅁䅁䅕噋偹癷奘啘䵁䅉䅅䅁䙁䅁䅁睁䵁䅁䅁权摃杄䅁权瑄权䅁权浄权䅁权湄权䅁允䅁䅁䅅䅁䡁䅁䅁䅁权⬱䅖䍄䉁䅁䅁兂䅁䅁䅍䅄䅁䅁䅯允䅳䅁䅯儵䅯䅁䅯朵䅯䅁䅯眵䅯䅁䅅䅁䉁䅁䅁权慁睃䅁䍄䉁䅁䅁睁䅁䅁䅍䅄䅁䅁䅯党䅅䅁䅯䅇䅙䅁䅅䅁䉁䅁䅁权療杂䅁䍄䉁䅁䅁睁䅁䅁䅍䅄䅁䅁䅯兺䅳䅁䅯杇䅙䅁䅅䅁䉁䅁䅁权時杂䅁䍄䉁䅁䅁睁䅁䅁䅍䅄䅁䅁䅯兺䅳䅁䅯䅈䅙䅁䅅䅁䉁䅁䅁权あ䅃䅁䍄䉁䅁䅁兂䅁䅁䅍䅄䅁䅁䅯䄹䅯䅁䅯儶䅯䅁䅯朵䅯䅁䅯眵䅯䅁䅅䅁䉁䅁䅁权允䅂䅁䍄䉁䅁䅁睁䅁䅁䅍䅄䅁䅁䅯兺䅳䅁䅯杈䅙䅁䅅䅁䉁䅁䅁权あ䅃䅁䍄䉁䅁䅁兂䅁䅁䅍䅄䅁䅁䅯兡䄰䅁䅯儶䅯䅁䅯朵䅯䅁䅯眵䅯䅁䅅䅁䉁䅁䅁权剄杄䅁䍄䉁䅁䅁睁䅁䅁䅍䅄䅁䅁䅯眷䅳䅁䅯杊䅙䅁䅅䅁䉁䅁䅁杄䵁䅁䅁兏硁䍁䄴䅍硁䅁䅁䍄䉁䅁䅁兂䅁䅁䅍䅄䅁䅁䅯兺䅳䅁䅯䄶䅯䅁䅯朵䅯䅁䅯眵䅯䅁䅅䅁䉁䅁䅁权允䅂䅁䍄䉁䅁䅁睁䅁䅁䅍䅄䅁䅁䅯六䅁䅁䅯栲䅉䅁䅅䅁䉁䅁䅁权桃睅䅁䍄䉁䅁䅁兂䅁䅁䅍䅄䅁䅁䅯兪䅅䅁䅯儶䅯䅁䅯朵䅯䅁䅯眵䅯䅁䅅䅁䉁䅁䅁权晁兄䅁䍄䉁䅁䅁兂䅁䅁䅍䅄䅁䅁䅯兺䅳䅁䅯儷䅯䅁䅯朵䅯䅁䅯眵䅯䅁䅅䅁䉁䅁䅁权允䅂䅁䍄䉁䅁䅁兂䅁䅁䅍䅄䅁䅁䅯兮䄴䅁䅯剸䅉䅁䅯䅂䍁䅧䅯䉹䅉䅁䅅䅁䉁䅁䅁兂䑄䕩佑剔坑䅑杷允䅁䅁䅕䅁䑁䅁䅷䅁䭁偁䴴䅁䭁䵁单䅁䭁䅁䅑潁䭁䵁卧䅁䉁䅁䅁允䅁䅁䅕䱂兕慄㙣啈䵁䅉䅅䅁䕁䅁䅁睁䵁䅁䅁权⭄䅄䅁权晁杂䅁权杁杂䅁允䅁䅁䅅䅁䭁䝁䩫䅁䵁䅉䅅䅁䙁䅁䅁睁䵁䅁䅁权佃睃䅁权煄权䅁权浄权䅁权牄权䅁允䅁䅁䅅䅁䡁䅁䅁䅁杄畏䅚䍄䉁䅁䅁睁䅁䅁䅍䅄䅁䅁䅯儯䅷䅁䅯杊䅙䅁䅅䅁䉁䅁䅁杄䵁䅁䅁兏㕁䍁䄴睎㉁䅁䅁䍄䉁䅁䅁睁䅁䅁䅍䅄䅁䅁䅯睹䅷䅁䅯杇䅙䅁䅅䅁䉁䅁䅁权楂杂䅁䍄䉁䅁䅁兂䅁䅁䅍䅄䅁䅁䅯硁䅁䅁䅯硹䅉䅁䅯䅂䍁䅧䅯䉹䅉䅁䅅䅁䉁䅁䅁兂䙃ㄶ㑇版塖䅑杷允䅁䅁䅕䅁䑁䅁䅷䅁䭁䅁何䅁䭁䵁即䅁䭁䅁䅑潁䭁䵁卧䅁䉁䅁䅁允䅁䅁䅕牕敧敨䉳䕗䵁䅉䅅䅁䙁䅁䅁睁䵁䅁䅁权⽂䅁䅁权汄权䅁权浄权䅁权湄权䅁允䅁䅁䅅䅁䭁䑁䰴䅁䵁䅉䅅䅁䙁䅁䅁睁䵁䅁䅁权流睃䅁权煄权䅁权浄权䅁权牄权䅁允䅁䅁䅅䅁䭁䉁䕁䅁䵁䅉䅅䅁䙁䅁䅁睁䵁䅁䅁权㥄䅄䅁权汄权䅁权浄权䅁权湄权䅁允䅁䅁䅅䅁䭁䉁䕁䅁䵁䅉䅅䅁䙁䅁䅁睁䵁䅁䅁权㥄䅄䅁权獄权䅁权浄权䅁权湄权䅁允䅁䅁䅅䅁䭁䉁䕁䅁䵁䅉䅅䅁䑁䅁䅁睁䵁䅁䅁权䍄杄䅁权偄杅䅁允䅁䅁䅅䅁䡁䅁䅁䅁䅄畮䅖䍄䉁䅁䅁兂䅁䅁䅍䅄䅁䅁䅯䅢䅅䅁䅯䄷䅯䅁䅯朵䅯䅁䅯眵䅯䅁䅅䅁䉁䅁䅁睂䅁䅁䅁䵑樯䅑杷允䅁䅁䅕䅁䑁䅁䅷䅁䭁䙁䱳䅁䭁䵁即䅁䭁䅁䅑潁䭁䵁卫䅁䉁䅁䅁允䅁䅁䅕歲桦桥佑䕘䵁䅉䅅䅁䙁䅁䅁睁䵁䅁䅁权卂兄䅁权獄权䅁权浄权䅁权湄权䅁允䅁䅁䅅䅁䡁䅁䅁䅁䅂敎䅖䍄䉁䅁䅁睁䅁䅁䅍䅄䅁䅁䅯权䄴䅁䅯杈䅙䅁䅅䅁䉁䅁䅁权⽄杂䅁䍄䉁䅁䅁兂䅁䅁䅍䅄䅁䅁䅯朷䅳䅁䅯剸䅉䅁䅯䅂䍁䅧䅯剹䅉䅁䅅䅁䉁䅁䅁兂䕁桘橱⽗䩣䅑杷允䅁䅁䅕䅁䑁䅁䅷䅁䭁䵁佉䅁䭁䵁单䅁䭁䅁䅑潁䭁䵁卫䅁䉁䅁䅁允䅁䅁䅕㑫楫桕⼫ぅ䵁䅉䅅䅁䙁䅁䅁睁䵁䅁䅁权䡃䅄䅁权䙄杅䅁权䕁䅁䅋权䥄杅䅁允䅁䅁䅅䅁䙁䭁㙥噂䡺剴䅖䍄䉁䅁䅁兂䅁䅁䅍䅄䅁䅁䅯兔䄰䅁䅯剸䅉䅁䅯䅂䍁䅧䅯䉹䅉䅁䅅䅁䉁䅁䅁兂䑃楅䝖穎橙䅑杷允䅁䅁䅕䅁䑁䅁䅷䅁䭁䝁䵕䅁䭁䵁单䅁䭁䅁䅑潁䭁䵁卧䅁䉁䅁䅁允䅁䅁䅕坉牮䱍稸䕃䵁䅉䅅䅁䙁䅁䅁睁䵁䅁䅁权䍄杄䅁权潄权䅁权浄权䅁权湄权䅁允䅁䅁䅅䅁䭁䉁䕁䅁䵁䅉䅅䅁䙁䅁䅁睁䵁䅁䅁权桁兄䅁权獄权䅁权浄权䅁权湄权䅁允䅁䅁䅅䅁䡁䅁䅁䅁䅄甴䅒䍄䉁䅁䅁兂䅁䅁䅍䅄䅁䅁䅯杷䄴䅁䅯儷䅯䅁䅯朵䅯䅁䅯眵䅯䅁䅅䅁䉁䅁䅁权允䅂䅁䍄䉁䅁䅁兂䅁䅁䅍䅄䅁䅁䅯兂䄰䅁䅯硹䅉䅁䅯䅂䍁䅧䅯剹䅉䅁䅅䅁䉁䅁䅁兂㑃潈牘塕杂䅑杷允䅁䅁䅍䅁䑁䅁䅷䅁䭁䅁乕䅁䭁䉁䝧䅁䉁䅁䅁允䅁䅁䅯䅦䅙䅁杷允䅁䅁䅕䅁䑁䅁䅷䅁䭁䑁䵣䅁䭁䵁即䅁䭁䅁䅑潁䭁䵁卧䅁䉁䅁䅁允䅁䅁䅕䉵䘶ㄶ䥇啗䵁䅉䅅䅁䑁䅁䅁睁䵁䅁䅁权䙁兄䅁权流杂䅁允䅁䅁䅅䅁佁䅁䅷䅁㑁䑁䅑杌祁䑁䅑䅁䵁䅉䅅䅁䕁䅁䅁睁䵁䅁䅁权湁允䅁权晁杂䅁权杁杂䅁允䅁䅁䅅䅁䭁乁䝳䅁䵁䅉䅅䅁䙁䅁䅁睁䵁䅁䅁权䍄睃䅁权瑄权䅁权浄权䅁权湄权䅁允䅁䅁䅅䅁䡁䅁䅁䅁䅃⭷䅖䍄䉁䅁䅁睁䅁䅁䅍䅄䅁䅁䅯党䄰䅁䅯䅇䅙䅁䅅䅁䉁䅁䅁权㥁杂䅁䍄䉁䅁䅁睁䅁䅁䅍䅄䅁䅁䅯䄷䅁䅁䅯䅈䅙䅁䅅䅁䉁䅁䅁权煁杂䅁䍄䉁䅁䅁兂䅁䅁䅍䅄䅁䅁䅯䅉䅳䅁䅯硹䅉䅁䅯䅂䍁䅧䅯䉹䅉䅁䅅䅁䉁䅁䅁兂畃⭒㙆但栵䅑杷允䅁䅁䅕䅁䑁䅁䅷䅁䭁䝁䱣䅁䭁䵁即䅁䭁䅁䅑潁䭁䵁卫䅁䉁䅁䅁允䅁䅁䅕硥畓⭒䭆歗䵁䅉䅅䅁䙁䅁䅁睁䵁䅁䅁权䑄允䅁权瑄权䅁权浄权䅁权湄权䅁允䅁䅁䅅䅁䡁䅁䅁䅁䅁攵䅖䍄䉁䅁䅁兂䅁䅁䅍䅄䅁䅁䅯䅉䅳䅁䅯硹䅉䅁䅯䅂䍁䅧䅯剹䅉䅁䅅䅁䉁䅁䅁兂晁敨剴䉵攵䅑杷允䅁䅁䅍䅁䑁䅁䅷䅁䭁䍁䱁䅁䭁䉁䝧䅁䉁䅁䅁允䅁䅁䅯兏䅙䅁杷允䅁䅁䅍䅁䑁䅁䅷䅁䭁䍁䱁䅁䭁䉁䜴䅁䉁䅁䅁允䅁䅁䅯䅰䅙䅁杷允䅁䅁䅕䅁䑁䅁䅷䅁䭁䩁䰴䅁䭁䵁即䅁䭁䅁䅑潁䭁䵁卧䅁䉁䅁䅁允䅁䅁䅕䅁䅁䅁䅃啗䵁䅉䅅䅁䑁䅁䅁睁䵁䅁䅁权杁睃䅁权流杂䅁允䅁䅁䅅䅁佁䅁䅧䅁硁䑁䅁䅎䅁䅁杷允䅁䅁䅕䅁䑁䅁䅷䅁䭁䍁䅕䅁䭁佁䭯䅁䭁佁䭙䅁䭁佁䭳䅁䉁䅁䅁允䅁䅁䅣䅁䅁佁穁欵䵁䅉䅅䅁䙁䅁䅁睁䵁䅁䅁权䱂䅁䅁权灄权䅁权浄权䅁权湄权䅁允䅁䅁䅅䅁䭁䱁佣䅁䵁䅉䅅䅁䙁䅁䅁睁䵁䅁䅁权㙂睃䅁权䙄杅䅁权䕁䅁䅋权䥄杅䅁允䅁䅁䅅䅁䙁佁摅乯搲楣䅂䍄䉁䅁䅁兂䅁䅁䅍䅄䅁䅁䅯䅉䅳䅁䅯儵䅯䅁䅯朵䅯䅁䅯眵䅯䅁䅅䅁䉁䅁䅁权允䅂䅁䍄䉁䅁䅁兂䅁䅁䅍䅄䅁䅁䅯䅉䅳䅁䅯䄷䅯䅁䅯朵䅯䅁䅯眵䅯䅁䅅䅁䉁䅁䅁权允䅂䅁䍄䉁䅁䅁兂䅁䅁䅍䅄䅁䅁䅯眵䅅䅁䅯䄶䅯䅁䅯朵䅯䅁䅯眵䅯䅁䅅䅁䉁䅁䅁权䝁睃䅁䍄䉁䅁䅁兂䅁䅁䅍䅄䅁䅁䅯䅉䅳䅁䅯儷䅯䅁䅯朵䅯䅁䅯眵䅯䅁䅅䅁䉁䅁䅁权允䅂䅁䍄䉁䅁䅁睁䅁䅁䅍䅄䅁䅁䅯眹䅷䅁䅯杈䅙䅁䅅䅁䉁䅁䅁权祁杂䅁䍄䉁䅁䅁兂䅁䅁䅍䅄䅁䅁䅯睸䅳䅁䅯硹䅉䅁䅯䅂䍁䅧䅯剹䅉䅁䅅䅁䉁䅁䅁兂穁積積き塎䅑杷允䅁䅁䅕䅁䑁䅁䅷䅁䭁䩁䵫䅁䭁䵁即䅁䭁䅁䅑潁䭁䵁卫䅁䉁䅁䅁允䅁䅁䅕䉵䘶ㄶ奈ざ䵁䅉䅅䅁䙁䅁䅁睁䵁䅁䅁权敂䅅䅁权汄权䅁权浄权䅁权湄权䅁允䅁䅁䅅䅁䭁䉁䕁䅁䵁䅉䅅䅁䑁䅁䅁睁䵁䅁䅁权灄䅄䅁权歁杂䅁允䅁䅁䅅䅁䭁䑁䝁䅁䵁䅉䅅䅁䑁䅁䅁睁䵁䅁䅁权婃䅄䅁权歁杂䅁允䅁䅁䅅䅁䭁䍁前䅁䵁䅉䅅䅁䙁䅁䅁睁䵁䅁䅁权牂兄䅁权汄权䅁权浄权䅁权湄权䅁允䅁䅁䅅䅁䭁䉁䕁䅁䵁䅉䅅䅁䑁䅁䅁睁䵁䅁䅁权獃䅄䅁权敁杂䅁允䅁䅁䅅䅁䭁䉁䡯䅁䵁䅉䅅䅁䑁䅁䅁睁䵁䅁䅁权㉄允䅁权奁杂䅁允䅁䅁䅅䅁䭁䡁䝷䅁䵁䅉䅅䅁䑁䅁䅁睁䵁䅁䅁权灂䅄䅁权偄杅䅁允䅁䅁䅅䅁䡁䅁䅁䅁杄攱䅂䍄䉁䅁䅁䅂䅁䅁䅍䅄䅁䅁䅯睎䄴䅁䅯睈䅙䅁䅯䅉䅙䅁䅅䅁䉁䅁䅁权橄充䅁䍄䉁䅁䅁兂䅁䅁䅍䅄䅁䅁䅯睬䅅䅁䅯䄷䅯䅁䅯朵䅯䅁䅯眵䅯䅁䅅䅁䉁䅁䅁睂䅁䅁䅁䭙橌䅑杷允䅁䅁䅕䅁䑁䅁䅷䅁䭁䩁䵫䅁䭁佁䭫䅁䭁佁䭙䅁䭁佁䭣䅁䉁䅁䅁允䅁䅁䅯䅅䅑䅁杷允䅁䅁䅍䅁䑁䅁䅷䅁䭁䍁䱳䅁䭁䵁匸䅁䉁䅁䅁允䅁䅁䅣䅁䅁䕁ぃ唴䵁䅉䅅䅁䙁䅁䅁睁䵁䅁䅁权䥄杄䅁权䙄杅䅁权䕁䅁䅋权䩄杅䅁允䅁䅁䅅䅁䙁䑁⽣䍚䉃栴䅊䍄䉁䅁䅁兂䅁䅁䅍䅄䅁䅁䅯䅈䄸䅁䅯儶䅯䅁䅯朵䅯䅁䅯眵䅯䅁䅅䅁䉁䅁䅁权允䅂䅁䍄䉁䅁䅁兂䅁䅁䅍䅄䅁䅁䅯六䅷䅁䅯朶䅯䅁䅯朵䅯䅁䅯眶䅯䅁䅅䅁䉁䅁䅁权允䅂䅁䍄䉁䅁䅁睁䅁䅁䅍䅄䅁䅁䅯䅒䅅䅁䅯杇䅙䅁䅅䅁䉁䅁䅁权㉃杂䅁䍄䉁䅁䅁兂䅁䅁䅍䅄䅁䅁䅯六䅷䅁䅯䄷䅯䅁䅯朵䅯䅁䅯眵䅯䅁䅅䅁䉁䅁䅁权允䅂䅁䍄䉁䅁䅁兂䅁䅁䅍䅄䅁䅁䅯杉䄴䅁䅯儵䅯䅁䅯朵䅯䅁䅯眵䅯䅁䅅䅁䉁䅁䅁权偁睃䅁䍄䉁䅁䅁睁䅁䅁䅍䅄䅁䅁䅯先䄸䅁䅯硺䅉䅁䅅䅁䉁䅁䅁权允䅂䅁䍄䉁䅁䅁兂䅁䅁䅍䅄䅁䅁䅯儳䅷䅁䅯儵䅯䅁䅯朵䅯䅁䅯眵䅯䅁䅅䅁䉁䅁䅁权允䅂䅁䍄䉁䅁䅁睁䅁䅁䅍䅄䅁䅁䅯先䄸䅁䅯杇䅙䅁䅅䅁䉁䅁䅁权婂杂䅁䍄䉁䅁䅁兂䅁䅁䅍䅄䅁䅁䅯杨䅅䅁䅯儵䅯䅁䅯朵䅯䅁䅯眵䅯䅁䅅䅁䉁䅁䅁权㕄权䅁䍄䉁䅁䅁睁䅁䅁䅍䅄䅁䅁䅯先䄸䅁䅯杈䅙䅁䅅䅁䉁䅁䅁权敂䅃䅁䍄䉁䅁䅁睁䅁䅁䅍䅄䅁䅁䅯先䄸䅁䅯杊䅙䅁䅅䅁䉁䅁䅁杄䵁䅁䅁兏㕁䍁䄴䅎硁䅁䅁䍄䉁䅁䅁兂䅁䅁䅍䅄䅁䅁䅯睏䅳䅁䅯儷䅯䅁䅯朵䅯䅁䅯眵䅯䅁䅅䅁䉁䅁䅁权允䅂䅁䍄䉁䅁䅁兂䅁䅁䅍䅄䅁䅁䅯䅭䅷䅁䅯朶䅯䅁䅯朵䅯䅁䅯眶䅯䅁䅅䅁䉁䅁䅁权允䅂䅁䍄䉁䅁䅁兂䅁䅁䅍䅄䅁䅁䅯先䄸䅁䅯儵䅯䅁䅯朵䅯䅁䅯眵䅯䅁䅅䅁䉁䅁䅁权㉁睃䅁䍄䉁䅁䅁兂䅁䅁䅍䅄䅁䅁䅯睺䄰䅁䅯硹䅉䅁䅯䅂䍁䅧䅯䉹䅉䅁䅅䅁䉁䅁䅁兂偃癷潕䭘浤䅑杷允䅁䅁䅕䅁䑁䅁䅷䅁䭁䡁儸䅁䭁佁䬰䅁䭁佁䭙䅁䭁佁䭣䅁䉁䅁䅁允䅁䅁䅯䅅䅑䅁杷允䅁䅁䅕䅁䑁䅁䅷䅁䭁䉁倰䅁䭁佁䬰䅁䭁佁䭙䅁䭁佁䭣䅁䉁䅁䅁允䅁䅁䅣䅁䅁䭁䵄唵䵁䅉䅅䅁䑁䅁䅁睁䵁䅁䅁权煄睃䅁权慁杂䅁允䅁䅁䅅䅁䭁䵁䝁䅁䵁䅉䅅䅁䙁䅁䅁睁䵁䅁䅁权奃睄䅁权䱄杅䅁权䕁䅁䅋权䥄杅䅁允䅁䅁䅅䅁䙁䉁畓⭒㙆䙆䄹䍄䉁䅁䅁兂䅁䅁䅍䅄䅁䅁䅯朷䅅䅁䅯儵䅯䅁䅯朵䅯䅁䅯眵䅯䅁䅅䅁䉁䅁䅁权㕄权䅁䍄䉁䅁䅁兂䅁䅁䅍䅄䅁䅁䅯䅇䄰䅁䅯剸䅉䅁䅯䅂䍁䅧䅯䉹䅉䅁䅅䅁䉁䅁䅁兂呂砲䩑慃楕䅑杷允䅁䅁䅕䅁䑁䅁䅷䅁䭁䉁乧䅁䭁䵁单䅁䭁䅁䅑潁䭁䵁卫䅁䉁䅁䅁允䅁䅁䅕㄰䱮⭯灔啉䵁䅉䅅䅁䙁䅁䅁睁䵁䅁䅁权奁兄䅁权䱄杅䅁权䕁䅁䅋权䥄杅䅁允䅁䅁䅅䅁䙁䉁䘫ㄶ㑇汦䅸䍄䉁䅁䅁䅂䅁䅁䅍䅄䅁䅁䅯来䅷䅁䅯睈䅙䅁䅯䅉䅙䅁䅅䅁䉁䅁䅁权汄充䅁䍄䉁䅁䅁睁䅁䅁䅍䅄䅁䅁䅯䅇䄰䅁䅯杊䅙䅁䅅䅁䉁䅁䅁杄䵁䅁䅁李㕁䍁䄴李穁䅁䅁䍄䉁䅁䅁兂䅁䅁䅍䅄䅁䅁䅯兮䄴䅁䅯䄶䅯䅁䅯朵䅯䅁䅯眵䅯䅁䅅䅁䉁䅁䅁权㉁睃䅁䍄䉁䅁䅁兂䅁䅁䅍䅄䅁䅁䅯睁䅷䅁䅯朶䅯䅁䅯朵䅯䅁䅯眶䅯䅁䅅䅁䉁䅁䅁权允䅂䅁䍄䉁䅁䅁兂䅁䅁䅍䅄䅁䅁䅯䄷䄰䅁䅯剸䅉䅁䅯䅂䍁䅧䅯剹䅉䅁䅅䅁䉁䅁䅁兂慂塵㑆㡺䥧䅑杷允䅁䅁䅕䅁䑁䅁䅷䅁䭁䉁乧䅁䭁佁䭷䅁䭁佁䭙䅁䭁佁䭣䅁䉁䅁䅁允䅁䅁䅯䅅䅑䅁杷允䅁䅁䅕䅁䑁䅁䅷䅁䭁䉁偫䅁䭁䵁单䅁䭁䅁䅑潁䭁䵁卫䅁䉁䅁䅁允䅁䅁䅕祁橉㥙䥈啂䵁䅉䅅䅁䙁䅁䅁睁䵁䅁䅁权ㅂ允䅁权煄权䅁权浄权䅁权牄权䅁允䅁䅁䅅䅁䡁䅁䅁䅁杁畐䅚䍄䉁䅁䅁兂䅁䅁䅍䅄䅁䅁䅯杔䅳䅁䅯硹䅉䅁䅯䅂䍁䅧䅯䉹䅉䅁䅅䅁䉁䅁䅁兂䙃ㄶ㑇灈桖䅑杷允䅁䅁䅕䅁䑁䅁䅷䅁䭁䉁偫䅁䭁䵁即䅁䭁䅁䅑潁䭁䵁卧䅁䉁䅁䅁允䅁䅁䅕噋偹癷奘歘䵁䅉䅅䅁䑁䅁䅁睁䵁䅁䅁权㥁䅁䅁权捁杂䅁允䅁䅁䅅䅁䭁䵁䥫䅁䵁䅉䅅䅁䑁䅁䅁睁䵁䅁䅁权䡂兄䅁权敁杂䅁允䅁䅁䅅䅁䭁佁䝍䅁䵁䅉䅅䅁䕁䅁䅁睁䵁䅁䅁权癃䅄䅁权晁杂䅁权杁杂䅁允䅁䅁䅅䅁䭁䕁䝷䅁䵁䅉䅅䅁䑁䅁䅁睁䵁䅁䅁权煄睃䅁权奁杂䅁允䅁䅁䅅䅁䭁䉁䝫䅁䵁䅉䅅䅁䑁䅁䅁睁䵁䅁䅁权慁睄䅁权敁杂䅁允䅁䅁䅅䅁䭁佁䝙䅁䵁䅉䅅䅁䑁䅁䅁睁䵁䅁䅁权䙄䅁䅁权歁杂䅁允䅁䅁䅅䅁䭁乁䩉䅁䵁䅉䅅䅁䑁䅁䅁睁䵁䅁䅁权橂杄䅁权奁杂䅁允䅁䅁䅅䅁䭁䕁䝯䅁䵁䅉䅅䅁䙁䅁䅁睁䵁䅁䅁权婁睄䅁权獄权䅁权浄权䅁权湄权䅁允䅁䅁䅅䅁䭁䉁䕁䅁䵁䅉䅅䅁䙁䅁䅁睁䵁䅁䅁权慁睄䅁权獄权䅁权浄权䅁权湄权䅁允䅁䅁䅅䅁䭁䉁䕁䅁䵁䅉䅅䅁䙁䅁䅁睁䵁䅁䅁权ぁ睄䅁权䙄杅䅁权䕁䅁䅋权䥄杅䅁允䅁䅁䅅䅁䙁䥁䴶䡳奱杗䅸䍄䉁䅁䅁兂䅁䅁䅍䅄䅁䅁䅯䅎䄸䅁䅯硹䅉䅁䅯䅂䍁䅧䅯䉹䅉䅁䅅䅁䉁䅁䅁兂䑄匹捨な䭊䅑杷允䅁䅁䅕䅁䑁䅁䅷䅁䭁䑁偑䅁䭁䵁即䅁䭁䅁䅑潁䭁䵁卫䅁䉁䅁䅁允䅁䅁䅕体㙆䭆渴䕕䵁䅉䅅䅁䑁䅁䅁睁䵁䅁䅁权ぁ睄䅁权奁杂䅁允䅁䅁䅅䅁䭁䑁䝫䅁䵁䅉䅅䅁䙁䅁䅁睁䵁䅁䅁权䍄睃䅁权灄权䅁权浄权䅁权湄权䅁允䅁䅁䅅䅁䭁䕁匰䅁䵁䅉䅅䅁䙁䅁䅁睁䵁䅁䅁权桂睄䅁权䙄杅䅁权䕁䅁䅋权䩄杅䅁允䅁䅁䅅䅁䙁䥁䭓晰⭙穸䄱䍄䉁䅁䅁睁䅁䅁䅍䅄䅁䅁䅯杅䅷䅁䅯䅇䅙䅁䅅䅁䉁䅁䅁权婁杂䅁䍄䉁䅁䅁睁䅁䅁䅍䅄䅁䅁䅯杇䅷䅁䅯杈䅙䅁䅅䅁䉁䅁䅁权煃杂䅁䍄䉁䅁䅁睁䅁䅁䅍䅄䅁䅁䅯兡䄸䅁䅯杈䅙䅁䅅䅁䉁䅁䅁权灁睂䅁䍄䉁䅁䅁睁䅁䅁䅍䅄䅁䅁䅯硣䅁䅁䅯栲䅉䅁䅅䅁䉁䅁䅁权㙁睆䅁䍄䉁䅁䅁睁䅁䅁䅍䅄䅁䅁䅯兪䅅䅁䅯杇䅙䅁䅅䅁䉁䅁䅁权䅂杂䅁䍄䉁䅁䅁兂䅁䅁䅍䅄䅁䅁䅯兡䄸䅁䅯䄶䅯䅁䅯朵䅯䅁䅯眵䅯䅁䅅䅁䉁䅁䅁权允䅂䅁䍄䉁䅁䅁睁䅁䅁䅍䅄䅁䅁䅯睥䅅䅁䅯䅊䅙䅁䅅䅁䉁䅁䅁权扃䅃䅁䍄䉁䅁䅁兂䅁䅁䅍䅄䅁䅁䅯光䅳䅁䅯硹䅉䅁䅯䅂䍁䅧䅯剹䅉䅁䅅䅁䉁䅁䅁兂㥁瑃橥偣娱䅑杷允䅁䅁䅕䅁䑁䅁䅷䅁䭁䝁偫䅁䭁佁䭯䅁䭁佁䭙䅁䭁佁䭳䅁䉁䅁䅁允䅁䅁䅯䅅䅑䅁杷允䅁䅁䅕䅁䑁䅁䅷䅁䭁䝁偫䅁䭁佁䭷䅁䭁佁䭙䅁䭁佁䭣䅁䉁䅁䅁允䅁䅁䅯䅅䅑䅁杷允䅁䅁䅍䅁䑁䅁䅷䅁䭁䝁䱣䅁䭁䉁䝷䅁䉁䅁䅁允䅁䅁䅯杋䅙䅁杷允䅁䅁䅕䅁䑁䅁䅷䅁䭁䡁乑䅁䭁䵁单䅁䭁䅁䅑潁䭁䵁卫䅁䉁䅁䅁允䅁䅁䅕ㅊ穯㕩奆ぅ䵁䅉䅅䅁䙁䅁䅁睁䵁䅁䅁权流杄䅁权獄权䅁权浄权䅁权湄权䅁允䅁䅁䅅䅁䡁䅁䅁䅁杁⭃䅚䍄䉁䅁䅁兂䅁䅁䅍䅄䅁䅁䅯杊䄴䅁䅯儷䅯䅁䅯朵䅯䅁䅯眵䅯䅁䅅䅁䉁䅁䅁睂䅁䅁䅁䅉浶䅑杷允䅁䅁䅕䅁䑁䅁䅷䅁䭁䕁䴰䅁䭁佁䬰䅁䭁佁䭙䅁䭁佁䭣䅁䉁䅁䅁允䅁䅁䅣䅁䅁佁塁欵䵁䅉䅅䅁䑁䅁䅁睁䵁䅁䅁权卂䅁䅁权奁杂䅁允䅁䅁䅅䅁䭁䑁䜰䅁䵁䅉䅅䅁䑁䅁䅁睁䵁䅁䅁权時䅄䅁权慄杅䅁允䅁䅁䅅䅁䭁䉁塑䅁䵁䅉䅅䅁䑁䅁䅁睁䵁䅁䅁权ㅂ兄䅁权慁杂䅁允䅁䅁䅅䅁䭁䉁䝳䅁䵁䅉䅅䅁䙁䅁䅁睁䵁䅁䅁权㉃允䅁权灄权䅁权浄权䅁权湄权䅁允䅁䅁䅅䅁䭁䉁䕁䅁䵁䅉䅅䅁䙁䅁䅁睁䵁䅁䅁权㝄䅄䅁权汄权䅁权浄权䅁权湄权䅁允䅁䅁䅅䅁䭁䉁䕁䅁䵁䅉䅅䅁䑁䅁䅁睁䵁䅁䅁权奄䅅䅁权捁杂䅁允䅁䅁䅅䅁䭁䥁䜸䅁䵁䅉䅅䅁䙁䅁䅁睁䵁䅁䅁权湂兄䅁权潄权䅁权浄权䅁权湄权䅁允䅁䅁䅅䅁䭁䉁䕁䅁䵁䅉䅅䅁䑁䅁䅁睁䵁䅁䅁权楃䅄䅁权流杂䅁允䅁䅁䅅䅁佁䅁䅷䅁㍁䑁䅫杌㑁䑁䅙䅁䵁䅉䅅䅁䙁䅁䅁睁䵁䅁䅁权ㅂ兄䅁权灄权䅁权浄权䅁权湄权䅁允䅁䅁䅅䅁䭁乁佑䅁䵁䅉䅅䅁䑁䅁䅁睁䵁䅁䅁权睃䅄䅁权流杂䅁允䅁䅁䅅䅁佁䅁䅷䅁㍁䑁䅉杌穁䑁䅕䅁䵁䅉䅅䅁䙁䅁䅁睁䵁䅁䅁权ㅂ兄䅁权煄权䅁权浄权䅁权牄权䅁允䅁䅁䅅䅁䡁䅁䅁䅁䅃救䅚䍄䉁䅁䅁睁䅁䅁䅍䅄䅁䅁䅯杤䄰䅁䅯䅊䅙䅁䅅䅁䉁䅁䅁权䕁睄䅁䍄䉁䅁䅁睁䅁䅁䅍䅄䅁䅁䅯䅳䅅䅁䅯杊䅙䅁䅅䅁䉁䅁䅁杄䭁䅁䅁睎㕁䍁䄴䅎䅁䅁杷允䅁䅁䅍䅁䑁䅁䅷䅁䭁䡁乣䅁䭁䍁䝑䅁䉁䅁䅁允䅁䅁䅯兂䄸䅁杷允䅁䅁䅕䅁䑁䅁䅷䅁䭁䩁乁䅁䭁䵁即䅁䭁䅁䅑潁䭁䵁卧䅁䉁䅁䅁允䅁䅁䅕硥畓⭒㙅啖䵁䅉䅅䅁䙁䅁䅁睁䵁䅁䅁权䥄允䅁权獄权䅁权浄权䅁权湄权䅁允䅁䅁䅅䅁䡁䅁䅁䅁杄敺䅒䍄䉁䅁䅁兂䅁䅁䅍䅄䅁䅁䅯䅥䄰䅁䅯䄶䅯䅁䅯朵䅯䅁䅯眵䅯䅁䅅䅁䉁䅁䅁权㉁睃䅁䍄䉁䅁䅁兂䅁䅁䅍䅄䅁䅁䅯䅈䅷䅁䅯剸䅉䅁䅯䅂䍁䅧䅯剹䅉䅁䅅䅁䉁䅁䅁兂祄癏獏婥敷䅑杷允䅁䅁䅍䅁䑁䅁䅷䅁䭁䉁䵷䅁䭁䉁䝧䅁䉁䅁䅁允䅁䅁䅯兇䅙䅁杷允䅁䅁䅍䅁䑁䅁䅷䅁䭁䉁佳䅁䭁䉁䝷䅁䉁䅁䅁允䅁䅁䅯杧䅙䅁杷允䅁䅁䅕䅁䑁䅁䅷䅁䭁乁义䅁䭁䵁单䅁䭁䅁䅑潁䭁䵁卫䅁䉁䅁䅁允䅁䅁䅕㡇乎浗畄歇䵁䅉䅅䅁䑁䅁䅁睁䵁䅁䅁权癃兄䅁权偄杅䅁允䅁䅁䅅䅁䭁䉁䕁䅁䵁䅉䅅䅁䑁䅁䅁睁䵁䅁䅁权塄䅄䅁权慁杂䅁允䅁䅁䅅䅁䭁䙁䜸䅁䵁䅉䅅䅁䙁䅁䅁睁䵁䅁䅁权卄兄䅁权潄权䅁权浄权䅁权湄权䅁允䅁䅁䅅䅁䭁䉁䕁䅁䵁䅉䅅䅁䑁䅁䅁睁䵁䅁䅁权祁䅁䅁权歁杂䅁允䅁䅁䅅䅁䭁䉁䩍䅁䵁䅉䅅䅁䑁䅁䅁睁䵁䅁䅁权㝃兄䅁权歁杂䅁允䅁䅁䅅䅁䭁䱁乷䅁䵁䅉䅅䅁䑁䅁䅁睁䵁䅁䅁权歁睄䅁权捁杂䅁允䅁䅁䅅䅁䭁䝁䝉䅁䵁䅉䅅䅁䑁䅁䅁睁䵁䅁䅁权䡁允䅁权慁杂䅁允䅁䅁䅅䅁䭁䙁䝫䅁䵁䅉䅅䅁䑁䅁䅁睁䵁䅁䅁权歁睄䅁权流杂䅁允䅁䅁䅅䅁佁䅁䅷䅁㍁䑁䅣杌㍁䑁䅙䅁䵁䅉䅅䅁䙁䅁䅁睁䵁䅁䅁权歁䅁䅁权獄权䅁权浄权䅁权湄权䅁允䅁䅁䅅䅁䡁䅁䅁䅁䅃佲䅒䍄䉁䅁䅁兂䅁䅁䅍䅄䅁䅁䅯䅭䄸䅁䅯儶䅯䅁䅯朵䅯䅁䅯眵䅯䅁䅅䅁䉁䅁䅁权扂杅䅁䍄䉁䅁䅁睁䅁䅁䅍䅄䅁䅁䅯杉䅷䅁䅯䅈䅙䅁䅅䅁䉁䅁䅁权祁杂䅁䍄䉁䅁䅁兂䅁䅁䅍䅄䅁䅁䅯入䅷䅁䅯硹䅉䅁䅯䅂䍁䅧䅯剹䅉䅁䅅䅁䉁䅁䅁兂塄㍯㥁桃慤䅑杷允䅁䅁䅍䅁䑁䅁䅷䅁䭁佁何䅁䭁䵁匸䅁䉁䅁䅁允䅁䅁䅯䅅䅑䅁杷允䅁䅁䅕䅁䑁䅁䅷䅁䭁䙁䈸䅁䭁佁䭯䅁䭁佁䭙䅁䭁佁䭳䅁䉁䅁䅁允䅁䅁䅣䅁䅁佁煁欵䵁䅉䅅䅁䙁䅁䅁睁䵁䅁䅁权歁睄䅁权潄权䅁权浄权䅁权湄权䅁允䅁䅁䅅䅁䭁䉁䕁䅁䵁䅉䅅䅁䑁䅁䅁睁䵁䅁䅁权噁杄䅁权流杂䅁允䅁䅁䅅䅁佁䅁䅷䅁㑁䑁䅣杌ぁ䑁䅍䅁䵁䅉䅅䅁䙁䅁䅁睁䵁䅁䅁权㝄䅄䅁权䱄杅䅁权䕁䅁䅋权䥄杅䅁允䅁䅁䅅䅁䙁䙁㑋潈牘噧䅤䍄䉁䅁䅁睁䅁䅁䅍䅄䅁䅁䅯䄹䅷䅁䅯䅈䅙䅁䅅䅁䉁䅁䅁权䱄杂䅁䍄䉁䅁䅁兂䅁䅁䅍䅄䅁䅁䅯睵䅳䅁䅯硹䅉䅁䅯䅂䍁䅧䅯䉹䅉䅁䅅䅁䉁䅁䅁兂捂㡪ㅌ䵋桸䅑杷允䅁䅁䅕䅁䑁䅁䅷䅁䭁䍁偑䅁䭁佁䭯䅁䭁佁䭙䅁䭁佁䭳䅁䉁䅁䅁允䅁䅁䅯䅅䅑䅁杷允䅁䅁䅍䅁䑁䅁䅷䅁䭁䅁八䅁䭁䉁䝧䅁䉁䅁䅁允䅁䅁䅯克䅙䅁杷允䅁䅁䅑䅁䑁䅁䅷䅁䭁䅁䵙䅁䭁䉁䜸䅁䭁䍁䝁䅁䉁䅁䅁允䅁䅁䅯杬䅙䅁杷允䅁䅁䅍䅁䑁䅁䅷䅁䭁䅁八䅁䭁䉁䜴䅁䉁䅁䅁允䅁䅁䅯克䅣䅁杷允䅁䅁䅕䅁䑁䅁䅷䅁䭁佁佉䅁䭁䵁即䅁䭁䅁䅑潁䭁䵁卧䅁䉁䅁䅁允䅁䅁䅕呣䬰㘱䅏ざ䵁䅉䅅䅁䙁䅁䅁睁䵁䅁䅁权䩁䅅䅁权灄权䅁权浄权䅁权湄权䅁允䅁䅁䅅䅁䭁䉁䕁䅁䵁䅉䅅䅁䕁䅁䅁睁䵁䅁䅁权㕂睃䅁权晁杂䅁权杁杂䅁允䅁䅁䅅䅁䭁䑁䥳䅁䵁䅉䅅䅁䑁䅁䅁睁䵁䅁䅁权㕄睃䅁权歁杂䅁允䅁䅁䅅䅁䭁佁剧䅁䵁䅉䅅䅁䑁䅁䅁睁䵁䅁䅁权䡃䅄䅁权奁杂䅁允䅁䅁䅅䅁䭁䕁䡫䅁䵁䅉䅅䅁䑁䅁䅁睁䵁䅁䅁权䡃䅄䅁权慁杂䅁允䅁䅁䅅䅁䭁䝁䝷䅁䵁䅉䅅䅁䙁䅁䅁睁䵁䅁䅁权㥃䅁䅁权潄权䅁权浄权䅁权湄权䅁允䅁䅁䅅䅁䭁䉁䕁䅁䵁䅉䅅䅁䕁䅁䅁睁䵁䅁䅁权䡃䅄䅁权晁杂䅁权杁杂䅁允䅁䅁䅅䅁䭁乁䭕䅁䵁䅉䅅䅁䙁䅁䅁睁䵁䅁䅁权浂䅁䅁权煄权䅁权浄权䅁权牄权䅁允䅁䅁䅅䅁䡁䅁䅁䅁杄敔䅚䍄䉁䅁䅁睁䅁䅁䅍䅄䅁䅁䅯䅤䅷䅁䅯硺䅉䅁䅅䅁䉁䅁䅁权允䅂䅁䍄䉁䅁䅁兂䅁䅁䅍䅄䅁䅁䅯䅤䅷䅁䅯硹䅉䅁䅯䅂䍁䅧䅯䉹䅉䅁䅅䅁䉁䅁䅁兂塄㍯㥁汃根䅑杷允䅁䅁䅕䅁䑁䅁䅷䅁䭁䝁䵫䅁䭁䵁单䅁䭁䅁䅑潁䭁䵁卧䅁䉁䅁䅁允䅁䅁䅕坩攷㡱〲啌䵁䅉䅅䅁䙁䅁䅁睁䵁䅁䅁权睄兄䅁权煄权䅁权浄权䅁权牄权䅁允䅁䅁䅅䅁䭁䉁䕁䅁䵁䅉䅅䅁䙁䅁䅁睁䵁䅁䅁权畁杄䅁权潄权䅁权浄权䅁权湄权䅁允䅁䅁䅅䅁䭁䅁䱙䅁䵁䅉䅅䅁䑁䅁䅁睁䵁䅁䅁权ㅂ䅄䅁权捁杂䅁允䅁䅁䅅䅁䭁䑁䡉䅁䵁䅉䅅䅁䙁䅁䅁睁䵁䅁䅁权あ䅄䅁权潄权䅁权浄权䅁权湄权䅁允䅁䅁䅅䅁䭁䅁䱙䅁䵁䅉䅅䅁䙁䅁䅁睁䵁䅁䅁权慃兄䅁权䱄杅䅁权䕁䅁䅋权䩄杅䅁允䅁䅁䅅䅁䙁䥁牘払敧嘱䅤䍄䉁䅁䅁睁䅁䅁䅍䅄䅁䅁䅯杂䅷䅁䅯杊䅙䅁䅅䅁䉁䅁䅁杄䵁䅁䅁兎㉁䍁䄴李穁䅁䅁䍄䉁䅁䅁睁䅁䅁䅍䅄䅁䅁䅯睎䄴䅁䅯硺䅉䅁䅅䅁䉁䅁䅁权允䅂䅁䍄䉁䅁䅁兂䅁䅁䅍䅄䅁䅁䅯杭䅅䅁䅯䄷䅯䅁䅯朵䅯䅁䅯眵䅯䅁䅅䅁䉁䅁䅁睂䅁䅁䅁䅁汔䅑杷允䅁䅁䅕䅁䑁䅁䅷䅁䭁䡁䱉䅁䭁佁䭕䅁䭁佁䭙䅁䭁佁䭣䅁䉁䅁䅁允䅁䅁䅯䅅䅑䅁杷允䅁䅁䅍䅁䑁䅁䅷䅁䭁䵁䵯䅁䭁䍁䝙䅁䉁䅁䅁允䅁䅁䄴䅄䅁䑁䅍睍畁䑁䅉兎䅁䅁杷允䅁䅁䅍䅁䑁䅁䅷䅁䭁䱁丸䅁䭁䉁䜴䅁䉁䅁䅁允䅁䅁䅯䅰䅙䅁杷允䅁䅁䅕䅁䑁䅁䅷䅁䭁䅁久䅁䭁佁䭕䅁䭁佁䭙䅁䭁佁䭣䅁䉁䅁䅁允䅁䅁䅯睎䅳䅁杷允䅁䅁䅕䅁䑁䅁䅷䅁䭁䅁䵙䅁䭁佁䭫䅁䭁佁䭙䅁䭁佁䭣䅁䉁䅁䅁允䅁䅁䅯䅅䅑䅁杷允䅁䅁䅍䅁䑁䅁䅷䅁䭁䕁䈸䅁䭁䉁䝯䅁䉁䅁䅁允䅁䅁䅯杴䅙䅁杷允䅁䅁䅍䅁䑁䅁䅷䅁䭁䝁䴴䅁䭁乁卯䅁䉁䅁䅁允䅁䅁䅯硬䅍䅁杷允䅁䅁䅕䅁䑁䅁䅷䅁䭁䝁义䅁䭁佁䭕䅁䭁佁䭙䅁䭁佁䭣䅁䉁䅁䅁允䅁䅁䅯䅅䅑䅁杷允䅁䅁䅕䅁䑁䅁䅷䅁䭁䉁䱑䅁䭁佁䭷䅁䭁佁䭙䅁䭁佁䭣䅁䉁䅁䅁允䅁䅁䅣䅁䅁䝁橃唴䵁䅉䅅䅁䙁䅁䅁睁䵁䅁䅁权癄睃䅁权䙄杅䅁权䕁䅁䅋权䥄杅䅁允䅁䅁䅅䅁䙁䡁婥䍰䡴睭䅬䍄䉁䅁䅁兂䅁䅁䅍䅄䅁䅁䅯眷䅳䅁䅯硹䅉䅁䅯䅂䍁䅧䅯剹䅉䅁䅅䅁䉁䅁䅁兂硂児塲ㅯ慂䅑杷允䅁䅁䅍䅁䑁䅁䅷䅁䭁佁䰸䅁䭁䉁䝧䅁䉁䅁䅁允䅁䅁䅯克䅙䅁杷允䅁䅁䅑䅁䑁䅁䅷䅁䭁佁䰸䅁䭁䉁䜸䅁䭁䍁䝁䅁䉁䅁䅁允䅁䅁䅯杔䅙䅁杷允䅁䅁䅍䅁䑁䅁䅷䅁䭁佁䰸䅁䭁䍁䝑䅁䉁䅁䅁允䅁䅁䅯䅅䅑䅁杷允䅁䅁䅕䅁䑁䅁䅷䅁䭁佁䰸䅁䭁佁䭷䅁䭁佁䭙䅁䭁佁䭣䅁䉁䅁䅁允䅁䅁䅣䅁䅁䅁塁䔵䵁䅉䅅䅁䑁䅁䅁睁䵁䅁䅁权楄杄䅁权流杂䅁允䅁䅁䅅䅁佁䅁䅷䅁㑁䑁䅕杌㍁䑁䅕䅁䵁䅉䅅䅁䑁䅁䅁睁䵁䅁䅁权慄䅁䅁权敁杂䅁允䅁䅁䅅䅁䭁䩁䝅䅁䵁䅉䅅䅁䑁䅁䅁睁䵁䅁䅁权⭃兄䅁权流杂䅁允䅁䅁䅅䅁佁䅁䅷䅁㕁䑁䅅杌睁䑁䅑䅁䵁䅉䅅䅁䙁䅁䅁睁䵁䅁䅁权婂允䅁权汄权䅁权浄权䅁权湄权䅁允䅁䅁䅅䅁䭁䑁䰴䅁䵁䅉䅅䅁䙁䅁䅁睁䵁䅁䅁权㝃䅄䅁权䙄杅䅁权䕁䅁䅋权䥄杅䅁允䅁䅁䅅䅁䙁䭁瀸礶䉁朵䅊䍄䉁䅁䅁兂䅁䅁䅍䅄䅁䅁䅯杶䄰䅁䅯朶䅯䅁䅯朵䅯䅁䅯眶䅯䅁䅅䅁䉁䅁䅁睂䅁䅁䅁䕉洳䅑杷允䅁䅁䅕䅁䑁䅁䅷䅁䭁䡁佑䅁䭁佁䬰䅁䭁佁䭙䅁䭁佁䭣䅁䉁䅁䅁允䅁䅁䅯䅅䅑䅁杷允䅁䅁䅍䅁䑁䅁䅷䅁䭁䡁佯䅁䭁䵁匸䅁䉁䅁䅁允䅁䅁䅣䅁䅁䅁婁〴䵁䅉䅅䅁䙁䅁䅁睁䵁䅁䅁权慂䅁䅁权汄权䅁权浄权䅁权湄权䅁允䅁䅁䅅䅁䭁䑁䌰䅁䵁䅉䅅䅁䙁䅁䅁睁䵁䅁䅁权㙂杄䅁权䙄杅䅁权䕁䅁䅋权䥄杅䅁允䅁䅁䅅䅁䙁佁倲买敓兌䅒䍄䉁䅁䅁兂䅁䅁䅍䅄䅁䅁䅯来䄴䅁䅯剸䅉䅁䅯䅂䍁䅧䅯剹䅉䅁䅅䅁䉁䅁䅁兂䍄嘷㕄䥇䕉䅑杷允䅁䅁䅍䅁䑁䅁䅷䅁䭁䍁久䅁䭁䉁䜴䅁䉁䅁䅁允䅁䅁䅯䅧䅙䅁杷允䅁䅁䅕䅁䑁䅁䅷䅁䭁䡁佯䅁䭁䵁即䅁䭁䅁䅑潁䭁䵁卧䅁䉁䅁䅁允䅁䅁䅕呣䬰㘱杍䕗䵁䅉䅅䅁䑁䅁䅁睁䵁䅁䅁权偁䅄䅁权偄杅䅁允䅁䅁䅅䅁䭁䉁䕁䅁䵁䅉䅅䅁䙁䅁䅁睁䵁䅁䅁权㙂杄䅁权瑄权䅁权浄权䅁权湄权䅁允䅁䅁䅅䅁䭁䉁䕁䅁䵁䅉䅅䅁䑁䅁䅁睁䵁䅁䅁权䥄睃䅁权偄杅䅁允䅁䅁䅅䅁䭁䉁䕁䅁䵁䅉䅅䅁䙁䅁䅁睁䵁䅁䅁权睄权䅁权䱄杅䅁权䕁䅁䅋权䩄杅䅁允䅁䅁䅅䅁䙁乁橥䑣䬰ㅚ䅬䍄䉁䅁䅁兂䅁䅁䅍䅄䅁䅁䅯睸䅳䅁䅯剸䅉䅁䅯䅂䍁䅧䅯䉹䅉䅁䅅䅁䉁䅁䅁兂睃䥶杢䝅䥳䅑杷允䅁䅁䅍䅁䑁䅁䅷䅁䭁偁䵣䅁䭁䍁䝙䅁䉁䅁䅁允䅁䅁䄴䅄䅁䑁䅧睍畁䑁䅕免䅁䅁杷允䅁䅁䅕䅁䑁䅁䅷䅁䭁䅁䱕䅁䭁䵁单䅁䭁䅁䅑潁䭁䵁卧䅁䉁䅁䅁允䅁䅁䅕乑兺敗偓䕊䵁䅉䅅䅁䙁䅁䅁睁䵁䅁䅁权桂兄䅁权灄权䅁权浄权䅁权湄权䅁允䅁䅁䅅䅁䭁䉁䕁䅁䵁䅉䅅䅁䑁䅁䅁睁䵁䅁䅁权䝂䅁䅁权捁杂䅁允䅁䅁䅅䅁䭁乁䝯䅁䵁䅉䅅䅁䑁䅁䅁睁䵁䅁䅁权䥄睃䅁权敁杂䅁允䅁䅁䅅䅁䭁䡁䝍䅁䵁䅉䅅䅁䑁䅁䅁睁䵁䅁䅁权佃䅄䅁权敁杂䅁允䅁䅁䅅䅁䭁䑁䝑䅁䵁䅉䅅䅁䑁䅁䅁睁䵁䅁䅁权䍃睃䅁权歁杂䅁允䅁䅁䅅䅁䭁䝁偣䅁䵁䅉䅅䅁䕁䅁䅁睁䵁䅁䅁权䡄睃䅁权晁杂䅁权杁杂䅁允䅁䅁䅅䅁䭁䩁䥧䅁䵁䅉䅅䅁䕁䅁䅁睁䵁䅁䅁权䥄睃䅁权晁杂䅁权杁杂䅁允䅁䅁䅅䅁䭁䵁偁䅁䵁䅉䅅䅁䙁䅁䅁睁䵁䅁䅁权䥄睃䅁权灄权䅁权浄权䅁权湄权䅁允䅁䅁䅅䅁䭁䉁䕁䅁䵁䅉䅅䅁䙁䅁䅁睁䵁䅁䅁权䥄睃䅁权獄权䅁权浄权䅁权湄权䅁允䅁䅁䅅䅁䭁䉁䕁䅁䵁䅉䅅䅁䑁䅁䅁睁䵁䅁䅁权㕂睃䅁权奁杂䅁允䅁䅁䅅䅁䭁䉁䝫䅁䵁䅉䅅䅁䙁䅁䅁睁䵁䅁䅁权桁睃䅁权䙄杅䅁权䕁䅁䅋权䩄杅䅁允䅁䅁䅅䅁䙁偁䴲奄佉刲䅂䍄䉁䅁䅁兂䅁䅁䅍䅄䅁䅁䅯睶䅷䅁䅯儷䅯䅁䅯朵䅯䅁䅯眵䅯䅁䅅䅁䉁䅁䅁睂䅁䅁䅁䤴汮䅑杷允䅁䅁䅍䅁䑁䅁䅷䅁䭁䭁䴸䅁䭁䍁䝙䅁䉁䅁䅁允䅁䅁䄴䅄䅁䑁䅧睎畁䑁䅣䅎䅁䅁杷允䅁䅁䅍䅁䑁䅁䅷䅁䭁䩁乁䅁䭁䍁䝙䅁䉁䅁䅁允䅁䅁䄴杄䅁䑁䅅䅍穁䍁䄴杍ㅁ䅁䅁䍄䉁䅁䅁睁䅁䅁䅍䅄䅁䅁䅯光䅳䅁䅯䅊䅙䅁䅅䅁䉁䅁䅁权硄充䅁䍄䉁䅁䅁睁䅁䅁䅍䅄䅁䅁䅯睌䅳䅁䅯杈䅙䅁䅅䅁䉁䅁䅁权坁䅃䅁䍄䉁䅁䅁兂䅁䅁䅍䅄䅁䅁䅯光䅳䅁䅯䄷䅯䅁䅯朵䅯䅁䅯眵䅯䅁䅅䅁䉁䅁䅁睂䅁䅁䅁䱙汄䅑杷允䅁䅁䅕䅁䑁䅁䅷䅁䭁䝁䴸䅁䭁䵁单䅁䭁䅁䅑潁䭁䵁卫䅁䉁䅁䅁允䅁䅁䅕䍓㙣杂癭䕃䵁䅉䅅䅁䑁䅁䅁睁䵁䅁䅁权㕂䅄䅁权慁杂䅁允䅁䅁䅅䅁䭁䑁䜰䅁䵁䅉䅅䅁䕁䅁䅁睁䵁䅁䅁权硄允䅁权晁杂䅁权杁杂䅁允䅁䅁䅅䅁䭁䑁䝍䅁䵁䅉䅅䅁䙁䅁䅁睁䵁䅁䅁权䑃䅁䅁权獄权䅁权浄权䅁权湄权䅁允䅁䅁䅅䅁䡁䅁䅁䅁权⬳䅖䍄䉁䅁䅁睁䅁䅁䅍䅄䅁䅁䅯䅃䅷䅁䅯杊䅙䅁䅅䅁䉁䅁䅁杄䭁䅁䅁睎祁䍁䄴兏䅁䅁杷允䅁䅁䅑䅁䑁䅁䅷䅁䭁䅁䉫䅁䭁䉁䜸䅁䭁䍁䝁䅁䉁䅁䅁允䅁䅁䅯睂䅫䅁杷允䅁䅁䅕䅁䑁䅁䅷䅁䭁䝁䴸䅁䭁䵁即䅁䭁䅁䅑潁䭁䵁卧䅁䉁䅁䅁允䅁䅁䅕積積積穎歖䵁䅉䅅䅁䙁䅁䅁睁䵁䅁䅁权浄兄䅁权䙄杅䅁权䕁䅁䅋权䩄杅䅁允䅁䅁䅅䅁䙁偁䩕䝌㕪桚䅂䍄䉁䅁䅁睁䅁䅁䅍䅄䅁䅁䅯䄯䅯䅁䅯杊䅙䅁䅅䅁䉁䅁䅁杄佁䅁䅁免睁䑁䅕杌㕁䑁䅉䅁䵁䅉䅅䅁䙁䅁䅁睁䵁䅁䅁权浂䅄䅁权䙄杅䅁权䕁䅁䅋权䥄杅䅁允䅁䅁䅅䅁䙁䭁楣㕢偬敉⽷䍄䉁䅁䅁兂䅁䅁䅍䅄䅁䅁䅯睢䅷䅁䅯儵䅯䅁䅯朵䅯䅁䅯眵䅯䅁䅅䅁䉁䅁䅁权㉁睃䅁䍄䉁䅁䅁睁䅁䅁䅍䅄䅁䅁䅯兡䄰䅁䅯䅊䅙䅁䅅䅁䉁䅁䅁权㍁杅䅁䍄䉁䅁䅁睁䅁䅁䅍䅄䅁䅁䅯睇䄴䅁䅯硺䅉䅁䅅䅁䉁䅁䅁权允䅂䅁䍄䉁䅁䅁睁䅁䅁䅍䅄䅁䅁䅯睇䄴䅁䅯杈䅙䅁䅅䅁䉁䅁䅁权䍃杂䅁䍄䉁䅁䅁兂䅁䅁䅍䅄䅁䅁䅯䄷䅷䅁䅯儶䅯䅁䅯朵䅯䅁䅯眵䅯䅁䅅䅁䉁䅁䅁权允䅂䅁䍄䉁䅁䅁兂䅁䅁䅍䅄䅁䅁䅯兔䅷䅁䅯儶䅯䅁䅯朵䅯䅁䅯眵䅯䅁䅅䅁䉁䅁䅁权穄充䅁䍄䉁䅁䅁睁䅁䅁䅍䅄䅁䅁䅯睂䄸䅁䅯杈䅙䅁䅅䅁䉁䅁䅁权塃杂䅁䍄䉁䅁䅁兂䅁䅁䅍䅄䅁䅁䅯睇䄴䅁䅯䄶䅯䅁䅯朵䅯䅁䅯眵䅯䅁䅅䅁䉁䅁䅁权䝁睃䅁䍄䉁䅁䅁睁䅁䅁䅍䅄䅁䅁䅯兮䄴䅁䅯硺䅉䅁䅅䅁䉁䅁䅁睂䅁䅁䅁䘴橌䅑杷允䅁䅁䅕䅁䑁䅁䅷䅁䭁䉁何䅁䭁䵁即䅁䭁䅁䅑潁䭁䵁卧䅁䉁䅁䅁允䅁䅁䅕䉵䘶ㄶ充歙䵁䅉䅅䅁䑁䅁䅁睁䵁䅁䅁权捂允䅁权慄杅䅁允䅁䅁䅅䅁䭁乁噁䅁䵁䅉䅅䅁䑁䅁䅁睁䵁䅁䅁权摃杄䅁权慁杂䅁允䅁䅁䅅䅁䭁䙁䜴䅁䵁䅉䅅䅁䙁䅁䅁睁䵁䅁䅁权䡃睃䅁权灄权䅁权浄权䅁权湄权䅁允䅁䅁䅅䅁䭁䉁䕁䅁䵁䅉䅅䅁䕁䅁䅁睁䵁䅁䅁权摃杄䅁权晁杂䅁权杁杂䅁允䅁䅁䅅䅁䭁䭁偷䅁䵁䅉䅅䅁䑁䅁䅁睁䵁䅁䅁权摃杄䅁权歁杂䅁允䅁䅁䅅䅁䭁偁剕䅁䵁䅉䅅䅁䑁䅁䅁睁䵁䅁䅁权畄允䅁权捁杂䅁允䅁䅁䅅䅁䭁䥁䝉䅁䵁䅉䅅䅁䑁䅁䅁睁䵁䅁䅁权橂兄䅁权流杂䅁允䅁䅁䅅䅁佁䅁䅷䅁㑁䑁䅅杌祁䑁䅧䅁䵁䅉䅅䅁䕁䅁䅁睁䵁䅁䅁权硄䅁䅁权晁杂䅁权杁杂䅁允䅁䅁䅅䅁䭁䑁䡣䅁䵁䅉䅅䅁䑁䅁䅁睁䵁䅁䅁权䑁兄䅁权歁杂䅁允䅁䅁䅅䅁䭁偁剣䅁䵁䅉䅅䅁䑁䅁䅁睁䵁䅁䅁权癃兄䅁权流杂䅁允䅁䅁䅅䅁佁䅁䅷䅁祁䑁䅅杌ぁ䑁䅫䅁䵁䅉䅅䅁䑁䅁䅁睁䵁䅁䅁权㙁允䅁权奁杂䅁允䅁䅁䅅䅁䭁䉁䝫䅁䵁䅉䅅䅁䙁䅁䅁睁䵁䅁䅁权潂兄䅁权汄权䅁权浄权䅁权湄权䅁允䅁䅁䅅䅁䭁䑁䱣䅁䵁䅉䅅䅁䙁䅁䅁睁䵁䅁䅁权潂兄䅁权潄权䅁权浄权䅁权湄权䅁允䅁䅁䅅䅁䭁䅁䱙䅁䵁䅉䅅䅁䙁䅁䅁睁䵁䅁䅁权汁睃䅁权䱄杅䅁权䕁䅁䅋权䥄杅䅁允䅁䅁䅅䅁䙁䉁畓⭒㙆䝖䅂䍄䉁䅁䅁兂䅁䅁䅍䅄䅁䅁䅯睬䄰䅁䅯䄶䅯䅁䅯朵䅯䅁䅯眵䅯䅁䅅䅁䉁䅁䅁权允䅂䅁䍄䉁䅁䅁兂䅁䅁䅍䅄䅁䅁䅯䅍䅁䅁䅯儶䅯䅁䅯朵䅯䅁䅯眵䅯䅁䅅䅁䉁䅁䅁权䥁睄䅁䍄䉁䅁䅁兂䅁䅁䅍䅄䅁䅁䅯睕䅳䅁䅯硹䅉䅁䅯䅂䍁䅧䅯剹䅉䅁䅅䅁䉁䅁䅁兂䑄匹捨㕪奊䅑杷允䅁䅁䅕䅁䑁䅁䅷䅁䭁䙁䱑䅁䭁䵁即䅁䭁䅁䅑潁䭁䵁卫䅁䉁䅁䅁允䅁䅁䅕䥘䌯匹䕨䕙䵁䅉䅅䅁䙁䅁䅁睁䵁䅁䅁权潂兄䅁权灄权䅁权浄权䅁权湄权䅁允䅁䅁䅅䅁䭁䵁乯䅁䵁䅉䅅䅁䙁䅁䅁睁䵁䅁䅁权潂兄䅁权煄权䅁权浄权䅁权牄权䅁允䅁䅁䅅䅁䡁䅁䅁䅁杂佌䅚䍄䉁䅁䅁睁䅁䅁䅍䅄䅁䅁䅯儱䄸䅁䅯硺䅉䅁䅅䅁䉁䅁䅁权允䅂䅁䍄䉁䅁䅁兂䅁䅁䅍䅄䅁䅁䅯東䄰䅁䅯剸䅉䅁䅯䅂䍁䅧䅯䉹䅉䅁䅅䅁䉁䅁䅁兂あ奂圱湖关䅑杷允䅁䅁䅕䅁䑁䅁䅷䅁䭁乁偕䅁䭁䵁单䅁䭁䅁䅑潁䭁䵁卧䅁䉁䅁䅁允䅁䅁䅕㉫晸啣獲歃䵁䅉䅅䅁䙁䅁䅁睁䵁䅁䅁权剄兄䅁权䙄杅䅁权䕁䅁䅋权䥄杅䅁允䅁䅁䅅䅁䙁佁牷䍋䍷硇䅆䍄䉁䅁䅁睁䅁䅁䅍䅄䅁䅁䅯儱䄸䅁䅯杇䅙䅁䅅䅁䉁䅁䅁权䅄杂䅁䍄䉁䅁䅁兂䅁䅁䅍䅄䅁䅁䅯睆䅁䅁䅯儶䅯䅁䅯朵䅯䅁䅯眵䅯䅁䅅䅁䉁䅁䅁权㡄睃䅁䍄䉁䅁䅁睁䅁䅁䅍䅄䅁䅁䅯儱䄸䅁䅯䅊䅙䅁䅅䅁䉁䅁䅁权㕄充䅁䍄䉁䅁䅁兂䅁䅁䅍䅄䅁䅁䅯朴䅳䅁䅯硹䅉䅁䅯䅂䍁䅧䅯剹䅉䅁䅅䅁䉁䅁䅁兂塄㍯㥁畃坤䅑杷允䅁䅁䅍䅁䑁䅁䅷䅁䭁䍁八䅁䭁䉁䜴䅁䉁䅁䅁允䅁䅁䅯䅬䅙䅁杷允䅁䅁䅑䅁䑁䅁䅷䅁䭁佁䉅䅁䭁䉁䜸䅁䭁䍁䝁䅁䉁䅁䅁允䅁䅁䅯睥䅧䅁杷允䅁䅁䅕䅁䑁䅁䅷䅁䭁䅁何䅁䭁佁䭕䅁䭁佁䭙䅁䭁佁䭣䅁䉁䅁䅁允䅁䅁䅯䅅䅑䅁杷允䅁䅁䅍䅁䑁䅁䅷䅁䭁䱁䵧䅁䭁䉁䝷䅁䉁䅁䅁允䅁䅁䅯共䅧䅁杷允䅁䅁䅕䅁䑁䅁䅷䅁䭁佁䱣䅁䭁䵁单䅁䭁䅁䅑潁䭁䵁卧䅁䉁䅁䅁允䅁䅁䅕嘸砹䉭睲歁䵁䅉䅅䅁䙁䅁䅁睁䵁䅁䅁权瑃睃䅁权䱄杅䅁权䕁䅁䅋权䩄杅䅁允䅁䅁䅅䅁䙁䑁䬰㘱睎嘯䅒䍄䉁䅁䅁兂䅁䅁䅍䅄䅁䅁䅯儰䅷䅁䅯硹䅉䅁䅯䅂䍁䅧䅯剹䅉䅁䅅䅁䉁䅁䅁兂灁䥘䌯搹扨䅑杷允䅁䅁䅕䅁䑁䅁䅷䅁䭁䭁䰰䅁䭁佁䭫䅁䭁佁䭙䅁䭁佁䭣䅁䉁䅁䅁允䅁䅁䅯䈯䅅䅁杷允䅁䅁䅑䅁䑁䅁䅷䅁䭁䭁䰰䅁䭁䉁䜸䅁䭁䍁䝁䅁䉁䅁䅁允䅁䅁䅯兤䅧䅁杷允䅁䅁䅕䅁䑁䅁䅷䅁䭁䱁䅳䅁䭁佁䭕䅁䭁佁䭙䅁䭁佁䭣䅁䉁䅁䅁允䅁䅁䅯兄䅳䅁杷允䅁䅁䅕䅁䑁䅁䅷䅁䭁乁䱙䅁䭁佁䭯䅁䭁佁䭙䅁䭁佁䭳䅁䉁䅁䅁允䅁䅁䅯䅅䅑䅁杷允䅁䅁䅕䅁䑁䅁䅷䅁䭁䭁䰰䅁䭁佁䭕䅁䭁佁䭙䅁䭁佁䭣䅁䉁䅁䅁允䅁䅁䅯儫䅯䅁杷允䅁䅁䅕䅁䑁䅁䅷䅁䭁䭁䰰䅁䭁佁䭧䅁䭁佁䭙䅁䭁佁䭣䅁䉁䅁䅁允䅁䅁䅯杂䅳䅁杷允䅁䅁䅕䅁䑁䅁䅷䅁䭁䉁佑䅁䭁佁䭕䅁䭁佁䭙䅁䭁佁䭣䅁䉁䅁䅁允䅁䅁䅯䅅䅑䅁杷允䅁䅁䅕䅁䑁䅁䅷䅁䭁䉁䱁䅁䭁䵁单䅁䭁䅁䅑潁䭁䵁卫䅁䉁䅁䅁允䅁䅁䅕慔攱㕔歫䕄䵁䅉䅅䅁䙁䅁䅁睁䵁䅁䅁权䑂䅄䅁权䱄杅䅁权䕁䅁䅋权䥄杅䅁允䅁䅁䅅䅁䙁䕁桪桥畓ㅒ䄵䍄䉁䅁䅁兂䅁䅁䅍䅄䅁䅁䅯睲䄰䅁䅯剸䅉䅁䅯䅂䍁䅧䅯剹䅉䅁䅅䅁䉁䅁䅁兂穃佷卮卬䑤䅑杷允䅁䅁䅍䅁䑁䅁䅷䅁䭁䕁䵍䅁䭁䍁䝑䅁䉁䅁䅁允䅁䅁䅯䅅䅑䅁杷允䅁䅁䅕䅁䑁䅁䅷䅁䭁䕁䵍䅁䭁佁䬰䅁䭁佁䭙䅁䭁佁䭣䅁䉁䅁䅁允䅁䅁䅣䅁䅁䵁䵃䔵䵁䅉䅅䅁䑁䅁䅁睁䵁䅁䅁权摃䅁䅁权捁杂䅁允䅁䅁䅅䅁䭁䑁䡉䅁䵁䅉䅅䅁䑁䅁䅁睁䵁䅁䅁权ㅃ睃䅁权偄杅䅁允䅁䅁䅅䅁䭁䉁䕁䅁䵁䅉䅅䅁䕁䅁䅁睁䵁䅁䅁权䭂䅄䅁权晁杂䅁权杁杂䅁允䅁䅁䅅䅁䭁䙁䝣䅁䵁䅉䅅䅁䑁䅁䅁睁䵁䅁䅁权䭂䅄䅁权流杂䅁允䅁䅁䅅䅁佁䅁䄴䅁硁䑁䅅免畁䑁䅣李䅁䅁杷允䅁䅁䅍䅁䑁䅁䅷䅁䭁䝁䅣䅁䭁䉁䝧䅁䉁䅁䅁允䅁䅁䅯児䅙䅁杷允䅁䅁䅕䅁䑁䅁䅷䅁䭁偁䬸䅁䭁䵁单䅁䭁䅁䅑潁䭁䵁卫䅁䉁䅁䅁允䅁䅁䅕奂䙣坢晓啃䵁䅉䅅䅁䙁䅁䅁睁䵁䅁䅁权剁杄䅁权潄权䅁权浄权䅁权湄权䅁允䅁䅁䅅䅁䭁䅁䱙䅁䵁䅉䅅䅁䙁䅁䅁睁䵁䅁䅁权㉄权䅁权潄权䅁权浄权䅁权湄权䅁允䅁䅁䅅䅁䭁䉁䕁䅁䵁䅉䅅䅁䙁䅁䅁睁䵁䅁䅁权权䅄䅁权灄权䅁权浄权䅁权湄权䅁允䅁䅁䅅䅁䭁䝁乙䅁䵁䅉䅅䅁䙁䅁䅁睁䵁䅁䅁权䭂䅄䅁权獄权䅁权浄权䅁权湄权䅁允䅁䅁䅅䅁䭁䉁䕁䅁䵁䅉䅅䅁䑁䅁䅁睁䵁䅁䅁权䝂兄䅁权慁杂䅁允䅁䅁䅅䅁䭁䝁䝷䅁䵁䅉䅅䅁䑁䅁䅁睁䵁䅁䅁权穄杄䅁权偄杅䅁允䅁䅁䅅䅁䡁䅁䅁䅁杄⭍䅒䍄䉁䅁䅁睁䅁䅁䅍䅄䅁䅁䅯入䅳䅁䅯杇䅙䅁䅅䅁䉁䅁䅁权扁杂䅁䍄䉁䅁䅁兂䅁䅁䅍䅄䅁䅁䅯児䅁䅁䅯䄶䅯䅁䅯朵䅯䅁䅯眵䅯䅁䅅䅁䉁䅁䅁权䝁睃䅁䍄䉁䅁䅁兂䅁䅁䅍䅄䅁䅁䅯眸䄴䅁䅯剸䅉䅁䅯䅂䍁䅧䅯剹䅉䅁䅅䅁䉁䅁䅁兂穂㍸攲䱰䉣䅑杷允䅁䅁䅕䅁䑁䅁䅷䅁䭁䱁偕䅁䭁䵁即䅁䭁䅁䅑潁䭁䵁卫䅁䉁䅁䅁允䅁䅁䅕㘱睎児䡲じ䵁䅉䅅䅁䙁䅁䅁睁䵁䅁䅁权歃睃䅁权汄权䅁权浄权䅁权湄权䅁允䅁䅁䅅䅁䭁䭁䱕䅁䵁䅉䅅䅁䑁䅁䅁睁䵁䅁䅁权祁䅄䅁权敁杂䅁允䅁䅁䅅䅁䭁佁䝙䅁䵁䅉䅅䅁䙁䅁䅁睁䵁䅁䅁权穄杄䅁权䱄杅䅁权䕁䅁䅋权䩄杅䅁允䅁䅁䅅䅁䙁䱁敧敨剴䙏䅊䍄䉁䅁䅁睁䅁䅁䅍䅄䅁䅁䅯眸䄴䅁䅯䅇䅙䅁䅅䅁䉁䅁䅁权㡂杂䅁䍄䉁䅁䅁睁䅁䅁䅍䅄䅁䅁䅯眸䄴䅁䅯䅈䅙䅁䅅䅁䉁䅁䅁权婂杂䅁䍄䉁䅁䅁兂䅁䅁䅍䅄䅁䅁䅯杍䅅䅁䅯䄶䅯䅁䅯朵䅯䅁䅯眵䅯䅁䅅䅁䉁䅁䅁权允䅂䅁䍄䉁䅁䅁睁䅁䅁䅍䅄䅁䅁䅯䅌䄰䅁䅯䅇䅙䅁䅅䅁䉁䅁䅁权婁杂䅁䍄䉁䅁䅁兂䅁䅁䅍䅄䅁䅁䅯杘䅅䅁䅯朶䅯䅁䅯朵䅯䅁䅯眶䅯䅁䅅䅁䉁䅁䅁权允䅂䅁䍄䉁䅁䅁兂䅁䅁䅍䅄䅁䅁䅯兄䄴䅁䅯剸䅉䅁䅯䅂䍁䅧䅯剹䅉䅁䅅䅁䉁䅁䅁兂楁昱啭啖夰䅑杷允䅁䅁䅍䅁䑁䅁䅷䅁䭁䝁䈴䅁䭁乁卯䅁䉁䅁䅁允䅁䅁䅯剕䅍䅁杷允䅁䅁䅕䅁䑁䅁䅷䅁䭁偁乁䅁䭁䵁即䅁䭁䅁䅑潁䭁䵁卧䅁䉁䅁䅁允䅁䅁䅕㑈牘払敨䕘䵁䅉䅅䅁䕁䅁䅁睁䵁䅁䅁权睄兄䅁权晁杂䅁权杁杂䅁允䅁䅁䅅䅁䭁䙁䥧䅁䵁䅉䅅䅁䑁䅁䅁睁䵁䅁䅁权䉂睄䅁权慁杂䅁允䅁䅁䅅䅁䭁䙁䝫䅁䵁䅉䅅䅁䙁䅁䅁睁䵁䅁䅁权療兄䅁权䱄杅䅁权䕁䅁䅋权䩄杅䅁允䅁䅁䅅䅁䙁偁潙䥘䌯嘵䅬䍄䉁䅁䅁兂䅁䅁䅍䅄䅁䅁䅯杒䄸䅁䅯䄶䅯䅁䅯朵䅯䅁䅯眵䅯䅁䅅䅁䉁䅁䅁权允䅂䅁䍄䉁䅁䅁兂䅁䅁䅍䅄䅁䅁䅯䄸䄰䅁䅯䄷䅯䅁䅯朵䅯䅁䅯眵䅯䅁䅅䅁䉁䅁䅁权允䅂䅁䍄䉁䅁䅁睁䅁䅁䅍䅄䅁䅁䅯杣䅳䅁䅯䅊䅙䅁䅅䅁䉁䅁䅁权獂睄䅁䍄䉁䅁䅁兂䅁䅁䅍䅄䅁䅁䅯儵䅳䅁䅯䄶䅯䅁䅯朵䅯䅁䅯眵䅯䅁䅅䅁䉁䅁䅁权䝁睃䅁䍄䉁䅁䅁睁䅁䅁䅍䅄䅁䅁䅯杗䅁䅁䅯䅇䅙䅁䅅䅁䉁䅁䅁权㡂杂䅁䍄䉁䅁䅁睁䅁䅁䅍䅄䅁䅁䅯睉䄴䅁䅯䅊䅙䅁䅅䅁䉁䅁䅁权扂权䅁䍄䉁䅁䅁兂䅁䅁䅍䅄䅁䅁䅯睡䄰䅁䅯硹䅉䅁䅯䅂䍁䅧䅯剹䅉䅁䅅䅁䉁䅁䅁兂慃婭婭六慬䅑杷允䅁䅁䅕䅁䑁䅁䅷䅁䭁䑁䰸䅁䭁䵁即䅁䭁䅁䅑潁䭁䵁卧䅁䉁䅁䅁允䅁䅁䅕䘷㑇潈㝗䕙䵁䅉䅅䅁䙁䅁䅁睁䵁䅁䅁权畄睃䅁权煄权䅁权浄权䅁权牄权䅁允䅁䅁䅅䅁䭁䉁䕁䅁䵁䅉䅅䅁䙁䅁䅁睁䵁䅁䅁权灄䅄䅁权䱄杅䅁权䕁䅁䅋权䥄杅䅁允䅁䅁䅅䅁䙁䅁䅁䅁䅁䙧䅊䍄䉁䅁䅁睁䅁䅁䅍䅄䅁䅁䅯杩䅑䅁䅯栲䅉䅁䅅䅁䉁䅁䅁权摃睅䅁䍄䉁䅁䅁睁䅁䅁䅍䅄䅁䅁䅯睸䄰䅁䅯䅈䅙䅁䅅䅁䉁䅁䅁权䍃杂䅁䍄䉁䅁䅁兂䅁䅁䅍䅄䅁䅁䅯睋䅳䅁䅯剸䅉䅁䅯䅂䍁䅧䅯剹䅉䅁䅅䅁䉁䅁䅁兂桃䅥牑䥤䵁䅑杷允䅁䅁䅕䅁䑁䅁䅷䅁䭁䙁䱣䅁䭁䵁即䅁䭁䅁䅑潁䭁䵁卫䅁䉁䅁䅁允䅁䅁䅕䥘䌯匹獨啗䵁䅉䅅䅁䙁䅁䅁睁䵁䅁䅁权牁睃䅁权䱄杅䅁权䕁䅁䅋权䩄杅䅁允䅁䅁䅅䅁䙁䅁䅁䅁䅁䔴䄱䍄䉁䅁䅁兂䅁䅁䅍䅄䅁䅁䅯睋䅳䅁䅯朶䅯䅁䅯朵䅯䅁䅯眶䅯䅁䅅䅁䉁䅁䅁权允䅂䅁䍄䉁䅁䅁兂䅁䅁䅍䅄䅁䅁䅯䅆䄴䅁䅯剸䅉䅁䅯䅂䍁䅧䅯剹䅉䅁䅅䅁䉁䅁䅁兂佄硋㜳礯噙䅑杷允䅁䅁䅑䅁䑁䅁䅷䅁䭁䉁佑䅁䭁䉁䜸䅁䭁䍁䝁䅁䉁䅁䅁允䅁䅁䅯䅭䅧䅁杷允䅁䅁䅍䅁䑁䅁䅷䅁䭁䥁䱉䅁䭁䉁䜴䅁䉁䅁䅁允䅁䅁䅯杪䅣䅁杷允䅁䅁䅍䅁䑁䅁䅷䅁䭁䉁伴䅁䭁䉁䝯䅁䉁䅁䅁允䅁䅁䅯児䅙䅁杷允䅁䅁䅕䅁䑁䅁䅷䅁䭁䉁佑䅁䭁佁䭧䅁䭁佁䭙䅁䭁佁䭣䅁䉁䅁䅁允䅁䅁䅯䅅䅑䅁杷允䅁䅁䅕䅁䑁䅁䅷䅁䭁乁䵯䅁䭁佁䬰䅁䭁佁䭙䅁䭁佁䭣䅁䉁䅁䅁允䅁䅁䅯䅅䅑䅁杷允䅁䅁䅍䅁䑁䅁䅷䅁䭁偁䅣䅁䭁䍁䝑䅁䉁䅁䅁允䅁䅁䅯杨䅫䅁杷允䅁䅁䅍䅁䑁䅁䅷䅁䭁䍁䉣䅁䭁䍁䝑䅁䉁䅁䅁允䅁䅁䅯杷䅯䅁杷允䅁䅁䅍䅁䑁䅁䅷䅁䭁佁䱣䅁䭁䉁䝷䅁䉁䅁䅁允䅁䅁䅯睋䅙䅁杷允䅁䅁䅍䅁䑁䅁䅷䅁䭁䵁䵅䅁䭁乁卯䅁䉁䅁䅁允䅁䅁䅯桨䅑䅁杷允䅁䅁䅕䅁䑁䅁䅷䅁䭁偁䅙䅁䭁佁䭧䅁䭁佁䭙䅁䭁佁䭣䅁䉁䅁䅁允䅁䅁䅯杂䅳䅁杷允䅁䅁䅕䅁䑁䅁䅷䅁䭁䉁佑䅁䭁佁䭷䅁䭁佁䭙䅁䭁佁䭣䅁䉁䅁䅁允䅁䅁䅯䅅䅑䅁杷允䅁䅁䅍䅁䑁䅁䅷䅁䭁䭁䱫䅁䭁䵁匸䅁䉁䅁䅁允䅁䅁䅣䅁䅁䥁䉄唴䵁䅉䅅䅁䙁䅁䅁睁䵁䅁䅁权㕄䅄䅁权䱄杅䅁权䕁䅁䅋权䥄杅䅁允䅁䅁䅅䅁䙁䕁桪桥畓ㅆ䅬䍄䉁䅁䅁睁䅁䅁䅍䅄䅁䅁䅯儫䅷䅁䅯杇䅙䅁䅅䅁䉁䅁䅁权楂杂䅁䍄䉁䅁䅁䅂䅁䅁䅍䅄䅁䅁䅯睫䄰䅁䅯睈䅙䅁䅯䅉䅙䅁䅅䅁䉁䅁䅁权佂杂䅁䍄䉁䅁䅁睁䅁䅁䅍䅄䅁䅁䅯儫䅷䅁䅯䅈䅙䅁䅅䅁䉁䅁䅁权楂杂䅁䍄䉁䅁䅁睁䅁䅁䅍䅄䅁䅁䅯䅥䄰䅁䅯䅇䅙䅁䅅䅁䉁䅁䅁权䭂杂䅁䍄䉁䅁䅁䅂䅁䅁䅍䅄䅁䅁䅯全䄰䅁䅯睈䅙䅁䅯䅉䅙䅁䅅䅁䉁䅁䅁权杁元䅁䍄䉁䅁䅁兂䅁䅁䅍䅄䅁䅁䅯睱䅷䅁䅯剸䅉䅁䅯䅂䍁䅧䅯䉹䅉䅁䅅䅁䉁䅁䅁兂橂穡噄ㅫ楑䅑杷允䅁䅁䅕䅁䑁䅁䅷䅁䭁䡁儴䅁䭁佁䭕䅁䭁佁䭙䅁䭁佁䭣䅁䉁䅁䅁允䅁䅁䅯䅅䅑䅁杷允䅁䅁䅍䅁䑁䅁䅷䅁䭁乁䅁䅁䭁䍁䝙䅁䉁䅁䅁允䅁䅁䄴䅄䅁䑁䅫兏畁䑁䅍杍䅁䅁杷允䅁䅁䅕䅁䑁䅁䅷䅁䭁佁乕䅁䭁䵁即䅁䭁䅁䅑潁䭁䵁卧䅁䉁䅁䅁允䅁䅁䅕積積積呍歗䵁䅉䅅䅁䙁䅁䅁睁䵁䅁䅁权汄兄䅁权䱄杅䅁权䕁䅁䅋权䩄杅䅁允䅁䅁䅅䅁䙁䵁ㅐ䙋偹汉䅬䍄䉁䅁䅁睁䅁䅁䅍䅄䅁䅁䅯兒䅳䅁䅯䅇䅙䅁䅅䅁䉁䅁䅁权䕂杂䅁䍄䉁䅁䅁兂䅁䅁䅍䅄䅁䅁䅯眹䅷䅁䅯䄷䅯䅁䅯朵䅯䅁䅯眵䅯䅁䅅䅁䉁䅁䅁睂䅁䅁䅁䑧浌䅑杷允䅁䅁䅍䅁䑁䅁䅷䅁䭁佁乕䅁䭁䍁䝑䅁䉁䅁䅁允䅁䅁䅯剡䅅䅁杷允䅁䅁䅕䅁䑁䅁䅷䅁䭁䑁䵳䅁䭁佁䭯䅁䭁佁䭙䅁䭁佁䭳䅁䉁䅁䅁允䅁䅁䅣䅁䅁䕁㝁唵䵁䅉䅅䅁䑁䅁䅁睁䵁䅁䅁权汄兄䅁权流杂䅁允䅁䅁䅅䅁佁䅁䅷䅁㕁䑁䅙杌ぁ䑁䅧䅁䵁䅉䅅䅁䙁䅁䅁睁䵁䅁䅁权楂兄䅁权䙄杅䅁权䕁䅁䅋权䥄杅䅁允䅁䅁䅅䅁䙁䩁㡓㍔䅲儲䅂䍄䉁䅁䅁睁䅁䅁䅍䅄䅁䅁䅯杶䄴䅁䅯䅊䅙䅁䅅䅁䉁䅁䅁权䥁睂䅁䍄䉁䅁䅁兂䅁䅁䅍䅄䅁䅁䅯杙䄰䅁䅯儶䅯䅁䅯朵䅯䅁䅯眵䅯䅁䅅䅁䉁䅁䅁权允䅂䅁䍄䉁䅁䅁睁䅁䅁䅍䅄䅁䅁䅯睏䅳䅁䅯硺䅉䅁䅅䅁䉁䅁䅁权允䅂䅁䍄䉁䅁䅁兂䅁䅁䅍䅄䅁䅁䅯睏䅳䅁䅯硹䅉䅁䅯䅂䍁䅧䅯䉹䅉䅁䅅䅁䉁䅁䅁兂啁歲桦来奒䅑杷允䅁䅁䅍䅁䑁䅁䅷䅁䭁䑁䱳䅁䭁䉁䜴䅁䉁䅁䅁允䅁䅁䅯䅎䅙䅁杷允䅁䅁䅑䅁䑁䅁䅷䅁䭁佁䵷䅁䭁䉁䜸䅁䭁䍁䝁䅁䉁䅁䅁允䅁䅁䅯睏䅙䅁杷允䅁䅁䅍䅁䑁䅁䅷䅁䭁䡁佑䅁䭁䵁匸䅁䉁䅁䅁允䅁䅁䅣䅁䅁䅁䩃䔴䵁䅉䅅䅁䙁䅁䅁睁䵁䅁䅁权穂䅄䅁权䱄杅䅁权䕁䅁䅋权䥄杅䅁允䅁䅁䅅䅁䙁䑁䬰㘱睎嘳䅎䍄䉁䅁䅁兂䅁䅁䅍䅄䅁䅁䅯䄶䅷䅁䅯䄶䅯䅁䅯朵䅯䅁䅯眵䅯䅁䅅䅁䉁䅁䅁权㉁睃䅁䍄䉁䅁䅁兂䅁䅁䅍䅄䅁䅁䅯儶䅷䅁䅯䄷䅯䅁䅯朵䅯䅁䅯眵䅯䅁䅅䅁䉁䅁䅁权允䅂䅁䍄䉁䅁䅁睁䅁䅁䅍䅄䅁䅁䅯杮䄸䅁䅯杈䅙䅁䅅䅁䉁䅁䅁权䅃杂䅁䍄䉁䅁䅁䅂䅁䅁䅍䅄䅁䅁䅯杸䅅䅁䅯睈䅙䅁䅯䅉䅙䅁䅅䅁䉁䅁䅁权㑁杂䅁䍄䉁䅁䅁兂䅁䅁䅍䅄䅁䅁䅯睚䅅䅁䅯儷䅯䅁䅯朵䅯䅁䅯眵䅯䅁䅅䅁䉁䅁䅁睂䅁䅁䅁䅉浈䅑杷允䅁䅁䅍䅁䑁䅁䅷䅁䭁䑁䱳䅁䭁䍁䝙䅁䉁䅁䅁允䅁䅁䄴䅄䅁䑁䅫䅏畁䑁䅍杍䅁䅁杷允䅁䅁䅕䅁䑁䅁䅷䅁䭁䩁䅧䅁䭁佁䭕䅁䭁佁䭙䅁䭁佁䭣䅁䉁䅁䅁允䅁䅁䅯兄䅳䅁杷允䅁䅁䅕䅁䑁䅁䅷䅁䭁䕁偙䅁䭁䵁单䅁䭁䅁䅑潁䭁䵁卧䅁䉁䅁䅁允䅁䅁䅕䅵佴睮番歂䵁䅉䅅䅁䑁䅁䅁睁䵁䅁䅁权⭃杄䅁权慁杂䅁允䅁䅁䅅䅁䭁䝁䝉䅁䵁䅉䅅䅁䙁䅁䅁睁䵁䅁䅁权晃兄䅁权潄权䅁权浄权䅁权湄权䅁允䅁䅁䅅䅁䭁偁䬴䅁䵁䅉䅅䅁䕁䅁䅁睁䵁䅁䅁权⭃杄䅁权晁杂䅁权杁杂䅁允䅁䅁䅅䅁䭁䕁䝷䅁䵁䅉䅅䅁䑁䅁䅁睁䵁䅁䅁权獃䅂䅁权慄杅䅁允䅁䅁䅅䅁䭁䅁呯䅁䵁䅉䅅䅁䙁䅁䅁睁䵁䅁䅁权睁允䅁权潄权䅁权浄权䅁权湄权䅁允䅁䅁䅅䅁䭁䅁䱙䅁䵁䅉䅅䅁䙁䅁䅁睁䵁䅁䅁权ㅂ䅄䅁权䱄杅䅁权䕁䅁䅋权䥄杅䅁允䅁䅁䅅䅁䙁䱁敧敨剴䙩䅚䍄䉁䅁䅁睁䅁䅁䅍䅄䅁䅁䅯䅨䅅䅁䅯䅈䅙䅁䅅䅁䉁䅁䅁权獄杂䅁䍄䉁䅁䅁睁䅁䅁䅍䅄䅁䅁䅯杶䄴䅁䅯杊䅙䅁䅅䅁䉁䅁䅁杄䵁䅁䅁睎ㅁ䍁䄴睎㉁䅁䅁䍄䉁䅁䅁兂䅁䅁䅍䅄䅁䅁䅯全䅷䅁䅯朶䅯䅁䅯朵䅯䅁䅯眶䅯䅁䅅䅁䉁䅁䅁睂䅁䅁䅁䑁浦䅑杷允䅁䅁䅕䅁䑁䅁䅷䅁䭁䅁䱷䅁䭁䵁即䅁䭁䅁䅑潁䭁䵁卧䅁䉁䅁䅁允䅁䅁䅕䥘䌯匹捨啚䵁䅉䅅䅁䙁䅁䅁睁䵁䅁䅁权⭃杄䅁权瑄权䅁权浄权䅁权湄权䅁允䅁䅁䅅䅁䡁䅁䅁䅁杁佋䅚䍄䉁䅁䅁兂䅁䅁䅍䅄䅁䅁䅯䅳䅷䅁䅯硹䅉䅁䅯䅂䍁䅧䅯䉹䅉䅁䅅䅁䉁䅁䅁兂卂䉵䘶砶奆䅑杷允䅁䅁䅍䅁䑁䅁䅷䅁䭁䭁䴸䅁䭁䉁䝧䅁䉁䅁䅁允䅁䅁䅯䅦䅙䅁杷允䅁䅁䅍䅁䑁䅁䅷䅁䭁䭁䴴䅁䭁䉁䝯䅁䉁䅁䅁允䅁䅁䅯杙䅙䅁杷允䅁䅁䅍䅁䑁䅁䅷䅁䭁䭁䴸䅁䭁䉁䝯䅁䉁䅁䅁允䅁䅁䅯杙䅙䅁杷允䅁䅁䅍䅁䑁䅁䅷䅁䭁䵁䅧䅁䭁䉁䝯䅁䉁䅁䅁允䅁䅁䅯杷䅙䅁杷允䅁䅁䅍䅁䑁䅁䅷䅁䭁䥁䱣䅁䭁䉁䜴䅁䉁䅁䅁允䅁䅁䅯兴䅙䅁杷允䅁䅁䅍䅁䑁䅁䅷䅁䭁䱁䵁䅁䭁䉁䝯䅁䉁䅁䅁允䅁䅁䅯杙䅙䅁杷允䅁䅁䅍䅁䑁䅁䅷䅁䭁䭁䴸䅁䭁䉁䝷䅁䉁䅁䅁允䅁䅁䅯杙䅙䅁杷允䅁䅁䅍䅁䑁䅁䅷䅁䭁佁估䅁䭁䍁䝑䅁䉁䅁䅁允䅁䅁䅯䅐䄸䅁杷允䅁䅁䅕䅁䑁䅁䅷䅁䭁䍁䱙䅁䭁䵁单䅁䭁䅁䅑潁䭁䵁卧䅁䉁䅁䅁允䅁䅁䅕䅕瑖浖䰴歂䵁䅉䅅䅁䑁䅁䅁睁䵁䅁䅁权畃䅄䅁权敁杂䅁允䅁䅁䅅䅁䭁䑁䝑䅁䵁䅉䅅䅁䑁䅁䅁睁䵁䅁䅁权睃䅄䅁权敁</t>
  </si>
  <si>
    <t>杂䅁允䅁䅁䅅䅁䭁䑁䝑䅁䵁䅉䅅䅁䙁䅁䅁睁䵁䅁䅁权䉂睄䅁权獄权䅁权浄权䅁权湄权䅁允䅁䅁䅅䅁䭁䉁䕁䅁䵁䅉䅅䅁䑁䅁䅁睁䵁䅁䅁权䥁睃䅁权慄杅䅁允䅁䅁䅅䅁䭁䱁契䅁䵁䅉䅅䅁䑁䅁䅁睁䵁䅁䅁权楁杄䅁权流杂䅁允䅁䅁䅅䅁佁䅁䅷䅁㕁䑁䅍杌ぁ䑁䅍䅁䵁䅉䅅䅁䕁䅁䅁睁䵁䅁䅁权獁杄䅁权晁杂䅁权杁杂䅁允䅁䅁䅅䅁䭁乁䝳䅁䵁䅉䅅䅁䕁䅁䅁睁䵁䅁䅁权䉁兄䅁权晁杂䅁权杁杂䅁允䅁䅁䅅䅁䭁䝁䡁䅁䵁䅉䅅䅁䑁䅁䅁睁䵁䅁䅁权灄䅄䅁权慁杂䅁允䅁䅁䅅䅁䭁䵁䜰䅁䵁䅉䅅䅁䙁䅁䅁睁䵁䅁䅁权捄䅄䅁权潄权䅁权浄权䅁权湄权䅁允䅁䅁䅅䅁䭁䅁䱙䅁䵁䅉䅅䅁䙁䅁䅁睁䵁䅁䅁权摄䅄䅁权潄权䅁权浄权䅁权湄权䅁允䅁䅁䅅䅁䭁䉁䕁䅁䵁䅉䅅䅁䑁䅁䅁睁䵁䅁䅁权䑁䅅䅁权偄杅䅁允䅁䅁䅅䅁䡁䅁䅁䅁杂攷䅒䍄䉁䅁䅁兂䅁䅁䅍䅄䅁䅁䅯其䅷䅁䅯儵䅯䅁䅯朵䅯䅁䅯眵䅯䅁䅅䅁䉁䅁䅁权允䅂䅁䍄䉁䅁䅁睁䅁䅁䅍䅄䅁䅁䅯李䄸䅁䅯杊䅙䅁䅅䅁䉁䅁䅁杄䵁䅁䅁免ㅁ䍁䄴兎ㅁ䅁䅁䍄䉁䅁䅁䅂䅁䅁䅍䅄䅁䅁䅯杲䅷䅁䅯睈䅙䅁䅯䅉䅙䅁䅅䅁䉁䅁䅁权䵂杂䅁䍄䉁䅁䅁睁䅁䅁䅍䅄䅁䅁䅯杲䅷䅁䅯䅊䅙䅁䅅䅁䉁䅁䅁权汃杂䅁䍄䉁䅁䅁兂䅁䅁䅍䅄䅁䅁䅯兢䅅䅁䅯䄶䅯䅁䅯朵䅯䅁䅯眵䅯䅁䅅䅁䉁䅁䅁权允䅂䅁䍄䉁䅁䅁兂䅁䅁䅍䅄䅁䅁䅯眷䅁䅁䅯䄶䅯䅁䅯朵䅯䅁䅯眵䅯䅁䅅䅁䉁䅁䅁权䝁睃䅁䍄䉁䅁䅁兂䅁䅁䅍䅄䅁䅁䅯䈲䅁䅁䅯儷䅯䅁䅯朵䅯䅁䅯眵䅯䅁䅅䅁䉁䅁䅁睂䅁䅁䅁䑉洷䅑杷允䅁䅁䅕䅁䑁䅁䅷䅁䭁䱁䵧䅁䭁佁䭯䅁䭁佁䭙䅁䭁佁䭳䅁䉁䅁䅁允䅁䅁䅣䅁䅁佁⭁欵䵁䅉䅅䅁䑁䅁䅁睁䵁䅁䅁权䡄允䅁权敁杂䅁允䅁䅁䅅䅁䭁乁䝕䅁䵁䅉䅅䅁䙁䅁䅁睁䵁䅁䅁权癃䅄䅁权獄权䅁权浄权䅁权湄权䅁允䅁䅁䅅䅁䭁䉁䕁䅁䵁䅉䅅䅁䙁䅁䅁睁䵁䅁䅁权睃䅄䅁权獄权䅁权浄权䅁权湄权䅁允䅁䅁䅅䅁䭁䉁䕁䅁䵁䅉䅅䅁䙁䅁䅁睁䵁䅁䅁权杄䅁䅁权潄权䅁权浄权䅁权湄权䅁允䅁䅁䅅䅁䭁偁䬴䅁䵁䅉䅅䅁䙁䅁䅁睁䵁䅁䅁权癃䅄䅁权瑄权䅁权浄权䅁权湄权䅁允䅁䅁䅅䅁䭁䉁䕁䅁䵁䅉䅅䅁䑁䅁䅁睁䵁䅁䅁权桃睃䅁权慁杂䅁允䅁䅁䅅䅁䭁䝁䝉䅁䵁䅉䅅䅁䙁䅁䅁睁䵁䅁䅁权乂兄䅁权䙄杅䅁权䕁䅁䅋权䩄杅䅁允䅁䅁䅅䅁䙁䥁䉰㕡慱卆䅆䍄䉁䅁䅁兂䅁䅁䅍䅄䅁䅁䅯兯䅳䅁䅯朶䅯䅁䅯朵䅯䅁䅯眶䅯䅁䅅䅁䉁䅁䅁权允䅂䅁䍄䉁䅁䅁兂䅁䅁䅍䅄䅁䅁䅯兯䅳䅁䅯䄷䅯䅁䅯朵䅯䅁䅯眵䅯䅁䅅䅁䉁䅁䅁睂䅁䅁䅁䱧歺䅑杷允䅁䅁䅕䅁䑁䅁䅷䅁䭁乁䱳䅁䭁䵁单䅁䭁䅁䅑潁䭁䵁卫䅁䉁䅁䅁允䅁䅁䅕㉅剩㕊獩商䵁䅉䅅䅁䑁䅁䅁睁䵁䅁䅁权晄䅁䅁权流杂䅁允䅁䅁䅅䅁佁䅁䅷䅁㕁䑁䅁杌㑁䑁䅣䅁䵁䅉䅅䅁䑁䅁䅁睁䵁䅁䅁权湂睃䅁权偄杅䅁允䅁䅁䅅䅁䭁䉁䕁䅁䵁䅉䅅䅁䑁䅁䅁睁䵁䅁䅁权湂睃䅁权慁杂䅁允䅁䅁䅅䅁䭁䕁䝳䅁䵁䅉䅅䅁䑁䅁䅁睁䵁䅁䅁权瑃䅁䅁权慄杅䅁允䅁䅁䅅䅁䭁䉁啍䅁䵁䅉䅅䅁䙁䅁䅁睁䵁䅁䅁权療兄䅁权煄权䅁权浄权䅁权牄权䅁允䅁䅁䅅䅁䭁䉁䕁䅁䵁䅉䅅䅁䙁䅁䅁睁䵁䅁䅁权坂兄䅁权䙄杅䅁权䕁䅁䅋权䩄杅䅁允䅁䅁䅅䅁䙁䵁䉑㥐卫刱䅊䍄䉁䅁䅁睁䅁䅁䅍䅄䅁䅁䅯克䄸䅁䅯䅇䅙䅁䅅䅁䉁䅁䅁权䕂杂䅁䍄䉁䅁䅁睁䅁䅁䅍䅄䅁䅁䅯䅃䅁䅁䅯杊䅙䅁䅅䅁䉁䅁䅁杄䵁䅁䅁兏㍁䍁䄴李㉁䅁䅁䍄䉁䅁䅁睁䅁䅁䅍䅄䅁䅁䅯䄳䅷䅁䅯䅈䅙䅁䅅䅁䉁䅁䅁权啃权䅁䍄䉁䅁䅁兂䅁䅁䅍䅄䅁䅁䅯睂䄸䅁䅯剸䅉䅁䅯䅂䍁䅧䅯䉹䅉䅁䅅䅁䉁䅁䅁兂扁扳䙘き䝣䅑杷允䅁䅁䅕䅁䑁䅁䅷䅁䭁䝁䱣䅁䭁佁䬰䅁䭁佁䭙䅁䭁佁䭣䅁䉁䅁䅁允䅁䅁䅣䅁䅁䅁允欵䵁䅉䅅䅁䑁䅁䅁睁䵁䅁䅁权䉁兄䅁权偄杅䅁允䅁䅁䅅䅁䭁䉁䕁䅁䵁䅉䅅䅁䙁䅁䅁睁䵁䅁䅁权䉁兄䅁权䙄杅䅁权䕁䅁䅋权䩄杅䅁允䅁䅁䅅䅁䙁乁琫㥂㤳剂䅬䍄䉁䅁䅁兂䅁䅁䅍䅄䅁䅁䅯眱䅳䅁䅯剸䅉䅁䅯䅂䍁䅧䅯䉹䅉䅁䅅䅁䉁䅁䅁兂㙃㑘煶䙒戸䅑杷允䅁䅁䅍䅁䑁䅁䅷䅁䭁䅁久䅁䭁䉁䜴䅁䉁䅁䅁允䅁䅁䅯睤䅙䅁杷允䅁䅁䅍䅁䑁䅁䅷䅁䭁䡁乧䅁䭁䍁䝙䅁䉁䅁䅁允䅁䅁䄴䅄䅁䑁䅫兎畁䑁䅍杍䅁䅁杷允䅁䅁䅕䅁䑁䅁䅷䅁䭁䅁丰䅁䭁佁䭧䅁䭁佁䭙䅁䭁佁䭣䅁䉁䅁䅁允䅁䅁䅯䅅䅑䅁杷允䅁䅁䅕䅁䑁䅁䅷䅁䭁䡁乧䅁䭁佁䭕䅁䭁佁䭙䅁䭁佁䭣䅁䉁䅁䅁允䅁䅁䅯李䅳䅁杷允䅁䅁䅕䅁䑁䅁䅷䅁䭁䅁久䅁䭁佁䭷䅁䭁佁䭙䅁䭁佁䭣䅁䉁䅁䅁允䅁䅁䅣䅁䅁䵁䍁欵䵁䅉䅅䅁䙁䅁䅁睁䵁䅁䅁权歃睃䅁权䙄杅䅁权䕁䅁䅋权䥄杅䅁允䅁䅁䅅䅁䙁䍁捙䡄㕊祶䅆䍄䉁䅁䅁睁䅁䅁䅍䅄䅁䅁䅯䅰䅳䅁䅯䅇䅙䅁䅅䅁䉁䅁䅁权婁杂䅁䍄䉁䅁䅁兂䅁䅁䅍䅄䅁䅁䅯䅰䅳䅁䅯儷䅯䅁䅯朵䅯䅁䅯眵䅯䅁䅅䅁䉁䅁䅁睂䅁䅁䅁䑷浈䅑杷允䅁䅁䅕䅁䑁䅁䅷䅁䭁䉁剕䅁䭁䵁即䅁䭁䅁䅑潁䭁䵁卫䅁䉁䅁䅁允䅁䅁䅕牕敧敨創し䵁䅉䅅䅁䑁䅁䅁睁䵁䅁䅁权噁充䅁权捁杂䅁允䅁䅁䅅䅁䭁䑁䡉䅁䵁䅉䅅䅁䑁䅁䅁睁䵁䅁䅁权噁充䅁权敁杂䅁允䅁䅁䅅䅁䭁䵁䠰䅁䵁䅉䅅䅁䙁䅁䅁睁䵁䅁䅁权療兄䅁权䙄杅䅁权䕁䅁䅋权䥄杅䅁允䅁䅁䅅䅁䙁佁杒䍉瑢剕䅚䍄䉁䅁䅁兂䅁䅁䅍䅄䅁䅁䅯睢䄰䅁䅯硹䅉䅁䅯䅂䍁䅧䅯䉹䅉䅁䅅䅁䉁䅁䅁兂㥁瑃橥䍣匱䅑杷允䅁䅁䅍䅁䑁䅁䅷䅁䭁䝁丸䅁䭁䉁䝧䅁䉁䅁䅁允䅁䅁䅯䅒䅙䅁杷允䅁䅁䅍䅁䑁䅁䅷䅁䭁䝁丸䅁䭁䉁䜴䅁䉁䅁䅁允䅁䅁䅯八䅙䅁杷允䅁䅁䅑䅁䑁䅁䅷䅁䭁䅁丰䅁䭁䉁䜸䅁䭁䍁䝁䅁䉁䅁䅁允䅁䅁䅯睏䅙䅁杷允䅁䅁䅕䅁䑁䅁䅷䅁䭁佁䱍䅁䭁佁䭫䅁䭁佁䭙䅁䭁佁䭣䅁䉁䅁䅁允䅁䅁䅯䅅䅑䅁杷允䅁䅁䅍䅁䑁䅁䅷䅁䭁䕁䱍䅁䭁䉁䝧䅁䉁䅁䅁允䅁䅁䅯䅒䅙䅁杷允䅁䅁䅕䅁䑁䅁䅷䅁䭁䥁䉫䅁䭁佁䭫䅁䭁佁䭙䅁䭁佁䭣䅁䉁䅁䅁允䅁䅁䅯眷䄴䅁杷允䅁䅁䅍䅁䑁䅁䅷䅁䭁乁䱅䅁䭁䍁䝑䅁䉁䅁䅁允䅁䅁䅯框䅉䅁杷允䅁䅁䅑䅁䑁䅁䅷䅁䭁乁䵧䅁䭁䉁䜸䅁䭁䍁䝁䅁䉁䅁䅁允䅁䅁䅯睃䅫䅁杷允䅁䅁䅕䅁䑁䅁䅷䅁䭁乁䵧䅁䭁佁䭧䅁䭁佁䭙䅁䭁佁䭣䅁䉁䅁䅁允䅁䅁䅯杂䅳䅁杷允䅁䅁䅑䅁䑁䅁䅷䅁䭁䙁䵍䅁䭁䉁䜸䅁䭁䍁䝁䅁䉁䅁䅁允䅁䅁䅯杔䅙䅁杷允䅁䅁䅕䅁䑁䅁䅷䅁䭁䭁偁䅁䭁䵁单䅁䭁䅁䅑潁䭁䵁卧䅁䉁䅁䅁允䅁䅁䅕う䥚䉋睤䕁䵁䅉䅅䅁䙁䅁䅁睁䵁䅁䅁权獄兄䅁权煄权䅁权浄权䅁权牄权䅁允䅁䅁䅅䅁䭁䉁䕁䅁䵁䅉䅅䅁䑁䅁䅁睁䵁䅁䅁权㙁睃䅁权奁杂䅁允䅁䅁䅅䅁䭁䡁䝷䅁䵁䅉䅅䅁䑁䅁䅁睁䵁䅁䅁权㙁睃䅁权捁杂䅁允䅁䅁䅅䅁䭁佁䝯䅁䵁䅉䅅䅁䕁䅁䅁睁䵁䅁䅁权㙁睃䅁权晁杂䅁权杁杂䅁允䅁䅁䅅䅁䭁䩁䝙䅁䵁䅉䅅䅁䑁䅁䅁睁䵁䅁䅁权塂䅁䅁权奁杂䅁允䅁䅁䅅䅁䭁䕁䝯䅁䵁䅉䅅䅁䕁䅁䅁睁䵁䅁䅁权煄䅁䅁权晁杂䅁权杁杂䅁允䅁䅁䅅䅁䭁䩁䩧䅁䵁䅉䅅䅁䙁䅁䅁睁䵁䅁䅁权杁杄䅁权䱄杅䅁权䕁䅁䅋权䩄杅䅁允䅁䅁䅅䅁䙁䩁婱婭婭嘲䅸䍄䉁䅁䅁兂䅁䅁䅍䅄䅁䅁䅯兣䅳䅁䅯䄷䅯䅁䅯朵䅯䅁䅯眵䅯䅁䅅䅁䉁䅁䅁睂䅁䅁䅁䕯浦䅑杷允䅁䅁䅕䅁䑁䅁䅷䅁䭁䡁䱯䅁䭁䵁即䅁䭁䅁䅑潁䭁䵁卧䅁䉁䅁䅁允䅁䅁䅕噋偹癷䥖䕖䵁䅉䅅䅁䙁䅁䅁睁䵁䅁䅁权㙂睃䅁权獄权䅁权浄权䅁权湄权䅁允䅁䅁䅅䅁䭁䉁䕁䅁䵁䅉䅅䅁䑁䅁䅁睁䵁䅁䅁权乂䅁䅁权敁杂䅁允䅁䅁䅅䅁䭁䵁䜴䅁䵁䅉䅅䅁䑁䅁䅁睁䵁䅁䅁权牃睃䅁权偄杅䅁允䅁䅁䅅䅁䡁䅁䅁䅁䅂畣䅆䍄䉁䅁䅁兂䅁䅁䅍䅄䅁䅁䅯杏䅁䅁䅯儵䅯䅁䅯朵䅯䅁䅯眵䅯䅁䅅䅁䉁䅁䅁权㕄权䅁䍄䉁䅁䅁睁䅁䅁䅍䅄䅁䅁䅯睱䅳䅁䅯䅈䅙䅁䅅䅁䉁䅁䅁权䝂睂䅁䍄䉁䅁䅁兂䅁䅁䅍䅄䅁䅁䅯睱䅳䅁䅯儶䅯䅁䅯朵䅯䅁䅯眵䅯䅁䅅䅁䉁䅁䅁权䉁杅䅁䍄䉁䅁䅁睁䅁䅁䅍䅄䅁䅁䅯䅃䅷䅁䅯硺䅉䅁䅅䅁䉁䅁䅁权允䅂䅁䍄䉁䅁䅁兂䅁䅁䅍䅄䅁䅁䅯䅃䅷䅁䅯剸䅉䅁䅯䅂䍁䅧䅯䉹䅉䅁䅅䅁䉁䅁䅁兂⽃潎䱐捺䔰䅑杷允䅁䅁䅍䅁䑁䅁䅷䅁䭁乁䱫䅁䭁䉁䝷䅁䉁䅁䅁允䅁䅁䅯睋䅙䅁杷允䅁䅁䅕䅁䑁䅁䅷䅁䭁䅁䵣䅁䭁䵁单䅁䭁䅁䅑潁䭁䵁卫䅁䉁䅁䅁允䅁䅁䅕睸⽃㍹䝵歄䵁䅉䅅䅁䙁䅁䅁睁䵁䅁䅁权䥁䅄䅁权䙄杅䅁权䕁䅁䅋权䩄杅䅁允䅁䅁䅅䅁䙁䅁噵塵㐫䅦䅖䍄䉁䅁䅁兂䅁䅁䅍䅄䅁䅁䅯䅃䅷䅁䅯硹䅉䅁䅯䅂䍁䅧䅯剹䅉䅁䅅䅁䉁䅁䅁兂桄桥畓祒奆䅑杷允䅁䅁䅍䅁䑁䅁䅷䅁䭁乁䅷䅁䭁䍁䝙䅁䉁䅁䅁允䅁䅁䄴䅄䅁䑁䅫李畁䑁䅙杍䅁䅁杷允䅁䅁䅍䅁䑁䅁䅷䅁䭁䭁䵳䅁䭁䍁䝙䅁䉁䅁䅁允䅁䅁䄴杄䅁䑁䅅免硁䍁䄴杍祁䅁䅁䍄䉁䅁䅁睁䅁䅁䅍䅄䅁䅁䅯朹䅳䅁䅯䅇䅙䅁䅅䅁䉁䅁䅁权婁杂䅁䍄䉁䅁䅁兂䅁䅁䅍䅄䅁䅁䅯睳䄰䅁䅯剸䅉䅁䅯䅂䍁䅧䅯䉹䅉䅁䅅䅁䉁䅁䅁兂畂浗父䵋剑䅑杷允䅁䅁䅕䅁䑁䅁䅷䅁䭁䅁䵣䅁䭁佁䭯䅁䭁佁䭙䅁䭁佁䭳䅁䉁䅁䅁允䅁䅁䅣䅁䅁䵁煁欵䵁䅉䅅䅁䙁䅁䅁睁䵁䅁䅁权啁兄䅁权䱄杅䅁权䕁䅁䅋权䥄杅䅁允䅁䅁䅅䅁䙁䍁捬㡪ㅌ䙓䅚䍄䉁䅁䅁兂䅁䅁䅍䅄䅁䅁䅯眵䅳䅁䅯硹䅉䅁䅯䅂䍁䅧䅯剹䅉䅁䅅䅁䉁䅁䅁兂㑃潈牘払啨䅑杷允䅁䅁䅕䅁䑁䅁䅷䅁䭁䉁乑䅁䭁佁䭷䅁䭁佁䭙䅁䭁佁䭣䅁䉁䅁䅁允䅁䅁䅣䅁䅁䝁塂〴䵁䅉䅅䅁䑁䅁䅁睁䵁䅁䅁权摁睃䅁权流杂䅁允䅁䅁䅅䅁佁䅁䅷䅁㑁䑁䅣杌ぁ䑁䅫䅁䵁䅉䅅䅁䑁䅁䅁睁䵁䅁䅁权灄䅄䅁权偄杅䅁允䅁䅁䅅䅁䭁䉁䕁䅁䵁䅉䅅䅁䙁䅁䅁睁䵁䅁䅁权杁䅁䅁权煄权䅁权浄权䅁权牄权䅁允䅁䅁䅅䅁䡁䅁䅁䅁䅄畋䅚䍄䉁䅁䅁兂䅁䅁䅍䅄䅁䅁䅯儶䅷䅁䅯剸䅉䅁䅯䅂䍁䅧䅯䉹䅉䅁䅅䅁䉁䅁䅁兂㍂瘴偍婳卉䅑杷允䅁䅁䅕䅁䑁䅁䅷䅁䭁䉁䅍䅁䭁佁䭫䅁䭁佁䭙䅁䭁佁䭣䅁䉁䅁䅁允䅁䅁䅯兌䅳䅁杷允䅁䅁䅕䅁䑁䅁䅷䅁䭁佁䵫䅁䭁佁䭫䅁䭁佁䭙䅁䭁佁䭣䅁䉁䅁䅁允䅁䅁䅯䅅䅑䅁杷允䅁䅁䅑䅁䑁䅁䅷䅁䭁佁䵧䅁䭁䉁䜸䅁䭁䍁䝁䅁䉁䅁䅁允䅁䅁䅯䉑䅉䅁杷允䅁䅁䅕䅁䑁䅁䅷䅁䭁䅁䵉䅁䭁䵁单䅁䭁䅁䅑潁䭁䵁卧䅁䉁䅁䅁允䅁䅁䅕䩷瑷䩈牷歅䵁䅉䅅䅁䑁䅁䅁睁䵁䅁䅁权㕄睃䅁权偄杅䅁允䅁䅁䅅䅁䭁䉁䕁䅁䵁䅉䅅䅁䑁䅁䅁睁䵁䅁䅁权煃兄䅁权敁杂䅁允䅁䅁䅅䅁䭁䅁䡁䅁䵁䅉䅅䅁䙁䅁䅁睁䵁䅁䅁权㡂䅄䅁权䱄杅䅁权䕁䅁䅋权䩄杅䅁允䅁䅁䅅䅁䙁䙁偹癷潕䙮䄱䍄䉁䅁䅁睁䅁䅁䅍䅄䅁䅁䅯朳䅅䅁䅯䅊䅙䅁䅅䅁䉁䅁䅁权潂权䅁䍄䉁䅁䅁䅂䅁䅁䅍䅄䅁䅁䅯兏䅳䅁䅯睈䅙䅁䅯䅉䅙䅁䅅䅁䉁䅁䅁权䝃杂䅁䍄䉁䅁䅁䅂䅁䅁䅍䅄䅁䅁䅯兕䅷䅁䅯睈䅙䅁䅯䅉䅙䅁䅅䅁䉁䅁䅁权奃睂䅁䍄䉁䅁䅁睁䅁䅁䅍䅄䅁䅁䅯兕䅷䅁䅯䅊䅙䅁䅅䅁䉁䅁䅁权䑁杅䅁䍄䉁䅁䅁睁䅁䅁䅍䅄䅁䅁䅯杴䅳䅁䅯杇䅙䅁䅅䅁䉁䅁䅁权婂杂䅁䍄䉁䅁䅁睁䅁䅁䅍䅄䅁䅁䅯睬䄰䅁䅯杇䅙䅁䅅䅁䉁䅁䅁权楂杂䅁䍄䉁䅁䅁兂䅁䅁䅍䅄䅁䅁䅯兕䅷䅁䅯䄷䅯䅁䅯朵䅯䅁䅯眵䅯䅁䅅䅁䉁䅁䅁权允䅂䅁䍄䉁䅁䅁兂䅁䅁䅍䅄䅁䅁䅯朸䅳䅁䅯剸䅉䅁䅯䅂䍁䅧䅯䉹䅉䅁䅅䅁䉁䅁䅁兂楃坕畃娶剫䅑杷允䅁䅁䅍䅁䑁䅁䅷䅁䭁偁䱉䅁䭁䉁䝧䅁䉁䅁䅁允䅁䅁䅯䅦䅙䅁杷允䅁䅁䅍䅁䑁䅁䅷䅁䭁偁䱉䅁䭁䍁䝙䅁䉁䅁䅁允䅁䅁䄴䅄䅁䑁䅧兎畁䑁䅧兏䅁䅁杷允䅁䅁䅍䅁䑁䅁䅷䅁䭁䝁乕䅁䭁䵁匸䅁䉁䅁䅁允䅁䅁䅯䅅䅑䅁杷允䅁䅁䅕䅁䑁䅁䅷䅁䭁偁䱉䅁䭁佁䭫䅁䭁佁䭙䅁䭁佁䭣䅁䉁䅁䅁允䅁䅁䅯䅌䄸䅁杷允䅁䅁䅕䅁䑁䅁䅷䅁䭁偁䱉䅁䭁佁䭯䅁䭁佁䭙䅁䭁佁䭳䅁䉁䅁䅁允䅁䅁䅣䅁䅁䭁歁欵䵁䅉䅅䅁䑁䅁䅁睁䵁䅁䅁权呃兄䅁权敁杂䅁允䅁䅁䅅䅁䭁䑁䜸䅁䵁䅉䅅䅁䙁䅁䅁睁䵁䅁䅁权畄睄䅁权煄权䅁权浄权䅁权牄权䅁允䅁䅁䅅䅁䭁䉁䕁䅁䵁䅉䅅䅁䕁䅁䅁睁䵁䅁䅁权䩄睃䅁权晁杂䅁权杁杂䅁允䅁䅁䅅䅁䭁乁䝳䅁䵁䅉䅅䅁䙁䅁䅁睁䵁䅁䅁权呃兄䅁权煄权䅁权浄权䅁权牄权䅁允䅁䅁䅅䅁䭁䉁䕁䅁䵁䅉䅅䅁䕁䅁䅁睁䵁䅁䅁权⽃䅁䅁权晁杂䅁权杁杂䅁允䅁䅁䅅䅁䭁䥁䨸䅁䵁䅉䅅䅁䕁䅁䅁睁䵁䅁䅁权⭁睄䅁权晁杂䅁权杁杂䅁允䅁䅁䅅䅁䭁䑁䝧䅁䵁䅉䅅䅁䑁䅁䅁睁䵁䅁䅁权㉂兂䅁权慄杅䅁允䅁䅁䅅䅁䭁乁呧䅁䵁䅉䅅䅁䑁䅁䅁睁䵁䅁䅁权㝁䅄䅁权捁杂䅁允䅁䅁䅅䅁䭁䑁䝉䅁䵁䅉䅅䅁䑁䅁䅁睁䵁䅁䅁权䉃䅅䅁权歁杂䅁允䅁䅁䅅䅁䭁䩁匴䅁䵁䅉䅅䅁䙁䅁䅁睁䵁䅁䅁权㡃䅄䅁权煄权䅁权浄权䅁权牄权䅁允䅁䅁䅅䅁䡁䅁䅁䅁杄畔䅚䍄䉁䅁䅁兂䅁䅁䅍䅄䅁䅁䅯䄰䄰䅁䅯儵䅯䅁䅯朵䅯䅁䅯眵䅯䅁䅅䅁䉁䅁䅁权允䅂䅁䍄䉁䅁䅁兂䅁䅁䅍䅄䅁䅁䅯儰䄰䅁䅯儵䅯䅁䅯朵䅯䅁䅯眵䅯䅁䅅䅁䉁䅁䅁权㍁睃䅁䍄䉁䅁䅁睁䅁䅁䅍䅄䅁䅁䅯桘䅁䅁䅯䅈䅙䅁䅅䅁䉁䅁䅁权䡂杂䅁䍄䉁䅁䅁兂䅁䅁䅍䅄䅁䅁䅯睩䅳䅁䅯䄶䅯䅁䅯朵䅯䅁䅯眵䅯䅁䅅䅁䉁䅁䅁权允䅂䅁䍄䉁䅁䅁睁䅁䅁䅍䅄䅁䅁䅯䅵䅷䅁䅯杇䅙䅁䅅䅁䉁䅁䅁权時杂䅁䍄䉁䅁䅁睁䅁䅁䅍䅄䅁䅁䅯杌䄴䅁䅯杇䅙䅁䅅䅁䉁䅁䅁权䅂杂䅁䍄䉁䅁䅁兂䅁䅁䅍䅄䅁䅁䅯䅥䄰䅁䅯剸䅉䅁䅯䅂䍁䅧䅯剹䅉䅁䅅䅁䉁䅁䅁兂䡁敗㠷㜯啯䅑杷允䅁䅁䅍䅁䑁䅁䅷䅁䭁偁䉉䅁䭁䉁䜴䅁䉁䅁䅁允䅁䅁䅯兩䅫䅁杷允䅁䅁䅍䅁䑁䅁䅷䅁䭁䅁丰䅁䭁䍁䝑䅁䉁䅁䅁允䅁䅁䅯睌䄴䅁杷允䅁䅁䅕䅁䑁䅁䅷䅁䭁䱁䵧䅁䭁佁䭧䅁䭁佁䭙䅁䭁佁䭣䅁䉁䅁䅁允䅁䅁䅯杂䅳䅁杷允䅁䅁䅕䅁䑁䅁䅷䅁䭁䱁䵧䅁䭁佁䬰䅁䭁佁䭙䅁䭁佁䭣䅁䉁䅁䅁允䅁䅁䅣䅁䅁䭁汁欵䵁䅉䅅䅁䙁䅁䅁睁䵁䅁䅁权呁杄䅁权潄权䅁权浄权䅁权湄权䅁允䅁䅁䅅䅁䭁䉁䕁䅁䵁䅉䅅䅁䙁䅁䅁睁䵁䅁䅁权卄允䅁权潄权䅁权浄权䅁权湄权䅁允䅁䅁䅅䅁䭁䑁䱙䅁䵁䅉䅅䅁䙁䅁䅁睁䵁䅁䅁权扄睃䅁权䙄杅䅁权䕁䅁䅋权䥄杅䅁允䅁䅁䅅䅁䙁䭁䱁桋ㅰ硡䅆䍄䉁䅁䅁睁䅁䅁䅍䅄䅁䅁䅯眲䅳䅁䅯䅇䅙䅁䅅䅁䉁䅁䅁权婁杂䅁䍄䉁䅁䅁睁䅁䅁䅍䅄䅁䅁䅯眲䅳䅁䅯杈䅙䅁䅅䅁䉁䅁䅁权䩂杂䅁䍄䉁䅁䅁睁䅁䅁䅍䅄䅁䅁䅯杳䅁䅁䅯䅊䅙䅁䅅䅁䉁䅁䅁权允䅂䅁䍄䉁䅁䅁睁䅁䅁䅍䅄䅁䅁䅯睌䅳䅁䅯杊䅙䅁䅅䅁䉁䅁䅁杄䵁䅁䅁兏㉁䍁䄴李㑁䅁䅁䍄䉁䅁䅁睁䅁䅁䅍䅄䅁䅁䅯䅂䅳䅁䅯䅇䅙䅁䅅䅁䉁䅁䅁权療杂䅁䍄䉁䅁䅁兂䅁䅁䅍䅄䅁䅁䅯䅵䅁䅁䅯儷䅯䅁䅯朵䅯䅁䅯眵䅯䅁䅅䅁䉁䅁䅁权允䅂䅁䍄䉁䅁䅁兂䅁䅁䅍䅄䅁䅁䅯儳䅷䅁䅯儷䅯䅁䅯朵䅯䅁䅯眵䅯䅁䅅䅁䉁䅁䅁权允䅂䅁䍄䉁䅁䅁䅂䅁䅁䅍䅄䅁䅁䅯䄸䅯䅁䅯睈䅙䅁䅯䅉䅙䅁䅅䅁䉁䅁䅁权䵂杂䅁䍄䉁䅁䅁兂䅁䅁䅍䅄䅁䅁䅯兪䅳䅁䅯硹䅉䅁䅯䅂䍁䅧䅯䉹䅉䅁䅅䅁䉁䅁䅁兂啁歲桦汥偒䅑杷允䅁䅁䅕䅁䑁䅁䅷䅁䭁偁䭷䅁䭁䵁即䅁䭁䅁䅑潁䭁䵁卧䅁䉁䅁䅁允䅁䅁䅕牕敧敨䉶䕘䵁䅉䅅䅁䙁䅁䅁睁䵁䅁䅁权乃睃䅁权汄权䅁权浄权䅁权湄权䅁允䅁䅁䅅䅁䭁䉁䱷䅁䵁䅉䅅䅁䙁䅁䅁睁䵁䅁䅁权乃睃䅁权潄权䅁权浄权䅁权湄权䅁允䅁䅁䅅䅁䭁䅁䱙䅁䵁䅉䅅䅁䑁䅁䅁睁䵁䅁䅁权硂睃䅁权偄杅䅁允䅁䅁䅅䅁䡁䅁䅁䅁䅁畇䅖䍄䉁䅁䅁兂䅁䅁䅍䅄䅁䅁䅯兣䅳䅁䅯剸䅉䅁䅯䅂䍁䅧䅯䉹䅉䅁䅅䅁䉁䅁䅁兂楃㕇晰潮卍䅑杷允䅁䅁䅑䅁䑁䅁䅷䅁䭁䡁䱅䅁䭁䉁䜸䅁䭁䍁䝁䅁䉁䅁䅁允䅁䅁䅯睩䅧䅁杷允䅁䅁䅕䅁䑁䅁䅷䅁䭁䡁兑䅁䭁䵁即䅁䭁䅁䅑潁䭁䵁卧䅁䉁䅁䅁允䅁䅁䅕敨剴䉵氷歖䵁䅉䅅䅁䙁䅁䅁睁䵁䅁䅁权硂睃䅁权汄权䅁权浄权䅁权湄权䅁允䅁䅁䅅䅁䭁䅁䰸䅁䵁䅉䅅䅁䑁䅁䅁睁䵁䅁䅁权奁䅄䅁权流杂䅁允䅁䅁䅅䅁佁䅁䄴䅁硁䑁䅅䅍畁䑁䅫䅏䅁䅁杷允䅁䅁䅕䅁䑁䅁䅷䅁䭁䙁䅅䅁䭁佁䭕䅁䭁佁䭙䅁䭁佁䭣䅁䉁䅁䅁允䅁䅁䅯䅏䅳䅁杷允䅁䅁䅕䅁䑁䅁䅷䅁䭁䝁䰰䅁䭁佁䭧䅁䭁佁䭙䅁䭁佁䭣䅁䉁䅁䅁允䅁䅁䅯䅅䅑䅁杷允䅁䅁䅕䅁䑁䅁䅷䅁䭁乁䱅䅁䭁佁䭧䅁䭁佁䭙䅁䭁佁䭣䅁䉁䅁䅁允䅁䅁䅯杂䅳䅁杷允䅁䅁䅍䅁䑁䅁䅷䅁䭁偁䭍䅁䭁䍁䝙䅁䉁䅁䅁允䅁䅁䄴䅄䅁䑁䅕兎畁䑁䅙兎䅁䅁杷允䅁䅁䅕䅁䑁䅁䅷䅁䭁䅁乙䅁䭁䵁即䅁䭁䅁䅑潁䭁䵁卫䅁䉁䅁䅁允䅁䅁䅕䅁䅁䅁权ざ䵁䅉䅅䅁䙁䅁䅁睁䵁䅁䅁权瑄杄䅁权䙄杅䅁权䕁䅁䅋权䥄杅䅁允䅁䅁䅅䅁䙁䙁塢伳䑔睄䄵䍄䉁䅁䅁睁䅁䅁䅍䅄䅁䅁䅯杮䅷䅁䅯杊䅙䅁䅅䅁䉁䅁䅁杄䵁䅁䅁兏祁䍁䄴兏㑁䅁䅁䍄䉁䅁䅁兂䅁䅁䅍䅄䅁䅁䅯兔䅷䅁䅯儵䅯䅁䅯朵䅯䅁䅯眵䅯䅁䅅䅁䉁䅁䅁权偁睃䅁䍄䉁䅁䅁兂䅁䅁䅍䅄䅁䅁䅯睹䄰䅁䅯䄷䅯䅁䅯朵䅯䅁䅯眵䅯䅁䅅䅁䉁䅁䅁睂䅁䅁䅁䝉歔䅑杷允䅁䅁䅕䅁䑁䅁䅷䅁䭁䅁乙䅁䭁佁䭕䅁䭁佁䭙䅁䭁佁䭣䅁䉁䅁䅁允䅁䅁䅯䅅䅑䅁杷允䅁䅁䅕䅁䑁䅁䅷䅁䭁䕁乙䅁䭁佁䭫䅁䭁佁䭙䅁䭁佁䭣䅁䉁䅁䅁允䅁䅁䅯睰䄴䅁杷允䅁䅁䅍䅁䑁䅁䅷䅁䭁䩁䙣䅁䭁乁卯䅁䉁䅁䅁允䅁䅁䅯硶䅑䅁杷允䅁䅁䅕䅁䑁䅁䅷䅁䭁䅁乙䅁䭁佁䭷䅁䭁佁䭙䅁䭁佁䭣䅁䉁䅁䅁允䅁䅁䅯䅅䅑䅁杷允䅁䅁䅕䅁䑁䅁䅷䅁䭁䅁乙䅁䭁佁䬰䅁䭁佁䭙䅁䭁佁䭣䅁䉁䅁䅁允䅁䅁䅯䅅䅑䅁杷允䅁䅁䅕䅁䑁䅁䅷䅁䭁䝁乍䅁䭁佁䬰䅁䭁佁䭙䅁䭁佁䭣䅁䉁䅁䅁允䅁䅁䅯䅅䅑䅁杷允䅁䅁䅑䅁䑁䅁䅷䅁䭁䑁䵕䅁䭁䉁䜸䅁䭁䍁䝁䅁䉁䅁䅁允䅁䅁䅯杕䅫䅁杷允䅁䅁䅕䅁䑁䅁䅷䅁䭁䥁䰴䅁䭁䵁即䅁䭁䅁䅑潁䭁䵁卫䅁䉁䅁䅁允䅁䅁䅕敨剴䉵嘶啕䵁䅉䅅䅁䑁䅁䅁睁䵁䅁䅁权䱄睃䅁权慄杅䅁允䅁䅁䅅䅁䭁䭁奉䅁䵁䅉䅅䅁䙁䅁䅁睁䵁䅁䅁权獄兄䅁权䱄杅䅁权䕁䅁䅋权䩄杅䅁允䅁䅁䅅䅁䙁䅁䅁䅁䅁䙙䅎䍄䉁䅁䅁睁䅁䅁䅍䅄䅁䅁䅯睨䄴䅁䅯䅈䅙䅁䅅䅁䉁䅁䅁权潂睂䅁䍄䉁䅁䅁兂䅁䅁䅍䅄䅁䅁䅯杕䄰䅁䅯硹䅉䅁䅯䅂䍁䅧䅯剹䅉䅁䅅䅁䉁䅁䅁兂灁䥘䌯匹晨䅑杷允䅁䅁䅍䅁䑁䅁䅷䅁䭁䅁䈰䅁䭁乁卯䅁䉁䅁䅁允䅁䅁䅯栵䅉䅁杷允䅁䅁䅕䅁䑁䅁䅷䅁䭁䉁䵑䅁䭁䵁即䅁䭁䅁䅑潁䭁䵁卧䅁䉁䅁䅁允䅁䅁䅕㑈牘払⭧啘䵁䅉䅅䅁䑁䅁䅁睁䵁䅁䅁权兂䅄䅁权捁杂䅁允䅁䅁䅅䅁䭁䑁䜸䅁䵁䅉䅅䅁䙁䅁䅁睁䵁䅁䅁权潁䅅䅁权汄权䅁权浄权䅁权湄权䅁允䅁䅁䅅䅁䭁䉁䕁䅁䵁䅉䅅䅁䑁䅁䅁睁䵁䅁䅁权㕁睃䅁权奁杂䅁允䅁䅁䅅䅁䭁䑁䝫䅁䵁䅉䅅䅁䑁䅁䅁睁䵁䅁䅁权睁杄䅁权慄杅䅁允䅁䅁䅅䅁䭁䕁噣䅁䵁䅉䅅䅁䕁䅁䅁睁䵁䅁䅁权卂兄䅁权晁杂䅁权杁杂䅁允䅁䅁䅅䅁䭁䩁䡙䅁䵁䅉䅅䅁䙁䅁䅁睁䵁䅁䅁权䭁杄䅁权煄权䅁权浄权䅁权牄权䅁允䅁䅁䅅䅁䭁䉁䕁䅁䵁䅉䅅䅁䙁䅁䅁睁䵁䅁䅁权あ䅅䅁权䙄杅䅁权䕁䅁䅋权䩄杅䅁允䅁䅁䅅䅁䙁佁䉙剰䩪兩䅸䍄䉁䅁䅁睁䅁䅁䅍䅄䅁䅁䅯杇䅁䅁䅯䅇䅙䅁䅅䅁䉁䅁䅁权療杂䅁䍄䉁䅁䅁睁䅁䅁䅍䅄䅁䅁䅯杕䄰䅁䅯䅊䅙䅁䅅䅁䉁䅁䅁权䩁杅䅁䍄䉁䅁䅁睁䅁䅁䅍䅄䅁䅁䅯杵䅷䅁䅯杇䅙䅁䅅䅁䉁䅁䅁权婂杂䅁䍄䉁䅁䅁兂䅁䅁䅍䅄䅁䅁䅯杕䄰䅁䅯儵䅯䅁䅯朵䅯䅁䅯眵䅯䅁䅅䅁䉁䅁䅁权㉁睃䅁䍄䉁䅁䅁兂䅁䅁䅍䅄䅁䅁䅯睈䄴䅁䅯䄷䅯䅁䅯朵䅯䅁䅯眵䅯䅁䅅䅁䉁䅁䅁睂䅁䅁䅁䅙橄䅑杷允䅁䅁䅍䅁䑁䅁䅷䅁䭁䅁䅣䅁䭁䉁䝯䅁䉁䅁䅁允䅁䅁䅯杘䅙䅁杷允䅁䅁䅍䅁䑁䅁䅷䅁䭁䥁䅉䅁䭁䉁䝧䅁䉁䅁䅁允䅁䅁䅯䅦䅙䅁杷允䅁䅁䅍䅁䑁䅁䅷䅁䭁䍁䰸䅁䭁乁卯䅁䉁䅁䅁允䅁䅁䅯硈䅣䅁杷允䅁䅁䅍䅁䑁䅁䅷䅁䭁䭁偁䅁䭁䵁匸䅁䉁䅁䅁允䅁䅁䅯䅅䅑䅁杷允䅁䅁䅕䅁䑁䅁䅷䅁䭁佁丰䅁䭁佁䭧䅁䭁佁䭙䅁䭁佁䭣䅁䉁䅁䅁允䅁䅁䅯杂䅳䅁杷允䅁䅁䅍䅁䑁䅁䅷䅁䭁偁䵯䅁䭁䉁䝷䅁䉁䅁䅁允䅁䅁䅯杙䅙䅁杷允䅁䅁䅕䅁䑁䅁䅷䅁䭁䩁倴䅁䭁佁䬰䅁䭁佁䭙䅁䭁佁䭣䅁䉁䅁䅁允䅁䅁䅣䅁䅁佁㍁欵䵁䅉䅅䅁䙁䅁䅁睁䵁䅁䅁权䉃䅅䅁权䙄杅䅁权䕁䅁䅋权䩄杅䅁允䅁䅁䅅䅁䙁䡁䝲㑮吶䅏䅰䍄䉁䅁䅁睁䅁䅁䅍䅄䅁䅁䅯東䄰䅁䅯䅊䅙䅁䅅䅁䉁䅁䅁权䵁杅䅁䍄䉁䅁䅁䅂䅁䅁䅍䅄䅁䅁䅯䅂䅳䅁䅯睈䅙䅁䅯䅉䅙䅁䅅䅁䉁䅁䅁权䅄睂䅁䍄䉁䅁䅁兂䅁䅁䅍䅄䅁䅁䅯東䄰䅁䅯儵䅯䅁䅯朵䅯䅁䅯眵䅯䅁䅅䅁䉁䅁䅁权允䅂䅁䍄䉁䅁䅁兂䅁䅁䅍䅄䅁䅁䅯䅙䅷䅁䅯儵䅯䅁䅯朵䅯䅁䅯眵䅯䅁䅅䅁䉁䅁䅁权乁睃䅁䍄䉁䅁䅁兂䅁䅁䅍䅄䅁䅁䅯東䄰䅁䅯朶䅯䅁䅯朵䅯䅁䅯眶䅯䅁䅅䅁䉁䅁䅁权允䅂䅁䍄䉁䅁䅁兂䅁䅁䅍䅄䅁䅁䅯東䄰䅁䅯儷䅯䅁䅯朵䅯䅁䅯眵䅯䅁䅅䅁䉁䅁䅁权允䅂䅁䍄䉁䅁䅁兂䅁䅁䅍䅄䅁䅁䅯睡䄰䅁䅯剸䅉䅁䅯䅂䍁䅧䅯剹䅉䅁䅅䅁䉁䅁䅁兂奁橆坩䩁卫䅑杷允䅁䅁䅍䅁䑁䅁䅷䅁䭁䱁䵯䅁䭁䉁䝧䅁䉁䅁䅁允䅁䅁䅯䅦䅙䅁杷允䅁䅁䅍䅁䑁䅁䅷䅁䭁䱁䵳䅁䭁䉁䝧䅁䉁䅁䅁允䅁䅁䅯杓䅙䅁杷允䅁䅁䅕䅁䑁䅁䅷䅁䭁䩁乣䅁䭁䵁单䅁䭁䅁䅑潁䭁䵁卧䅁䉁䅁䅁允䅁䅁䅕䥕䡸㍹䜳啃䵁䅉䅅䅁䕁䅁䅁睁䵁䅁䅁权㝃允䅁权晁杂䅁权杁杂䅁允䅁䅁䅅䅁䭁䭁䭧䅁䵁䅉䅅䅁䕁䅁䅁睁䵁䅁䅁权楁䅄䅁权晁杂䅁权杁杂䅁允䅁䅁䅅䅁䭁䱁䵫䅁䵁䅉䅅䅁䑁䅁䅁睁䵁䅁䅁权⭄䅁䅁权捁杂䅁允䅁䅁䅅䅁䭁䍁䡷䅁䵁䅉䅅䅁䑁䅁䅁睁䵁䅁䅁权佂睃䅁权慄杅䅁允䅁䅁䅅䅁䭁䱁奷䅁䵁䅉䅅䅁䑁䅁䅁睁䵁䅁䅁权楁䅄䅁权歁杂䅁允䅁䅁䅅䅁䭁䅁匰䅁䵁䅉䅅䅁䑁䅁䅁睁䵁䅁䅁权楁䅄䅁权流杂䅁允䅁䅁䅅䅁佁䅁䅷䅁㍁䑁䅧杌㍁䑁䅣䅁䵁䅉䅅䅁䙁䅁䅁睁䵁䅁䅁权楁䅄䅁权煄权䅁权浄权䅁权牄权䅁允䅁䅁䅅䅁䡁䅁䅁䅁䅄何䅚䍄䉁䅁䅁睁䅁䅁䅍䅄䅁䅁䅯兢䅳䅁䅯硺䅉䅁䅅䅁䉁䅁䅁睂䅁䅁䅁䕙氷䅑杷允䅁䅁䅕䅁䑁䅁䅷䅁䭁䝁䰰䅁䭁䵁单䅁䭁䅁䅑潁䭁䵁卫䅁䉁䅁䅁允䅁䅁䅕漴䉊砹䜱歉䵁䅉䅅䅁䑁䅁䅁睁䵁䅁䅁权瑂睃䅁权捁杂䅁允䅁䅁䅅䅁䭁䱁䝁䅁䵁䅉䅅䅁䑁䅁䅁睁䵁䅁䅁权瑂睃䅁权敁杂䅁允䅁䅁䅅䅁䭁䥁䡙䅁䵁䅉䅅䅁䙁䅁䅁睁䵁䅁䅁权慂兄䅁权潄权䅁权浄权䅁权湄权䅁允䅁䅁䅅䅁䭁䅁䱙䅁䵁䅉䅅䅁䑁䅁䅁睁䵁䅁䅁权瑂睃䅁权流杂䅁允䅁䅁䅅䅁佁䅁䄴䅁硁䑁䅁睍畁䑁䅣睍䅁䅁杷允䅁䅁䅕䅁䑁䅁䅷䅁䭁䡁儸䅁䭁佁䭯䅁䭁佁䭙䅁䭁佁䭳䅁䉁䅁䅁允䅁䅁䅯䅅䅑䅁杷允䅁䅁䅕䅁䑁䅁䅷䅁䭁䝁䰰䅁䭁佁䭫䅁䭁佁䭙䅁䭁佁䭣䅁䉁䅁䅁允䅁䅁䅯䅅䅑䅁杷允䅁䅁䅕䅁䑁䅁䅷䅁䭁䡁䵯䅁䭁䵁即䅁䭁䅁䅑潁䭁䵁卫䅁䉁䅁䅁允䅁䅁䅕捺䵺䵺捺䕖䵁䅉䅅䅁䙁䅁䅁睁䵁䅁䅁权瑂睃䅁权瑄权䅁权浄权䅁权湄权䅁允䅁䅁䅅䅁䭁䉁䕁䅁䵁䅉䅅䅁䑁䅁䅁睁䵁䅁䅁权畃允䅁权慁杂䅁允䅁䅁䅅䅁䭁䙁䝫䅁䵁䅉䅅䅁䑁䅁䅁睁䵁䅁䅁权䑄允䅁权慄杅䅁允䅁䅁䅅䅁䭁䑁圸䅁䵁䅉䅅䅁䑁䅁䅁睁䵁䅁䅁权䝃兄䅁权敁杂䅁允䅁䅁䅅䅁䭁䙁䝉䅁䵁䅉䅅䅁䕁䅁䅁睁䵁䅁䅁权扁兄䅁权晁杂䅁权杁杂䅁允䅁䅁䅅䅁䭁䉁免䅁䵁䅉䅅䅁䑁䅁䅁睁䵁䅁䅁权䙃䅄䅁权歁杂䅁允䅁䅁䅅䅁䭁䩁佯䅁䵁䅉䅅䅁䕁䅁䅁睁䵁䅁䅁权灂䅄䅁权晁杂䅁权杁杂䅁允䅁䅁䅅䅁䭁䩁䡑䅁䵁䅉䅅䅁䙁䅁䅁睁䵁䅁䅁权䑁兄䅁权䙄杅䅁权䕁䅁䅋权䩄杅䅁允䅁䅁䅅䅁䙁䍁癈內卋祉䅖䍄䉁䅁䅁兂䅁䅁䅍䅄䅁䅁䅯睇䄰䅁䅯朶䅯䅁䅯朵䅯䅁䅯眶䅯䅁䅅䅁䉁䅁䅁睂䅁䅁䅁䕑浌䅑杷允䅁䅁䅕䅁䑁䅁䅷䅁䭁䵁位䅁䭁佁䭧䅁䭁佁䭙䅁䭁佁䭣䅁䉁䅁䅁允䅁䅁䅯䅅䅑䅁杷允䅁䅁䅕䅁䑁䅁䅷䅁䭁䵁佧䅁䭁佁䭯䅁䭁佁䭙䅁䭁佁䭳䅁䉁䅁䅁允䅁䅁䅯䅅䅑䅁杷允䅁䅁䅑䅁䑁䅁䅷䅁䭁偁䱕䅁䭁䉁䜸䅁䭁䍁䝁䅁䉁䅁䅁允䅁䅁䅯䅕䄸䅁杷允䅁䅁䅍䅁䑁䅁䅷䅁䭁䱁乙䅁䭁䍁䝑䅁䉁䅁䅁允䅁䅁䅯硄䅉䅁杷允䅁䅁䅕䅁䑁䅁䅷䅁䭁䱁乙䅁䭁佁䭕䅁䭁佁䭙䅁䭁佁䭣䅁䉁䅁䅁允䅁䅁䅯李䅳䅁杷允䅁䅁䅕䅁䑁䅁䅷䅁䭁䡁䵷䅁䭁䵁单䅁䭁䅁䅑潁䭁䵁卧䅁䉁䅁䅁允䅁䅁䅕ㅇ佳㝬噬啅䵁䅉䅅䅁䙁䅁䅁睁䵁䅁䅁权牄允䅁权灄权䅁权浄权䅁权湄权䅁允䅁䅁䅅䅁䭁䍁充䅁䵁䅉䅅䅁䙁䅁䅁睁䵁䅁䅁权㡂䅄䅁权䙄杅䅁权䕁䅁䅋权䩄杅䅁允䅁䅁䅅䅁䙁䝁䍓浘噑䅯䅴䍄䉁䅁䅁睁䅁䅁䅍䅄䅁䅁䅯儱䅁䅁䅯栲䅉䅁䅅䅁䉁䅁䅁权䕃䅆䅁䍄䉁䅁䅁兂䅁䅁䅍䅄䅁䅁䅯杺䅷䅁䅯剸䅉䅁䅯䅂䍁䅧䅯剹䅉䅁䅅䅁䉁䅁䅁兂摁㕑䕰漶晙䅑杷允䅁䅁䅕䅁䑁䅁䅷䅁䭁䵁䴸䅁䭁䵁单䅁䭁䅁䅑潁䭁䵁卫䅁䉁䅁䅁允䅁䅁䅕漸㡱橥䩉啁䵁䅉䅅䅁䙁䅁䅁睁䵁䅁䅁权㡂䅄䅁权䱄杅䅁权䕁䅁䅋权䥄杅䅁允䅁䅁䅅䅁䙁䵁䴳䵺䵺䝬䅊䍄䉁䅁䅁睁䅁䅁䅍䅄䅁䅁䅯䅦䅷䅁䅯杇䅙䅁䅅䅁䉁䅁䅁权䅂杂䅁䍄䉁䅁䅁兂䅁䅁䅍䅄䅁䅁䅯睶䅅䅁䅯䄶䅯䅁䅯朵䅯䅁䅯眵䅯䅁䅅䅁䉁䅁䅁权䝁睃䅁䍄䉁䅁䅁䅂䅁䅁䅍䅄䅁䅁䅯兂䅳䅁䅯睈䅙䅁䅯䅉䅙䅁䅅䅁䉁䅁䅁权佂杂䅁䍄䉁䅁䅁兂䅁䅁䅍䅄䅁䅁䅯眶䅅䅁䅯䄷䅯䅁䅯朵䅯䅁䅯眵䅯䅁䅅䅁䉁䅁䅁睂䅁䅁䅁䌴汄䅑杷允䅁䅁䅍䅁䑁䅁䅷䅁䭁䡁䵷䅁䭁䉁䝷䅁䉁䅁䅁允䅁䅁䅯䅈䅣䅁杷允䅁䅁䅍䅁䑁䅁䅷䅁䭁乁䄰䅁䭁䉁䝷䅁䉁䅁䅁允䅁䅁䅯儷䅙䅁杷允䅁䅁䅍䅁䑁䅁䅷䅁䭁䡁䵕䅁䭁䍁䝑䅁䉁䅁䅁允䅁䅁䅯䅅䅑䅁杷允䅁䅁䅑䅁䑁䅁䅷䅁䭁䡁䉙䅁䭁䉁䜸䅁䭁䍁䝁䅁䉁䅁䅁允䅁䅁䅯䅑䅫䅁杷允䅁䅁䅕䅁䑁䅁䅷䅁䭁䥁佣䅁䭁佁䭕䅁䭁佁䭙䅁䭁佁䭣䅁䉁䅁䅁允䅁䅁䅯睎䅳䅁杷允䅁䅁䅍䅁䑁䅁䅷䅁䭁䙁乯䅁䭁䉁䜴䅁䉁䅁䅁允䅁䅁䅯睮䅙䅁杷允䅁䅁䅕䅁䑁䅁䅷䅁䭁䡁䵷䅁䭁佁䬰䅁䭁佁䭙䅁䭁佁䭣䅁䉁䅁䅁允䅁䅁䅣䅁䅁䵁䩃唵䵁䅉䅅䅁䑁䅁䅁睁䵁䅁䅁权あ兄䅁权歁杂䅁允䅁䅁䅅䅁䭁䉁卍䅁䵁䅉䅅䅁䙁䅁䅁睁䵁䅁䅁权あ兄䅁权潄权䅁权浄权䅁权湄权䅁允䅁䅁䅅䅁䭁䙁䱅䅁䵁䅉䅅䅁䑁䅁䅁睁䵁䅁䅁权瑄兄䅁权奁杂䅁允䅁䅁䅅䅁䭁䍁䜰䅁䵁䅉䅅䅁䙁䅁䅁睁䵁䅁䅁权㙃䅄䅁权獄权䅁权浄权䅁权湄权䅁允䅁䅁䅅䅁䡁䅁䅁䅁杂佂䅚䍄䉁䅁䅁兂䅁䅁䅍䅄䅁䅁䅯杚䅷䅁䅯硹䅉䅁䅯䅂䍁䅧䅯䉹䅉䅁䅅䅁䉁䅁䅁兂䭁㘱睎坐奰䅑杷允䅁䅁䅕䅁䑁䅁䅷䅁䭁䵁佳䅁䭁佁䭫䅁䭁佁䭙䅁䭁佁䭣䅁䉁䅁䅁允䅁䅁䅯桺䅅䅁杷允䅁䅁䅍䅁䑁䅁䅷䅁䭁䕁丰䅁䭁䵁匸䅁䉁䅁䅁允䅁䅁䅯䅅䅑䅁杷允䅁䅁䅕䅁䑁䅁䅷䅁䭁䕁丰䅁䭁䵁即䅁䭁䅁䅑潁䭁䵁卫䅁䉁䅁䅁允䅁䅁䅕浚浚浚坙䕖䵁䅉䅅䅁䑁䅁䅁睁䵁䅁䅁权乂兄䅁权慁杂䅁允䅁䅁䅅䅁䭁䵁䜰䅁䵁䅉䅅䅁䙁䅁䅁睁䵁䅁䅁权祂睃䅁权䱄杅䅁权䕁䅁䅋权䩄杅䅁允䅁䅁䅅䅁䙁偁潙䥘䌯噎䅚䍄䉁䅁䅁睁䅁䅁䅍䅄䅁䅁䅯兔䄰䅁䅯䅈䅙䅁䅅䅁䉁䅁䅁权煁睂䅁䍄䉁䅁䅁睁䅁䅁䅍䅄䅁䅁䅯先䅳䅁䅯䅈䅙䅁䅅䅁䉁䅁䅁权㡁䅃䅁䍄䉁䅁䅁䅂䅁䅁䅍䅄䅁䅁䅯杶䅳䅁䅯睈䅙䅁䅯䅉䅙䅁䅅䅁䉁䅁䅁权㕁元䅁䍄䉁䅁䅁睁䅁䅁䅍䅄䅁䅁䅯䅭䅷䅁䅯硺䅉䅁䅅䅁䉁䅁䅁睂䅁䅁䅁䥯栳䅑杷允䅁䅁䅍䅁䑁䅁䅷䅁䭁䙁乯䅁䭁䵁匸䅁䉁䅁䅁允䅁䅁䅯䅅䅑䅁杷允䅁䅁䅕䅁䑁䅁䅷䅁䭁䱁䅙䅁䭁佁䭕䅁䭁佁䭙䅁䭁佁䭣䅁䉁䅁䅁允䅁䅁䅯兄䅳䅁杷允䅁䅁䅕䅁䑁䅁䅷䅁䭁䙁䱙䅁䭁佁䭯䅁䭁佁䭙䅁䭁佁䭳䅁䉁䅁䅁允䅁䅁䅯䅅䅑䅁杷允䅁䅁䅍䅁䑁䅁䅷䅁䭁䕁丰䅁䭁䉁䜴䅁䉁䅁䅁允䅁䅁䅯儴䅙䅁杷允䅁䅁䅍䅁䑁䅁䅷䅁䭁䭁䙯䅁䭁乁卯䅁䉁䅁䅁允䅁䅁䅯䉢䅣䅁杷允䅁䅁䅍䅁䑁䅁䅷䅁䭁䵁䴸䅁䭁䉁䜴䅁䉁䅁䅁允䅁䅁䅯䅎䅙䅁杷允䅁䅁䅕䅁䑁䅁䅷䅁䭁䍁䅕䅁䭁佁䬰䅁䭁佁䭙䅁䭁佁䭣䅁䉁䅁䅁允䅁䅁䅣䅁䅁䅁灄䔵䵁䅉䅅䅁䙁䅁䅁睁䵁䅁䅁权䝂䅁䅁权汄权䅁权浄权䅁权湄权䅁允䅁䅁䅅䅁䭁䑁䱧䅁䵁䅉䅅䅁䙁䅁䅁睁䵁䅁䅁权㡃䅁䅁权瑄权䅁权浄权䅁权湄权䅁允䅁䅁䅅䅁䡁䅁䅁䅁䅂何䅚䍄䉁䅁䅁兂䅁䅁䅍䅄䅁䅁䅯兔䅅䅁䅯䄶䅯䅁䅯朵䅯䅁䅯眵䅯䅁䅅䅁䉁䅁䅁权䝁睃䅁䍄䉁䅁䅁睁䅁䅁䅍䅄䅁䅁䅯䄰䅷䅁䅯杈䅙䅁䅅䅁䉁䅁䅁权灃睂䅁䍄䉁䅁䅁兂䅁䅁䅍䅄䅁䅁䅯兊䅳䅁䅯剸䅉䅁䅯䅂䍁䅧䅯䉹䅉䅁䅅䅁䉁䅁䅁兂汄㡊獒䡦噫䅑杷允䅁䅁䅍䅁䑁䅁䅷䅁䭁䍁䅫䅁䭁䍁䝙䅁䉁䅁䅁允䅁䅁䄴䅄䅁䑁䅫免畁䑁䅣睎䅁䅁杷允䅁䅁䅕䅁䑁䅁䅷䅁䭁䍁䱣䅁䭁䵁单䅁䭁䅁䅑潁䭁䵁卧䅁䉁䅁䅁允䅁䅁䅕割祭䙏⽤䕁䵁䅉䅅䅁䑁䅁䅁睁䵁䅁䅁权㝃䅅䅁权偄杅䅁允䅁䅁䅅䅁䡁䅁䅁䅁杁敁䅒䍄䉁䅁䅁兂䅁䅁䅍䅄䅁䅁䅯杊䅳䅁䅯硹䅉䅁䅯䅂䍁䅧䅯䉹䅉䅁䅅䅁䉁䅁䅁兂畃⭒㙆䅆吵䅑杷允䅁䅁䅕䅁䑁䅁䅷䅁䭁䍁䱕䅁䭁䵁即䅁䭁䅁䅑潁䭁䵁卫䅁䉁䅁䅁允䅁䅁䅕灭婭婭灮䕘䵁䅉䅅䅁䙁䅁䅁睁䵁䅁䅁权䵁䅁䅁权煄权䅁权浄权䅁权牄权䅁允䅁䅁䅅䅁䡁䅁䅁䅁权⭔䅚䍄䉁䅁䅁兂䅁䅁䅍䅄䅁䅁䅯睊䅳䅁䅯硹䅉䅁䅯䅂䍁䅧䅯剹䅉䅁䅅䅁䉁䅁䅁兂捂㡪ㅌ偋坸䅑杷允䅁䅁䅍䅁䑁䅁䅷䅁䭁䍁䱕䅁䭁䉁䝧䅁䉁䅁䅁允䅁䅁䅯杓䅙䅁杷允䅁䅁䅍䅁䑁䅁䅷䅁䭁䍁䱣䅁䭁䉁䝧䅁䉁䅁䅁允䅁䅁䅯䅦䅙䅁杷允䅁䅁䅕䅁䑁䅁䅷䅁䭁䝁乳䅁䭁䵁即䅁䭁䅁䅑潁䭁䵁卧䅁䉁䅁䅁允䅁䅁䅕場啯歲剣䕘䵁䅉䅅䅁䑁䅁䅁睁䵁䅁䅁权䩄睃䅁权歁杂䅁允䅁䅁䅅䅁䭁䉁䕁䅁䵁䅉䅅䅁䑁䅁䅁睁䵁䅁䅁权ㅃ睄䅁权敁杂䅁允䅁䅁䅅䅁䭁䡁䝍䅁䵁䅉䅅䅁䑁䅁䅁睁䵁䅁䅁权流睃䅁权慁杂䅁允䅁䅁䅅䅁䭁䝁䝉䅁䵁䅉䅅䅁䑁䅁䅁睁䵁䅁䅁权慁允䅁权慄杅䅁允䅁䅁䅅䅁䭁䝁呣䅁䵁䅉䅅䅁䑁䅁䅁睁䵁䅁䅁权流睃䅁权捁杂䅁允䅁䅁䅅䅁䭁䝁䝉䅁䵁䅉䅅䅁䙁䅁䅁睁䵁䅁䅁权獁允䅁权煄权䅁权浄权䅁权牄权䅁允䅁䅁䅅䅁䡁䅁䅁䅁杂⭊䅚䍄䉁䅁䅁䅂䅁䅁䅍䅄䅁䅁䅯兊䅳䅁䅯睈䅙䅁䅯䅉䅙䅁䅅䅁䉁䅁䅁权い杂䅁䍄䉁䅁䅁兂䅁䅁䅍䅄䅁䅁䅯䅹䅁䅁䅯儵䅯䅁䅯朵䅯䅁䅯眵䅯䅁䅅䅁䉁䅁䅁权㍁睃䅁䍄䉁䅁䅁䅂䅁䅁䅍䅄䅁䅁䅯杊䅳䅁䅯睈䅙䅁䅯䅉䅙䅁䅅䅁䉁䅁䅁权䵂杂䅁䍄䉁䅁䅁䅂䅁䅁䅍䅄䅁䅁䅯睉䄴䅁䅯睈䅙䅁䅯䅉䅙䅁䅅䅁䉁䅁䅁权㕃䅃䅁䍄䉁䅁䅁兂䅁䅁䅍䅄䅁䅁䅯兊䅳䅁䅯䄷䅯䅁䅯朵䅯䅁䅯眵䅯䅁䅅䅁䉁䅁䅁睂䅁䅁䅁倴歪䅑杷允䅁䅁䅕䅁䑁䅁䅷䅁䭁䍁䱣䅁䭁佁䭷䅁䭁佁䭙䅁䭁佁䭣䅁䉁䅁䅁允䅁䅁䅯䅅䅑䅁杷允䅁䅁䅕䅁䑁䅁䅷䅁䭁䝁䄴䅁䭁佁䬰䅁䭁佁䭙䅁䭁佁䭣䅁䉁䅁䅁允䅁䅁䅣䅁䅁䍁潁欵䵁䅉䅅䅁䙁䅁䅁睁䵁䅁䅁权㙃䅄䅁权瑄权䅁权浄权䅁权湄权䅁允䅁䅁䅅䅁䡁䅁䅁䅁杂佂䅚䍄䉁䅁䅁睁䅁䅁䅍䅄䅁䅁䅯睡䅅䅁䅯䅈䅙䅁䅅䅁䉁䅁䅁权䡂杂䅁䍄䉁䅁䅁兂䅁䅁䅍䅄䅁䅁䅯睵䅷䅁䅯儷䅯䅁䅯朵䅯䅁䅯眵䅯䅁䅅䅁䉁䅁䅁权允䅂䅁䍄䉁䅁䅁兂䅁䅁䅍䅄䅁䅁䅯睁䅷䅁䅯硹䅉䅁䅯䅂䍁䅧䅯䉹䅉䅁䅅䅁䉁䅁䅁兂晁敨剴偵戵䅑杷允䅁䅁䅕䅁䑁䅁䅷䅁䭁䝁乳䅁䭁䵁单䅁䭁䅁䅑潁䭁䵁卧䅁䉁䅁䅁允䅁䅁䅕䉺䑤ㅪ䵙䕆䵁䅉䅅䅁䑁䅁䅁睁䵁䅁䅁权畁杄䅁权敁杂䅁允䅁䅁䅅䅁䭁佁䝍䅁䵁䅉䅅䅁䙁䅁䅁睁䵁䅁䅁权獂兄䅁权䱄杅䅁权䕁䅁䅋权䩄杅䅁允䅁䅁䅅䅁䙁䥁牘払敧噚䅤䍄䉁䅁䅁睁䅁䅁䅍䅄䅁䅁䅯睡䄰䅁䅯䅈䅙䅁䅅䅁䉁䅁䅁权偃杂䅁䍄䉁䅁䅁兂䅁䅁䅍䅄䅁䅁䅯先䅁䅁䅯朶䅯䅁䅯朵䅯䅁䅯眶䅯䅁䅅䅁䉁䅁䅁睂䅁䅁䅁䍙浺䅑杷允䅁䅁䅍䅁䑁䅁䅷䅁䭁䝁乷䅁䭁䉁䝷䅁䉁䅁䅁允䅁䅁䅯杯䅙䅁杷允䅁䅁䅍䅁䑁䅁䅷䅁䭁䍁䅉䅁䭁乁卯䅁䉁䅁䅁允䅁䅁䅯栰䅑䅁杷允䅁䅁䅕䅁䑁䅁䅷䅁䭁䝁乳䅁䭁佁䭧䅁䭁佁䭙䅁䭁佁䭣䅁䉁䅁䅁允䅁䅁䅯䅅䅑䅁杷允䅁䅁䅕䅁䑁䅁䅷䅁䭁䝁乷䅁䭁佁䬰䅁䭁佁䭙䅁䭁佁䭣䅁䉁䅁䅁允䅁䅁䅯䅅䅑䅁杷允䅁䅁䅍䅁䑁䅁䅷䅁䭁䕁丸䅁䭁䉁䝧䅁䉁䅁䅁允䅁䅁䅯䅑䅙䅁杷允䅁䅁䅍䅁䑁䅁䅷䅁䭁䕁丸䅁䭁䉁䝯䅁䉁䅁䅁允䅁䅁䅯䅑䅙䅁杷允䅁䅁䅑䅁䑁䅁䅷䅁䭁䕁䰴䅁䭁䉁䜸䅁䭁䍁䝁䅁䉁䅁䅁允䅁䅁䅯典䅙䅁杷允䅁䅁䅍䅁䑁䅁䅷䅁䭁䕁丸䅁䭁䉁䜴䅁䉁䅁䅁允䅁䅁䅯睫䅙䅁杷允䅁䅁䅕䅁䑁䅁䅷䅁䭁䕁䱧䅁䭁䵁即䅁䭁䅁䅑潁䭁䵁卧䅁䉁䅁䅁允䅁䅁䅕歲桦桥⭑じ䵁䅉䅅䅁䙁䅁䅁睁䵁䅁䅁权偂兄䅁权瑄权䅁权浄权䅁权湄权䅁允䅁䅁䅅䅁䭁䉁䕁䅁䵁䅉䅅䅁䑁䅁䅁睁䵁䅁䅁权剄睃䅁权偄杅䅁允䅁䅁䅅䅁䡁䅁䅁䅁䅂敮䅖䍄䉁䅁䅁兂䅁䅁䅍䅄䅁䅁䅯兹䅅䅁䅯儵䅯䅁䅯朵䅯䅁䅯眵䅯䅁䅅䅁䉁䅁䅁权允䅂䅁䍄䉁䅁䅁睁䅁䅁䅍䅄䅁䅁䅯睊䄸䅁䅯杊䅙䅁䅅䅁䉁䅁䅁杄䵁䅁䅁兏ㅁ䍁䄴䅍㉁䅁䅁䍄䉁䅁䅁兂䅁䅁䅍䅄䅁䅁䅯儰䅳䅁䅯剸䅉䅁䅯䅂䍁䅧䅯剹䅉䅁䅅䅁䉁䅁䅁兂楂䅌䕊塹內䅑杷允䅁䅁䅍䅁䑁䅁䅷䅁䭁䥁䉁䅁䭁䍁䝙䅁䉁䅁䅁允䅁䅁䄴䅄䅁䑁䅧免畁䑁䅍免䅁䅁杷允䅁䅁䅍䅁䑁䅁䅷䅁䭁乁䱅䅁䭁䉁䝧䅁䉁䅁䅁允䅁䅁䅯兇䅙䅁杷允䅁䅁䅍䅁䑁䅁䅷䅁䭁乁䱅䅁䭁䉁䝷䅁䉁䅁䅁允䅁䅁䅯杍䅙䅁杷允䅁䅁䅕䅁䑁䅁䅷䅁䭁䙁久䅁䭁佁䭯䅁䭁佁䭙䅁䭁佁䭳䅁䉁䅁䅁允䅁䅁䅯䅅䅑䅁杷允䅁䅁䅕䅁䑁䅁䅷䅁䭁乁䱅䅁䭁佁䬰䅁䭁佁䭙䅁䭁佁䭣䅁䉁䅁䅁允䅁䅁䅣䅁䅁䝁䕂欵䵁䅉䅅䅁䙁䅁䅁睁䵁䅁䅁权䱄兄䅁权灄权䅁权浄权䅁权湄权䅁允䅁䅁䅅䅁䭁䑁卫䅁䵁䅉䅅䅁䑁䅁䅁睁䵁䅁䅁权橂兄䅁权偄杅䅁允䅁䅁䅅䅁䡁䅁䅁䅁权佘䅎䍄䉁䅁䅁兂䅁䅁䅍䅄䅁䅁䅯睎䄴䅁䅯儷䅯䅁䅯朵䅯䅁䅯眵䅯䅁䅅䅁䉁䅁䅁睂䅁䅁䅁䑁浲䅑杷允䅁䅁䅍䅁䑁䅁䅷䅁䭁䡁䵳䅁䭁䍁䝙䅁䉁䅁䅁允䅁䅁䄴䅄䅁䑁䅣兏畁䑁䅁睍䅁䅁杷允䅁䅁䅕䅁䑁䅁䅷䅁䭁䝁䵑䅁䭁佁䭫䅁䭁佁䭙䅁䭁佁䭣䅁䉁䅁䅁允䅁䅁䅯䅅䅑䅁杷允䅁䅁䅍䅁䑁䅁䅷䅁䭁䝁乍䅁䭁䉁䝷䅁䉁䅁䅁允䅁䅁䅯睋䅙䅁杷允䅁䅁䅕䅁䑁䅁䅷䅁䭁䑁䱫䅁䭁䵁单䅁䭁䅁䅑潁䭁䵁卫䅁䉁䅁䅁允䅁䅁䅕噔ㅔ匱奲䕊䵁䅉䅅䅁䑁䅁䅁睁䵁䅁䅁权呃睃䅁权奁杂䅁允䅁䅁䅅䅁䭁䕁䝯䅁䵁䅉䅅䅁䑁䅁䅁睁䵁䅁䅁权呃睃䅁权慁杂䅁允䅁䅁䅅䅁䭁䙁䜴䅁䵁䅉䅅䅁䑁䅁䅁睁䵁䅁䅁权癃兄䅁权慄杅䅁允䅁䅁䅅䅁䭁佁嘴䅁䵁䅉䅅䅁䙁䅁䅁睁䵁䅁䅁权潁睃䅁权䙄杅䅁权䕁䅁䅋权䥄杅䅁允䅁䅁䅅䅁䙁䝁䘶捦乶⽅⽷䍄䉁䅁䅁兂䅁䅁䅍䅄䅁䅁䅯睫䅳䅁䅯儶䅯䅁䅯朵䅯䅁䅯眵䅯䅁䅅䅁䉁䅁䅁权允䅂䅁䍄䉁䅁䅁兂䅁䅁䅍䅄䅁䅁䅯睫䅳䅁䅯䄷䅯䅁䅯朵䅯䅁䅯眵䅯䅁䅅䅁䉁䅁䅁权允䅂䅁䍄䉁䅁䅁兂䅁䅁䅍䅄䅁䅁䅯睫䅳䅁䅯儷䅯䅁䅯朵䅯䅁䅯眵䅯䅁䅅䅁䉁䅁䅁权允䅂䅁䍄䉁䅁䅁兂䅁䅁䅍䅄䅁䅁䅯睉䄰䅁䅯硹䅉䅁䅯䅂䍁䅧䅯䉹䅉䅁䅅䅁䉁䅁䅁兂塄㍯㥁橃塤䅑杷允䅁䅁䅑䅁䑁䅁䅷䅁䭁䅁佯䅁䭁䉁䜸䅁䭁䍁䝁䅁䉁䅁䅁允䅁䅁䅯䅥䅣䅁杷允䅁䅁䅍䅁䑁䅁䅷䅁䭁䅁佯䅁䭁䍁䝙䅁䉁䅁䅁允䅁䅁䄴䅄䅁䑁䅕免畁䑁䅕睎䅁䅁杷允䅁䅁䅕䅁䑁䅁䅷䅁䭁偁䭁䅁䭁佁䬰䅁䭁佁䭙䅁䭁佁䭣䅁䉁䅁䅁允䅁䅁䅣䅁䅁䍁潁欵䵁䅉䅅䅁䙁䅁䅁睁䵁䅁䅁权䭁杄䅁权汄权䅁权浄权䅁权湄权䅁允䅁䅁䅅䅁䭁䉁䕁䅁䵁䅉䅅䅁䙁䅁䅁睁䵁䅁䅁权䭁杄䅁权灄权䅁权浄权䅁权湄权䅁允䅁䅁䅅䅁䭁䉁䕁䅁䵁䅉䅅䅁䑁䅁䅁睁䵁䅁䅁权㕃杄䅁权偄杅䅁允䅁䅁䅅䅁䡁䅁䅁䅁䅃⭙䅆䍄䉁䅁䅁兂䅁䅁䅍䅄䅁䅁䅯䅄䅳䅁䅯儶䅯䅁䅯朵䅯䅁䅯眵䅯䅁䅅䅁䉁䅁䅁权允䅂䅁䍄䉁䅁䅁兂䅁䅁䅍䅄䅁䅁䅯兵䄴䅁䅯硹䅉䅁䅯䅂䍁䅧䅯䉹䅉䅁䅅䅁䉁䅁䅁兂㝂䭆䠵昴兰䅑杷允䅁䅁䅍䅁䑁䅁䅷䅁䭁乁䉷䅁䭁䉁䝯䅁䉁䅁䅁允䅁䅁䅯䅳䅙䅁杷允䅁䅁䅍䅁䑁䅁䅷䅁䭁䝁佷䅁䭁䍁䝑䅁䉁䅁䅁允䅁䅁䅯剖䅁䅁杷允䅁䅁䅕䅁䑁䅁䅷䅁䭁䱁佫䅁䭁佁䭕䅁䭁佁䭙䅁䭁佁䭣䅁䉁䅁䅁允䅁䅁䅯睄䅳䅁杷允䅁䅁䅕䅁䑁䅁䅷䅁䭁䑁䉉䅁䭁佁䭫䅁䭁佁䭙䅁䭁佁䭣䅁䉁䅁䅁允䅁䅁䅯䅅䅑䅁杷允䅁䅁䅕䅁䑁䅁䅷䅁䭁䑁佳䅁䭁䵁即䅁䭁䅁䅑潁䭁䵁卫䅁䉁䅁䅁允䅁䅁䅕牕敧敨䉳ざ䵁䅉䅅䅁䙁䅁䅁睁䵁䅁䅁权橁杄䅁权䙄杅䅁权䕁䅁䅋权䩄杅䅁允䅁䅁䅅䅁䙁䙁䅱穷楱桙䄹䍄䉁䅁䅁兂䅁䅁䅍䅄䅁䅁䅯睉䄴䅁䅯硹䅉䅁䅯䅂䍁䅧䅯剹䅉䅁䅅䅁䉁䅁䅁兂浂浚浚畚扚䅑杷允䅁䅁䅍䅁䑁䅁䅷䅁䭁䍁位䅁䭁䉁䝯䅁䉁䅁䅁允䅁䅁䅯児䅙䅁杷允䅁䅁䅕䅁䑁䅁䅷䅁䭁䭁䵁䅁䭁䵁即䅁䭁䅁䅑潁䭁䵁卧䅁䉁䅁䅁允䅁䅁䅕噋偹癷潕じ䵁䅉䅅䅁䑁䅁䅁睁䵁䅁䅁权浂䅄䅁权流杂䅁允䅁䅁䅅䅁佁䅁䅷䅁祁䑁䅑杌祁䑁䅅䅁䵁䅉䅅䅁䑁䅁䅁睁䵁䅁䅁权浃䅁䅁权流杂䅁允䅁䅁䅅䅁佁䅁䅷䅁㑁䑁䅣杌ぁ䑁䅉䅁䵁䅉䅅䅁䙁䅁䅁睁䵁䅁䅁权橁杄䅁权潄权䅁权浄权䅁权湄权䅁允䅁䅁䅅䅁䭁偁䬴䅁䵁䅉䅅䅁䑁䅁䅁睁䵁䅁䅁权慃兄䅁权流杂䅁允䅁䅁䅅䅁佁䅁䅷䅁㕁䑁䅧杌ㅁ䑁䅣䅁䵁䅉䅅䅁䑁䅁䅁睁䵁䅁䅁权千兄䅁权敁杂䅁允䅁䅁䅅䅁䭁䙁䝷䅁䵁䅉䅅䅁䙁䅁䅁睁䵁䅁䅁权橁杄䅁权瑄权䅁权浄权䅁权湄权䅁允䅁䅁䅅䅁䡁䅁䅁䅁䅂⭎䅚䍄䉁䅁䅁兂䅁䅁䅍䅄䅁䅁䅯睪䄰䅁䅯朶䅯䅁䅯朵䅯䅁䅯眶䅯䅁䅅䅁䉁䅁䅁权允䅂䅁䍄䉁䅁䅁睁䅁䅁䅍䅄䅁䅁䅯眷䄰䅁䅯䅇䅙䅁䅅䅁䉁䅁䅁权㡂杂䅁䍄䉁䅁䅁睁䅁䅁䅍䅄䅁䅁䅯眷䄰䅁䅯杈䅙䅁䅅䅁䉁䅁䅁权ぁ杂䅁䍄䉁䅁䅁睁䅁䅁䅍䅄䅁䅁䅯睉䄰䅁䅯硺䅉䅁䅅䅁䉁䅁䅁权允䅂䅁䍄䉁䅁䅁睁䅁䅁䅍䅄䅁䅁䅯眷䄰䅁䅯䅊䅙䅁䅅䅁䉁䅁䅁权䥁睂䅁䍄䉁䅁䅁兂䅁䅁䅍䅄䅁䅁䅯眷䄰䅁䅯儷䅯䅁䅯朵䅯䅁䅯眵䅯䅁䅅䅁䉁䅁䅁权允䅂䅁䍄䉁䅁䅁睁䅁䅁䅍䅄䅁䅁䅯睈䄴䅁䅯䅇䅙䅁䅅䅁䉁䅁䅁权䅂杂䅁䍄䉁䅁䅁睁䅁䅁䅍䅄䅁䅁䅯䄰䄰䅁䅯䅊䅙䅁䅅䅁䉁䅁䅁权捄元䅁䍄䉁䅁䅁睁䅁䅁䅍䅄䅁䅁䅯睃䅅䅁䅯杈䅙䅁䅅䅁䉁䅁䅁权千杂䅁䍄䉁䅁䅁兂䅁䅁䅍䅄䅁䅁䅯末䅯䅁䅯剸䅉䅁䅯䅂䍁䅧䅯䉹䅉䅁䅅䅁䉁䅁䅁兂坃ぅ洵畸奁䅑杷允䅁䅁䅕䅁䑁䅁䅷䅁䭁偁䭯䅁䭁䵁即䅁䭁䅁䅑潁䭁䵁卧䅁䉁䅁䅁允䅁䅁䅕敨剴䉵氷歔䵁䅉䅅䅁䑁䅁䅁睁䵁䅁䅁权㉄睃䅁权敁杂䅁允䅁䅁䅅䅁䭁䙁䝷䅁䵁䅉䅅䅁䑁䅁䅁睁䵁䅁䅁权㙄权䅁权奁杂䅁允䅁䅁䅅䅁䭁䉁䝫䅁䵁䅉䅅䅁䙁䅁䅁睁䵁䅁䅁权ㅄ允䅁权灄权䅁权浄权䅁权湄权䅁允䅁䅁䅅䅁䭁䅁䵷䅁䵁䅉䅅䅁䑁䅁䅁睁䵁䅁䅁权㙄权䅁权捁杂䅁允䅁䅁䅅䅁䭁乁䝁䅁䵁䅉䅅䅁䑁䅁䅁睁䵁䅁䅁权㙄权䅁权敁杂䅁允䅁䅁䅅䅁䭁䙁䝅䅁䵁䅉䅅䅁䑁䅁䅁睁䵁䅁䅁权敄䅁䅁权捁杂䅁允䅁䅁䅅䅁䭁䉁䥙䅁䵁䅉䅅䅁䙁䅁䅁睁䵁䅁䅁权㙄权䅁权潄权䅁权浄权䅁权湄权䅁允䅁䅁䅅䅁䭁偁䬴䅁䵁䅉䅅䅁䙁䅁䅁睁䵁䅁䅁权ㅂ睃䅁权䱄杅䅁权䕁䅁䅋权䥄杅䅁允䅁䅁䅅䅁䙁佁剸䉵䘶ㄲ䅆䍄䉁䅁䅁睁䅁䅁䅍䅄䅁䅁䅯睉䅷䅁䅯䅈䅙䅁䅅䅁䉁䅁䅁权ㅂ睂䅁䍄䉁䅁䅁睁䅁䅁䅍䅄䅁䅁䅯䅩䅷䅁䅯杇䅙䅁䅅䅁䉁䅁䅁权時杂䅁䍄䉁䅁䅁兂䅁䅁䅍䅄䅁䅁䅯兗䅅䅁䅯䄶䅯䅁䅯朵䅯䅁䅯眵䅯䅁䅅䅁䉁䅁䅁权䝁睃䅁䍄䉁䅁䅁睁䅁䅁䅍䅄䅁䅁䅯䅩䅷䅁䅯䅊䅙䅁䅅䅁䉁䅁䅁权允䅂䅁䍄䉁䅁䅁兂䅁䅁䅍䅄䅁䅁䅯睪䅷䅁䅯䄶䅯䅁䅯朵䅯䅁䅯眵䅯䅁䅅䅁䉁䅁䅁权允䅂䅁䍄䉁䅁䅁兂䅁䅁䅍䅄䅁䅁䅯兄䄰䅁䅯硹䅉䅁䅯䅂䍁䅧䅯剹䅉䅁䅅䅁䉁䅁䅁兂䅁䅁䅁䭁時䅑杷允䅁䅁䅕䅁䑁䅁䅷䅁䭁佁䵕䅁䭁䵁单䅁䭁䅁䅑潁䭁䵁卫䅁䉁䅁䅁允䅁䅁䅕瑺⭍ㅯ瑎え䵁䅉䅅䅁䙁䅁䅁睁䵁䅁䅁权䥃䅄䅁权獄权䅁权浄权䅁权湄权䅁允䅁䅁䅅䅁䡁䅁䅁䅁杂救䅚䍄䉁䅁䅁兂䅁䅁䅍䅄䅁䅁䅯条䅷䅁䅯䄶䅯䅁䅯朵䅯䅁䅯眵䅯䅁䅅䅁䉁䅁䅁权允䅂䅁䍄䉁䅁䅁睁䅁䅁䅍䅄䅁䅁䅯睆䅁䅁䅯杇䅙䅁䅅䅁䉁䅁䅁权㉃杂䅁䍄䉁䅁䅁兂䅁䅁䅍䅄䅁䅁䅯兎䅳䅁䅯䄷䅯䅁䅯朵䅯䅁䅯眵䅯䅁䅅䅁䉁䅁䅁睂䅁䅁䅁䝙桄䅑杷允䅁䅁䅍䅁䑁䅁䅷䅁䭁䙁䴸䅁䭁䉁䜴䅁䉁䅁䅁允䅁䅁䅯䅘䅙䅁杷允䅁䅁䅕䅁䑁䅁䅷䅁䭁䱁关䅁䭁佁䬰䅁䭁佁䭙䅁䭁佁䭣䅁䉁䅁䅁允䅁䅁䅯䅅䅑䅁杷允䅁䅁䅍䅁䑁䅁䅷䅁䭁䭁䅣䅁䭁䉁䝧䅁䉁䅁䅁允䅁䅁䅯䅑䅙䅁杷允䅁䅁䅍䅁䑁䅁䅷䅁䭁佁䅯䅁䭁䉁䜴䅁䉁䅁䅁允䅁䅁䅯睲䅧䅁杷允䅁䅁䅑䅁䑁䅁䅷䅁䭁䙁䴸䅁䭁䉁䜸䅁䭁䍁䝁䅁䉁䅁䅁允䅁䅁䅯儹䄰䅁杷允䅁䅁䅕䅁䑁䅁䅷䅁䭁䙁䴸䅁䭁佁䭕䅁䭁佁䭙䅁䭁佁䭣䅁䉁䅁䅁允䅁䅁䅯䅇䅳䅁杷允䅁䅁䅕䅁䑁䅁䅷䅁䭁䙁䴸䅁䭁佁䭧䅁䭁佁䭙䅁䭁佁䭣䅁䉁䅁䅁允䅁䅁䅯术䅯䅁杷允䅁䅁䅍䅁䑁䅁䅷䅁䭁䙁䰰䅁䭁䍁䝑䅁䉁䅁䅁允䅁䅁䅯睙䅙䅁杷允䅁䅁䅕䅁䑁䅁䅷䅁䭁䙁䴸䅁䭁佁䬰䅁䭁佁䭙䅁䭁佁䭣䅁䉁䅁䅁允䅁䅁䅣䅁䅁䅁㙁欵䵁䅉䅅䅁䙁䅁䅁睁䵁䅁䅁权坁䅅䅁权瑄权䅁权浄权䅁权湄权䅁允䅁䅁䅅䅁䡁䅁䅁䅁䅁⭐䅚䍄䉁䅁䅁睁䅁䅁䅍䅄䅁䅁䅯睖䅳䅁䅯栲䅉䅁䅅䅁䉁䅁䅁权㥁睆䅁䍄䉁䅁䅁睁䅁䅁䅍䅄䅁䅁䅯睬䄰䅁䅯硺䅉䅁䅅䅁䉁䅁䅁睂䅁䅁䅁䩧楈䅑杷允䅁䅁䅍䅁䑁䅁䅷䅁䭁䩁乣䅁䭁䉁䝧䅁䉁䅁䅁允䅁䅁䅯䅦䅙䅁杷允䅁䅁䅍䅁䑁䅁䅷䅁䭁䍁䉧䅁䭁䍁䝑䅁䉁䅁䅁允䅁䅁䅯睚䅣䅁杷允䅁䅁䅍䅁䑁䅁䅷䅁䭁䩁倴䅁䭁䉁䝷䅁䉁䅁䅁允䅁䅁䅯杮䅙䅁杷允䅁䅁䅍䅁䑁䅁䅷䅁䭁䩁乣䅁䭁䍁䝙䅁䉁䅁䅁允䅁䅁䄴䅄䅁䑁䅕睎畁䑁䅙䅏䅁䅁杷允䅁䅁䅕䅁䑁䅁䅷䅁䭁䕁䅷䅁䭁佁䭷䅁䭁佁䭙䅁䭁佁䭣䅁䉁䅁䅁允䅁䅁䅣䅁䅁䍁硂唵䵁䅉䅅䅁䑁䅁䅁睁䵁䅁䅁权婁䅁䅁权奁杂䅁允䅁䅁䅅䅁䭁䕁䝁䅁䵁䅉䅅䅁䑁䅁䅁睁䵁䅁䅁权浃䅁䅁权慄杅䅁允䅁䅁䅅䅁䭁䅁呣䅁䵁䅉䅅䅁䑁䅁䅁睁䵁䅁䅁权䙄兄䅁权流杂䅁允䅁䅁䅅䅁佁䅁䅷䅁㑁䑁䅕杌ぁ䑁䅕䅁䵁䅉䅅䅁䙁䅁䅁睁䵁䅁䅁权煄睃䅁权瑄权䅁权浄权䅁权湄权䅁允䅁䅁䅅䅁䭁䉁䕁䅁䵁䅉䅅䅁䙁䅁䅁睁䵁䅁䅁权塃兄䅁权瑄权䅁权浄权䅁权湄权䅁允䅁䅁䅅䅁䭁䉁䕁䅁䵁䅉䅅䅁䑁䅁䅁睁䵁䅁䅁权ㅁ䅄䅁权歁杂䅁允䅁䅁䅅䅁䭁䵁偷䅁䵁䅉䅅䅁䙁䅁䅁睁䵁䅁䅁权㥃䅄䅁权䱄杅䅁权䕁䅁䅋权䩄杅䅁允䅁䅁䅅䅁䙁䩁婱婭婭坣䅆䍄䉁䅁䅁睁䅁䅁䅍䅄䅁䅁䅯其䅷䅁䅯䅇䅙䅁䅅䅁䉁䅁䅁权䭂杂䅁䍄䉁䅁䅁兂䅁䅁䅍䅄䅁䅁䅯䅄䅳䅁䅯䄶䅯䅁䅯朵䅯䅁䅯眵䅯䅁䅅䅁䉁䅁䅁权允䅂䅁䍄䉁䅁䅁睁䅁䅁䅍䅄䅁䅁䅯兡䅁䅁䅯䅇䅙䅁䅅䅁䉁䅁䅁权㡂杂䅁䍄䉁䅁䅁睁䅁䅁䅍䅄䅁䅁䅯睺䅷䅁䅯䅊䅙䅁䅅䅁䉁䅁䅁权䥁睂䅁䍄䉁䅁䅁兂䅁䅁䅍䅄䅁䅁䅯朶䅳䅁䅯硹䅉䅁䅯䅂䍁䅧䅯䉹䅉䅁䅅䅁䉁䅁䅁兂卂䉵䘶㐶坆䅑杷允䅁䅁䅑䅁䑁䅁䅷䅁䭁佁䱯䅁䭁䉁䜸䅁䭁䍁䝁䅁䉁䅁䅁允䅁䅁䅯睖䅷䅁杷允䅁䅁䅍䅁䑁䅁䅷䅁䭁䵁䉑䅁䭁䍁䝑䅁䉁䅁䅁允䅁䅁䅯杍䅫䅁杷允䅁䅁䅍䅁䑁䅁䅷䅁䭁䙁䱍䅁䭁䉁䝯䅁䉁䅁䅁允䅁䅁䅯䅐䅙䅁杷允䅁䅁䅕䅁䑁䅁䅷䅁䭁䩁䵉䅁䭁䵁单䅁䭁䅁䅑潁䭁䵁卧䅁䉁䅁䅁允䅁䅁䅕䑨噓协獰䕈䵁䅉䅅䅁䑁䅁䅁睁䵁䅁䅁权䑂䅁䅁权捁杂䅁允䅁䅁䅅䅁䭁䵁䝳䅁䵁䅉䅅䅁䑁䅁䅁睁䵁䅁䅁权噁杄䅁权奁杂䅁允䅁䅁䅅䅁䭁䕁䝯䅁䵁䅉䅅䅁䑁䅁䅁睁䵁䅁䅁权煄睃䅁权流杂䅁允䅁䅁䅅䅁佁䅁䅷䅁㑁䑁䅍杌穁䑁䅑䅁䵁䅉䅅䅁䑁䅁䅁睁䵁䅁䅁权㍂兄䅁权慁杂䅁允䅁䅁䅅䅁䭁䝁䝷䅁䵁䅉䅅䅁䙁䅁䅁睁䵁䅁䅁权㥄䅁䅁权瑄权䅁权浄权䅁权湄权䅁允䅁䅁䅅䅁䭁䉁䕁䅁䵁䅉䅅䅁䙁䅁䅁睁䵁䅁䅁权煄睃䅁权潄权䅁权浄权䅁权湄权䅁允䅁䅁䅅䅁䭁䉁䕁䅁䵁䅉䅅䅁䙁䅁䅁睁䵁䅁䅁权塁允䅁权獄权䅁权浄权䅁权湄权䅁允䅁䅁䅅䅁䭁䉁䕁䅁䵁䅉䅅䅁䙁䅁䅁睁䵁䅁䅁权兄兄䅁权煄权䅁权浄权䅁权牄权䅁允䅁䅁䅅䅁䭁䉁䕁䅁䵁䅉䅅䅁䑁䅁䅁睁䵁䅁䅁权噁杄䅁权偄杅䅁允䅁䅁䅅䅁䭁䉁䕁䅁䵁䅉䅅䅁䙁䅁䅁睁䵁䅁䅁权㍁䅁䅁权汄权䅁权浄权䅁权湄权䅁允䅁䅁䅅䅁䭁䑁䱍䅁䵁䅉䅅䅁䙁䅁䅁睁䵁䅁䅁权㙄䅄䅁权䱄杅䅁权䕁䅁䅋权䩄杅䅁允䅁䅁䅅䅁䙁䭁睒児塲ㅧ䅤䍄䉁䅁䅁睁䅁䅁䅍䅄䅁䅁䅯睨䅅䅁䅯䅈䅙䅁䅅䅁䉁䅁䅁权乂杂䅁䍄䉁䅁䅁睁䅁䅁䅍䅄䅁䅁䅯末䅷䅁䅯䅇䅙䅁䅅䅁䉁䅁䅁权㡂杂䅁䍄䉁䅁䅁兂䅁䅁䅍䅄䅁䅁䅯䅪䅁䅁䅯儶䅯䅁䅯朵䅯䅁䅯眵䅯䅁䅅䅁䉁䅁䅁权佃睄䅁䍄䉁䅁䅁睁䅁䅁䅍䅄䅁䅁䅯睇䅅䅁䅯䅈䅙䅁䅅䅁䉁䅁䅁权楂杂䅁䍄䉁䅁䅁兂䅁䅁䅍䅄䅁䅁䅯末䅷䅁䅯䄶䅯䅁䅯朵䅯䅁䅯眵䅯䅁䅅䅁䉁䅁䅁权允䅂䅁䍄䉁䅁䅁兂䅁䅁䅍䅄䅁䅁䅯末䅷䅁䅯儶䅯䅁䅯朵䅯䅁䅯眵䅯䅁䅅䅁䉁䅁䅁权允䅂䅁䍄䉁䅁䅁兂䅁䅁䅍䅄䅁䅁䅯䅧䅅䅁䅯朶䅯䅁䅯朵䅯䅁䅯眶䅯䅁䅅䅁䉁䅁䅁睂䅁䅁䅁䍙浈䅑杷允䅁䅁䅕䅁䑁䅁䅷䅁䭁偁䵯䅁䭁佁䭷䅁䭁佁䭙䅁䭁佁䭣䅁䉁䅁䅁允䅁䅁䅯䅅䅑䅁杷允䅁䅁䅕䅁䑁䅁䅷䅁䭁䡁䄴䅁䭁佁䭷䅁䭁佁䭙䅁䭁佁䭣䅁䉁䅁䅁允䅁䅁䅯䅅䅑䅁杷允䅁䅁䅕䅁䑁䅁䅷䅁䭁䡁䴸䅁䭁佁䭧䅁䭁佁䭙䅁䭁佁䭣䅁䉁䅁䅁允䅁䅁䅯术䅯䅁杷允䅁䅁䅕䅁䑁䅁䅷䅁䭁佁䱣䅁䭁䵁单䅁䭁䅁䅑潁䭁䵁卫䅁䉁䅁䅁允䅁䅁䅕佖先䩹剤ぁ䵁䅉䅅䅁䑁䅁䅁睁䵁䅁䅁权湄睃䅁权敁杂䅁允䅁䅁䅅䅁䭁䍁䨴䅁䵁䅉䅅䅁䑁䅁䅁睁䵁䅁䅁权㙄睃䅁权奁杂䅁允䅁䅁䅅䅁䭁䉁䝫䅁䵁䅉䅅䅁䕁䅁䅁睁䵁䅁䅁权湄睃䅁权晁杂䅁权杁杂䅁允䅁䅁䅅䅁䭁乁䝳䅁䵁䅉䅅䅁䑁䅁䅁睁䵁䅁䅁权桁兂䅁权慄杅䅁允䅁䅁䅅䅁䭁䭁噍䅁䵁䅉䅅䅁䙁䅁䅁睁䵁䅁䅁权湄睃䅁权汄权䅁权浄权䅁权湄权䅁允䅁䅁䅅䅁䭁䑁䱧䅁䵁䅉䅅䅁䙁䅁䅁睁䵁䅁䅁权湄睃䅁权灄权䅁权浄权䅁权湄权䅁允䅁䅁䅅䅁䭁䉁卷䅁䵁䅉䅅䅁䙁䅁䅁睁䵁䅁䅁权湄睃䅁权煄权䅁权浄权䅁权牄权䅁允䅁䅁䅅䅁䡁䅁䅁䅁䅃畔䅚䍄䉁䅁䅁兂䅁䅁䅍䅄䅁䅁䅯眲䅅䅁䅯儶䅯䅁䅯朵䅯䅁䅯眵䅯䅁䅅䅁䉁䅁䅁权潄杄䅁䍄䉁䅁䅁兂䅁䅁䅍䅄䅁䅁䅯䄶䅅䅁䅯儶䅯䅁䅯朵䅯䅁䅯眵䅯䅁䅅䅁䉁䅁䅁权㝁䅇䅁䍄䉁䅁䅁兂䅁䅁䅍䅄䅁䅁䅯眵䅳䅁䅯䄷䅯䅁䅯朵䅯䅁䅯眵䅯䅁䅅䅁䉁䅁䅁睂䅁䅁䅁䥧楲䅑杷允䅁䅁䅍䅁䑁䅁䅷䅁䭁䱁䴸䅁䭁䉁䝷䅁䉁䅁䅁允䅁䅁䅯杍䅣䅁杷允䅁䅁䅍䅁䑁䅁䅷䅁䭁䑁䅫䅁䭁䉁䝧䅁䉁䅁䅁允䅁䅁䅯児䅙䅁杷允䅁䅁䅕䅁䑁䅁䅷䅁䭁䍁䰸䅁䭁䵁即䅁䭁䅁䅑潁䭁䵁卫䅁䉁䅁䅁允䅁䅁䅕敨剴䉵䘵歘䵁䅉䅅䅁䑁䅁䅁睁䵁䅁䅁权癁睃䅁权奁杂䅁允䅁䅁䅅䅁䭁䉁䝫䅁䵁䅉䅅䅁䙁䅁䅁睁䵁䅁䅁权灂䅄䅁权汄权䅁权浄权䅁权湄权䅁允䅁䅁䅅䅁䭁䭁䱕䅁䵁䅉䅅䅁䙁䅁䅁睁䵁䅁䅁权癁睃䅁权獄权䅁权浄权䅁权湄权䅁允䅁䅁䅅䅁䭁䉁䕁䅁䵁䅉䅅䅁䑁䅁䅁睁䵁䅁䅁权䝂兄䅁权偄杅䅁允䅁䅁䅅䅁䭁䉁䕁䅁䵁䅉䅅䅁䙁䅁䅁睁䵁䅁䅁权䝂兄䅁权䙄杅䅁权䕁䅁䅋权䩄杅䅁允䅁䅁䅅䅁䙁䥁硃䍘慊剙䅎䍄䉁䅁䅁睁䅁䅁䅍䅄䅁䅁䅯杒䄰䅁䅯䅈䅙䅁䅅䅁䉁䅁䅁权䩄䅃䅁䍄䉁䅁䅁兂䅁䅁䅍䅄䅁䅁䅯杒䄰䅁䅯儵䅯䅁䅯朵䅯䅁䅯眵䅯䅁䅅䅁䉁䅁䅁权捁睃䅁䍄䉁䅁䅁兂䅁䅁䅍䅄䅁䅁䅯党䄰䅁䅯儶䅯䅁䅯朵䅯䅁䅯眵䅯䅁䅅䅁䉁䅁䅁权允䅂䅁䍄䉁䅁䅁睁䅁䅁䅍䅄䅁䅁䅯睩䅳䅁䅯䅇䅙䅁䅅䅁䉁䅁䅁权䩂睂䅁䍄䉁䅁䅁兂䅁䅁䅍䅄䅁䅁䅯杒䄰䅁䅯䄶䅯䅁䅯朵䅯䅁䅯眵䅯䅁䅅䅁䉁䅁䅁权㉁䅄䅁䍄䉁䅁䅁睁䅁䅁䅍䅄䅁䅁䅯睺䅷䅁䅯硺䅉䅁䅅䅁䉁䅁䅁权允䅂䅁䍄䉁䅁䅁兂䅁䅁䅍䅄䅁䅁䅯全䄰䅁䅯剸䅉䅁䅯䅂䍁䅧䅯剹䅉䅁䅅䅁䉁䅁䅁兂权䙙捵扂椸䅑杷允䅁䅁䅍䅁䑁䅁䅷䅁䭁䙁䰰䅁䭁䍁䝙䅁䉁䅁䅁允䅁䅁䄴䅄䅁䑁䅫䅎畁䑁䅣䅏䅁䅁杷允䅁䅁䅕䅁䑁䅁䅷䅁䭁䙁䱯䅁䭁䵁单䅁䭁䅁䅑潁䭁䵁卧䅁䉁䅁䅁允䅁䅁䅕乖睓楈捗䐯䴸䅉䅅䅁䙁䅁䅁睁䵁䅁䅁权摄睃䅁权䱄杅䅁权䕁䅁䅋权䥄杅䅁允䅁䅁䅅䅁䙁䝁浚浚浚浦䅚䍄䉁䅁䅁兂䅁䅁䅍䅄䅁䅁䅯䅨䅷䅁䅯剸䅉䅁䅯䅂䍁䅧䅯䉹䅉䅁䅅䅁䉁䅁䅁兂汁䑣偰穹捧䅑杷允䅁䅁䅍䅁䑁䅁䅷䅁䭁䝁䱯䅁䭁䵁匸䅁䉁䅁䅁允䅁䅁䅯䅅䅑䅁杷允䅁䅁䅍䅁䑁䅁䅷䅁䭁乁䰰䅁䭁䉁䝷䅁䉁䅁䅁允䅁䅁䅯睥䅙䅁杷允䅁䅁䅍䅁䑁䅁䅷䅁䭁䵁佳䅁䭁䉁䜴䅁䉁䅁䅁允䅁䅁䅯杷䅣䅁杷允䅁䅁䅍䅁䑁䅁䅷䅁䭁乁䰴䅁䭁䉁䝷䅁䉁䅁䅁允䅁䅁䅯睹䅙䅁杷允䅁䅁䅍䅁䑁䅁䅷䅁䭁乁䰴䅁䭁䍁䝙䅁䉁䅁䅁允䅁䅁䄴䅄䅁䑁䅕睍畁䑁䅙免䅁䅁杷允䅁䅁䅕䅁䑁䅁䅷䅁䭁乁䰴䅁䭁佁䭯䅁䭁佁䭙䅁䭁佁䭳䅁䉁䅁䅁允䅁䅁䅯䅅䅑䅁杷允䅁䅁䅍䅁䑁䅁䅷䅁䭁乁乁䅁䭁䉁䝧䅁䉁䅁䅁允䅁䅁䅯杓䅙䅁杷允䅁䅁䅍䅁䑁䅁䅷䅁䭁乁乁䅁䭁䉁䝷䅁䉁䅁䅁允䅁䅁䅯睒䅙䅁杷允䅁䅁䅍䅁䑁䅁䅷䅁䭁乁久䅁䭁䉁䝷䅁䉁䅁䅁允䅁䅁䅯杧䅙䅁杷允䅁䅁䅍䅁䑁䅁䅷䅁䭁乁乁䅁䭁䉁䜴䅁䉁䅁䅁允䅁䅁䅯眳䅣䅁杷允䅁䅁䅑䅁䑁䅁䅷䅁䭁乁乁䅁䭁䉁䜸䅁䭁䍁䝁䅁䉁䅁䅁允䅁䅁䅯儫䅙䅁杷允䅁䅁䅍䅁䑁䅁䅷䅁䭁偁䵕䅁䭁䉁䝧䅁䉁䅁䅁允䅁䅁䅯兏䅙䅁杷允䅁䅁䅍䅁䑁䅁䅷䅁䭁乁久䅁䭁䍁䝙䅁䉁䅁䅁允䅁䅁䄴䅄䅁䑁䅣䅎畁䑁䅫兎䅁䅁杷允䅁䅁䅕䅁䑁䅁䅷䅁䭁䙁䉫䅁䭁佁䭯䅁䭁佁䭙䅁䭁佁䭳䅁䉁䅁䅁允䅁䅁䅣䅁䅁䕁癁欵䵁䅉䅅䅁䑁䅁䅁睁䵁䅁䅁权楄䅁䅁权慁杂䅁允䅁䅁䅅䅁䭁䱁䝁䅁䵁䅉䅅䅁䙁䅁䅁睁䵁䅁䅁权兄兄䅁权灄权䅁权浄权䅁权湄权䅁允䅁䅁䅅䅁䭁䉁䕁䅁䵁䅉䅅䅁䙁䅁䅁睁䵁䅁䅁权兄兄䅁权瑄权䅁权浄权䅁权湄权䅁允䅁䅁䅅䅁䭁䉁䕁䅁䵁䅉䅅䅁䑁䅁䅁睁䵁䅁䅁权楄睃䅁权捁杂䅁允䅁䅁䅅䅁䭁䝁䝉䅁䵁䅉䅅䅁䙁䅁䅁睁䵁䅁䅁权婃允䅁权瑄权䅁权浄权䅁权湄权䅁允䅁䅁䅅䅁䡁䅁䅁䅁杂⭘䅒䍄䉁䅁䅁兂䅁䅁䅍䅄䅁䅁䅯睯䄸䅁䅯硹䅉䅁䅯䅂䍁䅧䅯剹䅉䅁䅅䅁䉁䅁䅁兂䥂場啯汲塤䅑杷允䅁䅁䅕䅁䑁䅁䅷䅁䭁䡁䉣䅁䭁佁䭷䅁䭁佁䭙䅁䭁佁䭣䅁䉁䅁䅁允䅁䅁䅣䅁䅁䍁㑃唵䵁䅉䅅䅁䙁䅁䅁睁䵁䅁䅁权㙃䅄䅁权灄权䅁权浄权䅁权湄权䅁允䅁䅁䅅䅁䭁䩁偷䅁䵁䅉䅅䅁䑁䅁䅁睁䵁䅁䅁权㡁䅁䅁权慄杅䅁允䅁䅁䅅䅁䭁䅁吸䅁䵁䅉䅅䅁䑁䅁䅁睁䵁䅁䅁权䑃䅁䅁权慁杂䅁允䅁䅁䅅䅁䭁䙁䜸䅁䵁䅉䅅䅁䙁䅁䅁睁䵁䅁䅁权㝃䅄䅁权灄权䅁权浄权䅁权湄权䅁允䅁䅁䅅䅁䭁䉁䕁䅁䵁䅉䅅䅁䑁䅁䅁睁䵁䅁䅁权㙂䅄䅁权偄杅䅁允䅁䅁䅅䅁䭁䉁䕁䅁䵁䅉䅅䅁䙁䅁䅁睁䵁䅁䅁权塃睃䅁权䙄杅䅁权䕁䅁䅋权䩄杅䅁允䅁䅁䅅䅁䙁䥁㠫敐奍䅨䅸䍄䉁䅁䅁睁䅁䅁䅍䅄䅁䅁䅯朷䄸䅁䅯杊䅙䅁䅅䅁䉁䅁䅁杄䵁䅁䅁兏祁䍁䄴睎祁䅁䅁䍄䉁䅁䅁睁䅁䅁䅍䅄䅁䅁䅯杴䅳䅁䅯硺䅉䅁䅅䅁䉁䅁䅁睂䅁䅁䅁䥯欯䅑杷允䅁䅁䅍䅁䑁䅁䅷䅁䭁䡁儴䅁䭁䍁䝙䅁䉁䅁䅁允䅁䅁䄴䅄䅁䑁䅙䅏畁䑁䅣兎䅁䅁杷允䅁䅁䅑䅁䑁䅁䅷䅁䭁佁䉙䅁䭁䉁䜸䅁䭁䍁䝁䅁䉁䅁䅁允䅁䅁䅯䅔䅙䅁杷允䅁䅁䅕䅁䑁䅁䅷䅁䭁䉁伸䅁䭁佁䭕䅁䭁佁䭙䅁䭁佁䭣䅁䉁䅁䅁允䅁䅁䅯李䅳䅁杷允䅁䅁䅍䅁䑁䅁䅷䅁䭁䡁䵯䅁䭁䉁䜴䅁䉁䅁䅁允䅁䅁䅯眴䅙䅁杷允䅁䅁䅍䅁䑁䅁䅷䅁䭁䩁䉧䅁䭁乁卯䅁䉁䅁䅁允䅁䅁䅯桸䅍䅁杷允䅁䅁䅑䅁䑁䅁䅷䅁䭁䉁伴䅁䭁䉁䜸䅁䭁䍁䝁䅁䉁䅁䅁允䅁䅁䅯杬䅣䅁杷允䅁䅁䅕䅁䑁䅁䅷䅁䭁䑁偙䅁䭁佁䬰䅁䭁佁䭙䅁䭁佁䭣䅁䉁䅁䅁允䅁䅁䅯䅅䅑䅁杷允䅁䅁䅕䅁䑁䅁䅷䅁䭁䡁䵯䅁䭁佁䭕䅁䭁佁䭙䅁䭁佁䭣䅁䉁䅁䅁允䅁䅁䅯䅅䅑䅁杷允䅁䅁䅕䅁䑁䅁䅷䅁䭁䑁䅁䅁䭁佁䭷䅁䭁佁䭙䅁䭁佁䭣䅁䉁䅁䅁允䅁䅁䅣䅁䅁䍁扃唵䵁䅉䅅䅁䙁䅁䅁睁䵁䅁䅁权偂允䅁权煄权䅁权浄权䅁权牄权䅁允䅁䅁䅅䅁䭁䉁䕁䅁䵁䅉䅅䅁䙁䅁䅁睁䵁䅁䅁权㙂䅄䅁权潄权䅁权浄权䅁权湄权䅁允䅁䅁䅅䅁䭁䉁䕁䅁䵁䅉䅅䅁䙁䅁䅁睁䵁䅁䅁权扃允䅁权潄权䅁权浄权䅁权湄权䅁允䅁䅁䅅䅁䭁䑁䵙䅁䵁䅉䅅䅁䙁䅁䅁睁䵁䅁䅁权㙂䅄䅁权煄权䅁权浄权䅁权牄权䅁允䅁䅁䅅䅁䭁䉁䕁䅁䵁䅉䅅䅁䙁䅁䅁睁䵁䅁䅁权㙂䅄䅁权獄权䅁权浄权䅁权湄权䅁允䅁䅁䅅䅁䭁䉁䕁䅁䵁䅉䅅䅁䙁䅁䅁睁䵁䅁䅁权㙂䅄䅁权瑄权䅁权浄权䅁权湄权䅁允䅁䅁䅅䅁䭁䉁䕁䅁䵁䅉䅅䅁䙁䅁䅁睁䵁䅁䅁权晁杄䅁权䙄杅䅁权䕁䅁䅋权䩄杅䅁允䅁䅁䅅䅁䙁䅁呑潹戯兢䅎䍄䉁䅁䅁睁䅁䅁䅍䅄䅁䅁䅯睈䄴䅁䅯杇䅙䅁䅅䅁䉁䅁䅁权䅂杂䅁䍄䉁䅁䅁兂䅁䅁䅍䅄䅁䅁䅯睁䅷䅁䅯硹䅉䅁䅯䅂䍁䅧䅯剹䅉䅁䅅䅁䉁䅁䅁兂穁積積⭍桴䅑杷允䅁䅁䅍䅁䑁䅁䅷䅁䭁䅁䵍䅁䭁䉁䜴䅁䉁䅁䅁允䅁䅁䅯䅬䅙䅁杷允䅁䅁䅍䅁䑁䅁䅷䅁䭁䵁䉑䅁䭁䉁䝧䅁䉁䅁䅁允䅁䅁䅯睢䅙䅁杷允䅁䅁䅕䅁䑁䅁䅷䅁䭁䑁䱫䅁䭁佁䭯䅁䭁佁䭙䅁䭁佁䭳䅁䉁䅁䅁允䅁䅁䅣䅁䅁䭁䉂欵䵁䅉䅅䅁䑁䅁䅁睁䵁䅁䅁权療允䅁权流杂䅁允䅁䅁䅅䅁佁䅁䅷䅁㍁䑁䅑杌㑁䑁䅕䅁䵁䅉䅅䅁䙁䅁䅁睁䵁䅁䅁权䑁䅄䅁权獄权䅁权浄权䅁权湄权䅁允䅁䅁䅅䅁䭁䉁䕁䅁䵁䅉䅅䅁䑁䅁䅁睁䵁䅁䅁权潄䅄䅁权流杂䅁允䅁䅁䅅䅁佁䅁䄴䅁硁䑁䅁䅍畁䑁䅑兎䅁䅁杷允䅁䅁䅍䅁䑁䅁䅷䅁䭁䩁䵧䅁䭁䍁䝑䅁䉁䅁䅁允䅁䅁䅯兡䄴䅁杷允䅁䅁䅍䅁䑁䅁䅷䅁䭁䡁佷䅁䭁䉁䝷䅁䉁䅁䅁允䅁䅁䅯睐䅙䅁杷允䅁䅁䅕䅁䑁䅁䅷䅁䭁䝁乕䅁䭁佁䭧䅁䭁佁䭙䅁䭁佁䭣䅁䉁䅁䅁允䅁䅁䅯䅅䅑䅁杷允䅁䅁䅕䅁䑁䅁䅷䅁䭁䝁乕䅁䭁佁䬰䅁䭁佁䭙䅁䭁佁䭣䅁䉁䅁䅁允䅁䅁䅯䅅䅑䅁杷允䅁䅁䅕䅁䑁䅁䅷䅁䭁䭁偁䅁䭁佁䭷䅁䭁佁䭙䅁䭁佁䭣䅁䉁䅁䅁允䅁䅁䅣䅁䅁佁䙃〴䵁䅉䅅䅁䙁䅁䅁睁䵁䅁䅁权㑂兄䅁权䙄杅䅁权䕁䅁䅋权䥄杅䅁允䅁䅁䅅䅁䙁䉁牭扇留桚䅊䍄䉁䅁䅁兂䅁䅁䅍䅄䅁䅁䅯兴䅳䅁䅯剸䅉䅁䅯䅂䍁䅧䅯剹䅉䅁䅅䅁䉁䅁䅁兂䉃䱶⭣䡙內䅑杷允䅁䅁䅕䅁䑁䅁䅷䅁䭁䭁乕䅁䭁䵁即䅁䭁䅁䅑潁䭁䵁卧䅁䉁䅁䅁允䅁䅁䅕児塲㍯摁啖䵁䅉䅅䅁䙁䅁䅁睁䵁䅁䅁权㍄䅄䅁权䱄杅䅁权䕁䅁䅋权䩄杅䅁允䅁䅁䅅䅁䙁佁㙆䭆䠵噧䅨䍄䉁䅁䅁兂䅁䅁䅍䅄䅁䅁䅯䅥䄰䅁䅯朶䅯䅁䅯朵䅯䅁䅯眶䅯䅁䅅䅁䉁䅁䅁睂䅁䅁䅁䝯氳䅑杷允䅁䅁䅕䅁䑁䅁䅷䅁䭁䵁乁䅁䭁佁䭯䅁䭁佁䭙䅁䭁佁䭳䅁䉁䅁䅁允䅁䅁䅣䅁䅁䭁䥂欵䵁䅉䅅䅁䙁䅁䅁睁䵁䅁䅁权㑂兄䅁权瑄权䅁权浄权䅁权湄权䅁允䅁䅁䅅䅁䡁䅁䅁䅁权敢䅖䍄䉁䅁䅁睁䅁䅁䅍䅄䅁䅁䅯睵䅳䅁䅯硺䅉䅁䅅䅁䉁䅁䅁权允䅂䅁䍄䉁䅁䅁兂䅁䅁䅍䅄䅁䅁䅯睁䅁䅁䅯儶䅯䅁䅯朵䅯䅁䅯眵䅯䅁䅅䅁䉁䅁䅁权牄睃䅁䍄䉁䅁䅁睁䅁䅁䅍䅄䅁䅁䅯其䅳䅁䅯硺䅉䅁䅅䅁䉁䅁䅁权允䅂䅁䍄䉁䅁䅁睁䅁䅁䅍䅄䅁䅁䅯杶䅳䅁䅯硺䅉䅁䅅䅁䉁䅁䅁睂䅁䅁䅁䕑桮䅑杷允䅁䅁䅕䅁䑁䅁䅷䅁䭁䱁䱳䅁䭁䵁单䅁䭁䅁䅑潁䭁䵁卧䅁䉁䅁䅁允䅁䅁䅕䱙㥒汴㡸啇䵁䅉䅅䅁䙁䅁䅁睁䵁䅁䅁权⭃睃䅁权䙄杅䅁权䕁䅁䅋权䥄杅䅁允䅁䅁䅅䅁䙁佁潭㙮杩呏䅎䍄䉁䅁䅁兂䅁䅁䅍䅄䅁䅁䅯睵䅳䅁䅯剸䅉䅁䅯䅂䍁䅧䅯剹䅉䅁䅅䅁䉁䅁䅁兂䝃呫䅮卒婯䅑杷允䅁䅁䅕䅁䑁䅁䅷䅁䭁䉁伴䅁䭁佁䭫䅁䭁佁䭙䅁䭁佁䭣䅁䉁䅁䅁允䅁䅁䅯䅅䅑䅁杷允䅁䅁䅕䅁䑁䅁䅷䅁䭁佁䅙䅁䭁佁䭷䅁䭁佁䭙䅁䭁佁䭣䅁䉁䅁䅁允䅁䅁䅣䅁䅁䕁㍄唵䵁䅉䅅䅁䙁䅁䅁睁䵁䅁䅁权㥃睃䅁权䙄杅䅁权䕁䅁䅋权䩄杅䅁允䅁䅁䅅䅁䙁䕁潘卢啺杳䅬䍄䉁䅁䅁睁䅁䅁䅍䅄䅁䅁䅯条䅳䅁䅯杇䅙䅁䅅䅁䉁䅁䅁权楂杂䅁䍄䉁䅁䅁睁䅁䅁䅍䅄䅁䅁䅯䅱䅁䅁䅯䅇䅙䅁䅅䅁䉁䅁䅁权䕂杂䅁䍄䉁䅁䅁兂䅁䅁䅍䅄䅁䅁䅯其䅳䅁䅯硹䅉䅁䅯䅂䍁䅧䅯䉹䅉䅁䅅䅁䉁䅁䅁兂獄払敧婨杴䅑杷允䅁䅁䅕䅁䑁䅁䅷䅁䭁䱁䰴䅁䭁䵁即䅁䭁䅁䅑潁䭁䵁卫䅁䉁䅁䅁允䅁䅁䅕敨剴䉵丵䕚䵁䅉䅅䅁䑁䅁䅁睁䵁䅁䅁权塃䅁䅁权流杂䅁允䅁䅁䅅䅁佁䅁䅷䅁㕁䑁䅧杌ㅁ䑁䅙䅁䵁䅉䅅䅁䑁䅁䅁睁䵁䅁䅁权乁兄䅁权敁杂䅁允䅁䅁䅅䅁䭁䵁䝳䅁䵁䅉䅅䅁䑁䅁䅁睁䵁䅁䅁权㥃睃䅁权慁杂䅁允䅁䅁䅅䅁䭁䱁䝁䅁䵁䅉䅅䅁䑁䅁䅁睁䵁䅁䅁权⭃睃䅁权慁杂䅁允䅁䅁䅅䅁䭁䵁䝉䅁䵁䅉䅅䅁䙁䅁䅁睁䵁䅁䅁权佂睃䅁权潄权䅁权浄权䅁权湄权䅁允䅁䅁䅅䅁䭁䉁䕁䅁䵁䅉䅅䅁䑁䅁䅁睁䵁䅁䅁权㝃睃䅁权捁杂䅁允䅁䅁䅅䅁䭁䥁䝳䅁䵁䅉䅅䅁䙁䅁䅁睁䵁䅁䅁权䥂䅁䅁权獄权䅁权浄权䅁权湄权䅁允䅁䅁䅅䅁䡁䅁䅁䅁䅄敲䅖䍄䉁䅁䅁睁䅁䅁䅍䅄䅁䅁䅯其䅳䅁䅯䅈䅙䅁䅅䅁䉁䅁䅁权睃杂䅁䍄䉁䅁䅁睁䅁䅁䅍䅄䅁䅁䅯睐䄰䅁䅯䅊䅙䅁䅅䅁䉁䅁䅁权ぁ杅䅁䍄䉁䅁䅁兂䅁䅁䅍䅄䅁䅁䅯䅡䅁䅁䅯儶䅯䅁䅯朵䅯䅁䅯眵䅯䅁䅅䅁䉁䅁䅁权允䅂䅁䍄䉁䅁䅁睁䅁䅁䅍䅄䅁䅁䅯睐䄸䅁䅯杊䅙䅁䅅䅁䉁䅁䅁杄䵁䅁䅁兏㍁䍁䄴杍ㅁ䅁䅁䍄䉁䅁䅁睁䅁䅁䅍䅄䅁䅁䅯桦䅁䅁䅯䅇䅙䅁䅅䅁䉁䅁䅁权㡂杂䅁䍄䉁䅁䅁䅂䅁䅁䅍䅄䅁䅁䅯睵䅳䅁䅯睈䅙䅁䅯䅉䅙䅁䅅䅁䉁䅁䅁权敃䅃䅁䍄䉁䅁䅁䅂䅁䅁䅍䅄䅁䅁䅯其䅳䅁䅯睈䅙䅁䅯䅉䅙䅁䅅䅁䉁䅁䅁权婂睂䅁䍄䉁䅁䅁睁䅁䅁䅍䅄䅁䅁䅯兆䅅䅁䅯杊䅙䅁䅅䅁䉁䅁䅁杄䵁䅁䅁䅏㉁䍁䄴李硁䅁䅁䍄䉁䅁䅁睁䅁䅁䅍䅄䅁䅁䅯睵䅳䅁䅯杊䅙䅁䅅䅁䉁䅁䅁杄䵁䅁䅁兏㕁䍁䄴䅍ぁ䅁䅁䍄䉁䅁䅁兂䅁䅁䅍䅄䅁䅁䅯朲䅅䅁䅯儷䅯䅁䅯朵䅯䅁䅯眵䅯䅁䅅䅁䉁䅁䅁睂䅁䅁䅁䕉浺䅑杷允䅁䅁䅕䅁䑁䅁䅷䅁䭁䱁䱳䅁䭁佁䭕䅁䭁佁䭙䅁䭁佁䭣䅁䉁䅁䅁允䅁䅁䅯䅇䅳䅁杷允䅁䅁䅕䅁䑁䅁䅷䅁䭁䱁䰰䅁䭁佁䭕䅁䭁佁䭙䅁䭁佁䭣䅁䉁䅁䅁允䅁䅁䅯䅅䅑䅁杷允䅁䅁䅕䅁䑁䅁䅷䅁䭁佁䅷䅁䭁佁䭕䅁䭁佁䭙䅁䭁佁䭣䅁䉁䅁䅁允䅁䅁䅯䅏䅳䅁杷允䅁䅁䅕䅁䑁䅁䅷䅁䭁䭁䉷䅁䭁佁䭯䅁䭁佁䭙䅁䭁佁䭳䅁䉁䅁䅁允䅁䅁䅣䅁䅁䭁䡂欵䵁䅉䅅䅁䙁䅁䅁睁䵁䅁䅁权奄允䅁权灄权䅁权浄权䅁权湄权䅁允䅁䅁䅅䅁䭁䑁儸䅁䵁䅉䅅䅁䙁䅁䅁睁䵁䅁䅁权㥃睃䅁权潄权䅁权浄权䅁权湄权䅁允䅁䅁䅅䅁䭁䉁䕁䅁䵁䅉䅅䅁䙁䅁䅁睁䵁䅁䅁权㝃睃䅁权煄权䅁权浄权䅁权牄权䅁允䅁䅁䅅䅁䡁䅁䅁䅁杂界䅚䍄䉁䅁䅁睁䅁䅁䅍䅄䅁䅁䅯兵䅅䅁䅯杊䅙䅁䅅䅁䉁䅁䅁杄䵁䅁䅁睎祁䍁䄴睍㑁䅁䅁䍄䉁䅁䅁兂䅁䅁䅍䅄䅁䅁䅯其䅳䅁䅯䄷䅯䅁䅯朵䅯䅁䅯眵䅯䅁䅅䅁䉁䅁䅁权允䅂䅁䍄䉁䅁䅁兂䅁䅁䅍䅄䅁䅁䅯杶䅳䅁䅯䄷䅯䅁䅯朵䅯䅁䅯眵䅯䅁䅅䅁䉁䅁䅁睂䅁䅁䅁䕑浮䅑杷允䅁䅁䅕䅁䑁䅁䅷䅁䭁䱁䰰䅁䭁佁䬰䅁䭁佁䭙䅁䭁佁䭣䅁䉁䅁䅁允䅁䅁䅯䅅䅑䅁杷允䅁䅁䅍䅁䑁䅁䅷䅁䭁乁䅷䅁䭁䉁䝧䅁䉁䅁䅁允䅁䅁䅯克䅙䅁杷允䅁䅁䅕䅁䑁䅁䅷䅁䭁䑁䵯䅁䭁佁䬰䅁䭁佁䭙䅁䭁佁䭣䅁䉁䅁䅁允䅁䅁䅯䅅䅑䅁杷允䅁䅁䅕䅁䑁䅁䅷䅁䭁䝁乫䅁䭁佁䭕䅁䭁佁䭙䅁䭁佁䭣䅁䉁䅁䅁允䅁䅁䅯児䅉䅁杷允䅁䅁䅍䅁䑁䅁䅷䅁䭁䉁佅䅁䭁䉁䝧䅁䉁䅁䅁允䅁䅁䅯䅒䅙䅁杷允䅁䅁䅍䅁䑁䅁䅷䅁䭁偁䅧䅁䭁䍁䝑䅁䉁䅁䅁允䅁䅁䅯杂䅫䅁杷允䅁䅁䅑䅁䑁䅁䅷䅁䭁䉁佅䅁䭁䉁䜸䅁䭁䍁䝁䅁䉁䅁䅁允䅁䅁䅯眷䅙䅁杷允䅁䅁䅍䅁䑁䅁䅷䅁䭁䙁䉙䅁䭁䉁䜴䅁䉁䅁䅁允䅁䅁䅯兂䅧䅁杷允䅁䅁䅕䅁䑁䅁䅷䅁䭁䥁䉁䅁䭁佁䭧䅁䭁佁䭙䅁䭁佁䭣䅁䉁䅁䅁允䅁䅁䅯杂䅳䅁杷允䅁䅁䅕䅁䑁䅁䅷䅁䭁䕁䰸䅁䭁佁䬰䅁䭁佁䭙䅁䭁佁䭣䅁䉁䅁䅁允䅁䅁䅯䅅䅑䅁杷允䅁䅁䅕䅁䑁䅁䅷䅁䭁䉁佅䅁䭁佁䬰䅁䭁佁䭙䅁䭁佁䭣䅁䉁䅁䅁允䅁䅁䅣䅁䅁䭁䑂唵䵁䅉䅅䅁䑁䅁䅁睁䵁䅁䅁权䵁睃䅁权偄杅䅁允䅁䅁䅅䅁䭁䉁䕁䅁䵁䅉䅅䅁䑁䅁䅁睁䵁䅁䅁权杂䅄䅁权偄杅䅁允䅁䅁䅅䅁䡁䅁䅁䅁杂⬸䅒䍄䉁䅁䅁兂䅁䅁䅍䅄䅁䅁䅯䅄䅳䅁䅯剸䅉䅁䅯䅂䍁䅧䅯剹䅉䅁䅅䅁䉁䅁䅁兂楁偰慙丯八䅑杷允䅁䅁䅕䅁䑁䅁䅷䅁䭁䵁䱉䅁䭁佁䭷䅁䭁佁䭙䅁䭁佁䭣䅁䉁䅁䅁允䅁䅁䅣䅁䅁佁獃唵䵁䅉䅅䅁䙁䅁䅁睁䵁䅁䅁权㕃兄䅁权瑄权䅁权浄权䅁权湄权䅁允䅁䅁䅅䅁䭁䉁䕁䅁䵁䅉䅅䅁䑁䅁䅁睁䵁䅁䅁权㡄允䅁权捁杂䅁允䅁䅁䅅䅁䭁䍁䡷䅁䵁䅉䅅䅁䙁䅁䅁睁䵁䅁䅁权佃睃䅁权䱄杅䅁权䕁䅁䅋权䥄杅䅁允䅁䅁䅅䅁䙁䙁偹癷潕䙦䅎䍄䉁䅁䅁兂䅁䅁䅍䅄䅁䅁䅯兒䅳䅁䅯朶䅯䅁䅯朵䅯䅁䅯眶䅯䅁䅅䅁䉁䅁䅁权允䅂䅁䍄䉁䅁䅁睁䅁䅁䅍䅄䅁䅁䅯杪䅳䅁䅯䅈䅙䅁䅅䅁䉁䅁䅁权䡂杂䅁䍄䉁䅁䅁䅂䅁䅁䅍䅄䅁䅁䅯杪䅳䅁䅯睈䅙䅁䅯䅉䅙䅁䅅䅁䉁䅁䅁权㕄杂䅁䍄䉁䅁䅁䅂䅁䅁䅍䅄䅁䅁䅯䅏䅷䅁䅯睈䅙䅁䅯䅉䅙䅁䅅䅁䉁䅁䅁权䵂睂䅁䍄䉁䅁䅁兂䅁䅁䅍䅄䅁䅁䅯䄲䅳䅁䅯剸䅉䅁䅯䅂䍁䅧䅯剹䅉䅁䅅䅁䉁䅁䅁兂坁渫攲硢佷䅑杷允䅁䅁䅕䅁䑁䅁䅷䅁䭁偁䱯䅁䭁佁䭕䅁䭁佁䭙䅁䭁佁䭣䅁䉁䅁䅁允䅁䅁䅯䅅䅑䅁杷允䅁䅁䅕䅁䑁䅁䅷䅁䭁乁䱫䅁䭁䵁单䅁䭁䅁䅑潁䭁䵁卫䅁䉁䅁䅁允䅁䅁䅕㍖獃䄴敲启䴸䅉䅅䅁䑁䅁䅁睁䵁䅁䅁权㝁允䅁权流杂䅁允䅁䅁䅅䅁佁䅁䅷䅁㑁䑁䅧杌祁䑁䅣䅁䵁䅉䅅䅁䑁䅁䅁睁䵁䅁䅁权㉂兄䅁权慁杂䅁允䅁䅁䅅䅁䭁䵁䝉䅁䵁䅉䅅䅁䙁䅁䅁睁䵁䅁䅁权婄睃䅁权䱄杅䅁权䕁䅁䅋权䩄杅䅁允䅁䅁䅅䅁䙁䡁啳歲桦汱䅰䍄䉁䅁䅁睁䅁䅁䅍䅄䅁䅁䅯䅖䅳䅁䅯䅊䅙䅁䅅䅁䉁䅁䅁权权睃䅁䍄䉁䅁䅁睁䅁䅁䅍䅄䅁䅁䅯䄲䅳䅁䅯䅈䅙䅁䅅䅁䉁䅁䅁权䡂杂䅁䍄䉁䅁䅁睁䅁䅁䅍䅄䅁䅁䅯䄲䅳䅁䅯䅊䅙䅁䅅䅁䉁䅁䅁权杄杄䅁䍄䉁䅁䅁兂䅁䅁䅍䅄䅁䅁䅯䄲䅳䅁䅯朶䅯䅁䅯朵䅯䅁䅯眶䅯䅁䅅䅁䉁䅁䅁权允䅂䅁䍄䉁䅁䅁睁䅁䅁䅍䅄䅁䅁䅯朹䅯䅁䅯杇䅙䅁䅅䅁䉁䅁䅁权䅂杂䅁䍄䉁䅁䅁睁䅁䅁䅍䅄䅁䅁䅯党䅁䅁䅯栲䅉䅁䅅䅁䉁䅁䅁权䩂睅䅁䍄䉁䅁䅁睁䅁䅁䅍䅄䅁䅁䅯硣䅁䅁䅯硺䅉䅁䅅䅁䉁䅁䅁权允䅂䅁䍄䉁䅁䅁兂䅁䅁䅍䅄䅁䅁䅯睯䅁䅁䅯儶䅯䅁䅯朵䅯䅁䅯眵䅯䅁䅅䅁䉁䅁䅁权浂兄䅁䍄䉁䅁䅁睁䅁䅁䅍䅄䅁䅁䅯兤䅁䅁䅯栲䅉䅁䅅䅁䉁䅁䅁权敄睅䅁䍄䉁䅁䅁睁䅁䅁䅍䅄䅁䅁䅯儴䄴䅁䅯䅈䅙䅁䅅䅁䉁䅁䅁权㍄杂䅁䍄䉁䅁䅁兂䅁䅁䅍䅄䅁䅁䅯硣䅁䅁䅯硹䅉䅁䅯䅂䍁䅧䅯剹䅉䅁䅅䅁䉁䅁䅁兂慃婭婭塭啬䅑杷允䅁䅁䅕䅁䑁䅁䅷䅁䭁䡁兑䅁䭁䵁即䅁䭁䅁䅑潁䭁䵁卫䅁䉁䅁䅁允䅁䅁䅕灭婭婭䩭䕗䵁䅉䅅䅁䑁䅁䅁睁䵁䅁䅁权あ䅅䅁权慁杂䅁允䅁䅁䅅䅁䭁䙁䡁䅁䵁䅉䅅䅁䑁䅁䅁睁䵁䅁䅁权穂䅅䅁权捁杂䅁允䅁䅁䅅䅁䭁䱁䜰䅁䵁䅉䅅䅁䑁䅁䅁睁䵁䅁䅁权あ䅅䅁权敁杂䅁允䅁䅁䅅䅁䭁佁䥙䅁䵁䅉䅅䅁䑁䅁䅁睁䵁䅁䅁权あ䅅䅁权流杂䅁允䅁䅁䅅䅁佁䅁䅷䅁㑁䑁䅫杌睁䑁䅫䅁䵁䅉䅅䅁䙁䅁䅁睁䵁䅁䅁权穂䅅䅁权灄权䅁权浄权䅁权湄权䅁允䅁䅁䅅䅁䭁䉁䕁䅁䵁䅉䅅䅁䙁䅁䅁睁䵁䅁䅁权あ䅅䅁权灄权䅁权浄权䅁权湄权䅁允䅁䅁䅅䅁䭁䉁䕁䅁䵁䅉䅅䅁䑁䅁䅁睁䵁䅁䅁权⽁睄䅁权偄杅䅁允䅁䅁䅅䅁䭁䉁䕁䅁䵁䅉䅅䅁䑁䅁䅁睁䵁䅁䅁权㍁䅄䅁权慁杂䅁允䅁䅁䅅䅁䭁䝁䝉䅁䵁䅉䅅䅁䑁䅁䅁睁䵁䅁䅁权坂䅁䅁权流杂䅁允䅁䅁䅅䅁佁䅁䅷䅁㍁䑁䅧杌睁䑁䅣䅁䵁䅉䅅䅁䙁䅁䅁睁䵁䅁䅁权敁杄䅁权獄权䅁权浄权䅁权湄权䅁允䅁䅁䅅䅁䭁䉁䕁䅁䵁䅉䅅䅁䑁䅁䅁睁䵁䅁䅁权䭃䅁䅁权奁杂䅁允䅁䅁䅅䅁䭁䝁䜸䅁䵁䅉䅅䅁䙁䅁䅁睁䵁䅁䅁权⽁睄䅁权䙄杅䅁权䕁䅁䅋权䩄杅䅁允䅁䅁䅅䅁䙁䍁洹偰佳关䄹䍄䉁䅁䅁睁䅁䅁䅍䅄䅁䅁䅯杳䅷䅁䅯杈䅙䅁䅅䅁䉁䅁䅁权啁元䅁䍄䉁䅁䅁睁䅁䅁䅍䅄䅁䅁䅯睐䄸䅁䅯杇䅙䅁䅅䅁䉁䅁䅁权䅄杂䅁䍄䉁䅁䅁䅂䅁䅁䅍䅄䅁䅁䅯䄸䅅䅁䅯睈䅙䅁䅯䅉䅙䅁䅅䅁䉁䅁䅁权㙄䅃䅁䍄䉁䅁䅁睁䅁䅁䅍䅄䅁䅁䅯䅴䅅䅁䅯䅈䅙䅁䅅䅁䉁䅁䅁权橁䅃䅁䍄䉁䅁䅁兂䅁䅁䅍䅄䅁䅁䅯杍䅳䅁䅯䄶䅯䅁䅯朵䅯䅁䅯眵䅯䅁䅅䅁䉁䅁䅁权允䅂䅁䍄䉁䅁䅁兂䅁䅁䅍䅄䅁䅁䅯睐䄸䅁䅯儵䅯䅁䅯朵䅯䅁䅯眵䅯䅁䅅䅁䉁䅁䅁权捁睃䅁䍄䉁䅁䅁兂䅁䅁䅍䅄䅁䅁䅯睐䄸䅁䅯朶䅯䅁䅯朵䅯䅁䅯眶䅯䅁䅅䅁䉁䅁䅁睂䅁䅁䅁䕉浢䅑杷允䅁䅁䅍䅁䑁䅁䅷䅁䭁䑁佧䅁䭁䵁匸䅁䉁䅁䅁允䅁䅁䅯䅅䅑䅁杷允䅁䅁䅕䅁䑁䅁䅷䅁䭁䑁佧䅁䭁䵁单䅁䭁䅁䅑潁䭁䵁卧䅁䉁䅁䅁允䅁䅁䅕瑏摺晫獺啉䵁䅉䅅䅁䑁䅁䅁睁䵁䅁䅁权㑁杄䅁权捁杂䅁允䅁䅁䅅䅁䭁佁䝷䅁䵁䅉䅅䅁䑁䅁䅁睁䵁䅁䅁权硂䅁䅁权捁杂䅁允䅁䅁䅅䅁䭁䕁䝅䅁䵁䅉䅅䅁䑁䅁䅁睁䵁䅁䅁权塃允䅁权流杂䅁允䅁䅁䅅䅁佁䅁䅷䅁㑁䑁䅅杌㕁䑁䅑䅁䵁䅉䅅䅁䙁䅁䅁睁䵁䅁䅁权㍂兄䅁权䙄杅䅁权䕁䅁䅋权䩄杅䅁允䅁䅁䅅䅁䙁䕁佯楬歯偋⽳䍄䉁䅁䅁兂䅁䅁䅍䅄䅁䅁䅯䅔䅳䅁䅯剸䅉䅁䅯䅂䍁䅧䅯䉹䅉䅁䅅䅁䉁䅁䅁兂呃䍩䑙歩㥈睐杷允䅁䅁䅕䅁䑁䅁䅷䅁䭁佁䱅䅁䭁佁䭕䅁䭁佁䭙䅁䭁佁䭣䅁䉁䅁䅁允䅁䅁䅯兰䅳䅁杷允䅁䅁䅍䅁䑁䅁䅷䅁䭁䵁䉳䅁䭁䍁䝑䅁䉁䅁䅁允䅁䅁䅯䄵䅯䅁杷允䅁䅁䅍䅁䑁䅁䅷䅁䭁䕁䱷䅁䭁䍁䝑䅁䉁䅁䅁允䅁䅁䅯兔䅳䅁杷允䅁䅁䅍䅁䑁䅁䅷䅁䭁䍁䄰䅁䭁䍁䝑䅁䉁䅁䅁允䅁䅁䅯兪䅯䅁杷允䅁䅁䅍䅁䑁䅁䅷䅁䭁䕁䱷䅁䭁䍁䝙䅁䉁䅁䅁允䅁䅁䄴权䅁䑁䅕兏畁䑁䅍䅁䵁䅉䅅䅁䙁䅁䅁睁䵁䅁䅁权䵂睃䅁权潄权䅁权浄权䅁权湄权䅁允䅁䅁䅅䅁䭁䉁䕁䅁䵁䅉䅅䅁䙁䅁䅁睁䵁䅁䅁权㥁睃䅁权䙄杅䅁权䕁䅁䅋权䩄杅䅁允䅁䅁䅅䅁䙁䙁㉒灌汇兎䅬䍄䉁䅁䅁兂䅁䅁䅍䅄䅁䅁䅯䅔䅳䅁䅯儶䅯䅁䅯朵䅯䅁䅯眵䅯䅁䅅䅁䉁䅁䅁权允䅂䅁䍄䉁䅁䅁睁䅁䅁䅍䅄䅁䅁䅯䅆䅷䅁䅯硺䅉䅁䅅䅁䉁䅁䅁睂䅁䅁䅁偯桢䅑杷允䅁䅁䅕䅁䑁䅁䅷䅁䭁䍁䉕䅁䭁佁䭕䅁䭁佁䭙䅁䭁佁䭣䅁䉁䅁䅁允䅁䅁䅯䅅䅑䅁杷允䅁䅁䅕䅁䑁䅁䅷䅁䭁䉁䵍䅁䭁䵁单䅁䭁䅁䅑潁䭁䵁卧䅁䉁䅁䅁允䅁䅁䅕㙷䭍㥥睚䕆䵁䅉䅅䅁䙁䅁䅁睁䵁䅁䅁权啁䅄䅁权䙄杅䅁权䕁䅁䅋权䥄杅䅁允䅁䅁䅅䅁䙁䵁桏睨䬲䈯䅂䍄䉁䅁䅁兂䅁䅁䅍䅄䅁䅁䅯䅬䅷䅁䅯硹䅉䅁䅯䅂䍁䅧䅯䉹䅉䅁䅅䅁䉁䅁䅁兂㉄䙋偹牷慖䅑杷允䅁䅁䅕䅁䑁䅁䅷䅁䭁偁䄴䅁䭁佁䭷䅁䭁佁䭙䅁䭁佁䭣䅁䉁䅁䅁允䅁䅁䅣䅁䅁䭁⭁唵䵁䅉䅅䅁䙁䅁䅁睁䵁䅁䅁权慁杄䅁权獄权䅁权浄权䅁权湄权䅁允䅁䅁䅅䅁䡁䅁䅁䅁䅄佪䅖䍄䉁䅁䅁睁䅁䅁䅍䅄䅁䅁䅯睅䅷䅁䅯杈䅙䅁䅅䅁䉁䅁䅁权㥁睂䅁䍄䉁䅁䅁睁䅁䅁䅍䅄䅁䅁䅯䅆䅷䅁䅯杈䅙䅁䅅䅁䉁䅁䅁权噄杂䅁䍄䉁䅁䅁兂䅁䅁䅍䅄䅁䅁䅯䅂䅳䅁䅯朶䅯䅁䅯朵䅯䅁䅯眶䅯䅁䅅䅁䉁䅁䅁权允䅂䅁䍄䉁䅁䅁兂䅁䅁䅍䅄䅁䅁䅯睅䅷䅁䅯朶䅯䅁䅯朵䅯䅁䅯眶䅯䅁䅅䅁䉁䅁䅁睂䅁䅁䅁䬴汢䅑杷允䅁䅁䅕䅁䑁䅁䅷䅁䭁䉁䵑䅁䭁佁䭯䅁䭁佁䭙䅁䭁佁䭳䅁䉁䅁䅁允䅁䅁䅣䅁䅁佁硁欵䵁䅉䅅䅁䙁䅁䅁睁䵁䅁䅁权㝄允䅁权煄权䅁权浄权䅁权牄权䅁允䅁䅁䅅䅁䡁䅁䅁䅁䅁⭋䅚䍄䉁䅁䅁兂䅁䅁䅍䅄䅁䅁䅯兹䅳䅁䅯硹䅉䅁䅯䅂䍁䅧䅯䉹䅉䅁䅅䅁䉁䅁䅁兂歃䑣䬰㜱婎䅑杷允䅁䅁䅍䅁䑁䅁䅷䅁䭁䝁䄴䅁䭁乁卯䅁䉁䅁䅁允䅁䅁䅯䉣䅕䅁杷允䅁䅁䅕䅁䑁䅁䅷䅁䭁䉁䵍䅁䭁佁䬰䅁䭁佁䭙䅁䭁佁䭣䅁䉁䅁䅁允䅁䅁䅣䅁䅁佁浃唵䵁䅉䅅䅁䙁䅁䅁睁䵁䅁䅁权啁䅄䅁权瑄权䅁权浄权䅁权湄权䅁允䅁䅁䅅䅁䡁䅁䅁䅁䅄⭧䅖䍄䉁䅁䅁睁䅁䅁䅍䅄䅁䅁䅯剋䅁䅁䅯栲䅉䅁䅅䅁䉁䅁䅁权獄杆䅁䍄䉁䅁䅁兂䅁䅁䅍䅄䅁䅁䅯光䄰䅁䅯儶䅯䅁䅯朵䅯䅁䅯眵䅯䅁䅅䅁䉁䅁䅁权䍃杅䅁䍄䉁䅁䅁睁䅁䅁䅍䅄䅁䅁䅯睹䄰䅁䅯硺䅉䅁䅅䅁䉁䅁䅁权允䅂䅁䍄䉁䅁䅁睁䅁䅁䅍䅄䅁䅁䅯䅕䅳䅁䅯栲䅉䅁䅅䅁䉁䅁䅁权癁睅䅁䍄䉁䅁䅁兂䅁䅁䅍䅄䅁䅁䅯䅄䄴䅁䅯剸䅉䅁䅯䅂䍁䅧䅯䉹䅉䅁䅅䅁䉁䅁䅁兂䥂㈴浤效焴䅑杷允䅁䅁䅕䅁䑁䅁䅷䅁䭁䅁估䅁䭁䵁单䅁䭁䅁䅑潁䭁䵁卧䅁䉁䅁䅁允䅁䅁䅕㐴嘱桏剷䕇䵁䅉䅅䅁䙁䅁䅁睁䵁䅁䅁权⭁睄䅁权煄权䅁权浄权䅁权牄权䅁允䅁䅁䅅䅁䭁䉁䕁䅁䵁䅉䅅䅁䙁䅁䅁睁䵁䅁䅁权䵁杄䅁权䙄杅䅁权䕁䅁䅋权䩄杅䅁允䅁䅁䅅䅁䙁佁婳乶癃橉䅂䍄䉁䅁䅁兂䅁䅁䅍䅄䅁䅁䅯兄䄴䅁䅯硹䅉䅁䅯䅂䍁䅧䅯䉹䅉䅁䅅䅁䉁䅁䅁兂䥂場啯汲晤䅑杷允䅁䅁䅍䅁䑁䅁䅷䅁䭁䙁䄴䅁䭁䉁䝷䅁䉁䅁䅁允䅁䅁䅯睲䅙䅁杷允䅁䅁䅕䅁䑁䅁䅷䅁䭁䙁乯䅁䭁佁䭷䅁䭁佁䭙䅁䭁佁䭣䅁䉁䅁䅁允䅁䅁䅣䅁䅁䭁祄唵䵁䅉䅅䅁䙁䅁䅁睁䵁䅁䅁权䵁杄䅁权汄权䅁权浄权䅁权湄权䅁允䅁䅁䅅䅁䭁䑁䱙䅁䵁䅉䅅䅁䙁䅁䅁睁䵁䅁䅁权ㅃ杄䅁权䙄杅䅁权䕁䅁䅋权䩄杅䅁允䅁䅁䅅䅁䙁䑁䜳㈸焰硬䅂䍄䉁䅁䅁兂䅁䅁䅍䅄䅁䅁䅯兄䄴䅁䅯䄶䅯䅁䅯朵䅯䅁䅯眵䅯䅁䅅䅁䉁䅁䅁权䝁睃䅁䍄䉁䅁䅁兂䅁䅁䅍䅄䅁䅁䅯兆䄴䅁䅯儷䅯䅁䅯朵䅯䅁䅯眵䅯䅁䅅䅁䉁䅁䅁睂䅁䅁䅁䅙浘䅑杷允䅁䅁䅍䅁䑁䅁䅷䅁䭁佁䱙䅁䭁䉁䝧䅁䉁䅁䅁允䅁䅁䅯兏䅙䅁杷允䅁䅁䅕䅁䑁䅁䅷䅁䭁䅁佧䅁䭁䵁单䅁䭁䅁䅑潁䭁䵁卫䅁䉁䅁䅁允䅁䅁䅕䵶䅫桭ㄶぃ䵁䅉䅅䅁䙁䅁䅁睁䵁䅁䅁权㝃䅁䅁权瑄权䅁权浄权䅁权湄权䅁允䅁䅁䅅䅁䡁䅁䅁䅁䅁畧䅖䍄䉁䅁䅁兂䅁䅁䅍䅄䅁䅁䅯䅃䄴䅁䅯硹䅉䅁䅯䅂䍁䅧䅯䉹䅉䅁䅅䅁䉁䅁䅁兂桄桥畓㑒兆䅑杷允䅁䅁䅍䅁䑁䅁䅷䅁䭁䅁佧䅁䭁䉁䜴䅁䉁䅁䅁允䅁䅁䅯克䅣䅁杷允䅁䅁䅍䅁䑁䅁䅷䅁䭁乁䵕䅁䭁䉁䝧䅁䉁䅁䅁允䅁䅁䅯䅒䅙䅁杷允䅁䅁䅑䅁䑁䅁䅷䅁䭁䅁佧䅁䭁䉁䜸䅁䭁䍁䝁䅁䉁䅁䅁允䅁䅁䅯兤䅧䅁杷允䅁䅁䅍䅁䑁䅁䅷䅁䭁䅁佧䅁䭁䍁䝑䅁䉁䅁䅁允䅁䅁䅯䅅䅑䅁杷允䅁䅁䅕䅁䑁䅁䅷䅁䭁䑁䱑䅁䭁佁䬰䅁䭁佁䭙䅁䭁佁䭣䅁䉁䅁䅁允䅁䅁䅣䅁䅁䥁慁欵䵁䅉䅅䅁䙁䅁䅁睁䵁䅁䅁权䥁杄䅁权灄权䅁权浄权䅁权湄权䅁允䅁䅁䅅䅁䭁䉁䕁䅁䵁䅉䅅䅁䙁䅁䅁睁䵁䅁䅁权㙃䅄䅁权潄权䅁权浄权䅁权湄权䅁允䅁䅁䅅䅁䭁䅁䱙䅁䵁䅉䅅䅁䑁䅁䅁睁䵁䅁䅁权䑄兄䅁权歁杂䅁允䅁䅁䅅䅁䭁䙁卅䅁䵁䅉䅅䅁䙁䅁䅁睁䵁䅁䅁权䵄䅁䅁权汄权䅁权浄权䅁权湄权䅁允䅁䅁䅅䅁䭁偁䭫䅁䵁䅉䅅䅁䙁䅁䅁睁䵁䅁䅁权坁䅅䅁权䙄杅䅁权䕁䅁䅋权䥄杅䅁允䅁䅁䅅䅁䙁䍁瀯䉔䅈杫䄹䍄䉁䅁䅁睁䅁䅁䅍䅄䅁䅁䅯框䅁䅁䅯䅈䅙䅁䅅䅁䉁䅁䅁权慂杂䅁䍄䉁䅁䅁䅂䅁䅁䅍䅄䅁䅁䅯框䅁䅁䅯睈䅙䅁䅯䅉䅙䅁䅅䅁䉁䅁䅁权湁杅䅁䍄䉁䅁䅁睁䅁䅁䅍䅄䅁䅁䅯框䅁䅁䅯䅊䅙䅁䅅䅁䉁䅁䅁权摄䅅䅁䍄䉁䅁䅁兂䅁䅁䅍䅄䅁䅁䅯兊䅁䅁䅯儵䅯䅁䅯朵䅯䅁䅯眵䅯䅁䅅䅁䉁䅁䅁权⭁睃䅁䍄䉁䅁䅁兂䅁䅁䅍䅄䅁䅁䅯框䅁䅁䅯儶䅯䅁䅯朵䅯䅁䅯眵䅯䅁䅅䅁䉁䅁䅁权塁䅅䅁䍄䉁䅁䅁兂䅁䅁䅍䅄䅁䅁䅯兎䅷䅁䅯剸䅉䅁䅯䅂䍁䅧䅯䉹䅉䅁䅅䅁䉁䅁䅁兂扁婭㕲捅䌹䅑杷允䅁䅁䅍䅁䑁䅁䅷䅁䭁䑁䵕䅁䭁䉁䜴䅁䉁䅁䅁允䅁䅁䅯䅕䅙䅁杷允䅁䅁䅕䅁䑁䅁䅷䅁䭁䥁䱫䅁䭁䵁单䅁䭁䅁䅑潁䭁䵁卧䅁䉁䅁䅁允䅁䅁䅕䵁癶灅㕂ぎ䵁䅉䅅䅁䙁䅁䅁睁䵁䅁䅁权ㅁ䅄䅁权煄权䅁权浄权䅁权牄权䅁允䅁䅁䅅䅁䡁䅁䅁䅁䅁畐䅚䍄䉁䅁䅁睁䅁䅁䅍䅄䅁䅁䅯睵䄰䅁䅯䅇䅙䅁䅅䅁䉁䅁䅁权㕁杂䅁䍄䉁䅁䅁睁䅁䅁䅍䅄䅁䅁䅯䅇䅁䅁䅯杈䅙䅁䅅䅁䉁䅁䅁权祁杂䅁䍄䉁䅁䅁睁䅁䅁䅍䅄䅁䅁䅯睰䅅䅁䅯䅈䅙䅁䅅䅁䉁䅁䅁权敃杂䅁䍄䉁䅁䅁兂䅁䅁䅍䅄䅁䅁䅯䅂䅳䅁䅯剸䅉䅁䅯䅂䍁䅧䅯䉹䅉䅁䅅䅁䉁䅁䅁兂杁㐫破䌴噕䅑杷允䅁䅁䅍䅁䑁䅁䅷䅁䭁䅁䱑䅁䭁䍁䝑䅁䉁䅁䅁允䅁䅁䅯剋䅉䅁杷允䅁䅁䅕䅁䑁䅁䅷䅁䭁䅁䱑䅁䭁佁䭧䅁䭁佁䭙䅁䭁佁䭣䅁䉁䅁䅁允䅁䅁䅯䅅䅑䅁杷允䅁䅁䅕䅁䑁䅁䅷䅁䭁䅁䱑䅁䭁佁䬰䅁䭁佁䭙䅁䭁佁䭣䅁䉁䅁䅁允䅁䅁䅯䅅䅑䅁杷允䅁䅁䅍䅁䑁䅁䅷䅁䭁佁何䅁䭁䉁䝷䅁䉁䅁䅁允䅁䅁䅯䅈䅣䅁杷允䅁䅁䅕䅁䑁䅁䅷䅁䭁䵁䴸䅁䭁䵁单䅁䭁䅁䅑潁䭁䵁卧䅁䉁䅁䅁允䅁䅁䅕㉳瑋么䑍䕁䵁䅉䅅䅁䑁䅁䅁睁䵁䅁䅁权䱃睃䅁权捁杂䅁允䅁䅁䅅䅁䭁䉁䥍䅁䵁䅉䅅䅁䕁䅁䅁睁䵁䅁䅁权䱃睃䅁权晁杂䅁权杁杂䅁允䅁䅁䅅䅁䭁䍁卯䅁䵁䅉䅅䅁䑁䅁䅁睁䵁䅁䅁权䱃睃䅁权歁杂䅁允䅁䅁䅅䅁䭁䙁䵕䅁䵁䅉䅅䅁䑁䅁䅁睁䵁䅁䅁权楄允䅁权歁杂䅁允䅁䅁䅅䅁䭁佁䭍䅁䵁䅉䅅䅁䑁䅁䅁睁䵁䅁䅁权䱃睃䅁权流杂䅁允䅁䅁䅅䅁佁䅁䅯䅁㍁䑁䅧杌ぁ䅁䅁䍄䉁䅁䅁兂䅁䅁䅍䅄䅁䅁䅯睩䅳䅁䅯儵䅯䅁䅯朵䅯䅁䅯眵䅯䅁䅅䅁䉁䅁䅁权允䅂䅁䍄䉁䅁䅁兂䅁䅁䅍䅄䅁䅁䅯儰䅷䅁䅯儶䅯䅁䅯朵䅯䅁䅯眵䅯䅁䅅䅁䉁䅁䅁权允䅂䅁䍄䉁䅁䅁兂䅁䅁䅍䅄䅁䅁䅯睩䅳䅁䅯朶䅯䅁䅯朵䅯䅁䅯眶䅯䅁䅅䅁䉁䅁䅁权允䅂䅁䍄䉁䅁䅁睁䅁䅁䅍䅄䅁䅁䅯䅪䅁䅁䅯䅇䅙䅁䅅䅁䉁䅁䅁权㡂杂䅁䍄䉁䅁䅁睁䅁䅁䅍䅄䅁䅁䅯睷䄰䅁䅯䅇䅙䅁䅅䅁䉁䅁䅁权㕁杂䅁䍄䉁䅁䅁兂䅁䅁䅍䅄䅁䅁䅯睩䅳䅁䅯儷䅯䅁䅯朵䅯䅁䅯眵䅯䅁䅅䅁䉁䅁䅁权允䅂䅁䍄䉁䅁䅁睁䅁䅁䅍䅄䅁䅁䅯杉䅅䅁䅯杇䅙䅁䅅䅁䉁䅁䅁权䍄杂䅁䍄䉁䅁䅁睁䅁䅁䅍䅄䅁䅁䅯杗䄰䅁䅯䅇䅙䅁䅅䅁䉁䅁䅁权䅂杂䅁䍄䉁䅁䅁睁䅁䅁䅍䅄䅁䅁䅯杗䄰䅁䅯䅈䅙䅁䅅䅁䉁䅁䅁权敃杂䅁䍄䉁䅁䅁䅂䅁䅁䅍䅄䅁䅁䅯杗䄰䅁䅯睈䅙䅁䅯䅉䅙䅁䅅䅁䉁䅁䅁权牁杅䅁䍄䉁䅁䅁睁䅁䅁䅍䅄䅁䅁䅯杗䄰䅁䅯䅊䅙䅁䅅䅁䉁䅁䅁权佃兄䅁䍄䉁䅁䅁兂䅁䅁䅍䅄䅁䅁䅯杗䄰䅁䅯儶䅯䅁䅯朵䅯䅁䅯眵䅯䅁䅅䅁䉁䅁䅁权扂兄䅁䍄䉁䅁䅁兂䅁䅁䅍䅄䅁䅁䅯䅢䄴䅁䅯剸䅉䅁䅯䅂䍁䅧䅯剹䅉䅁䅅䅁䉁䅁䅁兂硄托㘹婰塉䅑杷允䅁䅁䅍䅁䑁䅁䅷䅁䭁佁䱧䅁䭁䵁匸䅁䉁䅁䅁允䅁䅁䅯䅅䅑䅁杷允䅁䅁䅕䅁䑁䅁䅷䅁䭁佁䱧䅁䭁䵁即䅁䭁䅁䅑潁䭁䵁卫䅁䉁䅁䅁允䅁䅁䅕捺䵺䵺㡷啘䵁䅉䅅䅁䑁䅁䅁睁䵁䅁䅁权潄睃䅁权慁杂䅁允䅁䅁䅅䅁䭁䉁䝳䅁䵁䅉䅅䅁䑁䅁䅁睁䵁䅁䅁权潄睃䅁权流杂䅁允䅁䅁䅅䅁佁䅁䄴䅁硁䑁䅁兏畁䑁䅁䅏䅁䅁杷允䅁䅁䅍䅁䑁䅁䅷䅁䭁䝁偍䅁䭁䉁䜴䅁䉁䅁䅁允䅁䅁䅯䄵䅙䅁杷允䅁䅁䅕䅁䑁䅁䅷䅁䭁䍁內䅁䭁佁䬰䅁䭁佁䭙䅁䭁佁䭣䅁䉁䅁䅁允䅁䅁䅯䅅䅑䅁杷允䅁䅁䅕䅁䑁䅁䅷䅁䭁佁䱧䅁䭁佁䬰䅁䭁佁䭙䅁䭁佁䭣䅁䉁䅁䅁允䅁䅁䅣䅁䅁䝁癃唵䵁䅉䅅䅁䙁䅁䅁睁䵁䅁䅁权湁睄䅁权䙄杅䅁权䕁䅁䅋权䩄杅䅁允䅁䅁䅅䅁䙁䝁灍砫湃朶䅒䍄䉁䅁䅁睁䅁䅁䅍䅄䅁䅁䅯先䅳䅁䅯䅇䅙䅁䅅䅁䉁䅁䅁权灁杂䅁䍄䉁䅁䅁兂䅁䅁䅍䅄䅁䅁䅯眫䅷䅁䅯朶䅯䅁䅯朵䅯䅁䅯眶䅯䅁䅅䅁䉁䅁䅁权允䅂䅁䍄䉁䅁䅁睁䅁䅁䅍䅄䅁䅁䅯先䅳䅁䅯杈䅙䅁䅅䅁䉁䅁䅁权噃杄䅁䍄䉁䅁䅁兂䅁䅁䅍䅄䅁䅁䅯先䅳䅁䅯䄶䅯䅁䅯朵䅯䅁䅯眵䅯䅁䅅䅁䉁䅁䅁权䝁睃䅁䍄䉁䅁䅁睁䅁䅁䅍䅄䅁䅁䅯硁䅁䅁䅯杇䅙䅁䅅䅁䉁䅁䅁权婂杂䅁䍄䉁䅁䅁睁䅁䅁䅍䅄䅁䅁䅯硁䅁䅁䅯杊䅙䅁䅅䅁䉁䅁䅁杄䵁䅁䅁李睁䍁䄴兏㍁䅁䅁䍄䉁䅁䅁兂䅁䅁䅍䅄䅁䅁䅯兯䅅䅁䅯儷䅯䅁䅯朵䅯䅁䅯眵䅯䅁䅅䅁䉁䅁䅁睂䅁䅁䅁䉁汌䅑杷允䅁䅁䅕䅁䑁䅁䅷䅁䭁䅁免䅁䭁佁䭕䅁䭁佁䭙䅁䭁佁䭣䅁䉁䅁䅁允䅁䅁䅯睄䅳䅁杷允䅁䅁䅕䅁䑁䅁䅷䅁䭁䅁免䅁䭁佁䭧䅁䭁佁䭙䅁䭁佁䭣䅁䉁䅁䅁允䅁䅁䅯杂䅳䅁杷允䅁䅁䅕䅁䑁䅁䅷䅁䭁䅁免䅁䭁佁䭯䅁䭁佁䭙䅁䭁佁䭳䅁䉁䅁䅁允䅁䅁䅣䅁䅁䵁兂欵䵁䅉䅅䅁䑁䅁䅁睁䵁䅁䅁权䝃䅄䅁权捁杂䅁允䅁䅁䅅䅁䭁䍁䡷䅁䵁䅉䅅䅁䑁䅁䅁睁䵁䅁䅁权㍃兄䅁权捁杂䅁允䅁䅁䅅䅁䭁䝁䝉䅁䵁䅉䅅䅁䙁䅁䅁睁䵁䅁䅁权桄睃䅁权潄权䅁权浄权䅁权湄权䅁允䅁䅁䅅䅁䭁䅁䱙䅁䵁䅉䅅䅁䙁䅁䅁睁䵁䅁䅁权塃睃䅁权潄权䅁权浄权䅁权湄权䅁允䅁䅁䅅䅁䭁䉁䕁䅁䵁䅉䅅䅁䙁䅁䅁睁䵁䅁䅁权塃睃䅁权灄权䅁权浄权䅁权湄权䅁允䅁䅁䅅䅁䭁䉁䕁䅁䵁䅉䅅䅁䙁䅁䅁睁䵁䅁䅁权塃睃䅁权獄权䅁权浄权䅁权湄权䅁允䅁䅁䅅䅁䭁䉁䕁䅁䵁䅉䅅䅁䑁䅁䅁睁䵁䅁䅁权橂睄䅁权偄杅䅁允䅁䅁䅅䅁䭁䉁䕁䅁䵁䅉䅅䅁䙁䅁䅁睁䵁䅁䅁权⽃允䅁权瑄权䅁权浄权䅁权湄权䅁允䅁䅁䅅䅁䡁䅁䅁䅁䅁⭰䅎䍄䉁䅁䅁兂䅁䅁䅍䅄䅁䅁䅯杒䅷䅁䅯硹䅉䅁䅯䅂䍁䅧䅯剹䅉䅁䅅䅁䉁䅁䅁兂穁積積睍敎䅑杷允䅁䅁䅍䅁䑁䅁䅷䅁䭁䕁偙䅁䭁䉁䝯䅁䉁䅁䅁允䅁䅁䅯兗䅙䅁杷允䅁䅁䅍䅁䑁䅁䅷䅁䭁䝁偍䅁䭁䉁䝯䅁䉁䅁䅁允䅁䅁䅯睓䅙䅁杷允䅁䅁䅕䅁䑁䅁䅷䅁䭁䝁久䅁䭁䵁单䅁䭁䅁䅑潁䭁䵁卫䅁䉁䅁䅁允䅁䅁䅕摡⭸䄵䉚い䵁䅉䅅䅁䑁䅁䅁睁䵁䅁䅁权乂䅄䅁权流杂䅁允䅁䅁䅅䅁佁䅁䅷䅁㑁䑁䅧杌睁䑁䅙䅁䵁䅉䅅䅁䕁䅁䅁睁䵁䅁䅁权⽄权䅁权晁杂䅁权杁杂䅁允䅁䅁䅅䅁䭁䕁单䅁䵁䅉䅅䅁䑁䅁䅁睁䵁䅁䅁权ぁ䅁䅁权慁杂䅁允䅁䅁䅅䅁䭁乁䝙䅁䵁䅉䅅䅁䙁䅁䅁睁䵁䅁䅁权ㅃ睃䅁权䱄杅䅁权䕁䅁䅋权䩄杅䅁允䅁䅁䅅䅁䙁䙁㑋潈牘噉䅤䍄䉁䅁䅁睁䅁䅁䅍䅄䅁䅁䅯兴䅳䅁䅯䅇䅙䅁䅅䅁䉁䅁䅁权䕂杂䅁䍄䉁䅁䅁兂䅁䅁䅍䅄䅁䅁䅯杔䅳䅁䅯剸䅉䅁䅯䅂䍁䅧䅯剹䅉䅁䅅䅁䉁䅁䅁兂啃㙺祆䡒奙䅑杷允䅁䅁䅍䅁䑁䅁䅷䅁䭁偁䅷䅁䭁䍁䝑䅁䉁䅁䅁允䅁䅁䅯䅅䅑䅁杷允䅁䅁䅍䅁䑁䅁䅷䅁䭁䱁䱕䅁䭁䉁䜴䅁䉁䅁䅁允䅁䅁䅯儴䅙䅁杷允䅁䅁䅍䅁䑁䅁䅷䅁䭁䱁佳䅁䭁乁卯䅁䉁䅁䅁允䅁䅁䅯剓䅑䅁杷允䅁䅁䅕䅁䑁䅁䅷䅁䭁䱁䱕䅁䭁佁䭧䅁䭁佁䭙䅁䭁佁䭣䅁䉁䅁䅁允䅁䅁䅯杂䅳䅁杷允䅁䅁䅕䅁䑁䅁䅷䅁䭁䱁䱕䅁䭁佁䬰䅁䭁佁䭙䅁䭁佁䭣䅁䉁䅁䅁允䅁䅁䅣䅁䅁䍁㝃唵䵁䅉䅅䅁䑁䅁䅁睁䵁䅁䅁权䩁兄䅁权奁杂䅁允䅁䅁䅅䅁䭁䕁䝁䅁䵁䅉䅅䅁䑁䅁䅁睁䵁䅁䅁权䩁兄䅁权慁杂䅁允䅁䅁䅅䅁䭁䕁䝁䅁䵁䅉䅅䅁䑁䅁䅁睁䵁䅁䅁权䩁兄䅁权敁杂䅁允䅁䅁䅅䅁䭁䩁䝍䅁䵁䅉䅅䅁䑁䅁䅁睁䵁䅁䅁权桄杄䅁权歁杂䅁允䅁䅁䅅䅁䭁䉁䕁䅁䵁䅉䅅䅁䙁䅁䅁睁䵁䅁䅁权硁䅄䅁权潄权䅁权浄权䅁权湄权䅁允䅁䅁䅅䅁䭁䉁䕁䅁䵁䅉䅅䅁䙁䅁䅁睁䵁䅁䅁权䡁睄䅁权䙄杅䅁权䕁䅁䅋权䩄杅䅁允䅁䅁䅅䅁䙁䑁甫湗䅈䅡䅰䍄䉁䅁䅁兂䅁䅁䅍䅄䅁䅁䅯睂䄸䅁䅯䄶䅯䅁䅯朵䅯䅁䅯眵䅯䅁䅅䅁䉁䅁䅁权䝁睃䅁䍄䉁䅁䅁兂䅁䅁䅍䅄䅁䅁䅯督䅷䅁䅯剸䅉䅁䅯䅂䍁䅧䅯䉹䅉䅁䅅䅁䉁䅁䅁兂剃瑩塳祺䩣䅑杷允䅁䅁䅍䅁䑁䅁䅷䅁䭁佁佅䅁䭁䍁䝙䅁䉁䅁䅁允䅁䅁䄴䅄䅁䑁䅫䅎畁䑁䅫免䅁䅁杷允䅁䅁䅕䅁䑁䅁䅷䅁䭁䅁偣䅁䭁佁䭯䅁䭁佁䭙䅁䭁佁䭳䅁䉁䅁䅁允䅁䅁䅣䅁䅁䕁䍂欵䵁䅉䅅䅁䙁䅁䅁睁䵁䅁䅁权䡁睄䅁权獄权䅁权浄权䅁权湄权䅁允䅁䅁䅅䅁䡁䅁䅁䅁䅁佚䅖䍄䉁䅁䅁睁䅁䅁䅍䅄䅁䅁䅯䄹䅷䅁䅯硺䅉䅁䅅䅁䉁䅁䅁睂䅁䅁䅁偯欷䅑杷允䅁䅁䅍䅁䑁䅁䅷䅁䭁偁䵕䅁䭁䵁匸䅁䉁䅁䅁允䅁䅁䅯䅅䅑䅁杷允䅁䅁䅍䅁䑁䅁䅷䅁䭁䑁佁䅁䭁䉁䝧䅁䉁䅁䅁允䅁䅁䅯兇䅙䅁杷允䅁䅁䅕䅁䑁䅁䅷䅁䭁䙁䅯䅁䭁佁䬰䅁䭁佁䭙䅁䭁佁䭣䅁䉁䅁䅁允䅁䅁䅣䅁䅁䝁硄䔵䵁䅉䅅䅁䑁䅁䅁睁䵁䅁䅁权䥄允䅁权歁杂䅁允䅁䅁䅅䅁䭁䑁䭉䅁䵁䅉䅅䅁䑁䅁䅁睁䵁䅁䅁权い䅄䅁权奁杂䅁允䅁䅁䅅䅁䭁䕁䝯䅁䵁䅉䅅䅁䑁䅁䅁睁䵁䅁䅁权ㅄ䅄䅁权敁杂䅁允䅁䅁䅅䅁䭁䕁䝙䅁䵁䅉䅅䅁䙁䅁䅁睁䵁䅁䅁权い䅄䅁权獄权䅁权浄权䅁权湄权䅁允䅁䅁䅅䅁䭁䉁䕁䅁䵁䅉䅅䅁䙁䅁䅁睁䵁䅁䅁权ㅄ䅄䅁权獄权䅁权浄权䅁权湄权䅁允䅁䅁䅅䅁䭁䉁䕁䅁䵁䅉䅅䅁䑁䅁䅁睁䵁䅁䅁权硂䅄䅁权流杂䅁允䅁䅁䅅䅁佁䅁䅷䅁㍁䑁䅫杌㕁䑁䅕䅁䵁䅉䅅䅁䑁䅁䅁睁䵁䅁䅁权啃䅄䅁权捁杂䅁允䅁䅁䅅䅁䭁䝁䡧䅁䵁䅉䅅䅁䑁䅁䅁睁䵁䅁䅁权睄权䅁权捁杂䅁允䅁䅁䅅䅁䭁䝁䝉䅁䵁䅉䅅䅁䙁䅁䅁睁䵁䅁䅁权㑁䅁䅁权煄权䅁权浄权䅁权牄权䅁允䅁䅁䅅䅁䡁䅁䅁䅁杁畍䅚䍄䉁䅁䅁兂䅁䅁䅍䅄䅁䅁䅯杕䅅䅁䅯䄶䅯䅁䅯朵䅯䅁䅯眵䅯䅁䅅䅁䉁䅁䅁权剂睃䅁䍄䉁䅁䅁兂䅁䅁䅍䅄䅁䅁䅯公䅳䅁䅯硹䅉䅁䅯䅂䍁䅧䅯剹䅉䅁䅅䅁䉁䅁䅁兂浂浚浚瑚慚䅑杷允䅁䅁䅍䅁䑁䅁䅷䅁䭁䩁䱕䅁䭁䉁䝧䅁䉁䅁䅁允䅁䅁䅯兏䅙䅁杷允䅁䅁䅍䅁䑁䅁䅷䅁䭁䩁䉍䅁䭁䍁䝑䅁䉁䅁䅁允䅁䅁䅯睬䅫䅁杷允䅁䅁䅍䅁䑁䅁䅷䅁䭁䩁䱕䅁䭁䉁䜴䅁䉁䅁䅁允䅁䅁䅯朵䅙䅁杷允䅁䅁䅑䅁䑁䅁䅷䅁䭁䩁䱕䅁䭁䉁䜸䅁䭁䍁䝁䅁䉁䅁䅁允䅁䅁䅯兌䅫䅁杷允䅁䅁䅕䅁䑁䅁䅷䅁䭁䙁䄰䅁䭁佁䭧䅁䭁佁䭙䅁䭁佁䭣䅁䉁䅁䅁允䅁䅁䅯杂䅳䅁杷允䅁䅁䅍䅁䑁䅁䅷䅁䭁䩁䱕䅁䭁䍁䝙䅁䉁䅁䅁允䅁䅁䄴权䅁䑁䅫䅎畁䑁䅣䅁䵁䅉䅅䅁䙁䅁䅁睁䵁䅁䅁权い兄䅁权潄权䅁权浄权䅁权湄权䅁允䅁䅁䅅䅁䭁䑁䱙䅁䵁䅉䅅䅁䑁䅁䅁睁䵁䅁䅁权橁䅄䅁权流杂䅁允䅁䅁䅅䅁佁䅁䄴䅁硁䑁䅅李畁䑁䅁睎䅁䅁杷允䅁䅁䅕䅁䑁䅁䅷䅁䭁䕁䱣䅁䭁䵁即䅁䭁䅁䅑潁䭁䵁卧䅁䉁䅁䅁允䅁䅁䅕敨剴䉵氶ざ䵁䅉䅅䅁䑁䅁䅁睁䵁䅁䅁权䡂睃䅁权歁杂䅁允䅁䅁䅅䅁䭁䉁䕁䅁䵁䅉䅅䅁䑁䅁䅁睁䵁䅁䅁权㍃允䅁权敁杂䅁允䅁䅁䅅䅁䭁䥁䜸䅁䵁䅉䅅䅁䙁䅁䅁睁䵁䅁䅁权䡂睃䅁权潄权䅁权浄权䅁权湄权䅁允䅁䅁䅅䅁䭁䉁䕁䅁䵁䅉䅅䅁䙁䅁䅁睁䵁䅁䅁权煂睃䅁权䱄杅䅁权䕁䅁䅋权䩄杅䅁允䅁䅁䅅䅁䙁䱁敧敨剴䙏䅰䍄䉁䅁䅁䅂䅁䅁䅍䅄䅁䅁䅯条䅳䅁䅯睈䅙䅁䅯䅉䅙䅁䅅䅁䉁䅁䅁权䵂杂䅁䍄䉁䅁䅁兂䅁䅁䅍䅄䅁䅁䅯䅩䅳䅁䅯剸䅉䅁䅯䅂䍁䅧䅯䉹䅉䅁䅅䅁䉁䅁䅁兂療㉧祐潡⭄睐杷允䅁䅁䅍䅁䑁䅁䅷䅁䭁佁䅉䅁䭁䉁䜴䅁䉁䅁䅁允䅁䅁䅯眲䅯䅁杷允䅁䅁䅍䅁䑁䅁䅷䅁䭁䝁䱯䅁䭁䍁䝑䅁䉁䅁䅁允䅁䅁䅯兰䅙䅁杷允䅁䅁䅍䅁䑁䅁䅷䅁䭁䝁䱯䅁䭁䍁䝙䅁䉁䅁䅁允䅁䅁䄴䅄䅁䑁䅧䅎畁䑁䅙睍䅁䅁杷允䅁䅁䅍䅁䑁䅁䅷䅁䭁䉁佁䅁䭁䉁䝧䅁䉁䅁䅁允䅁䅁䅯兓䅣䅁杷允䅁䅁䅕䅁䑁䅁䅷䅁䭁䝁䱯䅁䭁佁䭕䅁䭁佁䭙䅁䭁佁䭣䅁䉁䅁䅁允䅁䅁䅯䅅䅑䅁杷允䅁䅁䅕䅁䑁䅁䅷䅁䭁䱁䱙䅁䭁䵁单䅁䭁䅁䅑潁䭁䵁卧䅁䉁䅁䅁允䅁䅁䅕䙯橊ふ場商䵁䅉䅅䅁䑁䅁䅁睁䵁䅁䅁权䩃兂䅁权慄杅䅁允䅁䅁䅅䅁䭁䭁啫䅁䵁䅉䅅䅁䑁䅁䅁睁䵁䅁䅁权塃䅄䅁权偄杅䅁允䅁䅁䅅䅁䭁䉁䕁䅁䵁䅉䅅䅁䙁䅁䅁睁䵁䅁䅁权畁杄䅁权䙄杅䅁权䕁䅁䅋权䩄杅䅁允䅁䅁䅅䅁䙁䉁䴯爸畃䅤䅎䍄䉁䅁䅁兂䅁䅁䅍䅄䅁䅁䅯睬䅷䅁䅯剸䅉䅁䅯䅂䍁䅧䅯䉹䅉䅁䅅䅁䉁䅁䅁兂䥁灴爴⽅噕䅑杷允䅁䅁䅕䅁䑁䅁䅷䅁䭁䩁䵣䅁䭁佁䭧䅁䭁佁䭙䅁䭁佁䭣䅁䉁䅁䅁允䅁䅁䅯䅅䅑䅁杷允䅁䅁䅍䅁䑁䅁䅷䅁䭁䭁䅅䅁䭁䉁䝷䅁䉁䅁䅁允䅁䅁䅯睥䅙䅁杷允䅁䅁䅍䅁䑁䅁䅷䅁䭁䙁䉣䅁䭁乁卯䅁䉁䅁䅁允䅁䅁䅯刱䅕䅁杷允䅁䅁䅕䅁䑁䅁䅷䅁䭁佁乙䅁䭁佁䭷䅁䭁佁䭙䅁䭁佁䭣䅁䉁䅁䅁允䅁䅁䅯䅅䅑䅁杷允䅁䅁䅕䅁䑁䅁䅷䅁䭁䥁䱁䅁䭁䵁单䅁䭁䅁䅑潁䭁䵁卫䅁䉁䅁䅁允䅁䅁䅕牊㙓歁獎啉䵁䅉䅅䅁䑁䅁䅁睁䵁䅁䅁权㍁杄䅁权奁杂䅁允䅁䅁䅅䅁䭁䕁䝑䅁䵁䅉䅅䅁䑁䅁䅁睁䵁䅁䅁权牄允䅁权捁杂䅁允䅁䅁䅅䅁䭁䵁䜸䅁䵁䅉䅅䅁䑁䅁䅁睁䵁䅁䅁权㍁杄䅁权敁杂䅁允䅁䅁䅅䅁䭁䕁䝧䅁䵁䅉䅅䅁䑁䅁䅁睁䵁䅁䅁权㝂睃䅁权慁杂䅁允䅁䅁䅅䅁䭁䙁䝫䅁䵁䅉䅅䅁䑁䅁䅁睁䵁䅁䅁权佄䅁䅁权慄杅䅁允䅁䅁䅅䅁䭁䑁呙䅁䵁䅉䅅䅁䙁䅁䅁睁䵁䅁䅁权㍁杄䅁权潄权䅁权浄权䅁权湄权䅁允䅁䅁䅅䅁䭁偁䬴䅁䵁䅉䅅䅁䑁䅁䅁睁䵁䅁䅁权乄䅅䅁权捁杂䅁允䅁䅁䅅䅁䭁䕁䜰䅁䵁䅉䅅䅁䙁䅁䅁睁䵁䅁䅁权奂睃䅁权䱄杅䅁权䕁䅁䅋权䥄杅䅁允䅁䅁䅅䅁䙁䝁浚浚浚氹䅰䍄䉁䅁䅁睁䅁䅁䅍䅄䅁䅁䅯杵䅅䅁䅯䅊䅙䅁䅅䅁䉁䅁䅁权晁权䅁䍄䉁䅁䅁睁䅁䅁䅍䅄䅁䅁䅯䄲䅷䅁䅯䅊䅙䅁䅅䅁䉁䅁䅁权婄䅄䅁䍄䉁䅁䅁睁䅁䅁䅍䅄䅁䅁䅯䅅䄴䅁䅯䅈䅙䅁䅅䅁䉁䅁䅁权時睂䅁䍄䉁䅁䅁兂䅁䅁䅍䅄䅁䅁䅯儷䄴䅁䅯朶䅯䅁䅯朵䅯䅁䅯眶䅯䅁䅅䅁䉁䅁䅁睂䅁䅁䅁䕧浌䅑杷允䅁䅁䅑䅁䑁䅁䅷䅁䭁䙁䱧䅁䭁䉁䜸䅁䭁䍁䝁䅁䉁䅁䅁允䅁䅁䅯儫䅙䅁杷允䅁䅁䅍䅁䑁䅁䅷䅁䭁䙁䱧䅁䭁䍁䝑䅁䉁䅁䅁允䅁䅁䅯眯䅷䅁杷允䅁䅁䅕䅁䑁䅁䅷䅁䭁䱁䉍䅁䭁佁䭯䅁䭁佁䭙䅁䭁佁䭳䅁䉁䅁䅁允䅁䅁䅣䅁䅁䝁㉁欵䵁䅉䅅䅁䙁䅁䅁睁䵁䅁䅁权噄兄䅁权瑄权䅁权浄权䅁权湄权䅁允䅁䅁䅅䅁䭁䉁䕁䅁䵁䅉䅅䅁䙁䅁䅁睁䵁䅁䅁权奂睃䅁权獄权䅁权浄权䅁权湄权䅁允䅁䅁䅅䅁䭁䉁䕁䅁䵁䅉䅅䅁䑁䅁䅁睁䵁䅁䅁权呂睃䅁权奁杂䅁允䅁䅁䅅䅁䭁䕁䝯䅁䵁䅉䅅䅁䑁䅁䅁睁䵁䅁䅁权煃允䅁权慄杅䅁允䅁䅁䅅䅁䭁䵁噉䅁䵁䅉䅅䅁䑁䅁䅁睁䵁䅁䅁权䉂睃䅁权偄杅䅁允䅁䅁䅅䅁䡁䅁䅁䅁䅃佪䅖䍄䉁䅁䅁睁䅁䅁䅍䅄䅁䅁䅯䅖䅳䅁䅯䅇䅙䅁䅅䅁䉁䅁䅁权䩂睂䅁䍄䉁䅁䅁睁䅁䅁䅍䅄䅁䅁䅯兖䅳䅁䅯䅇䅙䅁䅅䅁䉁䅁䅁权䕂杂䅁䍄䉁䅁䅁兂䅁䅁䅍䅄䅁䅁䅯兲䄰䅁䅯剸䅉䅁䅯䅂䍁䅧䅯剹䅉䅁䅅䅁䉁䅁䅁兂䑄湭橆潕偅䅑杷允䅁䅁䅕䅁䑁䅁䅷䅁䭁䕁䱅䅁䭁䵁即䅁䭁䅁䅑潁䭁䵁卫䅁䉁䅁䅁允䅁䅁䅕呣䬰㘱䥏䕙䵁䅉䅅䅁䑁䅁䅁睁䵁䅁䅁权䉂睃䅁权敁杂䅁允䅁䅁䅅䅁䭁乁䝅䅁䵁䅉䅅䅁䑁䅁䅁睁䵁䅁䅁权剃䅄䅁权敁杂䅁允䅁䅁䅅䅁䭁䅁䠴䅁䵁䅉䅅䅁䙁䅁䅁睁䵁䅁䅁权䉂睃䅁权獄权䅁权浄权䅁权湄权䅁允䅁䅁䅅䅁䭁䉁䕁䅁䵁䅉䅅䅁䑁䅁䅁睁䵁䅁䅁权獂䅄䅁权奁杂䅁允䅁䅁䅅䅁䭁䕁䝑䅁䵁䅉䅅䅁䑁䅁䅁睁䵁䅁䅁权瑂允䅁权流杂䅁允䅁䅁䅅䅁佁䅁䅷䅁㑁䑁䅍杌睁䑁䅕䅁䵁䅉䅅䅁䑁䅁䅁睁䵁䅁䅁权獂䅄䅁权慁杂䅁允䅁䅁䅅䅁䭁䵁䜰䅁䵁䅉䅅䅁䙁䅁䅁睁䵁䅁䅁权穃兄䅁权瑄权䅁权浄权䅁权湄权䅁允䅁䅁䅅䅁䭁䉁䕁䅁䵁䅉䅅䅁䕁䅁䅁睁䵁䅁䅁权獃䅄䅁权晁杂䅁权杁杂䅁允䅁䅁䅅䅁䭁䑁䝧䅁䵁䅉䅅䅁䙁䅁䅁睁䵁䅁䅁权獂䅄䅁权汄权䅁权浄权䅁权湄权䅁允䅁䅁䅅䅁䭁䉁䱷䅁䵁䅉䅅䅁䙁䅁䅁睁䵁䅁䅁权杁兄䅁权灄权䅁权浄权䅁权湄权䅁允䅁䅁䅅䅁䭁䉁䕁䅁䵁䅉䅅䅁䙁䅁䅁睁䵁䅁䅁权䥂睃䅁权獄权䅁权浄权䅁权湄权䅁允䅁䅁䅅䅁䡁䅁䅁䅁权佯䅖䍄䉁䅁䅁兂䅁䅁䅍䅄䅁䅁䅯䅢䅷䅁䅯朶䅯䅁䅯朵䅯䅁䅯眶䅯䅁䅅䅁䉁䅁䅁睂䅁䅁䅁䕁浘䅑杷允䅁䅁䅕䅁䑁䅁䅷䅁䭁䝁䵷䅁䭁佁䭷䅁䭁佁䭙䅁䭁佁䭣䅁䉁䅁䅁允䅁䅁䅣䅁䅁䅁桁唵䵁䅉䅅䅁䑁䅁䅁睁䵁䅁䅁权䙃兄䅁权慁杂䅁允䅁䅁䅅䅁䭁䑁䜰䅁䵁䅉䅅䅁䑁䅁䅁睁䵁䅁䅁权䙃兄䅁权敁杂䅁允䅁䅁䅅䅁䭁䝁䡯䅁䵁䅉䅅䅁䙁䅁䅁睁䵁䅁䅁权䙃兄䅁权潄权䅁权浄权䅁权湄权䅁允䅁䅁䅅䅁䭁䉁䕁䅁䵁䅉䅅䅁䙁䅁䅁睁䵁䅁䅁权䙃兄䅁权獄权䅁权浄权䅁权湄权䅁允䅁䅁䅅䅁䭁䉁䕁䅁䵁䅉䅅䅁䑁䅁䅁睁䵁䅁䅁权橄睃䅁权偄杅䅁允䅁䅁䅅䅁䭁䉁䕁䅁䵁䅉䅅䅁䑁䅁䅁睁䵁䅁䅁权灄允䅁权慁杂䅁允䅁䅁䅅䅁䭁䑁䜰䅁䵁䅉䅅䅁䙁䅁䅁睁䵁䅁䅁权橄睃䅁权䱄杅䅁权䕁䅁䅋权䥄杅䅁允䅁䅁䅅䅁䙁䅁䅁䅁䅁䕁䄵䍄䉁䅁䅁兂䅁䅁䅍䅄䅁䅁䅯儱䄰䅁䅯硹䅉䅁䅯䅂䍁䅧䅯剹䅉䅁䅅䅁䉁䅁䅁兂穁積積祍坎䅑杷允䅁䅁䅍䅁䑁䅁䅷䅁䭁䑁䉧䅁䭁䍁䝙䅁䉁䅁䅁允䅁䅁䄴䅄䅁䑁䅫睍畁䑁䅉免䅁䅁杷允䅁䅁䅕䅁䑁䅁䅷䅁䭁乁乣䅁䭁䵁即䅁䭁䅁䅑潁䭁䵁卫䅁䉁䅁䅁允䅁䅁䅕椹捨㡪ㅊ啚䵁䅉䅅䅁䑁䅁䅁睁䵁䅁䅁权橄睃䅁权捁杂䅁允䅁䅁䅅䅁䭁䥁䜸䅁䵁䅉䅅䅁䙁䅁䅁睁䵁䅁䅁权橄睃䅁权汄权䅁权浄权䅁权湄权䅁允䅁䅁䅅䅁䭁䉁䕁䅁䵁䅉䅅䅁䑁䅁䅁睁䵁䅁䅁权湄允䅁权慄杅䅁允䅁䅁䅅䅁䭁䥁塅䅁䵁䅉䅅䅁䙁䅁䅁睁䵁䅁䅁权橄睃䅁权獄权䅁权浄权䅁权湄权䅁允䅁䅁䅅䅁䭁䉁䕁䅁䵁䅉䅅䅁䑁䅁䅁睁䵁䅁䅁权㍁允䅁权奁杂䅁允䅁䅁䅅䅁䭁䍁䜰䅁䵁䅉䅅䅁䙁䅁䅁睁䵁䅁䅁权橄睃䅁权瑄权䅁权浄权䅁权湄权䅁允䅁䅁䅅䅁䭁䉁䕁䅁䵁䅉䅅䅁䙁䅁䅁睁䵁䅁䅁权瑃兄䅁权䱄杅䅁权䕁䅁䅋权䥄杅䅁允䅁䅁䅅䅁䙁䅁塲㍯㥁氫䅬䍄䉁䅁䅁兂䅁䅁䅍䅄䅁䅁䅯杨䄰䅁䅯儶䅯䅁䅯朵䅯䅁䅯眵䅯䅁䅅䅁䉁䅁䅁权塃杅䅁䍄䉁䅁䅁兂䅁䅁䅍䅄䅁䅁䅯睯䅳䅁䅯硹䅉䅁䅯䅂䍁䅧䅯䉹䅉䅁䅅䅁䉁䅁䅁兂䅁䅁䅁䑁奂䅑杷允䅁䅁䅍䅁䑁䅁䅷䅁䭁乁䅫䅁䭁䉁䝯䅁䉁䅁䅁允䅁䅁䅯材䅙䅁杷允䅁䅁䅍䅁䑁䅁䅷䅁䭁䭁丰䅁䭁䉁䝧䅁䉁䅁䅁允䅁䅁䅯䅦䅙䅁杷允䅁䅁䅍䅁䑁䅁䅷䅁䭁䭁丰䅁䭁䉁䝷䅁䉁䅁䅁允䅁䅁䅯睋䅙䅁杷允䅁䅁䅍䅁䑁䅁䅷䅁䭁䡁乣䅁䭁䍁䝙䅁䉁䅁䅁允䅁䅁䄴䅄䅁䑁䅍䅍畁䑁䅑李䅁䅁杷允䅁䅁䅑䅁䑁䅁䅷䅁䭁䭁丰䅁䭁䉁䜸䅁䭁䍁䝁䅁䉁䅁䅁允䅁䅁䅯李䅣䅁杷允䅁䅁䅕䅁䑁䅁䅷䅁䭁䡁䉁䅁䭁佁䭧䅁䭁佁䭙䅁䭁佁䭣䅁䉁䅁䅁允䅁䅁䅯杂䅳䅁杷允䅁䅁䅕䅁䑁䅁䅷䅁䭁䡁偑䅁䭁佁䭕䅁䭁佁䭙䅁䭁佁䭣䅁䉁䅁䅁允䅁䅁䅯䅇䅳䅁杷允䅁䅁䅕䅁䑁䅁䅷䅁䭁䭁丰䅁䭁佁䭧䅁䭁佁䭙䅁䭁佁䭣䅁䉁䅁䅁允䅁䅁䅯杂䅳䅁杷允䅁䅁䅕䅁䑁䅁䅷䅁䭁䭁丰䅁䭁佁䭫䅁䭁佁䭙䅁䭁佁䭣䅁䉁䅁䅁允䅁䅁䅯睨䄸䅁杷允䅁䅁䅍䅁䑁䅁䅷䅁䭁䡁䱉䅁䭁䵁匸䅁䉁䅁䅁允䅁䅁䅯䅅䅑䅁杷允䅁䅁䅕䅁䑁䅁䅷䅁䭁䡁䱉䅁䭁䵁即䅁䭁䅁䅑潁䭁䵁卧䅁䉁䅁䅁允䅁䅁䅕敨剴䉵ㄴ啖䵁䅉䅅䅁䑁䅁䅁睁䵁䅁䅁权祂睃䅁权捁杂䅁允䅁䅁䅅䅁䭁䙁䝯䅁䵁䅉䅅䅁䕁䅁䅁睁䵁䅁䅁权祂睃䅁权晁杂䅁权杁杂䅁允䅁䅁䅅䅁䭁䑁䝯䅁䵁䅉䅅䅁䑁䅁䅁睁䵁䅁䅁权䙁睃䅁权奁杂䅁允䅁䅁䅅䅁䭁䍁䝫䅁䵁䅉䅅䅁䙁䅁䅁睁䵁䅁䅁权乄䅅䅁权䱄杅䅁权䕁䅁䅋权䩄杅䅁允䅁䅁䅅䅁䙁䡁啳歲桦测䅊䍄䉁䅁䅁兂䅁䅁䅍䅄䅁䅁䅯睊䄸䅁䅯硹䅉䅁䅯䅂䍁䅧䅯剹䅉䅁䅅䅁䉁䅁䅁兂慃婭婭呭塬䅑杷允䅁䅁䅍䅁䑁䅁䅷䅁䭁䑁䉣䅁䭁䉁䜴䅁䉁䅁䅁允䅁䅁䅯兮䅙䅁杷允䅁䅁䅕䅁䑁䅁䅷䅁䭁䡁䱉䅁䭁佁䭷䅁䭁佁䭙䅁䭁佁䭣䅁䉁䅁䅁允䅁䅁䅯䅅䅑䅁杷允䅁䅁䅍䅁䑁䅁䅷䅁䭁䥁䵙䅁䭁䵁匸䅁䉁䅁䅁允䅁䅁䅣䅁䅁䕁畄欴䵁䅉䅅䅁䙁䅁䅁睁䵁䅁䅁权䝃䅄䅁权䙄杅䅁权䕁䅁䅋权䩄杅䅁允䅁䅁䅅䅁䙁䕁坆ㅨ噫剷䅒䍄䉁䅁䅁䅂䅁䅁䅍䅄䅁䅁䅯杨䅷䅁䅯睈䅙䅁䅯䅉䅙䅁䅅䅁䉁䅁䅁权⽂䅃䅁䍄䉁䅁䅁兂䅁䅁䅍䅄䅁䅁䅯䅨䅷䅁䅯剸䅉䅁䅯䅂䍁䅧䅯剹䅉䅁䅅䅁䉁䅁䅁兂䙁㑂⭆䙅敁䅑杷允䅁䅁䅕䅁䑁䅁䅷䅁䭁䅁䴸䅁䭁佁䭯䅁䭁佁䭙䅁䭁佁䭳䅁䉁䅁䅁允䅁䅁䅣䅁䅁䥁佂欵䵁䅉䅅䅁䑁䅁䅁睁䵁䅁䅁权䥃睃䅁权歁杂䅁允䅁䅁䅅䅁䭁䅁䡧䅁䵁䅉䅅䅁䑁䅁䅁睁䵁䅁䅁权坄允䅁权奁杂䅁允䅁䅁䅅䅁䭁䝁䜸䅁䵁䅉䅅䅁䑁䅁䅁睁䵁䅁䅁权䝃䅄䅁权歁杂䅁允䅁䅁䅅䅁䭁䡁場䅁䵁䅉䅅䅁䑁䅁䅁睁䵁䅁䅁权㝄睃䅁权歁杂䅁允䅁䅁䅅䅁䭁䑁䝁䅁䵁䅉䅅䅁䙁䅁䅁睁䵁䅁䅁权㝃兄䅁权䱄杅䅁权䕁䅁䅋权䥄杅䅁允䅁䅁䅅䅁䙁䥁牘払敧噊䅚䍄䉁䅁䅁兂䅁䅁䅍䅄䅁䅁䅯免䅷䅁䅯儶䅯䅁䅯朵䅯䅁䅯眵䅯䅁䅅䅁䉁䅁䅁权允䅂䅁䍄䉁䅁䅁睁䅁䅁䅍䅄䅁䅁䅯杫䅷䅁䅯栲䅉䅁䅅䅁䉁䅁䅁权慂兆䅁䍄䉁䅁䅁兂䅁䅁䅍䅄䅁䅁䅯睵䄰䅁䅯硹䅉䅁䅯䅂䍁䅧䅯剹䅉䅁䅅䅁䉁䅁䅁兂㝂䭆䠵戴啰䅑杷允䅁䅁䅍䅁䑁䅁䅷䅁䭁䱁乳䅁䭁䉁䝯䅁䉁䅁䅁允䅁䅁䅯材䅙䅁杷允䅁䅁䅕䅁䑁䅁䅷䅁䭁䝁久䅁䭁佁䬰䅁䭁佁䭙䅁䭁佁䭣䅁䉁䅁䅁允䅁䅁䅯䅅䅑䅁杷允䅁䅁䅍䅁䑁䅁䅷䅁䭁䱁乳䅁䭁䉁䜴䅁䉁䅁䅁允䅁䅁䅯東䅙䅁杷允䅁䅁䅑䅁䑁䅁䅷䅁䭁䱁乳䅁䭁䉁䜸䅁䭁䍁䝁䅁䉁䅁䅁允䅁䅁䅯䅏䅙䅁杷允䅁䅁䅍䅁䑁䅁䅷䅁䭁䵁䉑䅁䭁䉁䝯䅁䉁䅁䅁允䅁䅁䅯朱䅙䅁杷允䅁䅁䅕䅁䑁䅁䅷䅁䭁䩁䴴䅁䭁䵁单䅁䭁䅁䅑潁䭁䵁卫䅁䉁䅁䅁允䅁䅁䅕⭫剘䍔ㅧ啄䵁䅉䅅䅁䙁䅁䅁睁䵁䅁䅁权橁允䅁权汄权䅁权浄权䅁权湄权䅁允䅁䅁䅅䅁䭁䑁䱧䅁䵁䅉䅅䅁䙁䅁䅁睁䵁䅁䅁权㝃兄䅁权汄权䅁权浄权䅁权湄权䅁允䅁䅁䅅䅁䭁䑁䱙䅁䵁䅉䅅䅁䙁䅁䅁睁䵁䅁䅁权時䅁䅁权獄权䅁权浄权䅁权湄权䅁允䅁䅁䅅䅁䡁䅁䅁䅁䅄⭏䅖䍄䉁䅁䅁兂䅁䅁䅍䅄䅁䅁䅯睵䄰䅁䅯儶䅯䅁䅯朵䅯䅁䅯眵䅯䅁䅅䅁䉁䅁䅁权硁杅䅁䍄䉁䅁䅁䅂䅁䅁䅍䅄䅁䅁䅯䄱䅳䅁䅯睈䅙䅁䅯䅉䅙䅁䅅䅁䉁䅁䅁权佂杂䅁䍄䉁䅁䅁兂䅁䅁䅍䅄䅁䅁䅯䄯䅁䅁䅯䄶䅯䅁䅯朵䅯䅁䅯眵䅯䅁䅅䅁䉁䅁䅁权䝁睃䅁䍄䉁䅁䅁兂䅁䅁䅍䅄䅁䅁䅯睵䄰䅁䅯儷䅯䅁䅯朵䅯䅁䅯眵䅯䅁䅅䅁䉁䅁䅁睂䅁䅁䅁䕉歶䅑杷允䅁䅁䅍䅁䑁䅁䅷䅁䭁䡁乙䅁䭁䉁䝧䅁䉁䅁䅁允䅁䅁䅯兏䅙䅁杷允䅁䅁䅍䅁䑁䅁䅷䅁䭁䕁䱯䅁䭁䉁䜴䅁䉁䅁䅁允䅁䅁䅯睉䅧䅁杷允䅁䅁䅍䅁䑁䅁䅷䅁䭁䍁佉䅁䭁䍁䝑䅁䉁䅁䅁允䅁䅁䅯䅅䅑䅁杷允䅁䅁䅕䅁䑁䅁䅷䅁䭁䕁䱯䅁䭁佁䭕䅁䭁佁䭙䅁䭁佁䭣䅁䉁䅁䅁允䅁䅁䅯䅅䅑䅁杷允䅁䅁䅕䅁䑁䅁䅷䅁䭁䅁䉅䅁䭁佁䭫䅁䭁佁䭙䅁䭁佁䭣䅁䉁䅁䅁允䅁䅁䅯眳䅳䅁杷允䅁䅁䅕䅁䑁䅁䅷䅁䭁䕁䱯䅁䭁佁䭫䅁䭁佁䭙䅁䭁佁䭣䅁䉁䅁䅁允䅁䅁䅯䅅䅑䅁杷允䅁䅁䅕䅁䑁䅁䅷䅁䭁䕁䱯䅁䭁佁䭯䅁䭁佁䭙䅁䭁佁䭳䅁䉁䅁䅁允䅁䅁䅯䅅䅑䅁杷允䅁䅁䅍䅁䑁䅁䅷䅁䭁䕁䄴䅁䭁䍁䝑䅁䉁䅁䅁允䅁䅁䅯䅍䅙䅁杷允䅁䅁䅍䅁䑁䅁䅷䅁䭁䡁䱕䅁䭁䉁䝧䅁䉁䅁䅁允䅁䅁䅯兓䅣䅁杷允䅁䅁䅕䅁䑁䅁䅷䅁䭁䵁䵯䅁䭁佁䭫䅁䭁佁䭙䅁䭁佁䭣䅁䉁䅁䅁允䅁䅁䅯䅅䅑䅁杷允䅁䅁䅕䅁䑁䅁䅷䅁䭁佁䱅䅁䭁佁䭷䅁䭁佁䭙䅁䭁佁䭣䅁䉁䅁䅁允䅁䅁䅣䅁䅁䥁㝃唵䵁䅉䅅䅁䑁䅁䅁睁䵁䅁䅁权ㅂ睃䅁权敁杂䅁允䅁䅁䅅䅁䭁䍁䥳䅁䵁䅉䅅䅁䙁䅁䅁睁䵁䅁䅁权流允䅁权煄权䅁权浄权䅁权牄权䅁允䅁䅁䅅䅁䡁䅁䅁䅁䅄⭔䅚䍄䉁䅁䅁兂䅁䅁䅍䅄䅁䅁䅯兤䅷䅁䅯䄶䅯䅁䅯朵䅯䅁䅯眵䅯䅁䅅䅁䉁䅁䅁权䝁睃䅁䍄䉁䅁䅁䅂䅁䅁䅍䅄䅁䅁䅯兤䅳䅁䅯睈䅙䅁䅯䅉䅙䅁䅅䅁䉁䅁䅁权䕁䅃䅁䍄䉁䅁䅁睁䅁䅁䅍䅄䅁䅁䅯兤䅳䅁䅯杊䅙䅁䅅䅁䉁䅁䅁杄䵁䅁䅁李㕁䍁䄴睍㑁䅁䅁䍄䉁䅁䅁兂䅁䅁䅍䅄䅁䅁䅯睷䄰䅁䅯硹䅉䅁䅯䅂䍁䅧䅯䉹䅉䅁䅅䅁䉁䅁䅁兂䅁䅁䅁䵁慂䅑杷允䅁䅁䅕䅁䑁䅁䅷䅁䭁䡁䱕䅁䭁佁䭕䅁䭁佁䭙䅁䭁佁䭣䅁䉁䅁䅁允䅁䅁䅯䉱䅁䅁杷允䅁䅁䅍䅁䑁䅁䅷䅁䭁䉁䄴䅁䭁䍁䝙䅁䉁䅁䅁允䅁䅁䄴䅄䅁䑁䅫睎畁䑁䅉李䅁䅁杷允䅁䅁䅕䅁䑁䅁䅷䅁䭁䡁䱕䅁䭁佁䬰䅁䭁佁䭙䅁䭁佁䭣䅁䉁䅁䅁允䅁䅁䅣䅁䅁䝁䙂欵䵁䅉䅅䅁䙁䅁䅁睁䵁䅁䅁权䱄兄䅁权煄权䅁权浄权䅁权牄权䅁允䅁䅁䅅䅁䡁䅁䅁䅁䅁畍䅚䍄䉁䅁䅁兂䅁䅁䅍䅄䅁䅁䅯儷䄰䅁䅯䄷䅯䅁䅯朵䅯䅁䅯眵䅯䅁䅅䅁䉁䅁䅁睂䅁䅁䅁䕉浢䅑杷允䅁䅁䅕䅁䑁䅁䅷䅁䭁䍁八䅁䭁䵁即䅁䭁䅁䅑潁䭁䵁卧䅁䉁䅁䅁允䅁䅁䅕場啯歲桦ざ䵁䅉䅅䅁䑁䅁䅁睁䵁䅁䅁权噂允䅁权慄杅䅁允䅁䅁䅅䅁䭁䩁奅䅁䵁䅉䅅䅁䕁䅁䅁睁䵁䅁䅁权灁䅅䅁权晁杂䅁权杁杂䅁允䅁䅁䅅䅁䭁䕁䜴䅁䵁䅉䅅䅁䙁䅁䅁睁䵁䅁䅁权灁䅅䅁权獄权䅁权浄权䅁权湄权䅁允䅁䅁䅅䅁䡁䅁䅁䅁䅂數䅒䍄䉁䅁䅁兂䅁䅁䅍䅄䅁䅁䅯儴䄴䅁䅯剸䅉䅁䅯䅂䍁䅧䅯䉹䅉䅁䅅䅁䉁䅁䅁兂䱂癔癎䅤婳䅑杷允䅁䅁䅑䅁䑁䅁䅷䅁䭁佁佅䅁䭁䉁䜸䅁䭁䍁䝁䅁䉁䅁䅁</t>
  </si>
  <si>
    <t>允䅁䅁䅯具䅫䅁杷允䅁䅁䅍䅁䑁䅁䅷䅁䭁䍁䉁䅁䭁䉁䝷䅁䉁䅁䅁允䅁䅁䅯杗䅙䅁杷允䅁䅁䅕䅁䑁䅁䅷䅁䭁佁佅䅁䭁佁䭕䅁䭁佁䭙䅁䭁佁䭣䅁䉁䅁䅁允䅁䅁䅯睎䅳䅁杷允䅁䅁䅕䅁䑁䅁䅷䅁䭁佁佅䅁䭁佁䭧䅁䭁佁䭙䅁䭁佁䭣䅁䉁䅁䅁允䅁䅁䅯杂䅳䅁杷允䅁䅁䅍䅁䑁䅁䅷䅁䭁䑁䉯䅁䭁乁卯䅁䉁䅁䅁允䅁䅁䅯桲䅍䅁杷允䅁䅁䅕䅁䑁䅁䅷䅁䭁佁佅䅁䭁佁䭫䅁䭁佁䭙䅁䭁佁䭣䅁䉁䅁䅁允䅁䅁䅯杭䄸䅁杷允䅁䅁䅕䅁䑁䅁䅷䅁䭁䱁䵳䅁䭁佁䭕䅁䭁佁䭙䅁䭁佁䭣䅁䉁䅁䅁允䅁䅁䅯䅅䅑䅁杷允䅁䅁䅍䅁䑁䅁䅷䅁䭁䉁乯䅁䭁䵁匸䅁䉁䅁䅁允䅁䅁䅣䅁䅁䵁兄〴䵁䅉䅅䅁䑁䅁䅁睁䵁䅁䅁权㙁䅁䅁权歁杂䅁允䅁䅁䅅䅁䭁䙁䭅䅁䵁䅉䅅䅁䑁䅁䅁睁䵁䅁䅁权允杄䅁权偄杅䅁允䅁䅁䅅䅁䭁䉁䕁䅁䵁䅉䅅䅁䑁䅁䅁睁䵁䅁䅁权䱂兄䅁权慁杂䅁允䅁䅁䅅䅁䭁䑁䥷䅁䵁䅉䅅䅁䑁䅁䅁睁䵁䅁䅁权允杄䅁权流杂䅁允䅁䅁䅅䅁佁䅁䅷䅁㉁䑁䅍杌㍁䑁䅕䅁䵁䅉䅅䅁䙁䅁䅁睁䵁䅁䅁权允杄䅁权汄权䅁权浄权䅁权湄权䅁允䅁䅁䅅䅁䭁䉁䕁䅁䵁䅉䅅䅁䑁䅁䅁睁䵁䅁䅁权浂䅄䅁权慄杅䅁允䅁䅁䅅䅁䭁䵁塷䅁䵁䅉䅅䅁䙁䅁䅁睁䵁䅁䅁权允杄䅁权獄权䅁权浄权䅁权湄权䅁允䅁䅁䅅䅁䭁䉁䕁䅁䵁䅉䅅䅁䑁䅁䅁睁䵁䅁䅁权瑁䅄䅁权敁杂䅁允䅁䅁䅅䅁䭁䅁䥍䅁䵁䅉䅅䅁䙁䅁䅁睁䵁䅁䅁权允杄䅁权瑄权䅁权浄权䅁权湄权䅁允䅁䅁䅅䅁䭁䉁䕁䅁䵁䅉䅅䅁䙁䅁䅁睁䵁䅁䅁权㕄兄䅁权䱄杅䅁权䕁䅁䅋权䩄杅䅁允䅁䅁䅅䅁䙁佁剸䉵䘶ㅗ䅎䍄䉁䅁䅁睁䅁䅁䅍䅄䅁䅁䅯䅧䅳䅁䅯杇䅙䅁䅅䅁䉁䅁䅁权坄杂䅁䍄䉁䅁䅁睁䅁䅁䅍䅄䅁䅁䅯儫䄰䅁䅯杇䅙䅁䅅䅁䉁䅁䅁权㥁杂䅁䍄䉁䅁䅁睁䅁䅁䅍䅄䅁䅁䅯儫䄰䅁䅯䅈䅙䅁䅅䅁䉁䅁䅁权獄杂䅁䍄䉁䅁䅁兂䅁䅁䅍䅄䅁䅁䅯䅔䅁䅁䅯儷䅯䅁䅯朵䅯䅁䅯眵䅯䅁䅅䅁䉁䅁䅁睂䅁䅁䅁䉷浈䅑杷允䅁䅁䅍䅁䑁䅁䅷䅁䭁偁乫䅁䭁䍁䝙䅁䉁䅁䅁允䅁䅁䄴䅄䅁䑁䅅免㉁䍁䄴睍䅁䅁杷允䅁䅁䅍䅁䑁䅁䅷䅁䭁䝁䅳䅁䭁䍁䝙䅁䉁䅁䅁允䅁䅁䄴䅄䅁䑁䅧睎畁䑁䅉䅏䅁䅁杷允䅁䅁䅍䅁䑁䅁䅷䅁䭁䍁內䅁䭁䉁䝯䅁䉁䅁䅁允䅁䅁䅯䅑䅙䅁杷允䅁䅁䅑䅁䑁䅁䅷䅁䭁䉁䵯䅁䭁䉁䜸䅁䭁䍁䝁䅁䉁䅁䅁允䅁䅁䅯䅏䅙䅁杷允䅁䅁䅑䅁䑁䅁䅷䅁䭁䑁偣䅁䭁䉁䜸䅁䭁䍁䝁䅁䉁䅁䅁允䅁䅁䅯杶䅣䅁杷允䅁䅁䅕䅁䑁䅁䅷䅁䭁偁乫䅁䭁佁䭫䅁䭁佁䭙䅁䭁佁䭣䅁䉁䅁䅁允䅁䅁䅯村䄴䅁杷允䅁䅁䅍䅁䑁䅁䅷䅁䭁䕁䉍䅁䭁䉁䝧䅁䉁䅁䅁允䅁䅁䅯兌䅙䅁杷允䅁䅁䅑䅁䑁䅁䅷䅁䭁偁䱯䅁䭁䉁䜸䅁䭁䍁䝁䅁䉁䅁䅁允䅁䅁䅯兘䅯䅁杷允䅁䅁䅑䅁䑁䅁䅷䅁䭁偁䱳䅁䭁䉁䜸䅁䭁䍁䝁䅁䉁䅁䅁允䅁䅁䅯睖䅙䅁杷允䅁䅁䅕䅁䑁䅁䅷䅁䭁偁乫䅁䭁佁䭯䅁䭁佁䭙䅁䭁佁䭳䅁䉁䅁䅁允䅁䅁䅣䅁䅁䅁獁欵䵁䅉䅅䅁䙁䅁䅁睁䵁䅁䅁权㕄兄䅁权獄权䅁权浄权䅁权湄权䅁允䅁䅁䅅䅁䡁䅁䅁䅁权⭉䅖䍄䉁䅁䅁兂䅁䅁䅍䅄䅁䅁䅯儯䅁䅁䅯朶䅯䅁䅯朵䅯䅁䅯眶䅯䅁䅅䅁䉁䅁䅁权允䅂䅁䍄䉁䅁䅁兂䅁䅁䅍䅄䅁䅁䅯儫䄰䅁䅯儷䅯䅁䅯朵䅯䅁䅯眵䅯䅁䅅䅁䉁䅁䅁睂䅁䅁䅁䩉決䅑杷允䅁䅁䅍䅁䑁䅁䅷䅁䭁䑁倴䅁䭁䵁匸䅁䉁䅁䅁允䅁䅁䅯䅅䅑䅁杷允䅁䅁䅕䅁䑁䅁䅷䅁䭁䡁䅕䅁䭁佁䭷䅁䭁佁䭙䅁䭁佁䭣䅁䉁䅁䅁允䅁䅁䅣䅁䅁䵁牁唴䵁䅉䅅䅁䙁䅁䅁睁䵁䅁䅁权流允䅁权潄权䅁权浄权䅁权湄权䅁允䅁䅁䅅䅁䭁䙁䱅䅁䵁䅉䅅䅁䙁䅁䅁睁䵁䅁䅁权䱂兄䅁权䱄杅䅁权䕁䅁䅋权䩄杅䅁允䅁䅁䅅䅁䙁䡁啳歲桦汹䅊䍄䉁䅁䅁兂䅁䅁䅍䅄䅁䅁䅯材䄸䅁䅯剸䅉䅁䅯䅂䍁䅧䅯䉹䅉䅁䅅䅁䉁䅁䅁兂䕄湳奍灴䨱䅑杷允䅁䅁䅕䅁䑁䅁䅷䅁䭁䑁倴䅁䭁䵁即䅁䭁䅁䅑潁䭁䵁卫䅁䉁䅁䅁允䅁䅁䅕灭婭婭㕭歗䵁䅉䅅䅁䑁䅁䅁睁䵁䅁䅁权剂兄䅁权慁杂䅁允䅁䅁䅅䅁䭁䙁䜸䅁䵁䅉䅅䅁䑁䅁䅁睁䵁䅁䅁权⭁睄䅁权慁杂䅁允䅁䅁䅅䅁䭁䑁䜴䅁䵁䅉䅅䅁䙁䅁䅁睁䵁䅁䅁权⭁睄䅁权汄权䅁权浄权䅁权湄权䅁允䅁䅁䅅䅁䭁䉁䕁䅁䵁䅉䅅䅁䙁䅁䅁睁䵁䅁䅁权⭁睄䅁权潄权䅁权浄权䅁权湄权䅁允䅁䅁䅅䅁䭁䉁䕁䅁䵁䅉䅅䅁䑁䅁䅁睁䵁䅁䅁权あ睄䅁权慁杂䅁允䅁䅁䅅䅁䭁䝁䝷䅁䵁䅉䅅䅁䑁䅁䅁睁䵁䅁䅁权慄兂䅁权慄杅䅁允䅁䅁䅅䅁䭁䵁头䅁䵁䅉䅅䅁䙁䅁䅁睁䵁䅁䅁权⭁睄䅁权灄权䅁权浄权䅁权湄权䅁允䅁䅁䅅䅁䭁䉁䕁䅁䵁䅉䅅䅁䑁䅁䅁睁䵁䅁䅁权獁杄䅁权奁杂䅁允䅁䅁䅅䅁䭁䡁䝷䅁䵁䅉䅅䅁䙁䅁䅁睁䵁䅁䅁权灃睃䅁权獄权䅁权浄权䅁权湄权䅁允䅁䅁䅅䅁䡁䅁䅁䅁䅂敡䅒䍄䉁䅁䅁兂䅁䅁䅍䅄䅁䅁䅯材䄸䅁䅯䄷䅯䅁䅯朵䅯䅁䅯眵䅯䅁䅅䅁䉁䅁䅁权允䅂䅁䍄䉁䅁䅁睁䅁䅁䅍䅄䅁䅁䅯睧䅅䅁䅯杇䅙䅁䅅䅁䉁䅁䅁权兂睂䅁䍄䉁䅁䅁兂䅁䅁䅍䅄䅁䅁䅯䅐䄰䅁䅯䄶䅯䅁䅯朵䅯䅁䅯眵䅯䅁䅅䅁䉁䅁䅁权䝁睃䅁䍄䉁䅁䅁兂䅁䅁䅍䅄䅁䅁䅯睓䄰䅁䅯剸䅉䅁䅯䅂䍁䅧䅯剹䅉䅁䅅䅁䉁䅁䅁兂ㅂ婑䥎⽙硺睐杷允䅁䅁䅕䅁䑁䅁䅷䅁䭁䥁䵑䅁䭁䵁即䅁䭁䅁䅑潁䭁䵁卧䅁䉁䅁䅁允䅁䅁䅕䉵䘶ㄶ奈歖䵁䅉䅅䅁䙁䅁䅁睁䵁䅁䅁权䱂兄䅁权䱄杅䅁权䕁䅁䅋权䥄杅䅁允䅁䅁䅅䅁䙁䥁牘払敧噖䅎䍄䉁䅁䅁睁䅁䅁䅍䅄䅁䅁䅯睓䄰䅁䅯杈䅙䅁䅅䅁䉁䅁䅁权㥁䅃䅁䍄䉁䅁䅁䅂䅁䅁䅍䅄䅁䅁䅯睓䄰䅁䅯睈䅙䅁䅯䅉䅙䅁䅅䅁䉁䅁䅁权卄睂䅁䍄䉁䅁䅁兂䅁䅁䅍䅄䅁䅁䅯杸䅷䅁䅯剸䅉䅁䅯䅂䍁䅧䅯䉹䅉䅁䅅䅁䉁䅁䅁兂剃汅呗㝪噉䅑杷允䅁䅁䅍䅁䑁䅁䅷䅁䭁䕁乳䅁䭁䍁䝙䅁䉁䅁䅁允䅁䅁䄴䅄䅁䑁䅙杍畁䑁䅉兎䅁䅁杷允䅁䅁䅑䅁䑁䅁䅷䅁䭁䱁䵷䅁䭁䉁䜸䅁䭁䍁䝁䅁䉁䅁䅁允䅁䅁䅯䅨䅣䅁杷允䅁䅁䅍䅁䑁䅁䅷䅁䭁䩁䱯䅁䭁乁卯䅁䉁䅁䅁允䅁䅁䅯剨䅍䅁杷允䅁䅁䅍䅁䑁䅁䅷䅁䭁䍁乁䅁䭁䍁䝑䅁䉁䅁䅁允䅁䅁䅯剌䅣䅁杷允䅁䅁䅕䅁䑁䅁䅷䅁䭁䩁䅧䅁䭁佁䭷䅁䭁佁䭙䅁䭁佁䭣䅁䉁䅁䅁允䅁䅁䅣䅁䅁䥁流欵䵁䅉䅅䅁䙁䅁䅁睁䵁䅁䅁权奃䅄䅁权潄权䅁权浄权䅁权湄权䅁允䅁䅁䅅䅁䭁䉁䕁䅁䵁䅉䅅䅁䑁䅁䅁睁䵁䅁䅁权奃䅄䅁权慁杂䅁允䅁䅁䅅䅁䭁䕁䝳䅁䵁䅉䅅䅁䑁䅁䅁睁䵁䅁䅁权䍃睃䅁权慁杂䅁允䅁䅁䅅䅁䭁䙁䜴䅁䵁䅉䅅䅁䑁䅁䅁睁䵁䅁䅁权奃䅄䅁权敁杂䅁允䅁䅁䅅䅁䭁乁䝅䅁䵁䅉䅅䅁䑁䅁䅁睁䵁䅁䅁权乃䅁䅁权敁杂䅁允䅁䅁䅅䅁䭁䡁䡯䅁䵁䅉䅅䅁䙁䅁䅁睁䵁䅁䅁权奃䅄䅁权汄权䅁权浄权䅁权湄权䅁允䅁䅁䅅䅁䭁䉁䕁䅁䵁䅉䅅䅁䙁䅁䅁睁䵁䅁䅁权奃䅄䅁权獄权䅁权浄权䅁权湄权䅁允䅁䅁䅅䅁䭁䉁䕁䅁䵁䅉䅅䅁䙁䅁䅁睁䵁䅁䅁权敂允䅁权汄权䅁权浄权䅁权湄权䅁允䅁䅁䅅䅁䭁䉁䕁䅁䵁䅉䅅䅁䙁䅁䅁睁䵁䅁䅁权㙄睃䅁权䱄杅䅁权䕁䅁䅋权䩄杅䅁允䅁䅁䅅䅁䙁乁橥䑣䬰ㅎ䅨䍄䉁䅁䅁睁䅁䅁䅍䅄䅁䅁䅯眫䅳䅁䅯硺䅉䅁䅅䅁䉁䅁䅁睂䅁䅁䅁䱉朳䅑杷允䅁䅁䅍䅁䑁䅁䅷䅁䭁䉁䵯䅁䭁䍁䝑䅁䉁䅁䅁允䅁䅁䅯杬䄸䅁杷允䅁䅁䅕䅁䑁䅁䅷䅁䭁䱁䅳䅁䭁佁䭧䅁䭁佁䭙䅁䭁佁䭣䅁䉁䅁䅁允䅁䅁䅯杂䅳䅁杷允䅁䅁䅕䅁䑁䅁䅷䅁䭁䕁䵙䅁䭁䵁单䅁䭁䅁䅑潁䭁䵁卫䅁䉁䅁䅁允䅁䅁䅕栯卹䍤漫啂䵁䅉䅅䅁䙁䅁䅁睁䵁䅁䅁权浂䅄䅁权煄权䅁权浄权䅁权牄权䅁允䅁䅁䅅䅁䭁䉁䕁䅁䵁䅉䅅䅁䑁䅁䅁睁䵁䅁䅁权䍄睃䅁权敁杂䅁允䅁䅁䅅䅁䭁䙁䩕䅁䵁䅉䅅䅁䙁䅁䅁睁䵁䅁䅁权㙄睃䅁权䙄杅䅁权䕁䅁䅋权䥄杅䅁允䅁䅁䅅䅁䙁䩁剓⭐㍏杌䅒䍄䉁䅁䅁睁䅁䅁䅍䅄䅁䅁䅯睱䅷䅁䅯䅇䅙䅁䅅䅁䉁䅁䅁权䕂杂䅁䍄䉁䅁䅁兂䅁䅁䅍䅄䅁䅁䅯末䅳䅁䅯剸䅉䅁䅯䅂䍁䅧䅯剹䅉䅁䅅䅁䉁䅁䅁兂䭁䌶婗㙙䑅䅑杷允䅁䅁䅕䅁䑁䅁䅷䅁䭁偁䱳䅁䭁䵁单䅁䭁䅁䅑潁䭁䵁卫䅁䉁䅁䅁允䅁䅁䅕坩圫ㅆ杈䕊䵁䅉䅅䅁䙁䅁䅁睁䵁䅁䅁权㝄睃䅁权䱄杅䅁权䕁䅁䅋权䥄杅䅁允䅁䅁䅅䅁䙁䡁㥅瑃橥䙯䅤䍄䉁䅁䅁睁䅁䅁䅍䅄䅁䅁䅯末䅳䅁䅯杇䅙䅁䅅䅁䉁䅁䅁权㉃杂䅁䍄䉁䅁䅁睁䅁䅁䅍䅄䅁䅁䅯其䅁䅁䅯杇䅙䅁䅅䅁䉁䅁䅁权坄杂䅁䍄䉁䅁䅁睁䅁䅁䅍䅄䅁䅁䅯末䅳䅁䅯䅊䅙䅁䅅䅁䉁䅁䅁权慂䅅䅁䍄䉁䅁䅁兂䅁䅁䅍䅄䅁䅁䅯末䅳䅁䅯䄶䅯䅁䅯朵䅯䅁䅯眵䅯䅁䅅䅁䉁䅁䅁权允䅂䅁䍄䉁䅁䅁睁䅁䅁䅍䅄䅁䅁䅯杈䅅䅁䅯栲䅉䅁䅅䅁䉁䅁䅁权䙃䅇䅁䍄䉁䅁䅁兂䅁䅁䅍䅄䅁䅁䅯眫䅳䅁䅯䄶䅯䅁䅯朵䅯䅁䅯眵䅯䅁䅅䅁䉁䅁䅁权允䅂䅁䍄䉁䅁䅁睁䅁䅁䅍䅄䅁䅁䅯睖䅅䅁䅯杇䅙䅁䅅䅁䉁䅁䅁权牁杂䅁䍄䉁䅁䅁兂䅁䅁䅍䅄䅁䅁䅯末䅳䅁䅯朶䅯䅁䅯朵䅯䅁䅯眶䅯䅁䅅䅁䉁䅁䅁权允䅂䅁䍄䉁䅁䅁兂䅁䅁䅍䅄䅁䅁䅯睚䄰䅁䅯剸䅉䅁䅯䅂䍁䅧䅯剹䅉䅁䅅䅁䉁䅁䅁兂㥂祷䥤扯呍䅑杷允䅁䅁䅍䅁䑁䅁䅷䅁䭁䭁䉧䅁䭁䉁䝧䅁䉁䅁䅁允䅁䅁䅯兇䅙䅁杷允䅁䅁䅕䅁䑁䅁䅷䅁䭁偁䱳䅁䭁佁䬰䅁䭁佁䭙䅁䭁佁䭣䅁䉁䅁䅁允䅁䅁䅯䅅䅑䅁杷允䅁䅁䅍䅁䑁䅁䅷䅁䭁偁䵣䅁䭁䉁䝧䅁䉁䅁䅁允䅁䅁䅯兇䅙䅁杷允䅁䅁䅍䅁䑁䅁䅷䅁䭁䍁偣䅁䭁䍁䝑䅁䉁䅁䅁允䅁䅁䅯䅃䅣䅁杷允䅁䅁䅍䅁䑁䅁䅷䅁䭁偁䵣䅁䭁䉁䝷䅁䉁䅁䅁允䅁䅁䅯杍䅙䅁杷允䅁䅁䅍䅁䑁䅁䅷䅁䭁偁䵣䅁䭁䍁䝑䅁䉁䅁䅁允䅁䅁䅯䅅䅑䅁杷允䅁䅁䅍䅁䑁䅁䅷䅁䭁䙁䉍䅁䭁䉁䝯䅁䉁䅁䅁允䅁䅁䅯䅑䅙䅁杷允䅁䅁䅍䅁䑁䅁䅷䅁䭁䱁乣䅁䭁䉁䝯䅁䉁䅁䅁允䅁䅁䅯杙䅙䅁杷允䅁䅁䅕䅁䑁䅁䅷䅁䭁䙁䅉䅁䭁佁䭯䅁䭁佁䭙䅁䭁佁䭳䅁䉁䅁䅁允䅁䅁䅣䅁䅁䍁潁欵䵁䅉䅅䅁䙁䅁䅁睁䵁䅁䅁权㍄䅄䅁权潄权䅁权浄权䅁权湄权䅁允䅁䅁䅅䅁䭁䅁䱙䅁䵁䅉䅅䅁䑁䅁䅁睁䵁䅁䅁权䥁兄䅁权偄杅䅁允䅁䅁䅅䅁䭁䉁䕁䅁䵁䅉䅅䅁䙁䅁䅁睁䵁䅁䅁权䥁兄䅁权䙄杅䅁权䕁䅁䅋权䥄杅䅁允䅁䅁䅅䅁䙁䝁匸䥦戯昲⼸䍄䉁䅁䅁睁䅁䅁䅍䅄䅁䅁䅯䅎䅳䅁䅯䅈䅙䅁䅅䅁䉁䅁䅁权牁杂䅁䍄䉁䅁䅁兂䅁䅁䅍䅄䅁䅁䅯兎䅳䅁䅯儵䅯䅁䅯朵䅯䅁䅯眵䅯䅁䅅䅁䉁䅁䅁权㉁睃䅁䍄䉁䅁䅁兂䅁䅁䅍䅄䅁䅁䅯䅃䄰䅁䅯硹䅉䅁䅯䅂䍁䅧䅯䉹䅉䅁䅅䅁䉁䅁䅁兂乄䵺䵺䵺啸䅑杷允䅁䅁䅍䅁䑁䅁䅷䅁䭁䩁䉕䅁䭁䉁䝯䅁䉁䅁䅁允䅁䅁䅯杙䅙䅁杷允䅁䅁䅑䅁䑁䅁䅷䅁䭁䙁䅳䅁䭁䉁䜸䅁䭁䍁䝁䅁䉁䅁䅁允䅁䅁䅯䅏䅙䅁杷允䅁䅁䅕䅁䑁䅁䅷䅁䭁䅁乧䅁䭁䵁即䅁䭁䅁䅑潁䭁䵁卫䅁䉁䅁䅁允䅁䅁䅕場啯歲档ざ䵁䅉䅅䅁䑁䅁䅁睁䵁䅁䅁权佂睃䅁权慁杂䅁允䅁䅁䅅䅁䭁䙁䜴䅁䵁䅉䅅䅁䑁䅁䅁睁䵁䅁䅁权㙃䅄䅁权捁杂䅁允䅁䅁䅅䅁䭁䥁䝉䅁䵁䅉䅅䅁䙁䅁䅁睁䵁䅁䅁权䥁兄䅁权灄权䅁权浄权䅁权湄权䅁允䅁䅁䅅䅁䭁䱁倸䅁䵁䅉䅅䅁䑁䅁䅁睁䵁䅁䅁权⽂允䅁权敁杂䅁允䅁䅁䅅䅁䭁䭁䝣䅁䵁䅉䅅䅁䙁䅁䅁睁䵁䅁䅁权䥁兄䅁权瑄权䅁权浄权䅁权湄权䅁允䅁䅁䅅䅁䡁䅁䅁䅁杄体䅊䍄䉁䅁䅁睁䅁䅁䅍䅄䅁䅁䅯睹䅷䅁䅯䅊䅙䅁䅅䅁䉁䅁䅁权䥁睂䅁䍄䉁䅁䅁兂䅁䅁䅍䅄䅁䅁䅯允䄴䅁䅯剸䅉䅁䅯䅂䍁䅧䅯剹䅉䅁䅅䅁䉁䅁䅁兂㥁桐杇㙥剉䅑杷允䅁䅁䅍䅁䑁䅁䅷䅁䭁乁䉯䅁䭁䍁䝑䅁䉁䅁䅁允䅁䅁䅯䅖䅯䅁杷允䅁䅁䅍䅁䑁䅁䅷䅁䭁乁䈰䅁䭁䉁䝷䅁䉁䅁䅁允䅁䅁䅯䅄䅣䅁杷允䅁䅁䅕䅁䑁䅁䅷䅁䭁䅁佅䅁䭁䵁即䅁䭁䅁䅑潁䭁䵁卫䅁䉁䅁䅁允䅁䅁䅕浚浚浚浚啘䵁䅉䅅䅁䑁䅁䅁睁䵁䅁䅁权䉁杄䅁权慁杂䅁允䅁䅁䅅䅁䭁䕁䝁䅁䵁䅉䅅䅁䙁䅁䅁睁䵁䅁䅁权偃䅄䅁权䙄杅䅁权䕁䅁䅋权䩄杅䅁允䅁䅁䅅䅁䙁䥁癳塌桐兗䄹䍄䉁䅁䅁睁䅁䅁䅍䅄䅁䅁䅯允䄴䅁䅯䅈䅙䅁䅅䅁䉁䅁䅁权捁睂䅁䍄䉁䅁䅁睁䅁䅁䅍䅄䅁䅁䅯杏䅁䅁䅯䅇䅙䅁䅅䅁䉁䅁䅁权㡂杂䅁䍄䉁䅁䅁兂䅁䅁䅍䅄䅁䅁䅯允䄴䅁䅯儶䅯䅁䅯朵䅯䅁䅯眵䅯䅁䅅䅁䉁䅁䅁权䍁杄䅁䍄䉁䅁䅁睁䅁䅁䅍䅄䅁䅁䅯䄹䅯䅁䅯硺䅉䅁䅅䅁䉁䅁䅁权允䅂䅁䍄䉁䅁䅁兂䅁䅁䅍䅄䅁䅁䅯䄸䅯䅁䅯剸䅉䅁䅯䅂䍁䅧䅯剹䅉䅁䅅䅁䉁䅁䅁兂卄⽍䐰乆䌰䅑杷允䅁䅁䅕䅁䑁䅁䅷䅁䭁䥁丸䅁䭁䵁单䅁䭁䅁䅑潁䭁䵁卧䅁䉁䅁䅁允䅁䅁䅕䡋瑌ば䥐歇䵁䅉䅅䅁䙁䅁䅁睁䵁䅁䅁权元兄䅁权䙄杅䅁权䕁䅁䅋权䥄杅䅁允䅁䅁䅅䅁䙁䕁㥪䙭ぎ呓䅸䍄䉁䅁䅁䅂䅁䅁䅍䅄䅁䅁䅯䄹䅯䅁䅯睈䅙䅁䅯䅉䅙䅁䅅䅁䉁䅁䅁权硂睂䅁䍄䉁䅁䅁兂䅁䅁䅍䅄䅁䅁䅯䅆䅅䅁䅯儵䅯䅁䅯朵䅯䅁䅯眵䅯䅁䅅䅁䉁䅁䅁权乁睃䅁䍄䉁䅁䅁睁䅁䅁䅍䅄䅁䅁䅯䅌䅅䅁䅯杇䅙䅁䅅䅁䉁䅁䅁权扁杂䅁䍄䉁䅁䅁睁䅁䅁䅍䅄䅁䅁䅯䄹䅯䅁䅯䅊䅙䅁䅅䅁䉁䅁䅁权ㅄ权䅁䍄䉁䅁䅁睁䅁䅁䅍䅄䅁䅁䅯睧䄰䅁䅯杇䅙䅁䅅䅁䉁䅁䅁权䅂杂䅁䍄䉁䅁䅁兂䅁䅁䅍䅄䅁䅁䅯杮䄸䅁䅯剸䅉䅁䅯䅂䍁䅧䅯䉹䅉䅁䅅䅁䉁䅁䅁兂䵃䵥偃煯愰䅑杷允䅁䅁䅍䅁䑁䅁䅷䅁䭁䅁估䅁䭁乁卯䅁䉁䅁䅁允䅁䅁䅯硕䅣䅁杷允䅁䅁䅕䅁䑁䅁䅷䅁䭁偁䭑䅁䭁佁䭕䅁䭁佁䭙䅁䭁佁䭣䅁䉁䅁䅁允䅁䅁䅯䅅䅑䅁杷允䅁䅁䅕䅁䑁䅁䅷䅁䭁偁䭑䅁䭁佁䭧䅁䭁佁䭙䅁䭁佁䭣䅁䉁䅁䅁允䅁䅁䅯䅅䅑䅁杷允䅁䅁䅕䅁䑁䅁䅷䅁䭁䕁偅䅁䭁佁䬰䅁䭁佁䭙䅁䭁佁䭣䅁䉁䅁䅁允䅁䅁䅯䅅䅑䅁杷允䅁䅁䅕䅁䑁䅁䅷䅁䭁䉁䵉䅁䭁䵁单䅁䭁䅁䅑潁䭁䵁卧䅁䉁䅁䅁允䅁䅁䅕䥱噈㑑朹歅䵁䅉䅅䅁䙁䅁䅁睁䵁䅁䅁权䅁允䅁权獄权䅁权浄权䅁权湄权䅁允䅁䅁䅅䅁䡁䅁䅁䅁䅁佫䅖䍄䉁䅁䅁兂䅁䅁䅍䅄䅁䅁䅯杅䅷䅁䅯剸䅉䅁䅯䅂䍁䅧䅯剹䅉䅁䅅䅁䉁䅁䅁兂䕃畍㍁䤶乧䅑杷允䅁䅁䅍䅁䑁䅁䅷䅁䭁䉁䵉䅁䭁䉁䝯䅁䉁䅁䅁允䅁䅁䅯䅷䅙䅁杷允䅁䅁䅕䅁䑁䅁䅷䅁䭁䱁乍䅁䭁佁䭷䅁䭁佁䭙䅁䭁佁䭣䅁䉁䅁䅁允䅁䅁䅯䅅䅑䅁杷允䅁䅁䅕䅁䑁䅁䅷䅁䭁䉁䵉䅁䭁佁䭕䅁䭁佁䭙䅁䭁佁䭣䅁䉁䅁䅁允䅁䅁䅯䅈䅳䅁杷允䅁䅁䅕䅁䑁䅁䅷䅁䭁䉁䵉䅁䭁佁䭫䅁䭁佁䭙䅁䭁佁䭣䅁䉁䅁䅁允䅁䅁䅯兣䄰䅁杷允䅁䅁䅍䅁䑁䅁䅷䅁䭁䱁䄸䅁䭁䉁䝧䅁䉁䅁䅁允䅁䅁䅯克䅙䅁杷允䅁䅁䅍䅁䑁䅁䅷䅁䭁䉁䱫䅁䭁䉁䝧䅁䉁䅁䅁允䅁䅁䅯䅦䅙䅁杷允䅁䅁䅕䅁䑁䅁䅷䅁䭁䑁䱉䅁䭁佁䬰䅁䭁佁䭙䅁䭁佁䭣䅁䉁䅁䅁允䅁䅁䅯䅅䅑䅁杷允䅁䅁䅕䅁䑁䅁䅷䅁䭁䉁䵉䅁䭁佁䭷䅁䭁佁䭙䅁䭁佁䭣䅁䉁䅁䅁允䅁䅁䅣䅁䅁䅁橁欵䵁䅉䅅䅁䙁䅁䅁睁䵁䅁䅁权十䅄䅁权瑄权䅁权浄权䅁权湄权䅁允䅁䅁䅅䅁䡁䅁䅁䅁权畔䅚䍄䉁䅁䅁睁䅁䅁䅍䅄䅁䅁䅯兏䅳䅁䅯硺䅉䅁䅅䅁䉁䅁䅁睂䅁䅁䅁䭧橪䅑杷允䅁䅁䅍䅁䑁䅁䅷䅁䭁䭁䉯䅁䭁䉁䜴䅁䉁䅁䅁允䅁䅁䅯睃䅯䅁杷允䅁䅁䅕䅁䑁䅁䅷䅁䭁䑁䱫䅁䭁䵁单䅁䭁䅁䅑潁䭁䵁卧䅁䉁䅁䅁允䅁䅁䅕潔婒偈⭚啌䵁䅉䅅䅁䑁䅁䅁睁䵁䅁䅁权灄允䅁权奁杂䅁允䅁䅁䅅䅁䭁䑁䜰䅁䵁䅉䅅䅁䙁䅁䅁睁䵁䅁䅁权ㅃ睄䅁权䱄杅䅁权䕁䅁䅋权䥄杅䅁允䅁䅁䅅䅁䙁佁剸䉵䘶ㅱ䅴䍄䉁䅁䅁兂䅁䅁䅍䅄䅁䅁䅯兏䅳䅁䅯硹䅉䅁䅯䅂䍁䅧䅯䉹䅉䅁䅅䅁䉁䅁䅁兂㑃潈牘塕灨䅑杷允䅁䅁䅕䅁䑁䅁䅷䅁䭁䑁䱫䅁䭁佁䭫䅁䭁佁䭙䅁䭁佁䭣䅁䉁䅁䅁允䅁䅁䅯睺䄴䅁杷允䅁䅁䅕䅁䑁䅁䅷䅁䭁䑁䱫䅁䭁佁䭷䅁䭁佁䭙䅁䭁佁䭣䅁䉁䅁䅁允䅁䅁䅣䅁䅁䥁㥁欵䵁䅉䅅䅁䑁䅁䅁睁䵁䅁䅁权⽁兄䅁权奁杂䅁允䅁䅁䅅䅁䭁䉁䕁䅁䵁䅉䅅䅁䑁䅁䅁睁䵁䅁䅁权⽁兄䅁权慁杂䅁允䅁䅁䅅䅁䭁䉁䕁䅁䵁䅉䅅䅁䑁䅁䅁睁䵁䅁䅁权⽁兄䅁权捁杂䅁允䅁䅁䅅䅁䭁䉁䕁䅁䵁䅉䅅䅁䑁䅁䅁睁䵁䅁䅁权⽁兄䅁权流杂䅁允䅁䅁䅅䅁佁䅁䅷䅁㑁䑁䅁杌穁䑁䅉䅁䵁䅉䅅䅁䑁䅁䅁睁䵁䅁䅁权权䅁䅁权奁杂䅁允䅁䅁䅅䅁䭁䍁䝫䅁䵁䅉䅅䅁䙁䅁䅁睁䵁䅁䅁权杁兄䅁权䙄杅䅁权䕁䅁䅋权䩄杅䅁允䅁䅁䅅䅁䙁䡁䅥杹兗剨䄱䍄䉁䅁䅁兂䅁䅁䅍䅄䅁䅁䅯睐䄰䅁䅯儶䅯䅁䅯朵䅯䅁䅯眵䅯䅁䅅䅁䉁䅁䅁权ㅁ杅䅁䍄䉁䅁䅁睁䅁䅁䅍䅄䅁䅁䅯兂䅳䅁䅯杇䅙䅁䅅䅁䉁䅁䅁权時杂䅁䍄䉁䅁䅁睁䅁䅁䅍䅄䅁䅁䅯兂䅳䅁䅯䅈䅙䅁䅅䅁䉁䅁䅁权橁䅃䅁䍄䉁䅁䅁睁䅁䅁䅍䅄䅁䅁䅯全䄰䅁䅯栲䅉䅁䅅䅁䉁䅁䅁权㙂睆䅁䍄䉁䅁䅁睁䅁䅁䅍䅄䅁䅁䅯兂䅳䅁䅯杈䅙䅁䅅䅁䉁䅁䅁权橁䅃䅁䍄䉁䅁䅁睁䅁䅁䅍䅄䅁䅁䅯八䅷䅁䅯栲䅉䅁䅅䅁䉁䅁䅁权獄睆䅁䍄䉁䅁䅁兂䅁䅁䅍䅄䅁䅁䅯兂䅳䅁䅯儷䅯䅁䅯朵䅯䅁䅯眵䅯䅁䅅䅁䉁䅁䅁睂䅁䅁䅁䕉浢䅑杷允䅁䅁䅍䅁䑁䅁䅷䅁䭁偁乑䅁䭁䉁䝯䅁䉁䅁䅁允䅁䅁䅯睋䅙䅁杷允䅁䅁䅍䅁䑁䅁䅷䅁䭁偁䉁䅁䭁䍁䝙䅁䉁䅁䅁允䅁䅁䄴䅄䅁䑁䅫䅍畁䑁䅙䅏䅁䅁杷允䅁䅁䅍䅁䑁䅁䅷䅁䭁偁乑䅁䭁䍁䝑䅁䉁䅁䅁允䅁䅁䅯䅅䅑䅁杷允䅁䅁䅍䅁䑁䅁䅷䅁䭁䉁䱁䅁䭁䉁䝯䅁䉁䅁䅁允䅁䅁䅯児䅙䅁杷允䅁䅁䅕䅁䑁䅁䅷䅁䭁佁䉯䅁䭁佁䭧䅁䭁佁䭙䅁䭁佁䭣䅁䉁䅁䅁允䅁䅁䅯杂䅳䅁杷允䅁䅁䅕䅁䑁䅁䅷䅁䭁䥁䱉䅁䭁䵁即䅁䭁䅁䅑潁䭁䵁卧䅁䉁䅁䅁允䅁䅁䅕㡪ㅌ䙋晷歘䵁䅉䅅䅁䙁䅁䅁睁䵁䅁䅁权乃䅁䅁权煄权䅁权浄权䅁权牄权䅁允䅁䅁䅅䅁䡁䅁䅁䅁䅂⭏䅚䍄䉁䅁䅁兂䅁䅁䅍䅄䅁䅁䅯杧䅳䅁䅯硹䅉䅁䅯䅂䍁䅧䅯剹䅉䅁䅅䅁䉁䅁䅁兂晁敨剴併愵䅑杷允䅁䅁䅍䅁䑁䅁䅷䅁䭁䥁䱉䅁䭁䍁䝙䅁䉁䅁䅁允䅁䅁䄴杄䅁䑁䅅䅍ㅁ䍁䄴免ぁ䅁䅁䍄䉁䅁䅁兂䅁䅁䅍䅄䅁䅁䅯杧䅳䅁䅯儵䅯䅁䅯朵䅯䅁䅯眵䅯䅁䅅䅁䉁䅁䅁权允䅂䅁䍄䉁䅁䅁兂䅁䅁䅍䅄䅁䅁䅯杧䅳䅁䅯儶䅯䅁䅯朵䅯䅁䅯眵䅯䅁䅅䅁䉁䅁䅁权允䅂䅁䍄䉁䅁䅁兂䅁䅁䅍䅄䅁䅁䅯杧䅳䅁䅯䄷䅯䅁䅯朵䅯䅁䅯眵䅯䅁䅅䅁䉁䅁䅁权允䅂䅁䍄䉁䅁䅁睁䅁䅁䅍䅄䅁䅁䅯睚䅷䅁䅯硺䅉䅁䅅䅁䉁䅁䅁权允䅂䅁䍄䉁䅁䅁兂䅁䅁䅍䅄䅁䅁䅯睚䅷䅁䅯剸䅉䅁䅯䅂䍁䅧䅯䉹䅉䅁䅅䅁䉁䅁䅁兂剄䭧呔㉳慕䅑杷允䅁䅁䅍䅁䑁䅁䅷䅁䭁䝁䵣䅁䭁䉁䝧䅁䉁䅁䅁允䅁䅁䅯䅒䅙䅁杷允䅁䅁䅍䅁䑁䅁䅷䅁䭁䝁䵣䅁䭁䍁䝙䅁䉁䅁䅁允䅁䅁䄴䅄䅁䑁䅫兏畁䑁䅅䅎䅁䅁杷允䅁䅁䅑䅁䑁䅁䅷䅁䭁䡁䄰䅁䭁䉁䜸䅁䭁䍁䝁䅁䉁䅁䅁允䅁䅁䅯䅷䅣䅁杷允䅁䅁䅍䅁䑁䅁䅷䅁䭁䙁䉕䅁䭁䍁䝑䅁䉁䅁䅁允䅁䅁䅯䅯䅯䅁杷允䅁䅁䅕䅁䑁䅁䅷䅁䭁䝁䵣䅁䭁佁䭷䅁䭁佁䭙䅁䭁佁䭣䅁䉁䅁䅁允䅁䅁䅣䅁䅁䵁䩁欵䵁䅉䅅䅁䑁䅁䅁睁䵁䅁䅁权䅄䅁䅁权敁杂䅁允䅁䅁䅅䅁䭁䙁䤴䅁䵁䅉䅅䅁䑁䅁䅁睁䵁䅁䅁权硁䅄䅁权偄杅䅁允䅁䅁䅅䅁䭁䉁䕁䅁䵁䅉䅅䅁䙁䅁䅁睁䵁䅁䅁权偁允䅁权獄权䅁权浄权䅁权湄权䅁允䅁䅁䅅䅁䡁䅁䅁䅁䅄伷䅖䍄䉁䅁䅁兂䅁䅁䅍䅄䅁䅁䅯免䅷䅁䅯剸䅉䅁䅯䅂䍁䅧䅯䉹䅉䅁䅅䅁䉁䅁䅁兂奂收塑味䭕䅑杷允䅁䅁䅍䅁䑁䅁䅷䅁䭁䵁乕䅁䭁䉁䜴䅁䉁䅁䅁允䅁䅁䅯杫䅙䅁杷允䅁䅁䅕䅁䑁䅁䅷䅁䭁䭁䅷䅁䭁佁䭯䅁䭁佁䭙䅁䭁佁䭳䅁䉁䅁䅁允䅁䅁䅣䅁䅁䥁穁欵䵁䅉䅅䅁䙁䅁䅁睁䵁䅁䅁权獄䅄䅁权汄权䅁权浄权䅁权湄权䅁允䅁䅁䅅䅁䭁䉁䕁䅁䵁䅉䅅䅁䙁䅁䅁睁䵁䅁䅁权䅄兄䅁权䱄杅䅁权䕁䅁䅋权䩄杅䅁允䅁䅁䅅䅁䙁䭁䠵場啯浘䅂䍄䉁䅁䅁兂䅁䅁䅍䅄䅁䅁䅯杍䅷䅁䅯剸䅉䅁䅯䅂䍁䅧䅯剹䅉䅁䅅䅁䉁䅁䅁兂婃摔牨杣兕䅑杷允䅁䅁䅕䅁䑁䅁䅷䅁䭁䑁䵉䅁䭁䵁即䅁䭁䅁䅑潁䭁䵁卧䅁䉁䅁䅁允䅁䅁䅕䘷㑇潈牘啖䵁䅉䅅䅁䙁䅁䅁睁䵁䅁䅁权祁䅄䅁权䱄杅䅁权䕁䅁䅋权䩄杅䅁允䅁䅁䅅䅁䙁䭁䠵場啯汘䅰䍄䉁䅁䅁睁䅁䅁䅍䅄䅁䅁䅯免䅷䅁䅯䅇䅙䅁䅅䅁䉁䅁䅁权䭂杂䅁䍄䉁䅁䅁兂䅁䅁䅍䅄䅁䅁䅯先䅁䅁䅯儵䅯䅁䅯朵䅯䅁䅯眵䅯䅁䅅䅁䉁䅁䅁权乁睃䅁䍄䉁䅁䅁睁䅁䅁䅍䅄䅁䅁䅯免䅷䅁䅯䅈䅙䅁䅅䅁䉁䅁䅁权㍂杂䅁䍄䉁䅁䅁睁䅁䅁䅍䅄䅁䅁䅯杍䅷䅁䅯䅈䅙䅁䅅䅁䉁䅁䅁权㝂杂䅁䍄䉁䅁䅁兂䅁䅁䅍䅄䅁䅁䅯免䅷䅁䅯儵䅯䅁䅯朵䅯䅁䅯眵䅯䅁䅅䅁䉁䅁䅁权允䅂䅁䍄䉁䅁䅁睁䅁䅁䅍䅄䅁䅁䅯元䅙䅁䅯栲䅉䅁䅅䅁䉁䅁䅁权㝃䅇䅁䍄䉁䅁䅁兂䅁䅁䅍䅄䅁䅁䅯杍䅷䅁䅯儵䅯䅁䅯朵䅯䅁䅯眵䅯䅁䅅䅁䉁䅁䅁权㉁睃䅁䍄䉁䅁䅁兂䅁䅁䅍䅄䅁䅁䅯免䅷䅁䅯朶䅯䅁䅯朵䅯䅁䅯眶䅯䅁䅅䅁䉁䅁䅁权允䅂䅁䍄䉁䅁䅁兂䅁䅁䅍䅄䅁䅁䅯杍䅷䅁䅯朶䅯䅁䅯朵䅯䅁䅯眶䅯䅁䅅䅁䉁䅁䅁权允䅂䅁䍄䉁䅁䅁睁䅁䅁䅍䅄䅁䅁䅯䅓䄰䅁䅯硺䅉䅁䅅䅁䉁䅁䅁权允䅂䅁䍄䉁䅁䅁睁䅁䅁䅍䅄䅁䅁䅯睥䅷䅁䅯杇䅙䅁䅅䅁䉁䅁䅁权婂杂䅁䍄䉁䅁䅁兂䅁䅁䅍䅄䅁䅁䅯䅓䄰䅁䅯剸䅉䅁䅯䅂䍁䅧䅯剹䅉䅁䅅䅁䉁䅁䅁兂偄䭆㠶条噯䅑杷允䅁䅁䅍䅁䑁䅁䅷䅁䭁䕁乧䅁䭁䉁䝧䅁䉁䅁䅁允䅁䅁䅯䅑䅙䅁杷允䅁䅁䅍䅁䑁䅁䅷䅁䭁䱁䉕䅁䭁䉁䜴䅁䉁䅁䅁允䅁䅁䅯䅪䅙䅁杷允䅁䅁䅍䅁䑁䅁䅷䅁䭁䕁乧䅁䭁䉁䝯䅁䉁䅁䅁允䅁䅁䅯䅑䅙䅁杷允䅁䅁䅍䅁䑁䅁䅷䅁䭁䕁乧䅁䭁䉁䝷䅁䉁䅁䅁允䅁䅁䅯杮䅙䅁杷允䅁䅁䅕䅁䑁䅁䅷䅁䭁䕁䱧䅁䭁佁䬰䅁䭁佁䭙䅁䭁佁䭣䅁䉁䅁䅁允䅁䅁䅣䅁䅁䭁权唵䵁䅉䅅䅁䙁䅁䅁睁䵁䅁䅁权湃䅁䅁权灄权䅁权浄权䅁权湄权䅁允䅁䅁䅅䅁䭁䑁偉䅁䵁䅉䅅䅁䙁䅁䅁睁䵁䅁䅁权ぁ睃䅁权䱄杅䅁权䕁䅁䅋权䩄杅䅁允䅁䅁䅅䅁䙁䑁積積積㄰䅎䍄䉁䅁䅁䅂䅁䅁䅍䅄䅁䅁䅯䅓䄰䅁䅯睈䅙䅁䅯䅉䅙䅁䅅䅁䉁䅁䅁权歃睂䅁䍄䉁䅁䅁睁䅁䅁䅍䅄䅁䅁䅯䅓䄰䅁䅯䅊䅙䅁䅅䅁䉁䅁䅁权允䅂䅁䍄䉁䅁䅁睁䅁䅁䅍䅄䅁䅁䅯䅫䄰䅁䅯䅇䅙䅁䅅䅁䉁䅁䅁权㕁杂䅁䍄䉁䅁䅁兂䅁䅁䅍䅄䅁䅁䅯杌䅅䅁䅯朶䅯䅁䅯朵䅯䅁䅯眶䅯䅁䅅䅁䉁䅁䅁睂䅁䅁䅁䍧浦䅑杷允䅁䅁䅕䅁䑁䅁䅷䅁䭁䕁乧䅁䭁佁䬰䅁䭁佁䭙䅁䭁佁䭣䅁䉁䅁䅁允䅁䅁䅯䅅䅑䅁杷允䅁䅁䅕䅁䑁䅁䅷䅁䭁䥁䱣䅁䭁䵁即䅁䭁䅁䅑潁䭁䵁卫䅁䉁䅁䅁允䅁䅁䅕椹捨㡪䙉啖䵁䅉䅅䅁䙁䅁䅁睁䵁䅁䅁权橁兄䅁权䙄杅䅁权䕁䅁䅋权䥄杅䅁允䅁䅁䅅䅁䙁䑁剹㍩䕳睲䅖䍄䉁䅁䅁兂䅁䅁䅍䅄䅁䅁䅯睉䄰䅁䅯剸䅉䅁䅯䅂䍁䅧䅯剹䅉䅁䅅䅁䉁䅁䅁兂㥁堳䩃ㅰ䐸䅑杷允䅁䅁䅍䅁䑁䅁䅷䅁䭁䭁䙣䅁䭁乁卯䅁䉁䅁䅁允䅁䅁䅯剳䅕䅁杷允䅁䅁䅕䅁䑁䅁䅷䅁䭁䅁䅷䅁䭁佁䭫䅁䭁佁䭙䅁䭁佁䭣䅁䉁䅁䅁允䅁䅁䅯克䅳䅁杷允䅁䅁䅕䅁䑁䅁䅷䅁䭁䍁乍䅁䭁䵁即䅁䭁䅁䅑潁䭁䵁卫䅁䉁䅁䅁允䅁䅁䅕歲桦桥⭓䕖䵁䅉䅅䅁䑁䅁䅁睁䵁䅁䅁权橁兄䅁权奁杂䅁允䅁䅁䅅䅁䭁䍁䜰䅁䵁䅉䅅䅁䑁䅁䅁睁䵁䅁䅁权橁兄䅁权敁杂䅁允䅁䅁䅅䅁䭁䭁䜸䅁䵁䅉䅅䅁䑁䅁䅁睁䵁䅁䅁权晃䅁䅁权敁杂䅁允䅁䅁䅅䅁䭁乁䝷䅁䵁䅉䅅䅁䙁䅁䅁睁䵁䅁䅁权獃䅄䅁权䙄杅䅁权䕁䅁䅋权䥄杅䅁允䅁䅁䅅䅁䙁䥁煥桂兖晒⼰䍄䉁䅁䅁䅂䅁䅁䅍䅄䅁䅁䅯睉䄰䅁䅯睈䅙䅁䅯䅉䅙䅁䅅䅁䉁䅁䅁权捃杂䅁䍄䉁䅁䅁兂䅁䅁䅍䅄䅁䅁䅯䅋䅳䅁䅯儷䅯䅁䅯朵䅯䅁䅯眵䅯䅁䅅䅁䉁䅁䅁权允䅂䅁䍄䉁䅁䅁睁䅁䅁䅍䅄䅁䅁䅯睉䄰䅁䅯䅊䅙䅁䅅䅁䉁䅁䅁权㙁睂䅁䍄䉁䅁䅁兂䅁䅁䅍䅄䅁䅁䅯睷䅅䅁䅯朶䅯䅁䅯朵䅯䅁䅯眶䅯䅁䅅䅁䉁䅁䅁睂䅁䅁䅁䍯浺䅑杷允䅁䅁䅍䅁䑁䅁䅷䅁䭁䵁䅁䅁䭁䍁䝙䅁䉁䅁䅁允䅁䅁䄴权䅁䑁䅣睎畁䑁䅑䅁䵁䅉䅅䅁䕁䅁䅁睁䵁䅁䅁权剄允䅁权晁杂䅁权杁杂䅁允䅁䅁䅅䅁䭁䕁䭉䅁䵁䅉䅅䅁䙁䅁䅁睁䵁䅁䅁权橁兄䅁权灄权䅁权浄权䅁权湄权䅁允䅁䅁䅅䅁䭁䉁䕁䅁䵁䅉䅅䅁䙁䅁䅁睁䵁䅁䅁权橁兄䅁权煄权䅁权浄权䅁权牄权䅁允䅁䅁䅅䅁䭁䉁䕁䅁䵁䅉䅅䅁䑁䅁䅁睁䵁䅁䅁权灂兄䅁权慁杂䅁允䅁䅁䅅䅁䭁䍁䜰䅁䵁䅉䅅䅁䑁䅁䅁睁䵁䅁䅁权灂兄䅁权敁杂䅁允䅁䅁䅅䅁䭁䙁䜰䅁䵁䅉䅅䅁䕁䅁䅁睁䵁䅁䅁权䵄䅁䅁权晁杂䅁权杁杂䅁允䅁䅁䅅䅁䭁䭁䬰䅁䵁䅉䅅䅁䙁䅁䅁睁䵁䅁䅁权流䅁䅁权瑄权䅁权浄权䅁权湄权䅁允䅁䅁䅅䅁䡁䅁䅁䅁䅁佈䅚䍄䉁䅁䅁兂䅁䅁䅍䅄䅁䅁䅯兡䄰䅁䅯朶䅯䅁䅯朵䅯䅁䅯眶䅯䅁䅅䅁䉁䅁䅁睂䅁䅁䅁䔴浄䅑杷允䅁䅁䅕䅁䑁䅁䅷䅁䭁䝁乫䅁䭁佁䬰䅁䭁佁䭙䅁䭁佁䭣䅁䉁䅁䅁允䅁䅁䅣䅁䅁䕁灄唵䵁䅉䅅䅁䑁䅁䅁睁䵁䅁䅁权䡄兄䅁权歁杂䅁允䅁䅁䅅䅁䭁䙁匰䅁䵁䅉䅅䅁䙁䅁䅁睁䵁䅁䅁权癃兄䅁权䱄杅䅁权䕁䅁䅋权䥄杅䅁允䅁䅁䅅䅁䙁䅁䅁䅁䅁䙁䅬䍄䉁䅁䅁兂䅁䅁䅍䅄䅁䅁䅯睊䄸䅁䅯硹䅉䅁䅯䅂䍁䅧䅯䉹䅉䅁䅅䅁䉁䅁䅁兂䙃ㄶ㑇潈婖䅑杷允䅁䅁䅍䅁䑁䅁䅷䅁䭁䭁丸䅁䭁䉁䜴䅁䉁䅁䅁允䅁䅁䅯兺䅣䅁杷允䅁䅁䅍䅁䑁䅁䅷䅁䭁䥁䱣䅁䭁䍁䝙䅁䉁䅁䅁允䅁䅁䄴䅄䅁䑁䅫䅎畁䑁䅁睎䅁䅁杷允䅁䅁䅕䅁䑁䅁䅷䅁䭁䝁䉣䅁䭁佁䭯䅁䭁佁䭙䅁䭁佁䭳䅁䉁䅁䅁允䅁䅁䅣䅁䅁䕁䙂欵䵁䅉䅅䅁䑁䅁䅁睁䵁䅁䅁权ぁ睃䅁权慄杅䅁允䅁䅁䅅䅁䭁䝁坕䅁䵁䅉䅅䅁䑁䅁䅁睁䵁䅁䅁权䝂䅄䅁权歁杂䅁允䅁䅁䅅䅁䭁䉁䕁䅁䵁䅉䅅䅁䕁䅁䅁睁䵁䅁䅁权癃兄䅁权晁杂䅁权杁杂䅁允䅁䅁䅅䅁䭁䉁䕁䅁䵁䅉䅅䅁䙁䅁䅁睁䵁䅁䅁权权䅄䅁权䱄杅䅁权䕁䅁䅋权䩄杅䅁允䅁䅁䅅䅁䙁乁橥䑣䬰ㅤ䅬䍄䉁䅁䅁兂䅁䅁䅍䅄䅁䅁䅯睲䄰䅁䅯儵䅯䅁䅯朵䅯䅁䅯眵䅯䅁䅅䅁䉁䅁䅁权允䅂䅁䍄䉁䅁䅁睁䅁䅁䅍䅄䅁䅁䅯杌䄴䅁䅯䅇䅙䅁䅅䅁䉁䅁䅁权䅂杂䅁䍄䉁䅁䅁睁䅁䅁䅍䅄䅁䅁䅯杌䄴䅁䅯䅈䅙䅁䅅䅁䉁䅁䅁权捁睂䅁䍄䉁䅁䅁兂䅁䅁䅍䅄䅁䅁䅯睦䅷䅁䅯儵䅯䅁䅯朵䅯䅁䅯眵䅯䅁䅅䅁䉁䅁䅁权捁睃䅁䍄䉁䅁䅁睁䅁䅁䅍䅄䅁䅁䅯权䅕䅁䅯栲䅉䅁䅅䅁䉁䅁䅁权㥁睅䅁䍄䉁䅁䅁兂䅁䅁䅍䅄䅁䅁䅯杌䄴䅁䅯䄷䅯䅁䅯朵䅯䅁䅯眵䅯䅁䅅䅁䉁䅁䅁睂䅁䅁䅁䵁止䅑杷允䅁䅁䅍䅁䑁䅁䅷䅁䭁䑁倴䅁䭁乁卯䅁䉁䅁䅁允䅁䅁䅯制䅉䅁杷允䅁䅁䅕䅁䑁䅁䅷䅁䭁䅁䱫䅁䭁䵁单䅁䭁䅁䅑潁䭁䵁卧䅁䉁䅁䅁允䅁䅁䅕㝙戴⼵䅓ぉ䵁䅉䅅䅁䙁䅁䅁睁䵁䅁䅁权ㅃ睄䅁权獄权䅁权浄权䅁权湄权䅁允䅁䅁䅅䅁䭁䉁䕁䅁䵁䅉䅅䅁䑁䅁䅁睁䵁䅁䅁权佂允䅁权捁杂䅁允䅁䅁䅅䅁䭁䡁䝑䅁䵁䅉䅅䅁䙁䅁䅁睁䵁䅁䅁权䙂睃䅁权䱄杅䅁权䕁䅁䅋权䥄杅䅁允䅁䅁䅅䅁䙁䝁浚浚浚氵䅆䍄䉁䅁䅁兂䅁䅁䅍䅄䅁䅁䅯䄷䄰䅁䅯硹䅉䅁䅯䅂䍁䅧䅯䉹䅉䅁䅅䅁䉁䅁䅁兂㝂䭆䠵匴呰䅑杷允䅁䅁䅕䅁䑁䅁䅷䅁䭁䵁䴴䅁䭁䵁即䅁䭁䅁䅑潁䭁䵁卫䅁䉁䅁䅁允䅁䅁䅕硥畓⭒煈歗䵁䅉䅅䅁䙁䅁䅁睁䵁䅁䅁权偄䅄䅁权䱄杅䅁权䕁䅁䅋权䩄杅䅁允䅁䅁䅅䅁䙁䵁ㅐ䙋偹汷䅬䍄䉁䅁䅁兂䅁䅁䅍䅄䅁䅁䅯䄰䅷䅁䅯硹䅉䅁䅯䅂䍁䅧䅯剹䅉䅁䅅䅁䉁䅁䅁兂䅁䅁䅁䙁噂䅑杷允䅁䅁䅕䅁䑁䅁䅷䅁䭁䙁䅕䅁䭁佁䭷䅁䭁佁䭙䅁䭁佁䭣䅁䉁䅁䅁允䅁䅁䅣䅁䅁䅁佄唵䵁䅉䅅䅁䙁䅁䅁睁䵁䅁䅁权䙂睃䅁权灄权䅁权浄权䅁权湄权䅁允䅁䅁䅅䅁䭁䉁䕁䅁䵁䅉䅅䅁䑁䅁䅁睁䵁䅁䅁权奃睄䅁权流杂䅁允䅁䅁䅅䅁佁䅁䄴䅁硁䑁䅁李畁䑁䅣李䅁䅁杷允䅁䅁䅑䅁䑁䅁䅷䅁䭁䡁䉷䅁䭁䉁䜸䅁䭁䍁䝁䅁䉁䅁䅁允䅁䅁䅯䅮䅙䅁杷允䅁䅁䅕䅁䑁䅁䅷䅁䭁䍁䵳䅁䭁䵁即䅁䭁䅁䅑潁䭁䵁卫䅁䉁䅁䅁允䅁䅁䅕㡪ㅌ䙋晷啗䵁䅉䅅䅁䑁䅁䅁睁䵁䅁䅁权牁䅄䅁权奁杂䅁允䅁䅁䅅䅁䭁䡁䝷䅁䵁䅉䅅䅁䑁䅁䅁睁䵁䅁䅁权牁䅄䅁权捁杂䅁允䅁䅁䅅䅁䭁䕁䝅䅁䵁䅉䅅䅁䑁䅁䅁睁䵁䅁䅁权牁䅄䅁权敁杂䅁允䅁䅁䅅䅁䭁䙁䝙䅁䵁䅉䅅䅁䑁䅁䅁睁䵁䅁䅁权牁䅄䅁权歁杂䅁允䅁䅁䅅䅁䭁䉁䕁䅁䵁䅉䅅䅁䑁䅁䅁睁䵁䅁䅁权楃睃䅁权捁杂䅁允䅁䅁䅅䅁䭁䕁䡙䅁䵁䅉䅅䅁䙁䅁䅁睁䵁䅁䅁权呁杄䅁权䙄杅䅁权䕁䅁䅋权䥄杅䅁允䅁䅁䅅䅁䙁䕁睏杣摨祬䅸䍄䉁䅁䅁睁䅁䅁䅍䅄䅁䅁䅯睥䅅䅁䅯䅈䅙䅁䅅䅁䉁䅁䅁权⽁杂䅁䍄䉁䅁䅁兂䅁䅁䅍䅄䅁䅁䅯睅䄴䅁䅯硹䅉䅁䅯䅂䍁䅧䅯剹䅉䅁䅅䅁䉁䅁䅁兂啁歲桦浥捒䅑杷允䅁䅁䅍䅁䑁䅁䅷䅁䭁䝁䄰䅁䭁䉁䝧䅁䉁䅁䅁允䅁䅁䅯睢䅙䅁杷允䅁䅁䅍䅁䑁䅁䅷䅁䭁䉁位䅁䭁䉁䝯䅁䉁䅁䅁允䅁䅁䅯睓䅙䅁杷允䅁䅁䅕䅁䑁䅁䅷䅁䭁䑁䱉䅁䭁佁䭯䅁䭁佁䭙䅁䭁佁䭳䅁䉁䅁䅁允䅁䅁䅯䅅䅑䅁杷允䅁䅁䅕䅁䑁䅁䅷䅁䭁䱁䵯䅁䭁䵁单䅁䭁䅁䅑潁䭁䵁卫䅁䉁䅁䅁允䅁䅁䅕㑅氹獩獫啃䵁䅉䅅䅁䙁䅁䅁睁䵁䅁䅁权㝃䅄䅁权䙄杅䅁权䕁䅁䅋权䩄杅䅁允䅁䅁䅅䅁䙁䍁瀳䱍杦杔䅎䍄䉁䅁䅁兂䅁䅁䅍䅄䅁䅁䅯睅䄴䅁䅯朶䅯䅁䅯朵䅯䅁䅯眶䅯䅁䅅䅁䉁䅁䅁权允䅂䅁䍄䉁䅁䅁睁䅁䅁䅍䅄䅁䅁䅯杤䄴䅁䅯䅊䅙䅁䅅䅁䉁䅁䅁权塄杄䅁䍄䉁䅁䅁兂䅁䅁䅍䅄䅁䅁䅯儵䅷䅁䅯硹䅉䅁䅯䅂䍁䅧䅯䉹䅉䅁䅅䅁䉁䅁䅁兂歃䑣䬰㠱桎䅑杷允䅁䅁䅍䅁䑁䅁䅷䅁䭁䵁乳䅁䭁䉁䝷䅁䉁䅁䅁允䅁䅁䅯杯䅙䅁杷允䅁䅁䅍䅁䑁䅁䅷䅁䭁佁䱙䅁䭁䍁䝑䅁䉁䅁䅁允䅁䅁䅯朵䄴䅁杷允䅁䅁䅍䅁䑁䅁䅷䅁䭁乁䱙䅁䭁䉁䜴䅁䉁䅁䅁允䅁䅁䅯硫䅉䅁杷允䅁䅁䅕䅁䑁䅁䅷䅁䭁䑁䰰䅁䭁䵁单䅁䭁䅁䅑潁䭁䵁卧䅁䉁䅁䅁允䅁䅁䅕扆佡嘰然䕅䵁䅉䅅䅁䙁䅁䅁睁䵁䅁䅁权权睄䅁权灄权䅁权浄权䅁权湄权䅁允䅁䅁䅅䅁䭁䡁匰䅁䵁䅉䅅䅁䑁䅁䅁睁䵁䅁䅁权䱄兄䅁权敁杂䅁允䅁䅁䅅䅁䭁䭁䝉䅁䵁䅉䅅䅁䙁䅁䅁睁䵁䅁䅁权呃䅄䅁权獄权䅁权浄权䅁权湄权䅁允䅁䅁䅅䅁䡁䅁䅁䅁䅃位䅖䍄䉁䅁䅁睁䅁䅁䅍䅄䅁䅁䅯睹䄰䅁䅯䅊䅙䅁䅅䅁䉁䅁䅁权療充䅁䍄䉁䅁䅁兂䅁䅁䅍䅄䅁䅁䅯睹䄰䅁䅯儵䅯䅁䅯朵䅯䅁䅯眵䅯䅁䅅䅁䉁䅁䅁权奁睃䅁䍄䉁䅁䅁兂䅁䅁䅍䅄䅁䅁䅯兄䅁䅁䅯儷䅯䅁䅯朵䅯䅁䅯眵䅯䅁䅅䅁䉁䅁䅁睂䅁䅁䅁䉁浢䅑杷允䅁䅁䅕䅁䑁䅁䅷䅁䭁䉁䵯䅁䭁佁䬰䅁䭁佁䭙䅁䭁佁䭣䅁䉁䅁䅁允䅁䅁䅣䅁䅁䅁㙁欵䵁䅉䅅䅁䙁䅁䅁睁䵁䅁䅁权䱄兄䅁权潄权䅁权浄权䅁权湄权䅁允䅁䅁䅅䅁䭁䅁䱙䅁䵁䅉䅅䅁䑁䅁䅁睁䵁䅁䅁权佁兂䅁权慄杅䅁允䅁䅁䅅䅁䭁䩁塯䅁䵁䅉䅅䅁䙁䅁䅁睁䵁䅁䅁权㉄权䅁权䙄杅䅁权䕁䅁䅋权䩄杅䅁允䅁䅁䅅䅁䙁䝁㤹䥎㝊祌䅎䍄䉁䅁䅁兂䅁䅁䅍䅄䅁䅁䅯朹䅯䅁䅯硹䅉䅁䅯䅂䍁䅧䅯䉹䅉䅁䅅䅁䉁䅁䅁兂畃⭒㙆但堵䅑杷允䅁䅁䅕䅁䑁䅁䅷䅁䭁偁䭙䅁䭁䵁即䅁䭁䅁䅑潁䭁䵁卫䅁䉁䅁䅁允䅁䅁䅕噋偹癷套ざ䵁䅉䅅䅁䙁䅁䅁睁䵁䅁䅁权噄兄䅁权潄权䅁权浄权䅁权湄权䅁允䅁䅁䅅䅁䭁䉁䕁䅁䵁䅉䅅䅁䙁䅁䅁睁䵁䅁䅁权塄兄䅁权潄权䅁权浄权䅁权湄权䅁允䅁䅁䅅䅁䭁䅁䱙䅁䵁䅉䅅䅁䑁䅁䅁睁䵁䅁䅁权㉄权䅁权捁杂䅁允䅁䅁䅅䅁䭁䩁䜴䅁䵁䅉䅅䅁䑁䅁䅁睁䵁䅁䅁权㉄权䅁权敁杂䅁允䅁䅁䅅䅁䭁䕁儰䅁䵁䅉䅅䅁䕁䅁䅁睁䵁䅁䅁权㉄权䅁权晁杂䅁权杁杂䅁允䅁䅁䅅䅁䭁偁䭣䅁䵁䅉䅅䅁䙁䅁䅁睁䵁䅁䅁权㉄权䅁权獄权䅁权浄权䅁权湄权䅁允䅁䅁䅅䅁䭁䉁䕁䅁䵁䅉䅅䅁䙁䅁䅁睁䵁䅁䅁权䡁兄䅁权䱄杅䅁权䕁䅁䅋权䥄杅䅁允䅁䅁䅅䅁䙁䥁䌯匹捨ㄳ䅸䍄䉁䅁䅁兂䅁䅁䅍䅄䅁䅁䅯儹䅳䅁䅯剸䅉䅁䅯䅂䍁䅧䅯䉹䅉䅁䅅䅁䉁䅁䅁兂硂㕕䅩ㅏ儴䅑杷允䅁䅁䅍䅁䑁䅁䅷䅁䭁偁䱕䅁䭁䉁䝧䅁䉁䅁䅁允䅁䅁䅯䅦䅙䅁杷允䅁䅁䅍䅁䑁䅁䅷䅁䭁偁䱕䅁䭁䉁䝷䅁䉁䅁䅁允䅁䅁䅯兗䅙䅁杷允䅁䅁䅍䅁䑁䅁䅷䅁䭁偁䱕䅁䭁䉁䜴䅁䉁䅁䅁允䅁䅁䅯兄䅣䅁杷允䅁䅁䅍䅁䑁䅁䅷䅁䭁偁䱕䅁䭁䍁䝑䅁䉁䅁䅁允䅁䅁䅯䅃䅣䅁杷允䅁䅁䅕䅁䑁䅁䅷䅁䭁偁䱕䅁䭁佁䬰䅁䭁佁䭙䅁䭁佁䭣䅁䉁䅁䅁允䅁䅁䅣䅁䅁䭁煁欵䵁䅉䅅䅁䑁䅁䅁睁䵁䅁䅁权慃兄䅁权偄杅䅁允䅁䅁䅅䅁䭁䉁䕁䅁䵁䅉䅅䅁䙁䅁䅁睁䵁䅁䅁权慃兄䅁权䙄杅䅁权䕁䅁䅋权䩄杅䅁允䅁䅁䅅䅁䙁䑁㙰潰浴䉌䅚䍄䉁䅁䅁睁䅁䅁䅍䅄䅁䅁䅯杭䄰䅁䅯䅇䅙䅁䅅䅁䉁䅁䅁权婁杂䅁䍄䉁䅁䅁睁䅁䅁䅍䅄䅁䅁䅯睄䅷䅁䅯䅇䅙䅁䅅䅁䉁䅁䅁权䕂杂䅁䍄䉁䅁䅁兂䅁䅁䅍䅄䅁䅁䅯兴䅁䅁䅯儷䅯䅁䅯朵䅯䅁䅯眵䅯䅁䅅䅁䉁䅁䅁睂䅁䅁䅁䉑氷䅑杷允䅁䅁䅍䅁䑁䅁䅷䅁䭁䩁乯䅁䭁䉁䜴䅁䉁䅁䅁允䅁䅁䅯睔䅙䅁杷允䅁䅁䅕䅁䑁䅁䅷䅁䭁䩁乯䅁䭁佁䭧䅁䭁佁䭙䅁䭁佁䭣䅁䉁䅁䅁允䅁䅁䅯䅅䅑䅁杷允䅁䅁䅕䅁䑁䅁䅷䅁䭁䡁䴸䅁䭁䵁即䅁䭁䅁䅑潁䭁䵁卧䅁䉁䅁䅁允䅁䅁䅕積積積呐歔䵁䅉䅅䅁䙁䅁䅁睁䵁䅁䅁权慃兄䅁权瑄权䅁权浄权䅁权湄权䅁允䅁䅁䅅䅁䭁䉁䕁䅁䵁䅉䅅䅁䙁䅁䅁睁䵁䅁䅁权乁兄䅁权䙄杅䅁权䕁䅁䅋权䥄杅䅁允䅁䅁䅅䅁䙁䩁她祘楧割䅨䍄䉁䅁䅁兂䅁䅁䅍䅄䅁䅁䅯䅓䅳䅁䅯剸䅉䅁䅯䅂䍁䅧䅯䉹䅉䅁䅅䅁䉁䅁䅁兂獂癫栰䵥⭔睐杷允䅁䅁䅕䅁䑁䅁䅷䅁䭁䕁䱧䅁䭁䵁单䅁䭁䅁䅑潁䭁䵁卫䅁䉁䅁䅁允䅁䅁䅕牣婫礫特稫䴸䅉䅅䅁䑁䅁䅁睁䵁䅁䅁权䥂睃䅁权慁杂䅁允䅁䅁䅅䅁䭁䑁䜴䅁䵁䅉䅅䅁䙁䅁䅁睁䵁䅁䅁权獂䅁䅁权煄权䅁权浄权䅁权牄权䅁允䅁䅁䅅䅁䡁䅁䅁䅁䅄住䅚䍄䉁䅁䅁睁䅁䅁䅍䅄䅁䅁䅯䅓䅳䅁䅯杈䅙䅁䅅䅁䉁䅁䅁权䝂杂䅁䍄䉁䅁䅁兂䅁䅁䅍䅄䅁䅁䅯睪䄰䅁䅯剸䅉䅁䅯䅂䍁䅧䅯剹䅉䅁䅅䅁䉁䅁䅁兂敄敩祮捺杙䅑杷允䅁䅁䅕䅁䑁䅁䅷䅁䭁䩁䉫䅁䭁佁䭯䅁䭁佁䭙䅁䭁佁䭳䅁䉁䅁䅁允䅁䅁䅣䅁䅁䝁兂欵䵁䅉䅅䅁䙁䅁䅁睁䵁䅁䅁权元兄䅁权䙄杅䅁权䕁䅁䅋权䩄杅䅁允䅁䅁䅅䅁䙁䩁硂㉱瑮䕙䅎䍄䉁䅁䅁兂䅁䅁䅍䅄䅁䅁䅯全䄴䅁䅯䄷䅯䅁䅯朵䅯䅁䅯眵䅯䅁䅅䅁䉁䅁䅁睂䅁䅁䅁䑧浺䅑杷允䅁䅁䅕䅁䑁䅁䅷䅁䭁䕁䱧䅁䭁佁䭯䅁䭁佁䭙䅁䭁佁䭳䅁䉁䅁䅁允䅁䅁䅣䅁䅁佁煁欵䵁䅉䅅䅁䕁䅁䅁睁䵁䅁䅁权啃䅄䅁权晁杂䅁权杁杂䅁允䅁䅁䅅䅁䭁䱁䥫䅁䵁䅉䅅䅁䑁䅁䅁睁䵁䅁䅁权畁允䅁权敁杂䅁允䅁䅁䅅䅁䭁䭁䝯䅁䵁䅉䅅䅁䑁䅁䅁睁䵁䅁䅁权啃䅄䅁权流杂䅁允䅁䅁䅅䅁佁䅁䅷䅁㑁䑁䅣杌祁䑁䅫䅁䵁䅉䅅䅁䙁䅁䅁睁䵁䅁䅁权捃允䅁权瑄权䅁权浄权䅁权湄权䅁允䅁䅁䅅䅁䡁䅁䅁䅁杄⭍䅚䍄䉁䅁䅁兂䅁䅁䅍䅄䅁䅁䅯䅬䅷䅁䅯儶䅯䅁䅯朵䅯䅁䅯眵䅯䅁䅅䅁䉁䅁䅁权噃䅄䅁䍄䉁䅁䅁兂䅁䅁䅍䅄䅁䅁䅯光䅁䅁䅯䄶䅯䅁䅯朵䅯䅁䅯眵䅯䅁䅅䅁䉁䅁䅁权䝁睃䅁䍄䉁䅁䅁兂䅁䅁䅍䅄䅁䅁䅯䅬䅷䅁䅯朶䅯䅁䅯朵䅯䅁䅯眶䅯䅁䅅䅁䉁䅁䅁睂䅁䅁䅁䑉浢䅑杷允䅁䅁䅕䅁䑁䅁䅷䅁䭁䩁䵑䅁䭁佁䭷䅁䭁佁䭙䅁䭁佁䭣䅁䉁䅁䅁允䅁䅁䅣䅁䅁䍁䥄唵䵁䅉䅅䅁䙁䅁䅁睁䵁䅁䅁权敂䅁䅁权煄权䅁权浄权䅁权牄权䅁允䅁䅁䅅䅁䡁䅁䅁䅁䅁⭐䅚䍄䉁䅁䅁兂䅁䅁䅍䅄䅁䅁䅯䅬䅷䅁䅯儷䅯䅁䅯朵䅯䅁䅯眵䅯䅁䅅䅁䉁䅁䅁睂䅁䅁䅁䍷浘䅑杷允䅁䅁䅍䅁䑁䅁䅷䅁䭁䡁䅯䅁䭁䍁䝑䅁䉁䅁䅁允䅁䅁䅯杫䅯䅁杷允䅁䅁䅕䅁䑁䅁䅷䅁䭁䕁䱍䅁䭁佁䭫䅁䭁佁䭙䅁䭁佁䭣䅁䉁䅁䅁允䅁䅁䅯硊䅅䅁杷允䅁䅁䅍䅁䑁䅁䅷䅁䭁乁䵯䅁䭁䉁䜴䅁䉁䅁䅁允䅁䅁䅯䅎䅙䅁杷允䅁䅁䅍䅁䑁䅁䅷䅁䭁乁䵯䅁䭁䍁䝙䅁䉁䅁䅁允䅁䅁䄴䅄䅁䑁䅫䅏畁䑁䅍兏䅁䅁杷允䅁䅁䅍䅁䑁䅁䅷䅁䭁䍁䵍䅁䭁䉁䜴䅁䉁䅁䅁允䅁䅁䅯共䅣䅁杷允䅁䅁䅕䅁䑁䅁䅷䅁䭁䝁䵙䅁䭁䵁即䅁䭁䅁䅑潁䭁䵁卫䅁䉁䅁䅁允䅁䅁䅕体㙆䭆㌶䕗䵁䅉䅅䅁䑁䅁䅁睁䵁䅁䅁权浂䅄䅁权奁杂䅁允䅁䅁䅅䅁䭁䝁䜸䅁䵁䅉䅅䅁䙁䅁䅁睁䵁䅁䅁权㙁䅁䅁权潄权䅁权浄权䅁权湄权䅁允䅁䅁䅅䅁䭁䅁䱙䅁䵁䅉䅅䅁䑁䅁䅁睁䵁䅁䅁权浂䅄䅁权慁杂䅁允䅁䅁䅅䅁䭁乁䝙䅁䵁䅉䅅䅁䑁䅁䅁睁䵁䅁䅁权橃睃䅁权偄杅䅁允䅁䅁䅅䅁䭁䉁䕁䅁䵁䅉䅅䅁䕁䅁䅁睁䵁䅁䅁权浂䅄䅁权晁杂䅁权杁杂䅁允䅁䅁䅅䅁䭁䭁䨴䅁䵁䅉䅅䅁䑁䅁䅁睁䵁䅁䅁权㝂睃䅁权奁杂䅁允䅁䅁䅅䅁䭁䡁䝷䅁䵁䅉䅅䅁䙁䅁䅁睁䵁䅁䅁权灃睃䅁权汄权䅁权浄权䅁权湄权䅁允䅁䅁䅅䅁䭁䑁䱣䅁䵁䅉䅅䅁䙁䅁䅁睁䵁䅁䅁权浂䅄䅁权汄权䅁权浄权䅁权湄权䅁允䅁䅁䅅䅁䭁䉁䕁䅁䵁䅉䅅䅁䑁䅁䅁睁䵁䅁䅁权扄睄䅁权敁杂䅁允䅁䅁䅅䅁䭁䑁䝣䅁䵁䅉䅅䅁䙁䅁䅁睁䵁䅁䅁权浂䅄䅁权灄权䅁权浄权䅁权湄权䅁允䅁䅁䅅䅁䭁䉁䕁䅁䵁䅉䅅䅁䑁䅁䅁睁䵁䅁䅁权㝄䅄䅁权奁杂䅁允䅁䅁䅅䅁䭁䕁䝯䅁䵁䅉䅅䅁䙁䅁䅁睁䵁䅁䅁权㝄䅄䅁权瑄权䅁权浄权䅁权湄权䅁允䅁䅁䅅䅁䭁䉁䕁䅁䵁䅉䅅䅁䙁䅁䅁睁䵁䅁䅁权睁杄䅁权䙄杅䅁权䕁䅁䅋权䥄杅䅁允䅁䅁䅅䅁䙁䑁杧䱌㝮睙䅆䍄䉁䅁䅁兂䅁䅁䅍䅄䅁䅁䅯䅍䄴䅁䅯硹䅉䅁䅯䅂䍁䅧䅯䉹䅉䅁䅅䅁䉁䅁䅁兂歃䑣䬰㘱华䅑杷允䅁䅁䅍䅁䑁䅁䅷䅁䭁䑁佁䅁䭁䉁䝯䅁䉁䅁䅁允䅁䅁䅯睇䅙䅁杷允䅁䅁䅍䅁䑁䅁䅷䅁䭁䑁佁䅁䭁䉁䝷䅁䉁䅁䅁允䅁䅁䅯杯䅙䅁杷允䅁䅁䅑䅁䑁䅁䅷䅁䭁䑁佁䅁䭁䉁䜸䅁䭁䍁䝁䅁䉁䅁䅁允䅁䅁䅯杂䅧䅁杷允䅁䅁䅍䅁䑁䅁䅷䅁䭁䑁䅷䅁䭁䍁䝙䅁䉁䅁䅁允䅁䅁䄴䅄䅁䑁䅙兎畁䑁䅍杍䅁䅁杷允䅁䅁䅍䅁䑁䅁䅷䅁䭁䥁䅉䅁䭁䉁䝯䅁䉁䅁䅁允䅁䅁䅯兗䅙䅁杷允䅁䅁䅕䅁䑁䅁䅷䅁䭁偁䱫䅁䭁䵁即䅁䭁䅁䅑潁䭁䵁卫䅁䉁䅁䅁允䅁䅁䅕䅁䅁䅁䅂䕗䵁䅉䅅䅁䙁䅁䅁睁䵁䅁䅁权睁杄䅁权灄权䅁权浄权䅁权湄权䅁允䅁䅁䅅䅁䭁䉁䕁䅁䵁䅉䅅䅁䙁䅁䅁睁䵁䅁䅁权睁杄䅁权煄权䅁权浄权䅁权牄权䅁允䅁䅁䅅䅁䭁䉁䕁䅁䵁䅉䅅䅁䙁䅁䅁睁䵁䅁䅁权㉂杄䅁权獄权䅁权浄权䅁权湄权䅁允䅁䅁䅅䅁䭁䉁䕁䅁䵁䅉䅅䅁䑁䅁䅁睁䵁䅁䅁权千䅄䅁权敁杂䅁允䅁䅁䅅䅁䭁䡁䝉䅁䵁䅉䅅䅁䑁䅁䅁睁䵁䅁䅁权潄䅄䅁权捁杂䅁允䅁䅁䅅䅁䭁䍁䝯䅁䵁䅉䅅䅁䑁䅁䅁睁䵁䅁䅁权潄䅄䅁权敁杂䅁允䅁䅁䅅䅁䭁乁䝅䅁䵁䅉䅅䅁䑁䅁䅁睁䵁䅁䅁权潄䅄䅁权歁杂䅁允䅁䅁䅅䅁䭁䕁卅䅁䵁䅉䅅䅁䙁䅁䅁睁䵁䅁䅁权塄睃䅁权䱄杅䅁权䕁䅁䅋权䥄杅䅁允䅁䅁䅅䅁䙁䉁䘫ㄶ㑇汔䅚䍄䉁䅁䅁睁䅁䅁䅍䅄䅁䅁䅯䅘䅁䅁䅯杇䅙䅁䅅䅁䉁䅁䅁权婂杂䅁䍄䉁䅁䅁兂䅁䅁䅍䅄䅁䅁䅯䄶䅷䅁䅯儶䅯䅁䅯朵䅯䅁䅯眵䅯䅁䅅䅁䉁䅁䅁权䍂杅䅁䍄䉁䅁䅁兂䅁䅁䅍䅄䅁䅁䅯䄶䅷䅁䅯䄷䅯䅁䅯朵䅯䅁䅯眵䅯䅁䅅䅁䉁䅁䅁睂䅁䅁䅁佉桘䅑杷允䅁䅁䅕䅁䑁䅁䅷䅁䭁佁䵧䅁䭁佁䬰䅁䭁佁䭙䅁䭁佁䭣䅁䉁䅁䅁允䅁䅁䅣䅁䅁䍁汄唴䵁䅉䅅䅁䙁䅁䅁睁䵁䅁䅁权橃睃䅁权䱄杅䅁权䕁䅁䅋权䩄杅䅁允䅁䅁䅅䅁䙁䱁敧敨剴䙋䅰䍄䉁䅁䅁睁䅁䅁䅍䅄䅁䅁䅯杙䅁䅁䅯䅈䅙䅁䅅䅁䉁䅁䅁权㝂杂䅁䍄䉁䅁䅁睁䅁䅁䅍䅄䅁䅁䅯睯䅳䅁䅯䅈䅙䅁䅅䅁䉁䅁䅁权楂杂䅁䍄䉁䅁䅁䅂䅁䅁䅍䅄䅁䅁䅯睯䅳䅁䅯睈䅙䅁䅯䅉䅙䅁䅅䅁䉁䅁䅁权䵂杂䅁䍄䉁䅁䅁兂䅁䅁䅍䅄䅁䅁䅯睯䅳䅁䅯儶䅯䅁䅯朵䅯䅁䅯眵䅯䅁䅅䅁䉁䅁䅁权允䅂䅁䍄䉁䅁䅁睁䅁䅁䅍䅄䅁䅁䅯杇䅷䅁䅯䅇䅙䅁䅅䅁䉁䅁䅁权㕁杂䅁䍄䉁䅁䅁睁䅁䅁䅍䅄䅁䅁䅯䅲䅷䅁䅯硺䅉䅁䅅䅁䉁䅁䅁权允䅂䅁䍄䉁䅁䅁兂䅁䅁䅍䅄䅁䅁䅯䅲䅷䅁䅯剸䅉䅁䅯䅂䍁䅧䅯剹䅉䅁䅅䅁䉁䅁䅁兂䥄⼯升⭗䝉䅑杷允䅁䅁䅍䅁䑁䅁䅷䅁䭁乁偳䅁䭁䉁䝧䅁䉁䅁䅁允䅁䅁䅯杓䅙䅁杷允䅁䅁䅍䅁䑁䅁䅷䅁䭁䭁䱳䅁䭁乁卯䅁䉁䅁䅁允䅁䅁䅯硇䅑䅁杷允䅁䅁䅍䅁䑁䅁䅷䅁䭁䭁䵷䅁䭁䍁䝑䅁䉁䅁䅁允䅁䅁䅯硑䅉䅁杷允䅁䅁䅍䅁䑁䅁䅷䅁䭁䕁䉑䅁䭁䉁䝷䅁䉁䅁䅁允䅁䅁䅯䅕䅙䅁杷允䅁䅁䅍䅁䑁䅁䅷䅁䭁䭁䵷䅁䭁䍁䝙䅁䉁䅁䅁允䅁䅁䄴䅄䅁䑁䅫兎畁䑁䅕李䅁䅁杷允䅁䅁䅕䅁䑁䅁䅷䅁䭁䭁䵷䅁䭁佁䭧䅁䭁佁䭙䅁䭁佁䭣䅁䉁䅁䅁允䅁䅁䅯杂䅳䅁杷允䅁䅁䅕䅁䑁䅁䅷䅁䭁䭁䵷䅁䭁佁䭫䅁䭁佁䭙䅁䭁佁䭣䅁䉁䅁䅁允䅁䅁䅯兲䅷䅁杷允䅁䅁䅕䅁䑁䅁䅷䅁䭁䕁䉫䅁䭁佁䭯䅁䭁佁䭙䅁䭁佁䭳䅁䉁䅁䅁允䅁䅁䅣䅁䅁䭁畁欵䵁䅉䅅䅁䙁䅁䅁睁䵁䅁䅁权楃䅄䅁权煄权䅁权浄权䅁权牄权䅁允䅁䅁䅅䅁䡁䅁䅁䅁权佐䅚䍄䉁䅁䅁兂䅁䅁䅍䅄䅁䅁䅯䅲䅷䅁䅯䄷䅯䅁䅯朵䅯䅁䅯眵䅯䅁䅅䅁䉁䅁䅁睂䅁䅁䅁䅯洯䅑杷允䅁䅁䅍䅁䑁䅁䅷䅁䭁䉁䵯䅁䭁䵁匸䅁䉁䅁䅁允䅁䅁䅯䅅䅑䅁杷允䅁䅁䅍䅁䑁䅁䅷䅁䭁䕁䉍䅁䭁䉁䜴䅁䉁䅁䅁允䅁䅁䅯兮䅙䅁杷允䅁䅁䅍䅁䑁䅁䅷䅁䭁䝁䉙䅁䭁䍁䝑䅁䉁䅁䅁允䅁䅁䅯共䅫䅁杷允䅁䅁䅕䅁䑁䅁䅷䅁䭁䉁䵯䅁䭁䵁即䅁䭁䅁䅑潁䭁䵁卧䅁䉁䅁䅁允䅁䅁䅕体㙆䭆㌶䕕䵁䅉䅅䅁䙁䅁䅁睁䵁䅁䅁权乁䅅䅁权䙄杅䅁权䕁䅁䅋权䥄杅䅁允䅁䅁䅅䅁䙁䥁睨婉手䅆䅊䍄䉁䅁䅁兂䅁䅁䅍䅄䅁䅁䅯杇䅷䅁䅯硹䅉䅁䅯䅂䍁䅧䅯剹䅉䅁䅅䅁䉁䅁䅁兂硂児塲祯剂䅑杷允䅁䅁䅍䅁䑁䅁䅷䅁䭁䉁䵯䅁䭁䉁䝯䅁䉁䅁䅁允䅁䅁䅯材䅙䅁杷允䅁䅁䅕䅁䑁䅁䅷䅁䭁䵁乣䅁䭁佁䭕䅁䭁佁䭙䅁䭁佁䭣䅁䉁䅁䅁允䅁䅁䅯䅈䅳䅁杷允䅁䅁䅕䅁䑁䅁䅷䅁䭁佁䱙䅁䭁佁䭧䅁䭁佁䭙䅁䭁佁䭣䅁䉁䅁䅁允䅁䅁䅯杂䅳䅁杷允䅁䅁䅕䅁䑁䅁䅷䅁䭁乁內䅁䭁佁䭧䅁䭁佁䭙䅁䭁佁䭣䅁䉁䅁䅁允䅁䅁䅯术䅯䅁杷允䅁䅁䅕䅁䑁䅁䅷䅁䭁䉁䵯䅁䭁佁䭕䅁䭁佁䭙䅁䭁佁䭣䅁䉁䅁䅁允䅁䅁䅯睄䅳䅁杷允䅁䅁䅕䅁䑁䅁䅷䅁䭁乁偳䅁䭁䵁单䅁䭁䅁䅑潁䭁䵁卧䅁䉁䅁䅁允䅁䅁䅕器䭘瑎潮䕄䵁䅉䅅䅁䑁䅁䅁睁䵁䅁䅁权坁允䅁权捁杂䅁允䅁䅁䅅䅁䭁䍁䡯䅁䵁䅉䅅䅁䙁䅁䅁睁䵁䅁䅁权扄睄䅁权䙄杅䅁权䕁䅁䅋权䩄杅䅁允䅁䅁䅅䅁䙁䙁䔫ば䰯朷䅬䍄䉁䅁䅁睁䅁䅁䅍䅄䅁䅁䅯䅌䄰䅁䅯杇䅙䅁䅅䅁䉁䅁䅁权扁杂䅁䍄䉁䅁䅁兂䅁䅁䅍䅄䅁䅁䅯䄸䅅䅁䅯儷䅯䅁䅯朵䅯䅁䅯眵䅯䅁䅅䅁䉁䅁䅁睂䅁䅁䅁䨴汦䅑杷允䅁䅁䅕䅁䑁䅁䅷䅁䭁䱁乍䅁䭁佁䭕䅁䭁佁䭙䅁䭁佁䭣䅁䉁䅁䅁允䅁䅁䅯䅅䅑䅁杷允䅁䅁䅍䅁䑁䅁䅷䅁䭁䱁䉅䅁䭁䉁䝧䅁䉁䅁䅁允䅁䅁䅯杓䅙䅁杷允䅁䅁䅕䅁䑁䅁䅷䅁䭁乁偳䅁䭁䵁即䅁䭁䅁䅑潁䭁䵁卧䅁䉁䅁䅁允䅁䅁䅕䥘䌯匹䵩䕘䵁䅉䅅䅁䑁䅁䅁睁䵁䅁䅁权煁䅁䅁权捁杂䅁允䅁䅁䅅䅁䭁䩁䜰䅁䵁䅉䅅䅁䑁䅁䅁睁䵁䅁䅁权扄睄䅁权慁杂䅁允䅁䅁䅅䅁䭁䙁䜴䅁䵁䅉䅅䅁䑁䅁䅁睁䵁䅁䅁权扄睄䅁权歁杂䅁允䅁䅁䅅䅁䭁䕁卑䅁䵁䅉䅅䅁䙁䅁䅁睁䵁䅁䅁权⽂䅁䅁权瑄权䅁权浄权䅁权湄权䅁允䅁䅁䅅䅁䡁䅁䅁䅁䅃敭䅖䍄䉁䅁䅁睁䅁䅁䅍䅄䅁䅁䅯睯䄸䅁䅯杊䅙䅁䅅䅁䉁䅁䅁杄䵁䅁䅁䅎硁䍁䄴兎㕁䅁䅁䍄䉁䅁䅁䅂䅁䅁䅍䅄䅁䅁䅯䄳䅁䅁䅯睈䅙䅁䅯䅉䅙䅁䅅䅁䉁䅁䅁权佂杂䅁䍄䉁䅁䅁兂䅁䅁䅍䅄䅁䅁䅯眲䄸䅁䅯䄶䅯䅁䅯朵䅯䅁䅯眵䅯䅁䅅䅁䉁䅁䅁权允䅂䅁䍄䉁䅁䅁兂䅁䅁䅍䅄䅁䅁䅯眲䄸䅁䅯儶䅯䅁䅯朵䅯䅁䅯眵䅯䅁䅅䅁䉁䅁䅁权允䅂䅁䍄䉁䅁䅁兂䅁䅁䅍䅄䅁䅁䅯杤䄰䅁䅯剸䅉䅁䅯䅂䍁䅧䅯䉹䅉䅁䅅䅁䉁䅁䅁兂䅂側眸㡅䥁䅑杷允䅁䅁䅕䅁䑁䅁䅷䅁䭁䱁䉣䅁䭁佁䭷䅁䭁佁䭙䅁䭁佁䭣䅁䉁䅁䅁允䅁䅁䅣䅁䅁佁捄䔵䵁䅉䅅䅁䙁䅁䅁睁䵁䅁䅁权灄允䅁权灄权䅁权浄权䅁权湄权䅁允䅁䅁䅅䅁䭁䭁伸䅁䵁䅉䅅䅁䙁䅁䅁睁䵁䅁䅁权㍂兄䅁权䙄杅䅁权䕁䅁䅋权䥄杅䅁允䅁䅁䅅䅁䙁䱁瑧慨㕄昴⽫䍄䉁䅁䅁兂䅁䅁䅍䅄䅁䅁䅯杤䄰䅁䅯硹䅉䅁䅯䅂䍁䅧䅯䉹䅉䅁䅅䅁䉁䅁䅁兂啁歲桦橥呒䅑杷允䅁䅁䅕䅁䑁䅁䅷䅁䭁䕁䉳䅁䭁佁䭧䅁䭁佁䭙䅁䭁佁䭣䅁䉁䅁䅁允䅁䅁䅯杂䅳䅁杷允䅁䅁䅕䅁䑁䅁䅷䅁䭁䡁乙䅁䭁䵁即䅁䭁䅁䅑潁䭁䵁卫䅁䉁䅁䅁允䅁䅁䅕場啯歲桤啕䵁䅉䅅䅁䑁䅁䅁睁䵁䅁䅁权䩃允䅁权歁杂䅁允䅁䅁䅅䅁䭁佁䩉䅁䵁䅉䅅䅁䙁䅁䅁睁䵁䅁䅁权㍂兄䅁权䱄杅䅁权䕁䅁䅋权䩄杅䅁允䅁䅁䅅䅁䙁䵁ㅐ䙋偹浹䅒䍄䉁䅁䅁睁䅁䅁䅍䅄䅁䅁䅯睤䄰䅁䅯杈䅙䅁䅅䅁䉁䅁䅁权䩃元䅁䍄䉁䅁䅁睁䅁䅁䅍䅄䅁䅁䅯睦䅅䅁䅯栲䅉䅁䅅䅁䉁䅁䅁权楁䅇䅁䍄䉁䅁䅁兂䅁䅁䅍䅄䅁䅁䅯杤䄰䅁䅯儵䅯䅁䅯朵䅯䅁䅯眵䅯䅁䅅䅁䉁䅁䅁权允䅂䅁䍄䉁䅁䅁睁䅁䅁䅍䅄䅁䅁䅯眹䅅䅁䅯杊䅙䅁䅅䅁䉁䅁䅁杄䵁䅁䅁䅏㑁䍁䄴睎ㅁ䅁䅁䍄䉁䅁䅁兂䅁䅁䅍䅄䅁䅁䅯睤䄰䅁䅯䄶䅯䅁䅯朵䅯䅁䅯眵䅯䅁䅅䅁䉁䅁䅁权允䅂䅁䍄䉁䅁䅁兂䅁䅁䅍䅄䅁䅁䅯杤䄰䅁䅯朶䅯䅁䅯朵䅯䅁䅯眶䅯䅁䅅䅁䉁䅁䅁权允䅂䅁䍄䉁䅁䅁兂䅁䅁䅍䅄䅁䅁䅯睤䄰䅁䅯朶䅯䅁䅯朵䅯䅁䅯眶䅯䅁䅅䅁䉁䅁䅁权允䅂䅁䍄䉁䅁䅁兂䅁䅁䅍䅄䅁䅁䅯杤䄰䅁䅯儷䅯䅁䅯朵䅯䅁䅯眵䅯䅁䅅䅁䉁䅁䅁权允䅂䅁䍄䉁䅁䅁兂䅁䅁䅍䅄䅁䅁䅯睤䄰䅁䅯儷䅯䅁䅯朵䅯䅁䅯眵䅯䅁䅅䅁䉁䅁䅁权允䅂䅁䍄䉁䅁䅁睁䅁䅁䅍䅄䅁䅁䅯睪䅷䅁䅯杇䅙䅁䅅䅁䉁䅁䅁权婂杂䅁䍄䉁䅁䅁兂䅁䅁䅍䅄䅁䅁䅯睗䅁䅁䅯儶䅯䅁䅯朵䅯䅁䅯眵䅯䅁䅅䅁䉁䅁䅁权偃睃䅁䍄䉁䅁䅁兂䅁䅁䅍䅄䅁䅁䅯䅋䅳䅁䅯硹䅉䅁䅯䅂䍁䅧䅯剹䅉䅁䅅䅁䉁䅁䅁兂㑃潈牘敕婨䅑杷允䅁䅁䅍䅁䑁䅁䅷䅁䭁䥁䴸䅁䭁䉁䝷䅁䉁䅁䅁允䅁䅁䅯朶䅙䅁杷允䅁䅁䅕䅁䑁䅁䅷䅁䭁䑁䵣䅁䭁佁䬰䅁䭁佁䭙䅁䭁佁䭣䅁䉁䅁䅁允䅁䅁䅯䅅䅑䅁杷允䅁䅁䅍䅁䑁䅁䅷䅁䭁䙁䱙䅁䭁䉁䜴䅁䉁䅁䅁允䅁䅁䅯䅎䅙䅁杷允䅁䅁䅍䅁䑁䅁䅷䅁䭁䥁䴸䅁䭁䉁䜴䅁䉁䅁䅁允䅁䅁䅯䅖䅙䅁杷允䅁䅁䅑䅁䑁䅁䅷䅁䭁䥁䴸䅁䭁䉁䜸䅁䭁䍁䝁䅁䉁䅁䅁允䅁䅁䅯杬䅙䅁杷允䅁䅁䅍䅁䑁䅁䅷䅁䭁䥁䴸䅁䭁䍁䝙䅁䉁䅁䅁允䅁䅁䄴䅄䅁䑁䅕䅏畁䑁䅧䅏䅁䅁杷允䅁䅁䅕䅁䑁䅁䅷䅁䭁䥁䴸䅁䭁佁䭫䅁䭁佁䭙䅁䭁佁䭣䅁䉁䅁䅁允䅁䅁䅯䅅䅑䅁杷允䅁䅁䅕䅁䑁䅁䅷䅁䭁䥁䴸䅁䭁佁䭯䅁䭁佁䭙䅁䭁佁䭳䅁䉁䅁䅁允䅁䅁䅯䅅䅑䅁杷允䅁䅁䅍䅁䑁䅁䅷䅁䭁偁䅅䅁䭁䉁䝯䅁䉁䅁䅁允䅁䅁䅯睓䅙䅁杷允䅁䅁䅕䅁䑁䅁䅷䅁䭁䥁䴸䅁䭁佁䬰䅁䭁佁䭙䅁䭁佁䭣䅁䉁䅁䅁允䅁䅁䅯䅅䅑䅁杷允䅁䅁䅕䅁䑁䅁䅷䅁䭁佁䵕䅁䭁䵁即䅁䭁䅁䅑潁䭁䵁卫䅁䉁䅁䅁允䅁䅁䅕䡰㥁瑃橥し䵁䅉䅅䅁䑁䅁䅁睁䵁䅁䅁权汄䅄䅁权奁杂䅁允䅁䅁䅅䅁䭁䕁䝑䅁䵁䅉䅅䅁䑁䅁䅁睁䵁䅁䅁权乃允䅁权捁杂䅁允䅁䅁䅅䅁䭁䉁䡷䅁䵁䅉䅅䅁䑁䅁䅁睁䵁䅁䅁权汄䅄䅁权捁杂䅁允䅁䅁䅅䅁䭁偁䝣䅁䵁䅉䅅䅁䑁䅁䅁睁䵁䅁䅁权獂允䅁权敁杂䅁允䅁䅁䅅䅁䭁䩁䡍䅁䵁䅉䅅䅁䕁䅁䅁睁䵁䅁䅁权汄䅄䅁权晁杂䅁权杁杂䅁允䅁䅁䅅䅁䭁䙁䡅䅁䵁䅉䅅䅁䙁䅁䅁睁䵁䅁䅁权汄䅄䅁权潄权䅁权浄权䅁权湄权䅁允䅁䅁䅅䅁䭁偁䬴䅁䵁䅉䅅䅁䙁䅁䅁睁䵁䅁䅁权汄䅄䅁权煄权䅁权浄权䅁权牄权䅁允䅁䅁䅅䅁䡁䅁䅁䅁䅂⭉䅚䍄䉁䅁䅁兂䅁䅁䅍䅄䅁䅁䅯兕䄰䅁䅯剸䅉䅁䅯䅂䍁䅧䅯䉹䅉䅁䅅䅁䉁䅁䅁兂潂樷䠳䅅㤯睐杷允䅁䅁䅕䅁䑁䅁䅷䅁䭁佁丰䅁䭁䵁单䅁䭁䅁䅑潁䭁䵁卧䅁䉁䅁䅁允䅁䅁䅕㕏㙬欴啚䕂䵁䅉䅅䅁䑁䅁䅁睁䵁䅁䅁权䩁睄䅁权奁杂䅁允䅁䅁䅅䅁䭁䍁䜰䅁䵁䅉䅅䅁䑁䅁䅁睁䵁䅁䅁权剂兄䅁权歁杂䅁允䅁䅁䅅䅁䭁䉁䕁䅁䵁䅉䅅䅁䑁䅁䅁睁䵁䅁䅁权敄䅁䅁权慄杅䅁允䅁䅁䅅䅁䭁䍁坫䅁䵁䅉䅅䅁䙁䅁䅁睁䵁䅁䅁权㕂䅄䅁权獄权䅁权浄权䅁权湄权䅁允䅁䅁䅅䅁䡁䅁䅁䅁杄⭂䅚䍄䉁䅁䅁睁䅁䅁䅍䅄䅁䅁䅯杌䅕䅁䅯栲䅉䅁䅅䅁䉁䅁䅁权⽄杆䅁䍄䉁䅁䅁睁䅁䅁䅍䅄䅁䅁䅯兕䄰䅁䅯杊䅙䅁䅅䅁䉁䅁䅁杄䵁䅁䅁睎㕁䍁䄴睍硁䅁䅁䍄䉁䅁䅁兂䅁䅁䅍䅄䅁䅁䅯兕䄰䅁䅯䄶䅯䅁䅯朵䅯䅁䅯眵䅯䅁䅅䅁䉁䅁䅁权允䅂䅁䍄䉁䅁䅁兂䅁䅁䅍䅄䅁䅁䅯兕䄰䅁䅯䄷䅯䅁䅯朵䅯䅁䅯眵䅯䅁䅅䅁䉁䅁䅁权允䅂䅁䍄䉁䅁䅁睁䅁䅁䅍䅄䅁䅁䅯杫䅷䅁䅯杇䅙䅁䅅䅁䉁䅁䅁权㥁杂䅁䍄䉁䅁䅁䅂䅁䅁䅍䅄䅁䅁䅯杫䅷䅁䅯睈䅙䅁䅯䅉䅙䅁䅅䅁䉁䅁䅁权㙂杂䅁䍄䉁䅁䅁睁䅁䅁䅍䅄䅁䅁䅯杫䅷䅁䅯䅊䅙䅁䅅䅁䉁䅁䅁权允䅂䅁䍄䉁䅁䅁睁䅁䅁䅍䅄䅁䅁䅯杫䅷䅁䅯杊䅙䅁䅅䅁䉁䅁䅁杄佁䅁䅁免硁䑁䅙杌㑁䑁䅍䅁䵁䅉䅅䅁䙁䅁䅁睁䵁䅁䅁权千䅄䅁权煄权䅁权浄权䅁权牄权䅁允䅁䅁䅅䅁䡁䅁䅁䅁䅄何䅚䍄䉁䅁䅁兂䅁䅁䅍䅄䅁䅁䅯杫䅷䅁䅯䄷䅯䅁䅯朵䅯䅁䅯眵䅯䅁䅅䅁䉁䅁䅁睂䅁䅁䅁䍷浺䅑杷允䅁䅁䅕䅁䑁䅁䅷䅁䭁䑁佳䅁䭁䵁单䅁䭁䅁䅑潁䭁䵁卧䅁䉁䅁䅁允䅁䅁䅕汭䙖䭳潔䕂䵁䅉䅅䅁䙁䅁䅁睁䵁䅁䅁权啄睃䅁权煄权䅁权浄权䅁权牄权䅁允䅁䅁䅅䅁䡁䅁䅁䅁䅄畐䅚䍄䉁䅁䅁䅂䅁䅁䅍䅄䅁䅁䅯睏䄴䅁䅯睈䅙䅁䅯䅉䅙䅁䅅䅁䉁䅁䅁权㉄睂䅁䍄䉁䅁䅁睁䅁䅁䅍䅄䅁䅁䅯睏䄴䅁䅯䅊䅙䅁䅅䅁䉁䅁䅁权䥁睂䅁䍄䉁䅁䅁睁䅁䅁䅍䅄䅁䅁䅯眱䄰䅁䅯杊䅙䅁䅅䅁䉁䅁䅁杄䵁䅁䅁免睁䑁䅁杌穁䅁䅁䍄䉁䅁䅁睁䅁䅁䅍䅄䅁䅁䅯睏䄴䅁䅯杊䅙䅁䅅䅁䉁䅁䅁杄䵁䅁䅁李㍁䍁䄴䅏穁䅁䅁䍄䉁䅁䅁兂䅁䅁䅍䅄䅁䅁䅯睏䄴䅁䅯儵䅯䅁䅯朵䅯䅁䅯眵䅯䅁䅅䅁䉁䅁䅁权允䅂䅁䍄䉁䅁䅁睁䅁䅁䅍䅄䅁䅁䅯䅳䅁䅁䅯䅊䅙䅁䅅䅁䉁䅁䅁权啂元䅁䍄䉁䅁䅁睁䅁䅁䅍䅄䅁䅁䅯入䅷䅁䅯杊䅙䅁䅅䅁䉁䅁䅁杄䵁䅁䅁兏穁䍁䄴免㍁䅁䅁䍄䉁䅁䅁兂䅁䅁䅍䅄䅁䅁䅯杅䅅䅁䅯䄶䅯䅁䅯朵䅯䅁䅯眵䅯䅁䅅䅁䉁䅁䅁权䝁睃䅁䍄䉁䅁䅁睁䅁䅁䅍䅄䅁䅁䅯睹䅷䅁䅯䅇䅙䅁䅅䅁䉁䅁䅁权㡂杂䅁䍄䉁䅁䅁睁䅁䅁䅍䅄䅁䅁䅯儷䄰䅁䅯硺䅉䅁䅅䅁䉁䅁䅁权允䅂䅁䍄䉁䅁䅁兂䅁䅁䅍䅄䅁䅁䅯儷䄰䅁䅯剸䅉䅁䅯䅂䍁䅧䅯剹䅉䅁䅅䅁䉁䅁䅁兂䕁爯ㄫ煥䔴䅑杷允䅁䅁䅕䅁䑁䅁䅷䅁䭁佁丰䅁䭁䵁即䅁䭁䅁䅑潁䭁䵁卧䅁䉁䅁䅁允䅁䅁䅕䥘䌯匹䵨さ䵁䅉䅅䅁䑁䅁䅁睁䵁䅁䅁权瑄兄䅁权歁杂䅁允䅁䅁䅅䅁䭁䝁䥍䅁䵁䅉䅅䅁䙁䅁䅁睁䵁䅁䅁权瑄兄䅁权汄权䅁权浄权䅁权湄权䅁允䅁䅁䅅䅁䭁䑁䰴䅁䵁䅉䅅䅁䙁䅁䅁睁䵁䅁䅁权瑄兄䅁权灄权䅁权浄权䅁权湄权䅁允䅁䅁䅅䅁䭁䑁副䅁䵁䅉䅅䅁䙁䅁䅁睁䵁䅁䅁权䅂䅄䅁权獄权䅁权浄权䅁权湄权䅁允䅁䅁䅅䅁䭁䉁䕁䅁䵁䅉䅅䅁䑁䅁䅁睁䵁䅁䅁权䡃杄䅁权歁杂䅁允䅁䅁䅅䅁䭁䕁卣䅁䵁䅉䅅䅁䙁䅁䅁睁䵁䅁䅁权⽄权䅁权䱄杅䅁权䕁䅁䅋权䩄杅䅁允䅁䅁䅅䅁䙁䅁塲㍯㥁汭䅸䍄䉁䅁䅁睁䅁䅁䅍䅄䅁䅁䅯眯䅯䅁䅯杇䅙䅁䅅䅁䉁䅁䅁权䅄杂䅁䍄䉁䅁䅁兂䅁䅁䅍䅄䅁䅁䅯睲䅁䅁䅯儵䅯䅁䅯朵䅯䅁䅯眵䅯䅁䅅䅁䉁䅁䅁权乁睃䅁䍄䉁䅁䅁睁䅁䅁䅍䅄䅁䅁䅯眯䅯䅁䅯䅊䅙䅁䅅䅁䉁䅁䅁权䝂杅䅁䍄䉁䅁䅁兂䅁䅁䅍䅄䅁䅁䅯眯䅯䅁䅯儷䅯䅁䅯朵䅯䅁䅯眵䅯䅁䅅䅁䉁䅁䅁权允䅂䅁䍄䉁䅁䅁兂䅁䅁䅍䅄䅁䅁䅯八䅷䅁䅯剸䅉䅁䅯䅂䍁䅧䅯剹䅉䅁䅅䅁䉁䅁䅁兂ぁ䱦渵穉卯䅑杷允䅁䅁䅕䅁䑁䅁䅷䅁䭁䩁䵅䅁䭁䵁即䅁䭁䅁䅑潁䭁䵁卧䅁䉁䅁䅁允䅁䅁䅕積積積橍ざ䵁䅉䅅䅁䙁䅁䅁睁䵁䅁䅁权剃䅄䅁权䱄杅䅁权䕁䅁䅋权䩄杅䅁允䅁䅁䅅䅁䙁䥁䌯匹捨ㅈ䅚䍄䉁䅁䅁睁䅁䅁䅍䅄䅁䅁䅯杮䄰䅁䅯䅈䅙䅁䅅䅁䉁䅁䅁权祁杂䅁䍄䉁䅁䅁䅂䅁䅁䅍䅄䅁䅁䅯八䅷䅁䅯睈䅙䅁䅯䅉䅙䅁䅅䅁䉁䅁䅁权㍃睄䅁䍄䉁䅁䅁兂䅁䅁䅍䅄䅁䅁䅯儵䅳䅁䅯硹䅉䅁䅯䅂䍁䅧䅯剹䅉䅁䅅䅁䉁䅁䅁兂歃䑣䬰㤱华䅑杷允䅁䅁䅍䅁䑁䅁䅷䅁䭁䡁䈰䅁䭁䍁䝙䅁䉁䅁䅁允䅁䅁䄴权䅁䑁䅧睎畁䑁䅉䅁䵁䅉䅅䅁䙁䅁䅁睁䵁䅁䅁权䡁允䅁权潄权䅁权浄权䅁权湄权䅁允䅁䅁䅅䅁䭁䅁䱙䅁䵁䅉䅅䅁䙁䅁䅁睁䵁䅁䅁权塄兄䅁权瑄权䅁权浄权䅁权湄权䅁允䅁䅁䅅䅁䡁䅁䅁䅁䅃畯䅖䍄䉁䅁䅁兂䅁䅁䅍䅄䅁䅁䅯充䅳䅁䅯儷䅯䅁䅯朵䅯䅁䅯眵䅯䅁䅅䅁䉁䅁䅁睂䅁䅁䅁䩯汪䅑杷允䅁䅁䅕䅁䑁䅁䅷䅁䭁䩁䵅䅁䭁佁䬰䅁䭁佁䭙䅁䭁佁䭣䅁䉁䅁䅁允䅁䅁䅣䅁䅁佁偂欵䵁䅉䅅䅁䙁䅁䅁睁䵁䅁䅁权䡃杄䅁权䙄杅䅁权䕁䅁䅋权䥄杅䅁允䅁䅁䅅䅁䙁䅁穃䥮㡩杚䅬䍄䉁䅁䅁睁䅁䅁䅍䅄䅁䅁䅯睨䄴䅁䅯杇䅙䅁䅅䅁䉁䅁䅁权㥁杂䅁䍄䉁䅁䅁睁䅁䅁䅍䅄䅁䅁䅯児䅳䅁䅯杈䅙䅁䅅䅁䉁䅁䅁权穂杂䅁䍄䉁䅁䅁睁䅁䅁䅍䅄䅁䅁䅯睨䄴䅁䅯杊䅙䅁䅅䅁䉁䅁䅁杄䵁䅁䅁兏㕁䍁䄴睎㕁䅁䅁䍄䉁䅁䅁睁䅁䅁䅍䅄䅁䅁䅯䅋䅳䅁䅯栲䅉䅁䅅䅁䉁䅁䅁权桄兆䅁䍄䉁䅁䅁睁䅁䅁䅍䅄䅁䅁䅯杊䄰䅁䅯杊䅙䅁䅅䅁䉁䅁䅁杄䵁䅁䅁䅏㉁䍁䄴兎㑁䅁䅁䍄䉁䅁䅁兂䅁䅁䅍䅄䅁䅁䅯睨䄴䅁䅯儶䅯䅁䅯朵䅯䅁䅯眵䅯䅁䅅䅁䉁䅁䅁权䝂睃䅁䍄䉁䅁䅁睁䅁䅁䅍䅄䅁䅁䅯睴䄰䅁䅯硺䅉䅁䅅䅁䉁䅁䅁权允䅂䅁䍄䉁䅁䅁睁䅁䅁䅍䅄䅁䅁䅯䅴䅅䅁䅯杇䅙䅁䅅䅁䉁䅁䅁权時杂䅁䍄䉁䅁䅁兂䅁䅁䅍䅄䅁䅁䅯睴䄰䅁䅯剸䅉䅁䅯䅂䍁䅧䅯剹䅉䅁䅅䅁䉁䅁䅁兂㡄䡂䅎獳䰸䅑杷允䅁䅁䅕䅁䑁䅁䅷䅁䭁䍁久䅁䭁佁䭕䅁䭁佁䭙䅁䭁佁䭣䅁䉁䅁䅁允䅁䅁䅯䅈䅳䅁杷允䅁䅁䅍䅁䑁䅁䅷䅁䭁䱁乣䅁䭁䉁䝧䅁䉁䅁䅁允䅁䅁䅯䅦䅙䅁杷允䅁䅁䅍䅁䑁䅁䅷䅁䭁䥁佷䅁䭁乁卯䅁䉁䅁䅁允䅁䅁䅯䉚䅧䅁杷允䅁䅁䅕䅁䑁䅁䅷䅁䭁䱁乣䅁䭁佁䭫䅁䭁佁䭙䅁䭁佁䭣䅁䉁䅁䅁允䅁䅁䅯杰䄰䅁杷允䅁䅁䅕䅁䑁䅁䅷䅁䭁䱁乣䅁䭁佁䬰䅁䭁佁䭙䅁䭁佁䭣䅁䉁䅁䅁允䅁䅁䅣䅁䅁䝁獁欵䵁䅉䅅䅁䕁䅁䅁睁䵁䅁䅁权穃兄䅁权晁杂䅁权杁杂䅁允䅁䅁䅅䅁䭁䱁䡅䅁䵁䅉䅅䅁䑁䅁䅁睁䵁䅁䅁权潃允䅁权流杂䅁允䅁䅁䅅䅁佁䅁䅷䅁㕁䑁䅍杌㑁䑁䅙䅁䵁䅉䅅䅁䑁䅁䅁睁䵁䅁䅁权穃兄䅁权流杂䅁允䅁䅁䅅䅁佁䅁䅧䅁硁䑁䅁睍䅁䅁杷允䅁䅁䅕䅁䑁䅁䅷䅁䭁䥁䈸䅁䭁佁䭧䅁䭁佁䭙䅁䭁佁䭣䅁䉁䅁䅁允䅁䅁䅯兕䅳䅁杷允䅁䅁䅍䅁䑁䅁䅷䅁䭁䉁伴䅁䭁䍁䝙䅁䉁䅁䅁允䅁䅁䄴䅄䅁䑁䅫兎畁䑁䅅䅎䅁䅁杷允䅁䅁䅍䅁䑁䅁䅷䅁䭁䭁䱣䅁䭁䍁䝑䅁䉁䅁䅁允䅁䅁䅯睄䄰䅁杷允䅁䅁䅍䅁䑁䅁䅷䅁䭁䭁䱫䅁䭁䍁䝑䅁䉁䅁䅁允䅁䅁䅯䅅䄰䅁杷允䅁䅁䅕䅁䑁䅁䅷䅁䭁佁䉳䅁䭁佁䭯䅁䭁佁䭙䅁䭁佁䭳䅁䉁䅁䅁允䅁䅁䅣䅁䅁佁䡂欵䵁䅉䅅䅁䙁䅁䅁睁䵁䅁䅁权䙃䅄䅁权䱄杅䅁权䕁䅁䅋权䥄杅䅁允䅁䅁䅅䅁䙁䅁䅁䅁䅁䘸䅊䍄䉁䅁䅁睁䅁䅁䅍䅄䅁䅁䅯全䅷䅁䅯杇䅙䅁䅅䅁䉁䅁䅁权䅄杂䅁䍄䉁䅁䅁睁䅁䅁䅍䅄䅁䅁䅯全䅷䅁䅯䅈䅙䅁䅅䅁䉁䅁䅁权獁睂䅁䍄䉁䅁䅁睁䅁䅁䅍䅄䅁䅁䅯全䅷䅁䅯杈䅙䅁䅅䅁䉁䅁䅁权穂杂䅁䍄䉁䅁䅁睁䅁䅁䅍䅄䅁䅁䅯睡䅁䅁䅯杇䅙䅁䅅䅁䉁䅁䅁权兂睂䅁䍄䉁䅁䅁兂䅁䅁䅍䅄䅁䅁䅯全䅷䅁䅯儶䅯䅁䅯朵䅯䅁䅯眵䅯䅁䅅䅁䉁䅁䅁权䩂杅䅁䍄䉁䅁䅁兂䅁䅁䅍䅄䅁䅁䅯全䅷䅁䅯䄷䅯䅁䅯朵䅯䅁䅯眵䅯䅁䅅䅁䉁䅁䅁睂䅁䅁䅁䡁汘䅑杷允䅁䅁䅕䅁䑁䅁䅷䅁䭁乁內䅁䭁䵁单䅁䭁䅁䅑潁䭁䵁卫䅁䉁䅁䅁允䅁䅁䅕牅䥥楚楘啇䵁䅉䅅䅁䙁䅁䅁睁䵁䅁䅁权㡂兄䅁权潄权䅁权浄权䅁权湄权䅁允䅁䅁䅅䅁䭁䅁䱙䅁䵁䅉䅅䅁䕁䅁䅁睁䵁䅁䅁权奄䅅䅁权晁杂䅁权杁杂䅁允䅁䅁䅅䅁䭁偁䝑䅁䵁䅉䅅䅁䑁䅁䅁睁䵁䅁䅁权療䅁䅁权慁杂䅁允䅁䅁䅅䅁䭁䙁䜸䅁䵁䅉䅅䅁䙁䅁䅁睁䵁䅁䅁权奄䅅䅁权灄权䅁权浄权䅁权湄权䅁允䅁䅁䅅䅁䭁䕁卯䅁䵁䅉䅅䅁䕁䅁䅁睁䵁䅁䅁权楁允䅁权晁杂䅁权杁杂䅁允䅁䅁䅅䅁䭁䕁䡯䅁䵁䅉䅅䅁䙁䅁䅁睁䵁䅁䅁权ㅂ䅄䅁权䙄杅䅁权䕁䅁䅋权䥄杅䅁允䅁䅁䅅䅁䙁䭁㉩浊⭸創䅊䍄䉁䅁䅁兂䅁䅁䅍䅄䅁䅁䅯兤䅷䅁䅯剸䅉䅁䅯䅂䍁䅧䅯剹䅉䅁䅅䅁䉁䅁䅁兂坁汴牅䱅啳䅑杷允䅁䅁䅍䅁䑁䅁䅷䅁䭁䝁䈴䅁䭁䍁䝑䅁䉁䅁䅁允䅁䅁䅯杯䅫䅁杷允䅁䅁䅕䅁䑁䅁䅷䅁䭁䕁䵁䅁䭁佁䭯䅁䭁佁䭙䅁䭁佁䭳䅁䉁䅁䅁允䅁䅁䅯䅅䅑䅁杷允䅁䅁䅍䅁䑁䅁䅷䅁䭁䡁䵕䅁䭁䉁䝧䅁䉁䅁䅁允䅁䅁䅯克䅙䅁杷允䅁䅁䅕䅁䑁䅁䅷䅁䭁䡁䵕䅁䭁佁䭕䅁䭁佁䭙䅁䭁佁䭣䅁䉁䅁䅁允䅁䅁䅯睄䅳䅁杷允䅁䅁䅕䅁䑁䅁䅷䅁䭁䡁䵕䅁䭁佁䭫䅁䭁佁䭙䅁䭁佁䭣䅁䉁䅁䅁允䅁䅁䅯䉔䅉䅁杷允䅁䅁䅕䅁䑁䅁䅷䅁䭁䡁䵕䅁䭁佁䭷䅁䭁佁䭙䅁䭁佁䭣䅁䉁䅁䅁允䅁䅁䅣䅁䅁䝁祂唵䵁䅉䅅䅁䑁䅁䅁睁䵁䅁䅁权あ兂䅁权慄杅䅁允䅁䅁䅅䅁䭁䕁塯䅁䵁䅉䅅䅁䙁䅁䅁睁䵁䅁䅁权䍄睃䅁权䙄杅䅁权䕁䅁䅋权䩄杅䅁允䅁䅁䅅䅁䙁佁噮畭䱈刵䅒䍄䉁䅁䅁睁䅁䅁䅍䅄䅁䅁䅯杷䅳䅁䅯䅈䅙䅁䅅䅁䉁䅁䅁权乂杂䅁䍄䉁䅁䅁睁䅁䅁䅍䅄䅁䅁䅯杺䅷䅁䅯䅇䅙䅁䅅䅁䉁䅁䅁权䭂杂䅁䍄䉁䅁䅁睁䅁䅁䅍䅄䅁䅁䅯睺䅷䅁䅯䅇䅙䅁䅅䅁䉁䅁䅁权㡂杂䅁䍄䉁䅁䅁睁䅁䅁䅍䅄䅁䅁䅯䅰䅁䅁䅯杇䅙䅁䅅䅁䉁䅁䅁权瑁杂䅁䍄䉁䅁䅁睁䅁䅁䅍䅄䅁䅁䅯䄰䅷䅁䅯䅇䅙䅁䅅䅁䉁䅁䅁权䕂杂䅁䍄䉁䅁䅁兂䅁䅁䅍䅄䅁䅁䅯杷䅳䅁䅯朶䅯䅁䅯朵䅯䅁䅯眶䅯䅁䅅䅁䉁䅁䅁睂䅁䅁䅁䕁洷䅑杷允䅁䅁䅑䅁䑁䅁䅷䅁䭁䭁䵳䅁䭁䉁䜸䅁䭁䍁䝁䅁䉁䅁䅁允䅁䅁䅯䅔䅣䅁杷允䅁䅁䅕䅁䑁䅁䅷䅁䭁䭁䵳䅁䭁佁䭧䅁䭁佁䭙䅁䭁佁䭣䅁䉁䅁䅁允䅁䅁䅯李䅳䅁杷允䅁䅁䅍䅁䑁䅁䅷䅁䭁䱁乳䅁䭁乁卯䅁䉁䅁䅁允䅁䅁䅯䉧䅣䅁杷允䅁䅁䅕䅁䑁䅁䅷䅁䭁䍁偣䅁䭁䵁单䅁䭁䅁䅑潁䭁䵁卧䅁䉁䅁䅁允䅁䅁䅕䕓杯扩㝲歂䵁䅉䅅䅁䑁䅁䅁睁䵁䅁䅁权あ䅁䅁权奁杂䅁允䅁䅁䅅䅁䭁䉁䝫䅁䵁䅉䅅䅁䑁䅁䅁睁䵁䅁䅁权湁睄䅁权奁杂䅁允䅁䅁䅅䅁䭁䡁䝷䅁䵁䅉䅅䅁䙁䅁䅁睁䵁䅁䅁权奃睄䅁权䙄杅䅁权䕁䅁䅋权䥄杅䅁允䅁䅁䅅䅁䙁䙁睰瀷框䅄䅰䍄䉁䅁䅁睁䅁䅁䅍䅄䅁䅁䅯睊䄸䅁䅯䅈䅙䅁䅅䅁䉁䅁䅁权楂杂䅁䍄䉁䅁䅁䅂䅁䅁䅍䅄䅁䅁䅯䅰䅁䅁䅯睈䅙䅁䅯䅉䅙䅁䅅䅁䉁䅁䅁权捃杂䅁䍄䉁䅁䅁䅂䅁䅁䅍䅄䅁䅁䅯睊䄸䅁䅯睈䅙䅁䅯䅉䅙䅁䅅䅁䉁䅁䅁权䵂杂䅁䍄䉁䅁䅁睁䅁䅁䅍䅄䅁䅁䅯杒䅷䅁䅯杇䅙䅁䅅䅁䉁䅁䅁权䅂杂䅁䍄䉁䅁䅁兂䅁䅁䅍䅄䅁䅁䅯睊䄸䅁䅯儵䅯䅁䅯朵䅯䅁䅯眵䅯䅁䅅䅁䉁䅁䅁权允䅂䅁䍄䉁䅁䅁兂䅁䅁䅍䅄䅁䅁䅯睆䅁䅁䅯䄶䅯䅁䅯朵䅯䅁䅯眵䅯䅁䅅䅁䉁䅁䅁权䝁睃䅁䍄䉁䅁䅁兂䅁䅁䅍䅄䅁䅁䅯睊䄸䅁䅯䄶䅯䅁䅯朵䅯䅁䅯眵䅯䅁䅅䅁䉁䅁䅁权允䅂䅁䍄䉁䅁䅁兂䅁䅁䅍䅄䅁䅁䅯睥䄰䅁䅯儶䅯䅁䅯朵䅯䅁䅯眵䅯䅁䅅䅁䉁䅁䅁权允䅂䅁䍄䉁䅁䅁兂䅁䅁䅍䅄䅁䅁䅯睊䄸䅁䅯儷䅯䅁䅯朵䅯䅁䅯眵䅯䅁䅅䅁䉁䅁䅁权允䅂䅁䍄䉁䅁䅁睁䅁䅁䅍䅄䅁䅁䅯䅕䅷䅁䅯杇䅙䅁䅅䅁䉁䅁䅁权時杂䅁䍄䉁䅁䅁兂䅁䅁䅍䅄䅁䅁䅯睮䅅䅁䅯儶䅯䅁䅯朵䅯䅁䅯眵䅯䅁䅅䅁䉁䅁䅁权乁睄䅁䍄䉁䅁䅁兂䅁䅁䅍䅄䅁䅁䅯先䄰䅁䅯剸䅉䅁䅯䅂䍁䅧䅯剹䅉䅁䅅䅁䉁䅁䅁兂䑁唴㝓浭桫䅑杷允䅁䅁䅍䅁䑁䅁䅷䅁䭁䝁䵫䅁䭁䉁䝷䅁䉁䅁䅁允䅁䅁䅯睺䅙䅁杷允䅁䅁䅍䅁䑁䅁䅷䅁䭁䉁丰䅁䭁䉁䝯䅁䉁䅁䅁允䅁䅁䅯䅐䅙䅁杷允䅁䅁䅍䅁䑁䅁䅷䅁䭁䉁丰䅁䭁䉁䝷䅁䉁䅁䅁允䅁䅁䅯睪䅙䅁杷允䅁䅁䅍䅁䑁䅁䅷䅁䭁䭁丰䅁䭁乁卯䅁䉁䅁䅁允䅁䅁䅯硥䅣䅁杷允䅁䅁䅍䅁䑁䅁䅷䅁䭁䡁乳䅁䭁䉁䜴䅁䉁䅁䅁允䅁䅁䅯䅎䅙䅁杷允䅁䅁䅑䅁䑁䅁䅷䅁䭁䉁丰䅁䭁䉁䜸䅁䭁䍁䝁䅁䉁䅁䅁允䅁䅁䅯䄹䅙䅁杷允䅁䅁䅕䅁䑁䅁䅷䅁䭁佁䅯䅁䭁佁䭕䅁䭁佁䭙䅁䭁佁䭣䅁䉁䅁䅁允䅁䅁䅯䅏䅳䅁杷允䅁䅁䅍䅁䑁䅁䅷䅁䭁䉁丰䅁䭁䍁䝙䅁䉁䅁䅁允䅁䅁䄴杄䅁䑁䅅免硁䍁䄴睍硁䅁䅁䍄䉁䅁䅁睁䅁䅁䅍䅄䅁䅁䅯典䅁䅁䅯䅈䅙䅁䅅䅁䉁䅁䅁权睃杂䅁䍄䉁䅁䅁兂䅁䅁䅍䅄䅁䅁䅯䅦䄰䅁䅯剸䅉䅁䅯䅂䍁䅧䅯剹䅉䅁䅅䅁䉁䅁䅁兂剄䵒戱䱱栰䅑杷允䅁䅁䅍䅁䑁䅁䅷䅁䭁䉁䰰䅁䭁乁卯䅁䉁䅁䅁允䅁䅁䅯䉣䅑䅁杷允䅁䅁䅕䅁䑁䅁䅷䅁䭁䉁丰䅁䭁佁䭯䅁䭁佁䭙䅁䭁佁䭳䅁䉁䅁䅁允䅁䅁䅯䅅䅑䅁杷允䅁䅁䅍䅁䑁䅁䅷䅁䭁䵁䱫䅁䭁䵁匸䅁䉁䅁䅁允䅁䅁䅣䅁䅁䝁䝂唵䵁䅉䅅䅁䙁䅁䅁睁䵁䅁䅁权橃允䅁权煄权䅁权浄权䅁权牄权䅁允䅁䅁䅅䅁䡁䅁䅁䅁䅃畎䅚䍄䉁䅁䅁兂䅁䅁䅍䅄䅁䅁䅯兹䅳䅁䅯剸䅉䅁䅯䅂䍁䅧䅯䉹䅉䅁䅅䅁䉁䅁䅁兂㡁獱欸㡶䩷䅑杷允䅁䅁䅕䅁䑁䅁䅷䅁䭁䵁䱫䅁䭁䵁即䅁䭁䅁䅑潁䭁䵁卫䅁䉁䅁䅁允䅁䅁䅕䥘䌯匹獪ざ䵁䅉䅅䅁䑁䅁䅁睁䵁䅁䅁权䩄睃䅁权敁杂䅁允䅁䅁䅅䅁䭁䩁䝯䅁䵁䅉䅅䅁䙁䅁䅁睁䵁䅁䅁权ぃ䅁䅁权汄权䅁权浄权䅁权湄权䅁允䅁䅁䅅䅁䭁偁䭫䅁䵁䅉䅅䅁䙁䅁䅁睁䵁䅁䅁权楁杄䅁权䱄杅䅁权䕁䅁䅋权䥄杅䅁允䅁䅁䅅䅁䙁䵁ㅐ䙋偹汑䅎䍄䉁䅁䅁兂䅁䅁䅍䅄䅁䅁䅯兹䅳䅁䅯䄶䅯䅁䅯朵䅯䅁䅯眵䅯䅁䅅䅁䉁䅁䅁权允䅂䅁䍄䉁䅁䅁兂䅁䅁䅍䅄䅁䅁䅯兹䅳䅁䅯儶䅯䅁䅯朵䅯䅁䅯眵䅯䅁䅅䅁䉁䅁䅁权允䅂䅁䍄䉁䅁䅁睁䅁䅁䅍䅄䅁䅁䅯睎䅷䅁䅯杊䅙䅁䅅䅁䉁䅁䅁杄佁䅁䅁免睁䑁䅫杌ㅁ䑁䅑䅁䵁䅉䅅䅁䙁䅁䅁睁䵁䅁䅁权敁杄䅁权䙄杅䅁权䕁䅁䅋权䥄杅䅁允䅁䅁䅅䅁䙁䱁䥙䙬畢䍄䅆䍄䉁䅁䅁兂䅁䅁䅍䅄䅁䅁䅯杈䄴䅁䅯剸䅉䅁䅯䅂䍁䅧䅯剹䅉䅁䅅䅁䉁䅁䅁兂杄畣䜷䱵杷䅑杷允䅁䅁䅍䅁䑁䅁䅷䅁䭁䉁伴䅁䭁䉁䝷䅁䉁䅁䅁允䅁䅁䅯䄷䅙䅁杷允䅁䅁䅕䅁䑁䅁䅷䅁䭁䉁呉䅁䭁佁䭧䅁䭁佁䭙䅁䭁佁䭣䅁䉁䅁䅁允䅁䅁䅯杂䅳䅁杷允䅁䅁䅍䅁䑁䅁䅷䅁䭁䉁伴䅁䭁䉁䜴䅁䉁䅁䅁允䅁䅁䅯睫䅣䅁杷允䅁䅁䅕䅁䑁䅁䅷䅁䭁䉁伴䅁䭁佁䭧䅁䭁佁䭙䅁䭁佁䭣䅁䉁䅁䅁允䅁䅁䅯䅅䅑䅁杷允䅁䅁䅍䅁䑁䅁䅷䅁䭁䡁䵳䅁䭁䵁匸䅁䉁䅁䅁允䅁䅁䅣䅁䅁䕁䵁唴䵁䅉䅅䅁䑁䅁䅁睁䵁䅁䅁权畄睄䅁权歁杂䅁允䅁䅁䅅䅁䭁䡁卍䅁䵁䅉䅅䅁䙁䅁䅁睁䵁䅁䅁权坂睃䅁权䙄杅䅁权䕁䅁䅋权䥄杅䅁允䅁䅁䅅䅁䙁䵁夰づ㑅景⽳䍄䉁䅁䅁兂䅁䅁䅍䅄䅁䅁䅯儸䅯䅁䅯硹䅉䅁䅯䅂䍁䅧䅯剹䅉䅁䅅䅁䉁䅁䅁兂捂㡪ㅌ䩋卸䅑杷允䅁䅁䅕䅁䑁䅁䅷䅁䭁䡁䵳䅁䭁䵁单䅁䭁䅁䅑潁䭁䵁卫䅁䉁䅁䅁允䅁䅁䅕䙪䱇䝴眯啄䵁䅉䅅䅁䙁䅁䅁睁䵁䅁䅁权坂睃䅁权䱄杅䅁权䕁䅁䅋权䩄杅䅁允䅁䅁䅅䅁䙁䱁敧敨剴䙩䅰䍄䉁䅁䅁睁䅁䅁䅍䅄䅁䅁䅯䄴䅑䅁䅯栲䅉䅁䅅䅁䉁䅁䅁权䍄杆䅁䍄䉁䅁䅁兂䅁䅁䅍䅄䅁䅁䅯杖䅳䅁䅯儶䅯䅁䅯朵䅯䅁䅯眵䅯䅁䅅䅁䉁䅁䅁权允䅂䅁䍄䉁䅁䅁兂䅁䅁䅍䅄䅁䅁䅯睶䅷䅁䅯硹䅉䅁䅯䅂䍁䅧䅯剹䅉䅁䅅䅁䉁䅁䅁兂㥁瑃橥䝣匱䅑杷允䅁䅁䅍䅁䑁䅁䅷䅁䭁䱁䅷䅁䭁䉁䜴䅁䉁䅁䅁允䅁䅁䅯兴䅙䅁杷允䅁䅁䅍䅁䑁䅁䅷䅁䭁䕁䈰䅁䭁䍁䝑䅁䉁䅁䅁允䅁䅁䅯䅴䅣䅁杷允䅁䅁䅕䅁䑁䅁䅷䅁䭁䝁久䅁䭁佁䭯䅁䭁佁䭙䅁䭁佁䭳䅁䉁䅁䅁允䅁䅁䅯䅅䅑䅁杷允䅁䅁䅕䅁䑁䅁䅷䅁䭁乁䉷䅁䭁佁䭫䅁䭁佁䭙䅁䭁佁䭣䅁䉁䅁䅁允䅁䅁䅯䅸䄸䅁杷允䅁䅁䅕䅁䑁䅁䅷䅁䭁䑁䵣䅁䭁䵁单䅁䭁䅁䅑潁䭁䵁卧䅁䉁䅁䅁允䅁䅁䅕睫剶敎啸い䵁䅉䅅䅁䑁䅁䅁睁䵁䅁䅁权㍁䅄䅁权奁杂䅁允䅁䅁䅅䅁䭁䡁䝷䅁䵁䅉䅅䅁䕁䅁䅁睁䵁䅁䅁权灂允䅁权晁杂䅁权杁杂䅁允䅁䅁䅅䅁䭁偁䝑䅁䵁䅉䅅䅁䙁䅁䅁睁䵁䅁䅁权⽂䅄䅁权煄权䅁权浄权䅁权牄权䅁允䅁䅁䅅䅁䡁䅁䅁䅁杁敔䅚䍄䉁䅁䅁兂䅁䅁䅍䅄䅁䅁䅯睎䅷䅁䅯䄶䅯䅁䅯朵䅯䅁䅯眵䅯䅁䅅䅁䉁䅁䅁权允䅂䅁䍄䉁䅁䅁䅂䅁䅁䅍䅄䅁䅁䅯䅖䅁䅁䅯睈䅙䅁䅯䅉䅙䅁䅅䅁䉁䅁䅁权㕄杂䅁䍄䉁䅁䅁兂䅁䅁䅍䅄䅁䅁䅯児䅳䅁䅯儵䅯䅁䅯朵䅯䅁䅯眵䅯䅁䅅䅁䉁䅁䅁权㉁睃䅁䍄䉁䅁䅁兂䅁䅁䅍䅄䅁䅁䅯睎䅷䅁䅯朶䅯䅁䅯朵䅯䅁䅯眶䅯䅁䅅䅁䉁䅁䅁权允䅂䅁䍄䉁䅁䅁睁䅁䅁䅍䅄䅁䅁䅯剺䅁䅁䅯䅇䅙䅁䅅䅁䉁䅁䅁权䭂杂䅁䍄䉁䅁䅁睁䅁䅁䅍䅄䅁䅁䅯兎䄰䅁䅯䅈䅙䅁䅅䅁䉁䅁䅁权䍂睂䅁䍄䉁䅁䅁䅂䅁䅁䅍䅄䅁䅁䅯剺䅁䅁䅯睈䅙䅁䅯䅉䅙䅁䅅䅁䉁䅁䅁权佁元䅁䍄䉁䅁䅁睁䅁䅁䅍䅄䅁䅁䅯剺䅁䅁䅯䅊䅙䅁䅅䅁䉁䅁䅁权偂杅䅁䍄䉁䅁䅁睁䅁䅁䅍䅄䅁䅁䅯睺䅁䅁䅯栲䅉䅁䅅䅁䉁䅁䅁权硃䅆䅁䍄䉁䅁䅁睁䅁䅁䅍䅄䅁䅁䅯剺䅁䅁䅯杊䅙䅁䅅䅁䉁䅁䅁杄䵁䅁䅁䅏ㅁ䍁䄴兏㍁䅁䅁䍄䉁䅁䅁睁䅁䅁䅍䅄䅁䅁䅯杌䄴䅁䅯栲䅉䅁䅅䅁䉁䅁䅁权䑄杆䅁䍄䉁䅁䅁兂䅁䅁䅍䅄䅁䅁䅯剺䅁䅁䅯䄶䅯䅁䅯朵䅯䅁䅯眵䅯䅁䅅䅁䉁䅁䅁权允䅂䅁䍄䉁䅁䅁兂䅁䅁䅍䅄䅁䅁䅯兙䅁䅁䅯儵䅯䅁䅯朵䅯䅁䅯眵䅯䅁䅅䅁䉁䅁䅁权允䅂䅁䍄䉁䅁䅁兂䅁䅁䅍䅄䅁䅁䅯剺䅁䅁䅯朶䅯䅁䅯朵䅯䅁䅯眶䅯䅁䅅䅁䉁䅁䅁权允䅂䅁䍄䉁䅁䅁睁䅁䅁䅍䅄䅁䅁䅯䅉䄴䅁䅯杈䅙䅁䅅䅁䉁䅁䅁权扃睂䅁䍄䉁䅁䅁睁䅁䅁䅍䅄䅁䅁䅯䅉䄴䅁䅯䅊䅙䅁䅅䅁䉁䅁䅁权⭄睆䅁䍄䉁䅁䅁兂䅁䅁䅍䅄䅁䅁䅯硦䅁䅁䅯剸䅉䅁䅯䅂䍁䅧䅯䉹䅉䅁䅅䅁䉁䅁䅁兂楂桨乎䝮㜯睐杷允䅁䅁䅕䅁䑁䅁䅷䅁䭁偁䭅䅁䭁佁䭷䅁䭁佁䭙䅁䭁佁䭣䅁䉁䅁䅁允䅁䅁䅯䅅䅑䅁杷允䅁䅁䅕䅁䑁䅁䅷䅁䭁䍁佁䅁䭁佁䬰䅁䭁佁䭙䅁䭁佁䭣䅁䉁䅁䅁允䅁䅁䅣䅁䅁䕁佁欵䵁䅉䅅䅁䑁䅁䅁睁䵁䅁䅁权桂兄䅁权偄杅䅁允䅁䅁䅅䅁䭁䉁䕁䅁䵁䅉䅅䅁䑁䅁䅁睁䵁䅁䅁权桂兄䅁权奁杂䅁允䅁䅁䅅䅁䭁䡁䝷䅁䵁䅉䅅䅁䙁䅁䅁睁䵁䅁䅁权䕃䅁䅁权潄权䅁权浄权䅁权湄权䅁允䅁䅁䅅䅁䭁䅁䱙䅁䵁䅉䅅䅁䙁䅁䅁睁䵁䅁䅁权䡄允䅁权灄权䅁权浄权䅁权湄权䅁允䅁䅁䅅䅁䭁䩁乧䅁䵁䅉䅅䅁䙁䅁䅁睁䵁䅁䅁权桂兄䅁权潄权䅁权浄权䅁权湄权䅁允䅁䅁䅅䅁䭁䉁䕁䅁䵁䅉䅅䅁䑁䅁䅁睁䵁䅁䅁权瑁允䅁权流杂䅁允䅁䅁䅅䅁佁䅁䅷䅁㑁䑁䅅杌㍁䑁䅧䅁䵁䅉䅅䅁䑁䅁䅁睁䵁䅁䅁权㑁兂䅁权慄杅䅁允䅁䅁䅅䅁䭁䭁奣䅁䵁䅉䅅䅁䙁䅁䅁睁䵁䅁䅁权䑄兄䅁权汄权䅁权浄权䅁权湄权䅁允䅁䅁䅅䅁䭁䉁䕁䅁䵁䅉䅅䅁䙁䅁䅁睁䵁䅁䅁权ㅁ䅁䅁权瑄权䅁权浄权䅁权湄权䅁允䅁䅁䅅䅁䡁䅁䅁䅁杂低䅚䍄䉁䅁䅁兂䅁䅁䅍䅄䅁䅁䅯睷䄰䅁䅯儷䅯䅁䅯朵䅯䅁䅯眵䅯䅁䅅䅁䉁䅁䅁权允䅂䅁䍄䉁䅁䅁睁䅁䅁䅍䅄䅁䅁䅯入䅷䅁䅯硺䅉䅁䅅䅁䉁䅁䅁睂䅁䅁䅁䉁楘䅑杷允䅁䅁䅍䅁䑁䅁䅷䅁䭁䡁䵫䅁䭁䉁䝧䅁䉁䅁䅁允䅁䅁䅯児䅙䅁杷允䅁䅁䅑䅁䑁䅁䅷䅁䭁䡁䵫䅁䭁䉁䜸䅁䭁䍁䝁䅁䉁䅁䅁允䅁䅁䅯硪䅅䅁杷允䅁䅁䅕䅁䑁䅁䅷䅁䭁乁䉧䅁䭁佁䭕䅁䭁佁䭙䅁䭁佁䭣䅁䉁䅁䅁允䅁䅁䅯䅡䅳䅁杷允䅁䅁䅕䅁䑁䅁䅷䅁䭁䡁䵫䅁䭁佁䭧䅁䭁佁䭙䅁䭁佁䭣䅁䉁䅁䅁允䅁䅁䅯李䅳䅁杷允䅁䅁䅕䅁䑁䅁䅷䅁䭁乁䱑䅁䭁䵁单䅁䭁䅁䅑潁䭁䵁卧䅁䉁䅁䅁允䅁䅁䅕乳䙚捣歁䕉䵁䅉䅅䅁䙁䅁䅁睁䵁䅁䅁权啄睃䅁权灄权䅁权浄权䅁权湄权䅁允䅁䅁䅅䅁䭁䙁卍䅁䵁䅉䅅䅁䙁䅁䅁睁䵁䅁䅁权汄睃䅁权䙄杅䅁权䕁䅁䅋权䩄杅䅁允䅁䅁䅅䅁䙁䅁婴歊砵䄰䄱䍄䉁䅁䅁睁䅁䅁䅍䅄䅁䅁䅯儵䅳䅁䅯䅇䅙䅁䅅䅁䉁䅁䅁权䭂杂䅁䍄䉁䅁䅁兂䅁䅁䅍䅄䅁䅁䅯䅑䅷䅁䅯硹䅉䅁䅯䅂䍁䅧䅯䉹䅉䅁䅅䅁䉁䅁䅁兂䙃ㄶ㑇煈佖䅑杷允䅁䅁䅍䅁䑁䅁䅷䅁䭁䵁乧䅁䭁䉁䝷䅁䉁䅁䅁允䅁䅁䅯䄷䅙䅁杷允䅁䅁䅑䅁䑁䅁䅷䅁䭁佁䱕䅁䭁䉁䜸䅁䭁䍁䝁䅁䉁䅁䅁允䅁䅁䅯硍䅁䅁杷允䅁䅁䅍䅁䑁䅁䅷䅁䭁佁䱕䅁䭁䍁䝑䅁䉁䅁䅁允䅁䅁䅯䉖䅉䅁杷允䅁䅁䅍䅁䑁䅁䅷䅁䭁佁䱕䅁䭁䍁䝙䅁䉁䅁䅁允䅁䅁䄴䅄䅁䑁䅫䅏畁䑁䅑䅏䅁䅁杷允䅁䅁䅕䅁䑁䅁䅷䅁䭁佁䉧䅁䭁佁䭕䅁䭁佁䭙䅁䭁佁䭣䅁䉁䅁䅁允䅁䅁䅯䅏䅳䅁杷允䅁䅁䅕䅁䑁䅁䅷䅁䭁佁䱕䅁䭁佁䭫䅁䭁佁䭙䅁䭁佁䭣䅁䉁䅁䅁允䅁䅁䅯眱䄸䅁杷允䅁䅁䅕䅁䑁䅁䅷䅁䭁佁䱕䅁䭁佁䭷䅁䭁佁䭙䅁䭁佁䭣䅁䉁䅁䅁允䅁䅁䅣䅁䅁䕁慄唵䵁䅉䅅䅁䑁䅁䅁睁䵁䅁䅁权塃䅁䅁权奁杂䅁允䅁䅁䅅䅁䭁䑁䝫䅁䵁䅉䅅䅁䑁䅁䅁睁䵁䅁䅁权㑄允䅁权慁杂䅁允䅁䅁䅅䅁䭁䙁䜴䅁䵁䅉䅅䅁䑁䅁䅁睁䵁䅁䅁权偃兄䅁权偄杅䅁允䅁䅁䅅䅁䡁䅁䅁䅁䅄⬷䅒䍄䉁䅁䅁睁䅁䅁䅍䅄䅁䅁䅯䅫䄰䅁䅯硺䅉䅁䅅䅁䉁䅁䅁睂䅁䅁䅁䥁欳䅑杷允䅁䅁䅕䅁䑁䅁䅷䅁䭁乁䉣䅁䭁佁䭧䅁䭁佁䭙䅁䭁佁䭣䅁䉁䅁䅁允䅁䅁䅯杂䅳䅁杷允䅁䅁䅕䅁䑁䅁䅷䅁䭁䥁丸䅁䭁䵁即䅁䭁䅁䅑潁䭁䵁卫䅁䉁䅁䅁允䅁䅁䅕捺䵺䵺捺啖䵁䅉䅅䅁䑁䅁䅁睁䵁䅁䅁权偃兄䅁权慁杂䅁允䅁䅁䅅䅁䭁䡁䝳䅁䵁䅉䅅䅁䑁䅁䅁睁䵁䅁䅁权元兄䅁权慁杂䅁允䅁䅁䅅䅁䭁䡁䝳䅁䵁䅉䅅䅁䑁䅁䅁睁䵁䅁䅁权杁兄䅁权慁杂䅁允䅁䅁䅅䅁䭁䱁䝙䅁䵁䅉䅅䅁䕁䅁䅁睁䵁䅁䅁权偃兄䅁权晁杂䅁权杁杂䅁允䅁䅁䅅䅁䭁䡁䥳䅁䵁䅉䅅䅁䑁䅁䅁睁䵁䅁䅁权䥃允䅁权敁杂䅁允䅁䅁䅅䅁䭁䑁䝉䅁䵁䅉䅅䅁䕁䅁䅁睁䵁䅁䅁权元兄䅁权晁杂䅁权杁杂䅁允䅁䅁䅅䅁䭁䍁䨰䅁䵁䅉䅅䅁䙁䅁䅁睁䵁䅁䅁权敃允䅁权獄权䅁权浄权䅁权湄权䅁允䅁䅁䅅䅁䡁䅁䅁䅁杁畏䅖䍄䉁䅁䅁兂䅁䅁䅍䅄䅁䅁䅯睪䄰䅁䅯儵䅯䅁䅯朵䅯䅁䅯眵䅯䅁䅅䅁䉁䅁䅁权允䅂䅁䍄䉁䅁䅁兂䅁䅁䅍䅄䅁䅁䅯䅫䄰䅁䅯儵䅯䅁䅯朵䅯䅁䅯眵䅯䅁䅅䅁䉁䅁䅁权允䅂䅁䍄䉁䅁䅁睁䅁䅁䅍䅄䅁䅁䅯眵䄰䅁䅯䅊䅙䅁䅅䅁䉁䅁䅁权允䅂䅁䍄䉁䅁䅁兂䅁䅁䅍䅄䅁䅁䅯睪䄰䅁䅯䄶䅯䅁䅯朵䅯䅁䅯眵䅯䅁䅅䅁䉁䅁䅁权允䅂䅁䍄䉁䅁䅁兂䅁䅁䅍䅄䅁䅁䅯睐䅅䅁䅯䄶䅯䅁䅯朵䅯䅁䅯眵䅯䅁䅅䅁䉁䅁䅁权䝁睃䅁䍄䉁䅁䅁兂䅁䅁䅍䅄䅁䅁䅯䅫䄰䅁䅯䄶䅯䅁䅯朵䅯䅁䅯眵䅯䅁䅅䅁䉁䅁䅁权允䅂䅁䍄䉁䅁䅁兂䅁䅁䅍䅄䅁䅁䅯兡䅷䅁䅯硹䅉䅁䅯䅂䍁䅧䅯剹䅉䅁䅅䅁䉁䅁䅁兂晁敨剴䑵唵䅑杷允䅁䅁䅍䅁䑁䅁䅷䅁䭁䝁䵫䅁䭁䉁䝯䅁䉁䅁䅁允䅁䅁䅯睷䅙䅁杷允䅁䅁䅍䅁䑁䅁䅷䅁䭁䕁䙁䅁䭁乁卯䅁䉁䅁䅁允䅁䅁䅯硰䅍䅁杷允䅁䅁䅍䅁䑁䅁䅷䅁䭁䝁䵯䅁䭁䉁䝯䅁䉁䅁䅁允䅁䅁䅯杴䅙䅁杷允䅁䅁䅕䅁䑁䅁䅷䅁䭁䱁䵉䅁䭁䵁单䅁䭁䅁䅑潁䭁䵁卫䅁䉁䅁䅁允䅁䅁䅕卺⭯䩦杺歂䵁䅉䅅䅁䑁䅁䅁睁䵁䅁䅁权灂䅄䅁权敁杂䅁允䅁䅁䅅䅁䭁䝁䡑䅁䵁䅉䅅䅁䑁䅁䅁睁䵁䅁䅁权煂䅄䅁权敁杂䅁允䅁䅁䅅䅁䭁偁䜸䅁䵁䅉䅅䅁䕁䅁䅁睁䵁䅁䅁权煂䅄䅁权晁杂䅁权杁杂䅁允䅁䅁䅅䅁䭁䡁䡧䅁䵁䅉䅅䅁䑁䅁䅁睁䵁䅁䅁权灂䅄䅁权流杂䅁允䅁䅁䅅䅁佁䅁䅷䅁㕁䑁䅣杌ㅁ䑁䅣䅁䵁䅉䅅䅁䙁䅁䅁睁䵁䅁䅁权療允䅁权潄权䅁权浄权䅁权湄权䅁允䅁䅁䅅䅁䭁䅁䱙䅁䵁䅉䅅䅁䙁䅁䅁睁䵁䅁䅁权煂䅄䅁权煄权䅁权浄权䅁权牄权䅁允䅁䅁䅅䅁䭁䉁䕁䅁䵁䅉䅅䅁䕁䅁䅁睁䵁䅁䅁权⭂䅅䅁权晁杂䅁权杁杂䅁允䅁䅁䅅䅁䭁䩁䝙䅁䵁䅉䅅䅁䙁䅁䅁睁䵁䅁䅁权⭂䅅䅁权灄权䅁权浄权䅁权湄权䅁允䅁䅁䅅䅁䭁䉁䕁䅁䵁䅉䅅䅁䙁䅁䅁睁䵁䅁䅁权⭂䅅䅁权煄权䅁权浄权䅁权牄权䅁允䅁䅁䅅䅁䭁䉁䕁䅁䵁䅉䅅䅁䙁䅁䅁睁䵁䅁䅁权噄兄䅁权䙄杅䅁权䕁䅁䅋权䥄杅䅁允䅁䅁䅅䅁䙁䭁䝣㉆䭉关䅖䍄䉁䅁䅁睁䅁䅁䅍䅄䅁䅁䅯內䅁䅁䅯杈䅙䅁䅅䅁䉁䅁䅁权剄杂䅁䍄䉁䅁䅁兂䅁䅁䅍䅄䅁䅁䅯儱䄰䅁䅯剸䅉䅁䅯䅂䍁䅧䅯剹䅉䅁䅅䅁䉁䅁䅁兂瑃执䭅倲䥙䅑杷允䅁䅁䅕䅁䑁䅁䅷䅁䭁乁乣䅁䭁䵁单䅁䭁䅁䅑潁䭁䵁卫䅁䉁䅁䅁允䅁䅁䅕䥎㕌煤煘䕍䵁䅉䅅䅁䙁䅁䅁睁䵁䅁䅁权噄兄䅁权䱄杅䅁权䕁䅁䅋权䥄杅䅁允䅁䅁䅅䅁䙁䙁偹癷潕䙐䅎䍄䉁䅁䅁兂䅁䅁䅍䅄䅁䅁䅯睺䅷䅁䅯儷䅯䅁䅯朵䅯䅁䅯眵䅯䅁䅅䅁䉁䅁䅁权允䅂䅁䍄䉁䅁䅁睁䅁䅁䅍䅄䅁䅁䅯儫䅁䅁䅯䅇䅙䅁䅅䅁䉁䅁䅁权䅂杂䅁䍄䉁䅁䅁睁䅁䅁䅍䅄䅁䅁䅯儱䄰䅁䅯杇䅙䅁䅅䅁䉁䅁䅁权䑄杂䅁䍄䉁䅁䅁睁䅁䅁䅍䅄䅁䅁䅯䅅䅅䅁䅯杇䅙䅁䅅䅁䉁䅁䅁权婂杂䅁䍄䉁䅁䅁睁䅁䅁䅍䅄䅁䅁䅯眱䄰䅁䅯杇䅙䅁䅅䅁䉁䅁䅁权㝂杂䅁䍄䉁䅁䅁睁䅁䅁䅍䅄䅁䅁䅯儱䄰䅁䅯䅈䅙䅁䅅䅁䉁䅁䅁权ㅂ睂䅁䍄䉁䅁䅁睁䅁䅁䅍䅄䅁䅁䅯眱䄰䅁䅯䅈䅙䅁䅅䅁䉁䅁䅁权㝂杂䅁䍄䉁䅁䅁睁䅁䅁䅍䅄䅁䅁䅯䅨䅁䅁䅯䅊䅙䅁䅅䅁䉁䅁䅁权湂元䅁䍄䉁䅁䅁睁䅁䅁䅍䅄䅁䅁䅯儱䄰䅁䅯䅊䅙䅁䅅䅁䉁䅁䅁权坄兄䅁䍄䉁䅁䅁睁䅁䅁䅍䅄䅁䅁䅯眱䄰䅁䅯䅊䅙䅁䅅䅁䉁䅁䅁权奄兄䅁䍄䉁䅁䅁兂䅁䅁䅍䅄䅁䅁䅯儱䄰䅁䅯儶䅯䅁䅯朵䅯䅁䅯眵䅯䅁䅅䅁䉁䅁䅁权允䅂䅁䍄䉁䅁䅁兂䅁䅁䅍䅄䅁䅁䅯儱䄰䅁䅯朶䅯䅁䅯朵䅯䅁䅯眶䅯䅁䅅䅁䉁䅁䅁权允䅂䅁䍄䉁䅁䅁䅂䅁䅁䅍䅄䅁䅁䅯䄯䅯䅁䅯睈䅙䅁䅯䅉䅙䅁䅅䅁䉁䅁䅁权䝃杂䅁䍄䉁䅁䅁睁䅁䅁䅍䅄䅁䅁䅯眫䅯䅁䅯䅊䅙䅁䅅䅁䉁䅁䅁权允䅂䅁䍄䉁䅁䅁兂䅁䅁䅍䅄䅁䅁䅯杫䅅䅁䅯朶䅯䅁䅯朵䅯䅁䅯眶䅯䅁䅅䅁䉁䅁䅁睂䅁䅁䅁䕷浈䅑杷允䅁䅁䅕䅁䑁䅁䅷䅁䭁偁䭳䅁䭁佁䭕䅁䭁佁䭙䅁䭁佁䭣䅁䉁䅁䅁允䅁䅁䅯䅏䅳䅁杷允䅁䅁䅕䅁䑁䅁䅷䅁䭁偁䭳䅁䭁佁䭫䅁䭁佁䭙䅁䭁佁䭣䅁䉁䅁䅁允䅁䅁䅯桎䅁䅁杷允䅁䅁䅕䅁䑁䅁䅷䅁䭁偁䭷䅁䭁佁䭫䅁䭁佁䭙䅁䭁佁䭣䅁䉁䅁䅁允䅁䅁䅯䅅䅑䅁杷允䅁䅁䅕䅁䑁䅁䅷䅁䭁偁䭳䅁䭁佁䬰䅁䭁佁䭙䅁䭁佁䭣䅁䉁䅁䅁允䅁䅁䅣䅁䅁䅁㕁欵䵁䅉䅅䅁䙁䅁䅁睁䵁䅁䅁权歁允䅁权汄权䅁权浄权䅁权湄权䅁允䅁䅁䅅䅁䭁䅁䰰䅁䵁䅉䅅䅁䙁䅁䅁睁䵁䅁䅁权偁䅄䅁权䙄杅䅁权䕁䅁䅋权䩄杅䅁允䅁䅁䅅䅁䙁䭁睉䕥周核䅤䍄䉁䅁䅁睁䅁䅁䅍䅄䅁䅁䅯睄䅷䅁䅯䅈䅙䅁䅅䅁䉁䅁䅁权畁睂䅁䍄䉁䅁䅁睁䅁䅁䅍䅄䅁䅁䅯睄䅷䅁䅯杊䅙䅁䅅䅁䉁䅁䅁杄䵁䅁䅁免睁䑁䅁杌㑁䅁䅁䍄䉁䅁䅁睁䅁䅁䅍䅄䅁䅁䅯䅔䅅䅁䅯杈䅙䅁䅅䅁䉁䅁䅁权橄杂䅁䍄䉁䅁䅁睁䅁䅁䅍䅄䅁䅁䅯杒䄸䅁䅯䅇䅙䅁䅅䅁䉁䅁䅁权㡂杂䅁䍄䉁䅁䅁兂䅁䅁䅍䅄䅁䅁䅯睚䅁䅁䅯儷䅯䅁䅯朵䅯䅁䅯眵䅯䅁䅅䅁䉁䅁䅁睂䅁䅁䅁偧歔䅑杷允䅁䅁䅕䅁䑁䅁䅷䅁䭁䭁䉁䅁䭁佁䭫䅁䭁佁䭙䅁䭁佁䭣䅁䉁䅁䅁允䅁䅁䅯兡䅳䅁杷允䅁䅁䅕䅁䑁䅁䅷䅁䭁䍁乁䅁䭁佁䭯䅁䭁佁䭙䅁䭁佁䭳䅁䉁䅁䅁允䅁䅁䅯䅅䅑䅁杷允䅁䅁䅕䅁䑁䅁䅷䅁䭁䕁偙䅁䭁佁䭕䅁䭁佁䭙䅁䭁佁䭣䅁䉁䅁䅁允䅁䅁䅯䅅䅑䅁杷允䅁䅁䅍䅁䑁䅁䅷䅁䭁䥁䱫䅁䭁䉁䜴䅁䉁䅁䅁允䅁䅁䅯杚䅙䅁杷允䅁䅁䅍䅁䑁䅁䅷䅁䭁䥁䅧䅁䭁䉁䝯䅁䉁䅁䅁允䅁䅁䅯睋䅙䅁杷允䅁䅁䅕䅁䑁䅁䅷䅁䭁䑁偣䅁䭁䵁即䅁䭁䅁䅑潁䭁䵁卧䅁䉁䅁䅁允䅁䅁䅕䥘䌯匹な歙䵁䅉䅅䅁䙁䅁䅁睁䵁䅁䅁权偄䅄䅁权䱄杅䅁权䕁䅁䅋权䥄杅䅁允䅁䅁䅅䅁䙁乁橥䑣䬰ㅎ䅨䍄䉁䅁䅁睁䅁䅁䅍䅄䅁䅁䅯睎䄸䅁䅯䅇䅙䅁䅅䅁䉁䅁䅁权婁杂䅁䍄䉁䅁䅁䅂䅁䅁䅍䅄䅁䅁䅯睭䅅䅁䅯睈䅙䅁䅯䅉䅙䅁䅅䅁䉁䅁䅁权㙂杂䅁䍄䉁䅁䅁睁䅁䅁䅍䅄䅁䅁䅯睎䄸䅁䅯杇䅙䅁䅅䅁䉁䅁䅁权䅄杂䅁䍄䉁䅁䅁睁䅁䅁䅍䅄䅁䅁䅯克䅅䅁䅯䅈䅙䅁䅅䅁䉁䅁䅁权灁睂䅁䍄䉁䅁䅁睁䅁䅁䅍䅄䅁䅁䅯睎䄸䅁䅯䅊䅙䅁䅅䅁䉁䅁䅁权婂杅䅁䍄䉁䅁䅁睁䅁䅁䅍䅄䅁䅁䅯䅔䅁䅁䅯杊䅙䅁䅅䅁䉁䅁䅁杄䵁䅁䅁䅏㍁䍁䄴睎穁䅁䅁䍄䉁䅁䅁睁䅁䅁䅍䅄䅁䅁䅯睎䄸䅁䅯杊䅙䅁䅅䅁䉁䅁䅁杄䵁䅁䅁李睁䍁䄴䅎穁䅁䅁䍄䉁䅁䅁䅂䅁䅁䅍䅄䅁䅁䅯睴䅁䅁䅯睈䅙䅁䅯䅉䅙䅁䅅䅁䉁䅁䅁权㙂杂䅁䍄䉁䅁䅁睁䅁䅁䅍䅄䅁䅁䅯睵䅷䅁䅯䅈䅙䅁䅅䅁䉁䅁䅁权乂杂䅁䍄䉁䅁䅁兂䅁䅁䅍䅄䅁䅁䅯睎䄸䅁䅯儵䅯䅁䅯朵䅯䅁䅯眵䅯䅁䅅䅁䉁䅁䅁权偁睃䅁䍄䉁䅁䅁兂䅁䅁䅍䅄䅁䅁䅯睎䄸䅁䅯䄷䅯䅁䅯朵䅯䅁䅯眵䅯䅁䅅䅁䉁䅁䅁睂䅁䅁䅁䉁浲䅑杷允䅁䅁䅕䅁䑁䅁䅷䅁䭁䝁佷䅁䭁䵁即䅁䭁䅁䅑潁䭁䵁卧䅁䉁䅁䅁允䅁䅁䅕浚浚浚䝢さ䵁䅉䅅䅁䙁䅁䅁睁䵁䅁䅁权湂兄䅁权䙄杅䅁权䕁䅁䅋权䥄杅䅁允䅁䅁䅅䅁䙁䉁䄸儳晗䉃䅖䍄䉁䅁䅁睁䅁䅁䅍䅄䅁䅁䅯睚䄰䅁䅯杇䅙䅁䅅䅁䉁䅁䅁权婂杂䅁䍄䉁䅁䅁睁䅁䅁䅍䅄䅁䅁䅯䅌䄰䅁䅯栲䅉䅁䅅䅁䉁䅁䅁权㙃睅䅁䍄䉁䅁䅁睁䅁䅁䅍䅄䅁䅁䅯睚䄰䅁䅯䅈䅙䅁䅅䅁䉁䅁䅁权䉂杂䅁䍄䉁䅁䅁睁䅁䅁䅍䅄䅁䅁䅯睚䄰䅁䅯杊䅙䅁䅅䅁䉁䅁䅁杄䭁䅁䅁䅏㑁䍁䄴睎䅁䅁杷允䅁䅁䅕䅁䑁䅁䅷䅁䭁䱁䵳䅁䭁䵁即䅁䭁䅁䅑潁䭁䵁卧䅁䉁䅁䅁允䅁䅁䅕⽷潕䥘椸歕䵁䅉䅅䅁䙁䅁䅁睁䵁䅁䅁权㙃䅄䅁权䱄杅䅁权䕁䅁䅋权䩄杅䅁允䅁䅁䅅䅁䙁䍁捬㡪ㅌ䙓䅸䍄䉁䅁䅁兂䅁䅁䅍䅄䅁䅁䅯睵䅷䅁䅯硹䅉䅁䅯䅂䍁䅧䅯剹䅉䅁䅅䅁䉁䅁䅁兂䥂場啯潲卤䅑杷允䅁䅁䅍䅁䑁䅁䅷䅁䭁䵁䅑䅁䭁䉁䝧䅁䉁䅁䅁允䅁䅁䅯兏䅙䅁杷允䅁䅁䅑䅁䑁䅁䅷䅁䭁䱁䵯䅁䭁䉁䜸䅁䭁䍁䝁䅁䉁䅁䅁允䅁䅁䅯杵䅙䅁杷允䅁䅁䅕䅁䑁䅁䅷䅁䭁䍁䅣䅁䭁佁䬰䅁䭁佁䭙䅁䭁佁䭣䅁䉁䅁䅁允䅁䅁䅣䅁䅁佁捁欵䵁䅉䅅䅁䑁䅁䅁睁䵁䅁䅁权㙃䅄䅁权歁杂䅁允䅁䅁䅅䅁䭁䅁䡧䅁䵁䅉䅅䅁䑁䅁䅁睁䵁䅁䅁权㝃䅄䅁权歁杂䅁允䅁䅁䅅䅁䭁䩁偫䅁䵁䅉䅅䅁䙁䅁䅁睁䵁䅁䅁权佃允䅁权瑄权䅁权浄权䅁权湄权䅁允䅁䅁䅅䅁䡁䅁䅁䅁䅂伷䅒䍄䉁䅁䅁兂䅁䅁䅍䅄䅁䅁䅯杵䅷䅁䅯朶䅯䅁䅯朵䅯䅁䅯眶䅯䅁䅅䅁䉁䅁䅁睂䅁䅁䅁䍁浺䅑杷允䅁䅁䅕䅁䑁䅁䅷䅁䭁䩁丸䅁䭁佁䭫䅁䭁佁䭙䅁䭁佁䭣䅁䉁䅁䅁允䅁䅁䅯朱䄸䅁杷允䅁䅁䅍䅁䑁䅁䅷䅁䭁佁佉䅁䭁䉁䜴䅁䉁䅁䅁允䅁䅁䅯睎䅙䅁杷允䅁䅁䅕䅁䑁䅁䅷䅁䭁䡁余䅁䭁䵁单䅁䭁䅁䅑潁䭁䵁卫䅁䉁䅁䅁允䅁䅁䅕啚睭照灴䕓䵁䅉䅅䅁䕁䅁䅁睁䵁䅁䅁权楄杄䅁权晁杂䅁权杁杂䅁允䅁䅁䅅䅁䭁䵁䩁䅁䵁䅉䅅䅁䙁䅁䅁睁䵁䅁䅁权楄杄䅁权灄权䅁权浄权䅁权湄权䅁允䅁䅁䅅䅁䭁䉁䕁䅁䵁䅉䅅䅁䙁䅁䅁睁䵁䅁䅁权楄杄䅁权瑄权䅁权浄权䅁权湄权䅁允䅁䅁䅅䅁䭁䉁䕁䅁䵁䅉䅅䅁䑁䅁䅁睁䵁䅁䅁权奃睄䅁权奁杂䅁允䅁䅁䅅䅁䭁䕁䝯䅁䵁䅉䅅䅁䙁䅁䅁睁䵁䅁䅁权奃睄䅁权潄权䅁权浄权䅁权湄权䅁允䅁䅁䅅䅁䭁䅁䱙䅁䵁䅉䅅䅁䙁䅁䅁睁䵁䅁䅁权ぁ睃䅁权䱄杅䅁权䕁䅁䅋权䥄杅䅁允䅁䅁䅅䅁䙁䅁䅁䅁䅁䕉䄹䍄䉁䅁䅁睁䅁䅁䅍䅄䅁䅁䅯䅎䅳䅁䅯杈䅙䅁䅅䅁䉁䅁䅁权慃杂䅁䍄䉁䅁䅁兂䅁䅁䅍䅄䅁䅁䅯睸䄰䅁䅯硹䅉䅁䅯䅂䍁䅧䅯䉹䅉䅁䅅䅁䉁䅁䅁兂浂浚浚桚啚䅑杷允䅁䅁䅍䅁䑁䅁䅷䅁䭁䵁乣䅁䭁䉁䝧䅁䉁䅁䅁允䅁䅁䅯䅦䅙䅁杷允䅁䅁䅍䅁䑁䅁䅷䅁䭁䵁乣䅁䭁䉁䝯䅁䉁䅁䅁允䅁䅁䅯兗䅙䅁杷允䅁䅁䅕䅁䑁䅁䅷䅁䭁䭁偁䅁䭁佁䭯䅁䭁佁䭙䅁䭁佁䭳䅁䉁䅁䅁允䅁䅁䅯䅅䅑䅁杷允䅁䅁䅕䅁䑁䅁䅷䅁䭁䅁儰䅁䭁佁䭯䅁䭁佁䭙䅁䭁佁䭳䅁䉁䅁䅁允䅁䅁䅯䅅䅑䅁杷允䅁䅁䅍䅁䑁䅁䅷䅁䭁䵁乣䅁䭁䍁䝙䅁䉁䅁䅁允䅁䅁䄴䅄䅁䑁䅫兏畁䑁䅫李䅁䅁杷允䅁䅁䅕䅁䑁䅁䅷䅁䭁䵁乣䅁䭁佁䭫䅁䭁佁䭙䅁䭁佁䭣䅁䉁䅁䅁允䅁䅁䅯則䅁䅁杷允䅁䅁䅕䅁䑁䅁䅷䅁䭁䵁乣䅁䭁佁䭯䅁䭁佁䭙䅁䭁佁䭳䅁䉁䅁䅁允䅁䅁䅣䅁䅁䭁㡁欵䵁䅉䅅䅁䙁䅁䅁睁䵁䅁䅁权䡄兄䅁权獄权䅁权浄权䅁权湄权䅁允䅁䅁䅅䅁䡁䅁䅁䅁䅃⭵䅖䍄䉁䅁䅁兂䅁䅁䅍䅄䅁䅁䅯睁䄰䅁䅯儶䅯䅁䅯朵䅯䅁䅯眵䅯䅁䅅䅁䉁䅁䅁权允䅂䅁䍄䉁䅁䅁兂䅁䅁䅍䅄䅁䅁䅯朳䄰䅁䅯儶䅯䅁䅯朵䅯䅁䅯眵䅯䅁䅅䅁䉁䅁䅁权允䅂䅁䍄䉁䅁䅁兂䅁䅁䅍䅄䅁䅁䅯睁䄰䅁䅯朶䅯䅁䅯朵䅯䅁䅯眶䅯䅁䅅䅁䉁䅁䅁权允䅂䅁䍄䉁䅁䅁睁䅁䅁䅍䅄䅁䅁䅯䅦䅅䅁䅯䅇䅙䅁䅅䅁䉁䅁䅁权瑁杂䅁䍄䉁䅁䅁兂䅁䅁䅍䅄䅁䅁䅯睁䄰䅁䅯儷䅯䅁䅯朵䅯䅁䅯眵䅯䅁䅅䅁䉁䅁䅁权允䅂䅁䍄䉁䅁䅁睁䅁䅁䅍䅄䅁䅁䅯杗䅷䅁䅯硺䅉䅁䅅䅁䉁䅁䅁睂䅁䅁䅁佑武䅑杷允䅁䅁䅕䅁䑁䅁䅷䅁䭁䕁䈸䅁䭁佁䭧䅁䭁佁䭙䅁䭁佁䭣䅁䉁䅁䅁允䅁䅁䅯䅅䅑䅁杷允䅁䅁䅕䅁䑁䅁䅷䅁䭁䙁䵯䅁䭁䵁单䅁䭁䅁䅑潁䭁䵁卧䅁䉁䅁䅁允䅁䅁䅕㘴到娫療歇䵁䅉䅅䅁䕁䅁䅁睁䵁䅁䅁权慂䅄䅁权晁杂䅁权杁杂䅁允䅁䅁䅅䅁䭁䍁䩁䅁䵁䅉䅅䅁䑁䅁䅁睁䵁䅁䅁权歁允䅁权捁杂䅁允䅁䅁䅅䅁䭁䩁䜰䅁䵁䅉䅅䅁䑁䅁䅁睁䵁䅁䅁权橂杄䅁权捁杂䅁允䅁䅁䅅䅁䭁䵁䝳䅁䵁䅉䅅䅁䑁䅁䅁睁䵁䅁䅁权塂兂䅁权慄杅䅁允䅁䅁䅅䅁䭁䍁奣䅁䵁䅉䅅䅁䑁䅁䅁睁䵁䅁䅁权䕃䅄䅁权偄杅䅁允䅁䅁䅅䅁䭁䉁䕁䅁䵁䅉䅅䅁䑁䅁䅁睁䵁䅁䅁权㝂䅄䅁权歁杂䅁允䅁䅁䅅䅁䭁䉁䕁䅁䵁䅉䅅䅁䙁䅁䅁睁䵁䅁䅁权噁䅁䅁权灄权䅁权浄权䅁权湄权䅁允䅁䅁䅅䅁䭁䭁余䅁䵁䅉䅅䅁䑁䅁䅁睁䵁䅁䅁权㝂兄䅁权偄杅䅁允䅁䅁䅅䅁䡁䅁䅁䅁䅃数䅒䍄䉁䅁䅁睁䅁䅁䅍䅄䅁䅁䅯睙䄴䅁䅯杈䅙䅁䅅䅁䉁䅁䅁权䱄杂䅁䍄䉁䅁䅁䅂䅁䅁䅍䅄䅁䅁䅯睙䄴䅁䅯睈䅙䅁䅯䅉䅙䅁䅅䅁䉁䅁䅁权㝁杂䅁䍄䉁䅁䅁兂䅁䅁䅍䅄䅁䅁䅯杮䄰䅁䅯剸䅉䅁䅯䅂䍁䅧䅯剹䅉䅁䅅䅁䉁䅁䅁兂䕂䩇慣ㅖ啫䅑杷允䅁䅁䅕䅁䑁䅁䅷䅁䭁偁䱙䅁䭁䵁单䅁䭁䅁䅑潁䭁䵁卧䅁䉁䅁䅁允䅁䅁䅕㍉汤䈶䑃歆䵁䅉䅅䅁䙁䅁䅁睁䵁䅁䅁权㉄睃䅁权䙄杅䅁权䕁䅁䅋权䩄杅䅁允䅁䅁䅅䅁䙁偁渶扵扈䉖䅖䍄䉁䅁䅁䅂䅁䅁䅍䅄䅁䅁䅯朹䅳䅁䅯睈䅙䅁䅯䅉䅙䅁䅅䅁䉁䅁䅁权ㅄ兄䅁䍄䉁䅁䅁兂䅁䅁䅍䅄䅁䅁䅯杍䅳䅁䅯剸䅉䅁䅯䅂䍁䅧䅯䉹䅉䅁䅅䅁䉁䅁䅁兂䵁灰㑢癑䍉䅑杷允䅁䅁䅕䅁䑁䅁䅷䅁䭁䑁䱉䅁䭁䵁单䅁䭁䅁䅑潁䭁䵁卫䅁䉁䅁䅁允䅁䅁䅕癣慩㕭灹啁䵁䅉䅅䅁䑁䅁䅁睁䵁䅁䅁权祁睃䅁权捁杂䅁允䅁䅁䅅䅁䭁䝁䝉䅁䵁䅉䅅䅁䑁䅁䅁睁䵁䅁䅁权祁睃䅁权歁杂䅁允䅁䅁䅅䅁䭁䅁䡧䅁䵁䅉䅅䅁䕁䅁䅁睁䵁䅁䅁权㝄䅁䅁权晁杂䅁权杁杂䅁允䅁䅁䅅䅁䭁䡁䝯䅁䵁䅉䅅䅁䑁䅁䅁睁䵁䅁䅁权晃䅁䅁权慄杅䅁允䅁䅁䅅䅁䭁䥁塷䅁䵁䅉䅅䅁䙁䅁䅁睁䵁䅁䅁权㥁睃䅁权䱄杅䅁权䕁䅁䅋权䥄杅䅁允䅁䅁䅅䅁䙁佁㙆䭆䠵圲䅤䍄䉁䅁䅁睁䅁䅁䅍䅄䅁䅁䅯児䅳䅁䅯䅇䅙䅁䅅䅁䉁䅁䅁权婁杂䅁䍄䉁䅁䅁睁䅁䅁䅍䅄䅁䅁䅯免䅅䅁䅯杊䅙䅁䅅䅁䉁䅁䅁杄䵁䅁䅁䅏㍁䍁䄴免㍁䅁䅁䍄䉁䅁䅁睁䅁䅁䅍䅄䅁䅁䅯杨䅅䅁䅯䅇䅙䅁䅅䅁䉁䅁䅁权婁杂䅁䍄䉁䅁䅁睁䅁䅁䅍䅄䅁䅁䅯督䅷䅁䅯杇䅙䅁䅅䅁䉁䅁䅁权䱂杂䅁䍄䉁䅁䅁睁䅁䅁䅍䅄䅁䅁䅯児䅳䅁䅯杊䅙䅁䅅䅁䉁䅁䅁杄䭁䅁䅁睎硁䍁䄴睍䅁䅁杷允䅁䅁䅍䅁䑁䅁䅷䅁䭁偁䰰䅁䭁䉁䝧䅁䉁䅁䅁允䅁䅁䅯兌䅙䅁杷允䅁䅁䅕䅁䑁䅁䅷䅁䭁䑁䰰䅁䭁佁䭷䅁䭁佁䭙䅁䭁佁䭣䅁䉁䅁䅁允䅁䅁䅣䅁䅁䵁偂欵䵁䅉䅅䅁䙁䅁䅁睁䵁䅁䅁权汄杄䅁权䱄杅䅁权䕁䅁䅋权䥄杅䅁允䅁䅁䅅䅁䙁䵁䴳䵺䵺䝐䅂䍄䉁䅁䅁兂䅁䅁䅍䅄䅁䅁䅯䄵䄰䅁䅯硹䅉䅁䅯䅂䍁䅧䅯䉹䅉䅁䅅䅁䉁䅁䅁兂浂浚浚灚慚䅑杷允䅁䅁䅍䅁䑁䅁䅷䅁䭁佁何䅁䭁䉁䜴䅁䉁䅁䅁允䅁䅁䅯眴䅙䅁杷允䅁䅁䅑䅁䑁䅁䅷䅁䭁佁何䅁䭁䉁䜸䅁䭁䍁䝁䅁䉁䅁䅁允䅁䅁䅯兢䅙䅁杷允䅁䅁䅕䅁䑁䅁䅷䅁䭁偁䅳䅁䭁佁䭯䅁䭁佁䭙䅁䭁佁䭳䅁䉁䅁䅁允䅁䅁䅣䅁䅁䝁䙂欵䵁䅉䅅䅁䑁䅁䅁睁䵁䅁䅁权汄杄䅁权流杂䅁允䅁䅁䅅䅁佁䅁䅙䅁㑁䑁䅉䅁䵁䅉䅅䅁䑁䅁䅁睁䵁䅁䅁权㡃䅁䅁权捁杂䅁允䅁䅁䅅䅁䭁䥁䝳䅁䵁䅉䅅䅁䙁䅁䅁睁䵁䅁䅁权汄杄䅁权潄权䅁权浄权䅁权湄权䅁允䅁䅁䅅䅁䭁䉁䕁䅁䵁䅉䅅䅁䙁䅁䅁睁䵁䅁䅁权䩃睃䅁权䙄杅䅁权䕁䅁䅋权䩄杅䅁允䅁䅁䅅䅁䙁䭁牆㍭瀯橱䅒䍄䉁䅁䅁兂䅁䅁䅍䅄䅁䅁䅯儵䄴䅁䅯朶䅯䅁䅯朵䅯䅁䅯眶䅯䅁䅅䅁䉁䅁䅁权允䅂䅁䍄䉁䅁䅁兂䅁䅁䅍䅄䅁䅁䅯杮䄰䅁䅯剸䅉䅁䅯䅂䍁䅧䅯䉹䅉䅁䅅䅁䉁䅁䅁兂塁䝲慊摐剫䅑杷允䅁䅁䅕䅁䑁䅁䅷䅁䭁䩁临䅁䭁䵁即䅁䭁䅁䅑潁䭁䵁卫䅁䉁䅁䅁允䅁䅁䅕歲桦桥⭔䕘䵁䅉䅅䅁䑁䅁䅁睁䵁䅁䅁权敃兄䅁权慁杂䅁允䅁䅁䅅䅁䭁䉁䝳䅁䵁䅉䅅䅁䕁䅁䅁睁䵁䅁䅁权敃兄䅁权晁杂䅁权杁杂䅁允䅁䅁䅅䅁䭁䥁䥉䅁䵁䅉䅅䅁䑁䅁䅁睁䵁䅁䅁权敃兄䅁权歁杂䅁允䅁䅁䅅䅁䭁䉁䕁䅁䵁䅉䅅䅁䙁䅁䅁睁䵁䅁䅁权塄䅁䅁权煄权䅁权浄权䅁权牄权䅁允䅁䅁䅅䅁䡁䅁䅁䅁䅂佋䅚䍄䉁䅁䅁睁䅁䅁䅍䅄䅁䅁䅯䅂䅅䅁䅯䅇䅙䅁䅅䅁䉁䅁䅁权䕂杂䅁䍄䉁䅁䅁兂䅁䅁䅍䅄䅁䅁䅯䅅䅳䅁䅯䄶䅯䅁䅯朵䅯䅁䅯眵䅯䅁䅅䅁䉁䅁䅁权允䅂䅁䍄䉁䅁䅁兂䅁䅁䅍䅄䅁䅁䅯儯䅳䅁䅯剸䅉䅁䅯䅂䍁䅧䅯剹䅉䅁䅅䅁䉁䅁䅁兂㕁杵㥢稰⭌睐杷允䅁䅁䅕䅁䑁䅁䅷䅁䭁䩁临䅁䭁佁䭧䅁䭁佁䭙䅁䭁佁䭣䅁䉁䅁䅁允䅁䅁䅯李䅳䅁杷允䅁䅁䅕䅁䑁䅁䅷䅁䭁偁䅳䅁䭁佁䭷䅁䭁佁䭙䅁䭁佁䭣䅁䉁䅁䅁允䅁䅁䅣䅁䅁䕁⭁欵䵁䅉䅅䅁䙁䅁䅁睁䵁䅁䅁权敃兄䅁权灄权䅁权浄权䅁权湄权䅁允䅁䅁䅅䅁䭁䝁卅䅁䵁䅉䅅䅁䙁䅁䅁睁䵁䅁䅁权敃兄䅁权煄权䅁权浄权䅁权牄权䅁允䅁䅁䅅䅁䭁䉁䕁䅁䵁䅉䅅䅁䙁䅁䅁睁䵁䅁䅁权敃兄䅁权獄权䅁权浄权䅁权湄权䅁允䅁䅁䅅䅁䡁䅁䅁䅁䅄⭹䅒䍄䉁䅁䅁兂䅁䅁䅍䅄䅁䅁䅯硦䅁䅁䅯硹䅉䅁䅯䅂䍁䅧䅯剹䅉䅁䅅䅁䉁䅁䅁兂乄䵺䵺偺塸䅑杷允䅁䅁䅕䅁䑁䅁䅷䅁䭁䩁临䅁䭁佁䬰䅁䭁佁䭙䅁䭁佁䭣䅁䉁䅁䅁允䅁䅁䅣䅁䅁䵁䱄䔵䵁䅉䅅䅁䑁䅁䅁睁䵁䅁䅁权呃兂䅁权慄杅䅁允䅁䅁䅅䅁䭁䕁嘸䅁䵁䅉䅅䅁䑁䅁䅁睁䵁䅁䅁权䱄䅄䅁权敁杂䅁允䅁䅁䅅䅁䭁䑁䝑䅁䵁䅉䅅䅁䕁䅁䅁睁䵁䅁䅁权橁䅁䅁权晁杂䅁权杁杂䅁允䅁䅁䅅䅁䭁䩁䝷䅁䵁䅉䅅䅁䙁䅁䅁睁䵁䅁䅁权兂䅄䅁权䙄杅䅁权䕁䅁䅋权䥄杅䅁允䅁䅁䅅䅁䙁䍁攵ㅬあ佧⽳䍄䉁䅁䅁兂䅁䅁䅍䅄䅁䅁䅯䅨䅷䅁䅯硹䅉䅁䅯䅂䍁䅧䅯剹䅉䅁䅅䅁䉁䅁䅁兂慃婭婭奭奬䅑杷允䅁䅁䅕䅁䑁䅁䅷䅁䭁䕁䅕䅁䭁佁䭫䅁䭁佁䭙䅁䭁佁䭣䅁䉁䅁䅁允䅁䅁䅯朷䅷䅁杷允䅁䅁䅕䅁䑁䅁䅷䅁䭁䵁乧䅁䭁佁䭯䅁䭁佁䭙䅁䭁佁䭳䅁䉁䅁䅁允䅁䅁䅣䅁䅁䕁䝂欵䵁䅉䅅䅁䙁䅁䅁睁䵁䅁䅁权䕃䅄䅁权煄权䅁权浄权䅁权牄权䅁允䅁䅁䅅䅁䭁䉁䕁䅁䵁䅉䅅䅁䙁䅁䅁睁䵁䅁䅁权䕃䅄䅁权獄权䅁权浄权䅁权湄权䅁允䅁䅁䅅䅁䭁䉁䕁䅁䵁䅉䅅䅁䑁䅁䅁睁䵁䅁䅁权⭃䅄䅁权偄杅䅁允䅁䅁䅅䅁䡁䅁䅁䅁杂⭯䅎䍄䉁䅁䅁兂䅁䅁䅍䅄䅁䅁䅯睱䅁䅁䅯儵䅯䅁䅯朵䅯䅁䅯眵䅯䅁䅅䅁䉁䅁䅁权㑁睃䅁䍄䉁䅁䅁兂䅁䅁䅍䅄䅁䅁䅯杶䅷䅁䅯剸䅉䅁䅯䅂䍁䅧䅯剹䅉䅁䅅䅁䉁䅁䅁兂楄塕做汰剷䅑杷允䅁䅁䅕䅁䑁䅁䅷䅁䭁䱁䴸䅁䭁䵁单䅁䭁䅁䅑潁䭁䵁卫䅁䉁䅁䅁允䅁䅁䅕潬䩕硧䄲い䵁䅉䅅䅁䑁䅁䅁睁䵁䅁䅁权㥃䅁䅁权捁杂䅁允䅁䅁䅅䅁䭁䍁䜴䅁䵁䅉䅅䅁䙁䅁䅁睁䵁䅁䅁权⭃䅄䅁权䱄杅䅁权䕁䅁䅋权䥄杅䅁允䅁䅁䅅䅁䙁佁剸䉵䘶㈸䅂䍄䉁䅁䅁兂䅁䅁䅍䅄䅁䅁䅯睶䅷䅁䅯硹䅉䅁䅯䅂䍁䅧䅯䉹䅉䅁䅅䅁䉁䅁䅁兂啁歲桦汥兒䅑杷允䅁䅁䅍䅁䑁䅁䅷䅁䭁䱁䴴䅁䭁䉁䝧䅁䉁䅁䅁允䅁䅁䅯兓䅣䅁杷允䅁䅁䅍䅁䑁䅁䅷䅁䭁䱁䴸䅁䭁䉁䝧䅁䉁䅁䅁允䅁䅁䅯克䅙䅁杷允䅁䅁䅍䅁䑁䅁䅷䅁䭁䱁䴴䅁䭁䉁䜴䅁䉁䅁䅁允䅁䅁䅯兹䅧䅁杷允䅁䅁䅑䅁䑁䅁䅷䅁䭁䵁䉳䅁䭁䉁䜸䅁䭁䍁䝁䅁䉁䅁䅁允䅁䅁䅯眫䅣䅁杷允䅁䅁䅍䅁䑁䅁䅷䅁䭁乁䉷䅁䭁䍁䝑䅁䉁䅁䅁允䅁䅁䅯儳䅯䅁杷允䅁䅁䅍䅁䑁䅁䅷䅁䭁䱁䴸䅁䭁䉁䜴䅁䉁䅁䅁允䅁䅁䅯兺䅣䅁杷允䅁䅁䅕䅁䑁䅁䅷䅁䭁䅁偫䅁䭁佁䭷䅁䭁佁䭙䅁䭁佁䭣䅁䉁䅁䅁允䅁䅁䅣䅁䅁䕁摂唵䵁䅉䅅䅁䑁䅁䅁睁䵁䅁䅁权䉄允䅁权奁杂䅁允䅁䅁䅅䅁䭁䍁䝫䅁䵁䅉䅅䅁䑁䅁䅁睁䵁䅁䅁权⽃䅄䅁权流杂䅁允䅁䅁䅅䅁佁䅁䅷䅁㑁䑁䅣杌㕁䑁䅍䅁䵁䅉䅅䅁䙁䅁䅁睁䵁䅁䅁权⽃䅄䅁权潄权䅁权浄权䅁权湄权䅁允䅁䅁䅅䅁䭁䅁䱙䅁䵁䅉䅅䅁䑁䅁䅁睁䵁䅁䅁权獄允䅁权慄杅䅁允䅁䅁䅅䅁䭁䡁奉䅁䵁䅉䅅䅁䙁䅁䅁睁䵁䅁䅁权⽃䅄䅁权獄权䅁权浄权䅁权湄权䅁允䅁䅁䅅䅁䡁䅁䅁䅁杄敩䅖䍄䉁䅁䅁兂䅁䅁䅍䅄䅁䅁䅯䅌䄴䅁䅯硹䅉䅁䅯䅂䍁䅧䅯䉹䅉䅁䅅䅁䉁䅁䅁兂晁敨剴䉵戵䅑杷允䅁䅁䅕䅁䑁䅁䅷䅁䭁䍁佷䅁䭁䵁即䅁䭁䅁䅑潁䭁䵁卫䅁䉁䅁䅁允䅁䅁䅕䉵䘶ㄶ奆歗䵁䅉䅅䅁䙁䅁䅁睁䵁䅁䅁权灁睄䅁权䱄杅䅁权䕁䅁䅋权䥄杅䅁允䅁䅁䅅䅁䙁佁剸䉵䘶ㅭ䅰䍄䉁䅁䅁睁䅁䅁䅍䅄䅁䅁䅯䅌䄴䅁䅯䅈䅙䅁䅅䅁䉁䅁䅁权婂杂䅁䍄䉁䅁䅁睁䅁䅁䅍䅄䅁䅁䅯睦䅁䅁䅯杊䅙䅁䅅䅁䉁䅁䅁杄䵁䅁䅁兏硁䍁䄴睍ㅁ䅁䅁䍄䉁䅁䅁兂䅁䅁䅍䅄䅁䅁䅯光䅁䅁䅯儵䅯䅁䅯朵䅯䅁䅯眵䅯䅁䅅䅁䉁䅁䅁权㍁睃䅁䍄䉁䅁䅁兂䅁䅁䅍䅄䅁䅁䅯䅌䄴䅁䅯䄷䅯䅁䅯朵䅯䅁䅯眵䅯䅁䅅䅁䉁䅁䅁睂䅁䅁䅁䉙洷䅑杷允䅁䅁䅕䅁䑁䅁䅷䅁䭁䍁佷䅁䭁佁䬰䅁䭁佁䭙䅁䭁佁䭣䅁䉁䅁䅁允䅁䅁䅣䅁䅁䝁敁欵䵁䅉䅅䅁䕁䅁䅁睁䵁䅁䅁权䑄杄䅁权晁杂䅁权杁杂䅁允䅁䅁䅅䅁䭁偁䝑䅁䵁䅉䅅䅁䑁䅁䅁睁䵁䅁䅁权噁杄䅁权歁杂䅁允䅁䅁䅅䅁䭁䕁內䅁䵁䅉䅅䅁䙁䅁䅁睁䵁䅁䅁权噁杄䅁权汄权䅁权浄权䅁权湄权䅁允䅁䅁䅅䅁䭁䅁䰸䅁䵁䅉䅅䅁䑁䅁䅁睁䵁䅁䅁权䉂睄䅁权偄杅䅁允䅁䅁䅅䅁䡁䅁䅁䅁䅁佌䅒䍄䉁䅁䅁兂䅁䅁䅍䅄䅁䅁䅯眱䅳䅁䅯朶䅯䅁䅯朵䅯䅁䅯眶䅯䅁䅅䅁䉁䅁䅁权允䅂䅁䍄䉁䅁䅁睁䅁䅁䅍䅄䅁䅁䅯睕䅳䅁䅯䅈䅙䅁䅅䅁䉁䅁䅁权䱄杂䅁䍄䉁䅁䅁睁䅁䅁䅍䅄䅁䅁䅯兑䄸䅁䅯䅈䅙䅁䅅䅁䉁䅁䅁权煄杂䅁䍄䉁䅁䅁兂䅁䅁䅍䅄䅁䅁䅯具䅅䅁䅯儷䅯䅁䅯朵䅯䅁䅯眵䅯䅁䅅䅁䉁䅁䅁睂䅁䅁䅁䕷洯䅑杷允䅁䅁䅕䅁䑁䅁䅷䅁䭁䝁䉳䅁䭁佁䭯䅁䭁佁䭙䅁䭁佁䭳䅁䉁䅁䅁允䅁䅁䅣䅁䅁䵁橁欵䵁䅉䅅䅁䙁䅁䅁睁䵁䅁䅁权㝂䅄䅁权䱄杅䅁权䕁䅁䅋权䩄杅䅁允䅁䅁䅅䅁䙁䑁䬰㘱睎噐䅤䍄䉁䅁䅁睁䅁䅁䅍䅄䅁䅁䅯睥䅷䅁䅯䅇䅙䅁䅅䅁䉁䅁䅁权㡂杂䅁䍄䉁䅁䅁䅂䅁䅁䅍䅄䅁䅁䅯李䄸䅁䅯睈䅙䅁䅯䅉䅙䅁䅅䅁䉁䅁䅁权㡄䅅䅁䍄䉁䅁䅁睁䅁䅁䅍䅄䅁䅁䅯睥䅷䅁䅯杈䅙䅁䅅䅁䉁䅁䅁权啂杂䅁䍄䉁䅁䅁䅂䅁䅁䅍䅄䅁䅁䅯睥䅷䅁䅯睈䅙䅁䅯䅉䅙䅁䅅䅁䉁䅁䅁权坃杂䅁䍄䉁䅁䅁兂䅁䅁䅍䅄䅁䅁䅯䅹䅅䅁䅯䄶䅯䅁䅯朵䅯䅁䅯眵䅯䅁䅅䅁䉁䅁䅁权䝁睃䅁䍄䉁䅁䅁兂䅁䅁䅍䅄䅁䅁䅯睥䅷䅁䅯䄶䅯䅁䅯朵䅯䅁䅯眵䅯䅁䅅䅁䉁䅁䅁权允䅂䅁䍄䉁䅁䅁睁䅁䅁䅍䅄䅁䅁䅯朵䄰䅁䅯䅇䅙䅁䅅䅁䉁䅁䅁权㡂杂䅁䍄䉁䅁䅁睁䅁䅁䅍䅄䅁䅁䅯朵䄰䅁䅯䅈䅙䅁䅅䅁䉁䅁䅁权楂杂䅁䍄䉁䅁䅁睁䅁䅁䅍䅄䅁䅁䅯朵䄰䅁䅯杈䅙䅁䅅䅁䉁䅁䅁权ぁ杂䅁䍄䉁䅁䅁睁䅁䅁䅍䅄䅁䅁䅯睳䅁䅁䅯䅊䅙䅁䅅䅁䉁䅁䅁权䅁权䅁䍄䉁䅁䅁兂䅁䅁䅍䅄䅁䅁䅯杭䅷䅁䅯儶䅯䅁䅯朵䅯䅁䅯眵䅯䅁䅅䅁䉁䅁䅁权允䅂䅁䍄䉁䅁䅁兂䅁䅁䅍䅄䅁䅁䅯朵䄰䅁䅯儵䅯䅁䅯朵䅯䅁䅯眵䅯䅁䅅䅁䉁䅁䅁权允䅂䅁䍄䉁䅁䅁兂䅁䅁䅍䅄䅁䅁䅯䅌䄰䅁䅯剸䅉䅁䅯䅂䍁䅧䅯剹䅉䅁䅅䅁䉁䅁䅁兂䍂焳䅑慊䥅䅑杷允䅁䅁䅍䅁䑁䅁䅷䅁䭁䉁位䅁䭁乁卯䅁䉁䅁䅁允䅁䅁䅯硵䅣䅁杷允䅁䅁䅕䅁䑁䅁䅷䅁䭁䍁乷䅁䭁佁䭫䅁䭁佁䭙䅁䭁佁䭣䅁䉁䅁䅁允䅁䅁䅯䉚䅉䅁杷允䅁䅁䅍䅁䑁䅁䅷䅁䭁䅁乣䅁䭁䵁匸䅁䉁䅁䅁允䅁䅁䅣䅁䅁䥁㕁〴䵁䅉䅅䅁䙁䅁䅁睁䵁䅁䅁权䡁兄䅁权䙄杅䅁权䕁䅁䅋权䥄杅䅁允䅁䅁䅅䅁䙁䱁永杔㘯䉆䅨䍄䉁䅁䅁睁䅁䅁䅍䅄䅁䅁䅯睂䄰䅁䅯䅇䅙䅁䅅䅁䉁䅁䅁权灁杂䅁䍄䉁䅁䅁睁䅁䅁䅍䅄䅁䅁䅯睂䄰䅁䅯杇䅙䅁䅅䅁䉁䅁䅁权時杂䅁䍄䉁䅁䅁兂䅁䅁䅍䅄䅁䅁䅯兵䅁䅁䅯朶䅯䅁䅯朵䅯䅁䅯眶䅯䅁䅅䅁䉁䅁䅁睂䅁䅁䅁䕑浌䅑杷允䅁䅁䅍䅁䑁䅁䅷䅁䭁䅁乣䅁䭁䍁䝙䅁䉁䅁䅁允䅁䅁䅕㡪ㅌ䙋偸䕗䵁䅉䅅䅁䙁䅁䅁睁䵁䅁䅁权䡁兄䅁权汄权䅁权浄权䅁权湄权䅁允䅁䅁䅅䅁䭁偁䭫䅁䵁䅉䅅䅁䑁䅁䅁睁䵁䅁䅁权㉃睃䅁权歁杂䅁允䅁䅁䅅䅁䭁䉁䕁䅁䵁䅉䅅䅁䙁䅁䅁睁䵁䅁䅁权塂睃䅁权䱄杅䅁权䕁䅁䅋权䥄杅䅁允䅁䅁䅅䅁䙁䡁㥅瑃橥䘰䅎䍄䉁䅁䅁睁䅁䅁䅍䅄䅁䅁䅯睖䅳䅁䅯杇䅙䅁䅅䅁䉁䅁䅁权㥁杂䅁䍄䉁䅁䅁睁䅁䅁䅍䅄䅁䅁䅯睖䅳䅁䅯䅈䅙䅁䅅䅁䉁䅁䅁权獄杂䅁䍄䉁䅁䅁睁䅁䅁䅍䅄䅁䅁䅯睖䅳䅁䅯䅊䅙䅁䅅䅁䉁䅁䅁权㍄䅅䅁䍄䉁䅁䅁兂䅁䅁䅍䅄䅁䅁䅯睖䅳䅁䅯䄷䅯䅁䅯朵䅯䅁䅯眵䅯䅁䅅䅁䉁䅁䅁权允䅂䅁䍄䉁䅁䅁兂䅁䅁䅍䅄䅁䅁䅯睖䅳䅁䅯儷䅯䅁䅯朵䅯䅁䅯眵䅯䅁䅅䅁䉁䅁䅁权允䅂䅁䍄䉁䅁䅁兂䅁䅁䅍䅄䅁䅁䅯兵䄰䅁䅯剸䅉䅁䅯䅂䍁䅧䅯䉹䅉䅁䅅䅁䉁䅁䅁兂呁晙䵤湪慧䅑杷允䅁䅁䅕䅁䑁䅁䅷䅁䭁䥁䱣䅁䭁佁䭕䅁䭁佁䭙䅁䭁佁䭣䅁䉁䅁䅁允䅁䅁䅯䅅䅑䅁杷允䅁䅁䅕䅁䑁䅁䅷䅁䭁䱁乫䅁䭁佁䭯䅁䭁佁䭙䅁䭁佁䭳䅁䉁䅁䅁允䅁䅁䅯䅅䅑䅁杷允䅁䅁䅕䅁䑁䅁䅷䅁䭁䭁䱣䅁䭁䵁即䅁䭁䅁䅑潁䭁䵁卫䅁䉁䅁䅁允䅁䅁䅕㡪ㅌ䙋晸䕗䵁䅉䅅䅁䙁䅁䅁睁䵁䅁䅁权灃睃䅁权䱄杅䅁权䕁䅁䅋权䩄杅䅁允䅁䅁䅅䅁䙁䅁䅁䅁䅁䙉䅖䍄䉁䅁䅁睁䅁䅁䅍䅄䅁䅁䅯睨䅳䅁䅯硺䅉䅁䅅䅁䉁䅁䅁权允䅂䅁䍄䉁䅁䅁兂䅁䅁䅍䅄䅁䅁䅯兇䅳䅁䅯硹䅉䅁䅯䅂䍁䅧䅯䉹䅉䅁䅅䅁䉁䅁䅁兂卂䉵䘶㠶噆䅑杷允䅁䅁䅍䅁䑁䅁䅷䅁䭁䥁䱣䅁䭁䍁䝑䅁䉁䅁䅁允䅁䅁䅯剚䅉䅁杷允䅁䅁䅍䅁䑁䅁䅷䅁䭁䥁䈸䅁䭁䉁䝧䅁䉁䅁䅁允䅁䅁䅯克䅙䅁杷允䅁䅁䅕䅁䑁䅁䅷䅁䭁䥁䱣䅁䭁佁䬰䅁䭁佁䭙䅁䭁佁䭣䅁䉁䅁䅁允䅁䅁䅯䅅䅑䅁杷允䅁䅁䅍䅁䑁䅁䅷䅁䭁䉁䱁䅁䭁䉁䝧䅁䉁䅁䅁允䅁䅁䅯児䅙䅁杷允䅁䅁䅕䅁䑁䅁䅷䅁䭁䍁䵷䅁䭁佁䭷䅁䭁佁䭙䅁䭁佁䭣䅁䉁䅁䅁允䅁䅁䅣䅁䅁䭁婁欵䵁䅉䅅䅁䑁䅁䅁睁䵁䅁䅁权允睃䅁权歁杂䅁允䅁䅁䅅䅁䭁䙁䭷䅁䵁䅉䅅䅁䙁䅁䅁睁䵁䅁䅁权允睃䅁权獄权䅁权浄权䅁权湄权䅁允䅁䅁䅅䅁䭁䉁䕁䅁䵁䅉䅅䅁䙁䅁䅁睁䵁䅁䅁权允睃䅁权瑄权䅁权浄权䅁权湄权䅁允䅁䅁䅅䅁䭁䉁䕁䅁䵁䅉䅅䅁䙁䅁䅁睁䵁䅁䅁权晃兄䅁权瑄权䅁权浄权䅁权湄权䅁允䅁䅁䅅䅁䡁䅁䅁䅁䅄敒䅚䍄䉁䅁䅁兂䅁䅁䅍䅄䅁䅁䅯兙䄸䅁䅯儷䅯䅁䅯朵䅯䅁䅯眵䅯䅁䅅䅁䉁䅁䅁权允䅂䅁䍄䉁䅁䅁䅂䅁䅁䅍䅄䅁䅁䅯兰䄰䅁䅯睈䅙䅁䅯䅉䅙䅁䅅䅁䉁䅁䅁权呁䅅䅁䍄䉁䅁䅁睁䅁䅁䅍䅄䅁䅁䅯兰䄰䅁䅯䅊䅙䅁䅅䅁䉁䅁䅁权浂杅䅁䍄䉁䅁䅁睁䅁䅁䅍䅄䅁䅁䅯兰䄰䅁䅯杊䅙䅁䅅䅁䉁䅁䅁杄䵁䅁䅁兏睁䍁䄴李穁䅁䅁䍄䉁䅁䅁兂䅁䅁䅍䅄䅁䅁䅯兰䄰䅁䅯䄶䅯䅁䅯朵䅯䅁䅯眵䅯䅁䅅䅁䉁䅁䅁权允䅂䅁䍄䉁䅁䅁睁䅁䅁䅍䅄䅁䅁䅯儷䄴䅁䅯䅇䅙䅁䅅䅁䉁䅁䅁权婁杂䅁䍄䉁䅁䅁兂䅁䅁䅍䅄䅁䅁䅯杬䅅䅁䅯儶䅯䅁䅯朵䅯䅁䅯眵䅯䅁䅅䅁䉁䅁䅁权允䅂䅁䍄䉁䅁䅁兂䅁䅁䅍䅄䅁䅁䅯儷䄴䅁䅯䄶䅯䅁䅯朵䅯䅁䅯眵䅯䅁䅅䅁䉁䅁䅁权䝁睃䅁䍄䉁䅁䅁兂䅁䅁䅍䅄䅁䅁䅯杮䅁䅁䅯䄶䅯䅁䅯朵䅯䅁䅯眵䅯䅁䅅䅁䉁䅁䅁权⭄权䅁䍄䉁䅁䅁兂䅁䅁䅍䅄䅁䅁䅯儷䄴䅁䅯䄷䅯䅁䅯朵䅯䅁䅯眵䅯䅁䅅䅁䉁䅁䅁睂䅁䅁䅁䍑洯䅑杷允䅁䅁䅍䅁䑁䅁䅷䅁䭁乁䅷䅁䭁乁卯䅁䉁䅁䅁允䅁䅁䅯䈰䅧䅁杷允䅁䅁䅕䅁䑁䅁䅷䅁䭁乁䵁䅁䭁䵁单䅁䭁䅁䅑潁䭁䵁卧䅁䉁䅁䅁允䅁䅁䅕䩆桗灰捍樯䴸䅉䅅䅁䕁䅁䅁睁䵁䅁䅁权佄䅄䅁权晁杂䅁权杁杂䅁允䅁䅁䅅䅁䭁䱁䭙䅁䵁䅉䅅䅁䕁䅁䅁睁䵁䅁䅁权偄䅄䅁权晁杂䅁权杁杂䅁允䅁䅁䅅䅁䭁䕁䝷䅁䵁䅉䅅䅁䕁䅁䅁睁䵁䅁䅁权兄䅄䅁权晁杂䅁权杁杂䅁允䅁䅁䅅䅁䭁䙁单䅁䵁䅉䅅䅁䙁䅁䅁睁䵁䅁䅁权癁䅁䅁权獄权䅁权浄权䅁权湄权䅁允䅁䅁䅅䅁䡁䅁䅁䅁杁伷䅖䍄䉁䅁䅁睁䅁䅁䅍䅄䅁䅁䅯睺䅷䅁䅯杊䅙䅁䅅䅁䉁䅁䅁杄䵁䅁䅁睎睁䍁䄴睍㑁䅁䅁䍄䉁䅁䅁兂䅁䅁䅍䅄䅁䅁䅯杺䅷</t>
  </si>
  <si>
    <t>䅁䅯䄶䅯䅁䅯朵䅯䅁䅯眵䅯䅁䅅䅁䉁䅁䅁权允䅂䅁䍄䉁䅁䅁兂䅁䅁䅍䅄䅁䅁䅯眸䅁䅁䅯朶䅯䅁䅯朵䅯䅁䅯眶䅯䅁䅅䅁䉁䅁䅁睂䅁䅁䅁䍉洯䅑杷允䅁䅁䅕䅁䑁䅁䅷䅁䭁䵁䴸䅁䭁佁䭧䅁䭁佁䭙䅁䭁佁䭣䅁䉁䅁䅁允䅁䅁䅯䅅䅑䅁杷允䅁䅁䅕䅁䑁䅁䅷䅁䭁乁䵁䅁䭁佁䭧䅁䭁佁䭙䅁䭁佁䭣䅁䉁䅁䅁允䅁䅁䅯䅅䅑䅁杷允䅁䅁䅕䅁䑁䅁䅷䅁䭁䵁䴴䅁䭁佁䭷䅁䭁佁䭙䅁䭁佁䭣䅁䉁䅁䅁允䅁䅁䅯䅅䅑䅁杷允䅁䅁䅍䅁䑁䅁䅷䅁䭁䙁䵍䅁䭁䉁䝯䅁䉁䅁䅁允䅁䅁䅯睘䅙䅁杷允䅁䅁䅕䅁䑁䅁䅷䅁䭁䅁䉫䅁䭁佁䭷䅁䭁佁䭙䅁䭁佁䭣䅁䉁䅁䅁允䅁䅁䅯䅅䅑䅁杷允䅁䅁䅕䅁䑁䅁䅷䅁䭁乁䵁䅁䭁佁䭷䅁䭁佁䭙䅁䭁佁䭣䅁䉁䅁䅁允䅁䅁䅯䅅䅑䅁杷允䅁䅁䅍䅁䑁䅁䅷䅁䭁䝁䵁䅁䭁䉁䜴䅁䉁䅁䅁允䅁䅁䅯兺䅣䅁杷允䅁䅁䅍䅁䑁䅁䅷䅁䭁䝁䵁䅁䭁䍁䝙䅁䉁䅁䅁允䅁䅁䄴䅄䅁䑁䅣兎畁䑁䅫䅏䅁䅁杷允䅁䅁䅍䅁䑁䅁䅷䅁䭁䕁䱍䅁䭁䉁䝷䅁䉁䅁䅁允䅁䅁䅯杋䅙䅁杷允䅁䅁䅍䅁䑁䅁䅷䅁䭁䕁䱍䅁䭁䉁䜴䅁䉁䅁䅁允䅁䅁䅯儰䅙䅁杷允䅁䅁䅍䅁䑁䅁䅷䅁䭁乁䱧䅁䭁乁卯䅁䉁䅁䅁允䅁䅁䅯剳䅍䅁杷允䅁䅁䅑䅁䑁䅁䅷䅁䭁䕁䱍䅁䭁䉁䜸䅁䭁䍁䝁䅁䉁䅁䅁允䅁䅁䅯睬䅯䅁杷允䅁䅁䅕䅁䑁䅁䅷䅁䭁䕁䱍䅁䭁佁䭷䅁䭁佁䭙䅁䭁佁䭣䅁䉁䅁䅁允䅁䅁䅣䅁䅁䝁捁唵䵁䅉䅅䅁䙁䅁䅁睁䵁䅁䅁权兂䅄䅁权䙄杅䅁权䕁䅁䅋权䩄杅䅁允䅁䅁䅅䅁䙁䡁䕧摄䍕⭂⽷䍄䉁䅁䅁睁䅁䅁䅍䅄䅁䅁䅯䅕䅷䅁䅯䅊䅙䅁䅅䅁䉁䅁䅁权允䅂䅁䍄䉁䅁䅁䅂䅁䅁䅍䅄䅁䅁䅯杨䄰䅁䅯睈䅙䅁䅯䅉䅙䅁䅅䅁䉁䅁䅁权奁睂䅁䍄䉁䅁䅁兂䅁䅁䅍䅄䅁䅁䅯䅕䅷䅁䅯䄶䅯䅁䅯朵䅯䅁䅯眵䅯䅁䅅䅁䉁䅁䅁权允䅂䅁䍄䉁䅁䅁兂䅁䅁䅍䅄䅁䅁䅯䅕䅷䅁䅯儷䅯䅁䅯朵䅯䅁䅯眵䅯䅁䅅䅁䉁䅁䅁权允䅂䅁䍄䉁䅁䅁兂䅁䅁䅍䅄䅁䅁䅯杹䅷䅁䅯剸䅉䅁䅯䅂䍁䅧䅯剹䅉䅁䅅䅁䉁䅁䅁兂畄䩭䵌歌刴䅑杷允䅁䅁䅕䅁䑁䅁䅷䅁䭁䵁䵯䅁䭁䵁即䅁䭁䅁䅑潁䭁䵁卧䅁䉁䅁䅁允䅁䅁䅕䉵䘶ㄶ㑇啗䵁䅉䅅䅁䙁䅁䅁睁䵁䅁䅁权剄䅁䅁权汄权䅁权浄权䅁权湄权䅁允䅁䅁䅅䅁䭁䅁䰸䅁䵁䅉䅅䅁䙁䅁䅁睁䵁䅁䅁权䭄䅄䅁权䱄杅䅁权䕁䅁䅋权䩄杅䅁允䅁䅁䅅䅁䙁䥁䌯匹捨ㅌ䅨䍄䉁䅁䅁睁䅁䅁䅍䅄䅁䅁䅯睁䅁䅁䅯䅈䅙䅁䅅䅁䉁䅁䅁权㍂杂䅁䍄䉁䅁䅁睁䅁䅁䅍䅄䅁䅁䅯杹䅷䅁䅯䅇䅙䅁䅅䅁䉁䅁䅁权婁杂䅁䍄䉁䅁䅁睁䅁䅁䅍䅄䅁䅁䅯杹䅷䅁䅯杇䅙䅁䅅䅁䉁䅁䅁权㉃杂䅁䍄䉁䅁䅁睁䅁䅁䅍䅄䅁䅁䅯杹䅷䅁䅯䅈䅙䅁䅅䅁䉁䅁䅁权兄杂䅁䍄䉁䅁䅁兂䅁䅁䅍䅄䅁䅁䅯䄷䅷䅁䅯剸䅉䅁䅯䅂䍁䅧䅯剹䅉䅁䅅䅁䉁䅁䅁兂䑃剥䭮湦杍䅑杷允䅁䅁䅕䅁䑁䅁䅷䅁䭁䵁䵯䅁䭁佁䭯䅁䭁佁䭙䅁䭁佁䭳䅁䉁䅁䅁允䅁䅁䅯䅅䅑䅁杷允䅁䅁䅍䅁䑁䅁䅷䅁䭁䙁䱍䅁䭁䵁匸䅁䉁䅁䅁允䅁䅁䅣䅁䅁䍁剂唴䵁䅉䅅䅁䑁䅁䅁睁䵁䅁䅁权噂睃䅁权偄杅䅁允䅁䅁䅅䅁䭁䉁䕁䅁䵁䅉䅅䅁䕁䅁䅁睁䵁䅁䅁权㥂䅄䅁权晁杂䅁权杁杂䅁允䅁䅁䅅䅁䭁䑁䝧䅁䵁䅉䅅䅁䙁䅁䅁睁䵁䅁䅁权啂睃䅁权䙄杅䅁权䕁䅁䅋权䥄杅䅁允䅁䅁䅅䅁䙁䡁畵捋歳刱䅖䍄䉁䅁䅁兂䅁䅁䅍䅄䅁䅁䅯兖䅳䅁䅯剸䅉䅁䅯䅂䍁䅧䅯䉹䅉䅁䅅䅁䉁䅁䅁兂䉂㠶儲䱖捧䅑杷允䅁䅁䅕䅁䑁䅁䅷䅁䭁䙁䱕䅁䭁䵁单䅁䭁䅁䅑潁䭁䵁卫䅁䉁䅁䅁允䅁䅁䅕乧⭭㡨㌶え䵁䅉䅅䅁䙁䅁䅁睁䵁䅁䅁权呂睃䅁权䱄杅䅁权䕁䅁䅋权䥄杅䅁允䅁䅁䅅䅁䙁䉁䘫ㄶ㑇汦䅬䍄䉁䅁䅁睁䅁䅁䅍䅄䅁䅁䅯杩䅁䅁䅯杇䅙䅁䅅䅁䉁䅁䅁权兂睂䅁䍄䉁䅁䅁兂䅁䅁䅍䅄䅁䅁䅯䅖䅳䅁䅯硹䅉䅁䅯䅂䍁䅧䅯䉹䅉䅁䅅䅁䉁䅁䅁兂啁歲桦来杒䅑杷允䅁䅁䅕䅁䑁䅁䅷䅁䭁䡁䅅䅁䭁佁䭷䅁䭁佁䭙䅁䭁佁䭣䅁䉁䅁䅁允䅁䅁䅣䅁䅁䅁瑁唵䵁䅉䅅䅁䙁䅁䅁睁䵁䅁䅁权噂睃䅁权䱄杅䅁权䕁䅁䅋权䥄杅䅁允䅁䅁䅅䅁䙁乁橥䑣䬰㉪䅂䍄䉁䅁䅁睁䅁䅁䅍䅄䅁䅁䅯䅖䅳䅁䅯杇䅙䅁䅅䅁䉁䅁䅁权獂杂䅁䍄䉁䅁䅁睁䅁䅁䅍䅄䅁䅁䅯䅖䅳䅁䅯䅈䅙䅁䅅䅁䉁䅁䅁权呁䅃䅁䍄䉁䅁䅁䅂䅁䅁䅍䅄䅁䅁䅯睕䅳䅁䅯睈䅙䅁䅯䅉䅙䅁䅅䅁䉁䅁䅁权㝁杂䅁䍄䉁䅁䅁兂䅁䅁䅍䅄䅁䅁䅯睷䅁䅁䅯儶䅯䅁䅯朵䅯䅁䅯眵䅯䅁䅅䅁䉁䅁䅁权汁䅄䅁䍄䉁䅁䅁䅂䅁䅁䅍䅄䅁䅁䅯䅖䅳䅁䅯睈䅙䅁䅯䅉䅙䅁䅅䅁䉁䅁䅁权煄䅄䅁䍄䉁䅁䅁䅂䅁䅁䅍䅄䅁䅁䅯兖䅳䅁䅯睈䅙䅁䅯䅉䅙䅁䅅䅁䉁䅁䅁权牄䅄䅁䍄䉁䅁䅁睁䅁䅁䅍䅄䅁䅁䅯睕䅳䅁䅯䅊䅙䅁䅅䅁䉁䅁䅁权晃睃䅁䍄䉁䅁䅁睁䅁䅁䅍䅄䅁䅁䅯兖䅳䅁䅯䅊䅙䅁䅅䅁䉁䅁䅁权穁睂䅁䍄䉁䅁䅁睁䅁䅁䅍䅄䅁䅁䅯䅢䄴䅁䅯䅈䅙䅁䅅䅁䉁䅁䅁权睃杂䅁䍄䉁䅁䅁睁䅁䅁䅍䅄䅁䅁䅯睕䅳䅁䅯杊䅙䅁䅅䅁䉁䅁䅁杄䵁䅁䅁免睁䑁䅙杌㕁䅁䅁䍄䉁䅁䅁睁䅁䅁䅍䅄䅁䅁䅯睉䅅䅁䅯䅈䅙䅁䅅䅁䉁䅁䅁权㍂杂䅁䍄䉁䅁䅁睁䅁䅁䅍䅄䅁䅁䅯䅖䅳䅁䅯杊䅙䅁䅅䅁䉁䅁䅁杄䵁䅁䅁䅏睁䍁䄴睎硁䅁䅁䍄䉁䅁䅁睁䅁䅁䅍䅄䅁䅁䅯兖䅳䅁䅯杊䅙䅁䅅䅁䉁䅁䅁杄䵁䅁䅁睎硁䍁䄴䅎ㅁ䅁䅁䍄䉁䅁䅁兂䅁䅁䅍䅄䅁䅁䅯䅖䅳䅁䅯䄶䅯䅁䅯朵䅯䅁䅯眵䅯䅁䅅䅁䉁䅁䅁权㉁睃䅁䍄䉁䅁䅁兂䅁䅁䅍䅄䅁䅁䅯兖䅳䅁䅯䄶䅯䅁䅯朵䅯䅁䅯眵䅯䅁䅅䅁䉁䅁䅁权允䅂䅁䍄䉁䅁䅁䅂䅁䅁䅍䅄䅁䅁䅯䅧䅳䅁䅯睈䅙䅁䅯䅉䅙䅁䅅䅁䉁䅁䅁权䅄睂䅁䍄䉁䅁䅁兂䅁䅁䅍䅄䅁䅁䅯睕䅳䅁䅯朶䅯䅁䅯朵䅯䅁䅯眶䅯䅁䅅䅁䉁䅁䅁权允䅂䅁䍄䉁䅁䅁睁䅁䅁䅍䅄䅁䅁䅯䅬䅅䅁䅯栲䅉䅁䅅䅁䉁䅁䅁权元杆䅁䍄䉁䅁䅁兂䅁䅁䅍䅄䅁䅁䅯䅖䅳䅁䅯朶䅯䅁䅯朵䅯䅁䅯眶䅯䅁䅅䅁䉁䅁䅁权允䅂䅁䍄䉁䅁䅁兂䅁䅁䅍䅄䅁䅁䅯兖䅳䅁䅯朶䅯䅁䅯朵䅯䅁䅯眶䅯䅁䅅䅁䉁䅁䅁权允䅂䅁䍄䉁䅁䅁兂䅁䅁䅍䅄䅁䅁䅯睕䅳䅁䅯䄷䅯䅁䅯朵䅯䅁䅯眵䅯䅁䅅䅁䉁䅁䅁权允䅂䅁䍄䉁䅁䅁兂䅁䅁䅍䅄䅁䅁䅯兖䅳䅁䅯䄷䅯䅁䅯朵䅯䅁䅯眵䅯䅁䅅䅁䉁䅁䅁权允䅂䅁䍄䉁䅁䅁兂䅁䅁䅍䅄䅁䅁䅯睕䅳䅁䅯儷䅯䅁䅯朵䅯䅁䅯眵䅯䅁䅅䅁䉁䅁䅁权允䅂䅁䍄䉁䅁䅁兂䅁䅁䅍䅄䅁䅁䅯兖䅳䅁䅯儷䅯䅁䅯朵䅯䅁䅯眵䅯䅁䅅䅁䉁䅁䅁权允䅂䅁䍄䉁䅁䅁兂䅁䅁䅍䅄䅁䅁䅯兎䄰䅁䅯硹䅉䅁䅯䅂䍁䅧䅯䉹䅉䅁䅅䅁䉁䅁䅁兂㑃潈牘敕杂䅑杷允䅁䅁䅕䅁䑁䅁䅷䅁䭁䅁䉯䅁䭁佁䭷䅁䭁佁䭙䅁䭁佁䭣䅁䉁䅁䅁允䅁䅁䅣䅁䅁䍁䙃䔵䵁䅉䅅䅁䙁䅁䅁睁䵁䅁䅁权ㅁ兄䅁权䱄杅䅁权䕁䅁䅋权䩄杅䅁允䅁䅁䅅䅁䙁䥁䌯匹捨ㅌ䅰䍄䉁䅁䅁睁䅁䅁䅍䅄䅁䅁䅯兎䄰䅁䅯杈䅙䅁䅅䅁䉁䅁䅁权䍂睂䅁䍄䉁䅁䅁兂䅁䅁䅍䅄䅁䅁䅯兎䄰䅁䅯䄶䅯䅁䅯朵䅯䅁䅯眵䅯䅁䅅䅁䉁䅁䅁权允䅂䅁䍄䉁䅁䅁兂䅁䅁䅍䅄䅁䅁䅯兎䄰䅁䅯䄷䅯䅁䅯朵䅯䅁䅯眵䅯䅁䅅䅁䉁䅁䅁权允䅂䅁䍄䉁䅁䅁兂䅁䅁䅍䅄䅁䅁䅯儴䅁䅁䅯儵䅯䅁䅯朵䅯䅁䅯眵䅯䅁䅅䅁䉁䅁䅁权奁睃䅁䍄䉁䅁䅁兂䅁䅁䅍䅄䅁䅁䅯兎䄰䅁䅯儷䅯䅁䅯朵䅯䅁䅯眵䅯䅁䅅䅁䉁䅁䅁权允䅂䅁䍄䉁䅁䅁兂䅁䅁䅍䅄䅁䅁䅯剄䅁䅁䅯剸䅉䅁䅯䅂䍁䅧䅯剹䅉䅁䅅䅁䉁䅁䅁兂䍁穙癣睡䍧䅑杷允䅁䅁䅕䅁䑁䅁䅷䅁䭁䅁儰䅁䭁䵁即䅁䭁䅁䅑潁䭁䵁卧䅁䉁䅁䅁允䅁䅁䅕椹捨㡪汋ざ䵁䅉䅅䅁䙁䅁䅁睁䵁䅁䅁权乁䅅䅁权䱄杅䅁权䕁䅁䅋权䩄杅䅁允䅁䅁䅅䅁䙁偁潙䥘䌯噬䅤䍄䉁䅁䅁睁䅁䅁䅍䅄䅁䅁䅯杍䄰䅁䅯栲䅉䅁䅅䅁䉁䅁䅁权橁兆䅁䍄䉁䅁䅁兂䅁䅁䅍䅄䅁䅁䅯剄䅁䅁䅯儵䅯䅁䅯朵䅯䅁䅯眵䅯䅁䅅䅁䉁䅁䅁权允䅂䅁䍄䉁䅁䅁兂䅁䅁䅍䅄䅁䅁䅯剄䅁䅁䅯䄶䅯䅁䅯朵䅯䅁䅯眵䅯䅁䅅䅁䉁䅁䅁权允䅂䅁䍄䉁䅁䅁兂䅁䅁䅍䅄䅁䅁䅯剄䅁䅁䅯儶䅯䅁䅯朵䅯䅁䅯眵䅯䅁䅅䅁䉁䅁䅁权允䅂䅁䍄䉁䅁䅁兂䅁䅁䅍䅄䅁䅁䅯剄䅁䅁䅯䄷䅯䅁䅯朵䅯䅁䅯眵䅯䅁䅅䅁䉁䅁䅁权允䅂䅁䍄䉁䅁䅁睁䅁䅁䅍䅄䅁䅁䅯睧䄰䅁䅯硺䅉䅁䅅䅁䉁䅁䅁权允䅂䅁䍄䉁䅁䅁兂䅁䅁䅍䅄䅁䅁䅯睧䄰䅁䅯硹䅉䅁䅯䅂䍁䅧䅯䉹䅉䅁䅅䅁䉁䅁䅁兂卂䉵䘶〶卆䅑杷允䅁䅁䅍䅁䑁䅁䅷䅁䭁佁䵷䅁䭁䵁匸䅁䉁䅁䅁允䅁䅁䅯䅅䅑䅁杷允䅁䅁䅍䅁䑁䅁䅷䅁䭁䥁乍䅁䭁䉁䝧䅁䉁䅁䅁允䅁䅁䅯䅑䅙䅁杷允䅁䅁䅕䅁䑁䅁䅷䅁䭁䥁乍䅁䭁佁䭫䅁䭁佁䭙䅁䭁佁䭣䅁䉁䅁䅁允䅁䅁䅯桡䅉䅁杷允䅁䅁䅍䅁䑁䅁䅷䅁䭁䱁䅳䅁䭁䉁䝧䅁䉁䅁䅁允䅁䅁䅯杓䅙䅁杷允䅁䅁䅍䅁䑁䅁䅷䅁䭁䵁䄸䅁䭁䉁䜴䅁䉁䅁䅁允䅁䅁䅯䅲䅙䅁杷允䅁䅁䅕䅁䑁䅁䅷䅁䭁䥁乍䅁䭁佁䬰䅁䭁佁䭙䅁䭁佁䭣䅁䉁䅁䅁允䅁䅁䅣䅁䅁䥁⽄䔵䵁䅉䅅䅁䙁䅁䅁睁䵁䅁䅁权䱁杄䅁权䱄杅䅁权䕁䅁䅋权䥄杅䅁允䅁䅁䅅䅁䙁䩁婱婭婭噥䅬䍄䉁䅁䅁兂䅁䅁䅍䅄䅁䅁䅯睃䄴䅁䅯硹䅉䅁䅯䅂䍁䅧䅯剹䅉䅁䅅䅁䉁䅁䅁兂䑄匹捨㡪楰䅑杷允䅁䅁䅍䅁䑁䅁䅷䅁䭁䅁佳䅁䭁䉁䝷䅁䉁䅁䅁允䅁䅁䅯兔䅙䅁杷允䅁䅁䅍䅁䑁䅁䅷䅁䭁䅁佳䅁䭁䉁䜴䅁䉁䅁䅁允䅁䅁䅯兙䅙䅁杷允䅁䅁䅑䅁䑁䅁䅷䅁䭁䅁佳䅁䭁䉁䜸䅁䭁䍁䝁䅁䉁䅁䅁允䅁䅁䅯睘䄴䅁杷允䅁䅁䅕䅁䑁䅁䅷䅁䭁䱁偕䅁䭁佁䭧䅁䭁佁䭙䅁䭁佁䭣䅁䉁䅁䅁允䅁䅁䅯䅅䅑䅁杷允䅁䅁䅍䅁䑁䅁䅷䅁䭁䅁佳䅁䭁䍁䝑䅁䉁䅁䅁允䅁䅁䅯硡䅉䅁杷允䅁䅁䅕䅁䑁䅁䅷䅁䭁䉁䱫䅁䭁佁䭯䅁䭁佁䭙䅁䭁佁䭳䅁䉁䅁䅁允䅁䅁䅣䅁䅁䕁橁欵䵁䅉䅅䅁䙁䅁䅁睁䵁䅁䅁权䱁杄䅁权獄权䅁权浄权䅁权湄权䅁允䅁䅁䅅䅁䭁䉁䕁䅁䵁䅉䅅䅁䙁䅁䅁睁䵁䅁䅁权䡂兄䅁权䙄杅䅁权䕁䅁䅋权䥄杅䅁允䅁䅁䅅䅁䙁䍁䈯䙴䥵䅙䅎䍄䉁䅁䅁睁䅁䅁䅍䅄䅁䅁䅯睒䄰䅁䅯䅇䅙䅁䅅䅁䉁䅁䅁权䅂杂䅁䍄䉁䅁䅁睁䅁䅁䅍䅄䅁䅁䅯党䄰䅁䅯栲䅉䅁䅅䅁䉁䅁䅁权あ䅆䅁䍄䉁䅁䅁睁䅁䅁䅍䅄䅁䅁䅯兴䅅䅁䅯䅇䅙䅁䅅䅁䉁䅁䅁权㕁杂䅁䍄䉁䅁䅁睁䅁䅁䅍䅄䅁䅁䅯睒䄰䅁䅯䅈䅙䅁䅅䅁䉁䅁䅁权捁睂䅁䍄䉁䅁䅁䅂䅁䅁䅍䅄䅁䅁䅯睒䄰䅁䅯睈䅙䅁䅯䅉䅙䅁䅅䅁䉁䅁䅁权瑂杂䅁䍄䉁䅁䅁兂䅁䅁䅍䅄䅁䅁䅯睒䄰䅁䅯儵䅯䅁䅯朵䅯䅁䅯眵䅯䅁䅅䅁䉁䅁䅁权㉁睃䅁䍄䉁䅁䅁兂䅁䅁䅍䅄䅁䅁䅯睒䄰䅁䅯䄷䅯䅁䅯朵䅯䅁䅯眵䅯䅁䅅䅁䉁䅁䅁睂䅁䅁䅁䡷橺䅑杷允䅁䅁䅕䅁䑁䅁䅷䅁䭁䕁乣䅁䭁佁䬰䅁䭁佁䭙䅁䭁佁䭣䅁䉁䅁䅁允䅁䅁䅣䅁䅁䵁㡂〴䵁䅉䅅䅁䑁䅁䅁睁䵁䅁䅁权䥃睃䅁权偄杅䅁允䅁䅁䅅䅁䡁䅁䅁䅁䅃敚䅒䍄䉁䅁䅁兂䅁䅁䅍䅄䅁䅁䅯䅩䅳䅁䅯剸䅉䅁䅯䅂䍁䅧䅯剹䅉䅁䅅䅁䉁䅁䅁兂畃㙤䍷杴䄰䅑杷允䅁䅁䅍䅁䑁䅁䅷䅁䭁䵁䵙䅁䭁乁卯䅁䉁䅁䅁允䅁䅁䅯䉡䅕䅁杷允䅁䅁䅕䅁䑁䅁䅷䅁䭁䥁䱧䅁䭁䵁即䅁䭁䅁䅑潁䭁䵁卧䅁䉁䅁䅁允䅁䅁䅕呣䬰㘱睐䕗䵁䅉䅅䅁䑁䅁䅁睁䵁䅁䅁权䥃睃䅁权奁杂䅁允䅁䅁䅅䅁䭁䡁䝷䅁䵁䅉䅅䅁䑁䅁䅁睁䵁䅁䅁权䥃睃䅁权慁杂䅁允䅁䅁䅅䅁䭁䝁䝉䅁䵁䅉䅅䅁䙁䅁䅁睁䵁䅁䅁权䍃兄䅁权䱄杅䅁权䕁䅁䅋权䥄杅䅁允䅁䅁䅅䅁䙁乁橥䑣䬰ㅂ䅰䍄䉁䅁䅁睁䅁䅁䅍䅄䅁䅁䅯睤䅕䅁䅯栲䅉䅁䅅䅁䉁䅁䅁权㍄杆䅁䍄䉁䅁䅁䅂䅁䅁䅍䅄䅁䅁䅯䅩䅳䅁䅯睈䅙䅁䅯䅉䅙䅁䅅䅁䉁䅁䅁权䵂杂䅁䍄䉁䅁䅁兂䅁䅁䅍䅄䅁䅁䅯杈䅁䅁䅯儷䅯䅁䅯朵䅯䅁䅯眵䅯䅁䅅䅁䉁䅁䅁权允䅂䅁䍄䉁䅁䅁兂䅁䅁䅍䅄䅁䅁䅯䅩䅳䅁䅯䄶䅯䅁䅯朵䅯䅁䅯眵䅯䅁䅅䅁䉁䅁䅁权允䅂䅁䍄䉁䅁䅁兂䅁䅁䅍䅄䅁䅁䅯睗䅁䅁䅯朶䅯䅁䅯朵䅯䅁䅯眶䅯䅁䅅䅁䉁䅁䅁睂䅁䅁䅁䍧浶䅑杷允䅁䅁䅕䅁䑁䅁䅷䅁䭁䩁䉁䅁䭁佁䭷䅁䭁佁䭙䅁䭁佁䭣䅁䉁䅁䅁允䅁䅁䅯䅅䅑䅁杷允䅁䅁䅕䅁䑁䅁䅷䅁䭁䥁䱧䅁䭁佁䭫䅁䭁佁䭙䅁䭁佁䭣䅁䉁䅁䅁允䅁䅁䅯䅅䅑䅁杷允䅁䅁䅕䅁䑁䅁䅷䅁䭁䥁䱧䅁䭁佁䬰䅁䭁佁䭙䅁䭁佁䭣䅁䉁䅁䅁允䅁䅁䅯䅅䅑䅁杷允䅁䅁䅕䅁䑁䅁䅷䅁䭁乁䵕䅁䭁䵁单䅁䭁䅁䅑潁䭁䵁卧䅁䉁䅁䅁允䅁䅁䅕極㐷晥祆啌䵁䅉䅅䅁䙁䅁䅁睁䵁䅁䅁权呁䅁䅁权獄权䅁权浄权䅁权湄权䅁允䅁䅁䅅䅁䡁䅁䅁䅁䅁畄䅚䍄䉁䅁䅁兂䅁䅁䅍䅄䅁䅁䅯䅑䅳䅁䅯硹䅉䅁䅯䅂䍁䅧䅯䉹䅉䅁䅅䅁䉁䅁䅁兂穁積積㝍噎䅑杷允䅁䅁䅕䅁䑁䅁䅷䅁䭁乁䵕䅁䭁䵁即䅁䭁䅁䅑潁䭁䵁卧䅁䉁䅁䅁允䅁䅁䅕䭆䠵場ぱ歘䵁䅉䅅䅁䑁䅁䅁睁䵁䅁䅁权噄䅄䅁权捁杂䅁允䅁䅁䅅䅁䭁䵁䜸䅁䵁䅉䅅䅁䑁䅁䅁睁䵁䅁䅁权噄䅄䅁权敁杂䅁允䅁䅁䅅䅁䭁䉁䡑䅁䵁䅉䅅䅁䙁䅁䅁睁䵁䅁䅁权㕂允䅁权煄权䅁权浄权䅁权牄权䅁允䅁䅁䅅䅁䡁䅁䅁䅁䅄救䅚䍄䉁䅁䅁䅂䅁䅁䅍䅄䅁䅁䅯儱䅷䅁䅯睈䅙䅁䅯䅉䅙䅁䅅䅁䉁䅁䅁权允睂䅁䍄䉁䅁䅁兂䅁䅁䅍䅄䅁䅁䅯儱䅷䅁䅯儵䅯䅁䅯朵䅯䅁䅯眵䅯䅁䅅䅁䉁䅁䅁权允䅂䅁䍄䉁䅁䅁兂䅁䅁䅍䅄䅁䅁䅯儱䅷䅁䅯䄶䅯䅁䅯朵䅯䅁䅯眵䅯䅁䅅䅁䉁䅁䅁权允䅂䅁䍄䉁䅁䅁兂䅁䅁䅍䅄䅁䅁䅯儱䅷䅁䅯䄷䅯䅁䅯朵䅯䅁䅯眵䅯䅁䅅䅁䉁䅁䅁权允䅂䅁䍄䉁䅁䅁睁䅁䅁䅍䅄䅁䅁䅯眸䅁䅁䅯栲䅉䅁䅅䅁䉁䅁䅁权呃䅆䅁䍄䉁䅁䅁睁䅁䅁䅍䅄䅁䅁䅯杚䅅䅁䅯䅈䅙䅁䅅䅁䉁䅁䅁权呁䅃䅁䍄䉁䅁䅁兂䅁䅁䅍䅄䅁䅁䅯兌䅷䅁䅯剸䅉䅁䅯䅂䍁䅧䅯䉹䅉䅁䅅䅁䉁䅁䅁兂歁獔摹䝖㡐睐杷允䅁䅁䅕䅁䑁䅁䅷䅁䭁䍁䴰䅁䭁䵁即䅁䭁䅁䅑潁䭁䵁卫䅁䉁䅁䅁允䅁䅁䅕䉵䘶ㄶ奈啗䵁䅉䅅䅁䑁䅁䅁睁䵁䅁䅁权瑁䅄䅁权捁杂䅁允䅁䅁䅅䅁䭁䅁䡍䅁䵁䅉䅅䅁䕁䅁䅁睁䵁䅁䅁权䱄䅄䅁权晁杂䅁权杁杂䅁允䅁䅁䅅䅁䭁䕁䝷䅁䵁䅉䅅䅁䑁䅁䅁睁䵁䅁䅁权瑁䅄䅁权流杂䅁允䅁䅁䅅䅁佁䅁䅷䅁ㅁ䑁䅫杌ぁ䑁䅑䅁䵁䅉䅅䅁䑁䅁䅁睁䵁䅁䅁权塄睃䅁权偄杅䅁允䅁䅁䅅䅁䡁䅁䅁䅁䅁效䅒䍄䉁䅁䅁睁䅁䅁䅍䅄䅁䅁䅯杖䄰䅁䅯䅈䅙䅁䅅䅁䉁䅁䅁权䱄杂䅁䍄䉁䅁䅁兂䅁䅁䅍䅄䅁䅁䅯眱䅳䅁䅯剸䅉䅁䅯䅂䍁䅧䅯剹䅉䅁䅅䅁䉁䅁䅁兂呃⽋䝂䍢杷䅑杷允䅁䅁䅍䅁䑁䅁䅷䅁䭁乁䱣䅁䭁䍁䝙䅁䉁䅁䅁允䅁䅁䄴䅄䅁䑁䅧䅍畁䑁䅉兎䅁䅁杷允䅁䅁䅕䅁䑁䅁䅷䅁䭁乁䱣䅁䭁佁䭧䅁䭁佁䭙䅁䭁佁䭣䅁䉁䅁䅁允䅁䅁䅯䅅䅑䅁杷允䅁䅁䅕䅁䑁䅁䅷䅁䭁乁䱣䅁䭁佁䭫䅁䭁佁䭙䅁䭁佁䭣䅁䉁䅁䅁允䅁䅁䅯䅅䅑䅁杷允䅁䅁䅑䅁䑁䅁䅷䅁䭁偁䉣䅁䭁䉁䜸䅁䭁䍁䝁䅁䉁䅁䅁允䅁䅁䅯睊䅧䅁杷允䅁䅁䅕䅁䑁䅁䅷䅁䭁乁䱣䅁䭁佁䭷䅁䭁佁䭙䅁䭁佁䭣䅁䉁䅁䅁允䅁䅁䅯䅅䅑䅁杷允䅁䅁䅕䅁䑁䅁䅷䅁䭁乁䱣䅁䭁佁䬰䅁䭁佁䭙䅁䭁佁䭣䅁䉁䅁䅁允䅁䅁䅯䅅䅑䅁杷允䅁䅁䅍䅁䑁䅁䅷䅁䭁䩁䵷䅁䭁䵁匸䅁䉁䅁䅁允䅁䅁䅯䅅䅑䅁杷允䅁䅁䅕䅁䑁䅁䅷䅁䭁䩁䵷䅁䭁䵁单䅁䭁䅁䅑潁䭁䵁卧䅁䉁䅁䅁允䅁䅁䅕婱ㅺ⽏⽏啎䵁䅉䅅䅁䙁䅁䅁睁䵁䅁䅁权捃䅄䅁权䙄杅䅁权䕁䅁䅋权䩄杅䅁允䅁䅁䅅䅁䙁䭁潢䡋獴䐹䅂䍄䉁䅁䅁兂䅁䅁䅍䅄䅁䅁䅯䅮䅷䅁䅯硹䅉䅁䅯䅂䍁䅧䅯剹䅉䅁䅅䅁䉁䅁䅁兂㝂䭆䠵圴楰䅑杷允䅁䅁䅍䅁䑁䅁䅷䅁䭁䭁䉅䅁䭁䉁䜴䅁䉁䅁䅁允䅁䅁䅯東䅙䅁杷允䅁䅁䅍䅁䑁䅁䅷䅁䭁䩁䵷䅁䭁䉁䝧䅁䉁䅁䅁允䅁䅁䅯䅒䅙䅁杷允䅁䅁䅍䅁䑁䅁䅷䅁䭁䝁䉷䅁䭁䍁䝙䅁䉁䅁䅁允䅁䅁䄴䅄䅁䑁䅣䅎畁䑁䅅睎䅁䅁杷允䅁䅁䅍䅁䑁䅁䅷䅁䭁䩁䵷䅁䭁䉁䝯䅁䉁䅁䅁允䅁䅁䅯睓䅙䅁杷允䅁䅁䅍䅁䑁䅁䅷䅁䭁䩁䵷䅁䭁䉁䜴䅁䉁䅁䅁允䅁䅁䅯儰䅙䅁杷允䅁䅁䅕䅁䑁䅁䅷䅁䭁䙁乙䅁䭁䵁单䅁䭁䅁䅑潁䭁䵁卧䅁䉁䅁䅁允䅁䅁䅕倸睍歗捲䕄䵁䅉䅅䅁䕁䅁䅁睁䵁䅁䅁权捃䅄䅁权晁杂䅁权杁杂䅁允䅁䅁䅅䅁䭁䝁匰䅁䵁䅉䅅䅁䑁䅁䅁睁䵁䅁䅁权捃䅄䅁权流杂䅁允䅁䅁䅅䅁佁䅁䅷䅁㕁䑁䅫杌ぁ䑁䅕䅁䵁䅉䅅䅁䙁䅁䅁睁䵁䅁䅁权捃䅄䅁权煄权䅁权浄权䅁权牄权䅁允䅁䅁䅅䅁䡁䅁䅁䅁䅁位䅚䍄䉁䅁䅁睁䅁䅁䅍䅄䅁䅁䅯䅐䅁䅁䅯杈䅙䅁䅅䅁䉁䅁䅁权䩄䅃䅁䍄䉁䅁䅁兂䅁䅁䅍䅄䅁䅁䅯䅮䅷䅁䅯儷䅯䅁䅯朵䅯䅁䅯眵䅯䅁䅅䅁䉁䅁䅁睂䅁䅁䅁䍷浺䅑杷允䅁䅁䅍䅁䑁䅁䅷䅁䭁䙁䴴䅁䭁䵁匸䅁䉁䅁䅁允䅁䅁䅣䅁䅁䥁䑂䔵䵁䅉䅅䅁䑁䅁䅁睁䵁䅁䅁权啁睃䅁权捁杂䅁允䅁䅁䅅䅁䭁䙁䝯䅁䵁䅉䅅䅁䙁䅁䅁睁䵁䅁䅁权敂䅄䅁权䙄杅䅁权䕁䅁䅋权䥄杅䅁允䅁䅁䅅䅁䙁䑁摥㙹楗偡⽉䍄䉁䅁䅁兂䅁䅁䅍䅄䅁䅁䅯杘䅷䅁䅯剸䅉䅁䅯䅂䍁䅧䅯剹䅉䅁䅅䅁䉁䅁䅁兂奃敳㥹坂㡢睐杷允䅁䅁䅕䅁䑁䅁䅷䅁䭁䙁䴴䅁䭁䵁即䅁䭁䅁䅑潁䭁䵁卧䅁䉁䅁䅁允䅁䅁䅕捺䵺䵺䵺䕕䵁䅉䅅䅁䑁䅁䅁睁䵁䅁䅁权敂䅄䅁权慁杂䅁允䅁䅁䅅䅁䭁䍁䝳䅁䵁䅉䅅䅁䑁䅁䅁睁䵁䅁䅁权敂䅄䅁权歁杂䅁允䅁䅁䅅䅁䭁䍁䝷䅁䵁䅉䅅䅁䑁䅁䅁睁䵁䅁䅁权㙄䅁䅁权歁杂䅁允䅁䅁䅅䅁䭁䝁偯䅁䵁䅉䅅䅁䑁䅁䅁睁䵁䅁䅁权敂䅄䅁权流杂䅁允䅁䅁䅅䅁佁䅁䅷䅁㉁䑁䅁杌㉁䑁䅕䅁䵁䅉䅅䅁䙁䅁䅁睁䵁䅁䅁权敂䅄䅁权汄权䅁权浄权䅁权湄权䅁允䅁䅁䅅䅁䭁䑁䱧䅁䵁䅉䅅䅁䑁䅁䅁睁䵁䅁䅁权歄兄䅁权敁杂䅁允䅁䅁䅅䅁䭁䵁䝷䅁䵁䅉䅅䅁䙁䅁䅁睁䵁䅁䅁权敂䅄䅁权瑄权䅁权浄权䅁权湄权䅁允䅁䅁䅅䅁䡁䅁䅁䅁䅁敉䅚䍄䉁䅁䅁兂䅁䅁䅍䅄䅁䅁䅯眱䅷䅁䅯硹䅉䅁䅯䅂䍁䅧䅯䉹䅉䅁䅅䅁䉁䅁䅁兂晁敨剴䡵嘵䅑杷允䅁䅁䅍䅁䑁䅁䅷䅁䭁䑁䉉䅁䭁䉁䝧䅁䉁䅁䅁允䅁䅁䅯兇䅙䅁杷允䅁䅁䅍䅁䑁䅁䅷䅁䭁乁䵣䅁䭁䉁䝧䅁䉁䅁䅁允䅁䅁䅯克䅙䅁杷允䅁䅁䅕䅁䑁䅁䅷䅁䭁䭁䅕䅁䭁佁䭷䅁䭁佁䭙䅁䭁佁䭣䅁䉁䅁䅁允䅁䅁䅣䅁䅁佁噃唵䵁䅉䅅䅁䑁䅁䅁睁䵁䅁䅁权坂䅁䅁权敁杂䅁允䅁䅁䅅䅁䭁䅁䡁䅁䵁䅉䅅䅁䑁䅁䅁睁䵁䅁䅁权ㅃ杄䅁权偄杅䅁允䅁䅁䅅䅁䭁䉁䕁䅁䵁䅉䅅䅁䙁䅁䅁睁䵁䅁䅁权塄䅄䅁权獄权䅁权浄权䅁权湄权䅁允䅁䅁䅅䅁䡁䅁䅁䅁杄畏䅚䍄䉁䅁䅁睁䅁䅁䅍䅄䅁䅁䅯杧䄰䅁䅯栲䅉䅁䅅䅁䉁䅁䅁权ㅄ䅇䅁䍄䉁䅁䅁兂䅁䅁䅍䅄䅁䅁䅯睐䅳䅁䅯硹䅉䅁䅯䅂䍁䅧䅯剹䅉䅁䅅䅁䉁䅁䅁兂㉄䙋偹瑷扖䅑杷允䅁䅁䅍䅁䑁䅁䅷䅁䭁䑁䰸䅁䭁䉁䝷䅁䉁䅁䅁允䅁䅁䅯睥䅙䅁杷允䅁䅁䅍䅁䑁䅁䅷䅁䭁䑁䰸䅁䭁䍁䝑䅁䉁䅁䅁允䅁䅁䅯桢䅉䅁杷允䅁䅁䅍䅁䑁䅁䅷䅁䭁䑁䰸䅁䭁䍁䝙䅁䉁䅁䅁允䅁䅁䄴䅄䅁䑁䅧李畁䑁䅅李䅁䅁杷允䅁䅁䅍䅁䑁䅁䅷䅁䭁䭁䈴䅁䭁䍁䝙䅁䉁䅁䅁允䅁䅁䄴䅄䅁䑁䅫杍畁䑁䅁兎䅁䅁杷允䅁䅁䅕䅁䑁䅁䅷䅁䭁䡁䴸䅁䭁佁䭫䅁䭁佁䭙䅁䭁佁䭣䅁䉁䅁䅁允䅁䅁䅯硲䅉䅁杷允䅁䅁䅕䅁䑁䅁䅷䅁䭁䑁䰸䅁䭁佁䭫䅁䭁佁䭙䅁䭁佁䭣䅁䉁䅁䅁允䅁䅁䅯䅅䅑䅁杷允䅁䅁䅍䅁䑁䅁䅷䅁䭁䡁䉁䅁䭁䉁䜴䅁䉁䅁䅁允䅁䅁䅯杣䅣䅁杷允䅁䅁䅕䅁䑁䅁䅷䅁䭁䑁䰸䅁䭁佁䭷䅁䭁佁䭙䅁䭁佁䭣䅁䉁䅁䅁允䅁䅁䅯䅅䅑䅁杷允䅁䅁䅍䅁䑁䅁䅷䅁䭁䝁䵉䅁䭁䵁匸䅁䉁䅁䅁允䅁䅁䅯䅅䅑䅁杷允䅁䅁䅕䅁䑁䅁䅷䅁䭁䉁䉣䅁䭁佁䭕䅁䭁佁䭙䅁䭁佁䭣䅁䉁䅁䅁允䅁䅁䅯䅅䅑䅁杷允䅁䅁䅍䅁䑁䅁䅷䅁䭁佁䅳䅁䭁䉁䝷䅁䉁䅁䅁允䅁䅁䅯睁䅣䅁杷允䅁䅁䅕䅁䑁䅁䅷䅁䭁偁䉅䅁䭁佁䭯䅁䭁佁䭙䅁䭁佁䭳䅁䉁䅁䅁允䅁䅁䅣䅁䅁䅁穁欵䵁䅉䅅䅁䙁䅁䅁睁䵁䅁䅁权楂䅄䅁权䙄杅䅁权䕁䅁䅋权䩄杅䅁允䅁䅁䅅䅁䙁䅁乕䍷⽥䈴䅚䍄䉁䅁䅁兂䅁䅁䅍䅄䅁䅁䅯杙䅷䅁䅯硹䅉䅁䅯䅂䍁䅧䅯剹䅉䅁䅅䅁䉁䅁䅁兂啁歲桦略婒䅑杷允䅁䅁䅍䅁䑁䅁䅷䅁䭁䭁䉕䅁䭁䍁䝙䅁䉁䅁䅁允䅁䅁䄴权䅁䑁䅧李畁䑁䅉䅁䵁䅉䅅䅁䑁䅁䅁睁䵁䅁䅁权楂䅄䅁权敁杂䅁允䅁䅁䅅䅁䭁䍁䡑䅁䵁䅉䅅䅁䙁䅁䅁睁䵁䅁䅁权䙄兄䅁权䱄杅䅁权䕁䅁䅋权䩄杅䅁允䅁䅁䅅䅁䙁䉁䘫ㄶ㑇汮䄱䍄䉁䅁䅁睁䅁䅁䅍䅄䅁䅁䅯杙䅷䅁䅯䅊䅙䅁䅅䅁䉁䅁䅁权允䅂䅁䍄䉁䅁䅁睁䅁䅁䅍䅄䅁䅁䅯児䅁䅁䅯杈䅙䅁䅅䅁䉁䅁䅁权䩄䅃䅁䍄䉁䅁䅁兂䅁䅁䅍䅄䅁䅁䅯杙䅷䅁䅯䄶䅯䅁䅯朵䅯䅁䅯眵䅯䅁䅅䅁䉁䅁䅁权䝁睃䅁䍄䉁䅁䅁兂䅁䅁䅍䅄䅁䅁䅯杙䅷䅁䅯儶䅯䅁䅯朵䅯䅁䅯眵䅯䅁䅅䅁䉁䅁䅁权睂杅䅁䍄䉁䅁䅁睁䅁䅁䅍䅄䅁䅁䅯全䄴䅁䅯䅊䅙䅁䅅䅁䉁䅁䅁权允䅂䅁䍄䉁䅁䅁兂䅁䅁䅍䅄䅁䅁䅯杙䅷䅁䅯朶䅯䅁䅯朵䅯䅁䅯眶䅯䅁䅅䅁䉁䅁䅁睂䅁䅁䅁䑙浘䅑杷允䅁䅁䅕䅁䑁䅁䅷䅁䭁䝁䵉䅁䭁佁䭷䅁䭁佁䭙䅁䭁佁䭣䅁䉁䅁䅁允䅁䅁䅣䅁䅁䕁ぁ欵䵁䅉䅅䅁䑁䅁䅁睁䵁䅁䅁权䩁睄䅁权偄杅䅁允䅁䅁䅅䅁䭁䉁䕁䅁䵁䅉䅅䅁䙁䅁䅁睁䵁䅁䅁权䩁睄䅁权䙄杅䅁权䕁䅁䅋权䩄杅䅁允䅁䅁䅅䅁䙁䝁䡙㌵䥓䉅䅂䍄䉁䅁䅁睁䅁䅁䅍䅄䅁䅁䅯元䄸䅁䅯杇䅙䅁䅅䅁䉁䅁䅁权瑁杂䅁䍄䉁䅁䅁睁䅁䅁䅍䅄䅁䅁䅯元䄸䅁䅯杊䅙䅁䅅䅁䉁䅁䅁杄䵁䅁䅁䅏睁䍁䄴杍㑁䅁䅁䍄䉁䅁䅁兂䅁䅁䅍䅄䅁䅁䅯䅆䅳䅁䅯剸䅉䅁䅯䅂䍁䅧䅯剹䅉䅁䅅䅁䉁䅁䅁兂汁浙䘵橁䡳䅑杷允䅁䅁䅕䅁䑁䅁䅷䅁䭁䅁偫䅁䭁佁䭯䅁䭁佁䭙䅁䭁佁䭳䅁䉁䅁䅁允䅁䅁䅣䅁䅁䝁潁欵䵁䅉䅅䅁䙁䅁䅁睁䵁䅁䅁权畄睄䅁权䙄杅䅁权䕁䅁䅋权䥄杅䅁允䅁䅁䅅䅁䙁䡁潄癧焲桃䅒䍄䉁䅁䅁睁䅁䅁䅍䅄䅁䅁䅯䅖䅅䅁䅯䅈䅙䅁䅅䅁䉁䅁䅁权㝂杂䅁䍄䉁䅁䅁兂䅁䅁䅍䅄䅁䅁䅯朷䄸䅁䅯硹䅉䅁䅯䅂䍁䅧䅯䉹䅉䅁䅅䅁䉁䅁䅁兂歃䑣䬰㈱婎䅑杷允䅁䅁䅕䅁䑁䅁䅷䅁䭁䱁䱙䅁䭁佁䭧䅁䭁佁䭙䅁䭁佁䭣䅁䉁䅁䅁允䅁䅁䅯䅅䅑䅁杷允䅁䅁䅕䅁䑁䅁䅷䅁䭁佁倴䅁䭁佁䬰䅁䭁佁䭙䅁䭁佁䭣䅁䉁䅁䅁允䅁䅁䅯䅅䅑䅁杷允䅁䅁䅕䅁䑁䅁䅷䅁䭁䵁䵙䅁䭁䵁即䅁䭁䅁䅑潁䭁䵁卧䅁䉁䅁䅁允䅁䅁䅕㘱睎児塰啖䵁䅉䅅䅁䑁䅁䅁睁䵁䅁䅁权䝄䅄䅁权奁杂䅁允䅁䅁䅅䅁䭁䍁䝫䅁䵁䅉䅅䅁䑁䅁䅁睁䵁䅁䅁权䝄䅄䅁权捁杂䅁允䅁䅁䅅䅁䭁䍁䡫䅁䵁䅉䅅䅁䙁䅁䅁睁䵁䅁䅁权㕄睃䅁权煄权䅁权浄权䅁权牄权䅁允䅁䅁䅅䅁䭁䉁䕁䅁䵁䅉䅅䅁䕁䅁䅁睁䵁䅁䅁权䝄䅄䅁权晁杂䅁权杁杂䅁允䅁䅁䅅䅁䭁䕁䜴䅁䵁䅉䅅䅁䑁䅁䅁睁䵁䅁䅁权䝄䅄䅁权歁杂䅁允䅁䅁䅅䅁䭁䉁䕁䅁䵁䅉䅅䅁䑁䅁䅁睁䵁䅁䅁权奄䅄䅁权敁杂䅁允䅁䅁䅅䅁䭁佁䜰䅁䵁䅉䅅䅁䙁䅁䅁睁䵁䅁䅁权䝄䅄䅁权汄权䅁权浄权䅁权湄权䅁允䅁䅁䅅䅁䭁䑁䱣䅁䵁䅉䅅䅁䙁䅁䅁睁䵁䅁䅁权䝄䅄䅁权灄权䅁权浄权䅁权湄权䅁允䅁䅁䅅䅁䭁䡁卑䅁䵁䅉䅅䅁䙁䅁䅁睁䵁䅁䅁权畃允䅁权汄权䅁权浄权䅁权湄权䅁允䅁䅁䅅䅁䭁偁䭫䅁䵁䅉䅅䅁䙁䅁䅁睁䵁䅁䅁权䝄䅄䅁权瑄权䅁权浄权䅁权湄权䅁允䅁䅁䅅䅁䡁䅁䅁䅁杄敐䅚䍄䉁䅁䅁兂䅁䅁䅍䅄䅁䅁䅯䅑䅳䅁䅯硹䅉䅁䅯䅂䍁䅧䅯剹䅉䅁䅅䅁䉁䅁䅁兂䭁㘱睎扐呰䅑杷允䅁䅁䅍䅁䑁䅁䅷䅁䭁䕁䱁䅁䭁䉁䝧䅁䉁䅁䅁允䅁䅁䅯児䅙䅁杷允䅁䅁䅍䅁䑁䅁䅷䅁䭁䕁䱁䅁䭁䉁䝷䅁䉁䅁䅁允䅁䅁䅯䄷䅙䅁杷允䅁䅁䅍䅁䑁䅁䅷䅁䭁䙁䉧䅁䭁䉁䜴䅁䉁䅁䅁允䅁䅁䅯兣䅫䅁杷允䅁䅁䅍䅁䑁䅁䅷䅁䭁䕁䱁䅁䭁䍁䝑䅁䉁䅁䅁允䅁䅁䅯䅅䅑䅁杷允䅁䅁䅕䅁䑁䅁䅷䅁䭁䕁䱁䅁䭁佁䭫䅁䭁佁䭙䅁䭁佁䭣䅁䉁䅁䅁允䅁䅁䅯剤䅉䅁杷允䅁䅁䅕䅁䑁䅁䅷䅁䭁䕁䱁䅁䭁佁䭯䅁䭁佁䭙䅁䭁佁䭳䅁䉁䅁䅁允䅁䅁䅣䅁䅁佁祁欵䵁䅉䅅䅁䙁䅁䅁睁䵁䅁䅁权湃睃䅁权䱄杅䅁权䕁䅁䅋权䥄杅䅁允䅁䅁䅅䅁䙁䝁浚浚浚氹䅎䍄䉁䅁䅁兂䅁䅁䅍䅄䅁䅁䅯䅑䅳䅁䅯䄷䅯䅁䅯朵䅯䅁䅯眵䅯䅁䅅䅁䉁䅁䅁睂䅁䅁䅁䅯浈䅑杷允䅁䅁䅕䅁䑁䅁䅷䅁䭁䑁佅䅁䭁佁䬰䅁䭁佁䭙䅁䭁佁䭣䅁䉁䅁䅁允䅁䅁䅯䅅䅑䅁杷允䅁䅁䅕䅁䑁䅁䅷䅁䭁䕁䱁䅁䭁佁䬰䅁䭁佁䭙䅁䭁佁䭣䅁䉁䅁䅁允䅁䅁䅣䅁䅁䭁䉁欵䵁䅉䅅䅁䙁䅁䅁睁䵁䅁䅁权䵃睃䅁权䙄杅䅁权䕁䅁䅋权䥄杅䅁允䅁䅁䅅䅁䙁䭁杚偋癧杺䅨䍄䉁䅁䅁睁䅁䅁䅍䅄䅁䅁䅯眶䅁䅁䅯䅊䅙䅁䅅䅁䉁䅁䅁权䭂元䅁䍄䉁䅁䅁兂䅁䅁䅍䅄䅁䅁䅯䅪䅳䅁䅯硹䅉䅁䅯䅂䍁䅧䅯䉹䅉䅁䅅䅁䉁䅁䅁兂䭁㘱睎噐汰䅑杷允䅁䅁䅕䅁䑁䅁䅷䅁䭁䥁䱷䅁䭁䵁即䅁䭁䅁䅑潁䭁䵁卫䅁䉁䅁䅁允䅁䅁䅕呣䬰㘱睐啘䵁䅉䅅䅁䑁䅁䅁睁䵁䅁䅁权䵃睃䅁权慁杂䅁允䅁䅁䅅䅁䭁䑁䜴䅁䵁䅉䅅䅁䑁䅁䅁睁䵁䅁䅁权䵃睃䅁权敁杂䅁允䅁䅁䅅䅁䭁䕁䝙䅁䵁䅉䅅䅁䑁䅁䅁睁䵁䅁䅁权䵃睃䅁权流杂䅁允䅁䅁䅅䅁佁䅁䅷䅁穁䑁䅅杌㑁䑁䅕䅁䵁䅉䅅䅁䙁䅁䅁睁䵁䅁䅁权䵃睃䅁权煄权䅁权浄权䅁权牄权䅁允䅁䅁䅅䅁䭁䉁䕁䅁䵁䅉䅅䅁䑁䅁䅁睁䵁䅁䅁权䵃杄䅁权偄杅䅁允䅁䅁䅅䅁䡁䅁䅁䅁䅁佤䅆䍄䉁䅁䅁䅂䅁䅁䅍䅄䅁䅁䅯杉䄴䅁䅯睈䅙䅁䅯䅉䅙䅁䅅䅁䉁䅁䅁权ㅂ䅃䅁䍄䉁䅁䅁兂䅁䅁䅍䅄䅁䅁䅯䅪䄴䅁䅯剸䅉䅁䅯䅂䍁䅧䅯剹䅉䅁䅅䅁䉁䅁䅁兂䡄攵橓䍬乕䅑杷允䅁䅁䅕䅁䑁䅁䅷䅁䭁䥁佷䅁䭁䵁即䅁䭁䅁䅑潁䭁䵁卫䅁䉁䅁䅁允䅁䅁䅕浚浚浚䝚啖䵁䅉䅅䅁䑁䅁䅁睁䵁䅁䅁权穃睃䅁权慄杅䅁允䅁䅁䅅䅁䭁䑁噅䅁䵁䅉䅅䅁䑁䅁䅁睁䵁䅁䅁权䵃杄䅁权敁杂䅁允䅁䅁䅅䅁䭁䕁䝕䅁䵁䅉䅅䅁䑁䅁䅁睁䵁䅁䅁权獂杄䅁权流杂䅁允䅁䅁䅅䅁佁䅁䅷䅁㕁䑁䅅杌祁䑁䅧䅁䵁䅉䅅䅁䙁䅁䅁睁䵁䅁䅁权桄允䅁权潄权䅁权浄权䅁权湄权䅁允䅁䅁䅅䅁䭁䙁䱅䅁䵁䅉䅅䅁䑁䅁䅁睁䵁䅁䅁权䵃杄䅁权流杂䅁允䅁䅁䅅䅁佁䅁䅷䅁ぁ䑁䅑杌㍁䑁䅅䅁䵁䅉䅅䅁䙁䅁䅁睁䵁䅁䅁权䵃杄䅁权汄权䅁权浄权䅁权湄权䅁允䅁䅁䅅䅁䭁䑁䱣䅁䵁䅉䅅䅁䙁䅁䅁睁䵁䅁䅁权䵃杄䅁权灄权䅁权浄权䅁权湄权䅁允䅁䅁䅅䅁䭁䡁卣䅁䵁䅉䅅䅁䙁䅁䅁睁䵁䅁䅁权䵃杄䅁权瑄权䅁权浄权䅁权湄权䅁允䅁䅁䅅䅁䡁䅁䅁䅁䅂併䅖䍄䉁䅁䅁兂䅁䅁䅍䅄䅁䅁䅯䅋䅳䅁䅯硹䅉䅁䅯䅂䍁䅧䅯䉹䅉䅁䅅䅁䉁䅁䅁兂歃䑣䬰砱塎䅑杷允䅁䅁䅍䅁䑁䅁䅷䅁䭁䍁䱧䅁䭁䉁䝯䅁䉁䅁䅁允䅁䅁䅯杙䅙䅁杷允䅁䅁䅍䅁䑁䅁䅷䅁䭁䩁䵯䅁䭁䵁匸䅁䉁䅁䅁允䅁䅁䅯䅅䅑䅁杷允䅁䅁䅍䅁䑁䅁䅷䅁䭁䝁䉯䅁䭁䉁䝯䅁䉁䅁䅁允䅁䅁䅯兗䅙䅁杷允䅁䅁䅍䅁䑁䅁䅷䅁䭁䍁䱧䅁䭁䍁䝑䅁䉁䅁䅁允䅁䅁䅯䅃䅣䅁杷允䅁䅁䅕䅁䑁䅁䅷䅁䭁䍁䱧䅁䭁佁䭧䅁䭁佁䭙䅁䭁佁䭣䅁䉁䅁䅁允䅁䅁䅯䅅䅑䅁杷允䅁䅁䅕䅁䑁䅁䅷䅁䭁䭁乁䅁䭁佁䭯䅁䭁佁䭙䅁䭁佁䭳䅁䉁䅁䅁允䅁䅁䅯䅅䅑䅁杷允䅁䅁䅕䅁䑁䅁䅷䅁䭁䉁乯䅁䭁佁䭕䅁䭁佁䭙䅁䭁佁䭣䅁䉁䅁䅁允䅁䅁䅯䅅䅑䅁杷允䅁䅁䅍䅁䑁䅁䅷䅁䭁䱁何䅁䭁䉁䜴䅁䉁䅁䅁允䅁䅁䅯䅺䅙䅁杷允䅁䅁䅕䅁䑁䅁䅷䅁䭁䍁䅑䅁䭁佁䬰䅁䭁佁䭙䅁䭁佁䭣䅁䉁䅁䅁允䅁䅁䅣䅁䅁䥁獃䔵䵁䅉䅅䅁䙁䅁䅁睁䵁䅁䅁权㉁睄䅁权䱄杅䅁权䕁䅁䅋权䩄杅䅁允䅁䅁䅅䅁䙁䉁䘫ㄶ㑇汈䅆䍄䉁䅁䅁睁䅁䅁䅍䅄䅁䅁䅯兴䄴䅁䅯䅊䅙䅁䅅䅁䉁䅁䅁权㙂杅䅁䍄䉁䅁䅁兂䅁䅁䅍䅄䅁䅁䅯杮䄸䅁䅯硹䅉䅁䅯䅂䍁䅧䅯䉹䅉䅁䅅䅁䉁䅁䅁兂卂䉵䘶礶塆䅑杷允䅁䅁䅕䅁䑁䅁䅷䅁䭁䱁何䅁䭁佁䬰䅁䭁佁䭙䅁䭁佁䭣䅁䉁䅁䅁允䅁䅁䅯䅅䅑䅁杷允䅁䅁䅍䅁䑁䅁䅷䅁䭁䭁偍䅁䭁䵁匸䅁䉁䅁䅁允䅁䅁䅣䅁䅁䍁煃唵䵁䅉䅅䅁䙁䅁䅁睁䵁䅁䅁权橃睄䅁权䙄杅䅁权䕁䅁䅋权䥄杅䅁允䅁䅁䅅䅁䙁䭁䉴㤰捭䉪䅎䍄䉁䅁䅁兂䅁䅁䅍䅄䅁䅁䅯睯䄸䅁䅯硹䅉䅁䅯䅂䍁䅧䅯䉹䅉䅁䅅䅁䉁䅁䅁兂桄桥畓㙒乆䅑杷允䅁䅁䅍䅁䑁䅁䅷䅁䭁䭁偍䅁䭁䉁䝧䅁䉁䅁䅁允䅁䅁䅯兏䅙䅁杷允䅁䅁䅍䅁䑁䅁䅷䅁䭁䭁偍䅁䭁䉁䝷䅁䉁䅁䅁允䅁䅁䅯其䅙䅁杷允䅁䅁䅑䅁䑁䅁䅷䅁䭁䭁偍䅁䭁䉁䜸䅁䭁䍁䝁䅁䉁䅁䅁允䅁䅁䅯䅏䅙䅁杷允䅁䅁䅕䅁䑁䅁䅷䅁䭁䭁偍䅁䭁佁䬰䅁䭁佁䭙䅁䭁佁䭣䅁䉁䅁䅁允䅁䅁䅯䅅䅑䅁杷允䅁䅁䅍䅁䑁䅁䅷䅁䭁䵁䉉䅁䭁䍁䝑䅁䉁䅁䅁允䅁䅁䅯党䅫䅁杷允䅁䅁䅕䅁䑁䅁䅷䅁䭁䡁䴰䅁䭁䵁即䅁䭁䅁䅑潁䭁䵁卫䅁䉁䅁䅁允䅁䅁䅕䅁䅁䅁元䕘䵁䅉䅅䅁䑁䅁䅁睁䵁䅁䅁权㥂䅄䅁权歁杂䅁允䅁䅁䅅䅁䭁䡁即䅁䵁䅉䅅䅁䙁䅁䅁睁䵁䅁䅁权㥂䅄䅁权潄权䅁权浄权䅁权湄权䅁允䅁䅁䅅䅁䭁䉁䕁䅁䵁䅉䅅䅁䙁䅁䅁睁䵁䅁䅁权㥂䅄䅁权煄权䅁权浄权䅁权牄权䅁允䅁䅁䅅䅁䭁䉁䕁䅁䵁䅉䅅䅁䙁䅁䅁睁䵁䅁䅁权㥂䅄䅁权獄权䅁权浄权䅁权湄权䅁允䅁䅁䅅䅁䭁䉁䕁䅁䵁䅉䅅䅁䙁䅁䅁睁䵁䅁䅁权㥂䅄䅁权瑄权䅁权浄权䅁权湄权䅁允䅁䅁䅅䅁䭁䉁䕁䅁䵁䅉䅅䅁䑁䅁䅁睁䵁䅁䅁权啁睃䅁权偄杅䅁允䅁䅁䅅䅁䭁䉁䕁䅁䵁䅉䅅䅁䙁䅁䅁睁䵁䅁䅁权煃允䅁权煄权䅁权浄权䅁权牄权䅁允䅁䅁䅅䅁䡁䅁䅁䅁䅁敋䅚䍄䉁䅁䅁兂䅁䅁䅍䅄䅁䅁䅯䅆䅳䅁䅯硹䅉䅁䅯䅂䍁䅧䅯剹䅉䅁䅅䅁䉁䅁䅁兂㉄䙋偹汷婖䅑杷允䅁䅁䅍䅁䑁䅁䅷䅁䭁䉁䱑䅁䭁䉁䝯䅁䉁䅁䅁允䅁䅁䅯睇䅙䅁杷允䅁䅁䅕䅁䑁䅁䅷䅁䭁䅁䱧䅁䭁佁䭕䅁䭁佁䭙䅁䭁佁䭣䅁䉁䅁䅁允䅁䅁䅯䅅䅑䅁杷允䅁䅁䅑䅁䑁䅁䅷䅁䭁䉁䱑䅁䭁䉁䜸䅁䭁䍁䝁䅁䉁䅁䅁允䅁䅁䅯儹䅫䅁杷允䅁䅁䅍䅁䑁䅁䅷䅁䭁䉁䱑䅁䭁䍁䝑䅁䉁䅁䅁允䅁䅁䅯兆䅳䅁杷允䅁䅁䅕䅁䑁䅁䅷䅁䭁䉁䱑䅁䭁佁䭕䅁䭁佁䭙䅁䭁佁䭣䅁䉁䅁䅁允䅁䅁䅯李䅳䅁杷允䅁䅁䅕䅁䑁䅁䅷䅁䭁䙁䉣䅁䭁佁䭷䅁䭁佁䭙䅁䭁佁䭣䅁䉁䅁䅁允䅁䅁䅣䅁䅁䍁㥁〴䵁䅉䅅䅁䙁䅁䅁睁䵁䅁䅁权啁睃䅁权灄权䅁权浄权䅁权湄权䅁允䅁䅁䅅䅁䭁䭁关䅁䵁䅉䅅䅁䙁䅁䅁睁䵁䅁䅁权啁睃䅁权瑄权䅁权浄权䅁权湄权䅁允䅁䅁䅅䅁䡁䅁䅁䅁杂⭯䅆䍄䉁䅁䅁睁䅁䅁䅍䅄䅁䅁䅯䅣䅅䅁䅯䅈䅙䅁䅅䅁䉁䅁䅁权煁杂䅁䍄䉁䅁䅁兂䅁䅁䅍䅄䅁䅁䅯䅯䄸䅁䅯剸䅉䅁䅯䅂䍁䅧䅯剹䅉䅁䅅䅁䉁䅁䅁兂佂婦噹唷䑯䅑杷允䅁䅁䅍䅁䑁䅁䅷䅁䭁䙁䱳䅁䭁䍁䝙䅁䉁䅁䅁允䅁䅁䄴䅄䅁䑁䅧李畁䑁䅙杍䅁䅁杷允䅁䅁䅍䅁䑁䅁䅷䅁䭁䭁偁䅁䭁䉁䝯䅁䉁䅁䅁允䅁䅁䅯䅙䅙䅁杷允䅁䅁䅍䅁䑁䅁䅷䅁䭁䑁䅯䅁䭁䉁䜴䅁䉁䅁䅁允䅁䅁䅯杘䅧䅁杷允䅁䅁䅍䅁䑁䅁䅷䅁䭁䭁偁䅁䭁䉁䝷䅁䉁䅁䅁允䅁䅁䅯杌䅣䅁杷允䅁䅁䅑䅁䑁䅁䅷䅁䭁偁䉑䅁䭁䉁䜸䅁䭁䍁䝁䅁䉁䅁䅁允䅁䅁䅯睧䅫䅁杷允䅁䅁䅍䅁䑁䅁䅷䅁䭁䭁偁䅁䭁䉁䜴䅁䉁䅁䅁允䅁䅁䅯八䅙䅁杷允䅁䅁䅕䅁䑁䅁䅷䅁䭁䅁䱁䅁䭁佁䭧䅁䭁佁䭙䅁䭁佁䭣䅁䉁䅁䅁允䅁䅁䅯杂䅳䅁杷允䅁䅁䅕䅁䑁䅁䅷䅁䭁䭁偁䅁䭁佁䭕䅁䭁佁䭙䅁䭁佁䭣䅁䉁䅁䅁允䅁䅁䅯李䅳䅁杷允䅁䅁䅕䅁䑁䅁䅷䅁䭁䭁偁䅁䭁佁䬰䅁䭁佁䭙䅁䭁佁䭣䅁䉁䅁䅁允䅁䅁䅣䅁䅁佁䙃〴䵁䅉䅅䅁䙁䅁䅁睁䵁䅁䅁权敄兄䅁权䙄杅䅁权䕁䅁䅋权䥄杅䅁允䅁䅁䅅䅁䙁䑁睒祱䅑睪䅎䍄䉁䅁䅁兂䅁䅁䅍䅄䅁䅁䅯䅃䅁䅁䅯儵䅯䅁䅯朵䅯䅁䅯眵䅯䅁䅅䅁䉁䅁䅁权㕄权䅁䍄䉁䅁䅁兂䅁䅁䅍䅄䅁䅁䅯朳䄰䅁䅯硹䅉䅁䅯䅂䍁䅧䅯䉹䅉䅁䅅䅁䉁䅁䅁兂㉄䙋偹煷慖䅑杷允䅁䅁䅍䅁䑁䅁䅷䅁䭁乁临䅁䭁䉁䝷䅁䉁䅁䅁允䅁䅁䅯杗䅙䅁杷允䅁䅁䅍䅁䑁䅁䅷䅁䭁乁临䅁䭁䉁䜴䅁䉁䅁䅁允䅁䅁䅯䅘䅙䅁杷允䅁䅁䅑䅁䑁䅁䅷䅁䭁乁临䅁䭁䉁䜸䅁䭁䍁䝁䅁䉁䅁䅁允䅁䅁䅯東䅧䅁杷允䅁䅁䅕䅁䑁䅁䅷䅁䭁䑁䅅䅁䭁佁䭕䅁䭁佁䭙䅁䭁佁䭣䅁䉁䅁䅁允䅁䅁䅯材䅳䅁杷允䅁䅁䅕䅁䑁䅁䅷䅁䭁乁临䅁䭁佁䭕䅁䭁佁䭙䅁䭁佁䭣䅁䉁䅁䅁允䅁䅁䅯䅅䅑䅁杷允䅁䅁䅕䅁䑁䅁䅷䅁䭁乁临䅁䭁佁䭧䅁䭁佁䭙䅁䭁佁䭣䅁䉁䅁䅁允䅁䅁䅯䅅䅑䅁杷允䅁䅁䅕䅁䑁䅁䅷䅁䭁乁临䅁䭁佁䭯䅁䭁佁䭙䅁䭁佁䭳䅁䉁䅁䅁允䅁䅁䅯䅅䅑䅁杷允䅁䅁䅕䅁䑁䅁䅷䅁䭁乁临䅁䭁佁䭷䅁䭁佁䭙䅁䭁佁䭣䅁䉁䅁䅁允䅁䅁䅯䅅䅑䅁杷允䅁䅁䅕䅁䑁䅁䅷䅁䭁乁临䅁䭁佁䬰䅁䭁佁䭙䅁䭁佁䭣䅁䉁䅁䅁允䅁䅁䅯䅅䅑䅁杷允䅁䅁䅍䅁䑁䅁䅷䅁䭁䡁乳䅁䭁䉁䝧䅁䉁䅁䅁允䅁䅁䅯䅦䅙䅁杷允䅁䅁䅕䅁䑁䅁䅷䅁䭁䥁䉣䅁䭁佁䭫䅁䭁佁䭙䅁䭁佁䭣䅁䉁䅁䅁允䅁䅁䅯䅅䅑䅁杷允䅁䅁䅑䅁䑁䅁䅷䅁䭁䡁乳䅁䭁䉁䜸䅁䭁䍁䝁䅁䉁䅁䅁允䅁䅁䅯䅔䅙䅁杷允䅁䅁䅕䅁䑁䅁䅷䅁䭁偁䉫䅁䭁佁䭯䅁䭁佁䭙䅁䭁佁䭳䅁䉁䅁䅁允䅁䅁䅣䅁䅁䅁䥂欵䵁䅉䅅䅁䑁䅁䅁睁䵁䅁䅁权㝂兄䅁权歁杂䅁允䅁䅁䅅䅁䭁䅁䡧䅁䵁䅉䅅䅁䑁䅁䅁睁䵁䅁䅁权㝂兄䅁权流杂䅁允䅁䅁䅅䅁佁䅁䅷䅁ㅁ䑁䅣杌穁䑁䅑䅁䵁䅉䅅䅁䙁䅁䅁睁䵁䅁䅁权㝂兄䅁权獄权䅁权浄权䅁权湄权䅁允䅁䅁䅅䅁䭁䉁䕁䅁䵁䅉䅅䅁䑁䅁䅁睁䵁䅁䅁权䝂䅄䅁权偄杅䅁允䅁䅁䅅䅁䭁䉁䕁䅁䵁䅉䅅䅁䙁䅁䅁睁䵁䅁䅁权摁允䅁权汄权䅁权浄权䅁权湄权䅁允䅁䅁䅅䅁䭁䑁䰴䅁䵁䅉䅅䅁䑁䅁䅁睁䵁䅁䅁权浃䅂䅁权慄杅䅁允䅁䅁䅅䅁䭁䭁呷䅁䵁䅉䅅䅁䙁䅁䅁睁䵁䅁䅁权䡂允䅁权瑄权䅁权浄权䅁权湄权䅁允䅁䅁䅅䅁䡁䅁䅁䅁䅃畕䅒䍄䉁䅁䅁兂䅁䅁䅍䅄䅁䅁䅯杒䅷䅁䅯剸䅉䅁䅯䅂䍁䅧䅯䉹䅉䅁䅅䅁䉁䅁䅁兂偄㑤㉉㜰䙕䅑杷允䅁䅁䅍䅁䑁䅁䅷䅁䭁䙁䄸䅁䭁䉁䜴䅁䉁䅁䅁允䅁䅁䅯睲䅙䅁杷允䅁䅁䅕䅁䑁䅁䅷䅁䭁䕁䰴䅁䭁佁䭫䅁䭁佁䭙䅁䭁佁䭣䅁䉁䅁䅁允䅁䅁䅯䅅䅑䅁杷允䅁䅁䅑䅁䑁䅁䅷䅁䭁䕁䵙䅁䭁䉁䜸䅁䭁䍁䝁䅁䉁䅁䅁允䅁䅁䅯硦䅉䅁杷允䅁䅁䅍䅁䑁䅁䅷䅁䭁䕁䵙䅁䭁䍁䝙䅁䉁䅁䅁允䅁䅁䄴䅄䅁䑁䅧䅎畁䑁䅑免䅁䅁杷允䅁䅁䅍䅁䑁䅁䅷䅁䭁䩁䴴䅁䭁䉁䝧䅁䉁䅁䅁允䅁䅁䅯䅦䅙䅁杷允䅁䅁䅍䅁䑁䅁䅷䅁䭁䩁䴴䅁䭁䉁䝷䅁䉁䅁䅁允䅁䅁䅯兑䅙䅁杷允䅁䅁䅍䅁䑁䅁䅷䅁䭁䩁䴴䅁䭁䉁䜴䅁䉁䅁䅁允䅁䅁䅯杫䅙䅁杷允䅁䅁䅕䅁䑁䅁䅷䅁䭁䩁䴴䅁䭁佁䭯䅁䭁佁䭙䅁䭁佁䭳䅁䉁䅁䅁允䅁䅁䅣䅁䅁佁䱃唵䵁䅉䅅䅁䙁䅁䅁睁䵁䅁䅁权敃䅄䅁权瑄权䅁权浄权䅁权湄权䅁允䅁䅁䅅䅁䡁䅁䅁䅁杄⭩䅖䍄䉁䅁䅁睁䅁䅁䅍䅄䅁䅁䅯儫䅳䅁䅯杇䅙䅁䅅䅁䉁䅁䅁权牁杂䅁䍄䉁䅁䅁兂䅁䅁䅍䅄䅁䅁䅯杭䅷䅁䅯儵䅯䅁䅯朵䅯䅁䅯眵䅯䅁䅅䅁䉁䅁䅁权允䅂䅁䍄䉁䅁䅁兂䅁䅁䅍䅄䅁䅁䅯杤䄴䅁䅯儵䅯䅁䅯朵䅯䅁䅯眵䅯䅁䅅䅁䉁䅁䅁权允䅂䅁䍄䉁䅁䅁睁䅁䅁䅍䅄䅁䅁䅯睫䅷䅁䅯硺䅉䅁䅅䅁䉁䅁䅁睂䅁䅁䅁䵑朷䅑杷允䅁䅁䅕䅁䑁䅁䅷䅁䭁䩁䵍䅁䭁䵁单䅁䭁䅁䅑潁䭁䵁卧䅁䉁䅁䅁允䅁䅁䅕祣〶祯灯歃䵁䅉䅅䅁䙁䅁䅁睁䵁䅁䅁权呃䅄䅁权䙄杅䅁权䕁䅁䅋权䩄杅䅁允䅁䅁䅅䅁䙁䵁䡂前睌䅯䅤䍄䉁䅁䅁兂䅁䅁䅍䅄䅁䅁䅯睫䅷䅁䅯硹䅉䅁䅯䅂䍁䅧䅯䉹䅉䅁䅅䅁䉁䅁䅁兂啁歲桦来楸䅑杷允䅁䅁䅍䅁䑁䅁䅷䅁䭁䩁䵍䅁䭁䉁䝯䅁䉁䅁䅁允䅁䅁䅯兗䅙䅁杷允䅁䅁䅕䅁䑁䅁䅷䅁䭁䍁內䅁䭁䵁即䅁䭁䅁䅑潁䭁䵁卧䅁䉁䅁䅁允䅁䅁䅕体㙆䭆䠴啗䵁䅉䅅䅁䑁䅁䅁睁䵁䅁䅁权呃䅄䅁权捁杂䅁允䅁䅁䅅䅁䭁䕁䝅䅁䵁䅉䅅䅁䑁䅁䅁睁䵁䅁䅁权呃䅄䅁权敁杂䅁允䅁䅁䅅䅁䭁䙁䝙䅁䵁䅉䅅䅁䑁䅁䅁睁䵁䅁䅁权佁允䅁权敁杂䅁允䅁䅁䅅䅁䭁䩁䡯䅁䵁䅉䅅䅁䑁䅁䅁睁䵁䅁䅁权呃䅄䅁权歁杂䅁允䅁䅁䅅䅁䭁䉁䕁䅁䵁䅉䅅䅁䙁䅁䅁睁䵁䅁䅁权呃䅄䅁权煄权䅁权浄权䅁权牄权䅁允䅁䅁䅅䅁䡁䅁䅁䅁杂佌䅚䍄䉁䅁䅁睁䅁䅁䅍䅄䅁䅁䅯睉䅷䅁䅯硺䅉䅁䅅䅁䉁䅁䅁睂䅁䅁䅁䕧橄䅑杷允䅁䅁䅕䅁䑁䅁䅷䅁䭁䅁䅳䅁䭁佁䬰䅁䭁佁䭙䅁䭁佁䭣䅁䉁䅁䅁允䅁䅁䅯䅅䅑䅁杷允䅁䅁䅕䅁䑁䅁䅷䅁䭁䍁䵍䅁䭁䵁单䅁䭁䅁䅑潁䭁䵁卧䅁䉁䅁䅁允䅁䅁䅕欸䡹䥃㡁歊䵁䅉䅅䅁䙁䅁䅁睁䵁䅁䅁权橁䅄䅁权䱄杅䅁权䕁䅁䅋权䩄杅䅁允䅁䅁䅅䅁䙁䭁䠵場啯汔䅤䍄䉁䅁䅁睁䅁䅁䅍䅄䅁䅁䅯睉䅷䅁䅯䅇䅙䅁䅅䅁䉁䅁䅁权䕂杂䅁䍄䉁䅁䅁兂䅁䅁䅍䅄䅁䅁䅯睉䅷䅁䅯儵䅯䅁䅯朵䅯䅁䅯眵䅯䅁䅅䅁䉁䅁䅁权允䅂䅁䍄䉁䅁䅁兂䅁䅁䅍䅄䅁䅁䅯睰䅳䅁䅯儶䅯䅁䅯朵䅯䅁䅯眵䅯䅁䅅䅁䉁䅁䅁权湁䅄䅁䍄䉁䅁䅁兂䅁䅁䅍䅄䅁䅁䅯共䅳䅁䅯儶䅯䅁䅯朵䅯䅁䅯眵䅯䅁䅅䅁䉁䅁䅁权灁䅄䅁䍄䉁䅁䅁兂䅁䅁䅍䅄䅁䅁䅯睉䅷䅁䅯儷䅯䅁䅯朵䅯䅁䅯眵䅯䅁䅅䅁䉁䅁䅁权允䅂䅁䍄䉁䅁䅁兂䅁䅁䅍䅄䅁䅁䅯䅹䄴䅁䅯剸䅉䅁䅯䅂䍁䅧䅯䉹䅉䅁䅅䅁䉁䅁䅁兂䍃奅㕘㍁乙䅑杷允䅁䅁䅕䅁䑁䅁䅷䅁䭁䵁佧䅁䭁䵁即䅁䭁䅁䅑潁䭁䵁卫䅁䉁䅁䅁允䅁䅁䅕䭆䠵場䕰啗䵁䅉䅅䅁䑁䅁䅁睁䵁䅁䅁权䥄杄䅁权敁杂䅁允䅁䅁䅅䅁䭁䙁䝉䅁䵁䅉䅅䅁䕁䅁䅁睁䵁䅁䅁权䥄杄䅁权晁杂䅁权杁杂䅁允䅁䅁䅅䅁䭁佁具䅁䵁䅉䅅䅁䙁䅁䅁睁䵁䅁䅁权橁允䅁权潄权䅁权浄权䅁权湄权䅁允䅁䅁䅅䅁䭁偁䬴䅁䵁䅉䅅䅁䙁䅁䅁睁䵁䅁䅁权䥄杄䅁权潄权䅁权浄权䅁权湄权䅁允䅁䅁䅅䅁䭁䉁䕁䅁䵁䅉䅅䅁䙁䅁䅁睁䵁䅁䅁权䥄杄䅁权獄权䅁权浄权䅁权湄权䅁允䅁䅁䅅䅁䭁䉁䕁䅁䵁䅉䅅䅁䑁䅁䅁睁䵁䅁䅁权权允䅁权奁杂䅁允䅁䅁䅅䅁䭁䉁䝫䅁䵁䅉䅅䅁䙁䅁䅁睁䵁䅁䅁权慁兄䅁权䙄杅䅁权䕁䅁䅋权䥄杅䅁允䅁䅁䅅䅁䙁佁啒䩪䡴睔䅎䍄䉁䅁䅁睁䅁䅁䅍䅄䅁䅁䅯杇䄰䅁䅯杇䅙䅁䅅䅁䉁䅁䅁权時杂䅁䍄䉁䅁䅁睁䅁䅁䅍䅄䅁䅁䅯杇䄰䅁䅯䅈䅙䅁䅅䅁䉁䅁䅁权あ䅃䅁䍄䉁䅁䅁睁䅁䅁䅍䅄䅁䅁䅯杇䄰䅁䅯杈䅙䅁䅅䅁䉁䅁䅁权あ䅃䅁䍄䉁䅁䅁睁䅁䅁䅍䅄䅁䅁䅯杇䄰䅁䅯杊䅙䅁䅅䅁䉁䅁䅁杄䵁䅁䅁䅏ぁ䍁䄴李㍁䅁䅁䍄䉁䅁䅁䅂䅁䅁䅍䅄䅁䅁䅯睮䅅䅁䅯睈䅙䅁䅯䅉䅙䅁䅅䅁䉁䅁䅁权䵃睂䅁䍄䉁䅁䅁兂䅁䅁䅍䅄䅁䅁䅯兔䅁䅁䅯儵䅯䅁䅯朵䅯䅁䅯眵䅯䅁䅅䅁䉁䅁䅁权晃䅄䅁䍄䉁䅁䅁兂䅁䅁䅍䅄䅁䅁䅯杇䄰䅁䅯䄶䅯䅁䅯朵䅯䅁䅯眵䅯䅁䅅䅁䉁䅁䅁权允䅂䅁䍄䉁䅁䅁睁䅁䅁䅍䅄䅁䅁䅯䄵䄰䅁䅯䅈䅙䅁䅅䅁䉁䅁䅁权睃杂䅁䍄䉁䅁䅁兂䅁䅁䅍䅄䅁䅁䅯杇䄰䅁䅯䄷䅯䅁䅯朵䅯䅁䅯眵䅯䅁䅅䅁䉁䅁䅁权允䅂䅁䍄䉁䅁䅁兂䅁䅁䅍䅄䅁䅁䅯䅉䄰䅁䅯剸䅉䅁䅯䅂䍁䅧䅯䉹䅉䅁䅅䅁䉁䅁䅁兂坁匫䡕ぺ朸䅑杷允䅁䅁䅕䅁䑁䅁䅷䅁䭁䍁乁䅁䭁䵁即䅁䭁䅁䅑潁䭁䵁卧䅁䉁䅁䅁允䅁䅁䅕椹捨㡪䙊歘䵁䅉䅅䅁䑁䅁䅁睁䵁䅁䅁权杁兄䅁权奁杂䅁允䅁䅁䅅䅁䭁䉁䝫䅁䵁䅉䅅䅁䕁䅁䅁睁䵁䅁䅁权杁兄䅁权晁杂䅁权杁杂䅁允䅁䅁䅅䅁䭁䙁䩉䅁䵁䅉䅅䅁䙁䅁䅁睁䵁䅁䅁权杁兄䅁权獄权䅁权浄权䅁权湄权䅁允䅁䅁䅅䅁䭁䉁䕁䅁䵁䅉䅅䅁䙁䅁䅁睁䵁䅁䅁权硁杄䅁权䱄杅䅁权䕁䅁䅋权䩄杅䅁允䅁䅁䅅䅁䙁䑁積積積ㅁ䅬䍄䉁䅁䅁兂䅁䅁䅍䅄䅁䅁䅯光䄰䅁䅯剸䅉䅁䅯䅂䍁䅧䅯䉹䅉䅁䅅䅁䉁䅁䅁兂偁灌瘸䑩塍䅑杷允䅁䅁䅕䅁䑁䅁䅷䅁䭁䍁久䅁䭁䵁单䅁䭁䅁䅑潁䭁䵁卫䅁䉁䅁䅁允䅁䅁䅕捸摯佄穂う䵁䅉䅅䅁䙁䅁䅁睁䵁䅁䅁权桁兄䅁权䱄杅䅁权䕁䅁䅋权䩄杅䅁允䅁䅁䅅䅁䙁䙁偹癷潕䙐䅴䍄䉁䅁䅁睁䅁䅁䅍䅄䅁䅁䅯光䄰䅁䅯䅇䅙䅁䅅䅁䉁䅁䅁权䅂杂䅁䍄䉁䅁䅁睁䅁䅁䅍䅄䅁䅁䅯兯䅑䅁䅯栲䅉䅁䅅䅁䉁䅁䅁权あ䅇䅁䍄䉁䅁䅁睁䅁䅁䅍䅄䅁䅁䅯光䄰䅁䅯杇䅙䅁䅅䅁䉁䅁䅁权䅂杂䅁䍄䉁䅁䅁兂䅁䅁䅍䅄䅁䅁䅯䅂䅅䅁䅯儶䅯䅁䅯朵䅯䅁䅯眵䅯䅁䅅䅁䉁䅁䅁权㙁杄䅁䍄䉁䅁䅁睁䅁䅁䅍䅄䅁䅁䅯光䄰䅁䅯杊䅙䅁䅅䅁䉁䅁䅁杄䵁䅁䅁兏ぁ䍁䄴䅎㕁䅁䅁䍄䉁䅁䅁兂䅁䅁䅍䅄䅁䅁䅯䅘䅳䅁䅯硹䅉䅁䅯䅂䍁䅧䅯䉹䅉䅁䅅䅁䉁䅁䅁兂獄払敧啨佴䅑杷允䅁䅁䅕䅁䑁䅁䅷䅁䭁䍁久䅁䭁佁䭯䅁䭁佁䭙䅁䭁佁䭳䅁䉁䅁䅁允䅁䅁䅣䅁䅁䭁兂欵䵁䅉䅅䅁䑁䅁䅁睁䵁䅁䅁权㑂允䅁权慄杅䅁允䅁䅁䅅䅁䭁䅁头䅁䵁䅉䅅䅁䙁䅁䅁睁䵁䅁䅁权䩃睃䅁权䱄杅䅁权䕁䅁䅋权䥄杅䅁允䅁䅁䅅䅁䙁偁潙䥘䌯噰䅤䍄䉁䅁䅁睁䅁䅁䅍䅄䅁䅁䅯兩䅳䅁䅯杇䅙䅁䅅䅁䉁䅁䅁权扁杂䅁䍄䉁䅁䅁兂䅁䅁䅍䅄䅁䅁䅯杉䅅䅁䅯䄶䅯䅁䅯朵䅯䅁䅯眵䅯䅁䅅䅁䉁䅁䅁权⭄权䅁䍄䉁䅁䅁睁䅁䅁䅍䅄䅁䅁䅯兩䅳䅁䅯䅈䅙䅁䅅䅁䉁䅁䅁权あ杂䅁䍄䉁䅁䅁䅂䅁䅁䅍䅄䅁䅁䅯兩䅳䅁䅯睈䅙䅁䅯䅉䅙䅁䅅䅁䉁䅁䅁权䉁权䅁䍄䉁䅁䅁兂䅁䅁䅍䅄䅁䅁䅯䄴䅅䅁䅯儵䅯䅁䅯朵䅯䅁䅯眵䅯䅁䅅䅁䉁䅁䅁权奁睃䅁䍄䉁䅁䅁兂䅁䅁䅍䅄䅁䅁䅯兩䅳䅁䅯儵䅯䅁䅯朵䅯䅁䅯眵䅯䅁䅅䅁䉁䅁䅁权允䅂䅁䍄䉁䅁䅁睁䅁䅁䅍䅄䅁䅁䅯督䄰䅁䅯硺䅉䅁䅅䅁䉁䅁䅁睂䅁䅁䅁䱁楈䅑杷允䅁䅁䅕䅁䑁䅁䅷䅁䭁䭁䈰䅁䭁佁䭯䅁䭁佁䭙䅁䭁佁䭳䅁䉁䅁䅁允䅁䅁䅣䅁䅁䅁穁欵䵁䅉䅅䅁䑁䅁䅁睁䵁䅁䅁权穂兄䅁权奁杂䅁允䅁䅁䅅䅁䭁䍁䝫䅁䵁䅉䅅䅁䑁䅁䅁睁䵁䅁䅁权硂䅄䅁权捁杂䅁允䅁䅁䅅䅁䭁佁䝷䅁䵁䅉䅅䅁䑁䅁䅁睁䵁䅁䅁权㉂杄䅁权慁杂䅁允䅁䅁䅅䅁䭁䡁䝳䅁䵁䅉䅅䅁䑁䅁䅁睁䵁䅁䅁权灃允䅁权歁杂䅁允䅁䅁䅅䅁䭁䵁坳䅁䵁䅉䅅䅁䑁䅁䅁睁䵁䅁䅁权獄兂䅁权慄杅䅁允䅁䅁䅅䅁䭁䩁坑䅁䵁䅉䅅䅁䑁䅁䅁睁䵁䅁䅁权穂兄䅁权捁杂䅁允䅁䅁䅅䅁䭁䡁䥑䅁䵁䅉䅅䅁䕁䅁䅁睁䵁䅁䅁权穂兄䅁权晁杂䅁权杁杂䅁允䅁䅁䅅䅁䭁䕁䜴䅁䵁䅉䅅䅁䑁䅁䅁睁䵁䅁䅁权穂兄䅁权流杂䅁允䅁䅁䅅䅁佁䅁䄴䅁硁䑁䅁睍畁䑁䅉睎䅁䅁杷允䅁䅁䅍䅁䑁䅁䅷䅁䭁䝁䵑䅁䭁䍁䝑䅁䉁䅁䅁允䅁䅁䅯䅅䅑䅁杷允䅁䅁䅕䅁䑁䅁䅷䅁䭁䡁乍䅁䭁佁䭕䅁䭁佁䭙䅁䭁佁䭣䅁䉁䅁䅁允䅁䅁䅯李䅳䅁杷允䅁䅁䅍䅁䑁䅁䅷䅁䭁乁䉙䅁䭁䍁䝙䅁䉁䅁䅁允䅁䅁䄴䅄䅁䑁䅧杍畁䑁䅑䅎䅁䅁杷允䅁䅁䅕䅁䑁䅁䅷䅁䭁䡁乍䅁䭁佁䭫䅁䭁佁䭙䅁䭁佁䭣䅁䉁䅁䅁允䅁䅁䅯硧䅉䅁杷允䅁䅁䅕䅁䑁䅁䅷䅁䭁佁䱅䅁䭁䵁即䅁䭁䅁䅑潁䭁䵁卫䅁䉁䅁䅁允䅁䅁䅕噋偹癷潘䕘䵁䅉䅅䅁䙁䅁䅁睁䵁䅁䅁权獄兄䅁权䙄杅䅁权䕁䅁䅋权䥄杅䅁允䅁䅁䅅䅁䙁䝁汙伴㍆䅨䅨䍄䉁䅁䅁睁䅁䅁䅍䅄䅁䅁䅯䄷䄰䅁䅯杊䅙䅁䅅䅁䉁䅁䅁杄佁䅁䅁免睁䑁䅁杌㉁䑁䅍䅁䵁䅉䅅䅁䙁䅁䅁睁䵁䅁䅁权獄兄䅁权汄权䅁权浄权䅁权湄权䅁允䅁䅁䅅䅁䭁䉁䕁䅁䵁䅉䅅䅁䕁䅁䅁睁䵁䅁䅁权䙃杄䅁权晁杂䅁权杁杂䅁允䅁䅁䅅䅁䭁䥁卙䅁䵁䅉䅅䅁䑁䅁䅁睁䵁䅁䅁权䙃杄䅁权流杂䅁允䅁䅁䅅䅁佁䅁䅷䅁㑁䑁䅍杌㉁䑁䅉䅁䵁䅉䅅䅁䙁䅁䅁睁䵁䅁䅁权敂䅁䅁权瑄权䅁权浄权䅁权湄权䅁允䅁䅁䅅䅁䡁䅁䅁䅁䅄敊䅚䍄䉁䅁䅁睁䅁䅁䅍䅄䅁䅁䅯杮䅳䅁䅯䅇䅙䅁䅅䅁䉁䅁䅁权婁杂䅁䍄䉁䅁䅁睁䅁䅁䅍䅄䅁䅁䅯杨䄰䅁䅯栲䅉䅁䅅䅁䉁䅁䅁权癃䅇䅁䍄䉁䅁䅁兂䅁䅁䅍䅄䅁䅁䅯全䄴䅁䅯儶䅯䅁䅯朵䅯䅁䅯眵䅯䅁䅅䅁䉁䅁䅁权剁睄䅁䍄䉁䅁䅁兂䅁䅁䅍䅄䅁䅁䅯全䄴䅁䅯儷䅯䅁䅯朵䅯䅁䅯眵䅯䅁䅅䅁䉁䅁䅁睂䅁䅁䅁䑧浺䅑杷允䅁䅁䅍䅁䑁䅁䅷䅁䭁䵁乧䅁䭁䵁匸䅁䉁䅁䅁允䅁䅁䅯䅅䅑䅁杷允䅁䅁䅑䅁䑁䅁䅷䅁䭁䡁䴸䅁䭁䉁䜸䅁䭁䍁䝁䅁䉁䅁䅁允䅁䅁䅯割䅉䅁杷允䅁䅁䅍䅁䑁䅁䅷䅁䭁佁䉉䅁䭁䉁䝧䅁䉁䅁䅁允䅁䅁䅯䅦䅙䅁杷允䅁䅁䅕䅁䑁䅁䅷䅁䭁䵁乧䅁䭁䵁单䅁䭁䅁䅑潁䭁䵁卫䅁䉁䅁䅁允䅁䅁䅕眯癫剃㑂歅䵁䅉䅅䅁䙁䅁䅁睁䵁䅁䅁权䥄兄䅁权䱄杅䅁权䕁䅁䅋权䥄杅䅁允䅁䅁䅅䅁䙁䵁ㅐ䙋偹汑䅎䍄䉁䅁䅁睁䅁䅁䅍䅄䅁䅁䅯䅹䄰䅁䅯杊䅙䅁䅅䅁䉁䅁䅁杄䵁䅁䅁睎睁䍁䄴兎㕁䅁䅁䍄䉁䅁䅁兂䅁䅁䅍䅄䅁䅁䅯䅹䄰䅁䅯儶䅯䅁䅯朵䅯䅁䅯眵䅯䅁䅅䅁䉁䅁䅁权塂杄䅁䍄䉁䅁䅁兂䅁䅁䅍䅄䅁䅁䅯䅹䄰䅁䅯䄷䅯䅁䅯朵䅯䅁䅯眵䅯䅁䅅䅁䉁䅁䅁睂䅁䅁䅁偑汘䅑杷允䅁䅁䅍䅁䑁䅁䅷䅁䭁偁䭅䅁䭁䉁䝯䅁䉁䅁䅁允䅁䅁䅯杘䅙䅁杷允䅁䅁䅕䅁䑁䅁䅷䅁䭁䕁䈴䅁䭁佁䭯䅁䭁佁䭙䅁䭁佁䭳䅁䉁䅁䅁允䅁䅁䅣䅁䅁䵁瑁欵䵁䅉䅅䅁䑁䅁䅁睁䵁䅁䅁权硄权䅁权敁杂䅁允䅁䅁䅅䅁䭁乁䠸䅁䵁䅉䅅䅁䑁䅁䅁睁䵁䅁䅁权硄权䅁权流杂䅁允䅁䅁䅅䅁佁䅁䄴䅁硁䑁䅅䅍畁䑁䅑兏䅁䅁杷允䅁䅁䅕䅁䑁䅁䅷䅁䭁偁䭅䅁䭁佁䭧䅁䭁佁䭙䅁䭁佁䭣䅁䉁䅁䅁允䅁䅁䅯䅅䅑䅁杷允䅁䅁䅕䅁䑁䅁䅷䅁䭁偁䭅䅁䭁佁䭫䅁䭁佁䭙䅁䭁佁䭣䅁䉁䅁䅁允䅁䅁䅯䅅䅑䅁杷允䅁䅁䅕䅁䑁䅁䅷䅁䭁偁䭁䅁䭁佁䭷䅁䭁佁䭙䅁䭁佁䭣䅁䉁䅁䅁允䅁䅁䅣䅁䅁䵁啁唵䵁䅉䅅䅁䑁䅁䅁睁䵁䅁䅁权㡁兄䅁权捁杂䅁允䅁䅁䅅䅁䭁䑁䜸䅁䵁䅉䅅䅁䑁䅁䅁睁䵁䅁䅁权㡁兄䅁权敁杂䅁允䅁䅁䅅䅁䭁䑁䜸䅁䵁䅉䅅䅁䙁䅁䅁睁䵁䅁䅁权㡁兄䅁权灄权䅁权浄权䅁权湄权䅁允䅁䅁䅅䅁䭁䥁卧䅁䵁䅉䅅䅁䙁䅁䅁睁䵁䅁䅁权㡁兄䅁权瑄权䅁权浄权䅁权湄权䅁允䅁䅁䅅䅁䡁䅁䅁䅁䅄畭䅖䍄䉁䅁䅁兂䅁䅁䅍䅄䅁䅁䅯䅤䄸䅁䅯剸䅉䅁䅯䅂䍁䅧䅯䉹䅉䅁䅅䅁䉁䅁䅁兂卂汄䥫䭡䥍䅑杷允䅁䅁䅕䅁䑁䅁䅷䅁䭁䡁偑䅁䭁䵁单䅁䭁䅁䅑潁䭁䵁卫䅁䉁䅁䅁允䅁䅁䅕䉲灶䈹䭙䕅䵁䅉䅅䅁䙁䅁䅁睁䵁䅁䅁权あ睄䅁权䱄杅䅁权䕁䅁䅋权䩄杅䅁允䅁䅁䅅䅁䙁䙁㑋潈牘啫䄹䍄䉁䅁䅁䅂䅁䅁䅍䅄䅁䅁䅯䅤䄸䅁䅯睈䅙䅁䅯䅉䅙䅁䅅䅁䉁䅁䅁权䩃杅䅁䍄䉁䅁䅁兂䅁䅁䅍䅄䅁䅁䅯䅤䄸䅁䅯䄶䅯䅁䅯朵䅯䅁䅯眵䅯䅁䅅䅁䉁䅁䅁权䝁睃䅁䍄䉁䅁䅁兂䅁䅁䅍䅄䅁䅁䅯䅤䄸䅁䅯䄷䅯䅁䅯朵䅯䅁䅯眵䅯䅁䅅䅁䉁䅁䅁睂䅁䅁䅁䅯浌䅑杷允䅁䅁䅕䅁䑁䅁䅷䅁䭁䡁偑䅁䭁佁䬰䅁䭁佁䭙䅁䭁佁䭣䅁䉁䅁䅁允䅁䅁䅣䅁䅁䭁䍁欵䵁䅉䅅䅁䑁䅁䅁睁䵁䅁䅁权楃䅄䅁权偄杅䅁允䅁䅁䅅䅁䭁䉁䕁䅁䵁䅉䅅䅁䙁䅁䅁睁䵁䅁䅁权楃䅄䅁权䙄杅䅁权䕁䅁䅋权䩄杅䅁允䅁䅁䅅䅁䙁䵁䙓㉨払䅺䄹䍄䉁䅁䅁睁䅁䅁䅍䅄䅁䅁䅯杯䅷䅁䅯䅊䅙䅁䅅䅁䉁䅁䅁权十杄䅁䍄䉁䅁䅁兂䅁䅁䅍䅄䅁䅁䅯杤䅅䅁䅯朶䅯䅁䅯朵䅯䅁䅯眶䅯䅁䅅䅁䉁䅁䅁睂䅁䅁䅁䑉浪䅑杷允䅁䅁䅍䅁䑁䅁䅷䅁䭁佁䉕䅁䭁乁卯䅁䉁䅁䅁允䅁䅁䅯䉌䅧䅁杷允䅁䅁䅕䅁䑁䅁䅷䅁䭁䭁䵉䅁䭁佁䭕䅁䭁佁䭙䅁䭁佁䭣䅁䉁䅁䅁允䅁䅁䅯睎䅳䅁杷允䅁䅁䅕䅁䑁䅁䅷䅁䭁䭁䵉䅁䭁佁䭧䅁䭁佁䭙䅁䭁佁䭣䅁䉁䅁䅁允䅁䅁䅯䅙䄸䅁杷允䅁䅁䅕䅁䑁䅁䅷䅁䭁䭁䵉䅁䭁佁䬰䅁䭁佁䭙䅁䭁佁䭣䅁䉁䅁䅁允䅁䅁䅣䅁䅁䕁䱁欵䵁䅉䅅䅁䙁䅁䅁睁䵁䅁䅁权千兄䅁权䙄杅䅁权䕁䅁䅋权䩄杅䅁允䅁䅁䅅䅁䙁䭁灯橌䝹剴䅆䍄䉁䅁䅁兂䅁䅁䅍䅄䅁䅁䅯杫䄰䅁䅯硹䅉䅁䅯䅂䍁䅧䅯䉹䅉䅁䅅䅁䉁䅁䅁兂䅁䅁䅁䡁婂䅑杷允䅁䅁䅕䅁䑁䅁䅷䅁䭁䉁偷䅁䭁佁䭧䅁䭁佁䭙䅁䭁佁䭣䅁䉁䅁䅁允䅁䅁䅯䅅䅑䅁杷允䅁䅁䅍䅁䑁䅁䅷䅁䭁䩁义䅁䭁䉁䝯䅁䉁䅁䅁允䅁䅁䅯睇䅙䅁杷允䅁䅁䅍䅁䑁䅁䅷䅁䭁䩁义䅁䭁䉁䝷䅁䉁䅁䅁允䅁䅁䅯杗䅙䅁杷允䅁䅁䅕䅁䑁䅁䅷䅁䭁䙁䵍䅁䭁佁䭫䅁䭁佁䭙䅁䭁佁䭣䅁䉁䅁䅁允䅁䅁䅯䅅䅑䅁杷允䅁䅁䅍䅁䑁䅁䅷䅁䭁䕁䉍䅁䭁䉁䝷䅁䉁䅁䅁允䅁䅁䅯兮䅙䅁杷允䅁䅁䅕䅁䑁䅁䅷䅁䭁䩁义䅁䭁佁䭫䅁䭁佁䭙䅁䭁佁䭣䅁䉁䅁䅁允䅁䅁䅯䉪䅉䅁杷允䅁䅁䅕䅁䑁䅁䅷䅁䭁䝁䈰䅁䭁佁䬰䅁䭁佁䭙䅁䭁佁䭣䅁䉁䅁䅁允䅁䅁䅯䅅䅑䅁杷允䅁䅁䅕䅁䑁䅁䅷䅁䭁䩁义䅁䭁佁䭯䅁䭁佁䭙䅁䭁佁䭳䅁䉁䅁䅁允䅁䅁䅣䅁䅁䵁灁欵䵁䅉䅅䅁䙁䅁䅁睁䵁䅁䅁权睃允䅁权汄权䅁权浄权䅁权湄权䅁允䅁䅁䅅䅁䭁䑁䰴䅁䵁䅉䅅䅁䙁䅁䅁睁䵁䅁䅁权千兄䅁权獄权䅁权浄权䅁权湄权䅁允䅁䅁䅅䅁䡁䅁䅁䅁䅄敋䅚䍄䉁䅁䅁睁䅁䅁䅍䅄䅁䅁䅯眵䄰䅁䅯䅇䅙䅁䅅䅁䉁䅁䅁权灁杂䅁䍄䉁䅁䅁睁䅁䅁䅍䅄䅁䅁䅯兇䅅䅁䅯杈䅙䅁䅅䅁䉁䅁䅁权䝂杂䅁䍄䉁䅁䅁睁䅁䅁䅍䅄䅁䅁䅯眵䄰䅁䅯䅈䅙䅁䅅䅁䉁䅁䅁权啃杂䅁䍄䉁䅁䅁兂䅁䅁䅍䅄䅁䅁䅯眵䄰䅁䅯儵䅯䅁䅯朵䅯䅁䅯眵䅯䅁䅅䅁䉁䅁䅁权允䅂䅁䍄䉁䅁䅁睁䅁䅁䅍䅄䅁䅁䅯杔䅁䅁䅯䅇䅙䅁䅅䅁䉁䅁䅁权䕂杂䅁䍄䉁䅁䅁睁䅁䅁䅍䅄䅁䅁䅯睴䅁䅁䅯杈䅙䅁䅅䅁䉁䅁䅁权祂杂䅁䍄䉁䅁䅁兂䅁䅁䅍䅄䅁䅁䅯眵䄰䅁䅯朶䅯䅁䅯朵䅯䅁䅯眶䅯䅁䅅䅁䉁䅁䅁权允䅂䅁䍄䉁䅁䅁睁䅁䅁䅍䅄䅁䅁䅯杯䅁䅁䅯䅊䅙䅁䅅䅁䉁䅁䅁权扂元䅁䍄䉁䅁䅁兂䅁䅁䅍䅄䅁䅁䅯䄷䅷䅁䅯硹䅉䅁䅯䅂䍁䅧䅯䉹䅉䅁䅅䅁䉁䅁䅁兂硂児塲祯兂䅑杷允䅁䅁䅍䅁䑁䅁䅷䅁䭁佁䵷䅁䭁䉁䝯䅁䉁䅁䅁允䅁䅁䅯䅐䅙䅁杷允䅁䅁䅕䅁䑁䅁䅷䅁䭁佁䵷䅁䭁佁䭯䅁䭁佁䭙䅁䭁佁䭳䅁䉁䅁䅁允䅁䅁䅯䅅䅑䅁杷允䅁䅁䅕䅁䑁䅁䅷䅁䭁䉁偷䅁䭁䵁即䅁䭁䅁䅑潁䭁䵁卫䅁䉁䅁䅁允䅁䅁䅕㘱睎児塯さ䵁䅉䅅䅁䙁䅁䅁睁䵁䅁䅁权獄䅄䅁权獄权䅁权浄权䅁权湄权䅁允䅁䅁䅅䅁䭁䉁䕁䅁䵁䅉䅅䅁䙁䅁䅁睁䵁䅁䅁权歄兄䅁权䙄杅䅁权䕁䅁䅋权䥄杅䅁允䅁䅁䅅䅁䙁䡁㉈䵰歓䄯䅬䍄䉁䅁䅁兂䅁䅁䅍䅄䅁䅁䅯䄵䄰䅁䅯硹䅉䅁䅯䅂䍁䅧䅯剹䅉䅁䅅䅁䉁䅁䅁兂穁積積ㅍ橴䅑杷允䅁䅁䅍䅁䑁䅁䅷䅁䭁佁乑䅁䭁䍁䝙䅁䉁䅁䅁允䅁䅁䄴䅄䅁䑁䅧兏畁䑁䅅李䅁䅁杷允䅁䅁䅕䅁䑁䅁䅷䅁䭁佁乑䅁䭁佁䭕䅁䭁佁䭙䅁䭁佁䭣䅁䉁䅁䅁允䅁䅁䅯䅅䅑䅁杷允䅁䅁䅕䅁䑁䅁䅷䅁䭁䩁䰴䅁䭁佁䬰䅁䭁佁䭙䅁䭁佁䭣䅁䉁䅁䅁允䅁䅁䅯䅅䅑䅁杷允䅁䅁䅕䅁䑁䅁䅷䅁䭁䩁䉉䅁䭁佁䭕䅁䭁佁䭙䅁䭁佁䭣䅁䉁䅁䅁允䅁䅁䅯兄䅳䅁杷允䅁䅁䅕䅁䑁䅁䅷䅁䭁䝁䵑䅁䭁䵁即䅁䭁䅁䅑潁䭁䵁卧䅁䉁䅁䅁允䅁䅁䅕体㙆䭆渵䕖䵁䅉䅅䅁䙁䅁䅁睁䵁䅁䅁权煂允䅁权汄权䅁权浄权䅁权湄权䅁允䅁䅁䅅䅁䭁䑁䰴䅁䵁䅉䅅䅁䙁䅁䅁睁䵁䅁䅁权歄兄䅁权瑄权䅁权浄权䅁权湄权䅁允䅁䅁䅅䅁䭁䉁䕁䅁䵁䅉䅅䅁䑁䅁䅁睁䵁䅁䅁权啃兂䅁权慄杅䅁允䅁䅁䅅䅁䭁䝁塅䅁䵁䅉䅅䅁䑁䅁䅁睁䵁䅁䅁权捁睄䅁权捁杂䅁允䅁䅁䅅䅁䭁䝁䝉䅁䵁䅉䅅䅁䑁䅁䅁睁䵁䅁䅁权捁睄䅁权流杂䅁允䅁䅁䅅䅁佁䅁䄴䅁硁䑁䅁睎畁䑁䅑䅏䅁䅁杷允䅁䅁䅕䅁䑁䅁䅷䅁䭁䉁偷䅁䭁佁䭯䅁䭁佁䭙䅁䭁佁䭳䅁䉁䅁䅁允䅁䅁䅯䅅䅑䅁杷允䅁䅁䅕䅁䑁䅁䅷䅁䭁䉁偷䅁䭁佁䬰䅁䭁佁䭙䅁䭁佁䭣䅁䉁䅁䅁允䅁䅁䅯䅅䅑䅁杷允䅁䅁䅍䅁䑁䅁䅷䅁䭁䥁䈴䅁䭁䉁䝷䅁䉁䅁䅁允䅁䅁䅯兓䅙䅁杷允䅁䅁䅕䅁䑁䅁䅷䅁䭁䩁䵯䅁䭁䵁单䅁䭁䅁䅑潁䭁䵁卧䅁䉁䅁䅁允䅁䅁䅕䍵㉫敺㡗歅䵁䅉䅅䅁䕁䅁䅁睁䵁䅁䅁权歄䅁䅁权晁杂䅁权杁杂䅁允䅁䅁䅅䅁䭁䅁䩳䅁䵁䅉䅅䅁䙁䅁䅁睁䵁䅁䅁权慃䅄䅁权䙄杅䅁权䕁䅁䅋权䩄杅䅁允䅁䅁䅅䅁䙁䍁䥨猰㕚刲䅊䍄䉁䅁䅁兂䅁䅁䅍䅄䅁䅁䅯杭䅷䅁䅯硹䅉䅁䅯䅂䍁䅧䅯䉹䅉䅁䅅䅁䉁䅁䅁兂捂㡪ㅌ䑋摸䅑杷允䅁䅁䅍䅁䑁䅁䅷䅁䭁䕁䅕䅁䭁乁卯䅁䉁䅁䅁允䅁䅁䅯硨䅍䅁杷允䅁䅁䅍䅁䑁䅁䅷䅁䭁䩁䵯䅁䭁䉁䝷䅁䉁䅁䅁允䅁䅁䅯杋䅙䅁杷允䅁䅁䅍䅁䑁䅁䅷䅁䭁䉁䅧䅁䭁䉁䝧䅁䉁䅁䅁允䅁䅁䅯兇䅙䅁杷允䅁䅁䅍䅁䑁䅁䅷䅁䭁䩁䵯䅁䭁䍁䝙䅁䉁䅁䅁允䅁䅁䄴䅄䅁䑁䅙免畁䑁䅕兎䅁䅁杷允䅁䅁䅕䅁䑁䅁䅷䅁䭁䩁䵯䅁䭁佁䭧䅁䭁佁䭙䅁䭁佁䭣䅁䉁䅁䅁允䅁䅁䅯䅅䅑䅁杷允䅁䅁䅕䅁䑁䅁䅷䅁䭁䩁䵯䅁䭁佁䭷䅁䭁佁䭙䅁䭁佁䭣䅁䉁䅁䅁允䅁䅁䅯䅅䅑䅁杷允䅁䅁䅍䅁䑁䅁䅷䅁䭁䙁䅷䅁䭁䍁䝙䅁䉁䅁䅁允䅁䅁䄴䅄䅁䑁䅙睎畁䑁䅁睍䅁䅁杷允䅁䅁䅕䅁䑁䅁䅷䅁䭁䡁佑䅁䭁䵁即䅁䭁䅁䅑潁䭁䵁卫䅁䉁䅁䅁允䅁䅁䅕呣䬰㘱䅐し䵁䅉䅅䅁䑁䅁䅁睁䵁䅁䅁权あ杄䅁权奁杂䅁允䅁䅁䅅䅁䭁䕁䝑䅁䵁䅉䅅䅁䑁䅁䅁睁䵁䅁䅁权㙂允䅁权敁杂䅁允䅁䅁䅅䅁䭁䑁䝑䅁䵁䅉䅅䅁䑁䅁䅁睁䵁䅁䅁权あ杄䅁权慁杂䅁允䅁䅁䅅䅁䭁䵁䝍䅁䵁䅉䅅䅁䑁䅁䅁睁䵁䅁䅁权あ杄䅁权敁杂䅁允䅁䅁䅅䅁䭁䉁䡑䅁䵁䅉䅅䅁䙁䅁䅁睁䵁䅁䅁权煂䅁䅁权獄权䅁权浄权䅁权湄权䅁允䅁䅁䅅䅁䡁䅁䅁䅁䅂佐䅚䍄䉁䅁䅁兂䅁䅁䅍䅄䅁䅁䅯杫䅁䅁䅯儶䅯䅁䅯朵䅯䅁䅯眵䅯䅁䅅䅁䉁䅁䅁权杂睃䅁䍄䉁䅁䅁兂䅁䅁䅍䅄䅁䅁䅯杳䄰䅁䅯剸䅉䅁䅯䅂䍁䅧䅯䉹䅉䅁䅅䅁䉁䅁䅁兂佄偫李㉅䝍䅑杷允䅁䅁䅕䅁䑁䅁䅷䅁䭁䡁佑䅁䭁佁䭕䅁䭁佁䭙䅁䭁佁䭣䅁䉁䅁䅁允䅁䅁䅯䅅䅑䅁杷允䅁䅁䅕䅁䑁䅁䅷䅁䭁䥁义䅁䭁佁䭷䅁䭁佁䭙䅁䭁佁䭣䅁䉁䅁䅁允䅁䅁䅣䅁䅁䍁㕃唵䵁䅉䅅䅁䙁䅁䅁睁䵁䅁䅁权あ杄䅁权灄权䅁权浄权䅁权湄权䅁允䅁䅁䅅䅁䭁䉁䕁䅁䵁䅉䅅䅁䑁䅁䅁睁䵁䅁䅁权乂䅄䅁权偄杅䅁允䅁䅁䅅䅁䡁䅁䅁䅁杄攵䅎䍄䉁䅁䅁兂䅁䅁䅍䅄䅁䅁䅯兎䅁䅁䅯䄶䅯䅁䅯朵䅯䅁䅯眵䅯䅁䅅䅁䉁䅁䅁权䝁睃䅁䍄䉁䅁䅁睁䅁䅁䅍䅄䅁䅁䅯兔䅷䅁䅯䅇䅙䅁䅅䅁䉁䅁䅁权療杂䅁䍄䉁䅁䅁兂䅁䅁䅍䅄䅁䅁䅯兑䅁䅁䅯䄷䅯䅁䅯朵䅯䅁䅯眵䅯䅁䅅䅁䉁䅁䅁睂䅁䅁䅁偑氯䅑杷允䅁䅁䅍䅁䑁䅁䅷䅁䭁䕁䴰䅁䭁䉁䝯䅁䉁䅁䅁允䅁䅁䅯䅳䅙䅁杷允䅁䅁䅍䅁䑁䅁䅷䅁䭁䕁䴰䅁䭁䉁䝷䅁䉁䅁䅁允䅁䅁䅯䅳䅙䅁杷允䅁䅁䅕䅁䑁䅁䅷䅁䭁䵁䅯䅁䭁佁䬰䅁䭁佁䭙䅁䭁佁䭣䅁䉁䅁䅁允䅁䅁䅣䅁䅁䵁摂䔵䵁䅉䅅䅁䙁䅁䅁睁䵁䅁䅁权佂䅄䅁权汄权䅁权浄权䅁权湄权䅁允䅁䅁䅅䅁䭁䉁䱧䅁䵁䅉䅅䅁䑁䅁䅁睁䵁䅁䅁权乂䅄䅁权敁杂䅁允䅁䅁䅅䅁䭁䵁䝷䅁䵁䅉䅅䅁䙁䅁䅁睁䵁䅁䅁权乂䅄䅁权潄权䅁权浄权䅁权湄权䅁允䅁䅁䅅䅁䭁䅁䱙䅁䵁䅉䅅䅁䙁䅁䅁睁䵁䅁䅁权䉂䅄䅁权䙄杅䅁权䕁䅁䅋权䥄杅䅁允䅁䅁䅅䅁䙁䝁䥥䉭㑖䍍䅚䍄䉁䅁䅁兂䅁䅁䅍䅄䅁䅁䅯兑䅷䅁䅯剸䅉䅁䅯䅂䍁䅧䅯剹䅉䅁䅅䅁䉁䅁䅁兂畄乌睍㍫氰䅑杷允䅁䅁䅕䅁䑁䅁䅷䅁䭁䭁䉕䅁䭁佁䭷䅁䭁佁䭙䅁䭁佁䭣䅁䉁䅁䅁允䅁䅁䅣䅁䅁䍁慁唵䵁䅉䅅䅁䙁䅁䅁睁䵁䅁䅁权䉂䅄䅁权䱄杅䅁权䕁䅁䅋权䥄杅䅁允䅁䅁䅅䅁䙁䑁積積積ㅙ䅴䍄䉁䅁䅁睁䅁䅁䅍䅄䅁䅁䅯睰䅁䅁䅯杊䅙䅁䅅䅁䉁䅁䅁杄䵁䅁䅁䅏祁䍁䄴䅏穁䅁䅁䍄䉁䅁䅁兂䅁䅁䅍䅄䅁䅁䅯兑䅷䅁䅯硹䅉䅁䅯䅂䍁䅧䅯剹䅉䅁䅅䅁䉁䅁䅁兂浂浚浚潚慚䅑杷允䅁䅁䅍䅁䑁䅁䅷䅁䭁䕁䵅䅁䭁䉁䝧䅁䉁䅁䅁允䅁䅁䅯兇䅙䅁杷允䅁䅁䅍䅁䑁䅁䅷䅁䭁䕁䵅䅁䭁䉁䝷䅁䉁䅁䅁允䅁䅁䅯䅌䅣䅁杷允䅁䅁䅍䅁䑁䅁䅷䅁䭁䕁䵅䅁䭁䉁䜴䅁䉁䅁䅁允䅁䅁䅯䅰䅧䅁杷允䅁䅁䅑䅁䑁䅁䅷䅁䭁䕁䵅䅁䭁䉁䜸䅁䭁䍁䝁䅁䉁䅁䅁允䅁䅁䅯䉫䅉䅁杷允䅁䅁䅍䅁䑁䅁䅷䅁䭁䕁䵅䅁䭁䍁䝑䅁䉁䅁䅁允䅁䅁䅯剫䅉䅁杷允䅁䅁䅍䅁䑁䅁䅷䅁䭁䱁䅑䅁䭁䍁䝙䅁䉁䅁䅁允䅁䅁䄴杄䅁䑁䅅䅍硁䍁䄴兎穁䅁䅁䍄䉁䅁䅁兂䅁䅁䅍䅄䅁䅁䅯兑䅷䅁䅯儵䅯䅁䅯朵䅯䅁䅯眵䅯䅁䅅䅁䉁䅁䅁权偁睃䅁䍄䉁䅁䅁兂䅁䅁䅍䅄䅁䅁䅯兑䅷䅁䅯䄷䅯䅁䅯朵䅯䅁䅯眵䅯䅁䅅䅁䉁䅁䅁睂䅁䅁䅁䌴浶䅑杷允䅁䅁䅍䅁䑁䅁䅷䅁䭁䱁䉁䅁䭁䉁䝷䅁䉁䅁䅁允䅁䅁䅯睲䅙䅁杷允䅁䅁䅕䅁䑁䅁䅷䅁䭁䕁䵅䅁䭁佁䬰䅁䭁佁䭙䅁䭁佁䭣䅁䉁䅁䅁允䅁䅁䅣䅁䅁䵁兂欵䵁䅉䅅䅁䙁䅁䅁睁䵁䅁䅁权权䅄䅁权䙄杅䅁权䕁䅁䅋权䩄杅䅁允䅁䅁䅅䅁䙁䅁䱲琹瑱桚䅖䍄䉁䅁䅁睁䅁䅁䅍䅄䅁䅁䅯䅯䅷䅁䅯䅇䅙䅁䅅䅁䉁䅁䅁权婁杂䅁䍄䉁䅁䅁睁䅁䅁䅍䅄䅁䅁䅯䅯䅷䅁䅯杇䅙䅁䅅䅁䉁䅁䅁权扁杂䅁䍄䉁䅁䅁睁䅁䅁䅍䅄䅁䅁䅯䅯䅷䅁䅯䅈䅙䅁䅅䅁䉁䅁䅁权慂杂䅁䍄䉁䅁䅁兂䅁䅁䅍䅄䅁䅁䅯䅯䅷䅁䅯䄶䅯䅁䅯朵䅯䅁䅯眵䅯䅁䅅䅁䉁䅁䅁权䝁睃䅁䍄䉁䅁䅁兂䅁䅁䅍䅄䅁䅁䅯䅯䅷䅁䅯朶䅯䅁䅯朵䅯䅁䅯眶䅯䅁䅅䅁䉁䅁䅁睂䅁䅁䅁䕙浮䅑杷允䅁䅁䅕䅁䑁䅁䅷䅁䭁䭁䵁䅁䭁佁䭷䅁䭁佁䭙䅁䭁佁䭣䅁䉁䅁䅁允䅁䅁䅣䅁䅁䭁桃唵䵁䅉䅅䅁䙁䅁䅁睁䵁䅁䅁权权䅄䅁权瑄权䅁权浄权䅁权湄权䅁允䅁䅁䅅䅁䡁䅁䅁䅁䅁敒䅚䍄䉁䅁䅁兂䅁䅁䅍䅄䅁䅁䅯䅧䅳䅁䅯儶䅯䅁䅯朵䅯䅁䅯眵䅯䅁䅅䅁䉁䅁䅁权允䅂䅁䍄䉁䅁䅁睁䅁䅁䅍䅄䅁䅁䅯䅂䅕䅁䅯栲䅉䅁䅅䅁䉁䅁䅁权汁睆䅁䍄䉁䅁䅁兂䅁䅁䅍䅄䅁䅁䅯䅧䅳䅁䅯儷䅯䅁䅯朵䅯䅁䅯眵䅯䅁䅅䅁䉁䅁䅁权允䅂䅁䍄䉁䅁䅁兂䅁䅁䅍䅄䅁䅁䅯䅦䄴䅁䅯剸䅉䅁䅯䅂䍁䅧䅯剹䅉䅁䅅䅁䉁䅁䅁兂䑄䅨䙨䉒剙䅑杷允䅁䅁䅕䅁䑁䅁䅷䅁䭁䡁佷䅁䭁䵁即䅁䭁䅁䅑潁䭁䵁卧䅁䉁䅁䅁允䅁䅁䅕⽷潕䥘䌯䕖䵁䅉䅅䅁䙁䅁䅁睁䵁䅁䅁权㡂杄䅁权䱄杅䅁权䕁䅁䅋权䩄杅䅁允䅁䅁䅅䅁䙁䵁ㅐ䙋偹汳䅸䍄䉁䅁䅁睁䅁䅁䅍䅄䅁䅁䅯睆䄰䅁䅯栲䅉䅁䅅䅁䉁䅁䅁权牂兆䅁䍄䉁䅁䅁睁䅁䅁䅍䅄䅁䅁䅯䅦䄴䅁䅯杈䅙䅁䅅䅁䉁䅁䅁权⽁杂䅁䍄䉁䅁䅁兂䅁䅁䅍䅄䅁䅁䅯睢䅅䅁䅯儵䅯䅁䅯朵䅯䅁䅯眵䅯䅁䅅䅁䉁䅁䅁权乁睃䅁䍄䉁䅁䅁䅂䅁䅁䅍䅄䅁䅁䅯䅦䄴䅁䅯睈䅙䅁䅯䅉䅙䅁䅅䅁䉁䅁䅁权佂杂䅁䍄䉁䅁䅁兂䅁䅁䅍䅄䅁䅁䅯䅸䅁䅁䅯朶䅯䅁䅯朵䅯䅁䅯眶䅯䅁䅅䅁䉁䅁䅁睂䅁䅁䅁䑑浘䅑杷允䅁䅁䅕䅁䑁䅁䅷䅁䭁䡁佷䅁䭁佁䭯䅁䭁佁䭙䅁䭁佁䭳䅁䉁䅁䅁允䅁䅁䅯䅅䅑䅁杷允䅁䅁䅕䅁䑁䅁䅷䅁䭁䡁佷䅁䭁佁䭷䅁䭁佁䭙䅁䭁佁䭣䅁䉁䅁䅁允䅁䅁䅯䅅䅑䅁杷允䅁䅁䅕䅁䑁䅁䅷䅁䭁䡁佷䅁䭁佁䬰䅁䭁佁䭙䅁䭁佁䭣䅁䉁䅁䅁允䅁䅁䅯䅅䅑䅁杷允䅁䅁䅍䅁䑁䅁䅷䅁䭁䭁䱣䅁䭁䉁䝧䅁䉁䅁䅁允䅁䅁䅯䅒䅙䅁杷允䅁䅁䅍䅁䑁䅁䅷䅁䭁䭁䱫䅁䭁䉁䝧䅁䉁䅁䅁允䅁䅁䅯兓䅣䅁杷允䅁䅁䅍䅁䑁䅁䅷䅁䭁䭁䱣䅁䭁䉁䝯䅁䉁䅁䅁允䅁䅁䅯睓䅙䅁杷允䅁䅁䅍䅁䑁䅁䅷䅁䭁䝁䅁䅁䭁䍁䝑䅁䉁䅁䅁允䅁䅁䅯䅐䅯䅁杷允䅁䅁䅑䅁䑁䅁䅷䅁䭁䭁䱣䅁䭁䉁䜸䅁䭁䍁䝁䅁䉁䅁䅁允䅁䅁䅯䅱䅳䅁杷允䅁䅁䅑䅁䑁䅁䅷䅁䭁䭁䱫䅁䭁䉁䜸䅁䭁䍁䝁䅁䉁䅁䅁允䅁䅁䅯杹䅧䅁杷允䅁䅁䅍䅁䑁䅁䅷䅁䭁䭁䱣䅁䭁䍁䝙䅁䉁䅁䅁允䅁䅁䄴杄䅁䑁䅅䅍穁䍁䄴兎穁䅁䅁䍄䉁䅁䅁睁䅁䅁䅍䅄䅁䅁䅯共䅳䅁䅯杊䅙䅁䅅䅁䉁䅁䅁杄佁䅁䅁免睁䑁䅫杌ぁ䑁䅙䅁䵁䅉䅅䅁䙁䅁䅁睁䵁䅁䅁权灃睃䅁权潄权䅁权浄权䅁权湄权䅁允䅁䅁䅅䅁䭁䅁䱙䅁䵁䅉䅅䅁䑁䅁䅁睁䵁䅁䅁权浃允䅁权敁杂䅁允䅁䅁䅅䅁䭁䩁䜰䅁䵁䅉䅅䅁䙁䅁䅁睁䵁䅁䅁权湃睃䅁权獄权䅁权浄权䅁权湄权䅁允䅁䅁䅅䅁䡁䅁䅁䅁杄佤䅖䍄䉁䅁䅁兂䅁䅁䅍䅄䅁䅁䅯睰䅳䅁䅯儷䅯䅁䅯朵䅯䅁䅯眵䅯䅁䅅䅁䉁䅁䅁睂䅁䅁䅁䠴汔䅑杷允䅁䅁䅕䅁䑁䅁䅷䅁䭁䭁䱫䅁䭁佁䬰䅁䭁佁䭙䅁䭁佁䭣䅁䉁䅁䅁允䅁䅁䅣䅁䅁䝁㡃唵䵁䅉䅅䅁䙁䅁䅁睁䵁䅁䅁权䱄睃䅁权䙄杅䅁权䕁䅁䅋权䩄杅䅁允䅁䅁䅅䅁䙁䅁瘰䡂瑏䉨䅒䍄䉁䅁䅁兂䅁䅁䅍䅄䅁䅁䅯睹䅳䅁䅯硹䅉䅁䅯䅂䍁䅧䅯䉹䅉䅁䅅䅁䉁䅁䅁兂慃婭婭塭扬䅑杷允䅁䅁䅍䅁䑁䅁䅷䅁䭁䩁䉧䅁䭁䍁䝙䅁䉁䅁䅁允䅁䅁䄴䅄䅁䑁䅫李畁䑁䅙兏䅁䅁杷允䅁䅁䅍䅁䑁䅁䅷䅁䭁䵁䱳䅁䭁䉁䝯䅁䉁䅁䅁允䅁䅁䅯朱䅙䅁杷允䅁䅁䅑䅁䑁䅁䅷䅁䭁䵁䱳䅁䭁䉁䜸䅁䭁䍁䝁䅁䉁䅁䅁允䅁䅁䅯䅷䅣䅁杷允䅁䅁䅍䅁䑁䅁䅷䅁䭁䵁䱳䅁䭁䍁䝙䅁䉁䅁䅁允䅁䅁䄴䅄䅁䑁䅫䅎畁䑁䅅免䅁䅁杷允䅁䅁䅕䅁䑁䅁䅷䅁䭁䵁䱳䅁䭁佁䭷䅁䭁佁䭙䅁䭁佁䭣䅁䉁䅁䅁允䅁䅁䅣䅁䅁䥁慄唵䵁䅉䅅䅁䑁䅁䅁睁䵁䅁䅁权坄睃䅁权偄杅䅁允䅁䅁䅅䅁䡁䅁䅁䅁䅃乆䄵䍄䉁䅁䅁兂䅁䅁䅍䅄䅁䅁䅯术䅁䅁䅯儵䅯䅁䅯朵䅯䅁䅯眵䅯䅁䅅䅁䉁䅁䅁权⭁睃䅁䍄䉁䅁䅁兂䅁䅁䅍䅄䅁䅁䅯朱䅳䅁䅯剸䅉䅁䅯䅂䍁䅧䅯䉹䅉䅁䅅䅁䉁䅁䅁兂佃灘婇噃㝐睐杷允䅁䅁䅕䅁䑁䅁䅷䅁䭁乁䱙䅁䭁䵁即䅁䭁䅁䅑潁䭁䵁卧䅁䉁䅁䅁允䅁䅁䅕体㙆䭆堵䕗䵁䅉䅅䅁䙁䅁䅁睁䵁䅁䅁权坄睃䅁权䱄杅䅁权䕁䅁䅋权䩄杅䅁允䅁䅁䅅䅁䙁乁橥䑣䬰ㅸ䄹䍄䉁䅁䅁睁䅁䅁䅍䅄䅁䅁䅯睵䅁䅁䅯䅊䅙䅁䅅䅁䉁䅁䅁权䝂元䅁䍄䉁䅁䅁睁䅁䅁䅍䅄䅁䅁䅯朱䅳䅁䅯䅇䅙䅁䅅䅁䉁䅁䅁权灁杂䅁䍄䉁䅁䅁睁䅁䅁䅍䅄䅁䅁䅯充䅳䅁䅯杇䅙䅁䅅䅁䉁䅁䅁权獂杂䅁䍄䉁䅁䅁兂䅁䅁䅍䅄䅁䅁䅯朱䅳䅁䅯䄶䅯䅁䅯朵䅯䅁䅯眵䅯䅁䅅䅁䉁䅁䅁权允䅂䅁䍄䉁䅁䅁兂䅁䅁䅍䅄䅁䅁䅯充䅳䅁䅯硹䅉䅁䅯䅂䍁䅧䅯剹䅉䅁䅅䅁䉁䅁䅁兂塄㍯㥁汃橤䅑杷允䅁䅁䅑䅁䑁䅁䅷䅁䭁䉁䱅䅁䭁䉁䜸䅁䭁䍁䝁䅁䉁䅁䅁允䅁䅁䅯睁䄸䅁杷允䅁䅁䅕䅁䑁䅁䅷䅁䭁䉁䱅䅁䭁佁䭕䅁䭁佁䭙䅁䭁佁䭣䅁䉁䅁䅁允䅁䅁䅯兰䅳䅁杷允䅁䅁䅍䅁䑁䅁䅷䅁䭁䑁䱕䅁䭁䵁匸䅁䉁䅁䅁允䅁䅁䅯䅅䅑䅁杷允䅁䅁䅍䅁䑁䅁䅷䅁䭁䩁䉧䅁䭁䉁䝧䅁䉁䅁䅁允䅁䅁䅯䅦䅙䅁杷允䅁䅁䅕䅁䑁䅁䅷䅁䭁䑁䱕䅁䭁䵁单䅁䭁䅁䅑潁䭁䵁卫䅁䉁䅁䅁允䅁䅁䅕䱊敒㥨晢ぉ䵁䅉䅅䅁䑁䅁䅁睁䵁䅁䅁权ㅁ睃䅁权捁杂䅁允䅁䅁䅅䅁䭁䝁䡧䅁䵁䅉䅅䅁䕁䅁䅁睁䵁䅁䅁权ㅁ睃䅁权晁杂䅁权杁杂䅁允䅁䅁䅅䅁䭁䍁䩁䅁䵁䅉䅅䅁䑁䅁䅁睁䵁䅁䅁权ㅁ睃䅁权歁杂䅁允䅁䅁䅅䅁䭁䡁剳䅁䵁䅉䅅䅁䑁䅁䅁睁䵁䅁䅁权ㅁ睃䅁权流杂䅁允䅁䅁䅅䅁佁䅁䄴䅁硁䑁䅁免畁䑁䅣李䅁䅁杷允䅁䅁䅕䅁䑁䅁䅷䅁䭁䑁䱕䅁䭁佁䭯䅁䭁佁䭙䅁䭁佁䭳䅁䉁䅁䅁允䅁䅁䅯䅅䅑䅁杷允䅁䅁䅕䅁䑁䅁䅷䅁䭁䵁乁䅁䭁䵁单䅁䭁䅁䅑潁䭁䵁卧䅁䉁䅁䅁允䅁䅁䅕㡖公坓䨹歆䵁䅉䅅䅁䙁䅁䅁睁䵁䅁䅁权䅄兄䅁权䙄杅䅁权䕁䅁䅋权䩄杅䅁允䅁䅁䅅䅁䙁䱁歑捖剨創䅬䍄䉁䅁䅁䅂䅁䅁䅍䅄䅁䅁䅯儯䅅䅁䅯睈䅙䅁䅯䅉䅙䅁䅅䅁䉁䅁䅁权㑁杂䅁䍄䉁䅁䅁兂䅁䅁䅍䅄䅁䅁䅯䅷䄰䅁䅯硹䅉䅁䅯䅂䍁䅧䅯䉹䅉䅁䅅䅁䉁䅁䅁兂乄䵺䵺䙺捸䅑杷允䅁䅁䅍䅁䑁䅁䅷䅁䭁䍁䅕䅁䭁䉁䝧䅁䉁䅁䅁允䅁䅁䅯兏䅙䅁杷允䅁䅁䅍䅁䑁䅁䅷䅁䭁䵁乁䅁䭁䉁䜴䅁䉁䅁䅁允䅁䅁䅯党䅙䅁杷允䅁䅁䅑䅁䑁䅁䅷䅁䭁䵁乁䅁䭁䉁䜸䅁䭁䍁䝁䅁䉁䅁䅁允䅁䅁䅯杏䅙䅁杷允䅁䅁䅕䅁䑁䅁䅷䅁䭁䵁乁䅁䭁佁䭧䅁䭁佁䭙䅁䭁佁䭣䅁䉁䅁䅁允䅁䅁䅯杂䅳䅁杷允䅁䅁䅕䅁䑁䅁䅷䅁䭁䵁乁䅁䭁佁䭷䅁䭁佁䭙䅁䭁佁䭣䅁䉁䅁䅁允䅁䅁䅣䅁䅁䅁瑄唵䵁䅉䅅䅁䑁䅁䅁睁䵁䅁䅁权灁䅁䅁权捁杂䅁允䅁䅁䅅䅁䭁䕁䝫䅁䵁䅉䅅䅁䙁䅁䅁睁䵁䅁䅁权䅄兄䅁权瑄权䅁权浄权䅁权湄权䅁允䅁䅁䅅䅁䡁䅁䅁䅁䅁攷䅖䍄䉁䅁䅁兂䅁䅁䅍䅄䅁䅁䅯硦䅁䅁䅯硹䅉䅁䅯䅂䍁䅧䅯䉹䅉䅁䅅䅁䉁䅁䅁兂䥂場啯畲噤䅑杷允䅁䅁䅍䅁䑁䅁䅷䅁䭁䡁儸䅁䭁䉁䝧䅁䉁䅁䅁允䅁䅁䅯䅦䅙䅁杷允䅁䅁䅑䅁䑁䅁䅷䅁䭁䡁儸䅁䭁䉁䜸䅁䭁䍁䝁䅁䉁䅁䅁允䅁䅁䅯䅔䅙䅁杷允䅁䅁䅕䅁䑁䅁䅷䅁䭁䵁䅁䅁䭁佁䭯䅁䭁佁䭙䅁䭁佁䭳䅁䉁䅁䅁允䅁䅁䅣䅁䅁䅁䝂欵䵁䅉䅅䅁䙁䅁䅁睁䵁䅁䅁权㉁睄䅁权䙄杅䅁权䕁䅁䅋权䩄杅䅁允䅁䅁䅅䅁䙁䱁灆卉塵⽤⽑䍄䉁䅁䅁睁䅁䅁䅍䅄䅁䅁䅯李䄸䅁䅯杇䅙䅁䅅䅁䉁䅁䅁权坄杂䅁䍄䉁䅁䅁睁䅁䅁䅍䅄䅁䅁䅯李䄸䅁䅯䅈䅙䅁䅅䅁䉁䅁䅁权䝂睂䅁䍄䉁䅁䅁睁䅁䅁䅍䅄䅁䅁䅯李䄸䅁䅯杈䅙䅁䅅䅁䉁䅁䅁权䡂睂䅁䍄䉁䅁䅁睁䅁䅁䅍䅄䅁䅁䅯杮䄸䅁䅯杇䅙䅁䅅䅁䉁䅁䅁权䅂杂䅁䍄䉁䅁䅁兂䅁䅁䅍䅄䅁䅁䅯李䄸䅁䅯䄶䅯䅁䅯朵䅯䅁䅯眵䅯䅁䅅䅁䉁䅁䅁权允䅂䅁䍄䉁䅁䅁睁䅁䅁䅍䅄䅁䅁䅯䄹䅅䅁䅯䅇䅙䅁䅅䅁䉁䅁䅁权䅂杂䅁䍄䉁䅁䅁兂䅁䅁䅍䅄䅁䅁䅯睔䅁䅁䅯儵䅯䅁䅯朵䅯䅁䅯眵䅯䅁䅅䅁䉁䅁䅁权乁睃䅁䍄䉁䅁䅁兂䅁䅁䅍䅄䅁䅁䅯李䄸䅁䅯䄷䅯䅁䅯朵䅯䅁䅯眵䅯䅁䅅䅁䉁䅁䅁权允䅂䅁䍄䉁䅁䅁兂䅁䅁䅍䅄䅁䅁䅯杨䄰䅁䅯硹䅉䅁䅯䅂䍁䅧䅯剹䅉䅁䅅䅁䉁䅁䅁兂獄払敧全慴䅑杷允䅁䅁䅍䅁䑁䅁䅷䅁䭁䕁䅑䅁䭁䉁䝷䅁䉁䅁䅁允䅁䅁䅯䄵䅙䅁杷允䅁䅁䅍䅁䑁䅁䅷䅁䭁䥁乙䅁䭁䉁䝯䅁䉁䅁䅁允䅁䅁䅯兺䅙䅁杷允䅁䅁䅍䅁䑁䅁䅷䅁䭁䥁乙䅁䭁䍁䝑䅁䉁䅁䅁允䅁䅁䅯桬䅉䅁杷允䅁䅁䅍䅁䑁䅁䅷䅁䭁䥁乙䅁䭁䍁䝙䅁䉁䅁䅁允䅁䅁䄴权䅁䑁䅣䅎畁䑁䅫䅁䵁䅉䅅䅁䙁䅁䅁睁䵁䅁䅁权䝃兄䅁权煄权䅁权浄权䅁权牄权䅁允䅁䅁䅅䅁䡁䅁䅁䅁䅁畒䅚䍄䉁䅁䅁兂䅁䅁䅍䅄䅁䅁䅯杨䄰䅁䅯䄷䅯䅁䅯朵䅯䅁䅯眵䅯䅁䅅䅁䉁䅁䅁睂䅁䅁䅁䕁浢䅑杷允䅁䅁䅕䅁䑁䅁䅷䅁䭁䥁乙䅁䭁佁䬰䅁䭁佁䭙䅁䭁佁䭣䅁䉁䅁䅁允䅁䅁䅣䅁䅁䅁䝂欵䵁䅉䅅䅁䑁䅁䅁睁䵁䅁䅁权桂睄䅁权偄杅䅁允䅁䅁䅅䅁䡁䅁䅁䅁䅂体䅖䍄䉁䅁䅁睁䅁䅁䅍䅄䅁䅁䅯兙䄸䅁䅯䅈䅙䅁䅅䅁䉁䅁䅁权䡂杂䅁䍄䉁䅁䅁睁䅁䅁䅍䅄䅁䅁䅯眲䅅䅁䅯䅇䅙䅁䅅䅁䉁䅁䅁权䅂杂䅁䍄䉁䅁䅁睁䅁䅁䅍䅄䅁䅁䅯兙䄸䅁䅯杈䅙䅁䅅䅁䉁䅁䅁权晄睂䅁䍄䉁䅁䅁睁䅁䅁䅍䅄䅁䅁䅯兙䄸䅁䅯杊䅙䅁䅅䅁䉁䅁䅁杄佁䅁䅁免硁䑁䅅杌硁䑁䅑䅁䵁䅉䅅䅁䙁䅁䅁睁䵁䅁䅁权桂睄䅁权煄权䅁权浄权䅁权牄权䅁允䅁䅁䅅䅁䭁䉁䕁䅁䵁䅉䅅䅁䙁䅁䅁睁䵁䅁䅁权桄睃䅁权䙄杅䅁权䕁䅁䅋权䩄杅䅁允䅁䅁䅅䅁䙁䝁削呰え桚䅬䍄䉁䅁䅁睁䅁䅁䅍䅄䅁䅁䅯儴䅳䅁䅯䅇䅙䅁䅅䅁䉁䅁䅁权療杂䅁䍄䉁䅁䅁睁䅁䅁䅍䅄䅁䅁䅯儴䅳䅁䅯䅈䅙䅁䅅䅁䉁䅁䅁权䝂睂䅁䍄䉁䅁䅁睁䅁䅁䅍䅄䅁䅁䅯睙䅁䅁䅯杇䅙䅁䅅䅁䉁䅁䅁权婂杂䅁䍄䉁䅁䅁睁䅁䅁䅍䅄䅁䅁䅯儴䅳䅁䅯杈䅙䅁䅅䅁䉁䅁䅁权䡂睂䅁䍄䉁䅁䅁䅂䅁䅁䅍䅄䅁䅁䅯儴䅳䅁䅯睈䅙䅁䅯䅉䅙䅁䅅䅁䉁䅁䅁权䅄睂䅁䍄䉁䅁䅁兂䅁䅁䅍䅄䅁䅁䅯儴䅳䅁䅯朶䅯䅁䅯朵䅯䅁䅯眶䅯䅁䅅䅁䉁䅁䅁睂䅁䅁䅁䑧浐䅑杷允䅁䅁䅍䅁䑁䅁䅷䅁䭁䅁䱁䅁䭁䵁匸䅁䉁䅁䅁允䅁䅁䅣䅁䅁䅁牁䔵䵁䅉䅅䅁䙁䅁䅁睁䵁䅁䅁权䅁睃䅁权䱄杅䅁权䕁䅁䅋权䥄杅䅁允䅁䅁䅅䅁䙁䡁啳歲桦汭䅊䍄䉁䅁䅁兂䅁䅁䅍䅄䅁䅁䅯䅁䅳䅁䅯硹䅉䅁䅯䅂䍁䅧䅯剹䅉䅁䅅䅁䉁䅁䅁兂䑄匹捨㍪噊䅑杷允䅁䅁䅍䅁䑁䅁䅷䅁䭁䅁䱁䅁䭁䉁䝷䅁䉁䅁䅁允䅁䅁䅯眹䅙䅁杷允䅁䅁䅍䅁䑁䅁䅷䅁䭁乁䵧䅁䭁䵁匸䅁䉁䅁䅁允䅁䅁䅯䅅䅑䅁杷允䅁䅁䅍䅁䑁䅁䅷䅁䭁偁估䅁䭁乁卯䅁䉁䅁䅁允䅁䅁䅯硸䅍䅁杷允䅁䅁䅍䅁䑁䅁䅷䅁䭁䅁䱁䅁䭁䉁䜴䅁䉁䅁䅁允䅁䅁䅯来䅣䅁杷允䅁䅁䅕䅁䑁䅁䅷䅁䭁䉁䉙䅁䭁佁䬰䅁䭁佁䭙䅁䭁佁䭣䅁䉁䅁䅁允䅁䅁䅯䅅䅑䅁杷允䅁䅁䅍䅁䑁䅁䅷䅁䭁䅁䱁䅁䭁䍁䝙䅁䉁䅁䅁允䅁䅁䄴䅄䅁䑁䅫䅏畁䑁䅙睎䅁䅁杷允䅁䅁䅍䅁䑁䅁䅷䅁䭁佁䅕䅁䭁䉁䝯䅁䉁䅁䅁允䅁䅁䅯材䅙䅁杷允䅁䅁䅍䅁䑁䅁䅷䅁䭁䍁乙䅁䭁䵁匸䅁䉁䅁䅁允䅁䅁䅯䅅䅑䅁杷允䅁䅁䅕䅁䑁䅁䅷䅁䭁䍁乙䅁䭁䵁单䅁䭁䅁䅑潁䭁䵁卫䅁䉁䅁䅁允䅁䅁䅕摗㕌䙨剧あ䵁䅉䅅䅁䑁䅁䅁睁䵁䅁䅁权流兄䅁权奁杂䅁允䅁䅁䅅䅁䭁䉁䝫䅁䵁䅉䅅䅁䑁䅁䅁睁䵁䅁䅁权流兄䅁权敁杂䅁允䅁䅁䅅䅁䭁䅁䥕䅁䵁䅉䅅䅁䑁䅁䅁睁䵁䅁䅁权噄允䅁权敁杂䅁允䅁䅁䅅䅁䭁䭁䡙䅁䵁䅉䅅䅁䙁䅁䅁睁䵁䅁䅁权流兄䅁权汄权䅁权浄权䅁权湄权䅁允䅁䅁䅅䅁䭁䉁䱧䅁䵁䅉䅅䅁䙁䅁䅁睁䵁䅁䅁权流兄䅁权潄权䅁权浄权䅁权湄权䅁允䅁䅁䅅䅁䭁䅁䱙䅁䵁䅉䅅䅁䙁䅁䅁睁䵁䅁䅁权流兄䅁权獄权䅁权浄权䅁权湄权䅁允䅁䅁䅅䅁䡁䅁䅁䅁权佥䅖䍄䉁䅁䅁睁䅁䅁䅍䅄䅁䅁䅯元䅳䅁䅯硺䅉䅁䅅䅁䉁䅁䅁权允䅂䅁䍄䉁䅁䅁睁䅁䅁䅍䅄䅁䅁䅯儷䄰䅁䅯栲䅉䅁䅅䅁䉁䅁䅁权歃䅆䅁䍄䉁䅁䅁兂䅁䅁䅍䅄䅁䅁䅯元䅳䅁䅯剸䅉䅁䅯䅂䍁䅧䅯剹䅉䅁䅅䅁䉁䅁䅁兂瑂塙䑙摌楑䅑杷允䅁䅁䅕䅁䑁䅁䅷䅁䭁䥁义䅁䭁佁䬰䅁䭁佁䭙䅁䭁佁䭣䅁䉁䅁䅁允䅁䅁䅣䅁䅁䍁㕃唵䵁䅉䅅䅁䙁䅁䅁睁䵁䅁䅁权䥁睃䅁权䱄杅䅁权䕁䅁䅋权䥄杅䅁允䅁䅁䅅䅁䙁䡁啳歲桦汹䅂䍄䉁䅁䅁睁䅁䅁䅍䅄䅁䅁䅯䅃䅳䅁䅯䅇䅙䅁䅅䅁䉁䅁䅁权㡂杂䅁䍄䉁䅁䅁睁䅁䅁䅍䅄䅁䅁䅯元䅳䅁䅯䅇䅙䅁䅅䅁䉁䅁䅁权䩂睂䅁䍄䉁䅁䅁睁䅁䅁䅍䅄䅁䅁䅯䅃䅳䅁䅯杈䅙䅁䅅䅁䉁䅁䅁权慃杂䅁䍄䉁䅁䅁睁䅁䅁䅍䅄䅁䅁䅯元䅳䅁䅯杈䅙䅁䅅䅁䉁䅁䅁权䩄䅃䅁䍄䉁䅁䅁睁䅁䅁䅍䅄䅁䅁䅯䅃䅳䅁䅯䅊䅙䅁䅅䅁䉁䅁䅁权扃杅䅁䍄䉁䅁䅁睁䅁䅁䅍䅄䅁䅁䅯元䅳䅁䅯䅊䅙䅁䅅䅁䉁䅁䅁权捃杅䅁䍄䉁䅁䅁睁䅁䅁䅍䅄䅁䅁䅯䅃䅳䅁䅯杊䅙䅁䅅䅁䉁䅁䅁杄䵁䅁䅁䅏㕁䍁䄴䅏㍁䅁䅁䍄䉁䅁䅁兂䅁䅁䅍䅄䅁䅁䅯䅤䅅䅁䅯朶䅯䅁䅯朵䅯䅁䅯眶䅯䅁䅅䅁䉁䅁䅁睂䅁䅁䅁䌴浲䅑杷允䅁䅁䅍䅁䑁䅁䅷䅁䭁䅁䱫䅁䭁䍁䝙䅁䉁䅁䅁允䅁䅁䄴䅄䅁䑁䅣兎畁䑁䅫李䅁䅁杷允䅁䅁䅕䅁䑁䅁䅷䅁䭁䉁䉕䅁䭁佁䭷䅁䭁佁䭙䅁䭁佁䭣䅁䉁䅁䅁允䅁䅁䅣䅁䅁䵁䥂䔵䵁䅉䅅䅁䙁䅁䅁睁䵁䅁䅁权㉁允䅁权煄权䅁权浄权䅁权牄权䅁允䅁䅁䅅䅁䭁䉁䕁䅁䵁䅉䅅䅁䙁䅁䅁睁䵁䅁䅁权䩁睃䅁权汄权䅁权浄权䅁权湄权䅁允䅁䅁䅅䅁䭁䅁䰸䅁䵁䅉䅅䅁䙁䅁䅁睁䵁䅁䅁权䩁睃䅁权潄权䅁权浄权䅁权湄权䅁允䅁䅁䅅䅁䭁䅁䱙䅁䵁䅉䅅䅁䙁䅁䅁睁䵁䅁䅁权䥁睃䅁权灄权䅁权浄权䅁权湄权䅁允䅁䅁䅅䅁䭁䉁䕁䅁䵁䅉䅅䅁䙁䅁䅁睁䵁䅁䅁权䩁睃䅁权煄权䅁权浄权䅁权牄权䅁允䅁䅁䅅䅁䡁䅁䅁䅁权畏䅚䍄䉁䅁䅁兂䅁䅁䅍䅄䅁䅁䅯睪䅁䅁䅯儵䅯䅁䅯朵䅯䅁䅯眵䅯䅁䅅䅁䉁䅁䅁权㑁睃䅁䍄䉁䅁䅁兂䅁䅁䅍䅄䅁䅁䅯䅃䅳䅁䅯䄷䅯䅁䅯朵䅯䅁䅯眵䅯䅁䅅䅁䉁䅁䅁权允䅂䅁䍄䉁䅁䅁兂䅁䅁䅍䅄䅁䅁䅯元䅳䅁䅯䄷䅯䅁䅯朵䅯䅁䅯眵䅯䅁䅅䅁䉁䅁䅁睂䅁䅁䅁䅁浺䅑杷允䅁䅁䅕䅁䑁䅁䅷䅁䭁䅁䱫䅁䭁佁䬰䅁䭁佁䭙䅁䭁佁䭣䅁䉁䅁䅁允䅁䅁䅣䅁䅁䅁䵁欵䵁䅉䅅䅁䙁䅁䅁睁䵁䅁䅁权㡂兄䅁权䱄杅䅁权䕁䅁䅋权䥄杅䅁允䅁䅁䅅䅁䙁偁潙䥘䌯塨䅂䍄䉁䅁䅁睁䅁䅁䅍䅄䅁䅁䅯䅦䄰䅁䅯䅈䅙䅁䅅䅁䉁䅁䅁权楃杂䅁䍄䉁䅁䅁睁䅁䅁䅍䅄䅁䅁䅯䅦䄰䅁䅯杊䅙䅁䅅䅁䉁䅁䅁杄䵁䅁䅁兏㉁䍁䄴兏㉁䅁䅁䍄䉁䅁䅁兂䅁䅁䅍䅄䅁䅁䅯䅦䄰䅁䅯儶䅯䅁䅯朵䅯䅁䅯眵䅯䅁䅅䅁䉁䅁䅁权摃杅䅁䍄䉁䅁䅁兂䅁䅁䅍䅄䅁䅁䅯杋䅁䅁䅯朶䅯䅁䅯朵䅯䅁䅯眶䅯䅁䅅䅁䉁䅁䅁睂䅁䅁䅁䑙浶䅑杷允䅁䅁䅕䅁䑁䅁䅷䅁䭁䡁乷䅁䭁佁䭷䅁䭁佁䭙䅁䭁佁䭣䅁䉁䅁䅁允䅁䅁䅣䅁䅁䍁硁欵䵁䅉䅅䅁䑁䅁䅁睁䵁䅁䅁权权兄䅁权敁杂䅁允䅁䅁䅅䅁䭁䑁䝑䅁䵁䅉䅅䅁䑁䅁䅁睁䵁䅁䅁权权兄䅁权流杂䅁允䅁䅁䅅䅁佁䅁䅷䅁㍁䑁䅍杌㑁䑁䅉䅁䵁䅉䅅䅁䑁䅁䅁睁䵁䅁䅁权睄权䅁权偄杅䅁允䅁䅁䅅䅁䭁䉁䕁䅁䵁䅉䅅䅁䑁䅁䅁睁䵁䅁䅁权灁睄䅁权慄杅䅁允䅁䅁䅅䅁䭁䕁坣䅁䵁䅉䅅䅁䙁䅁䅁睁䵁䅁䅁权睄权䅁权䙄杅䅁权䕁䅁䅋权䥄杅䅁允䅁䅁䅅䅁䙁䙁䍃ㅒ獑睩䅊䍄䉁䅁䅁睁䅁䅁䅍䅄䅁䅁䅯䄸䅯䅁䅯䅇䅙䅁䅅䅁䉁䅁䅁权㡂杂䅁䍄䉁䅁䅁睁䅁䅁䅍䅄䅁䅁䅯䅨䅷䅁䅯栲䅉䅁䅅䅁䉁䅁䅁权呃兆䅁䍄䉁䅁䅁睁䅁䅁䅍䅄䅁䅁䅯䄸䅯䅁䅯杊䅙䅁䅅䅁䉁䅁䅁杄䵁䅁䅁睎㑁䍁䄴李㑁䅁䅁䍄䉁䅁䅁兂䅁䅁䅍䅄䅁䅁䅯睎䅁䅁䅯䄷䅯䅁䅯朵䅯䅁䅯眵䅯䅁䅅䅁䉁䅁䅁睂䅁䅁䅁乁氳䅑杷允䅁䅁䅕䅁䑁䅁䅷䅁䭁偁䭁䅁䭁佁䭧䅁䭁佁䭙䅁䭁佁䭣䅁䉁䅁䅁允䅁䅁䅯术䅯䅁杷允䅁䅁䅕䅁䑁䅁䅷䅁䭁偁䭁䅁䭁佁䭫䅁䭁佁䭙䅁䭁佁䭣䅁䉁䅁䅁允䅁䅁䅯眳䄰䅁杷允䅁䅁䅕䅁䑁䅁䅷䅁䭁乁䵅䅁䭁䵁单䅁䭁䅁䅑潁䭁䵁卫䅁䉁䅁䅁允䅁䅁䅕獈婇㙏匯う䵁䅉䅅䅁䑁䅁䅁睁䵁䅁䅁权婁睃䅁权慄杅䅁允䅁䅁䅅䅁䭁䕁啉䅁䵁䅉䅅䅁䑁䅁䅁睁䵁䅁䅁权剄䅄䅁权奁杂䅁允䅁䅁䅅䅁䭁䡁䝷䅁䵁䅉䅅䅁䑁䅁䅁睁䵁䅁䅁权剄䅄䅁权慁杂䅁允䅁䅁䅅䅁䭁䙁䝫䅁䵁䅉䅅䅁䑁䅁䅁睁䵁䅁䅁权剄䅄䅁权敁杂䅁允䅁䅁䅅䅁䭁䙁䝑䅁䵁䅉䅅䅁䑁䅁䅁睁䵁䅁䅁权剄䅄䅁权流杂䅁允䅁䅁䅅䅁佁䅁䅷䅁㍁䑁䅅杌祁䑁䅍䅁䵁䅉䅅䅁䕁䅁䅁睁䵁䅁䅁权ぃ䅁䅁权晁杂䅁权杁杂䅁允䅁䅁䅅䅁䭁䡁䤰䅁䵁䅉䅅䅁䙁䅁䅁睁䵁䅁䅁权剄䅄䅁权潄权䅁权浄权䅁权湄权䅁允䅁䅁䅅䅁䭁䉁䕁䅁䵁䅉䅅䅁䙁䅁䅁睁䵁䅁䅁权剄䅄䅁权瑄权䅁权浄权䅁权湄权䅁允䅁䅁䅅䅁䭁䉁䕁䅁䵁䅉䅅䅁䑁䅁䅁睁䵁䅁䅁权坁䅁䅁权慄杅䅁允䅁䅁䅅䅁䭁䵁吰䅁䵁䅉䅅䅁䑁䅁䅁睁䵁䅁䅁权䉃䅅䅁权慁杂䅁允䅁䅁䅅䅁䭁䙁䜴䅁䵁䅉䅅䅁䑁䅁䅁睁䵁䅁䅁权䉃䅅䅁权敁杂䅁允䅁䅁䅅䅁䭁䝁䝅䅁䵁䅉䅅䅁䑁䅁䅁睁䵁䅁䅁权䉃䅅䅁权流杂䅁允䅁䅁䅅䅁佁䅁䄴䅁硁䑁䅁䅏畁䑁䅅睍䅁䅁杷允䅁䅁䅕䅁䑁䅁䅷䅁䭁䵁䅣䅁䭁佁䭫䅁䭁佁䭙䅁䭁佁䭣䅁䉁䅁䅁允䅁䅁䅯䅅䅑䅁杷允䅁䅁䅕䅁䑁䅁䅷䅁䭁䕁䰴䅁䭁䵁即䅁䭁䅁䅑潁䭁䵁卫䅁䉁䅁䅁允䅁䅁䅕⽷潕䥘䌯䕙䵁䅉䅅䅁䑁䅁䅁睁䵁䅁䅁权佂睃䅁权捁杂䅁允䅁䅁䅅䅁䭁䕁䝣䅁䵁䅉䅅䅁䙁䅁䅁睁䵁䅁䅁权浄睃䅁权䙄杅䅁权䕁䅁䅋权䩄杅䅁允䅁䅁䅅䅁䙁偁㍗癦䵴䅨䅸䍄䉁䅁䅁兂䅁䅁䅍䅄䅁䅁䅯兴䄸䅁䅯朶䅯䅁䅯朵䅯䅁䅯眶䅯䅁䅅䅁䉁䅁䅁权允䅂䅁䍄䉁䅁䅁睁䅁䅁䅍䅄䅁䅁䅯朵䅳䅁䅯䅈䅙䅁䅅䅁䉁䅁䅁权㝂杂䅁䍄䉁䅁䅁兂䅁䅁䅍䅄䅁䅁䅯朵䅳䅁䅯儵䅯䅁䅯朵䅯䅁䅯眵䅯䅁䅅䅁䉁䅁䅁权偁睃䅁䍄䉁䅁䅁兂䅁䅁䅍䅄䅁䅁䅯朵䅳䅁䅯儷䅯䅁䅯朵䅯䅁䅯眵䅯䅁䅅䅁䉁䅁䅁睂䅁䅁䅁䍧汲䅑杷允䅁䅁䅕䅁䑁䅁䅷䅁䭁䱁偕䅁䭁䵁单䅁䭁䅁䅑潁䭁䵁卫䅁䉁䅁䅁允䅁䅁䅕癸䩤䙎⭆い䵁䅉䅅䅁䑁䅁䅁睁䵁䅁䅁权ㅃ睄䅁权奁杂䅁允䅁䅁䅅䅁䭁䉁䝫䅁䵁䅉䅅䅁䑁䅁䅁睁䵁䅁䅁权睂允䅁权奁杂䅁允䅁䅁䅅䅁䭁䕁䝑䅁䵁䅉䅅䅁䙁䅁䅁睁䵁䅁䅁权ㅃ睄䅁权灄权䅁权浄权䅁权湄权䅁允䅁䅁䅅䅁䭁䉁䕁䅁䵁䅉䅅䅁䑁䅁䅁睁䵁䅁䅁权ㅃ睄䅁权捁杂䅁允䅁䅁䅅䅁䭁䍁䡷䅁䵁䅉䅅䅁䑁䅁䅁睁䵁䅁䅁权ㅃ睄䅁权歁杂䅁允䅁䅁䅅䅁䭁䝁光䅁䵁䅉䅅䅁䙁䅁䅁睁䵁䅁䅁权ㅃ睄䅁权瑄权䅁权浄权䅁权湄权䅁允䅁䅁䅅䅁䭁䉁䕁䅁䵁䅉䅅䅁䑁䅁䅁睁䵁䅁䅁权扂睃䅁权奁杂䅁允䅁䅁䅅䅁䭁䡁䝷䅁䵁䅉䅅䅁䑁䅁䅁睁䵁䅁䅁权灂允䅁权捁杂䅁允䅁䅁䅅䅁䭁䵁䝳䅁䵁䅉䅅䅁䑁䅁䅁睁䵁䅁䅁权扂睃䅁权慁杂䅁允䅁䅁䅅䅁䭁䝁䝉䅁䵁䅉䅅䅁䑁䅁䅁睁䵁䅁䅁权扂睃䅁权歁杂䅁允䅁䅁䅅䅁䭁䭁䝕䅁䵁䅉䅅䅁䑁䅁䅁睁䵁䅁䅁权慂睃䅁权奁杂䅁允䅁䅁䅅䅁䭁䍁䝫䅁䵁䅉䅅䅁䙁䅁䅁睁䵁䅁䅁权偂睃䅁权䙄杅䅁权䕁䅁䅋权䥄杅䅁允䅁䅁䅅䅁䙁䝁桦湭㥪䄵䅤䍄䉁䅁䅁兂䅁䅁䅍䅄䅁䅁䅯睔䅳䅁䅯剸䅉䅁䅯䅂䍁䅧䅯剹䅉䅁䅅䅁䉁䅁䅁兂啄癶䅅㐲䡁䅑杷允䅁䅁䅍䅁䑁䅁䅷䅁䭁䕁䰸䅁䭁䉁䝯䅁䉁䅁䅁允䅁䅁䅯睋䅙䅁杷允䅁䅁䅕䅁䑁䅁䅷䅁䭁䑁䉍䅁䭁佁䭯䅁䭁佁䭙䅁䭁佁䭳䅁䉁䅁䅁允䅁䅁䅯䅅䅑䅁杷允䅁䅁䅍䅁䑁䅁䅷䅁䭁䕁䰸䅁䭁䉁䝷䅁䉁䅁䅁允䅁䅁䅯睋䅙䅁杷允䅁䅁䅍䅁䑁䅁䅷䅁䭁䕁䰸䅁䭁䉁䜴䅁䉁䅁䅁允䅁䅁䅯杭䅙䅁杷允䅁䅁䅑䅁䑁䅁䅷䅁䭁䕁䰸䅁䭁䉁䜸䅁䭁䍁䝁䅁䉁䅁䅁允䅁䅁䅯眲䅙䅁杷允䅁䅁䅍䅁䑁䅁䅷䅁䭁䕁䰸䅁䭁䍁䝑䅁䉁䅁䅁允䅁䅁䅯䅅䅑䅁杷允䅁䅁䅕䅁䑁䅁䅷䅁䭁䥁䅕䅁䭁佁䭷䅁䭁佁䭙䅁䭁佁䭣䅁䉁䅁䅁允䅁䅁䅣䅁䅁䅁浄〴䵁䅉䅅䅁䙁䅁䅁睁䵁䅁䅁权偂睃䅁权汄权䅁权浄权䅁权湄权䅁允䅁䅁䅅䅁䭁䉁䕁䅁䵁䅉䅅䅁䙁䅁䅁睁䵁䅁䅁权偂睃䅁权潄权䅁权浄权䅁权湄权䅁允䅁䅁䅅䅁䭁䉁䕁䅁䵁䅉䅅䅁䑁䅁䅁睁䵁䅁䅁权䝄䅁䅁权歁杂䅁允䅁䅁䅅䅁䭁䑁䨴䅁䵁䅉䅅䅁䙁䅁䅁睁䵁䅁䅁权䥃䅁䅁权汄权䅁权浄权䅁权湄权䅁允䅁䅁䅅䅁䭁䅁䰰䅁䵁䅉䅅䅁䙁䅁䅁睁䵁䅁䅁权偂睃䅁权灄权䅁权浄权䅁权湄权䅁允䅁䅁䅅䅁䭁䉁䕁䅁䵁䅉䅅䅁䙁䅁䅁睁䵁䅁䅁权獂杄䅁权䱄杅䅁权䕁䅁䅋权䩄杅䅁允䅁䅁䅅䅁䙁佁㙆䭆䠵噑䅬䍄䉁䅁䅁兂䅁䅁䅍䅄䅁䅁䅯䅢䄴䅁䅯䄶䅯䅁䅯朵䅯䅁䅯眵䅯䅁䅅䅁䉁䅁䅁权䝁睃䅁䍄䉁䅁䅁兂䅁䅁䅍䅄䅁䅁䅯䅢䄴䅁䅯朶䅯䅁䅯朵䅯䅁䅯眶䅯䅁䅅䅁䉁䅁䅁睂䅁䅁䅁䕯洯䅑杷允䅁䅁䅕䅁䑁䅁䅷䅁䭁䝁佷䅁䭁佁䭷䅁䭁佁䭙䅁䭁佁䭣䅁䉁䅁䅁允䅁䅁䅣䅁䅁䅁䝁欵䵁䅉䅅䅁䑁䅁䅁睁䵁䅁䅁权㥄睃䅁权偄杅䅁允䅁䅁䅅䅁䭁䉁䕁䅁䵁䅉䅅䅁䙁䅁䅁睁䵁䅁䅁权㥄睃䅁权䙄杅䅁权䕁䅁䅋权䥄杅䅁允䅁䅁䅅䅁䙁佁㥱呲䵥倳⽳䍄䉁䅁䅁兂䅁䅁䅍䅄䅁䅁䅯儯䅳䅁䅯硹䅉䅁䅯䅂䍁䅧䅯䉹䅉䅁䅅䅁䉁䅁䅁兂㑃潈牘敕塨䅑杷允䅁䅁䅕䅁䑁䅁䅷䅁䭁偁䰰䅁䭁䵁即䅁䭁䅁䅑潁䭁䵁卫䅁䉁䅁䅁允䅁䅁䅕灭婭婭灮啗䵁䅉䅅䅁䑁䅁䅁睁䵁䅁䅁权㥄睃䅁权慁杂䅁允䅁䅁䅅䅁䭁䍁䜰䅁䵁䅉䅅䅁䑁䅁䅁睁䵁䅁䅁权㥄睃䅁权敁杂䅁允䅁䅁䅅䅁䭁䩁䜰䅁䵁䅉䅅䅁䑁䅁䅁睁䵁䅁䅁权㥄䅄䅁权慄杅䅁允䅁䅁䅅䅁䭁䉁坯䅁䵁䅉䅅䅁䙁䅁䅁睁䵁䅁䅁权㥄睃䅁权獄权䅁权浄权䅁权湄权䅁允䅁䅁䅅䅁䡁䅁䅁䅁䅃敧䅒䍄䉁䅁䅁睁䅁䅁䅍䅄䅁䅁䅯儯䅳䅁䅯䅊䅙䅁䅅䅁䉁䅁䅁权婄睄䅁䍄䉁䅁䅁兂䅁䅁䅍䅄䅁䅁䅯䅵䅁䅁䅯朶䅯䅁䅯朵䅯䅁䅯眶䅯䅁䅅䅁䉁䅁䅁权允䅂䅁䍄䉁䅁䅁兂䅁䅁䅍䅄䅁䅁䅯杳䅷䅁䅯硹䅉䅁䅯䅂䍁䅧䅯䉹䅉䅁䅅䅁䉁䅁䅁兂㥁瑃橥乣刱䅑杷允䅁䅁䅕䅁䑁䅁䅷䅁䭁䱁䵉䅁䭁䵁即䅁䭁䅁䅑潁䭁䵁卫䅁䉁䅁䅁允䅁䅁䅕䡰㥁瑃穦歕䵁䅉䅅䅁䑁䅁䅁睁䵁䅁䅁权祃䅄䅁权奁杂䅁允䅁䅁䅅䅁䭁䝁䜸䅁䵁䅉䅅䅁䑁䅁䅁睁䵁䅁䅁权祃䅄䅁权慁杂䅁允䅁䅁䅅䅁䭁乁䝙䅁䵁䅉䅅䅁䑁䅁䅁睁䵁䅁䅁权䵄䅁䅁权流杂䅁允䅁䅁䅅䅁佁䅁䅷䅁㑁䑁䅉杌㕁䑁䅅䅁䵁䅉䅅䅁䑁䅁䅁睁䵁䅁䅁权祃䅄䅁权捁杂䅁允䅁䅁䅅䅁䭁䉁䩑䅁䵁䅉䅅䅁䕁䅁䅁睁䵁䅁䅁权乁允䅁权晁杂䅁权杁杂䅁允䅁䅁䅅䅁䭁䕁䝷䅁䵁䅉䅅䅁䕁䅁䅁睁䵁䅁䅁权祃䅄䅁权晁杂䅁权杁杂䅁允䅁䅁䅅䅁䭁䉁䩫䅁䵁䅉䅅䅁䑁䅁䅁睁䵁䅁䅁权祃䅄䅁权歁杂䅁允䅁䅁䅅䅁䭁䭁卅䅁䵁䅉䅅䅁䙁䅁䅁睁䵁䅁䅁权祃䅄䅁权潄权䅁权浄权䅁权湄权䅁允䅁䅁䅅䅁䭁偁䬴䅁䵁䅉䅅䅁䙁䅁䅁睁䵁䅁䅁权祃䅄䅁权瑄权䅁权浄权䅁权湄权䅁允䅁䅁䅅䅁䡁䅁䅁䅁杁畎䅚䍄䉁䅁䅁兂䅁䅁䅍䅄䅁䅁䅯䅚䅷䅁䅯剸䅉䅁䅯䅂䍁䅧䅯䉹䅉䅁䅅䅁䉁䅁䅁兂摁搴㥶瑦䈰䅑杷允䅁䅁䅍䅁䑁䅁䅷䅁䭁䝁䵑䅁䭁䉁䝷䅁䉁䅁䅁允䅁䅁䅯睉䅧䅁杷允䅁䅁䅍䅁䑁䅁䅷䅁䭁䙁䉍䅁䭁䉁䜴䅁䉁䅁䅁允䅁䅁䅯睲䅧䅁杷允䅁䅁䅕䅁䑁䅁䅷䅁䭁䭁䱉䅁䭁佁䬰䅁䭁佁䭙䅁䭁佁䭣䅁䉁䅁䅁允䅁䅁䅯䅅䅑䅁杷允䅁䅁䅕䅁䑁䅁䅷䅁䭁䝁䵑䅁䭁佁䭕䅁䭁佁䭙䅁䭁佁䭣䅁䉁䅁䅁允䅁䅁䅯䅅䅑䅁杷允䅁䅁䅕䅁䑁䅁䅷䅁䭁䝁䵑䅁䭁佁䭯䅁䭁佁䭙䅁䭁佁䭳䅁䉁䅁䅁允䅁䅁䅯䅅䅑䅁杷允䅁䅁䅕䅁䑁䅁䅷䅁䭁䩁䈸䅁䭁佁䭷䅁䭁佁䭙䅁䭁佁䭣䅁䉁䅁䅁允䅁䅁䅣䅁䅁䝁㙁唵䵁䅉䅅䅁䙁䅁䅁睁䵁䅁䅁权歂䅄䅁权獄权䅁权浄权䅁权湄权䅁允䅁䅁䅅䅁䭁䉁䕁䅁䵁䅉䅅䅁䑁䅁䅁睁䵁䅁䅁权穂䅄䅁权偄杅䅁允䅁䅁䅅䅁䭁䉁䕁䅁䵁䅉䅅䅁䙁䅁䅁睁䵁䅁䅁权卂䅁䅁权潄权䅁权浄权䅁权湄权䅁允䅁䅁䅅䅁䭁䅁䱙䅁䵁䅉䅅䅁䙁䅁䅁睁䵁䅁䅁权穂䅄䅁权䙄杅䅁权䕁䅁䅋权䩄杅䅁允䅁䅁䅅䅁䙁䅁噫睸圷䅇䅸䍄䉁䅁䅁睁䅁䅁䅍䅄䅁䅁䅯督䅷䅁䅯䅈䅙䅁䅅䅁䉁䅁䅁权煁杂䅁䍄䉁䅁䅁䅂䅁䅁䅍䅄䅁䅁䅯督䅷䅁䅯睈䅙䅁䅯䅉䅙䅁䅅䅁䉁䅁䅁权楃杅䅁䍄䉁䅁䅁睁䅁䅁䅍䅄䅁䅁䅯睕䅅䅁䅯䅈䅙䅁䅅䅁䉁䅁䅁权捁睂䅁䍄䉁䅁䅁兂䅁䅁䅍䅄䅁䅁䅯督䅷䅁䅯儵䅯䅁䅯朵䅯䅁䅯眵䅯䅁䅅䅁䉁䅁䅁权捁睃䅁䍄䉁䅁䅁兂䅁䅁䅍䅄䅁䅁䅯督䅷䅁䅯儶䅯䅁䅯朵䅯䅁䅯眵䅯䅁䅅䅁䉁䅁䅁权歃杅䅁䍄䉁䅁䅁兂䅁䅁䅍䅄䅁䅁䅯督䅷䅁䅯䄷䅯䅁䅯朵䅯䅁䅯眵䅯䅁䅅䅁䉁䅁䅁睂䅁䅁䅁䘴汈䅑杷允䅁䅁䅕䅁䑁䅁䅷䅁䭁䙁䵍䅁䭁䵁单䅁䭁䅁䅑潁䭁䵁卧䅁䉁䅁䅁允䅁䅁䅕獴橏䬶䱕䕃䵁䅉䅅䅁䑁䅁䅁睁䵁䅁䅁权㝃䅅䅁权流杂䅁允䅁䅁䅅䅁佁䅁䅷䅁㕁䑁䅙杌穁䑁䅅䅁䵁䅉䅅䅁䙁䅁䅁睁䵁䅁䅁权呂䅄䅁权䱄杅䅁权䕁䅁䅋权䥄杅䅁允䅁䅁䅅䅁䙁䑁積積積ㅫ䅖䍄䉁䅁䅁睁䅁䅁䅍䅄䅁䅁䅯睕䅷䅁䅯䅇䅙䅁䅅䅁䉁䅁䅁权灁杂䅁䍄䉁䅁䅁睁䅁䅁䅍䅄䅁䅁䅯䅢䄰䅁䅯栲䅉䅁䅅䅁䉁䅁䅁权呂䅆䅁䍄䉁䅁䅁兂䅁䅁䅍䅄䅁䅁䅯睷䄴䅁䅯剸䅉䅁䅯䅂䍁䅧䅯剹䅉䅁䅅䅁䉁䅁䅁兂奃⽰塸㙓䥫䅑杷允䅁䅁䅍䅁䑁䅁䅷䅁䭁䵁位䅁䭁䉁䝧䅁䉁䅁䅁允䅁䅁䅯睢䅙䅁杷允䅁䅁䅕䅁䑁䅁䅷䅁䭁䭁䉯䅁䭁佁䭷䅁䭁佁䭙䅁䭁佁䭣䅁䉁䅁䅁允䅁䅁䅣䅁䅁䅁灁欵䵁䅉䅅䅁䑁䅁䅁睁䵁䅁䅁权噄允䅁权慄杅䅁允䅁䅁䅅䅁䭁䑁吸䅁䵁䅉䅅䅁䑁䅁䅁睁䵁䅁䅁权䑄杄䅁权慁杂䅁允䅁䅁䅅䅁䭁䙁䡁䅁䵁䅉䅅䅁䑁䅁䅁睁䵁䅁䅁权䑄杄䅁权歁杂䅁允䅁䅁䅅䅁䭁䭁单䅁䵁䅉䅅䅁䑁䅁䅁睁䵁䅁䅁权䑄杄䅁权流杂䅁允䅁䅁䅅䅁佁䅁䅷䅁ㅁ䑁䅅杌ㅁ䑁䅑䅁䵁䅉䅅䅁䙁䅁䅁睁䵁䅁䅁权䑄杄䅁权灄权䅁权浄权䅁权湄权䅁允䅁䅁䅅䅁䭁䉁䕁䅁䵁䅉䅅䅁䕁䅁䅁睁䵁䅁䅁权獁䅄䅁权晁杂䅁权杁杂䅁允䅁䅁䅅䅁䭁䭁䡑䅁䵁䅉䅅䅁䙁䅁䅁睁䵁䅁䅁权㑁䅄䅁权䙄杅䅁权䕁䅁䅋权䥄杅䅁允䅁䅁䅅䅁䙁乁硉剆䍡䍧䅂䍄䉁䅁䅁兂䅁䅁䅍䅄䅁䅁䅯䅏䅷䅁䅯硹䅉䅁䅯䅂䍁䅧䅯剹䅉䅁䅅䅁䉁䅁䅁兂慃婭婭塭卬䅑杷允䅁䅁䅍䅁䑁䅁䅷䅁䭁䑁䵧䅁䭁䉁䝧䅁䉁䅁䅁允䅁䅁䅯䅒䅙䅁杷允䅁䅁䅕䅁䑁䅁䅷䅁䭁䑁䵧䅁䭁佁䭫䅁䭁佁䭙䅁䭁佁䭣䅁䉁䅁䅁允䅁䅁䅯硰䅉䅁杷允䅁䅁䅍䅁䑁䅁䅷䅁䭁䍁䉣䅁䭁乁卯䅁䉁䅁䅁允䅁䅁䅯确䅧䅁杷允䅁䅁䅕䅁䑁䅁䅷䅁䭁䑁䵧䅁䭁佁䭯䅁䭁佁䭙䅁䭁佁䭳䅁䉁䅁䅁允䅁䅁䅣䅁䅁䍁䙂欵䵁䅉䅅䅁䙁䅁䅁睁䵁䅁䅁权㑁䅄䅁权瑄权䅁权浄权䅁权湄权䅁允䅁䅁䅅䅁䡁䅁䅁䅁杁敒䅚䍄䉁䅁䅁睁䅁䅁䅍䅄䅁䅁䅯杗䅳䅁䅯硺䅉䅁䅅䅁䉁䅁䅁睂䅁䅁䅁余杈䅑杷允䅁䅁䅕䅁䑁䅁䅷䅁䭁䙁䱯䅁䭁䵁即䅁䭁䅁䅑潁䭁䵁卧䅁䉁䅁䅁允䅁䅁䅕児塲㍯㥄ご䵁䅉䅅䅁䙁䅁䅁睁䵁䅁䅁权奄䅄䅁权䙄杅䅁权䕁䅁䅋权䥄杅䅁允䅁䅁䅅䅁䙁䑁灦㌰灦砫䅤䍄䉁䅁䅁睁䅁䅁䅍䅄䅁䅁䅯杗䅳䅁䅯杇䅙䅁䅅䅁䉁䅁䅁权時杂䅁䍄䉁䅁䅁睁䅁䅁䅍䅄䅁䅁䅯䅦䄰䅁䅯栲䅉䅁䅅䅁䉁䅁䅁权权䅆䅁䍄䉁䅁䅁兂䅁䅁䅍䅄䅁䅁䅯杗䅳䅁䅯䄶䅯䅁䅯朵䅯䅁䅯眵䅯䅁䅅䅁䉁䅁䅁权㉁睃䅁䍄䉁䅁䅁兂䅁䅁䅍䅄䅁䅁䅯杗䅳䅁䅯儶䅯䅁䅯朵䅯䅁䅯眵䅯䅁䅅䅁䉁䅁䅁权潃杅䅁䍄䉁䅁䅁睁䅁䅁䅍䅄䅁䅁䅯杪䅷䅁䅯硺䅉䅁䅅䅁䉁䅁䅁睂䅁䅁䅁䡁歪䅑杷允䅁䅁䅕䅁䑁䅁䅷䅁䭁䥁䴴䅁䭁䵁单䅁䭁䅁䅑潁䭁䵁卧䅁䉁䅁䅁允䅁䅁䅕佹坊䨴兘歄䵁䅉䅅䅁䙁䅁䅁睁䵁䅁䅁权佃䅄䅁权䙄杅䅁权䕁䅁䅋权䩄杅䅁允䅁䅁䅅䅁䙁䝁味㙴敚䅥䄱䍄䉁䅁䅁兂䅁䅁䅍䅄䅁䅁䅯杪䅷䅁䅯硹䅉䅁䅯䅂䍁䅧䅯䉹䅉䅁䅅䅁䉁䅁䅁兂慃婭婭剭慬䅑杷允䅁䅁䅕䅁䑁䅁䅷䅁䭁䥁䴴䅁䭁䵁即䅁䭁䅁䅑潁䭁䵁卫䅁䉁䅁䅁允䅁䅁䅕浚浚浚㉢䕗䵁䅉䅅䅁䑁䅁䅁睁䵁䅁䅁权佃䅄䅁权奁杂䅁允䅁䅁䅅䅁䭁䡁䝷䅁䵁䅉䅅䅁䑁䅁䅁睁䵁䅁䅁权祃兄䅁权偄杅䅁允䅁䅁䅅䅁䭁䉁䕁䅁䵁䅉䅅䅁䙁䅁䅁睁䵁䅁䅁权䅂允䅁权汄权䅁权浄权䅁权湄权䅁允䅁䅁䅅䅁䭁䑁䱧䅁䵁䅉䅅䅁䑁䅁䅁睁䵁䅁䅁权祃兄䅁权奁杂䅁允䅁䅁䅅䅁䭁䉁䝫䅁䵁䅉䅅䅁䑁䅁䅁睁䵁䅁䅁权祃兄䅁权慁杂䅁允䅁䅁䅅䅁䭁䵁䝁䅁䵁䅉䅅䅁䑁䅁䅁睁䵁䅁䅁权㕂䅁䅁权歁杂䅁允䅁䅁䅅䅁䭁䝁唴䅁䵁䅉䅅䅁䑁䅁䅁睁䵁䅁䅁权祃兄䅁权歁杂䅁允䅁䅁䅅䅁䭁乁奕䅁䵁䅉䅅䅁䙁䅁䅁睁䵁䅁䅁权祃兄䅁权獄权䅁权浄权䅁权湄权䅁允䅁䅁䅅䅁䡁䅁䅁䅁杁佁䅚䍄䉁䅁䅁睁䅁䅁䅍䅄䅁䅁䅯兴䅅䅁䅯杇䅙䅁䅅䅁䉁䅁䅁权䍄杂䅁䍄䉁䅁䅁兂䅁䅁䅍䅄䅁䅁䅯睦䅷䅁䅯剸䅉䅁䅯䅂䍁䅧䅯䉹䅉䅁䅅䅁䉁䅁䅁兂敂䬶摴敋呷䅑杷允䅁䅁䅕䅁䑁䅁䅷䅁䭁䝁䉉䅁䭁佁䭫䅁䭁佁䭙䅁䭁佁䭣䅁䉁䅁䅁允䅁䅁䅯杈䄸䅁杷允䅁䅁䅕䅁䑁䅁䅷䅁䭁䡁䴸䅁䭁䵁单䅁䭁䅁䅑潁䭁䵁卫䅁䉁䅁䅁允䅁䅁䅕啄污橫獡啈䵁䅉䅅䅁䙁䅁䅁睁䵁䅁䅁权⽂䅄䅁权䱄杅䅁权䕁䅁䅋权䩄杅䅁允䅁䅁䅅䅁䙁䉁畓⭒㙆䘹䅚䍄䉁䅁䅁睁䅁䅁䅍䅄䅁䅁䅯睦䅷䅁䅯䅇䅙䅁䅅䅁䉁䅁䅁权婁杂䅁䍄䉁䅁䅁睁䅁䅁䅍䅄䅁䅁䅯睦䅷䅁䅯杈䅙䅁䅅䅁䉁䅁䅁权穂杂䅁䍄䉁䅁䅁兂䅁䅁䅍䅄䅁䅁䅯睊䅁䅁䅯儵䅯䅁䅯朵䅯䅁䅯眵䅯䅁䅅䅁䉁䅁䅁权㥁杁䅁䍄䉁䅁䅁睁䅁䅁䅍䅄䅁䅁䅯睦䅷䅁䅯䅊䅙䅁䅅䅁䉁䅁䅁权畃杅䅁䍄䉁䅁䅁䅂䅁䅁䅍䅄䅁䅁䅯睤䅅䅁䅯睈䅙䅁䅯䅉䅙䅁䅅䅁䉁䅁䅁权䕄元䅁䍄䉁䅁䅁睁䅁䅁䅍䅄䅁䅁䅯睦䅷䅁䅯杊䅙䅁䅅䅁䉁䅁䅁杄䵁䅁䅁兏睁䍁䄴兎硁䅁䅁䍄䉁䅁䅁兂䅁䅁䅍䅄䅁䅁䅯睦䅷䅁䅯䄷䅯䅁䅯朵䅯䅁䅯眵䅯䅁䅅䅁䉁䅁䅁睂䅁䅁䅁䍙洳䅑杷允䅁䅁䅕䅁䑁䅁䅷䅁䭁乁䵧䅁䭁䵁单䅁䭁䅁䅑潁䭁䵁卫䅁䉁䅁䅁允䅁䅁䅕楕杁扵⽉啅䵁䅉䅅䅁䑁䅁䅁睁䵁䅁䅁权奄䅄䅁权奁杂䅁允䅁䅁䅅䅁䭁䑁䝫䅁䵁䅉䅅䅁䑁䅁䅁睁䵁䅁䅁权奄䅄䅁权慁杂䅁允䅁䅁䅅䅁䭁䵁䝉䅁䵁䅉䅅䅁䑁䅁䅁睁䵁䅁䅁权奄䅄䅁权流杂䅁允䅁䅁䅅䅁佁䅁䅷䅁㕁䑁䅣杌㑁䑁䅧䅁䵁䅉䅅䅁䙁䅁䅁睁䵁䅁䅁权楄䅁䅁权煄权䅁权浄权䅁权牄权䅁允䅁䅁䅅䅁䡁䅁䅁䅁杁⭓䅚䍄䉁䅁䅁兂䅁䅁䅍䅄䅁䅁䅯䄲䅷䅁䅯儶䅯䅁䅯朵䅯䅁䅯眵䅯䅁䅅䅁䉁䅁䅁权瑁䅅䅁䍄䉁䅁䅁睁䅁䅁䅍䅄䅁䅁䅯杮䅳䅁䅯硺䅉䅁䅅䅁䉁䅁䅁权允䅂䅁䍄䉁䅁䅁䅂䅁䅁䅍䅄䅁䅁䅯杮䅳䅁䅯睈䅙䅁䅯䅉䅙䅁䅅䅁䉁䅁䅁权䉁权䅁䍄䉁䅁䅁睁䅁䅁䅍䅄䅁䅁䅯剚䅅䅁䅯硺䅉䅁䅅䅁䉁䅁䅁权允䅂䅁䍄䉁䅁䅁兂䅁䅁䅍䅄䅁䅁䅯剚䅅䅁䅯剸䅉䅁䅯䅂䍁䅧䅯䉹䅉䅁䅅䅁䉁䅁䅁兂穃睊偹婗湫䅑杷允䅁䅁䅍䅁䑁䅁䅷䅁䭁䝁剕䅁䭁䉁䝯䅁䉁䅁䅁允䅁䅁䅯睓䅙䅁杷允䅁䅁䅑䅁䑁䅁䅷䅁䭁䝁剕䅁䭁䉁䜸䅁䭁䍁䝁䅁䉁䅁䅁允䅁䅁䅯睖䅙䅁杷允䅁䅁䅍䅁䑁䅁䅷䅁䭁䝁剕䅁䭁䍁䝑䅁䉁䅁䅁允䅁䅁䅯刲䅧䅁杷允䅁䅁䅕䅁䑁䅁䅷䅁䭁䝁剕䅁䭁佁䭧䅁䭁佁䭙䅁䭁佁䭣䅁䉁䅁䅁允䅁䅁䅯术䅯䅁杷允䅁䅁䅕䅁䑁䅁䅷䅁䭁䝁剕䅁䭁佁䭫䅁䭁佁䭙䅁䭁佁䭣䅁䉁䅁䅁允䅁䅁䅯桚䅅䅁杷允䅁䅁䅕䅁䑁䅁䅷䅁䭁䝁剕䅁䭁佁䭯䅁䭁佁䭙䅁䭁佁䭳䅁䉁䅁䅁允䅁䅁䅣䅁䅁䥁癁欵䵁䅉䅅䅁䙁䅁䅁睁䵁䅁䅁权㉃睃䅁权䱄杅䅁权䕁䅁䅋权䩄杅䅁允䅁䅁䅅䅁䙁䙁偹癷潕䙪䅊䍄䉁䅁䅁睁䅁䅁䅍䅄䅁䅁䅯杴䅳䅁䅯䅇䅙䅁䅅䅁䉁䅁䅁权㡂杂䅁䍄䉁䅁䅁䅂䅁䅁䅍䅄䅁䅁䅯杴䅳䅁䅯睈䅙䅁䅯䅉䅙䅁䅅䅁䉁䅁䅁权㙂权䅁䍄䉁䅁䅁兂䅁䅁䅍䅄䅁䅁䅯杴䅳䅁䅯儶䅯䅁䅯朵䅯䅁䅯眵䅯䅁䅅䅁䉁䅁䅁权允䅂䅁䍄䉁䅁䅁兂䅁䅁䅍䅄䅁䅁䅯杴䅳䅁䅯䄷䅯䅁䅯朵䅯䅁䅯眵䅯䅁䅅䅁䉁䅁䅁权允䅂䅁䍄䉁䅁䅁兂䅁䅁䅍䅄䅁䅁䅯杴䅳䅁䅯儷䅯䅁䅯朵䅯䅁䅯眵䅯䅁䅅䅁䉁䅁䅁权允䅂䅁䍄䉁䅁䅁睁䅁䅁䅍䅄䅁䅁䅯䅰䅅䅁䅯杈䅙䅁䅅䅁䉁䅁䅁权乄睂䅁䍄䉁䅁䅁兂䅁䅁䅍䅄䅁䅁䅯杔䅷䅁䅯剸䅉䅁䅯䅂䍁䅧䅯䉹䅉䅁䅅䅁䉁䅁䅁兂䙁䬵䥎䉰䝙䅑杷允䅁䅁䅕䅁䑁䅁䅷䅁䭁䕁䴴䅁䭁䵁即䅁䭁䅁䅑潁䭁䵁卧䅁䉁䅁䅁允䅁䅁䅕敨剴䉵嘷歖䵁䅉䅅䅁䙁䅁䅁睁䵁䅁䅁权㝃䅅䅁权獄权䅁权浄权䅁权湄权䅁允䅁䅁䅅䅁䭁䉁䕁䅁䵁䅉䅅䅁䙁䅁䅁睁䵁䅁䅁权佂䅄䅁权䱄杅䅁权䕁䅁䅋权䩄杅䅁允䅁䅁䅅䅁䙁䉁畓⭒㙆䙖䅚䍄䉁䅁䅁睁䅁䅁䅍䅄䅁䅁䅯杔䅷䅁䅯䅇䅙䅁䅅䅁䉁䅁䅁权㡂杂䅁䍄䉁䅁䅁睁䅁䅁䅍䅄䅁䅁䅯杔䅷䅁䅯杇䅙䅁䅅䅁䉁䅁䅁权婂杂䅁䍄䉁䅁䅁兂䅁䅁䅍䅄䅁䅁䅯杔䅷䅁䅯儶䅯䅁䅯朵䅯䅁䅯眵䅯䅁䅅䅁䉁䅁䅁权祃杅䅁䍄䉁䅁䅁兂䅁䅁䅍䅄䅁䅁䅯杔䅷䅁䅯朶䅯䅁䅯朵䅯䅁䅯眶䅯䅁䅅䅁䉁䅁䅁睂䅁䅁䅁䕯洷䅑杷允䅁䅁䅕䅁䑁䅁䅷䅁䭁䉁䅙䅁䭁佁䭷䅁䭁佁䭙䅁䭁佁䭣䅁䉁䅁䅁允䅁䅁䅣䅁䅁䭁卄唵䵁䅉䅅䅁䙁䅁䅁睁䵁䅁䅁权佂䅄䅁权獄权䅁权浄权䅁权湄权䅁允䅁䅁䅅䅁䡁䅁䅁䅁杄⭳䅖䍄䉁䅁䅁睁䅁䅁䅍䅄䅁䅁䅯䅶䅷䅁䅯杊䅙䅁䅅䅁䉁䅁䅁杄䵁䅁䅁兏㉁䍁䄴䅎㍁䅁䅁䍄䉁䅁䅁兂䅁䅁䅍䅄䅁䅁䅯䅶䅷䅁䅯䄷䅯䅁䅯朵䅯䅁䅯眵䅯䅁䅅䅁䉁䅁䅁睂䅁䅁䅁佑橌䅑杷允䅁䅁䅍䅁䑁䅁䅷䅁䭁䡁䵅䅁䭁䍁䝑䅁䉁䅁䅁允䅁䅁䅯䅅䅑䅁杷允䅁䅁䅕䅁䑁䅁䅷䅁䭁䡁䵅䅁䭁佁䭯䅁䭁佁䭙䅁䭁佁䭳䅁䉁䅁䅁允䅁䅁䅣䅁䅁䥁癁欵䵁䅉䅅䅁䑁䅁䅁睁䵁䅁䅁权偄兄䅁权偄杅䅁允䅁䅁䅅䅁䭁䉁䕁䅁䵁䅉䅅䅁䑁䅁䅁睁䵁䅁䅁权㝄䅁䅁权敁杂䅁允䅁䅁䅅䅁䭁䡁䝉䅁䵁䅉䅅䅁䙁䅁䅁睁䵁䅁䅁权偄兄䅁权䙄杅䅁权䕁䅁䅋权䩄杅䅁允䅁䅁䅅䅁䙁䑁摣歲⽌䍱䅂䍄䉁䅁䅁睁䅁䅁䅍䅄䅁䅁䅯睺䄰䅁䅯杈䅙䅁䅅䅁䉁䅁䅁权䙁䅃䅁䍄䉁䅁䅁兂䅁䅁䅍䅄䅁䅁䅯兘䅁䅁䅯儶䅯䅁䅯朵䅯䅁䅯眵䅯䅁䅅䅁䉁䅁䅁权䥂杄䅁䍄䉁䅁䅁䅂䅁䅁䅍䅄䅁䅁䅯睺䄰䅁䅯睈䅙䅁䅯䅉䅙䅁䅅䅁䉁䅁䅁权穃杅䅁䍄䉁䅁䅁睁䅁䅁䅍䅄䅁䅁䅯杘䅷䅁䅯栲䅉䅁䅅䅁䉁䅁䅁权慂䅇䅁䍄䉁䅁䅁兂䅁䅁䅍䅄䅁䅁䅯睺䄰䅁䅯䄶䅯䅁䅯朵䅯䅁䅯眵䅯䅁䅅䅁䉁䅁䅁权⭄权䅁䍄䉁䅁䅁睁䅁䅁䅍䅄䅁䅁䅯兔䅷䅁䅯栲䅉䅁䅅䅁䉁䅁䅁权歁睆䅁䍄䉁䅁䅁兂䅁䅁䅍䅄䅁䅁䅯睺䄰䅁䅯儶䅯䅁䅯朵䅯䅁䅯眵䅯䅁䅅䅁䉁䅁䅁权ぃ杅䅁䍄䉁䅁䅁兂䅁䅁䅍䅄䅁䅁䅯睹䅷䅁䅯剸䅉䅁䅯䅂䍁䅧䅯䉹䅉䅁䅅䅁䉁䅁䅁兂剂睺䌱䕂䭧䅑杷允䅁䅁䅕䅁䑁䅁䅷䅁䭁䵁䵳䅁䭁䵁即䅁䭁䅁䅑潁䭁䵁卧䅁䉁䅁䅁允䅁䅁䅕灭婭婭䩭䕘䵁䅉䅅䅁䑁䅁䅁睁䵁䅁䅁权䱄䅄䅁权捁杂䅁允䅁䅁䅅䅁䭁䝁䝉䅁䵁䅉䅅䅁䙁䅁䅁睁䵁䅁䅁权䱄䅄䅁权潄权䅁权浄权䅁权湄权䅁允䅁䅁䅅䅁䭁䉁䕁䅁䵁䅉䅅䅁䙁䅁䅁睁䵁䅁䅁权䱄䅄䅁权灄权䅁权浄权䅁权湄权䅁允䅁䅁䅅䅁䭁䉁䕁䅁䵁䅉䅅䅁䙁䅁䅁睁䵁䅁䅁权䱄䅄䅁权煄权䅁权浄权䅁权牄权䅁允䅁䅁䅅䅁䭁䉁䕁䅁䵁䅉䅅䅁䙁䅁䅁睁䵁䅁䅁权䱄䅄䅁权獄权䅁权浄权䅁权湄权䅁允䅁䅁䅅䅁䭁䉁䕁䅁䵁䅉䅅䅁䑁䅁䅁睁䵁䅁䅁权㝂睃䅁权偄杅䅁允䅁䅁䅅䅁䡁䅁䅁䅁䅄敹䅎䍄䉁䅁䅁睁䅁䅁䅍䅄䅁䅁䅯睥䅳䅁䅯杈䅙䅁䅅䅁䉁䅁䅁权乁睂䅁䍄䉁䅁䅁睁䅁䅁䅍䅄䅁䅁䅯睥䅳䅁䅯䅊䅙䅁䅅䅁䉁䅁䅁权歄䅇䅁䍄䉁䅁䅁兂䅁䅁䅍䅄䅁䅁䅯睥䅳䅁䅯䄷䅯䅁䅯朵䅯䅁䅯眵䅯䅁䅅䅁䉁䅁䅁睂䅁䅁䅁䍷汢䅑杷允䅁䅁䅍䅁䑁䅁䅷䅁䭁乁䉷䅁䭁䉁䝧䅁䉁䅁䅁允䅁䅁䅯睢䅙䅁杷允䅁䅁䅍䅁䑁䅁䅷䅁䭁䩁倴䅁䭁䉁䝧䅁䉁䅁䅁允䅁䅁䅯䅑䅙䅁杷允䅁䅁䅍䅁䑁䅁䅷䅁䭁䩁倴䅁䭁䍁䝑䅁䉁䅁䅁允䅁䅁䅯砵䅧䅁杷允䅁䅁䅍䅁䑁䅁䅷䅁䭁䩁倴䅁䭁䍁䝙䅁䉁䅁䅁允䅁䅁䄴杄䅁䑁䅅䅍ぁ䍁䄴杍ぁ䅁䅁䍄䉁䅁䅁兂䅁䅁䅍䅄䅁䅁䅯杮䄸䅁䅯儶䅯䅁䅯朵䅯䅁䅯眵䅯䅁䅅䅁䉁䅁䅁权㍃杅䅁䍄䉁䅁䅁睁䅁䅁䅍䅄䅁䅁䅯䅗䅅䅁䅯栲䅉䅁䅅䅁䉁䅁䅁权楃兆䅁䍄䉁䅁䅁睁䅁䅁䅍䅄䅁䅁䅯䅲䅅䅁䅯䅇䅙䅁䅅䅁䉁䅁䅁权䕂杂䅁䍄䉁䅁䅁兂䅁䅁䅍䅄䅁䅁䅯杮䄸䅁䅯朶䅯䅁䅯朵䅯䅁䅯眶䅯䅁䅅䅁䉁䅁䅁睂䅁䅁䅁䐴浦䅑杷允䅁䅁䅕䅁䑁䅁䅷䅁䭁䑁䉫䅁䭁佁䭯䅁䭁佁䭙䅁䭁佁䭳䅁䉁䅁䅁允䅁䅁䅣䅁䅁䕁䵂欵䵁䅉䅅䅁䙁䅁䅁睁䵁䅁䅁权敃睄䅁权獄权䅁权浄权䅁权湄权䅁允䅁䅁䅅䅁䡁䅁䅁䅁杄⭎䅚䍄䉁䅁䅁睁䅁䅁䅍䅄䅁䅁䅯䅘䅳䅁䅯硺䅉䅁䅅䅁䉁䅁䅁睂䅁䅁䅁䰴橶䅑杷允䅁䅁䅍䅁䑁䅁䅷䅁䭁䙁䱷䅁䭁䉁䝧䅁䉁䅁䅁允䅁䅁䅯克䅙䅁杷允䅁䅁䅍䅁䑁䅁䅷䅁䭁䡁䉙䅁䭁䍁䝑䅁䉁䅁䅁允䅁䅁䅯杚䅫䅁杷允䅁䅁䅍䅁䑁䅁䅷䅁䭁䙁䱷䅁䭁䉁䝯䅁䉁䅁䅁允䅁䅁䅯睘䅙䅁杷允䅁䅁䅍䅁䑁䅁䅷䅁䭁䙁䱷䅁䭁䉁䝷䅁䉁䅁䅁允䅁䅁䅯睐䅙䅁杷允䅁䅁䅑䅁䑁䅁䅷䅁䭁䙁䱷䅁䭁䉁䜸䅁䭁䍁䝁䅁䉁䅁䅁允䅁䅁䅯杔䅙䅁杷允䅁䅁䅍䅁䑁䅁䅷䅁䭁䙁䱷䅁䭁䍁䝙䅁䉁䅁䅁允䅁䅁䄴䅄䅁䑁䅙䅎畁䑁䅑䅏䅁䅁杷允䅁䅁䅕䅁䑁䅁䅷䅁䭁䙁䱷䅁䭁佁䭫䅁䭁佁䭙䅁䭁佁䭣䅁䉁䅁䅁允䅁䅁䅯䅅䅑䅁杷允䅁䅁䅑䅁䑁䅁䅷䅁䭁䉁䅍䅁䭁䉁䜸䅁䭁䍁䝁䅁䉁䅁䅁允䅁䅁䅯睈䅳䅁杷允䅁䅁䅕䅁䑁䅁䅷䅁䭁䙁䱷䅁䭁佁䭯䅁䭁佁䭙䅁䭁佁䭳䅁䉁䅁䅁允䅁䅁䅯䅅䅑䅁杷允䅁䅁䅕䅁䑁䅁䅷䅁䭁䍁偫䅁䭁䵁单䅁䭁䅁䅑潁䭁䵁卧䅁䉁䅁䅁允䅁䅁䅕桯婗㕙娵お䵁䅉䅅䅁䑁䅁䅁睁䵁䅁䅁权捂兂䅁权慄杅䅁允䅁䅁䅅䅁䭁䕁噙䅁䵁䅉䅅䅁䑁䅁䅁睁䵁䅁䅁权灁睄䅁权慁杂䅁允䅁䅁䅅䅁䭁䝁䝁䅁䵁䅉䅅䅁䑁䅁䅁睁䵁䅁䅁权灁睄䅁权敁杂䅁允䅁䅁䅅䅁䭁偁䡧䅁䵁䅉䅅䅁䑁䅁䅁睁䵁䅁䅁权乃䅁䅁权流杂䅁允䅁䅁䅅䅁佁䅁䅷䅁㕁䑁䅑杌硁䑁䅧䅁䵁䅉䅅䅁䑁䅁䅁睁䵁䅁䅁权㝂允䅁权慄杅䅁允䅁䅁䅅䅁䭁䩁坳䅁䵁䅉䅅䅁䑁䅁䅁睁䵁䅁䅁权灁睄䅁权歁杂䅁允䅁䅁䅅䅁䭁偁奉䅁䵁䅉䅅䅁䙁䅁䅁睁䵁䅁䅁权灁睄䅁权潄权䅁权浄权䅁权湄权䅁允䅁䅁䅅䅁䭁䅁䱙䅁䵁䅉䅅䅁䙁䅁䅁睁䵁䅁䅁权䙄兄䅁权䙄杅䅁权䕁䅁䅋权䥄杅䅁允䅁䅁䅅䅁䙁䭁㤸瘷䥋䉶䅚䍄䉁䅁䅁睁䅁䅁䅍䅄䅁䅁䅯典䄰䅁䅯杇䅙䅁䅅䅁䉁䅁䅁权婂杂䅁䍄䉁䅁䅁睁䅁䅁䅍䅄䅁䅁䅯硵䅁䅁䅯䅊䅙䅁䅅䅁䉁䅁䅁权㥄䅇䅁䍄䉁䅁䅁兂䅁䅁䅍䅄䅁䅁䅯典䄰䅁䅯朶䅯䅁䅯朵䅯䅁䅯眶䅯䅁䅅䅁䉁䅁䅁权允䅂䅁䍄䉁䅁䅁兂䅁䅁䅍䅄䅁䅁䅯免䄴䅁䅯䄷䅯䅁䅯朵䅯䅁䅯眵䅯䅁䅅䅁䉁䅁䅁权允䅂䅁䍄䉁䅁䅁兂䅁䅁䅍䅄䅁䅁䅯典䄰䅁䅯儷䅯䅁䅯朵䅯䅁䅯眵䅯䅁䅅䅁䉁䅁䅁权允䅂䅁䍄䉁䅁䅁睁䅁䅁䅍䅄䅁䅁䅯杯䅳䅁䅯硺䅉䅁䅅䅁䉁䅁䅁权允䅂䅁䍄䉁䅁䅁兂䅁䅁䅍䅄䅁䅁䅯杯䅳䅁䅯儵䅯䅁䅯朵䅯䅁䅯眵䅯䅁䅅䅁䉁䅁䅁权允䅂䅁䍄䉁䅁䅁睁䅁䅁䅍䅄䅁䅁䅯杓䅅䅁䅯杇䅙䅁䅅䅁䉁䅁䅁权䍄杂䅁䍄䉁䅁䅁兂䅁䅁䅍䅄䅁䅁䅯杯䅳䅁䅯䄶䅯䅁䅯朵䅯䅁䅯眵䅯䅁䅅䅁䉁䅁䅁权允䅂䅁䍄䉁䅁䅁兂䅁䅁䅍䅄䅁䅁䅯杯䅳䅁䅯朶䅯䅁䅯朵䅯䅁䅯眶䅯䅁䅅䅁䉁䅁䅁权允䅂䅁䍄䉁䅁䅁兂䅁䅁䅍䅄䅁䅁䅯杯䅳䅁䅯䄷䅯䅁䅯朵䅯䅁䅯眵䅯䅁䅅䅁䉁䅁䅁权允䅂䅁䍄䉁䅁䅁睁䅁䅁䅍䅄䅁䅁䅯杢䅅䅁䅯杊䅙䅁䅅䅁䉁䅁䅁杄䭁䅁䅁兏硁䍁䄴睍䅁䅁杷允䅁䅁䅍䅁䑁䅁䅷䅁䭁䱁䘴䅁䭁乁卯䅁䉁䅁䅁允䅁䅁䅯剁䅍䅁杷允䅁䅁䅍䅁䑁䅁䅷䅁䭁䡁余䅁䭁䵁匸䅁䉁䅁䅁允䅁䅁䅯䅅䅑䅁杷允䅁䅁䅕䅁䑁䅁䅷䅁䭁䕁䅍䅁䭁佁䭕䅁䭁佁䭙䅁䭁佁䭣䅁䉁䅁䅁允䅁䅁䅯兄䅳䅁杷允䅁䅁䅕䅁䑁䅁䅷䅁䭁䡁余䅁䭁䵁单䅁䭁䅁䅑潁䭁䵁卧䅁䉁䅁䅁允䅁䅁䅕䘷䭓啁湊啔䵁䅉䅅䅁䙁䅁䅁睁䵁䅁䅁权㉂杄䅁权䱄杅䅁权䕁䅁䅋权䩄杅䅁允䅁䅁䅅䅁䙁䱁敧敨剴䝃䅖䍄䉁䅁䅁睁䅁䅁䅍䅄䅁䅁䅯杤䄴䅁䅯䅈䅙䅁䅅䅁䉁䅁䅁权㝂杂䅁䍄䉁䅁䅁睁䅁䅁䅍䅄䅁䅁䅯杤䄴䅁䅯杈䅙䅁䅅䅁䉁䅁䅁权歃杂䅁䍄䉁䅁䅁䅂䅁䅁䅍䅄䅁䅁䅯杤䄴䅁䅯睈䅙䅁䅯䅉䅙䅁䅅䅁䉁䅁䅁权䝃杂䅁䍄䉁䅁䅁兂䅁䅁䅍䅄䅁䅁䅯杤䄴䅁䅯儶䅯䅁䅯朵䅯䅁䅯眵䅯䅁䅅䅁䉁䅁䅁权允䅂䅁䍄䉁䅁䅁兂䅁䅁䅍䅄䅁䅁䅯杤䄴䅁䅯朶䅯䅁䅯朵䅯䅁䅯</t>
  </si>
  <si>
    <t>眶䅯䅁䅅䅁䉁䅁䅁权允䅂䅁䍄䉁䅁䅁睁䅁䅁䅍䅄䅁䅁䅯睹䄴䅁䅯硺䅉䅁䅅䅁䉁䅁䅁权允䅂䅁䍄䉁䅁䅁兂䅁䅁䅍䅄䅁䅁䅯睹䄴䅁䅯剸䅉䅁䅯䅂䍁䅧䅯䉹䅉䅁䅅䅁䉁䅁䅁权䡂䅁䅁䍄䉁䅁䅁睁䅁䅁䅍䅄䅁䅁䅯䅯䅁䅁䅯䅊䅙䅁䅅䅁䉁䅁䅁权允䅂䅁䍄䉁䅁䅁兂䅁䅁䅍䅄䅁䅁䅯睹䄴䅁䅯硹䅉䅁䅯䅂䍁䅧䅯剹䅉䅁䅅䅁䉁䅁䅁兂塄㍯㥁牃塤䅑杷允䅁䅁䅍䅁䑁䅁䅷䅁䭁䵁佳䅁䭁䉁䝯䅁䉁䅁䅁允䅁䅁䅯兺䅙䅁杷允䅁䅁䅕䅁䑁䅁䅷䅁䭁䑁䉙䅁䭁佁䭧䅁䭁佁䭙䅁䭁佁䭣䅁䉁䅁䅁允䅁䅁䅯䅅䅑䅁杷允䅁䅁䅍䅁䑁䅁䅷䅁䭁䭁䉉䅁䭁䉁䜴䅁䉁䅁䅁允䅁䅁䅯眱䅣䅁杷允䅁䅁䅍䅁䑁䅁䅷䅁䭁䵁佳䅁䭁䉁䝷䅁䉁䅁䅁允䅁䅁䅯杋䅣䅁杷允䅁䅁䅍䅁䑁䅁䅷䅁䭁偁䅍䅁䭁䉁䝷䅁䉁䅁䅁允䅁䅁䅯其䅙䅁杷允䅁䅁䅑䅁䑁䅁䅷䅁䭁䵁佳䅁䭁䉁䜸䅁䭁䍁䝁䅁䉁䅁䅁允䅁䅁䅯睷䅣䅁杷允䅁䅁䅕䅁䑁䅁䅷䅁䭁䕁䅙䅁䭁佁䭷䅁䭁佁䭙䅁䭁佁䭣䅁䉁䅁䅁允䅁䅁䅣䅁䅁䕁䍂唵䵁䅉䅅䅁䑁䅁䅁睁䵁䅁䅁权䱄杄䅁权歁杂䅁允䅁䅁䅅䅁䭁偁契䅁䵁䅉䅅䅁䙁䅁䅁睁䵁䅁䅁权䱄杄䅁权潄权䅁权浄权䅁权湄权䅁允䅁䅁䅅䅁䭁偁䬴䅁䵁䅉䅅䅁䑁䅁䅁睁䵁䅁䅁权䑃䅁䅁权歁杂䅁允䅁䅁䅅䅁䭁䉁䕁䅁䵁䅉䅅䅁䙁䅁䅁睁䵁䅁䅁权䱄杄䅁权獄权䅁权浄权䅁权湄权䅁允䅁䅁䅅䅁䡁䅁䅁䅁䅁敊䅚䍄䉁䅁䅁睁䅁䅁䅍䅄䅁䅁䅯兇䅳䅁䅯硺䅉䅁䅅䅁䉁䅁䅁睂䅁䅁䅁䝁杔䅑杷允䅁䅁䅕䅁䑁䅁䅷䅁䭁䉁䱫䅁䭁䵁单䅁䭁䅁䅑潁䭁䵁卧䅁䉁䅁䅁允䅁䅁䅕煍偋噢䙲䕂䵁䅉䅅䅁䙁䅁䅁睁䵁䅁䅁权婁睃䅁权䱄杅䅁权䕁䅁䅋权䩄杅䅁允䅁䅁䅅䅁䙁䅁䅁䅁䅁䙁䅎䍄䉁䅁䅁睁䅁䅁䅍䅄䅁䅁䅯兇䅳䅁䅯杇䅙䅁䅅䅁䉁䅁䅁权婂杂䅁䍄䉁䅁䅁䅂䅁䅁䅍䅄䅁䅁䅯兇䅳䅁䅯睈䅙䅁䅯䅉䅙䅁䅅䅁䉁䅁䅁权㙃杂䅁䍄䉁䅁䅁睁䅁䅁䅍䅄䅁䅁䅯兇䅳䅁䅯䅊䅙䅁䅅䅁䉁䅁䅁权㝃杂䅁䍄䉁䅁䅁兂䅁䅁䅍䅄䅁䅁䅯睔䅁䅁䅯儷䅯䅁䅯朵䅯䅁䅯眵䅯䅁䅅䅁䉁䅁䅁睂䅁䅁䅁䈴汲䅑杷允䅁䅁䅕䅁䑁䅁䅷䅁䭁䑁佅䅁䭁䵁即䅁䭁䅁䅑潁䭁䵁卧䅁䉁䅁䅁允䅁䅁䅕場啯歲䉣さ䵁䅉䅅䅁䑁䅁䅁睁䵁䅁䅁权硁杄䅁权奁杂䅁允䅁䅁䅅䅁䭁䑁䜰䅁䵁䅉䅅䅁䑁䅁䅁睁䵁䅁䅁权硁杄䅁权慁杂䅁允䅁䅁䅅䅁䭁䑁䜰䅁䵁䅉䅅䅁䑁䅁䅁睁䵁䅁䅁权硁杄䅁权敁杂䅁允䅁䅁䅅䅁䭁䩁䡍䅁䵁䅉䅅䅁䑁䅁䅁睁䵁䅁䅁权硁杄䅁权歁杂䅁允䅁䅁䅅䅁䭁偁奙䅁䵁䅉䅅䅁䑁䅁䅁睁䵁䅁䅁权㝄䅁䅁权慄杅䅁允䅁䅁䅅䅁䭁䅁噑䅁䵁䅉䅅䅁䙁䅁䅁睁䵁䅁䅁权硁杄䅁权汄权䅁权浄权䅁权湄权䅁允䅁䅁䅅䅁䭁䉁䕁䅁䵁䅉䅅䅁䙁䅁䅁睁䵁䅁䅁权硁杄䅁权潄权䅁权浄权䅁权湄权䅁允䅁䅁䅅䅁䭁䉁䕁䅁䵁䅉䅅䅁䙁䅁䅁睁䵁䅁䅁权獁䅄䅁权䱄杅䅁权䕁䅁䅋权䥄杅䅁允䅁䅁䅅䅁䙁䥁牘払敧噬䅤䍄䉁䅁䅁兂䅁䅁䅍䅄䅁䅁䅯䅌䅷䅁䅯硹䅉䅁䅯䅂䍁䅧䅯剹䅉䅁䅅䅁䉁䅁䅁兂硂児塲㕯塂䅑杷允䅁䅁䅍䅁䑁䅁䅷䅁䭁䍁䵷䅁䭁䍁䝙䅁䉁䅁䅁允䅁䅁䄴䅄䅁䑁䅕䅍畁䑁䅧杍䅁䅁杷允䅁䅁䅕䅁䑁䅁䅷䅁䭁䍁䵷䅁䭁佁䭫䅁䭁佁䭙䅁䭁佁䭣䅁䉁䅁䅁允䅁䅁䅯桶䅉䅁杷允䅁䅁䅕䅁䑁䅁䅷䅁䭁䍁䵷䅁䭁佁䭯䅁䭁佁䭙䅁䭁佁䭳䅁䉁䅁䅁允䅁䅁䅣䅁䅁佁䅂欵䵁䅉䅅䅁䙁䅁䅁睁䵁䅁䅁权潁䅅䅁权䙄杅䅁权䕁䅁䅋权䥄杅䅁允䅁䅁䅅䅁䙁䵁ㄵ慰眳眰䅊䍄䉁䅁䅁兂䅁䅁䅍䅄䅁䅁䅯䉋䅁䅁䅯剸䅉䅁䅯䅂䍁䅧䅯剹䅉䅁䅅䅁䉁䅁䅁兂奄扇㜲慓䡍䅑杷允䅁䅁䅕䅁䑁䅁䅷䅁䭁䍁內䅁䭁䵁即䅁䭁䅁䅑潁䭁䵁卫䅁䉁䅁䅁允䅁䅁䅕捺䵺䵺獸じ䵁䅉䅅䅁䑁䅁䅁睁䵁䅁䅁权潁䅅䅁权奁杂䅁允䅁䅁䅅䅁䭁䕁䝁䅁䵁䅉䅅䅁䑁䅁䅁睁䵁䅁䅁权潁䅅䅁权捁杂䅁允䅁䅁䅅䅁䭁䩁䜴䅁䵁䅉䅅䅁䕁䅁䅁睁䵁䅁䅁权潁䅅䅁权晁杂䅁权杁杂䅁允䅁䅁䅅䅁䭁䭁䡑䅁䵁䅉䅅䅁䑁䅁䅁睁䵁䅁䅁权潁䅅䅁权歁杂䅁允䅁䅁䅅䅁䭁䉁䕁䅁䵁䅉䅅䅁䑁䅁䅁睁䵁䅁䅁权坂兄䅁权奁杂䅁允䅁䅁䅅䅁䭁䕁䝯䅁䵁䅉䅅䅁䕁䅁䅁睁䵁䅁䅁权坂兄䅁权晁杂䅁权杁杂䅁允䅁䅁䅅䅁䭁䑁䝳䅁䵁䅉䅅䅁䑁䅁䅁睁䵁䅁䅁权坂兄䅁权流杂䅁允䅁䅁䅅䅁佁䅁䅷䅁㕁䑁䅧杌ぁ䑁䅕䅁䵁䅉䅅䅁䙁䅁䅁睁䵁䅁䅁权坂兄䅁权潄权䅁权浄权䅁权湄权䅁允䅁䅁䅅䅁䭁䉁䕁䅁䵁䅉䅅䅁䑁䅁䅁睁䵁䅁䅁权楁杄䅁权偄杅䅁允䅁䅁䅅䅁䭁䉁䕁䅁䵁䅉䅅䅁䙁䅁䅁睁䵁䅁䅁权楁杄䅁权䙄杅䅁权䕁䅁䅋权䥄杅䅁允䅁䅁䅅䅁䙁䉁㑤偐⭰䄱䅤䍄䉁䅁䅁兂䅁䅁䅍䅄䅁䅁䅯杉䄴䅁䅯剸䅉䅁䅯䅂䍁䅧䅯剹䅉䅁䅅䅁䉁䅁䅁兂獃䑢橧噩䭉䅑杷允䅁䅁䅕䅁䑁䅁䅷䅁䭁䍁佉䅁䭁䵁即䅁䭁䅁䅑潁䭁䵁卫䅁䉁䅁䅁允䅁䅁䅕浚浚浚䝚啖䵁䅉䅅䅁䑁䅁䅁睁䵁䅁䅁权楁杄䅁权慁杂䅁允䅁䅁䅅䅁䭁䙁䜸䅁䵁䅉䅅䅁䑁䅁䅁睁䵁䅁䅁权楁杄䅁权敁杂䅁允䅁䅁䅅䅁䭁䡁䥑䅁䵁䅉䅅䅁䙁䅁䅁睁䵁䅁䅁权楁杄䅁权煄权䅁权浄权䅁权牄权䅁允䅁䅁䅅䅁䡁䅁䅁䅁杁⭏䅚䍄䉁䅁䅁兂䅁䅁䅍䅄䅁䅁䅯杉䄴䅁䅯䄷䅯䅁䅯朵䅯䅁䅯眵䅯䅁䅅䅁䉁䅁䅁睂䅁䅁䅁䅉浺䅑杷允䅁䅁䅕䅁䑁䅁䅷䅁䭁䍁佉䅁䭁佁䬰䅁䭁佁䭙䅁䭁佁䭣䅁䉁䅁䅁允䅁䅁䅣䅁䅁䍁䵁欵䵁䅉䅅䅁䙁䅁䅁睁䵁䅁䅁权晃兄䅁权䙄杅䅁权䕁䅁䅋权䩄杅䅁允䅁䅁䅅䅁䙁䭁兗祰䉪卖䅎䍄䉁䅁䅁兂䅁䅁䅍䅄䅁䅁䅯睮䄰䅁䅯硹䅉䅁䅯䅂䍁䅧䅯䉹䅉䅁䅅䅁䉁䅁䅁兂偃癷潕䡘戹䅑杷允䅁䅁䅕䅁䑁䅁䅷䅁䭁䩁丸䅁䭁䵁即䅁䭁䅁䅑潁䭁䵁卫䅁䉁䅁䅁允䅁䅁䅕㑈牘払敩歗䵁䅉䅅䅁䑁䅁䅁睁䵁䅁䅁权晃兄䅁权捁杂䅁允䅁䅁䅅䅁䭁䥁䝷䅁䵁䅉䅅䅁䕁䅁䅁睁䵁䅁䅁权晃兄䅁权晁杂䅁权杁杂䅁允䅁䅁䅅䅁䭁䱁䠴䅁䵁䅉䅅䅁䑁䅁䅁睁䵁䅁䅁权晃兄䅁权流杂䅁允䅁䅁䅅䅁佁䅁䄴䅁硁䑁䅁䅍畁䑁䅑免䅁䅁杷允䅁䅁䅕䅁䑁䅁䅷䅁䭁䩁丸䅁䭁佁䭕䅁䭁佁䭙䅁䭁佁䭣䅁䉁䅁䅁允䅁䅁䅯睄䅳䅁杷允䅁䅁䅕䅁䑁䅁䅷䅁䭁䩁丸䅁䭁佁䭯䅁䭁佁䭙䅁䭁佁䭳䅁䉁䅁䅁允䅁䅁䅣䅁䅁䵁䙂欵䵁䅉䅅䅁䙁䅁䅁睁䵁䅁䅁权晃兄䅁权獄权䅁权浄权䅁权湄权䅁允䅁䅁䅅䅁䡁䅁䅁䅁䅄敒䅚䍄䉁䅁䅁兂䅁䅁䅍䅄䅁䅁䅯䅑䅷䅁䅯剸䅉䅁䅯䅂䍁䅧䅯䉹䅉䅁䅅䅁䉁䅁䅁兂佃䡰硑戳䅉䅑杷允䅁䅁䅕䅁䑁䅁䅷䅁䭁䕁䵁䅁䭁䵁单䅁䭁䅁䅑潁䭁䵁卫䅁䉁䅁䅁允䅁䅁䅕歪歓奄䑦啁䵁䅉䅅䅁䑁䅁䅁睁䵁䅁䅁权䅂䅄䅁权歁杂䅁允䅁䅁䅅䅁䭁偁奫䅁䵁䅉䅅䅁䑁䅁䅁睁䵁䅁䅁权䅂䅄䅁权流杂䅁允䅁䅁䅅䅁佁䅁䅷䅁㍁䑁䅣杌㍁䑁䅍䅁䵁䅉䅅䅁䙁䅁䅁睁䵁䅁䅁权䅂䅄䅁权潄权䅁权浄权䅁权湄权䅁允䅁䅁䅅䅁䭁䉁䕁䅁䵁䅉䅅䅁䙁䅁䅁睁䵁䅁䅁权䅂䅄䅁权灄权䅁权浄权䅁权湄权䅁允䅁䅁䅅䅁䭁䉁䕁䅁䵁䅉䅅䅁䙁䅁䅁睁䵁䅁䅁权㑁允䅁权瑄权䅁权浄权䅁权湄权䅁允䅁䅁䅅䅁䡁䅁䅁䅁䅁⭮䅖䍄䉁䅁䅁兂䅁䅁䅍䅄䅁䅁䅯䅑䅷䅁䅯儷䅯䅁䅯朵䅯䅁䅯眵䅯䅁䅅䅁䉁䅁䅁权允䅂䅁䍄䉁䅁䅁兂䅁䅁䅍䅄䅁䅁䅯硵䅁䅁䅯剸䅉䅁䅯䅂䍁䅧䅯䉹䅉䅁䅅䅁䉁䅁䅁兂歂塪甫䝅啷䅑杷允䅁䅁䅑䅁䑁䅁䅷䅁䭁䱁关䅁䭁䉁䜸䅁䭁䍁䝁䅁䉁䅁䅁允䅁䅁䅯杹䅧䅁杷允䅁䅁䅕䅁䑁䅁䅷䅁䭁乁䅉䅁䭁佁䭧䅁䭁佁䭙䅁䭁佁䭣䅁䉁䅁䅁允䅁䅁䅯杂䅳䅁杷允䅁䅁䅕䅁䑁䅁䅷䅁䭁䱁关䅁䭁佁䭯䅁䭁佁䭙䅁䭁佁䭳䅁䉁䅁䅁允䅁䅁䅯䅅䅑䅁杷允䅁䅁䅍䅁䑁䅁䅷䅁䭁䥁义䅁䭁䵁匸䅁䉁䅁䅁允䅁䅁䅣䅁䅁䥁䕁䔵䵁䅉䅅䅁䑁䅁䅁睁䵁䅁䅁权䍃兄䅁权奁杂䅁允䅁䅁䅅䅁䭁䉁䝫䅁䵁䅉䅅䅁䙁䅁䅁睁䵁䅁䅁权䍃兄䅁权煄权䅁权浄权䅁权牄权䅁允䅁䅁䅅䅁䡁䅁䅁䅁䅃畑䅚䍄䉁䅁䅁睁䅁䅁䅍䅄䅁䅁䅯䅁䅉䅁䅯栲䅉䅁䅅䅁䉁䅁䅁权扄杅䅁䍄䉁䅁䅁睁䅁䅁䅍䅄䅁䅁䅯䅅䅑䅁䅯栲䅉䅁䅅䅁䉁䅁䅁权湂杁䅁䍄䉁䅁䅁睁䅁䅁䅍䅄䅁䅁䅯䅺䄴䅁䅯栲䅉䅁䅅䅁䉁䅁䅁权捄杅䅁䍄䉁䅁䅁睁䅁䅁䅍䅄䅁䅁䅯杉䅁䅁䅯杈䅙䅁䅅䅁䉁䅁䅁权䡄杂䅁䍄䉁䅁䅁兂䅁䅁䅍䅄䅁䅁䅯杷䅁䅁䅯朶䅯䅁䅯朵䅯䅁䅯眶䅯䅁䅅䅁䉁䅁䅁睂䅁䅁䅁䑯浪䅑杷允䅁䅁䅍䅁䑁䅁䅷䅁䭁䑁䉉䅁䭁䉁䜴䅁䉁䅁䅁允䅁䅁䅯杚䅙䅁杷允䅁䅁䅍䅁䑁䅁䅷䅁䭁䍁䅍䅁䭁䉁䜴䅁䉁䅁䅁允䅁䅁䅯兮䅙䅁杷允䅁䅁䅕䅁䑁䅁䅷䅁䭁䱁䉣䅁䭁佁䬰䅁䭁佁䭙䅁䭁佁䭣䅁䉁䅁䅁允䅁䅁䅣䅁䅁佁捄䔵䵁䅉䅅䅁䙁䅁䅁睁䵁䅁䅁权捄允䅁权䱄杅䅁权䕁䅁䅋权䥄杅䅁允䅁䅁䅅䅁䙁乁橥䑣䬰ㅰ䅚䍄䉁䅁䅁兂䅁䅁䅍䅄䅁䅁䅯杲䅁䅁䅯朶䅯䅁䅯朵䅯䅁䅯眶䅯䅁䅅䅁䉁䅁䅁睂䅁䅁䅁䑧浢䅑杷允䅁䅁䅍䅁䑁䅁䅷䅁䭁䙁䅑䅁䭁䉁䝧䅁䉁䅁䅁允䅁䅁䅯杓䅙䅁杷允䅁䅁䅕䅁䑁䅁䅷䅁䭁偁䅁䅁䭁佁䭯䅁䭁佁䭙䅁䭁佁䭳䅁䉁䅁䅁允䅁䅁䅣䅁䅁佁乂欵䵁䅉䅅䅁䑁䅁䅁睁䵁䅁䅁权塂䅅䅁权慄杅䅁允䅁䅁䅅䅁䭁乁匰䅁䵁䅉䅅䅁䙁䅁䅁睁䵁䅁䅁权潃䅁䅁权灄权䅁权浄权䅁权湄权䅁允䅁䅁䅅䅁䭁䅁䱣䅁䵁䅉䅅䅁䑁䅁䅁睁䵁䅁䅁权㑁允䅁权歁杂䅁允䅁䅁䅅䅁䭁䅁䡧䅁䵁䅉䅅䅁䑁䅁䅁睁䵁䅁䅁权扂䅁䅁权流杂䅁允䅁䅁䅅䅁佁䅁䅷䅁㑁䑁䅉杌穁䑁䅣䅁䵁䅉䅅䅁䙁䅁䅁睁䵁䅁䅁权㍄允䅁权䙄杅䅁权䕁䅁䅋权䩄杅䅁允䅁䅁䅅䅁䙁佁公䘵䑮睖䅖䍄䉁䅁䅁睁䅁䅁䅍䅄䅁䅁䅯䅕䅁䅁䅯䅈䅙䅁䅅䅁䉁䅁䅁权牁杂䅁䍄䉁䅁䅁睁䅁䅁䅍䅄䅁䅁䅯杸䅑䅁䅯栲䅉䅁䅅䅁䉁䅁䅁权瑄睅䅁䍄䉁䅁䅁兂䅁䅁䅍䅄䅁䅁䅯睺䅁䅁䅯䄶䅯䅁䅯朵䅯䅁䅯眵䅯䅁䅅䅁䉁䅁䅁权剂睃䅁䍄䉁䅁䅁睁䅁䅁䅍䅄䅁䅁䅯睲䅁䅁䅯杊䅙䅁䅅䅁䉁䅁䅁杄䵁䅁䅁䅏ぁ䍁䄴免ぁ䅁䅁䍄䉁䅁䅁兂䅁䅁䅍䅄䅁䅁䅯儱䅁䅁䅯剸䅉䅁䅯䅂䍁䅧䅯䉹䅉䅁䅅䅁䉁䅁䅁兂桁剣穎煣⭔睐杷允䅁䅁䅕䅁䑁䅁䅷䅁䭁䱁䉙䅁䭁䵁单䅁䭁䅁䅑潁䭁䵁卫䅁䉁䅁䅁允䅁䅁䅕䱑㠲究牱啂䵁䅉䅅䅁䙁䅁䅁睁䵁䅁䅁权䉂䅁䅁权䙄杅䅁权䕁䅁䅋权䥄杅䅁允䅁䅁䅅䅁䙁䝁眸㍄桴桁䅚䍄䉁䅁䅁睁䅁䅁䅍䅄䅁䅁䅯睂䅁䅁䅯栲䅉䅁䅅䅁䉁䅁䅁权敄杅䅁䍄䉁䅁䅁兂䅁䅁䅍䅄䅁䅁䅯䅇䅁䅁䅯儵䅯䅁䅯朵䅯䅁䅯眵䅯䅁䅅䅁䉁䅁䅁权允䅂䅁䍄䉁䅁䅁兂䅁䅁䅍䅄䅁䅁䅯䅰䅅䅁䅯剸䅉䅁䅯䅂䍁䅧䅯剹䅉䅁䅅䅁䉁䅁䅁兂癃摬噂ㅆ䥑䅑杷允䅁䅁䅍䅁䑁䅁䅷䅁䭁佁䅳䅁䭁䉁䝯䅁䉁䅁䅁允䅁䅁䅯杁䅧䅁杷允䅁䅁䅕䅁䑁䅁䅷䅁䭁䝁䅉䅁䭁䵁单䅁䭁䅁䅑潁䭁䵁卫䅁䉁䅁䅁允䅁䅁䅕㡢琰ぉ歔お䵁䅉䅅䅁䙁䅁䅁睁䵁䅁䅁权橂䅁䅁权䙄杅䅁权䕁䅁䅋权䩄杅䅁允䅁䅁䅅䅁䙁䩁㤳㡭⭥眶䅚䍄䉁䅁䅁兂䅁䅁䅍䅄䅁䅁䅯儫䅁䅁䅯儵䅯䅁䅯朵䅯䅁䅯眵䅯䅁䅅䅁䉁䅁䅁权乁睃䅁䍄䉁䅁䅁睁䅁䅁䅍䅄䅁䅁䅯权䄴䅁䅯栲䅉䅁䅅䅁䉁䅁䅁权䥁睆䅁䍄䉁䅁䅁兂䅁䅁䅍䅄䅁䅁䅯睯䅁䅁䅯儵䅯䅁䅯朵䅯䅁䅯眵䅯䅁䅅䅁䉁䅁䅁权㑁睃䅁䍄䉁䅁䅁兂䅁䅁䅍䅄䅁䅁䅯允䅅䅁䅯䄶䅯䅁䅯朵䅯䅁䅯眵䅯䅁䅅䅁䉁䅁䅁权䝁睃䅁䍄䉁䅁䅁睁䅁䅁䅍䅄䅁䅁䅯杉䅅䅁䅯䅈䅙䅁䅅䅁䉁䅁䅁权䱃杂䅁䍄䉁䅁䅁睁䅁䅁䅍䅄䅁䅁䅯杈䅅䅁䅯䅈䅙䅁䅅䅁䉁䅁䅁权睃杂䅁䍄䉁䅁䅁睁䅁䅁䅍䅄䅁䅁䅯䅚䅁䅁䅯䅊䅙䅁䅅䅁䉁䅁䅁权䙁元䅁䍄䉁䅁䅁兂䅁䅁䅍䅄䅁䅁䅯睑䅅䅁䅯剸䅉䅁䅯䅂䍁䅧䅯剹䅉䅁䅅䅁䉁䅁䅁兂硄渹兌爲䙅䅑杷允䅁䅁䅕䅁䑁䅁䅷䅁䭁䉁䅧䅁䭁䵁即䅁䭁䅁䅑潁䭁䵁卫䅁䉁䅁䅁允䅁䅁䅕䭆䠵場䕯啘䵁䅉䅅䅁䙁䅁䅁睁䵁䅁䅁权呁䅁䅁权䱄杅䅁权䕁䅁䅋权䥄杅䅁允䅁䅁䅅䅁䙁䩁婱婭婭噇䅨䍄䉁䅁䅁兂䅁䅁䅍䅄䅁䅁䅯睮䅁䅁䅯剸䅉䅁䅯䅂䍁䅧䅯䉹䅉䅁䅅䅁䉁䅁䅁兂杂桄吷䕧椰䅑杷允䅁䅁䅍䅁䑁䅁䅷䅁䭁䥁䅧䅁䭁䵁匸䅁䉁䅁䅁允䅁䅁䅣䅁䅁䕁㥁欳䵁䅉䅅䅁䙁䅁䅁睁䵁䅁䅁权呁䅁䅁权䙄杅䅁权䕁䅁䅋权䥄杅䅁允䅁䅁䅅䅁䙁䡁㥘嘷浬䅮䄵䍄䉁䅁䅁兂䅁䅁䅍䅄䅁䅁䅯杙䅁䅁䅯朶䅯䅁䅯朵䅯䅁䅯眶䅯䅁䅅䅁䉁䅁䅁睂䅁䅁䅁䕑浺䅑杷允䅁䅁䅕䅁䑁䅁䅷䅁䭁䉁䅍䅁䭁䵁单䅁䭁䅁䅑潁䭁䵁卫䅁䉁䅁䅁允䅁䅁䅕㠶戶ㄹ橍啃䵁䅉䅅䅁䑁䅁䅁睁䵁䅁䅁权呁䅁䅁权奁杂䅁允䅁䅁䅅䅁䭁䉁䝫䅁䵁䅉䅅䅁䑁䅁䅁睁䵁䅁䅁权䅃允䅁权奁杂䅁允䅁䅁䅅䅁䭁䝁䜸䅁䵁䅉䅅䅁䑁䅁䅁睁䵁䅁䅁权㝂䅁䅁权捁杂䅁允䅁䅁䅅䅁䭁佁䝷䅁䵁䅉䅅䅁䑁䅁䅁睁䵁䅁䅁权偁允䅁权慄杅䅁允䅁䅁䅅䅁䭁乁匸䅁䵁䅉䅅䅁䙁䅁䅁睁䵁䅁䅁权乁䅁䅁权䱄杅䅁权䕁䅁䅋权䩄杅䅁允䅁䅁䅅䅁䙁佁㙆䭆䠵噫䅴䍄䉁䅁䅁兂䅁䅁䅍䅄䅁䅁䅯䅩䅁䅁䅯剸䅉䅁䅯䅂䍁䅧䅯剹䅉䅁䅅䅁䉁䅁䅁兂慄䩊㉺畸䩅䅑杷允䅁䅁䅍䅁䑁䅁䅷䅁䭁䉁䅍䅁䭁䉁䝯䅁䉁䅁䅁允䅁䅁䅯睇䅙䅁杷允䅁䅁䅍䅁䑁䅁䅷䅁䭁䱁䅉䅁䭁䉁䝷䅁䉁䅁䅁允䅁䅁䅯兑䅙䅁杷允䅁䅁䅍䅁䑁䅁䅷䅁䭁䉁䘸䅁䭁乁卯䅁䉁䅁䅁允䅁䅁䅯栯䅕䅁杷允䅁䅁䅕䅁䑁䅁䅷䅁䭁䭁䉧䅁䭁佁䭯䅁䭁佁䭙䅁䭁佁䭳䅁䉁䅁䅁允䅁䅁䅣䅁䅁䥁汁欵䵁䅉䅅䅁䕁䅁䅁睁䵁䅁䅁权䉂䅁䅁权晁杂䅁权杁杂䅁允䅁䅁䅅䅁䭁䕁䜴䅁䵁䅉䅅䅁䙁䅁䅁睁䵁䅁䅁权奂䅁䅁权灄权䅁权浄权䅁权湄权䅁允䅁䅁䅅䅁䭁䅁䰴䅁䵁䅉䅅䅁䑁䅁䅁睁䵁䅁䅁权䕁睃䅁权慄杅䅁允䅁䅁䅅䅁䭁䙁塯䅁䵁䅉䅅䅁䙁䅁䅁睁䵁䅁䅁权㉃䅁䅁权潄权䅁权浄权䅁权湄权䅁允䅁䅁䅅䅁䭁䅁䱙䅁䵁䅉䅅䅁䙁䅁䅁睁䵁䅁䅁权㑃允䅁权灄权䅁权浄权䅁权湄权䅁允䅁䅁䅅䅁䭁䉁䱍䅁䵁䅉䅅䅁䙁䅁䅁睁䵁䅁䅁权卂允䅁权䙄杅䅁权䕁䅁䅋权䥄杅䅁允䅁䅁䅅䅁䙁偁䑔稴㉰朷䅰䍄䉁䅁䅁兂䅁䅁䅍䅄䅁䅁䅯眸䅅䅁䅯硹䅉䅁䅯䅂䍁䅧䅯剹䅉䅁䅅䅁䉁䅁䅁兂捂㡪ㅌ䝋捸䅑杷允䅁䅁䅕䅁䑁䅁䅷䅁䭁偁䉕䅁䭁佁䭷䅁䭁佁䭙䅁䭁佁䭣䅁䉁䅁䅁允䅁䅁䅣䅁䅁䵁㙂䔵䵁䅉䅅䅁䙁䅁䅁睁䵁䅁䅁权㡃䅁䅁权䱄杅䅁权䕁䅁䅋权䩄杅䅁允䅁䅁䅅䅁䙁䭁睒児塲㄰䅨䍄䉁䅁䅁睁䅁䅁䅍䅄䅁䅁䅯睅䅁䅁䅯䅊䅙䅁䅅䅁䉁䅁䅁权乄䅃䅁䍄䉁䅁䅁睁䅁䅁䅍䅄䅁䅁䅯儹䅑䅁䅯栲䅉䅁䅅䅁䉁䅁䅁权桄杅䅁䍄䉁䅁䅁兂䅁䅁䅍䅄䅁䅁䅯䅈䅁䅁䅯儷䅯䅁䅯朵䅯䅁䅯眵䅯䅁䅅䅁䉁䅁䅁睂䅁䅁䅁佷汲䅑杷允䅁䅁䅕䅁䑁䅁䅷䅁䭁䉁䉑䅁䭁䵁单䅁䭁䅁䅑潁䭁䵁卧䅁䉁䅁䅁允䅁䅁䅕奁戯樰瀵䕆䵁䅉䅅䅁䑁䅁䅁睁䵁䅁䅁权呁䅁䅁权流杂䅁允䅁䅁䅅䅁佁䅁䅷䅁㉁䑁䅧杌穁䑁䅧䅁䵁䅉䅅䅁䙁䅁䅁睁䵁䅁䅁权偃允䅁权䙄杅䅁权䕁䅁䅋权䥄杅䅁允䅁䅁䅅䅁䙁䵁䵖坄稷䅨䅂䍄䉁䅁䅁睁䅁䅁䅍䅄䅁䅁䅯儰䅁䅁䅯䅇䅙䅁䅅䅁䉁䅁䅁权䕂杂䅁䍄䉁䅁䅁睁䅁䅁䅍䅄䅁䅁䅯睱䅅䅁䅯䅊䅙䅁䅅䅁䉁䅁䅁权剄䅃䅁䍄䉁䅁䅁睁䅁䅁䅍䅄䅁䅁䅯杣䅁䅁䅯硺䅉䅁䅅䅁䉁䅁䅁睂䅁䅁䅁䵉栯䅑杷允䅁䅁䅍䅁䑁䅁䅷䅁䭁䡁义䅁䭁乁卯䅁䉁䅁䅁允䅁䅁䅯栴䅉䅁杷允䅁䅁䅍䅁䑁䅁䅷䅁䭁䍁䅧䅁䭁䉁䝯䅁䉁䅁䅁允䅁䅁䅯兗䅙䅁杷允䅁䅁䅕䅁䑁䅁䅷䅁䭁䅁䉅䅁䭁佁䬰䅁䭁佁䭙䅁䭁佁䭣䅁䉁䅁䅁允䅁䅁䅣䅁䅁䵁婃唵䵁䅉䅅䅁䙁䅁䅁睁䵁䅁䅁权㉃允䅁权汄权䅁权浄权䅁权湄权䅁允䅁䅁䅅䅁䭁䉁䕁䅁䵁䅉䅅䅁䑁䅁䅁睁䵁䅁䅁权䥃䅁䅁权流杂䅁允䅁䅁䅅䅁佁䅁䅷䅁㕁䑁䅁杌穁䑁䅅䅁䵁䅉䅅䅁䙁䅁䅁睁䵁䅁䅁权硃䅁䅁权瑄权䅁权浄权䅁权湄权䅁允䅁䅁䅅䅁䡁䅁䅁䅁杄伳䅖䍄䉁䅁䅁睁䅁䅁䅍䅄䅁䅁䅯党䅅䅁䅯栲䅉䅁䅅䅁䉁䅁䅁权歄杅䅁䍄䉁䅁䅁兂䅁䅁䅍䅄䅁䅁䅯兎䅅䅁䅯䄶䅯䅁䅯朵䅯䅁䅯眵䅯䅁䅅䅁䉁䅁䅁权䝁睃䅁䍄䉁䅁䅁睁䅁䅁䅍䅄䅁䅁䅯䅰䅁䅁䅯䅇䅙䅁䅅䅁䉁䅁䅁权瑁杂䅁䍄䉁䅁䅁睁䅁䅁䅍䅄䅁䅁䅯䅦䅁䅁䅯䅇䅙䅁䅅䅁䉁䅁䅁权㥁杂䅁䍄䉁䅁䅁睁䅁䅁䅍䅄䅁䅁䅯兦䅁䅁䅯䅇䅙䅁䅅䅁䉁䅁䅁权療杂䅁䍄䉁䅁䅁睁䅁䅁䅍䅄䅁䅁䅯䅊䅅䅁䅯硺䅉䅁䅅䅁䉁䅁䅁权允䅂䅁䍄䉁䅁䅁睁䅁䅁䅍䅄䅁䅁䅯兊䅁䅁䅯䅈䅙䅁䅅䅁䉁䅁䅁权㥃杂䅁䍄䉁䅁䅁睁䅁䅁䅍䅄䅁䅁䅯睬䄴䅁䅯栲䅉䅁䅅䅁䉁䅁䅁权汄杅䅁䍄䉁䅁䅁兂䅁䅁䅍䅄䅁䅁䅯兺䅁䅁䅯儶䅯䅁䅯朵䅯䅁䅯眵䅯䅁䅅䅁䉁䅁䅁权煂兄䅁䍄䉁䅁䅁兂䅁䅁䅍䅄䅁䅁䅯䄹䅅䅁䅯儵䅯䅁䅯朵䅯䅁䅯眵䅯䅁䅅䅁䉁䅁䅁权㑁睃䅁䍄䉁䅁䅁兂䅁䅁䅍䅄䅁䅁䅯兑䅁䅁䅯䄶䅯䅁䅯朵䅯䅁䅯眵䅯䅁䅅䅁䉁䅁䅁权䝁睃䅁䍄䉁䅁䅁睁䅁䅁䅍䅄䅁䅁䅯儹䅁䅁䅯杇䅙䅁䅅䅁䉁䅁䅁权䱂杂䅁䍄䉁䅁䅁兂䅁䅁䅍䅄䅁䅁䅯䅙䅅䅁䅯䄷䅯䅁䅯朵䅯䅁䅯眵䅯䅁䅅䅁䉁䅁䅁权允䅂䅁䍄䉁䅁䅁兂䅁䅁䅍䅄䅁䅁䅯睅䅁䅁䅯儵䅯䅁䅯朵䅯䅁䅯眵䅯䅁䅅䅁䉁䅁䅁权乁睃䅁䍄䉁䅁䅁睁䅁䅁䅍䅄䅁䅁䅯睑䅁䅁䅯硺䅉䅁䅅䅁䉁䅁䅁权允䅂䅁䍄䉁䅁䅁睁䅁䅁䅍䅄䅁䅁䅯䅒䅁䅁䅯硺䅉䅁䅅䅁䉁䅁䅁睂䅁䅁䅁䙯栳䅑杷允䅁䅁䅍䅁䑁䅁䅷䅁䭁䩁䅉䅁䭁䉁䝧䅁䉁䅁䅁允䅁䅁䅯兌䅙䅁杷允䅁䅁䅍䅁䑁䅁䅷䅁䭁䩁䅍䅁䭁䉁䝧䅁䉁䅁䅁允䅁䅁䅯兌䅙䅁杷允䅁䅁䅕䅁䑁䅁䅷䅁䭁䉁䅍䅁䭁佁䭯䅁䭁佁䭙䅁䭁佁䭳䅁䉁䅁䅁允䅁䅁䅣䅁䅁䕁䍂欵䵁䅉䅅䅁䑁䅁䅁睁䵁䅁䅁权畁允䅁权流杂䅁允䅁䅁䅅䅁佁䅁䅷䅁㑁䑁䅣杌㕁䑁䅑䅁䵁䅉䅅䅁䙁䅁䅁睁䵁䅁䅁权剃䅁䅁权汄权䅁权浄权䅁权湄权䅁允䅁䅁䅅䅁䭁䅁䰰䅁䵁䅉䅅䅁䑁䅁䅁睁䵁䅁䅁权元䅁䅁权敁杂䅁允䅁䅁䅅䅁䭁䡁䝉䅁䵁䅉䅅䅁䙁䅁䅁睁䵁䅁䅁权䭂䅁䅁权䱄杅䅁权䕁䅁䅋权䥄杅䅁允䅁䅁䅅䅁䙁䵁ㅐ䙋偹汍䅸䍄䉁䅁䅁兂䅁䅁䅍䅄䅁䅁䅯睅䅁䅁䅯儷䅯䅁䅯朵䅯䅁䅯眵䅯䅁䅅䅁䉁䅁䅁睂䅁䅁䅁䍧洳䅑杷允䅁䅁䅕䅁䑁䅁䅷䅁䭁䥁䅙䅁䭁佁䭯䅁䭁佁䭙䅁䭁佁䭳䅁䉁䅁䅁允䅁䅁䅣䅁䅁䍁湁欵䵁䅉䅅䅁䙁䅁䅁睁䵁䅁䅁权ㅂ允䅁权䙄杅䅁权䕁䅁䅋权䩄杅䅁允䅁䅁䅅䅁䙁偁⭱䥉䭣昰⽳䍄䉁䅁䅁睁䅁䅁䅍䅄䅁䅁䅯䅇䅁䅁䅯硺䅉䅁䅅䅁䉁䅁䅁权允䅂䅁䍄䉁䅁䅁睁䅁䅁䅍䅄䅁䅁䅯䅗䅕䅁䅯栲䅉䅁䅅䅁䉁䅁䅁权潄杅䅁䍄䉁䅁䅁睁䅁䅁䅍䅄䅁䅁䅯䅥䅁䅁䅯䅈䅙䅁䅅䅁䉁䅁䅁权䡂杂䅁䍄䉁䅁䅁兂䅁䅁䅍䅄䅁䅁䅯眷䅅䅁䅯儵䅯䅁䅯朵䅯䅁䅯眵䅯䅁䅅䅁䉁䅁䅁权允䅂䅁䍄䉁䅁䅁兂䅁䅁䅍䅄䅁䅁䅯䅈䅁䅁䅯儵䅯䅁䅯朵䅯䅁䅯眵䅯䅁䅅䅁䉁䅁䅁权㑁睃䅁䍄䉁䅁䅁兂䅁䅁䅍䅄䅁䅁䅯児䅅䅁䅯硹䅉䅁䅯䅂䍁䅧䅯剹䅉䅁䅅䅁䉁䅁䅁兂乄䵺䵺䵺啸䅑杷允䅁䅁䅍䅁䑁䅁䅷䅁䭁䉁䅕䅁䭁䉁䝧䅁䉁䅁䅁允䅁䅁䅯䅒䅙䅁杷允䅁䅁䅍䅁䑁䅁䅷䅁䭁䡁䉙䅁䭁䵁匸䅁䉁䅁䅁允䅁䅁䅣䅁䅁䅁偃〳䵁䅉䅅䅁䑁䅁䅁睁䵁䅁䅁权坁䅁䅁权奁杂䅁允䅁䅁䅅䅁䭁䕁䝑䅁䵁䅉䅅䅁䑁䅁䅁睁䵁䅁䅁权塁䅁䅁权奁杂䅁允䅁䅁䅅䅁䭁䉁䝫䅁䵁䅉䅅䅁䑁䅁䅁睁䵁䅁䅁权乁允䅁权偄杅䅁允䅁䅁䅅䅁䡁䅁䅁䅁杁畤䅒䍄䉁䅁䅁兂䅁䅁䅍䅄䅁䅁䅯杴䅁䅁䅯儷䅯䅁䅯朵䅯䅁䅯眵䅯䅁䅅䅁䉁䅁䅁睂䅁䅁䅁䝉歐䅑杷允䅁䅁䅕䅁䑁䅁䅷䅁䭁䭁䅷䅁䭁䵁单䅁䭁䅁䅑潁䭁䵁卫䅁䉁䅁䅁允䅁䅁䅕慭稷婋祳啃䵁䅉䅅䅁䑁䅁䅁睁䵁䅁䅁权噂䅁䅁权歁杂䅁允䅁䅁䅅䅁䭁䩁䭯䅁䵁䅉䅅䅁䙁䅁䅁睁䵁䅁䅁权卂䅁䅁权䙄杅䅁权䕁䅁䅋权䩄杅䅁允䅁䅁䅅䅁䙁䑁㥌橌癷条䅴䍄䉁䅁䅁兂䅁䅁䅍䅄䅁䅁䅯兗䅁䅁䅯儵䅯䅁䅯朵䅯䅁䅯眵䅯䅁䅅䅁䉁䅁䅁权⭁睃䅁䍄䉁䅁䅁睁䅁䅁䅍䅄䅁䅁䅯杋䅁䅁䅯硺䅉䅁䅅䅁䉁䅁䅁权允䅂䅁䍄䉁䅁䅁睁䅁䅁䅍䅄䅁䅁䅯杴䅁䅁䅯杈䅙䅁䅅䅁䉁䅁䅁权浂杂䅁䍄䉁䅁䅁兂䅁䅁䅍䅄䅁䅁䅯杯䅁䅁䅯䄷䅯䅁䅯朵䅯䅁䅯眵䅯䅁䅅䅁䉁䅁䅁权允䅂䅁䍄䉁䅁䅁䅂䅁䅁䅍䅄䅁䅁䅯六䅁䅁䅯睈䅙䅁䅯䅉䅙䅁䅅䅁䉁䅁䅁权䝃杂䅁䍄䉁䅁䅁兂䅁䅁䅍䅄䅁䅁䅯杗䅅䅁䅯硹䅉䅁䅯䅂䍁䅧䅯䉹䅉䅁䅅䅁䉁䅁䅁兂乄䵺䵺佺捸䅑杷允䅁䅁䅕䅁䑁䅁䅷䅁䭁䭁䅯䅁䭁佁䭧䅁䭁佁䭙䅁䭁佁䭣䅁䉁䅁䅁允䅁䅁䅯杂䅳䅁杷允䅁䅁䅍䅁䑁䅁䅷䅁䭁䉁䅧䅁䭁䉁䝯䅁䉁䅁䅁允䅁䅁䅯睇䅙䅁杷允䅁䅁䅍䅁䑁䅁䅷䅁䭁䵁䙅䅁䭁乁卯䅁䉁䅁䅁允䅁䅁䅯桕䅙䅁杷允䅁䅁䅑䅁䑁䅁䅷䅁䭁䙁䅙䅁䭁䉁䜸䅁䭁䍁䝁䅁䉁䅁䅁允䅁䅁䅯儱䅧䅁杷允䅁䅁䅕䅁䑁䅁䅷䅁䭁䅁䄰䅁䭁佁䭕䅁䭁佁䭙䅁䭁佁䭣䅁䉁䅁䅁允䅁䅁䅯材䅳䅁杷允䅁䅁䅍䅁䑁䅁䅷䅁䭁䙁䉁䅁䭁䉁䜴䅁䉁䅁䅁允䅁䅁䅯䄳䅙䅁杷允䅁䅁䅍䅁䑁䅁䅷䅁䭁䝁䉁䅁䭁䍁䝙䅁䉁䅁䅁允䅁䅁䄴䅄䅁䑁䅙睎畁䑁䅍兏䅁䅁杷允䅁䅁䅍䅁䑁䅁䅷䅁䭁䅁䙁䅁䭁乁卯䅁䉁䅁䅁允䅁䅁䅯砶䅉䅁杷允䅁䅁䅕䅁䑁䅁䅷䅁䭁䑁䉑䅁䭁䵁单䅁䭁䅁䅑潁䭁䵁卧䅁䉁䅁䅁允䅁䅁䅕塵ㅔ晭潮ぃ䵁䅉䅅䅁䙁䅁䅁睁䵁䅁䅁权䝂䅁䅁权䙄杅䅁权䕁䅁䅋权䥄杅䅁允䅁䅁䅅䅁䙁䱁呺⽉牴砫䅆䍄䉁䅁䅁兂䅁䅁䅍䅄䅁䅁䅯䅇䅁䅁䅯䄶䅯䅁䅯朵䅯䅁䅯眵䅯䅁䅅䅁䉁䅁䅁权允䅂䅁䍄䉁䅁䅁兂䅁䅁䅍䅄䅁䅁䅯睫䅅䅁䅯朶䅯䅁䅯朵䅯䅁䅯眶䅯䅁䅅䅁䉁䅁䅁权允䅂䅁䍄䉁䅁䅁兂䅁䅁䅍䅄䅁䅁䅯杓䅅䅁䅯䄶䅯䅁䅯朵䅯䅁䅯眵䅯䅁䅅䅁䉁䅁䅁权䝁睃䅁䍄䉁䅁䅁兂䅁䅁䅍䅄䅁䅁䅯䅇䅁䅁䅯朶䅯䅁䅯朵䅯䅁䅯眶䅯䅁䅅䅁䉁䅁䅁权允䅂䅁䍄䉁䅁䅁睁䅁䅁䅍䅄䅁䅁䅯睱䅁䅁䅯䅈䅙䅁䅅䅁䉁䅁䅁权捁睂䅁䍄䉁䅁䅁兂䅁䅁䅍䅄䅁䅁䅯兯䅁䅁䅯朶䅯䅁䅯朵䅯䅁䅯眶䅯䅁䅅䅁䉁䅁䅁睂䅁䅁䅁䑁浐䅑杷允䅁䅁䅍䅁䑁䅁䅷䅁䭁䱁䅷䅁䭁䍁䝙䅁䉁䅁䅁允䅁䅁䄴䅄䅁䑁䅫李畁䑁䅅免䅁䅁杷允䅁䅁䅕䅁䑁䅁䅷䅁䭁乁䅕䅁䭁䵁单䅁䭁䅁䅑潁䭁䵁卫䅁䉁䅁䅁允䅁䅁䅕㝒硄潍䱦樫䴸䅉䅅䅁䑁䅁䅁睁䵁䅁䅁权⽃䅁䅁权敁杂䅁允䅁䅁䅅䅁䭁䑁䤰䅁䵁䅉䅅䅁䑁䅁䅁睁䵁䅁䅁权ㅃ允䅁权偄杅䅁允䅁䅁䅅䅁䭁䉁䕁䅁䵁䅉䅅䅁䙁䅁䅁睁䵁䅁䅁权䭄䅁䅁权灄权䅁权浄权䅁权湄权䅁允䅁䅁䅅䅁䭁䑁䵍䅁䵁䅉䅅䅁䙁䅁䅁睁䵁䅁䅁权䉂允䅁权汄权䅁权浄权䅁权湄权䅁允䅁䅁䅅䅁䭁䝁䱧䅁䵁䅉䅅䅁䑁䅁䅁睁䵁䅁䅁权癁允䅁权流杂䅁允䅁䅁䅅䅁佁䅁䅷䅁㑁䑁䅙杌㑁䑁䅧䅁䵁䅉䅅䅁䑁䅁䅁睁䵁䅁䅁权硄䅁䅁权奁杂䅁允䅁䅁䅅䅁䭁䕁䝑䅁䵁䅉䅅䅁䑁䅁䅁睁䵁䅁䅁权呃允䅁权奁杂䅁允䅁䅁䅅䅁䭁䡁䝷䅁䵁䅉䅅䅁䙁䅁䅁睁䵁䅁䅁权牄䅁䅁权瑄权䅁权浄权䅁权湄权䅁允䅁䅁䅅䅁䡁䅁䅁䅁䅄数䅖䍄䉁䅁䅁睁䅁䅁䅍䅄䅁䅁䅯䄵䅳䅁䅯栲䅉䅁䅅䅁䉁䅁䅁权瑄杅䅁䍄䉁䅁䅁睁䅁䅁䅍䅄䅁䅁䅯杦䅁䅁䅯硺䅉䅁䅅䅁䉁䅁䅁睂䅁䅁䅁䭧楔䅑杷允䅁䅁䅕䅁䑁䅁䅷䅁䭁䅁䅧䅁䭁䵁单䅁䭁䅁䅑潁䭁䵁卫䅁䉁䅁䅁允䅁䅁䅕䩶浵㝣夹歉䵁䅉䅅䅁䕁䅁䅁睁䵁䅁䅁权慂允䅁权晁杂䅁权杁杂䅁允䅁䅁䅅䅁䭁䵁䨴䅁䵁䅉䅅䅁䙁䅁䅁睁䵁䅁䅁权慄䅁䅁权獄权䅁权浄权䅁权湄权䅁允䅁䅁䅅䅁䡁䅁䅁䅁杁畓䅚䍄䉁䅁䅁兂䅁䅁䅍䅄䅁䅁䅯兎䅁䅁䅯剸䅉䅁䅯䅂䍁䅧䅯剹䅉䅁䅅䅁䉁䅁䅁兂獁㕂潦䝯儸䅑杷允䅁䅁䅍䅁䑁䅁䅷䅁䭁䉁䉳䅁䭁䵁匸䅁䉁䅁䅁允䅁䅁䅯䅅䅑䅁杷允䅁䅁䅕䅁䑁䅁䅷䅁䭁䉁䅧䅁䭁佁䬰䅁䭁佁䭙䅁䭁佁䭣䅁䉁䅁䅁允䅁䅁䅯䅅䅑䅁杷允䅁䅁䅍䅁䑁䅁䅷䅁䭁䙁䅣䅁䭁䍁䝙䅁䉁䅁䅁允䅁䅁䄴䅄䅁䑁䅧兏畁䑁䅍兎䅁䅁杷允䅁䅁䅍䅁䑁䅁䅷䅁䭁䵁䱯䅁䭁乁卯䅁䉁䅁䅁允䅁䅁䅯样䅉䅁杷允䅁䅁䅍䅁䑁䅁䅷䅁䭁偁䱙䅁䭁乁卯䅁䉁䅁䅁允䅁䅁䅯砷䅉䅁杷允䅁䅁䅍䅁䑁䅁䅷䅁䭁䅁䅳䅁䭁䉁䝷䅁䉁䅁䅁允䅁䅁䅯䅪䅙䅁杷允䅁䅁䅍䅁䑁䅁䅷䅁䭁䭁䉙䅁䭁䍁䝙䅁䉁䅁䅁允䅁䅁䄴䅄䅁䑁䅣兎畁䑁䅧睍䅁䅁杷允䅁䅁䅕䅁䑁䅁䅷䅁䭁䅁䅳䅁䭁䵁即䅁䭁䅁䅑潁䭁䵁卧䅁䉁䅁䅁允䅁䅁䅕児塲㍯瑄さ䵁䅉䅅䅁䕁䅁䅁睁䵁䅁䅁权䭄允䅁权晁杂䅁权杁杂䅁允䅁䅁䅅䅁䭁䵁䭁䅁䵁䅉䅅䅁䙁䅁䅁睁䵁䅁䅁权乁允䅁权瑄权䅁权浄权䅁权湄权䅁允䅁䅁䅅䅁䡁䅁䅁䅁䅃畬䅒䍄䉁䅁䅁兂䅁䅁䅍䅄䅁䅁䅯睴䅁䅁䅯䄶䅯䅁䅯朵䅯䅁䅯眵䅯䅁䅅䅁䉁䅁䅁权䝁睃䅁䍄䉁䅁䅁兂䅁䅁䅍䅄䅁䅁䅯杌䅁䅁䅯儶䅯䅁䅯朵䅯䅁䅯眵䅯䅁䅅䅁䉁䅁䅁权捁杄䅁䍄䉁䅁䅁兂䅁䅁䅍䅄䅁䅁䅯杴䅁䅁䅯朶䅯䅁䅯朵䅯䅁䅯眶䅯䅁䅅䅁䉁䅁䅁睂䅁䅁䅁䍉洯䅑杷允䅁䅁䅕䅁䑁䅁䅷䅁䭁䉁䈸䅁䭁佁䭧䅁䭁佁䭙䅁䭁佁䭣䅁䉁䅁䅁允䅁䅁䅯杂䅳䅁杷允䅁䅁䅕䅁䑁䅁䅷䅁䭁䝁䅕䅁䭁佁䭕䅁䭁佁䭙䅁䭁佁䭣䅁䉁䅁䅁允䅁䅁䅯䅅䅑䅁杷允䅁䅁䅍䅁䑁䅁䅷䅁䭁佁䉑䅁䭁䍁䝙䅁䉁䅁䅁允䅁䅁䄴䅄䅁䑁䅧免畁䑁䅅睍䅁䅁杷允䅁䅁䅕䅁䑁䅁䅷䅁䭁佁䉧䅁䭁䵁即䅁䭁䅁䅑潁䭁䵁卧䅁䉁䅁䅁允䅁䅁䅕呣䬰㘱睏歗䵁䅉䅅䅁䙁䅁䅁睁䵁䅁䅁权橁䅁䅁权䱄杅䅁权䕁䅁䅋权䥄杅䅁允䅁䅁䅅䅁䙁䑁積積積ㅁ䅴䍄䉁䅁䅁睁䅁䅁䅍䅄䅁䅁䅯䅶䅅䅁䅯杇䅙䅁䅅䅁䉁䅁䅁权敂杂䅁䍄䉁䅁䅁兂䅁䅁䅍䅄䅁䅁䅯䅩䅅䅁䅯硹䅉䅁䅯䅂䍁䅧䅯剹䅉䅁䅅䅁䉁䅁䅁兂歃䑣䬰眱捎䅑杷允䅁䅁䅕䅁䑁䅁䅷䅁䭁䱁䅕䅁䭁佁䭕䅁䭁佁䭙䅁䭁佁䭣䅁䉁䅁䅁允䅁䅁䅯䅇䅳䅁杷允䅁䅁䅍䅁䑁䅁䅷䅁䭁乁䉑䅁䭁䵁匸䅁䉁䅁䅁允䅁䅁䅣䅁䅁䍁癁〴䵁䅉䅅䅁䕁䅁䅁睁䵁䅁䅁权穂允䅁权晁杂䅁权杁杂䅁允䅁䅁䅅䅁䭁偁䝧䅁䵁䅉䅅䅁䙁䅁䅁睁䵁䅁䅁权塂䅁䅁权灄权䅁权浄权䅁权湄权䅁允䅁䅁䅅䅁䭁䉁䕁䅁䵁䅉䅅䅁䑁䅁䅁睁䵁䅁䅁权牁䅁䅁权奁杂䅁允䅁䅁䅅䅁䭁䕁䝑䅁䵁䅉䅅䅁䑁䅁䅁睁䵁䅁䅁权時䅁䅁权奁杂䅁允䅁䅁䅅䅁䭁䍁䜰䅁䵁䅉䅅䅁䙁䅁䅁睁䵁䅁䅁权㑄允䅁权獄权䅁权浄权䅁权湄权䅁允䅁䅁䅅䅁䡁䅁䅁䅁䅁敪䅒䍄䉁䅁䅁睁䅁䅁䅍䅄䅁䅁䅯䅲䅕䅁䅯栲䅉䅁䅅䅁䉁䅁䅁权祄杅䅁䍄䉁䅁䅁兂䅁䅁䅍䅄䅁䅁䅯兄䅁䅁䅯剸䅉䅁䅯䅂䍁䅧䅯䉹䅉䅁䅅䅁䉁䅁䅁兂乂捌穅摗㝢睐杷允䅁䅁䅍䅁䑁䅁䅷䅁䭁䅁䱯䅁䭁乁卯䅁䉁䅁䅁允䅁䅁䅯剄䅍䅁杷允䅁䅁䅍䅁䑁䅁䅷䅁䭁䡁䰴䅁䭁乁卯䅁䉁䅁䅁允䅁䅁䅯䈹䅉䅁杷允䅁䅁䅕䅁䑁䅁䅷䅁䭁䥁䉧䅁䭁佁䬰䅁䭁佁䭙䅁䭁佁䭣䅁䉁䅁䅁允䅁䅁䅣䅁䅁䥁䑂欵䵁䅉䅅䅁䑁䅁䅁睁䵁䅁䅁权塁允䅁权慄杅䅁允䅁䅁䅅䅁䭁偁单䅁䵁䅉䅅䅁䑁䅁䅁睁䵁䅁䅁权敄允䅁权敁杂䅁允䅁䅁䅅䅁䭁䩁䝣䅁䵁䅉䅅䅁䑁䅁䅁睁䵁䅁䅁权䅁允䅁权敁杂䅁允䅁䅁䅅䅁䭁䥁䜸䅁䵁䅉䅅䅁䑁䅁䅁睁䵁䅁䅁权卄允䅁权慄杅䅁允䅁䅁䅅䅁䭁䅁噉䅁䵁䅉䅅䅁䙁䅁䅁睁䵁䅁䅁权歃䅁䅁权䙄杅䅁权䕁䅁䅋权䩄杅䅁允䅁䅁䅅䅁䙁䩁䵂灹塺杪䅰䍄䉁䅁䅁兂䅁䅁䅍䅄䅁䅁䅯兒䅅䅁䅯䄷䅯䅁䅯朵䅯䅁䅯眵䅯䅁䅅䅁䉁䅁䅁睂䅁䅁䅁䡧楔䅑杷允䅁䅁䅕䅁䑁䅁䅷䅁䭁乁䉅䅁䭁佁䭧䅁䭁佁䭙䅁䭁佁䭣䅁䉁䅁䅁允䅁䅁䅯杂䅳䅁杷允䅁䅁䅍䅁䑁䅁䅷䅁䭁䡁䈰䅁䭁乁卯䅁䉁䅁䅁允䅁䅁䅯砹䅉䅁杷允䅁䅁䅍䅁䑁䅁䅷䅁䭁䡁兣䅁䭁乁卯䅁䉁䅁䅁允䅁䅁䅯䈫䅉䅁杷允䅁䅁䅍䅁䑁䅁䅷䅁䭁䵁䉫䅁䭁䉁䜴䅁䉁䅁䅁允䅁䅁䅯杇䅣䅁杷允䅁䅁䅍䅁䑁䅁䅷䅁䭁䡁內䅁䭁乁卯䅁䉁䅁䅁允䅁䅁䅯别䅉䅁杷允䅁䅁䅕䅁䑁䅁䅷䅁䭁乁䈰䅁䭁佁䭯䅁䭁佁䭙䅁䭁佁䭳䅁䉁䅁䅁允䅁䅁䅣䅁䅁䝁㍁欵䵁䅉䅅䅁䙁䅁䅁睁䵁䅁䅁权䑄䅁䅁权煄权䅁权浄权䅁权牄权䅁允䅁䅁䅅䅁䡁䅁䅁䅁杄敒䅚䍄䉁䅁䅁兂䅁䅁䅍䅄䅁䅁䅯兙䅁䅁䅯剸䅉䅁䅯䅂䍁䅧䅯剹䅉䅁䅅䅁䉁䅁䅁兂㝄敺穇朰䈴䅑杷允䅁䅁䅕䅁䑁䅁䅷䅁䭁䱁䅳䅁䭁佁䭷䅁䭁佁䭙䅁䭁佁䭣䅁䉁䅁䅁允䅁䅁䅣䅁䅁䅁䍃唵䵁䅉䅅䅁䙁䅁䅁睁䵁䅁䅁权㝁䅁䅁权汄权䅁权浄权䅁权湄权䅁允䅁䅁䅅䅁䭁䉁䕁䅁䵁䅉䅅䅁䙁䅁䅁睁䵁䅁䅁权畂䅁䅁权汄权䅁权浄权䅁权湄权䅁允䅁䅁䅅䅁䭁䅁䰰䅁䵁䅉䅅䅁䙁䅁䅁睁䵁䅁䅁权㉃䅁䅁权䱄杅䅁权䕁䅁䅋权䩄杅䅁允䅁䅁䅅䅁䙁䡁㥅瑃橥䙣䅬䍄䉁䅁䅁睁䅁䅁䅍䅄䅁䅁䅯免䅕䅁䅯栲䅉䅁䅅䅁䉁䅁䅁权㙄杅䅁䍄䉁䅁䅁兂䅁䅁䅍䅄䅁䅁䅯兆䅅䅁䅯儶䅯䅁䅯朵䅯䅁䅯眵䅯䅁䅅䅁䉁䅁䅁权灃兄䅁䍄䉁䅁䅁睁䅁䅁䅍䅄䅁䅁䅯眴䅁䅁䅯硺䅉䅁䅅䅁䉁䅁䅁权允䅂䅁䍄䉁䅁䅁睁䅁䅁䅍䅄䅁䅁䅯兄䅁䅁䅯杈䅙䅁䅅䅁䉁䅁䅁权䱄杂䅁䍄䉁䅁䅁䅂䅁䅁䅍䅄䅁䅁䅯䅨䅅䅁䅯睈䅙䅁䅯䅉䅙䅁䅅䅁䉁䅁䅁权㙂杂䅁䍄䉁䅁䅁睁䅁䅁䅍䅄䅁䅁䅯杊䅁䅁䅯栲䅉䅁䅅䅁䉁䅁䅁权㡄杅䅁䍄䉁䅁䅁睁䅁䅁䅍䅄䅁䅁䅯朰䅑䅁䅯栲䅉䅁䅅䅁䉁䅁䅁权睄睆䅁䍄䉁䅁䅁睁䅁䅁䅍䅄䅁䅁䅯䅶䅕䅁䅯栲䅉䅁䅅䅁䉁䅁䅁权㥄杅䅁䍄䉁䅁䅁睁䅁䅁䅍䅄䅁䅁䅯兓䅁䅁䅯杊䅙䅁䅅䅁䉁䅁䅁杄䵁䅁䅁䅏穁䍁䄴䅏㍁䅁䅁䍄䉁䅁䅁睁䅁䅁䅍䅄䅁䅁䅯杨䅁䅁䅯栲䅉䅁䅅䅁䉁䅁䅁权䅁睅䅁䍄䉁䅁䅁睁䅁䅁䅍䅄䅁䅁䅯杴䅁䅁䅯杊䅙䅁䅅䅁䉁䅁䅁杄䵁䅁䅁䅏㍁䍁䄴兎㉁䅁䅁䍄䉁䅁䅁睁䅁䅁䅍䅄䅁䅁䅯眴䅅䅁䅯栲䅉䅁䅅䅁䉁䅁䅁权啄䅇䅁䍄䉁䅁䅁兂䅁䅁䅍䅄䅁䅁䅯杰䅁䅁䅯剸䅉䅁䅯䅂䍁䅧䅯䉹䅉䅁䅅䅁䉁䅁䅁兂㙁䉵奓呢䵳䅑杷允䅁䅁䅍䅁䑁䅁䅷䅁䭁佁䅅䅁䭁䵁匸䅁䉁䅁䅁允䅁䅁䅯䅅䅑䅁杷允䅁䅁䅍䅁䑁䅁䅷䅁䭁䵁䅙䅁䭁乁卯䅁䉁䅁䅁允䅁䅁䅯硉䅍䅁杷允䅁䅁䅕䅁䑁䅁䅷䅁䭁䅁䅍䅁䭁佁䬰䅁䭁佁䭙䅁䭁佁䭣䅁䉁䅁䅁允䅁䅁䅣䅁䅁䅁䩁欵䵁䅉䅅䅁䙁䅁䅁睁䵁䅁䅁权牁䅁䅁权䱄杅䅁权䕁䅁䅋权䩄杅䅁允䅁䅁䅅䅁䙁䝁浚浚浚氵䅬䍄䉁䅁䅁兂䅁䅁䅍䅄䅁䅁䅯䅏䅅䅁䅯硹䅉䅁䅯䅂䍁䅧䅯䉹䅉䅁䅅䅁䉁䅁䅁兂䅁䅁䅁䙁杂䅑杷允䅁䅁䅕䅁䑁䅁䅷䅁䭁偁䅙䅁䭁䵁即䅁䭁䅁䅑潁䭁䵁卫䅁䉁䅁䅁允䅁䅁䅕䥘䌯匹䵨じ䵁䅉䅅䅁䙁䅁䅁睁䵁䅁䅁权䍃䅁䅁权䙄杅䅁权䕁䅁䅋权䩄杅䅁允䅁䅁䅅䅁䙁䉁歒䅢汷⽲⽳䍄䉁䅁䅁兂䅁䅁䅍䅄䅁䅁䅯杬䅅䅁䅯䄷䅯䅁䅯朵䅯䅁䅯眵䅯䅁䅅䅁䉁䅁䅁权允䅂䅁䍄䉁䅁䅁䅂䅁䅁䅍䅄䅁䅁䅯兰䅁䅁䅯睈䅙䅁䅯䅉䅙䅁䅅䅁䉁䅁䅁权㑁杂䅁䍄䉁䅁䅁兂䅁䅁䅍䅄䅁䅁䅯䅶䅁䅁䅯䄷䅯䅁䅯朵䅯䅁䅯眵䅯䅁䅅䅁䉁䅁䅁睂䅁䅁䅁䙑浄䅑杷允䅁䅁䅍䅁䑁䅁䅷䅁䭁䱁䉑䅁䭁䉁䜴䅁䉁䅁䅁允䅁䅁䅯睉䅧䅁杷允䅁䅁䅍䅁䑁䅁䅷䅁䭁䩁䄴䅁䭁䵁匸䅁䉁䅁䅁允䅁䅁䅯䅅䅑䅁杷允䅁䅁䅍䅁䑁䅁䅷䅁䭁佁䅉䅁䭁䍁䝑䅁䉁䅁䅁允䅁䅁䅯全䅯䅁杷允䅁䅁䅍䅁䑁䅁䅷䅁䭁䵁䅁䅁䭁䉁䝷䅁䉁䅁䅁允䅁䅁䅯兑䅙䅁杷允䅁䅁䅕䅁䑁䅁䅷䅁䭁佁䅑䅁䭁佁䭷䅁䭁佁䭙䅁䭁佁䭣䅁䉁䅁䅁允䅁䅁䅯䅅䅑䅁杷允䅁䅁䅍䅁䑁䅁䅷䅁䭁䥁䕷䅁䭁乁卯䅁䉁䅁䅁允䅁䅁䅯硁䅍䅁杷允䅁䅁䅕䅁䑁䅁䅷䅁䭁䭁䉯䅁䭁䵁单䅁䭁䅁䅑潁䭁䵁卫䅁䉁䅁䅁允䅁䅁䅕橂祹ㄷ特う䵁䅉䅅䅁䑁䅁䅁睁䵁䅁䅁权卄䅁䅁权慄杅䅁允䅁䅁䅅䅁䭁䅁呕䅁䵁䅉䅅䅁䙁䅁䅁睁䵁䅁䅁权呃䅁䅁权汄权䅁权浄权䅁权湄权䅁允䅁䅁䅅䅁䭁䉁䕁䅁䵁䅉䅅䅁䙁䅁䅁睁䵁䅁䅁权啃䅁䅁权汄权䅁权浄权䅁权湄权䅁允䅁䅁䅅䅁䭁䑁䱣䅁䵁䅉䅅䅁䙁䅁䅁睁䵁䅁䅁权坃䅁䅁权汄权䅁权浄权䅁权湄权䅁允䅁䅁䅅䅁䭁䅁䰰䅁䵁䅉䅅䅁䙁䅁䅁睁䵁䅁䅁权塃䅁䅁权汄权䅁权浄权䅁权湄权䅁允䅁䅁䅅䅁䭁䑁䱙䅁䵁䅉䅅䅁䑁䅁䅁睁䵁䅁䅁权䭂允䅁权捁杂䅁允䅁䅁䅅䅁䭁䥁䝳䅁䵁䅉䅅䅁䑁䅁䅁睁䵁䅁䅁权塂䅁䅁权偄杅䅁允䅁䅁䅅䅁䡁䅁䅁䅁䅃畂䅊䍄䉁䅁䅁睁䅁䅁䅍䅄䅁䅁䅯睁䅅䅁䅯硺䅉䅁䅅䅁䉁䅁䅁睂䅁䅁䅁䈴杌䅑杷允䅁䅁䅍䅁䑁䅁䅷䅁䭁偁䉉䅁䭁䉁䝧䅁䉁䅁䅁允䅁䅁䅯兓䅣䅁杷允䅁䅁䅍䅁䑁䅁䅷䅁䭁䵁䉷䅁䭁䉁䝧䅁䉁䅁䅁允䅁䅁䅯児䅙䅁杷允䅁䅁䅕䅁䑁䅁䅷䅁䭁䑁䉳䅁䭁佁䭫䅁䭁佁䭙䅁䭁佁䭣䅁䉁䅁䅁允䅁䅁䅯桋䅁䅁杷允䅁䅁䅍䅁䑁䅁䅷䅁䭁䩁䕕䅁䭁乁卯䅁䉁䅁䅁允䅁䅁䅯桂䅍䅁杷允䅁䅁䅕䅁䑁䅁䅷䅁䭁䝁䅫䅁䭁佁䭧䅁䭁佁䭙䅁䭁佁䭣䅁䉁䅁䅁允䅁䅁䅯杂䅳䅁杷允䅁䅁䅕䅁䑁䅁䅷䅁䭁偁䅯䅁䭁䵁单䅁䭁䅁䅑潁䭁䵁卧䅁䉁䅁䅁允䅁䅁䅕瑍托㈲杕啅䵁䅉䅅䅁䙁䅁䅁睁䵁䅁䅁权楂䅁䅁权䙄杅䅁权䕁䅁䅋权䥄杅䅁允䅁䅁䅅䅁䙁䕁獏敷䅐卯䅬䍄䉁䅁䅁兂䅁䅁䅍䅄䅁䅁䅯睙䅁䅁䅯剸䅉䅁䅯䅂䍁䅧䅯䉹䅉䅁䅅䅁䉁䅁䅁兂䉄楔䱂⼷䑉䅑杷允䅁䅁䅑䅁䑁䅁䅷䅁䭁䱁䉑䅁䭁䉁䜸䅁䭁䍁䝁䅁䉁䅁䅁允䅁䅁䅯杔䅙䅁杷允䅁䅁䅍䅁䑁䅁䅷䅁䭁偁䅷䅁䭁䉁䝷䅁䉁䅁䅁允䅁䅁䅯睊䅙䅁杷允䅁䅁䅍䅁䑁䅁䅷䅁䭁䕁䅯䅁䭁䉁䝷䅁䉁䅁䅁允䅁䅁䅯杍䅙䅁杷允䅁䅁䅕䅁䑁䅁䅷䅁䭁䱁䉁䅁䭁佁䬰䅁䭁佁䭙䅁䭁佁䭣䅁䉁䅁䅁允䅁䅁䅣䅁䅁䥁噃䔵䵁䅉䅅䅁䑁䅁䅁睁䵁䅁䅁权慁允䅁权捁杂䅁允䅁䅁䅅䅁䭁䉁䡷䅁䵁䅉䅅䅁䙁䅁䅁睁䵁䅁䅁权䝂䅁䅁权䙄杅䅁权䕁䅁䅋权䩄杅䅁允䅁䅁䅅䅁䙁䭁㉂䴰㕭刴䅂䍄䉁䅁䅁兂䅁䅁䅍䅄䅁䅁䅯䅳䅅䅁䅯朶䅯䅁䅯朵䅯䅁䅯眶䅯䅁䅅䅁䉁䅁䅁睂䅁䅁䅁䑙浶䅑杷允䅁䅁䅕䅁䑁䅁䅷䅁䭁䵁䅍䅁䭁䵁单䅁䭁䅁䅑潁䭁䵁卫䅁䉁䅁䅁允䅁䅁䅕䵵䕔兊湶䕁䵁䅉䅅䅁䙁䅁䅁睁䵁䅁䅁权䕄䅁䅁权䙄杅䅁权䕁䅁䅋权䩄杅䅁允䅁䅁䅅䅁䙁偁ぁ獄啳䉆䅖䍄䉁䅁䅁睁䅁䅁䅍䅄䅁䅁䅯兆䄰䅁䅯栲䅉䅁䅅䅁䉁䅁䅁权灂兆䅁䍄䉁䅁䅁兂䅁䅁䅍䅄䅁䅁䅯杸䅁䅁䅯剸䅉䅁䅯䅂䍁䅧䅯剹䅉䅁䅅䅁䉁䅁䅁兂婂呡⽭䕹䱉䅑杷允䅁䅁䅕䅁䑁䅁䅷䅁䭁䵁䅧䅁䭁䵁单䅁䭁䅁䅑潁䭁䵁卫䅁䉁䅁䅁允䅁䅁䅕楳牬剆兑啉䵁䅉䅅䅁䙁䅁䅁睁䵁䅁䅁权㉁允䅁权灄权䅁权浄权䅁权湄权䅁允䅁䅁䅅䅁䭁䉁䕁䅁䵁䅉䅅䅁䑁䅁䅁睁䵁䅁䅁权祂䅁䅁权捁杂䅁允䅁䅁䅅䅁䭁䵁䜸䅁䵁䅉䅅䅁䙁䅁䅁睁䵁䅁䅁权慃䅁䅁权瑄权䅁权浄权䅁权湄权䅁允䅁䅁䅅䅁䡁䅁䅁䅁权畆䅚䍄䉁䅁䅁睁䅁䅁䅍䅄䅁䅁䅯睹䅁䅁䅯䅈䅙䅁䅅䅁䉁䅁䅁权䱄杂䅁䍄䉁䅁䅁兂䅁䅁䅍䅄䅁䅁䅯䄱䅁䅁䅯朶䅯䅁䅯朵䅯䅁䅯眶䅯䅁䅅䅁䉁䅁䅁睂䅁䅁䅁䕁浢䅑杷允䅁䅁䅍䅁䑁䅁䅷䅁䭁䱁䉑䅁䭁䍁䝑䅁䉁䅁䅁允䅁䅁䅯䅅䅑䅁杷允䅁䅁䅍䅁䑁䅁䅷䅁䭁䵁䉁䅁䭁䵁匸䅁䉁䅁䅁允䅁䅁䅯䅅䅑䅁杷允䅁䅁䅕䅁䑁䅁䅷䅁䭁䑁䅍䅁䭁佁䭧䅁䭁佁䭙䅁䭁佁䭣䅁䉁䅁䅁允䅁䅁䅯杂䅳䅁杷允䅁䅁䅕䅁䑁䅁䅷䅁䭁䵁䅳䅁䭁䵁单䅁䭁䅁䅑潁䭁䵁卧䅁䉁䅁䅁允䅁䅁䅕䬷捪㥧⭩䕃䵁䅉䅅䅁䙁䅁䅁睁䵁䅁䅁权䭄允䅁权灄权䅁权浄权䅁权湄权䅁允䅁䅁䅅䅁䭁䙁佫䅁䵁䅉䅅䅁䙁䅁䅁睁䵁䅁䅁权穂允䅁权䙄杅䅁权䕁䅁䅋权䩄杅䅁允䅁䅁䅅䅁䙁䙁杔㕧潗剷䅤䍄䉁䅁䅁睁䅁䅁䅍䅄䅁䅁䅯睐䅅䅁䅯杊䅙䅁䅅䅁䉁䅁䅁杄䵁䅁䅁兏ㅁ䍁䄴兎㍁䅁䅁䍄䉁䅁䅁兂䅁䅁䅍䅄䅁䅁䅯杏䅁䅁䅯剸䅉䅁䅯䅂䍁䅧䅯䉹䅉䅁䅅䅁䉁䅁䅁兂㑄橤橙穪位䅑杷允䅁䅁䅕䅁䑁䅁䅷䅁䭁䍁䅳䅁䭁佁䭧䅁䭁佁䭙䅁䭁佁䭣䅁䉁䅁䅁允䅁䅁䅯䅅䅑䅁杷允䅁䅁䅍䅁䑁䅁䅷䅁䭁䕁䅉䅁䭁䍁䝑䅁䉁䅁䅁允䅁䅁䅯䄸䅫䅁杷允䅁䅁䅕䅁䑁䅁䅷䅁䭁佁䅁䅁䭁佁䭕䅁䭁佁䭙䅁䭁佁䭣䅁䉁䅁䅁允䅁䅁䅯児䅉䅁杷允䅁䅁䅍䅁䑁䅁䅷䅁䭁佁䉅䅁䭁䵁匸䅁䉁䅁䅁允䅁䅁䅣䅁䅁䅁捂欴䵁䅉䅅䅁䙁䅁䅁睁䵁䅁䅁权䙄䅁䅁权䱄杅䅁权䕁䅁䅋权䥄杅䅁允䅁䅁䅅䅁䙁佁㙆䭆䠵噯䅆䍄䉁䅁䅁睁䅁䅁䅍䅄䅁䅁䅯睯䅁䅁䅯硺䅉䅁䅅䅁䉁䅁䅁权允䅂䅁䍄䉁䅁䅁兂䅁䅁䅍䅄䅁䅁䅯睘䅅䅁䅯儵䅯䅁䅯朵䅯䅁䅯眵䅯䅁䅅䅁䉁䅁䅁权㑁睃䅁䍄䉁䅁䅁䅂䅁䅁䅍䅄䅁䅁䅯眰䅅䅁䅯睈䅙䅁䅯䅉䅙䅁䅅䅁䉁䅁䅁权䅂权䅁䍄䉁䅁䅁兂䅁䅁䅍䅄䅁䅁䅯睙䅁䅁䅯䄷䅯䅁䅯朵䅯䅁䅯眵䅯䅁䅅䅁䉁䅁䅁睂䅁䅁䅁偙樷䅑杷允䅁䅁䅍䅁䑁䅁䅷䅁䭁䑁䉑䅁䭁䉁䝯䅁䉁䅁䅁允䅁䅁䅯睇䅙䅁杷允䅁䅁䅕䅁䑁䅁䅷䅁䭁䑁䅙䅁䭁䵁单䅁䭁䅁䅑潁䭁䵁卫䅁䉁䅁䅁允䅁䅁䅕㍯䩷杢全歅䵁䅉䅅䅁䙁䅁䅁睁䵁䅁䅁权硁䅁䅁权瑄权䅁权浄权䅁权湄权䅁允䅁䅁䅅䅁䡁䅁䅁䅁䅁敊䅚䍄䉁䅁䅁兂䅁䅁䅍䅄䅁䅁䅯杍䅁䅁䅯儷䅯䅁䅯朵䅯䅁䅯眵䅯䅁䅅䅁䉁䅁䅁睂䅁䅁䅁䕉浘䅑杷允䅁䅁䅍䅁䑁䅁䅷䅁䭁䅁䅣䅁䭁䵁匸䅁䉁䅁䅁允䅁䅁䅯䅅䅑䅁杷允䅁䅁䅕䅁䑁䅁䅷䅁䭁䝁䉑䅁䭁佁䭯䅁䭁佁䭙䅁䭁佁䭳䅁䉁䅁䅁允䅁䅁䅣䅁䅁䍁睁欵䵁䅉䅅䅁䙁䅁䅁睁䵁䅁䅁权㉃䅁䅁权䙄杅䅁权䕁䅁䅋权䥄杅䅁允䅁䅁䅅䅁䙁䱁䉈㑡挳杪䅬䍄䉁䅁䅁兂䅁䅁䅍䅄䅁䅁䅯䅎䅅䅁䅯儵䅯䅁䅯朵䅯䅁䅯眵䅯䅁䅅䅁䉁䅁䅁权㑁睃䅁䍄䉁䅁䅁兂䅁䅁䅍䅄䅁䅁䅯睂䅁䅁䅯剸䅉䅁䅯䅂䍁䅧䅯䉹䅉䅁䅅䅁䉁䅁䅁兂㥂奋灆朷䉧䅑杷允䅁䅁䅕䅁䑁䅁䅷䅁䭁䙁䅧䅁䭁䵁即䅁䭁䅁䅑潁䭁䵁卧䅁䉁䅁䅁允䅁䅁䅕㑈牘払佪䕗䵁䅉䅅䅁䙁䅁䅁睁䵁䅁䅁权偂䅁䅁权獄权䅁权浄权䅁权湄权䅁允䅁䅁䅅䅁䡁䅁䅁䅁䅂⭹䅒䍄䉁䅁䅁兂䅁䅁䅍䅄䅁䅁䅯睂䅁䅁䅯硹䅉䅁䅯䅂䍁䅧䅯䉹䅉䅁䅅䅁䉁䅁䅁兂䅁䅁䅁䅁杨䅑杷允䅁䅁䅍䅁䑁䅁䅷䅁䭁䉁䙍䅁䭁乁卯䅁䉁䅁䅁允䅁䅁䅯剅䅍䅁杷允䅁䅁䅕䅁䑁䅁䅷䅁䭁乁䈸䅁䭁䵁单䅁䭁䅁䅑潁䭁䵁卫䅁䉁䅁䅁允䅁䅁䅕摉潴畢䕢歆䵁䅉䅅䅁䙁䅁䅁睁䵁䅁䅁权噂允䅁权汄权䅁权浄权䅁权湄权䅁允䅁䅁䅅䅁䭁䑁䰴䅁䵁䅉䅅䅁䑁䅁䅁睁䵁䅁䅁权元䅁䅁权慁杂䅁允䅁䅁䅅䅁䭁䑁䜰䅁䵁䅉䅅䅁䙁䅁䅁睁䵁䅁䅁权䡁䅁䅁权䱄杅䅁权䕁䅁䅋权䩄杅䅁允䅁䅁䅅䅁䙁䥁䌯匹捨ㅄ䅬䍄䉁䅁䅁兂䅁䅁䅍䅄䅁䅁䅯眹䅁䅁䅯儷䅯䅁䅯朵䅯䅁䅯眵䅯䅁䅅䅁䉁䅁䅁权允䅂䅁䍄䉁䅁䅁兂䅁䅁䅍䅄䅁䅁䅯睋䅁䅁䅯儷䅯䅁䅯朵䅯䅁䅯眵䅯䅁䅅䅁䉁䅁䅁权允䅂䅁䍄䉁䅁䅁兂䅁䅁䅍䅄䅁䅁䅯䅲䅅䅁䅯剸䅉䅁䅯䅂䍁䅧䅯䉹䅉䅁䅅䅁䉁䅁䅁兂扁兡㉷敐照䅑杷允䅁䅁䅍䅁䑁䅁䅷䅁䭁䉁䉧䅁䭁䉁䝧䅁䉁䅁䅁允䅁䅁䅯䅦䅙䅁杷允䅁䅁䅕䅁䑁䅁䅷䅁䭁䍁䅑䅁䭁佁䭫䅁䭁佁䭙䅁䭁佁䭣䅁䉁䅁䅁允䅁䅁䅯材䄴䅁杷允䅁䅁䅕䅁䑁䅁䅷䅁䭁䩁䅕䅁䭁佁䭫䅁䭁佁䭙䅁䭁佁䭣䅁䉁䅁䅁允䅁䅁䅯杙䅳䅁杷允䅁䅁䅕䅁䑁䅁䅷䅁䭁䩁䅣䅁䭁佁䭫䅁䭁佁䭙䅁䭁佁䭣䅁䉁䅁䅁允䅁䅁䅯䅚䅳䅁杷允䅁䅁䅕䅁䑁䅁䅷䅁䭁䩁䅧䅁䭁佁䭫䅁䭁佁䭙䅁䭁佁䭣䅁䉁䅁䅁允䅁䅁䅯杚䅳䅁杷允䅁䅁䅍䅁䑁䅁䅷䅁䭁䉁䉑䅁䭁䵁匸䅁䉁䅁䅁允䅁䅁䅯䅅䅑䅁杷允䅁䅁䅍䅁䑁䅁䅷䅁䭁䉁䉕䅁䭁䵁匸䅁䉁䅁䅁允䅁䅁䅯䅅䅑䅁杷允䅁䅁䅑䅁䑁䅁䅷䅁䭁乁䅑䅁䭁䉁䜸䅁䭁䍁䝁䅁䉁䅁䅁允䅁䅁䅯眲䅧䅁杷允䅁䅁䅑䅁䑁䅁䅷䅁䭁䅁䅣䅁䭁䉁䜸䅁䭁䍁䝁䅁䉁䅁䅁允䅁䅁䅯儫䅙䅁杷允䅁䅁䅍䅁䑁䅁䅷䅁䭁䍁䅧䅁䭁䍁䝙䅁䉁䅁䅁允䅁䅁䄴䅄䅁䑁䅣䅎畁䑁䅧䅎䅁䅁杷允䅁䅁䅍䅁䑁䅁䅷䅁䭁偁䬰䅁䭁乁卯䅁䉁䅁䅁允䅁䅁䅯硅䅍䅁杷允䅁䅁䅍䅁䑁䅁䅷䅁䭁䅁䅣䅁䭁䍁䝙䅁䉁䅁䅁允䅁䅁䄴权䅁䑁䅣䅏畁䑁䅑䅁䵁䅉䅅䅁䑁䅁䅁睁䵁䅁䅁权歂䅁䅁权流杂䅁允䅁䅁䅅䅁佁䅁䅷䅁㕁䑁䅧杌㕁䑁䅅䅁䵁䅉䅅䅁䑁䅁䅁睁䵁䅁䅁权元允䅁权偄杅䅁允䅁䅁䅅䅁䡁䅁䅁䅁权佴䅊䍄䉁䅁䅁睁䅁䅁䅍䅄䅁䅁䅯䄯䅁䅁䅯杇䅙䅁䅅䅁䉁䅁䅁权時杂䅁䍄䉁䅁䅁兂䅁䅁䅍䅄䅁䅁䅯杫䅅䅁䅯䄷䅯䅁䅯朵䅯䅁䅯眵䅯䅁䅅䅁䉁䅁䅁睂䅁䅁䅁䅧浮䅑杷允䅁䅁䅍䅁䑁䅁䅷䅁䭁䑁䉙䅁䭁乁卯䅁䉁䅁䅁允䅁䅁䅯䉆䅍䅁杷允䅁䅁䅕䅁䑁䅁䅷䅁䭁䅁䅣䅁䭁佁䭧䅁䭁佁䭙䅁䭁佁䭣䅁䉁䅁䅁允䅁䅁䅯杂䅳䅁杷允䅁䅁䅕䅁䑁䅁䅷䅁䭁䝁䄸䅁䭁佁䭕䅁䭁佁䭙䅁䭁佁䭣䅁䉁䅁䅁允䅁䅁䅯材䅳䅁杷允䅁䅁䅕䅁䑁䅁䅷䅁䭁䵁䉅䅁䭁佁䭯䅁䭁佁䭙䅁䭁佁䭳䅁䉁䅁䅁允䅁䅁䅣䅁䅁䵁偂欵䵁䅉䅅䅁䙁䅁䅁睁䵁䅁䅁权䡃允䅁权獄权䅁权浄权䅁权湄权䅁允䅁䅁䅅䅁䭁䉁䕁䅁䵁䅉䅅䅁䕁䅁䅁睁䵁䅁䅁权⭄䅁䅁权晁杂䅁权杁杂䅁允䅁䅁䅅䅁䭁䭁䩁䅁䵁䅉䅅䅁䕁䅁䅁睁䵁䅁䅁权⽄䅁䅁权晁杂䅁权杁杂䅁允䅁䅁䅅䅁䭁䭁䩅䅁䵁䅉䅅䅁䙁䅁䅁睁䵁䅁䅁权䡁䅁䅁权灄权䅁权浄权䅁权湄权䅁允䅁䅁䅅䅁䭁䡁䱣䅁䵁䅉䅅䅁䙁䅁䅁睁䵁䅁䅁权㍃允䅁权汄权䅁权浄权䅁权湄权䅁允䅁䅁䅅䅁䭁䑁䱧䅁䵁䅉䅅䅁䑁䅁䅁睁䵁䅁䅁权㍄䅁䅁权慄杅䅁允䅁䅁䅅䅁䭁䉁呕䅁䵁䅉䅅䅁䕁䅁䅁睁䵁䅁䅁权䍃允䅁权晁杂䅁权杁杂䅁允䅁䅁䅅䅁䭁䕁䬰䅁䵁䅉䅅䅁䙁䅁䅁睁䵁䅁䅁权䡁䅁䅁权獄权䅁权浄权䅁权湄权䅁允䅁䅁䅅䅁䡁䅁䅁䅁权畹䅖䍄䉁䅁䅁䅂䅁䅁䅍䅄䅁䅁䅯䅹䅅䅁䅯睈䅙䅁䅯䅉䅙䅁䅅䅁䉁䅁䅁权ㅄ元䅁䍄䉁䅁䅁兂䅁䅁䅍䅄䅁䅁䅯睍䅁䅁䅯䄷䅯䅁䅯朵䅯䅁䅯眵䅯䅁䅅䅁䉁䅁䅁睂䅁䅁䅁䭑汐䅑杷允䅁䅁䅍䅁䑁䅁䅷䅁䭁偁䅑䅁䭁乁卯䅁䉁䅁䅁允䅁䅁䅯框䅑䅁杷允䅁䅁䅍䅁䑁䅁䅷䅁䭁䑁䉅䅁䭁䉁䝷䅁䉁䅁䅁允䅁䅁䅯其䅙䅁杷允䅁䅁䅍䅁䑁䅁䅷䅁䭁䕁䅯䅁䭁䉁䜴䅁䉁䅁䅁允䅁䅁䅯杍䅙䅁杷允䅁䅁䅕䅁䑁䅁䅷䅁䭁䑁䉣䅁䭁䵁单䅁䭁䅁䅑潁䭁䵁卧䅁䉁䅁䅁允䅁䅁䅕硏䭫硚䉬䕃䵁䅉䅅䅁䙁䅁䅁睁䵁䅁䅁权䍃䅁䅁权䙄杅䅁权䕁䅁䅋权䥄杅䅁允䅁䅁䅅䅁䙁䭁㥣娸⽶昸⽷䍄䉁䅁䅁兂䅁䅁䅍䅄䅁䅁䅯杌䅅䅁䅯硹䅉䅁䅯䅂䍁䅧䅯剹䅉䅁䅅䅁䉁䅁䅁兂浂浚浚瑚噚䅑杷允䅁䅁䅕䅁䑁䅁䅷䅁䭁䅁䄰䅁䭁䵁单䅁䭁䅁䅑潁䭁䵁卫䅁䉁䅁䅁允䅁䅁䅕灓䥯敤䜰䐯䴸䅉䅅䅁䑁䅁䅁睁䵁䅁䅁权杄䅁䅁权歁杂䅁允䅁䅁䅅䅁䭁䙁䩁䅁䵁䅉䅅䅁䙁䅁䅁睁䵁䅁䅁权扄允䅁权䱄杅䅁权䕁䅁䅋权䥄杅䅁允䅁䅁䅅䅁䙁䭁睒児塲㉩䅖䍄䉁䅁䅁睁䅁䅁䅍䅄䅁䅁䅯杖䅅䅁䅯栲䅉䅁䅅䅁䉁䅁䅁权奁睅䅁䍄䉁䅁䅁睁䅁䅁䅍䅄䅁䅁䅯杣䅕䅁䅯栲䅉䅁䅅䅁䉁䅁䅁权婁睅䅁䍄䉁䅁䅁睁䅁䅁䅍䅄䅁䅁䅯儴䅅䅁䅯栲䅉䅁䅅䅁䉁䅁䅁权捁睅䅁䍄䉁䅁䅁睁䅁䅁䅍䅄䅁䅁䅯朴䅅䅁䅯栲䅉䅁䅅䅁䉁䅁䅁权摁睅䅁䍄䉁䅁䅁睁䅁䅁䅍䅄䅁䅁䅯兄䅁䅁䅯䅇䅙䅁䅅䅁䉁䅁䅁权䭂杂䅁䍄䉁䅁䅁睁䅁䅁䅍䅄䅁䅁䅯睡䅅䅁䅯杊䅙䅁䅅䅁䉁䅁䅁杄䵁䅁䅁李ぁ䍁䄴䅍穁䅁䅁䍄䉁䅁䅁睁䅁䅁䅍䅄䅁䅁䅯兏䅕䅁䅯栲䅉䅁䅅䅁䉁䅁䅁权敁睅䅁䍄䉁䅁䅁䅂䅁䅁䅍䅄䅁䅁䅯睧䅁䅁䅯睈䅙䅁䅯䅉䅙䅁䅅䅁䉁䅁䅁权佂杂䅁䍄䉁䅁䅁兂䅁䅁䅍䅄䅁䅁䅯䅃䅅䅁䅯硹䅉䅁䅯䅂䍁䅧䅯䉹䅉䅁䅅䅁䉁䅁䅁兂䑄匹捨㡪杰䅑杷允䅁䅁䅍䅁䑁䅁䅷䅁䭁䅁䄰䅁䭁䉁䝯䅁䉁䅁䅁允䅁䅁䅯䅐䅙䅁杷允䅁䅁䅍䅁䑁䅁䅷䅁䭁䅁乙䅁䭁乁卯䅁䉁䅁䅁允䅁䅁䅯硈䅍䅁杷允䅁䅁䅕䅁䑁䅁䅷䅁䭁䡁䅍䅁䭁䵁单䅁䭁䅁䅑潁䭁䵁卫䅁䉁䅁䅁允䅁䅁䅕䵙汒㝐䉓歄䵁䅉䅅䅁䙁䅁䅁睁䵁䅁䅁权歂允䅁权䱄杅䅁权䕁䅁䅋权䩄杅䅁允䅁䅁䅅䅁䙁䥁牘払敧噚䅰䍄䉁䅁䅁睁䅁䅁䅍䅄䅁䅁䅯杌䅅䅁䅯硺䅉䅁䅅䅁䉁䅁䅁权允䅂䅁䍄䉁䅁䅁睁䅁䅁䅍䅄䅁䅁䅯東䅅䅁䅯䅈䅙䅁䅅䅁䉁䅁䅁权あ杂䅁䍄䉁䅁䅁睁䅁䅁䅍䅄䅁䅁䅯兄䅁䅁䅯䅈䅙䅁䅅䅁䉁䅁䅁权䱄杂䅁䍄䉁䅁䅁兂䅁䅁䅍䅄䅁䅁䅯䅋䅁䅁䅯儶䅯䅁䅯朵䅯䅁䅯眵䅯䅁䅅䅁䉁䅁䅁权䉃睃䅁䍄䉁䅁䅁睁䅁䅁䅍䅄䅁䅁䅯兦䅁䅁䅯杈䅙䅁䅅䅁䉁䅁䅁权䡂睂䅁䍄䉁䅁䅁兂䅁䅁䅍䅄䅁䅁䅯睉䅅䅁䅯剸䅉䅁䅯䅂䍁䅧䅯剹䅉䅁䅅䅁䉁䅁䅁兂元捓啓牒乑䅑杷允䅁䅁䅍䅁䑁䅁䅷䅁䭁䡁䄴䅁䭁䉁䜴䅁䉁䅁䅁允䅁䅁䅯䅆䅣䅁杷允䅁䅁䅕䅁䑁䅁䅷䅁䭁䉁䉧䅁䭁佁䭕䅁䭁佁䭙䅁䭁佁䭣䅁䉁䅁䅁允䅁䅁䅯児䅉䅁杷允䅁䅁䅍䅁䑁䅁䅷䅁䭁䙁䅉䅁䭁䉁䝯䅁䉁䅁䅁允䅁䅁䅯児䅙䅁杷允䅁䅁䅍䅁䑁䅁䅷䅁䭁䙁䅙䅁䭁䍁䝑䅁䉁䅁䅁允䅁䅁䅯朴䅧䅁杷允䅁䅁䅍䅁䑁䅁䅷䅁䭁䵁䅍䅁䭁乁卯䅁䉁䅁䅁允䅁䅁䅯剉䅍䅁杷允䅁䅁䅍䅁䑁䅁䅷䅁䭁䍁䴸䅁䭁乁卯䅁䉁䅁䅁允䅁䅁䅯剉䅕䅁杷允䅁䅁䅍䅁䑁䅁䅷䅁䭁䵁䅧䅁䭁乁卯䅁䉁䅁䅁允䅁䅁䅯削䅍䅁杷允䅁䅁䅍䅁䑁䅁䅷䅁䭁䱁䅍䅁䭁䉁䝷䅁䉁䅁䅁允䅁䅁䅯杗䅙䅁杷允䅁䅁䅍䅁䑁䅁䅷䅁䭁偁䈰䅁䭁䉁䝯䅁䉁䅁䅁允䅁䅁䅯材䅙䅁杷允䅁䅁䅍䅁䑁䅁䅷䅁䭁佁䴸䅁䭁乁卯䅁䉁䅁䅁允䅁䅁䅯䉋䅍䅁杷允䅁䅁䅕䅁䑁䅁䅷䅁䭁䉁呉䅁䭁佁䭯䅁䭁佁䭙䅁䭁佁䭳䅁䉁䅁䅁允䅁䅁䅣䅁䅁佁⭁欵䵁䅉䅅䅁䑁䅁䅁睁䵁䅁䅁权䱁允䅁权歁杂䅁允䅁䅁䅅䅁䭁䉁䕁䅁䵁䅉䅅䅁䙁䅁䅁睁䵁䅁䅁权㙂䅁䅁权䙄杅䅁权䕁䅁䅋权䥄杅䅁允䅁䅁䅅䅁䙁偁佄村啺儱䅬䍄䉁䅁䅁兂䅁䅁䅍䅄䅁䅁䅯䅶䅁䅁䅯硹䅉䅁䅯䅂䍁䅧䅯䉹䅉䅁䅅䅁䉁䅁䅁兂㑃潈牘敕敨䅑杷允䅁䅁䅕䅁䑁䅁䅷䅁䭁䅁䄰䅁䭁佁䭷䅁䭁佁䭙䅁䭁佁䭣䅁䉁䅁䅁允䅁䅁䅣䅁䅁䅁坁欵䵁䅉䅅䅁䑁䅁䅁睁䵁䅁䅁权乁䅁䅁权慄杅䅁允䅁䅁䅅䅁䭁䍁呫䅁䵁䅉䅅䅁䙁䅁䅁睁䵁䅁䅁权婃䅁䅁权瑄权䅁权浄权䅁权湄权䅁允䅁䅁䅅䅁䡁䅁䅁䅁䅄佔䅚䍄䉁䅁䅁睁䅁䅁䅍䅄䅁䅁䅯䅵䅅䅁䅯栲䅉䅁䅅䅁䉁䅁䅁权煁睅䅁䍄䉁䅁䅁睁䅁䅁䅍䅄䅁䅁䅯睩䅅䅁䅯栲䅉䅁䅅䅁䉁䅁䅁权牁睅䅁䍄䉁䅁䅁睁䅁䅁䅍䅄䅁䅁䅯朳䅳䅁䅯栲䅉䅁䅅䅁䉁䅁䅁权瑁睅䅁䍄䉁䅁䅁睁䅁䅁䅍䅄䅁䅁䅯兎䅅䅁䅯䅇䅙䅁䅅䅁䉁䅁䅁权灁杂䅁䍄䉁䅁䅁兂䅁䅁䅍䅄䅁䅁䅯杉䅅䅁䅯朶䅯䅁䅯朵䅯䅁䅯眶䅯䅁䅅䅁䉁䅁䅁睂䅁䅁䅁䍁浮䅑杷允䅁䅁䅕䅁䑁䅁䅷䅁䭁䩁䉅䅁䭁佁䬰䅁䭁佁䭙䅁䭁佁䭣䅁䉁䅁䅁允䅁䅁䅣䅁䅁䝁䥂欵䵁䅉䅅䅁䙁䅁䅁睁䵁䅁䅁权⽄䅁䅁权汄权䅁权浄权䅁权湄权䅁允䅁䅁䅅䅁䭁䝁䱧䅁䵁䅉䅅䅁䑁䅁䅁睁䵁䅁䅁权獁䅁䅁权偄杅䅁允䅁䅁䅅䅁䭁䉁䕁䅁䵁䅉䅅䅁䑁䅁䅁睁䵁䅁䅁权䡁杂䅁权慄杅䅁允䅁䅁䅅䅁䭁䥁奙䅁䵁䅉䅅䅁䑁䅁䅁睁䵁䅁䅁权㡃䅁䅁权偄杅䅁允䅁䅁䅅䅁䭁䉁䕁䅁䵁䅉䅅䅁䙁䅁䅁睁䵁䅁䅁权敄允䅁权䙄杅䅁权䕁䅁䅋权䩄杅䅁允䅁䅁䅅䅁䙁䭁⭈塺噚桕䅒䍄䉁䅁䅁睁䅁䅁䅍䅄䅁䅁䅯䅔䅁䅁䅯杈䅙䅁䅅䅁䉁䅁䅁权捂杂䅁䍄䉁䅁䅁兂䅁䅁䅍䅄䅁䅁䅯关䅅䅁䅯儶䅯䅁䅯朵䅯䅁䅯眵䅯䅁䅅䅁䉁䅁䅁权千睄䅁䍄䉁䅁䅁睁䅁䅁䅍䅄䅁䅁䅯杈䅁䅁䅯硺䅉䅁䅅䅁䉁䅁䅁睂䅁䅁䅁䥯栯䅑杷允䅁䅁䅍䅁䑁䅁䅷䅁䭁䉁䄸䅁䭁䵁匸䅁䉁䅁䅁允䅁䅁䅯䅅䅑䅁杷允䅁䅁䅕䅁䑁䅁䅷䅁䭁䑁䅧䅁䭁佁䭷䅁䭁佁䭙䅁䭁佁䭣䅁䉁䅁䅁允䅁䅁䅣䅁䅁䭁扃䔵䵁䅉䅅䅁䙁䅁䅁睁䵁䅁䅁权䙄䅁䅁权獄权䅁权浄权䅁权湄权䅁允䅁䅁䅅䅁䡁䅁䅁䅁杄敫䅖䍄䉁䅁䅁睁䅁䅁䅍䅄䅁䅁䅯睉䅁䅁䅯栲䅉䅁䅅䅁䉁䅁䅁权畁䅆䅁䍄䉁䅁䅁睁䅁䅁䅍䅄䅁䅁䅯杌䅅䅁䅯栲䅉䅁䅅䅁䉁䅁䅁权睁睅䅁䍄䉁䅁䅁兂䅁䅁䅍䅄䅁䅁䅯東䅅䅁䅯䄶䅯䅁䅯朵䅯䅁䅯眵䅯䅁䅅䅁䉁䅁䅁权䝁睃䅁䍄䉁䅁䅁兂䅁䅁䅍䅄䅁䅁䅯睕䅁䅁䅯䄶䅯䅁䅯朵䅯䅁䅯眵䅯䅁䅅䅁䉁䅁䅁权䝁睃䅁䍄䉁䅁䅁兂䅁䅁䅍䅄䅁䅁䅯杋䅅䅁䅯儶䅯䅁䅯朵䅯䅁䅯眵䅯䅁䅅䅁䉁䅁䅁权元䅄䅁䍄䉁䅁䅁睁䅁䅁䅍䅄䅁䅁䅯杓䅁䅁䅯杇䅙䅁䅅䅁䉁䅁䅁权扁杂䅁䍄䉁䅁䅁睁䅁䅁䅍䅄䅁䅁䅯睔䅁䅁䅯杈䅙䅁䅅䅁䉁䅁䅁权癃杂䅁䍄䉁䅁䅁兂䅁䅁䅍䅄䅁䅁䅯䅤䅅䅁䅯䄶䅯䅁䅯朵䅯䅁䅯眵䅯䅁䅅䅁䉁䅁䅁权䝁睃䅁䍄䉁䅁䅁睁䅁䅁䅍䅄䅁䅁䅯眲䅁䅁䅯杈䅙䅁䅅䅁䉁䅁䅁权癃杂䅁䍄䉁䅁䅁兂䅁䅁䅍䅄䅁䅁䅯杳䅁䅁䅯硹䅉䅁䅯䅂䍁䅧䅯剹䅉䅁䅅䅁䉁䅁䅁兂啁歲桦汥扒䅑杷允䅁䅁䅍䅁䑁䅁䅷䅁䭁䝁䅉䅁䭁䉁䝯䅁䉁䅁䅁允䅁䅁䅯睥䅙䅁杷允䅁䅁䅕䅁䑁䅁䅷䅁䭁䙁䅑䅁䭁佁䬰䅁䭁佁䭙䅁䭁佁䭣䅁䉁䅁䅁允䅁䅁䅣䅁䅁䍁敄唵䵁䅉䅅䅁䙁䅁䅁睁䵁䅁䅁权浂䅁䅁权瑄权䅁权浄权䅁权湄权䅁允䅁䅁䅅䅁䡁䅁䅁䅁杄佔䅚䍄䉁䅁䅁兂䅁䅁䅍䅄䅁䅁䅯䄯䅁䅁䅯剸䅉䅁䅯䅂䍁䅧䅯䉹䅉䅁䅅䅁䉁䅁䅁兂晄琴样愴䌸䅑杷允䅁䅁䅕䅁䑁䅁䅷䅁䭁乁䅅䅁䭁佁䭧䅁䭁佁䭙䅁䭁佁䭣䅁䉁䅁䅁允䅁䅁䅯杂䅳䅁杷允䅁䅁䅍䅁䑁䅁䅷䅁䭁䝁䵣䅁䭁乁卯䅁䉁䅁䅁允䅁䅁䅯桍䅍䅁杷允䅁䅁䅕䅁䑁䅁䅷䅁䭁乁䉧䅁䭁佁䭷䅁䭁佁䭙䅁䭁佁䭣䅁䉁䅁䅁允䅁䅁䅣䅁䅁䅁慁唵䵁䅉䅅䅁䙁䅁䅁睁䵁䅁䅁权畁允䅁权瑄权䅁权浄权䅁权湄权䅁允䅁䅁䅅䅁䡁䅁䅁䅁䅄畊䅚䍄䉁䅁䅁睁䅁䅁䅍䅄䅁䅁䅯杷䅁䅁䅯杇䅙䅁䅅䅁䉁䅁䅁权㝂杂䅁䍄䉁䅁䅁睁䅁䅁䅍䅄䅁䅁䅯睷䅁䅁䅯杇䅙䅁䅅䅁䉁䅁䅁权䅄杂䅁䍄䉁䅁䅁睁䅁䅁䅍䅄䅁䅁䅯杳䅁䅁䅯杊䅙䅁䅅䅁䉁䅁䅁杄䵁䅁䅁䅏㍁䍁䄴䅍穁䅁䅁䍄䉁䅁䅁睁䅁䅁䅍䅄䅁䅁䅯朹䅁䅁䅯䅈䅙䅁䅅䅁䉁䅁䅁权䵁睂䅁䍄䉁䅁䅁睁䅁䅁䅍䅄䅁䅁䅯允䅅䅁䅯杇䅙䅁䅅䅁䉁䅁䅁权㥁杂䅁䍄䉁䅁䅁睁䅁䅁䅍䅄䅁䅁䅯兗䅅䅁䅯杈䅙䅁䅅䅁䉁䅁䅁权楃杂䅁䍄䉁䅁䅁兂䅁䅁䅍䅄䅁䅁䅯睗䅅䅁䅯䄷䅯䅁䅯朵䅯䅁䅯眵䅯䅁䅅䅁䉁䅁䅁睂䅁䅁䅁䕁欷䅑杷允䅁䅁䅍䅁䑁䅁䅷䅁䭁䡁䅉䅁䭁䉁䜴䅁䉁䅁䅁允䅁䅁䅯䄳䅙䅁杷允䅁䅁䅍䅁䑁䅁䅷䅁䭁䱁䄴䅁䭁䉁䝧䅁䉁䅁䅁允䅁䅁䅯兏䅙䅁杷允䅁䅁䅍䅁䑁䅁䅷䅁䭁䑁䉯䅁䭁䍁䝙䅁䉁䅁䅁允䅁䅁䄴杄䅁䑁䅅䅍硁䍁䄴李ㅁ䅁䅁䍄䉁䅁䅁兂䅁䅁䅍䅄䅁䅁䅯杌䅁䅁䅯剸䅉䅁䅯䅂䍁䅧䅯䉹䅉䅁䅅䅁䉁䅁䅁兂睄煣䱷乓光䅑杷允䅁䅁䅕䅁䑁䅁䅷䅁䭁䑁䉅䅁䭁佁䭫䅁䭁佁䭙䅁䭁佁䭣䅁䉁䅁䅁允䅁䅁䅯䅣䅷䅁杷允䅁䅁䅍䅁䑁䅁䅷䅁䭁䥁䅳䅁䭁䉁䝧䅁䉁䅁䅁允䅁䅁䅯兏䅙䅁杷允䅁䅁䅕䅁䑁䅁䅷䅁䭁䭁䉕䅁䭁佁䭕䅁䭁佁䭙䅁䭁佁䭣䅁䉁䅁䅁允䅁䅁䅯兄䅳䅁杷允䅁䅁䅍䅁䑁䅁䅷䅁䭁䝁䅍䅁䭁䉁䝷䅁䉁䅁䅁允䅁䅁䅯兑䅙䅁杷允䅁䅁䅕䅁䑁䅁䅷䅁䭁䝁䅳䅁䭁佁䭫䅁䭁佁䭙䅁䭁佁䭣䅁䉁䅁䅁允䅁䅁䅯兊䄴䅁杷允䅁䅁䅍䅁䑁䅁䅷䅁䭁䝁䙍䅁䭁乁卯䅁䉁䅁䅁允䅁䅁䅯剷䅕䅁杷允䅁䅁䅑䅁䑁䅁䅷䅁䭁䭁䅯䅁䭁䉁䜸䅁䭁䍁䝁䅁䉁䅁䅁允䅁䅁䅯杨䅙䅁杷允䅁䅁䅍䅁䑁䅁䅷䅁䭁䝁䅑䅁䭁䵁匸䅁䉁䅁䅁允䅁䅁䅣䅁䅁䭁乄唴䵁䅉䅅䅁䑁䅁䅁睁䵁䅁䅁权䡃睃䅁权慄杅䅁允䅁䅁䅅䅁䭁䩁呯䅁䵁䅉䅅䅁䙁䅁䅁睁䵁䅁䅁权兂䅁䅁权潄权䅁权浄权䅁权湄权䅁允䅁䅁䅅䅁䭁䅁䱙䅁䵁䅉䅅䅁䙁䅁䅁睁䵁䅁䅁权扂䅁䅁权䱄杅䅁权䕁䅁䅋权䥄杅䅁允䅁䅁䅅䅁䙁乁橥䑣䬰ㅤ䅬䍄䉁䅁䅁兂䅁䅁䅍䅄䅁䅁䅯䅃䅁䅁䅯剸䅉䅁䅯䅂䍁䅧䅯䉹䅉䅁䅅䅁䉁䅁䅁兂㥂捙⽊歮浅䅑杷允䅁䅁䅍䅁䑁䅁䅷䅁䭁䅁䉉䅁䭁䍁䝙䅁䉁䅁䅁允䅁䅁䄴䅄䅁䑁䅙免畁䑁䅅䅎䅁䅁杷允䅁䅁䅕䅁䑁䅁䅷䅁䭁䡁䉅䅁䭁䵁单䅁䭁䅁䅑潁䭁䵁卧䅁䉁䅁䅁允䅁䅁䅕䵍䥃歉扃䕇䵁䅉䅅䅁䙁䅁䅁睁䵁䅁䅁权灄䅁䅁权煄权䅁权浄权䅁权牄权䅁允䅁䅁䅅䅁䡁䅁䅁䅁䅃何䅚䍄䉁䅁䅁睁䅁䅁䅍䅄䅁䅁䅯䄰䅑䅁䅯栲䅉䅁䅅䅁䉁䅁䅁权㑁睅䅁䍄䉁䅁䅁兂䅁䅁䅍䅄䅁䅁䅯內䅁䅁䅯剸䅉䅁䅯䅂䍁䅧䅯䉹䅉䅁䅅䅁䉁䅁䅁兂㉁䵏穄䡤楧䅑杷允䅁䅁䅍䅁䑁䅁䅷䅁䭁佁䅁䅁䭁䉁䝯䅁䉁䅁䅁允䅁䅁䅯朱䅙䅁杷允䅁䅁䅍䅁䑁䅁䅷䅁䭁佁䘰䅁䭁乁卯䅁䉁䅁䅁允䅁䅁䅯桂䅣䅁杷允䅁䅁䅍䅁䑁䅁䅷䅁䭁偁䱣䅁䭁乁卯䅁䉁䅁䅁允䅁䅁䅯剏䅍䅁杷允䅁䅁䅕䅁䑁䅁䅷䅁䭁䙁䈰䅁䭁䵁单䅁䭁䅁䅑潁䭁䵁卫䅁䉁䅁䅁允䅁䅁䅕潍卣祣硩啄䵁䅉䅅䅁䙁䅁䅁睁䵁䅁䅁权扂䅁䅁权潄权䅁权浄权䅁权湄权䅁允䅁䅁䅅䅁䭁䅁䱙䅁䵁䅉䅅䅁䑁䅁䅁睁䵁䅁䅁权畁允䅁权歁杂䅁允䅁䅁䅅䅁䭁䡁䨸䅁䵁䅉䅅䅁䑁䅁䅁睁䵁䅁䅁权佃允䅁权奁杂䅁允䅁䅁䅅䅁䭁䉁䝫䅁䵁䅉䅅䅁䑁䅁䅁睁䵁䅁䅁权䅂䅁䅁权偄杅䅁允䅁䅁䅅䅁䭁䉁䕁䅁䵁䅉䅅䅁䑁䅁䅁睁䵁䅁䅁权䉂䅁䅁权偄杅䅁允䅁䅁䅅䅁䡁䅁䅁䅁䅄琫䅊䍄䉁䅁䅁兂䅁䅁䅍䅄䅁䅁䅯杷䅁䅁䅯硹䅉䅁䅯䅂䍁䅧䅯䉹䅉䅁䅅䅁䉁䅁䅁兂塄㍯㥁湃慤䅑杷允䅁䅁䅍䅁䑁䅁䅷䅁䭁乁久䅁䭁乁卯䅁䉁䅁䅁允䅁䅁䅯䉌䅣䅁杷允䅁䅁䅕䅁䑁䅁䅷䅁䭁䵁䅑䅁䭁䵁即䅁䭁䅁䅑潁䭁䵁卧䅁䉁䅁䅁允䅁䅁䅕捺䵺䵺獺啙䵁䅉䅅䅁䙁䅁䅁睁䵁䅁䅁权䝄䅁䅁权䱄杅䅁权䕁䅁䅋权䥄杅䅁允䅁䅁䅅䅁䙁䩁婱婭婭噡䅚䍄䉁䅁䅁兂䅁䅁䅍䅄䅁䅁䅯䅹䅁䅁䅯硹䅉䅁䅯䅂䍁䅧䅯䉹䅉䅁䅅䅁䉁䅁䅁兂䑄匹捨ㅪ敊䅑杷允䅁䅁䅍䅁䑁䅁䅷䅁䭁䩁䕑䅁䭁乁卯䅁䉁䅁䅁允䅁䅁䅯桏䅍䅁杷允䅁䅁䅕䅁䑁䅁䅷䅁䭁䍁䅣䅁䭁䵁单䅁䭁䅁䅑潁䭁䵁卫䅁䉁䅁䅁允䅁䅁䅕卡癏硘兩啂䵁䅉䅅䅁䑁䅁䅁睁䵁䅁䅁权瑂允䅁权慁杂䅁允䅁䅁䅅䅁䭁䵁䝁䅁䵁䅉䅅䅁䑁䅁䅁睁䵁䅁䅁权啂䅁䅁权流杂䅁允䅁䅁䅅䅁佁䅁䅷䅁㕁䑁䅙杌睁䑁䅅䅁䵁䅉䅅䅁䕁䅁䅁睁䵁䅁䅁权㉁䅁䅁权晁杂䅁权杁杂䅁允䅁䅁䅅䅁䭁䵁䩙䅁䵁䅉䅅䅁䑁䅁䅁睁䵁䅁䅁权時䅁䅁权慄杅䅁允䅁䅁䅅䅁䭁䑁味䅁䵁䅉䅅䅁䑁䅁䅁睁䵁䅁䅁权扂䅁䅁权慁杂䅁允䅁䅁䅅䅁䭁䑁䜴䅁䵁䅉䅅䅁䑁䅁䅁睁䵁䅁䅁权㡄允䅁权慁杂䅁允䅁䅁䅅䅁䭁䵁䝁䅁䵁䅉䅅䅁䑁䅁䅁睁䵁䅁䅁权偁杂䅁权慄杅䅁允䅁䅁䅅䅁䭁䵁坣䅁䵁䅉䅅䅁䙁䅁䅁睁䵁䅁䅁权䥁䅁䅁权灄权䅁权浄权䅁权湄权䅁允䅁䅁䅅䅁䭁䕁䵑䅁䵁䅉䅅䅁䑁䅁䅁睁䵁䅁䅁权瑂䅁䅁权捁杂䅁允䅁䅁䅅䅁䭁䉁䩑䅁䵁䅉䅅䅁䕁䅁䅁睁䵁䅁䅁权硂䅁䅁权晁杂䅁权杁杂䅁允䅁䅁䅅䅁䭁佁䥕䅁䵁䅉䅅䅁䑁䅁䅁睁䵁䅁䅁权杄䅁䅁权慄杅䅁允䅁䅁䅅䅁䭁䑁呷䅁䵁䅉䅅䅁䙁䅁䅁睁䵁䅁䅁权杄䅁䅁权煄权䅁权浄权䅁权牄权䅁允䅁䅁䅅䅁䡁䅁䅁䅁䅄敒䅚䍄䉁䅁䅁兂䅁䅁䅍䅄䅁䅁䅯村䅁䅁䅯儵䅯䅁䅯朵䅯䅁䅯眵䅯䅁䅅䅁䉁䅁䅁权允䅂䅁䍄䉁䅁䅁兂䅁䅁䅍䅄䅁䅁䅯䅑䅁䅁䅯剸䅉䅁䅯䅂䍁䅧䅯剹䅉䅁䅅䅁䉁䅁䅁兂䕄捔䍥㥉䩍䅑杷允䅁䅁䅕䅁䑁䅁䅷䅁䭁䕁䅅䅁䭁䵁单䅁䭁䅁䅑潁䭁䵁卫䅁䉁䅁䅁允䅁䅁䅕告㈱摁砶䕆䵁䅉䅅䅁䑁䅁䅁睁䵁䅁䅁权偁允䅁权捁杂䅁允䅁䅁䅅䅁䭁䕁䝣䅁䵁䅉䅅䅁䙁䅁䅁睁䵁䅁䅁权䉂䅁䅁权䱄杅䅁权䕁䅁䅋权䥄杅䅁允䅁䅁䅅䅁䙁䱁敧敨剴䙭䅴䍄䉁䅁䅁睁䅁䅁䅍䅄䅁䅁䅯眸䅷䅁䅯栲䅉䅁䅅䅁䉁䅁䅁权⭁睅䅁䍄䉁䅁䅁兂䅁䅁䅍䅄䅁䅁䅯杤䅁䅁䅯䄶䅯䅁䅯朵䅯䅁䅯眵䅯䅁䅅䅁䉁䅁䅁权䝁睃䅁䍄䉁䅁䅁兂䅁䅁䅍䅄䅁䅁䅯䅪䅁䅁䅯剸䅉䅁䅯䅂䍁䅧䅯剹䅉䅁䅅䅁䉁䅁䅁兂䡂佸慥偭㉔睐杷允䅁䅁䅍䅁䑁䅁䅷䅁䭁䉁䉙䅁䭁䉁䜴䅁䉁䅁䅁允䅁䅁䅯杷䅣䅁杷允䅁䅁䅕䅁䑁䅁䅷䅁䭁䕁䅁䅁䭁䵁即䅁䭁䅁䅑潁䭁䵁卫䅁䉁䅁䅁允䅁䅁䅕㘱睎児湯歗䵁䅉䅅䅁䑁䅁䅁睁䵁䅁䅁权奂睃䅁权慄杅䅁允䅁䅁䅅䅁䭁䥁啳䅁䵁䅉䅅䅁䙁䅁䅁睁䵁䅁䅁权䉂䅁䅁权䱄杅䅁权䕁䅁䅋权䩄杅䅁允䅁䅁䅅䅁䙁䵁ㅐ䙋偹永䅬䍄䉁䅁䅁睁䅁䅁䅍䅄䅁䅁䅯䅑䅁䅁䅯䅇䅙䅁䅅䅁䉁䅁䅁权婁杂䅁䍄䉁䅁䅁睁䅁䅁䅍䅄䅁䅁䅯兑䅁䅁䅯䅇䅙䅁䅅䅁䉁䅁䅁权灁杂䅁䍄䉁䅁䅁兂䅁䅁䅍䅄䅁䅁䅯克䅅䅁䅯剸䅉䅁䅯䅂䍁䅧䅯䉹䅉䅁䅅䅁䉁䅁䅁兂穂獤獴䉺偁䅑杷允䅁䅁䅍䅁䑁䅁䅷䅁䭁䕁䅁䅁䭁䉁䝯䅁䉁䅁䅁允䅁䅁䅯杴䅙䅁杷允䅁䅁䅍䅁䑁䅁䅷䅁䭁偁䅷䅁䭁䉁䝧䅁䉁䅁䅁允䅁䅁䅯克䅙䅁杷允䅁䅁䅍䅁䑁䅁䅷䅁䭁䕁䅁䅁䭁䉁䝷䅁䉁䅁䅁允䅁䅁䅯䄰䅙䅁杷允䅁䅁䅍䅁䑁䅁䅷䅁䭁䕁䅅䅁䭁䉁䝷䅁䉁䅁䅁允䅁䅁䅯䅤䅧䅁杷允䅁䅁䅍䅁䑁䅁䅷䅁䭁䍁䅳䅁䭁䉁䜴䅁䉁䅁䅁允䅁䅁䅯䄳䅙䅁杷允䅁䅁䅕䅁䑁䅁䅷䅁䭁䝁䄴䅁䭁佁䭫䅁䭁佁䭙䅁䭁佁䭣䅁䉁䅁䅁允䅁䅁䅯眳䄰䅁杷允䅁䅁䅕䅁䑁䅁䅷䅁䭁䕁䉙䅁䭁佁䭷䅁䭁佁䭙䅁䭁佁䭣䅁䉁䅁䅁允䅁䅁䅣䅁䅁䍁㕄唵䵁䅉䅅䅁䑁䅁䅁睁䵁䅁䅁权婁允䅁权歁杂䅁允䅁䅁䅅䅁䭁䥁䨰䅁䵁䅉䅅䅁䕁䅁䅁睁䵁䅁䅁权䅂䅁䅁权晁杂䅁权杁杂䅁允䅁䅁䅅䅁䭁䥁䨴䅁䵁䅉䅅䅁䑁䅁䅁睁䵁䅁䅁权䉂䅁䅁权歁杂䅁允䅁䅁䅅䅁䭁䉁䕁䅁䵁䅉䅅䅁䕁䅁䅁睁䵁䅁䅁权汁䅁䅁权晁杂䅁权杁杂䅁允䅁䅁䅅䅁䭁䑁䝧䅁䵁䅉䅅䅁䙁䅁䅁睁䵁䅁䅁权卄䅁䅁权瑄权䅁权浄权䅁权湄权䅁允䅁䅁䅅䅁䡁䅁䅁䅁䅄由䅖䍄䉁䅁䅁䅂䅁䅁䅍䅄䅁䅁䅯充䅅䅁䅯睈䅙䅁䅯䅉䅙䅁䅅䅁䉁䅁䅁权䱁睂䅁䍄䉁䅁䅁兂䅁䅁䅍䅄䅁䅁䅯䅩䅁䅁䅯朶䅯䅁䅯朵䅯䅁䅯眶䅯䅁䅅䅁䉁䅁䅁睂䅁䅁䅁䍑洯䅑杷允䅁䅁䅍䅁䑁䅁䅷䅁䭁䕁䅁䅁䭁䍁䝙䅁䉁䅁䅁允䅁䅁䄴䅄䅁䑁䅣李畁䑁䅣兎䅁䅁杷允䅁䅁䅍䅁䑁䅁䅷䅁䭁䕁䅅䅁䭁䍁䝙䅁䉁䅁䅁允䅁䅁䄴䅄䅁䑁䅫兏畁䑁䅉杍䅁䅁杷允䅁䅁䅍䅁䑁䅁䅷䅁䭁䝁䙧䅁䭁乁卯䅁䉁䅁䅁允䅁䅁䅯䉑䅍䅁杷允䅁䅁䅕䅁䑁䅁䅷䅁䭁䝁䉙䅁䭁䵁单䅁䭁䅁䅑潁䭁䵁卧䅁䉁䅁䅁允䅁䅁䅕杮奇打睭啄䵁䅉䅅䅁䙁䅁䅁睁䵁䅁䅁权湂允䅁权䙄杅䅁权䕁䅁䅋权䥄杅䅁允䅁䅁䅅䅁䙁䵁䉺佊䔶⽁⽳䍄䉁䅁䅁兂䅁䅁䅍䅄䅁䅁䅯䅑䅁䅁䅯儵䅯䅁䅯朵䅯䅁䅯眵䅯䅁䅅䅁䉁䅁䅁权乁睃䅁䍄䉁䅁䅁兂䅁䅁䅍䅄䅁䅁䅯兑䅁䅁䅯儵䅯䅁䅯朵䅯䅁䅯眵䅯䅁䅅䅁䉁䅁䅁权㕄权䅁䍄䉁䅁䅁睁䅁䅁䅍䅄䅁䅁䅯杙䅁䅁䅯杊䅙䅁䅅䅁䉁䅁䅁杄䭁䅁䅁李㉁䍁䄴兏䅁䅁杷允䅁䅁䅕䅁䑁䅁䅷䅁䭁䅁䉅䅁䭁䵁单䅁䭁䅁䅑潁䭁䵁卫䅁䉁䅁䅁允䅁䅁䅕橬䨫㡃䡋歂䵁䅉䅅䅁䑁䅁䅁睁䵁䅁䅁权䅃䅁䅁权流杂䅁允䅁䅁䅅䅁佁䅁䅷䅁ぁ䑁䅉杌ㅁ䑁䅙䅁䵁䅉䅅䅁䑁䅁䅁睁䵁䅁䅁权坄䅁䅁权慁杂䅁允䅁䅁䅅䅁䭁䉁䝳䅁䵁䅉䅅䅁䕁䅁䅁睁䵁䅁䅁权䍄䅁䅁权晁杂䅁权杁杂䅁允䅁䅁䅅䅁䭁䥁䝙䅁䵁䅉䅅䅁䙁䅁䅁睁䵁䅁䅁权摂䅁䅁权獄权䅁权浄权䅁权湄权䅁允䅁䅁䅅䅁䡁䅁䅁䅁䅁畏䅖䍄䉁䅁䅁䅂䅁䅁䅍䅄䅁䅁䅯睷䅁䅁䅯睈䅙䅁䅯䅉䅙䅁䅅䅁䉁䅁䅁权獄䅃䅁䍄䉁䅁䅁䅂䅁䅁䅍䅄䅁䅁䅯䅸䅁䅁䅯睈䅙䅁䅯䅉䅙䅁䅅䅁䉁䅁䅁权敃䅃䅁䍄䉁䅁䅁䅂䅁䅁䅍䅄䅁䅁䅯杸䅁䅁䅯睈䅙䅁䅯䅉䅙䅁䅅䅁䉁䅁䅁权瑄䅃䅁䍄䉁䅁䅁兂䅁䅁䅍䅄䅁䅁䅯䅮䅁䅁䅯儶䅯䅁䅯朵䅯䅁䅯眵䅯䅁䅅䅁䉁䅁䅁权佄杄䅁䍄䉁䅁䅁䅂䅁䅁䅍䅄䅁䅁䅯䅹䅁䅁䅯睈䅙䅁䅯䅉䅙䅁䅅䅁䉁䅁䅁权㝂䅃䅁䍄䉁䅁䅁兂䅁䅁䅍䅄䅁䅁䅯䅷䅅䅁䅯䄷䅯䅁䅯朵䅯䅁䅯眵䅯䅁䅅䅁䉁䅁䅁睂䅁䅁䅁䕧浪䅑杷允䅁䅁䅕䅁䑁䅁䅷䅁䭁䕁䅅䅁䭁佁䭫䅁䭁佁䭙䅁䭁佁䭣䅁䉁䅁䅁允䅁䅁䅯杙䄴䅁杷允䅁䅁䅕䅁䑁䅁䅷䅁䭁䵁䉣䅁䭁佁䭯䅁䭁佁䭙䅁䭁佁䭳䅁䉁䅁䅁允䅁䅁䅣䅁䅁佁㙁欵䵁䅉䅅䅁䑁䅁䅁睁䵁䅁䅁权剄允䅁权流杂䅁允䅁䅁䅅䅁佁䅁䅷䅁㍁䑁䅍杌睁䑁䅉䅁䵁䅉䅅䅁䙁䅁䅁睁䵁䅁䅁权敄䅁䅁权煄权䅁权浄权䅁权牄权䅁允䅁䅁䅅䅁䡁䅁䅁䅁䅄住䅚䍄䉁䅁䅁兂䅁䅁䅍䅄䅁䅁䅯睖䅁䅁䅯硹䅉䅁䅯䅂䍁䅧䅯剹䅉䅁䅅䅁䉁䅁䅁兂歃䑣䬰礱婎䅑杷允䅁䅁䅍䅁䑁䅁䅷䅁䭁䙁䱍䅁䭁乁卯䅁䉁䅁䅁允䅁䅁䅯桑䅍䅁杷允䅁䅁䅍䅁䑁䅁䅷䅁䭁乁䄸䅁䭁乁卯䅁䉁䅁䅁允䅁䅁䅯硑䅍䅁杷允䅁䅁䅕䅁䑁䅁䅷䅁䭁佁䉉䅁䭁䵁单䅁䭁䅁䅑潁䭁䵁卧䅁䉁䅁䅁允䅁䅁䅕㙆癏癁ㄸ歂䵁䅉䅅䅁䑁䅁䅁睁䵁䅁䅁权啂睃䅁权慄杅䅁允䅁䅁䅅䅁䭁䕁呑䅁䵁䅉䅅䅁䑁䅁䅁睁䵁䅁䅁权噂睃䅁权慄杅䅁允䅁䅁䅅䅁䭁䕁呕䅁䵁䅉䅅䅁䙁䅁䅁睁䵁䅁䅁权䉄䅁䅁权䱄杅䅁权䕁䅁䅋权䥄杅䅁允䅁䅁䅅䅁䙁䩁婱婭婭嘲䅖䍄䉁䅁䅁兂䅁䅁䅍䅄䅁䅁䅯䅑䅁䅁䅯儷䅯䅁䅯朵䅯䅁䅯眵䅯䅁䅅䅁䉁䅁䅁睂䅁䅁䅁䕑欳䅑杷允䅁䅁䅍䅁䑁䅁䅷䅁䭁䅁䴰䅁䭁乁卯䅁䉁䅁䅁允䅁䅁䅯桒䅍䅁杷允䅁䅁䅍䅁䑁䅁䅷䅁䭁䕁䅁䅁䭁乁卯䅁䉁䅁䅁允䅁䅁䅯硒䅍䅁杷允䅁䅁䅍䅁䑁䅁䅷䅁䭁䕁䅅䅁䭁乁卯䅁䉁䅁䅁允䅁䅁䅯䉓䅍䅁杷允䅁䅁䅕䅁䑁䅁䅷䅁䭁䱁䅳䅁䭁䵁单䅁䭁䅁䅑潁䭁䵁卧䅁䉁䅁䅁允䅁䅁䅕ㅐ⭆歅㉏歅䵁䅉䅅䅁䑁䅁䅁睁䵁䅁䅁权啁允䅁权敁杂䅁允䅁䅁䅅䅁䭁䵁䝳䅁䵁䅉䅅䅁䑁䅁䅁睁䵁䅁䅁权摂允䅁权慄杅䅁允䅁䅁䅅䅁䭁䩁塑䅁䵁䅉䅅䅁䑁䅁䅁睁䵁䅁䅁权偄允䅁权慁杂䅁允䅁䅁䅅䅁䭁䍁䝳䅁䵁䅉䅅䅁䙁䅁䅁睁䵁䅁䅁权牁䅁䅁权灄权䅁权浄权䅁权湄权䅁允䅁䅁䅅䅁䭁䉁䕁䅁䵁䅉䅅䅁䙁䅁䅁睁䵁䅁䅁权煂䅁䅁权潄权䅁权浄权䅁权湄权䅁允䅁䅁䅅䅁䭁䅁䱙䅁䵁䅉䅅䅁䕁䅁䅁睁䵁䅁䅁权晄䅁䅁权晁杂䅁权杁杂䅁允䅁䅁䅅䅁䭁䥁䥕䅁䵁䅉䅅䅁䑁䅁䅁睁䵁䅁䅁权奄允䅁权歁杂䅁允䅁䅁䅅䅁䭁䍁䩕䅁䵁䅉䅅䅁䙁䅁䅁睁䵁䅁䅁权い䅁䅁权煄权䅁权浄权䅁权牄权䅁允䅁䅁䅅䅁䡁䅁䅁䅁权⭒䅚䍄䉁䅁䅁兂䅁䅁䅍䅄䅁䅁䅯䅫䅅䅁䅯硹䅉䅁䅯䅂䍁䅧䅯䉹䅉䅁䅅䅁䉁䅁䅁兂䑄匹捨⽪桊䅑杷允䅁䅁䅍䅁䑁䅁䅷䅁䭁䱁䉯䅁䭁䉁䝯䅁䉁䅁䅁允䅁䅁䅯睇䅙䅁杷允䅁䅁䅕䅁䑁䅁䅷䅁䭁䱁䉁䅁䭁佁䭷䅁䭁佁䭙䅁䭁佁䭣䅁䉁䅁䅁允䅁䅁䅣䅁䅁䥁噃䔵䵁䅉䅅䅁䑁䅁䅁睁䵁䅁䅁权牃䅁䅁权奁杂䅁允䅁䅁䅅䅁䭁䕁䝁䅁䵁䅉䅅䅁䑁䅁䅁睁䵁䅁䅁权⽁允䅁权捁杂䅁允䅁䅁䅅䅁䭁䑁䝉䅁䵁䅉䅅䅁䑁䅁䅁睁䵁䅁䅁权獂允䅁权歁杂䅁允䅁䅁䅅䅁䭁佁呣䅁䵁䅉䅅䅁䑁䅁䅁睁䵁䅁䅁权㉁兄䅁权慄杅䅁允䅁䅁䅅䅁䭁䕁味䅁䵁䅉䅅䅁䙁䅁䅁睁䵁䅁䅁权呂允䅁权汄权䅁权浄权䅁权湄权䅁允䅁䅁䅅䅁䭁䑁䰴䅁䵁䅉䅅䅁䑁䅁䅁睁䵁䅁䅁权㍁兄䅁权慄杅䅁允䅁䅁䅅䅁䭁䕁呷䅁䵁䅉䅅䅁䙁䅁䅁睁䵁䅁䅁权硂䅁䅁权汄权䅁权浄权䅁权湄权䅁允䅁䅁䅅䅁䭁䑁䰴䅁䵁䅉䅅䅁䙁䅁䅁睁䵁䅁䅁权十睅䅁权䙄杅䅁权䕁䅁䅋权䥄杅䅁允䅁䅁䅅䅁䙁䭁䡤⽍圲創䅒䍄䉁䅁䅁睁䅁䅁䅍䅄䅁䅁䅯睁䅁䅁䅯䅇䅙䅁䅅䅁䉁䅁䅁权䭂杂䅁䍄䉁䅁䅁䅂䅁䅁䅍䅄䅁䅁䅯条䅁䅁䅯睈䅙䅁䅯䅉䅙䅁䅅䅁䉁䅁䅁权呄䅃䅁䍄䉁䅁䅁睁䅁䅁䅍䅄䅁䅁䅯睚䅁䅁䅯杊䅙䅁䅅䅁䉁䅁䅁杄䵁䅁䅁睎穁䍁䄴睍祁䅁䅁䍄䉁䅁䅁兂䅁䅁䅍䅄䅁䅁䅯元䅅䅁䅯剸䅉䅁䅯䅂䍁䅧䅯剹䅉䅁䅅䅁䉁䅁䅁兂剁浰摤稴噣䅑杷允䅁䅁䅍䅁䑁䅁䅷䅁䭁䕁䵕䅁䭁乁卯䅁䉁䅁䅁允䅁䅁䅯剔䅍䅁杷允䅁䅁䅍䅁䑁䅁䅷䅁䭁䩁䅯䅁䭁䍁䝙䅁䉁䅁䅁允䅁䅁䄴䅄䅁䑁䅣䅎畁䑁䅙睍䅁䅁杷允䅁䅁䅍䅁䑁䅁䅷䅁䭁佁䄴䅁䭁䉁䝷䅁䉁䅁䅁允䅁䅁䅯睺䅙䅁杷允䅁䅁䅕䅁䑁䅁䅷䅁䭁䝁䉁䅁䭁䵁单䅁䭁䅁䅑潁䭁䵁卫䅁䉁䅁䅁允䅁䅁䅕奈塊到啇商䵁䅉䅅䅁䙁䅁䅁睁䵁䅁䅁权捄允䅁权䙄杅䅁权䕁䅁䅋权䥄杅䅁允䅁䅁䅅䅁䙁乁⬷㠴匳佁⼴䍄䉁䅁䅁兂䅁䅁䅍䅄䅁䅁䅯睸䅁䅁䅯硹䅉䅁䅯䅂䍁䅧䅯剹䅉䅁䅅䅁䉁䅁䅁兂㑃潈牘呕桂䅑杷允䅁䅁䅍䅁䑁䅁䅷䅁䭁佁佅䅁䭁乁卯䅁䉁䅁䅁允䅁䅁䅯硔䅍䅁杷允䅁䅁䅍䅁䑁䅁䅷䅁䭁䝁䉍䅁䭁䉁䝧䅁䉁䅁䅁允䅁䅁䅯兌䅙䅁杷允䅁䅁䅑䅁䑁䅁䅷䅁䭁䥁䅙䅁䭁䉁䜸䅁䭁䍁䝁䅁䉁䅁䅁允䅁䅁䅯䅷䅣䅁杷允䅁䅁䅍䅁䑁䅁䅷䅁䭁䩁䅍䅁䭁乁卯䅁䉁䅁䅁允䅁䅁䅯剘䅍䅁杷允䅁䅁䅍䅁䑁䅁䅷䅁䭁䉁䈰䅁䭁䉁䝷䅁䉁䅁䅁允䅁䅁䅯䅆䅫䅁杷允䅁䅁䅕䅁䑁䅁䅷䅁䭁䍁䉷䅁䭁佁䬰䅁䭁佁䭙䅁䭁佁䭣䅁䉁䅁䅁允䅁䅁䅣䅁䅁䍁敃唵䵁䅉䅅䅁䑁䅁䅁睁䵁䅁䅁权牁允䅁权歁杂䅁允䅁䅁䅅䅁䭁䍁䭁䅁䵁䅉䅅䅁䑁䅁䅁睁䵁䅁䅁权楃允䅁权偄杅䅁允䅁䅁䅅䅁䭁䉁䕁䅁䵁䅉䅅䅁䙁䅁䅁睁䵁䅁䅁权潃䅁䅁权䱄杅䅁权䕁䅁䅋权䩄杅䅁允䅁䅁䅅䅁䙁䵁ㅐ䙋偹汧䅚䍄䉁䅁䅁睁䅁䅁䅍䅄䅁䅁䅯先䅅䅁䅯硺䅉䅁䅅䅁䉁䅁䅁权允䅂䅁䍄䉁䅁䅁睁䅁䅁䅍䅄䅁䅁䅯眴䅕䅁䅯栲䅉䅁䅅䅁䉁䅁䅁权卂睅䅁䍄䉁䅁䅁睁䅁䅁䅍䅄䅁䅁䅯睨䅕䅁䅯栲䅉䅁䅅䅁䉁䅁䅁权呂睅䅁䍄䉁䅁䅁睁䅁䅁䅍䅄䅁䅁䅯䅍䅅䅁䅯杈䅙䅁䅅䅁䉁䅁䅁权硁䅃䅁䍄䉁䅁䅁睁䅁䅁䅍䅄䅁䅁䅯䄯䅁䅁䅯栲䅉䅁䅅䅁䉁䅁䅁权啂睅䅁䍄䉁䅁䅁睁䅁䅁䅍䅄䅁䅁䅯兘䅅䅁䅯杈䅙䅁䅅䅁䉁䅁䅁权䕁元䅁䍄䉁䅁䅁睁䅁䅁䅍䅄䅁䅁䅯䅖䅷䅁䅯栲䅉䅁䅅䅁䉁䅁䅁权䭃兆䅁䍄䉁䅁䅁睁䅁䅁䅍䅄䅁䅁䅯睕䅅䅁䅯䅊䅙䅁䅅䅁䉁䅁䅁权ぃ元䅁䍄䉁䅁䅁兂䅁䅁䅍䅄䅁䅁䅯朹䅁䅁䅯儵䅯䅁䅯朵䅯䅁䅯眵䅯䅁䅅䅁䉁䅁䅁权奁睃䅁䍄䉁䅁䅁兂䅁䅁䅍䅄䅁䅁䅯睴䅁䅁䅯硹䅉䅁䅯䅂䍁䅧䅯䉹䅉䅁䅅䅁䉁䅁䅁兂啁歲桦来塒䅑杷允䅁䅁䅍䅁䑁䅁䅷䅁䭁䙁䅫䅁䭁䉁䜴䅁䉁䅁䅁允䅁䅁䅯杖䅙䅁杷允䅁䅁䅕䅁䑁䅁䅷䅁䭁䕁䅑䅁䭁䵁即䅁䭁䅁䅑潁䭁䵁卫䅁䉁䅁䅁允䅁䅁䅕体㙆䭆䠵ざ䵁䅉䅅䅁䙁䅁䅁睁䵁䅁䅁权歂䅁䅁权瑄权䅁权浄权䅁权湄权䅁允䅁䅁䅅䅁䡁䅁䅁䅁䅂⭃䅚䍄䉁䅁䅁睁䅁䅁䅍䅄䅁䅁䅯䅷䄴䅁䅯栲䅉䅁䅅䅁䉁䅁䅁权噂睅䅁䍄䉁䅁䅁䅂䅁䅁䅍䅄䅁䅁䅯眶䅁䅁䅯睈䅙䅁䅯䅉䅙䅁䅅䅁䉁䅁䅁权呂元䅁䍄䉁䅁䅁睁䅁䅁䅍䅄䅁䅁䅯儰䅅䅁䅯䅈䅙䅁䅅䅁䉁䅁䅁权捁睂䅁䍄䉁䅁䅁睁䅁䅁䅍䅄䅁䅁䅯兎䅅䅁䅯䅈䅙䅁䅅䅁䉁䅁䅁权㡁䅃䅁䍄䉁䅁䅁兂䅁䅁䅍䅄䅁䅁䅯儹䅁䅁䅯剸䅉䅁䅯䅂䍁䅧䅯剹䅉䅁䅅䅁䉁䅁䅁兂㉃杔䐸礷乫䅑杷允䅁䅁䅍䅁䑁䅁䅷䅁䭁䍁䉅䅁䭁䉁䝧䅁䉁䅁䅁允䅁䅁䅯兇䅙䅁杷允䅁䅁䅑䅁䑁䅁䅷䅁䭁䍁䅣䅁䭁䉁䜸䅁䭁䍁䝁䅁䉁䅁䅁允䅁䅁䅯䄹䅙䅁杷允䅁䅁䅕䅁䑁䅁䅷䅁䭁乁䄰䅁䭁佁䭫䅁䭁佁䭙䅁䭁佁䭣䅁䉁䅁䅁允䅁䅁䅯睖䄸䅁杷允䅁䅁䅍䅁䑁䅁䅷䅁䭁䱁䙣䅁䭁乁卯䅁䉁䅁䅁允䅁䅁䅯桖䅍䅁杷允䅁䅁䅍䅁䑁䅁䅷䅁䭁偁䅫䅁䭁䍁䝙䅁䉁䅁䅁允䅁䅁䄴䅄䅁䑁䅣䅎畁䑁䅍䅎䅁䅁杷允䅁䅁䅕䅁䑁䅁䅷䅁䭁䡁䅅䅁䭁佁䭧䅁䭁佁䭙䅁䭁佁䭣䅁䉁䅁䅁允䅁䅁䅯杂䅳䅁杷允䅁䅁䅍䅁䑁䅁䅷䅁䭁䑁䅍䅁䭁䍁䝙䅁䉁䅁䅁允䅁䅁䄴䅄䅁䑁䅫李畁䑁䅙睎䅁䅁杷允䅁䅁䅍䅁䑁䅁䅷䅁䭁䉁䉁䅁䭁䵁匸䅁䉁䅁䅁允䅁䅁䅣䅁䅁䕁瑄䔱䵁䅉䅅䅁䑁䅁䅁睁䵁䅁䅁权睁䅄䅁权慄杅䅁允䅁䅁䅅䅁䭁䙁呣䅁䵁䅉䅅䅁䙁䅁䅁睁䵁䅁䅁权摁䅁䅁权䱄杅䅁权䕁䅁䅋权䩄杅䅁允䅁䅁䅅䅁䙁䵁ㅐ䙋偹汍䅰䍄䉁䅁䅁兂䅁䅁䅍䅄䅁䅁䅯睌䅅䅁䅯䄶䅯䅁䅯朵䅯䅁䅯眵䅯䅁䅅䅁䉁䅁䅁权䝁睃䅁䍄䉁䅁䅁睁䅁䅁䅍䅄䅁䅁䅯杳䅅䅁䅯杊䅙䅁䅅䅁䉁䅁䅁杄䵁䅁䅁睎祁䍁䄴䅍穁䅁䅁䍄䉁䅁䅁睁䅁䅁䅍䅄䅁䅁䅯兵䅁䅁䅯硺䅉䅁䅅䅁䉁䅁䅁权允䅂䅁䍄䉁䅁䅁兂䅁䅁䅍䅄䅁䅁䅯兮䅅䅁䅯儷䅯䅁䅯朵䅯䅁䅯眵䅯䅁䅅䅁䉁䅁䅁睂䅁䅁䅁䵯汲䅑杷允䅁䅁䅍䅁䑁䅁䅷䅁䭁佁䅙䅁䭁乁卯䅁䉁䅁䅁允䅁䅁䅯砵䅣䅁杷允䅁䅁䅍䅁䑁䅁䅷䅁䭁䑁䉑䅁䭁乁卯䅁䉁䅁䅁允䅁䅁䅯硫䅍䅁杷允䅁䅁䅍䅁䑁䅁䅷䅁䭁䕁䱑䅁䭁乁卯䅁䉁䅁䅁允䅁䅁䅯䉗䅍䅁杷允䅁䅁䅍䅁䑁䅁䅷䅁䭁䙁䅍䅁䭁乁卯䅁䉁䅁䅁允䅁䅁䅯桗䅍䅁杷允䅁䅁䅕䅁䑁䅁䅷䅁䭁䙁䉅䅁䭁佁䭧䅁䭁佁䭙䅁䭁佁䭣䅁䉁䅁䅁允䅁䅁䅯杂䅳䅁杷允䅁䅁䅍䅁䑁䅁䅷䅁䭁䝁䉷䅁䭁䉁䝷䅁䉁䅁䅁允䅁䅁䅯䄷䅙䅁杷允䅁䅁䅍䅁䑁䅁䅷䅁䭁䙁佉䅁䭁乁卯䅁䉁䅁䅁允䅁䅁䅯硗䅍䅁杷允䅁䅁䅍䅁䑁䅁䅷䅁䭁䭁䅑䅁䭁䍁䝙䅁䉁䅁䅁允䅁䅁䄴䅄䅁䑁䅣杍畁䑁䅁睍䅁䅁杷允䅁䅁䅍䅁䑁䅁䅷䅁䭁䵁䉧䅁䭁䉁䝷䅁䉁䅁䅁允䅁䅁䅯杍䅙䅁杷允䅁䅁䅍䅁䑁䅁䅷䅁䭁䩁䅑䅁䭁乁卯䅁䉁䅁䅁允䅁䅁䅯桘䅍䅁杷允䅁䅁䅍䅁䑁䅁䅷䅁䭁䩁䅕䅁䭁乁卯䅁䉁䅁䅁允䅁䅁䅯硘䅍䅁杷允䅁䅁䅍䅁䑁䅁䅷䅁䭁䩁䅣䅁䭁乁卯䅁䉁䅁䅁允䅁䅁䅯剙䅍䅁杷允䅁䅁䅍䅁䑁䅁䅷䅁䭁䱁䉫䅁䭁䉁䝯䅁䉁䅁䅁允䅁䅁䅯䅐䅙䅁杷允䅁䅁䅍䅁䑁䅁䅷䅁䭁䩁䅧䅁䭁乁卯䅁䉁䅁䅁允䅁䅁䅯硙䅍䅁杷允䅁䅁䅍䅁䑁䅁䅷䅁䭁䉁䙅䅁䭁乁卯䅁䉁䅁䅁允䅁䅁䅯䉚䅍䅁杷允䅁䅁䅍䅁䑁䅁䅷䅁䭁偁䉕䅁䭁䉁䝷䅁䉁䅁䅁允䅁䅁䅯睩䅙䅁杷允䅁䅁䅍䅁䑁䅁䅷䅁䭁䝁䄴䅁䭁䉁䝯䅁䉁䅁䅁允䅁䅁䅯杙䅙䅁杷允䅁䅁䅕䅁䑁䅁䅷䅁䭁䑁䄸䅁䭁䵁单䅁䭁䅁䅑潁䭁䵁卫䅁䉁䅁䅁允䅁䅁䅕佂瑆橺浢啄䵁䅉䅅䅁䑁䅁䅁睁䵁䅁䅁权硁䅁䅁权奁杂䅁允䅁䅁䅅䅁䭁䍁䜰䅁䵁䅉䅅䅁䑁䅁䅁睁䵁䅁䅁权祁䅁䅁权奁杂䅁允䅁䅁䅅䅁䭁䑁䝫䅁䵁䅉䅅䅁䙁䅁䅁睁䵁䅁䅁权䡃䅁䅁权獄权䅁权浄权䅁权湄权䅁允䅁䅁䅅䅁䡁䅁䅁䅁杁當䅖䍄䉁䅁䅁兂䅁䅁䅍䅄䅁䅁䅯睴䅁䅁䅯儵䅯䅁䅯朵䅯䅁䅯眵䅯䅁䅅䅁䉁䅁䅁权㑁睃䅁䍄䉁䅁䅁睁䅁䅁䅍䅄䅁䅁䅯䄶䅕䅁䅯栲䅉䅁䅅䅁䉁䅁䅁权坃睆䅁䍄䉁䅁䅁兂䅁䅁䅍䅄䅁䅁䅯杖䅁䅁䅯剸䅉䅁䅯䅂䍁䅧䅯䉹䅉䅁䅅䅁䉁䅁䅁兂⽁噘她浸䉑䅑杷允䅁䅁䅕䅁䑁䅁䅷䅁䭁䙁䅙䅁䭁䵁单䅁䭁䅁䅑潁䭁䵁卫䅁䉁䅁䅁允䅁䅁䅕䥤⭐慅㌱䕁䵁䅉䅅䅁䙁䅁䅁睁䵁䅁䅁权㝂䅁䅁权瑄权䅁权浄权䅁权湄权䅁允䅁䅁䅅䅁䡁䅁䅁䅁杁⭉䅚䍄䉁䅁䅁睁䅁䅁䅍䅄䅁䅁䅯杋䅳䅁䅯栲䅉䅁䅅䅁䉁䅁䅁权浂睅䅁䍄䉁䅁䅁䅂䅁䅁䅍䅄䅁䅁䅯朳䅁䅁䅯睈䅙䅁䅯䅉䅙䅁䅅䅁䉁䅁䅁权㙃元䅁䍄䉁䅁䅁兂䅁䅁䅍䅄䅁䅁䅯睏䅅䅁䅯朶䅯䅁䅯朵䅯䅁䅯眶䅯䅁䅅䅁䉁䅁䅁睂䅁䅁䅁䑑浢䅑杷允䅁䅁䅍䅁䑁䅁䅷䅁䭁䵁䉙䅁䭁䍁䝙䅁䉁䅁䅁允䅁䅁䄴䅄䅁䑁䅧杍畁䑁䅁睍䅁䅁杷允䅁䅁䅕䅁䑁䅁䅷䅁䭁䙁䅙䅁䭁䵁即䅁䭁䅁䅑潁䭁䵁卧䅁䉁䅁䅁允䅁䅁䅕児塲㍯乃䕗䵁䅉䅅䅁䑁䅁䅁睁䵁䅁䅁权佃䅁䅁权慄杅䅁允䅁䅁䅅䅁䭁䝁呧䅁䵁䅉䅅䅁䑁䅁䅁睁䵁䅁䅁权敃䅄䅁权慄杅䅁允䅁䅁䅅䅁䭁䝁呫䅁䵁䅉䅅䅁䕁䅁䅁睁䵁䅁䅁权剂䅁䅁权晁杂䅁权杁杂䅁允䅁䅁䅅䅁䭁䱁䩫䅁䵁䅉䅅䅁䙁䅁䅁睁䵁䅁䅁权䥃䅁䅁权獄权䅁权浄权䅁权湄权䅁允䅁䅁䅅䅁䡁䅁䅁䅁䅄攴䅒䍄䉁䅁䅁兂䅁䅁䅍䅄䅁䅁䅯杖䅁䅁䅯硹䅉䅁䅯䅂䍁䅧䅯剹䅉䅁䅅䅁䉁䅁䅁兂晁敨剴䑵堵䅑杷允䅁䅁䅕䅁䑁䅁䅷䅁䭁䉁䅁䅁䭁佁䬰䅁䭁佁䭙䅁䭁佁䭣䅁䉁䅁䅁允䅁䅁䅣䅁䅁䭁佂欵䵁䅉䅅䅁䑁䅁䅁睁䵁䅁䅁权坂䅁䅁权奁杂䅁允䅁䅁䅅䅁䭁䑁䝫䅁䵁䅉䅅䅁䑁䅁䅁睁䵁䅁䅁权㙂䅁䅁权奁杂䅁允䅁䅁䅅䅁䭁䑁䝫䅁䵁䅉䅅䅁䙁䅁䅁睁䵁䅁䅁权㕂䅁䅁权䙄杅䅁权䕁䅁䅋权䥄杅䅁允䅁䅁䅅䅁䙁偁扳噢㘲来䅒䍄䉁䅁䅁兂䅁䅁䅍䅄䅁䅁䅯睐䅅䅁䅯硹䅉䅁䅯䅂䍁䅧䅯䉹䅉䅁䅅䅁䉁䅁䅁兂䭁㘱睎塐塰䅑杷允䅁䅁䅕䅁䑁䅁䅷䅁䭁䙁䅳䅁䭁佁䭕䅁䭁佁䭙䅁䭁佁䭣䅁䉁䅁䅁允䅁䅁䅯䅡䅳䅁杷允䅁䅁䅍䅁䑁䅁䅷䅁䭁䡁䅅䅁䭁乁卯䅁䉁䅁䅁允䅁䅁䅯硡䅍䅁杷允䅁䅁䅍䅁䑁䅁䅷䅁䭁䱁䈴䅁䭁乁卯䅁䉁䅁䅁允䅁䅁䅯䉢䅍䅁杷允䅁䅁䅍䅁䑁䅁䅷䅁䭁䙁䅙䅁䭁䉁䝷䅁䉁䅁䅁允䅁䅁䅯睉䅣䅁杷允䅁䅁䅍䅁䑁䅁䅷䅁䭁佁䉧䅁䭁䍁䝙䅁䉁䅁䅁允䅁䅁䄴䅄䅁䑁䅕䅎畁䑁䅅李䅁䅁杷允䅁䅁䅍䅁䑁䅁䅷䅁䭁偁䉅䅁䭁䍁䝑䅁䉁䅁䅁允䅁䅁䅯睫䅯䅁杷允䅁䅁䅍䅁䑁䅁䅷䅁䭁䝁䉧䅁䭁䉁䝯䅁䉁䅁䅁允䅁䅁䅯睥䅙䅁杷允䅁䅁䅕䅁䑁䅁䅷䅁䭁䙁䉍䅁䭁佁䭧䅁䭁佁䭙䅁䭁佁䭣䅁䉁䅁䅁允䅁䅁䅯杂䅳䅁杷允䅁䅁䅍䅁䑁䅁䅷䅁䭁䝁䉫䅁䭁䉁䝯䅁䉁䅁䅁允䅁䅁䅯䅐䅙䅁杷允䅁䅁䅕䅁䑁䅁䅷䅁䭁䙁䄸䅁䭁䵁即䅁䭁䅁䅑潁䭁䵁卧䅁䉁䅁䅁允䅁䅁䅕⽷潕䥘㈸䕣䵁䅉䅅䅁䙁䅁䅁睁䵁䅁䅁权坂䅁䅁权汄权䅁权浄权䅁权湄权䅁允䅁䅁䅅䅁䭁䑁䱍䅁䵁䅉䅅䅁䑁䅁䅁睁䵁䅁䅁权癁䅁䅁权慄杅䅁允䅁䅁䅅䅁䭁䝁吸䅁䵁䅉䅅䅁䑁䅁䅁睁䵁䅁䅁权䱁兄䅁权慄杅䅁允䅁䅁䅅䅁䭁䡁呁䅁䵁䅉䅅䅁䙁䅁䅁睁䵁䅁䅁权坂䅁䅁权潄权䅁权浄权䅁权湄权䅁允䅁䅁䅅䅁䭁䅁䱙䅁䵁䅉䅅䅁䑁䅁䅁睁䵁䅁䅁权扃允䅁权奁杂䅁允䅁䅁䅅䅁䭁䑁䜰䅁䵁䅉䅅䅁䑁䅁䅁睁䵁䅁䅁权杄允䅁权慁杂䅁允䅁䅁䅅䅁䭁䑁䜴䅁䵁䅉䅅䅁䑁䅁䅁睁䵁䅁䅁权桄允䅁权慁杂䅁允䅁䅁䅅䅁䭁䵁䝉䅁䵁䅉䅅䅁䑁䅁䅁睁䵁䅁䅁权楄允䅁权慁杂䅁允䅁䅁䅅䅁䭁䍁䝳䅁䵁䅉䅅䅁䑁䅁䅁睁䵁䅁䅁权坂䅁䅁权慄杅䅁允䅁䅁䅅䅁䭁䡁呅䅁䵁䅉䅅䅁䑁䅁䅁睁䵁䅁䅁权奂䅁䅁权慁杂䅁允䅁䅁䅅䅁䭁䙁䜴䅁䵁䅉䅅䅁䑁䅁䅁睁䵁䅁䅁权晁允䅁权流杂䅁允䅁䅁䅅䅁佁䅁䅯䅁㍁䑁䅕杌㍁䅁䅁䍄䉁䅁䅁兂䅁䅁䅍䅄䅁䅁䅯杏䅅䅁䅯硹䅉䅁䅯䅂䍁䅧䅯剹䅉䅁䅅䅁䉁䅁䅁兂穁積積硍捎䅑杷允䅁䅁䅕䅁䑁䅁䅷䅁䭁䍁䅙䅁䭁䵁即䅁䭁䅁䅑潁䭁䵁卧䅁䉁䅁䅁允䅁䅁䅕䘷㑇潈牕ざ䵁䅉䅅䅁䙁䅁䅁睁䵁䅁䅁权瑃䅁䅁权煄权䅁权浄权䅁权牄权䅁允䅁䅁䅅䅁䡁䅁䅁䅁杁⭑䅚䍄䉁䅁䅁睁䅁䅁䅍䅄䅁䅁䅯䅑䅅䅁䅯杊䅙䅁䅅䅁䉁䅁䅁杄䵁䅁䅁睎ㅁ䍁䄴䅍㕁䅁䅁䍄䉁䅁䅁睁䅁䅁䅍䅄䅁䅁䅯兮䅑䅁䅯栲䅉䅁䅅䅁䉁䅁䅁权祂睅䅁䍄䉁䅁䅁睁䅁䅁䅍䅄䅁䅁䅯睸䅑䅁䅯栲䅉䅁䅅䅁䉁䅁䅁权剂䅇䅁䍄䉁䅁䅁睁䅁䅁䅍䅄䅁䅁䅯儵䅷䅁䅯栲䅉䅁䅅䅁䉁䅁䅁权あ睅䅁䍄䉁䅁䅁睁䅁䅁䅍䅄䅁䅁䅯睮䅑䅁䅯栲䅉䅁䅅䅁䉁䅁䅁权㉂睅䅁䍄䉁䅁䅁睁䅁䅁䅍䅄䅁䅁䅯来䅷䅁䅯栲䅉䅁䅅䅁䉁䅁䅁权䡃䅆䅁䍄䉁䅁䅁睁䅁䅁䅍䅄䅁䅁䅯兦䅅䅁䅯杇䅙䅁䅅䅁䉁䅁䅁权㡁杂䅁䍄䉁䅁䅁睁䅁䅁䅍䅄䅁䅁䅯睎䅕䅁䅯栲䅉䅁䅅䅁䉁䅁䅁权㍂睅䅁䍄䉁䅁䅁睁䅁䅁䅍䅄䅁䅁䅯內䅁䅁䅯杇䅙䅁䅅䅁䉁䅁䅁权䱂杂䅁䍄䉁䅁䅁兂䅁䅁䅍䅄䅁䅁䅯睧䅁䅁䅯硹䅉䅁䅯䅂䍁䅧䅯䉹䅉䅁䅅䅁䉁䅁䅁兂卂䉵䘶㜶扆䅑杷允䅁䅁䅍䅁䑁䅁䅷䅁䭁偁䅍䅁䭁䵁匸䅁䉁䅁䅁允䅁䅁䅯䅅䅑䅁杷允䅁䅁䅍䅁䑁䅁䅷䅁䭁佁䉳䅁䭁䍁䝑䅁䉁䅁䅁允䅁䅁䅯䅚䅯䅁杷允䅁䅁䅕䅁䑁䅁䅷䅁䭁䑁䄰䅁䭁佁䭫䅁䭁佁䭙䅁䭁佁䭣䅁䉁䅁䅁允䅁䅁䅯杩䅷䅁杷允䅁䅁䅕䅁䑁䅁䅷䅁䭁䉁䉁䅁䭁佁䭕䅁䭁佁䭙䅁䭁佁䭣䅁䉁䅁䅁允䅁䅁䅯睮䅷䅁杷允䅁䅁䅕䅁䑁䅁䅷䅁䭁䝁䅅䅁䭁佁䭯䅁䭁佁䭙䅁䭁佁䭳䅁䉁䅁䅁允䅁䅁䅯䅅䅑䅁杷允䅁䅁䅍䅁䑁䅁䅷䅁䭁偁䅕䅁䭁䍁䝙䅁䉁䅁䅁允䅁䅁䄴䅄䅁䑁䅫䅎畁䑁䅅䅏䅁䅁杷允䅁䅁䅕䅁䑁䅁䅷䅁䭁䱁䅉䅁䭁佁䭫䅁䭁佁䭙䅁䭁佁䭣䅁䉁䅁䅁允䅁䅁䅯杴䅷䅁杷允䅁䅁䅕䅁䑁䅁䅷䅁䭁䥁䄸䅁䭁佁䭫䅁䭁佁䭙䅁䭁佁䭣䅁䉁䅁䅁允䅁䅁䅯兴䅷䅁杷允䅁䅁䅕䅁䑁䅁䅷䅁䭁䍁䅳䅁䭁䵁单䅁䭁䅁䅑潁䭁䵁卫䅁䉁䅁䅁允䅁䅁䅕橩䍌摦倯商䵁䅉䅅䅁䙁䅁䅁睁䵁䅁䅁权潁䅁䅁权䙄杅䅁权䕁䅁䅋权䥄杅䅁允䅁䅁䅅䅁䙁䅁偮伯㉎杔䅖䍄䉁䅁䅁睁䅁䅁䅍䅄䅁䅁䅯具䅅䅁䅯杊䅙䅁䅅䅁䉁䅁䅁杄䵁䅁䅁䅏㕁䍁䄴兏硁䅁䅁䍄䉁䅁䅁睁䅁䅁䅍䅄䅁䅁䅯睍䄸䅁䅯栲䅉䅁䅅䅁䉁䅁䅁权㑂睅䅁䍄䉁䅁䅁睁䅁䅁䅍䅄䅁䅁䅯䅷䅅䅁䅯䅈䅙䅁䅅䅁䉁䅁䅁权㝂杂䅁䍄䉁䅁䅁兂䅁䅁䅍䅄䅁䅁䅯兹䅁䅁䅯儷䅯䅁䅯朵䅯䅁䅯眵䅯䅁䅅䅁䉁䅁䅁睂䅁䅁䅁䕙浘䅑杷允䅁䅁䅍䅁䑁䅁䅷䅁䭁䥁䅉䅁䭁䵁匸䅁䉁䅁䅁允䅁䅁䅯䅅䅑䅁杷允䅁䅁䅕䅁䑁䅁䅷䅁䭁佁䅣䅁䭁佁䭫䅁䭁佁䭙䅁䭁佁䭣䅁䉁䅁䅁允䅁䅁䅯典䄴䅁杷允䅁䅁䅍䅁䑁䅁䅷䅁䭁䡁䉫䅁䭁乁卯䅁䉁䅁䅁允䅁䅁䅯砸䅣䅁杷允䅁䅁䅕䅁䑁䅁䅷䅁䭁䭁䉍䅁䭁佁䭷䅁䭁佁䭙䅁䭁佁䭣䅁䉁䅁䅁允䅁䅁䅣䅁䅁䝁潃䔵䵁䅉䅅䅁䙁䅁䅁睁䵁䅁䅁权い䅁䅁权瑄权䅁权浄权䅁权湄权䅁允䅁䅁䅅䅁䡁䅁䅁䅁权⭒䅚䍄䉁䅁䅁兂䅁䅁䅍䅄䅁䅁䅯兤䅁䅁䅯儵䅯䅁䅯朵䅯䅁䅯眵䅯䅁䅅䅁䉁䅁䅁权㥁杁䅁䍄䉁䅁䅁睁䅁䅁䅍䅄䅁䅁䅯桅䅍䅁䅯硺䅉䅁䅅䅁䉁䅁䅁睂䅁䅁䅁乷歘䅑杷允䅁䅁䅍䅁䑁䅁䅷䅁䭁䍁䉙䅁䭁䉁䝷䅁䉁䅁䅁允䅁䅁䅯兔䅙䅁杷允䅁䅁䅍䅁䑁䅁䅷䅁䭁䙁䉁䅁䭁䉁䝧䅁䉁䅁䅁允䅁䅁䅯䅒䅙䅁杷允䅁䅁䅕䅁䑁䅁䅷䅁䭁䉁呉䅁䭁䵁单䅁䭁䅁䅑潁䭁䵁卫䅁䉁䅁䅁允䅁䅁䅕㕡䥇杺㉥啃䵁䅉䅅䅁䙁䅁䅁睁䵁䅁䅁权橁䅁䅁权瑄权䅁权浄权䅁权湄权䅁允䅁䅁䅅䅁䡁䅁䅁䅁杁敎䅖䍄䉁䅁䅁兂䅁䅁䅍䅄䅁䅁䅯儵䅁䅁䅯䄶䅯䅁䅯朵䅯䅁䅯眵䅯䅁䅅䅁䉁䅁䅁权允䅂䅁䍄䉁䅁䅁兂䅁䅁䅍䅄䅁䅁䅯睁䅁䅁䅯䄶䅯䅁䅯朵䅯䅁䅯眵䅯䅁䅅䅁䉁䅁䅁权剂睃䅁䍄䉁䅁䅁兂䅁䅁䅍䅄䅁䅁䅯儯䅅䅁䅯儶䅯䅁䅯朵䅯䅁䅯眵䅯䅁䅅䅁䉁䅁䅁权㉂睃䅁䍄䉁䅁䅁睁䅁䅁䅍䅄䅁䅁䅯桅䅍䅁䅯䅈䅙䅁䅅䅁䉁䅁䅁权卂杂䅁䍄䉁䅁䅁兂䅁䅁䅍䅄䅁䅁䅯兣䅁䅁䅯儶䅯䅁䅯朵䅯䅁䅯眵䅯䅁䅅䅁䉁䅁䅁权祄兄䅁䍄䉁䅁䅁睁䅁䅁䅍䅄䅁䅁䅯兣䅅䅁䅯杈䅙䅁䅅䅁䉁䅁䅁权晁元䅁䍄䉁䅁䅁睁䅁䅁䅍䅄䅁䅁䅯兢䅅䅁䅯䅇䅙䅁䅅䅁䉁䅁䅁权婁杂䅁䍄䉁䅁䅁睁䅁䅁䅍䅄䅁䅁䅯杬䅅䅁䅯杈䅙䅁䅅䅁䉁䅁䅁权䩂杂䅁䍄䉁䅁䅁睁䅁䅁䅍䅄䅁䅁䅯儯䅅䅁䅯硺䅉䅁䅅䅁䉁䅁䅁睂䅁䅁䅁䉉欳䅑杷允䅁䅁䅑䅁䑁䅁䅷䅁䭁䥁䅉䅁䭁䉁䜸䅁䭁䍁䝁䅁䉁䅁䅁允䅁䅁䅯杵䅙䅁杷允䅁䅁䅍䅁䑁䅁䅷䅁䭁乁䄴䅁䭁䍁䝙䅁䉁䅁䅁允䅁䅁䄴䅄䅁䑁䅣睎畁䑁䅙䅏䅁䅁杷允䅁䅁䅑䅁䑁䅁䅷䅁䭁䉁呉䅁䭁䉁䜸䅁䭁䍁䝁䅁䉁䅁䅁允䅁䅁䅯䅇䅣䅁杷允䅁䅁䅍䅁䑁䅁䅷䅁䭁䵁䉳䅁䭁䉁䝯䅁䉁䅁䅁允䅁䅁䅯睇䅙䅁杷允䅁䅁䅍䅁䑁䅁䅷䅁䭁䱁䈸䅁䭁䉁䝧䅁䉁䅁䅁允䅁䅁䅯兌䅙䅁杷允䅁䅁䅕䅁䑁䅁䅷䅁䭁䍁䅳䅁䭁佁䭯䅁䭁佁䭙䅁䭁佁䭳䅁䉁䅁䅁允䅁䅁䅯䅅䅑䅁杷允䅁䅁䅍䅁䑁䅁䅷䅁䭁䝁䅫䅁䭁䉁䝷䅁䉁䅁䅁允䅁䅁䅯睋䅙䅁杷允䅁䅁䅍䅁䑁䅁䅷䅁䭁䙁䉅䅁䭁䍁䝑䅁䉁䅁䅁允䅁䅁䅯朷䅧䅁杷允䅁䅁䅕䅁䑁䅁䅷䅁䭁䕁䅷䅁䭁佁䭯䅁䭁佁䭙䅁䭁佁䭳䅁䉁䅁䅁允䅁䅁䅣䅁䅁䭁兂欵䵁䅉䅅䅁䑁䅁䅁睁䵁䅁䅁权晁杄䅁权慄杅䅁允䅁䅁䅅䅁䭁䡁吰䅁䵁䅉䅅䅁䕁䅁䅁睁䵁䅁䅁权坄允䅁权晁杂䅁权杁杂䅁允䅁䅁䅅䅁䭁䕁䭕䅁䵁䅉䅅䅁䙁䅁䅁睁䵁䅁䅁权䑄䅁䅁权潄权䅁权浄权䅁权湄权䅁允䅁䅁䅅䅁䭁䅁䱙䅁䵁䅉䅅䅁䑁䅁䅁睁䵁䅁䅁权敃䅁䅁权奁杂䅁允䅁䅁䅅䅁䭁䉁䝫䅁䵁䅉䅅䅁䙁䅁䅁睁䵁䅁䅁权䕄䅁䅁权潄权䅁权浄权䅁权湄权䅁允䅁䅁䅅䅁䭁䅁䱙䅁䵁䅉䅅䅁䑁䅁䅁睁䵁䅁䅁权㑄䅁䅁权敁杂䅁允䅁䅁䅅䅁䭁䩁䝅䅁䵁䅉䅅䅁䙁䅁䅁睁䵁䅁䅁权獂允䅁权潄权䅁权浄权䅁权湄权䅁允䅁䅁䅅䅁䭁䅁䱙䅁䵁䅉䅅䅁䕁䅁䅁睁䵁䅁䅁权塂䅁䅁权晁杂䅁权杁杂䅁允䅁䅁䅅䅁䭁䥁䡍䅁䵁䅉䅅䅁䑁䅁䅁睁䵁䅁䅁权湃允䅁权奁杂䅁允䅁䅁䅅䅁䭁䕁䝁䅁䵁䅉䅅䅁䑁䅁䅁睁䵁䅁䅁权十䅁䅁权慁杂䅁允䅁䅁䅅䅁䭁䵁䝁䅁䵁䅉䅅䅁䑁䅁䅁睁䵁䅁䅁权㉄允䅁权敁杂䅁允䅁䅁䅅䅁䭁䱁䡍䅁䵁䅉䅅䅁䕁䅁䅁睁䵁䅁䅁权㉂䅁䅁权晁杂䅁权杁杂䅁允䅁䅁䅅䅁䭁䉁䡣䅁䵁䅉䅅䅁䙁䅁䅁睁䵁䅁䅁权浄䅁䅁权䱄杅䅁权䕁䅁䅋权䩄杅䅁允䅁䅁䅅䅁䙁䩁婱婭婭噱䅖䍄䉁䅁䅁兂䅁䅁䅍䅄䅁䅁䅯桅䅍䅁䅯儶䅯䅁䅯朵䅯䅁䅯眵䅯䅁䅅䅁䉁䅁䅁权扂充䅁䍄䉁䅁䅁兂䅁䅁䅍䅄䅁䅁䅯䅪䅁䅁䅯儷䅯䅁䅯朵䅯䅁䅯眵䅯䅁䅅䅁䉁䅁䅁睂䅁䅁䅁䑁汔䅑杷允䅁䅁䅍䅁䑁䅁䅷䅁䭁䉁呉䅁䭁乁卯䅁䉁䅁䅁允䅁䅁䅯剧䅍䅁杷允䅁䅁䅍䅁䑁䅁䅷䅁䭁偁䕫䅁䭁乁卯䅁䉁䅁䅁允䅁䅁䅯桧䅍䅁杷允䅁䅁䅍䅁䑁䅁䅷䅁䭁乁䅕䅁䭁䉁䜴䅁䉁䅁䅁允䅁䅁䅯䅪䅙䅁杷允䅁䅁䅕䅁䑁䅁䅷䅁䭁䕁䉍䅁䭁佁䭕䅁䭁佁䭙䅁䭁佁䭣䅁䉁䅁䅁允䅁䅁䅯兄䅳䅁杷允䅁䅁䅕䅁䑁䅁䅷䅁䭁䅁䅙䅁䭁佁䬰䅁䭁佁䭙䅁䭁佁䭣䅁䉁䅁䅁允䅁䅁䅣䅁䅁䝁杁欵䵁䅉䅅䅁䑁䅁䅁睁䵁䅁䅁权瑄允䅁权奁杂䅁允䅁䅁䅅䅁䭁䕁䝯䅁䵁䅉䅅䅁䙁䅁䅁睁䵁䅁䅁权扄䅁䅁权灄权䅁权浄权䅁权湄权䅁允䅁䅁䅅䅁䭁乁䱁䅁䵁䅉䅅䅁䑁䅁䅁睁䵁䅁䅁权歃䅁䅁权捁杂䅁允䅁䅁䅅䅁䭁䩁䜰䅁䵁䅉䅅䅁䑁䅁䅁睁䵁䅁䅁权歂䅁䅁权敁杂䅁允䅁䅁䅅䅁䭁䅁䩑䅁䵁䅉䅅䅁䙁䅁䅁睁䵁䅁䅁权呃允䅁权䱄杅䅁权䕁䅁䅋权䩄杅䅁允䅁䅁䅅䅁䙁䍁捬㡪ㅌ䘲䅸䍄䉁䅁䅁兂䅁䅁䅍䅄䅁䅁䅯公䅁䅁䅯朶䅯䅁䅯朵䅯䅁䅯眶䅯䅁䅅䅁䉁䅁䅁睂䅁䅁䅁䕑浌䅑杷允䅁䅁䅕䅁䑁䅁䅷䅁䭁䩁䅙䅁䭁佁䭯䅁䭁佁䭙䅁䭁佁䭳䅁䉁䅁䅁允䅁䅁䅣䅁䅁䥁畁欵䵁䅉䅅䅁䙁䅁䅁睁䵁䅁䅁权潃䅁䅁权䙄杅䅁权䕁䅁䅋权䩄杅䅁允䅁䅁䅅䅁䙁䙁娵浥䩎睍䅆䍄䉁䅁䅁兂䅁䅁䅍䅄䅁䅁䅯䅭䅁䅁䅯朶䅯䅁䅯朵䅯䅁䅯眶䅯䅁䅅䅁䉁䅁䅁睂䅁䅁䅁䕑浢䅑杷允䅁䅁䅕䅁䑁䅁䅷䅁䭁䉁䉁䅁䭁䵁即䅁䭁䅁䅑潁䭁䵁卫䅁䉁䅁䅁允䅁䅁䅕歲桦桥畓歗䵁䅉䅅䅁䑁䅁䅁睁䵁䅁䅁权ぁ䅁䅁权偄杅䅁允䅁䅁䅅䅁䭁䉁䕁䅁䵁䅉䅅䅁䙁䅁䅁睁䵁䅁䅁权ㅄ允䅁权䱄杅䅁权䕁䅁䅋权䩄杅䅁允䅁䅁䅅䅁䙁偁潙䥘䌯噤䅤䍄䉁䅁䅁睁䅁䅁䅍䅄䅁䅁䅯䅌䅁䅁䅯䅇䅙䅁䅅䅁䉁䅁䅁权䅂杂䅁䍄䉁䅁䅁兂䅁䅁䅍䅄䅁䅁䅯䄴䅅䅁䅯䄶䅯䅁䅯朵䅯䅁䅯眵䅯䅁䅅䅁䉁䅁䅁权䝁睃䅁䍄䉁䅁䅁兂䅁䅁䅍䅄䅁䅁䅯朴䅅䅁䅯䄶䅯䅁䅯朵䅯䅁䅯眵䅯䅁䅅䅁䉁䅁䅁权䝁睃䅁䍄䉁䅁䅁兂䅁䅁䅍䅄䅁䅁䅯䅘䅅䅁䅯儶䅯䅁䅯朵䅯䅁䅯眵䅯䅁䅅䅁䉁䅁䅁权扃䅄䅁䍄䉁䅁䅁兂䅁䅁䅍䅄䅁䅁䅯䅣䅅䅁䅯剸䅉䅁䅯䅂䍁䅧䅯剹䅉䅁䅅䅁䉁䅁䅁兂䝄晪灶䄳㕌睐杷允䅁䅁䅍䅁䑁䅁䅷䅁䭁䩁䱫䅁䭁乁卯䅁䉁䅁䅁允䅁䅁䅯䉨䅍䅁杷允䅁䅁䅍䅁䑁䅁䅷䅁䭁䙁䅁䅁䭁䉁䝧䅁䉁䅁䅁允䅁䅁䅯䅦䅙䅁杷允䅁䅁䅍䅁䑁䅁䅷䅁䭁䭁䕉䅁䭁乁卯䅁䉁䅁䅁允䅁䅁䅯桨䅍䅁杷允䅁䅁䅕䅁䑁䅁䅷䅁䭁䩁䅉䅁䭁䵁即䅁䭁䅁䅑潁䭁䵁卫䅁䉁䅁䅁允䅁䅁䅕牕敧敨剳䕗䵁䅉䅅䅁䙁䅁䅁睁䵁䅁䅁权呃䅁䅁权䱄杅䅁权䕁䅁䅋权䩄杅䅁允䅁䅁䅅䅁䙁䙁偹癷潕䙦䅴䍄䉁䅁䅁兂䅁䅁䅍䅄䅁䅁䅯䅬䅁䅁䅯硹䅉䅁䅯䅂䍁䅧䅯剹䅉䅁䅅䅁䉁䅁䅁兂䥂場啯湲噤䅑杷允䅁䅁䅕䅁䑁䅁䅷䅁䭁䩁䅙䅁䭁䵁即䅁䭁䅁䅑潁䭁䵁卫䅁䉁䅁䅁允䅁䅁䅕䭆䠵場は啗䵁䅉䅅䅁䙁䅁䅁睁䵁䅁䅁权偁允䅁权䙄杅䅁权䕁䅁䅋权䩄杅䅁允䅁䅁䅅䅁䙁䝁港㌶啔偁⼴䍄䉁䅁䅁兂䅁䅁䅍䅄䅁䅁䅯杌䅅䅁䅯剸䅉䅁䅯䅂䍁䅧䅯䉹䅉䅁䅅䅁䉁䅁䅁兂元㥚穔奄䝧䅑杷允䅁䅁䅍䅁䑁䅁䅷䅁䭁䱁䅁䅁䭁䉁䝷䅁䉁䅁䅁允䅁䅁䅯兑䅙䅁杷允䅁䅁䅕䅁䑁䅁䅷䅁䭁䵁䉧䅁䭁佁䬰䅁䭁佁䭙䅁䭁佁䭣䅁䉁䅁䅁允䅁䅁䅣䅁䅁䍁牃唵䵁䅉䅅䅁䑁䅁䅁睁䵁䅁䅁权䑄兄䅁权慄杅䅁允䅁䅁䅅䅁䭁䍁噙䅁䵁䅉䅅䅁䙁䅁䅁睁䵁䅁䅁权橄允䅁权灄权䅁权浄权䅁权湄权䅁允䅁䅁䅅䅁䭁䥁伴䅁䵁䅉䅅䅁䑁䅁䅁睁䵁䅁䅁权敄兂䅁权慄杅䅁允䅁䅁䅅䅁䭁䥁呧䅁䵁䅉䅅䅁䙁䅁䅁睁䵁䅁䅁权畁允䅁权䱄杅䅁权䕁䅁䅋权䥄杅䅁允䅁䅁䅅䅁䙁䉁畓⭒㙆䙖䅚䍄䉁䅁䅁睁䅁䅁䅍䅄䅁䅁䅯杌䅅䅁䅯䅇䅙䅁䅅䅁䉁䅁䅁权㕁杂䅁䍄䉁䅁䅁䅂䅁䅁䅍䅄䅁䅁䅯睑䅁䅁䅯睈䅙䅁䅯䅉䅙䅁䅅䅁䉁䅁䅁权㝁杂䅁䍄䉁䅁䅁睁䅁䅁䅍䅄䅁䅁䅯杌䅅䅁䅯䅈䅙䅁䅅䅁䉁䅁䅁权㥃杂䅁䍄䉁䅁䅁兂䅁䅁䅍䅄䅁䅁䅯兵䅁䅁䅯硹䅉䅁䅯䅂䍁䅧䅯剹䅉䅁䅅䅁䉁䅁䅁兂㥁瑃橥乣失䅑杷允䅁䅁䅕䅁䑁䅁䅷䅁䭁䵁䄴䅁䭁佁䭕䅁䭁佁䭙䅁䭁佁䭣䅁䉁䅁䅁允䅁䅁䅯兄䅳䅁杷允䅁䅁䅍䅁䑁䅁䅷䅁䭁偁乧䅁䭁乁卯䅁䉁䅁䅁允䅁䅁䅯剩䅍䅁杷允䅁䅁䅍䅁䑁䅁䅷䅁䭁䕁䉧䅁䭁䉁䜴䅁䉁䅁䅁允䅁䅁䅯東䅙䅁杷允䅁䅁䅍䅁䑁䅁䅷䅁䭁䥁乁䅁䭁乁卯䅁䉁䅁䅁允䅁䅁䅯栲䅍䅁杷允䅁䅁䅑䅁䑁䅁䅷䅁䭁䍁䈴䅁䭁䉁䜸䅁䭁䍁䝁䅁䉁䅁䅁允䅁䅁䅯䅏䅙䅁杷允䅁䅁䅍䅁䑁䅁䅷䅁䭁䥁䅍䅁䭁乁卯䅁䉁䅁䅁允䅁䅁䅯硎䅕䅁杷允䅁䅁䅕䅁䑁䅁䅷䅁䭁䍁䈴䅁䭁佁䭕䅁䭁佁䭙䅁䭁佁䭣䅁䉁䅁䅁允䅁䅁䅯兄䅳䅁杷允䅁䅁䅍䅁䑁䅁䅷䅁䭁䡁䅳䅁䭁䍁䝙䅁䉁䅁䅁允䅁䅁䄴䅄䅁䑁䅫杍畁䑁䅅䅏䅁䅁杷允䅁䅁䅕䅁䑁䅁䅷䅁䭁䑁䅁䅁䭁䵁单䅁䭁䅁䅑潁䭁䵁卧䅁䉁䅁䅁允䅁䅁䅕⭷䙃啴䤵䕃䵁䅉䅅䅁䕁䅁䅁睁䵁䅁䅁权千䅁䅁权晁杂䅁权杁杂䅁允䅁䅁䅅䅁䭁䑁䝍䅁䵁䅉䅅䅁䙁䅁䅁睁䵁䅁䅁权灂允䅁权獄权䅁权浄权䅁权湄权䅁允䅁䅁䅅䅁䭁䉁䕁䅁䵁䅉䅅䅁䑁䅁䅁睁䵁䅁䅁权䡃䅁䅁权慄杅䅁允䅁䅁䅅䅁䭁䍁坳䅁䵁䅉䅅䅁䕁䅁䅁睁䵁䅁䅁权啃䅁䅁权晁杂䅁权杁杂䅁允䅁䅁䅅䅁䭁䑁䝧䅁䵁䅉䅅䅁䑁䅁䅁睁䵁䅁䅁权癄允䅁权慄杅䅁允䅁䅁䅅䅁䭁䵁啯䅁䵁䅉䅅䅁䕁䅁䅁睁䵁䅁䅁权噃䅁䅁权晁杂䅁权杁杂䅁允䅁䅁䅅䅁䭁䩁䠸䅁䵁䅉䅅䅁䕁䅁䅁睁䵁䅁䅁权坃䅁䅁权晁杂䅁权杁杂䅁允䅁䅁䅅䅁䭁䕁䜴䅁䵁䅉䅅䅁䑁䅁䅁睁䵁䅁䅁权塄䅁䅁权慁杂䅁允䅁䅁䅅䅁䭁䝁䝉䅁䵁䅉䅅䅁䙁䅁䅁睁䵁䅁䅁权畁允䅁权獄权䅁权浄权䅁权湄权䅁允䅁䅁䅅䅁䡁䅁䅁䅁杂⭤䅖䍄䉁䅁䅁兂䅁䅁䅍䅄䅁䅁䅯儯䅁䅁䅯硹䅉䅁䅯䅂䍁䅧䅯䉹䅉䅁䅅䅁䉁䅁䅁兂偃癷潕佘椹䅑杷允䅁䅁䅍䅁䑁䅁䅷䅁䭁䉁䅑䅁䭁䉁䜴䅁䉁䅁䅁允䅁䅁䅯儳䅫䅁杷允䅁䅁䅍䅁䑁䅁䅷䅁䭁䉁䅕䅁䭁䉁䜴䅁䉁䅁䅁允䅁䅁䅯杕䅙䅁杷允䅁䅁䅍䅁䑁䅁䅷䅁䭁䉁䅙䅁䭁䉁䜴䅁䉁䅁䅁允䅁䅁䅯䄳䅙䅁杷允䅁䅁䅍䅁䑁䅁䅷䅁䭁䉁䅣䅁䭁䉁䜴䅁䉁䅁䅁允䅁䅁䅯䅕䅙䅁杷允䅁䅁䅍䅁䑁䅁䅷䅁䭁䍁䅍䅁䭁䉁䝧䅁䉁䅁䅁允䅁䅁䅯兌䅙䅁杷允䅁䅁䅕䅁䑁䅁䅷䅁䭁䙁䅳䅁䭁䵁单䅁䭁䅁䅑潁䭁䵁卫䅁䉁䅁䅁允䅁䅁䅕她䝘䡩䭣歅䵁䅉䅅䅁䑁䅁䅁睁䵁䅁䅁权獂䅁䅁权流杂䅁允䅁䅁䅅䅁佁䅁䅷䅁㑁䑁䅅杌ぁ䑁䅙䅁䵁䅉䅅䅁䙁䅁䅁睁䵁䅁䅁权奂允䅁权煄权䅁权浄权䅁权牄权䅁允䅁䅁䅅䅁䡁䅁䅁䅁䅂畐䅚䍄䉁䅁䅁睁䅁䅁䅍䅄䅁䅁䅯兤䅁䅁䅯䅇䅙䅁䅅䅁䉁䅁䅁权䅂杂䅁䍄䉁䅁䅁兂䅁䅁䅍䅄䅁䅁䅯杰䅅䅁䅯剸䅉䅁䅯䅂䍁䅧䅯䉹䅉䅁䅅䅁䉁䅁䅁兂灁䩸㕏挲䉫䅑杷允䅁䅁䅕䅁䑁䅁䅷䅁䭁䑁䉙䅁䭁佁䭕䅁䭁佁䭙䅁䭁佁䭣䅁䉁䅁䅁允䅁䅁䅯䅅䅑䅁杷允䅁䅁䅍䅁䑁䅁䅷䅁䭁䕁偷䅁䭁乁卯䅁䉁䅁䅁允䅁䅁䅯硩䅍䅁杷允䅁䅁䅍䅁䑁䅁䅷䅁䭁䕁倰䅁䭁乁卯䅁䉁䅁䅁允䅁䅁䅯䉪䅍䅁杷允䅁䅁䅍䅁䑁䅁䅷䅁䭁䉁䉧䅁䭁乁卯䅁䉁䅁䅁允䅁䅁䅯剪䅍䅁杷允䅁䅁䅕䅁䑁䅁䅷䅁䭁䅁䈴䅁䭁佁䭷䅁䭁佁䭙䅁䭁佁䭣䅁䉁䅁䅁允䅁䅁䅣䅁䅁䅁桁欵䵁䅉䅅䅁䑁䅁䅁睁䵁䅁䅁权㝁䅁䅁权慁杂䅁允䅁䅁䅅䅁䭁䙁䜴䅁䵁䅉䅅䅁䙁䅁䅁睁䵁䅁䅁权㕂䅁䅁权煄权䅁权浄权䅁权牄权䅁允䅁䅁䅅䅁䭁䉁䕁䅁䵁䅉䅅䅁䙁䅁䅁睁䵁䅁䅁权ㅄ䅁䅁权煄权䅁权浄权䅁权牄权䅁允䅁䅁䅅䅁䡁䅁䅁䅁杁⭊䅚䍄䉁䅁䅁睁䅁䅁䅍䅄䅁䅁䅯关䅁䅁䅯䅈䅙䅁䅅䅁䉁䅁䅁权啃杂䅁䍄䉁䅁䅁兂䅁䅁䅍䅄䅁䅁䅯䅗䅅䅁䅯硹䅉䅁䅯䅂䍁䅧䅯䉹䅉䅁䅅䅁䉁䅁䅁兂䭁㘱睎卐奰䅑杷允䅁䅁䅍䅁䑁䅁䅷䅁䭁乁䅉䅁䭁䍁䝙䅁䉁䅁䅁允䅁䅁䄴䅄䅁䑁䅧䅍畁䑁䅕睎䅁䅁杷允䅁䅁䅕䅁䑁䅁䅷䅁䭁䙁䄰䅁䭁佁䭯䅁䭁佁䭙䅁䭁佁䭳䅁䉁䅁䅁允䅁䅁䅣䅁䅁䵁牁欵䵁䅉䅅䅁䙁䅁䅁睁䵁䅁䅁权歁允䅁权䙄杅䅁权䕁䅁䅋权䩄杅䅁允䅁䅁䅅䅁䙁䡁猵㍳攰䄳䅨䍄䉁䅁䅁睁䅁䅁䅍䅄䅁䅁䅯眶䅕䅁䅯栲䅉䅁䅅䅁䉁䅁䅁权獃杆䅁䍄䉁䅁䅁兂䅁䅁䅍䅄䅁䅁䅯睗䅁䅁䅯剸䅉䅁䅯䅂䍁䅧䅯䉹䅉䅁䅅䅁䉁䅁䅁兂湃牮穯睚內䅑杷允䅁䅁䅍䅁䑁䅁䅷䅁䭁䙁䅳䅁䭁䉁䝷䅁䉁䅁䅁允䅁䅁䅯其䅙䅁杷允䅁䅁䅕䅁䑁䅁䅷䅁䭁䥁䅳䅁䭁佁䭫䅁䭁佁䭙䅁䭁佁䭣䅁䉁䅁䅁允䅁䅁䅯䅅䅑䅁杷允䅁䅁䅕䅁䑁䅁䅷䅁䭁䝁䉯䅁䭁佁䭫䅁䭁佁䭙䅁䭁佁䭣䅁䉁䅁䅁允䅁䅁䅯䅑䄰䅁杷允䅁䅁䅕䅁䑁䅁䅷䅁䭁䭁䉑䅁䭁䵁单䅁䭁䅁䅑潁䭁䵁卧䅁䉁䅁䅁允䅁䅁䅕呡佮䍷䭄啃䵁䅉䅅䅁䑁䅁䅁睁䵁䅁䅁权䍂兂䅁权慄杅䅁允䅁䅁䅅䅁䭁䝁塣䅁䵁䅉䅅䅁䕁䅁䅁睁䵁䅁䅁权癁䅁䅁权晁杂䅁权杁杂䅁允䅁䅁䅅䅁䭁䡁䭳䅁䵁䅉䅅䅁䙁䅁䅁睁䵁䅁䅁权䵂允䅁权潄权䅁权浄权䅁权湄权䅁允䅁䅁䅅䅁䭁䅁䱙䅁䵁䅉䅅䅁䙁䅁䅁睁䵁䅁䅁权扂䅁䅁权瑄权䅁权浄权䅁权湄权䅁允䅁䅁䅅䅁䡁䅁䅁䅁杁敲䅖䍄䉁䅁䅁兂䅁䅁䅍䅄䅁䅁䅯元䅅䅁䅯硹䅉䅁䅯䅂䍁䅧䅯剹䅉䅁䅅䅁䉁䅁䅁兂䅁䅁䅁佁時䅑杷允䅁䅁䅍䅁䑁䅁䅷䅁䭁䑁䉯䅁䭁䍁䝑䅁䉁䅁䅁允䅁䅁䅯杉䅯䅁杷允䅁䅁䅕䅁䑁䅁䅷䅁䭁䑁䅷䅁䭁䵁即䅁䭁䅁䅑潁䭁䵁卧䅁䉁䅁䅁允䅁䅁䅕歲桦桥⭓ざ䵁䅉䅅䅁䙁䅁䅁睁䵁䅁䅁权⭁䅁䅁权䙄杅䅁权䕁䅁䅋权䩄杅䅁允䅁䅁䅅䅁䙁偁䅅杓䅱破䅊䍄䉁䅁䅁睁䅁䅁䅍䅄䅁䅁䅯眷䄰䅁䅯栲䅉䅁䅅䅁䉁䅁䅁权剃睅䅁䍄䉁䅁䅁兂䅁䅁䅍䅄䅁䅁䅯儷䅁䅁䅯䄶䅯䅁䅯朵䅯䅁䅯眵䅯䅁䅅䅁䉁䅁䅁权䝁睃䅁䍄䉁䅁䅁兂䅁䅁䅍䅄䅁䅁䅯杴䅁䅁䅯䄷䅯䅁䅯朵䅯䅁䅯眵䅯䅁䅅䅁䉁䅁䅁睂䅁䅁䅁䝉歐䅑杷允䅁䅁䅕䅁䑁䅁䅷䅁䭁䑁䈰䅁䭁佁䭕䅁䭁佁䭙䅁䭁佁䭣䅁䉁䅁䅁允䅁䅁䅯李䅳䅁杷允䅁䅁䅕䅁䑁䅁䅷䅁䭁䥁䅣䅁䭁䵁即䅁䭁䅁䅑潁䭁䵁卧䅁䉁䅁䅁允䅁䅁䅕硥畓⭒慅䕘䵁䅉䅅䅁䙁䅁䅁睁䵁䅁䅁权穁允䅁权潄权䅁权浄权䅁权湄权䅁允䅁䅁䅅䅁䭁䉁䕁䅁䵁䅉䅅䅁䑁䅁䅁睁䵁䅁䅁权汄䅁䅁权敁杂䅁允䅁䅁䅅䅁䭁䕁䝙䅁䵁䅉䅅䅁䙁䅁䅁睁䵁䅁䅁权㑂允䅁权䙄杅䅁权䕁䅁䅋权䩄杅䅁允䅁䅁䅅䅁䙁䱁㥑ㄶ䙔杷䄱䍄䉁䅁䅁睁䅁䅁䅍䅄䅁䅁䅯䅬䅁䅁䅯杊䅙䅁䅅䅁䉁䅁䅁杄䵁䅁䅁䅏穁䍁䄴李㕁䅁䅁䍄䉁䅁䅁睁䅁䅁䅍䅄䅁䅁䅯䅈䅅䅁䅯栲䅉䅁䅅䅁䉁䅁䅁权䡄兆䅁䍄䉁䅁䅁兂䅁䅁䅍䅄䅁䅁䅯儯䅅䅁䅯儷䅯䅁䅯朵䅯䅁䅯眵䅯䅁䅅䅁䉁䅁䅁睂䅁䅁䅁䵁氳䅑杷允䅁䅁䅕䅁䑁䅁䅷䅁䭁䥁䉳䅁䭁佁䬰䅁䭁佁䭙䅁䭁佁䭣䅁䉁䅁䅁允䅁䅁䅣䅁䅁䍁䉂唵䵁䅉䅅䅁䙁䅁䅁睁䵁䅁䅁权䭂䅁䅁权䙄杅䅁权䕁䅁䅋权䩄杅䅁允䅁䅁䅅䅁䙁䵁睦昱⽋桏䅊䍄䉁䅁䅁兂䅁䅁䅍䅄䅁䅁䅯䅂䅅䅁䅯剸䅉䅁䅯䅂䍁䅧䅯剹䅉䅁䅅䅁䉁䅁䅁兂㍁楺㍚畦吴䅑杷允䅁䅁䅕䅁䑁䅁䅷䅁䭁䝁䅣䅁䭁佁䭯䅁䭁佁䭙䅁䭁佁䭳䅁䉁䅁䅁允䅁䅁䅣䅁䅁䭁㝁欵䵁䅉䅅䅁䙁䅁䅁睁䵁䅁䅁权桁䅁䅁权䱄杅䅁权䕁䅁䅋权䩄杅䅁允䅁䅁䅅䅁䙁䑁積積積ㅁ䅸䍄䉁䅁䅁兂䅁䅁䅍䅄䅁䅁䅯朵䅅䅁䅯剸䅉䅁䅯䅂䍁䅧䅯剹䅉䅁䅅䅁䉁䅁䅁兂婄䡚界歋剑䅑杷允䅁䅁䅕䅁䑁䅁䅷䅁䭁䭁䅙䅁䭁䵁即䅁䭁䅁䅑潁䭁䵁卧䅁䉁䅁䅁允䅁䅁䅕牕敧敨婶啙䵁䅉䅅䅁䙁䅁䅁睁䵁䅁䅁权婂䅁䅁权潄权䅁权浄权䅁权湄权䅁允䅁䅁䅅䅁䭁䅁䱙䅁䵁䅉䅅䅁䙁䅁䅁睁䵁䅁䅁权獂允䅁权瑄权䅁权浄权䅁权湄权䅁允䅁䅁䅅䅁䡁䅁䅁䅁杂敶䅖䍄䉁䅁䅁兂䅁䅁䅍䅄䅁䅁䅯杶䅅䅁䅯朶䅯䅁䅯朵䅯䅁䅯眶䅯䅁䅅䅁䉁䅁䅁睂䅁䅁䅁䍉浐䅑杷允䅁䅁䅍䅁䑁䅁䅷䅁䭁䙁䉧䅁䭁䉁䝯䅁䉁䅁䅁允䅁䅁䅯児䅙䅁杷允䅁䅁䅍䅁䑁䅁䅷䅁䭁䕁䄸䅁䭁䍁䝙䅁䉁䅁䅁允䅁䅁䄴权䅁䑁䅫兎畁䑁䅑䅁䵁䅉䅅䅁䑁䅁䅁睁䵁䅁䅁权偁允䅁权奁杂䅁允䅁䅁䅅䅁䭁䕁䝯䅁䵁䅉䅅䅁䑁䅁䅁睁䵁䅁䅁权㑄允䅁权流杂䅁允䅁䅁䅅䅁佁䅁䅷䅁㑁䑁䅉杌ㅁ䑁䅑䅁䵁䅉䅅䅁䑁䅁䅁睁䵁䅁䅁权獄兄䅁权慄杅䅁允䅁䅁䅅䅁䭁䥁啁䅁䵁䅉䅅䅁䑁䅁䅁睁䵁䅁䅁权㉄允䅁权歁杂䅁允䅁䅁䅅䅁䭁䝁䡣䅁䵁䅉䅅䅁䙁䅁䅁睁䵁䅁䅁权汁䅁䅁权䱄杅䅁权䕁䅁䅋权䩄杅䅁允䅁䅁䅅䅁䙁佁㙆䭆䠵噧䄱䍄䉁䅁䅁兂䅁䅁䅍䅄䅁䅁䅯䄷䅁䅁䅯䄷䅯䅁䅯朵䅯䅁䅯眵䅯䅁䅅䅁䉁䅁䅁睂䅁䅁䅁䉯汶䅑杷允䅁䅁䅕䅁䑁䅁䅷䅁䭁䭁䅉䅁䭁佁䭫䅁䭁佁䭙䅁䭁佁䭣䅁䉁䅁䅁允䅁䅁䅯䅅䅑䅁杷允䅁䅁䅕䅁䑁䅁䅷䅁䭁乁䉕䅁䭁䵁即䅁䭁䅁䅑潁䭁䵁卧䅁䉁䅁䅁允䅁䅁䅕体㙆䭆㌷ざ䵁䅉䅅䅁䕁䅁䅁睁䵁䅁䅁权捂䅁䅁权晁杂䅁权杁杂䅁允䅁䅁䅅䅁䭁䑁䠴䅁䵁䅉䅅䅁䑁䅁䅁睁䵁䅁䅁权浂䅁䅁权慁杂䅁允䅁䅁䅅䅁䭁䑁䝷䅁䵁䅉䅅䅁䙁䅁䅁睁䵁䅁䅁权⭃允䅁权䙄杅䅁权䕁䅁䅋权䩄杅䅁允䅁䅁䅅䅁䙁䡁㍳⽅桉睂䅬䍄䉁䅁䅁兂䅁䅁䅍䅄䅁䅁䅯兏䅁䅁䅯硹䅉䅁䅯䅂䍁䅧䅯剹䅉䅁䅅䅁䉁䅁䅁兂㝂䭆䠵匴摰䅑杷允䅁䅁䅕䅁䑁䅁䅷䅁䭁䝁䅳䅁䭁䵁单䅁䭁䅁䅑潁䭁䵁卫䅁䉁䅁䅁允䅁䅁䅕橒㉃手歃䕃䵁䅉䅅䅁䙁䅁䅁睁䵁䅁䅁权䕄䅁䅁权灄权䅁权浄权䅁权湄权䅁允䅁䅁䅅䅁䭁䝁䱕䅁䵁䅉䅅䅁䙁䅁䅁睁䵁䅁䅁权䝄䅁䅁权灄权䅁权浄权䅁权湄权䅁允䅁䅁䅅䅁䭁䍁䵙䅁䵁䅉䅅䅁䙁䅁䅁睁䵁䅁䅁权䥄䅁䅁权灄权䅁权浄权䅁权湄权䅁允䅁䅁䅅䅁䭁䍁䵧䅁䵁䅉䅅䅁䑁䅁䅁睁䵁䅁䅁权⽂䅁䅁权捁杂䅁允䅁䅁䅅䅁䭁䍁䝳䅁䵁䅉䅅䅁䑁䅁䅁睁䵁䅁䅁权汄允䅁权奁杂䅁允䅁䅁䅅䅁䭁䕁䝑䅁䵁䅉䅅䅁䙁䅁䅁睁䵁䅁䅁权牁䅁䅁权獄权䅁权浄权䅁权湄权䅁允䅁䅁䅅䅁䭁䉁䕁䅁䵁䅉䅅䅁䙁䅁䅁睁䵁䅁䅁权硄䅁䅁权䱄杅䅁权䕁䅁䅋权䥄杅䅁允䅁䅁䅅䅁䙁䡁㥅瑃橥䙷䅎䍄䉁䅁䅁睁䅁䅁䅍䅄䅁䅁䅯睋䅁䅁䅯䅊䅙䅁䅅䅁䉁䅁䅁权⭄䅃䅁䍄䉁䅁䅁兂䅁䅁䅍䅄䅁䅁䅯䅚䅁䅁䅯儶䅯䅁䅯朵䅯䅁䅯眵䅯䅁䅅䅁䉁䅁䅁权㕁䅄䅁䍄䉁䅁䅁睁䅁䅁䅍䅄䅁䅁䅯䅃䅁䅁䅯杇䅙䅁䅅䅁䉁䅁䅁权䅂杂䅁䍄䉁䅁䅁兂䅁䅁䅍䅄䅁䅁䅯䅷䅅䅁䅯剸䅉䅁䅯䅂䍁䅧䅯䉹䅉䅁䅅䅁䉁䅁䅁兂啁桭偳㉩浑䅑杷允䅁䅁䅕䅁䑁䅁䅷䅁䭁䝁䉍䅁䭁佁䭫䅁䭁佁䭙䅁䭁佁䭣䅁䉁䅁䅁允䅁䅁䅯䅐䅷䅁杷允䅁䅁䅍䅁䑁䅁䅷䅁䭁䅁䉅䅁䭁䉁䝧䅁䉁䅁䅁允䅁䅁䅯児䅙䅁杷允䅁䅁䅕䅁䑁䅁䅷䅁䭁䍁䅉䅁䭁佁䬰䅁䭁佁䭙䅁䭁佁䭣䅁䉁䅁䅁允䅁䅁䅣䅁䅁䕁煄唵䵁䅉䅅䅁䙁䅁䅁睁䵁䅁䅁权楁䅁䅁权䱄杅䅁权䕁䅁䅋权䩄杅䅁允䅁䅁䅅䅁䙁䅁䅁䅁䅁䙫䅨䍄䉁䅁䅁兂䅁䅁䅍䅄䅁䅁䅯東䅁䅁䅯䄷䅯䅁䅯朵䅯䅁䅯眵䅯䅁䅅䅁䉁䅁䅁睂䅁䅁䅁䱙氯䅑杷允䅁䅁䅍䅁䑁䅁䅷䅁䭁䍁䅙䅁䭁䉁䝧䅁䉁䅁䅁允䅁䅁䅯䅦䅙䅁杷允䅁䅁䅕䅁䑁䅁䅷䅁䭁䍁䉕䅁䭁佁䭧䅁䭁佁䭙䅁䭁佁䭣䅁䉁䅁䅁允䅁䅁䅯䅅䅑䅁杷允䅁䅁䅕䅁䑁䅁䅷䅁䭁䩁䉉䅁䭁䵁单䅁䭁䅁䅑潁䭁䵁卫䅁䉁䅁䅁允䅁䅁䅕丵歈偉硓䕂䵁䅉䅅䅁䙁䅁䅁睁䵁䅁䅁权浂允䅁权䱄杅䅁权䕁䅁䅋权䥄杅䅁允䅁䅁䅅䅁䙁䩁婱婭婭坁䅆䍄䉁䅁䅁兂䅁䅁䅍䅄䅁䅁䅯睚䅅䅁䅯硹䅉䅁䅯䅂䍁䅧䅯䉹䅉䅁䅅䅁䉁䅁䅁兂乄䵺䵺乺坸䅑杷允䅁䅁䅍䅁䑁䅁䅷䅁䭁䝁乍䅁䭁乁卯䅁䉁䅁䅁允䅁䅁䅯剬䅍䅁杷允䅁䅁䅕䅁䑁䅁䅷䅁䭁䡁䉯䅁䭁佁䭯䅁䭁佁䭙䅁䭁佁䭳䅁䉁䅁䅁允䅁䅁䅣䅁䅁䥁佂欵䵁䅉䅅䅁䙁䅁䅁睁䵁䅁䅁权桂䅁䅁权䙄杅䅁权䕁䅁䅋权䥄杅䅁允䅁䅁䅅䅁䙁佁㠫婱灧睂䅖䍄䉁䅁䅁睁䅁䅁䅍䅄䅁䅁䅯䅗䅁䅁䅯杈䅙䅁䅅䅁䉁䅁䅁权晄睂䅁䍄䉁䅁䅁睁䅁䅁䅍䅄䅁䅁䅯来䅁䅁䅯杈䅙䅁䅅䅁䉁䅁䅁权煃杂䅁䍄䉁䅁䅁睁䅁䅁䅍䅄䅁䅁䅯䅕䅅䅁䅯栲䅉䅁䅅䅁䉁䅁䅁权䙁䅆䅁䍄䉁䅁䅁兂䅁䅁䅍䅄䅁䅁䅯党䅁䅁䅯剸䅉䅁䅯䅂䍁䅧䅯䉹䅉䅁䅅䅁䉁䅁䅁兂㑂潺摲䑴匰䅑杷允䅁䅁䅍䅁䑁䅁䅷䅁䭁䭁䉣䅁䭁乁卯䅁䉁䅁䅁允䅁䅁䅯桬䅍䅁杷允䅁䅁䅍䅁䑁䅁䅷䅁䭁䱁䉣䅁䭁䵁匸䅁䉁䅁䅁允䅁䅁䅣䅁䅁䍁牁䔵䵁䅉䅅䅁䙁䅁䅁睁䵁䅁䅁权穁允䅁权䙄杅䅁权䕁䅁䅋权䥄杅䅁允䅁䅁䅅䅁䙁䑁䑪楓䙐剗䅂䍄䉁䅁䅁兂䅁䅁䅍䅄䅁䅁䅯先䅁䅁䅯剸䅉</t>
  </si>
  <si>
    <t>䅁䅯䅂䍁䅧䅯剹䅉䅁䅅䅁䉁䅁䅁兂㍃浪祭䱬䄴䅑杷允䅁䅁䅕䅁䑁䅁䅷䅁䭁佁䉁䅁䭁佁䭫䅁䭁佁䭙䅁䭁佁䭣䅁䉁䅁䅁允䅁䅁䅯䄹䄸䅁杷允䅁䅁䅕䅁䑁䅁䅷䅁䭁佁䉅䅁䭁佁䭫䅁䭁佁䭙䅁䭁佁䭣䅁䉁䅁䅁允䅁䅁䅯儹䄸䅁杷允䅁䅁䅕䅁䑁䅁䅷䅁䭁佁䉉䅁䭁佁䭫䅁䭁佁䭙䅁䭁佁䭣䅁䉁䅁䅁允䅁䅁䅯朹䄸䅁杷允䅁䅁䅕䅁䑁䅁䅷䅁䭁䕁䅑䅁䭁佁䭯䅁䭁佁䭙䅁䭁佁䭳䅁䉁䅁䅁允䅁䅁䅣䅁䅁䍁畁欵䵁䅉䅅䅁䑁䅁䅁睁䵁䅁䅁权䭄䅂䅁权慄杅䅁允䅁䅁䅅䅁䭁䩁呧䅁䵁䅉䅅䅁䕁䅁䅁睁䵁䅁䅁权䑁䅁䅁权晁杂䅁权杁杂䅁允䅁䅁䅅䅁䭁䕁䡑䅁䵁䅉䅅䅁䑁䅁䅁睁䵁䅁䅁权楂䅁䅁权偄杅䅁允䅁䅁䅅䅁䭁䉁䕁䅁䵁䅉䅅䅁䑁䅁䅁睁䵁䅁䅁权㡄允䅁权慄杅䅁允䅁䅁䅅䅁䭁佁奯䅁䵁䅉䅅䅁䙁䅁䅁睁䵁䅁䅁权䍃䅁䅁权獄权䅁权浄权䅁权湄权䅁允䅁䅁䅅䅁䡁䅁䅁䅁䅄畒䅚䍄䉁䅁䅁睁䅁䅁䅍䅄䅁䅁䅯杊䅁䅁䅯杈䅙䅁䅅䅁䉁䅁䅁权獃杂䅁䍄䉁䅁䅁兂䅁䅁䅍䅄䅁䅁䅯杙䅁䅁䅯硹䅉䅁䅯䅂䍁䅧䅯䉹䅉䅁䅅䅁䉁䅁䅁兂塄㍯㥁灃噤䅑杷允䅁䅁䅕䅁䑁䅁䅷䅁䭁䝁䅍䅁䭁䵁即䅁䭁䅁䅑潁䭁䵁卧䅁䉁䅁䅁允䅁䅁䅕敨剴䉵嘴ざ䵁䅉䅅䅁䑁䅁䅁睁䵁䅁䅁权硃允䅁权流杂䅁允䅁䅁䅅䅁佁䅁䅷䅁㑁䑁䅑杌㍁䑁䅍䅁䵁䅉䅅䅁䑁䅁䅁睁䵁䅁䅁权浄兄䅁权慄杅䅁允䅁䅁䅅䅁䭁䑁奕䅁䵁䅉䅅䅁䙁䅁䅁睁䵁䅁䅁权⽄䅁䅁权瑄权䅁权浄权䅁权湄权䅁允䅁䅁䅅䅁䡁䅁䅁䅁杂甹䅎䍄䉁䅁䅁睁䅁䅁䅍䅄䅁䅁䅯睖䅅䅁䅯䅈䅙䅁䅅䅁䉁䅁䅁权牁杂䅁䍄䉁䅁䅁睁䅁䅁䅍䅄䅁䅁䅯兙䅅䅁䅯栲䅉䅁䅅䅁䉁䅁䅁权婃睅䅁䍄䉁䅁䅁睁䅁䅁䅍䅄䅁䅁䅯睓䅅䅁䅯杇䅙䅁䅅䅁䉁䅁䅁权䅄杂䅁䍄䉁䅁䅁兂䅁䅁䅍䅄䅁䅁䅯杙䅁䅁䅯硹䅉䅁䅯䅂䍁䅧䅯剹䅉䅁䅅䅁䉁䅁䅁兂䅁䅁䅁䍁啂䅑杷允䅁䅁䅕䅁䑁䅁䅷䅁䭁䡁䅍䅁䭁佁䬰䅁䭁佁䭙䅁䭁佁䭣䅁䉁䅁䅁允䅁䅁䅣䅁䅁䭁汁欵䵁䅉䅅䅁䙁䅁䅁睁䵁䅁䅁权睄允䅁权煄权䅁权浄权䅁权牄权䅁允䅁䅁䅅䅁䡁䅁䅁䅁䅄何䅚䍄䉁䅁䅁兂䅁䅁䅍䅄䅁䅁䅯睙䅁䅁䅯硹䅉䅁䅯䅂䍁䅧䅯剹䅉䅁䅅䅁䉁䅁䅁兂㉄䙋偹潷慖䅑杷允䅁䅁䅍䅁䑁䅁䅷䅁䭁䩁䵫䅁䭁乁卯䅁䉁䅁䅁允䅁䅁䅯桦䅕䅁杷允䅁䅁䅕䅁䑁䅁䅷䅁䭁䭁䅯䅁䭁䵁即䅁䭁䅁䅑潁䭁䵁卫䅁䉁䅁䅁允䅁䅁䅕䭆䠵場䕲歖䵁䅉䅅䅁䙁䅁䅁睁䵁䅁䅁权硃䅁䅁权䙄杅䅁权䕁䅁䅋权䩄杅䅁允䅁䅁䅅䅁䙁䍁割䱹塴兺䅆䍄䉁䅁䅁睁䅁䅁䅍䅄䅁䅁䅯睙䅁䅁䅯䅇䅙䅁䅅䅁䉁䅁䅁权㡂杂䅁䍄䉁䅁䅁睁䅁䅁䅍䅄䅁䅁䅯杙䅁䅁䅯杈䅙䅁䅅䅁䉁䅁䅁权歃杂䅁䍄䉁䅁䅁睁䅁䅁䅍䅄䅁䅁䅯杶䄴䅁䅯栲䅉䅁䅅䅁䉁䅁䅁权扃睅䅁䍄䉁䅁䅁兂䅁䅁䅍䅄䅁䅁䅯元䅅䅁䅯剸䅉䅁䅯䅂䍁䅧䅯䉹䅉䅁䅅䅁䉁䅁䅁兂䅁楐䅴儲䱙䅑杷允䅁䅁䅍䅁䑁䅁䅷䅁䭁䅁䅧䅁䭁䵁匸䅁䉁䅁䅁允䅁䅁䅯䅅䅑䅁杷允䅁䅁䅍䅁䑁䅁䅷䅁䭁乁䉑䅁䭁䍁䝑䅁䉁䅁䅁允䅁䅁䅯䄵䅧䅁杷允䅁䅁䅍䅁䑁䅁䅷䅁䭁䵁䅫䅁䭁䉁䝧䅁䉁䅁䅁允䅁䅁䅯䅑䅙䅁杷允䅁䅁䅑䅁䑁䅁䅷䅁䭁䝁䅉䅁䭁䉁䜸䅁䭁䍁䝁䅁䉁䅁䅁允䅁䅁䅯杨䅙䅁杷允䅁䅁䅍䅁䑁䅁䅷䅁䭁䩁䅷䅁䭁䉁䜴䅁䉁䅁䅁允䅁䅁䅯共䅯䅁杷允䅁䅁䅍䅁䑁䅁䅷䅁䭁䩁䉣䅁䭁䉁䝷䅁䉁䅁䅁允䅁䅁䅯杒䅣䅁杷允䅁䅁䅍䅁䑁䅁䅷䅁䭁䑁䵉䅁䭁乁卯䅁䉁䅁䅁允䅁䅁䅯确䅍䅁杷允䅁䅁䅍䅁䑁䅁䅷䅁䭁䕁䅯䅁䭁乁卯䅁䉁䅁䅁允䅁䅁䅯䉃䅑䅁杷允䅁䅁䅕䅁䑁䅁䅷䅁䭁䝁䅍䅁䭁佁䭕䅁䭁佁䭙䅁䭁佁䭣䅁䉁䅁䅁允䅁䅁䅯睍䅳䅁杷允䅁䅁䅍䅁䑁䅁䅷䅁䭁䍁䅙䅁䭁䉁䝷䅁䉁䅁䅁允䅁䅁䅯睋䅙䅁杷允䅁䅁䅕䅁䑁䅁䅷䅁䭁䡁䉅䅁䭁佁䬰䅁䭁佁䭙䅁䭁佁䭣䅁䉁䅁䅁允䅁䅁䅣䅁䅁佁䱃唵䵁䅉䅅䅁䙁䅁䅁睁䵁䅁䅁权橂䅁䅁权潄权䅁权浄权䅁权湄权䅁允䅁䅁䅅䅁䭁䅁䱙䅁䵁䅉䅅䅁䙁䅁䅁睁䵁䅁䅁权楁允䅁权䱄杅䅁权䕁䅁䅋权䩄杅䅁允䅁䅁䅅䅁䙁䙁偹癷潕䙺䅖䍄䉁䅁䅁睁䅁䅁䅍䅄䅁䅁䅯䅇䅅䅁䅯杇䅙䅁䅅䅁䉁䅁䅁权牁杂䅁䍄䉁䅁䅁睁䅁䅁䅍䅄䅁䅁䅯䅭䅅䅁䅯杇䅙䅁䅅䅁䉁䅁䅁权婂杂䅁䍄䉁䅁䅁兂䅁䅁䅍䅄䅁䅁䅯杓䅁䅁䅯儶䅯䅁䅯朵䅯䅁䅯眵䅯䅁䅅䅁䉁䅁䅁权㑃睃䅁䍄䉁䅁䅁睁䅁䅁䅍䅄䅁䅁䅯睖䅁䅁䅯杇䅙䅁䅅䅁䉁䅁䅁权敂杂䅁䍄䉁䅁䅁兂䅁䅁䅍䅄䅁䅁䅯睙䅁䅁䅯朶䅯䅁䅯朵䅯䅁䅯眶䅯䅁䅅䅁䉁䅁䅁睂䅁䅁䅁䑑浦䅑杷允䅁䅁䅕䅁䑁䅁䅷䅁䭁䵁䅁䅁䭁佁䭫䅁䭁佁䭙䅁䭁佁䭣䅁䉁䅁䅁允䅁䅁䅯睮䄸䅁杷允䅁䅁䅕䅁䑁䅁䅷䅁䭁䅁䉁䅁䭁䵁单䅁䭁䅁䅑潁䭁䵁卧䅁䉁䅁䅁允䅁䅁䅕䵹㌹䵑测䕅䵁䅉䅅䅁䙁䅁䅁睁䵁䅁䅁权䙄䅁䅁权瑄权䅁权浄权䅁权湄权䅁允䅁䅁䅅䅁䡁䅁䅁䅁杄敫䅖䍄䉁䅁䅁兂䅁䅁䅍䅄䅁䅁䅯睸䅁䅁䅯儷䅯䅁䅯朵䅯䅁䅯眵䅯䅁䅅䅁䉁䅁䅁权允䅂䅁䍄䉁䅁䅁睁䅁䅁䅍䅄䅁䅁䅯兇䅁䅁䅯䅈䅙䅁䅅䅁䉁䅁䅁权䵁睂䅁䍄䉁䅁䅁睁䅁䅁䅍䅄䅁䅁䅯兩䅅䅁䅯䅇䅙䅁䅅䅁䉁䅁䅁权㡂杂䅁䍄䉁䅁䅁兂䅁䅁䅍䅄䅁䅁䅯睙䅁䅁䅯儷䅯䅁䅯朵䅯䅁䅯眵䅯䅁䅅䅁䉁䅁䅁睂䅁䅁䅁䑉歪䅑杷允䅁䅁䅍䅁䑁䅁䅷䅁䭁䝁䅉䅁䭁乁卯䅁䉁䅁䅁允䅁䅁䅯硯䅍䅁杷允䅁䅁䅍䅁䑁䅁䅷䅁䭁䝁䅍䅁䭁乁卯䅁䉁䅁䅁允䅁䅁䅯䉰䅍䅁杷允䅁䅁䅍䅁䑁䅁䅷䅁䭁䩁䉅䅁䭁䵁匸䅁䉁䅁䅁允䅁䅁䅯䅅䅑䅁杷允䅁䅁䅍䅁䑁䅁䅷䅁䭁乁䉁䅁䭁䉁䝯䅁䉁䅁䅁允䅁䅁䅯兗䅙䅁杷允䅁䅁䅍䅁䑁䅁䅷䅁䭁䙁䙅䅁䭁乁卯䅁䉁䅁䅁允䅁䅁䅯剰䅍䅁杷允䅁䅁䅕䅁䑁䅁䅷䅁䭁䵁䅕䅁䭁䵁单䅁䭁䅁䅑潁䭁䵁卫䅁䉁䅁䅁允䅁䅁䅕䡫祋呰㡤え䵁䅉䅅䅁䑁䅁䅁睁䵁䅁䅁权慃允䅁权敁杂䅁允䅁䅁䅅䅁䭁䭁䤸䅁䵁䅉䅅䅁䙁䅁䅁睁䵁䅁䅁权ㅂ䅁䅁权煄权䅁权浄权䅁权牄权䅁允䅁䅁䅅䅁䡁䅁䅁䅁杄救䅚䍄䉁䅁䅁兂䅁䅁䅍䅄䅁䅁䅯允䅅䅁䅯硹䅉䅁䅯䅂䍁䅧䅯剹䅉䅁䅅䅁䉁䅁䅁兂䙃ㄶ㑇煈捖䅑杷允䅁䅁䅕䅁䑁䅁䅷䅁䭁佁䄰䅁䭁䵁单䅁䭁䅁䅑潁䭁䵁卧䅁䉁䅁䅁允䅁䅁䅕琸㥕兵㐫う䵁䅉䅅䅁䙁䅁䅁睁䵁䅁䅁权㙂䅁䅁权䱄杅䅁权䕁䅁䅋权䩄杅䅁允䅁䅁䅅䅁䙁䉁畓⭒㙆䙂䅴䍄䉁䅁䅁睁䅁䅁䅍䅄䅁䅁䅯杒䅅䅁䅯杊䅙䅁䅅䅁䉁䅁䅁杄䵁䅁䅁兏硁䍁䄴兏ㅁ䅁䅁䍄䉁䅁䅁睁䅁䅁䅍䅄䅁䅁䅯兹䅅䅁䅯䅇䅙䅁䅅䅁䉁䅁䅁权㡂杂䅁䍄䉁䅁䅁兂䅁䅁䅍䅄䅁䅁䅯䄳䅁䅁䅯䄷䅯䅁䅯朵䅯䅁䅯眵䅯䅁䅅䅁䉁䅁䅁睂䅁䅁䅁䙁歐䅑杷允䅁䅁䅍䅁䑁䅁䅷䅁䭁䕁䈴䅁䭁䉁䜴䅁䉁䅁䅁允䅁䅁䅯杚䅙䅁杷允䅁䅁䅍䅁䑁䅁䅷䅁䭁䭁䙧䅁䭁乁卯䅁䉁䅁䅁允䅁䅁䅯䉱䅍䅁杷允䅁䅁䅕䅁䑁䅁䅷䅁䭁偁䅷䅁䭁䵁即䅁䭁䅁䅑潁䭁䵁卧䅁䉁䅁䅁允䅁䅁䅕児塲㍯摃䕗䵁䅉䅅䅁䙁䅁䅁睁䵁䅁䅁权㥄允䅁权䱄杅䅁权䕁䅁䅋权䥄杅䅁允䅁䅁䅅䅁䙁偁潙䥘䌯噤䅒䍄䉁䅁䅁睁䅁䅁䅍䅄䅁䅁䅯䅊䅅䅁䅯杊䅙䅁䅅䅁䉁䅁䅁杄䵁䅁䅁睎㍁䍁䄴䅍ㅁ䅁䅁䍄䉁䅁䅁兂䅁䅁䅍䅄䅁䅁䅯睄䅅䅁䅯儷䅯䅁䅯朵䅯䅁䅯眵䅯䅁䅅䅁䉁䅁䅁睂䅁䅁䅁佷決䅑杷允䅁䅁䅕䅁䑁䅁䅷䅁䭁䭁䅯䅁䭁䵁单䅁䭁䅁䅑潁䭁䵁卧䅁䉁䅁䅁允䅁䅁䅕䜹こ㑍獪䕄䵁䅉䅅䅁䑁䅁䅁睁䵁䅁䅁权祁䅁䅁权捁杂䅁允䅁䅁䅅䅁䭁䡁䝳䅁䵁䅉䅅䅁䑁䅁䅁睁䵁䅁䅁权潄允䅁权奁杂䅁允䅁䅁䅅䅁䭁䉁䝫䅁䵁䅉䅅䅁䑁䅁䅁睁䵁䅁䅁权䅄䅁䅁权慁杂䅁允䅁䅁䅅䅁䭁䙁䝫䅁䵁䅉䅅䅁䑁䅁䅁睁䵁䅁䅁权䱄䅁䅁权敁杂䅁允䅁䅁䅅䅁䭁䵁䝳䅁䵁䅉䅅䅁䑁䅁䅁睁䵁䅁䅁权㑄䅁䅁权流杂䅁允䅁䅁䅅䅁佁䅁䄴䅁硁䑁䅁睍畁䑁䅁䅎䅁䅁杷允䅁䅁䅕䅁䑁䅁䅷䅁䭁䉁䈴䅁䭁佁䭕䅁䭁佁䭙䅁䭁佁䭣䅁䉁䅁䅁允䅁䅁䅯児䅉䅁杷允䅁䅁䅕䅁䑁䅁䅷䅁䭁䕁䅯䅁䭁佁䬰䅁䭁佁䭙䅁䭁佁䭣䅁䉁䅁䅁允䅁䅁䅣䅁䅁䕁い䔵䵁䅉䅅䅁䙁䅁䅁睁䵁䅁䅁权慄䅁䅁权䙄杅䅁权䕁䅁䅋权䩄杅䅁允䅁䅁䅅䅁䙁䑁挲祅噆华䅂䍄䉁䅁䅁兂䅁䅁䅍䅄䅁䅁䅯元䅅䅁䅯儷䅯䅁䅯朵䅯䅁䅯眵䅯䅁䅅䅁䉁䅁䅁权允䅂䅁䍄䉁䅁䅁睁䅁䅁䅍䅄䅁䅁䅯杧䄴䅁䅯栲䅉䅁䅅䅁䉁䅁䅁权灃睅䅁䍄䉁䅁䅁睁䅁䅁䅍䅄䅁䅁䅯睗䅕䅁䅯栲䅉䅁䅅䅁䉁䅁䅁权牃睅䅁䍄䉁䅁䅁睁䅁䅁䅍䅄䅁䅁䅯杓䅁䅁䅯硺䅉䅁䅅䅁䉁䅁䅁权允䅂䅁䍄䉁䅁䅁睁䅁䅁䅍䅄䅁䅁䅯兦䅕䅁䅯栲䅉䅁䅅䅁䉁䅁䅁权奃杆䅁䍄䉁䅁䅁兂䅁䅁䅍䅄䅁䅁䅯睢䅁䅁䅯硹䅉䅁䅯䅂䍁䅧䅯䉹䅉䅁䅅䅁䉁䅁䅁兂畃⭒㙆偆堵䅑杷允䅁䅁䅕䅁䑁䅁䅷䅁䭁䝁䅳䅁䭁佁䭧䅁䭁佁䭙䅁䭁佁䭣䅁䉁䅁䅁允䅁䅁䅯杂䅳䅁杷允䅁䅁䅑䅁䑁䅁䅷䅁䭁䱁䉷䅁䭁䉁䜸䅁䭁䍁䝁䅁䉁䅁䅁允䅁䅁䅯杺䅧䅁杷允䅁䅁䅍䅁䑁䅁䅷䅁䭁䑁䉅䅁䭁䵁匸䅁䉁䅁䅁允䅁䅁䅯䅅䅑䅁杷允䅁䅁䅍䅁䑁䅁䅷䅁䭁䝁偍䅁䭁乁卯䅁䉁䅁䅁允䅁䅁䅯刵䅍䅁杷允䅁䅁䅍䅁䑁䅁䅷䅁䭁䙁䈸䅁䭁䉁䝷䅁䉁䅁䅁允䅁䅁䅯睩䅙䅁杷允䅁䅁䅍䅁䑁䅁䅷䅁䭁䭁䉑䅁䭁䵁匸䅁䉁䅁䅁允䅁䅁䅣䅁䅁䅁橁唴䵁䅉䅅䅁䑁䅁䅁睁䵁䅁䅁权䝁䅁䅁权歁杂䅁允䅁䅁䅅䅁䭁䉁䕁䅁䵁䅉䅅䅁䑁䅁䅁睁䵁䅁䅁权牂允䅁权敁杂䅁允䅁䅁䅅䅁䭁䥁䠴䅁䵁䅉䅅䅁䙁䅁䅁睁䵁䅁䅁权佃允䅁权獄权䅁权浄权䅁权湄权䅁允䅁䅁䅅䅁䡁䅁䅁䅁䅂伷䅒䍄䉁䅁䅁睁䅁䅁䅍䅄䅁䅁䅯其䅅䅁䅯䅈䅙䅁䅅䅁䉁䅁䅁权楃杂䅁䍄䉁䅁䅁兂䅁䅁䅍䅄䅁䅁䅯䅙䅅䅁䅯儵䅯䅁䅯朵䅯䅁䅯眵䅯䅁䅅䅁䉁䅁䅁权允䅂䅁䍄䉁䅁䅁兂䅁䅁䅍䅄䅁䅁䅯杯䅁䅁䅯䄶䅯䅁䅯朵䅯䅁䅯眵䅯䅁䅅䅁䉁䅁䅁权允䅂䅁䍄䉁䅁䅁兂䅁䅁䅍䅄䅁䅁䅯䅌䅁䅁䅯剸䅉䅁䅯䅂䍁䅧䅯䉹䅉䅁䅅䅁䉁䅁䅁兂歄㜴䈲䙣啙䅑杷允䅁䅁䅍䅁䑁䅁䅷䅁䭁䍁䉅䅁䭁䍁䝙䅁䉁䅁䅁允䅁䅁䄴䅄䅁䑁䅧兎畁䑁䅣睍䅁䅁杷允䅁䅁䅕䅁䑁䅁䅷䅁䭁䙁䉣䅁䭁䵁即䅁䭁䅁䅑潁䭁䵁卫䅁䉁䅁䅁允䅁䅁䅕積積積穏歒䵁䅉䅅䅁䑁䅁䅁睁䵁䅁䅁权獄允䅁权奁杂䅁允䅁䅁䅅䅁䭁䕁䝯䅁䵁䅉䅅䅁䙁䅁䅁睁䵁䅁䅁权㡂䅁䅁权䙄杅䅁权䕁䅁䅋权䩄杅䅁允䅁䅁䅅䅁䙁䭁氹⽉歒楴䅆䍄䉁䅁䅁兂䅁䅁䅍䅄䅁䅁䅯兦䅁䅁䅯剸䅉䅁䅯䅂䍁䅧䅯剹䅉䅁䅅䅁䉁䅁䅁兂桃潖噑㍊吴䅑杷允䅁䅁䅍䅁䑁䅁䅷䅁䭁䕁䱅䅁䭁乁卯䅁䉁䅁䅁允䅁䅁䅯剴䅍䅁杷允䅁䅁䅑䅁䑁䅁䅷䅁䭁䉁䅷䅁䭁䉁䜸䅁䭁䍁䝁䅁䉁䅁䅁允䅁䅁䅯兏䅫䅁杷允䅁䅁䅍䅁䑁䅁䅷䅁䭁乁䅯䅁䭁䍁䝙䅁䉁䅁䅁允䅁䅁䄴杄䅁䑁䅅䅍硁䍁䄴杍ぁ䅁䅁䍄䉁䅁䅁睁䅁䅁䅍䅄䅁䅁䅯䅭䅅䅁䅯䅊䅙䅁䅅䅁䉁䅁䅁权㍃䅄䅁䍄䉁䅁䅁睁䅁䅁䅍䅄䅁䅁䅯睸䅷䅁䅯栲䅉䅁䅅䅁䉁䅁䅁权㍃睅䅁䍄䉁䅁䅁兂䅁䅁䅍䅄䅁䅁䅯睪䅅䅁䅯朶䅯䅁䅯朵䅯䅁䅯眶䅯䅁䅅䅁䉁䅁䅁睂䅁䅁䅁䍙洯䅑杷允䅁䅁䅍䅁䑁䅁䅷䅁䭁乁䅁䅁䭁䉁䝯䅁䉁䅁䅁允䅁䅁䅯睇䅙䅁杷允䅁䅁䅍䅁䑁䅁䅷䅁䭁䝁䉯䅁䭁䵁匸䅁䉁䅁䅁允䅁䅁䅣䅁䅁䵁捃䔴䵁䅉䅅䅁䑁䅁䅁睁䵁䅁䅁权敁䅁䅁权歁杂䅁允䅁䅁䅅䅁䭁佁䥉䅁䵁䅉䅅䅁䑁䅁䅁睁䵁䅁䅁权晁䅁䅁权歁杂䅁允䅁䅁䅅䅁䭁䕁位䅁䵁䅉䅅䅁䙁䅁䅁睁䵁䅁䅁权坃允䅁权汄权䅁权浄权䅁权湄权䅁允䅁䅁䅅䅁䭁䉁䕁䅁䵁䅉䅅䅁䙁䅁䅁睁䵁䅁䅁权灂䅁䅁权䙄杅䅁权䕁䅁䅋权䩄杅䅁允䅁䅁䅅䅁䙁䕁ぴ瑯䱱偃⽷䍄䉁䅁䅁兂䅁䅁䅍䅄䅁䅁䅯兲䅁䅁䅯儵䅯䅁䅯朵䅯䅁䅯眵䅯䅁䅅䅁䉁䅁䅁权奁睃䅁䍄䉁䅁䅁睁䅁䅁䅍䅄䅁䅁䅯杩䄰䅁䅯栲䅉䅁䅅䅁䉁䅁䅁权㑃睅䅁䍄䉁䅁䅁睁䅁䅁䅍䅄䅁䅁䅯杣䅁䅁䅯杊䅙䅁䅅䅁䉁䅁䅁杄䵁䅁䅁兏睁䍁䄴䅏ㅁ䅁䅁䍄䉁䅁䅁兂䅁䅁䅍䅄䅁䅁䅯睘䅁䅁䅯硹䅉䅁䅯䅂䍁䅧䅯剹䅉䅁䅅䅁䉁䅁䅁兂偃癷潕䭘汤䅑杷允䅁䅁䅕䅁䑁䅁䅷䅁䭁偁䉑䅁䭁䵁单䅁䭁䅁䅑潁䭁䵁卫䅁䉁䅁䅁允䅁䅁䅕睤偹獔䭵䕈䵁䅉䅅䅁䑁䅁䅁睁䵁䅁䅁权敂允䅁权流杂䅁允䅁䅁䅅䅁佁䅁䅷䅁㕁䑁䅣杌硁䑁䅑䅁䵁䅉䅅䅁䙁䅁䅁睁䵁䅁䅁权楃允䅁权䱄杅䅁权䕁䅁䅋权䥄杅䅁允䅁䅁䅅䅁䙁䵁ㅐ䙋偹汉䄵䍄䉁䅁䅁兂䅁䅁䅍䅄䅁䅁䅯睑䅁䅁䅯儷䅯䅁䅯朵䅯䅁䅯眵䅯䅁䅅䅁䉁䅁䅁睂䅁䅁䅁余氳䅑杷允䅁䅁䅕䅁䑁䅁䅷䅁䭁䡁䅧䅁䭁佁䭕䅁䭁佁䭙䅁䭁佁䭣䅁䉁䅁䅁允䅁䅁䅯䅇䅳䅁杷允䅁䅁䅕䅁䑁䅁䅷䅁䭁䡁䉉䅁䭁佁䭷䅁䭁佁䭙䅁䭁佁䭣䅁䉁䅁䅁允䅁䅁䅣䅁䅁䵁㍂唵䵁䅉䅅䅁䙁䅁䅁睁䵁䅁䅁权扃䅁䅁权灄权䅁权浄权䅁权湄权䅁允䅁䅁䅅䅁䭁䕁佣䅁䵁䅉䅅䅁䑁䅁䅁睁䵁䅁䅁权灂䅁䅁权偄杅䅁允䅁䅁䅅䅁䭁䉁䕁䅁䵁䅉䅅䅁䑁䅁䅁睁䵁䅁䅁权穄䅁䅁权奁杂䅁允䅁䅁䅅䅁䭁䑁䝫䅁䵁䅉䅅䅁䑁䅁䅁睁䵁䅁䅁权癃䅁䅁权慄杅䅁允䅁䅁䅅䅁䭁䱁味䅁䵁䅉䅅䅁䑁䅁䅁睁䵁䅁䅁权扃䅁䅁权捁杂䅁允䅁䅁䅅䅁䭁䍁䜴䅁䵁䅉䅅䅁䑁䅁䅁睁䵁䅁䅁权灁允䅁权敁杂䅁允䅁䅁䅅䅁䭁䍁䡫䅁䵁䅉䅅䅁䑁䅁䅁睁䵁䅁䅁权灂䅁䅁权慁杂䅁允䅁䅁䅅䅁䭁䍁䝳䅁䵁䅉䅅䅁䑁䅁䅁睁䵁䅁䅁权牁䅁䅁权偄杅䅁允䅁䅁䅅䅁䡁䅁䅁䅁䅄敫䅖䍄䉁䅁䅁睁䅁䅁䅍䅄䅁䅁䅯朳䅁䅁䅯杈䅙䅁䅅䅁䉁䅁䅁权坁䅃䅁䍄䉁䅁䅁睁䅁䅁䅍䅄䅁䅁䅯眵䅁䅁䅯杇䅙䅁䅅䅁䉁䅁䅁权時杂䅁䍄䉁䅁䅁睁䅁䅁䅍䅄䅁䅁䅯䄴䅅䅁䅯䅇䅙䅁䅅䅁䉁䅁䅁权㕁杂䅁䍄䉁䅁䅁兂䅁䅁䅍䅄䅁䅁䅯朰䅁䅁䅯剸䅉䅁䅯䅂䍁䅧䅯䉹䅉䅁䅅䅁䉁䅁䅁兂桁济伵奏䰸䅑杷允䅁䅁䅕䅁䑁䅁䅷䅁䭁䵁䈸䅁䭁佁䭧䅁䭁佁䭙䅁䭁佁䭣䅁䉁䅁䅁允䅁䅁䅯兕䅳䅁杷允䅁䅁䅍䅁䑁䅁䅷䅁䭁䥁䈰䅁䭁䉁䜴䅁䉁䅁䅁允䅁䅁䅯眴䅙䅁杷允䅁䅁䅑䅁䑁䅁䅷䅁䭁䝁䅫䅁䭁䉁䜸䅁䭁䍁䝁䅁䉁䅁䅁允䅁䅁䅯李䅣䅁杷允䅁䅁䅍䅁䑁䅁䅷䅁䭁䝁䅫䅁䭁䍁䝙䅁䉁䅁䅁允䅁䅁䄴䅄䅁䑁䅙䅏畁䑁䅍兎䅁䅁杷允䅁䅁䅍䅁䑁䅁䅷䅁䭁䅁䉷䅁䭁䉁䝷䅁䉁䅁䅁允䅁䅁䅯兑䅙䅁杷允䅁䅁䅍䅁䑁䅁䅷䅁䭁䕁䉷䅁䭁䍁䝙䅁䉁䅁䅁允䅁䅁䄴杄䅁䑁䅅䅍祁䍁䄴䅏祁䅁䅁䍄䉁䅁䅁兂䅁䅁䅍䅄䅁䅁䅯杊䅁䅁䅯剸䅉䅁䅯䅂䍁䅧䅯剹䅉䅁䅅䅁䉁䅁䅁兂慄晒䭯佔䍉䅑杷允䅁䅁䅕䅁䑁䅁䅷䅁䭁䑁䉑䅁䭁佁䭧䅁䭁佁䭙䅁䭁佁䭣䅁䉁䅁䅁允䅁䅁䅯杂䅳䅁杷允䅁䅁䅕䅁䑁䅁䅷䅁䭁䡁䅕䅁䭁䵁单䅁䭁䅁䅑潁䭁䵁卧䅁䉁䅁䅁允䅁䅁䅕潎丹䭳桫啅䵁䅉䅅䅁䙁䅁䅁睁䵁䅁䅁权灂䅁䅁权灄权䅁权浄权䅁权湄权䅁允䅁䅁䅅䅁䭁乁䱕䅁䵁䅉䅅䅁䑁䅁䅁睁䵁䅁䅁权坁杂䅁权慄杅䅁允䅁䅁䅅䅁䭁䑁奧䅁䵁䅉䅅䅁䙁䅁䅁睁䵁䅁䅁权牁允䅁权䱄杅䅁权䕁䅁䅋权䩄杅䅁允䅁䅁䅅䅁䙁䝁浚浚浚汴䅨䍄䉁䅁䅁兂䅁䅁䅍䅄䅁䅁䅯兺䅁䅁䅯剸䅉䅁䅯䅂䍁䅧䅯剹䅉䅁䅅䅁䉁䅁䅁兂权㡦摆乃搴䅑杷允䅁䅁䅕䅁䑁䅁䅷䅁䭁䅁䉷䅁䭁䵁单䅁䭁䅁䅑潁䭁䵁卫䅁䉁䅁䅁允䅁䅁䅕婤猵ㅦ䱦あ䵁䅉䅅䅁䙁䅁䅁睁䵁䅁䅁权十允䅁权瑄权䅁权浄权䅁权湄权䅁允䅁䅁䅅䅁䡁䅁䅁䅁䅁敭䅖䍄䉁䅁䅁睁䅁䅁䅍䅄䅁䅁䅯兒䅁䅁䅯杈䅙䅁䅅䅁䉁䅁䅁权㍁杂䅁䍄䉁䅁䅁兂䅁䅁䅍䅄䅁䅁䅯兡䅁䅁䅯朶䅯䅁䅯朵䅯䅁䅯眶䅯䅁䅅䅁䉁䅁䅁睂䅁䅁䅁䕧洯䅑杷允䅁䅁䅑䅁䑁䅁䅷䅁䭁佁䉉䅁䭁䉁䜸䅁䭁䍁䝁䅁䉁䅁䅁允䅁䅁䅯公䅯䅁杷允䅁䅁䅕䅁䑁䅁䅷䅁䭁䝁䅫䅁䭁佁䭷䅁䭁佁䭙䅁䭁佁䭣䅁䉁䅁䅁允䅁䅁䅣䅁䅁佁楃䔵䵁䅉䅅䅁䑁䅁䅁睁䵁䅁䅁权灂䅁䅁权慄杅䅁允䅁䅁䅅䅁䭁䱁呷䅁䵁䅉䅅䅁䙁䅁䅁睁䵁䅁䅁权橁䅁䅁权潄权䅁权浄权䅁权湄权䅁允䅁䅁䅅䅁䭁䅁䱙䅁䵁䅉䅅䅁䙁䅁䅁睁䵁䅁䅁权潁䅁䅁权䙄杅䅁权䕁䅁䅋权䩄杅䅁允䅁䅁䅅䅁䙁䝁畑祎㥮䄯䅎䍄䉁䅁䅁兂䅁䅁䅍䅄䅁䅁䅯兯䅅䅁䅯儶䅯䅁䅯朵䅯䅁䅯眵䅯䅁䅅䅁䉁䅁䅁权佁睄䅁䍄䉁䅁䅁兂䅁䅁䅍䅄䅁䅁䅯免䅅䅁䅯剸䅉䅁䅯䅂䍁䅧䅯剹䅉䅁䅅䅁䉁䅁䅁兂硂⭺穨樱偫䅑杷允䅁䅁䅕䅁䑁䅁䅷䅁䭁偁䉳䅁䭁佁䭧䅁䭁佁䭙䅁䭁佁䭣䅁䉁䅁䅁允䅁䅁䅯杂䅳䅁杷允䅁䅁䅕䅁䑁䅁䅷䅁䭁䡁䄴䅁䭁佁䭯䅁䭁佁䭙䅁䭁佁䭳䅁䉁䅁䅁允䅁䅁䅯䅅䅑䅁杷允䅁䅁䅍䅁䑁䅁䅷䅁䭁䑁䉍䅁䭁䉁䝷䅁䉁䅁䅁允䅁䅁䅯睺䅙䅁杷允䅁䅁䅍䅁䑁䅁䅷䅁䭁佁䕍䅁䭁乁卯䅁䉁䅁䅁允䅁䅁䅯硌䅙䅁杷允䅁䅁䅕䅁䑁䅁䅷䅁䭁乁䉣䅁䭁佁䭕䅁䭁佁䭙䅁䭁佁䭣䅁䉁䅁䅁允䅁䅁䅯䅏䅳䅁杷允䅁䅁䅍䅁䑁䅁䅷䅁䭁䕁䉕䅁䭁䉁䝯䅁䉁䅁䅁允䅁䅁䅯睇䅙䅁杷允䅁䅁䅕䅁䑁䅁䅷䅁䭁䙁䉣䅁䭁䵁即䅁䭁䅁䅑潁䭁䵁卧䅁䉁䅁䅁允䅁䅁䅕㡪ㅌ䙋偷け䵁䅉䅅䅁䑁䅁䅁睁䵁䅁䅁权䩂䅁䅁权歁杂䅁允䅁䅁䅅䅁䭁䍁䩕䅁䵁䅉䅅䅁䙁䅁䅁睁䵁䅁䅁权乁允䅁权䱄杅䅁权䕁䅁䅋权䩄杅䅁允䅁䅁䅅䅁䙁䙁偹癷潕䙘䅎䍄䉁䅁䅁兂䅁䅁䅍䅄䅁䅁䅯䅊䅅䅁䅯儶䅯䅁䅯朵䅯䅁䅯眵䅯䅁䅅䅁䉁䅁䅁权奁杄䅁䍄䉁䅁䅁睁䅁䅁䅍䅄䅁䅁䅯睁䅁䅁䅯硺䅉䅁䅅䅁䉁䅁䅁睂䅁䅁䅁乑桄䅑杷允䅁䅁䅕䅁䑁䅁䅷䅁䭁䅁䅍䅁䭁䵁单䅁䭁䅁䅑潁䭁䵁卧䅁䉁䅁䅁允䅁䅁䅕畱猲摪䐴啃䵁䅉䅅䅁䑁䅁䅁睁䵁䅁䅁权㡃允䅁权偄杅䅁允䅁䅁䅅䅁䡁䅁䅁䅁䅁畊䅎䍄䉁䅁䅁兂䅁䅁䅍䅄䅁䅁䅯元䅁䅁䅯儶䅯䅁䅯朵䅯䅁䅯眵䅯䅁䅅䅁䉁䅁䅁权䩄杄䅁䍄䉁䅁䅁兂䅁䅁䅍䅄䅁䅁䅯睁䅁䅁䅯剸䅉䅁䅯䅂䍁䅧䅯剹䅉䅁䅅䅁䉁䅁䅁兂奄歯㡣歬䥕䅑杷允䅁䅁䅕䅁䑁䅁䅷䅁䭁䅁䅧䅁䭁佁䬰䅁䭁佁䭙䅁䭁佁䭣䅁䉁䅁䅁允䅁䅁䅣䅁䅁䭁䝂欵䵁䅉䅅䅁䙁䅁䅁睁䵁䅁䅁权塂䅁䅁权獄权䅁权浄权䅁权湄权䅁允䅁䅁䅅䅁䭁䉁䕁䅁䵁䅉䅅䅁䑁䅁䅁睁䵁䅁䅁权䑁䅁䅁权敁杂䅁允䅁䅁䅅䅁䭁䡁䝣䅁䵁䅉䅅䅁䑁䅁䅁睁䵁䅁䅁权䑁䅁䅁权歁杂䅁允䅁䅁䅅䅁䭁偁䥅䅁䵁䅉䅅䅁䑁䅁䅁睁䵁䅁䅁权慁䅁䅁权慄杅䅁允䅁䅁䅅䅁䭁䵁呁䅁䵁䅉䅅䅁䑁䅁䅁睁䵁䅁䅁权牁䅁䅁权捁杂䅁允䅁䅁䅅䅁䭁䵁䜸䅁䵁䅉䅅䅁䑁䅁䅁睁䵁䅁䅁权㝁允䅁权敁杂䅁允䅁䅁䅅䅁䭁䵁䝷䅁䵁䅉䅅䅁䕁䅁䅁睁䵁䅁䅁权求䅁䅁权晁杂䅁权杁杂䅁允䅁䅁䅅䅁䭁䝁䡷䅁䵁䅉䅅䅁䑁䅁䅁睁䵁䅁䅁权佄允䅁权流杂䅁允䅁䅁䅅䅁佁䅁䅷䅁㕁䑁䅅杌ㅁ䑁䅕䅁䵁䅉䅅䅁䑁䅁䅁睁䵁䅁䅁权瑄䅂䅁权慄杅䅁允䅁䅁䅅䅁䭁䵁呅䅁䵁䅉䅅䅁䑁䅁䅁睁䵁䅁䅁权⭂杄䅁权慄杅䅁允䅁䅁䅅䅁䭁䵁呉䅁䵁䅉䅅䅁䙁䅁䅁睁䵁䅁䅁权䑁䅁䅁权煄权䅁权浄权䅁权牄权䅁允䅁䅁䅅䅁䡁䅁䅁䅁䅄畋䅚䍄䉁䅁䅁兂䅁䅁䅍䅄䅁䅁䅯眴䅁䅁䅯硹䅉䅁䅯䅂䍁䅧䅯䉹䅉䅁䅅䅁䉁䅁䅁兂浂浚浚煚啚䅑杷允䅁䅁䅕䅁䑁䅁䅷䅁䭁䑁䅕䅁䭁佁䭷䅁䭁佁䭙䅁䭁佁䭣䅁䉁䅁䅁允䅁䅁䅣䅁䅁䝁ぁ欵䵁䅉䅅䅁䑁䅁䅁睁䵁䅁䅁权捃兂䅁权慄杅䅁允䅁䅁䅅䅁䭁䵁呍䅁䵁䅉䅅䅁䙁䅁䅁睁䵁䅁䅁权䑁䅁䅁权獄权䅁权浄权䅁权湄权䅁允䅁䅁䅅䅁䡁䅁䅁䅁杂伫䅎䍄䉁䅁䅁睁䅁䅁䅍䅄䅁䅁䅯睁䅁䅁䅯栲䅉䅁䅅䅁䉁䅁䅁权䕄睅䅁䍄䉁䅁䅁睁䅁䅁䅍䅄䅁䅁䅯䅊䅕䅁䅯栲䅉䅁䅅䅁䉁䅁䅁权䙄睅䅁䍄䉁䅁䅁睁䅁䅁䅍䅄䅁䅁䅯䅳䅁䅁䅯䅇䅙䅁䅅䅁䉁䅁䅁权㡂杂䅁䍄䉁䅁䅁兂䅁䅁䅍䅄䅁䅁䅯兺䅅䅁䅯䄶䅯䅁䅯朵䅯䅁䅯眵䅯䅁䅅䅁䉁䅁䅁权䝁睃䅁䍄䉁䅁䅁兂䅁䅁䅍䅄䅁䅁䅯䅲䅁䅁䅯剸䅉䅁䅯䅂䍁䅧䅯䉹䅉䅁䅅䅁䉁䅁䅁兂兄伳䱒兴䭣䅑杷允䅁䅁䅕䅁䑁䅁䅷䅁䭁䥁䅙䅁䭁䵁单䅁䭁䅁䅑潁䭁䵁卫䅁䉁䅁䅁允䅁䅁䅕牥睭䴴浩啅䵁䅉䅅䅁䑁䅁䅁睁䵁䅁䅁权潃䅂䅁权慄杅䅁允䅁䅁䅅䅁䭁䵁呧䅁䵁䅉䅅䅁䑁䅁䅁睁䵁䅁䅁权灃䅂䅁权慄杅䅁允䅁䅁䅅䅁䭁䵁呫䅁䵁䅉䅅䅁䑁䅁䅁睁䵁䅁䅁权䝂兄䅁权慄杅䅁允䅁䅁䅅䅁䭁䵁呷䅁䵁䅉䅅䅁䑁䅁䅁睁䵁䅁䅁权煃䅂䅁权慄杅䅁允䅁䅁䅅䅁䭁䵁吴䅁䵁䅉䅅䅁䑁䅁䅁睁䵁䅁䅁权塁䅁䅁权慄杅䅁允䅁䅁䅅䅁䭁䵁吸䅁䵁䅉䅅䅁䑁䅁䅁睁䵁䅁䅁权䉄䅁䅁权敁杂䅁允䅁䅁䅅䅁䭁䝁䤰䅁䵁䅉䅅䅁䙁䅁䅁睁䵁䅁䅁权ㅂ䅁䅁权瑄权䅁权浄权䅁权湄权䅁允䅁䅁䅅䅁䡁䅁䅁䅁杄救䅚䍄䉁䅁䅁䅂䅁䅁䅍䅄䅁䅁䅯杒䅁䅁䅯睈䅙䅁䅯䅉䅙䅁䅅䅁䉁䅁䅁权時䅃䅁䍄䉁䅁䅁兂䅁䅁䅍䅄䅁䅁䅯䅩䅅䅁䅯䄷䅯䅁䅯朵䅯䅁䅯眵䅯䅁䅅䅁䉁䅁䅁睂䅁䅁䅁䅧浺䅑杷允䅁䅁䅑䅁䑁䅁䅷䅁䭁䉁䅫䅁䭁䉁䜸䅁䭁䍁䝁䅁䉁䅁䅁允䅁䅁䅯兎䅙䅁杷允䅁䅁䅕䅁䑁䅁䅷䅁䭁䡁䅁䅁䭁䵁即䅁䭁䅁䅑潁䭁䵁卫䅁䉁䅁䅁允䅁䅁䅕歲桦桥畑啘䵁䅉䅅䅁䑁䅁䅁睁䵁䅁䅁权䝃䅄䅁权慄杅䅁允䅁䅁䅅䅁䭁䑁坉䅁䵁䅉䅅䅁䙁䅁䅁睁䵁䅁䅁权㍄允䅁权獄权䅁权浄权䅁权湄权䅁允䅁䅁䅅䅁䡁䅁䅁䅁䅂⭥䅒䍄䉁䅁䅁兂䅁䅁䅍䅄䅁䅁䅯䅦䅁䅁䅯儷䅯䅁䅯朵䅯䅁䅯眵䅯䅁䅅䅁䉁䅁䅁睂䅁䅁䅁䕯浦䅑杷允䅁䅁䅕䅁䑁䅁䅷䅁䭁䝁䉳䅁䭁䵁即䅁䭁䅁䅑潁䭁䵁卧䅁䉁䅁䅁允䅁䅁䅕牕敧敨硵䕔䵁䅉䅅䅁䙁䅁䅁睁䵁䅁䅁权㥂䅁䅁权瑄权䅁权浄权䅁权湄权䅁允䅁䅁䅅䅁䡁䅁䅁䅁杁⭃䅚䍄䉁䅁䅁兂䅁䅁䅍䅄䅁䅁䅯杦䅁䅁䅯儷䅯䅁䅯朵䅯䅁䅯眵䅯䅁䅅䅁䉁䅁䅁权允䅂䅁䍄䉁䅁䅁睁䅁䅁䅍䅄䅁䅁䅯眵䅅䅁䅯硺䅉䅁䅅䅁䉁䅁䅁权允䅂䅁䍄䉁䅁䅁睁䅁䅁䅍䅄䅁䅁䅯䅥䅕䅁䅯栲䅉䅁䅅䅁䉁䅁䅁权卄睅䅁䍄䉁䅁䅁兂䅁䅁䅍䅄䅁䅁䅯䅓䅅䅁䅯硹䅉䅁䅯䅂䍁䅧䅯剹䅉䅁䅅䅁䉁䅁䅁兂㑃潈牘坕慨䅑杷允䅁䅁䅍䅁䑁䅁䅷䅁䭁乁䔸䅁䭁乁卯䅁䉁䅁䅁允䅁䅁䅯砰䅍䅁杷允䅁䅁䅕䅁䑁䅁䅷䅁䭁䡁䉍䅁䭁䵁单䅁䭁䅁䅑潁䭁䵁卧䅁䉁䅁䅁允䅁䅁䅕瘵㔹灳䙊う䵁䅉䅅䅁䑁䅁䅁睁䵁䅁䅁权䙄䅁䅁权慄杅䅁允䅁䅁䅅䅁䭁乁呑䅁䵁䅉䅅䅁䑁䅁䅁睁䵁䅁䅁权䥁兄䅁权慄杅䅁允䅁䅁䅅䅁䭁乁呣䅁䵁䅉䅅䅁䙁䅁䅁睁䵁䅁䅁权煂䅁䅁权瑄权䅁权浄权䅁权湄权䅁允䅁䅁䅅䅁䡁䅁䅁䅁䅂佐䅚䍄䉁䅁䅁睁䅁䅁䅍䅄䅁䅁䅯睲䅁䅁䅯䅈䅙䅁䅅䅁䉁䅁䅁权㍄杂䅁䍄䉁䅁䅁兂䅁䅁䅍䅄䅁䅁䅯䅅䅅䅁䅯剸䅉䅁䅯䅂䍁䅧䅯䉹䅉䅁䅅䅁䉁䅁䅁兂晁啷兩眲㍺睐杷允䅁䅁䅍䅁䑁䅁䅷䅁䭁䵁䉙䅁䭁䉁䝷䅁䉁䅁䅁允䅁䅁䅯其䅙䅁杷允䅁䅁䅕䅁䑁䅁䅷䅁䭁䉁䉧䅁䭁佁䭯䅁䭁佁䭙䅁䭁佁䭳䅁䉁䅁䅁允䅁䅁䅣䅁䅁䥁佂欵䵁䅉䅅䅁䑁䅁䅁睁䵁䅁䅁权⭃䅄䅁权慄杅䅁允䅁䅁䅅䅁䭁䱁場䅁䵁䅉䅅䅁䙁䅁䅁睁䵁䅁䅁权ぁ䅁䅁权潄权䅁权浄权䅁权湄权䅁允䅁䅁䅅䅁䭁䅁䱙䅁䵁䅉䅅䅁䑁䅁䅁睁䵁䅁䅁权ㅂ䅁䅁权捁杂䅁允䅁䅁䅅䅁䭁䉁䡷䅁䵁䅉䅅䅁䙁䅁䅁睁䵁䅁䅁权求允䅁权潄权䅁权浄权䅁权湄权䅁允䅁䅁䅅䅁䭁䅁䱙䅁䵁䅉䅅䅁䙁䅁䅁睁䵁䅁䅁权歃䅁䅁权獄权䅁权浄权䅁权湄权䅁允䅁䅁䅅䅁䡁䅁䅁䅁䅃敔䅎䍄䉁䅁䅁兂䅁䅁䅍䅄䅁䅁䅯兮䅅䅁䅯朶䅯䅁䅯朵䅯䅁䅯眶䅯䅁䅅䅁䉁䅁䅁睂䅁䅁䅁䕉洷䅑杷允䅁䅁䅕䅁䑁䅁䅷䅁䭁䥁䉯䅁䭁䵁单䅁䭁䅁䅑潁䭁䵁卫䅁䉁䅁䅁允䅁䅁䅕癁⭺䬸㕧䕅䵁䅉䅅䅁䙁䅁䅁睁䵁䅁䅁权㙁䅁䅁权灄权䅁权浄权䅁权湄权䅁允䅁䅁䅅䅁䭁䍁偅䅁䵁䅉䅅䅁䙁䅁䅁睁䵁䅁䅁权敃允䅁权潄权䅁权浄权䅁权湄权䅁允䅁䅁䅅䅁䭁䑁䱙䅁䵁䅉䅅䅁䙁䅁䅁睁䵁䅁䅁权晃允䅁权潄权䅁权浄权䅁权湄权䅁允䅁䅁䅅䅁䭁䅁䱙䅁䵁䅉䅅䅁䑁䅁䅁睁䵁䅁䅁权千允䅁权流杂䅁允䅁䅁䅅䅁佁䅁䅷䅁㕁䑁䅙杌ㅁ䑁䅉䅁䵁䅉䅅䅁䙁䅁䅁睁䵁䅁䅁权权允䅁权潄权䅁权浄权䅁权湄权䅁允䅁䅁䅅䅁䭁䝁䰴䅁䵁䅉䅅䅁䙁䅁䅁睁䵁䅁䅁权桃允䅁权潄权䅁权浄权䅁权湄权䅁允䅁䅁䅅䅁䭁䅁䱙䅁䵁䅉䅅䅁䑁䅁䅁睁䵁䅁䅁权塄䅁䅁权敁杂䅁允䅁䅁䅅䅁䭁䱁䡍䅁䵁䅉䅅䅁䑁䅁䅁睁䵁䅁䅁权䑂䅁䅁权流杂䅁允䅁䅁䅅䅁佁䅁䅷䅁㍁䑁䅧杌㍁䑁䅙䅁䵁䅉䅅䅁䙁䅁䅁睁䵁䅁䅁权䭄䅁䅁权䙄杅䅁权䕁䅁䅋权䥄杅䅁允䅁䅁䅅䅁䙁䍁晙㥷爳䉤䅚䍄䉁䅁䅁睁䅁䅁䅍䅄䅁䅁䅯䅭䅑䅁䅯栲䅉䅁䅅䅁䉁䅁䅁权摄睅䅁䍄䉁䅁䅁兂䅁䅁䅍䅄䅁䅁䅯兤䅁䅁䅯硹䅉䅁䅯䅂䍁䅧䅯䉹䅉䅁䅅䅁䉁䅁䅁兂硂児塲㡯敂䅑杷允䅁䅁䅕䅁䑁䅁䅷䅁䭁䥁䄰䅁䭁佁䭷䅁䭁佁䭙䅁䭁佁䭣䅁䉁䅁䅁允䅁䅁䅣䅁䅁䵁䩁欵䵁䅉䅅䅁䑁䅁䅁睁䵁䅁䅁权ㅂ䅁䅁权歁杂䅁允䅁䅁䅅䅁䭁偁䥙䅁䵁䅉䅅䅁䙁䅁䅁睁䵁䅁䅁权牃䅁䅁权䙄杅䅁权䕁䅁䅋权䩄杅䅁允䅁䅁䅅䅁䙁䑁䕬獡晄䈸䅎䍄䉁䅁䅁睁䅁䅁䅍䅄䅁䅁䅯兤䅁䅁䅯杊䅙䅁䅅䅁䉁䅁䅁杄䵁䅁䅁兏睁䍁䄴李ぁ䅁䅁䍄䉁䅁䅁兂䅁䅁䅍䅄䅁䅁䅯䅷䅅䅁䅯䄶䅯䅁䅯朵䅯䅁䅯眵䅯䅁䅅䅁䉁䅁䅁权䝁睃䅁䍄䉁䅁䅁兂䅁䅁䅍䅄䅁䅁䅯兤䅁䅁䅯䄶䅯䅁䅯朵䅯䅁䅯眵䅯䅁䅅䅁䉁䅁䅁权⭄权䅁䍄䉁䅁䅁兂䅁䅁䅍䅄䅁䅁䅯杓䅅䅁䅯剸䅉䅁䅯䅂䍁䅧䅯䉹䅉䅁䅅䅁䉁䅁䅁兂䅁呆刯㡧䙙䅑杷允䅁䅁䅍䅁䑁䅁䅷䅁䭁䙁䉯䅁䭁䍁䝑䅁䉁䅁䅁允䅁䅁䅯䅴䅯䅁杷允䅁䅁䅕䅁䑁䅁䅷䅁䭁䑁䅯䅁䭁佁䬰䅁䭁佁䭙䅁䭁佁䭣䅁䉁䅁䅁允䅁䅁䅣䅁䅁䥁㉄唵䵁䅉䅅䅁䑁䅁䅁睁䵁䅁䅁权癃䅁䅁权敁杂䅁允䅁䅁䅅䅁䭁䡁䡯䅁䵁䅉䅅䅁䑁䅁䅁睁䵁䅁䅁权牁䅁䅁权慁杂䅁允䅁䅁䅅䅁䭁䵁䝍䅁䵁䅉䅅䅁䙁䅁䅁睁䵁䅁䅁权灁允䅁权汄权䅁权浄权䅁权湄权䅁允䅁䅁䅅䅁䭁䑁䱧䅁䵁䅉䅅䅁䑁䅁䅁睁䵁䅁䅁权畃兄䅁权慄杅䅁允䅁䅁䅅䅁䭁乁吸䅁䵁䅉䅅䅁䑁䅁䅁睁䵁䅁䅁权牁䅁䅁权流杂䅁允䅁䅁䅅䅁佁䅁䅯䅁ㅁ䑁䅣杌祁䅁䅁䍄䉁䅁䅁睁䅁䅁䅍䅄䅁䅁䅯睋䅁䅁䅯栲䅉䅁䅅䅁䉁䅁䅁权杄睅䅁䍄䉁䅁䅁睁䅁䅁䅍䅄䅁䅁䅯睯䅳䅁䅯栲䅉䅁䅅䅁䉁䅁䅁权桄睅䅁䍄䉁䅁䅁睁䅁䅁䅍䅄䅁䅁䅯杵䅁䅁䅯䅈䅙䅁䅅䅁䉁䅁䅁权䝂睂䅁䍄䉁䅁䅁兂䅁䅁䅍䅄䅁䅁䅯䅚䅁䅁䅯剸䅉䅁䅯䅂䍁䅧䅯䉹䅉䅁䅅䅁䉁䅁䅁兂獁䱔奨爵地䅑杷允䅁䅁䅍䅁䑁䅁䅷䅁䭁䝁䄰䅁䭁䵁匸䅁䉁䅁䅁允䅁䅁䅯䅅䅑䅁杷允䅁䅁䅍䅁䑁䅁䅷䅁䭁䍁䉙䅁䭁䉁䝧䅁䉁䅁䅁允䅁䅁䅯杓䅙䅁杷允䅁䅁䅍䅁䑁䅁䅷䅁䭁䑁䉁䅁䭁乁卯䅁䉁䅁䅁允䅁䅁䅯硕䅕䅁杷允䅁䅁䅍䅁䑁䅁䅷䅁䭁䑁偙䅁䭁乁卯䅁䉁䅁䅁允䅁䅁䅯桲䅧䅁杷允䅁䅁䅕䅁䑁䅁䅷䅁䭁䑁䅍䅁䭁䵁单䅁䭁䅁䅑潁䭁䵁卧䅁䉁䅁䅁允䅁䅁䅕具䭌器䭨啂䵁䅉䅅䅁䙁䅁䅁睁䵁䅁䅁权歂䅁䅁权䙄杅䅁权䕁䅁䅋权䩄杅䅁允䅁䅁䅅䅁䙁偁㙉扨㉣桶䅚䍄䉁䅁䅁兂䅁䅁䅍䅄䅁䅁䅯䅚䅁䅁䅯硹䅉䅁䅯䅂䍁䅧䅯剹䅉䅁䅅䅁䉁䅁䅁兂卂䉵䘶礶婆䅑杷允䅁䅁䅕䅁䑁䅁䅷䅁䭁䩁䅧䅁䭁䵁即䅁䭁䅁䅑潁䭁䵁卧䅁䉁䅁䅁允䅁䅁䅕歲桦桥敔啖䵁䅉䅅䅁䙁䅁䅁睁䵁䅁䅁权潂允䅁权䱄杅䅁权䕁䅁䅋权䥄杅䅁允䅁䅁䅅䅁䙁䅁䅁䅁䅁䙳䅴䍄䉁䅁䅁睁䅁䅁䅍䅄䅁䅁䅯睳䅅䅁䅯䅇䅙䅁䅅䅁䉁䅁䅁权䕂杂䅁䍄䉁䅁䅁兂䅁䅁䅍䅄䅁䅁䅯杨䅁䅁䅯硹䅉䅁䅯䅂䍁䅧䅯䉹䅉䅁䅅䅁䉁䅁䅁兂䭁㘱睎啐摰䅑杷允䅁䅁䅕䅁䑁䅁䅷䅁䭁䝁䉫䅁䭁䵁即䅁䭁䅁䅑潁䭁䵁卧䅁䉁䅁䅁允䅁䅁䅕噋偹癷䥖じ䵁䅉䅅䅁䑁䅁䅁睁䵁䅁䅁权歂䅁䅁权奁杂䅁允䅁䅁䅅䅁䭁䑁䝫䅁䵁䅉䅅䅁䑁䅁䅁睁䵁䅁䅁权歂䅁䅁权慁杂䅁允䅁䅁䅅䅁䭁䑁䜴䅁䵁䅉䅅䅁䑁䅁䅁睁䵁䅁䅁权歂䅁䅁权捁杂䅁允䅁䅁䅅䅁䭁䍁䡍䅁䵁䅉䅅䅁䑁䅁䅁睁䵁䅁䅁权敁䅁䅁权慁杂䅁允䅁䅁䅅䅁䭁䑁䜴䅁䵁䅉䅅䅁䑁䅁䅁睁䵁䅁䅁权䝃䅁䅁权偄杅䅁允䅁䅁䅅䅁䭁䉁䕁䅁䵁䅉䅅䅁䑁䅁䅁睁䵁䅁䅁权歂䅁䅁权慄杅䅁允䅁䅁䅅䅁䭁佁呑䅁䵁䅉䅅䅁䑁䅁䅁睁䵁䅁䅁权呄䅁䅁权流杂䅁允䅁䅁䅅䅁佁䅁䅷䅁㑁䑁䅅杌㉁䑁䅉䅁䵁䅉䅅䅁䑁䅁䅁睁䵁䅁䅁权煂䅁䅁权流杂䅁允䅁䅁䅅䅁佁䅁䅷䅁㕁䑁䅍杌㕁䑁䅅䅁䵁䅉䅅䅁䙁䅁䅁睁䵁䅁䅁权剄允䅁权灄权䅁权浄权䅁权湄权䅁允䅁䅁䅅䅁䭁䩁佫䅁䵁䅉䅅䅁䑁䅁䅁睁䵁䅁䅁权䱁允䅁权慁杂䅁允䅁䅁䅅䅁䭁䙁䝫䅁䵁䅉䅅䅁䑁䅁䅁睁䵁䅁䅁权偃䅂䅁权慄杅䅁允䅁䅁䅅䅁䭁佁呙䅁䵁䅉䅅䅁䑁䅁䅁睁䵁䅁䅁权䍄䅁䅁权奁杂䅁允䅁䅁䅅䅁䭁䑁䝫䅁䵁䅉䅅䅁䑁䅁䅁睁䵁䅁䅁权䑄䅁䅁权奁杂䅁允䅁䅁䅅䅁䭁䉁䝫䅁䵁䅉䅅䅁䑁䅁䅁睁䵁䅁䅁权奂䅁䅁权偄杅䅁允䅁䅁䅅䅁䭁䉁䕁䅁䵁䅉䅅䅁䑁䅁䅁睁䵁䅁䅁权䝄䅁䅁权奁杂䅁允䅁䅁䅅䅁䭁䝁䜸䅁䵁䅉䅅䅁䑁䅁䅁睁䵁䅁䅁权㡃䅁䅁权慄杅䅁允䅁䅁䅅䅁䭁佁呧䅁䵁䅉䅅䅁䙁䅁䅁睁䵁䅁䅁权啁䅁䅁权䱄杅䅁权䕁䅁䅋权䩄杅䅁允䅁䅁䅅䅁䙁䭁睒児塲㉣䅂䍄䉁䅁䅁兂䅁䅁䅍䅄䅁䅁䅯睆䅁䅁䅯硹䅉䅁䅯䅂䍁䅧䅯剹䅉䅁䅅䅁䉁䅁䅁兂偃癷潕䝘匹䅑杷允䅁䅁䅕䅁䑁䅁䅷䅁䭁乁䅣䅁䭁䵁即䅁䭁䅁䅑潁䭁䵁卫䅁䉁䅁䅁允䅁䅁䅕䡰㥁瑃穤歖䵁䅉䅅䅁䑁䅁䅁睁䵁䅁䅁权䡃䅁䅁权流杂䅁允䅁䅁䅅䅁佁䅁䅷䅁㕁䑁䅍杌硁䑁䅧䅁䵁䅉䅅䅁䑁䅁䅁睁䵁䅁䅁权偃允䅁权偄杅䅁允䅁䅁䅅䅁䡁䅁䅁䅁䅂摢䅬䍄䉁䅁䅁䅂䅁䅁䅍䅄䅁䅁䅯睢䅁䅁䅯睈䅙䅁䅯䅉䅙䅁䅅䅁䉁䅁䅁权佂杂䅁䍄䉁䅁䅁䅂䅁䅁䅍䅄䅁䅁䅯䅱䅅䅁䅯睈䅙䅁䅯䅉䅙䅁䅅䅁䉁䅁䅁权奄权䅁䍄䉁䅁䅁兂䅁䅁䅍䅄䅁䅁䅯条䅁䅁䅯硹䅉䅁䅯䅂䍁䅧䅯剹䅉䅁䅅䅁䉁䅁䅁兂晁敨剴䩵夵䅑杷允䅁䅁䅍䅁䑁䅁䅷䅁䭁䍁䅉䅁䭁䍁䝙䅁䉁䅁䅁允䅁䅁䄴䅄䅁䑁䅫兏畁䑁䅙兎䅁䅁杷允䅁䅁䅕䅁䑁䅁䅷䅁䭁䩁䉕䅁䭁佁䬰䅁䭁佁䭙䅁䭁佁䭣䅁䉁䅁䅁允䅁䅁䅣䅁䅁䝁䙂欵䵁䅉䅅䅁䑁䅁䅁睁䵁䅁䅁权歁允䅁权慄杅䅁允䅁䅁䅅䅁䭁佁呯䅁䵁䅉䅅䅁䑁䅁䅁睁䵁䅁䅁权扄睃䅁权慄杅䅁允䅁䅁䅅䅁䭁佁坁䅁䵁䅉䅅䅁䑁䅁䅁睁䵁䅁䅁权畁䅁䅁权慁杂䅁允䅁䅁䅅䅁䭁䝁䝷䅁䵁䅉䅅䅁䙁䅁䅁睁䵁䅁䅁权㍂允䅁权䱄杅䅁权䕁䅁䅋权䩄杅䅁允䅁䅁䅅䅁䙁䍁捬㡪ㅌ䙋䅬䍄䉁䅁䅁睁䅁䅁䅍䅄䅁䅁䅯睋䅕䅁䅯栲䅉䅁䅅䅁䉁䅁䅁权牄睅䅁䍄䉁䅁䅁睁䅁䅁䅍䅄䅁䅁䅯䅖䅁䅁䅯杈䅙䅁䅅䅁䉁䅁䅁权晄睂䅁䍄䉁䅁䅁睁䅁䅁䅍䅄䅁䅁䅯睖䅁䅁䅯䅈䅙䅁䅅䅁䉁䅁䅁权䡂杂䅁䍄䉁䅁䅁睁䅁䅁䅍䅄䅁䅁䅯眲䅁䅁䅯䅊䅙䅁䅅䅁䉁䅁䅁权䑄权䅁䍄䉁䅁䅁睁䅁䅁䅍䅄䅁䅁䅯䄵䅁䅁䅯栲䅉䅁䅅䅁䉁䅁䅁权獄睅䅁䍄䉁䅁䅁睁䅁䅁䅍䅄䅁䅁䅯光䄰䅁䅯栲䅉䅁䅅䅁䉁䅁䅁权㑂䅇䅁䍄䉁䅁䅁兂䅁䅁䅍䅄䅁䅁䅯兴䅅䅁䅯剸䅉䅁䅯䅂䍁䅧䅯剹䅉䅁䅅䅁䉁䅁䅁兂䩂㥔塥汢地䅑杷允䅁䅁䅕䅁䑁䅁䅷䅁䭁䍁䅫䅁䭁䵁单䅁䭁䅁䅑潁䭁䵁卫䅁䉁䅁䅁允䅁䅁䅕坈㌸䩉⬲啅䵁䅉䅅䅁䙁䅁䅁睁䵁䅁䅁权歃䅁䅁权䱄杅䅁权䕁䅁䅋权䥄杅䅁允䅁䅁䅅䅁䙁䙁㑋潈牘嘴䄹䍄䉁䅁䅁兂䅁䅁䅍䅄䅁䅁䅯术䅁䅁䅯朶䅯䅁䅯朵䅯䅁䅯眶䅯䅁䅅䅁䉁䅁䅁睂䅁䅁䅁䍑浪䅑杷允䅁䅁䅕䅁䑁䅁䅷䅁䭁䙁䄸䅁䭁佁䭕䅁䭁佁䭙䅁䭁佁䭣䅁䉁䅁䅁允䅁䅁䅯䅏䅳䅁杷允䅁䅁䅕䅁䑁䅁䅷䅁䭁䉁䉕䅁䭁佁䭕䅁䭁佁䭙䅁䭁佁䭣䅁䉁䅁䅁允䅁䅁䅯兄䅳䅁杷允䅁䅁䅕䅁䑁䅁䅷䅁䭁䡁䉅䅁䭁䵁单䅁䭁䅁䅑潁䭁䵁卫䅁䉁䅁䅁允䅁䅁䅕獄祖共晩ぅ䵁䅉䅅䅁䙁䅁䅁睁䵁䅁䅁权䍄允䅁权䱄杅䅁权䕁䅁䅋权䩄杅䅁允䅁䅁䅅䅁䙁䵁䴳䵺䵺䙔䅬䍄䉁䅁䅁兂䅁䅁䅍䅄䅁䅁䅯䅬䅅䅁䅯儶䅯䅁䅯朵䅯䅁䅯眵䅯䅁䅅䅁䉁䅁䅁权塂兄䅁䍄䉁䅁䅁兂䅁䅁䅍䅄䅁䅁䅯䅕䅁䅁䅯䄷䅯䅁䅯朵䅯䅁䅯眵䅯䅁䅅䅁䉁䅁䅁睂䅁䅁䅁䈴汔䅑杷允䅁䅁䅍䅁䑁䅁䅷䅁䭁䡁䅅䅁䭁䉁䝯䅁䉁䅁䅁允䅁䅁䅯兗䅙䅁杷允䅁䅁䅍䅁䑁䅁䅷䅁䭁䡁䈴䅁䭁䉁䝧䅁䉁䅁䅁允䅁䅁䅯克䅙䅁杷允䅁䅁䅍䅁䑁䅁䅷䅁䭁䕁䅉䅁䭁䉁䜴䅁䉁䅁䅁允䅁䅁䅯杆䅧䅁杷允䅁䅁䅕䅁䑁䅁䅷䅁䭁䅁䉫䅁䭁䵁即䅁䭁䅁䅑潁䭁䵁卧䅁䉁䅁䅁允䅁䅁䅕捺䵺䵺䵸䕖䵁䅉䅅䅁䑁䅁䅁睁䵁䅁䅁权㉁䅁䅁权奁杂䅁允䅁䅁䅅䅁䭁䕁䝯䅁䵁䅉䅅䅁䑁䅁䅁睁䵁䅁䅁权呄允䅁权敁杂䅁允䅁䅁䅅䅁䭁䡁䡉䅁䵁䅉䅅䅁䙁䅁䅁睁䵁䅁䅁权扃䅁䅁权瑄权䅁权浄权䅁权湄权䅁允䅁䅁䅅䅁䡁䅁䅁䅁䅄敫䅖䍄䉁䅁䅁睁䅁䅁䅍䅄䅁䅁䅯典䅷䅁䅯栲䅉䅁䅅䅁䉁䅁䅁权癄睅䅁䍄䉁䅁䅁睁䅁䅁䅍䅄䅁䅁䅯杂䅁䅁䅯䅇䅙䅁䅅䅁䉁䅁䅁权灁杂䅁䍄䉁䅁䅁兂䅁䅁䅍䅄䅁䅁䅯共䅁䅁䅯䄷䅯䅁䅯朵䅯䅁䅯眵䅯䅁䅅䅁䉁䅁䅁睂䅁䅁䅁䡷橦䅑杷允䅁䅁䅍䅁䑁䅁䅷䅁䭁䩁乯䅁䭁乁卯䅁䉁䅁䅁允䅁䅁䅯䈸䅍䅁杷允䅁䅁䅕䅁䑁䅁䅷䅁䭁䕁䅳䅁䭁䵁即䅁䭁䅁䅑潁䭁䵁卧䅁䉁䅁䅁允䅁䅁䅕䅁䅁䅁睂啖䵁䅉䅅䅁䑁䅁䅁睁䵁䅁䅁权潂䅁䅁权慄杅䅁允䅁䅁䅅䅁䭁偁呅䅁䵁䅉䅅䅁䑁䅁䅁睁䵁䅁䅁权い允䅁权捁杂䅁允䅁䅁䅅䅁䭁䉁䡷䅁䵁䅉䅅䅁䙁䅁䅁睁䵁䅁䅁权䑄允䅁权汄权䅁权浄权䅁权湄权䅁允䅁䅁䅅䅁䭁䑁䱧䅁䵁䅉䅅䅁䑁䅁䅁睁䵁䅁䅁权佄睃䅁权慄杅䅁允䅁䅁䅅䅁䭁偁呍䅁䵁䅉䅅䅁䑁䅁䅁睁䵁䅁䅁权乂䅁䅁权慁杂䅁允䅁䅁䅅䅁䭁䱁䝁䅁䵁䅉䅅䅁䑁䅁䅁睁䵁䅁䅁权求允䅁权捁杂䅁允䅁䅁䅅䅁䭁佁䥙䅁䵁䅉䅅䅁䙁䅁䅁睁䵁䅁䅁权瑂䅁䅁权潄权䅁权浄权䅁权湄权䅁允䅁䅁䅅䅁䭁䙁䱅䅁䵁䅉䅅䅁䑁䅁䅁睁䵁䅁䅁权䥁䅁䅁权敁杂䅁允䅁䅁䅅䅁䭁佁䝍䅁䵁䅉䅅䅁䑁䅁䅁睁䵁䅁䅁权䱂䅁䅁权流杂䅁允䅁䅁䅅䅁佁䅁䅷䅁㕁䑁䅉杌硁䑁䅕䅁䵁䅉䅅䅁䙁䅁䅁睁䵁䅁䅁权䩂䅁䅁权䙄杅䅁权䕁䅁䅋权䩄杅䅁允䅁䅁䅅䅁䙁䩁⽺⼶䙬削䅚䍄䉁䅁䅁睁䅁䅁䅍䅄䅁䅁䅯䅃䅁䅁䅯䅊䅙䅁䅅䅁䉁䅁䅁权䥁元䅁䍄䉁䅁䅁兂䅁䅁䅍䅄䅁䅁䅯䅃䅁䅁䅯䄶䅯䅁䅯朵䅯䅁䅯眵䅯䅁䅅䅁䉁䅁䅁权⭄权䅁䍄䉁䅁䅁兂䅁䅁䅍䅄䅁䅁䅯睫䅁䅁䅯䄷䅯䅁䅯朵䅯䅁䅯眵䅯䅁䅅䅁䉁䅁䅁权允䅂䅁䍄䉁䅁䅁兂䅁䅁䅍䅄䅁䅁䅯睑䅁䅁䅯剸䅉䅁䅯䅂䍁䅧䅯剹䅉䅁䅅䅁䉁䅁䅁兂䝁氷奄歇䴰䅑杷允䅁䅁䅕䅁䑁䅁䅷䅁䭁䩁䅑䅁䭁佁䭷䅁䭁佁䭙䅁䭁佁䭣䅁䉁䅁䅁允䅁䅁䅣䅁䅁䭁時唵䵁䅉䅅䅁䑁䅁䅁睁䵁䅁䅁权楃䅁䅁权流杂䅁允䅁䅁䅅䅁佁䅁䅷䅁㕁䑁䅍杌㕁䑁䅑䅁䵁䅉䅅䅁䙁䅁䅁睁䵁䅁䅁权噃䅁䅁权獄权䅁权浄权䅁权湄权䅁允䅁䅁䅅䅁䡁䅁䅁䅁杂伷䅒䍄䉁䅁䅁睁䅁䅁䅍䅄䅁䅁䅯䅅䅅䅁䅯䅈䅙䅁䅅䅁䉁䅁䅁权婂杂䅁䍄䉁䅁䅁兂䅁䅁䅍䅄䅁䅁䅯䅃䅁䅁䅯䄷䅯䅁䅯朵䅯䅁䅯眵䅯䅁䅅䅁䉁䅁䅁睂䅁䅁䅁䕯浢䅑杷允䅁䅁䅍䅁䑁䅁䅷䅁䭁䥁䅫䅁䭁䵁匸䅁䉁䅁䅁允䅁䅁䅯䅅䅑䅁杷允䅁䅁䅍䅁䑁䅁䅷䅁䭁䅁䅧䅁䭁乁卯䅁䉁䅁䅁允䅁䅁䅯刹䅍䅁杷允䅁䅁䅕䅁䑁䅁䅷䅁䭁䍁䄰䅁䭁佁䭫䅁䭁佁䭙䅁䭁佁䭣䅁䉁䅁䅁允䅁䅁䅯桚䅁䅁杷允䅁䅁䅕䅁䑁䅁䅷䅁䭁偁䅁䅁䭁佁䬰䅁䭁佁䭙䅁䭁佁䭣䅁䉁䅁䅁允䅁䅁䅣䅁䅁䕁睄唵䵁䅉䅅䅁䙁䅁䅁睁䵁䅁䅁权湁允䅁权汄权䅁权浄权䅁权湄权䅁允䅁䅁䅅䅁䭁䑁䌰䅁䵁䅉䅅䅁䙁䅁䅁睁䵁䅁䅁权剄允䅁权獄权䅁权浄权䅁权湄权䅁允䅁䅁䅅䅁䡁䅁䅁䅁杄敲䅖䍄䉁䅁䅁兂䅁䅁䅍䅄䅁䅁䅯䄫䅁䅁䅯儷䅯䅁䅯朵䅯䅁䅯眵䅯䅁䅅䅁䉁䅁䅁睂䅁䅁䅁乯氳䅑杷允䅁䅁䅕䅁䑁䅁䅷䅁䭁䡁䉑䅁䭁䵁单䅁䭁䅁䅑潁䭁䵁卫䅁䉁䅁䅁允䅁䅁䅕時偭晎⼰啅䵁䅉䅅䅁䑁䅁䅁睁䵁䅁䅁权杂允䅁权慁杂䅁允䅁䅁䅅䅁䭁䕁䝁䅁䵁䅉䅅䅁䙁䅁䅁睁䵁䅁䅁权䕄䅁䅁权獄权䅁权浄权䅁权湄权䅁允䅁䅁䅅䅁䡁䅁䅁䅁䅄異䅖䍄䉁䅁䅁兂䅁䅁䅍䅄䅁䅁䅯杸䅁䅁䅯䄷䅯䅁䅯朵䅯䅁䅯眵䅯䅁䅅䅁䉁䅁䅁睂䅁䅁䅁䉑決䅑杷允䅁䅁䅕䅁䑁䅁䅷䅁䭁䥁䄸䅁䭁䵁即䅁䭁䅁䅑潁䭁䵁卧䅁䉁䅁䅁允䅁䅁䅕積積積穎歚䵁䅉䅅䅁䙁䅁䅁睁䵁䅁䅁权祄䅁䅁权䱄杅䅁权䕁䅁䅋权䥄杅䅁允䅁䅁䅅䅁䙁䥁䌯匹捨ㄷ䅎䍄䉁䅁䅁兂䅁䅁䅍䅄䅁䅁䅯䄷䅅䅁䅯硹䅉䅁䅯䅂䍁䅧䅯䉹䅉䅁䅅䅁䉁䅁䅁兂啁歲桦獥婒䅑杷允䅁䅁䅍䅁䑁䅁䅷䅁䭁䭁䉕䅁䭁䍁䝑䅁䉁䅁䅁允䅁䅁䅯睚䅣䅁杷允䅁䅁䅍䅁䑁䅁䅷䅁䭁䥁䘰䅁䭁乁卯䅁䉁䅁䅁允䅁䅁䅯根䅍䅁杷允䅁䅁䅕䅁䑁䅁䅷䅁䭁䕁䅍䅁䭁䵁即䅁䭁䅁䅑潁䭁䵁卧䅁䉁䅁䅁允䅁䅁䅕䅁䅁䅁兄啘䵁䅉䅅䅁䙁䅁䅁睁䵁䅁䅁权䕂䅁䅁权䱄杅䅁权䕁䅁䅋权䥄杅䅁允䅁䅁䅅䅁䙁䅁䅁䅁䅁䙍䅤䍄䉁䅁䅁睁䅁䅁䅍䅄䅁䅁䅯关䅑䅁䅯栲䅉䅁䅅䅁䉁䅁䅁权㍄睅䅁䍄䉁䅁䅁睁䅁䅁䅍䅄䅁䅁䅯䅊䅅䅁䅯杈䅙䅁䅅䅁䉁䅁䅁权摃杂䅁䍄䉁䅁䅁睁䅁䅁䅍䅄䅁䅁䅯杖䅅䅁䅯杇䅙䅁䅅䅁䉁䅁䅁权扁杂䅁䍄䉁䅁䅁兂䅁䅁䅍䅄䅁䅁䅯其䅁䅁䅯朶䅯䅁䅯朵䅯䅁䅯眶䅯䅁䅅䅁䉁䅁䅁权允䅂䅁䍄䉁䅁䅁睁䅁䅁䅍䅄䅁䅁䅯朰䅁䅁䅯杇䅙䅁䅅䅁䉁䅁䅁权㡁杂䅁䍄䉁䅁䅁睁䅁䅁䅍䅄䅁䅁䅯䄫䅅䅁䅯䅇䅙䅁䅅䅁䉁䅁䅁权䭂杂䅁䍄䉁䅁䅁睁䅁䅁䅍䅄䅁䅁䅯䅸䅁䅁䅯䅊䅙䅁䅅䅁䉁䅁䅁权㥁元䅁䍄䉁䅁䅁䅂䅁䅁䅍䅄䅁䅁䅯䅆䅁䅁䅯睈䅙䅁䅯䅉䅙䅁䅅䅁䉁䅁䅁权㑁杂䅁䍄䉁䅁䅁䅂䅁䅁䅍䅄䅁䅁䅯杆䅁䅁䅯睈䅙䅁䅯䅉䅙䅁䅅䅁䉁䅁䅁权乃睂䅁䍄䉁䅁䅁䅂䅁䅁䅍䅄䅁䅁䅯睆䅁䅁䅯睈䅙䅁䅯䅉䅙䅁䅅䅁䉁䅁䅁权卄杂䅁䍄䉁䅁䅁兂䅁䅁䅍䅄䅁䅁䅯睄䅁䅁䅯儵䅯䅁䅯朵䅯䅁䅯眵䅯䅁䅅䅁䉁䅁䅁权潂睃䅁䍄䉁䅁䅁兂䅁䅁䅍䅄䅁䅁䅯杏䅅䅁䅯硹䅉䅁䅯䅂䍁䅧䅯䉹䅉䅁䅅䅁䉁䅁䅁兂㝂䭆䠵唴捰䅑杷允䅁䅁䅕䅁䑁䅁䅷䅁䭁䵁䅣䅁䭁佁䭕䅁䭁佁䭙䅁䭁佁䭣䅁䉁䅁䅁允䅁䅁䅯䅅䅑䅁杷允䅁䅁䅍䅁䑁䅁䅷䅁䭁䵁䅣䅁䭁䉁䝧䅁䉁䅁䅁允䅁䅁䅯兏䅙䅁杷允䅁䅁䅕䅁䑁䅁䅷䅁䭁䭁䄰䅁䭁佁䭷䅁䭁佁䭙䅁䭁佁䭣䅁䉁䅁䅁允䅁䅁䅣䅁䅁䕁䙄唵䵁䅉䅅䅁䙁䅁䅁睁䵁䅁䅁权硂䅁䅁权煄权䅁权浄权䅁权牄权䅁允䅁䅁䅅䅁䡁䅁䅁䅁杁⭐䅚䍄䉁䅁䅁兂䅁䅁䅍䅄䅁䅁䅯杂䅁䅁䅯剸䅉䅁䅯䅂䍁䅧䅯剹䅉䅁䅅䅁䉁䅁䅁兂潄㕎挵圯偉䅑杷允䅁䅁䅕䅁䑁䅁䅷䅁䭁䡁䅷䅁䭁佁䭧䅁䭁佁䭙䅁䭁佁䭣䅁䉁䅁䅁允䅁䅁䅯杂䅳䅁杷允䅁䅁䅍䅁䑁䅁䅷䅁䭁偁䅫䅁䭁䉁䝷䅁䉁䅁䅁允䅁䅁䅯杮䅙䅁杷允䅁䅁䅕䅁䑁䅁䅷䅁䭁䅁䅙䅁䭁䵁即䅁䭁䅁䅑潁䭁䵁卧䅁䉁䅁䅁允䅁䅁䅕㑈牘払⭧じ䵁䅉䅅䅁䕁䅁䅁睁䵁䅁䅁权䝁䅁䅁权晁杂䅁权杁杂䅁允䅁䅁䅅䅁䭁䕁䜴䅁䵁䅉䅅䅁䙁䅁䅁睁䵁䅁䅁权㕁䅁䅁权灄权䅁权浄权䅁权湄权䅁允䅁䅁䅅䅁䭁䭁伸䅁䵁䅉䅅䅁䑁䅁䅁睁䵁䅁䅁权䝁䅁䅁权流杂䅁允䅁䅁䅅䅁佁䅁䅷䅁㑁䑁䅙杌睁䑁䅅䅁䵁䅉䅅䅁䑁䅁䅁睁䵁䅁䅁权㙃䅄䅁权慄杅䅁允䅁䅁䅅䅁䭁䱁塍䅁䵁䅉䅅䅁䙁䅁䅁睁䵁䅁䅁权䑃䅁䅁权潄权䅁权浄权䅁权湄权䅁允䅁䅁䅅䅁䭁䅁䱙䅁䵁䅉䅅䅁䑁䅁䅁睁䵁䅁䅁权䕄䅁䅁权偄杅䅁允䅁䅁䅅䅁䡁䅁䅁䅁杂敐䅒䍄䉁䅁䅁兂䅁䅁䅍䅄䅁䅁䅯杂䅁䅁䅯儵䅯䅁䅯朵䅯䅁䅯眵䅯䅁䅅䅁䉁䅁䅁权乁睃䅁䍄䉁䅁䅁兂䅁䅁䅍䅄䅁䅁䅯杸䅅䅁䅯儵䅯䅁䅯朵䅯䅁䅯眵䅯䅁䅅䅁䉁䅁䅁权潂睃䅁䍄䉁䅁䅁兂䅁䅁䅍䅄䅁䅁䅯䅘䅁䅁䅯儷䅯䅁䅯朵䅯䅁䅯眵䅯䅁䅅䅁䉁䅁䅁睂䅁䅁䅁䝁歲䅑杷允䅁䅁䅕䅁䑁䅁䅷䅁䭁䭁䈰䅁䭁佁䭕䅁䭁佁䭙䅁䭁佁䭣䅁䉁䅁䅁允䅁䅁䅯材䅳䅁杷允䅁䅁䅍䅁䑁䅁䅷䅁䭁䑁䉣䅁䭁䵁匸䅁䉁䅁䅁允䅁䅁䅯䅅䅑䅁杷允䅁䅁䅕䅁䑁䅁䅷䅁䭁䅁䅙䅁䭁佁䭫䅁䭁佁䭙䅁䭁佁䭣䅁䉁䅁䅁允䅁䅁䅯睔䅷䅁杷允䅁䅁䅕䅁䑁䅁䅷䅁䭁䙁䅍䅁䭁佁䬰䅁䭁佁䭙䅁䭁佁䭣䅁䉁䅁䅁允䅁䅁䅣䅁䅁䭁偄唵䵁䅉䅅䅁䑁䅁䅁睁䵁䅁䅁权㉄䅁䅁权歁杂䅁允䅁䅁䅅䅁䭁䝁䩉䅁䵁䅉䅅䅁䙁䅁䅁睁䵁䅁䅁权䝁䅁䅁权獄权䅁权浄权䅁权湄权䅁允䅁䅁䅅䅁䡁䅁䅁䅁杂畐䅖䍄䉁䅁䅁兂䅁䅁䅍䅄䅁䅁䅯睦䅁䅁䅯䄷䅯䅁䅯朵䅯䅁䅯眵䅯䅁䅅䅁䉁䅁䅁睂䅁䅁䅁䕷欯䅑杷允䅁䅁䅕䅁䑁䅁䅷䅁䭁䥁䄰䅁䭁䵁单䅁䭁䅁䅑潁䭁䵁卫䅁䉁䅁䅁允䅁䅁䅕关挷畧䙁䕆䵁䅉䅅䅁䙁䅁䅁睁䵁䅁䅁权㑄䅁䅁权煄权䅁权浄权䅁权牄权䅁允䅁䅁䅅䅁䡁䅁䅁䅁䅃畊䅚䍄䉁䅁䅁兂䅁䅁䅍䅄䅁䅁䅯睌䅁䅁䅯硹䅉䅁䅯䅂䍁䅧䅯䉹䅉䅁䅅䅁䉁䅁䅁兂䭁㘱睎婐啰䅑杷允䅁䅁䅕䅁䑁䅁䅷䅁䭁䙁䅣䅁䭁䵁即䅁䭁䅁䅑潁䭁䵁卧䅁䉁䅁䅁允䅁䅁䅕積積積呍䕘䵁䅉䅅䅁䑁䅁䅁睁䵁䅁䅁权䡃允䅁权歁杂䅁允䅁䅁䅅䅁䭁䍁䩣䅁䵁䅉䅅䅁䑁䅁䅁睁䵁䅁䅁权灁䅁䅁权奁杂䅁允䅁䅁䅅䅁䭁䉁䝫䅁䵁䅉䅅䅁䑁䅁䅁睁䵁䅁䅁权塂䅁䅁权慄杅䅁允䅁䅁䅅䅁䭁偁呷䅁䵁䅉䅅䅁䙁䅁䅁睁䵁䅁䅁权癁䅁䅁权灄权䅁权浄权䅁权湄权䅁允䅁䅁䅅䅁䭁䭁估䅁䵁䅉䅅䅁䙁䅁䅁睁䵁䅁䅁权䥃䅁䅁权潄权䅁权浄权䅁权湄权䅁允䅁䅁䅅䅁䭁䙁䱅䅁䵁䅉䅅䅁䙁䅁䅁睁䵁䅁䅁权睁䅁䅁权瑄权䅁权浄权䅁权湄权䅁允䅁䅁䅅䅁䡁䅁䅁䅁杁⭭䅖䍄䉁䅁䅁兂䅁䅁䅍䅄䅁䅁䅯䅧䅅䅁䅯儵䅯䅁䅯朵䅯䅁䅯眵䅯䅁䅅䅁䉁䅁䅁权㑁睃䅁䍄䉁䅁䅁兂䅁䅁䅍䅄䅁䅁䅯公䅅䅁䅯硹䅉䅁䅯䅂䍁䅧䅯剹䅉䅁䅅䅁䉁䅁䅁兂䭁㘱睎敐奰䅑杷允䅁䅁䅕䅁䑁䅁䅷䅁䭁䵁䉁䅁䭁䵁即䅁䭁䅁䅑潁䭁䵁卧䅁䉁䅁䅁允䅁䅁䅕䘷㑇潈牕歙䵁䅉䅅䅁䙁䅁䅁睁䵁䅁䅁权䙁允䅁权䱄杅䅁权䕁䅁䅋权䩄杅䅁允䅁䅁䅅䅁䙁䙁偹癷潕䙢䅚䍄䉁䅁䅁睁䅁䅁䅍䅄䅁䅁䅯眶䅅䅁䅯䅇䅙䅁䅅䅁䉁䅁䅁权䕂杂䅁䍄䉁䅁䅁睁䅁䅁䅍䅄䅁䅁䅯杉䅷䅁䅯栲䅉䅁䅅䅁䉁䅁䅁权㍃杆䅁䍄䉁䅁䅁兂䅁䅁䅍䅄䅁䅁䅯児䅁䅁䅯䄷䅯䅁䅯朵䅯䅁䅯眵䅯䅁䅅䅁䉁䅁䅁睂䅁䅁䅁佧歔䅑杷允䅁䅁䅍䅁䑁䅁䅷䅁䭁䱁䈸䅁䭁䍁䝑䅁䉁䅁䅁允䅁䅁䅯兖䅯䅁杷允䅁䅁䅍䅁䑁䅁䅷䅁䭁䙁䰸䅁䭁乁卯䅁䉁䅁䅁允䅁䅁䅯硖䅑䅁杷允䅁䅁䅕䅁䑁䅁䅷䅁䭁䭁䉙䅁䭁佁䭧䅁䭁佁䭙䅁䭁佁䭣䅁䉁䅁䅁允䅁䅁䅯杂䅳䅁杷允䅁䅁䅍䅁䑁䅁䅷䅁䭁䑁䴰䅁䭁乁卯䅁䉁䅁䅁允䅁䅁䅯桁䅑䅁杷允䅁䅁䅍䅁䑁䅁䅷䅁䭁䑁䴴䅁䭁乁卯䅁䉁䅁䅁允䅁䅁䅯硁䅑䅁杷允䅁䅁䅍䅁䑁䅁䅷䅁䭁䑁䴸䅁䭁乁卯䅁䉁䅁䅁允䅁䅁䅯䉂䅑䅁杷允䅁䅁䅍䅁䑁䅁䅷䅁䭁䕁䅯䅁䭁䉁䝧䅁䉁䅁䅁允䅁䅁䅯兇䅙䅁杷允䅁䅁䅍䅁䑁䅁䅷䅁䭁䉁䄸䅁䭁乁卯䅁䉁䅁䅁允䅁䅁䅯硂䅑䅁杷允䅁䅁䅍䅁䑁䅁䅷䅁䭁䉁䙁䅁䭁乁卯䅁䉁䅁䅁允䅁䅁䅯栶䅑䅁杷允䅁䅁䅕䅁䑁䅁䅷䅁䭁䕁䅯䅁䭁佁䭧䅁䭁佁䭙䅁䭁佁䭣䅁䉁䅁䅁允䅁䅁䅯杂䅳䅁杷允䅁䅁䅕䅁䑁䅁䅷䅁䭁佁䅯䅁䭁佁䭯䅁䭁佁䭙䅁䭁佁䭳䅁䉁䅁䅁允䅁䅁䅣䅁䅁䍁佂欵䵁䅉䅅䅁䑁䅁䅁睁䵁䅁䅁权偁兂䅁权慄杅䅁允䅁䅁䅅䅁䭁䅁啫䅁䵁䅉䅅䅁䑁䅁䅁睁䵁䅁䅁权䥄允䅁权敁杂䅁允䅁䅁䅅䅁䭁䑁䝉䅁䵁䅉䅅䅁䙁䅁䅁睁䵁䅁䅁权䑂䅁䅁权獄权䅁权浄权䅁权湄权䅁允䅁䅁䅅䅁䡁䅁䅁䅁杂攷䅖䍄䉁䅁䅁兂䅁䅁䅍䅄䅁䅁䅯䅒䅁䅁䅯䄷䅯䅁䅯朵䅯䅁䅯眵䅯䅁䅅䅁䉁䅁䅁睂䅁䅁䅁䭯汪䅑杷允䅁䅁䅍䅁䑁䅁䅷䅁䭁䥁䉁䅁䭁乁卯䅁䉁䅁䅁允䅁䅁䅯桃䅑䅁杷允䅁䅁䅍䅁䑁䅁䅷䅁䭁䝁䅯䅁䭁䍁䝑䅁䉁䅁䅁允䅁䅁䅯䅅䅑䅁杷允䅁䅁䅍䅁䑁䅁䅷䅁䭁䑁䅣䅁䭁䍁䝑䅁䉁䅁䅁允䅁䅁䅯兓䅯䅁杷允䅁䅁䅕䅁䑁䅁䅷䅁䭁䙁䅑䅁䭁佁䭫䅁䭁佁䭙䅁䭁佁䭣䅁䉁䅁䅁允䅁䅁䅯杬䄰䅁杷允䅁䅁䅍䅁䑁䅁䅷䅁䭁䵁䕧䅁䭁乁卯䅁䉁䅁䅁允䅁䅁䅯硃䅑䅁杷允䅁䅁䅑䅁䑁䅁䅷䅁䭁䅁䉙䅁䭁䉁䜸䅁䭁䍁䝁䅁䉁䅁䅁允䅁䅁䅯兵䅯䅁杷允䅁䅁䅍䅁䑁䅁䅷䅁䭁䱁䕫䅁䭁乁卯䅁䉁䅁䅁允䅁䅁䅯䉄䅑䅁杷允䅁䅁䅕䅁䑁䅁䅷䅁䭁䍁䉅䅁䭁䵁单䅁䭁䅁䅑潁䭁䵁卫䅁䉁䅁䅁允䅁䅁䅕啈㔱畖啄䕂䵁䅉䅅䅁䑁䅁䅁睁䵁䅁䅁权硁䅁䅁权偄杅䅁允䅁䅁䅅䅁䭁䉁䕁䅁䵁䅉䅅䅁䑁䅁䅁睁䵁䅁䅁权煄䅁䅁权流杂䅁允䅁䅁䅅䅁佁䅁䅷䅁㕁䑁䅕杌ㅁ䑁䅕䅁䵁䅉䅅䅁䙁䅁䅁睁䵁䅁䅁权䑄允䅁权䱄杅䅁权䕁䅁䅋权䩄杅䅁允䅁䅁䅅䅁䙁䝁浚浚浚汸䅚䍄䉁䅁䅁睁䅁䅁䅍䅄䅁䅁䅯杍䅁䅁䅯硺䅉䅁䅅䅁䉁䅁䅁睂䅁䅁䅁余桔䅑杷允䅁䅁䅕䅁䑁䅁䅷䅁䭁䑁䅅䅁䭁䵁单䅁䭁䅁䅑潁䭁䵁卧䅁䉁䅁䅁允䅁䅁䅕䙺䝸䑈湅あ䵁䅉䅅䅁䙁䅁䅁睁䵁䅁䅁权祁䅁䅁权䙄杅䅁权䕁䅁䅋权䥄杅䅁允䅁䅁䅅䅁䙁偁塶扌䬶祍䅖䍄䉁䅁䅁兂䅁䅁䅍䅄䅁䅁䅯免䅁䅁䅯硹䅉䅁䅯䅂䍁䅧䅯䉹䅉䅁䅅䅁䉁䅁䅁兂㑃潈牘坕奨䅑杷允䅁䅁䅕䅁䑁䅁䅷䅁䭁䑁䅅䅁䭁䵁即䅁䭁䅁䅑潁䭁䵁卫䅁䉁䅁䅁允䅁䅁䅕䥘䌯匹㡩ざ䵁䅉䅅䅁䑁䅁䅁睁䵁䅁䅁权楄䅁䅁权慄杅䅁允䅁䅁䅅䅁䭁䉁唸䅁䵁䅉䅅䅁䙁䅁䅁睁䵁䅁䅁权祁䅁䅁权䱄杅䅁权䕁䅁䅋权䩄杅䅁允䅁䅁䅅䅁䙁䡁啳歲桦汱䅸䍄䉁䅁䅁兂䅁䅁䅍䅄䅁䅁䅯睔䅅䅁䅯儶䅯䅁䅯朵䅯䅁䅯眵䅯䅁䅅䅁䉁䅁䅁权允䅂䅁䍄䉁䅁䅁兂䅁䅁䅍䅄䅁䅁䅯䅓䅁䅁䅯硹䅉䅁䅯䅂䍁䅧䅯剹䅉䅁䅅䅁䉁䅁䅁兂㝂䭆䠵場坰䅑杷允䅁䅁䅕䅁䑁䅁䅷䅁䭁佁䄸䅁䭁佁䭷䅁䭁佁䭙䅁䭁佁䭣䅁䉁䅁䅁允䅁䅁䅣䅁䅁䍁晄欴䵁䅉䅅䅁䙁䅁䅁睁䵁䅁䅁权坃允䅁权䱄杅䅁权䕁䅁䅋权䥄杅䅁允䅁䅁䅅䅁䙁䅁塲㍯㥁汏䅰䍄䉁䅁䅁睁䅁䅁䅍䅄䅁䅁䅯杍䅁䅁䅯杇䅙䅁䅅䅁䉁䅁䅁权㝂杂䅁䍄䉁䅁䅁兂䅁䅁䅍䅄䅁䅁䅯党䅁䅁䅯䄶䅯䅁䅯朵䅯䅁䅯眵䅯䅁䅅䅁䉁䅁䅁权允䅂䅁䍄䉁䅁䅁睁䅁䅁䅍䅄䅁䅁䅯杍䅁䅁䅯杈䅙䅁䅅䅁䉁䅁䅁权歃杂䅁䍄䉁䅁䅁睁䅁䅁䅍䅄䅁䅁䅯朱䅁䅁䅯䅇䅙䅁䅅䅁䉁䅁䅁权婁杂䅁䍄䉁䅁䅁兂䅁䅁䅍䅄䅁䅁䅯睩䅅䅁䅯朶䅯䅁䅯朵䅯䅁䅯眶䅯䅁䅅䅁䉁䅁䅁睂䅁䅁䅁䌴洯䅑杷允䅁䅁䅍䅁䑁䅁䅷䅁䭁䱁䅣䅁䭁䉁䝷䅁䉁䅁䅁允䅁䅁䅯䄷䅙䅁杷允䅁䅁䅕䅁䑁䅁䅷䅁䭁䵁䅣䅁䭁䵁单䅁䭁䅁䅑潁䭁䵁卧䅁䉁䅁䅁允䅁䅁䅕祕婆䩳桙き䵁䅉䅅䅁䙁䅁䅁睁䵁䅁䅁权汃䅁䅁权汄权䅁权浄权䅁权湄权䅁允䅁䅁䅅䅁䭁䉁䱧䅁䵁䅉䅅䅁䙁䅁䅁睁䵁䅁䅁权㉃䅁䅁权灄权䅁权浄权䅁权湄权䅁允䅁䅁䅅䅁䭁䝁䵳䅁䵁䅉䅅䅁䑁䅁䅁睁䵁䅁䅁权穁允䅁权歁杂䅁允䅁䅁䅅䅁䭁䅁䨸䅁䵁䅉䅅䅁䑁䅁䅁睁䵁䅁䅁权硁䅁䅁权流杂䅁允䅁䅁䅅䅁佁䅁䅷䅁㑁䑁䅍杌ㅁ䑁䅑䅁䵁䅉䅅䅁䑁䅁䅁睁䵁䅁䅁权祄䅁䅁权慄杅䅁允䅁䅁䅅䅁䭁䭁奕䅁䵁䅉䅅䅁䑁䅁䅁睁䵁䅁䅁权穁䅁䅁权慄杅䅁允䅁䅁䅅䅁䭁䅁唰䅁䵁䅉䅅䅁䑁䅁䅁睁䵁䅁䅁权奂允䅁权奁杂䅁允䅁䅁䅅䅁䭁䑁䜰䅁䵁䅉䅅䅁䙁䅁䅁睁䵁䅁䅁权祁䅁䅁权潄权䅁权浄权䅁权湄权䅁允䅁䅁䅅䅁䭁䙁䱅䅁䵁䅉䅅䅁䙁䅁䅁睁䵁䅁䅁权祁䅁䅁权灄权䅁权浄权䅁权湄权䅁允䅁䅁䅅䅁䭁䙁䴰䅁䵁䅉䅅䅁䑁䅁䅁睁䵁䅁䅁权剄䅁䅁权敁杂䅁允䅁䅁䅅䅁䭁䝁䡑䅁䵁䅉䅅䅁䙁䅁䅁睁䵁䅁䅁权㥄䅁䅁权獄权䅁权浄权䅁权湄权䅁允䅁䅁䅅䅁䭁䉁䕁䅁䵁䅉䅅䅁䙁䅁䅁睁䵁䅁䅁权祁䅁䅁权煄权䅁权浄权䅁权牄权䅁允䅁䅁䅅䅁䡁䅁䅁䅁䅄敒䅚䍄䉁䅁䅁兂䅁䅁䅍䅄䅁䅁䅯杍䅁䅁䅯䄷䅯䅁䅯朵䅯䅁䅯眵䅯䅁䅅䅁䉁䅁䅁睂䅁䅁䅁䥧汐䅑杷允䅁䅁䅕䅁䑁䅁䅷䅁䭁䕁䉅䅁䭁佁䭯䅁䭁佁䭙䅁䭁佁䭳䅁䉁䅁䅁允䅁䅁䅣䅁䅁䅁睁欵䵁䅉䅅䅁䑁䅁䅁睁䵁䅁䅁权硁䅁䅁权慄杅䅁允䅁䅁䅅䅁䭁䅁唴䅁䵁䅉䅅䅁䑁䅁䅁睁䵁䅁䅁权剁杂䅁权慄杅䅁允䅁䅁䅅䅁䭁䅁唸䅁䵁䅉䅅䅁䑁䅁䅁睁䵁䅁䅁权祁䅁䅁权慄杅䅁允䅁䅁䅅䅁䭁䉁啁䅁䵁䅉䅅䅁䑁䅁䅁睁䵁䅁䅁权⭁允䅁权奁杂䅁允䅁䅁䅅䅁䭁䉁䝫䅁䵁䅉䅅䅁䑁䅁䅁睁䵁䅁䅁权十杂䅁权慄杅䅁允䅁䅁䅅䅁䭁䉁啅䅁䵁䅉䅅䅁䑁䅁䅁睁䵁䅁䅁权塁允䅁权歁杂䅁允䅁䅁䅅䅁䭁䉁啉䅁䵁䅉䅅䅁䑁䅁䅁睁䵁䅁䅁权䉄允䅁权慄杅䅁允䅁䅁䅅䅁䭁䙁奧䅁䵁䅉䅅䅁䙁䅁䅁睁䵁䅁䅁权潁䅁䅁权䱄杅䅁权䕁䅁䅋权䥄杅䅁允䅁䅁䅅䅁䙁䡁啳歲桦浹䅂䍄䉁䅁䅁睁䅁䅁䅍䅄䅁䅁䅯䅐䅁䅁䅯䅊䅙䅁䅅䅁䉁䅁䅁权坁元䅁䍄䉁䅁䅁睁䅁䅁䅍䅄䅁䅁䅯児䅁䅁䅯䅊䅙䅁䅅䅁䉁䅁䅁权坁元䅁䍄䉁䅁䅁睁䅁䅁䅍䅄䅁䅁䅯李䅅䅁䅯硺䅉䅁䅅䅁䉁䅁䅁睂䅁䅁䅁䴴楢䅑杷允䅁䅁䅍䅁䑁䅁䅷䅁䭁䡁䈴䅁䭁乁卯䅁䉁䅁䅁允䅁䅁䅯䉆䅑䅁杷允䅁䅁䅍䅁䑁䅁䅷䅁䭁乁丰䅁䭁乁卯䅁䉁䅁䅁允䅁䅁䅯剆䅑䅁杷允䅁䅁䅍䅁䑁䅁䅷䅁䭁䥁䄸䅁䭁䍁䝑䅁䉁䅁䅁允䅁䅁䅯䅴䅣䅁杷允䅁䅁䅕䅁䑁䅁䅷䅁䭁䩁䅯䅁䭁佁䭷䅁䭁佁䭙䅁䭁佁䭣䅁䉁䅁䅁允䅁䅁䅣䅁䅁䭁坁欵䵁䅉䅅䅁䙁䅁䅁睁䵁䅁䅁权㕂允䅁权灄权䅁权浄权䅁权湄权䅁允䅁䅁䅅䅁䭁䩁伸䅁䵁䅉䅅䅁䑁䅁䅁睁䵁䅁䅁权塁允䅁权慁杂䅁允䅁䅁䅅䅁䭁䕁䝳䅁䵁䅉䅅䅁䙁䅁䅁睁䵁䅁䅁权㍂允䅁权䙄杅䅁权䕁䅁䅋权䩄杅䅁允䅁䅁䅅䅁䙁䩁煢湃甶硱䅖䍄䉁䅁䅁睁䅁䅁䅍䅄䅁䅁䅯睆䅅䅁䅯杈䅙䅁䅅䅁䉁䅁䅁权晁元䅁䍄䉁䅁䅁兂䅁䅁䅍䅄䅁䅁䅯来䅁䅁䅯䄷䅯䅁䅯朵䅯䅁䅯眵䅯䅁䅅䅁䉁䅁䅁权允䅂䅁䍄䉁䅁䅁兂䅁䅁䅍䅄䅁䅁䅯睆䅅䅁䅯朶䅯䅁䅯朵䅯䅁䅯眶䅯䅁䅅䅁䉁䅁䅁权允䅂䅁䍄䉁䅁䅁兂䅁䅁䅍䅄䅁䅁䅯杹䅅䅁䅯儵䅯䅁䅯朵䅯䅁䅯眵䅯䅁䅅䅁䉁䅁䅁权穁睃䅁䍄䉁䅁䅁睁䅁䅁䅍䅄䅁䅁䅯睡䄴䅁䅯栲䅉䅁䅅䅁䉁䅁䅁权奁䅆䅁䍄䉁䅁䅁睁䅁䅁䅍䅄䅁䅁䅯兮䄴䅁䅯栲䅉䅁䅅䅁䉁䅁䅁权婁䅆䅁䍄䉁䅁䅁兂䅁䅁䅍䅄䅁䅁䅯睆䅅䅁䅯儷䅯䅁䅯朵䅯䅁䅯眵䅯䅁䅅䅁䉁䅁䅁权允䅂䅁䍄䉁䅁䅁睁䅁䅁䅍䅄䅁䅁䅯兵䅁䅁䅯栲䅉䅁䅅䅁䉁䅁䅁权慁䅆䅁䍄䉁䅁䅁睁䅁䅁䅍䅄䅁䅁䅯杘䅅䅁䅯杈䅙䅁䅅䅁䉁䅁䅁权㍂杂䅁䍄䉁䅁䅁兂䅁䅁䅍䅄䅁䅁䅯䅘䅁䅁䅯䄷䅯䅁䅯朵䅯䅁䅯眵䅯䅁䅅䅁䉁䅁䅁睂䅁䅁䅁䝁歲䅑杷允䅁䅁䅍䅁䑁䅁䅷䅁䭁䵁䙧䅁䭁乁卯䅁䉁䅁䅁允䅁䅁䅯核䅕䅁杷允䅁䅁䅑䅁䑁䅁䅷䅁䭁䭁䅅䅁䭁䉁䜸䅁䭁䍁䝁䅁䉁䅁䅁允䅁䅁䅯兌䅫䅁杷允䅁䅁䅍䅁䑁䅁䅷䅁䭁䩁䉳䅁䭁䉁䜴䅁䉁䅁䅁允䅁䅁䅯杣䅙䅁杷允䅁䅁䅍䅁䑁䅁䅷䅁䭁佁䱣䅁䭁乁卯䅁䉁䅁䅁允䅁䅁䅯䉈䅣䅁杷允䅁䅁䅕䅁䑁䅁䅷䅁䭁䅁䈸䅁䭁佁䭯䅁䭁佁䭙䅁䭁佁䭳䅁䉁䅁䅁允䅁䅁䅣䅁䅁䅁睁欵䵁䅉䅅䅁䑁䅁䅁睁䵁䅁䅁权噁允䅁权歁杂䅁允䅁䅁䅅䅁䭁䭁䝕䅁䵁䅉䅅䅁䑁䅁䅁睁䵁䅁䅁权卄允䅁权敁杂䅁允䅁䅁䅅䅁䭁乁䠸䅁䵁䅉䅅䅁䑁䅁䅁睁䵁䅁䅁权㡁䅁䅁权偄杅䅁允䅁䅁䅅䅁䡁䅁䅁䅁杁敱䅊䍄䉁䅁䅁睁䅁䅁䅍䅄䅁䅁䅯児䅁䅁䅯硺䅉䅁䅅䅁䉁䅁䅁睂䅁䅁䅁䭉楮䅑杷允䅁䅁䅍䅁䑁䅁䅷䅁䭁䑁䉙䅁䭁䍁䝑䅁䉁䅁䅁允䅁䅁䅯杴䅫䅁杷允䅁䅁䅕䅁䑁䅁䅷䅁䭁䡁䄰䅁䭁䵁即䅁䭁䅁䅑潁䭁䵁卧䅁䉁䅁䅁允䅁䅁䅕牕敧敨桶歗䵁䅉䅅䅁䑁䅁䅁睁䵁䅁䅁权癄允䅁权歁杂䅁允䅁䅁䅅䅁䭁䉁䕁䅁䵁䅉䅅䅁䙁䅁䅁睁䵁䅁䅁权㥁䅁䅁权䙄杅䅁权䕁䅁䅋权䥄杅䅁允䅁䅁䅅䅁䙁䍁䍊扁㝙兴䅎䍄䉁䅁䅁兂䅁䅁䅍䅄䅁䅁䅯児䅁䅁䅯剸䅉䅁䅯䅂䍁䅧䅯剹䅉䅁䅅䅁䉁䅁䅁兂⭁偢䈴挱䑉䅑杷允䅁䅁䅕䅁䑁䅁䅷䅁䭁䑁䄰䅁䭁䵁即䅁䭁䅁䅑潁䭁䵁卫䅁䉁䅁䅁允䅁䅁䅕瑃橥䑣焱歗䵁䅉䅅䅁䑁䅁䅁睁䵁䅁䅁权㡁䅁䅁权奁杂䅁允䅁䅁䅅䅁䭁䕁䡫䅁䵁䅉䅅䅁䙁䅁䅁睁䵁䅁䅁权䑂允䅁权煄权䅁权浄权䅁权牄权䅁允䅁䅁䅅䅁䡁䅁䅁䅁杁敍䅚䍄䉁䅁䅁兂䅁䅁䅍䅄䅁䅁䅯睲䅅䅁䅯剸䅉䅁䅯䅂䍁䅧䅯剹䅉䅁䅅䅁䉁䅁䅁兂流楺伷稲䥙䅑杷允䅁䅁䅍䅁䑁䅁䅷䅁䭁䑁䄰䅁䭁䉁䝧䅁䉁䅁䅁允䅁䅁䅯兓䅣䅁杷允䅁䅁䅍䅁䑁䅁䅷䅁䭁䍁䱕䅁䭁乁卯䅁䉁䅁䅁允䅁䅁䅯䈯䅙䅁杷允䅁䅁䅕䅁䑁䅁䅷䅁䭁䉁䈸䅁䭁佁䭫䅁䭁佁䭙䅁䭁佁䭣䅁䉁䅁䅁允䅁䅁䅯杦䅷䅁杷允䅁䅁䅍䅁䑁䅁䅷䅁䭁䑁䅷䅁䭁䉁䝯䅁䉁䅁䅁允䅁䅁䅯䅢䅙䅁杷允䅁䅁䅍䅁䑁䅁䅷䅁䭁䑁䅷䅁䭁䉁䝷䅁䉁䅁䅁允䅁䅁䅯兹䅧䅁杷允䅁䅁䅑䅁䑁䅁䅷䅁䭁䑁䅷䅁䭁䉁䜸䅁䭁䍁䝁䅁䉁䅁䅁允䅁䅁䅯兆䅫䅁杷允䅁䅁䅕䅁䑁䅁䅷䅁䭁佁䉙䅁䭁佁䭧䅁䭁佁䭙䅁䭁佁䭣䅁䉁䅁䅁允䅁䅁䅯杂䅳䅁杷允䅁䅁䅑䅁䑁䅁䅷䅁䭁䑁䄰䅁䭁䉁䜸䅁䭁䍁䝁䅁䉁䅁䅁允䅁䅁䅯兆䅫䅁杷允䅁䅁䅕䅁䑁䅁䅷䅁䭁䑁䉙䅁䭁䵁单䅁䭁䅁䅑潁䭁䵁卫䅁䉁䅁䅁允䅁䅁䅕獖兦呸噍歅䵁䅉䅅䅁䑁䅁䅁睁䵁䅁䅁权㥁䅁䅁权流杂䅁允䅁䅁䅅䅁佁䅁䅷䅁㉁䑁䅕杌穁䑁䅉䅁䵁䅉䅅䅁䑁䅁䅁睁䵁䅁䅁权偁允䅁权流杂䅁允䅁䅁䅅䅁佁䅁䅷䅁㕁䑁䅉杌ぁ䑁䅅䅁䵁䅉䅅䅁䑁䅁䅁睁䵁䅁䅁权㡁允䅁权慁杂䅁允䅁䅁䅅䅁䭁䡁䝳䅁䵁䅉䅅䅁䕁䅁䅁睁䵁䅁䅁权䕃䅁䅁权晁杂䅁权杁杂䅁允䅁䅁䅅䅁䭁偁䝫䅁䵁䅉䅅䅁䙁䅁䅁睁䵁䅁䅁权剄允䅁权䱄杅䅁权䕁䅁䅋权䥄杅䅁允䅁䅁䅅䅁䙁䅁䅁䅁䅁䙳䄵䍄䉁䅁䅁兂䅁䅁䅍䅄䅁䅁䅯䅐䅁䅁䅯儷䅯䅁䅯朵䅯䅁䅯眵䅯䅁䅅䅁䉁䅁䅁睂䅁䅁䅁佧歔䅑杷允䅁䅁䅕䅁䑁䅁䅷䅁䭁䑁䄰䅁䭁佁䬰䅁䭁佁䭙䅁䭁佁䭣䅁䉁䅁䅁允䅁䅁䅣䅁䅁䥁歄䔵䵁䅉䅅䅁䑁䅁䅁睁䵁䅁䅁权䙄䅁䅁权偄杅䅁允䅁䅁䅅䅁䭁䉁䕁䅁䵁䅉䅅䅁䙁䅁䅁睁䵁䅁䅁权允䅁䅁权灄权䅁权浄权䅁权湄权䅁允䅁䅁䅅䅁䭁䡁久䅁䵁䅉䅅䅁䙁䅁䅁睁䵁䅁䅁权䙄䅁䅁权䙄杅䅁权䕁䅁䅋权䥄杅䅁允䅁䅁䅅䅁䙁䑁愴晬啬桷䅚䍄䉁䅁䅁睁䅁䅁䅍䅄䅁䅁䅯共䅅䅁䅯杊䅙䅁䅅䅁䉁䅁䅁杄䵁䅁䅁兏ぁ䍁䄴睎ぁ䅁䅁䍄䉁䅁䅁睁䅁䅁䅍䅄䅁䅁䅯典䅁䅁䅯䅇䅙䅁䅅䅁䉁䅁䅁权療杂䅁䍄䉁䅁䅁睁䅁䅁䅍䅄䅁䅁䅯睸䅁䅁䅯杇䅙䅁䅅䅁䉁䅁䅁权⭁杂䅁䍄䉁䅁䅁睁䅁䅁䅍䅄䅁䅁䅯睸䅁䅁䅯䅈䅙䅁䅅䅁䉁䅁䅁权㥃杂䅁䍄䉁䅁䅁䅂䅁䅁䅍䅄䅁䅁䅯睸䅁䅁䅯睈䅙䅁䅯䅉䅙䅁䅅䅁䉁䅁䅁权㑁杂䅁䍄䉁䅁䅁睁䅁䅁䅍䅄䅁䅁䅯睸䅁䅁䅯䅊䅙䅁䅅䅁䉁䅁䅁权呄元䅁䍄䉁䅁䅁睁䅁䅁䅍䅄䅁䅁䅯睸䅁䅁䅯杊䅙䅁䅅䅁䉁䅁䅁杄䵁䅁䅁兎睁䍁䄴免硁䅁䅁䍄䉁䅁䅁睁䅁䅁䅍䅄䅁䅁䅯睪䅁䅁䅯杇䅙䅁䅅䅁䉁䅁䅁权䅂杂䅁䍄䉁䅁䅁睁䅁䅁䅍䅄䅁䅁䅯兖䅕䅁䅯栲䅉䅁䅅䅁䉁䅁䅁权敁䅆䅁䍄䉁䅁䅁睁䅁䅁䅍䅄䅁䅁䅯眴䅁䅁䅯栲䅉䅁䅅䅁䉁䅁䅁权杁䅆䅁䍄䉁䅁䅁睁䅁䅁䅍䅄䅁䅁䅯兄䄰䅁䅯栲䅉䅁䅅䅁䉁䅁䅁权䥄睆䅁䍄䉁䅁䅁兂䅁䅁䅍䅄䅁䅁䅯典䅁䅁䅯儶䅯䅁䅯朵䅯䅁䅯眵䅯䅁䅅䅁䉁䅁䅁权䡁杄䅁䍄䉁䅁䅁睁䅁䅁䅍䅄䅁䅁䅯睪䅅䅁䅯栲䅉䅁䅅䅁䉁䅁䅁权桁䅆䅁䍄䉁䅁䅁睁䅁䅁䅍䅄䅁䅁䅯䄹䅕䅁䅯栲䅉䅁䅅䅁䉁䅁䅁权硄睆䅁䍄䉁䅁䅁睁䅁䅁䅍䅄䅁䅁䅯䅆䅁䅁䅯䅈䅙䅁䅅䅁䉁䅁䅁权時睂䅁䍄䉁䅁䅁睁䅁䅁䅍䅄䅁䅁䅯兆䅁䅁䅯䅈䅙䅁䅅䅁䉁䅁䅁权卂杂䅁䍄䉁䅁䅁睁䅁䅁䅍䅄䅁䅁䅯杆䅁䅁䅯䅈䅙䅁䅅䅁䉁䅁䅁权偄杂䅁䍄䉁䅁䅁睁䅁䅁䅍䅄䅁䅁䅯䅱䅁䅁䅯杇䅙䅁䅅䅁䉁䅁䅁权䑄杂䅁䍄䉁䅁䅁兂䅁䅁䅍䅄䅁䅁䅯村䅁䅁䅯硹䅉䅁䅯䅂䍁䅧䅯剹䅉䅁䅅䅁䉁䅁䅁兂䥂場啯汲噤䅑杷允䅁䅁䅕䅁䑁䅁䅷䅁䭁䵁䅕䅁䭁佁䭯䅁䭁佁䭙䅁䭁佁䭳䅁䉁䅁䅁允䅁䅁䅣䅁䅁䥁佂欵䵁䅉䅅䅁䙁䅁䅁睁䵁䅁䅁权䡄䅁䅁权煄权䅁权浄权䅁权牄权䅁允䅁䅁䅅䅁䭁䉁䕁䅁䵁䅉䅅䅁䙁䅁䅁睁䵁䅁䅁权瑂䅁䅁权䙄杅䅁权䕁䅁䅋权䩄杅䅁允䅁䅁䅅䅁䙁偁祎卦㉊朵䅆䍄䉁䅁䅁睁䅁䅁䅍䅄䅁䅁䅯睱䅁䅁䅯䅊䅙䅁䅅䅁䉁䅁䅁权坄睂䅁䍄䉁䅁䅁睁䅁䅁䅍䅄䅁䅁䅯兺䅅䅁䅯杇䅙䅁䅅䅁䉁䅁䅁权楂杂䅁䍄䉁䅁䅁兂䅁䅁䅍䅄䅁䅁䅯充䅅䅁䅯硹䅉䅁䅯䅂䍁䅧䅯剹䅉䅁䅅䅁䉁䅁䅁兂硂児塲⽯奂䅑杷允䅁䅁䅍䅁䑁䅁䅷䅁䭁䩁䅉䅁䭁䉁䜴䅁䉁䅁䅁允䅁䅁䅯睲䅙䅁杷允䅁䅁䅍䅁䑁䅁䅷䅁䭁䩁䅍䅁䭁䉁䜴䅁䉁䅁䅁允䅁䅁䅯睲䅙䅁杷允䅁䅁䅍䅁䑁䅁䅷䅁䭁䩁䅑䅁䭁䉁䜴䅁䉁䅁䅁允䅁䅁䅯杒䅙䅁杷允䅁䅁䅕䅁䑁䅁䅷䅁䭁䑁䉫䅁䭁䵁即䅁䭁䅁䅑潁䭁䵁卫䅁䉁䅁䅁允䅁䅁䅕⽷潕䥘椹歘䵁䅉䅅䅁䑁䅁䅁睁䵁䅁䅁权噃䅁䅁权敁杂䅁允䅁䅁䅅䅁䭁䥁䡯䅁䵁䅉䅅䅁䑁䅁䅁睁䵁䅁䅁权坃䅁䅁权敁杂䅁允䅁䅁䅅䅁䭁䑁䜸䅁䵁䅉䅅䅁䑁䅁䅁睁䵁䅁䅁权塃䅁䅁权敁杂䅁允䅁䅁䅅䅁䭁佁䝙䅁䵁䅉䅅䅁䙁䅁䅁睁䵁䅁䅁权楁䅁䅁权煄权䅁权浄权䅁权牄权䅁允䅁䅁䅅䅁䡁䅁䅁䅁䅄何䅚䍄䉁䅁䅁兂䅁䅁䅍䅄䅁䅁䅯儱䅅䅁䅯䄷䅯䅁䅯朵䅯䅁䅯眵䅯䅁䅅䅁䉁䅁䅁睂䅁䅁䅁䵉歐䅑杷允䅁䅁䅕䅁䑁䅁䅷䅁䭁䝁䄰䅁䭁䵁即䅁䭁䅁䅑潁䭁䵁卫䅁䉁䅁䅁允䅁䅁䅕㡪ㅌ䙋晸䕖䵁䅉䅅䅁䙁䅁䅁睁䵁䅁䅁权瑂䅁䅁权煄权䅁权浄权䅁权牄权䅁允䅁䅁䅅䅁䡁䅁䅁䅁䅄⭉䅚䍄䉁䅁䅁兂䅁䅁䅍䅄䅁䅁䅯杨䅁䅁䅯䄶䅯䅁䅯朵䅯䅁䅯眵䅯䅁䅅䅁䉁䅁䅁权䝁睃䅁䍄䉁䅁䅁兂䅁䅁䅍䅄䅁䅁䅯睑䅁䅁䅯剸䅉䅁䅯䅂䍁䅧䅯䉹䅉䅁䅅䅁䉁䅁䅁兂䕄穐䱔癤䡅䅑杷允䅁䅁䅕䅁䑁䅁䅷䅁䭁䕁䅑䅁䭁䵁单䅁䭁䅁䅑潁䭁䵁卫䅁䉁䅁䅁允䅁䅁䅕㍦へ歶乃稫䴸䅉䅅䅁䑁䅁䅁睁䵁䅁䅁权畂允䅁权偄杅䅁允䅁䅁䅅䅁䡁䅁䅁䅁权佂䅒䍄䉁䅁䅁兂䅁䅁䅍䅄䅁䅁䅯杢䅅䅁䅯硹䅉䅁䅯䅂䍁䅧䅯䉹䅉䅁䅅䅁䉁䅁䅁兂乄䵺䵺䩺慸䅑杷允䅁䅁䅍䅁䑁䅁䅷䅁䭁䕁䅍䅁䭁䉁䝧䅁䉁䅁䅁允䅁䅁䅯杓䅙䅁杷允䅁䅁䅕䅁䑁䅁䅷䅁䭁䅁䉁䅁䭁佁䭯䅁䭁佁䭙䅁䭁佁䭳䅁䉁䅁䅁允䅁䅁䅣䅁䅁䅁牁欵䵁䅉䅅䅁䑁䅁䅁睁䵁䅁䅁权䑂䅁䅁权慁杂䅁允䅁䅁䅅䅁䭁䑁䝷䅁䵁䅉䅅䅁䑁䅁䅁睁䵁䅁䅁权䕂䅁䅁权慁杂䅁允䅁䅁䅅䅁䭁䕁䝳䅁䵁䅉䅅䅁䑁䅁䅁睁䵁䅁䅁权䑂䅁䅁权敁杂䅁允䅁䅁䅅䅁䭁䵁䝳䅁䵁䅉䅅䅁䑁䅁䅁睁䵁䅁䅁权㍁允䅁权歁杂䅁允䅁䅁䅅䅁䭁䩁䩙䅁䵁䅉䅅䅁䙁䅁䅁睁䵁䅁䅁权奁允䅁权灄权䅁权浄权䅁权湄权䅁允䅁䅁䅅䅁䭁䍁佑䅁䵁䅉䅅䅁䙁䅁䅁睁䵁䅁䅁权煂允䅁权瑄权䅁权浄权䅁权湄权䅁允䅁䅁䅅䅁䡁䅁䅁䅁䅂⬰䅖䍄䉁䅁䅁睁䅁䅁䅍䅄䅁䅁䅯睑䅁䅁䅯䅊䅙䅁䅅䅁䉁䅁䅁权䅁元䅁䍄䉁䅁䅁睁䅁䅁䅍䅄䅁䅁䅯术䅁䅁䅯䅇䅙䅁䅅䅁䉁䅁䅁权婁杂䅁䍄䉁䅁䅁兂䅁䅁䅍䅄䅁䅁䅯䅲䅁䅁䅯儶䅯䅁䅯朵䅯䅁䅯眵䅯䅁䅅䅁䉁䅁䅁权桃䅄䅁䍄䉁䅁䅁兂䅁䅁䅍䅄䅁䅁䅯睑䅁䅁䅯䄶䅯䅁䅯朵䅯䅁䅯眵䅯䅁䅅䅁䉁䅁䅁权⭄权䅁䍄䉁䅁䅁兂䅁䅁䅍䅄䅁䅁䅯䅒䅁䅁䅯䄶䅯䅁䅯朵䅯䅁䅯眵䅯䅁䅅䅁䉁䅁䅁权䝁睃䅁䍄䉁䅁䅁睁䅁䅁䅍䅄䅁䅁䅯光䅅䅁䅯杇䅙䅁䅅䅁䉁䅁䅁权扁杂䅁䍄䉁䅁䅁兂䅁䅁䅍䅄䅁䅁䅯睦䅁䅁䅯硹䅉䅁䅯䅂䍁䅧䅯䉹䅉䅁䅅䅁䉁䅁䅁兂塄㍯㥁橃朹䅑杷允䅁䅁䅕䅁䑁䅁䅷䅁䭁䡁䈴䅁䭁佁䭯䅁䭁佁䭙䅁䭁佁䭳䅁䉁䅁䅁允䅁䅁䅣䅁䅁䕁㡁欵䵁䅉䅅䅁䑁䅁䅁睁䵁䅁䅁权桂䅁䅁权慄杅䅁允䅁䅁䅅䅁䭁䕁塅䅁䵁䅉䅅䅁䙁䅁䅁睁䵁䅁䅁权䕂䅁䅁权灄权䅁权浄权䅁权湄权䅁允䅁䅁䅅䅁䭁䭁䵙䅁䵁䅉䅅䅁䑁䅁䅁睁䵁䅁䅁权䉂允䅁权慁杂䅁允䅁䅁䅅䅁䭁䑁䝷䅁䵁䅉䅅䅁䙁䅁䅁睁䵁䅁䅁权䥁允䅁权獄权䅁权浄权䅁权湄权䅁允䅁䅁䅅䅁䡁䅁䅁䅁䅄由䅖䍄䉁䅁䅁睁䅁䅁䅍䅄䅁䅁䅯睑䅁䅁䅯栲䅉䅁䅅䅁䉁䅁䅁权橁䅆䅁䍄䉁䅁䅁睁䅁䅁䅍䅄䅁䅁䅯䅒䅁䅁䅯栲䅉䅁䅅䅁䉁䅁䅁权歁䅆䅁䍄䉁䅁䅁睁䅁䅁䅍䅄䅁䅁䅯关䅕䅁䅯栲䅉䅁䅅䅁䉁䅁䅁权汁䅆䅁䍄䉁䅁䅁兂䅁䅁䅍䅄䅁䅁䅯儷䅅䅁䅯䄷䅯䅁䅯朵䅯䅁䅯眵䅯䅁䅅䅁䉁䅁䅁睂䅁䅁䅁䵉汮䅑杷允䅁䅁䅕䅁䑁䅁䅷䅁䭁䥁䅉䅁䭁佁䭯䅁䭁佁䭙䅁䭁佁䭳䅁䉁䅁䅁允䅁䅁䅣䅁䅁䵁䝂欵䵁䅉䅅䅁䑁䅁䅁睁䵁䅁䅁权杂允䅁权奁杂䅁允䅁䅁䅅䅁䭁䕁䝁䅁䵁䅉䅅䅁䕁䅁䅁睁䵁䅁䅁权睃䅁䅁权晁杂䅁权杁杂䅁允䅁䅁䅅䅁䭁乁䩙䅁䵁䅉䅅䅁䑁䅁䅁睁䵁䅁䅁权穁允䅁权慁杂䅁允䅁䅁䅅䅁䭁䵁䝍䅁䵁䅉䅅䅁䑁䅁䅁睁䵁䅁䅁权剂䅁䅁权慄杅䅁允䅁䅁䅅䅁䭁䍁啙䅁䵁䅉䅅䅁䑁䅁䅁睁䵁䅁䅁权㥂兄䅁权慄杅䅁允䅁䅁䅅䅁䭁䍁啣䅁䵁䅉䅅䅁䑁䅁䅁睁䵁䅁䅁权慄䅁䅁权慁杂䅁允䅁䅁䅅䅁䭁䝁䝁䅁䵁䅉䅅䅁䑁䅁䅁睁䵁䅁䅁权䭁允䅁权捁杂䅁允䅁䅁䅅䅁䭁䕁䜰䅁䵁䅉䅅䅁䙁䅁䅁睁䵁䅁䅁权偃䅁䅁权䙄杅䅁权䕁䅁䅋权䩄杅䅁允䅁䅁䅅䅁䙁䙁畵潧䑬破䅨䍄䉁䅁䅁睁䅁䅁䅍䅄䅁䅁䅯䅘䅅䅁䅯杇䅙䅁䅅䅁䉁䅁䅁权扁杂䅁䍄䉁䅁䅁兂䅁䅁䅍䅄䅁䅁䅯杢䅁䅁䅯朶䅯䅁䅯朵䅯䅁䅯眶䅯䅁䅅䅁䉁䅁䅁睂䅁䅁䅁䍑洯䅑杷允䅁䅁䅕䅁䑁䅁䅷䅁䭁䥁䉕䅁䭁佁䭯䅁䭁佁䭙䅁䭁佁䭳䅁䉁䅁䅁允䅁䅁䅣䅁䅁䕁䝂欵䵁䅉䅅䅁䙁䅁䅁睁䵁䅁䅁权䡄允䅁权䙄杅䅁权䕁䅁䅋权䥄杅䅁允䅁䅁䅅䅁䙁䱁欵獄畗桴䅤䍄䉁䅁䅁睁䅁䅁䅍䅄䅁䅁䅯睪䅁䅁䅯䅇䅙䅁䅅䅁䉁䅁䅁权䅂杂䅁䍄䉁䅁䅁兂䅁䅁䅍䅄䅁䅁䅯䅇䅅䅁䅯剸䅉䅁䅯䅂䍁䅧䅯䉹䅉䅁䅅䅁䉁䅁䅁兂摁䙤湚卨䅅䅑杷允䅁䅁䅍䅁䑁䅁䅷䅁䭁䥁䄸䅁䭁䍁䝙䅁䉁䅁䅁允䅁䅁䄴权䅁䑁䅙兎畁䑁䅑䅁䵁䅉䅅䅁䑁䅁䅁睁䵁䅁䅁权㡂䅁䅁权歁杂䅁允䅁䅁䅅䅁䭁䝁䥳䅁䵁䅉䅅䅁䑁䅁䅁睁䵁䅁䅁权㥂䅁䅁权歁杂䅁允䅁䅁䅅䅁䭁䱁䭁䅁䵁䅉䅅䅁䙁䅁䅁睁䵁䅁䅁权偃䅁䅁权潄权䅁权浄权䅁权湄权䅁允䅁䅁䅅䅁䭁䅁䱙䅁䵁䅉䅅䅁䙁䅁䅁睁䵁䅁䅁权偃䅁䅁权煄权䅁权浄权䅁权牄权䅁允䅁䅁䅅䅁䡁䅁䅁䅁䅂佒䅚䍄䉁䅁䅁睁䅁䅁䅍䅄䅁䅁䅯睋䅅䅁䅯杇䅙䅁䅅䅁䉁䅁䅁权敂杂䅁䍄䉁䅁䅁兂䅁䅁䅍䅄䅁䅁䅯充䅅䅁䅯剸䅉䅁䅯䅂䍁䅧䅯䉹䅉䅁䅅䅁䉁䅁䅁兂楁浤䘴䙮坉䅑杷允䅁䅁䅕䅁䑁䅁䅷䅁䭁䉁䉯䅁䭁佁䭧䅁䭁佁䭙䅁䭁佁䭣䅁䉁䅁䅁允䅁䅁䅯杂䅳䅁杷允䅁䅁䅕䅁䑁䅁䅷䅁䭁䕁䉉䅁䭁佁䭧䅁䭁佁䭙䅁䭁佁䭣䅁䉁䅁䅁允䅁䅁䅯兕䅳䅁杷允䅁䅁䅍䅁䑁䅁䅷䅁䭁䭁䅷䅁䭁䉁䝧䅁䉁䅁䅁允䅁䅁䅯兌䅙䅁杷允䅁䅁䅕䅁䑁䅁䅷䅁䭁䝁䉫䅁䭁佁䭫䅁䭁佁䭙䅁䭁佁䭣䅁䉁䅁䅁允䅁䅁䅯䅅䅑䅁杷允䅁䅁䅕䅁䑁䅁䅷䅁䭁䥁䉑䅁䭁佁䭧䅁䭁佁䭙䅁䭁佁䭣䅁䉁䅁䅁允䅁䅁䅯䅅䅑䅁杷允䅁䅁䅕䅁䑁䅁䅷䅁䭁䙁䅷䅁䭁䵁即䅁䭁䅁䅑潁䭁䵁卧䅁䉁䅁䅁允䅁䅁䅕椹捨㡪䙋啗䵁䅉䅅䅁䑁䅁䅁睁䵁䅁䅁权䙃允䅁权歁杂䅁允䅁䅁䅅䅁䭁䉁䨰䅁䵁䅉䅅䅁䑁䅁䅁睁䵁䅁䅁权䝁允䅁权慄杅䅁允䅁䅁䅅䅁䭁䩁奧䅁䵁䅉䅅䅁䙁䅁䅁睁䵁䅁䅁权潂䅁䅁权䙄杅䅁权䕁䅁䅋权䩄杅䅁允䅁䅁䅅䅁䙁䅁䡋摊版䉒䅎䍄䉁䅁䅁兂䅁䅁䅍䅄䅁䅁䅯䅅䅁䅁䅯䄶䅯䅁䅯朵䅯䅁䅯眵䅯䅁䅅䅁䉁䅁䅁权䝁睃䅁䍄䉁䅁䅁睁䅁䅁䅍䅄䅁䅁䅯杆䅅䅁䅯杊䅙䅁䅅䅁䉁䅁䅁杄䭁䅁䅁兏㉁䍁䄴兎䅁䅁杷允䅁䅁䅍䅁䑁䅁䅷䅁䭁䕁䉫䅁䭁䉁䝧䅁䉁䅁䅁允䅁䅁䅯兏䅙䅁杷允䅁䅁䅍䅁䑁䅁䅷䅁䭁䑁䉍䅁䭁䍁䝙䅁䉁䅁䅁允䅁䅁䄴䅄䅁䑁䅧睎畁䑁䅫睎䅁䅁杷允䅁䅁䅍䅁䑁䅁䅷䅁䭁䅁䉫䅁䭁䉁䝧䅁䉁䅁䅁允䅁䅁䅯兇䅙䅁杷允䅁䅁䅍䅁䑁䅁䅷䅁䭁䡁䉙䅁䭁䍁䝙䅁䉁䅁䅁允䅁䅁䄴䅄䅁䑁䅍兎畁䑁䅕免䅁䅁杷允䅁䅁䅍䅁䑁䅁䅷䅁䭁䡁䱷䅁䭁乁卯䅁䉁䅁䅁允䅁䅁䅯䉌䅑䅁杷允䅁䅁䅕䅁䑁䅁䅷䅁䭁䍁䈰䅁䭁佁䭧䅁䭁佁䭙䅁䭁佁䭣䅁䉁䅁䅁允䅁䅁䅯杂䅳䅁杷允䅁䅁䅍䅁䑁䅁䅷䅁䭁䥁佅䅁䭁乁卯䅁䉁䅁䅁允䅁䅁䅯根䅑䅁杷允䅁䅁䅕䅁䑁䅁䅷䅁䭁䕁䉷䅁䭁佁䬰䅁䭁佁䭙䅁䭁佁䭣䅁䉁䅁䅁允䅁䅁䅣䅁䅁䕁䙂欵䵁䅉䅅䅁䑁䅁䅁睁䵁䅁䅁权千䅁䅁权流杂䅁允䅁䅁䅅䅁佁䅁䅷䅁㍁䑁䅣杌ぁ䑁䅫䅁䵁䅉䅅䅁䙁䅁䅁睁䵁䅁䅁权⭂䅁䅁权䙄杅䅁权䕁䅁䅋权䥄杅䅁允䅁䅁䅅䅁䙁䵁䑰㥎奚䉮䄹䍄䉁䅁䅁睁䅁䅁䅍䅄䅁䅁䅯公䅁䅁䅯杊䅙䅁䅅䅁䉁䅁䅁杄䵁䅁䅁睎㉁䍁䄴免硁䅁䅁䍄䉁䅁䅁睁䅁䅁䅍䅄䅁䅁䅯朳䅅䅁䅯䅈䅙䅁䅅䅁䉁䅁䅁权慄杂䅁䍄䉁䅁䅁睁䅁䅁䅍䅄䅁䅁䅯杬䅁䅁䅯杊䅙䅁䅅䅁䉁䅁䅁杄䵁䅁䅁兏硁䍁䄴兏㑁䅁䅁䍄䉁䅁䅁兂䅁䅁䅍䅄䅁䅁䅯睉䅁䅁䅯剸䅉䅁䅯䅂䍁䅧䅯䉹䅉䅁䅅䅁䉁䅁䅁兂㉄汙䥄ㅥ䥅䅑杷允䅁䅁䅕䅁䑁䅁䅷䅁䭁䅁䉉䅁䭁佁䭕䅁䭁佁䭙䅁䭁佁䭣䅁䉁䅁䅁允䅁䅁䅯儫䅯䅁杷允䅁䅁䅕䅁䑁䅁䅷䅁䭁䕁䉉䅁䭁䵁单䅁䭁䅁䅑潁䭁䵁卧䅁䉁䅁䅁允䅁䅁䅕卮煩⽏䵨啄䵁䅉䅅䅁䑁䅁䅁睁䵁䅁䅁权睂允䅁权偄杅䅁允䅁䅁䅅䅁䭁䉁䕁䅁䵁䅉䅅䅁䕁䅁䅁睁䵁䅁䅁权䅃䅁䅁权晁杂䅁权杁杂䅁允䅁䅁䅅䅁䭁䉁䭳䅁䵁䅉䅅䅁䑁䅁䅁睁䵁䅁䅁权橁䅁䅁权慁杂䅁允䅁䅁䅅䅁䭁䍁䜰䅁䵁䅉䅅䅁䙁䅁䅁睁䵁䅁䅁权奃允䅁权汄权䅁权浄权䅁权湄权䅁允䅁䅁䅅䅁䭁䑁䱧䅁䵁䅉䅅䅁䕁䅁䅁睁䵁䅁䅁权桂䅁䅁权晁杂䅁权杁杂䅁允䅁䅁䅅䅁䭁䵁䤴䅁䵁䅉䅅䅁䑁䅁䅁睁䵁䅁䅁权橂允䅁权偄杅䅁允䅁䅁䅅䅁䭁䉁䕁䅁䵁䅉䅅䅁䙁䅁䅁睁䵁䅁䅁权獁允䅁权䙄杅䅁权䕁䅁䅋权䩄杅䅁允䅁䅁䅅䅁䙁䥁兕卣䑰䅆䅤䍄䉁䅁䅁兂䅁䅁䅍䅄䅁䅁䅯杳䅁䅁䅯儷䅯䅁䅯朵䅯䅁䅯眵䅯䅁䅅䅁䉁䅁䅁睂䅁䅁䅁䥑氳䅑杷允䅁䅁䅍䅁䑁䅁䅷䅁䭁䍁䅍䅁䭁䉁䝷䅁䉁䅁䅁允䅁䅁䅯兮䅙䅁杷允䅁䅁䅕䅁䑁䅁䅷䅁䭁䝁䅧䅁䭁䵁即䅁䭁䅁䅑潁䭁䵁卧䅁䉁䅁䅁允䅁䅁䅕䘷㑇潈扖じ䵁䅉䅅䅁䑁䅁䅁睁䵁䅁䅁权癄䅁䅁权偄杅䅁允䅁䅁䅅䅁䭁䉁䕁䅁䵁䅉䅅䅁䑁䅁䅁睁䵁䅁䅁权橁䅁䅁权流杂䅁允䅁䅁䅅䅁佁䅁䅷䅁㑁䑁䅉杌祁䑁䅕䅁䵁䅉䅅䅁䙁䅁䅁睁䵁䅁䅁权汁䅁䅁权灄权䅁权浄权䅁权湄权䅁允䅁䅁䅅䅁䭁䍁偍䅁䵁䅉䅅䅁䙁䅁䅁睁䵁䅁䅁权䅂允䅁权煄权䅁权浄权䅁权牄权䅁允䅁䅁䅅䅁䡁䅁䅁䅁䅁⭐䅚䍄䉁䅁䅁兂䅁䅁䅍䅄䅁䅁䅯睉䅁䅁䅯儶䅯䅁䅯朵䅯䅁䅯眵䅯䅁䅅䅁䉁䅁䅁权䅄䅄䅁䍄䉁䅁䅁兂䅁䅁䅍䅄䅁䅁䅯杏䅅䅁䅯朶䅯䅁䅯朵䅯䅁䅯眶䅯䅁䅅䅁䉁䅁䅁睂䅁䅁䅁䑉洷䅑杷允䅁䅁䅕䅁䑁䅁䅷䅁䭁䡁䈸䅁䭁佁䭕䅁䭁佁䭙䅁䭁佁䭣䅁䉁䅁䅁允䅁䅁䅯児䅉䅁杷允䅁䅁䅕䅁䑁䅁䅷䅁䭁䡁䈰䅁䭁佁䭯䅁䭁佁䭙䅁䭁佁䭳䅁䉁䅁䅁允䅁䅁䅣䅁䅁䥁湁欵䵁䅉䅅䅁䙁䅁䅁睁䵁䅁䅁权㝃允䅁权潄权䅁权浄权䅁权湄权䅁允䅁䅁䅅䅁䭁䅁䱙䅁䵁䅉䅅䅁䑁䅁䅁睁䵁䅁䅁权啁䅁䅁权偄杅䅁允䅁䅁䅅䅁䡁䅁䅁䅁䅂佁䅂䍄䉁䅁䅁睁䅁䅁䅍䅄䅁䅁䅯杆䅁䅁䅯硺䅉䅁䅅䅁䉁䅁䅁睂䅁䅁䅁䥯桔䅑杷允䅁䅁䅕䅁䑁䅁䅷䅁䭁偁䅉䅁䭁䵁单䅁䭁䅁䅑潁䭁䵁卧䅁䉁䅁䅁允䅁䅁䅕焹啁焯潭启䴸䅉䅅䅁䑁䅁䅁睁䵁䅁䅁权塁䅁䅁权偄杅䅁允䅁䅁䅅䅁䭁䉁䕁䅁䵁䅉䅅䅁䑁䅁䅁睁䵁䅁䅁权啃允䅁权慁杂䅁允䅁䅁䅅䅁䭁䑁䜰䅁䵁䅉䅅䅁䑁䅁䅁睁䵁䅁䅁权㉁允䅁权敁杂䅁允䅁䅁䅅䅁䭁乁䠸䅁䵁䅉䅅䅁䙁䅁䅁睁䵁䅁䅁权啁䅁䅁权䙄杅䅁权䕁䅁䅋权䥄杅䅁允䅁䅁䅅䅁䙁䡁畘䱺慃祑䅎䍄䉁䅁䅁兂䅁䅁䅍䅄䅁䅁䅯兆䅁䅁䅯剸䅉䅁䅯䅂䍁䅧䅯䉹䅉䅁䅅䅁䉁䅁䅁兂偂灈晶整副䅑杷允䅁䅁䅕䅁䑁䅁䅷䅁䭁䉁䅙䅁䭁䵁单䅁䭁䅁䅑潁䭁䵁卧䅁䉁䅁䅁允䅁䅁䅕䑁䱹权硧䕃䵁䅉䅅䅁䙁䅁䅁睁䵁䅁䅁权塁䅁䅁权䙄杅䅁权䕁䅁䅋权䥄杅䅁允䅁䅁䅅䅁䙁乁圳獡嘹䍭䅎䍄䉁䅁䅁睁䅁䅁䅍䅄䅁䅁䅯儷䅁䅁䅯杇䅙䅁䅅䅁䉁䅁䅁权杂杂䅁䍄䉁䅁䅁兂䅁䅁䅍䅄䅁䅁䅯睇䅅䅁䅯朶䅯䅁䅯朵䅯䅁䅯眶䅯䅁䅅䅁䉁䅁䅁睂䅁䅁䅁䐴浮䅑杷允䅁䅁䅕䅁䑁䅁䅷䅁䭁乁䉍䅁䭁佁䬰䅁䭁佁䭙䅁䭁佁䭣䅁䉁䅁䅁允䅁䅁䅣䅁䅁䵁㉁唵䵁䅉䅅䅁䙁䅁䅁睁䵁䅁䅁权啁䅁䅁权䙄杅䅁权䕁䅁䅋权䩄杅䅁允䅁䅁䅅䅁䙁䡁㝍奂䵶䉲䅤䍄䉁䅁䅁兂䅁䅁䅍䅄䅁䅁䅯睆䅁䅁䅯剸䅉䅁䅯䅂䍁䅧䅯剹䅉䅁䅅䅁䉁䅁䅁兂㙃佌橏䄸桫䅑杷允䅁䅁䅕䅁䑁䅁䅷䅁䭁偁䅉䅁䭁佁䭕䅁䭁佁䭙䅁䭁佁䭣䅁䉁䅁䅁允䅁䅁䅯児䅉䅁杷允䅁䅁䅕䅁䑁䅁䅷䅁䭁乁䅑䅁䭁佁䬰䅁䭁佁䭙䅁䭁佁䭣䅁䉁䅁䅁允䅁䅁䅣䅁䅁䍁睁欵䵁䅉䅅䅁䙁䅁䅁睁䵁䅁䅁权啁䅁䅁权䱄杅䅁权䕁䅁䅋权䥄杅䅁允䅁䅁䅅䅁䙁䝁浚浚浚浸䅰䍄䉁䅁䅁兂䅁䅁䅍䅄䅁䅁䅯䅓䅁䅁䅯儶䅯䅁䅯朵䅯䅁䅯眵䅯䅁䅅䅁䉁䅁䅁权䵄兄䅁䍄䉁䅁䅁兂䅁䅁䅍䅄䅁䅁䅯兆䅁䅁䅯硹䅉䅁䅯䅂䍁䅧䅯䉹䅉䅁䅅䅁䉁䅁䅁兂慃婭婭敭呬䅑杷允䅁䅁䅕䅁䑁䅁䅷䅁䭁䉁䅙䅁䭁䵁即䅁䭁䅁䅑潁䭁䵁卧䅁䉁䅁䅁允䅁䅁䅕䅁䅁䅁权䕘䵁䅉䅅䅁䑁䅁䅁睁䵁䅁䅁权啁䅁䅁权慁杂䅁允䅁䅁䅅䅁䭁䝁䝷䅁䵁䅉䅅䅁䑁䅁䅁睁䵁䅁䅁权啁䅁䅁权歁杂䅁允䅁䅁䅅䅁䭁佁䩁䅁䵁䅉䅅䅁䑁䅁䅁睁䵁䅁䅁权噁䅁䅁权歁杂䅁允䅁䅁䅅䅁䭁佁䩅䅁䵁䅉䅅䅁䑁䅁䅁睁䵁䅁䅁权㑁杄䅁权慄杅䅁允䅁䅁䅅䅁䭁䭁坯䅁䵁䅉䅅䅁䑁䅁䅁睁䵁䅁䅁权坁䅁䅁权歁杂䅁允䅁䅁䅅䅁䭁䵁䥙䅁䵁䅉䅅䅁䑁䅁䅁睁䵁䅁䅁权噁䅁䅁权流杂䅁允䅁䅁䅅䅁佁䅁䅷䅁㑁䑁䅑杌㕁䑁䅉䅁䵁䅉䅅䅁䑁䅁䅁睁䵁䅁䅁权瑂允䅁权慄杅䅁允䅁䅁䅅䅁䭁䍁唸䅁䵁䅉䅅䅁䙁䅁䅁睁䵁䅁䅁权噁䅁䅁权汄权䅁权浄权䅁权湄权䅁允䅁䅁䅅䅁䭁䑁䱧䅁䵁䅉䅅䅁䙁䅁䅁睁䵁䅁䅁权坁䅁䅁权汄权䅁权浄权䅁权湄权䅁允䅁䅁䅅䅁䭁䑁䱧䅁䵁䅉䅅䅁䑁䅁䅁睁䵁䅁䅁权偂兂䅁权慄杅䅁允䅁䅁䅅䅁䭁䑁啁䅁䵁䅉䅅䅁䑁䅁䅁睁䵁䅁䅁权䵃䅁䅁权捁杂䅁允䅁䅁䅅䅁䭁䙁䝫䅁䵁䅉䅅䅁䙁䅁䅁睁䵁䅁䅁权噁䅁䅁权潄权䅁权浄权䅁权湄权䅁允䅁䅁䅅䅁䭁偁䬴䅁䵁䅉䅅䅁䙁䅁䅁睁䵁䅁䅁权坁䅁䅁权潄权䅁权浄权䅁权湄权䅁允䅁䅁䅅䅁䭁䅁䱙䅁䵁䅉䅅䅁䙁䅁䅁睁䵁䅁䅁权啁䅁䅁权灄权䅁权浄权䅁权湄权䅁允䅁䅁䅅䅁䭁䭁何䅁䵁䅉䅅䅁䙁䅁䅁睁䵁䅁䅁权䱁允䅁权灄权䅁权浄权䅁权湄权䅁允䅁䅁䅅䅁䭁䑁伴䅁䵁䅉䅅䅁䙁䅁䅁睁䵁䅁䅁权獁允䅁权䱄杅䅁权䕁䅁䅋权䥄杅䅁允䅁䅁䅅䅁䙁䅁塲㍯㥁氶䅴䍄䉁䅁䅁睁䅁䅁䅍䅄䅁䅁䅯睇䅁䅁䅯杊䅙䅁䅅䅁䉁䅁䅁杄䵁䅁䅁兏祁䍁䄴睎硁䅁䅁䍄䉁䅁䅁睁䅁䅁䅍䅄䅁䅁䅯䄹䅅䅁䅯栲䅉䅁䅅䅁䉁䅁䅁权硁䅆䅁䍄䉁䅁䅁兂䅁䅁䅍䅄䅁䅁䅯䅆䅁䅁䅯朶䅯䅁䅯朵䅯䅁䅯眶䅯䅁䅅䅁䉁䅁䅁睂䅁䅁䅁䐴浪䅑杷允䅁䅁䅕䅁䑁䅁䅷䅁䭁䡁䉷䅁䭁佁䭯䅁䭁佁䭙䅁䭁佁䭳䅁䉁䅁䅁允䅁䅁䅣䅁䅁䵁䵂欵䵁䅉䅅䅁䙁䅁䅁睁䵁䅁䅁权塁䅁䅁权煄权䅁权浄权䅁权牄权䅁允䅁䅁䅅䅁䡁䅁䅁䅁䅄畒䅚䍄䉁䅁䅁兂䅁䅁䅍䅄䅁䅁䅯睱䅅䅁䅯硹䅉䅁䅯䅂䍁䅧䅯剹䅉䅁䅅䅁䉁䅁䅁兂晁敨剴䱵圵䅑杷允䅁䅁䅍䅁䑁䅁䅷䅁䭁䝁䙁䅁䭁乁卯䅁䉁䅁䅁允䅁䅁䅯䉙䅣䅁杷允䅁䅁䅕䅁䑁䅁䅷䅁䭁䉁䅕䅁䭁佁䭷䅁䭁佁䭙䅁䭁佁䭣䅁䉁䅁䅁允䅁䅁䅣䅁䅁䅁䥄唵䵁䅉䅅䅁䑁䅁䅁睁䵁䅁䅁权婄䅁䅁权歁杂䅁允䅁䅁䅅䅁䭁䅁䭫䅁䵁䅉䅅䅁䙁䅁䅁睁䵁䅁䅁权㝄䅁䅁权灄权䅁权浄权䅁权湄权䅁允䅁䅁䅅䅁䭁䝁佣䅁䵁䅉䅅䅁䙁䅁䅁睁䵁䅁䅁权啁䅁䅁权瑄权䅁权浄权䅁权湄权䅁允䅁䅁䅅䅁䡁䅁䅁䅁杂敆䅖䍄䉁䅁䅁兂䅁䅁䅍䅄䅁䅁䅯兆䅁䅁䅯儷䅯䅁䅯朵䅯䅁䅯眵䅯䅁䅅䅁䉁䅁䅁睂䅁䅁䅁䉉浶䅑杷允䅁䅁䅕䅁䑁䅁䅷䅁䭁䉁䅙䅁䭁佁䬰䅁䭁佁䭙䅁䭁佁䭣䅁䉁䅁䅁允䅁䅁䅣䅁䅁䭁卄唵䵁䅉䅅䅁䙁䅁䅁睁䵁䅁䅁权㡃允䅁权煄权䅁权浄权䅁权牄权䅁允䅁䅁䅅䅁䡁䅁䅁䅁杁畒䅚䍄䉁䅁䅁睁䅁䅁䅍䅄䅁䅁䅯入䅁䅁䅯栲䅉䅁䅅䅁䉁䅁䅁权ぁ䅆䅁䍄䉁䅁䅁睁䅁䅁䅍䅄䅁䅁䅯来䅁䅁䅯栲䅉䅁䅅䅁䉁䅁䅁权ㅁ䅆䅁䍄䉁䅁䅁兂䅁䅁䅍䅄䅁䅁䅯免䅅䅁䅯䄷䅯䅁䅯朵䅯䅁䅯眵䅯䅁䅅䅁䉁䅁䅁睂䅁䅁䅁䉧汲䅑杷允䅁䅁䅍䅁䑁䅁䅷䅁䭁偁䅙䅁䭁䉁䝯䅁䉁䅁䅁允䅁䅁䅯䅑䅙䅁杷允䅁䅁䅕䅁䑁䅁䅷䅁䭁䕁䉫䅁䭁䵁单䅁䭁䅁䅑潁䭁䵁卫䅁䉁䅁䅁允䅁䅁䅕㥲村㙸䥧啊䵁䅉䅅䅁䙁䅁䅁睁䵁䅁䅁权睁允䅁权䙄杅䅁权䕁䅁䅋权䥄杅䅁允䅁䅁䅅䅁䙁䥁ㅧ䱢摃䈸䅂䍄䉁䅁䅁睁䅁䅁䅍䅄䅁䅁䅯䅲䅁䅁䅯䅈䅙䅁䅅䅁䉁䅁䅁权摂杂䅁䍄䉁䅁䅁兂䅁䅁䅍䅄䅁䅁䅯朶䅅䅁䅯儶䅯䅁䅯朵䅯䅁䅯眵䅯䅁䅅䅁䉁䅁䅁权㑄䅄䅁䍄䉁䅁䅁兂䅁䅁䅍䅄䅁䅁䅯睫䅁䅁䅯儷䅯䅁䅯朵䅯䅁䅯眵䅯䅁䅅䅁䉁䅁䅁权允䅂䅁䍄䉁䅁䅁兂䅁䅁䅍䅄䅁䅁䅯䅬䅁䅁䅯儷䅯䅁䅯朵䅯䅁䅯眵䅯䅁䅅䅁䉁䅁䅁睂䅁䅁䅁䙯氯䅑杷允䅁䅁䅕䅁䑁䅁䅷䅁䭁䩁䅙䅁䭁佁䬰䅁䭁佁䭙䅁䭁佁䭣䅁䉁䅁䅁允䅁䅁䅣䅁䅁䥁畁欵䵁䅉䅅䅁䙁䅁䅁睁䵁䅁䅁权㝁䅁䅁权䱄杅䅁权䕁䅁䅋权䩄杅䅁允䅁䅁䅅䅁䙁䱁敧敨剴䙇䄵䍄䉁䅁䅁兂䅁䅁䅍䅄䅁䅁䅯睬䅁䅁䅯儷䅯䅁䅯朵䅯䅁䅯眵䅯䅁䅅䅁䉁䅁䅁睂䅁䅁䅁䵙楔䅑杷允䅁䅁䅕䅁䑁䅁䅷䅁䭁䩁䅧䅁䭁佁䬰䅁䭁佁䭙䅁䭁佁䭣䅁䉁䅁䅁允䅁䅁䅣䅁䅁䥁流欵䵁䅉䅅䅁䙁䅁䅁睁䵁䅁䅁权䱄允䅁权煄权䅁权浄权䅁权牄权䅁允䅁䅁䅅䅁䡁䅁䅁䅁䅁⭎䅚䍄䉁䅁䅁睁䅁䅁䅍䅄䅁䅁䅯全䅕䅁䅯栲䅉䅁䅅䅁䉁䅁䅁权㉁睆䅁䍄䉁䅁䅁睁䅁䅁䅍䅄䅁䅁䅯兕䅷䅁䅯栲䅉䅁䅅䅁䉁䅁䅁权㍁䅆䅁䍄䉁䅁䅁兂䅁䅁䅍䅄䅁䅁䅯眱䅁䅁䅯䄷䅯䅁䅯朵䅯䅁䅯眵䅯䅁䅅䅁䉁䅁䅁睂䅁䅁䅁䅯汢䅑杷允䅁䅁䅍䅁䑁䅁䅷䅁䭁䙁䅉䅁䭁䉁䝷䅁䉁䅁䅁允䅁䅁䅯䅡䅣䅁杷允䅁䅁䅍䅁䑁䅁䅷䅁䭁䙁䅍䅁䭁䉁䝷䅁䉁䅁䅁允䅁䅁䅯睈䅫䅁杷允䅁䅁䅍䅁䑁䅁䅷䅁䭁䕁䱫䅁䭁乁卯䅁䉁䅁䅁允䅁䅁䅯剏䅑䅁杷允䅁䅁䅍䅁䑁䅁䅷䅁䭁䅁䈰䅁䭁䉁䜴䅁䉁䅁䅁允䅁䅁䅯䅎䅙䅁杷允䅁䅁䅕䅁䑁䅁䅷䅁䭁䩁䄴䅁䭁䵁单䅁䭁䅁䅑潁䭁䵁卧䅁䉁䅁䅁允䅁䅁䅕獡偑晥㕕啉䵁䅉䅅䅁䑁䅁䅁睁䵁䅁䅁权允䅁䅁权奁杂䅁允䅁䅁䅅䅁䭁䕁䝯䅁䵁䅉䅅䅁䑁䅁䅁睁䵁䅁䅁权坃䅁䅁权偄杅䅁允䅁䅁䅅䅁䡁䅁䅁䅁杄⭵䅂䍄䉁䅁䅁睁䅁䅁䅍䅄䅁䅁䅯睬䅁䅁䅯硺䅉䅁䅅䅁䉁䅁䅁权允䅂䅁䍄䉁䅁䅁兂䅁䅁䅍䅄䅁䅁䅯杭䅅䅁䅯朶䅯䅁䅯朵䅯䅁䅯眶䅯䅁䅅䅁䉁䅁䅁睂䅁䅁䅁䕉洷䅑杷允䅁䅁䅍䅁䑁䅁䅷䅁䭁䩁䅧䅁䭁䵁匸䅁䉁䅁䅁允䅁䅁䅯䅅䅑䅁杷允䅁䅁䅕䅁䑁䅁䅷䅁䭁䩁䅉䅁䭁䵁单䅁䭁䅁䅑潁䭁䵁卧䅁䉁䅁䅁允䅁䅁䅕剭䱥灘偒䕃䵁䅉䅅䅁䙁䅁䅁睁䵁䅁䅁权呃䅁䅁权䙄杅䅁权䕁䅁䅋权䥄杅䅁允䅁䅁䅅䅁䙁䭁牧湓湙剁䄱䍄䉁䅁䅁兂䅁䅁䅍䅄䅁䅁䅯公䅁䅁䅯剸䅉䅁䅯䅂䍁䅧䅯䉹䅉䅁䅅䅁䉁䅁䅁兂畃桄⭕䩏䑍䅑杷允䅁䅁䅕䅁䑁䅁䅷䅁䭁䙁䅑䅁䭁佁䭕䅁䭁佁䭙䅁䭁佁䭣䅁䉁䅁䅁允䅁䅁䅯䅏䅳䅁杷允䅁䅁䅕䅁䑁䅁䅷䅁䭁䩁䅣䅁䭁䵁单䅁䭁䅁䅑潁䭁䵁卧䅁䉁䅁䅁允䅁䅁䅕啲猵晢㕢䕉䵁䅉䅅䅁䙁䅁䅁睁䵁䅁䅁权㙃允䅁权汄权䅁权浄权䅁权湄权䅁允䅁䅁䅅䅁䭁䅁䰰䅁䵁䅉䅅䅁䙁䅁䅁睁䵁䅁䅁权呃䅁䅁权䙄杅䅁权䕁䅁䅋权䩄杅䅁允䅁䅁䅅䅁䙁乁橆䘫湎桮䅤䍄䉁䅁䅁兂䅁䅁䅍䅄䅁䅁䅯䅬䅁䅁䅯剸䅉䅁䅯䅂䍁䅧䅯剹䅉䅁䅅䅁䉁䅁䅁兂浄橏夵䝨䘸䅑杷允䅁䅁䅕䅁䑁䅁䅷䅁䭁䩁䅧䅁䭁䵁单䅁䭁䅁䅑潁䭁䵁卫䅁䉁䅁䅁允䅁䅁䅕㠹摲捊㙰あ䵁䅉䅅䅁䙁䅁䅁睁䵁䅁䅁权汄允䅁权汄权䅁权浄权䅁权湄权䅁允䅁䅁䅅䅁䭁䑁䰴䅁䵁䅉䅅䅁䑁䅁䅁睁䵁䅁䅁权千允䅁权慁杂䅁允䅁䅁䅅䅁䭁䙁䜸䅁䵁䅉䅅䅁䙁䅁䅁睁䵁䅁䅁权千䅁䅁权䱄杅䅁权䕁䅁䅋权䥄杅䅁允䅁䅁䅅䅁䙁䵁䴳䵺䵺䙦䅰䍄䉁䅁䅁兂䅁䅁䅍䅄䅁䅁䅯睫䅁䅁䅯硹䅉䅁䅯䅂䍁䅧䅯䉹䅉䅁䅅䅁䉁䅁䅁兂㑃潈牘敕杂䅑杷允䅁䅁䅕䅁䑁䅁䅷䅁䭁䩁䅑䅁䭁䵁即䅁䭁䅁䅑潁䭁䵁卧䅁䉁䅁䅁允䅁䅁䅕敨剴䉵ㄷ啖䵁䅉䅅䅁䙁䅁䅁睁䵁䅁䅁权坃䅁䅁权䱄杅䅁权䕁䅁䅋权䥄杅䅁允䅁䅁䅅䅁䙁䭁䠵場啯汲䅚䍄䉁䅁䅁睁䅁䅁䅍䅄䅁䅁䅯杫䅁䅁䅯杇䅙䅁䅅䅁䉁䅁䅁权瑁杂䅁䍄䉁䅁䅁睁䅁䅁䅍䅄䅁䅁䅯睂䅅䅁䅯杊䅙䅁䅅䅁䉁䅁䅁杄䵁䅁䅁睎硁䍁䄴䅍㑁䅁䅁䍄䉁䅁䅁睁䅁䅁䅍䅄䅁䅁䅯睫䅁䅁䅯杇䅙䅁䅅䅁䉁䅁䅁权瑁杂䅁䍄䉁䅁䅁睁䅁䅁䅍䅄䅁䅁䅯䅬䅁䅁䅯杇䅙䅁䅅䅁䉁䅁䅁权⭁杂䅁䍄䉁䅁䅁睁䅁䅁䅍䅄䅁䅁䅯杬䅁䅁䅯杇䅙䅁䅅䅁䉁䅁䅁权時杂䅁䍄䉁䅁䅁睁䅁䅁䅍䅄䅁䅁䅯睬䅁䅁䅯杇䅙䅁䅅䅁䉁䅁䅁权㝂杂䅁䍄䉁䅁䅁睁䅁䅁䅍䅄䅁䅁䅯入䅅䅁䅯䅈䅙䅁䅅䅁䉁䅁䅁权呁䅃䅁䍄䉁䅁䅁兂䅁䅁䅍䅄䅁䅁䅯䅰䅅䅁䅯硹䅉䅁䅯䅂䍁䅧䅯剹䅉䅁䅅䅁䉁䅁䅁兂㑃潈牘奕慨䅑杷允䅁䅁䅍䅁䑁䅁䅷䅁䭁䩁䅙䅁䭁䉁䝷䅁䉁䅁䅁允䅁䅁䅯睐䅙䅁杷允䅁䅁䅕䅁䑁䅁䅷䅁䭁䑁䅣䅁䭁佁䬰䅁䭁佁䭙䅁䭁佁䭣䅁䉁䅁䅁允䅁䅁䅣䅁䅁䅁摄唵䵁䅉䅅䅁䑁䅁䅁睁䵁䅁䅁权塃䅁䅁权捁杂䅁允䅁䅁䅅䅁䭁䡁䝳䅁䵁䅉䅅䅁䑁䅁䅁睁䵁䅁䅁权十允䅁权歁杂䅁允䅁䅁䅅䅁䭁䡁兕䅁䵁䅉䅅䅁䑁䅁䅁睁䵁䅁䅁权奃䅁䅁权捁杂䅁允䅁䅁䅅䅁䭁䭁䜸䅁䵁䅉䅅䅁䑁䅁䅁睁䵁䅁䅁权摃允䅁权流杂䅁允䅁䅁䅅䅁佁䅁䅷䅁㑁䑁䅙杌㉁䑁䅍䅁䵁䅉䅅䅁䙁䅁䅁睁䵁䅁䅁权獃䅁䅁权汄权䅁权浄权䅁权湄权䅁允䅁䅁䅅䅁䭁䑁䌰䅁䵁䅉䅅䅁䑁䅁䅁睁䵁䅁䅁权千䅁䅁权歁杂䅁允䅁䅁䅅䅁䭁䍁䩉䅁䵁䅉䅅䅁䑁䅁䅁睁䵁䅁䅁权啃䅁䅁权歁杂䅁允䅁䅁䅅䅁䭁䍁䩑䅁䵁䅉䅅䅁䑁䅁䅁睁䵁䅁䅁权ㅂ允䅁权捁杂䅁允䅁䅁䅅䅁䭁䭁䝉䅁䵁䅉䅅䅁䑁䅁䅁睁䵁䅁䅁权㍂䅁䅁权慁杂䅁允䅁䅁䅅䅁䭁䵁䝍䅁䵁䅉䅅䅁䑁䅁䅁睁䵁䅁䅁权噃䅁䅁权歁杂䅁允䅁䅁䅅䅁䭁䍁䩕䅁䵁䅉䅅䅁䑁䅁䅁睁䵁䅁䅁权塃䅁䅁权歁杂䅁允䅁䅁䅅䅁䭁䑁啯䅁䵁䅉䅅䅁䑁䅁䅁睁䵁䅁䅁权㉄兂䅁权慄杅䅁允䅁䅁䅅䅁䭁䑁啷䅁䵁䅉䅅䅁䙁䅁䅁睁䵁䅁䅁权䡃䅁䅁权汄权䅁权浄权䅁权湄权䅁允䅁䅁䅅䅁䭁䑁䰴䅁䵁䅉䅅䅁䙁䅁䅁睁䵁䅁䅁权千䅁䅁权潄权䅁权浄权䅁权湄权䅁允䅁䅁䅅䅁䭁偁䬴䅁䵁䅉䅅䅁䙁䅁䅁睁䵁䅁䅁权啃䅁䅁权潄权䅁权浄权䅁权湄权䅁允䅁䅁䅅䅁䭁䅁䱙䅁䵁䅉䅅䅁䙁䅁䅁睁䵁䅁䅁权坃䅁䅁权潄权䅁权浄权䅁权湄权䅁允䅁䅁䅅䅁䭁䙁䱅䅁䵁䅉䅅䅁䙁䅁䅁睁䵁䅁䅁权䍃䅁䅁权䱄杅䅁权䕁䅁䅋权䥄杅䅁允䅁䅁䅅䅁䙁䉁䘫ㄶ㑇汦䅤䍄䉁䅁䅁兂䅁䅁䅍䅄䅁䅁䅯杗䅅䅁䅯儷䅯䅁䅯朵䅯䅁䅯眵䅯䅁䅅䅁䉁䅁䅁睂䅁䅁䅁䐴浲䅑杷允䅁䅁䅕䅁䑁䅁䅷䅁䭁䥁䅉䅁䭁䵁即䅁䭁䅁䅑潁䭁䵁卫䅁䉁䅁䅁允䅁䅁䅕䉵䘶ㄶ㑆歖䵁䅉䅅䅁䙁䅁䅁睁䵁䅁䅁权⭁允䅁权獄权䅁权浄权䅁权湄权䅁允䅁䅁䅅䅁䡁䅁䅁䅁杂敎䅊䍄䉁䅁䅁兂䅁䅁䅍䅄䅁䅁䅯儰䅁䅁䅯儷䅯䅁䅯朵䅯䅁䅯眵䅯䅁䅅䅁䉁䅁䅁睂䅁䅁䅁䕯浐䅑杷允䅁䅁䅍䅁䑁䅁䅷䅁䭁䥁䅉䅁䭁䉁䜴䅁䉁䅁䅁允䅁䅁䅯杧䅙䅁杷允䅁䅁䅍䅁䑁䅁䅷䅁䭁䡁䉑䅁䭁䉁䝧䅁䉁䅁䅁允䅁䅁䅯兏䅙䅁杷允䅁䅁䅕䅁䑁䅁䅷䅁䭁佁䄰䅁䭁䵁即䅁䭁䅁䅑潁䭁䵁卫䅁䉁䅁䅁允䅁䅁䅕灭婭婭火啖䵁䅉䅅䅁䙁䅁䅁睁䵁䅁䅁权慂䅁䅁权獄权䅁权浄权䅁权湄权䅁允䅁䅁䅅䅁䡁䅁䅁䅁杂攸䅒䍄䉁䅁䅁睁䅁䅁䅍䅄䅁䅁䅯杧䅁䅁䅯杊䅙䅁䅅䅁䉁䅁䅁杄䵁䅁䅁李㉁䍁䄴䅏硁䅁䅁䍄䉁䅁䅁睁䅁䅁䅍䅄䅁䅁䅯兤䄰䅁䅯栲䅉䅁䅅䅁䉁䅁䅁权獁杆䅁䍄䉁䅁䅁睁䅁䅁䅍䅄䅁䅁䅯兊䅅䅁䅯杇䅙䅁䅅䅁䉁䅁䅁权⭁杂䅁䍄䉁䅁䅁兂䅁䅁䅍䅄䅁䅁䅯睂䅅䅁䅯朶䅯䅁䅯朵䅯䅁䅯眶䅯䅁䅅䅁䉁䅁䅁睂䅁䅁䅁䍁洯䅑杷允䅁䅁䅕䅁䑁䅁䅷䅁䭁䥁䅉䅁䭁佁䭕䅁䭁佁䭙䅁䭁佁䭣䅁䉁䅁䅁允䅁䅁䅯材䅳䅁杷允䅁䅁䅍䅁䑁䅁䅷䅁䭁䥁䅑䅁䭁䉁䝯䅁䉁䅁䅁允䅁䅁䅯杘䅙䅁杷允䅁䅁䅕䅁䑁䅁䅷䅁䭁䱁䉣䅁䭁佁䭧䅁䭁佁䭙䅁䭁佁䭣䅁䉁䅁䅁允䅁䅁䅯杂䅳䅁杷允䅁䅁䅍䅁䑁䅁䅷䅁䭁䉁䅷䅁䭁䍁䝙䅁䉁䅁䅁允䅁䅁䄴权䅁䑁䅫䅎畁䑁䅙䅁䵁䅉䅅䅁䑁䅁䅁睁䵁䅁䅁权佃䅁䅁权敁杂䅁允䅁䅁䅅䅁䭁䥁䝷䅁䵁䅉䅅䅁䑁䅁䅁睁䵁䅁䅁权求允䅁权偄杅䅁允䅁䅁䅅䅁䭁䉁䕁䅁䵁䅉䅅䅁䙁䅁䅁睁䵁䅁䅁权潃允䅁权汄权䅁权浄权䅁权湄权䅁允䅁䅁䅅䅁䭁䑁䱧䅁䵁䅉䅅䅁䑁䅁䅁睁䵁䅁䅁权䑁允䅁权慄杅䅁允䅁䅁䅅䅁䭁䑁唰䅁䵁䅉䅅䅁䑁䅁䅁睁䵁䅁䅁权䕁允䅁权慄杅䅁允䅁䅁䅅䅁䭁䑁唴䅁䵁䅉䅅䅁䑁䅁䅁睁䵁䅁䅁权汄允䅁权捁杂䅁允䅁䅁䅅䅁䭁䍁䡯䅁䵁䅉䅅䅁䙁䅁䅁睁䵁䅁䅁权汃允䅁权䙄杅䅁权䕁䅁䅋权䩄杅䅁允䅁䅁䅅䅁䙁䵁欳啓捰桨䅚䍄䉁䅁䅁睁䅁䅁䅍䅄䅁䅁䅯䅢䅁䅁䅯杈䅙䅁䅅䅁䉁䅁䅁权㝄䅃䅁䍄䉁䅁䅁兂䅁䅁䅍䅄䅁䅁䅯杭䅁䅁䅯剸䅉䅁䅯䅂䍁䅧䅯剹䅉䅁䅅䅁䉁䅁䅁兂湃爰䡌則呍䅑杷允䅁䅁䅍䅁䑁䅁䅷䅁䭁䅁䄸䅁䭁䵁匸䅁䉁䅁䅁允䅁䅁䅯䅅䅑䅁杷允䅁䅁䅍䅁䑁䅁䅷䅁䭁䉁䉅䅁䭁䉁䜴䅁䉁䅁䅁允䅁䅁䅯睂䅧䅁杷允䅁䅁䅕䅁䑁䅁䅷䅁䭁䙁䉧䅁䭁佁䭷䅁䭁佁䭙䅁䭁佁䭣䅁䉁䅁䅁允䅁䅁䅣䅁䅁䵁婃唵䵁䅉䅅䅁䙁䅁䅁睁䵁䅁䅁权婄允䅁权䙄杅䅁权䕁䅁䅋权䥄杅䅁允䅁䅁䅅䅁䙁䕁偘䍶堵睶䅊䍄䉁䅁䅁睁䅁䅁䅍䅄䅁䅁䅯兰䅁䅁䅯栲䅉䅁䅅䅁䉁䅁䅁权䉂䅆䅁䍄䉁䅁䅁睁䅁䅁䅍䅄䅁䅁䅯兂䅅䅁䅯栲䅉䅁䅅䅁䉁䅁䅁权湁睆䅁䍄䉁䅁䅁睁䅁䅁䅍䅄䅁䅁䅯兺䅳䅁䅯栲䅉䅁䅅䅁䉁䅁䅁权慄䅆䅁䍄䉁䅁䅁兂䅁䅁䅍䅄䅁䅁䅯睨䅁䅁䅯儷䅯䅁䅯朵䅯䅁䅯眵䅯䅁䅅䅁䉁䅁䅁睂䅁䅁䅁䱉氷䅑杷允䅁䅁䅕䅁䑁䅁䅷䅁䭁䱁䅷䅁䭁䵁单䅁䭁䅁䅑潁䭁䵁卧䅁䉁䅁䅁允䅁䅁䅕䬯卅浸⭶ぃ䵁䅉䅅䅁䑁䅁䅁睁䵁䅁䅁权汁䅁䅁权慄杅䅁允䅁䅁䅅䅁䭁䕁啍䅁䵁䅉䅅䅁䙁䅁䅁睁䵁䅁䅁权䥃䅁䅁权䱄杅䅁权䕁䅁䅋权䩄杅䅁允䅁䅁䅅䅁䙁䵁䴳䵺䵺䙌䅨䍄䉁䅁䅁睁䅁䅁䅍䅄䅁䅁䅯眹䅁䅁䅯杊䅙䅁䅅䅁䉁䅁䅁杄䵁䅁䅁李ぁ䍁䄴兏㑁䅁䅁䍄䉁䅁䅁睁䅁䅁䅍䅄䅁䅁䅯䅩䅁䅁䅯䅈䅙䅁䅅䅁䉁䅁䅁权牁杂䅁䍄䉁䅁䅁睁䅁䅁䅍䅄䅁䅁䅯䅩䅁䅁䅯杈䅙䅁䅅䅁䉁䅁䅁权畁元䅁䍄䉁䅁䅁睁䅁䅁䅍䅄䅁䅁䅯朹䅁䅁䅯栲䅉䅁䅅䅁䉁䅁䅁权䕂䅆䅁䍄䉁䅁䅁睁䅁䅁䅍䅄䅁䅁䅯䅩䅁䅁䅯䅊䅙䅁䅅䅁䉁䅁䅁权允䅂䅁䍄䉁䅁䅁兂䅁䅁䅍䅄䅁䅁䅯睩䅁䅁䅯䄷䅯䅁䅯朵䅯䅁䅯眵䅯䅁䅅䅁䉁䅁䅁权允䅂䅁䍄䉁䅁䅁睁䅁䅁䅍䅄䅁䅁䅯䅩䅁䅁䅯栲䅉䅁䅅䅁䉁䅁䅁权䙂䅆䅁䍄䉁䅁䅁兂䅁䅁䅍䅄䅁䅁䅯杤䅁䅁䅯朶䅯䅁䅯朵䅯䅁䅯眶䅯䅁䅅䅁䉁䅁䅁睂䅁䅁䅁䌴浲䅑杷允䅁䅁䅕䅁䑁䅁䅷䅁䭁䉁䉉䅁䭁䵁单䅁䭁䅁䅑潁䭁䵁卫䅁䉁䅁䅁允䅁䅁䅕扂⭙湯䱚啅䵁䅉䅅䅁䙁䅁䅁睁䵁䅁䅁权求䅁䅁权䙄杅䅁权䕁䅁䅋权䩄杅䅁允䅁䅁䅅䅁䙁偁么䌱桔杕䅴䍄䉁䅁䅁睁䅁䅁䅍䅄䅁䅁䅯兺䅑䅁䅯栲䅉䅁䅅䅁䉁䅁䅁权䝂䅆䅁䍄䉁䅁䅁睁䅁䅁䅍䅄䅁䅁䅯兇䄸䅁䅯栲䅉䅁䅅䅁䉁䅁䅁权䡂䅆䅁䍄䉁䅁䅁兂䅁䅁䅍䅄䅁䅁䅯儱䅁䅁䅯硹䅉䅁䅯䅂䍁䅧䅯剹䅉䅁䅅䅁䉁䅁䅁兂㑃潈牘剕坨䅑杷允䅁䅁䅕䅁䑁䅁䅷䅁䭁䱁䅁䅁䭁䵁即䅁䭁䅁䅑潁䭁䵁卫䅁䉁䅁䅁允䅁䅁䅕䉵䘶ㄶ潆歗䵁䅉䅅䅁䑁䅁䅁睁䵁䅁䅁权煂䅁䅁权偄杅䅁允䅁䅁䅅䅁䭁䉁䕁䅁䵁䅉䅅䅁䙁䅁䅁睁䵁䅁䅁权乃䅁䅁权灄权䅁权浄权䅁权湄权䅁允䅁䅁䅅䅁䭁乁佫䅁䵁䅉䅅䅁䙁䅁䅁睁䵁䅁䅁权橄䅁䅁权䱄杅䅁权䕁䅁䅋权䩄杅䅁允䅁䅁䅅䅁䙁䡁啳歲桦汓䅤䍄䉁䅁䅁兂䅁䅁䅍䅄䅁䅁䅯兩䅅䅁䅯儷䅯䅁䅯朵䅯䅁䅯眵䅯䅁䅅䅁䉁䅁䅁睂䅁䅁䅁䭷汦䅑杷允䅁䅁䅕䅁䑁䅁䅷䅁䭁䝁䅯䅁䭁䵁单䅁䭁䅁䅑潁䭁䵁卧䅁䉁䅁䅁允䅁䅁䅕栳䵆湦充啁䵁䅉䅅䅁䑁䅁䅁睁䵁䅁䅁权䕄兂䅁权慄杅䅁允䅁䅁䅅䅁䭁䕁啯䅁䵁䅉䅅䅁䙁䅁䅁睁䵁䅁䅁权煂䅁䅁权䙄杅䅁权䕁䅁䅋权䩄杅䅁允䅁䅁䅅䅁䙁偁眱框坪睭䅎䍄䉁䅁䅁兂䅁䅁䅍䅄䅁䅁䅯䅷䅅䅁䅯儷䅯䅁䅯朵䅯䅁䅯眵䅯䅁䅅䅁䉁䅁䅁睂䅁䅁䅁䕧浪䅑杷允䅁䅁䅕䅁䑁䅁䅷䅁䭁䍁䉫䅁䭁佁䭷䅁䭁佁䭙䅁䭁佁䭣䅁䉁䅁䅁允䅁䅁䅣䅁䅁䵁敁欵䵁䅉䅅䅁䙁䅁䅁睁䵁䅁䅁权流䅁䅁权獄权䅁权浄权䅁权湄权䅁允䅁䅁䅅䅁䡁䅁䅁䅁䅂畣䅖䍄䉁䅁䅁睁䅁䅁䅍䅄䅁䅁䅯条䅁䅁䅯杈䅙䅁䅅䅁䉁䅁䅁权硁元䅁䍄䉁䅁䅁睁䅁䅁䅍䅄䅁䅁䅯眹䅑䅁䅯栲䅉䅁䅅䅁䉁䅁䅁权乂䅆䅁䍄䉁䅁䅁睁䅁䅁䅍䅄䅁䅁䅯眳䅷䅁䅯栲䅉䅁䅅䅁䉁䅁䅁权佂䅆䅁䍄䉁䅁䅁睁䅁䅁䅍䅄䅁䅁䅯䅕䅁䅁䅯䅊䅙䅁䅅䅁䉁䅁䅁权偂䅆䅁䍄䉁䅁䅁兂䅁䅁䅍䅄䅁䅁䅯䅲䅁䅁䅯硹䅉䅁䅯䅂䍁䅧䅯䉹䅉䅁䅅䅁䉁䅁䅁兂慃婭婭卭慬䅑杷允䅁䅁䅍䅁䑁䅁䅷䅁䭁䭁䅷䅁䭁䉁䝯䅁䉁䅁䅁允䅁䅁䅯兌䅙䅁杷允䅁䅁䅍䅁䑁䅁䅷䅁䭁䵁䅍䅁䭁䍁䝙䅁䉁䅁䅁允䅁䅁䄴䅄䅁䑁䅧免畁䑁䅑睎䅁䅁杷允䅁䅁䅍䅁䑁䅁䅷䅁䭁䵁䅙䅁䭁䍁䝙䅁䉁䅁䅁允䅁䅁䄴䅄䅁䑁䅣䅏畁䑁䅑免䅁䅁杷允䅁䅁䅍䅁䑁䅁䅷䅁䭁䵁䅧䅁䭁䍁䝙䅁䉁䅁䅁允䅁䅁䄴䅄䅁䑁䅫䅏畁䑁䅍䅏䅁䅁杷允䅁䅁䅍䅁䑁䅁䅷䅁䭁䕁䉫䅁䭁䍁䝙䅁䉁䅁䅁允䅁䅁䄴䅄䅁䑁䅣兏畁䑁䅣睍䅁䅁杷允䅁䅁䅕䅁䑁䅁䅷䅁䭁䙁䅧䅁䭁佁䬰䅁䭁佁䭙䅁䭁佁䭣䅁䉁䅁䅁允䅁䅁䅣䅁䅁䭁婂唵䵁䅉䅅䅁䙁䅁䅁睁䵁䅁䅁权䵂允䅁权獄权䅁权浄权䅁权湄权䅁允䅁䅁䅅䅁䡁䅁䅁䅁䅂敒䅚䍄䉁䅁䅁睁䅁䅁䅍䅄䅁䅁䅯䅲䅁䅁䅯杈䅙䅁䅅䅁䉁䅁䅁权摂杂䅁䍄䉁䅁䅁睁䅁䅁䅍䅄䅁䅁䅯睭䅁䅁䅯䅊䅙䅁䅅䅁䉁䅁䅁权扂杂䅁䍄䉁䅁䅁䅂䅁䅁䅍䅄䅁䅁䅯䅲䅁䅁䅯睈䅙䅁䅯䅉䅙䅁䅅䅁䉁䅁䅁权橄睂䅁䍄䉁䅁䅁兂䅁䅁䅍䅄䅁䅁䅯䅲䅁䅁䅯䄶䅯䅁䅯朵䅯䅁䅯眵䅯䅁䅅䅁䉁䅁䅁权䝁睃䅁䍄䉁䅁䅁兂䅁䅁䅍䅄䅁䅁䅯李䅁䅁䅯䄷䅯䅁䅯朵䅯䅁䅯眵䅯䅁䅅䅁䉁䅁䅁睂䅁䅁䅁䝑歪䅑杷允䅁䅁䅕䅁䑁䅁䅷䅁䭁䭁䅷䅁䭁佁䬰䅁䭁佁䭙䅁䭁佁䭣䅁䉁䅁䅁允䅁䅁䅣䅁䅁䝁千䔵䵁䅉䅅䅁䙁䅁䅁睁䵁䅁䅁权䅃䅁䅁权汄权䅁权浄权䅁权湄权䅁允䅁䅁䅅䅁䭁䑁䰴䅁䵁䅉䅅䅁䙁䅁䅁睁䵁䅁䅁权硄允䅁权獄权䅁权浄权䅁权湄权䅁允䅁䅁䅅䅁䡁䅁䅁䅁杁敪䅖䍄䉁䅁䅁兂䅁䅁䅍䅄䅁䅁䅯眹䅅䅁䅯硹䅉䅁䅯䅂䍁䅧䅯䉹䅉䅁䅅䅁䉁䅁䅁兂䑄匹捨硪婊䅑杷允䅁䅁䅍䅁䑁䅁䅷䅁䭁䭁䅷䅁䭁乁卯䅁䉁䅁䅁允䅁䅁䅯䉕䅑䅁杷允䅁䅁䅍䅁䑁䅁䅷䅁䭁䱁䅉䅁䭁䵁匸䅁䉁䅁䅁允䅁䅁䅯䅅䅑䅁杷允䅁䅁䅍䅁䑁䅁䅷䅁䭁䑁䉁䅁䭁䉁䝯䅁䉁䅁䅁允䅁䅁䅯睘䅙䅁杷允䅁䅁䅕䅁䑁䅁䅷䅁䭁䡁䅣䅁䭁佁䭷䅁䭁佁䭙䅁䭁佁䭣䅁䉁䅁䅁允䅁䅁䅣䅁䅁䭁䩁欵䵁䅉䅅䅁䑁䅁䅁睁䵁䅁䅁权呁允䅁权敁杂䅁允䅁䅁䅅䅁䭁䵁䝫䅁䵁䅉䅅䅁䙁䅁䅁睁䵁䅁䅁权祃䅁䅁权䱄杅䅁权䕁䅁䅋权䥄杅䅁允䅁䅁䅅䅁䙁佁㙆䭆䠵噣䄹䍄䉁䅁䅁睁䅁䅁䅍䅄䅁䅁䅯杳䅁䅁䅯杇䅙䅁䅅䅁䉁䅁䅁权婂杂䅁䍄䉁䅁䅁兂䅁䅁䅍䅄䅁䅁䅯睭䅁䅁䅯䄶䅯䅁䅯朵䅯䅁䅯眵䅯䅁䅅䅁䉁䅁䅁权䝁睃䅁䍄䉁䅁䅁兂䅁䅁䅍䅄䅁䅁䅯杳䅁䅁䅯䄶䅯䅁䅯朵䅯䅁䅯眵䅯䅁䅅䅁䉁䅁䅁权䝁睃䅁䍄䉁䅁䅁睁䅁䅁䅍䅄䅁䅁䅯䅘䅁䅁䅯䅇䅙䅁䅅䅁䉁䅁䅁权㡂杂䅁䍄䉁䅁䅁兂䅁䅁䅍䅄䅁䅁䅯杳䅁䅁䅯朶䅯䅁䅯朵䅯䅁䅯眶䅯䅁䅅䅁䉁䅁䅁睂䅁䅁䅁䕑浢䅑杷允䅁䅁䅕䅁䑁䅁䅷䅁䭁䥁䅯䅁䭁䵁即䅁䭁䅁䅑潁䭁䵁卫䅁䉁䅁䅁允䅁䅁䅕䘷㑇潈牘歕䵁䅉䅅䅁䑁䅁䅁睁䵁䅁䅁权祃䅁䅁权慄杅䅁允䅁䅁䅅䅁䭁䙁啅䅁䵁䅉䅅䅁䑁䅁䅁睁䵁䅁䅁权い䅁䅁权奁杂䅁允䅁䅁䅅䅁䭁䉁䝫䅁䵁䅉䅅䅁䙁䅁䅁睁䵁䅁䅁权㥂䅁䅁权汄权䅁权浄权䅁权湄权䅁允䅁䅁䅅䅁䭁偁䭫䅁䵁䅉䅅䅁䙁䅁䅁睁䵁䅁䅁权⭂䅁䅁权汄权䅁权浄权䅁权湄权䅁允䅁䅁䅅䅁䭁䉁䕁䅁䵁䅉䅅䅁䑁䅁䅁睁䵁䅁䅁权噄允䅁权奁杂䅁允䅁䅁䅅䅁䭁䕁䝁䅁䵁䅉䅅䅁䑁䅁䅁睁䵁䅁䅁权牂兄䅁权慄杅䅁允䅁䅁䅅䅁䭁䙁啉䅁䵁䅉䅅䅁䑁䅁䅁睁䵁䅁䅁权獄䅁䅁权慄杅䅁允䅁䅁䅅䅁䭁䙁啑䅁䵁䅉䅅䅁䕁䅁䅁睁䵁䅁䅁权癄䅁䅁权晁杂䅁权杁杂䅁允䅁䅁䅅䅁䭁乁䥣䅁䵁䅉䅅䅁䑁䅁䅁睁䵁䅁䅁权䱄允䅁权敁杂䅁允䅁䅁䅅䅁䭁䙁䝷䅁䵁䅉䅅䅁䑁䅁䅁睁䵁䅁䅁权㥄允䅁权捁杂䅁允䅁䅁䅅䅁䭁䱁䜰䅁䵁䅉䅅䅁䙁䅁䅁睁䵁䅁䅁权䑂允䅁权䱄杅䅁权䕁䅁䅋权䩄杅䅁允䅁䅁䅅䅁䙁䍁捬㡪ㅌ䙩䅬䍄䉁䅁䅁兂䅁䅁䅍䅄䅁䅁䅯眶䅁䅁䅯剸䅉䅁䅯䅂䍁䅧䅯䉹䅉䅁䅅䅁䉁䅁䅁兂牁楯〲灡䘴䅑杷允䅁䅁䅑䅁䑁䅁䅷䅁䭁䱁䅙䅁䭁䉁䜸䅁䭁䍁䝁䅁䉁䅁䅁允䅁䅁䅯杦䅙䅁杷允䅁䅁䅍䅁䑁䅁䅷䅁䭁䑁佣䅁䭁乁卯䅁䉁䅁䅁允䅁䅁䅯桖䅑䅁杷允䅁䅁䅍䅁䑁䅁䅷䅁䭁䡁䉧䅁䭁䉁䝯䅁䉁䅁䅁允䅁䅁䅯䅐䅙䅁杷允䅁䅁䅍䅁䑁䅁䅷䅁䭁䡁䅫䅁䭁䉁䝯䅁䉁䅁䅁允䅁䅁䅯材䅙䅁杷允䅁䅁䅍䅁䑁䅁䅷䅁䭁䡁䉙䅁䭁䉁䜴䅁䉁䅁䅁允䅁䅁䅯䅪䅙䅁杷允䅁䅁䅍䅁䑁䅁䅷䅁䭁䍁䙕䅁䭁乁卯䅁䉁䅁䅁允䅁䅁䅯䉗䅑䅁杷允䅁䅁䅍䅁䑁䅁䅷䅁䭁䡁䉍䅁䭁䉁䝷䅁䉁䅁䅁允䅁䅁䅯朲䅙䅁杷允䅁䅁䅍䅁䑁䅁䅷䅁䭁䱁䵁䅁䭁乁卯䅁䉁䅁䅁允䅁䅁䅯副䅙䅁杷允䅁䅁䅍䅁䑁䅁䅷䅁䭁䉁䴰䅁䭁乁卯䅁䉁䅁䅁允䅁䅁䅯剗䅑䅁杷允䅁䅁䅍䅁䑁䅁䅷䅁䭁佁䙕䅁䭁乁卯䅁䉁䅁䅁允䅁䅁䅯桗䅑䅁杷允䅁䅁䅑䅁䑁䅁䅷䅁䭁䉁䈰䅁䭁䉁䜸䅁䭁䍁䝁䅁䉁䅁䅁允䅁䅁䅯兇䅫䅁杷允䅁䅁䅍䅁䑁䅁䅷䅁䭁佁䙙䅁䭁乁卯䅁䉁䅁䅁允䅁䅁䅯䉘䅑䅁杷允䅁䅁䅑䅁䑁䅁䅷䅁䭁䍁䅙䅁䭁䉁䜸䅁䭁䍁䝁䅁䉁䅁䅁允䅁䅁䅯睩䅧䅁杷允䅁䅁䅕䅁䑁䅁䅷䅁䭁䱁䅙䅁䭁䵁即䅁䭁䅁䅑潁䭁䵁卧䅁䉁䅁䅁允䅁䅁䅕積積積橍じ䵁䅉䅅䅁䑁䅁䅁睁䵁䅁䅁权㉃䅁䅁权慄杅䅁允䅁䅁䅅䅁䭁䙁唰䅁䵁䅉䅅䅁䙁䅁䅁睁䵁䅁䅁权桄䅁䅁权灄权䅁权浄权䅁权湄权䅁允䅁䅁䅅䅁䭁乁偑䅁䵁䅉䅅䅁䑁䅁䅁睁䵁䅁䅁权䅄允䅁权奁杂䅁允䅁䅁䅅䅁䭁䑁䝫䅁䵁䅉䅅䅁䕁䅁䅁睁䵁䅁䅁权㕂䅁䅁权晁杂䅁权杁杂䅁允䅁䅁䅅䅁䭁䑁䝧䅁䵁䅉䅅䅁䕁䅁䅁睁䵁䅁䅁权㙂䅁䅁权晁杂䅁权杁杂䅁允䅁䅁䅅䅁䭁䑁䝧䅁䵁䅉䅅䅁䙁䅁䅁睁䵁䅁䅁权剂允䅁权䱄杅䅁权䕁䅁䅋权䥄杅䅁允䅁䅁䅅䅁䙁䵁䴳䵺䵺䙮䅸䍄䉁䅁䅁兂䅁䅁䅍䅄䅁䅁䅯兩䅅䅁䅯硹䅉䅁䅯䅂䍁䅧䅯䉹䅉䅁䅅䅁䉁䅁䅁兂㥁瑃橥䩣戱䅑杷允䅁䅁䅕䅁䑁䅁䅷䅁䭁偁䅷䅁䭁䵁单䅁䭁䅁䅑潁䭁䵁卫䅁䉁䅁䅁允䅁䅁䅕椯⽱䡰啂啁䵁䅉䅅䅁䑁䅁䅁睁䵁䅁䅁权汃䅂䅁权慄杅䅁允䅁䅁䅅䅁䭁䙁唴䅁䵁䅉䅅䅁䕁䅁䅁睁䵁䅁䅁权⭁允䅁权晁杂䅁权杁杂䅁允䅁䅁䅅䅁䭁乁䩫䅁䵁䅉䅅䅁䙁䅁䅁睁䵁䅁䅁权䙂允䅁权潄权䅁权浄权䅁权湄权䅁允䅁䅁䅅䅁䭁䅁䱙䅁䵁䅉䅅䅁䑁䅁䅁睁䵁䅁䅁权剂䅁䅁权捁杂䅁允䅁䅁䅅䅁䭁䱁䝁䅁䵁䅉䅅䅁䙁䅁䅁睁䵁䅁䅁权⭁允䅁权䙄杅䅁权䕁䅁䅋权䩄杅䅁允䅁䅁䅅䅁䙁䥁牘ㅺ稷杉䅖䍄䉁䅁䅁兂䅁䅁䅍䅄䅁䅁䅯睈䅁䅁䅯䄷䅯䅁䅯朵䅯䅁䅯眵䅯䅁䅅䅁䉁䅁䅁睂䅁䅁䅁䭁武䅑杷允䅁䅁䅕䅁䑁䅁䅷䅁䭁䱁䅫䅁䭁䵁即䅁䭁䅁䅑潁䭁䵁卧䅁䉁䅁䅁允䅁䅁䅕䥘䌯匹獨䕘䵁䅉䅅䅁䙁䅁䅁睁䵁䅁䅁权⽁允䅁权灄权䅁权浄权䅁权湄权䅁允䅁䅁䅅䅁䭁䕁乷䅁䵁䅉䅅䅁䙁䅁䅁睁䵁䅁䅁权䑁允䅁权灄权䅁权浄权䅁权湄权䅁允䅁䅁䅅䅁䭁䑁佫䅁䵁䅉䅅䅁䑁䅁䅁睁䵁䅁䅁权硁兄䅁权慄杅䅁允䅁䅁䅅䅁䭁䙁唸䅁䵁䅉䅅䅁䙁䅁䅁睁䵁䅁䅁权㕄䅁䅁权䱄杅䅁权䕁䅁䅋权䩄杅䅁允䅁䅁䅅䅁䙁䕁桪桥畓ㅖ䅤䍄䉁䅁䅁睁䅁䅁䅍䅄䅁䅁䅯兢䅅䅁䅯硺䅉䅁䅅䅁䉁䅁䅁权允䅂䅁䍄䉁䅁䅁睁䅁䅁䅍䅄䅁䅁䅯兖䅁䅁䅯杈䅙䅁䅅䅁䉁䅁䅁权摄元䅁䍄䉁䅁䅁睁䅁䅁䅍䅄䅁䅁䅯䄴䅳䅁䅯栲䅉䅁䅅䅁䉁䅁䅁权杂䅆䅁䍄䉁䅁䅁睁䅁䅁䅍䅄䅁䅁䅯兕䅅䅁䅯䅇䅙䅁䅅䅁䉁䅁䅁权䭂杂䅁䍄䉁䅁䅁睁䅁䅁䅍䅄䅁䅁䅯兄䅙䅁䅯栲䅉䅁䅅䅁䉁䅁䅁权桂䅆䅁䍄䉁䅁䅁睁䅁䅁䅍䅄䅁䅁䅯杯䅁䅁䅯䅇䅙䅁䅅䅁䉁䅁䅁权㕁杂䅁䍄䉁䅁䅁睁䅁䅁䅍䅄䅁䅁䅯兒䅁䅁䅯杊䅙䅁䅅䅁䉁䅁䅁杄䵁䅁䅁䅏ぁ䍁䄴䅎祁䅁䅁䍄䉁䅁䅁兂䅁䅁䅍䅄䅁䅁䅯其䅅䅁䅯剸䅉䅁䅯䅂䍁䅧䅯剹䅉䅁䅅䅁䉁䅁䅁兂煄牓獥䈷婉䅑杷允䅁䅁䅕䅁䑁䅁䅷䅁䭁䩁䄴䅁䭁䵁单䅁䭁䅁䅑潁䭁䵁卫䅁䉁䅁䅁允䅁䅁䅕渵⽥瑭穸え䵁䅉䅅䅁䑁䅁䅁睁䵁䅁䅁权㙃䅂䅁权慄杅䅁允䅁䅁䅅䅁䭁䝁啉䅁䵁䅉䅅䅁䑁䅁䅁睁䵁䅁䅁权慂兄䅁权慄杅䅁允䅁䅁䅅䅁䭁䝁啍䅁䵁䅉䅅䅁䑁䅁䅁睁䵁䅁䅁权啂允䅁权流杂䅁允䅁䅁䅅䅁佁䅁䅷䅁㕁䑁䅑杌㉁䑁䅙䅁䵁䅉䅅䅁䑁䅁䅁睁䵁䅁䅁权獄睃䅁权慄杅䅁允䅁䅁䅅䅁䭁䝁啑䅁䵁䅉䅅䅁䑁䅁䅁睁䵁䅁䅁权㡃䅁䅁权慁杂䅁允䅁䅁䅅䅁䭁䵁䝉䅁䵁䅉䅅䅁䑁䅁䅁睁䵁䅁䅁权啁睄䅁权慄杅䅁允䅁䅁䅅䅁䭁䝁啙䅁䵁䅉䅅䅁䙁䅁䅁睁䵁䅁䅁权捂允䅁权潄权䅁权浄权䅁权湄权䅁允䅁䅁䅅䅁䭁䅁䱙䅁䵁䅉䅅䅁䑁䅁䅁睁䵁䅁䅁权㡃䅁䅁权歁杂䅁允䅁䅁䅅䅁䭁䅁乷䅁䵁䅉䅅䅁䙁䅁䅁睁䵁䅁䅁权㡃䅁䅁权煄权䅁权浄权䅁权牄权䅁允䅁䅁䅅䅁䡁䅁䅁䅁䅂何䅚䍄䉁䅁䅁兂䅁䅁䅍䅄䅁䅁䅯杷䅁䅁䅯剸䅉䅁䅯䅂䍁䅧䅯䉹䅉䅁䅅䅁䉁䅁䅁兂䩁獱湃㉳䱫䅑杷允䅁䅁䅕䅁䑁䅁䅷䅁䭁䵁䅍䅁䭁䵁单䅁䭁䅁䅑潁䭁䵁卧䅁䉁䅁䅁允䅁䅁䅕䉙㥷㜳桒䕁䵁䅉䅅䅁䕁䅁䅁睁䵁䅁䅁权獁䅁䅁权晁杂䅁权杁杂䅁允䅁䅁䅅䅁䭁䙁䩷䅁䵁䅉䅅䅁䙁䅁䅁睁䵁䅁䅁权䕄䅁䅁权䙄杅䅁权䕁䅁䅋权䥄杅䅁允䅁䅁䅅䅁䙁䉁砱ㅶ䙏䉱䅖䍄䉁䅁䅁睁䅁䅁䅍䅄䅁䅁䅯䅙䅅䅁䅯䅊䅙䅁䅅䅁䉁䅁䅁权兄䅃䅁䍄䉁䅁䅁兂䅁䅁䅍䅄䅁䅁䅯䅹䅁䅁䅯硹䅉䅁䅯䅂䍁䅧䅯剹䅉䅁䅅䅁䉁䅁䅁兂畃⭒㙆䉆娵䅑杷允䅁䅁䅍䅁䑁䅁䅷䅁䭁䭁䅕䅁䭁䉁䝷䅁䉁䅁䅁允䅁䅁䅯其䅙䅁杷允䅁䅁䅍䅁䑁䅁䅷䅁䭁䵁䅉䅁䭁䉁䝷䅁䉁䅁䅁允䅁䅁䅯睥䅙䅁杷允䅁䅁䅕䅁䑁䅁䅷䅁䭁䥁䅁䅁䭁佁䭧䅁䭁佁䭙䅁䭁佁䭣䅁䉁䅁䅁允䅁䅁䅯杂䅳䅁杷允䅁䅁䅍䅁䑁䅁䅷䅁䭁䵁䅍䅁䭁䉁䝷䅁䉁䅁䅁允䅁䅁䅯朲䅙䅁杷允䅁䅁䅍䅁䑁䅁䅷䅁䭁䵁䅑䅁䭁䉁䝷䅁䉁䅁䅁允䅁䅁䅯睩䅙䅁杷允䅁䅁䅍䅁䑁䅁䅷䅁䭁䵁䅙䅁䭁䉁䝷䅁䉁䅁䅁允䅁䅁䅯杌䅙䅁杷允䅁䅁䅕䅁䑁䅁䅷䅁䭁佁䈴䅁䭁佁䭯䅁䭁佁䭙䅁䭁佁䭳䅁䉁䅁䅁允䅁䅁䅣䅁䅁䍁湁欵䵁䅉䅅䅁䑁䅁䅁睁䵁䅁䅁权䍄䅁䅁权敁杂䅁允䅁䅁䅅䅁䭁䭁䝑䅁䵁䅉䅅䅁䙁䅁䅁睁䵁䅁䅁权剄允䅁权䱄杅䅁权䕁䅁䅋权䩄杅䅁允䅁䅁䅅䅁䙁䅁䅁䅁䅁䝁䅆䍄䉁䅁䅁睁䅁䅁䅍䅄䅁䅁䅯睷䅁䅁䅯杈䅙䅁䅅䅁䉁䅁䅁权塃杂䅁䍄䉁䅁䅁睁䅁䅁䅍䅄䅁䅁䅯䅸䅁䅁䅯杈䅙䅁䅅䅁䉁䅁䅁权杁睂䅁䍄䉁䅁䅁睁䅁䅁䅍䅄䅁䅁䅯杸䅁䅁䅯杈䅙䅁䅅䅁䉁䅁䅁权䭃睂䅁䍄䉁䅁䅁睁䅁䅁䅍䅄䅁䅁䅯䅹䅁䅁䅯杈䅙䅁䅅䅁䉁䅁䅁权䵃杂䅁䍄䉁䅁䅁兂䅁䅁䅍䅄䅁䅁䅯睷䅁䅁䅯儵䅯䅁䅯朵䅯䅁䅯眵䅯䅁䅅䅁䉁䅁䅁权穁睃䅁䍄䉁䅁䅁兂䅁䅁䅍䅄䅁䅁䅯杸䅁䅁䅯儵䅯䅁䅯朵䅯䅁䅯眵䅯䅁䅅䅁䉁䅁䅁权㑁睃䅁䍄䉁䅁䅁睁䅁䅁䅍䅄䅁䅁䅯杭䅅䅁䅯杇䅙䅁䅅䅁䉁䅁䅁权䅂杂䅁䍄䉁䅁䅁兂䅁䅁䅍䅄䅁䅁䅯睏䅅䅁䅯剸䅉䅁䅯䅂䍁䅧䅯剹䅉䅁䅅䅁䉁䅁䅁兂㉃睫呪效䩍䅑杷允䅁䅁䅕䅁䑁䅁䅷䅁䭁䵁䅉䅁䭁佁䬰䅁䭁佁䭙䅁䭁佁䭣䅁䉁䅁䅁允䅁䅁䅣䅁䅁䭁㑁欵䵁䅉䅅䅁䙁䅁䅁睁䵁䅁䅁权䑄䅁䅁权瑄权䅁权浄权䅁权湄权䅁允䅁䅁䅅䅁䡁䅁䅁䅁杄佰䅖䍄䉁䅁䅁兂䅁䅁䅍䅄䅁䅁䅯䅸䅁䅁䅯</t>
  </si>
  <si>
    <t>儷䅯䅁䅯朵䅯䅁䅯眵䅯䅁䅅䅁䉁䅁䅁睂䅁䅁䅁䭷汢䅑杷允䅁䅁䅍䅁䑁䅁䅷䅁䭁䥁䅯䅁䭁䵁匸䅁䉁䅁䅁允䅁䅁䅣䅁䅁䍁⽄唵䵁䅉䅅䅁䑁䅁䅁睁䵁䅁䅁权䑄允䅁权歁杂䅁允䅁䅁䅅䅁䭁䭁䭑䅁䵁䅉䅅䅁䑁䅁䅁睁䵁䅁䅁权㉂允䅁权慄杅䅁允䅁䅁䅅䅁䭁䝁啧䅁䵁䅉䅅䅁䙁䅁䅁睁䵁䅁䅁权䡃䅁䅁权潄权䅁权浄权䅁权湄权䅁允䅁䅁䅅䅁䭁䅁䱙䅁䵁䅉䅅䅁䙁䅁䅁睁䵁䅁䅁权癃䅁䅁权䙄杅䅁权䕁䅁䅋权䩄杅䅁允䅁䅁䅅䅁䙁䅁渳畗癱䉒䅒䍄䉁䅁䅁兂䅁䅁䅍䅄䅁䅁䅯眴䅁䅁䅯儵䅯䅁䅯朵䅯䅁䅯眵䅯䅁䅅䅁䉁䅁䅁权㕄权䅁䍄䉁䅁䅁兂䅁䅁䅍䅄䅁䅁䅯䅖䅁䅁䅯剸䅉䅁䅯䅂䍁䅧䅯䉹䅉䅁䅅䅁䉁䅁䅁兂䩃汈洱䡺剕䅑杷允䅁䅁䅍䅁䑁䅁䅷䅁䭁䭁䄰䅁䭁䉁䝯䅁䉁䅁䅁允䅁䅁䅯児䅙䅁杷允䅁䅁䅍䅁䑁䅁䅷䅁䭁䡁䉑䅁䭁䍁䝙䅁䉁䅁䅁允䅁䅁䄴䅄䅁䑁䅧睎畁䑁䅫睎䅁䅁杷允䅁䅁䅍䅁䑁䅁䅷䅁䭁䑁䅧䅁䭁䍁䝙䅁䉁䅁䅁允䅁䅁䄴䅄䅁䑁䅫兎畁䑁䅉兎䅁䅁杷允䅁䅁䅍䅁䑁䅁䅷䅁䭁䵁䵧䅁䭁乁卯䅁䉁䅁䅁允䅁䅁䅯剡䅑䅁杷允䅁䅁䅍䅁䑁䅁䅷䅁䭁佁䅑䅁䭁䉁䝯䅁䉁䅁䅁允䅁䅁䅯杷䅙䅁杷允䅁䅁䅍䅁䑁䅁䅷䅁䭁䭁䉳䅁䭁䉁䝯䅁䉁䅁䅁允䅁䅁䅯睇䅙䅁杷允䅁䅁䅕䅁䑁䅁䅷䅁䭁䩁䉧䅁䭁佁䭯䅁䭁佁䭙䅁䭁佁䭳䅁䉁䅁䅁允䅁䅁䅣䅁䅁䵁䵂欵䵁䅉䅅䅁䑁䅁䅁睁䵁䅁䅁权佁兄䅁权慄杅䅁允䅁䅁䅅䅁䭁䝁啳䅁䵁䅉䅅䅁䕁䅁䅁睁䵁䅁䅁权獂䅁䅁权晁杂䅁权杁杂䅁允䅁䅁䅅䅁䭁䥁䨴䅁䵁䅉䅅䅁䙁䅁䅁睁䵁䅁䅁权䕃䅁䅁权獄权䅁权浄权䅁权湄权䅁允䅁䅁䅅䅁䡁䅁䅁䅁䅂⭃䅖䍄䉁䅁䅁兂䅁䅁䅍䅄䅁䅁䅯䅆䅅䅁䅯剸䅉䅁䅯䅂䍁䅧䅯剹䅉䅁䅅䅁䉁䅁䅁兂䩃啕䕨慎啙䅑杷允䅁䅁䅕䅁䑁䅁䅷䅁䭁䉁䉕䅁䭁䵁单䅁䭁䅁䅑潁䭁䵁卫䅁䉁䅁䅁允䅁䅁䅕湚楃砶睕歃䵁䅉䅅䅁䑁䅁䅁睁䵁䅁䅁权穂䅁䅁权慁杂䅁允䅁䅁䅅䅁䭁䙁䜴䅁䵁䅉䅅䅁䙁䅁䅁睁䵁䅁䅁权㙂䅁䅁权䱄杅䅁权䕁䅁䅋权䥄杅䅁允䅁䅁䅅䅁䙁䅁䅁䅁䅁䙷䅨䍄䉁䅁䅁兂䅁䅁䅍䅄䅁䅁䅯睴䅁䅁䅯䄷䅯䅁䅯朵䅯䅁䅯眵䅯䅁䅅䅁䉁䅁䅁睂䅁䅁䅁䱧汦䅑杷允䅁䅁䅍䅁䑁䅁䅷䅁䭁䡁䅯䅁䭁䉁䝷䅁䉁䅁䅁允䅁䅁䅯其䅙䅁杷允䅁䅁䅕䅁䑁䅁䅷䅁䭁乁䉳䅁䭁䵁即䅁䭁䅁䅑潁䭁䵁卫䅁䉁䅁䅁允䅁䅁䅕䘷㑇潈员啙䵁䅉䅅䅁䙁䅁䅁睁䵁䅁䅁权瑂允䅁权䙄杅䅁权䕁䅁䅋权䩄杅䅁允䅁䅁䅅䅁䙁䭁均䱊䅳⼱⼸䍄䉁䅁䅁睁䅁䅁䅍䅄䅁䅁䅯杒䅷䅁䅯栲䅉䅁䅅䅁䉁䅁䅁权療䅆䅁䍄䉁䅁䅁兂䅁䅁䅍䅄䅁䅁䅯兮䅁䅁䅯儵䅯䅁䅯朵䅯䅁䅯眵䅯䅁䅅䅁䉁䅁䅁权㑁睃䅁䍄䉁䅁䅁兂䅁䅁䅍䅄䅁䅁䅯入䅁䅁䅯䄶䅯䅁䅯朵䅯䅁䅯眵䅯䅁䅅䅁䉁䅁䅁权允䅂䅁䍄䉁䅁䅁兂䅁䅁䅍䅄䅁䅁䅯来䅁䅁䅯䄶䅯䅁䅯朵䅯䅁䅯眵䅯䅁䅅䅁䉁䅁䅁权允䅂䅁䍄䉁䅁䅁兂䅁䅁䅍䅄䅁䅁䅯杩䅅䅁䅯䄷䅯䅁䅯朵䅯䅁䅯眵䅯䅁䅅䅁䉁䅁䅁权允䅂䅁䍄䉁䅁䅁睁䅁䅁䅍䅄䅁䅁䅯䅫䅁䅁䅯䅇䅙䅁䅅䅁䉁䅁䅁权㥁杂䅁䍄䉁䅁䅁睁䅁䅁䅍䅄䅁䅁䅯杰䅁䅁䅯䅈䅙䅁䅅䅁䉁䅁䅁权楃杂䅁䍄䉁䅁䅁䅂䅁䅁䅍䅄䅁䅁䅯兢䅅䅁䅯睈䅙䅁䅯䅉䅙䅁䅅䅁䉁䅁䅁权⽂䅃䅁䍄䉁䅁䅁兂䅁䅁䅍䅄䅁䅁䅯入䅁䅁䅯儶䅯䅁䅯朵䅯䅁䅯眵䅯䅁䅅䅁䉁䅁䅁权允䅂䅁䍄䉁䅁䅁兂䅁䅁䅍䅄䅁䅁䅯村䅅䅁䅯朶䅯䅁䅯朵䅯䅁䅯眶䅯䅁䅅䅁䉁䅁䅁睂䅁䅁䅁䙑浄䅑杷允䅁䅁䅍䅁䑁䅁䅷䅁䭁佁䅳䅁䭁䉁䜴䅁䉁䅁䅁允䅁䅁䅯睁䅧䅁杷允䅁䅁䅕䅁䑁䅁䅷䅁䭁䡁䅫䅁䭁佁䬰䅁䭁佁䭙䅁䭁佁䭣䅁䉁䅁䅁允䅁䅁䅯䅅䅑䅁杷允䅁䅁䅍䅁䑁䅁䅷䅁䭁䩁䅯䅁䭁䉁䝧䅁䉁䅁䅁允䅁䅁䅯䅦䅙䅁杷允䅁䅁䅕䅁䑁䅁䅷䅁䭁佁䅁䅁䭁䵁即䅁䭁䅁䅑潁䭁䵁卧䅁䉁䅁䅁允䅁䅁䅕硥畓⭒䭈歗䵁䅉䅅䅁䑁䅁䅁睁䵁䅁䅁权剄䅁䅁权偄杅䅁允䅁䅁䅅䅁䭁䉁䕁䅁䵁䅉䅅䅁䑁䅁䅁睁䵁䅁䅁权捃䅄䅁权慄杅䅁允䅁䅁䅅䅁䭁䡁啅䅁䵁䅉䅅䅁䑁䅁䅁睁䵁䅁䅁权捃允䅁权偄杅䅁允䅁䅁䅅䅁䡁䅁䅁䅁䅃效䅆䍄䉁䅁䅁兂䅁䅁䅍䅄䅁䅁䅯朶䅅䅁䅯䄷䅯䅁䅯朵䅯䅁䅯眵䅯䅁䅅䅁䉁䅁䅁睂䅁䅁䅁䭧汌䅑杷允䅁䅁䅍䅁䑁䅁䅷䅁䭁䭁䅁䅁䭁乁卯䅁䉁䅁䅁允䅁䅁䅯硣䅑䅁杷允䅁䅁䅍䅁䑁䅁䅷䅁䭁䍁䅧䅁䭁䉁䜴䅁䉁䅁䅁允䅁䅁䅯杫䅙䅁杷允䅁䅁䅕䅁䑁䅁䅷䅁䭁佁䄴䅁䭁佁䭕䅁䭁佁䭙䅁䭁佁䭣䅁䉁䅁䅁允䅁䅁䅯材䅳䅁杷允䅁䅁䅕䅁䑁䅁䅷䅁䭁䑁䅙䅁䭁䵁即䅁䭁䅁䅑潁䭁䵁卫䅁䉁䅁䅁允䅁䅁䅕灭婭婭灮歖䵁䅉䅅䅁䑁䅁䅁睁䵁䅁䅁权⭄䅂䅁权慄杅䅁允䅁䅁䅅䅁䭁䡁啕䅁䵁䅉䅅䅁䑁䅁䅁睁䵁䅁䅁权睁䅁䅁权奁杂䅁允䅁䅁䅅䅁䭁䑁䝫䅁䵁䅉䅅䅁䙁䅁䅁睁䵁䅁䅁权䩄䅁䅁权䱄杅䅁权䕁䅁䅋权䩄杅䅁允䅁䅁䅅䅁䙁偁潙䥘䌯噂䅚䍄䉁䅁䅁睁䅁䅁䅍䅄䅁䅁䅯杗䅁䅁䅯硺䅉䅁䅅䅁䉁䅁䅁权允䅂䅁䍄䉁䅁䅁兂䅁䅁䅍䅄䅁䅁䅯杊䅁䅁䅯剸䅉䅁䅯䅂䍁䅧䅯䉹䅉䅁䅅䅁䉁䅁䅁兂硁敺䍏坐䑣䅑杷允䅁䅁䅍䅁䑁䅁䅷䅁䭁䍁䅙䅁䭁䉁䝯䅁䉁䅁䅁允䅁䅁䅯睋䅙䅁杷允䅁䅁䅍䅁䑁䅁䅷䅁䭁䉁䉷䅁䭁䉁䝷䅁䉁䅁䅁允䅁䅁䅯兮䅙䅁杷允䅁䅁䅍䅁䑁䅁䅷䅁䭁䍁䅙䅁䭁䍁䝙䅁䉁䅁䅁允䅁䅁䄴权䅁䑁䅧䅏畁䑁䅍䅁䵁䅉䅅䅁䙁䅁䅁睁䵁䅁䅁权捂䅁䅁权灄权䅁权浄权䅁权湄权䅁允䅁䅁䅅䅁䭁䉁乍䅁䵁䅉䅅䅁䙁䅁䅁睁䵁䅁䅁权流䅁䅁权煄权䅁权浄权䅁权牄权䅁允䅁䅁䅅䅁䡁䅁䅁䅁䅃畑䅚䍄䉁䅁䅁兂䅁䅁䅍䅄䅁䅁䅯督䅅䅁䅯硹䅉䅁䅯䅂䍁䅧䅯剹䅉䅁䅅䅁䉁䅁䅁兂硂児塲㑯楨䅑杷允䅁䅁䅕䅁䑁䅁䅷䅁䭁䡁䅷䅁䭁䵁单䅁䭁䅁䅑潁䭁䵁卧䅁䉁䅁䅁允䅁䅁䅕乳⽐㙮牣歉䵁䅉䅅䅁䙁䅁䅁睁䵁䅁䅁权㥂䅁䅁权䙄杅䅁权䕁䅁䅋权䥄杅䅁允䅁䅁䅅䅁䙁䝁䝒ㅆ硡創䅊䍄䉁䅁䅁兂䅁䅁䅍䅄䅁䅁䅯䅦䅁䅁䅯硹䅉䅁䅯䅂䍁䅧䅯剹䅉䅁䅅䅁䉁䅁䅁兂㑃潈牘慕婨䅑杷允䅁䅁䅕䅁䑁䅁䅷䅁䭁䝁䉅䅁䭁佁䭧䅁䭁佁䭙䅁䭁佁䭣䅁䉁䅁䅁允䅁䅁䅯术䅯䅁杷允䅁䅁䅕䅁䑁䅁䅷䅁䭁䩁䉳䅁䭁䵁即䅁䭁䅁䅑潁䭁䵁卧䅁䉁䅁䅁允䅁䅁䅕硥畓⭒慆啗䵁䅉䅅䅁䙁䅁䅁睁䵁䅁䅁权㥂䅁䅁权䱄杅䅁权䕁䅁䅋权䩄杅䅁允䅁䅁䅅䅁䙁䙁偹癷潕䘯䅴䍄䉁䅁䅁兂䅁䅁䅍䅄䅁䅁䅯杦䅁䅁䅯硹䅉䅁䅯䅂䍁䅧䅯剹䅉䅁䅅䅁䉁䅁䅁兂灁䥘䌯娹坨䅑杷允䅁䅁䅕䅁䑁䅁䅷䅁䭁乁䈰䅁䭁佁䭫䅁䭁佁䭙䅁䭁佁䭣䅁䉁䅁䅁允䅁䅁䅯眰䄸䅁杷允䅁䅁䅍䅁䑁䅁䅷䅁䭁䡁䄰䅁䭁䉁䝯䅁䉁䅁䅁允䅁䅁䅯朱䅙䅁杷允䅁䅁䅍䅁䑁䅁䅷䅁䭁䡁䄴䅁䭁䉁䝯䅁䉁䅁䅁允䅁䅁䅯睷䅙䅁杷允䅁䅁䅍䅁䑁䅁䅷䅁䭁䡁䅷䅁䭁䉁䝷䅁䉁䅁䅁允䅁䅁䅯䄷䅙䅁杷允䅁䅁䅍䅁䑁䅁䅷䅁䭁䡁䄰䅁䭁䉁䝷䅁䉁䅁䅁允䅁䅁䅯杒䅣䅁杷允䅁䅁䅍䅁䑁䅁䅷䅁䭁䡁䅷䅁䭁䍁䝙䅁䉁䅁䅁允䅁䅁䄴䅄䅁䑁䅧兏畁䑁䅫䅏䅁䅁杷允䅁䅁䅍䅁䑁䅁䅷䅁䭁䡁䄴䅁䭁䍁䝙䅁䉁䅁䅁允䅁䅁䄴䅄䅁䑁䅫䅎畁䑁䅙䅏䅁䅁杷允䅁䅁䅕䅁䑁䅁䅷䅁䭁䕁䉣䅁䭁䵁单䅁䭁䅁䅑潁䭁䵁卧䅁䉁䅁䅁允䅁䅁䅕㥬啰㉄ㅮ䐫䴸䅉䅅䅁䙁䅁䅁睁䵁䅁䅁权楂允䅁权汄权䅁权浄权䅁权湄权䅁允䅁䅁䅅䅁䭁䑁䌰䅁䵁䅉䅅䅁䙁䅁䅁睁䵁䅁䅁权啃允䅁权䙄杅䅁权䕁䅁䅋权䥄杅䅁允䅁䅁䅅䅁䙁䩁琯奷慥偆⽳䍄䉁䅁䅁兂䅁䅁䅍䅄䅁䅁䅯儱䅁䅁䅯硹䅉䅁䅯䅂䍁䅧䅯䉹䅉䅁䅅䅁䉁䅁䅁兂啁歲桦步婒䅑杷允䅁䅁䅕䅁䑁䅁䅷䅁䭁䉁䉅䅁䭁佁䭫䅁䭁佁䭙䅁䭁佁䭣䅁䉁䅁䅁允䅁䅁䅯睊䄰䅁杷允䅁䅁䅕䅁䑁䅁䅷䅁䭁䡁䅷䅁䭁佁䭫䅁䭁佁䭙䅁䭁佁䭣䅁䉁䅁䅁允䅁䅁䅯䅋䄰䅁杷允䅁䅁䅕䅁䑁䅁䅷䅁䭁䕁䉳䅁䭁佁䭷䅁䭁佁䭙䅁䭁佁䭣䅁䉁䅁䅁允䅁䅁䅣䅁䅁䅁乁欵䵁䅉䅅䅁䙁䅁䅁睁䵁䅁䅁权㡂䅁䅁权獄权䅁权浄权䅁权湄权䅁允䅁䅁䅅䅁䡁䅁䅁䅁权⭒䅚䍄䉁䅁䅁兂䅁䅁䅍䅄䅁䅁䅯睈䅁䅁䅯儷䅯䅁䅯朵䅯䅁䅯眵䅯䅁䅅䅁䉁䅁䅁睂䅁䅁䅁䕷洳䅑杷允䅁䅁䅕䅁䑁䅁䅷䅁䭁䡁䄰䅁䭁佁䭷䅁䭁佁䭙䅁䭁佁䭣䅁䉁䅁䅁允䅁䅁䅣䅁䅁䍁䱁欵䵁䅉䅅䅁䑁䅁䅁睁䵁䅁䅁权㥂䅁䅁权慄杅䅁允䅁䅁䅅䅁䭁䡁啣䅁䵁䅉䅅䅁䙁䅁䅁睁䵁䅁䅁权啃允䅁权汄权䅁权浄权䅁权湄权䅁允䅁䅁䅅䅁䭁䑁䱍䅁䵁䅉䅅䅁䑁䅁䅁睁䵁䅁䅁权⭂䅁䅁权慄杅䅁允䅁䅁䅅䅁䭁䡁啧䅁䵁䅉䅅䅁䑁䅁䅁睁䵁䅁䅁权穂兂䅁权慄杅䅁允䅁䅁䅅䅁䭁䡁啫䅁䵁䅉䅅䅁䙁䅁䅁睁䵁䅁䅁权⭃䅁䅁权䱄杅䅁权䕁䅁䅋权䩄杅䅁允䅁䅁䅅䅁䙁䑁積積積ㅑ䅆䍄䉁䅁䅁睁䅁䅁䅍䅄䅁䅁䅯兙䅅䅁䅯䅇䅙䅁䅅䅁䉁䅁䅁权㕁杂䅁䍄䉁䅁䅁兂䅁䅁䅍䅄䅁䅁䅯睵䅁䅁䅯剸䅉䅁䅯䅂䍁䅧䅯剹䅉䅁䅅䅁䉁䅁䅁兂楄婩ㅡ坒剧䅑杷允䅁䅁䅕䅁䑁䅁䅷䅁䭁乁䅁䅁䭁佁䭧䅁䭁佁䭙䅁䭁佁䭣䅁䉁䅁䅁允䅁䅁䅯杂䅳䅁杷允䅁䅁䅑䅁䑁䅁䅷䅁䭁佁䄴䅁䭁䉁䜸䅁䭁䍁䝁䅁䉁䅁䅁允䅁䅁䅯兒䅫䅁杷允䅁䅁䅕䅁䑁䅁䅷䅁䭁䩁䅯䅁䭁佁䭯䅁䭁佁䭙䅁䭁佁䭳䅁䉁䅁䅁允䅁䅁䅣䅁䅁䵁㙁欵䵁䅉䅅䅁䙁䅁䅁睁䵁䅁䅁权允允䅁权䱄杅䅁权䕁䅁䅋权䥄杅䅁允䅁䅁䅅䅁䙁䅁塲㍯㥁汵䅬䍄䉁䅁䅁兂䅁䅁䅍䅄䅁䅁䅯睫䅅䅁䅯儶䅯䅁䅯朵䅯䅁䅯眵䅯䅁䅅䅁䉁䅁䅁权允䅂䅁䍄䉁䅁䅁睁䅁䅁䅍䅄䅁䅁䅯兔䅅䅁䅯杊䅙䅁䅅䅁䉁䅁䅁杄䵁䅁䅁䅏㑁䍁䄴䅏穁䅁䅁䍄䉁䅁䅁睁䅁䅁䅍䅄䅁䅁䅯睙䅷䅁䅯栲䅉䅁䅅䅁䉁䅁䅁权㙂䅆䅁䍄䉁䅁䅁睁䅁䅁䅍䅄䅁䅁䅯兖䅁䅁䅯杊䅙䅁䅅䅁䉁䅁䅁杄䵁䅁䅁兏睁䍁䄴睎㕁䅁䅁䍄䉁䅁䅁兂䅁䅁䅍䅄䅁䅁䅯兎䅅䅁䅯儵䅯䅁䅯朵䅯䅁䅯眵䅯䅁䅅䅁䉁䅁䅁权奁睃䅁䍄䉁䅁䅁睁䅁䅁䅍䅄䅁䅁䅯先䅅䅁䅯杊䅙䅁䅅䅁䉁䅁䅁杄䵁䅁䅁䅏睁䍁䄴睎ㅁ䅁䅁䍄䉁䅁䅁睁䅁䅁䅍䅄䅁䅁䅯睺䅁䅁䅯䅈䅙䅁䅅䅁䉁䅁䅁权牁杂䅁䍄䉁䅁䅁兂䅁䅁䅍䅄䅁䅁䅯杭䅁䅁䅯硹䅉䅁䅯䅂䍁䅧䅯䉹䅉䅁䅅䅁䉁䅁䅁兂慃婭婭呭奬䅑杷允䅁䅁䅕䅁䑁䅁䅷䅁䭁䩁䅯䅁䭁䵁即䅁䭁䅁䅑潁䭁䵁卫䅁䉁䅁䅁允䅁䅁䅕体㙆䭆渴䕚䵁䅉䅅䅁䑁䅁䅁睁䵁䅁䅁权慃䅁䅁权捁杂䅁允䅁䅁䅅䅁䭁䙁䝫䅁䵁䅉䅅䅁䙁䅁䅁睁䵁䅁䅁权⭁允䅁权灄权䅁权浄权䅁权湄权䅁允䅁䅁䅅䅁䭁䱁佁䅁䵁䅉䅅䅁䙁䅁䅁睁䵁䅁䅁权敄允䅁权䙄杅䅁权䕁䅁䅋权䥄杅䅁允䅁䅁䅅䅁䙁䥁癡慓歔桒䅖䍄䉁䅁䅁睁䅁䅁䅍䅄䅁䅁䅯睴䅳䅁䅯栲䅉䅁䅅䅁䉁䅁䅁权㡂䅆䅁䍄䉁䅁䅁兂䅁䅁䅍䅄䅁䅁䅯杭䅁䅁䅯儵䅯䅁䅯朵䅯䅁䅯眵䅯䅁䅅䅁䉁䅁䅁权㥁杁䅁䍄䉁䅁䅁睁䅁䅁䅍䅄䅁䅁䅯杭䅁䅁䅯栲䅉䅁䅅䅁䉁䅁䅁权㥂䅆䅁䍄䉁䅁䅁兂䅁䅁䅍䅄䅁䅁䅯䅅䅁䅁䅯儵䅯䅁䅯朵䅯䅁䅯眵䅯䅁䅅䅁䉁䅁䅁权奁睃䅁䍄䉁䅁䅁兂䅁䅁䅍䅄䅁䅁䅯兯䅁䅁䅯䄶䅯䅁䅯朵䅯䅁䅯眵䅯䅁䅅䅁䉁䅁䅁权䝁睃䅁䍄䉁䅁䅁兂䅁䅁䅍䅄䅁䅁䅯睈䅁䅁䅯儵䅯䅁䅯朵䅯䅁䅯眵䅯䅁䅅䅁䉁䅁䅁权㍁睃䅁䍄䉁䅁䅁睁䅁䅁䅍䅄䅁䅁䅯杪䅅䅁䅯杈䅙䅁䅅䅁䉁䅁䅁权䩂杂䅁䍄䉁䅁䅁兂䅁䅁䅍䅄䅁䅁䅯睰䅅䅁䅯硹䅉䅁䅯䅂䍁䅧䅯䉹䅉䅁䅅䅁䉁䅁䅁兂䅁䅁䅁䑁敂䅑杷允䅁䅁䅕䅁䑁䅁䅷䅁䭁䱁䄸䅁䭁䵁单䅁䭁䅁䅑潁䭁䵁卫䅁䉁䅁䅁允䅁䅁䅕⽣乣卐楶啃䵁䅉䅅䅁䑁䅁䅁睁䵁䅁䅁权䉂允䅁权流杂䅁允䅁䅁䅅䅁佁䅁䅷䅁㍁䑁䅧杌㑁䑁䅅䅁䵁䅉䅅䅁䑁䅁䅁睁䵁䅁䅁权瑄允䅁权偄杅䅁允䅁䅁䅅䅁䭁䉁䕁䅁䵁䅉䅅䅁䙁䅁䅁睁䵁䅁䅁权十䅁䅁权獄权䅁权浄权䅁权湄权䅁允䅁䅁䅅䅁䡁䅁䅁䅁䅂佂䅚䍄䉁䅁䅁睁䅁䅁䅍䅄䅁䅁䅯兡䄸䅁䅯栲䅉䅁䅅䅁䉁䅁䅁权䉃䅆䅁䍄䉁䅁䅁兂䅁䅁䅍䅄䅁䅁䅯儶䅁䅁䅯䄷䅯䅁䅯朵䅯䅁䅯眵䅯䅁䅅䅁䉁䅁䅁睂䅁䅁䅁䑁汲䅑杷允䅁䅁䅍䅁䑁䅁䅷䅁䭁偁䔸䅁䭁乁卯䅁䉁䅁䅁允䅁䅁䅯桧䅑䅁杷允䅁䅁䅍䅁䑁䅁䅷䅁䭁䍁䵅䅁䭁乁卯䅁䉁䅁䅁允䅁䅁䅯硧䅑䅁杷允䅁䅁䅍䅁䑁䅁䅷䅁䭁乁䅕䅁䭁䵁匸䅁䉁䅁䅁允䅁䅁䅣䅁䅁䵁晄䔳䵁䅉䅅䅁䑁䅁䅁睁䵁䅁䅁权噄䅁䅁权慁杂䅁允䅁䅁䅅䅁䭁䵁䝉䅁䵁䅉䅅䅁䙁䅁䅁睁䵁䅁䅁权偄䅁䅁权䙄杅䅁权䕁䅁䅋权䩄杅䅁允䅁䅁䅅䅁䙁䝁汊䕖䝴桩䅂䍄䉁䅁䅁兂䅁䅁䅍䅄䅁䅁䅯眵䅅䅁䅯剸䅉䅁䅯䅂䍁䅧䅯剹䅉䅁䅅䅁䉁䅁䅁兂癄噋祦牳䴸䅑杷允䅁䅁䅕䅁䑁䅁䅷䅁䭁䅁䉕䅁䭁佁䭷䅁䭁佁䭙䅁䭁佁䭣䅁䉁䅁䅁允䅁䅁䅣䅁䅁䕁㕂〴䵁䅉䅅䅁䙁䅁䅁睁䵁䅁䅁权噄䅁䅁权灄权䅁权浄权䅁权湄权䅁允䅁䅁䅅䅁䭁䑁乁䅁䵁䅉䅅䅁䙁䅁䅁睁䵁䅁䅁权㍁允䅁权汄权䅁权浄权䅁权湄权䅁允䅁䅁䅅䅁䭁䅁䰰䅁䵁䅉䅅䅁䙁䅁䅁睁䵁䅁䅁权祄䅁䅁权獄权䅁权浄权䅁权湄权䅁允䅁䅁䅅䅁䡁䅁䅁䅁权散䅖䍄䉁䅁䅁兂䅁䅁䅍䅄䅁䅁䅯睴䅁䅁䅯硹䅉䅁䅯䅂䍁䅧䅯剹䅉䅁䅅䅁䉁䅁䅁兂桄桥畓㍒奆䅑杷允䅁䅁䅕䅁䑁䅁䅷䅁䭁乁䅕䅁䭁佁䬰䅁䭁佁䭙䅁䭁佁䭣䅁䉁䅁䅁允䅁䅁䅣䅁䅁䝁ㅁ䔵䵁䅉䅅䅁䙁䅁䅁睁䵁䅁䅁权慄䅁䅁权灄权䅁权浄权䅁权湄权䅁允䅁䅁䅅䅁䭁䵁䵍䅁䵁䅉䅅䅁䙁䅁䅁睁䵁䅁䅁权摂允䅁权煄权䅁权浄权䅁权牄权䅁允䅁䅁䅅䅁䡁䅁䅁䅁䅃⭋䅚䍄䉁䅁䅁睁䅁䅁䅍䅄䅁䅁䅯来䅕䅁䅯栲䅉䅁䅅䅁䉁䅁䅁权䙃䅆䅁䍄䉁䅁䅁睁䅁䅁䅍䅄䅁䅁䅯睄䅷䅁䅯栲䅉䅁䅅䅁䉁䅁䅁权慃兆䅁䍄䉁䅁䅁睁䅁䅁䅍䅄䅁䅁䅯睮䅁䅁䅯杇䅙䅁䅅䅁䉁䅁䅁权䑄杂䅁䍄䉁䅁䅁兂䅁䅁䅍䅄䅁䅁䅯䅹䅅䅁䅯剸䅉䅁䅯䅂䍁䅧䅯䉹䅉䅁䅅䅁䉁䅁䅁兂潁夷䄵椰允䅑杷允䅁䅁䅍䅁䑁䅁䅷䅁䭁䭁䅅䅁䭁䵁匸䅁䉁䅁䅁允䅁䅁䅣䅁䅁䵁噄〲䵁䅉䅅䅁䙁䅁䅁睁䵁䅁䅁权㡁允䅁权汄权䅁权浄权䅁权湄权䅁允䅁䅁䅅䅁䭁䑁䱙䅁䵁䅉䅅䅁䙁䅁䅁睁䵁䅁䅁权晄䅁䅁权煄权䅁权浄权䅁权牄权䅁允䅁䅁䅅䅁䡁䅁䅁䅁杄畍䅚䍄䉁䅁䅁兂䅁䅁䅍䅄䅁䅁䅯兯䅁䅁䅯剸䅉䅁䅯䅂䍁䅧䅯剹䅉䅁䅅䅁䉁䅁䅁兂牁㡮晹睫剕䅑杷允䅁䅁䅕䅁䑁䅁䅷䅁䭁䭁䅅䅁䭁䵁即䅁䭁䅁䅑潁䭁䵁卧䅁䉁䅁䅁允䅁䅁䅕噋偹癷㑕し䵁䅉䅅䅁䑁䅁䅁睁䵁䅁䅁权桃䅁䅁权慁杂䅁允䅁䅁䅅䅁䭁䡁䝳䅁䵁䅉䅅䅁䑁䅁䅁睁䵁䅁䅁权ぃ䅁䅁权偄杅䅁允䅁䅁䅅䅁䭁䉁䕁䅁䵁䅉䅅䅁䑁䅁䅁睁䵁䅁䅁权桃䅁䅁权敁杂䅁允䅁䅁䅅䅁䭁佁䝙䅁䵁䅉䅅䅁䑁䅁䅁睁䵁䅁䅁权灁允䅁权奁杂䅁允䅁䅁䅅䅁䭁䍁䝫䅁䵁䅉䅅䅁䑁䅁䅁睁䵁䅁䅁权桃䅁䅁权歁杂䅁允䅁䅁䅅䅁䭁䕁䩣䅁䵁䅉䅅䅁䑁䅁䅁睁䵁䅁䅁权瑁允䅁权歁杂䅁允䅁䅁䅅䅁䭁䅁䤰䅁䵁䅉䅅䅁䑁䅁䅁睁䵁䅁䅁权㉄䅄䅁权慄杅䅁允䅁䅁䅅䅁䭁䥁啫䅁䵁䅉䅅䅁䙁䅁䅁睁䵁䅁䅁权畄允䅁权瑄权䅁权浄权䅁权湄权䅁允䅁䅁䅅䅁䡁䅁䅁䅁䅁⭮䅖䍄䉁䅁䅁兂䅁䅁䅍䅄䅁䅁䅯兯䅁䅁䅯儵䅯䅁䅯朵䅯䅁䅯眵䅯䅁䅅䅁䉁䅁䅁权㥁杁䅁䍄䉁䅁䅁睁䅁䅁䅍䅄䅁䅁䅯䅍䅕䅁䅯栲䅉䅁䅅䅁䉁䅁䅁权䭃䅆䅁䍄䉁䅁䅁兂䅁䅁䅍䅄䅁䅁䅯兯䅁䅁䅯儷䅯䅁䅯朵䅯䅁䅯眵䅯䅁䅅䅁䉁䅁䅁睂䅁䅁䅁䱉汄䅑杷允䅁䅁䅍䅁䑁䅁䅷䅁䭁䅁䉷䅁䭁䉁䝯䅁䉁䅁䅁允䅁䅁䅯兗䅙䅁杷允䅁䅁䅑䅁䑁䅁䅷䅁䭁䵁䄸䅁䭁䉁䜸䅁䭁䍁䝁䅁䉁䅁䅁允䅁䅁䅯睩䅧䅁杷允䅁䅁䅍䅁䑁䅁䅷䅁䭁䭁䅅䅁䭁乁卯䅁䉁䅁䅁允䅁䅁䅯䉪䅑䅁杷允䅁䅁䅍䅁䑁䅁䅷䅁䭁䵁䄸䅁䭁䵁匸䅁䉁䅁䅁允䅁䅁䅣䅁䅁䕁桁欳䵁䅉䅅䅁䙁䅁䅁睁䵁䅁䅁权晁允䅁权䙄杅䅁权䕁䅁䅋权䩄杅䅁允䅁䅁䅅䅁䙁䍁䩍婫湈睥䅎䍄䉁䅁䅁睁䅁䅁䅍䅄䅁䅁䅯睶䅁䅁䅯栲䅉䅁䅅䅁䉁䅁䅁权乃䅆䅁䍄䉁䅁䅁睁䅁䅁䅍䅄䅁䅁䅯眳䅅䅁䅯䅊䅙䅁䅅䅁䉁䅁䅁权扁睂䅁䍄䉁䅁䅁睁䅁䅁䅍䅄䅁䅁䅯䅌䅅䅁䅯䅇䅙䅁䅅䅁䉁䅁䅁权婁杂䅁䍄䉁䅁䅁兂䅁䅁䅍䅄䅁䅁䅯朲䅁䅁䅯硹䅉䅁䅯䅂䍁䅧䅯䉹䅉䅁䅅䅁䉁䅁䅁兂偃癷潕䕘愹䅑杷允䅁䅁䅕䅁䑁䅁䅷䅁䭁乁䅯䅁䭁䵁即䅁䭁䅁䅑潁䭁䵁卫䅁䉁䅁䅁允䅁䅁䅕噋偹癷䥘䕘䵁䅉䅅䅁䑁䅁䅁睁䵁䅁䅁权慄䅁䅁权奁杂䅁允䅁䅁䅅䅁䭁䕁䝑䅁䵁䅉䅅䅁䙁䅁䅁睁䵁䅁䅁权杁允䅁权獄权䅁权浄权䅁权湄权䅁允䅁䅁䅅䅁䡁䅁䅁䅁䅄畵䅒䍄䉁䅁䅁兂䅁䅁䅍䅄䅁䅁䅯兔䅁䅁䅯剸䅉䅁䅯䅂䍁䅧䅯䉹䅉䅁䅅䅁䉁䅁䅁兂䝃扖獦歶䉕䅑杷允䅁䅁䅍䅁䑁䅁䅷䅁䭁乁䅯䅁䭁䉁䝷䅁䉁䅁䅁允䅁䅁䅯杌䅣䅁杷允䅁䅁䅍䅁䑁䅁䅷䅁䭁䝁䉧䅁䭁䉁䝧䅁䉁䅁䅁允䅁䅁䅯兏䅙䅁杷允䅁䅁䅍䅁䑁䅁䅷䅁䭁䝁䉫䅁䭁䉁䝧䅁䉁䅁䅁允䅁䅁䅯杓䅙䅁杷允䅁䅁䅍䅁䑁䅁䅷䅁䭁偁䅙䅁䭁䉁䜴䅁䉁䅁䅁允䅁䅁䅯杄䅣䅁杷允䅁䅁䅕䅁䑁䅁䅷䅁䭁乁䅯䅁䭁佁䭧䅁䭁佁䭙䅁䭁佁䭣䅁䉁䅁䅁允䅁䅁䅯杂䅳䅁杷允䅁䅁䅕䅁䑁䅁䅷䅁䭁乁䅯䅁䭁佁䭯䅁䭁佁䭙䅁䭁佁䭳䅁䉁䅁䅁允䅁䅁䅣䅁䅁䍁䭂欵䵁䅉䅅䅁䙁䅁䅁睁䵁䅁䅁权慄䅁䅁权瑄权䅁权浄权䅁权湄权䅁允䅁䅁䅅䅁䡁䅁䅁䅁杁畓䅚䍄䉁䅁䅁睁䅁䅁䅍䅄䅁䅁䅯朲䅁䅁䅯栲䅉䅁䅅䅁䉁䅁䅁权佃䅆䅁䍄䉁䅁䅁兂䅁䅁䅍䅄䅁䅁䅯免䅅䅁䅯硹䅉䅁䅯䅂䍁䅧䅯剹䅉䅁䅅䅁䉁䅁䅁兂䅁䅁䅁䕁扂䅑杷允䅁䅁䅍䅁䑁䅁䅷䅁䭁䕁䄰䅁䭁乁卯䅁䉁䅁䅁允䅁䅁䅯硪䅑䅁杷允䅁䅁䅍䅁䑁䅁䅷䅁䭁䭁䕳䅁䭁乁卯䅁䉁䅁䅁允䅁䅁䅯䉫䅑䅁杷允䅁䅁䅍䅁䑁䅁䅷䅁䭁䭁䅍䅁䭁䉁䜴䅁䉁䅁䅁允䅁䅁䅯兖䅫䅁杷允䅁䅁䅍䅁䑁䅁䅷䅁䭁䉁䉕䅁䭁乁卯䅁䉁䅁䅁允䅁䅁䅯硆䅕䅁杷允䅁䅁䅕䅁䑁䅁䅷䅁䭁䍁䅉䅁䭁佁䭷䅁䭁佁䭙䅁䭁佁䭣䅁䉁䅁䅁允䅁䅁䅣䅁䅁䍁扃唵䵁䅉䅅䅁䙁䅁䅁睁䵁䅁䅁权扃允䅁权䙄杅䅁权䕁䅁䅋权䩄杅䅁允䅁䅁䅅䅁䙁䱁併摁杆䅧䅤䍄䉁䅁䅁兂䅁䅁䅍䅄䅁䅁䅯杘䅅䅁䅯剸䅉䅁䅯䅂䍁䅧䅯䉹䅉䅁䅅䅁䉁䅁䅁兂⽄䘱䑎扫塣䅑杷允䅁䅁䅍䅁䑁䅁䅷䅁䭁䝁䙑䅁䭁乁卯䅁䉁䅁䅁允䅁䅁䅯桫䅑䅁杷允䅁䅁䅕䅁䑁䅁䅷䅁䭁䍁䉑䅁䭁佁䭯䅁䭁佁䭙䅁䭁佁䭳䅁䉁䅁䅁允䅁䅁䅣䅁䅁䵁㙁欵䵁䅉䅅䅁䑁䅁䅁睁䵁䅁䅁权塂允䅁权偄杅䅁允䅁䅁䅅䅁䭁䉁䕁䅁䵁䅉䅅䅁䕁䅁䅁睁䵁䅁䅁权䵂允䅁权晁杂䅁权杁杂䅁允䅁䅁䅅䅁䭁䝁䜰䅁䵁䅉䅅䅁䙁䅁䅁睁䵁䅁䅁权慂䅁䅁权䙄杅䅁权䕁䅁䅋权䩄杅䅁允䅁䅁䅅䅁䙁䉁攴睦䥮偊⽷䍄䉁䅁䅁兂䅁䅁䅍䅄䅁䅁䅯睨䅁䅁䅯儶䅯䅁䅯朵䅯䅁䅯眵䅯䅁䅅䅁䉁䅁䅁权卂睄䅁䍄䉁䅁䅁睁䅁䅁䅍䅄䅁䅁䅯杌䄰䅁䅯栲䅉䅁䅅䅁䉁䅁䅁权啃䅆䅁䍄䉁䅁䅁兂䅁䅁䅍䅄䅁䅁䅯睩䅁䅁䅯剸䅉䅁䅯䅂䍁䅧䅯䉹䅉䅁䅅䅁䉁䅁䅁兂晁⽘䩵婹卣䅑杷允䅁䅁䅕䅁䑁䅁䅷䅁䭁䙁䉙䅁䭁佁䭕䅁䭁佁䭙䅁䭁佁䭣䅁䉁䅁䅁允䅁䅁䅯䅡䅳䅁杷允䅁䅁䅕䅁䑁䅁䅷䅁䭁佁䅫䅁䭁䵁单䅁䭁䅁䅑潁䭁䵁卧䅁䉁䅁䅁允䅁䅁䅕瑦摋䱃浕い䵁䅉䅅䅁䑁䅁䅁睁䵁䅁䅁权䩄允䅁权捁杂䅁允䅁䅁䅅䅁䭁䙁䝫䅁䵁䅉䅅䅁䙁䅁䅁睁䵁䅁䅁权桁允䅁权獄权䅁权浄权䅁权湄权䅁允䅁䅁䅅䅁䡁䅁䅁䅁杂敉䅚䍄䉁䅁䅁睁䅁䅁䅍䅄䅁䅁䅯杺䅁䅁䅯硺䅉䅁䅅䅁䉁䅁䅁权允䅂䅁䍄䉁䅁䅁兂䅁䅁䅍䅄䅁䅁䅯材䅁䅁䅯硹䅉䅁䅯䅂䍁䅧䅯剹䅉䅁䅅䅁䉁䅁䅁兂䭁㘱睎奐呰䅑杷允䅁䅁䅕䅁䑁䅁䅷䅁䭁䉁䄰䅁䭁䵁单䅁䭁䅁䅑潁䭁䵁卧䅁䉁䅁䅁允䅁䅁䅕啲䅨䕮乆啁䵁䅉䅅䅁䙁䅁䅁睁䵁䅁䅁权杂允䅁权潄权䅁权浄权䅁权湄权䅁允䅁䅁䅅䅁䭁䉁䕁䅁䵁䅉䅅䅁䑁䅁䅁睁䵁䅁䅁权䙂䅁䅁权慁杂䅁允䅁䅁䅅䅁䭁䙁䜴䅁䵁䅉䅅䅁䑁䅁䅁睁䵁䅁䅁权ㅄ允䅁权偄杅䅁允䅁䅁䅅䅁䭁䉁䕁䅁䵁䅉䅅䅁䑁䅁䅁睁䵁䅁䅁权㉁䅁䅁权捁杂䅁允䅁䅁䅅䅁䭁䕁䜰䅁䵁䅉䅅䅁䙁䅁䅁睁䵁䅁䅁权ㅄ允䅁权䙄杅䅁权䕁䅁䅋权䥄杅䅁允䅁䅁䅅䅁䙁䕁漵㑴剹睙䅎䍄䉁䅁䅁睁䅁䅁䅍䅄䅁䅁䅯睭䅁䅁䅯䅇䅙䅁䅅䅁䉁䅁䅁权療杂䅁䍄䉁䅁䅁睁䅁䅁䅍䅄䅁䅁䅯朶䅁䅁䅯䅊䅙䅁䅅䅁䉁䅁䅁权婃元䅁䍄䉁䅁䅁兂䅁䅁䅍䅄䅁䅁䅯兓䅅䅁䅯儶䅯䅁䅯朵䅯䅁䅯眵䅯䅁䅅䅁䉁䅁䅁权乂杄䅁䍄䉁䅁䅁睁䅁䅁䅍䅄䅁䅁䅯儹䅅䅁䅯䅇䅙䅁䅅䅁䉁䅁䅁权㕁杂䅁䍄䉁䅁䅁睁䅁䅁䅍䅄䅁䅁䅯儹䅅䅁䅯杇䅙䅁䅅䅁䉁䅁䅁权䍄杂䅁䍄䉁䅁䅁睁䅁䅁䅍䅄䅁䅁䅯儹䅅䅁䅯杈䅙䅁䅅䅁䉁䅁䅁权㥁睂䅁䍄䉁䅁䅁兂䅁䅁䅍䅄䅁䅁䅯䅄䅅䅁䅯儷䅯䅁䅯朵䅯䅁䅯眵䅯䅁䅅䅁䉁䅁䅁睂䅁䅁䅁偑汘䅑杷允䅁䅁䅕䅁䑁䅁䅷䅁䭁偁䉕䅁䭁佁䭧䅁䭁佁䭙䅁䭁佁䭣䅁䉁䅁䅁允䅁䅁䅯杂䅳䅁杷允䅁䅁䅕䅁䑁䅁䅷䅁䭁偁䉕䅁䭁佁䭯䅁䭁佁䭙䅁䭁佁䭳䅁䉁䅁䅁允䅁䅁䅣䅁䅁䵁䍂欵䵁䅉䅅䅁䙁䅁䅁睁䵁䅁䅁权ㅄ允䅁权瑄权䅁权浄权䅁权湄权䅁允䅁䅁䅅䅁䡁䅁䅁䅁䅂畔䅖䍄䉁䅁䅁睁䅁䅁䅍䅄䅁䅁䅯內䄰䅁䅯栲䅉䅁䅅䅁䉁䅁䅁权塃䅆䅁䍄䉁䅁䅁睁䅁䅁䅍䅄䅁䅁䅯䅶䅅䅁䅯杈䅙䅁䅅䅁䉁䅁䅁权晄睂䅁䍄䉁䅁䅁睁䅁䅁䅍䅄䅁䅁䅯杈䅳䅁䅯栲䅉䅁䅅䅁䉁䅁䅁权奃䅆䅁䍄䉁䅁䅁睁䅁䅁䅍䅄䅁䅁䅯儹䅅䅁䅯栲䅉䅁䅅䅁䉁䅁䅁权婃䅆䅁䍄䉁䅁䅁睁䅁䅁䅍䅄䅁䅁䅯朳䅁䅁䅯杇䅙䅁䅅䅁䉁䅁䅁权㉃杂䅁䍄䉁䅁䅁睁䅁䅁䅍䅄䅁䅁䅯睨䅁䅁䅯硺䅉䅁䅅䅁䉁䅁䅁睂䅁䅁䅁伴楈䅑杷允䅁䅁䅕䅁䑁䅁䅷䅁䭁乁䄸䅁䭁䵁单䅁䭁䅁䅑潁䭁䵁卫䅁䉁䅁䅁允䅁䅁䅕䵐桗㍕ㅚ䕂䵁䅉䅅䅁䑁䅁䅁睁䵁䅁䅁权㍃䅁䅁权奁杂䅁允䅁䅁䅅䅁䭁䑁䜰䅁䵁䅉䅅䅁䑁䅁䅁睁䵁䅁䅁权ぃ允䅁权慄杅䅁允䅁䅁䅅䅁䭁䩁啯䅁䵁䅉䅅䅁䑁䅁䅁睁䵁䅁䅁权䥂䅁䅁权捁杂䅁允䅁䅁䅅䅁䭁䑁䝉䅁䵁䅉䅅䅁䑁䅁䅁睁䵁䅁䅁权捃䅁䅁权慁杂䅁允䅁䅁䅅䅁䭁䍁䜰䅁䵁䅉䅅䅁䙁䅁䅁睁䵁䅁䅁权敄䅁䅁权灄权䅁权浄权䅁权湄权䅁允䅁䅁䅅䅁䭁偁佅䅁䵁䅉䅅䅁䙁䅁䅁睁䵁䅁䅁权ぁ䅁䅁权䱄杅䅁权䕁䅁䅋权䩄杅䅁允䅁䅁䅅䅁䙁佁剸䉵䘶ㅹ䄹䍄䉁䅁䅁兂䅁䅁䅍䅄䅁䅁䅯眳䅁䅁䅯硹䅉䅁䅯䅂䍁䅧䅯剹䅉䅁䅅䅁䉁䅁䅁兂䅁䅁䅁䩁扂䅑杷允䅁䅁䅍䅁䑁䅁䅷䅁䭁乁䄸䅁䭁䉁䝧䅁䉁䅁䅁允䅁䅁䅯䅦䅙䅁杷允䅁䅁䅍䅁䑁䅁䅷䅁䭁乁䄸䅁䭁䉁䝯䅁䉁䅁䅁允䅁䅁䅯睋䅙䅁杷允䅁䅁䅍䅁䑁䅁䅷䅁䭁乁䄸䅁䭁䉁䝷䅁䉁䅁䅁允䅁䅁䅯睋䅙䅁杷允䅁䅁䅑䅁䑁䅁䅷䅁䭁䙁䉍䅁䭁䉁䜸䅁䭁䍁䝁䅁䉁䅁䅁允䅁䅁䅯睧䅫䅁杷允䅁䅁䅍䅁䑁䅁䅷䅁䭁乁䄸䅁䭁䉁䜴䅁䉁䅁䅁允䅁䅁䅯杭䅙䅁杷允䅁䅁䅍䅁䑁䅁䅷䅁䭁乁䄸䅁䭁䍁䝑䅁䉁䅁䅁允䅁䅁䅯䅅䅑䅁杷允䅁䅁䅍䅁䑁䅁䅷䅁䭁䍁䉣䅁䭁䉁䜴䅁䉁䅁䅁允䅁䅁䅯杭䅙䅁杷允䅁䅁䅍䅁䑁䅁䅷䅁䭁乁䅉䅁䭁䍁䝑䅁䉁䅁䅁允䅁䅁䅯杷䅫䅁杷允䅁䅁䅍䅁䑁䅁䅷䅁䭁䭁䉷䅁䭁䍁䝙䅁䉁䅁䅁允䅁䅁䄴杄䅁䑁䅅䅍㍁䍁䄴睍㍁䅁䅁䍄䉁䅁䅁睁䅁䅁䅍䅄䅁䅁䅯䅰䅁䅁䅯栲䅉䅁䅅䅁䉁䅁䅁权扃䅆䅁䍄䉁䅁䅁兂䅁䅁䅍䅄䅁䅁䅯睥䅁䅁䅯儵䅯䅁䅯朵䅯䅁䅯眵䅯䅁䅅䅁䉁䅁䅁权㑁睃䅁䍄䉁䅁䅁兂䅁䅁䅍䅄䅁䅁䅯杺䅁䅁䅯儷䅯䅁䅯朵䅯䅁䅯眵䅯䅁䅅䅁䉁䅁䅁睂䅁䅁䅁䭉汘䅑杷允䅁䅁䅕䅁䑁䅁䅷䅁䭁䡁䅁䅁䭁佁䭯䅁䭁佁䭙䅁䭁佁䭳䅁䉁䅁䅁允䅁䅁䅣䅁䅁䍁㕁欵䵁䅉䅅䅁䙁䅁䅁睁䵁䅁䅁权浄允䅁权汄权䅁权浄权䅁权湄权䅁允䅁䅁䅅䅁䭁䅁䰰䅁䵁䅉䅅䅁䙁䅁䅁睁䵁䅁䅁权䵄允䅁权獄权䅁权浄权䅁权湄权䅁允䅁䅁䅅䅁䡁䅁䅁䅁䅃畄䅎䍄䉁䅁䅁睁䅁䅁䅍䅄䅁䅁䅯䄴䅁䅁䅯䅈䅙䅁䅅䅁䉁䅁䅁权䝂睂䅁䍄䉁䅁䅁睁䅁䅁䅍䅄䅁䅁䅯杇䄰䅁䅯栲䅉䅁䅅䅁䉁䅁䅁权摃䅆䅁䍄䉁䅁䅁兂䅁䅁䅍䅄䅁䅁䅯䅖䅅䅁䅯䄷䅯䅁䅯朵䅯䅁䅯眵䅯䅁䅅䅁䉁䅁䅁睂䅁䅁䅁䅁浄䅑杷允䅁䅁䅕䅁䑁䅁䅷䅁䭁䥁䉑䅁䭁佁䭕䅁䭁佁䭙䅁䭁佁䭣䅁䉁䅁䅁允䅁䅁䅯䅅䅑䅁杷允䅁䅁䅍䅁䑁䅁䅷䅁䭁佁䅁䅁䭁䍁䝙䅁䉁䅁䅁允䅁䅁䄴䅄䅁䑁䅧杍畁䑁䅙兏䅁䅁杷允䅁䅁䅕䅁䑁䅁䅷䅁䭁佁䅁䅁䭁佁䭫䅁䭁佁䭙䅁䭁佁䭣䅁䉁䅁䅁允䅁䅁䅯䅺䅳䅁杷允䅁䅁䅕䅁䑁䅁䅷䅁䭁䅁䅷䅁䭁佁䬰䅁䭁佁䭙䅁䭁佁䭣䅁䉁䅁䅁允䅁䅁䅣䅁䅁䭁偂欵䵁䅉䅅䅁䙁䅁䅁睁䵁䅁䅁权摄䅁䅁权䙄杅䅁权䕁䅁䅋权䥄杅䅁允䅁䅁䅅䅁䙁偁硭渹ㄷ朴䅆䍄䉁䅁䅁兂䅁䅁䅍䅄䅁䅁䅯䄴䅁䅁䅯䄷䅯䅁䅯朵䅯䅁䅯眵䅯䅁䅅䅁䉁䅁䅁睂䅁䅁䅁乁楲䅑杷允䅁䅁䅕䅁䑁䅁䅷䅁䭁佁䅁䅁䭁佁䬰䅁䭁佁䭙䅁䭁佁䭣䅁䉁䅁䅁允䅁䅁䅣䅁䅁䥁湁欵䵁䅉䅅䅁䙁䅁䅁睁䵁䅁䅁权⭃允䅁权獄权䅁权浄权䅁权湄权䅁允䅁䅁䅅䅁䡁䅁䅁䅁杁⭉䅚䍄䉁䅁䅁兂䅁䅁䅍䅄䅁䅁䅯睇䅅䅁䅯剸䅉䅁䅯䅂䍁䅧䅯剹䅉䅁䅅䅁䉁䅁䅁兂祁畄㝫呭佉䅑杷允䅁䅁䅕䅁䑁䅁䅷䅁䭁䡁䅅䅁䭁䵁即䅁䭁䅁䅑潁䭁䵁卫䅁䉁䅁䅁允䅁䅁䅕噋偹癷㑕啗䵁䅉䅅䅁䙁䅁䅁睁䵁䅁䅁权允䅁䅁权䱄杅䅁权䕁䅁䅋权䩄杅䅁允䅁䅁䅅䅁䙁䅁䅁䅁䅁䙅䄱䍄䉁䅁䅁睁䅁䅁䅍䅄䅁䅁䅯杕䅅䅁䅯硺䅉䅁䅅䅁䉁䅁䅁权允䅂䅁䍄䉁䅁䅁兂䅁䅁䅍䅄䅁䅁䅯眱䅁䅁䅯䄶䅯䅁䅯朵䅯䅁䅯眵䅯䅁䅅䅁䉁䅁䅁权䝁睃䅁䍄䉁䅁䅁兂䅁䅁䅍䅄䅁䅁䅯朷䅅䅁䅯儶䅯䅁䅯朵䅯䅁䅯眵䅯䅁䅅䅁䉁䅁䅁权杄兄䅁䍄䉁䅁䅁睁䅁䅁䅍䅄䅁䅁䅯䅫䅅䅁䅯䅇䅙䅁䅅䅁䉁䅁䅁权㕁杂䅁䍄䉁䅁䅁兂䅁䅁䅍䅄䅁䅁䅯杋䅁䅁䅯䄶䅯䅁䅯朵䅯䅁䅯眵䅯䅁䅅䅁䉁䅁䅁权䝁睃䅁䍄䉁䅁䅁睁䅁䅁䅍䅄䅁䅁䅯眸䄰䅁䅯栲䅉䅁䅅䅁䉁䅁䅁权敃䅆䅁䍄䉁䅁䅁睁䅁䅁䅍䅄䅁䅁䅯眱䅅䅁䅯䅊䅙䅁䅅䅁䉁䅁䅁权佂权䅁䍄䉁䅁䅁䅂䅁䅁䅍䅄䅁䅁䅯䅘䅅䅁䅯睈䅙䅁䅯䅉䅙䅁䅅䅁䉁䅁䅁权㙁杂䅁䍄䉁䅁䅁䅂䅁䅁䅍䅄䅁䅁䅯杳䅅䅁䅯睈䅙䅁䅯䅉䅙䅁䅅䅁䉁䅁䅁权㉁睂䅁䍄䉁䅁䅁睁䅁䅁䅍䅄䅁䅁䅯睚䅁䅁䅯栲䅉䅁䅅䅁䉁䅁䅁权晃䅆䅁䍄䉁䅁䅁兂䅁䅁䅍䅄䅁䅁䅯兇䅅䅁䅯朶䅯䅁䅯朵䅯䅁䅯眶䅯䅁䅅䅁䉁䅁䅁睂䅁䅁䅁䑯浐䅑杷允䅁䅁䅍䅁䑁䅁䅷䅁䭁偁䅷䅁䭁䉁䜴䅁䉁䅁䅁允䅁䅁䅯免䅧䅁杷允䅁䅁䅍䅁䑁䅁䅷䅁䭁䝁䅅䅁䭁䉁䝷䅁䉁䅁䅁允䅁䅁䅯睒䅙䅁杷允䅁䅁䅍䅁䑁䅁䅷䅁䭁䅁䅷䅁䭁䉁䝷䅁䉁䅁䅁允䅁䅁䅯朲䅙䅁杷允䅁䅁䅍䅁䑁䅁䅷䅁䭁䅁䈴䅁䭁䵁匸䅁䉁䅁䅁允䅁䅁䅣䅁䅁䵁呁唴䵁䅉䅅䅁䙁䅁䅁睁䵁䅁䅁权灁允䅁权䙄杅䅁权䕁䅁䅋权䩄杅䅁允䅁䅁䅅䅁䙁䡁䙎㤵杄䄰䄱䍄䉁䅁䅁睁䅁䅁䅍䅄䅁䅁䅯杤䅁䅁䅯杈䅙䅁䅅䅁䉁䅁䅁权啁睂䅁䍄䉁䅁䅁䅂䅁䅁䅍䅄䅁䅁䅯䅊䅅䅁䅯睈䅙䅁䅯䅉䅙䅁䅅䅁䉁䅁䅁权捃杂䅁䍄䉁䅁䅁睁䅁䅁䅍䅄䅁䅁䅯杆䅅䅁䅯杇䅙䅁䅅䅁䉁䅁䅁权乄杂䅁䍄䉁䅁䅁睁䅁䅁䅍䅄䅁䅁䅯䅵䅷䅁䅯栲䅉䅁䅅䅁䉁䅁䅁权噄杆䅁䍄䉁䅁䅁睁䅁䅁䅍䅄䅁䅁䅯䅩䅅䅁䅯硺䅉䅁䅅䅁䉁䅁䅁权允䅂䅁䍄䉁䅁䅁睁䅁䅁䅍䅄䅁䅁䅯䅲䄴䅁䅯栲䅉䅁䅅䅁䉁䅁䅁权桃䅆䅁䍄䉁䅁䅁睁䅁䅁䅍䅄䅁䅁䅯䄵䅁䅁䅯硺䅉䅁䅅䅁䉁䅁䅁睂䅁䅁䅁䝙歪䅑杷允䅁䅁䅕䅁䑁䅁䅷䅁䭁佁䅑䅁䭁䵁单䅁䭁䅁䅑潁䭁䵁卫䅁䉁䅁䅁允䅁䅁䅕流䍧倲䙮啃䵁䅉䅅䅁䑁䅁䅁睁䵁䅁䅁权歃䅁䅁权偄杅䅁允䅁䅁䅅䅁䭁䉁䕁䅁䵁䅉䅅䅁䑁䅁䅁睁䵁䅁䅁权牄允䅁权流杂䅁允䅁䅁䅅䅁佁䅁䅷䅁㍁䑁䅧杌㉁䑁䅑䅁䵁䅉䅅䅁䙁䅁䅁睁䵁䅁䅁权歄䅁䅁权䱄杅䅁权䕁䅁䅋权䥄杅䅁允䅁䅁䅅䅁䙁佁剸䉵䘶ㅵ䅸䍄䉁䅁䅁睁䅁䅁䅍䅄䅁䅁䅯䄵䅁䅁䅯䅈䅙䅁䅅䅁䉁䅁䅁权瑄杂䅁䍄䉁䅁䅁睁䅁䅁䅍䅄䅁䅁䅯杤䅁䅁䅯硺䅉䅁䅅䅁䉁䅁䅁权允䅂䅁䍄䉁䅁䅁兂䅁䅁䅍䅄䅁䅁䅯䅖䅁䅁䅯䄶䅯䅁䅯朵䅯䅁䅯眵䅯䅁䅅䅁䉁䅁䅁权⭄权䅁䍄䉁䅁䅁睁䅁䅁䅍䅄䅁䅁䅯䄵䅁䅁䅯䅊䅙䅁䅅䅁䉁䅁䅁权剂元䅁䍄䉁䅁䅁䅂䅁䅁䅍䅄䅁䅁䅯杊䅅䅁䅯睈䅙䅁䅯䅉䅙䅁䅅䅁䉁䅁䅁权啃元䅁䍄䉁䅁䅁兂䅁䅁䅍䅄䅁䅁䅯䄵䅁䅁䅯儵䅯䅁䅯朵䅯䅁䅯眵䅯䅁䅅䅁䉁䅁䅁权允䅂䅁䍄䉁䅁䅁兂䅁䅁䅍䅄䅁䅁䅯杚䅅䅁䅯䄶䅯䅁䅯朵䅯䅁䅯眵䅯䅁䅅䅁䉁䅁䅁权䝁睃䅁䍄䉁䅁䅁兂䅁䅁䅍䅄䅁䅁䅯䄵䅁䅁䅯䄶䅯䅁䅯朵䅯䅁䅯眵䅯䅁䅅䅁䉁䅁䅁权允䅂䅁䍄䉁䅁䅁睁䅁䅁䅍䅄䅁䅁䅯䄶䅷䅁䅯栲䅉䅁䅅䅁䉁䅁䅁权歃杆䅁䍄䉁䅁䅁兂䅁䅁䅍䅄䅁䅁䅯䄵䅁䅁䅯儶䅯䅁䅯朵䅯䅁䅯眵䅯䅁䅅䅁䉁䅁䅁权允䅂䅁䍄䉁䅁䅁睁䅁䅁䅍䅄䅁䅁䅯儯䅅䅁䅯䅊䅙䅁䅅䅁䉁䅁䅁权楄䅃䅁䍄䉁䅁䅁䅂䅁䅁䅍䅄䅁䅁䅯兂䅅䅁䅯睈䅙䅁䅯䅉䅙䅁䅅䅁䉁䅁䅁权潂元䅁䍄䉁䅁䅁兂䅁䅁䅍䅄䅁䅁䅯兹䅁䅁䅯儶䅯䅁䅯朵䅯䅁䅯眵䅯䅁䅅䅁䉁䅁䅁权湃杄䅁䍄䉁䅁䅁兂䅁䅁䅍䅄䅁䅁䅯儸䅁䅁䅯剸䅉䅁䅯䅂䍁䅧䅯剹䅉䅁䅅䅁䉁䅁䅁兂楄夲硏䕶奫䅑杷允䅁䅁䅍䅁䑁䅁䅷䅁䭁䅁䉑䅁䭁䉁䝷䅁䉁䅁䅁允䅁䅁䅯杋䅙䅁杷允䅁䅁䅕䅁䑁䅁䅷䅁䭁偁䅫䅁䭁䵁单䅁䭁䅁䅑潁䭁䵁卧䅁䉁䅁䅁允䅁䅁䅕㑢歫癈摥䕅䵁䅉䅅䅁䙁䅁䅁睁䵁䅁䅁权噂䅁䅁权汄权䅁权浄权䅁权湄权䅁允䅁䅁䅅䅁䭁䑁䱧䅁䵁䅉䅅䅁䙁䅁䅁睁䵁䅁䅁权㑂允䅁权瑄权䅁权浄权䅁权湄权䅁允䅁䅁䅅䅁䡁䅁䅁䅁杁⭇䅚䍄䉁䅁䅁睁䅁䅁䅍䅄䅁䅁䅯䅶䅅䅁䅯栲䅉䅁䅅䅁䉁䅁䅁权浃䅆䅁䍄䉁䅁䅁睁䅁䅁䅍䅄䅁䅁䅯睭䅕䅁䅯栲䅉䅁䅅䅁䉁䅁䅁权湃䅆䅁䍄䉁䅁䅁睁䅁䅁䅍䅄䅁䅁䅯儶䅁䅁䅯杊䅙䅁䅅䅁䉁䅁䅁杄䵁䅁䅁李㍁䍁䄴睍ぁ䅁䅁䍄䉁䅁䅁兂䅁䅁䅍䅄䅁䅁䅯睅䅅䅁䅯朶䅯䅁䅯朵䅯䅁䅯眶䅯䅁䅅䅁䉁䅁䅁睂䅁䅁䅁䍷浶䅑杷允䅁䅁䅕䅁䑁䅁䅷䅁䭁䍁䉯䅁䭁䵁单䅁䭁䅁䅑潁䭁䵁卫䅁䉁䅁䅁允䅁䅁䅕㡙猸䭌䝇啂䵁䅉䅅䅁䑁䅁䅁睁䵁䅁䅁权䕃允䅁权奁杂䅁允䅁䅁䅅䅁䭁䑁䜰䅁䵁䅉䅅䅁䙁䅁䅁睁䵁䅁䅁权兄允䅁权潄权䅁权浄权䅁权湄权䅁允䅁䅁䅅䅁䭁䉁䕁䅁䵁䅉䅅䅁䑁䅁䅁睁䵁䅁䅁权桁䅁䅁权流杂䅁允䅁䅁䅅䅁佁䅁䅷䅁㕁䑁䅙杌㑁䑁䅙䅁䵁䅉䅅䅁䑁䅁䅁睁䵁䅁䅁权扃杄䅁权慄杅䅁允䅁䅁䅅䅁䭁䭁啯䅁䵁䅉䅅䅁䙁䅁䅁睁䵁䅁䅁权䉂允䅁权灄权䅁权浄权䅁权湄权䅁允䅁䅁䅅䅁䭁䑁佷䅁䵁䅉䅅䅁䙁䅁䅁睁䵁䅁䅁权䑁允䅁权獄权䅁权浄权䅁权湄权䅁允䅁䅁䅅䅁䡁䅁䅁䅁䅁⭕䅒䍄䉁䅁䅁兂䅁䅁䅍䅄䅁䅁䅯䅂䅅䅁䅯䄷䅯䅁䅯朵䅯䅁䅯眵䅯䅁䅅䅁䉁䅁䅁睂䅁䅁䅁䥯汶䅑杷允䅁䅁䅍䅁䑁䅁䅷䅁䭁䑁䈴䅁䭁䉁䝯䅁䉁䅁䅁允䅁䅁䅯睇䅙䅁杷允䅁䅁䅍䅁䑁䅁䅷䅁䭁偁䉧䅁䭁䵁匸䅁䉁䅁䅁允䅁䅁䅯䅅䅑䅁杷允䅁䅁䅍䅁䑁䅁䅷䅁䭁䑁䄴䅁䭁䉁䝯䅁䉁䅁䅁允䅁䅁䅯杴䅙䅁杷允䅁䅁䅍䅁䑁䅁䅷䅁䭁䱁䉳䅁䭁䉁䜴䅁䉁䅁䅁允䅁䅁䅯杆䅧䅁杷允䅁䅁䅍䅁䑁䅁䅷䅁䭁佁佣䅁䭁乁卯䅁䉁䅁䅁允䅁䅁䅯桘䅕䅁杷允䅁䅁䅕䅁䑁䅁䅷䅁䭁䙁䅉䅁䭁佁䭕䅁䭁佁䭙䅁䭁佁䭣䅁䉁䅁䅁允䅁䅁䅯材䅳䅁杷允䅁䅁䅕䅁䑁䅁䅷䅁䭁䍁䉉䅁䭁佁䭕䅁䭁佁䭙䅁䭁佁䭣䅁䉁䅁䅁允䅁䅁䅯兄䅳䅁杷允䅁䅁䅍䅁䑁䅁䅷䅁䭁偁䄰䅁䭁䉁䝯䅁䉁䅁䅁允䅁䅁䅯睋䅙䅁杷允䅁䅁䅕䅁䑁䅁䅷䅁䭁䝁䉕䅁䭁䵁即䅁䭁䅁䅑潁䭁䵁卧䅁䉁䅁䅁允䅁䅁䅕灭婭婭灬䕘䵁䅉䅅䅁䙁䅁䅁睁䵁䅁䅁权⭂允䅁权潄权䅁权浄权䅁权湄权䅁允䅁䅁䅅䅁䭁䅁䱙䅁䵁䅉䅅䅁䑁䅁䅁睁䵁䅁䅁权流允䅁权敁杂䅁允䅁䅁䅅䅁䭁䙁䩕䅁䵁䅉䅅䅁䑁䅁䅁睁䵁䅁䅁权䙃允䅁权奁杂䅁允䅁䅁䅅䅁䭁䡁䝷䅁䵁䅉䅅䅁䙁䅁䅁睁䵁䅁䅁权扁允䅁权䱄杅䅁权䕁䅁䅋权䥄杅䅁允䅁䅁䅅䅁䙁䥁牘払敧噖䄱䍄䉁䅁䅁睁䅁䅁䅍䅄䅁䅁䅯兆䅕䅁䅯栲䅉䅁䅅䅁䉁䅁䅁权獃䅆䅁䍄䉁䅁䅁兂䅁䅁䅍䅄䅁䅁䅯朹䅁䅁䅯剸䅉䅁䅯䅂䍁䅧䅯䉹䅉䅁䅅䅁䉁䅁䅁兂塂づ䝫乘单䅑杷允䅁䅁䅍䅁䑁䅁䅷䅁䭁䡁䉷䅁䭁乁卯䅁䉁䅁䅁允䅁䅁䅯割䅑䅁杷允䅁䅁䅍䅁䑁䅁䅷䅁䭁䑁䄴䅁䭁䉁䝷䅁䉁䅁䅁允䅁䅁䅯杆䅧䅁杷允䅁䅁䅍䅁䑁䅁䅷䅁䭁偁䙫䅁䭁乁卯䅁䉁䅁䅁允䅁䅁䅯硲䅑䅁杷允䅁䅁䅍䅁䑁䅁䅷䅁䭁䥁䱑䅁䭁乁卯䅁䉁䅁䅁允䅁䅁䅯䉳䅑䅁杷允䅁䅁䅕䅁䑁䅁䅷䅁䭁䵁䄸䅁䭁䵁单䅁䭁䅁䅑潁䭁䵁卧䅁䉁䅁䅁允䅁䅁䅕唰呆䙗朱歃䵁䅉䅅䅁䙁䅁䅁睁䵁䅁䅁权偄䅁䅁权䱄杅䅁权䕁䅁䅋权䩄杅䅁允䅁䅁䅅䅁䙁䉁畓⭒㙆䝺䅚䍄䉁䅁䅁兂䅁䅁䅍䅄䅁䅁䅯睓䅁䅁䅯䄶䅯䅁䅯朵䅯䅁䅯眵䅯䅁䅅䅁䉁䅁䅁权䝁睃䅁䍄䉁䅁䅁睁䅁䅁䅍䅄䅁䅁䅯睺䅁䅁䅯杇䅙䅁䅅䅁䉁䅁䅁权牁杂䅁䍄䉁䅁䅁睁䅁䅁䅍䅄䅁䅁䅯睺䅁䅁䅯䅊䅙䅁䅅䅁䉁䅁䅁权允䅂䅁䍄䉁䅁䅁睁䅁䅁䅍䅄䅁䅁䅯䅮䅅䅁䅯䅈䅙䅁䅅䅁䉁䅁䅁权牁杂䅁䍄䉁䅁䅁兂䅁䅁䅍䅄䅁䅁䅯克䅁䅁䅯䄷䅯䅁䅯朵䅯䅁䅯眵䅯䅁䅅䅁䉁䅁䅁睂䅁䅁䅁䩧決䅑杷允䅁䅁䅕䅁䑁䅁䅷䅁䭁䥁䅙䅁䭁佁䭫䅁䭁佁䭙䅁䭁佁䭣䅁䉁䅁䅁允䅁䅁䅯杓䄸䅁杷允䅁䅁䅕䅁䑁䅁䅷䅁䭁乁䉉䅁䭁佁䭷䅁䭁佁䭙䅁䭁佁䭣䅁䉁䅁䅁允䅁䅁䅣䅁䅁䅁㥄欴䵁䅉䅅䅁䑁䅁䅁睁䵁䅁䅁权獁䅁䅁权慄杅䅁允䅁䅁䅅䅁䭁䱁啉䅁䵁䅉䅅䅁䙁䅁䅁睁䵁䅁䅁权卄䅁䅁权獄权䅁权浄权䅁权湄权䅁允䅁䅁䅅䅁䡁䅁䅁䅁䅄由䅖䍄䉁䅁䅁睁䅁䅁䅍䅄䅁䅁䅯杪䅁䅁䅯杊䅙䅁䅅䅁䉁䅁䅁杄䵁䅁䅁兏ㅁ䍁䄴李㉁䅁䅁䍄䉁䅁䅁睁䅁䅁䅍䅄䅁䅁䅯䅬䅷䅁䅯栲䅉䅁䅅䅁䉁䅁䅁权穃䅆䅁䍄䉁䅁䅁睁䅁䅁䅍䅄䅁䅁䅯睐䄰䅁䅯栲䅉䅁䅅䅁䉁䅁䅁权ㅃ䅆䅁䍄䉁䅁䅁兂䅁䅁䅍䅄䅁䅁䅯睚䅁䅁䅯䄷䅯䅁䅯朵䅯䅁䅯眵䅯䅁䅅䅁䉁䅁䅁睂䅁䅁䅁偧歔䅑杷允䅁䅁䅍䅁䑁䅁䅷䅁䭁䵁临䅁䭁乁卯䅁䉁䅁䅁允䅁䅁䅯桴䅑䅁杷允䅁䅁䅕䅁䑁䅁䅷䅁䭁佁䉍䅁䭁佁䭕䅁䭁佁䭙䅁䭁佁䭣䅁䉁䅁䅁允䅁䅁䅯兄䅳䅁杷允䅁䅁䅑䅁䑁䅁䅷䅁䭁䙁䅕䅁䭁䉁䜸䅁䭁䍁䝁䅁䉁䅁䅁允䅁䅁䅯䅏䅙䅁杷允䅁䅁䅕䅁䑁䅁䅷䅁䭁䕁䅙䅁䭁佁䬰䅁䭁佁䭙䅁䭁佁䭣䅁䉁䅁䅁允䅁䅁䅣䅁䅁䵁㕄唵䵁䅉䅅䅁䑁䅁䅁睁䵁䅁䅁权䙄睃䅁权慄杅䅁允䅁䅁䅅䅁䭁䱁啣䅁䵁䅉䅅䅁䙁䅁䅁睁䵁䅁䅁权祂䅁䅁权瑄权䅁权浄权䅁权湄权䅁允䅁䅁䅅䅁䡁䅁䅁䅁杁攫䅖䍄䉁䅁䅁兂䅁䅁䅍䅄䅁䅁䅯儰䅅䅁䅯朶䅯䅁䅯朵䅯䅁䅯眶䅯䅁䅅䅁䉁䅁䅁睂䅁䅁䅁䕉洷䅑杷允䅁䅁䅍䅁䑁䅁䅷䅁䭁䅁䈴䅁䭁䉁䝷䅁䉁䅁䅁允䅁䅁䅯睋䅙䅁杷允䅁䅁䅕䅁䑁䅁䅷䅁䭁䑁䅯䅁䭁䵁单䅁䭁䅁䅑潁䭁䵁卫䅁䉁䅁䅁允䅁䅁䅕散䬵㙑獫啃䵁䅉䅅䅁䑁䅁䅁睁䵁䅁䅁权橃允䅁权流杂䅁允䅁䅁䅅䅁佁䅁䅷䅁㑁䑁䅅杌㑁䑁䅣䅁䵁䅉䅅䅁䑁䅁䅁睁䵁䅁䅁权䉃兂䅁权慄杅䅁允䅁䅁䅅䅁䭁䭁奷䅁䵁䅉䅅䅁䙁䅁䅁睁䵁䅁䅁权䑁允䅁权汄权䅁权浄权䅁权湄权䅁允䅁䅁䅅䅁䭁䑁䱍䅁䵁䅉䅅䅁䙁䅁䅁睁䵁䅁䅁权䕁允䅁权汄权䅁权浄权䅁权湄权䅁允䅁䅁䅅䅁䭁䑁䱧䅁䵁䅉䅅䅁䑁䅁䅁睁䵁䅁䅁权佄䅁䅁权流杂䅁允䅁䅁䅅䅁佁䅁䅷䅁㑁䑁䅕杌㉁䑁䅉䅁䵁䅉䅅䅁䙁䅁䅁睁䵁䅁䅁权ㅂ允䅁权汄权䅁权浄权䅁权湄权䅁允䅁䅁䅅䅁䭁䅁䰰䅁䵁䅉䅅䅁䑁䅁䅁睁䵁䅁䅁权⽂允䅁权慁杂䅁允䅁䅁䅅䅁䭁䍁䝳䅁䵁䅉䅅䅁䕁䅁䅁睁䵁䅁䅁权䱂䅁䅁权晁杂䅁权杁杂䅁允䅁䅁䅅䅁䭁䡁䝯䅁䵁䅉䅅䅁䑁䅁䅁睁䵁䅁䅁权流兄䅁权慄杅䅁允䅁䅁䅅䅁䭁䱁啫䅁䵁䅉䅅䅁䑁䅁䅁睁䵁䅁䅁权⽂兂䅁权慄杅䅁允䅁䅁䅅䅁䭁䱁啯䅁䵁䅉䅅䅁䑁䅁䅁睁䵁䅁䅁权乃允䅁权慄杅䅁允䅁䅁䅅䅁䭁䱁啳䅁䵁䅉䅅䅁䑁䅁䅁睁䵁䅁䅁权獄杄䅁权慄杅䅁允䅁䅁䅅䅁䭁䅁坕䅁䵁䅉䅅䅁䙁䅁䅁睁䵁䅁䅁权䍂䅁䅁权獄权䅁权浄权䅁权湄权䅁允䅁䅁䅅䅁䭁䉁䕁䅁䵁䅉䅅䅁䙁䅁䅁睁䵁䅁䅁权乁允䅁权灄权䅁权浄权䅁权湄权䅁允䅁䅁䅅䅁䭁䕁佁䅁䵁䅉䅅䅁䑁䅁䅁睁䵁䅁䅁权噄兄䅁权慄杅䅁允䅁䅁䅅䅁䭁䙁塙䅁䵁䅉䅅䅁䙁䅁䅁睁䵁䅁䅁权剁允䅁权汄权䅁权浄权䅁权湄权䅁允䅁䅁䅅䅁䭁䅁䰰䅁䵁䅉䅅䅁䙁䅁䅁睁䵁䅁䅁权⭄允䅁权潄权䅁权浄权䅁权湄权䅁允䅁䅁䅅䅁䭁䅁䱙䅁䵁䅉䅅䅁䑁䅁䅁睁䵁䅁䅁权偂兄䅁权慄杅䅁允䅁䅁䅅䅁䭁䅁塅䅁䵁䅉䅅䅁䙁䅁䅁睁䵁䅁䅁权䱂䅁䅁权獄权䅁权浄权䅁权湄权䅁允䅁䅁䅅䅁䡁䅁䅁䅁权佊䅖䍄䉁䅁䅁睁䅁䅁䅍䅄䅁䅁䅯儳䅑䅁䅯栲䅉䅁䅅䅁䉁䅁䅁权⭃䅆䅁䍄䉁䅁䅁睁䅁䅁䅍䅄䅁䅁䅯兵䅅䅁䅯䅊䅙䅁䅅䅁䉁䅁䅁权䵂权䅁䍄䉁䅁䅁睁䅁䅁䅍䅄䅁䅁䅯䄱䅅䅁䅯䅇䅙䅁䅅䅁䉁䅁䅁权䕂杂䅁䍄䉁䅁䅁兂䅁䅁䅍䅄䅁䅁䅯䅰䅅䅁䅯儶䅯䅁䅯朵䅯䅁䅯眵䅯䅁䅅䅁䉁䅁䅁权婂睄䅁䍄䉁䅁䅁睁䅁䅁䅍䅄䅁䅁䅯䅖䅁䅁䅯䅊䅙䅁䅅䅁䉁䅁䅁权ぁ元䅁䍄䉁䅁䅁睁䅁䅁䅍䅄䅁䅁䅯䅘䅁䅁䅯硺䅉䅁䅅䅁䉁䅁䅁睂䅁䅁䅁䍷橲䅑杷允䅁䅁䅕䅁䑁䅁䅷䅁䭁䱁䅍䅁䭁䵁单䅁䭁䅁䅑潁䭁䵁卫䅁䉁䅁䅁允䅁䅁䅕歴久卶䉕啄䵁䅉䅅䅁䙁䅁䅁睁䵁䅁䅁权療允䅁权煄权䅁权浄权䅁权牄权䅁允䅁䅁䅅䅁䡁䅁䅁䅁杄敐䅚䍄䉁䅁䅁睁䅁䅁䅍䅄䅁䅁䅯杦䅅䅁䅯䅊䅙䅁䅅䅁䉁䅁䅁权偄元䅁䍄䉁䅁䅁兂䅁䅁䅍䅄䅁䅁䅯眹䅅䅁䅯儶䅯䅁䅯朵䅯䅁䅯眵䅯䅁䅅䅁䉁䅁䅁权啂杄䅁䍄䉁䅁䅁兂䅁䅁䅍䅄䅁䅁䅯睮䅁䅁䅯剸䅉䅁䅯䅂䍁䅧䅯剹䅉䅁䅅䅁䉁䅁䅁兂ㅄ桧䩃⬯橅䅑杷允䅁䅁䅕䅁䑁䅁䅷䅁䭁䙁䅁䅁䭁䵁即䅁䭁䅁䅑潁䭁䵁卧䅁䉁䅁䅁允䅁䅁䅕積積積呎䕘䵁䅉䅅䅁䙁䅁䅁睁䵁䅁䅁权兂䅁䅁权䱄杅䅁权䕁䅁䅋权䩄杅䅁允䅁䅁䅅䅁䙁䅁塲㍯㥁污䅴䍄䉁䅁䅁睁䅁䅁䅍䅄䅁䅁䅯兤䅅䅁䅯杈䅙䅁䅅䅁䉁䅁䅁权楃杂䅁䍄䉁䅁䅁兂䅁䅁䅍䅄䅁䅁䅯䄯䅅䅁䅯䄷䅯䅁䅯朵䅯䅁䅯眵䅯䅁䅅䅁䉁䅁䅁睂䅁䅁䅁䙧歌䅑杷允䅁䅁䅍䅁䑁䅁䅷䅁䭁䱁䅧䅁䭁䍁䝙䅁䉁䅁䅁允䅁䅁䄴䅄䅁䑁䅕李畁䑁䅙李䅁䅁杷允䅁䅁䅕䅁䑁䅁䅷䅁䭁䙁䅁䅁䭁佁䭕䅁䭁佁䭙䅁䭁佁䭣䅁䉁䅁䅁允䅁䅁䅯䅏䅳䅁杷允䅁䅁䅍䅁䑁䅁䅷䅁䭁䝁䙙䅁䭁乁卯䅁䉁䅁䅁允䅁䅁䅯䉸䅑䅁杷允䅁䅁䅕䅁䑁䅁䅷䅁䭁䙁䅁䅁䭁佁䭯䅁䭁佁䭙䅁䭁佁䭳䅁䉁䅁䅁允䅁䅁䅣䅁䅁䥁㝁欵䵁䅉䅅䅁䙁䅁䅁睁䵁䅁䅁权㥄䅁䅁权䙄杅䅁权䕁䅁䅋权䥄杅䅁允䅁䅁䅅䅁䙁䝁乮楈㑉睦䅆䍄䉁䅁䅁兂䅁䅁䅍䅄䅁䅁䅯䄱䅁䅁䅯儵䅯䅁䅯朵䅯䅁䅯眵䅯䅁䅅䅁䉁䅁䅁权捁睃䅁䍄䉁䅁䅁兂䅁䅁䅍䅄䅁䅁䅯杤䅅䅁䅯䄷䅯䅁䅯朵䅯䅁䅯眵䅯䅁䅅䅁䉁䅁䅁睂䅁䅁䅁䱧汢䅑杷允䅁䅁䅕䅁䑁䅁䅷䅁䭁䍁䉳䅁䭁佁䭫䅁䭁佁䭙䅁䭁佁䭣䅁䉁䅁䅁允䅁䅁䅯䅖䄰䅁杷允䅁䅁䅍䅁䑁䅁䅷䅁䭁䙁䅁䅁䭁乁卯䅁䉁䅁䅁允䅁䅁䅯剸䅑䅁杷允䅁䅁䅍䅁䑁䅁䅷䅁䭁䑁䈴䅁䭁䉁䝷䅁䉁䅁䅁允䅁䅁䅯䅤䅙䅁杷允䅁䅁䅍䅁䑁䅁䅷䅁䭁䝁䅣䅁䭁䉁䜴䅁䉁䅁䅁允䅁䅁䅯兹䅙䅁杷允䅁䅁䅍䅁䑁䅁䅷䅁䭁䱁䉅䅁䭁䉁䝷䅁䉁䅁䅁允䅁䅁䅯睒䅙䅁杷允䅁䅁䅍䅁䑁䅁䅷䅁䭁乁䉅䅁䭁䉁䝯䅁䉁䅁䅁允䅁䅁䅯䅑䅙䅁杷允䅁䅁䅕䅁䑁䅁䅷䅁䭁䩁䉳䅁䭁䵁即䅁䭁䅁䅑潁䭁䵁卫䅁䉁䅁䅁允䅁䅁䅕⽷潕䥘匯歖䵁䅉䅅䅁䑁䅁䅁睁䵁䅁䅁权㑂䅁䅁权偄杅䅁允䅁䅁䅅䅁䭁䉁䕁䅁䵁䅉䅅䅁䑁䅁䅁睁䵁䅁䅁权潁䅁䅁权歁杂䅁允䅁䅁䅅䅁䭁䉁䕁䅁䵁䅉䅅䅁䑁䅁䅁睁䵁䅁䅁权煃䅄䅁权慄杅䅁允䅁䅁䅅䅁䭁䵁啙䅁䵁䅉䅅䅁䑁䅁䅁睁䵁䅁䅁权奁允䅁权捁杂䅁允䅁䅁䅅䅁䭁䍁䝳䅁䵁䅉䅅䅁䑁䅁䅁睁䵁䅁䅁权睄允䅁权歁杂䅁允䅁䅁䅅䅁䭁䩁䬸䅁䵁䅉䅅䅁䑁䅁䅁睁䵁䅁䅁权䡁允䅁权奁杂䅁允䅁䅁䅅䅁䭁䡁䝷䅁䵁䅉䅅䅁䑁䅁䅁睁䵁䅁䅁权䕃䅁䅁权慄杅䅁允䅁䅁䅅䅁䭁䵁啣䅁䵁䅉䅅䅁䑁䅁䅁睁䵁䅁䅁权ぃ兂䅁权慄杅䅁允䅁䅁䅅䅁䭁䉁噳䅁䵁䅉䅅䅁䑁䅁䅁睁䵁䅁䅁权捃䅁䅁权捁杂䅁允䅁䅁䅅䅁䭁䡁䥅䅁䵁䅉䅅䅁䑁䅁䅁睁䵁䅁䅁权療允䅁权歁杂䅁允䅁䅁䅅䅁䭁䝁䭯䅁䵁䅉䅅䅁䙁䅁䅁睁䵁䅁䅁权⭁䅁䅁权灄权䅁权浄权䅁权湄权䅁允䅁䅁䅅䅁䭁䱁乯䅁䵁䅉䅅䅁䑁䅁䅁睁䵁䅁䅁权䍁允䅁权慁杂䅁允䅁䅁䅅䅁䭁䝁䝁䅁䵁䅉䅅䅁䙁䅁䅁睁䵁䅁䅁权求䅁䅁权煄权䅁权浄权䅁权牄权䅁允䅁䅁䅅䅁䭁䉁䕁䅁䵁䅉䅅䅁䙁䅁䅁睁䵁䅁䅁权㍄䅁䅁权灄权䅁权浄权䅁权湄权䅁允䅁䅁䅅䅁䭁䉁䕁䅁䵁䅉䅅䅁䙁䅁䅁睁䵁䅁䅁权扄允䅁权煄权䅁权浄权䅁权牄权䅁允䅁䅁䅅䅁䡁䅁䅁䅁杂⭍䅚䍄䉁䅁䅁睁䅁䅁䅍䅄䅁䅁䅯兴䅁䅁䅯栲䅉䅁䅅䅁䉁䅁䅁权䱄䅆䅁䍄䉁䅁䅁兂䅁䅁䅍䅄䅁䅁䅯杕䅁䅁䅯硹䅉䅁䅯䅂䍁䅧䅯䉹䅉䅁䅅䅁䉁䅁䅁兂㝂䭆䠵愴数䅑杷允䅁䅁䅕䅁䑁䅁䅷䅁䭁䍁䉣䅁䭁佁䭧䅁䭁佁䭙䅁䭁佁䭣䅁䉁䅁䅁允䅁䅁䅯杂䅳䅁杷允䅁䅁䅍䅁䑁䅁䅷䅁䭁䙁䱯䅁䭁乁卯䅁䉁䅁䅁允䅁䅁䅯栰䅧䅁杷允䅁䅁䅕䅁䑁䅁䅷䅁䭁䙁䅍䅁䭁䵁即䅁䭁䅁䅑潁䭁䵁卧䅁䉁䅁䅁允䅁䅁䅕䉵䘶ㄶ䥆䕗䵁䅉䅅䅁䑁䅁䅁睁䵁䅁䅁权煄䅁䅁权慁杂䅁允䅁䅁䅅䅁䭁䕁䝁䅁䵁䅉䅅䅁䑁䅁䅁睁䵁䅁䅁权牄䅁䅁权偄杅䅁允䅁䅁䅅䅁䭁䉁䕁䅁䵁䅉䅅䅁䙁䅁䅁睁䵁䅁䅁权晁允䅁权汄权䅁权浄权䅁权湄权䅁允䅁䅁䅅䅁䭁偁䭫䅁䵁䅉䅅䅁䑁䅁䅁睁䵁䅁䅁权䡃允䅁权敁杂䅁允䅁䅁䅅䅁䭁䙁䩕䅁䵁䅉䅅䅁䑁䅁䅁睁䵁䅁䅁权楁䅁䅁权慁杂䅁允䅁䅁䅅䅁䭁䍁䜰䅁䵁䅉䅅䅁䑁䅁䅁睁䵁䅁䅁权䵁允䅁权慄杅䅁允䅁䅁䅅䅁䭁䑁坑䅁䵁䅉䅅䅁䙁䅁䅁睁䵁䅁䅁权䅃允䅁权灄权䅁权浄权䅁权湄权䅁允䅁䅁䅅䅁䭁䙁乫䅁䵁䅉䅅䅁䑁䅁䅁睁䵁䅁䅁权牄䅁䅁权流杂䅁允䅁䅁䅅䅁佁䅁䅷䅁㉁䑁䅍杌ぁ䑁䅅䅁䵁䅉䅅䅁䙁䅁䅁睁䵁䅁䅁权牄䅁䅁权汄权䅁权浄权䅁权湄权䅁允䅁䅁䅅䅁䭁䑁䱧䅁䵁䅉䅅䅁䙁䅁䅁睁䵁䅁䅁权偁允䅁权灄权䅁权浄权䅁权湄权䅁允䅁䅁䅅䅁䭁䙁乷䅁䵁䅉䅅䅁䙁䅁䅁睁䵁䅁䅁权牄䅁䅁权灄权䅁权浄权䅁权湄权䅁允䅁䅁䅅䅁䭁䙁丰䅁䵁䅉䅅䅁䑁䅁䅁睁䵁䅁䅁权慂䅁䅁权捁杂䅁允䅁䅁䅅䅁䭁䍁䝳䅁䵁䅉䅅䅁䙁䅁䅁睁䵁䅁䅁权牄䅁䅁权獄权䅁权浄权䅁权湄权䅁允䅁䅁䅅䅁䡁䅁䅁䅁䅂佉䅖䍄䉁䅁䅁睁䅁䅁䅍䅄䅁䅁䅯眶䅁䅁䅯栲䅉䅁䅅䅁䉁䅁䅁权乄䅆䅁䍄䉁䅁䅁睁䅁䅁䅍䅄䅁䅁䅯䅦䅅䅁䅯杈䅙䅁䅅䅁䉁䅁䅁权癃杂䅁䍄䉁䅁䅁睁䅁䅁䅍䅄䅁䅁䅯杕䅁䅁䅯杊䅙䅁䅅䅁䉁䅁䅁杄䵁䅁䅁兏ぁ䍁䄴䅎穁䅁䅁䍄䉁䅁䅁睁䅁䅁䅍䅄䅁䅁䅯睕䅁䅁䅯杊䅙䅁䅅䅁䉁䅁䅁杄佁䅁䅁免睁䑁䅉杌ㅁ䑁䅣䅁䵁䅉䅅䅁䕁䅁䅁睁䵁䅁䅁权⽁䅁䅁权晁杂䅁权杁杂䅁允䅁䅁䅅䅁䭁䡁䬸䅁䵁䅉䅅䅁䙁䅁䅁睁䵁䅁䅁权療允䅁权瑄权䅁权浄权䅁权湄权䅁允䅁䅁䅅䅁䡁䅁䅁䅁权⭵䅖䍄䉁䅁䅁睁䅁䅁䅍䅄䅁䅁䅯权䅅䅁䅯硺䅉䅁䅅䅁䉁䅁䅁权允䅂䅁䍄䉁䅁䅁睁䅁䅁䅍䅄䅁䅁䅯儱䅅䅁䅯杊䅙䅁䅅䅁䉁䅁䅁杄佁䅁䅁免睁䑁䅁杌祁䑁䅅䅁䵁䅉䅅䅁䙁䅁䅁睁䵁䅁䅁权䵃䅁䅁权汄权䅁权浄权䅁权湄权䅁允䅁䅁䅅䅁䭁䝁䱧䅁䵁䅉䅅䅁䙁䅁䅁睁䵁䅁䅁权ぁ䅁䅁权獄权䅁权浄权䅁权湄权䅁允䅁䅁䅅䅁䡁䅁䅁䅁杁⭉䅒䍄䉁䅁䅁睁䅁䅁䅍䅄䅁䅁䅯兔䄰䅁䅯栲䅉䅁䅅䅁䉁䅁䅁权佄䅆䅁䍄䉁䅁䅁兂䅁䅁䅍䅄䅁䅁䅯杅䅅䅁䅯硹䅉䅁䅯䅂䍁䅧䅯剹䅉䅁䅅䅁䉁䅁䅁兂偃癷潕䡘挹䅑杷允䅁䅁䅕䅁䑁䅁䅷䅁䭁䙁䅍䅁䭁䵁即䅁䭁䅁䅑潁䭁䵁卫䅁䉁䅁䅁允䅁䅁䅕歲桦桥⭑歗䵁䅉䅅䅁䑁䅁䅁睁䵁䅁䅁权䭁杂䅁权慄杅䅁允䅁䅁䅅䅁䭁䕁奫䅁䵁䅉䅅䅁䕁䅁䅁睁䵁䅁䅁权㑁䅁䅁权晁杂䅁权杁杂䅁允䅁䅁䅅䅁䭁䱁䡁䅁䵁䅉䅅䅁䙁䅁䅁睁䵁䅁䅁权䝃䅁䅁权䙄杅䅁权䕁䅁䅋权䥄杅䅁允䅁䅁䅅䅁䙁䝁剑㡣䥂剨䅂䍄䉁䅁䅁睁䅁䅁䅍䅄䅁䅁䅯眲䅁䅁䅯杇䅙䅁䅅䅁䉁䅁䅁权瑁杂䅁䍄䉁䅁䅁睁䅁䅁䅍䅄䅁䅁䅯兗䅳䅁䅯栲䅉䅁䅅䅁䉁䅁䅁权兄䅆䅁䍄䉁䅁䅁兂䅁䅁䅍䅄䅁䅁䅯兇䅁䅁䅯剸䅉䅁䅯䅂䍁䅧䅯剹䅉䅁䅅䅁䉁䅁䅁兂䭂橶潑潱搴䅑杷允䅁䅁䅍䅁䑁䅁䅷䅁䭁䱁䉧䅁䭁䉁䝧䅁䉁䅁䅁允䅁䅁䅯杓䅙䅁杷允䅁䅁䅕䅁䑁䅁䅷䅁䭁䍁䅉䅁䭁䵁单䅁䭁䅁䅑潁䭁䵁卫䅁䉁䅁䅁允䅁䅁䅕䌸杶焷嘷啂䵁䅉䅅䅁䑁䅁䅁睁䵁䅁䅁权晃䅁䅁权歁杂䅁允䅁䅁䅅䅁䭁䱁䥧䅁䵁䅉䅅䅁䑁䅁䅁睁䵁䅁䅁权卂䅁䅁权敁杂䅁允䅁䅁䅅䅁䭁䝁䡯䅁䵁䅉䅅䅁䑁䅁䅁睁䵁䅁䅁权呂䅁䅁权敁杂䅁允䅁䅁䅅䅁䭁䉁䨸䅁䵁䅉䅅䅁䑁䅁䅁睁䵁䅁䅁权瑁䅁䅁权奁杂䅁允䅁䅁䅅䅁䭁䡁䝷䅁䵁䅉䅅䅁䙁䅁䅁睁䵁䅁䅁权捁䅁䅁权䙄杅䅁权䕁䅁䅋权䩄杅䅁允䅁䅁䅅䅁䙁䱁婋䩊啱朰䅸䍄䉁䅁䅁兂䅁䅁䅍䅄䅁䅁䅯䅃䅅䅁䅯剸䅉䅁䅯䅂䍁䅧䅯剹䅉䅁䅅䅁䉁䅁䅁兂坁橕䕷⭨䘰䅑杷允䅁䅁䅕䅁䑁䅁䅷䅁䭁䭁䅣䅁䭁䵁单䅁䭁䅁䅑潁䭁䵁卧䅁䉁䅁䅁允䅁䅁䅕硲畑昲䕶う䵁䅉䅅䅁䑁䅁䅁睁䵁䅁䅁权䑃䅄䅁权慄杅䅁允䅁䅁䅅䅁䭁乁啅䅁䵁䅉䅅䅁䑁䅁䅁睁䵁䅁䅁权啄兂䅁权慄杅䅁允䅁䅁䅅䅁䭁䵁夸䅁䵁䅉䅅䅁䙁䅁䅁睁䵁䅁䅁权楁䅁䅁权䙄杅䅁权䕁䅁䅋权䥄杅䅁允䅁䅁䅅䅁䙁䙁䩫ㅃ佑䅳䅤䍄䉁䅁䅁睁䅁䅁䅍䅄䅁䅁䅯杉䅁䅁䅯䅇䅙䅁䅅䅁䉁䅁䅁权瑁杂䅁䍄䉁䅁䅁䅂䅁䅁䅍䅄䅁䅁䅯杉䅁䅁䅯睈䅙䅁䅯䅉䅙䅁䅅䅁䉁䅁䅁权煁䅃䅁䍄䉁䅁䅁睁䅁䅁䅍䅄䅁䅁䅯杉䅁䅁䅯䅊䅙䅁䅅䅁䉁䅁䅁权婄䅃䅁䍄䉁䅁䅁睁䅁䅁䅍䅄䅁䅁䅯兰䅁䅁䅯杇䅙䅁䅅䅁䉁䅁䅁权⭁杂䅁䍄䉁䅁䅁兂䅁䅁䅍䅄䅁䅁䅯杉䅁䅁䅯儶䅯䅁䅯朵䅯䅁䅯眵䅯䅁䅅䅁䉁䅁䅁权㡁睃䅁䍄䉁䅁䅁睁䅁䅁䅍䅄䅁䅁䅯兏䅁䅁䅯䅈䅙䅁䅅䅁䉁䅁䅁权潂睂䅁䍄䉁䅁䅁睁䅁䅁䅍䅄䅁䅁䅯朹䅅䅁䅯杊䅙䅁䅅䅁䉁䅁䅁杄䵁䅁䅁䅏硁䍁䄴䅎㉁䅁䅁䍄䉁䅁䅁兂䅁䅁䅍䅄䅁䅁䅯睑䅅䅁䅯儶䅯䅁䅯朵䅯䅁䅯眵䅯䅁䅅䅁䉁䅁䅁权剃杄䅁䍄䉁䅁䅁兂䅁䅁䅍䅄䅁䅁䅯眸䅁䅁䅯剸䅉䅁䅯䅂䍁䅧䅯剹䅉䅁䅅䅁䉁䅁䅁兂ㅂ畓䉎硏䰰䅑杷允䅁䅁䅕䅁䑁䅁䅷䅁䭁偁䅍䅁䭁䵁即䅁䭁䅁䅑潁䭁䵁卧䅁䉁䅁䅁允䅁䅁䅕㑈牘払敧䕖䵁䅉䅅䅁䑁䅁䅁睁䵁䅁䅁权穄䅁䅁权慁杂䅁允䅁䅁䅅䅁䭁䑁䜴䅁䵁䅉䅅䅁䑁䅁䅁睁䵁䅁䅁权穄䅁䅁权歁杂䅁允䅁䅁䅅䅁䭁䙁䩣䅁䵁䅉䅅䅁䙁䅁䅁睁䵁䅁䅁权㝂允䅁权䙄杅䅁权䕁䅁䅋权䩄杅䅁允䅁䅁䅅䅁䙁䡁䱃杇䍇兴䄹䍄䉁䅁䅁睁䅁䅁䅍䅄䅁䅁䅯眸䅁䅁䅯杊䅙䅁䅅䅁䉁䅁䅁杄䭁䅁䅁兏硁䍁䄴李䅁䅁杷允䅁䅁䅍䅁䑁䅁䅷䅁䭁䕁䄴䅁䭁䍁䝙䅁䉁䅁䅁允䅁䅁䄴䅄䅁䑁䅫免畁䑁䅑免䅁䅁杷允䅁䅁䅕䅁䑁䅁䅷䅁䭁偁䅍䅁䭁佁䭫䅁䭁佁䭙䅁䭁佁䭣䅁䉁䅁䅁允䅁䅁䅯眯䅳䅁杷允䅁䅁䅍䅁䑁䅁䅷䅁䭁䭁䅯䅁䭁䉁䜴䅁䉁䅁䅁允䅁䅁䅯䅰䅙䅁杷允䅁䅁䅕䅁䑁䅁䅷䅁䭁䱁䄰䅁䭁佁䭫䅁䭁佁䭙䅁䭁佁䭣䅁䉁䅁䅁允䅁䅁䅯䅅䅑䅁杷允䅁䅁䅕䅁䑁䅁䅷䅁䭁䙁䅧䅁䭁佁䭯䅁䭁佁䭙䅁䭁佁䭳䅁䉁䅁䅁允䅁䅁䅣䅁䅁䵁㙁欵䵁䅉䅅䅁䙁䅁䅁睁䵁䅁䅁权ㅃ䅁䅁权獄权䅁权浄权䅁权湄权䅁允䅁䅁䅅䅁䡁䅁䅁䅁䅂畈䅖䍄䉁䅁䅁兂䅁䅁䅍䅄䅁䅁䅯村䅅䅁䅯剸䅉䅁䅯䅂䍁䅧䅯剹䅉䅁䅅䅁䉁䅁䅁兂睄ㅫ䥬㍁䥕䅑杷允䅁䅁䅍䅁䑁䅁䅷䅁䭁䡁䈴䅁䭁䍁䝙䅁䉁䅁䅁允䅁䅁䄴䅄䅁䑁䅫免畁䑁䅑䅎䅁䅁杷允䅁䅁䅑䅁䑁䅁䅷䅁䭁䅁䈸䅁䭁䉁䜸䅁䭁䍁䝁䅁䉁䅁䅁允䅁䅁䅯杺䅧䅁杷允䅁䅁䅕䅁䑁䅁䅷䅁䭁䝁䈸䅁䭁䵁单䅁䭁䅁䅑潁䭁䵁卧䅁䉁䅁䅁允䅁䅁䅕䭬晅㡇潕䕅䵁䅉䅅䅁䑁䅁䅁睁䵁䅁䅁权湄䅁䅁权捁杂䅁允䅁䅁䅅䅁䭁䍁䝣䅁䵁䅉䅅䅁䑁䅁䅁睁䵁䅁䅁权䵃䅁䅁权流杂䅁允䅁䅁䅅䅁佁䅁䅷䅁㑁䑁䅧杌ぁ䑁䅅䅁䵁䅉䅅䅁䙁䅁䅁睁䵁䅁䅁权扁允䅁权汄权䅁权浄权䅁权湄权䅁允䅁䅁䅅䅁䭁䅁䰰䅁䵁䅉䅅䅁䙁䅁䅁睁䵁䅁䅁权瑃允䅁权潄权䅁权浄权䅁权湄权䅁允䅁䅁䅅䅁䭁䅁䱙䅁䵁䅉䅅䅁䙁䅁䅁睁䵁䅁䅁权ㅄ䅁䅁权䱄杅䅁权䕁䅁䅋权䥄杅䅁允䅁䅁䅅䅁䙁偁潙䥘䌯噴䅊䍄䉁䅁䅁兂䅁䅁䅍䅄䅁䅁䅯光䅅䅁䅯硹䅉䅁䅯䅂䍁䅧䅯䉹䅉䅁䅅䅁䉁䅁䅁兂捂㡪ㅌ䡋典䅑杷允䅁䅁䅍䅁䑁䅁䅷䅁䭁䉁䉑䅁䭁䉁䝧䅁䉁䅁䅁允䅁䅁䅯杓䅙䅁杷允䅁䅁䅍䅁䑁䅁䅷䅁䭁佁䕧䅁䭁乁卯䅁䉁䅁䅁允䅁䅁䅯砰䅑䅁杷允䅁䅁䅍䅁䑁䅁䅷䅁䭁䕁䅳䅁䭁䵁匸䅁䉁䅁䅁允䅁䅁䅯䅅䅑䅁杷允䅁䅁䅕䅁䑁䅁䅷䅁䭁偁䅕䅁䭁䵁单䅁䭁䅁䅑潁䭁䵁卧䅁䉁䅁䅁允䅁䅁䅕嘸灺捈啓あ䵁䅉䅅䅁䙁䅁䅁睁䵁䅁䅁权⽁䅁䅁权䙄杅䅁权䕁䅁䅋权䥄杅䅁允䅁䅁䅅䅁䙁䩁瀴㍷癬杅䄹䍄䉁䅁䅁兂䅁䅁䅍䅄䅁䅁䅯儹䅁䅁䅯硹䅉䅁䅯䅂䍁䅧䅯剹䅉䅁䅅䅁䉁䅁䅁兂穁積積祍塎䅑杷允䅁䅁䅍䅁䑁䅁䅷䅁䭁䡁䅳䅁䭁乁卯䅁䉁䅁䅁允䅁䅁䅯硧䅧䅁杷允䅁䅁䅍䅁䑁䅁䅷䅁䭁偁䅕䅁䭁䉁䝷䅁䉁䅁䅁允䅁䅁䅯杋䅙䅁杷允䅁䅁䅍䅁䑁䅁䅷䅁䭁䙁䅑䅁䭁䉁䝷䅁䉁䅁䅁允䅁䅁䅯睒䅙䅁杷允䅁䅁䅍䅁䑁䅁䅷䅁䭁䥁䅕䅁䭁䉁䜴䅁䉁䅁䅁允䅁䅁䅯杭䅙䅁杷允䅁䅁䅑䅁䑁䅁䅷䅁䭁偁䅕䅁䭁䉁䜸䅁䭁䍁䝁䅁䉁䅁䅁允䅁䅁䅯睌䅧䅁杷允䅁䅁䅕䅁䑁䅁䅷䅁䭁䅁䉧䅁䭁佁䭫䅁䭁佁䭙䅁䭁佁䭣䅁䉁䅁䅁允䅁䅁䅯䅴䅷䅁杷允䅁䅁䅍䅁䑁䅁䅷䅁䭁䥁䄴䅁䭁䉁䝯䅁䉁䅁䅁允䅁䅁䅯杷䅙䅁杷允䅁䅁䅕䅁䑁䅁䅷䅁䭁偁䅕䅁䭁佁䭕䅁䭁佁䭙䅁䭁佁䭣䅁䉁䅁䅁允䅁䅁䅯䅏䅳䅁杷允䅁䅁䅕䅁䑁䅁䅷䅁䭁偁䅕䅁䭁佁䭷䅁䭁佁䭙䅁䭁佁䭣䅁䉁䅁䅁允䅁䅁䅣䅁䅁䍁婂〴䵁䅉䅅䅁䑁䅁䅁睁䵁䅁䅁权桂䅁䅁权歁杂䅁允䅁䅁䅅䅁䭁䍁䬰䅁䵁䅉䅅䅁䙁䅁䅁睁䵁䅁䅁权ㅄ䅁䅁权瑄权䅁权浄权䅁权湄权䅁允䅁䅁䅅䅁䡁䅁䅁䅁杁敗䅎䍄䉁䅁䅁睁䅁䅁䅍䅄䅁䅁䅯兮䅁䅁䅯栲䅉䅁䅅䅁䉁䅁䅁权噄䅆䅁䍄䉁䅁䅁睁䅁䅁䅍䅄䅁䅁䅯儹䅁䅁䅯栲䅉䅁䅅䅁䉁䅁䅁权坄䅆䅁䍄䉁䅁䅁睁䅁䅁䅍䅄䅁䅁䅯儲䅅䅁䅯杊䅙䅁䅅䅁䉁䅁䅁杄䵁䅁䅁䅏祁䍁䄴睍硁䅁䅁䍄䉁䅁䅁睁䅁䅁䅍䅄䅁䅁䅯䄯䅁䅁䅯硺䅉䅁䅅䅁䉁䅁䅁睂䅁䅁䅁䵙杺䅑杷允䅁䅁䅑䅁䑁䅁䅷䅁䭁偁䅷䅁䭁䉁䜸䅁䭁䍁䝁䅁䉁䅁䅁允䅁䅁䅯杔䅙䅁杷允䅁䅁䅑䅁䑁䅁䅷䅁䭁䑁䉣䅁䭁䉁䜸䅁䭁䍁䝁䅁䉁䅁䅁允䅁䅁䅯杗䅫䅁杷允䅁䅁䅕䅁䑁䅁䅷䅁䭁䡁䅉䅁䭁佁䭷䅁䭁佁䭙䅁䭁佁䭣䅁䉁䅁䅁允䅁䅁䅣䅁䅁䍁㕄唵䵁䅉䅅䅁䑁䅁䅁睁䵁䅁䅁权灄䅁䅁权偄杅䅁允䅁䅁䅅䅁䡁䅁䅁䅁䅁攰䅎䍄䉁䅁䅁兂䅁䅁䅍䅄䅁䅁䅯䄯䅁䅁䅯儵䅯䅁䅯朵䅯䅁䅯眵䅯䅁䅅䅁䉁䅁䅁权⭁睃䅁䍄䉁䅁䅁兂䅁䅁䅍䅄䅁䅁䅯䄹䅁䅁䅯儵䅯䅁䅯朵䅯䅁䅯眵䅯䅁䅅䅁䉁䅁䅁权㕄权䅁䍄䉁䅁䅁兂䅁䅁䅍䅄䅁䅁䅯䄯䅁䅁䅯朶䅯䅁䅯朵䅯䅁䅯眶䅯䅁䅅䅁䉁䅁䅁睂䅁䅁䅁䕧浄䅑杷允䅁䅁䅍䅁䑁䅁䅷䅁䭁佁䙣䅁䭁乁卯䅁䉁䅁䅁允䅁䅁䅯砱䅑䅁杷允䅁䅁䅕䅁䑁䅁䅷䅁䭁偁䅷䅁䭁佁䬰䅁䭁佁䭙䅁䭁佁䭣䅁䉁䅁䅁允䅁䅁䅣䅁䅁䥁剃䔵䵁䅉䅅䅁䑁䅁䅁睁䵁䅁䅁权時兄䅁权慄杅䅁允䅁䅁䅅䅁䭁乁啧䅁䵁䅉䅅䅁䑁䅁䅁睁䵁䅁䅁权䵄䅁䅁权敁杂䅁允䅁䅁䅅䅁䭁䙁䝅䅁䵁䅉䅅䅁䙁䅁䅁睁䵁䅁䅁权穁允䅁权䙄杅䅁权䕁䅁䅋权䩄杅䅁允䅁䅁䅅䅁䙁䍁㕪条礱朳䅰䍄䉁䅁䅁睁䅁䅁䅍䅄䅁䅁䅯睉䅅䅁䅯杊䅙䅁䅅䅁䉁䅁䅁杄䵁䅁䅁兏穁䍁䄴睎㍁䅁䅁䍄䉁䅁䅁兂䅁䅁䅍䅄䅁䅁䅯䅭䅅䅁䅯儶䅯䅁䅯朵䅯䅁䅯眵䅯䅁䅅䅁䉁䅁䅁权い杄䅁䍄䉁䅁䅁兂䅁䅁䅍䅄䅁䅁䅯䅉䅁䅁䅯儶䅯䅁䅯朵䅯䅁䅯眵䅯䅁䅅䅁䉁䅁䅁权⭁杄䅁䍄䉁䅁䅁睁䅁䅁䅍䅄䅁䅁䅯睪䅕䅁䅯栲䅉䅁䅅䅁䉁䅁䅁权敄䅆䅁䍄䉁䅁䅁兂䅁䅁䅍䅄䅁䅁䅯眯䅁䅁䅯硹䅉䅁䅯䅂䍁䅧䅯剹䅉䅁䅅䅁䉁䅁䅁兂㥁瑃橥䉣失䅑杷允䅁䅁䅍䅁䑁䅁䅷䅁䭁偁䉑䅁䭁䉁䜴䅁䉁䅁䅁允䅁䅁䅯睲䅧䅁杷允䅁䅁䅕䅁䑁䅁䅷䅁䭁䅁䉁䅁䭁䵁即䅁䭁䅁䅑潁䭁䵁卫䅁䉁䅁䅁允䅁䅁䅕積積積穎歗䵁䅉䅅䅁䑁䅁䅁睁䵁䅁䅁权奁兂䅁权慄杅䅁允䅁䅁䅅䅁䭁乁唸䅁䵁䅉䅅䅁䙁䅁䅁睁䵁䅁䅁权䅂允䅁权䱄杅䅁权䕁䅁䅋权䥄杅䅁允䅁䅁䅅䅁䙁䥁牘払敧噬䄵䍄䉁䅁䅁睁䅁䅁䅍䅄䅁䅁䅯䅌䅁䅁䅯杇䅙䅁䅅䅁䉁䅁䅁权䅂杂䅁䍄䉁䅁䅁睁䅁䅁䅍䅄䅁䅁䅯䅌䅁䅁䅯杈䅙䅁䅅䅁䉁䅁䅁权十䅃䅁䍄䉁䅁䅁睁䅁䅁䅍䅄䅁䅁䅯儰䅁䅁䅯䅊䅙䅁䅅䅁䉁䅁䅁权あ元䅁䍄䉁䅁䅁睁䅁䅁䅍䅄䅁䅁䅯睒䅕䅁䅯栲䅉䅁䅅䅁䉁䅁䅁权杄䅆䅁䍄䉁䅁䅁兂䅁䅁䅍䅄䅁䅁䅯䅌䅁䅁䅯儶䅯䅁䅯朵䅯䅁䅯眵䅯䅁䅅䅁䉁䅁䅁权䉂兄䅁䍄䉁䅁䅁䅂䅁䅁䅍䅄䅁䅁䅯䅷䅅䅁䅯睈䅙䅁䅯䅉䅙䅁䅅䅁䉁䅁䅁权䝃杂䅁䍄䉁䅁䅁兂䅁䅁䅍䅄䅁䅁䅯䅌䅁䅁䅯朶䅯䅁䅯朵䅯䅁䅯眶䅯䅁䅅䅁䉁䅁䅁睂䅁䅁䅁䑑洷䅑杷允䅁䅁䅍䅁䑁䅁䅷䅁䭁佁䉣䅁䭁䍁䝙䅁䉁䅁䅁允䅁䅁䄴䅄䅁䑁䅧兏畁䑁䅑睎䅁䅁杷允䅁䅁䅕䅁䑁䅁䅷䅁䭁䩁䅅䅁䭁䵁单䅁䭁䅁䅑潁䭁䵁卧䅁䉁䅁䅁允䅁䅁䅕湨㕍呍兊䕂䵁䅉䅅䅁䑁䅁䅁睁䵁䅁䅁权瑄允䅁权歁杂䅁允䅁䅁䅅䅁䭁䥁䭳䅁䵁䅉䅅䅁䙁䅁䅁睁䵁䅁䅁权湄允䅁权煄权䅁权浄权䅁权牄权䅁允䅁䅁䅅䅁䡁䅁䅁䅁䅄⭍䅚䍄䉁䅁䅁睁䅁䅁䅍䅄䅁䅁䅯儰䅁䅁䅯杇䅙䅁䅅䅁䉁䅁䅁权䑄杂䅁䍄䉁䅁䅁睁䅁䅁䅍䅄䅁䅁䅯眷䅁䅁䅯杊䅙䅁䅅䅁䉁䅁䅁杄䵁䅁䅁兏硁䍁䄴睎ぁ䅁䅁䍄䉁䅁䅁䅂䅁䅁䅍䅄䅁䅁䅯睰䅅䅁䅯睈䅙䅁䅯䅉䅙䅁䅅䅁䉁䅁䅁权坂元䅁䍄䉁䅁䅁睁䅁䅁䅍䅄䅁䅁䅯睔䅅䅁䅯䅈䅙䅁䅅䅁䉁䅁䅁权兄杂䅁䍄䉁䅁䅁睁䅁䅁䅍䅄䅁䅁䅯光䅅䅁䅯䅊䅙䅁䅅䅁䉁䅁䅁权橄䅆䅁䍄䉁䅁䅁睁䅁䅁䅍䅄䅁䅁䅯睂䅷䅁䅯栲䅉䅁䅅䅁䉁䅁䅁权歄䅆䅁䍄䉁䅁䅁睁䅁䅁䅍䅄䅁䅁䅯兯䅅䅁䅯䅈䅙䅁䅅䅁䉁䅁䅁权㥃杂䅁䍄䉁䅁䅁睁䅁䅁䅍䅄䅁䅁䅯眰䅅䅁䅯杇䅙䅁䅅䅁䉁䅁䅁权䱂杂䅁䍄䉁䅁䅁睁䅁䅁䅍䅄䅁䅁䅯䅃䅷䅁䅯栲䅉䅁䅅䅁䉁䅁䅁权汄䅆䅁䍄䉁䅁䅁睁䅁䅁䅍䅄䅁䅁䅯朴䅕䅁䅯栲䅉䅁䅅䅁䉁䅁䅁权浄䅆䅁䍄䉁䅁䅁睁䅁䅁䅍䅄䅁䅁䅯睱䅅䅁䅯杊䅙䅁䅅䅁䉁䅁䅁杄䵁䅁䅁睎㕁䍁䄴睍硁䅁䅁䍄䉁䅁䅁睁䅁䅁䅍䅄䅁䅁䅯杷䅅䅁䅯杇䅙䅁䅅䅁䉁䅁䅁权䅄杂䅁䍄䉁䅁䅁兂䅁䅁䅍䅄䅁䅁䅯兄䅅䅁䅯儵䅯䅁䅯朵䅯䅁䅯眵䅯䅁䅅䅁䉁䅁䅁权乁睃䅁䍄䉁䅁䅁兂䅁䅁䅍䅄䅁䅁䅯䅆䅅䅁䅯䄶䅯䅁䅯朵䅯䅁䅯眵䅯䅁䅅䅁䉁䅁䅁权䝁睃䅁䍄䉁䅁䅁睁䅁䅁䅍䅄䅁䅁䅯杔䅁䅁䅯硺䅉䅁䅅䅁䉁䅁䅁睂䅁䅁䅁䥷敪䅑杷允䅁䅁䅕䅁䑁䅁䅷䅁䭁䱁䈸䅁䭁䵁即䅁䭁䅁䅑潁䭁䵁卧䅁䉁䅁䅁允䅁䅁䅕浚浚浚坡し䵁䅉䅅䅁䑁䅁䅁睁䵁䅁䅁权䍃䅄䅁权慄杅䅁允䅁䅁䅅䅁䭁佁啧䅁䵁䅉䅅䅁䙁䅁䅁睁䵁䅁䅁权奂允䅁权潄权䅁权浄权䅁权湄权䅁允䅁䅁䅅䅁䭁䅁䱙䅁䵁䅉䅅䅁䑁䅁䅁睁䵁䅁䅁权䩁允䅁权慁杂䅁允䅁䅁䅅䅁䭁䉁䝳䅁䵁䅉䅅䅁䑁䅁䅁睁䵁䅁䅁权⭄允䅁权捁杂䅁允䅁䅁䅅䅁䭁䥁䝳䅁䵁䅉䅅䅁䑁䅁䅁睁䵁䅁䅁权塄允䅁权慁杂䅁允䅁䅁䅅䅁䭁乁䝙䅁䵁䅉䅅䅁䙁䅁䅁睁䵁䅁䅁权畃允䅁权獄权䅁权浄权䅁权湄权䅁允䅁䅁䅅䅁䡁䅁䅁䅁䅄敗䅖䍄䉁䅁䅁兂䅁䅁䅍䅄䅁䅁䅯元䅅䅁䅯儶䅯䅁䅯朵䅯䅁䅯眵䅯䅁䅅䅁䉁䅁䅁权允䅂䅁䍄䉁䅁䅁兂䅁䅁䅍䅄䅁䅁䅯兦䅅䅁䅯硹䅉䅁䅯䅂䍁䅧䅯剹䅉䅁䅅䅁䉁䅁䅁兂乄䵺䵺䝺摸䅑杷允䅁䅁䅍䅁䑁䅁䅷䅁䭁䝁䉧䅁䭁䍁䝑䅁䉁䅁䅁允䅁䅁䅯睏䅯䅁杷允䅁䅁䅕䅁䑁䅁䅷䅁䭁䙁䉷䅁䭁佁䬰䅁䭁佁䭙䅁䭁佁䭣䅁䉁䅁䅁允䅁䅁䅣䅁䅁䍁呁〴䵁䅉䅅䅁䙁䅁䅁睁䵁䅁䅁权㝁䅁䅁权䱄杅䅁权䕁䅁䅋权䥄杅䅁允䅁䅁䅅䅁䙁䥁䌯匹捨㉬䅆䍄䉁䅁䅁睁䅁䅁䅍䅄䅁䅁䅯杏䅷䅁䅯栲䅉䅁䅅䅁䉁䅁䅁权晁杆䅁䍄䉁䅁䅁兂䅁䅁䅍䅄䅁䅁䅯䅏䅅䅁䅯朶䅯䅁䅯朵䅯䅁䅯眶䅯䅁䅅䅁䉁䅁䅁睂䅁䅁䅁䕁浔䅑杷允䅁䅁䅍䅁䑁䅁䅷䅁䭁䡁䉍䅁䭁䉁䝧䅁䉁䅁䅁允䅁䅁䅯兇䅙䅁杷允䅁䅁䅕䅁䑁䅁䅷䅁䭁䙁䅑䅁䭁佁䭷䅁䭁佁䭙䅁䭁佁䭣䅁䉁䅁䅁允䅁䅁䅣䅁䅁䕁䅄唵䵁䅉䅅䅁䑁䅁䅁睁䵁䅁䅁权瑂䅄䅁权慄杅䅁允䅁䅁䅅䅁䭁佁唰䅁䵁䅉䅅䅁䑁䅁䅁睁䵁䅁䅁权潂䅁䅁权偄杅䅁允䅁䅁䅅䅁䡁䅁䅁䅁杂⭵䅆䍄䉁䅁䅁睁䅁䅁䅍䅄䅁䅁䅯䅡䅁䅁䅯杈䅙䅁䅅䅁䉁䅁䅁权瑄杂䅁䍄䉁䅁䅁睁䅁䅁䅍䅄䅁䅁䅯兩䅅䅁䅯硺䅉䅁䅅䅁䉁䅁䅁睂䅁䅁䅁䑯楢䅑杷允䅁䅁䅍䅁䑁䅁䅷䅁䭁偁䉑䅁䭁䍁䝑䅁䉁䅁䅁允䅁䅁䅯杶䅯䅁杷允䅁䅁䅍䅁䑁䅁䅷䅁䭁佁佑䅁䭁乁卯䅁䉁䅁䅁允䅁䅁䅯样䅑䅁杷允䅁䅁䅕䅁䑁䅁䅷䅁䭁䅁䄸䅁䭁䵁单䅁䭁䅁䅑潁䭁䵁卫䅁䉁䅁䅁允䅁䅁䅕癧丯㤳塊歃䵁䅉䅅䅁䑁䅁䅁睁䵁䅁䅁权䱁允䅁权流杂䅁允䅁䅁䅅䅁佁䅁䅷䅁㑁䑁䅫杌睁䑁䅉䅁䵁䅉䅅䅁䙁䅁䅁睁䵁䅁䅁权乂䅁䅁权䱄杅䅁权䕁䅁䅋权䩄杅䅁允䅁䅁䅅䅁䙁䝁浚浚浚汴䅬䍄䉁䅁䅁兂䅁䅁䅍䅄䅁䅁䅯杔䅁䅁䅯硹䅉䅁䅯䅂䍁䅧䅯剹䅉䅁䅅䅁䉁䅁䅁兂䥂場啯獲慤䅑杷允䅁䅁䅕䅁䑁䅁䅷䅁䭁䥁䉳䅁䭁佁䭧䅁䭁佁䭙䅁䭁佁䭣䅁䉁䅁䅁允䅁䅁䅯杂䅳䅁杷允䅁䅁䅍䅁䑁䅁䅷䅁䭁䭁䅙䅁䭁䍁䝑䅁䉁䅁䅁允䅁䅁䅯杏䅯䅁杷允䅁䅁䅍䅁䑁䅁䅷䅁䭁䅁佧䅁䭁乁卯䅁䉁䅁䅁允䅁䅁䅯䈸䅑䅁杷允䅁䅁䅕䅁䑁䅁䅷䅁䭁䵁䅁䅁䭁䵁即䅁䭁䅁䅑潁䭁䵁卧䅁䉁䅁䅁允䅁䅁䅕捺䵺䵺捺ざ䵁䅉䅅䅁䑁䅁䅁睁䵁䅁䅁权噃允䅁权流杂䅁允䅁䅁䅅䅁佁䅁䅷䅁㍁䑁䅍杌㉁䑁䅫䅁䵁䅉䅅䅁䙁䅁䅁睁䵁䅁䅁权㕃䅁䅁权潄权䅁权浄权䅁权湄权䅁允䅁䅁䅅䅁䭁䝁䰴䅁䵁䅉䅅䅁䙁䅁䅁睁䵁䅁䅁权桄䅁䅁权獄权䅁权浄权䅁权湄权䅁允䅁䅁䅅䅁䡁䅁䅁䅁䅂佋䅚䍄䉁䅁䅁睁䅁䅁䅍䅄䅁䅁䅯睕䅁䅁䅯硺䅉䅁䅅䅁䉁䅁䅁睂䅁䅁䅁䥁楈䅑杷允䅁䅁䅑䅁䑁䅁䅷䅁䭁䭁䄸䅁䭁䉁䜸䅁䭁䍁䝁䅁䉁䅁䅁允䅁䅁䅯具䅫䅁杷允䅁䅁䅕䅁䑁䅁䅷䅁䭁䙁䅍䅁䭁䵁单䅁䭁䅁䅑潁䭁䵁卧䅁䉁䅁䅁允䅁䅁䅕啫桳㝶䅆歄䵁䅉䅅䅁䑁䅁䅁睁䵁䅁䅁权呂䅁䅁权奁杂䅁允䅁䅁䅅䅁䭁䕁䝑䅁䵁䅉䅅䅁䑁䅁䅁睁䵁䅁䅁权浂䅁䅁权流杂䅁允䅁䅁䅅䅁佁䅁䅷䅁㍁䑁䅉杌㕁䑁䅧䅁䵁䅉䅅䅁䕁䅁䅁睁䵁䅁䅁权卂䅁䅁权晁杂䅁权杁杂䅁允䅁䅁䅅䅁䭁䝁䡳䅁䵁䅉䅅䅁䑁䅁䅁睁䵁䅁䅁权卂䅁䅁权歁杂䅁允䅁䅁䅅䅁䭁䝁䩁䅁䵁䅉䅅䅁䑁䅁䅁睁䵁䅁䅁权呂䅁䅁权歁杂䅁允䅁䅁䅅䅁䭁偁啍䅁䵁䅉䅅䅁䑁䅁䅁睁䵁䅁䅁权浂允䅁权慁杂䅁允䅁䅁䅅䅁䭁䝁䝷䅁䵁䅉䅅䅁䑁䅁䅁睁䵁䅁䅁权卂允䅁权敁杂䅁允䅁䅁䅅䅁䭁䭁䜸䅁䵁䅉䅅䅁䕁䅁䅁睁䵁䅁䅁权時䅁䅁权晁杂䅁权杁杂䅁允䅁䅁䅅䅁䭁䑁䝍䅁䵁䅉䅅䅁䙁䅁䅁睁䵁䅁䅁权卂䅁䅁权灄权䅁权浄权䅁权湄权䅁允䅁䅁䅅䅁䭁䥁乣䅁䵁䅉䅅䅁䑁䅁䅁睁䵁䅁䅁权䩁䅁䅁权流杂䅁允䅁䅁䅅䅁佁䅁䅷䅁㑁䑁䅫杌睁䑁䅧䅁䵁䅉䅅䅁䑁䅁䅁睁䵁䅁䅁权祁允䅁权捁杂䅁允䅁䅁䅅䅁䭁䡁䝑䅁䵁䅉䅅䅁䙁䅁䅁睁䵁䅁䅁权㉄䅁䅁权䙄杅䅁权䕁䅁䅋权䩄杅䅁允䅁䅁䅅䅁䙁䕁䉺㍘噹剖䅂䍄䉁䅁䅁兂䅁䅁䅍䅄䅁䅁䅯朹䅁䅁䅯硹䅉䅁䅯䅂䍁䅧䅯䉹䅉䅁䅅䅁䉁䅁䅁兂穁積積睍楴䅑杷允䅁䅁䅍䅁䑁䅁䅷䅁䭁䉁䙉䅁䭁乁卯䅁䉁䅁䅁允䅁䅁䅯䈹䅑䅁杷允䅁䅁䅕䅁䑁䅁䅷䅁䭁䍁䅫䅁䭁䵁即䅁䭁䅁䅑潁䭁䵁卫䅁䉁䅁䅁允䅁䅁䅕呣䬰㘱材歗䵁䅉䅅䅁䑁䅁䅁睁䵁䅁䅁权㉄䅁䅁权流杂䅁允䅁䅁䅅䅁佁䅁䅷䅁㑁䑁䅑杌硁䑁䅍䅁䵁䅉䅅䅁䑁䅁䅁睁䵁䅁䅁权䅃杄䅁权慄杅䅁允䅁䅁䅅䅁䭁偁啕䅁䵁䅉䅅䅁䙁䅁䅁睁䵁䅁䅁权㉄䅁䅁权煄权䅁权浄权䅁权牄权䅁允䅁䅁䅅䅁䡁䅁䅁䅁杂⭔䅚䍄䉁䅁䅁兂䅁䅁䅍䅄䅁䅁䅯兌䅁䅁䅯朶䅯䅁䅯朵䅯䅁䅯眶䅯䅁䅅䅁䉁䅁䅁睂䅁䅁䅁䑁洯䅑杷允䅁䅁䅍䅁䑁䅁䅷䅁䭁䱁䈴䅁䭁䉁䝧䅁䉁䅁䅁允䅁䅁䅯睢䅙䅁杷允䅁䅁䅍䅁䑁䅁䅷䅁䭁䍁䅣䅁䭁䉁䜴䅁䉁䅁䅁允䅁䅁䅯睪䅙䅁杷允䅁䅁䅍䅁䑁䅁䅷䅁䭁䵁䕉䅁䭁乁卯䅁䉁䅁䅁允䅁䅁䅯䈫䅑䅁杷允䅁䅁䅍䅁䑁䅁䅷䅁䭁䥁䵷䅁䭁乁卯䅁䉁䅁䅁允䅁䅁䅯别䅑䅁杷允䅁䅁䅍䅁䑁䅁䅷䅁䭁䥁䴰䅁䭁乁卯䅁䉁䅁䅁允䅁䅁䅯栫䅑䅁杷允䅁䅁䅍䅁䑁䅁䅷䅁䭁䥁䅣䅁䭁䉁䝧䅁䉁䅁䅁允䅁䅁䅯䅦䅙䅁杷允䅁䅁䅍䅁䑁䅁䅷䅁䭁䉁䘰䅁䭁乁卯䅁䉁䅁䅁允䅁䅁䅯桖䅕䅁杷允䅁䅁䅍䅁䑁䅁䅷䅁䭁䡁䅧䅁䭁乁卯䅁䉁䅁䅁允䅁䅁䅯砫䅑䅁杷允䅁䅁䅕䅁䑁䅁䅷䅁䭁佁䉁䅁䭁佁䭷䅁䭁佁䭙䅁䭁佁䭣䅁䉁䅁䅁允䅁䅁䅣䅁䅁䍁剃唵䵁䅉䅅䅁䙁䅁䅁睁䵁䅁䅁权桄允䅁权獄权䅁权浄权䅁权湄权䅁允䅁䅁䅅䅁䡁䅁䅁䅁䅂甯䅖䍄䉁䅁䅁睁䅁䅁䅍䅄䅁䅁䅯兰䅁䅁䅯杊䅙䅁䅅䅁䉁䅁䅁杄䵁䅁䅁睎ぁ䍁䄴免㑁䅁䅁䍄䉁䅁䅁兂䅁䅁䅍䅄䅁䅁䅯眹䅁䅁䅯硹䅉䅁䅯䅂䍁䅧䅯䉹䅉䅁䅅䅁䉁䅁䅁兂䑄匹捨㥪削䅑杷允䅁䅁䅕䅁䑁䅁䅷䅁䭁䑁䅧䅁䭁佁䭧䅁䭁佁䭙䅁䭁佁䭣䅁䉁䅁䅁允䅁䅁䅯杂䅳䅁杷允䅁䅁䅕䅁䑁䅁䅷䅁䭁䉁䅳䅁䭁佁䭧䅁䭁佁䭙䅁䭁佁䭣䅁䉁䅁䅁允䅁䅁䅯术䅯䅁杷允䅁䅁䅍䅁䑁䅁䅷䅁䭁乁䅣䅁䭁䉁䝷䅁䉁䅁䅁允䅁䅁䅯杙䅙䅁杷允䅁䅁䅍䅁䑁䅁䅷䅁䭁䡁䉧䅁䭁䉁䜴䅁䉁䅁䅁允䅁䅁䅯睪䅙䅁杷允䅁䅁䅑䅁䑁䅁䅷䅁䭁䍁䉫䅁䭁䉁䜸䅁䭁䍁䝁䅁䉁䅁䅁允䅁䅁䅯杔䅙䅁杷允䅁䅁䅕䅁䑁䅁䅷䅁䭁乁䅣䅁䭁佁䭫䅁䭁佁䭙䅁䭁佁䭣䅁䉁䅁䅁允䅁䅁䅯八䄰䅁杷允䅁䅁䅕䅁䑁䅁䅷䅁䭁䕁䉕䅁䭁䵁单䅁䭁䅁䅑潁䭁䵁卧䅁䉁䅁䅁允䅁䅁䅕祋㙬ㅤ䩘䕂䵁䅉䅅䅁䙁䅁䅁睁䵁䅁䅁权汃允䅁权䱄杅䅁权䕁䅁䅋权䩄杅䅁允䅁䅁䅅䅁䙁䅁塲㍯㥁汱䅬䍄䉁䅁䅁睁䅁䅁䅍䅄䅁䅁䅯兖䄰䅁䅯栲䅉䅁䅅䅁䉁䅁䅁权⭄䅆䅁䍄䉁䅁䅁兂䅁䅁䅍䅄䅁䅁䅯兮䅁䅁䅯硹䅉䅁䅯䅂䍁䅧䅯剹䅉䅁䅅䅁䉁䅁䅁兂晁敨剴併堵䅑杷允䅁䅁䅍䅁䑁䅁䅷䅁䭁䵁䈸䅁䭁䉁䝷䅁䉁䅁䅁允䅁䅁䅯睋䅙䅁杷允䅁䅁䅍䅁䑁䅁䅷䅁䭁䙁䉁䅁䭁䍁䝙䅁䉁䅁䅁允䅁䅁䄴䅄䅁䑁䅫睎畁䑁䅍免䅁䅁杷允䅁䅁䅍䅁䑁䅁䅷䅁䭁乁䅅䅁䭁䍁䝙䅁䉁䅁䅁允䅁䅁䄴杄䅁䑁䅅䅍穁䍁䄴睎ぁ䅁䅁䍄䉁䅁䅁兂䅁䅁䅍䅄䅁䅁䅯儰䅁䅁䅯儶䅯䅁䅯朵䅯䅁䅯眵䅯䅁䅅䅁䉁䅁䅁权佁䅄䅁䍄䉁䅁䅁睁䅁䅁䅍䅄䅁䅁䅯䅖䅅䅁䅯硺䅉䅁䅅䅁䉁䅁䅁睂䅁䅁䅁䱙橮䅑杷允䅁䅁䅕䅁䑁䅁䅷䅁䭁乁䅅䅁䭁佁䭷䅁䭁佁䭙䅁䭁佁䭣䅁䉁䅁䅁允䅁䅁䅣䅁䅁䕁㑄唵䵁䅉䅅䅁䙁䅁䅁睁䵁䅁䅁权⭁䅁䅁权汄权䅁权浄权䅁权湄权䅁允䅁䅁䅅䅁䭁䑁䱧䅁䵁䅉䅅䅁䙁䅁䅁睁䵁䅁䅁权穁允䅁权䱄杅䅁权䕁䅁䅋权䩄杅䅁允䅁䅁䅅䅁䙁䉁䘫ㄶ㑇汮䅆䍄䉁䅁䅁兂䅁䅁䅍䅄䅁䅁䅯兊䅁䅁䅯䄶䅯䅁䅯朵䅯䅁䅯眵䅯䅁䅅䅁䉁䅁䅁权䝁睃䅁䍄䉁䅁䅁睁䅁䅁䅍䅄䅁䅁䅯䅰䅁䅁䅯杈䅙䅁䅅䅁䉁䅁䅁权摃杂䅁䍄䉁䅁䅁兂䅁䅁䅍䅄䅁䅁䅯兩䅅䅁䅯䄶䅯䅁䅯朵䅯䅁䅯眵䅯䅁䅅䅁䉁䅁䅁权䝁睃䅁䍄䉁䅁䅁睁䅁䅁䅍䅄䅁䅁䅯六䅅䅁䅯䅊䅙䅁䅅䅁䉁䅁䅁权㡄元䅁䍄䉁䅁䅁睁䅁䅁䅍䅄䅁䅁䅯党䅁䅁䅯硺䅉䅁䅅䅁䉁䅁䅁权允䅂䅁䍄䉁䅁䅁兂䅁䅁䅍䅄䅁䅁䅯睉䅅䅁䅯䄷䅯䅁䅯朵䅯䅁䅯眵䅯䅁䅅䅁䉁䅁䅁睂䅁䅁䅁䑁橈䅑杷允䅁䅁䅍䅁䑁䅁䅷䅁䭁䩁䉑䅁䭁䉁䜴䅁䉁䅁䅁允䅁䅁䅯兣䅫䅁杷允䅁䅁䅕䅁䑁䅁䅷䅁䭁䱁䉳䅁䭁佁䭫䅁䭁佁䭙䅁䭁佁䭣䅁䉁䅁䅁允䅁䅁䅯䄳䄴䅁杷允䅁䅁䅕䅁䑁䅁䅷䅁䭁䙁䅑䅁䭁䵁单䅁䭁䅁䅑潁䭁䵁卫䅁䉁䅁䅁允䅁䅁䅕打灯䑱汅歅䵁䅉䅅䅁䑁䅁䅁睁䵁䅁䅁权啄䅁䅁权奁杂䅁允䅁䅁䅅䅁䭁䕁䡫䅁䵁䅉䅅䅁䙁䅁䅁睁䵁䅁䅁权穂允䅁权煄权䅁权浄权䅁权牄权䅁允䅁䅁䅅䅁䡁䅁䅁䅁权畒䅚䍄䉁䅁䅁兂䅁䅁䅍䅄䅁䅁䅯䅖䅁䅁䅯硹䅉䅁䅯䅂䍁䅧䅯剹䅉䅁䅅䅁䉁䅁䅁兂灁䥘䌯唹扨䅑杷允䅁䅁䅕䅁䑁䅁䅷䅁䭁䑁䉍䅁䭁䵁即䅁䭁䅁䅑潁䭁䵁卧䅁䉁䅁䅁允䅁䅁䅕場啯歲硤啖䵁䅉䅅䅁䙁䅁䅁睁䵁䅁䅁权噄允䅁权䙄杅䅁权䕁䅁䅋权䩄杅䅁允䅁䅁䅅䅁䙁佁牄歃䉤睪䅴䍄䉁䅁䅁兂䅁䅁䅍䅄䅁䅁䅯䅖䅁䅁䅯朶䅯䅁䅯朵䅯䅁䅯眶䅯䅁䅅䅁䉁䅁䅁睂䅁䅁䅁䐴浢䅑杷允䅁䅁䅕䅁䑁䅁䅷䅁䭁䥁䅑䅁䭁䵁单䅁䭁䅁䅑潁䭁䵁卧䅁䉁䅁䅁允䅁䅁䅕㉣牕倳㑑い䵁䅉䅅䅁䙁䅁䅁睁䵁䅁䅁权㙂允䅁权䙄杅䅁权䕁䅁䅋权䥄杅䅁允䅁䅁䅅䅁䙁䩁晳癕湶杨䅤䍄䉁䅁䅁睁䅁䅁䅍䅄䅁䅁䅯儶䅁䅁䅯栲䅉䅁䅅䅁䉁䅁䅁权䅁兆䅁䍄䉁䅁䅁睁䅁䅁䅍䅄䅁䅁䅯睯䅅䅁䅯䅈䅙䅁䅅䅁䉁䅁䅁权䵃杂䅁䍄䉁䅁䅁睁䅁䅁䅍䅄䅁䅁䅯兮䅅䅁䅯杇䅙䅁䅅䅁䉁䅁䅁权扁杂䅁䍄䉁䅁䅁睁䅁䅁䅍䅄䅁䅁䅯杤䅁䅁䅯䅊䅙䅁䅅䅁䉁䅁䅁权偁元䅁䍄䉁䅁䅁睁䅁䅁䅍䅄䅁䅁䅯睦䅅䅁䅯硺䅉䅁䅅䅁䉁䅁䅁睂䅁䅁䅁䍯椷䅑杷允䅁䅁䅍䅁䑁䅁䅷䅁䭁䑁䅣䅁䭁䍁䝙䅁䉁䅁䅁允䅁䅁䄴䅄䅁䑁䅙睎畁䑁䅅李䅁䅁杷允䅁䅁䅕䅁䑁䅁䅷䅁䭁䥁䉕䅁䭁佁䭧䅁䭁佁䭙䅁䭁佁䭣䅁䉁䅁䅁允䅁䅁䅯李䅷䅁杷允䅁䅁䅕䅁䑁䅁䅷䅁䭁䭁䉫䅁䭁佁䭫䅁䭁佁䭙䅁䭁佁䭣䅁䉁䅁䅁允䅁䅁䅯杆䄸䅁杷允䅁䅁䅕䅁䑁䅁䅷䅁䭁䵁䈰䅁䭁䵁即䅁䭁䅁䅑潁䭁䵁卧䅁䉁䅁䅁允䅁䅁䅕捺䵺䵺㡺歗䵁䅉䅅䅁䑁䅁䅁睁䵁䅁䅁权橁兄䅁权慄杅䅁允䅁䅁䅅䅁䭁䭁填䅁䵁䅉䅅䅁䙁䅁䅁睁䵁䅁䅁权卄䅁䅁权煄权䅁权浄权䅁权牄权䅁允䅁䅁䅅䅁䡁䅁䅁䅁䅄敍䅚䍄䉁䅁䅁䅂䅁䅁䅍䅄䅁䅁䅯䅆䅅䅁䅯睈䅙䅁䅯䅉䅙䅁䅅䅁䉁䅁䅁权㝁杂䅁䍄䉁䅁䅁睁䅁䅁䅍䅄䅁䅁䅯䅨䅁䅁䅯䅈䅙䅁䅅䅁䉁䅁䅁权䡂杂䅁䍄䉁䅁䅁兂䅁䅁䅍䅄䅁䅁䅯䅡䅅䅁䅯剸䅉䅁䅯䅂䍁䅧䅯剹䅉䅁䅅䅁䉁䅁䅁兂桂䝧ㅧ汌卯䅑杷允䅁䅁䅕䅁䑁䅁䅷䅁䭁䝁䉫䅁䭁䵁单䅁䭁䅁䅑潁䭁䵁卫䅁䉁䅁䅁允䅁䅁䅕匲䍺楺晏啃䵁䅉䅅䅁䑁䅁䅁睁䵁䅁䅁权䕃䅁䅁权敁杂䅁允䅁䅁䅅䅁䭁乁䠸䅁䵁䅉䅅䅁䙁䅁䅁睁䵁䅁䅁权⽃䅁䅁权汄权䅁权浄权䅁权湄权䅁允䅁䅁䅅䅁䭁䅁䰰䅁䵁䅉䅅䅁䑁䅁䅁睁䵁䅁䅁权乄䅁䅁权慁杂䅁允䅁䅁䅅䅁䭁䵁䝍䅁䵁䅉䅅䅁䙁䅁䅁睁䵁䅁䅁权䕃䅁䅁权汄权䅁权浄权䅁权湄权䅁允䅁䅁䅅䅁䭁䑁䱧䅁䵁䅉䅅䅁䙁䅁䅁睁䵁䅁䅁权瑄允䅁权䱄杅䅁权䕁䅁䅋权䩄杅䅁允䅁䅁䅅䅁䙁䥁牘払敧嘹䅰䍄䉁䅁䅁兂䅁䅁䅍䅄䅁䅁䅯䅨䅁䅁䅯儶䅯䅁䅯朵䅯䅁䅯眵䅯䅁䅅䅁䉁䅁䅁权婃兄䅁䍄䉁䅁䅁兂䅁䅁䅍䅄䅁䅁䅯䅨䅁䅁䅯朶䅯䅁䅯朵䅯䅁䅯眶䅯䅁䅅䅁䉁䅁䅁睂䅁䅁䅁䍁浪䅑杷允䅁䅁䅕䅁䑁䅁䅷䅁䭁䥁䅑䅁䭁佁䬰䅁䭁佁䭙䅁䭁佁䭣䅁䉁䅁䅁允䅁䅁䅣䅁䅁䝁坃唵䵁䅉䅅䅁䑁䅁䅁睁䵁䅁䅁权坁睃䅁权慄杅䅁允䅁䅁䅅䅁䭁䅁噍䅁䵁䅉䅅䅁䑁䅁䅁睁䵁䅁䅁权䅂允䅁权捁杂䅁允䅁䅁䅅䅁䭁䙁䝯䅁䵁䅉䅅䅁䑁䅁䅁睁䵁䅁䅁权剁允䅁权慄杅䅁允䅁䅁䅅䅁䭁䅁噕䅁䵁䅉䅅䅁䙁䅁䅁睁䵁䅁䅁权䩃䅁䅁权灄权䅁权浄权䅁权湄权䅁允䅁䅁䅅䅁䭁佁乧䅁䵁䅉䅅䅁䙁䅁䅁睁䵁䅁䅁权求允䅁权汄权䅁权浄权䅁权湄权䅁允䅁䅁䅅䅁䭁䝁䱧䅁䵁䅉䅅䅁䙁䅁䅁睁䵁䅁䅁权橂允䅁权䱄杅䅁权䕁䅁䅋权䥄杅䅁允䅁䅁䅅䅁䙁䥁牘払敧噴䅰䍄䉁䅁䅁睁䅁䅁䅍䅄䅁䅁䅯䅺䅅䅁䅯杊䅙䅁䅅䅁䉁䅁䅁杄䵁䅁䅁䅏穁䍁䄴睎㉁䅁䅁䍄䉁䅁䅁睁䅁䅁䅍䅄䅁䅁䅯杶䅑䅁䅯栲䅉䅁䅅䅁䉁䅁䅁权䡁兆䅁䍄䉁䅁䅁睁䅁䅁䅍䅄䅁䅁䅯䅤䅅䅁䅯硺䅉䅁䅅䅁䉁䅁䅁权允䅂䅁䍄䉁䅁䅁睁䅁䅁䅍䅄䅁䅁䅯內䅅䅁䅯䅈䅙䅁䅅䅁䉁䅁䅁权婂杂䅁䍄䉁䅁䅁兂䅁䅁䅍䅄䅁䅁䅯䅅䅅䅁䅯剸䅉䅁䅯䅂䍁䅧䅯剹䅉䅁䅅䅁䉁䅁䅁兂㥁䑷潗畑㍦睐杷允䅁䅁䅕䅁䑁䅁䅷䅁䭁䡁䉷䅁䭁䵁单䅁䭁䅁䅑潁䭁䵁卫䅁䉁䅁䅁允䅁䅁䅕䙆⭅杬佳商䵁䅉䅅䅁䕁䅁䅁睁䵁䅁䅁权允允䅁权晁杂䅁权杁杂䅁允䅁䅁䅅䅁䭁䝁䩯䅁䵁䅉䅅䅁䑁䅁䅁睁䵁䅁䅁权允允䅁权流杂䅁允䅁䅁䅅䅁佁䅁䅷䅁ㅁ䑁䅧杌硁䑁䅅䅁䵁䅉䅅䅁䙁䅁䅁睁䵁䅁䅁权允允䅁权潄权䅁权浄权䅁权湄权䅁允䅁䅁䅅䅁䭁䅁䱙䅁䵁䅉䅅䅁䑁䅁䅁睁䵁䅁䅁权㍂允䅁权慄杅䅁允䅁䅁䅅䅁䭁䅁噯䅁䵁䅉䅅䅁䙁䅁䅁睁䵁䅁䅁权允允䅁权獄权䅁权浄权䅁权湄权䅁允䅁䅁䅅䅁䡁䅁䅁䅁䅂住䅒䍄䉁䅁䅁兂䅁䅁䅍䅄䅁䅁䅯䅅䅅䅁䅯儷䅯䅁䅯朵䅯䅁䅯眵䅯䅁䅅䅁䉁䅁䅁睂䅁䅁䅁偉歶䅑杷允䅁䅁䅕䅁䑁䅁䅷䅁䭁䉁䉕䅁䭁佁䭯䅁䭁佁䭙䅁䭁佁䭳䅁䉁䅁䅁允䅁䅁䅣䅁䅁佁㥁欵䵁䅉䅅䅁䑁䅁䅁睁䵁䅁䅁权允允䅁权慄杅䅁允䅁䅁䅅䅁䭁䅁噳䅁䵁䅉䅅䅁䑁䅁䅁睁䵁䅁䅁权摂䅁䅁权慁杂䅁允䅁䅁䅅䅁䭁乁䝙䅁䵁䅉䅅䅁䑁䅁䅁睁䵁䅁䅁权畃䅁䅁权流杂䅁允䅁䅁䅅䅁佁䅁䅷䅁㕁䑁䅍杌㑁䑁䅍䅁䵁䅉䅅䅁䙁䅁䅁睁䵁䅁䅁权㕂允䅁权汄权䅁权浄权䅁权湄权䅁允䅁䅁䅅䅁䭁䅁䰰䅁䵁䅉䅅䅁䑁䅁䅁睁䵁䅁䅁权呁允䅁权奁杂䅁允䅁䅁䅅䅁䭁䑁䜰䅁䵁䅉䅅䅁䑁䅁䅁睁䵁䅁䅁权煃兄䅁权慄杅䅁允䅁䅁䅅䅁䭁䅁噷䅁䵁䅉䅅䅁䑁䅁䅁睁䵁䅁䅁权浂允䅁权慄杅䅁允䅁䅁䅅䅁䭁䅁嘰䅁䵁䅉䅅䅁䑁䅁䅁睁䵁䅁䅁权䑃兂䅁权慄杅䅁允䅁䅁䅅䅁䭁䅁嘴䅁䵁䅉䅅䅁䙁䅁䅁睁䵁䅁䅁权橄允䅁权䙄杅䅁权䕁䅁䅋权䩄杅䅁允䅁䅁䅅䅁䙁䅁獺㤱扥睊䅎䍄䉁䅁䅁兂䅁䅁䅍䅄䅁䅁䅯䄷䅅䅁䅯剸䅉䅁䅯䅂䍁䅧䅯剹䅉䅁䅅䅁䉁䅁䅁兂䕃䙰䉫㙰䙕䅑杷允䅁䅁䅕䅁䑁䅁䅷䅁䭁䅁䈸䅁䭁佁䭕䅁䭁佁䭙䅁䭁佁䭣䅁䉁䅁䅁允䅁䅁䅯兄䅳䅁杷允䅁䅁䅍䅁䑁䅁䅷䅁䭁乁䉯䅁䭁䉁䝯䅁䉁䅁䅁允䅁䅁䅯䅢䅙䅁杷允䅁䅁䅕䅁䑁䅁䅷䅁䭁䥁䉕䅁䭁佁䬰䅁䭁佁䭙䅁䭁佁䭣䅁䉁䅁䅁允䅁䅁䅣䅁䅁佁橁欵䵁䅉䅅䅁䕁䅁䅁睁䵁䅁䅁权癄允䅁权晁杂䅁权杁杂䅁允䅁䅁䅅䅁䭁䑁䠴䅁䵁䅉䅅䅁䑁䅁䅁睁䵁䅁䅁权敄䅂䅁权慄杅䅁允䅁䅁䅅䅁䭁䉁噁䅁䵁䅉䅅䅁䑁䅁䅁睁䵁䅁䅁权剁允䅁权偄杅䅁允䅁䅁䅅䅁䭁䉁䕁䅁䵁䅉䅅䅁䑁䅁䅁睁䵁䅁䅁权湁䅁䅁权流杂䅁允䅁䅁䅅䅁佁䅁䅯䅁㍁䑁䅫杌祁䅁䅁䍄䉁䅁䅁睁䅁䅁䅍䅄䅁䅁䅯充䅅䅁䅯杇䅙䅁䅅䅁䉁䅁䅁权䱂杂䅁䍄䉁䅁䅁兂䅁䅁䅍䅄䅁䅁䅯睮䅁䅁䅯䄶䅯䅁䅯朵䅯䅁䅯眵䅯䅁䅅䅁䉁䅁䅁权㉁睃䅁䍄䉁䅁䅁睁䅁䅁䅍䅄䅁䅁䅯充䅅䅁䅯杊䅙䅁䅅䅁䉁䅁䅁杄䵁䅁䅁䅏㉁䍁䄴䅎㍁䅁䅁䍄䉁䅁䅁兂䅁䅁䅍䅄䅁䅁䅯睄䅅䅁䅯硹䅉䅁䅯䅂䍁䅧䅯剹䅉䅁䅅䅁䉁䅁䅁兂灁䥘䌯挹塨䅑杷允䅁䅁䅕䅁䑁䅁䅷䅁䭁䉁䉅䅁䭁佁䭷䅁䭁佁䭙䅁䭁佁䭣䅁䉁䅁䅁允䅁䅁䅣䅁䅁䅁浃唵䵁䅉䅅䅁䙁䅁䅁睁䵁䅁䅁权䱄䅁䅁权䱄杅䅁权䕁䅁䅋权䥄杅䅁允䅁䅁䅅䅁䙁䥁牘払敧噰䅴䍄䉁䅁䅁睁䅁䅁䅍䅄䅁䅁䅯䄸䅅䅁䅯栲䅉䅁䅅䅁䉁䅁䅁权剁兆䅁䍄䉁䅁䅁兂䅁䅁䅍䅄䅁䅁䅯䅙䅁䅁䅯硹䅉䅁䅯䅂䍁䅧䅯剹䅉䅁䅅䅁䉁䅁䅁兂捂㡪ㅌ䍋慸䅑杷允䅁䅁䅕䅁䑁䅁䅷䅁䭁偁䅯䅁䭁䵁即䅁䭁䅁䅑潁䭁䵁卧䅁䉁䅁䅁允䅁䅁䅕敨剴䉵ㄶ䕙䵁䅉䅅䅁䑁䅁䅁睁䵁䅁䅁权歃䅂䅁权慄杅䅁允䅁䅁䅅䅁䭁䉁噍䅁䵁䅉䅅䅁䑁䅁䅁睁䵁䅁䅁权䡁兂䅁权慄杅䅁允䅁䅁䅅䅁䭁䩁契䅁䵁䅉䅅䅁䙁䅁䅁睁䵁䅁䅁权䍃允䅁权獄权䅁权浄权䅁权湄权䅁允䅁䅁䅅䅁䡁䅁䅁䅁䅁佺䅒䍄䉁䅁䅁兂䅁䅁䅍䅄䅁䅁䅯眷䅁䅁䅯剸䅉䅁䅯䅂䍁䅧䅯剹䅉䅁䅅䅁䉁䅁䅁兂慁敢䡮捖兕䅑杷允䅁䅁䅕䅁䑁䅁䅷䅁䭁䡁䅁䅁䭁佁䭷䅁䭁佁䭙䅁䭁佁䭣䅁䉁䅁䅁允䅁䅁䅣䅁䅁䥁い唵䵁䅉䅅䅁䑁䅁䅁睁䵁䅁䅁权婂䅁䅁权流杂䅁允䅁䅁䅅䅁佁䅁䅷䅁㍁䑁䅉杌㑁䑁䅕䅁䵁䅉䅅䅁䙁䅁䅁睁䵁䅁䅁权牂䅁䅁权煄权䅁权浄权䅁权牄权䅁允䅁䅁䅅䅁䡁䅁䅁䅁杄畍䅚䍄䉁䅁䅁兂䅁䅁䅍䅄䅁䅁䅯党䅁䅁䅯硹䅉䅁䅯䅂䍁䅧䅯䉹䅉䅁䅅䅁䉁䅁䅁兂浂浚浚牚桚䅑杷允䅁䅁䅍䅁䑁䅁䅷䅁䭁䩁䙧䅁䭁乁卯䅁䉁䅁䅁允䅁䅁䅯剆䅕䅁杷允䅁䅁䅍䅁䑁䅁䅷䅁䭁䩁䉫䅁䭁䍁䝙䅁䉁䅁䅁允䅁䅁䄴䅄䅁䑁䅫免畁䑁䅑睍䅁䅁杷允䅁䅁䅕䅁䑁䅁䅷䅁䭁䭁䅑䅁䭁佁䭯䅁䭁佁䭙䅁䭁佁䭳䅁䉁䅁䅁允䅁䅁䅣䅁䅁䥁㝁欵䵁䅉䅅䅁䑁䅁䅁睁䵁䅁䅁权求䅁䅁权捁杂䅁允䅁䅁䅅䅁䭁䡁䝣䅁䵁䅉䅅䅁䙁䅁䅁睁䵁䅁䅁权䵂允䅁权䙄杅䅁权䕁䅁䅋权䩄杅䅁允䅁䅁䅅䅁䙁䕁㜫唱癋䌹䅚䍄䉁䅁䅁兂䅁䅁䅍䅄䅁䅁䅯䅕䅅䅁䅯儵䅯䅁䅯朵䅯䅁䅯眵䅯䅁䅅䅁䉁䅁䅁权奁睃䅁䍄䉁䅁䅁兂䅁䅁䅍䅄䅁䅁䅯全䅅䅁䅯儶䅯䅁䅯朵䅯䅁䅯眵䅯䅁䅅䅁䉁䅁䅁权杄䅄䅁䍄䉁䅁䅁兂䅁䅁䅍䅄䅁䅁䅯䅆䅅䅁䅯硹䅉䅁䅯䅂䍁䅧䅯䉹䅉䅁䅅䅁䉁䅁䅁兂㉄䙋偹煷摖䅑杷允䅁䅁䅕䅁䑁䅁䅷䅁䭁䉁䉕䅁䭁䵁即䅁䭁䅁䅑潁䭁䵁卧䅁䉁䅁䅁允䅁䅁䅕㑈牘払佧歗䵁䅉䅅䅁䙁䅁䅁睁䵁䅁䅁权啁允䅁权䱄杅䅁权䕁䅁䅋权䩄杅䅁允䅁䅁䅅䅁䙁䭁䠵場啯氯䄱䍄䉁䅁䅁睁䅁䅁䅍䅄䅁䅁䅯兆䅅䅁䅯杇䅙䅁䅅䅁䉁䅁䅁权楂杂䅁䍄䉁䅁䅁兂䅁䅁䅍䅄䅁䅁䅯朷䅁䅁䅯䄶䅯䅁䅯朵䅯䅁䅯眵䅯䅁䅅䅁䉁䅁䅁权䝁睃䅁䍄䉁䅁䅁睁䅁䅁䅍䅄䅁䅁䅯䅆䅅䅁䅯䅈䅙䅁䅅䅁䉁䅁䅁权䱄杂䅁䍄䉁䅁䅁睁䅁䅁䅍䅄䅁䅁䅯兆䅅䅁䅯䅈䅙䅁䅅䅁䉁䅁䅁权楂杂䅁䍄䉁䅁䅁兂䅁䅁䅍䅄䅁䅁䅯儫䅅䅁䅯儵䅯䅁䅯朵䅯䅁䅯眵䅯䅁䅅䅁䉁䅁䅁权㑁睃䅁䍄䉁䅁䅁兂䅁䅁䅍䅄䅁䅁䅯杤䅁䅁䅯剸䅉䅁䅯䅂䍁䅧䅯剹䅉䅁䅅䅁䉁䅁䅁兂奄睐慈⬹䭑䅑杷允䅁䅁䅑䅁䑁䅁䅷䅁䭁偁䅫䅁䭁䉁䜸䅁䭁䍁䝁䅁䉁䅁䅁允䅁䅁䅯兩䅧䅁杷允䅁䅁䅑䅁䑁䅁䅷䅁䭁䥁䉣䅁䭁䉁䜸䅁䭁䍁䝁䅁䉁䅁䅁允䅁䅁䅯杄䅫䅁杷允䅁䅁䅍䅁䑁䅁䅷䅁䭁偁䅧䅁䭁乁卯䅁䉁䅁䅁允䅁䅁䅯則䅕䅁杷允䅁䅁䅍䅁䑁䅁䅷䅁䭁偁䅧䅁䭁䵁匸䅁䉁䅁䅁允䅁䅁䅯䅅䅑䅁杷允䅁䅁䅍䅁䑁䅁䅷䅁䭁佁䄸䅁䭁䉁䝷䅁䉁䅁䅁允䅁䅁䅯兔䅙䅁杷允䅁䅁䅍䅁䑁䅁䅷䅁䭁䵁䉑䅁䭁䉁䜴䅁䉁䅁䅁允䅁䅁䅯睒䅣䅁杷允䅁䅁䅍䅁䑁䅁䅷䅁䭁䱁䉯䅁䭁䉁䝧䅁䉁䅁䅁允䅁䅁䅯兇䅙䅁杷允䅁䅁䅍䅁䑁䅁䅷䅁䭁䭁䅣䅁䭁䍁䝑䅁䉁䅁䅁允䅁䅁䅯兩䅯䅁杷允䅁䅁䅍䅁䑁䅁䅷䅁䭁䕁䱉䅁䭁乁卯䅁䉁䅁䅁允䅁䅁䅯䉈䅕䅁杷允䅁䅁䅍䅁䑁䅁䅷䅁䭁䑁䉫䅁䭁䉁䝷䅁䉁䅁䅁允䅁䅁䅯兮䅙䅁杷允䅁䅁䅕䅁䑁䅁䅷䅁䭁䉁䅳䅁䭁佁䭫䅁䭁佁䭙䅁䭁佁䭣䅁䉁䅁䅁允䅁䅁䅯杄䄴䅁杷允䅁䅁䅕䅁䑁䅁䅷䅁䭁䕁䄰䅁䭁䵁即䅁䭁䅁䅑潁䭁䵁卧䅁䉁䅁䅁允䅁䅁䅕場啯歲桦䕗䵁䅉䅅䅁䕁䅁䅁睁䵁䅁䅁权⽃允䅁权晁杂䅁权杁杂䅁允䅁䅁䅅䅁䭁䩁䝷䅁䵁䅉䅅䅁䙁䅁䅁睁䵁䅁䅁权灄允䅁权䱄杅䅁权䕁䅁䅋权䥄杅䅁允䅁䅁䅅䅁䙁䑁䬰㘱睎圵䅂䍄䉁䅁䅁睁䅁䅁䅍䅄䅁䅁䅯允䅅䅁䅯杊䅙䅁䅅䅁䉁䅁䅁杄䵁䅁䅁䅏祁䍁䄴䅍ぁ䅁䅁䍄䉁䅁䅁睁䅁䅁䅍䅄䅁䅁䅯睏䅅䅁䅯䅇䅙䅁䅅䅁䉁䅁䅁权療杂䅁䍄䉁䅁䅁睁䅁䅁䅍䅄䅁䅁䅯杋䅅䅁䅯䅈䅙䅁䅅䅁䉁䅁䅁权浃睂䅁䍄䉁䅁䅁兂䅁䅁䅍䅄䅁䅁䅯睘䅅䅁䅯䄶䅯䅁䅯朵䅯䅁䅯眵䅯䅁䅅䅁䉁䅁䅁权䝁睃䅁䍄䉁䅁䅁睁䅁䅁䅍䅄䅁䅁䅯兣䅁䅁䅯䅊䅙䅁䅅䅁䉁䅁䅁权䱃元䅁䍄䉁䅁䅁睁䅁䅁䅍䅄䅁䅁䅯䅋䅁䅁䅯硺䅉䅁䅅䅁䉁䅁䅁睂䅁䅁䅁䵑桲䅑杷允䅁䅁䅕䅁䑁䅁䅷䅁䭁䍁䉑䅁䭁佁䬰䅁䭁佁䭙䅁䭁佁䭣䅁䉁䅁䅁允䅁䅁䅣䅁䅁䭁晃䔵䵁䅉䅅䅁䑁䅁䅁睁䵁䅁䅁权䅄䅁䅁权偄杅䅁允䅁䅁䅅䅁䭁䉁䕁䅁䵁䅉䅅䅁䑁䅁䅁睁䵁䅁䅁权噃兂䅁权慄杅䅁允䅁䅁䅅䅁䭁䉁嘰䅁䵁䅉䅅䅁䙁䅁䅁睁䵁䅁䅁权潁䅁䅁权潄权䅁权浄权䅁权湄权䅁允䅁䅁䅅䅁䭁䅁䱙䅁䵁䅉䅅䅁䙁䅁䅁睁䵁䅁䅁权㍂允䅁权瑄权䅁权浄权䅁权湄权䅁允䅁䅁䅅䅁䡁䅁䅁䅁杁併䅖䍄䉁䅁䅁兂䅁䅁䅍䅄䅁䅁䅯睔䅅䅁䅯儵䅯䅁䅯朵䅯䅁䅯眵䅯䅁䅅䅁䉁䅁䅁权允䅂䅁䍄䉁䅁䅁兂䅁䅁䅍䅄䅁䅁䅯眱䅅䅁䅯朶䅯䅁䅯朵䅯䅁䅯眶䅯䅁䅅䅁䉁䅁䅁睂䅁䅁䅁䑯浲䅑杷允䅁䅁䅕䅁䑁䅁䅷䅁䭁䕁䅷䅁䭁䵁单䅁䭁䅁䅑潁䭁䵁卫䅁䉁䅁䅁允䅁䅁䅕㕥欳䭄湵歁䵁䅉䅅䅁䙁䅁䅁睁䵁䅁䅁权潁䅁䅁权獄权䅁权浄权䅁权湄权䅁允䅁䅁䅅䅁䡁䅁䅁䅁䅃敊䅚䍄䉁䅁䅁兂䅁䅁䅍䅄䅁䅁䅯䅯䅁䅁䅯剸䅉䅁䅯䅂䍁䅧䅯剹䅉䅁䅅䅁䉁䅁䅁兂歁伲晉坤䥫䅑杷允䅁䅁䅕䅁䑁䅁䅷䅁䭁䝁䉳䅁䭁佁䭫䅁䭁佁䭙䅁䭁佁䭣䅁䉁䅁䅁允䅁䅁䅯睱䄰䅁杷允䅁䅁䅍䅁䑁䅁䅷䅁䭁䍁䅧䅁䭁乁卯䅁䉁䅁䅁允䅁䅁䅯案䅕䅁杷允䅁䅁䅍䅁䑁䅁䅷䅁䭁䙁䉧䅁䭁䉁䝷䅁䉁䅁䅁允䅁䅁䅯䄷䅙䅁杷允䅁䅁䅍䅁䑁䅁䅷䅁䭁䕁䈸䅁䭁䉁䝧䅁䉁䅁䅁允䅁䅁䅯兇䅙䅁杷允䅁䅁䅕䅁䑁䅁䅷䅁䭁䙁䅷䅁䭁䵁单䅁䭁䅁䅑潁䭁䵁卧䅁䉁䅁䅁允䅁䅁䅕䑮畔㉡䵄歁䵁䅉䅅䅁䑁䅁䅁睁䵁䅁䅁权橃䅁䅁权慄杅䅁允䅁䅁䅅䅁䭁䉁嘸䅁䵁䅉䅅䅁䙁䅁䅁睁䵁䅁䅁权捂䅁䅁权䙄杅䅁权䕁䅁䅋权䩄杅䅁允䅁䅁䅅䅁䙁䱁㕸㡭啱䅙䅊䍄䉁䅁䅁睁䅁䅁䅍䅄䅁䅁䅯村䅅䅁䅯䅊䅙䅁䅅䅁䉁䅁䅁权祂元䅁䍄䉁䅁䅁兂䅁䅁䅍䅄䅁䅁䅯䅘䅁䅁䅯硹䅉䅁䅯䅂䍁䅧䅯剹䅉䅁䅅䅁䉁䅁䅁兂穁積積⽍奎䅑杷允䅁䅁䅕䅁䑁䅁䅷䅁䭁䩁䉉䅁䭁䵁即䅁䭁䅁䅑潁䭁䵁卫䅁䉁䅁䅁允䅁䅁䅕灭婭婭㕫歗䵁䅉䅅䅁䙁䅁䅁睁䵁䅁䅁权橃允䅁权瑄权䅁权浄权䅁权湄权䅁允䅁䅁䅅䅁䡁䅁䅁䅁杂佱䅒䍄䉁䅁䅁兂䅁䅁䅍䅄䅁䅁䅯儲䅅䅁䅯儶䅯䅁䅯朵䅯䅁䅯眵䅯䅁䅅䅁䉁䅁䅁权湄䅄䅁䍄䉁䅁䅁睁䅁䅁䅍䅄䅁䅁䅯䅘䅁䅁䅯䅈䅙䅁䅅䅁䉁䅁䅁权䉂杂䅁䍄䉁䅁䅁睁䅁䅁䅍䅄䅁䅁䅯杨䅁䅁䅯䅈䅙䅁䅅䅁䉁䅁䅁权䝂睂䅁䍄䉁䅁䅁兂䅁䅁䅍䅄䅁䅁䅯䅘䅁䅁䅯朶䅯䅁䅯朵䅯䅁䅯眶䅯䅁䅅䅁䉁䅁䅁睂䅁䅁䅁䕧浈䅑杷允䅁䅁䅕䅁䑁䅁䅷䅁䭁䕁䉙䅁䭁佁䭕䅁䭁佁䭙䅁䭁佁䭣䅁䉁䅁䅁允䅁䅁䅯䅏䅳䅁杷允䅁䅁䅕䅁䑁䅁䅷䅁䭁䩁䉣䅁䭁佁䭧䅁䭁佁䭙䅁䭁佁䭣䅁䉁䅁䅁允䅁䅁䅯杂䅳䅁杷允䅁䅁䅍䅁䑁䅁䅷䅁䭁䡁䵅䅁䭁乁卯䅁䉁䅁䅁允䅁䅁䅯䉉䅕䅁杷允䅁䅁䅍䅁䑁䅁䅷䅁䭁佁䄴䅁䭁䵁匸䅁䉁䅁䅁允䅁䅁䅣䅁䅁䅁穃唴䵁䅉䅅䅁䙁䅁䅁睁䵁䅁䅁权佁允䅁权䱄杅䅁权䕁䅁䅋权䩄杅䅁允䅁䅁䅅䅁䙁䡁㥅瑃橥䙅䄱䍄䉁䅁䅁睁䅁䅁䅍䅄䅁䅁䅯䅱䅅䅁䅯栲䅉䅁䅅䅁䉁䅁䅁权楁兆䅁䍄䉁䅁䅁兂䅁䅁䅍䅄䅁䅁䅯朷䅁䅁䅯硹䅉䅁䅯䅂䍁䅧䅯䉹䅉䅁䅅䅁䉁䅁䅁兂桄桥畓㍒扆䅑杷允䅁䅁䅍䅁䑁䅁䅷䅁䭁佁䄴䅁䭁䉁䝯䅁䉁䅁䅁允䅁䅁䅯睷䅙䅁杷允䅁䅁䅍䅁䑁䅁䅷䅁䭁佁䄴䅁䭁䉁䜴䅁䉁䅁䅁允䅁䅁䅯䄳䅙䅁杷允䅁䅁䅍䅁䑁䅁䅷䅁䭁佁䄴䅁䭁䍁䝑䅁䉁䅁䅁允䅁䅁䅯睙䅫䅁杷允䅁䅁䅍䅁䑁䅁䅷䅁䭁佁䄴䅁䭁䍁䝙䅁䉁䅁䅁允䅁䅁䄴权䅁䑁䅫免畁䑁䅣䅁䵁䅉䅅䅁䑁䅁䅁睁䵁䅁䅁权婄允䅁权偄杅䅁允䅁䅁䅅䅁䭁䉁䕁䅁䵁䅉䅅䅁䙁䅁䅁睁䵁䅁䅁权权允䅁权獄权䅁权浄权䅁权湄权䅁允䅁䅁䅅䅁䡁䅁䅁䅁杄敬䅂䍄䉁䅁䅁兂䅁䅁䅍䅄䅁䅁䅯杅䅁䅁䅯儷䅯䅁䅯朵䅯䅁䅯眵䅯䅁䅅䅁䉁䅁䅁睂䅁䅁䅁䅑浔䅑杷允䅁䅁䅕䅁䑁䅁䅷䅁䭁佁䄴䅁䭁佁䭫䅁䭁佁䭙䅁䭁佁䭣䅁䉁䅁䅁允䅁䅁䅯兂䅷䅁杷允䅁䅁䅕䅁䑁䅁䅷䅁䭁佁䄴䅁䭁佁䭷䅁䭁佁䭙䅁䭁佁䭣䅁䉁䅁䅁允䅁䅁䅣䅁䅁䭁桁唵䵁䅉䅅䅁䑁䅁䅁睁䵁䅁䅁权穃䅂䅁权慄杅䅁允䅁䅁䅅䅁䭁䍁噕䅁䵁䅉䅅䅁䑁䅁䅁睁䵁䅁䅁权䍂允䅁权慄杅䅁允䅁䅁䅅䅁䭁䡁噅䅁䵁䅉䅅䅁䙁䅁䅁睁䵁䅁䅁权畄䅁䅁权瑄权䅁权浄权䅁权湄权䅁允䅁䅁䅅䅁䡁䅁䅁䅁杄⭵䅖䍄䉁䅁䅁睁䅁䅁䅍䅄䅁䅁䅯朷䅁䅁䅯栲䅉䅁䅅䅁䉁䅁䅁权湁兆䅁䍄䉁䅁䅁䅂䅁䅁䅍䅄䅁䅁䅯杵䅁䅁䅯睈䅙䅁䅯䅉䅙䅁䅅䅁䉁䅁䅁权䥄权䅁䍄䉁䅁䅁兂䅁䅁䅍䅄䅁䅁䅯杙䅅䅁䅯朶䅯䅁䅯朵䅯䅁䅯眶䅯䅁䅅䅁䉁䅁䅁睂䅁䅁䅁䕷浈䅑杷允䅁䅁䅕䅁䑁䅁䅷䅁䭁偁䅧䅁䭁䵁单䅁䭁䅁䅑潁䭁䵁卧䅁䉁䅁䅁允䅁䅁䅕⭗琫䱶䡁啇䵁䅉䅅䅁䙁䅁䅁睁䵁䅁䅁权㑄䅁䅁权䱄杅䅁权䕁䅁䅋权䩄杅䅁允䅁䅁䅅䅁䙁䑁積積積ㄴ䅚䍄䉁䅁䅁睁䅁䅁䅍䅄䅁䅁䅯䄫䅁䅁䅯杇䅙䅁䅅䅁䉁䅁䅁权杂杂䅁䍄䉁䅁䅁兂䅁䅁䅍䅄䅁䅁䅯䅌䅅䅁䅯䄶䅯䅁䅯朵䅯䅁䅯眵䅯䅁䅅䅁䉁䅁䅁权䝁睃䅁䍄䉁䅁䅁兂䅁䅁䅍䅄䅁䅁䅯䄫䅁䅁䅯䄶䅯䅁䅯朵䅯䅁䅯眵䅯䅁䅅䅁䉁䅁䅁权䝁睃䅁䍄䉁䅁䅁兂䅁䅁䅍䅄䅁䅁䅯䄫䅁䅁䅯儶䅯䅁䅯朵䅯䅁䅯眵䅯䅁䅅䅁䉁䅁䅁权硃兄䅁䍄䉁䅁䅁睁䅁䅁䅍䅄䅁䅁䅯睄䅅䅁䅯硺䅉䅁䅅䅁䉁䅁䅁权允䅂䅁䍄䉁䅁䅁兂䅁䅁䅍䅄䅁䅁䅯杯䅁䅁䅯儷䅯䅁䅯朵䅯䅁䅯眵䅯䅁䅅䅁䉁䅁䅁权允䅂䅁䍄䉁䅁䅁兂䅁䅁䅍䅄䅁䅁䅯睭䅁䅁䅯剸䅉䅁䅯䅂䍁䅧䅯剹䅉䅁䅅䅁䉁䅁䅁兂㑄剷畐䅐塙䅑杷允䅁䅁䅍䅁䑁䅁䅷䅁䭁䅁䈸䅁䭁䉁䜴䅁䉁䅁䅁允䅁䅁䅯眳䅣䅁杷允䅁䅁䅍䅁䑁䅁䅷䅁䭁䅁䈸䅁䭁䍁䝑䅁䉁䅁䅁允䅁䅁䅯剋䅕䅁杷允䅁䅁䅍䅁䑁䅁䅷䅁䭁䅁䵁䅁䭁乁卯䅁䉁䅁䅁允䅁䅁䅯桋䅕䅁杷允䅁䅁䅕䅁䑁䅁䅷䅁䭁䥁䉁䅁䭁䵁单䅁䭁䅁䅑潁䭁䵁卧䅁䉁䅁䅁允䅁䅁䅕䙐睥⼶䙃䕅䵁䅉䅅䅁䙁䅁䅁睁䵁䅁䅁权䩁䅁䅁权潄权䅁权浄权䅁权湄权䅁允䅁䅁䅅䅁䭁䅁䱙䅁䵁䅉䅅䅁䙁䅁䅁睁䵁䅁䅁权浃䅁䅁权獄权䅁权浄权䅁权湄权䅁允䅁䅁䅅䅁䡁䅁䅁䅁杄⭔䅖䍄䉁䅁䅁睁䅁䅁䅍䅄䅁䅁䅯儲䅅䅁䅯杈䅙䅁䅅䅁䉁䅁䅁权䉁䅃䅁䍄䉁䅁䅁睁䅁䅁䅍䅄䅁䅁䅯兰䅕䅁䅯栲䅉䅁䅅䅁䉁䅁䅁权牁兆䅁䍄䉁䅁䅁兂䅁䅁䅍䅄䅁䅁䅯睸䅅䅁䅯䄶䅯䅁䅯朵䅯䅁䅯眵䅯䅁䅅䅁䉁䅁䅁权䝁睃䅁䍄䉁䅁䅁睁䅁䅁䅍䅄䅁䅁䅯杨䅁䅁䅯䅇䅙䅁䅅䅁䉁䅁䅁权療杂䅁䍄䉁䅁䅁睁䅁䅁䅍䅄䅁䅁䅯杨䅁䅁䅯杇䅙䅁䅅䅁䉁䅁䅁权坄杂䅁䍄䉁䅁䅁睁䅁䅁䅍䅄䅁䅁䅯杨䅁䅁䅯杊䅙䅁䅅䅁䉁䅁䅁杄䵁䅁䅁兎㉁䍁䄴免ㅁ䅁䅁䍄䉁䅁䅁兂䅁䅁䅍䅄䅁䅁䅯杨䅁䅁䅯䄷䅯䅁䅯朵䅯䅁䅯眵䅯䅁䅅䅁䉁䅁䅁睂䅁䅁䅁偷汘䅑杷允䅁䅁䅕䅁䑁䅁䅷䅁䭁䩁䅫䅁䭁佁䭯䅁䭁佁䭙䅁䭁佁䭳䅁䉁䅁䅁允䅁䅁䅣䅁䅁䵁䵂欵䵁䅉䅅䅁䙁䅁䅁睁䵁䅁䅁权䝃䅁䅁权瑄权䅁权浄权䅁权湄权䅁允䅁䅁䅅䅁䡁䅁䅁䅁䅄改䅖䍄䉁䅁䅁睁䅁䅁䅍䅄䅁䅁䅯杮䅁䅁䅯䅊䅙䅁䅅䅁䉁䅁䅁权獁元䅁䍄䉁䅁䅁睁䅁䅁䅍䅄䅁䅁䅯䄰䅅䅁䅯䅇䅙䅁䅅䅁䉁䅁䅁权㡂杂䅁䍄䉁䅁䅁兂䅁䅁䅍䅄䅁䅁䅯睊䅁䅁䅯剸䅉䅁䅯䅂䍁䅧䅯䉹䅉䅁䅅䅁䉁䅁䅁兂ㅄ樹偨噇䝣䅑杷允䅁䅁䅕䅁䑁䅁䅷䅁䭁䵁䉙䅁䭁䵁即䅁䭁䅁䅑潁䭁䵁卧䅁䉁䅁䅁允䅁䅁䅕敨剴䉵ㄶ啗䵁䅉䅅䅁䙁䅁䅁睁䵁䅁䅁权湁䅁䅁权䱄杅䅁权䕁䅁䅋权䩄杅䅁允䅁䅁䅅䅁䙁䑁積積積ㅣ䅒䍄䉁䅁䅁睁䅁䅁䅍䅄䅁䅁䅯睊䅁䅁䅯䅇䅙䅁䅅䅁䉁䅁䅁权䭂杂䅁䍄䉁䅁䅁睁䅁䅁䅍䅄䅁䅁䅯兘䅁䅁䅯杈䅙䅁䅅䅁䉁䅁䅁权䡂睂䅁䍄䉁䅁䅁兂䅁䅁䅍䅄䅁䅁䅯䅶䅅䅁䅯䄶䅯䅁䅯朵䅯䅁䅯眵䅯䅁䅅䅁䉁䅁䅁权䝁睃䅁䍄䉁䅁䅁兂䅁䅁䅍䅄䅁䅁䅯睊䅁䅁䅯䄶䅯䅁䅯朵䅯䅁䅯眵䅯䅁䅅䅁䉁䅁䅁权䝁睃䅁䍄䉁䅁䅁兂䅁䅁䅍䅄䅁䅁䅯杪䅁䅁䅯剸䅉䅁䅯䅂䍁䅧䅯剹䅉䅁䅅䅁䉁䅁䅁兂流䔹奚⽔光䅑杷允䅁䅁䅍䅁䑁䅁䅷䅁䭁䙁䉁䅁䭁䍁䝑䅁䉁䅁䅁允䅁䅁䅯兤䅫䅁杷允䅁䅁䅍䅁䑁䅁䅷䅁䭁䅁乫䅁䭁乁卯䅁䉁䅁䅁允䅁䅁䅯䉌䅕䅁杷允䅁䅁䅍䅁䑁䅁䅷䅁䭁䵁䅷䅁䭁䍁䝑䅁䉁䅁䅁允䅁䅁䅯睱䅯䅁杷允䅁䅁䅕䅁䑁䅁䅷䅁䭁䡁䈴䅁䭁佁䭷䅁䭁佁䭙䅁䭁佁䭣䅁䉁䅁䅁允䅁䅁䅣䅁䅁䍁奃〴䵁䅉䅅䅁䙁䅁䅁睁䵁䅁䅁权汃䅁䅁权䙄杅䅁权䕁䅁䅋权䩄杅䅁允䅁䅁䅅䅁䙁䡁搴㡖䕏刴䅴䍄䉁䅁䅁睁䅁䅁䅍䅄䅁䅁䅯朵䅅䅁䅯杇䅙䅁䅅䅁䉁䅁䅁权楂杂䅁䍄䉁䅁䅁睁䅁䅁䅍䅄䅁䅁䅯儹䅕䅁䅯栲䅉䅁䅅䅁䉁䅁䅁权奂杆䅁䍄䉁䅁䅁睁䅁䅁䅍䅄䅁䅁䅯朱䅷䅁䅯栲䅉䅁䅅䅁䉁䅁䅁权畁兆䅁䍄䉁䅁䅁兂䅁䅁䅍䅄䅁䅁䅯杧䅅䅁䅯硹䅉䅁䅯䅂䍁䅧䅯剹䅉䅁䅅䅁䉁䅁䅁兂獄払敧慨婴䅑杷允䅁䅁䅍䅁䑁䅁䅷䅁䭁䱁䄰䅁䭁乁卯䅁䉁䅁䅁允䅁䅁䅯剶䅣䅁杷允䅁䅁䅕䅁䑁䅁䅷䅁䭁䭁䅫䅁䭁佁䭕䅁䭁佁䭙䅁䭁佁䭣䅁䉁䅁䅁允䅁䅁䅯材䅳䅁杷允䅁䅁䅍䅁䑁䅁䅷䅁䭁䕁䅳䅁䭁䉁䝯䅁䉁䅁䅁允䅁䅁䅯児䅙䅁杷允䅁䅁䅍䅁䑁䅁䅷䅁䭁佁䅙䅁䭁䍁䝙䅁䉁䅁䅁允䅁䅁䄴䅄䅁䑁䅫䅏畁䑁䅑䅏䅁䅁杷允䅁䅁䅍䅁䑁䅁䅷䅁䭁乁䕧䅁䭁乁卯䅁䉁䅁䅁允䅁䅁䅯硌䅕䅁杷允䅁䅁䅕䅁䑁䅁䅷䅁䭁䩁䅫䅁䭁䵁单䅁䭁䅁䅑潁䭁䵁卧䅁䉁䅁䅁允䅁䅁䅕洰⭁朰ㄳ䕃䵁䅉䅅䅁䙁䅁䅁睁䵁䅁䅁权婃䅁䅁权潄权䅁权浄权䅁权湄权䅁允䅁䅁䅅䅁䭁䙁䱅䅁䵁䅉䅅䅁䙁䅁䅁睁䵁䅁䅁权婃䅁䅁权灄权䅁权浄权䅁权湄权䅁允䅁䅁䅅䅁䭁䵁义䅁䵁䅉䅅䅁䑁䅁䅁睁䵁䅁䅁权十䅁䅁权偄杅䅁允䅁䅁䅅䅁䭁䉁䕁䅁䵁䅉䅅䅁䙁䅁䅁睁䵁䅁䅁权楃䅁䅁权䙄杅䅁权䕁䅁䅋权䩄杅䅁允䅁䅁䅅䅁䙁䥁匷か啄卪䅒䍄䉁䅁䅁兂䅁䅁䅍䅄䅁䅁䅯杅䅁䅁䅯剸䅉䅁䅯䅂䍁䅧䅯䉹䅉䅁䅅䅁䉁䅁䅁兂㙂⼳电景㡢睐杷允䅁䅁䅕䅁䑁䅁䅷䅁䭁䙁䄸䅁䭁䵁单䅁䭁䅁䅑潁䭁䵁卧䅁䉁䅁䅁允䅁䅁䅕䍳汨具䡄䕉䵁䅉䅅䅁䙁䅁䅁睁䵁䅁䅁权十䅁䅁权䱄杅䅁权䕁䅁䅋权䥄杅䅁允䅁䅁䅅䅁䙁䕁桪桥畓ㅎ䅖䍄䉁䅁䅁睁䅁䅁䅍䅄䅁䅁䅯杅䅁䅁䅯䅇䅙䅁䅅䅁䉁䅁䅁权婁杂䅁䍄䉁䅁䅁睁䅁䅁䅍䅄䅁䅁䅯杅䅁䅁䅯䅈䅙䅁䅅䅁䉁䅁䅁权慄杂䅁䍄䉁䅁䅁睁䅁䅁䅍䅄䅁䅁䅯杅䅁䅁䅯杊䅙䅁䅅䅁䉁䅁䅁杄䵁䅁䅁兏睁䍁䄴兏㉁䅁䅁䍄䉁䅁䅁睁䅁䅁䅍䅄䅁䅁䅯儵䅁䅁䅯硺䅉䅁䅅䅁䉁䅁䅁睂䅁䅁䅁䉯歌䅑杷允䅁䅁䅍䅁䑁䅁䅷䅁䭁䝁䉣䅁䭁䍁䝙䅁䉁䅁䅁允䅁䅁䄴䅄䅁䑁䅍兎畁䑁䅣睍䅁䅁杷允䅁䅁䅕䅁䑁䅁䅷䅁䭁䑁䈰䅁䭁佁䬰䅁䭁佁䭙䅁䭁佁䭣䅁䉁䅁䅁允䅁䅁䅣䅁䅁䥁敂欴䵁䅉䅅䅁䙁䅁䅁睁䵁䅁䅁权十䅁䅁权潄权䅁权浄权䅁权湄权䅁允䅁䅁䅅䅁䭁䅁䱙䅁䵁䅉䅅䅁䙁䅁䅁睁䵁䅁䅁权十䅁䅁权煄权䅁权浄权䅁权牄权䅁允䅁䅁䅅䅁䡁䅁䅁䅁䅁敔䅚䍄䉁䅁䅁睁䅁䅁䅍䅄䅁䅁䅯杅䅁䅁䅯栲䅉䅁䅅䅁䉁䅁䅁权睁兆䅁䍄䉁䅁䅁睁䅁䅁䅍䅄䅁䅁䅯䅈䅁䅁䅯䅊䅙䅁䅅䅁䉁䅁䅁权⭃元䅁䍄䉁䅁䅁睁䅁䅁䅍䅄䅁䅁䅯䅅䅁䅁䅯䅈䅙䅁䅅䅁䉁䅁䅁权㍂杂䅁䍄䉁䅁䅁兂䅁䅁䅍䅄䅁䅁䅯䅉䅁䅁䅯剸䅉䅁䅯䅂䍁䅧䅯剹䅉䅁䅅䅁䉁䅁䅁兂摄䕈噶祵䴸䅑杷允䅁䅁䅕䅁䑁䅁䅷䅁䭁䅁䉷䅁䭁佁䭧䅁䭁佁䭙䅁䭁佁䭣䅁䉁䅁䅁允䅁䅁䅯杂䅳䅁杷允䅁䅁䅕䅁䑁䅁䅷䅁䭁偁䉍䅁䭁佁䬰䅁䭁佁䭙䅁䭁佁䭣䅁䉁䅁䅁允䅁䅁䅣䅁䅁䕁䩂欵䵁䅉䅅䅁䙁䅁䅁睁䵁䅁䅁权剂允䅁权䱄杅䅁权䕁䅁䅋权䩄杅䅁允䅁䅁䅅䅁䙁䥁䌯匹捨ㄯ䅤䍄䉁䅁䅁睁䅁䅁䅍䅄䅁䅁䅯䅴䅳䅁䅯栲䅉䅁䅅䅁䉁䅁䅁权祁兆䅁䍄䉁䅁䅁睁䅁䅁䅍䅄䅁䅁䅯杙䅕䅁䅯栲䅉䅁䅅䅁䉁䅁䅁权䡃䅇䅁䍄䉁䅁䅁兂䅁䅁䅍䅄䅁䅁䅯睈䅅䅁䅯剸䅉䅁䅯䅂䍁䅧䅯䉹䅉䅁䅅䅁䉁䅁䅁兂㍂晷栱睆䡳䅑杷允䅁䅁䅕䅁䑁䅁䅷䅁䭁乁䅍䅁䭁佁䭯䅁䭁佁䭙䅁䭁佁䭳䅁䉁䅁䅁允䅁䅁䅣䅁䅁䅁潁欵䵁䅉䅅䅁䙁䅁䅁睁䵁䅁䅁权晁允䅁权䱄杅䅁权䕁䅁䅋权䥄杅䅁允䅁䅁䅅䅁䙁䡁啳歲桦汩䄹䍄䉁䅁䅁睁䅁䅁䅍䅄䅁䅁䅯䅃䅅䅁䅯䅈䅙䅁䅅䅁䉁䅁䅁权㍂杂䅁䍄䉁䅁䅁睁䅁䅁䅍䅄䅁䅁䅯睈䅅䅁䅯䅇䅙䅁䅅䅁䉁䅁䅁权㡂杂䅁䍄䉁䅁䅁睁䅁䅁䅍䅄䅁䅁䅯䅧䅁䅁䅯栲䅉䅁䅅䅁䉁䅁䅁权穁兆䅁䍄䉁䅁䅁睁䅁䅁䅍䅄䅁䅁䅯睈䅅䅁䅯杇䅙䅁䅅䅁䉁䅁䅁权牁杂䅁䍄䉁䅁䅁睁䅁䅁䅍䅄䅁䅁䅯睈䅅䅁䅯杈䅙䅁䅅䅁䉁䅁䅁权獃杂䅁䍄䉁䅁䅁睁䅁䅁䅍䅄䅁䅁䅯睡䅁䅁䅯杈䅙䅁䅅䅁䉁䅁䅁权浄䅃䅁䍄䉁䅁䅁睁䅁䅁䅍䅄䅁䅁䅯睈䅅䅁䅯栲䅉䅁䅅䅁䉁䅁䅁权ぁ兆䅁䍄䉁䅁䅁兂䅁䅁䅍䅄䅁䅁䅯材䅁䅁䅯儷䅯䅁䅯朵䅯䅁䅯眵䅯䅁䅅䅁䉁䅁䅁睂䅁䅁䅁䍙洯䅑杷允䅁䅁䅍䅁䑁䅁䅷䅁䭁䙁儴䅁䭁乁卯䅁䉁䅁䅁允䅁䅁䅯剎䅕䅁杷允䅁䅁䅕䅁䑁䅁䅷䅁䭁䑁䅑䅁䭁䵁即䅁䭁䅁䅑潁䭁䵁卧䅁䉁䅁䅁允䅁䅁䅕䉵䘶ㄶ奇䕙䵁䅉䅅䅁䑁䅁䅁睁䵁䅁䅁权ぁ䅁䅁权捁杂䅁允䅁䅁䅅䅁䭁䍁䜴䅁䵁䅉䅅䅁䑁䅁䅁睁䵁䅁䅁权噃允䅁权奁杂䅁允䅁䅁䅅䅁䭁䡁䝷䅁䵁䅉䅅䅁䕁䅁䅁睁䵁䅁䅁权ぁ䅁䅁权晁杂䅁权杁杂䅁允䅁䅁䅅䅁䭁䝁䩫䅁䵁䅉䅅䅁䑁䅁䅁睁䵁䅁䅁权䡁允䅁权捁杂䅁允䅁䅁䅅䅁䭁䕁䝅䅁䵁䅉䅅䅁䑁䅁䅁睁䵁䅁䅁权ぁ䅁䅁权流杂䅁允䅁䅁䅅䅁佁䅁䅷䅁ぁ䑁䅍杌ぁ䑁䅉䅁䵁䅉䅅䅁䙁䅁䅁睁䵁䅁䅁权ぁ䅁䅁权汄权䅁权浄权䅁权湄权䅁允䅁䅁䅅䅁䭁䑁䰴䅁䵁䅉䅅䅁䑁䅁䅁睁䵁䅁䅁权捄允䅁权敁杂䅁允䅁䅁䅅䅁䭁䵁䜴䅁䵁䅉䅅䅁䕁䅁䅁睁䵁䅁䅁权い䅁䅁权晁杂䅁权杁杂䅁允䅁䅁䅅䅁䭁乁䝉䅁䵁䅉䅅䅁䙁䅁䅁睁䵁䅁䅁权硃䅁䅁权潄权䅁权浄权䅁权湄权䅁允䅁䅁䅅䅁䭁䅁䱙䅁䵁䅉䅅䅁䙁䅁䅁睁䵁䅁䅁权㕁允䅁权潄权䅁权浄权䅁权湄权䅁允䅁䅁䅅䅁䭁偁䬴䅁䵁䅉䅅䅁䑁䅁䅁睁䵁䅁䅁权晃允䅁权偄杅䅁允䅁䅁䅅䅁䭁䉁䕁䅁䵁䅉䅅䅁䑁䅁䅁睁䵁䅁䅁权桃允䅁权偄杅䅁允䅁䅁䅅䅁䭁䉁䕁䅁䵁䅉䅅䅁䙁䅁䅁睁䵁䅁䅁权捁允䅁权灄权䅁权浄权䅁权湄权䅁允䅁䅁䅅䅁䭁䭁偫䅁䵁䅉䅅䅁䙁䅁䅁睁䵁䅁䅁权䥂䅁䅁权䙄杅䅁权䕁䅁䅋权䥄杅䅁允䅁䅁䅅䅁䙁䭁䱚⭺ㄸ硙䅴䍄䉁䅁䅁兂䅁䅁䅍䅄䅁䅁䅯䄷䅁䅁䅯剸䅉䅁䅯䅂䍁䅧䅯䉹䅉䅁䅅䅁䉁䅁䅁兂噄牨癔塕䡍䅑杷允䅁䅁䅕䅁䑁䅁䅷䅁䭁䕁䅧䅁䭁䵁单䅁䭁䅁䅑潁䭁䵁卫䅁䉁䅁䅁允䅁䅁䅕䥌㉁䝊歱䕇䵁䅉䅅䅁䑁䅁䅁睁䵁䅁䅁权牂䅁䅁权偄杅䅁允䅁䅁䅅䅁䭁䉁䕁䅁䵁䅉䅅䅁䙁䅁䅁睁䵁䅁䅁权䥂䅁䅁权䱄杅䅁权䕁䅁䅋权䥄杅䅁允䅁䅁䅅䅁䙁䙁偹癷潕䘯䅨䍄䉁䅁䅁睁䅁䅁䅍䅄䅁䅁䅯䅓䅁䅁䅯杇䅙䅁䅅䅁䉁䅁䅁权扁杂䅁䍄䉁䅁䅁兂䅁䅁䅍䅄䅁䅁䅯兩䅁䅁䅯䄶䅯䅁䅯朵䅯䅁䅯眵䅯䅁䅅䅁䉁䅁䅁权䝁睃䅁䍄䉁䅁䅁睁䅁䅁䅍䅄䅁䅁䅯䅓䅁䅁䅯杈䅙䅁䅅䅁䉁䅁䅁权祁杂䅁䍄䉁䅁䅁睁䅁䅁䅍䅄䅁䅁䅯督䅁䅁䅯硺䅉䅁䅅䅁䉁䅁䅁睂䅁䅁䅁䍉楮䅑杷允䅁䅁䅕䅁䑁䅁䅷䅁䭁乁䅫䅁䭁䵁单䅁䭁䅁䅑潁䭁䵁卫䅁䉁䅁䅁允䅁䅁䅕浅卖㐰敥稹䴸䅉䅅䅁䕁䅁䅁睁䵁䅁䅁权䥂䅁䅁权晁杂䅁权杁杂䅁允䅁䅁䅅䅁䭁䡁䩯䅁䵁䅉䅅䅁䑁䅁䅁睁䵁䅁䅁权䥂䅁䅁权歁杂䅁允䅁䅁䅅䅁䭁䍁䩅䅁䵁䅉䅅䅁䑁䅁䅁睁䵁䅁䅁权瑃䅁䅁权偄杅䅁允䅁䅁䅅䅁䭁䉁䕁䅁䵁䅉䅅䅁䙁䅁䅁睁䵁䅁䅁权䥂䅁䅁权潄权䅁权浄权䅁权湄权䅁允䅁䅁䅅䅁䭁䙁䱅䅁䵁䅉䅅䅁䑁䅁䅁睁䵁䅁䅁权時允䅁权奁杂䅁允䅁䅁䅅䅁䭁䑁䝫䅁䵁䅉䅅䅁䙁䅁䅁睁䵁䅁䅁权䥂䅁䅁权煄权䅁权浄权䅁权牄权䅁允䅁䅁䅅䅁䡁䅁䅁䅁䅄敏䅚䍄䉁䅁䅁睁䅁䅁䅍䅄䅁䅁䅯杇䅁䅁䅯杇䅙䅁䅅䅁䉁䅁䅁权坄杂䅁䍄䉁䅁䅁睁䅁䅁䅍䅄䅁䅁䅯兑䅷䅁䅯栲䅉䅁䅅䅁䉁䅁䅁权㕁兆䅁䍄䉁䅁䅁睁䅁䅁䅍䅄䅁䅁䅯杇䅁䅁䅯杈䅙䅁䅅䅁䉁䅁䅁权楄杂䅁䍄䉁䅁䅁䅂䅁䅁䅍䅄䅁䅁䅯杇䅁䅁䅯睈䅙䅁䅯䅉䅙䅁䅅䅁䉁䅁䅁权㕄䅃䅁䍄䉁䅁䅁兂䅁䅁䅍䅄䅁䅁䅯杇䅁䅁䅯儵䅯䅁䅯朵䅯䅁䅯眵䅯䅁䅅䅁䉁䅁䅁权乁睃䅁䍄䉁䅁䅁兂䅁䅁䅍䅄䅁䅁䅯杇䅁䅁䅯䄶䅯䅁䅯朵䅯䅁䅯眵䅯䅁䅅䅁䉁䅁䅁权㉁䅄䅁䍄䉁䅁䅁兂䅁䅁䅍䅄䅁䅁䅯杇䅁䅁䅯朶䅯䅁䅯朵䅯䅁䅯眶䅯䅁䅅䅁䉁䅁䅁睂䅁䅁䅁䕯浢䅑杷允䅁䅁䅑䅁䑁䅁䅷䅁䭁乁䉑䅁䭁䉁䜸䅁䭁䍁䝁䅁䉁䅁䅁允䅁䅁䅯䅔䅣䅁杷允䅁䅁䅕䅁䑁䅁䅷䅁䭁䕁䉑䅁䭁佁䭫䅁䭁佁䭙䅁䭁佁䭣䅁䉁䅁䅁允䅁䅁䅯杚䄴䅁杷允䅁䅁䅕䅁䑁䅁䅷䅁䭁䝁䉧䅁䭁佁䭷䅁䭁佁䭙䅁䭁佁䭣䅁䉁䅁䅁允䅁䅁䅣䅁䅁䵁療唵䵁䅉䅅䅁䙁䅁䅁睁䵁䅁䅁权䕄允䅁权獄权䅁权浄权䅁权湄权䅁允䅁䅁䅅䅁䡁䅁䅁䅁䅄佖䅖䍄䉁䅁䅁兂䅁䅁䅍䅄䅁䅁䅯䅴䅁䅁䅯剸䅉䅁䅯䅂䍁䅧䅯剹䅉䅁䅅䅁䉁䅁䅁兂㥁⬰䔶㡕婍䅑杷允䅁䅁䅍䅁䑁䅁䅷䅁䭁偁䅁䅁䭁䉁䜴䅁䉁䅁䅁允䅁䅁䅯眳䅣䅁杷允䅁䅁䅍䅁䑁䅁䅷䅁䭁䩁䉕䅁䭁䉁䜴䅁䉁䅁䅁允䅁䅁䅯睳䅣䅁杷允䅁䅁䅕䅁䑁䅁䅷䅁䭁偁䉍䅁䭁䵁单䅁䭁䅁䅑潁䭁䵁卫䅁䉁䅁䅁允䅁䅁䅕䨱⭦煤あい䵁䅉䅅䅁䑁䅁䅁睁䵁䅁䅁权䙂允䅁权捁杂䅁允䅁䅁䅅䅁䭁䙁䝯䅁䵁䅉䅅䅁䙁䅁䅁睁䵁䅁䅁权噂允䅁权䱄杅䅁权䕁䅁䅋权䥄杅䅁允䅁䅁䅅䅁䙁佁剸䉵䘶㉫䅂䍄䉁䅁䅁兂䅁䅁䅍䅄䅁䅁䅯朸䅅䅁䅯儷䅯䅁䅯朵䅯䅁䅯眵䅯䅁䅅䅁䉁䅁䅁睂䅁䅁䅁䕧浪䅑杷允䅁䅁䅍䅁䑁䅁䅷䅁䭁䅁䙅䅁䭁乁卯䅁䉁䅁䅁允䅁䅁䅯剐䅕䅁杷允䅁䅁䅍䅁䑁䅁䅷䅁䭁䕁䉫䅁䭁乁卯䅁䉁䅁䅁允䅁䅁䅯桐䅕䅁杷允䅁䅁䅍䅁䑁䅁䅷䅁䭁乁䉳䅁䭁䉁䜴䅁䉁䅁䅁允䅁䅁䅯䅧䅙䅁杷允䅁䅁䅍䅁䑁䅁䅷䅁䭁䥁䱫䅁䭁乁卯䅁䉁䅁䅁允䅁䅁䅯硐䅕䅁杷允䅁䅁䅍䅁䑁䅁䅷䅁䭁䍁䉫䅁䭁䵁匸䅁䉁䅁䅁允䅁䅁䅣䅁䅁䵁桂唴䵁䅉䅅䅁䙁䅁䅁睁䵁䅁䅁权䉄䅁䅁权䙄杅䅁权䕁䅁䅋权䩄杅䅁允䅁䅁䅅䅁䙁䱁灍是橵睸䅒䍄䉁䅁䅁兂䅁䅁䅍䅄䅁䅁䅯克䅅䅁䅯硹䅉䅁䅯䅂䍁䅧䅯剹䅉䅁䅅䅁䉁䅁䅁兂偃癷潕䝘夹䅑杷允䅁䅁䅍䅁䑁䅁䅷䅁䭁䍁䉫䅁䭁䉁䝯䅁䉁䅁䅁允䅁䅁䅯睘䅙䅁杷允䅁䅁䅍䅁䑁䅁䅷䅁䭁䍁䉫䅁䭁䍁䝙䅁䉁䅁䅁允䅁䅁䄴䅄䅁䑁䅫睍畁䑁䅫免䅁䅁杷允䅁䅁䅕䅁䑁䅁䅷䅁䭁䍁䉫䅁䭁佁䭧䅁䭁佁䭙䅁䭁佁䭣䅁䉁䅁䅁允䅁䅁䅯术䅯䅁杷允䅁䅁䅕䅁䑁䅁䅷䅁䭁䍁䉫䅁䭁佁䭫䅁䭁佁䭙䅁䭁佁䭣䅁䉁䅁䅁允䅁䅁䅯杌䅷䅁杷允䅁䅁䅕䅁䑁䅁䅷䅁䭁䙁䉅䅁䭁佁䭫䅁䭁佁䭙䅁䭁佁䭣䅁䉁䅁䅁允䅁䅁䅯睁䄴䅁杷允䅁䅁䅑䅁䑁䅁䅷䅁䭁䑁䉁䅁䭁䉁䜸䅁䭁䍁䝁䅁䉁䅁䅁允䅁䅁䅯杔䅙䅁杷允䅁䅁䅕䅁䑁䅁䅷䅁䭁䍁䉕䅁䭁䵁即䅁䭁䅁䅑潁䭁䵁卫䅁䉁䅁䅁允䅁䅁䅕㘱睎児䡱ざ䵁䅉䅅䅁䑁䅁䅁睁䵁䅁䅁权灁允䅁权慄杅䅁允䅁䅁䅅䅁䭁䕁噁䅁䵁䅉䅅䅁䑁䅁䅁睁䵁䅁䅁权⭁䅁䅁权偄杅䅁允䅁䅁䅅䅁䡁䅁䅁䅁权佣䅆䍄䉁䅁䅁兂䅁䅁䅍䅄䅁䅁䅯材䅁䅁䅯剸䅉䅁䅯䅂䍁䅧䅯䉹䅉䅁䅅䅁䉁䅁䅁兂杁ㅳ煶瑩啯䅑杷允䅁䅁䅍䅁䑁䅁䅷䅁䭁䑁䄴䅁䭁䉁䝧䅁䉁䅁䅁允䅁䅁䅯兇䅙䅁杷允䅁䅁䅕䅁䑁䅁䅷䅁䭁䱁䉉䅁䭁佁䭷䅁䭁佁䭙䅁䭁佁䭣䅁䉁䅁䅁允䅁䅁䅣䅁䅁佁奁唵䵁䅉䅅䅁䕁䅁䅁睁䵁䅁䅁权⭁䅁䅁权晁杂䅁权杁杂䅁允䅁䅁䅅䅁䭁䕁䥍䅁䵁䅉䅅䅁䑁䅁䅁睁䵁䅁䅁权⭁䅁䅁权流杂䅁允䅁䅁䅅䅁佁䅁䅷䅁㕁䑁䅕杌㍁䑁䅙䅁䵁䅉䅅䅁䙁䅁䅁睁䵁䅁䅁权㙃允䅁权獄权䅁权浄权䅁权湄权䅁允䅁䅁䅅䅁䡁䅁䅁䅁杂⭄䅖䍄䉁䅁䅁睁䅁䅁䅍䅄䅁䅁䅯䅷䅑䅁䅯栲䅉䅁䅅䅁䉁䅁䅁权い睆䅁䍄䉁䅁䅁兂䅁䅁䅍䅄䅁䅁䅯材䅁䅁䅯䄶䅯䅁䅯朵䅯䅁䅯眵䅯䅁䅅䅁䉁䅁䅁权䝁睃䅁䍄䉁䅁䅁兂䅁䅁䅍䅄䅁䅁䅯材䅁䅁䅯朶䅯䅁䅯朵䅯䅁䅯眶䅯䅁䅅䅁䉁䅁䅁睂䅁䅁䅁䍙洯䅑杷允䅁䅁䅕䅁䑁</t>
  </si>
  <si>
    <t>䅁䅷䅁䭁䱁䉅䅁䭁佁䬰䅁䭁佁䭙䅁䭁佁䭣䅁䉁䅁䅁允䅁䅁䅣䅁䅁䵁䙃䔵䵁䅉䅅䅁䙁䅁䅁睁䵁䅁䅁权⭁䅁䅁权獄权䅁权浄权䅁权湄权䅁允䅁䅁䅅䅁䡁䅁䅁䅁杂⭌䅚䍄䉁䅁䅁兂䅁䅁䅍䅄䅁䅁䅯䄵䅅䅁䅯硹䅉䅁䅯䅂䍁䅧䅯剹䅉䅁䅅䅁䉁䅁䅁兂畃⭒㙆䍆夵䅑杷允䅁䅁䅍䅁䑁䅁䅷䅁䭁䑁䄴䅁䭁乁卯䅁䉁䅁䅁允䅁䅁䅯剑䅕䅁杷允䅁䅁䅕䅁䑁䅁䅷䅁䭁䉁䈰䅁䭁䵁即䅁䭁䅁䅑潁䭁䵁卧䅁䉁䅁䅁允䅁䅁䅕䅁䅁䅁允し䵁䅉䅅䅁䕁䅁䅁睁䵁䅁䅁权療允䅁权晁杂䅁权杁杂䅁允䅁䅁䅅䅁䭁䩁䡙䅁䵁䅉䅅䅁䙁䅁䅁睁䵁䅁䅁权瑁䅁䅁权䱄杅䅁权䕁䅁䅋权䩄杅䅁允䅁䅁䅅䅁䙁䡁㥅瑃橥䙕䅚䍄䉁䅁䅁兂䅁䅁䅍䅄䅁䅁䅯睈䅁䅁䅯硹䅉䅁䅯䅂䍁䅧䅯剹䅉䅁䅅䅁䉁䅁䅁兂䅁䅁䅁䡁坂䅑杷允䅁䅁䅍䅁䑁䅁䅷䅁䭁䩁䅁䅁䭁䍁䝑䅁䉁䅁䅁允䅁䅁䅯䅅䅑䅁杷允䅁䅁䅍䅁䑁䅁䅷䅁䭁䱁䕕䅁䭁乁卯䅁䉁䅁䅁允䅁䅁䅯桑䅕䅁杷允䅁䅁䅕䅁䑁䅁䅷䅁䭁䉁䄰䅁䭁佁䭷䅁䭁佁䭙䅁䭁佁䭣䅁䉁䅁䅁允䅁䅁䅣䅁䅁䵁塃唵䵁䅉䅅䅁䑁䅁䅁睁䵁䅁䅁权癄䅁䅁权慄杅䅁允䅁䅁䅅䅁䭁䕁噍䅁䵁䅉䅅䅁䑁䅁䅁睁䵁䅁䅁权敄允䅁权偄杅䅁允䅁䅁䅅䅁䡁䅁䅁䅁杄教䅒䍄䉁䅁䅁兂䅁䅁䅍䅄䅁䅁䅯睎䅁䅁䅯䄶䅯䅁䅯朵䅯䅁䅯眵䅯䅁䅅䅁䉁䅁䅁权䝁睃䅁䍄䉁䅁䅁兂䅁䅁䅍䅄䅁䅁䅯杙䅅䅁䅯硹䅉䅁䅯䅂䍁䅧䅯䉹䅉䅁䅅䅁䉁䅁䅁兂慃婭婭坭楬䅑杷允䅁䅁䅕䅁䑁䅁䅷䅁䭁䱁䉅䅁䭁佁䭕䅁䭁佁䭙䅁䭁佁䭣䅁䉁䅁䅁允䅁䅁䅯児䅉䅁杷允䅁䅁䅍䅁䑁䅁䅷䅁䭁䙁䈰䅁䭁䍁䝙䅁䉁䅁䅁允䅁䅁䄴䅄䅁䑁䅧杍畁䑁䅕睎䅁䅁杷允䅁䅁䅕䅁䑁䅁䅷䅁䭁乁䈴䅁䭁佁䬰䅁䭁佁䭙䅁䭁佁䭣䅁䉁䅁䅁允䅁䅁䅯䅅䅑䅁杷允䅁䅁䅕䅁䑁䅁䅷䅁䭁䍁䄴䅁䭁䵁即䅁䭁䅁䅑潁䭁䵁卫䅁䉁䅁䅁允䅁䅁䅕体㙆䭆堵啖䵁䅉䅅䅁䙁䅁䅁睁䵁䅁䅁权敃䅁䅁权獄权䅁权浄权䅁权湄权䅁允䅁䅁䅅䅁䡁䅁䅁䅁杂畭䅖䍄䉁䅁䅁兂䅁䅁䅍䅄䅁䅁䅯党䅅䅁䅯䄷䅯䅁䅯朵䅯䅁䅯眵䅯䅁䅅䅁䉁䅁䅁睂䅁䅁䅁䍉浶䅑杷允䅁䅁䅕䅁䑁䅁䅷䅁䭁䩁䄸䅁䭁䵁即䅁䭁䅁䅑潁䭁䵁卧䅁䉁䅁䅁允䅁䅁䅕体㙆䭆堷䕕䵁䅉䅅䅁䕁䅁䅁睁䵁䅁䅁权ㅁ䅁䅁权晁杂䅁权杁杂䅁允䅁䅁䅅䅁䭁䡁䭣䅁䵁䅉䅅䅁䙁䅁䅁睁䵁䅁䅁权牃允䅁权潄权䅁权浄权䅁权湄权䅁允䅁䅁䅅䅁䭁䅁䱙䅁䵁䅉䅅䅁䙁䅁䅁睁䵁䅁䅁权䅁允䅁权灄权䅁权浄权䅁权湄权䅁允䅁䅁䅅䅁䭁䍁䱑䅁䵁䅉䅅䅁䙁䅁䅁睁䵁䅁䅁权祁允䅁权瑄权䅁权浄权䅁权湄权䅁允䅁䅁䅅䅁䭁䉁䕁䅁䵁䅉䅅䅁䑁䅁䅁睁䵁䅁䅁权瑄䅁䅁权敁杂䅁允䅁䅁䅅䅁䭁偁䡧䅁䵁䅉䅅䅁䙁䅁䅁睁䵁䅁䅁权䡃允䅁权䙄杅䅁权䕁䅁䅋权䥄杅䅁允䅁䅁䅅䅁䙁䥁奘橱睄桫䅬䍄䉁䅁䅁兂䅁䅁䅍䅄䅁䅁䅯䅹䅅䅁䅯朶䅯䅁䅯朵䅯䅁䅯眶䅯䅁䅅䅁䉁䅁䅁睂䅁䅁䅁䑁洳䅑杷允䅁䅁䅑䅁䑁䅁䅷䅁䭁佁䅉䅁䭁䉁䜸䅁䭁䍁䝁䅁䉁䅁䅁允䅁䅁䅯䄳䅯䅁杷允䅁䅁䅑䅁䑁䅁䅷䅁䭁佁䅍䅁䭁䉁䜸䅁䭁䍁䝁䅁䉁䅁䅁允䅁䅁䅯䅪䅣䅁杷允䅁䅁䅍䅁䑁䅁䅷䅁䭁乁䅫䅁䭁䉁䝷䅁䉁䅁䅁允䅁䅁䅯其䅙䅁杷允䅁䅁䅕䅁䑁䅁䅷䅁䭁䱁䉕䅁䭁䵁单䅁䭁䅁䅑潁䭁䵁卧䅁䉁䅁䅁允䅁䅁䅕噂ぉ楐ㅧ歆䵁䅉䅅䅁䑁䅁䅁睁䵁䅁䅁权祄睃䅁权慄杅䅁允䅁䅁䅅䅁䭁䕁噧䅁䵁䅉䅅䅁䙁䅁䅁睁䵁䅁䅁权䉂允䅁权䙄杅䅁权䕁䅁䅋权䥄杅䅁允䅁䅁䅅䅁䙁佁湄噵歡䅙䅰䍄䉁䅁䅁兂䅁䅁䅍䅄䅁䅁䅯䅴䅅䅁䅯硹䅉䅁䅯䅂䍁䅧䅯剹䅉䅁䅅䅁䉁䅁䅁兂畃⭒㙆䥆嘵䅑杷允䅁䅁䅑䅁䑁䅁䅷䅁䭁䕁䈴䅁䭁䉁䜸䅁䭁䍁䝁䅁䉁䅁䅁允䅁䅁䅯儲䅫䅁杷允䅁䅁䅍䅁䑁䅁䅷䅁䭁䑁偕䅁䭁乁卯䅁䉁䅁䅁允䅁䅁䅯硓䅕䅁杷允䅁䅁䅕䅁䑁䅁䅷䅁䭁䥁䈴䅁䭁佁䭧䅁䭁佁䭙䅁䭁佁䭣䅁䉁䅁䅁允䅁䅁䅯杂䅳䅁杷允䅁䅁䅍䅁䑁䅁䅷䅁䭁䩁䉉䅁䭁䉁䜴䅁䉁䅁䅁允䅁䅁䅯典䅣䅁杷允䅁䅁䅍䅁䑁䅁䅷䅁䭁䩁䱉䅁䭁乁卯䅁䉁䅁䅁允䅁䅁䅯䉔䅕䅁杷允䅁䅁䅕䅁䑁䅁䅷䅁䭁䕁䈰䅁䭁佁䭯䅁䭁佁䭙䅁䭁佁䭳䅁䉁䅁䅁允䅁䅁䅣䅁䅁䵁ぁ欵䵁䅉䅅䅁䙁䅁䅁睁䵁䅁䅁权扄允䅁权潄权䅁权浄权䅁权湄权䅁允䅁䅁䅅䅁䭁䅁䱙䅁䵁䅉䅅䅁䙁䅁䅁睁䵁䅁䅁权桁允䅁权瑄权䅁权浄权䅁权湄权䅁允䅁䅁䅅䅁䡁䅁䅁䅁杂敉䅚䍄䉁䅁䅁兂䅁䅁䅍䅄䅁䅁䅯材䅅䅁䅯朶䅯䅁䅯朵䅯䅁䅯眶䅯䅁䅅䅁䉁䅁䅁睂䅁䅁䅁䍯洷䅑杷允䅁䅁䅕䅁䑁䅁䅷䅁䭁䑁䅧䅁䭁佁䭕䅁䭁佁䭙䅁䭁佁䭣䅁䉁䅁䅁允䅁䅁䅯兄䅳䅁杷允䅁䅁䅕䅁䑁䅁䅷䅁䭁䍁䉁䅁䭁䵁单䅁䭁䅁䅑潁䭁䵁卫䅁䉁䅁䅁允䅁䅁䅕䙷㥈䵅眫啄䵁䅉䅅䅁䙁䅁䅁睁䵁䅁䅁权䭁允䅁权潄权䅁权浄权䅁权湄权䅁允䅁䅁䅅䅁䭁䅁䱙䅁䵁䅉䅅䅁䑁䅁䅁睁䵁䅁䅁权扂允䅁权敁杂䅁允䅁䅁䅅䅁䭁䵁䡉䅁䵁䅉䅅䅁䑁䅁䅁睁䵁䅁䅁权䅃䅄䅁权慄杅䅁允䅁䅁䅅䅁䭁䕁嘰䅁䵁䅉䅅䅁䙁䅁䅁睁䵁䅁䅁权㍂允䅁权䙄杅䅁权䕁䅁䅋权䥄杅䅁允䅁䅁䅅䅁䙁䉁獶乹佳䉭䅆䍄䉁䅁䅁兂䅁䅁䅍䅄䅁䅁䅯关䅅䅁䅯䄷䅯䅁䅯朵䅯䅁䅯眵䅯䅁䅅䅁䉁䅁䅁睂䅁䅁䅁䥷歘䅑杷允䅁䅁䅕䅁䑁䅁䅷䅁䭁偁䈰䅁䭁佁䭯䅁䭁佁䭙䅁䭁佁䭳䅁䉁䅁䅁允䅁䅁䅣䅁䅁䅁歁欵䵁䅉䅅䅁䙁䅁䅁睁䵁䅁䅁权慃允䅁权灄权䅁权浄权䅁权湄权䅁允䅁䅁䅅䅁䭁偁伴䅁䵁䅉䅅䅁䑁䅁䅁睁䵁䅁䅁权㍁䅁䅁权慁杂䅁允䅁䅁䅅䅁䭁䝁䝷䅁䵁䅉䅅䅁䙁䅁䅁睁䵁䅁䅁权元䅁䅁权獄权䅁权浄权䅁权湄权䅁允䅁䅁䅅䅁䡁䅁䅁䅁杄⭺䅖䍄䉁䅁䅁兂䅁䅁䅍䅄䅁䅁䅯睗䅅䅁䅯剸䅉䅁䅯䅂䍁䅧䅯剹䅉䅁䅅䅁䉁䅁䅁兂䍃㉗硢塣噧䅑杷允䅁䅁䅍䅁䑁䅁䅷䅁䭁䑁䉣䅁䭁䉁䝯䅁䉁䅁䅁允䅁䅁䅯兌䅙䅁杷允䅁䅁䅕䅁䑁䅁䅷䅁䭁䩁䉫䅁䭁䵁即䅁䭁䅁䅑潁䭁䵁卧䅁䉁䅁䅁允䅁䅁䅕灭婭婭䩫し䵁䅉䅅䅁䑁䅁䅁睁䵁䅁䅁权佄兂䅁权慄杅䅁允䅁䅁䅅䅁䭁䙁噁䅁䵁䅉䅅䅁䑁䅁䅁睁䵁䅁䅁权佄允䅁权慄杅䅁允䅁䅁䅅䅁䭁䱁奯䅁䵁䅉䅅䅁䙁䅁䅁睁䵁䅁䅁权坁允䅁权灄权䅁权浄权䅁权湄权䅁允䅁䅁䅅䅁䭁䉁䕁䅁䵁䅉䅅䅁䑁䅁䅁睁䵁䅁䅁权㕂杄䅁权慄杅䅁允䅁䅁䅅䅁䭁䙁噅䅁䵁䅉䅅䅁䑁䅁䅁睁䵁䅁䅁权睁允䅁权偄杅䅁允䅁䅁䅅䅁䡁䅁䅁䅁䅃⭲䅂䍄䉁䅁䅁兂䅁䅁䅍䅄䅁䅁䅯儵䅁䅁䅯䄷䅯䅁䅯朵䅯䅁䅯眵䅯䅁䅅䅁䉁䅁䅁权允䅂䅁䍄䉁䅁䅁兂䅁䅁䅍䅄䅁䅁䅯睃䅁䅁䅯朶䅯䅁䅯朵䅯䅁䅯眶䅯䅁䅅䅁䉁䅁䅁权允䅂䅁䍄䉁䅁䅁睁䅁䅁䅍䅄䅁䅁䅯䅍䅅䅁䅯䅈䅙䅁䅅䅁䉁䅁䅁权湁杂䅁䍄䉁䅁䅁睁䅁䅁䅍䅄䅁䅁䅯䅍䅅䅁䅯䅊䅙䅁䅅䅁䉁䅁䅁权允䅂䅁䍄䉁䅁䅁睁䅁䅁䅍䅄䅁䅁䅯䅯䅕䅁䅯栲䅉䅁䅅䅁䉁䅁䅁权卂兆䅁䍄䉁䅁䅁兂䅁䅁䅍䅄䅁䅁䅯䅍䅅䅁䅯儶䅯䅁䅯朵䅯䅁䅯眵䅯䅁䅅䅁䉁䅁䅁权䝃睃䅁䍄䉁䅁䅁兂䅁䅁䅍䅄䅁䅁䅯兂䅅䅁䅯剸䅉䅁䅯䅂䍁䅧䅯䉹䅉䅁䅅䅁䉁䅁䅁兂煃䥴倸癶㙐睐杷允䅁䅁䅕䅁䑁䅁䅷䅁䭁䑁䉁䅁䭁佁䭯䅁䭁佁䭙䅁䭁佁䭳䅁䉁䅁䅁允䅁䅁䅣䅁䅁䕁乂欵䵁䅉䅅䅁䙁䅁䅁睁䵁䅁䅁权瑁䅁䅁权䙄杅䅁权䕁䅁䅋权䥄杅䅁允䅁䅁䅅䅁䙁乁䝡䝯奊睦䅎䍄䉁䅁䅁睁䅁䅁䅍䅄䅁䅁䅯睭䅅䅁䅯䅊䅙䅁䅅䅁䉁䅁䅁权塁䅃䅁䍄䉁䅁䅁兂䅁䅁䅍䅄䅁䅁䅯䅏䅅䅁䅯硹䅉䅁䅯䅂䍁䅧䅯剹䅉䅁䅅䅁䉁䅁䅁兂啁歲桦橥扒䅑杷允䅁䅁䅍䅁䑁䅁䅷䅁䭁䕁䙷䅁䭁乁卯䅁䉁䅁䅁允䅁䅁䅯䉖䅕䅁杷允䅁䅁䅕䅁䑁䅁䅷䅁䭁䡁䉙䅁䭁佁䭕䅁䭁佁䭙䅁䭁佁䭣䅁䉁䅁䅁允䅁䅁䅯䅏䅳䅁杷允䅁䅁䅍䅁䑁䅁䅷䅁䭁䑁䉧䅁䭁䉁䝷䅁䉁䅁䅁允䅁䅁䅯杧䅙䅁杷允䅁䅁䅕䅁䑁䅁䅷䅁䭁䑁䈰䅁䭁䵁单䅁䭁䅁䅑潁䭁䵁卧䅁䉁䅁䅁允䅁䅁䅕䍪千捪㙶䕅䵁䅉䅅䅁䙁䅁䅁睁䵁䅁䅁权㑁允䅁权汄权䅁权浄权䅁权湄权䅁允䅁䅁䅅䅁䭁䑁䱧䅁䵁䅉䅅䅁䑁䅁䅁睁䵁䅁䅁权桄䅁䅁权捁杂䅁允䅁䅁䅅䅁䭁䉁䥍䅁䵁䅉䅅䅁䑁䅁䅁睁䵁䅁䅁权㑁允䅁权慄杅䅁允䅁䅁䅅䅁䭁䙁噣䅁䵁䅉䅅䅁䑁䅁䅁睁䵁䅁䅁权䱃䅄䅁权慄杅䅁允䅁䅁䅅䅁䭁䙁噧䅁䵁䅉䅅䅁䑁䅁䅁睁䵁䅁䅁权祁兂䅁权慄杅䅁允䅁䅁䅅䅁䭁䙁噫䅁䵁䅉䅅䅁䑁䅁䅁睁䵁䅁䅁权摁䅁䅁权歁杂䅁允䅁䅁䅅䅁䭁佁䥁䅁䵁䅉䅅䅁䙁䅁䅁睁䵁䅁䅁权睄䅁䅁权潄权䅁权浄权䅁权湄权䅁允䅁䅁䅅䅁䭁䅁䱙䅁䵁䅉䅅䅁䙁䅁䅁睁䵁䅁䅁权畂允䅁权䙄杅䅁权䕁䅁䅋权䥄杅䅁允䅁䅁䅅䅁䙁䭁椷䡢桗礸䄵䍄䉁䅁䅁兂䅁䅁䅍䅄䅁䅁䅯兊䅅䅁䅯䄷䅯䅁䅯朵䅯䅁䅯眵䅯䅁䅅䅁䉁䅁䅁权允䅂䅁䍄䉁䅁䅁睁䅁䅁䅍䅄䅁䅁䅯杷䅕䅁䅯栲䅉䅁䅅䅁䉁䅁䅁权捂兆䅁䍄䉁䅁䅁睁䅁䅁䅍䅄䅁䅁䅯䅮䅳䅁䅯栲䅉䅁䅅䅁䉁䅁䅁权摂兆䅁䍄䉁䅁䅁兂䅁䅁䅍䅄䅁䅁䅯䅙䅅䅁䅯儶䅯䅁䅯朵䅯䅁䅯眵䅯䅁䅅䅁䉁䅁䅁权允䅂䅁䍄䉁䅁䅁睁䅁䅁䅍䅄䅁䅁䅯䄹䅁䅁䅯杇䅙䅁䅅䅁䉁䅁䅁权㉃杂䅁䍄䉁䅁䅁睁䅁䅁䅍䅄䅁䅁䅯兔䅁䅁䅯䅇䅙䅁䅅䅁䉁䅁䅁权療杂䅁䍄䉁䅁䅁睁䅁䅁䅍䅄䅁䅁䅯兔䅁䅁䅯䅊䅙䅁䅅䅁䉁䅁䅁权牄䅃䅁䍄䉁䅁䅁睁䅁䅁䅍䅄䅁䅁䅯杣䅅䅁䅯杊䅙䅁䅅䅁䉁䅁䅁杄䵁䅁䅁兎祁䍁䄴睎㉁䅁䅁䍄䉁䅁䅁䅂䅁䅁䅍䅄䅁䅁䅯睁䅅䅁䅯睈䅙䅁䅯䅉䅙䅁䅅䅁䉁䅁䅁权䱁元䅁䍄䉁䅁䅁䅂䅁䅁䅍䅄䅁䅁䅯䅂䅅䅁䅯睈䅙䅁䅯䅉䅙䅁䅅䅁䉁䅁䅁权䅂权䅁䍄䉁䅁䅁兂䅁䅁䅍䅄䅁䅁䅯睯䅁䅁䅯剸䅉䅁䅯䅂䍁䅧䅯剹䅉䅁䅅䅁䉁䅁䅁兂权潦祳塥卍䅑杷允䅁䅁䅍䅁䑁䅁䅷䅁䭁䭁䅍䅁䭁䉁䝷䅁䉁䅁䅁允䅁䅁䅯兔䅙䅁杷允䅁䅁䅕䅁䑁䅁䅷䅁䭁䍁䉣䅁䭁䵁单䅁䭁䅁䅑潁䭁䵁卫䅁䉁䅁䅁允䅁䅁䅕䈸䑘㙂䑤啁䵁䅉䅅䅁䕁䅁䅁睁䵁䅁䅁权橃䅁䅁权晁杂䅁权杁杂䅁允䅁䅁䅅䅁䭁䅁䨴䅁䵁䅉䅅䅁䑁䅁䅁睁䵁䅁䅁权橃䅁䅁权歁杂䅁允䅁䅁䅅䅁䭁䕁䩧䅁䵁䅉䅅䅁䙁䅁䅁睁䵁䅁䅁权橃䅁䅁权煄权䅁权浄权䅁权牄权䅁允䅁䅁䅅䅁䡁䅁䅁䅁䅁敒䅚䍄䉁䅁䅁睁䅁䅁䅍䅄䅁䅁䅯杩䅅䅁䅯杈䅙䅁䅅䅁䉁䅁䅁权㍂杂䅁䍄䉁䅁䅁睁䅁䅁䅍䅄䅁䅁䅯朹䅑䅁䅯栲䅉䅁䅅䅁䉁䅁䅁权獄䅇䅁䍄䉁䅁䅁睁䅁䅁䅍䅄䅁䅁䅯䅈䅁䅁䅯杇䅙䅁䅅䅁䉁䅁䅁权時杂䅁䍄䉁䅁䅁睁䅁䅁䅍䅄䅁䅁䅯睪䅅䅁䅯杊䅙䅁䅅䅁䉁䅁䅁杄䵁䅁䅁兏㍁䍁䄴䅍穁䅁䅁䍄䉁䅁䅁兂䅁䅁䅍䅄䅁䅁䅯睯䅁䅁䅯䄷䅯䅁䅯朵䅯䅁䅯眵䅯䅁䅅䅁䉁䅁䅁睂䅁䅁䅁䜴汔䅑杷允䅁䅁䅍䅁䑁䅁䅷䅁䭁䍁䄸䅁䭁䵁匸䅁䉁䅁䅁允䅁䅁䅣䅁䅁佁㡃唴䵁䅉䅅䅁䑁䅁䅁睁䵁䅁䅁权䡄允䅁权偄杅䅁允䅁䅁䅅䅁䭁䉁䕁䅁䵁䅉䅅䅁䑁䅁䅁睁䵁䅁䅁权允䅅䅁权慄杅䅁允䅁䅁䅅䅁䭁䙁嘸䅁䵁䅉䅅䅁䙁䅁䅁睁䵁䅁䅁权剃䅁䅁权䱄杅䅁权䕁䅁䅋权䥄杅䅁允䅁䅁䅅䅁䙁䭁睒児塲ㅷ䅸䍄䉁䅁䅁睁䅁䅁䅍䅄䅁䅁䅯村䅁䅁䅯䅈䅙䅁䅅䅁䉁䅁䅁权坁䅃䅁䍄䉁䅁䅁睁䅁䅁䅍䅄䅁䅁䅯材䄰䅁䅯栲䅉䅁䅅䅁䉁䅁䅁权楂兆䅁䍄䉁䅁䅁睁䅁䅁䅍䅄䅁䅁䅯兰䅁䅁䅯硺䅉䅁䅅䅁䉁䅁䅁睂䅁䅁䅁䕙氳䅑杷允䅁䅁䅍䅁䑁䅁䅷䅁䭁偁䅳䅁䭁䵁匸䅁䉁䅁䅁允䅁䅁䅣䅁䅁䍁摁䔵䵁䅉䅅䅁䑁䅁䅁睁䵁䅁䅁权㕂允䅁权偄杅䅁允䅁䅁䅅䅁䭁䉁䕁䅁䵁䅉䅅䅁䙁䅁䅁睁䵁䅁䅁权佃䅁䅁权䱄杅䅁权䕁䅁䅋权䩄杅䅁允䅁䅁䅅䅁䙁䭁睒児塲ㅷ䅤䍄䉁䅁䅁兂䅁䅁䅍䅄䅁䅁䅯睶䅁䅁䅯硹䅉䅁䅯䅂䍁䅧䅯剹䅉䅁䅅䅁䉁䅁䅁兂硂児塲㡯扂䅑杷允䅁䅁䅕䅁䑁䅁䅷䅁䭁偁䅳䅁䭁䵁即䅁䭁䅁䅑潁䭁䵁卧䅁䉁䅁䅁允䅁䅁䅕㡪ㅌ䙋偹歗䵁䅉䅅䅁䑁䅁䅁睁䵁䅁䅁权㝄䅁䅁权歁杂䅁允䅁䅁䅅䅁䭁䉁䕁䅁䵁䅉䅅䅁䙁䅁䅁睁䵁䅁䅁权㝄䅁䅁权汄权䅁权浄权䅁权湄权䅁允䅁䅁䅅䅁䭁䑁䱧䅁䵁䅉䅅䅁䙁䅁䅁睁䵁䅁䅁权㝄䅁䅁权潄权䅁权浄权䅁权湄权䅁允䅁䅁䅅䅁䭁䅁䱙䅁䵁䅉䅅䅁䑁䅁䅁睁䵁䅁䅁权䭃允䅁权歁杂䅁允䅁䅁䅅䅁䭁䝁噑䅁䵁䅉䅅䅁䙁䅁䅁睁䵁䅁䅁权婁允䅁权䙄杅䅁权䕁䅁䅋权䥄杅䅁允䅁䅁䅅䅁䙁䱁䘷楓奎典䅎䍄䉁䅁䅁睁䅁䅁䅍䅄䅁䅁䅯睰䅅䅁䅯䅊䅙䅁䅅䅁䉁䅁䅁权䙁权䅁䍄䉁䅁䅁睁䅁䅁䅍䅄䅁䅁䅯䅕䅅䅁䅯杇䅙䅁䅅䅁䉁䅁䅁权䑄杂䅁䍄䉁䅁䅁兂䅁䅁䅍䅄䅁䅁䅯䅥䅅䅁䅯䄶䅯䅁䅯朵䅯䅁䅯眵䅯䅁䅅䅁䉁䅁䅁权䝁睃䅁䍄䉁䅁䅁兂䅁䅁䅍䅄䅁䅁䅯䅺䅅䅁䅯儵䅯䅁䅯朵䅯䅁䅯眵䅯䅁䅅䅁䉁䅁䅁权㑁睃䅁䍄䉁䅁䅁兂䅁䅁䅍䅄䅁䅁䅯儸䅁䅁䅯硹䅉䅁䅯䅂䍁䅧䅯剹䅉䅁䅅䅁䉁䅁䅁兂晁敨剴䱵夵䅑杷允䅁䅁䅍䅁䑁䅁䅷䅁䭁䭁䙅䅁䭁乁卯䅁䉁䅁䅁允䅁䅁䅯剚䅕䅁杷允䅁䅁䅍䅁䑁䅁䅷䅁䭁偁䅅䅁䭁䉁䝷䅁䉁䅁䅁允䅁䅁䅯杋䅙䅁杷允䅁䅁䅍䅁䑁䅁䅷䅁䭁偁䅅䅁䭁䉁䜴䅁䉁䅁䅁允䅁䅁䅯兒䅙䅁杷允䅁䅁䅍䅁䑁䅁䅷䅁䭁䵁䈴䅁䭁䉁䝯䅁䉁䅁䅁允䅁䅁䅯睘䅙䅁杷允䅁䅁䅍䅁䑁䅁䅷䅁䭁䭁䉅䅁䭁乁卯䅁䉁䅁䅁允䅁䅁䅯桔䅙䅁杷允䅁䅁䅕䅁䑁䅁䅷䅁䭁偁䄴䅁䭁佁䭧䅁䭁佁䭙䅁䭁佁䭣䅁䉁䅁䅁允䅁䅁䅯杂䅳䅁杷允䅁䅁䅍䅁䑁䅁䅷䅁䭁䑁䉍䅁䭁䉁䝧䅁䉁䅁䅁允䅁䅁䅯䅒䅙䅁杷允䅁䅁䅕䅁䑁䅁䅷䅁䭁䑁䉅䅁䭁佁䭧䅁䭁佁䭙䅁䭁佁䭣䅁䉁䅁䅁允䅁䅁䅯杂䅳䅁杷允䅁䅁䅕䅁䑁䅁䅷䅁䭁偁䅅䅁䭁佁䭧䅁䭁佁䭙䅁䭁佁䭣䅁䉁䅁䅁允䅁䅁䅯䅅䅑䅁杷允䅁䅁䅕䅁䑁䅁䅷䅁䭁偁䅅䅁䭁佁䭷䅁䭁佁䭙䅁䭁佁䭣䅁䉁䅁䅁允䅁䅁䅯䅅䅑䅁杷允䅁䅁䅕䅁䑁䅁䅷䅁䭁偁䅣䅁䭁䵁单䅁䭁䅁䅑潁䭁䵁卧䅁䉁䅁䅁允䅁䅁䅕䭇稰䔶㑴䕉䵁䅉䅅䅁䑁䅁䅁睁䵁䅁䅁权獄䅁䅁权偄杅䅁允䅁䅁䅅䅁䭁䉁䕁䅁䵁䅉䅅䅁䙁䅁䅁睁䵁䅁䅁权㍄䅁䅁权䙄杅䅁权䕁䅁䅋权䩄杅䅁允䅁䅁䅅䅁䙁佁䍆换䙍椫䅂䍄䉁䅁䅁兂䅁䅁䅍䅄䅁䅁䅯眹䅁䅁䅯硹䅉䅁䅯䅂䍁䅧䅯剹䅉䅁䅅䅁䉁䅁䅁兂晁敨剴䙵匵䅑杷允䅁䅁䅍䅁䑁䅁䅷䅁䭁偁䅣䅁䭁䉁䝧䅁䉁䅁䅁允䅁䅁䅯䅒䅙䅁杷允䅁䅁䅍䅁䑁䅁䅷䅁䭁偁䅣䅁䭁䉁䝷䅁䉁䅁䅁允䅁䅁䅯睺䅙䅁杷允䅁䅁䅍䅁䑁䅁䅷䅁䭁偁䅣䅁䭁䉁䜴䅁䉁䅁䅁允䅁䅁䅯䄳䅙䅁杷允䅁䅁䅕䅁䑁䅁䅷䅁䭁䵁䅫䅁䭁䵁即䅁䭁䅁䅑潁䭁䵁卧䅁䉁䅁䅁允䅁䅁䅕浚浚浚㉚䕖䵁䅉䅅䅁䙁䅁䅁睁䵁䅁䅁权㍄䅁䅁权潄权䅁权浄权䅁权湄权䅁允䅁䅁䅅䅁䭁䉁䕁䅁䵁䅉䅅䅁䙁䅁䅁睁䵁䅁䅁权㍄䅁䅁权獄权䅁权浄权䅁权湄权䅁允䅁䅁䅅䅁䭁䉁䕁䅁䵁䅉䅅䅁䕁䅁䅁睁䵁䅁䅁权䡁允䅁权晁杂䅁权杁杂䅁允䅁䅁䅅䅁䭁䙁䤸䅁䵁䅉䅅䅁䑁䅁䅁睁䵁䅁䅁权㍂允䅁权捁杂䅁允䅁䅁䅅䅁䭁䵁䜸䅁䵁䅉䅅䅁䑁䅁䅁睁䵁䅁䅁权呂兂䅁权慄杅䅁允䅁䅁䅅䅁䭁䝁噷䅁䵁䅉䅅䅁䑁䅁䅁睁䵁䅁䅁权䍂允䅁权偄杅䅁允䅁䅁䅅䅁䭁䉁䕁䅁䵁䅉䅅䅁䑁䅁䅁睁䵁䅁䅁权塂允䅁权流杂䅁允䅁䅁䅅䅁佁䅁䅷䅁㑁䑁䅍杌ぁ䑁䅕䅁䵁䅉䅅䅁䙁䅁䅁睁䵁䅁䅁权䍂允䅁权䱄杅䅁权䕁䅁䅋权䩄杅䅁允䅁䅁䅅䅁䙁䙁偹癷潕䙺䄱䍄䉁䅁䅁睁䅁䅁䅍䅄䅁䅁䅯村䅅䅁䅯䅈䅙䅁䅅䅁䉁䅁䅁权祁杂䅁䍄䉁䅁䅁睁䅁䅁䅍䅄䅁䅁䅯䄷䅅䅁䅯䅈䅙䅁䅅䅁䉁䅁䅁权䡂杂䅁䍄䉁䅁䅁睁䅁䅁䅍䅄䅁䅁䅯䅡䅅䅁䅯䅈䅙䅁䅅䅁䉁䅁䅁权㝂杂䅁䍄䉁䅁䅁睁䅁䅁䅍䅄䅁䅁䅯儴䅑䅁䅯栲䅉䅁䅅䅁䉁䅁䅁权瑂兆䅁䍄䉁䅁䅁睁䅁䅁䅍䅄䅁䅁䅯眫䅯䅁䅯栲䅉䅁䅅䅁䉁䅁䅁权畂兆䅁䍄䉁䅁䅁睁䅁䅁䅍䅄䅁䅁䅯䄯䅯䅁䅯栲䅉䅁䅅䅁䉁䅁䅁权療兆䅁䍄䉁䅁䅁睁䅁䅁䅍䅄䅁䅁䅯李䅁䅁䅯䅊䅙䅁䅅䅁䉁䅁䅁权䡄元䅁䍄䉁䅁䅁兂䅁䅁䅍䅄䅁䅁䅯村䅅䅁䅯䄷䅯䅁䅯朵䅯䅁䅯眵䅯䅁䅅䅁䉁䅁䅁睂䅁䅁䅁䝧汶䅑杷允䅁䅁䅕䅁䑁䅁䅷䅁䭁佁䅫䅁䭁䵁即䅁䭁䅁䅑潁䭁䵁卧䅁䉁䅁䅁允䅁䅁䅕浚浚浚浚じ䵁䅉䅅䅁䕁䅁䅁睁䵁䅁䅁权㕁允䅁权晁杂䅁权杁杂䅁允䅁䅁䅅䅁䭁䩁䝷䅁䵁䅉䅅䅁䙁䅁䅁睁䵁䅁䅁权䑁允䅁权煄权䅁权浄权䅁权牄权䅁允䅁䅁䅅䅁䡁䅁䅁䅁䅂敒䅚䍄䉁䅁䅁兂䅁䅁䅍䅄䅁䅁䅯東䅁䅁䅯剸䅉䅁䅯䅂䍁䅧䅯剹䅉䅁䅅䅁䉁䅁䅁兂橂䕶牕㙨䵕䅑杷允䅁䅁䅕䅁䑁䅁䅷䅁䭁䑁䉅䅁䭁佁䭕䅁䭁佁䭙䅁䭁佁䭣䅁䉁䅁䅁允䅁䅁䅯䅇䅳䅁杷允䅁䅁䅕䅁䑁䅁䅷䅁䭁䙁䉍䅁䭁䵁即䅁䭁䅁䅑潁䭁䵁卫䅁䉁䅁䅁允䅁䅁䅕㡪ㅌ䙋晷䕘䵁䅉䅅䅁䑁䅁䅁睁䵁䅁䅁权睂䅁䅁权慁杂䅁允䅁䅁䅅䅁䭁䵁䝁䅁䵁䅉䅅䅁䕁䅁䅁睁䵁䅁䅁权䅄䅁䅁权晁杂䅁权杁杂䅁允䅁䅁䅅䅁䭁佁䥕䅁䵁䅉䅅䅁䕁䅁䅁睁䵁䅁䅁权䵁允䅁权晁杂䅁权杁杂䅁允䅁䅁䅅䅁䭁䭁䠸䅁䵁䅉䅅䅁䑁䅁䅁睁䵁䅁䅁权敂䅁䅁权歁杂䅁允䅁䅁䅅䅁䭁佁䩕䅁䵁䅉䅅䅁䑁䅁䅁睁䵁䅁䅁权晁䅁䅁权流杂䅁允䅁䅁䅅䅁佁䅁䄴䅁硁䑁䅁睎畁䑁䅁李䅁䅁杷允䅁䅁䅍䅁䑁䅁䅷䅁䭁䉁䵕䅁䭁乁卯䅁䉁䅁䅁允䅁䅁䅯档䅕䅁杷允䅁䅁䅍䅁䑁䅁䅷䅁䭁䥁䉑䅁䭁䵁匸䅁䉁䅁䅁允䅁䅁䅯䅅䅑䅁杷允䅁䅁䅕䅁䑁䅁䅷䅁䭁䅁䉉䅁䭁佁䬰䅁䭁佁䭙䅁䭁佁䭣䅁䉁䅁䅁允䅁䅁䅣䅁䅁䵁偂欵䵁䅉䅅䅁䕁䅁䅁睁䵁䅁䅁权敂允䅁权晁杂䅁权杁杂䅁允䅁䅁䅅䅁䭁䱁䡅䅁䵁䅉䅅䅁䑁䅁䅁睁䵁䅁䅁权穃䅄䅁权慄杅䅁允䅁䅁䅅䅁䭁䡁噙䅁䵁䅉䅅䅁䑁䅁䅁睁䵁䅁䅁权䙂允䅁权偄杅䅁允䅁䅁䅅䅁䭁䉁䕁䅁䵁䅉䅅䅁䕁䅁䅁睁䵁䅁䅁权婂允䅁权晁杂䅁权杁杂䅁允䅁䅁䅅䅁䭁佁䩣䅁䵁䅉䅅䅁䙁䅁䅁睁䵁䅁䅁权䙂允䅁权䱄杅䅁权䕁䅁䅋权䩄杅䅁允䅁䅁䅅䅁䙁佁㙆䭆䠵噧䅖䍄䉁䅁䅁睁䅁䅁䅍䅄䅁䅁䅯兒䅅䅁䅯杈䅙䅁䅅䅁䉁䅁䅁权䙁䅃䅁䍄䉁䅁䅁兂䅁䅁䅍䅄䅁䅁䅯其䅁䅁䅯硹䅉䅁䅯䅂䍁䅧䅯剹䅉䅁䅅䅁䉁䅁䅁兂桄桥畓㍒商䅑杷允䅁䅁䅑䅁䑁䅁䅷䅁䭁䕁䉕䅁䭁䉁䜸䅁䭁䍁䝁䅁䉁䅁䅁允䅁䅁䅯杩䅫䅁杷允䅁䅁䅕䅁䑁䅁䅷䅁䭁䕁䉕䅁䭁佁䭕䅁䭁佁䭙䅁䭁佁䭣䅁䉁䅁䅁允䅁䅁䅯児䅉䅁杷允䅁䅁䅕䅁䑁䅁䅷䅁䭁䕁䉕䅁䭁佁䭫䅁䭁佁䭙䅁䭁佁䭣䅁䉁䅁䅁允䅁䅁䅯䅔䅷䅁杷允䅁䅁䅍䅁䑁䅁䅷䅁䭁䕁䉕䅁䭁乁卯䅁䉁䅁䅁允䅁䅁䅯硤䅕䅁杷允䅁䅁䅕䅁䑁䅁䅷䅁䭁乁䉍䅁䭁佁䭕䅁䭁佁䭙䅁䭁佁䭣䅁䉁䅁䅁允䅁䅁䅯兄䅳䅁杷允䅁䅁䅍䅁䑁䅁䅷䅁䭁䝁䉅䅁䭁䉁䜴䅁䉁䅁䅁允䅁䅁䅯儷䅙䅁杷允䅁䅁䅕䅁䑁䅁䅷䅁䭁偁䄰䅁䭁佁䭕䅁䭁佁䭙䅁䭁佁䭣䅁䉁䅁䅁允䅁䅁䅯䅅䅑䅁杷允䅁䅁䅍䅁䑁䅁䅷䅁䭁䑁乧䅁䭁乁卯䅁䉁䅁䅁允䅁䅁䅯䉥䅕䅁杷允䅁䅁䅕䅁䑁䅁䅷䅁䭁䡁䅅䅁䭁䵁单䅁䭁䅁䅑潁䭁䵁卧䅁䉁䅁䅁允䅁䅁䅕䥡⽕䘷硢啄䵁䅉䅅䅁䙁䅁䅁睁䵁䅁䅁权牄允䅁权䙄杅䅁权䕁䅁䅋权䩄杅䅁允䅁䅁䅅䅁䙁䅁畓湳㉪眹䄹䍄䉁䅁䅁睁䅁䅁䅍䅄䅁䅁䅯兣䅁䅁䅯䅇䅙䅁䅅䅁䉁䅁䅁权㡂杂䅁䍄䉁䅁䅁䅂䅁䅁䅍䅄䅁䅁䅯䄶䅅䅁䅯睈䅙䅁䅯䅉䅙䅁䅅䅁䉁䅁䅁权睁元䅁䍄䉁䅁䅁兂䅁䅁䅍䅄䅁䅁䅯䅇䅅䅁䅯硹䅉䅁䅯䅂䍁䅧䅯剹䅉䅁䅅䅁䉁䅁䅁兂䅁䅁䅁䑁慂䅑杷允䅁䅁䅍䅁䑁䅁䅷䅁䭁䡁䅅䅁䭁䍁䝙䅁䉁䅁䅁允䅁䅁䄴䅄䅁䑁䅧睎畁䑁䅧䅏䅁䅁杷允䅁䅁䅕䅁䑁䅁䅷䅁䭁䱁䄸䅁䭁䵁即䅁䭁䅁䅑潁䭁䵁卧䅁䉁䅁䅁允䅁䅁䅕児塲㍯㥂し䵁䅉䅅䅁䑁䅁䅁睁䵁䅁䅁权⽃䅁䅁权慁杂䅁允䅁䅁䅅䅁䭁䑁䥷䅁䵁䅉䅅䅁䑁䅁䅁睁䵁䅁䅁权⽃䅁䅁权捁杂䅁允䅁䅁䅅䅁䭁䑁䥷䅁䵁䅉䅅䅁䙁䅁䅁睁䵁䅁䅁权⽃䅁䅁权潄权䅁权浄权䅁权湄权䅁允䅁䅁䅅䅁䭁䅁䱙䅁䵁䅉䅅䅁䙁䅁䅁睁䵁䅁䅁权⽃䅁䅁权灄权䅁权浄权䅁权湄权䅁允䅁䅁䅅䅁䭁䅁乁䅁䵁䅉䅅䅁䙁䅁䅁睁䵁䅁䅁权⽃䅁䅁权煄权䅁权浄权䅁权牄权䅁允䅁䅁䅅䅁䡁䅁䅁䅁杄敋䅚䍄䉁䅁䅁睁䅁䅁䅍䅄䅁䅁䅯䅵䅅䅁䅯䅊䅙䅁䅅䅁䉁䅁䅁权慁权䅁䍄䉁䅁䅁兂䅁䅁䅍䅄䅁䅁䅯䅔䅅䅁䅯硹䅉䅁䅯䅂䍁䅧䅯䉹䅉䅁䅅䅁䉁䅁䅁兂䅁䅁䅁䉁歨䅑杷允䅁䅁䅍䅁䑁䅁䅷䅁䭁䕁䉷䅁䭁䉁䝧䅁䉁䅁䅁允䅁䅁䅯䅑䅙䅁杷允䅁䅁䅍䅁䑁䅁䅷䅁䭁䕁䉷䅁䭁䍁䝑䅁䉁䅁䅁允䅁䅁䅯术䄰䅁杷允䅁䅁䅕䅁䑁䅁䅷䅁䭁乁䅁䅁䭁佁䭯䅁䭁佁䭙䅁䭁佁䭳䅁䉁䅁䅁允䅁䅁䅣䅁䅁䕁瑁欵䵁䅉䅅䅁䙁䅁䅁睁䵁䅁䅁权䵂允䅁权灄权䅁权浄权䅁权湄权䅁允䅁䅁䅅䅁䭁偁丸䅁䵁䅉䅅䅁䙁䅁䅁睁䵁䅁䅁权䵂允䅁权煄权䅁权浄权䅁权牄权䅁允䅁䅁䅅䅁䡁䅁䅁䅁䅂敒䅚䍄䉁䅁䅁兂䅁䅁䅍䅄䅁䅁䅯睇䅅䅁䅯䄶䅯䅁䅯朵䅯䅁䅯眵䅯䅁䅅䅁䉁䅁䅁权䝁睃䅁䍄䉁䅁䅁兂䅁䅁䅍䅄䅁䅁䅯杉䅅䅁䅯儷䅯䅁䅯朵䅯䅁䅯眵䅯䅁䅅䅁䉁䅁䅁睂䅁䅁䅁䍑浐䅑杷允䅁䅁䅕䅁䑁䅁䅷䅁䭁䑁䉕䅁䭁佁䭯䅁䭁佁䭙䅁䭁佁䭳䅁䉁䅁䅁允䅁䅁䅣䅁䅁䕁潁欵䵁䅉䅅䅁䑁䅁䅁睁䵁䅁䅁权剂允䅁权偄杅䅁允䅁䅁䅅䅁䭁䉁䕁䅁䵁䅉䅅䅁䑁䅁䅁睁䵁䅁䅁权卄䅁䅁权捁杂䅁允䅁䅁䅅䅁䭁䡁䝣䅁䵁䅉䅅䅁䙁䅁䅁睁䵁䅁䅁权剂允䅁权䙄杅䅁权䕁䅁䅋权䥄杅䅁允䅁䅁䅅䅁䙁乁潴䩉奣剔䅂䍄䉁䅁䅁兂䅁䅁䅍䅄䅁䅁䅯䄹䅁䅁䅯剸䅉䅁䅯䅂䍁䅧䅯䉹䅉䅁䅅䅁䉁䅁䅁兂䥁戴㙢㤰嘰䅑杷允䅁䅁䅍䅁䑁䅁䅷䅁䭁䙁䉅䅁䭁䉁䝷䅁䉁䅁䅁允䅁䅁䅯兔䅙䅁杷允䅁䅁䅍䅁䑁䅁䅷䅁䭁䙁䉅䅁䭁䉁䜴䅁䉁䅁䅁允䅁䅁䅯兖䅫䅁杷允䅁䅁䅑䅁䑁䅁䅷䅁䭁䙁䉅䅁䭁䉁䜸䅁䭁䍁䝁䅁䉁䅁䅁允䅁䅁䅯䅬䅫䅁杷允䅁䅁䅍䅁䑁䅁䅷䅁䭁䵁䉕䅁䭁䉁䝧䅁䉁䅁䅁允䅁䅁䅯兇䅙䅁杷允䅁䅁䅕䅁䑁䅁䅷䅁䭁䙁䉅䅁䭁佁䭷䅁䭁佁䭙䅁䭁佁䭣䅁䉁䅁䅁允䅁䅁䅣䅁䅁佁湃唵䵁䅉䅅䅁䙁䅁䅁睁䵁䅁䅁权汄允䅁权瑄权䅁权浄权䅁权湄权䅁允䅁䅁䅅䅁䡁䅁䅁䅁杁由䅖䍄䉁䅁䅁睁䅁䅁䅍䅄䅁䅁䅯睇䅁䅁䅯硺䅉䅁䅅䅁䉁䅁䅁睂䅁䅁䅁䍯椷䅑杷允䅁䅁䅕䅁䑁䅁䅷䅁䭁䉁䅳䅁䭁䵁单䅁䭁䅁䅑潁䭁䵁卧䅁䉁䅁䅁允䅁䅁䅕潗獥㕄潭啅䵁䅉䅅䅁䙁䅁䅁睁䵁䅁䅁权奄允䅁权䱄杅䅁权䕁䅁䅋权䥄杅䅁允䅁䅁䅅䅁䙁䉁䘫ㄶ㑇氳䄱䍄䉁䅁䅁兂䅁䅁䅍䅄䅁䅁䅯睇䅁䅁䅯硹䅉䅁䅯䅂䍁䅧䅯䉹䅉䅁䅅䅁䉁䅁䅁兂畃⭒㙆乆夵䅑杷允䅁䅁䅕䅁䑁䅁䅷䅁䭁䉁䅳䅁䭁䵁即䅁䭁䅁䅑潁䭁䵁卫䅁䉁䅁䅁允䅁䅁䅕椹捨㡪䙉歘䵁䅉䅅䅁䑁䅁䅁睁䵁䅁䅁权扁䅁䅁权奁杂䅁允䅁䅁䅅䅁䭁䕁䝯䅁䵁䅉䅅䅁䙁䅁䅁睁䵁䅁䅁权⭂允䅁权汄权䅁权浄权䅁权湄权䅁允䅁䅁䅅䅁䭁䑁䱧䅁䵁䅉䅅䅁䑁䅁䅁睁䵁䅁䅁权扁䅁䅁权捁杂䅁允䅁䅁䅅䅁䭁䕁䜰䅁䵁䅉䅅䅁䑁䅁䅁睁䵁䅁䅁权䕃允䅁权慁杂䅁允䅁䅁䅅䅁䭁䑁䜰䅁䵁䅉䅅䅁䑁䅁䅁睁䵁䅁䅁权扁䅁䅁权敁杂䅁允䅁䅁䅅䅁䭁䍁䥕䅁䵁䅉䅅䅁䙁䅁䅁睁䵁䅁䅁权捁䅁䅁权潄权䅁权浄权䅁权湄权䅁允䅁䅁䅅䅁䭁䅁䱙䅁䵁䅉䅅䅁䕁䅁䅁睁䵁䅁䅁权扁䅁䅁权晁杂䅁权杁杂䅁允䅁䅁䅅䅁䭁䍁䥣䅁䵁䅉䅅䅁䙁䅁䅁睁䵁䅁䅁权扁䅁䅁权煄权䅁权浄权䅁权牄权䅁允䅁䅁䅅䅁䡁䅁䅁䅁䅂位䅚䍄䉁䅁䅁兂䅁䅁䅍䅄䅁䅁䅯睎䅅䅁䅯剸䅉䅁䅯䅂䍁䅧䅯剹䅉䅁䅅䅁䉁䅁䅁兂穃⭨煷睘䭳䅑杷允䅁䅁䅕䅁䑁䅁䅷䅁䭁䑁䉣䅁䭁䵁即䅁䭁䅁䅑潁䭁䵁卫䅁䉁䅁䅁允䅁䅁䅕浚浚浚浙䕖䵁䅉䅅䅁䕁䅁䅁睁䵁䅁䅁权元䅁䅁权晁杂䅁权杁杂䅁允䅁䅁䅅䅁䭁䡁䝯䅁䵁䅉䅅䅁䙁䅁䅁睁䵁䅁䅁权㍁允䅁权灄权䅁权浄权䅁权湄权䅁允䅁䅁䅅䅁䭁䅁伸䅁䵁䅉䅅䅁䙁䅁䅁睁䵁䅁䅁权汄䅁䅁权䙄杅䅁权䕁䅁䅋权䩄杅䅁允䅁䅁䅅䅁䙁䭁睧睹瀲䉈䅊䍄䉁䅁䅁睁䅁䅁䅍䅄䅁䅁䅯杅䅅䅁䅯杇䅙䅁䅅䅁䉁䅁䅁权敂杂䅁䍄䉁䅁䅁睁䅁䅁䅍䅄䅁䅁䅯儹䅷䅁䅯栲䅉䅁䅅䅁䉁䅁䅁权䉃兆䅁䍄䉁䅁䅁兂䅁䅁䅍䅄䅁䅁䅯儷䅁䅁䅯儶䅯䅁䅯朵䅯䅁䅯眵䅯䅁䅅䅁䉁䅁䅁权ㅃ兄䅁䍄䉁䅁䅁兂䅁䅁䅍䅄䅁䅁䅯睎䅅䅁䅯朶䅯䅁䅯朵䅯䅁䅯眶䅯䅁䅅䅁䉁䅁䅁睂䅁䅁䅁䕑浐䅑杷允䅁䅁䅍䅁䑁䅁䅷䅁䭁䑁䉷䅁䭁䍁䝙䅁䉁䅁䅁允䅁䅁䄴䅄䅁䑁䅫李畁䑁䅉杍䅁䅁杷允䅁䅁䅕䅁䑁䅁䅷䅁䭁䭁䉫䅁䭁䵁单䅁䭁䅁䅑潁䭁䵁卧䅁䉁䅁䅁允䅁䅁䅕杆積䱓㝍歃䵁䅉䅅䅁䑁䅁䅁睁䵁䅁䅁权⭃允䅁权敁杂䅁允䅁䅁䅅䅁䭁䕁䡣䅁䵁䅉䅅䅁䙁䅁䅁睁䵁䅁䅁权潃允䅁权潄权䅁权浄权䅁权湄权䅁允䅁䅁䅅䅁䭁䅁䱙䅁䵁䅉䅅䅁䑁䅁䅁睁䵁䅁䅁权奄䅁䅁权慁杂䅁允䅁䅁䅅䅁䭁䝁䝷䅁䵁䅉䅅䅁䙁䅁䅁睁䵁䅁䅁权牄允䅁权汄权䅁权浄权䅁权湄权䅁允䅁䅁䅅䅁䭁䅁䰰䅁䵁䅉䅅䅁䙁䅁䅁睁䵁䅁䅁权䑂允䅁权獄权䅁权浄权䅁权湄权䅁允䅁䅁䅅䅁䡁䅁䅁䅁杁佴䅒䍄䉁䅁䅁睁䅁䅁䅍䅄䅁䅁䅯兎䅁䅁䅯杇䅙䅁䅅䅁䉁䅁䅁权扁杂䅁䍄䉁䅁䅁睁䅁䅁䅍䅄䅁䅁䅯䅭䅅䅁䅯䅈䅙䅁䅅䅁䉁䅁䅁权婂杂䅁䍄䉁䅁䅁睁䅁䅁䅍䅄䅁䅁䅯睇䅷䅁䅯栲䅉䅁䅅䅁䉁䅁䅁权䑃兆䅁䍄䉁䅁䅁睁䅁䅁䅍䅄䅁䅁䅯䅐䅕䅁䅯栲䅉䅁䅅䅁䉁䅁䅁权䝃兆䅁䍄䉁䅁䅁睁䅁䅁䅍䅄䅁䅁䅯杪䅅䅁䅯䅊䅙䅁䅅䅁䉁䅁䅁权䡃兆䅁䍄䉁䅁䅁䅂䅁䅁䅍䅄䅁䅁䅯杬䅅䅁䅯睈䅙䅁䅯䅉䅙䅁䅅䅁䉁䅁䅁权㉄元䅁䍄䉁䅁䅁睁䅁䅁䅍䅄䅁䅁䅯䅙䅁䅁䅯䅇䅙䅁䅅䅁䉁䅁䅁权䭂杂䅁䍄䉁䅁䅁睁䅁䅁䅍䅄䅁䅁䅯睄䅁䅁䅯䅇䅙䅁䅅䅁䉁䅁䅁权㕁杂䅁䍄䉁䅁䅁兂䅁䅁䅍䅄䅁䅁䅯睅䅅䅁䅯儶䅯䅁䅯朵䅯䅁䅯眵䅯䅁䅅䅁䉁䅁䅁权祁䅅䅁䍄䉁䅁䅁睁䅁䅁䅍䅄䅁䅁䅯睅䅷䅁䅯栲䅉䅁䅅䅁䉁䅁䅁权䩂睆䅁䍄䉁䅁䅁兂䅁䅁䅍䅄䅁䅁䅯䅥䅁䅁䅯儶䅯䅁䅯朵䅯䅁䅯眵䅯䅁䅅䅁䉁䅁䅁权㍁䅅䅁䍄䉁䅁䅁睁䅁䅁䅍䅄䅁䅁䅯兣䅅䅁䅯䅇䅙䅁䅅䅁䉁䅁䅁权䕂杂䅁䍄䉁䅁䅁睁䅁䅁䅍䅄䅁䅁䅯杒䅅䅁䅯栲䅉䅁䅅䅁䉁䅁䅁权䥃兆䅁䍄䉁䅁䅁兂䅁䅁䅍䅄䅁䅁䅯睁䅅䅁䅯剸䅉䅁䅯䅂䍁䅧䅯䉹䅉䅁䅅䅁䉁䅁䅁兂歂䍁扶偒䕷䅑杷允䅁䅁䅕䅁䑁䅁䅷䅁䭁䅁䉑䅁䭁䵁单䅁䭁䅁䅑潁䭁䵁卧䅁䉁䅁䅁允䅁䅁䅕䭆杯䌵她商䵁䅉䅅䅁䙁䅁䅁睁䵁䅁䅁权㕄䅁䅁权䙄杅䅁权䕁䅁䅋权䩄杅䅁允䅁䅁䅅䅁䙁乁嘹䱋㙋硅䅆䍄䉁䅁䅁睁䅁䅁䅍䅄䅁䅁䅯䅌䅅䅁䅯杈䅙䅁䅅䅁䉁䅁䅁权楃杂䅁䍄䉁䅁䅁兂䅁䅁䅍䅄䅁䅁䅯杤䅁䅁䅯硹䅉䅁䅯䅂䍁䅧䅯䉹䅉䅁䅅䅁䉁䅁䅁兂啁歲桦瑥捒䅑杷允䅁䅁䅍䅁䑁䅁䅷䅁䭁䝁䈴䅁䭁䉁䝯䅁䉁䅁䅁允䅁䅁䅯睥䅙䅁杷允䅁䅁䅍䅁䑁䅁䅷䅁䭁䱁䄴䅁䭁䉁䝷䅁䉁䅁䅁允䅁䅁䅯睥䅙䅁杷允䅁䅁䅕䅁䑁䅁䅷䅁䭁䑁䅣䅁䭁䵁单䅁䭁䅁䅑潁䭁䵁卫䅁䉁䅁䅁允䅁䅁䅕奴畩㝺愴啃䵁䅉䅅䅁䙁䅁䅁睁䵁䅁䅁权㍁䅁䅁权䱄杅䅁权䕁䅁䅋权䥄杅䅁允䅁䅁䅅䅁䙁䉁畓⭒㙆䙊䄱䍄䉁䅁䅁睁䅁䅁䅍䅄䅁䅁䅯睎䅁䅁䅯䅈䅙䅁䅅䅁䉁䅁䅁权䩄䅃䅁䍄䉁䅁䅁睁䅁䅁䅍䅄䅁䅁䅯䅓䅕䅁䅯栲䅉䅁䅅䅁䉁䅁䅁权䱃兆䅁䍄䉁䅁䅁䅂䅁䅁䅍䅄䅁䅁䅯睎䅁䅁䅯睈䅙䅁䅯䅉䅙䅁䅅䅁䉁䅁䅁权䭄䅃䅁䍄䉁䅁䅁兂䅁䅁䅍䅄䅁䅁䅯睎䅁䅁䅯儶䅯䅁䅯朵䅯䅁䅯眵䅯䅁䅅䅁䉁䅁䅁权啃睄䅁䍄䉁䅁䅁睁䅁䅁䅍䅄䅁䅁䅯先䅁䅁䅯硺䅉䅁䅅䅁䉁䅁䅁权允䅂䅁䍄䉁䅁䅁睁䅁䅁䅍䅄䅁䅁䅯睚䅅䅁䅯杇䅙䅁䅅䅁䉁䅁䅁权䍁䅃䅁䍄䉁䅁䅁睁䅁䅁䅍䅄䅁䅁䅯睎䅁䅁䅯栲䅉䅁䅅䅁䉁䅁䅁权乃兆䅁䍄䉁䅁䅁兂䅁䅁䅍䅄䅁䅁䅯朶䅁䅁䅯剸䅉䅁䅯䅂䍁䅧䅯䉹䅉䅁䅅䅁䉁䅁䅁兂乄䡱摃穤摉䅑杷允䅁䅁䅍䅁䑁䅁䅷䅁䭁䩁䅁䅁䭁乁卯䅁䉁䅁䅁允䅁䅁䅯桪䅕䅁杷允䅁䅁䅍䅁䑁䅁䅷䅁䭁䝁䉍䅁䭁乁卯䅁䉁䅁䅁允䅁䅁䅯䉶䅕䅁杷允䅁䅁䅍䅁䑁䅁䅷䅁䭁佁估䅁䭁乁卯䅁䉁䅁䅁允䅁䅁䅯桑䅧䅁杷允䅁䅁䅕䅁䑁䅁䅷䅁䭁䱁䅁䅁䭁佁䭧䅁䭁佁䭙䅁䭁佁䭣䅁䉁䅁䅁允䅁䅁䅯䅅䅑䅁杷允䅁䅁䅍䅁䑁䅁䅷䅁䭁䍁䱁䅁䭁乁卯䅁䉁䅁䅁允䅁䅁䅯硪䅕䅁杷允䅁䅁䅕䅁䑁䅁䅷䅁䭁佁䈰䅁䭁佁䭧䅁䭁佁䭙䅁䭁佁䭣䅁䉁䅁䅁允䅁䅁䅯杂䅳䅁杷允䅁䅁䅍䅁䑁䅁䅷䅁䭁䵁䅳䅁䭁乁卯䅁䉁䅁䅁允䅁䅁䅯䉫䅕䅁杷允䅁䅁䅕䅁䑁䅁䅷䅁䭁佁䅯䅁䭁佁䭧䅁䭁佁䭙䅁䭁佁䭣䅁䉁䅁䅁允䅁䅁䅯杂䅳䅁杷允䅁䅁䅍䅁䑁䅁䅷䅁䭁䕁䅳䅁䭁䉁䜴䅁䉁䅁䅁允䅁䅁䅯杣䅙䅁杷允䅁䅁䅕䅁䑁䅁䅷䅁䭁䵁䉫䅁䭁佁䬰䅁䭁佁䭙䅁䭁佁䭣䅁䉁䅁䅁允䅁䅁䅯䅅䅑䅁杷允䅁䅁䅕䅁䑁䅁䅷䅁䭁佁䅯䅁䭁佁䭷䅁䭁佁䭙䅁䭁佁䭣䅁䉁䅁䅁允䅁䅁䅣䅁䅁䵁歄唵䵁䅉䅅䅁䙁䅁䅁睁䵁䅁䅁权煄䅁䅁权瑄权䅁权浄权䅁权湄权䅁允䅁䅁䅅䅁䡁䅁䅁䅁䅄伵䅖䍄䉁䅁䅁䅂䅁䅁䅍䅄䅁䅁䅯杰䅁䅁䅯睈䅙䅁䅯䅉䅙䅁䅅䅁䉁䅁䅁权⽁元䅁䍄䉁䅁䅁兂䅁䅁䅍䅄䅁䅁䅯兒䅁䅁䅯䄶䅯䅁䅯朵䅯䅁䅯眵䅯䅁䅅䅁䉁䅁䅁权⭄权䅁䍄䉁䅁䅁兂䅁䅁䅍䅄䅁䅁䅯䅪䅁䅁䅯硹䅉䅁䅯䅂䍁䅧䅯䉹䅉䅁䅅䅁䉁䅁䅁兂捂㡪ㅌ䵋慸䅑杷允䅁䅁䅍䅁䑁䅁䅷䅁䭁䑁䱁䅁䭁乁卯䅁䉁䅁䅁允䅁䅁䅯剬䅕䅁杷允䅁䅁䅕䅁䑁䅁䅷䅁䭁䭁䅯䅁䭁佁䭫䅁䭁佁䭙䅁䭁佁䭣䅁䉁䅁䅁允䅁䅁䅯儫䄸䅁杷允䅁䅁䅕䅁䑁䅁䅷䅁䭁䉁䅁䅁䭁䵁即䅁䭁䅁䅑潁䭁䵁卧䅁䉁䅁䅁允䅁䅁䅕噋偹癷䅖䕚䵁䅉䅅䅁䑁䅁䅁睁䵁䅁䅁权允䅁䅁权慁杂䅁允䅁䅁䅅䅁䭁䑁䝷䅁䵁䅉䅅䅁䑁䅁䅁睁䵁䅁䅁权允䅁䅁权歁杂䅁允䅁䅁䅅䅁䭁䩁䩯䅁䵁䅉䅅䅁䑁䅁䅁睁䵁䅁䅁权楁允䅁权敁杂䅁允䅁䅁䅅䅁䭁䱁䝕䅁䵁䅉䅅䅁䙁䅁䅁睁䵁䅁䅁权捄䅁䅁权灄权䅁权浄权䅁权湄权䅁允䅁䅁䅅䅁䭁䉁久䅁䵁䅉䅅䅁䙁䅁䅁睁䵁䅁䅁权浂允䅁权汄权䅁权浄权䅁权湄权䅁允䅁䅁䅅䅁䭁䑁䰴䅁䵁䅉䅅䅁䙁䅁䅁睁䵁䅁䅁权湂允䅁权汄权䅁权浄权䅁权湄权䅁允䅁䅁䅅䅁䭁䑁䱧䅁䵁䅉䅅䅁䙁䅁䅁睁䵁䅁䅁权允䅁䅁权煄权䅁权浄权䅁权牄权䅁允䅁䅁䅅䅁䡁䅁䅁䅁权畔䅚䍄䉁䅁䅁睁䅁䅁䅍䅄䅁䅁䅯杍䅅䅁䅯䅊䅙䅁䅅䅁䉁䅁䅁权䵁权䅁䍄䉁䅁䅁兂䅁䅁䅍䅄䅁䅁䅯䅅䅁䅁䅯䄷䅯䅁䅯朵䅯䅁䅯眵䅯䅁䅅䅁䉁䅁䅁睂䅁䅁䅁䕑汪䅑杷允䅁䅁䅕䅁䑁䅁䅷䅁䭁䙁䉣䅁䭁佁䭫䅁䭁佁䭙䅁䭁佁䭣䅁䉁䅁䅁允䅁䅁䅯杤䅷䅁杷允䅁䅁䅍䅁䑁䅁䅷䅁䭁䉁䅁䅁䭁乁卯䅁䉁䅁䅁允䅁䅁䅯硬䅕䅁杷允䅁䅁䅍䅁䑁䅁䅷䅁䭁䵁䉙䅁䭁䉁䝧䅁䉁䅁䅁允䅁䅁䅯兏䅙䅁杷允䅁䅁䅕䅁䑁䅁䅷䅁䭁佁䉷䅁䭁佁䭕䅁䭁佁䭙䅁䭁佁䭣䅁䉁䅁䅁允䅁䅁䅯䅏䅳䅁杷允䅁䅁䅍䅁䑁䅁䅷䅁䭁䍁䄴䅁䭁䵁匸䅁䉁䅁䅁允䅁䅁䅣䅁䅁䅁偄唴䵁䅉䅅䅁䑁䅁䅁睁䵁䅁䅁权摂䅁䅁权慄杅䅁允䅁䅁䅅䅁䭁䩁噧䅁䵁䅉䅅䅁䑁䅁䅁睁䵁䅁䅁权畁䅁䅁权奁杂䅁允䅁䅁䅅䅁䭁䕁䡫䅁䵁䅉䅅䅁䑁䅁䅁睁䵁䅁䅁权畁䅁䅁权捁杂䅁允䅁䅁䅅䅁䭁䉁䥍䅁䵁䅉䅅䅁䙁䅁䅁睁䵁䅁䅁权灁䅁䅁权煄权䅁权浄权䅁权牄权䅁允䅁䅁䅅䅁䡁䅁䅁䅁杂畊䅚䍄䉁䅁䅁兂䅁䅁䅍䅄䅁䅁䅯杕䅅䅁䅯儷䅯䅁䅯朵䅯䅁䅯眵䅯䅁䅅䅁䉁䅁䅁睂䅁䅁䅁䍯浶䅑杷允䅁䅁䅍䅁䑁䅁䅷䅁䭁䍁䉳䅁䭁䍁䝙䅁䉁䅁䅁允䅁䅁䄴䅄䅁䑁䅫睎畁䑁䅧杍䅁䅁杷允䅁䅁䅍䅁䑁䅁䅷䅁䭁䍁䄴䅁䭁䍁䝑䅁䉁䅁䅁允䅁䅁䅯睭䅫䅁杷允䅁䅁䅍䅁䑁䅁䅷䅁䭁䵁䙳䅁䭁乁卯䅁䉁䅁䅁允䅁䅁䅯剭䅕䅁杷允䅁䅁䅕䅁䑁䅁䅷䅁䭁䍁䄴䅁䭁佁䭕䅁䭁佁䭙䅁䭁佁䭣䅁䉁䅁䅁允䅁䅁䅯䅇䅳䅁杷允䅁䅁䅕䅁䑁䅁䅷䅁䭁䍁䄴䅁䭁佁䭧䅁䭁佁䭙䅁䭁佁䭣䅁䉁䅁䅁允䅁䅁䅯杂䅳䅁杷允䅁䅁䅕䅁䑁䅁䅷䅁䭁䍁䄴䅁䭁佁䭷䅁䭁佁䭙䅁䭁佁䭣䅁䉁䅁䅁允䅁䅁䅣䅁䅁䥁䉄䔵䵁䅉䅅䅁䑁䅁䅁睁䵁䅁䅁权㕄允䅁权捁杂䅁允䅁䅁䅅䅁䭁乁䝯䅁䵁䅉䅅䅁䙁䅁䅁睁䵁䅁䅁权佂䅁䅁权獄权䅁权浄权䅁权湄权䅁允䅁䅁䅅䅁䡁䅁䅁䅁权散䅖䍄䉁䅁䅁䅂䅁䅁䅍䅄䅁䅁䅯兪䅅䅁䅯睈䅙䅁䅯䅉䅙䅁䅅䅁䉁䅁䅁权佄元䅁䍄䉁䅁䅁睁䅁䅁䅍䅄䅁䅁䅯䅩䅑䅁䅯栲䅉䅁䅅䅁䉁䅁䅁权敃兆䅁䍄䉁䅁䅁睁䅁䅁䅍䅄䅁䅁䅯兂䄰䅁䅯栲䅉䅁䅅䅁䉁䅁䅁权晃兆䅁䍄䉁䅁䅁睁䅁䅁䅍䅄䅁䅁䅯東䅁䅁䅯栲䅉䅁䅅䅁䉁䅁䅁权权兆䅁䍄䉁䅁䅁睁䅁䅁䅍䅄䅁䅁䅯䄳䅁䅁䅯硺䅉䅁䅅䅁䉁䅁䅁权允䅂䅁䍄䉁䅁䅁兂䅁䅁䅍䅄䅁䅁䅯䅕䅅䅁䅯儶䅯䅁䅯朵䅯䅁䅯眵䅯䅁䅅䅁䉁䅁䅁权㡄杄䅁䍄䉁䅁䅁兂䅁䅁䅍䅄䅁䅁䅯杭䅅䅁䅯䄶䅯䅁䅯朵䅯䅁䅯眵䅯䅁䅅䅁䉁䅁䅁权⭄权䅁䍄䉁䅁䅁兂䅁䅁䅍䅄䅁䅁䅯睕䅅䅁䅯朶䅯䅁䅯朵䅯䅁䅯眶䅯䅁䅅䅁䉁䅁䅁睂䅁䅁䅁䕑浢䅑杷允䅁䅁䅕䅁䑁䅁䅷䅁䭁䙁䉧䅁䭁䵁单䅁䭁䅁䅑潁䭁䵁卧䅁䉁䅁䅁允䅁䅁䅕浔倸歺潸䕁䵁䅉䅅䅁䑁䅁䅁睁䵁䅁䅁权㝄䅄䅁权慄杅䅁允䅁䅁䅅䅁䭁䭁噅䅁䵁䅉䅅䅁䙁䅁䅁睁䵁䅁䅁权㝁䅁䅁权潄权䅁权浄权䅁权湄权䅁允䅁䅁䅅䅁䭁䉁䕁䅁䵁䅉䅅䅁䑁䅁䅁睁䵁䅁䅁权癄允䅁权奁杂䅁允䅁䅁䅅䅁䭁䡁䝷䅁䵁䅉䅅䅁䙁䅁䅁睁䵁䅁䅁权䵃允䅁权汄权䅁权浄权䅁权湄权䅁允䅁䅁䅅䅁䭁䑁䌰䅁䵁䅉䅅䅁䑁䅁䅁睁䵁䅁䅁权奂允䅁权歁杂䅁允䅁䅁䅅䅁䭁䩁䩷䅁䵁䅉䅅䅁䑁䅁䅁睁䵁䅁䅁权奂允䅁权流杂䅁允䅁䅁䅅䅁佁䅁䅷䅁㉁䑁䅧杌硁䑁䅙䅁䵁䅉䅅䅁䙁䅁䅁睁䵁䅁䅁权奂允䅁权灄权䅁权浄权䅁权湄权䅁允䅁䅁䅅䅁䭁乁䰸䅁䵁䅉䅅䅁䙁䅁䅁睁䵁䅁䅁权獃允䅁权灄权䅁权浄权䅁权湄权䅁允䅁䅁䅅䅁䭁䝁䱳䅁䵁䅉䅅䅁䙁䅁䅁睁䵁䅁䅁权㉂允䅁权瑄权䅁权浄权䅁权湄权䅁允䅁䅁䅅䅁䡁䅁䅁䅁䅃畴䅖䍄䉁䅁䅁睁䅁䅁䅍䅄䅁䅁䅯睍䅅䅁䅯杈䅙䅁䅅䅁䉁䅁䅁权啁睂䅁䍄䉁䅁䅁兂䅁䅁䅍䅄䅁䅁䅯䄰䅁䅁䅯剸䅉䅁䅯䅂䍁䅧䅯剹䅉䅁䅅䅁䉁䅁䅁兂千湱晢䔯䘴䅑杷允䅁䅁䅕䅁䑁䅁䅷䅁䭁䉁䉷䅁䭁佁䭕䅁䭁佁䭙䅁䭁佁䭣䅁䉁䅁䅁允䅁䅁䅯兄䅳䅁杷允䅁䅁䅕䅁䑁䅁䅷䅁䭁䑁䉍䅁䭁佁䭷䅁䭁佁䭙䅁䭁佁䭣䅁䉁䅁䅁允䅁䅁䅯䅅䅑䅁杷允䅁䅁䅕䅁䑁䅁䅷䅁䭁䑁䉍䅁䭁佁䬰䅁䭁佁䭙䅁䭁佁䭣䅁䉁䅁䅁允䅁䅁䅯䅅䅑䅁杷允䅁䅁䅍䅁䑁䅁䅷䅁䭁䑁䉍䅁䭁乁卯䅁䉁䅁䅁允䅁䅁䅯䉰䅕䅁杷允䅁䅁䅍䅁䑁䅁䅷䅁䭁乁䉫䅁䭁䉁䝷䅁䉁䅁䅁允䅁䅁䅯睅䅧䅁杷允䅁䅁䅍䅁䑁䅁䅷䅁䭁䩁䉯䅁䭁䉁䝧䅁䉁䅁䅁允䅁䅁䅯䅑䅙䅁杷允䅁䅁䅍䅁䑁䅁䅷䅁䭁䍁䅕䅁䭁䉁䜴䅁䉁䅁䅁允䅁䅁䅯東䅙䅁杷允䅁䅁䅍䅁䑁䅁䅷䅁䭁䉁䉧䅁䭁䵁匸䅁䉁䅁䅁允䅁䅁䅣䅁䅁䭁权䔴䵁䅉䅅䅁䙁䅁䅁睁䵁䅁䅁权穃䅁䅁权䙄杅䅁权䕁䅁䅋权䥄杅䅁允䅁䅁䅅䅁䙁䥁䠷奶ㅯ杮䅸䍄䉁䅁䅁兂䅁䅁䅍䅄䅁䅁䅯䅇䅅䅁䅯剸䅉䅁䅯䅂䍁䅧䅯剹䅉䅁䅅䅁䉁䅁䅁兂奃㥯敨潨䅕䅑杷允䅁䅁䅑䅁䑁䅁䅷䅁䭁䉁䉧䅁䭁䉁䜸䅁䭁䍁䝁䅁䉁䅁䅁允䅁䅁䅯眲䅙䅁杷允䅁䅁䅍䅁䑁䅁䅷䅁䭁䉁䉧䅁䭁䍁䝑䅁䉁䅁䅁允䅁䅁䅯䅌䅙䅁杷允䅁䅁䅕䅁䑁䅁䅷䅁䭁䉁䉧䅁䭁佁䭷䅁䭁佁䭙䅁䭁佁䭣䅁䉁䅁䅁允䅁䅁䅣䅁䅁䵁灂唵䵁䅉䅅䅁䙁䅁䅁睁䵁䅁䅁权奁允䅁权瑄权䅁权浄权䅁权湄权䅁允䅁䅁䅅䅁䡁䅁䅁䅁䅄敡䅖䍄䉁䅁䅁兂䅁䅁䅍䅄䅁䅁䅯睡䅁䅁䅯剸䅉䅁䅯䅂䍁䅧䅯䉹䅉䅁䅅䅁䉁䅁䅁兂獄捚ㅤ条䭙䅑杷允䅁䅁䅍䅁䑁䅁䅷䅁䭁䝁䅳䅁䭁䉁䝷䅁䉁䅁䅁允䅁䅁䅯朵䅧䅁杷允䅁䅁䅕䅁䑁䅁䅷䅁䭁䝁䅳䅁䭁佁䭷䅁䭁佁䭙䅁䭁佁䭣䅁䉁䅁䅁允䅁䅁䅣䅁䅁䭁㥁䔵䵁䅉䅅䅁䙁䅁䅁睁䵁䅁䅁权牂䅁䅁权瑄权䅁权浄权䅁权湄权䅁允䅁䅁䅅䅁䡁䅁䅁䅁权敐䅒䍄䉁䅁䅁兂䅁䅁䅍䅄䅁䅁䅯䅬䅅䅁䅯剸䅉䅁䅯䅂䍁䅧䅯剹䅉䅁䅅䅁䉁䅁䅁兂㙄挴瑚漱㡪睐杷允䅁䅁䅍䅁䑁䅁䅷䅁䭁䝁䅳䅁䭁乁卯䅁䉁䅁䅁允䅁䅁䅯硰䅕䅁杷允䅁䅁䅕䅁䑁䅁䅷䅁䭁䱁䅧䅁䭁佁䭧䅁䭁佁䭙䅁䭁佁䭣䅁䉁䅁䅁允䅁䅁䅯䅅䅑䅁杷允䅁䅁䅕䅁䑁䅁䅷䅁䭁䝁䉅䅁䭁䵁单䅁䭁䅁䅑潁䭁䵁卫䅁䉁䅁䅁允䅁䅁䅕樸㑅堶䕫歇䵁䅉䅅䅁䙁䅁䅁睁䵁䅁䅁权䑁允䅁权䱄杅䅁权䕁䅁䅋权䥄杅䅁允䅁䅁䅅䅁䙁佁剸䉵䘶ㄫ䅰䍄䉁䅁䅁兂䅁䅁䅍䅄䅁䅁䅯䅂䅅䅁䅯硹䅉䅁䅯䅂䍁䅧䅯䉹䅉䅁䅅䅁䉁䅁䅁兂乄䵺䵺䡺捸䅑杷允䅁䅁䅕䅁䑁䅁䅷䅁䭁䩁䅅䅁䭁䵁即䅁䭁䅁䅑潁䭁䵁卫䅁䉁䅁䅁允䅁䅁䅕⽷潕䥘礹䕗䵁䅉䅅䅁䑁䅁䅁睁䵁䅁䅁权剃䅁䅁权奁杂䅁允䅁䅁䅅䅁䭁䡁䝷䅁䵁䅉䅅䅁䕁䅁䅁睁䵁䅁䅁权瑁䅁䅁权晁杂䅁权杁杂䅁允䅁䅁䅅䅁䭁䕁䝷䅁䵁䅉䅅䅁䑁䅁䅁睁䵁䅁䅁权䙄兄䅁权慄杅䅁允䅁䅁䅅䅁䭁䭁噫䅁䵁䅉䅅䅁䑁䅁䅁睁䵁䅁䅁权剃䅁䅁权敁杂䅁允䅁䅁䅅䅁䭁䩁䝯䅁䵁䅉䅅䅁䑁䅁䅁睁䵁䅁䅁权剃䅁䅁权流杂䅁允䅁䅁䅅䅁佁䅁䅷䅁㉁䑁䅧杌睁䑁䅙䅁䵁䅉䅅䅁䙁䅁䅁睁䵁䅁䅁权獄䅁䅁权灄权䅁权浄权䅁权湄权䅁允䅁䅁䅅䅁䭁佁乫䅁䵁䅉䅅䅁䙁䅁䅁睁䵁䅁䅁权剃䅁䅁权灄权䅁权浄权䅁权湄权䅁允䅁䅁䅅䅁䭁䍁估䅁䵁䅉䅅䅁䙁䅁䅁睁䵁䅁䅁权剃䅁䅁权煄权䅁权浄权䅁权牄权䅁允䅁䅁䅅䅁䡁䅁䅁䅁杄位䅚䍄䉁䅁䅁睁䅁䅁䅍䅄䅁䅁䅯八䅁䅁䅯栲䅉䅁䅅䅁䉁䅁䅁权煃兆䅁䍄䉁䅁䅁兂䅁䅁䅍䅄䅁䅁䅯杂䅅䅁䅯儵䅯䅁䅯朵䅯䅁䅯眵䅯䅁䅅䅁䉁䅁䅁权㥁杁䅁䍄䉁䅁䅁兂䅁䅁䅍䅄䅁䅁䅯术䅁䅁䅯硹䅉䅁䅯䅂䍁䅧䅯䉹䅉䅁䅅䅁䉁䅁䅁兂桄桥畓㍒塆䅑杷允䅁䅁䅍䅁䑁䅁䅷䅁䭁䡁䉑䅁䭁䉁䝯䅁䉁䅁䅁允䅁䅁䅯睥䅙䅁杷允䅁䅁䅍䅁䑁䅁䅷䅁䭁䅁䉁䅁䭁䵁匸䅁䉁䅁䅁允䅁䅁䅯䅅䅑䅁杷允䅁䅁䅕䅁䑁䅁䅷䅁䭁䅁䉁䅁䭁䵁单䅁䭁䅁䅑潁䭁䵁卫䅁䉁䅁䅁允䅁䅁䅕噳托䴴湏歄䵁䅉䅅䅁䑁䅁䅁睁䵁䅁䅁权⭄䅁䅁权慁杂䅁允䅁䅁䅅䅁䭁䵁䝁䅁䵁䅉䅅䅁䑁䅁䅁睁䵁䅁䅁权⽄䅁䅁权捁杂䅁允䅁䅁䅅䅁䭁䕁䝅䅁䵁䅉䅅䅁䙁䅁䅁睁䵁䅁䅁权㙃䅁䅁权潄权䅁权浄权䅁权湄权䅁允䅁䅁䅅䅁䭁䅁䱙䅁䵁䅉䅅䅁䑁䅁䅁睁䵁䅁䅁权⭄䅁䅁权歁杂䅁允䅁䅁䅅䅁䭁䉁䕁䅁䵁䅉䅅䅁䑁䅁䅁睁䵁䅁䅁权⽄䅁䅁权歁杂䅁允䅁䅁䅅䅁䭁䉁䕁䅁䵁䅉䅅䅁䑁䅁䅁睁䵁䅁䅁权㍂允䅁权奁杂䅁允䅁䅁䅅䅁䭁䕁䝑䅁䵁䅉䅅䅁䑁䅁䅁睁䵁䅁䅁权⭄䅁䅁权流杂䅁允䅁䅁䅅䅁佁䅁䅷䅁㉁䑁䅑杌硁䑁䅉䅁䵁䅉䅅䅁䑁䅁䅁睁䵁䅁䅁权㉄允䅁权慄杅䅁允䅁䅁䅅䅁䭁䱁奧䅁䵁䅉䅅䅁䙁䅁䅁睁䵁䅁䅁权䩁䅁䅁权煄权䅁权浄权䅁权牄权䅁允䅁䅁䅅䅁䡁䅁䅁䅁䅂畒䅚䍄䉁䅁䅁兂䅁䅁䅍䅄䅁䅁䅯术䅁䅁䅯儶䅯䅁䅯朵䅯䅁䅯眵䅯䅁䅅䅁䉁䅁䅁权楁睃䅁䍄䉁䅁䅁睁䅁䅁䅍䅄䅁䅁䅯杯䅁䅁䅯硺䅉䅁䅅䅁䉁䅁䅁睂䅁䅁䅁䅯樯䅑杷允䅁䅁䅍䅁䑁䅁䅷䅁䭁䵁䉑䅁䭁乁卯䅁䉁䅁䅁允䅁䅁䅯桲䅕䅁杷允䅁䅁䅍䅁䑁䅁䅷䅁䭁乁䵷䅁䭁乁卯䅁䉁䅁䅁允䅁䅁䅯䈵䅙䅁杷允䅁䅁䅕䅁䑁䅁䅷䅁䭁䑁䉙䅁䭁䵁即䅁䭁䅁䅑潁䭁䵁卧䅁䉁䅁䅁允䅁䅁䅕捺䵺䵺捷ざ䵁䅉䅅䅁䙁䅁䅁睁䵁䅁䅁权䑁允䅁权䱄杅䅁权䕁䅁䅋权䩄杅䅁允䅁䅁䅅䅁䙁䥁牘払敧噊䅰䍄䉁䅁䅁兂䅁䅁䅍䅄䅁䅁䅯䅂䅅䅁䅯硹䅉䅁䅯䅂䍁䅧䅯剹䅉䅁䅅䅁䉁䅁䅁兂獄払敧啨慴䅑杷允䅁䅁䅍䅁䑁䅁䅷䅁䭁䅁䉍䅁䭁䉁䝧䅁䉁䅁䅁允䅁䅁䅯兏䅙䅁杷允䅁䅁䅍䅁䑁䅁䅷䅁䭁䅁䉑䅁䭁䉁䝯䅁䉁䅁䅁允䅁䅁䅯睓䅙䅁杷允䅁䅁䅍䅁䑁䅁䅷䅁䭁䅁䉍䅁䭁䉁䝷䅁䉁䅁䅁允䅁䅁䅯儷䅙䅁杷允䅁䅁䅍䅁䑁䅁䅷䅁䭁䅁䉑䅁䭁䉁䜴䅁䉁䅁䅁允䅁䅁䅯儰䅙䅁杷允䅁䅁䅍䅁䑁䅁䅷䅁䭁䅁䉑䅁䭁䍁䝙䅁䉁䅁䅁允䅁䅁䄴䅄䅁䑁䅫睎畁䑁䅫兏䅁䅁杷允䅁䅁䅕䅁䑁䅁䅷䅁䭁䉁䉳䅁䭁䵁即䅁䭁䅁䅑潁䭁䵁卫䅁䉁䅁䅁允䅁䅁䅕䅁䅁䅁䅄啗䵁䅉䅅䅁䑁䅁䅁睁䵁䅁䅁权扁允䅁权奁杂䅁允䅁䅁䅅䅁䭁䡁䝷䅁䵁䅉䅅䅁䑁䅁䅁睁䵁䅁䅁权楁允䅁权慄杅䅁允䅁䅁䅅䅁䭁佁噧䅁䵁䅉䅅䅁䙁䅁䅁睁䵁䅁䅁权畃允䅁权䱄杅䅁权䕁䅁䅋权䩄杅䅁允䅁䅁䅅䅁䙁䥁牘払敧噤䅎䍄䉁䅁䅁睁䅁䅁䅍䅄䅁䅁䅯睇䅅䅁䅯杈䅙䅁䅅䅁䉁䅁䅁权穃睂䅁䍄䉁䅁䅁兂䅁䅁䅍䅄䅁䅁䅯睇䅅䅁䅯䄷䅯䅁䅯朵䅯䅁䅯眵䅯䅁䅅䅁䉁䅁䅁睂䅁䅁䅁䭧歺䅑杷允䅁䅁䅕䅁䑁䅁䅷䅁䭁䵁䅅䅁䭁佁䭷䅁䭁佁䭙䅁䭁佁䭣䅁䉁䅁䅁允䅁䅁䅣䅁䅁䥁䡂欵䵁䅉䅅䅁䙁䅁䅁睁䵁䅁䅁权扁允䅁权瑄权䅁权浄权䅁权湄权䅁允䅁䅁䅅䅁䡁䅁䅁䅁䅃佲䅒䍄䉁䅁䅁兂䅁䅁䅍䅄䅁䅁䅯兄䅅䅁䅯剸䅉䅁䅯䅂䍁䅧䅯䉹䅉䅁䅅䅁䉁䅁䅁兂楁祪套圸剧䅑杷允䅁䅁䅕䅁䑁䅁䅷䅁䭁䅁䈰䅁䭁䵁单䅁䭁䅁䅑潁䭁䵁卫䅁䉁䅁䅁允䅁䅁䅕塓止䍋ㅪ䕅䵁䅉䅅䅁䑁䅁䅁睁䵁䅁䅁权乁允䅁权奁杂䅁允䅁䅁䅅䅁䭁䡁䝷䅁䵁䅉䅅䅁䑁䅁䅁睁䵁䅁䅁权䱃允䅁权敁杂䅁允䅁䅁䅅䅁䭁偁䥕䅁䵁䅉䅅䅁䑁䅁䅁睁䵁䅁䅁权乁允䅁权歁杂䅁允䅁䅁䅅䅁䭁䅁䡧䅁䵁䅉䅅䅁䙁䅁䅁睁䵁䅁䅁权求允䅁权䱄杅䅁权䕁䅁䅋权䩄杅䅁允䅁䅁䅅䅁䙁䱁敧敨剴䙇䅴䍄䉁䅁䅁兂䅁䅁䅍䅄䅁䅁䅯兄䅅䅁䅯朶䅯䅁䅯朵䅯䅁䅯眶䅯䅁䅅䅁䉁䅁䅁睂䅁䅁䅁䕧洷䅑杷允䅁䅁䅕䅁䑁䅁䅷䅁䭁䱁䉷䅁䭁䵁即䅁䭁䅁䅑潁䭁䵁卫䅁䉁䅁䅁允䅁䅁䅕瑃橥䑣䬰さ䵁䅉䅅䅁䑁䅁䅁睁䵁䅁䅁权剄兂䅁权慄杅䅁允䅁䅁䅅䅁䭁䱁噑䅁䵁䅉䅅䅁䑁䅁䅁睁䵁䅁䅁权㍂䅁䅁权慄杅䅁允䅁䅁䅅䅁䭁䱁噧䅁䵁䅉䅅䅁䑁䅁䅁睁䵁䅁䅁权呃允䅁权偄杅䅁允䅁䅁䅅䅁䡁䅁䅁䅁杄畳䅊䍄䉁䅁䅁兂䅁䅁䅍䅄䅁䅁䅯睃䅅䅁䅯儷䅯䅁䅯朵䅯䅁䅯眵䅯䅁䅅䅁䉁䅁䅁睂䅁䅁䅁䭧歺䅑杷允䅁䅁䅕䅁䑁䅁䅷䅁䭁䝁䉍䅁䭁佁䭕䅁䭁佁䭙䅁䭁佁䭣䅁䉁䅁䅁允䅁䅁䅯兄䅳䅁杷允䅁䅁䅕䅁䑁䅁䅷䅁䭁䅁䉷䅁䭁佁䭯䅁䭁佁䭙䅁䭁佁䭳䅁䉁䅁䅁允䅁䅁䅣䅁䅁䝁偂欵䵁䅉䅅䅁䑁䅁䅁睁䵁䅁䅁权獃允䅁权慁杂䅁允䅁䅁䅅䅁䭁䵁䜰䅁䵁䅉䅅䅁䑁䅁䅁睁䵁䅁䅁权⽂䅅䅁权慄杅䅁允䅁䅁䅅䅁䭁䱁噯䅁䵁䅉䅅䅁䑁䅁䅁睁䵁䅁䅁权䭃䅁䅁权流杂䅁允䅁䅁䅅䅁佁䅁䅷䅁硁䑁䅁杍畁䑁䅉䅁䵁䅉䅅䅁䙁䅁䅁睁䵁䅁䅁权卄允䅁权汄权䅁权浄权䅁权湄权䅁允䅁䅁䅅䅁䭁䑁䱙䅁䵁䅉䅅䅁䑁䅁䅁睁䵁䅁䅁权权䅂䅁权慄杅䅁允䅁䅁䅅䅁䭁䱁噳䅁䵁䅉䅅䅁䑁䅁䅁睁䵁䅁䅁权煃䅁䅁权奁杂䅁允䅁䅁䅅䅁䭁䑁䝫䅁䵁䅉䅅䅁䙁䅁䅁睁䵁䅁䅁权橂允䅁权䙄杅䅁权䕁䅁䅋权䥄杅䅁允䅁䅁䅅䅁䙁䵁唹婂ㅌ剋䅂䍄䉁䅁䅁兂䅁䅁䅍䅄䅁䅁䅯睙䅅䅁䅯硹䅉䅁䅯䅂䍁䅧䅯剹䅉䅁䅅䅁䉁䅁䅁兂啁歲桦汥奒䅑杷允䅁䅁䅍䅁䑁䅁䅷䅁䭁䝁䉍䅁䭁䉁䜴䅁䉁䅁䅁允䅁䅁䅯兮䅙䅁杷允䅁䅁䅍䅁䑁䅁䅷䅁䭁䝁䉍䅁䭁䍁䝑䅁䉁䅁䅁允䅁䅁䅯兰䅫䅁杷允䅁䅁䅕䅁䑁䅁䅷䅁䭁䝁䉍䅁䭁佁䭧䅁䭁佁䭙䅁䭁佁䭣䅁䉁䅁䅁允䅁䅁䅯杂䅳䅁杷允䅁䅁䅕䅁䑁䅁䅷䅁䭁䝁䉁䅁䭁䵁即䅁䭁䅁䅑潁䭁䵁卧䅁䉁䅁䅁允䅁䅁䅕椹捨㡪汌䕙䵁䅉䅅䅁䙁䅁䅁睁䵁䅁䅁权千允䅁权灄权䅁权浄权䅁权湄权䅁允䅁䅁䅅䅁䭁乁佯䅁䵁䅉䅅䅁䙁䅁䅁睁䵁䅁䅁权橂允䅁权獄权䅁权浄权䅁权湄权䅁允䅁䅁䅅䅁䡁䅁䅁䅁䅁⭦䅒䍄䉁䅁䅁兂䅁䅁䅍䅄䅁䅁䅯䄴䅅䅁䅯硹䅉䅁䅯䅂䍁䅧䅯剹䅉䅁䅅䅁䉁䅁䅁兂卂䉵䘶㤶扆䅑杷允䅁䅁䅕䅁䑁䅁䅷䅁䭁佁䉅䅁䭁䵁即䅁䭁䅁䅑潁䭁䵁卫䅁䉁䅁䅁允䅁䅁䅕䭆䠵場歰䕘䵁䅉䅅䅁䙁䅁䅁睁䵁䅁䅁权楄允䅁权䱄杅䅁权䕁䅁䅋权䩄杅䅁允䅁䅁䅅䅁䙁佁剸䉵䘶ㅋ䄹䍄䉁䅁䅁睁䅁䅁䅍䅄䅁䅁䅯睲䅅䅁䅯栲䅉䅁䅅䅁䉁䅁䅁权㥃兆䅁䍄䉁䅁䅁睁䅁䅁䅍䅄䅁䅁䅯充䅷䅁䅯栲䅉䅁䅅䅁䉁䅁䅁权⭃兆䅁䍄䉁䅁䅁兂䅁䅁䅍䅄䅁䅁䅯兲䅁䅁䅯儷䅯䅁䅯朵䅯䅁䅯眵䅯䅁䅅䅁䉁䅁䅁睂䅁䅁䅁䵑汘䅑杷允䅁䅁䅑䅁䑁䅁䅷䅁䭁䉁䉉䅁䭁䉁䜸䅁䭁䍁䝁䅁䉁䅁䅁允䅁䅁䅯典䅙䅁杷允䅁䅁䅍䅁䑁䅁䅷䅁䭁乁䉧䅁䭁䉁䝧䅁䉁䅁䅁允䅁䅁䅯睢䅙䅁杷允䅁䅁䅕䅁䑁䅁䅷䅁䭁䩁䅁䅁䭁佁䭯䅁䭁佁䭙䅁䭁佁䭳䅁䉁䅁䅁允䅁䅁䅣䅁䅁䍁⽁欵䵁䅉䅅䅁䑁䅁䅁睁䵁䅁䅁权卄䅁䅁权偄杅䅁允䅁䅁䅅䅁䭁䉁䕁䅁䵁䅉䅅䅁䑁䅁䅁睁䵁䅁䅁权㝁䅁䅁权流杂䅁允䅁䅁䅅䅁佁䅁䅷䅁㑁䑁䅫杌硁䑁䅉䅁䵁䅉䅅䅁䑁䅁䅁睁䵁䅁䅁权睁䅁䅁权慄杅䅁允䅁䅁䅅䅁䭁䵁噑䅁䵁䅉䅅䅁䑁䅁䅁睁䵁䅁䅁权㉂兄䅁权慄杅䅁允䅁䅁䅅䅁䭁䵁噕䅁䵁䅉䅅䅁䙁䅁䅁睁䵁䅁䅁权㉂允䅁权䱄杅䅁权䕁䅁䅋权䥄杅䅁允䅁䅁䅅䅁䙁䭁䠵場啯氷䅒䍄䉁䅁䅁兂䅁䅁䅍䅄䅁䅁䅯杮䅅䅁䅯硹䅉䅁䅯䅂䍁䅧䅯䉹䅉䅁䅅䅁䉁䅁䅁兂硂児塲は扂䅑杷允䅁䅁䅕䅁䑁䅁䅷䅁䭁䩁䈸䅁䭁䵁即䅁䭁䅁䅑潁䭁䵁卧䅁䉁䅁䅁允䅁䅁䅕䘷㑇潈托啗䵁䅉䅅䅁䙁䅁䅁睁䵁䅁䅁权权允䅁权䱄杅䅁权䕁䅁䅋权䥄杅䅁允䅁䅁䅅䅁䙁偁潙䥘䌯坘䅂䍄䉁䅁䅁兂䅁䅁䅍䅄䅁䅁䅯兯䅅䅁䅯硹䅉䅁䅯䅂䍁䅧䅯䉹䅉䅁䅅䅁䉁䅁䅁兂硂児塲㍯時䅑杷允䅁䅁䅍䅁䑁䅁䅷䅁䭁䥁䉕䅁䭁䵁匸䅁䉁䅁䅁允䅁䅁䅯䅅䅑䅁杷允䅁䅁䅕䅁䑁䅁䅷䅁䭁䙁䈸䅁䭁䵁即䅁䭁䅁䅑潁䭁䵁卫䅁䉁䅁䅁允䅁䅁䅕捺䵺䵺䵸啗䵁䅉䅅䅁䑁䅁䅁睁䵁䅁䅁权佄䅁䅁权敁杂䅁允䅁䅁䅅䅁䭁䙁䝷䅁䵁䅉䅅䅁䑁䅁䅁睁䵁䅁䅁权浄允䅁权奁杂䅁允䅁䅁䅅䅁䭁䡁䝷䅁䵁䅉䅅䅁䑁䅁䅁睁䵁䅁䅁权畃允䅁权偄杅䅁允䅁䅁䅅䅁䭁䉁䕁䅁䵁䅉䅅䅁䑁䅁䅁睁䵁䅁䅁权敄允䅁权奁杂䅁允䅁䅁䅅䅁䭁䉁䝫䅁䵁䅉䅅䅁䑁䅁䅁睁䵁䅁䅁权噁杄䅁权慄杅䅁允䅁䅁䅅䅁䭁䵁噧䅁䵁䅉䅅䅁䑁䅁䅁睁䵁䅁䅁权捄䅁䅁权捁杂䅁允䅁䅁䅅䅁䭁䍁䥍䅁䵁䅉䅅䅁䙁䅁䅁睁䵁䅁䅁权煃䅁䅁权瑄权䅁权浄权䅁权湄权䅁允䅁䅁䅅䅁䡁䅁䅁䅁杂⭶䅖䍄䉁䅁䅁兂䅁䅁䅍䅄䅁䅁䅯睩䅅䅁䅯䄷䅯䅁䅯朵䅯䅁䅯眵䅯䅁䅅䅁䉁䅁䅁睂䅁䅁䅁䕉汈䅑杷允䅁䅁䅕䅁䑁䅁䅷䅁䭁䵁䅫䅁䭁佁䭷䅁䭁佁䭙䅁䭁佁䭣䅁䉁䅁䅁允䅁䅁䅣䅁䅁佁汄唵䵁䅉䅅䅁䑁䅁䅁睁䵁䅁䅁权扄䅁䅁权流杂䅁允䅁䅁䅅䅁佁䅁䅷䅁㉁䑁䅧杌㕁䑁䅕䅁䵁䅉䅅䅁䙁䅁䅁睁䵁䅁䅁权敁䅁䅁权䙄杅䅁权䕁䅁䅋权䥄杅䅁允䅁䅁䅅䅁䙁䅁割睘慙䅤䅰䍄䉁䅁䅁兂䅁䅁䅍䅄䅁䅁䅯杈䅁䅁䅯剸䅉䅁䅯䅂䍁䅧䅯剹䅉䅁䅅䅁䉁䅁䅁兂允吹樳渫䥣䅑杷允䅁䅁䅕䅁䑁䅁䅷䅁䭁䉁䄸䅁䭁䵁即䅁䭁䅁䅑潁䭁䵁卧䅁䉁䅁䅁允䅁䅁䅕敨剴䉵䘷ざ䵁䅉䅅䅁䑁䅁䅁睁䵁䅁䅁权晁䅁䅁权奁杂䅁允䅁䅁䅅䅁䭁䕁䡫䅁䵁䅉䅅䅁䑁䅁䅁睁䵁䅁䅁权晁䅁䅁权捁杂䅁允䅁䅁䅅䅁䭁䵁䥫䅁䵁䅉䅅䅁䕁䅁䅁睁䵁䅁䅁权敁䅁䅁权晁杂䅁权杁杂䅁允䅁䅁䅅䅁䭁偁䝧䅁䵁䅉䅅䅁䕁䅁䅁睁䵁䅁䅁权晁䅁䅁权晁杂䅁权杁杂䅁允䅁䅁䅅䅁䭁䵁䥯䅁䵁䅉䅅䅁䙁䅁䅁睁䵁䅁䅁权敁䅁䅁权潄权䅁权浄权䅁权湄权䅁允䅁䅁䅅䅁䭁䉁䕁䅁䵁䅉䅅䅁䙁䅁䅁睁䵁䅁䅁权晁䅁䅁权潄权䅁权浄权䅁权湄权䅁允䅁䅁䅅䅁䭁䅁䱙䅁䵁䅉䅅䅁䙁䅁䅁睁䵁䅁䅁权あ允䅁权灄权䅁权浄权䅁权湄权䅁允䅁䅁䅅䅁䭁䑁佉䅁䵁䅉䅅䅁䑁䅁䅁睁䵁䅁䅁权㑄允䅁权慄杅䅁允䅁䅁䅅䅁䭁䵁奯䅁䵁䅉䅅䅁䙁䅁䅁睁䵁䅁䅁权敁䅁䅁权煄权䅁权浄权䅁权牄权䅁允䅁䅁䅅䅁䭁䉁䕁䅁䵁䅉䅅䅁䙁䅁䅁睁䵁䅁䅁权晁䅁䅁权煄权䅁权浄权䅁权牄权䅁允䅁䅁䅅䅁䡁䅁䅁䅁䅃畔䅚䍄䉁䅁䅁睁䅁䅁䅍䅄䅁䅁䅯朲䅅䅁䅯杈䅙䅁䅅䅁䉁䅁䅁权䉁䅃䅁䍄䉁䅁䅁兂䅁䅁䅍䅄䅁䅁䅯䅸䅅䅁䅯朶䅯䅁䅯朵䅯䅁䅯眶䅯䅁䅅䅁䉁䅁䅁睂䅁䅁䅁䕷浄䅑杷允䅁䅁䅍䅁䑁䅁䅷䅁䭁䩁䈴䅁䭁䉁䝯䅁䉁䅁䅁允䅁䅁䅯杘䅙䅁杷允䅁䅁䅍䅁䑁䅁䅷䅁䭁䭁䉅䅁䭁䉁䝯䅁䉁䅁䅁允䅁䅁䅯材䅙䅁杷允䅁䅁䅍䅁䑁䅁䅷䅁䭁䥁䉉䅁䭁䍁䝑䅁䉁䅁䅁允䅁䅁䅯䅅䅑䅁杷允䅁䅁䅕䅁䑁䅁䅷䅁䭁䕁䉍䅁䭁䵁单䅁䭁䅁䅑潁䭁䵁卧䅁䉁䅁䅁允䅁䅁䅕㈲㉱剴楳あ䵁䅉䅅䅁䙁䅁䅁睁䵁䅁䅁权潂允䅁权䱄杅䅁权䕁䅁䅋权䩄杅䅁允䅁䅁䅅䅁䙁乁橥䑣䬰ㄵ䅬䍄䉁䅁䅁兂䅁䅁䅍䅄䅁䅁䅯兡䅅䅁䅯硹䅉䅁䅯䅂䍁䅧䅯剹䅉䅁䅅䅁䉁䅁䅁兂慃婭婭慭杆䅑杷允䅁䅁䅕䅁䑁䅁䅷䅁䭁䝁䈴䅁䭁佁䭫䅁䭁佁䭙䅁䭁佁䭣䅁䉁䅁䅁允䅁䅁䅯䅅䅑䅁杷允䅁䅁䅑䅁䑁䅁䅷䅁䭁䭁䄰䅁䭁䉁䜸䅁䭁䍁䝁䅁䉁䅁䅁允䅁䅁䅯来䅙䅁杷允䅁䅁䅍䅁䑁䅁䅷䅁䭁䍁䱅䅁䭁乁卯䅁䉁䅁䅁允䅁䅁䅯桹䅕䅁杷允䅁䅁䅍䅁䑁䅁䅷䅁䭁䥁䄴䅁䭁䵁匸䅁䉁䅁䅁允䅁䅁䅯䅅䅑䅁杷允䅁䅁䅍䅁䑁䅁䅷䅁䭁䙁䄸䅁䭁䍁䝙䅁䉁䅁䅁允䅁䅁䄴䅄䅁䑁䅧䅏畁䑁䅫杍䅁䅁杷允䅁䅁䅕䅁䑁䅁䅷䅁䭁䱁䉳䅁䭁䵁即䅁䭁䅁䅑潁䭁䵁卧䅁䉁䅁䅁允䅁䅁䅕瑃橥䑣匳䕚䵁䅉䅅䅁䑁䅁䅁睁䵁䅁䅁权瑂允䅁权捁杂䅁允䅁䅁䅅䅁䭁䍁䡷䅁䵁䅉䅅䅁䑁䅁䅁睁䵁䅁䅁权潂䅁䅁权捁杂䅁允䅁䅁䅅䅁䭁佁䜰䅁䵁䅉䅅䅁䑁䅁䅁睁䵁䅁䅁权㑂杄䅁权慄杅䅁允䅁䅁䅅䅁䭁䵁噷䅁䵁䅉䅅䅁䑁䅁䅁睁䵁䅁䅁权㙁兂䅁权慄杅䅁允䅁䅁䅅䅁䭁䵁嘰䅁䵁䅉䅅䅁䑁䅁䅁睁䵁䅁䅁权浃䅁䅁权偄杅䅁允䅁䅁䅅䅁䭁䉁䕁䅁䵁䅉䅅䅁䑁䅁䅁睁䵁䅁䅁权求允䅁权慁杂䅁允䅁䅁䅅䅁䭁䙁䡁䅁䵁䅉䅅䅁䙁䅁䅁睁䵁䅁䅁权瑄允䅁权瑄权䅁权浄权䅁权湄权䅁允䅁䅁䅅䅁䡁䅁䅁䅁杁敹䅖䍄䉁䅁䅁兂䅁䅁䅍䅄䅁䅁䅯睭䅁䅁䅯朶䅯䅁䅯朵䅯䅁䅯眶䅯䅁䅅䅁䉁䅁䅁睂䅁䅁䅁䍑浦䅑杷允䅁䅁䅑䅁䑁䅁䅷䅁䭁䝁䉕䅁䭁䉁䜸䅁䭁䍁䝁䅁䉁䅁䅁允䅁䅁䅯兎䅫䅁杷允䅁䅁䅕䅁䑁䅁䅷䅁䭁䩁䄸䅁䭁䵁即䅁䭁䅁䅑潁䭁䵁卫䅁䉁䅁䅁允䅁䅁䅕䥘䌯匹䵨歕䵁䅉䅅䅁䙁䅁䅁睁䵁䅁䅁权求允䅁权瑄权䅁权浄权䅁权湄权䅁允䅁䅁䅅䅁䡁䅁䅁䅁杁⭋䅚䍄䉁䅁䅁兂䅁䅁䅍䅄䅁䅁䅯䅴䅅䅁䅯硹䅉䅁䅯䅂䍁䅧䅯䉹䅉䅁䅅䅁䉁䅁䅁兂偃癷潕䝘堹䅑杷允䅁䅁䅕䅁䑁䅁䅷䅁䭁䍁䉧䅁䭁䵁单䅁䭁䅁䅑潁䭁䵁卫䅁䉁䅁䅁允䅁䅁䅕硯ㅢ潸䙨䕂䵁䅉䅅䅁䙁䅁䅁睁䵁䅁䅁权扃䅁䅁权獄权䅁权浄权䅁权湄权䅁允䅁䅁䅅䅁䡁䅁䅁䅁杁畇䅖䍄䉁䅁䅁睁䅁䅁䅍䅄䅁䅁䅯睇䅕䅁䅯栲䅉䅁䅅䅁䉁䅁䅁权偄兆䅁䍄䉁䅁䅁睁䅁䅁䅍䅄䅁䅁䅯儴䅅䅁䅯䅊䅙䅁䅅䅁䉁䅁䅁权睂权䅁䍄䉁䅁䅁兂䅁䅁䅍䅄䅁䅁䅯杚䅅䅁䅯剸䅉䅁䅯䅂䍁䅧䅯剹䅉䅁䅅䅁䉁䅁䅁兂慃穵桺杳䩣䅑杷允䅁䅁䅍䅁䑁䅁䅷䅁䭁䭁䈰䅁䭁䍁䝑䅁䉁䅁䅁允䅁䅁䅯䅅䅑䅁杷允䅁䅁䅕䅁䑁䅁䅷䅁䭁䝁䉣䅁䭁䵁单䅁䭁䅁䅑潁䭁䵁卫䅁䉁䅁䅁允䅁䅁䅕㘰瑺㕏照樫䴸䅉䅅䅁䙁䅁䅁睁䵁䅁䅁权浂允䅁权䱄杅䅁权䕁䅁䅋权䩄杅䅁允䅁䅁䅅䅁䙁䵁䴳䵺䵺䙲䅸䍄䉁䅁䅁睁䅁䅁䅍䅄䅁䅁䅯睚䅅䅁䅯䅈䅙䅁䅅䅁䉁䅁䅁权啃权䅁䍄䉁䅁䅁睁䅁䅁䅍䅄䅁䅁䅯杚䅅䅁䅯杈䅙䅁䅅䅁䉁䅁䅁权穄䅃䅁䍄䉁䅁䅁睁䅁䅁䅍䅄䅁䅁䅯䅆䄴䅁䅯栲䅉䅁䅅䅁䉁䅁䅁权剄兆䅁䍄䉁䅁䅁睁䅁䅁䅍䅄䅁䅁䅯睚䅅䅁䅯杈䅙䅁䅅䅁䉁䅁䅁权啃权䅁䍄䉁䅁䅁䅂䅁䅁䅍䅄䅁䅁䅯杚䅅䅁䅯睈䅙䅁䅯䅉䅙䅁䅅䅁䉁䅁䅁权噁元䅁䍄䉁䅁䅁睁䅁䅁䅍䅄䅁䅁䅯睚䅅䅁䅯䅊䅙䅁䅅䅁䉁䅁䅁权䑃权䅁䍄䉁䅁䅁兂䅁䅁䅍䅄䅁䅁䅯睚䅅䅁䅯䄶䅯䅁䅯朵䅯䅁䅯眵䅯䅁䅅䅁䉁䅁䅁权䝁睃䅁䍄䉁䅁䅁睁䅁䅁䅍䅄䅁䅁䅯李䅁䅁䅯杈䅙䅁䅅䅁䉁䅁䅁权㍁杂䅁䍄䉁䅁䅁睁䅁䅁䅍䅄䅁䅁䅯䅔䅁䅁䅯栲䅉䅁䅅䅁䉁䅁䅁权㥄睆䅁䍄䉁䅁䅁睁䅁䅁䅍䅄䅁䅁䅯睳䅅䅁䅯杇䅙䅁䅅䅁䉁䅁䅁权乄杂䅁䍄䉁䅁䅁兂䅁䅁䅍䅄䅁䅁䅯杚䅅䅁䅯儶䅯䅁䅯朵䅯䅁䅯眵䅯䅁䅅䅁䉁䅁䅁权䙂杄䅁䍄䉁䅁䅁兂䅁䅁䅍䅄䅁䅁䅯睹䅅䅁䅯儵䅯䅁䅯朵䅯䅁䅯眵䅯䅁䅅䅁䉁䅁䅁权㑁睃䅁䍄䉁䅁䅁兂䅁䅁䅍䅄䅁䅁䅯睚䅅䅁䅯儶䅯䅁䅯朵䅯䅁䅯眵䅯䅁䅅䅁䉁䅁䅁权䝂杄䅁䍄䉁䅁䅁兂䅁䅁䅍䅄䅁䅁䅯睚䅅䅁䅯䄷䅯䅁䅯朵䅯䅁䅯眵䅯䅁䅅䅁䉁䅁䅁睂䅁䅁䅁䅉浈䅑杷允䅁䅁䅑䅁䑁䅁䅷䅁䭁乁䅁䅁䭁䉁䜸䅁䭁䍁䝁䅁䉁䅁䅁允䅁䅁䅯䅡䅫䅁杷允䅁䅁䅑䅁䑁䅁䅷䅁䭁偁䉧䅁䭁䉁䜸䅁䭁䍁䝁䅁䉁䅁䅁允䅁䅁䅯六䅯䅁杷允䅁䅁䅍䅁䑁䅁䅷䅁䭁䝁䉁䅁䭁乁卯䅁䉁䅁䅁允䅁䅁䅯砰䅕䅁杷允䅁䅁䅕䅁䑁䅁䅷䅁䭁䱁䅯䅁䭁佁䭕䅁䭁佁䭙䅁䭁佁䭣䅁䉁䅁䅁允䅁䅁䅯䅏䅳䅁杷允䅁䅁䅍䅁䑁䅁䅷䅁䭁䥁䉣䅁䭁䉁䝯䅁䉁䅁䅁允䅁䅁䅯杘䅙䅁杷允䅁䅁䅍䅁䑁䅁䅷䅁䭁䑁䉫䅁䭁䍁䝑䅁䉁䅁䅁允䅁䅁䅯杆䅯䅁杷允䅁䅁䅕䅁䑁䅁䅷䅁䭁䩁䉅䅁䭁佁䭧䅁䭁佁䭙䅁䭁佁䭣䅁䉁䅁䅁允䅁䅁䅯杂䅳䅁杷允䅁䅁䅍䅁䑁䅁䅷䅁䭁偁䄰䅁䭁䍁䝙䅁䉁䅁䅁允䅁䅁䄴䅄䅁䑁䅍兎畁䑁䅅䅎䅁䅁杷允䅁䅁䅕䅁䑁䅁䅷䅁䭁䩁䉙䅁䭁䵁单䅁䭁䅁䅑潁䭁䵁卧䅁䉁䅁䅁允䅁䅁䅕䕋愹琰煬歂䵁䅉䅅䅁䙁䅁䅁睁䵁䅁䅁权楃允䅁权瑄权䅁权浄权䅁权湄权䅁允䅁䅁䅅䅁䡁䅁䅁䅁杂畏䅖䍄䉁䅁䅁睁䅁䅁䅍䅄䅁䅁䅯䅨䅕䅁䅯栲䅉䅁䅅䅁䉁䅁䅁权坄兆䅁䍄䉁䅁䅁睁䅁䅁䅍䅄䅁䅁䅯內䅁䅁䅯䅊䅙䅁䅅䅁䉁䅁䅁权允䅂䅁䍄䉁䅁䅁睁䅁䅁䅍䅄䅁䅁䅯睲䅅䅁䅯杇䅙䅁䅅䅁䉁䅁䅁权敂杂䅁䍄䉁䅁䅁睁䅁䅁䅍䅄䅁䅁䅯兡䅅䅁䅯杊䅙䅁䅅䅁䉁䅁䅁杄䭁䅁䅁䅏㕁䍁䄴睎䅁䅁杷允䅁䅁䅕䅁䑁䅁䅷䅁䭁乁䉳䅁䭁佁䭕䅁䭁佁䭙䅁䭁佁䭣䅁䉁䅁䅁允䅁䅁䅯材䅳䅁杷允䅁䅁䅕䅁䑁䅁䅷䅁䭁䱁䅍䅁䭁䵁即䅁䭁䅁䅑潁䭁䵁卫䅁䉁䅁䅁允䅁䅁䅕䅁䅁䅁杂啘䵁䅉䅅䅁䑁䅁䅁睁䵁䅁䅁权呄允䅁权偄杅䅁允䅁䅁䅅䅁䭁䉁䕁䅁䵁䅉䅅䅁䙁䅁䅁睁䵁䅁䅁权㝂允䅁权䙄杅䅁权䕁䅁䅋权䥄杅䅁允䅁䅁䅅䅁䙁䩁㔱楰㉂桥䅆䍄䉁䅁䅁兂䅁䅁䅍䅄䅁䅁䅯䅵䅅䅁䅯朶䅯䅁䅯朵䅯䅁䅯眶䅯䅁䅅䅁䉁䅁䅁睂䅁䅁䅁䍉浔䅑杷允䅁䅁䅕䅁䑁䅁䅷䅁䭁佁䉅䅁䭁佁䭕䅁䭁佁䭙䅁䭁佁䭣䅁䉁䅁䅁允䅁䅁䅯睎䅳䅁杷允䅁䅁䅍䅁䑁䅁䅷䅁䭁䡁䉅䅁䭁䉁䝯䅁䉁䅁䅁允䅁䅁䅯睓䅙䅁杷允䅁䅁䅕䅁䑁䅁䅷䅁䭁䙁䄰䅁䭁䵁即䅁䭁䅁䅑潁䭁䵁卧䅁䉁䅁䅁允䅁䅁䅕積積積穏啘䵁䅉䅅䅁䙁䅁䅁睁䵁䅁䅁权䝁允䅁权煄权䅁权浄权䅁权牄权䅁允䅁䅁䅅䅁䡁䅁䅁䅁杁畎䅚䍄䉁䅁䅁兂䅁䅁䅍䅄䅁䅁䅯睱䅅䅁䅯䄷䅯䅁䅯朵䅯䅁䅯眵䅯䅁䅅䅁䉁䅁䅁睂䅁䅁䅁䌴氳䅑杷允䅁䅁䅕䅁䑁䅁䅷䅁䭁䙁䄰䅁䭁䵁即䅁䭁䅁䅑潁䭁䵁卫䅁䉁䅁䅁允䅁䅁䅕䉵䘶ㄶ䥈䕘䵁䅉䅅䅁䑁䅁䅁睁䵁䅁䅁权卄䅄䅁权慄杅䅁允䅁䅁䅅䅁䭁乁噯䅁䵁䅉䅅䅁䑁䅁䅁睁䵁䅁䅁权呄䅄䅁权慄杅䅁允䅁䅁䅅䅁䭁乁噳䅁䵁䅉䅅䅁䑁䅁䅁睁䵁䅁䅁权啄䅄䅁权慄杅䅁允䅁䅁䅅䅁䭁乁噷䅁䵁䅉䅅䅁䑁䅁䅁睁䵁䅁䅁权摂䅁䅁权歁杂䅁允䅁䅁䅅䅁䭁䭁䩯䅁䵁䅉䅅䅁䙁䅁䅁睁䵁䅁䅁权⽂允䅁权灄权䅁权浄权䅁权湄权䅁允䅁䅁䅅䅁䭁䭁䰴䅁䵁䅉䅅䅁䑁䅁䅁睁䵁䅁䅁权浃䅁䅁权奁杂䅁允䅁䅁䅅䅁䭁䉁䝫䅁䵁䅉䅅䅁䙁䅁䅁睁䵁䅁䅁权㉂允䅁权潄权䅁权浄权䅁权湄权䅁允䅁䅁䅅䅁䭁䅁䱙䅁䵁䅉䅅䅁䑁䅁䅁睁䵁䅁䅁权摂䅁䅁权流杂䅁允䅁䅁䅅䅁佁䅁䅷䅁㑁䑁䅣杌ㅁ䑁䅣䅁䵁䅉䅅䅁䙁䅁䅁睁䵁䅁䅁权摂䅁䅁权瑄权䅁权浄权䅁权湄权䅁允䅁䅁䅅䅁䡁䅁䅁䅁杁佃䅚䍄䉁䅁䅁睁䅁䅁䅍䅄䅁䅁䅯䅷䅅䅁䅯杈䅙䅁䅅䅁䉁䅁䅁权歃杂䅁䍄䉁䅁䅁兂䅁䅁䅍䅄䅁䅁䅯䅷䅅䅁䅯儶䅯䅁䅯朵䅯䅁䅯眵䅯䅁䅅䅁䉁䅁䅁权佂睄䅁䍄䉁䅁䅁睁䅁䅁䅍䅄䅁䅁䅯兵䅁䅁䅯䅈䅙䅁䅅䅁䉁䅁䅁权捁睂䅁䍄䉁䅁䅁睁䅁䅁䅍䅄䅁䅁䅯睱䅅䅁䅯栲䅉䅁䅅䅁䉁䅁䅁权敄兆䅁䍄䉁䅁䅁兂䅁䅁䅍䅄䅁䅁䅯䅊䅅䅁䅯硹䅉䅁䅯䅂䍁䅧䅯䉹䅉䅁䅅䅁䉁䅁䅁兂㝂䭆䠵刴捰䅑杷允䅁䅁䅑䅁䑁䅁䅷䅁䭁䅁䉅䅁䭁䉁䜸䅁䭁䍁䝁䅁䉁䅁䅁允䅁䅁䅯睱䅫䅁杷允䅁䅁䅍䅁䑁䅁䅷䅁䭁䅁䉅䅁䭁䍁䝑䅁䉁䅁䅁允䅁䅁䅯杓䄴䅁杷允䅁䅁䅕䅁䑁䅁䅷䅁䭁䅁䉅䅁䭁佁䭕䅁䭁佁䭙䅁䭁佁䭣䅁䉁䅁䅁允䅁䅁䅯材䅳䅁杷允䅁䅁䅕䅁䑁䅁䅷䅁䭁䅁䉅䅁䭁佁䭯䅁䭁佁䭙䅁䭁佁䭳䅁䉁䅁䅁允䅁䅁䅣䅁䅁䕁䝂欵䵁䅉䅅䅁䙁䅁䅁睁䵁䅁䅁权捂允䅁权獄权䅁权浄权䅁权湄权䅁允䅁䅁䅅䅁䡁䅁䅁䅁杁⭅䅎䍄䉁䅁䅁睁䅁䅁䅍䅄䅁䅁䅯兓䅅䅁䅯杇䅙䅁䅅䅁䉁䅁䅁权㝂杂䅁䍄䉁䅁䅁睁䅁䅁䅍䅄䅁䅁䅯来䅅䅁䅯杇䅙䅁䅅䅁䉁䅁䅁权楂杂䅁䍄䉁䅁䅁兂䅁䅁䅍䅄䅁䅁䅯䅈䅁䅁䅯儶䅯䅁䅯朵䅯䅁䅯眵䅯䅁䅅䅁䉁䅁䅁权療杄䅁䍄䉁䅁䅁睁䅁䅁䅍䅄䅁䅁䅯內䅁䅁䅯硺䅉䅁䅅䅁䉁䅁䅁睂䅁䅁䅁䑙橲䅑杷允䅁䅁䅕䅁䑁䅁䅷䅁䭁䭁䅑䅁䭁䵁单䅁䭁䅁䅑潁䭁䵁卧䅁䉁䅁䅁允䅁䅁䅕㑶丸摹坑啄䵁䅉䅅䅁䙁䅁䅁睁䵁䅁䅁权乂䅁䅁权潄权䅁权浄权䅁权湄权䅁允䅁䅁䅅䅁䭁䅁䱙䅁䵁䅉䅅䅁䙁䅁䅁睁䵁䅁䅁权䭁允䅁权瑄权䅁权浄权䅁权湄权䅁允䅁䅁䅅䅁䡁䅁䅁䅁杁敨䅒䍄䉁䅁䅁睁䅁䅁䅍䅄䅁䅁䅯䅰䅁䅁䅯䅊䅙䅁䅅䅁䉁䅁䅁权祄䅃䅁䍄䉁䅁䅁睁䅁䅁䅍䅄䅁䅁䅯睭䅁䅁䅯硺䅉䅁䅅䅁䉁䅁䅁权允䅂䅁䍄䉁䅁䅁兂䅁䅁䅍䅄䅁䅁䅯睭䅁䅁䅯硹䅉䅁䅯䅂䍁䅧䅯䉹䅉䅁䅅䅁䉁䅁䅁兂㥁瑃橥䱣浖䅑杷允䅁䅁䅕䅁䑁䅁䅷䅁䭁䕁䅫䅁䭁佁䬰䅁䭁佁䭙䅁䭁佁䭣䅁䉁䅁䅁允䅁䅁䅣䅁䅁䥁偁欵䵁䅉䅅䅁䙁䅁䅁睁䵁䅁䅁权扃䅁䅁权䱄杅䅁权䕁䅁䅋权䩄杅䅁允䅁䅁䅅䅁䙁䉁畓⭒㙆䝢䅊䍄䉁䅁䅁睁䅁䅁䅍䅄䅁䅁䅯睭䅁䅁䅯杇䅙䅁䅅䅁䉁䅁䅁权坄杂䅁䍄䉁䅁䅁䅂䅁䅁䅍䅄䅁䅁䅯睭䅁䅁䅯睈䅙䅁䅯䅉䅙䅁䅅䅁䉁䅁䅁权畃元䅁䍄䉁䅁䅁兂䅁䅁䅍䅄䅁䅁䅯杤䅁䅁䅯䄷䅯䅁䅯朵䅯䅁䅯眵䅯䅁䅅䅁䉁䅁䅁睂䅁䅁䅁䵯汶䅑杷允䅁䅁䅕䅁䑁䅁䅷䅁䭁䩁䅳䅁䭁佁䭕䅁䭁佁䭙䅁䭁佁䭣䅁䉁䅁䅁允䅁䅁䅯䅏䅳䅁杷允䅁䅁䅕䅁䑁䅁䅷䅁䭁乁䉑䅁䭁䵁即䅁䭁䅁䅑潁䭁䵁卧䅁䉁䅁䅁允䅁䅁䅕体㙆䭆堵さ䵁䅉䅅䅁䑁䅁䅁睁䵁䅁䅁权扃䅁䅁权慄杅䅁允䅁䅁䅅䅁䭁佁噉䅁䵁䅉䅅䅁䑁䅁䅁睁䵁䅁䅁权瑂允䅁权敁杂䅁允䅁䅁䅅䅁䭁䡁䝍䅁䵁䅉䅅䅁䙁䅁䅁睁䵁䅁䅁权⽁允䅁权瑄权䅁权浄权䅁权湄权䅁允䅁䅁䅅䅁䡁䅁䅁䅁䅁敧䅒䍄䉁䅁䅁睁䅁䅁䅍䅄䅁䅁䅯兹䅅䅁䅯䅊䅙䅁䅅䅁䉁䅁䅁权睃元䅁䍄䉁䅁䅁兂䅁䅁䅍䅄䅁䅁䅯杲䅅䅁䅯儷䅯䅁䅯朵䅯䅁䅯眵䅯䅁䅅䅁䉁䅁䅁睂䅁䅁䅁䙷汮䅑杷允䅁䅁䅕䅁䑁䅁䅷䅁䭁䝁䈰䅁䭁佁䭕䅁䭁佁䭙䅁䭁佁䭣䅁䉁䅁䅁允䅁䅁䅯䅅䅑䅁杷允䅁䅁䅕䅁䑁䅁䅷䅁䭁䕁䉧䅁䭁佁䭯䅁䭁佁䭙䅁䭁佁䭳䅁䉁䅁䅁允䅁䅁䅯䅅䅑䅁杷允䅁䅁䅕䅁䑁䅁䅷䅁䭁䝁䈰䅁䭁佁䭫䅁䭁佁䭙䅁䭁佁䭣䅁䉁䅁䅁允䅁䅁䅯䅅䅑䅁杷允䅁䅁䅕䅁䑁䅁䅷䅁䭁䱁䉯䅁䭁䵁即䅁䭁䅁䅑潁䭁䵁卧䅁䉁䅁䅁允䅁䅁䅕㡪ㅌ䙋塷す䵁䅉䅅䅁䑁䅁䅁睁䵁䅁䅁权㑂兄䅁权慄杅䅁允䅁䅁䅅䅁䭁佁噍䅁䵁䅉䅅䅁䑁䅁䅁睁䵁䅁䅁权湃䅂䅁权慄杅䅁允䅁䅁䅅䅁䭁佁噑䅁䵁䅉䅅䅁䑁䅁䅁睁䵁䅁䅁权佁允䅁权流杂䅁允䅁䅁䅅䅁佁䅁䅯䅁㕁䑁䅕杌祁䅁䅁䍄䉁䅁䅁兂䅁䅁䅍䅄䅁䅁䅯睂䅅䅁䅯剸䅉䅁䅯䅂䍁䅧䅯剹䅉䅁䅅䅁䉁䅁䅁兂楃湱潥案㤯睐杷允䅁䅁䅕䅁䑁䅁䅷䅁䭁乁䅳䅁䭁䵁单䅁䭁䅁䅑潁䭁䵁卫䅁䉁䅁䅁允䅁䅁䅕礶眵䅐䄵䕁䵁䅉䅅䅁䑁䅁䅁睁䵁䅁䅁权療䅁䅁权捁杂䅁允䅁䅁䅅䅁䭁䍁䝣䅁䵁䅉䅅䅁䙁䅁䅁睁䵁䅁䅁权汃允䅁权䙄杅䅁权䕁䅁䅋权䥄杅䅁允䅁䅁䅅䅁䙁䩁灍㙖䍂刴䅴䍄䉁䅁䅁睁䅁䅁䅍䅄䅁䅁䅯睯䅷䅁䅯栲䅉䅁䅅䅁䉁䅁䅁权浄兆䅁䍄䉁䅁䅁兂䅁䅁䅍䅄䅁䅁䅯䅏䅁䅁䅯剸䅉䅁䅯䅂䍁䅧䅯䉹䅉䅁䅅䅁䉁䅁䅁兂捁㑆别摍乳䅑杷允䅁䅁䅕䅁䑁䅁䅷䅁䭁䱁䅕䅁䭁䵁单䅁䭁䅁䅑潁䭁䵁卧䅁䉁䅁䅁允䅁䅁䅕偖牏佷偪䕅䵁䅉䅅䅁䑁䅁䅁睁䵁䅁䅁权硄䅄䅁权慄杅䅁允䅁䅁䅅䅁䭁佁噣䅁䵁䅉䅅䅁䑁䅁䅁睁䵁䅁䅁权坁允䅁权奁杂䅁允䅁䅁䅅䅁䭁䕁䝑䅁䵁䅉䅅䅁䙁䅁䅁睁䵁䅁䅁权敄允䅁权煄权䅁权浄权䅁权牄权䅁允䅁䅁䅅䅁䭁䉁䕁䅁䵁䅉䅅䅁䕁䅁䅁睁䵁䅁䅁权汁允䅁权晁杂䅁权杁杂䅁允䅁䅁䅅䅁䭁䙁䡷䅁䵁䅉䅅䅁䕁䅁䅁睁䵁䅁䅁权⭂允䅁权晁杂䅁权杁杂䅁允䅁䅁䅅䅁䭁乁䡉䅁䵁䅉䅅䅁䙁䅁䅁睁䵁䅁䅁权楁允䅁权獄权䅁权浄权䅁权湄权䅁允䅁䅁䅅䅁䡁䅁䅁䅁䅁佱䅒䍄䉁䅁䅁睁䅁䅁䅍䅄䅁䅁䅯兇䅁䅁䅯栲䅉䅁䅅䅁䉁䅁䅁权䅂睆䅁䍄䉁䅁䅁睁䅁䅁䅍䅄䅁䅁䅯杧䅳䅁䅯栲䅉䅁䅅䅁䉁䅁䅁权灄兆䅁䍄䉁䅁䅁睁䅁䅁䅍䅄䅁䅁䅯睃䅁䅁䅯栲䅉䅁䅅䅁䉁䅁䅁权煄兆䅁䍄䉁䅁䅁兂䅁䅁䅍䅄䅁䅁䅯睲䅁䅁䅯儷䅯䅁䅯朵䅯䅁䅯眵䅯䅁䅅䅁䉁䅁䅁睂䅁䅁䅁䅷浮䅑杷允䅁䅁䅕䅁䑁䅁䅷䅁䭁䭁䄴䅁䭁䵁即䅁䭁䅁䅑潁䭁䵁卧䅁䉁䅁䅁允䅁䅁䅕児塲㍯㥁ざ䵁䅉䅅䅁䙁䅁䅁睁䵁䅁䅁权畃䅁䅁权䱄杅䅁权䕁䅁䅋权䩄杅䅁允䅁䅁䅅䅁䙁䑁積積積ㅧ䅤䍄䉁䅁䅁睁䅁䅁䅍䅄䅁䅁䅯杲䅁䅁䅯䅈䅙䅁䅅䅁䉁䅁䅁权婂杂䅁䍄䉁䅁䅁睁䅁䅁䅍䅄䅁䅁䅯杲䅁䅁䅯杈䅙䅁䅅䅁䉁䅁䅁权慁睂䅁䍄䉁䅁䅁兂䅁䅁䅍䅄䅁䅁䅯杲䅁䅁䅯儵䅯䅁䅯朵䅯䅁䅯眵䅯䅁䅅䅁䉁䅁䅁权奁睃䅁䍄䉁䅁䅁兂䅁䅁䅍䅄䅁䅁䅯杲䅁䅁䅯䄷䅯䅁䅯朵䅯䅁䅯眵䅯䅁䅅䅁䉁䅁䅁睂䅁䅁䅁䡑歔䅑杷允䅁䅁䅕䅁䑁䅁䅷䅁䭁䍁䉅䅁䭁䵁即䅁䭁䅁䅑潁䭁䵁卫䅁䉁䅁䅁允䅁䅁䅕体㙆䭆䠴歓䵁䅉䅅䅁䑁䅁䅁睁䵁䅁䅁权摃䅁䅁权歁杂䅁允䅁䅁䅅䅁䭁䡁䤴䅁䵁䅉䅅䅁䑁䅁䅁睁䵁䅁䅁权䵁䅁䅁权奁杂䅁允䅁䅁䅅䅁䭁䉁䝫䅁䵁䅉䅅䅁䑁䅁䅁睁䵁䅁䅁权呂允䅁权流杂䅁允䅁䅁䅅䅁佁䅁䅷䅁㑁䑁䅙杌㑁䑁䅣䅁䵁䅉䅅䅁䙁䅁䅁睁䵁䅁䅁权兄䅁䅁权獄权䅁权浄权䅁权湄权䅁允䅁䅁䅅䅁䡁䅁䅁䅁䅂敌䅚䍄䉁䅁䅁睁䅁䅁䅍䅄䅁䅁䅯杒䅁䅁䅯䅇䅙䅁䅅䅁䉁䅁䅁权婁杂䅁䍄䉁䅁䅁兂䅁䅁䅍䅄䅁䅁䅯睨䅁䅁䅯朶䅯䅁䅯朵䅯䅁䅯眶䅯䅁䅅䅁䉁䅁䅁睂䅁䅁䅁䍧浔䅑杷允䅁䅁䅕䅁䑁䅁䅷䅁䭁䙁䉍䅁䭁佁䭫䅁䭁佁䭙䅁䭁佁䭣䅁䉁䅁䅁允䅁䅁䅯杗䄴䅁杷允䅁䅁䅕䅁䑁䅁䅷䅁䭁乁䄴䅁䭁佁䭷䅁䭁佁䭙䅁䭁佁䭣䅁䉁䅁䅁允䅁䅁䅣䅁䅁䥁⭂唴䵁䅉䅅䅁䙁䅁䅁睁䵁䅁䅁权睄允䅁权潄权䅁权浄权䅁权湄权䅁允䅁䅁䅅䅁䭁䅁䱙䅁䵁䅉䅅䅁䑁䅁䅁睁䵁䅁䅁权千允䅁权歁杂䅁允䅁䅁䅅䅁䭁䉁䕁䅁䵁䅉䅅䅁䙁䅁䅁睁䵁䅁䅁权呂允䅁权瑄权䅁权浄权䅁权湄权䅁允䅁䅁䅅䅁䡁䅁䅁䅁杂佔䅖䍄䉁䅁䅁兂䅁䅁䅍䅄䅁䅁䅯共䅅䅁䅯硹䅉䅁䅯䅂䍁䅧䅯剹䅉䅁䅅䅁䉁䅁䅁兂晁敨剴䵵搵䅑杷允䅁䅁䅍䅁䑁䅁䅷䅁䭁䑁䉕䅁䭁䵁匸䅁䉁䅁䅁允䅁䅁䅣䅁䅁䍁剃唴䵁䅉䅅䅁䑁䅁䅁睁䵁䅁䅁权㝂允䅁权流杂䅁允䅁䅁䅅䅁佁䅁䅷䅁㕁䑁䅅杌硁䑁䅉䅁䵁䅉䅅䅁䙁䅁䅁睁䵁䅁䅁权祂䅁䅁权煄权䅁权浄权䅁权牄权䅁允䅁䅁䅅䅁䡁䅁䅁䅁䅃⭊䅚䍄䉁䅁䅁兂䅁䅁䅍䅄䅁䅁䅯兎䅅䅁䅯剸䅉䅁䅯䅂䍁䅧䅯䉹䅉䅁䅅䅁䉁䅁䅁兂奁䬰睡ㄷ䥍䅑杷允䅁䅁䅕䅁䑁䅁䅷䅁䭁䑁䉕䅁䭁䵁即䅁䭁䅁䅑潁䭁䵁卫䅁䉁䅁䅁允䅁䅁䅕瑃橥䑣愱啗䵁䅉䅅䅁䙁䅁䅁睁䵁䅁䅁权䵁䅁䅁权䱄杅䅁权䕁䅁䅋权䩄杅䅁允䅁䅁䅅䅁䙁䵁ㅐ䙋偹汉䅨䍄䉁䅁䅁䅂䅁䅁䅍䅄䅁䅁䅯兎䅅䅁䅯睈䅙䅁䅯䅉䅙䅁䅅䅁䉁䅁䅁权塁元䅁䍄䉁䅁䅁兂䅁䅁䅍䅄䅁䅁䅯兎䅅䅁䅯儶䅯䅁䅯朵䅯䅁䅯眵䅯䅁䅅䅁䉁䅁䅁权摂杄䅁䍄䉁䅁䅁兂䅁䅁䅍䅄䅁䅁䅯兎䅅䅁䅯䄷䅯䅁䅯朵䅯䅁䅯眵䅯䅁䅅䅁䉁䅁䅁睂䅁䅁䅁䡷決䅑杷允䅁䅁䅍䅁䑁䅁䅷䅁䭁䑁䉕䅁䭁乁卯䅁䉁䅁䅁允䅁䅁䅯䈷䅕䅁杷允䅁䅁䅍䅁䑁䅁䅷䅁䭁䕁䅷䅁䭁䉁䝷䅁䉁䅁䅁允䅁䅁䅯杗䅙䅁杷允䅁䅁䅍䅁䑁䅁䅷䅁䭁䕁䄰䅁䭁䉁䝷䅁䉁䅁䅁允䅁䅁䅯䅳䅙䅁杷允䅁䅁䅍䅁䑁䅁䅷䅁䭁䕁䄴䅁䭁䉁䝷䅁䉁䅁䅁允䅁䅁䅯杋䅙䅁杷允䅁䅁䅑䅁䑁䅁䅷䅁䭁䕁䄰䅁䭁䉁䜸䅁䭁䍁䝁䅁䉁䅁䅁允䅁䅁䅯兗䅣䅁杷允䅁䅁䅑䅁䑁䅁䅷䅁䭁䕁䄴䅁䭁䉁䜸䅁䭁䍁䝁䅁䉁䅁䅁允䅁䅁䅯睖䅙䅁杷允䅁䅁䅍䅁䑁䅁䅷䅁䭁䡁䉙䅁䭁䉁䝯䅁䉁䅁䅁允䅁䅁䅯杷䅙䅁杷允䅁䅁䅕䅁䑁䅁䅷䅁䭁䕁䄴䅁䭁佁䭕䅁䭁佁䭙䅁䭁佁䭣䅁䉁䅁䅁允䅁䅁䅯兄䅳䅁杷允䅁䅁䅕䅁䑁䅁䅷䅁䭁䕁䄴䅁䭁佁䭧䅁䭁佁䭙䅁䭁佁䭣䅁䉁䅁䅁允䅁䅁䅯杂䅳䅁杷允䅁䅁䅕䅁䑁䅁䅷䅁䭁䕁䄰䅁䭁佁䭫䅁䭁佁䭙䅁䭁佁䭣䅁䉁䅁䅁允䅁䅁䅯䅚䄴䅁杷允䅁䅁䅕䅁䑁䅁䅷䅁䭁䕁䄰䅁䭁佁䬰䅁䭁佁䭙䅁䭁佁䭣䅁䉁䅁䅁允䅁䅁䅣䅁䅁䵁乂欵䵁䅉䅅䅁䑁䅁䅁睁䵁䅁䅁权瑄允䅁权捁杂䅁允䅁䅁䅅䅁䭁䕁䝣䅁䵁䅉䅅䅁䙁䅁䅁睁䵁䅁䅁权佂䅁䅁权瑄权䅁权浄权䅁权湄权䅁允䅁䅁䅅䅁䡁䅁䅁䅁䅂畮䅖䍄䉁䅁䅁睁䅁䅁䅍䅄䅁䅁䅯睴䅁䅁䅯杇䅙䅁䅅䅁䉁䅁䅁权㥁杂䅁䍄䉁䅁䅁兂䅁䅁䅍䅄䅁䅁䅯睴䅁䅁䅯儶䅯䅁䅯朵䅯䅁䅯眵䅯䅁䅅䅁䉁䅁䅁权䝁杄䅁䍄䉁䅁䅁睁䅁䅁䅍䅄䅁䅁䅯䄱䅁䅁䅯杇䅙䅁䅅䅁䉁䅁䅁权獂杂䅁䍄䉁䅁䅁兂䅁䅁䅍䅄䅁䅁䅯兘䅅䅁䅯硹䅉䅁䅯䅂䍁䅧䅯䉹䅉䅁䅅䅁䉁䅁䅁兂浂浚浚桚慚䅑杷允䅁䅁䅕䅁䑁䅁䅷䅁䭁䱁䅑䅁䭁䵁即䅁䭁䅁䅑潁䭁䵁卫䅁䉁䅁䅁允䅁䅁䅕牕敧敨䉶啗䵁䅉䅅䅁䙁䅁䅁睁䵁䅁䅁权䩂䅁䅁权煄权䅁权浄权䅁权牄权䅁允䅁䅁䅅䅁䡁䅁䅁䅁杁佊䅚䍄䉁䅁䅁兂䅁䅁䅍䅄䅁䅁䅯兙䅁䅁䅯䄶䅯䅁䅯朵䅯䅁䅯眵䅯䅁䅅䅁䉁䅁䅁权允䅂䅁䍄䉁䅁䅁兂䅁䅁䅍䅄䅁䅁䅯睔䅁䅁䅯䄶䅯䅁䅯朵䅯䅁䅯眵䅯䅁䅅䅁䉁䅁䅁权䝁睃䅁䍄䉁䅁䅁兂䅁䅁䅍䅄䅁䅁䅯督䅅䅁䅯硹䅉䅁䅯䅂䍁䅧䅯䉹䅉䅁䅅䅁䉁䅁䅁兂䅁䅁䅁䍁楨䅑杷允䅁䅁䅍䅁䑁䅁䅷䅁䭁偁䅑䅁䭁䵁匸䅁䉁䅁䅁允䅁䅁䅯䅅䅑䅁杷允䅁䅁䅕䅁䑁䅁䅷䅁䭁䕁䉑䅁䭁佁䬰䅁䭁佁䭙䅁䭁佁䭣䅁䉁䅁䅁允䅁䅁䅣䅁䅁䵁㍁欵䵁䅉䅅䅁䑁䅁䅁睁䵁䅁䅁权潂允䅁权偄杅䅁允䅁䅁䅅䅁䭁䉁䕁䅁䵁䅉䅅䅁䙁䅁䅁睁䵁䅁䅁权剃允䅁权䱄杅䅁权䕁䅁䅋权䩄杅䅁允䅁䅁䅅䅁䙁䑁積積積ㅫ䅴䍄䉁䅁䅁睁䅁䅁䅍䅄䅁䅁䅯䅡䅅䅁䅯杈䅙䅁䅅䅁䉁䅁䅁权浄杂䅁䍄䉁䅁䅁睁䅁䅁䅍䅄䅁䅁䅯兡䅅䅁䅯杈䅙䅁䅅䅁䉁䅁䅁权䱄杂䅁䍄䉁䅁䅁䅂䅁䅁䅍䅄䅁䅁䅯䅡䅅䅁䅯睈䅙䅁䅯䅉䅙䅁䅅䅁䉁䅁䅁权瑁元䅁䍄䉁䅁䅁兂䅁䅁䅍䅄䅁䅁䅯䅡䅅䅁䅯儵䅯䅁䅯朵䅯䅁䅯眵䅯䅁䅅䅁䉁䅁䅁权⭁睃䅁䍄䉁䅁䅁睁䅁䅁䅍䅄䅁䅁䅯眯䅯䅁䅯栲䅉䅁䅅䅁䉁䅁䅁权㥄兆䅁䍄䉁䅁䅁䅂䅁䅁䅍䅄䅁䅁䅯末䅁䅁䅯睈䅙䅁䅯䅉䅙䅁䅅䅁䉁䅁䅁权㑁杂䅁䍄䉁䅁䅁兂䅁䅁䅍䅄䅁䅁䅯䅡䅅䅁䅯䄶䅯䅁䅯朵䅯䅁䅯眵䅯䅁䅅䅁䉁䅁䅁权䝁睃䅁䍄䉁䅁䅁兂䅁䅁䅍䅄䅁䅁䅯䅡䅅䅁䅯儷䅯䅁䅯朵䅯䅁䅯眵䅯䅁䅅䅁䉁䅁䅁睂䅁䅁䅁䝷氯䅑杷允䅁䅁䅕䅁䑁䅁䅷䅁䭁䝁䉫䅁䭁佁䬰䅁䭁佁䭙䅁䭁佁䭣䅁䉁䅁䅁允䅁䅁䅯䅅䅑䅁杷允䅁䅁䅕䅁䑁䅁䅷䅁䭁䭁䅕䅁䭁䵁单䅁䭁䅁䅑潁䭁䵁卧䅁䉁䅁䅁允䅁䅁䅕楳⽓瑙䭂歇䵁䅉䅅䅁䑁䅁䅁睁䵁䅁䅁权䉄允䅁权慁杂䅁允䅁䅁䅅䅁䭁䙁䜸䅁䵁䅉䅅䅁䙁䅁䅁睁䵁䅁䅁权汃䅁䅁权䱄杅䅁权䕁䅁䅋权䩄杅䅁允䅁䅁䅅䅁䙁䭁䠵場啯汲䅆䍄䉁䅁䅁兂䅁䅁䅍䅄䅁䅁䅯睭䅅䅁䅯朶䅯䅁䅯朵䅯䅁䅯眶䅯䅁䅅䅁䉁䅁䅁睂䅁䅁䅁䑯浲䅑杷允䅁䅁䅕䅁䑁䅁䅷䅁䭁䡁䅉䅁䭁䵁单䅁䭁䅁䅑潁䭁䵁卫䅁䉁䅁䅁允䅁䅁䅕⽵敖呐樯歇䵁䅉䅅䅁䑁䅁䅁睁䵁䅁䅁权汃䅁䅁权敁杂䅁允䅁䅁䅅䅁䭁䕁䝙䅁䵁䅉䅅䅁䙁䅁䅁睁䵁䅁䅁权汃䅁䅁权潄权䅁权浄权䅁权湄权䅁允䅁䅁䅅䅁䭁䅁䱙䅁䵁䅉䅅䅁䙁䅁䅁睁䵁䅁䅁权汃䅁䅁权煄权䅁权浄权䅁权牄权䅁允䅁䅁䅅䅁䡁䅁䅁䅁䅄敔䅚䍄䉁䅁䅁睁䅁䅁䅍䅄䅁䅁䅯䅈䅁䅁䅯硺䅉䅁䅅䅁䉁䅁䅁睂䅁䅁䅁䩉桦䅑杷允䅁䅁䅍䅁䑁䅁䅷䅁䭁䝁䅙䅁䭁䉁䝧䅁䉁䅁䅁允䅁䅁䅯杓䅙䅁杷允䅁䅁䅕䅁䑁䅁䅷䅁䭁䉁䅷䅁䭁䵁即䅁䭁䅁䅑潁䭁䵁卧䅁䉁䅁䅁允䅁䅁䅕場啯歲䉥䕗䵁䅉䅅䅁䑁䅁䅁睁䵁䅁䅁权捁䅁䅁权捁杂䅁允䅁䅁䅅䅁䭁䑁䡉䅁䵁䅉䅅䅁䙁䅁䅁睁䵁䅁䅁权煂允䅁权煄权䅁权浄权䅁权牄权䅁允䅁䅁䅅䅁䡁䅁䅁䅁杂⭌䅚䍄䉁䅁䅁兂䅁䅁䅍䅄䅁䅁䅯䅈䅁䅁䅯朶䅯䅁䅯朵䅯䅁䅯眶䅯䅁䅅䅁䉁䅁䅁睂䅁䅁䅁䑉浘䅑杷允䅁䅁䅕䅁䑁䅁䅷䅁䭁䉁䅷䅁䭁佁䭷䅁䭁佁䭙䅁䭁佁䭣䅁䉁䅁䅁允䅁䅁䅣䅁䅁䵁煄唵䵁䅉䅅䅁䑁䅁䅁睁䵁䅁䅁权䉄允䅁权捁杂䅁允䅁䅁䅅䅁䭁䑁䜸䅁䵁䅉䅅䅁䙁䅁䅁睁䵁䅁䅁权佁䅁䅁权䙄杅䅁权䕁䅁䅋权䥄杅䅁允䅁䅁䅅䅁䙁䝁䌴朶婥䄫䅴䍄䉁䅁䅁睁䅁䅁䅍䅄䅁䅁䅯杬䅅䅁䅯杇䅙䅁䅅䅁䉁䅁䅁权扁杂䅁䍄䉁䅁䅁睁䅁䅁䅍䅄䅁䅁䅯䅫䅁䅁䅯䅈䅙䅁䅅䅁䉁䅁䅁权獄杂䅁䍄䉁䅁䅁睁䅁䅁䅍䅄䅁䅁䅯睵䅅䅁䅯䅇䅙䅁䅅䅁䉁䅁䅁权婁杂䅁䍄䉁䅁䅁兂䅁䅁䅍䅄䅁䅁䅯䅉䅅䅁䅯剸䅉䅁䅯䅂䍁䅧䅯䉹䅉䅁䅅䅁䉁䅁䅁兂㥂坮塡䥉剅䅑杷允䅁䅁䅍䅁䑁䅁䅷䅁䭁䱁䴸䅁䭁乁卯䅁䉁䅁䅁允䅁䅁䅯硶䅣䅁杷允䅁䅁䅕䅁䑁䅁䅷䅁䭁䩁䉫䅁䭁䵁单䅁䭁䅁䅑潁䭁䵁卧䅁䉁䅁䅁允䅁䅁䅕伸䩫㘱䭖ぁ䵁䅉䅅䅁䑁䅁䅁睁䵁䅁䅁权䱃䅁䅁权敁杂䅁允䅁䅁䅅䅁䭁䅁䩑䅁䵁䅉䅅䅁䑁䅁䅁睁䵁䅁䅁权䭄允䅁权歁杂䅁允䅁䅁䅅䅁䭁䵁䭅䅁䵁䅉䅅䅁䑁䅁䅁睁䵁䅁䅁权ㅂ允䅁权歁杂䅁允䅁䅁䅅䅁䭁䡁䭫䅁䵁䅉䅅䅁䙁䅁䅁睁䵁䅁䅁权坃允䅁权煄权䅁权浄权䅁权牄权䅁允䅁䅁䅅䅁䭁䉁䕁䅁䵁䅉䅅䅁䑁䅁䅁睁䵁䅁䅁权桂䅁䅁权流杂䅁允䅁䅁䅅䅁佁䅁䅷䅁㑁䑁䅙杌㍁䑁䅕䅁䵁䅉䅅䅁䑁䅁䅁睁䵁䅁䅁权㑃䅁䅁权慁杂䅁允䅁䅁䅅䅁䭁䵁䜰䅁䵁䅉䅅䅁䑁䅁䅁睁䵁䅁䅁权獁杄䅁权慄杅䅁允䅁䅁䅅䅁䭁偁噷䅁䵁䅉䅅䅁䙁䅁䅁睁䵁䅁䅁权㍂䅁䅁权瑄权䅁权浄权䅁权湄权䅁允䅁䅁䅅䅁䡁䅁䅁䅁权敃䅚䍄䉁䅁䅁兂䅁䅁䅍䅄䅁䅁䅯兒䅁䅁䅯硹䅉䅁䅯䅂䍁䅧䅯剹䅉䅁䅅䅁䉁䅁䅁兂硂児塲㉯摂䅑杷允䅁䅁䅕䅁䑁䅁䅷䅁䭁䱁䄴䅁䭁佁䬰䅁䭁佁䭙䅁䭁佁䭣䅁䉁䅁䅁允䅁䅁䅣䅁䅁䥁獁欵䵁䅉䅅䅁䕁䅁䅁睁䵁䅁䅁权桁允䅁权晁杂䅁权杁杂䅁允䅁䅁䅅䅁䭁䩁䨸䅁䵁䅉䅅䅁䙁䅁䅁睁䵁䅁䅁权䙁允䅁权䙄杅䅁权䕁䅁䅋权䩄杅䅁允䅁䅁䅅䅁䙁䡁㍑甴稸偳⽧䍄䉁䅁䅁兂䅁䅁䅍䅄䅁䅁䅯睺䅅䅁䅯硹䅉䅁䅯䅂䍁䅧䅯剹䅉䅁䅅䅁䉁䅁䅁兂㝂䭆䠵搴塰䅑杷允䅁䅁䅕䅁䑁䅁䅷䅁䭁䍁䉅䅁䭁佁䭕䅁䭁佁䭙䅁䭁佁䭣䅁䉁䅁䅁允䅁䅁䅯児䅉䅁杷允䅁䅁䅍䅁䑁䅁䅷䅁䭁䍁䅑䅁䭁䉁䜴䅁䉁䅁䅁允䅁䅁䅯杫䅙䅁杷允䅁䅁䅍䅁䑁䅁䅷䅁䭁䍁䉅䅁䭁乁卯䅁䉁䅁䅁允䅁䅁䅯砯䅕䅁杷允䅁䅁䅍䅁䑁䅁䅷䅁䭁佁䈴䅁䭁䉁䜴䅁䉁䅁䅁允䅁䅁䅯杧䅙䅁杷允䅁䅁䅕䅁䑁䅁䅷䅁䭁佁䅷䅁䭁佁䬰䅁䭁佁䭙䅁䭁佁䭣䅁䉁䅁䅁允䅁䅁䅣䅁䅁䭁扁唵䵁䅉䅅䅁䙁䅁䅁睁䵁䅁䅁权敂允䅁权䱄杅䅁权䕁䅁䅋权䥄杅䅁允䅁䅁䅅䅁䙁䡁㥅瑃橥䜶䅆䍄䉁䅁䅁睁䅁䅁䅍䅄䅁䅁䅯䅌䅕䅁䅯栲䅉䅁䅅䅁䉁䅁䅁权䅁杆䅁䍄䉁䅁䅁䅂䅁䅁䅍䅄䅁䅁䅯兦䅅䅁䅯睈䅙䅁䅯䅉䅙䅁䅅䅁䉁䅁䅁权い杂䅁䍄䉁䅁䅁兂䅁䅁䅍䅄䅁䅁䅯睲䅅䅁䅯朶䅯䅁䅯朵䅯䅁䅯眶䅯䅁䅅䅁䉁䅁䅁睂䅁䅁䅁䍑洯䅑杷允䅁䅁䅍䅁䑁䅁䅷䅁䭁偁䕳䅁䭁乁卯䅁䉁䅁䅁允䅁䅁䅯桁䅙䅁杷允䅁䅁䅍䅁䑁䅁䅷䅁䭁䑁䈸䅁䭁䍁䝑䅁䉁䅁䅁允䅁䅁䅯䉂䅙䅁杷允䅁䅁䅕䅁䑁䅁䅷䅁䭁乁䉉䅁䭁䵁单䅁䭁䅁䅑潁䭁䵁卧䅁䉁䅁䅁允䅁䅁䅕穕搵㘳歇䕄䵁䅉䅅䅁䕁䅁䅁睁䵁䅁䅁权捃䅁䅁权晁杂䅁权杁杂䅁允䅁䅁䅅䅁䭁䑁䝍䅁䵁䅉䅅䅁䑁䅁䅁睁䵁䅁䅁权い䅂䅁权慄杅䅁允䅁䅁䅅䅁䭁䅁坣䅁䵁䅉䅅䅁䙁䅁䅁睁䵁䅁䅁权敁允䅁权䙄杅䅁权䕁䅁䅋权䩄杅䅁允䅁䅁䅅䅁䙁䥁栴朱浴剖䄵䍄䉁䅁䅁兂䅁䅁䅍䅄䅁䅁䅯八䅅䅁䅯硹䅉䅁䅯䅂䍁䅧䅯䉹䅉䅁䅅䅁䉁䅁䅁兂䥂場啯楲椹䅑杷允䅁䅁䅍䅁䑁䅁䅷䅁䭁䕁䉫䅁䭁䍁䝑䅁䉁䅁䅁允䅁䅁䅯睓䅯䅁杷允䅁䅁䅕䅁䑁䅁䅷䅁䭁䡁䈸䅁䭁佁䭧䅁䭁佁䭙䅁䭁佁䭣䅁䉁䅁䅁允䅁䅁䅯杂䅳䅁杷允䅁䅁䅍䅁䑁䅁䅷䅁䭁佁䉯䅁䭁䉁䝧䅁䉁䅁䅁允䅁䅁䅯兏䅙䅁杷允䅁䅁䅕䅁䑁䅁䅷䅁䭁䅁䉳䅁䭁佁䭧䅁䭁佁䭙䅁䭁佁䭣䅁䉁䅁䅁允䅁䅁䅯杂䅳䅁杷允䅁䅁䅍䅁䑁䅁䅷䅁䭁䥁䉅䅁䭁䉁䝯䅁䉁䅁䅁允䅁䅁䅯兗䅙䅁杷允䅁䅁䅍䅁䑁䅁䅷䅁䭁䕁䅕䅁䭁䉁䝧䅁䉁䅁䅁允䅁䅁䅯杓䅙䅁杷允䅁䅁䅑䅁䑁䅁䅷䅁䭁䕁䅕䅁䭁䉁䜸䅁䭁䍁䝁䅁䉁䅁䅁允䅁䅁䅯䅷䅫䅁杷允䅁䅁䅕䅁䑁䅁䅷䅁䭁䕁䅕䅁䭁佁䭯䅁䭁佁䭙䅁䭁佁䭳䅁䉁䅁䅁允䅁䅁䅣䅁䅁䵁㙁欵䵁䅉䅅䅁䙁䅁䅁睁䵁䅁䅁权祃允䅁权灄权䅁权浄权䅁权湄权䅁允䅁䅁䅅䅁䭁佁偷䅁䵁䅉䅅䅁䙁䅁䅁睁䵁䅁䅁权噂允䅁权䙄杅䅁权䕁䅁䅋权䩄杅䅁允䅁䅁䅅䅁䙁䕁䕳⽗婎卸䅊䍄䉁䅁䅁兂䅁䅁䅍䅄䅁䅁䅯睲䅁䅁䅯剸䅉䅁䅯䅂䍁䅧䅯䉹䅉䅁䅅䅁䉁䅁䅁兂呃瑱佳灍奣䅑杷允䅁䅁䅍䅁䑁䅁䅷䅁䭁䩁䉙䅁䭁䍁䝑䅁䉁䅁䅁允䅁䅁䅯眳䄴䅁杷允䅁䅁䅕䅁䑁䅁䅷䅁䭁䭁䄸䅁䭁䵁即䅁䭁䅁䅑潁䭁䵁卫䅁䉁䅁䅁允䅁䅁䅕浚浚浚浙歘䵁䅉䅅䅁䑁䅁䅁睁䵁䅁䅁权癃䅁䅁权慁杂䅁允䅁䅁䅅䅁䭁䵁䜰䅁䵁䅉䅅䅁䑁䅁䅁睁䵁䅁䅁权癃䅁䅁权歁杂䅁允䅁䅁䅅䅁䭁偁䠰䅁䵁䅉䅅䅁䑁䅁䅁睁䵁䅁䅁权浄䅁䅁权敁杂䅁允䅁䅁䅅䅁䭁䭁䜸䅁䵁䅉䅅䅁䙁䅁䅁睁䵁䅁䅁权癃䅁䅁权煄权䅁权浄权䅁权牄权䅁允䅁䅁䅅䅁䡁䅁䅁䅁权畔䅚䍄䉁䅁䅁睁䅁䅁䅍䅄䅁䅁䅯兪䅅䅁䅯硺䅉䅁䅅䅁䉁䅁䅁权允䅂䅁䍄䉁䅁䅁睁䅁䅁䅍䅄䅁䅁䅯睌䄰䅁䅯栲䅉䅁䅅䅁䉁䅁䅁权䥁杆䅁䍄䉁䅁䅁兂䅁䅁䅍䅄䅁䅁䅯朰䅁䅁䅯硹䅉䅁䅯䅂䍁䅧䅯䉹䅉䅁䅅䅁䉁䅁䅁兂桄桥畓㡒歬䅑杷允䅁䅁䅕䅁䑁䅁䅷䅁䭁乁䅉䅁䭁䵁即䅁䭁䅁䅑潁䭁䵁卫䅁䉁䅁䅁允䅁䅁䅕⽷潕䥘匸䕙䵁䅉䅅䅁䑁䅁䅁睁䵁䅁䅁权卄䅁䅁权敁杂䅁允䅁䅁䅅䅁䭁䡁䝣䅁䵁䅉䅅䅁䑁䅁䅁睁䵁䅁䅁权摄䅁䅁权偄杅䅁允䅁䅁䅅䅁䭁䉁䕁䅁䵁䅉䅅䅁䑁䅁䅁睁䵁䅁䅁权㍂允䅁权敁杂䅁允䅁䅁䅅䅁䭁䉁䡑䅁䵁䅉䅅䅁䑁䅁䅁睁䵁䅁䅁权㍂允䅁权歁杂䅁允䅁䅁䅅䅁䭁䉁䕁䅁䵁䅉䅅䅁䑁䅁䅁睁䵁䅁䅁权㍂允䅁权流杂䅁允䅁䅁䅅䅁佁䅁䅷䅁㕁䑁䅙杌穁䑁䅙䅁䵁䅉䅅䅁䙁䅁䅁睁䵁䅁䅁权摃䅁䅁权䙄杅䅁权䕁䅁䅋权䩄杅䅁允䅁䅁䅅䅁䙁佁楁啔䱴儷䅊䍄䉁䅁䅁兂䅁䅁䅍䅄䅁䅁䅯睹䅁䅁䅯䄷䅯䅁䅯朵䅯䅁䅯眵䅯䅁䅅䅁䉁䅁䅁睂䅁䅁䅁䥙決䅑杷允䅁䅁䅍䅁䑁䅁䅷䅁䭁䙁䅅䅁䭁䍁䝙䅁䉁䅁䅁允䅁䅁䄴䅄䅁䑁䅫兎畁䑁䅁李䅁䅁杷允䅁䅁䅕䅁䑁䅁䅷䅁䭁䵁䅯䅁䭁䵁即䅁䭁䅁䅑潁䭁䵁卫䅁䉁䅁䅁允䅁䅁䅕瑃橥䑣䬳啙䵁䅉䅅䅁䙁䅁䅁睁䵁䅁䅁权㍂允䅁权煄权䅁权浄权䅁权牄权䅁允䅁䅁䅅䅁䡁䅁䅁䅁䅃⭋䅚䍄䉁䅁䅁兂䅁䅁䅍䅄䅁䅁䅯䅭䅅䅁䅯儷䅯䅁䅯朵䅯䅁䅯眵䅯䅁䅅䅁䉁䅁䅁睂䅁䅁䅁佧欳䅑杷允䅁䅁䅕䅁䑁䅁䅷䅁䭁䡁䉯䅁䭁䵁单䅁䭁䅁䅑潁䭁䵁卫䅁䉁䅁䅁允䅁䅁䅕婙捦噐㄰歂䵁䅉䅅䅁䑁䅁䅁睁䵁䅁䅁权䱄杄䅁权慄杅䅁允䅁䅁䅅䅁䭁䅁坫䅁䵁䅉䅅䅁䙁䅁䅁睁䵁䅁䅁权䱃允䅁权䙄杅䅁权䕁䅁䅋权䥄杅䅁允䅁䅁䅅䅁䙁佁塁䝣漹䅬䅊䍄䉁䅁䅁睁䅁䅁䅍䅄䅁䅁䅯䅖䅕䅁䅯栲䅉䅁䅅䅁䉁䅁䅁权䭁杆䅁䍄䉁䅁䅁睁䅁䅁䅍䅄䅁䅁䅯䅬䅅䅁䅯䅊䅙䅁䅅䅁䉁䅁䅁权橂䅃䅁䍄䉁䅁䅁睁䅁䅁䅍䅄䅁䅁䅯杮䅁䅁䅯䅈䅙䅁䅅䅁䉁䅁䅁权楃杂䅁䍄䉁䅁䅁睁䅁䅁䅍䅄䅁䅁䅯兙䅅䅁䅯硺䅉䅁䅅䅁䉁䅁䅁睂䅁䅁䅁䰴栳䅑杷允䅁䅁䅑䅁䑁䅁䅷䅁䭁佁䅕䅁䭁䉁䜸䅁䭁䍁䝁䅁䉁䅁䅁允䅁䅁䅯䅏䅙䅁杷允䅁䅁䅕䅁䑁䅁䅷䅁䭁䥁䅅䅁䭁佁䭧䅁䭁佁䭙䅁䭁佁䭣䅁䉁䅁䅁允䅁䅁䅯䅅䅑䅁杷允䅁䅁䅕䅁䑁䅁䅷䅁䭁䑁䅧䅁䭁佁䬰䅁䭁佁䭙䅁䭁佁䭣䅁䉁䅁䅁允䅁䅁䅣䅁䅁䭁扃䔵䵁䅉䅅䅁䕁䅁䅁睁䵁䅁䅁权䉂允䅁权晁杂䅁权杁杂䅁允䅁䅁䅅䅁䭁偁䝑䅁䵁䅉䅅䅁䙁䅁䅁睁䵁䅁䅁权㉁䅁䅁权䙄杅䅁权䕁䅁䅋权䥄杅䅁允䅁䅁䅅䅁䙁䉁場楙穔剚䅎䍄䉁䅁䅁睁䅁䅁䅍䅄䅁䅁䅯李䅁䅁䅯杇䅙䅁䅅䅁䉁䅁䅁权敂杂䅁䍄䉁䅁䅁兂䅁䅁䅍䅄䅁䅁䅯睐䅅䅁䅯剸䅉䅁䅯䅂䍁䅧䅯䉹䅉䅁䅅䅁䉁䅁䅁兂桂即穧⬱乙䅑杷允䅁䅁䅕䅁䑁䅁䅷䅁䭁䑁䅙䅁䭁佁䭫䅁䭁佁䭙䅁䭁佁䭣䅁䉁䅁䅁允䅁䅁䅯兤䄴䅁杷允䅁䅁䅕䅁䑁䅁䅷䅁䭁䑁䅙䅁䭁佁䭯䅁䭁佁䭙䅁䭁佁䭳䅁䉁䅁䅁允䅁䅁䅣䅁䅁䵁⭁欵䵁䅉䅅䅁䙁䅁䅁睁䵁䅁䅁权㉁䅁䅁权瑄权䅁权浄权䅁权湄权䅁允䅁䅁䅅䅁䡁䅁䅁䅁杂敊䅚䍄䉁䅁䅁睁䅁䅁䅍䅄䅁䅁䅯李䅁䅁䅯栲䅉䅁䅅䅁䉁䅁䅁权䵁杆䅁䍄䉁䅁䅁兂䅁䅁䅍䅄䅁䅁䅯先䅁䅁䅯儷䅯䅁䅯朵䅯䅁䅯眵䅯䅁䅅䅁䉁䅁䅁睂䅁䅁䅁䩷汦䅑杷允䅁䅁䅕䅁䑁䅁䅷䅁䭁䅁䅷䅁䭁䵁单䅁䭁䅁䅑潁䭁䵁卧䅁䉁䅁䅁允䅁䅁䅕晷桏〯含う䵁䅉䅅䅁䑁䅁䅁睁䵁䅁䅁权䵁䅁䅁权敁杂䅁允䅁䅁䅅䅁䭁䩁䝣䅁䵁䅉䅅䅁䑁䅁䅁睁䵁䅁䅁权婄䅁䅁权慄杅䅁允䅁䅁䅅䅁䭁䅁地䅁䵁䅉䅅䅁䑁䅁䅁睁䵁䅁䅁权㝃睃䅁权慄杅䅁允䅁䅁䅅䅁䭁䅁圴䅁䵁䅉䅅䅁䑁䅁䅁睁䵁䅁䅁权⭃睃䅁权慄杅䅁允䅁䅁䅅䅁䭁䉁坁䅁䵁䅉䅅䅁䕁䅁䅁睁䵁䅁䅁权䵁䅁䅁权晁杂䅁权杁杂䅁允䅁䅁䅅䅁䭁䑁䝧䅁䵁䅉䅅䅁䑁䅁䅁睁䵁䅁䅁权䵁䅁䅁权歁杂䅁允䅁䅁䅅䅁䭁䵁䩫䅁䵁䅉䅅䅁䙁䅁䅁睁䵁䅁䅁权䵁䅁䅁权獄权䅁权浄权䅁权湄权䅁允䅁䅁䅅䅁䡁䅁䅁䅁䅄畉䅚䍄䉁䅁䅁兂䅁䅁䅍䅄䅁䅁䅯杆䅅䅁䅯硹䅉䅁䅯䅂䍁䅧䅯䉹䅉䅁䅅䅁䉁䅁䅁兂捂㡪ㅌ䱋楒䅑杷允䅁䅁䅍䅁䑁䅁䅷䅁䭁䥁䅕䅁䭁䍁䝙䅁䉁䅁䅁允䅁䅁䄴䅄䅁䑁䅧䅎畁䑁䅫免䅁䅁杷允䅁䅁䅕䅁䑁䅁䅷䅁䭁䉁䉙䅁䭁䵁即䅁䭁䅁䅑潁䭁䵁卫䅁䉁䅁䅁允䅁䅁䅕場啯歲䉦啗䵁䅉䅅䅁䑁䅁䅁睁䵁䅁䅁权獂允䅁权偄杅䅁允䅁䅁䅅䅁䭁䉁䕁䅁䵁䅉䅅䅁䕁䅁䅁睁䵁䅁䅁权坁允䅁权晁杂䅁权杁杂䅁允䅁䅁䅅䅁䭁䵁䡍䅁䵁䅉䅅䅁䙁䅁䅁睁䵁䅁䅁权偃允䅁权䱄杅䅁权䕁䅁䅋权䥄杅䅁允䅁䅁䅅䅁䙁䑁積積積ㅅ䅨䍄䉁䅁䅁睁䅁䅁䅍䅄䅁䅁䅯杆䅅䅁䅯䅊䅙䅁䅅䅁䉁䅁䅁权睁杂䅁䍄䉁䅁䅁兂䅁䅁䅍䅄䅁䅁䅯杆䅅䅁䅯䄷䅯䅁䅯朵䅯䅁䅯眵䅯䅁䅅䅁䉁䅁䅁权允䅂䅁䍄䉁䅁䅁睁䅁䅁䅍䅄䅁䅁䅯杆䅅䅁䅯栲䅉䅁䅅䅁䉁䅁䅁权十杆䅁䍄䉁䅁䅁兂䅁䅁䅍䅄䅁䅁䅯䅘䅅䅁䅯剸䅉䅁䅯䅂䍁䅧䅯剹䅉䅁䅅䅁䉁䅁䅁兂䑂獨䥯䡈䕣䅑杷允䅁䅁䅕䅁䑁䅁䅷䅁䭁䙁䉷䅁䭁䵁即䅁䭁䅁䅑潁䭁䵁卧䅁䉁䅁䅁允䅁䅁䅕噋偹癷㑗啗䵁䅉䅅䅁䙁䅁䅁睁䵁䅁䅁权湄允䅁权䱄杅䅁权䕁䅁䅋权䥄杅䅁允䅁䅁䅅䅁䙁乁橥䑣䬰ㅊ䄵䍄䉁䅁䅁兂䅁䅁䅍䅄䅁䅁䅯䅘䅅䅁䅯硹䅉䅁䅯䅂䍁䅧䅯剹䅉䅁䅅䅁䉁䅁䅁兂畃⭒㙆䑆夵䅑杷允䅁䅁䅍䅁䑁䅁䅷䅁䭁䙁䉷䅁䭁䉁䝧䅁䉁䅁䅁允䅁䅁䅯兇䅙䅁杷允䅁䅁䅍䅁䑁䅁䅷䅁䭁䙁䉷䅁䭁䉁䜴䅁䉁䅁䅁允䅁䅁䅯党䅙䅁杷允䅁䅁䅍䅁䑁䅁䅷䅁䭁䙁䉷䅁䭁䍁䝑䅁䉁䅁䅁允䅁䅁䅯兦䄴䅁杷允䅁䅁䅍䅁䑁䅁䅷䅁䭁䙁䉷䅁䭁䍁䝙䅁䉁䅁䅁允䅁䅁䄴䅄䅁䑁䅧䅍畁䑁䅙䅎䅁䅁杷允䅁䅁䅕䅁䑁䅁䅷䅁䭁䙁䉷䅁䭁佁䭕䅁䭁佁䭙䅁䭁佁䭣䅁䉁䅁䅁允䅁䅁䅯児䅉䅁杷允䅁䅁䅕䅁䑁䅁䅷䅁䭁䡁䉙䅁䭁䵁单䅁䭁䅁䅑潁䭁䵁卫䅁䉁䅁䅁允䅁䅁䅕癢㘱坎敕お䵁䅉䅅䅁䙁䅁䅁睁䵁䅁䅁权㉂允䅁权䱄杅䅁权䕁䅁䅋权䩄杅䅁允䅁䅁䅅䅁䙁䩁婱婭婭嘲䅎䍄䉁䅁䅁兂䅁䅁䅍䅄䅁䅁䅯䄹䅁䅁䅯剸䅉䅁䅯䅂䍁䅧䅯剹䅉䅁䅅䅁䉁䅁䅁兂㥁獣琸捗塷䅑杷允䅁䅁䅍䅁䑁䅁䅷䅁䭁偁䅑䅁䭁䉁䝷䅁䉁䅁䅁允䅁䅁䅯䅕䅙䅁杷允䅁䅁䅍䅁䑁䅁䅷䅁䭁䅁䱅䅁䭁乁卯䅁䉁䅁䅁允䅁䅁䅯䉆䅙䅁杷允䅁䅁䅕䅁䑁䅁䅷䅁䭁䝁䅁䅁䭁佁䭕䅁䭁佁䭙䅁䭁佁䭣䅁䉁䅁䅁允䅁䅁䅯李䅳䅁杷允䅁䅁䅍䅁䑁䅁䅷䅁䭁佁䅷䅁䭁䉁䝧䅁䉁䅁䅁允䅁䅁䅯䅒䅙䅁杷允䅁䅁䅍䅁䑁䅁䅷䅁䭁䍁䱣䅁䭁乁卯䅁䉁䅁䅁允䅁䅁䅯䉁䅣䅁杷允䅁䅁䅍䅁䑁䅁䅷䅁䭁乁䉁䅁䭁䍁䝑䅁䉁䅁䅁允䅁䅁䅯剆䅙䅁杷允䅁䅁䅕䅁䑁䅁䅷䅁䭁䕁䅙䅁䭁䵁即䅁䭁䅁䅑潁䭁䵁卧䅁䉁䅁䅁允䅁䅁䅕敨剴䉵ㄶ歘䵁䅉䅅䅁䑁䅁䅁睁䵁䅁䅁权元䅁䅁权偄杅䅁允䅁䅁䅅䅁䭁䉁䕁䅁䵁䅉䅅䅁䙁䅁䅁睁䵁䅁䅁权元䅁䅁权䱄杅䅁权䕁䅁䅋权䥄杅䅁允䅁䅁䅅䅁䙁䝁浚浚浚汆䅴䍄䉁䅁䅁兂䅁䅁䅍䅄䅁䅁䅯䅫䅁䅁䅯硹䅉䅁䅯䅂䍁䅧䅯剹䅉䅁䅅䅁䉁䅁䅁兂灁䥘䌯刹晨䅑杷允䅁䅁䅕䅁䑁䅁䅷䅁䭁佁䅙䅁䭁佁䭯䅁䭁佁䭙䅁䭁佁䭳䅁䉁䅁䅁允䅁䅁䅣䅁䅁䥁䉂欵䵁䅉䅅䅁䑁䅁䅁睁䵁䅁䅁权汁允䅁权敁杂䅁允䅁䅁䅅䅁䭁䅁䡁䅁䵁䅉䅅䅁䙁䅁䅁睁䵁䅁䅁权㉁允䅁权䙄杅䅁权䕁䅁䅋权䥄杅䅁允䅁䅁䅅䅁䙁乁䕒摒⭒䉴䅊䍄䉁䅁䅁睁䅁䅁䅍䅄䅁䅁䅯睏䅷䅁䅯栲䅉䅁䅅䅁䉁䅁䅁权塁杆䅁䍄䉁䅁䅁䅂䅁䅁䅍䅄䅁䅁䅯李䅅䅁䅯睈䅙䅁䅯䅉䅙䅁䅅䅁䉁䅁䅁权佄䅃䅁䍄䉁䅁䅁兂䅁䅁䅍䅄䅁䅁䅯眲䅁䅁䅯朶䅯䅁䅯朵䅯䅁䅯眶䅯䅁䅅䅁䉁䅁䅁睂䅁䅁䅁䑙浢䅑杷允䅁䅁䅕䅁䑁䅁䅷䅁䭁䭁䉕䅁䭁佁䭯䅁䭁佁䭙䅁䭁佁䭳䅁䉁䅁䅁允䅁䅁䅣䅁䅁䅁牁欵䵁䅉䅅䅁䙁䅁䅁睁䵁䅁䅁权㉁允䅁权瑄权䅁权浄权䅁权湄权䅁允䅁䅁䅅䅁䭁䉁䕁䅁䵁䅉䅅䅁䑁䅁䅁睁䵁䅁䅁权潁兂䅁权慄杅䅁允䅁䅁䅅䅁䭁䉁坧䅁䵁䅉䅅䅁䑁䅁䅁睁䵁䅁䅁权ㅂ允䅁权慁杂䅁允䅁䅁䅅䅁䭁䉁䝳䅁䵁䅉䅅䅁䑁䅁䅁睁䵁䅁䅁权䡂允䅁权奁杂䅁允䅁䅁䅅䅁䭁䉁䝫䅁䵁䅉䅅䅁䙁䅁䅁睁䵁䅁䅁权⭂允䅁权䱄杅䅁权䕁䅁䅋权䥄杅䅁允䅁䅁䅅䅁䙁䅁塲㍯㥁浃䅂䍄䉁䅁䅁兂䅁䅁䅍䅄䅁䅁䅯杦䅅䅁䅯硹䅉䅁䅯䅂䍁䅧䅯剹䅉䅁䅅䅁䉁䅁䅁兂䥂場啯獲扤䅑杷允䅁䅁䅍䅁䑁䅁䅷䅁䭁䡁䈴䅁䭁䉁䝷䅁䉁䅁䅁允䅁䅁䅯杍䅣䅁杷允䅁䅁䅕䅁䑁䅁䅷䅁䭁䭁䅉䅁䭁佁䭕䅁䭁佁䭙䅁䭁佁䭣䅁䉁䅁䅁允䅁䅁䅯䅅䅑䅁杷允䅁䅁䅕䅁䑁䅁䅷䅁䭁䡁䈴䅁䭁佁䭫䅁䭁佁䭙䅁䭁佁䭣䅁䉁䅁䅁允䅁䅁䅯杩䄴䅁杷允䅁䅁䅍䅁䑁䅁䅷䅁䭁偁䄰䅁䭁䉁䜴䅁䉁䅁䅁允䅁䅁䅯杭䅙䅁杷允䅁䅁䅍䅁䑁䅁䅷䅁䭁佁䕳䅁䭁乁卯䅁䉁䅁䅁允䅁䅁䅯䉈䅙䅁杷允䅁䅁䅕䅁䑁䅁䅷䅁䭁䵁䅷䅁䭁䵁单䅁䭁䅁䅑潁䭁䵁卧䅁䉁䅁䅁允䅁䅁䅕呇⬵䴲䅰啈䵁䅉䅅䅁䑁䅁䅁睁䵁䅁䅁权䡄允䅁权慄杅䅁允䅁䅁䅅䅁䭁䉁地䅁䵁䅉䅅䅁䑁䅁䅁睁䵁䅁䅁权煃䅁䅁权慁杂䅁允䅁䅁䅅䅁䭁䡁䝳䅁䵁䅉䅅䅁䑁䅁䅁睁䵁䅁䅁权煃䅁䅁权歁杂䅁允䅁䅁䅅䅁䭁䵁䩧䅁䵁䅉䅅䅁䑁䅁䅁睁䵁䅁䅁权煃䅁䅁权流杂䅁允䅁䅁䅅䅁佁䅁䅷䅁㍁䑁䅙杌ㅁ䑁䅣䅁䵁䅉䅅䅁䙁䅁䅁睁䵁䅁䅁权煃䅁䅁权汄权䅁权浄权䅁权湄权䅁允䅁䅁䅅䅁䭁䑁䌰䅁䵁䅉䅅䅁䑁䅁䅁睁䵁䅁䅁权䱄䅁䅁权慁杂䅁允䅁䅁䅅䅁䭁䑁䝷䅁䵁䅉䅅䅁䕁䅁䅁睁䵁䅁䅁权䱄䅁䅁权晁杂䅁权杁杂䅁允䅁䅁䅅䅁䭁䑁䝳䅁䵁䅉䅅䅁䑁䅁䅁睁䵁䅁䅁权䱄䅁䅁权歁杂䅁允䅁䅁䅅䅁䭁䉁䭁䅁䵁䅉䅅䅁䑁䅁䅁睁䵁䅁䅁权䱄䅁䅁权流杂䅁允䅁䅁䅅䅁佁䅁䅷䅁㑁䑁䅙杌㕁䑁䅅䅁䵁䅉䅅䅁䙁䅁䅁睁䵁䅁䅁权䱄䅁䅁权瑄权䅁权浄权䅁权湄权䅁允䅁䅁䅅䅁䡁䅁䅁䅁䅁敁䅚䍄䉁䅁䅁兂䅁䅁䅍䅄䅁䅁䅯全䅅䅁䅯剸䅉䅁䅯䅂䍁䅧䅯䉹䅉䅁䅅䅁䉁䅁䅁兂婄氶奃佧䨰䅑杷允䅁䅁䅕䅁䑁䅁䅷䅁䭁䥁䉕䅁䭁佁䭕䅁䭁佁䭙䅁䭁佁䭣䅁䉁䅁䅁允䅁䅁䅯儫䅯䅁杷允䅁䅁䅕䅁䑁䅁䅷䅁䭁䥁䉕䅁䭁佁䭷䅁䭁佁䭙䅁䭁佁䭣䅁䉁䅁䅁允䅁䅁䅣䅁䅁䵁歁〴䵁䅉䅅䅁䙁䅁䅁睁䵁䅁䅁权䝂允䅁权䱄杅䅁权䕁䅁䅋权䩄杅䅁允䅁䅁䅅䅁䙁䑁積積積ㅑ䅚䍄䉁䅁䅁睁䅁䅁䅍䅄䅁䅁䅯全䅅䅁䅯栲䅉䅁䅅䅁䉁䅁䅁权杁杆䅁䍄䉁䅁䅁兂䅁䅁䅍䅄䅁䅁䅯睔䅁䅁䅯硹䅉䅁䅯䅂䍁䅧䅯䉹䅉䅁䅅䅁䉁䅁䅁兂㉄䙋偹杷摖䅑杷允䅁䅁䅍䅁䑁䅁䅷䅁䭁䡁䅙䅁䭁䉁䝷䅁䉁䅁䅁允䅁䅁䅯睺䅙䅁杷允䅁䅁䅍䅁䑁䅁䅷䅁䭁䱁丸䅁䭁乁卯䅁䉁䅁䅁允䅁䅁䅯桉䅙䅁杷允䅁䅁䅍䅁䑁䅁䅷䅁䭁䙁䅅䅁䭁䵁匸䅁䉁䅁䅁允䅁䅁䅣䅁䅁䍁奃〴䵁䅉䅅䅁䙁䅁䅁睁䵁䅁䅁权㝁䅁䅁权煄权䅁权浄权䅁权牄权䅁允䅁䅁䅅䅁䭁䉁䕁䅁䵁䅉䅅䅁䙁䅁䅁睁䵁䅁䅁权剂䅁䅁权䱄杅䅁权䕁䅁䅋权䥄杅䅁允䅁䅁䅅䅁䙁䥁牘払敧噒䅤䍄䉁䅁䅁睁䅁䅁䅍䅄䅁䅁䅯兕䅁䅁䅯䅇䅙䅁䅅䅁䉁䅁䅁权療杂䅁䍄䉁䅁䅁睁䅁䅁䅍䅄䅁䅁䅯眸䄴䅁䅯栲䅉䅁䅅䅁䉁䅁䅁权㝂杆䅁䍄䉁䅁䅁睁䅁䅁䅍䅄䅁䅁䅯朸䅁䅁䅯䅊䅙䅁䅅䅁䉁䅁䅁权睁杂䅁䍄䉁䅁䅁睁䅁䅁䅍䅄䅁䅁䅯兓䅁䅁䅯杇䅙䅁䅅䅁䉁䅁䅁权坄杂䅁䍄䉁䅁䅁睁䅁䅁䅍䅄䅁䅁䅯兕䅁䅁䅯䅊䅙䅁䅅䅁䉁䅁䅁权兄元䅁䍄䉁䅁䅁睁䅁䅁䅍䅄䅁䅁䅯䅢䅁䅁䅯䅊䅙䅁䅅䅁䉁䅁䅁权䵄权䅁䍄䉁䅁䅁兂䅁䅁䅍䅄䅁䅁䅯儴䅅䅁䅯剸䅉䅁䅯䅂䍁䅧䅯剹䅉䅁䅅䅁䉁䅁䅁兂啃㠱瘱㤫戸䅑杷允䅁䅁䅕䅁䑁䅁䅷䅁䭁佁䉉䅁䭁䵁单䅁䭁䅁䅑潁䭁䵁卫䅁䉁䅁䅁允䅁䅁䅕慦礴楣慤歃䵁䅉䅅䅁䑁䅁䅁睁䵁䅁䅁权呁杂䅁权慄杅䅁允䅁䅁䅅䅁䭁䥁奫䅁䵁䅉䅅䅁䙁䅁䅁睁䵁䅁䅁权剂䅁䅁权瑄权䅁权浄权䅁权湄权䅁允䅁䅁䅅䅁䡁䅁䅁䅁䅃⭊䅚䍄䉁䅁䅁兂䅁䅁䅍䅄䅁䅁䅯睑䅅䅁䅯硹䅉䅁䅯䅂䍁䅧䅯䉹䅉䅁䅅䅁䉁䅁䅁兂䭁㘱睎呐扰䅑杷允䅁䅁䅍䅁䑁䅁䅷䅁䭁䕁䉍䅁䭁䉁䝯䅁䉁䅁䅁允䅁䅁䅯兌䅙䅁杷允䅁䅁䅕䅁䑁䅁䅷䅁䭁䭁䉕䅁䭁佁䬰䅁䭁佁䭙䅁䭁佁䭣䅁䉁䅁䅁允䅁䅁䅣䅁䅁䍁偄唵䵁䅉䅅䅁䕁䅁䅁睁䵁䅁䅁权䑂允䅁权晁杂䅁权杁杂䅁允䅁䅁䅅䅁䭁䩁䝷䅁䵁䅉䅅䅁䙁䅁䅁睁䵁䅁䅁权䑂允䅁权潄权䅁权浄权䅁权湄权䅁允䅁䅁䅅䅁䭁䅁䱙䅁䵁䅉䅅䅁䙁䅁䅁睁䵁䅁䅁权畂䅁䅁权䱄杅䅁权䕁䅁䅋权䥄杅䅁允䅁䅁䅅䅁䙁䵁䴳䵺䵺䙪䄱䍄䉁䅁䅁兂䅁䅁䅍䅄䅁䅁䅯条䅅䅁䅯剸䅉䅁䅯䅂䍁䅧䅯剹䅉䅁䅅䅁䉁䅁䅁兂獄獬楬䰴⽶睐杷允䅁䅁䅕䅁䑁䅁䅷䅁䭁䡁䈸䅁䭁䵁单䅁䭁䅁䅑潁䭁䵁卫䅁䉁䅁䅁允䅁䅁䅕塈敐㙘䥔啁䵁䅉䅅䅁䙁䅁䅁睁䵁䅁䅁权䭃允䅁权䙄杅䅁权䕁䅁䅋权䥄杅䅁允䅁䅁䅅䅁䙁偁氹地䐫杭䄹䍄䉁䅁䅁睁䅁䅁䅍䅄䅁䅁䅯兇䅅䅁䅯䅈䅙䅁䅅䅁䉁䅁䅁权㥃杂䅁䍄䉁䅁䅁兂䅁䅁䅍䅄䅁䅁䅯䅪䅅䅁䅯䄷䅯䅁䅯朵䅯䅁䅯眵䅯䅁䅅䅁䉁䅁䅁睂䅁䅁䅁䙉歐䅑杷允䅁䅁䅕䅁䑁䅁䅷䅁䭁䑁䉯䅁䭁佁䭷䅁䭁佁䭙䅁䭁佁䭣䅁䉁䅁䅁允䅁䅁䅣䅁䅁䝁灂欴䵁䅉䅅䅁䙁䅁䅁睁䵁䅁䅁权奂䅁䅁权汄权䅁权浄权䅁权湄权䅁允䅁䅁䅅䅁䭁䑁䱧䅁䵁䅉䅅䅁䑁䅁䅁睁䵁䅁䅁权ㅃ䅁䅁权慁杂䅁允䅁䅁䅅䅁䭁䑁䝷䅁䵁䅉䅅䅁䙁䅁䅁睁䵁䅁䅁权噃允䅁权䱄杅䅁权䕁䅁䅋权䥄杅䅁允䅁䅁䅅䅁䙁䭁睒児塲ㅁ䅰䍄䉁䅁䅁睁䅁䅁䅍䅄䅁䅁䅯儵䅁䅁䅯䅇䅙䅁䅅䅁䉁䅁䅁权㕁杂䅁䍄䉁䅁䅁睁䅁䅁䅍䅄䅁䅁䅯䅎䄸䅁䅯栲䅉䅁䅅䅁䉁䅁䅁权汁杆䅁䍄䉁䅁䅁兂䅁䅁䅍䅄䅁䅁䅯睱䅁䅁䅯儶䅯䅁䅯朵䅯䅁䅯眵䅯䅁䅅䅁䉁䅁䅁权䕁杄䅁䍄䉁䅁䅁兂䅁䅁䅍䅄䅁䅁䅯䅹䅅䅁䅯硹䅉䅁䅯䅂䍁䅧䅯䉹䅉䅁䅅䅁䉁䅁䅁兂㥁瑃橥䝣搱䅑杷允䅁䅁䅍䅁䑁䅁䅷䅁䭁䱁䔸䅁䭁乁卯䅁䉁䅁䅁允䅁䅁䅯桊䅙䅁杷允䅁䅁䅕䅁䑁䅁䅷䅁䭁佁䅅䅁䭁䵁即䅁䭁䅁䅑潁䭁䵁卧䅁䉁䅁䅁允䅁䅁䅕瑃橥䑣愳䕕䵁䅉䅅䅁䑁䅁䅁睁䵁䅁䅁权佄䅁䅁权慁杂䅁允䅁䅁䅅䅁䭁䉁䝳䅁䵁䅉䅅䅁䙁䅁䅁睁䵁䅁䅁权敃䅁䅁权䱄杅䅁权䕁䅁䅋权䥄杅䅁允䅁䅁䅅䅁䙁䑁䬰㘱睎坲䅒䍄䉁䅁䅁兂䅁䅁䅍䅄䅁䅁䅯杪䅅䅁䅯硹䅉䅁䅯䅂䍁䅧䅯䉹䅉䅁䅅䅁䉁䅁䅁兂歃䑣䬰㔱李䅑杷允䅁䅁䅕䅁䑁䅁䅷䅁䭁䵁䄴䅁䭁佁䭫䅁䭁佁䭙䅁䭁佁䭣䅁䉁䅁䅁允䅁䅁䅯睫䄴䅁杷允䅁䅁䅍䅁䑁䅁䅷䅁䭁䭁䈴䅁䭁䉁䜴䅁䉁䅁䅁允䅁䅁䅯杇䅣䅁杷允䅁䅁䅕䅁䑁䅁䅷䅁䭁䵁䄴䅁䭁佁䭷䅁䭁佁䭙䅁䭁佁䭣䅁䉁䅁䅁允䅁䅁䅣䅁䅁佁䩁唵䵁䅉䅅䅁䑁䅁䅁睁䵁䅁䅁权杂允䅁权偄杅䅁允䅁䅁䅅䅁䭁䉁䕁䅁䵁䅉䅅䅁䙁䅁䅁睁䵁䅁䅁权杂允䅁权䱄杅䅁权䕁䅁䅋权䩄杅䅁允䅁䅁䅅䅁䙁䅁䅁䅁䅁䝧䅆䍄䉁䅁䅁兂䅁䅁䅍䅄䅁䅁䅯睰䅁䅁䅯儷䅯䅁䅯朵䅯䅁䅯眵䅯䅁䅅䅁䉁䅁䅁睂䅁䅁䅁䅧浔䅑杷允䅁䅁䅍䅁䑁䅁䅷䅁䭁䝁䉁䅁䭁䉁䜴䅁䉁䅁䅁允䅁䅁䅯睫䅙䅁杷允䅁䅁䅕䅁䑁䅁䅷䅁䭁䵁䉫䅁䭁䵁单䅁䭁䅁䅑潁䭁䵁卧䅁䉁䅁䅁允䅁䅁䅕㝹扏㝌䵇䕅䵁䅉䅅䅁䙁䅁䅁睁䵁䅁䅁权杂允䅁权煄权䅁权浄权䅁权牄权䅁允䅁䅁䅅䅁䭁䉁䕁䅁䵁䅉䅅䅁䙁䅁䅁睁䵁䅁䅁权杂允䅁权瑄权䅁权浄权䅁权湄权䅁允䅁䅁䅅䅁䭁䉁䕁䅁䵁䅉䅅䅁䑁䅁䅁睁䵁䅁䅁权灄允䅁权偄杅䅁允䅁䅁䅅䅁䭁䉁䕁䅁䵁䅉䅅䅁䑁䅁䅁睁䵁䅁䅁权㙃䅁䅁权奁杂䅁允䅁䅁䅅䅁䭁䝁䜸䅁䵁䅉䅅䅁䙁䅁䅁睁䵁䅁䅁权歁允䅁权潄权䅁权浄权䅁权湄权䅁允䅁䅁䅅䅁䭁䅁䱙䅁䵁䅉䅅䅁䑁䅁䅁睁䵁䅁䅁权䭃允䅁权捁杂䅁允䅁䅁䅅䅁䭁䡁䝣䅁䵁䅉䅅䅁䑁䅁䅁睁䵁䅁䅁权㕃䅁䅁权奁杂䅁允䅁䅁䅅䅁䭁䕁䝁䅁䵁䅉䅅䅁䑁䅁䅁睁䵁䅁䅁权䝃允䅁权敁杂䅁允䅁䅁䅅䅁䭁䕁䜸䅁䵁䅉䅅䅁䑁䅁䅁睁䵁䅁䅁权敁允䅁权慁杂䅁允䅁䅁䅅䅁䭁䱁䝁䅁䵁䅉䅅䅁䑁䅁䅁睁䵁䅁䅁权流杄䅁权慄杅䅁允䅁䅁䅅䅁䭁䍁坣䅁䵁䅉䅅䅁䙁䅁䅁睁䵁䅁䅁权楄䅁䅁权䙄杅䅁权䕁䅁䅋权䩄杅䅁允䅁䅁䅅䅁䙁䉁婰浢摢䍎䄱䍄䉁䅁䅁睁䅁䅁䅍䅄䅁䅁䅯眴䅁䅁䅯䅇䅙䅁䅅䅁䉁䅁䅁权䩂睂䅁䍄䉁䅁䅁睁䅁䅁䅍䅄䅁䅁䅯眵䅁䅁䅯䅇䅙䅁䅅䅁䉁䅁䅁权灁杂䅁䍄䉁䅁䅁睁䅁䅁䅍䅄䅁䅁䅯眴䅁䅁䅯杈䅙䅁䅅䅁䉁䅁䅁权瑂䅃䅁䍄䉁䅁䅁兂䅁䅁䅍䅄䅁䅁䅯睤䅁䅁䅯䄶䅯䅁䅯朵䅯䅁䅯眵䅯䅁䅅䅁䉁䅁䅁权䝁睃䅁䍄䉁䅁䅁睁䅁䅁䅍䅄䅁䅁䅯眴䅁䅁䅯䅊䅙䅁䅅䅁䉁䅁䅁权䝃权䅁䍄䉁䅁䅁睁䅁䅁䅍䅄䅁䅁䅯朴䅁䅁䅯杊䅙䅁䅅䅁䉁䅁䅁杄䭁䅁䅁李祁䍁䄴䅏䅁䅁杷允䅁䅁䅕䅁䑁䅁䅷䅁䭁䩁䉍䅁䭁䵁单䅁䭁䅁䅑潁䭁䵁卫䅁䉁䅁䅁允䅁䅁䅕楸䙰⭤䱭啇䵁䅉䅅䅁䙁䅁䅁睁䵁䅁䅁权橄䅁䅁权潄权䅁权浄权䅁权湄权䅁允䅁䅁䅅䅁䭁偁䬴䅁䵁䅉䅅䅁䙁䅁䅁睁䵁䅁䅁权橄䅁䅁权灄权䅁权浄权䅁权湄权䅁允䅁䅁䅅䅁䭁䉁兑䅁䵁䅉䅅䅁䙁䅁䅁睁䵁䅁䅁权楄䅁䅁权獄权䅁权浄权䅁权湄权䅁允䅁䅁䅅䅁䡁䅁䅁䅁杁⭓䅚䍄䉁䅁䅁睁䅁䅁䅍䅄䅁䅁䅯眱䅅䅁䅯栲䅉䅁䅅䅁䉁䅁䅁权潁杆䅁䍄䉁䅁䅁睁䅁䅁䅍䅄䅁䅁䅯䅚䅅䅁䅯杊䅙䅁䅅䅁䉁䅁䅁杄䵁䅁䅁睎㕁䍁䄴杍㑁䅁䅁䍄䉁䅁䅁兂䅁䅁䅍䅄䅁䅁䅯䅊䅅䅁䅯剸䅉䅁䅯䅂䍁䅧䅯䉹䅉䅁䅅䅁䉁䅁䅁兂噃㝺楆㙘䥳䅑杷允䅁䅁䅍䅁䑁䅁䅷䅁䭁䍁䉑䅁䭁䉁䝯䅁䉁䅁䅁允䅁䅁䅯兌䅙䅁杷允䅁䅁䅍䅁䑁䅁䅷䅁䭁䉁䄰䅁䭁䉁䝯䅁䉁䅁䅁允䅁䅁䅯兌䅙䅁杷允䅁䅁䅍䅁䑁䅁䅷䅁䭁䵁䉉䅁䭁䉁䜴䅁䉁䅁䅁允䅁䅁䅯睬䅙䅁杷允䅁䅁䅍䅁䑁䅁䅷䅁䭁䉁䄰䅁䭁䉁䝷䅁䉁䅁䅁允䅁䅁䅯睲䅙䅁杷允䅁䅁䅍䅁䑁䅁䅷䅁䭁䉁䄰䅁䭁䍁䝙䅁䉁䅁䅁允䅁䅁䄴䅄䅁䑁䅙李畁䑁䅙䅎䅁䅁杷允䅁䅁䅕䅁䑁䅁䅷䅁䭁䉁䈴䅁䭁䵁单䅁䭁䅁䅑潁䭁䵁卧䅁䉁䅁䅁允䅁䅁䅕䝩〯䩤㕴歆䵁䅉䅅䅁䙁䅁䅁睁䵁䅁䅁权㑂允䅁权䙄杅䅁权䕁䅁䅋权䥄杅䅁允䅁䅁䅅䅁䙁䅁敵䩁䭙睫䅴䍄䉁䅁䅁睁䅁䅁䅍䅄䅁䅁䅯兵䅁䅁䅯䅊䅙䅁䅅䅁䉁䅁䅁权塄元䅁䍄䉁䅁䅁睁䅁䅁䅍䅄䅁䅁䅯兵䅁䅁䅯杊䅙䅁䅅䅁䉁䅁䅁杄䵁䅁䅁睎祁䍁䄴䅏祁䅁䅁䍄䉁䅁䅁睁䅁䅁䅍䅄䅁䅁䅯杘䅁䅁䅯杈䅙䅁䅅䅁䉁䅁䅁权癃杂䅁䍄䉁䅁䅁兂䅁䅁䅍䅄䅁䅁䅯兵䅁䅁䅯儵䅯䅁䅯朵䅯䅁䅯眵䅯䅁䅅䅁䉁䅁䅁权乁睃䅁䍄䉁䅁䅁兂䅁䅁䅍䅄䅁䅁䅯兵䅁䅁䅯儶䅯䅁䅯朵䅯䅁䅯眵䅯䅁䅅䅁䉁䅁䅁权元杄䅁䍄䉁䅁䅁兂䅁䅁䅍䅄䅁䅁䅯䅩䅅䅁䅯硹䅉䅁䅯䅂䍁䅧䅯䉹䅉䅁䅅䅁䉁䅁䅁兂啁歲桦湥桒䅑杷允䅁䅁䅕䅁䑁䅁䅷䅁䭁䝁䅅䅁䭁佁䭫䅁䭁佁䭙䅁䭁佁䭣䅁䉁䅁䅁允䅁䅁䅯䅅䅑䅁杷允䅁䅁䅍䅁䑁䅁䅷䅁䭁䡁䅉䅁䭁䍁䝑䅁䉁䅁䅁允䅁䅁䅯朷䅫䅁杷允䅁䅁䅕䅁䑁䅁䅷䅁䭁䡁䅉䅁䭁䵁即䅁䭁䅁䅑潁䭁䵁卧䅁䉁䅁䅁允䅁䅁䅕㑈牘払⭨歘䵁䅉䅅䅁䕁䅁䅁睁䵁䅁䅁权祂䅁䅁权晁杂䅁权杁杂䅁允䅁䅁䅅䅁䭁偁䤰䅁䵁䅉䅅䅁䕁䅁䅁睁䵁䅁䅁权偂允䅁权晁杂䅁权杁杂䅁允䅁䅁䅅䅁䭁䙁䬰䅁䵁䅉䅅䅁䙁䅁䅁睁䵁䅁䅁权祂䅁䅁权汄权䅁权浄权䅁权湄权䅁允䅁䅁䅅䅁䭁䑁䱧䅁䵁䅉䅅䅁䙁䅁䅁睁䵁䅁䅁权橄允䅁权䱄杅䅁权䕁䅁䅋权䩄杅䅁允䅁䅁䅅䅁䙁䭁䠵場啯汔䅴䍄䉁䅁䅁兂䅁䅁䅍䅄䅁䅁䅯杣䅁䅁䅯䄶䅯䅁䅯朵䅯䅁䅯眵䅯䅁䅅䅁䉁䅁䅁权䝁睃䅁䍄䉁䅁䅁兂䅁䅁䅍䅄䅁䅁䅯督䅁䅁䅯儵䅯䅁䅯朵䅯䅁䅯眵䅯䅁䅅䅁䉁䅁䅁权㥁杁䅁䍄䉁䅁䅁睁䅁䅁䅍䅄䅁䅁䅯杯䅁䅁䅯䅈䅙䅁䅅䅁䉁䅁䅁权㝂杂䅁䍄䉁䅁䅁兂䅁䅁䅍䅄䅁䅁䅯兦䅅䅁䅯儷䅯䅁䅯朵䅯䅁䅯眵䅯䅁䅅䅁䉁䅁䅁睂䅁䅁䅁䴴汢䅑杷允䅁䅁䅍䅁䑁䅁䅷䅁䭁䉁䵷䅁䭁乁卯䅁䉁䅁䅁允䅁䅁䅯桌䅙䅁杷允䅁䅁䅍䅁䑁䅁䅷䅁䭁乁䉕䅁䭁䉁䝷䅁䉁䅁䅁允䅁䅁䅯杰䅣䅁杷允䅁䅁䅕䅁䑁䅁䅷䅁䭁乁䈸䅁䭁䵁单䅁䭁䅁䅑潁䭁䵁卧䅁䉁䅁䅁允䅁䅁䅕獧浑坍䙪歇䵁䅉䅅䅁䙁䅁䅁睁䵁䅁䅁权牁允䅁权汄权䅁权浄权䅁权湄权䅁允䅁䅁䅅䅁䭁䑁䱧䅁䵁䅉䅅䅁䙁䅁䅁睁䵁䅁䅁权䩁䅁䅁权汄权䅁权浄权䅁权湄权䅁允䅁䅁䅅䅁䭁䅁䰰䅁䵁䅉䅅䅁䙁䅁䅁睁䵁䅁䅁权睂䅁䅁权瑄权䅁权浄权䅁权湄权䅁允䅁䅁䅅䅁䡁䅁䅁䅁䅃伹䅖䍄䉁䅁䅁兂䅁䅁䅍䅄䅁䅁䅯䅙䅁䅁䅯剸䅉䅁䅯䅂䍁䅧䅯剹䅉䅁䅅䅁䉁䅁䅁兂允⬱塉䐰䭕䅑杷允䅁䅁䅍䅁䑁䅁䅷䅁䭁乁义䅁䭁乁卯䅁䉁䅁䅁允䅁䅁䅯䉍䅙䅁杷允䅁䅁䅕䅁䑁䅁䅷䅁䭁䙁䉙䅁䭁䵁即䅁䭁䅁䅑潁䭁䵁卧䅁䉁䅁䅁允䅁䅁䅕体㙆䭆堷歖䵁䅉䅅䅁䙁䅁䅁睁䵁䅁䅁权䉂允䅁权䱄杅䅁权䕁䅁䅋权䩄杅䅁允䅁䅁䅅䅁䙁䉁畓⭒㙆䝺䅂䍄䉁䅁䅁兂䅁䅁䅍䅄䅁䅁䅯杊䅅䅁䅯儶䅯䅁䅯朵䅯䅁䅯眵䅯䅁䅅䅁䉁䅁䅁权灂睃䅁䍄䉁䅁䅁睁䅁䅁䅍䅄䅁䅁䅯䅄䅅䅁䅯杈䅙䅁䅅䅁䉁䅁䅁权坂杂䅁䍄䉁䅁䅁睁䅁䅁䅍䅄䅁䅁䅯睔䅁䅁䅯栲䅉䅁䅅䅁䉁䅁䅁权硁杆䅁䍄䉁䅁䅁睁䅁䅁䅍䅄䅁䅁䅯杁䅅䅁䅯䅈䅙䅁䅅䅁䉁䅁䅁权杁䅃䅁䍄䉁䅁䅁睁䅁䅁䅍䅄䅁䅁䅯杧䅅䅁䅯䅇䅙䅁䅅䅁䉁䅁䅁权䕂杂䅁䍄䉁䅁䅁睁䅁䅁䅍䅄䅁䅁䅯睅䅅䅁䅯杇䅙䅁䅅䅁䉁䅁䅁权㥁杂䅁䍄䉁䅁䅁睁䅁䅁䅍䅄䅁䅁䅯䅈䄸䅁䅯栲䅉䅁䅅䅁䉁䅁䅁权䍂睆䅁䍄䉁䅁䅁兂䅁䅁䅍䅄䅁䅁䅯䄰䅁䅁䅯硹䅉䅁䅯䅂䍁䅧䅯䉹䅉䅁䅅䅁䉁䅁䅁兂捂㡪ㅌ䵋奸䅑杷允䅁䅁䅍䅁䑁䅁䅷䅁䭁䥁䈸䅁䭁䉁䝯䅁䉁䅁䅁允䅁䅁䅯睘䅙䅁杷允䅁䅁䅕䅁䑁䅁䅷䅁䭁䥁䉍䅁䭁䵁单䅁䭁䅁䅑潁䭁䵁卧䅁䉁䅁䅁允䅁䅁䅕挸潑湑䩮歃䵁䅉䅅䅁䑁䅁䅁睁䵁䅁䅁权坄䅁䅁权捁杂䅁</t>
  </si>
  <si>
    <t>允䅁䅁䅅䅁䭁䙁䝯䅁䵁䅉䅅䅁䑁䅁䅁睁䵁䅁䅁权䑂兂䅁权慄杅䅁允䅁䅁䅅䅁䭁䑁坧䅁䵁䅉䅅䅁䙁䅁䅁睁䵁䅁䅁权䱃允䅁权䱄杅䅁权䕁䅁䅋权䥄杅䅁允䅁䅁䅅䅁䙁䡁啳歲桦汃䅸䍄䉁䅁䅁兂䅁䅁䅍䅄䅁䅁䅯䄯䅅䅁䅯儷䅯䅁䅯朵䅯䅁䅯眵䅯䅁䅅䅁䉁䅁䅁睂䅁䅁䅁䐴浄䅑杷允䅁䅁䅍䅁䑁䅁䅷䅁䭁䩁䕫䅁䭁乁卯䅁䉁䅁䅁允䅁䅁䅯剏䅙䅁杷允䅁䅁䅕䅁䑁䅁䅷䅁䭁䭁䅳䅁䭁䵁单䅁䭁䅁䅑潁䭁䵁卧䅁䉁䅁䅁允䅁䅁䅕䝎奈䕁火䕆䵁䅉䅅䅁䙁䅁䅁睁䵁䅁䅁权牃䅁䅁权䱄杅䅁权䕁䅁䅋权䥄杅䅁允䅁䅁䅅䅁䙁䕁桪桥畓ㅸ䄱䍄䉁䅁䅁兂䅁䅁䅍䅄䅁䅁䅯睱䅁䅁䅯硹䅉䅁䅯䅂䍁䅧䅯剹䅉䅁䅅䅁䉁䅁䅁兂啁歲桦湥摒䅑杷允䅁䅁䅕䅁䑁䅁䅷䅁䭁偁䉉䅁䭁䵁单䅁䭁䅁䅑潁䭁䵁卧䅁䉁䅁䅁允䅁䅁䅕䄹偊焹楮ぇ䵁䅉䅅䅁䑁䅁䅁睁䵁䅁䅁权牃䅁䅁权敁杂䅁允䅁䅁䅅䅁䭁佁䝍䅁䵁䅉䅅䅁䑁䅁䅁睁䵁䅁䅁权佁䅁䅁权捁杂䅁允䅁䅁䅅䅁䭁䭁䜸䅁䵁䅉䅅䅁䑁䅁䅁睁䵁䅁䅁权偁䅁䅁权捁杂䅁允䅁䅁䅅䅁䭁䡁䝳䅁䵁䅉䅅䅁䙁䅁䅁睁䵁䅁䅁权牃䅁䅁权瑄权䅁权浄权䅁权湄权䅁允䅁䅁䅅䅁䡁䅁䅁䅁䅁佯䅖䍄䉁䅁䅁睁䅁䅁䅍䅄䅁䅁䅯睱䅁䅁䅯栲䅉䅁䅅䅁䉁䅁䅁权㙁杆䅁䍄䉁䅁䅁兂䅁䅁䅍䅄䅁䅁䅯杔䅅䅁䅯硹䅉䅁䅯䅂䍁䅧䅯䉹䅉䅁䅅䅁䉁䅁䅁兂獄払敧婨歎䅑杷允䅁䅁䅍䅁䑁䅁䅷䅁䭁䕁䈴䅁䭁䉁䝧䅁䉁䅁䅁允䅁䅁䅯兇䅙䅁杷允䅁䅁䅍䅁䑁䅁䅷䅁䭁䕁䈴䅁䭁䍁䝑䅁䉁䅁䅁允䅁䅁䅯硏䅙䅁杷允䅁䅁䅍䅁䑁䅁䅷䅁䭁䕁䈴䅁䭁䍁䝙䅁䉁䅁䅁允䅁䅁䄴䅄䅁䑁䅧杍畁䑁䅫睍䅁䅁杷允䅁䅁䅕䅁䑁䅁䅷䅁䭁䩁䅷䅁䭁䵁即䅁䭁䅁䅑潁䭁䵁卧䅁䉁䅁䅁允䅁䅁䅕㡪ㅌ䙋塹䕙䵁䅉䅅䅁䙁䅁䅁睁䵁䅁䅁权䩃䅁䅁权䙄杅䅁权䕁䅁䅋权䩄杅䅁允䅁䅁䅅䅁䙁䕁㑍䉥㝖剙䅂䍄䉁䅁䅁兂䅁䅁䅍䅄䅁䅁䅯杔䅅䅁䅯䄷䅯䅁䅯朵䅯䅁䅯眵䅯䅁䅅䅁䉁䅁䅁睂䅁䅁䅁临歘䅑杷允䅁䅁䅍䅁䑁䅁䅷䅁䭁䑁䅧䅁䭁䵁匸䅁䉁䅁䅁允䅁䅁䅣䅁䅁䵁扃唴䵁䅉䅅䅁䙁䅁䅁睁䵁䅁䅁权剄允䅁权䙄杅䅁权䕁䅁䅋权䥄杅䅁允䅁䅁䅅䅁䙁䥁桅氱桓桌䅂䍄䉁䅁䅁兂䅁䅁䅍䅄䅁䅁䅯䅏䅁䅁䅯剸䅉䅁䅯䅂䍁䅧䅯剹䅉䅁䅅䅁䉁䅁䅁兂㡃樴眶摵剑䅑杷允䅁䅁䅕䅁䑁䅁䅷䅁䭁䑁䅧䅁䭁䵁即䅁䭁䅁䅑潁䭁䵁卧䅁䉁䅁䅁允䅁䅁䅕䘷㑇潈扖啕䵁䅉䅅䅁䑁䅁䅁睁䵁䅁䅁权㑁䅁䅁权奁杂䅁允䅁䅁䅅䅁䭁䕁䝑䅁䵁䅉䅅䅁䑁䅁䅁睁䵁䅁䅁权㑁䅁䅁权慁杂䅁允䅁䅁䅅䅁䭁䕁䝳䅁䵁䅉䅅䅁䑁䅁䅁睁䵁䅁䅁权時兂䅁权慄杅䅁允䅁䅁䅅䅁䭁䭁塉䅁䵁䅉䅅䅁䑁䅁䅁睁䵁䅁䅁权㑁䅁䅁权敁杂䅁允䅁䅁䅅䅁䭁佁䝑䅁䵁䅉䅅䅁䑁䅁䅁睁䵁䅁䅁权㑁䅁䅁权慄杅䅁允䅁䅁䅅䅁䭁䑁坷䅁䵁䅉䅅䅁䙁䅁䅁睁䵁䅁䅁权㕁允䅁权䱄杅䅁权䕁䅁䅋权䥄杅䅁允䅁䅁䅅䅁䙁䭁䠵場啯浚䅂䍄䉁䅁䅁睁䅁䅁䅍䅄䅁䅁䅯杴䅳䅁䅯栲䅉䅁䅅䅁䉁䅁䅁权㥁杆䅁䍄䉁䅁䅁睁䅁䅁䅍䅄䅁䅁䅯䅖䅅䅁䅯杇䅙䅁䅅䅁䉁䅁䅁权㝂杂䅁䍄䉁䅁䅁兂䅁䅁䅍䅄䅁䅁䅯睵䅁䅁䅯儶䅯䅁䅯朵䅯䅁䅯眵䅯䅁䅅䅁䉁䅁䅁权⭄睄䅁䍄䉁䅁䅁睁䅁䅁䅍䅄䅁䅁䅯村䅁䅁䅯䅇䅙䅁䅅䅁䉁䅁䅁权婁杂䅁䍄䉁䅁䅁兂䅁䅁䅍䅄䅁䅁䅯䄱䅁䅁䅯䄷䅯䅁䅯朵䅯䅁䅯眵䅯䅁䅅䅁䉁䅁䅁睂䅁䅁䅁䅙浔䅑杷允䅁䅁䅍䅁䑁䅁䅷䅁䭁䥁䵣䅁䭁乁卯䅁䉁䅁䅁允䅁䅁䅯桐䅙䅁杷允䅁䅁䅕䅁䑁䅁䅷䅁䭁䥁䈰䅁䭁䵁单䅁䭁䅁䅑潁䭁䵁卫䅁䉁䅁䅁允䅁䅁䅕䍦均湍潥䕁䵁䅉䅅䅁䑁䅁䅁睁䵁䅁䅁权乃允䅁权奁杂䅁允䅁䅁䅅䅁䭁䕁䝁䅁䵁䅉䅅䅁䑁䅁䅁睁䵁䅁䅁权乃允䅁权流杂䅁允䅁䅁䅅䅁佁䅁䅷䅁㕁䑁䅁杌硁䑁䅕䅁䵁䅉䅅䅁䙁䅁䅁睁䵁䅁䅁权乃允䅁权汄权䅁权浄权䅁权湄权䅁允䅁䅁䅅䅁䭁䑁䰴䅁䵁䅉䅅䅁䕁䅁䅁睁䵁䅁䅁权捁允䅁权晁杂䅁权杁杂䅁允䅁䅁䅅䅁䭁䍁䥯䅁䵁䅉䅅䅁䙁䅁䅁睁䵁䅁䅁权权䅁䅁权䱄杅䅁权䕁䅁䅋权䥄杅䅁允䅁䅁䅅䅁䙁䙁㑋潈牘嘸䅰䍄䉁䅁䅁睁䅁䅁䅍䅄䅁䅁䅯杗䅅䅁䅯硺䅉䅁䅅䅁䉁䅁䅁权允䅂䅁䍄䉁䅁䅁睁䅁䅁䅍䅄䅁䅁䅯兇䅅䅁䅯硺䅉䅁䅅䅁䉁䅁䅁权允䅂䅁䍄䉁䅁䅁睁䅁䅁䅍䅄䅁䅁䅯来䅅䅁䅯硺䅉䅁䅅䅁䉁䅁䅁权允䅂䅁䍄䉁䅁䅁睁䅁䅁䅍䅄䅁䅁䅯䅤䅷䅁䅯栲䅉䅁䅅䅁䉁䅁䅁权䅂杆䅁䍄䉁䅁䅁睁䅁䅁䅍䅄䅁䅁䅯睘䅁䅁䅯硺䅉䅁䅅䅁䉁䅁䅁权允䅂䅁䍄䉁䅁䅁兂䅁䅁䅍䅄䅁䅁䅯睘䅁䅁䅯剸䅉䅁䅯䅂䍁䅧䅯剹䅉䅁䅅䅁䉁䅁䅁兂瑃䝁䉣坊坧䅑杷允䅁䅁䅍䅁䑁䅁䅷䅁䭁䙁䄸䅁䭁䉁䝯䅁䉁䅁䅁允䅁䅁䅯兌䅙䅁杷允䅁䅁䅍䅁䑁䅁䅷䅁䭁䙁䄸䅁䭁䉁䝷䅁䉁䅁䅁允䅁䅁䅯睲䅙䅁杷允䅁䅁䅍䅁䑁䅁䅷䅁䭁䙁䄸䅁䭁䍁䝑䅁䉁䅁䅁允䅁䅁䅯杏䅣䅁杷允䅁䅁䅍䅁䑁䅁䅷䅁䭁䩁䉧䅁䭁䉁䜴䅁䉁䅁䅁允䅁䅁䅯杇䅣䅁杷允䅁䅁䅕䅁䑁䅁䅷䅁䭁䙁䄸䅁䭁佁䭫䅁䭁佁䭙䅁䭁佁䭣䅁䉁䅁䅁允䅁䅁䅯䅁䄴䅁杷允䅁䅁䅕䅁䑁䅁䅷䅁䭁䙁䄸䅁䭁佁䭯䅁䭁佁䭙䅁䭁佁䭳䅁䉁䅁䅁允䅁䅁䅣䅁䅁䝁偂欵䵁䅉䅅䅁䙁䅁䅁睁䵁䅁䅁权奂䅁䅁权䱄杅䅁权䕁䅁䅋权䩄杅䅁允䅁䅁䅅䅁䙁偁潙䥘䌯噰䅬䍄䉁䅁䅁睁䅁䅁䅍䅄䅁䅁䅯䅗䅁䅁䅯䅇䅙䅁䅅䅁䉁䅁䅁权䭂杂䅁䍄䉁䅁䅁睁䅁䅁䅍䅄䅁䅁䅯䅗䅁䅁䅯䅈䅙䅁䅅䅁䉁䅁䅁权䡂杂䅁䍄䉁䅁䅁睁䅁䅁䅍䅄䅁䅁䅯䅗䅁䅁䅯䅊䅙䅁䅅䅁䉁䅁䅁权捄元䅁䍄䉁䅁䅁睁䅁䅁䅍䅄䅁䅁䅯䅗䅁䅁䅯杊䅙䅁䅅䅁䉁䅁䅁杄䵁䅁䅁䅏㍁䍁䄴兎ぁ䅁䅁䍄䉁䅁䅁睁䅁䅁䅍䅄䅁䅁䅯䅗䅁䅁䅯栲䅉䅁䅅䅁䉁䅁䅁权䍂杆䅁䍄䉁䅁䅁睁䅁䅁䅍䅄䅁䅁䅯儳䅅䅁䅯栲䅉䅁䅅䅁䉁䅁䅁权㙄睆䅁䍄䉁䅁䅁兂䅁䅁䅍䅄䅁䅁䅯督䅁䅁䅯硹䅉䅁䅯䅂䍁䅧䅯䉹䅉䅁䅅䅁䉁䅁䅁兂䑄匹捨睪杰䅑杷允䅁䅁䅕䅁䑁䅁䅷䅁䭁䙁䅫䅁䭁䵁单䅁䭁䅁䅑潁䭁䵁卫䅁䉁䅁䅁允䅁䅁䅕䵹猰潰乃歂䵁䅉䅅䅁䕁䅁䅁睁䵁䅁䅁权穂䅁䅁权晁杂䅁权杁杂䅁允䅁䅁䅅䅁䭁䍁䥣䅁䵁䅉䅅䅁䑁䅁䅁睁䵁䅁䅁权穂䅁䅁权流杂䅁允䅁䅁䅅䅁佁䅁䅷䅁㕁䑁䅅杌祁䑁䅉䅁䵁䅉䅅䅁䙁䅁䅁睁䵁䅁䅁权穂䅁䅁权煄权䅁权浄权䅁权牄权䅁允䅁䅁䅅䅁䡁䅁䅁䅁䅂⭑䅚䍄䉁䅁䅁睁䅁䅁䅍䅄䅁䅁䅯督䅅䅁䅯䅊䅙䅁䅅䅁䉁䅁䅁权⽄䅃䅁䍄䉁䅁䅁睁䅁䅁䅍䅄䅁䅁䅯兦䅅䅁䅯䅇䅙䅁䅅䅁䉁䅁䅁权䭂杂䅁䍄䉁䅁䅁兂䅁䅁䅍䅄䅁䅁䅯䅯䅁䅁䅯䄶䅯䅁䅯朵䅯䅁䅯眵䅯䅁䅅䅁䉁䅁䅁权剂睃䅁䍄䉁䅁䅁兂䅁䅁䅍䅄䅁䅁䅯兙䅁䅁䅯儷䅯䅁䅯朵䅯䅁䅯眵䅯䅁䅅䅁䉁䅁䅁权允䅂䅁䍄䉁䅁䅁睁䅁䅁䅍䅄䅁䅁䅯兦䅅䅁䅯杈䅙䅁䅅䅁䉁䅁䅁权偃杂䅁䍄䉁䅁䅁睁䅁䅁䅍䅄䅁䅁䅯睵䅕䅁䅯栲䅉䅁䅅䅁䉁䅁䅁权䕂杆䅁䍄䉁䅁䅁睁䅁䅁䅍䅄䅁䅁䅯眫䅅䅁䅯杈䅙䅁䅅䅁䉁䅁䅁权歂睂䅁䍄䉁䅁䅁兂䅁䅁䅍䅄䅁䅁䅯䅺䅅䅁䅯硹䅉䅁䅯䅂䍁䅧䅯剹䅉䅁䅅䅁䉁䅁䅁兂卂䉵䘶㈶婆䅑杷允䅁䅁䅕䅁䑁䅁䅷䅁䭁䡁䉷䅁䭁佁䭕䅁䭁佁䭙䅁䭁佁䭣䅁䉁䅁䅁允䅁䅁䅯睎䅳䅁杷允䅁䅁䅕䅁䑁䅁䅷䅁䭁䭁䉷䅁䭁䵁即䅁䭁䅁䅑潁䭁䵁卫䅁䉁䅁䅁允䅁䅁䅕䥘䌯匹䵩啙䵁䅉䅅䅁䑁䅁䅁睁䵁䅁䅁权桂兂䅁权慄杅䅁允䅁䅁䅅䅁䭁䕁坧䅁䵁䅉䅅䅁䙁䅁䅁睁䵁䅁䅁权㑃䅁䅁权獄权䅁权浄权䅁权湄权䅁允䅁䅁䅅䅁䭁䉁䕁䅁䵁䅉䅅䅁䑁䅁䅁睁䵁䅁䅁权祃允䅁权敁杂䅁允䅁䅁䅅䅁䭁䭁䝣䅁䵁䅉䅅䅁䕁䅁䅁睁䵁䅁䅁权時允䅁权晁杂䅁权杁杂䅁允䅁䅁䅅䅁䭁佁䝕䅁䵁䅉䅅䅁䑁䅁䅁睁䵁䅁䅁权䅃䅁䅁权捁杂䅁允䅁䅁䅅䅁䭁䕁䡙䅁䵁䅉䅅䅁䑁䅁䅁睁䵁䅁䅁权⭁允䅁权敁杂䅁允䅁䅁䅅䅁䭁䝁䝙䅁䵁䅉䅅䅁䑁䅁䅁睁䵁䅁䅁权⭁允䅁权歁杂䅁允䅁䅁䅅䅁䭁䡁䩣䅁䵁䅉䅅䅁䑁䅁䅁睁䵁䅁䅁权⭁允䅁权流杂䅁允䅁䅁䅅䅁佁䅁䅷䅁㑁䑁䅁杌穁䑁䅫䅁䵁䅉䅅䅁䑁䅁䅁睁䵁䅁䅁权睁䅁䅁权偄杅䅁允䅁䅁䅅䅁䡁䅁䅁䅁䅄佭䅎䍄䉁䅁䅁兂䅁䅁䅍䅄䅁䅁䅯材䅅䅁䅯䄶䅯䅁䅯朵䅯䅁䅯眵䅯䅁䅅䅁䉁䅁䅁权䝁睃䅁䍄䉁䅁䅁睁䅁䅁䅍䅄䅁䅁䅯杇䄴䅁䅯栲䅉䅁䅅䅁䉁䅁䅁权䩂杆䅁䍄䉁䅁䅁兂䅁䅁䅍䅄䅁䅁䅯材䅅䅁䅯儷䅯䅁䅯朵䅯䅁䅯眵䅯䅁䅅䅁䉁䅁䅁睂䅁䅁䅁䙉橐䅑杷允䅁䅁䅍䅁䑁䅁䅷䅁䭁䩁䈴䅁䭁乁卯䅁䉁䅁䅁允䅁䅁䅯桓䅙䅁杷允䅁䅁䅍䅁䑁䅁䅷䅁䭁乁䅑䅁䭁䉁䜴䅁䉁䅁䅁允䅁䅁䅯兢䅧䅁杷允䅁䅁䅍䅁䑁䅁䅷䅁䭁䭁䉁䅁䭁乁卯䅁䉁䅁䅁允䅁䅁䅯剔䅙䅁杷允䅁䅁䅕䅁䑁䅁䅷䅁䭁䍁䅁䅁䭁䵁即䅁䭁䅁䅑潁䭁䵁卫䅁䉁䅁䅁允䅁䅁䅕䘷㑇潈㝘䕗䵁䅉䅅䅁䙁䅁䅁睁䵁䅁䅁权灄䅁䅁权䱄杅䅁权䕁䅁䅋权䩄杅䅁允䅁䅁䅅䅁䙁䩁婱婭婭噵䅬䍄䉁䅁䅁睁䅁䅁䅍䅄䅁䅁䅯朲䅅䅁䅯硺䅉䅁䅅䅁䉁䅁䅁权允䅂䅁䍄䉁䅁䅁睁䅁䅁䅍䅄䅁䅁䅯来䄴䅁䅯栲䅉䅁䅅䅁䉁䅁䅁权兂杆䅁䍄䉁䅁䅁兂䅁䅁䅍䅄䅁䅁䅯六䅅䅁䅯儶䅯䅁䅯朵䅯䅁䅯眵䅯䅁䅅䅁䉁䅁䅁权㝄杄䅁䍄䉁䅁䅁兂䅁䅁䅍䅄䅁䅁䅯杩䅁䅁䅯儶䅯䅁䅯朵䅯䅁䅯眵䅯䅁䅅䅁䉁䅁䅁权睂睄䅁䍄䉁䅁䅁睁䅁䅁䅍䅄䅁䅁䅯睴䅅䅁䅯杇䅙䅁䅅䅁䉁䅁䅁权㡁杂䅁䍄䉁䅁䅁睁䅁䅁䅍䅄䅁䅁䅯䅪䅕䅁䅯栲䅉䅁䅅䅁䉁䅁䅁权剂杆䅁䍄䉁䅁䅁睁䅁䅁䅍䅄䅁䅁䅯䅹䅳䅁䅯栲䅉䅁䅅䅁䉁䅁䅁权啂杆䅁䍄䉁䅁䅁兂䅁䅁䅍䅄䅁䅁䅯兺䅁䅁䅯硹䅉䅁䅯䅂䍁䅧䅯䉹䅉䅁䅅䅁䉁䅁䅁兂塄㍯㥁权杤䅑杷允䅁䅁䅕䅁䑁䅁䅷䅁䭁䩁䉙䅁䭁佁䬰䅁䭁佁䭙䅁䭁佁䭣䅁䉁䅁䅁允䅁䅁䅯䅅䅑䅁杷允䅁䅁䅕䅁䑁䅁䅷䅁䭁䍁䉷䅁䭁佁䭷䅁䭁佁䭙䅁䭁佁䭣䅁䉁䅁䅁允䅁䅁䅣䅁䅁䍁敃唵䵁䅉䅅䅁䙁䅁䅁睁䵁䅁䅁权权允䅁权䙄杅䅁权䕁䅁䅋权䥄杅䅁允䅁䅁䅅䅁䙁䍁婪㍗䉆睗䅰䍄䉁䅁䅁兂䅁䅁䅍䅄䅁䅁䅯兯䅅䅁䅯剸䅉䅁䅯䅂䍁䅧䅯䉹䅉䅁䅅䅁䉁䅁䅁兂䭄塗䉈㙉䤸䅑杷允䅁䅁䅍䅁䑁䅁䅷䅁䭁䝁䴸䅁䭁乁卯䅁䉁䅁䅁允䅁䅁䅯剖䅙䅁杷允䅁䅁䅍䅁䑁䅁䅷䅁䭁䑁䱕䅁䭁乁卯䅁䉁䅁䅁允䅁䅁䅯桖䅙䅁杷允䅁䅁䅍䅁䑁䅁䅷䅁䭁䵁䅯䅁䭁䉁䝷䅁䉁䅁䅁允䅁䅁䅯杍䅙䅁杷允䅁䅁䅍䅁䑁䅁䅷䅁䭁䅁䉣䅁䭁乁卯䅁䉁䅁䅁允䅁䅁䅯硖䅙䅁杷允䅁䅁䅍䅁䑁䅁䅷䅁䭁䩁䉅䅁䭁䍁䝑䅁䉁䅁䅁允䅁䅁䅯杰䅫䅁杷允䅁䅁䅍䅁䑁䅁䅷䅁䭁乁䅙䅁䭁䍁䝙䅁䉁䅁䅁允䅁䅁䄴䅄䅁䑁䅫杍畁䑁䅧䅎䅁䅁杷允䅁䅁䅍䅁䑁䅁䅷䅁䭁䍁䉙䅁䭁䍁䝑䅁䉁䅁䅁允䅁䅁䅯杒䅯䅁杷允䅁䅁䅕䅁䑁䅁䅷䅁䭁䑁䉑䅁䭁䵁即䅁䭁䅁䅑潁䭁䵁卫䅁䉁䅁䅁允䅁䅁䅕浚浚浚坚歖䵁䅉䅅䅁䙁䅁䅁睁䵁䅁䅁权獂允䅁权䙄杅䅁权䕁䅁䅋权䥄杅䅁允䅁䅁䅅䅁䙁佁楃塅地䈰䅆䍄䉁䅁䅁兂䅁䅁䅍䅄䅁䅁䅯入䅅䅁䅯䄷䅯䅁䅯朵䅯䅁䅯眵䅯䅁䅅䅁䉁䅁䅁睂䅁䅁䅁䱁橮䅑杷允䅁䅁䅕䅁䑁䅁䅷䅁䭁䵁䉕䅁䭁佁䭧䅁䭁佁䭙䅁䭁佁䭣䅁䉁䅁䅁允䅁䅁䅯杂䅳䅁杷允䅁䅁䅍䅁䑁䅁䅷䅁䭁䉁佳䅁䭁乁卯䅁䉁䅁䅁允䅁䅁䅯剗䅙䅁杷允䅁䅁䅍䅁䑁䅁䅷䅁䭁䱁䉅䅁䭁乁卯䅁䉁䅁䅁允䅁䅁䅯桗䅙䅁杷允䅁䅁䅕䅁䑁䅁䅷䅁䭁佁䉕䅁䭁䵁即䅁䭁䅁䅑潁䭁䵁卫䅁䉁䅁䅁允䅁䅁䅕呣䬰㘱䅐啖䵁䅉䅅䅁䙁䅁䅁睁䵁䅁䅁权畂允䅁权䙄杅䅁权䕁䅁䅋权䩄杅䅁允䅁䅁䅅䅁䙁䱁⭮ㅶ唶楉䄱䍄䉁䅁䅁兂䅁䅁䅍䅄䅁䅁䅯杢䅅䅁䅯硹䅉䅁䅯䅂䍁䅧䅯剹䅉䅁䅅䅁䉁䅁䅁兂乄䵺䵺䅺婸䅑杷允䅁䅁䅍䅁䑁䅁䅷䅁䭁䝁䈴䅁䭁䉁䜴䅁䉁䅁䅁允䅁䅁䅯朵䅙䅁杷允䅁䅁䅑䅁䑁䅁䅷䅁䭁䝁䈴䅁䭁䉁䜸䅁䭁䍁䝁䅁䉁䅁䅁允䅁䅁䅯杨䅙䅁杷允䅁䅁䅕䅁䑁䅁䅷䅁䭁䝁䈴䅁䭁佁䭷䅁䭁佁䭙䅁䭁佁䭣䅁䉁䅁䅁允䅁䅁䅯䅅䅑䅁杷允䅁䅁䅕䅁䑁䅁䅷䅁䭁䝁䈴䅁䭁佁䬰䅁䭁佁䭙䅁䭁佁䭣䅁䉁䅁䅁允䅁䅁䅯䅅䅑䅁杷允䅁䅁䅍䅁䑁䅁䅷䅁䭁䍁䄸䅁䭁䍁䝑䅁䉁䅁䅁允䅁䅁䅯䅅䅑䅁杷允䅁䅁䅕䅁䑁䅁䅷䅁䭁偁䈴䅁䭁䵁单䅁䭁䅁䅑潁䭁䵁卧䅁䉁䅁䅁允䅁䅁䅕䵺ㅨ漴㉢う䵁䅉䅅䅁䕁䅁䅁睁䵁䅁䅁权坄䅁䅁权晁杂䅁权杁杂䅁允䅁䅁䅅䅁䭁䙁䬸䅁䵁䅉䅅䅁䑁䅁䅁睁䵁䅁䅁权潂兄䅁权慄杅䅁允䅁䅁䅅䅁䭁䙁坷䅁䵁䅉䅅䅁䑁䅁䅁睁䵁䅁䅁权潃允䅁权敁杂䅁允䅁䅁䅅䅁䭁䅁䥕䅁䵁䅉䅅䅁䙁䅁䅁睁䵁䅁䅁权偂䅁䅁权䙄杅䅁权䕁䅁䅋权䥄杅䅁允䅁䅁䅅䅁䙁乁䅏煮偶䉄䅊䍄䉁䅁䅁兂䅁䅁䅍䅄䅁䅁䅯睔䅁䅁䅯剸䅉䅁䅯䅂䍁䅧䅯剹䅉䅁䅅䅁䉁䅁䅁兂䵂湣㉦䉳允䅑杷允䅁䅁䅕䅁䑁䅁䅷䅁䭁䕁䄸䅁䭁䵁即䅁䭁䅁䅑潁䭁䵁卫䅁䉁䅁䅁允䅁䅁䅕敨剴䉵嘷啗䵁䅉䅅䅁䑁䅁䅁睁䵁䅁䅁权偂䅁䅁权奁杂䅁允䅁䅁䅅䅁䭁䍁䜰䅁䵁䅉䅅䅁䑁䅁䅁睁䵁䅁䅁权偂䅁䅁权慁杂䅁允䅁䅁䅅䅁䭁䍁䜰䅁䵁䅉䅅䅁䑁䅁䅁睁䵁䅁䅁权偂䅁䅁权捁杂䅁允䅁䅁䅅䅁䭁䭁䜸䅁䵁䅉䅅䅁䑁䅁䅁睁䵁䅁䅁权灃兂䅁权慄杅䅁允䅁䅁䅅䅁䭁乁夸䅁䵁䅉䅅䅁䑁䅁䅁睁䵁䅁䅁权⭃允䅁权偄杅䅁允䅁䅁䅅䅁䭁䉁䕁䅁䵁䅉䅅䅁䑁䅁䅁睁䵁䅁䅁权偂䅁䅁权歁杂䅁允䅁䅁䅅䅁䭁佁䩕䅁䵁䅉䅅䅁䙁䅁䅁睁䵁䅁䅁权穁䅁䅁权煄权䅁权浄权䅁权牄权䅁允䅁䅁䅅䅁䡁䅁䅁䅁䅃畍䅚䍄䉁䅁䅁兂䅁䅁䅍䅄䅁䅁䅯儴䅁䅁䅯儷䅯䅁䅯朵䅯䅁䅯眵䅯䅁䅅䅁䉁䅁䅁睂䅁䅁䅁䍑浪䅑杷允䅁䅁䅍䅁䑁䅁䅷䅁䭁乁偕䅁䭁乁卯䅁䉁䅁䅁允䅁䅁䅯桘䅙䅁杷允䅁䅁䅍䅁䑁䅁䅷䅁䭁䩁䉣䅁䭁䍁䝑䅁䉁䅁䅁允䅁䅁䅯公䅫䅁杷允䅁䅁䅍䅁䑁䅁䅷䅁䭁佁䱍䅁䭁乁卯䅁䉁䅁䅁允䅁䅁䅯䉙䅙䅁杷允䅁䅁䅕䅁䑁䅁䅷䅁䭁䥁䅅䅁䭁佁䭕䅁䭁佁䭙䅁䭁佁䭣䅁䉁䅁䅁允䅁䅁䅯䅅䅑䅁杷允䅁䅁䅍䅁䑁䅁䅷䅁䭁䕁䅳䅁䭁䉁䝧䅁䉁䅁䅁允䅁䅁䅯児䅙䅁杷允䅁䅁䅍䅁䑁䅁䅷䅁䭁䕁䅳䅁䭁䍁䝑䅁䉁䅁䅁允䅁䅁䅯䅅䅑䅁杷允䅁䅁䅕䅁䑁䅁䅷䅁䭁䕁䅳䅁䭁佁䭕䅁䭁佁䭙䅁䭁佁䭣䅁䉁䅁䅁允䅁䅁䅯材䅳䅁杷允䅁䅁䅍䅁䑁䅁䅷䅁䭁䕁䅳䅁䭁乁卯䅁䉁䅁䅁允䅁䅁䅯桙䅙䅁杷允䅁䅁䅕䅁䑁䅁䅷䅁䭁䩁䉯䅁䭁䵁单䅁䭁䅁䅑潁䭁䵁卧䅁䉁䅁䅁允䅁䅁䅕䡚牳㙉慑䕌䵁䅉䅅䅁䙁䅁䅁睁䵁䅁䅁权汁允䅁权䙄杅䅁权䕁䅁䅋权䩄杅䅁允䅁䅁䅅䅁䙁䕁浨䑶祁砯䅒䍄䉁䅁䅁睁䅁䅁䅍䅄䅁䅁䅯兊䅅䅁䅯䅇䅙䅁䅅䅁䉁䅁䅁权㕁杂䅁䍄䉁䅁䅁睁䅁䅁䅍䅄䅁䅁䅯兊䅅䅁䅯杊䅙䅁䅅䅁䉁䅁䅁杄䵁䅁䅁兏硁䍁䄴兎祁䅁䅁䍄䉁䅁䅁兂䅁䅁䅍䅄䅁䅁䅯杁䅅䅁䅯硹䅉䅁䅯䅂䍁䅧䅯剹䅉䅁䅅䅁䉁䅁䅁兂㝂䭆䠵戴摰䅑杷允䅁䅁䅕䅁䑁䅁䅷䅁䭁乁䉍䅁䭁佁䭧䅁䭁佁䭙䅁䭁佁䭣䅁䉁䅁䅁允䅁䅁䅯杂䅳䅁杷允䅁䅁䅕䅁䑁䅁䅷䅁䭁䍁䉕䅁䭁佁䭯䅁䭁佁䭙䅁䭁佁䭳䅁䉁䅁䅁允䅁䅁䅯䅅䅑䅁杷允䅁䅁䅍䅁䑁䅁䅷䅁䭁䱁䕳䅁䭁乁卯䅁䉁䅁䅁允䅁䅁䅯䉚䅙䅁杷允䅁䅁䅕䅁䑁䅁䅷䅁䭁䅁䉕䅁䭁佁䭫䅁䭁佁䭙䅁䭁佁䭣䅁䉁䅁䅁允䅁䅁䅯睑䄸䅁杷允䅁䅁䅕䅁䑁䅁䅷䅁䭁䙁䈴䅁䭁䵁即䅁䭁䅁䅑潁䭁䵁卫䅁䉁䅁䅁允䅁䅁䅕䭆䠵場啱歗䵁䅉䅅䅁䙁䅁䅁睁䵁䅁䅁权ぃ䅁䅁权䙄杅䅁权䕁䅁䅋权䥄杅䅁允䅁䅁䅅䅁䙁䵁奙奁慆硚䅰䍄䉁䅁䅁睁䅁䅁䅍䅄䅁䅁䅯䅴䅁䅁䅯䅇䅙䅁䅅䅁䉁䅁䅁权㥁杂䅁䍄䉁䅁䅁睁䅁䅁䅍䅄䅁䅁䅯䅴䅁䅁䅯䅈䅙䅁䅅䅁䉁䅁䅁权獄杂䅁䍄䉁䅁䅁睁䅁䅁䅍䅄䅁䅁䅯䅴䅁䅁䅯䅊䅙䅁䅅䅁䉁䅁䅁权潄元䅁䍄䉁䅁䅁兂䅁䅁䅍䅄䅁䅁䅯䅴䅁䅁䅯䄶䅯䅁䅯朵䅯䅁䅯眵䅯䅁䅅䅁䉁䅁䅁权䝁睃䅁䍄䉁䅁䅁兂䅁䅁䅍䅄䅁䅁䅯䅴䅁䅁䅯朶䅯䅁䅯朵䅯䅁䅯眶䅯䅁䅅䅁䉁䅁䅁睂䅁䅁䅁䕯浢䅑杷允䅁䅁䅕䅁䑁䅁䅷䅁䭁䱁䅑䅁䭁佁䭷䅁䭁佁䭙䅁䭁佁䭣䅁䉁䅁䅁允䅁䅁䅣䅁䅁䅁乄唵䵁䅉䅅䅁䙁䅁䅁睁䵁䅁䅁权ぃ䅁䅁权瑄权䅁权浄权䅁权湄权䅁允䅁䅁䅅䅁䡁䅁䅁䅁权畒䅚䍄䉁䅁䅁兂䅁䅁䅍䅄䅁䅁䅯䄷䅅䅁䅯儶䅯䅁䅯朵䅯䅁䅯眵䅯䅁䅅䅁䉁䅁䅁权乃杄䅁䍄䉁䅁䅁睁䅁䅁䅍䅄䅁䅁䅯杒䅁䅁䅯杈䅙䅁䅅䅁䉁䅁䅁权噃杂䅁䍄䉁䅁䅁睁䅁䅁䅍䅄䅁䅁䅯杒䅁䅁䅯䅊䅙䅁䅅䅁䉁䅁䅁权灄元䅁䍄䉁䅁䅁睁䅁䅁䅍䅄䅁䅁䅯杒䅁䅁䅯栲䅉䅁䅅䅁䉁䅁䅁权潂杆䅁䍄䉁䅁䅁睁䅁䅁䅍䅄䅁䅁䅯杉䄴䅁䅯栲䅉䅁䅅䅁䉁䅁䅁权䥂䅇䅁䍄䉁䅁䅁睁䅁䅁䅍䅄䅁䅁䅯睍䅁䅁䅯䅇䅙䅁䅅䅁䉁䅁䅁权灁杂䅁䍄䉁䅁䅁睁䅁䅁䅍䅄䅁䅁䅯睍䅁䅁䅯杇䅙䅁䅅䅁䉁䅁䅁权時杂䅁䍄䉁䅁䅁兂䅁䅁䅍䅄䅁䅁䅯䅌䅅䅁䅯剸䅉䅁䅯䅂䍁䅧䅯䉹䅉䅁䅅䅁䉁䅁䅁兂ㅁ洲䴱㕳䩕䅑杷允䅁䅁䅍䅁䑁䅁䅷䅁䭁䑁䅍䅁䭁䉁䝷䅁䉁䅁䅁允䅁䅁䅯杍䅣䅁杷允䅁䅁䅍䅁䑁䅁䅷䅁䭁䑁䅍䅁䭁䉁䜴䅁䉁䅁䅁允䅁䅁䅯䅪䅫䅁杷允䅁䅁䅑䅁䑁䅁䅷䅁䭁䑁䅍䅁䭁䉁䜸䅁䭁䍁䝁䅁䉁䅁䅁允䅁䅁䅯䄲䅙䅁杷允䅁䅁䅍䅁䑁䅁䅷䅁䭁偁䉍䅁䭁乁卯䅁䉁䅁䅁允䅁䅁䅯桡䅙䅁杷允䅁䅁䅕䅁䑁䅁䅷䅁䭁䑁䅍䅁䭁佁䭕䅁䭁佁䭙䅁䭁佁䭣䅁䉁䅁䅁允䅁䅁䅯䅏䅳䅁杷允䅁䅁䅕䅁䑁䅁䅷䅁䭁䑁䅍䅁䭁佁䭫䅁䭁佁䭙䅁䭁佁䭣䅁䉁䅁䅁允䅁䅁䅯睶䄴䅁杷允䅁䅁䅕䅁䑁䅁䅷䅁䭁䭁䉕䅁䭁佁䭫䅁䭁佁䭙䅁䭁佁䭣䅁䉁䅁䅁允䅁䅁䅯兓䄰䅁杷允䅁䅁䅕䅁䑁䅁䅷䅁䭁䙁䈰䅁䭁佁䬰䅁䭁佁䭙䅁䭁佁䭣䅁䉁䅁䅁允䅁䅁䅣䅁䅁䵁桃唵䵁䅉䅅䅁䑁䅁䅁睁䵁䅁䅁权湂䅁䅁权歁杂䅁允䅁䅁䅅䅁䭁䭁䝁䅁䵁䅉䅅䅁䙁䅁䅁睁䵁䅁䅁权癁䅁䅁权䙄杅䅁权䕁䅁䅋权䥄杅䅁允䅁䅁䅅䅁䙁䉁湫䑳⭗䅫䅴䍄䉁䅁䅁睁䅁䅁䅍䅄䅁䅁䅯睲䅕䅁䅯栲䅉䅁䅅䅁䉁䅁䅁权瑂杆䅁䍄䉁䅁䅁兂䅁䅁䅍䅄䅁䅁䅯睢䅁䅁䅯剸䅉䅁䅯䅂䍁䅧䅯剹䅉䅁䅅䅁䉁䅁䅁兂䉃䙅䍤噧䅉䅑杷允䅁䅁䅍䅁䑁䅁䅷䅁䭁䝁䄸䅁䭁䉁䜴䅁䉁䅁䅁允䅁䅁䅯免䅧䅁杷允䅁䅁䅍䅁䑁䅁䅷䅁䭁䝁䄸䅁䭁䍁䝑䅁䉁䅁䅁允䅁䅁䅯䅅䅑䅁杷允䅁䅁䅕䅁䑁䅁䅷䅁䭁䝁䄸䅁䭁佁䭧䅁䭁佁䭙䅁䭁佁䭣䅁䉁䅁䅁允䅁䅁䅯杂䅳䅁杷允䅁䅁䅍䅁䑁䅁䅷䅁䭁䑁䉉䅁䭁䉁䝯䅁䉁䅁䅁允䅁䅁䅯睇䅙䅁杷允䅁䅁䅕䅁䑁䅁䅷䅁䭁䝁䄸䅁䭁佁䭫䅁䭁佁䭙䅁䭁佁䭣䅁䉁䅁䅁允䅁䅁䅯䅤䅳䅁杷允䅁䅁䅕䅁䑁䅁䅷䅁䭁䝁䄸䅁䭁佁䭯䅁䭁佁䭙䅁䭁佁䭳䅁䉁䅁䅁允䅁䅁䅣䅁䅁䵁獁欵䵁䅉䅅䅁䙁䅁䅁睁䵁䅁䅁权㝄允䅁权䙄杅䅁权䕁䅁䅋权䩄杅䅁允䅁䅁䅅䅁䙁䕁噖㠹睑楬䅤䍄䉁䅁䅁兂䅁䅁䅍䅄䅁䅁䅯䅵䅅䅁䅯硹䅉䅁䅯䅂䍁䅧䅯䉹䅉䅁䅅䅁䉁䅁䅁兂䥂場啯桲橤䅑杷允䅁䅁䅍䅁䑁䅁䅷䅁䭁佁䄸䅁䭁䉁䜴䅁䉁䅁䅁允䅁䅁䅯睎䅙䅁杷允䅁䅁䅍䅁䑁䅁䅷䅁䭁䝁䄸䅁䭁乁卯䅁䉁䅁䅁允䅁䅁䅯桢䅙䅁杷允䅁䅁䅍䅁䑁䅁䅷䅁䭁䝁䱯䅁䭁乁卯䅁䉁䅁䅁允䅁䅁䅯䈶䅙䅁杷允䅁䅁䅍䅁䑁䅁䅷䅁䭁䱁䉯䅁䭁乁卯䅁䉁䅁䅁允䅁䅁䅯硢䅙䅁杷允䅁䅁䅍䅁䑁䅁䅷䅁䭁䵁䉕䅁䭁䉁䜴䅁䉁䅁䅁允䅁䅁䅯眯䅙䅁杷允䅁䅁䅕䅁䑁䅁䅷䅁䭁䩁䉑䅁䭁䵁即䅁䭁䅁䅑潁䭁䵁卧䅁䉁䅁䅁允䅁䅁䅕場啯歲剤ざ䵁䅉䅅䅁䙁䅁䅁睁䵁䅁䅁权㥄䅁䅁权䙄杅䅁权䕁䅁䅋权䩄杅䅁允䅁䅁䅅䅁䙁䥁橥摨䭋⽋⽷䍄䉁䅁䅁兂䅁䅁䅍䅄䅁䅁䅯儯䅁䅁䅯䄶䅯䅁䅯朵䅯䅁䅯眵䅯䅁䅅䅁䉁䅁䅁权允䅂䅁䍄䉁䅁䅁睁䅁䅁䅍䅄䅁䅁䅯杭䅅䅁䅯䅈䅙䅁䅅䅁䉁䅁䅁权捁睂䅁䍄䉁䅁䅁兂䅁䅁䅍䅄䅁䅁䅯儯䅁䅁䅯儶䅯䅁䅯朵䅯䅁䅯眵䅯䅁䅅䅁䉁䅁䅁权允䅂䅁䍄䉁䅁䅁兂䅁䅁䅍䅄䅁䅁䅯睃䅁䅁䅯剸䅉䅁䅯䅂䍁䅧䅯䉹䅉䅁䅅䅁䉁䅁䅁兂乄塕煹へ䭸䅑杷允䅁䅁䅍䅁䑁䅁䅷䅁䭁偁䄰䅁䭁乁卯䅁䉁䅁䅁允䅁䅁䅯䉣䅙䅁杷允䅁䅁䅕䅁䑁䅁䅷䅁䭁乁䉍䅁䭁䵁即䅁䭁䅁䅑潁䭁䵁卧䅁䉁䅁䅁允䅁䅁䅕㡪ㅌ䙋発啖䵁䅉䅅䅁䑁䅁䅁睁䵁䅁䅁权㍄䅄䅁权慄杅䅁允䅁䅁䅅䅁䭁䡁坅䅁䵁䅉䅅䅁䙁䅁䅁睁䵁䅁䅁权癁䅁䅁权瑄权䅁权浄权䅁权湄权䅁允䅁䅁䅅䅁䡁䅁䅁䅁杁伷䅖䍄䉁䅁䅁兂䅁䅁䅍䅄䅁䅁䅯兴䅅䅁䅯儶䅯䅁䅯朵䅯䅁䅯眵䅯䅁䅅䅁䉁䅁䅁权瑁睄䅁䍄䉁䅁䅁睁䅁䅁䅍䅄䅁䅁䅯兂䄴䅁䅯栲䅉䅁䅅䅁䉁䅁䅁权祂杆䅁䍄䉁䅁䅁兂䅁䅁䅍䅄䅁䅁䅯杶䅅䅁䅯剸䅉䅁䅯䅂䍁䅧䅯䉹䅉䅁䅅䅁䉁䅁䅁兂牁硯佮䉧乧䅑杷允䅁䅁䅕䅁䑁䅁䅷䅁䭁䱁䈸䅁䭁䵁即䅁䭁䅁䅑潁䭁䵁卫䅁䉁䅁䅁允䅁䅁䅕䘷㑇潈䱕䕗䵁䅉䅅䅁䑁䅁䅁睁䵁䅁䅁权瑃睃䅁权慄杅䅁允䅁䅁䅅䅁䭁䡁坑䅁䵁䅉䅅䅁䑁䅁䅁睁䵁䅁䅁权䉃允䅁权偄杅䅁允䅁䅁䅅䅁䡁䅁䅁䅁权佔䅎䍄䉁䅁䅁兂䅁䅁䅍䅄䅁䅁䅯睋䅅䅁䅯儷䅯䅁䅯朵䅯䅁䅯眵䅯䅁䅅䅁䉁䅁䅁睂䅁䅁䅁䍯浘䅑杷允䅁䅁䅑䅁䑁䅁䅷䅁䭁䱁䅍䅁䭁䉁䜸䅁䭁䍁䝁䅁䉁䅁䅁允䅁䅁䅯儵䅙䅁杷允䅁䅁䅕䅁䑁䅁䅷䅁䭁佁䅣䅁䭁䵁单䅁䭁䅁䅑潁䭁䵁卧䅁䉁䅁䅁允䅁䅁䅕敘伫䭍硰ぃ䵁䅉䅅䅁䙁䅁䅁睁䵁䅁䅁权啄䅁䅁权灄权䅁权浄权䅁权湄权䅁允䅁䅁䅅䅁䭁䡁佁䅁䵁䅉䅅䅁䙁䅁䅁睁䵁䅁䅁权湄䅁䅁权䙄杅䅁权䕁䅁䅋权䩄杅䅁允䅁䅁䅅䅁䙁䱁䅖䙕䩤䅁䅬䍄䉁䅁䅁兂䅁䅁䅍䅄䅁䅁䅯眵䅁䅁䅯䄷䅯䅁䅯朵䅯䅁䅯眵䅯䅁䅅䅁䉁䅁䅁睂䅁䅁䅁乷歔䅑杷允䅁䅁䅍䅁䑁䅁䅷䅁䭁佁䅣䅁䭁乁卯䅁䉁䅁䅁允䅁䅁䅯桤䅙䅁杷允䅁䅁䅕䅁䑁䅁䅷䅁䭁䑁䅫䅁䭁䵁单䅁䭁䅁䅑潁䭁䵁卫䅁䉁䅁䅁允䅁䅁䅕楏䩶ㄳ桲歆䵁䅉䅅䅁䙁䅁䅁睁䵁䅁䅁权睃䅁䅁权煄权䅁权浄权䅁权牄权䅁允䅁䅁䅅䅁䭁䉁䕁䅁䵁䅉䅅䅁䑁䅁䅁睁䵁䅁䅁权䩁䅁䅁权捁杂䅁允䅁䅁䅅䅁䭁䭁䜸䅁䵁䅉䅅䅁䑁䅁䅁睁䵁䅁䅁权䭂䅄䅁权慄杅䅁允䅁䅁䅅䅁䭁䡁坣䅁䵁䅉䅅䅁䑁䅁䅁睁䵁䅁䅁权⭃䅁䅁权慄杅䅁允䅁䅁䅅䅁䭁䡁坧䅁䵁䅉䅅䅁䑁䅁䅁睁䵁䅁䅁权噄兂䅁权慄杅䅁允䅁䅁䅅䅁䭁䡁坫䅁䵁䅉䅅䅁䕁䅁䅁睁䵁䅁䅁权佁允䅁权晁杂䅁权杁杂䅁允䅁䅁䅅䅁䭁䥁䥅䅁䵁䅉䅅䅁䙁䅁䅁睁䵁䅁䅁权佁允䅁权汄权䅁权浄权䅁权湄权䅁允䅁䅁䅅䅁䭁䅁䰰䅁䵁䅉䅅䅁䙁䅁䅁睁䵁䅁䅁权佁允䅁权潄权䅁权浄权䅁权湄权䅁允䅁䅁䅅䅁䭁偁䬴䅁䵁䅉䅅䅁䙁䅁䅁睁䵁䅁䅁权佁允䅁权煄权䅁权浄权䅁权牄权䅁允䅁䅁䅅䅁䡁䅁䅁䅁权畔䅚䍄䉁䅁䅁兂䅁䅁䅍䅄䅁䅁䅯杄䅅䅁䅯儷䅯䅁䅯朵䅯䅁䅯眵䅯䅁䅅䅁䉁䅁䅁睂䅁䅁䅁䕯洷䅑杷允䅁䅁䅕䅁䑁䅁䅷䅁䭁䡁䉳䅁䭁佁䭫䅁䭁佁䭙䅁䭁佁䭣䅁䉁䅁䅁允䅁䅁䅯杸䄴䅁杷允䅁䅁䅍䅁䑁䅁䅷䅁䭁䅁䈴䅁䭁乁卯䅁䉁䅁䅁允䅁䅁䅯桥䅙䅁杷允䅁䅁䅍䅁䑁䅁䅷䅁䭁䅁䅫䅁䭁䵁匸䅁䉁䅁䅁允䅁䅁䅯䅅䅑䅁杷允䅁䅁䅕䅁䑁䅁䅷䅁䭁䅁䅫䅁䭁䵁单䅁䭁䅁䅑潁䭁䵁卧䅁䉁䅁䅁允䅁䅁䅕偨䍚爴㌶歄䵁䅉䅅䅁䑁䅁䅁睁䵁䅁䅁权䩁䅁䅁权奁杂䅁允䅁䅁䅅䅁䭁䍁䜰䅁䵁䅉䅅䅁䑁䅁䅁睁䵁䅁䅁权䩁䅁䅁权慁杂䅁允䅁䅁䅅䅁䭁䍁䜰䅁䵁䅉䅅䅁䙁䅁䅁睁䵁䅁䅁权䩁䅁䅁权獄权䅁权浄权䅁权湄权䅁允䅁䅁䅅䅁䡁䅁䅁䅁杂敇䅚䍄䉁䅁䅁兂䅁䅁䅍䅄䅁䅁䅯杢䅁䅁䅯剸䅉䅁䅯䅂䍁䅧䅯剹䅉䅁䅅䅁䉁䅁䅁兂い挫久ㅩ䱧䅑杷允䅁䅁䅍䅁䑁䅁䅷䅁䭁䉁乑䅁䭁乁卯䅁䉁䅁䅁允䅁䅁䅯剦䅙䅁杷允䅁䅁䅑䅁䑁䅁䅷䅁䭁䩁䉅䅁䭁䉁䜸䅁䭁䍁䝁䅁䉁䅁䅁允䅁䅁䅯儷䅫䅁杷允䅁䅁䅍䅁䑁䅁䅷䅁䭁䩁䉅䅁䭁䍁䝙䅁䉁䅁䅁允䅁䅁䄴䅄䅁䑁䅧兎畁䑁䅉李䅁䅁杷允䅁䅁䅍䅁䑁䅁䅷䅁䭁䅁䝳䅁䭁乁卯䅁䉁䅁䅁允䅁䅁䅯硇䅣䅁杷允䅁䅁䅕䅁䑁䅁䅷䅁䭁䩁䉅䅁䭁佁䭫䅁䭁佁䭙䅁䭁佁䭣䅁䉁䅁䅁允䅁䅁䅯杹䄴䅁杷允䅁䅁䅕䅁䑁䅁䅷䅁䭁䭁䈸䅁䭁佁䭷䅁䭁佁䭙䅁䭁佁䭣䅁䉁䅁䅁允䅁䅁䅣䅁䅁䕁啄唵䵁䅉䅅䅁䙁䅁䅁睁䵁䅁䅁权䉄䅁䅁权灄权䅁权浄权䅁权湄权䅁允䅁䅁䅅䅁䭁䕁具䅁䵁䅉䅅䅁䙁䅁䅁睁䵁䅁䅁权癃允䅁权䱄杅䅁权䕁䅁䅋权䥄杅䅁允䅁䅁䅅䅁䙁䝁浚浚浚浶䅂䍄䉁䅁䅁兂䅁䅁䅍䅄䅁䅁䅯八䅅䅁䅯䄷䅯䅁䅯朵䅯䅁䅯眵䅯䅁䅅䅁䉁䅁䅁睂䅁䅁䅁䕙浪䅑杷允䅁䅁䅍䅁䑁䅁䅷䅁䭁䩁䉅䅁䭁乁卯䅁䉁䅁䅁允䅁䅁䅯硦䅙䅁杷允䅁䅁䅕䅁䑁䅁䅷䅁䭁乁䉳䅁䭁佁䭷䅁䭁佁䭙䅁䭁佁䭣䅁䉁䅁䅁允䅁䅁䅣䅁䅁䥁歃䔵䵁䅉䅅䅁䑁䅁䅁睁䵁䅁䅁权敃兂䅁权慄杅䅁允䅁䅁䅅䅁䭁䥁坁䅁䵁䅉䅅䅁䙁䅁䅁睁䵁䅁䅁权硄允䅁权灄权䅁权浄权䅁权湄权䅁允䅁䅁䅅䅁䭁䑁具䅁䵁䅉䅅䅁䙁䅁䅁睁䵁䅁䅁权坂允䅁权䙄杅䅁权䕁䅁䅋权䥄杅䅁允䅁䅁䅅䅁䙁乁杰⽇䱘儳䅆䍄䉁䅁䅁睁䅁䅁䅍䅄䅁䅁䅯杙䅅䅁䅯䅈䅙䅁䅅䅁䉁䅁䅁权楃杂䅁䍄䉁䅁䅁睁䅁䅁䅍䅄䅁䅁䅯䅸䅅䅁䅯杊䅙䅁䅅䅁䉁䅁䅁杄䵁䅁䅁兏ㅁ䍁䄴兏㉁䅁䅁䍄䉁䅁䅁䅂䅁䅁䅍䅄䅁䅁䅯䄶䅁䅁䅯睈䅙䅁䅯䅉䅙䅁䅅䅁䉁䅁䅁权㑄杂䅁䍄䉁䅁䅁睁䅁䅁䅍䅄䅁䅁䅯眰䅁䅁䅯杈䅙䅁䅅䅁䉁䅁䅁权橄杂䅁䍄䉁䅁䅁睁䅁䅁䅍䅄䅁䅁䅯䄱䅅䅁䅯杇䅙䅁䅅䅁䉁䅁䅁权乄杂䅁䍄䉁䅁䅁睁䅁䅁䅍䅄䅁䅁䅯䄸䄰䅁䅯栲䅉䅁䅅䅁䉁䅁䅁权䉃杆䅁䍄䉁䅁䅁睁䅁䅁䅍䅄䅁䅁䅯䄵䅅䅁䅯杈䅙䅁䅅䅁䉁䅁䅁权䙄睂䅁䍄䉁䅁䅁睁䅁䅁䅍䅄䅁䅁䅯杫䄰䅁䅯栲䅉䅁䅅䅁䉁䅁䅁权䥁䅇䅁䍄䉁䅁䅁兂䅁䅁䅍䅄䅁䅁䅯杤䅁䅁䅯儵䅯䅁䅯朵䅯䅁䅯眵䅯䅁䅅䅁䉁䅁䅁权奁睃䅁䍄䉁䅁䅁睁䅁䅁䅍䅄䅁䅁䅯杲䅅䅁䅯䅊䅙䅁䅅䅁䉁䅁䅁权剁权䅁䍄䉁䅁䅁睁䅁䅁䅍䅄䅁䅁䅯杳䅅䅁䅯䅊䅙䅁䅅䅁䉁䅁䅁权十权䅁䍄䉁䅁䅁睁䅁䅁䅍䅄䅁䅁䅯杗䅁䅁䅯杊䅙䅁䅅䅁䉁䅁䅁杄䵁䅁䅁李睁䍁䄴䅍㕁䅁䅁䍄䉁䅁䅁睁䅁䅁䅍䅄䅁䅁䅯杄䅁䅁䅯硺䅉䅁䅅䅁䉁䅁䅁权允䅂䅁䍄䉁䅁䅁睁䅁䅁䅍䅄䅁䅁䅯杄䅁䅁䅯䅇䅙䅁䅅䅁䉁䅁䅁权瑁杂䅁䍄䉁䅁䅁睁䅁䅁䅍䅄䅁䅁䅯杄䅁䅁䅯杇䅙䅁䅅䅁䉁䅁䅁权瑁杂䅁䍄䉁䅁䅁睁䅁䅁䅍䅄䅁䅁䅯睄䅁䅁䅯杇䅙䅁䅅䅁䉁䅁䅁权㝂杂䅁䍄䉁䅁䅁睁䅁䅁䅍䅄䅁䅁䅯睭䅅䅁䅯杇䅙䅁䅅䅁䉁䅁䅁权㥁杂䅁䍄䉁䅁䅁睁䅁䅁䅍䅄䅁䅁䅯睉䅅䅁䅯栲䅉䅁䅅䅁䉁䅁䅁权䑃杆䅁䍄䉁䅁䅁睁䅁䅁䅍䅄䅁䅁䅯睄䅁䅁䅯䅊䅙䅁䅅䅁䉁䅁䅁权䕃杆䅁䍄䉁䅁䅁睁䅁䅁䅍䅄䅁䅁䅯杄䅁䅁䅯杊䅙䅁䅅䅁䉁䅁䅁杄䵁䅁䅁䅏穁䍁䄴䅎㍁䅁䅁䍄䉁䅁䅁睁䅁䅁䅍䅄䅁䅁䅯睄䅁䅁䅯杊䅙䅁䅅䅁䉁䅁䅁杄䵁䅁䅁䅏㍁䍁䄴睎ぁ䅁䅁䍄䉁䅁䅁兂䅁䅁䅍䅄䅁䅁䅯杄䅁䅁䅯儵䅯䅁䅯朵䅯䅁䅯眵䅯䅁䅅䅁䉁䅁䅁权⭁睃䅁䍄䉁䅁䅁兂䅁䅁䅍䅄䅁䅁䅯睥䅁䅁䅯朶䅯䅁䅯朵䅯䅁䅯眶䅯䅁䅅䅁䉁䅁䅁睂䅁䅁䅁䐴浌䅑杷允䅁䅁䅕䅁䑁䅁䅷䅁䭁䅁䄴䅁䭁佁䭧䅁䭁佁䭙䅁䭁佁䭣䅁䉁䅁䅁允䅁䅁䅯杂䅳䅁杷允䅁䅁䅕䅁䑁䅁䅷䅁䭁䅁䄸䅁䭁佁䭧䅁䭁佁䭙䅁䭁佁䭣䅁䉁䅁䅁允䅁䅁䅯杂䅳䅁杷允䅁䅁䅕䅁䑁䅁䅷䅁䭁䅁䄴䅁䭁佁䭫䅁䭁佁䭙䅁䭁佁䭣䅁䉁䅁䅁允䅁䅁䅯兺䄴䅁杷允䅁䅁䅕䅁䑁䅁䅷䅁䭁䅁䄸䅁䭁佁䭫䅁䭁佁䭙䅁䭁佁䭣䅁䉁䅁䅁允䅁䅁䅯䄰䄴䅁杷允䅁䅁䅕䅁䑁䅁䅷䅁䭁䅁䄴䅁䭁佁䭷䅁䭁佁䭙䅁䭁佁䭣䅁䉁䅁䅁允䅁䅁䅣䅁䅁佁偂欵䵁䅉䅅䅁䑁䅁䅁睁䵁䅁䅁权佁䅁䅁权慄杅䅁允䅁䅁䅅䅁䭁䥁坕䅁䵁䅉䅅䅁䑁䅁䅁睁䵁䅁䅁权坄䅂䅁权慄杅䅁允䅁䅁䅅䅁䭁䥁坙䅁䵁䅉䅅䅁䙁䅁䅁睁䵁䅁䅁权㥃允䅁权䱄杅䅁权䕁䅁䅋权䥄杅䅁允䅁䅁䅅䅁䙁䉁畓⭒㙆䙬䅖䍄䉁䅁䅁睁䅁䅁䅍䅄䅁䅁䅯兏䅳䅁䅯栲䅉䅁䅅䅁䉁䅁䅁权䡃杆䅁䍄䉁䅁䅁睁䅁䅁䅍䅄䅁䅁䅯䅙䅁䅁䅯硺䅉䅁䅅䅁䉁䅁䅁睂䅁䅁䅁䡙桔䅑杷允䅁䅁䅍䅁䑁䅁䅷䅁䭁乁䕣䅁䭁乁卯䅁䉁䅁䅁允䅁䅁䅯䉩䅙䅁杷允䅁䅁䅍䅁䑁䅁䅷䅁䭁䵁䈴䅁䭁䵁匸䅁䉁䅁䅁允䅁䅁䅣䅁䅁䥁䅁䔳䵁䅉䅅䅁䙁䅁䅁睁䵁䅁䅁权潄䅁䅁权獄权䅁权浄权䅁权湄权䅁允䅁䅁䅅䅁䡁䅁䅁䅁䅂佰䅖䍄䉁䅁䅁兂䅁䅁䅍䅄䅁䅁䅯杴䅅䅁䅯䄷䅯䅁䅯朵䅯䅁䅯眵䅯䅁䅅䅁䉁䅁䅁权允䅂䅁䍄䉁䅁䅁兂䅁䅁䅍䅄䅁䅁䅯䅖䅅䅁䅯硹䅉䅁䅯䅂䍁䅧䅯䉹䅉䅁䅅䅁䉁䅁䅁兂卂䉵䘶ㄶ敆䅑杷允䅁䅁䅕䅁䑁䅁䅷䅁䭁䙁䉑䅁䭁䵁即䅁䭁䅁䅑潁䭁䵁卫䅁䉁䅁䅁允䅁䅁䅕硥畓⭒煆歗䵁䅉䅅䅁䑁䅁䅁睁䵁䅁䅁权啂允䅁权敁杂䅁允䅁䅁䅅䅁䭁䭁䝑䅁䵁䅉䅅䅁䑁䅁䅁睁䵁䅁䅁权婁䅁䅁权偄杅䅁允䅁䅁䅅䅁䭁䉁䕁䅁䵁䅉䅅䅁䕁䅁䅁睁䵁䅁䅁权啂允䅁权晁杂䅁权杁杂䅁允䅁䅁䅅䅁䭁䥁䝙䅁䵁䅉䅅䅁䑁䅁䅁睁䵁䅁䅁权啂允䅁权歁杂䅁允䅁䅁䅅䅁䭁䙁䭯䅁䵁䅉䅅䅁䙁䅁䅁睁䵁䅁䅁权瑄䅁䅁权䙄杅䅁权䕁䅁䅋权䩄杅䅁允䅁䅁䅅䅁䙁䥁㥳湉汳栯䅚䍄䉁䅁䅁兂䅁䅁䅍䅄䅁䅁䅯䅖䅅䅁䅯儶䅯䅁䅯朵䅯䅁䅯眵䅯䅁䅅䅁䉁䅁䅁权㝃睄䅁䍄䉁䅁䅁睁䅁䅁䅍䅄䅁䅁䅯兩䅅䅁䅯杇䅙䅁䅅䅁䉁䅁䅁权婂杂䅁䍄䉁䅁䅁兂䅁䅁䅍䅄䅁䅁䅯䅖䅅䅁䅯朶䅯䅁䅯朵䅯䅁䅯眶䅯䅁䅅䅁䉁䅁䅁睂䅁䅁䅁䕑浢䅑杷允䅁䅁䅕䅁䑁䅁䅷䅁䭁䙁䉑䅁䭁佁䬰䅁䭁佁䭙䅁䭁佁䭣䅁䉁䅁䅁允䅁䅁䅣䅁䅁䅁䅁欵䵁䅉䅅䅁䑁䅁䅁睁䵁䅁䅁权畄睃䅁权慄杅䅁允䅁䅁䅅䅁䭁䥁坯䅁䵁䅉䅅䅁䑁䅁䅁睁䵁䅁䅁权啂允䅁权慄杅䅁允䅁䅁䅅䅁䭁䥁坳䅁䵁䅉䅅䅁䑁䅁䅁睁䵁䅁䅁权䍂䅁䅁权偄杅䅁允䅁䅁䅅䅁䭁䉁䕁䅁䵁䅉䅅䅁䙁䅁䅁睁䵁䅁䅁权䍂䅁䅁权䱄杅䅁权䕁䅁䅋权䥄杅䅁允䅁䅁䅅䅁䙁䙁㑋潈牘噯䅒䍄䉁䅁䅁睁䅁䅁䅍䅄䅁䅁䅯村䅁䅁䅯杇䅙䅁䅅䅁䉁䅁䅁权㉃杂䅁䍄䉁䅁䅁睁䅁䅁䅍䅄䅁䅁䅯䅯䅁䅁䅯杇䅙䅁䅅䅁䉁䅁䅁权時杂䅁䍄䉁䅁䅁兂䅁䅁䅍䅄䅁䅁䅯兴䅅䅁䅯儵䅯䅁䅯朵䅯䅁䅯眵䅯䅁䅅䅁䉁䅁䅁权㑁睃䅁䍄䉁䅁䅁䅂䅁䅁䅍䅄䅁䅁䅯村䅁䅁䅯睈䅙䅁䅯䅉䅙䅁䅅䅁䉁䅁䅁权癄元䅁䍄䉁䅁䅁睁䅁䅁䅍䅄䅁䅁䅯村䅁䅁䅯杊䅙䅁䅅䅁䉁䅁䅁杄䵁䅁䅁兏ㅁ䍁䄴睍ㅁ䅁䅁䍄䉁䅁䅁兂䅁䅁䅍䅄䅁䅁䅯村䅁䅁䅯䄶䅯䅁䅯朵䅯䅁䅯眵䅯䅁䅅䅁䉁䅁䅁权允䅂䅁䍄䉁䅁䅁兂䅁䅁䅍䅄䅁䅁䅯村䅁䅁䅯朶䅯䅁䅯朵䅯䅁䅯眶䅯䅁䅅䅁䉁䅁䅁权允䅂䅁䍄䉁䅁䅁睁䅁䅁䅍䅄䅁䅁䅯兑䅅䅁䅯杈䅙䅁䅅䅁䉁䅁䅁权偃杂䅁䍄䉁䅁䅁兂䅁䅁䅍䅄䅁䅁䅯䅷䅁䅁䅯儷䅯䅁䅯朵䅯䅁䅯眵䅯䅁䅅䅁䉁䅁䅁睂䅁䅁䅁䕁浢䅑杷允䅁䅁䅍䅁䑁䅁䅷䅁䭁䩁䉉䅁䭁䵁匸䅁䉁䅁䅁允䅁䅁䅣䅁䅁䕁潃欴䵁䅉䅅䅁䕁䅁䅁睁䵁䅁䅁权千允䅁权晁杂䅁权杁杂䅁允䅁䅁䅅䅁䭁偁䩅䅁䵁䅉䅅䅁䙁䅁䅁睁䵁䅁䅁权千允䅁权潄权䅁权浄权䅁权湄权䅁允䅁䅁䅅䅁䭁䅁䱙䅁䵁䅉䅅䅁䙁䅁䅁睁䵁䅁䅁权千允䅁权瑄权䅁权浄权䅁权湄权䅁允䅁䅁䅅䅁䡁䅁䅁䅁䅃敃䅚䍄䉁䅁䅁兂䅁䅁䅍䅄䅁䅁䅯䅴䅅䅁䅯儶䅯䅁䅯朵䅯䅁䅯眵䅯䅁䅅䅁䉁䅁䅁权牁睄䅁䍄䉁䅁䅁兂䅁䅁䅍䅄䅁䅁䅯关䅅䅁䅯朶䅯䅁䅯朵䅯䅁䅯眶䅯䅁䅅䅁䉁䅁䅁睂䅁䅁䅁䐴浲䅑杷允䅁䅁䅕䅁䑁䅁䅷䅁䭁䱁䈸䅁䭁佁䭷䅁䭁佁䭙䅁䭁佁䭣䅁䉁䅁䅁允䅁䅁䅣䅁䅁䅁湃〴䵁䅉䅅䅁䑁䅁䅁睁䵁䅁䅁权啃允䅁权偄杅䅁允䅁䅁䅅䅁䭁䉁䕁䅁䵁䅉䅅䅁䑁䅁䅁睁䵁䅁䅁权乂兂䅁权慄杅䅁允䅁䅁䅅䅁䭁䍁女䅁䵁䅉䅅䅁䙁䅁䅁睁䵁䅁䅁权啃允䅁权䱄杅䅁权䕁䅁䅋权䩄杅䅁允䅁䅁䅅䅁䙁䙁㑋潈牘噫䅨䍄䉁䅁䅁睁䅁䅁䅍䅄䅁䅁䅯䅬䅅䅁䅯䅈䅙䅁䅅䅁䉁䅁䅁权獄杂䅁䍄䉁䅁䅁睁䅁䅁䅍䅄䅁䅁䅯杲䅅䅁䅯䅇䅙䅁䅅䅁䉁䅁䅁权㡂杂䅁䍄䉁䅁䅁睁䅁䅁䅍䅄䅁䅁䅯杺䅑䅁䅯栲䅉䅁䅅䅁䉁䅁䅁权坄杆䅁䍄䉁䅁䅁䅂䅁䅁䅍䅄䅁䅁䅯杕䅅䅁䅯睈䅙䅁䅯䅉䅙䅁䅅䅁䉁䅁䅁权穁杂䅁䍄䉁䅁䅁䅂䅁䅁䅍䅄䅁䅁䅯䅬䅅䅁䅯睈䅙䅁䅯䅉䅙䅁䅅䅁䉁䅁䅁权穄元䅁䍄䉁䅁䅁睁䅁䅁䅍䅄䅁䅁䅯䅬䅅䅁䅯杊䅙䅁䅅䅁䉁䅁䅁杄䵁䅁䅁李ㅁ䍁䄴䅍祁䅁䅁䍄䉁䅁䅁兂䅁䅁䅍䅄䅁䅁䅯䅬䅅䅁䅯䄶䅯䅁䅯朵䅯䅁䅯眵䅯䅁䅅䅁䉁䅁䅁权䝁睃䅁䍄䉁䅁䅁兂䅁䅁䅍䅄䅁䅁䅯䅤䅁䅁䅯儵䅯䅁䅯朵䅯䅁䅯眵䅯䅁䅅䅁䉁䅁䅁权乁睃䅁䍄䉁䅁䅁睁䅁䅁䅍䅄䅁䅁䅯朵䅅䅁䅯杈䅙䅁䅅䅁䉁䅁䅁权ぁ杂䅁䍄䉁䅁䅁睁䅁䅁䅍䅄䅁䅁䅯儸䅯䅁䅯栲䅉䅁䅅䅁䉁䅁䅁权⽂䅇䅁䍄䉁䅁䅁䅂䅁䅁䅍䅄䅁䅁䅯䅡䅁䅁䅯睈䅙䅁䅯䅉䅙䅁䅅䅁䉁䅁䅁权い元䅁䍄䉁䅁䅁睁䅁䅁䅍䅄䅁䅁䅯睘䅅䅁䅯杊䅙䅁䅅䅁䉁䅁䅁杄䵁䅁䅁兏ㅁ䍁䄴杍硁䅁䅁䍄䉁䅁䅁睁䅁䅁䅍䅄䅁䅁䅯䅡䅁䅁䅯䅊䅙䅁䅅䅁䉁䅁䅁权䝁睂䅁䍄䉁䅁䅁兂䅁䅁䅍䅄䅁䅁䅯杋䅁䅁䅯儶䅯䅁䅯朵䅯䅁䅯眵䅯䅁䅅䅁䉁䅁䅁权橂䅅䅁䍄䉁䅁䅁兂䅁䅁䅍䅄䅁䅁䅯䅡䅁䅁䅯儵䅯䅁䅯朵䅯䅁䅯眵䅯䅁䅅䅁䉁䅁䅁权允䅂䅁䍄䉁䅁䅁睁䅁䅁䅍䅄䅁䅁䅯杬䅕䅁䅯栲䅉䅁䅅䅁䉁䅁䅁权呃杆䅁䍄䉁䅁䅁兂䅁䅁䅍䅄䅁䅁䅯䅡䅁䅁䅯䄶䅯䅁䅯朵䅯䅁䅯眵䅯䅁䅅䅁䉁䅁䅁权允䅂䅁䍄䉁䅁䅁兂䅁䅁䅍䅄䅁䅁䅯䅡䅁䅁䅯䄷䅯䅁䅯朵䅯䅁䅯眵䅯䅁䅅䅁䉁䅁䅁权允䅂䅁䍄䉁䅁䅁兂䅁䅁䅍䅄䅁䅁䅯兙䅁䅁䅯硹䅉䅁䅯䅂䍁䅧䅯䉹䅉䅁䅅䅁䉁䅁䅁兂慃婭婭塭杆䅑杷允䅁䅁䅍䅁䑁䅁䅷䅁䭁䱁䅁䅁䭁䍁䝙䅁䉁䅁䅁允䅁䅁䄴权䅁䑁䅫李畁䑁䅧䅁䵁䅉䅅䅁䙁䅁䅁睁䵁䅁䅁权睃䅁䅁权汄权䅁权浄权䅁权湄权䅁允䅁䅁䅅䅁䭁䉁䕁䅁䵁䅉䅅䅁䙁䅁䅁睁䵁䅁䅁权睃䅁䅁权灄权䅁权浄权䅁权湄权䅁允䅁䅁䅅䅁䭁䉁䕁䅁䵁䅉䅅䅁䙁䅁䅁睁䵁䅁䅁权睃䅁䅁权獄权䅁权浄权䅁权湄权䅁允䅁䅁䅅䅁䭁䉁䕁䅁䵁䅉䅅䅁䙁䅁䅁睁䵁䅁䅁权㕃允䅁权汄权䅁权浄权䅁权湄权䅁允䅁䅁䅅䅁䭁䉁䕁䅁䵁䅉䅅䅁䑁䅁䅁睁䵁䅁䅁权睃䅁䅁权慄杅䅁允䅁䅁䅅䅁䭁䩁坕䅁䵁䅉䅅䅁䙁䅁䅁睁䵁䅁䅁权硁允䅁权䱄杅䅁权䕁䅁䅋权䥄杅䅁允䅁䅁䅅䅁䙁乁橥䑣䬰㉖䅊䍄䉁䅁䅁睁䅁䅁䅍䅄䅁䅁䅯免䅅䅁䅯䅇䅙䅁䅅䅁䉁䅁䅁权㕁杂䅁䍄䉁䅁䅁睁䅁䅁䅍䅄䅁䅁䅯免䅅䅁䅯杇䅙䅁䅅䅁䉁䅁䅁权⭁杂䅁䍄䉁䅁䅁睁䅁䅁䅍䅄䅁䅁䅯免䅅䅁䅯杈䅙䅁䅅䅁䉁䅁䅁权煃杂䅁䍄䉁䅁䅁䅂䅁䅁䅍䅄䅁䅁䅯免䅅䅁䅯睈䅙䅁䅯䅉䅙䅁䅅䅁䉁䅁䅁权い元䅁䍄䉁䅁䅁睁䅁䅁䅍䅄䅁䅁䅯免䅅䅁䅯䅊䅙䅁䅅䅁䉁䅁䅁权敂元䅁䍄䉁䅁䅁兂䅁䅁䅍䅄䅁䅁䅯朷䅅䅁䅯剸䅉䅁䅯䅂䍁䅧䅯剹䅉䅁䅅䅁䉁䅁䅁兂䭃䭒㕢睷卙䅑杷允䅁䅁䅕䅁䑁䅁䅷䅁䭁䑁䉅䅁䭁佁䬰䅁䭁佁䭙䅁䭁佁䭣䅁䉁䅁䅁允䅁䅁䅣䅁䅁䭁剃唵䵁䅉䅅䅁䑁䅁䅁睁䵁䅁䅁权硁允䅁权慄杅䅁允䅁䅁䅅䅁䭁䩁坙䅁䵁䅉䅅䅁䑁䅁䅁睁䵁䅁䅁权坃允䅁权偄杅䅁允䅁䅁䅅䅁䭁䉁䕁䅁䵁䅉䅅䅁䑁䅁䅁睁䵁䅁䅁权敃兄䅁权慄杅䅁允䅁䅁䅅䅁䭁䩁坣䅁䵁䅉䅅䅁䙁䅁䅁睁䵁䅁䅁权坃允䅁权䱄杅䅁权䕁䅁䅋权䩄杅䅁允䅁䅁䅅䅁䙁䥁牘払敧噆䅤䍄䉁䅁䅁兂䅁䅁䅍䅄䅁䅁䅯杬䅅䅁䅯䄶䅯䅁䅯朵䅯䅁䅯眵䅯䅁䅅䅁䉁䅁䅁权允䅂䅁䍄䉁䅁䅁兂䅁䅁䅍䅄䅁䅁䅯睅䅅䅁䅯剸䅉䅁䅯䅂䍁䅧䅯䉹䅉䅁䅅䅁䉁䅁䅁兂䍂睥潃㉵䭯䅑杷允䅁䅁䅍䅁䑁䅁䅷䅁䭁䍁䉷䅁䭁䉁䝷䅁䉁䅁䅁允䅁䅁䅯杯䅙䅁杷允䅁䅁䅍䅁䑁䅁䅷䅁䭁䩁䈰䅁䭁䉁䜴䅁䉁䅁䅁允䅁䅁䅯杯䅙䅁杷允䅁䅁䅍䅁䑁䅁䅷䅁䭁偁䵫䅁䭁乁卯䅁䉁䅁䅁允䅁䅁䅯剭䅙䅁杷允䅁䅁䅍䅁䑁䅁䅷䅁䭁乁䉣䅁䭁䍁䝙䅁䉁䅁䅁允䅁䅁䄴䅄䅁䑁䅧䅎畁䑁䅍兏䅁䅁杷允䅁䅁䅍䅁䑁䅁䅷䅁䭁䅁䝍䅁䭁乁卯䅁䉁䅁䅁允䅁䅁䅯桭䅙䅁杷允䅁䅁䅕䅁䑁䅁䅷䅁䭁䡁䉳䅁䭁䵁即䅁䭁䅁䅑潁䭁䵁卧䅁䉁䅁䅁允䅁䅁䅕捺䵺䵺䵷歘䵁䅉䅅䅁䑁䅁䅁睁䵁䅁䅁权䅂允䅁权慁杂䅁允䅁䅁䅅䅁䭁䉁䝳䅁䵁䅉䅅䅁䙁䅁䅁睁䵁䅁䅁权㝂允䅁权䱄杅䅁权䕁䅁䅋权䩄杅䅁允䅁䅁䅅䅁䙁䙁㑋潈牘噑䅴䍄䉁䅁䅁兂䅁䅁䅍䅄䅁䅁䅯睤䅁䅁䅯儵䅯䅁䅯朵䅯䅁䅯眵䅯䅁䅅䅁䉁䅁䅁权㕄权䅁䍄䉁䅁䅁兂䅁䅁䅍䅄䅁䅁䅯䅫䅅䅁䅯儶䅯䅁䅯朵䅯䅁䅯眵䅯䅁䅅䅁䉁䅁䅁权允䅂䅁䍄䉁䅁䅁睁䅁䅁䅍䅄䅁䅁䅯睥䅅䅁䅯杇䅙䅁䅅䅁䉁䅁䅁权時杂䅁䍄䉁䅁䅁兂䅁䅁䅍䅄䅁䅁䅯兘䅅䅁䅯䄶䅯䅁䅯朵䅯䅁䅯眵䅯䅁䅅䅁䉁䅁䅁权䝁睃䅁䍄䉁䅁䅁兂䅁䅁䅍䅄䅁䅁䅯朹䅅䅁䅯朶䅯䅁䅯朵䅯䅁䅯眶䅯䅁䅅䅁䉁䅁䅁睂䅁䅁䅁䑷浐䅑杷允䅁䅁䅕䅁䑁䅁䅷䅁䭁䡁䉳䅁䭁佁䬰䅁䭁佁䭙䅁䭁佁䭣䅁䉁䅁䅁允䅁䅁䅣䅁䅁䵁䭄唵䵁䅉䅅䅁䙁䅁䅁睁䵁䅁䅁权卂允䅁权煄权䅁权浄权䅁权牄权䅁允䅁䅁䅅䅁䡁䅁䅁䅁权⭋䅚䍄䉁䅁䅁睁䅁䅁䅍䅄䅁䅁䅯䄳䅅䅁䅯䅈䅙䅁䅅䅁䉁䅁䅁权睃杂䅁䍄䉁䅁䅁睁䅁䅁䅍䅄䅁䅁䅯䅷䅕䅁䅯栲䅉䅁䅅䅁䉁䅁䅁权摃杆䅁䍄䉁䅁䅁兂䅁䅁䅍䅄䅁䅁䅯朳䅁䅁䅯剸䅉䅁䅯䅂䍁䅧䅯䉹䅉䅁䅅䅁䉁䅁䅁兂瑄樰漸匯乑䅑杷允䅁䅁䅕䅁䑁䅁䅷䅁䭁䭁䅧䅁䭁佁䭷䅁䭁佁䭙䅁䭁佁䭣䅁䉁䅁䅁允䅁䅁䅣䅁䅁䵁灃䔵䵁䅉䅅䅁䙁䅁䅁睁䵁䅁䅁权⽂允䅁权䱄杅䅁权䕁䅁䅋权䥄杅䅁允䅁䅁䅅䅁䙁䩁婱婭婭噵䄵䍄䉁䅁䅁睁䅁䅁䅍䅄䅁䅁䅯眫䅅䅁䅯杊䅙䅁䅅䅁䉁䅁䅁杄䵁䅁䅁李㉁䍁䄴睍祁䅁䅁䍄䉁䅁䅁兂䅁䅁䅍䅄䅁䅁䅯兮䅅䅁䅯儵䅯䅁䅯朵䅯䅁䅯眵䅯䅁䅅䅁䉁䅁䅁权㑁睃䅁䍄䉁䅁䅁兂䅁䅁䅍䅄䅁䅁䅯䅭䅅䅁䅯剸䅉䅁䅯䅂䍁䅧䅯䉹䅉䅁䅅䅁䉁䅁䅁兂煄䕸潬䩇䱉䅑杷允䅁䅁䅍䅁䑁䅁䅷䅁䭁䡁䉷䅁䭁䉁䝷䅁䉁䅁䅁允䅁䅁䅯睲䅙䅁杷允䅁䅁䅕䅁䑁䅁䅷䅁䭁䩁䉧䅁䭁䵁单䅁䭁䅁䅑潁䭁䵁卫䅁䉁䅁䅁允䅁䅁䅕桫漫瘫琫䕃䵁䅉䅅䅁䕁䅁䅁睁䵁䅁䅁权奃允䅁权晁杂䅁权杁杂䅁允䅁䅁䅅䅁䭁䩁䝳䅁䵁䅉䅅䅁䑁䅁䅁睁䵁䅁䅁权婂䅁䅁权捁杂䅁允䅁䅁䅅䅁䭁䕁䝅䅁䵁䅉䅅䅁䙁䅁䅁睁䵁䅁䅁权奃允䅁权潄权䅁权浄权䅁权湄权䅁允䅁䅁䅅䅁䭁䅁䱙䅁䵁䅉䅅䅁䑁䅁䅁睁䵁䅁䅁权㥃䅁䅁权流杂䅁允䅁䅁䅅䅁佁䅁䅷䅁㉁䑁䅙杌硁䑁䅅䅁䵁䅉䅅䅁䙁䅁䅁睁䵁䅁䅁权癁䅁䅁权䱄杅䅁权䕁䅁䅋权䩄杅䅁允䅁䅁䅅䅁䙁䅁䅁䅁䅁䙙䅚䍄䉁䅁䅁睁䅁䅁䅍䅄䅁䅁䅯睌䅁䅁䅯䅈䅙䅁䅅䅁䉁䅁䅁权祁睂䅁䍄䉁䅁䅁睁䅁䅁䅍䅄䅁䅁䅯睌䅁䅁䅯杈䅙䅁䅅䅁䉁䅁䅁权硁元䅁䍄䉁䅁䅁兂䅁䅁䅍䅄䅁䅁䅯睌䅁䅁䅯儵䅯䅁䅯朵䅯䅁䅯眵䅯䅁䅅䅁䉁䅁䅁权奁睃䅁䍄䉁䅁䅁兂䅁䅁䅍䅄䅁䅁䅯睌䅁䅁䅯䄶䅯䅁䅯朵䅯䅁䅯眵䅯䅁䅅䅁䉁䅁䅁权䝁睃䅁䍄䉁䅁䅁兂䅁䅁䅍䅄䅁䅁䅯睌䅁䅁䅯朶䅯䅁䅯朵䅯䅁䅯眶䅯䅁䅅䅁䉁䅁䅁睂䅁䅁䅁䔴洳䅑杷允䅁䅁䅍䅁䑁䅁䅷䅁䭁䑁䱳䅁䭁乁卯䅁䉁䅁䅁允䅁䅁䅯桮䅙䅁杷允䅁䅁䅕䅁䑁䅁䅷䅁䭁䥁䉙䅁䭁䵁即䅁䭁䅁䅑潁䭁䵁卧䅁䉁䅁䅁允䅁䅁䅕歲桦桥㉓䕚䵁䅉䅅䅁䑁䅁䅁睁䵁䅁䅁权坄允䅁权捁杂䅁允䅁䅁䅅䅁䭁䕁䡙䅁䵁䅉䅅䅁䙁䅁䅁睁䵁䅁䅁权敄允䅁权䱄杅䅁权䕁䅁䅋权䥄杅䅁允䅁䅁䅅䅁䙁乁橥䑣䬰ㅤ䅎䍄䉁䅁䅁兂䅁䅁䅍䅄䅁䅁䅯杮䅁䅁䅯儶䅯䅁䅯朵䅯䅁䅯眵䅯䅁䅅䅁䉁䅁䅁权㥁睄䅁䍄䉁䅁䅁睁䅁䅁䅍䅄䅁䅁䅯儵䅅䅁䅯杊䅙䅁䅅䅁䉁䅁䅁杄䵁䅁䅁李ㅁ䍁䄴兎ぁ䅁䅁䍄䉁䅁䅁睁䅁䅁䅍䅄䅁䅁䅯睲䅷䅁䅯栲䅉䅁䅅䅁䉁䅁䅁权权杆䅁䍄䉁䅁䅁睁䅁䅁䅍䅄䅁䅁䅯䅵䅅䅁䅯䅈䅙䅁䅅䅁䉁䅁䅁权䡂杂䅁䍄䉁䅁䅁睁䅁䅁䅍䅄䅁䅁䅯儲䅕䅁䅯栲䅉䅁䅅䅁䉁䅁䅁权楃杆䅁䍄䉁䅁䅁睁䅁䅁䅍䅄䅁䅁䅯睏䅕䅁䅯栲䅉䅁䅅䅁䉁䅁䅁权橃杆䅁䍄䉁䅁䅁兂䅁䅁䅍䅄䅁䅁䅯杮䅅䅁䅯朶䅯䅁䅯朵䅯䅁䅯眶䅯䅁䅅䅁䉁䅁䅁睂䅁䅁䅁䑉汲䅑杷允䅁䅁䅕䅁䑁䅁䅷䅁䭁䩁䈸䅁䭁佁䭯䅁䭁佁䭙䅁䭁佁䭳䅁䉁䅁䅁允䅁䅁䅣䅁䅁䭁䉂欵䵁䅉䅅䅁䑁䅁䅁睁䵁䅁䅁权䅃允䅁权歁杂䅁允䅁䅁䅅䅁䭁䭁䩍䅁䵁䅉䅅䅁䑁䅁䅁睁䵁䅁䅁权桂允䅁权流杂䅁允䅁䅁䅅䅁佁䅁䅷䅁㑁䑁䅑杌祁䑁䅅䅁䵁䅉䅅䅁䑁䅁䅁睁䵁䅁䅁权䉂兂䅁权慄杅䅁允䅁䅁䅅䅁䭁䭁坕䅁䵁䅉䅅䅁䙁䅁䅁睁䵁䅁䅁权祄允䅁权煄权䅁权浄权䅁权牄权䅁允䅁䅁䅅䅁䡁䅁䅁䅁䅃体䅚䍄䉁䅁䅁兂䅁䅁䅍䅄䅁䅁䅯杯䅁䅁䅯硹䅉䅁䅯䅂䍁䅧䅯䉹䅉䅁䅅䅁䉁䅁䅁兂啁歲桦湥塒䅑杷允䅁䅁䅍䅁䑁䅁䅷䅁䭁䭁䅉䅁䭁䉁䝯䅁䉁䅁䅁允䅁䅁䅯睥䅙䅁杷允䅁䅁䅑䅁䑁䅁䅷䅁䭁乁䉧䅁䭁䉁䜸䅁䭁䍁䝁䅁䉁䅁䅁允䅁䅁䅯睮䅣䅁杷允䅁䅁䅍䅁䑁䅁䅷䅁䭁䭁䅉䅁䭁乁卯䅁䉁䅁䅁允䅁䅁䅯硰䅙䅁杷允䅁䅁䅍䅁䑁䅁䅷䅁䭁佁䙁䅁䭁乁卯䅁䉁䅁䅁允䅁䅁䅯䉱䅙䅁杷允䅁䅁䅕䅁䑁䅁䅷䅁䭁䙁䉉䅁䭁䵁单䅁䭁䅁䅑潁䭁䵁卫䅁䉁䅁䅁允䅁䅁䅕㕲桌㕗削啂䵁䅉䅅䅁䑁䅁䅁睁䵁䅁䅁权卂允䅁权慁杂䅁允䅁䅁䅅䅁䭁䍁䜰䅁䵁䅉䅅䅁䙁䅁䅁睁䵁䅁䅁权獂允䅁权汄权䅁权浄权䅁权湄权䅁允䅁䅁䅅䅁䭁䑁䱧䅁䵁䅉䅅䅁䑁䅁䅁睁䵁䅁䅁权卂允䅁权流杂䅁允䅁䅁䅅䅁佁䅁䅷䅁㑁䑁䅕杌㕁䑁䅑䅁䵁䅉䅅䅁䙁䅁䅁睁䵁䅁䅁权卂允䅁权灄权䅁权浄权䅁权湄权䅁允䅁䅁䅅䅁䭁偁佯䅁䵁䅉䅅䅁䑁䅁䅁睁䵁䅁䅁权婃允䅁权奁杂䅁允䅁䅁䅅䅁䭁䡁䝷䅁䵁䅉䅅䅁䑁䅁䅁睁䵁䅁䅁权歂允䅁权歁杂䅁允䅁䅁䅅䅁䭁䍁䝷䅁䵁䅉䅅䅁䑁䅁䅁睁䵁䅁䅁权婃允䅁权慁杂䅁允䅁䅁䅅䅁䭁䙁䝫䅁䵁䅉䅅䅁䕁䅁䅁睁䵁䅁䅁权䡄允䅁权晁杂䅁权杁杂䅁允䅁䅁䅅䅁䭁䕁䡯䅁䵁䅉䅅䅁䙁䅁䅁睁䵁䅁䅁权婃允䅁权汄权䅁权浄权䅁权湄权䅁允䅁䅁䅅䅁䭁䑁䱧䅁䵁䅉䅅䅁䙁䅁䅁睁䵁䅁䅁权ㅃ允䅁权煄权䅁权浄权䅁权牄权䅁允䅁䅁䅅䅁䡁䅁䅁䅁䅄何䅚䍄䉁䅁䅁䅂䅁䅁䅍䅄䅁䅁䅯睫䅅䅁䅯睈䅙䅁䅯䅉䅙䅁䅅䅁䉁䅁䅁权汄䅃䅁䍄䉁䅁䅁兂䅁䅁䅍䅄䅁䅁䅯䄹䅅䅁䅯硹䅉䅁䅯䅂䍁䅧䅯剹䅉䅁䅅䅁䉁䅁䅁兂䅁䅁䅁䑁慂䅑杷允䅁䅁䅕䅁䑁䅁䅷䅁䭁䙁䅕䅁䭁佁䭫䅁䭁佁䭙䅁䭁佁䭣䅁䉁䅁䅁允䅁䅁䅯䉌䅁䅁杷允䅁䅁䅍䅁䑁䅁䅷䅁䭁䉁䅫䅁䭁䉁䜴䅁䉁䅁䅁允䅁䅁䅯杅䅧䅁杷允䅁䅁䅕䅁䑁䅁䅷䅁䭁䙁䉫䅁䭁佁䬰䅁䭁佁䭙䅁䭁佁䭣䅁䉁䅁䅁允䅁䅁䅣䅁䅁䝁䥂唵䵁䅉䅅䅁䑁䅁䅁睁䵁䅁䅁权煄兂䅁权慄杅䅁允䅁䅁䅅䅁䭁䭁坳䅁䵁䅉䅅䅁䑁䅁䅁睁䵁䅁䅁权⽁睄䅁权慄杅䅁允䅁䅁䅅䅁䭁䭁地䅁䵁䅉䅅䅁䑁䅁䅁睁䵁䅁䅁权乂允䅁权捁杂䅁允䅁䅁䅅䅁䭁䅁䡷䅁䵁䅉䅅䅁䙁䅁䅁睁䵁䅁䅁权⭃䅁䅁权潄权䅁权浄权䅁权湄权䅁允䅁䅁䅅䅁䭁䅁䱙䅁䵁䅉䅅䅁䑁䅁䅁睁䵁䅁䅁权䱁䅁䅁权敁杂䅁允䅁䅁䅅䅁䭁䥁䝷䅁䵁䅉䅅䅁䙁䅁䅁睁䵁䅁䅁权㙂允䅁权灄权䅁权浄权䅁权湄权䅁允䅁䅁䅅䅁䭁䩁久䅁䵁䅉䅅䅁䑁䅁䅁睁䵁䅁䅁权敁兂䅁权慄杅䅁允䅁䅁䅅䅁䭁䭁圴䅁䵁䅉䅅䅁䙁䅁䅁睁䵁䅁䅁权䵃允䅁权䱄杅䅁权䕁䅁䅋权䩄杅䅁允䅁䅁䅅䅁䙁䩁婱婭婭噃䅚䍄䉁䅁䅁兂䅁䅁䅍䅄䅁䅁䅯䅮䅅䅁䅯䄶䅯䅁䅯朵䅯䅁䅯眵䅯䅁䅅䅁䉁䅁䅁权剂睃䅁䍄䉁䅁䅁䅂䅁䅁䅍䅄䅁䅁䅯杲䅅䅁䅯睈䅙䅁䅯䅉䅙䅁䅅䅁䉁䅁䅁权扃杂䅁䍄䉁䅁䅁睁䅁䅁䅍䅄䅁䅁䅯杭䅅䅁䅯硺䅉䅁䅅䅁䉁䅁䅁权允䅂䅁䍄䉁䅁䅁兂䅁䅁䅍䅄䅁䅁䅯杭䅅䅁䅯硹䅉䅁䅯䅂䍁䅧䅯䉹䅉䅁䅅䅁䉁䅁䅁兂塄㍯㥁潃漹䅑杷允䅁䅁䅑䅁䑁䅁䅷䅁䭁䩁䉯䅁䭁䉁䜸䅁䭁䍁䝁䅁䉁䅁䅁允䅁䅁䅯睧䅫䅁杷允䅁䅁䅍䅁䑁䅁䅷䅁䭁䩁䉯䅁䭁䍁䝑䅁䉁䅁䅁允䅁䅁䅯术䅫䅁杷允䅁䅁䅑䅁䑁䅁䅷䅁䭁䉁䉫䅁䭁䉁䜸䅁䭁䍁䝁䅁䉁䅁䅁允䅁䅁䅯䅏䅙䅁杷允䅁䅁䅍䅁䑁䅁䅷䅁䭁䩁䉯䅁䭁乁卯䅁䉁䅁䅁允䅁䅁䅯䉳䅙䅁杷允䅁䅁䅕䅁䑁䅁䅷䅁䭁佁䉯䅁䭁佁䬰䅁䭁佁䭙䅁䭁佁䭣䅁䉁䅁䅁允䅁䅁䅣䅁䅁䥁楃唵䵁䅉䅅䅁䑁䅁䅁睁䵁䅁䅁权塃允䅁权慁杂䅁允䅁䅁䅅䅁䭁乁䝙䅁䵁䅉䅅䅁䑁䅁䅁睁䵁䅁䅁权㥃䅁䅁权偄杅䅁允䅁䅁䅅䅁䭁䉁䕁䅁䵁䅉䅅䅁䑁䅁䅁睁䵁䅁䅁权湂睃䅁权慄杅䅁允䅁䅁䅅䅁䭁䱁坅䅁䵁䅉䅅䅁䑁䅁䅁睁䵁䅁䅁权䍁允䅁权偄杅䅁允䅁䅁䅅䅁䭁䉁䕁䅁䵁䅉䅅䅁䙁䅁䅁睁䵁䅁䅁权祃允䅁权䙄杅䅁权䕁䅁䅋权䩄杅䅁允䅁䅁䅅䅁䙁䅁䕃剉䙆䅑䅨䍄䉁䅁䅁兂䅁䅁䅍䅄䅁䅁䅯杁䅅䅁䅯剸䅉䅁䅯䅂䍁䅧䅯剹䅉䅁䅅䅁䉁䅁䅁兂浄汶䝑䍄核䅑杷允䅁䅁䅍䅁䑁䅁䅷䅁䭁䵁䈰䅁䭁䉁䝧䅁䉁䅁䅁允䅁䅁䅯䅦䅙䅁杷允䅁䅁䅕䅁䑁䅁䅷䅁䭁䅁䉉䅁䭁佁䭯䅁䭁佁䭙䅁䭁佁䭳䅁䉁䅁䅁允䅁䅁䅣䅁䅁䵁偂欵䵁䅉䅅䅁䑁䅁䅁睁䵁䅁䅁权噂允䅁权流杂䅁允䅁䅁䅅䅁佁䅁䅷䅁㉁䑁䅁杌㍁䑁䅅䅁䵁䅉䅅䅁䙁䅁䅁睁䵁䅁䅁权乂允䅁权䙄杅䅁权䕁䅁䅋权䥄杅䅁允䅁䅁䅅䅁䙁䙁呌潕㥙睐䅸䍄䉁䅁䅁睁䅁䅁䅍䅄䅁䅁䅯杁䅅䅁䅯栲䅉䅁䅅䅁䉁䅁䅁权穃杆䅁䍄䉁䅁䅁兂䅁䅁䅍䅄䅁䅁䅯䅍䅁䅁䅯剸䅉䅁䅯䅂䍁䅧䅯剹䅉䅁䅅䅁䉁䅁䅁兂汁栵潖湳䡣䅑杷允䅁䅁䅍䅁䑁䅁䅷䅁䭁䑁䅁䅁䭁䍁䝙䅁䉁䅁䅁允䅁䅁䄴䅄䅁䑁䅣䅍畁䑁䅅杍䅁䅁杷允䅁䅁䅍䅁䑁䅁䅷䅁䭁䱁䅍䅁䭁䍁䝙䅁䉁䅁䅁允䅁䅁䄴䅄䅁䑁䅫睎畁䑁䅙杍䅁䅁杷允䅁䅁䅕䅁䑁䅁䅷䅁䭁䱁䅍䅁䭁佁䬰䅁䭁佁䭙䅁䭁佁䭣䅁䉁䅁䅁允䅁䅁䅣䅁䅁䕁摃唵䵁䅉䅅䅁䑁䅁䅁睁䵁䅁䅁权穃䅁䅁权慄杅䅁允䅁䅁䅅䅁䭁䱁坕䅁䵁䅉䅅䅁䑁䅁䅁睁䵁䅁䅁权䉁兄䅁权慄杅䅁允䅁䅁䅅䅁䭁䱁坙䅁䵁䅉䅅䅁䑁䅁䅁睁䵁䅁䅁权元允䅁权歁杂䅁允䅁䅁䅅䅁䭁䕁䬸䅁䵁䅉䅅䅁䙁䅁䅁睁䵁䅁䅁权流允䅁权䱄杅䅁权䕁䅁䅋权䥄杅䅁允䅁䅁䅅䅁䙁䵁䴳䵺䵺䙦䅨䍄䉁䅁䅁睁䅁䅁䅍䅄䅁䅁䅯杖䄰䅁䅯栲䅉䅁䅅䅁䉁䅁䅁权㕃杆䅁䍄䉁䅁䅁睁䅁䅁䅍䅄䅁䅁䅯剆䅅䅁䅯栲䅉䅁䅅䅁䉁䅁䅁权㝃杆䅁䍄䉁䅁䅁兂䅁䅁䅍䅄䅁䅁䅯杍䅅䅁䅯硹䅉䅁䅯䅂䍁䅧䅯䉹䅉䅁䅅䅁䉁䅁䅁兂乄䵺䵺䙺婸䅑杷允䅁䅁䅕䅁䑁䅁䅷䅁䭁䩁䈴䅁䭁䵁单䅁䭁䅁䅑潁䭁䵁卫䅁䉁䅁䅁允䅁䅁䅕㉗瘫䅂堸䕄䵁䅉䅅䅁䙁䅁䅁睁䵁䅁䅁权䅂允䅁权䙄杅䅁权䕁䅁䅋权䩄杅䅁允䅁䅁䅅䅁䙁䩁晙塒湧兺䅨䍄䉁䅁䅁睁䅁䅁䅍䅄䅁䅁䅯典䅅䅁䅯䅈䅙䅁䅅䅁䉁䅁䅁权兄杂䅁䍄䉁䅁䅁兂䅁䅁䅍䅄䅁䅁䅯䅯䅅䅁䅯硹䅉䅁䅯䅂䍁䅧䅯剹䅉䅁䅅䅁䉁䅁䅁兂浂浚浚橚敚䅑杷允䅁䅁䅍䅁䑁䅁䅷䅁䭁佁䅧䅁䭁乁卯䅁䉁䅁䅁允䅁䅁䅯䉐䅣䅁杷允䅁䅁䅍䅁䑁䅁䅷䅁䭁䩁䈴䅁䭁䉁䝧䅁䉁䅁䅁允䅁䅁䅯杓䅙䅁杷允䅁䅁䅍䅁䑁䅁䅷䅁䭁䩁䈸䅁䭁䉁䝧䅁䉁䅁䅁允䅁䅁䅯兓䅣䅁杷允䅁䅁䅍䅁䑁䅁䅷䅁䭁䩁䈸䅁䭁䉁䝷䅁䉁䅁䅁允䅁䅁䅯睅䅧䅁杷允䅁䅁䅍䅁䑁䅁䅷䅁䭁䭁䉁䅁䭁䉁䝷䅁䉁䅁䅁允䅁䅁䅯先䅙䅁杷允䅁䅁䅍䅁䑁䅁䅷䅁䭁䩁䈴䅁䭁䉁䜴䅁䉁䅁䅁允䅁䅁䅯杪䅣䅁杷允䅁䅁䅍䅁䑁䅁䅷䅁䭁䩁䈸䅁䭁䉁䜴䅁䉁䅁䅁允䅁䅁䅯眱䅣䅁杷允䅁䅁䅍䅁䑁䅁䅷䅁䭁䩁䈴䅁䭁䍁䝑䅁䉁䅁䅁允䅁䅁䅯睴䅯䅁杷允䅁䅁䅍䅁䑁䅁䅷䅁䭁䩁䈸䅁䭁䍁䝙䅁䉁䅁䅁允䅁䅁䄴䅄䅁䑁䅧免畁䑁䅧李䅁䅁杷允䅁䅁䅍䅁䑁䅁䅷䅁䭁䭁䉁䅁䭁䍁䝙䅁䉁䅁䅁允䅁䅁䄴䅄䅁䑁䅧杍畁䑁䅑免䅁䅁杷允䅁䅁䅕䅁䑁䅁䅷䅁䭁䭁䉁䅁䭁佁䭕䅁䭁佁䭙䅁䭁佁䭣䅁䉁䅁䅁允䅁䅁䅯児䅉䅁杷允䅁䅁䅕䅁䑁䅁䅷䅁䭁䭁䉅䅁䭁佁䭕䅁䭁佁䭙䅁䭁佁䭣䅁䉁䅁䅁允䅁䅁䅯兄䅳䅁杷允䅁䅁䅕䅁䑁䅁䅷䅁䭁䩁䈴䅁䭁佁䭫䅁䭁佁䭙䅁䭁佁䭣䅁䉁䅁䅁允䅁䅁䅯䅄䄸䅁杷允䅁䅁䅕䅁䑁䅁䅷䅁䭁䩁䈴䅁䭁佁䬰䅁䭁佁䭙䅁䭁佁䭣䅁䉁䅁䅁允䅁䅁䅣䅁䅁䍁㙁唵䵁䅉䅅䅁䙁䅁䅁睁䵁䅁䅁权晃允䅁权瑄权䅁权浄权䅁权湄权䅁允䅁䅁䅅䅁䡁䅁䅁䅁杂畏䅖䍄䉁䅁䅁睁䅁䅁䅍䅄䅁䅁䅯䅉䅕䅁䅯栲䅉䅁䅅䅁䉁䅁䅁权㡃杆䅁䍄䉁䅁䅁兂䅁䅁䅍䅄䅁䅁䅯杯䅅䅁䅯剸䅉䅁䅯䅂䍁䅧䅯剹䅉䅁䅅䅁䉁䅁䅁兂歁⬴噏橺桅䅑杷允䅁䅁䅕䅁䑁䅁䅷䅁䭁䭁䉉䅁䭁䵁即䅁䭁䅁䅑潁䭁䵁卫䅁䉁䅁䅁允䅁䅁䅕牕敧敨桶啘䵁䅉䅅䅁䑁䅁䅁睁䵁䅁䅁权楃允䅁权奁杂䅁允䅁䅁䅅䅁䭁䕁䡫䅁䵁䅉䅅䅁䑁䅁䅁睁䵁䅁䅁权楃允䅁权慁杂䅁允䅁䅁䅅䅁䭁䝁䝷䅁䵁䅉䅅䅁䕁䅁䅁睁䵁䅁䅁权楃允䅁权晁杂䅁权杁杂䅁允䅁䅁䅅䅁䭁䥁䡷䅁䵁䅉䅅䅁䑁䅁䅁睁䵁䅁䅁权楃允䅁权歁杂䅁允䅁䅁䅅䅁䭁䅁䭉䅁䵁䅉䅅䅁䙁䅁䅁睁䵁䅁䅁权楃允䅁权汄权䅁权浄权䅁权湄权䅁允䅁䅁䅅䅁䭁䑁䱧䅁䵁䅉䅅䅁䙁䅁䅁睁䵁䅁䅁权楃允䅁权潄权䅁权浄权䅁权湄权䅁允䅁䅁䅅䅁䭁䅁䱙䅁䵁䅉䅅䅁䙁䅁䅁睁䵁䅁䅁权楃允䅁权灄权䅁权浄权䅁权湄权䅁允䅁䅁䅅䅁䭁䅁倰䅁䵁䅉䅅䅁䙁䅁䅁睁䵁䅁䅁权楃允䅁权煄权䅁权浄权䅁权牄权䅁允䅁䅁䅅䅁䡁䅁䅁䅁权救䅚䍄䉁䅁䅁睁䅁䅁䅍䅄䅁䅁䅯杙䅅䅁䅯䅇䅙䅁䅅䅁䉁䅁䅁权婁杂䅁䍄䉁䅁䅁兂䅁䅁䅍䅄䅁䅁䅯䅪䅁䅁䅯硹䅉䅁䅯䅂䍁䅧䅯剹䅉䅁䅅䅁䉁䅁䅁兂䙃ㄶ㑇橈慖䅑杷允䅁䅁䅍䅁䑁䅁䅷䅁䭁䡁䱫䅁䭁乁卯䅁䉁䅁䅁允䅁䅁䅯桶䅙䅁杷允䅁䅁䅕䅁䑁䅁䅷䅁䭁䩁䉁䅁䭁佁䭕䅁䭁佁䭙䅁䭁佁䭣䅁䉁䅁䅁允䅁䅁䅯䅅䅑䅁杷允䅁䅁䅕䅁䑁䅁䅷䅁䭁䡁䉉䅁䭁䵁单䅁䭁䅁䅑潁䭁䵁卧䅁䉁䅁䅁允䅁䅁䅕畭灯伶偹啅䵁䅉䅅䅁䑁䅁䅁睁䵁䅁䅁权祂允䅁权敁杂䅁允䅁䅁䅅䅁䭁䩁䝉䅁䵁䅉䅅䅁䙁䅁䅁睁䵁䅁䅁权㙂允䅁权䱄杅䅁权䕁䅁䅋权䥄杅䅁允䅁䅁䅅䅁䙁䡁㥅瑃橥䙯䅨䍄䉁䅁䅁睁䅁䅁䅍䅄䅁䅁䅯兑䅅䅁䅯硺䅉䅁䅅䅁䉁䅁䅁权允䅂䅁䍄䉁䅁䅁兂䅁䅁䅍䅄䅁䅁䅯杣䅅䅁䅯儵䅯䅁䅯朵䅯䅁䅯眵䅯䅁䅅䅁䉁䅁䅁权㥁杁䅁䍄䉁䅁䅁兂䅁䅁䅍䅄䅁䅁䅯杣䅅䅁䅯儷䅯䅁䅯朵䅯䅁䅯眵䅯䅁䅅䅁䉁䅁䅁睂䅁䅁䅁䡷汦䅑杷允䅁䅁䅍䅁䑁䅁䅷䅁䭁䭁䉣䅁䭁䵁匸䅁䉁䅁䅁允䅁䅁䅯䅅䅑䅁杷允䅁䅁䅕䅁䑁䅁䅷䅁䭁䭁䉣䅁䭁䵁单䅁䭁䅁䅑潁䭁䵁卧䅁䉁䅁䅁允䅁䅁䅕䅺䕃啎䵶商䵁䅉䅅䅁䙁䅁䅁睁䵁䅁䅁权湃允䅁权䙄杅䅁权䕁䅁䅋权䩄杅䅁允䅁䅁䅅䅁䙁䥁㍋䑪婲桊䅊䍄䉁䅁䅁兂䅁䅁䅍䅄䅁䅁䅯睰䅅䅁䅯䄶䅯䅁䅯朵䅯䅁䅯眵䅯䅁䅅䅁䉁䅁䅁权䝁睃䅁䍄䉁䅁䅁兂䅁䅁䅍䅄䅁䅁䅯睰䅅䅁䅯朶䅯䅁䅯朵䅯䅁䅯眶䅯䅁䅅䅁䉁䅁䅁睂䅁䅁䅁䍉洷䅑杷允䅁䅁䅑䅁䑁䅁䅷䅁䭁䵁䉅䅁䭁䉁䜸䅁䭁䍁䝁䅁䉁䅁䅁允䅁䅁䅯杔䅙䅁杷允䅁䅁䅑䅁䑁䅁䅷䅁䭁䕁䅷䅁䭁䉁䜸䅁䭁䍁䝁䅁䉁䅁䅁允䅁䅁䅯睚䅯䅁杷允䅁䅁䅍䅁䑁䅁䅷䅁䭁䝁䉳䅁䭁䉁䝧䅁䉁䅁䅁允䅁䅁䅯杓䅙䅁杷允䅁䅁䅍䅁䑁䅁䅷䅁䭁䝁䈸䅁䭁乁卯䅁䉁䅁䅁允䅁䅁䅯䉅䅧䅁杷允䅁䅁䅕䅁䑁䅁䅷䅁䭁偁䅫䅁䭁佁䭫䅁䭁佁䭙䅁䭁佁䭣䅁䉁䅁䅁允䅁䅁䅯䅶䄴䅁杷允䅁䅁䅍䅁䑁䅁䅷䅁䭁䅁䉧䅁䭁䍁䝑䅁䉁䅁䅁允䅁䅁䅯关䅯䅁杷允䅁䅁䅕䅁䑁䅁䅷䅁䭁佁䅙䅁䭁䵁即䅁䭁䅁䅑潁䭁䵁卧䅁䉁䅁䅁允䅁䅁䅕㘱睎児㍰ざ䵁䅉䅅䅁䙁䅁䅁睁䵁䅁䅁权乄允䅁权煄权䅁权浄权䅁权牄权䅁允䅁䅁䅅䅁䡁䅁䅁䅁杂⭍䅚䍄䉁䅁䅁兂䅁䅁䅍䅄䅁䅁䅯儳䅅䅁䅯剸䅉䅁䅯䅂䍁䅧䅯䉹䅉䅁䅅䅁䉁䅁䅁兂い偢块摹噙䅑杷允䅁䅁䅍䅁䑁䅁䅷䅁䭁䍁䉯䅁䭁䉁䝯䅁䉁䅁䅁允䅁䅁䅯䅑䅙䅁杷允䅁䅁䅕䅁䑁䅁䅷䅁䭁䩁䄸䅁䭁佁䭯䅁䭁佁䭙䅁䭁佁䭳䅁䉁䅁䅁允䅁䅁䅯䅅䅑䅁杷允䅁䅁䅕䅁䑁䅁䅷䅁䭁佁䅧䅁䭁䵁单䅁䭁䅁䅑潁䭁䵁卧䅁䉁䅁䅁允䅁䅁䅕欫兙橹元歂䵁䅉䅅䅁䙁䅁䅁睁䵁䅁䅁权啄䅁䅁权䙄杅䅁权䕁䅁䅋权䥄杅䅁允䅁䅁䅅䅁䙁䱁戱浖㍆䉭䅂䍄䉁䅁䅁睁䅁䅁䅍䅄䅁䅁䅯儶䅷䅁䅯栲䅉䅁䅅䅁䉁䅁䅁权䕄杆䅁䍄䉁䅁䅁兂䅁䅁䅍䅄䅁䅁䅯兏䅅䅁䅯儵䅯䅁䅯朵䅯䅁䅯眵䅯䅁䅅䅁䉁䅁䅁权乁睃䅁䍄䉁䅁䅁兂䅁䅁䅍䅄䅁䅁䅯䄲䅁䅁䅯䄷䅯䅁䅯朵䅯䅁䅯眵䅯䅁䅅䅁䉁䅁䅁睂䅁䅁䅁䐴浢䅑杷允䅁䅁䅍䅁䑁䅁䅷䅁䭁䉁䝁䅁䭁乁卯䅁䉁䅁䅁允䅁䅁䅯䉹䅙䅁杷允䅁䅁䅕䅁䑁䅁䅷䅁䭁䱁䅧䅁䭁䵁单䅁䭁䅁䅑潁䭁䵁卫䅁䉁䅁䅁允䅁䅁䅕㤫啚䩇㐯稯䴸䅉䅅䅁䑁䅁䅁睁䵁䅁䅁权敂䅁䅁权奁杂䅁允䅁䅁䅅䅁䭁䍁䜰䅁䵁䅉䅅䅁䙁䅁䅁睁䵁䅁䅁权㑃䅁䅁权䱄杅䅁权䕁䅁䅋权䩄杅䅁允䅁䅁䅅䅁䙁乁橥䑣䬰ㅤ䅚䍄䉁䅁䅁兂䅁䅁䅍䅄䅁䅁䅯儶䅁䅁䅯䄶䅯䅁䅯朵䅯䅁䅯眵䅯䅁䅅䅁䉁䅁䅁权剂睃䅁䍄䉁䅁䅁睁䅁䅁䅍䅄䅁䅁䅯䅵䅁䅁䅯杈䅙䅁䅅䅁䉁䅁䅁权䝁权䅁䍄䉁䅁䅁睁䅁䅁䅍䅄䅁䅁䅯权䅅䅁䅯杇䅙䅁䅅䅁䉁䅁䅁权敂杂䅁䍄䉁䅁䅁兂䅁䅁䅍䅄䅁䅁䅯䅵䅁䅁䅯儵䅯䅁䅯朵䅯䅁䅯眵䅯䅁䅅䅁䉁䅁䅁权允䅂䅁䍄䉁䅁䅁兂䅁䅁䅍䅄䅁䅁䅯䅵䅁䅁䅯儶䅯䅁䅯朵䅯䅁䅯眵䅯䅁䅅䅁䉁䅁䅁权允䅂䅁䍄䉁䅁䅁睁䅁䅁䅍䅄䅁䅁䅯共䅅䅁䅯硺䅉䅁䅅䅁䉁䅁䅁睂䅁䅁䅁䱷杪䅑杷允䅁䅁䅍䅁䑁䅁䅷䅁䭁䭁䉫䅁䭁䉁䜴䅁䉁䅁䅁允䅁䅁䅯䅁䅣䅁杷允䅁䅁䅕䅁䑁䅁䅷䅁䭁䙁䅕䅁䭁佁䬰䅁䭁佁䭙䅁䭁佁䭣䅁䉁䅁䅁允䅁䅁䅣䅁䅁佁睁欵䵁䅉䅅䅁䙁䅁䅁睁䵁䅁䅁权灃允䅁权汄权䅁权浄权䅁权湄权䅁允䅁䅁䅅䅁䭁偁䭫䅁䵁䅉䅅䅁䙁䅁䅁睁䵁䅁䅁权灃允䅁权潄权䅁权浄权䅁权湄权䅁允䅁䅁䅅䅁䭁䅁䱙䅁䵁䅉䅅䅁䑁䅁䅁睁䵁䅁䅁权塂允䅁权歁杂䅁允䅁䅁䅅䅁䭁䉁䕁䅁䵁䅉䅅䅁䙁䅁䅁睁䵁䅁䅁权灃允䅁权煄权䅁权浄权䅁权牄权䅁允䅁䅁䅅䅁䡁䅁䅁䅁杂敓䅚䍄䉁䅁䅁兂䅁䅁䅍䅄䅁䅁䅯共䅅䅁䅯儷䅯䅁䅯朵䅯䅁䅯眵䅯䅁䅅䅁䉁䅁䅁睂䅁䅁䅁䅯浪䅑杷允䅁䅁䅕䅁䑁䅁䅷䅁䭁䍁䉳䅁䭁䵁即䅁䭁䅁䅑潁䭁䵁卧䅁䉁䅁䅁允䅁䅁䅕䥘䌯匹䵧歗䵁䅉䅅䅁䙁䅁䅁睁䵁䅁䅁权睄䅁䅁权䱄杅䅁权䕁䅁䅋权䥄杅䅁允䅁䅁䅅䅁䙁䙁偹癷潕䙐䅚䍄䉁䅁䅁兂䅁䅁䅍䅄䅁䅁䅯䄸䅁䅁䅯硹䅉䅁䅯䅂䍁䅧䅯剹䅉䅁䅅䅁䉁䅁䅁兂䭁㘱睎扐奰䅑杷允䅁䅁䅑䅁䑁䅁䅷䅁䭁偁䅁䅁䭁䉁䜸䅁䭁䍁䝁䅁䉁䅁䅁允䅁䅁䅯儵䅙䅁杷允䅁䅁䅍䅁䑁䅁䅷䅁䭁偁䅁䅁䭁䍁䝑䅁䉁䅁䅁允䅁䅁䅯权䅯䅁杷允䅁䅁䅍䅁䑁䅁䅷䅁䭁偁䅁䅁䭁乁卯䅁䉁䅁䅁允䅁䅁䅯桺䅙䅁杷允䅁䅁䅍䅁䑁䅁䅷䅁䭁䥁䙧䅁䭁乁卯䅁䉁䅁䅁允䅁䅁䅯硺䅙䅁杷允䅁䅁䅍䅁䑁䅁䅷䅁䭁䭁䉯䅁䭁䵁匸䅁䉁䅁䅁允䅁䅁䅯䅅䅑䅁杷允䅁䅁䅕䅁䑁䅁䅷䅁䭁䭁䉯䅁䭁䵁即䅁䭁䅁䅑潁䭁䵁卫䅁䉁䅁䅁允䅁䅁䅕䥘䌯匹䵩ざ䵁䅉䅅䅁䙁䅁䅁睁䵁䅁䅁权煃允䅁权灄权䅁权浄权䅁权湄权䅁允䅁䅁䅅䅁䭁䉁偳䅁䵁䅉䅅䅁䙁䅁䅁睁䵁䅁䅁权晄允䅁权潄权䅁权浄权䅁权湄权䅁允䅁䅁䅅䅁䭁偁䬴䅁䵁䅉䅅䅁䙁䅁䅁睁䵁䅁䅁权祁允䅁权䙄杅䅁权䕁䅁䅋权䥄杅䅁允䅁䅁䅅䅁䙁乁歔䱦獨硧䄹䍄䉁䅁䅁兂䅁䅁䅍䅄䅁䅁䅯杍䅅䅁䅯剸䅉䅁䅯䅂䍁䅧䅯剹䅉䅁䅅䅁䉁䅁䅁兂穄倰㔷祹慉䅑杷允䅁䅁䅑䅁䑁䅁䅷䅁䭁䑁䉉䅁䭁䉁䜸䅁䭁䍁䝁䅁䉁䅁䅁允䅁䅁䅯睏䅧䅁杷允䅁䅁䅍䅁䑁䅁䅷䅁䭁䑁䉉䅁䭁䍁䝙䅁䉁䅁䅁允䅁䅁䄴䅄䅁䑁䅫䅎畁䑁䅉兏䅁䅁杷允䅁䅁䅕䅁䑁䅁䅷䅁䭁䝁䉉䅁䭁䵁单䅁䭁䅁䅑潁䭁䵁卧䅁䉁䅁䅁允䅁䅁䅕ぢ䕥奃硎歃䵁䅉䅅䅁䑁䅁䅁睁䵁䅁䅁权楂允䅁权敁杂䅁允䅁䅁䅅䅁䭁䭁䝉䅁䵁䅉䅅䅁䑁䅁䅁睁䵁䅁䅁权慂兂䅁权慄杅䅁允䅁䅁䅅䅁䭁䩁奙䅁䵁䅉䅅䅁䙁䅁䅁睁䵁䅁䅁权塃允䅁权䱄杅䅁权䕁䅁䅋权䩄杅䅁允䅁䅁䅅䅁䙁䙁偹癷潕䝺䅂䍄䉁䅁䅁兂䅁䅁䅍䅄䅁䅁䅯杙䅅䅁䅯儷䅯䅁䅯朵䅯䅁䅯眵䅯䅁䅅䅁䉁䅁䅁睂䅁䅁䅁䑉浢䅑杷允䅁䅁䅍䅁䑁䅁䅷䅁䭁䭁䉳䅁䭁䉁䝷䅁䉁䅁䅁允䅁䅁䅯杯䅙䅁杷允䅁䅁䅍䅁䑁䅁䅷䅁䭁䱁䉑䅁䭁䉁䝧䅁䉁䅁䅁允䅁䅁䅯克䅙䅁杷允䅁䅁䅍䅁䑁䅁䅷䅁䭁䱁䉧䅁䭁䉁䝯䅁䉁䅁䅁允䅁䅁䅯杘䅙䅁杷允䅁䅁䅍䅁䑁䅁䅷䅁䭁䥁䉁䅁䭁䵁匸䅁䉁䅁䅁允䅁䅁䅯䅅䅑䅁杷允䅁䅁䅕䅁䑁䅁䅷䅁䭁䕁䉙䅁䭁佁䭧䅁䭁佁䭙䅁䭁佁䭣䅁䉁䅁䅁允䅁䅁䅯杂䅳䅁杷允䅁䅁䅕䅁䑁䅁䅷䅁䭁䥁䉁䅁䭁䵁即䅁䭁䅁䅑潁䭁䵁卧䅁䉁䅁䅁允䅁䅁䅕䉵䘶ㄶ㑆䕘䵁䅉䅅䅁䙁䅁䅁睁䵁䅁䅁权兄允䅁权䙄杅䅁权䕁䅁䅋权䥄杅䅁允䅁䅁䅅䅁䙁䡁佪䱔䝑兢䅆䍄䉁䅁䅁睁䅁䅁䅍䅄䅁䅁䅯䅧䅅䅁䅯杇䅙䅁䅅䅁䉁䅁䅁权坄杂䅁䍄䉁䅁䅁睁䅁䅁䅍䅄䅁䅁䅯䅧䅅䅁䅯䅈䅙䅁䅅䅁䉁䅁䅁权䝂睂䅁䍄䉁䅁䅁兂䅁䅁䅍䅄䅁䅁䅯䅧䅅䅁䅯䄷䅯䅁䅯朵䅯䅁䅯眵䅯䅁䅅䅁䉁䅁䅁睂䅁䅁䅁䉑汌䅑杷允䅁䅁䅑䅁䑁䅁䅷䅁䭁佁䄰䅁䭁䉁䜸䅁䭁䍁䝁䅁䉁䅁䅁允䅁䅁䅯䅫䅣䅁杷允䅁䅁䅕䅁䑁䅁䅷䅁䭁佁䄰䅁䭁佁䭯䅁䭁佁䭙䅁䭁佁䭳䅁䉁䅁䅁允䅁䅁䅣䅁䅁䅁乂欵䵁䅉䅅䅁䙁䅁䅁睁䵁䅁䅁权瑄䅁䅁权獄权䅁权浄权䅁权湄权䅁允䅁䅁䅅䅁䡁䅁䅁䅁杁⬳䅒䍄䉁䅁䅁睁䅁䅁䅍䅄䅁䅁䅯儷䅁䅁䅯栲䅉䅁䅅䅁䉁䅁䅁权呄杆䅁䍄䉁䅁䅁睁䅁䅁䅍䅄䅁䅁䅯充䅳䅁䅯栲䅉䅁䅅䅁䉁䅁䅁权啄杆䅁䍄䉁䅁䅁睁䅁䅁䅍䅄䅁䅁䅯䅺䅁䅁䅯䅇䅙䅁䅅䅁䉁䅁䅁权婁杂䅁䍄䉁䅁䅁兂䅁䅁䅍䅄䅁䅁䅯䄯䅅䅁䅯儵䅯䅁䅯朵䅯䅁䅯眵䅯䅁䅅䅁䉁䅁䅁权⭁睃䅁䍄䉁䅁䅁兂䅁䅁䅍䅄䅁䅁䅯睃䅁䅁䅯䄷䅯䅁䅯朵䅯䅁䅯眵䅯䅁䅅䅁䉁䅁䅁权允䅂䅁䍄䉁䅁䅁兂䅁䅁䅍䅄䅁䅁䅯先䅅䅁䅯儷䅯䅁䅯朵䅯䅁䅯眵䅯䅁䅅䅁䉁䅁䅁睂䅁䅁䅁佧汮䅑杷允䅁䅁䅍䅁䑁䅁䅷䅁䭁䩁䵍䅁䭁乁卯䅁䉁䅁䅁允䅁䅁䅯砱䅙䅁杷允䅁䅁䅍䅁䑁䅁䅷䅁䭁䥁䅍䅁䭁䵁匸䅁䉁䅁䅁允䅁䅁䅣䅁䅁䕁䡄䔴䵁䅉䅅䅁䙁䅁䅁睁䵁䅁䅁权硂允䅁权䱄杅䅁权䕁䅁䅋权䩄杅䅁允䅁䅁䅅䅁䙁䥁牘払敧噰䄱䍄䉁䅁䅁兂䅁䅁䅍䅄䅁䅁䅯兣䅅䅁䅯儵䅯䅁䅯朵䅯䅁䅯眵䅯䅁䅅䅁䉁䅁䅁权㑁睃䅁䍄䉁䅁䅁兂䅁䅁䅍䅄䅁䅁䅯兣䅅䅁䅯儶䅯䅁䅯朵䅯䅁䅯眵䅯䅁䅅䅁䉁䅁䅁权汁睄䅁䍄䉁䅁䅁兂䅁䅁䅍䅄䅁䅁䅯兣䅅䅁䅯朶䅯䅁䅯朵䅯䅁䅯眶䅯䅁䅅䅁䉁䅁䅁睂䅁䅁䅁䑁浌䅑杷允䅁䅁䅍䅁䑁䅁䅷䅁䭁䡁䉅䅁䭁乁卯䅁䉁䅁䅁允䅁䅁䅯䈲䅙䅁杷允䅁䅁䅕䅁䑁䅁䅷䅁䭁佁䉧䅁䭁佁䭯䅁䭁佁䭙䅁䭁佁䭳䅁䉁䅁䅁允䅁䅁䅣䅁䅁䭁兂欵䵁䅉䅅䅁䙁䅁䅁睁䵁䅁䅁权乂允䅁权汄权䅁权浄权䅁权湄权䅁允䅁䅁䅅䅁䭁䑁䱧䅁䵁䅉䅅䅁䕁䅁䅁睁䵁䅁䅁权䕄允䅁权晁杂䅁权杁杂䅁允䅁䅁䅅䅁䭁䑁䬰䅁䵁䅉䅅䅁䙁䅁䅁睁䵁䅁䅁权橃允䅁权䱄杅䅁权䕁䅁䅋权䥄杅䅁允䅁䅁䅅䅁䙁䭁䠵場啯汔䅎䍄䉁䅁䅁睁䅁䅁䅍䅄䅁䅁䅯睚䅁䅁䅯硺䅉䅁䅅䅁䉁䅁䅁权允䅂䅁䍄䉁䅁䅁睁䅁䅁䅍䅄䅁䅁䅯朷䅅䅁䅯䅊䅙䅁䅅䅁䉁䅁䅁权䥃权䅁䍄䉁䅁䅁睁䅁䅁䅍䅄䅁䅁䅯睏䅅䅁䅯硺䅉䅁䅅䅁䉁䅁䅁权允䅂䅁䍄䉁䅁䅁兂䅁䅁䅍䅄䅁䅁䅯內䅁䅁䅯剸䅉䅁䅯䅂䍁䅧䅯剹䅉䅁䅅䅁䉁䅁䅁兂坃杅䑈㝅歯䅑杷允䅁䅁䅕䅁䑁䅁䅷䅁䭁佁䉑䅁䭁佁䬰䅁䭁佁䭙䅁䭁佁䭣䅁䉁䅁䅁允䅁䅁䅣䅁䅁䕁䩄〴䵁䅉䅅䅁䙁䅁䅁睁䵁䅁䅁权祄䅁䅁权瑄权䅁权浄权䅁权湄权䅁允䅁䅁䅅䅁䡁䅁䅁䅁䅂敮䅖䍄䉁䅁䅁兂䅁䅁䅍䅄䅁䅁䅯杲䅅䅁䅯䄶䅯䅁䅯朵䅯䅁䅯眵䅯䅁䅅䅁䉁䅁䅁权䝁睃䅁䍄䉁䅁䅁兂䅁䅁䅍䅄䅁䅁䅯杲䅅䅁䅯朶䅯䅁䅯朵䅯䅁䅯眶䅯䅁䅅䅁䉁䅁䅁睂䅁䅁䅁䕯洯䅑杷允䅁䅁䅍䅁䑁䅁䅷䅁䭁䙁䉣䅁䭁䉁䝧䅁䉁䅁䅁允䅁䅁䅯䅦䅙䅁杷允䅁䅁䅕䅁䑁䅁䅷䅁䭁䙁䉙䅁䭁佁䬰䅁䭁佁䭙䅁䭁佁䭣䅁䉁䅁䅁允䅁䅁䅣䅁䅁䍁瑃〴䵁䅉䅅䅁䑁䅁䅁睁䵁䅁䅁权塂允䅁权敁杂䅁允䅁䅁䅅䅁䭁䭁䝣䅁䵁䅉䅅䅁䕁䅁䅁睁䵁䅁䅁权塂允䅁权晁杂䅁权杁杂䅁允䅁䅁䅅䅁䭁䑁䡙䅁䵁䅉䅅䅁䙁䅁䅁睁䵁䅁䅁权塂允䅁权汄权䅁权浄权䅁权湄权䅁允䅁䅁䅅䅁䭁䑁䌰䅁䵁䅉䅅䅁䙁䅁䅁睁䵁䅁䅁权塂允䅁权煄权䅁权浄权䅁权牄权䅁允䅁䅁䅅䅁䡁䅁䅁䅁杂⭑䅚䍄䉁䅁䅁睁䅁䅁䅍䅄䅁䅁䅯睢䅕䅁䅯栲䅉䅁䅅䅁䉁䅁䅁权捄杆䅁䍄䉁䅁䅁睁䅁䅁䅍䅄䅁䅁䅯䅣䅕䅁䅯栲䅉䅁䅅䅁䉁䅁䅁权摄杆䅁䍄䉁䅁䅁睁䅁䅁䅍䅄䅁䅁䅯睩䅅䅁䅯䅊䅙䅁䅅䅁䉁䅁䅁权偂元䅁䍄䉁䅁䅁兂䅁䅁䅍䅄䅁䅁䅯杺䅅䅁䅯朶䅯䅁䅯朵䅯䅁䅯眶䅯䅁䅅䅁䉁䅁䅁睂䅁䅁䅁䑙浐䅑杷允䅁䅁䅕䅁䑁䅁䅷䅁䭁䱁䉍䅁䭁䵁单䅁䭁䅁䅑潁䭁䵁卧䅁䉁䅁䅁允䅁䅁䅕湑䔰䙖牥䕉䵁䅉䅅䅁䑁䅁䅁睁䵁䅁䅁权㑁䅄䅁权慄杅䅁允䅁䅁䅅䅁䭁乁圸䅁䵁䅉䅅䅁䙁䅁䅁睁䵁䅁䅁权䩄䅁䅁权潄权䅁权浄权䅁权湄权䅁允䅁䅁䅅䅁䭁䅁䱙䅁䵁䅉䅅䅁䑁䅁䅁睁䵁䅁䅁权⽃允䅁权慄杅䅁允䅁䅁䅅䅁䭁佁坅䅁䵁䅉䅅䅁䙁䅁䅁睁䵁䅁䅁权䱃䅁䅁权䱄杅䅁权䕁䅁䅋权䥄杅䅁允䅁䅁䅅䅁䙁䍁捬㡪ㅌ䘫䅤䍄䉁䅁䅁睁䅁䅁䅍䅄䅁䅁䅯睩䅁䅁䅯䅊䅙䅁䅅䅁䉁䅁䅁权䭄元䅁䍄䉁䅁䅁睁䅁䅁䅍䅄䅁䅁䅯睩䅁䅁䅯杊䅙䅁䅅䅁䉁䅁䅁杄䵁䅁䅁兏ㅁ䍁䄴䅎㍁䅁䅁䍄䉁䅁䅁兂䅁䅁䅍䅄䅁䅁䅯睩䅁䅁䅯䄶䅯䅁䅯朵䅯䅁䅯眵䅯䅁䅅䅁䉁䅁䅁权允䅂䅁䍄䉁䅁䅁兂䅁䅁䅍䅄䅁䅁䅯睩䅁䅁䅯朶䅯䅁䅯朵䅯䅁䅯眶䅯䅁䅅䅁䉁䅁䅁权允䅂䅁䍄䉁䅁䅁睁䅁䅁䅍䅄䅁䅁䅯睫䅅䅁䅯栲䅉䅁䅅䅁䉁䅁䅁权橄杆䅁䍄䉁䅁䅁兂䅁䅁䅍䅄䅁䅁䅯䅺䅅䅁䅯儷䅯䅁䅯朵䅯䅁䅯眵䅯䅁䅅䅁䉁䅁䅁睂䅁䅁䅁䱷決䅑杷允䅁䅁䅕䅁䑁䅁䅷䅁䭁䙁䉁䅁䭁佁䬰䅁䭁佁䭙䅁䭁佁䭣䅁䉁䅁䅁允䅁䅁䅣䅁䅁䵁捄唵䵁䅉䅅䅁䑁䅁䅁睁䵁䅁䅁权䅂允䅁权歁杂䅁允䅁䅁䅅䅁䭁䙁䭣䅁䵁䅉䅅䅁䑁䅁䅁睁䵁䅁䅁权䩄允䅁权流杂䅁允䅁䅁䅅䅁佁䅁䅷䅁㕁䑁䅣杌ㅁ䑁䅕䅁䵁䅉䅅䅁䙁䅁䅁睁䵁䅁䅁权䅂允䅁权潄权䅁权浄权䅁权湄权䅁允䅁䅁䅅䅁䭁䅁䱙䅁䵁䅉䅅䅁䑁䅁䅁睁䵁䅁䅁权䅂允䅁权慄杅䅁允䅁䅁䅅䅁䭁佁坣䅁䵁䅉䅅䅁䙁䅁䅁睁䵁䅁䅁权浃䅁䅁权䱄杅䅁权䕁䅁䅋权䩄杅䅁允䅁䅁䅅䅁䙁䥁牘払敧嘵䄵䍄䉁䅁䅁睁䅁䅁䅍䅄䅁䅁䅯兣䅳䅁䅯栲䅉䅁䅅䅁䉁䅁䅁权灄杆䅁䍄䉁䅁䅁兂䅁䅁䅍䅄䅁䅁䅯关䅅䅁䅯剸䅉䅁䅯䅂䍁䅧䅯䉹䅉䅁䅅䅁䉁䅁䅁兂煁核睹㕶䝧䅑杷允䅁䅁䅕䅁䑁䅁䅷䅁䭁偁䉙䅁䭁佁䭷䅁䭁佁䭙䅁䭁佁䭣䅁䉁䅁䅁允䅁䅁䅣䅁䅁䍁䅁欵䵁䅉䅅䅁䑁䅁䅁睁䵁䅁䅁权流允䅁权慄杅䅁允䅁䅁䅅䅁䭁佁坯䅁䵁䅉䅅䅁䕁䅁䅁睁䵁䅁䅁权㙁䅁䅁权晁杂䅁权杁杂䅁允䅁䅁䅅䅁䭁佁䥕䅁䵁䅉䅅䅁䙁䅁䅁睁䵁䅁䅁权㉂䅁䅁权瑄权䅁权浄权䅁权湄权䅁允䅁䅁䅅䅁䡁䅁䅁䅁权⭹䅖䍄䉁䅁䅁兂䅁䅁䅍䅄䅁䅁䅯䅱䅁䅁䅯儷䅯䅁䅯朵䅯䅁䅯眵䅯䅁䅅䅁䉁䅁䅁睂䅁䅁䅁䭁汐䅑杷允䅁䅁䅍䅁䑁䅁䅷䅁䭁䥁䅯䅁䭁䍁䝑䅁䉁䅁䅁允䅁䅁䅯䅎䅯䅁杷允䅁䅁䅕䅁䑁䅁䅷䅁䭁䥁䉫䅁䭁䵁即䅁䭁䅁䅑潁䭁䵁卫䅁䉁䅁䅁允䅁䅁䅕積積積積啖䵁䅉䅅䅁䑁䅁䅁睁䵁䅁䅁权穄权䅁权慄杅䅁允䅁䅁䅅䅁䭁佁地䅁䵁䅉䅅䅁䑁䅁䅁睁䵁䅁䅁权卂兄䅁权慄杅䅁允䅁䅁䅅䅁䭁佁圴䅁䵁䅉䅅䅁䑁䅁䅁睁䵁䅁䅁权䩃䅂䅁权慄杅䅁允䅁䅁䅅䅁䭁佁圸䅁䵁䅉䅅䅁䙁䅁䅁睁䵁䅁䅁权慂允䅁权䙄杅䅁权䕁䅁䅋权䩄杅䅁允䅁䅁䅅䅁䙁䕁堯倱嘶䈱䅎䍄䉁䅁䅁兂䅁䅁䅍䅄䅁䅁䅯眹䅅䅁䅯儵䅯䅁䅯朵䅯䅁䅯眵䅯䅁䅅䅁䉁䅁䅁权潂睃䅁䍄䉁䅁䅁兂䅁䅁䅍䅄䅁䅁䅯睸䅅䅁䅯䄷䅯䅁䅯朵䅯䅁䅯眵䅯䅁䅅䅁䉁䅁䅁睂䅁䅁䅁䍯歔䅑杷允䅁䅁䅍䅁䑁䅁䅷䅁䭁䥁䉍䅁䭁乁卯䅁䉁䅁䅁允䅁䅁䅯䈸䅙䅁杷允䅁䅁䅍䅁䑁䅁䅷䅁䭁䍁䅅䅁䭁䉁䜴䅁䉁䅁䅁允䅁䅁䅯兊䅧䅁杷允䅁䅁䅍䅁䑁䅁䅷䅁䭁䍁䉳䅁䭁䵁匸䅁䉁䅁䅁允䅁䅁䅯䅅䅑䅁杷允䅁䅁䅍䅁䑁䅁䅷䅁䭁䉁乳䅁䭁乁卯䅁䉁䅁䅁允䅁䅁䅯券䅙䅁杷允䅁䅁䅍䅁䑁䅁䅷䅁䭁䭁䉍䅁䭁䉁䜴䅁䉁䅁䅁允䅁䅁䅯䅪䅙䅁杷允䅁䅁䅕䅁䑁䅁䅷䅁䭁佁䉧䅁䭁佁䭧䅁䭁佁䭙䅁䭁佁䭣䅁䉁䅁䅁允䅁䅁䅯杂䅳䅁杷允䅁䅁䅕䅁䑁䅁䅷䅁䭁乁䉙䅁䭁佁䭧䅁䭁佁䭙䅁䭁佁䭣䅁䉁䅁䅁允䅁䅁䅯杂䅳䅁杷允䅁䅁䅍䅁䑁䅁䅷䅁䭁䱁䉣䅁䭁䉁䝧䅁䉁䅁䅁允䅁䅁䅯杓䅙䅁杷允䅁䅁䅍䅁䑁䅁䅷䅁䭁䡁䵷䅁䭁乁卯䅁䉁䅁䅁允䅁䅁䅯核䅙䅁杷允䅁䅁䅍䅁䑁䅁䅷䅁䭁䱁䉕䅁䭁䍁䝑䅁䉁䅁䅁允䅁䅁䅯䅇䅯䅁杷允䅁䅁䅍䅁䑁䅁䅷䅁䭁䡁乑䅁䭁乁卯䅁䉁䅁䅁允䅁䅁䅯䈹䅙䅁杷允䅁䅁䅕䅁䑁䅁䅷䅁䭁䭁䈰䅁䭁䵁单䅁䭁䅁䅑潁䭁䵁卫䅁䉁䅁䅁允䅁䅁䅕噬㥐制楨歂䵁䅉䅅䅁䑁䅁䅁睁䵁䅁䅁权㕁䅁䅁权偄杅䅁允䅁䅁䅅䅁䭁䉁䕁䅁䵁䅉䅅䅁䑁䅁䅁睁䵁䅁䅁权㕁䅁䅁权慁杂䅁允䅁䅁䅅䅁䭁䑁䜰䅁䵁䅉䅅䅁䑁䅁䅁睁䵁䅁䅁权㕁䅁䅁权流杂䅁允䅁䅁䅅䅁佁䅁䅷䅁㑁䑁䅕杌㉁䑁䅑䅁䵁䅉䅅䅁䑁䅁䅁睁䵁䅁䅁权㍂䅁䅁权流杂䅁允䅁䅁䅅䅁佁䅁䅷䅁ぁ䑁䅧杌ㅁ䑁䅣䅁䵁䅉䅅䅁䙁䅁䅁睁䵁䅁䅁权㕁䅁䅁权獄权䅁权浄权䅁权湄权䅁允䅁䅁䅅䅁䡁䅁䅁䅁䅃散䅖䍄䉁䅁䅁睁䅁䅁䅍䅄䅁䅁䅯睌䅕䅁䅯栲䅉䅁䅅䅁䉁䅁䅁权㑄杆䅁䍄䉁䅁䅁睁䅁䅁䅍䅄䅁䅁䅯儲䅅䅁䅯杇䅙䅁䅅䅁䉁䅁䅁权獂杂䅁䍄䉁䅁䅁睁䅁䅁䅍䅄䅁䅁䅯兪䅁䅁䅯䅊䅙䅁䅅䅁䉁䅁䅁权㥄睂䅁䍄䉁䅁䅁䅂䅁䅁䅍䅄䅁䅁䅯儲䅅䅁䅯睈䅙䅁䅯䅉䅙䅁䅅䅁䉁䅁䅁权瑃䅃䅁䍄䉁䅁䅁睁䅁䅁䅍䅄䅁䅁䅯儵䅁䅁䅯䅊䅙䅁䅅䅁䉁䅁䅁权求权䅁䍄䉁䅁䅁兂䅁䅁䅍䅄䅁䅁䅯儲䅅䅁䅯儵䅯䅁䅯朵䅯䅁䅯眵䅯䅁䅅䅁䉁䅁䅁权㕄权䅁䍄䉁䅁䅁兂䅁䅁䅍䅄䅁䅁䅯儲䅅䅁䅯䄶䅯䅁䅯朵䅯䅁䅯眵䅯䅁䅅䅁䉁䅁䅁权䝁睃䅁䍄䉁䅁䅁兂䅁䅁䅍䅄䅁䅁䅯䄶䅁䅁䅯儶䅯䅁䅯朵䅯䅁䅯眵䅯䅁䅅䅁䉁䅁䅁权楄䅄䅁䍄䉁䅁䅁兂䅁䅁䅍䅄䅁䅁䅯儲䅅䅁䅯朶䅯䅁䅯朵䅯䅁䅯眶䅯䅁䅅䅁䉁䅁䅁睂䅁䅁䅁䕉浺䅑杷允䅁䅁䅕䅁䑁䅁䅷䅁䭁乁䉫䅁䭁佁䭷䅁䭁佁䭙䅁䭁佁䭣䅁䉁䅁䅁允䅁䅁䅣䅁䅁䍁䵂欵䵁䅉䅅䅁䑁䅁䅁睁䵁䅁䅁权浃兂䅁权慄杅䅁允䅁䅁䅅䅁䭁偁坯䅁䵁䅉䅅䅁䙁䅁䅁睁䵁䅁䅁权䱁允䅁权獄权䅁权浄权䅁权湄权䅁允䅁䅁䅅䅁䡁䅁䅁䅁䅃佲䅒䍄䉁䅁䅁睁䅁䅁䅍䅄䅁䅁䅯兩䅁䅁䅯杊䅙䅁䅅䅁䉁䅁䅁杄䵁䅁䅁李㕁䍁䄴䅍硁䅁䅁䍄䉁䅁䅁睁䅁䅁䅍䅄䅁䅁䅯睧䅅䅁䅯䅇䅙䅁䅅䅁䉁䅁䅁权療杂䅁䍄䉁䅁䅁兂䅁䅁䅍䅄䅁䅁䅯杧䅅䅁䅯儵䅯䅁䅯朵䅯䅁䅯眵䅯䅁䅅䅁䉁䅁䅁权乁睃䅁䍄䉁䅁䅁睁䅁䅁䅍䅄䅁䅁䅯朴䅳䅁䅯栲䅉䅁䅅䅁䉁䅁䅁权䍁睆䅁䍄䉁䅁䅁睁䅁䅁䅍䅄䅁䅁䅯儰䅳䅁䅯栲䅉䅁䅅䅁䉁䅁䅁权䕁睆䅁䍄䉁䅁䅁睁䅁䅁䅍䅄䅁䅁䅯睲䅅䅁䅯硺䅉䅁䅅䅁䉁䅁䅁睂䅁䅁䅁乙橔䅑杷允䅁䅁䅍䅁䑁䅁䅷䅁䭁䭁䈸䅁䭁䉁䝷䅁䉁䅁䅁允䅁䅁䅯兔䅙䅁杷允䅁䅁䅍䅁䑁䅁䅷䅁䭁䭁䈸䅁䭁䉁䜴䅁䉁䅁䅁允䅁䅁䅯兙䅙䅁杷允䅁䅁䅕䅁䑁䅁䅷䅁䭁䍁䉯䅁䭁佁䬰䅁䭁佁䭙䅁䭁佁䭣䅁䉁䅁䅁允䅁䅁䅣䅁䅁䍁畂唵䵁䅉䅅䅁䑁䅁䅁睁䵁䅁䅁权癃允䅁权歁杂䅁允䅁䅁䅅䅁䭁䉁䭕䅁䵁䅉䅅䅁䙁䅁䅁睁䵁䅁䅁权癃允䅁权汄权䅁权浄权䅁权湄权䅁允䅁䅁䅅䅁䭁偁䭫䅁䵁䅉䅅䅁䙁䅁䅁睁䵁䅁䅁权癃允䅁权瑄权䅁权浄权䅁权湄权䅁允䅁䅁䅅䅁䡁䅁䅁䅁䅂伱䅖䍄䉁䅁䅁睁䅁䅁䅍䅄䅁䅁䅯兵䄴䅁䅯栲䅉䅁䅅䅁䉁䅁䅁权䙁睆䅁䍄䉁䅁䅁睁䅁䅁䅍䅄䅁䅁䅯朵䅅䅁䅯䅊䅙䅁䅅䅁䉁䅁䅁权汃杂䅁䍄䉁䅁䅁睁䅁䅁䅍䅄䅁䅁䅯䅨䅅䅁䅯杊䅙䅁䅅䅁䉁䅁䅁杄䵁䅁䅁睎睁䍁䄴李㍁䅁䅁䍄䉁䅁䅁睁䅁䅁䅍䅄䅁䅁䅯䅄䅕䅁䅯栲䅉䅁䅅䅁䉁䅁䅁权䡁睆䅁䍄䉁䅁䅁睁䅁䅁䅍䅄䅁䅁䅯䅴䅅䅁䅯杊䅙䅁䅅䅁䉁䅁䅁杄䵁䅁䅁兏穁䍁䄴睎㕁䅁䅁䍄䉁䅁䅁兂䅁䅁䅍䅄䅁䅁䅯䅴䅅䅁䅯儵䅯䅁䅯朵䅯䅁䅯眵䅯䅁䅅䅁䉁䅁䅁权乁睃䅁䍄䉁䅁䅁兂䅁䅁䅍䅄䅁䅁䅯䅴䅅䅁䅯䄷䅯䅁䅯朵䅯䅁䅯眵䅯䅁䅅䅁䉁䅁䅁睂䅁䅁䅁倴汔䅑杷允䅁䅁䅕䅁䑁䅁䅷䅁䭁䭁䅣䅁䭁䵁单䅁䭁䅁䅑潁䭁䵁卫䅁䉁䅁䅁允䅁䅁䅕㥅礯瀵父商䵁䅉䅅䅁䑁䅁䅁睁䵁䅁䅁权婂允䅁权歁杂䅁允䅁䅁䅅䅁䭁佁䥯䅁䵁䅉䅅䅁䙁䅁䅁睁䵁䅁䅁权湃䅁䅁权䱄杅䅁权䕁䅁䅋权䩄杅䅁允䅁䅁䅅䅁䙁䙁偹癷潕䙢䄵䍄䉁䅁䅁兂䅁䅁䅍䅄䅁䅁䅯睰䅁䅁䅯儵䅯䅁䅯朵䅯䅁䅯眵䅯䅁䅅䅁䉁䅁䅁权㑁睃䅁䍄䉁䅁䅁兂䅁䅁䅍䅄䅁䅁䅯睰䅁䅁䅯䄶䅯䅁䅯朵䅯䅁䅯眵䅯䅁䅅䅁䉁䅁䅁权䝁睃䅁䍄䉁䅁䅁睁䅁䅁䅍䅄䅁䅁䅯兴䅳䅁䅯栲䅉䅁䅅䅁䉁䅁䅁权睂睆䅁䍄䉁䅁䅁兂䅁䅁䅍䅄䅁䅁䅯睰䅁䅁䅯朶䅯䅁䅯朵䅯䅁䅯眶䅯䅁䅅䅁䉁䅁䅁睂䅁䅁䅁䍑洯䅑杷允䅁䅁䅕䅁䑁䅁䅷䅁䭁䭁䅣䅁䭁佁䭷䅁䭁佁䭙䅁䭁佁䭣䅁䉁䅁䅁允䅁䅁䅣䅁䅁䥁䕁欵䵁䅉䅅䅁䑁䅁䅁睁䵁䅁䅁权㑄允䅁权捁杂䅁允䅁䅁䅅䅁䭁䕁䜰䅁䵁䅉䅅䅁䑁䅁䅁睁䵁䅁䅁权摃允䅁权慄杅䅁允䅁䅁䅅䅁䭁䅁塯䅁䵁䅉䅅䅁䑁䅁䅁睁䵁䅁䅁权浂䅁䅁权歁杂䅁允䅁䅁䅅䅁䭁䑁䭅䅁䵁䅉䅅䅁䑁䅁䅁睁䵁䅁䅁权䡃允䅁权奁杂䅁允䅁䅁䅅䅁䭁䕁䝯䅁䵁䅉䅅䅁䑁䅁䅁睁䵁䅁䅁权䡃允䅁权流杂䅁允䅁䅁䅅䅁佁䅁䄴䅁硁䑁䅁䅎畁䑁䅕杍䅁䅁杷允䅁䅁䅍䅁䑁䅁䅷䅁䭁䍁䅁䅁䭁䵁匸䅁䉁䅁䅁允䅁䅁䅣䅁䅁䝁㍃唴䵁䅉䅅䅁䙁䅁䅁睁䵁䅁䅁权䡃允䅁权汄权䅁权浄权䅁权湄权䅁允䅁䅁䅅䅁䭁䉁䕁䅁䵁䅉䅅䅁䑁䅁䅁睁䵁䅁䅁权摃兂䅁权慄杅䅁允䅁䅁䅅䅁䭁䅁堰䅁䵁䅉䅅䅁䑁䅁䅁睁䵁䅁䅁权楄允䅁权偄杅䅁允䅁䅁䅅䅁䡁䅁䅁䅁权⭆䅊䍄䉁䅁䅁兂䅁䅁䅍䅄䅁䅁䅯儴䅅䅁䅯剸䅉䅁䅯䅂䍁䅧䅯䉹䅉䅁䅅䅁䉁䅁䅁兂摄汎甸⽮杧䅑杷允䅁䅁䅕䅁䑁䅁䅷䅁䭁佁䉁䅁䭁䵁即䅁䭁䅁䅑潁䭁䵁卧䅁䉁䅁䅁允䅁䅁䅕䅁䅁䅁睃歙䵁䅉䅅䅁䙁䅁䅁睁䵁䅁䅁权桄允䅁权䱄杅䅁权䕁䅁䅋权䥄杅䅁允䅁䅁䅅䅁䙁佁㙆䭆䠵坓䅆䍄䉁䅁䅁兂䅁䅁䅍䅄䅁䅁䅯朴䅅䅁䅯硹䅉䅁䅯䅂䍁䅧䅯䉹䅉䅁䅅䅁䉁䅁䅁兂䙃ㄶ㑇歈慖䅑杷允䅁䅁䅍䅁䑁䅁䅷䅁䭁佁䉁䅁䭁䉁䝷䅁䉁䅁䅁允䅁䅁䅯其䅙䅁杷允䅁䅁䅍䅁䑁䅁䅷䅁䭁佁䉁䅁䭁䉁䜴䅁䉁䅁䅁允䅁䅁䅯東䅙䅁杷允䅁䅁䅍䅁䑁䅁䅷䅁䭁佁䉉䅁䭁䉁䜴䅁䉁䅁䅁允䅁䅁䅯䅲䅙䅁杷允䅁䅁䅍䅁䑁䅁䅷䅁䭁佁䉅䅁䭁䍁䝙䅁䉁䅁䅁允䅁䅁䄴䅄䅁䑁䅫免畁䑁䅕䅎䅁䅁杷允䅁䅁䅕䅁䑁䅁䅷䅁䭁佁䉁䅁䭁佁䭯䅁䭁佁䭙䅁䭁佁䭳䅁䉁䅁䅁允䅁䅁䅣䅁䅁䅁牁欵䵁䅉䅅䅁䙁䅁䅁睁䵁䅁䅁权楄允䅁权煄权䅁权浄权䅁权牄权䅁允䅁䅁䅅䅁䡁䅁䅁䅁䅂敒䅚䍄䉁䅁䅁兂䅁䅁䅍䅄䅁䅁䅯睥䅁䅁䅯䄷䅯䅁䅯朵䅯䅁䅯眵䅯䅁䅅䅁䉁䅁䅁睂䅁䅁䅁䍉浐䅑杷允䅁䅁䅕䅁䑁䅁䅷䅁䭁佁䉁䅁䭁佁䬰䅁䭁佁䭙䅁䭁佁䭣䅁䉁䅁䅁允䅁䅁䅣䅁䅁䍁剃唵䵁䅉䅅䅁䙁䅁䅁睁䵁䅁䅁权桄允䅁权瑄权䅁权浄权䅁权湄权䅁允䅁䅁䅅䅁䡁䅁䅁䅁䅃畑䅚䍄䉁䅁䅁兂䅁䅁䅍䅄䅁䅁䅯朴䅅䅁䅯儷䅯䅁䅯朵䅯䅁䅯眵䅯䅁䅅䅁䉁䅁䅁睂䅁䅁䅁偑汢䅑杷允䅁䅁䅍䅁䑁䅁䅷䅁䭁䩁䉳䅁䭁䵁匸䅁䉁䅁䅁允䅁䅁䅯䅅䅑䅁杷允䅁䅁䅍䅁䑁䅁䅷䅁䭁䥁䅅䅁䭁䍁䝙䅁䉁䅁䅁允䅁䅁䄴䅄䅁䑁䅫免畁䑁䅕睎䅁䅁杷允䅁䅁䅕䅁䑁䅁䅷䅁䭁佁䅕䅁䭁佁䬰䅁䭁佁䭙䅁䭁佁䭣䅁䉁䅁䅁允䅁䅁䅯䅅䅑䅁杷允䅁䅁䅕䅁䑁䅁䅷䅁䭁䩁䉳䅁䭁佁䭷䅁䭁佁䭙䅁䭁佁䭣䅁䉁䅁䅁允䅁䅁䅣䅁䅁䕁ぃ䔵䵁䅉䅅䅁䙁䅁䅁睁䵁䅁䅁权ㅃ允䅁权䱄杅䅁权䕁䅁䅋权䥄杅䅁允䅁䅁䅅䅁䙁䡁㥅瑃橥䙙䅤䍄䉁䅁䅁睁䅁䅁䅍䅄䅁䅁䅯杓䅅䅁䅯䅇䅙䅁䅅䅁䉁䅁䅁权㕁杂䅁䍄䉁䅁䅁睁䅁䅁䅍䅄䅁䅁䅯睸䅕䅁䅯栲䅉䅁䅅䅁䉁䅁䅁权允睆䅁䍄䉁䅁䅁睁䅁䅁䅍䅄䅁䅁䅯睸䄰䅁䅯栲䅉䅁䅅䅁䉁䅁䅁权剁睆䅁䍄䉁䅁䅁兂䅁䅁䅍䅄䅁䅁䅯眫䅅䅁䅯硹䅉䅁䅯䅂䍁䅧䅯剹䅉䅁䅅䅁䉁䅁䅁兂卂䉵䘶㈶扆䅑杷允䅁䅁䅍䅁䑁䅁䅷䅁䭁䥁䵧䅁䭁乁卯䅁䉁䅁䅁允䅁䅁䅯桅䅣䅁杷允䅁䅁䅕䅁䑁䅁䅷䅁䭁䍁䄰䅁䭁佁䭧䅁䭁佁䭙䅁䭁佁䭣䅁䉁䅁䅁允䅁䅁䅯杂䅳䅁杷允䅁䅁䅍䅁䑁䅁䅷䅁䭁䩁乣䅁䭁乁卯䅁䉁䅁䅁允䅁䅁䅯框䅣䅁杷允䅁䅁䅕䅁䑁䅁䅷䅁䭁䱁䅕䅁䭁䵁即䅁䭁䅁䅑潁䭁䵁卫䅁䉁䅁䅁允䅁䅁䅕積積積䑏じ䵁䅉䅅䅁䑁䅁䅁睁䵁䅁䅁权兂允䅁权偄杅䅁允䅁䅁䅅䅁䡁䅁䅁䅁杂畕䅒䍄䉁䅁䅁兂䅁䅁䅍䅄䅁䅁䅯儲䅁䅁䅯儷䅯䅁䅯朵䅯䅁䅯眵䅯䅁䅅䅁䉁䅁䅁睂䅁䅁䅁䝉橔䅑杷允䅁䅁䅕䅁䑁䅁䅷䅁䭁䙁䉁䅁䭁䵁单䅁䭁䅁䅑潁䭁䵁卧䅁䉁䅁䅁允䅁䅁䅕㤲穂琵けぃ䵁䅉䅅䅁䙁䅁䅁睁䵁䅁䅁权㡄允䅁权䱄杅䅁权䕁䅁䅋权䥄杅䅁允䅁䅁䅅䅁䙁䝁浚浚浚汰䅬䍄䉁䅁䅁兂䅁䅁䅍䅄䅁䅁䅯䅕䅅䅁䅯硹䅉䅁䅯䅂䍁䅧䅯剹䅉䅁䅅䅁䉁䅁䅁兂䙃ㄶ㑇案塖䅑杷允䅁䅁䅑䅁䑁䅁䅷䅁䭁䙁䉁䅁䭁䉁䜸䅁䭁䍁䝁䅁䉁䅁䅁允䅁䅁䅯兪䅣䅁杷允䅁䅁䅕䅁䑁䅁䅷䅁䭁䙁䉁䅁䭁佁䭧䅁䭁佁䭙䅁䭁佁䭣䅁䉁䅁䅁允䅁䅁䅯杂䅳䅁杷允䅁䅁䅍䅁䑁䅁䅷䅁䭁䱁䉍䅁䭁乁卯䅁䉁䅁䅁允䅁䅁䅯硆䅣䅁杷允䅁䅁䅕䅁䑁䅁䅷䅁䭁䙁䉁䅁䭁佁䭯䅁䭁佁䭙䅁䭁佁䭳䅁䉁䅁䅁允䅁䅁䅣䅁䅁䅁牁欵䵁䅉䅅䅁䙁䅁䅁睁䵁䅁䅁权兂允䅁权獄权䅁权浄权䅁权湄权䅁允䅁䅁䅅䅁䡁䅁䅁䅁䅄伳䅖䍄䉁䅁䅁兂䅁䅁䅍䅄䅁䅁䅯䅱䅅䅁䅯儶䅯䅁䅯朵䅯䅁䅯眵䅯䅁䅅䅁䉁䅁䅁权畁睄䅁䍄䉁䅁䅁睁䅁䅁䅍䅄䅁䅁䅯䅱䅁䅁䅯栲䅉䅁䅅䅁䉁䅁䅁权奁睆䅁䍄䉁䅁䅁睁䅁䅁䅍䅄䅁䅁䅯其䅷䅁䅯栲䅉䅁䅅䅁䉁䅁䅁权婁睆䅁䍄䉁䅁䅁兂䅁䅁䅍䅄䅁䅁䅯杸䅅䅁䅯䄶䅯䅁䅯朵䅯䅁䅯眵䅯䅁䅅䅁䉁䅁䅁权䝁睃䅁䍄䉁䅁䅁兂䅁䅁䅍䅄䅁䅁䅯儯䅅䅁䅯儵䅯䅁䅯朵䅯䅁䅯眵䅯䅁䅅䅁䉁䅁䅁权㑁睃䅁䍄䉁䅁䅁睁䅁䅁䅍䅄䅁䅁䅯朶䅳䅁䅯栲䅉䅁䅅䅁䉁䅁䅁权慁睆䅁䍄䉁䅁䅁睁䅁䅁䅍䅄䅁䅁䅯睙䄴䅁䅯栲䅉䅁䅅䅁䉁䅁䅁权䙃睆䅁䍄䉁䅁䅁兂䅁䅁䅍䅄䅁䅁䅯䅵䅅䅁䅯剸䅉䅁䅯䅂䍁䅧䅯剹䅉䅁䅅䅁䉁䅁䅁兂汄䡇硤杙嘸䅑杷允䅁䅁䅍䅁䑁䅁䅷䅁䭁䱁䉧䅁䭁䍁䝙䅁䉁䅁䅁允䅁䅁䄴杄䅁䑁䅅䅍穁䍁䄴䅍穁䅁䅁䍄䉁䅁䅁兂䅁䅁䅍䅄䅁䅁䅯䅵䅅䅁䅯儵䅯䅁䅯朵䅯䅁䅯眵䅯䅁䅅䅁䉁䅁䅁权㕄权䅁䍄䉁䅁䅁兂䅁䅁䅍䅄䅁䅁䅯䄯䅅䅁䅯硹䅉䅁䅯䅂䍁䅧䅯剹䅉䅁䅅䅁䉁䅁䅁兂歃䑣䬰㐱婎䅑杷允䅁䅁䅍䅁䑁䅁䅷䅁䭁䅁䅳䅁䭁䉁䝧䅁䉁䅁䅁允䅁䅁䅯兏䅙䅁杷允䅁䅁䅍䅁䑁䅁䅷䅁䭁䡁䉍䅁䭁䵁匸䅁䉁䅁䅁允䅁䅁䅣䅁䅁䕁䱁〴䵁䅉䅅䅁䙁䅁䅁睁䵁䅁䅁权䅃䅁䅁权䙄杅䅁权䕁䅁䅋权䩄杅䅁允䅁䅁䅅䅁䙁䭁㉥㍕攷睶䅎䍄䉁䅁䅁兂䅁䅁䅍䅄䅁䅁䅯䅧䅁䅁䅯硹䅉䅁䅯䅂䍁䅧䅯剹䅉䅁䅅䅁䉁䅁䅁兂晁敨剴䙵愵䅑杷允䅁䅁䅍䅁䑁䅁䅷䅁䭁䥁䅁䅁䭁䉁䝯䅁䉁䅁䅁允䅁䅁䅯朱䅙䅁杷允䅁䅁䅕䅁䑁䅁䅷䅁䭁䥁䅁䅁䭁佁䭫䅁䭁佁䭙䅁䭁佁䭣䅁䉁䅁䅁允䅁䅁䅯睌䄸䅁杷允䅁䅁䅕䅁䑁䅁䅷䅁䭁偁䉧䅁䭁佁䬰䅁䭁佁䭙䅁䭁佁䭣䅁䉁䅁䅁允䅁䅁䅣䅁䅁䅁乃䔵䵁䅉䅅䅁䙁䅁䅁睁䵁䅁䅁权捄允䅁权獄权䅁权浄权䅁权湄权䅁允䅁䅁䅅䅁䡁䅁䅁䅁䅃瑺䄱䍄䉁䅁䅁睁䅁䅁䅍䅄䅁䅁䅯䅎䅅䅁䅯硺䅉䅁䅅䅁䉁䅁䅁权允䅂䅁䍄䉁䅁䅁兂䅁䅁䅍䅄䅁䅁䅯䅊䅁䅁䅯硹䅉䅁䅯䅂䍁䅧䅯剹䅉䅁䅅䅁䉁䅁䅁兂乄䵺䵺䡺塸䅑杷允䅁䅁䅍䅁䑁䅁䅷䅁䭁䑁䉑䅁䭁䉁䝷䅁䉁䅁䅁允䅁䅁䅯杯䅙䅁杷允䅁䅁䅕䅁䑁䅁䅷䅁䭁䍁䉯䅁䭁佁䭷䅁䭁佁䭙䅁䭁佁䭣䅁䉁䅁䅁允䅁䅁䅣䅁䅁䍁畂唵䵁䅉䅅䅁䙁䅁䅁睁䵁䅁䅁权⭃允䅁权潄权䅁权浄权䅁权湄权䅁允䅁䅁䅅䅁䭁䑁䱙䅁䵁䅉䅅䅁䑁䅁䅁睁䵁䅁䅁权ぁ允䅁权歁杂䅁允䅁䅁䅅䅁䭁䉁䭷䅁䵁䅉䅅䅁䑁䅁䅁睁䵁䅁䅁权ぁ允䅁权流杂䅁允䅁䅁䅅䅁佁䅁䅷䅁㕁䑁䅉杌硁䑁䅧䅁䵁䅉䅅䅁䙁䅁䅁睁䵁䅁䅁权䡄允䅁权䱄杅䅁权䕁䅁䅋权䥄杅䅁允䅁䅁䅅䅁䙁䉁畓⭒㙆䙰䅚䍄䉁䅁䅁兂䅁䅁䅍䅄䅁䅁䅯䅎䅅䅁䅯䄷䅯䅁䅯朵䅯䅁䅯眵䅯䅁䅅䅁䉁䅁䅁睂䅁䅁䅁䕷浢䅑杷允䅁䅁䅍䅁䑁䅁䅷䅁䭁䭁䉍䅁䭁䵁匸䅁䉁䅁䅁允䅁䅁䅯䅅䅑䅁杷允䅁䅁䅕䅁䑁䅁䅷䅁䭁䭁䉍䅁䭁䵁单䅁䭁䅁䅑潁䭁䵁卧䅁䉁䅁䅁允䅁䅁䅕牧〷汪兪䕃䵁䅉䅅䅁䑁䅁䅁睁䵁䅁䅁权䵄允䅁权慁杂䅁允䅁䅁䅅䅁䭁䑁䜰䅁䵁䅉䅅䅁䑁䅁䅁睁䵁䅁䅁权橃允䅁权奁杂䅁允䅁䅁䅅䅁䭁䑁䝫䅁䵁䅉䅅䅁䑁䅁䅁睁䵁䅁䅁权橃允䅁权慁杂䅁允䅁䅁䅅䅁䭁䵁䝉䅁䵁䅉䅅䅁䙁䅁䅁睁䵁䅁䅁权橃允䅁权汄权䅁权浄权䅁权湄权䅁允䅁䅁䅅䅁䭁䑁䱧䅁䵁䅉䅅䅁䙁䅁䅁睁䵁䅁䅁权橃允䅁权潄权䅁权浄权䅁权湄权䅁允䅁䅁䅅䅁䭁䅁䱙䅁䵁䅉䅅䅁䑁䅁䅁睁䵁䅁䅁权橃允䅁权慄杅䅁允䅁䅁䅅䅁䭁䉁場䅁䵁䅉䅅䅁䑁䅁䅁睁䵁䅁䅁权㍂䅁䅁权敁杂䅁允䅁䅁䅅䅁䭁䝁䡑䅁䵁䅉䅅䅁䙁䅁䅁睁䵁䅁䅁权㙃允䅁权䙄杅䅁权䕁䅁䅋权䩄杅䅁允䅁䅁䅅䅁䙁䥁噳䰱唴桭䅊䍄䉁䅁䅁睁䅁䅁䅍䅄䅁䅁䅯眲䅁䅁䅯䅈䅙䅁䅅䅁䉁䅁䅁权癃杂䅁䍄䉁䅁䅁䅂䅁䅁䅍䅄䅁䅁䅯朵䅁䅁䅯睈䅙䅁䅯䅉䅙䅁䅅䅁䉁䅁䅁权穁杂䅁䍄䉁䅁䅁兂䅁䅁䅍䅄䅁䅁䅯杵䅅䅁䅯硹䅉䅁䅯䅂䍁䅧䅯剹䅉䅁䅅䅁䉁䅁䅁兂偃癷潕偘愹䅑杷允䅁䅁䅕䅁䑁䅁䅷䅁䭁乁䉙䅁䭁䵁即䅁䭁䅁䅑潁䭁䵁卫䅁䉁䅁䅁允䅁䅁䅕硥畓⭒煈䕗䵁䅉䅅䅁䑁䅁䅁睁䵁䅁䅁权㙃允䅁权流杂䅁允䅁䅁䅅䅁佁䅁䅷䅁㕁䑁䅍杌㑁䑁䅅䅁䵁䅉䅅䅁䙁䅁䅁睁䵁䅁䅁权㙃允䅁权煄权䅁权浄权䅁权牄权䅁允䅁䅁䅅䅁䡁䅁䅁䅁䅄住䅚䍄䉁䅁䅁兂䅁䅁䅍䅄䅁䅁䅯杵䅅䅁䅯儷䅯䅁䅯朵䅯䅁䅯眵䅯䅁䅅䅁䉁䅁䅁睂䅁䅁䅁䅙氯䅑杷允䅁䅁䅕䅁䑁䅁䅷䅁䭁䍁䉳䅁䭁䵁单䅁䭁䅁䅑潁䭁䵁卧䅁䉁䅁䅁允䅁䅁䅕䝉畳䡉䑆歈䵁䅉䅅䅁䑁䅁䅁睁䵁䅁䅁权牁允䅁权奁杂䅁允䅁䅁䅅䅁䭁䕁䝯䅁䵁䅉䅅䅁䕁䅁䅁睁䵁䅁䅁权牁允䅁权晁杂䅁权杁杂䅁允䅁䅁䅅䅁䭁䍁䥣䅁䵁䅉䅅䅁䙁䅁䅁睁䵁䅁䅁权牁允䅁权潄权䅁权浄权䅁权湄权䅁允䅁䅁䅅䅁䭁䅁䱙䅁䵁䅉䅅䅁䙁䅁䅁睁䵁䅁䅁权牁允䅁权煄权䅁权浄权䅁权牄权䅁允䅁䅁䅅䅁䡁䅁䅁䅁䅃⭏䅚䍄䉁䅁䅁睁䅁䅁䅍䅄䅁䅁䅯睋䅅䅁䅯栲䅉䅁䅅䅁䉁䅁䅁权桁睆䅁䍄䉁䅁䅁睁䅁䅁䅍䅄䅁䅁䅯兰䅅䅁䅯䅈䅙䅁䅅䅁䉁䅁䅁权楂杂䅁䍄䉁䅁䅁兂䅁䅁䅍䅄䅁䅁䅯兰䅅䅁䅯䄶䅯䅁䅯朵䅯䅁䅯眵䅯䅁䅅䅁䉁䅁䅁权䝁睃䅁䍄䉁䅁䅁睁䅁䅁䅍䅄䅁䅁䅯兰䅅䅁䅯栲䅉䅁䅅䅁䉁䅁䅁权楁睆䅁䍄䉁䅁䅁兂䅁䅁䅍䅄䅁䅁䅯杮䅁䅁䅯硹䅉䅁䅯䅂䍁䅧䅯剹䅉䅁䅅䅁䉁䅁䅁兂硂児塲⭯楂䅑杷允䅁䅁䅕䅁䑁䅁䅷䅁䭁䩁䄴䅁䭁佁䭯䅁䭁佁䭙䅁䭁佁䭳䅁䉁䅁䅁允䅁䅁䅣䅁䅁䝁䕂欵䵁䅉䅅䅁䙁䅁䅁睁䵁䅁䅁权坂允䅁权䱄杅䅁权䕁䅁䅋权䩄杅䅁允䅁䅁䅅䅁䙁䑁積積積ㅑ䅖䍄䉁䅁䅁䅂䅁䅁䅍䅄䅁䅁䅯杖䅅䅁䅯睈䅙䅁䅯䅉䅙䅁䅅䅁䉁䅁䅁权䉄杂䅁䍄䉁䅁䅁睁䅁䅁䅍䅄䅁䅁䅯杖䅅䅁䅯杊䅙䅁䅅䅁䉁䅁䅁杄䵁䅁䅁睎睁䍁䄴睎ㅁ䅁䅁䍄䉁䅁䅁兂䅁䅁䅍䅄䅁䅁䅯杖䅅䅁䅯儶䅯䅁䅯朵䅯䅁䅯眵䅯䅁䅅䅁䉁䅁䅁权兄睄䅁䍄䉁䅁䅁兂䅁䅁䅍䅄䅁䅁䅯杖䅅䅁䅯朶䅯䅁䅯朵䅯䅁䅯眶䅯䅁䅅䅁䉁䅁䅁睂䅁䅁䅁䍷浺䅑杷允䅁䅁䅕䅁䑁䅁䅷䅁䭁䙁䉙䅁䭁佁䭷䅁䭁佁䭙䅁䭁佁䭣䅁䉁䅁䅁允䅁䅁䅣䅁䅁䍁瑃〴䵁䅉䅅䅁䙁䅁䅁睁䵁䅁䅁权䕂允䅁权獄权䅁权浄权䅁权湄权䅁允䅁䅁䅅䅁䡁䅁䅁䅁䅃佣䅖䍄䉁䅁䅁兂䅁䅁䅍䅄䅁䅁䅯杏䅅䅁䅯剸䅉䅁䅯䅂䍁䅧䅯剹䅉䅁䅅䅁䉁䅁䅁兂啂⽥䉐䭥久䅑杷允䅁䅁䅕䅁䑁䅁䅷䅁䭁䩁䅷䅁䭁佁䭯䅁䭁佁䭙䅁䭁佁䭳䅁䉁䅁䅁允䅁䅁䅣䅁䅁䵁⽁欵䵁䅉䅅䅁䙁䅁䅁睁䵁䅁䅁权㙁允䅁权潄权䅁权浄权䅁权湄权䅁允䅁䅁䅅䅁䭁䅁䱙䅁䵁䅉䅅䅁䙁䅁䅁睁䵁䅁䅁权㙁允䅁权瑄权䅁权浄权䅁权湄权䅁允䅁䅁䅅䅁䡁䅁䅁䅁杂敡䅊䍄䉁䅁䅁睁䅁䅁䅍䅄䅁䅁䅯睏䅁䅁䅯硺䅉䅁䅅䅁䉁䅁䅁睂䅁䅁䅁䙑杄䅑杷允䅁䅁䅕䅁䑁䅁䅷䅁䭁䑁䅳䅁䭁䵁单䅁䭁䅁䅑潁䭁䵁卧䅁䉁䅁䅁允䅁䅁䅕㙸砫牕入歅䵁䅉䅅䅁䑁䅁䅁睁䵁䅁䅁权㝁䅁䅁权捁杂䅁允䅁䅁䅅䅁䭁䕁䝣䅁䵁䅉䅅䅁䑁䅁䅁睁䵁䅁䅁权䭄允䅁权慁杂䅁允䅁䅁䅅䅁䭁䙁䡁䅁䵁䅉䅅䅁䑁䅁䅁睁䵁䅁䅁权㝁䅁䅁权歁杂䅁允䅁䅁䅅䅁䭁䍁䭕䅁䵁䅉䅅䅁䙁䅁䅁睁䵁䅁䅁权㝁䅁䅁权獄权䅁权浄权䅁权湄权䅁允䅁䅁䅅䅁䭁䉁䕁䅁䵁䅉䅅䅁䑁䅁䅁睁䵁䅁䅁权㝁䅁䅁权慄杅䅁允䅁䅁䅅䅁䭁䍁塙䅁䵁䅉䅅䅁䑁䅁䅁睁䵁䅁䅁权䙁允䅁权偄杅䅁允䅁䅁䅅䅁䭁䉁䕁䅁䵁䅉䅅䅁䑁䅁䅁睁䵁䅁䅁权䙁允䅁权捁杂䅁允䅁䅁䅅䅁䭁䙁䝯䅁䵁䅉䅅䅁䙁䅁䅁睁䵁䅁䅁权䙁允䅁权汄权䅁权浄权䅁权湄权䅁允䅁䅁䅅䅁䭁䝁䱧䅁䵁䅉䅅䅁䙁䅁䅁睁䵁䅁䅁权䱃允䅁权䙄杅䅁权䕁䅁䅋权䩄杅䅁允䅁䅁䅅䅁䙁佁浤䝉㌸兏䅎䍄䉁䅁䅁兂䅁䅁䅍䅄䅁䅁䅯睔䅅䅁䅯剸䅉䅁䅯䅂䍁䅧䅯䉹䅉䅁䅅䅁䉁䅁䅁兂穂䔶婵穗佫䅑杷允䅁䅁䅕䅁䑁䅁䅷䅁䭁䥁䉳䅁䭁䵁即䅁䭁䅁䅑潁䭁䵁卫䅁䉁䅁䅁允䅁䅁䅕䡰㥁瑃䑣啘䵁䅉䅅䅁䑁䅁䅁睁䵁䅁䅁权䱃允䅁权捁杂䅁允䅁䅁䅅䅁䭁䉁䡷䅁䵁䅉䅅䅁䑁䅁䅁睁䵁䅁䅁权䱃允䅁权流杂䅁允䅁䅁䅅䅁佁䅁䅷䅁㑁䑁䅍杌㉁䑁䅅䅁䵁䅉䅅䅁䙁䅁䅁睁䵁䅁䅁权噃允䅁权潄权䅁权浄权䅁权湄权䅁允䅁䅁䅅䅁䭁䅁䱙䅁䵁䅉䅅䅁䙁䅁䅁睁䵁䅁䅁权扂允䅁权灄权䅁权浄权䅁权湄权䅁允䅁䅁䅅䅁䭁䭁偧䅁䵁䅉䅅䅁䙁䅁䅁睁䵁䅁䅁权䱃允䅁权汄权䅁权浄权䅁权湄权䅁允䅁䅁䅅䅁䭁䑁䌰䅁䵁䅉䅅䅁䑁䅁䅁睁䵁䅁䅁权䵄䅁䅁权偄杅䅁允䅁䅁䅅䅁䡁䅁䅁䅁䅂敓䅖䍄䉁䅁䅁睁䅁䅁䅍䅄䅁䅁䅯䅔䅳䅁䅯栲䅉䅁䅅䅁䉁䅁䅁权潁睆䅁䍄䉁䅁䅁睁䅁䅁䅍䅄䅁䅁䅯䅫䅅䅁䅯栲䅉䅁䅅䅁䉁䅁䅁权灁睆䅁䍄䉁䅁䅁兂䅁䅁䅍䅄䅁䅁䅯眳䅅䅁䅯儶䅯䅁䅯朵䅯䅁䅯眵䅯䅁䅅䅁䉁䅁䅁权䉁睄䅁䍄䉁䅁䅁兂䅁䅁䅍䅄䅁䅁䅯睩䅅䅁䅯儶䅯䅁䅯朵䅯䅁䅯眵䅯䅁䅅䅁䉁䅁䅁权䑃睄䅁䍄䉁䅁䅁兂䅁䅁䅍䅄䅁䅁䅯䄱䅁䅁䅯䄶䅯䅁䅯朵䅯䅁䅯眵䅯䅁䅅䅁䉁䅁䅁权⭄权䅁䍄䉁䅁䅁睁䅁䅁䅍䅄䅁䅁䅯䄲䅕䅁䅯栲䅉䅁䅅䅁䉁䅁䅁权煁睆䅁䍄䉁䅁䅁睁䅁䅁䅍䅄䅁䅁䅯䄰䄰䅁䅯栲䅉䅁䅅䅁䉁䅁䅁权牁睆䅁䍄䉁䅁䅁睁䅁䅁䅍䅄䅁䅁䅯児䅅䅁䅯䅇䅙䅁䅅䅁䉁䅁䅁权䭂杂䅁䍄䉁䅁䅁睁䅁䅁䅍䅄䅁䅁䅯児䅅䅁䅯杇䅙䅁䅅䅁䉁䅁䅁权㡁杂䅁䍄䉁䅁䅁兂䅁䅁䅍䅄䅁䅁䅯䄹䅅䅁䅯䄶䅯䅁䅯朵䅯䅁䅯眵䅯䅁䅅䅁䉁䅁䅁权䝁睃䅁䍄䉁䅁䅁睁䅁䅁䅍䅄䅁䅁䅯児䅅䅁䅯䅈䅙䅁䅅䅁䉁䅁䅁权䱄杂䅁䍄䉁䅁䅁睁䅁䅁䅍䅄䅁䅁䅯児䅅䅁䅯杈䅙䅁䅅䅁䉁䅁䅁权䱄杂䅁䍄䉁䅁䅁睁䅁䅁䅍䅄䅁䅁䅯児䅅䅁䅯䅊䅙䅁䅅䅁䉁䅁䅁权流权䅁䍄䉁䅁䅁兂䅁䅁䅍䅄䅁䅁䅯眰䅅䅁䅯硹䅉䅁䅯䅂䍁䅧䅯剹䅉䅁䅅䅁䉁䅁䅁兂畃⭒㙆䉆夵䅑杷允䅁䅁䅕䅁䑁䅁䅷䅁䭁䵁䅷䅁䭁佁䬰䅁䭁佁䭙䅁䭁佁䭣䅁䉁䅁䅁允䅁䅁䅣䅁䅁䅁㙁欵䵁䅉䅅䅁䙁䅁䅁睁䵁䅁䅁权㥁允䅁权潄权䅁权浄权䅁权湄权䅁允䅁䅁䅅䅁䭁䑁䱙䅁䵁䅉䅅䅁䙁䅁䅁睁䵁䅁䅁权㥁允䅁权灄权䅁权浄权䅁权湄权䅁允䅁䅁䅅䅁䭁䕁偕䅁䵁䅉䅅䅁䙁䅁䅁睁䵁䅁䅁权㥁允䅁权煄权䅁权浄权䅁权牄权䅁允䅁䅁䅅䅁䭁䉁䕁䅁䵁䅉䅅䅁䑁䅁䅁睁䵁䅁䅁权㥁允䅁权慄杅䅁允䅁䅁䅅䅁䭁䍁場䅁䵁䅉䅅䅁䑁䅁䅁睁䵁䅁䅁权杁兄䅁权慄杅䅁允䅁䅁䅅䅁䭁䍁堸䅁䵁䅉䅅䅁䙁䅁䅁睁䵁䅁䅁权捃䅁䅁权䱄杅䅁权䕁䅁䅋权䩄杅䅁允䅁䅁䅅䅁䙁䙁㑋潈牘噯䅤䍄䉁䅁䅁兂䅁䅁䅍䅄䅁䅁䅯䄰䅁䅁䅯硹䅉䅁䅯䅂䍁䅧䅯剹䅉䅁䅅䅁䉁䅁䅁兂乄䵺䵺䅺坸䅑杷允䅁䅁䅍䅁䑁䅁䅷䅁䭁乁䅁䅁䭁䍁䝑䅁䉁䅁䅁允䅁䅁䅯睊䅯䅁杷允䅁䅁䅍䅁䑁䅁䅷䅁䭁乁䅁䅁䭁乁卯䅁䉁䅁䅁允䅁䅁䅯前䅣䅁杷允䅁䅁䅕䅁䑁䅁䅷䅁䭁䥁䉯䅁䭁佁䭕䅁䭁佁䭙䅁䭁佁䭣䅁䉁䅁䅁允䅁䅁䅯䅅䅑䅁杷允䅁䅁䅕䅁䑁䅁䅷䅁䭁偁䈴䅁䭁佁䭯䅁䭁佁䭙䅁䭁佁䭳䅁䉁䅁䅁允䅁䅁䅣䅁䅁佁㙁欵䵁䅉䅅䅁䙁䅁䅁睁䵁䅁䅁权䥂允䅁权獄权䅁权浄权䅁权湄权䅁允䅁䅁䅅䅁䭁䉁䕁䅁䵁䅉䅅䅁䙁䅁䅁睁䵁䅁䅁权䉃䅁䅁权瑄权䅁权浄权䅁权湄权䅁允䅁䅁䅅䅁䭁䉁䕁䅁䵁䅉䅅䅁䑁䅁䅁睁䵁䅁䅁权䑁䅄䅁权慄杅䅁允䅁䅁䅅䅁䭁䑁塉䅁䵁䅉䅅䅁䙁䅁䅁睁䵁䅁䅁权睂䅁䅁权䱄杅䅁权䕁䅁䅋权䥄杅䅁允䅁䅁䅅䅁䙁䡁㥅瑃橥䙅䄱䍄䉁䅁䅁睁䅁䅁䅍䅄䅁䅁䅯兗䅁䅁䅯杇䅙䅁䅅䅁䉁䅁䅁权婂杂䅁䍄䉁䅁䅁兂䅁䅁䅍䅄䅁䅁䅯䅄䅅䅁䅯硹䅉䅁䅯䅂䍁䅧䅯䉹䅉䅁䅅䅁䉁䅁䅁兂乄䵺䵺䕺數䅑杷允䅁䅁䅍䅁䑁䅁䅷䅁䭁乁䅫䅁䭁䉁䜴䅁䉁䅁䅁允䅁䅁䅯杒䅙䅁杷允䅁䅁䅑䅁䑁䅁䅷䅁䭁乁䅫䅁䭁䉁䜸䅁䭁䍁䝁䅁䉁䅁䅁允䅁䅁䅯䅏䅙䅁杷允䅁䅁䅍䅁䑁䅁䅷䅁䭁䍁䅑䅁䭁乁卯䅁䉁䅁䅁允䅁䅁䅯硍䅣䅁杷允䅁䅁䅍䅁䑁䅁䅷䅁䭁乁䅫䅁䭁䍁䝙䅁䉁䅁䅁允䅁䅁䄴䅄䅁䑁䅣杍畁䑁䅧睍䅁䅁杷允䅁䅁䅕䅁䑁䅁䅷䅁䭁乁䅫䅁䭁佁䭕䅁䭁佁䭙䅁䭁佁䭣䅁䉁䅁䅁允䅁䅁䅯䅒䄸䅁杷允䅁䅁䅕䅁䑁䅁䅷䅁䭁乁䅫䅁䭁佁䭷䅁䭁佁䭙䅁䭁佁䭣䅁䉁䅁䅁允䅁䅁䅣䅁䅁䍁歂〴䵁䅉䅅䅁䑁䅁䅁睁䵁䅁䅁权畂兂䅁权慄杅䅁允䅁䅁䅅䅁䭁䑁塑䅁䵁䅉䅅䅁䙁䅁䅁睁䵁䅁䅁权⽁允䅁权獄权䅁权浄权䅁权湄权䅁允䅁䅁䅅䅁䡁䅁䅁䅁䅁敧䅒䍄䉁䅁䅁睁䅁䅁䅍䅄䅁䅁䅯兩䅅䅁䅯杊䅙䅁䅅䅁䉁䅁䅁杄䵁䅁䅁睎ㅁ䍁䄴杍㉁䅁䅁䍄䉁䅁䅁兂䅁䅁䅍䅄䅁䅁䅯末䅁䅁䅯䄷䅯䅁䅯朵䅯䅁䅯眵䅯䅁䅅䅁䉁䅁䅁睂䅁䅁䅁䑧浮䅑杷允䅁䅁䅕䅁䑁䅁䅷䅁䭁䵁䈴䅁䭁佁䭧䅁䭁佁䭙䅁䭁佁䭣䅁䉁䅁䅁允䅁䅁䅯杂䅳䅁杷允䅁䅁䅕䅁䑁䅁䅷䅁䭁䱁䉷䅁䭁䵁单䅁䭁䅁䅑潁䭁䵁卧䅁䉁䅁䅁允䅁䅁䅕塨䥕䩙扐歄䵁䅉䅅䅁䑁䅁䅁睁䵁䅁䅁权㡃允䅁权奁杂䅁允䅁䅁䅅䅁䭁䕁䝯䅁䵁䅉䅅䅁䑁䅁䅁睁䵁䅁䅁权㡃允䅁权歁杂䅁允䅁䅁䅅䅁䭁䵁䩕䅁䵁䅉䅅䅁䙁䅁䅁睁䵁䅁䅁权䩄允䅁权䙄杅䅁权䕁䅁䅋权䩄杅䅁允䅁䅁䅅䅁䙁䝁甴䨴䡅刲䅂䍄䉁䅁䅁睁䅁䅁䅍䅄䅁䅁䅯杪䅳䅁䅯栲䅉䅁䅅䅁䉁䅁䅁权㑁睆䅁䍄䉁䅁䅁睁䅁䅁䅍䅄䅁䅁䅯末䅁䅁䅯䅈䅙䅁䅅䅁䉁䅁䅁权㥃杂䅁䍄䉁䅁䅁兂䅁䅁䅍䅄䅁䅁䅯兵䅅䅁䅯硹䅉䅁䅯䅂䍁䅧䅯䉹䅉䅁䅅䅁䉁䅁䅁兂歃䑣䬰㠱灎䅑杷允䅁䅁䅍䅁䑁䅁䅷䅁䭁䱁䕑䅁䭁乁卯䅁䉁䅁䅁允䅁䅁䅯剏䅣䅁杷允䅁䅁䅍䅁䑁䅁䅷䅁䭁䩁䉍䅁䭁䉁䝯䅁䉁䅁䅁允䅁䅁䅯兗䅙䅁杷允䅁䅁䅍䅁䑁䅁䅷䅁䭁䥁䅣䅁䭁䉁䝯䅁䉁䅁䅁允䅁䅁䅯兗䅙䅁杷允䅁䅁䅍䅁䑁䅁䅷䅁䭁䥁䅣䅁䭁䉁䝷䅁䉁䅁䅁允䅁䅁䅯兑䅙䅁杷允䅁䅁䅑䅁䑁䅁䅷䅁䭁䥁䅣䅁䭁䉁䜸䅁䭁䍁䝁䅁䉁䅁䅁允䅁䅁䅯儵䅧䅁杷允䅁䅁䅍䅁䑁䅁䅷䅁䭁䥁䅣䅁䭁䍁䝑䅁䉁䅁䅁允䅁䅁䅯兕䄸䅁杷允䅁䅁䅍䅁䑁䅁䅷䅁䭁䡁兑䅁䭁乁卯䅁䉁䅁䅁允䅁䅁䅯硏䅣䅁杷允䅁䅁䅑䅁䑁䅁䅷䅁䭁䝁䉷䅁䭁䉁䜸䅁䭁䍁䝁䅁䉁䅁䅁允䅁䅁䅯杬䅣䅁杷允䅁䅁䅕䅁䑁䅁䅷䅁䭁佁䅧䅁䭁䵁单䅁䭁䅁䅑潁䭁䵁卫䅁䉁䅁䅁允䅁䅁䅕捭潔䵹䴸ぁ䵁䅉䅅䅁䑁䅁䅁睁䵁䅁䅁权潄䅁䅁权敁杂䅁允䅁䅁䅅䅁䭁䅁䡁䅁䵁䅉䅅䅁䑁䅁䅁睁䵁䅁䅁权潄䅁䅁权流杂䅁允䅁䅁䅅䅁佁䅁䅷䅁㉁䑁䅍杌祁䑁䅉䅁䵁䅉䅅䅁䙁䅁䅁睁䵁䅁䅁权潄䅁䅁权煄权䅁权浄权䅁权牄权䅁允䅁䅁䅅䅁䡁䅁䅁䅁杁畔䅚䍄䉁䅁䅁睁䅁䅁䅍䅄䅁䅁䅯兹䅁䅁䅯䅈䅙䅁䅅䅁䉁䅁䅁权捁睂䅁䍄䉁䅁䅁睁䅁䅁䅍䅄䅁䅁䅯兹䅁䅁䅯杈䅙䅁䅅䅁䉁䅁䅁权橄杂䅁䍄䉁䅁䅁䅂䅁䅁䅍䅄䅁䅁䅯兹䅁䅁䅯睈䅙䅁䅯䅉䅙䅁䅅䅁䉁䅁䅁权煁权䅁䍄䉁䅁䅁睁䅁䅁䅍䅄䅁䅁䅯兹䅁䅁䅯䅊䅙䅁䅅䅁䉁䅁䅁权牁权䅁䍄䉁䅁䅁睁䅁䅁䅍䅄䅁䅁䅯兹䅁䅁䅯杊䅙䅁䅅䅁䉁䅁䅁杄䵁䅁䅁兏穁䍁䄴䅏㕁䅁䅁䍄䉁䅁䅁兂䅁䅁䅍䅄䅁䅁䅯兹䅁䅁䅯朶䅯䅁䅯朵䅯䅁䅯眶䅯䅁䅅䅁䉁䅁䅁睂䅁䅁䅁䕙浘䅑杷允䅁䅁䅍䅁䑁䅁䅷䅁䭁䵁䅫䅁䭁乁卯䅁䉁䅁䅁允䅁䅁䅯桐䅣䅁杷允䅁䅁䅕䅁䑁䅁䅷䅁䭁䉁䅫䅁䭁䵁单䅁䭁䅁䅑潁䭁䵁卧䅁䉁䅁䅁允䅁䅁䅕㍅䑅䕬䥒䕌䵁䅉䅅䅁䑁䅁䅁睁䵁䅁䅁权婁䅁䅁权慁杂䅁允䅁䅁䅅䅁䭁䕁䝁䅁䵁䅉䅅䅁䙁䅁䅁睁䵁䅁䅁权呄允䅁权煄权䅁权浄权䅁权牄权䅁允䅁䅁䅅䅁䡁䅁䅁䅁杂⭍䅚䍄䉁䅁䅁睁䅁䅁䅍䅄䅁䅁䅯兇䅁䅁䅯䅊䅙䅁䅅䅁䉁䅁䅁权㑄䅃䅁䍄䉁䅁䅁睁䅁䅁䅍䅄䅁䅁䅯䅆䅳䅁䅯栲䅉䅁䅅䅁䉁䅁䅁权⽁睆䅁䍄䉁䅁䅁兂䅁䅁䅍䅄䅁䅁䅯兇䅁䅁䅯儶䅯䅁䅯朵䅯䅁䅯眵䅯䅁䅅䅁䉁䅁䅁权啂睄䅁䍄䉁䅁䅁䅂䅁䅁䅍䅄䅁䅁䅯睗䅅䅁䅯睈䅙䅁䅯䅉䅙䅁䅅䅁䉁䅁䅁权䑄睂䅁䍄䉁䅁䅁睁䅁䅁䅍䅄䅁䅁䅯杒䅅䅁䅯杈䅙䅁䅅䅁䉁䅁䅁权杄杂䅁䍄䉁䅁䅁睁䅁䅁䅍䅄䅁䅁䅯䅫䅅䅁䅯杇䅙䅁䅅䅁䉁䅁䅁权㝂杂䅁䍄䉁䅁䅁睁䅁䅁䅍䅄䅁䅁䅯䅫䅅䅁䅯䅈䅙䅁䅅䅁䉁䅁䅁权㝂杂䅁䍄䉁䅁䅁睁䅁䅁䅍䅄䅁䅁䅯䅫䅅䅁䅯杈䅙䅁䅅䅁䉁䅁䅁权歃杂䅁䍄䉁䅁䅁䅂䅁䅁䅍䅄䅁䅁䅯䅫䅅䅁䅯睈䅙䅁䅯䅉䅙䅁䅅䅁䉁䅁䅁权䝃杂䅁䍄䉁䅁䅁兂䅁䅁䅍䅄䅁䅁䅯末䅅䅁䅯硹䅉䅁䅯䅂䍁䅧䅯䉹䅉䅁䅅䅁䉁䅁䅁兂歃䑣䬰⬱婎䅑杷允䅁䅁䅍䅁䑁䅁䅷䅁䭁乁䉳䅁䭁乁卯䅁䉁䅁䅁允䅁䅁䅯制䅣䅁杷允䅁䅁䅕䅁䑁䅁䅷䅁䭁䩁䉁䅁䭁佁䭧䅁䭁佁䭙䅁䭁佁䭣䅁䉁䅁䅁允䅁䅁䅯䅅䅑䅁杷允䅁䅁䅕䅁䑁䅁䅷䅁䭁䩁䉁䅁䭁佁䭯䅁䭁佁䭙䅁䭁佁䭳䅁䉁䅁䅁允䅁䅁䅯䅅䅑䅁杷允䅁䅁䅍䅁䑁䅁䅷䅁䭁䍁䅕䅁䭁䵁匸䅁䉁䅁䅁允䅁䅁䅣䅁䅁佁敃䔴䵁䅉䅅䅁䙁䅁䅁睁䵁䅁䅁权汁䅁䅁权䙄杅䅁权䕁䅁䅋权䩄杅䅁允䅁䅁䅅䅁䙁䑁䙵癑䜱䅗䅨䍄䉁䅁䅁兂䅁䅁䅍䅄䅁䅁䅯兊䅁䅁䅯硹䅉䅁䅯䅂䍁䅧䅯䉹䅉䅁䅅䅁䉁䅁䅁兂䑄匹捨な晊䅑杷允䅁䅁䅍䅁䑁䅁䅷䅁䭁䍁䅕䅁䭁䍁䝑䅁䉁䅁䅁允䅁䅁䅯䅌䅯䅁杷允䅁䅁䅍䅁䑁䅁䅷䅁䭁䝁䅅䅁䭁䉁䜴䅁䉁䅁䅁允䅁䅁䅯眳䅣䅁杷允䅁䅁䅕䅁䑁䅁䅷䅁䭁䥁䅫䅁䭁䵁即䅁䭁䅁䅑潁䭁䵁卫䅁䉁䅁䅁允䅁䅁䅕灭婭婭㕫ざ䵁䅉䅅䅁䙁䅁䅁睁䵁䅁䅁权䩃䅁䅁权汄权䅁权浄权䅁权湄权䅁允䅁䅁䅅䅁䭁䅁䰰䅁䵁䅉䅅䅁䙁䅁䅁睁䵁䅁䅁权䵄䅁䅁权獄权䅁权浄权䅁权湄权䅁允䅁䅁䅅䅁䡁䅁䅁䅁䅁畏䅚䍄䉁䅁䅁兂䅁䅁䅍䅄䅁䅁䅯兩䅁䅁䅯朶䅯䅁䅯朵䅯䅁䅯眶䅯䅁䅅䅁䉁䅁䅁睂䅁䅁䅁䑁浐䅑杷允䅁䅁䅕䅁䑁䅁䅷䅁䭁䥁䅫䅁䭁佁䭷䅁䭁佁䭙䅁䭁佁䭣䅁䉁䅁䅁允䅁䅁䅣䅁䅁佁癁唵䵁䅉䅅䅁䙁䅁䅁睁䵁䅁䅁权䝂允䅁权䱄杅䅁权䕁䅁䅋权䥄杅䅁允䅁䅁䅅䅁䙁偁潙䥘䌯噊䅖䍄䉁䅁䅁睁䅁䅁䅍䅄䅁䅁䅯杒䅅䅁䅯杇䅙䅁䅅䅁䉁䅁䅁权時杂䅁䍄䉁䅁䅁䅂䅁䅁䅍䅄䅁䅁䅯杒䅅䅁䅯睈䅙䅁䅯䅉䅙䅁䅅䅁䉁䅁䅁权敁权䅁䍄䉁䅁䅁睁䅁䅁䅍䅄䅁䅁䅯䅁䅙䅁䅯栲䅉䅁䅅䅁䉁䅁䅁权䕂睆䅁䍄䉁䅁䅁兂䅁䅁䅍䅄䅁䅁䅯杒䅅䅁䅯儶䅯䅁䅯朵䅯䅁䅯眵䅯䅁䅅䅁䉁䅁䅁权噄杄䅁䍄䉁䅁䅁睁䅁䅁䅍䅄䅁䅁䅯兴䅁䅁䅯硺䅉䅁䅅䅁䉁䅁䅁睂䅁䅁䅁䑑武䅑杷允䅁䅁䅑䅁䑁䅁䅷䅁䭁䭁䅧䅁䭁䉁䜸䅁䭁䍁䝁䅁䉁䅁䅁允䅁䅁䅯䅅䅣䅁杷允䅁䅁䅍䅁䑁䅁䅷䅁䭁䱁䅕䅁䭁䉁䝧䅁䉁䅁䅁允䅁䅁䅯杓䅙䅁杷允䅁䅁䅍䅁䑁䅁䅷䅁䭁䱁䅕䅁䭁䉁䜴䅁䉁䅁䅁允䅁䅁䅯睤䅙䅁杷允䅁䅁䅍䅁䑁䅁䅷䅁䭁䱁䅕䅁䭁䍁䝙䅁䉁䅁䅁允䅁䅁䄴䅄䅁䑁䅫杍畁䑁䅕睍䅁䅁杷允䅁䅁䅕䅁䑁䅁䅷䅁䭁䱁䄰䅁䭁䵁即䅁䭁䅁䅑潁䭁䵁卧䅁䉁䅁䅁允䅁䅁䅕硥畓⭒䭈䕗䵁䅉䅅䅁䙁䅁䅁睁䵁䅁䅁权ㅃ䅁䅁权灄权䅁权浄权䅁权湄权䅁允䅁䅁䅅䅁䭁䱁乑䅁䵁䅉䅅䅁䙁䅁䅁睁䵁䅁䅁权灄允䅁权瑄权䅁权浄权䅁权湄权䅁允䅁䅁䅅䅁䡁䅁䅁䅁杄⭆䅚䍄䉁䅁䅁睁䅁䅁䅍䅄䅁䅁䅯杂䅙䅁䅯栲䅉䅁䅅䅁䉁䅁䅁权䝂睆䅁䍄䉁䅁䅁睁䅁䅁䅍䅄䅁䅁䅯䅰䅅䅁䅯䅇䅙䅁䅅䅁䉁䅁䅁权灁杂䅁䍄䉁䅁䅁睁䅁䅁䅍䅄䅁䅁䅯䅰䅅䅁䅯䅈䅙䅁䅅䅁䉁䅁䅁权祁睂䅁䍄䉁䅁䅁兂䅁䅁䅍䅄䅁䅁䅯朲䅅䅁䅯儶䅯䅁䅯朵䅯䅁䅯眵䅯䅁䅅䅁䉁䅁䅁权湄䅄䅁䍄䉁䅁䅁睁䅁䅁䅍䅄䅁䅁䅯䅰䅅䅁䅯䅊䅙䅁䅅䅁䉁䅁䅁权䡂睆䅁䍄䉁䅁䅁睁䅁䅁䅍䅄䅁䅁䅯䅥䅁䅁䅯䅇䅙䅁䅅䅁䉁䅁䅁权䭂杂䅁䍄䉁䅁䅁兂䅁䅁䅍䅄䅁䅁䅯䅰䅅䅁䅯䄶䅯䅁䅯朵䅯䅁䅯眵䅯䅁䅅䅁䉁䅁䅁权䝁睃䅁䍄䉁䅁䅁睁䅁䅁䅍䅄䅁䅁䅯朵䅁䅁䅯杇䅙䅁䅅䅁䉁䅁䅁权瑁杂䅁䍄䉁䅁䅁兂䅁䅁䅍䅄䅁䅁䅯朱䅅䅁䅯硹䅉䅁䅯䅂䍁䅧䅯䉹䅉䅁䅅䅁䉁䅁䅁兂㑃潈牘慕慨䅑杷允䅁䅁䅍䅁䑁䅁䅷䅁䭁䉁䵑䅁䭁乁卯䅁䉁䅁䅁允䅁䅁䅯硓䅣䅁杷允䅁䅁䅍䅁䑁䅁䅷䅁䭁䅁䉳䅁䭁乁卯䅁䉁䅁䅁允䅁䅁䅯䉔䅣䅁杷允䅁䅁䅍䅁䑁䅁䅷䅁䭁䝁䙷䅁䭁乁卯䅁䉁䅁䅁允䅁䅁䅯桔䅣䅁杷允䅁䅁䅍䅁䑁䅁䅷䅁䭁䵁䵑䅁䭁乁卯䅁䉁䅁䅁允䅁䅁䅯硔䅣䅁杷允䅁䅁䅕䅁䑁䅁䅷䅁䭁䵁䉕䅁䭁䵁即䅁䭁䅁䅑潁䭁䵁卫䅁䉁䅁䅁允䅁䅁䅕䉵䘶ㄶ䥈ざ䵁䅉䅅䅁䕁䅁䅁睁䵁䅁䅁权䙄允䅁权晁杂䅁权杁杂䅁允䅁䅁䅅䅁䭁䕁䥍䅁䵁䅉䅅䅁䑁䅁䅁睁䵁䅁䅁权䙄允䅁权流杂䅁允䅁䅁䅅䅁佁䅁䅷䅁㍁䑁䅣杌睁䑁䅧䅁䵁䅉䅅䅁䙁䅁䅁睁䵁䅁䅁权䙄允䅁权汄权䅁权浄权䅁权湄权䅁允䅁䅁䅅䅁䭁䅁䰰䅁䵁䅉䅅䅁䙁䅁䅁睁䵁䅁䅁权䙄允䅁权灄权䅁权浄权䅁权湄权䅁允䅁䅁䅅䅁䭁䙁偷䅁䵁䅉䅅䅁䙁䅁䅁睁䵁䅁䅁权䙄允䅁权獄权䅁权浄权䅁权湄权䅁允䅁䅁䅅䅁䡁䅁䅁䅁䅄畅䅒䍄䉁䅁䅁䅂䅁䅁䅍䅄䅁䅁䅯儶䅅䅁䅯睈䅙䅁䅯䅉䅙䅁䅅䅁䉁䅁䅁权杁元䅁䍄䉁䅁䅁兂䅁䅁䅍䅄䅁䅁䅯䄷䅅䅁䅯䄷䅯䅁䅯朵䅯䅁䅯眵䅯䅁䅅䅁䉁䅁䅁睂䅁䅁䅁䅁浈䅑杷允䅁䅁䅍䅁䑁䅁䅷䅁䭁䵁䉣䅁䭁䉁䝷䅁䉁䅁䅁允䅁䅁䅯睩䅙䅁杷允䅁䅁䅍䅁䑁䅁䅷䅁䭁䵁䉣䅁䭁䍁䝑䅁䉁䅁䅁允䅁䅁䅯䅋䅫䅁杷允䅁䅁䅕䅁䑁䅁䅷䅁䭁䵁䉫䅁䭁䵁即䅁䭁䅁䅑潁䭁䵁卧䅁䉁䅁䅁允䅁䅁䅕硥畓⭒慆じ䵁䅉䅅䅁䑁䅁䅁睁䵁䅁䅁权䩄允䅁权慁杂䅁允䅁䅁䅅䅁䭁䙁䝫䅁䵁䅉䅅䅁䕁䅁䅁睁䵁䅁䅁权䩄允䅁权晁杂䅁权杁杂䅁允䅁䅁䅅䅁䭁䩁䝳䅁䵁䅉䅅䅁䙁䅁䅁睁䵁䅁䅁权䩄允䅁权煄权䅁权浄权䅁权牄权䅁允䅁䅁䅅䅁䭁䉁䕁䅁䵁䅉䅅䅁䙁䅁䅁睁䵁䅁䅁权䩄允䅁权獄权䅁权浄权䅁权湄权䅁允䅁䅁䅅䅁䭁䉁䕁䅁䵁䅉䅅䅁䑁䅁䅁睁䵁䅁䅁权䩄允䅁权慄杅䅁允䅁䅁䅅䅁䭁䙁塅䅁䵁䅉䅅䅁䑁䅁䅁睁䵁䅁䅁权睂䅁䅁权捁杂䅁允䅁䅁䅅䅁䭁乁䝯䅁䵁䅉䅅䅁䑁䅁䅁睁䵁䅁䅁权睂䅁䅁权敁杂䅁允䅁䅁䅅䅁䭁䩁䝕䅁䵁䅉䅅䅁䑁䅁䅁睁䵁䅁䅁权睂䅁䅁权歁杂䅁允䅁䅁䅅䅁䭁乁䨴䅁䵁䅉䅅䅁䙁䅁䅁睁䵁䅁䅁权睂䅁䅁权潄权䅁权浄权䅁权湄权䅁允䅁䅁䅅䅁䭁䅁䱙䅁䵁䅉䅅䅁䑁䅁䅁睁䵁䅁䅁权睂䅁䅁权慄杅䅁允䅁䅁䅅䅁䭁䙁塑䅁䵁䅉䅅䅁䙁䅁䅁睁䵁䅁䅁权歂允䅁权䱄杅䅁权䕁䅁䅋权䥄杅䅁允䅁䅁䅅䅁䙁䩁婱婭婭噭䅰䍄䉁䅁䅁睁䅁䅁䅍䅄䅁䅁䅯兑䅅䅁䅯䅇䅙䅁䅅䅁䉁䅁䅁权䭂杂䅁䍄䉁䅁䅁兂䅁</t>
  </si>
  <si>
    <t>䅁䅍䅄䅁䅁䅯兵䅅䅁䅯䄶䅯䅁䅯朵䅯䅁䅯眵䅯䅁䅅䅁䉁䅁䅁权允䅂䅁䍄䉁䅁䅁兂䅁䅁䅍䅄䅁䅁䅯眰䅁䅁䅯硹䅉䅁䅯䅂䍁䅧䅯剹䅉䅁䅅䅁䉁䅁䅁兂灁䥘䌯夹奨䅑杷允䅁䅁䅕䅁䑁䅁䅷䅁䭁佁䉳䅁䭁佁䬰䅁䭁佁䭙䅁䭁佁䭣䅁䉁䅁䅁允䅁䅁䅣䅁䅁佁䡂欵䵁䅉䅅䅁䑁䅁䅁睁䵁䅁䅁权坁䅅䅁权慄杅䅁允䅁䅁䅅䅁䭁䙁塧䅁䵁䅉䅅䅁䑁䅁䅁睁䵁䅁䅁权㉂䅁䅁权奁杂䅁允䅁䅁䅅䅁䭁䕁䝑䅁䵁䅉䅅䅁䙁䅁䅁睁䵁䅁䅁权㉃允䅁权䙄杅䅁权䕁䅁䅋权䥄杅䅁允䅁䅁䅅䅁䙁乁堹瀷䥄睉䅎䍄䉁䅁䅁睁䅁䅁䅍䅄䅁䅁䅯杉䅕䅁䅯栲䅉䅁䅅䅁䉁䅁䅁权婂睆䅁䍄䉁䅁䅁兂䅁䅁䅍䅄䅁䅁䅯睏䅅䅁䅯剸䅉䅁䅯䅂䍁䅧䅯䉹䅉䅁䅅䅁䉁䅁䅁兂塁癲䙷祁免䅑杷允䅁䅁䅕䅁䑁䅁䅷䅁䭁䱁䉳䅁䭁佁䬰䅁䭁佁䭙䅁䭁佁䭣䅁䉁䅁䅁允䅁䅁䅣䅁䅁䕁卄唵䵁䅉䅅䅁䙁䅁䅁睁䵁䅁䅁权呄䅁䅁权灄权䅁权浄权䅁权湄权䅁允䅁䅁䅅䅁䭁䕁关䅁䵁䅉䅅䅁䑁䅁䅁睁䵁䅁䅁权呁允䅁权偄杅䅁允䅁䅁䅅䅁䭁䉁䕁䅁䵁䅉䅅䅁䙁䅁䅁睁䵁䅁䅁权㙃䅁䅁权瑄权䅁权浄权䅁权湄权䅁允䅁䅁䅅䅁䡁䅁䅁䅁䅂敇䅚䍄䉁䅁䅁睁䅁䅁䅍䅄䅁䅁䅯睃䅅䅁䅯䅇䅙䅁䅅䅁䉁䅁䅁权㡂杂䅁䍄䉁䅁䅁睁䅁䅁䅍䅄䅁䅁䅯睩䅳䅁䅯栲䅉䅁䅅䅁䉁䅁䅁权扂睆䅁䍄䉁䅁䅁兂䅁䅁䅍䅄䅁䅁䅯杚䅁䅁䅯硹䅉䅁䅯䅂䍁䅧䅯䉹䅉䅁䅅䅁䉁䅁䅁兂䙃ㄶ㑇橈晖䅑杷允䅁䅁䅕䅁䑁䅁䅷䅁䭁䝁䅙䅁䭁佁䭷䅁䭁佁䭙䅁䭁佁䭣䅁䉁䅁䅁允䅁䅁䅣䅁䅁䕁䩂〳䵁䅉䅅䅁䑁䅁䅁睁䵁䅁䅁权䥄允䅁权偄杅䅁允䅁䅁䅅䅁䭁䉁䕁䅁䵁䅉䅅䅁䙁䅁䅁睁䵁䅁䅁权䥄允䅁权䙄杅䅁权䕁䅁䅋权䩄杅䅁允䅁䅁䅅䅁䙁䉁㌯奨术眶䅤䍄䉁䅁䅁睁䅁䅁䅍䅄䅁䅁䅯䅹䅅䅁䅯杇䅙䅁䅅䅁䉁䅁䅁权扁杂䅁䍄䉁䅁䅁睁䅁䅁䅍䅄䅁䅁䅯儵䄴䅁䅯栲䅉䅁䅅䅁䉁䅁䅁权摂睆䅁䍄䉁䅁䅁兂䅁䅁䅍䅄䅁䅁䅯䅹䅅䅁䅯儵䅯䅁䅯朵䅯䅁䅯眵䅯䅁䅅䅁䉁䅁䅁权乁睃䅁䍄䉁䅁䅁睁䅁䅁䅍䅄䅁䅁䅯共䅁䅁䅯杊䅙䅁䅅䅁䉁䅁䅁杄䵁䅁䅁睎ぁ䍁䄴杍祁䅁䅁䍄䉁䅁䅁睁䅁䅁䅍䅄䅁䅁䅯公䅅䅁䅯硺䅉䅁䅅䅁䉁䅁䅁权允䅂䅁䍄䉁䅁䅁兂䅁䅁䅍䅄䅁䅁䅯公䅅䅁䅯剸䅉䅁䅯䅂䍁䅧䅯䉹䅉䅁䅅䅁䉁䅁䅁兂㕃瑵硋䩏㙮睐杷允䅁䅁䅕䅁䑁䅁䅷䅁䭁䩁䉕䅁䭁䵁单䅁䭁䅁䅑潁䭁䵁卫䅁䉁䅁䅁允䅁䅁䅕䑹䉒奋㕸含䴸䅉䅅䅁䑁䅁䅁睁䵁䅁䅁权噃允䅁权歁杂䅁允䅁䅁䅅䅁䭁偁䩧䅁䵁䅉䅅䅁䙁䅁䅁睁䵁䅁䅁权煄允䅁权煄权䅁权浄权䅁权牄权䅁允䅁䅁䅅䅁䡁䅁䅁䅁䅂畋䅚䍄䉁䅁䅁兂䅁䅁䅍䅄䅁䅁䅯眴䅅䅁䅯剸䅉䅁䅯䅂䍁䅧䅯䉹䅉䅁䅅䅁䉁䅁䅁兂癄㉎湶祮䝳䅑杷允䅁䅁䅕䅁䑁䅁䅷䅁䭁䩁䉕䅁䭁佁䭯䅁䭁佁䭙䅁䭁佁䭳䅁䉁䅁䅁允䅁䅁䅣䅁䅁䝁䙂欵䵁䅉䅅䅁䑁䅁䅁睁䵁䅁䅁权噃允䅁权慄杅䅁允䅁䅁䅅䅁䭁䙁堸䅁䵁䅉䅅䅁䙁䅁䅁睁䵁䅁䅁权桂允䅁权䱄杅䅁权䕁䅁䅋权䥄杅䅁允䅁䅁䅅䅁䙁䅁䅁䅁䅁䝱䅒䍄䉁䅁䅁兂䅁䅁䅍䅄䅁䅁䅯兙䅅䅁䅯硹䅉䅁䅯䅂䍁䅧䅯剹䅉䅁䅅䅁䉁䅁䅁兂灁䥘䌯搹晨䅑杷允䅁䅁䅕䅁䑁䅁䅷䅁䭁䝁䉅䅁䭁佁䭕䅁䭁佁䭙䅁䭁佁䭣䅁䉁䅁䅁允䅁䅁䅯䅏䅳䅁杷允䅁䅁䅕䅁䑁䅁䅷䅁䭁䝁䉅䅁䭁佁䭷䅁䭁佁䭙䅁䭁佁䭣䅁䉁䅁䅁允䅁䅁䅣䅁䅁䕁呄〴䵁䅉䅅䅁䙁䅁䅁睁䵁䅁䅁权摃允䅁权䙄杅䅁权䕁䅁䅋权䥄杅䅁允䅁䅁䅅䅁䙁䅁㑖硙䕫䄷䄱䍄䉁䅁䅁睁䅁䅁䅍䅄䅁䅁䅯杹䅅䅁䅯杈䅙䅁䅅䅁䉁䅁䅁权浄䅃䅁䍄䉁䅁䅁睁䅁䅁䅍䅄䅁䅁䅯杶䅅䅁䅯䅈䅙䅁䅅䅁䉁䅁䅁权䝂睂䅁䍄䉁䅁䅁兂䅁䅁䅍䅄䅁䅁䅯䄲䅁䅁䅯儷䅯䅁䅯朵䅯䅁䅯眵䅯䅁䅅䅁䉁䅁䅁睂䅁䅁䅁䐴浢䅑杷允䅁䅁䅕䅁䑁䅁䅷䅁䭁䱁䈴䅁䭁佁䬰䅁䭁佁䭙䅁䭁佁䭣䅁䉁䅁䅁允䅁䅁䅣䅁䅁䍁橁欵䵁䅉䅅䅁䑁䅁䅁睁䵁䅁䅁权歄允䅁权歁杂䅁允䅁䅁䅅䅁䭁䉁䕁䅁䵁䅉䅅䅁䙁䅁䅁睁䵁䅁䅁权慁允䅁权灄权䅁权浄权䅁权湄权䅁允䅁䅁䅅䅁䭁佁偫䅁䵁䅉䅅䅁䑁䅁䅁睁䵁䅁䅁权潄睃䅁权慄杅䅁允䅁䅁䅅䅁䭁䝁塉䅁䵁䅉䅅䅁䙁䅁䅁睁䵁䅁䅁权䭃䅁䅁权䙄杅䅁权䕁䅁䅋权䩄杅䅁允䅁䅁䅅䅁䙁䉁呱⭁䬸兮䅰䍄䉁䅁䅁兂䅁䅁䅍䅄䅁䅁䅯杩䅁䅁䅯儵䅯䅁䅯朵䅯䅁䅯眵䅯䅁䅅䅁䉁䅁䅁权㥁杁䅁䍄䉁䅁䅁兂䅁䅁䅍䅄䅁䅁䅯杩䅁䅁䅯䄶䅯䅁䅯朵䅯䅁䅯眵䅯䅁䅅䅁䉁䅁䅁权䝁睃䅁䍄䉁䅁䅁兂䅁䅁䅍䅄䅁䅁䅯杩䅁䅁䅯朶䅯䅁䅯朵䅯䅁䅯眶䅯䅁䅅䅁䉁䅁䅁睂䅁䅁䅁䌴浶䅑杷允䅁䅁䅍䅁䑁䅁䅷䅁䭁䝁䅁䅁䭁䉁䜴䅁䉁䅁䅁允䅁䅁䅯睤䅙䅁杷允䅁䅁䅍䅁䑁䅁䅷䅁䭁䥁䅯䅁䭁乁卯䅁䉁䅁䅁允䅁䅁䅯硙䅣䅁杷允䅁䅁䅍䅁䑁䅁䅷䅁䭁䵁䈰䅁䭁䵁匸䅁䉁䅁䅁允䅁䅁䅯䅅䅑䅁杷允䅁䅁䅍䅁䑁䅁䅷䅁䭁䵁䈰䅁䭁䉁䜴䅁䉁䅁䅁允䅁䅁䅯睳䅣䅁杷允䅁䅁䅕䅁䑁䅁䅷䅁䭁䵁䈰䅁䭁佁䭷䅁䭁佁䭙䅁䭁佁䭣䅁䉁䅁䅁允䅁䅁䅣䅁䅁佁䵁欵䵁䅉䅅䅁䑁䅁䅁睁䵁䅁䅁权乄允䅁权慄杅䅁允䅁䅁䅅䅁䭁䝁塑䅁䵁䅉䅅䅁䑁䅁䅁睁䵁䅁䅁权䭂允䅁权偄杅䅁允䅁䅁䅅䅁䭁䉁䕁䅁䵁䅉䅅䅁䙁䅁䅁睁䵁䅁䅁权婁允䅁权潄权䅁权浄权䅁权湄权䅁允䅁䅁䅅䅁䭁䅁䱙䅁䵁䅉䅅䅁䙁䅁䅁睁䵁䅁䅁权䭂允䅁权䙄杅䅁权䕁䅁䅋权䩄杅䅁允䅁䅁䅅䅁䙁偁啂䭐㜯䅴䅰䍄䉁䅁䅁䅂䅁䅁䅍䅄䅁䅁䅯杓䅅䅁䅯睈䅙䅁䅯䅉䅙䅁䅅䅁䉁䅁䅁权汄杂䅁䍄䉁䅁䅁睁䅁䅁䅍䅄䅁䅁䅯杓䅅䅁䅯䅊䅙䅁䅅䅁䉁䅁䅁权ㅁ权䅁䍄䉁䅁䅁睁䅁䅁䅍䅄䅁䅁䅯杓䅅䅁䅯杊䅙䅁䅅䅁䉁䅁䅁杄䵁䅁䅁兏硁䍁䄴兎穁䅁䅁䍄䉁䅁䅁睁䅁䅁䅍䅄䅁䅁䅯杹䅅䅁䅯䅇䅙䅁䅅䅁䉁䅁䅁权療杂䅁䍄䉁䅁䅁兂䅁䅁䅍䅄䅁䅁䅯杓䅅䅁䅯儶䅯䅁䅯朵䅯䅁䅯眵䅯䅁䅅䅁䉁䅁䅁权䩃䅄䅁䍄䉁䅁䅁兂䅁䅁䅍䅄䅁䅁䅯杓䅅䅁䅯朶䅯䅁䅯朵䅯䅁䅯眶䅯䅁䅅䅁䉁䅁䅁睂䅁䅁䅁䍷浶䅑杷允䅁䅁䅕䅁䑁䅁䅷䅁䭁䕁䉯䅁䭁佁䭷䅁䭁佁䭙䅁䭁佁䭣䅁䉁䅁䅁允䅁䅁䅣䅁䅁䥁啂唵䵁䅉䅅䅁䑁䅁䅁睁䵁䅁䅁权汃兄䅁权慄杅䅁允䅁䅁䅅䅁䭁䕁奅䅁䵁䅉䅅䅁䙁䅁䅁睁䵁䅁䅁权㥃允䅁权灄权䅁权浄权䅁权湄权䅁允䅁䅁䅅䅁䭁䑁儰䅁䵁䅉䅅䅁䑁䅁䅁睁䵁䅁䅁权⭂兂䅁权慄杅䅁允䅁䅁䅅䅁䭁䝁塙䅁䵁䅉䅅䅁䙁䅁䅁睁䵁䅁䅁权䑃允䅁权䙄杅䅁权䕁䅁䅋权䩄杅䅁允䅁䅁䅅䅁䙁䅁捡杂剴䅣䅰䍄䉁䅁䅁兂䅁䅁䅍䅄䅁䅁䅯睧䅅䅁䅯硹䅉䅁䅯䅂䍁䅧䅯䉹䅉䅁䅅䅁䉁䅁䅁兂慃婭婭剭慬䅑杷允䅁䅁䅍䅁䑁䅁䅷䅁䭁䥁䉍䅁䭁䉁䜴䅁䉁䅁䅁允䅁䅁䅯朵䅧䅁杷允䅁䅁䅍䅁䑁䅁䅷䅁䭁䥁䉍䅁䭁䍁䝙䅁䉁䅁䅁允䅁䅁䄴䅄䅁䑁䅧䅍畁䑁䅉睍䅁䅁杷允䅁䅁䅍䅁䑁䅁䅷䅁䭁䭁䅁䅁䭁䵁匸䅁䉁䅁䅁允䅁䅁䅣䅁䅁䥁橂䔴䵁䅉䅅䅁䙁䅁䅁睁䵁䅁䅁权权䅁䅁权䱄杅䅁权䕁䅁䅋权䩄杅䅁允䅁䅁䅅䅁䙁䥁牘払敧噒䅨䍄䉁䅁䅁睁䅁䅁䅍䅄䅁䅁䅯䅯䅁䅁䅯䅈䅙䅁䅅䅁䉁䅁䅁权⽁杂䅁䍄䉁䅁䅁兂䅁䅁䅍䅄䅁䅁䅯䅯䅁䅁䅯朶䅯䅁䅯朵䅯䅁䅯眶䅯䅁䅅䅁䉁䅁䅁睂䅁䅁䅁䑑洳䅑杷允䅁䅁䅍䅁䑁䅁䅷䅁䭁佁䅫䅁䭁䉁䝧䅁䉁䅁䅁允䅁䅁䅯児䅙䅁杷允䅁䅁䅍䅁䑁䅁䅷䅁䭁䵁䉉䅁䭁䵁匸䅁䉁䅁䅁允䅁䅁䅯䅅䅑䅁杷允䅁䅁䅍䅁䑁䅁䅷䅁䭁佁䅫䅁䭁䉁䝷䅁䉁䅁䅁允䅁䅁䅯䄷䅙䅁杷允䅁䅁䅍䅁䑁䅁䅷䅁䭁佁䅫䅁䭁䉁䜴䅁䉁䅁䅁允䅁䅁䅯兹䅙䅁杷允䅁䅁䅕䅁䑁䅁䅷䅁䭁佁䅫䅁䭁佁䭕䅁䭁佁䭙䅁䭁佁䭣䅁䉁䅁䅁允䅁䅁䅯䅏䅳䅁杷允䅁䅁䅕䅁䑁䅁䅷䅁䭁䥁䉅䅁䭁䵁单䅁䭁䅁䅑潁䭁䵁卫䅁䉁䅁䅁允䅁䅁䅕㜫啫捂戳稫䴸䅉䅅䅁䑁䅁䅁睁䵁䅁䅁权灄允䅁权歁杂䅁允䅁䅁䅅䅁䭁䉁倸䅁䵁䅉䅅䅁䙁䅁䅁睁䵁䅁䅁权䵃允䅁权䙄杅䅁权䕁䅁䅋权䥄杅䅁允䅁䅁䅅䅁䙁䍁䝭䥗剄兇䅒䍄䉁䅁䅁兂䅁䅁䅍䅄䅁䅁䅯䅪䅅䅁䅯硹䅉䅁䅯䅂䍁䅧䅯䉹䅉䅁䅅䅁䉁䅁䅁兂畃⭒㙆䑆愵䅑杷允䅁䅁䅕䅁䑁䅁䅷䅁䭁䱁䉫䅁䭁佁䭫䅁䭁佁䭙䅁䭁佁䭣䅁䉁䅁䅁允䅁䅁䅯䅅䅑䅁杷允䅁䅁䅍䅁䑁䅁䅷䅁䭁䥁䉷䅁䭁䉁䝯䅁䉁䅁䅁允䅁䅁䅯兗䅙䅁杷允䅁䅁䅍䅁䑁䅁䅷䅁䭁䥁䉷䅁䭁䉁䝷䅁䉁䅁䅁允䅁䅁䅯兑䅙䅁杷允䅁䅁䅍䅁䑁䅁䅷䅁䭁䥁䉷䅁䭁䍁䝙䅁䉁䅁䅁允䅁䅁䄴䅄䅁䑁䅙䅍畁䑁䅫睎䅁䅁杷允䅁䅁䅕䅁䑁䅁䅷䅁䭁䥁䉷䅁䭁佁䭯䅁䭁佁䭙䅁䭁佁䭳䅁䉁䅁䅁允䅁䅁䅣䅁䅁䕁乂欵䵁䅉䅅䅁䑁䅁䅁睁䵁䅁䅁权䵃允䅁权慄杅䅁允䅁䅁䅅䅁䭁䝁塧䅁䵁䅉䅅䅁䑁䅁䅁睁䵁䅁䅁权⽂䅁䅁权慄杅䅁允䅁䅁䅅䅁䭁䝁填䅁䵁䅉䅅䅁䑁䅁䅁睁䵁䅁䅁权䑁䅅䅁权慄杅䅁允䅁䅁䅅䅁䭁䝁塯䅁䵁䅉䅅䅁䙁䅁䅁睁䵁䅁䅁权䡁允䅁权䙄杅䅁权䕁䅁䅋权䥄杅䅁允䅁䅁䅅䅁䙁乁䍎夯楍杸䅂䍄䉁䅁䅁睁䅁䅁䅍䅄䅁䅁䅯䅤䅅䅁䅯杈䅙䅁䅅䅁䉁䅁䅁权浄杂䅁䍄䉁䅁䅁兂䅁䅁䅍䅄䅁䅁䅯䅤䅅䅁䅯儵䅯䅁䅯朵䅯䅁䅯眵䅯䅁䅅䅁䉁䅁䅁权⭁睃䅁䍄䉁䅁䅁兂䅁䅁䅍䅄䅁䅁䅯䅤䅅䅁䅯䄷䅯䅁䅯朵䅯䅁䅯眵䅯䅁䅅䅁䉁䅁䅁睂䅁䅁䅁乯汦䅑杷允䅁䅁䅑䅁䑁䅁䅷䅁䭁䵁䅅䅁䭁䉁䜸䅁䭁䍁䝁䅁䉁䅁䅁允䅁䅁䅯杪䅯䅁杷允䅁䅁䅍䅁䑁䅁䅷䅁䭁䑁䵣䅁䭁乁卯䅁䉁䅁䅁允䅁䅁䅯硡䅣䅁杷允䅁䅁䅑䅁䑁䅁䅷䅁䭁䱁䅅䅁䭁䉁䜸䅁䭁䍁䝁䅁䉁䅁䅁允䅁䅁䅯杔䅙䅁杷允䅁䅁䅍䅁䑁䅁䅷䅁䭁䵁䉍䅁䭁䉁䝧䅁䉁䅁䅁允䅁䅁䅯䅒䅙䅁杷允䅁䅁䅍䅁䑁䅁䅷䅁䭁䵁䕷䅁䭁乁卯䅁䉁䅁䅁允䅁䅁䅯剢䅣䅁杷允䅁䅁䅍䅁䑁䅁䅷䅁䭁䩁䱣䅁䭁乁卯䅁䉁䅁䅁允䅁䅁䅯硢䅣䅁杷允䅁䅁䅍䅁䑁䅁䅷䅁䭁䑁䉷䅁䭁䉁䜴䅁䉁䅁䅁允䅁䅁䅯䅰䅙䅁杷允䅁䅁䅍䅁䑁䅁䅷䅁䭁䍁䉧䅁䭁䍁䝙䅁䉁䅁䅁允䅁䅁䄴䅄䅁䑁䅧睍畁䑁䅫杍䅁䅁杷允䅁䅁䅕䅁䑁䅁䅷䅁䭁乁䉧䅁䭁佁䭧䅁䭁佁䭙䅁䭁佁䭣䅁䉁䅁䅁允䅁䅁䅯杂䅳䅁杷允䅁䅁䅍䅁䑁䅁䅷䅁䭁䩁䉍䅁䭁䉁䝷䅁䉁䅁䅁允䅁䅁䅯兑䅙䅁杷允䅁䅁䅍䅁䑁䅁䅷䅁䭁䅁儰䅁䭁乁卯䅁䉁䅁䅁允䅁䅁䅯剣䅣䅁杷允䅁䅁䅍䅁䑁䅁䅷䅁䭁䅁偣䅁䭁乁卯䅁䉁䅁䅁允䅁䅁䅯档䅣䅁杷允䅁䅁䅍䅁䑁䅁䅷䅁䭁䥁䅷䅁䭁䉁䜴䅁䉁䅁䅁允䅁䅁䅯杇䅣䅁杷允䅁䅁䅕䅁䑁䅁䅷䅁䭁䭁䅙䅁䭁佁䭕䅁䭁佁䭙䅁䭁佁䭣䅁䉁䅁䅁允䅁䅁䅯䅏䅳䅁杷允䅁䅁䅕䅁䑁䅁䅷䅁䭁䙁䈰䅁䭁佁䭫䅁䭁佁䭙䅁䭁佁䭣䅁䉁䅁䅁允䅁䅁䅯硗䅁䅁杷允䅁䅁䅕䅁䑁䅁䅷䅁䭁䅁䉯䅁䭁䵁即䅁䭁䅁䅑潁䭁䵁卧䅁䉁䅁䅁允䅁䅁䅕歲桦桥畑䕗䵁䅉䅅䅁䑁䅁䅁睁䵁䅁䅁权䭁允䅁权敁杂䅁允䅁䅁䅅䅁䭁䑁䝣䅁䵁䅉䅅䅁䙁䅁䅁睁䵁䅁䅁权捃允䅁权煄权䅁权浄权䅁权牄权䅁允䅁䅁䅅䅁䡁䅁䅁䅁杄⭍䅚䍄䉁䅁䅁兂䅁䅁䅍䅄䅁䅁䅯权䅅䅁䅯儵䅯䅁䅯朵䅯䅁䅯眵䅯䅁䅅䅁䉁䅁䅁权㑁睃䅁䍄䉁䅁䅁兂䅁䅁䅍䅄䅁䅁䅯权䅅䅁䅯儶䅯䅁䅯朵䅯䅁䅯眵䅯䅁䅅䅁䉁䅁䅁权㡂睄䅁䍄䉁䅁䅁睁䅁䅁䅍䅄䅁䅁䅯睡䅅䅁䅯杇䅙䅁䅅䅁䉁䅁䅁权敂杂䅁䍄䉁䅁䅁兂䅁䅁䅍䅄䅁䅁䅯䅸䅅䅁䅯剸䅉䅁䅯䅂䍁䅧䅯䉹䅉䅁䅅䅁䉁䅁䅁兂い癹㍗睶散䅑杷允䅁䅁䅕䅁䑁䅁䅷䅁䭁䵁䉑䅁䭁佁䭕䅁䭁佁䭙䅁䭁佁䭣䅁䉁䅁䅁允䅁䅁䅯䅇䅳䅁杷允䅁䅁䅕䅁䑁䅁䅷䅁䭁䵁䉑䅁䭁佁䭫䅁䭁佁䭙䅁䭁佁䭣䅁䉁䅁䅁允䅁䅁䅯睳䄴䅁杷允䅁䅁䅍䅁䑁䅁䅷䅁䭁䡁䅣䅁䭁䵁匸䅁䉁䅁䅁允䅁䅁䅣䅁䅁佁㍃欴䵁䅉䅅䅁䑁䅁䅁睁䵁䅁䅁权㍂䅁䅁权捁杂䅁允䅁䅁䅅䅁䭁䵁䜸䅁䵁䅉䅅䅁䑁䅁䅁睁䵁䅁䅁权䥂允䅁权慁杂䅁允䅁䅁䅅䅁䭁䑁䜴䅁䵁䅉䅅䅁䑁䅁䅁睁䵁䅁䅁权㍂䅁䅁权歁杂䅁允䅁䅁䅅䅁䭁䵁䥙䅁䵁䅉䅅䅁䙁䅁䅁睁䵁䅁䅁权㍂䅁䅁权煄权䅁权浄权䅁权牄权䅁允䅁䅁䅅䅁䡁䅁䅁䅁䅂⭎䅚䍄䉁䅁䅁睁䅁䅁䅍䅄䅁䅁䅯睬䅷䅁䅯栲䅉䅁䅅䅁䉁䅁䅁权あ睆䅁䍄䉁䅁䅁睁䅁䅁䅍䅄䅁䅁䅯杕䅕䅁䅯栲䅉䅁䅅䅁䉁䅁䅁权ㅂ睆䅁䍄䉁䅁䅁睁䅁䅁䅍䅄䅁䅁䅯督䅅䅁䅯杇䅙䅁䅅䅁䉁䅁䅁权䅄杂䅁䍄䉁䅁䅁睁䅁䅁䅍䅄䅁䅁䅯督䅅䅁䅯杊䅙䅁䅅䅁䉁䅁䅁杄䵁䅁䅁睎㍁䍁䄴䅍㑁䅁䅁䍄䉁䅁䅁兂䅁䅁䅍䅄䅁䅁䅯督䅅䅁䅯儷䅯䅁䅯朵䅯䅁䅯眵䅯䅁䅅䅁䉁䅁䅁睂䅁䅁䅁䕯浢䅑杷允䅁䅁䅍䅁䑁䅁䅷䅁䭁䡁䉍䅁䭁乁卯䅁䉁䅁䅁允䅁䅁䅯桤䅣䅁杷允䅁䅁䅍䅁䑁䅁䅷䅁䭁䡁䄸䅁䭁䉁䝧䅁䉁䅁䅁允䅁䅁䅯䅦䅙䅁杷允䅁䅁䅕䅁䑁䅁䅷䅁䭁䱁䉍䅁䭁䵁即䅁䭁䅁䅑潁䭁䵁卧䅁䉁䅁䅁允䅁䅁䅕䭆䠵場は啚䵁䅉䅅䅁䙁䅁䅁睁䵁䅁䅁权穃允䅁权潄权䅁权浄权䅁权湄权䅁允䅁䅁䅅䅁䭁䅁䱙䅁䵁䅉䅅䅁䑁䅁䅁睁䵁䅁䅁权祃允䅁权慄杅䅁允䅁䅁䅅䅁䭁䉁女䅁䵁䅉䅅䅁䙁䅁䅁睁䵁䅁䅁权歂允䅁权䙄杅䅁权䕁䅁䅋权䥄杅䅁允䅁䅁䅅䅁䙁䍁捣橺㙴睋䅬䍄䉁䅁䅁睁䅁䅁䅍䅄䅁䅁䅯杹䅁䅁䅯䅇䅙䅁䅅䅁䉁䅁䅁权婁杂䅁䍄䉁䅁䅁䅂䅁䅁䅍䅄䅁䅁䅯杹䅁䅁䅯睈䅙䅁䅯䅉䅙䅁䅅䅁䉁䅁䅁权癁杂䅁䍄䉁䅁䅁睁䅁䅁䅍䅄䅁䅁䅯杹䅁䅁䅯䅊䅙䅁䅅䅁䉁䅁䅁权䡃元䅁䍄䉁䅁䅁兂䅁䅁䅍䅄䅁䅁䅯杹䅁䅁䅯儵䅯䅁䅯朵䅯䅁䅯眵䅯䅁䅅䅁䉁䅁䅁权㑁睃䅁䍄䉁䅁䅁兂䅁䅁䅍䅄䅁䅁䅯杹䅁䅁䅯朶䅯䅁䅯朵䅯䅁䅯眶䅯䅁䅅䅁䉁䅁䅁睂䅁䅁䅁䍧浶䅑杷允䅁䅁䅍䅁䑁䅁䅷䅁䭁䵁䅯䅁䭁乁卯䅁䉁䅁䅁允䅁䅁䅯硤䅣䅁杷允䅁䅁䅍䅁䑁䅁䅷䅁䭁䝁䵷䅁䭁乁卯䅁䉁䅁䅁允䅁䅁䅯剥䅣䅁杷允䅁䅁䅕䅁䑁䅁䅷䅁䭁䝁䉷䅁䭁䵁即䅁䭁䅁䅑潁䭁䵁卧䅁䉁䅁䅁允䅁䅁䅕椹捨㡪噋歗䵁䅉䅅䅁䕁䅁䅁睁䵁䅁䅁权⽂䅁䅁权晁杂䅁权杁杂䅁允䅁䅁䅅䅁䭁䥁䥳䅁䵁䅉䅅䅁䙁䅁䅁睁䵁䅁䅁权呁允䅁权潄权䅁权浄权䅁权湄权䅁允䅁䅁䅅䅁䭁䙁䱅䅁䵁䅉䅅䅁䑁䅁䅁睁䵁䅁䅁权祂睃䅁权慄杅䅁允䅁䅁䅅䅁䭁䡁塷䅁䵁䅉䅅䅁䑁䅁䅁睁䵁䅁䅁权杂䅄䅁权慄杅䅁允䅁䅁䅅䅁䭁䡁堰䅁䵁䅉䅅䅁䑁䅁䅁睁䵁䅁䅁权䉄䅁䅁权捁杂䅁允䅁䅁䅅䅁䭁䙁䠸䅁䵁䅉䅅䅁䑁䅁䅁睁䵁䅁䅁权䙁杂䅁权慄杅䅁允䅁䅁䅅䅁䭁䡁堸䅁䵁䅉䅅䅁䑁䅁䅁睁䵁䅁䅁权乂允䅁权奁杂䅁允䅁䅁䅅䅁䭁䕁䝁䅁䵁䅉䅅䅁䑁䅁䅁睁䵁䅁䅁权啄䅁䅁权流杂䅁允䅁䅁䅅䅁佁䅁䅯䅁㍁䑁䅙杌㍁䅁䅁䍄䉁䅁䅁睁䅁䅁䅍䅄䅁䅁䅯兗䅅䅁䅯硺䅉䅁䅅䅁䉁䅁䅁权允䅂䅁䍄䉁䅁䅁兂䅁䅁䅍䅄䅁䅁䅯兗䅅䅁䅯剸䅉䅁䅯䅂䍁䅧䅯䉹䅉䅁䅅䅁䉁䅁䅁兂晄娶㌵偦䭅䅑杷允䅁䅁䅕䅁䑁䅁䅷䅁䭁䙁䉫䅁䭁䵁单䅁䭁䅁䅑潁䭁䵁卫䅁䉁䅁䅁允䅁䅁䅕䉔汍䑶䝙䕃䵁䅉䅅䅁䑁䅁䅁睁䵁䅁䅁权婂允䅁权奁杂䅁允䅁䅁䅅䅁䭁䉁䝫䅁䵁䅉䅅䅁䑁䅁䅁睁䵁䅁䅁权婂允䅁权慁杂䅁允䅁䅁䅅䅁䭁䉁䝳䅁䵁䅉䅅䅁䙁䅁䅁睁䵁䅁䅁权䙃䅁䅁权汄权䅁权浄权䅁权湄权䅁允䅁䅁䅅䅁䭁䑁䌰䅁䵁䅉䅅䅁䑁䅁䅁睁䵁䅁䅁权婂允䅁权捁杂䅁允䅁䅁䅅䅁䭁䭁䝉䅁䵁䅉䅅䅁䑁䅁䅁睁䵁䅁䅁权婂允䅁权流杂䅁允䅁䅁䅅䅁佁䅁䅷䅁㍁䑁䅑杌穁䑁䅉䅁䵁䅉䅅䅁䙁䅁䅁睁䵁䅁䅁权婂允䅁权獄权䅁权浄权䅁权湄权䅁允䅁䅁䅅䅁䡁䅁䅁䅁杂体䅖䍄䉁䅁䅁睁䅁䅁䅍䅄䅁䅁䅯杗䅁䅁䅯杈䅙䅁䅅䅁䉁䅁䅁权慃杂䅁䍄䉁䅁䅁睁䅁䅁䅍䅄䅁䅁䅯杗䅁䅁䅯䅊䅙䅁䅅䅁䉁䅁䅁权允䅂䅁䍄䉁䅁䅁兂䅁䅁䅍䅄䅁䅁䅯眰䅅䅁䅯剸䅉䅁䅯䅂䍁䅧䅯剹䅉䅁䅅䅁䉁䅁䅁兂䝃灃⭚䔯䅧䅑杷允䅁䅁䅍䅁䑁䅁䅷䅁䭁乁䉍䅁䭁䍁䝙䅁䉁䅁䅁允䅁䅁䄴䅄䅁䑁䅣李畁䑁䅁杍䅁䅁杷允䅁䅁䅍䅁䑁䅁䅷䅁䭁乁䉍䅁䭁乁卯䅁䉁䅁䅁允䅁䅁䅯桨䅣䅁杷允䅁䅁䅕䅁䑁䅁䅷䅁䭁乁䉑䅁䭁䵁单䅁䭁䅁䅑潁䭁䵁卫䅁䉁䅁䅁允䅁䅁䅕䉚啗橫稫え䵁䅉䅅䅁䑁䅁䅁睁䵁䅁䅁权啄允䅁权捁杂䅁允䅁䅁䅅䅁䭁䍁䡯䅁䵁䅉䅅䅁䑁䅁䅁睁䵁䅁䅁权啄允䅁权流杂䅁允䅁䅁䅅䅁佁䅁䅷䅁㑁䑁䅙杌ぁ䑁䅧䅁䵁䅉䅅䅁䙁䅁䅁睁䵁䅁䅁权啄允䅁权灄权䅁权浄权䅁权湄权䅁允䅁䅁䅅䅁䭁䉁䕁䅁䵁䅉䅅䅁䙁䅁䅁睁䵁䅁䅁权啄允䅁权獄权䅁权浄权䅁权湄权䅁允䅁䅁䅅䅁䭁䉁䕁䅁䵁䅉䅅䅁䑁䅁䅁睁䵁䅁䅁权啄允䅁权慄杅䅁允䅁䅁䅅䅁䭁䥁塧䅁䵁䅉䅅䅁䙁䅁䅁睁䵁䅁䅁权灃䅁䅁权䙄杅䅁权䕁䅁䅋权䩄杅䅁允䅁䅁䅅䅁䙁偁䩯朲へ免䅒䍄䉁䅁䅁睁䅁䅁䅍䅄䅁䅁䅯儰䅅䅁䅯䅇䅙䅁䅅䅁䉁䅁䅁权䅂杂䅁䍄䉁䅁䅁兂䅁䅁䅍䅄䅁䅁䅯䅓䅅䅁䅯剸䅉䅁䅯䅂䍁䅧䅯䉹䅉䅁䅅䅁䉁䅁䅁兂䱃睚㝷ㅦ䡫䅑杷允䅁䅁䅍䅁䑁䅁䅷䅁䭁乁䉅䅁䭁䉁䜴䅁䉁䅁䅁允䅁䅁䅯睫䅙䅁杷允䅁䅁䅕䅁䑁䅁䅷䅁䭁乁䉅䅁䭁佁䭕䅁䭁佁䭙䅁䭁佁䭣䅁䉁䅁䅁允䅁䅁䅯䅏䅳䅁杷允䅁䅁䅍䅁䑁䅁䅷䅁䭁䝁䄴䅁䭁䵁匸䅁䉁䅁䅁允䅁䅁䅯䅅䅑䅁杷允䅁䅁䅕䅁䑁䅁䅷䅁䭁䝁䄴䅁䭁䵁单䅁䭁䅁䅑潁䭁䵁卧䅁䉁䅁䅁允䅁䅁䅕桫杪剒圲啄䵁䅉䅅䅁䙁䅁䅁睁䵁䅁䅁权䙃䅁䅁权䙄杅䅁权䕁䅁䅋权䥄杅䅁允䅁䅁䅅䅁䙁䅁䑕佺噕朹䅤䍄䉁䅁䅁兂䅁䅁䅍䅄䅁䅁䅯杢䅁䅁䅯䄷䅯䅁䅯朵䅯䅁䅯眵䅯䅁䅅䅁䉁䅁䅁睂䅁䅁䅁䱉汔䅑杷允䅁䅁䅕䅁䑁䅁䅷䅁䭁䵁䈴䅁䭁䵁即䅁䭁䅁䅑潁䭁䵁卫䅁䉁䅁䅁允䅁䅁䅕䭆䠵場歰䕖䵁䅉䅅䅁䙁䅁䅁睁䵁䅁䅁权坄允䅁权煄权䅁权浄权䅁权牄权䅁允䅁䅁䅅䅁䡁䅁䅁䅁䅄敍䅚䍄䉁䅁䅁睁䅁䅁䅍䅄䅁䅁䅯睢䅅䅁䅯杇䅙䅁䅅䅁䉁䅁䅁权㥁杂䅁䍄䉁䅁䅁䅂䅁䅁䅍䅄䅁䅁䅯其䅁䅁䅯睈䅙䅁䅯䅉䅙䅁䅅䅁䉁䅁䅁权䱃睂䅁䍄䉁䅁䅁兂䅁䅁䅍䅄䅁䅁䅯杊䅅䅁䅯剸䅉䅁䅯䅂䍁䅧䅯剹䅉䅁䅅䅁䉁䅁䅁兂浂㉷䥴祬䥫䅑杷允䅁䅁䅍䅁䑁䅁䅷䅁䭁䱁䕷䅁䭁乁卯䅁䉁䅁䅁允䅁䅁䅯剪䅣䅁杷允䅁䅁䅕䅁䑁䅁䅷䅁䭁䍁䅅䅁䭁佁䭫䅁䭁佁䭙䅁䭁佁䭣䅁䉁䅁䅁允䅁䅁䅯睖䄸䅁杷允䅁䅁䅍䅁䑁䅁䅷䅁䭁偁乫䅁䭁乁卯䅁䉁䅁䅁允䅁䅁䅯硪䅣䅁杷允䅁䅁䅕䅁䑁䅁䅷䅁䭁䝁䉷䅁䭁䵁单䅁䭁䅁䅑潁䭁䵁卫䅁䉁䅁䅁允䅁䅁䅕㡰噬⽙⭴啅䵁䅉䅅䅁䙁䅁䅁睁䵁䅁䅁权獂允䅁权䱄杅䅁权䕁䅁䅋权䩄杅䅁允䅁䅁䅅䅁䙁䵁䴳䵺䵺䙈䅰䍄䉁䅁䅁兂䅁䅁䅍䅄䅁䅁䅯杹䅅䅁䅯剸䅉䅁䅯䅂䍁䅧䅯䉹䅉䅁䅅䅁䉁䅁䅁兂䍃㤵吷楣㕲睐杷允䅁䅁䅕䅁䑁䅁䅷䅁䭁䝁䉷䅁䭁佁䭯䅁䭁佁䭙䅁䭁佁䭳䅁䉁䅁䅁允䅁䅁䅣䅁䅁䕁䵂欵䵁䅉䅅䅁䑁䅁䅁睁䵁䅁䅁权䱂兄䅁权慄杅䅁允䅁䅁䅅䅁䭁䩁塁䅁䵁䅉䅅䅁䑁䅁䅁睁䵁䅁䅁权䱁䅁䅁权慁杂䅁允䅁䅁䅅䅁䭁䵁䝉䅁䵁䅉䅅䅁䙁䅁䅁睁䵁䅁䅁权灄允䅁权䱄杅䅁权䕁䅁䅋权䩄杅䅁允䅁䅁䅅䅁䙁䑁䬰㘱睎噐䅸䍄䉁䅁䅁兂䅁䅁䅍䅄䅁䅁䅯䅺䅅䅁䅯剸䅉䅁䅯䅂䍁䅧䅯䉹䅉䅁䅅䅁䉁䅁䅁兂牃䥎䩣䱋啑䅑杷允䅁䅁䅕䅁䑁䅁䅷䅁䭁偁䉅䅁䭁䵁即䅁䭁䅁䅑潁䭁䵁卫䅁䉁䅁䅁允䅁䅁䅕牕敧敨桳啙䵁䅉䅅䅁䑁䅁䅁睁䵁䅁䅁权奃䅄䅁权慄杅䅁允䅁䅁䅅䅁䭁䩁塅䅁䵁䅉䅅䅁䑁䅁䅁睁䵁䅁䅁权呃允䅁权流杂䅁允䅁䅁䅅䅁佁䅁䄴䅁硁䑁䅁免畁䑁䅕䅎䅁䅁杷允䅁䅁䅕䅁䑁䅁䅷䅁䭁䩁䉍䅁䭁佁䭧䅁䭁佁䭙䅁䭁佁䭣䅁䉁䅁䅁允䅁䅁䅯䅅䅑䅁杷允䅁䅁䅕䅁䑁䅁䅷䅁䭁䡁䄸䅁䭁䵁单䅁䭁䅁䅑潁䭁䵁卧䅁䉁䅁䅁允䅁䅁䅕捐䅔祗㠱歁䵁䅉䅅䅁䑁䅁䅁睁䵁䅁䅁权⽂䅁䅁权慁杂䅁允䅁䅁䅅䅁䭁䍁䝳䅁䵁䅉䅅䅁䑁䅁䅁睁䵁䅁䅁权⽂䅁䅁权敁杂䅁允䅁䅁䅅䅁䭁䭁䝷䅁䵁䅉䅅䅁䙁䅁䅁睁䵁䅁䅁权摂允䅁权䙄杅䅁权䕁䅁䅋权䥄杅䅁允䅁䅁䅅䅁䙁䍁㥣䙃据村䄵䍄䉁䅁䅁睁䅁䅁䅍䅄䅁䅁䅯兘䅅䅁䅯杇䅙䅁䅅䅁䉁䅁䅁权⭁杂䅁䍄䉁䅁䅁睁䅁䅁䅍䅄䅁䅁䅯兘䅅䅁䅯䅈䅙䅁䅅䅁䉁䅁䅁权橁睂䅁䍄䉁䅁䅁睁䅁䅁䅍䅄䅁䅁䅯免䄴䅁䅯栲䅉䅁䅅䅁䉁䅁䅁权乄睆䅁䍄䉁䅁䅁兂䅁䅁䅍䅄䅁䅁䅯儱䅅䅁䅯剸䅉䅁䅯䅂䍁䅧䅯䉹䅉䅁䅅䅁䉁䅁䅁兂呁㕴⭊慥䵍䅑杷允䅁䅁䅕䅁䑁䅁䅷䅁䭁乁䉕䅁䭁䵁即䅁䭁䅁䅑潁䭁䵁卫䅁䉁䅁䅁允䅁䅁䅕䅁䅁䅁允ざ䵁䅉䅅䅁䑁䅁䅁睁䵁䅁䅁权噄允䅁权歁杂䅁允䅁䅁䅅䅁䭁䉁䕁䅁䵁䅉䅅䅁䙁䅁䅁睁䵁䅁䅁权噄允䅁权灄权䅁权浄权䅁权湄权䅁允䅁䅁䅅䅁䭁䥁偯䅁䵁䅉䅅䅁䙁䅁䅁睁䵁䅁䅁权敄允䅁权灄权䅁权浄权䅁权湄权䅁允䅁䅁䅅䅁䭁䉁䕁䅁䵁䅉䅅䅁䑁䅁䅁睁䵁䅁䅁权⽁允䅁权敁杂䅁允䅁䅁䅅䅁䭁䑁䝉䅁䵁䅉䅅䅁䙁䅁䅁睁䵁䅁䅁权汄䅁䅁权䱄杅䅁权䕁䅁䅋权䩄杅䅁允䅁䅁䅅䅁䙁䍁捬㡪ㅌ䙃䅒䍄䉁䅁䅁睁䅁䅁䅍䅄䅁䅁䅯睐䅅䅁䅯栲䅉䅁䅅䅁䉁䅁䅁权噃睆䅁䍄䉁䅁䅁睁䅁䅁䅍䅄䅁䅁䅯䅯䄰䅁䅯栲䅉䅁䅅䅁䉁䅁䅁权塃睆䅁䍄䉁䅁䅁睁䅁䅁䅍䅄䅁䅁䅯关䅁䅁䅯硺䅉䅁䅅䅁䉁䅁䅁睂䅁䅁䅁䡙桘䅑杷允䅁䅁䅕䅁䑁䅁䅷䅁䭁䅁䉧䅁䭁䵁即䅁䭁䅁䅑潁䭁䵁卫䅁䉁䅁䅁允䅁䅁䅕椹捨㡪䙌䕙䵁䅉䅅䅁䕁䅁䅁睁䵁䅁䅁权䵃䅁䅁权晁杂䅁权杁杂䅁允䅁䅁䅅䅁䭁䩁䝳䅁䵁䅉䅅䅁䑁䅁䅁睁䵁䅁䅁权䵃䅁䅁权歁杂䅁允䅁䅁䅅䅁䭁䩁塧䅁䵁䅉䅅䅁䑁䅁䅁睁䵁䅁䅁权䵃䅁䅁权慄杅䅁允䅁䅁䅅䅁䭁䩁填䅁䵁䅉䅅䅁䑁䅁䅁睁䵁䅁䅁权䉁杄䅁权慄杅䅁允䅁䅁䅅䅁䭁䩁塳䅁䵁䅉䅅䅁䙁䅁䅁睁䵁䅁䅁权㕄允䅁权䙄杅䅁权䕁䅁䅋权䩄杅䅁允䅁䅁䅅䅁䙁䍁慦硯楰兌䅎䍄䉁䅁䅁兂䅁䅁䅍䅄䅁䅁䅯儵䅁䅁䅯儶䅯䅁䅯朵䅯䅁䅯眵䅯䅁䅅䅁䉁䅁䅁权允䅂䅁䍄䉁䅁䅁睁䅁䅁䅍䅄䅁䅁䅯朱䅅䅁䅯杇䅙䅁䅅䅁䉁䅁䅁权坄杂䅁䍄䉁䅁䅁睁䅁䅁䅍䅄䅁䅁䅯朱䅅䅁䅯䅊䅙䅁䅅䅁䉁䅁䅁权权睆䅁䍄䉁䅁䅁睁䅁䅁䅍䅄䅁䅁䅯条䅅䅁䅯栲䅉䅁䅅䅁䉁䅁䅁权桃睆䅁䍄䉁䅁䅁兂䅁䅁䅍䅄䅁䅁䅯朱䅅䅁䅯儵䅯䅁䅯朵䅯䅁䅯眵䅯䅁䅅䅁䉁䅁䅁权㑁睃䅁䍄䉁䅁䅁睁䅁䅁䅍䅄䅁䅁䅯朱䅅䅁䅯栲䅉䅁䅅䅁䉁䅁䅁权橃睆䅁䍄䉁䅁䅁兂䅁䅁䅍䅄䅁䅁䅯䅱䅁䅁䅯剸䅉䅁䅯䅂䍁䅧䅯䉹䅉䅁䅅䅁䉁䅁䅁兂㙃欸婩剤䌴䅑杷允䅁䅁䅍䅁䑁䅁䅷䅁䭁䭁䅧䅁䭁䉁䜴䅁䉁䅁䅁允䅁䅁䅯䅆䅣䅁杷允䅁䅁䅕䅁䑁䅁䅷䅁䭁䭁䅧䅁䭁佁䭕䅁䭁佁䭙䅁䭁佁䭣䅁䉁䅁䅁允䅁䅁䅯兄䅳䅁杷允䅁䅁䅕䅁䑁䅁䅷䅁䭁䭁䅧䅁䭁佁䭧䅁䭁佁䭙䅁䭁佁䭣䅁䉁䅁䅁允䅁䅁䅯杂䅳䅁杷允䅁䅁䅕䅁䑁䅁䅷䅁䭁䍁䉙䅁䭁䵁即䅁䭁䅁䅑潁䭁䵁卫䅁䉁䅁䅁允䅁䅁䅕敨剴䉵嘵ざ䵁䅉䅅䅁䙁䅁䅁睁䵁䅁䅁权流允䅁权瑄权䅁权浄权䅁权湄权䅁允䅁䅁䅅䅁䡁䅁䅁䅁䅄⭔䅚䍄䉁䅁䅁睁䅁䅁䅍䅄䅁䅁䅯䄸䅅䅁䅯杇䅙䅁䅅䅁䉁䅁䅁权䍄杂䅁䍄䉁䅁䅁睁䅁䅁䅍䅄䅁䅁䅯兂䅳䅁䅯栲䅉䅁䅅䅁䉁䅁䅁权歃睆䅁䍄䉁䅁䅁睁䅁䅁䅍䅄䅁䅁䅯睮䅁䅁䅯䅇䅙䅁䅅䅁䉁䅁䅁权䕂杂䅁䍄䉁䅁䅁兂䅁䅁䅍䅄䅁䅁䅯关䅅䅁䅯剸䅉䅁䅯䅂䍁䅧䅯剹䅉䅁䅅䅁䉁䅁䅁兂剂煵捕呎䙑䅑杷允䅁䅁䅕䅁䑁䅁䅷䅁䭁䱁䉅䅁䭁䵁即䅁䭁䅁䅑潁䭁䵁卫䅁䉁䅁䅁允䅁䅁䅕硥畓⭒煇歗䵁䅉䅅䅁䙁䅁䅁睁䵁䅁䅁权浃允䅁权汄权䅁权浄权䅁权湄权䅁允䅁䅁䅅䅁䭁䅁䰰䅁䵁䅉䅅䅁䙁䅁䅁睁䵁䅁䅁权䉂允䅁权䱄杅䅁权䕁䅁䅋权䥄杅䅁允䅁䅁䅅䅁䙁䙁偹癷潕䝪䅒䍄䉁䅁䅁兂䅁䅁䅍䅄䅁䅁䅯兑䅅䅁䅯䄶䅯䅁䅯朵䅯䅁䅯眵䅯䅁䅅䅁䉁䅁䅁权䝁睃䅁䍄䉁䅁䅁兂䅁䅁䅍䅄䅁䅁䅯兑䅅䅁䅯䄷䅯䅁䅯朵䅯䅁䅯眵䅯䅁䅅䅁䉁䅁䅁睂䅁䅁䅁䭷汦䅑杷允䅁䅁䅍䅁䑁䅁䅷䅁䭁偁乑䅁䭁乁卯䅁䉁䅁䅁允䅁䅁䅯剰䅣䅁杷允䅁䅁䅕䅁䑁䅁䅷䅁䭁䅁䅳䅁䭁䵁即䅁䭁䅁䅑潁䭁䵁卫䅁䉁䅁䅁允䅁䅁䅕㑈牘払敧䕗䵁䅉䅅䅁䑁䅁䅁睁䵁䅁䅁权䱁䅁䅁权流杂䅁允䅁䅁䅅䅁佁䅁䅷䅁ぁ䑁䅫杌㕁䑁䅣䅁䵁䅉䅅䅁䙁䅁䅁睁䵁䅁䅁权䱁䅁䅁权汄权䅁权浄权䅁权湄权䅁允䅁䅁䅅䅁䭁䉁䕁䅁䵁䅉䅅䅁䙁䅁䅁睁䵁䅁䅁权䱁䅁䅁权灄权䅁权浄权䅁权湄权䅁允䅁䅁䅅䅁䭁䉁䕁䅁䵁䅉䅅䅁䙁䅁䅁睁䵁䅁䅁权捄䅁䅁权瑄权䅁权浄权䅁权湄权䅁允䅁䅁䅅䅁䡁䅁䅁䅁杂⬰䅖䍄䉁䅁䅁睁䅁䅁䅍䅄䅁䅁䅯兲䅁䅁䅯䅇䅙䅁䅅䅁䉁䅁䅁权㥁杂䅁䍄䉁䅁䅁睁䅁䅁䅍䅄䅁䅁䅯共䅁䅁䅯硺䅉䅁䅅䅁䉁䅁䅁睂䅁䅁䅁佧案䅑杷允䅁䅁䅕䅁䑁䅁䅷䅁䭁䭁䅫䅁䭁䵁即䅁䭁䅁䅑潁䭁䵁卧䅁䉁䅁䅁允䅁䅁䅕㘱睎児塰啘䵁䅉䅅䅁䙁䅁䅁睁䵁䅁䅁权㡂允䅁权潄权䅁权浄权䅁权湄权䅁允䅁䅁䅅䅁䭁䙁䱅䅁䵁䅉䅅䅁䙁䅁䅁睁䵁䅁䅁权灃䅁䅁权瑄权䅁权浄权䅁权湄权䅁允䅁䅁䅅䅁䡁䅁䅁䅁杁⭴䅒䍄䉁䅁䅁睁䅁䅁䅍䅄䅁䅁䅯䅙䅁䅁䅯䅈䅙䅁䅅䅁䉁䅁䅁权㍂杂䅁䍄䉁䅁䅁䅂䅁䅁䅍䅄䅁䅁䅯睃䅅䅁䅯睈䅙䅁䅯䅉䅙䅁䅅䅁䉁䅁䅁权獃权䅁䍄䉁䅁䅁䅂䅁䅁䅍䅄䅁䅁䅯䅙䅁䅁䅯睈䅙䅁䅯䅉䅙䅁䅅䅁䉁䅁䅁权䕂睂䅁䍄䉁䅁䅁兂䅁䅁䅍䅄䅁䅁䅯睓䅅䅁䅯儵䅯䅁䅯朵䅯䅁䅯眵䅯䅁䅅䅁䉁䅁䅁权㑁睃䅁䍄䉁䅁䅁兂䅁䅁䅍䅄䅁䅁䅯䅙䅁䅁䅯朶䅯䅁䅯朵䅯䅁䅯眶䅯䅁䅅䅁䉁䅁䅁权允䅂䅁䍄䉁䅁䅁睁䅁䅁䅍䅄䅁䅁䅯兄䅕䅁䅯栲䅉䅁䅅䅁䉁䅁䅁权潃睆䅁䍄䉁䅁䅁睁䅁䅁䅍䅄䅁䅁䅯兺䅁䅁䅯䅇䅙䅁䅅䅁䉁䅁䅁权䕂杂䅁䍄䉁䅁䅁睁䅁䅁䅍䅄䅁䅁䅯兺䅁䅁䅯杈䅙䅁䅅䅁䉁䅁䅁权歂睂䅁䍄䉁䅁䅁睁䅁䅁䅍䅄䅁䅁䅯兺䅁䅁䅯杊䅙䅁䅅䅁䉁䅁䅁杄䵁䅁䅁李㍁䍁䄴睎ぁ䅁䅁䍄䉁䅁䅁兂䅁䅁䅍䅄䅁䅁䅯兺䅁䅁䅯儵䅯䅁䅯朵䅯䅁䅯眵䅯䅁䅅䅁䉁䅁䅁权偁睃䅁䍄䉁䅁䅁兂䅁䅁䅍䅄䅁䅁䅯兺䅁䅁䅯䄶䅯䅁䅯朵䅯䅁䅯眵䅯䅁䅅䅁䉁䅁䅁权䝁睃䅁䍄䉁䅁䅁兂䅁䅁䅍䅄䅁䅁䅯兺䅁䅁䅯䄷䅯䅁䅯朵䅯䅁䅯眵䅯䅁䅅䅁䉁䅁䅁睂䅁䅁䅁䩙決䅑杷允䅁䅁䅍䅁䑁䅁䅷䅁䭁䵁䄰䅁䭁乁卯䅁䉁䅁䅁允䅁䅁䅯硱䅣䅁杷允䅁䅁䅍䅁䑁䅁䅷䅁䭁䡁乍䅁䭁乁卯䅁䉁䅁䅁允䅁䅁䅯䉲䅣䅁杷允䅁䅁䅕䅁䑁䅁䅷䅁䭁䑁䉷䅁䭁䵁单䅁䭁䅁䅑潁䭁䵁卫䅁䉁䅁䅁允䅁䅁䅕㙘噐电㍴䕉䵁䅉䅅䅁䙁䅁䅁睁䵁䅁䅁权㡁允䅁权䱄杅䅁权䕁䅁䅋权䥄杅䅁允䅁䅁䅅䅁䙁䭁睒児塲㉙䅆䍄䉁䅁䅁兂䅁䅁䅍䅄䅁䅁䅯䅐䅅䅁䅯硹䅉䅁䅯䅂䍁䅧䅯剹䅉䅁䅅䅁䉁䅁䅁兂獄払敧塨杴䅑杷允䅁䅁䅍䅁䑁䅁䅷䅁䭁䑁䅯䅁䭁乁卯䅁䉁䅁䅁允䅁䅁䅯桸䅣䅁杷允䅁䅁䅍䅁䑁䅁䅷䅁䭁䭁䙉䅁䭁乁卯䅁䉁䅁䅁允䅁䅁䅯割䅣䅁杷允䅁䅁䅍䅁䑁䅁䅷䅁䭁䑁䉷䅁䭁䉁䝷䅁䉁䅁䅁允䅁䅁䅯睥䅙䅁杷允䅁䅁䅕䅁䑁䅁䅷䅁䭁䑁䉷䅁䭁佁䭧䅁䭁佁䭙䅁䭁佁䭣䅁䉁䅁䅁允䅁䅁䅯李䅳䅁杷允䅁䅁䅕䅁䑁䅁䅷䅁䭁䑁䉷䅁䭁佁䭯䅁䭁佁䭙䅁䭁佁䭳䅁䉁䅁䅁允䅁䅁䅣䅁䅁䭁䕃唵䵁䅉䅅䅁䙁䅁䅁睁䵁䅁䅁权㡁允䅁权獄权䅁权浄权䅁权湄权䅁允䅁䅁䅅䅁䡁䅁䅁䅁权佨䅖䍄䉁䅁䅁睁䅁䅁䅍䅄䅁䅁䅯䅐䅅䅁䅯栲䅉䅁䅅䅁䉁䅁䅁权畃睆䅁䍄䉁䅁䅁睁䅁䅁䅍䅄䅁䅁䅯兓䅅䅁䅯硺䅉䅁䅅䅁䉁䅁䅁权允䅂䅁䍄䉁䅁䅁䅂䅁䅁䅍䅄䅁䅁䅯兓䅅䅁䅯睈䅙䅁䅯䅉䅙䅁䅅䅁䉁䅁䅁权䝃杂䅁䍄䉁䅁䅁兂䅁䅁䅍䅄䅁䅁䅯杵䅁䅁䅯硹䅉䅁䅯䅂䍁䅧䅯䉹䅉䅁䅅䅁䉁䅁䅁兂桄桥畓㥒奆䅑杷允䅁䅁䅍䅁䑁䅁䅷䅁䭁䉁䈰䅁䭁䉁䝯䅁䉁䅁䅁允䅁䅁䅯朱䅙䅁杷允䅁䅁䅕䅁䑁䅁䅷䅁䭁䕁䉫䅁䭁佁䭧䅁䭁佁䭙䅁䭁佁䭣䅁䉁䅁䅁允䅁䅁䅯杂䅳䅁杷允䅁䅁䅕䅁䑁䅁䅷䅁䭁䥁䅍䅁䭁䵁即䅁䭁䅁䅑潁䭁䵁卫䅁䉁䅁䅁允䅁䅁䅕㘱睎児㍱䕗䵁䅉䅅䅁䑁䅁䅁睁䵁䅁䅁权䑃䅁䅁权奁杂䅁允䅁䅁䅅䅁䭁䍁䝫䅁䵁䅉䅅䅁䑁䅁䅁睁䵁䅁䅁权䑃䅁䅁权敁杂䅁允䅁䅁䅅䅁䭁䑁䥅䅁䵁䅉䅅䅁䑁䅁䅁睁䵁䅁䅁权䑃䅁䅁权流杂䅁允䅁䅁䅅䅁佁䅁䅷䅁㕁䑁䅕杌㑁䑁䅣䅁䵁䅉䅅䅁䙁䅁䅁睁䵁䅁䅁权䑃䅁䅁权灄权䅁权浄权䅁权湄权䅁允䅁䅁䅅䅁䭁䉁偕䅁䵁䅉䅅䅁䙁䅁䅁睁䵁䅁䅁权䑃䅁䅁权煄权䅁权浄权䅁权牄权䅁允䅁䅁䅅䅁䡁䅁䅁䅁䅁⭔䅚䍄䉁䅁䅁睁䅁䅁䅍䅄䅁䅁䅯睌䅅䅁䅯杈䅙䅁䅅䅁䉁䅁䅁权㙂睂䅁䍄䉁䅁䅁睁䅁䅁䅍䅄䅁䅁䅯剺䅁䅁䅯栲䅉䅁䅅䅁䉁䅁䅁权癃睆䅁䍄䉁䅁䅁䅂䅁䅁䅍䅄䅁䅁䅯眰䅁䅁䅯睈䅙䅁䅯䅉䅙䅁䅅䅁䉁䅁䅁权⭄杂䅁䍄䉁䅁䅁兂䅁䅁䅍䅄䅁䅁䅯朹䅅䅁䅯儷䅯䅁䅯朵䅯䅁䅯眵䅯䅁䅅䅁䉁䅁䅁睂䅁䅁䅁䅉浄䅑杷允䅁䅁䅍䅁䑁䅁䅷䅁䭁䕁䉧䅁䭁乁卯䅁䉁䅁䅁允䅁䅁䅯硴䅧䅁杷允䅁䅁䅕䅁䑁䅁䅷䅁䭁乁䅳䅁䭁佁䭕䅁䭁佁䭙䅁䭁佁䭣䅁䉁䅁䅁允䅁䅁䅯材䅳䅁杷允䅁䅁䅕䅁䑁䅁䅷䅁䭁䙁䅫䅁䭁䵁单䅁䭁䅁䅑潁䭁䵁卧䅁䉁䅁䅁允䅁䅁䅕䅰䉂ㅵ娳い䵁䅉䅅䅁䑁䅁䅁睁䵁䅁䅁权㕃允䅁权捁杂䅁允䅁䅁䅅䅁䭁䵁䝳䅁䵁䅉䅅䅁䙁䅁䅁睁䵁䅁䅁权獁允䅁权汄权䅁权浄权䅁权湄权䅁允䅁䅁䅅䅁䭁䅁䰰䅁䵁䅉䅅䅁䙁䅁䅁睁䵁䅁䅁权卄允䅁权䱄杅䅁权䕁䅁䅋权䩄杅䅁允䅁䅁䅅䅁䙁䙁㑋潈牘噕䅖䍄䉁䅁䅁兂䅁䅁䅍䅄䅁䅁䅯末䅅䅁䅯硹䅉䅁䅯䅂䍁䅧䅯剹䅉䅁䅅䅁䉁䅁䅁兂獄払敧塨婴䅑杷允䅁䅁䅑䅁䑁䅁䅷䅁䭁䱁䉫䅁䭁䉁䜸䅁䭁䍁䝁䅁䉁䅁䅁允䅁䅁䅯睏䅙䅁杷允䅁䅁䅕䅁䑁䅁䅷䅁䭁䱁䉫䅁䭁佁䬰䅁䭁佁䭙䅁䭁佁䭣䅁䉁䅁䅁允䅁䅁䅯䅅䅑䅁杷允䅁䅁䅍䅁䑁䅁䅷䅁䭁䱁䉫䅁䭁乁卯䅁䉁䅁䅁允䅁䅁䅯桳䅣䅁杷允䅁䅁䅍䅁䑁䅁䅷䅁䭁䍁䵳䅁䭁乁卯䅁䉁䅁䅁允䅁䅁䅯剴䅣䅁杷允䅁䅁䅍䅁䑁䅁䅷䅁䭁䥁䉉䅁䭁䵁匸䅁䉁䅁䅁允䅁䅁䅯䅅䅑䅁杷允䅁䅁䅕䅁䑁䅁䅷䅁䭁䵁䉅䅁䭁䵁即䅁䭁䅁䅑潁䭁䵁卧䅁䉁䅁䅁允䅁䅁䅕硥畓⭒䭅歖䵁䅉䅅䅁䑁䅁䅁睁䵁䅁䅁权䍃允䅁权捁杂䅁允䅁䅁䅅䅁䭁偁䝣䅁䵁䅉䅅䅁䙁䅁䅁睁䵁䅁䅁权䍃允䅁权潄权䅁权浄权䅁权湄权䅁允䅁䅁䅅䅁䭁䅁䱙䅁䵁䅉䅅䅁䙁䅁䅁睁䵁䅁䅁权䍃允䅁权灄权䅁权浄权䅁权湄权䅁允䅁䅁䅅䅁䭁䩁倰䅁䵁䅉䅅䅁䑁䅁䅁睁䵁䅁䅁权祄兂䅁权慄杅䅁允䅁䅁䅅䅁䭁䱁塣䅁䵁䅉䅅䅁䙁䅁䅁睁䵁䅁䅁权䍃允䅁权煄权䅁权浄权䅁权牄权䅁允䅁䅁䅅䅁䡁䅁䅁䅁䅄⭋䅚䍄䉁䅁䅁兂䅁䅁䅍䅄䅁䅁䅯杧䅅䅁䅯儷䅯䅁䅯朵䅯䅁䅯眵䅯䅁䅅䅁䉁䅁䅁睂䅁䅁䅁䭑汶䅑杷允䅁䅁䅍䅁䑁䅁䅷䅁䭁䥁䉉䅁䭁乁卯䅁䉁䅁䅁允䅁䅁䅯䉵䅣䅁杷允䅁䅁䅕䅁䑁䅁䅷䅁䭁䍁䅅䅁䭁䵁即䅁䭁䅁䅑潁䭁䵁卧䅁䉁䅁䅁允䅁䅁䅕椹捨㡪䙊じ䵁䅉䅅䅁䙁䅁䅁睁䵁䅁䅁权桁䅁䅁权煄权䅁权浄权䅁权牄权䅁允䅁䅁䅅䅁䡁䅁䅁䅁杂⭑䅚䍄䉁䅁䅁兂䅁䅁䅍䅄䅁䅁䅯光䅁䅁䅯䄷䅯䅁䅯朵䅯䅁䅯眵䅯䅁䅅䅁䉁䅁䅁睂䅁䅁䅁䍧浘䅑杷允䅁䅁䅕䅁䑁䅁䅷䅁䭁䍁䅅䅁䭁佁䬰䅁䭁佁䭙䅁䭁佁䭣䅁䉁䅁䅁允䅁䅁䅣䅁䅁䥁汁欵䵁䅉䅅䅁䙁䅁䅁睁䵁䅁䅁权浃允䅁权灄权䅁权浄权䅁权湄权䅁允䅁䅁䅅䅁䭁偁偣䅁䵁䅉䅅䅁䑁䅁䅁睁䵁䅁䅁权桁䅁䅁权慄杅䅁允䅁䅁䅅䅁䭁䱁填䅁䵁䅉䅅䅁䑁䅁䅁睁䵁䅁䅁权塄允䅁权偄杅䅁允䅁䅁䅅䅁䭁䉁䕁䅁䵁䅉䅅䅁䑁䅁䅁睁䵁䅁䅁权䩂䅁䅁权捁杂䅁允䅁䅁䅅䅁䭁䕁䡙䅁䵁䅉䅅䅁䙁䅁䅁睁䵁䅁䅁权塄允䅁权䙄杅䅁权䕁䅁䅋权䥄杅䅁允䅁䅁䅅䅁䙁䭁汥㡢猷硳䅒䍄䉁䅁䅁兂䅁䅁䅍䅄䅁䅁䅯眱䅅䅁䅯剸䅉䅁䅯䅂䍁䅧䅯剹䅉䅁䅅䅁䉁䅁䅁兂敃湗楊啷吸䅑杷允䅁䅁䅕䅁䑁䅁䅷䅁䭁乁䉣䅁䭁䵁即䅁䭁䅁䅑潁䭁䵁卧䅁䉁䅁䅁允䅁䅁䅕牕敧敨桵啗䵁䅉䅅䅁䑁䅁䅁睁䵁䅁䅁权塄允䅁权奁杂䅁允䅁䅁䅅䅁䭁䝁䜸䅁䵁䅉䅅䅁䑁䅁䅁睁䵁䅁䅁权塄允䅁权敁杂䅁允䅁䅁䅅䅁䭁䭁䥍䅁䵁䅉䅅䅁䙁䅁䅁睁䵁䅁䅁权䝄允䅁权䙄杅䅁权䕁䅁䅋权䥄杅䅁允䅁䅁䅅䅁䙁䱁灈⭯㠹杂䅸䍄䉁䅁䅁兂䅁䅁䅍䅄䅁䅁䅯眱䅅䅁䅯䄷䅯䅁䅯朵䅯䅁䅯眵䅯䅁䅅䅁䉁䅁䅁睂䅁䅁䅁䉧浌䅑杷允䅁䅁䅕䅁䑁䅁䅷䅁䭁乁䉣䅁䭁佁䬰䅁䭁佁䭙䅁䭁佁䭣䅁䉁䅁䅁允䅁䅁䅣䅁䅁䥁十欵䵁䅉䅅䅁䙁䅁䅁睁䵁䅁䅁权敂允䅁权潄权䅁权浄权䅁权湄权䅁允䅁䅁䅅䅁䭁䉁䕁䅁䵁䅉䅅䅁䙁䅁䅁睁䵁䅁䅁权塃允䅁权䙄杅䅁权䕁䅁䅋权䥄杅䅁允䅁䅁䅅䅁䙁䕁䙑奄桱剴䅆䍄䉁䅁䅁兂䅁䅁䅍䅄䅁䅁䅯睬䅅䅁䅯剸䅉䅁䅯䅂䍁䅧䅯剹䅉䅁䅅䅁䉁䅁䅁兂兂眱㉴䭯偉䅑杷允䅁䅁䅕䅁䑁䅁䅷䅁䭁䅁䉙䅁䭁䵁即䅁䭁䅁䅑潁䭁䵁卧䅁䉁䅁䅁允䅁䅁䅕噋偹癷㑕䕘䵁䅉䅅䅁䑁䅁䅁睁䵁䅁䅁权塃允䅁权敁杂䅁允䅁䅁䅅䅁䭁䕁䡣䅁䵁䅉䅅䅁䕁䅁䅁睁䵁䅁䅁权塃允䅁权晁杂䅁权杁杂䅁允䅁䅁䅅䅁䭁䉁䩁䅁䵁䅉䅅䅁䑁䅁䅁睁䵁䅁䅁权㍁睄䅁权慄杅䅁允䅁䅁䅅䅁䭁䱁塷䅁䵁䅉䅅䅁䙁䅁䅁睁䵁䅁䅁权㥃䅁䅁权䙄杅䅁权䕁䅁䅋权䥄杅䅁允䅁䅁䅅䅁䭁䕁䅣䅁䵁䅉䅅䅁䑁䅁䅁睁䵁䅁䅁权㥃䅁䅁权奁杂䅁允䅁䅁䅅䅁䭁䝁䜸䅁䵁䅉䅅䅁䑁䅁䅁睁䵁䅁䅁权㥃䅁䅁权歁杂䅁允䅁䅁䅅䅁䭁䍁䬴䅁䵁䅉䅅䅁䙁䅁䅁睁䵁䅁䅁权㥃䅁䅁权瑄权䅁权浄权䅁权湄权䅁允䅁䅁䅅䅁䭁䉁䕁䅁䵁䅉䅅䅁䙁䅁䅁睁䵁䅁䅁权䡁允䅁权䱄杅䅁权䕁䅁䅋权䥄杅䅁允䅁䅁䅅䅁䙁䭁䠵場啯汌䅰䍄䉁䅁䅁睁䅁䅁䅍䅄䅁䅁䅯睂䅅䅁䅯杈䅙䅁䅅䅁䉁䅁䅁权敂䅃䅁䍄䉁䅁䅁睁䅁䅁䅍䅄䅁䅁䅯睂䅅䅁䅯䅊䅙䅁䅅䅁䉁䅁䅁权牄元䅁䍄䉁䅁䅁兂䅁䅁䅍䅄䅁䅁䅯睂䅅䅁䅯䄷䅯䅁䅯朵䅯䅁䅯眵䅯䅁䅅䅁䉁䅁䅁睂䅁䅁䅁䱉橮䅑杷允䅁䅁䅕䅁䑁䅁䅷䅁䭁䝁䉯䅁䭁䵁即䅁䭁䅁䅑潁䭁䵁卫䅁䉁䅁䅁允䅁䅁䅕捺䵺䵺捺ざ䵁䅉䅅䅁䑁䅁䅁睁䵁䅁䅁权煂允䅁权捁杂䅁允䅁䅁䅅䅁䭁䕁䝅䅁䵁䅉䅅䅁䑁䅁䅁睁䵁䅁䅁权煂允䅁权流杂䅁允䅁䅁䅅䅁佁䅁䅷䅁㉁䑁䅉杌睁䑁䅍䅁䵁䅉䅅䅁䙁䅁䅁睁䵁䅁䅁权煂允䅁权潄权䅁权浄权䅁权湄权䅁允䅁䅁䅅䅁䭁䅁䱙䅁䵁䅉䅅䅁䑁䅁䅁睁䵁䅁䅁权摄䅁䅁权慁杂䅁允䅁䅁䅅䅁䭁䵁䝉䅁䵁䅉䅅䅁䕁䅁䅁睁䵁䅁䅁权摄䅁䅁权晁杂䅁权杁杂䅁允䅁䅁䅅䅁䭁䑁䩫䅁䵁䅉䅅䅁䑁䅁䅁睁䵁䅁䅁权摄䅁䅁权歁杂䅁允䅁䅁䅅䅁䭁䅁䬸䅁䵁䅉䅅䅁䑁䅁䅁睁䵁䅁䅁权䝄允䅁权慁杂䅁允䅁䅁䅅䅁䭁䑁䜴䅁䵁䅉䅅䅁䙁䅁䅁睁䵁䅁䅁权摄䅁䅁权瑄权䅁权浄权䅁权湄权䅁允䅁䅁䅅䅁䡁䅁䅁䅁䅃敊䅚䍄䉁䅁䅁睁䅁䅁䅍䅄䅁䅁䅯䅦䄴䅁䅯栲䅉䅁䅅䅁䉁䅁䅁权䉄睆䅁䍄䉁䅁䅁睁䅁䅁䅍䅄䅁䅁䅯朹䅯䅁䅯栲䅉䅁䅅䅁䉁䅁䅁权䍄睆䅁䍄䉁䅁䅁睁䅁䅁䅍䅄䅁䅁䅯䅄䅙䅁䅯栲䅉䅁䅅䅁䉁䅁䅁权䕄睆䅁䍄䉁䅁䅁睁䅁䅁䅍䅄䅁䅁䅯儱䅑䅁䅯栲䅉䅁䅅䅁䉁䅁䅁权䙄睆䅁䍄䉁䅁䅁睁䅁䅁䅍䅄䅁䅁䅯杏䅁䅁䅯杇䅙䅁䅅䅁䉁䅁䅁权婂杂䅁䍄䉁䅁䅁睁䅁䅁䅍䅄䅁䅁䅯杏䅁䅁䅯䅈䅙䅁䅅䅁䉁䅁䅁权䉂杂䅁䍄䉁䅁䅁睁䅁䅁䅍䅄䅁䅁䅯末䅅䅁䅯䅈䅙䅁䅅䅁䉁䅁䅁权祁睂䅁䍄䉁䅁䅁睁䅁䅁䅍䅄䅁䅁䅯眵䅅䅁䅯杈䅙䅁䅅䅁䉁䅁䅁权㍁杂䅁䍄䉁䅁䅁睁䅁䅁䅍䅄䅁䅁䅯兢䅕䅁䅯栲䅉䅁䅅䅁䉁䅁䅁权䡄睆䅁䍄䉁䅁䅁睁䅁䅁䅍䅄䅁䅁䅯眫䅅䅁䅯䅇䅙䅁䅅䅁䉁䅁䅁权䕂杂䅁䍄䉁䅁䅁睁䅁䅁䅍䅄䅁䅁䅯眫䅅䅁䅯䅈䅙䅁䅅䅁䉁䅁䅁权偄杂䅁䍄䉁䅁䅁睁䅁䅁䅍䅄䅁䅁䅯眫䅅䅁䅯䅊䅙䅁䅅䅁䉁䅁䅁权允䅂䅁䍄䉁䅁䅁兂䅁䅁䅍䅄䅁䅁䅯眫䅅䅁䅯儶䅯䅁䅯朵䅯䅁䅯眵䅯䅁䅅䅁䉁䅁䅁权瑂䅅䅁䍄䉁䅁䅁兂䅁䅁䅍䅄䅁䅁䅯眫䅅䅁䅯䄷䅯䅁䅯朵䅯䅁䅯眵䅯䅁䅅䅁䉁䅁䅁睂䅁䅁䅁䉯浦䅑杷允䅁䅁䅍䅁䑁䅁䅷䅁䭁偁䉳䅁䭁乁卯䅁䉁䅁䅁允䅁䅁䅯剹䅣䅁杷允䅁䅁䅕䅁䑁䅁䅷䅁䭁䵁䅁䅁䭁䵁单䅁䭁䅁䅑潁䭁䵁卧䅁䉁䅁䅁允䅁䅁䅕䝇㙅噤永ぁ䵁䅉䅅䅁䙁䅁䅁睁䵁䅁䅁权䅄䅁䅁权汄权䅁权浄权䅁权湄权䅁允䅁䅁䅅䅁䭁䑁䱧䅁䵁䅉䅅䅁䙁䅁䅁睁䵁䅁䅁权䅄䅁䅁权潄权䅁权浄权䅁权湄权䅁允䅁䅁䅅䅁䭁䙁䱅䅁䵁䅉䅅䅁䑁䅁䅁睁䵁䅁䅁权慄允䅁权捁杂䅁允䅁䅁䅅䅁䭁䉁䥍䅁䵁䅉䅅䅁䑁䅁䅁睁䵁䅁䅁权佁杂䅁权慄杅䅁允䅁䅁䅅䅁䭁䵁場䅁䵁䅉䅅䅁䙁䅁䅁睁䵁䅁䅁权䵄允䅁权灄权䅁权浄权䅁权湄权䅁允䅁䅁䅅䅁䭁䱁乕䅁䵁䅉䅅䅁䙁䅁䅁睁䵁䅁䅁权晃䅁䅁权灄权䅁权浄权䅁权湄权䅁允䅁䅁䅅䅁䭁䕁佫䅁䵁䅉䅅䅁䑁䅁䅁睁䵁䅁䅁权時允䅁权慁杂䅁允䅁䅁䅅䅁䭁䵁䝉䅁䵁䅉䅅䅁䑁䅁䅁睁䵁䅁䅁权獃䅄䅁权慄杅䅁允䅁䅁䅅䅁䭁䵁堸䅁䵁䅉䅅䅁䙁䅁䅁睁䵁䅁䅁权䉄允䅁权獄权䅁权浄权䅁权湄权䅁允䅁䅁䅅䅁䡁䅁䅁䅁杄数䅖䍄䉁䅁䅁睁䅁䅁䅍䅄䅁䅁䅯杇䅷䅁䅯栲䅉䅁䅅䅁䉁䅁䅁权兄睆䅁䍄䉁䅁䅁睁䅁䅁䅍䅄䅁䅁䅯睪䄰䅁䅯栲䅉䅁䅅䅁䉁䅁䅁权卄睆䅁䍄䉁䅁䅁兂䅁䅁䅍䅄䅁䅁䅯䅱䅅䅁䅯儷䅯䅁䅯朵䅯䅁䅯眵䅯䅁䅅䅁䉁䅁䅁睂䅁䅁䅁䍧浔䅑杷允䅁䅁䅍䅁䑁䅁䅷䅁䭁䕁䴴䅁䭁乁卯䅁䉁䅁䅁允䅁䅁䅯䈱䅣䅁杷允䅁䅁䅕䅁䑁䅁䅷䅁䭁䅁䉙䅁䭁佁䬰䅁䭁佁䭙䅁䭁佁䭣䅁䉁䅁䅁允䅁䅁䅣䅁䅁䝁敂唵䵁䅉䅅䅁䙁䅁䅁睁䵁䅁䅁权佃䅁䅁权䙄杅䅁权䕁䅁䅋权䥄杅䅁允䅁䅁䅅䅁䙁䍁桓塸兆八䅰䍄䉁䅁䅁睁䅁䅁䅍䅄䅁䅁䅯杪䅁䅁䅯䅈䅙䅁䅅䅁䉁䅁䅁权䵃杂䅁䍄䉁䅁䅁睁䅁䅁䅍䅄䅁䅁䅯杪䅁䅁䅯䅊䅙䅁䅅䅁䉁䅁䅁权湄䅃䅁䍄䉁䅁䅁兂䅁䅁䅍䅄䅁䅁䅯內䅁䅁䅯硹䅉䅁䅯䅂䍁䅧䅯䉹䅉䅁䅅䅁䉁䅁䅁兂獄払敧啨噴䅑杷允䅁䅁䅕䅁䑁䅁䅷䅁䭁䥁䄴䅁䭁佁䭧䅁䭁佁䭙䅁䭁佁䭣䅁䉁䅁䅁允䅁䅁䅯杂䅳䅁杷允䅁䅁䅕䅁䑁䅁䅷䅁䭁䥁䄴䅁䭁佁䭯䅁䭁佁䭙䅁䭁佁䭳䅁䉁䅁䅁允䅁䅁䅣䅁䅁佁㉁欵䵁䅉䅅䅁䙁䅁䅁睁䵁䅁䅁权佃䅁䅁权瑄权䅁权浄权䅁权湄权䅁允䅁䅁䅅䅁䡁䅁䅁䅁杄⭉䅒䍄䉁䅁䅁睁䅁䅁䅍䅄䅁䅁䅯杈䄴䅁䅯栲䅉䅁䅅䅁䉁䅁䅁权塄睆䅁䍄䉁䅁䅁兂䅁䅁䅍䅄䅁䅁䅯䄲䅁䅁䅯剸䅉䅁䅯䅂䍁䅧䅯剹䅉䅁䅅䅁䉁䅁䅁兂塄塦慢⭇儰䅑杷允䅁䅁䅕䅁䑁䅁䅷䅁䭁乁䅧䅁䭁䵁即䅁䭁䅁䅑潁䭁䵁卧䅁䉁䅁䅁允䅁䅁䅕積積積穐䕙䵁䅉䅅䅁䙁䅁䅁睁䵁䅁䅁权奄䅁䅁权䱄杅䅁权䕁䅁䅋权䩄杅䅁允䅁䅁䅅䅁䙁䵁ㅐ䙋偹汷䅰䍄䉁䅁䅁睁䅁䅁䅍䅄䅁䅁䅯䄲䅁䅁䅯䅊䅙䅁䅅䅁䉁䅁䅁权呂权䅁䍄䉁䅁䅁睁䅁䅁䅍䅄䅁䅁䅯䄲䅁䅁䅯杊䅙䅁䅅䅁䉁䅁䅁杄䭁䅁䅁䅏穁䍁䄴睍䅁䅁杷允䅁䅁䅕䅁䑁䅁䅷䅁䭁佁䉳䅁䭁䵁即䅁䭁䅁䅑潁䭁䵁卫䅁䉁䅁䅁允䅁䅁䅕児塲㍯瑄䕖䵁䅉䅅䅁䕁䅁䅁睁䵁䅁䅁权牄允䅁权晁杂䅁权杁杂䅁允䅁䅁䅅䅁䭁䝁䬴䅁䵁䅉䅅䅁䑁䅁䅁睁䵁䅁䅁权㡄兂䅁权慄杅䅁允䅁䅁䅅䅁䭁乁塯䅁䵁䅉䅅䅁䑁䅁䅁睁䵁䅁䅁权牄允䅁权慄杅䅁允䅁䅁䅅䅁䭁乁塳䅁䵁䅉䅅䅁䑁䅁䅁睁䵁䅁䅁权偃䅄䅁权慄杅䅁允䅁䅁䅅䅁䭁乁塷䅁䵁䅉䅅䅁䙁䅁䅁睁䵁䅁䅁权瑁䅁䅁权汄权䅁权浄权䅁权湄权䅁允䅁䅁䅅䅁䭁䅁䰰䅁䵁䅉䅅䅁䑁䅁䅁睁䵁䅁䅁权千兂䅁权慄杅䅁允䅁䅁䅅䅁䭁乁堰䅁䵁䅉䅅䅁䑁䅁䅁睁䵁䅁䅁权㕄䅁䅁权敁杂䅁允䅁䅁䅅䅁䭁䥁䥧䅁䵁䅉䅅䅁䑁䅁䅁睁䵁䅁䅁权㕄䅁䅁权歁杂䅁允䅁䅁䅅䅁䭁佁䩍䅁䵁䅉䅅䅁䙁䅁䅁睁䵁䅁䅁权㕄䅁䅁权潄权䅁权浄权䅁权湄权䅁允䅁䅁䅅䅁䭁䅁䱙䅁䵁䅉䅅䅁䙁䅁䅁睁䵁䅁䅁权㕄䅁䅁权煄权䅁权浄权䅁权牄权䅁允䅁䅁䅅䅁䡁䅁䅁䅁䅄畐䅚䍄䉁䅁䅁兂䅁䅁䅍䅄䅁䅁䅯朲䅅䅁䅯剸䅉䅁䅯䅂䍁䅧䅯䉹䅉䅁䅅䅁䉁䅁䅁兂煂穆⽮浗佯䅑杷允䅁䅁䅕䅁䑁䅁䅷䅁䭁乁䉯䅁䭁䵁即䅁䭁䅁䅑潁䭁䵁卫䅁䉁䅁䅁允䅁䅁䅕㑈牘払佧啗䵁䅉䅅䅁䑁䅁䅁睁䵁䅁䅁权慄允䅁权流杂䅁允䅁䅁䅅䅁佁䅁䅷䅁㑁䑁䅉杌穁䑁䅅䅁䵁䅉䅅䅁䙁䅁䅁睁䵁䅁䅁权慄允䅁权汄权䅁权浄权䅁权湄权䅁允䅁䅁䅅䅁䭁偁䭫䅁䵁䅉䅅䅁䙁䅁䅁睁䵁䅁䅁权慄允䅁权潄权䅁权浄权䅁权湄权䅁允䅁䅁䅅䅁䭁䅁䱙䅁䵁䅉䅅䅁䑁䅁䅁睁䵁䅁䅁权剂兄䅁权慄杅䅁允䅁䅁䅅䅁䭁乁堸䅁䵁䅉䅅䅁䑁䅁䅁睁䵁䅁䅁权扄兂䅁权慄杅䅁允䅁䅁䅅䅁䭁佁塁䅁䵁䅉䅅䅁䑁䅁䅁睁䵁䅁䅁权⽃允䅁权偄杅䅁允䅁䅁䅅䅁䭁䉁䕁䅁䵁䅉䅅䅁䑁䅁䅁睁䵁䅁䅁权⽃允䅁权捁杂䅁允䅁䅁䅅䅁䭁䭁䜸䅁䵁䅉䅅䅁䑁䅁䅁睁䵁䅁䅁权⽃允䅁权敁杂䅁允䅁䅁䅅䅁䭁䭁䜸䅁䵁䅉䅅䅁䙁䅁䅁睁䵁䅁䅁权扂允䅁权䙄杅䅁权䕁䅁䅋权䥄杅䅁允䅁䅁䅅䅁䙁䅁畃䑢㝤桵䅖䍄䉁䅁䅁睁䅁䅁䅍䅄䅁䅁䅯睗䅅䅁䅯䅊䅙䅁䅅䅁䉁䅁䅁权坂权䅁䍄䉁䅁䅁兂䅁䅁䅍䅄䅁䅁䅯睗䅅䅁䅯儵䅯䅁䅯朵䅯䅁䅯眵䅯䅁䅅䅁䉁䅁䅁权穁睃䅁䍄䉁䅁䅁兂䅁䅁䅍䅄䅁䅁䅯睗䅅䅁䅯䄶䅯䅁䅯朵䅯䅁䅯眵䅯䅁䅅䅁䉁䅁䅁权⭄权䅁䍄䉁䅁䅁兂䅁䅁䅍䅄䅁䅁䅯睗䅅䅁䅯儷䅯䅁䅯朵䅯䅁䅯眵䅯䅁䅅䅁䉁䅁䅁睂䅁䅁䅁䕷浈䅑杷允䅁䅁䅍䅁䑁䅁䅷䅁䭁䙁䉳䅁䭁乁卯䅁䉁䅁䅁允䅁䅁䅯刴䅣䅁杷允䅁䅁䅕䅁䑁䅁䅷䅁䭁䉁䉷䅁䭁䵁单䅁䭁䅁䅑潁䭁䵁卫䅁䉁䅁䅁允䅁䅁䅕䵢乤慃捑䕅䵁䅉䅅䅁䙁䅁䅁睁䵁䅁䅁权捁允䅁权䱄杅䅁权䕁䅁䅋权䥄杅䅁允䅁䅁䅅䅁䙁䭁䠵場啯汄䅬䍄䉁䅁䅁睁䅁䅁䅍䅄䅁䅁䅯䅈䅅䅁䅯䅇䅙䅁䅅䅁䉁䅁䅁权瑁杂䅁䍄䉁䅁䅁睁䅁䅁䅍䅄䅁䅁䅯䅈䅅䅁䅯杇䅙䅁䅅䅁䉁䅁䅁权瑁杂䅁䍄䉁䅁䅁睁䅁䅁䅍䅄䅁䅁䅯䅈䅅䅁䅯杈䅙䅁䅅䅁䉁䅁䅁权摃杂䅁䍄䉁䅁䅁兂䅁䅁䅍䅄䅁䅁䅯䅈䅅䅁䅯朶䅯䅁䅯朵䅯䅁䅯眶䅯䅁䅅䅁䉁䅁䅁睂䅁䅁䅁䍁浔䅑杷允䅁䅁䅕䅁䑁䅁䅷䅁䭁䉁䉷䅁䭁佁䬰䅁䭁佁䭙䅁䭁佁䭣䅁䉁䅁䅁允䅁䅁䅣䅁䅁䍁畂唵䵁䅉䅅䅁䙁䅁䅁睁䵁䅁䅁权佄允䅁权䱄杅䅁权䕁䅁䅋权䥄杅䅁允䅁䅁䅅䅁䙁䡁㥅瑃橥䙯䅒䍄䉁䅁䅁睁䅁䅁䅍䅄䅁䅁䅯朸䅑䅁䅯栲䅉䅁䅅䅁䉁䅁䅁权楄睆䅁䍄䉁䅁䅁睁䅁䅁䅍䅄䅁䅁䅯䅄䅅䅁䅯䅇䅙䅁䅅䅁䉁䅁䅁权㡂杂䅁䍄䉁䅁䅁睁䅁䅁䅍䅄䅁䅁䅯兌䅁䅁䅯䅈䅙䅁䅅䅁䉁䅁䅁权楂杂䅁䍄䉁䅁䅁睁䅁䅁䅍䅄䅁䅁䅯䅤䅁䅁䅯硺䅉䅁䅅䅁䉁䅁䅁权允䅂䅁䍄䉁䅁䅁兂䅁䅁䅍䅄䅁䅁䅯䅤䅁䅁䅯剸䅉䅁䅯䅂䍁䅧䅯䉹䅉䅁䅅䅁䉁䅁䅁兂奂乊䕈⽯䘰䅑杷允䅁䅁䅕䅁䑁䅁䅷䅁䭁䡁䅑䅁䭁䵁单䅁䭁䅁䅑潁䭁䵁卫䅁䉁䅁䅁允䅁䅁䅕塱㑲畹獇䕂䵁䅉䅅䅁䑁䅁䅁睁䵁䅁䅁权あ䅁䅁权敁杂䅁允䅁䅁䅅䅁䭁偁䥳䅁䵁䅉䅅䅁䑁䅁䅁睁䵁䅁䅁权あ䅁䅁权歁杂䅁允䅁䅁䅅䅁䭁乁䥙䅁䵁䅉䅅䅁䑁䅁䅁睁䵁䅁䅁权あ䅁䅁权流杂䅁允䅁䅁䅅䅁佁䅁䅷䅁㍁䑁䅣杌ぁ䑁䅑䅁䵁䅉䅅䅁䙁䅁䅁睁䵁䅁䅁权あ䅁䅁权潄权䅁权浄权䅁权湄权䅁允䅁䅁䅅䅁䭁䅁䱙䅁䵁䅉䅅䅁䙁䅁䅁睁䵁䅁䅁权あ䅁䅁权煄权䅁权浄权䅁权牄权䅁允䅁䅁䅅䅁䡁䅁䅁䅁权佐䅚䍄䉁䅁䅁睁䅁䅁䅍䅄䅁䅁䅯儯䅅䅁䅯杈䅙䅁䅅䅁䉁䅁䅁权煃杂䅁䍄䉁䅁䅁兂䅁䅁䅍䅄䅁䅁䅯杶䅁䅁䅯䄷䅯䅁䅯朵䅯䅁䅯眵䅯䅁䅅䅁䉁䅁䅁睂䅁䅁䅁䍧浺䅑杷允䅁䅁䅍䅁䑁䅁䅷䅁䭁䍁䉷䅁䭁䵁匸䅁䉁䅁䅁允䅁䅁䅯䅅䅑䅁杷允䅁䅁䅕䅁䑁䅁䅷䅁䭁䝁䅷䅁䭁䵁单䅁䭁䅁䅑潁䭁䵁卧䅁䉁䅁䅁允䅁䅁䅕䉣慯娫㥓歁䵁䅉䅅䅁䙁䅁䅁睁䵁䅁䅁权獁允䅁权䱄杅䅁权䕁䅁䅋权䩄杅䅁允䅁䅁䅅䅁䙁䭁䠵場啯汌䅬䍄䉁䅁䅁睁䅁䅁䅍䅄䅁䅁䅯䅌䅅䅁䅯䅊䅙䅁䅅䅁䉁䅁䅁权潁权䅁䍄䉁䅁䅁睁䅁䅁䅍䅄䅁䅁䅯睮䅁䅁䅯䅈䅙䅁䅅䅁䉁䅁䅁权偄杂䅁䍄䉁䅁䅁睁䅁䅁䅍䅄䅁䅁䅯䅨䅅䅁䅯杈䅙䅁䅅䅁䉁䅁䅁权祂杂䅁䍄䉁䅁䅁兂䅁䅁䅍䅄䅁䅁䅯睮䅁䅁䅯儵䅯䅁䅯朵䅯䅁䅯眵䅯䅁䅅䅁䉁䅁䅁权㉁睃䅁䍄䉁䅁䅁睁䅁䅁䅍䅄䅁䅁䅯杳䅕䅁䅯栲䅉䅁䅅䅁䉁䅁䅁权浄睆䅁䍄䉁䅁䅁兂䅁䅁䅍䅄䅁䅁䅯朵䅁䅁䅯剸䅉䅁䅯䅂䍁䅧䅯䉹䅉䅁䅅䅁䉁䅁䅁兂䍁潤䡓坒摅䅑杷允䅁䅁䅍䅁䑁䅁䅷䅁䭁佁䅙䅁䭁䉁䝷䅁䉁䅁䅁允䅁䅁䅯睲䅙䅁杷允䅁䅁䅕䅁䑁䅁䅷䅁䭁佁䅙䅁䭁佁䭫䅁䭁佁䭙䅁䭁佁䭣䅁䉁䅁䅁允䅁䅁䅯睳䄸䅁杷允䅁䅁䅍䅁䑁䅁䅷䅁䭁乁䉳䅁䭁䵁匸䅁䉁䅁䅁允䅁䅁䅯䅅䅑䅁杷允䅁䅁䅍䅁䑁䅁䅷䅁䭁乁䉳䅁䭁䉁䝷䅁䉁䅁䅁允䅁䅁䅯杮䅙䅁杷允䅁䅁䅑䅁䑁䅁䅷䅁䭁乁䉳䅁䭁䉁䜸䅁䭁䍁䝁䅁䉁䅁䅁允䅁䅁䅯全䅣䅁杷允䅁䅁䅍䅁䑁䅁䅷䅁䭁乁䉳䅁䭁䍁䝙䅁䉁䅁䅁允䅁䅁䄴䅄䅁䑁䅣睎畁䑁䅑睍䅁䅁杷允䅁䅁䅕䅁䑁䅁䅷䅁䭁乁䉳䅁䭁佁䬰䅁䭁佁䭙䅁䭁佁䭣䅁䉁䅁䅁允䅁䅁䅣䅁䅁䥁歃䔵䵁䅉䅅䅁䙁䅁䅁睁䵁䅁䅁权䱁允䅁权煄权䅁权浄权䅁权牄权䅁允䅁䅁䅅䅁䡁䅁䅁䅁权畑䅚䍄䉁䅁䅁睁䅁䅁䅍䅄䅁䅁䅯朷䅕䅁䅯栲䅉䅁䅅䅁䉁䅁䅁权煄睆䅁䍄䉁䅁䅁兂䅁䅁䅍䅄䅁䅁䅯儷䅅䅁䅯剸䅉䅁䅯䅂䍁䅧䅯剹䅉䅁䅅䅁䉁䅁䅁兂⭁扭摤汈㡐睐杷允䅁䅁䅕䅁䑁䅁䅷䅁䭁䱁䄴䅁䭁䵁即䅁䭁䅁䅑潁䭁䵁卧䅁䉁䅁䅁允䅁䅁䅕硥畓⭒䭆䕖䵁䅉䅅䅁䕁䅁䅁睁䵁䅁䅁权⭃䅁䅁权晁杂䅁权杁杂䅁允䅁䅁䅅䅁䭁䥁䝙䅁䵁䅉䅅䅁䑁䅁䅁睁䵁䅁䅁权⭃䅁䅁权歁杂䅁允䅁䅁䅅䅁䭁佁塳䅁䵁䅉䅅䅁䙁䅁䅁睁䵁䅁䅁权⭃䅁䅁权汄权䅁权浄权䅁权湄权䅁允䅁䅁䅅䅁䭁䑁䱍䅁䵁䅉䅅䅁䙁䅁䅁睁䵁䅁䅁权⭃䅁䅁权煄权䅁权浄权䅁权牄权䅁允䅁䅁䅅䅁䡁䅁䅁䅁䅃佌䅚䍄䉁䅁䅁睁䅁䅁䅍䅄䅁䅁䅯睌䅅䅁䅯硺䅉䅁䅅䅁䉁䅁䅁权允䅂䅁䍄䉁䅁䅁兂䅁䅁䅍䅄䅁䅁䅯睌䅅䅁䅯硹䅉䅁䅯䅂䍁䅧䅯剹䅉䅁䅅䅁䉁䅁䅁兂乄䵺䵺䩺數䅑杷允䅁䅁䅕䅁䑁䅁䅷䅁䭁偁䉣䅁䭁佁䭯䅁䭁佁䭙䅁䭁佁䭳䅁䉁䅁䅁允䅁䅁䅣䅁䅁䵁㍁欵䵁䅉䅅䅁䑁䅁䅁睁䵁䅁䅁权癁允䅁权歁杂䅁允䅁䅁䅅䅁䭁䉁䕁䅁䵁䅉䅅䅁䙁䅁䅁睁䵁䅁䅁权癁允䅁权灄权䅁权浄权䅁权湄权䅁允䅁䅁䅅䅁䭁䑁偳䅁䵁䅉䅅䅁䙁䅁䅁睁䵁䅁䅁权癁允䅁权獄权䅁权浄权䅁权湄权䅁允䅁䅁䅅䅁䡁䅁䅁䅁䅁⭫䅒䍄䉁䅁䅁兂䅁䅁䅍䅄䅁䅁䅯睃䅅䅁䅯儵䅯䅁䅯朵䅯䅁䅯眵䅯䅁䅅䅁䉁䅁䅁权㥁杁䅁䍄䉁䅁䅁兂䅁䅁䅍䅄䅁䅁䅯兲䅁䅁䅯剸䅉䅁䅯䅂䍁䅧䅯剹䅉䅁䅅䅁䉁䅁䅁兂䉁晫㉪內塳䅑杷允䅁䅁䅕䅁䑁䅁䅷䅁䭁䭁䄰䅁䭁䵁即䅁䭁䅁䅑潁䭁䵁卫䅁䉁䅁䅁允䅁䅁䅕灭婭婭䩮し䵁䅉䅅䅁䑁䅁䅁睁䵁䅁䅁权瑃䅁䅁权敁杂䅁允䅁䅁䅅䅁䭁䡁䩅䅁䵁䅉䅅䅁䑁䅁䅁睁䵁䅁䅁权瑃䅁䅁权歁杂䅁允䅁䅁䅅䅁䭁佁堰䅁䵁䅉䅅䅁䙁䅁䅁睁䵁䅁䅁权瑃䅁䅁权潄权䅁权浄权䅁权湄权䅁允䅁䅁䅅䅁䭁䅁䱙䅁䵁䅉䅅䅁䑁䅁䅁睁䵁䅁䅁权䡃杄䅁权慄杅䅁允䅁䅁䅅䅁䭁佁場䅁䵁䅉䅅䅁䙁䅁䅁睁䵁䅁䅁权偂允䅁权獄权䅁权浄权䅁权湄权䅁允䅁䅁䅅䅁䭁䉁䕁䅁䵁䅉䅅䅁䙁䅁䅁睁䵁䅁䅁权偂允䅁权䙄杅䅁权䕁䅁䅋权䩄杅䅁允䅁䅁䅅䅁䙁偁娰娷䱗睈䅴䍄䉁䅁䅁兂䅁䅁䅍䅄䅁䅁䅯睔䅅䅁䅯硹䅉䅁䅯䅂䍁䅧䅯䉹䅉䅁䅅䅁䉁䅁䅁兂啁歲桦步慒䅑杷允䅁䅁䅕䅁䑁䅁䅷䅁䭁䕁䈸䅁䭁䵁即䅁䭁䅁䅑潁䭁䵁卫䅁䉁䅁䅁允䅁䅁䅕⽷潕䥘匫ざ䵁䅉䅅䅁䙁䅁䅁睁䵁䅁䅁权偂允䅁权瑄权䅁权浄权䅁权湄权䅁允䅁䅁䅅䅁䭁䉁䕁䅁䵁䅉䅅䅁䑁䅁䅁睁䵁䅁䅁权噂䅁䅁权捁杂䅁允䅁䅁䅅䅁䭁䙁䠸䅁䵁䅉䅅䅁䙁䅁䅁睁䵁䅁䅁权瑃允䅁权獄权䅁权浄权䅁权湄权䅁允䅁䅁䅅䅁䡁䅁䅁䅁䅁佋䅖䍄䉁䅁䅁睁䅁䅁䅍䅄䅁䅁䅯杳䅅䅁䅯硺䅉䅁䅅䅁䉁䅁䅁睂䅁䅁䅁䍑楪䅑杷允䅁䅁䅕䅁䑁䅁䅷䅁䭁䉁䉍䅁䭁䵁即䅁䭁䅁䅑潁䭁䵁卫䅁䉁䅁䅁允䅁䅁䅕呣䬰㘱䅏䕘䵁䅉䅅䅁䙁䅁䅁睁䵁䅁䅁权㕂允䅁权䙄杅䅁权䕁䅁䅋权䩄杅䅁允䅁䅁䅅䅁䙁䝁䵬扇稲剢䅬䍄䉁䅁䅁睁䅁䅁䅍䅄䅁䅁䅯入䅅䅁䅯䅇䅙䅁䅅䅁䉁䅁䅁权䩂睂䅁䍄䉁䅁䅁兂䅁䅁䅍䅄䅁䅁䅯杩䅅䅁䅯儶䅯䅁䅯朵䅯䅁䅯眵䅯䅁䅅䅁䉁䅁䅁权允䅂䅁䍄䉁䅁䅁兂䅁䅁䅍䅄䅁䅁䅯入䅅䅁䅯儷䅯䅁䅯朵䅯䅁䅯眵䅯䅁䅅䅁䉁䅁䅁睂䅁䅁䅁䱁橮䅑杷允䅁䅁䅍䅁䑁䅁䅷䅁䭁偁䉅䅁䭁䉁䝧䅁䉁䅁䅁允䅁䅁䅯兌䅙䅁杷允䅁䅁䅕䅁䑁䅁䅷䅁䭁䝁䅣䅁䭁䵁单䅁䭁䅁䅑潁䭁䵁卫䅁䉁䅁䅁允䅁䅁䅕睔噸㠵䍃䕃䵁䅉䅅䅁䑁䅁䅁睁䵁䅁䅁权湂䅁䅁权慁杂䅁允䅁䅁䅅䅁䭁䑁䜰䅁䵁䅉䅅䅁䑁䅁䅁睁䵁䅁䅁权湂䅁䅁权捁杂䅁允䅁䅁䅅䅁䭁佁䝷䅁䵁䅉䅅䅁䕁䅁䅁睁䵁䅁䅁权湂䅁䅁权晁杂䅁权杁杂䅁允䅁䅁䅅䅁䭁䡁䩷䅁䵁䅉䅅䅁䙁䅁䅁睁䵁䅁䅁权湂䅁䅁权汄权䅁权浄权䅁权湄权䅁允䅁䅁䅅䅁䭁䑁䱧䅁䵁䅉䅅䅁䙁䅁䅁睁䵁䅁䅁权湂䅁䅁权灄权䅁权浄权䅁权湄权䅁允䅁䅁䅅䅁䭁䵁偳䅁䵁䅉䅅䅁䑁䅁䅁睁䵁䅁䅁权婁允䅁权奁杂䅁允䅁䅁䅅䅁䭁䑁䝫䅁䵁䅉䅅䅁䑁䅁䅁睁䵁䅁䅁权婁允䅁权慁杂䅁允䅁䅁䅅䅁䭁䑁䜴䅁䵁䅉䅅䅁䑁䅁䅁睁䵁䅁䅁权㕄允䅁权歁杂䅁允䅁䅁䅅䅁䭁乁䭑䅁䵁䅉䅅䅁䙁䅁䅁睁䵁䅁䅁权䡂允䅁权煄权䅁权浄权䅁权牄权䅁允䅁䅁䅅䅁䡁䅁䅁䅁䅁⭍䅚䍄䉁䅁䅁兂䅁䅁䅍䅄䅁䅁䅯兇䅅䅁䅯儵䅯䅁䅯朵䅯䅁䅯眵䅯䅁䅅䅁䉁䅁䅁权㑁睃䅁䍄䉁䅁䅁兂䅁䅁䅍䅄䅁䅁䅯兇䅅䅁䅯儶䅯䅁䅯朵䅯䅁䅯眵䅯䅁䅅䅁䉁䅁䅁权佄睄䅁䍄䉁䅁䅁睁䅁䅁䅍䅄䅁䅁䅯朱䅁䅁䅯硺䅉䅁䅅䅁䉁䅁䅁权允䅂䅁䍄䉁䅁䅁兂䅁䅁䅍䅄䅁䅁䅯朱䅁䅁䅯剸䅉䅁䅯䅂䍁䅧䅯䉹䅉䅁䅅䅁䉁䅁䅁兂啄穹呋佂䕙䅑杷允䅁䅁䅍䅁䑁䅁䅷䅁䭁乁䅙䅁䭁䉁䜴䅁䉁䅁䅁允䅁䅁䅯䅘䅙䅁杷允䅁䅁䅕䅁䑁䅁䅷䅁䭁乁䅙䅁䭁佁䭯䅁䭁佁䭙䅁䭁佁䭳䅁䉁䅁䅁允䅁䅁䅣䅁䅁䅁佂欵䵁䅉䅅䅁䙁䅁䅁睁䵁䅁䅁权坄䅁䅁权獄权䅁权浄权䅁权湄权䅁允䅁䅁䅅䅁䡁䅁䅁䅁䅃⭡䅖䍄䉁䅁䅁兂䅁䅁䅍䅄䅁䅁䅯䄷䅅䅁䅯䄶䅯䅁䅯朵䅯䅁䅯眵䅯䅁䅅䅁䉁䅁䅁权䝁睃䅁䍄䉁䅁䅁兂䅁䅁䅍䅄䅁䅁䅯䅒䅅䅁䅯儵䅯䅁䅯朵䅯䅁䅯眵䅯䅁䅅䅁䉁䅁䅁权㑁睃䅁䍄䉁䅁䅁䅂䅁䅁䅍䅄䅁䅁䅯睷䅅䅁䅯睈䅙䅁䅯䅉䅙䅁䅅䅁䉁䅁䅁权元睂䅁䍄䉁䅁䅁睁䅁䅁䅍䅄䅁䅁䅯睊䄸䅁䅯栲䅉䅁䅅䅁䉁䅁䅁权㕄睆䅁䍄䉁䅁䅁兂䅁䅁䅍䅄䅁䅁䅯儳䅅䅁䅯剸䅉䅁䅯䅂䍁䅧䅯剹䅉䅁䅅䅁䉁䅁䅁兂塁慨捈灊卍䅑杷允䅁䅁䅍䅁䑁䅁䅷䅁䭁乁䈰䅁䭁䉁䝧䅁䉁䅁䅁允䅁䅁䅯䅑䅙䅁杷允䅁䅁䅕䅁䑁䅁䅷䅁䭁乁䈰䅁䭁佁䭕䅁䭁佁䭙䅁䭁佁䭣䅁䉁䅁䅁允䅁䅁䅯䅏䅳䅁杷允䅁䅁䅕䅁䑁䅁䅷䅁䭁乁䈰䅁䭁佁䭧䅁䭁佁䭙䅁䭁佁䭣䅁䉁䅁䅁允䅁䅁䅯兕䅳䅁杷允䅁䅁䅕䅁䑁䅁䅷䅁䭁乁䈰䅁䭁佁䬰䅁䭁佁䭙䅁䭁佁䭣䅁䉁䅁䅁允䅁䅁䅣䅁䅁䝁㍁欵䵁䅉䅅䅁䙁䅁䅁睁䵁䅁䅁权穄允䅁权䙄杅䅁权䕁䅁䅋权䥄杅䅁允䅁䅁䅅䅁䙁乁收㥎䅦先䅴䍄䉁䅁䅁睁䅁䅁䅍䅄䅁䅁䅯其䅑䅁䅯栲䅉䅁䅅䅁䉁䅁䅁权㝄睆䅁䍄䉁䅁䅁兂䅁䅁䅍䅄䅁䅁䅯儴䅁䅁䅯剸䅉䅁䅯䅂䍁䅧䅯剹䅉䅁䅅䅁䉁䅁䅁兂䥁⽥汮慰晣䅑杷允䅁䅁䅍䅁䑁䅁䅷䅁䭁佁䉫䅁䭁䉁䜴䅁䉁䅁䅁允䅁䅁䅯条䅣䅁杷允䅁䅁䅕䅁䑁䅁䅷䅁䭁䍁䉣䅁䭁佁䭫䅁䭁佁䭙䅁䭁佁䭣䅁䉁䅁䅁允䅁䅁䅯桃䅁䅁杷允䅁䅁䅕䅁䑁䅁䅷䅁䭁䕁䅷䅁䭁䵁单䅁䭁䅁䅑潁䭁䵁卧䅁䉁䅁䅁允䅁䅁䅕獭慺朸杆啂䵁䅉䅅䅁䑁䅁䅁睁䵁䅁䅁权䵂䅁䅁权慁杂䅁允䅁䅁䅅䅁䭁䉁䝳䅁䵁䅉䅅䅁䑁䅁䅁睁䵁䅁䅁权䵂䅁䅁权歁杂䅁允䅁䅁䅅䅁䭁佁䩑䅁䵁䅉䅅䅁䙁䅁䅁睁䵁䅁䅁权䱄允䅁权䙄杅䅁权䕁䅁䅋权䥄杅䅁允䅁䅁䅅䅁䙁䙁乚䅇瑴䅲䅤䍄䉁䅁䅁兂䅁䅁䅍䅄䅁䅁䅯䅔䅁䅁䅯儵䅯䅁䅯朵䅯䅁䅯眵䅯䅁䅅䅁䉁䅁䅁权乁睃䅁䍄䉁䅁䅁睁䅁䅁䅍䅄䅁䅁䅯儯䅅䅁䅯杊䅙䅁䅅䅁䉁䅁䅁杄䵁䅁䅁睎穁䍁䄴兏祁䅁䅁䍄䉁䅁䅁兂䅁䅁䅍䅄䅁䅁䅯杷䅅䅁䅯剸䅉䅁䅯䅂䍁䅧䅯䉹䅉䅁䅅䅁䉁䅁䅁兂ㅄ児⽹儶䑧䅑杷允䅁䅁䅍䅁䑁䅁䅷䅁䭁䵁䉉䅁䭁䉁䝷䅁䉁䅁䅁允䅁䅁䅯朲䅙䅁杷允䅁䅁䅑䅁䑁䅁䅷䅁䭁䵁䉉䅁䭁䉁䜸䅁䭁䍁䝁䅁䉁䅁䅁允䅁䅁䅯䄷䅧䅁杷允䅁䅁䅍䅁䑁䅁䅷䅁䭁䵁䉉䅁䭁䍁䝙䅁䉁䅁䅁允䅁䅁䄴权䅁䑁䅣䅏畁䑁䅧䅁䵁䅉䅅䅁䙁䅁䅁睁䵁䅁䅁权䍄允䅁权灄权䅁权浄权䅁权湄权䅁允䅁䅁䅅䅁䭁䉁䕁䅁䵁䅉䅅䅁䑁䅁䅁睁䵁䅁䅁权歁䅁䅁权奁杂䅁允䅁䅁䅅䅁䭁䡁䝷䅁䵁䅉䅅䅁䙁䅁䅁睁䵁䅁䅁权䍄允䅁权獄权䅁权浄权䅁权湄权䅁允䅁䅁䅅䅁䭁䉁䕁䅁䵁䅉䅅䅁䙁䅁䅁睁䵁䅁䅁权䍄允䅁权瑄权䅁权浄权䅁权湄权䅁允䅁䅁䅅䅁䭁䉁䕁䅁䵁䅉䅅䅁䑁䅁䅁睁䵁䅁䅁权䍄允䅁权慄杅䅁允䅁䅁䅅䅁䭁偁堸䅁䵁䅉䅅䅁䑁䅁䅁睁䵁䅁䅁权敄允䅁权流杂䅁允䅁䅁䅅䅁佁䅁䅷䅁㑁䑁䅣杌㑁䑁䅧䅁䵁䅉䅅䅁䑁䅁䅁睁䵁䅁䅁权敄允䅁权慄杅䅁允䅁䅁䅅䅁䭁䅁奁䅁䵁䅉䅅䅁䙁䅁䅁睁䵁䅁䅁权䩃允䅁权䙄杅䅁权䕁䅁䅋权䩄杅䅁允䅁䅁䅅䅁䙁䍁橲丫氱剹䅎䍄䉁䅁䅁睁䅁䅁䅍䅄䅁䅁䅯兩䅅䅁䅯杈䅙䅁䅅䅁䉁䅁䅁权慁睂䅁䍄䉁䅁䅁兂䅁䅁䅍䅄䅁䅁䅯睉䅅䅁䅯硹䅉䅁䅯䅂䍁䅧䅯䉹䅉䅁䅅䅁䉁䅁䅁兂捂㡪ㅌ之捸䅑杷允䅁䅁䅕䅁䑁䅁䅷䅁䭁䅁䉧䅁䭁佁䭯䅁䭁佁䭙䅁䭁佁䭳䅁䉁䅁䅁允䅁䅁䅣䅁䅁䅁祁欵䵁䅉䅅䅁䑁䅁䅁睁䵁䅁䅁权㕂䅄䅁权慄杅䅁允䅁䅁䅅䅁䭁䅁奉䅁䵁䅉䅅䅁䙁䅁䅁睁䵁䅁䅁权硃䅁䅁权䱄杅䅁权䕁䅁䅋权䩄杅䅁允䅁䅁䅅䅁䙁䥁䌯匹捨ㅄ䅴䍄䉁䅁䅁䅂䅁䅁䅍䅄䅁䅁䅯䅥䅁䅁䅯睈䅙䅁䅯䅉䅙䅁䅅䅁䉁䅁䅁权㕄杂䅁䍄䉁䅁䅁睁䅁䅁䅍䅄䅁䅁䅯睏䅅䅁䅯䅈䅙䅁䅅䅁䉁䅁䅁权睃杂䅁䍄䉁䅁䅁睁䅁䅁䅍䅄䅁䅁䅯睵䅁䅁䅯杇䅙䅁䅅䅁䉁䅁䅁权㡁杂䅁䍄䉁䅁䅁睁䅁䅁䅍䅄䅁䅁䅯睵䅁䅁䅯䅈䅙䅁䅅䅁䉁䅁䅁权䱄杂䅁䍄䉁䅁䅁䅂䅁䅁䅍䅄䅁䅁䅯睵䅁䅁䅯睈䅙䅁䅯䅉䅙䅁䅅䅁䉁䅁䅁权い杂䅁䍄䉁䅁䅁睁䅁䅁䅍䅄䅁䅁䅯睵䅁䅁䅯杊䅙䅁䅅䅁䉁䅁䅁杄䭁䅁䅁䅏㑁䍁䄴兎䅁䅁杷允䅁䅁䅍䅁䑁䅁䅷䅁䭁䝁䵫䅁䭁乁卯䅁䉁䅁䅁允䅁䅁䅯剂䅧䅁杷允䅁䅁䅍䅁䑁䅁䅷䅁䭁䡁儴䅁䭁乁卯䅁䉁䅁䅁允䅁䅁䅯剃䅧䅁杷允䅁䅁䅍䅁䑁䅁䅷䅁䭁䍁䉁䅁䭁䵁匸䅁䉁䅁䅁允䅁䅁䅯䅅䅑䅁杷允䅁䅁䅕䅁䑁䅁䅷䅁䭁䍁䉁䅁䭁䵁即䅁䭁䅁䅑潁䭁䵁卧䅁䉁䅁䅁允䅁䅁䅕捺䵺䵺㡹䕗䵁䅉䅅䅁䑁䅁䅁睁䵁䅁䅁权杁允䅁权歁杂䅁允䅁䅁䅅䅁䭁䝁䭫䅁䵁䅉䅅䅁䙁䅁䅁睁䵁䅁䅁权杁允䅁权汄权䅁权浄权䅁权湄权䅁允䅁䅁䅅䅁䭁偁䭫䅁䵁䅉䅅䅁䙁䅁䅁睁䵁䅁䅁权杁允䅁权灄权䅁权浄权䅁权湄权䅁允䅁䅁䅅䅁䭁䵁丰䅁䵁䅉䅅䅁䑁䅁䅁睁䵁䅁䅁权杁允䅁权慄杅䅁允䅁䅁䅅䅁䭁䅁奯䅁䵁䅉䅅䅁䑁䅁䅁睁䵁䅁䅁权兂䅄䅁权慄杅䅁允䅁䅁䅅䅁䭁䅁奷䅁䵁䅉䅅䅁䑁䅁䅁睁䵁䅁䅁权䑄兂䅁权慄杅䅁允䅁䅁䅅䅁䭁䅁夰䅁䵁䅉䅅䅁䙁䅁䅁睁䵁䅁䅁权乃䅁䅁权䙄杅䅁权䕁䅁䅋权䥄杅䅁允䅁䅁䅅䅁䙁乁扷⽡堰桷䅤䍄䉁䅁䅁睁䅁䅁䅍䅄䅁䅁䅯朷䅅䅁䅯杇䅙䅁䅅䅁䉁䅁䅁权婂杂䅁䍄䉁䅁䅁兂䅁䅁䅍䅄䅁䅁䅯䅥䅅䅁䅯硹䅉䅁䅯䅂䍁䅧䅯剹䅉䅁䅅䅁䉁䅁䅁兂䥂場啯牲扤䅑杷允䅁䅁䅍䅁䑁䅁䅷䅁䭁䡁䉧䅁䭁䉁䝧䅁䉁䅁䅁允䅁䅁䅯杓䅙䅁杷允䅁䅁䅍䅁䑁䅁䅷䅁䭁䡁䉧䅁䭁䉁䝷䅁䉁䅁䅁允䅁䅁䅯睪䅙䅁杷允䅁䅁䅑䅁䑁䅁䅷䅁䭁䡁䉧䅁䭁䉁䜸䅁䭁䍁䝁䅁䉁䅁䅁允䅁䅁䅯䄹䅙䅁杷允䅁䅁䅍䅁䑁䅁䅷䅁䭁䡁䉧䅁䭁䍁䝙䅁䉁䅁䅁允䅁䅁䄴䅄䅁䑁䅙李畁䑁䅧兏䅁䅁杷允䅁䅁䅕䅁䑁䅁䅷䅁䭁䡁䉧䅁䭁佁䭫䅁䭁佁䭙䅁䭁佁䭣䅁䉁䅁䅁允䅁䅁䅯杵䄴䅁杷允䅁䅁䅕䅁䑁䅁䅷䅁䭁䡁䈸䅁䭁䵁即䅁䭁䅁䅑潁䭁䵁卫䅁䉁䅁䅁允䅁䅁䅕䘷㑇潈牕歗䵁䅉䅅䅁䙁䅁䅁睁䵁䅁䅁权㑂允䅁权獄权䅁权浄权䅁权湄权䅁允䅁䅁䅅䅁䡁䅁䅁䅁杁⭇䅚䍄䉁䅁䅁兂䅁䅁䅍䅄䅁䅁䅯䅦䅅䅁䅯硹䅉䅁䅯䅂䍁䅧䅯剹䅉䅁䅅䅁䉁䅁䅁兂偃癷潕䥘楤䅑杷允䅁䅁䅍䅁䑁䅁䅷䅁䭁䡁䉷䅁䭁䍁䝙䅁䉁䅁䅁允䅁䅁䄴䅄䅁䑁䅫兎畁䑁䅫免䅁䅁杷允䅁䅁䅕䅁䑁䅁䅷䅁䭁偁䉧䅁䭁䵁即䅁䭁䅁䅑潁䭁䵁卫䅁䉁䅁䅁允䅁䅁䅕場啯歲䉤啖䵁䅉䅅䅁䙁䅁䅁睁䵁䅁䅁权㡂允䅁权灄权䅁权浄权䅁权湄权䅁允䅁䅁䅅䅁䭁䝁䱳䅁䵁䅉䅅䅁䙁䅁䅁睁䵁䅁䅁权㡂允䅁权瑄权䅁权浄权䅁权湄权䅁允䅁䅁䅅䅁䡁䅁䅁䅁权⭒䅚䍄䉁䅁䅁兂䅁䅁䅍䅄䅁䅁䅯先䅅䅁䅯剸䅉䅁䅯䅂䍁䅧䅯䉹䅉䅁䅅䅁䉁䅁䅁兂瑄䑕㘶⽔㥘睐杷允䅁䅁䅕䅁䑁䅁䅷䅁䭁䉁䈰䅁䭁䵁单䅁䭁䅁䅑潁䭁䵁卫䅁䉁䅁䅁允䅁䅁䅕睩祙䥋晇樫䴸䅉䅅䅁䙁䅁䅁睁䵁䅁䅁权摁允䅁权灄权䅁权浄权䅁权湄权䅁允䅁䅁䅅䅁䭁乁倰䅁䵁䅉䅅䅁䑁䅁䅁睁䵁䅁䅁权䝁允䅁权捁杂䅁允䅁䅁䅅䅁䭁䕁䡙䅁䵁䅉䅅䅁䙁䅁䅁睁䵁䅁䅁权療允䅁权䙄杅䅁权䕁䅁䅋权䩄杅䅁允䅁䅁䅅䅁䙁䉁么扒䑲兺䄱䍄䉁䅁䅁兂䅁䅁䅍䅄䅁䅁䅯睢䅅䅁䅯硹䅉䅁䅯䅂䍁䅧䅯䉹䅉䅁䅅䅁䉁䅁䅁兂乄䵺䵺偺數䅑杷允䅁䅁䅕䅁䑁䅁䅷䅁䭁䝁䈸䅁䭁䵁即䅁䭁䅁䅑潁䭁䵁卫䅁䉁䅁䅁允䅁䅁䅕積積積呏䕘䵁䅉䅅䅁䑁䅁䅁睁䵁䅁䅁权療允䅁权奁杂䅁允䅁䅁䅅䅁䭁䑁䜰䅁䵁䅉䅅䅁䑁䅁䅁睁䵁䅁䅁权療允䅁权捁杂䅁允䅁䅁䅅䅁䭁佁䝷䅁䵁䅉䅅䅁䑁䅁䅁睁䵁䅁䅁权療允䅁权敁杂䅁允䅁䅁䅅䅁䭁䩁䡍䅁䵁䅉䅅䅁䙁䅁䅁睁䵁䅁䅁权療允䅁权灄权䅁权浄权䅁权湄权䅁允䅁䅁䅅䅁䭁佁偅䅁䵁䅉䅅䅁䑁䅁䅁睁䵁䅁䅁权敂䅁䅁权偄杅䅁允䅁䅁䅅䅁䭁䉁䕁䅁䵁䅉䅅䅁䙁䅁䅁睁䵁䅁䅁权敂䅁䅁权䙄杅䅁权䕁䅁䅋权䩄杅䅁允䅁䅁䅅䅁䙁䭁䍓㕺剸剂䅎䍄䉁䅁䅁睁䅁䅁䅍䅄䅁䅁䅯杘䅁䅁䅯杇䅙䅁䅅䅁䉁䅁䅁权瑁杂䅁䍄䉁䅁䅁䅂䅁䅁䅍䅄䅁䅁䅯杘䅁䅁䅯睈䅙䅁䅯䅉䅙䅁䅅䅁䉁䅁䅁权牂权䅁䍄䉁䅁䅁兂䅁䅁䅍䅄䅁䅁䅯杘䅁䅁䅯儶䅯䅁䅯朵䅯䅁䅯眵䅯䅁䅅䅁䉁䅁䅁权噃䅄䅁䍄䉁䅁䅁兂䅁䅁䅍䅄䅁䅁䅯杘䅁䅁䅯䄷䅯䅁䅯朵䅯䅁䅯眵䅯䅁䅅䅁䉁䅁䅁睂䅁䅁䅁䱯汶䅑杷允䅁䅁䅕䅁䑁䅁䅷䅁䭁䑁䅕䅁䭁䵁即䅁䭁䅁䅑潁䭁䵁卫䅁䉁䅁䅁允䅁䅁䅕呣䬰㘱児歗䵁䅉䅅䅁䑁䅁䅁睁䵁䅁䅁权灄允䅁权流杂䅁允䅁䅁䅅䅁佁䅁䅷䅁㑁䑁䅕杌㉁䑁䅍䅁䵁䅉䅅䅁䑁䅁䅁睁䵁䅁䅁权湂兄䅁权慄杅䅁允䅁䅁䅅䅁䭁䉁奉䅁䵁䅉䅅䅁䑁䅁䅁睁䵁䅁䅁权偄兂䅁权慄杅䅁允䅁䅁䅅䅁䭁䉁契䅁䵁䅉䅅䅁䑁䅁䅁睁䵁䅁䅁权穃兂䅁权慄杅䅁允䅁䅁䅅䅁䭁䉁奕䅁䵁䅉䅅䅁䑁䅁䅁睁䵁䅁䅁权慁允䅁权偄杅䅁允䅁䅁䅅䅁䭁䉁䕁䅁䵁䅉䅅䅁䙁䅁䅁睁䵁䅁䅁权慁允䅁权䙄杅䅁权䕁䅁䅋权䥄杅䅁允䅁䅁䅅䅁䙁䍁䩲獬䝘硫䅊䍄䉁䅁䅁睁䅁䅁䅍䅄䅁䅁䅯杇䅅䅁䅯䅇䅙䅁䅅䅁䉁䅁䅁权䅂杂䅁䍄䉁䅁䅁睁䅁䅁䅍䅄䅁䅁䅯杇䅅䅁䅯杇䅙䅁䅅䅁䉁䅁䅁权䅂杂䅁䍄䉁䅁䅁睁䅁䅁䅍䅄䅁䅁䅯杇䅅䅁䅯杊䅙䅁䅅䅁䉁䅁䅁杄䵁䅁䅁䅏㑁䍁䄴睍ぁ䅁䅁䍄䉁䅁䅁兂䅁䅁䅍䅄䅁䅁䅯杇䅅䅁䅯䄷䅯䅁䅯朵䅯䅁䅯眵䅯䅁䅅䅁䉁䅁䅁睂䅁䅁䅁䡑汈䅑杷允䅁䅁䅕䅁䑁䅁䅷䅁䭁䱁䉁䅁䭁䵁单䅁䭁䅁䅑潁䭁䵁卧䅁䉁䅁䅁允䅁䅁䅕婈硚㥳橅歃䵁䅉䅅䅁䙁䅁䅁睁䵁䅁䅁权睃允䅁权䙄杅䅁权䕁䅁䅋权䩄杅䅁允䅁䅁䅅䅁䙁䝁㕢夲䥋兂䅨䍄䉁䅁䅁睁䅁䅁䅍䅄䅁䅁䅯䅳䅅䅁䅯䅇䅙䅁䅅䅁䉁䅁䅁权瑁杂䅁䍄䉁䅁䅁睁䅁䅁䅍䅄䅁䅁䅯䅳䅅䅁䅯杇䅙䅁䅅䅁䉁䅁䅁权瑁杂䅁䍄䉁䅁䅁䅂䅁䅁䅍䅄䅁䅁䅯䅳䅅䅁䅯睈䅙䅁䅯䅉䅙䅁䅅䅁䉁䅁䅁权捃杂䅁䍄䉁䅁䅁睁䅁䅁䅍䅄䅁䅁䅯䅳䅅䅁䅯䅊䅙䅁䅅䅁䉁䅁䅁权十元䅁䍄䉁䅁䅁睁䅁䅁䅍䅄䅁䅁䅯朴䄴䅁䅯栲䅉䅁䅅䅁䉁䅁䅁权塁䅇䅁䍄䉁䅁䅁睁䅁䅁䅍䅄䅁䅁䅯杴䅅䅁䅯䅈䅙䅁䅅䅁䉁䅁䅁权楃杂䅁䍄䉁䅁䅁兂䅁䅁䅍䅄䅁䅁䅯䅢䅁䅁䅯硹䅉䅁䅯䅂䍁䅧䅯剹䅉䅁䅅䅁䉁䅁䅁兂硂児塲睯捂䅑杷允䅁䅁䅍䅁䑁䅁䅷䅁䭁䩁偧䅁䭁乁卯䅁䉁䅁䅁允䅁䅁䅯䉇䅧䅁杷允䅁䅁䅕䅁䑁䅁䅷䅁䭁䱁䉉䅁䭁䵁即䅁䭁䅁䅑潁䭁䵁卫䅁䉁䅁䅁允䅁䅁䅕体㙆䭆䠵䕘䵁䅉䅅䅁䑁䅁䅁睁䵁䅁䅁权祃允䅁权奁杂䅁允䅁䅁䅅䅁䭁䡁䝷䅁䵁䅉䅅䅁䙁䅁䅁睁䵁䅁䅁权祃允䅁权潄权䅁权浄权䅁权湄权䅁允䅁䅁䅅䅁䭁䅁䱙䅁䵁䅉䅅䅁䙁䅁䅁睁䵁䅁䅁权祃允䅁权煄权䅁权浄权䅁权牄权䅁允䅁䅁䅅䅁䡁䅁䅁䅁杂佌䅚䍄䉁䅁䅁睁䅁䅁䅍䅄䅁䅁䅯眹䅕䅁䅯栲䅉䅁䅅䅁䉁䅁䅁权捁䅇䅁䍄䉁䅁䅁兂䅁䅁䅍䅄䅁䅁䅯关䅁䅁䅯硹䅉䅁䅯䅂䍁䅧䅯䉹䅉䅁䅅䅁䉁䅁䅁兂卂䉵䘶㘶婆䅑杷允䅁䅁䅍䅁䑁䅁䅷䅁䭁䱁䅅䅁䭁䉁䝯䅁䉁䅁䅁允䅁䅁䅯睘䅙䅁杷允䅁䅁䅍䅁䑁䅁䅷䅁䭁䱁䅅䅁䭁䉁䜴䅁䉁䅁䅁允䅁䅁䅯䅬䅙䅁杷允䅁䅁䅍䅁䑁䅁䅷䅁䭁䱁䅅䅁䭁䍁䝙䅁䉁䅁䅁允䅁䅁䄴䅄䅁䑁䅫睍畁䑁䅧免䅁䅁杷允䅁䅁䅕䅁䑁䅁䅷䅁䭁䱁䅅䅁䭁佁䭕䅁䭁佁䭙䅁䭁佁䭣䅁䉁䅁䅁允䅁䅁䅯児䅉䅁杷允䅁䅁䅕䅁䑁䅁䅷䅁䭁䱁䅅䅁䭁佁䭫䅁䭁佁䭙䅁䭁佁䭣䅁䉁䅁䅁允䅁䅁䅯眷䄸䅁杷允䅁䅁䅕䅁䑁䅁䅷䅁䭁䱁䅅䅁䭁佁䭯䅁䭁佁䭙䅁䭁佁䭳䅁䉁䅁䅁允䅁䅁䅣䅁䅁䝁湁欵䵁䅉䅅䅁䑁䅁䅁睁䵁䅁䅁权硃䅁䅁权慄杅䅁允䅁䅁䅅䅁䭁䉁头䅁䵁䅉䅅䅁䙁䅁䅁睁䵁䅁䅁权⭄允䅁权獄权䅁权浄权䅁权湄权䅁允䅁䅁䅅䅁䡁䅁䅁䅁䅂佖䅖䍄䉁䅁䅁睁䅁䅁䅍䅄䅁䅁䅯眳䅅䅁䅯栲䅉䅁䅅䅁䉁䅁䅁权桁䅇䅁䍄䉁䅁䅁睁䅁䅁䅍䅄䅁䅁䅯末䅁䅁䅯杊䅙䅁䅅䅁䉁䅁䅁杄䵁䅁䅁兏睁䍁䄴李祁䅁䅁䍄䉁䅁䅁兂䅁䅁䅍䅄䅁䅁䅯睦䅅䅁䅯剸䅉䅁䅯䅂䍁䅧䅯䉹䅉䅁䅅䅁䉁䅁䅁兂晄䱢洷⬰䕁䅑杷允䅁䅁䅍䅁䑁䅁䅷䅁䭁䡁䈸䅁䭁䉁䝷䅁䉁䅁䅁允䅁䅁䅯睋䅙䅁杷允䅁䅁䅑䅁䑁䅁䅷䅁䭁䡁䈸䅁䭁䉁䜸䅁䭁䍁䝁䅁䉁䅁䅁允䅁䅁䅯李䅣䅁杷允䅁䅁䅍䅁䑁䅁䅷䅁䭁䵁䉯䅁䭁䍁䝙䅁䉁䅁䅁允䅁䅁䄴䅄䅁䑁䅙䅏畁䑁䅧䅏䅁䅁杷允䅁䅁䅍䅁䑁䅁䅷䅁䭁䡁䈸䅁䭁䍁䝑䅁䉁䅁䅁允䅁䅁䅯兢䅯䅁杷允䅁䅁䅕䅁䑁䅁䅷䅁䭁䡁䈸䅁䭁佁䭷䅁䭁佁䭙䅁䭁佁䭣䅁䉁䅁䅁允䅁䅁䅣䅁䅁䭁㉂〴䵁䅉䅅䅁䙁䅁䅁睁䵁䅁䅁权⽂允䅁权瑄权䅁权浄权䅁权湄权䅁允䅁䅁䅅䅁䡁䅁䅁䅁䅂⭉䅚䍄䉁䅁䅁兂䅁䅁䅍䅄䅁䅁䅯杰䅅䅁䅯硹䅉䅁䅯䅂䍁䅧䅯剹䅉䅁䅅䅁䉁䅁䅁兂穁積積⭍啎䅑杷允䅁䅁䅍䅁䑁䅁䅷䅁䭁䭁䉙䅁䭁䉁䝯䅁䉁䅁䅁允䅁䅁䅯兌䅙䅁杷允䅁䅁䅍䅁䑁䅁䅷䅁䭁䭁䉙䅁䭁䉁䝷䅁䉁䅁䅁允䅁䅁䅯兮䅙䅁杷允䅁䅁䅕䅁䑁䅁䅷䅁䭁䭁䉙䅁䭁佁䬰䅁䭁佁䭙䅁䭁佁䭣䅁䉁䅁䅁允䅁䅁䅣䅁䅁䍁千䔵䵁䅉䅅䅁䙁䅁䅁睁䵁䅁䅁权歄允䅁权潄权䅁权浄权䅁权湄权䅁允䅁䅁䅅䅁䭁䅁䱙䅁䵁䅉䅅䅁䙁䅁䅁睁䵁䅁䅁权歄允䅁权煄权䅁权浄权䅁权牄权䅁允䅁䅁䅅䅁䡁䅁䅁䅁䅂佐䅚䍄䉁䅁䅁兂䅁䅁䅍䅄䅁䅁䅯䄵䅅䅁䅯䄷䅯䅁䅯朵䅯䅁䅯眵䅯䅁䅅䅁䉁䅁䅁睂䅁䅁䅁䵑橮䅑杷允䅁䅁䅍䅁䑁䅁䅷䅁䭁䥁䄰䅁䭁䉁䝯䅁䉁䅁䅁允䅁䅁䅯兺䅙䅁杷允䅁䅁䅍䅁䑁䅁䅷䅁䭁䥁䄰䅁䭁䉁䝷䅁䉁䅁䅁允䅁䅁䅯眹䅙䅁杷允䅁䅁䅕䅁䑁䅁䅷䅁䭁䥁䄰䅁䭁佁䭧䅁䭁佁䭙䅁䭁佁䭣䅁䉁䅁䅁允䅁䅁䅯兕䅳䅁杷允䅁䅁䅕䅁䑁䅁䅷䅁䭁䥁䄰䅁䭁佁䬰䅁䭁佁䭙䅁䭁佁䭣䅁䉁䅁䅁允䅁䅁䅣䅁䅁䕁㝁欵䵁䅉䅅䅁䑁䅁䅁睁䵁䅁䅁权乃䅁䅁权慄杅䅁允䅁䅁䅅䅁䭁䍁奙䅁䵁䅉䅅䅁䑁䅁䅁睁䵁䅁䅁权瑄允䅁权敁杂䅁允䅁䅁䅅䅁䭁乁䠸䅁䵁䅉䅅䅁䙁䅁䅁睁䵁䅁䅁权䝃允䅁权䱄杅䅁权䕁䅁䅋权䩄杅䅁允䅁䅁䅅䅁䙁䝁浚浚浚汸䄵䍄䉁䅁䅁兂䅁䅁䅍䅄䅁䅁䅯杨䅅䅁䅯䄶䅯䅁䅯朵䅯䅁䅯眵䅯䅁䅅䅁䉁䅁䅁权剂睃䅁䍄䉁䅁䅁兂䅁䅁䅍䅄䅁䅁䅯杨䅅䅁䅯儶䅯䅁䅯朵䅯䅁䅯眵䅯䅁䅅䅁䉁䅁䅁权㙄睄䅁䍄䉁䅁䅁兂䅁䅁䅍䅄䅁䅁䅯儵䅅䅁䅯剸䅉䅁䅯䅂䍁䅧䅯䉹䅉䅁䅅䅁䉁䅁䅁兂十塖䉇乕橙䅑杷允䅁䅁䅕䅁䑁䅁䅷䅁䭁佁䉕䅁䭁䵁单䅁䭁䅁䅑潁䭁䵁卫䅁䉁䅁䅁允䅁䅁䅕瑮卥瑅啪啉䵁䅉䅅䅁䑁䅁䅁睁䵁䅁䅁权汄允䅁权慁杂䅁允䅁䅁䅅䅁䭁䵁䜰䅁䵁䅉䅅䅁䑁䅁䅁睁䵁䅁䅁权汄允䅁权敁杂䅁允䅁䅁䅅䅁䭁佁䝅䅁䵁䅉䅅䅁䕁䅁䅁睁䵁䅁䅁权汄允䅁权晁杂䅁权杁杂䅁允䅁䅁䅅䅁䭁䕁䡷䅁䵁䅉䅅䅁䑁䅁䅁睁䵁䅁䅁权汄允䅁权歁杂䅁允䅁䅁䅅䅁䭁䡁䭑䅁䵁䅉䅅䅁䙁䅁䅁睁䵁䅁䅁权䵁允䅁权䱄杅䅁权䕁䅁䅋权䩄杅䅁允䅁䅁䅅䅁䙁䩁婱婭婭噓䅰䍄䉁䅁䅁睁䅁䅁䅍䅄䅁䅁䅯䅄䅅䅁䅯杊䅙䅁䅅䅁䉁䅁䅁杄䵁䅁䅁睎ㅁ䍁䄴兎㑁䅁䅁䍄䉁䅁䅁睁䅁䅁䅍䅄䅁䅁䅯兦䅷䅁䅯栲䅉䅁䅅䅁䉁䅁䅁权畁䅇䅁䍄䉁䅁䅁睁䅁䅁䅍䅄䅁䅁䅯睹䅅䅁䅯䅇䅙䅁䅅䅁䉁䅁䅁权婁杂䅁䍄䉁䅁䅁睁䅁䅁䅍䅄䅁䅁䅯具䅑䅁䅯栲䅉䅁䅅䅁䉁䅁䅁权癁䅇䅁䍄䉁䅁䅁兂䅁䅁䅍䅄䅁䅁䅯兲䅅䅁䅯硹䅉䅁䅯䅂䍁䅧䅯剹䅉䅁䅅䅁䉁䅁䅁兂䅁䅁䅁䱁塂䅑杷允䅁䅁䅍䅁䑁䅁䅷䅁䭁䭁䈰䅁䭁䉁䝯䅁䉁䅁䅁允䅁䅁䅯睘䅙䅁杷允䅁䅁䅍䅁䑁䅁䅷䅁䭁䭁䈰䅁䭁䉁䝷䅁䉁䅁䅁允䅁䅁䅯睐䅙䅁杷允䅁䅁䅍䅁䑁䅁䅷䅁䭁䭁䈰䅁䭁䉁䜴䅁䉁䅁䅁允䅁䅁䅯睐䅙䅁杷允䅁䅁䅍䅁䑁䅁䅷䅁䭁䭁䈰䅁䭁䍁䝙䅁䉁䅁䅁允䅁䅁䄴䅄䅁䑁䅣睎畁䑁䅧兎䅁䅁杷允䅁䅁䅍䅁䑁䅁䅷䅁䭁䥁何䅁䭁乁卯䅁䉁䅁䅁允䅁䅁䅯前䅧䅁杷允䅁䅁䅑䅁䑁䅁䅷䅁䭁䑁䉳䅁䭁䉁䜸䅁䭁䍁䝁䅁䉁䅁䅁允䅁䅁䅯眵䅣䅁杷允䅁䅁䅍䅁䑁䅁䅷䅁䭁䡁䵳䅁䭁乁卯䅁䉁䅁䅁允䅁䅁䅯桍䅧䅁杷允䅁䅁䅍䅁䑁䅁䅷䅁䭁佁䉙䅁䭁䵁匸䅁䉁䅁䅁允䅁䅁䅯䅅䅑䅁杷允䅁䅁䅕䅁䑁䅁䅷䅁䭁佁䉙䅁䭁䵁单䅁䭁䅁䅑潁䭁䵁卧䅁䉁䅁䅁允䅁䅁䅕潋硸㙚扖啅䵁䅉䅅䅁䑁䅁䅁睁䵁䅁䅁权浄允䅁权流杂䅁允䅁䅁䅅䅁佁䅁䅷䅁㑁䑁䅉杌穁䑁䅫䅁䵁䅉䅅䅁䙁䅁䅁睁䵁䅁䅁权浄允䅁权灄权䅁权浄权䅁权湄权䅁允䅁䅁䅅䅁䭁偁倸䅁䵁䅉䅅䅁䑁䅁䅁睁䵁䅁䅁权浄允䅁权慄杅䅁允䅁䅁䅅䅁䭁䑁奍䅁䵁䅉䅅䅁䑁䅁䅁睁䵁䅁䅁权噂允䅁权敁杂䅁允䅁䅁䅅䅁䭁䙁䝍䅁䵁䅉䅅䅁䑁䅁䅁睁䵁䅁䅁权潁允䅁权敁杂䅁允䅁䅁䅅䅁䭁䱁䡍䅁䵁䅉䅅䅁䙁䅁䅁睁䵁䅁䅁权䝄允䅁权瑄权䅁权浄权䅁权湄权䅁允䅁䅁䅅䅁䡁䅁䅁䅁䅁⭱䅖䍄䉁䅁䅁睁䅁䅁䅍䅄䅁䅁䅯睩䅕䅁䅯栲䅉䅁䅅䅁䉁䅁䅁权ぁ䅇䅁䍄䉁䅁䅁睁䅁䅁䅍䅄䅁䅁䅯睒䅅䅁䅯硺䅉䅁䅅䅁䉁䅁䅁睂䅁䅁䅁䩁案䅑杷允䅁䅁䅕䅁䑁䅁䅷䅁䭁䕁䉣䅁䭁䵁单䅁䭁䅁䅑潁䭁䵁卫䅁䉁䅁䅁允䅁䅁䅕䩓㍗奂圲含䴸䅉䅅䅁䑁䅁䅁睁䵁䅁䅁权䡂允䅁权慁杂䅁允䅁䅁䅅䅁䭁䵁䝁䅁䵁䅉䅅䅁䑁䅁䅁睁䵁䅁䅁权䡂允䅁权敁杂䅁允䅁䅁䅅䅁䭁䩁䠰䅁䵁䅉䅅䅁䑁䅁䅁睁䵁䅁䅁权䡂允䅁权流杂䅁允䅁䅁䅅䅁佁䅁䅷䅁㕁䑁䅑杌ㅁ䑁䅅䅁䵁䅉䅅䅁䙁䅁䅁睁䵁䅁䅁权䡂允䅁权獄权䅁权浄权䅁权湄权䅁允䅁䅁䅅䅁䡁䅁䅁䅁䅃畕䅒䍄䉁䅁䅁睁䅁䅁䅍䅄䅁䅁䅯睒䅅䅁䅯栲䅉䅁䅅䅁䉁䅁䅁权㍁䅇䅁䍄䉁䅁䅁兂䅁䅁䅍䅄䅁䅁䅯朰䅅䅁䅯剸䅉䅁䅯䅂䍁䅧䅯剹䅉䅁䅅䅁䉁䅁䅁兂畄㉖潅䥧䡙䅑杷允䅁䅁䅕䅁䑁䅁䅷䅁䭁乁䉉䅁䭁䵁即䅁䭁䅁䅑潁䭁䵁卧䅁䉁䅁䅁允䅁䅁䅕敨剴䉵ㄷ啗䵁䅉䅅䅁䑁䅁䅁睁䵁䅁䅁权卄允䅁权奁杂䅁允䅁䅁䅅䅁䭁䕁䝯䅁䵁䅉䅅䅁䕁䅁䅁睁䵁䅁䅁权卄允䅁权晁杂䅁权杁杂䅁允䅁䅁䅅䅁䭁䵁䤴䅁䵁䅉䅅䅁䑁䅁䅁睁䵁䅁䅁权卄允䅁权流杂䅁允䅁䅁䅅䅁佁䅁䅷䅁㍁䑁䅁杌祁䑁䅍䅁䵁䅉䅅䅁䙁䅁䅁睁䵁䅁䅁权卄允䅁权煄权䅁权浄权䅁权牄权䅁允䅁䅁䅅䅁䭁䉁䕁䅁䵁䅉䅅䅁䙁䅁䅁睁䵁䅁䅁权橁允䅁权䙄杅䅁权䕁䅁䅋权䥄杅䅁允䅁䅁䅅䅁䙁䝁䘰氶噐桂䅂䍄䉁䅁䅁睁䅁䅁䅍䅄䅁䅁䅯睉䅅䅁䅯䅇䅙䅁䅅䅁䉁䅁䅁权䭂杂䅁䍄䉁䅁䅁睁䅁䅁䅍䅄䅁䅁䅯睉䅅䅁䅯杈䅙䅁䅅䅁䉁䅁䅁权㍂杂䅁䍄䉁䅁䅁䅂䅁䅁䅍䅄䅁䅁䅯睉䅅䅁䅯睈䅙䅁䅯䅉䅙䅁䅅䅁䉁䅁䅁权䕂睂䅁䍄䉁䅁䅁睁䅁䅁䅍䅄䅁䅁䅯朸䅁䅁䅯硺䅉䅁䅅䅁䉁䅁䅁权允䅂䅁䍄䉁䅁䅁睁䅁䅁䅍䅄䅁䅁䅯兎䅁䅁䅯䅈䅙䅁䅅䅁䉁䅁䅁权あ杂䅁䍄䉁䅁䅁睁䅁䅁䅍䅄䅁䅁䅯兎䅁䅁䅯䅊䅙䅁䅅䅁䉁䅁䅁权㑂权䅁䍄䉁䅁䅁睁䅁䅁䅍䅄䅁䅁䅯兎䅁䅁䅯杊䅙䅁䅅䅁䉁䅁䅁杄䵁䅁䅁䅏ㅁ䍁䄴杍祁䅁䅁䍄䉁䅁䅁兂䅁䅁䅍䅄䅁䅁䅯兎䅁䅁䅯儵䅯䅁䅯朵䅯䅁䅯眵䅯䅁䅅䅁䉁䅁䅁权⭁睃䅁䍄䉁䅁䅁兂䅁䅁䅍䅄䅁䅁䅯兎䅁䅁䅯儶䅯䅁䅯朵䅯䅁䅯眵䅯䅁䅅䅁䉁䅁䅁权䙁䅅䅁䍄䉁䅁䅁睁䅁䅁䅍䅄䅁䅁䅯兎䅁䅁䅯栲䅉䅁䅅䅁䉁䅁䅁权㙁䅇䅁䍄䉁䅁䅁兂䅁䅁䅍䅄䅁䅁䅯䅺䅅䅁䅯硹䅉䅁䅯䅂䍁䅧䅯䉹䅉䅁䅅䅁䉁䅁䅁兂浂浚浚歚捚䅑杷允䅁䅁䅍䅁䑁䅁䅷䅁䭁佁䉧䅁䭁䉁䜴䅁䉁䅁䅁允䅁䅁䅯兮䅣䅁杷允䅁䅁䅕䅁䑁䅁䅷䅁䭁佁䉧䅁䭁佁䬰䅁䭁佁䭙䅁䭁佁䭣䅁䉁䅁䅁允䅁䅁䅣䅁䅁䭁兂欵䵁䅉䅅䅁䑁䅁䅁睁䵁䅁䅁权潄允䅁权慄杅䅁允䅁䅁䅅䅁䭁䑁奷䅁䵁䅉䅅䅁䙁䅁䅁睁䵁䅁䅁权瑁允䅁权灄权䅁权浄权䅁权湄权䅁允䅁䅁䅅䅁䭁䅁兙䅁䵁䅉䅅䅁䙁䅁䅁睁䵁䅁䅁权瑁允䅁权瑄权䅁权浄权䅁权湄权䅁允䅁䅁䅅䅁䡁䅁䅁䅁䅃⭔䅚䍄䉁䅁䅁睁䅁䅁䅍䅄䅁䅁䅯兌䅁䅁䅯栲䅉䅁䅅䅁䉁䅁䅁权⭁䅇䅁䍄䉁䅁䅁睁䅁䅁䅍䅄䅁䅁䅯児䅕䅁䅯栲䅉䅁䅅䅁䉁䅁䅁权⽁䅇䅁䍄䉁䅁䅁兂䅁䅁䅍䅄䅁䅁䅯兤䅅䅁䅯硹䅉䅁䅯䅂䍁䅧䅯剹䅉䅁䅅䅁䉁䅁䅁兂浂浚浚歚呚䅑杷允䅁䅁䅍䅁䑁䅁䅷䅁䭁䡁䉕䅁䭁䉁䝧䅁䉁䅁䅁允䅁䅁䅯兇䅙䅁杷允䅁䅁䅑䅁䑁䅁䅷䅁䭁䡁䉕䅁䭁䉁䜸䅁䭁䍁䝁䅁䉁䅁䅁允䅁䅁䅯睈䅧䅁杷允䅁䅁䅕䅁䑁䅁䅷䅁䭁䡁䉕䅁䭁佁䭷䅁䭁佁䭙䅁䭁佁䭣䅁䉁䅁䅁允䅁䅁䅣䅁䅁䭁䭁欵䵁䅉䅅䅁䑁䅁䅁睁䵁䅁䅁权䩂䅁䅁权敁杂䅁允䅁䅁䅅䅁䭁䕁䡣䅁䵁䅉䅅䅁䑁䅁䅁睁䵁䅁䅁权祃䅂䅁权慄杅䅁允䅁䅁䅅䅁䭁䕁奍䅁䵁䅉䅅䅁䑁䅁䅁睁䵁䅁䅁权䙄兂䅁权慄杅䅁允䅁䅁䅅䅁䭁䕁契䅁䵁䅉䅅䅁䑁䅁䅁睁䵁䅁䅁权兄允䅁权偄杅䅁允䅁䅁䅅䅁䭁䉁䕁䅁䵁䅉䅅䅁䙁䅁䅁睁䵁䅁䅁权兄允䅁权䙄杅䅁权䕁䅁䅋权䩄杅䅁允䅁䅁䅅䅁䙁䍁圶㕏䵬兢䅂䍄䉁䅁䅁兂䅁䅁䅍䅄䅁䅁䅯䄰䅅䅁䅯硹䅉䅁䅯䅂䍁䅧䅯剹䅉䅁䅅䅁䉁䅁䅁兂穁積積⽍婎䅑杷允䅁䅁䅍䅁䑁䅁䅷䅁䭁乁䉁䅁䭁䉁䝷䅁䉁䅁䅁允䅁䅁䅯兑䅙䅁杷允䅁䅁䅍䅁䑁䅁䅷䅁䭁乁䉁䅁䭁䍁䝙䅁䉁䅁䅁允䅁䅁䄴权䅁䑁䅧䅏畁䑁䅕䅁䵁䅉䅅䅁䙁䅁䅁睁䵁䅁䅁权兄允䅁权煄权䅁权浄权䅁权牄权䅁允䅁䅁䅅䅁䭁䉁䕁䅁䵁䅉䅅䅁䙁䅁䅁睁䵁䅁䅁权兄允䅁权瑄权䅁权浄权䅁权湄权䅁允䅁䅁䅅䅁䭁䉁䕁䅁䵁䅉䅅䅁䑁䅁䅁睁䵁䅁䅁权偄䅄䅁权慄杅䅁允䅁䅁䅅䅁䭁䕁奙䅁䵁䅉䅅䅁䑁䅁䅁睁䵁䅁䅁权兄䅄䅁权慄杅䅁允䅁䅁䅅䅁䭁䕁奣䅁䵁䅉䅅䅁䙁䅁䅁睁䵁䅁䅁权⭄允䅁权䙄杅䅁权䕁䅁䅋权䩄杅䅁允䅁䅁䅅䅁䙁䱁捔䙡㕔栫䅂䍄䉁䅁䅁兂䅁䅁䅍䅄䅁䅁䅯术䅅䅁䅯硹䅉䅁䅯䅂䍁䅧䅯䉹䅉䅁䅅䅁䉁䅁䅁兂䙃ㄶ㑇潈歖䅑杷允䅁䅁䅍䅁䑁䅁䅷䅁䭁偁䈴䅁䭁䉁䝧䅁䉁䅁䅁允䅁䅁䅯兏䅙䅁杷允䅁䅁䅑䅁䑁䅁䅷䅁䭁偁䈴䅁䭁䉁䜸䅁䭁䍁䝁䅁䉁䅁䅁允䅁䅁䅯兆䅧䅁杷允䅁䅁䅕䅁䑁䅁䅷䅁䭁偁䈴䅁䭁佁䭫䅁䭁佁䭙䅁䭁佁䭣䅁䉁䅁䅁允䅁䅁䅯档䅁䅁杷允䅁䅁䅕䅁䑁䅁䅷䅁䭁偁䈴䅁䭁佁䬰䅁䭁佁䭙䅁䭁佁䭣䅁䉁䅁䅁允䅁䅁䅣䅁䅁䕁啂唵䵁䅉䅅䅁䑁䅁䅁睁䵁䅁䅁权⭄允䅁权慄杅䅁允䅁䅁䅅䅁䭁䕁奯䅁䵁䅉䅅䅁䑁䅁䅁睁䵁䅁䅁权䝄允䅁权偄杅䅁允䅁䅁䅅䅁䡁䅁䅁䅁䅁畯䅊䍄䉁䅁䅁兂䅁䅁䅍䅄䅁䅁䅯內䅅䅁䅯剸䅉䅁䅯䅂䍁䅧䅯䉹䅉䅁䅅䅁䉁䅁䅁兂䙁䭯夷ㅘ㙢睐杷允䅁䅁䅕䅁䑁䅁䅷䅁䭁䵁䉙䅁䭁䵁单䅁䭁䅁䅑潁䭁䵁卫䅁䉁䅁䅁允䅁䅁䅕獖潲䬵⭨ぃ䵁䅉䅅䅁䙁䅁䅁睁䵁䅁䅁权噂允䅁权煄权䅁权浄权䅁权牄权䅁允䅁䅁䅅䅁䡁䅁䅁䅁䅂何䅚䍄䉁䅁䅁兂䅁䅁䅍䅄䅁䅁䅯杸䅅䅁䅯朶䅯䅁䅯朵䅯䅁䅯眶䅯䅁䅅䅁䉁䅁䅁睂䅁䅁䅁䍉浶䅑杷允䅁䅁䅍䅁䑁䅁䅷䅁䭁䵁䕳䅁䭁乁卯䅁䉁䅁䅁允䅁䅁䅯剗䅧䅁杷允䅁䅁䅕䅁䑁䅁䅷䅁䭁䵁䉙䅁䭁佁䭷䅁䭁佁䭙䅁䭁佁䭣䅁䉁䅁䅁允䅁䅁䅣䅁䅁䅁牃唵䵁䅉䅅䅁䕁䅁䅁睁䵁䅁䅁权䭃允䅁权晁杂䅁权杁杂䅁允䅁䅁䅅䅁䭁䕁䡑䅁䵁䅉䅅䅁䑁䅁䅁睁䵁䅁䅁权穄允䅁权慁杂䅁允䅁䅁䅅䅁䭁䱁䝁䅁䵁䅉䅅䅁䙁䅁䅁睁䵁䅁䅁权灄允䅁权䙄杅䅁权䕁䅁䅋权䥄杅䅁允䅁䅁䅅䅁䙁佁收搱瘰副䅖䍄䉁䅁䅁兂䅁䅁䅍䅄䅁䅁䅯儶䅅䅁䅯剸䅉䅁䅯䅂䍁䅧䅯剹䅉䅁䅅䅁䉁䅁䅁兂穁乘㝌䉢卍䅑杷允䅁䅁䅍䅁䑁䅁䅷䅁䭁佁䉫䅁䭁䉁䝷䅁䉁䅁䅁允䅁䅁䅯䅡䅣䅁杷允䅁䅁䅕䅁䑁䅁䅷䅁䭁佁䉫䅁䭁佁䭯䅁䭁佁䭙䅁䭁佁䭳䅁䉁䅁䅁允䅁䅁䅣䅁䅁䍁䝂欵䵁䅉䅅䅁䙁䅁䅁睁䵁䅁䅁权灄允䅁权獄权䅁权浄权䅁权湄权䅁允䅁䅁䅅䅁䡁䅁䅁䅁䅃散䅖䍄䉁䅁䅁睁䅁䅁䅍䅄䅁䅁䅯儶䅅䅁䅯栲䅉䅁䅅䅁䉁䅁䅁权䵂䅇䅁䍄䉁䅁䅁兂䅁䅁䅍䅄䅁䅁䅯兔䅅䅁䅯䄷䅯䅁䅯朵䅯䅁䅯眵䅯䅁䅅䅁䉁䅁䅁睂䅁䅁䅁䑷浔䅑杷允䅁䅁䅍䅁䑁䅁䅷䅁䭁䥁乍䅁䭁乁卯䅁䉁䅁䅁允䅁䅁䅯桔䅧䅁杷允䅁䅁䅑䅁䑁䅁䅷䅁䭁䡁䅳䅁䭁䉁䜸䅁䭁䍁䝁䅁䉁䅁䅁允䅁䅁䅯兙䅣䅁杷允䅁䅁䅍䅁䑁䅁䅷䅁䭁䑁䉫䅁䭁䉁䝯䅁䉁䅁䅁允䅁䅁䅯兌䅙䅁杷允䅁䅁䅍䅁䑁䅁䅷䅁䭁䑁䉫䅁䭁䉁䜴䅁䉁䅁䅁允䅁䅁䅯兮䅙䅁杷允䅁䅁䅍䅁䑁䅁䅷䅁䭁䱁䉙䅁䭁䍁䝙䅁䉁䅁䅁允䅁䅁䄴权䅁䑁䅧免畁䑁䅧䅁䵁䅉䅅䅁䑁䅁䅁睁䵁䅁䅁权㕁允䅁权流杂䅁允䅁䅁䅅䅁佁䅁䅯䅁㕁䑁䅑杌穁䅁䅁䍄䉁䅁䅁兂䅁䅁䅍䅄䅁䅁䅯兏䅅䅁䅯䄷䅯䅁䅯朵䅯䅁䅯眵䅯䅁䅅䅁䉁䅁䅁睂䅁䅁䅁䥯楈䅑杷允䅁䅁䅕䅁䑁䅁䅷䅁䭁偁䅯䅁䭁䵁单䅁䭁䅁䅑潁䭁䵁卫䅁䉁䅁䅁允䅁䅁䅕睸䬱䥁啭ぃ䵁䅉䅅䅁䙁䅁䅁睁䵁䅁䅁权㙄䅁䅁权䱄杅䅁权䕁䅁䅋权䩄杅䅁允䅁䅁䅅䅁䙁䕁桪桥畓ㄵ䅰䍄䉁䅁䅁睁䅁䅁䅍䅄䅁䅁䅯末䅁䅁䅯杈䅙䅁䅅䅁䉁䅁䅁权䝂杂䅁䍄䉁䅁䅁兂䅁䅁䅍䅄䅁䅁䅯末䅁䅁䅯朶䅯䅁䅯朵䅯䅁䅯眶䅯䅁䅅䅁䉁䅁䅁睂䅁䅁䅁䔴洷䅑杷允䅁䅁䅍䅁䑁䅁䅷䅁䭁偁䅯䅁䭁乁卯䅁䉁䅁䅁允䅁䅁䅯䉖䅧䅁杷允䅁䅁䅕䅁䑁䅁䅷䅁䭁䩁䄰䅁䭁佁䭯䅁䭁佁䭙䅁䭁佁䭳䅁䉁䅁䅁允䅁䅁䅣䅁䅁䍁灁欵䵁䅉䅅䅁䑁䅁䅁睁䵁䅁䅁权噄䅄䅁权慄杅䅁允䅁䅁䅅䅁䭁䙁奕䅁䵁䅉䅅䅁䑁䅁䅁睁䵁䅁䅁权婃兂䅁权慄杅䅁允䅁䅁䅅䅁䭁䙁奙䅁䵁䅉䅅䅁䑁䅁䅁睁䵁䅁䅁权㙃䅁䅁权慁杂䅁允䅁䅁䅅䅁䭁乁䝙䅁䵁䅉䅅䅁䑁䅁䅁睁䵁䅁䅁权塄睃䅁权慄杅䅁允䅁䅁䅅䅁䭁䙁奣䅁䵁䅉䅅䅁䙁䅁䅁睁䵁䅁䅁权⽁䅁䅁权䱄杅䅁权䕁䅁䅋权䥄杅䅁允䅁䅁䅅䅁䙁佁㙆䭆䠵噉䄵䍄䉁䅁䅁兂䅁䅁䅍䅄䅁䅁䅯具䅅䅁䅯剸䅉䅁䅯䅂䍁䅧䅯䉹䅉䅁䅅䅁䉁䅁䅁兂牄㔰畇㝥⭄睐杷允䅁䅁䅕䅁䑁䅁䅷䅁䭁䵁䉅䅁䭁䵁单䅁䭁䅁䅑潁䭁䵁卫䅁䉁䅁䅁允䅁䅁䅕㡖獳塺慹啁䵁䅉䅅䅁䙁䅁䅁睁䵁䅁䅁权䉄允䅁权䱄杅䅁权䕁䅁䅋权䩄杅䅁允䅁䅁䅅䅁䙁䩁婱婭婭噓䅬䍄䉁䅁䅁兂䅁䅁䅍䅄䅁䅁䅯具䅅䅁䅯儵䅯䅁䅯朵䅯䅁䅯眵䅯䅁䅅䅁䉁䅁䅁权⭁睃䅁䍄䉁䅁䅁兂䅁䅁䅍䅄䅁䅁䅯具䅅䅁䅯䄶䅯䅁䅯朵䅯䅁䅯眵䅯䅁䅅䅁䉁䅁䅁权剂睃䅁䍄䉁䅁䅁睁䅁䅁䅍䅄䅁䅁䅯睥䅁䅁䅯䅇䅙䅁䅅䅁䉁䅁䅁权㥁杂䅁䍄䉁䅁䅁睁䅁䅁䅍䅄䅁䅁䅯朸䅅䅁䅯䅈䅙䅁䅅䅁䉁䅁䅁权呁䅃䅁䍄䉁䅁䅁睁䅁䅁䅍䅄䅁䅁䅯睐䅳䅁䅯栲䅉䅁䅅䅁䉁䅁䅁权捂䅇䅁䍄䉁䅁䅁睁䅁䅁䅍䅄䅁䅁䅯朱䅕䅁䅯栲䅉䅁䅅䅁䉁䅁䅁权摂䅇䅁䍄䉁䅁䅁睁䅁䅁䅍䅄䅁䅁䅯朶䅅䅁䅯硺䅉䅁䅅䅁䉁䅁䅁权允䅂䅁䍄䉁䅁䅁兂䅁䅁䅍䅄䅁䅁䅯儸䅅䅁䅯剸䅉䅁䅯䅂䍁䅧䅯䉹䅉䅁䅅䅁䉁䅁䅁兂慄䵳㜳楃汉䅑杷允䅁䅁䅍䅁䑁䅁䅷䅁䭁佁䉯䅁䭁䉁䝷䅁䉁䅁䅁允䅁䅁䅯睥䅙䅁杷允䅁䅁䅍䅁䑁䅁䅷䅁䭁佁䉯䅁䭁䉁䜴䅁䉁䅁䅁允䅁䅁䅯䅰䅙䅁杷允䅁䅁䅑䅁䑁䅁䅷䅁䭁佁䉯䅁䭁䉁䜸䅁䭁䍁䝁䅁䉁䅁䅁允䅁䅁䅯杨䅙䅁杷允䅁䅁䅍䅁䑁䅁䅷䅁䭁佁䉯䅁䭁䍁䝑䅁䉁䅁䅁允䅁䅁䅯杦䅯䅁杷允䅁䅁䅍䅁䑁䅁䅷䅁䭁佁䉯䅁䭁䍁䝙䅁䉁䅁䅁允䅁䅁䄴䅄䅁䑁䅫兎畁䑁䅙睍䅁䅁杷允䅁䅁䅍䅁䑁䅁䅷䅁䭁䙁䈴䅁䭁乁卯䅁䉁䅁䅁允䅁䅁䅯桘䅧䅁杷允䅁䅁䅕䅁䑁䅁䅷䅁䭁䕁䈰䅁䭁䵁即䅁䭁䅁䅑潁䭁䵁卫䅁䉁䅁䅁允䅁䅁䅕⽷潕䥘椯䕘䵁䅉䅅䅁䑁䅁䅁睁䵁䅁䅁权乂允䅁权慁杂䅁允䅁䅁䅅䅁䭁䕁䝁䅁䵁䅉䅅䅁䙁䅁䅁睁䵁䅁䅁权畄允䅁权䱄杅䅁权䕁䅁䅋权䥄杅䅁允䅁䅁䅅䅁䙁䍁捬㡪ㅌ䙓䅰䍄䉁䅁䅁兂䅁䅁䅍䅄䅁䅁䅯兔䅅䅁䅯儷䅯䅁䅯朵䅯䅁䅯眵䅯䅁䅅䅁䉁䅁䅁睂䅁䅁䅁䑷浔䅑杷允䅁䅁䅍䅁䑁䅁䅷䅁䭁䑁䄸䅁䭁䉁䝧䅁䉁䅁䅁允䅁䅁䅯兇䅙䅁杷允䅁䅁䅍䅁䑁䅁䅷䅁䭁䑁䄸䅁䭁䉁䜴䅁䉁䅁䅁允䅁䅁䅯䅘䅙䅁杷允䅁䅁䅕䅁䑁䅁䅷䅁䭁䥁䅅䅁䭁佁䭯䅁䭁佁䭙䅁䭁佁䭳䅁䉁䅁䅁允䅁䅁䅯䅅䅑䅁杷允䅁䅁䅕䅁䑁䅁䅷䅁䭁䑁䄸䅁䭁佁䭧䅁䭁佁䭙䅁䭁佁䭣䅁䉁䅁䅁允䅁䅁䅯杂䅳䅁杷允䅁䅁䅕䅁䑁䅁䅷䅁䭁䑁䄸䅁䭁佁䭯䅁䭁佁䭙䅁䭁佁䭳䅁䉁䅁䅁允䅁䅁䅣䅁䅁佁潁欵䵁䅉䅅䅁䙁䅁䅁睁䵁䅁䅁权⽁䅁䅁权獄权䅁权浄权䅁权湄权䅁允䅁䅁䅅䅁䡁䅁䅁䅁杂故䅎䍄䉁䅁䅁睁䅁䅁䅍䅄䅁䅁䅯䄸䅅䅁䅯䅇䅙䅁䅅䅁䉁䅁䅁权㕁杂䅁䍄䉁䅁䅁兂䅁䅁䅍䅄䅁䅁䅯睡䅅䅁䅯硹䅉䅁䅯䅂䍁䅧䅯剹䅉䅁䅅䅁䉁䅁䅁兂䥂場啯楲乤䅑杷允䅁䅁䅕䅁䑁䅁䅷䅁䭁䝁䉳䅁䭁佁䭧䅁䭁佁䭙䅁䭁佁䭣䅁䉁䅁䅁允䅁䅁䅯杂䅳䅁杷允䅁䅁䅕䅁䑁䅁䅷䅁䭁䝁䉳䅁䭁佁䭷䅁䭁佁䭙䅁䭁佁䭣䅁䉁䅁䅁允䅁䅁䅣䅁䅁䵁橁欵䵁䅉䅅䅁䑁䅁䅁睁䵁䅁䅁权䍃兂䅁权慄杅䅁允䅁䅁䅅䅁䭁䝁奕䅁䵁䅉䅅䅁䑁䅁䅁睁䵁䅁䅁权歄兂䅁权慄杅䅁允䅁䅁䅅䅁䭁䝁奙䅁䵁䅉䅅䅁䑁䅁䅁睁䵁䅁䅁权䕂允䅁权偄杅䅁允䅁䅁䅅䅁䭁䉁䕁䅁䵁䅉䅅䅁䙁䅁䅁睁䵁䅁䅁权䕂允䅁权䙄杅䅁权䕁䅁䅋权䥄杅䅁允䅁䅁䅅䅁䙁䭁煲昲〫桃䄵䍄䉁䅁䅁兂䅁䅁䅍䅄䅁䅁䅯䅒䅅䅁䅯硹䅉䅁䅯䅂䍁䅧䅯剹䅉䅁䅅䅁䉁䅁䅁兂㑃潈牘婕啨䅑杷允䅁䅁䅍䅁䑁䅁䅷䅁䭁䕁䉑䅁䭁䍁䝑䅁䉁䅁䅁允䅁䅁䅯內䅯䅁杷允䅁䅁䅍䅁䑁䅁䅷䅁䭁䵁䉷䅁䭁乁卯䅁䉁䅁䅁允䅁䅁䅯硥䅧䅁杷允䅁䅁䅍䅁䑁䅁䅷䅁䭁䕁䉑䅁䭁䍁䝙䅁䉁䅁䅁允䅁䅁䄴䅄䅁䑁䅧睍畁䑁䅙杍䅁䅁杷允䅁䅁䅕䅁䑁䅁䅷䅁䭁䕁䉑䅁䭁佁䭯䅁䭁佁䭙䅁䭁佁䭳䅁䉁䅁䅁允䅁䅁䅣䅁䅁佁㍁欵䵁䅉䅅䅁䑁䅁䅁睁䵁䅁䅁权歃兂䅁权慄杅䅁允䅁䅁䅅䅁䭁䝁奧䅁䵁䅉䅅䅁䑁䅁䅁睁䵁䅁䅁权ㅃ杄䅁权慄杅䅁允䅁䅁䅅䅁䭁䝁奫䅁䵁䅉䅅䅁䙁䅁䅁睁䵁䅁䅁权い允䅁权䱄杅䅁权䕁䅁䅋权䥄杅䅁允䅁䅁䅅䅁䙁䩁婱婭婭嘶䅰䍄䉁䅁䅁睁䅁䅁䅍䅄䅁䅁䅯睪䅅䅁䅯䅊䅙䅁䅅䅁䉁䅁䅁权允䅂䅁䍄䉁䅁䅁睁䅁䅁䅍䅄䅁䅁䅯眳䅅䅁䅯硺䅉䅁䅅䅁䉁䅁䅁权允䅂䅁䍄䉁䅁䅁睁䅁䅁䅍䅄䅁䅁䅯眳䅅䅁䅯䅇䅙䅁䅅䅁䉁䅁䅁权婁杂䅁䍄䉁䅁䅁睁䅁䅁䅍䅄䅁䅁䅯眳䅅䅁䅯杈䅙䅁䅅䅁䉁䅁䅁权捂杂䅁䍄䉁䅁䅁睁䅁䅁䅍䅄䅁䅁䅯䅩䅅䅁䅯䅊䅙䅁䅅䅁䉁䅁䅁权䡄权䅁䍄䉁䅁䅁睁䅁䅁䅍䅄䅁䅁䅯䅆䅕䅁䅯栲䅉䅁䅅䅁䉁䅁䅁权畂䅇䅁䍄䉁䅁䅁睁䅁䅁䅍䅄䅁䅁䅯杋䅁䅁䅯杈䅙䅁䅅䅁䉁䅁䅁权摃杂䅁䍄䉁䅁䅁兂䅁䅁䅍䅄䅁䅁䅯䅊䅁䅁䅯硹䅉䅁䅯䅂䍁䅧䅯䉹䅉䅁䅅䅁䉁䅁䅁兂浂浚浚歚塚䅑杷允䅁䅁䅍䅁䑁䅁䅷䅁䭁䍁䅑䅁䭁䉁䝷䅁䉁䅁䅁允䅁䅁䅯兑䅙䅁杷允䅁䅁䅍䅁䑁䅁䅷䅁䭁䡁乳䅁䭁乁卯䅁䉁䅁䅁允䅁䅁䅯䉣䅧䅁杷允䅁䅁䅍䅁䑁䅁䅷䅁䭁䡁余䅁䭁乁卯䅁䉁䅁䅁允䅁䅁䅯剣䅧䅁杷允䅁䅁䅍䅁䑁䅁䅷䅁䭁佁䉷䅁䭁䉁䝯䅁䉁䅁䅁允䅁䅁䅯杘䅙䅁杷允䅁䅁䅑䅁䑁䅁䅷䅁䭁佁䉷䅁䭁䉁䜸䅁䭁䍁䝁䅁䉁䅁䅁允䅁䅁䅯儫䅙䅁杷允䅁䅁䅍䅁䑁䅁䅷䅁䭁佁䉷䅁䭁䍁䝙䅁䉁䅁䅁允䅁䅁䄴䅄䅁䑁䅫䅎畁䑁䅫䅏䅁䅁杷允䅁䅁䅍䅁䑁䅁䅷䅁䭁偁䱫䅁䭁乁卯䅁䉁䅁䅁允䅁䅁䅯硣䅧䅁杷允䅁䅁䅕䅁䑁䅁䅷䅁䭁䵁䈸䅁䭁佁䬰䅁䭁佁䭙䅁䭁佁䭣䅁䉁䅁䅁允䅁䅁䅣䅁䅁䍁歁欵䵁䅉䅅䅁䙁䅁䅁睁䵁䅁䅁权瑄允䅁权䙄杅䅁权䕁䅁䅋权䥄杅䅁允䅁䅁䅅䅁䙁䵁界䘲䜹癷⼴䍄䉁䅁䅁兂䅁䅁䅍䅄䅁䅁䅯儷䅅䅁䅯硹䅉䅁䅯䅂䍁䅧䅯䉹䅉䅁䅅䅁䉁䅁䅁兂浂浚浚歚摚䅑杷允䅁䅁䅑䅁䑁䅁䅷䅁䭁佁䈰䅁䭁䉁䜸䅁䭁䍁䝁䅁䉁䅁䅁允䅁䅁䅯儫䅙䅁杷允䅁䅁䅕䅁䑁䅁䅷䅁䭁䡁䉁䅁䭁佁䭯䅁䭁佁䭙䅁䭁佁䭳䅁䉁䅁䅁允䅁䅁䅣䅁䅁䝁㙁欵䵁䅉䅅䅁䙁䅁䅁睁䵁䅁䅁权瑄允䅁权汄权䅁权浄权䅁权湄权䅁允䅁䅁䅅䅁䭁䅁䰰䅁䵁䅉䅅䅁䙁䅁䅁睁䵁䅁䅁权瑄允䅁权灄权䅁权浄权䅁权湄权䅁允䅁䅁䅅䅁䭁䍁兙䅁䵁䅉䅅䅁䙁䅁䅁睁䵁䅁䅁权瑄允䅁权煄权䅁权浄权䅁权牄权䅁允䅁䅁䅅䅁䡁䅁䅁䅁䅁佌䅚䍄䉁䅁䅁睁䅁䅁䅍䅄䅁䅁䅯儷䅅䅁䅯栲䅉䅁䅅䅁䉁䅁䅁权㉂䅇䅁䍄䉁䅁䅁睁䅁䅁䅍䅄䅁䅁䅯䅹䄴䅁䅯栲䅉䅁䅅䅁䉁䅁䅁权㍂䅇䅁䍄䉁䅁䅁睁䅁䅁䅍䅄䅁䅁䅯睓䅅䅁䅯硺䅉䅁䅅䅁䉁䅁䅁权允䅂䅁䍄䉁䅁䅁睁䅁䅁䅍䅄䅁䅁䅯睮䅕䅁䅯栲䅉䅁䅅䅁䉁䅁䅁权㕂䅇䅁䍄䉁䅁䅁兂䅁䅁䅍䅄䅁䅁䅯朷䅅䅁䅯硹䅉䅁䅯䅂䍁䅧䅯剹䅉䅁䅅䅁䉁䅁䅁兂歃䑣䬰砱塎䅑杷允䅁䅁䅍䅁䑁䅁䅷䅁䭁佁䈴䅁䭁䉁䝧䅁䉁䅁䅁允䅁䅁䅯䅦䅙䅁杷允䅁䅁䅍䅁䑁䅁䅷䅁䭁佁䈴䅁䭁䍁䝙䅁䉁䅁䅁允䅁䅁䄴䅄䅁䑁䅫兏畁䑁䅕兎䅁䅁杷允䅁䅁䅕䅁䑁䅁䅷䅁䭁佁䈴䅁䭁佁䭧䅁䭁佁䭙䅁䭁佁䭣䅁䉁䅁䅁允䅁䅁䅯杂䅳䅁杷允䅁䅁䅕䅁䑁䅁䅷䅁䭁䑁䉳䅁䭁䵁即䅁䭁䅁䅑潁䭁䵁卧䅁䉁䅁䅁允䅁䅁䅕䡰㥁瑃䑥じ䵁䅉䅅䅁䑁䅁䅁睁䵁䅁䅁权㝁允䅁权慁杂䅁允䅁䅁䅅䅁䭁䱁䝁䅁䵁䅉䅅䅁䑁䅁䅁睁䵁䅁䅁权歂允䅁权偄杅䅁允䅁䅁䅅䅁䡁䅁䅁䅁杂敱䅂䍄䉁䅁䅁兂䅁䅁䅍䅄䅁䅁䅯睏䅅䅁䅯儷䅯䅁䅯朵䅯䅁䅯眵䅯䅁䅅䅁䉁䅁䅁睂䅁䅁䅁䱉汔䅑杷允䅁䅁䅍䅁䑁䅁䅷䅁䭁䑁䉳䅁䭁乁卯䅁䉁䅁䅁允䅁䅁䅯桥䅧䅁杷允䅁䅁䅕䅁䑁䅁䅷䅁䭁佁䈸䅁䭁䵁单䅁䭁䅁䅑潁䭁䵁卧䅁䉁䅁䅁允䅁䅁䅕䕌歁杂伸啄䵁䅉䅅䅁䑁䅁䅁睁䵁䅁䅁权䥁杂䅁权慄杅䅁允䅁䅁䅅䅁䭁䡁奷䅁䵁䅉䅅䅁䙁䅁䅁睁䵁䅁䅁权癄允䅁权䱄杅䅁权䕁䅁䅋权䩄杅䅁允䅁䅁䅅䅁䙁䙁㑋潈牘嘰䅸䍄䉁䅁䅁睁䅁䅁䅍䅄䅁䅁䅯眷䅅䅁䅯䅈䅙䅁䅅䅁䉁䅁䅁权䉂杂䅁䍄䉁䅁䅁睁䅁䅁䅍䅄䅁䅁䅯眷䅅䅁䅯杈䅙䅁䅅䅁䉁䅁䅁权千杂䅁䍄䉁䅁䅁兂䅁䅁䅍䅄䅁䅁䅯眷䅅䅁䅯䄶䅯䅁䅯朵䅯䅁䅯眵䅯䅁䅅䅁䉁䅁䅁权允䅂䅁䍄䉁䅁䅁睁䅁䅁䅍䅄䅁䅁䅯兖䅁䅁䅯硺䅉䅁䅅䅁䉁䅁䅁睂䅁䅁䅁䙷桮䅑杷允䅁䅁䅕䅁䑁䅁䅷䅁䭁䙁䅕䅁䭁䵁单䅁䭁䅁䅑潁䭁䵁卧䅁䉁䅁䅁允䅁䅁䅕牄噇䉌渫商䵁䅉䅅䅁䙁䅁䅁睁䵁䅁䅁权噂䅁䅁权潄权䅁权浄权䅁权湄权䅁允䅁䅁䅅䅁䭁偁䬴䅁䵁䅉䅅䅁䙁䅁䅁睁䵁䅁䅁权噂䅁䅁权煄权䅁权浄权䅁权牄权䅁允䅁䅁䅅䅁䡁䅁䅁䅁杄位䅚䍄䉁䅁䅁兂䅁䅁䅍䅄䅁䅁䅯䅮䅁䅁䅯䄷䅯䅁䅯朵䅯䅁䅯眵䅯䅁䅅䅁䉁䅁䅁睂䅁䅁䅁䑷洯䅑杷允䅁䅁䅕䅁䑁䅁䅷䅁䭁偁䈰䅁䭁佁䭷䅁䭁佁䭙䅁䭁佁䭣䅁䉁䅁䅁允䅁䅁䅣䅁䅁䅁乄唵䵁䅉䅅䅁䑁䅁䅁睁䵁䅁䅁权ㅂ兂䅁权慄杅䅁允䅁䅁䅅䅁䭁䥁奁䅁䵁䅉䅅䅁䙁䅁䅁睁䵁䅁䅁权獃允䅁权䱄杅䅁权䕁䅁䅋权䥄杅䅁允䅁䅁䅅䅁䙁偁潙䥘䌯坴䅊䍄䉁䅁䅁睁䅁䅁䅍䅄䅁䅁䅯䅲䅅䅁䅯杈䅙䅁䅅䅁䉁䅁䅁权桄杂䅁䍄䉁䅁䅁䅂䅁䅁䅍䅄䅁䅁䅯䅲䅅䅁䅯睈䅙䅁䅯䅉䅙䅁䅅䅁䉁䅁䅁权捃权䅁䍄䉁䅁䅁兂䅁䅁䅍䅄䅁䅁䅯䅲䅅䅁䅯儵䅯䅁䅯朵䅯䅁䅯眵䅯䅁䅅䅁䉁䅁䅁权㑁睃䅁䍄䉁䅁䅁兂䅁䅁䅍䅄䅁䅁䅯䅲䅅䅁䅯䄶䅯䅁䅯朵䅯䅁䅯眵䅯䅁䅅䅁䉁䅁䅁权䝁睃䅁䍄䉁䅁䅁睁䅁䅁䅍䅄䅁䅁䅯䅩䅅䅁䅯杇䅙䅁䅅䅁䉁䅁䅁权扁杂䅁䍄䉁䅁䅁兂䅁䅁䅍䅄䅁䅁䅯䅲䅅䅁䅯儷䅯䅁䅯朵䅯䅁䅯眵䅯䅁䅅䅁䉁䅁䅁睂䅁䅁䅁䕯浦䅑杷允䅁䅁䅍䅁䑁䅁䅷䅁䭁䭁䉷䅁䭁乁卯䅁䉁䅁䅁允䅁䅁䅯桧䅧䅁杷允䅁䅁䅍䅁䑁䅁䅷䅁䭁䡁䅳䅁䭁䵁匸䅁䉁䅁䅁允䅁䅁䅣䅁䅁䵁䥄〴䵁䅉䅅䅁䙁䅁䅁睁䵁䅁䅁权㝂䅁䅁权䱄杅䅁权䕁䅁䅋权䩄杅䅁允䅁䅁䅅䅁䙁䝁浚浚浚汚䅨䍄䉁䅁䅁睁䅁䅁䅍䅄䅁䅁䅯睥䅁䅁䅯杇䅙䅁䅅䅁䉁䅁䅁权㥁杂䅁䍄䉁䅁䅁睁䅁䅁䅍䅄䅁䅁䅯睥䅁䅁䅯䅊䅙䅁䅅䅁䉁䅁䅁权权杂䅁䍄䉁䅁䅁兂䅁䅁䅍䅄䅁䅁䅯睥䅁䅁䅯儶䅯䅁䅯朵䅯䅁䅯眵䅯䅁䅅䅁䉁䅁䅁权硁䅅䅁䍄䉁䅁䅁睁䅁䅁䅍䅄䅁䅁䅯杈䅅䅁䅯硺䅉䅁䅅䅁䉁䅁䅁权允䅂䅁䍄䉁䅁䅁睁䅁䅁䅍䅄䅁䅁䅯杈䅅䅁䅯杈䅙䅁䅅䅁䉁䅁䅁权佄杂䅁䍄䉁䅁䅁兂䅁䅁䅍䅄䅁䅁䅯杈䅅䅁䅯䄶䅯䅁䅯朵䅯䅁䅯眵䅯䅁䅅䅁䉁䅁䅁权䝁睃䅁䍄䉁䅁䅁兂䅁䅁䅍䅄䅁䅁䅯杈䅅䅁䅯儷䅯䅁䅯朵䅯䅁䅯眵䅯䅁䅅䅁䉁䅁䅁睂䅁䅁䅁䙷欯䅑杷允䅁䅁䅍䅁䑁䅁䅷䅁䭁偁䉁䅁䭁䵁匸䅁䉁䅁䅁允䅁䅁䅯䅅䅑䅁杷允䅁䅁䅕䅁䑁䅁䅷䅁䭁偁䉁䅁䭁䵁即䅁䭁䅁䅑潁䭁䵁卧䅁䉁䅁䅁允䅁䅁䅕瑃橥䑣焲啗䵁䅉䅅䅁䙁䅁䅁睁䵁䅁䅁权睄允䅁权䱄杅䅁权䕁䅁䅋权䩄杅䅁允䅁䅁䅅䅁䙁䵁䴳䵺䵺䘳䅚䍄䉁䅁䅁兂䅁䅁䅍䅄䅁䅁䅯䄸䅅䅁䅯䄷䅯䅁䅯朵䅯䅁䅯眵䅯䅁䅅䅁䉁䅁䅁睂䅁䅁䅁䙙欯䅑杷允䅁䅁䅍䅁䑁䅁䅷䅁䭁䡁偑䅁䭁乁卯䅁䉁䅁䅁允䅁䅁䅯䉩䅧䅁杷允䅁䅁䅍䅁䑁䅁䅷䅁䭁䙁䈸䅁䭁䵁匸䅁䉁䅁䅁允䅁䅁䅯䅅䅑䅁杷允䅁䅁䅕䅁䑁䅁䅷䅁䭁䙁䈸䅁䭁䵁单䅁䭁䅁䅑潁䭁䵁卧䅁䉁䅁䅁允䅁䅁䅕䭄瑰橘䴯歂䵁䅉䅅䅁䙁䅁䅁睁䵁䅁䅁权時允䅁权䙄杅䅁权䕁䅁䅋权䩄杅䅁允䅁䅁䅅䅁䙁乁㕚㉆慪杓䅖䍄䉁䅁䅁睁䅁䅁䅍䅄䅁䅁䅯睘䅅䅁䅯䅊䅙䅁䅅䅁䉁䅁䅁权橃权䅁䍄䉁䅁䅁兂䅁䅁䅍䅄䅁䅁䅯睘䅅䅁䅯䄷䅯䅁䅯朵䅯䅁䅯眵䅯䅁䅅䅁䉁䅁䅁睂䅁䅁䅁䩙決䅑杷允䅁䅁䅕䅁䑁䅁䅷䅁䭁䙁䈸䅁䭁佁䬰䅁䭁佁䭙䅁䭁佁䭣䅁䉁䅁䅁允䅁䅁䅣䅁䅁䝁捃唵䵁䅉䅅䅁䙁䅁䅁睁䵁䅁䅁权㑂䅁䅁权䙄杅䅁权䕁䅁䅋权䩄杅䅁允䅁䅁䅅䅁䙁䵁免が汴砵䅒䍄䉁䅁䅁兂䅁䅁䅍䅄䅁䅁䅯䅥䅁䅁䅯硹䅉䅁䅯䅂䍁䅧䅯剹䅉䅁䅅䅁䉁䅁䅁兂畃⭒㙆䡆挵䅑杷允䅁䅁䅍䅁䑁䅁䅷䅁䭁䡁䅧䅁䭁䉁䝯䅁䉁䅁䅁允䅁䅁䅯杘䅙䅁杷允䅁䅁䅍䅁䑁䅁䅷䅁䭁䡁䅧䅁䭁䍁䝑䅁䉁䅁䅁允䅁䅁䅯睭䅯䅁杷允䅁䅁䅕䅁䑁䅁䅷䅁䭁䡁䅧䅁䭁佁䭧䅁䭁佁䭙䅁䭁佁䭣䅁䉁䅁䅁允䅁䅁䅯杂䅳䅁杷允䅁䅁䅕䅁䑁䅁䅷䅁䭁䡁䅧䅁䭁佁䭷䅁䭁佁䭙䅁䭁佁䭣䅁䉁䅁䅁允䅁䅁䅣䅁䅁䭁㝃䔵䵁䅉䅅䅁䙁䅁䅁睁䵁䅁䅁权㑂䅁䅁权瑄权䅁权浄权䅁权湄权䅁允䅁䅁䅅䅁䡁䅁䅁䅁䅃畢䅖䍄䉁䅁䅁睁䅁䅁䅍䅄䅁䅁䅯眵䄰䅁䅯栲䅉䅁䅅䅁䉁䅁䅁权䭃䅇䅁䍄䉁䅁䅁兂䅁䅁䅍䅄䅁䅁䅯睷䅅䅁䅯剸䅉䅁䅯䅂䍁䅧䅯䉹䅉䅁䅅䅁䉁䅁䅁兂䵂䨫匵捂湁䅑杷允䅁䅁䅕䅁䑁䅁䅷䅁䭁䵁䉍䅁䭁䵁单䅁䭁䅁䅑潁䭁䵁卫䅁䉁䅁䅁允䅁䅁䅕乶卆潰偄啋䵁䅉䅅䅁䑁䅁䅁睁䵁䅁䅁权䑄允䅁权流杂䅁允䅁䅁䅅䅁佁䅁䅷䅁ぁ䑁䅣杌㉁䑁䅧䅁䵁䅉䅅䅁䙁䅁䅁睁䵁䅁䅁权䑄允䅁权潄权䅁权浄权䅁权湄权䅁允䅁䅁䅅䅁䭁䅁䱙䅁䵁䅉䅅䅁䙁䅁䅁睁䵁䅁䅁权䕃允䅁权䙄杅䅁权䕁䅁䅋权䥄杅䅁允䅁䅁䅅䅁䙁䕁㍶畊煍䅑䅒䍄䉁䅁䅁兂䅁䅁䅍䅄䅁䅁䅯䅨䅅䅁䅯剸䅉䅁䅯䅂䍁䅧䅯剹䅉䅁䅅䅁䉁䅁䅁兂允昷填慉啙䅑杷允䅁䅁䅕䅁䑁䅁䅷䅁䭁䥁䉑䅁䭁䵁即䅁䭁䅁䅑潁䭁䵁卧䅁䉁䅁䅁允䅁䅁䅕灭婭婭㕬䕖䵁䅉䅅䅁䑁䅁䅁睁䵁䅁䅁权䕃允䅁权歁杂䅁允䅁䅁䅅䅁䭁䝁䝍䅁䵁䅉䅅䅁䙁䅁䅁睁䵁䅁䅁权呁允䅁权獄权䅁权浄权䅁权湄权䅁允䅁䅁䅅䅁䡁䅁䅁䅁䅂⭊䅖䍄䉁䅁䅁兂䅁䅁䅍䅄䅁䅁䅯䅨䅅䅁䅯儷䅯䅁䅯朵䅯䅁䅯眵䅯䅁䅅䅁䉁䅁䅁权允䅂䅁䍄䉁䅁䅁兂䅁䅁䅍䅄䅁䅁䅯兮䅅䅁䅯剸䅉䅁䅯䅂䍁䅧䅯剹䅉䅁䅅䅁䉁䅁䅁兂潂攷⭘偮䭳䅑杷允䅁䅁䅍䅁䑁䅁䅷䅁䭁䩁䈰䅁䭁䉁䝧䅁䉁䅁䅁允䅁䅁䅯兇䅙䅁杷允䅁䅁䅍䅁䑁䅁䅷䅁䭁䩁䈰䅁䭁䉁䝷䅁䉁䅁䅁允䅁䅁䅯杯䅙䅁杷允䅁䅁䅍䅁䑁䅁䅷䅁䭁偁䉷䅁䭁䍁䝙䅁䉁䅁䅁允䅁䅁䄴䅄䅁䑁䅧杍畁䑁䅫李䅁䅁杷允䅁䅁䅍䅁䑁䅁䅷䅁䭁䩁䈰䅁䭁䍁䝑䅁䉁䅁䅁允䅁䅁䅯杬䅯䅁杷允䅁䅁䅕䅁䑁䅁䅷䅁䭁䩁䈰䅁䭁佁䭫䅁䭁佁䭙䅁䭁佁䭣䅁䉁䅁䅁允䅁䅁䅯桏䅁䅁杷允䅁䅁䅍䅁䑁䅁䅷䅁䭁䩁䉷䅁䭁䉁䝯䅁䉁䅁䅁允䅁䅁䅯睋䅙䅁杷允䅁䅁䅕䅁䑁䅁䅷䅁䭁䩁䈰䅁䭁佁䭷䅁䭁佁䭙䅁䭁佁䭣䅁䉁䅁䅁允䅁䅁䅣䅁䅁䍁䕃䔵䵁䅉䅅䅁䑁䅁䅁睁䵁䅁䅁权硄允䅁权敁杂䅁允䅁䅁䅅䅁䭁䭁䭫䅁䵁䅉䅅䅁䙁䅁䅁睁䵁䅁䅁权硄允䅁权瑄权䅁权浄权䅁权湄权䅁允䅁䅁䅅䅁䡁䅁䅁䅁杁敪䅖䍄䉁䅁䅁兂䅁䅁䅍䅄䅁䅁䅯䅚䅅䅁䅯剸䅉䅁䅯䅂䍁䅧䅯剹䅉䅁䅅䅁䉁䅁䅁兂䝁祸䙂⼫䥫䅑杷允䅁䅁䅍䅁䑁䅁䅷䅁䭁䝁䉑䅁䭁䉁䝧䅁䉁䅁䅁允䅁䅁䅯䅦䅙䅁杷允䅁䅁䅍䅁䑁䅁䅷䅁䭁䝁䉑䅁䭁䉁䝯䅁䉁䅁䅁允䅁䅁䅯睋䅙䅁杷允䅁䅁䅕䅁䑁䅁䅷䅁䭁䝁䉑䅁䭁佁䭕䅁䭁佁䭙䅁䭁佁䭣䅁䉁䅁䅁允䅁䅁䅯兄䅳䅁杷允䅁䅁䅕䅁䑁䅁䅷䅁䭁䝁䉑䅁䭁佁䭧䅁䭁佁䭙䅁䭁佁䭣䅁䉁䅁䅁允䅁䅁䅯杂䅳䅁杷允䅁䅁䅕䅁䑁䅁䅷䅁䭁䝁䉑䅁䭁佁䭫䅁䭁佁䭙䅁䭁佁䭣䅁䉁䅁䅁允䅁䅁䅯权䄰䅁杷允䅁䅁䅕䅁䑁䅁䅷䅁䭁䝁䉑䅁䭁佁䭷䅁䭁佁䭙䅁䭁佁䭣䅁䉁䅁䅁允䅁䅁䅣䅁䅁䭁䱁欵䵁䅉䅅䅁䑁䅁䅁睁䵁䅁䅁权歄兄䅁权慄杅䅁允䅁䅁䅅䅁䭁䥁奷䅁䵁䅉䅅䅁䙁䅁䅁睁䵁䅁䅁权䱁允䅁权䙄杅䅁权䕁䅁䅋权䥄杅䅁允䅁䅁䅅䅁䙁䩁㙯䑧䰲杴䅖䍄䉁䅁䅁睁䅁䅁䅍䅄䅁䅁䅯其䅅䅁䅯硺䅉䅁䅅䅁䉁䅁䅁权允䅂䅁䍄䉁䅁䅁兂䅁䅁䅍䅄䅁䅁䅯其䅅䅁䅯剸䅉䅁䅯䅂䍁䅧䅯䉹䅉䅁䅅䅁䉁䅁䅁兂䩁洸剐卡唰䅑杷允䅁䅁䅑䅁䑁䅁䅷䅁䭁䱁䈰䅁䭁䉁䜸䅁䭁䍁䝁䅁䉁䅁䅁允䅁䅁䅯䅦䅣䅁杷允䅁䅁䅕䅁䑁䅁䅷䅁䭁䱁䈰䅁䭁佁䭧䅁䭁佁䭙䅁䭁佁䭣䅁䉁䅁䅁允䅁䅁䅯杢䅳䅁杷允䅁䅁䅕䅁䑁䅁䅷䅁䭁䱁䈰䅁䭁佁䬰䅁䭁佁䭙䅁䭁佁䭣䅁䉁䅁䅁允䅁䅁䅣䅁䅁䭁䅂欵䵁䅉䅅䅁䙁䅁䅁睁䵁䅁䅁权奄允䅁权䙄杅䅁权䕁䅁䅋权䩄杅䅁允䅁䅁䅅䅁䙁䅁卖戸塢杩䅂䍄䉁䅁䅁睁䅁䅁䅍䅄䅁䅁䅯杭䅷䅁䅯栲䅉䅁䅅䅁䉁䅁䅁权佃䅇䅁䍄䉁䅁䅁睁䅁䅁䅍䅄䅁䅁䅯睪䅅䅁䅯杈䅙䅁䅅䅁䉁䅁䅁权橁䅃䅁䍄䉁䅁䅁䅂䅁䅁䅍䅄䅁䅁䅯兗䅁䅁䅯睈䅙䅁䅯䅉䅙䅁䅅䅁䉁䅁䅁权癃睂䅁䍄䉁䅁䅁睁䅁䅁䅍䅄䅁䅁䅯眵䅅䅁䅯䅈䅙䅁䅅䅁䉁䅁䅁权乂杂䅁䍄䉁䅁䅁睁䅁䅁䅍䅄䅁䅁䅯眵䅅䅁䅯䅊䅙䅁䅅䅁䉁䅁䅁权祃权䅁䍄䉁䅁䅁兂䅁䅁䅍䅄䅁䅁䅯眵䅅䅁䅯儷䅯䅁䅯朵䅯䅁䅯眵䅯䅁䅅䅁䉁䅁䅁睂䅁䅁䅁䩑汐䅑杷允䅁䅁䅍䅁䑁䅁䅷䅁䭁䙁䉯䅁䭁䉁䝧䅁䉁䅁䅁允䅁䅁䅯睢䅙䅁杷允䅁䅁䅍䅁䑁䅁䅷䅁䭁䙁䉯䅁䭁䉁䝷䅁䉁䅁䅁允䅁䅁䅯朵䅧䅁杷允䅁䅁䅕䅁䑁䅁䅷䅁䭁䙁䉯䅁䭁佁䭕䅁䭁佁䭙䅁䭁佁䭣䅁䉁䅁䅁允䅁䅁䅯兄䅳䅁杷允䅁䅁䅕䅁䑁䅁䅷䅁䭁䙁䉯䅁䭁佁䭧䅁䭁佁䭙䅁䭁佁䭣䅁䉁䅁䅁允䅁䅁䅯杂䅳䅁杷允䅁䅁䅍䅁䑁䅁䅷䅁䭁䙁䉯䅁䭁乁卯䅁䉁䅁䅁允䅁䅁䅯桫䅧䅁杷允䅁䅁䅕䅁䑁䅁䅷䅁䭁乁䉧䅁䭁䵁单䅁䭁䅁䅑潁䭁䵁卧䅁䉁䅁䅁允䅁䅁䅕䩴晱䠴㜶稯䴸䅉䅅䅁䙁䅁䅁睁䵁䅁䅁权奄允䅁权䱄杅䅁权䕁䅁䅋权䩄杅䅁允䅁䅁䅅䅁䙁䉁畓⭒㙆䙊䄹䍄䉁䅁䅁睁䅁䅁䅍䅄䅁䅁䅯䄲䅅䅁䅯杇䅙䅁䅅䅁䉁䅁䅁权坄杂䅁䍄䉁䅁䅁兂䅁䅁䅍䅄䅁䅁䅯䄲䅅䅁䅯朶䅯䅁䅯朵䅯䅁䅯眶䅯䅁䅅䅁䉁䅁䅁睂䅁䅁䅁䕙浐䅑杷允䅁䅁䅕䅁䑁䅁䅷䅁䭁乁䉧䅁䭁佁䬰䅁䭁佁䭙䅁䭁佁䭣䅁䉁䅁䅁允䅁䅁䅣䅁䅁䵁剄唵䵁䅉䅅䅁䑁䅁䅁睁䵁䅁䅁权扄䅁䅁权奁杂䅁允䅁䅁䅅䅁䭁䍁䜰䅁䵁䅉䅅䅁䑁䅁䅁睁䵁䅁䅁权噂允䅁权奁杂䅁允䅁䅁䅅䅁䭁䝁䜸䅁䵁䅉䅅䅁䑁䅁䅁睁䵁䅁䅁权噂允䅁权慁杂䅁允䅁䅁䅅䅁䭁䙁䡁䅁䵁䅉䅅䅁䙁䅁䅁睁䵁䅁䅁权噂允䅁权灄权䅁权浄权䅁权湄权䅁允䅁䅁䅅䅁䭁䕁允䅁䵁䅉䅅䅁䙁䅁䅁睁䵁䅁䅁权噂允䅁权獄权䅁权浄权䅁权湄权䅁允䅁䅁䅅䅁䡁䅁䅁䅁䅂何䅚䍄䉁䅁䅁兂䅁䅁䅍䅄䅁䅁䅯兖䅅䅁䅯儷䅯䅁䅯朵䅯䅁䅯眵䅯䅁䅅䅁䉁䅁䅁睂䅁䅁䅁䙑浄䅑杷允䅁䅁䅕䅁䑁䅁䅷䅁䭁䩁䉷䅁䭁佁䭕䅁䭁佁䭙䅁䭁佁䭣䅁䉁䅁䅁允䅁䅁䅯兄䅳䅁杷允䅁䅁䅕䅁䑁䅁䅷䅁䭁䵁䉷䅁䭁䵁单䅁䭁䅁䅑潁䭁䵁卫䅁䉁䅁䅁允䅁䅁䅕扂歹㝭噩歅䵁䅉䅅䅁䙁䅁䅁睁䵁䅁䅁权杁䅁䅁权獄权䅁权浄权䅁权湄权䅁允䅁䅁䅅䅁䡁䅁䅁䅁䅃佲䅒䍄䉁䅁䅁兂䅁䅁䅍䅄䅁䅁䅯䅉䅁䅁䅯儷䅯䅁䅯朵䅯䅁䅯眵䅯䅁䅅䅁䉁䅁䅁睂䅁䅁䅁䭧歺䅑杷允䅁䅁䅍䅁䑁䅁䅷䅁䭁䍁䅁䅁䭁乁卯䅁䉁䅁䅁允䅁䅁䅯剬䅧䅁杷允䅁䅁䅕䅁䑁䅁䅷䅁䭁䩁䉷䅁䭁䵁单䅁䭁䅁䅑潁䭁䵁卧䅁䉁䅁䅁允䅁䅁䅕奍䉌㕴⼲あ䵁䅉䅅䅁䑁䅁䅁睁䵁䅁䅁权捃允䅁权奁杂䅁允䅁䅁䅅䅁䭁䡁䝷䅁䵁䅉䅅䅁䙁䅁䅁睁䵁䅁䅁权䉄䅁䅁权䱄杅䅁权䕁䅁䅋权䩄杅䅁允䅁䅁䅅䅁䙁乁橥䑣䬰ㅬ䅤䍄䉁䅁䅁睁䅁䅁䅍䅄䅁䅁䅯䅮䅅䅁䅯䅊䅙䅁䅅䅁䉁䅁䅁权獁杂䅁䍄䉁䅁䅁兂䅁䅁䅍䅄䅁䅁䅯䅮䅅䅁䅯儶䅯䅁䅯朵䅯䅁䅯眵䅯䅁䅅䅁䉁䅁䅁权䉂䅅䅁䍄䉁䅁䅁睁䅁䅁䅍䅄䅁䅁䅯䅮䅅䅁䅯栲䅉䅁䅅䅁䉁䅁䅁权塃䅇䅁䍄䉁䅁䅁兂䅁䅁䅍䅄䅁䅁䅯杂䅅䅁䅯剸䅉䅁䅯䅂䍁䅧䅯䉹䅉䅁䅅䅁䉁䅁䅁兂佃えㅔ佊扑䅑杷允䅁䅁䅕䅁䑁䅁䅷䅁䭁䅁䉙䅁䭁䵁即䅁䭁䅁䅑潁䭁䵁卫䅁䉁䅁䅁允䅁䅁䅕㡪ㅌ䙋晹じ䵁䅉䅅䅁䑁䅁䅁睁䵁䅁䅁权䝁允䅁权慁杂䅁允䅁䅁䅅䅁䭁乁䝙䅁䵁䅉䅅䅁䑁䅁䅁睁䵁䅁䅁权䝁允䅁权流杂䅁允䅁䅁䅅䅁佁䅁䅷䅁㑁䑁䅣杌㑁䑁䅣䅁䵁䅉䅅䅁䙁䅁䅁睁䵁䅁䅁权睂允䅁权䙄杅䅁权䕁䅁䅋权䥄杅䅁允䅁䅁䅅䅁䙁䡁乕睰博癣⽣䍄䉁䅁䅁睁䅁䅁䅍䅄䅁䅁䅯䅣䅅䅁䅯杇䅙䅁䅅䅁䉁䅁䅁权䱂杂䅁䍄䉁䅁䅁睁䅁䅁䅍䅄䅁䅁䅯䅣䅅䅁䅯䅊䅙䅁䅅䅁䉁䅁䅁权㥄睂䅁䍄䉁䅁䅁兂䅁䅁䅍䅄䅁䅁䅯䅣䅅䅁䅯儶䅯䅁䅯朵䅯䅁䅯眵䅯䅁䅅䅁䉁䅁䅁权䑂䅅䅁䍄䉁䅁䅁兂䅁䅁䅍䅄䅁䅁䅯䅣䅅䅁䅯䄷䅯䅁䅯朵䅯䅁䅯眵䅯䅁䅅䅁䉁䅁䅁睂䅁䅁䅁䕑歶䅑杷允䅁䅁䅕䅁䑁䅁䅷䅁䭁䡁䉁䅁䭁佁䬰䅁䭁佁䭙䅁䭁佁䭣䅁䉁䅁䅁允䅁䅁䅣䅁䅁䕁䱂䔵䵁䅉䅅䅁䑁䅁䅁睁䵁䅁䅁权祄允䅁权慁杂䅁允䅁䅁䅅䅁䭁䝁䝷䅁䵁䅉䅅䅁䕁䅁䅁睁䵁䅁䅁权祄允䅁权晁杂䅁权杁杂䅁允䅁䅁䅅䅁䭁䕁䩫䅁䵁䅉䅅䅁䑁䅁䅁睁䵁䅁䅁权祄允䅁权歁杂䅁允䅁䅁䅅䅁䭁䱁䭯䅁䵁䅉䅅䅁䙁䅁䅁睁䵁䅁䅁权祄允䅁权潄权䅁权浄权䅁权湄权䅁允䅁䅁䅅䅁䭁䑁䵙䅁䵁䅉䅅䅁䙁䅁䅁睁䵁䅁䅁权祄允䅁权灄权䅁权浄权䅁权湄权䅁</t>
  </si>
  <si>
    <t>允䅁䅁䅅䅁䭁䕁兑䅁䵁䅉䅅䅁䑁䅁䅁睁䵁䅁䅁权䩂䅁䅁权偄杅䅁允䅁䅁䅅䅁䭁䉁䕁䅁䵁䅉䅅䅁䙁䅁䅁睁䵁䅁䅁权䩂䅁䅁权䙄杅䅁权䕁䅁䅋权䥄杅䅁允䅁䅁䅅䅁䙁䅁敃䵉危剮䅊䍄䉁䅁䅁䅂䅁䅁䅍䅄䅁䅁䅯兓䅁䅁䅯睈䅙䅁䅯䅉䅙䅁䅅䅁䉁䅁䅁权㝃权䅁䍄䉁䅁䅁兂䅁䅁䅍䅄䅁䅁䅯兓䅁䅁䅯䄶䅯䅁䅯朵䅯䅁䅯眵䅯䅁䅅䅁䉁䅁䅁权⭄权䅁䍄䉁䅁䅁兂䅁䅁䅍䅄䅁䅁䅯兓䅁䅁䅯儶䅯䅁䅯朵䅯䅁䅯眵䅯䅁䅅䅁䉁䅁䅁权坄杄䅁䍄䉁䅁䅁兂䅁䅁䅍䅄䅁䅁䅯兓䅁䅁䅯䄷䅯䅁䅯朵䅯䅁䅯眵䅯䅁䅅䅁䉁䅁䅁睂䅁䅁䅁䥧歪䅑杷允䅁䅁䅍䅁䑁䅁䅷䅁䭁偁䉍䅁䭁䉁䜴䅁䉁䅁䅁允䅁䅁䅯杨䅣䅁杷允䅁䅁䅍䅁䑁䅁䅷䅁䭁偁䉍䅁䭁䍁䝙䅁䉁䅁䅁允䅁䅁䄴䅄䅁䑁䅣兎畁䑁䅫睍䅁䅁杷允䅁䅁䅕䅁䑁䅁䅷䅁䭁偁䉍䅁䭁佁䭯䅁䭁佁䭙䅁䭁佁䭳䅁䉁䅁䅁允䅁䅁䅣䅁䅁䕁兂欵䵁䅉䅅䅁䑁䅁䅁睁䵁䅁䅁权い允䅁权偄杅䅁允䅁䅁䅅䅁䭁䉁䕁䅁䵁䅉䅅䅁䑁䅁䅁睁䵁䅁䅁权い允䅁权慁杂䅁允䅁䅁䅅䅁䭁䕁䝁䅁䵁䅉䅅䅁䑁䅁䅁睁䵁䅁䅁权い允䅁权流杂䅁允䅁䅁䅅䅁佁䅁䅷䅁㑁䑁䅫杌硁䑁䅙䅁䵁䅉䅅䅁䙁䅁䅁睁䵁䅁䅁权い允䅁权灄权䅁权浄权䅁权湄权䅁允䅁䅁䅅䅁䭁䕁八䅁䵁䅉䅅䅁䙁䅁䅁睁䵁䅁䅁权い允䅁权煄权䅁权浄权䅁权牄权䅁允䅁䅁䅅䅁䡁䅁䅁䅁䅃敓䅚䍄䉁䅁䅁睁䅁䅁䅍䅄䅁䅁䅯䅋䅅䅁䅯杇䅙䅁䅅䅁䉁䅁䅁权楂杂䅁䍄䉁䅁䅁兂䅁䅁䅍䅄䅁䅁䅯䅋䅅䅁䅯儵䅯䅁䅯朵䅯䅁䅯眵䅯䅁䅅䅁䉁䅁䅁权⭁睃䅁䍄䉁䅁䅁兂䅁䅁䅍䅄䅁䅁䅯䅋䅅䅁䅯朶䅯䅁䅯朵䅯䅁䅯眶䅯䅁䅅䅁䉁䅁䅁睂䅁䅁䅁䕉浐䅑杷允䅁䅁䅕䅁䑁䅁䅷䅁䭁䵁䉯䅁䭁䵁即䅁䭁䅁䅑潁䭁䵁卧䅁䉁䅁䅁允䅁䅁䅕䥘䌯匹獪し䵁䅉䅅䅁䙁䅁䅁睁䵁䅁䅁权䭄允䅁权䱄杅䅁权䕁䅁䅋权䩄杅䅁允䅁䅁䅅䅁䙁䙁㑋潈牘嘴䅰䍄䉁䅁䅁睁䅁䅁䅍䅄䅁䅁䅯杹䅅䅁䅯䅈䅙䅁䅅䅁䉁䅁䅁权浄䅃䅁䍄䉁䅁䅁兂䅁䅁䅍䅄䅁䅁䅯杹䅅䅁䅯䄶䅯䅁䅯朵䅯䅁䅯眵䅯䅁䅅䅁䉁䅁䅁权䝁睃䅁䍄䉁䅁䅁兂䅁䅁䅍䅄䅁䅁䅯杹䅅䅁䅯朶䅯䅁䅯朵䅯䅁䅯眶䅯䅁䅅䅁䉁䅁䅁睂䅁䅁䅁䕉洷䅑杷允䅁䅁䅕䅁䑁䅁䅷䅁䭁䵁䉯䅁䭁佁䬰䅁䭁佁䭙䅁䭁佁䭣䅁䉁䅁䅁允䅁䅁䅣䅁䅁䥁捁〴䵁䅉䅅䅁䑁䅁䅁睁䵁䅁䅁权䭄允䅁权慄杅䅁允䅁䅁䅅䅁䭁䩁夰䅁䵁䅉䅅䅁䙁䅁䅁睁䵁䅁䅁权摃䅁䅁权獄权䅁权浄权䅁权湄权䅁允䅁䅁䅅䅁䡁䅁䅁䅁䅁敫䅖䍄䉁䅁䅁兂䅁䅁䅍䅄䅁䅁䅯儯䅅䅁䅯硹䅉䅁䅯䅂䍁䅧䅯剹䅉䅁䅅䅁䉁䅁䅁兂㑃潈牘晕杨䅑杷允䅁䅁䅍䅁䑁䅁䅷䅁䭁䍁䉣䅁䭁䍁䝙䅁䉁䅁䅁允䅁䅁䄴䅄䅁䑁䅧睎畁䑁䅁睎䅁䅁杷允䅁䅁䅍䅁䑁䅁䅷䅁䭁䱁䉙䅁䭁乁卯䅁䉁䅁䅁允䅁䅁䅯桮䅧䅁杷允䅁䅁䅕䅁䑁䅁䅷䅁䭁䍁䉣䅁䭁佁䬰䅁䭁佁䭙䅁䭁佁䭣䅁䉁䅁䅁允䅁䅁䅣䅁䅁䭁䉄䔵䵁䅉䅅䅁䑁䅁䅁睁䵁䅁䅁权⭁兂䅁权慄杅䅁允䅁䅁䅅䅁䭁䭁奅䅁䵁䅉䅅䅁䙁䅁䅁睁䵁䅁䅁权呄䅁䅁权䱄杅䅁权䕁䅁䅋权䥄杅䅁允䅁䅁䅅䅁䙁䕁桪桥畓ㄹ䅤䍄䉁䅁䅁睁䅁䅁䅍䅄䅁䅁䅯眰䅁䅁䅯䅇䅙䅁䅅䅁䉁䅁䅁权䅂杂䅁䍄䉁䅁䅁睁䅁䅁䅍䅄䅁䅁䅯眲䅁䅁䅯硺䅉䅁䅅䅁䉁䅁䅁权允䅂䅁䍄䉁䅁䅁䅂䅁䅁䅍䅄䅁䅁䅯眲䅁䅁䅯睈䅙䅁䅯䅉䅙䅁䅅䅁䉁䅁䅁权捃杂䅁䍄䉁䅁䅁睁䅁䅁䅍䅄䅁䅁䅯兲䅕䅁䅯栲䅉䅁䅅䅁䉁䅁䅁权歃䅇䅁䍄䉁䅁䅁兂䅁䅁䅍䅄䅁䅁䅯朸䅁䅁䅯剸䅉䅁䅯䅂䍁䅧䅯剹䅉䅁䅅䅁䉁䅁䅁兂⭂㙵剂さ䉉䅑杷允䅁䅁䅍䅁䑁䅁䅷䅁䭁偁䅉䅁䭁䉁䝧䅁䉁䅁䅁允䅁䅁䅯䅒䅙䅁杷允䅁䅁䅍䅁䑁䅁䅷䅁䭁偁䅉䅁䭁䉁䝷䅁䉁䅁䅁允䅁䅁䅯杋䅙䅁杷允䅁䅁䅕䅁䑁䅁䅷䅁䭁偁䅉䅁䭁佁䭧䅁䭁佁䭙䅁䭁佁䭣䅁䉁䅁䅁允䅁䅁䅯杂䅳䅁杷允䅁䅁䅍䅁䑁䅁䅷䅁䭁䥁䅕䅁䭁䵁匸䅁䉁䅁䅁允䅁䅁䅣䅁䅁䅁㝁欴䵁䅉䅅䅁䑁䅁䅁睁䵁䅁䅁权䙃䅁䅁权歁杂䅁允䅁䅁䅅䅁䭁䉁䕁䅁䵁䅉䅅䅁䙁䅁䅁睁䵁䅁䅁权䙃䅁䅁权瑄权䅁权浄权䅁权湄权䅁允䅁䅁䅅䅁䡁䅁䅁䅁䅁电䅎䍄䉁䅁䅁睁䅁䅁䅍䅄䅁䅁䅯具䅁䅁䅯䅇䅙䅁䅅䅁䉁䅁䅁权䩂睂䅁䍄䉁䅁䅁兂䅁䅁䅍䅄䅁䅁䅯具䅁䅁䅯儵䅯䅁䅯朵䅯䅁䅯眵䅯䅁䅅䅁䉁䅁䅁权㥁杁䅁䍄䉁䅁䅁兂䅁䅁䅍䅄䅁䅁䅯杩䅅䅁䅯朶䅯䅁䅯朵䅯䅁䅯眶䅯䅁䅅䅁䉁䅁䅁权允䅂䅁䍄䉁䅁䅁睁䅁䅁䅍䅄䅁䅁䅯睅䅅䅁䅯杊䅙䅁䅅䅁䉁䅁䅁杄䵁䅁䅁䅏㍁䍁䄴睍祁䅁䅁䍄䉁䅁䅁兂䅁䅁䅍䅄䅁䅁䅯䅃䅅䅁䅯剸䅉䅁䅯䅂䍁䅧䅯䉹䅉䅁䅅䅁䉁䅁䅁兂䩁灅癣晴䙍䅑杷允䅁䅁䅍䅁䑁䅁䅷䅁䭁䅁䉧䅁䭁䉁䝧䅁䉁䅁䅁允䅁䅁䅯杓䅙䅁杷允䅁䅁䅍䅁䑁䅁䅷䅁䭁䅁䉧䅁䭁䉁䜴䅁䉁䅁䅁允䅁䅁䅯睤䅙䅁杷允䅁䅁䅑䅁䑁䅁䅷䅁䭁䅁䉧䅁䭁䉁䜸䅁䭁䍁䝁䅁䉁䅁䅁允䅁䅁䅯䅢䅣䅁杷允䅁䅁䅍䅁䑁䅁䅷䅁䭁䅁䉧䅁䭁䍁䝙䅁䉁䅁䅁允䅁䅁䄴䅄䅁䑁䅫䅍畁䑁䅉杍䅁䅁杷允䅁䅁䅕䅁䑁䅁䅷䅁䭁䅁䉧䅁䭁佁䭕䅁䭁佁䭙䅁䭁佁䭣䅁䉁䅁䅁允䅁䅁䅯材䅳䅁杷允䅁䅁䅕䅁䑁䅁䅷䅁䭁䅁䉧䅁䭁佁䬰䅁䭁佁䭙䅁䭁佁䭣䅁䉁䅁䅁允䅁䅁䅣䅁䅁䵁坄唵䵁䅉䅅䅁䑁䅁䅁睁䵁䅁䅁权䥁允䅁权慄杅䅁允䅁䅁䅅䅁䭁䭁女䅁䵁䅉䅅䅁䑁䅁䅁睁䵁䅁䅁权流兂䅁权慄杅䅁允䅁䅁䅅䅁䭁䭁夰䅁䵁䅉䅅䅁䙁䅁䅁睁䵁䅁䅁权䥃允䅁权䙄杅䅁权䕁䅁䅋权䩄杅䅁允䅁䅁䅅䅁䙁乁睕潖捄兊䅤䍄䉁䅁䅁䅂䅁䅁䅍䅄䅁䅁䅯䅩䅅䅁䅯睈䅙䅁䅯䅉䅙䅁䅅䅁䉁䅁䅁权ㅄ元䅁䍄䉁䅁䅁睁䅁䅁䅍䅄䅁䅁䅯䅩䅅䅁䅯杊䅙䅁䅅䅁䉁䅁䅁杄䵁䅁䅁䅏㍁䍁䄴䅍㍁䅁䅁䍄䉁䅁䅁兂䅁䅁䅍䅄䅁䅁䅯䅩䅅䅁䅯儵䅯䅁䅯朵䅯䅁䅯眵䅯䅁䅅䅁䉁䅁䅁权乁睃䅁䍄䉁䅁䅁兂䅁䅁䅍䅄䅁䅁䅯䅩䅅䅁䅯䄶䅯䅁䅯朵䅯䅁䅯眵䅯䅁䅅䅁䉁䅁䅁权剂睃䅁䍄䉁䅁䅁兂䅁䅁䅍䅄䅁䅁䅯䅩䅅䅁䅯儶䅯䅁䅯朵䅯䅁䅯眵䅯䅁䅅䅁䉁䅁䅁权元睄䅁䍄䉁䅁䅁兂䅁䅁䅍䅄䅁䅁䅯䅩䅅䅁䅯朶䅯䅁䅯朵䅯䅁䅯眶䅯䅁䅅䅁䉁䅁䅁睂䅁䅁䅁䕧浐䅑杷允䅁䅁䅍䅁䑁䅁䅷䅁䭁䱁䉙䅁䭁䵁匸䅁䉁䅁䅁允䅁䅁䅣䅁䅁䵁睄欴䵁䅉䅅䅁䑁䅁䅁睁䵁䅁䅁权㉃允䅁权慁杂䅁允䅁䅁䅅䅁䭁䉁䝳䅁䵁䅉䅅䅁䑁䅁䅁睁䵁䅁䅁权㉃允䅁权敁杂䅁允䅁䅁䅅䅁䭁䭁䝉䅁䵁䅉䅅䅁䙁䅁䅁睁䵁䅁䅁权㉃允䅁权煄权䅁权浄权䅁权牄权䅁允䅁䅁䅅䅁䭁䉁䕁䅁䵁䅉䅅䅁䙁䅁䅁睁䵁䅁䅁权㉃允䅁权瑄权䅁权浄权䅁权湄权䅁允䅁䅁䅅䅁䭁䉁䕁䅁䵁䅉䅅䅁䑁䅁䅁睁䵁䅁䅁权䱄䅄䅁权慄杅䅁允䅁䅁䅅䅁䭁䱁奁䅁䵁䅉䅅䅁䙁䅁䅁睁䵁䅁䅁权敂允䅁权瑄权䅁权浄权䅁权湄权䅁允䅁䅁䅅䅁䭁䉁䕁䅁䵁䅉䅅䅁䑁䅁䅁睁䵁䅁䅁权㙂允䅁权慄杅䅁允䅁䅁䅅䅁䭁䱁奅䅁䵁䅉䅅䅁䑁䅁䅁睁䵁䅁䅁权㕂兂䅁权慄杅䅁允䅁䅁䅅䅁䭁䱁奉䅁䵁䅉䅅䅁䑁䅁䅁睁䵁䅁䅁权䅁睃䅁权慄杅䅁允䅁䅁䅅䅁䭁䱁奍䅁䵁䅉䅅䅁䙁䅁䅁睁䵁䅁䅁权㙂允䅁权䱄杅䅁权䕁䅁䅋权䩄杅䅁允䅁䅁䅅䅁䙁䥁䌯匹捨ㅐ䅤䍄䉁䅁䅁睁䅁䅁䅍䅄䅁䅁䅯来䅅䅁䅯杊䅙䅁䅅䅁䉁䅁䅁杄䵁䅁䅁䅏ㅁ䍁䄴兎㍁䅁䅁䍄䉁䅁䅁兂䅁䅁䅍䅄䅁䅁䅯来䅅䅁䅯儵䅯䅁䅯朵䅯䅁䅯眵䅯䅁䅅䅁䉁䅁䅁权⭁睃䅁䍄䉁䅁䅁兂䅁䅁䅍䅄䅁䅁䅯来䅅䅁䅯儷䅯䅁䅯朵䅯䅁䅯眵䅯䅁䅅䅁䉁䅁䅁睂䅁䅁䅁偁汶䅑杷允䅁䅁䅍䅁䑁䅁䅷䅁䭁偁䉫䅁䭁䵁匸䅁䉁䅁䅁允䅁䅁䅣䅁䅁䥁呃〴䵁䅉䅅䅁䙁䅁䅁睁䵁䅁䅁权㕄允䅁权潄权䅁权浄权䅁权湄权䅁允䅁䅁䅅䅁䭁䅁䱙䅁䵁䅉䅅䅁䙁䅁䅁睁䵁䅁䅁权㕄允䅁权灄权䅁权浄权䅁权湄权䅁允䅁䅁䅅䅁䭁䙁具䅁䵁䅉䅅䅁䙁䅁䅁睁䵁䅁䅁权㕄允䅁权瑄权䅁权浄权䅁权湄权䅁允䅁䅁䅅䅁䡁䅁䅁䅁杄佐䅖䍄䉁䅁䅁睁䅁䅁䅍䅄䅁䅁䅯儰䅷䅁䅯栲䅉䅁䅅䅁䉁䅁䅁权㉃䅇䅁䍄䉁䅁䅁睁䅁䅁䅍䅄䅁䅁䅯䅓䅅䅁䅯硺䅉䅁䅅䅁䉁䅁䅁权允䅂䅁䍄䉁䅁䅁兂䅁䅁䅍䅄䅁䅁䅯䅓䅅䅁䅯硹䅉䅁䅯䅂䍁䅧䅯䉹䅉䅁䅅䅁䉁䅁䅁兂乄䵺䵺䱺婸䅑杷允䅁䅁䅍䅁䑁䅁䅷䅁䭁䕁䉧䅁䭁䉁䝧䅁䉁䅁䅁允䅁䅁䅯兏䅙䅁杷允䅁䅁䅑䅁䑁䅁䅷䅁䭁䕁䉧䅁䭁䉁䜸䅁䭁䍁䝁䅁䉁䅁䅁允䅁䅁䅯䅏䅙䅁杷允䅁䅁䅕䅁䑁䅁䅷䅁䭁䕁䉧䅁䭁佁䭕䅁䭁佁䭙䅁䭁佁䭣䅁䉁䅁䅁允䅁䅁䅯䅅䅑䅁杷允䅁䅁䅕䅁䑁䅁䅷䅁䭁䕁䉧䅁䭁佁䭧䅁䭁佁䭙䅁䭁佁䭣䅁䉁䅁䅁允䅁䅁䅯䅅䅑䅁杷允䅁䅁䅍䅁䑁䅁䅷䅁䭁䱁䅯䅁䭁䵁匸䅁䉁䅁䅁允䅁䅁䅯䅅䅑䅁杷允䅁䅁䅕䅁䑁䅁䅷䅁䭁䱁䅯䅁䭁䵁单䅁䭁䅁䅑潁䭁䵁卧䅁䉁䅁䅁允䅁䅁䅕剱湥睔搫䕅䵁䅉䅅䅁䙁䅁䅁睁䵁䅁䅁权㙃䅁䅁权䙄杅䅁权䕁䅁䅋权䩄杅䅁允䅁䅁䅅䅁䙁䙁䥔䍨杗硪䅂䍄䉁䅁䅁兂䅁䅁䅍䅄䅁䅁䅯杵䅁䅁䅯硹䅉䅁䅯䅂䍁䅧䅯剹䅉䅁䅅䅁䉁䅁䅁兂㥁瑃橥䱣失䅑杷允䅁䅁䅍䅁䑁䅁䅷䅁䭁䱁䅯䅁䭁䍁䝑䅁䉁䅁䅁允䅁䅁䅯入䅧䅁杷允䅁䅁䅕䅁䑁䅁䅷䅁䭁䱁䅯䅁䭁佁䭫䅁䭁佁䭙䅁䭁佁䭣䅁䉁䅁䅁允䅁䅁䅯朸䄸䅁杷允䅁䅁䅕䅁䑁䅁䅷䅁䭁䱁䅯䅁䭁佁䭯䅁䭁佁䭙䅁䭁佁䭳䅁䉁䅁䅁允䅁䅁䅣䅁䅁䅁剂欵䵁䅉䅅䅁䙁䅁䅁睁䵁䅁䅁权㉄允䅁权䙄杅䅁权䕁䅁䅋权䩄杅䅁允䅁䅁䅅䅁䙁偁啱䵎樰儲䅒䍄䉁䅁䅁兂䅁䅁䅍䅄䅁䅁䅯朹䅅䅁䅯儵䅯䅁䅯朵䅯䅁䅯眵䅯䅁䅅䅁䉁䅁䅁权㥁杁䅁䍄䉁䅁䅁兂䅁䅁䅍䅄䅁䅁䅯朹䅅䅁䅯儶䅯䅁䅯朵䅯䅁䅯眵䅯䅁䅅䅁䉁䅁䅁权潂睄䅁䍄䉁䅁䅁睁䅁䅁䅍䅄䅁䅁䅯剧䅁䅁䅯栲䅉䅁䅅䅁䉁䅁䅁权㕃䅇䅁䍄䉁䅁䅁兂䅁䅁䅍䅄䅁䅁䅯䅺䅁䅁䅯硹䅉䅁䅯䅂䍁䅧䅯䉹䅉䅁䅅䅁䉁䅁䅁兂㝂䭆䠵匴橊䅑杷允䅁䅁䅕䅁䑁䅁䅷䅁䭁䵁䅷䅁䭁佁䭧䅁䭁佁䭙䅁䭁佁䭣䅁䉁䅁䅁允䅁䅁䅯兕䅳䅁杷允䅁䅁䅕䅁䑁䅁䅷䅁䭁䵁䅷䅁䭁佁䭫䅁䭁佁䭙䅁䭁佁䭣䅁䉁䅁䅁允䅁䅁䅯䅗䄸䅁杷允䅁䅁䅕䅁䑁䅁䅷䅁䭁䵁䈴䅁䭁䵁单䅁䭁䅁䅑潁䭁䵁卫䅁䉁䅁䅁允䅁䅁䅕桘洯砶捣歂䵁䅉䅅䅁䙁䅁䅁睁䵁䅁䅁权佄允䅁权汄权䅁权浄权䅁权湄权䅁允䅁䅁䅅䅁䭁䅁䰰䅁䵁䅉䅅䅁䙁䅁䅁睁䵁䅁䅁权佄允䅁权灄权䅁权浄权䅁权湄权䅁允䅁䅁䅅䅁䭁䭁义䅁䵁䅉䅅䅁䕁䅁䅁睁䵁䅁䅁权䉃䅁䅁权晁杂䅁权杁杂䅁允䅁䅁䅅䅁䭁䩁䭣䅁䵁䅉䅅䅁䑁䅁䅁睁䵁䅁䅁权佃允䅁权流杂䅁允䅁䅁䅅䅁佁䅁䅷䅁㍁䑁䅉杌ㅁ䑁䅍䅁䵁䅉䅅䅁䙁䅁䅁睁䵁䅁䅁权䉃䅁䅁权獄权䅁权浄权䅁权湄权䅁允䅁䅁䅅䅁䭁䉁䕁䅁䵁䅉䅅䅁䑁䅁䅁睁䵁䅁䅁权䉃䅁䅁权慄杅䅁允䅁䅁䅅䅁䭁䱁夰䅁䵁䅉䅅䅁䑁䅁䅁睁䵁䅁䅁权ㅃ睄䅁权慄杅䅁允䅁䅁䅅䅁䭁䱁头䅁䵁䅉䅅䅁䑁䅁䅁睁䵁䅁䅁权獂䅁䅁权偄杅䅁允䅁䅁䅅䅁䭁䉁䕁䅁䵁䅉䅅䅁䙁䅁䅁睁䵁䅁䅁权獂䅁䅁权灄权䅁权浄权䅁权湄权䅁允䅁䅁䅅䅁䭁䙁免䅁䵁䅉䅅䅁䙁䅁䅁睁䵁䅁䅁权獂䅁䅁权獄权䅁权浄权䅁权湄权䅁允䅁䅁䅅䅁䡁䅁䅁䅁杂畈䅖䍄䉁䅁䅁睁䅁䅁䅍䅄䅁䅁䅯䅢䅁䅁䅯栲䅉䅁䅅䅁䉁䅁䅁权⽃䅇䅁䍄䉁䅁䅁睁䅁䅁䅍䅄䅁䅁䅯睯䅕䅁䅯栲䅉䅁䅅䅁䉁䅁䅁权䅄䅇䅁䍄䉁䅁䅁兂䅁䅁䅍䅄䅁䅁䅯睵䅅䅁䅯剸䅉䅁䅯䅂䍁䅧䅯剹䅉䅁䅅䅁䉁䅁䅁兂㑁ㄱ煤䕎佫䅑杷允䅁䅁䅍䅁䑁䅁䅷䅁䭁䱁䉳䅁䭁䍁䝙䅁䉁䅁䅁允䅁䅁䄴权䅁䑁䅙免畁䑁䅑䅁䵁䅉䅅䅁䙁䅁䅁睁䵁䅁䅁权㝃允䅁权汄权䅁权浄权䅁权湄权䅁允䅁䅁䅅䅁䭁䑁䌰䅁䵁䅉䅅䅁䙁䅁䅁睁䵁䅁䅁权㝃允䅁权煄权䅁权浄权䅁权牄权䅁允䅁䅁䅅䅁䡁䅁䅁䅁䅄位䅚䍄䉁䅁䅁兂䅁䅁䅍䅄䅁䅁䅯克䅁䅁䅯儵䅯䅁䅯朵䅯䅁䅯眵䅯䅁䅅䅁䉁䅁䅁权奁睃䅁䍄䉁䅁䅁兂䅁䅁䅍䅄䅁䅁䅯克䅁䅁䅯儶䅯䅁䅯朵䅯䅁䅯眵䅯䅁䅅䅁䉁䅁䅁权煂杄䅁䍄䉁䅁䅁兂䅁䅁䅍䅄䅁䅁䅯克䅁䅁䅯儷䅯䅁䅯朵䅯䅁䅯眵䅯䅁䅅䅁䉁䅁䅁睂䅁䅁䅁䩧決䅑杷允䅁䅁䅍䅁䑁䅁䅷䅁䭁䍁䅫䅁䭁乁卯䅁䉁䅁䅁允䅁䅁䅯剸䅧䅁杷允䅁䅁䅍䅁䑁䅁䅷䅁䭁偁䉣䅁䭁䵁匸䅁䉁䅁䅁允䅁䅁䅣䅁䅁䅁⽁欳䵁䅉䅅䅁䙁䅁䅁睁䵁䅁䅁权㍄允䅁权䙄杅䅁权䕁䅁䅋权䥄杅䅁允䅁䅁䅅䅁䙁䑁剢汮稲朳䅆䍄䉁䅁䅁睁䅁䅁䅍䅄䅁䅁䅯眹䅅䅁䅯杈䅙䅁䅅䅁䉁䅁䅁权汁䅃䅁䍄䉁䅁䅁睁䅁䅁䅍䅄䅁䅁䅯眹䅅䅁䅯栲䅉䅁䅅䅁䉁䅁䅁权䝄䅇䅁䍄䉁䅁䅁睁䅁䅁䅍䅄䅁䅁䅯儯䅳䅁䅯栲䅉䅁䅅䅁䉁䅁䅁权䡄䅇䅁䍄䉁䅁䅁睁䅁䅁䅍䅄䅁䅁䅯杳䅷䅁䅯栲䅉䅁䅅䅁䉁䅁䅁权䥄䅇䅁䍄䉁䅁䅁睁䅁䅁䅍䅄䅁䅁䅯䅚䅷䅁䅯栲䅉䅁䅅䅁䉁䅁䅁权䩄䅇䅁䍄䉁䅁䅁兂䅁䅁䅍䅄䅁䅁䅯䄫䅅䅁䅯剸䅉䅁䅯䅂䍁䅧䅯剹䅉䅁䅅䅁䉁䅁䅁兂祄塱田牭吰䅑杷允䅁䅁䅕䅁䑁䅁䅷䅁䭁偁䉧䅁䭁佁䭫䅁䭁佁䭙䅁䭁佁䭣䅁䉁䅁䅁允䅁䅁䅯桖䅁䅁杷允䅁䅁䅕䅁䑁䅁䅷䅁䭁偁䉧䅁䭁佁䭯䅁䭁佁䭙䅁䭁佁䭳䅁䉁䅁䅁允䅁䅁䅣䅁䅁䝁癁欵䵁䅉䅅䅁䑁䅁䅁睁䵁䅁䅁权䑄杄䅁权慄杅䅁允䅁䅁䅅䅁䭁䵁夰䅁䵁䅉䅅䅁䑁䅁䅁睁䵁䅁䅁权䵄允䅁权偄杅䅁允䅁䅁䅅䅁䭁䉁䕁䅁䵁䅉䅅䅁䑁䅁䅁睁䵁䅁䅁权䵄允䅁权敁杂䅁允䅁䅁䅅䅁䭁䩁䡍䅁䵁䅉䅅䅁䑁䅁䅁睁䵁䅁䅁权䵄允䅁权歁杂䅁允䅁䅁䅅䅁䭁乁䭅䅁䵁䅉䅅䅁䙁䅁䅁睁䵁䅁䅁权捄䅁䅁权䙄杅䅁权䕁䅁䅋权䩄杅䅁允䅁䅁䅅䅁䙁䩁畳呖ㅑ眸䅨䍄䉁䅁䅁睁䅁䅁䅍䅄䅁䅁䅯䄳䅁䅁䅯杇䅙䅁䅅䅁䉁䅁䅁权時杂䅁䍄䉁䅁䅁睁䅁䅁䅍䅄䅁䅁䅯䄳䅁䅁䅯杈䅙䅁䅅䅁䉁䅁䅁权橁䅃䅁䍄䉁䅁䅁睁䅁䅁䅍䅄䅁䅁䅯䄳䅁䅁䅯䅊䅙䅁䅅䅁䉁䅁䅁权允䅂䅁䍄䉁䅁䅁兂䅁䅁䅍䅄䅁䅁䅯䄳䅁䅁䅯朶䅯䅁䅯朵䅯䅁䅯眶䅯䅁䅅䅁䉁䅁䅁睂䅁䅁䅁䕯浄䅑杷允䅁䅁䅕䅁䑁䅁䅷䅁䭁䕁䉳䅁䭁䵁单䅁䭁䅁䅑潁䭁䵁卧䅁䉁䅁䅁允䅁䅁䅕灆呌晥ぷ䕃䵁䅉䅅䅁䙁䅁䅁睁䵁䅁䅁权䱂允䅁权䱄杅䅁权䕁䅁䅋权䩄杅䅁允䅁䅁䅅䅁䙁䕁桪桥畓ㅸ䅚䍄䉁䅁䅁睁䅁䅁䅍䅄䅁䅁䅯睓䅅䅁䅯䅇䅙䅁䅅䅁䉁䅁䅁权婁杂䅁䍄䉁䅁䅁睁䅁䅁䅍䅄䅁䅁䅯睓䅅䅁䅯杈䅙䅁䅅䅁䉁䅁䅁权摃睂䅁䍄䉁䅁䅁睁䅁䅁䅍䅄䅁䅁䅯睓䅅䅁䅯䅊䅙䅁䅅䅁䉁䅁䅁权敃权䅁䍄䉁䅁䅁睁䅁䅁䅍䅄䅁䅁䅯睓䅅䅁䅯杊䅙䅁䅅䅁䉁䅁䅁杄䵁䅁䅁兏㉁䍁䄴兏ㅁ䅁䅁䍄䉁䅁䅁睁䅁䅁䅍䅄䅁䅁䅯睓䅅䅁䅯栲䅉䅁䅅䅁䉁䅁䅁权剄䅇䅁䍄䉁䅁䅁睁䅁䅁䅍䅄䅁䅁䅯眴䅅䅁䅯杇䅙䅁䅅䅁䉁䅁䅁权䍁䅃䅁䍄䉁䅁䅁䅂䅁䅁䅍䅄䅁䅁䅯眴䅅䅁䅯睈䅙䅁䅯䅉䅙䅁䅅䅁䉁䅁䅁权噄权䅁䍄䉁䅁䅁睁䅁䅁䅍䅄䅁䅁䅯眴䅅䅁䅯䅊䅙䅁䅅䅁䉁䅁䅁权呄权䅁䍄䉁䅁䅁睁䅁䅁䅍䅄䅁䅁䅯眴䅅䅁䅯杊䅙䅁䅅䅁䉁䅁䅁杄䵁䅁䅁李ぁ䍁䄴䅏㉁䅁䅁䍄䉁䅁䅁兂䅁䅁䅍䅄䅁䅁䅯眴䅅䅁䅯儷䅯䅁䅯朵䅯䅁䅯眵䅯䅁䅅䅁䉁䅁䅁睂䅁䅁䅁䩙決䅑杷允䅁䅁䅍䅁䑁䅁䅷䅁䭁䡁䴸䅁䭁乁卯䅁䉁䅁䅁允䅁䅁䅯砱䅧䅁杷允䅁䅁䅍䅁䑁䅁䅷䅁䭁乁䵧䅁䭁乁卯䅁䉁䅁䅁允䅁䅁䅯䈲䅧䅁杷允䅁䅁䅍䅁䑁䅁䅷䅁䭁偁䉯䅁䭁䉁䝯䅁䉁䅁䅁允䅁䅁䅯睘䅙䅁杷允䅁䅁䅑䅁䑁䅁䅷䅁䭁偁䉯䅁䭁䉁䜸䅁䭁䍁䝁䅁䉁䅁䅁允䅁䅁䅯兤䅧䅁杷允䅁䅁䅍䅁䑁䅁䅷䅁䭁偁䉯䅁䭁䍁䝑䅁䉁䅁䅁允䅁䅁䅯䅅䅑䅁杷允䅁䅁䅍䅁䑁䅁䅷䅁䭁偁䉯䅁䭁䍁䝙䅁䉁䅁䅁允䅁䅁䄴䅄䅁䑁䅫兏畁䑁䅁睎䅁䅁杷允䅁䅁䅕䅁䑁䅁䅷䅁䭁偁䉯䅁䭁佁䭕䅁䭁佁䭙䅁䭁佁䭣䅁䉁䅁䅁允䅁䅁䅯儫䅯䅁杷允䅁䅁䅕䅁䑁䅁䅷䅁䭁偁䉯䅁䭁佁䭫䅁䭁佁䭙䅁䭁佁䭣䅁䉁䅁䅁允䅁䅁䅯䅩䄰䅁杷允䅁䅁䅕䅁䑁䅁䅷䅁䭁偁䉯䅁䭁佁䭷䅁䭁佁䭙䅁䭁佁䭣䅁䉁䅁䅁允䅁䅁䅣䅁䅁䭁偄唵䵁䅉䅅䅁䑁䅁䅁睁䵁䅁䅁权求充䅁权慄杅䅁允䅁䅁䅅䅁䭁乁奯䅁䵁䅉䅅䅁䙁䅁䅁睁䵁䅁䅁权䱄允䅁权獄权䅁权浄权䅁权湄权䅁允䅁䅁䅅䅁䡁䅁䅁䅁䅁伷䅎䍄䉁䅁䅁兂䅁䅁䅍䅄䅁䅁䅯內䅅䅁䅯硹䅉䅁䅯䅂䍁䅧䅯䉹䅉䅁䅅䅁䉁䅁䅁兂晁敨剴䝵唵䅑杷允䅁䅁䅍䅁䑁䅁䅷䅁䭁䥁䉅䅁䭁䉁䜴䅁䉁䅁䅁允䅁䅁䅯杇䅣䅁杷允䅁䅁䅑䅁䑁䅁䅷䅁䭁䥁䉅䅁䭁䉁䜸䅁䭁䍁䝁䅁䉁䅁䅁允䅁䅁䅯睭䅙䅁杷允䅁䅁䅕䅁䑁䅁䅷䅁䭁䥁䉅䅁䭁佁䭧䅁䭁佁䭙䅁䭁佁䭣䅁䉁䅁䅁允䅁䅁䅯杂䅳䅁杷允䅁䅁䅕䅁䑁䅁䅷䅁䭁䥁䉅䅁䭁佁䭯䅁䭁佁䭙䅁䭁佁䭳䅁䉁䅁䅁允䅁䅁䅣䅁䅁䕁硁欵䵁䅉䅅䅁䙁䅁䅁睁䵁䅁䅁权䉃允䅁权瑄权䅁权浄权䅁权湄权䅁允䅁䅁䅅䅁䡁䅁䅁䅁䅁低䅖䍄䉁䅁䅁兂䅁䅁䅍䅄䅁䅁䅯䅮䅁䅁䅯儷䅯䅁䅯朵䅯䅁䅯眵䅯䅁䅅䅁䉁䅁䅁睂䅁䅁䅁䑷洯䅑杷允䅁䅁䅍䅁䑁䅁䅷䅁䭁䩁䅷䅁䭁乁卯䅁䉁䅁䅁允䅁䅁䅯栳䅧䅁杷允䅁䅁䅍䅁䑁䅁䅷䅁䭁䍁䉯䅁䭁䉁䝧䅁䉁䅁䅁允䅁䅁䅯䅑䅙䅁杷允䅁䅁䅑䅁䑁䅁䅷䅁䭁䍁䉯䅁䭁䉁䜸䅁䭁䍁䝁䅁䉁䅁䅁允䅁䅁䅯睨䅯䅁杷允䅁䅁䅍䅁䑁䅁䅷䅁䭁䍁䉯䅁䭁䍁䝑䅁䉁䅁䅁允䅁䅁䅯䅅䅑䅁杷允䅁䅁䅕䅁䑁䅁䅷䅁䭁䍁䉯䅁䭁佁䭕䅁䭁佁䭙䅁䭁佁䭣䅁䉁䅁䅁允䅁䅁䅯兄䅳䅁杷允䅁䅁䅕䅁䑁䅁䅷䅁䭁䍁䉯䅁䭁佁䭧䅁䭁佁䭙䅁䭁佁䭣䅁䉁䅁䅁允䅁䅁䅯杂䅳䅁杷允䅁䅁䅑䅁䑁䅁䅷䅁䭁䵁䈸䅁䭁䉁䜸䅁䭁䍁䝁䅁䉁䅁䅁允䅁䅁䅯眲䅙䅁杷允䅁䅁䅍䅁䑁䅁䅷䅁䭁䵁䈸䅁䭁䍁䝑䅁䉁䅁䅁允䅁䅁䅯䅌䅙䅁杷允䅁䅁䅍䅁䑁䅁䅷䅁䭁䵁䈸䅁䭁䍁䝙䅁䉁䅁䅁允䅁䅁䄴䅄䅁䑁䅙䅏畁䑁䅑䅎䅁䅁杷允䅁䅁䅕䅁䑁䅁䅷䅁䭁䵁䈸䅁䭁佁䭷䅁䭁佁䭙䅁䭁佁䭣䅁䉁䅁䅁允䅁䅁䅣䅁䅁䭁㑃唴䵁䅉䅅䅁䑁䅁䅁睁䵁䅁䅁权偄允䅁权慄杅䅁允䅁䅁䅅䅁䭁佁奅䅁䵁䅉䅅䅁䙁䅁䅁睁䵁䅁䅁权佃允䅁权䙄杅䅁权䕁䅁䅋权䥄杅䅁允䅁䅁䅅䅁䙁䵁㐯䭁䨯䄶䅬䍄䉁䅁䅁兂䅁䅁䅍䅄䅁䅁䅯杪䅅䅁䅯剸䅉䅁䅯䅂䍁䅧䅯剹䅉䅁䅅䅁䉁䅁䅁兂桂捬㉊乤䙧䅑杷允䅁䅁䅕䅁䑁䅁䅷䅁䭁䥁䈴䅁䭁䵁即䅁䭁䅁䅑潁䭁䵁卫䅁䉁䅁䅁允䅁䅁䅕䭆䠵場ひし䵁䅉䅅䅁䙁䅁䅁睁䵁䅁䅁权佃允䅁权灄权䅁权浄权䅁权湄权䅁允䅁䅁䅅䅁䭁䙁儸䅁䵁䅉䅅䅁䙁䅁䅁睁䵁䅁䅁权佃允䅁权煄权䅁权浄权䅁权牄权䅁允䅁䅁䅅䅁䡁䅁䅁䅁杄佋䅚䍄䉁䅁䅁睁䅁䅁䅍䅄䅁䅁䅯睺䄰䅁䅯栲䅉䅁䅅䅁䉁䅁䅁权楄䅇䅁䍄䉁䅁䅁睁䅁䅁䅍䅄䅁䅁䅯杋䅁䅁䅯䅊䅙䅁䅅䅁䉁䅁䅁权睄睄䅁䍄䉁䅁䅁兂䅁䅁䅍䅄䅁䅁䅯䄳䅅䅁䅯硹䅉䅁䅯䅂䍁䅧䅯剹䅉䅁䅅䅁䉁䅁䅁兂䭁㘱睎奐婰䅑杷允䅁䅁䅕䅁䑁䅁䅷䅁䭁乁䉷䅁䭁佁䭕䅁䭁佁䭙䅁䭁佁䭣䅁䉁䅁䅁允䅁䅁䅯睮䅷䅁杷允䅁䅁䅕䅁䑁䅁䅷䅁䭁乁䉷䅁䭁佁䭯䅁䭁佁䭙䅁䭁佁䭳䅁䉁䅁䅁允䅁䅁䅣䅁䅁䅁癁欵䵁䅉䅅䅁䙁䅁䅁睁䵁䅁䅁权捄允䅁权瑄权䅁权浄权䅁权湄权䅁允䅁䅁䅅䅁䡁䅁䅁䅁䅂敔䅖䍄䉁䅁䅁睁䅁䅁䅍䅄䅁䅁䅯䄳䅅䅁䅯栲䅉䅁䅅䅁䉁䅁䅁权浄䅇䅁䍄䉁䅁䅁睁䅁䅁䅍䅄䅁䅁䅯杮䄸䅁䅯栲䅉䅁䅅䅁䉁䅁䅁权潄䅇䅁䍄䉁䅁䅁兂䅁䅁䅍䅄䅁䅁䅯䄯䅅䅁䅯剸䅉䅁䅯䅂䍁䅧䅯剹䅉䅁䅅䅁䉁䅁䅁兂䵃䥢愸䩡䅑䅑杷允䅁䅁䅍䅁䑁䅁䅷䅁䭁偁䉷䅁䭁䉁䜴䅁䉁䅁䅁允䅁䅁䅯兮䅣䅁杷允䅁䅁䅍䅁䑁䅁䅷䅁䭁䥁䉯䅁䭁䵁匸䅁䉁䅁䅁允䅁䅁䅯䅅䅑䅁杷允䅁䅁䅕䅁䑁䅁䅷䅁䭁䥁䉯䅁䭁佁䭧䅁䭁佁䭙䅁䭁佁䭣䅁䉁䅁䅁允䅁䅁䅯䅅䅑䅁杷允䅁䅁䅍䅁䑁䅁䅷䅁䭁偁䘸䅁䭁乁卯䅁䉁䅁䅁允䅁䅁䅯刷䅧䅁杷允䅁䅁䅕䅁䑁䅁䅷䅁䭁䍁䅯䅁䭁䵁单䅁䭁䅁䅑潁䭁䵁卧䅁䉁䅁䅁允䅁䅁䅕へ吷午慳啄䵁䅉䅅䅁䙁䅁䅁睁䵁䅁䅁权煁䅁䅁权䱄杅䅁权䕁䅁䅋权䩄杅䅁允䅁䅁䅅䅁䙁䡁㥅瑃橥䘸䅚䍄䉁䅁䅁睁䅁䅁䅍䅄䅁䅁䅯杋䅁䅁䅯䅇䅙䅁䅅䅁䉁䅁䅁权瑁杂䅁䍄䉁䅁䅁睁䅁䅁䅍䅄䅁䅁䅯杋䅁䅁䅯杇䅙䅁䅅䅁䉁䅁䅁权瑁杂䅁䍄䉁䅁䅁睁䅁䅁䅍䅄䅁䅁䅯杋䅁䅁䅯杊䅙䅁䅅䅁䉁䅁䅁杄䵁䅁䅁䅏祁䍁䄴杍㉁䅁䅁䍄䉁䅁䅁兂䅁䅁䅍䅄䅁䅁䅯杋䅁䅁䅯䄷䅯䅁䅯朵䅯䅁䅯眵䅯䅁䅅䅁䉁䅁䅁睂䅁䅁䅁佉橌䅑杷允䅁䅁䅕䅁䑁䅁䅷䅁䭁䍁䅯䅁䭁佁䬰䅁䭁佁䭙䅁䭁佁䭣䅁䉁䅁䅁允䅁䅁䅣䅁䅁䝁奁欵䵁䅉䅅䅁䙁䅁䅁睁䵁䅁䅁权瑁䅁䅁权䱄杅䅁权䕁䅁䅋权䥄杅䅁允䅁䅁䅅䅁䙁䵁䴳䵺䵺䙺䅚䍄䉁䅁䅁睁䅁䅁䅍䅄䅁䅁䅯兌䅁䅁䅯杈䅙䅁䅅䅁䉁䅁䅁权穃睂䅁䍄䉁䅁䅁兂䅁䅁䅍䅄䅁䅁䅯兌䅁䅁䅯儷䅯䅁䅯朵䅯䅁䅯眵䅯䅁䅅䅁䉁䅁䅁睂䅁䅁䅁䥑汄䅑杷允䅁䅁䅍䅁䑁䅁䅷䅁䭁䥁䈸䅁䭁䉁䝷䅁䉁䅁䅁允䅁䅁䅯睉䅧䅁杷允䅁䅁䅍䅁䑁䅁䅷䅁䭁䙁䈴䅁䭁䵁匸䅁䉁䅁䅁允䅁䅁䅯䅅䅑䅁杷允䅁䅁䅍䅁䑁䅁䅷䅁䭁䙁䈴䅁䭁䉁䝯䅁䉁䅁䅁允䅁䅁䅯䅐䅙䅁杷允䅁䅁䅕䅁䑁䅁䅷䅁䭁䭁䉧䅁䭁䵁单䅁䭁䅁䅑潁䭁䵁卧䅁䉁䅁䅁允䅁䅁䅕别潩汁夸歃䵁䅉䅅䅁䑁䅁䅁睁䵁䅁䅁权摃䅁䅁权奁杂䅁允䅁䅁䅅䅁䭁䍁䝫䅁䵁䅉䅅䅁䑁䅁䅁睁䵁䅁䅁权摃䅁䅁权慁杂䅁允䅁䅁䅅䅁䭁䙁䜸䅁䵁䅉䅅䅁䕁䅁䅁睁䵁䅁䅁权摃䅁䅁权晁杂䅁权杁杂䅁允䅁䅁䅅䅁䭁䥁䭉䅁䵁䅉䅅䅁䑁䅁䅁睁䵁䅁䅁权獄䅂䅁权慄杅䅁允䅁䅁䅅䅁䭁偁奅䅁䵁䅉䅅䅁䑁䅁䅁睁䵁䅁䅁权楃睃䅁权慄杅䅁允䅁䅁䅅䅁䭁偁奍䅁䵁䅉䅅䅁䙁䅁䅁睁䵁䅁䅁权㥄允䅁权䙄杅䅁权䕁䅁䅋权䥄杅䅁允䅁䅁䅅䅁䙁䡁浨睹攷桗䅎䍄䉁䅁䅁睁䅁䅁䅍䅄䅁䅁䅯䉋䅁䅁䅯栲䅉䅁䅅䅁䉁䅁䅁权㍄䅇䅁䍄䉁䅁䅁睁䅁䅁䅍䅄䅁䅁䅯杵䅕䅁䅯栲䅉䅁䅅䅁䉁䅁䅁权㝄䅇䅁䍄䉁䅁䅁睁䅁䅁䅍䅄䅁䅁䅯睹䅅䅁䅯䅈䅙䅁䅅䅁䉁䅁䅁权慂杂䅁䍄䉁䅁䅁兂䅁䅁䅍䅄䅁䅁䅯睹䅅䅁䅯儷䅯䅁䅯朵䅯䅁䅯眵䅯䅁䅅䅁䉁䅁䅁睂䅁䅁䅁䱧汈䅑杷允䅁䅁䅍䅁䑁䅁䅷䅁䭁䵁䉳䅁䭁乁卯䅁䉁䅁䅁允䅁䅁䅯䈯䅧䅁杷允䅁䅁䅍䅁䑁䅁䅷䅁䭁䱁关䅁䭁乁卯䅁䉁䅁䅁允䅁䅁䅯栯䅧䅁杷允䅁䅁䅍䅁䑁䅁䅷䅁䭁䡁䅙䅁䭁䉁䝯䅁䉁䅁䅁允䅁䅁䅯睷䅙䅁杷允䅁䅁䅍䅁䑁䅁䅷䅁䭁䉁䉉䅁䭁䵁匸䅁䉁䅁䅁允䅁䅁䅯䅅䅑䅁杷允䅁䅁䅍䅁䑁䅁䅷䅁䭁䉁䉉䅁䭁䉁䜴䅁䉁䅁䅁允䅁䅁䅯眳䅣䅁杷允䅁䅁䅍䅁䑁䅁䅷䅁䭁䉁䉉䅁䭁䍁䝙䅁䉁䅁䅁允䅁䅁䄴䅄䅁䑁䅫杍畁䑁䅑睎䅁䅁杷允䅁䅁䅕䅁䑁䅁䅷䅁䭁䉁䉉䅁䭁佁䭕䅁䭁佁䭙䅁䭁佁䭣䅁䉁䅁䅁允䅁䅁䅯䅏䅳䅁杷允䅁䅁䅕䅁䑁䅁䅷䅁䭁䉁䉉䅁䭁佁䭯䅁䭁佁䭙䅁䭁佁䭳䅁䉁䅁䅁允䅁䅁䅣䅁䅁䕁湁欵䵁䅉䅅䅁䙁䅁䅁睁䵁䅁䅁权㍃允䅁权䙄杅䅁权䕁䅁䅋权䥄杅䅁允䅁䅁䅅䅁䙁䉁灕晤穣睪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</si>
</sst>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0.0%"/>
    <numFmt numFmtId="166" formatCode="_(* #,##0.000_);_(* \(#,##0.000\);_(* &quot;-&quot;??_);_(@_)"/>
  </numFmts>
  <fonts count="5" x14ac:knownFonts="1">
    <font>
      <sz val="11"/>
      <color theme="1"/>
      <name val="Calibri"/>
      <family val="2"/>
      <scheme val="minor"/>
    </font>
    <font>
      <sz val="11"/>
      <color theme="1"/>
      <name val="Calibri"/>
      <family val="2"/>
      <scheme val="minor"/>
    </font>
    <font>
      <sz val="8"/>
      <name val="Arial"/>
      <family val="2"/>
    </font>
    <font>
      <b/>
      <sz val="7"/>
      <color rgb="FFCCCCCC"/>
      <name val="Arial"/>
      <family val="2"/>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4">
    <xf numFmtId="0" fontId="0" fillId="0" borderId="0" xfId="0"/>
    <xf numFmtId="164" fontId="2" fillId="0" borderId="0" xfId="1" applyNumberFormat="1" applyFont="1"/>
    <xf numFmtId="0" fontId="2" fillId="0" borderId="0" xfId="0" applyFont="1"/>
    <xf numFmtId="165" fontId="2" fillId="0" borderId="0" xfId="2" applyNumberFormat="1" applyFont="1"/>
    <xf numFmtId="3" fontId="0" fillId="0" borderId="0" xfId="0" applyNumberFormat="1" applyAlignment="1">
      <alignment horizontal="right"/>
    </xf>
    <xf numFmtId="4" fontId="0" fillId="0" borderId="0" xfId="0" applyNumberFormat="1" applyAlignment="1">
      <alignment horizontal="right"/>
    </xf>
    <xf numFmtId="166" fontId="0" fillId="2" borderId="0" xfId="1" applyNumberFormat="1" applyFont="1" applyFill="1"/>
    <xf numFmtId="10" fontId="0" fillId="0" borderId="0" xfId="2" applyNumberFormat="1" applyFont="1"/>
    <xf numFmtId="0" fontId="3" fillId="0" borderId="0" xfId="0" applyFont="1"/>
    <xf numFmtId="0" fontId="0" fillId="0" borderId="0" xfId="0" applyAlignment="1">
      <alignment horizontal="left"/>
    </xf>
    <xf numFmtId="14" fontId="0" fillId="0" borderId="0" xfId="0" applyNumberFormat="1" applyAlignment="1">
      <alignment horizontal="right"/>
    </xf>
    <xf numFmtId="0" fontId="4" fillId="0" borderId="0" xfId="0" applyFont="1"/>
    <xf numFmtId="0" fontId="0" fillId="0" borderId="0" xfId="0" applyAlignment="1"/>
    <xf numFmtId="0" fontId="0" fillId="0" borderId="0" xfId="0" applyAlignment="1">
      <alignment horizontal="left" wrapTex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C2806-2364-4DB6-A521-15CCF42B56BC}">
  <dimension ref="A1:A119"/>
  <sheetViews>
    <sheetView workbookViewId="0"/>
  </sheetViews>
  <sheetFormatPr defaultRowHeight="14.4" x14ac:dyDescent="0.3"/>
  <sheetData>
    <row r="1" spans="1:1" x14ac:dyDescent="0.3">
      <c r="A1" t="s">
        <v>2052</v>
      </c>
    </row>
    <row r="2" spans="1:1" x14ac:dyDescent="0.3">
      <c r="A2" t="s">
        <v>2053</v>
      </c>
    </row>
    <row r="3" spans="1:1" x14ac:dyDescent="0.3">
      <c r="A3" t="s">
        <v>2054</v>
      </c>
    </row>
    <row r="4" spans="1:1" x14ac:dyDescent="0.3">
      <c r="A4" t="s">
        <v>2055</v>
      </c>
    </row>
    <row r="5" spans="1:1" x14ac:dyDescent="0.3">
      <c r="A5" t="s">
        <v>2056</v>
      </c>
    </row>
    <row r="6" spans="1:1" x14ac:dyDescent="0.3">
      <c r="A6" t="s">
        <v>2057</v>
      </c>
    </row>
    <row r="7" spans="1:1" x14ac:dyDescent="0.3">
      <c r="A7" t="s">
        <v>2058</v>
      </c>
    </row>
    <row r="8" spans="1:1" x14ac:dyDescent="0.3">
      <c r="A8" t="s">
        <v>2059</v>
      </c>
    </row>
    <row r="9" spans="1:1" x14ac:dyDescent="0.3">
      <c r="A9" t="s">
        <v>2060</v>
      </c>
    </row>
    <row r="10" spans="1:1" x14ac:dyDescent="0.3">
      <c r="A10" t="s">
        <v>2061</v>
      </c>
    </row>
    <row r="11" spans="1:1" x14ac:dyDescent="0.3">
      <c r="A11" t="s">
        <v>2062</v>
      </c>
    </row>
    <row r="12" spans="1:1" x14ac:dyDescent="0.3">
      <c r="A12" t="s">
        <v>2063</v>
      </c>
    </row>
    <row r="13" spans="1:1" x14ac:dyDescent="0.3">
      <c r="A13" t="s">
        <v>2064</v>
      </c>
    </row>
    <row r="14" spans="1:1" x14ac:dyDescent="0.3">
      <c r="A14" t="s">
        <v>2065</v>
      </c>
    </row>
    <row r="15" spans="1:1" x14ac:dyDescent="0.3">
      <c r="A15" t="s">
        <v>2066</v>
      </c>
    </row>
    <row r="16" spans="1:1" x14ac:dyDescent="0.3">
      <c r="A16" t="s">
        <v>2067</v>
      </c>
    </row>
    <row r="17" spans="1:1" x14ac:dyDescent="0.3">
      <c r="A17" t="s">
        <v>2068</v>
      </c>
    </row>
    <row r="18" spans="1:1" x14ac:dyDescent="0.3">
      <c r="A18" t="s">
        <v>2069</v>
      </c>
    </row>
    <row r="19" spans="1:1" x14ac:dyDescent="0.3">
      <c r="A19" t="s">
        <v>2070</v>
      </c>
    </row>
    <row r="20" spans="1:1" x14ac:dyDescent="0.3">
      <c r="A20" t="s">
        <v>2071</v>
      </c>
    </row>
    <row r="21" spans="1:1" x14ac:dyDescent="0.3">
      <c r="A21" t="s">
        <v>2072</v>
      </c>
    </row>
    <row r="22" spans="1:1" x14ac:dyDescent="0.3">
      <c r="A22" t="s">
        <v>2073</v>
      </c>
    </row>
    <row r="23" spans="1:1" x14ac:dyDescent="0.3">
      <c r="A23" t="s">
        <v>2074</v>
      </c>
    </row>
    <row r="24" spans="1:1" x14ac:dyDescent="0.3">
      <c r="A24" t="s">
        <v>2075</v>
      </c>
    </row>
    <row r="25" spans="1:1" x14ac:dyDescent="0.3">
      <c r="A25" t="s">
        <v>2076</v>
      </c>
    </row>
    <row r="26" spans="1:1" x14ac:dyDescent="0.3">
      <c r="A26" t="s">
        <v>2077</v>
      </c>
    </row>
    <row r="27" spans="1:1" x14ac:dyDescent="0.3">
      <c r="A27" t="s">
        <v>2078</v>
      </c>
    </row>
    <row r="28" spans="1:1" x14ac:dyDescent="0.3">
      <c r="A28" t="s">
        <v>2079</v>
      </c>
    </row>
    <row r="29" spans="1:1" x14ac:dyDescent="0.3">
      <c r="A29" t="s">
        <v>2080</v>
      </c>
    </row>
    <row r="30" spans="1:1" x14ac:dyDescent="0.3">
      <c r="A30" t="s">
        <v>2081</v>
      </c>
    </row>
    <row r="31" spans="1:1" x14ac:dyDescent="0.3">
      <c r="A31" t="s">
        <v>2082</v>
      </c>
    </row>
    <row r="32" spans="1:1" x14ac:dyDescent="0.3">
      <c r="A32" t="s">
        <v>2083</v>
      </c>
    </row>
    <row r="33" spans="1:1" x14ac:dyDescent="0.3">
      <c r="A33" t="s">
        <v>2084</v>
      </c>
    </row>
    <row r="34" spans="1:1" x14ac:dyDescent="0.3">
      <c r="A34" t="s">
        <v>2085</v>
      </c>
    </row>
    <row r="35" spans="1:1" x14ac:dyDescent="0.3">
      <c r="A35" t="s">
        <v>2086</v>
      </c>
    </row>
    <row r="36" spans="1:1" x14ac:dyDescent="0.3">
      <c r="A36" t="s">
        <v>2087</v>
      </c>
    </row>
    <row r="37" spans="1:1" x14ac:dyDescent="0.3">
      <c r="A37" t="s">
        <v>2088</v>
      </c>
    </row>
    <row r="38" spans="1:1" x14ac:dyDescent="0.3">
      <c r="A38" t="s">
        <v>2089</v>
      </c>
    </row>
    <row r="39" spans="1:1" x14ac:dyDescent="0.3">
      <c r="A39" t="s">
        <v>2090</v>
      </c>
    </row>
    <row r="40" spans="1:1" x14ac:dyDescent="0.3">
      <c r="A40" t="s">
        <v>2091</v>
      </c>
    </row>
    <row r="41" spans="1:1" x14ac:dyDescent="0.3">
      <c r="A41" t="s">
        <v>2092</v>
      </c>
    </row>
    <row r="42" spans="1:1" x14ac:dyDescent="0.3">
      <c r="A42" t="s">
        <v>2093</v>
      </c>
    </row>
    <row r="43" spans="1:1" x14ac:dyDescent="0.3">
      <c r="A43" t="s">
        <v>2094</v>
      </c>
    </row>
    <row r="44" spans="1:1" x14ac:dyDescent="0.3">
      <c r="A44" t="s">
        <v>2095</v>
      </c>
    </row>
    <row r="45" spans="1:1" x14ac:dyDescent="0.3">
      <c r="A45" t="s">
        <v>2096</v>
      </c>
    </row>
    <row r="46" spans="1:1" x14ac:dyDescent="0.3">
      <c r="A46" t="s">
        <v>2097</v>
      </c>
    </row>
    <row r="47" spans="1:1" x14ac:dyDescent="0.3">
      <c r="A47" t="s">
        <v>2098</v>
      </c>
    </row>
    <row r="48" spans="1:1" x14ac:dyDescent="0.3">
      <c r="A48" t="s">
        <v>2099</v>
      </c>
    </row>
    <row r="49" spans="1:1" x14ac:dyDescent="0.3">
      <c r="A49" t="s">
        <v>2100</v>
      </c>
    </row>
    <row r="50" spans="1:1" x14ac:dyDescent="0.3">
      <c r="A50" t="s">
        <v>2101</v>
      </c>
    </row>
    <row r="51" spans="1:1" x14ac:dyDescent="0.3">
      <c r="A51" t="s">
        <v>2102</v>
      </c>
    </row>
    <row r="52" spans="1:1" x14ac:dyDescent="0.3">
      <c r="A52" t="s">
        <v>2103</v>
      </c>
    </row>
    <row r="53" spans="1:1" x14ac:dyDescent="0.3">
      <c r="A53" t="s">
        <v>2104</v>
      </c>
    </row>
    <row r="54" spans="1:1" x14ac:dyDescent="0.3">
      <c r="A54" t="s">
        <v>2105</v>
      </c>
    </row>
    <row r="55" spans="1:1" x14ac:dyDescent="0.3">
      <c r="A55" t="s">
        <v>2106</v>
      </c>
    </row>
    <row r="56" spans="1:1" x14ac:dyDescent="0.3">
      <c r="A56" t="s">
        <v>2107</v>
      </c>
    </row>
    <row r="57" spans="1:1" x14ac:dyDescent="0.3">
      <c r="A57" t="s">
        <v>2108</v>
      </c>
    </row>
    <row r="58" spans="1:1" x14ac:dyDescent="0.3">
      <c r="A58" t="s">
        <v>2109</v>
      </c>
    </row>
    <row r="59" spans="1:1" x14ac:dyDescent="0.3">
      <c r="A59" t="s">
        <v>2110</v>
      </c>
    </row>
    <row r="60" spans="1:1" x14ac:dyDescent="0.3">
      <c r="A60" t="s">
        <v>2111</v>
      </c>
    </row>
    <row r="61" spans="1:1" x14ac:dyDescent="0.3">
      <c r="A61" t="s">
        <v>2112</v>
      </c>
    </row>
    <row r="62" spans="1:1" x14ac:dyDescent="0.3">
      <c r="A62" t="s">
        <v>2113</v>
      </c>
    </row>
    <row r="63" spans="1:1" x14ac:dyDescent="0.3">
      <c r="A63" t="s">
        <v>2114</v>
      </c>
    </row>
    <row r="64" spans="1:1" x14ac:dyDescent="0.3">
      <c r="A64" t="s">
        <v>2115</v>
      </c>
    </row>
    <row r="65" spans="1:1" x14ac:dyDescent="0.3">
      <c r="A65" t="s">
        <v>2116</v>
      </c>
    </row>
    <row r="66" spans="1:1" x14ac:dyDescent="0.3">
      <c r="A66" t="s">
        <v>2117</v>
      </c>
    </row>
    <row r="67" spans="1:1" x14ac:dyDescent="0.3">
      <c r="A67" t="s">
        <v>2118</v>
      </c>
    </row>
    <row r="68" spans="1:1" x14ac:dyDescent="0.3">
      <c r="A68" t="s">
        <v>2119</v>
      </c>
    </row>
    <row r="69" spans="1:1" x14ac:dyDescent="0.3">
      <c r="A69" t="s">
        <v>2120</v>
      </c>
    </row>
    <row r="70" spans="1:1" x14ac:dyDescent="0.3">
      <c r="A70" t="s">
        <v>2121</v>
      </c>
    </row>
    <row r="71" spans="1:1" x14ac:dyDescent="0.3">
      <c r="A71" t="s">
        <v>2122</v>
      </c>
    </row>
    <row r="72" spans="1:1" x14ac:dyDescent="0.3">
      <c r="A72" t="s">
        <v>2123</v>
      </c>
    </row>
    <row r="73" spans="1:1" x14ac:dyDescent="0.3">
      <c r="A73" t="s">
        <v>2124</v>
      </c>
    </row>
    <row r="74" spans="1:1" x14ac:dyDescent="0.3">
      <c r="A74" t="s">
        <v>2125</v>
      </c>
    </row>
    <row r="75" spans="1:1" x14ac:dyDescent="0.3">
      <c r="A75" t="s">
        <v>2126</v>
      </c>
    </row>
    <row r="76" spans="1:1" x14ac:dyDescent="0.3">
      <c r="A76" t="s">
        <v>2127</v>
      </c>
    </row>
    <row r="77" spans="1:1" x14ac:dyDescent="0.3">
      <c r="A77" t="s">
        <v>2128</v>
      </c>
    </row>
    <row r="78" spans="1:1" x14ac:dyDescent="0.3">
      <c r="A78" t="s">
        <v>2129</v>
      </c>
    </row>
    <row r="79" spans="1:1" x14ac:dyDescent="0.3">
      <c r="A79" t="s">
        <v>2130</v>
      </c>
    </row>
    <row r="80" spans="1:1" x14ac:dyDescent="0.3">
      <c r="A80" t="s">
        <v>2131</v>
      </c>
    </row>
    <row r="81" spans="1:1" x14ac:dyDescent="0.3">
      <c r="A81" t="s">
        <v>2132</v>
      </c>
    </row>
    <row r="82" spans="1:1" x14ac:dyDescent="0.3">
      <c r="A82" t="s">
        <v>2133</v>
      </c>
    </row>
    <row r="83" spans="1:1" x14ac:dyDescent="0.3">
      <c r="A83" t="s">
        <v>2134</v>
      </c>
    </row>
    <row r="84" spans="1:1" x14ac:dyDescent="0.3">
      <c r="A84" t="s">
        <v>2135</v>
      </c>
    </row>
    <row r="85" spans="1:1" x14ac:dyDescent="0.3">
      <c r="A85" t="s">
        <v>2136</v>
      </c>
    </row>
    <row r="86" spans="1:1" x14ac:dyDescent="0.3">
      <c r="A86" t="s">
        <v>2137</v>
      </c>
    </row>
    <row r="87" spans="1:1" x14ac:dyDescent="0.3">
      <c r="A87" t="s">
        <v>2138</v>
      </c>
    </row>
    <row r="88" spans="1:1" x14ac:dyDescent="0.3">
      <c r="A88" t="s">
        <v>2139</v>
      </c>
    </row>
    <row r="89" spans="1:1" x14ac:dyDescent="0.3">
      <c r="A89" t="s">
        <v>2140</v>
      </c>
    </row>
    <row r="90" spans="1:1" x14ac:dyDescent="0.3">
      <c r="A90" t="s">
        <v>2141</v>
      </c>
    </row>
    <row r="91" spans="1:1" x14ac:dyDescent="0.3">
      <c r="A91" t="s">
        <v>2142</v>
      </c>
    </row>
    <row r="92" spans="1:1" x14ac:dyDescent="0.3">
      <c r="A92" t="s">
        <v>2143</v>
      </c>
    </row>
    <row r="93" spans="1:1" x14ac:dyDescent="0.3">
      <c r="A93" t="s">
        <v>2144</v>
      </c>
    </row>
    <row r="94" spans="1:1" x14ac:dyDescent="0.3">
      <c r="A94" t="s">
        <v>2145</v>
      </c>
    </row>
    <row r="95" spans="1:1" x14ac:dyDescent="0.3">
      <c r="A95" t="s">
        <v>2146</v>
      </c>
    </row>
    <row r="96" spans="1:1" x14ac:dyDescent="0.3">
      <c r="A96" t="s">
        <v>2147</v>
      </c>
    </row>
    <row r="97" spans="1:1" x14ac:dyDescent="0.3">
      <c r="A97" t="s">
        <v>2148</v>
      </c>
    </row>
    <row r="98" spans="1:1" x14ac:dyDescent="0.3">
      <c r="A98" t="s">
        <v>2149</v>
      </c>
    </row>
    <row r="99" spans="1:1" x14ac:dyDescent="0.3">
      <c r="A99" t="s">
        <v>2150</v>
      </c>
    </row>
    <row r="100" spans="1:1" x14ac:dyDescent="0.3">
      <c r="A100" t="s">
        <v>2151</v>
      </c>
    </row>
    <row r="101" spans="1:1" x14ac:dyDescent="0.3">
      <c r="A101" t="s">
        <v>2152</v>
      </c>
    </row>
    <row r="102" spans="1:1" x14ac:dyDescent="0.3">
      <c r="A102" t="s">
        <v>2153</v>
      </c>
    </row>
    <row r="103" spans="1:1" x14ac:dyDescent="0.3">
      <c r="A103" t="s">
        <v>2154</v>
      </c>
    </row>
    <row r="104" spans="1:1" x14ac:dyDescent="0.3">
      <c r="A104" t="s">
        <v>2155</v>
      </c>
    </row>
    <row r="105" spans="1:1" x14ac:dyDescent="0.3">
      <c r="A105" t="s">
        <v>2156</v>
      </c>
    </row>
    <row r="106" spans="1:1" x14ac:dyDescent="0.3">
      <c r="A106" t="s">
        <v>2157</v>
      </c>
    </row>
    <row r="107" spans="1:1" x14ac:dyDescent="0.3">
      <c r="A107" t="s">
        <v>2158</v>
      </c>
    </row>
    <row r="108" spans="1:1" x14ac:dyDescent="0.3">
      <c r="A108" t="s">
        <v>2159</v>
      </c>
    </row>
    <row r="109" spans="1:1" x14ac:dyDescent="0.3">
      <c r="A109" t="s">
        <v>2160</v>
      </c>
    </row>
    <row r="110" spans="1:1" x14ac:dyDescent="0.3">
      <c r="A110" t="s">
        <v>2161</v>
      </c>
    </row>
    <row r="111" spans="1:1" x14ac:dyDescent="0.3">
      <c r="A111" t="s">
        <v>2162</v>
      </c>
    </row>
    <row r="112" spans="1:1" x14ac:dyDescent="0.3">
      <c r="A112" t="s">
        <v>2163</v>
      </c>
    </row>
    <row r="113" spans="1:1" x14ac:dyDescent="0.3">
      <c r="A113" t="s">
        <v>2164</v>
      </c>
    </row>
    <row r="114" spans="1:1" x14ac:dyDescent="0.3">
      <c r="A114" t="s">
        <v>2165</v>
      </c>
    </row>
    <row r="115" spans="1:1" x14ac:dyDescent="0.3">
      <c r="A115" t="s">
        <v>2166</v>
      </c>
    </row>
    <row r="116" spans="1:1" x14ac:dyDescent="0.3">
      <c r="A116" t="s">
        <v>2167</v>
      </c>
    </row>
    <row r="117" spans="1:1" x14ac:dyDescent="0.3">
      <c r="A117" t="s">
        <v>2168</v>
      </c>
    </row>
    <row r="118" spans="1:1" x14ac:dyDescent="0.3">
      <c r="A118" t="s">
        <v>2169</v>
      </c>
    </row>
    <row r="119" spans="1:1" x14ac:dyDescent="0.3">
      <c r="A119" t="s">
        <v>2170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B04D6-B6F1-4132-AE6E-7EC1BE155281}">
  <dimension ref="A1:S607"/>
  <sheetViews>
    <sheetView zoomScale="85" zoomScaleNormal="85" workbookViewId="0">
      <selection activeCell="D28" sqref="D28"/>
    </sheetView>
  </sheetViews>
  <sheetFormatPr defaultRowHeight="14.4" x14ac:dyDescent="0.3"/>
  <cols>
    <col min="1" max="1" width="16.88671875" bestFit="1" customWidth="1"/>
    <col min="2" max="6" width="16.88671875" customWidth="1"/>
    <col min="7" max="7" width="23.109375" bestFit="1" customWidth="1"/>
    <col min="8" max="8" width="45.6640625" bestFit="1" customWidth="1"/>
    <col min="9" max="9" width="52.6640625" bestFit="1" customWidth="1"/>
    <col min="10" max="10" width="56.6640625" bestFit="1" customWidth="1"/>
    <col min="11" max="11" width="15.33203125" customWidth="1"/>
    <col min="12" max="12" width="15.5546875" customWidth="1"/>
    <col min="13" max="13" width="10.5546875" customWidth="1"/>
    <col min="14" max="15" width="21.5546875" bestFit="1" customWidth="1"/>
    <col min="16" max="16" width="44.6640625" bestFit="1" customWidth="1"/>
    <col min="17" max="19" width="21.5546875" bestFit="1" customWidth="1"/>
  </cols>
  <sheetData>
    <row r="1" spans="1:19" s="11" customFormat="1" x14ac:dyDescent="0.3">
      <c r="A1" s="11" t="str" cm="1">
        <f t="array" ref="A1">_xll.ciqfunctions.udf.CIQRANGE("^SPX", "IQ_CONSTITUENTS", 1, 700, , , , , "Constituents")</f>
        <v>Constituents</v>
      </c>
      <c r="B1" s="11" t="s">
        <v>2045</v>
      </c>
      <c r="C1" s="11" t="s">
        <v>2046</v>
      </c>
      <c r="D1" s="11" t="s">
        <v>2047</v>
      </c>
      <c r="E1" s="11" t="s">
        <v>2048</v>
      </c>
      <c r="F1" s="11" t="s">
        <v>2049</v>
      </c>
      <c r="G1" s="11" t="s">
        <v>1029</v>
      </c>
      <c r="H1" s="11" t="s">
        <v>1030</v>
      </c>
      <c r="I1" s="11" t="s">
        <v>1031</v>
      </c>
      <c r="J1" s="11" t="s">
        <v>1032</v>
      </c>
      <c r="K1" s="11" t="s">
        <v>1033</v>
      </c>
      <c r="L1" s="11" t="s">
        <v>1034</v>
      </c>
      <c r="M1" s="11" t="s">
        <v>1035</v>
      </c>
      <c r="N1" s="11" t="s">
        <v>1637</v>
      </c>
      <c r="O1" s="11" t="s">
        <v>1638</v>
      </c>
      <c r="P1" s="11" t="s">
        <v>1639</v>
      </c>
      <c r="Q1" s="11" t="s">
        <v>1641</v>
      </c>
      <c r="R1" s="11" t="s">
        <v>1640</v>
      </c>
      <c r="S1" s="11" t="s">
        <v>1642</v>
      </c>
    </row>
    <row r="2" spans="1:19" x14ac:dyDescent="0.3">
      <c r="A2" t="s">
        <v>6</v>
      </c>
      <c r="B2" t="str">
        <f>_xll.SNL.Clients.Office.Excel.Functions.SPG(A2,"SP_IPO_DATE")</f>
        <v/>
      </c>
      <c r="C2" s="5">
        <f>_xll.SNL.Clients.Office.Excel.Functions.SPG(A2, "SP_VOLUME_AVG_WEEKLY_TO_SHARES_OUT", , "1M")</f>
        <v>4.1970488294783745</v>
      </c>
      <c r="D2" s="5">
        <f>_xll.SNL.Clients.Office.Excel.Functions.SPG(A2, "SP_VOLUME_AVG_WEEKLY_TO_SHARES_OUT", , "3M")</f>
        <v>3.2068893606022617</v>
      </c>
      <c r="E2" s="5">
        <f>_xll.SNL.Clients.Office.Excel.Functions.SPG(A2, "SP_VOLUME_AVG_DAILY_TO_1YR_AVG_DAILY", , "1M")</f>
        <v>104.97</v>
      </c>
      <c r="F2" s="5">
        <f>_xll.SNL.Clients.Office.Excel.Functions.SPG(A2, "SP_VOLUME_AVG_DAILY_TO_1YR_AVG_DAILY", , "3M")</f>
        <v>80.209999999999994</v>
      </c>
      <c r="G2" s="9" t="str">
        <f>_xll.SNL.Clients.Office.Excel.Functions.SPG(A2, "IQ_SECTOR")</f>
        <v>Industrials</v>
      </c>
      <c r="H2" s="9" t="str">
        <f>_xll.SNL.Clients.Office.Excel.Functions.SPG(A2, "IQ_INDUSTRY_GROUP")</f>
        <v>Capital Goods</v>
      </c>
      <c r="I2" s="9" t="str">
        <f>_xll.SNL.Clients.Office.Excel.Functions.SPG(A2, "IQ_INDUSTRY")</f>
        <v>Industrial Conglomerates</v>
      </c>
      <c r="J2" s="9" t="str">
        <f>_xll.SNL.Clients.Office.Excel.Functions.SPG(A2, "IQ_PRIMARY_INDUSTRY")</f>
        <v>Industrial Conglomerates</v>
      </c>
      <c r="K2" s="9" t="str">
        <f>_xll.SNL.Clients.Office.Excel.Functions.SPG(A2, "NAICS_CODE", "Primary")</f>
        <v>999977 - Conglomerates</v>
      </c>
      <c r="L2" s="9" t="str">
        <f>_xll.SNL.Clients.Office.Excel.Functions.SPG(A2, "SP_TOPICTAG")</f>
        <v>Industrial Automation; Dentistry; Respiratory</v>
      </c>
      <c r="M2" s="5">
        <f>_xll.SNL.Clients.Office.Excel.Functions.SPG(A2, "SP_PCT_SHARES_OWNED_ALL_INSTITUTIONS")</f>
        <v>68.92</v>
      </c>
      <c r="N2" s="9" t="str">
        <f>_xll.SNL.Clients.Office.Excel.Functions.SPG(A2, "RD_CREDIT_RATING_GLOBAL", "Issuer Credit Rating", "Local Currency LT|0")</f>
        <v>BBB+</v>
      </c>
      <c r="O2" s="9" t="str">
        <f>_xll.SNL.Clients.Office.Excel.Functions.SPG(A2, "RD_CWOL_GLOBAL", "Issuer Credit Rating", "Local Currency LT|0")</f>
        <v>Negative</v>
      </c>
      <c r="P2" s="9" t="str">
        <f>_xll.SNL.Clients.Office.Excel.Functions.SPG(A2, "RD_RATING_ACTION_GLOBAL", "Issuer Credit Rating", "Local Currency LT|0")</f>
        <v>CreditWatch/Outlook (05/08/2024)</v>
      </c>
      <c r="Q2" s="10">
        <f>_xll.SNL.Clients.Office.Excel.Functions.SPG(A2, "RD_LAST_REVIEW_DATE_GLOBAL", "Issuer Credit Rating", "Local Currency LT")</f>
        <v>45586</v>
      </c>
      <c r="R2" s="10">
        <f>_xll.SNL.Clients.Office.Excel.Functions.SPG(A2, "RD_CREDIT_RATING_DATE_GLOBAL", "Issuer Credit Rating", "Local Currency LT|0")</f>
        <v>45168</v>
      </c>
      <c r="S2" s="10">
        <f>_xll.SNL.Clients.Office.Excel.Functions.SPG(A2, "RD_CREDIT_WATCH_OUTLOOK_DATE_GLOBAL", "Issuer Credit Rating", "Local Currency LT|0")</f>
        <v>45420</v>
      </c>
    </row>
    <row r="3" spans="1:19" x14ac:dyDescent="0.3">
      <c r="A3" t="s">
        <v>7</v>
      </c>
      <c r="B3" t="str">
        <f>_xll.SNL.Clients.Office.Excel.Functions.SPG(A3,"SP_IPO_DATE")</f>
        <v/>
      </c>
      <c r="C3" s="5">
        <f>_xll.SNL.Clients.Office.Excel.Functions.SPG(A3, "SP_VOLUME_AVG_WEEKLY_TO_SHARES_OUT", , "1M")</f>
        <v>6.7429821781071624</v>
      </c>
      <c r="D3" s="5">
        <f>_xll.SNL.Clients.Office.Excel.Functions.SPG(A3, "SP_VOLUME_AVG_WEEKLY_TO_SHARES_OUT", , "3M")</f>
        <v>5.021016715493257</v>
      </c>
      <c r="E3" s="5">
        <f>_xll.SNL.Clients.Office.Excel.Functions.SPG(A3, "SP_VOLUME_AVG_DAILY_TO_1YR_AVG_DAILY", , "1M")</f>
        <v>157</v>
      </c>
      <c r="F3" s="5">
        <f>_xll.SNL.Clients.Office.Excel.Functions.SPG(A3, "SP_VOLUME_AVG_DAILY_TO_1YR_AVG_DAILY", , "3M")</f>
        <v>116.91</v>
      </c>
      <c r="G3" s="9" t="str">
        <f>_xll.SNL.Clients.Office.Excel.Functions.SPG(A3, "IQ_SECTOR")</f>
        <v>Industrials</v>
      </c>
      <c r="H3" s="9" t="str">
        <f>_xll.SNL.Clients.Office.Excel.Functions.SPG(A3, "IQ_INDUSTRY_GROUP")</f>
        <v>Capital Goods</v>
      </c>
      <c r="I3" s="9" t="str">
        <f>_xll.SNL.Clients.Office.Excel.Functions.SPG(A3, "IQ_INDUSTRY")</f>
        <v>Building Products</v>
      </c>
      <c r="J3" s="9" t="str">
        <f>_xll.SNL.Clients.Office.Excel.Functions.SPG(A3, "IQ_PRIMARY_INDUSTRY")</f>
        <v>Building Products</v>
      </c>
      <c r="K3" s="9" t="str">
        <f>_xll.SNL.Clients.Office.Excel.Functions.SPG(A3, "NAICS_CODE", "Primary")</f>
        <v>3352 - Household Appliance Manufacturing</v>
      </c>
      <c r="L3" s="9" t="str">
        <f>_xll.SNL.Clients.Office.Excel.Functions.SPG(A3, "SP_TOPICTAG")</f>
        <v/>
      </c>
      <c r="M3" s="5">
        <f>_xll.SNL.Clients.Office.Excel.Functions.SPG(A3, "SP_PCT_SHARES_OWNED_ALL_INSTITUTIONS")</f>
        <v>78.89</v>
      </c>
      <c r="N3" s="9" t="str">
        <f>_xll.SNL.Clients.Office.Excel.Functions.SPG(A3, "RD_CREDIT_RATING_GLOBAL", "Issuer Credit Rating", "Local Currency LT|0")</f>
        <v/>
      </c>
      <c r="O3" s="9" t="str">
        <f>_xll.SNL.Clients.Office.Excel.Functions.SPG(A3, "RD_CWOL_GLOBAL", "Issuer Credit Rating", "Local Currency LT|0")</f>
        <v/>
      </c>
      <c r="P3" s="9" t="str">
        <f>_xll.SNL.Clients.Office.Excel.Functions.SPG(A3, "RD_RATING_ACTION_GLOBAL", "Issuer Credit Rating", "Local Currency LT|0")</f>
        <v/>
      </c>
      <c r="Q3" s="10" t="str">
        <f>_xll.SNL.Clients.Office.Excel.Functions.SPG(A3, "RD_LAST_REVIEW_DATE_GLOBAL", "Issuer Credit Rating", "Local Currency LT")</f>
        <v/>
      </c>
      <c r="R3" s="10" t="str">
        <f>_xll.SNL.Clients.Office.Excel.Functions.SPG(A3, "RD_CREDIT_RATING_DATE_GLOBAL", "Issuer Credit Rating", "Local Currency LT|0")</f>
        <v/>
      </c>
      <c r="S3" s="10" t="str">
        <f>_xll.SNL.Clients.Office.Excel.Functions.SPG(A3, "RD_CREDIT_WATCH_OUTLOOK_DATE_GLOBAL", "Issuer Credit Rating", "Local Currency LT|0")</f>
        <v/>
      </c>
    </row>
    <row r="4" spans="1:19" x14ac:dyDescent="0.3">
      <c r="A4" t="s">
        <v>8</v>
      </c>
      <c r="B4" t="str">
        <f>_xll.SNL.Clients.Office.Excel.Functions.SPG(A4,"SP_IPO_DATE")</f>
        <v/>
      </c>
      <c r="C4" s="5">
        <f>_xll.SNL.Clients.Office.Excel.Functions.SPG(A4, "SP_VOLUME_AVG_WEEKLY_TO_SHARES_OUT", , "1M")</f>
        <v>2.2167841273133444</v>
      </c>
      <c r="D4" s="5">
        <f>_xll.SNL.Clients.Office.Excel.Functions.SPG(A4, "SP_VOLUME_AVG_WEEKLY_TO_SHARES_OUT", , "3M")</f>
        <v>1.6756109767294332</v>
      </c>
      <c r="E4" s="5">
        <f>_xll.SNL.Clients.Office.Excel.Functions.SPG(A4, "SP_VOLUME_AVG_DAILY_TO_1YR_AVG_DAILY", , "1M")</f>
        <v>133.31</v>
      </c>
      <c r="F4" s="5">
        <f>_xll.SNL.Clients.Office.Excel.Functions.SPG(A4, "SP_VOLUME_AVG_DAILY_TO_1YR_AVG_DAILY", , "3M")</f>
        <v>100.76</v>
      </c>
      <c r="G4" s="9" t="str">
        <f>_xll.SNL.Clients.Office.Excel.Functions.SPG(A4, "IQ_SECTOR")</f>
        <v>Health Care</v>
      </c>
      <c r="H4" s="9" t="str">
        <f>_xll.SNL.Clients.Office.Excel.Functions.SPG(A4, "IQ_INDUSTRY_GROUP")</f>
        <v>Health Care Equipment and Services</v>
      </c>
      <c r="I4" s="9" t="str">
        <f>_xll.SNL.Clients.Office.Excel.Functions.SPG(A4, "IQ_INDUSTRY")</f>
        <v>Health Care Equipment and Supplies</v>
      </c>
      <c r="J4" s="9" t="str">
        <f>_xll.SNL.Clients.Office.Excel.Functions.SPG(A4, "IQ_PRIMARY_INDUSTRY")</f>
        <v>Health Care Equipment</v>
      </c>
      <c r="K4" s="9" t="str">
        <f>_xll.SNL.Clients.Office.Excel.Functions.SPG(A4, "NAICS_CODE", "Primary")</f>
        <v>339112 - Surgical and Medical Instrument Manufacturing</v>
      </c>
      <c r="L4" s="9" t="str">
        <f>_xll.SNL.Clients.Office.Excel.Functions.SPG(A4, "SP_TOPICTAG")</f>
        <v>Health Diagnostics; Nutraceutical; Cardiovascular; Infectious Diseases; Neurology; Pain Management; Respiratory</v>
      </c>
      <c r="M4" s="5">
        <f>_xll.SNL.Clients.Office.Excel.Functions.SPG(A4, "SP_PCT_SHARES_OWNED_ALL_INSTITUTIONS")</f>
        <v>77.13</v>
      </c>
      <c r="N4" s="9" t="str">
        <f>_xll.SNL.Clients.Office.Excel.Functions.SPG(A4, "RD_CREDIT_RATING_GLOBAL", "Issuer Credit Rating", "Local Currency LT|0")</f>
        <v>AA-</v>
      </c>
      <c r="O4" s="9" t="str">
        <f>_xll.SNL.Clients.Office.Excel.Functions.SPG(A4, "RD_CWOL_GLOBAL", "Issuer Credit Rating", "Local Currency LT|0")</f>
        <v>Stable</v>
      </c>
      <c r="P4" s="9" t="str">
        <f>_xll.SNL.Clients.Office.Excel.Functions.SPG(A4, "RD_RATING_ACTION_GLOBAL", "Issuer Credit Rating", "Local Currency LT|0")</f>
        <v>Upgrade | CreditWatch/Outlook (03/09/2022)</v>
      </c>
      <c r="Q4" s="10">
        <f>_xll.SNL.Clients.Office.Excel.Functions.SPG(A4, "RD_LAST_REVIEW_DATE_GLOBAL", "Issuer Credit Rating", "Local Currency LT")</f>
        <v>45435</v>
      </c>
      <c r="R4" s="10">
        <f>_xll.SNL.Clients.Office.Excel.Functions.SPG(A4, "RD_CREDIT_RATING_DATE_GLOBAL", "Issuer Credit Rating", "Local Currency LT|0")</f>
        <v>44629</v>
      </c>
      <c r="S4" s="10">
        <f>_xll.SNL.Clients.Office.Excel.Functions.SPG(A4, "RD_CREDIT_WATCH_OUTLOOK_DATE_GLOBAL", "Issuer Credit Rating", "Local Currency LT|0")</f>
        <v>44629</v>
      </c>
    </row>
    <row r="5" spans="1:19" x14ac:dyDescent="0.3">
      <c r="A5" t="s">
        <v>9</v>
      </c>
      <c r="B5" t="str">
        <f>_xll.SNL.Clients.Office.Excel.Functions.SPG(A5,"SP_IPO_DATE")</f>
        <v/>
      </c>
      <c r="C5" s="5">
        <f>_xll.SNL.Clients.Office.Excel.Functions.SPG(A5, "SP_VOLUME_AVG_WEEKLY_TO_SHARES_OUT", , "1M")</f>
        <v>1.8181572556420014</v>
      </c>
      <c r="D5" s="5">
        <f>_xll.SNL.Clients.Office.Excel.Functions.SPG(A5, "SP_VOLUME_AVG_WEEKLY_TO_SHARES_OUT", , "3M")</f>
        <v>1.8785884607732075</v>
      </c>
      <c r="E5" s="5">
        <f>_xll.SNL.Clients.Office.Excel.Functions.SPG(A5, "SP_VOLUME_AVG_DAILY_TO_1YR_AVG_DAILY", , "1M")</f>
        <v>114.33</v>
      </c>
      <c r="F5" s="5">
        <f>_xll.SNL.Clients.Office.Excel.Functions.SPG(A5, "SP_VOLUME_AVG_DAILY_TO_1YR_AVG_DAILY", , "3M")</f>
        <v>118.13</v>
      </c>
      <c r="G5" s="9" t="str">
        <f>_xll.SNL.Clients.Office.Excel.Functions.SPG(A5, "IQ_SECTOR")</f>
        <v>Health Care</v>
      </c>
      <c r="H5" s="9" t="str">
        <f>_xll.SNL.Clients.Office.Excel.Functions.SPG(A5, "IQ_INDUSTRY_GROUP")</f>
        <v>Pharmaceuticals, Biotechnology and Life Sciences</v>
      </c>
      <c r="I5" s="9" t="str">
        <f>_xll.SNL.Clients.Office.Excel.Functions.SPG(A5, "IQ_INDUSTRY")</f>
        <v>Biotechnology</v>
      </c>
      <c r="J5" s="9" t="str">
        <f>_xll.SNL.Clients.Office.Excel.Functions.SPG(A5, "IQ_PRIMARY_INDUSTRY")</f>
        <v>Biotechnology</v>
      </c>
      <c r="K5" s="9" t="str">
        <f>_xll.SNL.Clients.Office.Excel.Functions.SPG(A5, "NAICS_CODE", "Primary")</f>
        <v>325414 - Biological Product (except Diagnostic) Manufacturing</v>
      </c>
      <c r="L5" s="9" t="str">
        <f>_xll.SNL.Clients.Office.Excel.Functions.SPG(A5, "SP_TOPICTAG")</f>
        <v>Dermatology; Endocrinology; Gastroenterology; Immunology; Neurology; Oncology; Ophthalmology</v>
      </c>
      <c r="M5" s="5">
        <f>_xll.SNL.Clients.Office.Excel.Functions.SPG(A5, "SP_PCT_SHARES_OWNED_ALL_INSTITUTIONS")</f>
        <v>73.319999999999993</v>
      </c>
      <c r="N5" s="9" t="str">
        <f>_xll.SNL.Clients.Office.Excel.Functions.SPG(A5, "RD_CREDIT_RATING_GLOBAL", "Issuer Credit Rating", "Local Currency LT|0")</f>
        <v>A-</v>
      </c>
      <c r="O5" s="9" t="str">
        <f>_xll.SNL.Clients.Office.Excel.Functions.SPG(A5, "RD_CWOL_GLOBAL", "Issuer Credit Rating", "Local Currency LT|0")</f>
        <v>Stable</v>
      </c>
      <c r="P5" s="9" t="str">
        <f>_xll.SNL.Clients.Office.Excel.Functions.SPG(A5, "RD_RATING_ACTION_GLOBAL", "Issuer Credit Rating", "Local Currency LT|0")</f>
        <v>Upgrade | CreditWatch/Outlook (11/02/2023)</v>
      </c>
      <c r="Q5" s="10">
        <f>_xll.SNL.Clients.Office.Excel.Functions.SPG(A5, "RD_LAST_REVIEW_DATE_GLOBAL", "Issuer Credit Rating", "Local Currency LT")</f>
        <v>45621</v>
      </c>
      <c r="R5" s="10">
        <f>_xll.SNL.Clients.Office.Excel.Functions.SPG(A5, "RD_CREDIT_RATING_DATE_GLOBAL", "Issuer Credit Rating", "Local Currency LT|0")</f>
        <v>45232</v>
      </c>
      <c r="S5" s="10">
        <f>_xll.SNL.Clients.Office.Excel.Functions.SPG(A5, "RD_CREDIT_WATCH_OUTLOOK_DATE_GLOBAL", "Issuer Credit Rating", "Local Currency LT|0")</f>
        <v>45232</v>
      </c>
    </row>
    <row r="6" spans="1:19" x14ac:dyDescent="0.3">
      <c r="A6" t="s">
        <v>10</v>
      </c>
      <c r="B6" s="10">
        <f>_xll.SNL.Clients.Office.Excel.Functions.SPG(A6,"SP_IPO_DATE")</f>
        <v>37090</v>
      </c>
      <c r="C6" s="5">
        <f>_xll.SNL.Clients.Office.Excel.Functions.SPG(A6, "SP_VOLUME_AVG_WEEKLY_TO_SHARES_OUT", , "1M")</f>
        <v>2.219815900384043</v>
      </c>
      <c r="D6" s="5">
        <f>_xll.SNL.Clients.Office.Excel.Functions.SPG(A6, "SP_VOLUME_AVG_WEEKLY_TO_SHARES_OUT", , "3M")</f>
        <v>2.085249551440874</v>
      </c>
      <c r="E6" s="5">
        <f>_xll.SNL.Clients.Office.Excel.Functions.SPG(A6, "SP_VOLUME_AVG_DAILY_TO_1YR_AVG_DAILY", , "1M")</f>
        <v>100.64</v>
      </c>
      <c r="F6" s="5">
        <f>_xll.SNL.Clients.Office.Excel.Functions.SPG(A6, "SP_VOLUME_AVG_DAILY_TO_1YR_AVG_DAILY", , "3M")</f>
        <v>94.53</v>
      </c>
      <c r="G6" s="9" t="str">
        <f>_xll.SNL.Clients.Office.Excel.Functions.SPG(A6, "IQ_SECTOR")</f>
        <v>Information Technology</v>
      </c>
      <c r="H6" s="9" t="str">
        <f>_xll.SNL.Clients.Office.Excel.Functions.SPG(A6, "IQ_INDUSTRY_GROUP")</f>
        <v>Software and Services</v>
      </c>
      <c r="I6" s="9" t="str">
        <f>_xll.SNL.Clients.Office.Excel.Functions.SPG(A6, "IQ_INDUSTRY")</f>
        <v>IT Services</v>
      </c>
      <c r="J6" s="9" t="str">
        <f>_xll.SNL.Clients.Office.Excel.Functions.SPG(A6, "IQ_PRIMARY_INDUSTRY")</f>
        <v>IT Consulting and Other Services</v>
      </c>
      <c r="K6" s="9" t="str">
        <f>_xll.SNL.Clients.Office.Excel.Functions.SPG(A6, "NAICS_CODE", "Primary")</f>
        <v>541511 - Custom Computer Programming Services</v>
      </c>
      <c r="L6" s="9" t="str">
        <f>_xll.SNL.Clients.Office.Excel.Functions.SPG(A6, "SP_TOPICTAG")</f>
        <v>Software Development; Cloud Management; Data Integration; Machine Learning; Cloud Infrastructure; Process Automation; Artificial Intelligence</v>
      </c>
      <c r="M6" s="5">
        <f>_xll.SNL.Clients.Office.Excel.Functions.SPG(A6, "SP_PCT_SHARES_OWNED_ALL_INSTITUTIONS")</f>
        <v>78.819999999999993</v>
      </c>
      <c r="N6" s="9" t="str">
        <f>_xll.SNL.Clients.Office.Excel.Functions.SPG(A6, "RD_CREDIT_RATING_GLOBAL", "Issuer Credit Rating", "Local Currency LT|0")</f>
        <v>AA-</v>
      </c>
      <c r="O6" s="9" t="str">
        <f>_xll.SNL.Clients.Office.Excel.Functions.SPG(A6, "RD_CWOL_GLOBAL", "Issuer Credit Rating", "Local Currency LT|0")</f>
        <v>Stable</v>
      </c>
      <c r="P6" s="9" t="str">
        <f>_xll.SNL.Clients.Office.Excel.Functions.SPG(A6, "RD_RATING_ACTION_GLOBAL", "Issuer Credit Rating", "Local Currency LT|0")</f>
        <v>Upgrade | CreditWatch/Outlook (05/10/2021)</v>
      </c>
      <c r="Q6" s="10">
        <f>_xll.SNL.Clients.Office.Excel.Functions.SPG(A6, "RD_LAST_REVIEW_DATE_GLOBAL", "Issuer Credit Rating", "Local Currency LT")</f>
        <v>45566</v>
      </c>
      <c r="R6" s="10">
        <f>_xll.SNL.Clients.Office.Excel.Functions.SPG(A6, "RD_CREDIT_RATING_DATE_GLOBAL", "Issuer Credit Rating", "Local Currency LT|0")</f>
        <v>44326</v>
      </c>
      <c r="S6" s="10">
        <f>_xll.SNL.Clients.Office.Excel.Functions.SPG(A6, "RD_CREDIT_WATCH_OUTLOOK_DATE_GLOBAL", "Issuer Credit Rating", "Local Currency LT|0")</f>
        <v>44326</v>
      </c>
    </row>
    <row r="7" spans="1:19" x14ac:dyDescent="0.3">
      <c r="A7" t="s">
        <v>11</v>
      </c>
      <c r="B7" t="str">
        <f>_xll.SNL.Clients.Office.Excel.Functions.SPG(A7,"SP_IPO_DATE")</f>
        <v/>
      </c>
      <c r="C7" s="5">
        <f>_xll.SNL.Clients.Office.Excel.Functions.SPG(A7, "SP_VOLUME_AVG_WEEKLY_TO_SHARES_OUT", , "1M")</f>
        <v>4.288214313062694</v>
      </c>
      <c r="D7" s="5">
        <f>_xll.SNL.Clients.Office.Excel.Functions.SPG(A7, "SP_VOLUME_AVG_WEEKLY_TO_SHARES_OUT", , "3M")</f>
        <v>4.5473866743736249</v>
      </c>
      <c r="E7" s="5">
        <f>_xll.SNL.Clients.Office.Excel.Functions.SPG(A7, "SP_VOLUME_AVG_DAILY_TO_1YR_AVG_DAILY", , "1M")</f>
        <v>109.12</v>
      </c>
      <c r="F7" s="5">
        <f>_xll.SNL.Clients.Office.Excel.Functions.SPG(A7, "SP_VOLUME_AVG_DAILY_TO_1YR_AVG_DAILY", , "3M")</f>
        <v>115.72</v>
      </c>
      <c r="G7" s="9" t="str">
        <f>_xll.SNL.Clients.Office.Excel.Functions.SPG(A7, "IQ_SECTOR")</f>
        <v>Information Technology</v>
      </c>
      <c r="H7" s="9" t="str">
        <f>_xll.SNL.Clients.Office.Excel.Functions.SPG(A7, "IQ_INDUSTRY_GROUP")</f>
        <v>Software and Services</v>
      </c>
      <c r="I7" s="9" t="str">
        <f>_xll.SNL.Clients.Office.Excel.Functions.SPG(A7, "IQ_INDUSTRY")</f>
        <v>Software</v>
      </c>
      <c r="J7" s="9" t="str">
        <f>_xll.SNL.Clients.Office.Excel.Functions.SPG(A7, "IQ_PRIMARY_INDUSTRY")</f>
        <v>Application Software</v>
      </c>
      <c r="K7" s="9" t="str">
        <f>_xll.SNL.Clients.Office.Excel.Functions.SPG(A7, "NAICS_CODE", "Primary")</f>
        <v>513210 - Software Publishers</v>
      </c>
      <c r="L7" s="9" t="str">
        <f>_xll.SNL.Clients.Office.Excel.Functions.SPG(A7, "SP_TOPICTAG")</f>
        <v>Software Development; Machine Learning; Customer Relationship Management; Cloud Infrastructure; Team Collaboration; Content Creation; Artificial Intelligence</v>
      </c>
      <c r="M7" s="5">
        <f>_xll.SNL.Clients.Office.Excel.Functions.SPG(A7, "SP_PCT_SHARES_OWNED_ALL_INSTITUTIONS")</f>
        <v>84.15</v>
      </c>
      <c r="N7" s="9" t="str">
        <f>_xll.SNL.Clients.Office.Excel.Functions.SPG(A7, "RD_CREDIT_RATING_GLOBAL", "Issuer Credit Rating", "Local Currency LT|0")</f>
        <v>A+</v>
      </c>
      <c r="O7" s="9" t="str">
        <f>_xll.SNL.Clients.Office.Excel.Functions.SPG(A7, "RD_CWOL_GLOBAL", "Issuer Credit Rating", "Local Currency LT|0")</f>
        <v>Stable</v>
      </c>
      <c r="P7" s="9" t="str">
        <f>_xll.SNL.Clients.Office.Excel.Functions.SPG(A7, "RD_RATING_ACTION_GLOBAL", "Issuer Credit Rating", "Local Currency LT|0")</f>
        <v>Upgrade | CreditWatch/Outlook (07/16/2021)</v>
      </c>
      <c r="Q7" s="10">
        <f>_xll.SNL.Clients.Office.Excel.Functions.SPG(A7, "RD_LAST_REVIEW_DATE_GLOBAL", "Issuer Credit Rating", "Local Currency LT")</f>
        <v>45404</v>
      </c>
      <c r="R7" s="10">
        <f>_xll.SNL.Clients.Office.Excel.Functions.SPG(A7, "RD_CREDIT_RATING_DATE_GLOBAL", "Issuer Credit Rating", "Local Currency LT|0")</f>
        <v>44393</v>
      </c>
      <c r="S7" s="10">
        <f>_xll.SNL.Clients.Office.Excel.Functions.SPG(A7, "RD_CREDIT_WATCH_OUTLOOK_DATE_GLOBAL", "Issuer Credit Rating", "Local Currency LT|0")</f>
        <v>44393</v>
      </c>
    </row>
    <row r="8" spans="1:19" x14ac:dyDescent="0.3">
      <c r="A8" t="s">
        <v>12</v>
      </c>
      <c r="B8" t="str">
        <f>_xll.SNL.Clients.Office.Excel.Functions.SPG(A8,"SP_IPO_DATE")</f>
        <v/>
      </c>
      <c r="C8" s="5">
        <f>_xll.SNL.Clients.Office.Excel.Functions.SPG(A8, "SP_VOLUME_AVG_WEEKLY_TO_SHARES_OUT", , "1M")</f>
        <v>13.519292949023324</v>
      </c>
      <c r="D8" s="5">
        <f>_xll.SNL.Clients.Office.Excel.Functions.SPG(A8, "SP_VOLUME_AVG_WEEKLY_TO_SHARES_OUT", , "3M")</f>
        <v>11.907962636145712</v>
      </c>
      <c r="E8" s="5">
        <f>_xll.SNL.Clients.Office.Excel.Functions.SPG(A8, "SP_VOLUME_AVG_DAILY_TO_1YR_AVG_DAILY", , "1M")</f>
        <v>90.41</v>
      </c>
      <c r="F8" s="5">
        <f>_xll.SNL.Clients.Office.Excel.Functions.SPG(A8, "SP_VOLUME_AVG_DAILY_TO_1YR_AVG_DAILY", , "3M")</f>
        <v>79.64</v>
      </c>
      <c r="G8" s="9" t="str">
        <f>_xll.SNL.Clients.Office.Excel.Functions.SPG(A8, "IQ_SECTOR")</f>
        <v>Information Technology</v>
      </c>
      <c r="H8" s="9" t="str">
        <f>_xll.SNL.Clients.Office.Excel.Functions.SPG(A8, "IQ_INDUSTRY_GROUP")</f>
        <v>Semiconductors and Semiconductor Equipment</v>
      </c>
      <c r="I8" s="9" t="str">
        <f>_xll.SNL.Clients.Office.Excel.Functions.SPG(A8, "IQ_INDUSTRY")</f>
        <v>Semiconductors and Semiconductor Equipment</v>
      </c>
      <c r="J8" s="9" t="str">
        <f>_xll.SNL.Clients.Office.Excel.Functions.SPG(A8, "IQ_PRIMARY_INDUSTRY")</f>
        <v>Semiconductors</v>
      </c>
      <c r="K8" s="9" t="str">
        <f>_xll.SNL.Clients.Office.Excel.Functions.SPG(A8, "NAICS_CODE", "Primary")</f>
        <v>334413 - Semiconductor and Related Device Manufacturing</v>
      </c>
      <c r="L8" s="9" t="str">
        <f>_xll.SNL.Clients.Office.Excel.Functions.SPG(A8, "SP_TOPICTAG")</f>
        <v>Computer Vision; Machine Learning; Cloud Infrastructure; Cloud Storage; Data Centers and Facilities; Data Center Technology; Artificial Intelligence</v>
      </c>
      <c r="M8" s="5">
        <f>_xll.SNL.Clients.Office.Excel.Functions.SPG(A8, "SP_PCT_SHARES_OWNED_ALL_INSTITUTIONS")</f>
        <v>69.510000000000005</v>
      </c>
      <c r="N8" s="9" t="str">
        <f>_xll.SNL.Clients.Office.Excel.Functions.SPG(A8, "RD_CREDIT_RATING_GLOBAL", "Issuer Credit Rating", "Local Currency LT|0")</f>
        <v>A</v>
      </c>
      <c r="O8" s="9" t="str">
        <f>_xll.SNL.Clients.Office.Excel.Functions.SPG(A8, "RD_CWOL_GLOBAL", "Issuer Credit Rating", "Local Currency LT|0")</f>
        <v>Stable</v>
      </c>
      <c r="P8" s="9" t="str">
        <f>_xll.SNL.Clients.Office.Excel.Functions.SPG(A8, "RD_RATING_ACTION_GLOBAL", "Issuer Credit Rating", "Local Currency LT|0")</f>
        <v>Upgrade | CreditWatch/Outlook (01/09/2025)</v>
      </c>
      <c r="Q8" s="10">
        <f>_xll.SNL.Clients.Office.Excel.Functions.SPG(A8, "RD_LAST_REVIEW_DATE_GLOBAL", "Issuer Credit Rating", "Local Currency LT")</f>
        <v>45666</v>
      </c>
      <c r="R8" s="10">
        <f>_xll.SNL.Clients.Office.Excel.Functions.SPG(A8, "RD_CREDIT_RATING_DATE_GLOBAL", "Issuer Credit Rating", "Local Currency LT|0")</f>
        <v>45666</v>
      </c>
      <c r="S8" s="10">
        <f>_xll.SNL.Clients.Office.Excel.Functions.SPG(A8, "RD_CREDIT_WATCH_OUTLOOK_DATE_GLOBAL", "Issuer Credit Rating", "Local Currency LT|0")</f>
        <v>45666</v>
      </c>
    </row>
    <row r="9" spans="1:19" x14ac:dyDescent="0.3">
      <c r="A9" t="s">
        <v>13</v>
      </c>
      <c r="B9" t="str">
        <f>_xll.SNL.Clients.Office.Excel.Functions.SPG(A9,"SP_IPO_DATE")</f>
        <v/>
      </c>
      <c r="C9" s="5">
        <f>_xll.SNL.Clients.Office.Excel.Functions.SPG(A9, "SP_VOLUME_AVG_WEEKLY_TO_SHARES_OUT", , "1M")</f>
        <v>1.6929783455956078</v>
      </c>
      <c r="D9" s="5">
        <f>_xll.SNL.Clients.Office.Excel.Functions.SPG(A9, "SP_VOLUME_AVG_WEEKLY_TO_SHARES_OUT", , "3M")</f>
        <v>1.7428290174301146</v>
      </c>
      <c r="E9" s="5">
        <f>_xll.SNL.Clients.Office.Excel.Functions.SPG(A9, "SP_VOLUME_AVG_DAILY_TO_1YR_AVG_DAILY", , "1M")</f>
        <v>86.42</v>
      </c>
      <c r="F9" s="5">
        <f>_xll.SNL.Clients.Office.Excel.Functions.SPG(A9, "SP_VOLUME_AVG_DAILY_TO_1YR_AVG_DAILY", , "3M")</f>
        <v>88.97</v>
      </c>
      <c r="G9" s="9" t="str">
        <f>_xll.SNL.Clients.Office.Excel.Functions.SPG(A9, "IQ_SECTOR")</f>
        <v>Financials</v>
      </c>
      <c r="H9" s="9" t="str">
        <f>_xll.SNL.Clients.Office.Excel.Functions.SPG(A9, "IQ_INDUSTRY_GROUP")</f>
        <v>Insurance</v>
      </c>
      <c r="I9" s="9" t="str">
        <f>_xll.SNL.Clients.Office.Excel.Functions.SPG(A9, "IQ_INDUSTRY")</f>
        <v>Insurance</v>
      </c>
      <c r="J9" s="9" t="str">
        <f>_xll.SNL.Clients.Office.Excel.Functions.SPG(A9, "IQ_PRIMARY_INDUSTRY")</f>
        <v>Life and Health Insurance</v>
      </c>
      <c r="K9" s="9" t="str">
        <f>_xll.SNL.Clients.Office.Excel.Functions.SPG(A9, "NAICS_CODE", "Primary")</f>
        <v>524113 - Direct Life Insurance Carriers</v>
      </c>
      <c r="L9" s="9" t="str">
        <f>_xll.SNL.Clients.Office.Excel.Functions.SPG(A9, "SP_TOPICTAG")</f>
        <v>Employee Benefits; End-of-Life Planning; Oncology</v>
      </c>
      <c r="M9" s="5">
        <f>_xll.SNL.Clients.Office.Excel.Functions.SPG(A9, "SP_PCT_SHARES_OWNED_ALL_INSTITUTIONS")</f>
        <v>69.69</v>
      </c>
      <c r="N9" s="9" t="str">
        <f>_xll.SNL.Clients.Office.Excel.Functions.SPG(A9, "RD_CREDIT_RATING_GLOBAL", "Issuer Credit Rating", "Local Currency LT|0")</f>
        <v>A-</v>
      </c>
      <c r="O9" s="9" t="str">
        <f>_xll.SNL.Clients.Office.Excel.Functions.SPG(A9, "RD_CWOL_GLOBAL", "Issuer Credit Rating", "Local Currency LT|0")</f>
        <v>Stable</v>
      </c>
      <c r="P9" s="9" t="str">
        <f>_xll.SNL.Clients.Office.Excel.Functions.SPG(A9, "RD_RATING_ACTION_GLOBAL", "Issuer Credit Rating", "Local Currency LT|0")</f>
        <v>CreditWatch/Outlook (06/09/2020)</v>
      </c>
      <c r="Q9" s="10">
        <f>_xll.SNL.Clients.Office.Excel.Functions.SPG(A9, "RD_LAST_REVIEW_DATE_GLOBAL", "Issuer Credit Rating", "Local Currency LT")</f>
        <v>45692</v>
      </c>
      <c r="R9" s="10">
        <f>_xll.SNL.Clients.Office.Excel.Functions.SPG(A9, "RD_CREDIT_RATING_DATE_GLOBAL", "Issuer Credit Rating", "Local Currency LT|0")</f>
        <v>42263</v>
      </c>
      <c r="S9" s="10">
        <f>_xll.SNL.Clients.Office.Excel.Functions.SPG(A9, "RD_CREDIT_WATCH_OUTLOOK_DATE_GLOBAL", "Issuer Credit Rating", "Local Currency LT|0")</f>
        <v>43991</v>
      </c>
    </row>
    <row r="10" spans="1:19" x14ac:dyDescent="0.3">
      <c r="A10" t="s">
        <v>14</v>
      </c>
      <c r="B10" s="10">
        <f>_xll.SNL.Clients.Office.Excel.Functions.SPG(A10,"SP_IPO_DATE")</f>
        <v>36482</v>
      </c>
      <c r="C10" s="5">
        <f>_xll.SNL.Clients.Office.Excel.Functions.SPG(A10, "SP_VOLUME_AVG_WEEKLY_TO_SHARES_OUT", , "1M")</f>
        <v>3.1692967758938706</v>
      </c>
      <c r="D10" s="5">
        <f>_xll.SNL.Clients.Office.Excel.Functions.SPG(A10, "SP_VOLUME_AVG_WEEKLY_TO_SHARES_OUT", , "3M")</f>
        <v>3.1449584265617538</v>
      </c>
      <c r="E10" s="5">
        <f>_xll.SNL.Clients.Office.Excel.Functions.SPG(A10, "SP_VOLUME_AVG_DAILY_TO_1YR_AVG_DAILY", , "1M")</f>
        <v>104.03</v>
      </c>
      <c r="F10" s="5">
        <f>_xll.SNL.Clients.Office.Excel.Functions.SPG(A10, "SP_VOLUME_AVG_DAILY_TO_1YR_AVG_DAILY", , "3M")</f>
        <v>103.23</v>
      </c>
      <c r="G10" s="9" t="str">
        <f>_xll.SNL.Clients.Office.Excel.Functions.SPG(A10, "IQ_SECTOR")</f>
        <v>Health Care</v>
      </c>
      <c r="H10" s="9" t="str">
        <f>_xll.SNL.Clients.Office.Excel.Functions.SPG(A10, "IQ_INDUSTRY_GROUP")</f>
        <v>Pharmaceuticals, Biotechnology and Life Sciences</v>
      </c>
      <c r="I10" s="9" t="str">
        <f>_xll.SNL.Clients.Office.Excel.Functions.SPG(A10, "IQ_INDUSTRY")</f>
        <v>Life Sciences Tools and Services</v>
      </c>
      <c r="J10" s="9" t="str">
        <f>_xll.SNL.Clients.Office.Excel.Functions.SPG(A10, "IQ_PRIMARY_INDUSTRY")</f>
        <v>Life Sciences Tools and Services</v>
      </c>
      <c r="K10" s="9" t="str">
        <f>_xll.SNL.Clients.Office.Excel.Functions.SPG(A10, "NAICS_CODE", "Primary")</f>
        <v>334516 - Analytical Laboratory Instrument Manufacturing</v>
      </c>
      <c r="L10" s="9" t="str">
        <f>_xll.SNL.Clients.Office.Excel.Functions.SPG(A10, "SP_TOPICTAG")</f>
        <v>Environmental Consulting; Health Diagnostics; Genetics; Process Automation; Immunology; Oncology</v>
      </c>
      <c r="M10" s="5">
        <f>_xll.SNL.Clients.Office.Excel.Functions.SPG(A10, "SP_PCT_SHARES_OWNED_ALL_INSTITUTIONS")</f>
        <v>90.58</v>
      </c>
      <c r="N10" s="9" t="str">
        <f>_xll.SNL.Clients.Office.Excel.Functions.SPG(A10, "RD_CREDIT_RATING_GLOBAL", "Issuer Credit Rating", "Local Currency LT|0")</f>
        <v>BBB+</v>
      </c>
      <c r="O10" s="9" t="str">
        <f>_xll.SNL.Clients.Office.Excel.Functions.SPG(A10, "RD_CWOL_GLOBAL", "Issuer Credit Rating", "Local Currency LT|0")</f>
        <v>Positive</v>
      </c>
      <c r="P10" s="9" t="str">
        <f>_xll.SNL.Clients.Office.Excel.Functions.SPG(A10, "RD_RATING_ACTION_GLOBAL", "Issuer Credit Rating", "Local Currency LT|0")</f>
        <v>CreditWatch/Outlook (07/21/2023)</v>
      </c>
      <c r="Q10" s="10">
        <f>_xll.SNL.Clients.Office.Excel.Functions.SPG(A10, "RD_LAST_REVIEW_DATE_GLOBAL", "Issuer Credit Rating", "Local Currency LT")</f>
        <v>45398</v>
      </c>
      <c r="R10" s="10">
        <f>_xll.SNL.Clients.Office.Excel.Functions.SPG(A10, "RD_CREDIT_RATING_DATE_GLOBAL", "Issuer Credit Rating", "Local Currency LT|0")</f>
        <v>40899</v>
      </c>
      <c r="S10" s="10">
        <f>_xll.SNL.Clients.Office.Excel.Functions.SPG(A10, "RD_CREDIT_WATCH_OUTLOOK_DATE_GLOBAL", "Issuer Credit Rating", "Local Currency LT|0")</f>
        <v>45128</v>
      </c>
    </row>
    <row r="11" spans="1:19" x14ac:dyDescent="0.3">
      <c r="A11" t="s">
        <v>15</v>
      </c>
      <c r="B11" t="str">
        <f>_xll.SNL.Clients.Office.Excel.Functions.SPG(A11,"SP_IPO_DATE")</f>
        <v/>
      </c>
      <c r="C11" s="5">
        <f>_xll.SNL.Clients.Office.Excel.Functions.SPG(A11, "SP_VOLUME_AVG_WEEKLY_TO_SHARES_OUT", , "1M")</f>
        <v>4.691117972597036</v>
      </c>
      <c r="D11" s="5">
        <f>_xll.SNL.Clients.Office.Excel.Functions.SPG(A11, "SP_VOLUME_AVG_WEEKLY_TO_SHARES_OUT", , "3M")</f>
        <v>3.4498116896335369</v>
      </c>
      <c r="E11" s="5">
        <f>_xll.SNL.Clients.Office.Excel.Functions.SPG(A11, "SP_VOLUME_AVG_DAILY_TO_1YR_AVG_DAILY", , "1M")</f>
        <v>133.38999999999999</v>
      </c>
      <c r="F11" s="5">
        <f>_xll.SNL.Clients.Office.Excel.Functions.SPG(A11, "SP_VOLUME_AVG_DAILY_TO_1YR_AVG_DAILY", , "3M")</f>
        <v>98.09</v>
      </c>
      <c r="G11" s="9" t="str">
        <f>_xll.SNL.Clients.Office.Excel.Functions.SPG(A11, "IQ_SECTOR")</f>
        <v>Materials</v>
      </c>
      <c r="H11" s="9" t="str">
        <f>_xll.SNL.Clients.Office.Excel.Functions.SPG(A11, "IQ_INDUSTRY_GROUP")</f>
        <v>Materials</v>
      </c>
      <c r="I11" s="9" t="str">
        <f>_xll.SNL.Clients.Office.Excel.Functions.SPG(A11, "IQ_INDUSTRY")</f>
        <v>Chemicals</v>
      </c>
      <c r="J11" s="9" t="str">
        <f>_xll.SNL.Clients.Office.Excel.Functions.SPG(A11, "IQ_PRIMARY_INDUSTRY")</f>
        <v>Industrial Gases</v>
      </c>
      <c r="K11" s="9" t="str">
        <f>_xll.SNL.Clients.Office.Excel.Functions.SPG(A11, "NAICS_CODE", "Primary")</f>
        <v>325120 - Industrial Gas Manufacturing</v>
      </c>
      <c r="L11" s="9" t="str">
        <f>_xll.SNL.Clients.Office.Excel.Functions.SPG(A11, "SP_TOPICTAG")</f>
        <v>Clean Energy; CleanTech; ClimateTech; Utility Scale Solar; Onshore and Offshore Wind; Hydrogen</v>
      </c>
      <c r="M11" s="5">
        <f>_xll.SNL.Clients.Office.Excel.Functions.SPG(A11, "SP_PCT_SHARES_OWNED_ALL_INSTITUTIONS")</f>
        <v>91.39</v>
      </c>
      <c r="N11" s="9" t="str">
        <f>_xll.SNL.Clients.Office.Excel.Functions.SPG(A11, "RD_CREDIT_RATING_GLOBAL", "Issuer Credit Rating", "Local Currency LT|0")</f>
        <v>A</v>
      </c>
      <c r="O11" s="9" t="str">
        <f>_xll.SNL.Clients.Office.Excel.Functions.SPG(A11, "RD_CWOL_GLOBAL", "Issuer Credit Rating", "Local Currency LT|0")</f>
        <v>Negative</v>
      </c>
      <c r="P11" s="9" t="str">
        <f>_xll.SNL.Clients.Office.Excel.Functions.SPG(A11, "RD_RATING_ACTION_GLOBAL", "Issuer Credit Rating", "Local Currency LT|0")</f>
        <v>CreditWatch/Outlook (10/18/2024)</v>
      </c>
      <c r="Q11" s="10">
        <f>_xll.SNL.Clients.Office.Excel.Functions.SPG(A11, "RD_LAST_REVIEW_DATE_GLOBAL", "Issuer Credit Rating", "Local Currency LT")</f>
        <v>45583</v>
      </c>
      <c r="R11" s="10">
        <f>_xll.SNL.Clients.Office.Excel.Functions.SPG(A11, "RD_CREDIT_RATING_DATE_GLOBAL", "Issuer Credit Rating", "Local Currency LT|0")</f>
        <v>35166</v>
      </c>
      <c r="S11" s="10">
        <f>_xll.SNL.Clients.Office.Excel.Functions.SPG(A11, "RD_CREDIT_WATCH_OUTLOOK_DATE_GLOBAL", "Issuer Credit Rating", "Local Currency LT|0")</f>
        <v>45583</v>
      </c>
    </row>
    <row r="12" spans="1:19" x14ac:dyDescent="0.3">
      <c r="A12" t="s">
        <v>16</v>
      </c>
      <c r="B12" s="10">
        <f>_xll.SNL.Clients.Office.Excel.Functions.SPG(A12,"SP_IPO_DATE")</f>
        <v>44174</v>
      </c>
      <c r="C12" s="5">
        <f>_xll.SNL.Clients.Office.Excel.Functions.SPG(A12, "SP_VOLUME_AVG_WEEKLY_TO_SHARES_OUT", , "1M")</f>
        <v>4.7449826398833554</v>
      </c>
      <c r="D12" s="5">
        <f>_xll.SNL.Clients.Office.Excel.Functions.SPG(A12, "SP_VOLUME_AVG_WEEKLY_TO_SHARES_OUT", , "3M")</f>
        <v>5.3220797127004156</v>
      </c>
      <c r="E12" s="5">
        <f>_xll.SNL.Clients.Office.Excel.Functions.SPG(A12, "SP_VOLUME_AVG_DAILY_TO_1YR_AVG_DAILY", , "1M")</f>
        <v>91.37</v>
      </c>
      <c r="F12" s="5">
        <f>_xll.SNL.Clients.Office.Excel.Functions.SPG(A12, "SP_VOLUME_AVG_DAILY_TO_1YR_AVG_DAILY", , "3M")</f>
        <v>102.48</v>
      </c>
      <c r="G12" s="9" t="str">
        <f>_xll.SNL.Clients.Office.Excel.Functions.SPG(A12, "IQ_SECTOR")</f>
        <v>Consumer Discretionary</v>
      </c>
      <c r="H12" s="9" t="str">
        <f>_xll.SNL.Clients.Office.Excel.Functions.SPG(A12, "IQ_INDUSTRY_GROUP")</f>
        <v>Consumer Services</v>
      </c>
      <c r="I12" s="9" t="str">
        <f>_xll.SNL.Clients.Office.Excel.Functions.SPG(A12, "IQ_INDUSTRY")</f>
        <v>Hotels, Restaurants and Leisure</v>
      </c>
      <c r="J12" s="9" t="str">
        <f>_xll.SNL.Clients.Office.Excel.Functions.SPG(A12, "IQ_PRIMARY_INDUSTRY")</f>
        <v>Hotels, Resorts and Cruise Lines</v>
      </c>
      <c r="K12" s="9" t="str">
        <f>_xll.SNL.Clients.Office.Excel.Functions.SPG(A12, "NAICS_CODE", "Primary")</f>
        <v>561510 - Travel Agencies</v>
      </c>
      <c r="L12" s="9" t="str">
        <f>_xll.SNL.Clients.Office.Excel.Functions.SPG(A12, "SP_TOPICTAG")</f>
        <v>Adventure Travel; Business Travel; Tourism; Travel Accommodations; Collaborative Consumption</v>
      </c>
      <c r="M12" s="5">
        <f>_xll.SNL.Clients.Office.Excel.Functions.SPG(A12, "SP_PCT_SHARES_OWNED_ALL_INSTITUTIONS")</f>
        <v>56.55</v>
      </c>
      <c r="N12" s="9" t="str">
        <f>_xll.SNL.Clients.Office.Excel.Functions.SPG(A12, "RD_CREDIT_RATING_GLOBAL", "Issuer Credit Rating", "Local Currency LT|0")</f>
        <v/>
      </c>
      <c r="O12" s="9" t="str">
        <f>_xll.SNL.Clients.Office.Excel.Functions.SPG(A12, "RD_CWOL_GLOBAL", "Issuer Credit Rating", "Local Currency LT|0")</f>
        <v/>
      </c>
      <c r="P12" s="9" t="str">
        <f>_xll.SNL.Clients.Office.Excel.Functions.SPG(A12, "RD_RATING_ACTION_GLOBAL", "Issuer Credit Rating", "Local Currency LT|0")</f>
        <v/>
      </c>
      <c r="Q12" s="10" t="str">
        <f>_xll.SNL.Clients.Office.Excel.Functions.SPG(A12, "RD_LAST_REVIEW_DATE_GLOBAL", "Issuer Credit Rating", "Local Currency LT")</f>
        <v/>
      </c>
      <c r="R12" s="10" t="str">
        <f>_xll.SNL.Clients.Office.Excel.Functions.SPG(A12, "RD_CREDIT_RATING_DATE_GLOBAL", "Issuer Credit Rating", "Local Currency LT|0")</f>
        <v/>
      </c>
      <c r="S12" s="10" t="str">
        <f>_xll.SNL.Clients.Office.Excel.Functions.SPG(A12, "RD_CREDIT_WATCH_OUTLOOK_DATE_GLOBAL", "Issuer Credit Rating", "Local Currency LT|0")</f>
        <v/>
      </c>
    </row>
    <row r="13" spans="1:19" x14ac:dyDescent="0.3">
      <c r="A13" t="s">
        <v>17</v>
      </c>
      <c r="B13" s="10">
        <f>_xll.SNL.Clients.Office.Excel.Functions.SPG(A13,"SP_IPO_DATE")</f>
        <v>36461</v>
      </c>
      <c r="C13" s="5">
        <f>_xll.SNL.Clients.Office.Excel.Functions.SPG(A13, "SP_VOLUME_AVG_WEEKLY_TO_SHARES_OUT", , "1M")</f>
        <v>5.8430231829636909</v>
      </c>
      <c r="D13" s="5">
        <f>_xll.SNL.Clients.Office.Excel.Functions.SPG(A13, "SP_VOLUME_AVG_WEEKLY_TO_SHARES_OUT", , "3M")</f>
        <v>6.2866400843286829</v>
      </c>
      <c r="E13" s="5">
        <f>_xll.SNL.Clients.Office.Excel.Functions.SPG(A13, "SP_VOLUME_AVG_DAILY_TO_1YR_AVG_DAILY", , "1M")</f>
        <v>102.81</v>
      </c>
      <c r="F13" s="5">
        <f>_xll.SNL.Clients.Office.Excel.Functions.SPG(A13, "SP_VOLUME_AVG_DAILY_TO_1YR_AVG_DAILY", , "3M")</f>
        <v>110.62</v>
      </c>
      <c r="G13" s="9" t="str">
        <f>_xll.SNL.Clients.Office.Excel.Functions.SPG(A13, "IQ_SECTOR")</f>
        <v>Information Technology</v>
      </c>
      <c r="H13" s="9" t="str">
        <f>_xll.SNL.Clients.Office.Excel.Functions.SPG(A13, "IQ_INDUSTRY_GROUP")</f>
        <v>Software and Services</v>
      </c>
      <c r="I13" s="9" t="str">
        <f>_xll.SNL.Clients.Office.Excel.Functions.SPG(A13, "IQ_INDUSTRY")</f>
        <v>IT Services</v>
      </c>
      <c r="J13" s="9" t="str">
        <f>_xll.SNL.Clients.Office.Excel.Functions.SPG(A13, "IQ_PRIMARY_INDUSTRY")</f>
        <v>Internet Services and Infrastructure</v>
      </c>
      <c r="K13" s="9" t="str">
        <f>_xll.SNL.Clients.Office.Excel.Functions.SPG(A13, "NAICS_CODE", "Primary")</f>
        <v>513210 - Software Publishers</v>
      </c>
      <c r="L13" s="9" t="str">
        <f>_xll.SNL.Clients.Office.Excel.Functions.SPG(A13, "SP_TOPICTAG")</f>
        <v>Cloud Management; Data Integration; Data Protection; Cloud Infrastructure; Cloud Security; Cloud Storage; Network Security</v>
      </c>
      <c r="M13" s="5">
        <f>_xll.SNL.Clients.Office.Excel.Functions.SPG(A13, "SP_PCT_SHARES_OWNED_ALL_INSTITUTIONS")</f>
        <v>98.07</v>
      </c>
      <c r="N13" s="9" t="str">
        <f>_xll.SNL.Clients.Office.Excel.Functions.SPG(A13, "RD_CREDIT_RATING_GLOBAL", "Issuer Credit Rating", "Local Currency LT|0")</f>
        <v>BBB+</v>
      </c>
      <c r="O13" s="9" t="str">
        <f>_xll.SNL.Clients.Office.Excel.Functions.SPG(A13, "RD_CWOL_GLOBAL", "Issuer Credit Rating", "Local Currency LT|0")</f>
        <v>Stable</v>
      </c>
      <c r="P13" s="9" t="str">
        <f>_xll.SNL.Clients.Office.Excel.Functions.SPG(A13, "RD_RATING_ACTION_GLOBAL", "Issuer Credit Rating", "Local Currency LT|0")</f>
        <v>New Rating | CreditWatch/Outlook (08/08/2023)</v>
      </c>
      <c r="Q13" s="10">
        <f>_xll.SNL.Clients.Office.Excel.Functions.SPG(A13, "RD_LAST_REVIEW_DATE_GLOBAL", "Issuer Credit Rating", "Local Currency LT")</f>
        <v>45495</v>
      </c>
      <c r="R13" s="10">
        <f>_xll.SNL.Clients.Office.Excel.Functions.SPG(A13, "RD_CREDIT_RATING_DATE_GLOBAL", "Issuer Credit Rating", "Local Currency LT|0")</f>
        <v>45146</v>
      </c>
      <c r="S13" s="10">
        <f>_xll.SNL.Clients.Office.Excel.Functions.SPG(A13, "RD_CREDIT_WATCH_OUTLOOK_DATE_GLOBAL", "Issuer Credit Rating", "Local Currency LT|0")</f>
        <v>45146</v>
      </c>
    </row>
    <row r="14" spans="1:19" x14ac:dyDescent="0.3">
      <c r="A14" t="s">
        <v>18</v>
      </c>
      <c r="B14" t="str">
        <f>_xll.SNL.Clients.Office.Excel.Functions.SPG(A14,"SP_IPO_DATE")</f>
        <v/>
      </c>
      <c r="C14" s="5">
        <f>_xll.SNL.Clients.Office.Excel.Functions.SPG(A14, "SP_VOLUME_AVG_WEEKLY_TO_SHARES_OUT", , "1M")</f>
        <v>10.132600600410125</v>
      </c>
      <c r="D14" s="5">
        <f>_xll.SNL.Clients.Office.Excel.Functions.SPG(A14, "SP_VOLUME_AVG_WEEKLY_TO_SHARES_OUT", , "3M")</f>
        <v>9.0641498144350585</v>
      </c>
      <c r="E14" s="5">
        <f>_xll.SNL.Clients.Office.Excel.Functions.SPG(A14, "SP_VOLUME_AVG_DAILY_TO_1YR_AVG_DAILY", , "1M")</f>
        <v>85.22</v>
      </c>
      <c r="F14" s="5">
        <f>_xll.SNL.Clients.Office.Excel.Functions.SPG(A14, "SP_VOLUME_AVG_DAILY_TO_1YR_AVG_DAILY", , "3M")</f>
        <v>76.23</v>
      </c>
      <c r="G14" s="9" t="str">
        <f>_xll.SNL.Clients.Office.Excel.Functions.SPG(A14, "IQ_SECTOR")</f>
        <v>Materials</v>
      </c>
      <c r="H14" s="9" t="str">
        <f>_xll.SNL.Clients.Office.Excel.Functions.SPG(A14, "IQ_INDUSTRY_GROUP")</f>
        <v>Materials</v>
      </c>
      <c r="I14" s="9" t="str">
        <f>_xll.SNL.Clients.Office.Excel.Functions.SPG(A14, "IQ_INDUSTRY")</f>
        <v>Chemicals</v>
      </c>
      <c r="J14" s="9" t="str">
        <f>_xll.SNL.Clients.Office.Excel.Functions.SPG(A14, "IQ_PRIMARY_INDUSTRY")</f>
        <v>Specialty Chemicals</v>
      </c>
      <c r="K14" s="9" t="str">
        <f>_xll.SNL.Clients.Office.Excel.Functions.SPG(A14, "NAICS_CODE", "Primary")</f>
        <v>325 - Chemical Manufacturing</v>
      </c>
      <c r="L14" s="9" t="str">
        <f>_xll.SNL.Clients.Office.Excel.Functions.SPG(A14, "SP_TOPICTAG")</f>
        <v>Energy Management; Energy Storage; Environmental Engineering; Disposal and Recycling; Water Purification; CleanTech; Pollution Control</v>
      </c>
      <c r="M14" s="5">
        <f>_xll.SNL.Clients.Office.Excel.Functions.SPG(A14, "SP_PCT_SHARES_OWNED_ALL_INSTITUTIONS")</f>
        <v>91.52</v>
      </c>
      <c r="N14" s="9" t="str">
        <f>_xll.SNL.Clients.Office.Excel.Functions.SPG(A14, "RD_CREDIT_RATING_GLOBAL", "Issuer Credit Rating", "Local Currency LT|0")</f>
        <v>BBB-</v>
      </c>
      <c r="O14" s="9" t="str">
        <f>_xll.SNL.Clients.Office.Excel.Functions.SPG(A14, "RD_CWOL_GLOBAL", "Issuer Credit Rating", "Local Currency LT|0")</f>
        <v>Negative</v>
      </c>
      <c r="P14" s="9" t="str">
        <f>_xll.SNL.Clients.Office.Excel.Functions.SPG(A14, "RD_RATING_ACTION_GLOBAL", "Issuer Credit Rating", "Local Currency LT|0")</f>
        <v>Downgrade | CreditWatch/Outlook (11/25/2024)</v>
      </c>
      <c r="Q14" s="10">
        <f>_xll.SNL.Clients.Office.Excel.Functions.SPG(A14, "RD_LAST_REVIEW_DATE_GLOBAL", "Issuer Credit Rating", "Local Currency LT")</f>
        <v>45621</v>
      </c>
      <c r="R14" s="10">
        <f>_xll.SNL.Clients.Office.Excel.Functions.SPG(A14, "RD_CREDIT_RATING_DATE_GLOBAL", "Issuer Credit Rating", "Local Currency LT|0")</f>
        <v>45621</v>
      </c>
      <c r="S14" s="10">
        <f>_xll.SNL.Clients.Office.Excel.Functions.SPG(A14, "RD_CREDIT_WATCH_OUTLOOK_DATE_GLOBAL", "Issuer Credit Rating", "Local Currency LT|0")</f>
        <v>45621</v>
      </c>
    </row>
    <row r="15" spans="1:19" x14ac:dyDescent="0.3">
      <c r="A15" t="s">
        <v>19</v>
      </c>
      <c r="B15" s="10">
        <f>_xll.SNL.Clients.Office.Excel.Functions.SPG(A15,"SP_IPO_DATE")</f>
        <v>35577</v>
      </c>
      <c r="C15" s="5">
        <f>_xll.SNL.Clients.Office.Excel.Functions.SPG(A15, "SP_VOLUME_AVG_WEEKLY_TO_SHARES_OUT", , "1M")</f>
        <v>4.1257217797629933</v>
      </c>
      <c r="D15" s="5">
        <f>_xll.SNL.Clients.Office.Excel.Functions.SPG(A15, "SP_VOLUME_AVG_WEEKLY_TO_SHARES_OUT", , "3M")</f>
        <v>3.9459436941556674</v>
      </c>
      <c r="E15" s="5">
        <f>_xll.SNL.Clients.Office.Excel.Functions.SPG(A15, "SP_VOLUME_AVG_DAILY_TO_1YR_AVG_DAILY", , "1M")</f>
        <v>133.69</v>
      </c>
      <c r="F15" s="5">
        <f>_xll.SNL.Clients.Office.Excel.Functions.SPG(A15, "SP_VOLUME_AVG_DAILY_TO_1YR_AVG_DAILY", , "3M")</f>
        <v>127.86</v>
      </c>
      <c r="G15" s="9" t="str">
        <f>_xll.SNL.Clients.Office.Excel.Functions.SPG(A15, "IQ_SECTOR")</f>
        <v>Real Estate</v>
      </c>
      <c r="H15" s="9" t="str">
        <f>_xll.SNL.Clients.Office.Excel.Functions.SPG(A15, "IQ_INDUSTRY_GROUP")</f>
        <v>Equity Real Estate Investment Trusts (REITs)</v>
      </c>
      <c r="I15" s="9" t="str">
        <f>_xll.SNL.Clients.Office.Excel.Functions.SPG(A15, "IQ_INDUSTRY")</f>
        <v>Health Care REITs</v>
      </c>
      <c r="J15" s="9" t="str">
        <f>_xll.SNL.Clients.Office.Excel.Functions.SPG(A15, "IQ_PRIMARY_INDUSTRY")</f>
        <v>Health Care REITs</v>
      </c>
      <c r="K15" s="9" t="str">
        <f>_xll.SNL.Clients.Office.Excel.Functions.SPG(A15, "NAICS_CODE", "Primary")</f>
        <v>531110 - Lessors of Residential Buildings and Dwellings</v>
      </c>
      <c r="L15" s="9" t="str">
        <f>_xll.SNL.Clients.Office.Excel.Functions.SPG(A15, "SP_TOPICTAG")</f>
        <v/>
      </c>
      <c r="M15" s="5">
        <f>_xll.SNL.Clients.Office.Excel.Functions.SPG(A15, "SP_PCT_SHARES_OWNED_ALL_INSTITUTIONS")</f>
        <v>81.11</v>
      </c>
      <c r="N15" s="9" t="str">
        <f>_xll.SNL.Clients.Office.Excel.Functions.SPG(A15, "RD_CREDIT_RATING_GLOBAL", "Issuer Credit Rating", "Local Currency LT|0")</f>
        <v>BBB+</v>
      </c>
      <c r="O15" s="9" t="str">
        <f>_xll.SNL.Clients.Office.Excel.Functions.SPG(A15, "RD_CWOL_GLOBAL", "Issuer Credit Rating", "Local Currency LT|0")</f>
        <v>Stable</v>
      </c>
      <c r="P15" s="9" t="str">
        <f>_xll.SNL.Clients.Office.Excel.Functions.SPG(A15, "RD_RATING_ACTION_GLOBAL", "Issuer Credit Rating", "Local Currency LT|0")</f>
        <v>CreditWatch/Outlook (01/24/2024)</v>
      </c>
      <c r="Q15" s="10">
        <f>_xll.SNL.Clients.Office.Excel.Functions.SPG(A15, "RD_LAST_REVIEW_DATE_GLOBAL", "Issuer Credit Rating", "Local Currency LT")</f>
        <v>45324</v>
      </c>
      <c r="R15" s="10">
        <f>_xll.SNL.Clients.Office.Excel.Functions.SPG(A15, "RD_CREDIT_RATING_DATE_GLOBAL", "Issuer Credit Rating", "Local Currency LT|0")</f>
        <v>43507</v>
      </c>
      <c r="S15" s="10">
        <f>_xll.SNL.Clients.Office.Excel.Functions.SPG(A15, "RD_CREDIT_WATCH_OUTLOOK_DATE_GLOBAL", "Issuer Credit Rating", "Local Currency LT|0")</f>
        <v>45315</v>
      </c>
    </row>
    <row r="16" spans="1:19" x14ac:dyDescent="0.3">
      <c r="A16" t="s">
        <v>20</v>
      </c>
      <c r="B16" s="10">
        <f>_xll.SNL.Clients.Office.Excel.Functions.SPG(A16,"SP_IPO_DATE")</f>
        <v>36916</v>
      </c>
      <c r="C16" s="5">
        <f>_xll.SNL.Clients.Office.Excel.Functions.SPG(A16, "SP_VOLUME_AVG_WEEKLY_TO_SHARES_OUT", , "1M")</f>
        <v>5.5965753606145041</v>
      </c>
      <c r="D16" s="5">
        <f>_xll.SNL.Clients.Office.Excel.Functions.SPG(A16, "SP_VOLUME_AVG_WEEKLY_TO_SHARES_OUT", , "3M")</f>
        <v>5.0090658946089226</v>
      </c>
      <c r="E16" s="5">
        <f>_xll.SNL.Clients.Office.Excel.Functions.SPG(A16, "SP_VOLUME_AVG_DAILY_TO_1YR_AVG_DAILY", , "1M")</f>
        <v>111.36</v>
      </c>
      <c r="F16" s="5">
        <f>_xll.SNL.Clients.Office.Excel.Functions.SPG(A16, "SP_VOLUME_AVG_DAILY_TO_1YR_AVG_DAILY", , "3M")</f>
        <v>99.67</v>
      </c>
      <c r="G16" s="9" t="str">
        <f>_xll.SNL.Clients.Office.Excel.Functions.SPG(A16, "IQ_SECTOR")</f>
        <v>Health Care</v>
      </c>
      <c r="H16" s="9" t="str">
        <f>_xll.SNL.Clients.Office.Excel.Functions.SPG(A16, "IQ_INDUSTRY_GROUP")</f>
        <v>Health Care Equipment and Services</v>
      </c>
      <c r="I16" s="9" t="str">
        <f>_xll.SNL.Clients.Office.Excel.Functions.SPG(A16, "IQ_INDUSTRY")</f>
        <v>Health Care Equipment and Supplies</v>
      </c>
      <c r="J16" s="9" t="str">
        <f>_xll.SNL.Clients.Office.Excel.Functions.SPG(A16, "IQ_PRIMARY_INDUSTRY")</f>
        <v>Health Care Supplies</v>
      </c>
      <c r="K16" s="9" t="str">
        <f>_xll.SNL.Clients.Office.Excel.Functions.SPG(A16, "NAICS_CODE", "Primary")</f>
        <v>339114 - Dental Equipment and Supplies Manufacturing</v>
      </c>
      <c r="L16" s="9" t="str">
        <f>_xll.SNL.Clients.Office.Excel.Functions.SPG(A16, "SP_TOPICTAG")</f>
        <v>Computer Vision; 3D Printing; Dentistry; Orthopaedics</v>
      </c>
      <c r="M16" s="5">
        <f>_xll.SNL.Clients.Office.Excel.Functions.SPG(A16, "SP_PCT_SHARES_OWNED_ALL_INSTITUTIONS")</f>
        <v>90.68</v>
      </c>
      <c r="N16" s="9" t="str">
        <f>_xll.SNL.Clients.Office.Excel.Functions.SPG(A16, "RD_CREDIT_RATING_GLOBAL", "Issuer Credit Rating", "Local Currency LT|0")</f>
        <v/>
      </c>
      <c r="O16" s="9" t="str">
        <f>_xll.SNL.Clients.Office.Excel.Functions.SPG(A16, "RD_CWOL_GLOBAL", "Issuer Credit Rating", "Local Currency LT|0")</f>
        <v/>
      </c>
      <c r="P16" s="9" t="str">
        <f>_xll.SNL.Clients.Office.Excel.Functions.SPG(A16, "RD_RATING_ACTION_GLOBAL", "Issuer Credit Rating", "Local Currency LT|0")</f>
        <v/>
      </c>
      <c r="Q16" s="10" t="str">
        <f>_xll.SNL.Clients.Office.Excel.Functions.SPG(A16, "RD_LAST_REVIEW_DATE_GLOBAL", "Issuer Credit Rating", "Local Currency LT")</f>
        <v/>
      </c>
      <c r="R16" s="10" t="str">
        <f>_xll.SNL.Clients.Office.Excel.Functions.SPG(A16, "RD_CREDIT_RATING_DATE_GLOBAL", "Issuer Credit Rating", "Local Currency LT|0")</f>
        <v/>
      </c>
      <c r="S16" s="10" t="str">
        <f>_xll.SNL.Clients.Office.Excel.Functions.SPG(A16, "RD_CREDIT_WATCH_OUTLOOK_DATE_GLOBAL", "Issuer Credit Rating", "Local Currency LT|0")</f>
        <v/>
      </c>
    </row>
    <row r="17" spans="1:19" x14ac:dyDescent="0.3">
      <c r="A17" t="s">
        <v>21</v>
      </c>
      <c r="B17" t="str">
        <f>_xll.SNL.Clients.Office.Excel.Functions.SPG(A17,"SP_IPO_DATE")</f>
        <v/>
      </c>
      <c r="C17" s="5">
        <f>_xll.SNL.Clients.Office.Excel.Functions.SPG(A17, "SP_VOLUME_AVG_WEEKLY_TO_SHARES_OUT", , "1M")</f>
        <v>4.4635590186289038</v>
      </c>
      <c r="D17" s="5">
        <f>_xll.SNL.Clients.Office.Excel.Functions.SPG(A17, "SP_VOLUME_AVG_WEEKLY_TO_SHARES_OUT", , "3M")</f>
        <v>4.3953752995625148</v>
      </c>
      <c r="E17" s="5">
        <f>_xll.SNL.Clients.Office.Excel.Functions.SPG(A17, "SP_VOLUME_AVG_DAILY_TO_1YR_AVG_DAILY", , "1M")</f>
        <v>104.96</v>
      </c>
      <c r="F17" s="5">
        <f>_xll.SNL.Clients.Office.Excel.Functions.SPG(A17, "SP_VOLUME_AVG_DAILY_TO_1YR_AVG_DAILY", , "3M")</f>
        <v>103.36</v>
      </c>
      <c r="G17" s="9" t="str">
        <f>_xll.SNL.Clients.Office.Excel.Functions.SPG(A17, "IQ_SECTOR")</f>
        <v>Industrials</v>
      </c>
      <c r="H17" s="9" t="str">
        <f>_xll.SNL.Clients.Office.Excel.Functions.SPG(A17, "IQ_INDUSTRY_GROUP")</f>
        <v>Capital Goods</v>
      </c>
      <c r="I17" s="9" t="str">
        <f>_xll.SNL.Clients.Office.Excel.Functions.SPG(A17, "IQ_INDUSTRY")</f>
        <v>Building Products</v>
      </c>
      <c r="J17" s="9" t="str">
        <f>_xll.SNL.Clients.Office.Excel.Functions.SPG(A17, "IQ_PRIMARY_INDUSTRY")</f>
        <v>Building Products</v>
      </c>
      <c r="K17" s="9" t="str">
        <f>_xll.SNL.Clients.Office.Excel.Functions.SPG(A17, "NAICS_CODE", "Primary")</f>
        <v>332510 - Hardware Manufacturing</v>
      </c>
      <c r="L17" s="9" t="str">
        <f>_xll.SNL.Clients.Office.Excel.Functions.SPG(A17, "SP_TOPICTAG")</f>
        <v>Physical Security; Smart Building; Identity and Access Management; Authorization and Access Control; Process Automation; Network Security; Security Management</v>
      </c>
      <c r="M17" s="5">
        <f>_xll.SNL.Clients.Office.Excel.Functions.SPG(A17, "SP_PCT_SHARES_OWNED_ALL_INSTITUTIONS")</f>
        <v>95.79</v>
      </c>
      <c r="N17" s="9" t="str">
        <f>_xll.SNL.Clients.Office.Excel.Functions.SPG(A17, "RD_CREDIT_RATING_GLOBAL", "Issuer Credit Rating", "Local Currency LT|0")</f>
        <v>BBB</v>
      </c>
      <c r="O17" s="9" t="str">
        <f>_xll.SNL.Clients.Office.Excel.Functions.SPG(A17, "RD_CWOL_GLOBAL", "Issuer Credit Rating", "Local Currency LT|0")</f>
        <v>Stable</v>
      </c>
      <c r="P17" s="9" t="str">
        <f>_xll.SNL.Clients.Office.Excel.Functions.SPG(A17, "RD_RATING_ACTION_GLOBAL", "Issuer Credit Rating", "Local Currency LT|0")</f>
        <v>Upgrade | CreditWatch/Outlook (06/28/2017)</v>
      </c>
      <c r="Q17" s="10">
        <f>_xll.SNL.Clients.Office.Excel.Functions.SPG(A17, "RD_LAST_REVIEW_DATE_GLOBAL", "Issuer Credit Rating", "Local Currency LT")</f>
        <v>45413</v>
      </c>
      <c r="R17" s="10">
        <f>_xll.SNL.Clients.Office.Excel.Functions.SPG(A17, "RD_CREDIT_RATING_DATE_GLOBAL", "Issuer Credit Rating", "Local Currency LT|0")</f>
        <v>42914</v>
      </c>
      <c r="S17" s="10">
        <f>_xll.SNL.Clients.Office.Excel.Functions.SPG(A17, "RD_CREDIT_WATCH_OUTLOOK_DATE_GLOBAL", "Issuer Credit Rating", "Local Currency LT|0")</f>
        <v>42914</v>
      </c>
    </row>
    <row r="18" spans="1:19" x14ac:dyDescent="0.3">
      <c r="A18" t="s">
        <v>22</v>
      </c>
      <c r="B18" t="str">
        <f>_xll.SNL.Clients.Office.Excel.Functions.SPG(A18,"SP_IPO_DATE")</f>
        <v/>
      </c>
      <c r="C18" s="5">
        <f>_xll.SNL.Clients.Office.Excel.Functions.SPG(A18, "SP_VOLUME_AVG_WEEKLY_TO_SHARES_OUT", , "1M")</f>
        <v>2.733141317221949</v>
      </c>
      <c r="D18" s="5">
        <f>_xll.SNL.Clients.Office.Excel.Functions.SPG(A18, "SP_VOLUME_AVG_WEEKLY_TO_SHARES_OUT", , "3M")</f>
        <v>2.8974996138517901</v>
      </c>
      <c r="E18" s="5">
        <f>_xll.SNL.Clients.Office.Excel.Functions.SPG(A18, "SP_VOLUME_AVG_DAILY_TO_1YR_AVG_DAILY", , "1M")</f>
        <v>92.21</v>
      </c>
      <c r="F18" s="5">
        <f>_xll.SNL.Clients.Office.Excel.Functions.SPG(A18, "SP_VOLUME_AVG_DAILY_TO_1YR_AVG_DAILY", , "3M")</f>
        <v>97.75</v>
      </c>
      <c r="G18" s="9" t="str">
        <f>_xll.SNL.Clients.Office.Excel.Functions.SPG(A18, "IQ_SECTOR")</f>
        <v>Utilities</v>
      </c>
      <c r="H18" s="9" t="str">
        <f>_xll.SNL.Clients.Office.Excel.Functions.SPG(A18, "IQ_INDUSTRY_GROUP")</f>
        <v>Utilities</v>
      </c>
      <c r="I18" s="9" t="str">
        <f>_xll.SNL.Clients.Office.Excel.Functions.SPG(A18, "IQ_INDUSTRY")</f>
        <v>Electric Utilities</v>
      </c>
      <c r="J18" s="9" t="str">
        <f>_xll.SNL.Clients.Office.Excel.Functions.SPG(A18, "IQ_PRIMARY_INDUSTRY")</f>
        <v>Electric Utilities</v>
      </c>
      <c r="K18" s="9" t="str">
        <f>_xll.SNL.Clients.Office.Excel.Functions.SPG(A18, "NAICS_CODE", "Primary")</f>
        <v>22111 - Electric Power Generation</v>
      </c>
      <c r="L18" s="9" t="str">
        <f>_xll.SNL.Clients.Office.Excel.Functions.SPG(A18, "SP_TOPICTAG")</f>
        <v>Clean Energy; Energy Efficiency; Energy Management; Energy Storage; Power Grid; Utility Scale Solar</v>
      </c>
      <c r="M18" s="5">
        <f>_xll.SNL.Clients.Office.Excel.Functions.SPG(A18, "SP_PCT_SHARES_OWNED_ALL_INSTITUTIONS")</f>
        <v>81.56</v>
      </c>
      <c r="N18" s="9" t="str">
        <f>_xll.SNL.Clients.Office.Excel.Functions.SPG(A18, "RD_CREDIT_RATING_GLOBAL", "Issuer Credit Rating", "Local Currency LT|0")</f>
        <v>A-</v>
      </c>
      <c r="O18" s="9" t="str">
        <f>_xll.SNL.Clients.Office.Excel.Functions.SPG(A18, "RD_CWOL_GLOBAL", "Issuer Credit Rating", "Local Currency LT|0")</f>
        <v>Negative</v>
      </c>
      <c r="P18" s="9" t="str">
        <f>_xll.SNL.Clients.Office.Excel.Functions.SPG(A18, "RD_RATING_ACTION_GLOBAL", "Issuer Credit Rating", "Local Currency LT|0")</f>
        <v>CreditWatch/Outlook (03/01/2024)</v>
      </c>
      <c r="Q18" s="10">
        <f>_xll.SNL.Clients.Office.Excel.Functions.SPG(A18, "RD_LAST_REVIEW_DATE_GLOBAL", "Issuer Credit Rating", "Local Currency LT")</f>
        <v>45622</v>
      </c>
      <c r="R18" s="10">
        <f>_xll.SNL.Clients.Office.Excel.Functions.SPG(A18, "RD_CREDIT_RATING_DATE_GLOBAL", "Issuer Credit Rating", "Local Currency LT|0")</f>
        <v>41285</v>
      </c>
      <c r="S18" s="10">
        <f>_xll.SNL.Clients.Office.Excel.Functions.SPG(A18, "RD_CREDIT_WATCH_OUTLOOK_DATE_GLOBAL", "Issuer Credit Rating", "Local Currency LT|0")</f>
        <v>45352</v>
      </c>
    </row>
    <row r="19" spans="1:19" x14ac:dyDescent="0.3">
      <c r="A19" t="s">
        <v>23</v>
      </c>
      <c r="B19" s="10">
        <f>_xll.SNL.Clients.Office.Excel.Functions.SPG(A19,"SP_IPO_DATE")</f>
        <v>38217</v>
      </c>
      <c r="C19" s="5">
        <f>_xll.SNL.Clients.Office.Excel.Functions.SPG(A19, "SP_VOLUME_AVG_WEEKLY_TO_SHARES_OUT", , "1M")</f>
        <v>1.7280627355180747</v>
      </c>
      <c r="D19" s="5">
        <f>_xll.SNL.Clients.Office.Excel.Functions.SPG(A19, "SP_VOLUME_AVG_WEEKLY_TO_SHARES_OUT", , "3M")</f>
        <v>1.7518017833774435</v>
      </c>
      <c r="E19" s="5">
        <f>_xll.SNL.Clients.Office.Excel.Functions.SPG(A19, "SP_VOLUME_AVG_DAILY_TO_1YR_AVG_DAILY", , "1M")</f>
        <v>98.13</v>
      </c>
      <c r="F19" s="5">
        <f>_xll.SNL.Clients.Office.Excel.Functions.SPG(A19, "SP_VOLUME_AVG_DAILY_TO_1YR_AVG_DAILY", , "3M")</f>
        <v>99.48</v>
      </c>
      <c r="G19" s="9" t="str">
        <f>_xll.SNL.Clients.Office.Excel.Functions.SPG(A19, "IQ_SECTOR")</f>
        <v>Communication Services</v>
      </c>
      <c r="H19" s="9" t="str">
        <f>_xll.SNL.Clients.Office.Excel.Functions.SPG(A19, "IQ_INDUSTRY_GROUP")</f>
        <v>Media and Entertainment</v>
      </c>
      <c r="I19" s="9" t="str">
        <f>_xll.SNL.Clients.Office.Excel.Functions.SPG(A19, "IQ_INDUSTRY")</f>
        <v>Interactive Media and Services</v>
      </c>
      <c r="J19" s="9" t="str">
        <f>_xll.SNL.Clients.Office.Excel.Functions.SPG(A19, "IQ_PRIMARY_INDUSTRY")</f>
        <v>Interactive Media and Services</v>
      </c>
      <c r="K19" s="9" t="str">
        <f>_xll.SNL.Clients.Office.Excel.Functions.SPG(A19, "NAICS_CODE", "Primary")</f>
        <v>516210 - Media Streaming Distribution Services, Social Networks, and Other Media Networks and Content Providers</v>
      </c>
      <c r="L19" s="9" t="str">
        <f>_xll.SNL.Clients.Office.Excel.Functions.SPG(A19, "SP_TOPICTAG")</f>
        <v>Machine Learning; Wearables; Cloud Data Services; Cloud Infrastructure; Search Engine Optimization; Chatbot; Artificial Intelligence; GenAI</v>
      </c>
      <c r="M19" s="5">
        <f>_xll.SNL.Clients.Office.Excel.Functions.SPG(A19, "SP_PCT_SHARES_OWNED_ALL_INSTITUTIONS")</f>
        <v>65.459999999999994</v>
      </c>
      <c r="N19" s="9" t="str">
        <f>_xll.SNL.Clients.Office.Excel.Functions.SPG(A19, "RD_CREDIT_RATING_GLOBAL", "Issuer Credit Rating", "Local Currency LT|0")</f>
        <v>AA+</v>
      </c>
      <c r="O19" s="9" t="str">
        <f>_xll.SNL.Clients.Office.Excel.Functions.SPG(A19, "RD_CWOL_GLOBAL", "Issuer Credit Rating", "Local Currency LT|0")</f>
        <v>Stable</v>
      </c>
      <c r="P19" s="9" t="str">
        <f>_xll.SNL.Clients.Office.Excel.Functions.SPG(A19, "RD_RATING_ACTION_GLOBAL", "Issuer Credit Rating", "Local Currency LT|0")</f>
        <v>Upgrade | CreditWatch/Outlook (02/22/2017)</v>
      </c>
      <c r="Q19" s="10">
        <f>_xll.SNL.Clients.Office.Excel.Functions.SPG(A19, "RD_LAST_REVIEW_DATE_GLOBAL", "Issuer Credit Rating", "Local Currency LT")</f>
        <v>45623</v>
      </c>
      <c r="R19" s="10">
        <f>_xll.SNL.Clients.Office.Excel.Functions.SPG(A19, "RD_CREDIT_RATING_DATE_GLOBAL", "Issuer Credit Rating", "Local Currency LT|0")</f>
        <v>42788</v>
      </c>
      <c r="S19" s="10">
        <f>_xll.SNL.Clients.Office.Excel.Functions.SPG(A19, "RD_CREDIT_WATCH_OUTLOOK_DATE_GLOBAL", "Issuer Credit Rating", "Local Currency LT|0")</f>
        <v>42788</v>
      </c>
    </row>
    <row r="20" spans="1:19" x14ac:dyDescent="0.3">
      <c r="A20" t="s">
        <v>24</v>
      </c>
      <c r="B20" s="10">
        <f>_xll.SNL.Clients.Office.Excel.Functions.SPG(A20,"SP_IPO_DATE")</f>
        <v>38217</v>
      </c>
      <c r="C20" s="5">
        <f>_xll.SNL.Clients.Office.Excel.Functions.SPG(A20, "SP_VOLUME_AVG_WEEKLY_TO_SHARES_OUT", , "1M")</f>
        <v>2.5484804682716562</v>
      </c>
      <c r="D20" s="5">
        <f>_xll.SNL.Clients.Office.Excel.Functions.SPG(A20, "SP_VOLUME_AVG_WEEKLY_TO_SHARES_OUT", , "3M")</f>
        <v>2.4737677715224282</v>
      </c>
      <c r="E20" s="5">
        <f>_xll.SNL.Clients.Office.Excel.Functions.SPG(A20, "SP_VOLUME_AVG_DAILY_TO_1YR_AVG_DAILY", , "1M")</f>
        <v>108.72</v>
      </c>
      <c r="F20" s="5">
        <f>_xll.SNL.Clients.Office.Excel.Functions.SPG(A20, "SP_VOLUME_AVG_DAILY_TO_1YR_AVG_DAILY", , "3M")</f>
        <v>105.53</v>
      </c>
      <c r="G20" s="9" t="str">
        <f>_xll.SNL.Clients.Office.Excel.Functions.SPG(A20, "IQ_SECTOR")</f>
        <v>Communication Services</v>
      </c>
      <c r="H20" s="9" t="str">
        <f>_xll.SNL.Clients.Office.Excel.Functions.SPG(A20, "IQ_INDUSTRY_GROUP")</f>
        <v>Media and Entertainment</v>
      </c>
      <c r="I20" s="9" t="str">
        <f>_xll.SNL.Clients.Office.Excel.Functions.SPG(A20, "IQ_INDUSTRY")</f>
        <v>Interactive Media and Services</v>
      </c>
      <c r="J20" s="9" t="str">
        <f>_xll.SNL.Clients.Office.Excel.Functions.SPG(A20, "IQ_PRIMARY_INDUSTRY")</f>
        <v>Interactive Media and Services</v>
      </c>
      <c r="K20" s="9" t="str">
        <f>_xll.SNL.Clients.Office.Excel.Functions.SPG(A20, "NAICS_CODE", "Primary")</f>
        <v>516210 - Media Streaming Distribution Services, Social Networks, and Other Media Networks and Content Providers</v>
      </c>
      <c r="L20" s="9" t="str">
        <f>_xll.SNL.Clients.Office.Excel.Functions.SPG(A20, "SP_TOPICTAG")</f>
        <v>Machine Learning; Wearables; Cloud Data Services; Cloud Infrastructure; Search Engine Optimization; Chatbot; Artificial Intelligence; GenAI</v>
      </c>
      <c r="M20" s="5">
        <f>_xll.SNL.Clients.Office.Excel.Functions.SPG(A20, "SP_PCT_SHARES_OWNED_ALL_INSTITUTIONS")</f>
        <v>65.459999999999994</v>
      </c>
      <c r="N20" s="9" t="str">
        <f>_xll.SNL.Clients.Office.Excel.Functions.SPG(A20, "RD_CREDIT_RATING_GLOBAL", "Issuer Credit Rating", "Local Currency LT|0")</f>
        <v>AA+</v>
      </c>
      <c r="O20" s="9" t="str">
        <f>_xll.SNL.Clients.Office.Excel.Functions.SPG(A20, "RD_CWOL_GLOBAL", "Issuer Credit Rating", "Local Currency LT|0")</f>
        <v>Stable</v>
      </c>
      <c r="P20" s="9" t="str">
        <f>_xll.SNL.Clients.Office.Excel.Functions.SPG(A20, "RD_RATING_ACTION_GLOBAL", "Issuer Credit Rating", "Local Currency LT|0")</f>
        <v>Upgrade | CreditWatch/Outlook (02/22/2017)</v>
      </c>
      <c r="Q20" s="10">
        <f>_xll.SNL.Clients.Office.Excel.Functions.SPG(A20, "RD_LAST_REVIEW_DATE_GLOBAL", "Issuer Credit Rating", "Local Currency LT")</f>
        <v>45623</v>
      </c>
      <c r="R20" s="10">
        <f>_xll.SNL.Clients.Office.Excel.Functions.SPG(A20, "RD_CREDIT_RATING_DATE_GLOBAL", "Issuer Credit Rating", "Local Currency LT|0")</f>
        <v>42788</v>
      </c>
      <c r="S20" s="10">
        <f>_xll.SNL.Clients.Office.Excel.Functions.SPG(A20, "RD_CREDIT_WATCH_OUTLOOK_DATE_GLOBAL", "Issuer Credit Rating", "Local Currency LT|0")</f>
        <v>42788</v>
      </c>
    </row>
    <row r="21" spans="1:19" x14ac:dyDescent="0.3">
      <c r="A21" t="s">
        <v>25</v>
      </c>
      <c r="B21" t="str">
        <f>_xll.SNL.Clients.Office.Excel.Functions.SPG(A21,"SP_IPO_DATE")</f>
        <v/>
      </c>
      <c r="C21" s="5">
        <f>_xll.SNL.Clients.Office.Excel.Functions.SPG(A21, "SP_VOLUME_AVG_WEEKLY_TO_SHARES_OUT", , "1M")</f>
        <v>2.3618941719682347</v>
      </c>
      <c r="D21" s="5">
        <f>_xll.SNL.Clients.Office.Excel.Functions.SPG(A21, "SP_VOLUME_AVG_WEEKLY_TO_SHARES_OUT", , "3M")</f>
        <v>2.2646929667680471</v>
      </c>
      <c r="E21" s="5">
        <f>_xll.SNL.Clients.Office.Excel.Functions.SPG(A21, "SP_VOLUME_AVG_DAILY_TO_1YR_AVG_DAILY", , "1M")</f>
        <v>85.59</v>
      </c>
      <c r="F21" s="5">
        <f>_xll.SNL.Clients.Office.Excel.Functions.SPG(A21, "SP_VOLUME_AVG_DAILY_TO_1YR_AVG_DAILY", , "3M")</f>
        <v>82.06</v>
      </c>
      <c r="G21" s="9" t="str">
        <f>_xll.SNL.Clients.Office.Excel.Functions.SPG(A21, "IQ_SECTOR")</f>
        <v>Consumer Staples</v>
      </c>
      <c r="H21" s="9" t="str">
        <f>_xll.SNL.Clients.Office.Excel.Functions.SPG(A21, "IQ_INDUSTRY_GROUP")</f>
        <v>Food, Beverage and Tobacco</v>
      </c>
      <c r="I21" s="9" t="str">
        <f>_xll.SNL.Clients.Office.Excel.Functions.SPG(A21, "IQ_INDUSTRY")</f>
        <v>Tobacco</v>
      </c>
      <c r="J21" s="9" t="str">
        <f>_xll.SNL.Clients.Office.Excel.Functions.SPG(A21, "IQ_PRIMARY_INDUSTRY")</f>
        <v>Tobacco</v>
      </c>
      <c r="K21" s="9" t="str">
        <f>_xll.SNL.Clients.Office.Excel.Functions.SPG(A21, "NAICS_CODE", "Primary")</f>
        <v>312230 - Tobacco Manufacturing</v>
      </c>
      <c r="L21" s="9" t="str">
        <f>_xll.SNL.Clients.Office.Excel.Functions.SPG(A21, "SP_TOPICTAG")</f>
        <v/>
      </c>
      <c r="M21" s="5">
        <f>_xll.SNL.Clients.Office.Excel.Functions.SPG(A21, "SP_PCT_SHARES_OWNED_ALL_INSTITUTIONS")</f>
        <v>60.45</v>
      </c>
      <c r="N21" s="9" t="str">
        <f>_xll.SNL.Clients.Office.Excel.Functions.SPG(A21, "RD_CREDIT_RATING_GLOBAL", "Issuer Credit Rating", "Local Currency LT|0")</f>
        <v>BBB</v>
      </c>
      <c r="O21" s="9" t="str">
        <f>_xll.SNL.Clients.Office.Excel.Functions.SPG(A21, "RD_CWOL_GLOBAL", "Issuer Credit Rating", "Local Currency LT|0")</f>
        <v>Positive</v>
      </c>
      <c r="P21" s="9" t="str">
        <f>_xll.SNL.Clients.Office.Excel.Functions.SPG(A21, "RD_RATING_ACTION_GLOBAL", "Issuer Credit Rating", "Local Currency LT|0")</f>
        <v>CreditWatch/Outlook (06/16/2023)</v>
      </c>
      <c r="Q21" s="10">
        <f>_xll.SNL.Clients.Office.Excel.Functions.SPG(A21, "RD_LAST_REVIEW_DATE_GLOBAL", "Issuer Credit Rating", "Local Currency LT")</f>
        <v>45342</v>
      </c>
      <c r="R21" s="10">
        <f>_xll.SNL.Clients.Office.Excel.Functions.SPG(A21, "RD_CREDIT_RATING_DATE_GLOBAL", "Issuer Credit Rating", "Local Currency LT|0")</f>
        <v>43454</v>
      </c>
      <c r="S21" s="10">
        <f>_xll.SNL.Clients.Office.Excel.Functions.SPG(A21, "RD_CREDIT_WATCH_OUTLOOK_DATE_GLOBAL", "Issuer Credit Rating", "Local Currency LT|0")</f>
        <v>45093</v>
      </c>
    </row>
    <row r="22" spans="1:19" x14ac:dyDescent="0.3">
      <c r="A22" t="s">
        <v>26</v>
      </c>
      <c r="B22" s="10">
        <f>_xll.SNL.Clients.Office.Excel.Functions.SPG(A22,"SP_IPO_DATE")</f>
        <v>35565</v>
      </c>
      <c r="C22" s="5">
        <f>_xll.SNL.Clients.Office.Excel.Functions.SPG(A22, "SP_VOLUME_AVG_WEEKLY_TO_SHARES_OUT", , "1M")</f>
        <v>1.7655237670405313</v>
      </c>
      <c r="D22" s="5">
        <f>_xll.SNL.Clients.Office.Excel.Functions.SPG(A22, "SP_VOLUME_AVG_WEEKLY_TO_SHARES_OUT", , "3M")</f>
        <v>1.7541980360746463</v>
      </c>
      <c r="E22" s="5">
        <f>_xll.SNL.Clients.Office.Excel.Functions.SPG(A22, "SP_VOLUME_AVG_DAILY_TO_1YR_AVG_DAILY", , "1M")</f>
        <v>94.62</v>
      </c>
      <c r="F22" s="5">
        <f>_xll.SNL.Clients.Office.Excel.Functions.SPG(A22, "SP_VOLUME_AVG_DAILY_TO_1YR_AVG_DAILY", , "3M")</f>
        <v>94.01</v>
      </c>
      <c r="G22" s="9" t="str">
        <f>_xll.SNL.Clients.Office.Excel.Functions.SPG(A22, "IQ_SECTOR")</f>
        <v>Consumer Discretionary</v>
      </c>
      <c r="H22" s="9" t="str">
        <f>_xll.SNL.Clients.Office.Excel.Functions.SPG(A22, "IQ_INDUSTRY_GROUP")</f>
        <v>Consumer Discretionary Distribution and Retail</v>
      </c>
      <c r="I22" s="9" t="str">
        <f>_xll.SNL.Clients.Office.Excel.Functions.SPG(A22, "IQ_INDUSTRY")</f>
        <v>Broadline Retail</v>
      </c>
      <c r="J22" s="9" t="str">
        <f>_xll.SNL.Clients.Office.Excel.Functions.SPG(A22, "IQ_PRIMARY_INDUSTRY")</f>
        <v>Broadline Retail</v>
      </c>
      <c r="K22" s="9" t="str">
        <f>_xll.SNL.Clients.Office.Excel.Functions.SPG(A22, "NAICS_CODE", "Primary")</f>
        <v>44-45 - Retail Trade</v>
      </c>
      <c r="L22" s="9" t="str">
        <f>_xll.SNL.Clients.Office.Excel.Functions.SPG(A22, "SP_TOPICTAG")</f>
        <v>Fintech; Machine Learning; Cloud Data Services; Cloud Infrastructure; Cloud Storage; Artificial Intelligence; Online Payments; GenAI; Utility Scale Solar; Onshore and Offshore Wind</v>
      </c>
      <c r="M22" s="5">
        <f>_xll.SNL.Clients.Office.Excel.Functions.SPG(A22, "SP_PCT_SHARES_OWNED_ALL_INSTITUTIONS")</f>
        <v>62.62</v>
      </c>
      <c r="N22" s="9" t="str">
        <f>_xll.SNL.Clients.Office.Excel.Functions.SPG(A22, "RD_CREDIT_RATING_GLOBAL", "Issuer Credit Rating", "Local Currency LT|0")</f>
        <v>AA</v>
      </c>
      <c r="O22" s="9" t="str">
        <f>_xll.SNL.Clients.Office.Excel.Functions.SPG(A22, "RD_CWOL_GLOBAL", "Issuer Credit Rating", "Local Currency LT|0")</f>
        <v>Stable</v>
      </c>
      <c r="P22" s="9" t="str">
        <f>_xll.SNL.Clients.Office.Excel.Functions.SPG(A22, "RD_RATING_ACTION_GLOBAL", "Issuer Credit Rating", "Local Currency LT|0")</f>
        <v>Upgrade | CreditWatch/Outlook (06/10/2021)</v>
      </c>
      <c r="Q22" s="10">
        <f>_xll.SNL.Clients.Office.Excel.Functions.SPG(A22, "RD_LAST_REVIEW_DATE_GLOBAL", "Issuer Credit Rating", "Local Currency LT")</f>
        <v>45425</v>
      </c>
      <c r="R22" s="10">
        <f>_xll.SNL.Clients.Office.Excel.Functions.SPG(A22, "RD_CREDIT_RATING_DATE_GLOBAL", "Issuer Credit Rating", "Local Currency LT|0")</f>
        <v>44357</v>
      </c>
      <c r="S22" s="10">
        <f>_xll.SNL.Clients.Office.Excel.Functions.SPG(A22, "RD_CREDIT_WATCH_OUTLOOK_DATE_GLOBAL", "Issuer Credit Rating", "Local Currency LT|0")</f>
        <v>44357</v>
      </c>
    </row>
    <row r="23" spans="1:19" x14ac:dyDescent="0.3">
      <c r="A23" t="s">
        <v>27</v>
      </c>
      <c r="B23" t="str">
        <f>_xll.SNL.Clients.Office.Excel.Functions.SPG(A23,"SP_IPO_DATE")</f>
        <v/>
      </c>
      <c r="C23" s="5">
        <f>_xll.SNL.Clients.Office.Excel.Functions.SPG(A23, "SP_VOLUME_AVG_WEEKLY_TO_SHARES_OUT", , "1M")</f>
        <v>7.1403114875243592</v>
      </c>
      <c r="D23" s="5">
        <f>_xll.SNL.Clients.Office.Excel.Functions.SPG(A23, "SP_VOLUME_AVG_WEEKLY_TO_SHARES_OUT", , "3M")</f>
        <v>6.0788512783519497</v>
      </c>
      <c r="E23" s="5">
        <f>_xll.SNL.Clients.Office.Excel.Functions.SPG(A23, "SP_VOLUME_AVG_DAILY_TO_1YR_AVG_DAILY", , "1M")</f>
        <v>188.84</v>
      </c>
      <c r="F23" s="5">
        <f>_xll.SNL.Clients.Office.Excel.Functions.SPG(A23, "SP_VOLUME_AVG_DAILY_TO_1YR_AVG_DAILY", , "3M")</f>
        <v>160.77000000000001</v>
      </c>
      <c r="G23" s="9" t="str">
        <f>_xll.SNL.Clients.Office.Excel.Functions.SPG(A23, "IQ_SECTOR")</f>
        <v>Materials</v>
      </c>
      <c r="H23" s="9" t="str">
        <f>_xll.SNL.Clients.Office.Excel.Functions.SPG(A23, "IQ_INDUSTRY_GROUP")</f>
        <v>Materials</v>
      </c>
      <c r="I23" s="9" t="str">
        <f>_xll.SNL.Clients.Office.Excel.Functions.SPG(A23, "IQ_INDUSTRY")</f>
        <v>Containers and Packaging</v>
      </c>
      <c r="J23" s="9" t="str">
        <f>_xll.SNL.Clients.Office.Excel.Functions.SPG(A23, "IQ_PRIMARY_INDUSTRY")</f>
        <v>Paper and Plastic Packaging Products and Materials</v>
      </c>
      <c r="K23" s="9" t="str">
        <f>_xll.SNL.Clients.Office.Excel.Functions.SPG(A23, "NAICS_CODE", "Primary")</f>
        <v>3222 - Converted Paper Product Manufacturing</v>
      </c>
      <c r="L23" s="9" t="str">
        <f>_xll.SNL.Clients.Office.Excel.Functions.SPG(A23, "SP_TOPICTAG")</f>
        <v>Packaging Services</v>
      </c>
      <c r="M23" s="5">
        <f>_xll.SNL.Clients.Office.Excel.Functions.SPG(A23, "SP_PCT_SHARES_OWNED_ALL_INSTITUTIONS")</f>
        <v>61.77</v>
      </c>
      <c r="N23" s="9" t="str">
        <f>_xll.SNL.Clients.Office.Excel.Functions.SPG(A23, "RD_CREDIT_RATING_GLOBAL", "Issuer Credit Rating", "Local Currency LT|0")</f>
        <v>BBB</v>
      </c>
      <c r="O23" s="9" t="str">
        <f>_xll.SNL.Clients.Office.Excel.Functions.SPG(A23, "RD_CWOL_GLOBAL", "Issuer Credit Rating", "Local Currency LT|0")</f>
        <v>Stable</v>
      </c>
      <c r="P23" s="9" t="str">
        <f>_xll.SNL.Clients.Office.Excel.Functions.SPG(A23, "RD_RATING_ACTION_GLOBAL", "Issuer Credit Rating", "Local Currency LT|0")</f>
        <v>New Rating | CreditWatch/Outlook (06/11/2019)</v>
      </c>
      <c r="Q23" s="10">
        <f>_xll.SNL.Clients.Office.Excel.Functions.SPG(A23, "RD_LAST_REVIEW_DATE_GLOBAL", "Issuer Credit Rating", "Local Currency LT")</f>
        <v>45602</v>
      </c>
      <c r="R23" s="10">
        <f>_xll.SNL.Clients.Office.Excel.Functions.SPG(A23, "RD_CREDIT_RATING_DATE_GLOBAL", "Issuer Credit Rating", "Local Currency LT|0")</f>
        <v>43627</v>
      </c>
      <c r="S23" s="10">
        <f>_xll.SNL.Clients.Office.Excel.Functions.SPG(A23, "RD_CREDIT_WATCH_OUTLOOK_DATE_GLOBAL", "Issuer Credit Rating", "Local Currency LT|0")</f>
        <v>43627</v>
      </c>
    </row>
    <row r="24" spans="1:19" x14ac:dyDescent="0.3">
      <c r="A24" t="s">
        <v>28</v>
      </c>
      <c r="B24" t="str">
        <f>_xll.SNL.Clients.Office.Excel.Functions.SPG(A24,"SP_IPO_DATE")</f>
        <v/>
      </c>
      <c r="C24" s="5">
        <f>_xll.SNL.Clients.Office.Excel.Functions.SPG(A24, "SP_VOLUME_AVG_WEEKLY_TO_SHARES_OUT", , "1M")</f>
        <v>2.6306480134754957</v>
      </c>
      <c r="D24" s="5">
        <f>_xll.SNL.Clients.Office.Excel.Functions.SPG(A24, "SP_VOLUME_AVG_WEEKLY_TO_SHARES_OUT", , "3M")</f>
        <v>2.5958941084684364</v>
      </c>
      <c r="E24" s="5">
        <f>_xll.SNL.Clients.Office.Excel.Functions.SPG(A24, "SP_VOLUME_AVG_DAILY_TO_1YR_AVG_DAILY", , "1M")</f>
        <v>93.44</v>
      </c>
      <c r="F24" s="5">
        <f>_xll.SNL.Clients.Office.Excel.Functions.SPG(A24, "SP_VOLUME_AVG_DAILY_TO_1YR_AVG_DAILY", , "3M")</f>
        <v>92.21</v>
      </c>
      <c r="G24" s="9" t="str">
        <f>_xll.SNL.Clients.Office.Excel.Functions.SPG(A24, "IQ_SECTOR")</f>
        <v>Utilities</v>
      </c>
      <c r="H24" s="9" t="str">
        <f>_xll.SNL.Clients.Office.Excel.Functions.SPG(A24, "IQ_INDUSTRY_GROUP")</f>
        <v>Utilities</v>
      </c>
      <c r="I24" s="9" t="str">
        <f>_xll.SNL.Clients.Office.Excel.Functions.SPG(A24, "IQ_INDUSTRY")</f>
        <v>Multi-Utilities</v>
      </c>
      <c r="J24" s="9" t="str">
        <f>_xll.SNL.Clients.Office.Excel.Functions.SPG(A24, "IQ_PRIMARY_INDUSTRY")</f>
        <v>Multi-Utilities</v>
      </c>
      <c r="K24" s="9" t="str">
        <f>_xll.SNL.Clients.Office.Excel.Functions.SPG(A24, "NAICS_CODE", "Primary")</f>
        <v>2211 - Electric Power Generation, Transmission and Distribution</v>
      </c>
      <c r="L24" s="9" t="str">
        <f>_xll.SNL.Clients.Office.Excel.Functions.SPG(A24, "SP_TOPICTAG")</f>
        <v>Clean Energy; Energy Efficiency; Energy Management; Energy Storage; CleanTech; Power Grid; Utility Scale Solar</v>
      </c>
      <c r="M24" s="5">
        <f>_xll.SNL.Clients.Office.Excel.Functions.SPG(A24, "SP_PCT_SHARES_OWNED_ALL_INSTITUTIONS")</f>
        <v>80.52</v>
      </c>
      <c r="N24" s="9" t="str">
        <f>_xll.SNL.Clients.Office.Excel.Functions.SPG(A24, "RD_CREDIT_RATING_GLOBAL", "Issuer Credit Rating", "Local Currency LT|0")</f>
        <v>BBB+</v>
      </c>
      <c r="O24" s="9" t="str">
        <f>_xll.SNL.Clients.Office.Excel.Functions.SPG(A24, "RD_CWOL_GLOBAL", "Issuer Credit Rating", "Local Currency LT|0")</f>
        <v>Stable</v>
      </c>
      <c r="P24" s="9" t="str">
        <f>_xll.SNL.Clients.Office.Excel.Functions.SPG(A24, "RD_RATING_ACTION_GLOBAL", "Issuer Credit Rating", "Local Currency LT|0")</f>
        <v>CreditWatch/Outlook (11/29/2018)</v>
      </c>
      <c r="Q24" s="10">
        <f>_xll.SNL.Clients.Office.Excel.Functions.SPG(A24, "RD_LAST_REVIEW_DATE_GLOBAL", "Issuer Credit Rating", "Local Currency LT")</f>
        <v>45404</v>
      </c>
      <c r="R24" s="10">
        <f>_xll.SNL.Clients.Office.Excel.Functions.SPG(A24, "RD_CREDIT_RATING_DATE_GLOBAL", "Issuer Credit Rating", "Local Currency LT|0")</f>
        <v>41612</v>
      </c>
      <c r="S24" s="10">
        <f>_xll.SNL.Clients.Office.Excel.Functions.SPG(A24, "RD_CREDIT_WATCH_OUTLOOK_DATE_GLOBAL", "Issuer Credit Rating", "Local Currency LT|0")</f>
        <v>43433</v>
      </c>
    </row>
    <row r="25" spans="1:19" x14ac:dyDescent="0.3">
      <c r="A25" t="s">
        <v>29</v>
      </c>
      <c r="B25" t="str">
        <f>_xll.SNL.Clients.Office.Excel.Functions.SPG(A25,"SP_IPO_DATE")</f>
        <v/>
      </c>
      <c r="C25" s="5">
        <f>_xll.SNL.Clients.Office.Excel.Functions.SPG(A25, "SP_VOLUME_AVG_WEEKLY_TO_SHARES_OUT", , "1M")</f>
        <v>3.315102554483655</v>
      </c>
      <c r="D25" s="5">
        <f>_xll.SNL.Clients.Office.Excel.Functions.SPG(A25, "SP_VOLUME_AVG_WEEKLY_TO_SHARES_OUT", , "3M")</f>
        <v>2.7310954173933966</v>
      </c>
      <c r="E25" s="5">
        <f>_xll.SNL.Clients.Office.Excel.Functions.SPG(A25, "SP_VOLUME_AVG_DAILY_TO_1YR_AVG_DAILY", , "1M")</f>
        <v>115.34</v>
      </c>
      <c r="F25" s="5">
        <f>_xll.SNL.Clients.Office.Excel.Functions.SPG(A25, "SP_VOLUME_AVG_DAILY_TO_1YR_AVG_DAILY", , "3M")</f>
        <v>95.02</v>
      </c>
      <c r="G25" s="9" t="str">
        <f>_xll.SNL.Clients.Office.Excel.Functions.SPG(A25, "IQ_SECTOR")</f>
        <v>Utilities</v>
      </c>
      <c r="H25" s="9" t="str">
        <f>_xll.SNL.Clients.Office.Excel.Functions.SPG(A25, "IQ_INDUSTRY_GROUP")</f>
        <v>Utilities</v>
      </c>
      <c r="I25" s="9" t="str">
        <f>_xll.SNL.Clients.Office.Excel.Functions.SPG(A25, "IQ_INDUSTRY")</f>
        <v>Electric Utilities</v>
      </c>
      <c r="J25" s="9" t="str">
        <f>_xll.SNL.Clients.Office.Excel.Functions.SPG(A25, "IQ_PRIMARY_INDUSTRY")</f>
        <v>Electric Utilities</v>
      </c>
      <c r="K25" s="9" t="str">
        <f>_xll.SNL.Clients.Office.Excel.Functions.SPG(A25, "NAICS_CODE", "Primary")</f>
        <v>22111 - Electric Power Generation</v>
      </c>
      <c r="L25" s="9" t="str">
        <f>_xll.SNL.Clients.Office.Excel.Functions.SPG(A25, "SP_TOPICTAG")</f>
        <v>Clean Energy; Energy Efficiency; Energy Management; Energy Storage; Smart Energy; Power Grid; Network Security; Utility Scale Solar</v>
      </c>
      <c r="M25" s="5">
        <f>_xll.SNL.Clients.Office.Excel.Functions.SPG(A25, "SP_PCT_SHARES_OWNED_ALL_INSTITUTIONS")</f>
        <v>78.11</v>
      </c>
      <c r="N25" s="9" t="str">
        <f>_xll.SNL.Clients.Office.Excel.Functions.SPG(A25, "RD_CREDIT_RATING_GLOBAL", "Issuer Credit Rating", "Local Currency LT|0")</f>
        <v>BBB+</v>
      </c>
      <c r="O25" s="9" t="str">
        <f>_xll.SNL.Clients.Office.Excel.Functions.SPG(A25, "RD_CWOL_GLOBAL", "Issuer Credit Rating", "Local Currency LT|0")</f>
        <v>Negative</v>
      </c>
      <c r="P25" s="9" t="str">
        <f>_xll.SNL.Clients.Office.Excel.Functions.SPG(A25, "RD_RATING_ACTION_GLOBAL", "Issuer Credit Rating", "Local Currency LT|0")</f>
        <v>Downgrade | CreditWatch/Outlook (03/04/2024)</v>
      </c>
      <c r="Q25" s="10">
        <f>_xll.SNL.Clients.Office.Excel.Functions.SPG(A25, "RD_LAST_REVIEW_DATE_GLOBAL", "Issuer Credit Rating", "Local Currency LT")</f>
        <v>45419</v>
      </c>
      <c r="R25" s="10">
        <f>_xll.SNL.Clients.Office.Excel.Functions.SPG(A25, "RD_CREDIT_RATING_DATE_GLOBAL", "Issuer Credit Rating", "Local Currency LT|0")</f>
        <v>45355</v>
      </c>
      <c r="S25" s="10">
        <f>_xll.SNL.Clients.Office.Excel.Functions.SPG(A25, "RD_CREDIT_WATCH_OUTLOOK_DATE_GLOBAL", "Issuer Credit Rating", "Local Currency LT|0")</f>
        <v>45355</v>
      </c>
    </row>
    <row r="26" spans="1:19" x14ac:dyDescent="0.3">
      <c r="A26" t="s">
        <v>30</v>
      </c>
      <c r="B26" t="str">
        <f>_xll.SNL.Clients.Office.Excel.Functions.SPG(A26,"SP_IPO_DATE")</f>
        <v/>
      </c>
      <c r="C26" s="5">
        <f>_xll.SNL.Clients.Office.Excel.Functions.SPG(A26, "SP_VOLUME_AVG_WEEKLY_TO_SHARES_OUT", , "1M")</f>
        <v>1.8828467946475591</v>
      </c>
      <c r="D26" s="5">
        <f>_xll.SNL.Clients.Office.Excel.Functions.SPG(A26, "SP_VOLUME_AVG_WEEKLY_TO_SHARES_OUT", , "3M")</f>
        <v>1.7381574453823632</v>
      </c>
      <c r="E26" s="5">
        <f>_xll.SNL.Clients.Office.Excel.Functions.SPG(A26, "SP_VOLUME_AVG_DAILY_TO_1YR_AVG_DAILY", , "1M")</f>
        <v>96.79</v>
      </c>
      <c r="F26" s="5">
        <f>_xll.SNL.Clients.Office.Excel.Functions.SPG(A26, "SP_VOLUME_AVG_DAILY_TO_1YR_AVG_DAILY", , "3M")</f>
        <v>89.35</v>
      </c>
      <c r="G26" s="9" t="str">
        <f>_xll.SNL.Clients.Office.Excel.Functions.SPG(A26, "IQ_SECTOR")</f>
        <v>Financials</v>
      </c>
      <c r="H26" s="9" t="str">
        <f>_xll.SNL.Clients.Office.Excel.Functions.SPG(A26, "IQ_INDUSTRY_GROUP")</f>
        <v>Financial Services</v>
      </c>
      <c r="I26" s="9" t="str">
        <f>_xll.SNL.Clients.Office.Excel.Functions.SPG(A26, "IQ_INDUSTRY")</f>
        <v>Consumer Finance</v>
      </c>
      <c r="J26" s="9" t="str">
        <f>_xll.SNL.Clients.Office.Excel.Functions.SPG(A26, "IQ_PRIMARY_INDUSTRY")</f>
        <v>Consumer Finance</v>
      </c>
      <c r="K26" s="9" t="str">
        <f>_xll.SNL.Clients.Office.Excel.Functions.SPG(A26, "NAICS_CODE", "Primary")</f>
        <v>522291 - Consumer Lending</v>
      </c>
      <c r="L26" s="9" t="str">
        <f>_xll.SNL.Clients.Office.Excel.Functions.SPG(A26, "SP_TOPICTAG")</f>
        <v>Anti-Fraud; Business Travel; Credit Cards; Customer Relationship Management; Data Protection</v>
      </c>
      <c r="M26" s="5">
        <f>_xll.SNL.Clients.Office.Excel.Functions.SPG(A26, "SP_PCT_SHARES_OWNED_ALL_INSTITUTIONS")</f>
        <v>65.650000000000006</v>
      </c>
      <c r="N26" s="9" t="str">
        <f>_xll.SNL.Clients.Office.Excel.Functions.SPG(A26, "RD_CREDIT_RATING_GLOBAL", "Issuer Credit Rating", "Local Currency LT|0")</f>
        <v>A-</v>
      </c>
      <c r="O26" s="9" t="str">
        <f>_xll.SNL.Clients.Office.Excel.Functions.SPG(A26, "RD_CWOL_GLOBAL", "Issuer Credit Rating", "Local Currency LT|0")</f>
        <v>Stable</v>
      </c>
      <c r="P26" s="9" t="str">
        <f>_xll.SNL.Clients.Office.Excel.Functions.SPG(A26, "RD_RATING_ACTION_GLOBAL", "Issuer Credit Rating", "Local Currency LT|0")</f>
        <v>Upgrade | CreditWatch/Outlook (11/26/2024)</v>
      </c>
      <c r="Q26" s="10">
        <f>_xll.SNL.Clients.Office.Excel.Functions.SPG(A26, "RD_LAST_REVIEW_DATE_GLOBAL", "Issuer Credit Rating", "Local Currency LT")</f>
        <v>45622</v>
      </c>
      <c r="R26" s="10">
        <f>_xll.SNL.Clients.Office.Excel.Functions.SPG(A26, "RD_CREDIT_RATING_DATE_GLOBAL", "Issuer Credit Rating", "Local Currency LT|0")</f>
        <v>45622</v>
      </c>
      <c r="S26" s="10">
        <f>_xll.SNL.Clients.Office.Excel.Functions.SPG(A26, "RD_CREDIT_WATCH_OUTLOOK_DATE_GLOBAL", "Issuer Credit Rating", "Local Currency LT|0")</f>
        <v>45622</v>
      </c>
    </row>
    <row r="27" spans="1:19" x14ac:dyDescent="0.3">
      <c r="A27" t="s">
        <v>31</v>
      </c>
      <c r="B27" s="10">
        <f>_xll.SNL.Clients.Office.Excel.Functions.SPG(A27,"SP_IPO_DATE")</f>
        <v>30965</v>
      </c>
      <c r="C27" s="5">
        <f>_xll.SNL.Clients.Office.Excel.Functions.SPG(A27, "SP_VOLUME_AVG_WEEKLY_TO_SHARES_OUT", , "1M")</f>
        <v>3.0771953023121581</v>
      </c>
      <c r="D27" s="5">
        <f>_xll.SNL.Clients.Office.Excel.Functions.SPG(A27, "SP_VOLUME_AVG_WEEKLY_TO_SHARES_OUT", , "3M")</f>
        <v>3.243531571729251</v>
      </c>
      <c r="E27" s="5">
        <f>_xll.SNL.Clients.Office.Excel.Functions.SPG(A27, "SP_VOLUME_AVG_DAILY_TO_1YR_AVG_DAILY", , "1M")</f>
        <v>92.21</v>
      </c>
      <c r="F27" s="5">
        <f>_xll.SNL.Clients.Office.Excel.Functions.SPG(A27, "SP_VOLUME_AVG_DAILY_TO_1YR_AVG_DAILY", , "3M")</f>
        <v>97.2</v>
      </c>
      <c r="G27" s="9" t="str">
        <f>_xll.SNL.Clients.Office.Excel.Functions.SPG(A27, "IQ_SECTOR")</f>
        <v>Financials</v>
      </c>
      <c r="H27" s="9" t="str">
        <f>_xll.SNL.Clients.Office.Excel.Functions.SPG(A27, "IQ_INDUSTRY_GROUP")</f>
        <v>Insurance</v>
      </c>
      <c r="I27" s="9" t="str">
        <f>_xll.SNL.Clients.Office.Excel.Functions.SPG(A27, "IQ_INDUSTRY")</f>
        <v>Insurance</v>
      </c>
      <c r="J27" s="9" t="str">
        <f>_xll.SNL.Clients.Office.Excel.Functions.SPG(A27, "IQ_PRIMARY_INDUSTRY")</f>
        <v>Multi-line Insurance</v>
      </c>
      <c r="K27" s="9" t="str">
        <f>_xll.SNL.Clients.Office.Excel.Functions.SPG(A27, "NAICS_CODE", "Primary")</f>
        <v>5241 - Insurance Carriers</v>
      </c>
      <c r="L27" s="9" t="str">
        <f>_xll.SNL.Clients.Office.Excel.Functions.SPG(A27, "SP_TOPICTAG")</f>
        <v/>
      </c>
      <c r="M27" s="5">
        <f>_xll.SNL.Clients.Office.Excel.Functions.SPG(A27, "SP_PCT_SHARES_OWNED_ALL_INSTITUTIONS")</f>
        <v>93.04</v>
      </c>
      <c r="N27" s="9" t="str">
        <f>_xll.SNL.Clients.Office.Excel.Functions.SPG(A27, "RD_CREDIT_RATING_GLOBAL", "Issuer Credit Rating", "Local Currency LT|0")</f>
        <v>BBB+</v>
      </c>
      <c r="O27" s="9" t="str">
        <f>_xll.SNL.Clients.Office.Excel.Functions.SPG(A27, "RD_CWOL_GLOBAL", "Issuer Credit Rating", "Local Currency LT|0")</f>
        <v>Positive</v>
      </c>
      <c r="P27" s="9" t="str">
        <f>_xll.SNL.Clients.Office.Excel.Functions.SPG(A27, "RD_RATING_ACTION_GLOBAL", "Issuer Credit Rating", "Local Currency LT|0")</f>
        <v>CreditWatch/Outlook (02/21/2024)</v>
      </c>
      <c r="Q27" s="10">
        <f>_xll.SNL.Clients.Office.Excel.Functions.SPG(A27, "RD_LAST_REVIEW_DATE_GLOBAL", "Issuer Credit Rating", "Local Currency LT")</f>
        <v>45434</v>
      </c>
      <c r="R27" s="10">
        <f>_xll.SNL.Clients.Office.Excel.Functions.SPG(A27, "RD_CREDIT_RATING_DATE_GLOBAL", "Issuer Credit Rating", "Local Currency LT|0")</f>
        <v>42766</v>
      </c>
      <c r="S27" s="10">
        <f>_xll.SNL.Clients.Office.Excel.Functions.SPG(A27, "RD_CREDIT_WATCH_OUTLOOK_DATE_GLOBAL", "Issuer Credit Rating", "Local Currency LT|0")</f>
        <v>45343</v>
      </c>
    </row>
    <row r="28" spans="1:19" x14ac:dyDescent="0.3">
      <c r="A28" t="s">
        <v>32</v>
      </c>
      <c r="B28" t="str">
        <f>_xll.SNL.Clients.Office.Excel.Functions.SPG(A28,"SP_IPO_DATE")</f>
        <v/>
      </c>
      <c r="C28" s="5">
        <f>_xll.SNL.Clients.Office.Excel.Functions.SPG(A28, "SP_VOLUME_AVG_WEEKLY_TO_SHARES_OUT", , "1M")</f>
        <v>2.2712535669693512</v>
      </c>
      <c r="D28" s="5">
        <f>_xll.SNL.Clients.Office.Excel.Functions.SPG(A28, "SP_VOLUME_AVG_WEEKLY_TO_SHARES_OUT", , "3M")</f>
        <v>2.5333415733882774</v>
      </c>
      <c r="E28" s="5">
        <f>_xll.SNL.Clients.Office.Excel.Functions.SPG(A28, "SP_VOLUME_AVG_DAILY_TO_1YR_AVG_DAILY", , "1M")</f>
        <v>90.93</v>
      </c>
      <c r="F28" s="5">
        <f>_xll.SNL.Clients.Office.Excel.Functions.SPG(A28, "SP_VOLUME_AVG_DAILY_TO_1YR_AVG_DAILY", , "3M")</f>
        <v>101.42</v>
      </c>
      <c r="G28" s="9" t="str">
        <f>_xll.SNL.Clients.Office.Excel.Functions.SPG(A28, "IQ_SECTOR")</f>
        <v>Real Estate</v>
      </c>
      <c r="H28" s="9" t="str">
        <f>_xll.SNL.Clients.Office.Excel.Functions.SPG(A28, "IQ_INDUSTRY_GROUP")</f>
        <v>Equity Real Estate Investment Trusts (REITs)</v>
      </c>
      <c r="I28" s="9" t="str">
        <f>_xll.SNL.Clients.Office.Excel.Functions.SPG(A28, "IQ_INDUSTRY")</f>
        <v>Specialized REITs</v>
      </c>
      <c r="J28" s="9" t="str">
        <f>_xll.SNL.Clients.Office.Excel.Functions.SPG(A28, "IQ_PRIMARY_INDUSTRY")</f>
        <v>Telecom Tower REITs</v>
      </c>
      <c r="K28" s="9" t="str">
        <f>_xll.SNL.Clients.Office.Excel.Functions.SPG(A28, "NAICS_CODE", "Primary")</f>
        <v>517112 - Wireless Telecommunications Carriers (except Satellite)</v>
      </c>
      <c r="L28" s="9" t="str">
        <f>_xll.SNL.Clients.Office.Excel.Functions.SPG(A28, "SP_TOPICTAG")</f>
        <v/>
      </c>
      <c r="M28" s="5">
        <f>_xll.SNL.Clients.Office.Excel.Functions.SPG(A28, "SP_PCT_SHARES_OWNED_ALL_INSTITUTIONS")</f>
        <v>93.94</v>
      </c>
      <c r="N28" s="9" t="str">
        <f>_xll.SNL.Clients.Office.Excel.Functions.SPG(A28, "RD_CREDIT_RATING_GLOBAL", "Issuer Credit Rating", "Local Currency LT|0")</f>
        <v>BBB</v>
      </c>
      <c r="O28" s="9" t="str">
        <f>_xll.SNL.Clients.Office.Excel.Functions.SPG(A28, "RD_CWOL_GLOBAL", "Issuer Credit Rating", "Local Currency LT|0")</f>
        <v>Stable</v>
      </c>
      <c r="P28" s="9" t="str">
        <f>_xll.SNL.Clients.Office.Excel.Functions.SPG(A28, "RD_RATING_ACTION_GLOBAL", "Issuer Credit Rating", "Local Currency LT|0")</f>
        <v>Upgrade | CreditWatch/Outlook (09/03/2024)</v>
      </c>
      <c r="Q28" s="10">
        <f>_xll.SNL.Clients.Office.Excel.Functions.SPG(A28, "RD_LAST_REVIEW_DATE_GLOBAL", "Issuer Credit Rating", "Local Currency LT")</f>
        <v>45538</v>
      </c>
      <c r="R28" s="10">
        <f>_xll.SNL.Clients.Office.Excel.Functions.SPG(A28, "RD_CREDIT_RATING_DATE_GLOBAL", "Issuer Credit Rating", "Local Currency LT|0")</f>
        <v>45538</v>
      </c>
      <c r="S28" s="10">
        <f>_xll.SNL.Clients.Office.Excel.Functions.SPG(A28, "RD_CREDIT_WATCH_OUTLOOK_DATE_GLOBAL", "Issuer Credit Rating", "Local Currency LT|0")</f>
        <v>45538</v>
      </c>
    </row>
    <row r="29" spans="1:19" x14ac:dyDescent="0.3">
      <c r="A29" t="s">
        <v>33</v>
      </c>
      <c r="B29" s="10">
        <f>_xll.SNL.Clients.Office.Excel.Functions.SPG(A29,"SP_IPO_DATE")</f>
        <v>39560</v>
      </c>
      <c r="C29" s="5">
        <f>_xll.SNL.Clients.Office.Excel.Functions.SPG(A29, "SP_VOLUME_AVG_WEEKLY_TO_SHARES_OUT", , "1M")</f>
        <v>2.9627928163807864</v>
      </c>
      <c r="D29" s="5">
        <f>_xll.SNL.Clients.Office.Excel.Functions.SPG(A29, "SP_VOLUME_AVG_WEEKLY_TO_SHARES_OUT", , "3M")</f>
        <v>3.0016006763160132</v>
      </c>
      <c r="E29" s="5">
        <f>_xll.SNL.Clients.Office.Excel.Functions.SPG(A29, "SP_VOLUME_AVG_DAILY_TO_1YR_AVG_DAILY", , "1M")</f>
        <v>96</v>
      </c>
      <c r="F29" s="5">
        <f>_xll.SNL.Clients.Office.Excel.Functions.SPG(A29, "SP_VOLUME_AVG_DAILY_TO_1YR_AVG_DAILY", , "3M")</f>
        <v>97.26</v>
      </c>
      <c r="G29" s="9" t="str">
        <f>_xll.SNL.Clients.Office.Excel.Functions.SPG(A29, "IQ_SECTOR")</f>
        <v>Utilities</v>
      </c>
      <c r="H29" s="9" t="str">
        <f>_xll.SNL.Clients.Office.Excel.Functions.SPG(A29, "IQ_INDUSTRY_GROUP")</f>
        <v>Utilities</v>
      </c>
      <c r="I29" s="9" t="str">
        <f>_xll.SNL.Clients.Office.Excel.Functions.SPG(A29, "IQ_INDUSTRY")</f>
        <v>Water Utilities</v>
      </c>
      <c r="J29" s="9" t="str">
        <f>_xll.SNL.Clients.Office.Excel.Functions.SPG(A29, "IQ_PRIMARY_INDUSTRY")</f>
        <v>Water Utilities</v>
      </c>
      <c r="K29" s="9" t="str">
        <f>_xll.SNL.Clients.Office.Excel.Functions.SPG(A29, "NAICS_CODE", "Primary")</f>
        <v>221310 - Water Supply and Irrigation Systems</v>
      </c>
      <c r="L29" s="9" t="str">
        <f>_xll.SNL.Clients.Office.Excel.Functions.SPG(A29, "SP_TOPICTAG")</f>
        <v>Environmental Consulting; Environmental Engineering; Disposal and Recycling; Water Purification; CleanTech; Pollution Control; ClimateTech</v>
      </c>
      <c r="M29" s="5">
        <f>_xll.SNL.Clients.Office.Excel.Functions.SPG(A29, "SP_PCT_SHARES_OWNED_ALL_INSTITUTIONS")</f>
        <v>92.82</v>
      </c>
      <c r="N29" s="9" t="str">
        <f>_xll.SNL.Clients.Office.Excel.Functions.SPG(A29, "RD_CREDIT_RATING_GLOBAL", "Issuer Credit Rating", "Local Currency LT|0")</f>
        <v>A</v>
      </c>
      <c r="O29" s="9" t="str">
        <f>_xll.SNL.Clients.Office.Excel.Functions.SPG(A29, "RD_CWOL_GLOBAL", "Issuer Credit Rating", "Local Currency LT|0")</f>
        <v>Stable</v>
      </c>
      <c r="P29" s="9" t="str">
        <f>_xll.SNL.Clients.Office.Excel.Functions.SPG(A29, "RD_RATING_ACTION_GLOBAL", "Issuer Credit Rating", "Local Currency LT|0")</f>
        <v>Upgrade | CreditWatch/Outlook (05/07/2015)</v>
      </c>
      <c r="Q29" s="10">
        <f>_xll.SNL.Clients.Office.Excel.Functions.SPG(A29, "RD_LAST_REVIEW_DATE_GLOBAL", "Issuer Credit Rating", "Local Currency LT")</f>
        <v>45468</v>
      </c>
      <c r="R29" s="10">
        <f>_xll.SNL.Clients.Office.Excel.Functions.SPG(A29, "RD_CREDIT_RATING_DATE_GLOBAL", "Issuer Credit Rating", "Local Currency LT|0")</f>
        <v>42131</v>
      </c>
      <c r="S29" s="10">
        <f>_xll.SNL.Clients.Office.Excel.Functions.SPG(A29, "RD_CREDIT_WATCH_OUTLOOK_DATE_GLOBAL", "Issuer Credit Rating", "Local Currency LT|0")</f>
        <v>42131</v>
      </c>
    </row>
    <row r="30" spans="1:19" x14ac:dyDescent="0.3">
      <c r="A30" t="s">
        <v>34</v>
      </c>
      <c r="B30" t="str">
        <f>_xll.SNL.Clients.Office.Excel.Functions.SPG(A30,"SP_IPO_DATE")</f>
        <v/>
      </c>
      <c r="C30" s="5">
        <f>_xll.SNL.Clients.Office.Excel.Functions.SPG(A30, "SP_VOLUME_AVG_WEEKLY_TO_SHARES_OUT", , "1M")</f>
        <v>2.8525866250866247</v>
      </c>
      <c r="D30" s="5">
        <f>_xll.SNL.Clients.Office.Excel.Functions.SPG(A30, "SP_VOLUME_AVG_WEEKLY_TO_SHARES_OUT", , "3M")</f>
        <v>2.5942337033062839</v>
      </c>
      <c r="E30" s="5">
        <f>_xll.SNL.Clients.Office.Excel.Functions.SPG(A30, "SP_VOLUME_AVG_DAILY_TO_1YR_AVG_DAILY", , "1M")</f>
        <v>116.45</v>
      </c>
      <c r="F30" s="5">
        <f>_xll.SNL.Clients.Office.Excel.Functions.SPG(A30, "SP_VOLUME_AVG_DAILY_TO_1YR_AVG_DAILY", , "3M")</f>
        <v>105.9</v>
      </c>
      <c r="G30" s="9" t="str">
        <f>_xll.SNL.Clients.Office.Excel.Functions.SPG(A30, "IQ_SECTOR")</f>
        <v>Financials</v>
      </c>
      <c r="H30" s="9" t="str">
        <f>_xll.SNL.Clients.Office.Excel.Functions.SPG(A30, "IQ_INDUSTRY_GROUP")</f>
        <v>Financial Services</v>
      </c>
      <c r="I30" s="9" t="str">
        <f>_xll.SNL.Clients.Office.Excel.Functions.SPG(A30, "IQ_INDUSTRY")</f>
        <v>Capital Markets</v>
      </c>
      <c r="J30" s="9" t="str">
        <f>_xll.SNL.Clients.Office.Excel.Functions.SPG(A30, "IQ_PRIMARY_INDUSTRY")</f>
        <v>Asset Management and Custody Banks</v>
      </c>
      <c r="K30" s="9" t="str">
        <f>_xll.SNL.Clients.Office.Excel.Functions.SPG(A30, "NAICS_CODE", "Primary")</f>
        <v>523940 - Portfolio Management and Investment Advice</v>
      </c>
      <c r="L30" s="9" t="str">
        <f>_xll.SNL.Clients.Office.Excel.Functions.SPG(A30, "SP_TOPICTAG")</f>
        <v/>
      </c>
      <c r="M30" s="5">
        <f>_xll.SNL.Clients.Office.Excel.Functions.SPG(A30, "SP_PCT_SHARES_OWNED_ALL_INSTITUTIONS")</f>
        <v>88.79</v>
      </c>
      <c r="N30" s="9" t="str">
        <f>_xll.SNL.Clients.Office.Excel.Functions.SPG(A30, "RD_CREDIT_RATING_GLOBAL", "Issuer Credit Rating", "Local Currency LT|0")</f>
        <v>A-</v>
      </c>
      <c r="O30" s="9" t="str">
        <f>_xll.SNL.Clients.Office.Excel.Functions.SPG(A30, "RD_CWOL_GLOBAL", "Issuer Credit Rating", "Local Currency LT|0")</f>
        <v>Stable</v>
      </c>
      <c r="P30" s="9" t="str">
        <f>_xll.SNL.Clients.Office.Excel.Functions.SPG(A30, "RD_RATING_ACTION_GLOBAL", "Issuer Credit Rating", "Local Currency LT|0")</f>
        <v>Downgrade | CreditWatch/Outlook (11/03/2020)</v>
      </c>
      <c r="Q30" s="10">
        <f>_xll.SNL.Clients.Office.Excel.Functions.SPG(A30, "RD_LAST_REVIEW_DATE_GLOBAL", "Issuer Credit Rating", "Local Currency LT")</f>
        <v>45618</v>
      </c>
      <c r="R30" s="10">
        <f>_xll.SNL.Clients.Office.Excel.Functions.SPG(A30, "RD_CREDIT_RATING_DATE_GLOBAL", "Issuer Credit Rating", "Local Currency LT|0")</f>
        <v>44138</v>
      </c>
      <c r="S30" s="10">
        <f>_xll.SNL.Clients.Office.Excel.Functions.SPG(A30, "RD_CREDIT_WATCH_OUTLOOK_DATE_GLOBAL", "Issuer Credit Rating", "Local Currency LT|0")</f>
        <v>44138</v>
      </c>
    </row>
    <row r="31" spans="1:19" x14ac:dyDescent="0.3">
      <c r="A31" t="s">
        <v>35</v>
      </c>
      <c r="B31" t="str">
        <f>_xll.SNL.Clients.Office.Excel.Functions.SPG(A31,"SP_IPO_DATE")</f>
        <v/>
      </c>
      <c r="C31" s="5">
        <f>_xll.SNL.Clients.Office.Excel.Functions.SPG(A31, "SP_VOLUME_AVG_WEEKLY_TO_SHARES_OUT", , "1M")</f>
        <v>3.2938481807105626</v>
      </c>
      <c r="D31" s="5">
        <f>_xll.SNL.Clients.Office.Excel.Functions.SPG(A31, "SP_VOLUME_AVG_WEEKLY_TO_SHARES_OUT", , "3M")</f>
        <v>2.6424417231461104</v>
      </c>
      <c r="E31" s="5">
        <f>_xll.SNL.Clients.Office.Excel.Functions.SPG(A31, "SP_VOLUME_AVG_DAILY_TO_1YR_AVG_DAILY", , "1M")</f>
        <v>128.22999999999999</v>
      </c>
      <c r="F31" s="5">
        <f>_xll.SNL.Clients.Office.Excel.Functions.SPG(A31, "SP_VOLUME_AVG_DAILY_TO_1YR_AVG_DAILY", , "3M")</f>
        <v>102.87</v>
      </c>
      <c r="G31" s="9" t="str">
        <f>_xll.SNL.Clients.Office.Excel.Functions.SPG(A31, "IQ_SECTOR")</f>
        <v>Industrials</v>
      </c>
      <c r="H31" s="9" t="str">
        <f>_xll.SNL.Clients.Office.Excel.Functions.SPG(A31, "IQ_INDUSTRY_GROUP")</f>
        <v>Capital Goods</v>
      </c>
      <c r="I31" s="9" t="str">
        <f>_xll.SNL.Clients.Office.Excel.Functions.SPG(A31, "IQ_INDUSTRY")</f>
        <v>Electrical Equipment</v>
      </c>
      <c r="J31" s="9" t="str">
        <f>_xll.SNL.Clients.Office.Excel.Functions.SPG(A31, "IQ_PRIMARY_INDUSTRY")</f>
        <v>Electrical Components and Equipment</v>
      </c>
      <c r="K31" s="9" t="str">
        <f>_xll.SNL.Clients.Office.Excel.Functions.SPG(A31, "NAICS_CODE", "Primary")</f>
        <v>334513 - Instruments and Related Products Manufacturing for Measuring, Displaying, and Controlling Industrial Process Variables</v>
      </c>
      <c r="L31" s="9" t="str">
        <f>_xll.SNL.Clients.Office.Excel.Functions.SPG(A31, "SP_TOPICTAG")</f>
        <v>Energy Storage; Industrial Automation; Sensors; Smart Energy; Process Automation; Passenger Aircraft Manufacturing</v>
      </c>
      <c r="M31" s="5">
        <f>_xll.SNL.Clients.Office.Excel.Functions.SPG(A31, "SP_PCT_SHARES_OWNED_ALL_INSTITUTIONS")</f>
        <v>87.66</v>
      </c>
      <c r="N31" s="9" t="str">
        <f>_xll.SNL.Clients.Office.Excel.Functions.SPG(A31, "RD_CREDIT_RATING_GLOBAL", "Issuer Credit Rating", "Local Currency LT|0")</f>
        <v>BBB+</v>
      </c>
      <c r="O31" s="9" t="str">
        <f>_xll.SNL.Clients.Office.Excel.Functions.SPG(A31, "RD_CWOL_GLOBAL", "Issuer Credit Rating", "Local Currency LT|0")</f>
        <v>Stable</v>
      </c>
      <c r="P31" s="9" t="str">
        <f>_xll.SNL.Clients.Office.Excel.Functions.SPG(A31, "RD_RATING_ACTION_GLOBAL", "Issuer Credit Rating", "Local Currency LT|0")</f>
        <v>Upgrade | CreditWatch/Outlook (04/24/2014)</v>
      </c>
      <c r="Q31" s="10">
        <f>_xll.SNL.Clients.Office.Excel.Functions.SPG(A31, "RD_LAST_REVIEW_DATE_GLOBAL", "Issuer Credit Rating", "Local Currency LT")</f>
        <v>45433</v>
      </c>
      <c r="R31" s="10">
        <f>_xll.SNL.Clients.Office.Excel.Functions.SPG(A31, "RD_CREDIT_RATING_DATE_GLOBAL", "Issuer Credit Rating", "Local Currency LT|0")</f>
        <v>41753</v>
      </c>
      <c r="S31" s="10">
        <f>_xll.SNL.Clients.Office.Excel.Functions.SPG(A31, "RD_CREDIT_WATCH_OUTLOOK_DATE_GLOBAL", "Issuer Credit Rating", "Local Currency LT|0")</f>
        <v>41753</v>
      </c>
    </row>
    <row r="32" spans="1:19" x14ac:dyDescent="0.3">
      <c r="A32" t="s">
        <v>36</v>
      </c>
      <c r="B32" t="str">
        <f>_xll.SNL.Clients.Office.Excel.Functions.SPG(A32,"SP_IPO_DATE")</f>
        <v/>
      </c>
      <c r="C32" s="5">
        <f>_xll.SNL.Clients.Office.Excel.Functions.SPG(A32, "SP_VOLUME_AVG_WEEKLY_TO_SHARES_OUT", , "1M")</f>
        <v>3.0874756446710139</v>
      </c>
      <c r="D32" s="5">
        <f>_xll.SNL.Clients.Office.Excel.Functions.SPG(A32, "SP_VOLUME_AVG_WEEKLY_TO_SHARES_OUT", , "3M")</f>
        <v>3.6044613405886343</v>
      </c>
      <c r="E32" s="5">
        <f>_xll.SNL.Clients.Office.Excel.Functions.SPG(A32, "SP_VOLUME_AVG_DAILY_TO_1YR_AVG_DAILY", , "1M")</f>
        <v>122.56</v>
      </c>
      <c r="F32" s="5">
        <f>_xll.SNL.Clients.Office.Excel.Functions.SPG(A32, "SP_VOLUME_AVG_DAILY_TO_1YR_AVG_DAILY", , "3M")</f>
        <v>143.08000000000001</v>
      </c>
      <c r="G32" s="9" t="str">
        <f>_xll.SNL.Clients.Office.Excel.Functions.SPG(A32, "IQ_SECTOR")</f>
        <v>Health Care</v>
      </c>
      <c r="H32" s="9" t="str">
        <f>_xll.SNL.Clients.Office.Excel.Functions.SPG(A32, "IQ_INDUSTRY_GROUP")</f>
        <v>Pharmaceuticals, Biotechnology and Life Sciences</v>
      </c>
      <c r="I32" s="9" t="str">
        <f>_xll.SNL.Clients.Office.Excel.Functions.SPG(A32, "IQ_INDUSTRY")</f>
        <v>Biotechnology</v>
      </c>
      <c r="J32" s="9" t="str">
        <f>_xll.SNL.Clients.Office.Excel.Functions.SPG(A32, "IQ_PRIMARY_INDUSTRY")</f>
        <v>Biotechnology</v>
      </c>
      <c r="K32" s="9" t="str">
        <f>_xll.SNL.Clients.Office.Excel.Functions.SPG(A32, "NAICS_CODE", "Primary")</f>
        <v>325414 - Biological Product (except Diagnostic) Manufacturing</v>
      </c>
      <c r="L32" s="9" t="str">
        <f>_xll.SNL.Clients.Office.Excel.Functions.SPG(A32, "SP_TOPICTAG")</f>
        <v>Osteoporosis; Cardiovascular; Dermatology; Gastroenterology; Hematology; Nephrology; Oncology</v>
      </c>
      <c r="M32" s="5">
        <f>_xll.SNL.Clients.Office.Excel.Functions.SPG(A32, "SP_PCT_SHARES_OWNED_ALL_INSTITUTIONS")</f>
        <v>78.040000000000006</v>
      </c>
      <c r="N32" s="9" t="str">
        <f>_xll.SNL.Clients.Office.Excel.Functions.SPG(A32, "RD_CREDIT_RATING_GLOBAL", "Issuer Credit Rating", "Local Currency LT|0")</f>
        <v>BBB+</v>
      </c>
      <c r="O32" s="9" t="str">
        <f>_xll.SNL.Clients.Office.Excel.Functions.SPG(A32, "RD_CWOL_GLOBAL", "Issuer Credit Rating", "Local Currency LT|0")</f>
        <v>Negative</v>
      </c>
      <c r="P32" s="9" t="str">
        <f>_xll.SNL.Clients.Office.Excel.Functions.SPG(A32, "RD_RATING_ACTION_GLOBAL", "Issuer Credit Rating", "Local Currency LT|0")</f>
        <v>Downgrade | CreditWatch/Outlook (12/12/2022)</v>
      </c>
      <c r="Q32" s="10">
        <f>_xll.SNL.Clients.Office.Excel.Functions.SPG(A32, "RD_LAST_REVIEW_DATE_GLOBAL", "Issuer Credit Rating", "Local Currency LT")</f>
        <v>45372</v>
      </c>
      <c r="R32" s="10">
        <f>_xll.SNL.Clients.Office.Excel.Functions.SPG(A32, "RD_CREDIT_RATING_DATE_GLOBAL", "Issuer Credit Rating", "Local Currency LT|0")</f>
        <v>44907</v>
      </c>
      <c r="S32" s="10">
        <f>_xll.SNL.Clients.Office.Excel.Functions.SPG(A32, "RD_CREDIT_WATCH_OUTLOOK_DATE_GLOBAL", "Issuer Credit Rating", "Local Currency LT|0")</f>
        <v>44907</v>
      </c>
    </row>
    <row r="33" spans="1:19" x14ac:dyDescent="0.3">
      <c r="A33" t="s">
        <v>37</v>
      </c>
      <c r="B33" t="str">
        <f>_xll.SNL.Clients.Office.Excel.Functions.SPG(A33,"SP_IPO_DATE")</f>
        <v/>
      </c>
      <c r="C33" s="5">
        <f>_xll.SNL.Clients.Office.Excel.Functions.SPG(A33, "SP_VOLUME_AVG_WEEKLY_TO_SHARES_OUT", , "1M")</f>
        <v>3.550460567366208</v>
      </c>
      <c r="D33" s="5">
        <f>_xll.SNL.Clients.Office.Excel.Functions.SPG(A33, "SP_VOLUME_AVG_WEEKLY_TO_SHARES_OUT", , "3M")</f>
        <v>2.7964505963273751</v>
      </c>
      <c r="E33" s="5">
        <f>_xll.SNL.Clients.Office.Excel.Functions.SPG(A33, "SP_VOLUME_AVG_DAILY_TO_1YR_AVG_DAILY", , "1M")</f>
        <v>125.93</v>
      </c>
      <c r="F33" s="5">
        <f>_xll.SNL.Clients.Office.Excel.Functions.SPG(A33, "SP_VOLUME_AVG_DAILY_TO_1YR_AVG_DAILY", , "3M")</f>
        <v>99.19</v>
      </c>
      <c r="G33" s="9" t="str">
        <f>_xll.SNL.Clients.Office.Excel.Functions.SPG(A33, "IQ_SECTOR")</f>
        <v>Information Technology</v>
      </c>
      <c r="H33" s="9" t="str">
        <f>_xll.SNL.Clients.Office.Excel.Functions.SPG(A33, "IQ_INDUSTRY_GROUP")</f>
        <v>Technology Hardware and Equipment</v>
      </c>
      <c r="I33" s="9" t="str">
        <f>_xll.SNL.Clients.Office.Excel.Functions.SPG(A33, "IQ_INDUSTRY")</f>
        <v>Electronic Equipment, Instruments and Components</v>
      </c>
      <c r="J33" s="9" t="str">
        <f>_xll.SNL.Clients.Office.Excel.Functions.SPG(A33, "IQ_PRIMARY_INDUSTRY")</f>
        <v>Electronic Components</v>
      </c>
      <c r="K33" s="9" t="str">
        <f>_xll.SNL.Clients.Office.Excel.Functions.SPG(A33, "NAICS_CODE", "Primary")</f>
        <v>334417 - Electronic Connector Manufacturing</v>
      </c>
      <c r="L33" s="9" t="str">
        <f>_xll.SNL.Clients.Office.Excel.Functions.SPG(A33, "SP_TOPICTAG")</f>
        <v>Industrial Automation; RFID (Radio Frequency Identification); Sensors; Smart Energy; Data Center Technology; 5G</v>
      </c>
      <c r="M33" s="5">
        <f>_xll.SNL.Clients.Office.Excel.Functions.SPG(A33, "SP_PCT_SHARES_OWNED_ALL_INSTITUTIONS")</f>
        <v>94.74</v>
      </c>
      <c r="N33" s="9" t="str">
        <f>_xll.SNL.Clients.Office.Excel.Functions.SPG(A33, "RD_CREDIT_RATING_GLOBAL", "Issuer Credit Rating", "Local Currency LT|0")</f>
        <v>A-</v>
      </c>
      <c r="O33" s="9" t="str">
        <f>_xll.SNL.Clients.Office.Excel.Functions.SPG(A33, "RD_CWOL_GLOBAL", "Issuer Credit Rating", "Local Currency LT|0")</f>
        <v>Stable</v>
      </c>
      <c r="P33" s="9" t="str">
        <f>_xll.SNL.Clients.Office.Excel.Functions.SPG(A33, "RD_RATING_ACTION_GLOBAL", "Issuer Credit Rating", "Local Currency LT|0")</f>
        <v>Upgrade | CreditWatch/Outlook (02/10/2025)</v>
      </c>
      <c r="Q33" s="10">
        <f>_xll.SNL.Clients.Office.Excel.Functions.SPG(A33, "RD_LAST_REVIEW_DATE_GLOBAL", "Issuer Credit Rating", "Local Currency LT")</f>
        <v>45698</v>
      </c>
      <c r="R33" s="10">
        <f>_xll.SNL.Clients.Office.Excel.Functions.SPG(A33, "RD_CREDIT_RATING_DATE_GLOBAL", "Issuer Credit Rating", "Local Currency LT|0")</f>
        <v>45698</v>
      </c>
      <c r="S33" s="10">
        <f>_xll.SNL.Clients.Office.Excel.Functions.SPG(A33, "RD_CREDIT_WATCH_OUTLOOK_DATE_GLOBAL", "Issuer Credit Rating", "Local Currency LT|0")</f>
        <v>45698</v>
      </c>
    </row>
    <row r="34" spans="1:19" x14ac:dyDescent="0.3">
      <c r="A34" t="s">
        <v>38</v>
      </c>
      <c r="B34" t="str">
        <f>_xll.SNL.Clients.Office.Excel.Functions.SPG(A34,"SP_IPO_DATE")</f>
        <v/>
      </c>
      <c r="C34" s="5">
        <f>_xll.SNL.Clients.Office.Excel.Functions.SPG(A34, "SP_VOLUME_AVG_WEEKLY_TO_SHARES_OUT", , "1M")</f>
        <v>3.5728930413835771</v>
      </c>
      <c r="D34" s="5">
        <f>_xll.SNL.Clients.Office.Excel.Functions.SPG(A34, "SP_VOLUME_AVG_WEEKLY_TO_SHARES_OUT", , "3M")</f>
        <v>3.3231563241807498</v>
      </c>
      <c r="E34" s="5">
        <f>_xll.SNL.Clients.Office.Excel.Functions.SPG(A34, "SP_VOLUME_AVG_DAILY_TO_1YR_AVG_DAILY", , "1M")</f>
        <v>109.34</v>
      </c>
      <c r="F34" s="5">
        <f>_xll.SNL.Clients.Office.Excel.Functions.SPG(A34, "SP_VOLUME_AVG_DAILY_TO_1YR_AVG_DAILY", , "3M")</f>
        <v>101.7</v>
      </c>
      <c r="G34" s="9" t="str">
        <f>_xll.SNL.Clients.Office.Excel.Functions.SPG(A34, "IQ_SECTOR")</f>
        <v>Information Technology</v>
      </c>
      <c r="H34" s="9" t="str">
        <f>_xll.SNL.Clients.Office.Excel.Functions.SPG(A34, "IQ_INDUSTRY_GROUP")</f>
        <v>Semiconductors and Semiconductor Equipment</v>
      </c>
      <c r="I34" s="9" t="str">
        <f>_xll.SNL.Clients.Office.Excel.Functions.SPG(A34, "IQ_INDUSTRY")</f>
        <v>Semiconductors and Semiconductor Equipment</v>
      </c>
      <c r="J34" s="9" t="str">
        <f>_xll.SNL.Clients.Office.Excel.Functions.SPG(A34, "IQ_PRIMARY_INDUSTRY")</f>
        <v>Semiconductors</v>
      </c>
      <c r="K34" s="9" t="str">
        <f>_xll.SNL.Clients.Office.Excel.Functions.SPG(A34, "NAICS_CODE", "Primary")</f>
        <v>334413 - Semiconductor and Related Device Manufacturing</v>
      </c>
      <c r="L34" s="9" t="str">
        <f>_xll.SNL.Clients.Office.Excel.Functions.SPG(A34, "SP_TOPICTAG")</f>
        <v>Computer Vision; Data Integration; Industrial Automation; Sensors; Edge Computing; Process Automation; Artificial Intelligence</v>
      </c>
      <c r="M34" s="5">
        <f>_xll.SNL.Clients.Office.Excel.Functions.SPG(A34, "SP_PCT_SHARES_OWNED_ALL_INSTITUTIONS")</f>
        <v>88.49</v>
      </c>
      <c r="N34" s="9" t="str">
        <f>_xll.SNL.Clients.Office.Excel.Functions.SPG(A34, "RD_CREDIT_RATING_GLOBAL", "Issuer Credit Rating", "Local Currency LT|0")</f>
        <v>A-</v>
      </c>
      <c r="O34" s="9" t="str">
        <f>_xll.SNL.Clients.Office.Excel.Functions.SPG(A34, "RD_CWOL_GLOBAL", "Issuer Credit Rating", "Local Currency LT|0")</f>
        <v>Positive</v>
      </c>
      <c r="P34" s="9" t="str">
        <f>_xll.SNL.Clients.Office.Excel.Functions.SPG(A34, "RD_RATING_ACTION_GLOBAL", "Issuer Credit Rating", "Local Currency LT|0")</f>
        <v>CreditWatch/Outlook (08/05/2024)</v>
      </c>
      <c r="Q34" s="10">
        <f>_xll.SNL.Clients.Office.Excel.Functions.SPG(A34, "RD_LAST_REVIEW_DATE_GLOBAL", "Issuer Credit Rating", "Local Currency LT")</f>
        <v>45509</v>
      </c>
      <c r="R34" s="10">
        <f>_xll.SNL.Clients.Office.Excel.Functions.SPG(A34, "RD_CREDIT_RATING_DATE_GLOBAL", "Issuer Credit Rating", "Local Currency LT|0")</f>
        <v>44460</v>
      </c>
      <c r="S34" s="10">
        <f>_xll.SNL.Clients.Office.Excel.Functions.SPG(A34, "RD_CREDIT_WATCH_OUTLOOK_DATE_GLOBAL", "Issuer Credit Rating", "Local Currency LT|0")</f>
        <v>45509</v>
      </c>
    </row>
    <row r="35" spans="1:19" x14ac:dyDescent="0.3">
      <c r="A35" t="s">
        <v>39</v>
      </c>
      <c r="B35" t="str">
        <f>_xll.SNL.Clients.Office.Excel.Functions.SPG(A35,"SP_IPO_DATE")</f>
        <v/>
      </c>
      <c r="C35" s="5">
        <f>_xll.SNL.Clients.Office.Excel.Functions.SPG(A35, "SP_VOLUME_AVG_WEEKLY_TO_SHARES_OUT", , "1M")</f>
        <v>2.6567331353449366</v>
      </c>
      <c r="D35" s="5">
        <f>_xll.SNL.Clients.Office.Excel.Functions.SPG(A35, "SP_VOLUME_AVG_WEEKLY_TO_SHARES_OUT", , "3M")</f>
        <v>2.7801510409617975</v>
      </c>
      <c r="E35" s="5">
        <f>_xll.SNL.Clients.Office.Excel.Functions.SPG(A35, "SP_VOLUME_AVG_DAILY_TO_1YR_AVG_DAILY", , "1M")</f>
        <v>102.12</v>
      </c>
      <c r="F35" s="5">
        <f>_xll.SNL.Clients.Office.Excel.Functions.SPG(A35, "SP_VOLUME_AVG_DAILY_TO_1YR_AVG_DAILY", , "3M")</f>
        <v>106.87</v>
      </c>
      <c r="G35" s="9" t="str">
        <f>_xll.SNL.Clients.Office.Excel.Functions.SPG(A35, "IQ_SECTOR")</f>
        <v>Information Technology</v>
      </c>
      <c r="H35" s="9" t="str">
        <f>_xll.SNL.Clients.Office.Excel.Functions.SPG(A35, "IQ_INDUSTRY_GROUP")</f>
        <v>Software and Services</v>
      </c>
      <c r="I35" s="9" t="str">
        <f>_xll.SNL.Clients.Office.Excel.Functions.SPG(A35, "IQ_INDUSTRY")</f>
        <v>Software</v>
      </c>
      <c r="J35" s="9" t="str">
        <f>_xll.SNL.Clients.Office.Excel.Functions.SPG(A35, "IQ_PRIMARY_INDUSTRY")</f>
        <v>Application Software</v>
      </c>
      <c r="K35" s="9" t="str">
        <f>_xll.SNL.Clients.Office.Excel.Functions.SPG(A35, "NAICS_CODE", "Primary")</f>
        <v>513210 - Software Publishers</v>
      </c>
      <c r="L35" s="9" t="str">
        <f>_xll.SNL.Clients.Office.Excel.Functions.SPG(A35, "SP_TOPICTAG")</f>
        <v>Software Development; Data Integration; Simulation; Cloud Infrastructure; Process Automation; Artificial Intelligence</v>
      </c>
      <c r="M35" s="5">
        <f>_xll.SNL.Clients.Office.Excel.Functions.SPG(A35, "SP_PCT_SHARES_OWNED_ALL_INSTITUTIONS")</f>
        <v>91.33</v>
      </c>
      <c r="N35" s="9" t="str">
        <f>_xll.SNL.Clients.Office.Excel.Functions.SPG(A35, "RD_CREDIT_RATING_GLOBAL", "Issuer Credit Rating", "Local Currency LT|0")</f>
        <v/>
      </c>
      <c r="O35" s="9" t="str">
        <f>_xll.SNL.Clients.Office.Excel.Functions.SPG(A35, "RD_CWOL_GLOBAL", "Issuer Credit Rating", "Local Currency LT|0")</f>
        <v/>
      </c>
      <c r="P35" s="9" t="str">
        <f>_xll.SNL.Clients.Office.Excel.Functions.SPG(A35, "RD_RATING_ACTION_GLOBAL", "Issuer Credit Rating", "Local Currency LT|0")</f>
        <v/>
      </c>
      <c r="Q35" s="10" t="str">
        <f>_xll.SNL.Clients.Office.Excel.Functions.SPG(A35, "RD_LAST_REVIEW_DATE_GLOBAL", "Issuer Credit Rating", "Local Currency LT")</f>
        <v/>
      </c>
      <c r="R35" s="10" t="str">
        <f>_xll.SNL.Clients.Office.Excel.Functions.SPG(A35, "RD_CREDIT_RATING_DATE_GLOBAL", "Issuer Credit Rating", "Local Currency LT|0")</f>
        <v/>
      </c>
      <c r="S35" s="10" t="str">
        <f>_xll.SNL.Clients.Office.Excel.Functions.SPG(A35, "RD_CREDIT_WATCH_OUTLOOK_DATE_GLOBAL", "Issuer Credit Rating", "Local Currency LT|0")</f>
        <v/>
      </c>
    </row>
    <row r="36" spans="1:19" x14ac:dyDescent="0.3">
      <c r="A36" t="s">
        <v>40</v>
      </c>
      <c r="B36" t="str">
        <f>_xll.SNL.Clients.Office.Excel.Functions.SPG(A36,"SP_IPO_DATE")</f>
        <v/>
      </c>
      <c r="C36" s="5">
        <f>_xll.SNL.Clients.Office.Excel.Functions.SPG(A36, "SP_VOLUME_AVG_WEEKLY_TO_SHARES_OUT", , "1M")</f>
        <v>2.543040174452595</v>
      </c>
      <c r="D36" s="5">
        <f>_xll.SNL.Clients.Office.Excel.Functions.SPG(A36, "SP_VOLUME_AVG_WEEKLY_TO_SHARES_OUT", , "3M")</f>
        <v>2.411181133633967</v>
      </c>
      <c r="E36" s="5">
        <f>_xll.SNL.Clients.Office.Excel.Functions.SPG(A36, "SP_VOLUME_AVG_DAILY_TO_1YR_AVG_DAILY", , "1M")</f>
        <v>96.84</v>
      </c>
      <c r="F36" s="5">
        <f>_xll.SNL.Clients.Office.Excel.Functions.SPG(A36, "SP_VOLUME_AVG_DAILY_TO_1YR_AVG_DAILY", , "3M")</f>
        <v>91.82</v>
      </c>
      <c r="G36" s="9" t="str">
        <f>_xll.SNL.Clients.Office.Excel.Functions.SPG(A36, "IQ_SECTOR")</f>
        <v>Financials</v>
      </c>
      <c r="H36" s="9" t="str">
        <f>_xll.SNL.Clients.Office.Excel.Functions.SPG(A36, "IQ_INDUSTRY_GROUP")</f>
        <v>Insurance</v>
      </c>
      <c r="I36" s="9" t="str">
        <f>_xll.SNL.Clients.Office.Excel.Functions.SPG(A36, "IQ_INDUSTRY")</f>
        <v>Insurance</v>
      </c>
      <c r="J36" s="9" t="str">
        <f>_xll.SNL.Clients.Office.Excel.Functions.SPG(A36, "IQ_PRIMARY_INDUSTRY")</f>
        <v>Insurance Brokers</v>
      </c>
      <c r="K36" s="9" t="str">
        <f>_xll.SNL.Clients.Office.Excel.Functions.SPG(A36, "NAICS_CODE", "Primary")</f>
        <v>524210 - Insurance Agencies and Brokerages</v>
      </c>
      <c r="L36" s="9" t="str">
        <f>_xll.SNL.Clients.Office.Excel.Functions.SPG(A36, "SP_TOPICTAG")</f>
        <v>MHealth; Employee Benefits</v>
      </c>
      <c r="M36" s="5">
        <f>_xll.SNL.Clients.Office.Excel.Functions.SPG(A36, "SP_PCT_SHARES_OWNED_ALL_INSTITUTIONS")</f>
        <v>87.36</v>
      </c>
      <c r="N36" s="9" t="str">
        <f>_xll.SNL.Clients.Office.Excel.Functions.SPG(A36, "RD_CREDIT_RATING_GLOBAL", "Issuer Credit Rating", "Local Currency LT|0")</f>
        <v>A-</v>
      </c>
      <c r="O36" s="9" t="str">
        <f>_xll.SNL.Clients.Office.Excel.Functions.SPG(A36, "RD_CWOL_GLOBAL", "Issuer Credit Rating", "Local Currency LT|0")</f>
        <v>Negative</v>
      </c>
      <c r="P36" s="9" t="str">
        <f>_xll.SNL.Clients.Office.Excel.Functions.SPG(A36, "RD_RATING_ACTION_GLOBAL", "Issuer Credit Rating", "Local Currency LT|0")</f>
        <v>CreditWatch/Outlook (12/20/2023)</v>
      </c>
      <c r="Q36" s="10">
        <f>_xll.SNL.Clients.Office.Excel.Functions.SPG(A36, "RD_LAST_REVIEW_DATE_GLOBAL", "Issuer Credit Rating", "Local Currency LT")</f>
        <v>45588</v>
      </c>
      <c r="R36" s="10">
        <f>_xll.SNL.Clients.Office.Excel.Functions.SPG(A36, "RD_CREDIT_RATING_DATE_GLOBAL", "Issuer Credit Rating", "Local Currency LT|0")</f>
        <v>43922</v>
      </c>
      <c r="S36" s="10">
        <f>_xll.SNL.Clients.Office.Excel.Functions.SPG(A36, "RD_CREDIT_WATCH_OUTLOOK_DATE_GLOBAL", "Issuer Credit Rating", "Local Currency LT|0")</f>
        <v>45280</v>
      </c>
    </row>
    <row r="37" spans="1:19" x14ac:dyDescent="0.3">
      <c r="A37" t="s">
        <v>41</v>
      </c>
      <c r="B37" t="str">
        <f>_xll.SNL.Clients.Office.Excel.Functions.SPG(A37,"SP_IPO_DATE")</f>
        <v/>
      </c>
      <c r="C37" s="5">
        <f>_xll.SNL.Clients.Office.Excel.Functions.SPG(A37, "SP_VOLUME_AVG_WEEKLY_TO_SHARES_OUT", , "1M")</f>
        <v>9.0027867384980329</v>
      </c>
      <c r="D37" s="5">
        <f>_xll.SNL.Clients.Office.Excel.Functions.SPG(A37, "SP_VOLUME_AVG_WEEKLY_TO_SHARES_OUT", , "3M")</f>
        <v>8.9904130990715458</v>
      </c>
      <c r="E37" s="5">
        <f>_xll.SNL.Clients.Office.Excel.Functions.SPG(A37, "SP_VOLUME_AVG_DAILY_TO_1YR_AVG_DAILY", , "1M")</f>
        <v>104.56</v>
      </c>
      <c r="F37" s="5">
        <f>_xll.SNL.Clients.Office.Excel.Functions.SPG(A37, "SP_VOLUME_AVG_DAILY_TO_1YR_AVG_DAILY", , "3M")</f>
        <v>104.42</v>
      </c>
      <c r="G37" s="9" t="str">
        <f>_xll.SNL.Clients.Office.Excel.Functions.SPG(A37, "IQ_SECTOR")</f>
        <v>Energy</v>
      </c>
      <c r="H37" s="9" t="str">
        <f>_xll.SNL.Clients.Office.Excel.Functions.SPG(A37, "IQ_INDUSTRY_GROUP")</f>
        <v>Energy</v>
      </c>
      <c r="I37" s="9" t="str">
        <f>_xll.SNL.Clients.Office.Excel.Functions.SPG(A37, "IQ_INDUSTRY")</f>
        <v>Oil, Gas and Consumable Fuels</v>
      </c>
      <c r="J37" s="9" t="str">
        <f>_xll.SNL.Clients.Office.Excel.Functions.SPG(A37, "IQ_PRIMARY_INDUSTRY")</f>
        <v>Oil and Gas Exploration and Production</v>
      </c>
      <c r="K37" s="9" t="str">
        <f>_xll.SNL.Clients.Office.Excel.Functions.SPG(A37, "NAICS_CODE", "Primary")</f>
        <v>2111 - Oil and Gas Extraction</v>
      </c>
      <c r="L37" s="9" t="str">
        <f>_xll.SNL.Clients.Office.Excel.Functions.SPG(A37, "SP_TOPICTAG")</f>
        <v>Biofuel</v>
      </c>
      <c r="M37" s="5">
        <f>_xll.SNL.Clients.Office.Excel.Functions.SPG(A37, "SP_PCT_SHARES_OWNED_ALL_INSTITUTIONS")</f>
        <v>86.51</v>
      </c>
      <c r="N37" s="9" t="str">
        <f>_xll.SNL.Clients.Office.Excel.Functions.SPG(A37, "RD_CREDIT_RATING_GLOBAL", "Issuer Credit Rating", "Local Currency LT|0")</f>
        <v>BBB-</v>
      </c>
      <c r="O37" s="9" t="str">
        <f>_xll.SNL.Clients.Office.Excel.Functions.SPG(A37, "RD_CWOL_GLOBAL", "Issuer Credit Rating", "Local Currency LT|0")</f>
        <v>Stable</v>
      </c>
      <c r="P37" s="9" t="str">
        <f>_xll.SNL.Clients.Office.Excel.Functions.SPG(A37, "RD_RATING_ACTION_GLOBAL", "Issuer Credit Rating", "Local Currency LT|0")</f>
        <v>New Rating | CreditWatch/Outlook (12/03/2024)</v>
      </c>
      <c r="Q37" s="10">
        <f>_xll.SNL.Clients.Office.Excel.Functions.SPG(A37, "RD_LAST_REVIEW_DATE_GLOBAL", "Issuer Credit Rating", "Local Currency LT")</f>
        <v>45629</v>
      </c>
      <c r="R37" s="10">
        <f>_xll.SNL.Clients.Office.Excel.Functions.SPG(A37, "RD_CREDIT_RATING_DATE_GLOBAL", "Issuer Credit Rating", "Local Currency LT|0")</f>
        <v>45629</v>
      </c>
      <c r="S37" s="10">
        <f>_xll.SNL.Clients.Office.Excel.Functions.SPG(A37, "RD_CREDIT_WATCH_OUTLOOK_DATE_GLOBAL", "Issuer Credit Rating", "Local Currency LT|0")</f>
        <v>45629</v>
      </c>
    </row>
    <row r="38" spans="1:19" x14ac:dyDescent="0.3">
      <c r="A38" t="s">
        <v>42</v>
      </c>
      <c r="B38" s="10">
        <f>_xll.SNL.Clients.Office.Excel.Functions.SPG(A38,"SP_IPO_DATE")</f>
        <v>40631</v>
      </c>
      <c r="C38" s="5">
        <f>_xll.SNL.Clients.Office.Excel.Functions.SPG(A38, "SP_VOLUME_AVG_WEEKLY_TO_SHARES_OUT", , "1M")</f>
        <v>2.9191449133860981</v>
      </c>
      <c r="D38" s="5">
        <f>_xll.SNL.Clients.Office.Excel.Functions.SPG(A38, "SP_VOLUME_AVG_WEEKLY_TO_SHARES_OUT", , "3M")</f>
        <v>4.7690324944256748</v>
      </c>
      <c r="E38" s="5">
        <f>_xll.SNL.Clients.Office.Excel.Functions.SPG(A38, "SP_VOLUME_AVG_DAILY_TO_1YR_AVG_DAILY", , "1M")</f>
        <v>98.63</v>
      </c>
      <c r="F38" s="5">
        <f>_xll.SNL.Clients.Office.Excel.Functions.SPG(A38, "SP_VOLUME_AVG_DAILY_TO_1YR_AVG_DAILY", , "3M")</f>
        <v>161.13999999999999</v>
      </c>
      <c r="G38" s="9" t="str">
        <f>_xll.SNL.Clients.Office.Excel.Functions.SPG(A38, "IQ_SECTOR")</f>
        <v>Financials</v>
      </c>
      <c r="H38" s="9" t="str">
        <f>_xll.SNL.Clients.Office.Excel.Functions.SPG(A38, "IQ_INDUSTRY_GROUP")</f>
        <v>Financial Services</v>
      </c>
      <c r="I38" s="9" t="str">
        <f>_xll.SNL.Clients.Office.Excel.Functions.SPG(A38, "IQ_INDUSTRY")</f>
        <v>Financial Services</v>
      </c>
      <c r="J38" s="9" t="str">
        <f>_xll.SNL.Clients.Office.Excel.Functions.SPG(A38, "IQ_PRIMARY_INDUSTRY")</f>
        <v>Diversified Financial Services</v>
      </c>
      <c r="K38" s="9" t="str">
        <f>_xll.SNL.Clients.Office.Excel.Functions.SPG(A38, "NAICS_CODE", "Primary")</f>
        <v>523150 - Investment Banking and Securities Intermediation</v>
      </c>
      <c r="L38" s="9" t="str">
        <f>_xll.SNL.Clients.Office.Excel.Functions.SPG(A38, "SP_TOPICTAG")</f>
        <v/>
      </c>
      <c r="M38" s="5">
        <f>_xll.SNL.Clients.Office.Excel.Functions.SPG(A38, "SP_PCT_SHARES_OWNED_ALL_INSTITUTIONS")</f>
        <v>72.25</v>
      </c>
      <c r="N38" s="9" t="str">
        <f>_xll.SNL.Clients.Office.Excel.Functions.SPG(A38, "RD_CREDIT_RATING_GLOBAL", "Issuer Credit Rating", "Local Currency LT|0")</f>
        <v>A</v>
      </c>
      <c r="O38" s="9" t="str">
        <f>_xll.SNL.Clients.Office.Excel.Functions.SPG(A38, "RD_CWOL_GLOBAL", "Issuer Credit Rating", "Local Currency LT|0")</f>
        <v>Stable</v>
      </c>
      <c r="P38" s="9" t="str">
        <f>_xll.SNL.Clients.Office.Excel.Functions.SPG(A38, "RD_RATING_ACTION_GLOBAL", "Issuer Credit Rating", "Local Currency LT|0")</f>
        <v>Upgrade | CreditWatch/Outlook (11/07/2023)</v>
      </c>
      <c r="Q38" s="10">
        <f>_xll.SNL.Clients.Office.Excel.Functions.SPG(A38, "RD_LAST_REVIEW_DATE_GLOBAL", "Issuer Credit Rating", "Local Currency LT")</f>
        <v>45526</v>
      </c>
      <c r="R38" s="10">
        <f>_xll.SNL.Clients.Office.Excel.Functions.SPG(A38, "RD_CREDIT_RATING_DATE_GLOBAL", "Issuer Credit Rating", "Local Currency LT|0")</f>
        <v>45237</v>
      </c>
      <c r="S38" s="10">
        <f>_xll.SNL.Clients.Office.Excel.Functions.SPG(A38, "RD_CREDIT_WATCH_OUTLOOK_DATE_GLOBAL", "Issuer Credit Rating", "Local Currency LT|0")</f>
        <v>45237</v>
      </c>
    </row>
    <row r="39" spans="1:19" x14ac:dyDescent="0.3">
      <c r="A39" t="s">
        <v>43</v>
      </c>
      <c r="B39" s="10">
        <f>_xll.SNL.Clients.Office.Excel.Functions.SPG(A39,"SP_IPO_DATE")</f>
        <v>29567</v>
      </c>
      <c r="C39" s="5">
        <f>_xll.SNL.Clients.Office.Excel.Functions.SPG(A39, "SP_VOLUME_AVG_WEEKLY_TO_SHARES_OUT", , "1M")</f>
        <v>1.9673558781832319</v>
      </c>
      <c r="D39" s="5">
        <f>_xll.SNL.Clients.Office.Excel.Functions.SPG(A39, "SP_VOLUME_AVG_WEEKLY_TO_SHARES_OUT", , "3M")</f>
        <v>1.6617078366893405</v>
      </c>
      <c r="E39" s="5">
        <f>_xll.SNL.Clients.Office.Excel.Functions.SPG(A39, "SP_VOLUME_AVG_DAILY_TO_1YR_AVG_DAILY", , "1M")</f>
        <v>103.78</v>
      </c>
      <c r="F39" s="5">
        <f>_xll.SNL.Clients.Office.Excel.Functions.SPG(A39, "SP_VOLUME_AVG_DAILY_TO_1YR_AVG_DAILY", , "3M")</f>
        <v>87.65</v>
      </c>
      <c r="G39" s="9" t="str">
        <f>_xll.SNL.Clients.Office.Excel.Functions.SPG(A39, "IQ_SECTOR")</f>
        <v>Information Technology</v>
      </c>
      <c r="H39" s="9" t="str">
        <f>_xll.SNL.Clients.Office.Excel.Functions.SPG(A39, "IQ_INDUSTRY_GROUP")</f>
        <v>Technology Hardware and Equipment</v>
      </c>
      <c r="I39" s="9" t="str">
        <f>_xll.SNL.Clients.Office.Excel.Functions.SPG(A39, "IQ_INDUSTRY")</f>
        <v>Technology Hardware, Storage and Peripherals</v>
      </c>
      <c r="J39" s="9" t="str">
        <f>_xll.SNL.Clients.Office.Excel.Functions.SPG(A39, "IQ_PRIMARY_INDUSTRY")</f>
        <v>Technology Hardware, Storage and Peripherals</v>
      </c>
      <c r="K39" s="9" t="str">
        <f>_xll.SNL.Clients.Office.Excel.Functions.SPG(A39, "NAICS_CODE", "Primary")</f>
        <v>334220 - Radio and Television Broadcasting and Wireless Communications Equipment Manufacturing</v>
      </c>
      <c r="L39" s="9" t="str">
        <f>_xll.SNL.Clients.Office.Excel.Functions.SPG(A39, "SP_TOPICTAG")</f>
        <v>Software Development; Fitness; Wearables; Data Protection; Biofuel; Cloud Infrastructure; Cloud Storage; Storage Management; Online Payments; Utility Scale Solar; Onshore and Offshore Wind</v>
      </c>
      <c r="M39" s="5">
        <f>_xll.SNL.Clients.Office.Excel.Functions.SPG(A39, "SP_PCT_SHARES_OWNED_ALL_INSTITUTIONS")</f>
        <v>61.03</v>
      </c>
      <c r="N39" s="9" t="str">
        <f>_xll.SNL.Clients.Office.Excel.Functions.SPG(A39, "RD_CREDIT_RATING_GLOBAL", "Issuer Credit Rating", "Local Currency LT|0")</f>
        <v>AA+</v>
      </c>
      <c r="O39" s="9" t="str">
        <f>_xll.SNL.Clients.Office.Excel.Functions.SPG(A39, "RD_CWOL_GLOBAL", "Issuer Credit Rating", "Local Currency LT|0")</f>
        <v>Stable</v>
      </c>
      <c r="P39" s="9" t="str">
        <f>_xll.SNL.Clients.Office.Excel.Functions.SPG(A39, "RD_RATING_ACTION_GLOBAL", "Issuer Credit Rating", "Local Currency LT|0")</f>
        <v>New Rating | CreditWatch/Outlook (04/23/2013)</v>
      </c>
      <c r="Q39" s="10">
        <f>_xll.SNL.Clients.Office.Excel.Functions.SPG(A39, "RD_LAST_REVIEW_DATE_GLOBAL", "Issuer Credit Rating", "Local Currency LT")</f>
        <v>45429</v>
      </c>
      <c r="R39" s="10">
        <f>_xll.SNL.Clients.Office.Excel.Functions.SPG(A39, "RD_CREDIT_RATING_DATE_GLOBAL", "Issuer Credit Rating", "Local Currency LT|0")</f>
        <v>41387</v>
      </c>
      <c r="S39" s="10">
        <f>_xll.SNL.Clients.Office.Excel.Functions.SPG(A39, "RD_CREDIT_WATCH_OUTLOOK_DATE_GLOBAL", "Issuer Credit Rating", "Local Currency LT|0")</f>
        <v>41387</v>
      </c>
    </row>
    <row r="40" spans="1:19" x14ac:dyDescent="0.3">
      <c r="A40" t="s">
        <v>44</v>
      </c>
      <c r="B40" s="10">
        <f>_xll.SNL.Clients.Office.Excel.Functions.SPG(A40,"SP_IPO_DATE")</f>
        <v>28503</v>
      </c>
      <c r="C40" s="5">
        <f>_xll.SNL.Clients.Office.Excel.Functions.SPG(A40, "SP_VOLUME_AVG_WEEKLY_TO_SHARES_OUT", , "1M")</f>
        <v>3.9379238870099478</v>
      </c>
      <c r="D40" s="5">
        <f>_xll.SNL.Clients.Office.Excel.Functions.SPG(A40, "SP_VOLUME_AVG_WEEKLY_TO_SHARES_OUT", , "3M")</f>
        <v>4.1666294045776553</v>
      </c>
      <c r="E40" s="5">
        <f>_xll.SNL.Clients.Office.Excel.Functions.SPG(A40, "SP_VOLUME_AVG_DAILY_TO_1YR_AVG_DAILY", , "1M")</f>
        <v>102.86</v>
      </c>
      <c r="F40" s="5">
        <f>_xll.SNL.Clients.Office.Excel.Functions.SPG(A40, "SP_VOLUME_AVG_DAILY_TO_1YR_AVG_DAILY", , "3M")</f>
        <v>108.83</v>
      </c>
      <c r="G40" s="9" t="str">
        <f>_xll.SNL.Clients.Office.Excel.Functions.SPG(A40, "IQ_SECTOR")</f>
        <v>Information Technology</v>
      </c>
      <c r="H40" s="9" t="str">
        <f>_xll.SNL.Clients.Office.Excel.Functions.SPG(A40, "IQ_INDUSTRY_GROUP")</f>
        <v>Semiconductors and Semiconductor Equipment</v>
      </c>
      <c r="I40" s="9" t="str">
        <f>_xll.SNL.Clients.Office.Excel.Functions.SPG(A40, "IQ_INDUSTRY")</f>
        <v>Semiconductors and Semiconductor Equipment</v>
      </c>
      <c r="J40" s="9" t="str">
        <f>_xll.SNL.Clients.Office.Excel.Functions.SPG(A40, "IQ_PRIMARY_INDUSTRY")</f>
        <v>Semiconductor Materials and Equipment</v>
      </c>
      <c r="K40" s="9" t="str">
        <f>_xll.SNL.Clients.Office.Excel.Functions.SPG(A40, "NAICS_CODE", "Primary")</f>
        <v>333242 - Semiconductor Machinery Manufacturing</v>
      </c>
      <c r="L40" s="9" t="str">
        <f>_xll.SNL.Clients.Office.Excel.Functions.SPG(A40, "SP_TOPICTAG")</f>
        <v>Industrial Automation; Sensors; 3D Printing</v>
      </c>
      <c r="M40" s="5">
        <f>_xll.SNL.Clients.Office.Excel.Functions.SPG(A40, "SP_PCT_SHARES_OWNED_ALL_INSTITUTIONS")</f>
        <v>83.02</v>
      </c>
      <c r="N40" s="9" t="str">
        <f>_xll.SNL.Clients.Office.Excel.Functions.SPG(A40, "RD_CREDIT_RATING_GLOBAL", "Issuer Credit Rating", "Local Currency LT|0")</f>
        <v>A</v>
      </c>
      <c r="O40" s="9" t="str">
        <f>_xll.SNL.Clients.Office.Excel.Functions.SPG(A40, "RD_CWOL_GLOBAL", "Issuer Credit Rating", "Local Currency LT|0")</f>
        <v>Stable</v>
      </c>
      <c r="P40" s="9" t="str">
        <f>_xll.SNL.Clients.Office.Excel.Functions.SPG(A40, "RD_RATING_ACTION_GLOBAL", "Issuer Credit Rating", "Local Currency LT|0")</f>
        <v>Upgrade | CreditWatch/Outlook (08/09/2021)</v>
      </c>
      <c r="Q40" s="10">
        <f>_xll.SNL.Clients.Office.Excel.Functions.SPG(A40, "RD_LAST_REVIEW_DATE_GLOBAL", "Issuer Credit Rating", "Local Currency LT")</f>
        <v>45464</v>
      </c>
      <c r="R40" s="10">
        <f>_xll.SNL.Clients.Office.Excel.Functions.SPG(A40, "RD_CREDIT_RATING_DATE_GLOBAL", "Issuer Credit Rating", "Local Currency LT|0")</f>
        <v>44417</v>
      </c>
      <c r="S40" s="10">
        <f>_xll.SNL.Clients.Office.Excel.Functions.SPG(A40, "RD_CREDIT_WATCH_OUTLOOK_DATE_GLOBAL", "Issuer Credit Rating", "Local Currency LT|0")</f>
        <v>44417</v>
      </c>
    </row>
    <row r="41" spans="1:19" x14ac:dyDescent="0.3">
      <c r="A41" t="s">
        <v>45</v>
      </c>
      <c r="B41" s="10">
        <f>_xll.SNL.Clients.Office.Excel.Functions.SPG(A41,"SP_IPO_DATE")</f>
        <v>40863</v>
      </c>
      <c r="C41" s="5">
        <f>_xll.SNL.Clients.Office.Excel.Functions.SPG(A41, "SP_VOLUME_AVG_WEEKLY_TO_SHARES_OUT", , "1M")</f>
        <v>7.8844633365060552</v>
      </c>
      <c r="D41" s="5">
        <f>_xll.SNL.Clients.Office.Excel.Functions.SPG(A41, "SP_VOLUME_AVG_WEEKLY_TO_SHARES_OUT", , "3M")</f>
        <v>8.3187888469726143</v>
      </c>
      <c r="E41" s="5">
        <f>_xll.SNL.Clients.Office.Excel.Functions.SPG(A41, "SP_VOLUME_AVG_DAILY_TO_1YR_AVG_DAILY", , "1M")</f>
        <v>111.47</v>
      </c>
      <c r="F41" s="5">
        <f>_xll.SNL.Clients.Office.Excel.Functions.SPG(A41, "SP_VOLUME_AVG_DAILY_TO_1YR_AVG_DAILY", , "3M")</f>
        <v>117.61</v>
      </c>
      <c r="G41" s="9" t="str">
        <f>_xll.SNL.Clients.Office.Excel.Functions.SPG(A41, "IQ_SECTOR")</f>
        <v>Consumer Discretionary</v>
      </c>
      <c r="H41" s="9" t="str">
        <f>_xll.SNL.Clients.Office.Excel.Functions.SPG(A41, "IQ_INDUSTRY_GROUP")</f>
        <v>Automobiles and Components</v>
      </c>
      <c r="I41" s="9" t="str">
        <f>_xll.SNL.Clients.Office.Excel.Functions.SPG(A41, "IQ_INDUSTRY")</f>
        <v>Automobile Components</v>
      </c>
      <c r="J41" s="9" t="str">
        <f>_xll.SNL.Clients.Office.Excel.Functions.SPG(A41, "IQ_PRIMARY_INDUSTRY")</f>
        <v>Automotive Parts and Equipment</v>
      </c>
      <c r="K41" s="9" t="str">
        <f>_xll.SNL.Clients.Office.Excel.Functions.SPG(A41, "NAICS_CODE", "Primary")</f>
        <v>3363 - Motor Vehicle Parts Manufacturing</v>
      </c>
      <c r="L41" s="9" t="str">
        <f>_xll.SNL.Clients.Office.Excel.Functions.SPG(A41, "SP_TOPICTAG")</f>
        <v>Fleet Management; Industrial Automation; Sensors; Electric Vehicle; Process Automation; Autonomous Vehicles</v>
      </c>
      <c r="M41" s="5">
        <f>_xll.SNL.Clients.Office.Excel.Functions.SPG(A41, "SP_PCT_SHARES_OWNED_ALL_INSTITUTIONS")</f>
        <v>110.45</v>
      </c>
      <c r="N41" s="9" t="str">
        <f>_xll.SNL.Clients.Office.Excel.Functions.SPG(A41, "RD_CREDIT_RATING_GLOBAL", "Issuer Credit Rating", "Local Currency LT|0")</f>
        <v>BBB</v>
      </c>
      <c r="O41" s="9" t="str">
        <f>_xll.SNL.Clients.Office.Excel.Functions.SPG(A41, "RD_CWOL_GLOBAL", "Issuer Credit Rating", "Local Currency LT|0")</f>
        <v>Stable</v>
      </c>
      <c r="P41" s="9" t="str">
        <f>_xll.SNL.Clients.Office.Excel.Functions.SPG(A41, "RD_RATING_ACTION_GLOBAL", "Issuer Credit Rating", "Local Currency LT|0")</f>
        <v>New Rating | CreditWatch/Outlook (12/23/2024)</v>
      </c>
      <c r="Q41" s="10">
        <f>_xll.SNL.Clients.Office.Excel.Functions.SPG(A41, "RD_LAST_REVIEW_DATE_GLOBAL", "Issuer Credit Rating", "Local Currency LT")</f>
        <v>45649</v>
      </c>
      <c r="R41" s="10">
        <f>_xll.SNL.Clients.Office.Excel.Functions.SPG(A41, "RD_CREDIT_RATING_DATE_GLOBAL", "Issuer Credit Rating", "Local Currency LT|0")</f>
        <v>45649</v>
      </c>
      <c r="S41" s="10">
        <f>_xll.SNL.Clients.Office.Excel.Functions.SPG(A41, "RD_CREDIT_WATCH_OUTLOOK_DATE_GLOBAL", "Issuer Credit Rating", "Local Currency LT|0")</f>
        <v>45649</v>
      </c>
    </row>
    <row r="42" spans="1:19" x14ac:dyDescent="0.3">
      <c r="A42" t="s">
        <v>46</v>
      </c>
      <c r="B42" s="10">
        <f>_xll.SNL.Clients.Office.Excel.Functions.SPG(A42,"SP_IPO_DATE")</f>
        <v>34956</v>
      </c>
      <c r="C42" s="5">
        <f>_xll.SNL.Clients.Office.Excel.Functions.SPG(A42, "SP_VOLUME_AVG_WEEKLY_TO_SHARES_OUT", , "1M")</f>
        <v>2.6016072866611175</v>
      </c>
      <c r="D42" s="5">
        <f>_xll.SNL.Clients.Office.Excel.Functions.SPG(A42, "SP_VOLUME_AVG_WEEKLY_TO_SHARES_OUT", , "3M")</f>
        <v>2.5189302089402013</v>
      </c>
      <c r="E42" s="5">
        <f>_xll.SNL.Clients.Office.Excel.Functions.SPG(A42, "SP_VOLUME_AVG_DAILY_TO_1YR_AVG_DAILY", , "1M")</f>
        <v>113.19</v>
      </c>
      <c r="F42" s="5">
        <f>_xll.SNL.Clients.Office.Excel.Functions.SPG(A42, "SP_VOLUME_AVG_DAILY_TO_1YR_AVG_DAILY", , "3M")</f>
        <v>109.6</v>
      </c>
      <c r="G42" s="9" t="str">
        <f>_xll.SNL.Clients.Office.Excel.Functions.SPG(A42, "IQ_SECTOR")</f>
        <v>Financials</v>
      </c>
      <c r="H42" s="9" t="str">
        <f>_xll.SNL.Clients.Office.Excel.Functions.SPG(A42, "IQ_INDUSTRY_GROUP")</f>
        <v>Insurance</v>
      </c>
      <c r="I42" s="9" t="str">
        <f>_xll.SNL.Clients.Office.Excel.Functions.SPG(A42, "IQ_INDUSTRY")</f>
        <v>Insurance</v>
      </c>
      <c r="J42" s="9" t="str">
        <f>_xll.SNL.Clients.Office.Excel.Functions.SPG(A42, "IQ_PRIMARY_INDUSTRY")</f>
        <v>Property and Casualty Insurance</v>
      </c>
      <c r="K42" s="9" t="str">
        <f>_xll.SNL.Clients.Office.Excel.Functions.SPG(A42, "NAICS_CODE", "Primary")</f>
        <v>5241 - Insurance Carriers</v>
      </c>
      <c r="L42" s="9" t="str">
        <f>_xll.SNL.Clients.Office.Excel.Functions.SPG(A42, "SP_TOPICTAG")</f>
        <v/>
      </c>
      <c r="M42" s="5">
        <f>_xll.SNL.Clients.Office.Excel.Functions.SPG(A42, "SP_PCT_SHARES_OWNED_ALL_INSTITUTIONS")</f>
        <v>90.95</v>
      </c>
      <c r="N42" s="9" t="str">
        <f>_xll.SNL.Clients.Office.Excel.Functions.SPG(A42, "RD_CREDIT_RATING_GLOBAL", "Issuer Credit Rating", "Local Currency LT|0")</f>
        <v>A-</v>
      </c>
      <c r="O42" s="9" t="str">
        <f>_xll.SNL.Clients.Office.Excel.Functions.SPG(A42, "RD_CWOL_GLOBAL", "Issuer Credit Rating", "Local Currency LT|0")</f>
        <v>Stable</v>
      </c>
      <c r="P42" s="9" t="str">
        <f>_xll.SNL.Clients.Office.Excel.Functions.SPG(A42, "RD_RATING_ACTION_GLOBAL", "Issuer Credit Rating", "Local Currency LT|0")</f>
        <v>CreditWatch/Outlook (01/29/2024)</v>
      </c>
      <c r="Q42" s="10">
        <f>_xll.SNL.Clients.Office.Excel.Functions.SPG(A42, "RD_LAST_REVIEW_DATE_GLOBAL", "Issuer Credit Rating", "Local Currency LT")</f>
        <v>45463</v>
      </c>
      <c r="R42" s="10">
        <f>_xll.SNL.Clients.Office.Excel.Functions.SPG(A42, "RD_CREDIT_RATING_DATE_GLOBAL", "Issuer Credit Rating", "Local Currency LT|0")</f>
        <v>40388</v>
      </c>
      <c r="S42" s="10">
        <f>_xll.SNL.Clients.Office.Excel.Functions.SPG(A42, "RD_CREDIT_WATCH_OUTLOOK_DATE_GLOBAL", "Issuer Credit Rating", "Local Currency LT|0")</f>
        <v>45320</v>
      </c>
    </row>
    <row r="43" spans="1:19" x14ac:dyDescent="0.3">
      <c r="A43" t="s">
        <v>47</v>
      </c>
      <c r="B43" t="str">
        <f>_xll.SNL.Clients.Office.Excel.Functions.SPG(A43,"SP_IPO_DATE")</f>
        <v/>
      </c>
      <c r="C43" s="5">
        <f>_xll.SNL.Clients.Office.Excel.Functions.SPG(A43, "SP_VOLUME_AVG_WEEKLY_TO_SHARES_OUT", , "1M")</f>
        <v>4.1159272743666246</v>
      </c>
      <c r="D43" s="5">
        <f>_xll.SNL.Clients.Office.Excel.Functions.SPG(A43, "SP_VOLUME_AVG_WEEKLY_TO_SHARES_OUT", , "3M")</f>
        <v>3.4545065799118673</v>
      </c>
      <c r="E43" s="5">
        <f>_xll.SNL.Clients.Office.Excel.Functions.SPG(A43, "SP_VOLUME_AVG_DAILY_TO_1YR_AVG_DAILY", , "1M")</f>
        <v>108.22</v>
      </c>
      <c r="F43" s="5">
        <f>_xll.SNL.Clients.Office.Excel.Functions.SPG(A43, "SP_VOLUME_AVG_DAILY_TO_1YR_AVG_DAILY", , "3M")</f>
        <v>90.83</v>
      </c>
      <c r="G43" s="9" t="str">
        <f>_xll.SNL.Clients.Office.Excel.Functions.SPG(A43, "IQ_SECTOR")</f>
        <v>Consumer Staples</v>
      </c>
      <c r="H43" s="9" t="str">
        <f>_xll.SNL.Clients.Office.Excel.Functions.SPG(A43, "IQ_INDUSTRY_GROUP")</f>
        <v>Food, Beverage and Tobacco</v>
      </c>
      <c r="I43" s="9" t="str">
        <f>_xll.SNL.Clients.Office.Excel.Functions.SPG(A43, "IQ_INDUSTRY")</f>
        <v>Food Products</v>
      </c>
      <c r="J43" s="9" t="str">
        <f>_xll.SNL.Clients.Office.Excel.Functions.SPG(A43, "IQ_PRIMARY_INDUSTRY")</f>
        <v>Agricultural Products and Services</v>
      </c>
      <c r="K43" s="9" t="str">
        <f>_xll.SNL.Clients.Office.Excel.Functions.SPG(A43, "NAICS_CODE", "Primary")</f>
        <v>3112 - Grain and Oilseed Milling</v>
      </c>
      <c r="L43" s="9" t="str">
        <f>_xll.SNL.Clients.Office.Excel.Functions.SPG(A43, "SP_TOPICTAG")</f>
        <v>Animal Feed; Farming; Livestock; Biofuel; Biomass Energy; Alternative Protein; Anaerobic Digestion</v>
      </c>
      <c r="M43" s="5">
        <f>_xll.SNL.Clients.Office.Excel.Functions.SPG(A43, "SP_PCT_SHARES_OWNED_ALL_INSTITUTIONS")</f>
        <v>81.569999999999993</v>
      </c>
      <c r="N43" s="9" t="str">
        <f>_xll.SNL.Clients.Office.Excel.Functions.SPG(A43, "RD_CREDIT_RATING_GLOBAL", "Issuer Credit Rating", "Local Currency LT|0")</f>
        <v>A</v>
      </c>
      <c r="O43" s="9" t="str">
        <f>_xll.SNL.Clients.Office.Excel.Functions.SPG(A43, "RD_CWOL_GLOBAL", "Issuer Credit Rating", "Local Currency LT|0")</f>
        <v>Negative</v>
      </c>
      <c r="P43" s="9" t="str">
        <f>_xll.SNL.Clients.Office.Excel.Functions.SPG(A43, "RD_RATING_ACTION_GLOBAL", "Issuer Credit Rating", "Local Currency LT|0")</f>
        <v>CreditWatch/Outlook (03/21/2024)</v>
      </c>
      <c r="Q43" s="10">
        <f>_xll.SNL.Clients.Office.Excel.Functions.SPG(A43, "RD_LAST_REVIEW_DATE_GLOBAL", "Issuer Credit Rating", "Local Currency LT")</f>
        <v>45614</v>
      </c>
      <c r="R43" s="10">
        <f>_xll.SNL.Clients.Office.Excel.Functions.SPG(A43, "RD_CREDIT_RATING_DATE_GLOBAL", "Issuer Credit Rating", "Local Currency LT|0")</f>
        <v>38608</v>
      </c>
      <c r="S43" s="10">
        <f>_xll.SNL.Clients.Office.Excel.Functions.SPG(A43, "RD_CREDIT_WATCH_OUTLOOK_DATE_GLOBAL", "Issuer Credit Rating", "Local Currency LT|0")</f>
        <v>45372</v>
      </c>
    </row>
    <row r="44" spans="1:19" x14ac:dyDescent="0.3">
      <c r="A44" t="s">
        <v>48</v>
      </c>
      <c r="B44" s="10">
        <f>_xll.SNL.Clients.Office.Excel.Functions.SPG(A44,"SP_IPO_DATE")</f>
        <v>41795</v>
      </c>
      <c r="C44" s="5">
        <f>_xll.SNL.Clients.Office.Excel.Functions.SPG(A44, "SP_VOLUME_AVG_WEEKLY_TO_SHARES_OUT", , "1M")</f>
        <v>3.7506017344540994</v>
      </c>
      <c r="D44" s="5">
        <f>_xll.SNL.Clients.Office.Excel.Functions.SPG(A44, "SP_VOLUME_AVG_WEEKLY_TO_SHARES_OUT", , "3M")</f>
        <v>3.3542450844038827</v>
      </c>
      <c r="E44" s="5">
        <f>_xll.SNL.Clients.Office.Excel.Functions.SPG(A44, "SP_VOLUME_AVG_DAILY_TO_1YR_AVG_DAILY", , "1M")</f>
        <v>106.88</v>
      </c>
      <c r="F44" s="5">
        <f>_xll.SNL.Clients.Office.Excel.Functions.SPG(A44, "SP_VOLUME_AVG_DAILY_TO_1YR_AVG_DAILY", , "3M")</f>
        <v>95.58</v>
      </c>
      <c r="G44" s="9" t="str">
        <f>_xll.SNL.Clients.Office.Excel.Functions.SPG(A44, "IQ_SECTOR")</f>
        <v>Information Technology</v>
      </c>
      <c r="H44" s="9" t="str">
        <f>_xll.SNL.Clients.Office.Excel.Functions.SPG(A44, "IQ_INDUSTRY_GROUP")</f>
        <v>Technology Hardware and Equipment</v>
      </c>
      <c r="I44" s="9" t="str">
        <f>_xll.SNL.Clients.Office.Excel.Functions.SPG(A44, "IQ_INDUSTRY")</f>
        <v>Communications Equipment</v>
      </c>
      <c r="J44" s="9" t="str">
        <f>_xll.SNL.Clients.Office.Excel.Functions.SPG(A44, "IQ_PRIMARY_INDUSTRY")</f>
        <v>Communications Equipment</v>
      </c>
      <c r="K44" s="9" t="str">
        <f>_xll.SNL.Clients.Office.Excel.Functions.SPG(A44, "NAICS_CODE", "Primary")</f>
        <v>3342 - Communications Equipment Manufacturing</v>
      </c>
      <c r="L44" s="9" t="str">
        <f>_xll.SNL.Clients.Office.Excel.Functions.SPG(A44, "SP_TOPICTAG")</f>
        <v>Cloud Management; Machine Learning; Cloud Infrastructure; Cloud Security; Process Automation; Network Security; Artificial Intelligence</v>
      </c>
      <c r="M44" s="5">
        <f>_xll.SNL.Clients.Office.Excel.Functions.SPG(A44, "SP_PCT_SHARES_OWNED_ALL_INSTITUTIONS")</f>
        <v>68.010000000000005</v>
      </c>
      <c r="N44" s="9" t="str">
        <f>_xll.SNL.Clients.Office.Excel.Functions.SPG(A44, "RD_CREDIT_RATING_GLOBAL", "Issuer Credit Rating", "Local Currency LT|0")</f>
        <v/>
      </c>
      <c r="O44" s="9" t="str">
        <f>_xll.SNL.Clients.Office.Excel.Functions.SPG(A44, "RD_CWOL_GLOBAL", "Issuer Credit Rating", "Local Currency LT|0")</f>
        <v/>
      </c>
      <c r="P44" s="9" t="str">
        <f>_xll.SNL.Clients.Office.Excel.Functions.SPG(A44, "RD_RATING_ACTION_GLOBAL", "Issuer Credit Rating", "Local Currency LT|0")</f>
        <v/>
      </c>
      <c r="Q44" s="10" t="str">
        <f>_xll.SNL.Clients.Office.Excel.Functions.SPG(A44, "RD_LAST_REVIEW_DATE_GLOBAL", "Issuer Credit Rating", "Local Currency LT")</f>
        <v/>
      </c>
      <c r="R44" s="10" t="str">
        <f>_xll.SNL.Clients.Office.Excel.Functions.SPG(A44, "RD_CREDIT_RATING_DATE_GLOBAL", "Issuer Credit Rating", "Local Currency LT|0")</f>
        <v/>
      </c>
      <c r="S44" s="10" t="str">
        <f>_xll.SNL.Clients.Office.Excel.Functions.SPG(A44, "RD_CREDIT_WATCH_OUTLOOK_DATE_GLOBAL", "Issuer Credit Rating", "Local Currency LT|0")</f>
        <v/>
      </c>
    </row>
    <row r="45" spans="1:19" x14ac:dyDescent="0.3">
      <c r="A45" t="s">
        <v>49</v>
      </c>
      <c r="B45" s="10">
        <f>_xll.SNL.Clients.Office.Excel.Functions.SPG(A45,"SP_IPO_DATE")</f>
        <v>30853</v>
      </c>
      <c r="C45" s="5">
        <f>_xll.SNL.Clients.Office.Excel.Functions.SPG(A45, "SP_VOLUME_AVG_WEEKLY_TO_SHARES_OUT", , "1M")</f>
        <v>3.5219348820625669</v>
      </c>
      <c r="D45" s="5">
        <f>_xll.SNL.Clients.Office.Excel.Functions.SPG(A45, "SP_VOLUME_AVG_WEEKLY_TO_SHARES_OUT", , "3M")</f>
        <v>4.0485666804730487</v>
      </c>
      <c r="E45" s="5">
        <f>_xll.SNL.Clients.Office.Excel.Functions.SPG(A45, "SP_VOLUME_AVG_DAILY_TO_1YR_AVG_DAILY", , "1M")</f>
        <v>156.63</v>
      </c>
      <c r="F45" s="5">
        <f>_xll.SNL.Clients.Office.Excel.Functions.SPG(A45, "SP_VOLUME_AVG_DAILY_TO_1YR_AVG_DAILY", , "3M")</f>
        <v>180.05</v>
      </c>
      <c r="G45" s="9" t="str">
        <f>_xll.SNL.Clients.Office.Excel.Functions.SPG(A45, "IQ_SECTOR")</f>
        <v>Financials</v>
      </c>
      <c r="H45" s="9" t="str">
        <f>_xll.SNL.Clients.Office.Excel.Functions.SPG(A45, "IQ_INDUSTRY_GROUP")</f>
        <v>Insurance</v>
      </c>
      <c r="I45" s="9" t="str">
        <f>_xll.SNL.Clients.Office.Excel.Functions.SPG(A45, "IQ_INDUSTRY")</f>
        <v>Insurance</v>
      </c>
      <c r="J45" s="9" t="str">
        <f>_xll.SNL.Clients.Office.Excel.Functions.SPG(A45, "IQ_PRIMARY_INDUSTRY")</f>
        <v>Insurance Brokers</v>
      </c>
      <c r="K45" s="9" t="str">
        <f>_xll.SNL.Clients.Office.Excel.Functions.SPG(A45, "NAICS_CODE", "Primary")</f>
        <v>524210 - Insurance Agencies and Brokerages</v>
      </c>
      <c r="L45" s="9" t="str">
        <f>_xll.SNL.Clients.Office.Excel.Functions.SPG(A45, "SP_TOPICTAG")</f>
        <v/>
      </c>
      <c r="M45" s="5">
        <f>_xll.SNL.Clients.Office.Excel.Functions.SPG(A45, "SP_PCT_SHARES_OWNED_ALL_INSTITUTIONS")</f>
        <v>77.77</v>
      </c>
      <c r="N45" s="9" t="str">
        <f>_xll.SNL.Clients.Office.Excel.Functions.SPG(A45, "RD_CREDIT_RATING_GLOBAL", "Issuer Credit Rating", "Local Currency LT|0")</f>
        <v>BBB</v>
      </c>
      <c r="O45" s="9" t="str">
        <f>_xll.SNL.Clients.Office.Excel.Functions.SPG(A45, "RD_CWOL_GLOBAL", "Issuer Credit Rating", "Local Currency LT|0")</f>
        <v>Positive</v>
      </c>
      <c r="P45" s="9" t="str">
        <f>_xll.SNL.Clients.Office.Excel.Functions.SPG(A45, "RD_RATING_ACTION_GLOBAL", "Issuer Credit Rating", "Local Currency LT|0")</f>
        <v>CreditWatch/Outlook (12/09/2024)</v>
      </c>
      <c r="Q45" s="10">
        <f>_xll.SNL.Clients.Office.Excel.Functions.SPG(A45, "RD_LAST_REVIEW_DATE_GLOBAL", "Issuer Credit Rating", "Local Currency LT")</f>
        <v>45635</v>
      </c>
      <c r="R45" s="10">
        <f>_xll.SNL.Clients.Office.Excel.Functions.SPG(A45, "RD_CREDIT_RATING_DATE_GLOBAL", "Issuer Credit Rating", "Local Currency LT|0")</f>
        <v>43997</v>
      </c>
      <c r="S45" s="10">
        <f>_xll.SNL.Clients.Office.Excel.Functions.SPG(A45, "RD_CREDIT_WATCH_OUTLOOK_DATE_GLOBAL", "Issuer Credit Rating", "Local Currency LT|0")</f>
        <v>45635</v>
      </c>
    </row>
    <row r="46" spans="1:19" x14ac:dyDescent="0.3">
      <c r="A46" t="s">
        <v>50</v>
      </c>
      <c r="B46" s="10">
        <f>_xll.SNL.Clients.Office.Excel.Functions.SPG(A46,"SP_IPO_DATE")</f>
        <v>38021</v>
      </c>
      <c r="C46" s="5">
        <f>_xll.SNL.Clients.Office.Excel.Functions.SPG(A46, "SP_VOLUME_AVG_WEEKLY_TO_SHARES_OUT", , "1M")</f>
        <v>3.6880773452673719</v>
      </c>
      <c r="D46" s="5">
        <f>_xll.SNL.Clients.Office.Excel.Functions.SPG(A46, "SP_VOLUME_AVG_WEEKLY_TO_SHARES_OUT", , "3M")</f>
        <v>3.6709432821655135</v>
      </c>
      <c r="E46" s="5">
        <f>_xll.SNL.Clients.Office.Excel.Functions.SPG(A46, "SP_VOLUME_AVG_DAILY_TO_1YR_AVG_DAILY", , "1M")</f>
        <v>108.91</v>
      </c>
      <c r="F46" s="5">
        <f>_xll.SNL.Clients.Office.Excel.Functions.SPG(A46, "SP_VOLUME_AVG_DAILY_TO_1YR_AVG_DAILY", , "3M")</f>
        <v>108.4</v>
      </c>
      <c r="G46" s="9" t="str">
        <f>_xll.SNL.Clients.Office.Excel.Functions.SPG(A46, "IQ_SECTOR")</f>
        <v>Financials</v>
      </c>
      <c r="H46" s="9" t="str">
        <f>_xll.SNL.Clients.Office.Excel.Functions.SPG(A46, "IQ_INDUSTRY_GROUP")</f>
        <v>Insurance</v>
      </c>
      <c r="I46" s="9" t="str">
        <f>_xll.SNL.Clients.Office.Excel.Functions.SPG(A46, "IQ_INDUSTRY")</f>
        <v>Insurance</v>
      </c>
      <c r="J46" s="9" t="str">
        <f>_xll.SNL.Clients.Office.Excel.Functions.SPG(A46, "IQ_PRIMARY_INDUSTRY")</f>
        <v>Property and Casualty Insurance</v>
      </c>
      <c r="K46" s="9" t="str">
        <f>_xll.SNL.Clients.Office.Excel.Functions.SPG(A46, "NAICS_CODE", "Primary")</f>
        <v>524128 - Other Direct Insurance (except Life, Health, and Medical) Carriers</v>
      </c>
      <c r="L46" s="9" t="str">
        <f>_xll.SNL.Clients.Office.Excel.Functions.SPG(A46, "SP_TOPICTAG")</f>
        <v>Anti-Fraud; Insurtech; Lifestyle; Identity and Access Management; Identity Theft Prevention; Data Protection; Mobile Development Tools</v>
      </c>
      <c r="M46" s="5">
        <f>_xll.SNL.Clients.Office.Excel.Functions.SPG(A46, "SP_PCT_SHARES_OWNED_ALL_INSTITUTIONS")</f>
        <v>97.43</v>
      </c>
      <c r="N46" s="9" t="str">
        <f>_xll.SNL.Clients.Office.Excel.Functions.SPG(A46, "RD_CREDIT_RATING_GLOBAL", "Issuer Credit Rating", "Local Currency LT|0")</f>
        <v>BBB</v>
      </c>
      <c r="O46" s="9" t="str">
        <f>_xll.SNL.Clients.Office.Excel.Functions.SPG(A46, "RD_CWOL_GLOBAL", "Issuer Credit Rating", "Local Currency LT|0")</f>
        <v>Stable</v>
      </c>
      <c r="P46" s="9" t="str">
        <f>_xll.SNL.Clients.Office.Excel.Functions.SPG(A46, "RD_RATING_ACTION_GLOBAL", "Issuer Credit Rating", "Local Currency LT|0")</f>
        <v>Downgrade | CreditWatch/Outlook (03/16/2018)</v>
      </c>
      <c r="Q46" s="10">
        <f>_xll.SNL.Clients.Office.Excel.Functions.SPG(A46, "RD_LAST_REVIEW_DATE_GLOBAL", "Issuer Credit Rating", "Local Currency LT")</f>
        <v>45532</v>
      </c>
      <c r="R46" s="10">
        <f>_xll.SNL.Clients.Office.Excel.Functions.SPG(A46, "RD_CREDIT_RATING_DATE_GLOBAL", "Issuer Credit Rating", "Local Currency LT|0")</f>
        <v>43175</v>
      </c>
      <c r="S46" s="10">
        <f>_xll.SNL.Clients.Office.Excel.Functions.SPG(A46, "RD_CREDIT_WATCH_OUTLOOK_DATE_GLOBAL", "Issuer Credit Rating", "Local Currency LT|0")</f>
        <v>43175</v>
      </c>
    </row>
    <row r="47" spans="1:19" x14ac:dyDescent="0.3">
      <c r="A47" t="s">
        <v>51</v>
      </c>
      <c r="B47" t="str">
        <f>_xll.SNL.Clients.Office.Excel.Functions.SPG(A47,"SP_IPO_DATE")</f>
        <v/>
      </c>
      <c r="C47" s="5">
        <f>_xll.SNL.Clients.Office.Excel.Functions.SPG(A47, "SP_VOLUME_AVG_WEEKLY_TO_SHARES_OUT", , "1M")</f>
        <v>2.7566136360620055</v>
      </c>
      <c r="D47" s="5">
        <f>_xll.SNL.Clients.Office.Excel.Functions.SPG(A47, "SP_VOLUME_AVG_WEEKLY_TO_SHARES_OUT", , "3M")</f>
        <v>2.5085026971625854</v>
      </c>
      <c r="E47" s="5">
        <f>_xll.SNL.Clients.Office.Excel.Functions.SPG(A47, "SP_VOLUME_AVG_DAILY_TO_1YR_AVG_DAILY", , "1M")</f>
        <v>113.6</v>
      </c>
      <c r="F47" s="5">
        <f>_xll.SNL.Clients.Office.Excel.Functions.SPG(A47, "SP_VOLUME_AVG_DAILY_TO_1YR_AVG_DAILY", , "3M")</f>
        <v>103.38</v>
      </c>
      <c r="G47" s="9" t="str">
        <f>_xll.SNL.Clients.Office.Excel.Functions.SPG(A47, "IQ_SECTOR")</f>
        <v>Communication Services</v>
      </c>
      <c r="H47" s="9" t="str">
        <f>_xll.SNL.Clients.Office.Excel.Functions.SPG(A47, "IQ_INDUSTRY_GROUP")</f>
        <v>Telecommunication Services</v>
      </c>
      <c r="I47" s="9" t="str">
        <f>_xll.SNL.Clients.Office.Excel.Functions.SPG(A47, "IQ_INDUSTRY")</f>
        <v>Diversified Telecommunication Services</v>
      </c>
      <c r="J47" s="9" t="str">
        <f>_xll.SNL.Clients.Office.Excel.Functions.SPG(A47, "IQ_PRIMARY_INDUSTRY")</f>
        <v>Integrated Telecommunication Services</v>
      </c>
      <c r="K47" s="9" t="str">
        <f>_xll.SNL.Clients.Office.Excel.Functions.SPG(A47, "NAICS_CODE", "Primary")</f>
        <v>51711 - Wired and Wireless Telecommunications Carriers (except Satellite)</v>
      </c>
      <c r="L47" s="9" t="str">
        <f>_xll.SNL.Clients.Office.Excel.Functions.SPG(A47, "SP_TOPICTAG")</f>
        <v>Network Backbone; VoIP; Enterprise Voip and Telephony; Smart Cities; Cloud Data Services; Network Security; 5G</v>
      </c>
      <c r="M47" s="5">
        <f>_xll.SNL.Clients.Office.Excel.Functions.SPG(A47, "SP_PCT_SHARES_OWNED_ALL_INSTITUTIONS")</f>
        <v>62.14</v>
      </c>
      <c r="N47" s="9" t="str">
        <f>_xll.SNL.Clients.Office.Excel.Functions.SPG(A47, "RD_CREDIT_RATING_GLOBAL", "Issuer Credit Rating", "Local Currency LT|0")</f>
        <v>BBB</v>
      </c>
      <c r="O47" s="9" t="str">
        <f>_xll.SNL.Clients.Office.Excel.Functions.SPG(A47, "RD_CWOL_GLOBAL", "Issuer Credit Rating", "Local Currency LT|0")</f>
        <v>Stable</v>
      </c>
      <c r="P47" s="9" t="str">
        <f>_xll.SNL.Clients.Office.Excel.Functions.SPG(A47, "RD_RATING_ACTION_GLOBAL", "Issuer Credit Rating", "Local Currency LT|0")</f>
        <v>CreditWatch/Outlook (05/18/2021)</v>
      </c>
      <c r="Q47" s="10">
        <f>_xll.SNL.Clients.Office.Excel.Functions.SPG(A47, "RD_LAST_REVIEW_DATE_GLOBAL", "Issuer Credit Rating", "Local Currency LT")</f>
        <v>45397</v>
      </c>
      <c r="R47" s="10">
        <f>_xll.SNL.Clients.Office.Excel.Functions.SPG(A47, "RD_CREDIT_RATING_DATE_GLOBAL", "Issuer Credit Rating", "Local Currency LT|0")</f>
        <v>43266</v>
      </c>
      <c r="S47" s="10">
        <f>_xll.SNL.Clients.Office.Excel.Functions.SPG(A47, "RD_CREDIT_WATCH_OUTLOOK_DATE_GLOBAL", "Issuer Credit Rating", "Local Currency LT|0")</f>
        <v>44334</v>
      </c>
    </row>
    <row r="48" spans="1:19" x14ac:dyDescent="0.3">
      <c r="A48" t="s">
        <v>52</v>
      </c>
      <c r="B48" t="str">
        <f>_xll.SNL.Clients.Office.Excel.Functions.SPG(A48,"SP_IPO_DATE")</f>
        <v/>
      </c>
      <c r="C48" s="5">
        <f>_xll.SNL.Clients.Office.Excel.Functions.SPG(A48, "SP_VOLUME_AVG_WEEKLY_TO_SHARES_OUT", , "1M")</f>
        <v>2.9723158345541676</v>
      </c>
      <c r="D48" s="5">
        <f>_xll.SNL.Clients.Office.Excel.Functions.SPG(A48, "SP_VOLUME_AVG_WEEKLY_TO_SHARES_OUT", , "3M")</f>
        <v>2.7323232935103521</v>
      </c>
      <c r="E48" s="5">
        <f>_xll.SNL.Clients.Office.Excel.Functions.SPG(A48, "SP_VOLUME_AVG_DAILY_TO_1YR_AVG_DAILY", , "1M")</f>
        <v>107.09</v>
      </c>
      <c r="F48" s="5">
        <f>_xll.SNL.Clients.Office.Excel.Functions.SPG(A48, "SP_VOLUME_AVG_DAILY_TO_1YR_AVG_DAILY", , "3M")</f>
        <v>98.44</v>
      </c>
      <c r="G48" s="9" t="str">
        <f>_xll.SNL.Clients.Office.Excel.Functions.SPG(A48, "IQ_SECTOR")</f>
        <v>Utilities</v>
      </c>
      <c r="H48" s="9" t="str">
        <f>_xll.SNL.Clients.Office.Excel.Functions.SPG(A48, "IQ_INDUSTRY_GROUP")</f>
        <v>Utilities</v>
      </c>
      <c r="I48" s="9" t="str">
        <f>_xll.SNL.Clients.Office.Excel.Functions.SPG(A48, "IQ_INDUSTRY")</f>
        <v>Gas Utilities</v>
      </c>
      <c r="J48" s="9" t="str">
        <f>_xll.SNL.Clients.Office.Excel.Functions.SPG(A48, "IQ_PRIMARY_INDUSTRY")</f>
        <v>Gas Utilities</v>
      </c>
      <c r="K48" s="9" t="str">
        <f>_xll.SNL.Clients.Office.Excel.Functions.SPG(A48, "NAICS_CODE", "Primary")</f>
        <v>221210 - Natural Gas Distribution</v>
      </c>
      <c r="L48" s="9" t="str">
        <f>_xll.SNL.Clients.Office.Excel.Functions.SPG(A48, "SP_TOPICTAG")</f>
        <v>Clean Energy</v>
      </c>
      <c r="M48" s="5">
        <f>_xll.SNL.Clients.Office.Excel.Functions.SPG(A48, "SP_PCT_SHARES_OWNED_ALL_INSTITUTIONS")</f>
        <v>95.97</v>
      </c>
      <c r="N48" s="9" t="str">
        <f>_xll.SNL.Clients.Office.Excel.Functions.SPG(A48, "RD_CREDIT_RATING_GLOBAL", "Issuer Credit Rating", "Local Currency LT|0")</f>
        <v>A-</v>
      </c>
      <c r="O48" s="9" t="str">
        <f>_xll.SNL.Clients.Office.Excel.Functions.SPG(A48, "RD_CWOL_GLOBAL", "Issuer Credit Rating", "Local Currency LT|0")</f>
        <v>Stable</v>
      </c>
      <c r="P48" s="9" t="str">
        <f>_xll.SNL.Clients.Office.Excel.Functions.SPG(A48, "RD_RATING_ACTION_GLOBAL", "Issuer Credit Rating", "Local Currency LT|0")</f>
        <v>CreditWatch/Outlook (11/17/2022)</v>
      </c>
      <c r="Q48" s="10">
        <f>_xll.SNL.Clients.Office.Excel.Functions.SPG(A48, "RD_LAST_REVIEW_DATE_GLOBAL", "Issuer Credit Rating", "Local Currency LT")</f>
        <v>45335</v>
      </c>
      <c r="R48" s="10">
        <f>_xll.SNL.Clients.Office.Excel.Functions.SPG(A48, "RD_CREDIT_RATING_DATE_GLOBAL", "Issuer Credit Rating", "Local Currency LT|0")</f>
        <v>44249</v>
      </c>
      <c r="S48" s="10">
        <f>_xll.SNL.Clients.Office.Excel.Functions.SPG(A48, "RD_CREDIT_WATCH_OUTLOOK_DATE_GLOBAL", "Issuer Credit Rating", "Local Currency LT|0")</f>
        <v>44882</v>
      </c>
    </row>
    <row r="49" spans="1:19" x14ac:dyDescent="0.3">
      <c r="A49" t="s">
        <v>53</v>
      </c>
      <c r="B49" t="str">
        <f>_xll.SNL.Clients.Office.Excel.Functions.SPG(A49,"SP_IPO_DATE")</f>
        <v/>
      </c>
      <c r="C49" s="5">
        <f>_xll.SNL.Clients.Office.Excel.Functions.SPG(A49, "SP_VOLUME_AVG_WEEKLY_TO_SHARES_OUT", , "1M")</f>
        <v>3.16771071928749</v>
      </c>
      <c r="D49" s="5">
        <f>_xll.SNL.Clients.Office.Excel.Functions.SPG(A49, "SP_VOLUME_AVG_WEEKLY_TO_SHARES_OUT", , "3M")</f>
        <v>3.4102334913217027</v>
      </c>
      <c r="E49" s="5">
        <f>_xll.SNL.Clients.Office.Excel.Functions.SPG(A49, "SP_VOLUME_AVG_DAILY_TO_1YR_AVG_DAILY", , "1M")</f>
        <v>85.67</v>
      </c>
      <c r="F49" s="5">
        <f>_xll.SNL.Clients.Office.Excel.Functions.SPG(A49, "SP_VOLUME_AVG_DAILY_TO_1YR_AVG_DAILY", , "3M")</f>
        <v>92.23</v>
      </c>
      <c r="G49" s="9" t="str">
        <f>_xll.SNL.Clients.Office.Excel.Functions.SPG(A49, "IQ_SECTOR")</f>
        <v>Information Technology</v>
      </c>
      <c r="H49" s="9" t="str">
        <f>_xll.SNL.Clients.Office.Excel.Functions.SPG(A49, "IQ_INDUSTRY_GROUP")</f>
        <v>Software and Services</v>
      </c>
      <c r="I49" s="9" t="str">
        <f>_xll.SNL.Clients.Office.Excel.Functions.SPG(A49, "IQ_INDUSTRY")</f>
        <v>Software</v>
      </c>
      <c r="J49" s="9" t="str">
        <f>_xll.SNL.Clients.Office.Excel.Functions.SPG(A49, "IQ_PRIMARY_INDUSTRY")</f>
        <v>Application Software</v>
      </c>
      <c r="K49" s="9" t="str">
        <f>_xll.SNL.Clients.Office.Excel.Functions.SPG(A49, "NAICS_CODE", "Primary")</f>
        <v>513210 - Software Publishers</v>
      </c>
      <c r="L49" s="9" t="str">
        <f>_xll.SNL.Clients.Office.Excel.Functions.SPG(A49, "SP_TOPICTAG")</f>
        <v>Software Development; Machine Learning; Cloud Infrastructure; 3D Printing; Team Collaboration; Artificial Intelligence</v>
      </c>
      <c r="M49" s="5">
        <f>_xll.SNL.Clients.Office.Excel.Functions.SPG(A49, "SP_PCT_SHARES_OWNED_ALL_INSTITUTIONS")</f>
        <v>90.99</v>
      </c>
      <c r="N49" s="9" t="str">
        <f>_xll.SNL.Clients.Office.Excel.Functions.SPG(A49, "RD_CREDIT_RATING_GLOBAL", "Issuer Credit Rating", "Local Currency LT|0")</f>
        <v>BBB+</v>
      </c>
      <c r="O49" s="9" t="str">
        <f>_xll.SNL.Clients.Office.Excel.Functions.SPG(A49, "RD_CWOL_GLOBAL", "Issuer Credit Rating", "Local Currency LT|0")</f>
        <v>Stable</v>
      </c>
      <c r="P49" s="9" t="str">
        <f>_xll.SNL.Clients.Office.Excel.Functions.SPG(A49, "RD_RATING_ACTION_GLOBAL", "Issuer Credit Rating", "Local Currency LT|0")</f>
        <v>Upgrade | CreditWatch/Outlook (12/19/2022)</v>
      </c>
      <c r="Q49" s="10">
        <f>_xll.SNL.Clients.Office.Excel.Functions.SPG(A49, "RD_LAST_REVIEW_DATE_GLOBAL", "Issuer Credit Rating", "Local Currency LT")</f>
        <v>45433</v>
      </c>
      <c r="R49" s="10">
        <f>_xll.SNL.Clients.Office.Excel.Functions.SPG(A49, "RD_CREDIT_RATING_DATE_GLOBAL", "Issuer Credit Rating", "Local Currency LT|0")</f>
        <v>44914</v>
      </c>
      <c r="S49" s="10">
        <f>_xll.SNL.Clients.Office.Excel.Functions.SPG(A49, "RD_CREDIT_WATCH_OUTLOOK_DATE_GLOBAL", "Issuer Credit Rating", "Local Currency LT|0")</f>
        <v>44914</v>
      </c>
    </row>
    <row r="50" spans="1:19" x14ac:dyDescent="0.3">
      <c r="A50" t="s">
        <v>54</v>
      </c>
      <c r="B50" t="str">
        <f>_xll.SNL.Clients.Office.Excel.Functions.SPG(A50,"SP_IPO_DATE")</f>
        <v/>
      </c>
      <c r="C50" s="5">
        <f>_xll.SNL.Clients.Office.Excel.Functions.SPG(A50, "SP_VOLUME_AVG_WEEKLY_TO_SHARES_OUT", , "1M")</f>
        <v>2.1896538776771837</v>
      </c>
      <c r="D50" s="5">
        <f>_xll.SNL.Clients.Office.Excel.Functions.SPG(A50, "SP_VOLUME_AVG_WEEKLY_TO_SHARES_OUT", , "3M")</f>
        <v>2.137254039643036</v>
      </c>
      <c r="E50" s="5">
        <f>_xll.SNL.Clients.Office.Excel.Functions.SPG(A50, "SP_VOLUME_AVG_DAILY_TO_1YR_AVG_DAILY", , "1M")</f>
        <v>108.08</v>
      </c>
      <c r="F50" s="5">
        <f>_xll.SNL.Clients.Office.Excel.Functions.SPG(A50, "SP_VOLUME_AVG_DAILY_TO_1YR_AVG_DAILY", , "3M")</f>
        <v>105.49</v>
      </c>
      <c r="G50" s="9" t="str">
        <f>_xll.SNL.Clients.Office.Excel.Functions.SPG(A50, "IQ_SECTOR")</f>
        <v>Industrials</v>
      </c>
      <c r="H50" s="9" t="str">
        <f>_xll.SNL.Clients.Office.Excel.Functions.SPG(A50, "IQ_INDUSTRY_GROUP")</f>
        <v>Commercial and Professional Services</v>
      </c>
      <c r="I50" s="9" t="str">
        <f>_xll.SNL.Clients.Office.Excel.Functions.SPG(A50, "IQ_INDUSTRY")</f>
        <v>Professional Services</v>
      </c>
      <c r="J50" s="9" t="str">
        <f>_xll.SNL.Clients.Office.Excel.Functions.SPG(A50, "IQ_PRIMARY_INDUSTRY")</f>
        <v>Human Resource and Employment Services</v>
      </c>
      <c r="K50" s="9" t="str">
        <f>_xll.SNL.Clients.Office.Excel.Functions.SPG(A50, "NAICS_CODE", "Primary")</f>
        <v>541214 - Payroll Services</v>
      </c>
      <c r="L50" s="9" t="str">
        <f>_xll.SNL.Clients.Office.Excel.Functions.SPG(A50, "SP_TOPICTAG")</f>
        <v>Software Development; Cloud Management; Cloud Infrastructure; Employee Benefits; Process Automation; Artificial Intelligence</v>
      </c>
      <c r="M50" s="5">
        <f>_xll.SNL.Clients.Office.Excel.Functions.SPG(A50, "SP_PCT_SHARES_OWNED_ALL_INSTITUTIONS")</f>
        <v>81.91</v>
      </c>
      <c r="N50" s="9" t="str">
        <f>_xll.SNL.Clients.Office.Excel.Functions.SPG(A50, "RD_CREDIT_RATING_GLOBAL", "Issuer Credit Rating", "Local Currency LT|0")</f>
        <v>AA-</v>
      </c>
      <c r="O50" s="9" t="str">
        <f>_xll.SNL.Clients.Office.Excel.Functions.SPG(A50, "RD_CWOL_GLOBAL", "Issuer Credit Rating", "Local Currency LT|0")</f>
        <v>Stable</v>
      </c>
      <c r="P50" s="9" t="str">
        <f>_xll.SNL.Clients.Office.Excel.Functions.SPG(A50, "RD_RATING_ACTION_GLOBAL", "Issuer Credit Rating", "Local Currency LT|0")</f>
        <v>Downgrade | CreditWatch/Outlook (05/11/2021)</v>
      </c>
      <c r="Q50" s="10">
        <f>_xll.SNL.Clients.Office.Excel.Functions.SPG(A50, "RD_LAST_REVIEW_DATE_GLOBAL", "Issuer Credit Rating", "Local Currency LT")</f>
        <v>45615</v>
      </c>
      <c r="R50" s="10">
        <f>_xll.SNL.Clients.Office.Excel.Functions.SPG(A50, "RD_CREDIT_RATING_DATE_GLOBAL", "Issuer Credit Rating", "Local Currency LT|0")</f>
        <v>44327</v>
      </c>
      <c r="S50" s="10">
        <f>_xll.SNL.Clients.Office.Excel.Functions.SPG(A50, "RD_CREDIT_WATCH_OUTLOOK_DATE_GLOBAL", "Issuer Credit Rating", "Local Currency LT|0")</f>
        <v>44327</v>
      </c>
    </row>
    <row r="51" spans="1:19" x14ac:dyDescent="0.3">
      <c r="A51" t="s">
        <v>55</v>
      </c>
      <c r="B51" t="str">
        <f>_xll.SNL.Clients.Office.Excel.Functions.SPG(A51,"SP_IPO_DATE")</f>
        <v/>
      </c>
      <c r="C51" s="5">
        <f>_xll.SNL.Clients.Office.Excel.Functions.SPG(A51, "SP_VOLUME_AVG_WEEKLY_TO_SHARES_OUT", , "1M")</f>
        <v>3.1711381382996957</v>
      </c>
      <c r="D51" s="5">
        <f>_xll.SNL.Clients.Office.Excel.Functions.SPG(A51, "SP_VOLUME_AVG_WEEKLY_TO_SHARES_OUT", , "3M")</f>
        <v>3.7708403908789783</v>
      </c>
      <c r="E51" s="5">
        <f>_xll.SNL.Clients.Office.Excel.Functions.SPG(A51, "SP_VOLUME_AVG_DAILY_TO_1YR_AVG_DAILY", , "1M")</f>
        <v>79.650000000000006</v>
      </c>
      <c r="F51" s="5">
        <f>_xll.SNL.Clients.Office.Excel.Functions.SPG(A51, "SP_VOLUME_AVG_DAILY_TO_1YR_AVG_DAILY", , "3M")</f>
        <v>94.72</v>
      </c>
      <c r="G51" s="9" t="str">
        <f>_xll.SNL.Clients.Office.Excel.Functions.SPG(A51, "IQ_SECTOR")</f>
        <v>Consumer Discretionary</v>
      </c>
      <c r="H51" s="9" t="str">
        <f>_xll.SNL.Clients.Office.Excel.Functions.SPG(A51, "IQ_INDUSTRY_GROUP")</f>
        <v>Consumer Discretionary Distribution and Retail</v>
      </c>
      <c r="I51" s="9" t="str">
        <f>_xll.SNL.Clients.Office.Excel.Functions.SPG(A51, "IQ_INDUSTRY")</f>
        <v>Specialty Retail</v>
      </c>
      <c r="J51" s="9" t="str">
        <f>_xll.SNL.Clients.Office.Excel.Functions.SPG(A51, "IQ_PRIMARY_INDUSTRY")</f>
        <v>Automotive Retail</v>
      </c>
      <c r="K51" s="9" t="str">
        <f>_xll.SNL.Clients.Office.Excel.Functions.SPG(A51, "NAICS_CODE", "Primary")</f>
        <v>441330 - Automotive Parts and Accessories Retailers</v>
      </c>
      <c r="L51" s="9" t="str">
        <f>_xll.SNL.Clients.Office.Excel.Functions.SPG(A51, "SP_TOPICTAG")</f>
        <v>Entertainment Systems; Fleet Management; Industrial Automation; Sensors; Autonomous Vehicles</v>
      </c>
      <c r="M51" s="5">
        <f>_xll.SNL.Clients.Office.Excel.Functions.SPG(A51, "SP_PCT_SHARES_OWNED_ALL_INSTITUTIONS")</f>
        <v>96.78</v>
      </c>
      <c r="N51" s="9" t="str">
        <f>_xll.SNL.Clients.Office.Excel.Functions.SPG(A51, "RD_CREDIT_RATING_GLOBAL", "Issuer Credit Rating", "Local Currency LT|0")</f>
        <v>BBB</v>
      </c>
      <c r="O51" s="9" t="str">
        <f>_xll.SNL.Clients.Office.Excel.Functions.SPG(A51, "RD_CWOL_GLOBAL", "Issuer Credit Rating", "Local Currency LT|0")</f>
        <v>Stable</v>
      </c>
      <c r="P51" s="9" t="str">
        <f>_xll.SNL.Clients.Office.Excel.Functions.SPG(A51, "RD_RATING_ACTION_GLOBAL", "Issuer Credit Rating", "Local Currency LT|0")</f>
        <v>Downgrade | CreditWatch/Outlook (06/26/2008)</v>
      </c>
      <c r="Q51" s="10">
        <f>_xll.SNL.Clients.Office.Excel.Functions.SPG(A51, "RD_LAST_REVIEW_DATE_GLOBAL", "Issuer Credit Rating", "Local Currency LT")</f>
        <v>45369</v>
      </c>
      <c r="R51" s="10">
        <f>_xll.SNL.Clients.Office.Excel.Functions.SPG(A51, "RD_CREDIT_RATING_DATE_GLOBAL", "Issuer Credit Rating", "Local Currency LT|0")</f>
        <v>39625</v>
      </c>
      <c r="S51" s="10">
        <f>_xll.SNL.Clients.Office.Excel.Functions.SPG(A51, "RD_CREDIT_WATCH_OUTLOOK_DATE_GLOBAL", "Issuer Credit Rating", "Local Currency LT|0")</f>
        <v>39625</v>
      </c>
    </row>
    <row r="52" spans="1:19" x14ac:dyDescent="0.3">
      <c r="A52" t="s">
        <v>56</v>
      </c>
      <c r="B52" s="10">
        <f>_xll.SNL.Clients.Office.Excel.Functions.SPG(A52,"SP_IPO_DATE")</f>
        <v>34403</v>
      </c>
      <c r="C52" s="5">
        <f>_xll.SNL.Clients.Office.Excel.Functions.SPG(A52, "SP_VOLUME_AVG_WEEKLY_TO_SHARES_OUT", , "1M")</f>
        <v>2.4563969772232013</v>
      </c>
      <c r="D52" s="5">
        <f>_xll.SNL.Clients.Office.Excel.Functions.SPG(A52, "SP_VOLUME_AVG_WEEKLY_TO_SHARES_OUT", , "3M")</f>
        <v>2.1807324885309032</v>
      </c>
      <c r="E52" s="5">
        <f>_xll.SNL.Clients.Office.Excel.Functions.SPG(A52, "SP_VOLUME_AVG_DAILY_TO_1YR_AVG_DAILY", , "1M")</f>
        <v>103.01</v>
      </c>
      <c r="F52" s="5">
        <f>_xll.SNL.Clients.Office.Excel.Functions.SPG(A52, "SP_VOLUME_AVG_DAILY_TO_1YR_AVG_DAILY", , "3M")</f>
        <v>91.45</v>
      </c>
      <c r="G52" s="9" t="str">
        <f>_xll.SNL.Clients.Office.Excel.Functions.SPG(A52, "IQ_SECTOR")</f>
        <v>Real Estate</v>
      </c>
      <c r="H52" s="9" t="str">
        <f>_xll.SNL.Clients.Office.Excel.Functions.SPG(A52, "IQ_INDUSTRY_GROUP")</f>
        <v>Equity Real Estate Investment Trusts (REITs)</v>
      </c>
      <c r="I52" s="9" t="str">
        <f>_xll.SNL.Clients.Office.Excel.Functions.SPG(A52, "IQ_INDUSTRY")</f>
        <v>Residential REITs</v>
      </c>
      <c r="J52" s="9" t="str">
        <f>_xll.SNL.Clients.Office.Excel.Functions.SPG(A52, "IQ_PRIMARY_INDUSTRY")</f>
        <v>Multi-Family Residential REITs</v>
      </c>
      <c r="K52" s="9" t="str">
        <f>_xll.SNL.Clients.Office.Excel.Functions.SPG(A52, "NAICS_CODE", "Primary")</f>
        <v>531110 - Lessors of Residential Buildings and Dwellings</v>
      </c>
      <c r="L52" s="9" t="str">
        <f>_xll.SNL.Clients.Office.Excel.Functions.SPG(A52, "SP_TOPICTAG")</f>
        <v/>
      </c>
      <c r="M52" s="5">
        <f>_xll.SNL.Clients.Office.Excel.Functions.SPG(A52, "SP_PCT_SHARES_OWNED_ALL_INSTITUTIONS")</f>
        <v>94.76</v>
      </c>
      <c r="N52" s="9" t="str">
        <f>_xll.SNL.Clients.Office.Excel.Functions.SPG(A52, "RD_CREDIT_RATING_GLOBAL", "Issuer Credit Rating", "Local Currency LT|0")</f>
        <v>A-</v>
      </c>
      <c r="O52" s="9" t="str">
        <f>_xll.SNL.Clients.Office.Excel.Functions.SPG(A52, "RD_CWOL_GLOBAL", "Issuer Credit Rating", "Local Currency LT|0")</f>
        <v>Stable</v>
      </c>
      <c r="P52" s="9" t="str">
        <f>_xll.SNL.Clients.Office.Excel.Functions.SPG(A52, "RD_RATING_ACTION_GLOBAL", "Issuer Credit Rating", "Local Currency LT|0")</f>
        <v>Upgrade | CreditWatch/Outlook (04/30/2015)</v>
      </c>
      <c r="Q52" s="10">
        <f>_xll.SNL.Clients.Office.Excel.Functions.SPG(A52, "RD_LAST_REVIEW_DATE_GLOBAL", "Issuer Credit Rating", "Local Currency LT")</f>
        <v>45572</v>
      </c>
      <c r="R52" s="10">
        <f>_xll.SNL.Clients.Office.Excel.Functions.SPG(A52, "RD_CREDIT_RATING_DATE_GLOBAL", "Issuer Credit Rating", "Local Currency LT|0")</f>
        <v>42124</v>
      </c>
      <c r="S52" s="10">
        <f>_xll.SNL.Clients.Office.Excel.Functions.SPG(A52, "RD_CREDIT_WATCH_OUTLOOK_DATE_GLOBAL", "Issuer Credit Rating", "Local Currency LT|0")</f>
        <v>42124</v>
      </c>
    </row>
    <row r="53" spans="1:19" x14ac:dyDescent="0.3">
      <c r="A53" t="s">
        <v>57</v>
      </c>
      <c r="B53" t="str">
        <f>_xll.SNL.Clients.Office.Excel.Functions.SPG(A53,"SP_IPO_DATE")</f>
        <v/>
      </c>
      <c r="C53" s="5">
        <f>_xll.SNL.Clients.Office.Excel.Functions.SPG(A53, "SP_VOLUME_AVG_WEEKLY_TO_SHARES_OUT", , "1M")</f>
        <v>5.0919613963766288</v>
      </c>
      <c r="D53" s="5">
        <f>_xll.SNL.Clients.Office.Excel.Functions.SPG(A53, "SP_VOLUME_AVG_WEEKLY_TO_SHARES_OUT", , "3M")</f>
        <v>4.0073761399540855</v>
      </c>
      <c r="E53" s="5">
        <f>_xll.SNL.Clients.Office.Excel.Functions.SPG(A53, "SP_VOLUME_AVG_DAILY_TO_1YR_AVG_DAILY", , "1M")</f>
        <v>160.83000000000001</v>
      </c>
      <c r="F53" s="5">
        <f>_xll.SNL.Clients.Office.Excel.Functions.SPG(A53, "SP_VOLUME_AVG_DAILY_TO_1YR_AVG_DAILY", , "3M")</f>
        <v>126.58</v>
      </c>
      <c r="G53" s="9" t="str">
        <f>_xll.SNL.Clients.Office.Excel.Functions.SPG(A53, "IQ_SECTOR")</f>
        <v>Materials</v>
      </c>
      <c r="H53" s="9" t="str">
        <f>_xll.SNL.Clients.Office.Excel.Functions.SPG(A53, "IQ_INDUSTRY_GROUP")</f>
        <v>Materials</v>
      </c>
      <c r="I53" s="9" t="str">
        <f>_xll.SNL.Clients.Office.Excel.Functions.SPG(A53, "IQ_INDUSTRY")</f>
        <v>Containers and Packaging</v>
      </c>
      <c r="J53" s="9" t="str">
        <f>_xll.SNL.Clients.Office.Excel.Functions.SPG(A53, "IQ_PRIMARY_INDUSTRY")</f>
        <v>Paper and Plastic Packaging Products and Materials</v>
      </c>
      <c r="K53" s="9" t="str">
        <f>_xll.SNL.Clients.Office.Excel.Functions.SPG(A53, "NAICS_CODE", "Primary")</f>
        <v>322220 - Paper Bag and Coated and Treated Paper Manufacturing</v>
      </c>
      <c r="L53" s="9" t="str">
        <f>_xll.SNL.Clients.Office.Excel.Functions.SPG(A53, "SP_TOPICTAG")</f>
        <v>RFID (Radio Frequency Identification); Sensors</v>
      </c>
      <c r="M53" s="5">
        <f>_xll.SNL.Clients.Office.Excel.Functions.SPG(A53, "SP_PCT_SHARES_OWNED_ALL_INSTITUTIONS")</f>
        <v>93.38</v>
      </c>
      <c r="N53" s="9" t="str">
        <f>_xll.SNL.Clients.Office.Excel.Functions.SPG(A53, "RD_CREDIT_RATING_GLOBAL", "Issuer Credit Rating", "Local Currency LT|0")</f>
        <v>BBB</v>
      </c>
      <c r="O53" s="9" t="str">
        <f>_xll.SNL.Clients.Office.Excel.Functions.SPG(A53, "RD_CWOL_GLOBAL", "Issuer Credit Rating", "Local Currency LT|0")</f>
        <v>Stable</v>
      </c>
      <c r="P53" s="9" t="str">
        <f>_xll.SNL.Clients.Office.Excel.Functions.SPG(A53, "RD_RATING_ACTION_GLOBAL", "Issuer Credit Rating", "Local Currency LT|0")</f>
        <v>CreditWatch/Outlook (12/11/2012)</v>
      </c>
      <c r="Q53" s="10">
        <f>_xll.SNL.Clients.Office.Excel.Functions.SPG(A53, "RD_LAST_REVIEW_DATE_GLOBAL", "Issuer Credit Rating", "Local Currency LT")</f>
        <v>45554</v>
      </c>
      <c r="R53" s="10">
        <f>_xll.SNL.Clients.Office.Excel.Functions.SPG(A53, "RD_CREDIT_RATING_DATE_GLOBAL", "Issuer Credit Rating", "Local Currency LT|0")</f>
        <v>39787</v>
      </c>
      <c r="S53" s="10">
        <f>_xll.SNL.Clients.Office.Excel.Functions.SPG(A53, "RD_CREDIT_WATCH_OUTLOOK_DATE_GLOBAL", "Issuer Credit Rating", "Local Currency LT|0")</f>
        <v>41254</v>
      </c>
    </row>
    <row r="54" spans="1:19" x14ac:dyDescent="0.3">
      <c r="A54" t="s">
        <v>58</v>
      </c>
      <c r="B54" s="10">
        <f>_xll.SNL.Clients.Office.Excel.Functions.SPG(A54,"SP_IPO_DATE")</f>
        <v>37019</v>
      </c>
      <c r="C54" s="5">
        <f>_xll.SNL.Clients.Office.Excel.Functions.SPG(A54, "SP_VOLUME_AVG_WEEKLY_TO_SHARES_OUT", , "1M")</f>
        <v>3.3684441271055912</v>
      </c>
      <c r="D54" s="5">
        <f>_xll.SNL.Clients.Office.Excel.Functions.SPG(A54, "SP_VOLUME_AVG_WEEKLY_TO_SHARES_OUT", , "3M")</f>
        <v>5.942665003824513</v>
      </c>
      <c r="E54" s="5">
        <f>_xll.SNL.Clients.Office.Excel.Functions.SPG(A54, "SP_VOLUME_AVG_DAILY_TO_1YR_AVG_DAILY", , "1M")</f>
        <v>81.08</v>
      </c>
      <c r="F54" s="5">
        <f>_xll.SNL.Clients.Office.Excel.Functions.SPG(A54, "SP_VOLUME_AVG_DAILY_TO_1YR_AVG_DAILY", , "3M")</f>
        <v>143.04</v>
      </c>
      <c r="G54" s="9" t="str">
        <f>_xll.SNL.Clients.Office.Excel.Functions.SPG(A54, "IQ_SECTOR")</f>
        <v>Industrials</v>
      </c>
      <c r="H54" s="9" t="str">
        <f>_xll.SNL.Clients.Office.Excel.Functions.SPG(A54, "IQ_INDUSTRY_GROUP")</f>
        <v>Capital Goods</v>
      </c>
      <c r="I54" s="9" t="str">
        <f>_xll.SNL.Clients.Office.Excel.Functions.SPG(A54, "IQ_INDUSTRY")</f>
        <v>Aerospace and Defense</v>
      </c>
      <c r="J54" s="9" t="str">
        <f>_xll.SNL.Clients.Office.Excel.Functions.SPG(A54, "IQ_PRIMARY_INDUSTRY")</f>
        <v>Aerospace and Defense</v>
      </c>
      <c r="K54" s="9" t="str">
        <f>_xll.SNL.Clients.Office.Excel.Functions.SPG(A54, "NAICS_CODE", "Primary")</f>
        <v>332994 - Small Arms, Ordnance, and Ordnance Accessories Manufacturing</v>
      </c>
      <c r="L54" s="9" t="str">
        <f>_xll.SNL.Clients.Office.Excel.Functions.SPG(A54, "SP_TOPICTAG")</f>
        <v>Industrial Automation; Physical Security; Sensors</v>
      </c>
      <c r="M54" s="5">
        <f>_xll.SNL.Clients.Office.Excel.Functions.SPG(A54, "SP_PCT_SHARES_OWNED_ALL_INSTITUTIONS")</f>
        <v>80.650000000000006</v>
      </c>
      <c r="N54" s="9" t="str">
        <f>_xll.SNL.Clients.Office.Excel.Functions.SPG(A54, "RD_CREDIT_RATING_GLOBAL", "Issuer Credit Rating", "Local Currency LT|0")</f>
        <v/>
      </c>
      <c r="O54" s="9" t="str">
        <f>_xll.SNL.Clients.Office.Excel.Functions.SPG(A54, "RD_CWOL_GLOBAL", "Issuer Credit Rating", "Local Currency LT|0")</f>
        <v/>
      </c>
      <c r="P54" s="9" t="str">
        <f>_xll.SNL.Clients.Office.Excel.Functions.SPG(A54, "RD_RATING_ACTION_GLOBAL", "Issuer Credit Rating", "Local Currency LT|0")</f>
        <v/>
      </c>
      <c r="Q54" s="10" t="str">
        <f>_xll.SNL.Clients.Office.Excel.Functions.SPG(A54, "RD_LAST_REVIEW_DATE_GLOBAL", "Issuer Credit Rating", "Local Currency LT")</f>
        <v/>
      </c>
      <c r="R54" s="10" t="str">
        <f>_xll.SNL.Clients.Office.Excel.Functions.SPG(A54, "RD_CREDIT_RATING_DATE_GLOBAL", "Issuer Credit Rating", "Local Currency LT|0")</f>
        <v/>
      </c>
      <c r="S54" s="10" t="str">
        <f>_xll.SNL.Clients.Office.Excel.Functions.SPG(A54, "RD_CREDIT_WATCH_OUTLOOK_DATE_GLOBAL", "Issuer Credit Rating", "Local Currency LT|0")</f>
        <v/>
      </c>
    </row>
    <row r="55" spans="1:19" x14ac:dyDescent="0.3">
      <c r="A55" t="s">
        <v>59</v>
      </c>
      <c r="B55" t="str">
        <f>_xll.SNL.Clients.Office.Excel.Functions.SPG(A55,"SP_IPO_DATE")</f>
        <v/>
      </c>
      <c r="C55" s="5">
        <f>_xll.SNL.Clients.Office.Excel.Functions.SPG(A55, "SP_VOLUME_AVG_WEEKLY_TO_SHARES_OUT", , "1M")</f>
        <v>4.3952452313149504</v>
      </c>
      <c r="D55" s="5">
        <f>_xll.SNL.Clients.Office.Excel.Functions.SPG(A55, "SP_VOLUME_AVG_WEEKLY_TO_SHARES_OUT", , "3M")</f>
        <v>3.4657676373681134</v>
      </c>
      <c r="E55" s="5">
        <f>_xll.SNL.Clients.Office.Excel.Functions.SPG(A55, "SP_VOLUME_AVG_DAILY_TO_1YR_AVG_DAILY", , "1M")</f>
        <v>128.09</v>
      </c>
      <c r="F55" s="5">
        <f>_xll.SNL.Clients.Office.Excel.Functions.SPG(A55, "SP_VOLUME_AVG_DAILY_TO_1YR_AVG_DAILY", , "3M")</f>
        <v>101</v>
      </c>
      <c r="G55" s="9" t="str">
        <f>_xll.SNL.Clients.Office.Excel.Functions.SPG(A55, "IQ_SECTOR")</f>
        <v>Energy</v>
      </c>
      <c r="H55" s="9" t="str">
        <f>_xll.SNL.Clients.Office.Excel.Functions.SPG(A55, "IQ_INDUSTRY_GROUP")</f>
        <v>Energy</v>
      </c>
      <c r="I55" s="9" t="str">
        <f>_xll.SNL.Clients.Office.Excel.Functions.SPG(A55, "IQ_INDUSTRY")</f>
        <v>Energy Equipment and Services</v>
      </c>
      <c r="J55" s="9" t="str">
        <f>_xll.SNL.Clients.Office.Excel.Functions.SPG(A55, "IQ_PRIMARY_INDUSTRY")</f>
        <v>Oil and Gas Equipment and Services</v>
      </c>
      <c r="K55" s="9" t="str">
        <f>_xll.SNL.Clients.Office.Excel.Functions.SPG(A55, "NAICS_CODE", "Primary")</f>
        <v>333132 - Oil and Gas Field Machinery and Equipment Manufacturing</v>
      </c>
      <c r="L55" s="9" t="str">
        <f>_xll.SNL.Clients.Office.Excel.Functions.SPG(A55, "SP_TOPICTAG")</f>
        <v>Clean Energy; Energy Storage; Industrial Automation; Mining Technology; Sensors; CleanTech; ClimateTech</v>
      </c>
      <c r="M55" s="5">
        <f>_xll.SNL.Clients.Office.Excel.Functions.SPG(A55, "SP_PCT_SHARES_OWNED_ALL_INSTITUTIONS")</f>
        <v>95.11</v>
      </c>
      <c r="N55" s="9" t="str">
        <f>_xll.SNL.Clients.Office.Excel.Functions.SPG(A55, "RD_CREDIT_RATING_GLOBAL", "Issuer Credit Rating", "Local Currency LT|0")</f>
        <v>A-</v>
      </c>
      <c r="O55" s="9" t="str">
        <f>_xll.SNL.Clients.Office.Excel.Functions.SPG(A55, "RD_CWOL_GLOBAL", "Issuer Credit Rating", "Local Currency LT|0")</f>
        <v>Stable</v>
      </c>
      <c r="P55" s="9" t="str">
        <f>_xll.SNL.Clients.Office.Excel.Functions.SPG(A55, "RD_RATING_ACTION_GLOBAL", "Issuer Credit Rating", "Local Currency LT|0")</f>
        <v>CreditWatch/Outlook (10/29/2021)</v>
      </c>
      <c r="Q55" s="10">
        <f>_xll.SNL.Clients.Office.Excel.Functions.SPG(A55, "RD_LAST_REVIEW_DATE_GLOBAL", "Issuer Credit Rating", "Local Currency LT")</f>
        <v>45377</v>
      </c>
      <c r="R55" s="10">
        <f>_xll.SNL.Clients.Office.Excel.Functions.SPG(A55, "RD_CREDIT_RATING_DATE_GLOBAL", "Issuer Credit Rating", "Local Currency LT|0")</f>
        <v>43074</v>
      </c>
      <c r="S55" s="10">
        <f>_xll.SNL.Clients.Office.Excel.Functions.SPG(A55, "RD_CREDIT_WATCH_OUTLOOK_DATE_GLOBAL", "Issuer Credit Rating", "Local Currency LT|0")</f>
        <v>44498</v>
      </c>
    </row>
    <row r="56" spans="1:19" x14ac:dyDescent="0.3">
      <c r="A56" t="s">
        <v>60</v>
      </c>
      <c r="B56" t="str">
        <f>_xll.SNL.Clients.Office.Excel.Functions.SPG(A56,"SP_IPO_DATE")</f>
        <v/>
      </c>
      <c r="C56" s="5">
        <f>_xll.SNL.Clients.Office.Excel.Functions.SPG(A56, "SP_VOLUME_AVG_WEEKLY_TO_SHARES_OUT", , "1M")</f>
        <v>4.7270822617925292</v>
      </c>
      <c r="D56" s="5">
        <f>_xll.SNL.Clients.Office.Excel.Functions.SPG(A56, "SP_VOLUME_AVG_WEEKLY_TO_SHARES_OUT", , "3M")</f>
        <v>3.9299886014349452</v>
      </c>
      <c r="E56" s="5">
        <f>_xll.SNL.Clients.Office.Excel.Functions.SPG(A56, "SP_VOLUME_AVG_DAILY_TO_1YR_AVG_DAILY", , "1M")</f>
        <v>146.38</v>
      </c>
      <c r="F56" s="5">
        <f>_xll.SNL.Clients.Office.Excel.Functions.SPG(A56, "SP_VOLUME_AVG_DAILY_TO_1YR_AVG_DAILY", , "3M")</f>
        <v>121.7</v>
      </c>
      <c r="G56" s="9" t="str">
        <f>_xll.SNL.Clients.Office.Excel.Functions.SPG(A56, "IQ_SECTOR")</f>
        <v>Materials</v>
      </c>
      <c r="H56" s="9" t="str">
        <f>_xll.SNL.Clients.Office.Excel.Functions.SPG(A56, "IQ_INDUSTRY_GROUP")</f>
        <v>Materials</v>
      </c>
      <c r="I56" s="9" t="str">
        <f>_xll.SNL.Clients.Office.Excel.Functions.SPG(A56, "IQ_INDUSTRY")</f>
        <v>Containers and Packaging</v>
      </c>
      <c r="J56" s="9" t="str">
        <f>_xll.SNL.Clients.Office.Excel.Functions.SPG(A56, "IQ_PRIMARY_INDUSTRY")</f>
        <v>Metal, Glass and Plastic Containers</v>
      </c>
      <c r="K56" s="9" t="str">
        <f>_xll.SNL.Clients.Office.Excel.Functions.SPG(A56, "NAICS_CODE", "Primary")</f>
        <v>332431 - Metal Can Manufacturing</v>
      </c>
      <c r="L56" s="9" t="str">
        <f>_xll.SNL.Clients.Office.Excel.Functions.SPG(A56, "SP_TOPICTAG")</f>
        <v>Packaging Services; Commercial Space Launch</v>
      </c>
      <c r="M56" s="5">
        <f>_xll.SNL.Clients.Office.Excel.Functions.SPG(A56, "SP_PCT_SHARES_OWNED_ALL_INSTITUTIONS")</f>
        <v>85.62</v>
      </c>
      <c r="N56" s="9" t="str">
        <f>_xll.SNL.Clients.Office.Excel.Functions.SPG(A56, "RD_CREDIT_RATING_GLOBAL", "Issuer Credit Rating", "Local Currency LT|0")</f>
        <v>BB+</v>
      </c>
      <c r="O56" s="9" t="str">
        <f>_xll.SNL.Clients.Office.Excel.Functions.SPG(A56, "RD_CWOL_GLOBAL", "Issuer Credit Rating", "Local Currency LT|0")</f>
        <v>Stable</v>
      </c>
      <c r="P56" s="9" t="str">
        <f>_xll.SNL.Clients.Office.Excel.Functions.SPG(A56, "RD_RATING_ACTION_GLOBAL", "Issuer Credit Rating", "Local Currency LT|0")</f>
        <v>CreditWatch/Outlook (02/23/2018)</v>
      </c>
      <c r="Q56" s="10">
        <f>_xll.SNL.Clients.Office.Excel.Functions.SPG(A56, "RD_LAST_REVIEW_DATE_GLOBAL", "Issuer Credit Rating", "Local Currency LT")</f>
        <v>45691</v>
      </c>
      <c r="R56" s="10">
        <f>_xll.SNL.Clients.Office.Excel.Functions.SPG(A56, "RD_CREDIT_RATING_DATE_GLOBAL", "Issuer Credit Rating", "Local Currency LT|0")</f>
        <v>36004</v>
      </c>
      <c r="S56" s="10">
        <f>_xll.SNL.Clients.Office.Excel.Functions.SPG(A56, "RD_CREDIT_WATCH_OUTLOOK_DATE_GLOBAL", "Issuer Credit Rating", "Local Currency LT|0")</f>
        <v>43154</v>
      </c>
    </row>
    <row r="57" spans="1:19" x14ac:dyDescent="0.3">
      <c r="A57" t="s">
        <v>61</v>
      </c>
      <c r="B57" t="str">
        <f>_xll.SNL.Clients.Office.Excel.Functions.SPG(A57,"SP_IPO_DATE")</f>
        <v/>
      </c>
      <c r="C57" s="5">
        <f>_xll.SNL.Clients.Office.Excel.Functions.SPG(A57, "SP_VOLUME_AVG_WEEKLY_TO_SHARES_OUT", , "1M")</f>
        <v>2.4045175284387472</v>
      </c>
      <c r="D57" s="5">
        <f>_xll.SNL.Clients.Office.Excel.Functions.SPG(A57, "SP_VOLUME_AVG_WEEKLY_TO_SHARES_OUT", , "3M")</f>
        <v>2.2320065122428261</v>
      </c>
      <c r="E57" s="5">
        <f>_xll.SNL.Clients.Office.Excel.Functions.SPG(A57, "SP_VOLUME_AVG_DAILY_TO_1YR_AVG_DAILY", , "1M")</f>
        <v>98.77</v>
      </c>
      <c r="F57" s="5">
        <f>_xll.SNL.Clients.Office.Excel.Functions.SPG(A57, "SP_VOLUME_AVG_DAILY_TO_1YR_AVG_DAILY", , "3M")</f>
        <v>91.69</v>
      </c>
      <c r="G57" s="9" t="str">
        <f>_xll.SNL.Clients.Office.Excel.Functions.SPG(A57, "IQ_SECTOR")</f>
        <v>Financials</v>
      </c>
      <c r="H57" s="9" t="str">
        <f>_xll.SNL.Clients.Office.Excel.Functions.SPG(A57, "IQ_INDUSTRY_GROUP")</f>
        <v>Banks</v>
      </c>
      <c r="I57" s="9" t="str">
        <f>_xll.SNL.Clients.Office.Excel.Functions.SPG(A57, "IQ_INDUSTRY")</f>
        <v>Banks</v>
      </c>
      <c r="J57" s="9" t="str">
        <f>_xll.SNL.Clients.Office.Excel.Functions.SPG(A57, "IQ_PRIMARY_INDUSTRY")</f>
        <v>Diversified Banks</v>
      </c>
      <c r="K57" s="9" t="str">
        <f>_xll.SNL.Clients.Office.Excel.Functions.SPG(A57, "NAICS_CODE", "Primary")</f>
        <v>522110 - Commercial Banking</v>
      </c>
      <c r="L57" s="9" t="str">
        <f>_xll.SNL.Clients.Office.Excel.Functions.SPG(A57, "SP_TOPICTAG")</f>
        <v>Consumer Lending; Encryption; Identity Theft Prevention; Digital Brokerage; RegTech</v>
      </c>
      <c r="M57" s="5">
        <f>_xll.SNL.Clients.Office.Excel.Functions.SPG(A57, "SP_PCT_SHARES_OWNED_ALL_INSTITUTIONS")</f>
        <v>64.13</v>
      </c>
      <c r="N57" s="9" t="str">
        <f>_xll.SNL.Clients.Office.Excel.Functions.SPG(A57, "RD_CREDIT_RATING_GLOBAL", "Issuer Credit Rating", "Local Currency LT|0")</f>
        <v>A-</v>
      </c>
      <c r="O57" s="9" t="str">
        <f>_xll.SNL.Clients.Office.Excel.Functions.SPG(A57, "RD_CWOL_GLOBAL", "Issuer Credit Rating", "Local Currency LT|0")</f>
        <v>Stable</v>
      </c>
      <c r="P57" s="9" t="str">
        <f>_xll.SNL.Clients.Office.Excel.Functions.SPG(A57, "RD_RATING_ACTION_GLOBAL", "Issuer Credit Rating", "Local Currency LT|0")</f>
        <v>CreditWatch/Outlook (03/31/2023)</v>
      </c>
      <c r="Q57" s="10">
        <f>_xll.SNL.Clients.Office.Excel.Functions.SPG(A57, "RD_LAST_REVIEW_DATE_GLOBAL", "Issuer Credit Rating", "Local Currency LT")</f>
        <v>45378</v>
      </c>
      <c r="R57" s="10">
        <f>_xll.SNL.Clients.Office.Excel.Functions.SPG(A57, "RD_CREDIT_RATING_DATE_GLOBAL", "Issuer Credit Rating", "Local Currency LT|0")</f>
        <v>43061</v>
      </c>
      <c r="S57" s="10">
        <f>_xll.SNL.Clients.Office.Excel.Functions.SPG(A57, "RD_CREDIT_WATCH_OUTLOOK_DATE_GLOBAL", "Issuer Credit Rating", "Local Currency LT|0")</f>
        <v>45016</v>
      </c>
    </row>
    <row r="58" spans="1:19" x14ac:dyDescent="0.3">
      <c r="A58" t="s">
        <v>62</v>
      </c>
      <c r="B58" t="str">
        <f>_xll.SNL.Clients.Office.Excel.Functions.SPG(A58,"SP_IPO_DATE")</f>
        <v/>
      </c>
      <c r="C58" s="5">
        <f>_xll.SNL.Clients.Office.Excel.Functions.SPG(A58, "SP_VOLUME_AVG_WEEKLY_TO_SHARES_OUT", , "1M")</f>
        <v>4.6252497305228646</v>
      </c>
      <c r="D58" s="5">
        <f>_xll.SNL.Clients.Office.Excel.Functions.SPG(A58, "SP_VOLUME_AVG_WEEKLY_TO_SHARES_OUT", , "3M")</f>
        <v>4.649279258517649</v>
      </c>
      <c r="E58" s="5">
        <f>_xll.SNL.Clients.Office.Excel.Functions.SPG(A58, "SP_VOLUME_AVG_DAILY_TO_1YR_AVG_DAILY", , "1M")</f>
        <v>111.33</v>
      </c>
      <c r="F58" s="5">
        <f>_xll.SNL.Clients.Office.Excel.Functions.SPG(A58, "SP_VOLUME_AVG_DAILY_TO_1YR_AVG_DAILY", , "3M")</f>
        <v>111.91</v>
      </c>
      <c r="G58" s="9" t="str">
        <f>_xll.SNL.Clients.Office.Excel.Functions.SPG(A58, "IQ_SECTOR")</f>
        <v>Health Care</v>
      </c>
      <c r="H58" s="9" t="str">
        <f>_xll.SNL.Clients.Office.Excel.Functions.SPG(A58, "IQ_INDUSTRY_GROUP")</f>
        <v>Health Care Equipment and Services</v>
      </c>
      <c r="I58" s="9" t="str">
        <f>_xll.SNL.Clients.Office.Excel.Functions.SPG(A58, "IQ_INDUSTRY")</f>
        <v>Health Care Equipment and Supplies</v>
      </c>
      <c r="J58" s="9" t="str">
        <f>_xll.SNL.Clients.Office.Excel.Functions.SPG(A58, "IQ_PRIMARY_INDUSTRY")</f>
        <v>Health Care Equipment</v>
      </c>
      <c r="K58" s="9" t="str">
        <f>_xll.SNL.Clients.Office.Excel.Functions.SPG(A58, "NAICS_CODE", "Primary")</f>
        <v>339112 - Surgical and Medical Instrument Manufacturing</v>
      </c>
      <c r="L58" s="9" t="str">
        <f>_xll.SNL.Clients.Office.Excel.Functions.SPG(A58, "SP_TOPICTAG")</f>
        <v>Health Diagnostics; MHealth; Assistive Technology; Nephrology; Oncology; Respiratory; Surgery</v>
      </c>
      <c r="M58" s="5">
        <f>_xll.SNL.Clients.Office.Excel.Functions.SPG(A58, "SP_PCT_SHARES_OWNED_ALL_INSTITUTIONS")</f>
        <v>95.4</v>
      </c>
      <c r="N58" s="9" t="str">
        <f>_xll.SNL.Clients.Office.Excel.Functions.SPG(A58, "RD_CREDIT_RATING_GLOBAL", "Issuer Credit Rating", "Local Currency LT|0")</f>
        <v>BBB</v>
      </c>
      <c r="O58" s="9" t="str">
        <f>_xll.SNL.Clients.Office.Excel.Functions.SPG(A58, "RD_CWOL_GLOBAL", "Issuer Credit Rating", "Local Currency LT|0")</f>
        <v>Negative</v>
      </c>
      <c r="P58" s="9" t="str">
        <f>_xll.SNL.Clients.Office.Excel.Functions.SPG(A58, "RD_RATING_ACTION_GLOBAL", "Issuer Credit Rating", "Local Currency LT|0")</f>
        <v>CreditWatch/Outlook (08/12/2022)</v>
      </c>
      <c r="Q58" s="10">
        <f>_xll.SNL.Clients.Office.Excel.Functions.SPG(A58, "RD_LAST_REVIEW_DATE_GLOBAL", "Issuer Credit Rating", "Local Currency LT")</f>
        <v>45495</v>
      </c>
      <c r="R58" s="10">
        <f>_xll.SNL.Clients.Office.Excel.Functions.SPG(A58, "RD_CREDIT_RATING_DATE_GLOBAL", "Issuer Credit Rating", "Local Currency LT|0")</f>
        <v>44546</v>
      </c>
      <c r="S58" s="10">
        <f>_xll.SNL.Clients.Office.Excel.Functions.SPG(A58, "RD_CREDIT_WATCH_OUTLOOK_DATE_GLOBAL", "Issuer Credit Rating", "Local Currency LT|0")</f>
        <v>44785</v>
      </c>
    </row>
    <row r="59" spans="1:19" x14ac:dyDescent="0.3">
      <c r="A59" t="s">
        <v>63</v>
      </c>
      <c r="B59" t="str">
        <f>_xll.SNL.Clients.Office.Excel.Functions.SPG(A59,"SP_IPO_DATE")</f>
        <v/>
      </c>
      <c r="C59" s="5">
        <f>_xll.SNL.Clients.Office.Excel.Functions.SPG(A59, "SP_VOLUME_AVG_WEEKLY_TO_SHARES_OUT", , "1M")</f>
        <v>4.1963914269135714</v>
      </c>
      <c r="D59" s="5">
        <f>_xll.SNL.Clients.Office.Excel.Functions.SPG(A59, "SP_VOLUME_AVG_WEEKLY_TO_SHARES_OUT", , "3M")</f>
        <v>3.7447990213244609</v>
      </c>
      <c r="E59" s="5">
        <f>_xll.SNL.Clients.Office.Excel.Functions.SPG(A59, "SP_VOLUME_AVG_DAILY_TO_1YR_AVG_DAILY", , "1M")</f>
        <v>154.53</v>
      </c>
      <c r="F59" s="5">
        <f>_xll.SNL.Clients.Office.Excel.Functions.SPG(A59, "SP_VOLUME_AVG_DAILY_TO_1YR_AVG_DAILY", , "3M")</f>
        <v>137.9</v>
      </c>
      <c r="G59" s="9" t="str">
        <f>_xll.SNL.Clients.Office.Excel.Functions.SPG(A59, "IQ_SECTOR")</f>
        <v>Health Care</v>
      </c>
      <c r="H59" s="9" t="str">
        <f>_xll.SNL.Clients.Office.Excel.Functions.SPG(A59, "IQ_INDUSTRY_GROUP")</f>
        <v>Health Care Equipment and Services</v>
      </c>
      <c r="I59" s="9" t="str">
        <f>_xll.SNL.Clients.Office.Excel.Functions.SPG(A59, "IQ_INDUSTRY")</f>
        <v>Health Care Equipment and Supplies</v>
      </c>
      <c r="J59" s="9" t="str">
        <f>_xll.SNL.Clients.Office.Excel.Functions.SPG(A59, "IQ_PRIMARY_INDUSTRY")</f>
        <v>Health Care Equipment</v>
      </c>
      <c r="K59" s="9" t="str">
        <f>_xll.SNL.Clients.Office.Excel.Functions.SPG(A59, "NAICS_CODE", "Primary")</f>
        <v>339112 - Surgical and Medical Instrument Manufacturing</v>
      </c>
      <c r="L59" s="9" t="str">
        <f>_xll.SNL.Clients.Office.Excel.Functions.SPG(A59, "SP_TOPICTAG")</f>
        <v>Health Diagnostics; Genetics; Infectious Diseases; Nephrology; Oncology; Surgery; Urology</v>
      </c>
      <c r="M59" s="5">
        <f>_xll.SNL.Clients.Office.Excel.Functions.SPG(A59, "SP_PCT_SHARES_OWNED_ALL_INSTITUTIONS")</f>
        <v>90.58</v>
      </c>
      <c r="N59" s="9" t="str">
        <f>_xll.SNL.Clients.Office.Excel.Functions.SPG(A59, "RD_CREDIT_RATING_GLOBAL", "Issuer Credit Rating", "Local Currency LT|0")</f>
        <v>BBB</v>
      </c>
      <c r="O59" s="9" t="str">
        <f>_xll.SNL.Clients.Office.Excel.Functions.SPG(A59, "RD_CWOL_GLOBAL", "Issuer Credit Rating", "Local Currency LT|0")</f>
        <v>Stable</v>
      </c>
      <c r="P59" s="9" t="str">
        <f>_xll.SNL.Clients.Office.Excel.Functions.SPG(A59, "RD_RATING_ACTION_GLOBAL", "Issuer Credit Rating", "Local Currency LT|0")</f>
        <v>CreditWatch/Outlook (01/15/2021)</v>
      </c>
      <c r="Q59" s="10">
        <f>_xll.SNL.Clients.Office.Excel.Functions.SPG(A59, "RD_LAST_REVIEW_DATE_GLOBAL", "Issuer Credit Rating", "Local Currency LT")</f>
        <v>45376</v>
      </c>
      <c r="R59" s="10">
        <f>_xll.SNL.Clients.Office.Excel.Functions.SPG(A59, "RD_CREDIT_RATING_DATE_GLOBAL", "Issuer Credit Rating", "Local Currency LT|0")</f>
        <v>43098</v>
      </c>
      <c r="S59" s="10">
        <f>_xll.SNL.Clients.Office.Excel.Functions.SPG(A59, "RD_CREDIT_WATCH_OUTLOOK_DATE_GLOBAL", "Issuer Credit Rating", "Local Currency LT|0")</f>
        <v>44211</v>
      </c>
    </row>
    <row r="60" spans="1:19" x14ac:dyDescent="0.3">
      <c r="A60" t="s">
        <v>64</v>
      </c>
      <c r="B60" s="10">
        <f>_xll.SNL.Clients.Office.Excel.Functions.SPG(A60,"SP_IPO_DATE")</f>
        <v>21429</v>
      </c>
      <c r="C60" s="5">
        <f>_xll.SNL.Clients.Office.Excel.Functions.SPG(A60, "SP_VOLUME_AVG_WEEKLY_TO_SHARES_OUT", , "1M")</f>
        <v>1.5311732039049979</v>
      </c>
      <c r="D60" s="5">
        <f>_xll.SNL.Clients.Office.Excel.Functions.SPG(A60, "SP_VOLUME_AVG_WEEKLY_TO_SHARES_OUT", , "3M")</f>
        <v>1.5133686499137144</v>
      </c>
      <c r="E60" s="5">
        <f>_xll.SNL.Clients.Office.Excel.Functions.SPG(A60, "SP_VOLUME_AVG_DAILY_TO_1YR_AVG_DAILY", , "1M")</f>
        <v>109.29</v>
      </c>
      <c r="F60" s="5">
        <f>_xll.SNL.Clients.Office.Excel.Functions.SPG(A60, "SP_VOLUME_AVG_DAILY_TO_1YR_AVG_DAILY", , "3M")</f>
        <v>108.02</v>
      </c>
      <c r="G60" s="9" t="str">
        <f>_xll.SNL.Clients.Office.Excel.Functions.SPG(A60, "IQ_SECTOR")</f>
        <v>Financials</v>
      </c>
      <c r="H60" s="9" t="str">
        <f>_xll.SNL.Clients.Office.Excel.Functions.SPG(A60, "IQ_INDUSTRY_GROUP")</f>
        <v>Financial Services</v>
      </c>
      <c r="I60" s="9" t="str">
        <f>_xll.SNL.Clients.Office.Excel.Functions.SPG(A60, "IQ_INDUSTRY")</f>
        <v>Financial Services</v>
      </c>
      <c r="J60" s="9" t="str">
        <f>_xll.SNL.Clients.Office.Excel.Functions.SPG(A60, "IQ_PRIMARY_INDUSTRY")</f>
        <v>Multi-Sector Holdings</v>
      </c>
      <c r="K60" s="9" t="str">
        <f>_xll.SNL.Clients.Office.Excel.Functions.SPG(A60, "NAICS_CODE", "Primary")</f>
        <v>551112 - Offices of Other Holding Companies</v>
      </c>
      <c r="L60" s="9" t="str">
        <f>_xll.SNL.Clients.Office.Excel.Functions.SPG(A60, "SP_TOPICTAG")</f>
        <v/>
      </c>
      <c r="M60" s="5">
        <f>_xll.SNL.Clients.Office.Excel.Functions.SPG(A60, "SP_PCT_SHARES_OWNED_ALL_INSTITUTIONS")</f>
        <v>56.55</v>
      </c>
      <c r="N60" s="9" t="str">
        <f>_xll.SNL.Clients.Office.Excel.Functions.SPG(A60, "RD_CREDIT_RATING_GLOBAL", "Issuer Credit Rating", "Local Currency LT|0")</f>
        <v>AA</v>
      </c>
      <c r="O60" s="9" t="str">
        <f>_xll.SNL.Clients.Office.Excel.Functions.SPG(A60, "RD_CWOL_GLOBAL", "Issuer Credit Rating", "Local Currency LT|0")</f>
        <v>Stable</v>
      </c>
      <c r="P60" s="9" t="str">
        <f>_xll.SNL.Clients.Office.Excel.Functions.SPG(A60, "RD_RATING_ACTION_GLOBAL", "Issuer Credit Rating", "Local Currency LT|0")</f>
        <v>CreditWatch/Outlook (08/22/2017)</v>
      </c>
      <c r="Q60" s="10">
        <f>_xll.SNL.Clients.Office.Excel.Functions.SPG(A60, "RD_LAST_REVIEW_DATE_GLOBAL", "Issuer Credit Rating", "Local Currency LT")</f>
        <v>45595</v>
      </c>
      <c r="R60" s="10">
        <f>_xll.SNL.Clients.Office.Excel.Functions.SPG(A60, "RD_CREDIT_RATING_DATE_GLOBAL", "Issuer Credit Rating", "Local Currency LT|0")</f>
        <v>41410</v>
      </c>
      <c r="S60" s="10">
        <f>_xll.SNL.Clients.Office.Excel.Functions.SPG(A60, "RD_CREDIT_WATCH_OUTLOOK_DATE_GLOBAL", "Issuer Credit Rating", "Local Currency LT|0")</f>
        <v>42969</v>
      </c>
    </row>
    <row r="61" spans="1:19" x14ac:dyDescent="0.3">
      <c r="A61" t="s">
        <v>65</v>
      </c>
      <c r="B61" t="str">
        <f>_xll.SNL.Clients.Office.Excel.Functions.SPG(A61,"SP_IPO_DATE")</f>
        <v/>
      </c>
      <c r="C61" s="5">
        <f>_xll.SNL.Clients.Office.Excel.Functions.SPG(A61, "SP_VOLUME_AVG_WEEKLY_TO_SHARES_OUT", , "1M")</f>
        <v>5.7303975962677285</v>
      </c>
      <c r="D61" s="5">
        <f>_xll.SNL.Clients.Office.Excel.Functions.SPG(A61, "SP_VOLUME_AVG_WEEKLY_TO_SHARES_OUT", , "3M")</f>
        <v>7.1652403395417732</v>
      </c>
      <c r="E61" s="5">
        <f>_xll.SNL.Clients.Office.Excel.Functions.SPG(A61, "SP_VOLUME_AVG_DAILY_TO_1YR_AVG_DAILY", , "1M")</f>
        <v>80.53</v>
      </c>
      <c r="F61" s="5">
        <f>_xll.SNL.Clients.Office.Excel.Functions.SPG(A61, "SP_VOLUME_AVG_DAILY_TO_1YR_AVG_DAILY", , "3M")</f>
        <v>100.69</v>
      </c>
      <c r="G61" s="9" t="str">
        <f>_xll.SNL.Clients.Office.Excel.Functions.SPG(A61, "IQ_SECTOR")</f>
        <v>Consumer Discretionary</v>
      </c>
      <c r="H61" s="9" t="str">
        <f>_xll.SNL.Clients.Office.Excel.Functions.SPG(A61, "IQ_INDUSTRY_GROUP")</f>
        <v>Consumer Discretionary Distribution and Retail</v>
      </c>
      <c r="I61" s="9" t="str">
        <f>_xll.SNL.Clients.Office.Excel.Functions.SPG(A61, "IQ_INDUSTRY")</f>
        <v>Specialty Retail</v>
      </c>
      <c r="J61" s="9" t="str">
        <f>_xll.SNL.Clients.Office.Excel.Functions.SPG(A61, "IQ_PRIMARY_INDUSTRY")</f>
        <v>Computer and Electronics Retail</v>
      </c>
      <c r="K61" s="9" t="str">
        <f>_xll.SNL.Clients.Office.Excel.Functions.SPG(A61, "NAICS_CODE", "Primary")</f>
        <v>449210 - Electronics and Appliance Retailers</v>
      </c>
      <c r="L61" s="9" t="str">
        <f>_xll.SNL.Clients.Office.Excel.Functions.SPG(A61, "SP_TOPICTAG")</f>
        <v>Food Delivery; Customer Relationship Management; E-learning; Wearables; Online Grocery</v>
      </c>
      <c r="M61" s="5">
        <f>_xll.SNL.Clients.Office.Excel.Functions.SPG(A61, "SP_PCT_SHARES_OWNED_ALL_INSTITUTIONS")</f>
        <v>87.08</v>
      </c>
      <c r="N61" s="9" t="str">
        <f>_xll.SNL.Clients.Office.Excel.Functions.SPG(A61, "RD_CREDIT_RATING_GLOBAL", "Issuer Credit Rating", "Local Currency LT|0")</f>
        <v>BBB+</v>
      </c>
      <c r="O61" s="9" t="str">
        <f>_xll.SNL.Clients.Office.Excel.Functions.SPG(A61, "RD_CWOL_GLOBAL", "Issuer Credit Rating", "Local Currency LT|0")</f>
        <v>Stable</v>
      </c>
      <c r="P61" s="9" t="str">
        <f>_xll.SNL.Clients.Office.Excel.Functions.SPG(A61, "RD_RATING_ACTION_GLOBAL", "Issuer Credit Rating", "Local Currency LT|0")</f>
        <v>Upgrade | CreditWatch/Outlook (05/20/2021)</v>
      </c>
      <c r="Q61" s="10">
        <f>_xll.SNL.Clients.Office.Excel.Functions.SPG(A61, "RD_LAST_REVIEW_DATE_GLOBAL", "Issuer Credit Rating", "Local Currency LT")</f>
        <v>45425</v>
      </c>
      <c r="R61" s="10">
        <f>_xll.SNL.Clients.Office.Excel.Functions.SPG(A61, "RD_CREDIT_RATING_DATE_GLOBAL", "Issuer Credit Rating", "Local Currency LT|0")</f>
        <v>44336</v>
      </c>
      <c r="S61" s="10">
        <f>_xll.SNL.Clients.Office.Excel.Functions.SPG(A61, "RD_CREDIT_WATCH_OUTLOOK_DATE_GLOBAL", "Issuer Credit Rating", "Local Currency LT|0")</f>
        <v>44336</v>
      </c>
    </row>
    <row r="62" spans="1:19" x14ac:dyDescent="0.3">
      <c r="A62" t="s">
        <v>66</v>
      </c>
      <c r="B62" t="str">
        <f>_xll.SNL.Clients.Office.Excel.Functions.SPG(A62,"SP_IPO_DATE")</f>
        <v/>
      </c>
      <c r="C62" s="5">
        <f>_xll.SNL.Clients.Office.Excel.Functions.SPG(A62, "SP_VOLUME_AVG_WEEKLY_TO_SHARES_OUT", , "1M")</f>
        <v>4.343689956872737</v>
      </c>
      <c r="D62" s="5">
        <f>_xll.SNL.Clients.Office.Excel.Functions.SPG(A62, "SP_VOLUME_AVG_WEEKLY_TO_SHARES_OUT", , "3M")</f>
        <v>3.2534303518701844</v>
      </c>
      <c r="E62" s="5">
        <f>_xll.SNL.Clients.Office.Excel.Functions.SPG(A62, "SP_VOLUME_AVG_DAILY_TO_1YR_AVG_DAILY", , "1M")</f>
        <v>136.30000000000001</v>
      </c>
      <c r="F62" s="5">
        <f>_xll.SNL.Clients.Office.Excel.Functions.SPG(A62, "SP_VOLUME_AVG_DAILY_TO_1YR_AVG_DAILY", , "3M")</f>
        <v>102.09</v>
      </c>
      <c r="G62" s="9" t="str">
        <f>_xll.SNL.Clients.Office.Excel.Functions.SPG(A62, "IQ_SECTOR")</f>
        <v>Health Care</v>
      </c>
      <c r="H62" s="9" t="str">
        <f>_xll.SNL.Clients.Office.Excel.Functions.SPG(A62, "IQ_INDUSTRY_GROUP")</f>
        <v>Pharmaceuticals, Biotechnology and Life Sciences</v>
      </c>
      <c r="I62" s="9" t="str">
        <f>_xll.SNL.Clients.Office.Excel.Functions.SPG(A62, "IQ_INDUSTRY")</f>
        <v>Life Sciences Tools and Services</v>
      </c>
      <c r="J62" s="9" t="str">
        <f>_xll.SNL.Clients.Office.Excel.Functions.SPG(A62, "IQ_PRIMARY_INDUSTRY")</f>
        <v>Life Sciences Tools and Services</v>
      </c>
      <c r="K62" s="9" t="str">
        <f>_xll.SNL.Clients.Office.Excel.Functions.SPG(A62, "NAICS_CODE", "Primary")</f>
        <v>541715 - Research and Development in the Physical, Engineering, and Life Sciences (except Nanotechnology and Biotechnology)</v>
      </c>
      <c r="L62" s="9" t="str">
        <f>_xll.SNL.Clients.Office.Excel.Functions.SPG(A62, "SP_TOPICTAG")</f>
        <v>Health Diagnostics; Diabetes; Genetics; RegTech; Immunology; Neurology; Oncology</v>
      </c>
      <c r="M62" s="5">
        <f>_xll.SNL.Clients.Office.Excel.Functions.SPG(A62, "SP_PCT_SHARES_OWNED_ALL_INSTITUTIONS")</f>
        <v>99.56</v>
      </c>
      <c r="N62" s="9" t="str">
        <f>_xll.SNL.Clients.Office.Excel.Functions.SPG(A62, "RD_CREDIT_RATING_GLOBAL", "Issuer Credit Rating", "Local Currency LT|0")</f>
        <v/>
      </c>
      <c r="O62" s="9" t="str">
        <f>_xll.SNL.Clients.Office.Excel.Functions.SPG(A62, "RD_CWOL_GLOBAL", "Issuer Credit Rating", "Local Currency LT|0")</f>
        <v/>
      </c>
      <c r="P62" s="9" t="str">
        <f>_xll.SNL.Clients.Office.Excel.Functions.SPG(A62, "RD_RATING_ACTION_GLOBAL", "Issuer Credit Rating", "Local Currency LT|0")</f>
        <v/>
      </c>
      <c r="Q62" s="10" t="str">
        <f>_xll.SNL.Clients.Office.Excel.Functions.SPG(A62, "RD_LAST_REVIEW_DATE_GLOBAL", "Issuer Credit Rating", "Local Currency LT")</f>
        <v/>
      </c>
      <c r="R62" s="10" t="str">
        <f>_xll.SNL.Clients.Office.Excel.Functions.SPG(A62, "RD_CREDIT_RATING_DATE_GLOBAL", "Issuer Credit Rating", "Local Currency LT|0")</f>
        <v/>
      </c>
      <c r="S62" s="10" t="str">
        <f>_xll.SNL.Clients.Office.Excel.Functions.SPG(A62, "RD_CREDIT_WATCH_OUTLOOK_DATE_GLOBAL", "Issuer Credit Rating", "Local Currency LT|0")</f>
        <v/>
      </c>
    </row>
    <row r="63" spans="1:19" x14ac:dyDescent="0.3">
      <c r="A63" t="s">
        <v>67</v>
      </c>
      <c r="B63" t="str">
        <f>_xll.SNL.Clients.Office.Excel.Functions.SPG(A63,"SP_IPO_DATE")</f>
        <v/>
      </c>
      <c r="C63" s="5">
        <f>_xll.SNL.Clients.Office.Excel.Functions.SPG(A63, "SP_VOLUME_AVG_WEEKLY_TO_SHARES_OUT", , "1M")</f>
        <v>4.4706202576359004</v>
      </c>
      <c r="D63" s="5">
        <f>_xll.SNL.Clients.Office.Excel.Functions.SPG(A63, "SP_VOLUME_AVG_WEEKLY_TO_SHARES_OUT", , "3M")</f>
        <v>4.9887846268436737</v>
      </c>
      <c r="E63" s="5">
        <f>_xll.SNL.Clients.Office.Excel.Functions.SPG(A63, "SP_VOLUME_AVG_DAILY_TO_1YR_AVG_DAILY", , "1M")</f>
        <v>104.45</v>
      </c>
      <c r="F63" s="5">
        <f>_xll.SNL.Clients.Office.Excel.Functions.SPG(A63, "SP_VOLUME_AVG_DAILY_TO_1YR_AVG_DAILY", , "3M")</f>
        <v>116.56</v>
      </c>
      <c r="G63" s="9" t="str">
        <f>_xll.SNL.Clients.Office.Excel.Functions.SPG(A63, "IQ_SECTOR")</f>
        <v>Health Care</v>
      </c>
      <c r="H63" s="9" t="str">
        <f>_xll.SNL.Clients.Office.Excel.Functions.SPG(A63, "IQ_INDUSTRY_GROUP")</f>
        <v>Pharmaceuticals, Biotechnology and Life Sciences</v>
      </c>
      <c r="I63" s="9" t="str">
        <f>_xll.SNL.Clients.Office.Excel.Functions.SPG(A63, "IQ_INDUSTRY")</f>
        <v>Biotechnology</v>
      </c>
      <c r="J63" s="9" t="str">
        <f>_xll.SNL.Clients.Office.Excel.Functions.SPG(A63, "IQ_PRIMARY_INDUSTRY")</f>
        <v>Biotechnology</v>
      </c>
      <c r="K63" s="9" t="str">
        <f>_xll.SNL.Clients.Office.Excel.Functions.SPG(A63, "NAICS_CODE", "Primary")</f>
        <v>325414 - Biological Product (except Diagnostic) Manufacturing</v>
      </c>
      <c r="L63" s="9" t="str">
        <f>_xll.SNL.Clients.Office.Excel.Functions.SPG(A63, "SP_TOPICTAG")</f>
        <v>Neuroscience; Central Nervous System; Genetic Disorder; Immunology; Neurology; Oncology; Psychiatry</v>
      </c>
      <c r="M63" s="5">
        <f>_xll.SNL.Clients.Office.Excel.Functions.SPG(A63, "SP_PCT_SHARES_OWNED_ALL_INSTITUTIONS")</f>
        <v>93.07</v>
      </c>
      <c r="N63" s="9" t="str">
        <f>_xll.SNL.Clients.Office.Excel.Functions.SPG(A63, "RD_CREDIT_RATING_GLOBAL", "Issuer Credit Rating", "Local Currency LT|0")</f>
        <v>BBB+</v>
      </c>
      <c r="O63" s="9" t="str">
        <f>_xll.SNL.Clients.Office.Excel.Functions.SPG(A63, "RD_CWOL_GLOBAL", "Issuer Credit Rating", "Local Currency LT|0")</f>
        <v>Stable</v>
      </c>
      <c r="P63" s="9" t="str">
        <f>_xll.SNL.Clients.Office.Excel.Functions.SPG(A63, "RD_RATING_ACTION_GLOBAL", "Issuer Credit Rating", "Local Currency LT|0")</f>
        <v>Downgrade | CreditWatch/Outlook (01/13/2022)</v>
      </c>
      <c r="Q63" s="10">
        <f>_xll.SNL.Clients.Office.Excel.Functions.SPG(A63, "RD_LAST_REVIEW_DATE_GLOBAL", "Issuer Credit Rating", "Local Currency LT")</f>
        <v>45436</v>
      </c>
      <c r="R63" s="10">
        <f>_xll.SNL.Clients.Office.Excel.Functions.SPG(A63, "RD_CREDIT_RATING_DATE_GLOBAL", "Issuer Credit Rating", "Local Currency LT|0")</f>
        <v>44574</v>
      </c>
      <c r="S63" s="10">
        <f>_xll.SNL.Clients.Office.Excel.Functions.SPG(A63, "RD_CREDIT_WATCH_OUTLOOK_DATE_GLOBAL", "Issuer Credit Rating", "Local Currency LT|0")</f>
        <v>44574</v>
      </c>
    </row>
    <row r="64" spans="1:19" x14ac:dyDescent="0.3">
      <c r="A64" t="s">
        <v>68</v>
      </c>
      <c r="B64" s="10">
        <f>_xll.SNL.Clients.Office.Excel.Functions.SPG(A64,"SP_IPO_DATE")</f>
        <v>36434</v>
      </c>
      <c r="C64" s="5">
        <f>_xll.SNL.Clients.Office.Excel.Functions.SPG(A64, "SP_VOLUME_AVG_WEEKLY_TO_SHARES_OUT", , "1M")</f>
        <v>2.733830009457495</v>
      </c>
      <c r="D64" s="5">
        <f>_xll.SNL.Clients.Office.Excel.Functions.SPG(A64, "SP_VOLUME_AVG_WEEKLY_TO_SHARES_OUT", , "3M")</f>
        <v>2.4538012035511203</v>
      </c>
      <c r="E64" s="5">
        <f>_xll.SNL.Clients.Office.Excel.Functions.SPG(A64, "SP_VOLUME_AVG_DAILY_TO_1YR_AVG_DAILY", , "1M")</f>
        <v>138.44</v>
      </c>
      <c r="F64" s="5">
        <f>_xll.SNL.Clients.Office.Excel.Functions.SPG(A64, "SP_VOLUME_AVG_DAILY_TO_1YR_AVG_DAILY", , "3M")</f>
        <v>124.26</v>
      </c>
      <c r="G64" s="9" t="str">
        <f>_xll.SNL.Clients.Office.Excel.Functions.SPG(A64, "IQ_SECTOR")</f>
        <v>Financials</v>
      </c>
      <c r="H64" s="9" t="str">
        <f>_xll.SNL.Clients.Office.Excel.Functions.SPG(A64, "IQ_INDUSTRY_GROUP")</f>
        <v>Financial Services</v>
      </c>
      <c r="I64" s="9" t="str">
        <f>_xll.SNL.Clients.Office.Excel.Functions.SPG(A64, "IQ_INDUSTRY")</f>
        <v>Capital Markets</v>
      </c>
      <c r="J64" s="9" t="str">
        <f>_xll.SNL.Clients.Office.Excel.Functions.SPG(A64, "IQ_PRIMARY_INDUSTRY")</f>
        <v>Asset Management and Custody Banks</v>
      </c>
      <c r="K64" s="9" t="str">
        <f>_xll.SNL.Clients.Office.Excel.Functions.SPG(A64, "NAICS_CODE", "Primary")</f>
        <v>525910 - Open-End Investment Funds</v>
      </c>
      <c r="L64" s="9" t="str">
        <f>_xll.SNL.Clients.Office.Excel.Functions.SPG(A64, "SP_TOPICTAG")</f>
        <v/>
      </c>
      <c r="M64" s="5">
        <f>_xll.SNL.Clients.Office.Excel.Functions.SPG(A64, "SP_PCT_SHARES_OWNED_ALL_INSTITUTIONS")</f>
        <v>42.15</v>
      </c>
      <c r="N64" s="9" t="str">
        <f>_xll.SNL.Clients.Office.Excel.Functions.SPG(A64, "RD_CREDIT_RATING_GLOBAL", "Issuer Credit Rating", "Local Currency LT|0")</f>
        <v>AA-</v>
      </c>
      <c r="O64" s="9" t="str">
        <f>_xll.SNL.Clients.Office.Excel.Functions.SPG(A64, "RD_CWOL_GLOBAL", "Issuer Credit Rating", "Local Currency LT|0")</f>
        <v>Stable</v>
      </c>
      <c r="P64" s="9" t="str">
        <f>_xll.SNL.Clients.Office.Excel.Functions.SPG(A64, "RD_RATING_ACTION_GLOBAL", "Issuer Credit Rating", "Local Currency LT|0")</f>
        <v>New Rating | CreditWatch/Outlook (03/05/2024)</v>
      </c>
      <c r="Q64" s="10">
        <f>_xll.SNL.Clients.Office.Excel.Functions.SPG(A64, "RD_LAST_REVIEW_DATE_GLOBAL", "Issuer Credit Rating", "Local Currency LT")</f>
        <v>45463</v>
      </c>
      <c r="R64" s="10">
        <f>_xll.SNL.Clients.Office.Excel.Functions.SPG(A64, "RD_CREDIT_RATING_DATE_GLOBAL", "Issuer Credit Rating", "Local Currency LT|0")</f>
        <v>45356</v>
      </c>
      <c r="S64" s="10">
        <f>_xll.SNL.Clients.Office.Excel.Functions.SPG(A64, "RD_CREDIT_WATCH_OUTLOOK_DATE_GLOBAL", "Issuer Credit Rating", "Local Currency LT|0")</f>
        <v>45356</v>
      </c>
    </row>
    <row r="65" spans="1:19" x14ac:dyDescent="0.3">
      <c r="A65" t="s">
        <v>69</v>
      </c>
      <c r="B65" s="10">
        <f>_xll.SNL.Clients.Office.Excel.Functions.SPG(A65,"SP_IPO_DATE")</f>
        <v>39254</v>
      </c>
      <c r="C65" s="5">
        <f>_xll.SNL.Clients.Office.Excel.Functions.SPG(A65, "SP_VOLUME_AVG_WEEKLY_TO_SHARES_OUT", , "1M")</f>
        <v>2.2722234390650882</v>
      </c>
      <c r="D65" s="5">
        <f>_xll.SNL.Clients.Office.Excel.Functions.SPG(A65, "SP_VOLUME_AVG_WEEKLY_TO_SHARES_OUT", , "3M")</f>
        <v>2.2290421003476499</v>
      </c>
      <c r="E65" s="5">
        <f>_xll.SNL.Clients.Office.Excel.Functions.SPG(A65, "SP_VOLUME_AVG_DAILY_TO_1YR_AVG_DAILY", , "1M")</f>
        <v>98.79</v>
      </c>
      <c r="F65" s="5">
        <f>_xll.SNL.Clients.Office.Excel.Functions.SPG(A65, "SP_VOLUME_AVG_DAILY_TO_1YR_AVG_DAILY", , "3M")</f>
        <v>96.92</v>
      </c>
      <c r="G65" s="9" t="str">
        <f>_xll.SNL.Clients.Office.Excel.Functions.SPG(A65, "IQ_SECTOR")</f>
        <v>Financials</v>
      </c>
      <c r="H65" s="9" t="str">
        <f>_xll.SNL.Clients.Office.Excel.Functions.SPG(A65, "IQ_INDUSTRY_GROUP")</f>
        <v>Financial Services</v>
      </c>
      <c r="I65" s="9" t="str">
        <f>_xll.SNL.Clients.Office.Excel.Functions.SPG(A65, "IQ_INDUSTRY")</f>
        <v>Capital Markets</v>
      </c>
      <c r="J65" s="9" t="str">
        <f>_xll.SNL.Clients.Office.Excel.Functions.SPG(A65, "IQ_PRIMARY_INDUSTRY")</f>
        <v>Asset Management and Custody Banks</v>
      </c>
      <c r="K65" s="9" t="str">
        <f>_xll.SNL.Clients.Office.Excel.Functions.SPG(A65, "NAICS_CODE", "Primary")</f>
        <v>523940 - Portfolio Management and Investment Advice</v>
      </c>
      <c r="L65" s="9" t="str">
        <f>_xll.SNL.Clients.Office.Excel.Functions.SPG(A65, "SP_TOPICTAG")</f>
        <v/>
      </c>
      <c r="M65" s="5">
        <f>_xll.SNL.Clients.Office.Excel.Functions.SPG(A65, "SP_PCT_SHARES_OWNED_ALL_INSTITUTIONS")</f>
        <v>67.3</v>
      </c>
      <c r="N65" s="9" t="str">
        <f>_xll.SNL.Clients.Office.Excel.Functions.SPG(A65, "RD_CREDIT_RATING_GLOBAL", "Issuer Credit Rating", "Local Currency LT|0")</f>
        <v>A+</v>
      </c>
      <c r="O65" s="9" t="str">
        <f>_xll.SNL.Clients.Office.Excel.Functions.SPG(A65, "RD_CWOL_GLOBAL", "Issuer Credit Rating", "Local Currency LT|0")</f>
        <v>Stable</v>
      </c>
      <c r="P65" s="9" t="str">
        <f>_xll.SNL.Clients.Office.Excel.Functions.SPG(A65, "RD_RATING_ACTION_GLOBAL", "Issuer Credit Rating", "Local Currency LT|0")</f>
        <v>New Rating | CreditWatch/Outlook (06/18/2014)</v>
      </c>
      <c r="Q65" s="10">
        <f>_xll.SNL.Clients.Office.Excel.Functions.SPG(A65, "RD_LAST_REVIEW_DATE_GLOBAL", "Issuer Credit Rating", "Local Currency LT")</f>
        <v>45580</v>
      </c>
      <c r="R65" s="10">
        <f>_xll.SNL.Clients.Office.Excel.Functions.SPG(A65, "RD_CREDIT_RATING_DATE_GLOBAL", "Issuer Credit Rating", "Local Currency LT|0")</f>
        <v>41808</v>
      </c>
      <c r="S65" s="10">
        <f>_xll.SNL.Clients.Office.Excel.Functions.SPG(A65, "RD_CREDIT_WATCH_OUTLOOK_DATE_GLOBAL", "Issuer Credit Rating", "Local Currency LT|0")</f>
        <v>41808</v>
      </c>
    </row>
    <row r="66" spans="1:19" x14ac:dyDescent="0.3">
      <c r="A66" t="s">
        <v>70</v>
      </c>
      <c r="B66" s="10">
        <f>_xll.SNL.Clients.Office.Excel.Functions.SPG(A66,"SP_IPO_DATE")</f>
        <v>36248</v>
      </c>
      <c r="C66" s="5">
        <f>_xll.SNL.Clients.Office.Excel.Functions.SPG(A66, "SP_VOLUME_AVG_WEEKLY_TO_SHARES_OUT", , "1M")</f>
        <v>4.2433252827136965</v>
      </c>
      <c r="D66" s="5">
        <f>_xll.SNL.Clients.Office.Excel.Functions.SPG(A66, "SP_VOLUME_AVG_WEEKLY_TO_SHARES_OUT", , "3M")</f>
        <v>3.5905378277292974</v>
      </c>
      <c r="E66" s="5">
        <f>_xll.SNL.Clients.Office.Excel.Functions.SPG(A66, "SP_VOLUME_AVG_DAILY_TO_1YR_AVG_DAILY", , "1M")</f>
        <v>113.99</v>
      </c>
      <c r="F66" s="5">
        <f>_xll.SNL.Clients.Office.Excel.Functions.SPG(A66, "SP_VOLUME_AVG_DAILY_TO_1YR_AVG_DAILY", , "3M")</f>
        <v>96.45</v>
      </c>
      <c r="G66" s="9" t="str">
        <f>_xll.SNL.Clients.Office.Excel.Functions.SPG(A66, "IQ_SECTOR")</f>
        <v>Consumer Discretionary</v>
      </c>
      <c r="H66" s="9" t="str">
        <f>_xll.SNL.Clients.Office.Excel.Functions.SPG(A66, "IQ_INDUSTRY_GROUP")</f>
        <v>Consumer Services</v>
      </c>
      <c r="I66" s="9" t="str">
        <f>_xll.SNL.Clients.Office.Excel.Functions.SPG(A66, "IQ_INDUSTRY")</f>
        <v>Hotels, Restaurants and Leisure</v>
      </c>
      <c r="J66" s="9" t="str">
        <f>_xll.SNL.Clients.Office.Excel.Functions.SPG(A66, "IQ_PRIMARY_INDUSTRY")</f>
        <v>Hotels, Resorts and Cruise Lines</v>
      </c>
      <c r="K66" s="9" t="str">
        <f>_xll.SNL.Clients.Office.Excel.Functions.SPG(A66, "NAICS_CODE", "Primary")</f>
        <v>561599 - All Other Travel Arrangement and Reservation Services</v>
      </c>
      <c r="L66" s="9" t="str">
        <f>_xll.SNL.Clients.Office.Excel.Functions.SPG(A66, "SP_TOPICTAG")</f>
        <v>Adventure Travel; Business Travel; Travel Accommodations; Vacation Rental; Car Sharing</v>
      </c>
      <c r="M66" s="5">
        <f>_xll.SNL.Clients.Office.Excel.Functions.SPG(A66, "SP_PCT_SHARES_OWNED_ALL_INSTITUTIONS")</f>
        <v>92.51</v>
      </c>
      <c r="N66" s="9" t="str">
        <f>_xll.SNL.Clients.Office.Excel.Functions.SPG(A66, "RD_CREDIT_RATING_GLOBAL", "Issuer Credit Rating", "Local Currency LT|0")</f>
        <v>A-</v>
      </c>
      <c r="O66" s="9" t="str">
        <f>_xll.SNL.Clients.Office.Excel.Functions.SPG(A66, "RD_CWOL_GLOBAL", "Issuer Credit Rating", "Local Currency LT|0")</f>
        <v>Stable</v>
      </c>
      <c r="P66" s="9" t="str">
        <f>_xll.SNL.Clients.Office.Excel.Functions.SPG(A66, "RD_RATING_ACTION_GLOBAL", "Issuer Credit Rating", "Local Currency LT|0")</f>
        <v>CreditWatch/Outlook (11/11/2021)</v>
      </c>
      <c r="Q66" s="10">
        <f>_xll.SNL.Clients.Office.Excel.Functions.SPG(A66, "RD_LAST_REVIEW_DATE_GLOBAL", "Issuer Credit Rating", "Local Currency LT")</f>
        <v>45432</v>
      </c>
      <c r="R66" s="10">
        <f>_xll.SNL.Clients.Office.Excel.Functions.SPG(A66, "RD_CREDIT_RATING_DATE_GLOBAL", "Issuer Credit Rating", "Local Currency LT|0")</f>
        <v>43277</v>
      </c>
      <c r="S66" s="10">
        <f>_xll.SNL.Clients.Office.Excel.Functions.SPG(A66, "RD_CREDIT_WATCH_OUTLOOK_DATE_GLOBAL", "Issuer Credit Rating", "Local Currency LT|0")</f>
        <v>44511</v>
      </c>
    </row>
    <row r="67" spans="1:19" x14ac:dyDescent="0.3">
      <c r="A67" t="s">
        <v>71</v>
      </c>
      <c r="B67" t="str">
        <f>_xll.SNL.Clients.Office.Excel.Functions.SPG(A67,"SP_IPO_DATE")</f>
        <v/>
      </c>
      <c r="C67" s="5">
        <f>_xll.SNL.Clients.Office.Excel.Functions.SPG(A67, "SP_VOLUME_AVG_WEEKLY_TO_SHARES_OUT", , "1M")</f>
        <v>6.4060869811758945</v>
      </c>
      <c r="D67" s="5">
        <f>_xll.SNL.Clients.Office.Excel.Functions.SPG(A67, "SP_VOLUME_AVG_WEEKLY_TO_SHARES_OUT", , "3M")</f>
        <v>5.4195829327162919</v>
      </c>
      <c r="E67" s="5">
        <f>_xll.SNL.Clients.Office.Excel.Functions.SPG(A67, "SP_VOLUME_AVG_DAILY_TO_1YR_AVG_DAILY", , "1M")</f>
        <v>106.59</v>
      </c>
      <c r="F67" s="5">
        <f>_xll.SNL.Clients.Office.Excel.Functions.SPG(A67, "SP_VOLUME_AVG_DAILY_TO_1YR_AVG_DAILY", , "3M")</f>
        <v>90.17</v>
      </c>
      <c r="G67" s="9" t="str">
        <f>_xll.SNL.Clients.Office.Excel.Functions.SPG(A67, "IQ_SECTOR")</f>
        <v>Consumer Discretionary</v>
      </c>
      <c r="H67" s="9" t="str">
        <f>_xll.SNL.Clients.Office.Excel.Functions.SPG(A67, "IQ_INDUSTRY_GROUP")</f>
        <v>Automobiles and Components</v>
      </c>
      <c r="I67" s="9" t="str">
        <f>_xll.SNL.Clients.Office.Excel.Functions.SPG(A67, "IQ_INDUSTRY")</f>
        <v>Automobile Components</v>
      </c>
      <c r="J67" s="9" t="str">
        <f>_xll.SNL.Clients.Office.Excel.Functions.SPG(A67, "IQ_PRIMARY_INDUSTRY")</f>
        <v>Automotive Parts and Equipment</v>
      </c>
      <c r="K67" s="9" t="str">
        <f>_xll.SNL.Clients.Office.Excel.Functions.SPG(A67, "NAICS_CODE", "Primary")</f>
        <v>3363 - Motor Vehicle Parts Manufacturing</v>
      </c>
      <c r="L67" s="9" t="str">
        <f>_xll.SNL.Clients.Office.Excel.Functions.SPG(A67, "SP_TOPICTAG")</f>
        <v>Fleet Management; Fuel Cells; Industrial Automation; Sensors; Pollution Control; Electric Vehicle; Autonomous Vehicles</v>
      </c>
      <c r="M67" s="5">
        <f>_xll.SNL.Clients.Office.Excel.Functions.SPG(A67, "SP_PCT_SHARES_OWNED_ALL_INSTITUTIONS")</f>
        <v>101.84</v>
      </c>
      <c r="N67" s="9" t="str">
        <f>_xll.SNL.Clients.Office.Excel.Functions.SPG(A67, "RD_CREDIT_RATING_GLOBAL", "Issuer Credit Rating", "Local Currency LT|0")</f>
        <v>BBB</v>
      </c>
      <c r="O67" s="9" t="str">
        <f>_xll.SNL.Clients.Office.Excel.Functions.SPG(A67, "RD_CWOL_GLOBAL", "Issuer Credit Rating", "Local Currency LT|0")</f>
        <v>Stable</v>
      </c>
      <c r="P67" s="9" t="str">
        <f>_xll.SNL.Clients.Office.Excel.Functions.SPG(A67, "RD_RATING_ACTION_GLOBAL", "Issuer Credit Rating", "Local Currency LT|0")</f>
        <v>CreditWatch/Outlook (08/08/2022)</v>
      </c>
      <c r="Q67" s="10">
        <f>_xll.SNL.Clients.Office.Excel.Functions.SPG(A67, "RD_LAST_REVIEW_DATE_GLOBAL", "Issuer Credit Rating", "Local Currency LT")</f>
        <v>45364</v>
      </c>
      <c r="R67" s="10">
        <f>_xll.SNL.Clients.Office.Excel.Functions.SPG(A67, "RD_CREDIT_RATING_DATE_GLOBAL", "Issuer Credit Rating", "Local Currency LT|0")</f>
        <v>43998</v>
      </c>
      <c r="S67" s="10">
        <f>_xll.SNL.Clients.Office.Excel.Functions.SPG(A67, "RD_CREDIT_WATCH_OUTLOOK_DATE_GLOBAL", "Issuer Credit Rating", "Local Currency LT|0")</f>
        <v>44781</v>
      </c>
    </row>
    <row r="68" spans="1:19" x14ac:dyDescent="0.3">
      <c r="A68" t="s">
        <v>72</v>
      </c>
      <c r="B68" t="str">
        <f>_xll.SNL.Clients.Office.Excel.Functions.SPG(A68,"SP_IPO_DATE")</f>
        <v/>
      </c>
      <c r="C68" s="5">
        <f>_xll.SNL.Clients.Office.Excel.Functions.SPG(A68, "SP_VOLUME_AVG_WEEKLY_TO_SHARES_OUT", , "1M")</f>
        <v>2.1806048144934751</v>
      </c>
      <c r="D68" s="5">
        <f>_xll.SNL.Clients.Office.Excel.Functions.SPG(A68, "SP_VOLUME_AVG_WEEKLY_TO_SHARES_OUT", , "3M")</f>
        <v>1.8640037395885496</v>
      </c>
      <c r="E68" s="5">
        <f>_xll.SNL.Clients.Office.Excel.Functions.SPG(A68, "SP_VOLUME_AVG_DAILY_TO_1YR_AVG_DAILY", , "1M")</f>
        <v>110.33</v>
      </c>
      <c r="F68" s="5">
        <f>_xll.SNL.Clients.Office.Excel.Functions.SPG(A68, "SP_VOLUME_AVG_DAILY_TO_1YR_AVG_DAILY", , "3M")</f>
        <v>94.31</v>
      </c>
      <c r="G68" s="9" t="str">
        <f>_xll.SNL.Clients.Office.Excel.Functions.SPG(A68, "IQ_SECTOR")</f>
        <v>Health Care</v>
      </c>
      <c r="H68" s="9" t="str">
        <f>_xll.SNL.Clients.Office.Excel.Functions.SPG(A68, "IQ_INDUSTRY_GROUP")</f>
        <v>Health Care Equipment and Services</v>
      </c>
      <c r="I68" s="9" t="str">
        <f>_xll.SNL.Clients.Office.Excel.Functions.SPG(A68, "IQ_INDUSTRY")</f>
        <v>Health Care Equipment and Supplies</v>
      </c>
      <c r="J68" s="9" t="str">
        <f>_xll.SNL.Clients.Office.Excel.Functions.SPG(A68, "IQ_PRIMARY_INDUSTRY")</f>
        <v>Health Care Equipment</v>
      </c>
      <c r="K68" s="9" t="str">
        <f>_xll.SNL.Clients.Office.Excel.Functions.SPG(A68, "NAICS_CODE", "Primary")</f>
        <v>334510 - Electromedical and Electrotherapeutic Apparatus Manufacturing</v>
      </c>
      <c r="L68" s="9" t="str">
        <f>_xll.SNL.Clients.Office.Excel.Functions.SPG(A68, "SP_TOPICTAG")</f>
        <v>Health Diagnostics; Cardiovascular; Gastroenterology; Neurology; Oncology; Surgery; Urology</v>
      </c>
      <c r="M68" s="5">
        <f>_xll.SNL.Clients.Office.Excel.Functions.SPG(A68, "SP_PCT_SHARES_OWNED_ALL_INSTITUTIONS")</f>
        <v>92.18</v>
      </c>
      <c r="N68" s="9" t="str">
        <f>_xll.SNL.Clients.Office.Excel.Functions.SPG(A68, "RD_CREDIT_RATING_GLOBAL", "Issuer Credit Rating", "Local Currency LT|0")</f>
        <v>BBB+</v>
      </c>
      <c r="O68" s="9" t="str">
        <f>_xll.SNL.Clients.Office.Excel.Functions.SPG(A68, "RD_CWOL_GLOBAL", "Issuer Credit Rating", "Local Currency LT|0")</f>
        <v>Stable</v>
      </c>
      <c r="P68" s="9" t="str">
        <f>_xll.SNL.Clients.Office.Excel.Functions.SPG(A68, "RD_RATING_ACTION_GLOBAL", "Issuer Credit Rating", "Local Currency LT|0")</f>
        <v>Upgrade | CreditWatch/Outlook (12/07/2022)</v>
      </c>
      <c r="Q68" s="10">
        <f>_xll.SNL.Clients.Office.Excel.Functions.SPG(A68, "RD_LAST_REVIEW_DATE_GLOBAL", "Issuer Credit Rating", "Local Currency LT")</f>
        <v>45440</v>
      </c>
      <c r="R68" s="10">
        <f>_xll.SNL.Clients.Office.Excel.Functions.SPG(A68, "RD_CREDIT_RATING_DATE_GLOBAL", "Issuer Credit Rating", "Local Currency LT|0")</f>
        <v>44902</v>
      </c>
      <c r="S68" s="10">
        <f>_xll.SNL.Clients.Office.Excel.Functions.SPG(A68, "RD_CREDIT_WATCH_OUTLOOK_DATE_GLOBAL", "Issuer Credit Rating", "Local Currency LT|0")</f>
        <v>44902</v>
      </c>
    </row>
    <row r="69" spans="1:19" x14ac:dyDescent="0.3">
      <c r="A69" t="s">
        <v>73</v>
      </c>
      <c r="B69" t="str">
        <f>_xll.SNL.Clients.Office.Excel.Functions.SPG(A69,"SP_IPO_DATE")</f>
        <v/>
      </c>
      <c r="C69" s="5">
        <f>_xll.SNL.Clients.Office.Excel.Functions.SPG(A69, "SP_VOLUME_AVG_WEEKLY_TO_SHARES_OUT", , "1M")</f>
        <v>2.7952924071262921</v>
      </c>
      <c r="D69" s="5">
        <f>_xll.SNL.Clients.Office.Excel.Functions.SPG(A69, "SP_VOLUME_AVG_WEEKLY_TO_SHARES_OUT", , "3M")</f>
        <v>2.792718454969942</v>
      </c>
      <c r="E69" s="5">
        <f>_xll.SNL.Clients.Office.Excel.Functions.SPG(A69, "SP_VOLUME_AVG_DAILY_TO_1YR_AVG_DAILY", , "1M")</f>
        <v>84.28</v>
      </c>
      <c r="F69" s="5">
        <f>_xll.SNL.Clients.Office.Excel.Functions.SPG(A69, "SP_VOLUME_AVG_DAILY_TO_1YR_AVG_DAILY", , "3M")</f>
        <v>84.2</v>
      </c>
      <c r="G69" s="9" t="str">
        <f>_xll.SNL.Clients.Office.Excel.Functions.SPG(A69, "IQ_SECTOR")</f>
        <v>Health Care</v>
      </c>
      <c r="H69" s="9" t="str">
        <f>_xll.SNL.Clients.Office.Excel.Functions.SPG(A69, "IQ_INDUSTRY_GROUP")</f>
        <v>Pharmaceuticals, Biotechnology and Life Sciences</v>
      </c>
      <c r="I69" s="9" t="str">
        <f>_xll.SNL.Clients.Office.Excel.Functions.SPG(A69, "IQ_INDUSTRY")</f>
        <v>Pharmaceuticals</v>
      </c>
      <c r="J69" s="9" t="str">
        <f>_xll.SNL.Clients.Office.Excel.Functions.SPG(A69, "IQ_PRIMARY_INDUSTRY")</f>
        <v>Pharmaceuticals</v>
      </c>
      <c r="K69" s="9" t="str">
        <f>_xll.SNL.Clients.Office.Excel.Functions.SPG(A69, "NAICS_CODE", "Primary")</f>
        <v>325412 - Pharmaceutical Preparation Manufacturing</v>
      </c>
      <c r="L69" s="9" t="str">
        <f>_xll.SNL.Clients.Office.Excel.Functions.SPG(A69, "SP_TOPICTAG")</f>
        <v>Health Diagnostics; Cardiovascular; Dermatology; Hematology; Immunology; Neurology; Oncology</v>
      </c>
      <c r="M69" s="5">
        <f>_xll.SNL.Clients.Office.Excel.Functions.SPG(A69, "SP_PCT_SHARES_OWNED_ALL_INSTITUTIONS")</f>
        <v>77.09</v>
      </c>
      <c r="N69" s="9" t="str">
        <f>_xll.SNL.Clients.Office.Excel.Functions.SPG(A69, "RD_CREDIT_RATING_GLOBAL", "Issuer Credit Rating", "Local Currency LT|0")</f>
        <v>A</v>
      </c>
      <c r="O69" s="9" t="str">
        <f>_xll.SNL.Clients.Office.Excel.Functions.SPG(A69, "RD_CWOL_GLOBAL", "Issuer Credit Rating", "Local Currency LT|0")</f>
        <v>Stable</v>
      </c>
      <c r="P69" s="9" t="str">
        <f>_xll.SNL.Clients.Office.Excel.Functions.SPG(A69, "RD_RATING_ACTION_GLOBAL", "Issuer Credit Rating", "Local Currency LT|0")</f>
        <v>Downgrade | CreditWatch/Outlook (12/27/2023)</v>
      </c>
      <c r="Q69" s="10">
        <f>_xll.SNL.Clients.Office.Excel.Functions.SPG(A69, "RD_LAST_REVIEW_DATE_GLOBAL", "Issuer Credit Rating", "Local Currency LT")</f>
        <v>45667</v>
      </c>
      <c r="R69" s="10">
        <f>_xll.SNL.Clients.Office.Excel.Functions.SPG(A69, "RD_CREDIT_RATING_DATE_GLOBAL", "Issuer Credit Rating", "Local Currency LT|0")</f>
        <v>45287</v>
      </c>
      <c r="S69" s="10">
        <f>_xll.SNL.Clients.Office.Excel.Functions.SPG(A69, "RD_CREDIT_WATCH_OUTLOOK_DATE_GLOBAL", "Issuer Credit Rating", "Local Currency LT|0")</f>
        <v>45287</v>
      </c>
    </row>
    <row r="70" spans="1:19" x14ac:dyDescent="0.3">
      <c r="A70" t="s">
        <v>74</v>
      </c>
      <c r="B70" s="10">
        <f>_xll.SNL.Clients.Office.Excel.Functions.SPG(A70,"SP_IPO_DATE")</f>
        <v>40030</v>
      </c>
      <c r="C70" s="5">
        <f>_xll.SNL.Clients.Office.Excel.Functions.SPG(A70, "SP_VOLUME_AVG_WEEKLY_TO_SHARES_OUT", , "1M")</f>
        <v>3.2888118511023752</v>
      </c>
      <c r="D70" s="5">
        <f>_xll.SNL.Clients.Office.Excel.Functions.SPG(A70, "SP_VOLUME_AVG_WEEKLY_TO_SHARES_OUT", , "3M")</f>
        <v>3.4551444545773182</v>
      </c>
      <c r="E70" s="5">
        <f>_xll.SNL.Clients.Office.Excel.Functions.SPG(A70, "SP_VOLUME_AVG_DAILY_TO_1YR_AVG_DAILY", , "1M")</f>
        <v>100.16</v>
      </c>
      <c r="F70" s="5">
        <f>_xll.SNL.Clients.Office.Excel.Functions.SPG(A70, "SP_VOLUME_AVG_DAILY_TO_1YR_AVG_DAILY", , "3M")</f>
        <v>105.23</v>
      </c>
      <c r="G70" s="9" t="str">
        <f>_xll.SNL.Clients.Office.Excel.Functions.SPG(A70, "IQ_SECTOR")</f>
        <v>Information Technology</v>
      </c>
      <c r="H70" s="9" t="str">
        <f>_xll.SNL.Clients.Office.Excel.Functions.SPG(A70, "IQ_INDUSTRY_GROUP")</f>
        <v>Semiconductors and Semiconductor Equipment</v>
      </c>
      <c r="I70" s="9" t="str">
        <f>_xll.SNL.Clients.Office.Excel.Functions.SPG(A70, "IQ_INDUSTRY")</f>
        <v>Semiconductors and Semiconductor Equipment</v>
      </c>
      <c r="J70" s="9" t="str">
        <f>_xll.SNL.Clients.Office.Excel.Functions.SPG(A70, "IQ_PRIMARY_INDUSTRY")</f>
        <v>Semiconductors</v>
      </c>
      <c r="K70" s="9" t="str">
        <f>_xll.SNL.Clients.Office.Excel.Functions.SPG(A70, "NAICS_CODE", "Primary")</f>
        <v>334413 - Semiconductor and Related Device Manufacturing</v>
      </c>
      <c r="L70" s="9" t="str">
        <f>_xll.SNL.Clients.Office.Excel.Functions.SPG(A70, "SP_TOPICTAG")</f>
        <v>Software Development; Data Integration; Sensors; Data Protection; Cloud Infrastructure; Process Automation</v>
      </c>
      <c r="M70" s="5">
        <f>_xll.SNL.Clients.Office.Excel.Functions.SPG(A70, "SP_PCT_SHARES_OWNED_ALL_INSTITUTIONS")</f>
        <v>76.790000000000006</v>
      </c>
      <c r="N70" s="9" t="str">
        <f>_xll.SNL.Clients.Office.Excel.Functions.SPG(A70, "RD_CREDIT_RATING_GLOBAL", "Issuer Credit Rating", "Local Currency LT|0")</f>
        <v>BBB+</v>
      </c>
      <c r="O70" s="9" t="str">
        <f>_xll.SNL.Clients.Office.Excel.Functions.SPG(A70, "RD_CWOL_GLOBAL", "Issuer Credit Rating", "Local Currency LT|0")</f>
        <v>Positive</v>
      </c>
      <c r="P70" s="9" t="str">
        <f>_xll.SNL.Clients.Office.Excel.Functions.SPG(A70, "RD_RATING_ACTION_GLOBAL", "Issuer Credit Rating", "Local Currency LT|0")</f>
        <v>Upgrade | CreditWatch/Outlook (01/13/2025)</v>
      </c>
      <c r="Q70" s="10">
        <f>_xll.SNL.Clients.Office.Excel.Functions.SPG(A70, "RD_LAST_REVIEW_DATE_GLOBAL", "Issuer Credit Rating", "Local Currency LT")</f>
        <v>45670</v>
      </c>
      <c r="R70" s="10">
        <f>_xll.SNL.Clients.Office.Excel.Functions.SPG(A70, "RD_CREDIT_RATING_DATE_GLOBAL", "Issuer Credit Rating", "Local Currency LT|0")</f>
        <v>45670</v>
      </c>
      <c r="S70" s="10">
        <f>_xll.SNL.Clients.Office.Excel.Functions.SPG(A70, "RD_CREDIT_WATCH_OUTLOOK_DATE_GLOBAL", "Issuer Credit Rating", "Local Currency LT|0")</f>
        <v>45670</v>
      </c>
    </row>
    <row r="71" spans="1:19" x14ac:dyDescent="0.3">
      <c r="A71" t="s">
        <v>75</v>
      </c>
      <c r="B71" t="str">
        <f>_xll.SNL.Clients.Office.Excel.Functions.SPG(A71,"SP_IPO_DATE")</f>
        <v/>
      </c>
      <c r="C71" s="5">
        <f>_xll.SNL.Clients.Office.Excel.Functions.SPG(A71, "SP_VOLUME_AVG_WEEKLY_TO_SHARES_OUT", , "1M")</f>
        <v>1.9335633770958962</v>
      </c>
      <c r="D71" s="5">
        <f>_xll.SNL.Clients.Office.Excel.Functions.SPG(A71, "SP_VOLUME_AVG_WEEKLY_TO_SHARES_OUT", , "3M")</f>
        <v>2.0527426529747337</v>
      </c>
      <c r="E71" s="5">
        <f>_xll.SNL.Clients.Office.Excel.Functions.SPG(A71, "SP_VOLUME_AVG_DAILY_TO_1YR_AVG_DAILY", , "1M")</f>
        <v>89.99</v>
      </c>
      <c r="F71" s="5">
        <f>_xll.SNL.Clients.Office.Excel.Functions.SPG(A71, "SP_VOLUME_AVG_DAILY_TO_1YR_AVG_DAILY", , "3M")</f>
        <v>95.54</v>
      </c>
      <c r="G71" s="9" t="str">
        <f>_xll.SNL.Clients.Office.Excel.Functions.SPG(A71, "IQ_SECTOR")</f>
        <v>Industrials</v>
      </c>
      <c r="H71" s="9" t="str">
        <f>_xll.SNL.Clients.Office.Excel.Functions.SPG(A71, "IQ_INDUSTRY_GROUP")</f>
        <v>Commercial and Professional Services</v>
      </c>
      <c r="I71" s="9" t="str">
        <f>_xll.SNL.Clients.Office.Excel.Functions.SPG(A71, "IQ_INDUSTRY")</f>
        <v>Professional Services</v>
      </c>
      <c r="J71" s="9" t="str">
        <f>_xll.SNL.Clients.Office.Excel.Functions.SPG(A71, "IQ_PRIMARY_INDUSTRY")</f>
        <v>Data Processing and Outsourced Services</v>
      </c>
      <c r="K71" s="9" t="str">
        <f>_xll.SNL.Clients.Office.Excel.Functions.SPG(A71, "NAICS_CODE", "Primary")</f>
        <v>518210 - Computing Infrastructure Providers, Data Processing, Web Hosting, and Related Services</v>
      </c>
      <c r="L71" s="9" t="str">
        <f>_xll.SNL.Clients.Office.Excel.Functions.SPG(A71, "SP_TOPICTAG")</f>
        <v>Software Development; Data Integration; Fintech; Customer Relationship Management; Cloud Infrastructure; Process Automation</v>
      </c>
      <c r="M71" s="5">
        <f>_xll.SNL.Clients.Office.Excel.Functions.SPG(A71, "SP_PCT_SHARES_OWNED_ALL_INSTITUTIONS")</f>
        <v>91.02</v>
      </c>
      <c r="N71" s="9" t="str">
        <f>_xll.SNL.Clients.Office.Excel.Functions.SPG(A71, "RD_CREDIT_RATING_GLOBAL", "Issuer Credit Rating", "Local Currency LT|0")</f>
        <v>BBB</v>
      </c>
      <c r="O71" s="9" t="str">
        <f>_xll.SNL.Clients.Office.Excel.Functions.SPG(A71, "RD_CWOL_GLOBAL", "Issuer Credit Rating", "Local Currency LT|0")</f>
        <v>Stable</v>
      </c>
      <c r="P71" s="9" t="str">
        <f>_xll.SNL.Clients.Office.Excel.Functions.SPG(A71, "RD_RATING_ACTION_GLOBAL", "Issuer Credit Rating", "Local Currency LT|0")</f>
        <v>Downgrade | CreditWatch/Outlook (06/13/2023)</v>
      </c>
      <c r="Q71" s="10">
        <f>_xll.SNL.Clients.Office.Excel.Functions.SPG(A71, "RD_LAST_REVIEW_DATE_GLOBAL", "Issuer Credit Rating", "Local Currency LT")</f>
        <v>45672</v>
      </c>
      <c r="R71" s="10">
        <f>_xll.SNL.Clients.Office.Excel.Functions.SPG(A71, "RD_CREDIT_RATING_DATE_GLOBAL", "Issuer Credit Rating", "Local Currency LT|0")</f>
        <v>45090</v>
      </c>
      <c r="S71" s="10">
        <f>_xll.SNL.Clients.Office.Excel.Functions.SPG(A71, "RD_CREDIT_WATCH_OUTLOOK_DATE_GLOBAL", "Issuer Credit Rating", "Local Currency LT|0")</f>
        <v>45090</v>
      </c>
    </row>
    <row r="72" spans="1:19" x14ac:dyDescent="0.3">
      <c r="A72" t="s">
        <v>76</v>
      </c>
      <c r="B72" s="10">
        <f>_xll.SNL.Clients.Office.Excel.Functions.SPG(A72,"SP_IPO_DATE")</f>
        <v>26696</v>
      </c>
      <c r="C72" s="5">
        <f>_xll.SNL.Clients.Office.Excel.Functions.SPG(A72, "SP_VOLUME_AVG_WEEKLY_TO_SHARES_OUT", , "1M")</f>
        <v>2.9998870015419272</v>
      </c>
      <c r="D72" s="5">
        <f>_xll.SNL.Clients.Office.Excel.Functions.SPG(A72, "SP_VOLUME_AVG_WEEKLY_TO_SHARES_OUT", , "3M")</f>
        <v>2.4116927438063573</v>
      </c>
      <c r="E72" s="5">
        <f>_xll.SNL.Clients.Office.Excel.Functions.SPG(A72, "SP_VOLUME_AVG_DAILY_TO_1YR_AVG_DAILY", , "1M")</f>
        <v>131.47</v>
      </c>
      <c r="F72" s="5">
        <f>_xll.SNL.Clients.Office.Excel.Functions.SPG(A72, "SP_VOLUME_AVG_DAILY_TO_1YR_AVG_DAILY", , "3M")</f>
        <v>105.69</v>
      </c>
      <c r="G72" s="9" t="str">
        <f>_xll.SNL.Clients.Office.Excel.Functions.SPG(A72, "IQ_SECTOR")</f>
        <v>Financials</v>
      </c>
      <c r="H72" s="9" t="str">
        <f>_xll.SNL.Clients.Office.Excel.Functions.SPG(A72, "IQ_INDUSTRY_GROUP")</f>
        <v>Insurance</v>
      </c>
      <c r="I72" s="9" t="str">
        <f>_xll.SNL.Clients.Office.Excel.Functions.SPG(A72, "IQ_INDUSTRY")</f>
        <v>Insurance</v>
      </c>
      <c r="J72" s="9" t="str">
        <f>_xll.SNL.Clients.Office.Excel.Functions.SPG(A72, "IQ_PRIMARY_INDUSTRY")</f>
        <v>Insurance Brokers</v>
      </c>
      <c r="K72" s="9" t="str">
        <f>_xll.SNL.Clients.Office.Excel.Functions.SPG(A72, "NAICS_CODE", "Primary")</f>
        <v>524210 - Insurance Agencies and Brokerages</v>
      </c>
      <c r="L72" s="9" t="str">
        <f>_xll.SNL.Clients.Office.Excel.Functions.SPG(A72, "SP_TOPICTAG")</f>
        <v>Employee Benefits; Dentistry</v>
      </c>
      <c r="M72" s="5">
        <f>_xll.SNL.Clients.Office.Excel.Functions.SPG(A72, "SP_PCT_SHARES_OWNED_ALL_INSTITUTIONS")</f>
        <v>74.77</v>
      </c>
      <c r="N72" s="9" t="str">
        <f>_xll.SNL.Clients.Office.Excel.Functions.SPG(A72, "RD_CREDIT_RATING_GLOBAL", "Issuer Credit Rating", "Local Currency LT|0")</f>
        <v>BBB-</v>
      </c>
      <c r="O72" s="9" t="str">
        <f>_xll.SNL.Clients.Office.Excel.Functions.SPG(A72, "RD_CWOL_GLOBAL", "Issuer Credit Rating", "Local Currency LT|0")</f>
        <v>Stable</v>
      </c>
      <c r="P72" s="9" t="str">
        <f>_xll.SNL.Clients.Office.Excel.Functions.SPG(A72, "RD_RATING_ACTION_GLOBAL", "Issuer Credit Rating", "Local Currency LT|0")</f>
        <v>CreditWatch/Outlook (03/08/2022)</v>
      </c>
      <c r="Q72" s="10">
        <f>_xll.SNL.Clients.Office.Excel.Functions.SPG(A72, "RD_LAST_REVIEW_DATE_GLOBAL", "Issuer Credit Rating", "Local Currency LT")</f>
        <v>45547</v>
      </c>
      <c r="R72" s="10">
        <f>_xll.SNL.Clients.Office.Excel.Functions.SPG(A72, "RD_CREDIT_RATING_DATE_GLOBAL", "Issuer Credit Rating", "Local Currency LT|0")</f>
        <v>41884</v>
      </c>
      <c r="S72" s="10">
        <f>_xll.SNL.Clients.Office.Excel.Functions.SPG(A72, "RD_CREDIT_WATCH_OUTLOOK_DATE_GLOBAL", "Issuer Credit Rating", "Local Currency LT|0")</f>
        <v>44628</v>
      </c>
    </row>
    <row r="73" spans="1:19" x14ac:dyDescent="0.3">
      <c r="A73" t="s">
        <v>77</v>
      </c>
      <c r="B73" t="str">
        <f>_xll.SNL.Clients.Office.Excel.Functions.SPG(A73,"SP_IPO_DATE")</f>
        <v/>
      </c>
      <c r="C73" s="5">
        <f>_xll.SNL.Clients.Office.Excel.Functions.SPG(A73, "SP_VOLUME_AVG_WEEKLY_TO_SHARES_OUT", , "1M")</f>
        <v>5.2764041798492141</v>
      </c>
      <c r="D73" s="5">
        <f>_xll.SNL.Clients.Office.Excel.Functions.SPG(A73, "SP_VOLUME_AVG_WEEKLY_TO_SHARES_OUT", , "3M")</f>
        <v>4.7471541690546459</v>
      </c>
      <c r="E73" s="5">
        <f>_xll.SNL.Clients.Office.Excel.Functions.SPG(A73, "SP_VOLUME_AVG_DAILY_TO_1YR_AVG_DAILY", , "1M")</f>
        <v>141.41</v>
      </c>
      <c r="F73" s="5">
        <f>_xll.SNL.Clients.Office.Excel.Functions.SPG(A73, "SP_VOLUME_AVG_DAILY_TO_1YR_AVG_DAILY", , "3M")</f>
        <v>127.23</v>
      </c>
      <c r="G73" s="9" t="str">
        <f>_xll.SNL.Clients.Office.Excel.Functions.SPG(A73, "IQ_SECTOR")</f>
        <v>Consumer Staples</v>
      </c>
      <c r="H73" s="9" t="str">
        <f>_xll.SNL.Clients.Office.Excel.Functions.SPG(A73, "IQ_INDUSTRY_GROUP")</f>
        <v>Food, Beverage and Tobacco</v>
      </c>
      <c r="I73" s="9" t="str">
        <f>_xll.SNL.Clients.Office.Excel.Functions.SPG(A73, "IQ_INDUSTRY")</f>
        <v>Beverages</v>
      </c>
      <c r="J73" s="9" t="str">
        <f>_xll.SNL.Clients.Office.Excel.Functions.SPG(A73, "IQ_PRIMARY_INDUSTRY")</f>
        <v>Distillers and Vintners</v>
      </c>
      <c r="K73" s="9" t="str">
        <f>_xll.SNL.Clients.Office.Excel.Functions.SPG(A73, "NAICS_CODE", "Primary")</f>
        <v>312140 - Distilleries</v>
      </c>
      <c r="L73" s="9" t="str">
        <f>_xll.SNL.Clients.Office.Excel.Functions.SPG(A73, "SP_TOPICTAG")</f>
        <v>Distillery</v>
      </c>
      <c r="M73" s="5">
        <f>_xll.SNL.Clients.Office.Excel.Functions.SPG(A73, "SP_PCT_SHARES_OWNED_ALL_INSTITUTIONS")</f>
        <v>44.08</v>
      </c>
      <c r="N73" s="9" t="str">
        <f>_xll.SNL.Clients.Office.Excel.Functions.SPG(A73, "RD_CREDIT_RATING_GLOBAL", "Issuer Credit Rating", "Local Currency LT|0")</f>
        <v>A-</v>
      </c>
      <c r="O73" s="9" t="str">
        <f>_xll.SNL.Clients.Office.Excel.Functions.SPG(A73, "RD_CWOL_GLOBAL", "Issuer Credit Rating", "Local Currency LT|0")</f>
        <v>Stable</v>
      </c>
      <c r="P73" s="9" t="str">
        <f>_xll.SNL.Clients.Office.Excel.Functions.SPG(A73, "RD_RATING_ACTION_GLOBAL", "Issuer Credit Rating", "Local Currency LT|0")</f>
        <v>CreditWatch/Outlook (09/15/2017)</v>
      </c>
      <c r="Q73" s="10">
        <f>_xll.SNL.Clients.Office.Excel.Functions.SPG(A73, "RD_LAST_REVIEW_DATE_GLOBAL", "Issuer Credit Rating", "Local Currency LT")</f>
        <v>45484</v>
      </c>
      <c r="R73" s="10">
        <f>_xll.SNL.Clients.Office.Excel.Functions.SPG(A73, "RD_CREDIT_RATING_DATE_GLOBAL", "Issuer Credit Rating", "Local Currency LT|0")</f>
        <v>41241</v>
      </c>
      <c r="S73" s="10">
        <f>_xll.SNL.Clients.Office.Excel.Functions.SPG(A73, "RD_CREDIT_WATCH_OUTLOOK_DATE_GLOBAL", "Issuer Credit Rating", "Local Currency LT|0")</f>
        <v>42993</v>
      </c>
    </row>
    <row r="74" spans="1:19" x14ac:dyDescent="0.3">
      <c r="A74" t="s">
        <v>78</v>
      </c>
      <c r="B74" s="10">
        <f>_xll.SNL.Clients.Office.Excel.Functions.SPG(A74,"SP_IPO_DATE")</f>
        <v>38525</v>
      </c>
      <c r="C74" s="5">
        <f>_xll.SNL.Clients.Office.Excel.Functions.SPG(A74, "SP_VOLUME_AVG_WEEKLY_TO_SHARES_OUT", , "1M")</f>
        <v>7.239255267012668</v>
      </c>
      <c r="D74" s="5">
        <f>_xll.SNL.Clients.Office.Excel.Functions.SPG(A74, "SP_VOLUME_AVG_WEEKLY_TO_SHARES_OUT", , "3M")</f>
        <v>6.1384594572720763</v>
      </c>
      <c r="E74" s="5">
        <f>_xll.SNL.Clients.Office.Excel.Functions.SPG(A74, "SP_VOLUME_AVG_DAILY_TO_1YR_AVG_DAILY", , "1M")</f>
        <v>105.45</v>
      </c>
      <c r="F74" s="5">
        <f>_xll.SNL.Clients.Office.Excel.Functions.SPG(A74, "SP_VOLUME_AVG_DAILY_TO_1YR_AVG_DAILY", , "3M")</f>
        <v>89.41</v>
      </c>
      <c r="G74" s="9" t="str">
        <f>_xll.SNL.Clients.Office.Excel.Functions.SPG(A74, "IQ_SECTOR")</f>
        <v>Industrials</v>
      </c>
      <c r="H74" s="9" t="str">
        <f>_xll.SNL.Clients.Office.Excel.Functions.SPG(A74, "IQ_INDUSTRY_GROUP")</f>
        <v>Capital Goods</v>
      </c>
      <c r="I74" s="9" t="str">
        <f>_xll.SNL.Clients.Office.Excel.Functions.SPG(A74, "IQ_INDUSTRY")</f>
        <v>Building Products</v>
      </c>
      <c r="J74" s="9" t="str">
        <f>_xll.SNL.Clients.Office.Excel.Functions.SPG(A74, "IQ_PRIMARY_INDUSTRY")</f>
        <v>Building Products</v>
      </c>
      <c r="K74" s="9" t="str">
        <f>_xll.SNL.Clients.Office.Excel.Functions.SPG(A74, "NAICS_CODE", "Primary")</f>
        <v>321992 - Prefabricated Wood Building Manufacturing</v>
      </c>
      <c r="L74" s="9" t="str">
        <f>_xll.SNL.Clients.Office.Excel.Functions.SPG(A74, "SP_TOPICTAG")</f>
        <v>Smart Building; Process Automation</v>
      </c>
      <c r="M74" s="5">
        <f>_xll.SNL.Clients.Office.Excel.Functions.SPG(A74, "SP_PCT_SHARES_OWNED_ALL_INSTITUTIONS")</f>
        <v>100.29</v>
      </c>
      <c r="N74" s="9" t="str">
        <f>_xll.SNL.Clients.Office.Excel.Functions.SPG(A74, "RD_CREDIT_RATING_GLOBAL", "Issuer Credit Rating", "Local Currency LT|0")</f>
        <v>BB</v>
      </c>
      <c r="O74" s="9" t="str">
        <f>_xll.SNL.Clients.Office.Excel.Functions.SPG(A74, "RD_CWOL_GLOBAL", "Issuer Credit Rating", "Local Currency LT|0")</f>
        <v>Positive</v>
      </c>
      <c r="P74" s="9" t="str">
        <f>_xll.SNL.Clients.Office.Excel.Functions.SPG(A74, "RD_RATING_ACTION_GLOBAL", "Issuer Credit Rating", "Local Currency LT|0")</f>
        <v>CreditWatch/Outlook (08/15/2023)</v>
      </c>
      <c r="Q74" s="10">
        <f>_xll.SNL.Clients.Office.Excel.Functions.SPG(A74, "RD_LAST_REVIEW_DATE_GLOBAL", "Issuer Credit Rating", "Local Currency LT")</f>
        <v>45518</v>
      </c>
      <c r="R74" s="10">
        <f>_xll.SNL.Clients.Office.Excel.Functions.SPG(A74, "RD_CREDIT_RATING_DATE_GLOBAL", "Issuer Credit Rating", "Local Currency LT|0")</f>
        <v>44398</v>
      </c>
      <c r="S74" s="10">
        <f>_xll.SNL.Clients.Office.Excel.Functions.SPG(A74, "RD_CREDIT_WATCH_OUTLOOK_DATE_GLOBAL", "Issuer Credit Rating", "Local Currency LT|0")</f>
        <v>45153</v>
      </c>
    </row>
    <row r="75" spans="1:19" x14ac:dyDescent="0.3">
      <c r="A75" t="s">
        <v>79</v>
      </c>
      <c r="B75" s="10">
        <f>_xll.SNL.Clients.Office.Excel.Functions.SPG(A75,"SP_IPO_DATE")</f>
        <v>37104</v>
      </c>
      <c r="C75" s="5">
        <f>_xll.SNL.Clients.Office.Excel.Functions.SPG(A75, "SP_VOLUME_AVG_WEEKLY_TO_SHARES_OUT", , "1M")</f>
        <v>6.3157940548771112</v>
      </c>
      <c r="D75" s="5">
        <f>_xll.SNL.Clients.Office.Excel.Functions.SPG(A75, "SP_VOLUME_AVG_WEEKLY_TO_SHARES_OUT", , "3M")</f>
        <v>6.2157990706311725</v>
      </c>
      <c r="E75" s="5">
        <f>_xll.SNL.Clients.Office.Excel.Functions.SPG(A75, "SP_VOLUME_AVG_DAILY_TO_1YR_AVG_DAILY", , "1M")</f>
        <v>112.21</v>
      </c>
      <c r="F75" s="5">
        <f>_xll.SNL.Clients.Office.Excel.Functions.SPG(A75, "SP_VOLUME_AVG_DAILY_TO_1YR_AVG_DAILY", , "3M")</f>
        <v>110.43</v>
      </c>
      <c r="G75" s="9" t="str">
        <f>_xll.SNL.Clients.Office.Excel.Functions.SPG(A75, "IQ_SECTOR")</f>
        <v>Consumer Staples</v>
      </c>
      <c r="H75" s="9" t="str">
        <f>_xll.SNL.Clients.Office.Excel.Functions.SPG(A75, "IQ_INDUSTRY_GROUP")</f>
        <v>Food, Beverage and Tobacco</v>
      </c>
      <c r="I75" s="9" t="str">
        <f>_xll.SNL.Clients.Office.Excel.Functions.SPG(A75, "IQ_INDUSTRY")</f>
        <v>Food Products</v>
      </c>
      <c r="J75" s="9" t="str">
        <f>_xll.SNL.Clients.Office.Excel.Functions.SPG(A75, "IQ_PRIMARY_INDUSTRY")</f>
        <v>Agricultural Products and Services</v>
      </c>
      <c r="K75" s="9" t="str">
        <f>_xll.SNL.Clients.Office.Excel.Functions.SPG(A75, "NAICS_CODE", "Primary")</f>
        <v>3112 - Grain and Oilseed Milling</v>
      </c>
      <c r="L75" s="9" t="str">
        <f>_xll.SNL.Clients.Office.Excel.Functions.SPG(A75, "SP_TOPICTAG")</f>
        <v>Animal Feed; Farming; Horticulture; Livestock; Biofuel; Nutraceutical; Alternative Protein</v>
      </c>
      <c r="M75" s="5">
        <f>_xll.SNL.Clients.Office.Excel.Functions.SPG(A75, "SP_PCT_SHARES_OWNED_ALL_INSTITUTIONS")</f>
        <v>83.12</v>
      </c>
      <c r="N75" s="9" t="str">
        <f>_xll.SNL.Clients.Office.Excel.Functions.SPG(A75, "RD_CREDIT_RATING_GLOBAL", "Issuer Credit Rating", "Local Currency LT|0")</f>
        <v>BBB+</v>
      </c>
      <c r="O75" s="9" t="str">
        <f>_xll.SNL.Clients.Office.Excel.Functions.SPG(A75, "RD_CWOL_GLOBAL", "Issuer Credit Rating", "Local Currency LT|0")</f>
        <v>Watch Pos</v>
      </c>
      <c r="P75" s="9" t="str">
        <f>_xll.SNL.Clients.Office.Excel.Functions.SPG(A75, "RD_RATING_ACTION_GLOBAL", "Issuer Credit Rating", "Local Currency LT|0")</f>
        <v>CreditWatch/Outlook (09/09/2024)</v>
      </c>
      <c r="Q75" s="10">
        <f>_xll.SNL.Clients.Office.Excel.Functions.SPG(A75, "RD_LAST_REVIEW_DATE_GLOBAL", "Issuer Credit Rating", "Local Currency LT")</f>
        <v>45621</v>
      </c>
      <c r="R75" s="10">
        <f>_xll.SNL.Clients.Office.Excel.Functions.SPG(A75, "RD_CREDIT_RATING_DATE_GLOBAL", "Issuer Credit Rating", "Local Currency LT|0")</f>
        <v>45237</v>
      </c>
      <c r="S75" s="10">
        <f>_xll.SNL.Clients.Office.Excel.Functions.SPG(A75, "RD_CREDIT_WATCH_OUTLOOK_DATE_GLOBAL", "Issuer Credit Rating", "Local Currency LT|0")</f>
        <v>45544</v>
      </c>
    </row>
    <row r="76" spans="1:19" x14ac:dyDescent="0.3">
      <c r="A76" t="s">
        <v>80</v>
      </c>
      <c r="B76" s="10">
        <f>_xll.SNL.Clients.Office.Excel.Functions.SPG(A76,"SP_IPO_DATE")</f>
        <v>35598</v>
      </c>
      <c r="C76" s="5">
        <f>_xll.SNL.Clients.Office.Excel.Functions.SPG(A76, "SP_VOLUME_AVG_WEEKLY_TO_SHARES_OUT", , "1M")</f>
        <v>4.1776817234246515</v>
      </c>
      <c r="D76" s="5">
        <f>_xll.SNL.Clients.Office.Excel.Functions.SPG(A76, "SP_VOLUME_AVG_WEEKLY_TO_SHARES_OUT", , "3M")</f>
        <v>3.7631209477627872</v>
      </c>
      <c r="E76" s="5">
        <f>_xll.SNL.Clients.Office.Excel.Functions.SPG(A76, "SP_VOLUME_AVG_DAILY_TO_1YR_AVG_DAILY", , "1M")</f>
        <v>108.79</v>
      </c>
      <c r="F76" s="5">
        <f>_xll.SNL.Clients.Office.Excel.Functions.SPG(A76, "SP_VOLUME_AVG_DAILY_TO_1YR_AVG_DAILY", , "3M")</f>
        <v>98</v>
      </c>
      <c r="G76" s="9" t="str">
        <f>_xll.SNL.Clients.Office.Excel.Functions.SPG(A76, "IQ_SECTOR")</f>
        <v>Real Estate</v>
      </c>
      <c r="H76" s="9" t="str">
        <f>_xll.SNL.Clients.Office.Excel.Functions.SPG(A76, "IQ_INDUSTRY_GROUP")</f>
        <v>Equity Real Estate Investment Trusts (REITs)</v>
      </c>
      <c r="I76" s="9" t="str">
        <f>_xll.SNL.Clients.Office.Excel.Functions.SPG(A76, "IQ_INDUSTRY")</f>
        <v>Office REITs</v>
      </c>
      <c r="J76" s="9" t="str">
        <f>_xll.SNL.Clients.Office.Excel.Functions.SPG(A76, "IQ_PRIMARY_INDUSTRY")</f>
        <v>Office REITs</v>
      </c>
      <c r="K76" s="9" t="str">
        <f>_xll.SNL.Clients.Office.Excel.Functions.SPG(A76, "NAICS_CODE", "Primary")</f>
        <v>531110 - Lessors of Residential Buildings and Dwellings</v>
      </c>
      <c r="L76" s="9" t="str">
        <f>_xll.SNL.Clients.Office.Excel.Functions.SPG(A76, "SP_TOPICTAG")</f>
        <v/>
      </c>
      <c r="M76" s="5">
        <f>_xll.SNL.Clients.Office.Excel.Functions.SPG(A76, "SP_PCT_SHARES_OWNED_ALL_INSTITUTIONS")</f>
        <v>94.06</v>
      </c>
      <c r="N76" s="9" t="str">
        <f>_xll.SNL.Clients.Office.Excel.Functions.SPG(A76, "RD_CREDIT_RATING_GLOBAL", "Issuer Credit Rating", "Local Currency LT|0")</f>
        <v>BBB</v>
      </c>
      <c r="O76" s="9" t="str">
        <f>_xll.SNL.Clients.Office.Excel.Functions.SPG(A76, "RD_CWOL_GLOBAL", "Issuer Credit Rating", "Local Currency LT|0")</f>
        <v>Negative</v>
      </c>
      <c r="P76" s="9" t="str">
        <f>_xll.SNL.Clients.Office.Excel.Functions.SPG(A76, "RD_RATING_ACTION_GLOBAL", "Issuer Credit Rating", "Local Currency LT|0")</f>
        <v>Downgrade | CreditWatch/Outlook (01/11/2024)</v>
      </c>
      <c r="Q76" s="10">
        <f>_xll.SNL.Clients.Office.Excel.Functions.SPG(A76, "RD_LAST_REVIEW_DATE_GLOBAL", "Issuer Credit Rating", "Local Currency LT")</f>
        <v>45607</v>
      </c>
      <c r="R76" s="10">
        <f>_xll.SNL.Clients.Office.Excel.Functions.SPG(A76, "RD_CREDIT_RATING_DATE_GLOBAL", "Issuer Credit Rating", "Local Currency LT|0")</f>
        <v>45302</v>
      </c>
      <c r="S76" s="10">
        <f>_xll.SNL.Clients.Office.Excel.Functions.SPG(A76, "RD_CREDIT_WATCH_OUTLOOK_DATE_GLOBAL", "Issuer Credit Rating", "Local Currency LT|0")</f>
        <v>45302</v>
      </c>
    </row>
    <row r="77" spans="1:19" x14ac:dyDescent="0.3">
      <c r="A77" t="s">
        <v>81</v>
      </c>
      <c r="B77" s="10">
        <f>_xll.SNL.Clients.Office.Excel.Functions.SPG(A77,"SP_IPO_DATE")</f>
        <v>35717</v>
      </c>
      <c r="C77" s="5">
        <f>_xll.SNL.Clients.Office.Excel.Functions.SPG(A77, "SP_VOLUME_AVG_WEEKLY_TO_SHARES_OUT", , "1M")</f>
        <v>5.2639178111019671</v>
      </c>
      <c r="D77" s="5">
        <f>_xll.SNL.Clients.Office.Excel.Functions.SPG(A77, "SP_VOLUME_AVG_WEEKLY_TO_SHARES_OUT", , "3M")</f>
        <v>4.7487538611672253</v>
      </c>
      <c r="E77" s="5">
        <f>_xll.SNL.Clients.Office.Excel.Functions.SPG(A77, "SP_VOLUME_AVG_DAILY_TO_1YR_AVG_DAILY", , "1M")</f>
        <v>86.93</v>
      </c>
      <c r="F77" s="5">
        <f>_xll.SNL.Clients.Office.Excel.Functions.SPG(A77, "SP_VOLUME_AVG_DAILY_TO_1YR_AVG_DAILY", , "3M")</f>
        <v>78.42</v>
      </c>
      <c r="G77" s="9" t="str">
        <f>_xll.SNL.Clients.Office.Excel.Functions.SPG(A77, "IQ_SECTOR")</f>
        <v>Industrials</v>
      </c>
      <c r="H77" s="9" t="str">
        <f>_xll.SNL.Clients.Office.Excel.Functions.SPG(A77, "IQ_INDUSTRY_GROUP")</f>
        <v>Transportation</v>
      </c>
      <c r="I77" s="9" t="str">
        <f>_xll.SNL.Clients.Office.Excel.Functions.SPG(A77, "IQ_INDUSTRY")</f>
        <v>Air Freight and Logistics</v>
      </c>
      <c r="J77" s="9" t="str">
        <f>_xll.SNL.Clients.Office.Excel.Functions.SPG(A77, "IQ_PRIMARY_INDUSTRY")</f>
        <v>Air Freight and Logistics</v>
      </c>
      <c r="K77" s="9" t="str">
        <f>_xll.SNL.Clients.Office.Excel.Functions.SPG(A77, "NAICS_CODE", "Primary")</f>
        <v>48412 - General Freight Trucking, Long-Distance</v>
      </c>
      <c r="L77" s="9" t="str">
        <f>_xll.SNL.Clients.Office.Excel.Functions.SPG(A77, "SP_TOPICTAG")</f>
        <v>Fleet Management; Freight Service; Last Mile Transportation; Marine Transportation; Packaging Services; Courier Service</v>
      </c>
      <c r="M77" s="5">
        <f>_xll.SNL.Clients.Office.Excel.Functions.SPG(A77, "SP_PCT_SHARES_OWNED_ALL_INSTITUTIONS")</f>
        <v>98.14</v>
      </c>
      <c r="N77" s="9" t="str">
        <f>_xll.SNL.Clients.Office.Excel.Functions.SPG(A77, "RD_CREDIT_RATING_GLOBAL", "Issuer Credit Rating", "Local Currency LT|0")</f>
        <v>BBB</v>
      </c>
      <c r="O77" s="9" t="str">
        <f>_xll.SNL.Clients.Office.Excel.Functions.SPG(A77, "RD_CWOL_GLOBAL", "Issuer Credit Rating", "Local Currency LT|0")</f>
        <v>Stable</v>
      </c>
      <c r="P77" s="9" t="str">
        <f>_xll.SNL.Clients.Office.Excel.Functions.SPG(A77, "RD_RATING_ACTION_GLOBAL", "Issuer Credit Rating", "Local Currency LT|0")</f>
        <v>Downgrade | CreditWatch/Outlook (05/23/2024)</v>
      </c>
      <c r="Q77" s="10">
        <f>_xll.SNL.Clients.Office.Excel.Functions.SPG(A77, "RD_LAST_REVIEW_DATE_GLOBAL", "Issuer Credit Rating", "Local Currency LT")</f>
        <v>45435</v>
      </c>
      <c r="R77" s="10">
        <f>_xll.SNL.Clients.Office.Excel.Functions.SPG(A77, "RD_CREDIT_RATING_DATE_GLOBAL", "Issuer Credit Rating", "Local Currency LT|0")</f>
        <v>45435</v>
      </c>
      <c r="S77" s="10">
        <f>_xll.SNL.Clients.Office.Excel.Functions.SPG(A77, "RD_CREDIT_WATCH_OUTLOOK_DATE_GLOBAL", "Issuer Credit Rating", "Local Currency LT|0")</f>
        <v>45435</v>
      </c>
    </row>
    <row r="78" spans="1:19" x14ac:dyDescent="0.3">
      <c r="A78" t="s">
        <v>82</v>
      </c>
      <c r="B78" t="str">
        <f>_xll.SNL.Clients.Office.Excel.Functions.SPG(A78,"SP_IPO_DATE")</f>
        <v/>
      </c>
      <c r="C78" s="5">
        <f>_xll.SNL.Clients.Office.Excel.Functions.SPG(A78, "SP_VOLUME_AVG_WEEKLY_TO_SHARES_OUT", , "1M")</f>
        <v>2.839534888566293</v>
      </c>
      <c r="D78" s="5">
        <f>_xll.SNL.Clients.Office.Excel.Functions.SPG(A78, "SP_VOLUME_AVG_WEEKLY_TO_SHARES_OUT", , "3M")</f>
        <v>2.7496180673295343</v>
      </c>
      <c r="E78" s="5">
        <f>_xll.SNL.Clients.Office.Excel.Functions.SPG(A78, "SP_VOLUME_AVG_DAILY_TO_1YR_AVG_DAILY", , "1M")</f>
        <v>89.09</v>
      </c>
      <c r="F78" s="5">
        <f>_xll.SNL.Clients.Office.Excel.Functions.SPG(A78, "SP_VOLUME_AVG_DAILY_TO_1YR_AVG_DAILY", , "3M")</f>
        <v>86.27</v>
      </c>
      <c r="G78" s="9" t="str">
        <f>_xll.SNL.Clients.Office.Excel.Functions.SPG(A78, "IQ_SECTOR")</f>
        <v>Information Technology</v>
      </c>
      <c r="H78" s="9" t="str">
        <f>_xll.SNL.Clients.Office.Excel.Functions.SPG(A78, "IQ_INDUSTRY_GROUP")</f>
        <v>Software and Services</v>
      </c>
      <c r="I78" s="9" t="str">
        <f>_xll.SNL.Clients.Office.Excel.Functions.SPG(A78, "IQ_INDUSTRY")</f>
        <v>Software</v>
      </c>
      <c r="J78" s="9" t="str">
        <f>_xll.SNL.Clients.Office.Excel.Functions.SPG(A78, "IQ_PRIMARY_INDUSTRY")</f>
        <v>Application Software</v>
      </c>
      <c r="K78" s="9" t="str">
        <f>_xll.SNL.Clients.Office.Excel.Functions.SPG(A78, "NAICS_CODE", "Primary")</f>
        <v>513210 - Software Publishers</v>
      </c>
      <c r="L78" s="9" t="str">
        <f>_xll.SNL.Clients.Office.Excel.Functions.SPG(A78, "SP_TOPICTAG")</f>
        <v>Software Development; Data Integration; Simulation; Machine Learning; Data Protection; Cloud Infrastructure; Artificial Intelligence</v>
      </c>
      <c r="M78" s="5">
        <f>_xll.SNL.Clients.Office.Excel.Functions.SPG(A78, "SP_PCT_SHARES_OWNED_ALL_INSTITUTIONS")</f>
        <v>88.17</v>
      </c>
      <c r="N78" s="9" t="str">
        <f>_xll.SNL.Clients.Office.Excel.Functions.SPG(A78, "RD_CREDIT_RATING_GLOBAL", "Issuer Credit Rating", "Local Currency LT|0")</f>
        <v>BBB+</v>
      </c>
      <c r="O78" s="9" t="str">
        <f>_xll.SNL.Clients.Office.Excel.Functions.SPG(A78, "RD_CWOL_GLOBAL", "Issuer Credit Rating", "Local Currency LT|0")</f>
        <v>Positive</v>
      </c>
      <c r="P78" s="9" t="str">
        <f>_xll.SNL.Clients.Office.Excel.Functions.SPG(A78, "RD_RATING_ACTION_GLOBAL", "Issuer Credit Rating", "Local Currency LT|0")</f>
        <v>CreditWatch/Outlook (03/15/2024)</v>
      </c>
      <c r="Q78" s="10">
        <f>_xll.SNL.Clients.Office.Excel.Functions.SPG(A78, "RD_LAST_REVIEW_DATE_GLOBAL", "Issuer Credit Rating", "Local Currency LT")</f>
        <v>45372</v>
      </c>
      <c r="R78" s="10">
        <f>_xll.SNL.Clients.Office.Excel.Functions.SPG(A78, "RD_CREDIT_RATING_DATE_GLOBAL", "Issuer Credit Rating", "Local Currency LT|0")</f>
        <v>43963</v>
      </c>
      <c r="S78" s="10">
        <f>_xll.SNL.Clients.Office.Excel.Functions.SPG(A78, "RD_CREDIT_WATCH_OUTLOOK_DATE_GLOBAL", "Issuer Credit Rating", "Local Currency LT|0")</f>
        <v>45366</v>
      </c>
    </row>
    <row r="79" spans="1:19" x14ac:dyDescent="0.3">
      <c r="A79" t="s">
        <v>83</v>
      </c>
      <c r="B79" t="str">
        <f>_xll.SNL.Clients.Office.Excel.Functions.SPG(A79,"SP_IPO_DATE")</f>
        <v/>
      </c>
      <c r="C79" s="5">
        <f>_xll.SNL.Clients.Office.Excel.Functions.SPG(A79, "SP_VOLUME_AVG_WEEKLY_TO_SHARES_OUT", , "1M")</f>
        <v>10.231743043458781</v>
      </c>
      <c r="D79" s="5">
        <f>_xll.SNL.Clients.Office.Excel.Functions.SPG(A79, "SP_VOLUME_AVG_WEEKLY_TO_SHARES_OUT", , "3M")</f>
        <v>9.666667963181121</v>
      </c>
      <c r="E79" s="5">
        <f>_xll.SNL.Clients.Office.Excel.Functions.SPG(A79, "SP_VOLUME_AVG_DAILY_TO_1YR_AVG_DAILY", , "1M")</f>
        <v>101.78</v>
      </c>
      <c r="F79" s="5">
        <f>_xll.SNL.Clients.Office.Excel.Functions.SPG(A79, "SP_VOLUME_AVG_DAILY_TO_1YR_AVG_DAILY", , "3M")</f>
        <v>96.16</v>
      </c>
      <c r="G79" s="9" t="str">
        <f>_xll.SNL.Clients.Office.Excel.Functions.SPG(A79, "IQ_SECTOR")</f>
        <v>Consumer Discretionary</v>
      </c>
      <c r="H79" s="9" t="str">
        <f>_xll.SNL.Clients.Office.Excel.Functions.SPG(A79, "IQ_INDUSTRY_GROUP")</f>
        <v>Consumer Services</v>
      </c>
      <c r="I79" s="9" t="str">
        <f>_xll.SNL.Clients.Office.Excel.Functions.SPG(A79, "IQ_INDUSTRY")</f>
        <v>Hotels, Restaurants and Leisure</v>
      </c>
      <c r="J79" s="9" t="str">
        <f>_xll.SNL.Clients.Office.Excel.Functions.SPG(A79, "IQ_PRIMARY_INDUSTRY")</f>
        <v>Casinos and Gaming</v>
      </c>
      <c r="K79" s="9" t="str">
        <f>_xll.SNL.Clients.Office.Excel.Functions.SPG(A79, "NAICS_CODE", "Primary")</f>
        <v>721120 - Casino Hotels</v>
      </c>
      <c r="L79" s="9" t="str">
        <f>_xll.SNL.Clients.Office.Excel.Functions.SPG(A79, "SP_TOPICTAG")</f>
        <v>Entertainment Systems</v>
      </c>
      <c r="M79" s="5">
        <f>_xll.SNL.Clients.Office.Excel.Functions.SPG(A79, "SP_PCT_SHARES_OWNED_ALL_INSTITUTIONS")</f>
        <v>106.2</v>
      </c>
      <c r="N79" s="9" t="str">
        <f>_xll.SNL.Clients.Office.Excel.Functions.SPG(A79, "RD_CREDIT_RATING_GLOBAL", "Issuer Credit Rating", "Local Currency LT|0")</f>
        <v>B+</v>
      </c>
      <c r="O79" s="9" t="str">
        <f>_xll.SNL.Clients.Office.Excel.Functions.SPG(A79, "RD_CWOL_GLOBAL", "Issuer Credit Rating", "Local Currency LT|0")</f>
        <v>Stable</v>
      </c>
      <c r="P79" s="9" t="str">
        <f>_xll.SNL.Clients.Office.Excel.Functions.SPG(A79, "RD_RATING_ACTION_GLOBAL", "Issuer Credit Rating", "Local Currency LT|0")</f>
        <v>CreditWatch/Outlook (11/01/2024)</v>
      </c>
      <c r="Q79" s="10">
        <f>_xll.SNL.Clients.Office.Excel.Functions.SPG(A79, "RD_LAST_REVIEW_DATE_GLOBAL", "Issuer Credit Rating", "Local Currency LT")</f>
        <v>45597</v>
      </c>
      <c r="R79" s="10">
        <f>_xll.SNL.Clients.Office.Excel.Functions.SPG(A79, "RD_CREDIT_RATING_DATE_GLOBAL", "Issuer Credit Rating", "Local Currency LT|0")</f>
        <v>44994</v>
      </c>
      <c r="S79" s="10">
        <f>_xll.SNL.Clients.Office.Excel.Functions.SPG(A79, "RD_CREDIT_WATCH_OUTLOOK_DATE_GLOBAL", "Issuer Credit Rating", "Local Currency LT|0")</f>
        <v>45597</v>
      </c>
    </row>
    <row r="80" spans="1:19" x14ac:dyDescent="0.3">
      <c r="A80" t="s">
        <v>84</v>
      </c>
      <c r="B80" s="10">
        <f>_xll.SNL.Clients.Office.Excel.Functions.SPG(A80,"SP_IPO_DATE")</f>
        <v>34172</v>
      </c>
      <c r="C80" s="5">
        <f>_xll.SNL.Clients.Office.Excel.Functions.SPG(A80, "SP_VOLUME_AVG_WEEKLY_TO_SHARES_OUT", , "1M")</f>
        <v>4.0811250314739684</v>
      </c>
      <c r="D80" s="5">
        <f>_xll.SNL.Clients.Office.Excel.Functions.SPG(A80, "SP_VOLUME_AVG_WEEKLY_TO_SHARES_OUT", , "3M")</f>
        <v>3.5954644315033395</v>
      </c>
      <c r="E80" s="5">
        <f>_xll.SNL.Clients.Office.Excel.Functions.SPG(A80, "SP_VOLUME_AVG_DAILY_TO_1YR_AVG_DAILY", , "1M")</f>
        <v>95.91</v>
      </c>
      <c r="F80" s="5">
        <f>_xll.SNL.Clients.Office.Excel.Functions.SPG(A80, "SP_VOLUME_AVG_DAILY_TO_1YR_AVG_DAILY", , "3M")</f>
        <v>84.49</v>
      </c>
      <c r="G80" s="9" t="str">
        <f>_xll.SNL.Clients.Office.Excel.Functions.SPG(A80, "IQ_SECTOR")</f>
        <v>Real Estate</v>
      </c>
      <c r="H80" s="9" t="str">
        <f>_xll.SNL.Clients.Office.Excel.Functions.SPG(A80, "IQ_INDUSTRY_GROUP")</f>
        <v>Equity Real Estate Investment Trusts (REITs)</v>
      </c>
      <c r="I80" s="9" t="str">
        <f>_xll.SNL.Clients.Office.Excel.Functions.SPG(A80, "IQ_INDUSTRY")</f>
        <v>Residential REITs</v>
      </c>
      <c r="J80" s="9" t="str">
        <f>_xll.SNL.Clients.Office.Excel.Functions.SPG(A80, "IQ_PRIMARY_INDUSTRY")</f>
        <v>Multi-Family Residential REITs</v>
      </c>
      <c r="K80" s="9" t="str">
        <f>_xll.SNL.Clients.Office.Excel.Functions.SPG(A80, "NAICS_CODE", "Primary")</f>
        <v>531110 - Lessors of Residential Buildings and Dwellings</v>
      </c>
      <c r="L80" s="9" t="str">
        <f>_xll.SNL.Clients.Office.Excel.Functions.SPG(A80, "SP_TOPICTAG")</f>
        <v/>
      </c>
      <c r="M80" s="5">
        <f>_xll.SNL.Clients.Office.Excel.Functions.SPG(A80, "SP_PCT_SHARES_OWNED_ALL_INSTITUTIONS")</f>
        <v>97.95</v>
      </c>
      <c r="N80" s="9" t="str">
        <f>_xll.SNL.Clients.Office.Excel.Functions.SPG(A80, "RD_CREDIT_RATING_GLOBAL", "Issuer Credit Rating", "Local Currency LT|0")</f>
        <v>A-</v>
      </c>
      <c r="O80" s="9" t="str">
        <f>_xll.SNL.Clients.Office.Excel.Functions.SPG(A80, "RD_CWOL_GLOBAL", "Issuer Credit Rating", "Local Currency LT|0")</f>
        <v>Stable</v>
      </c>
      <c r="P80" s="9" t="str">
        <f>_xll.SNL.Clients.Office.Excel.Functions.SPG(A80, "RD_RATING_ACTION_GLOBAL", "Issuer Credit Rating", "Local Currency LT|0")</f>
        <v>Upgrade | CreditWatch/Outlook (02/04/2019)</v>
      </c>
      <c r="Q80" s="10">
        <f>_xll.SNL.Clients.Office.Excel.Functions.SPG(A80, "RD_LAST_REVIEW_DATE_GLOBAL", "Issuer Credit Rating", "Local Currency LT")</f>
        <v>45674</v>
      </c>
      <c r="R80" s="10">
        <f>_xll.SNL.Clients.Office.Excel.Functions.SPG(A80, "RD_CREDIT_RATING_DATE_GLOBAL", "Issuer Credit Rating", "Local Currency LT|0")</f>
        <v>43500</v>
      </c>
      <c r="S80" s="10">
        <f>_xll.SNL.Clients.Office.Excel.Functions.SPG(A80, "RD_CREDIT_WATCH_OUTLOOK_DATE_GLOBAL", "Issuer Credit Rating", "Local Currency LT|0")</f>
        <v>43500</v>
      </c>
    </row>
    <row r="81" spans="1:19" x14ac:dyDescent="0.3">
      <c r="A81" t="s">
        <v>85</v>
      </c>
      <c r="B81" s="10">
        <f>_xll.SNL.Clients.Office.Excel.Functions.SPG(A81,"SP_IPO_DATE")</f>
        <v>34653</v>
      </c>
      <c r="C81" s="5">
        <f>_xll.SNL.Clients.Office.Excel.Functions.SPG(A81, "SP_VOLUME_AVG_WEEKLY_TO_SHARES_OUT", , "1M")</f>
        <v>4.7369000149902565</v>
      </c>
      <c r="D81" s="5">
        <f>_xll.SNL.Clients.Office.Excel.Functions.SPG(A81, "SP_VOLUME_AVG_WEEKLY_TO_SHARES_OUT", , "3M")</f>
        <v>3.8631935018447687</v>
      </c>
      <c r="E81" s="5">
        <f>_xll.SNL.Clients.Office.Excel.Functions.SPG(A81, "SP_VOLUME_AVG_DAILY_TO_1YR_AVG_DAILY", , "1M")</f>
        <v>137.15</v>
      </c>
      <c r="F81" s="5">
        <f>_xll.SNL.Clients.Office.Excel.Functions.SPG(A81, "SP_VOLUME_AVG_DAILY_TO_1YR_AVG_DAILY", , "3M")</f>
        <v>111.85</v>
      </c>
      <c r="G81" s="9" t="str">
        <f>_xll.SNL.Clients.Office.Excel.Functions.SPG(A81, "IQ_SECTOR")</f>
        <v>Financials</v>
      </c>
      <c r="H81" s="9" t="str">
        <f>_xll.SNL.Clients.Office.Excel.Functions.SPG(A81, "IQ_INDUSTRY_GROUP")</f>
        <v>Financial Services</v>
      </c>
      <c r="I81" s="9" t="str">
        <f>_xll.SNL.Clients.Office.Excel.Functions.SPG(A81, "IQ_INDUSTRY")</f>
        <v>Consumer Finance</v>
      </c>
      <c r="J81" s="9" t="str">
        <f>_xll.SNL.Clients.Office.Excel.Functions.SPG(A81, "IQ_PRIMARY_INDUSTRY")</f>
        <v>Consumer Finance</v>
      </c>
      <c r="K81" s="9" t="str">
        <f>_xll.SNL.Clients.Office.Excel.Functions.SPG(A81, "NAICS_CODE", "Primary")</f>
        <v>522210 - Credit Card Issuing</v>
      </c>
      <c r="L81" s="9" t="str">
        <f>_xll.SNL.Clients.Office.Excel.Functions.SPG(A81, "SP_TOPICTAG")</f>
        <v>Consumer Lending</v>
      </c>
      <c r="M81" s="5">
        <f>_xll.SNL.Clients.Office.Excel.Functions.SPG(A81, "SP_PCT_SHARES_OWNED_ALL_INSTITUTIONS")</f>
        <v>90.74</v>
      </c>
      <c r="N81" s="9" t="str">
        <f>_xll.SNL.Clients.Office.Excel.Functions.SPG(A81, "RD_CREDIT_RATING_GLOBAL", "Issuer Credit Rating", "Local Currency LT|0")</f>
        <v>BBB</v>
      </c>
      <c r="O81" s="9" t="str">
        <f>_xll.SNL.Clients.Office.Excel.Functions.SPG(A81, "RD_CWOL_GLOBAL", "Issuer Credit Rating", "Local Currency LT|0")</f>
        <v>Stable</v>
      </c>
      <c r="P81" s="9" t="str">
        <f>_xll.SNL.Clients.Office.Excel.Functions.SPG(A81, "RD_RATING_ACTION_GLOBAL", "Issuer Credit Rating", "Local Currency LT|0")</f>
        <v>CreditWatch/Outlook (03/25/2021)</v>
      </c>
      <c r="Q81" s="10">
        <f>_xll.SNL.Clients.Office.Excel.Functions.SPG(A81, "RD_LAST_REVIEW_DATE_GLOBAL", "Issuer Credit Rating", "Local Currency LT")</f>
        <v>45600</v>
      </c>
      <c r="R81" s="10">
        <f>_xll.SNL.Clients.Office.Excel.Functions.SPG(A81, "RD_CREDIT_RATING_DATE_GLOBAL", "Issuer Credit Rating", "Local Currency LT|0")</f>
        <v>39981</v>
      </c>
      <c r="S81" s="10">
        <f>_xll.SNL.Clients.Office.Excel.Functions.SPG(A81, "RD_CREDIT_WATCH_OUTLOOK_DATE_GLOBAL", "Issuer Credit Rating", "Local Currency LT|0")</f>
        <v>44280</v>
      </c>
    </row>
    <row r="82" spans="1:19" x14ac:dyDescent="0.3">
      <c r="A82" t="s">
        <v>86</v>
      </c>
      <c r="B82" t="str">
        <f>_xll.SNL.Clients.Office.Excel.Functions.SPG(A82,"SP_IPO_DATE")</f>
        <v/>
      </c>
      <c r="C82" s="5">
        <f>_xll.SNL.Clients.Office.Excel.Functions.SPG(A82, "SP_VOLUME_AVG_WEEKLY_TO_SHARES_OUT", , "1M")</f>
        <v>4.9494640427719876</v>
      </c>
      <c r="D82" s="5">
        <f>_xll.SNL.Clients.Office.Excel.Functions.SPG(A82, "SP_VOLUME_AVG_WEEKLY_TO_SHARES_OUT", , "3M")</f>
        <v>4.7408330465102155</v>
      </c>
      <c r="E82" s="5">
        <f>_xll.SNL.Clients.Office.Excel.Functions.SPG(A82, "SP_VOLUME_AVG_DAILY_TO_1YR_AVG_DAILY", , "1M")</f>
        <v>113.1</v>
      </c>
      <c r="F82" s="5">
        <f>_xll.SNL.Clients.Office.Excel.Functions.SPG(A82, "SP_VOLUME_AVG_DAILY_TO_1YR_AVG_DAILY", , "3M")</f>
        <v>108.34</v>
      </c>
      <c r="G82" s="9" t="str">
        <f>_xll.SNL.Clients.Office.Excel.Functions.SPG(A82, "IQ_SECTOR")</f>
        <v>Health Care</v>
      </c>
      <c r="H82" s="9" t="str">
        <f>_xll.SNL.Clients.Office.Excel.Functions.SPG(A82, "IQ_INDUSTRY_GROUP")</f>
        <v>Health Care Equipment and Services</v>
      </c>
      <c r="I82" s="9" t="str">
        <f>_xll.SNL.Clients.Office.Excel.Functions.SPG(A82, "IQ_INDUSTRY")</f>
        <v>Health Care Providers and Services</v>
      </c>
      <c r="J82" s="9" t="str">
        <f>_xll.SNL.Clients.Office.Excel.Functions.SPG(A82, "IQ_PRIMARY_INDUSTRY")</f>
        <v>Health Care Distributors</v>
      </c>
      <c r="K82" s="9" t="str">
        <f>_xll.SNL.Clients.Office.Excel.Functions.SPG(A82, "NAICS_CODE", "Primary")</f>
        <v>423450 - Medical, Dental, and Hospital Equipment and Supplies Merchant Wholesalers</v>
      </c>
      <c r="L82" s="9" t="str">
        <f>_xll.SNL.Clients.Office.Excel.Functions.SPG(A82, "SP_TOPICTAG")</f>
        <v>Health Diagnostics; Nephrology; Oncology; Rheumatology; Surgery; Urology</v>
      </c>
      <c r="M82" s="5">
        <f>_xll.SNL.Clients.Office.Excel.Functions.SPG(A82, "SP_PCT_SHARES_OWNED_ALL_INSTITUTIONS")</f>
        <v>83</v>
      </c>
      <c r="N82" s="9" t="str">
        <f>_xll.SNL.Clients.Office.Excel.Functions.SPG(A82, "RD_CREDIT_RATING_GLOBAL", "Issuer Credit Rating", "Local Currency LT|0")</f>
        <v>BBB</v>
      </c>
      <c r="O82" s="9" t="str">
        <f>_xll.SNL.Clients.Office.Excel.Functions.SPG(A82, "RD_CWOL_GLOBAL", "Issuer Credit Rating", "Local Currency LT|0")</f>
        <v>Stable</v>
      </c>
      <c r="P82" s="9" t="str">
        <f>_xll.SNL.Clients.Office.Excel.Functions.SPG(A82, "RD_RATING_ACTION_GLOBAL", "Issuer Credit Rating", "Local Currency LT|0")</f>
        <v>CreditWatch/Outlook (11/12/2024)</v>
      </c>
      <c r="Q82" s="10">
        <f>_xll.SNL.Clients.Office.Excel.Functions.SPG(A82, "RD_LAST_REVIEW_DATE_GLOBAL", "Issuer Credit Rating", "Local Currency LT")</f>
        <v>45608</v>
      </c>
      <c r="R82" s="10">
        <f>_xll.SNL.Clients.Office.Excel.Functions.SPG(A82, "RD_CREDIT_RATING_DATE_GLOBAL", "Issuer Credit Rating", "Local Currency LT|0")</f>
        <v>43815</v>
      </c>
      <c r="S82" s="10">
        <f>_xll.SNL.Clients.Office.Excel.Functions.SPG(A82, "RD_CREDIT_WATCH_OUTLOOK_DATE_GLOBAL", "Issuer Credit Rating", "Local Currency LT|0")</f>
        <v>45608</v>
      </c>
    </row>
    <row r="83" spans="1:19" x14ac:dyDescent="0.3">
      <c r="A83" t="s">
        <v>87</v>
      </c>
      <c r="B83" t="str">
        <f>_xll.SNL.Clients.Office.Excel.Functions.SPG(A83,"SP_IPO_DATE")</f>
        <v/>
      </c>
      <c r="C83" s="5">
        <f>_xll.SNL.Clients.Office.Excel.Functions.SPG(A83, "SP_VOLUME_AVG_WEEKLY_TO_SHARES_OUT", , "1M")</f>
        <v>4.958887611478306</v>
      </c>
      <c r="D83" s="5">
        <f>_xll.SNL.Clients.Office.Excel.Functions.SPG(A83, "SP_VOLUME_AVG_WEEKLY_TO_SHARES_OUT", , "3M")</f>
        <v>6.1162797683882486</v>
      </c>
      <c r="E83" s="5">
        <f>_xll.SNL.Clients.Office.Excel.Functions.SPG(A83, "SP_VOLUME_AVG_DAILY_TO_1YR_AVG_DAILY", , "1M")</f>
        <v>80.47</v>
      </c>
      <c r="F83" s="5">
        <f>_xll.SNL.Clients.Office.Excel.Functions.SPG(A83, "SP_VOLUME_AVG_DAILY_TO_1YR_AVG_DAILY", , "3M")</f>
        <v>99.25</v>
      </c>
      <c r="G83" s="9" t="str">
        <f>_xll.SNL.Clients.Office.Excel.Functions.SPG(A83, "IQ_SECTOR")</f>
        <v>Consumer Discretionary</v>
      </c>
      <c r="H83" s="9" t="str">
        <f>_xll.SNL.Clients.Office.Excel.Functions.SPG(A83, "IQ_INDUSTRY_GROUP")</f>
        <v>Consumer Discretionary Distribution and Retail</v>
      </c>
      <c r="I83" s="9" t="str">
        <f>_xll.SNL.Clients.Office.Excel.Functions.SPG(A83, "IQ_INDUSTRY")</f>
        <v>Specialty Retail</v>
      </c>
      <c r="J83" s="9" t="str">
        <f>_xll.SNL.Clients.Office.Excel.Functions.SPG(A83, "IQ_PRIMARY_INDUSTRY")</f>
        <v>Automotive Retail</v>
      </c>
      <c r="K83" s="9" t="str">
        <f>_xll.SNL.Clients.Office.Excel.Functions.SPG(A83, "NAICS_CODE", "Primary")</f>
        <v>4411 - Automobile Dealers</v>
      </c>
      <c r="L83" s="9" t="str">
        <f>_xll.SNL.Clients.Office.Excel.Functions.SPG(A83, "SP_TOPICTAG")</f>
        <v>Fleet Management</v>
      </c>
      <c r="M83" s="5">
        <f>_xll.SNL.Clients.Office.Excel.Functions.SPG(A83, "SP_PCT_SHARES_OWNED_ALL_INSTITUTIONS")</f>
        <v>109.92</v>
      </c>
      <c r="N83" s="9" t="str">
        <f>_xll.SNL.Clients.Office.Excel.Functions.SPG(A83, "RD_CREDIT_RATING_GLOBAL", "Issuer Credit Rating", "Local Currency LT|0")</f>
        <v/>
      </c>
      <c r="O83" s="9" t="str">
        <f>_xll.SNL.Clients.Office.Excel.Functions.SPG(A83, "RD_CWOL_GLOBAL", "Issuer Credit Rating", "Local Currency LT|0")</f>
        <v/>
      </c>
      <c r="P83" s="9" t="str">
        <f>_xll.SNL.Clients.Office.Excel.Functions.SPG(A83, "RD_RATING_ACTION_GLOBAL", "Issuer Credit Rating", "Local Currency LT|0")</f>
        <v/>
      </c>
      <c r="Q83" s="10" t="str">
        <f>_xll.SNL.Clients.Office.Excel.Functions.SPG(A83, "RD_LAST_REVIEW_DATE_GLOBAL", "Issuer Credit Rating", "Local Currency LT")</f>
        <v/>
      </c>
      <c r="R83" s="10" t="str">
        <f>_xll.SNL.Clients.Office.Excel.Functions.SPG(A83, "RD_CREDIT_RATING_DATE_GLOBAL", "Issuer Credit Rating", "Local Currency LT|0")</f>
        <v/>
      </c>
      <c r="S83" s="10" t="str">
        <f>_xll.SNL.Clients.Office.Excel.Functions.SPG(A83, "RD_CREDIT_WATCH_OUTLOOK_DATE_GLOBAL", "Issuer Credit Rating", "Local Currency LT|0")</f>
        <v/>
      </c>
    </row>
    <row r="84" spans="1:19" x14ac:dyDescent="0.3">
      <c r="A84" t="s">
        <v>88</v>
      </c>
      <c r="B84" t="str">
        <f>_xll.SNL.Clients.Office.Excel.Functions.SPG(A84,"SP_IPO_DATE")</f>
        <v/>
      </c>
      <c r="C84" s="5">
        <f>_xll.SNL.Clients.Office.Excel.Functions.SPG(A84, "SP_VOLUME_AVG_WEEKLY_TO_SHARES_OUT", , "1M")</f>
        <v>8.6543458016580548</v>
      </c>
      <c r="D84" s="5">
        <f>_xll.SNL.Clients.Office.Excel.Functions.SPG(A84, "SP_VOLUME_AVG_WEEKLY_TO_SHARES_OUT", , "3M")</f>
        <v>8.6302827675299145</v>
      </c>
      <c r="E84" s="5">
        <f>_xll.SNL.Clients.Office.Excel.Functions.SPG(A84, "SP_VOLUME_AVG_DAILY_TO_1YR_AVG_DAILY", , "1M")</f>
        <v>74.12</v>
      </c>
      <c r="F84" s="5">
        <f>_xll.SNL.Clients.Office.Excel.Functions.SPG(A84, "SP_VOLUME_AVG_DAILY_TO_1YR_AVG_DAILY", , "3M")</f>
        <v>73.91</v>
      </c>
      <c r="G84" s="9" t="str">
        <f>_xll.SNL.Clients.Office.Excel.Functions.SPG(A84, "IQ_SECTOR")</f>
        <v>Consumer Discretionary</v>
      </c>
      <c r="H84" s="9" t="str">
        <f>_xll.SNL.Clients.Office.Excel.Functions.SPG(A84, "IQ_INDUSTRY_GROUP")</f>
        <v>Consumer Services</v>
      </c>
      <c r="I84" s="9" t="str">
        <f>_xll.SNL.Clients.Office.Excel.Functions.SPG(A84, "IQ_INDUSTRY")</f>
        <v>Hotels, Restaurants and Leisure</v>
      </c>
      <c r="J84" s="9" t="str">
        <f>_xll.SNL.Clients.Office.Excel.Functions.SPG(A84, "IQ_PRIMARY_INDUSTRY")</f>
        <v>Hotels, Resorts and Cruise Lines</v>
      </c>
      <c r="K84" s="9" t="str">
        <f>_xll.SNL.Clients.Office.Excel.Functions.SPG(A84, "NAICS_CODE", "Primary")</f>
        <v>487210 - Scenic and Sightseeing Transportation, Water</v>
      </c>
      <c r="L84" s="9" t="str">
        <f>_xll.SNL.Clients.Office.Excel.Functions.SPG(A84, "SP_TOPICTAG")</f>
        <v>Adventure Travel; Environmental Engineering; Marine Transportation; Tourism; Travel Accommodations</v>
      </c>
      <c r="M84" s="5">
        <f>_xll.SNL.Clients.Office.Excel.Functions.SPG(A84, "SP_PCT_SHARES_OWNED_ALL_INSTITUTIONS")</f>
        <v>62.3</v>
      </c>
      <c r="N84" s="9" t="str">
        <f>_xll.SNL.Clients.Office.Excel.Functions.SPG(A84, "RD_CREDIT_RATING_GLOBAL", "Issuer Credit Rating", "Local Currency LT|0")</f>
        <v/>
      </c>
      <c r="O84" s="9" t="str">
        <f>_xll.SNL.Clients.Office.Excel.Functions.SPG(A84, "RD_CWOL_GLOBAL", "Issuer Credit Rating", "Local Currency LT|0")</f>
        <v/>
      </c>
      <c r="P84" s="9" t="str">
        <f>_xll.SNL.Clients.Office.Excel.Functions.SPG(A84, "RD_RATING_ACTION_GLOBAL", "Issuer Credit Rating", "Local Currency LT|0")</f>
        <v/>
      </c>
      <c r="Q84" s="10" t="str">
        <f>_xll.SNL.Clients.Office.Excel.Functions.SPG(A84, "RD_LAST_REVIEW_DATE_GLOBAL", "Issuer Credit Rating", "Local Currency LT")</f>
        <v/>
      </c>
      <c r="R84" s="10" t="str">
        <f>_xll.SNL.Clients.Office.Excel.Functions.SPG(A84, "RD_CREDIT_RATING_DATE_GLOBAL", "Issuer Credit Rating", "Local Currency LT|0")</f>
        <v/>
      </c>
      <c r="S84" s="10" t="str">
        <f>_xll.SNL.Clients.Office.Excel.Functions.SPG(A84, "RD_CREDIT_WATCH_OUTLOOK_DATE_GLOBAL", "Issuer Credit Rating", "Local Currency LT|0")</f>
        <v/>
      </c>
    </row>
    <row r="85" spans="1:19" x14ac:dyDescent="0.3">
      <c r="A85" t="s">
        <v>89</v>
      </c>
      <c r="B85" t="str">
        <f>_xll.SNL.Clients.Office.Excel.Functions.SPG(A85,"SP_IPO_DATE")</f>
        <v/>
      </c>
      <c r="C85" s="5">
        <f>_xll.SNL.Clients.Office.Excel.Functions.SPG(A85, "SP_VOLUME_AVG_WEEKLY_TO_SHARES_OUT", , "1M")</f>
        <v>3.421714537706686</v>
      </c>
      <c r="D85" s="5">
        <f>_xll.SNL.Clients.Office.Excel.Functions.SPG(A85, "SP_VOLUME_AVG_WEEKLY_TO_SHARES_OUT", , "3M")</f>
        <v>2.8665312471774165</v>
      </c>
      <c r="E85" s="5">
        <f>_xll.SNL.Clients.Office.Excel.Functions.SPG(A85, "SP_VOLUME_AVG_DAILY_TO_1YR_AVG_DAILY", , "1M")</f>
        <v>139.05000000000001</v>
      </c>
      <c r="F85" s="5">
        <f>_xll.SNL.Clients.Office.Excel.Functions.SPG(A85, "SP_VOLUME_AVG_DAILY_TO_1YR_AVG_DAILY", , "3M")</f>
        <v>116.49</v>
      </c>
      <c r="G85" s="9" t="str">
        <f>_xll.SNL.Clients.Office.Excel.Functions.SPG(A85, "IQ_SECTOR")</f>
        <v>Industrials</v>
      </c>
      <c r="H85" s="9" t="str">
        <f>_xll.SNL.Clients.Office.Excel.Functions.SPG(A85, "IQ_INDUSTRY_GROUP")</f>
        <v>Capital Goods</v>
      </c>
      <c r="I85" s="9" t="str">
        <f>_xll.SNL.Clients.Office.Excel.Functions.SPG(A85, "IQ_INDUSTRY")</f>
        <v>Building Products</v>
      </c>
      <c r="J85" s="9" t="str">
        <f>_xll.SNL.Clients.Office.Excel.Functions.SPG(A85, "IQ_PRIMARY_INDUSTRY")</f>
        <v>Building Products</v>
      </c>
      <c r="K85" s="9" t="str">
        <f>_xll.SNL.Clients.Office.Excel.Functions.SPG(A85, "NAICS_CODE", "Primary")</f>
        <v>333415 - Air-Conditioning and Warm Air Heating Equipment and Commercial and Industrial Refrigeration Equipment Manufacturing</v>
      </c>
      <c r="L85" s="9" t="str">
        <f>_xll.SNL.Clients.Office.Excel.Functions.SPG(A85, "SP_TOPICTAG")</f>
        <v>Energy Management; Industrial Automation; Smart Building; Security Management</v>
      </c>
      <c r="M85" s="5">
        <f>_xll.SNL.Clients.Office.Excel.Functions.SPG(A85, "SP_PCT_SHARES_OWNED_ALL_INSTITUTIONS")</f>
        <v>85.16</v>
      </c>
      <c r="N85" s="9" t="str">
        <f>_xll.SNL.Clients.Office.Excel.Functions.SPG(A85, "RD_CREDIT_RATING_GLOBAL", "Issuer Credit Rating", "Local Currency LT|0")</f>
        <v>BBB</v>
      </c>
      <c r="O85" s="9" t="str">
        <f>_xll.SNL.Clients.Office.Excel.Functions.SPG(A85, "RD_CWOL_GLOBAL", "Issuer Credit Rating", "Local Currency LT|0")</f>
        <v>Positive</v>
      </c>
      <c r="P85" s="9" t="str">
        <f>_xll.SNL.Clients.Office.Excel.Functions.SPG(A85, "RD_RATING_ACTION_GLOBAL", "Issuer Credit Rating", "Local Currency LT|0")</f>
        <v>CreditWatch/Outlook (12/12/2023)</v>
      </c>
      <c r="Q85" s="10">
        <f>_xll.SNL.Clients.Office.Excel.Functions.SPG(A85, "RD_LAST_REVIEW_DATE_GLOBAL", "Issuer Credit Rating", "Local Currency LT")</f>
        <v>45272</v>
      </c>
      <c r="R85" s="10">
        <f>_xll.SNL.Clients.Office.Excel.Functions.SPG(A85, "RD_CREDIT_RATING_DATE_GLOBAL", "Issuer Credit Rating", "Local Currency LT|0")</f>
        <v>43868</v>
      </c>
      <c r="S85" s="10">
        <f>_xll.SNL.Clients.Office.Excel.Functions.SPG(A85, "RD_CREDIT_WATCH_OUTLOOK_DATE_GLOBAL", "Issuer Credit Rating", "Local Currency LT|0")</f>
        <v>45272</v>
      </c>
    </row>
    <row r="86" spans="1:19" x14ac:dyDescent="0.3">
      <c r="A86" t="s">
        <v>90</v>
      </c>
      <c r="B86" t="str">
        <f>_xll.SNL.Clients.Office.Excel.Functions.SPG(A86,"SP_IPO_DATE")</f>
        <v/>
      </c>
      <c r="C86" s="5">
        <f>_xll.SNL.Clients.Office.Excel.Functions.SPG(A86, "SP_VOLUME_AVG_WEEKLY_TO_SHARES_OUT", , "1M")</f>
        <v>2.6277478306536617</v>
      </c>
      <c r="D86" s="5">
        <f>_xll.SNL.Clients.Office.Excel.Functions.SPG(A86, "SP_VOLUME_AVG_WEEKLY_TO_SHARES_OUT", , "3M")</f>
        <v>2.1839286659773536</v>
      </c>
      <c r="E86" s="5">
        <f>_xll.SNL.Clients.Office.Excel.Functions.SPG(A86, "SP_VOLUME_AVG_DAILY_TO_1YR_AVG_DAILY", , "1M")</f>
        <v>102.59</v>
      </c>
      <c r="F86" s="5">
        <f>_xll.SNL.Clients.Office.Excel.Functions.SPG(A86, "SP_VOLUME_AVG_DAILY_TO_1YR_AVG_DAILY", , "3M")</f>
        <v>85.26</v>
      </c>
      <c r="G86" s="9" t="str">
        <f>_xll.SNL.Clients.Office.Excel.Functions.SPG(A86, "IQ_SECTOR")</f>
        <v>Industrials</v>
      </c>
      <c r="H86" s="9" t="str">
        <f>_xll.SNL.Clients.Office.Excel.Functions.SPG(A86, "IQ_INDUSTRY_GROUP")</f>
        <v>Capital Goods</v>
      </c>
      <c r="I86" s="9" t="str">
        <f>_xll.SNL.Clients.Office.Excel.Functions.SPG(A86, "IQ_INDUSTRY")</f>
        <v>Machinery</v>
      </c>
      <c r="J86" s="9" t="str">
        <f>_xll.SNL.Clients.Office.Excel.Functions.SPG(A86, "IQ_PRIMARY_INDUSTRY")</f>
        <v>Construction Machinery and Heavy Transportation Equipment</v>
      </c>
      <c r="K86" s="9" t="str">
        <f>_xll.SNL.Clients.Office.Excel.Functions.SPG(A86, "NAICS_CODE", "Primary")</f>
        <v>333120 - Construction Machinery Manufacturing</v>
      </c>
      <c r="L86" s="9" t="str">
        <f>_xll.SNL.Clients.Office.Excel.Functions.SPG(A86, "SP_TOPICTAG")</f>
        <v>Energy Storage; Fleet Management; Industrial Automation; Simulation; Employee Benefits; Process Automation</v>
      </c>
      <c r="M86" s="5">
        <f>_xll.SNL.Clients.Office.Excel.Functions.SPG(A86, "SP_PCT_SHARES_OWNED_ALL_INSTITUTIONS")</f>
        <v>72.319999999999993</v>
      </c>
      <c r="N86" s="9" t="str">
        <f>_xll.SNL.Clients.Office.Excel.Functions.SPG(A86, "RD_CREDIT_RATING_GLOBAL", "Issuer Credit Rating", "Local Currency LT|0")</f>
        <v>A</v>
      </c>
      <c r="O86" s="9" t="str">
        <f>_xll.SNL.Clients.Office.Excel.Functions.SPG(A86, "RD_CWOL_GLOBAL", "Issuer Credit Rating", "Local Currency LT|0")</f>
        <v>Stable</v>
      </c>
      <c r="P86" s="9" t="str">
        <f>_xll.SNL.Clients.Office.Excel.Functions.SPG(A86, "RD_RATING_ACTION_GLOBAL", "Issuer Credit Rating", "Local Currency LT|0")</f>
        <v>CreditWatch/Outlook (10/26/2017)</v>
      </c>
      <c r="Q86" s="10">
        <f>_xll.SNL.Clients.Office.Excel.Functions.SPG(A86, "RD_LAST_REVIEW_DATE_GLOBAL", "Issuer Credit Rating", "Local Currency LT")</f>
        <v>45588</v>
      </c>
      <c r="R86" s="10">
        <f>_xll.SNL.Clients.Office.Excel.Functions.SPG(A86, "RD_CREDIT_RATING_DATE_GLOBAL", "Issuer Credit Rating", "Local Currency LT|0")</f>
        <v>37796</v>
      </c>
      <c r="S86" s="10">
        <f>_xll.SNL.Clients.Office.Excel.Functions.SPG(A86, "RD_CREDIT_WATCH_OUTLOOK_DATE_GLOBAL", "Issuer Credit Rating", "Local Currency LT|0")</f>
        <v>43034</v>
      </c>
    </row>
    <row r="87" spans="1:19" x14ac:dyDescent="0.3">
      <c r="A87" t="s">
        <v>91</v>
      </c>
      <c r="B87" s="10">
        <f>_xll.SNL.Clients.Office.Excel.Functions.SPG(A87,"SP_IPO_DATE")</f>
        <v>40343</v>
      </c>
      <c r="C87" s="5">
        <f>_xll.SNL.Clients.Office.Excel.Functions.SPG(A87, "SP_VOLUME_AVG_WEEKLY_TO_SHARES_OUT", , "1M")</f>
        <v>3.7500671971027564</v>
      </c>
      <c r="D87" s="5">
        <f>_xll.SNL.Clients.Office.Excel.Functions.SPG(A87, "SP_VOLUME_AVG_WEEKLY_TO_SHARES_OUT", , "3M")</f>
        <v>4.1866869372877833</v>
      </c>
      <c r="E87" s="5">
        <f>_xll.SNL.Clients.Office.Excel.Functions.SPG(A87, "SP_VOLUME_AVG_DAILY_TO_1YR_AVG_DAILY", , "1M")</f>
        <v>94.08</v>
      </c>
      <c r="F87" s="5">
        <f>_xll.SNL.Clients.Office.Excel.Functions.SPG(A87, "SP_VOLUME_AVG_DAILY_TO_1YR_AVG_DAILY", , "3M")</f>
        <v>105.04</v>
      </c>
      <c r="G87" s="9" t="str">
        <f>_xll.SNL.Clients.Office.Excel.Functions.SPG(A87, "IQ_SECTOR")</f>
        <v>Financials</v>
      </c>
      <c r="H87" s="9" t="str">
        <f>_xll.SNL.Clients.Office.Excel.Functions.SPG(A87, "IQ_INDUSTRY_GROUP")</f>
        <v>Financial Services</v>
      </c>
      <c r="I87" s="9" t="str">
        <f>_xll.SNL.Clients.Office.Excel.Functions.SPG(A87, "IQ_INDUSTRY")</f>
        <v>Capital Markets</v>
      </c>
      <c r="J87" s="9" t="str">
        <f>_xll.SNL.Clients.Office.Excel.Functions.SPG(A87, "IQ_PRIMARY_INDUSTRY")</f>
        <v>Financial Exchanges and Data</v>
      </c>
      <c r="K87" s="9" t="str">
        <f>_xll.SNL.Clients.Office.Excel.Functions.SPG(A87, "NAICS_CODE", "Primary")</f>
        <v>523210 - Securities and Commodity Exchanges</v>
      </c>
      <c r="L87" s="9" t="str">
        <f>_xll.SNL.Clients.Office.Excel.Functions.SPG(A87, "SP_TOPICTAG")</f>
        <v>Data Integration; Digital Asset Management; Data Protection; Cryptocurrency</v>
      </c>
      <c r="M87" s="5">
        <f>_xll.SNL.Clients.Office.Excel.Functions.SPG(A87, "SP_PCT_SHARES_OWNED_ALL_INSTITUTIONS")</f>
        <v>94.03</v>
      </c>
      <c r="N87" s="9" t="str">
        <f>_xll.SNL.Clients.Office.Excel.Functions.SPG(A87, "RD_CREDIT_RATING_GLOBAL", "Issuer Credit Rating", "Local Currency LT|0")</f>
        <v>A-</v>
      </c>
      <c r="O87" s="9" t="str">
        <f>_xll.SNL.Clients.Office.Excel.Functions.SPG(A87, "RD_CWOL_GLOBAL", "Issuer Credit Rating", "Local Currency LT|0")</f>
        <v>Stable</v>
      </c>
      <c r="P87" s="9" t="str">
        <f>_xll.SNL.Clients.Office.Excel.Functions.SPG(A87, "RD_RATING_ACTION_GLOBAL", "Issuer Credit Rating", "Local Currency LT|0")</f>
        <v>CreditWatch/Outlook (09/29/2020)</v>
      </c>
      <c r="Q87" s="10">
        <f>_xll.SNL.Clients.Office.Excel.Functions.SPG(A87, "RD_LAST_REVIEW_DATE_GLOBAL", "Issuer Credit Rating", "Local Currency LT")</f>
        <v>45561</v>
      </c>
      <c r="R87" s="10">
        <f>_xll.SNL.Clients.Office.Excel.Functions.SPG(A87, "RD_CREDIT_RATING_DATE_GLOBAL", "Issuer Credit Rating", "Local Currency LT|0")</f>
        <v>43368</v>
      </c>
      <c r="S87" s="10">
        <f>_xll.SNL.Clients.Office.Excel.Functions.SPG(A87, "RD_CREDIT_WATCH_OUTLOOK_DATE_GLOBAL", "Issuer Credit Rating", "Local Currency LT|0")</f>
        <v>44103</v>
      </c>
    </row>
    <row r="88" spans="1:19" x14ac:dyDescent="0.3">
      <c r="A88" t="s">
        <v>92</v>
      </c>
      <c r="B88" s="10">
        <f>_xll.SNL.Clients.Office.Excel.Functions.SPG(A88,"SP_IPO_DATE")</f>
        <v>38147</v>
      </c>
      <c r="C88" s="5">
        <f>_xll.SNL.Clients.Office.Excel.Functions.SPG(A88, "SP_VOLUME_AVG_WEEKLY_TO_SHARES_OUT", , "1M")</f>
        <v>3.2222979355252654</v>
      </c>
      <c r="D88" s="5">
        <f>_xll.SNL.Clients.Office.Excel.Functions.SPG(A88, "SP_VOLUME_AVG_WEEKLY_TO_SHARES_OUT", , "3M")</f>
        <v>3.1970282938981112</v>
      </c>
      <c r="E88" s="5">
        <f>_xll.SNL.Clients.Office.Excel.Functions.SPG(A88, "SP_VOLUME_AVG_DAILY_TO_1YR_AVG_DAILY", , "1M")</f>
        <v>111.04</v>
      </c>
      <c r="F88" s="5">
        <f>_xll.SNL.Clients.Office.Excel.Functions.SPG(A88, "SP_VOLUME_AVG_DAILY_TO_1YR_AVG_DAILY", , "3M")</f>
        <v>110.17</v>
      </c>
      <c r="G88" s="9" t="str">
        <f>_xll.SNL.Clients.Office.Excel.Functions.SPG(A88, "IQ_SECTOR")</f>
        <v>Real Estate</v>
      </c>
      <c r="H88" s="9" t="str">
        <f>_xll.SNL.Clients.Office.Excel.Functions.SPG(A88, "IQ_INDUSTRY_GROUP")</f>
        <v>Real Estate Management and Development</v>
      </c>
      <c r="I88" s="9" t="str">
        <f>_xll.SNL.Clients.Office.Excel.Functions.SPG(A88, "IQ_INDUSTRY")</f>
        <v>Real Estate Management and Development</v>
      </c>
      <c r="J88" s="9" t="str">
        <f>_xll.SNL.Clients.Office.Excel.Functions.SPG(A88, "IQ_PRIMARY_INDUSTRY")</f>
        <v>Real Estate Services</v>
      </c>
      <c r="K88" s="9" t="str">
        <f>_xll.SNL.Clients.Office.Excel.Functions.SPG(A88, "NAICS_CODE", "Primary")</f>
        <v>531 - Real Estate</v>
      </c>
      <c r="L88" s="9" t="str">
        <f>_xll.SNL.Clients.Office.Excel.Functions.SPG(A88, "SP_TOPICTAG")</f>
        <v>Real Estate Technology</v>
      </c>
      <c r="M88" s="5">
        <f>_xll.SNL.Clients.Office.Excel.Functions.SPG(A88, "SP_PCT_SHARES_OWNED_ALL_INSTITUTIONS")</f>
        <v>100</v>
      </c>
      <c r="N88" s="9" t="str">
        <f>_xll.SNL.Clients.Office.Excel.Functions.SPG(A88, "RD_CREDIT_RATING_GLOBAL", "Issuer Credit Rating", "Local Currency LT|0")</f>
        <v>BBB+</v>
      </c>
      <c r="O88" s="9" t="str">
        <f>_xll.SNL.Clients.Office.Excel.Functions.SPG(A88, "RD_CWOL_GLOBAL", "Issuer Credit Rating", "Local Currency LT|0")</f>
        <v>Stable</v>
      </c>
      <c r="P88" s="9" t="str">
        <f>_xll.SNL.Clients.Office.Excel.Functions.SPG(A88, "RD_RATING_ACTION_GLOBAL", "Issuer Credit Rating", "Local Currency LT|0")</f>
        <v>CreditWatch/Outlook (08/03/2023)</v>
      </c>
      <c r="Q88" s="10">
        <f>_xll.SNL.Clients.Office.Excel.Functions.SPG(A88, "RD_LAST_REVIEW_DATE_GLOBAL", "Issuer Credit Rating", "Local Currency LT")</f>
        <v>45391</v>
      </c>
      <c r="R88" s="10">
        <f>_xll.SNL.Clients.Office.Excel.Functions.SPG(A88, "RD_CREDIT_RATING_DATE_GLOBAL", "Issuer Credit Rating", "Local Currency LT|0")</f>
        <v>44322</v>
      </c>
      <c r="S88" s="10">
        <f>_xll.SNL.Clients.Office.Excel.Functions.SPG(A88, "RD_CREDIT_WATCH_OUTLOOK_DATE_GLOBAL", "Issuer Credit Rating", "Local Currency LT|0")</f>
        <v>45141</v>
      </c>
    </row>
    <row r="89" spans="1:19" x14ac:dyDescent="0.3">
      <c r="A89" t="s">
        <v>93</v>
      </c>
      <c r="B89" s="10">
        <f>_xll.SNL.Clients.Office.Excel.Functions.SPG(A89,"SP_IPO_DATE")</f>
        <v>41451</v>
      </c>
      <c r="C89" s="5">
        <f>_xll.SNL.Clients.Office.Excel.Functions.SPG(A89, "SP_VOLUME_AVG_WEEKLY_TO_SHARES_OUT", , "1M")</f>
        <v>5.6463277506021949</v>
      </c>
      <c r="D89" s="5">
        <f>_xll.SNL.Clients.Office.Excel.Functions.SPG(A89, "SP_VOLUME_AVG_WEEKLY_TO_SHARES_OUT", , "3M")</f>
        <v>5.4011574209658626</v>
      </c>
      <c r="E89" s="5">
        <f>_xll.SNL.Clients.Office.Excel.Functions.SPG(A89, "SP_VOLUME_AVG_DAILY_TO_1YR_AVG_DAILY", , "1M")</f>
        <v>150.12</v>
      </c>
      <c r="F89" s="5">
        <f>_xll.SNL.Clients.Office.Excel.Functions.SPG(A89, "SP_VOLUME_AVG_DAILY_TO_1YR_AVG_DAILY", , "3M")</f>
        <v>143.6</v>
      </c>
      <c r="G89" s="9" t="str">
        <f>_xll.SNL.Clients.Office.Excel.Functions.SPG(A89, "IQ_SECTOR")</f>
        <v>Information Technology</v>
      </c>
      <c r="H89" s="9" t="str">
        <f>_xll.SNL.Clients.Office.Excel.Functions.SPG(A89, "IQ_INDUSTRY_GROUP")</f>
        <v>Technology Hardware and Equipment</v>
      </c>
      <c r="I89" s="9" t="str">
        <f>_xll.SNL.Clients.Office.Excel.Functions.SPG(A89, "IQ_INDUSTRY")</f>
        <v>Electronic Equipment, Instruments and Components</v>
      </c>
      <c r="J89" s="9" t="str">
        <f>_xll.SNL.Clients.Office.Excel.Functions.SPG(A89, "IQ_PRIMARY_INDUSTRY")</f>
        <v>Technology Distributors</v>
      </c>
      <c r="K89" s="9" t="str">
        <f>_xll.SNL.Clients.Office.Excel.Functions.SPG(A89, "NAICS_CODE", "Primary")</f>
        <v>423430 - Computer and Computer Peripheral Equipment and Software Merchant Wholesalers</v>
      </c>
      <c r="L89" s="9" t="str">
        <f>_xll.SNL.Clients.Office.Excel.Functions.SPG(A89, "SP_TOPICTAG")</f>
        <v>Software Development; Cloud Management; Data Integration; Data Protection; Cloud Infrastructure; Cloud Storage; Network Security</v>
      </c>
      <c r="M89" s="5">
        <f>_xll.SNL.Clients.Office.Excel.Functions.SPG(A89, "SP_PCT_SHARES_OWNED_ALL_INSTITUTIONS")</f>
        <v>93.31</v>
      </c>
      <c r="N89" s="9" t="str">
        <f>_xll.SNL.Clients.Office.Excel.Functions.SPG(A89, "RD_CREDIT_RATING_GLOBAL", "Issuer Credit Rating", "Local Currency LT|0")</f>
        <v>BBB-</v>
      </c>
      <c r="O89" s="9" t="str">
        <f>_xll.SNL.Clients.Office.Excel.Functions.SPG(A89, "RD_CWOL_GLOBAL", "Issuer Credit Rating", "Local Currency LT|0")</f>
        <v>Stable</v>
      </c>
      <c r="P89" s="9" t="str">
        <f>_xll.SNL.Clients.Office.Excel.Functions.SPG(A89, "RD_RATING_ACTION_GLOBAL", "Issuer Credit Rating", "Local Currency LT|0")</f>
        <v>Upgrade | CreditWatch/Outlook (05/26/2021)</v>
      </c>
      <c r="Q89" s="10">
        <f>_xll.SNL.Clients.Office.Excel.Functions.SPG(A89, "RD_LAST_REVIEW_DATE_GLOBAL", "Issuer Credit Rating", "Local Currency LT")</f>
        <v>45482</v>
      </c>
      <c r="R89" s="10">
        <f>_xll.SNL.Clients.Office.Excel.Functions.SPG(A89, "RD_CREDIT_RATING_DATE_GLOBAL", "Issuer Credit Rating", "Local Currency LT|0")</f>
        <v>44342</v>
      </c>
      <c r="S89" s="10">
        <f>_xll.SNL.Clients.Office.Excel.Functions.SPG(A89, "RD_CREDIT_WATCH_OUTLOOK_DATE_GLOBAL", "Issuer Credit Rating", "Local Currency LT|0")</f>
        <v>44342</v>
      </c>
    </row>
    <row r="90" spans="1:19" x14ac:dyDescent="0.3">
      <c r="A90" t="s">
        <v>94</v>
      </c>
      <c r="B90" s="10">
        <f>_xll.SNL.Clients.Office.Excel.Functions.SPG(A90,"SP_IPO_DATE")</f>
        <v>38372</v>
      </c>
      <c r="C90" s="5">
        <f>_xll.SNL.Clients.Office.Excel.Functions.SPG(A90, "SP_VOLUME_AVG_WEEKLY_TO_SHARES_OUT", , "1M")</f>
        <v>9.6334366597752776</v>
      </c>
      <c r="D90" s="5">
        <f>_xll.SNL.Clients.Office.Excel.Functions.SPG(A90, "SP_VOLUME_AVG_WEEKLY_TO_SHARES_OUT", , "3M")</f>
        <v>12.033496841391891</v>
      </c>
      <c r="E90" s="5">
        <f>_xll.SNL.Clients.Office.Excel.Functions.SPG(A90, "SP_VOLUME_AVG_DAILY_TO_1YR_AVG_DAILY", , "1M")</f>
        <v>160.6</v>
      </c>
      <c r="F90" s="5">
        <f>_xll.SNL.Clients.Office.Excel.Functions.SPG(A90, "SP_VOLUME_AVG_DAILY_TO_1YR_AVG_DAILY", , "3M")</f>
        <v>200.61</v>
      </c>
      <c r="G90" s="9" t="str">
        <f>_xll.SNL.Clients.Office.Excel.Functions.SPG(A90, "IQ_SECTOR")</f>
        <v>Materials</v>
      </c>
      <c r="H90" s="9" t="str">
        <f>_xll.SNL.Clients.Office.Excel.Functions.SPG(A90, "IQ_INDUSTRY_GROUP")</f>
        <v>Materials</v>
      </c>
      <c r="I90" s="9" t="str">
        <f>_xll.SNL.Clients.Office.Excel.Functions.SPG(A90, "IQ_INDUSTRY")</f>
        <v>Chemicals</v>
      </c>
      <c r="J90" s="9" t="str">
        <f>_xll.SNL.Clients.Office.Excel.Functions.SPG(A90, "IQ_PRIMARY_INDUSTRY")</f>
        <v>Specialty Chemicals</v>
      </c>
      <c r="K90" s="9" t="str">
        <f>_xll.SNL.Clients.Office.Excel.Functions.SPG(A90, "NAICS_CODE", "Primary")</f>
        <v>325 - Chemical Manufacturing</v>
      </c>
      <c r="L90" s="9" t="str">
        <f>_xll.SNL.Clients.Office.Excel.Functions.SPG(A90, "SP_TOPICTAG")</f>
        <v>Environmental Engineering; Packaging Services; CleanTech; Biomass Energy; Anaerobic Digestion</v>
      </c>
      <c r="M90" s="5">
        <f>_xll.SNL.Clients.Office.Excel.Functions.SPG(A90, "SP_PCT_SHARES_OWNED_ALL_INSTITUTIONS")</f>
        <v>89.15</v>
      </c>
      <c r="N90" s="9" t="str">
        <f>_xll.SNL.Clients.Office.Excel.Functions.SPG(A90, "RD_CREDIT_RATING_GLOBAL", "Issuer Credit Rating", "Local Currency LT|0")</f>
        <v>BB+</v>
      </c>
      <c r="O90" s="9" t="str">
        <f>_xll.SNL.Clients.Office.Excel.Functions.SPG(A90, "RD_CWOL_GLOBAL", "Issuer Credit Rating", "Local Currency LT|0")</f>
        <v>Stable</v>
      </c>
      <c r="P90" s="9" t="str">
        <f>_xll.SNL.Clients.Office.Excel.Functions.SPG(A90, "RD_RATING_ACTION_GLOBAL", "Issuer Credit Rating", "Local Currency LT|0")</f>
        <v>Downgrade | CreditWatch/Outlook (11/14/2024)</v>
      </c>
      <c r="Q90" s="10">
        <f>_xll.SNL.Clients.Office.Excel.Functions.SPG(A90, "RD_LAST_REVIEW_DATE_GLOBAL", "Issuer Credit Rating", "Local Currency LT")</f>
        <v>45610</v>
      </c>
      <c r="R90" s="10">
        <f>_xll.SNL.Clients.Office.Excel.Functions.SPG(A90, "RD_CREDIT_RATING_DATE_GLOBAL", "Issuer Credit Rating", "Local Currency LT|0")</f>
        <v>45610</v>
      </c>
      <c r="S90" s="10">
        <f>_xll.SNL.Clients.Office.Excel.Functions.SPG(A90, "RD_CREDIT_WATCH_OUTLOOK_DATE_GLOBAL", "Issuer Credit Rating", "Local Currency LT|0")</f>
        <v>45610</v>
      </c>
    </row>
    <row r="91" spans="1:19" x14ac:dyDescent="0.3">
      <c r="A91" t="s">
        <v>95</v>
      </c>
      <c r="B91" t="str">
        <f>_xll.SNL.Clients.Office.Excel.Functions.SPG(A91,"SP_IPO_DATE")</f>
        <v/>
      </c>
      <c r="C91" s="5">
        <f>_xll.SNL.Clients.Office.Excel.Functions.SPG(A91, "SP_VOLUME_AVG_WEEKLY_TO_SHARES_OUT", , "1M")</f>
        <v>3.9121998594862366</v>
      </c>
      <c r="D91" s="5">
        <f>_xll.SNL.Clients.Office.Excel.Functions.SPG(A91, "SP_VOLUME_AVG_WEEKLY_TO_SHARES_OUT", , "3M")</f>
        <v>3.3529752963375912</v>
      </c>
      <c r="E91" s="5">
        <f>_xll.SNL.Clients.Office.Excel.Functions.SPG(A91, "SP_VOLUME_AVG_DAILY_TO_1YR_AVG_DAILY", , "1M")</f>
        <v>110.19</v>
      </c>
      <c r="F91" s="5">
        <f>_xll.SNL.Clients.Office.Excel.Functions.SPG(A91, "SP_VOLUME_AVG_DAILY_TO_1YR_AVG_DAILY", , "3M")</f>
        <v>94.44</v>
      </c>
      <c r="G91" s="9" t="str">
        <f>_xll.SNL.Clients.Office.Excel.Functions.SPG(A91, "IQ_SECTOR")</f>
        <v>Health Care</v>
      </c>
      <c r="H91" s="9" t="str">
        <f>_xll.SNL.Clients.Office.Excel.Functions.SPG(A91, "IQ_INDUSTRY_GROUP")</f>
        <v>Health Care Equipment and Services</v>
      </c>
      <c r="I91" s="9" t="str">
        <f>_xll.SNL.Clients.Office.Excel.Functions.SPG(A91, "IQ_INDUSTRY")</f>
        <v>Health Care Providers and Services</v>
      </c>
      <c r="J91" s="9" t="str">
        <f>_xll.SNL.Clients.Office.Excel.Functions.SPG(A91, "IQ_PRIMARY_INDUSTRY")</f>
        <v>Health Care Distributors</v>
      </c>
      <c r="K91" s="9" t="str">
        <f>_xll.SNL.Clients.Office.Excel.Functions.SPG(A91, "NAICS_CODE", "Primary")</f>
        <v>424210 - Drugs and Druggists' Sundries Merchant Wholesalers</v>
      </c>
      <c r="L91" s="9" t="str">
        <f>_xll.SNL.Clients.Office.Excel.Functions.SPG(A91, "SP_TOPICTAG")</f>
        <v>Health Diagnostics; Cardiovascular; Infectious Diseases; Nephrology; Oncology; Vaccines</v>
      </c>
      <c r="M91" s="5">
        <f>_xll.SNL.Clients.Office.Excel.Functions.SPG(A91, "SP_PCT_SHARES_OWNED_ALL_INSTITUTIONS")</f>
        <v>91.39</v>
      </c>
      <c r="N91" s="9" t="str">
        <f>_xll.SNL.Clients.Office.Excel.Functions.SPG(A91, "RD_CREDIT_RATING_GLOBAL", "Issuer Credit Rating", "Local Currency LT|0")</f>
        <v>BBB+</v>
      </c>
      <c r="O91" s="9" t="str">
        <f>_xll.SNL.Clients.Office.Excel.Functions.SPG(A91, "RD_CWOL_GLOBAL", "Issuer Credit Rating", "Local Currency LT|0")</f>
        <v>Stable</v>
      </c>
      <c r="P91" s="9" t="str">
        <f>_xll.SNL.Clients.Office.Excel.Functions.SPG(A91, "RD_RATING_ACTION_GLOBAL", "Issuer Credit Rating", "Local Currency LT|0")</f>
        <v>CreditWatch/Outlook (12/01/2022)</v>
      </c>
      <c r="Q91" s="10">
        <f>_xll.SNL.Clients.Office.Excel.Functions.SPG(A91, "RD_LAST_REVIEW_DATE_GLOBAL", "Issuer Credit Rating", "Local Currency LT")</f>
        <v>45602</v>
      </c>
      <c r="R91" s="10">
        <f>_xll.SNL.Clients.Office.Excel.Functions.SPG(A91, "RD_CREDIT_RATING_DATE_GLOBAL", "Issuer Credit Rating", "Local Currency LT|0")</f>
        <v>44351</v>
      </c>
      <c r="S91" s="10">
        <f>_xll.SNL.Clients.Office.Excel.Functions.SPG(A91, "RD_CREDIT_WATCH_OUTLOOK_DATE_GLOBAL", "Issuer Credit Rating", "Local Currency LT|0")</f>
        <v>44896</v>
      </c>
    </row>
    <row r="92" spans="1:19" x14ac:dyDescent="0.3">
      <c r="A92" t="s">
        <v>96</v>
      </c>
      <c r="B92" s="10">
        <f>_xll.SNL.Clients.Office.Excel.Functions.SPG(A92,"SP_IPO_DATE")</f>
        <v>37237</v>
      </c>
      <c r="C92" s="5">
        <f>_xll.SNL.Clients.Office.Excel.Functions.SPG(A92, "SP_VOLUME_AVG_WEEKLY_TO_SHARES_OUT", , "1M")</f>
        <v>4.3609087802273221</v>
      </c>
      <c r="D92" s="5">
        <f>_xll.SNL.Clients.Office.Excel.Functions.SPG(A92, "SP_VOLUME_AVG_WEEKLY_TO_SHARES_OUT", , "3M")</f>
        <v>5.4153905157945523</v>
      </c>
      <c r="E92" s="5">
        <f>_xll.SNL.Clients.Office.Excel.Functions.SPG(A92, "SP_VOLUME_AVG_DAILY_TO_1YR_AVG_DAILY", , "1M")</f>
        <v>98.97</v>
      </c>
      <c r="F92" s="5">
        <f>_xll.SNL.Clients.Office.Excel.Functions.SPG(A92, "SP_VOLUME_AVG_DAILY_TO_1YR_AVG_DAILY", , "3M")</f>
        <v>122.9</v>
      </c>
      <c r="G92" s="9" t="str">
        <f>_xll.SNL.Clients.Office.Excel.Functions.SPG(A92, "IQ_SECTOR")</f>
        <v>Health Care</v>
      </c>
      <c r="H92" s="9" t="str">
        <f>_xll.SNL.Clients.Office.Excel.Functions.SPG(A92, "IQ_INDUSTRY_GROUP")</f>
        <v>Health Care Equipment and Services</v>
      </c>
      <c r="I92" s="9" t="str">
        <f>_xll.SNL.Clients.Office.Excel.Functions.SPG(A92, "IQ_INDUSTRY")</f>
        <v>Health Care Providers and Services</v>
      </c>
      <c r="J92" s="9" t="str">
        <f>_xll.SNL.Clients.Office.Excel.Functions.SPG(A92, "IQ_PRIMARY_INDUSTRY")</f>
        <v>Managed Health Care</v>
      </c>
      <c r="K92" s="9" t="str">
        <f>_xll.SNL.Clients.Office.Excel.Functions.SPG(A92, "NAICS_CODE", "Primary")</f>
        <v>621491 - HMO Medical Centers</v>
      </c>
      <c r="L92" s="9" t="str">
        <f>_xll.SNL.Clients.Office.Excel.Functions.SPG(A92, "SP_TOPICTAG")</f>
        <v>MHealth; Predictive Analytics; Customer Analytics; Outpatient Care</v>
      </c>
      <c r="M92" s="5">
        <f>_xll.SNL.Clients.Office.Excel.Functions.SPG(A92, "SP_PCT_SHARES_OWNED_ALL_INSTITUTIONS")</f>
        <v>99.7</v>
      </c>
      <c r="N92" s="9" t="str">
        <f>_xll.SNL.Clients.Office.Excel.Functions.SPG(A92, "RD_CREDIT_RATING_GLOBAL", "Issuer Credit Rating", "Local Currency LT|0")</f>
        <v>BBB-</v>
      </c>
      <c r="O92" s="9" t="str">
        <f>_xll.SNL.Clients.Office.Excel.Functions.SPG(A92, "RD_CWOL_GLOBAL", "Issuer Credit Rating", "Local Currency LT|0")</f>
        <v>Negative</v>
      </c>
      <c r="P92" s="9" t="str">
        <f>_xll.SNL.Clients.Office.Excel.Functions.SPG(A92, "RD_RATING_ACTION_GLOBAL", "Issuer Credit Rating", "Local Currency LT|0")</f>
        <v>CreditWatch/Outlook (03/06/2024)</v>
      </c>
      <c r="Q92" s="10">
        <f>_xll.SNL.Clients.Office.Excel.Functions.SPG(A92, "RD_LAST_REVIEW_DATE_GLOBAL", "Issuer Credit Rating", "Local Currency LT")</f>
        <v>45442</v>
      </c>
      <c r="R92" s="10">
        <f>_xll.SNL.Clients.Office.Excel.Functions.SPG(A92, "RD_CREDIT_RATING_DATE_GLOBAL", "Issuer Credit Rating", "Local Currency LT|0")</f>
        <v>43781</v>
      </c>
      <c r="S92" s="10">
        <f>_xll.SNL.Clients.Office.Excel.Functions.SPG(A92, "RD_CREDIT_WATCH_OUTLOOK_DATE_GLOBAL", "Issuer Credit Rating", "Local Currency LT|0")</f>
        <v>45357</v>
      </c>
    </row>
    <row r="93" spans="1:19" x14ac:dyDescent="0.3">
      <c r="A93" t="s">
        <v>97</v>
      </c>
      <c r="B93" t="str">
        <f>_xll.SNL.Clients.Office.Excel.Functions.SPG(A93,"SP_IPO_DATE")</f>
        <v/>
      </c>
      <c r="C93" s="5">
        <f>_xll.SNL.Clients.Office.Excel.Functions.SPG(A93, "SP_VOLUME_AVG_WEEKLY_TO_SHARES_OUT", , "1M")</f>
        <v>2.994937490357473</v>
      </c>
      <c r="D93" s="5">
        <f>_xll.SNL.Clients.Office.Excel.Functions.SPG(A93, "SP_VOLUME_AVG_WEEKLY_TO_SHARES_OUT", , "3M")</f>
        <v>3.3194615179850562</v>
      </c>
      <c r="E93" s="5">
        <f>_xll.SNL.Clients.Office.Excel.Functions.SPG(A93, "SP_VOLUME_AVG_DAILY_TO_1YR_AVG_DAILY", , "1M")</f>
        <v>74.290000000000006</v>
      </c>
      <c r="F93" s="5">
        <f>_xll.SNL.Clients.Office.Excel.Functions.SPG(A93, "SP_VOLUME_AVG_DAILY_TO_1YR_AVG_DAILY", , "3M")</f>
        <v>82.34</v>
      </c>
      <c r="G93" s="9" t="str">
        <f>_xll.SNL.Clients.Office.Excel.Functions.SPG(A93, "IQ_SECTOR")</f>
        <v>Utilities</v>
      </c>
      <c r="H93" s="9" t="str">
        <f>_xll.SNL.Clients.Office.Excel.Functions.SPG(A93, "IQ_INDUSTRY_GROUP")</f>
        <v>Utilities</v>
      </c>
      <c r="I93" s="9" t="str">
        <f>_xll.SNL.Clients.Office.Excel.Functions.SPG(A93, "IQ_INDUSTRY")</f>
        <v>Multi-Utilities</v>
      </c>
      <c r="J93" s="9" t="str">
        <f>_xll.SNL.Clients.Office.Excel.Functions.SPG(A93, "IQ_PRIMARY_INDUSTRY")</f>
        <v>Multi-Utilities</v>
      </c>
      <c r="K93" s="9" t="str">
        <f>_xll.SNL.Clients.Office.Excel.Functions.SPG(A93, "NAICS_CODE", "Primary")</f>
        <v>22112 - Electric Power Transmission, Control, and Distribution</v>
      </c>
      <c r="L93" s="9" t="str">
        <f>_xll.SNL.Clients.Office.Excel.Functions.SPG(A93, "SP_TOPICTAG")</f>
        <v>Energy Efficiency; Energy Management; Energy Storage; CleanTech; Power Grid</v>
      </c>
      <c r="M93" s="5">
        <f>_xll.SNL.Clients.Office.Excel.Functions.SPG(A93, "SP_PCT_SHARES_OWNED_ALL_INSTITUTIONS")</f>
        <v>93.44</v>
      </c>
      <c r="N93" s="9" t="str">
        <f>_xll.SNL.Clients.Office.Excel.Functions.SPG(A93, "RD_CREDIT_RATING_GLOBAL", "Issuer Credit Rating", "Local Currency LT|0")</f>
        <v>BBB+</v>
      </c>
      <c r="O93" s="9" t="str">
        <f>_xll.SNL.Clients.Office.Excel.Functions.SPG(A93, "RD_CWOL_GLOBAL", "Issuer Credit Rating", "Local Currency LT|0")</f>
        <v>Negative</v>
      </c>
      <c r="P93" s="9" t="str">
        <f>_xll.SNL.Clients.Office.Excel.Functions.SPG(A93, "RD_RATING_ACTION_GLOBAL", "Issuer Credit Rating", "Local Currency LT|0")</f>
        <v>CreditWatch/Outlook (03/19/2024)</v>
      </c>
      <c r="Q93" s="10">
        <f>_xll.SNL.Clients.Office.Excel.Functions.SPG(A93, "RD_LAST_REVIEW_DATE_GLOBAL", "Issuer Credit Rating", "Local Currency LT")</f>
        <v>45594</v>
      </c>
      <c r="R93" s="10">
        <f>_xll.SNL.Clients.Office.Excel.Functions.SPG(A93, "RD_CREDIT_RATING_DATE_GLOBAL", "Issuer Credit Rating", "Local Currency LT|0")</f>
        <v>43497</v>
      </c>
      <c r="S93" s="10">
        <f>_xll.SNL.Clients.Office.Excel.Functions.SPG(A93, "RD_CREDIT_WATCH_OUTLOOK_DATE_GLOBAL", "Issuer Credit Rating", "Local Currency LT|0")</f>
        <v>45370</v>
      </c>
    </row>
    <row r="94" spans="1:19" x14ac:dyDescent="0.3">
      <c r="A94" t="s">
        <v>98</v>
      </c>
      <c r="B94" s="10">
        <f>_xll.SNL.Clients.Office.Excel.Functions.SPG(A94,"SP_IPO_DATE")</f>
        <v>38574</v>
      </c>
      <c r="C94" s="5">
        <f>_xll.SNL.Clients.Office.Excel.Functions.SPG(A94, "SP_VOLUME_AVG_WEEKLY_TO_SHARES_OUT", , "1M")</f>
        <v>6.7961111839913784</v>
      </c>
      <c r="D94" s="5">
        <f>_xll.SNL.Clients.Office.Excel.Functions.SPG(A94, "SP_VOLUME_AVG_WEEKLY_TO_SHARES_OUT", , "3M")</f>
        <v>5.6021681472229901</v>
      </c>
      <c r="E94" s="5">
        <f>_xll.SNL.Clients.Office.Excel.Functions.SPG(A94, "SP_VOLUME_AVG_DAILY_TO_1YR_AVG_DAILY", , "1M")</f>
        <v>114.01</v>
      </c>
      <c r="F94" s="5">
        <f>_xll.SNL.Clients.Office.Excel.Functions.SPG(A94, "SP_VOLUME_AVG_DAILY_TO_1YR_AVG_DAILY", , "3M")</f>
        <v>93.98</v>
      </c>
      <c r="G94" s="9" t="str">
        <f>_xll.SNL.Clients.Office.Excel.Functions.SPG(A94, "IQ_SECTOR")</f>
        <v>Materials</v>
      </c>
      <c r="H94" s="9" t="str">
        <f>_xll.SNL.Clients.Office.Excel.Functions.SPG(A94, "IQ_INDUSTRY_GROUP")</f>
        <v>Materials</v>
      </c>
      <c r="I94" s="9" t="str">
        <f>_xll.SNL.Clients.Office.Excel.Functions.SPG(A94, "IQ_INDUSTRY")</f>
        <v>Chemicals</v>
      </c>
      <c r="J94" s="9" t="str">
        <f>_xll.SNL.Clients.Office.Excel.Functions.SPG(A94, "IQ_PRIMARY_INDUSTRY")</f>
        <v>Fertilizers and Agricultural Chemicals</v>
      </c>
      <c r="K94" s="9" t="str">
        <f>_xll.SNL.Clients.Office.Excel.Functions.SPG(A94, "NAICS_CODE", "Primary")</f>
        <v>325311 - Nitrogenous Fertilizer Manufacturing</v>
      </c>
      <c r="L94" s="9" t="str">
        <f>_xll.SNL.Clients.Office.Excel.Functions.SPG(A94, "SP_TOPICTAG")</f>
        <v>Environmental Consulting; Environmental Engineering; Farming; Horticulture; ClimateTech; Renewable Ammonia</v>
      </c>
      <c r="M94" s="5">
        <f>_xll.SNL.Clients.Office.Excel.Functions.SPG(A94, "SP_PCT_SHARES_OWNED_ALL_INSTITUTIONS")</f>
        <v>96.04</v>
      </c>
      <c r="N94" s="9" t="str">
        <f>_xll.SNL.Clients.Office.Excel.Functions.SPG(A94, "RD_CREDIT_RATING_GLOBAL", "Issuer Credit Rating", "Local Currency LT|0")</f>
        <v>BBB</v>
      </c>
      <c r="O94" s="9" t="str">
        <f>_xll.SNL.Clients.Office.Excel.Functions.SPG(A94, "RD_CWOL_GLOBAL", "Issuer Credit Rating", "Local Currency LT|0")</f>
        <v>Stable</v>
      </c>
      <c r="P94" s="9" t="str">
        <f>_xll.SNL.Clients.Office.Excel.Functions.SPG(A94, "RD_RATING_ACTION_GLOBAL", "Issuer Credit Rating", "Local Currency LT|0")</f>
        <v>Upgrade | CreditWatch/Outlook (10/04/2022)</v>
      </c>
      <c r="Q94" s="10">
        <f>_xll.SNL.Clients.Office.Excel.Functions.SPG(A94, "RD_LAST_REVIEW_DATE_GLOBAL", "Issuer Credit Rating", "Local Currency LT")</f>
        <v>45681</v>
      </c>
      <c r="R94" s="10">
        <f>_xll.SNL.Clients.Office.Excel.Functions.SPG(A94, "RD_CREDIT_RATING_DATE_GLOBAL", "Issuer Credit Rating", "Local Currency LT|0")</f>
        <v>44838</v>
      </c>
      <c r="S94" s="10">
        <f>_xll.SNL.Clients.Office.Excel.Functions.SPG(A94, "RD_CREDIT_WATCH_OUTLOOK_DATE_GLOBAL", "Issuer Credit Rating", "Local Currency LT|0")</f>
        <v>44838</v>
      </c>
    </row>
    <row r="95" spans="1:19" x14ac:dyDescent="0.3">
      <c r="A95" t="s">
        <v>99</v>
      </c>
      <c r="B95" s="10">
        <f>_xll.SNL.Clients.Office.Excel.Functions.SPG(A95,"SP_IPO_DATE")</f>
        <v>36700</v>
      </c>
      <c r="C95" s="5">
        <f>_xll.SNL.Clients.Office.Excel.Functions.SPG(A95, "SP_VOLUME_AVG_WEEKLY_TO_SHARES_OUT", , "1M")</f>
        <v>10.396257634905389</v>
      </c>
      <c r="D95" s="5">
        <f>_xll.SNL.Clients.Office.Excel.Functions.SPG(A95, "SP_VOLUME_AVG_WEEKLY_TO_SHARES_OUT", , "3M")</f>
        <v>7.4074060733258351</v>
      </c>
      <c r="E95" s="5">
        <f>_xll.SNL.Clients.Office.Excel.Functions.SPG(A95, "SP_VOLUME_AVG_DAILY_TO_1YR_AVG_DAILY", , "1M")</f>
        <v>161.5</v>
      </c>
      <c r="F95" s="5">
        <f>_xll.SNL.Clients.Office.Excel.Functions.SPG(A95, "SP_VOLUME_AVG_DAILY_TO_1YR_AVG_DAILY", , "3M")</f>
        <v>115.07</v>
      </c>
      <c r="G95" s="9" t="str">
        <f>_xll.SNL.Clients.Office.Excel.Functions.SPG(A95, "IQ_SECTOR")</f>
        <v>Health Care</v>
      </c>
      <c r="H95" s="9" t="str">
        <f>_xll.SNL.Clients.Office.Excel.Functions.SPG(A95, "IQ_INDUSTRY_GROUP")</f>
        <v>Pharmaceuticals, Biotechnology and Life Sciences</v>
      </c>
      <c r="I95" s="9" t="str">
        <f>_xll.SNL.Clients.Office.Excel.Functions.SPG(A95, "IQ_INDUSTRY")</f>
        <v>Life Sciences Tools and Services</v>
      </c>
      <c r="J95" s="9" t="str">
        <f>_xll.SNL.Clients.Office.Excel.Functions.SPG(A95, "IQ_PRIMARY_INDUSTRY")</f>
        <v>Life Sciences Tools and Services</v>
      </c>
      <c r="K95" s="9" t="str">
        <f>_xll.SNL.Clients.Office.Excel.Functions.SPG(A95, "NAICS_CODE", "Primary")</f>
        <v>54171 - Research and Development in the Physical, Engineering, and Life Sciences</v>
      </c>
      <c r="L95" s="9" t="str">
        <f>_xll.SNL.Clients.Office.Excel.Functions.SPG(A95, "SP_TOPICTAG")</f>
        <v>Health Diagnostics; Genetics; Immunology; Infectious Diseases; Neurology; Oncology; Vaccines</v>
      </c>
      <c r="M95" s="5">
        <f>_xll.SNL.Clients.Office.Excel.Functions.SPG(A95, "SP_PCT_SHARES_OWNED_ALL_INSTITUTIONS")</f>
        <v>101.71</v>
      </c>
      <c r="N95" s="9" t="str">
        <f>_xll.SNL.Clients.Office.Excel.Functions.SPG(A95, "RD_CREDIT_RATING_GLOBAL", "Issuer Credit Rating", "Local Currency LT|0")</f>
        <v>BB+</v>
      </c>
      <c r="O95" s="9" t="str">
        <f>_xll.SNL.Clients.Office.Excel.Functions.SPG(A95, "RD_CWOL_GLOBAL", "Issuer Credit Rating", "Local Currency LT|0")</f>
        <v>Stable</v>
      </c>
      <c r="P95" s="9" t="str">
        <f>_xll.SNL.Clients.Office.Excel.Functions.SPG(A95, "RD_RATING_ACTION_GLOBAL", "Issuer Credit Rating", "Local Currency LT|0")</f>
        <v>CreditWatch/Outlook (01/28/2025)</v>
      </c>
      <c r="Q95" s="10">
        <f>_xll.SNL.Clients.Office.Excel.Functions.SPG(A95, "RD_LAST_REVIEW_DATE_GLOBAL", "Issuer Credit Rating", "Local Currency LT")</f>
        <v>45685</v>
      </c>
      <c r="R95" s="10">
        <f>_xll.SNL.Clients.Office.Excel.Functions.SPG(A95, "RD_CREDIT_RATING_DATE_GLOBAL", "Issuer Credit Rating", "Local Currency LT|0")</f>
        <v>43586</v>
      </c>
      <c r="S95" s="10">
        <f>_xll.SNL.Clients.Office.Excel.Functions.SPG(A95, "RD_CREDIT_WATCH_OUTLOOK_DATE_GLOBAL", "Issuer Credit Rating", "Local Currency LT|0")</f>
        <v>45685</v>
      </c>
    </row>
    <row r="96" spans="1:19" x14ac:dyDescent="0.3">
      <c r="A96" t="s">
        <v>100</v>
      </c>
      <c r="B96" s="10">
        <f>_xll.SNL.Clients.Office.Excel.Functions.SPG(A96,"SP_IPO_DATE")</f>
        <v>36472</v>
      </c>
      <c r="C96" s="5">
        <f>_xll.SNL.Clients.Office.Excel.Functions.SPG(A96, "SP_VOLUME_AVG_WEEKLY_TO_SHARES_OUT", , "1M")</f>
        <v>4.4872629059382945</v>
      </c>
      <c r="D96" s="5">
        <f>_xll.SNL.Clients.Office.Excel.Functions.SPG(A96, "SP_VOLUME_AVG_WEEKLY_TO_SHARES_OUT", , "3M")</f>
        <v>4.0545593246755969</v>
      </c>
      <c r="E96" s="5">
        <f>_xll.SNL.Clients.Office.Excel.Functions.SPG(A96, "SP_VOLUME_AVG_DAILY_TO_1YR_AVG_DAILY", , "1M")</f>
        <v>98.09</v>
      </c>
      <c r="F96" s="5">
        <f>_xll.SNL.Clients.Office.Excel.Functions.SPG(A96, "SP_VOLUME_AVG_DAILY_TO_1YR_AVG_DAILY", , "3M")</f>
        <v>88.63</v>
      </c>
      <c r="G96" s="9" t="str">
        <f>_xll.SNL.Clients.Office.Excel.Functions.SPG(A96, "IQ_SECTOR")</f>
        <v>Communication Services</v>
      </c>
      <c r="H96" s="9" t="str">
        <f>_xll.SNL.Clients.Office.Excel.Functions.SPG(A96, "IQ_INDUSTRY_GROUP")</f>
        <v>Media and Entertainment</v>
      </c>
      <c r="I96" s="9" t="str">
        <f>_xll.SNL.Clients.Office.Excel.Functions.SPG(A96, "IQ_INDUSTRY")</f>
        <v>Media</v>
      </c>
      <c r="J96" s="9" t="str">
        <f>_xll.SNL.Clients.Office.Excel.Functions.SPG(A96, "IQ_PRIMARY_INDUSTRY")</f>
        <v>Cable and Satellite</v>
      </c>
      <c r="K96" s="9" t="str">
        <f>_xll.SNL.Clients.Office.Excel.Functions.SPG(A96, "NAICS_CODE", "Primary")</f>
        <v>516210 - Media Streaming Distribution Services, Social Networks, and Other Media Networks and Content Providers</v>
      </c>
      <c r="L96" s="9" t="str">
        <f>_xll.SNL.Clients.Office.Excel.Functions.SPG(A96, "SP_TOPICTAG")</f>
        <v>Network Backbone; Ad Network; Video Streaming; VoIP; Streaming Media; Network Security; 5G</v>
      </c>
      <c r="M96" s="5">
        <f>_xll.SNL.Clients.Office.Excel.Functions.SPG(A96, "SP_PCT_SHARES_OWNED_ALL_INSTITUTIONS")</f>
        <v>70.209999999999994</v>
      </c>
      <c r="N96" s="9" t="str">
        <f>_xll.SNL.Clients.Office.Excel.Functions.SPG(A96, "RD_CREDIT_RATING_GLOBAL", "Issuer Credit Rating", "Local Currency LT|0")</f>
        <v>BB+</v>
      </c>
      <c r="O96" s="9" t="str">
        <f>_xll.SNL.Clients.Office.Excel.Functions.SPG(A96, "RD_CWOL_GLOBAL", "Issuer Credit Rating", "Local Currency LT|0")</f>
        <v>Stable</v>
      </c>
      <c r="P96" s="9" t="str">
        <f>_xll.SNL.Clients.Office.Excel.Functions.SPG(A96, "RD_RATING_ACTION_GLOBAL", "Issuer Credit Rating", "Local Currency LT|0")</f>
        <v>New Rating | CreditWatch/Outlook (05/18/2016)</v>
      </c>
      <c r="Q96" s="10">
        <f>_xll.SNL.Clients.Office.Excel.Functions.SPG(A96, "RD_LAST_REVIEW_DATE_GLOBAL", "Issuer Credit Rating", "Local Currency LT")</f>
        <v>45432</v>
      </c>
      <c r="R96" s="10">
        <f>_xll.SNL.Clients.Office.Excel.Functions.SPG(A96, "RD_CREDIT_RATING_DATE_GLOBAL", "Issuer Credit Rating", "Local Currency LT|0")</f>
        <v>42508</v>
      </c>
      <c r="S96" s="10">
        <f>_xll.SNL.Clients.Office.Excel.Functions.SPG(A96, "RD_CREDIT_WATCH_OUTLOOK_DATE_GLOBAL", "Issuer Credit Rating", "Local Currency LT|0")</f>
        <v>42508</v>
      </c>
    </row>
    <row r="97" spans="1:19" x14ac:dyDescent="0.3">
      <c r="A97" t="s">
        <v>101</v>
      </c>
      <c r="B97" t="str">
        <f>_xll.SNL.Clients.Office.Excel.Functions.SPG(A97,"SP_IPO_DATE")</f>
        <v/>
      </c>
      <c r="C97" s="5">
        <f>_xll.SNL.Clients.Office.Excel.Functions.SPG(A97, "SP_VOLUME_AVG_WEEKLY_TO_SHARES_OUT", , "1M")</f>
        <v>2.199607349233788</v>
      </c>
      <c r="D97" s="5">
        <f>_xll.SNL.Clients.Office.Excel.Functions.SPG(A97, "SP_VOLUME_AVG_WEEKLY_TO_SHARES_OUT", , "3M")</f>
        <v>2.2844326449072798</v>
      </c>
      <c r="E97" s="5">
        <f>_xll.SNL.Clients.Office.Excel.Functions.SPG(A97, "SP_VOLUME_AVG_DAILY_TO_1YR_AVG_DAILY", , "1M")</f>
        <v>103.44</v>
      </c>
      <c r="F97" s="5">
        <f>_xll.SNL.Clients.Office.Excel.Functions.SPG(A97, "SP_VOLUME_AVG_DAILY_TO_1YR_AVG_DAILY", , "3M")</f>
        <v>107.43</v>
      </c>
      <c r="G97" s="9" t="str">
        <f>_xll.SNL.Clients.Office.Excel.Functions.SPG(A97, "IQ_SECTOR")</f>
        <v>Energy</v>
      </c>
      <c r="H97" s="9" t="str">
        <f>_xll.SNL.Clients.Office.Excel.Functions.SPG(A97, "IQ_INDUSTRY_GROUP")</f>
        <v>Energy</v>
      </c>
      <c r="I97" s="9" t="str">
        <f>_xll.SNL.Clients.Office.Excel.Functions.SPG(A97, "IQ_INDUSTRY")</f>
        <v>Oil, Gas and Consumable Fuels</v>
      </c>
      <c r="J97" s="9" t="str">
        <f>_xll.SNL.Clients.Office.Excel.Functions.SPG(A97, "IQ_PRIMARY_INDUSTRY")</f>
        <v>Integrated Oil and Gas</v>
      </c>
      <c r="K97" s="9" t="str">
        <f>_xll.SNL.Clients.Office.Excel.Functions.SPG(A97, "NAICS_CODE", "Primary")</f>
        <v>324110 - Petroleum Refineries</v>
      </c>
      <c r="L97" s="9" t="str">
        <f>_xll.SNL.Clients.Office.Excel.Functions.SPG(A97, "SP_TOPICTAG")</f>
        <v>Energy Storage; Environmental Engineering; Freight Service; Marine Transportation; CleanTech; Biofuel; Biomass Energy; ClimateTech; Utility Scale Solar; Onshore and Offshore Wind</v>
      </c>
      <c r="M97" s="5">
        <f>_xll.SNL.Clients.Office.Excel.Functions.SPG(A97, "SP_PCT_SHARES_OWNED_ALL_INSTITUTIONS")</f>
        <v>69.03</v>
      </c>
      <c r="N97" s="9" t="str">
        <f>_xll.SNL.Clients.Office.Excel.Functions.SPG(A97, "RD_CREDIT_RATING_GLOBAL", "Issuer Credit Rating", "Local Currency LT|0")</f>
        <v>AA-</v>
      </c>
      <c r="O97" s="9" t="str">
        <f>_xll.SNL.Clients.Office.Excel.Functions.SPG(A97, "RD_CWOL_GLOBAL", "Issuer Credit Rating", "Local Currency LT|0")</f>
        <v>Stable</v>
      </c>
      <c r="P97" s="9" t="str">
        <f>_xll.SNL.Clients.Office.Excel.Functions.SPG(A97, "RD_RATING_ACTION_GLOBAL", "Issuer Credit Rating", "Local Currency LT|0")</f>
        <v>Downgrade | CreditWatch/Outlook (02/11/2021)</v>
      </c>
      <c r="Q97" s="10">
        <f>_xll.SNL.Clients.Office.Excel.Functions.SPG(A97, "RD_LAST_REVIEW_DATE_GLOBAL", "Issuer Credit Rating", "Local Currency LT")</f>
        <v>45554</v>
      </c>
      <c r="R97" s="10">
        <f>_xll.SNL.Clients.Office.Excel.Functions.SPG(A97, "RD_CREDIT_RATING_DATE_GLOBAL", "Issuer Credit Rating", "Local Currency LT|0")</f>
        <v>44238</v>
      </c>
      <c r="S97" s="10">
        <f>_xll.SNL.Clients.Office.Excel.Functions.SPG(A97, "RD_CREDIT_WATCH_OUTLOOK_DATE_GLOBAL", "Issuer Credit Rating", "Local Currency LT|0")</f>
        <v>44238</v>
      </c>
    </row>
    <row r="98" spans="1:19" x14ac:dyDescent="0.3">
      <c r="A98" t="s">
        <v>102</v>
      </c>
      <c r="B98" s="10">
        <f>_xll.SNL.Clients.Office.Excel.Functions.SPG(A98,"SP_IPO_DATE")</f>
        <v>38742</v>
      </c>
      <c r="C98" s="5">
        <f>_xll.SNL.Clients.Office.Excel.Functions.SPG(A98, "SP_VOLUME_AVG_WEEKLY_TO_SHARES_OUT", , "1M")</f>
        <v>4.1629477005490498</v>
      </c>
      <c r="D98" s="5">
        <f>_xll.SNL.Clients.Office.Excel.Functions.SPG(A98, "SP_VOLUME_AVG_WEEKLY_TO_SHARES_OUT", , "3M")</f>
        <v>3.4141419166622224</v>
      </c>
      <c r="E98" s="5">
        <f>_xll.SNL.Clients.Office.Excel.Functions.SPG(A98, "SP_VOLUME_AVG_DAILY_TO_1YR_AVG_DAILY", , "1M")</f>
        <v>87.12</v>
      </c>
      <c r="F98" s="5">
        <f>_xll.SNL.Clients.Office.Excel.Functions.SPG(A98, "SP_VOLUME_AVG_DAILY_TO_1YR_AVG_DAILY", , "3M")</f>
        <v>71.45</v>
      </c>
      <c r="G98" s="9" t="str">
        <f>_xll.SNL.Clients.Office.Excel.Functions.SPG(A98, "IQ_SECTOR")</f>
        <v>Consumer Discretionary</v>
      </c>
      <c r="H98" s="9" t="str">
        <f>_xll.SNL.Clients.Office.Excel.Functions.SPG(A98, "IQ_INDUSTRY_GROUP")</f>
        <v>Consumer Services</v>
      </c>
      <c r="I98" s="9" t="str">
        <f>_xll.SNL.Clients.Office.Excel.Functions.SPG(A98, "IQ_INDUSTRY")</f>
        <v>Hotels, Restaurants and Leisure</v>
      </c>
      <c r="J98" s="9" t="str">
        <f>_xll.SNL.Clients.Office.Excel.Functions.SPG(A98, "IQ_PRIMARY_INDUSTRY")</f>
        <v>Restaurants</v>
      </c>
      <c r="K98" s="9" t="str">
        <f>_xll.SNL.Clients.Office.Excel.Functions.SPG(A98, "NAICS_CODE", "Primary")</f>
        <v>722513 - Limited-Service Restaurants</v>
      </c>
      <c r="L98" s="9" t="str">
        <f>_xll.SNL.Clients.Office.Excel.Functions.SPG(A98, "SP_TOPICTAG")</f>
        <v>Food Delivery</v>
      </c>
      <c r="M98" s="5">
        <f>_xll.SNL.Clients.Office.Excel.Functions.SPG(A98, "SP_PCT_SHARES_OWNED_ALL_INSTITUTIONS")</f>
        <v>89.03</v>
      </c>
      <c r="N98" s="9" t="str">
        <f>_xll.SNL.Clients.Office.Excel.Functions.SPG(A98, "RD_CREDIT_RATING_GLOBAL", "Issuer Credit Rating", "Local Currency LT|0")</f>
        <v/>
      </c>
      <c r="O98" s="9" t="str">
        <f>_xll.SNL.Clients.Office.Excel.Functions.SPG(A98, "RD_CWOL_GLOBAL", "Issuer Credit Rating", "Local Currency LT|0")</f>
        <v/>
      </c>
      <c r="P98" s="9" t="str">
        <f>_xll.SNL.Clients.Office.Excel.Functions.SPG(A98, "RD_RATING_ACTION_GLOBAL", "Issuer Credit Rating", "Local Currency LT|0")</f>
        <v/>
      </c>
      <c r="Q98" s="10" t="str">
        <f>_xll.SNL.Clients.Office.Excel.Functions.SPG(A98, "RD_LAST_REVIEW_DATE_GLOBAL", "Issuer Credit Rating", "Local Currency LT")</f>
        <v/>
      </c>
      <c r="R98" s="10" t="str">
        <f>_xll.SNL.Clients.Office.Excel.Functions.SPG(A98, "RD_CREDIT_RATING_DATE_GLOBAL", "Issuer Credit Rating", "Local Currency LT|0")</f>
        <v/>
      </c>
      <c r="S98" s="10" t="str">
        <f>_xll.SNL.Clients.Office.Excel.Functions.SPG(A98, "RD_CREDIT_WATCH_OUTLOOK_DATE_GLOBAL", "Issuer Credit Rating", "Local Currency LT|0")</f>
        <v/>
      </c>
    </row>
    <row r="99" spans="1:19" x14ac:dyDescent="0.3">
      <c r="A99" t="s">
        <v>103</v>
      </c>
      <c r="B99" s="10">
        <f>_xll.SNL.Clients.Office.Excel.Functions.SPG(A99,"SP_IPO_DATE")</f>
        <v>34053</v>
      </c>
      <c r="C99" s="5">
        <f>_xll.SNL.Clients.Office.Excel.Functions.SPG(A99, "SP_VOLUME_AVG_WEEKLY_TO_SHARES_OUT", , "1M")</f>
        <v>2.3062528190089253</v>
      </c>
      <c r="D99" s="5">
        <f>_xll.SNL.Clients.Office.Excel.Functions.SPG(A99, "SP_VOLUME_AVG_WEEKLY_TO_SHARES_OUT", , "3M")</f>
        <v>2.0586542489058726</v>
      </c>
      <c r="E99" s="5">
        <f>_xll.SNL.Clients.Office.Excel.Functions.SPG(A99, "SP_VOLUME_AVG_DAILY_TO_1YR_AVG_DAILY", , "1M")</f>
        <v>116.93</v>
      </c>
      <c r="F99" s="5">
        <f>_xll.SNL.Clients.Office.Excel.Functions.SPG(A99, "SP_VOLUME_AVG_DAILY_TO_1YR_AVG_DAILY", , "3M")</f>
        <v>104.38</v>
      </c>
      <c r="G99" s="9" t="str">
        <f>_xll.SNL.Clients.Office.Excel.Functions.SPG(A99, "IQ_SECTOR")</f>
        <v>Financials</v>
      </c>
      <c r="H99" s="9" t="str">
        <f>_xll.SNL.Clients.Office.Excel.Functions.SPG(A99, "IQ_INDUSTRY_GROUP")</f>
        <v>Insurance</v>
      </c>
      <c r="I99" s="9" t="str">
        <f>_xll.SNL.Clients.Office.Excel.Functions.SPG(A99, "IQ_INDUSTRY")</f>
        <v>Insurance</v>
      </c>
      <c r="J99" s="9" t="str">
        <f>_xll.SNL.Clients.Office.Excel.Functions.SPG(A99, "IQ_PRIMARY_INDUSTRY")</f>
        <v>Property and Casualty Insurance</v>
      </c>
      <c r="K99" s="9" t="str">
        <f>_xll.SNL.Clients.Office.Excel.Functions.SPG(A99, "NAICS_CODE", "Primary")</f>
        <v>524126 - Direct Property and Casualty Insurance Carriers</v>
      </c>
      <c r="L99" s="9" t="str">
        <f>_xll.SNL.Clients.Office.Excel.Functions.SPG(A99, "SP_TOPICTAG")</f>
        <v>Employee Benefits</v>
      </c>
      <c r="M99" s="5">
        <f>_xll.SNL.Clients.Office.Excel.Functions.SPG(A99, "SP_PCT_SHARES_OWNED_ALL_INSTITUTIONS")</f>
        <v>84.7</v>
      </c>
      <c r="N99" s="9" t="str">
        <f>_xll.SNL.Clients.Office.Excel.Functions.SPG(A99, "RD_CREDIT_RATING_GLOBAL", "Issuer Credit Rating", "Local Currency LT|0")</f>
        <v>A</v>
      </c>
      <c r="O99" s="9" t="str">
        <f>_xll.SNL.Clients.Office.Excel.Functions.SPG(A99, "RD_CWOL_GLOBAL", "Issuer Credit Rating", "Local Currency LT|0")</f>
        <v>Stable</v>
      </c>
      <c r="P99" s="9" t="str">
        <f>_xll.SNL.Clients.Office.Excel.Functions.SPG(A99, "RD_RATING_ACTION_GLOBAL", "Issuer Credit Rating", "Local Currency LT|0")</f>
        <v>New Rating | CreditWatch/Outlook (01/24/2020)</v>
      </c>
      <c r="Q99" s="10">
        <f>_xll.SNL.Clients.Office.Excel.Functions.SPG(A99, "RD_LAST_REVIEW_DATE_GLOBAL", "Issuer Credit Rating", "Local Currency LT")</f>
        <v>45684</v>
      </c>
      <c r="R99" s="10">
        <f>_xll.SNL.Clients.Office.Excel.Functions.SPG(A99, "RD_CREDIT_RATING_DATE_GLOBAL", "Issuer Credit Rating", "Local Currency LT|0")</f>
        <v>43854</v>
      </c>
      <c r="S99" s="10">
        <f>_xll.SNL.Clients.Office.Excel.Functions.SPG(A99, "RD_CREDIT_WATCH_OUTLOOK_DATE_GLOBAL", "Issuer Credit Rating", "Local Currency LT|0")</f>
        <v>43854</v>
      </c>
    </row>
    <row r="100" spans="1:19" x14ac:dyDescent="0.3">
      <c r="A100" t="s">
        <v>104</v>
      </c>
      <c r="B100" t="str">
        <f>_xll.SNL.Clients.Office.Excel.Functions.SPG(A100,"SP_IPO_DATE")</f>
        <v/>
      </c>
      <c r="C100" s="5">
        <f>_xll.SNL.Clients.Office.Excel.Functions.SPG(A100, "SP_VOLUME_AVG_WEEKLY_TO_SHARES_OUT", , "1M")</f>
        <v>3.3773203745362848</v>
      </c>
      <c r="D100" s="5">
        <f>_xll.SNL.Clients.Office.Excel.Functions.SPG(A100, "SP_VOLUME_AVG_WEEKLY_TO_SHARES_OUT", , "3M")</f>
        <v>3.0954644555518591</v>
      </c>
      <c r="E100" s="5">
        <f>_xll.SNL.Clients.Office.Excel.Functions.SPG(A100, "SP_VOLUME_AVG_DAILY_TO_1YR_AVG_DAILY", , "1M")</f>
        <v>117.57</v>
      </c>
      <c r="F100" s="5">
        <f>_xll.SNL.Clients.Office.Excel.Functions.SPG(A100, "SP_VOLUME_AVG_DAILY_TO_1YR_AVG_DAILY", , "3M")</f>
        <v>107.76</v>
      </c>
      <c r="G100" s="9" t="str">
        <f>_xll.SNL.Clients.Office.Excel.Functions.SPG(A100, "IQ_SECTOR")</f>
        <v>Consumer Staples</v>
      </c>
      <c r="H100" s="9" t="str">
        <f>_xll.SNL.Clients.Office.Excel.Functions.SPG(A100, "IQ_INDUSTRY_GROUP")</f>
        <v>Household and Personal Products</v>
      </c>
      <c r="I100" s="9" t="str">
        <f>_xll.SNL.Clients.Office.Excel.Functions.SPG(A100, "IQ_INDUSTRY")</f>
        <v>Household Products</v>
      </c>
      <c r="J100" s="9" t="str">
        <f>_xll.SNL.Clients.Office.Excel.Functions.SPG(A100, "IQ_PRIMARY_INDUSTRY")</f>
        <v>Household Products</v>
      </c>
      <c r="K100" s="9" t="str">
        <f>_xll.SNL.Clients.Office.Excel.Functions.SPG(A100, "NAICS_CODE", "Primary")</f>
        <v>325611 - Soap and Other Detergent Manufacturing</v>
      </c>
      <c r="L100" s="9" t="str">
        <f>_xll.SNL.Clients.Office.Excel.Functions.SPG(A100, "SP_TOPICTAG")</f>
        <v>Animal Feed; Livestock; Nutraceutical; Dentistry; Dermatology; Pain Management</v>
      </c>
      <c r="M100" s="5">
        <f>_xll.SNL.Clients.Office.Excel.Functions.SPG(A100, "SP_PCT_SHARES_OWNED_ALL_INSTITUTIONS")</f>
        <v>88.94</v>
      </c>
      <c r="N100" s="9" t="str">
        <f>_xll.SNL.Clients.Office.Excel.Functions.SPG(A100, "RD_CREDIT_RATING_GLOBAL", "Issuer Credit Rating", "Local Currency LT|0")</f>
        <v>BBB+</v>
      </c>
      <c r="O100" s="9" t="str">
        <f>_xll.SNL.Clients.Office.Excel.Functions.SPG(A100, "RD_CWOL_GLOBAL", "Issuer Credit Rating", "Local Currency LT|0")</f>
        <v>Stable</v>
      </c>
      <c r="P100" s="9" t="str">
        <f>_xll.SNL.Clients.Office.Excel.Functions.SPG(A100, "RD_RATING_ACTION_GLOBAL", "Issuer Credit Rating", "Local Currency LT|0")</f>
        <v>Upgrade | CreditWatch/Outlook (06/28/2013)</v>
      </c>
      <c r="Q100" s="10">
        <f>_xll.SNL.Clients.Office.Excel.Functions.SPG(A100, "RD_LAST_REVIEW_DATE_GLOBAL", "Issuer Credit Rating", "Local Currency LT")</f>
        <v>45463</v>
      </c>
      <c r="R100" s="10">
        <f>_xll.SNL.Clients.Office.Excel.Functions.SPG(A100, "RD_CREDIT_RATING_DATE_GLOBAL", "Issuer Credit Rating", "Local Currency LT|0")</f>
        <v>41453</v>
      </c>
      <c r="S100" s="10">
        <f>_xll.SNL.Clients.Office.Excel.Functions.SPG(A100, "RD_CREDIT_WATCH_OUTLOOK_DATE_GLOBAL", "Issuer Credit Rating", "Local Currency LT|0")</f>
        <v>41453</v>
      </c>
    </row>
    <row r="101" spans="1:19" x14ac:dyDescent="0.3">
      <c r="A101" t="s">
        <v>105</v>
      </c>
      <c r="B101" t="str">
        <f>_xll.SNL.Clients.Office.Excel.Functions.SPG(A101,"SP_IPO_DATE")</f>
        <v/>
      </c>
      <c r="C101" s="5">
        <f>_xll.SNL.Clients.Office.Excel.Functions.SPG(A101, "SP_VOLUME_AVG_WEEKLY_TO_SHARES_OUT", , "1M")</f>
        <v>2.3786351445306626</v>
      </c>
      <c r="D101" s="5">
        <f>_xll.SNL.Clients.Office.Excel.Functions.SPG(A101, "SP_VOLUME_AVG_WEEKLY_TO_SHARES_OUT", , "3M")</f>
        <v>2.0131414512356112</v>
      </c>
      <c r="E101" s="5">
        <f>_xll.SNL.Clients.Office.Excel.Functions.SPG(A101, "SP_VOLUME_AVG_DAILY_TO_1YR_AVG_DAILY", , "1M")</f>
        <v>108.65</v>
      </c>
      <c r="F101" s="5">
        <f>_xll.SNL.Clients.Office.Excel.Functions.SPG(A101, "SP_VOLUME_AVG_DAILY_TO_1YR_AVG_DAILY", , "3M")</f>
        <v>91.95</v>
      </c>
      <c r="G101" s="9" t="str">
        <f>_xll.SNL.Clients.Office.Excel.Functions.SPG(A101, "IQ_SECTOR")</f>
        <v>Financials</v>
      </c>
      <c r="H101" s="9" t="str">
        <f>_xll.SNL.Clients.Office.Excel.Functions.SPG(A101, "IQ_INDUSTRY_GROUP")</f>
        <v>Insurance</v>
      </c>
      <c r="I101" s="9" t="str">
        <f>_xll.SNL.Clients.Office.Excel.Functions.SPG(A101, "IQ_INDUSTRY")</f>
        <v>Insurance</v>
      </c>
      <c r="J101" s="9" t="str">
        <f>_xll.SNL.Clients.Office.Excel.Functions.SPG(A101, "IQ_PRIMARY_INDUSTRY")</f>
        <v>Property and Casualty Insurance</v>
      </c>
      <c r="K101" s="9" t="str">
        <f>_xll.SNL.Clients.Office.Excel.Functions.SPG(A101, "NAICS_CODE", "Primary")</f>
        <v>524126 - Direct Property and Casualty Insurance Carriers</v>
      </c>
      <c r="L101" s="9" t="str">
        <f>_xll.SNL.Clients.Office.Excel.Functions.SPG(A101, "SP_TOPICTAG")</f>
        <v>Employee Benefits</v>
      </c>
      <c r="M101" s="5">
        <f>_xll.SNL.Clients.Office.Excel.Functions.SPG(A101, "SP_PCT_SHARES_OWNED_ALL_INSTITUTIONS")</f>
        <v>67.709999999999994</v>
      </c>
      <c r="N101" s="9" t="str">
        <f>_xll.SNL.Clients.Office.Excel.Functions.SPG(A101, "RD_CREDIT_RATING_GLOBAL", "Issuer Credit Rating", "Local Currency LT|0")</f>
        <v>BBB+</v>
      </c>
      <c r="O101" s="9" t="str">
        <f>_xll.SNL.Clients.Office.Excel.Functions.SPG(A101, "RD_CWOL_GLOBAL", "Issuer Credit Rating", "Local Currency LT|0")</f>
        <v>Stable</v>
      </c>
      <c r="P101" s="9" t="str">
        <f>_xll.SNL.Clients.Office.Excel.Functions.SPG(A101, "RD_RATING_ACTION_GLOBAL", "Issuer Credit Rating", "Local Currency LT|0")</f>
        <v>Upgrade | CreditWatch/Outlook (06/30/2015)</v>
      </c>
      <c r="Q101" s="10">
        <f>_xll.SNL.Clients.Office.Excel.Functions.SPG(A101, "RD_LAST_REVIEW_DATE_GLOBAL", "Issuer Credit Rating", "Local Currency LT")</f>
        <v>45447</v>
      </c>
      <c r="R101" s="10">
        <f>_xll.SNL.Clients.Office.Excel.Functions.SPG(A101, "RD_CREDIT_RATING_DATE_GLOBAL", "Issuer Credit Rating", "Local Currency LT|0")</f>
        <v>42185</v>
      </c>
      <c r="S101" s="10">
        <f>_xll.SNL.Clients.Office.Excel.Functions.SPG(A101, "RD_CREDIT_WATCH_OUTLOOK_DATE_GLOBAL", "Issuer Credit Rating", "Local Currency LT|0")</f>
        <v>42185</v>
      </c>
    </row>
    <row r="102" spans="1:19" x14ac:dyDescent="0.3">
      <c r="A102" t="s">
        <v>106</v>
      </c>
      <c r="B102" t="str">
        <f>_xll.SNL.Clients.Office.Excel.Functions.SPG(A102,"SP_IPO_DATE")</f>
        <v/>
      </c>
      <c r="C102" s="5">
        <f>_xll.SNL.Clients.Office.Excel.Functions.SPG(A102, "SP_VOLUME_AVG_WEEKLY_TO_SHARES_OUT", , "1M")</f>
        <v>1.962186138196744</v>
      </c>
      <c r="D102" s="5">
        <f>_xll.SNL.Clients.Office.Excel.Functions.SPG(A102, "SP_VOLUME_AVG_WEEKLY_TO_SHARES_OUT", , "3M")</f>
        <v>2.3531346911851263</v>
      </c>
      <c r="E102" s="5">
        <f>_xll.SNL.Clients.Office.Excel.Functions.SPG(A102, "SP_VOLUME_AVG_DAILY_TO_1YR_AVG_DAILY", , "1M")</f>
        <v>100</v>
      </c>
      <c r="F102" s="5">
        <f>_xll.SNL.Clients.Office.Excel.Functions.SPG(A102, "SP_VOLUME_AVG_DAILY_TO_1YR_AVG_DAILY", , "3M")</f>
        <v>119.93</v>
      </c>
      <c r="G102" s="9" t="str">
        <f>_xll.SNL.Clients.Office.Excel.Functions.SPG(A102, "IQ_SECTOR")</f>
        <v>Industrials</v>
      </c>
      <c r="H102" s="9" t="str">
        <f>_xll.SNL.Clients.Office.Excel.Functions.SPG(A102, "IQ_INDUSTRY_GROUP")</f>
        <v>Commercial and Professional Services</v>
      </c>
      <c r="I102" s="9" t="str">
        <f>_xll.SNL.Clients.Office.Excel.Functions.SPG(A102, "IQ_INDUSTRY")</f>
        <v>Commercial Services and Supplies</v>
      </c>
      <c r="J102" s="9" t="str">
        <f>_xll.SNL.Clients.Office.Excel.Functions.SPG(A102, "IQ_PRIMARY_INDUSTRY")</f>
        <v>Diversified Support Services</v>
      </c>
      <c r="K102" s="9" t="str">
        <f>_xll.SNL.Clients.Office.Excel.Functions.SPG(A102, "NAICS_CODE", "Primary")</f>
        <v>561990 - All Other Support Services</v>
      </c>
      <c r="L102" s="9" t="str">
        <f>_xll.SNL.Clients.Office.Excel.Functions.SPG(A102, "SP_TOPICTAG")</f>
        <v/>
      </c>
      <c r="M102" s="5">
        <f>_xll.SNL.Clients.Office.Excel.Functions.SPG(A102, "SP_PCT_SHARES_OWNED_ALL_INSTITUTIONS")</f>
        <v>64.25</v>
      </c>
      <c r="N102" s="9" t="str">
        <f>_xll.SNL.Clients.Office.Excel.Functions.SPG(A102, "RD_CREDIT_RATING_GLOBAL", "Issuer Credit Rating", "Local Currency LT|0")</f>
        <v>A-</v>
      </c>
      <c r="O102" s="9" t="str">
        <f>_xll.SNL.Clients.Office.Excel.Functions.SPG(A102, "RD_CWOL_GLOBAL", "Issuer Credit Rating", "Local Currency LT|0")</f>
        <v>Stable</v>
      </c>
      <c r="P102" s="9" t="str">
        <f>_xll.SNL.Clients.Office.Excel.Functions.SPG(A102, "RD_RATING_ACTION_GLOBAL", "Issuer Credit Rating", "Local Currency LT|0")</f>
        <v>CreditWatch/Outlook (03/17/2021)</v>
      </c>
      <c r="Q102" s="10">
        <f>_xll.SNL.Clients.Office.Excel.Functions.SPG(A102, "RD_LAST_REVIEW_DATE_GLOBAL", "Issuer Credit Rating", "Local Currency LT")</f>
        <v>45378</v>
      </c>
      <c r="R102" s="10">
        <f>_xll.SNL.Clients.Office.Excel.Functions.SPG(A102, "RD_CREDIT_RATING_DATE_GLOBAL", "Issuer Credit Rating", "Local Currency LT|0")</f>
        <v>43509</v>
      </c>
      <c r="S102" s="10">
        <f>_xll.SNL.Clients.Office.Excel.Functions.SPG(A102, "RD_CREDIT_WATCH_OUTLOOK_DATE_GLOBAL", "Issuer Credit Rating", "Local Currency LT|0")</f>
        <v>44272</v>
      </c>
    </row>
    <row r="103" spans="1:19" x14ac:dyDescent="0.3">
      <c r="A103" t="s">
        <v>107</v>
      </c>
      <c r="B103" s="10">
        <f>_xll.SNL.Clients.Office.Excel.Functions.SPG(A103,"SP_IPO_DATE")</f>
        <v>32919</v>
      </c>
      <c r="C103" s="5">
        <f>_xll.SNL.Clients.Office.Excel.Functions.SPG(A103, "SP_VOLUME_AVG_WEEKLY_TO_SHARES_OUT", , "1M")</f>
        <v>2.4057891644838785</v>
      </c>
      <c r="D103" s="5">
        <f>_xll.SNL.Clients.Office.Excel.Functions.SPG(A103, "SP_VOLUME_AVG_WEEKLY_TO_SHARES_OUT", , "3M")</f>
        <v>2.4882972119411404</v>
      </c>
      <c r="E103" s="5">
        <f>_xll.SNL.Clients.Office.Excel.Functions.SPG(A103, "SP_VOLUME_AVG_DAILY_TO_1YR_AVG_DAILY", , "1M")</f>
        <v>99.57</v>
      </c>
      <c r="F103" s="5">
        <f>_xll.SNL.Clients.Office.Excel.Functions.SPG(A103, "SP_VOLUME_AVG_DAILY_TO_1YR_AVG_DAILY", , "3M")</f>
        <v>102.98</v>
      </c>
      <c r="G103" s="9" t="str">
        <f>_xll.SNL.Clients.Office.Excel.Functions.SPG(A103, "IQ_SECTOR")</f>
        <v>Information Technology</v>
      </c>
      <c r="H103" s="9" t="str">
        <f>_xll.SNL.Clients.Office.Excel.Functions.SPG(A103, "IQ_INDUSTRY_GROUP")</f>
        <v>Technology Hardware and Equipment</v>
      </c>
      <c r="I103" s="9" t="str">
        <f>_xll.SNL.Clients.Office.Excel.Functions.SPG(A103, "IQ_INDUSTRY")</f>
        <v>Communications Equipment</v>
      </c>
      <c r="J103" s="9" t="str">
        <f>_xll.SNL.Clients.Office.Excel.Functions.SPG(A103, "IQ_PRIMARY_INDUSTRY")</f>
        <v>Communications Equipment</v>
      </c>
      <c r="K103" s="9" t="str">
        <f>_xll.SNL.Clients.Office.Excel.Functions.SPG(A103, "NAICS_CODE", "Primary")</f>
        <v>3342 - Communications Equipment Manufacturing</v>
      </c>
      <c r="L103" s="9" t="str">
        <f>_xll.SNL.Clients.Office.Excel.Functions.SPG(A103, "SP_TOPICTAG")</f>
        <v>Cloud Management; Data Integration; Machine Learning; Cloud Infrastructure; Cloud Security; Network Security; Artificial Intelligence</v>
      </c>
      <c r="M103" s="5">
        <f>_xll.SNL.Clients.Office.Excel.Functions.SPG(A103, "SP_PCT_SHARES_OWNED_ALL_INSTITUTIONS")</f>
        <v>76.09</v>
      </c>
      <c r="N103" s="9" t="str">
        <f>_xll.SNL.Clients.Office.Excel.Functions.SPG(A103, "RD_CREDIT_RATING_GLOBAL", "Issuer Credit Rating", "Local Currency LT|0")</f>
        <v>AA-</v>
      </c>
      <c r="O103" s="9" t="str">
        <f>_xll.SNL.Clients.Office.Excel.Functions.SPG(A103, "RD_CWOL_GLOBAL", "Issuer Credit Rating", "Local Currency LT|0")</f>
        <v>Stable</v>
      </c>
      <c r="P103" s="9" t="str">
        <f>_xll.SNL.Clients.Office.Excel.Functions.SPG(A103, "RD_RATING_ACTION_GLOBAL", "Issuer Credit Rating", "Local Currency LT|0")</f>
        <v>Upgrade | CreditWatch/Outlook (12/16/2013)</v>
      </c>
      <c r="Q103" s="10">
        <f>_xll.SNL.Clients.Office.Excel.Functions.SPG(A103, "RD_LAST_REVIEW_DATE_GLOBAL", "Issuer Credit Rating", "Local Currency LT")</f>
        <v>45610</v>
      </c>
      <c r="R103" s="10">
        <f>_xll.SNL.Clients.Office.Excel.Functions.SPG(A103, "RD_CREDIT_RATING_DATE_GLOBAL", "Issuer Credit Rating", "Local Currency LT|0")</f>
        <v>41624</v>
      </c>
      <c r="S103" s="10">
        <f>_xll.SNL.Clients.Office.Excel.Functions.SPG(A103, "RD_CREDIT_WATCH_OUTLOOK_DATE_GLOBAL", "Issuer Credit Rating", "Local Currency LT|0")</f>
        <v>41624</v>
      </c>
    </row>
    <row r="104" spans="1:19" x14ac:dyDescent="0.3">
      <c r="A104" t="s">
        <v>108</v>
      </c>
      <c r="B104" t="str">
        <f>_xll.SNL.Clients.Office.Excel.Functions.SPG(A104,"SP_IPO_DATE")</f>
        <v/>
      </c>
      <c r="C104" s="5">
        <f>_xll.SNL.Clients.Office.Excel.Functions.SPG(A104, "SP_VOLUME_AVG_WEEKLY_TO_SHARES_OUT", , "1M")</f>
        <v>4.4852896819054715</v>
      </c>
      <c r="D104" s="5">
        <f>_xll.SNL.Clients.Office.Excel.Functions.SPG(A104, "SP_VOLUME_AVG_WEEKLY_TO_SHARES_OUT", , "3M")</f>
        <v>3.8299416524460339</v>
      </c>
      <c r="E104" s="5">
        <f>_xll.SNL.Clients.Office.Excel.Functions.SPG(A104, "SP_VOLUME_AVG_DAILY_TO_1YR_AVG_DAILY", , "1M")</f>
        <v>121.87</v>
      </c>
      <c r="F104" s="5">
        <f>_xll.SNL.Clients.Office.Excel.Functions.SPG(A104, "SP_VOLUME_AVG_DAILY_TO_1YR_AVG_DAILY", , "3M")</f>
        <v>104.06</v>
      </c>
      <c r="G104" s="9" t="str">
        <f>_xll.SNL.Clients.Office.Excel.Functions.SPG(A104, "IQ_SECTOR")</f>
        <v>Financials</v>
      </c>
      <c r="H104" s="9" t="str">
        <f>_xll.SNL.Clients.Office.Excel.Functions.SPG(A104, "IQ_INDUSTRY_GROUP")</f>
        <v>Banks</v>
      </c>
      <c r="I104" s="9" t="str">
        <f>_xll.SNL.Clients.Office.Excel.Functions.SPG(A104, "IQ_INDUSTRY")</f>
        <v>Banks</v>
      </c>
      <c r="J104" s="9" t="str">
        <f>_xll.SNL.Clients.Office.Excel.Functions.SPG(A104, "IQ_PRIMARY_INDUSTRY")</f>
        <v>Diversified Banks</v>
      </c>
      <c r="K104" s="9" t="str">
        <f>_xll.SNL.Clients.Office.Excel.Functions.SPG(A104, "NAICS_CODE", "Primary")</f>
        <v>522110 - Commercial Banking</v>
      </c>
      <c r="L104" s="9" t="str">
        <f>_xll.SNL.Clients.Office.Excel.Functions.SPG(A104, "SP_TOPICTAG")</f>
        <v>Consumer Lending; Banking as a Service; Onshore and Offshore Wind</v>
      </c>
      <c r="M104" s="5">
        <f>_xll.SNL.Clients.Office.Excel.Functions.SPG(A104, "SP_PCT_SHARES_OWNED_ALL_INSTITUTIONS")</f>
        <v>74.33</v>
      </c>
      <c r="N104" s="9" t="str">
        <f>_xll.SNL.Clients.Office.Excel.Functions.SPG(A104, "RD_CREDIT_RATING_GLOBAL", "Issuer Credit Rating", "Local Currency LT|0")</f>
        <v>BBB+</v>
      </c>
      <c r="O104" s="9" t="str">
        <f>_xll.SNL.Clients.Office.Excel.Functions.SPG(A104, "RD_CWOL_GLOBAL", "Issuer Credit Rating", "Local Currency LT|0")</f>
        <v>Stable</v>
      </c>
      <c r="P104" s="9" t="str">
        <f>_xll.SNL.Clients.Office.Excel.Functions.SPG(A104, "RD_RATING_ACTION_GLOBAL", "Issuer Credit Rating", "Local Currency LT|0")</f>
        <v>Downgrade | CreditWatch/Outlook (12/02/2015)</v>
      </c>
      <c r="Q104" s="10">
        <f>_xll.SNL.Clients.Office.Excel.Functions.SPG(A104, "RD_LAST_REVIEW_DATE_GLOBAL", "Issuer Credit Rating", "Local Currency LT")</f>
        <v>45519</v>
      </c>
      <c r="R104" s="10">
        <f>_xll.SNL.Clients.Office.Excel.Functions.SPG(A104, "RD_CREDIT_RATING_DATE_GLOBAL", "Issuer Credit Rating", "Local Currency LT|0")</f>
        <v>42340</v>
      </c>
      <c r="S104" s="10">
        <f>_xll.SNL.Clients.Office.Excel.Functions.SPG(A104, "RD_CREDIT_WATCH_OUTLOOK_DATE_GLOBAL", "Issuer Credit Rating", "Local Currency LT|0")</f>
        <v>42340</v>
      </c>
    </row>
    <row r="105" spans="1:19" x14ac:dyDescent="0.3">
      <c r="A105" t="s">
        <v>109</v>
      </c>
      <c r="B105" s="10">
        <f>_xll.SNL.Clients.Office.Excel.Functions.SPG(A105,"SP_IPO_DATE")</f>
        <v>41905</v>
      </c>
      <c r="C105" s="5">
        <f>_xll.SNL.Clients.Office.Excel.Functions.SPG(A105, "SP_VOLUME_AVG_WEEKLY_TO_SHARES_OUT", , "1M")</f>
        <v>4.4841953833329642</v>
      </c>
      <c r="D105" s="5">
        <f>_xll.SNL.Clients.Office.Excel.Functions.SPG(A105, "SP_VOLUME_AVG_WEEKLY_TO_SHARES_OUT", , "3M")</f>
        <v>4.2974808465808811</v>
      </c>
      <c r="E105" s="5">
        <f>_xll.SNL.Clients.Office.Excel.Functions.SPG(A105, "SP_VOLUME_AVG_DAILY_TO_1YR_AVG_DAILY", , "1M")</f>
        <v>81.22</v>
      </c>
      <c r="F105" s="5">
        <f>_xll.SNL.Clients.Office.Excel.Functions.SPG(A105, "SP_VOLUME_AVG_DAILY_TO_1YR_AVG_DAILY", , "3M")</f>
        <v>77.84</v>
      </c>
      <c r="G105" s="9" t="str">
        <f>_xll.SNL.Clients.Office.Excel.Functions.SPG(A105, "IQ_SECTOR")</f>
        <v>Financials</v>
      </c>
      <c r="H105" s="9" t="str">
        <f>_xll.SNL.Clients.Office.Excel.Functions.SPG(A105, "IQ_INDUSTRY_GROUP")</f>
        <v>Banks</v>
      </c>
      <c r="I105" s="9" t="str">
        <f>_xll.SNL.Clients.Office.Excel.Functions.SPG(A105, "IQ_INDUSTRY")</f>
        <v>Banks</v>
      </c>
      <c r="J105" s="9" t="str">
        <f>_xll.SNL.Clients.Office.Excel.Functions.SPG(A105, "IQ_PRIMARY_INDUSTRY")</f>
        <v>Regional Banks</v>
      </c>
      <c r="K105" s="9" t="str">
        <f>_xll.SNL.Clients.Office.Excel.Functions.SPG(A105, "NAICS_CODE", "Primary")</f>
        <v>522110 - Commercial Banking</v>
      </c>
      <c r="L105" s="9" t="str">
        <f>_xll.SNL.Clients.Office.Excel.Functions.SPG(A105, "SP_TOPICTAG")</f>
        <v>Consumer Lending</v>
      </c>
      <c r="M105" s="5">
        <f>_xll.SNL.Clients.Office.Excel.Functions.SPG(A105, "SP_PCT_SHARES_OWNED_ALL_INSTITUTIONS")</f>
        <v>99.58</v>
      </c>
      <c r="N105" s="9" t="str">
        <f>_xll.SNL.Clients.Office.Excel.Functions.SPG(A105, "RD_CREDIT_RATING_GLOBAL", "Issuer Credit Rating", "Local Currency LT|0")</f>
        <v>BBB+</v>
      </c>
      <c r="O105" s="9" t="str">
        <f>_xll.SNL.Clients.Office.Excel.Functions.SPG(A105, "RD_CWOL_GLOBAL", "Issuer Credit Rating", "Local Currency LT|0")</f>
        <v>Stable</v>
      </c>
      <c r="P105" s="9" t="str">
        <f>_xll.SNL.Clients.Office.Excel.Functions.SPG(A105, "RD_RATING_ACTION_GLOBAL", "Issuer Credit Rating", "Local Currency LT|0")</f>
        <v>CreditWatch/Outlook (06/09/2015)</v>
      </c>
      <c r="Q105" s="10">
        <f>_xll.SNL.Clients.Office.Excel.Functions.SPG(A105, "RD_LAST_REVIEW_DATE_GLOBAL", "Issuer Credit Rating", "Local Currency LT")</f>
        <v>45684</v>
      </c>
      <c r="R105" s="10">
        <f>_xll.SNL.Clients.Office.Excel.Functions.SPG(A105, "RD_CREDIT_RATING_DATE_GLOBAL", "Issuer Credit Rating", "Local Currency LT|0")</f>
        <v>41585</v>
      </c>
      <c r="S105" s="10">
        <f>_xll.SNL.Clients.Office.Excel.Functions.SPG(A105, "RD_CREDIT_WATCH_OUTLOOK_DATE_GLOBAL", "Issuer Credit Rating", "Local Currency LT|0")</f>
        <v>42164</v>
      </c>
    </row>
    <row r="106" spans="1:19" x14ac:dyDescent="0.3">
      <c r="A106" t="s">
        <v>110</v>
      </c>
      <c r="B106" s="10">
        <f>_xll.SNL.Clients.Office.Excel.Functions.SPG(A106,"SP_IPO_DATE")</f>
        <v>37595</v>
      </c>
      <c r="C106" s="5">
        <f>_xll.SNL.Clients.Office.Excel.Functions.SPG(A106, "SP_VOLUME_AVG_WEEKLY_TO_SHARES_OUT", , "1M")</f>
        <v>2.5545474057462778</v>
      </c>
      <c r="D106" s="5">
        <f>_xll.SNL.Clients.Office.Excel.Functions.SPG(A106, "SP_VOLUME_AVG_WEEKLY_TO_SHARES_OUT", , "3M")</f>
        <v>2.8529418493157288</v>
      </c>
      <c r="E106" s="5">
        <f>_xll.SNL.Clients.Office.Excel.Functions.SPG(A106, "SP_VOLUME_AVG_DAILY_TO_1YR_AVG_DAILY", , "1M")</f>
        <v>94.49</v>
      </c>
      <c r="F106" s="5">
        <f>_xll.SNL.Clients.Office.Excel.Functions.SPG(A106, "SP_VOLUME_AVG_DAILY_TO_1YR_AVG_DAILY", , "3M")</f>
        <v>105.53</v>
      </c>
      <c r="G106" s="9" t="str">
        <f>_xll.SNL.Clients.Office.Excel.Functions.SPG(A106, "IQ_SECTOR")</f>
        <v>Financials</v>
      </c>
      <c r="H106" s="9" t="str">
        <f>_xll.SNL.Clients.Office.Excel.Functions.SPG(A106, "IQ_INDUSTRY_GROUP")</f>
        <v>Financial Services</v>
      </c>
      <c r="I106" s="9" t="str">
        <f>_xll.SNL.Clients.Office.Excel.Functions.SPG(A106, "IQ_INDUSTRY")</f>
        <v>Capital Markets</v>
      </c>
      <c r="J106" s="9" t="str">
        <f>_xll.SNL.Clients.Office.Excel.Functions.SPG(A106, "IQ_PRIMARY_INDUSTRY")</f>
        <v>Financial Exchanges and Data</v>
      </c>
      <c r="K106" s="9" t="str">
        <f>_xll.SNL.Clients.Office.Excel.Functions.SPG(A106, "NAICS_CODE", "Primary")</f>
        <v>523210 - Securities and Commodity Exchanges</v>
      </c>
      <c r="L106" s="9" t="str">
        <f>_xll.SNL.Clients.Office.Excel.Functions.SPG(A106, "SP_TOPICTAG")</f>
        <v>Data Protection; Cryptocurrency; Digital Brokerage</v>
      </c>
      <c r="M106" s="5">
        <f>_xll.SNL.Clients.Office.Excel.Functions.SPG(A106, "SP_PCT_SHARES_OWNED_ALL_INSTITUTIONS")</f>
        <v>89.79</v>
      </c>
      <c r="N106" s="9" t="str">
        <f>_xll.SNL.Clients.Office.Excel.Functions.SPG(A106, "RD_CREDIT_RATING_GLOBAL", "Issuer Credit Rating", "Local Currency LT|0")</f>
        <v>AA-</v>
      </c>
      <c r="O106" s="9" t="str">
        <f>_xll.SNL.Clients.Office.Excel.Functions.SPG(A106, "RD_CWOL_GLOBAL", "Issuer Credit Rating", "Local Currency LT|0")</f>
        <v>Stable</v>
      </c>
      <c r="P106" s="9" t="str">
        <f>_xll.SNL.Clients.Office.Excel.Functions.SPG(A106, "RD_RATING_ACTION_GLOBAL", "Issuer Credit Rating", "Local Currency LT|0")</f>
        <v>CreditWatch/Outlook (05/15/2013)</v>
      </c>
      <c r="Q106" s="10">
        <f>_xll.SNL.Clients.Office.Excel.Functions.SPG(A106, "RD_LAST_REVIEW_DATE_GLOBAL", "Issuer Credit Rating", "Local Currency LT")</f>
        <v>45498</v>
      </c>
      <c r="R106" s="10">
        <f>_xll.SNL.Clients.Office.Excel.Functions.SPG(A106, "RD_CREDIT_RATING_DATE_GLOBAL", "Issuer Credit Rating", "Local Currency LT|0")</f>
        <v>40947</v>
      </c>
      <c r="S106" s="10">
        <f>_xll.SNL.Clients.Office.Excel.Functions.SPG(A106, "RD_CREDIT_WATCH_OUTLOOK_DATE_GLOBAL", "Issuer Credit Rating", "Local Currency LT|0")</f>
        <v>41409</v>
      </c>
    </row>
    <row r="107" spans="1:19" x14ac:dyDescent="0.3">
      <c r="A107" t="s">
        <v>111</v>
      </c>
      <c r="B107" t="str">
        <f>_xll.SNL.Clients.Office.Excel.Functions.SPG(A107,"SP_IPO_DATE")</f>
        <v/>
      </c>
      <c r="C107" s="5">
        <f>_xll.SNL.Clients.Office.Excel.Functions.SPG(A107, "SP_VOLUME_AVG_WEEKLY_TO_SHARES_OUT", , "1M")</f>
        <v>4.1141000677304493</v>
      </c>
      <c r="D107" s="5">
        <f>_xll.SNL.Clients.Office.Excel.Functions.SPG(A107, "SP_VOLUME_AVG_WEEKLY_TO_SHARES_OUT", , "3M")</f>
        <v>3.6887782548932853</v>
      </c>
      <c r="E107" s="5">
        <f>_xll.SNL.Clients.Office.Excel.Functions.SPG(A107, "SP_VOLUME_AVG_DAILY_TO_1YR_AVG_DAILY", , "1M")</f>
        <v>108.87</v>
      </c>
      <c r="F107" s="5">
        <f>_xll.SNL.Clients.Office.Excel.Functions.SPG(A107, "SP_VOLUME_AVG_DAILY_TO_1YR_AVG_DAILY", , "3M")</f>
        <v>97.62</v>
      </c>
      <c r="G107" s="9" t="str">
        <f>_xll.SNL.Clients.Office.Excel.Functions.SPG(A107, "IQ_SECTOR")</f>
        <v>Utilities</v>
      </c>
      <c r="H107" s="9" t="str">
        <f>_xll.SNL.Clients.Office.Excel.Functions.SPG(A107, "IQ_INDUSTRY_GROUP")</f>
        <v>Utilities</v>
      </c>
      <c r="I107" s="9" t="str">
        <f>_xll.SNL.Clients.Office.Excel.Functions.SPG(A107, "IQ_INDUSTRY")</f>
        <v>Multi-Utilities</v>
      </c>
      <c r="J107" s="9" t="str">
        <f>_xll.SNL.Clients.Office.Excel.Functions.SPG(A107, "IQ_PRIMARY_INDUSTRY")</f>
        <v>Multi-Utilities</v>
      </c>
      <c r="K107" s="9" t="str">
        <f>_xll.SNL.Clients.Office.Excel.Functions.SPG(A107, "NAICS_CODE", "Primary")</f>
        <v>2211 - Electric Power Generation, Transmission and Distribution</v>
      </c>
      <c r="L107" s="9" t="str">
        <f>_xll.SNL.Clients.Office.Excel.Functions.SPG(A107, "SP_TOPICTAG")</f>
        <v>Clean Energy; Energy Efficiency; Energy Management; Energy Storage; Smart Energy; Power Grid; ClimateTech</v>
      </c>
      <c r="M107" s="5">
        <f>_xll.SNL.Clients.Office.Excel.Functions.SPG(A107, "SP_PCT_SHARES_OWNED_ALL_INSTITUTIONS")</f>
        <v>97.79</v>
      </c>
      <c r="N107" s="9" t="str">
        <f>_xll.SNL.Clients.Office.Excel.Functions.SPG(A107, "RD_CREDIT_RATING_GLOBAL", "Issuer Credit Rating", "Local Currency LT|0")</f>
        <v>BBB+</v>
      </c>
      <c r="O107" s="9" t="str">
        <f>_xll.SNL.Clients.Office.Excel.Functions.SPG(A107, "RD_CWOL_GLOBAL", "Issuer Credit Rating", "Local Currency LT|0")</f>
        <v>Stable</v>
      </c>
      <c r="P107" s="9" t="str">
        <f>_xll.SNL.Clients.Office.Excel.Functions.SPG(A107, "RD_RATING_ACTION_GLOBAL", "Issuer Credit Rating", "Local Currency LT|0")</f>
        <v>Upgrade | CreditWatch/Outlook (12/03/2014)</v>
      </c>
      <c r="Q107" s="10">
        <f>_xll.SNL.Clients.Office.Excel.Functions.SPG(A107, "RD_LAST_REVIEW_DATE_GLOBAL", "Issuer Credit Rating", "Local Currency LT")</f>
        <v>45574</v>
      </c>
      <c r="R107" s="10">
        <f>_xll.SNL.Clients.Office.Excel.Functions.SPG(A107, "RD_CREDIT_RATING_DATE_GLOBAL", "Issuer Credit Rating", "Local Currency LT|0")</f>
        <v>41976</v>
      </c>
      <c r="S107" s="10">
        <f>_xll.SNL.Clients.Office.Excel.Functions.SPG(A107, "RD_CREDIT_WATCH_OUTLOOK_DATE_GLOBAL", "Issuer Credit Rating", "Local Currency LT|0")</f>
        <v>41976</v>
      </c>
    </row>
    <row r="108" spans="1:19" x14ac:dyDescent="0.3">
      <c r="A108" t="s">
        <v>112</v>
      </c>
      <c r="B108" s="10">
        <f>_xll.SNL.Clients.Office.Excel.Functions.SPG(A108,"SP_IPO_DATE")</f>
        <v>35965</v>
      </c>
      <c r="C108" s="5">
        <f>_xll.SNL.Clients.Office.Excel.Functions.SPG(A108, "SP_VOLUME_AVG_WEEKLY_TO_SHARES_OUT", , "1M")</f>
        <v>3.2863547353691507</v>
      </c>
      <c r="D108" s="5">
        <f>_xll.SNL.Clients.Office.Excel.Functions.SPG(A108, "SP_VOLUME_AVG_WEEKLY_TO_SHARES_OUT", , "3M")</f>
        <v>3.0465024819674564</v>
      </c>
      <c r="E108" s="5">
        <f>_xll.SNL.Clients.Office.Excel.Functions.SPG(A108, "SP_VOLUME_AVG_DAILY_TO_1YR_AVG_DAILY", , "1M")</f>
        <v>89.65</v>
      </c>
      <c r="F108" s="5">
        <f>_xll.SNL.Clients.Office.Excel.Functions.SPG(A108, "SP_VOLUME_AVG_DAILY_TO_1YR_AVG_DAILY", , "3M")</f>
        <v>83.11</v>
      </c>
      <c r="G108" s="9" t="str">
        <f>_xll.SNL.Clients.Office.Excel.Functions.SPG(A108, "IQ_SECTOR")</f>
        <v>Information Technology</v>
      </c>
      <c r="H108" s="9" t="str">
        <f>_xll.SNL.Clients.Office.Excel.Functions.SPG(A108, "IQ_INDUSTRY_GROUP")</f>
        <v>Software and Services</v>
      </c>
      <c r="I108" s="9" t="str">
        <f>_xll.SNL.Clients.Office.Excel.Functions.SPG(A108, "IQ_INDUSTRY")</f>
        <v>IT Services</v>
      </c>
      <c r="J108" s="9" t="str">
        <f>_xll.SNL.Clients.Office.Excel.Functions.SPG(A108, "IQ_PRIMARY_INDUSTRY")</f>
        <v>IT Consulting and Other Services</v>
      </c>
      <c r="K108" s="9" t="str">
        <f>_xll.SNL.Clients.Office.Excel.Functions.SPG(A108, "NAICS_CODE", "Primary")</f>
        <v>54151 - Computer Systems Design and Related Services</v>
      </c>
      <c r="L108" s="9" t="str">
        <f>_xll.SNL.Clients.Office.Excel.Functions.SPG(A108, "SP_TOPICTAG")</f>
        <v>Software Development; Data Integration; Machine Learning; Cloud Infrastructure; Process Automation; Artificial Intelligence</v>
      </c>
      <c r="M108" s="5">
        <f>_xll.SNL.Clients.Office.Excel.Functions.SPG(A108, "SP_PCT_SHARES_OWNED_ALL_INSTITUTIONS")</f>
        <v>96.21</v>
      </c>
      <c r="N108" s="9" t="str">
        <f>_xll.SNL.Clients.Office.Excel.Functions.SPG(A108, "RD_CREDIT_RATING_GLOBAL", "Issuer Credit Rating", "Local Currency LT|0")</f>
        <v/>
      </c>
      <c r="O108" s="9" t="str">
        <f>_xll.SNL.Clients.Office.Excel.Functions.SPG(A108, "RD_CWOL_GLOBAL", "Issuer Credit Rating", "Local Currency LT|0")</f>
        <v/>
      </c>
      <c r="P108" s="9" t="str">
        <f>_xll.SNL.Clients.Office.Excel.Functions.SPG(A108, "RD_RATING_ACTION_GLOBAL", "Issuer Credit Rating", "Local Currency LT|0")</f>
        <v/>
      </c>
      <c r="Q108" s="10" t="str">
        <f>_xll.SNL.Clients.Office.Excel.Functions.SPG(A108, "RD_LAST_REVIEW_DATE_GLOBAL", "Issuer Credit Rating", "Local Currency LT")</f>
        <v/>
      </c>
      <c r="R108" s="10" t="str">
        <f>_xll.SNL.Clients.Office.Excel.Functions.SPG(A108, "RD_CREDIT_RATING_DATE_GLOBAL", "Issuer Credit Rating", "Local Currency LT|0")</f>
        <v/>
      </c>
      <c r="S108" s="10" t="str">
        <f>_xll.SNL.Clients.Office.Excel.Functions.SPG(A108, "RD_CREDIT_WATCH_OUTLOOK_DATE_GLOBAL", "Issuer Credit Rating", "Local Currency LT|0")</f>
        <v/>
      </c>
    </row>
    <row r="109" spans="1:19" x14ac:dyDescent="0.3">
      <c r="A109" t="s">
        <v>113</v>
      </c>
      <c r="B109" t="str">
        <f>_xll.SNL.Clients.Office.Excel.Functions.SPG(A109,"SP_IPO_DATE")</f>
        <v/>
      </c>
      <c r="C109" s="5">
        <f>_xll.SNL.Clients.Office.Excel.Functions.SPG(A109, "SP_VOLUME_AVG_WEEKLY_TO_SHARES_OUT", , "1M")</f>
        <v>3.2935969372982177</v>
      </c>
      <c r="D109" s="5">
        <f>_xll.SNL.Clients.Office.Excel.Functions.SPG(A109, "SP_VOLUME_AVG_WEEKLY_TO_SHARES_OUT", , "3M")</f>
        <v>2.8810641666039296</v>
      </c>
      <c r="E109" s="5">
        <f>_xll.SNL.Clients.Office.Excel.Functions.SPG(A109, "SP_VOLUME_AVG_DAILY_TO_1YR_AVG_DAILY", , "1M")</f>
        <v>124.27</v>
      </c>
      <c r="F109" s="5">
        <f>_xll.SNL.Clients.Office.Excel.Functions.SPG(A109, "SP_VOLUME_AVG_DAILY_TO_1YR_AVG_DAILY", , "3M")</f>
        <v>108.71</v>
      </c>
      <c r="G109" s="9" t="str">
        <f>_xll.SNL.Clients.Office.Excel.Functions.SPG(A109, "IQ_SECTOR")</f>
        <v>Consumer Staples</v>
      </c>
      <c r="H109" s="9" t="str">
        <f>_xll.SNL.Clients.Office.Excel.Functions.SPG(A109, "IQ_INDUSTRY_GROUP")</f>
        <v>Household and Personal Products</v>
      </c>
      <c r="I109" s="9" t="str">
        <f>_xll.SNL.Clients.Office.Excel.Functions.SPG(A109, "IQ_INDUSTRY")</f>
        <v>Household Products</v>
      </c>
      <c r="J109" s="9" t="str">
        <f>_xll.SNL.Clients.Office.Excel.Functions.SPG(A109, "IQ_PRIMARY_INDUSTRY")</f>
        <v>Household Products</v>
      </c>
      <c r="K109" s="9" t="str">
        <f>_xll.SNL.Clients.Office.Excel.Functions.SPG(A109, "NAICS_CODE", "Primary")</f>
        <v>325611 - Soap and Other Detergent Manufacturing</v>
      </c>
      <c r="L109" s="9" t="str">
        <f>_xll.SNL.Clients.Office.Excel.Functions.SPG(A109, "SP_TOPICTAG")</f>
        <v>Dentistry</v>
      </c>
      <c r="M109" s="5">
        <f>_xll.SNL.Clients.Office.Excel.Functions.SPG(A109, "SP_PCT_SHARES_OWNED_ALL_INSTITUTIONS")</f>
        <v>86.51</v>
      </c>
      <c r="N109" s="9" t="str">
        <f>_xll.SNL.Clients.Office.Excel.Functions.SPG(A109, "RD_CREDIT_RATING_GLOBAL", "Issuer Credit Rating", "Local Currency LT|0")</f>
        <v>A+</v>
      </c>
      <c r="O109" s="9" t="str">
        <f>_xll.SNL.Clients.Office.Excel.Functions.SPG(A109, "RD_CWOL_GLOBAL", "Issuer Credit Rating", "Local Currency LT|0")</f>
        <v>Stable</v>
      </c>
      <c r="P109" s="9" t="str">
        <f>_xll.SNL.Clients.Office.Excel.Functions.SPG(A109, "RD_RATING_ACTION_GLOBAL", "Issuer Credit Rating", "Local Currency LT|0")</f>
        <v>Downgrade | CreditWatch/Outlook (04/19/2024)</v>
      </c>
      <c r="Q109" s="10">
        <f>_xll.SNL.Clients.Office.Excel.Functions.SPG(A109, "RD_LAST_REVIEW_DATE_GLOBAL", "Issuer Credit Rating", "Local Currency LT")</f>
        <v>45527</v>
      </c>
      <c r="R109" s="10">
        <f>_xll.SNL.Clients.Office.Excel.Functions.SPG(A109, "RD_CREDIT_RATING_DATE_GLOBAL", "Issuer Credit Rating", "Local Currency LT|0")</f>
        <v>45401</v>
      </c>
      <c r="S109" s="10">
        <f>_xll.SNL.Clients.Office.Excel.Functions.SPG(A109, "RD_CREDIT_WATCH_OUTLOOK_DATE_GLOBAL", "Issuer Credit Rating", "Local Currency LT|0")</f>
        <v>45401</v>
      </c>
    </row>
    <row r="110" spans="1:19" x14ac:dyDescent="0.3">
      <c r="A110" t="s">
        <v>114</v>
      </c>
      <c r="B110" t="str">
        <f>_xll.SNL.Clients.Office.Excel.Functions.SPG(A110,"SP_IPO_DATE")</f>
        <v/>
      </c>
      <c r="C110" s="5">
        <f>_xll.SNL.Clients.Office.Excel.Functions.SPG(A110, "SP_VOLUME_AVG_WEEKLY_TO_SHARES_OUT", , "1M")</f>
        <v>3.7686036772205527</v>
      </c>
      <c r="D110" s="5">
        <f>_xll.SNL.Clients.Office.Excel.Functions.SPG(A110, "SP_VOLUME_AVG_WEEKLY_TO_SHARES_OUT", , "3M")</f>
        <v>3.0529431632362538</v>
      </c>
      <c r="E110" s="5">
        <f>_xll.SNL.Clients.Office.Excel.Functions.SPG(A110, "SP_VOLUME_AVG_DAILY_TO_1YR_AVG_DAILY", , "1M")</f>
        <v>138.16</v>
      </c>
      <c r="F110" s="5">
        <f>_xll.SNL.Clients.Office.Excel.Functions.SPG(A110, "SP_VOLUME_AVG_DAILY_TO_1YR_AVG_DAILY", , "3M")</f>
        <v>111.93</v>
      </c>
      <c r="G110" s="9" t="str">
        <f>_xll.SNL.Clients.Office.Excel.Functions.SPG(A110, "IQ_SECTOR")</f>
        <v>Communication Services</v>
      </c>
      <c r="H110" s="9" t="str">
        <f>_xll.SNL.Clients.Office.Excel.Functions.SPG(A110, "IQ_INDUSTRY_GROUP")</f>
        <v>Media and Entertainment</v>
      </c>
      <c r="I110" s="9" t="str">
        <f>_xll.SNL.Clients.Office.Excel.Functions.SPG(A110, "IQ_INDUSTRY")</f>
        <v>Media</v>
      </c>
      <c r="J110" s="9" t="str">
        <f>_xll.SNL.Clients.Office.Excel.Functions.SPG(A110, "IQ_PRIMARY_INDUSTRY")</f>
        <v>Cable and Satellite</v>
      </c>
      <c r="K110" s="9" t="str">
        <f>_xll.SNL.Clients.Office.Excel.Functions.SPG(A110, "NAICS_CODE", "Primary")</f>
        <v>516210 - Media Streaming Distribution Services, Social Networks, and Other Media Networks and Content Providers</v>
      </c>
      <c r="L110" s="9" t="str">
        <f>_xll.SNL.Clients.Office.Excel.Functions.SPG(A110, "SP_TOPICTAG")</f>
        <v>Ad Network; Video Streaming; Cloud Infrastructure; Streaming Media; Video-on-Demand Servers; Network Security; 5G</v>
      </c>
      <c r="M110" s="5">
        <f>_xll.SNL.Clients.Office.Excel.Functions.SPG(A110, "SP_PCT_SHARES_OWNED_ALL_INSTITUTIONS")</f>
        <v>85.48</v>
      </c>
      <c r="N110" s="9" t="str">
        <f>_xll.SNL.Clients.Office.Excel.Functions.SPG(A110, "RD_CREDIT_RATING_GLOBAL", "Issuer Credit Rating", "Local Currency LT|0")</f>
        <v>A-</v>
      </c>
      <c r="O110" s="9" t="str">
        <f>_xll.SNL.Clients.Office.Excel.Functions.SPG(A110, "RD_CWOL_GLOBAL", "Issuer Credit Rating", "Local Currency LT|0")</f>
        <v>Stable</v>
      </c>
      <c r="P110" s="9" t="str">
        <f>_xll.SNL.Clients.Office.Excel.Functions.SPG(A110, "RD_RATING_ACTION_GLOBAL", "Issuer Credit Rating", "Local Currency LT|0")</f>
        <v>CreditWatch/Outlook (09/09/2019)</v>
      </c>
      <c r="Q110" s="10">
        <f>_xll.SNL.Clients.Office.Excel.Functions.SPG(A110, "RD_LAST_REVIEW_DATE_GLOBAL", "Issuer Credit Rating", "Local Currency LT")</f>
        <v>45518</v>
      </c>
      <c r="R110" s="10">
        <f>_xll.SNL.Clients.Office.Excel.Functions.SPG(A110, "RD_CREDIT_RATING_DATE_GLOBAL", "Issuer Credit Rating", "Local Currency LT|0")</f>
        <v>41319</v>
      </c>
      <c r="S110" s="10">
        <f>_xll.SNL.Clients.Office.Excel.Functions.SPG(A110, "RD_CREDIT_WATCH_OUTLOOK_DATE_GLOBAL", "Issuer Credit Rating", "Local Currency LT|0")</f>
        <v>43717</v>
      </c>
    </row>
    <row r="111" spans="1:19" x14ac:dyDescent="0.3">
      <c r="A111" t="s">
        <v>115</v>
      </c>
      <c r="B111" t="str">
        <f>_xll.SNL.Clients.Office.Excel.Functions.SPG(A111,"SP_IPO_DATE")</f>
        <v/>
      </c>
      <c r="C111" s="5">
        <f>_xll.SNL.Clients.Office.Excel.Functions.SPG(A111, "SP_VOLUME_AVG_WEEKLY_TO_SHARES_OUT", , "1M")</f>
        <v>5.8068931156819019</v>
      </c>
      <c r="D111" s="5">
        <f>_xll.SNL.Clients.Office.Excel.Functions.SPG(A111, "SP_VOLUME_AVG_WEEKLY_TO_SHARES_OUT", , "3M")</f>
        <v>5.6774047361349096</v>
      </c>
      <c r="E111" s="5">
        <f>_xll.SNL.Clients.Office.Excel.Functions.SPG(A111, "SP_VOLUME_AVG_DAILY_TO_1YR_AVG_DAILY", , "1M")</f>
        <v>116.02</v>
      </c>
      <c r="F111" s="5">
        <f>_xll.SNL.Clients.Office.Excel.Functions.SPG(A111, "SP_VOLUME_AVG_DAILY_TO_1YR_AVG_DAILY", , "3M")</f>
        <v>113.43</v>
      </c>
      <c r="G111" s="9" t="str">
        <f>_xll.SNL.Clients.Office.Excel.Functions.SPG(A111, "IQ_SECTOR")</f>
        <v>Consumer Staples</v>
      </c>
      <c r="H111" s="9" t="str">
        <f>_xll.SNL.Clients.Office.Excel.Functions.SPG(A111, "IQ_INDUSTRY_GROUP")</f>
        <v>Food, Beverage and Tobacco</v>
      </c>
      <c r="I111" s="9" t="str">
        <f>_xll.SNL.Clients.Office.Excel.Functions.SPG(A111, "IQ_INDUSTRY")</f>
        <v>Food Products</v>
      </c>
      <c r="J111" s="9" t="str">
        <f>_xll.SNL.Clients.Office.Excel.Functions.SPG(A111, "IQ_PRIMARY_INDUSTRY")</f>
        <v>Packaged Foods and Meats</v>
      </c>
      <c r="K111" s="9" t="str">
        <f>_xll.SNL.Clients.Office.Excel.Functions.SPG(A111, "NAICS_CODE", "Primary")</f>
        <v>311 - Food Manufacturing</v>
      </c>
      <c r="L111" s="9" t="str">
        <f>_xll.SNL.Clients.Office.Excel.Functions.SPG(A111, "SP_TOPICTAG")</f>
        <v>Green Consumer Goods; Alternative Protein; Utility Scale Solar</v>
      </c>
      <c r="M111" s="5">
        <f>_xll.SNL.Clients.Office.Excel.Functions.SPG(A111, "SP_PCT_SHARES_OWNED_ALL_INSTITUTIONS")</f>
        <v>88.43</v>
      </c>
      <c r="N111" s="9" t="str">
        <f>_xll.SNL.Clients.Office.Excel.Functions.SPG(A111, "RD_CREDIT_RATING_GLOBAL", "Issuer Credit Rating", "Local Currency LT|0")</f>
        <v>BBB-</v>
      </c>
      <c r="O111" s="9" t="str">
        <f>_xll.SNL.Clients.Office.Excel.Functions.SPG(A111, "RD_CWOL_GLOBAL", "Issuer Credit Rating", "Local Currency LT|0")</f>
        <v>Stable</v>
      </c>
      <c r="P111" s="9" t="str">
        <f>_xll.SNL.Clients.Office.Excel.Functions.SPG(A111, "RD_RATING_ACTION_GLOBAL", "Issuer Credit Rating", "Local Currency LT|0")</f>
        <v>CreditWatch/Outlook (07/14/2023)</v>
      </c>
      <c r="Q111" s="10">
        <f>_xll.SNL.Clients.Office.Excel.Functions.SPG(A111, "RD_LAST_REVIEW_DATE_GLOBAL", "Issuer Credit Rating", "Local Currency LT")</f>
        <v>45406</v>
      </c>
      <c r="R111" s="10">
        <f>_xll.SNL.Clients.Office.Excel.Functions.SPG(A111, "RD_CREDIT_RATING_DATE_GLOBAL", "Issuer Credit Rating", "Local Currency LT|0")</f>
        <v>43472</v>
      </c>
      <c r="S111" s="10">
        <f>_xll.SNL.Clients.Office.Excel.Functions.SPG(A111, "RD_CREDIT_WATCH_OUTLOOK_DATE_GLOBAL", "Issuer Credit Rating", "Local Currency LT|0")</f>
        <v>45121</v>
      </c>
    </row>
    <row r="112" spans="1:19" x14ac:dyDescent="0.3">
      <c r="A112" t="s">
        <v>116</v>
      </c>
      <c r="B112" t="str">
        <f>_xll.SNL.Clients.Office.Excel.Functions.SPG(A112,"SP_IPO_DATE")</f>
        <v/>
      </c>
      <c r="C112" s="5">
        <f>_xll.SNL.Clients.Office.Excel.Functions.SPG(A112, "SP_VOLUME_AVG_WEEKLY_TO_SHARES_OUT", , "1M")</f>
        <v>2.5470273864565742</v>
      </c>
      <c r="D112" s="5">
        <f>_xll.SNL.Clients.Office.Excel.Functions.SPG(A112, "SP_VOLUME_AVG_WEEKLY_TO_SHARES_OUT", , "3M")</f>
        <v>2.7362241683245525</v>
      </c>
      <c r="E112" s="5">
        <f>_xll.SNL.Clients.Office.Excel.Functions.SPG(A112, "SP_VOLUME_AVG_DAILY_TO_1YR_AVG_DAILY", , "1M")</f>
        <v>104.19</v>
      </c>
      <c r="F112" s="5">
        <f>_xll.SNL.Clients.Office.Excel.Functions.SPG(A112, "SP_VOLUME_AVG_DAILY_TO_1YR_AVG_DAILY", , "3M")</f>
        <v>111.93</v>
      </c>
      <c r="G112" s="9" t="str">
        <f>_xll.SNL.Clients.Office.Excel.Functions.SPG(A112, "IQ_SECTOR")</f>
        <v>Energy</v>
      </c>
      <c r="H112" s="9" t="str">
        <f>_xll.SNL.Clients.Office.Excel.Functions.SPG(A112, "IQ_INDUSTRY_GROUP")</f>
        <v>Energy</v>
      </c>
      <c r="I112" s="9" t="str">
        <f>_xll.SNL.Clients.Office.Excel.Functions.SPG(A112, "IQ_INDUSTRY")</f>
        <v>Oil, Gas and Consumable Fuels</v>
      </c>
      <c r="J112" s="9" t="str">
        <f>_xll.SNL.Clients.Office.Excel.Functions.SPG(A112, "IQ_PRIMARY_INDUSTRY")</f>
        <v>Oil and Gas Exploration and Production</v>
      </c>
      <c r="K112" s="9" t="str">
        <f>_xll.SNL.Clients.Office.Excel.Functions.SPG(A112, "NAICS_CODE", "Primary")</f>
        <v>211120 - Crude Petroleum Extraction</v>
      </c>
      <c r="L112" s="9" t="str">
        <f>_xll.SNL.Clients.Office.Excel.Functions.SPG(A112, "SP_TOPICTAG")</f>
        <v>Environmental Engineering; Freight Service; Marine Transportation; Onshore and Offshore Wind</v>
      </c>
      <c r="M112" s="5">
        <f>_xll.SNL.Clients.Office.Excel.Functions.SPG(A112, "SP_PCT_SHARES_OWNED_ALL_INSTITUTIONS")</f>
        <v>77.03</v>
      </c>
      <c r="N112" s="9" t="str">
        <f>_xll.SNL.Clients.Office.Excel.Functions.SPG(A112, "RD_CREDIT_RATING_GLOBAL", "Issuer Credit Rating", "Local Currency LT|0")</f>
        <v>A-</v>
      </c>
      <c r="O112" s="9" t="str">
        <f>_xll.SNL.Clients.Office.Excel.Functions.SPG(A112, "RD_CWOL_GLOBAL", "Issuer Credit Rating", "Local Currency LT|0")</f>
        <v>Stable</v>
      </c>
      <c r="P112" s="9" t="str">
        <f>_xll.SNL.Clients.Office.Excel.Functions.SPG(A112, "RD_RATING_ACTION_GLOBAL", "Issuer Credit Rating", "Local Currency LT|0")</f>
        <v>Downgrade | CreditWatch/Outlook (02/11/2021)</v>
      </c>
      <c r="Q112" s="10">
        <f>_xll.SNL.Clients.Office.Excel.Functions.SPG(A112, "RD_LAST_REVIEW_DATE_GLOBAL", "Issuer Credit Rating", "Local Currency LT")</f>
        <v>45618</v>
      </c>
      <c r="R112" s="10">
        <f>_xll.SNL.Clients.Office.Excel.Functions.SPG(A112, "RD_CREDIT_RATING_DATE_GLOBAL", "Issuer Credit Rating", "Local Currency LT|0")</f>
        <v>44238</v>
      </c>
      <c r="S112" s="10">
        <f>_xll.SNL.Clients.Office.Excel.Functions.SPG(A112, "RD_CREDIT_WATCH_OUTLOOK_DATE_GLOBAL", "Issuer Credit Rating", "Local Currency LT|0")</f>
        <v>44238</v>
      </c>
    </row>
    <row r="113" spans="1:19" x14ac:dyDescent="0.3">
      <c r="A113" t="s">
        <v>117</v>
      </c>
      <c r="B113" t="str">
        <f>_xll.SNL.Clients.Office.Excel.Functions.SPG(A113,"SP_IPO_DATE")</f>
        <v/>
      </c>
      <c r="C113" s="5">
        <f>_xll.SNL.Clients.Office.Excel.Functions.SPG(A113, "SP_VOLUME_AVG_WEEKLY_TO_SHARES_OUT", , "1M")</f>
        <v>3.5324377407890015</v>
      </c>
      <c r="D113" s="5">
        <f>_xll.SNL.Clients.Office.Excel.Functions.SPG(A113, "SP_VOLUME_AVG_WEEKLY_TO_SHARES_OUT", , "3M")</f>
        <v>3.2969641556091238</v>
      </c>
      <c r="E113" s="5">
        <f>_xll.SNL.Clients.Office.Excel.Functions.SPG(A113, "SP_VOLUME_AVG_DAILY_TO_1YR_AVG_DAILY", , "1M")</f>
        <v>124.42</v>
      </c>
      <c r="F113" s="5">
        <f>_xll.SNL.Clients.Office.Excel.Functions.SPG(A113, "SP_VOLUME_AVG_DAILY_TO_1YR_AVG_DAILY", , "3M")</f>
        <v>116.13</v>
      </c>
      <c r="G113" s="9" t="str">
        <f>_xll.SNL.Clients.Office.Excel.Functions.SPG(A113, "IQ_SECTOR")</f>
        <v>Utilities</v>
      </c>
      <c r="H113" s="9" t="str">
        <f>_xll.SNL.Clients.Office.Excel.Functions.SPG(A113, "IQ_INDUSTRY_GROUP")</f>
        <v>Utilities</v>
      </c>
      <c r="I113" s="9" t="str">
        <f>_xll.SNL.Clients.Office.Excel.Functions.SPG(A113, "IQ_INDUSTRY")</f>
        <v>Multi-Utilities</v>
      </c>
      <c r="J113" s="9" t="str">
        <f>_xll.SNL.Clients.Office.Excel.Functions.SPG(A113, "IQ_PRIMARY_INDUSTRY")</f>
        <v>Multi-Utilities</v>
      </c>
      <c r="K113" s="9" t="str">
        <f>_xll.SNL.Clients.Office.Excel.Functions.SPG(A113, "NAICS_CODE", "Primary")</f>
        <v>2211 - Electric Power Generation, Transmission and Distribution</v>
      </c>
      <c r="L113" s="9" t="str">
        <f>_xll.SNL.Clients.Office.Excel.Functions.SPG(A113, "SP_TOPICTAG")</f>
        <v>Clean Energy; Energy Efficiency; Energy Management; Energy Storage; CleanTech; Smart Energy; Power Grid; Utility Scale Solar</v>
      </c>
      <c r="M113" s="5">
        <f>_xll.SNL.Clients.Office.Excel.Functions.SPG(A113, "SP_PCT_SHARES_OWNED_ALL_INSTITUTIONS")</f>
        <v>68.56</v>
      </c>
      <c r="N113" s="9" t="str">
        <f>_xll.SNL.Clients.Office.Excel.Functions.SPG(A113, "RD_CREDIT_RATING_GLOBAL", "Issuer Credit Rating", "Local Currency LT|0")</f>
        <v>A-</v>
      </c>
      <c r="O113" s="9" t="str">
        <f>_xll.SNL.Clients.Office.Excel.Functions.SPG(A113, "RD_CWOL_GLOBAL", "Issuer Credit Rating", "Local Currency LT|0")</f>
        <v>Stable</v>
      </c>
      <c r="P113" s="9" t="str">
        <f>_xll.SNL.Clients.Office.Excel.Functions.SPG(A113, "RD_RATING_ACTION_GLOBAL", "Issuer Credit Rating", "Local Currency LT|0")</f>
        <v>CreditWatch/Outlook (10/06/2022)</v>
      </c>
      <c r="Q113" s="10">
        <f>_xll.SNL.Clients.Office.Excel.Functions.SPG(A113, "RD_LAST_REVIEW_DATE_GLOBAL", "Issuer Credit Rating", "Local Currency LT")</f>
        <v>45532</v>
      </c>
      <c r="R113" s="10">
        <f>_xll.SNL.Clients.Office.Excel.Functions.SPG(A113, "RD_CREDIT_RATING_DATE_GLOBAL", "Issuer Credit Rating", "Local Currency LT|0")</f>
        <v>39532</v>
      </c>
      <c r="S113" s="10">
        <f>_xll.SNL.Clients.Office.Excel.Functions.SPG(A113, "RD_CREDIT_WATCH_OUTLOOK_DATE_GLOBAL", "Issuer Credit Rating", "Local Currency LT|0")</f>
        <v>44840</v>
      </c>
    </row>
    <row r="114" spans="1:19" x14ac:dyDescent="0.3">
      <c r="A114" t="s">
        <v>118</v>
      </c>
      <c r="B114" t="str">
        <f>_xll.SNL.Clients.Office.Excel.Functions.SPG(A114,"SP_IPO_DATE")</f>
        <v/>
      </c>
      <c r="C114" s="5">
        <f>_xll.SNL.Clients.Office.Excel.Functions.SPG(A114, "SP_VOLUME_AVG_WEEKLY_TO_SHARES_OUT", , "1M")</f>
        <v>8.1338698591927194</v>
      </c>
      <c r="D114" s="5">
        <f>_xll.SNL.Clients.Office.Excel.Functions.SPG(A114, "SP_VOLUME_AVG_WEEKLY_TO_SHARES_OUT", , "3M")</f>
        <v>5.4894978052131336</v>
      </c>
      <c r="E114" s="5">
        <f>_xll.SNL.Clients.Office.Excel.Functions.SPG(A114, "SP_VOLUME_AVG_DAILY_TO_1YR_AVG_DAILY", , "1M")</f>
        <v>212.15</v>
      </c>
      <c r="F114" s="5">
        <f>_xll.SNL.Clients.Office.Excel.Functions.SPG(A114, "SP_VOLUME_AVG_DAILY_TO_1YR_AVG_DAILY", , "3M")</f>
        <v>143.18</v>
      </c>
      <c r="G114" s="9" t="str">
        <f>_xll.SNL.Clients.Office.Excel.Functions.SPG(A114, "IQ_SECTOR")</f>
        <v>Consumer Staples</v>
      </c>
      <c r="H114" s="9" t="str">
        <f>_xll.SNL.Clients.Office.Excel.Functions.SPG(A114, "IQ_INDUSTRY_GROUP")</f>
        <v>Food, Beverage and Tobacco</v>
      </c>
      <c r="I114" s="9" t="str">
        <f>_xll.SNL.Clients.Office.Excel.Functions.SPG(A114, "IQ_INDUSTRY")</f>
        <v>Beverages</v>
      </c>
      <c r="J114" s="9" t="str">
        <f>_xll.SNL.Clients.Office.Excel.Functions.SPG(A114, "IQ_PRIMARY_INDUSTRY")</f>
        <v>Distillers and Vintners</v>
      </c>
      <c r="K114" s="9" t="str">
        <f>_xll.SNL.Clients.Office.Excel.Functions.SPG(A114, "NAICS_CODE", "Primary")</f>
        <v>3121 - Beverage Manufacturing</v>
      </c>
      <c r="L114" s="9" t="str">
        <f>_xll.SNL.Clients.Office.Excel.Functions.SPG(A114, "SP_TOPICTAG")</f>
        <v>Distillery</v>
      </c>
      <c r="M114" s="5">
        <f>_xll.SNL.Clients.Office.Excel.Functions.SPG(A114, "SP_PCT_SHARES_OWNED_ALL_INSTITUTIONS")</f>
        <v>85.68</v>
      </c>
      <c r="N114" s="9" t="str">
        <f>_xll.SNL.Clients.Office.Excel.Functions.SPG(A114, "RD_CREDIT_RATING_GLOBAL", "Issuer Credit Rating", "Local Currency LT|0")</f>
        <v>BBB</v>
      </c>
      <c r="O114" s="9" t="str">
        <f>_xll.SNL.Clients.Office.Excel.Functions.SPG(A114, "RD_CWOL_GLOBAL", "Issuer Credit Rating", "Local Currency LT|0")</f>
        <v>Stable</v>
      </c>
      <c r="P114" s="9" t="str">
        <f>_xll.SNL.Clients.Office.Excel.Functions.SPG(A114, "RD_RATING_ACTION_GLOBAL", "Issuer Credit Rating", "Local Currency LT|0")</f>
        <v>CreditWatch/Outlook (12/09/2020)</v>
      </c>
      <c r="Q114" s="10">
        <f>_xll.SNL.Clients.Office.Excel.Functions.SPG(A114, "RD_LAST_REVIEW_DATE_GLOBAL", "Issuer Credit Rating", "Local Currency LT")</f>
        <v>45370</v>
      </c>
      <c r="R114" s="10">
        <f>_xll.SNL.Clients.Office.Excel.Functions.SPG(A114, "RD_CREDIT_RATING_DATE_GLOBAL", "Issuer Credit Rating", "Local Currency LT|0")</f>
        <v>43217</v>
      </c>
      <c r="S114" s="10">
        <f>_xll.SNL.Clients.Office.Excel.Functions.SPG(A114, "RD_CREDIT_WATCH_OUTLOOK_DATE_GLOBAL", "Issuer Credit Rating", "Local Currency LT|0")</f>
        <v>44174</v>
      </c>
    </row>
    <row r="115" spans="1:19" x14ac:dyDescent="0.3">
      <c r="A115" t="s">
        <v>119</v>
      </c>
      <c r="B115" t="str">
        <f>_xll.SNL.Clients.Office.Excel.Functions.SPG(A115,"SP_IPO_DATE")</f>
        <v/>
      </c>
      <c r="C115" s="5">
        <f>_xll.SNL.Clients.Office.Excel.Functions.SPG(A115, "SP_VOLUME_AVG_WEEKLY_TO_SHARES_OUT", , "1M")</f>
        <v>8.8792091890384075</v>
      </c>
      <c r="D115" s="5">
        <f>_xll.SNL.Clients.Office.Excel.Functions.SPG(A115, "SP_VOLUME_AVG_WEEKLY_TO_SHARES_OUT", , "3M")</f>
        <v>6.0767347863730237</v>
      </c>
      <c r="E115" s="5">
        <f>_xll.SNL.Clients.Office.Excel.Functions.SPG(A115, "SP_VOLUME_AVG_DAILY_TO_1YR_AVG_DAILY", , "1M")</f>
        <v>165.71</v>
      </c>
      <c r="F115" s="5">
        <f>_xll.SNL.Clients.Office.Excel.Functions.SPG(A115, "SP_VOLUME_AVG_DAILY_TO_1YR_AVG_DAILY", , "3M")</f>
        <v>113.41</v>
      </c>
      <c r="G115" s="9" t="str">
        <f>_xll.SNL.Clients.Office.Excel.Functions.SPG(A115, "IQ_SECTOR")</f>
        <v>Utilities</v>
      </c>
      <c r="H115" s="9" t="str">
        <f>_xll.SNL.Clients.Office.Excel.Functions.SPG(A115, "IQ_INDUSTRY_GROUP")</f>
        <v>Utilities</v>
      </c>
      <c r="I115" s="9" t="str">
        <f>_xll.SNL.Clients.Office.Excel.Functions.SPG(A115, "IQ_INDUSTRY")</f>
        <v>Electric Utilities</v>
      </c>
      <c r="J115" s="9" t="str">
        <f>_xll.SNL.Clients.Office.Excel.Functions.SPG(A115, "IQ_PRIMARY_INDUSTRY")</f>
        <v>Electric Utilities</v>
      </c>
      <c r="K115" s="9" t="str">
        <f>_xll.SNL.Clients.Office.Excel.Functions.SPG(A115, "NAICS_CODE", "Primary")</f>
        <v>22111 - Electric Power Generation</v>
      </c>
      <c r="L115" s="9" t="str">
        <f>_xll.SNL.Clients.Office.Excel.Functions.SPG(A115, "SP_TOPICTAG")</f>
        <v>Clean Energy; Energy Efficiency; Energy Management; Energy Storage; CleanTech; Conventional Nuclear; Smart Energy; Biofuel; ClimateTech; Utility Scale Solar; Onshore and Offshore Wind</v>
      </c>
      <c r="M115" s="5">
        <f>_xll.SNL.Clients.Office.Excel.Functions.SPG(A115, "SP_PCT_SHARES_OWNED_ALL_INSTITUTIONS")</f>
        <v>83.31</v>
      </c>
      <c r="N115" s="9" t="str">
        <f>_xll.SNL.Clients.Office.Excel.Functions.SPG(A115, "RD_CREDIT_RATING_GLOBAL", "Issuer Credit Rating", "Local Currency LT|0")</f>
        <v/>
      </c>
      <c r="O115" s="9" t="str">
        <f>_xll.SNL.Clients.Office.Excel.Functions.SPG(A115, "RD_CWOL_GLOBAL", "Issuer Credit Rating", "Local Currency LT|0")</f>
        <v/>
      </c>
      <c r="P115" s="9" t="str">
        <f>_xll.SNL.Clients.Office.Excel.Functions.SPG(A115, "RD_RATING_ACTION_GLOBAL", "Issuer Credit Rating", "Local Currency LT|0")</f>
        <v/>
      </c>
      <c r="Q115" s="10" t="str">
        <f>_xll.SNL.Clients.Office.Excel.Functions.SPG(A115, "RD_LAST_REVIEW_DATE_GLOBAL", "Issuer Credit Rating", "Local Currency LT")</f>
        <v/>
      </c>
      <c r="R115" s="10" t="str">
        <f>_xll.SNL.Clients.Office.Excel.Functions.SPG(A115, "RD_CREDIT_RATING_DATE_GLOBAL", "Issuer Credit Rating", "Local Currency LT|0")</f>
        <v/>
      </c>
      <c r="S115" s="10" t="str">
        <f>_xll.SNL.Clients.Office.Excel.Functions.SPG(A115, "RD_CREDIT_WATCH_OUTLOOK_DATE_GLOBAL", "Issuer Credit Rating", "Local Currency LT|0")</f>
        <v/>
      </c>
    </row>
    <row r="116" spans="1:19" x14ac:dyDescent="0.3">
      <c r="A116" t="s">
        <v>120</v>
      </c>
      <c r="B116" t="str">
        <f>_xll.SNL.Clients.Office.Excel.Functions.SPG(A116,"SP_IPO_DATE")</f>
        <v/>
      </c>
      <c r="C116" s="5">
        <f>_xll.SNL.Clients.Office.Excel.Functions.SPG(A116, "SP_VOLUME_AVG_WEEKLY_TO_SHARES_OUT", , "1M")</f>
        <v>1.6704525253641171</v>
      </c>
      <c r="D116" s="5">
        <f>_xll.SNL.Clients.Office.Excel.Functions.SPG(A116, "SP_VOLUME_AVG_WEEKLY_TO_SHARES_OUT", , "3M")</f>
        <v>1.9871260746606643</v>
      </c>
      <c r="E116" s="5">
        <f>_xll.SNL.Clients.Office.Excel.Functions.SPG(A116, "SP_VOLUME_AVG_DAILY_TO_1YR_AVG_DAILY", , "1M")</f>
        <v>74.36</v>
      </c>
      <c r="F116" s="5">
        <f>_xll.SNL.Clients.Office.Excel.Functions.SPG(A116, "SP_VOLUME_AVG_DAILY_TO_1YR_AVG_DAILY", , "3M")</f>
        <v>88.46</v>
      </c>
      <c r="G116" s="9" t="str">
        <f>_xll.SNL.Clients.Office.Excel.Functions.SPG(A116, "IQ_SECTOR")</f>
        <v>Industrials</v>
      </c>
      <c r="H116" s="9" t="str">
        <f>_xll.SNL.Clients.Office.Excel.Functions.SPG(A116, "IQ_INDUSTRY_GROUP")</f>
        <v>Commercial and Professional Services</v>
      </c>
      <c r="I116" s="9" t="str">
        <f>_xll.SNL.Clients.Office.Excel.Functions.SPG(A116, "IQ_INDUSTRY")</f>
        <v>Commercial Services and Supplies</v>
      </c>
      <c r="J116" s="9" t="str">
        <f>_xll.SNL.Clients.Office.Excel.Functions.SPG(A116, "IQ_PRIMARY_INDUSTRY")</f>
        <v>Diversified Support Services</v>
      </c>
      <c r="K116" s="9" t="str">
        <f>_xll.SNL.Clients.Office.Excel.Functions.SPG(A116, "NAICS_CODE", "Primary")</f>
        <v>561499 - All Other Business Support Services</v>
      </c>
      <c r="L116" s="9" t="str">
        <f>_xll.SNL.Clients.Office.Excel.Functions.SPG(A116, "SP_TOPICTAG")</f>
        <v>Computer Vision; Fleet Management; Car Sharing; Artificial Intelligence</v>
      </c>
      <c r="M116" s="5">
        <f>_xll.SNL.Clients.Office.Excel.Functions.SPG(A116, "SP_PCT_SHARES_OWNED_ALL_INSTITUTIONS")</f>
        <v>83.89</v>
      </c>
      <c r="N116" s="9" t="str">
        <f>_xll.SNL.Clients.Office.Excel.Functions.SPG(A116, "RD_CREDIT_RATING_GLOBAL", "Issuer Credit Rating", "Local Currency LT|0")</f>
        <v/>
      </c>
      <c r="O116" s="9" t="str">
        <f>_xll.SNL.Clients.Office.Excel.Functions.SPG(A116, "RD_CWOL_GLOBAL", "Issuer Credit Rating", "Local Currency LT|0")</f>
        <v/>
      </c>
      <c r="P116" s="9" t="str">
        <f>_xll.SNL.Clients.Office.Excel.Functions.SPG(A116, "RD_RATING_ACTION_GLOBAL", "Issuer Credit Rating", "Local Currency LT|0")</f>
        <v/>
      </c>
      <c r="Q116" s="10" t="str">
        <f>_xll.SNL.Clients.Office.Excel.Functions.SPG(A116, "RD_LAST_REVIEW_DATE_GLOBAL", "Issuer Credit Rating", "Local Currency LT")</f>
        <v/>
      </c>
      <c r="R116" s="10" t="str">
        <f>_xll.SNL.Clients.Office.Excel.Functions.SPG(A116, "RD_CREDIT_RATING_DATE_GLOBAL", "Issuer Credit Rating", "Local Currency LT|0")</f>
        <v/>
      </c>
      <c r="S116" s="10" t="str">
        <f>_xll.SNL.Clients.Office.Excel.Functions.SPG(A116, "RD_CREDIT_WATCH_OUTLOOK_DATE_GLOBAL", "Issuer Credit Rating", "Local Currency LT|0")</f>
        <v/>
      </c>
    </row>
    <row r="117" spans="1:19" x14ac:dyDescent="0.3">
      <c r="A117" t="s">
        <v>121</v>
      </c>
      <c r="B117" t="str">
        <f>_xll.SNL.Clients.Office.Excel.Functions.SPG(A117,"SP_IPO_DATE")</f>
        <v/>
      </c>
      <c r="C117" s="5">
        <f>_xll.SNL.Clients.Office.Excel.Functions.SPG(A117, "SP_VOLUME_AVG_WEEKLY_TO_SHARES_OUT", , "1M")</f>
        <v>4.0709061383470972</v>
      </c>
      <c r="D117" s="5">
        <f>_xll.SNL.Clients.Office.Excel.Functions.SPG(A117, "SP_VOLUME_AVG_WEEKLY_TO_SHARES_OUT", , "3M")</f>
        <v>2.9977299031861282</v>
      </c>
      <c r="E117" s="5">
        <f>_xll.SNL.Clients.Office.Excel.Functions.SPG(A117, "SP_VOLUME_AVG_DAILY_TO_1YR_AVG_DAILY", , "1M")</f>
        <v>119.22</v>
      </c>
      <c r="F117" s="5">
        <f>_xll.SNL.Clients.Office.Excel.Functions.SPG(A117, "SP_VOLUME_AVG_DAILY_TO_1YR_AVG_DAILY", , "3M")</f>
        <v>87.79</v>
      </c>
      <c r="G117" s="9" t="str">
        <f>_xll.SNL.Clients.Office.Excel.Functions.SPG(A117, "IQ_SECTOR")</f>
        <v>Information Technology</v>
      </c>
      <c r="H117" s="9" t="str">
        <f>_xll.SNL.Clients.Office.Excel.Functions.SPG(A117, "IQ_INDUSTRY_GROUP")</f>
        <v>Technology Hardware and Equipment</v>
      </c>
      <c r="I117" s="9" t="str">
        <f>_xll.SNL.Clients.Office.Excel.Functions.SPG(A117, "IQ_INDUSTRY")</f>
        <v>Electronic Equipment, Instruments and Components</v>
      </c>
      <c r="J117" s="9" t="str">
        <f>_xll.SNL.Clients.Office.Excel.Functions.SPG(A117, "IQ_PRIMARY_INDUSTRY")</f>
        <v>Electronic Components</v>
      </c>
      <c r="K117" s="9" t="str">
        <f>_xll.SNL.Clients.Office.Excel.Functions.SPG(A117, "NAICS_CODE", "Primary")</f>
        <v>334419 - Other Electronic Component Manufacturing</v>
      </c>
      <c r="L117" s="9" t="str">
        <f>_xll.SNL.Clients.Office.Excel.Functions.SPG(A117, "SP_TOPICTAG")</f>
        <v>Optical Infrastructure; Environmental Engineering; Sensors; Edge Computing; 3D Printing; Onshore and Offshore Wind</v>
      </c>
      <c r="M117" s="5">
        <f>_xll.SNL.Clients.Office.Excel.Functions.SPG(A117, "SP_PCT_SHARES_OWNED_ALL_INSTITUTIONS")</f>
        <v>77.12</v>
      </c>
      <c r="N117" s="9" t="str">
        <f>_xll.SNL.Clients.Office.Excel.Functions.SPG(A117, "RD_CREDIT_RATING_GLOBAL", "Issuer Credit Rating", "Local Currency LT|0")</f>
        <v>BBB+</v>
      </c>
      <c r="O117" s="9" t="str">
        <f>_xll.SNL.Clients.Office.Excel.Functions.SPG(A117, "RD_CWOL_GLOBAL", "Issuer Credit Rating", "Local Currency LT|0")</f>
        <v>Negative</v>
      </c>
      <c r="P117" s="9" t="str">
        <f>_xll.SNL.Clients.Office.Excel.Functions.SPG(A117, "RD_RATING_ACTION_GLOBAL", "Issuer Credit Rating", "Local Currency LT|0")</f>
        <v>CreditWatch/Outlook (02/16/2024)</v>
      </c>
      <c r="Q117" s="10">
        <f>_xll.SNL.Clients.Office.Excel.Functions.SPG(A117, "RD_LAST_REVIEW_DATE_GLOBAL", "Issuer Credit Rating", "Local Currency LT")</f>
        <v>45384</v>
      </c>
      <c r="R117" s="10">
        <f>_xll.SNL.Clients.Office.Excel.Functions.SPG(A117, "RD_CREDIT_RATING_DATE_GLOBAL", "Issuer Credit Rating", "Local Currency LT|0")</f>
        <v>42304</v>
      </c>
      <c r="S117" s="10">
        <f>_xll.SNL.Clients.Office.Excel.Functions.SPG(A117, "RD_CREDIT_WATCH_OUTLOOK_DATE_GLOBAL", "Issuer Credit Rating", "Local Currency LT|0")</f>
        <v>45338</v>
      </c>
    </row>
    <row r="118" spans="1:19" x14ac:dyDescent="0.3">
      <c r="A118" t="s">
        <v>122</v>
      </c>
      <c r="B118" s="10">
        <f>_xll.SNL.Clients.Office.Excel.Functions.SPG(A118,"SP_IPO_DATE")</f>
        <v>40526</v>
      </c>
      <c r="C118" s="5">
        <f>_xll.SNL.Clients.Office.Excel.Functions.SPG(A118, "SP_VOLUME_AVG_WEEKLY_TO_SHARES_OUT", , "1M")</f>
        <v>3.2879638745612629</v>
      </c>
      <c r="D118" s="5">
        <f>_xll.SNL.Clients.Office.Excel.Functions.SPG(A118, "SP_VOLUME_AVG_WEEKLY_TO_SHARES_OUT", , "3M")</f>
        <v>3.3652373452435373</v>
      </c>
      <c r="E118" s="5">
        <f>_xll.SNL.Clients.Office.Excel.Functions.SPG(A118, "SP_VOLUME_AVG_DAILY_TO_1YR_AVG_DAILY", , "1M")</f>
        <v>96.32</v>
      </c>
      <c r="F118" s="5">
        <f>_xll.SNL.Clients.Office.Excel.Functions.SPG(A118, "SP_VOLUME_AVG_DAILY_TO_1YR_AVG_DAILY", , "3M")</f>
        <v>98.58</v>
      </c>
      <c r="G118" s="9" t="str">
        <f>_xll.SNL.Clients.Office.Excel.Functions.SPG(A118, "IQ_SECTOR")</f>
        <v>Financials</v>
      </c>
      <c r="H118" s="9" t="str">
        <f>_xll.SNL.Clients.Office.Excel.Functions.SPG(A118, "IQ_INDUSTRY_GROUP")</f>
        <v>Financial Services</v>
      </c>
      <c r="I118" s="9" t="str">
        <f>_xll.SNL.Clients.Office.Excel.Functions.SPG(A118, "IQ_INDUSTRY")</f>
        <v>Financial Services</v>
      </c>
      <c r="J118" s="9" t="str">
        <f>_xll.SNL.Clients.Office.Excel.Functions.SPG(A118, "IQ_PRIMARY_INDUSTRY")</f>
        <v>Transaction and Payment Processing Services</v>
      </c>
      <c r="K118" s="9" t="str">
        <f>_xll.SNL.Clients.Office.Excel.Functions.SPG(A118, "NAICS_CODE", "Primary")</f>
        <v>513210 - Software Publishers</v>
      </c>
      <c r="L118" s="9" t="str">
        <f>_xll.SNL.Clients.Office.Excel.Functions.SPG(A118, "SP_TOPICTAG")</f>
        <v>Anti-Fraud; Data Protection; Process Automation; Payment Facilitator Enablers</v>
      </c>
      <c r="M118" s="5">
        <f>_xll.SNL.Clients.Office.Excel.Functions.SPG(A118, "SP_PCT_SHARES_OWNED_ALL_INSTITUTIONS")</f>
        <v>88.84</v>
      </c>
      <c r="N118" s="9" t="str">
        <f>_xll.SNL.Clients.Office.Excel.Functions.SPG(A118, "RD_CREDIT_RATING_GLOBAL", "Issuer Credit Rating", "Local Currency LT|0")</f>
        <v>BB+</v>
      </c>
      <c r="O118" s="9" t="str">
        <f>_xll.SNL.Clients.Office.Excel.Functions.SPG(A118, "RD_CWOL_GLOBAL", "Issuer Credit Rating", "Local Currency LT|0")</f>
        <v>Stable</v>
      </c>
      <c r="P118" s="9" t="str">
        <f>_xll.SNL.Clients.Office.Excel.Functions.SPG(A118, "RD_RATING_ACTION_GLOBAL", "Issuer Credit Rating", "Local Currency LT|0")</f>
        <v>CreditWatch/Outlook (10/18/2022)</v>
      </c>
      <c r="Q118" s="10">
        <f>_xll.SNL.Clients.Office.Excel.Functions.SPG(A118, "RD_LAST_REVIEW_DATE_GLOBAL", "Issuer Credit Rating", "Local Currency LT")</f>
        <v>45492</v>
      </c>
      <c r="R118" s="10">
        <f>_xll.SNL.Clients.Office.Excel.Functions.SPG(A118, "RD_CREDIT_RATING_DATE_GLOBAL", "Issuer Credit Rating", "Local Currency LT|0")</f>
        <v>41890</v>
      </c>
      <c r="S118" s="10">
        <f>_xll.SNL.Clients.Office.Excel.Functions.SPG(A118, "RD_CREDIT_WATCH_OUTLOOK_DATE_GLOBAL", "Issuer Credit Rating", "Local Currency LT|0")</f>
        <v>44852</v>
      </c>
    </row>
    <row r="119" spans="1:19" x14ac:dyDescent="0.3">
      <c r="A119" t="s">
        <v>123</v>
      </c>
      <c r="B119" t="str">
        <f>_xll.SNL.Clients.Office.Excel.Functions.SPG(A119,"SP_IPO_DATE")</f>
        <v/>
      </c>
      <c r="C119" s="5">
        <f>_xll.SNL.Clients.Office.Excel.Functions.SPG(A119, "SP_VOLUME_AVG_WEEKLY_TO_SHARES_OUT", , "1M")</f>
        <v>2.9484955542613487</v>
      </c>
      <c r="D119" s="5">
        <f>_xll.SNL.Clients.Office.Excel.Functions.SPG(A119, "SP_VOLUME_AVG_WEEKLY_TO_SHARES_OUT", , "3M")</f>
        <v>2.6616885286126557</v>
      </c>
      <c r="E119" s="5">
        <f>_xll.SNL.Clients.Office.Excel.Functions.SPG(A119, "SP_VOLUME_AVG_DAILY_TO_1YR_AVG_DAILY", , "1M")</f>
        <v>124.43</v>
      </c>
      <c r="F119" s="5">
        <f>_xll.SNL.Clients.Office.Excel.Functions.SPG(A119, "SP_VOLUME_AVG_DAILY_TO_1YR_AVG_DAILY", , "3M")</f>
        <v>112.33</v>
      </c>
      <c r="G119" s="9" t="str">
        <f>_xll.SNL.Clients.Office.Excel.Functions.SPG(A119, "IQ_SECTOR")</f>
        <v>Materials</v>
      </c>
      <c r="H119" s="9" t="str">
        <f>_xll.SNL.Clients.Office.Excel.Functions.SPG(A119, "IQ_INDUSTRY_GROUP")</f>
        <v>Materials</v>
      </c>
      <c r="I119" s="9" t="str">
        <f>_xll.SNL.Clients.Office.Excel.Functions.SPG(A119, "IQ_INDUSTRY")</f>
        <v>Chemicals</v>
      </c>
      <c r="J119" s="9" t="str">
        <f>_xll.SNL.Clients.Office.Excel.Functions.SPG(A119, "IQ_PRIMARY_INDUSTRY")</f>
        <v>Fertilizers and Agricultural Chemicals</v>
      </c>
      <c r="K119" s="9" t="str">
        <f>_xll.SNL.Clients.Office.Excel.Functions.SPG(A119, "NAICS_CODE", "Primary")</f>
        <v>32531 - Fertilizer and Compost Manufacturing</v>
      </c>
      <c r="L119" s="9" t="str">
        <f>_xll.SNL.Clients.Office.Excel.Functions.SPG(A119, "SP_TOPICTAG")</f>
        <v>Farming; Horticulture</v>
      </c>
      <c r="M119" s="5">
        <f>_xll.SNL.Clients.Office.Excel.Functions.SPG(A119, "SP_PCT_SHARES_OWNED_ALL_INSTITUTIONS")</f>
        <v>85.45</v>
      </c>
      <c r="N119" s="9" t="str">
        <f>_xll.SNL.Clients.Office.Excel.Functions.SPG(A119, "RD_CREDIT_RATING_GLOBAL", "Issuer Credit Rating", "Local Currency LT|0")</f>
        <v>A-</v>
      </c>
      <c r="O119" s="9" t="str">
        <f>_xll.SNL.Clients.Office.Excel.Functions.SPG(A119, "RD_CWOL_GLOBAL", "Issuer Credit Rating", "Local Currency LT|0")</f>
        <v>Stable</v>
      </c>
      <c r="P119" s="9" t="str">
        <f>_xll.SNL.Clients.Office.Excel.Functions.SPG(A119, "RD_RATING_ACTION_GLOBAL", "Issuer Credit Rating", "Local Currency LT|0")</f>
        <v>New Rating | CreditWatch/Outlook (06/03/2019)</v>
      </c>
      <c r="Q119" s="10">
        <f>_xll.SNL.Clients.Office.Excel.Functions.SPG(A119, "RD_LAST_REVIEW_DATE_GLOBAL", "Issuer Credit Rating", "Local Currency LT")</f>
        <v>45618</v>
      </c>
      <c r="R119" s="10">
        <f>_xll.SNL.Clients.Office.Excel.Functions.SPG(A119, "RD_CREDIT_RATING_DATE_GLOBAL", "Issuer Credit Rating", "Local Currency LT|0")</f>
        <v>43619</v>
      </c>
      <c r="S119" s="10">
        <f>_xll.SNL.Clients.Office.Excel.Functions.SPG(A119, "RD_CREDIT_WATCH_OUTLOOK_DATE_GLOBAL", "Issuer Credit Rating", "Local Currency LT|0")</f>
        <v>43619</v>
      </c>
    </row>
    <row r="120" spans="1:19" x14ac:dyDescent="0.3">
      <c r="A120" t="s">
        <v>124</v>
      </c>
      <c r="B120" s="10">
        <f>_xll.SNL.Clients.Office.Excel.Functions.SPG(A120,"SP_IPO_DATE")</f>
        <v>35977</v>
      </c>
      <c r="C120" s="5">
        <f>_xll.SNL.Clients.Office.Excel.Functions.SPG(A120, "SP_VOLUME_AVG_WEEKLY_TO_SHARES_OUT", , "1M")</f>
        <v>3.0181670004121055</v>
      </c>
      <c r="D120" s="5">
        <f>_xll.SNL.Clients.Office.Excel.Functions.SPG(A120, "SP_VOLUME_AVG_WEEKLY_TO_SHARES_OUT", , "3M")</f>
        <v>3.0324724564166834</v>
      </c>
      <c r="E120" s="5">
        <f>_xll.SNL.Clients.Office.Excel.Functions.SPG(A120, "SP_VOLUME_AVG_DAILY_TO_1YR_AVG_DAILY", , "1M")</f>
        <v>99.96</v>
      </c>
      <c r="F120" s="5">
        <f>_xll.SNL.Clients.Office.Excel.Functions.SPG(A120, "SP_VOLUME_AVG_DAILY_TO_1YR_AVG_DAILY", , "3M")</f>
        <v>100.43</v>
      </c>
      <c r="G120" s="9" t="str">
        <f>_xll.SNL.Clients.Office.Excel.Functions.SPG(A120, "IQ_SECTOR")</f>
        <v>Real Estate</v>
      </c>
      <c r="H120" s="9" t="str">
        <f>_xll.SNL.Clients.Office.Excel.Functions.SPG(A120, "IQ_INDUSTRY_GROUP")</f>
        <v>Real Estate Management and Development</v>
      </c>
      <c r="I120" s="9" t="str">
        <f>_xll.SNL.Clients.Office.Excel.Functions.SPG(A120, "IQ_INDUSTRY")</f>
        <v>Real Estate Management and Development</v>
      </c>
      <c r="J120" s="9" t="str">
        <f>_xll.SNL.Clients.Office.Excel.Functions.SPG(A120, "IQ_PRIMARY_INDUSTRY")</f>
        <v>Real Estate Services</v>
      </c>
      <c r="K120" s="9" t="str">
        <f>_xll.SNL.Clients.Office.Excel.Functions.SPG(A120, "NAICS_CODE", "Primary")</f>
        <v>541611 - Administrative Management and General Management Consulting Services</v>
      </c>
      <c r="L120" s="9" t="str">
        <f>_xll.SNL.Clients.Office.Excel.Functions.SPG(A120, "SP_TOPICTAG")</f>
        <v>Data Integration; Digital Media; Customer Analytics; Data Protection; Real Estate Technology; Artificial Intelligence</v>
      </c>
      <c r="M120" s="5">
        <f>_xll.SNL.Clients.Office.Excel.Functions.SPG(A120, "SP_PCT_SHARES_OWNED_ALL_INSTITUTIONS")</f>
        <v>98</v>
      </c>
      <c r="N120" s="9" t="str">
        <f>_xll.SNL.Clients.Office.Excel.Functions.SPG(A120, "RD_CREDIT_RATING_GLOBAL", "Issuer Credit Rating", "Local Currency LT|0")</f>
        <v>BB+</v>
      </c>
      <c r="O120" s="9" t="str">
        <f>_xll.SNL.Clients.Office.Excel.Functions.SPG(A120, "RD_CWOL_GLOBAL", "Issuer Credit Rating", "Local Currency LT|0")</f>
        <v>Stable</v>
      </c>
      <c r="P120" s="9" t="str">
        <f>_xll.SNL.Clients.Office.Excel.Functions.SPG(A120, "RD_RATING_ACTION_GLOBAL", "Issuer Credit Rating", "Local Currency LT|0")</f>
        <v>CreditWatch/Outlook (05/02/2023)</v>
      </c>
      <c r="Q120" s="10">
        <f>_xll.SNL.Clients.Office.Excel.Functions.SPG(A120, "RD_LAST_REVIEW_DATE_GLOBAL", "Issuer Credit Rating", "Local Currency LT")</f>
        <v>45378</v>
      </c>
      <c r="R120" s="10">
        <f>_xll.SNL.Clients.Office.Excel.Functions.SPG(A120, "RD_CREDIT_RATING_DATE_GLOBAL", "Issuer Credit Rating", "Local Currency LT|0")</f>
        <v>44006</v>
      </c>
      <c r="S120" s="10">
        <f>_xll.SNL.Clients.Office.Excel.Functions.SPG(A120, "RD_CREDIT_WATCH_OUTLOOK_DATE_GLOBAL", "Issuer Credit Rating", "Local Currency LT|0")</f>
        <v>45048</v>
      </c>
    </row>
    <row r="121" spans="1:19" x14ac:dyDescent="0.3">
      <c r="A121" t="s">
        <v>125</v>
      </c>
      <c r="B121" t="str">
        <f>_xll.SNL.Clients.Office.Excel.Functions.SPG(A121,"SP_IPO_DATE")</f>
        <v/>
      </c>
      <c r="C121" s="5">
        <f>_xll.SNL.Clients.Office.Excel.Functions.SPG(A121, "SP_VOLUME_AVG_WEEKLY_TO_SHARES_OUT", , "1M")</f>
        <v>2.2581522635893125</v>
      </c>
      <c r="D121" s="5">
        <f>_xll.SNL.Clients.Office.Excel.Functions.SPG(A121, "SP_VOLUME_AVG_WEEKLY_TO_SHARES_OUT", , "3M")</f>
        <v>2.2759433777076006</v>
      </c>
      <c r="E121" s="5">
        <f>_xll.SNL.Clients.Office.Excel.Functions.SPG(A121, "SP_VOLUME_AVG_DAILY_TO_1YR_AVG_DAILY", , "1M")</f>
        <v>104</v>
      </c>
      <c r="F121" s="5">
        <f>_xll.SNL.Clients.Office.Excel.Functions.SPG(A121, "SP_VOLUME_AVG_DAILY_TO_1YR_AVG_DAILY", , "3M")</f>
        <v>104.82</v>
      </c>
      <c r="G121" s="9" t="str">
        <f>_xll.SNL.Clients.Office.Excel.Functions.SPG(A121, "IQ_SECTOR")</f>
        <v>Consumer Staples</v>
      </c>
      <c r="H121" s="9" t="str">
        <f>_xll.SNL.Clients.Office.Excel.Functions.SPG(A121, "IQ_INDUSTRY_GROUP")</f>
        <v>Consumer Staples Distribution and Retail</v>
      </c>
      <c r="I121" s="9" t="str">
        <f>_xll.SNL.Clients.Office.Excel.Functions.SPG(A121, "IQ_INDUSTRY")</f>
        <v>Consumer Staples Distribution and Retail</v>
      </c>
      <c r="J121" s="9" t="str">
        <f>_xll.SNL.Clients.Office.Excel.Functions.SPG(A121, "IQ_PRIMARY_INDUSTRY")</f>
        <v>Consumer Staples Merchandise Retail</v>
      </c>
      <c r="K121" s="9" t="str">
        <f>_xll.SNL.Clients.Office.Excel.Functions.SPG(A121, "NAICS_CODE", "Primary")</f>
        <v>455211 - Warehouse Clubs and Supercenters</v>
      </c>
      <c r="L121" s="9" t="str">
        <f>_xll.SNL.Clients.Office.Excel.Functions.SPG(A121, "SP_TOPICTAG")</f>
        <v>Fast-Moving Consumer Goods; Food Delivery; Freight Service; Online Grocery; Utility Scale Solar</v>
      </c>
      <c r="M121" s="5">
        <f>_xll.SNL.Clients.Office.Excel.Functions.SPG(A121, "SP_PCT_SHARES_OWNED_ALL_INSTITUTIONS")</f>
        <v>69.09</v>
      </c>
      <c r="N121" s="9" t="str">
        <f>_xll.SNL.Clients.Office.Excel.Functions.SPG(A121, "RD_CREDIT_RATING_GLOBAL", "Issuer Credit Rating", "Local Currency LT|0")</f>
        <v>AA</v>
      </c>
      <c r="O121" s="9" t="str">
        <f>_xll.SNL.Clients.Office.Excel.Functions.SPG(A121, "RD_CWOL_GLOBAL", "Issuer Credit Rating", "Local Currency LT|0")</f>
        <v>Stable</v>
      </c>
      <c r="P121" s="9" t="str">
        <f>_xll.SNL.Clients.Office.Excel.Functions.SPG(A121, "RD_RATING_ACTION_GLOBAL", "Issuer Credit Rating", "Local Currency LT|0")</f>
        <v>Upgrade | CreditWatch/Outlook (01/21/2025)</v>
      </c>
      <c r="Q121" s="10">
        <f>_xll.SNL.Clients.Office.Excel.Functions.SPG(A121, "RD_LAST_REVIEW_DATE_GLOBAL", "Issuer Credit Rating", "Local Currency LT")</f>
        <v>45678</v>
      </c>
      <c r="R121" s="10">
        <f>_xll.SNL.Clients.Office.Excel.Functions.SPG(A121, "RD_CREDIT_RATING_DATE_GLOBAL", "Issuer Credit Rating", "Local Currency LT|0")</f>
        <v>45678</v>
      </c>
      <c r="S121" s="10">
        <f>_xll.SNL.Clients.Office.Excel.Functions.SPG(A121, "RD_CREDIT_WATCH_OUTLOOK_DATE_GLOBAL", "Issuer Credit Rating", "Local Currency LT|0")</f>
        <v>45678</v>
      </c>
    </row>
    <row r="122" spans="1:19" x14ac:dyDescent="0.3">
      <c r="A122" t="s">
        <v>126</v>
      </c>
      <c r="B122" t="str">
        <f>_xll.SNL.Clients.Office.Excel.Functions.SPG(A122,"SP_IPO_DATE")</f>
        <v/>
      </c>
      <c r="C122" s="5">
        <f>_xll.SNL.Clients.Office.Excel.Functions.SPG(A122, "SP_VOLUME_AVG_WEEKLY_TO_SHARES_OUT", , "1M")</f>
        <v>4.3828913172398307</v>
      </c>
      <c r="D122" s="5">
        <f>_xll.SNL.Clients.Office.Excel.Functions.SPG(A122, "SP_VOLUME_AVG_WEEKLY_TO_SHARES_OUT", , "3M")</f>
        <v>4.1781002353964158</v>
      </c>
      <c r="E122" s="5">
        <f>_xll.SNL.Clients.Office.Excel.Functions.SPG(A122, "SP_VOLUME_AVG_DAILY_TO_1YR_AVG_DAILY", , "1M")</f>
        <v>103.9</v>
      </c>
      <c r="F122" s="5">
        <f>_xll.SNL.Clients.Office.Excel.Functions.SPG(A122, "SP_VOLUME_AVG_DAILY_TO_1YR_AVG_DAILY", , "3M")</f>
        <v>99.05</v>
      </c>
      <c r="G122" s="9" t="str">
        <f>_xll.SNL.Clients.Office.Excel.Functions.SPG(A122, "IQ_SECTOR")</f>
        <v>Energy</v>
      </c>
      <c r="H122" s="9" t="str">
        <f>_xll.SNL.Clients.Office.Excel.Functions.SPG(A122, "IQ_INDUSTRY_GROUP")</f>
        <v>Energy</v>
      </c>
      <c r="I122" s="9" t="str">
        <f>_xll.SNL.Clients.Office.Excel.Functions.SPG(A122, "IQ_INDUSTRY")</f>
        <v>Oil, Gas and Consumable Fuels</v>
      </c>
      <c r="J122" s="9" t="str">
        <f>_xll.SNL.Clients.Office.Excel.Functions.SPG(A122, "IQ_PRIMARY_INDUSTRY")</f>
        <v>Oil and Gas Exploration and Production</v>
      </c>
      <c r="K122" s="9" t="str">
        <f>_xll.SNL.Clients.Office.Excel.Functions.SPG(A122, "NAICS_CODE", "Primary")</f>
        <v>2111 - Oil and Gas Extraction</v>
      </c>
      <c r="L122" s="9" t="str">
        <f>_xll.SNL.Clients.Office.Excel.Functions.SPG(A122, "SP_TOPICTAG")</f>
        <v>Environmental Engineering</v>
      </c>
      <c r="M122" s="5">
        <f>_xll.SNL.Clients.Office.Excel.Functions.SPG(A122, "SP_PCT_SHARES_OWNED_ALL_INSTITUTIONS")</f>
        <v>93.08</v>
      </c>
      <c r="N122" s="9" t="str">
        <f>_xll.SNL.Clients.Office.Excel.Functions.SPG(A122, "RD_CREDIT_RATING_GLOBAL", "Issuer Credit Rating", "Local Currency LT|0")</f>
        <v>BBB</v>
      </c>
      <c r="O122" s="9" t="str">
        <f>_xll.SNL.Clients.Office.Excel.Functions.SPG(A122, "RD_CWOL_GLOBAL", "Issuer Credit Rating", "Local Currency LT|0")</f>
        <v>Stable</v>
      </c>
      <c r="P122" s="9" t="str">
        <f>_xll.SNL.Clients.Office.Excel.Functions.SPG(A122, "RD_RATING_ACTION_GLOBAL", "Issuer Credit Rating", "Local Currency LT|0")</f>
        <v>New Rating | CreditWatch/Outlook (10/07/2021)</v>
      </c>
      <c r="Q122" s="10">
        <f>_xll.SNL.Clients.Office.Excel.Functions.SPG(A122, "RD_LAST_REVIEW_DATE_GLOBAL", "Issuer Credit Rating", "Local Currency LT")</f>
        <v>45525</v>
      </c>
      <c r="R122" s="10">
        <f>_xll.SNL.Clients.Office.Excel.Functions.SPG(A122, "RD_CREDIT_RATING_DATE_GLOBAL", "Issuer Credit Rating", "Local Currency LT|0")</f>
        <v>44476</v>
      </c>
      <c r="S122" s="10">
        <f>_xll.SNL.Clients.Office.Excel.Functions.SPG(A122, "RD_CREDIT_WATCH_OUTLOOK_DATE_GLOBAL", "Issuer Credit Rating", "Local Currency LT|0")</f>
        <v>44476</v>
      </c>
    </row>
    <row r="123" spans="1:19" x14ac:dyDescent="0.3">
      <c r="A123" t="s">
        <v>127</v>
      </c>
      <c r="B123" s="10">
        <f>_xll.SNL.Clients.Office.Excel.Functions.SPG(A123,"SP_IPO_DATE")</f>
        <v>43627</v>
      </c>
      <c r="C123" s="5">
        <f>_xll.SNL.Clients.Office.Excel.Functions.SPG(A123, "SP_VOLUME_AVG_WEEKLY_TO_SHARES_OUT", , "1M")</f>
        <v>6.7455522523657985</v>
      </c>
      <c r="D123" s="5">
        <f>_xll.SNL.Clients.Office.Excel.Functions.SPG(A123, "SP_VOLUME_AVG_WEEKLY_TO_SHARES_OUT", , "3M")</f>
        <v>7.0769473202353055</v>
      </c>
      <c r="E123" s="5">
        <f>_xll.SNL.Clients.Office.Excel.Functions.SPG(A123, "SP_VOLUME_AVG_DAILY_TO_1YR_AVG_DAILY", , "1M")</f>
        <v>68.12</v>
      </c>
      <c r="F123" s="5">
        <f>_xll.SNL.Clients.Office.Excel.Functions.SPG(A123, "SP_VOLUME_AVG_DAILY_TO_1YR_AVG_DAILY", , "3M")</f>
        <v>71.47</v>
      </c>
      <c r="G123" s="9" t="str">
        <f>_xll.SNL.Clients.Office.Excel.Functions.SPG(A123, "IQ_SECTOR")</f>
        <v>Information Technology</v>
      </c>
      <c r="H123" s="9" t="str">
        <f>_xll.SNL.Clients.Office.Excel.Functions.SPG(A123, "IQ_INDUSTRY_GROUP")</f>
        <v>Software and Services</v>
      </c>
      <c r="I123" s="9" t="str">
        <f>_xll.SNL.Clients.Office.Excel.Functions.SPG(A123, "IQ_INDUSTRY")</f>
        <v>Software</v>
      </c>
      <c r="J123" s="9" t="str">
        <f>_xll.SNL.Clients.Office.Excel.Functions.SPG(A123, "IQ_PRIMARY_INDUSTRY")</f>
        <v>Systems Software</v>
      </c>
      <c r="K123" s="9" t="str">
        <f>_xll.SNL.Clients.Office.Excel.Functions.SPG(A123, "NAICS_CODE", "Primary")</f>
        <v>513210 - Software Publishers</v>
      </c>
      <c r="L123" s="9" t="str">
        <f>_xll.SNL.Clients.Office.Excel.Functions.SPG(A123, "SP_TOPICTAG")</f>
        <v>Authentication; Endpoint Security Integrity; Data Protection; Cloud Infrastructure; Cloud Security; Network Security; Security Management</v>
      </c>
      <c r="M123" s="5">
        <f>_xll.SNL.Clients.Office.Excel.Functions.SPG(A123, "SP_PCT_SHARES_OWNED_ALL_INSTITUTIONS")</f>
        <v>73.92</v>
      </c>
      <c r="N123" s="9" t="str">
        <f>_xll.SNL.Clients.Office.Excel.Functions.SPG(A123, "RD_CREDIT_RATING_GLOBAL", "Issuer Credit Rating", "Local Currency LT|0")</f>
        <v>BB+</v>
      </c>
      <c r="O123" s="9" t="str">
        <f>_xll.SNL.Clients.Office.Excel.Functions.SPG(A123, "RD_CWOL_GLOBAL", "Issuer Credit Rating", "Local Currency LT|0")</f>
        <v>Stable</v>
      </c>
      <c r="P123" s="9" t="str">
        <f>_xll.SNL.Clients.Office.Excel.Functions.SPG(A123, "RD_RATING_ACTION_GLOBAL", "Issuer Credit Rating", "Local Currency LT|0")</f>
        <v>New Rating | CreditWatch/Outlook (01/11/2021)</v>
      </c>
      <c r="Q123" s="10">
        <f>_xll.SNL.Clients.Office.Excel.Functions.SPG(A123, "RD_LAST_REVIEW_DATE_GLOBAL", "Issuer Credit Rating", "Local Currency LT")</f>
        <v>45678</v>
      </c>
      <c r="R123" s="10">
        <f>_xll.SNL.Clients.Office.Excel.Functions.SPG(A123, "RD_CREDIT_RATING_DATE_GLOBAL", "Issuer Credit Rating", "Local Currency LT|0")</f>
        <v>44207</v>
      </c>
      <c r="S123" s="10">
        <f>_xll.SNL.Clients.Office.Excel.Functions.SPG(A123, "RD_CREDIT_WATCH_OUTLOOK_DATE_GLOBAL", "Issuer Credit Rating", "Local Currency LT|0")</f>
        <v>44207</v>
      </c>
    </row>
    <row r="124" spans="1:19" x14ac:dyDescent="0.3">
      <c r="A124" t="s">
        <v>128</v>
      </c>
      <c r="B124" s="10">
        <f>_xll.SNL.Clients.Office.Excel.Functions.SPG(A124,"SP_IPO_DATE")</f>
        <v>36025</v>
      </c>
      <c r="C124" s="5">
        <f>_xll.SNL.Clients.Office.Excel.Functions.SPG(A124, "SP_VOLUME_AVG_WEEKLY_TO_SHARES_OUT", , "1M")</f>
        <v>3.2849595270524534</v>
      </c>
      <c r="D124" s="5">
        <f>_xll.SNL.Clients.Office.Excel.Functions.SPG(A124, "SP_VOLUME_AVG_WEEKLY_TO_SHARES_OUT", , "3M")</f>
        <v>3.5606023186749409</v>
      </c>
      <c r="E124" s="5">
        <f>_xll.SNL.Clients.Office.Excel.Functions.SPG(A124, "SP_VOLUME_AVG_DAILY_TO_1YR_AVG_DAILY", , "1M")</f>
        <v>105.41</v>
      </c>
      <c r="F124" s="5">
        <f>_xll.SNL.Clients.Office.Excel.Functions.SPG(A124, "SP_VOLUME_AVG_DAILY_TO_1YR_AVG_DAILY", , "3M")</f>
        <v>114.26</v>
      </c>
      <c r="G124" s="9" t="str">
        <f>_xll.SNL.Clients.Office.Excel.Functions.SPG(A124, "IQ_SECTOR")</f>
        <v>Real Estate</v>
      </c>
      <c r="H124" s="9" t="str">
        <f>_xll.SNL.Clients.Office.Excel.Functions.SPG(A124, "IQ_INDUSTRY_GROUP")</f>
        <v>Equity Real Estate Investment Trusts (REITs)</v>
      </c>
      <c r="I124" s="9" t="str">
        <f>_xll.SNL.Clients.Office.Excel.Functions.SPG(A124, "IQ_INDUSTRY")</f>
        <v>Specialized REITs</v>
      </c>
      <c r="J124" s="9" t="str">
        <f>_xll.SNL.Clients.Office.Excel.Functions.SPG(A124, "IQ_PRIMARY_INDUSTRY")</f>
        <v>Telecom Tower REITs</v>
      </c>
      <c r="K124" s="9" t="str">
        <f>_xll.SNL.Clients.Office.Excel.Functions.SPG(A124, "NAICS_CODE", "Primary")</f>
        <v>334220 - Radio and Television Broadcasting and Wireless Communications Equipment Manufacturing</v>
      </c>
      <c r="L124" s="9" t="str">
        <f>_xll.SNL.Clients.Office.Excel.Functions.SPG(A124, "SP_TOPICTAG")</f>
        <v>Network Backbone; Edge Computing; 5G</v>
      </c>
      <c r="M124" s="5">
        <f>_xll.SNL.Clients.Office.Excel.Functions.SPG(A124, "SP_PCT_SHARES_OWNED_ALL_INSTITUTIONS")</f>
        <v>112.13</v>
      </c>
      <c r="N124" s="9" t="str">
        <f>_xll.SNL.Clients.Office.Excel.Functions.SPG(A124, "RD_CREDIT_RATING_GLOBAL", "Issuer Credit Rating", "Local Currency LT|0")</f>
        <v>BBB</v>
      </c>
      <c r="O124" s="9" t="str">
        <f>_xll.SNL.Clients.Office.Excel.Functions.SPG(A124, "RD_CWOL_GLOBAL", "Issuer Credit Rating", "Local Currency LT|0")</f>
        <v>Stable</v>
      </c>
      <c r="P124" s="9" t="str">
        <f>_xll.SNL.Clients.Office.Excel.Functions.SPG(A124, "RD_RATING_ACTION_GLOBAL", "Issuer Credit Rating", "Local Currency LT|0")</f>
        <v>Upgrade | CreditWatch/Outlook (11/21/2022)</v>
      </c>
      <c r="Q124" s="10">
        <f>_xll.SNL.Clients.Office.Excel.Functions.SPG(A124, "RD_LAST_REVIEW_DATE_GLOBAL", "Issuer Credit Rating", "Local Currency LT")</f>
        <v>45481</v>
      </c>
      <c r="R124" s="10">
        <f>_xll.SNL.Clients.Office.Excel.Functions.SPG(A124, "RD_CREDIT_RATING_DATE_GLOBAL", "Issuer Credit Rating", "Local Currency LT|0")</f>
        <v>44886</v>
      </c>
      <c r="S124" s="10">
        <f>_xll.SNL.Clients.Office.Excel.Functions.SPG(A124, "RD_CREDIT_WATCH_OUTLOOK_DATE_GLOBAL", "Issuer Credit Rating", "Local Currency LT|0")</f>
        <v>44886</v>
      </c>
    </row>
    <row r="125" spans="1:19" x14ac:dyDescent="0.3">
      <c r="A125" t="s">
        <v>129</v>
      </c>
      <c r="B125" t="str">
        <f>_xll.SNL.Clients.Office.Excel.Functions.SPG(A125,"SP_IPO_DATE")</f>
        <v/>
      </c>
      <c r="C125" s="5">
        <f>_xll.SNL.Clients.Office.Excel.Functions.SPG(A125, "SP_VOLUME_AVG_WEEKLY_TO_SHARES_OUT", , "1M")</f>
        <v>3.9277342730271045</v>
      </c>
      <c r="D125" s="5">
        <f>_xll.SNL.Clients.Office.Excel.Functions.SPG(A125, "SP_VOLUME_AVG_WEEKLY_TO_SHARES_OUT", , "3M")</f>
        <v>3.2478212863889495</v>
      </c>
      <c r="E125" s="5">
        <f>_xll.SNL.Clients.Office.Excel.Functions.SPG(A125, "SP_VOLUME_AVG_DAILY_TO_1YR_AVG_DAILY", , "1M")</f>
        <v>127.04</v>
      </c>
      <c r="F125" s="5">
        <f>_xll.SNL.Clients.Office.Excel.Functions.SPG(A125, "SP_VOLUME_AVG_DAILY_TO_1YR_AVG_DAILY", , "3M")</f>
        <v>105.05</v>
      </c>
      <c r="G125" s="9" t="str">
        <f>_xll.SNL.Clients.Office.Excel.Functions.SPG(A125, "IQ_SECTOR")</f>
        <v>Industrials</v>
      </c>
      <c r="H125" s="9" t="str">
        <f>_xll.SNL.Clients.Office.Excel.Functions.SPG(A125, "IQ_INDUSTRY_GROUP")</f>
        <v>Transportation</v>
      </c>
      <c r="I125" s="9" t="str">
        <f>_xll.SNL.Clients.Office.Excel.Functions.SPG(A125, "IQ_INDUSTRY")</f>
        <v>Ground Transportation</v>
      </c>
      <c r="J125" s="9" t="str">
        <f>_xll.SNL.Clients.Office.Excel.Functions.SPG(A125, "IQ_PRIMARY_INDUSTRY")</f>
        <v>Rail Transportation</v>
      </c>
      <c r="K125" s="9" t="str">
        <f>_xll.SNL.Clients.Office.Excel.Functions.SPG(A125, "NAICS_CODE", "Primary")</f>
        <v>482111 - Line-Haul Railroads</v>
      </c>
      <c r="L125" s="9" t="str">
        <f>_xll.SNL.Clients.Office.Excel.Functions.SPG(A125, "SP_TOPICTAG")</f>
        <v>Fleet Management; Freight Service; Industrial Automation</v>
      </c>
      <c r="M125" s="5">
        <f>_xll.SNL.Clients.Office.Excel.Functions.SPG(A125, "SP_PCT_SHARES_OWNED_ALL_INSTITUTIONS")</f>
        <v>75.599999999999994</v>
      </c>
      <c r="N125" s="9" t="str">
        <f>_xll.SNL.Clients.Office.Excel.Functions.SPG(A125, "RD_CREDIT_RATING_GLOBAL", "Issuer Credit Rating", "Local Currency LT|0")</f>
        <v>BBB+</v>
      </c>
      <c r="O125" s="9" t="str">
        <f>_xll.SNL.Clients.Office.Excel.Functions.SPG(A125, "RD_CWOL_GLOBAL", "Issuer Credit Rating", "Local Currency LT|0")</f>
        <v>Stable</v>
      </c>
      <c r="P125" s="9" t="str">
        <f>_xll.SNL.Clients.Office.Excel.Functions.SPG(A125, "RD_RATING_ACTION_GLOBAL", "Issuer Credit Rating", "Local Currency LT|0")</f>
        <v>Upgrade | CreditWatch/Outlook (10/31/2013)</v>
      </c>
      <c r="Q125" s="10">
        <f>_xll.SNL.Clients.Office.Excel.Functions.SPG(A125, "RD_LAST_REVIEW_DATE_GLOBAL", "Issuer Credit Rating", "Local Currency LT")</f>
        <v>45369</v>
      </c>
      <c r="R125" s="10">
        <f>_xll.SNL.Clients.Office.Excel.Functions.SPG(A125, "RD_CREDIT_RATING_DATE_GLOBAL", "Issuer Credit Rating", "Local Currency LT|0")</f>
        <v>41578</v>
      </c>
      <c r="S125" s="10">
        <f>_xll.SNL.Clients.Office.Excel.Functions.SPG(A125, "RD_CREDIT_WATCH_OUTLOOK_DATE_GLOBAL", "Issuer Credit Rating", "Local Currency LT|0")</f>
        <v>41578</v>
      </c>
    </row>
    <row r="126" spans="1:19" x14ac:dyDescent="0.3">
      <c r="A126" t="s">
        <v>130</v>
      </c>
      <c r="B126" t="str">
        <f>_xll.SNL.Clients.Office.Excel.Functions.SPG(A126,"SP_IPO_DATE")</f>
        <v/>
      </c>
      <c r="C126" s="5">
        <f>_xll.SNL.Clients.Office.Excel.Functions.SPG(A126, "SP_VOLUME_AVG_WEEKLY_TO_SHARES_OUT", , "1M")</f>
        <v>3.39727022249948</v>
      </c>
      <c r="D126" s="5">
        <f>_xll.SNL.Clients.Office.Excel.Functions.SPG(A126, "SP_VOLUME_AVG_WEEKLY_TO_SHARES_OUT", , "3M")</f>
        <v>2.6150320467671504</v>
      </c>
      <c r="E126" s="5">
        <f>_xll.SNL.Clients.Office.Excel.Functions.SPG(A126, "SP_VOLUME_AVG_DAILY_TO_1YR_AVG_DAILY", , "1M")</f>
        <v>67.599999999999994</v>
      </c>
      <c r="F126" s="5">
        <f>_xll.SNL.Clients.Office.Excel.Functions.SPG(A126, "SP_VOLUME_AVG_DAILY_TO_1YR_AVG_DAILY", , "3M")</f>
        <v>52.04</v>
      </c>
      <c r="G126" s="9" t="str">
        <f>_xll.SNL.Clients.Office.Excel.Functions.SPG(A126, "IQ_SECTOR")</f>
        <v>Industrials</v>
      </c>
      <c r="H126" s="9" t="str">
        <f>_xll.SNL.Clients.Office.Excel.Functions.SPG(A126, "IQ_INDUSTRY_GROUP")</f>
        <v>Capital Goods</v>
      </c>
      <c r="I126" s="9" t="str">
        <f>_xll.SNL.Clients.Office.Excel.Functions.SPG(A126, "IQ_INDUSTRY")</f>
        <v>Machinery</v>
      </c>
      <c r="J126" s="9" t="str">
        <f>_xll.SNL.Clients.Office.Excel.Functions.SPG(A126, "IQ_PRIMARY_INDUSTRY")</f>
        <v>Construction Machinery and Heavy Transportation Equipment</v>
      </c>
      <c r="K126" s="9" t="str">
        <f>_xll.SNL.Clients.Office.Excel.Functions.SPG(A126, "NAICS_CODE", "Primary")</f>
        <v>333618 - Other Engine Equipment Manufacturing</v>
      </c>
      <c r="L126" s="9" t="str">
        <f>_xll.SNL.Clients.Office.Excel.Functions.SPG(A126, "SP_TOPICTAG")</f>
        <v>Clean Energy; Energy Efficiency; Energy Storage; Freight Service; Fuel Cells; Industrial Automation; CleanTech; Utility Scale Solar</v>
      </c>
      <c r="M126" s="5">
        <f>_xll.SNL.Clients.Office.Excel.Functions.SPG(A126, "SP_PCT_SHARES_OWNED_ALL_INSTITUTIONS")</f>
        <v>87.03</v>
      </c>
      <c r="N126" s="9" t="str">
        <f>_xll.SNL.Clients.Office.Excel.Functions.SPG(A126, "RD_CREDIT_RATING_GLOBAL", "Issuer Credit Rating", "Local Currency LT|0")</f>
        <v>A</v>
      </c>
      <c r="O126" s="9" t="str">
        <f>_xll.SNL.Clients.Office.Excel.Functions.SPG(A126, "RD_CWOL_GLOBAL", "Issuer Credit Rating", "Local Currency LT|0")</f>
        <v>Stable</v>
      </c>
      <c r="P126" s="9" t="str">
        <f>_xll.SNL.Clients.Office.Excel.Functions.SPG(A126, "RD_RATING_ACTION_GLOBAL", "Issuer Credit Rating", "Local Currency LT|0")</f>
        <v>Downgrade | CreditWatch/Outlook (02/01/2024)</v>
      </c>
      <c r="Q126" s="10">
        <f>_xll.SNL.Clients.Office.Excel.Functions.SPG(A126, "RD_LAST_REVIEW_DATE_GLOBAL", "Issuer Credit Rating", "Local Currency LT")</f>
        <v>45327</v>
      </c>
      <c r="R126" s="10">
        <f>_xll.SNL.Clients.Office.Excel.Functions.SPG(A126, "RD_CREDIT_RATING_DATE_GLOBAL", "Issuer Credit Rating", "Local Currency LT|0")</f>
        <v>45323</v>
      </c>
      <c r="S126" s="10">
        <f>_xll.SNL.Clients.Office.Excel.Functions.SPG(A126, "RD_CREDIT_WATCH_OUTLOOK_DATE_GLOBAL", "Issuer Credit Rating", "Local Currency LT|0")</f>
        <v>45323</v>
      </c>
    </row>
    <row r="127" spans="1:19" x14ac:dyDescent="0.3">
      <c r="A127" t="s">
        <v>131</v>
      </c>
      <c r="B127" t="str">
        <f>_xll.SNL.Clients.Office.Excel.Functions.SPG(A127,"SP_IPO_DATE")</f>
        <v/>
      </c>
      <c r="C127" s="5">
        <f>_xll.SNL.Clients.Office.Excel.Functions.SPG(A127, "SP_VOLUME_AVG_WEEKLY_TO_SHARES_OUT", , "1M")</f>
        <v>4.9004706942274536</v>
      </c>
      <c r="D127" s="5">
        <f>_xll.SNL.Clients.Office.Excel.Functions.SPG(A127, "SP_VOLUME_AVG_WEEKLY_TO_SHARES_OUT", , "3M")</f>
        <v>5.2218116824421266</v>
      </c>
      <c r="E127" s="5">
        <f>_xll.SNL.Clients.Office.Excel.Functions.SPG(A127, "SP_VOLUME_AVG_DAILY_TO_1YR_AVG_DAILY", , "1M")</f>
        <v>107.68</v>
      </c>
      <c r="F127" s="5">
        <f>_xll.SNL.Clients.Office.Excel.Functions.SPG(A127, "SP_VOLUME_AVG_DAILY_TO_1YR_AVG_DAILY", , "3M")</f>
        <v>114.74</v>
      </c>
      <c r="G127" s="9" t="str">
        <f>_xll.SNL.Clients.Office.Excel.Functions.SPG(A127, "IQ_SECTOR")</f>
        <v>Health Care</v>
      </c>
      <c r="H127" s="9" t="str">
        <f>_xll.SNL.Clients.Office.Excel.Functions.SPG(A127, "IQ_INDUSTRY_GROUP")</f>
        <v>Health Care Equipment and Services</v>
      </c>
      <c r="I127" s="9" t="str">
        <f>_xll.SNL.Clients.Office.Excel.Functions.SPG(A127, "IQ_INDUSTRY")</f>
        <v>Health Care Providers and Services</v>
      </c>
      <c r="J127" s="9" t="str">
        <f>_xll.SNL.Clients.Office.Excel.Functions.SPG(A127, "IQ_PRIMARY_INDUSTRY")</f>
        <v>Health Care Services</v>
      </c>
      <c r="K127" s="9" t="str">
        <f>_xll.SNL.Clients.Office.Excel.Functions.SPG(A127, "NAICS_CODE", "Primary")</f>
        <v>62 - Health Care and Social Assistance</v>
      </c>
      <c r="L127" s="9" t="str">
        <f>_xll.SNL.Clients.Office.Excel.Functions.SPG(A127, "SP_TOPICTAG")</f>
        <v>Lifestyle; MHealth</v>
      </c>
      <c r="M127" s="5">
        <f>_xll.SNL.Clients.Office.Excel.Functions.SPG(A127, "SP_PCT_SHARES_OWNED_ALL_INSTITUTIONS")</f>
        <v>83.07</v>
      </c>
      <c r="N127" s="9" t="str">
        <f>_xll.SNL.Clients.Office.Excel.Functions.SPG(A127, "RD_CREDIT_RATING_GLOBAL", "Issuer Credit Rating", "Local Currency LT|0")</f>
        <v>BBB</v>
      </c>
      <c r="O127" s="9" t="str">
        <f>_xll.SNL.Clients.Office.Excel.Functions.SPG(A127, "RD_CWOL_GLOBAL", "Issuer Credit Rating", "Local Currency LT|0")</f>
        <v>Negative</v>
      </c>
      <c r="P127" s="9" t="str">
        <f>_xll.SNL.Clients.Office.Excel.Functions.SPG(A127, "RD_RATING_ACTION_GLOBAL", "Issuer Credit Rating", "Local Currency LT|0")</f>
        <v>CreditWatch/Outlook (08/22/2024)</v>
      </c>
      <c r="Q127" s="10">
        <f>_xll.SNL.Clients.Office.Excel.Functions.SPG(A127, "RD_LAST_REVIEW_DATE_GLOBAL", "Issuer Credit Rating", "Local Currency LT")</f>
        <v>45526</v>
      </c>
      <c r="R127" s="10">
        <f>_xll.SNL.Clients.Office.Excel.Functions.SPG(A127, "RD_CREDIT_RATING_DATE_GLOBAL", "Issuer Credit Rating", "Local Currency LT|0")</f>
        <v>43165</v>
      </c>
      <c r="S127" s="10">
        <f>_xll.SNL.Clients.Office.Excel.Functions.SPG(A127, "RD_CREDIT_WATCH_OUTLOOK_DATE_GLOBAL", "Issuer Credit Rating", "Local Currency LT|0")</f>
        <v>45526</v>
      </c>
    </row>
    <row r="128" spans="1:19" x14ac:dyDescent="0.3">
      <c r="A128" t="s">
        <v>132</v>
      </c>
      <c r="B128" s="10">
        <f>_xll.SNL.Clients.Office.Excel.Functions.SPG(A128,"SP_IPO_DATE")</f>
        <v>33760</v>
      </c>
      <c r="C128" s="5">
        <f>_xll.SNL.Clients.Office.Excel.Functions.SPG(A128, "SP_VOLUME_AVG_WEEKLY_TO_SHARES_OUT", , "1M")</f>
        <v>6.1901033679480495</v>
      </c>
      <c r="D128" s="5">
        <f>_xll.SNL.Clients.Office.Excel.Functions.SPG(A128, "SP_VOLUME_AVG_WEEKLY_TO_SHARES_OUT", , "3M")</f>
        <v>4.9683819227778807</v>
      </c>
      <c r="E128" s="5">
        <f>_xll.SNL.Clients.Office.Excel.Functions.SPG(A128, "SP_VOLUME_AVG_DAILY_TO_1YR_AVG_DAILY", , "1M")</f>
        <v>148.43</v>
      </c>
      <c r="F128" s="5">
        <f>_xll.SNL.Clients.Office.Excel.Functions.SPG(A128, "SP_VOLUME_AVG_DAILY_TO_1YR_AVG_DAILY", , "3M")</f>
        <v>119.14</v>
      </c>
      <c r="G128" s="9" t="str">
        <f>_xll.SNL.Clients.Office.Excel.Functions.SPG(A128, "IQ_SECTOR")</f>
        <v>Consumer Discretionary</v>
      </c>
      <c r="H128" s="9" t="str">
        <f>_xll.SNL.Clients.Office.Excel.Functions.SPG(A128, "IQ_INDUSTRY_GROUP")</f>
        <v>Consumer Durables and Apparel</v>
      </c>
      <c r="I128" s="9" t="str">
        <f>_xll.SNL.Clients.Office.Excel.Functions.SPG(A128, "IQ_INDUSTRY")</f>
        <v>Household Durables</v>
      </c>
      <c r="J128" s="9" t="str">
        <f>_xll.SNL.Clients.Office.Excel.Functions.SPG(A128, "IQ_PRIMARY_INDUSTRY")</f>
        <v>Homebuilding</v>
      </c>
      <c r="K128" s="9" t="str">
        <f>_xll.SNL.Clients.Office.Excel.Functions.SPG(A128, "NAICS_CODE", "Primary")</f>
        <v>236117 - New Housing For-Sale Builders</v>
      </c>
      <c r="L128" s="9" t="str">
        <f>_xll.SNL.Clients.Office.Excel.Functions.SPG(A128, "SP_TOPICTAG")</f>
        <v>Home Improvement</v>
      </c>
      <c r="M128" s="5">
        <f>_xll.SNL.Clients.Office.Excel.Functions.SPG(A128, "SP_PCT_SHARES_OWNED_ALL_INSTITUTIONS")</f>
        <v>84.78</v>
      </c>
      <c r="N128" s="9" t="str">
        <f>_xll.SNL.Clients.Office.Excel.Functions.SPG(A128, "RD_CREDIT_RATING_GLOBAL", "Issuer Credit Rating", "Local Currency LT|0")</f>
        <v>BBB+</v>
      </c>
      <c r="O128" s="9" t="str">
        <f>_xll.SNL.Clients.Office.Excel.Functions.SPG(A128, "RD_CWOL_GLOBAL", "Issuer Credit Rating", "Local Currency LT|0")</f>
        <v>Stable</v>
      </c>
      <c r="P128" s="9" t="str">
        <f>_xll.SNL.Clients.Office.Excel.Functions.SPG(A128, "RD_RATING_ACTION_GLOBAL", "Issuer Credit Rating", "Local Currency LT|0")</f>
        <v>Upgrade | CreditWatch/Outlook (07/27/2023)</v>
      </c>
      <c r="Q128" s="10">
        <f>_xll.SNL.Clients.Office.Excel.Functions.SPG(A128, "RD_LAST_REVIEW_DATE_GLOBAL", "Issuer Credit Rating", "Local Currency LT")</f>
        <v>45685</v>
      </c>
      <c r="R128" s="10">
        <f>_xll.SNL.Clients.Office.Excel.Functions.SPG(A128, "RD_CREDIT_RATING_DATE_GLOBAL", "Issuer Credit Rating", "Local Currency LT|0")</f>
        <v>45134</v>
      </c>
      <c r="S128" s="10">
        <f>_xll.SNL.Clients.Office.Excel.Functions.SPG(A128, "RD_CREDIT_WATCH_OUTLOOK_DATE_GLOBAL", "Issuer Credit Rating", "Local Currency LT|0")</f>
        <v>45134</v>
      </c>
    </row>
    <row r="129" spans="1:19" x14ac:dyDescent="0.3">
      <c r="A129" t="s">
        <v>133</v>
      </c>
      <c r="B129" t="str">
        <f>_xll.SNL.Clients.Office.Excel.Functions.SPG(A129,"SP_IPO_DATE")</f>
        <v/>
      </c>
      <c r="C129" s="5">
        <f>_xll.SNL.Clients.Office.Excel.Functions.SPG(A129, "SP_VOLUME_AVG_WEEKLY_TO_SHARES_OUT", , "1M")</f>
        <v>3.1259417856977305</v>
      </c>
      <c r="D129" s="5">
        <f>_xll.SNL.Clients.Office.Excel.Functions.SPG(A129, "SP_VOLUME_AVG_WEEKLY_TO_SHARES_OUT", , "3M")</f>
        <v>2.5058993096208972</v>
      </c>
      <c r="E129" s="5">
        <f>_xll.SNL.Clients.Office.Excel.Functions.SPG(A129, "SP_VOLUME_AVG_DAILY_TO_1YR_AVG_DAILY", , "1M")</f>
        <v>154.13</v>
      </c>
      <c r="F129" s="5">
        <f>_xll.SNL.Clients.Office.Excel.Functions.SPG(A129, "SP_VOLUME_AVG_DAILY_TO_1YR_AVG_DAILY", , "3M")</f>
        <v>123.56</v>
      </c>
      <c r="G129" s="9" t="str">
        <f>_xll.SNL.Clients.Office.Excel.Functions.SPG(A129, "IQ_SECTOR")</f>
        <v>Health Care</v>
      </c>
      <c r="H129" s="9" t="str">
        <f>_xll.SNL.Clients.Office.Excel.Functions.SPG(A129, "IQ_INDUSTRY_GROUP")</f>
        <v>Pharmaceuticals, Biotechnology and Life Sciences</v>
      </c>
      <c r="I129" s="9" t="str">
        <f>_xll.SNL.Clients.Office.Excel.Functions.SPG(A129, "IQ_INDUSTRY")</f>
        <v>Life Sciences Tools and Services</v>
      </c>
      <c r="J129" s="9" t="str">
        <f>_xll.SNL.Clients.Office.Excel.Functions.SPG(A129, "IQ_PRIMARY_INDUSTRY")</f>
        <v>Life Sciences Tools and Services</v>
      </c>
      <c r="K129" s="9" t="str">
        <f>_xll.SNL.Clients.Office.Excel.Functions.SPG(A129, "NAICS_CODE", "Primary")</f>
        <v>33911 - Medical Equipment and Supplies Manufacturing</v>
      </c>
      <c r="L129" s="9" t="str">
        <f>_xll.SNL.Clients.Office.Excel.Functions.SPG(A129, "SP_TOPICTAG")</f>
        <v>Health Diagnostics; Genetics; Artificial Intelligence; Immunology; Oncology; Vaccines</v>
      </c>
      <c r="M129" s="5">
        <f>_xll.SNL.Clients.Office.Excel.Functions.SPG(A129, "SP_PCT_SHARES_OWNED_ALL_INSTITUTIONS")</f>
        <v>81.430000000000007</v>
      </c>
      <c r="N129" s="9" t="str">
        <f>_xll.SNL.Clients.Office.Excel.Functions.SPG(A129, "RD_CREDIT_RATING_GLOBAL", "Issuer Credit Rating", "Local Currency LT|0")</f>
        <v>A-</v>
      </c>
      <c r="O129" s="9" t="str">
        <f>_xll.SNL.Clients.Office.Excel.Functions.SPG(A129, "RD_CWOL_GLOBAL", "Issuer Credit Rating", "Local Currency LT|0")</f>
        <v>Stable</v>
      </c>
      <c r="P129" s="9" t="str">
        <f>_xll.SNL.Clients.Office.Excel.Functions.SPG(A129, "RD_RATING_ACTION_GLOBAL", "Issuer Credit Rating", "Local Currency LT|0")</f>
        <v>Upgrade | CreditWatch/Outlook (06/14/2022)</v>
      </c>
      <c r="Q129" s="10">
        <f>_xll.SNL.Clients.Office.Excel.Functions.SPG(A129, "RD_LAST_REVIEW_DATE_GLOBAL", "Issuer Credit Rating", "Local Currency LT")</f>
        <v>45454</v>
      </c>
      <c r="R129" s="10">
        <f>_xll.SNL.Clients.Office.Excel.Functions.SPG(A129, "RD_CREDIT_RATING_DATE_GLOBAL", "Issuer Credit Rating", "Local Currency LT|0")</f>
        <v>44726</v>
      </c>
      <c r="S129" s="10">
        <f>_xll.SNL.Clients.Office.Excel.Functions.SPG(A129, "RD_CREDIT_WATCH_OUTLOOK_DATE_GLOBAL", "Issuer Credit Rating", "Local Currency LT|0")</f>
        <v>44726</v>
      </c>
    </row>
    <row r="130" spans="1:19" x14ac:dyDescent="0.3">
      <c r="A130" t="s">
        <v>134</v>
      </c>
      <c r="B130" t="str">
        <f>_xll.SNL.Clients.Office.Excel.Functions.SPG(A130,"SP_IPO_DATE")</f>
        <v/>
      </c>
      <c r="C130" s="5">
        <f>_xll.SNL.Clients.Office.Excel.Functions.SPG(A130, "SP_VOLUME_AVG_WEEKLY_TO_SHARES_OUT", , "1M")</f>
        <v>4.5396845320276427</v>
      </c>
      <c r="D130" s="5">
        <f>_xll.SNL.Clients.Office.Excel.Functions.SPG(A130, "SP_VOLUME_AVG_WEEKLY_TO_SHARES_OUT", , "3M")</f>
        <v>5.4866311194649704</v>
      </c>
      <c r="E130" s="5">
        <f>_xll.SNL.Clients.Office.Excel.Functions.SPG(A130, "SP_VOLUME_AVG_DAILY_TO_1YR_AVG_DAILY", , "1M")</f>
        <v>84.29</v>
      </c>
      <c r="F130" s="5">
        <f>_xll.SNL.Clients.Office.Excel.Functions.SPG(A130, "SP_VOLUME_AVG_DAILY_TO_1YR_AVG_DAILY", , "3M")</f>
        <v>101.87</v>
      </c>
      <c r="G130" s="9" t="str">
        <f>_xll.SNL.Clients.Office.Excel.Functions.SPG(A130, "IQ_SECTOR")</f>
        <v>Consumer Discretionary</v>
      </c>
      <c r="H130" s="9" t="str">
        <f>_xll.SNL.Clients.Office.Excel.Functions.SPG(A130, "IQ_INDUSTRY_GROUP")</f>
        <v>Consumer Services</v>
      </c>
      <c r="I130" s="9" t="str">
        <f>_xll.SNL.Clients.Office.Excel.Functions.SPG(A130, "IQ_INDUSTRY")</f>
        <v>Hotels, Restaurants and Leisure</v>
      </c>
      <c r="J130" s="9" t="str">
        <f>_xll.SNL.Clients.Office.Excel.Functions.SPG(A130, "IQ_PRIMARY_INDUSTRY")</f>
        <v>Restaurants</v>
      </c>
      <c r="K130" s="9" t="str">
        <f>_xll.SNL.Clients.Office.Excel.Functions.SPG(A130, "NAICS_CODE", "Primary")</f>
        <v>722511 - Full-Service Restaurants</v>
      </c>
      <c r="L130" s="9" t="str">
        <f>_xll.SNL.Clients.Office.Excel.Functions.SPG(A130, "SP_TOPICTAG")</f>
        <v/>
      </c>
      <c r="M130" s="5">
        <f>_xll.SNL.Clients.Office.Excel.Functions.SPG(A130, "SP_PCT_SHARES_OWNED_ALL_INSTITUTIONS")</f>
        <v>96.4</v>
      </c>
      <c r="N130" s="9" t="str">
        <f>_xll.SNL.Clients.Office.Excel.Functions.SPG(A130, "RD_CREDIT_RATING_GLOBAL", "Issuer Credit Rating", "Local Currency LT|0")</f>
        <v>BBB</v>
      </c>
      <c r="O130" s="9" t="str">
        <f>_xll.SNL.Clients.Office.Excel.Functions.SPG(A130, "RD_CWOL_GLOBAL", "Issuer Credit Rating", "Local Currency LT|0")</f>
        <v>Stable</v>
      </c>
      <c r="P130" s="9" t="str">
        <f>_xll.SNL.Clients.Office.Excel.Functions.SPG(A130, "RD_RATING_ACTION_GLOBAL", "Issuer Credit Rating", "Local Currency LT|0")</f>
        <v>Upgrade | CreditWatch/Outlook (10/12/2021)</v>
      </c>
      <c r="Q130" s="10">
        <f>_xll.SNL.Clients.Office.Excel.Functions.SPG(A130, "RD_LAST_REVIEW_DATE_GLOBAL", "Issuer Credit Rating", "Local Currency LT")</f>
        <v>45404</v>
      </c>
      <c r="R130" s="10">
        <f>_xll.SNL.Clients.Office.Excel.Functions.SPG(A130, "RD_CREDIT_RATING_DATE_GLOBAL", "Issuer Credit Rating", "Local Currency LT|0")</f>
        <v>44481</v>
      </c>
      <c r="S130" s="10">
        <f>_xll.SNL.Clients.Office.Excel.Functions.SPG(A130, "RD_CREDIT_WATCH_OUTLOOK_DATE_GLOBAL", "Issuer Credit Rating", "Local Currency LT|0")</f>
        <v>44481</v>
      </c>
    </row>
    <row r="131" spans="1:19" x14ac:dyDescent="0.3">
      <c r="A131" t="s">
        <v>135</v>
      </c>
      <c r="B131" t="str">
        <f>_xll.SNL.Clients.Office.Excel.Functions.SPG(A131,"SP_IPO_DATE")</f>
        <v/>
      </c>
      <c r="C131" s="5">
        <f>_xll.SNL.Clients.Office.Excel.Functions.SPG(A131, "SP_VOLUME_AVG_WEEKLY_TO_SHARES_OUT", , "1M")</f>
        <v>3.4477253193960515</v>
      </c>
      <c r="D131" s="5">
        <f>_xll.SNL.Clients.Office.Excel.Functions.SPG(A131, "SP_VOLUME_AVG_WEEKLY_TO_SHARES_OUT", , "3M")</f>
        <v>4.0807651455546816</v>
      </c>
      <c r="E131" s="5">
        <f>_xll.SNL.Clients.Office.Excel.Functions.SPG(A131, "SP_VOLUME_AVG_DAILY_TO_1YR_AVG_DAILY", , "1M")</f>
        <v>71.62</v>
      </c>
      <c r="F131" s="5">
        <f>_xll.SNL.Clients.Office.Excel.Functions.SPG(A131, "SP_VOLUME_AVG_DAILY_TO_1YR_AVG_DAILY", , "3M")</f>
        <v>84.77</v>
      </c>
      <c r="G131" s="9" t="str">
        <f>_xll.SNL.Clients.Office.Excel.Functions.SPG(A131, "IQ_SECTOR")</f>
        <v>Health Care</v>
      </c>
      <c r="H131" s="9" t="str">
        <f>_xll.SNL.Clients.Office.Excel.Functions.SPG(A131, "IQ_INDUSTRY_GROUP")</f>
        <v>Health Care Equipment and Services</v>
      </c>
      <c r="I131" s="9" t="str">
        <f>_xll.SNL.Clients.Office.Excel.Functions.SPG(A131, "IQ_INDUSTRY")</f>
        <v>Health Care Providers and Services</v>
      </c>
      <c r="J131" s="9" t="str">
        <f>_xll.SNL.Clients.Office.Excel.Functions.SPG(A131, "IQ_PRIMARY_INDUSTRY")</f>
        <v>Health Care Services</v>
      </c>
      <c r="K131" s="9" t="str">
        <f>_xll.SNL.Clients.Office.Excel.Functions.SPG(A131, "NAICS_CODE", "Primary")</f>
        <v>621492 - Kidney Dialysis Centers</v>
      </c>
      <c r="L131" s="9" t="str">
        <f>_xll.SNL.Clients.Office.Excel.Functions.SPG(A131, "SP_TOPICTAG")</f>
        <v>Health Diagnostics; Chronic Diseases; Nephrology</v>
      </c>
      <c r="M131" s="5">
        <f>_xll.SNL.Clients.Office.Excel.Functions.SPG(A131, "SP_PCT_SHARES_OWNED_ALL_INSTITUTIONS")</f>
        <v>47.77</v>
      </c>
      <c r="N131" s="9" t="str">
        <f>_xll.SNL.Clients.Office.Excel.Functions.SPG(A131, "RD_CREDIT_RATING_GLOBAL", "Issuer Credit Rating", "Local Currency LT|0")</f>
        <v>BB</v>
      </c>
      <c r="O131" s="9" t="str">
        <f>_xll.SNL.Clients.Office.Excel.Functions.SPG(A131, "RD_CWOL_GLOBAL", "Issuer Credit Rating", "Local Currency LT|0")</f>
        <v>Stable</v>
      </c>
      <c r="P131" s="9" t="str">
        <f>_xll.SNL.Clients.Office.Excel.Functions.SPG(A131, "RD_RATING_ACTION_GLOBAL", "Issuer Credit Rating", "Local Currency LT|0")</f>
        <v>CreditWatch/Outlook (03/04/2024)</v>
      </c>
      <c r="Q131" s="10">
        <f>_xll.SNL.Clients.Office.Excel.Functions.SPG(A131, "RD_LAST_REVIEW_DATE_GLOBAL", "Issuer Credit Rating", "Local Currency LT")</f>
        <v>45558</v>
      </c>
      <c r="R131" s="10">
        <f>_xll.SNL.Clients.Office.Excel.Functions.SPG(A131, "RD_CREDIT_RATING_DATE_GLOBAL", "Issuer Credit Rating", "Local Currency LT|0")</f>
        <v>41794</v>
      </c>
      <c r="S131" s="10">
        <f>_xll.SNL.Clients.Office.Excel.Functions.SPG(A131, "RD_CREDIT_WATCH_OUTLOOK_DATE_GLOBAL", "Issuer Credit Rating", "Local Currency LT|0")</f>
        <v>45355</v>
      </c>
    </row>
    <row r="132" spans="1:19" x14ac:dyDescent="0.3">
      <c r="A132" t="s">
        <v>136</v>
      </c>
      <c r="B132" s="10">
        <f>_xll.SNL.Clients.Office.Excel.Functions.SPG(A132,"SP_IPO_DATE")</f>
        <v>43216</v>
      </c>
      <c r="C132" s="5">
        <f>_xll.SNL.Clients.Office.Excel.Functions.SPG(A132, "SP_VOLUME_AVG_WEEKLY_TO_SHARES_OUT", , "1M")</f>
        <v>5.9024573225516628</v>
      </c>
      <c r="D132" s="5">
        <f>_xll.SNL.Clients.Office.Excel.Functions.SPG(A132, "SP_VOLUME_AVG_WEEKLY_TO_SHARES_OUT", , "3M")</f>
        <v>5.0282458409413682</v>
      </c>
      <c r="E132" s="5">
        <f>_xll.SNL.Clients.Office.Excel.Functions.SPG(A132, "SP_VOLUME_AVG_DAILY_TO_1YR_AVG_DAILY", , "1M")</f>
        <v>116.47</v>
      </c>
      <c r="F132" s="5">
        <f>_xll.SNL.Clients.Office.Excel.Functions.SPG(A132, "SP_VOLUME_AVG_DAILY_TO_1YR_AVG_DAILY", , "3M")</f>
        <v>99.22</v>
      </c>
      <c r="G132" s="9" t="str">
        <f>_xll.SNL.Clients.Office.Excel.Functions.SPG(A132, "IQ_SECTOR")</f>
        <v>Industrials</v>
      </c>
      <c r="H132" s="9" t="str">
        <f>_xll.SNL.Clients.Office.Excel.Functions.SPG(A132, "IQ_INDUSTRY_GROUP")</f>
        <v>Commercial and Professional Services</v>
      </c>
      <c r="I132" s="9" t="str">
        <f>_xll.SNL.Clients.Office.Excel.Functions.SPG(A132, "IQ_INDUSTRY")</f>
        <v>Professional Services</v>
      </c>
      <c r="J132" s="9" t="str">
        <f>_xll.SNL.Clients.Office.Excel.Functions.SPG(A132, "IQ_PRIMARY_INDUSTRY")</f>
        <v>Human Resource and Employment Services</v>
      </c>
      <c r="K132" s="9" t="str">
        <f>_xll.SNL.Clients.Office.Excel.Functions.SPG(A132, "NAICS_CODE", "Primary")</f>
        <v>513210 - Software Publishers</v>
      </c>
      <c r="L132" s="9" t="str">
        <f>_xll.SNL.Clients.Office.Excel.Functions.SPG(A132, "SP_TOPICTAG")</f>
        <v>Software Development; Cloud Management; Customer Relationship Management; Cloud Infrastructure; Cloud Storage; Process Automation; Team Collaboration</v>
      </c>
      <c r="M132" s="5">
        <f>_xll.SNL.Clients.Office.Excel.Functions.SPG(A132, "SP_PCT_SHARES_OWNED_ALL_INSTITUTIONS")</f>
        <v>109.16</v>
      </c>
      <c r="N132" s="9" t="str">
        <f>_xll.SNL.Clients.Office.Excel.Functions.SPG(A132, "RD_CREDIT_RATING_GLOBAL", "Issuer Credit Rating", "Local Currency LT|0")</f>
        <v>BB-</v>
      </c>
      <c r="O132" s="9" t="str">
        <f>_xll.SNL.Clients.Office.Excel.Functions.SPG(A132, "RD_CWOL_GLOBAL", "Issuer Credit Rating", "Local Currency LT|0")</f>
        <v>Positive</v>
      </c>
      <c r="P132" s="9" t="str">
        <f>_xll.SNL.Clients.Office.Excel.Functions.SPG(A132, "RD_RATING_ACTION_GLOBAL", "Issuer Credit Rating", "Local Currency LT|0")</f>
        <v>CreditWatch/Outlook (02/05/2025)</v>
      </c>
      <c r="Q132" s="10">
        <f>_xll.SNL.Clients.Office.Excel.Functions.SPG(A132, "RD_LAST_REVIEW_DATE_GLOBAL", "Issuer Credit Rating", "Local Currency LT")</f>
        <v>45693</v>
      </c>
      <c r="R132" s="10">
        <f>_xll.SNL.Clients.Office.Excel.Functions.SPG(A132, "RD_CREDIT_RATING_DATE_GLOBAL", "Issuer Credit Rating", "Local Currency LT|0")</f>
        <v>45334</v>
      </c>
      <c r="S132" s="10">
        <f>_xll.SNL.Clients.Office.Excel.Functions.SPG(A132, "RD_CREDIT_WATCH_OUTLOOK_DATE_GLOBAL", "Issuer Credit Rating", "Local Currency LT|0")</f>
        <v>45693</v>
      </c>
    </row>
    <row r="133" spans="1:19" x14ac:dyDescent="0.3">
      <c r="A133" t="s">
        <v>137</v>
      </c>
      <c r="B133" t="str">
        <f>_xll.SNL.Clients.Office.Excel.Functions.SPG(A133,"SP_IPO_DATE")</f>
        <v/>
      </c>
      <c r="C133" s="5">
        <f>_xll.SNL.Clients.Office.Excel.Functions.SPG(A133, "SP_VOLUME_AVG_WEEKLY_TO_SHARES_OUT", , "1M")</f>
        <v>10.960464899027315</v>
      </c>
      <c r="D133" s="5">
        <f>_xll.SNL.Clients.Office.Excel.Functions.SPG(A133, "SP_VOLUME_AVG_WEEKLY_TO_SHARES_OUT", , "3M")</f>
        <v>7.4852619934407922</v>
      </c>
      <c r="E133" s="5">
        <f>_xll.SNL.Clients.Office.Excel.Functions.SPG(A133, "SP_VOLUME_AVG_DAILY_TO_1YR_AVG_DAILY", , "1M")</f>
        <v>146.06</v>
      </c>
      <c r="F133" s="5">
        <f>_xll.SNL.Clients.Office.Excel.Functions.SPG(A133, "SP_VOLUME_AVG_DAILY_TO_1YR_AVG_DAILY", , "3M")</f>
        <v>99.75</v>
      </c>
      <c r="G133" s="9" t="str">
        <f>_xll.SNL.Clients.Office.Excel.Functions.SPG(A133, "IQ_SECTOR")</f>
        <v>Consumer Discretionary</v>
      </c>
      <c r="H133" s="9" t="str">
        <f>_xll.SNL.Clients.Office.Excel.Functions.SPG(A133, "IQ_INDUSTRY_GROUP")</f>
        <v>Consumer Durables and Apparel</v>
      </c>
      <c r="I133" s="9" t="str">
        <f>_xll.SNL.Clients.Office.Excel.Functions.SPG(A133, "IQ_INDUSTRY")</f>
        <v>Textiles, Apparel and Luxury Goods</v>
      </c>
      <c r="J133" s="9" t="str">
        <f>_xll.SNL.Clients.Office.Excel.Functions.SPG(A133, "IQ_PRIMARY_INDUSTRY")</f>
        <v>Footwear</v>
      </c>
      <c r="K133" s="9" t="str">
        <f>_xll.SNL.Clients.Office.Excel.Functions.SPG(A133, "NAICS_CODE", "Primary")</f>
        <v>316210 - Footwear Manufacturing</v>
      </c>
      <c r="L133" s="9" t="str">
        <f>_xll.SNL.Clients.Office.Excel.Functions.SPG(A133, "SP_TOPICTAG")</f>
        <v>Lifestyle; Brand Marketing</v>
      </c>
      <c r="M133" s="5">
        <f>_xll.SNL.Clients.Office.Excel.Functions.SPG(A133, "SP_PCT_SHARES_OWNED_ALL_INSTITUTIONS")</f>
        <v>99.59</v>
      </c>
      <c r="N133" s="9" t="str">
        <f>_xll.SNL.Clients.Office.Excel.Functions.SPG(A133, "RD_CREDIT_RATING_GLOBAL", "Issuer Credit Rating", "Local Currency LT|0")</f>
        <v/>
      </c>
      <c r="O133" s="9" t="str">
        <f>_xll.SNL.Clients.Office.Excel.Functions.SPG(A133, "RD_CWOL_GLOBAL", "Issuer Credit Rating", "Local Currency LT|0")</f>
        <v/>
      </c>
      <c r="P133" s="9" t="str">
        <f>_xll.SNL.Clients.Office.Excel.Functions.SPG(A133, "RD_RATING_ACTION_GLOBAL", "Issuer Credit Rating", "Local Currency LT|0")</f>
        <v/>
      </c>
      <c r="Q133" s="10" t="str">
        <f>_xll.SNL.Clients.Office.Excel.Functions.SPG(A133, "RD_LAST_REVIEW_DATE_GLOBAL", "Issuer Credit Rating", "Local Currency LT")</f>
        <v/>
      </c>
      <c r="R133" s="10" t="str">
        <f>_xll.SNL.Clients.Office.Excel.Functions.SPG(A133, "RD_CREDIT_RATING_DATE_GLOBAL", "Issuer Credit Rating", "Local Currency LT|0")</f>
        <v/>
      </c>
      <c r="S133" s="10" t="str">
        <f>_xll.SNL.Clients.Office.Excel.Functions.SPG(A133, "RD_CREDIT_WATCH_OUTLOOK_DATE_GLOBAL", "Issuer Credit Rating", "Local Currency LT|0")</f>
        <v/>
      </c>
    </row>
    <row r="134" spans="1:19" x14ac:dyDescent="0.3">
      <c r="A134" t="s">
        <v>138</v>
      </c>
      <c r="B134" t="str">
        <f>_xll.SNL.Clients.Office.Excel.Functions.SPG(A134,"SP_IPO_DATE")</f>
        <v/>
      </c>
      <c r="C134" s="5">
        <f>_xll.SNL.Clients.Office.Excel.Functions.SPG(A134, "SP_VOLUME_AVG_WEEKLY_TO_SHARES_OUT", , "1M")</f>
        <v>2.5517741220691774</v>
      </c>
      <c r="D134" s="5">
        <f>_xll.SNL.Clients.Office.Excel.Functions.SPG(A134, "SP_VOLUME_AVG_WEEKLY_TO_SHARES_OUT", , "3M")</f>
        <v>2.4657878892740381</v>
      </c>
      <c r="E134" s="5">
        <f>_xll.SNL.Clients.Office.Excel.Functions.SPG(A134, "SP_VOLUME_AVG_DAILY_TO_1YR_AVG_DAILY", , "1M")</f>
        <v>97.32</v>
      </c>
      <c r="F134" s="5">
        <f>_xll.SNL.Clients.Office.Excel.Functions.SPG(A134, "SP_VOLUME_AVG_DAILY_TO_1YR_AVG_DAILY", , "3M")</f>
        <v>94.04</v>
      </c>
      <c r="G134" s="9" t="str">
        <f>_xll.SNL.Clients.Office.Excel.Functions.SPG(A134, "IQ_SECTOR")</f>
        <v>Industrials</v>
      </c>
      <c r="H134" s="9" t="str">
        <f>_xll.SNL.Clients.Office.Excel.Functions.SPG(A134, "IQ_INDUSTRY_GROUP")</f>
        <v>Capital Goods</v>
      </c>
      <c r="I134" s="9" t="str">
        <f>_xll.SNL.Clients.Office.Excel.Functions.SPG(A134, "IQ_INDUSTRY")</f>
        <v>Machinery</v>
      </c>
      <c r="J134" s="9" t="str">
        <f>_xll.SNL.Clients.Office.Excel.Functions.SPG(A134, "IQ_PRIMARY_INDUSTRY")</f>
        <v>Agricultural and Farm Machinery</v>
      </c>
      <c r="K134" s="9" t="str">
        <f>_xll.SNL.Clients.Office.Excel.Functions.SPG(A134, "NAICS_CODE", "Primary")</f>
        <v>333111 - Farm Machinery and Equipment Manufacturing</v>
      </c>
      <c r="L134" s="9" t="str">
        <f>_xll.SNL.Clients.Office.Excel.Functions.SPG(A134, "SP_TOPICTAG")</f>
        <v>Farming; Forestry; Industrial Automation; Livestock; AgriTech; Process Automation</v>
      </c>
      <c r="M134" s="5">
        <f>_xll.SNL.Clients.Office.Excel.Functions.SPG(A134, "SP_PCT_SHARES_OWNED_ALL_INSTITUTIONS")</f>
        <v>80.05</v>
      </c>
      <c r="N134" s="9" t="str">
        <f>_xll.SNL.Clients.Office.Excel.Functions.SPG(A134, "RD_CREDIT_RATING_GLOBAL", "Issuer Credit Rating", "Local Currency LT|0")</f>
        <v>A</v>
      </c>
      <c r="O134" s="9" t="str">
        <f>_xll.SNL.Clients.Office.Excel.Functions.SPG(A134, "RD_CWOL_GLOBAL", "Issuer Credit Rating", "Local Currency LT|0")</f>
        <v>Stable</v>
      </c>
      <c r="P134" s="9" t="str">
        <f>_xll.SNL.Clients.Office.Excel.Functions.SPG(A134, "RD_RATING_ACTION_GLOBAL", "Issuer Credit Rating", "Local Currency LT|0")</f>
        <v>Upgrade | CreditWatch/Outlook (12/14/2006)</v>
      </c>
      <c r="Q134" s="10">
        <f>_xll.SNL.Clients.Office.Excel.Functions.SPG(A134, "RD_LAST_REVIEW_DATE_GLOBAL", "Issuer Credit Rating", "Local Currency LT")</f>
        <v>45560</v>
      </c>
      <c r="R134" s="10">
        <f>_xll.SNL.Clients.Office.Excel.Functions.SPG(A134, "RD_CREDIT_RATING_DATE_GLOBAL", "Issuer Credit Rating", "Local Currency LT|0")</f>
        <v>39065</v>
      </c>
      <c r="S134" s="10">
        <f>_xll.SNL.Clients.Office.Excel.Functions.SPG(A134, "RD_CREDIT_WATCH_OUTLOOK_DATE_GLOBAL", "Issuer Credit Rating", "Local Currency LT|0")</f>
        <v>39065</v>
      </c>
    </row>
    <row r="135" spans="1:19" x14ac:dyDescent="0.3">
      <c r="A135" t="s">
        <v>139</v>
      </c>
      <c r="B135" s="10">
        <f>_xll.SNL.Clients.Office.Excel.Functions.SPG(A135,"SP_IPO_DATE")</f>
        <v>32316</v>
      </c>
      <c r="C135" s="5">
        <f>_xll.SNL.Clients.Office.Excel.Functions.SPG(A135, "SP_VOLUME_AVG_WEEKLY_TO_SHARES_OUT", , "1M")</f>
        <v>12.42948618838526</v>
      </c>
      <c r="D135" s="5">
        <f>_xll.SNL.Clients.Office.Excel.Functions.SPG(A135, "SP_VOLUME_AVG_WEEKLY_TO_SHARES_OUT", , "3M")</f>
        <v>11.364285714489414</v>
      </c>
      <c r="E135" s="5">
        <f>_xll.SNL.Clients.Office.Excel.Functions.SPG(A135, "SP_VOLUME_AVG_DAILY_TO_1YR_AVG_DAILY", , "1M")</f>
        <v>85.86</v>
      </c>
      <c r="F135" s="5">
        <f>_xll.SNL.Clients.Office.Excel.Functions.SPG(A135, "SP_VOLUME_AVG_DAILY_TO_1YR_AVG_DAILY", , "3M")</f>
        <v>78.5</v>
      </c>
      <c r="G135" s="9" t="str">
        <f>_xll.SNL.Clients.Office.Excel.Functions.SPG(A135, "IQ_SECTOR")</f>
        <v>Information Technology</v>
      </c>
      <c r="H135" s="9" t="str">
        <f>_xll.SNL.Clients.Office.Excel.Functions.SPG(A135, "IQ_INDUSTRY_GROUP")</f>
        <v>Technology Hardware and Equipment</v>
      </c>
      <c r="I135" s="9" t="str">
        <f>_xll.SNL.Clients.Office.Excel.Functions.SPG(A135, "IQ_INDUSTRY")</f>
        <v>Technology Hardware, Storage and Peripherals</v>
      </c>
      <c r="J135" s="9" t="str">
        <f>_xll.SNL.Clients.Office.Excel.Functions.SPG(A135, "IQ_PRIMARY_INDUSTRY")</f>
        <v>Technology Hardware, Storage and Peripherals</v>
      </c>
      <c r="K135" s="9" t="str">
        <f>_xll.SNL.Clients.Office.Excel.Functions.SPG(A135, "NAICS_CODE", "Primary")</f>
        <v>33411 - Computer and Peripheral Equipment Manufacturing</v>
      </c>
      <c r="L135" s="9" t="str">
        <f>_xll.SNL.Clients.Office.Excel.Functions.SPG(A135, "SP_TOPICTAG")</f>
        <v>Software Development; Data Protection; Cloud Infrastructure; Cloud Security; Cloud Storage; Storage Management; Data Center Technology</v>
      </c>
      <c r="M135" s="5">
        <f>_xll.SNL.Clients.Office.Excel.Functions.SPG(A135, "SP_PCT_SHARES_OWNED_ALL_INSTITUTIONS")</f>
        <v>34.65</v>
      </c>
      <c r="N135" s="9" t="str">
        <f>_xll.SNL.Clients.Office.Excel.Functions.SPG(A135, "RD_CREDIT_RATING_GLOBAL", "Issuer Credit Rating", "Local Currency LT|0")</f>
        <v>BBB</v>
      </c>
      <c r="O135" s="9" t="str">
        <f>_xll.SNL.Clients.Office.Excel.Functions.SPG(A135, "RD_CWOL_GLOBAL", "Issuer Credit Rating", "Local Currency LT|0")</f>
        <v>Stable</v>
      </c>
      <c r="P135" s="9" t="str">
        <f>_xll.SNL.Clients.Office.Excel.Functions.SPG(A135, "RD_RATING_ACTION_GLOBAL", "Issuer Credit Rating", "Local Currency LT|0")</f>
        <v>Upgrade | CreditWatch/Outlook (09/29/2021)</v>
      </c>
      <c r="Q135" s="10">
        <f>_xll.SNL.Clients.Office.Excel.Functions.SPG(A135, "RD_LAST_REVIEW_DATE_GLOBAL", "Issuer Credit Rating", "Local Currency LT")</f>
        <v>45505</v>
      </c>
      <c r="R135" s="10">
        <f>_xll.SNL.Clients.Office.Excel.Functions.SPG(A135, "RD_CREDIT_RATING_DATE_GLOBAL", "Issuer Credit Rating", "Local Currency LT|0")</f>
        <v>44468</v>
      </c>
      <c r="S135" s="10">
        <f>_xll.SNL.Clients.Office.Excel.Functions.SPG(A135, "RD_CREDIT_WATCH_OUTLOOK_DATE_GLOBAL", "Issuer Credit Rating", "Local Currency LT|0")</f>
        <v>44468</v>
      </c>
    </row>
    <row r="136" spans="1:19" x14ac:dyDescent="0.3">
      <c r="A136" t="s">
        <v>140</v>
      </c>
      <c r="B136" t="str">
        <f>_xll.SNL.Clients.Office.Excel.Functions.SPG(A136,"SP_IPO_DATE")</f>
        <v/>
      </c>
      <c r="C136" s="5">
        <f>_xll.SNL.Clients.Office.Excel.Functions.SPG(A136, "SP_VOLUME_AVG_WEEKLY_TO_SHARES_OUT", , "1M")</f>
        <v>6.192799691384403</v>
      </c>
      <c r="D136" s="5">
        <f>_xll.SNL.Clients.Office.Excel.Functions.SPG(A136, "SP_VOLUME_AVG_WEEKLY_TO_SHARES_OUT", , "3M")</f>
        <v>5.8746800307854876</v>
      </c>
      <c r="E136" s="5">
        <f>_xll.SNL.Clients.Office.Excel.Functions.SPG(A136, "SP_VOLUME_AVG_DAILY_TO_1YR_AVG_DAILY", , "1M")</f>
        <v>91.58</v>
      </c>
      <c r="F136" s="5">
        <f>_xll.SNL.Clients.Office.Excel.Functions.SPG(A136, "SP_VOLUME_AVG_DAILY_TO_1YR_AVG_DAILY", , "3M")</f>
        <v>86.88</v>
      </c>
      <c r="G136" s="9" t="str">
        <f>_xll.SNL.Clients.Office.Excel.Functions.SPG(A136, "IQ_SECTOR")</f>
        <v>Industrials</v>
      </c>
      <c r="H136" s="9" t="str">
        <f>_xll.SNL.Clients.Office.Excel.Functions.SPG(A136, "IQ_INDUSTRY_GROUP")</f>
        <v>Transportation</v>
      </c>
      <c r="I136" s="9" t="str">
        <f>_xll.SNL.Clients.Office.Excel.Functions.SPG(A136, "IQ_INDUSTRY")</f>
        <v>Passenger Airlines</v>
      </c>
      <c r="J136" s="9" t="str">
        <f>_xll.SNL.Clients.Office.Excel.Functions.SPG(A136, "IQ_PRIMARY_INDUSTRY")</f>
        <v>Passenger Airlines</v>
      </c>
      <c r="K136" s="9" t="str">
        <f>_xll.SNL.Clients.Office.Excel.Functions.SPG(A136, "NAICS_CODE", "Primary")</f>
        <v>48111 - Scheduled Air Transportation</v>
      </c>
      <c r="L136" s="9" t="str">
        <f>_xll.SNL.Clients.Office.Excel.Functions.SPG(A136, "SP_TOPICTAG")</f>
        <v>Business Travel; Fleet Management; Freight Service; Passenger Aircraft Manufacturing</v>
      </c>
      <c r="M136" s="5">
        <f>_xll.SNL.Clients.Office.Excel.Functions.SPG(A136, "SP_PCT_SHARES_OWNED_ALL_INSTITUTIONS")</f>
        <v>81.38</v>
      </c>
      <c r="N136" s="9" t="str">
        <f>_xll.SNL.Clients.Office.Excel.Functions.SPG(A136, "RD_CREDIT_RATING_GLOBAL", "Issuer Credit Rating", "Local Currency LT|0")</f>
        <v>BBB-</v>
      </c>
      <c r="O136" s="9" t="str">
        <f>_xll.SNL.Clients.Office.Excel.Functions.SPG(A136, "RD_CWOL_GLOBAL", "Issuer Credit Rating", "Local Currency LT|0")</f>
        <v>Stable</v>
      </c>
      <c r="P136" s="9" t="str">
        <f>_xll.SNL.Clients.Office.Excel.Functions.SPG(A136, "RD_RATING_ACTION_GLOBAL", "Issuer Credit Rating", "Local Currency LT|0")</f>
        <v>Upgrade | CreditWatch/Outlook (12/03/2024)</v>
      </c>
      <c r="Q136" s="10">
        <f>_xll.SNL.Clients.Office.Excel.Functions.SPG(A136, "RD_LAST_REVIEW_DATE_GLOBAL", "Issuer Credit Rating", "Local Currency LT")</f>
        <v>45629</v>
      </c>
      <c r="R136" s="10">
        <f>_xll.SNL.Clients.Office.Excel.Functions.SPG(A136, "RD_CREDIT_RATING_DATE_GLOBAL", "Issuer Credit Rating", "Local Currency LT|0")</f>
        <v>45629</v>
      </c>
      <c r="S136" s="10">
        <f>_xll.SNL.Clients.Office.Excel.Functions.SPG(A136, "RD_CREDIT_WATCH_OUTLOOK_DATE_GLOBAL", "Issuer Credit Rating", "Local Currency LT|0")</f>
        <v>45629</v>
      </c>
    </row>
    <row r="137" spans="1:19" x14ac:dyDescent="0.3">
      <c r="A137" t="s">
        <v>141</v>
      </c>
      <c r="B137" t="str">
        <f>_xll.SNL.Clients.Office.Excel.Functions.SPG(A137,"SP_IPO_DATE")</f>
        <v/>
      </c>
      <c r="C137" s="5">
        <f>_xll.SNL.Clients.Office.Excel.Functions.SPG(A137, "SP_VOLUME_AVG_WEEKLY_TO_SHARES_OUT", , "1M")</f>
        <v>6.8851028278566719</v>
      </c>
      <c r="D137" s="5">
        <f>_xll.SNL.Clients.Office.Excel.Functions.SPG(A137, "SP_VOLUME_AVG_WEEKLY_TO_SHARES_OUT", , "3M")</f>
        <v>7.5068172967849973</v>
      </c>
      <c r="E137" s="5">
        <f>_xll.SNL.Clients.Office.Excel.Functions.SPG(A137, "SP_VOLUME_AVG_DAILY_TO_1YR_AVG_DAILY", , "1M")</f>
        <v>114.14</v>
      </c>
      <c r="F137" s="5">
        <f>_xll.SNL.Clients.Office.Excel.Functions.SPG(A137, "SP_VOLUME_AVG_DAILY_TO_1YR_AVG_DAILY", , "3M")</f>
        <v>124.45</v>
      </c>
      <c r="G137" s="9" t="str">
        <f>_xll.SNL.Clients.Office.Excel.Functions.SPG(A137, "IQ_SECTOR")</f>
        <v>Energy</v>
      </c>
      <c r="H137" s="9" t="str">
        <f>_xll.SNL.Clients.Office.Excel.Functions.SPG(A137, "IQ_INDUSTRY_GROUP")</f>
        <v>Energy</v>
      </c>
      <c r="I137" s="9" t="str">
        <f>_xll.SNL.Clients.Office.Excel.Functions.SPG(A137, "IQ_INDUSTRY")</f>
        <v>Oil, Gas and Consumable Fuels</v>
      </c>
      <c r="J137" s="9" t="str">
        <f>_xll.SNL.Clients.Office.Excel.Functions.SPG(A137, "IQ_PRIMARY_INDUSTRY")</f>
        <v>Oil and Gas Exploration and Production</v>
      </c>
      <c r="K137" s="9" t="str">
        <f>_xll.SNL.Clients.Office.Excel.Functions.SPG(A137, "NAICS_CODE", "Primary")</f>
        <v>2111 - Oil and Gas Extraction</v>
      </c>
      <c r="L137" s="9" t="str">
        <f>_xll.SNL.Clients.Office.Excel.Functions.SPG(A137, "SP_TOPICTAG")</f>
        <v/>
      </c>
      <c r="M137" s="5">
        <f>_xll.SNL.Clients.Office.Excel.Functions.SPG(A137, "SP_PCT_SHARES_OWNED_ALL_INSTITUTIONS")</f>
        <v>72.27</v>
      </c>
      <c r="N137" s="9" t="str">
        <f>_xll.SNL.Clients.Office.Excel.Functions.SPG(A137, "RD_CREDIT_RATING_GLOBAL", "Issuer Credit Rating", "Local Currency LT|0")</f>
        <v>BBB</v>
      </c>
      <c r="O137" s="9" t="str">
        <f>_xll.SNL.Clients.Office.Excel.Functions.SPG(A137, "RD_CWOL_GLOBAL", "Issuer Credit Rating", "Local Currency LT|0")</f>
        <v>Stable</v>
      </c>
      <c r="P137" s="9" t="str">
        <f>_xll.SNL.Clients.Office.Excel.Functions.SPG(A137, "RD_RATING_ACTION_GLOBAL", "Issuer Credit Rating", "Local Currency LT|0")</f>
        <v>Upgrade | CreditWatch/Outlook (04/20/2022)</v>
      </c>
      <c r="Q137" s="10">
        <f>_xll.SNL.Clients.Office.Excel.Functions.SPG(A137, "RD_LAST_REVIEW_DATE_GLOBAL", "Issuer Credit Rating", "Local Currency LT")</f>
        <v>45561</v>
      </c>
      <c r="R137" s="10">
        <f>_xll.SNL.Clients.Office.Excel.Functions.SPG(A137, "RD_CREDIT_RATING_DATE_GLOBAL", "Issuer Credit Rating", "Local Currency LT|0")</f>
        <v>44671</v>
      </c>
      <c r="S137" s="10">
        <f>_xll.SNL.Clients.Office.Excel.Functions.SPG(A137, "RD_CREDIT_WATCH_OUTLOOK_DATE_GLOBAL", "Issuer Credit Rating", "Local Currency LT|0")</f>
        <v>44671</v>
      </c>
    </row>
    <row r="138" spans="1:19" x14ac:dyDescent="0.3">
      <c r="A138" t="s">
        <v>142</v>
      </c>
      <c r="B138" s="10">
        <f>_xll.SNL.Clients.Office.Excel.Functions.SPG(A138,"SP_IPO_DATE")</f>
        <v>38455</v>
      </c>
      <c r="C138" s="5">
        <f>_xll.SNL.Clients.Office.Excel.Functions.SPG(A138, "SP_VOLUME_AVG_WEEKLY_TO_SHARES_OUT", , "1M")</f>
        <v>4.4601635199120224</v>
      </c>
      <c r="D138" s="5">
        <f>_xll.SNL.Clients.Office.Excel.Functions.SPG(A138, "SP_VOLUME_AVG_WEEKLY_TO_SHARES_OUT", , "3M")</f>
        <v>4.4437547121042815</v>
      </c>
      <c r="E138" s="5">
        <f>_xll.SNL.Clients.Office.Excel.Functions.SPG(A138, "SP_VOLUME_AVG_DAILY_TO_1YR_AVG_DAILY", , "1M")</f>
        <v>88.42</v>
      </c>
      <c r="F138" s="5">
        <f>_xll.SNL.Clients.Office.Excel.Functions.SPG(A138, "SP_VOLUME_AVG_DAILY_TO_1YR_AVG_DAILY", , "3M")</f>
        <v>88.09</v>
      </c>
      <c r="G138" s="9" t="str">
        <f>_xll.SNL.Clients.Office.Excel.Functions.SPG(A138, "IQ_SECTOR")</f>
        <v>Health Care</v>
      </c>
      <c r="H138" s="9" t="str">
        <f>_xll.SNL.Clients.Office.Excel.Functions.SPG(A138, "IQ_INDUSTRY_GROUP")</f>
        <v>Health Care Equipment and Services</v>
      </c>
      <c r="I138" s="9" t="str">
        <f>_xll.SNL.Clients.Office.Excel.Functions.SPG(A138, "IQ_INDUSTRY")</f>
        <v>Health Care Equipment and Supplies</v>
      </c>
      <c r="J138" s="9" t="str">
        <f>_xll.SNL.Clients.Office.Excel.Functions.SPG(A138, "IQ_PRIMARY_INDUSTRY")</f>
        <v>Health Care Equipment</v>
      </c>
      <c r="K138" s="9" t="str">
        <f>_xll.SNL.Clients.Office.Excel.Functions.SPG(A138, "NAICS_CODE", "Primary")</f>
        <v>334510 - Electromedical and Electrotherapeutic Apparatus Manufacturing</v>
      </c>
      <c r="L138" s="9" t="str">
        <f>_xll.SNL.Clients.Office.Excel.Functions.SPG(A138, "SP_TOPICTAG")</f>
        <v>Health Diagnostics; MHealth; Wearables; Diabetes; Endocrinology</v>
      </c>
      <c r="M138" s="5">
        <f>_xll.SNL.Clients.Office.Excel.Functions.SPG(A138, "SP_PCT_SHARES_OWNED_ALL_INSTITUTIONS")</f>
        <v>96.11</v>
      </c>
      <c r="N138" s="9" t="str">
        <f>_xll.SNL.Clients.Office.Excel.Functions.SPG(A138, "RD_CREDIT_RATING_GLOBAL", "Issuer Credit Rating", "Local Currency LT|0")</f>
        <v/>
      </c>
      <c r="O138" s="9" t="str">
        <f>_xll.SNL.Clients.Office.Excel.Functions.SPG(A138, "RD_CWOL_GLOBAL", "Issuer Credit Rating", "Local Currency LT|0")</f>
        <v/>
      </c>
      <c r="P138" s="9" t="str">
        <f>_xll.SNL.Clients.Office.Excel.Functions.SPG(A138, "RD_RATING_ACTION_GLOBAL", "Issuer Credit Rating", "Local Currency LT|0")</f>
        <v/>
      </c>
      <c r="Q138" s="10" t="str">
        <f>_xll.SNL.Clients.Office.Excel.Functions.SPG(A138, "RD_LAST_REVIEW_DATE_GLOBAL", "Issuer Credit Rating", "Local Currency LT")</f>
        <v/>
      </c>
      <c r="R138" s="10" t="str">
        <f>_xll.SNL.Clients.Office.Excel.Functions.SPG(A138, "RD_CREDIT_RATING_DATE_GLOBAL", "Issuer Credit Rating", "Local Currency LT|0")</f>
        <v/>
      </c>
      <c r="S138" s="10" t="str">
        <f>_xll.SNL.Clients.Office.Excel.Functions.SPG(A138, "RD_CREDIT_WATCH_OUTLOOK_DATE_GLOBAL", "Issuer Credit Rating", "Local Currency LT|0")</f>
        <v/>
      </c>
    </row>
    <row r="139" spans="1:19" x14ac:dyDescent="0.3">
      <c r="A139" t="s">
        <v>143</v>
      </c>
      <c r="B139" s="10">
        <f>_xll.SNL.Clients.Office.Excel.Functions.SPG(A139,"SP_IPO_DATE")</f>
        <v>41193</v>
      </c>
      <c r="C139" s="5">
        <f>_xll.SNL.Clients.Office.Excel.Functions.SPG(A139, "SP_VOLUME_AVG_WEEKLY_TO_SHARES_OUT", , "1M")</f>
        <v>3.3399503296752302</v>
      </c>
      <c r="D139" s="5">
        <f>_xll.SNL.Clients.Office.Excel.Functions.SPG(A139, "SP_VOLUME_AVG_WEEKLY_TO_SHARES_OUT", , "3M")</f>
        <v>3.5977341129650431</v>
      </c>
      <c r="E139" s="5">
        <f>_xll.SNL.Clients.Office.Excel.Functions.SPG(A139, "SP_VOLUME_AVG_DAILY_TO_1YR_AVG_DAILY", , "1M")</f>
        <v>105.83</v>
      </c>
      <c r="F139" s="5">
        <f>_xll.SNL.Clients.Office.Excel.Functions.SPG(A139, "SP_VOLUME_AVG_DAILY_TO_1YR_AVG_DAILY", , "3M")</f>
        <v>114</v>
      </c>
      <c r="G139" s="9" t="str">
        <f>_xll.SNL.Clients.Office.Excel.Functions.SPG(A139, "IQ_SECTOR")</f>
        <v>Energy</v>
      </c>
      <c r="H139" s="9" t="str">
        <f>_xll.SNL.Clients.Office.Excel.Functions.SPG(A139, "IQ_INDUSTRY_GROUP")</f>
        <v>Energy</v>
      </c>
      <c r="I139" s="9" t="str">
        <f>_xll.SNL.Clients.Office.Excel.Functions.SPG(A139, "IQ_INDUSTRY")</f>
        <v>Oil, Gas and Consumable Fuels</v>
      </c>
      <c r="J139" s="9" t="str">
        <f>_xll.SNL.Clients.Office.Excel.Functions.SPG(A139, "IQ_PRIMARY_INDUSTRY")</f>
        <v>Oil and Gas Exploration and Production</v>
      </c>
      <c r="K139" s="9" t="str">
        <f>_xll.SNL.Clients.Office.Excel.Functions.SPG(A139, "NAICS_CODE", "Primary")</f>
        <v>2111 - Oil and Gas Extraction</v>
      </c>
      <c r="L139" s="9" t="str">
        <f>_xll.SNL.Clients.Office.Excel.Functions.SPG(A139, "SP_TOPICTAG")</f>
        <v/>
      </c>
      <c r="M139" s="5">
        <f>_xll.SNL.Clients.Office.Excel.Functions.SPG(A139, "SP_PCT_SHARES_OWNED_ALL_INSTITUTIONS")</f>
        <v>58.87</v>
      </c>
      <c r="N139" s="9" t="str">
        <f>_xll.SNL.Clients.Office.Excel.Functions.SPG(A139, "RD_CREDIT_RATING_GLOBAL", "Issuer Credit Rating", "Local Currency LT|0")</f>
        <v>BBB</v>
      </c>
      <c r="O139" s="9" t="str">
        <f>_xll.SNL.Clients.Office.Excel.Functions.SPG(A139, "RD_CWOL_GLOBAL", "Issuer Credit Rating", "Local Currency LT|0")</f>
        <v>Stable</v>
      </c>
      <c r="P139" s="9" t="str">
        <f>_xll.SNL.Clients.Office.Excel.Functions.SPG(A139, "RD_RATING_ACTION_GLOBAL", "Issuer Credit Rating", "Local Currency LT|0")</f>
        <v>Upgrade | CreditWatch/Outlook (09/19/2024)</v>
      </c>
      <c r="Q139" s="10">
        <f>_xll.SNL.Clients.Office.Excel.Functions.SPG(A139, "RD_LAST_REVIEW_DATE_GLOBAL", "Issuer Credit Rating", "Local Currency LT")</f>
        <v>45611</v>
      </c>
      <c r="R139" s="10">
        <f>_xll.SNL.Clients.Office.Excel.Functions.SPG(A139, "RD_CREDIT_RATING_DATE_GLOBAL", "Issuer Credit Rating", "Local Currency LT|0")</f>
        <v>45554</v>
      </c>
      <c r="S139" s="10">
        <f>_xll.SNL.Clients.Office.Excel.Functions.SPG(A139, "RD_CREDIT_WATCH_OUTLOOK_DATE_GLOBAL", "Issuer Credit Rating", "Local Currency LT|0")</f>
        <v>45554</v>
      </c>
    </row>
    <row r="140" spans="1:19" x14ac:dyDescent="0.3">
      <c r="A140" t="s">
        <v>144</v>
      </c>
      <c r="B140" s="10">
        <f>_xll.SNL.Clients.Office.Excel.Functions.SPG(A140,"SP_IPO_DATE")</f>
        <v>38288</v>
      </c>
      <c r="C140" s="5">
        <f>_xll.SNL.Clients.Office.Excel.Functions.SPG(A140, "SP_VOLUME_AVG_WEEKLY_TO_SHARES_OUT", , "1M")</f>
        <v>3.5778597050564511</v>
      </c>
      <c r="D140" s="5">
        <f>_xll.SNL.Clients.Office.Excel.Functions.SPG(A140, "SP_VOLUME_AVG_WEEKLY_TO_SHARES_OUT", , "3M")</f>
        <v>3.1497913345369937</v>
      </c>
      <c r="E140" s="5">
        <f>_xll.SNL.Clients.Office.Excel.Functions.SPG(A140, "SP_VOLUME_AVG_DAILY_TO_1YR_AVG_DAILY", , "1M")</f>
        <v>123.76</v>
      </c>
      <c r="F140" s="5">
        <f>_xll.SNL.Clients.Office.Excel.Functions.SPG(A140, "SP_VOLUME_AVG_DAILY_TO_1YR_AVG_DAILY", , "3M")</f>
        <v>108.95</v>
      </c>
      <c r="G140" s="9" t="str">
        <f>_xll.SNL.Clients.Office.Excel.Functions.SPG(A140, "IQ_SECTOR")</f>
        <v>Real Estate</v>
      </c>
      <c r="H140" s="9" t="str">
        <f>_xll.SNL.Clients.Office.Excel.Functions.SPG(A140, "IQ_INDUSTRY_GROUP")</f>
        <v>Equity Real Estate Investment Trusts (REITs)</v>
      </c>
      <c r="I140" s="9" t="str">
        <f>_xll.SNL.Clients.Office.Excel.Functions.SPG(A140, "IQ_INDUSTRY")</f>
        <v>Specialized REITs</v>
      </c>
      <c r="J140" s="9" t="str">
        <f>_xll.SNL.Clients.Office.Excel.Functions.SPG(A140, "IQ_PRIMARY_INDUSTRY")</f>
        <v>Data Center REITs</v>
      </c>
      <c r="K140" s="9" t="str">
        <f>_xll.SNL.Clients.Office.Excel.Functions.SPG(A140, "NAICS_CODE", "Primary")</f>
        <v>531210 - Offices of Real Estate Agents and Brokers</v>
      </c>
      <c r="L140" s="9" t="str">
        <f>_xll.SNL.Clients.Office.Excel.Functions.SPG(A140, "SP_TOPICTAG")</f>
        <v>Data Centers and Facilities</v>
      </c>
      <c r="M140" s="5">
        <f>_xll.SNL.Clients.Office.Excel.Functions.SPG(A140, "SP_PCT_SHARES_OWNED_ALL_INSTITUTIONS")</f>
        <v>93.24</v>
      </c>
      <c r="N140" s="9" t="str">
        <f>_xll.SNL.Clients.Office.Excel.Functions.SPG(A140, "RD_CREDIT_RATING_GLOBAL", "Issuer Credit Rating", "Local Currency LT|0")</f>
        <v>BBB</v>
      </c>
      <c r="O140" s="9" t="str">
        <f>_xll.SNL.Clients.Office.Excel.Functions.SPG(A140, "RD_CWOL_GLOBAL", "Issuer Credit Rating", "Local Currency LT|0")</f>
        <v>Stable</v>
      </c>
      <c r="P140" s="9" t="str">
        <f>_xll.SNL.Clients.Office.Excel.Functions.SPG(A140, "RD_RATING_ACTION_GLOBAL", "Issuer Credit Rating", "Local Currency LT|0")</f>
        <v>CreditWatch/Outlook (12/14/2023)</v>
      </c>
      <c r="Q140" s="10">
        <f>_xll.SNL.Clients.Office.Excel.Functions.SPG(A140, "RD_LAST_REVIEW_DATE_GLOBAL", "Issuer Credit Rating", "Local Currency LT")</f>
        <v>45538</v>
      </c>
      <c r="R140" s="10">
        <f>_xll.SNL.Clients.Office.Excel.Functions.SPG(A140, "RD_CREDIT_RATING_DATE_GLOBAL", "Issuer Credit Rating", "Local Currency LT|0")</f>
        <v>40129</v>
      </c>
      <c r="S140" s="10">
        <f>_xll.SNL.Clients.Office.Excel.Functions.SPG(A140, "RD_CREDIT_WATCH_OUTLOOK_DATE_GLOBAL", "Issuer Credit Rating", "Local Currency LT|0")</f>
        <v>45274</v>
      </c>
    </row>
    <row r="141" spans="1:19" x14ac:dyDescent="0.3">
      <c r="A141" t="s">
        <v>145</v>
      </c>
      <c r="B141" t="str">
        <f>_xll.SNL.Clients.Office.Excel.Functions.SPG(A141,"SP_IPO_DATE")</f>
        <v/>
      </c>
      <c r="C141" s="5">
        <f>_xll.SNL.Clients.Office.Excel.Functions.SPG(A141, "SP_VOLUME_AVG_WEEKLY_TO_SHARES_OUT", , "1M")</f>
        <v>3.0591730338755854</v>
      </c>
      <c r="D141" s="5">
        <f>_xll.SNL.Clients.Office.Excel.Functions.SPG(A141, "SP_VOLUME_AVG_WEEKLY_TO_SHARES_OUT", , "3M")</f>
        <v>2.8916168376202833</v>
      </c>
      <c r="E141" s="5">
        <f>_xll.SNL.Clients.Office.Excel.Functions.SPG(A141, "SP_VOLUME_AVG_DAILY_TO_1YR_AVG_DAILY", , "1M")</f>
        <v>99.97</v>
      </c>
      <c r="F141" s="5">
        <f>_xll.SNL.Clients.Office.Excel.Functions.SPG(A141, "SP_VOLUME_AVG_DAILY_TO_1YR_AVG_DAILY", , "3M")</f>
        <v>94.5</v>
      </c>
      <c r="G141" s="9" t="str">
        <f>_xll.SNL.Clients.Office.Excel.Functions.SPG(A141, "IQ_SECTOR")</f>
        <v>Financials</v>
      </c>
      <c r="H141" s="9" t="str">
        <f>_xll.SNL.Clients.Office.Excel.Functions.SPG(A141, "IQ_INDUSTRY_GROUP")</f>
        <v>Financial Services</v>
      </c>
      <c r="I141" s="9" t="str">
        <f>_xll.SNL.Clients.Office.Excel.Functions.SPG(A141, "IQ_INDUSTRY")</f>
        <v>Consumer Finance</v>
      </c>
      <c r="J141" s="9" t="str">
        <f>_xll.SNL.Clients.Office.Excel.Functions.SPG(A141, "IQ_PRIMARY_INDUSTRY")</f>
        <v>Consumer Finance</v>
      </c>
      <c r="K141" s="9" t="str">
        <f>_xll.SNL.Clients.Office.Excel.Functions.SPG(A141, "NAICS_CODE", "Primary")</f>
        <v>522210 - Credit Card Issuing</v>
      </c>
      <c r="L141" s="9" t="str">
        <f>_xll.SNL.Clients.Office.Excel.Functions.SPG(A141, "SP_TOPICTAG")</f>
        <v>Anti-Fraud; Consumer Lending; Credit Cards; Fintech; Authentication; Digital Brokerage; Payment Facilitator Enablers; Online Payments</v>
      </c>
      <c r="M141" s="5">
        <f>_xll.SNL.Clients.Office.Excel.Functions.SPG(A141, "SP_PCT_SHARES_OWNED_ALL_INSTITUTIONS")</f>
        <v>85.36</v>
      </c>
      <c r="N141" s="9" t="str">
        <f>_xll.SNL.Clients.Office.Excel.Functions.SPG(A141, "RD_CREDIT_RATING_GLOBAL", "Issuer Credit Rating", "Local Currency LT|0")</f>
        <v>BBB-</v>
      </c>
      <c r="O141" s="9" t="str">
        <f>_xll.SNL.Clients.Office.Excel.Functions.SPG(A141, "RD_CWOL_GLOBAL", "Issuer Credit Rating", "Local Currency LT|0")</f>
        <v>Watch Pos</v>
      </c>
      <c r="P141" s="9" t="str">
        <f>_xll.SNL.Clients.Office.Excel.Functions.SPG(A141, "RD_RATING_ACTION_GLOBAL", "Issuer Credit Rating", "Local Currency LT|0")</f>
        <v>CreditWatch/Outlook (02/21/2024)</v>
      </c>
      <c r="Q141" s="10">
        <f>_xll.SNL.Clients.Office.Excel.Functions.SPG(A141, "RD_LAST_REVIEW_DATE_GLOBAL", "Issuer Credit Rating", "Local Currency LT")</f>
        <v>45618</v>
      </c>
      <c r="R141" s="10">
        <f>_xll.SNL.Clients.Office.Excel.Functions.SPG(A141, "RD_CREDIT_RATING_DATE_GLOBAL", "Issuer Credit Rating", "Local Currency LT|0")</f>
        <v>39206</v>
      </c>
      <c r="S141" s="10">
        <f>_xll.SNL.Clients.Office.Excel.Functions.SPG(A141, "RD_CREDIT_WATCH_OUTLOOK_DATE_GLOBAL", "Issuer Credit Rating", "Local Currency LT|0")</f>
        <v>45343</v>
      </c>
    </row>
    <row r="142" spans="1:19" x14ac:dyDescent="0.3">
      <c r="A142" t="s">
        <v>146</v>
      </c>
      <c r="B142" s="10">
        <f>_xll.SNL.Clients.Office.Excel.Functions.SPG(A142,"SP_IPO_DATE")</f>
        <v>40129</v>
      </c>
      <c r="C142" s="5">
        <f>_xll.SNL.Clients.Office.Excel.Functions.SPG(A142, "SP_VOLUME_AVG_WEEKLY_TO_SHARES_OUT", , "1M")</f>
        <v>7.7560942034902709</v>
      </c>
      <c r="D142" s="5">
        <f>_xll.SNL.Clients.Office.Excel.Functions.SPG(A142, "SP_VOLUME_AVG_WEEKLY_TO_SHARES_OUT", , "3M")</f>
        <v>8.7103486285367051</v>
      </c>
      <c r="E142" s="5">
        <f>_xll.SNL.Clients.Office.Excel.Functions.SPG(A142, "SP_VOLUME_AVG_DAILY_TO_1YR_AVG_DAILY", , "1M")</f>
        <v>99.13</v>
      </c>
      <c r="F142" s="5">
        <f>_xll.SNL.Clients.Office.Excel.Functions.SPG(A142, "SP_VOLUME_AVG_DAILY_TO_1YR_AVG_DAILY", , "3M")</f>
        <v>111.32</v>
      </c>
      <c r="G142" s="9" t="str">
        <f>_xll.SNL.Clients.Office.Excel.Functions.SPG(A142, "IQ_SECTOR")</f>
        <v>Consumer Staples</v>
      </c>
      <c r="H142" s="9" t="str">
        <f>_xll.SNL.Clients.Office.Excel.Functions.SPG(A142, "IQ_INDUSTRY_GROUP")</f>
        <v>Consumer Staples Distribution and Retail</v>
      </c>
      <c r="I142" s="9" t="str">
        <f>_xll.SNL.Clients.Office.Excel.Functions.SPG(A142, "IQ_INDUSTRY")</f>
        <v>Consumer Staples Distribution and Retail</v>
      </c>
      <c r="J142" s="9" t="str">
        <f>_xll.SNL.Clients.Office.Excel.Functions.SPG(A142, "IQ_PRIMARY_INDUSTRY")</f>
        <v>Consumer Staples Merchandise Retail</v>
      </c>
      <c r="K142" s="9" t="str">
        <f>_xll.SNL.Clients.Office.Excel.Functions.SPG(A142, "NAICS_CODE", "Primary")</f>
        <v>45521 - Warehouse Clubs, Supercenters, and Other General Merchandise Retailers</v>
      </c>
      <c r="L142" s="9" t="str">
        <f>_xll.SNL.Clients.Office.Excel.Functions.SPG(A142, "SP_TOPICTAG")</f>
        <v>Fast-Moving Consumer Goods</v>
      </c>
      <c r="M142" s="5">
        <f>_xll.SNL.Clients.Office.Excel.Functions.SPG(A142, "SP_PCT_SHARES_OWNED_ALL_INSTITUTIONS")</f>
        <v>93.26</v>
      </c>
      <c r="N142" s="9" t="str">
        <f>_xll.SNL.Clients.Office.Excel.Functions.SPG(A142, "RD_CREDIT_RATING_GLOBAL", "Issuer Credit Rating", "Local Currency LT|0")</f>
        <v>BBB</v>
      </c>
      <c r="O142" s="9" t="str">
        <f>_xll.SNL.Clients.Office.Excel.Functions.SPG(A142, "RD_CWOL_GLOBAL", "Issuer Credit Rating", "Local Currency LT|0")</f>
        <v>Negative</v>
      </c>
      <c r="P142" s="9" t="str">
        <f>_xll.SNL.Clients.Office.Excel.Functions.SPG(A142, "RD_RATING_ACTION_GLOBAL", "Issuer Credit Rating", "Local Currency LT|0")</f>
        <v>CreditWatch/Outlook (03/21/2024)</v>
      </c>
      <c r="Q142" s="10">
        <f>_xll.SNL.Clients.Office.Excel.Functions.SPG(A142, "RD_LAST_REVIEW_DATE_GLOBAL", "Issuer Credit Rating", "Local Currency LT")</f>
        <v>45541</v>
      </c>
      <c r="R142" s="10">
        <f>_xll.SNL.Clients.Office.Excel.Functions.SPG(A142, "RD_CREDIT_RATING_DATE_GLOBAL", "Issuer Credit Rating", "Local Currency LT|0")</f>
        <v>42292</v>
      </c>
      <c r="S142" s="10">
        <f>_xll.SNL.Clients.Office.Excel.Functions.SPG(A142, "RD_CREDIT_WATCH_OUTLOOK_DATE_GLOBAL", "Issuer Credit Rating", "Local Currency LT|0")</f>
        <v>45372</v>
      </c>
    </row>
    <row r="143" spans="1:19" x14ac:dyDescent="0.3">
      <c r="A143" t="s">
        <v>147</v>
      </c>
      <c r="B143" t="str">
        <f>_xll.SNL.Clients.Office.Excel.Functions.SPG(A143,"SP_IPO_DATE")</f>
        <v/>
      </c>
      <c r="C143" s="5">
        <f>_xll.SNL.Clients.Office.Excel.Functions.SPG(A143, "SP_VOLUME_AVG_WEEKLY_TO_SHARES_OUT", , "1M")</f>
        <v>6.0087712059935763</v>
      </c>
      <c r="D143" s="5">
        <f>_xll.SNL.Clients.Office.Excel.Functions.SPG(A143, "SP_VOLUME_AVG_WEEKLY_TO_SHARES_OUT", , "3M")</f>
        <v>8.2869339599122824</v>
      </c>
      <c r="E143" s="5">
        <f>_xll.SNL.Clients.Office.Excel.Functions.SPG(A143, "SP_VOLUME_AVG_DAILY_TO_1YR_AVG_DAILY", , "1M")</f>
        <v>74.27</v>
      </c>
      <c r="F143" s="5">
        <f>_xll.SNL.Clients.Office.Excel.Functions.SPG(A143, "SP_VOLUME_AVG_DAILY_TO_1YR_AVG_DAILY", , "3M")</f>
        <v>102.43</v>
      </c>
      <c r="G143" s="9" t="str">
        <f>_xll.SNL.Clients.Office.Excel.Functions.SPG(A143, "IQ_SECTOR")</f>
        <v>Consumer Staples</v>
      </c>
      <c r="H143" s="9" t="str">
        <f>_xll.SNL.Clients.Office.Excel.Functions.SPG(A143, "IQ_INDUSTRY_GROUP")</f>
        <v>Consumer Staples Distribution and Retail</v>
      </c>
      <c r="I143" s="9" t="str">
        <f>_xll.SNL.Clients.Office.Excel.Functions.SPG(A143, "IQ_INDUSTRY")</f>
        <v>Consumer Staples Distribution and Retail</v>
      </c>
      <c r="J143" s="9" t="str">
        <f>_xll.SNL.Clients.Office.Excel.Functions.SPG(A143, "IQ_PRIMARY_INDUSTRY")</f>
        <v>Consumer Staples Merchandise Retail</v>
      </c>
      <c r="K143" s="9" t="str">
        <f>_xll.SNL.Clients.Office.Excel.Functions.SPG(A143, "NAICS_CODE", "Primary")</f>
        <v>455219 - All Other General Merchandise Retailers</v>
      </c>
      <c r="L143" s="9" t="str">
        <f>_xll.SNL.Clients.Office.Excel.Functions.SPG(A143, "SP_TOPICTAG")</f>
        <v>Fast-Moving Consumer Goods; Lifestyle; Online Grocery</v>
      </c>
      <c r="M143" s="5">
        <f>_xll.SNL.Clients.Office.Excel.Functions.SPG(A143, "SP_PCT_SHARES_OWNED_ALL_INSTITUTIONS")</f>
        <v>90.62</v>
      </c>
      <c r="N143" s="9" t="str">
        <f>_xll.SNL.Clients.Office.Excel.Functions.SPG(A143, "RD_CREDIT_RATING_GLOBAL", "Issuer Credit Rating", "Local Currency LT|0")</f>
        <v>BBB</v>
      </c>
      <c r="O143" s="9" t="str">
        <f>_xll.SNL.Clients.Office.Excel.Functions.SPG(A143, "RD_CWOL_GLOBAL", "Issuer Credit Rating", "Local Currency LT|0")</f>
        <v>Stable</v>
      </c>
      <c r="P143" s="9" t="str">
        <f>_xll.SNL.Clients.Office.Excel.Functions.SPG(A143, "RD_RATING_ACTION_GLOBAL", "Issuer Credit Rating", "Local Currency LT|0")</f>
        <v>Upgrade | CreditWatch/Outlook (12/10/2020)</v>
      </c>
      <c r="Q143" s="10">
        <f>_xll.SNL.Clients.Office.Excel.Functions.SPG(A143, "RD_LAST_REVIEW_DATE_GLOBAL", "Issuer Credit Rating", "Local Currency LT")</f>
        <v>45684</v>
      </c>
      <c r="R143" s="10">
        <f>_xll.SNL.Clients.Office.Excel.Functions.SPG(A143, "RD_CREDIT_RATING_DATE_GLOBAL", "Issuer Credit Rating", "Local Currency LT|0")</f>
        <v>44175</v>
      </c>
      <c r="S143" s="10">
        <f>_xll.SNL.Clients.Office.Excel.Functions.SPG(A143, "RD_CREDIT_WATCH_OUTLOOK_DATE_GLOBAL", "Issuer Credit Rating", "Local Currency LT|0")</f>
        <v>44175</v>
      </c>
    </row>
    <row r="144" spans="1:19" x14ac:dyDescent="0.3">
      <c r="A144" t="s">
        <v>148</v>
      </c>
      <c r="B144" t="str">
        <f>_xll.SNL.Clients.Office.Excel.Functions.SPG(A144,"SP_IPO_DATE")</f>
        <v/>
      </c>
      <c r="C144" s="5">
        <f>_xll.SNL.Clients.Office.Excel.Functions.SPG(A144, "SP_VOLUME_AVG_WEEKLY_TO_SHARES_OUT", , "1M")</f>
        <v>2.8477937828729005</v>
      </c>
      <c r="D144" s="5">
        <f>_xll.SNL.Clients.Office.Excel.Functions.SPG(A144, "SP_VOLUME_AVG_WEEKLY_TO_SHARES_OUT", , "3M")</f>
        <v>2.7166313494971397</v>
      </c>
      <c r="E144" s="5">
        <f>_xll.SNL.Clients.Office.Excel.Functions.SPG(A144, "SP_VOLUME_AVG_DAILY_TO_1YR_AVG_DAILY", , "1M")</f>
        <v>107.65</v>
      </c>
      <c r="F144" s="5">
        <f>_xll.SNL.Clients.Office.Excel.Functions.SPG(A144, "SP_VOLUME_AVG_DAILY_TO_1YR_AVG_DAILY", , "3M")</f>
        <v>102.7</v>
      </c>
      <c r="G144" s="9" t="str">
        <f>_xll.SNL.Clients.Office.Excel.Functions.SPG(A144, "IQ_SECTOR")</f>
        <v>Utilities</v>
      </c>
      <c r="H144" s="9" t="str">
        <f>_xll.SNL.Clients.Office.Excel.Functions.SPG(A144, "IQ_INDUSTRY_GROUP")</f>
        <v>Utilities</v>
      </c>
      <c r="I144" s="9" t="str">
        <f>_xll.SNL.Clients.Office.Excel.Functions.SPG(A144, "IQ_INDUSTRY")</f>
        <v>Multi-Utilities</v>
      </c>
      <c r="J144" s="9" t="str">
        <f>_xll.SNL.Clients.Office.Excel.Functions.SPG(A144, "IQ_PRIMARY_INDUSTRY")</f>
        <v>Multi-Utilities</v>
      </c>
      <c r="K144" s="9" t="str">
        <f>_xll.SNL.Clients.Office.Excel.Functions.SPG(A144, "NAICS_CODE", "Primary")</f>
        <v>2211 - Electric Power Generation, Transmission and Distribution</v>
      </c>
      <c r="L144" s="9" t="str">
        <f>_xll.SNL.Clients.Office.Excel.Functions.SPG(A144, "SP_TOPICTAG")</f>
        <v>Energy Storage; Conventional Nuclear; Utility Scale Solar; Onshore and Offshore Wind</v>
      </c>
      <c r="M144" s="5">
        <f>_xll.SNL.Clients.Office.Excel.Functions.SPG(A144, "SP_PCT_SHARES_OWNED_ALL_INSTITUTIONS")</f>
        <v>77.94</v>
      </c>
      <c r="N144" s="9" t="str">
        <f>_xll.SNL.Clients.Office.Excel.Functions.SPG(A144, "RD_CREDIT_RATING_GLOBAL", "Issuer Credit Rating", "Local Currency LT|0")</f>
        <v>BBB+</v>
      </c>
      <c r="O144" s="9" t="str">
        <f>_xll.SNL.Clients.Office.Excel.Functions.SPG(A144, "RD_CWOL_GLOBAL", "Issuer Credit Rating", "Local Currency LT|0")</f>
        <v>Stable</v>
      </c>
      <c r="P144" s="9" t="str">
        <f>_xll.SNL.Clients.Office.Excel.Functions.SPG(A144, "RD_RATING_ACTION_GLOBAL", "Issuer Credit Rating", "Local Currency LT|0")</f>
        <v>CreditWatch/Outlook (06/06/2024)</v>
      </c>
      <c r="Q144" s="10">
        <f>_xll.SNL.Clients.Office.Excel.Functions.SPG(A144, "RD_LAST_REVIEW_DATE_GLOBAL", "Issuer Credit Rating", "Local Currency LT")</f>
        <v>45449</v>
      </c>
      <c r="R144" s="10">
        <f>_xll.SNL.Clients.Office.Excel.Functions.SPG(A144, "RD_CREDIT_RATING_DATE_GLOBAL", "Issuer Credit Rating", "Local Currency LT|0")</f>
        <v>42401</v>
      </c>
      <c r="S144" s="10">
        <f>_xll.SNL.Clients.Office.Excel.Functions.SPG(A144, "RD_CREDIT_WATCH_OUTLOOK_DATE_GLOBAL", "Issuer Credit Rating", "Local Currency LT|0")</f>
        <v>45449</v>
      </c>
    </row>
    <row r="145" spans="1:19" x14ac:dyDescent="0.3">
      <c r="A145" t="s">
        <v>149</v>
      </c>
      <c r="B145" s="10">
        <f>_xll.SNL.Clients.Office.Excel.Functions.SPG(A145,"SP_IPO_DATE")</f>
        <v>38180</v>
      </c>
      <c r="C145" s="5">
        <f>_xll.SNL.Clients.Office.Excel.Functions.SPG(A145, "SP_VOLUME_AVG_WEEKLY_TO_SHARES_OUT", , "1M")</f>
        <v>8.251150416307464</v>
      </c>
      <c r="D145" s="5">
        <f>_xll.SNL.Clients.Office.Excel.Functions.SPG(A145, "SP_VOLUME_AVG_WEEKLY_TO_SHARES_OUT", , "3M")</f>
        <v>7.9185663689151475</v>
      </c>
      <c r="E145" s="5">
        <f>_xll.SNL.Clients.Office.Excel.Functions.SPG(A145, "SP_VOLUME_AVG_DAILY_TO_1YR_AVG_DAILY", , "1M")</f>
        <v>94.52</v>
      </c>
      <c r="F145" s="5">
        <f>_xll.SNL.Clients.Office.Excel.Functions.SPG(A145, "SP_VOLUME_AVG_DAILY_TO_1YR_AVG_DAILY", , "3M")</f>
        <v>90.71</v>
      </c>
      <c r="G145" s="9" t="str">
        <f>_xll.SNL.Clients.Office.Excel.Functions.SPG(A145, "IQ_SECTOR")</f>
        <v>Consumer Discretionary</v>
      </c>
      <c r="H145" s="9" t="str">
        <f>_xll.SNL.Clients.Office.Excel.Functions.SPG(A145, "IQ_INDUSTRY_GROUP")</f>
        <v>Consumer Services</v>
      </c>
      <c r="I145" s="9" t="str">
        <f>_xll.SNL.Clients.Office.Excel.Functions.SPG(A145, "IQ_INDUSTRY")</f>
        <v>Hotels, Restaurants and Leisure</v>
      </c>
      <c r="J145" s="9" t="str">
        <f>_xll.SNL.Clients.Office.Excel.Functions.SPG(A145, "IQ_PRIMARY_INDUSTRY")</f>
        <v>Restaurants</v>
      </c>
      <c r="K145" s="9" t="str">
        <f>_xll.SNL.Clients.Office.Excel.Functions.SPG(A145, "NAICS_CODE", "Primary")</f>
        <v>722513 - Limited-Service Restaurants</v>
      </c>
      <c r="L145" s="9" t="str">
        <f>_xll.SNL.Clients.Office.Excel.Functions.SPG(A145, "SP_TOPICTAG")</f>
        <v>Food Delivery; Brand Marketing</v>
      </c>
      <c r="M145" s="5">
        <f>_xll.SNL.Clients.Office.Excel.Functions.SPG(A145, "SP_PCT_SHARES_OWNED_ALL_INSTITUTIONS")</f>
        <v>98.38</v>
      </c>
      <c r="N145" s="9" t="str">
        <f>_xll.SNL.Clients.Office.Excel.Functions.SPG(A145, "RD_CREDIT_RATING_GLOBAL", "Issuer Credit Rating", "Local Currency LT|0")</f>
        <v/>
      </c>
      <c r="O145" s="9" t="str">
        <f>_xll.SNL.Clients.Office.Excel.Functions.SPG(A145, "RD_CWOL_GLOBAL", "Issuer Credit Rating", "Local Currency LT|0")</f>
        <v/>
      </c>
      <c r="P145" s="9" t="str">
        <f>_xll.SNL.Clients.Office.Excel.Functions.SPG(A145, "RD_RATING_ACTION_GLOBAL", "Issuer Credit Rating", "Local Currency LT|0")</f>
        <v/>
      </c>
      <c r="Q145" s="10" t="str">
        <f>_xll.SNL.Clients.Office.Excel.Functions.SPG(A145, "RD_LAST_REVIEW_DATE_GLOBAL", "Issuer Credit Rating", "Local Currency LT")</f>
        <v/>
      </c>
      <c r="R145" s="10" t="str">
        <f>_xll.SNL.Clients.Office.Excel.Functions.SPG(A145, "RD_CREDIT_RATING_DATE_GLOBAL", "Issuer Credit Rating", "Local Currency LT|0")</f>
        <v/>
      </c>
      <c r="S145" s="10" t="str">
        <f>_xll.SNL.Clients.Office.Excel.Functions.SPG(A145, "RD_CREDIT_WATCH_OUTLOOK_DATE_GLOBAL", "Issuer Credit Rating", "Local Currency LT|0")</f>
        <v/>
      </c>
    </row>
    <row r="146" spans="1:19" x14ac:dyDescent="0.3">
      <c r="A146" t="s">
        <v>150</v>
      </c>
      <c r="B146" t="str">
        <f>_xll.SNL.Clients.Office.Excel.Functions.SPG(A146,"SP_IPO_DATE")</f>
        <v/>
      </c>
      <c r="C146" s="5">
        <f>_xll.SNL.Clients.Office.Excel.Functions.SPG(A146, "SP_VOLUME_AVG_WEEKLY_TO_SHARES_OUT", , "1M")</f>
        <v>3.4828806090236948</v>
      </c>
      <c r="D146" s="5">
        <f>_xll.SNL.Clients.Office.Excel.Functions.SPG(A146, "SP_VOLUME_AVG_WEEKLY_TO_SHARES_OUT", , "3M")</f>
        <v>2.7702269317450998</v>
      </c>
      <c r="E146" s="5">
        <f>_xll.SNL.Clients.Office.Excel.Functions.SPG(A146, "SP_VOLUME_AVG_DAILY_TO_1YR_AVG_DAILY", , "1M")</f>
        <v>103.69</v>
      </c>
      <c r="F146" s="5">
        <f>_xll.SNL.Clients.Office.Excel.Functions.SPG(A146, "SP_VOLUME_AVG_DAILY_TO_1YR_AVG_DAILY", , "3M")</f>
        <v>82.47</v>
      </c>
      <c r="G146" s="9" t="str">
        <f>_xll.SNL.Clients.Office.Excel.Functions.SPG(A146, "IQ_SECTOR")</f>
        <v>Industrials</v>
      </c>
      <c r="H146" s="9" t="str">
        <f>_xll.SNL.Clients.Office.Excel.Functions.SPG(A146, "IQ_INDUSTRY_GROUP")</f>
        <v>Capital Goods</v>
      </c>
      <c r="I146" s="9" t="str">
        <f>_xll.SNL.Clients.Office.Excel.Functions.SPG(A146, "IQ_INDUSTRY")</f>
        <v>Machinery</v>
      </c>
      <c r="J146" s="9" t="str">
        <f>_xll.SNL.Clients.Office.Excel.Functions.SPG(A146, "IQ_PRIMARY_INDUSTRY")</f>
        <v>Industrial Machinery and Supplies and Components</v>
      </c>
      <c r="K146" s="9" t="str">
        <f>_xll.SNL.Clients.Office.Excel.Functions.SPG(A146, "NAICS_CODE", "Primary")</f>
        <v>333 - Machinery Manufacturing</v>
      </c>
      <c r="L146" s="9" t="str">
        <f>_xll.SNL.Clients.Office.Excel.Functions.SPG(A146, "SP_TOPICTAG")</f>
        <v>Energy Storage; Fleet Management; Industrial Automation; Process Automation; ClimateTech</v>
      </c>
      <c r="M146" s="5">
        <f>_xll.SNL.Clients.Office.Excel.Functions.SPG(A146, "SP_PCT_SHARES_OWNED_ALL_INSTITUTIONS")</f>
        <v>86.65</v>
      </c>
      <c r="N146" s="9" t="str">
        <f>_xll.SNL.Clients.Office.Excel.Functions.SPG(A146, "RD_CREDIT_RATING_GLOBAL", "Issuer Credit Rating", "Local Currency LT|0")</f>
        <v>BBB+</v>
      </c>
      <c r="O146" s="9" t="str">
        <f>_xll.SNL.Clients.Office.Excel.Functions.SPG(A146, "RD_CWOL_GLOBAL", "Issuer Credit Rating", "Local Currency LT|0")</f>
        <v>Stable</v>
      </c>
      <c r="P146" s="9" t="str">
        <f>_xll.SNL.Clients.Office.Excel.Functions.SPG(A146, "RD_RATING_ACTION_GLOBAL", "Issuer Credit Rating", "Local Currency LT|0")</f>
        <v>CreditWatch/Outlook (05/13/2021)</v>
      </c>
      <c r="Q146" s="10">
        <f>_xll.SNL.Clients.Office.Excel.Functions.SPG(A146, "RD_LAST_REVIEW_DATE_GLOBAL", "Issuer Credit Rating", "Local Currency LT")</f>
        <v>45422</v>
      </c>
      <c r="R146" s="10">
        <f>_xll.SNL.Clients.Office.Excel.Functions.SPG(A146, "RD_CREDIT_RATING_DATE_GLOBAL", "Issuer Credit Rating", "Local Currency LT|0")</f>
        <v>43087</v>
      </c>
      <c r="S146" s="10">
        <f>_xll.SNL.Clients.Office.Excel.Functions.SPG(A146, "RD_CREDIT_WATCH_OUTLOOK_DATE_GLOBAL", "Issuer Credit Rating", "Local Currency LT|0")</f>
        <v>44329</v>
      </c>
    </row>
    <row r="147" spans="1:19" x14ac:dyDescent="0.3">
      <c r="A147" t="s">
        <v>151</v>
      </c>
      <c r="B147" t="str">
        <f>_xll.SNL.Clients.Office.Excel.Functions.SPG(A147,"SP_IPO_DATE")</f>
        <v/>
      </c>
      <c r="C147" s="5">
        <f>_xll.SNL.Clients.Office.Excel.Functions.SPG(A147, "SP_VOLUME_AVG_WEEKLY_TO_SHARES_OUT", , "1M")</f>
        <v>5.4682101439951643</v>
      </c>
      <c r="D147" s="5">
        <f>_xll.SNL.Clients.Office.Excel.Functions.SPG(A147, "SP_VOLUME_AVG_WEEKLY_TO_SHARES_OUT", , "3M")</f>
        <v>5.5017131456298971</v>
      </c>
      <c r="E147" s="5">
        <f>_xll.SNL.Clients.Office.Excel.Functions.SPG(A147, "SP_VOLUME_AVG_DAILY_TO_1YR_AVG_DAILY", , "1M")</f>
        <v>142.26</v>
      </c>
      <c r="F147" s="5">
        <f>_xll.SNL.Clients.Office.Excel.Functions.SPG(A147, "SP_VOLUME_AVG_DAILY_TO_1YR_AVG_DAILY", , "3M")</f>
        <v>143.13999999999999</v>
      </c>
      <c r="G147" s="9" t="str">
        <f>_xll.SNL.Clients.Office.Excel.Functions.SPG(A147, "IQ_SECTOR")</f>
        <v>Materials</v>
      </c>
      <c r="H147" s="9" t="str">
        <f>_xll.SNL.Clients.Office.Excel.Functions.SPG(A147, "IQ_INDUSTRY_GROUP")</f>
        <v>Materials</v>
      </c>
      <c r="I147" s="9" t="str">
        <f>_xll.SNL.Clients.Office.Excel.Functions.SPG(A147, "IQ_INDUSTRY")</f>
        <v>Chemicals</v>
      </c>
      <c r="J147" s="9" t="str">
        <f>_xll.SNL.Clients.Office.Excel.Functions.SPG(A147, "IQ_PRIMARY_INDUSTRY")</f>
        <v>Commodity Chemicals</v>
      </c>
      <c r="K147" s="9" t="str">
        <f>_xll.SNL.Clients.Office.Excel.Functions.SPG(A147, "NAICS_CODE", "Primary")</f>
        <v>325211 - Plastics Material and Resin Manufacturing</v>
      </c>
      <c r="L147" s="9" t="str">
        <f>_xll.SNL.Clients.Office.Excel.Functions.SPG(A147, "SP_TOPICTAG")</f>
        <v>Environmental Engineering; Packaging Services; Disposal and Recycling; Pollution Control; ClimateTech</v>
      </c>
      <c r="M147" s="5">
        <f>_xll.SNL.Clients.Office.Excel.Functions.SPG(A147, "SP_PCT_SHARES_OWNED_ALL_INSTITUTIONS")</f>
        <v>69.12</v>
      </c>
      <c r="N147" s="9" t="str">
        <f>_xll.SNL.Clients.Office.Excel.Functions.SPG(A147, "RD_CREDIT_RATING_GLOBAL", "Issuer Credit Rating", "Local Currency LT|0")</f>
        <v/>
      </c>
      <c r="O147" s="9" t="str">
        <f>_xll.SNL.Clients.Office.Excel.Functions.SPG(A147, "RD_CWOL_GLOBAL", "Issuer Credit Rating", "Local Currency LT|0")</f>
        <v/>
      </c>
      <c r="P147" s="9" t="str">
        <f>_xll.SNL.Clients.Office.Excel.Functions.SPG(A147, "RD_RATING_ACTION_GLOBAL", "Issuer Credit Rating", "Local Currency LT|0")</f>
        <v/>
      </c>
      <c r="Q147" s="10" t="str">
        <f>_xll.SNL.Clients.Office.Excel.Functions.SPG(A147, "RD_LAST_REVIEW_DATE_GLOBAL", "Issuer Credit Rating", "Local Currency LT")</f>
        <v/>
      </c>
      <c r="R147" s="10" t="str">
        <f>_xll.SNL.Clients.Office.Excel.Functions.SPG(A147, "RD_CREDIT_RATING_DATE_GLOBAL", "Issuer Credit Rating", "Local Currency LT|0")</f>
        <v/>
      </c>
      <c r="S147" s="10" t="str">
        <f>_xll.SNL.Clients.Office.Excel.Functions.SPG(A147, "RD_CREDIT_WATCH_OUTLOOK_DATE_GLOBAL", "Issuer Credit Rating", "Local Currency LT|0")</f>
        <v/>
      </c>
    </row>
    <row r="148" spans="1:19" x14ac:dyDescent="0.3">
      <c r="A148" t="s">
        <v>152</v>
      </c>
      <c r="B148" t="str">
        <f>_xll.SNL.Clients.Office.Excel.Functions.SPG(A148,"SP_IPO_DATE")</f>
        <v/>
      </c>
      <c r="C148" s="5">
        <f>_xll.SNL.Clients.Office.Excel.Functions.SPG(A148, "SP_VOLUME_AVG_WEEKLY_TO_SHARES_OUT", , "1M")</f>
        <v>2.8110493911904055</v>
      </c>
      <c r="D148" s="5">
        <f>_xll.SNL.Clients.Office.Excel.Functions.SPG(A148, "SP_VOLUME_AVG_WEEKLY_TO_SHARES_OUT", , "3M")</f>
        <v>3.1345402031031715</v>
      </c>
      <c r="E148" s="5">
        <f>_xll.SNL.Clients.Office.Excel.Functions.SPG(A148, "SP_VOLUME_AVG_DAILY_TO_1YR_AVG_DAILY", , "1M")</f>
        <v>102.89</v>
      </c>
      <c r="F148" s="5">
        <f>_xll.SNL.Clients.Office.Excel.Functions.SPG(A148, "SP_VOLUME_AVG_DAILY_TO_1YR_AVG_DAILY", , "3M")</f>
        <v>114.73</v>
      </c>
      <c r="G148" s="9" t="str">
        <f>_xll.SNL.Clients.Office.Excel.Functions.SPG(A148, "IQ_SECTOR")</f>
        <v>Utilities</v>
      </c>
      <c r="H148" s="9" t="str">
        <f>_xll.SNL.Clients.Office.Excel.Functions.SPG(A148, "IQ_INDUSTRY_GROUP")</f>
        <v>Utilities</v>
      </c>
      <c r="I148" s="9" t="str">
        <f>_xll.SNL.Clients.Office.Excel.Functions.SPG(A148, "IQ_INDUSTRY")</f>
        <v>Multi-Utilities</v>
      </c>
      <c r="J148" s="9" t="str">
        <f>_xll.SNL.Clients.Office.Excel.Functions.SPG(A148, "IQ_PRIMARY_INDUSTRY")</f>
        <v>Multi-Utilities</v>
      </c>
      <c r="K148" s="9" t="str">
        <f>_xll.SNL.Clients.Office.Excel.Functions.SPG(A148, "NAICS_CODE", "Primary")</f>
        <v>2211 - Electric Power Generation, Transmission and Distribution</v>
      </c>
      <c r="L148" s="9" t="str">
        <f>_xll.SNL.Clients.Office.Excel.Functions.SPG(A148, "SP_TOPICTAG")</f>
        <v>Clean Energy; Energy Efficiency; Energy Management; Energy Storage; Environmental Engineering; Smart Energy; ClimateTech; Utility Scale Solar; Onshore and Offshore Wind</v>
      </c>
      <c r="M148" s="5">
        <f>_xll.SNL.Clients.Office.Excel.Functions.SPG(A148, "SP_PCT_SHARES_OWNED_ALL_INSTITUTIONS")</f>
        <v>77.73</v>
      </c>
      <c r="N148" s="9" t="str">
        <f>_xll.SNL.Clients.Office.Excel.Functions.SPG(A148, "RD_CREDIT_RATING_GLOBAL", "Issuer Credit Rating", "Local Currency LT|0")</f>
        <v>BBB+</v>
      </c>
      <c r="O148" s="9" t="str">
        <f>_xll.SNL.Clients.Office.Excel.Functions.SPG(A148, "RD_CWOL_GLOBAL", "Issuer Credit Rating", "Local Currency LT|0")</f>
        <v>Stable</v>
      </c>
      <c r="P148" s="9" t="str">
        <f>_xll.SNL.Clients.Office.Excel.Functions.SPG(A148, "RD_RATING_ACTION_GLOBAL", "Issuer Credit Rating", "Local Currency LT|0")</f>
        <v>CreditWatch/Outlook (08/21/2015)</v>
      </c>
      <c r="Q148" s="10">
        <f>_xll.SNL.Clients.Office.Excel.Functions.SPG(A148, "RD_LAST_REVIEW_DATE_GLOBAL", "Issuer Credit Rating", "Local Currency LT")</f>
        <v>45526</v>
      </c>
      <c r="R148" s="10">
        <f>_xll.SNL.Clients.Office.Excel.Functions.SPG(A148, "RD_CREDIT_RATING_DATE_GLOBAL", "Issuer Credit Rating", "Local Currency LT|0")</f>
        <v>40521</v>
      </c>
      <c r="S148" s="10">
        <f>_xll.SNL.Clients.Office.Excel.Functions.SPG(A148, "RD_CREDIT_WATCH_OUTLOOK_DATE_GLOBAL", "Issuer Credit Rating", "Local Currency LT|0")</f>
        <v>42237</v>
      </c>
    </row>
    <row r="149" spans="1:19" x14ac:dyDescent="0.3">
      <c r="A149" t="s">
        <v>153</v>
      </c>
      <c r="B149" t="str">
        <f>_xll.SNL.Clients.Office.Excel.Functions.SPG(A149,"SP_IPO_DATE")</f>
        <v/>
      </c>
      <c r="C149" s="5">
        <f>_xll.SNL.Clients.Office.Excel.Functions.SPG(A149, "SP_VOLUME_AVG_WEEKLY_TO_SHARES_OUT", , "1M")</f>
        <v>2.0586598652813639</v>
      </c>
      <c r="D149" s="5">
        <f>_xll.SNL.Clients.Office.Excel.Functions.SPG(A149, "SP_VOLUME_AVG_WEEKLY_TO_SHARES_OUT", , "3M")</f>
        <v>2.0640355806613342</v>
      </c>
      <c r="E149" s="5">
        <f>_xll.SNL.Clients.Office.Excel.Functions.SPG(A149, "SP_VOLUME_AVG_DAILY_TO_1YR_AVG_DAILY", , "1M")</f>
        <v>102.69</v>
      </c>
      <c r="F149" s="5">
        <f>_xll.SNL.Clients.Office.Excel.Functions.SPG(A149, "SP_VOLUME_AVG_DAILY_TO_1YR_AVG_DAILY", , "3M")</f>
        <v>102.96</v>
      </c>
      <c r="G149" s="9" t="str">
        <f>_xll.SNL.Clients.Office.Excel.Functions.SPG(A149, "IQ_SECTOR")</f>
        <v>Utilities</v>
      </c>
      <c r="H149" s="9" t="str">
        <f>_xll.SNL.Clients.Office.Excel.Functions.SPG(A149, "IQ_INDUSTRY_GROUP")</f>
        <v>Utilities</v>
      </c>
      <c r="I149" s="9" t="str">
        <f>_xll.SNL.Clients.Office.Excel.Functions.SPG(A149, "IQ_INDUSTRY")</f>
        <v>Electric Utilities</v>
      </c>
      <c r="J149" s="9" t="str">
        <f>_xll.SNL.Clients.Office.Excel.Functions.SPG(A149, "IQ_PRIMARY_INDUSTRY")</f>
        <v>Electric Utilities</v>
      </c>
      <c r="K149" s="9" t="str">
        <f>_xll.SNL.Clients.Office.Excel.Functions.SPG(A149, "NAICS_CODE", "Primary")</f>
        <v>2211 - Electric Power Generation, Transmission and Distribution</v>
      </c>
      <c r="L149" s="9" t="str">
        <f>_xll.SNL.Clients.Office.Excel.Functions.SPG(A149, "SP_TOPICTAG")</f>
        <v>Clean Energy; Energy Management; Energy Storage; Conventional Nuclear; Smart Energy; Biomass Energy; Power Grid; Utility Scale Solar</v>
      </c>
      <c r="M149" s="5">
        <f>_xll.SNL.Clients.Office.Excel.Functions.SPG(A149, "SP_PCT_SHARES_OWNED_ALL_INSTITUTIONS")</f>
        <v>68.010000000000005</v>
      </c>
      <c r="N149" s="9" t="str">
        <f>_xll.SNL.Clients.Office.Excel.Functions.SPG(A149, "RD_CREDIT_RATING_GLOBAL", "Issuer Credit Rating", "Local Currency LT|0")</f>
        <v>BBB+</v>
      </c>
      <c r="O149" s="9" t="str">
        <f>_xll.SNL.Clients.Office.Excel.Functions.SPG(A149, "RD_CWOL_GLOBAL", "Issuer Credit Rating", "Local Currency LT|0")</f>
        <v>Stable</v>
      </c>
      <c r="P149" s="9" t="str">
        <f>_xll.SNL.Clients.Office.Excel.Functions.SPG(A149, "RD_RATING_ACTION_GLOBAL", "Issuer Credit Rating", "Local Currency LT|0")</f>
        <v>Downgrade | CreditWatch/Outlook (01/26/2021)</v>
      </c>
      <c r="Q149" s="10">
        <f>_xll.SNL.Clients.Office.Excel.Functions.SPG(A149, "RD_LAST_REVIEW_DATE_GLOBAL", "Issuer Credit Rating", "Local Currency LT")</f>
        <v>45411</v>
      </c>
      <c r="R149" s="10">
        <f>_xll.SNL.Clients.Office.Excel.Functions.SPG(A149, "RD_CREDIT_RATING_DATE_GLOBAL", "Issuer Credit Rating", "Local Currency LT|0")</f>
        <v>44222</v>
      </c>
      <c r="S149" s="10">
        <f>_xll.SNL.Clients.Office.Excel.Functions.SPG(A149, "RD_CREDIT_WATCH_OUTLOOK_DATE_GLOBAL", "Issuer Credit Rating", "Local Currency LT|0")</f>
        <v>44222</v>
      </c>
    </row>
    <row r="150" spans="1:19" x14ac:dyDescent="0.3">
      <c r="A150" t="s">
        <v>154</v>
      </c>
      <c r="B150" t="str">
        <f>_xll.SNL.Clients.Office.Excel.Functions.SPG(A150,"SP_IPO_DATE")</f>
        <v/>
      </c>
      <c r="C150" s="5">
        <f>_xll.SNL.Clients.Office.Excel.Functions.SPG(A150, "SP_VOLUME_AVG_WEEKLY_TO_SHARES_OUT", , "1M")</f>
        <v>2.7293813178463444</v>
      </c>
      <c r="D150" s="5">
        <f>_xll.SNL.Clients.Office.Excel.Functions.SPG(A150, "SP_VOLUME_AVG_WEEKLY_TO_SHARES_OUT", , "3M")</f>
        <v>2.5138521990142584</v>
      </c>
      <c r="E150" s="5">
        <f>_xll.SNL.Clients.Office.Excel.Functions.SPG(A150, "SP_VOLUME_AVG_DAILY_TO_1YR_AVG_DAILY", , "1M")</f>
        <v>103.09</v>
      </c>
      <c r="F150" s="5">
        <f>_xll.SNL.Clients.Office.Excel.Functions.SPG(A150, "SP_VOLUME_AVG_DAILY_TO_1YR_AVG_DAILY", , "3M")</f>
        <v>94.95</v>
      </c>
      <c r="G150" s="9" t="str">
        <f>_xll.SNL.Clients.Office.Excel.Functions.SPG(A150, "IQ_SECTOR")</f>
        <v>Materials</v>
      </c>
      <c r="H150" s="9" t="str">
        <f>_xll.SNL.Clients.Office.Excel.Functions.SPG(A150, "IQ_INDUSTRY_GROUP")</f>
        <v>Materials</v>
      </c>
      <c r="I150" s="9" t="str">
        <f>_xll.SNL.Clients.Office.Excel.Functions.SPG(A150, "IQ_INDUSTRY")</f>
        <v>Chemicals</v>
      </c>
      <c r="J150" s="9" t="str">
        <f>_xll.SNL.Clients.Office.Excel.Functions.SPG(A150, "IQ_PRIMARY_INDUSTRY")</f>
        <v>Specialty Chemicals</v>
      </c>
      <c r="K150" s="9" t="str">
        <f>_xll.SNL.Clients.Office.Excel.Functions.SPG(A150, "NAICS_CODE", "Primary")</f>
        <v>3251 - Basic Chemical Manufacturing</v>
      </c>
      <c r="L150" s="9" t="str">
        <f>_xll.SNL.Clients.Office.Excel.Functions.SPG(A150, "SP_TOPICTAG")</f>
        <v>Environmental Engineering; Water Purification; 3D Printing; Utility Scale Solar</v>
      </c>
      <c r="M150" s="5">
        <f>_xll.SNL.Clients.Office.Excel.Functions.SPG(A150, "SP_PCT_SHARES_OWNED_ALL_INSTITUTIONS")</f>
        <v>73.06</v>
      </c>
      <c r="N150" s="9" t="str">
        <f>_xll.SNL.Clients.Office.Excel.Functions.SPG(A150, "RD_CREDIT_RATING_GLOBAL", "Issuer Credit Rating", "Local Currency LT|0")</f>
        <v>BBB+</v>
      </c>
      <c r="O150" s="9" t="str">
        <f>_xll.SNL.Clients.Office.Excel.Functions.SPG(A150, "RD_CWOL_GLOBAL", "Issuer Credit Rating", "Local Currency LT|0")</f>
        <v>Watch Neg</v>
      </c>
      <c r="P150" s="9" t="str">
        <f>_xll.SNL.Clients.Office.Excel.Functions.SPG(A150, "RD_RATING_ACTION_GLOBAL", "Issuer Credit Rating", "Local Currency LT|0")</f>
        <v>CreditWatch/Outlook (05/23/2024)</v>
      </c>
      <c r="Q150" s="10">
        <f>_xll.SNL.Clients.Office.Excel.Functions.SPG(A150, "RD_LAST_REVIEW_DATE_GLOBAL", "Issuer Credit Rating", "Local Currency LT")</f>
        <v>45586</v>
      </c>
      <c r="R150" s="10">
        <f>_xll.SNL.Clients.Office.Excel.Functions.SPG(A150, "RD_CREDIT_RATING_DATE_GLOBAL", "Issuer Credit Rating", "Local Currency LT|0")</f>
        <v>43917</v>
      </c>
      <c r="S150" s="10">
        <f>_xll.SNL.Clients.Office.Excel.Functions.SPG(A150, "RD_CREDIT_WATCH_OUTLOOK_DATE_GLOBAL", "Issuer Credit Rating", "Local Currency LT|0")</f>
        <v>45435</v>
      </c>
    </row>
    <row r="151" spans="1:19" x14ac:dyDescent="0.3">
      <c r="A151" t="s">
        <v>155</v>
      </c>
      <c r="B151" t="str">
        <f>_xll.SNL.Clients.Office.Excel.Functions.SPG(A151,"SP_IPO_DATE")</f>
        <v/>
      </c>
      <c r="C151" s="5">
        <f>_xll.SNL.Clients.Office.Excel.Functions.SPG(A151, "SP_VOLUME_AVG_WEEKLY_TO_SHARES_OUT", , "1M")</f>
        <v>5.2122942528904694</v>
      </c>
      <c r="D151" s="5">
        <f>_xll.SNL.Clients.Office.Excel.Functions.SPG(A151, "SP_VOLUME_AVG_WEEKLY_TO_SHARES_OUT", , "3M")</f>
        <v>5.0055849531916499</v>
      </c>
      <c r="E151" s="5">
        <f>_xll.SNL.Clients.Office.Excel.Functions.SPG(A151, "SP_VOLUME_AVG_DAILY_TO_1YR_AVG_DAILY", , "1M")</f>
        <v>123.35</v>
      </c>
      <c r="F151" s="5">
        <f>_xll.SNL.Clients.Office.Excel.Functions.SPG(A151, "SP_VOLUME_AVG_DAILY_TO_1YR_AVG_DAILY", , "3M")</f>
        <v>118.46</v>
      </c>
      <c r="G151" s="9" t="str">
        <f>_xll.SNL.Clients.Office.Excel.Functions.SPG(A151, "IQ_SECTOR")</f>
        <v>Materials</v>
      </c>
      <c r="H151" s="9" t="str">
        <f>_xll.SNL.Clients.Office.Excel.Functions.SPG(A151, "IQ_INDUSTRY_GROUP")</f>
        <v>Materials</v>
      </c>
      <c r="I151" s="9" t="str">
        <f>_xll.SNL.Clients.Office.Excel.Functions.SPG(A151, "IQ_INDUSTRY")</f>
        <v>Chemicals</v>
      </c>
      <c r="J151" s="9" t="str">
        <f>_xll.SNL.Clients.Office.Excel.Functions.SPG(A151, "IQ_PRIMARY_INDUSTRY")</f>
        <v>Specialty Chemicals</v>
      </c>
      <c r="K151" s="9" t="str">
        <f>_xll.SNL.Clients.Office.Excel.Functions.SPG(A151, "NAICS_CODE", "Primary")</f>
        <v>325 - Chemical Manufacturing</v>
      </c>
      <c r="L151" s="9" t="str">
        <f>_xll.SNL.Clients.Office.Excel.Functions.SPG(A151, "SP_TOPICTAG")</f>
        <v>Environmental Engineering; Pollution Control</v>
      </c>
      <c r="M151" s="5">
        <f>_xll.SNL.Clients.Office.Excel.Functions.SPG(A151, "SP_PCT_SHARES_OWNED_ALL_INSTITUTIONS")</f>
        <v>88.95</v>
      </c>
      <c r="N151" s="9" t="str">
        <f>_xll.SNL.Clients.Office.Excel.Functions.SPG(A151, "RD_CREDIT_RATING_GLOBAL", "Issuer Credit Rating", "Local Currency LT|0")</f>
        <v>BBB</v>
      </c>
      <c r="O151" s="9" t="str">
        <f>_xll.SNL.Clients.Office.Excel.Functions.SPG(A151, "RD_CWOL_GLOBAL", "Issuer Credit Rating", "Local Currency LT|0")</f>
        <v>Stable</v>
      </c>
      <c r="P151" s="9" t="str">
        <f>_xll.SNL.Clients.Office.Excel.Functions.SPG(A151, "RD_RATING_ACTION_GLOBAL", "Issuer Credit Rating", "Local Currency LT|0")</f>
        <v>Upgrade | CreditWatch/Outlook (04/02/2021)</v>
      </c>
      <c r="Q151" s="10">
        <f>_xll.SNL.Clients.Office.Excel.Functions.SPG(A151, "RD_LAST_REVIEW_DATE_GLOBAL", "Issuer Credit Rating", "Local Currency LT")</f>
        <v>45618</v>
      </c>
      <c r="R151" s="10">
        <f>_xll.SNL.Clients.Office.Excel.Functions.SPG(A151, "RD_CREDIT_RATING_DATE_GLOBAL", "Issuer Credit Rating", "Local Currency LT|0")</f>
        <v>44288</v>
      </c>
      <c r="S151" s="10">
        <f>_xll.SNL.Clients.Office.Excel.Functions.SPG(A151, "RD_CREDIT_WATCH_OUTLOOK_DATE_GLOBAL", "Issuer Credit Rating", "Local Currency LT|0")</f>
        <v>44288</v>
      </c>
    </row>
    <row r="152" spans="1:19" x14ac:dyDescent="0.3">
      <c r="A152" t="s">
        <v>156</v>
      </c>
      <c r="B152" t="str">
        <f>_xll.SNL.Clients.Office.Excel.Functions.SPG(A152,"SP_IPO_DATE")</f>
        <v/>
      </c>
      <c r="C152" s="5">
        <f>_xll.SNL.Clients.Office.Excel.Functions.SPG(A152, "SP_VOLUME_AVG_WEEKLY_TO_SHARES_OUT", , "1M")</f>
        <v>4.7460173269712751</v>
      </c>
      <c r="D152" s="5">
        <f>_xll.SNL.Clients.Office.Excel.Functions.SPG(A152, "SP_VOLUME_AVG_WEEKLY_TO_SHARES_OUT", , "3M")</f>
        <v>3.1999890827021029</v>
      </c>
      <c r="E152" s="5">
        <f>_xll.SNL.Clients.Office.Excel.Functions.SPG(A152, "SP_VOLUME_AVG_DAILY_TO_1YR_AVG_DAILY", , "1M")</f>
        <v>165.49</v>
      </c>
      <c r="F152" s="5">
        <f>_xll.SNL.Clients.Office.Excel.Functions.SPG(A152, "SP_VOLUME_AVG_DAILY_TO_1YR_AVG_DAILY", , "3M")</f>
        <v>111.58</v>
      </c>
      <c r="G152" s="9" t="str">
        <f>_xll.SNL.Clients.Office.Excel.Functions.SPG(A152, "IQ_SECTOR")</f>
        <v>Industrials</v>
      </c>
      <c r="H152" s="9" t="str">
        <f>_xll.SNL.Clients.Office.Excel.Functions.SPG(A152, "IQ_INDUSTRY_GROUP")</f>
        <v>Capital Goods</v>
      </c>
      <c r="I152" s="9" t="str">
        <f>_xll.SNL.Clients.Office.Excel.Functions.SPG(A152, "IQ_INDUSTRY")</f>
        <v>Electrical Equipment</v>
      </c>
      <c r="J152" s="9" t="str">
        <f>_xll.SNL.Clients.Office.Excel.Functions.SPG(A152, "IQ_PRIMARY_INDUSTRY")</f>
        <v>Electrical Components and Equipment</v>
      </c>
      <c r="K152" s="9" t="str">
        <f>_xll.SNL.Clients.Office.Excel.Functions.SPG(A152, "NAICS_CODE", "Primary")</f>
        <v>33531 - Electrical Equipment Manufacturing</v>
      </c>
      <c r="L152" s="9" t="str">
        <f>_xll.SNL.Clients.Office.Excel.Functions.SPG(A152, "SP_TOPICTAG")</f>
        <v>Industrial Automation; Sensors; Smart Energy; Electric Vehicle; Power Grid; Battery Energy Storage System (BESS)</v>
      </c>
      <c r="M152" s="5">
        <f>_xll.SNL.Clients.Office.Excel.Functions.SPG(A152, "SP_PCT_SHARES_OWNED_ALL_INSTITUTIONS")</f>
        <v>83.44</v>
      </c>
      <c r="N152" s="9" t="str">
        <f>_xll.SNL.Clients.Office.Excel.Functions.SPG(A152, "RD_CREDIT_RATING_GLOBAL", "Issuer Credit Rating", "Local Currency LT|0")</f>
        <v>A-</v>
      </c>
      <c r="O152" s="9" t="str">
        <f>_xll.SNL.Clients.Office.Excel.Functions.SPG(A152, "RD_CWOL_GLOBAL", "Issuer Credit Rating", "Local Currency LT|0")</f>
        <v>Stable</v>
      </c>
      <c r="P152" s="9" t="str">
        <f>_xll.SNL.Clients.Office.Excel.Functions.SPG(A152, "RD_RATING_ACTION_GLOBAL", "Issuer Credit Rating", "Local Currency LT|0")</f>
        <v>CreditWatch/Outlook (05/24/2018)</v>
      </c>
      <c r="Q152" s="10">
        <f>_xll.SNL.Clients.Office.Excel.Functions.SPG(A152, "RD_LAST_REVIEW_DATE_GLOBAL", "Issuer Credit Rating", "Local Currency LT")</f>
        <v>45422</v>
      </c>
      <c r="R152" s="10">
        <f>_xll.SNL.Clients.Office.Excel.Functions.SPG(A152, "RD_CREDIT_RATING_DATE_GLOBAL", "Issuer Credit Rating", "Local Currency LT|0")</f>
        <v>42671</v>
      </c>
      <c r="S152" s="10">
        <f>_xll.SNL.Clients.Office.Excel.Functions.SPG(A152, "RD_CREDIT_WATCH_OUTLOOK_DATE_GLOBAL", "Issuer Credit Rating", "Local Currency LT|0")</f>
        <v>43244</v>
      </c>
    </row>
    <row r="153" spans="1:19" x14ac:dyDescent="0.3">
      <c r="A153" t="s">
        <v>157</v>
      </c>
      <c r="B153" s="10">
        <f>_xll.SNL.Clients.Office.Excel.Functions.SPG(A153,"SP_IPO_DATE")</f>
        <v>36062</v>
      </c>
      <c r="C153" s="5">
        <f>_xll.SNL.Clients.Office.Excel.Functions.SPG(A153, "SP_VOLUME_AVG_WEEKLY_TO_SHARES_OUT", , "1M")</f>
        <v>4.0062580773436727</v>
      </c>
      <c r="D153" s="5">
        <f>_xll.SNL.Clients.Office.Excel.Functions.SPG(A153, "SP_VOLUME_AVG_WEEKLY_TO_SHARES_OUT", , "3M")</f>
        <v>4.4739432790086875</v>
      </c>
      <c r="E153" s="5">
        <f>_xll.SNL.Clients.Office.Excel.Functions.SPG(A153, "SP_VOLUME_AVG_DAILY_TO_1YR_AVG_DAILY", , "1M")</f>
        <v>74.02</v>
      </c>
      <c r="F153" s="5">
        <f>_xll.SNL.Clients.Office.Excel.Functions.SPG(A153, "SP_VOLUME_AVG_DAILY_TO_1YR_AVG_DAILY", , "3M")</f>
        <v>82.66</v>
      </c>
      <c r="G153" s="9" t="str">
        <f>_xll.SNL.Clients.Office.Excel.Functions.SPG(A153, "IQ_SECTOR")</f>
        <v>Consumer Discretionary</v>
      </c>
      <c r="H153" s="9" t="str">
        <f>_xll.SNL.Clients.Office.Excel.Functions.SPG(A153, "IQ_INDUSTRY_GROUP")</f>
        <v>Consumer Discretionary Distribution and Retail</v>
      </c>
      <c r="I153" s="9" t="str">
        <f>_xll.SNL.Clients.Office.Excel.Functions.SPG(A153, "IQ_INDUSTRY")</f>
        <v>Broadline Retail</v>
      </c>
      <c r="J153" s="9" t="str">
        <f>_xll.SNL.Clients.Office.Excel.Functions.SPG(A153, "IQ_PRIMARY_INDUSTRY")</f>
        <v>Broadline Retail</v>
      </c>
      <c r="K153" s="9" t="str">
        <f>_xll.SNL.Clients.Office.Excel.Functions.SPG(A153, "NAICS_CODE", "Primary")</f>
        <v>455219 - All Other General Merchandise Retailers</v>
      </c>
      <c r="L153" s="9" t="str">
        <f>_xll.SNL.Clients.Office.Excel.Functions.SPG(A153, "SP_TOPICTAG")</f>
        <v>Crowdsourcing; Online Payments</v>
      </c>
      <c r="M153" s="5">
        <f>_xll.SNL.Clients.Office.Excel.Functions.SPG(A153, "SP_PCT_SHARES_OWNED_ALL_INSTITUTIONS")</f>
        <v>95.06</v>
      </c>
      <c r="N153" s="9" t="str">
        <f>_xll.SNL.Clients.Office.Excel.Functions.SPG(A153, "RD_CREDIT_RATING_GLOBAL", "Issuer Credit Rating", "Local Currency LT|0")</f>
        <v>BBB+</v>
      </c>
      <c r="O153" s="9" t="str">
        <f>_xll.SNL.Clients.Office.Excel.Functions.SPG(A153, "RD_CWOL_GLOBAL", "Issuer Credit Rating", "Local Currency LT|0")</f>
        <v>Stable</v>
      </c>
      <c r="P153" s="9" t="str">
        <f>_xll.SNL.Clients.Office.Excel.Functions.SPG(A153, "RD_RATING_ACTION_GLOBAL", "Issuer Credit Rating", "Local Currency LT|0")</f>
        <v>Downgrade | CreditWatch/Outlook (07/20/2015)</v>
      </c>
      <c r="Q153" s="10">
        <f>_xll.SNL.Clients.Office.Excel.Functions.SPG(A153, "RD_LAST_REVIEW_DATE_GLOBAL", "Issuer Credit Rating", "Local Currency LT")</f>
        <v>45457</v>
      </c>
      <c r="R153" s="10">
        <f>_xll.SNL.Clients.Office.Excel.Functions.SPG(A153, "RD_CREDIT_RATING_DATE_GLOBAL", "Issuer Credit Rating", "Local Currency LT|0")</f>
        <v>42205</v>
      </c>
      <c r="S153" s="10">
        <f>_xll.SNL.Clients.Office.Excel.Functions.SPG(A153, "RD_CREDIT_WATCH_OUTLOOK_DATE_GLOBAL", "Issuer Credit Rating", "Local Currency LT|0")</f>
        <v>42205</v>
      </c>
    </row>
    <row r="154" spans="1:19" x14ac:dyDescent="0.3">
      <c r="A154" t="s">
        <v>158</v>
      </c>
      <c r="B154" t="str">
        <f>_xll.SNL.Clients.Office.Excel.Functions.SPG(A154,"SP_IPO_DATE")</f>
        <v/>
      </c>
      <c r="C154" s="5">
        <f>_xll.SNL.Clients.Office.Excel.Functions.SPG(A154, "SP_VOLUME_AVG_WEEKLY_TO_SHARES_OUT", , "1M")</f>
        <v>2.1299056446616618</v>
      </c>
      <c r="D154" s="5">
        <f>_xll.SNL.Clients.Office.Excel.Functions.SPG(A154, "SP_VOLUME_AVG_WEEKLY_TO_SHARES_OUT", , "3M")</f>
        <v>1.9934999091053753</v>
      </c>
      <c r="E154" s="5">
        <f>_xll.SNL.Clients.Office.Excel.Functions.SPG(A154, "SP_VOLUME_AVG_DAILY_TO_1YR_AVG_DAILY", , "1M")</f>
        <v>109.83</v>
      </c>
      <c r="F154" s="5">
        <f>_xll.SNL.Clients.Office.Excel.Functions.SPG(A154, "SP_VOLUME_AVG_DAILY_TO_1YR_AVG_DAILY", , "3M")</f>
        <v>102.8</v>
      </c>
      <c r="G154" s="9" t="str">
        <f>_xll.SNL.Clients.Office.Excel.Functions.SPG(A154, "IQ_SECTOR")</f>
        <v>Materials</v>
      </c>
      <c r="H154" s="9" t="str">
        <f>_xll.SNL.Clients.Office.Excel.Functions.SPG(A154, "IQ_INDUSTRY_GROUP")</f>
        <v>Materials</v>
      </c>
      <c r="I154" s="9" t="str">
        <f>_xll.SNL.Clients.Office.Excel.Functions.SPG(A154, "IQ_INDUSTRY")</f>
        <v>Chemicals</v>
      </c>
      <c r="J154" s="9" t="str">
        <f>_xll.SNL.Clients.Office.Excel.Functions.SPG(A154, "IQ_PRIMARY_INDUSTRY")</f>
        <v>Specialty Chemicals</v>
      </c>
      <c r="K154" s="9" t="str">
        <f>_xll.SNL.Clients.Office.Excel.Functions.SPG(A154, "NAICS_CODE", "Primary")</f>
        <v>325612 - Polish and Other Sanitation Good Manufacturing</v>
      </c>
      <c r="L154" s="9" t="str">
        <f>_xll.SNL.Clients.Office.Excel.Functions.SPG(A154, "SP_TOPICTAG")</f>
        <v>Energy Efficiency; Environmental Consulting; Environmental Engineering; Disposal and Recycling; Water Purification; CleanTech; Pollution Control</v>
      </c>
      <c r="M154" s="5">
        <f>_xll.SNL.Clients.Office.Excel.Functions.SPG(A154, "SP_PCT_SHARES_OWNED_ALL_INSTITUTIONS")</f>
        <v>89.66</v>
      </c>
      <c r="N154" s="9" t="str">
        <f>_xll.SNL.Clients.Office.Excel.Functions.SPG(A154, "RD_CREDIT_RATING_GLOBAL", "Issuer Credit Rating", "Local Currency LT|0")</f>
        <v>A-</v>
      </c>
      <c r="O154" s="9" t="str">
        <f>_xll.SNL.Clients.Office.Excel.Functions.SPG(A154, "RD_CWOL_GLOBAL", "Issuer Credit Rating", "Local Currency LT|0")</f>
        <v>Stable</v>
      </c>
      <c r="P154" s="9" t="str">
        <f>_xll.SNL.Clients.Office.Excel.Functions.SPG(A154, "RD_RATING_ACTION_GLOBAL", "Issuer Credit Rating", "Local Currency LT|0")</f>
        <v>CreditWatch/Outlook (02/14/2024)</v>
      </c>
      <c r="Q154" s="10">
        <f>_xll.SNL.Clients.Office.Excel.Functions.SPG(A154, "RD_LAST_REVIEW_DATE_GLOBAL", "Issuer Credit Rating", "Local Currency LT")</f>
        <v>45523</v>
      </c>
      <c r="R154" s="10">
        <f>_xll.SNL.Clients.Office.Excel.Functions.SPG(A154, "RD_CREDIT_RATING_DATE_GLOBAL", "Issuer Credit Rating", "Local Currency LT|0")</f>
        <v>42457</v>
      </c>
      <c r="S154" s="10">
        <f>_xll.SNL.Clients.Office.Excel.Functions.SPG(A154, "RD_CREDIT_WATCH_OUTLOOK_DATE_GLOBAL", "Issuer Credit Rating", "Local Currency LT|0")</f>
        <v>45336</v>
      </c>
    </row>
    <row r="155" spans="1:19" x14ac:dyDescent="0.3">
      <c r="A155" t="s">
        <v>159</v>
      </c>
      <c r="B155" t="str">
        <f>_xll.SNL.Clients.Office.Excel.Functions.SPG(A155,"SP_IPO_DATE")</f>
        <v/>
      </c>
      <c r="C155" s="5">
        <f>_xll.SNL.Clients.Office.Excel.Functions.SPG(A155, "SP_VOLUME_AVG_WEEKLY_TO_SHARES_OUT", , "1M")</f>
        <v>9.9049139987750312</v>
      </c>
      <c r="D155" s="5">
        <f>_xll.SNL.Clients.Office.Excel.Functions.SPG(A155, "SP_VOLUME_AVG_WEEKLY_TO_SHARES_OUT", , "3M")</f>
        <v>5.3806686064503211</v>
      </c>
      <c r="E155" s="5">
        <f>_xll.SNL.Clients.Office.Excel.Functions.SPG(A155, "SP_VOLUME_AVG_DAILY_TO_1YR_AVG_DAILY", , "1M")</f>
        <v>311.83</v>
      </c>
      <c r="F155" s="5">
        <f>_xll.SNL.Clients.Office.Excel.Functions.SPG(A155, "SP_VOLUME_AVG_DAILY_TO_1YR_AVG_DAILY", , "3M")</f>
        <v>169.39</v>
      </c>
      <c r="G155" s="9" t="str">
        <f>_xll.SNL.Clients.Office.Excel.Functions.SPG(A155, "IQ_SECTOR")</f>
        <v>Utilities</v>
      </c>
      <c r="H155" s="9" t="str">
        <f>_xll.SNL.Clients.Office.Excel.Functions.SPG(A155, "IQ_INDUSTRY_GROUP")</f>
        <v>Utilities</v>
      </c>
      <c r="I155" s="9" t="str">
        <f>_xll.SNL.Clients.Office.Excel.Functions.SPG(A155, "IQ_INDUSTRY")</f>
        <v>Electric Utilities</v>
      </c>
      <c r="J155" s="9" t="str">
        <f>_xll.SNL.Clients.Office.Excel.Functions.SPG(A155, "IQ_PRIMARY_INDUSTRY")</f>
        <v>Electric Utilities</v>
      </c>
      <c r="K155" s="9" t="str">
        <f>_xll.SNL.Clients.Office.Excel.Functions.SPG(A155, "NAICS_CODE", "Primary")</f>
        <v>22111 - Electric Power Generation</v>
      </c>
      <c r="L155" s="9" t="str">
        <f>_xll.SNL.Clients.Office.Excel.Functions.SPG(A155, "SP_TOPICTAG")</f>
        <v>Clean Energy; Energy Efficiency; Energy Management; Energy Storage; Smart Energy; Power Grid</v>
      </c>
      <c r="M155" s="5">
        <f>_xll.SNL.Clients.Office.Excel.Functions.SPG(A155, "SP_PCT_SHARES_OWNED_ALL_INSTITUTIONS")</f>
        <v>89.43</v>
      </c>
      <c r="N155" s="9" t="str">
        <f>_xll.SNL.Clients.Office.Excel.Functions.SPG(A155, "RD_CREDIT_RATING_GLOBAL", "Issuer Credit Rating", "Local Currency LT|0")</f>
        <v>BBB</v>
      </c>
      <c r="O155" s="9" t="str">
        <f>_xll.SNL.Clients.Office.Excel.Functions.SPG(A155, "RD_CWOL_GLOBAL", "Issuer Credit Rating", "Local Currency LT|0")</f>
        <v>Negative</v>
      </c>
      <c r="P155" s="9" t="str">
        <f>_xll.SNL.Clients.Office.Excel.Functions.SPG(A155, "RD_RATING_ACTION_GLOBAL", "Issuer Credit Rating", "Local Currency LT|0")</f>
        <v>CreditWatch/Outlook (02/03/2025)</v>
      </c>
      <c r="Q155" s="10">
        <f>_xll.SNL.Clients.Office.Excel.Functions.SPG(A155, "RD_LAST_REVIEW_DATE_GLOBAL", "Issuer Credit Rating", "Local Currency LT")</f>
        <v>45691</v>
      </c>
      <c r="R155" s="10">
        <f>_xll.SNL.Clients.Office.Excel.Functions.SPG(A155, "RD_CREDIT_RATING_DATE_GLOBAL", "Issuer Credit Rating", "Local Currency LT|0")</f>
        <v>43486</v>
      </c>
      <c r="S155" s="10">
        <f>_xll.SNL.Clients.Office.Excel.Functions.SPG(A155, "RD_CREDIT_WATCH_OUTLOOK_DATE_GLOBAL", "Issuer Credit Rating", "Local Currency LT|0")</f>
        <v>45691</v>
      </c>
    </row>
    <row r="156" spans="1:19" x14ac:dyDescent="0.3">
      <c r="A156" t="s">
        <v>160</v>
      </c>
      <c r="B156" t="str">
        <f>_xll.SNL.Clients.Office.Excel.Functions.SPG(A156,"SP_IPO_DATE")</f>
        <v/>
      </c>
      <c r="C156" s="5">
        <f>_xll.SNL.Clients.Office.Excel.Functions.SPG(A156, "SP_VOLUME_AVG_WEEKLY_TO_SHARES_OUT", , "1M")</f>
        <v>3.8433610263366114</v>
      </c>
      <c r="D156" s="5">
        <f>_xll.SNL.Clients.Office.Excel.Functions.SPG(A156, "SP_VOLUME_AVG_WEEKLY_TO_SHARES_OUT", , "3M")</f>
        <v>4.0544233556481695</v>
      </c>
      <c r="E156" s="5">
        <f>_xll.SNL.Clients.Office.Excel.Functions.SPG(A156, "SP_VOLUME_AVG_DAILY_TO_1YR_AVG_DAILY", , "1M")</f>
        <v>96.42</v>
      </c>
      <c r="F156" s="5">
        <f>_xll.SNL.Clients.Office.Excel.Functions.SPG(A156, "SP_VOLUME_AVG_DAILY_TO_1YR_AVG_DAILY", , "3M")</f>
        <v>101.71</v>
      </c>
      <c r="G156" s="9" t="str">
        <f>_xll.SNL.Clients.Office.Excel.Functions.SPG(A156, "IQ_SECTOR")</f>
        <v>Health Care</v>
      </c>
      <c r="H156" s="9" t="str">
        <f>_xll.SNL.Clients.Office.Excel.Functions.SPG(A156, "IQ_INDUSTRY_GROUP")</f>
        <v>Health Care Equipment and Services</v>
      </c>
      <c r="I156" s="9" t="str">
        <f>_xll.SNL.Clients.Office.Excel.Functions.SPG(A156, "IQ_INDUSTRY")</f>
        <v>Health Care Equipment and Supplies</v>
      </c>
      <c r="J156" s="9" t="str">
        <f>_xll.SNL.Clients.Office.Excel.Functions.SPG(A156, "IQ_PRIMARY_INDUSTRY")</f>
        <v>Health Care Equipment</v>
      </c>
      <c r="K156" s="9" t="str">
        <f>_xll.SNL.Clients.Office.Excel.Functions.SPG(A156, "NAICS_CODE", "Primary")</f>
        <v>339113 - Surgical Appliance and Supplies Manufacturing</v>
      </c>
      <c r="L156" s="9" t="str">
        <f>_xll.SNL.Clients.Office.Excel.Functions.SPG(A156, "SP_TOPICTAG")</f>
        <v>Health Diagnostics; Cardiovascular; Surgery</v>
      </c>
      <c r="M156" s="5">
        <f>_xll.SNL.Clients.Office.Excel.Functions.SPG(A156, "SP_PCT_SHARES_OWNED_ALL_INSTITUTIONS")</f>
        <v>88</v>
      </c>
      <c r="N156" s="9" t="str">
        <f>_xll.SNL.Clients.Office.Excel.Functions.SPG(A156, "RD_CREDIT_RATING_GLOBAL", "Issuer Credit Rating", "Local Currency LT|0")</f>
        <v>BBB</v>
      </c>
      <c r="O156" s="9" t="str">
        <f>_xll.SNL.Clients.Office.Excel.Functions.SPG(A156, "RD_CWOL_GLOBAL", "Issuer Credit Rating", "Local Currency LT|0")</f>
        <v>Stable</v>
      </c>
      <c r="P156" s="9" t="str">
        <f>_xll.SNL.Clients.Office.Excel.Functions.SPG(A156, "RD_RATING_ACTION_GLOBAL", "Issuer Credit Rating", "Local Currency LT|0")</f>
        <v>Upgrade | CreditWatch/Outlook (09/17/2019)</v>
      </c>
      <c r="Q156" s="10">
        <f>_xll.SNL.Clients.Office.Excel.Functions.SPG(A156, "RD_LAST_REVIEW_DATE_GLOBAL", "Issuer Credit Rating", "Local Currency LT")</f>
        <v>45526</v>
      </c>
      <c r="R156" s="10">
        <f>_xll.SNL.Clients.Office.Excel.Functions.SPG(A156, "RD_CREDIT_RATING_DATE_GLOBAL", "Issuer Credit Rating", "Local Currency LT|0")</f>
        <v>43725</v>
      </c>
      <c r="S156" s="10">
        <f>_xll.SNL.Clients.Office.Excel.Functions.SPG(A156, "RD_CREDIT_WATCH_OUTLOOK_DATE_GLOBAL", "Issuer Credit Rating", "Local Currency LT|0")</f>
        <v>43725</v>
      </c>
    </row>
    <row r="157" spans="1:19" x14ac:dyDescent="0.3">
      <c r="A157" t="s">
        <v>161</v>
      </c>
      <c r="B157" s="10">
        <f>_xll.SNL.Clients.Office.Excel.Functions.SPG(A157,"SP_IPO_DATE")</f>
        <v>32770</v>
      </c>
      <c r="C157" s="5">
        <f>_xll.SNL.Clients.Office.Excel.Functions.SPG(A157, "SP_VOLUME_AVG_WEEKLY_TO_SHARES_OUT", , "1M")</f>
        <v>9.8818817201391163</v>
      </c>
      <c r="D157" s="5">
        <f>_xll.SNL.Clients.Office.Excel.Functions.SPG(A157, "SP_VOLUME_AVG_WEEKLY_TO_SHARES_OUT", , "3M")</f>
        <v>5.7974684325938037</v>
      </c>
      <c r="E157" s="5">
        <f>_xll.SNL.Clients.Office.Excel.Functions.SPG(A157, "SP_VOLUME_AVG_DAILY_TO_1YR_AVG_DAILY", , "1M")</f>
        <v>220.72</v>
      </c>
      <c r="F157" s="5">
        <f>_xll.SNL.Clients.Office.Excel.Functions.SPG(A157, "SP_VOLUME_AVG_DAILY_TO_1YR_AVG_DAILY", , "3M")</f>
        <v>129.49</v>
      </c>
      <c r="G157" s="9" t="str">
        <f>_xll.SNL.Clients.Office.Excel.Functions.SPG(A157, "IQ_SECTOR")</f>
        <v>Communication Services</v>
      </c>
      <c r="H157" s="9" t="str">
        <f>_xll.SNL.Clients.Office.Excel.Functions.SPG(A157, "IQ_INDUSTRY_GROUP")</f>
        <v>Media and Entertainment</v>
      </c>
      <c r="I157" s="9" t="str">
        <f>_xll.SNL.Clients.Office.Excel.Functions.SPG(A157, "IQ_INDUSTRY")</f>
        <v>Entertainment</v>
      </c>
      <c r="J157" s="9" t="str">
        <f>_xll.SNL.Clients.Office.Excel.Functions.SPG(A157, "IQ_PRIMARY_INDUSTRY")</f>
        <v>Interactive Home Entertainment</v>
      </c>
      <c r="K157" s="9" t="str">
        <f>_xll.SNL.Clients.Office.Excel.Functions.SPG(A157, "NAICS_CODE", "Primary")</f>
        <v>513210 - Software Publishers</v>
      </c>
      <c r="L157" s="9" t="str">
        <f>_xll.SNL.Clients.Office.Excel.Functions.SPG(A157, "SP_TOPICTAG")</f>
        <v>Social Networking and Collaboration; E-learning; Content Creation; Video Games; E-Sports</v>
      </c>
      <c r="M157" s="5">
        <f>_xll.SNL.Clients.Office.Excel.Functions.SPG(A157, "SP_PCT_SHARES_OWNED_ALL_INSTITUTIONS")</f>
        <v>88.52</v>
      </c>
      <c r="N157" s="9" t="str">
        <f>_xll.SNL.Clients.Office.Excel.Functions.SPG(A157, "RD_CREDIT_RATING_GLOBAL", "Issuer Credit Rating", "Local Currency LT|0")</f>
        <v>BBB+</v>
      </c>
      <c r="O157" s="9" t="str">
        <f>_xll.SNL.Clients.Office.Excel.Functions.SPG(A157, "RD_CWOL_GLOBAL", "Issuer Credit Rating", "Local Currency LT|0")</f>
        <v>Stable</v>
      </c>
      <c r="P157" s="9" t="str">
        <f>_xll.SNL.Clients.Office.Excel.Functions.SPG(A157, "RD_RATING_ACTION_GLOBAL", "Issuer Credit Rating", "Local Currency LT|0")</f>
        <v>Upgrade | CreditWatch/Outlook (03/20/2018)</v>
      </c>
      <c r="Q157" s="10">
        <f>_xll.SNL.Clients.Office.Excel.Functions.SPG(A157, "RD_LAST_REVIEW_DATE_GLOBAL", "Issuer Credit Rating", "Local Currency LT")</f>
        <v>45511</v>
      </c>
      <c r="R157" s="10">
        <f>_xll.SNL.Clients.Office.Excel.Functions.SPG(A157, "RD_CREDIT_RATING_DATE_GLOBAL", "Issuer Credit Rating", "Local Currency LT|0")</f>
        <v>43179</v>
      </c>
      <c r="S157" s="10">
        <f>_xll.SNL.Clients.Office.Excel.Functions.SPG(A157, "RD_CREDIT_WATCH_OUTLOOK_DATE_GLOBAL", "Issuer Credit Rating", "Local Currency LT|0")</f>
        <v>43179</v>
      </c>
    </row>
    <row r="158" spans="1:19" x14ac:dyDescent="0.3">
      <c r="A158" t="s">
        <v>162</v>
      </c>
      <c r="B158" s="10">
        <f>_xll.SNL.Clients.Office.Excel.Functions.SPG(A158,"SP_IPO_DATE")</f>
        <v>37193</v>
      </c>
      <c r="C158" s="5">
        <f>_xll.SNL.Clients.Office.Excel.Functions.SPG(A158, "SP_VOLUME_AVG_WEEKLY_TO_SHARES_OUT", , "1M")</f>
        <v>3.8158695783582752</v>
      </c>
      <c r="D158" s="5">
        <f>_xll.SNL.Clients.Office.Excel.Functions.SPG(A158, "SP_VOLUME_AVG_WEEKLY_TO_SHARES_OUT", , "3M")</f>
        <v>3.8677579977659602</v>
      </c>
      <c r="E158" s="5">
        <f>_xll.SNL.Clients.Office.Excel.Functions.SPG(A158, "SP_VOLUME_AVG_DAILY_TO_1YR_AVG_DAILY", , "1M")</f>
        <v>136.28</v>
      </c>
      <c r="F158" s="5">
        <f>_xll.SNL.Clients.Office.Excel.Functions.SPG(A158, "SP_VOLUME_AVG_DAILY_TO_1YR_AVG_DAILY", , "3M")</f>
        <v>138.13</v>
      </c>
      <c r="G158" s="9" t="str">
        <f>_xll.SNL.Clients.Office.Excel.Functions.SPG(A158, "IQ_SECTOR")</f>
        <v>Health Care</v>
      </c>
      <c r="H158" s="9" t="str">
        <f>_xll.SNL.Clients.Office.Excel.Functions.SPG(A158, "IQ_INDUSTRY_GROUP")</f>
        <v>Health Care Equipment and Services</v>
      </c>
      <c r="I158" s="9" t="str">
        <f>_xll.SNL.Clients.Office.Excel.Functions.SPG(A158, "IQ_INDUSTRY")</f>
        <v>Health Care Providers and Services</v>
      </c>
      <c r="J158" s="9" t="str">
        <f>_xll.SNL.Clients.Office.Excel.Functions.SPG(A158, "IQ_PRIMARY_INDUSTRY")</f>
        <v>Managed Health Care</v>
      </c>
      <c r="K158" s="9" t="str">
        <f>_xll.SNL.Clients.Office.Excel.Functions.SPG(A158, "NAICS_CODE", "Primary")</f>
        <v>621491 - HMO Medical Centers</v>
      </c>
      <c r="L158" s="9" t="str">
        <f>_xll.SNL.Clients.Office.Excel.Functions.SPG(A158, "SP_TOPICTAG")</f>
        <v>Outpatient Care; Employee Benefits; Chronic Diseases; Digital Wellness</v>
      </c>
      <c r="M158" s="5">
        <f>_xll.SNL.Clients.Office.Excel.Functions.SPG(A158, "SP_PCT_SHARES_OWNED_ALL_INSTITUTIONS")</f>
        <v>90.32</v>
      </c>
      <c r="N158" s="9" t="str">
        <f>_xll.SNL.Clients.Office.Excel.Functions.SPG(A158, "RD_CREDIT_RATING_GLOBAL", "Issuer Credit Rating", "Local Currency LT|0")</f>
        <v>A</v>
      </c>
      <c r="O158" s="9" t="str">
        <f>_xll.SNL.Clients.Office.Excel.Functions.SPG(A158, "RD_CWOL_GLOBAL", "Issuer Credit Rating", "Local Currency LT|0")</f>
        <v>Negative</v>
      </c>
      <c r="P158" s="9" t="str">
        <f>_xll.SNL.Clients.Office.Excel.Functions.SPG(A158, "RD_RATING_ACTION_GLOBAL", "Issuer Credit Rating", "Local Currency LT|0")</f>
        <v>CreditWatch/Outlook (03/06/2024)</v>
      </c>
      <c r="Q158" s="10">
        <f>_xll.SNL.Clients.Office.Excel.Functions.SPG(A158, "RD_LAST_REVIEW_DATE_GLOBAL", "Issuer Credit Rating", "Local Currency LT")</f>
        <v>45594</v>
      </c>
      <c r="R158" s="10">
        <f>_xll.SNL.Clients.Office.Excel.Functions.SPG(A158, "RD_CREDIT_RATING_DATE_GLOBAL", "Issuer Credit Rating", "Local Currency LT|0")</f>
        <v>42125</v>
      </c>
      <c r="S158" s="10">
        <f>_xll.SNL.Clients.Office.Excel.Functions.SPG(A158, "RD_CREDIT_WATCH_OUTLOOK_DATE_GLOBAL", "Issuer Credit Rating", "Local Currency LT|0")</f>
        <v>45357</v>
      </c>
    </row>
    <row r="159" spans="1:19" x14ac:dyDescent="0.3">
      <c r="A159" t="s">
        <v>163</v>
      </c>
      <c r="B159" t="str">
        <f>_xll.SNL.Clients.Office.Excel.Functions.SPG(A159,"SP_IPO_DATE")</f>
        <v/>
      </c>
      <c r="C159" s="5">
        <f>_xll.SNL.Clients.Office.Excel.Functions.SPG(A159, "SP_VOLUME_AVG_WEEKLY_TO_SHARES_OUT", , "1M")</f>
        <v>2.3435435295061429</v>
      </c>
      <c r="D159" s="5">
        <f>_xll.SNL.Clients.Office.Excel.Functions.SPG(A159, "SP_VOLUME_AVG_WEEKLY_TO_SHARES_OUT", , "3M")</f>
        <v>2.1894046149479829</v>
      </c>
      <c r="E159" s="5">
        <f>_xll.SNL.Clients.Office.Excel.Functions.SPG(A159, "SP_VOLUME_AVG_DAILY_TO_1YR_AVG_DAILY", , "1M")</f>
        <v>129.33000000000001</v>
      </c>
      <c r="F159" s="5">
        <f>_xll.SNL.Clients.Office.Excel.Functions.SPG(A159, "SP_VOLUME_AVG_DAILY_TO_1YR_AVG_DAILY", , "3M")</f>
        <v>120.83</v>
      </c>
      <c r="G159" s="9" t="str">
        <f>_xll.SNL.Clients.Office.Excel.Functions.SPG(A159, "IQ_SECTOR")</f>
        <v>Health Care</v>
      </c>
      <c r="H159" s="9" t="str">
        <f>_xll.SNL.Clients.Office.Excel.Functions.SPG(A159, "IQ_INDUSTRY_GROUP")</f>
        <v>Pharmaceuticals, Biotechnology and Life Sciences</v>
      </c>
      <c r="I159" s="9" t="str">
        <f>_xll.SNL.Clients.Office.Excel.Functions.SPG(A159, "IQ_INDUSTRY")</f>
        <v>Pharmaceuticals</v>
      </c>
      <c r="J159" s="9" t="str">
        <f>_xll.SNL.Clients.Office.Excel.Functions.SPG(A159, "IQ_PRIMARY_INDUSTRY")</f>
        <v>Pharmaceuticals</v>
      </c>
      <c r="K159" s="9" t="str">
        <f>_xll.SNL.Clients.Office.Excel.Functions.SPG(A159, "NAICS_CODE", "Primary")</f>
        <v>325412 - Pharmaceutical Preparation Manufacturing</v>
      </c>
      <c r="L159" s="9" t="str">
        <f>_xll.SNL.Clients.Office.Excel.Functions.SPG(A159, "SP_TOPICTAG")</f>
        <v>Diabetes; Osteoporosis; Neurology; Oncology; Rheumatology; Urology; Utility Scale Solar</v>
      </c>
      <c r="M159" s="5">
        <f>_xll.SNL.Clients.Office.Excel.Functions.SPG(A159, "SP_PCT_SHARES_OWNED_ALL_INSTITUTIONS")</f>
        <v>87.35</v>
      </c>
      <c r="N159" s="9" t="str">
        <f>_xll.SNL.Clients.Office.Excel.Functions.SPG(A159, "RD_CREDIT_RATING_GLOBAL", "Issuer Credit Rating", "Local Currency LT|0")</f>
        <v>A+</v>
      </c>
      <c r="O159" s="9" t="str">
        <f>_xll.SNL.Clients.Office.Excel.Functions.SPG(A159, "RD_CWOL_GLOBAL", "Issuer Credit Rating", "Local Currency LT|0")</f>
        <v>Stable</v>
      </c>
      <c r="P159" s="9" t="str">
        <f>_xll.SNL.Clients.Office.Excel.Functions.SPG(A159, "RD_RATING_ACTION_GLOBAL", "Issuer Credit Rating", "Local Currency LT|0")</f>
        <v>CreditWatch/Outlook (02/07/2022)</v>
      </c>
      <c r="Q159" s="10">
        <f>_xll.SNL.Clients.Office.Excel.Functions.SPG(A159, "RD_LAST_REVIEW_DATE_GLOBAL", "Issuer Credit Rating", "Local Currency LT")</f>
        <v>45372</v>
      </c>
      <c r="R159" s="10">
        <f>_xll.SNL.Clients.Office.Excel.Functions.SPG(A159, "RD_CREDIT_RATING_DATE_GLOBAL", "Issuer Credit Rating", "Local Currency LT|0")</f>
        <v>43515</v>
      </c>
      <c r="S159" s="10">
        <f>_xll.SNL.Clients.Office.Excel.Functions.SPG(A159, "RD_CREDIT_WATCH_OUTLOOK_DATE_GLOBAL", "Issuer Credit Rating", "Local Currency LT|0")</f>
        <v>44599</v>
      </c>
    </row>
    <row r="160" spans="1:19" x14ac:dyDescent="0.3">
      <c r="A160" t="s">
        <v>164</v>
      </c>
      <c r="B160" t="str">
        <f>_xll.SNL.Clients.Office.Excel.Functions.SPG(A160,"SP_IPO_DATE")</f>
        <v/>
      </c>
      <c r="C160" s="5">
        <f>_xll.SNL.Clients.Office.Excel.Functions.SPG(A160, "SP_VOLUME_AVG_WEEKLY_TO_SHARES_OUT", , "1M")</f>
        <v>2.9642473336204489</v>
      </c>
      <c r="D160" s="5">
        <f>_xll.SNL.Clients.Office.Excel.Functions.SPG(A160, "SP_VOLUME_AVG_WEEKLY_TO_SHARES_OUT", , "3M")</f>
        <v>2.699219305070105</v>
      </c>
      <c r="E160" s="5">
        <f>_xll.SNL.Clients.Office.Excel.Functions.SPG(A160, "SP_VOLUME_AVG_DAILY_TO_1YR_AVG_DAILY", , "1M")</f>
        <v>119.55</v>
      </c>
      <c r="F160" s="5">
        <f>_xll.SNL.Clients.Office.Excel.Functions.SPG(A160, "SP_VOLUME_AVG_DAILY_TO_1YR_AVG_DAILY", , "3M")</f>
        <v>108.86</v>
      </c>
      <c r="G160" s="9" t="str">
        <f>_xll.SNL.Clients.Office.Excel.Functions.SPG(A160, "IQ_SECTOR")</f>
        <v>Industrials</v>
      </c>
      <c r="H160" s="9" t="str">
        <f>_xll.SNL.Clients.Office.Excel.Functions.SPG(A160, "IQ_INDUSTRY_GROUP")</f>
        <v>Capital Goods</v>
      </c>
      <c r="I160" s="9" t="str">
        <f>_xll.SNL.Clients.Office.Excel.Functions.SPG(A160, "IQ_INDUSTRY")</f>
        <v>Electrical Equipment</v>
      </c>
      <c r="J160" s="9" t="str">
        <f>_xll.SNL.Clients.Office.Excel.Functions.SPG(A160, "IQ_PRIMARY_INDUSTRY")</f>
        <v>Electrical Components and Equipment</v>
      </c>
      <c r="K160" s="9" t="str">
        <f>_xll.SNL.Clients.Office.Excel.Functions.SPG(A160, "NAICS_CODE", "Primary")</f>
        <v>33531 - Electrical Equipment Manufacturing</v>
      </c>
      <c r="L160" s="9" t="str">
        <f>_xll.SNL.Clients.Office.Excel.Functions.SPG(A160, "SP_TOPICTAG")</f>
        <v>Environmental Engineering; Industrial Automation; Sensors; Simulation; Smart Energy; Process Automation</v>
      </c>
      <c r="M160" s="5">
        <f>_xll.SNL.Clients.Office.Excel.Functions.SPG(A160, "SP_PCT_SHARES_OWNED_ALL_INSTITUTIONS")</f>
        <v>80.2</v>
      </c>
      <c r="N160" s="9" t="str">
        <f>_xll.SNL.Clients.Office.Excel.Functions.SPG(A160, "RD_CREDIT_RATING_GLOBAL", "Issuer Credit Rating", "Local Currency LT|0")</f>
        <v>A</v>
      </c>
      <c r="O160" s="9" t="str">
        <f>_xll.SNL.Clients.Office.Excel.Functions.SPG(A160, "RD_CWOL_GLOBAL", "Issuer Credit Rating", "Local Currency LT|0")</f>
        <v>Stable</v>
      </c>
      <c r="P160" s="9" t="str">
        <f>_xll.SNL.Clients.Office.Excel.Functions.SPG(A160, "RD_RATING_ACTION_GLOBAL", "Issuer Credit Rating", "Local Currency LT|0")</f>
        <v>CreditWatch/Outlook (05/09/2008)</v>
      </c>
      <c r="Q160" s="10">
        <f>_xll.SNL.Clients.Office.Excel.Functions.SPG(A160, "RD_LAST_REVIEW_DATE_GLOBAL", "Issuer Credit Rating", "Local Currency LT")</f>
        <v>45429</v>
      </c>
      <c r="R160" s="10">
        <f>_xll.SNL.Clients.Office.Excel.Functions.SPG(A160, "RD_CREDIT_RATING_DATE_GLOBAL", "Issuer Credit Rating", "Local Currency LT|0")</f>
        <v>37291</v>
      </c>
      <c r="S160" s="10">
        <f>_xll.SNL.Clients.Office.Excel.Functions.SPG(A160, "RD_CREDIT_WATCH_OUTLOOK_DATE_GLOBAL", "Issuer Credit Rating", "Local Currency LT|0")</f>
        <v>39577</v>
      </c>
    </row>
    <row r="161" spans="1:19" x14ac:dyDescent="0.3">
      <c r="A161" t="s">
        <v>165</v>
      </c>
      <c r="B161" s="10">
        <f>_xll.SNL.Clients.Office.Excel.Functions.SPG(A161,"SP_IPO_DATE")</f>
        <v>40997</v>
      </c>
      <c r="C161" s="5">
        <f>_xll.SNL.Clients.Office.Excel.Functions.SPG(A161, "SP_VOLUME_AVG_WEEKLY_TO_SHARES_OUT", , "1M")</f>
        <v>15.589934349465009</v>
      </c>
      <c r="D161" s="5">
        <f>_xll.SNL.Clients.Office.Excel.Functions.SPG(A161, "SP_VOLUME_AVG_WEEKLY_TO_SHARES_OUT", , "3M")</f>
        <v>15.993922023769402</v>
      </c>
      <c r="E161" s="5">
        <f>_xll.SNL.Clients.Office.Excel.Functions.SPG(A161, "SP_VOLUME_AVG_DAILY_TO_1YR_AVG_DAILY", , "1M")</f>
        <v>106.28</v>
      </c>
      <c r="F161" s="5">
        <f>_xll.SNL.Clients.Office.Excel.Functions.SPG(A161, "SP_VOLUME_AVG_DAILY_TO_1YR_AVG_DAILY", , "3M")</f>
        <v>109.03</v>
      </c>
      <c r="G161" s="9" t="str">
        <f>_xll.SNL.Clients.Office.Excel.Functions.SPG(A161, "IQ_SECTOR")</f>
        <v>Information Technology</v>
      </c>
      <c r="H161" s="9" t="str">
        <f>_xll.SNL.Clients.Office.Excel.Functions.SPG(A161, "IQ_INDUSTRY_GROUP")</f>
        <v>Semiconductors and Semiconductor Equipment</v>
      </c>
      <c r="I161" s="9" t="str">
        <f>_xll.SNL.Clients.Office.Excel.Functions.SPG(A161, "IQ_INDUSTRY")</f>
        <v>Semiconductors and Semiconductor Equipment</v>
      </c>
      <c r="J161" s="9" t="str">
        <f>_xll.SNL.Clients.Office.Excel.Functions.SPG(A161, "IQ_PRIMARY_INDUSTRY")</f>
        <v>Semiconductor Materials and Equipment</v>
      </c>
      <c r="K161" s="9" t="str">
        <f>_xll.SNL.Clients.Office.Excel.Functions.SPG(A161, "NAICS_CODE", "Primary")</f>
        <v>334413 - Semiconductor and Related Device Manufacturing</v>
      </c>
      <c r="L161" s="9" t="str">
        <f>_xll.SNL.Clients.Office.Excel.Functions.SPG(A161, "SP_TOPICTAG")</f>
        <v>Clean Energy; Energy Management; Energy Storage; Smart Energy; ClimateTech</v>
      </c>
      <c r="M161" s="5">
        <f>_xll.SNL.Clients.Office.Excel.Functions.SPG(A161, "SP_PCT_SHARES_OWNED_ALL_INSTITUTIONS")</f>
        <v>88.33</v>
      </c>
      <c r="N161" s="9" t="str">
        <f>_xll.SNL.Clients.Office.Excel.Functions.SPG(A161, "RD_CREDIT_RATING_GLOBAL", "Issuer Credit Rating", "Local Currency LT|0")</f>
        <v/>
      </c>
      <c r="O161" s="9" t="str">
        <f>_xll.SNL.Clients.Office.Excel.Functions.SPG(A161, "RD_CWOL_GLOBAL", "Issuer Credit Rating", "Local Currency LT|0")</f>
        <v/>
      </c>
      <c r="P161" s="9" t="str">
        <f>_xll.SNL.Clients.Office.Excel.Functions.SPG(A161, "RD_RATING_ACTION_GLOBAL", "Issuer Credit Rating", "Local Currency LT|0")</f>
        <v/>
      </c>
      <c r="Q161" s="10" t="str">
        <f>_xll.SNL.Clients.Office.Excel.Functions.SPG(A161, "RD_LAST_REVIEW_DATE_GLOBAL", "Issuer Credit Rating", "Local Currency LT")</f>
        <v/>
      </c>
      <c r="R161" s="10" t="str">
        <f>_xll.SNL.Clients.Office.Excel.Functions.SPG(A161, "RD_CREDIT_RATING_DATE_GLOBAL", "Issuer Credit Rating", "Local Currency LT|0")</f>
        <v/>
      </c>
      <c r="S161" s="10" t="str">
        <f>_xll.SNL.Clients.Office.Excel.Functions.SPG(A161, "RD_CREDIT_WATCH_OUTLOOK_DATE_GLOBAL", "Issuer Credit Rating", "Local Currency LT|0")</f>
        <v/>
      </c>
    </row>
    <row r="162" spans="1:19" x14ac:dyDescent="0.3">
      <c r="A162" t="s">
        <v>166</v>
      </c>
      <c r="B162" t="str">
        <f>_xll.SNL.Clients.Office.Excel.Functions.SPG(A162,"SP_IPO_DATE")</f>
        <v/>
      </c>
      <c r="C162" s="5">
        <f>_xll.SNL.Clients.Office.Excel.Functions.SPG(A162, "SP_VOLUME_AVG_WEEKLY_TO_SHARES_OUT", , "1M")</f>
        <v>4.7236117502852029</v>
      </c>
      <c r="D162" s="5">
        <f>_xll.SNL.Clients.Office.Excel.Functions.SPG(A162, "SP_VOLUME_AVG_WEEKLY_TO_SHARES_OUT", , "3M")</f>
        <v>4.0807454718463294</v>
      </c>
      <c r="E162" s="5">
        <f>_xll.SNL.Clients.Office.Excel.Functions.SPG(A162, "SP_VOLUME_AVG_DAILY_TO_1YR_AVG_DAILY", , "1M")</f>
        <v>121.52</v>
      </c>
      <c r="F162" s="5">
        <f>_xll.SNL.Clients.Office.Excel.Functions.SPG(A162, "SP_VOLUME_AVG_DAILY_TO_1YR_AVG_DAILY", , "3M")</f>
        <v>104.98</v>
      </c>
      <c r="G162" s="9" t="str">
        <f>_xll.SNL.Clients.Office.Excel.Functions.SPG(A162, "IQ_SECTOR")</f>
        <v>Utilities</v>
      </c>
      <c r="H162" s="9" t="str">
        <f>_xll.SNL.Clients.Office.Excel.Functions.SPG(A162, "IQ_INDUSTRY_GROUP")</f>
        <v>Utilities</v>
      </c>
      <c r="I162" s="9" t="str">
        <f>_xll.SNL.Clients.Office.Excel.Functions.SPG(A162, "IQ_INDUSTRY")</f>
        <v>Electric Utilities</v>
      </c>
      <c r="J162" s="9" t="str">
        <f>_xll.SNL.Clients.Office.Excel.Functions.SPG(A162, "IQ_PRIMARY_INDUSTRY")</f>
        <v>Electric Utilities</v>
      </c>
      <c r="K162" s="9" t="str">
        <f>_xll.SNL.Clients.Office.Excel.Functions.SPG(A162, "NAICS_CODE", "Primary")</f>
        <v>2211 - Electric Power Generation, Transmission and Distribution</v>
      </c>
      <c r="L162" s="9" t="str">
        <f>_xll.SNL.Clients.Office.Excel.Functions.SPG(A162, "SP_TOPICTAG")</f>
        <v>Clean Energy; Energy Efficiency; Energy Management; Energy Storage; Conventional Nuclear; Smart Energy; Power Grid</v>
      </c>
      <c r="M162" s="5">
        <f>_xll.SNL.Clients.Office.Excel.Functions.SPG(A162, "SP_PCT_SHARES_OWNED_ALL_INSTITUTIONS")</f>
        <v>93.3</v>
      </c>
      <c r="N162" s="9" t="str">
        <f>_xll.SNL.Clients.Office.Excel.Functions.SPG(A162, "RD_CREDIT_RATING_GLOBAL", "Issuer Credit Rating", "Local Currency LT|0")</f>
        <v>BBB+</v>
      </c>
      <c r="O162" s="9" t="str">
        <f>_xll.SNL.Clients.Office.Excel.Functions.SPG(A162, "RD_CWOL_GLOBAL", "Issuer Credit Rating", "Local Currency LT|0")</f>
        <v>Stable</v>
      </c>
      <c r="P162" s="9" t="str">
        <f>_xll.SNL.Clients.Office.Excel.Functions.SPG(A162, "RD_RATING_ACTION_GLOBAL", "Issuer Credit Rating", "Local Currency LT|0")</f>
        <v>CreditWatch/Outlook (05/03/2018)</v>
      </c>
      <c r="Q162" s="10">
        <f>_xll.SNL.Clients.Office.Excel.Functions.SPG(A162, "RD_LAST_REVIEW_DATE_GLOBAL", "Issuer Credit Rating", "Local Currency LT")</f>
        <v>45470</v>
      </c>
      <c r="R162" s="10">
        <f>_xll.SNL.Clients.Office.Excel.Functions.SPG(A162, "RD_CREDIT_RATING_DATE_GLOBAL", "Issuer Credit Rating", "Local Currency LT|0")</f>
        <v>42586</v>
      </c>
      <c r="S162" s="10">
        <f>_xll.SNL.Clients.Office.Excel.Functions.SPG(A162, "RD_CREDIT_WATCH_OUTLOOK_DATE_GLOBAL", "Issuer Credit Rating", "Local Currency LT|0")</f>
        <v>43223</v>
      </c>
    </row>
    <row r="163" spans="1:19" x14ac:dyDescent="0.3">
      <c r="A163" t="s">
        <v>167</v>
      </c>
      <c r="B163" t="str">
        <f>_xll.SNL.Clients.Office.Excel.Functions.SPG(A163,"SP_IPO_DATE")</f>
        <v/>
      </c>
      <c r="C163" s="5">
        <f>_xll.SNL.Clients.Office.Excel.Functions.SPG(A163, "SP_VOLUME_AVG_WEEKLY_TO_SHARES_OUT", , "1M")</f>
        <v>2.6496858249714892</v>
      </c>
      <c r="D163" s="5">
        <f>_xll.SNL.Clients.Office.Excel.Functions.SPG(A163, "SP_VOLUME_AVG_WEEKLY_TO_SHARES_OUT", , "3M")</f>
        <v>2.7616794877083897</v>
      </c>
      <c r="E163" s="5">
        <f>_xll.SNL.Clients.Office.Excel.Functions.SPG(A163, "SP_VOLUME_AVG_DAILY_TO_1YR_AVG_DAILY", , "1M")</f>
        <v>94.56</v>
      </c>
      <c r="F163" s="5">
        <f>_xll.SNL.Clients.Office.Excel.Functions.SPG(A163, "SP_VOLUME_AVG_DAILY_TO_1YR_AVG_DAILY", , "3M")</f>
        <v>98.55</v>
      </c>
      <c r="G163" s="9" t="str">
        <f>_xll.SNL.Clients.Office.Excel.Functions.SPG(A163, "IQ_SECTOR")</f>
        <v>Energy</v>
      </c>
      <c r="H163" s="9" t="str">
        <f>_xll.SNL.Clients.Office.Excel.Functions.SPG(A163, "IQ_INDUSTRY_GROUP")</f>
        <v>Energy</v>
      </c>
      <c r="I163" s="9" t="str">
        <f>_xll.SNL.Clients.Office.Excel.Functions.SPG(A163, "IQ_INDUSTRY")</f>
        <v>Oil, Gas and Consumable Fuels</v>
      </c>
      <c r="J163" s="9" t="str">
        <f>_xll.SNL.Clients.Office.Excel.Functions.SPG(A163, "IQ_PRIMARY_INDUSTRY")</f>
        <v>Oil and Gas Exploration and Production</v>
      </c>
      <c r="K163" s="9" t="str">
        <f>_xll.SNL.Clients.Office.Excel.Functions.SPG(A163, "NAICS_CODE", "Primary")</f>
        <v>2111 - Oil and Gas Extraction</v>
      </c>
      <c r="L163" s="9" t="str">
        <f>_xll.SNL.Clients.Office.Excel.Functions.SPG(A163, "SP_TOPICTAG")</f>
        <v/>
      </c>
      <c r="M163" s="5">
        <f>_xll.SNL.Clients.Office.Excel.Functions.SPG(A163, "SP_PCT_SHARES_OWNED_ALL_INSTITUTIONS")</f>
        <v>93.09</v>
      </c>
      <c r="N163" s="9" t="str">
        <f>_xll.SNL.Clients.Office.Excel.Functions.SPG(A163, "RD_CREDIT_RATING_GLOBAL", "Issuer Credit Rating", "Local Currency LT|0")</f>
        <v>A-</v>
      </c>
      <c r="O163" s="9" t="str">
        <f>_xll.SNL.Clients.Office.Excel.Functions.SPG(A163, "RD_CWOL_GLOBAL", "Issuer Credit Rating", "Local Currency LT|0")</f>
        <v>Stable</v>
      </c>
      <c r="P163" s="9" t="str">
        <f>_xll.SNL.Clients.Office.Excel.Functions.SPG(A163, "RD_RATING_ACTION_GLOBAL", "Issuer Credit Rating", "Local Currency LT|0")</f>
        <v>CreditWatch/Outlook (09/30/2020)</v>
      </c>
      <c r="Q163" s="10">
        <f>_xll.SNL.Clients.Office.Excel.Functions.SPG(A163, "RD_LAST_REVIEW_DATE_GLOBAL", "Issuer Credit Rating", "Local Currency LT")</f>
        <v>45525</v>
      </c>
      <c r="R163" s="10">
        <f>_xll.SNL.Clients.Office.Excel.Functions.SPG(A163, "RD_CREDIT_RATING_DATE_GLOBAL", "Issuer Credit Rating", "Local Currency LT|0")</f>
        <v>43301</v>
      </c>
      <c r="S163" s="10">
        <f>_xll.SNL.Clients.Office.Excel.Functions.SPG(A163, "RD_CREDIT_WATCH_OUTLOOK_DATE_GLOBAL", "Issuer Credit Rating", "Local Currency LT|0")</f>
        <v>44104</v>
      </c>
    </row>
    <row r="164" spans="1:19" x14ac:dyDescent="0.3">
      <c r="A164" t="s">
        <v>168</v>
      </c>
      <c r="B164" s="10">
        <f>_xll.SNL.Clients.Office.Excel.Functions.SPG(A164,"SP_IPO_DATE")</f>
        <v>40946</v>
      </c>
      <c r="C164" s="5">
        <f>_xll.SNL.Clients.Office.Excel.Functions.SPG(A164, "SP_VOLUME_AVG_WEEKLY_TO_SHARES_OUT", , "1M")</f>
        <v>4.5600131389669087</v>
      </c>
      <c r="D164" s="5">
        <f>_xll.SNL.Clients.Office.Excel.Functions.SPG(A164, "SP_VOLUME_AVG_WEEKLY_TO_SHARES_OUT", , "3M")</f>
        <v>5.358142557582056</v>
      </c>
      <c r="E164" s="5">
        <f>_xll.SNL.Clients.Office.Excel.Functions.SPG(A164, "SP_VOLUME_AVG_DAILY_TO_1YR_AVG_DAILY", , "1M")</f>
        <v>81.569999999999993</v>
      </c>
      <c r="F164" s="5">
        <f>_xll.SNL.Clients.Office.Excel.Functions.SPG(A164, "SP_VOLUME_AVG_DAILY_TO_1YR_AVG_DAILY", , "3M")</f>
        <v>95.84</v>
      </c>
      <c r="G164" s="9" t="str">
        <f>_xll.SNL.Clients.Office.Excel.Functions.SPG(A164, "IQ_SECTOR")</f>
        <v>Information Technology</v>
      </c>
      <c r="H164" s="9" t="str">
        <f>_xll.SNL.Clients.Office.Excel.Functions.SPG(A164, "IQ_INDUSTRY_GROUP")</f>
        <v>Software and Services</v>
      </c>
      <c r="I164" s="9" t="str">
        <f>_xll.SNL.Clients.Office.Excel.Functions.SPG(A164, "IQ_INDUSTRY")</f>
        <v>IT Services</v>
      </c>
      <c r="J164" s="9" t="str">
        <f>_xll.SNL.Clients.Office.Excel.Functions.SPG(A164, "IQ_PRIMARY_INDUSTRY")</f>
        <v>IT Consulting and Other Services</v>
      </c>
      <c r="K164" s="9" t="str">
        <f>_xll.SNL.Clients.Office.Excel.Functions.SPG(A164, "NAICS_CODE", "Primary")</f>
        <v>541512 - Computer Systems Design Services</v>
      </c>
      <c r="L164" s="9" t="str">
        <f>_xll.SNL.Clients.Office.Excel.Functions.SPG(A164, "SP_TOPICTAG")</f>
        <v>Software Development; Cloud Management; Data Integration; Cloud Infrastructure; Process Automation; Artificial Intelligence</v>
      </c>
      <c r="M164" s="5">
        <f>_xll.SNL.Clients.Office.Excel.Functions.SPG(A164, "SP_PCT_SHARES_OWNED_ALL_INSTITUTIONS")</f>
        <v>89.29</v>
      </c>
      <c r="N164" s="9" t="str">
        <f>_xll.SNL.Clients.Office.Excel.Functions.SPG(A164, "RD_CREDIT_RATING_GLOBAL", "Issuer Credit Rating", "Local Currency LT|0")</f>
        <v/>
      </c>
      <c r="O164" s="9" t="str">
        <f>_xll.SNL.Clients.Office.Excel.Functions.SPG(A164, "RD_CWOL_GLOBAL", "Issuer Credit Rating", "Local Currency LT|0")</f>
        <v/>
      </c>
      <c r="P164" s="9" t="str">
        <f>_xll.SNL.Clients.Office.Excel.Functions.SPG(A164, "RD_RATING_ACTION_GLOBAL", "Issuer Credit Rating", "Local Currency LT|0")</f>
        <v/>
      </c>
      <c r="Q164" s="10" t="str">
        <f>_xll.SNL.Clients.Office.Excel.Functions.SPG(A164, "RD_LAST_REVIEW_DATE_GLOBAL", "Issuer Credit Rating", "Local Currency LT")</f>
        <v/>
      </c>
      <c r="R164" s="10" t="str">
        <f>_xll.SNL.Clients.Office.Excel.Functions.SPG(A164, "RD_CREDIT_RATING_DATE_GLOBAL", "Issuer Credit Rating", "Local Currency LT|0")</f>
        <v/>
      </c>
      <c r="S164" s="10" t="str">
        <f>_xll.SNL.Clients.Office.Excel.Functions.SPG(A164, "RD_CREDIT_WATCH_OUTLOOK_DATE_GLOBAL", "Issuer Credit Rating", "Local Currency LT|0")</f>
        <v/>
      </c>
    </row>
    <row r="165" spans="1:19" x14ac:dyDescent="0.3">
      <c r="A165" t="s">
        <v>169</v>
      </c>
      <c r="B165" t="str">
        <f>_xll.SNL.Clients.Office.Excel.Functions.SPG(A165,"SP_IPO_DATE")</f>
        <v/>
      </c>
      <c r="C165" s="5">
        <f>_xll.SNL.Clients.Office.Excel.Functions.SPG(A165, "SP_VOLUME_AVG_WEEKLY_TO_SHARES_OUT", , "1M")</f>
        <v>6.8717282674310178</v>
      </c>
      <c r="D165" s="5">
        <f>_xll.SNL.Clients.Office.Excel.Functions.SPG(A165, "SP_VOLUME_AVG_WEEKLY_TO_SHARES_OUT", , "3M")</f>
        <v>6.4920268625463597</v>
      </c>
      <c r="E165" s="5">
        <f>_xll.SNL.Clients.Office.Excel.Functions.SPG(A165, "SP_VOLUME_AVG_DAILY_TO_1YR_AVG_DAILY", , "1M")</f>
        <v>110.28</v>
      </c>
      <c r="F165" s="5">
        <f>_xll.SNL.Clients.Office.Excel.Functions.SPG(A165, "SP_VOLUME_AVG_DAILY_TO_1YR_AVG_DAILY", , "3M")</f>
        <v>104.19</v>
      </c>
      <c r="G165" s="9" t="str">
        <f>_xll.SNL.Clients.Office.Excel.Functions.SPG(A165, "IQ_SECTOR")</f>
        <v>Energy</v>
      </c>
      <c r="H165" s="9" t="str">
        <f>_xll.SNL.Clients.Office.Excel.Functions.SPG(A165, "IQ_INDUSTRY_GROUP")</f>
        <v>Energy</v>
      </c>
      <c r="I165" s="9" t="str">
        <f>_xll.SNL.Clients.Office.Excel.Functions.SPG(A165, "IQ_INDUSTRY")</f>
        <v>Oil, Gas and Consumable Fuels</v>
      </c>
      <c r="J165" s="9" t="str">
        <f>_xll.SNL.Clients.Office.Excel.Functions.SPG(A165, "IQ_PRIMARY_INDUSTRY")</f>
        <v>Oil and Gas Exploration and Production</v>
      </c>
      <c r="K165" s="9" t="str">
        <f>_xll.SNL.Clients.Office.Excel.Functions.SPG(A165, "NAICS_CODE", "Primary")</f>
        <v>211130 - Natural Gas Extraction</v>
      </c>
      <c r="L165" s="9" t="str">
        <f>_xll.SNL.Clients.Office.Excel.Functions.SPG(A165, "SP_TOPICTAG")</f>
        <v>Energy Storage; Utility Scale Solar</v>
      </c>
      <c r="M165" s="5">
        <f>_xll.SNL.Clients.Office.Excel.Functions.SPG(A165, "SP_PCT_SHARES_OWNED_ALL_INSTITUTIONS")</f>
        <v>104.24</v>
      </c>
      <c r="N165" s="9" t="str">
        <f>_xll.SNL.Clients.Office.Excel.Functions.SPG(A165, "RD_CREDIT_RATING_GLOBAL", "Issuer Credit Rating", "Local Currency LT|0")</f>
        <v>BBB-</v>
      </c>
      <c r="O165" s="9" t="str">
        <f>_xll.SNL.Clients.Office.Excel.Functions.SPG(A165, "RD_CWOL_GLOBAL", "Issuer Credit Rating", "Local Currency LT|0")</f>
        <v>Stable</v>
      </c>
      <c r="P165" s="9" t="str">
        <f>_xll.SNL.Clients.Office.Excel.Functions.SPG(A165, "RD_RATING_ACTION_GLOBAL", "Issuer Credit Rating", "Local Currency LT|0")</f>
        <v>CreditWatch/Outlook (11/25/2024)</v>
      </c>
      <c r="Q165" s="10">
        <f>_xll.SNL.Clients.Office.Excel.Functions.SPG(A165, "RD_LAST_REVIEW_DATE_GLOBAL", "Issuer Credit Rating", "Local Currency LT")</f>
        <v>45621</v>
      </c>
      <c r="R165" s="10">
        <f>_xll.SNL.Clients.Office.Excel.Functions.SPG(A165, "RD_CREDIT_RATING_DATE_GLOBAL", "Issuer Credit Rating", "Local Currency LT|0")</f>
        <v>44648</v>
      </c>
      <c r="S165" s="10">
        <f>_xll.SNL.Clients.Office.Excel.Functions.SPG(A165, "RD_CREDIT_WATCH_OUTLOOK_DATE_GLOBAL", "Issuer Credit Rating", "Local Currency LT|0")</f>
        <v>45621</v>
      </c>
    </row>
    <row r="166" spans="1:19" x14ac:dyDescent="0.3">
      <c r="A166" t="s">
        <v>170</v>
      </c>
      <c r="B166" t="str">
        <f>_xll.SNL.Clients.Office.Excel.Functions.SPG(A166,"SP_IPO_DATE")</f>
        <v/>
      </c>
      <c r="C166" s="5">
        <f>_xll.SNL.Clients.Office.Excel.Functions.SPG(A166, "SP_VOLUME_AVG_WEEKLY_TO_SHARES_OUT", , "1M")</f>
        <v>4.452549347158218</v>
      </c>
      <c r="D166" s="5">
        <f>_xll.SNL.Clients.Office.Excel.Functions.SPG(A166, "SP_VOLUME_AVG_WEEKLY_TO_SHARES_OUT", , "3M")</f>
        <v>4.0878933402705515</v>
      </c>
      <c r="E166" s="5">
        <f>_xll.SNL.Clients.Office.Excel.Functions.SPG(A166, "SP_VOLUME_AVG_DAILY_TO_1YR_AVG_DAILY", , "1M")</f>
        <v>122.41</v>
      </c>
      <c r="F166" s="5">
        <f>_xll.SNL.Clients.Office.Excel.Functions.SPG(A166, "SP_VOLUME_AVG_DAILY_TO_1YR_AVG_DAILY", , "3M")</f>
        <v>112.38</v>
      </c>
      <c r="G166" s="9" t="str">
        <f>_xll.SNL.Clients.Office.Excel.Functions.SPG(A166, "IQ_SECTOR")</f>
        <v>Industrials</v>
      </c>
      <c r="H166" s="9" t="str">
        <f>_xll.SNL.Clients.Office.Excel.Functions.SPG(A166, "IQ_INDUSTRY_GROUP")</f>
        <v>Commercial and Professional Services</v>
      </c>
      <c r="I166" s="9" t="str">
        <f>_xll.SNL.Clients.Office.Excel.Functions.SPG(A166, "IQ_INDUSTRY")</f>
        <v>Professional Services</v>
      </c>
      <c r="J166" s="9" t="str">
        <f>_xll.SNL.Clients.Office.Excel.Functions.SPG(A166, "IQ_PRIMARY_INDUSTRY")</f>
        <v>Research and Consulting Services</v>
      </c>
      <c r="K166" s="9" t="str">
        <f>_xll.SNL.Clients.Office.Excel.Functions.SPG(A166, "NAICS_CODE", "Primary")</f>
        <v>561450 - Credit Bureaus</v>
      </c>
      <c r="L166" s="9" t="str">
        <f>_xll.SNL.Clients.Office.Excel.Functions.SPG(A166, "SP_TOPICTAG")</f>
        <v>Anti-Fraud; Consumer Lending; Authentication; Identity Theft Prevention; Text Analytics; Data Protection</v>
      </c>
      <c r="M166" s="5">
        <f>_xll.SNL.Clients.Office.Excel.Functions.SPG(A166, "SP_PCT_SHARES_OWNED_ALL_INSTITUTIONS")</f>
        <v>96.15</v>
      </c>
      <c r="N166" s="9" t="str">
        <f>_xll.SNL.Clients.Office.Excel.Functions.SPG(A166, "RD_CREDIT_RATING_GLOBAL", "Issuer Credit Rating", "Local Currency LT|0")</f>
        <v>BBB</v>
      </c>
      <c r="O166" s="9" t="str">
        <f>_xll.SNL.Clients.Office.Excel.Functions.SPG(A166, "RD_CWOL_GLOBAL", "Issuer Credit Rating", "Local Currency LT|0")</f>
        <v>Negative</v>
      </c>
      <c r="P166" s="9" t="str">
        <f>_xll.SNL.Clients.Office.Excel.Functions.SPG(A166, "RD_RATING_ACTION_GLOBAL", "Issuer Credit Rating", "Local Currency LT|0")</f>
        <v>CreditWatch/Outlook (03/21/2023)</v>
      </c>
      <c r="Q166" s="10">
        <f>_xll.SNL.Clients.Office.Excel.Functions.SPG(A166, "RD_LAST_REVIEW_DATE_GLOBAL", "Issuer Credit Rating", "Local Currency LT")</f>
        <v>45387</v>
      </c>
      <c r="R166" s="10">
        <f>_xll.SNL.Clients.Office.Excel.Functions.SPG(A166, "RD_CREDIT_RATING_DATE_GLOBAL", "Issuer Credit Rating", "Local Currency LT|0")</f>
        <v>43538</v>
      </c>
      <c r="S166" s="10">
        <f>_xll.SNL.Clients.Office.Excel.Functions.SPG(A166, "RD_CREDIT_WATCH_OUTLOOK_DATE_GLOBAL", "Issuer Credit Rating", "Local Currency LT|0")</f>
        <v>45006</v>
      </c>
    </row>
    <row r="167" spans="1:19" x14ac:dyDescent="0.3">
      <c r="A167" t="s">
        <v>171</v>
      </c>
      <c r="B167" s="10">
        <f>_xll.SNL.Clients.Office.Excel.Functions.SPG(A167,"SP_IPO_DATE")</f>
        <v>36748</v>
      </c>
      <c r="C167" s="5">
        <f>_xll.SNL.Clients.Office.Excel.Functions.SPG(A167, "SP_VOLUME_AVG_WEEKLY_TO_SHARES_OUT", , "1M")</f>
        <v>2.6377635617666217</v>
      </c>
      <c r="D167" s="5">
        <f>_xll.SNL.Clients.Office.Excel.Functions.SPG(A167, "SP_VOLUME_AVG_WEEKLY_TO_SHARES_OUT", , "3M")</f>
        <v>2.6501071292599221</v>
      </c>
      <c r="E167" s="5">
        <f>_xll.SNL.Clients.Office.Excel.Functions.SPG(A167, "SP_VOLUME_AVG_DAILY_TO_1YR_AVG_DAILY", , "1M")</f>
        <v>94.78</v>
      </c>
      <c r="F167" s="5">
        <f>_xll.SNL.Clients.Office.Excel.Functions.SPG(A167, "SP_VOLUME_AVG_DAILY_TO_1YR_AVG_DAILY", , "3M")</f>
        <v>95.23</v>
      </c>
      <c r="G167" s="9" t="str">
        <f>_xll.SNL.Clients.Office.Excel.Functions.SPG(A167, "IQ_SECTOR")</f>
        <v>Real Estate</v>
      </c>
      <c r="H167" s="9" t="str">
        <f>_xll.SNL.Clients.Office.Excel.Functions.SPG(A167, "IQ_INDUSTRY_GROUP")</f>
        <v>Equity Real Estate Investment Trusts (REITs)</v>
      </c>
      <c r="I167" s="9" t="str">
        <f>_xll.SNL.Clients.Office.Excel.Functions.SPG(A167, "IQ_INDUSTRY")</f>
        <v>Specialized REITs</v>
      </c>
      <c r="J167" s="9" t="str">
        <f>_xll.SNL.Clients.Office.Excel.Functions.SPG(A167, "IQ_PRIMARY_INDUSTRY")</f>
        <v>Data Center REITs</v>
      </c>
      <c r="K167" s="9" t="str">
        <f>_xll.SNL.Clients.Office.Excel.Functions.SPG(A167, "NAICS_CODE", "Primary")</f>
        <v>518210 - Computing Infrastructure Providers, Data Processing, Web Hosting, and Related Services</v>
      </c>
      <c r="L167" s="9" t="str">
        <f>_xll.SNL.Clients.Office.Excel.Functions.SPG(A167, "SP_TOPICTAG")</f>
        <v>Data Integration; Cloud Data Services; Cloud Infrastructure; Cloud Security; Edge Computing; Data Centers and Facilities; Data Center Technology</v>
      </c>
      <c r="M167" s="5">
        <f>_xll.SNL.Clients.Office.Excel.Functions.SPG(A167, "SP_PCT_SHARES_OWNED_ALL_INSTITUTIONS")</f>
        <v>97.87</v>
      </c>
      <c r="N167" s="9" t="str">
        <f>_xll.SNL.Clients.Office.Excel.Functions.SPG(A167, "RD_CREDIT_RATING_GLOBAL", "Issuer Credit Rating", "Local Currency LT|0")</f>
        <v>BBB</v>
      </c>
      <c r="O167" s="9" t="str">
        <f>_xll.SNL.Clients.Office.Excel.Functions.SPG(A167, "RD_CWOL_GLOBAL", "Issuer Credit Rating", "Local Currency LT|0")</f>
        <v>Stable</v>
      </c>
      <c r="P167" s="9" t="str">
        <f>_xll.SNL.Clients.Office.Excel.Functions.SPG(A167, "RD_RATING_ACTION_GLOBAL", "Issuer Credit Rating", "Local Currency LT|0")</f>
        <v>Upgrade | CreditWatch/Outlook (04/28/2021)</v>
      </c>
      <c r="Q167" s="10">
        <f>_xll.SNL.Clients.Office.Excel.Functions.SPG(A167, "RD_LAST_REVIEW_DATE_GLOBAL", "Issuer Credit Rating", "Local Currency LT")</f>
        <v>45460</v>
      </c>
      <c r="R167" s="10">
        <f>_xll.SNL.Clients.Office.Excel.Functions.SPG(A167, "RD_CREDIT_RATING_DATE_GLOBAL", "Issuer Credit Rating", "Local Currency LT|0")</f>
        <v>44314</v>
      </c>
      <c r="S167" s="10">
        <f>_xll.SNL.Clients.Office.Excel.Functions.SPG(A167, "RD_CREDIT_WATCH_OUTLOOK_DATE_GLOBAL", "Issuer Credit Rating", "Local Currency LT|0")</f>
        <v>44314</v>
      </c>
    </row>
    <row r="168" spans="1:19" x14ac:dyDescent="0.3">
      <c r="A168" t="s">
        <v>172</v>
      </c>
      <c r="B168" s="10">
        <f>_xll.SNL.Clients.Office.Excel.Functions.SPG(A168,"SP_IPO_DATE")</f>
        <v>34192</v>
      </c>
      <c r="C168" s="5">
        <f>_xll.SNL.Clients.Office.Excel.Functions.SPG(A168, "SP_VOLUME_AVG_WEEKLY_TO_SHARES_OUT", , "1M")</f>
        <v>2.345376806444285</v>
      </c>
      <c r="D168" s="5">
        <f>_xll.SNL.Clients.Office.Excel.Functions.SPG(A168, "SP_VOLUME_AVG_WEEKLY_TO_SHARES_OUT", , "3M")</f>
        <v>2.0440578967036878</v>
      </c>
      <c r="E168" s="5">
        <f>_xll.SNL.Clients.Office.Excel.Functions.SPG(A168, "SP_VOLUME_AVG_DAILY_TO_1YR_AVG_DAILY", , "1M")</f>
        <v>103.09</v>
      </c>
      <c r="F168" s="5">
        <f>_xll.SNL.Clients.Office.Excel.Functions.SPG(A168, "SP_VOLUME_AVG_DAILY_TO_1YR_AVG_DAILY", , "3M")</f>
        <v>89.85</v>
      </c>
      <c r="G168" s="9" t="str">
        <f>_xll.SNL.Clients.Office.Excel.Functions.SPG(A168, "IQ_SECTOR")</f>
        <v>Real Estate</v>
      </c>
      <c r="H168" s="9" t="str">
        <f>_xll.SNL.Clients.Office.Excel.Functions.SPG(A168, "IQ_INDUSTRY_GROUP")</f>
        <v>Equity Real Estate Investment Trusts (REITs)</v>
      </c>
      <c r="I168" s="9" t="str">
        <f>_xll.SNL.Clients.Office.Excel.Functions.SPG(A168, "IQ_INDUSTRY")</f>
        <v>Residential REITs</v>
      </c>
      <c r="J168" s="9" t="str">
        <f>_xll.SNL.Clients.Office.Excel.Functions.SPG(A168, "IQ_PRIMARY_INDUSTRY")</f>
        <v>Multi-Family Residential REITs</v>
      </c>
      <c r="K168" s="9" t="str">
        <f>_xll.SNL.Clients.Office.Excel.Functions.SPG(A168, "NAICS_CODE", "Primary")</f>
        <v>531110 - Lessors of Residential Buildings and Dwellings</v>
      </c>
      <c r="L168" s="9" t="str">
        <f>_xll.SNL.Clients.Office.Excel.Functions.SPG(A168, "SP_TOPICTAG")</f>
        <v/>
      </c>
      <c r="M168" s="5">
        <f>_xll.SNL.Clients.Office.Excel.Functions.SPG(A168, "SP_PCT_SHARES_OWNED_ALL_INSTITUTIONS")</f>
        <v>84.64</v>
      </c>
      <c r="N168" s="9" t="str">
        <f>_xll.SNL.Clients.Office.Excel.Functions.SPG(A168, "RD_CREDIT_RATING_GLOBAL", "Issuer Credit Rating", "Local Currency LT|0")</f>
        <v>A-</v>
      </c>
      <c r="O168" s="9" t="str">
        <f>_xll.SNL.Clients.Office.Excel.Functions.SPG(A168, "RD_CWOL_GLOBAL", "Issuer Credit Rating", "Local Currency LT|0")</f>
        <v>Stable</v>
      </c>
      <c r="P168" s="9" t="str">
        <f>_xll.SNL.Clients.Office.Excel.Functions.SPG(A168, "RD_RATING_ACTION_GLOBAL", "Issuer Credit Rating", "Local Currency LT|0")</f>
        <v>Upgrade | CreditWatch/Outlook (04/30/2015)</v>
      </c>
      <c r="Q168" s="10">
        <f>_xll.SNL.Clients.Office.Excel.Functions.SPG(A168, "RD_LAST_REVIEW_DATE_GLOBAL", "Issuer Credit Rating", "Local Currency LT")</f>
        <v>45414</v>
      </c>
      <c r="R168" s="10">
        <f>_xll.SNL.Clients.Office.Excel.Functions.SPG(A168, "RD_CREDIT_RATING_DATE_GLOBAL", "Issuer Credit Rating", "Local Currency LT|0")</f>
        <v>42124</v>
      </c>
      <c r="S168" s="10">
        <f>_xll.SNL.Clients.Office.Excel.Functions.SPG(A168, "RD_CREDIT_WATCH_OUTLOOK_DATE_GLOBAL", "Issuer Credit Rating", "Local Currency LT|0")</f>
        <v>42124</v>
      </c>
    </row>
    <row r="169" spans="1:19" x14ac:dyDescent="0.3">
      <c r="A169" t="s">
        <v>173</v>
      </c>
      <c r="B169" s="10">
        <f>_xll.SNL.Clients.Office.Excel.Functions.SPG(A169,"SP_IPO_DATE")</f>
        <v>34974</v>
      </c>
      <c r="C169" s="5">
        <f>_xll.SNL.Clients.Office.Excel.Functions.SPG(A169, "SP_VOLUME_AVG_WEEKLY_TO_SHARES_OUT", , "1M")</f>
        <v>2.2537403583606985</v>
      </c>
      <c r="D169" s="5">
        <f>_xll.SNL.Clients.Office.Excel.Functions.SPG(A169, "SP_VOLUME_AVG_WEEKLY_TO_SHARES_OUT", , "3M")</f>
        <v>1.7460478436292579</v>
      </c>
      <c r="E169" s="5">
        <f>_xll.SNL.Clients.Office.Excel.Functions.SPG(A169, "SP_VOLUME_AVG_DAILY_TO_1YR_AVG_DAILY", , "1M")</f>
        <v>156.51</v>
      </c>
      <c r="F169" s="5">
        <f>_xll.SNL.Clients.Office.Excel.Functions.SPG(A169, "SP_VOLUME_AVG_DAILY_TO_1YR_AVG_DAILY", , "3M")</f>
        <v>121.25</v>
      </c>
      <c r="G169" s="9" t="str">
        <f>_xll.SNL.Clients.Office.Excel.Functions.SPG(A169, "IQ_SECTOR")</f>
        <v>Financials</v>
      </c>
      <c r="H169" s="9" t="str">
        <f>_xll.SNL.Clients.Office.Excel.Functions.SPG(A169, "IQ_INDUSTRY_GROUP")</f>
        <v>Insurance</v>
      </c>
      <c r="I169" s="9" t="str">
        <f>_xll.SNL.Clients.Office.Excel.Functions.SPG(A169, "IQ_INDUSTRY")</f>
        <v>Insurance</v>
      </c>
      <c r="J169" s="9" t="str">
        <f>_xll.SNL.Clients.Office.Excel.Functions.SPG(A169, "IQ_PRIMARY_INDUSTRY")</f>
        <v>Property and Casualty Insurance</v>
      </c>
      <c r="K169" s="9" t="str">
        <f>_xll.SNL.Clients.Office.Excel.Functions.SPG(A169, "NAICS_CODE", "Primary")</f>
        <v>524298 - All Other Insurance Related Activities</v>
      </c>
      <c r="L169" s="9" t="str">
        <f>_xll.SNL.Clients.Office.Excel.Functions.SPG(A169, "SP_TOPICTAG")</f>
        <v/>
      </c>
      <c r="M169" s="5">
        <f>_xll.SNL.Clients.Office.Excel.Functions.SPG(A169, "SP_PCT_SHARES_OWNED_ALL_INSTITUTIONS")</f>
        <v>34.049999999999997</v>
      </c>
      <c r="N169" s="9" t="str">
        <f>_xll.SNL.Clients.Office.Excel.Functions.SPG(A169, "RD_CREDIT_RATING_GLOBAL", "Issuer Credit Rating", "Local Currency LT|0")</f>
        <v/>
      </c>
      <c r="O169" s="9" t="str">
        <f>_xll.SNL.Clients.Office.Excel.Functions.SPG(A169, "RD_CWOL_GLOBAL", "Issuer Credit Rating", "Local Currency LT|0")</f>
        <v/>
      </c>
      <c r="P169" s="9" t="str">
        <f>_xll.SNL.Clients.Office.Excel.Functions.SPG(A169, "RD_RATING_ACTION_GLOBAL", "Issuer Credit Rating", "Local Currency LT|0")</f>
        <v/>
      </c>
      <c r="Q169" s="10" t="str">
        <f>_xll.SNL.Clients.Office.Excel.Functions.SPG(A169, "RD_LAST_REVIEW_DATE_GLOBAL", "Issuer Credit Rating", "Local Currency LT")</f>
        <v/>
      </c>
      <c r="R169" s="10" t="str">
        <f>_xll.SNL.Clients.Office.Excel.Functions.SPG(A169, "RD_CREDIT_RATING_DATE_GLOBAL", "Issuer Credit Rating", "Local Currency LT|0")</f>
        <v/>
      </c>
      <c r="S169" s="10" t="str">
        <f>_xll.SNL.Clients.Office.Excel.Functions.SPG(A169, "RD_CREDIT_WATCH_OUTLOOK_DATE_GLOBAL", "Issuer Credit Rating", "Local Currency LT|0")</f>
        <v/>
      </c>
    </row>
    <row r="170" spans="1:19" x14ac:dyDescent="0.3">
      <c r="A170" t="s">
        <v>174</v>
      </c>
      <c r="B170" s="10">
        <f>_xll.SNL.Clients.Office.Excel.Functions.SPG(A170,"SP_IPO_DATE")</f>
        <v>34491</v>
      </c>
      <c r="C170" s="5">
        <f>_xll.SNL.Clients.Office.Excel.Functions.SPG(A170, "SP_VOLUME_AVG_WEEKLY_TO_SHARES_OUT", , "1M")</f>
        <v>3.8331922096778972</v>
      </c>
      <c r="D170" s="5">
        <f>_xll.SNL.Clients.Office.Excel.Functions.SPG(A170, "SP_VOLUME_AVG_WEEKLY_TO_SHARES_OUT", , "3M")</f>
        <v>3.0632543860529537</v>
      </c>
      <c r="E170" s="5">
        <f>_xll.SNL.Clients.Office.Excel.Functions.SPG(A170, "SP_VOLUME_AVG_DAILY_TO_1YR_AVG_DAILY", , "1M")</f>
        <v>130.21</v>
      </c>
      <c r="F170" s="5">
        <f>_xll.SNL.Clients.Office.Excel.Functions.SPG(A170, "SP_VOLUME_AVG_DAILY_TO_1YR_AVG_DAILY", , "3M")</f>
        <v>104.05</v>
      </c>
      <c r="G170" s="9" t="str">
        <f>_xll.SNL.Clients.Office.Excel.Functions.SPG(A170, "IQ_SECTOR")</f>
        <v>Real Estate</v>
      </c>
      <c r="H170" s="9" t="str">
        <f>_xll.SNL.Clients.Office.Excel.Functions.SPG(A170, "IQ_INDUSTRY_GROUP")</f>
        <v>Equity Real Estate Investment Trusts (REITs)</v>
      </c>
      <c r="I170" s="9" t="str">
        <f>_xll.SNL.Clients.Office.Excel.Functions.SPG(A170, "IQ_INDUSTRY")</f>
        <v>Residential REITs</v>
      </c>
      <c r="J170" s="9" t="str">
        <f>_xll.SNL.Clients.Office.Excel.Functions.SPG(A170, "IQ_PRIMARY_INDUSTRY")</f>
        <v>Multi-Family Residential REITs</v>
      </c>
      <c r="K170" s="9" t="str">
        <f>_xll.SNL.Clients.Office.Excel.Functions.SPG(A170, "NAICS_CODE", "Primary")</f>
        <v>531110 - Lessors of Residential Buildings and Dwellings</v>
      </c>
      <c r="L170" s="9" t="str">
        <f>_xll.SNL.Clients.Office.Excel.Functions.SPG(A170, "SP_TOPICTAG")</f>
        <v/>
      </c>
      <c r="M170" s="5">
        <f>_xll.SNL.Clients.Office.Excel.Functions.SPG(A170, "SP_PCT_SHARES_OWNED_ALL_INSTITUTIONS")</f>
        <v>97.47</v>
      </c>
      <c r="N170" s="9" t="str">
        <f>_xll.SNL.Clients.Office.Excel.Functions.SPG(A170, "RD_CREDIT_RATING_GLOBAL", "Issuer Credit Rating", "Local Currency LT|0")</f>
        <v>BBB+</v>
      </c>
      <c r="O170" s="9" t="str">
        <f>_xll.SNL.Clients.Office.Excel.Functions.SPG(A170, "RD_CWOL_GLOBAL", "Issuer Credit Rating", "Local Currency LT|0")</f>
        <v>Stable</v>
      </c>
      <c r="P170" s="9" t="str">
        <f>_xll.SNL.Clients.Office.Excel.Functions.SPG(A170, "RD_RATING_ACTION_GLOBAL", "Issuer Credit Rating", "Local Currency LT|0")</f>
        <v>Upgrade | CreditWatch/Outlook (10/19/2016)</v>
      </c>
      <c r="Q170" s="10">
        <f>_xll.SNL.Clients.Office.Excel.Functions.SPG(A170, "RD_LAST_REVIEW_DATE_GLOBAL", "Issuer Credit Rating", "Local Currency LT")</f>
        <v>45566</v>
      </c>
      <c r="R170" s="10">
        <f>_xll.SNL.Clients.Office.Excel.Functions.SPG(A170, "RD_CREDIT_RATING_DATE_GLOBAL", "Issuer Credit Rating", "Local Currency LT|0")</f>
        <v>42662</v>
      </c>
      <c r="S170" s="10">
        <f>_xll.SNL.Clients.Office.Excel.Functions.SPG(A170, "RD_CREDIT_WATCH_OUTLOOK_DATE_GLOBAL", "Issuer Credit Rating", "Local Currency LT|0")</f>
        <v>42662</v>
      </c>
    </row>
    <row r="171" spans="1:19" x14ac:dyDescent="0.3">
      <c r="A171" t="s">
        <v>175</v>
      </c>
      <c r="B171" s="10">
        <f>_xll.SNL.Clients.Office.Excel.Functions.SPG(A171,"SP_IPO_DATE")</f>
        <v>34974</v>
      </c>
      <c r="C171" s="5">
        <f>_xll.SNL.Clients.Office.Excel.Functions.SPG(A171, "SP_VOLUME_AVG_WEEKLY_TO_SHARES_OUT", , "1M")</f>
        <v>5.5584803233428701</v>
      </c>
      <c r="D171" s="5">
        <f>_xll.SNL.Clients.Office.Excel.Functions.SPG(A171, "SP_VOLUME_AVG_WEEKLY_TO_SHARES_OUT", , "3M")</f>
        <v>4.8680752023587504</v>
      </c>
      <c r="E171" s="5">
        <f>_xll.SNL.Clients.Office.Excel.Functions.SPG(A171, "SP_VOLUME_AVG_DAILY_TO_1YR_AVG_DAILY", , "1M")</f>
        <v>132.6</v>
      </c>
      <c r="F171" s="5">
        <f>_xll.SNL.Clients.Office.Excel.Functions.SPG(A171, "SP_VOLUME_AVG_DAILY_TO_1YR_AVG_DAILY", , "3M")</f>
        <v>116.13</v>
      </c>
      <c r="G171" s="9" t="str">
        <f>_xll.SNL.Clients.Office.Excel.Functions.SPG(A171, "IQ_SECTOR")</f>
        <v>Financials</v>
      </c>
      <c r="H171" s="9" t="str">
        <f>_xll.SNL.Clients.Office.Excel.Functions.SPG(A171, "IQ_INDUSTRY_GROUP")</f>
        <v>Insurance</v>
      </c>
      <c r="I171" s="9" t="str">
        <f>_xll.SNL.Clients.Office.Excel.Functions.SPG(A171, "IQ_INDUSTRY")</f>
        <v>Insurance</v>
      </c>
      <c r="J171" s="9" t="str">
        <f>_xll.SNL.Clients.Office.Excel.Functions.SPG(A171, "IQ_PRIMARY_INDUSTRY")</f>
        <v>Reinsurance</v>
      </c>
      <c r="K171" s="9" t="str">
        <f>_xll.SNL.Clients.Office.Excel.Functions.SPG(A171, "NAICS_CODE", "Primary")</f>
        <v>524130 - Reinsurance Carriers</v>
      </c>
      <c r="L171" s="9" t="str">
        <f>_xll.SNL.Clients.Office.Excel.Functions.SPG(A171, "SP_TOPICTAG")</f>
        <v/>
      </c>
      <c r="M171" s="5">
        <f>_xll.SNL.Clients.Office.Excel.Functions.SPG(A171, "SP_PCT_SHARES_OWNED_ALL_INSTITUTIONS")</f>
        <v>94.45</v>
      </c>
      <c r="N171" s="9" t="str">
        <f>_xll.SNL.Clients.Office.Excel.Functions.SPG(A171, "RD_CREDIT_RATING_GLOBAL", "Issuer Credit Rating", "Local Currency LT|0")</f>
        <v>BBB+</v>
      </c>
      <c r="O171" s="9" t="str">
        <f>_xll.SNL.Clients.Office.Excel.Functions.SPG(A171, "RD_CWOL_GLOBAL", "Issuer Credit Rating", "Local Currency LT|0")</f>
        <v>Negative</v>
      </c>
      <c r="P171" s="9" t="str">
        <f>_xll.SNL.Clients.Office.Excel.Functions.SPG(A171, "RD_RATING_ACTION_GLOBAL", "Issuer Credit Rating", "Local Currency LT|0")</f>
        <v>CreditWatch/Outlook (01/28/2025)</v>
      </c>
      <c r="Q171" s="10">
        <f>_xll.SNL.Clients.Office.Excel.Functions.SPG(A171, "RD_LAST_REVIEW_DATE_GLOBAL", "Issuer Credit Rating", "Local Currency LT")</f>
        <v>45685</v>
      </c>
      <c r="R171" s="10">
        <f>_xll.SNL.Clients.Office.Excel.Functions.SPG(A171, "RD_CREDIT_RATING_DATE_GLOBAL", "Issuer Credit Rating", "Local Currency LT|0")</f>
        <v>45320</v>
      </c>
      <c r="S171" s="10">
        <f>_xll.SNL.Clients.Office.Excel.Functions.SPG(A171, "RD_CREDIT_WATCH_OUTLOOK_DATE_GLOBAL", "Issuer Credit Rating", "Local Currency LT|0")</f>
        <v>45685</v>
      </c>
    </row>
    <row r="172" spans="1:19" x14ac:dyDescent="0.3">
      <c r="A172" t="s">
        <v>176</v>
      </c>
      <c r="B172" t="str">
        <f>_xll.SNL.Clients.Office.Excel.Functions.SPG(A172,"SP_IPO_DATE")</f>
        <v/>
      </c>
      <c r="C172" s="5">
        <f>_xll.SNL.Clients.Office.Excel.Functions.SPG(A172, "SP_VOLUME_AVG_WEEKLY_TO_SHARES_OUT", , "1M")</f>
        <v>3.852670996116045</v>
      </c>
      <c r="D172" s="5">
        <f>_xll.SNL.Clients.Office.Excel.Functions.SPG(A172, "SP_VOLUME_AVG_WEEKLY_TO_SHARES_OUT", , "3M")</f>
        <v>4.0322500868312607</v>
      </c>
      <c r="E172" s="5">
        <f>_xll.SNL.Clients.Office.Excel.Functions.SPG(A172, "SP_VOLUME_AVG_DAILY_TO_1YR_AVG_DAILY", , "1M")</f>
        <v>93.03</v>
      </c>
      <c r="F172" s="5">
        <f>_xll.SNL.Clients.Office.Excel.Functions.SPG(A172, "SP_VOLUME_AVG_DAILY_TO_1YR_AVG_DAILY", , "3M")</f>
        <v>97.37</v>
      </c>
      <c r="G172" s="9" t="str">
        <f>_xll.SNL.Clients.Office.Excel.Functions.SPG(A172, "IQ_SECTOR")</f>
        <v>Utilities</v>
      </c>
      <c r="H172" s="9" t="str">
        <f>_xll.SNL.Clients.Office.Excel.Functions.SPG(A172, "IQ_INDUSTRY_GROUP")</f>
        <v>Utilities</v>
      </c>
      <c r="I172" s="9" t="str">
        <f>_xll.SNL.Clients.Office.Excel.Functions.SPG(A172, "IQ_INDUSTRY")</f>
        <v>Electric Utilities</v>
      </c>
      <c r="J172" s="9" t="str">
        <f>_xll.SNL.Clients.Office.Excel.Functions.SPG(A172, "IQ_PRIMARY_INDUSTRY")</f>
        <v>Electric Utilities</v>
      </c>
      <c r="K172" s="9" t="str">
        <f>_xll.SNL.Clients.Office.Excel.Functions.SPG(A172, "NAICS_CODE", "Primary")</f>
        <v>2211 - Electric Power Generation, Transmission and Distribution</v>
      </c>
      <c r="L172" s="9" t="str">
        <f>_xll.SNL.Clients.Office.Excel.Functions.SPG(A172, "SP_TOPICTAG")</f>
        <v>Clean Energy; Energy Management; Energy Storage; Power Grid; Utility Scale Solar; Onshore and Offshore Wind</v>
      </c>
      <c r="M172" s="5">
        <f>_xll.SNL.Clients.Office.Excel.Functions.SPG(A172, "SP_PCT_SHARES_OWNED_ALL_INSTITUTIONS")</f>
        <v>88.25</v>
      </c>
      <c r="N172" s="9" t="str">
        <f>_xll.SNL.Clients.Office.Excel.Functions.SPG(A172, "RD_CREDIT_RATING_GLOBAL", "Issuer Credit Rating", "Local Currency LT|0")</f>
        <v>BBB+</v>
      </c>
      <c r="O172" s="9" t="str">
        <f>_xll.SNL.Clients.Office.Excel.Functions.SPG(A172, "RD_CWOL_GLOBAL", "Issuer Credit Rating", "Local Currency LT|0")</f>
        <v>Stable</v>
      </c>
      <c r="P172" s="9" t="str">
        <f>_xll.SNL.Clients.Office.Excel.Functions.SPG(A172, "RD_RATING_ACTION_GLOBAL", "Issuer Credit Rating", "Local Currency LT|0")</f>
        <v>Downgrade | CreditWatch/Outlook (11/29/2023)</v>
      </c>
      <c r="Q172" s="10">
        <f>_xll.SNL.Clients.Office.Excel.Functions.SPG(A172, "RD_LAST_REVIEW_DATE_GLOBAL", "Issuer Credit Rating", "Local Currency LT")</f>
        <v>45618</v>
      </c>
      <c r="R172" s="10">
        <f>_xll.SNL.Clients.Office.Excel.Functions.SPG(A172, "RD_CREDIT_RATING_DATE_GLOBAL", "Issuer Credit Rating", "Local Currency LT|0")</f>
        <v>45259</v>
      </c>
      <c r="S172" s="10">
        <f>_xll.SNL.Clients.Office.Excel.Functions.SPG(A172, "RD_CREDIT_WATCH_OUTLOOK_DATE_GLOBAL", "Issuer Credit Rating", "Local Currency LT|0")</f>
        <v>45259</v>
      </c>
    </row>
    <row r="173" spans="1:19" x14ac:dyDescent="0.3">
      <c r="A173" t="s">
        <v>177</v>
      </c>
      <c r="B173" t="str">
        <f>_xll.SNL.Clients.Office.Excel.Functions.SPG(A173,"SP_IPO_DATE")</f>
        <v/>
      </c>
      <c r="C173" s="5">
        <f>_xll.SNL.Clients.Office.Excel.Functions.SPG(A173, "SP_VOLUME_AVG_WEEKLY_TO_SHARES_OUT", , "1M")</f>
        <v>4.3840575431365743</v>
      </c>
      <c r="D173" s="5">
        <f>_xll.SNL.Clients.Office.Excel.Functions.SPG(A173, "SP_VOLUME_AVG_WEEKLY_TO_SHARES_OUT", , "3M")</f>
        <v>3.3239409996997065</v>
      </c>
      <c r="E173" s="5">
        <f>_xll.SNL.Clients.Office.Excel.Functions.SPG(A173, "SP_VOLUME_AVG_DAILY_TO_1YR_AVG_DAILY", , "1M")</f>
        <v>139.13999999999999</v>
      </c>
      <c r="F173" s="5">
        <f>_xll.SNL.Clients.Office.Excel.Functions.SPG(A173, "SP_VOLUME_AVG_DAILY_TO_1YR_AVG_DAILY", , "3M")</f>
        <v>105.5</v>
      </c>
      <c r="G173" s="9" t="str">
        <f>_xll.SNL.Clients.Office.Excel.Functions.SPG(A173, "IQ_SECTOR")</f>
        <v>Utilities</v>
      </c>
      <c r="H173" s="9" t="str">
        <f>_xll.SNL.Clients.Office.Excel.Functions.SPG(A173, "IQ_INDUSTRY_GROUP")</f>
        <v>Utilities</v>
      </c>
      <c r="I173" s="9" t="str">
        <f>_xll.SNL.Clients.Office.Excel.Functions.SPG(A173, "IQ_INDUSTRY")</f>
        <v>Electric Utilities</v>
      </c>
      <c r="J173" s="9" t="str">
        <f>_xll.SNL.Clients.Office.Excel.Functions.SPG(A173, "IQ_PRIMARY_INDUSTRY")</f>
        <v>Electric Utilities</v>
      </c>
      <c r="K173" s="9" t="str">
        <f>_xll.SNL.Clients.Office.Excel.Functions.SPG(A173, "NAICS_CODE", "Primary")</f>
        <v>221122 - Electric Power Distribution</v>
      </c>
      <c r="L173" s="9" t="str">
        <f>_xll.SNL.Clients.Office.Excel.Functions.SPG(A173, "SP_TOPICTAG")</f>
        <v>Clean Energy; Energy Efficiency; Energy Management; Energy Storage; CleanTech; Smart Energy; Power Grid; Utility Scale Solar; Onshore and Offshore Wind</v>
      </c>
      <c r="M173" s="5">
        <f>_xll.SNL.Clients.Office.Excel.Functions.SPG(A173, "SP_PCT_SHARES_OWNED_ALL_INSTITUTIONS")</f>
        <v>84.65</v>
      </c>
      <c r="N173" s="9" t="str">
        <f>_xll.SNL.Clients.Office.Excel.Functions.SPG(A173, "RD_CREDIT_RATING_GLOBAL", "Issuer Credit Rating", "Local Currency LT|0")</f>
        <v>BBB+</v>
      </c>
      <c r="O173" s="9" t="str">
        <f>_xll.SNL.Clients.Office.Excel.Functions.SPG(A173, "RD_CWOL_GLOBAL", "Issuer Credit Rating", "Local Currency LT|0")</f>
        <v>Stable</v>
      </c>
      <c r="P173" s="9" t="str">
        <f>_xll.SNL.Clients.Office.Excel.Functions.SPG(A173, "RD_RATING_ACTION_GLOBAL", "Issuer Credit Rating", "Local Currency LT|0")</f>
        <v>Downgrade | CreditWatch/Outlook (12/09/2024)</v>
      </c>
      <c r="Q173" s="10">
        <f>_xll.SNL.Clients.Office.Excel.Functions.SPG(A173, "RD_LAST_REVIEW_DATE_GLOBAL", "Issuer Credit Rating", "Local Currency LT")</f>
        <v>45635</v>
      </c>
      <c r="R173" s="10">
        <f>_xll.SNL.Clients.Office.Excel.Functions.SPG(A173, "RD_CREDIT_RATING_DATE_GLOBAL", "Issuer Credit Rating", "Local Currency LT|0")</f>
        <v>45635</v>
      </c>
      <c r="S173" s="10">
        <f>_xll.SNL.Clients.Office.Excel.Functions.SPG(A173, "RD_CREDIT_WATCH_OUTLOOK_DATE_GLOBAL", "Issuer Credit Rating", "Local Currency LT|0")</f>
        <v>45635</v>
      </c>
    </row>
    <row r="174" spans="1:19" x14ac:dyDescent="0.3">
      <c r="A174" t="s">
        <v>178</v>
      </c>
      <c r="B174" t="str">
        <f>_xll.SNL.Clients.Office.Excel.Functions.SPG(A174,"SP_IPO_DATE")</f>
        <v/>
      </c>
      <c r="C174" s="5">
        <f>_xll.SNL.Clients.Office.Excel.Functions.SPG(A174, "SP_VOLUME_AVG_WEEKLY_TO_SHARES_OUT", , "1M")</f>
        <v>3.3146463099573094</v>
      </c>
      <c r="D174" s="5">
        <f>_xll.SNL.Clients.Office.Excel.Functions.SPG(A174, "SP_VOLUME_AVG_WEEKLY_TO_SHARES_OUT", , "3M")</f>
        <v>3.1720086689533988</v>
      </c>
      <c r="E174" s="5">
        <f>_xll.SNL.Clients.Office.Excel.Functions.SPG(A174, "SP_VOLUME_AVG_DAILY_TO_1YR_AVG_DAILY", , "1M")</f>
        <v>99.72</v>
      </c>
      <c r="F174" s="5">
        <f>_xll.SNL.Clients.Office.Excel.Functions.SPG(A174, "SP_VOLUME_AVG_DAILY_TO_1YR_AVG_DAILY", , "3M")</f>
        <v>95.43</v>
      </c>
      <c r="G174" s="9" t="str">
        <f>_xll.SNL.Clients.Office.Excel.Functions.SPG(A174, "IQ_SECTOR")</f>
        <v>Utilities</v>
      </c>
      <c r="H174" s="9" t="str">
        <f>_xll.SNL.Clients.Office.Excel.Functions.SPG(A174, "IQ_INDUSTRY_GROUP")</f>
        <v>Utilities</v>
      </c>
      <c r="I174" s="9" t="str">
        <f>_xll.SNL.Clients.Office.Excel.Functions.SPG(A174, "IQ_INDUSTRY")</f>
        <v>Electric Utilities</v>
      </c>
      <c r="J174" s="9" t="str">
        <f>_xll.SNL.Clients.Office.Excel.Functions.SPG(A174, "IQ_PRIMARY_INDUSTRY")</f>
        <v>Electric Utilities</v>
      </c>
      <c r="K174" s="9" t="str">
        <f>_xll.SNL.Clients.Office.Excel.Functions.SPG(A174, "NAICS_CODE", "Primary")</f>
        <v>22112 - Electric Power Transmission, Control, and Distribution</v>
      </c>
      <c r="L174" s="9" t="str">
        <f>_xll.SNL.Clients.Office.Excel.Functions.SPG(A174, "SP_TOPICTAG")</f>
        <v>Clean Energy; Energy Management; Power Grid; ClimateTech; Utility Scale Solar</v>
      </c>
      <c r="M174" s="5">
        <f>_xll.SNL.Clients.Office.Excel.Functions.SPG(A174, "SP_PCT_SHARES_OWNED_ALL_INSTITUTIONS")</f>
        <v>84.82</v>
      </c>
      <c r="N174" s="9" t="str">
        <f>_xll.SNL.Clients.Office.Excel.Functions.SPG(A174, "RD_CREDIT_RATING_GLOBAL", "Issuer Credit Rating", "Local Currency LT|0")</f>
        <v>A-</v>
      </c>
      <c r="O174" s="9" t="str">
        <f>_xll.SNL.Clients.Office.Excel.Functions.SPG(A174, "RD_CWOL_GLOBAL", "Issuer Credit Rating", "Local Currency LT|0")</f>
        <v>Stable</v>
      </c>
      <c r="P174" s="9" t="str">
        <f>_xll.SNL.Clients.Office.Excel.Functions.SPG(A174, "RD_RATING_ACTION_GLOBAL", "Issuer Credit Rating", "Local Currency LT|0")</f>
        <v>Upgrade | CreditWatch/Outlook (02/07/2025)</v>
      </c>
      <c r="Q174" s="10">
        <f>_xll.SNL.Clients.Office.Excel.Functions.SPG(A174, "RD_LAST_REVIEW_DATE_GLOBAL", "Issuer Credit Rating", "Local Currency LT")</f>
        <v>45695</v>
      </c>
      <c r="R174" s="10">
        <f>_xll.SNL.Clients.Office.Excel.Functions.SPG(A174, "RD_CREDIT_RATING_DATE_GLOBAL", "Issuer Credit Rating", "Local Currency LT|0")</f>
        <v>45695</v>
      </c>
      <c r="S174" s="10">
        <f>_xll.SNL.Clients.Office.Excel.Functions.SPG(A174, "RD_CREDIT_WATCH_OUTLOOK_DATE_GLOBAL", "Issuer Credit Rating", "Local Currency LT|0")</f>
        <v>45695</v>
      </c>
    </row>
    <row r="175" spans="1:19" x14ac:dyDescent="0.3">
      <c r="A175" t="s">
        <v>179</v>
      </c>
      <c r="B175" s="10">
        <f>_xll.SNL.Clients.Office.Excel.Functions.SPG(A175,"SP_IPO_DATE")</f>
        <v>36473</v>
      </c>
      <c r="C175" s="5">
        <f>_xll.SNL.Clients.Office.Excel.Functions.SPG(A175, "SP_VOLUME_AVG_WEEKLY_TO_SHARES_OUT", , "1M")</f>
        <v>9.369067646606922</v>
      </c>
      <c r="D175" s="5">
        <f>_xll.SNL.Clients.Office.Excel.Functions.SPG(A175, "SP_VOLUME_AVG_WEEKLY_TO_SHARES_OUT", , "3M")</f>
        <v>6.8034016003383293</v>
      </c>
      <c r="E175" s="5">
        <f>_xll.SNL.Clients.Office.Excel.Functions.SPG(A175, "SP_VOLUME_AVG_DAILY_TO_1YR_AVG_DAILY", , "1M")</f>
        <v>113.06</v>
      </c>
      <c r="F175" s="5">
        <f>_xll.SNL.Clients.Office.Excel.Functions.SPG(A175, "SP_VOLUME_AVG_DAILY_TO_1YR_AVG_DAILY", , "3M")</f>
        <v>82.1</v>
      </c>
      <c r="G175" s="9" t="str">
        <f>_xll.SNL.Clients.Office.Excel.Functions.SPG(A175, "IQ_SECTOR")</f>
        <v>Consumer Discretionary</v>
      </c>
      <c r="H175" s="9" t="str">
        <f>_xll.SNL.Clients.Office.Excel.Functions.SPG(A175, "IQ_INDUSTRY_GROUP")</f>
        <v>Consumer Services</v>
      </c>
      <c r="I175" s="9" t="str">
        <f>_xll.SNL.Clients.Office.Excel.Functions.SPG(A175, "IQ_INDUSTRY")</f>
        <v>Hotels, Restaurants and Leisure</v>
      </c>
      <c r="J175" s="9" t="str">
        <f>_xll.SNL.Clients.Office.Excel.Functions.SPG(A175, "IQ_PRIMARY_INDUSTRY")</f>
        <v>Hotels, Resorts and Cruise Lines</v>
      </c>
      <c r="K175" s="9" t="str">
        <f>_xll.SNL.Clients.Office.Excel.Functions.SPG(A175, "NAICS_CODE", "Primary")</f>
        <v>561510 - Travel Agencies</v>
      </c>
      <c r="L175" s="9" t="str">
        <f>_xll.SNL.Clients.Office.Excel.Functions.SPG(A175, "SP_TOPICTAG")</f>
        <v>Business Travel; Location Based Services; Marketing Automation; Tourism; Travel Accommodations; Customer Relationship Management; Vacation Rental</v>
      </c>
      <c r="M175" s="5">
        <f>_xll.SNL.Clients.Office.Excel.Functions.SPG(A175, "SP_PCT_SHARES_OWNED_ALL_INSTITUTIONS")</f>
        <v>91.41</v>
      </c>
      <c r="N175" s="9" t="str">
        <f>_xll.SNL.Clients.Office.Excel.Functions.SPG(A175, "RD_CREDIT_RATING_GLOBAL", "Issuer Credit Rating", "Local Currency LT|0")</f>
        <v>BBB</v>
      </c>
      <c r="O175" s="9" t="str">
        <f>_xll.SNL.Clients.Office.Excel.Functions.SPG(A175, "RD_CWOL_GLOBAL", "Issuer Credit Rating", "Local Currency LT|0")</f>
        <v>Stable</v>
      </c>
      <c r="P175" s="9" t="str">
        <f>_xll.SNL.Clients.Office.Excel.Functions.SPG(A175, "RD_RATING_ACTION_GLOBAL", "Issuer Credit Rating", "Local Currency LT|0")</f>
        <v>Upgrade | CreditWatch/Outlook (03/16/2023)</v>
      </c>
      <c r="Q175" s="10">
        <f>_xll.SNL.Clients.Office.Excel.Functions.SPG(A175, "RD_LAST_REVIEW_DATE_GLOBAL", "Issuer Credit Rating", "Local Currency LT")</f>
        <v>45372</v>
      </c>
      <c r="R175" s="10">
        <f>_xll.SNL.Clients.Office.Excel.Functions.SPG(A175, "RD_CREDIT_RATING_DATE_GLOBAL", "Issuer Credit Rating", "Local Currency LT|0")</f>
        <v>45001</v>
      </c>
      <c r="S175" s="10">
        <f>_xll.SNL.Clients.Office.Excel.Functions.SPG(A175, "RD_CREDIT_WATCH_OUTLOOK_DATE_GLOBAL", "Issuer Credit Rating", "Local Currency LT|0")</f>
        <v>45001</v>
      </c>
    </row>
    <row r="176" spans="1:19" x14ac:dyDescent="0.3">
      <c r="A176" t="s">
        <v>180</v>
      </c>
      <c r="B176" t="str">
        <f>_xll.SNL.Clients.Office.Excel.Functions.SPG(A176,"SP_IPO_DATE")</f>
        <v/>
      </c>
      <c r="C176" s="5">
        <f>_xll.SNL.Clients.Office.Excel.Functions.SPG(A176, "SP_VOLUME_AVG_WEEKLY_TO_SHARES_OUT", , "1M")</f>
        <v>3.6898878229145788</v>
      </c>
      <c r="D176" s="5">
        <f>_xll.SNL.Clients.Office.Excel.Functions.SPG(A176, "SP_VOLUME_AVG_WEEKLY_TO_SHARES_OUT", , "3M")</f>
        <v>3.6366988472583066</v>
      </c>
      <c r="E176" s="5">
        <f>_xll.SNL.Clients.Office.Excel.Functions.SPG(A176, "SP_VOLUME_AVG_DAILY_TO_1YR_AVG_DAILY", , "1M")</f>
        <v>87.22</v>
      </c>
      <c r="F176" s="5">
        <f>_xll.SNL.Clients.Office.Excel.Functions.SPG(A176, "SP_VOLUME_AVG_DAILY_TO_1YR_AVG_DAILY", , "3M")</f>
        <v>85.96</v>
      </c>
      <c r="G176" s="9" t="str">
        <f>_xll.SNL.Clients.Office.Excel.Functions.SPG(A176, "IQ_SECTOR")</f>
        <v>Industrials</v>
      </c>
      <c r="H176" s="9" t="str">
        <f>_xll.SNL.Clients.Office.Excel.Functions.SPG(A176, "IQ_INDUSTRY_GROUP")</f>
        <v>Transportation</v>
      </c>
      <c r="I176" s="9" t="str">
        <f>_xll.SNL.Clients.Office.Excel.Functions.SPG(A176, "IQ_INDUSTRY")</f>
        <v>Air Freight and Logistics</v>
      </c>
      <c r="J176" s="9" t="str">
        <f>_xll.SNL.Clients.Office.Excel.Functions.SPG(A176, "IQ_PRIMARY_INDUSTRY")</f>
        <v>Air Freight and Logistics</v>
      </c>
      <c r="K176" s="9" t="str">
        <f>_xll.SNL.Clients.Office.Excel.Functions.SPG(A176, "NAICS_CODE", "Primary")</f>
        <v>488510 - Freight Transportation Arrangement</v>
      </c>
      <c r="L176" s="9" t="str">
        <f>_xll.SNL.Clients.Office.Excel.Functions.SPG(A176, "SP_TOPICTAG")</f>
        <v>Fleet Management; Freight Service; Marine Transportation; Courier Service; Process Automation; Storage Management</v>
      </c>
      <c r="M176" s="5">
        <f>_xll.SNL.Clients.Office.Excel.Functions.SPG(A176, "SP_PCT_SHARES_OWNED_ALL_INSTITUTIONS")</f>
        <v>92.71</v>
      </c>
      <c r="N176" s="9" t="str">
        <f>_xll.SNL.Clients.Office.Excel.Functions.SPG(A176, "RD_CREDIT_RATING_GLOBAL", "Issuer Credit Rating", "Local Currency LT|0")</f>
        <v/>
      </c>
      <c r="O176" s="9" t="str">
        <f>_xll.SNL.Clients.Office.Excel.Functions.SPG(A176, "RD_CWOL_GLOBAL", "Issuer Credit Rating", "Local Currency LT|0")</f>
        <v/>
      </c>
      <c r="P176" s="9" t="str">
        <f>_xll.SNL.Clients.Office.Excel.Functions.SPG(A176, "RD_RATING_ACTION_GLOBAL", "Issuer Credit Rating", "Local Currency LT|0")</f>
        <v/>
      </c>
      <c r="Q176" s="10" t="str">
        <f>_xll.SNL.Clients.Office.Excel.Functions.SPG(A176, "RD_LAST_REVIEW_DATE_GLOBAL", "Issuer Credit Rating", "Local Currency LT")</f>
        <v/>
      </c>
      <c r="R176" s="10" t="str">
        <f>_xll.SNL.Clients.Office.Excel.Functions.SPG(A176, "RD_CREDIT_RATING_DATE_GLOBAL", "Issuer Credit Rating", "Local Currency LT|0")</f>
        <v/>
      </c>
      <c r="S176" s="10" t="str">
        <f>_xll.SNL.Clients.Office.Excel.Functions.SPG(A176, "RD_CREDIT_WATCH_OUTLOOK_DATE_GLOBAL", "Issuer Credit Rating", "Local Currency LT|0")</f>
        <v/>
      </c>
    </row>
    <row r="177" spans="1:19" x14ac:dyDescent="0.3">
      <c r="A177" t="s">
        <v>181</v>
      </c>
      <c r="B177" s="10">
        <f>_xll.SNL.Clients.Office.Excel.Functions.SPG(A177,"SP_IPO_DATE")</f>
        <v>38210</v>
      </c>
      <c r="C177" s="5">
        <f>_xll.SNL.Clients.Office.Excel.Functions.SPG(A177, "SP_VOLUME_AVG_WEEKLY_TO_SHARES_OUT", , "1M")</f>
        <v>3.2932548959062045</v>
      </c>
      <c r="D177" s="5">
        <f>_xll.SNL.Clients.Office.Excel.Functions.SPG(A177, "SP_VOLUME_AVG_WEEKLY_TO_SHARES_OUT", , "3M")</f>
        <v>2.5779531076489182</v>
      </c>
      <c r="E177" s="5">
        <f>_xll.SNL.Clients.Office.Excel.Functions.SPG(A177, "SP_VOLUME_AVG_DAILY_TO_1YR_AVG_DAILY", , "1M")</f>
        <v>133.59</v>
      </c>
      <c r="F177" s="5">
        <f>_xll.SNL.Clients.Office.Excel.Functions.SPG(A177, "SP_VOLUME_AVG_DAILY_TO_1YR_AVG_DAILY", , "3M")</f>
        <v>104.57</v>
      </c>
      <c r="G177" s="9" t="str">
        <f>_xll.SNL.Clients.Office.Excel.Functions.SPG(A177, "IQ_SECTOR")</f>
        <v>Real Estate</v>
      </c>
      <c r="H177" s="9" t="str">
        <f>_xll.SNL.Clients.Office.Excel.Functions.SPG(A177, "IQ_INDUSTRY_GROUP")</f>
        <v>Equity Real Estate Investment Trusts (REITs)</v>
      </c>
      <c r="I177" s="9" t="str">
        <f>_xll.SNL.Clients.Office.Excel.Functions.SPG(A177, "IQ_INDUSTRY")</f>
        <v>Specialized REITs</v>
      </c>
      <c r="J177" s="9" t="str">
        <f>_xll.SNL.Clients.Office.Excel.Functions.SPG(A177, "IQ_PRIMARY_INDUSTRY")</f>
        <v>Self-Storage REITs</v>
      </c>
      <c r="K177" s="9" t="str">
        <f>_xll.SNL.Clients.Office.Excel.Functions.SPG(A177, "NAICS_CODE", "Primary")</f>
        <v>531130 - Lessors of Miniwarehouses and Self-Storage Units</v>
      </c>
      <c r="L177" s="9" t="str">
        <f>_xll.SNL.Clients.Office.Excel.Functions.SPG(A177, "SP_TOPICTAG")</f>
        <v/>
      </c>
      <c r="M177" s="5">
        <f>_xll.SNL.Clients.Office.Excel.Functions.SPG(A177, "SP_PCT_SHARES_OWNED_ALL_INSTITUTIONS")</f>
        <v>98.72</v>
      </c>
      <c r="N177" s="9" t="str">
        <f>_xll.SNL.Clients.Office.Excel.Functions.SPG(A177, "RD_CREDIT_RATING_GLOBAL", "Issuer Credit Rating", "Local Currency LT|0")</f>
        <v>BBB+</v>
      </c>
      <c r="O177" s="9" t="str">
        <f>_xll.SNL.Clients.Office.Excel.Functions.SPG(A177, "RD_CWOL_GLOBAL", "Issuer Credit Rating", "Local Currency LT|0")</f>
        <v>Stable</v>
      </c>
      <c r="P177" s="9" t="str">
        <f>_xll.SNL.Clients.Office.Excel.Functions.SPG(A177, "RD_RATING_ACTION_GLOBAL", "Issuer Credit Rating", "Local Currency LT|0")</f>
        <v>Upgrade | CreditWatch/Outlook (07/25/2023)</v>
      </c>
      <c r="Q177" s="10">
        <f>_xll.SNL.Clients.Office.Excel.Functions.SPG(A177, "RD_LAST_REVIEW_DATE_GLOBAL", "Issuer Credit Rating", "Local Currency LT")</f>
        <v>45582</v>
      </c>
      <c r="R177" s="10">
        <f>_xll.SNL.Clients.Office.Excel.Functions.SPG(A177, "RD_CREDIT_RATING_DATE_GLOBAL", "Issuer Credit Rating", "Local Currency LT|0")</f>
        <v>45132</v>
      </c>
      <c r="S177" s="10">
        <f>_xll.SNL.Clients.Office.Excel.Functions.SPG(A177, "RD_CREDIT_WATCH_OUTLOOK_DATE_GLOBAL", "Issuer Credit Rating", "Local Currency LT|0")</f>
        <v>45132</v>
      </c>
    </row>
    <row r="178" spans="1:19" x14ac:dyDescent="0.3">
      <c r="A178" t="s">
        <v>182</v>
      </c>
      <c r="B178" t="str">
        <f>_xll.SNL.Clients.Office.Excel.Functions.SPG(A178,"SP_IPO_DATE")</f>
        <v/>
      </c>
      <c r="C178" s="5">
        <f>_xll.SNL.Clients.Office.Excel.Functions.SPG(A178, "SP_VOLUME_AVG_WEEKLY_TO_SHARES_OUT", , "1M")</f>
        <v>1.7127820933565248</v>
      </c>
      <c r="D178" s="5">
        <f>_xll.SNL.Clients.Office.Excel.Functions.SPG(A178, "SP_VOLUME_AVG_WEEKLY_TO_SHARES_OUT", , "3M")</f>
        <v>1.7644378645057543</v>
      </c>
      <c r="E178" s="5">
        <f>_xll.SNL.Clients.Office.Excel.Functions.SPG(A178, "SP_VOLUME_AVG_DAILY_TO_1YR_AVG_DAILY", , "1M")</f>
        <v>94.12</v>
      </c>
      <c r="F178" s="5">
        <f>_xll.SNL.Clients.Office.Excel.Functions.SPG(A178, "SP_VOLUME_AVG_DAILY_TO_1YR_AVG_DAILY", , "3M")</f>
        <v>96.96</v>
      </c>
      <c r="G178" s="9" t="str">
        <f>_xll.SNL.Clients.Office.Excel.Functions.SPG(A178, "IQ_SECTOR")</f>
        <v>Energy</v>
      </c>
      <c r="H178" s="9" t="str">
        <f>_xll.SNL.Clients.Office.Excel.Functions.SPG(A178, "IQ_INDUSTRY_GROUP")</f>
        <v>Energy</v>
      </c>
      <c r="I178" s="9" t="str">
        <f>_xll.SNL.Clients.Office.Excel.Functions.SPG(A178, "IQ_INDUSTRY")</f>
        <v>Oil, Gas and Consumable Fuels</v>
      </c>
      <c r="J178" s="9" t="str">
        <f>_xll.SNL.Clients.Office.Excel.Functions.SPG(A178, "IQ_PRIMARY_INDUSTRY")</f>
        <v>Integrated Oil and Gas</v>
      </c>
      <c r="K178" s="9" t="str">
        <f>_xll.SNL.Clients.Office.Excel.Functions.SPG(A178, "NAICS_CODE", "Primary")</f>
        <v>211 - Oil and Gas Extraction</v>
      </c>
      <c r="L178" s="9" t="str">
        <f>_xll.SNL.Clients.Office.Excel.Functions.SPG(A178, "SP_TOPICTAG")</f>
        <v>Environmental Engineering; Biomass Energy</v>
      </c>
      <c r="M178" s="5">
        <f>_xll.SNL.Clients.Office.Excel.Functions.SPG(A178, "SP_PCT_SHARES_OWNED_ALL_INSTITUTIONS")</f>
        <v>65.95</v>
      </c>
      <c r="N178" s="9" t="str">
        <f>_xll.SNL.Clients.Office.Excel.Functions.SPG(A178, "RD_CREDIT_RATING_GLOBAL", "Issuer Credit Rating", "Local Currency LT|0")</f>
        <v>AA-</v>
      </c>
      <c r="O178" s="9" t="str">
        <f>_xll.SNL.Clients.Office.Excel.Functions.SPG(A178, "RD_CWOL_GLOBAL", "Issuer Credit Rating", "Local Currency LT|0")</f>
        <v>Stable</v>
      </c>
      <c r="P178" s="9" t="str">
        <f>_xll.SNL.Clients.Office.Excel.Functions.SPG(A178, "RD_RATING_ACTION_GLOBAL", "Issuer Credit Rating", "Local Currency LT|0")</f>
        <v>CreditWatch/Outlook (05/10/2022)</v>
      </c>
      <c r="Q178" s="10">
        <f>_xll.SNL.Clients.Office.Excel.Functions.SPG(A178, "RD_LAST_REVIEW_DATE_GLOBAL", "Issuer Credit Rating", "Local Currency LT")</f>
        <v>45561</v>
      </c>
      <c r="R178" s="10">
        <f>_xll.SNL.Clients.Office.Excel.Functions.SPG(A178, "RD_CREDIT_RATING_DATE_GLOBAL", "Issuer Credit Rating", "Local Currency LT|0")</f>
        <v>44238</v>
      </c>
      <c r="S178" s="10">
        <f>_xll.SNL.Clients.Office.Excel.Functions.SPG(A178, "RD_CREDIT_WATCH_OUTLOOK_DATE_GLOBAL", "Issuer Credit Rating", "Local Currency LT|0")</f>
        <v>44691</v>
      </c>
    </row>
    <row r="179" spans="1:19" x14ac:dyDescent="0.3">
      <c r="A179" t="s">
        <v>183</v>
      </c>
      <c r="B179" s="10">
        <f>_xll.SNL.Clients.Office.Excel.Functions.SPG(A179,"SP_IPO_DATE")</f>
        <v>36315</v>
      </c>
      <c r="C179" s="5">
        <f>_xll.SNL.Clients.Office.Excel.Functions.SPG(A179, "SP_VOLUME_AVG_WEEKLY_TO_SHARES_OUT", , "1M")</f>
        <v>6.07458655299836</v>
      </c>
      <c r="D179" s="5">
        <f>_xll.SNL.Clients.Office.Excel.Functions.SPG(A179, "SP_VOLUME_AVG_WEEKLY_TO_SHARES_OUT", , "3M")</f>
        <v>4.818937684455193</v>
      </c>
      <c r="E179" s="5">
        <f>_xll.SNL.Clients.Office.Excel.Functions.SPG(A179, "SP_VOLUME_AVG_DAILY_TO_1YR_AVG_DAILY", , "1M")</f>
        <v>128.87</v>
      </c>
      <c r="F179" s="5">
        <f>_xll.SNL.Clients.Office.Excel.Functions.SPG(A179, "SP_VOLUME_AVG_DAILY_TO_1YR_AVG_DAILY", , "3M")</f>
        <v>102.23</v>
      </c>
      <c r="G179" s="9" t="str">
        <f>_xll.SNL.Clients.Office.Excel.Functions.SPG(A179, "IQ_SECTOR")</f>
        <v>Information Technology</v>
      </c>
      <c r="H179" s="9" t="str">
        <f>_xll.SNL.Clients.Office.Excel.Functions.SPG(A179, "IQ_INDUSTRY_GROUP")</f>
        <v>Technology Hardware and Equipment</v>
      </c>
      <c r="I179" s="9" t="str">
        <f>_xll.SNL.Clients.Office.Excel.Functions.SPG(A179, "IQ_INDUSTRY")</f>
        <v>Communications Equipment</v>
      </c>
      <c r="J179" s="9" t="str">
        <f>_xll.SNL.Clients.Office.Excel.Functions.SPG(A179, "IQ_PRIMARY_INDUSTRY")</f>
        <v>Communications Equipment</v>
      </c>
      <c r="K179" s="9" t="str">
        <f>_xll.SNL.Clients.Office.Excel.Functions.SPG(A179, "NAICS_CODE", "Primary")</f>
        <v>5132 - Software Publishers</v>
      </c>
      <c r="L179" s="9" t="str">
        <f>_xll.SNL.Clients.Office.Excel.Functions.SPG(A179, "SP_TOPICTAG")</f>
        <v>Software Development; Cloud Management; Authentication; Data Protection; Cloud Infrastructure; Cloud Security; Network Security</v>
      </c>
      <c r="M179" s="5">
        <f>_xll.SNL.Clients.Office.Excel.Functions.SPG(A179, "SP_PCT_SHARES_OWNED_ALL_INSTITUTIONS")</f>
        <v>98.93</v>
      </c>
      <c r="N179" s="9" t="str">
        <f>_xll.SNL.Clients.Office.Excel.Functions.SPG(A179, "RD_CREDIT_RATING_GLOBAL", "Issuer Credit Rating", "Local Currency LT|0")</f>
        <v/>
      </c>
      <c r="O179" s="9" t="str">
        <f>_xll.SNL.Clients.Office.Excel.Functions.SPG(A179, "RD_CWOL_GLOBAL", "Issuer Credit Rating", "Local Currency LT|0")</f>
        <v/>
      </c>
      <c r="P179" s="9" t="str">
        <f>_xll.SNL.Clients.Office.Excel.Functions.SPG(A179, "RD_RATING_ACTION_GLOBAL", "Issuer Credit Rating", "Local Currency LT|0")</f>
        <v/>
      </c>
      <c r="Q179" s="10" t="str">
        <f>_xll.SNL.Clients.Office.Excel.Functions.SPG(A179, "RD_LAST_REVIEW_DATE_GLOBAL", "Issuer Credit Rating", "Local Currency LT")</f>
        <v/>
      </c>
      <c r="R179" s="10" t="str">
        <f>_xll.SNL.Clients.Office.Excel.Functions.SPG(A179, "RD_CREDIT_RATING_DATE_GLOBAL", "Issuer Credit Rating", "Local Currency LT|0")</f>
        <v/>
      </c>
      <c r="S179" s="10" t="str">
        <f>_xll.SNL.Clients.Office.Excel.Functions.SPG(A179, "RD_CREDIT_WATCH_OUTLOOK_DATE_GLOBAL", "Issuer Credit Rating", "Local Currency LT|0")</f>
        <v/>
      </c>
    </row>
    <row r="180" spans="1:19" x14ac:dyDescent="0.3">
      <c r="A180" t="s">
        <v>184</v>
      </c>
      <c r="B180" s="10">
        <f>_xll.SNL.Clients.Office.Excel.Functions.SPG(A180,"SP_IPO_DATE")</f>
        <v>35243</v>
      </c>
      <c r="C180" s="5">
        <f>_xll.SNL.Clients.Office.Excel.Functions.SPG(A180, "SP_VOLUME_AVG_WEEKLY_TO_SHARES_OUT", , "1M")</f>
        <v>4.3972311987712231</v>
      </c>
      <c r="D180" s="5">
        <f>_xll.SNL.Clients.Office.Excel.Functions.SPG(A180, "SP_VOLUME_AVG_WEEKLY_TO_SHARES_OUT", , "3M")</f>
        <v>3.9340814467354783</v>
      </c>
      <c r="E180" s="5">
        <f>_xll.SNL.Clients.Office.Excel.Functions.SPG(A180, "SP_VOLUME_AVG_DAILY_TO_1YR_AVG_DAILY", , "1M")</f>
        <v>119.9</v>
      </c>
      <c r="F180" s="5">
        <f>_xll.SNL.Clients.Office.Excel.Functions.SPG(A180, "SP_VOLUME_AVG_DAILY_TO_1YR_AVG_DAILY", , "3M")</f>
        <v>107.27</v>
      </c>
      <c r="G180" s="9" t="str">
        <f>_xll.SNL.Clients.Office.Excel.Functions.SPG(A180, "IQ_SECTOR")</f>
        <v>Financials</v>
      </c>
      <c r="H180" s="9" t="str">
        <f>_xll.SNL.Clients.Office.Excel.Functions.SPG(A180, "IQ_INDUSTRY_GROUP")</f>
        <v>Financial Services</v>
      </c>
      <c r="I180" s="9" t="str">
        <f>_xll.SNL.Clients.Office.Excel.Functions.SPG(A180, "IQ_INDUSTRY")</f>
        <v>Capital Markets</v>
      </c>
      <c r="J180" s="9" t="str">
        <f>_xll.SNL.Clients.Office.Excel.Functions.SPG(A180, "IQ_PRIMARY_INDUSTRY")</f>
        <v>Financial Exchanges and Data</v>
      </c>
      <c r="K180" s="9" t="str">
        <f>_xll.SNL.Clients.Office.Excel.Functions.SPG(A180, "NAICS_CODE", "Primary")</f>
        <v>519 - Web Search Portals, Libraries, Archives, and Other Information Services</v>
      </c>
      <c r="L180" s="9" t="str">
        <f>_xll.SNL.Clients.Office.Excel.Functions.SPG(A180, "SP_TOPICTAG")</f>
        <v>Online Analysis and Reference; Software Development; Data Integration; Fintech; Text Analytics; Data Protection; Cloud Data Services</v>
      </c>
      <c r="M180" s="5">
        <f>_xll.SNL.Clients.Office.Excel.Functions.SPG(A180, "SP_PCT_SHARES_OWNED_ALL_INSTITUTIONS")</f>
        <v>97.36</v>
      </c>
      <c r="N180" s="9" t="str">
        <f>_xll.SNL.Clients.Office.Excel.Functions.SPG(A180, "RD_CREDIT_RATING_GLOBAL", "Issuer Credit Rating", "Local Currency LT|0")</f>
        <v/>
      </c>
      <c r="O180" s="9" t="str">
        <f>_xll.SNL.Clients.Office.Excel.Functions.SPG(A180, "RD_CWOL_GLOBAL", "Issuer Credit Rating", "Local Currency LT|0")</f>
        <v/>
      </c>
      <c r="P180" s="9" t="str">
        <f>_xll.SNL.Clients.Office.Excel.Functions.SPG(A180, "RD_RATING_ACTION_GLOBAL", "Issuer Credit Rating", "Local Currency LT|0")</f>
        <v/>
      </c>
      <c r="Q180" s="10" t="str">
        <f>_xll.SNL.Clients.Office.Excel.Functions.SPG(A180, "RD_LAST_REVIEW_DATE_GLOBAL", "Issuer Credit Rating", "Local Currency LT")</f>
        <v/>
      </c>
      <c r="R180" s="10" t="str">
        <f>_xll.SNL.Clients.Office.Excel.Functions.SPG(A180, "RD_CREDIT_RATING_DATE_GLOBAL", "Issuer Credit Rating", "Local Currency LT|0")</f>
        <v/>
      </c>
      <c r="S180" s="10" t="str">
        <f>_xll.SNL.Clients.Office.Excel.Functions.SPG(A180, "RD_CREDIT_WATCH_OUTLOOK_DATE_GLOBAL", "Issuer Credit Rating", "Local Currency LT|0")</f>
        <v/>
      </c>
    </row>
    <row r="181" spans="1:19" x14ac:dyDescent="0.3">
      <c r="A181" t="s">
        <v>185</v>
      </c>
      <c r="B181" t="str">
        <f>_xll.SNL.Clients.Office.Excel.Functions.SPG(A181,"SP_IPO_DATE")</f>
        <v/>
      </c>
      <c r="C181" s="5">
        <f>_xll.SNL.Clients.Office.Excel.Functions.SPG(A181, "SP_VOLUME_AVG_WEEKLY_TO_SHARES_OUT", , "1M")</f>
        <v>5.3410082370112004</v>
      </c>
      <c r="D181" s="5">
        <f>_xll.SNL.Clients.Office.Excel.Functions.SPG(A181, "SP_VOLUME_AVG_WEEKLY_TO_SHARES_OUT", , "3M")</f>
        <v>3.9216300287026979</v>
      </c>
      <c r="E181" s="5">
        <f>_xll.SNL.Clients.Office.Excel.Functions.SPG(A181, "SP_VOLUME_AVG_DAILY_TO_1YR_AVG_DAILY", , "1M")</f>
        <v>148.91</v>
      </c>
      <c r="F181" s="5">
        <f>_xll.SNL.Clients.Office.Excel.Functions.SPG(A181, "SP_VOLUME_AVG_DAILY_TO_1YR_AVG_DAILY", , "3M")</f>
        <v>109.34</v>
      </c>
      <c r="G181" s="9" t="str">
        <f>_xll.SNL.Clients.Office.Excel.Functions.SPG(A181, "IQ_SECTOR")</f>
        <v>Information Technology</v>
      </c>
      <c r="H181" s="9" t="str">
        <f>_xll.SNL.Clients.Office.Excel.Functions.SPG(A181, "IQ_INDUSTRY_GROUP")</f>
        <v>Software and Services</v>
      </c>
      <c r="I181" s="9" t="str">
        <f>_xll.SNL.Clients.Office.Excel.Functions.SPG(A181, "IQ_INDUSTRY")</f>
        <v>Software</v>
      </c>
      <c r="J181" s="9" t="str">
        <f>_xll.SNL.Clients.Office.Excel.Functions.SPG(A181, "IQ_PRIMARY_INDUSTRY")</f>
        <v>Application Software</v>
      </c>
      <c r="K181" s="9" t="str">
        <f>_xll.SNL.Clients.Office.Excel.Functions.SPG(A181, "NAICS_CODE", "Primary")</f>
        <v>5132 - Software Publishers</v>
      </c>
      <c r="L181" s="9" t="str">
        <f>_xll.SNL.Clients.Office.Excel.Functions.SPG(A181, "SP_TOPICTAG")</f>
        <v>Software Development; Data Integration; Fintech; Predictive Analytics; Machine Learning; Data Protection; Artificial Intelligence</v>
      </c>
      <c r="M181" s="5">
        <f>_xll.SNL.Clients.Office.Excel.Functions.SPG(A181, "SP_PCT_SHARES_OWNED_ALL_INSTITUTIONS")</f>
        <v>88.41</v>
      </c>
      <c r="N181" s="9" t="str">
        <f>_xll.SNL.Clients.Office.Excel.Functions.SPG(A181, "RD_CREDIT_RATING_GLOBAL", "Issuer Credit Rating", "Local Currency LT|0")</f>
        <v>BB+</v>
      </c>
      <c r="O181" s="9" t="str">
        <f>_xll.SNL.Clients.Office.Excel.Functions.SPG(A181, "RD_CWOL_GLOBAL", "Issuer Credit Rating", "Local Currency LT|0")</f>
        <v>Stable</v>
      </c>
      <c r="P181" s="9" t="str">
        <f>_xll.SNL.Clients.Office.Excel.Functions.SPG(A181, "RD_RATING_ACTION_GLOBAL", "Issuer Credit Rating", "Local Currency LT|0")</f>
        <v>CreditWatch/Outlook (12/08/2020)</v>
      </c>
      <c r="Q181" s="10">
        <f>_xll.SNL.Clients.Office.Excel.Functions.SPG(A181, "RD_LAST_REVIEW_DATE_GLOBAL", "Issuer Credit Rating", "Local Currency LT")</f>
        <v>45330</v>
      </c>
      <c r="R181" s="10">
        <f>_xll.SNL.Clients.Office.Excel.Functions.SPG(A181, "RD_CREDIT_RATING_DATE_GLOBAL", "Issuer Credit Rating", "Local Currency LT|0")</f>
        <v>43220</v>
      </c>
      <c r="S181" s="10">
        <f>_xll.SNL.Clients.Office.Excel.Functions.SPG(A181, "RD_CREDIT_WATCH_OUTLOOK_DATE_GLOBAL", "Issuer Credit Rating", "Local Currency LT|0")</f>
        <v>44173</v>
      </c>
    </row>
    <row r="182" spans="1:19" x14ac:dyDescent="0.3">
      <c r="A182" t="s">
        <v>186</v>
      </c>
      <c r="B182" t="str">
        <f>_xll.SNL.Clients.Office.Excel.Functions.SPG(A182,"SP_IPO_DATE")</f>
        <v/>
      </c>
      <c r="C182" s="5">
        <f>_xll.SNL.Clients.Office.Excel.Functions.SPG(A182, "SP_VOLUME_AVG_WEEKLY_TO_SHARES_OUT", , "1M")</f>
        <v>2.9753214625860718</v>
      </c>
      <c r="D182" s="5">
        <f>_xll.SNL.Clients.Office.Excel.Functions.SPG(A182, "SP_VOLUME_AVG_WEEKLY_TO_SHARES_OUT", , "3M")</f>
        <v>2.4828778620235159</v>
      </c>
      <c r="E182" s="5">
        <f>_xll.SNL.Clients.Office.Excel.Functions.SPG(A182, "SP_VOLUME_AVG_DAILY_TO_1YR_AVG_DAILY", , "1M")</f>
        <v>110.83</v>
      </c>
      <c r="F182" s="5">
        <f>_xll.SNL.Clients.Office.Excel.Functions.SPG(A182, "SP_VOLUME_AVG_DAILY_TO_1YR_AVG_DAILY", , "3M")</f>
        <v>92.48</v>
      </c>
      <c r="G182" s="9" t="str">
        <f>_xll.SNL.Clients.Office.Excel.Functions.SPG(A182, "IQ_SECTOR")</f>
        <v>Industrials</v>
      </c>
      <c r="H182" s="9" t="str">
        <f>_xll.SNL.Clients.Office.Excel.Functions.SPG(A182, "IQ_INDUSTRY_GROUP")</f>
        <v>Capital Goods</v>
      </c>
      <c r="I182" s="9" t="str">
        <f>_xll.SNL.Clients.Office.Excel.Functions.SPG(A182, "IQ_INDUSTRY")</f>
        <v>Trading Companies and Distributors</v>
      </c>
      <c r="J182" s="9" t="str">
        <f>_xll.SNL.Clients.Office.Excel.Functions.SPG(A182, "IQ_PRIMARY_INDUSTRY")</f>
        <v>Trading Companies and Distributors</v>
      </c>
      <c r="K182" s="9" t="str">
        <f>_xll.SNL.Clients.Office.Excel.Functions.SPG(A182, "NAICS_CODE", "Primary")</f>
        <v>42371 - Hardware Merchant Wholesalers</v>
      </c>
      <c r="L182" s="9" t="str">
        <f>_xll.SNL.Clients.Office.Excel.Functions.SPG(A182, "SP_TOPICTAG")</f>
        <v>Data Integration; Industrial Automation; RFID (Radio Frequency Identification); Process Automation</v>
      </c>
      <c r="M182" s="5">
        <f>_xll.SNL.Clients.Office.Excel.Functions.SPG(A182, "SP_PCT_SHARES_OWNED_ALL_INSTITUTIONS")</f>
        <v>82.77</v>
      </c>
      <c r="N182" s="9" t="str">
        <f>_xll.SNL.Clients.Office.Excel.Functions.SPG(A182, "RD_CREDIT_RATING_GLOBAL", "Issuer Credit Rating", "Local Currency LT|0")</f>
        <v/>
      </c>
      <c r="O182" s="9" t="str">
        <f>_xll.SNL.Clients.Office.Excel.Functions.SPG(A182, "RD_CWOL_GLOBAL", "Issuer Credit Rating", "Local Currency LT|0")</f>
        <v/>
      </c>
      <c r="P182" s="9" t="str">
        <f>_xll.SNL.Clients.Office.Excel.Functions.SPG(A182, "RD_RATING_ACTION_GLOBAL", "Issuer Credit Rating", "Local Currency LT|0")</f>
        <v/>
      </c>
      <c r="Q182" s="10" t="str">
        <f>_xll.SNL.Clients.Office.Excel.Functions.SPG(A182, "RD_LAST_REVIEW_DATE_GLOBAL", "Issuer Credit Rating", "Local Currency LT")</f>
        <v/>
      </c>
      <c r="R182" s="10" t="str">
        <f>_xll.SNL.Clients.Office.Excel.Functions.SPG(A182, "RD_CREDIT_RATING_DATE_GLOBAL", "Issuer Credit Rating", "Local Currency LT|0")</f>
        <v/>
      </c>
      <c r="S182" s="10" t="str">
        <f>_xll.SNL.Clients.Office.Excel.Functions.SPG(A182, "RD_CREDIT_WATCH_OUTLOOK_DATE_GLOBAL", "Issuer Credit Rating", "Local Currency LT|0")</f>
        <v/>
      </c>
    </row>
    <row r="183" spans="1:19" x14ac:dyDescent="0.3">
      <c r="A183" t="s">
        <v>187</v>
      </c>
      <c r="B183" s="10">
        <f>_xll.SNL.Clients.Office.Excel.Functions.SPG(A183,"SP_IPO_DATE")</f>
        <v>22899</v>
      </c>
      <c r="C183" s="5">
        <f>_xll.SNL.Clients.Office.Excel.Functions.SPG(A183, "SP_VOLUME_AVG_WEEKLY_TO_SHARES_OUT", , "1M")</f>
        <v>4.1225063643524242</v>
      </c>
      <c r="D183" s="5">
        <f>_xll.SNL.Clients.Office.Excel.Functions.SPG(A183, "SP_VOLUME_AVG_WEEKLY_TO_SHARES_OUT", , "3M")</f>
        <v>3.8567184270168084</v>
      </c>
      <c r="E183" s="5">
        <f>_xll.SNL.Clients.Office.Excel.Functions.SPG(A183, "SP_VOLUME_AVG_DAILY_TO_1YR_AVG_DAILY", , "1M")</f>
        <v>112.6</v>
      </c>
      <c r="F183" s="5">
        <f>_xll.SNL.Clients.Office.Excel.Functions.SPG(A183, "SP_VOLUME_AVG_DAILY_TO_1YR_AVG_DAILY", , "3M")</f>
        <v>105.34</v>
      </c>
      <c r="G183" s="9" t="str">
        <f>_xll.SNL.Clients.Office.Excel.Functions.SPG(A183, "IQ_SECTOR")</f>
        <v>Real Estate</v>
      </c>
      <c r="H183" s="9" t="str">
        <f>_xll.SNL.Clients.Office.Excel.Functions.SPG(A183, "IQ_INDUSTRY_GROUP")</f>
        <v>Equity Real Estate Investment Trusts (REITs)</v>
      </c>
      <c r="I183" s="9" t="str">
        <f>_xll.SNL.Clients.Office.Excel.Functions.SPG(A183, "IQ_INDUSTRY")</f>
        <v>Retail REITs</v>
      </c>
      <c r="J183" s="9" t="str">
        <f>_xll.SNL.Clients.Office.Excel.Functions.SPG(A183, "IQ_PRIMARY_INDUSTRY")</f>
        <v>Retail REITs</v>
      </c>
      <c r="K183" s="9" t="str">
        <f>_xll.SNL.Clients.Office.Excel.Functions.SPG(A183, "NAICS_CODE", "Primary")</f>
        <v>531110 - Lessors of Residential Buildings and Dwellings</v>
      </c>
      <c r="L183" s="9" t="str">
        <f>_xll.SNL.Clients.Office.Excel.Functions.SPG(A183, "SP_TOPICTAG")</f>
        <v>Utility Scale Solar</v>
      </c>
      <c r="M183" s="5">
        <f>_xll.SNL.Clients.Office.Excel.Functions.SPG(A183, "SP_PCT_SHARES_OWNED_ALL_INSTITUTIONS")</f>
        <v>88.84</v>
      </c>
      <c r="N183" s="9" t="str">
        <f>_xll.SNL.Clients.Office.Excel.Functions.SPG(A183, "RD_CREDIT_RATING_GLOBAL", "Issuer Credit Rating", "Local Currency LT|0")</f>
        <v>BBB+</v>
      </c>
      <c r="O183" s="9" t="str">
        <f>_xll.SNL.Clients.Office.Excel.Functions.SPG(A183, "RD_CWOL_GLOBAL", "Issuer Credit Rating", "Local Currency LT|0")</f>
        <v>Stable</v>
      </c>
      <c r="P183" s="9" t="str">
        <f>_xll.SNL.Clients.Office.Excel.Functions.SPG(A183, "RD_RATING_ACTION_GLOBAL", "Issuer Credit Rating", "Local Currency LT|0")</f>
        <v>Downgrade | CreditWatch/Outlook (03/10/2022)</v>
      </c>
      <c r="Q183" s="10">
        <f>_xll.SNL.Clients.Office.Excel.Functions.SPG(A183, "RD_LAST_REVIEW_DATE_GLOBAL", "Issuer Credit Rating", "Local Currency LT")</f>
        <v>45356</v>
      </c>
      <c r="R183" s="10">
        <f>_xll.SNL.Clients.Office.Excel.Functions.SPG(A183, "RD_CREDIT_RATING_DATE_GLOBAL", "Issuer Credit Rating", "Local Currency LT|0")</f>
        <v>44630</v>
      </c>
      <c r="S183" s="10">
        <f>_xll.SNL.Clients.Office.Excel.Functions.SPG(A183, "RD_CREDIT_WATCH_OUTLOOK_DATE_GLOBAL", "Issuer Credit Rating", "Local Currency LT|0")</f>
        <v>44630</v>
      </c>
    </row>
    <row r="184" spans="1:19" x14ac:dyDescent="0.3">
      <c r="A184" t="s">
        <v>188</v>
      </c>
      <c r="B184" t="str">
        <f>_xll.SNL.Clients.Office.Excel.Functions.SPG(A184,"SP_IPO_DATE")</f>
        <v/>
      </c>
      <c r="C184" s="5">
        <f>_xll.SNL.Clients.Office.Excel.Functions.SPG(A184, "SP_VOLUME_AVG_WEEKLY_TO_SHARES_OUT", , "1M")</f>
        <v>3.6842304233202152</v>
      </c>
      <c r="D184" s="5">
        <f>_xll.SNL.Clients.Office.Excel.Functions.SPG(A184, "SP_VOLUME_AVG_WEEKLY_TO_SHARES_OUT", , "3M")</f>
        <v>3.7390020032325779</v>
      </c>
      <c r="E184" s="5">
        <f>_xll.SNL.Clients.Office.Excel.Functions.SPG(A184, "SP_VOLUME_AVG_DAILY_TO_1YR_AVG_DAILY", , "1M")</f>
        <v>100.97</v>
      </c>
      <c r="F184" s="5">
        <f>_xll.SNL.Clients.Office.Excel.Functions.SPG(A184, "SP_VOLUME_AVG_DAILY_TO_1YR_AVG_DAILY", , "3M")</f>
        <v>102.47</v>
      </c>
      <c r="G184" s="9" t="str">
        <f>_xll.SNL.Clients.Office.Excel.Functions.SPG(A184, "IQ_SECTOR")</f>
        <v>Industrials</v>
      </c>
      <c r="H184" s="9" t="str">
        <f>_xll.SNL.Clients.Office.Excel.Functions.SPG(A184, "IQ_INDUSTRY_GROUP")</f>
        <v>Transportation</v>
      </c>
      <c r="I184" s="9" t="str">
        <f>_xll.SNL.Clients.Office.Excel.Functions.SPG(A184, "IQ_INDUSTRY")</f>
        <v>Air Freight and Logistics</v>
      </c>
      <c r="J184" s="9" t="str">
        <f>_xll.SNL.Clients.Office.Excel.Functions.SPG(A184, "IQ_PRIMARY_INDUSTRY")</f>
        <v>Air Freight and Logistics</v>
      </c>
      <c r="K184" s="9" t="str">
        <f>_xll.SNL.Clients.Office.Excel.Functions.SPG(A184, "NAICS_CODE", "Primary")</f>
        <v>492110 - Couriers and Express Delivery Services</v>
      </c>
      <c r="L184" s="9" t="str">
        <f>_xll.SNL.Clients.Office.Excel.Functions.SPG(A184, "SP_TOPICTAG")</f>
        <v>Fleet Management; Freight Service; GPS; Marine Transportation; Courier Service; Process Automation</v>
      </c>
      <c r="M184" s="5">
        <f>_xll.SNL.Clients.Office.Excel.Functions.SPG(A184, "SP_PCT_SHARES_OWNED_ALL_INSTITUTIONS")</f>
        <v>79.61</v>
      </c>
      <c r="N184" s="9" t="str">
        <f>_xll.SNL.Clients.Office.Excel.Functions.SPG(A184, "RD_CREDIT_RATING_GLOBAL", "Issuer Credit Rating", "Local Currency LT|0")</f>
        <v>BBB</v>
      </c>
      <c r="O184" s="9" t="str">
        <f>_xll.SNL.Clients.Office.Excel.Functions.SPG(A184, "RD_CWOL_GLOBAL", "Issuer Credit Rating", "Local Currency LT|0")</f>
        <v>Stable</v>
      </c>
      <c r="P184" s="9" t="str">
        <f>_xll.SNL.Clients.Office.Excel.Functions.SPG(A184, "RD_RATING_ACTION_GLOBAL", "Issuer Credit Rating", "Local Currency LT|0")</f>
        <v>CreditWatch/Outlook (04/14/2021)</v>
      </c>
      <c r="Q184" s="10">
        <f>_xll.SNL.Clients.Office.Excel.Functions.SPG(A184, "RD_LAST_REVIEW_DATE_GLOBAL", "Issuer Credit Rating", "Local Currency LT")</f>
        <v>45510</v>
      </c>
      <c r="R184" s="10">
        <f>_xll.SNL.Clients.Office.Excel.Functions.SPG(A184, "RD_CREDIT_RATING_DATE_GLOBAL", "Issuer Credit Rating", "Local Currency LT|0")</f>
        <v>35828</v>
      </c>
      <c r="S184" s="10">
        <f>_xll.SNL.Clients.Office.Excel.Functions.SPG(A184, "RD_CREDIT_WATCH_OUTLOOK_DATE_GLOBAL", "Issuer Credit Rating", "Local Currency LT|0")</f>
        <v>44300</v>
      </c>
    </row>
    <row r="185" spans="1:19" x14ac:dyDescent="0.3">
      <c r="A185" t="s">
        <v>189</v>
      </c>
      <c r="B185" t="str">
        <f>_xll.SNL.Clients.Office.Excel.Functions.SPG(A185,"SP_IPO_DATE")</f>
        <v/>
      </c>
      <c r="C185" s="5">
        <f>_xll.SNL.Clients.Office.Excel.Functions.SPG(A185, "SP_VOLUME_AVG_WEEKLY_TO_SHARES_OUT", , "1M")</f>
        <v>2.1093198915951326</v>
      </c>
      <c r="D185" s="5">
        <f>_xll.SNL.Clients.Office.Excel.Functions.SPG(A185, "SP_VOLUME_AVG_WEEKLY_TO_SHARES_OUT", , "3M")</f>
        <v>2.6090215832679196</v>
      </c>
      <c r="E185" s="5">
        <f>_xll.SNL.Clients.Office.Excel.Functions.SPG(A185, "SP_VOLUME_AVG_DAILY_TO_1YR_AVG_DAILY", , "1M")</f>
        <v>66.84</v>
      </c>
      <c r="F185" s="5">
        <f>_xll.SNL.Clients.Office.Excel.Functions.SPG(A185, "SP_VOLUME_AVG_DAILY_TO_1YR_AVG_DAILY", , "3M")</f>
        <v>82.68</v>
      </c>
      <c r="G185" s="9" t="str">
        <f>_xll.SNL.Clients.Office.Excel.Functions.SPG(A185, "IQ_SECTOR")</f>
        <v>Financials</v>
      </c>
      <c r="H185" s="9" t="str">
        <f>_xll.SNL.Clients.Office.Excel.Functions.SPG(A185, "IQ_INDUSTRY_GROUP")</f>
        <v>Financial Services</v>
      </c>
      <c r="I185" s="9" t="str">
        <f>_xll.SNL.Clients.Office.Excel.Functions.SPG(A185, "IQ_INDUSTRY")</f>
        <v>Financial Services</v>
      </c>
      <c r="J185" s="9" t="str">
        <f>_xll.SNL.Clients.Office.Excel.Functions.SPG(A185, "IQ_PRIMARY_INDUSTRY")</f>
        <v>Transaction and Payment Processing Services</v>
      </c>
      <c r="K185" s="9" t="str">
        <f>_xll.SNL.Clients.Office.Excel.Functions.SPG(A185, "NAICS_CODE", "Primary")</f>
        <v>522320 - Financial Transactions Processing, Reserve, and Clearinghouse Activities</v>
      </c>
      <c r="L185" s="9" t="str">
        <f>_xll.SNL.Clients.Office.Excel.Functions.SPG(A185, "SP_TOPICTAG")</f>
        <v>Anti-Fraud; Software Development; Data Integration; Fintech; Process Automation; Payment Facilitator Enablers; Online Payments</v>
      </c>
      <c r="M185" s="5">
        <f>_xll.SNL.Clients.Office.Excel.Functions.SPG(A185, "SP_PCT_SHARES_OWNED_ALL_INSTITUTIONS")</f>
        <v>97.12</v>
      </c>
      <c r="N185" s="9" t="str">
        <f>_xll.SNL.Clients.Office.Excel.Functions.SPG(A185, "RD_CREDIT_RATING_GLOBAL", "Issuer Credit Rating", "Local Currency LT|0")</f>
        <v>BBB</v>
      </c>
      <c r="O185" s="9" t="str">
        <f>_xll.SNL.Clients.Office.Excel.Functions.SPG(A185, "RD_CWOL_GLOBAL", "Issuer Credit Rating", "Local Currency LT|0")</f>
        <v>Stable</v>
      </c>
      <c r="P185" s="9" t="str">
        <f>_xll.SNL.Clients.Office.Excel.Functions.SPG(A185, "RD_RATING_ACTION_GLOBAL", "Issuer Credit Rating", "Local Currency LT|0")</f>
        <v>CreditWatch/Outlook (05/05/2017)</v>
      </c>
      <c r="Q185" s="10">
        <f>_xll.SNL.Clients.Office.Excel.Functions.SPG(A185, "RD_LAST_REVIEW_DATE_GLOBAL", "Issuer Credit Rating", "Local Currency LT")</f>
        <v>45670</v>
      </c>
      <c r="R185" s="10">
        <f>_xll.SNL.Clients.Office.Excel.Functions.SPG(A185, "RD_CREDIT_RATING_DATE_GLOBAL", "Issuer Credit Rating", "Local Currency LT|0")</f>
        <v>41663</v>
      </c>
      <c r="S185" s="10">
        <f>_xll.SNL.Clients.Office.Excel.Functions.SPG(A185, "RD_CREDIT_WATCH_OUTLOOK_DATE_GLOBAL", "Issuer Credit Rating", "Local Currency LT|0")</f>
        <v>42860</v>
      </c>
    </row>
    <row r="186" spans="1:19" x14ac:dyDescent="0.3">
      <c r="A186" t="s">
        <v>190</v>
      </c>
      <c r="B186" t="str">
        <f>_xll.SNL.Clients.Office.Excel.Functions.SPG(A186,"SP_IPO_DATE")</f>
        <v/>
      </c>
      <c r="C186" s="5">
        <f>_xll.SNL.Clients.Office.Excel.Functions.SPG(A186, "SP_VOLUME_AVG_WEEKLY_TO_SHARES_OUT", , "1M")</f>
        <v>3.6073684215764428</v>
      </c>
      <c r="D186" s="5">
        <f>_xll.SNL.Clients.Office.Excel.Functions.SPG(A186, "SP_VOLUME_AVG_WEEKLY_TO_SHARES_OUT", , "3M")</f>
        <v>3.2138742896020576</v>
      </c>
      <c r="E186" s="5">
        <f>_xll.SNL.Clients.Office.Excel.Functions.SPG(A186, "SP_VOLUME_AVG_DAILY_TO_1YR_AVG_DAILY", , "1M")</f>
        <v>109.04</v>
      </c>
      <c r="F186" s="5">
        <f>_xll.SNL.Clients.Office.Excel.Functions.SPG(A186, "SP_VOLUME_AVG_DAILY_TO_1YR_AVG_DAILY", , "3M")</f>
        <v>97.15</v>
      </c>
      <c r="G186" s="9" t="str">
        <f>_xll.SNL.Clients.Office.Excel.Functions.SPG(A186, "IQ_SECTOR")</f>
        <v>Financials</v>
      </c>
      <c r="H186" s="9" t="str">
        <f>_xll.SNL.Clients.Office.Excel.Functions.SPG(A186, "IQ_INDUSTRY_GROUP")</f>
        <v>Banks</v>
      </c>
      <c r="I186" s="9" t="str">
        <f>_xll.SNL.Clients.Office.Excel.Functions.SPG(A186, "IQ_INDUSTRY")</f>
        <v>Banks</v>
      </c>
      <c r="J186" s="9" t="str">
        <f>_xll.SNL.Clients.Office.Excel.Functions.SPG(A186, "IQ_PRIMARY_INDUSTRY")</f>
        <v>Diversified Banks</v>
      </c>
      <c r="K186" s="9" t="str">
        <f>_xll.SNL.Clients.Office.Excel.Functions.SPG(A186, "NAICS_CODE", "Primary")</f>
        <v>522110 - Commercial Banking</v>
      </c>
      <c r="L186" s="9" t="str">
        <f>_xll.SNL.Clients.Office.Excel.Functions.SPG(A186, "SP_TOPICTAG")</f>
        <v>Consumer Lending; Digital Brokerage</v>
      </c>
      <c r="M186" s="5">
        <f>_xll.SNL.Clients.Office.Excel.Functions.SPG(A186, "SP_PCT_SHARES_OWNED_ALL_INSTITUTIONS")</f>
        <v>87.23</v>
      </c>
      <c r="N186" s="9" t="str">
        <f>_xll.SNL.Clients.Office.Excel.Functions.SPG(A186, "RD_CREDIT_RATING_GLOBAL", "Issuer Credit Rating", "Local Currency LT|0")</f>
        <v>BBB+</v>
      </c>
      <c r="O186" s="9" t="str">
        <f>_xll.SNL.Clients.Office.Excel.Functions.SPG(A186, "RD_CWOL_GLOBAL", "Issuer Credit Rating", "Local Currency LT|0")</f>
        <v>Stable</v>
      </c>
      <c r="P186" s="9" t="str">
        <f>_xll.SNL.Clients.Office.Excel.Functions.SPG(A186, "RD_RATING_ACTION_GLOBAL", "Issuer Credit Rating", "Local Currency LT|0")</f>
        <v>Upgrade | CreditWatch/Outlook (09/25/2013)</v>
      </c>
      <c r="Q186" s="10">
        <f>_xll.SNL.Clients.Office.Excel.Functions.SPG(A186, "RD_LAST_REVIEW_DATE_GLOBAL", "Issuer Credit Rating", "Local Currency LT")</f>
        <v>45551</v>
      </c>
      <c r="R186" s="10">
        <f>_xll.SNL.Clients.Office.Excel.Functions.SPG(A186, "RD_CREDIT_RATING_DATE_GLOBAL", "Issuer Credit Rating", "Local Currency LT|0")</f>
        <v>41542</v>
      </c>
      <c r="S186" s="10">
        <f>_xll.SNL.Clients.Office.Excel.Functions.SPG(A186, "RD_CREDIT_WATCH_OUTLOOK_DATE_GLOBAL", "Issuer Credit Rating", "Local Currency LT|0")</f>
        <v>41542</v>
      </c>
    </row>
    <row r="187" spans="1:19" x14ac:dyDescent="0.3">
      <c r="A187" t="s">
        <v>191</v>
      </c>
      <c r="B187" s="10">
        <f>_xll.SNL.Clients.Office.Excel.Functions.SPG(A187,"SP_IPO_DATE")</f>
        <v>39037</v>
      </c>
      <c r="C187" s="5">
        <f>_xll.SNL.Clients.Office.Excel.Functions.SPG(A187, "SP_VOLUME_AVG_WEEKLY_TO_SHARES_OUT", , "1M")</f>
        <v>11.018439498205911</v>
      </c>
      <c r="D187" s="5">
        <f>_xll.SNL.Clients.Office.Excel.Functions.SPG(A187, "SP_VOLUME_AVG_WEEKLY_TO_SHARES_OUT", , "3M")</f>
        <v>10.59547116973509</v>
      </c>
      <c r="E187" s="5">
        <f>_xll.SNL.Clients.Office.Excel.Functions.SPG(A187, "SP_VOLUME_AVG_DAILY_TO_1YR_AVG_DAILY", , "1M")</f>
        <v>93.73</v>
      </c>
      <c r="F187" s="5">
        <f>_xll.SNL.Clients.Office.Excel.Functions.SPG(A187, "SP_VOLUME_AVG_DAILY_TO_1YR_AVG_DAILY", , "3M")</f>
        <v>90.14</v>
      </c>
      <c r="G187" s="9" t="str">
        <f>_xll.SNL.Clients.Office.Excel.Functions.SPG(A187, "IQ_SECTOR")</f>
        <v>Information Technology</v>
      </c>
      <c r="H187" s="9" t="str">
        <f>_xll.SNL.Clients.Office.Excel.Functions.SPG(A187, "IQ_INDUSTRY_GROUP")</f>
        <v>Semiconductors and Semiconductor Equipment</v>
      </c>
      <c r="I187" s="9" t="str">
        <f>_xll.SNL.Clients.Office.Excel.Functions.SPG(A187, "IQ_INDUSTRY")</f>
        <v>Semiconductors and Semiconductor Equipment</v>
      </c>
      <c r="J187" s="9" t="str">
        <f>_xll.SNL.Clients.Office.Excel.Functions.SPG(A187, "IQ_PRIMARY_INDUSTRY")</f>
        <v>Semiconductors</v>
      </c>
      <c r="K187" s="9" t="str">
        <f>_xll.SNL.Clients.Office.Excel.Functions.SPG(A187, "NAICS_CODE", "Primary")</f>
        <v>334413 - Semiconductor and Related Device Manufacturing</v>
      </c>
      <c r="L187" s="9" t="str">
        <f>_xll.SNL.Clients.Office.Excel.Functions.SPG(A187, "SP_TOPICTAG")</f>
        <v>Clean Energy; Energy Management; Energy Storage; CleanTech; Smart Energy; Utility Scale Solar</v>
      </c>
      <c r="M187" s="5">
        <f>_xll.SNL.Clients.Office.Excel.Functions.SPG(A187, "SP_PCT_SHARES_OWNED_ALL_INSTITUTIONS")</f>
        <v>92.1</v>
      </c>
      <c r="N187" s="9" t="str">
        <f>_xll.SNL.Clients.Office.Excel.Functions.SPG(A187, "RD_CREDIT_RATING_GLOBAL", "Issuer Credit Rating", "Local Currency LT|0")</f>
        <v/>
      </c>
      <c r="O187" s="9" t="str">
        <f>_xll.SNL.Clients.Office.Excel.Functions.SPG(A187, "RD_CWOL_GLOBAL", "Issuer Credit Rating", "Local Currency LT|0")</f>
        <v/>
      </c>
      <c r="P187" s="9" t="str">
        <f>_xll.SNL.Clients.Office.Excel.Functions.SPG(A187, "RD_RATING_ACTION_GLOBAL", "Issuer Credit Rating", "Local Currency LT|0")</f>
        <v/>
      </c>
      <c r="Q187" s="10" t="str">
        <f>_xll.SNL.Clients.Office.Excel.Functions.SPG(A187, "RD_LAST_REVIEW_DATE_GLOBAL", "Issuer Credit Rating", "Local Currency LT")</f>
        <v/>
      </c>
      <c r="R187" s="10" t="str">
        <f>_xll.SNL.Clients.Office.Excel.Functions.SPG(A187, "RD_CREDIT_RATING_DATE_GLOBAL", "Issuer Credit Rating", "Local Currency LT|0")</f>
        <v/>
      </c>
      <c r="S187" s="10" t="str">
        <f>_xll.SNL.Clients.Office.Excel.Functions.SPG(A187, "RD_CREDIT_WATCH_OUTLOOK_DATE_GLOBAL", "Issuer Credit Rating", "Local Currency LT|0")</f>
        <v/>
      </c>
    </row>
    <row r="188" spans="1:19" x14ac:dyDescent="0.3">
      <c r="A188" t="s">
        <v>192</v>
      </c>
      <c r="B188" t="str">
        <f>_xll.SNL.Clients.Office.Excel.Functions.SPG(A188,"SP_IPO_DATE")</f>
        <v/>
      </c>
      <c r="C188" s="5">
        <f>_xll.SNL.Clients.Office.Excel.Functions.SPG(A188, "SP_VOLUME_AVG_WEEKLY_TO_SHARES_OUT", , "1M")</f>
        <v>3.451782671363012</v>
      </c>
      <c r="D188" s="5">
        <f>_xll.SNL.Clients.Office.Excel.Functions.SPG(A188, "SP_VOLUME_AVG_WEEKLY_TO_SHARES_OUT", , "3M")</f>
        <v>2.6464824674411194</v>
      </c>
      <c r="E188" s="5">
        <f>_xll.SNL.Clients.Office.Excel.Functions.SPG(A188, "SP_VOLUME_AVG_DAILY_TO_1YR_AVG_DAILY", , "1M")</f>
        <v>139.03</v>
      </c>
      <c r="F188" s="5">
        <f>_xll.SNL.Clients.Office.Excel.Functions.SPG(A188, "SP_VOLUME_AVG_DAILY_TO_1YR_AVG_DAILY", , "3M")</f>
        <v>106.6</v>
      </c>
      <c r="G188" s="9" t="str">
        <f>_xll.SNL.Clients.Office.Excel.Functions.SPG(A188, "IQ_SECTOR")</f>
        <v>Utilities</v>
      </c>
      <c r="H188" s="9" t="str">
        <f>_xll.SNL.Clients.Office.Excel.Functions.SPG(A188, "IQ_INDUSTRY_GROUP")</f>
        <v>Utilities</v>
      </c>
      <c r="I188" s="9" t="str">
        <f>_xll.SNL.Clients.Office.Excel.Functions.SPG(A188, "IQ_INDUSTRY")</f>
        <v>Electric Utilities</v>
      </c>
      <c r="J188" s="9" t="str">
        <f>_xll.SNL.Clients.Office.Excel.Functions.SPG(A188, "IQ_PRIMARY_INDUSTRY")</f>
        <v>Electric Utilities</v>
      </c>
      <c r="K188" s="9" t="str">
        <f>_xll.SNL.Clients.Office.Excel.Functions.SPG(A188, "NAICS_CODE", "Primary")</f>
        <v>22111 - Electric Power Generation</v>
      </c>
      <c r="L188" s="9" t="str">
        <f>_xll.SNL.Clients.Office.Excel.Functions.SPG(A188, "SP_TOPICTAG")</f>
        <v>Clean Energy; Energy Management; Energy Storage; Smart Energy; Power Grid; Utility Scale Solar</v>
      </c>
      <c r="M188" s="5">
        <f>_xll.SNL.Clients.Office.Excel.Functions.SPG(A188, "SP_PCT_SHARES_OWNED_ALL_INSTITUTIONS")</f>
        <v>84.74</v>
      </c>
      <c r="N188" s="9" t="str">
        <f>_xll.SNL.Clients.Office.Excel.Functions.SPG(A188, "RD_CREDIT_RATING_GLOBAL", "Issuer Credit Rating", "Local Currency LT|0")</f>
        <v>BBB</v>
      </c>
      <c r="O188" s="9" t="str">
        <f>_xll.SNL.Clients.Office.Excel.Functions.SPG(A188, "RD_CWOL_GLOBAL", "Issuer Credit Rating", "Local Currency LT|0")</f>
        <v>Positive</v>
      </c>
      <c r="P188" s="9" t="str">
        <f>_xll.SNL.Clients.Office.Excel.Functions.SPG(A188, "RD_RATING_ACTION_GLOBAL", "Issuer Credit Rating", "Local Currency LT|0")</f>
        <v>Upgrade | CreditWatch/Outlook (04/23/2024)</v>
      </c>
      <c r="Q188" s="10">
        <f>_xll.SNL.Clients.Office.Excel.Functions.SPG(A188, "RD_LAST_REVIEW_DATE_GLOBAL", "Issuer Credit Rating", "Local Currency LT")</f>
        <v>45405</v>
      </c>
      <c r="R188" s="10">
        <f>_xll.SNL.Clients.Office.Excel.Functions.SPG(A188, "RD_CREDIT_RATING_DATE_GLOBAL", "Issuer Credit Rating", "Local Currency LT|0")</f>
        <v>45405</v>
      </c>
      <c r="S188" s="10">
        <f>_xll.SNL.Clients.Office.Excel.Functions.SPG(A188, "RD_CREDIT_WATCH_OUTLOOK_DATE_GLOBAL", "Issuer Credit Rating", "Local Currency LT|0")</f>
        <v>45405</v>
      </c>
    </row>
    <row r="189" spans="1:19" x14ac:dyDescent="0.3">
      <c r="A189" t="s">
        <v>193</v>
      </c>
      <c r="B189" t="str">
        <f>_xll.SNL.Clients.Office.Excel.Functions.SPG(A189,"SP_IPO_DATE")</f>
        <v/>
      </c>
      <c r="C189" s="5">
        <f>_xll.SNL.Clients.Office.Excel.Functions.SPG(A189, "SP_VOLUME_AVG_WEEKLY_TO_SHARES_OUT", , "1M")</f>
        <v>2.4411847887286782</v>
      </c>
      <c r="D189" s="5">
        <f>_xll.SNL.Clients.Office.Excel.Functions.SPG(A189, "SP_VOLUME_AVG_WEEKLY_TO_SHARES_OUT", , "3M")</f>
        <v>2.4045790096666386</v>
      </c>
      <c r="E189" s="5">
        <f>_xll.SNL.Clients.Office.Excel.Functions.SPG(A189, "SP_VOLUME_AVG_DAILY_TO_1YR_AVG_DAILY", , "1M")</f>
        <v>109.72</v>
      </c>
      <c r="F189" s="5">
        <f>_xll.SNL.Clients.Office.Excel.Functions.SPG(A189, "SP_VOLUME_AVG_DAILY_TO_1YR_AVG_DAILY", , "3M")</f>
        <v>108.07</v>
      </c>
      <c r="G189" s="9" t="str">
        <f>_xll.SNL.Clients.Office.Excel.Functions.SPG(A189, "IQ_SECTOR")</f>
        <v>Financials</v>
      </c>
      <c r="H189" s="9" t="str">
        <f>_xll.SNL.Clients.Office.Excel.Functions.SPG(A189, "IQ_INDUSTRY_GROUP")</f>
        <v>Financial Services</v>
      </c>
      <c r="I189" s="9" t="str">
        <f>_xll.SNL.Clients.Office.Excel.Functions.SPG(A189, "IQ_INDUSTRY")</f>
        <v>Financial Services</v>
      </c>
      <c r="J189" s="9" t="str">
        <f>_xll.SNL.Clients.Office.Excel.Functions.SPG(A189, "IQ_PRIMARY_INDUSTRY")</f>
        <v>Transaction and Payment Processing Services</v>
      </c>
      <c r="K189" s="9" t="str">
        <f>_xll.SNL.Clients.Office.Excel.Functions.SPG(A189, "NAICS_CODE", "Primary")</f>
        <v>522320 - Financial Transactions Processing, Reserve, and Clearinghouse Activities</v>
      </c>
      <c r="L189" s="9" t="str">
        <f>_xll.SNL.Clients.Office.Excel.Functions.SPG(A189, "SP_TOPICTAG")</f>
        <v>Anti-Fraud; Consumer Lending; Fintech; Cloud Infrastructure; Cloud Storage; Banking as a Service; Online Payments</v>
      </c>
      <c r="M189" s="5">
        <f>_xll.SNL.Clients.Office.Excel.Functions.SPG(A189, "SP_PCT_SHARES_OWNED_ALL_INSTITUTIONS")</f>
        <v>92.3</v>
      </c>
      <c r="N189" s="9" t="str">
        <f>_xll.SNL.Clients.Office.Excel.Functions.SPG(A189, "RD_CREDIT_RATING_GLOBAL", "Issuer Credit Rating", "Local Currency LT|0")</f>
        <v>BBB</v>
      </c>
      <c r="O189" s="9" t="str">
        <f>_xll.SNL.Clients.Office.Excel.Functions.SPG(A189, "RD_CWOL_GLOBAL", "Issuer Credit Rating", "Local Currency LT|0")</f>
        <v>Stable</v>
      </c>
      <c r="P189" s="9" t="str">
        <f>_xll.SNL.Clients.Office.Excel.Functions.SPG(A189, "RD_RATING_ACTION_GLOBAL", "Issuer Credit Rating", "Local Currency LT|0")</f>
        <v>Upgrade | CreditWatch/Outlook (03/25/2014)</v>
      </c>
      <c r="Q189" s="10">
        <f>_xll.SNL.Clients.Office.Excel.Functions.SPG(A189, "RD_LAST_REVIEW_DATE_GLOBAL", "Issuer Credit Rating", "Local Currency LT")</f>
        <v>45348</v>
      </c>
      <c r="R189" s="10">
        <f>_xll.SNL.Clients.Office.Excel.Functions.SPG(A189, "RD_CREDIT_RATING_DATE_GLOBAL", "Issuer Credit Rating", "Local Currency LT|0")</f>
        <v>41723</v>
      </c>
      <c r="S189" s="10">
        <f>_xll.SNL.Clients.Office.Excel.Functions.SPG(A189, "RD_CREDIT_WATCH_OUTLOOK_DATE_GLOBAL", "Issuer Credit Rating", "Local Currency LT|0")</f>
        <v>41723</v>
      </c>
    </row>
    <row r="190" spans="1:19" x14ac:dyDescent="0.3">
      <c r="A190" t="s">
        <v>194</v>
      </c>
      <c r="B190" t="str">
        <f>_xll.SNL.Clients.Office.Excel.Functions.SPG(A190,"SP_IPO_DATE")</f>
        <v/>
      </c>
      <c r="C190" s="5">
        <f>_xll.SNL.Clients.Office.Excel.Functions.SPG(A190, "SP_VOLUME_AVG_WEEKLY_TO_SHARES_OUT", , "1M")</f>
        <v>13.887870183861978</v>
      </c>
      <c r="D190" s="5">
        <f>_xll.SNL.Clients.Office.Excel.Functions.SPG(A190, "SP_VOLUME_AVG_WEEKLY_TO_SHARES_OUT", , "3M")</f>
        <v>8.5677350673014612</v>
      </c>
      <c r="E190" s="5">
        <f>_xll.SNL.Clients.Office.Excel.Functions.SPG(A190, "SP_VOLUME_AVG_DAILY_TO_1YR_AVG_DAILY", , "1M")</f>
        <v>194.68</v>
      </c>
      <c r="F190" s="5">
        <f>_xll.SNL.Clients.Office.Excel.Functions.SPG(A190, "SP_VOLUME_AVG_DAILY_TO_1YR_AVG_DAILY", , "3M")</f>
        <v>120.1</v>
      </c>
      <c r="G190" s="9" t="str">
        <f>_xll.SNL.Clients.Office.Excel.Functions.SPG(A190, "IQ_SECTOR")</f>
        <v>Materials</v>
      </c>
      <c r="H190" s="9" t="str">
        <f>_xll.SNL.Clients.Office.Excel.Functions.SPG(A190, "IQ_INDUSTRY_GROUP")</f>
        <v>Materials</v>
      </c>
      <c r="I190" s="9" t="str">
        <f>_xll.SNL.Clients.Office.Excel.Functions.SPG(A190, "IQ_INDUSTRY")</f>
        <v>Chemicals</v>
      </c>
      <c r="J190" s="9" t="str">
        <f>_xll.SNL.Clients.Office.Excel.Functions.SPG(A190, "IQ_PRIMARY_INDUSTRY")</f>
        <v>Fertilizers and Agricultural Chemicals</v>
      </c>
      <c r="K190" s="9" t="str">
        <f>_xll.SNL.Clients.Office.Excel.Functions.SPG(A190, "NAICS_CODE", "Primary")</f>
        <v>32531 - Fertilizer and Compost Manufacturing</v>
      </c>
      <c r="L190" s="9" t="str">
        <f>_xll.SNL.Clients.Office.Excel.Functions.SPG(A190, "SP_TOPICTAG")</f>
        <v>Farming; Horticulture; AgriTech</v>
      </c>
      <c r="M190" s="5">
        <f>_xll.SNL.Clients.Office.Excel.Functions.SPG(A190, "SP_PCT_SHARES_OWNED_ALL_INSTITUTIONS")</f>
        <v>94.27</v>
      </c>
      <c r="N190" s="9" t="str">
        <f>_xll.SNL.Clients.Office.Excel.Functions.SPG(A190, "RD_CREDIT_RATING_GLOBAL", "Issuer Credit Rating", "Local Currency LT|0")</f>
        <v>BBB-</v>
      </c>
      <c r="O190" s="9" t="str">
        <f>_xll.SNL.Clients.Office.Excel.Functions.SPG(A190, "RD_CWOL_GLOBAL", "Issuer Credit Rating", "Local Currency LT|0")</f>
        <v>Negative</v>
      </c>
      <c r="P190" s="9" t="str">
        <f>_xll.SNL.Clients.Office.Excel.Functions.SPG(A190, "RD_RATING_ACTION_GLOBAL", "Issuer Credit Rating", "Local Currency LT|0")</f>
        <v>CreditWatch/Outlook (12/01/2023)</v>
      </c>
      <c r="Q190" s="10">
        <f>_xll.SNL.Clients.Office.Excel.Functions.SPG(A190, "RD_LAST_REVIEW_DATE_GLOBAL", "Issuer Credit Rating", "Local Currency LT")</f>
        <v>45681</v>
      </c>
      <c r="R190" s="10">
        <f>_xll.SNL.Clients.Office.Excel.Functions.SPG(A190, "RD_CREDIT_RATING_DATE_GLOBAL", "Issuer Credit Rating", "Local Currency LT|0")</f>
        <v>43040</v>
      </c>
      <c r="S190" s="10">
        <f>_xll.SNL.Clients.Office.Excel.Functions.SPG(A190, "RD_CREDIT_WATCH_OUTLOOK_DATE_GLOBAL", "Issuer Credit Rating", "Local Currency LT|0")</f>
        <v>45261</v>
      </c>
    </row>
    <row r="191" spans="1:19" x14ac:dyDescent="0.3">
      <c r="A191" t="s">
        <v>195</v>
      </c>
      <c r="B191" t="str">
        <f>_xll.SNL.Clients.Office.Excel.Functions.SPG(A191,"SP_IPO_DATE")</f>
        <v/>
      </c>
      <c r="C191" s="5">
        <f>_xll.SNL.Clients.Office.Excel.Functions.SPG(A191, "SP_VOLUME_AVG_WEEKLY_TO_SHARES_OUT", , "1M")</f>
        <v>10.756061024648414</v>
      </c>
      <c r="D191" s="5">
        <f>_xll.SNL.Clients.Office.Excel.Functions.SPG(A191, "SP_VOLUME_AVG_WEEKLY_TO_SHARES_OUT", , "3M")</f>
        <v>8.497077688152153</v>
      </c>
      <c r="E191" s="5">
        <f>_xll.SNL.Clients.Office.Excel.Functions.SPG(A191, "SP_VOLUME_AVG_DAILY_TO_1YR_AVG_DAILY", , "1M")</f>
        <v>149.11000000000001</v>
      </c>
      <c r="F191" s="5">
        <f>_xll.SNL.Clients.Office.Excel.Functions.SPG(A191, "SP_VOLUME_AVG_DAILY_TO_1YR_AVG_DAILY", , "3M")</f>
        <v>117.8</v>
      </c>
      <c r="G191" s="9" t="str">
        <f>_xll.SNL.Clients.Office.Excel.Functions.SPG(A191, "IQ_SECTOR")</f>
        <v>Consumer Discretionary</v>
      </c>
      <c r="H191" s="9" t="str">
        <f>_xll.SNL.Clients.Office.Excel.Functions.SPG(A191, "IQ_INDUSTRY_GROUP")</f>
        <v>Automobiles and Components</v>
      </c>
      <c r="I191" s="9" t="str">
        <f>_xll.SNL.Clients.Office.Excel.Functions.SPG(A191, "IQ_INDUSTRY")</f>
        <v>Automobiles</v>
      </c>
      <c r="J191" s="9" t="str">
        <f>_xll.SNL.Clients.Office.Excel.Functions.SPG(A191, "IQ_PRIMARY_INDUSTRY")</f>
        <v>Automobile Manufacturers</v>
      </c>
      <c r="K191" s="9" t="str">
        <f>_xll.SNL.Clients.Office.Excel.Functions.SPG(A191, "NAICS_CODE", "Primary")</f>
        <v>336110 - Automobile and Light Duty Motor Vehicle Manufacturing</v>
      </c>
      <c r="L191" s="9" t="str">
        <f>_xll.SNL.Clients.Office.Excel.Functions.SPG(A191, "SP_TOPICTAG")</f>
        <v>Fleet Management; Freight Service; Passenger Aircraft Manufacturing; Autonomous Vehicles</v>
      </c>
      <c r="M191" s="5">
        <f>_xll.SNL.Clients.Office.Excel.Functions.SPG(A191, "SP_PCT_SHARES_OWNED_ALL_INSTITUTIONS")</f>
        <v>60.68</v>
      </c>
      <c r="N191" s="9" t="str">
        <f>_xll.SNL.Clients.Office.Excel.Functions.SPG(A191, "RD_CREDIT_RATING_GLOBAL", "Issuer Credit Rating", "Local Currency LT|0")</f>
        <v>BBB-</v>
      </c>
      <c r="O191" s="9" t="str">
        <f>_xll.SNL.Clients.Office.Excel.Functions.SPG(A191, "RD_CWOL_GLOBAL", "Issuer Credit Rating", "Local Currency LT|0")</f>
        <v>Negative</v>
      </c>
      <c r="P191" s="9" t="str">
        <f>_xll.SNL.Clients.Office.Excel.Functions.SPG(A191, "RD_RATING_ACTION_GLOBAL", "Issuer Credit Rating", "Local Currency LT|0")</f>
        <v>CreditWatch/Outlook (02/06/2025)</v>
      </c>
      <c r="Q191" s="10">
        <f>_xll.SNL.Clients.Office.Excel.Functions.SPG(A191, "RD_LAST_REVIEW_DATE_GLOBAL", "Issuer Credit Rating", "Local Currency LT")</f>
        <v>45694</v>
      </c>
      <c r="R191" s="10">
        <f>_xll.SNL.Clients.Office.Excel.Functions.SPG(A191, "RD_CREDIT_RATING_DATE_GLOBAL", "Issuer Credit Rating", "Local Currency LT|0")</f>
        <v>45229</v>
      </c>
      <c r="S191" s="10">
        <f>_xll.SNL.Clients.Office.Excel.Functions.SPG(A191, "RD_CREDIT_WATCH_OUTLOOK_DATE_GLOBAL", "Issuer Credit Rating", "Local Currency LT|0")</f>
        <v>45694</v>
      </c>
    </row>
    <row r="192" spans="1:19" x14ac:dyDescent="0.3">
      <c r="A192" t="s">
        <v>196</v>
      </c>
      <c r="B192" s="10">
        <f>_xll.SNL.Clients.Office.Excel.Functions.SPG(A192,"SP_IPO_DATE")</f>
        <v>40134</v>
      </c>
      <c r="C192" s="5">
        <f>_xll.SNL.Clients.Office.Excel.Functions.SPG(A192, "SP_VOLUME_AVG_WEEKLY_TO_SHARES_OUT", , "1M")</f>
        <v>3.0368820962653538</v>
      </c>
      <c r="D192" s="5">
        <f>_xll.SNL.Clients.Office.Excel.Functions.SPG(A192, "SP_VOLUME_AVG_WEEKLY_TO_SHARES_OUT", , "3M")</f>
        <v>3.1278717396738398</v>
      </c>
      <c r="E192" s="5">
        <f>_xll.SNL.Clients.Office.Excel.Functions.SPG(A192, "SP_VOLUME_AVG_DAILY_TO_1YR_AVG_DAILY", , "1M")</f>
        <v>92.88</v>
      </c>
      <c r="F192" s="5">
        <f>_xll.SNL.Clients.Office.Excel.Functions.SPG(A192, "SP_VOLUME_AVG_DAILY_TO_1YR_AVG_DAILY", , "3M")</f>
        <v>95.66</v>
      </c>
      <c r="G192" s="9" t="str">
        <f>_xll.SNL.Clients.Office.Excel.Functions.SPG(A192, "IQ_SECTOR")</f>
        <v>Information Technology</v>
      </c>
      <c r="H192" s="9" t="str">
        <f>_xll.SNL.Clients.Office.Excel.Functions.SPG(A192, "IQ_INDUSTRY_GROUP")</f>
        <v>Software and Services</v>
      </c>
      <c r="I192" s="9" t="str">
        <f>_xll.SNL.Clients.Office.Excel.Functions.SPG(A192, "IQ_INDUSTRY")</f>
        <v>Software</v>
      </c>
      <c r="J192" s="9" t="str">
        <f>_xll.SNL.Clients.Office.Excel.Functions.SPG(A192, "IQ_PRIMARY_INDUSTRY")</f>
        <v>Systems Software</v>
      </c>
      <c r="K192" s="9" t="str">
        <f>_xll.SNL.Clients.Office.Excel.Functions.SPG(A192, "NAICS_CODE", "Primary")</f>
        <v>513210 - Software Publishers</v>
      </c>
      <c r="L192" s="9" t="str">
        <f>_xll.SNL.Clients.Office.Excel.Functions.SPG(A192, "SP_TOPICTAG")</f>
        <v>Authentication; Encryption; Endpoint Security Integrity; Data Protection; Cloud Infrastructure; Cloud Security; Network Security; GenAI</v>
      </c>
      <c r="M192" s="5">
        <f>_xll.SNL.Clients.Office.Excel.Functions.SPG(A192, "SP_PCT_SHARES_OWNED_ALL_INSTITUTIONS")</f>
        <v>68.58</v>
      </c>
      <c r="N192" s="9" t="str">
        <f>_xll.SNL.Clients.Office.Excel.Functions.SPG(A192, "RD_CREDIT_RATING_GLOBAL", "Issuer Credit Rating", "Local Currency LT|0")</f>
        <v>BBB+</v>
      </c>
      <c r="O192" s="9" t="str">
        <f>_xll.SNL.Clients.Office.Excel.Functions.SPG(A192, "RD_CWOL_GLOBAL", "Issuer Credit Rating", "Local Currency LT|0")</f>
        <v>Stable</v>
      </c>
      <c r="P192" s="9" t="str">
        <f>_xll.SNL.Clients.Office.Excel.Functions.SPG(A192, "RD_RATING_ACTION_GLOBAL", "Issuer Credit Rating", "Local Currency LT|0")</f>
        <v>New Rating | CreditWatch/Outlook (02/22/2021)</v>
      </c>
      <c r="Q192" s="10">
        <f>_xll.SNL.Clients.Office.Excel.Functions.SPG(A192, "RD_LAST_REVIEW_DATE_GLOBAL", "Issuer Credit Rating", "Local Currency LT")</f>
        <v>45681</v>
      </c>
      <c r="R192" s="10">
        <f>_xll.SNL.Clients.Office.Excel.Functions.SPG(A192, "RD_CREDIT_RATING_DATE_GLOBAL", "Issuer Credit Rating", "Local Currency LT|0")</f>
        <v>44249</v>
      </c>
      <c r="S192" s="10">
        <f>_xll.SNL.Clients.Office.Excel.Functions.SPG(A192, "RD_CREDIT_WATCH_OUTLOOK_DATE_GLOBAL", "Issuer Credit Rating", "Local Currency LT|0")</f>
        <v>44249</v>
      </c>
    </row>
    <row r="193" spans="1:19" x14ac:dyDescent="0.3">
      <c r="A193" t="s">
        <v>197</v>
      </c>
      <c r="B193" t="str">
        <f>_xll.SNL.Clients.Office.Excel.Functions.SPG(A193,"SP_IPO_DATE")</f>
        <v/>
      </c>
      <c r="C193" s="5">
        <f>_xll.SNL.Clients.Office.Excel.Functions.SPG(A193, "SP_VOLUME_AVG_WEEKLY_TO_SHARES_OUT", , "1M")</f>
        <v>3.5884407971864007</v>
      </c>
      <c r="D193" s="5">
        <f>_xll.SNL.Clients.Office.Excel.Functions.SPG(A193, "SP_VOLUME_AVG_WEEKLY_TO_SHARES_OUT", , "3M")</f>
        <v>3.7037370239760987</v>
      </c>
      <c r="E193" s="5">
        <f>_xll.SNL.Clients.Office.Excel.Functions.SPG(A193, "SP_VOLUME_AVG_DAILY_TO_1YR_AVG_DAILY", , "1M")</f>
        <v>117.04</v>
      </c>
      <c r="F193" s="5">
        <f>_xll.SNL.Clients.Office.Excel.Functions.SPG(A193, "SP_VOLUME_AVG_DAILY_TO_1YR_AVG_DAILY", , "3M")</f>
        <v>120.8</v>
      </c>
      <c r="G193" s="9" t="str">
        <f>_xll.SNL.Clients.Office.Excel.Functions.SPG(A193, "IQ_SECTOR")</f>
        <v>Industrials</v>
      </c>
      <c r="H193" s="9" t="str">
        <f>_xll.SNL.Clients.Office.Excel.Functions.SPG(A193, "IQ_INDUSTRY_GROUP")</f>
        <v>Capital Goods</v>
      </c>
      <c r="I193" s="9" t="str">
        <f>_xll.SNL.Clients.Office.Excel.Functions.SPG(A193, "IQ_INDUSTRY")</f>
        <v>Machinery</v>
      </c>
      <c r="J193" s="9" t="str">
        <f>_xll.SNL.Clients.Office.Excel.Functions.SPG(A193, "IQ_PRIMARY_INDUSTRY")</f>
        <v>Industrial Machinery and Supplies and Components</v>
      </c>
      <c r="K193" s="9" t="str">
        <f>_xll.SNL.Clients.Office.Excel.Functions.SPG(A193, "NAICS_CODE", "Primary")</f>
        <v>33451 - Navigational, Measuring, Electromedical, and Control Instruments Manufacturing</v>
      </c>
      <c r="L193" s="9" t="str">
        <f>_xll.SNL.Clients.Office.Excel.Functions.SPG(A193, "SP_TOPICTAG")</f>
        <v>Industrial Automation; Sensors; Smart Building; Smart Energy; Process Automation</v>
      </c>
      <c r="M193" s="5">
        <f>_xll.SNL.Clients.Office.Excel.Functions.SPG(A193, "SP_PCT_SHARES_OWNED_ALL_INSTITUTIONS")</f>
        <v>97.45</v>
      </c>
      <c r="N193" s="9" t="str">
        <f>_xll.SNL.Clients.Office.Excel.Functions.SPG(A193, "RD_CREDIT_RATING_GLOBAL", "Issuer Credit Rating", "Local Currency LT|0")</f>
        <v>BBB</v>
      </c>
      <c r="O193" s="9" t="str">
        <f>_xll.SNL.Clients.Office.Excel.Functions.SPG(A193, "RD_CWOL_GLOBAL", "Issuer Credit Rating", "Local Currency LT|0")</f>
        <v>Stable</v>
      </c>
      <c r="P193" s="9" t="str">
        <f>_xll.SNL.Clients.Office.Excel.Functions.SPG(A193, "RD_RATING_ACTION_GLOBAL", "Issuer Credit Rating", "Local Currency LT|0")</f>
        <v>CreditWatch/Outlook (03/11/2021)</v>
      </c>
      <c r="Q193" s="10">
        <f>_xll.SNL.Clients.Office.Excel.Functions.SPG(A193, "RD_LAST_REVIEW_DATE_GLOBAL", "Issuer Credit Rating", "Local Currency LT")</f>
        <v>45376</v>
      </c>
      <c r="R193" s="10">
        <f>_xll.SNL.Clients.Office.Excel.Functions.SPG(A193, "RD_CREDIT_RATING_DATE_GLOBAL", "Issuer Credit Rating", "Local Currency LT|0")</f>
        <v>42496</v>
      </c>
      <c r="S193" s="10">
        <f>_xll.SNL.Clients.Office.Excel.Functions.SPG(A193, "RD_CREDIT_WATCH_OUTLOOK_DATE_GLOBAL", "Issuer Credit Rating", "Local Currency LT|0")</f>
        <v>44266</v>
      </c>
    </row>
    <row r="194" spans="1:19" x14ac:dyDescent="0.3">
      <c r="A194" t="s">
        <v>198</v>
      </c>
      <c r="B194" t="str">
        <f>_xll.SNL.Clients.Office.Excel.Functions.SPG(A194,"SP_IPO_DATE")</f>
        <v/>
      </c>
      <c r="C194" s="5">
        <f>_xll.SNL.Clients.Office.Excel.Functions.SPG(A194, "SP_VOLUME_AVG_WEEKLY_TO_SHARES_OUT", , "1M")</f>
        <v>2.2122138030348379</v>
      </c>
      <c r="D194" s="5">
        <f>_xll.SNL.Clients.Office.Excel.Functions.SPG(A194, "SP_VOLUME_AVG_WEEKLY_TO_SHARES_OUT", , "3M")</f>
        <v>2.4486188097375754</v>
      </c>
      <c r="E194" s="5">
        <f>_xll.SNL.Clients.Office.Excel.Functions.SPG(A194, "SP_VOLUME_AVG_DAILY_TO_1YR_AVG_DAILY", , "1M")</f>
        <v>95.68</v>
      </c>
      <c r="F194" s="5">
        <f>_xll.SNL.Clients.Office.Excel.Functions.SPG(A194, "SP_VOLUME_AVG_DAILY_TO_1YR_AVG_DAILY", , "3M")</f>
        <v>105.91</v>
      </c>
      <c r="G194" s="9" t="str">
        <f>_xll.SNL.Clients.Office.Excel.Functions.SPG(A194, "IQ_SECTOR")</f>
        <v>Communication Services</v>
      </c>
      <c r="H194" s="9" t="str">
        <f>_xll.SNL.Clients.Office.Excel.Functions.SPG(A194, "IQ_INDUSTRY_GROUP")</f>
        <v>Media and Entertainment</v>
      </c>
      <c r="I194" s="9" t="str">
        <f>_xll.SNL.Clients.Office.Excel.Functions.SPG(A194, "IQ_INDUSTRY")</f>
        <v>Media</v>
      </c>
      <c r="J194" s="9" t="str">
        <f>_xll.SNL.Clients.Office.Excel.Functions.SPG(A194, "IQ_PRIMARY_INDUSTRY")</f>
        <v>Broadcasting</v>
      </c>
      <c r="K194" s="9" t="str">
        <f>_xll.SNL.Clients.Office.Excel.Functions.SPG(A194, "NAICS_CODE", "Primary")</f>
        <v>516120 - Television Broadcasting Stations</v>
      </c>
      <c r="L194" s="9" t="str">
        <f>_xll.SNL.Clients.Office.Excel.Functions.SPG(A194, "SP_TOPICTAG")</f>
        <v>Entertainment Systems; Ad Network; Video Streaming; Social Networking and Collaboration; Streaming Media; Video-on-Demand Servers; Content Creation</v>
      </c>
      <c r="M194" s="5">
        <f>_xll.SNL.Clients.Office.Excel.Functions.SPG(A194, "SP_PCT_SHARES_OWNED_ALL_INSTITUTIONS")</f>
        <v>83.93</v>
      </c>
      <c r="N194" s="9" t="str">
        <f>_xll.SNL.Clients.Office.Excel.Functions.SPG(A194, "RD_CREDIT_RATING_GLOBAL", "Issuer Credit Rating", "Local Currency LT|0")</f>
        <v>BBB</v>
      </c>
      <c r="O194" s="9" t="str">
        <f>_xll.SNL.Clients.Office.Excel.Functions.SPG(A194, "RD_CWOL_GLOBAL", "Issuer Credit Rating", "Local Currency LT|0")</f>
        <v>Stable</v>
      </c>
      <c r="P194" s="9" t="str">
        <f>_xll.SNL.Clients.Office.Excel.Functions.SPG(A194, "RD_RATING_ACTION_GLOBAL", "Issuer Credit Rating", "Local Currency LT|0")</f>
        <v>New Rating | CreditWatch/Outlook (01/10/2019)</v>
      </c>
      <c r="Q194" s="10">
        <f>_xll.SNL.Clients.Office.Excel.Functions.SPG(A194, "RD_LAST_REVIEW_DATE_GLOBAL", "Issuer Credit Rating", "Local Currency LT")</f>
        <v>45581</v>
      </c>
      <c r="R194" s="10">
        <f>_xll.SNL.Clients.Office.Excel.Functions.SPG(A194, "RD_CREDIT_RATING_DATE_GLOBAL", "Issuer Credit Rating", "Local Currency LT|0")</f>
        <v>43475</v>
      </c>
      <c r="S194" s="10">
        <f>_xll.SNL.Clients.Office.Excel.Functions.SPG(A194, "RD_CREDIT_WATCH_OUTLOOK_DATE_GLOBAL", "Issuer Credit Rating", "Local Currency LT|0")</f>
        <v>43475</v>
      </c>
    </row>
    <row r="195" spans="1:19" x14ac:dyDescent="0.3">
      <c r="A195" t="s">
        <v>199</v>
      </c>
      <c r="B195" t="str">
        <f>_xll.SNL.Clients.Office.Excel.Functions.SPG(A195,"SP_IPO_DATE")</f>
        <v/>
      </c>
      <c r="C195" s="5">
        <f>_xll.SNL.Clients.Office.Excel.Functions.SPG(A195, "SP_VOLUME_AVG_WEEKLY_TO_SHARES_OUT", , "1M")</f>
        <v>8.5925990946124973</v>
      </c>
      <c r="D195" s="5">
        <f>_xll.SNL.Clients.Office.Excel.Functions.SPG(A195, "SP_VOLUME_AVG_WEEKLY_TO_SHARES_OUT", , "3M")</f>
        <v>8.620006002403148</v>
      </c>
      <c r="E195" s="5">
        <f>_xll.SNL.Clients.Office.Excel.Functions.SPG(A195, "SP_VOLUME_AVG_DAILY_TO_1YR_AVG_DAILY", , "1M")</f>
        <v>118.8</v>
      </c>
      <c r="F195" s="5">
        <f>_xll.SNL.Clients.Office.Excel.Functions.SPG(A195, "SP_VOLUME_AVG_DAILY_TO_1YR_AVG_DAILY", , "3M")</f>
        <v>119.18</v>
      </c>
      <c r="G195" s="9" t="str">
        <f>_xll.SNL.Clients.Office.Excel.Functions.SPG(A195, "IQ_SECTOR")</f>
        <v>Communication Services</v>
      </c>
      <c r="H195" s="9" t="str">
        <f>_xll.SNL.Clients.Office.Excel.Functions.SPG(A195, "IQ_INDUSTRY_GROUP")</f>
        <v>Media and Entertainment</v>
      </c>
      <c r="I195" s="9" t="str">
        <f>_xll.SNL.Clients.Office.Excel.Functions.SPG(A195, "IQ_INDUSTRY")</f>
        <v>Media</v>
      </c>
      <c r="J195" s="9" t="str">
        <f>_xll.SNL.Clients.Office.Excel.Functions.SPG(A195, "IQ_PRIMARY_INDUSTRY")</f>
        <v>Broadcasting</v>
      </c>
      <c r="K195" s="9" t="str">
        <f>_xll.SNL.Clients.Office.Excel.Functions.SPG(A195, "NAICS_CODE", "Primary")</f>
        <v>516120 - Television Broadcasting Stations</v>
      </c>
      <c r="L195" s="9" t="str">
        <f>_xll.SNL.Clients.Office.Excel.Functions.SPG(A195, "SP_TOPICTAG")</f>
        <v>Entertainment Systems; Ad Network; Video Streaming; Social Networking and Collaboration; Streaming Media; Video-on-Demand Servers; Content Creation</v>
      </c>
      <c r="M195" s="5">
        <f>_xll.SNL.Clients.Office.Excel.Functions.SPG(A195, "SP_PCT_SHARES_OWNED_ALL_INSTITUTIONS")</f>
        <v>83.93</v>
      </c>
      <c r="N195" s="9" t="str">
        <f>_xll.SNL.Clients.Office.Excel.Functions.SPG(A195, "RD_CREDIT_RATING_GLOBAL", "Issuer Credit Rating", "Local Currency LT|0")</f>
        <v>BBB</v>
      </c>
      <c r="O195" s="9" t="str">
        <f>_xll.SNL.Clients.Office.Excel.Functions.SPG(A195, "RD_CWOL_GLOBAL", "Issuer Credit Rating", "Local Currency LT|0")</f>
        <v>Stable</v>
      </c>
      <c r="P195" s="9" t="str">
        <f>_xll.SNL.Clients.Office.Excel.Functions.SPG(A195, "RD_RATING_ACTION_GLOBAL", "Issuer Credit Rating", "Local Currency LT|0")</f>
        <v>New Rating | CreditWatch/Outlook (01/10/2019)</v>
      </c>
      <c r="Q195" s="10">
        <f>_xll.SNL.Clients.Office.Excel.Functions.SPG(A195, "RD_LAST_REVIEW_DATE_GLOBAL", "Issuer Credit Rating", "Local Currency LT")</f>
        <v>45581</v>
      </c>
      <c r="R195" s="10">
        <f>_xll.SNL.Clients.Office.Excel.Functions.SPG(A195, "RD_CREDIT_RATING_DATE_GLOBAL", "Issuer Credit Rating", "Local Currency LT|0")</f>
        <v>43475</v>
      </c>
      <c r="S195" s="10">
        <f>_xll.SNL.Clients.Office.Excel.Functions.SPG(A195, "RD_CREDIT_WATCH_OUTLOOK_DATE_GLOBAL", "Issuer Credit Rating", "Local Currency LT|0")</f>
        <v>43475</v>
      </c>
    </row>
    <row r="196" spans="1:19" x14ac:dyDescent="0.3">
      <c r="A196" t="s">
        <v>200</v>
      </c>
      <c r="B196" s="10">
        <f>_xll.SNL.Clients.Office.Excel.Functions.SPG(A196,"SP_IPO_DATE")</f>
        <v>26115</v>
      </c>
      <c r="C196" s="5">
        <f>_xll.SNL.Clients.Office.Excel.Functions.SPG(A196, "SP_VOLUME_AVG_WEEKLY_TO_SHARES_OUT", , "1M")</f>
        <v>4.7504418547264455</v>
      </c>
      <c r="D196" s="5">
        <f>_xll.SNL.Clients.Office.Excel.Functions.SPG(A196, "SP_VOLUME_AVG_WEEKLY_TO_SHARES_OUT", , "3M")</f>
        <v>3.9439486288155781</v>
      </c>
      <c r="E196" s="5">
        <f>_xll.SNL.Clients.Office.Excel.Functions.SPG(A196, "SP_VOLUME_AVG_DAILY_TO_1YR_AVG_DAILY", , "1M")</f>
        <v>121.7</v>
      </c>
      <c r="F196" s="5">
        <f>_xll.SNL.Clients.Office.Excel.Functions.SPG(A196, "SP_VOLUME_AVG_DAILY_TO_1YR_AVG_DAILY", , "3M")</f>
        <v>101.04</v>
      </c>
      <c r="G196" s="9" t="str">
        <f>_xll.SNL.Clients.Office.Excel.Functions.SPG(A196, "IQ_SECTOR")</f>
        <v>Financials</v>
      </c>
      <c r="H196" s="9" t="str">
        <f>_xll.SNL.Clients.Office.Excel.Functions.SPG(A196, "IQ_INDUSTRY_GROUP")</f>
        <v>Financial Services</v>
      </c>
      <c r="I196" s="9" t="str">
        <f>_xll.SNL.Clients.Office.Excel.Functions.SPG(A196, "IQ_INDUSTRY")</f>
        <v>Capital Markets</v>
      </c>
      <c r="J196" s="9" t="str">
        <f>_xll.SNL.Clients.Office.Excel.Functions.SPG(A196, "IQ_PRIMARY_INDUSTRY")</f>
        <v>Asset Management and Custody Banks</v>
      </c>
      <c r="K196" s="9" t="str">
        <f>_xll.SNL.Clients.Office.Excel.Functions.SPG(A196, "NAICS_CODE", "Primary")</f>
        <v>523940 - Portfolio Management and Investment Advice</v>
      </c>
      <c r="L196" s="9" t="str">
        <f>_xll.SNL.Clients.Office.Excel.Functions.SPG(A196, "SP_TOPICTAG")</f>
        <v/>
      </c>
      <c r="M196" s="5">
        <f>_xll.SNL.Clients.Office.Excel.Functions.SPG(A196, "SP_PCT_SHARES_OWNED_ALL_INSTITUTIONS")</f>
        <v>50.85</v>
      </c>
      <c r="N196" s="9" t="str">
        <f>_xll.SNL.Clients.Office.Excel.Functions.SPG(A196, "RD_CREDIT_RATING_GLOBAL", "Issuer Credit Rating", "Local Currency LT|0")</f>
        <v>A</v>
      </c>
      <c r="O196" s="9" t="str">
        <f>_xll.SNL.Clients.Office.Excel.Functions.SPG(A196, "RD_CWOL_GLOBAL", "Issuer Credit Rating", "Local Currency LT|0")</f>
        <v>Stable</v>
      </c>
      <c r="P196" s="9" t="str">
        <f>_xll.SNL.Clients.Office.Excel.Functions.SPG(A196, "RD_RATING_ACTION_GLOBAL", "Issuer Credit Rating", "Local Currency LT|0")</f>
        <v>Downgrade | CreditWatch/Outlook (05/15/2020)</v>
      </c>
      <c r="Q196" s="10">
        <f>_xll.SNL.Clients.Office.Excel.Functions.SPG(A196, "RD_LAST_REVIEW_DATE_GLOBAL", "Issuer Credit Rating", "Local Currency LT")</f>
        <v>45432</v>
      </c>
      <c r="R196" s="10">
        <f>_xll.SNL.Clients.Office.Excel.Functions.SPG(A196, "RD_CREDIT_RATING_DATE_GLOBAL", "Issuer Credit Rating", "Local Currency LT|0")</f>
        <v>43966</v>
      </c>
      <c r="S196" s="10">
        <f>_xll.SNL.Clients.Office.Excel.Functions.SPG(A196, "RD_CREDIT_WATCH_OUTLOOK_DATE_GLOBAL", "Issuer Credit Rating", "Local Currency LT|0")</f>
        <v>43966</v>
      </c>
    </row>
    <row r="197" spans="1:19" x14ac:dyDescent="0.3">
      <c r="A197" t="s">
        <v>201</v>
      </c>
      <c r="B197" t="str">
        <f>_xll.SNL.Clients.Office.Excel.Functions.SPG(A197,"SP_IPO_DATE")</f>
        <v/>
      </c>
      <c r="C197" s="5">
        <f>_xll.SNL.Clients.Office.Excel.Functions.SPG(A197, "SP_VOLUME_AVG_WEEKLY_TO_SHARES_OUT", , "1M")</f>
        <v>5.2804737460446418</v>
      </c>
      <c r="D197" s="5">
        <f>_xll.SNL.Clients.Office.Excel.Functions.SPG(A197, "SP_VOLUME_AVG_WEEKLY_TO_SHARES_OUT", , "3M")</f>
        <v>4.5104326236201135</v>
      </c>
      <c r="E197" s="5">
        <f>_xll.SNL.Clients.Office.Excel.Functions.SPG(A197, "SP_VOLUME_AVG_DAILY_TO_1YR_AVG_DAILY", , "1M")</f>
        <v>117.29</v>
      </c>
      <c r="F197" s="5">
        <f>_xll.SNL.Clients.Office.Excel.Functions.SPG(A197, "SP_VOLUME_AVG_DAILY_TO_1YR_AVG_DAILY", , "3M")</f>
        <v>100.19</v>
      </c>
      <c r="G197" s="9" t="str">
        <f>_xll.SNL.Clients.Office.Excel.Functions.SPG(A197, "IQ_SECTOR")</f>
        <v>Materials</v>
      </c>
      <c r="H197" s="9" t="str">
        <f>_xll.SNL.Clients.Office.Excel.Functions.SPG(A197, "IQ_INDUSTRY_GROUP")</f>
        <v>Materials</v>
      </c>
      <c r="I197" s="9" t="str">
        <f>_xll.SNL.Clients.Office.Excel.Functions.SPG(A197, "IQ_INDUSTRY")</f>
        <v>Metals and Mining</v>
      </c>
      <c r="J197" s="9" t="str">
        <f>_xll.SNL.Clients.Office.Excel.Functions.SPG(A197, "IQ_PRIMARY_INDUSTRY")</f>
        <v>Copper</v>
      </c>
      <c r="K197" s="9" t="str">
        <f>_xll.SNL.Clients.Office.Excel.Functions.SPG(A197, "NAICS_CODE", "Primary")</f>
        <v>212230 - Copper, Nickel, Lead, and Zinc Mining</v>
      </c>
      <c r="L197" s="9" t="str">
        <f>_xll.SNL.Clients.Office.Excel.Functions.SPG(A197, "SP_TOPICTAG")</f>
        <v>Environmental Engineering; Mining Technology; Disposal and Recycling</v>
      </c>
      <c r="M197" s="5">
        <f>_xll.SNL.Clients.Office.Excel.Functions.SPG(A197, "SP_PCT_SHARES_OWNED_ALL_INSTITUTIONS")</f>
        <v>85.48</v>
      </c>
      <c r="N197" s="9" t="str">
        <f>_xll.SNL.Clients.Office.Excel.Functions.SPG(A197, "RD_CREDIT_RATING_GLOBAL", "Issuer Credit Rating", "Local Currency LT|0")</f>
        <v>BBB-</v>
      </c>
      <c r="O197" s="9" t="str">
        <f>_xll.SNL.Clients.Office.Excel.Functions.SPG(A197, "RD_CWOL_GLOBAL", "Issuer Credit Rating", "Local Currency LT|0")</f>
        <v>Stable</v>
      </c>
      <c r="P197" s="9" t="str">
        <f>_xll.SNL.Clients.Office.Excel.Functions.SPG(A197, "RD_RATING_ACTION_GLOBAL", "Issuer Credit Rating", "Local Currency LT|0")</f>
        <v>Upgrade | CreditWatch/Outlook (05/13/2024)</v>
      </c>
      <c r="Q197" s="10">
        <f>_xll.SNL.Clients.Office.Excel.Functions.SPG(A197, "RD_LAST_REVIEW_DATE_GLOBAL", "Issuer Credit Rating", "Local Currency LT")</f>
        <v>45425</v>
      </c>
      <c r="R197" s="10">
        <f>_xll.SNL.Clients.Office.Excel.Functions.SPG(A197, "RD_CREDIT_RATING_DATE_GLOBAL", "Issuer Credit Rating", "Local Currency LT|0")</f>
        <v>45425</v>
      </c>
      <c r="S197" s="10">
        <f>_xll.SNL.Clients.Office.Excel.Functions.SPG(A197, "RD_CREDIT_WATCH_OUTLOOK_DATE_GLOBAL", "Issuer Credit Rating", "Local Currency LT|0")</f>
        <v>45425</v>
      </c>
    </row>
    <row r="198" spans="1:19" x14ac:dyDescent="0.3">
      <c r="A198" t="s">
        <v>202</v>
      </c>
      <c r="B198" s="10">
        <f>_xll.SNL.Clients.Office.Excel.Functions.SPG(A198,"SP_IPO_DATE")</f>
        <v>36868</v>
      </c>
      <c r="C198" s="5">
        <f>_xll.SNL.Clients.Office.Excel.Functions.SPG(A198, "SP_VOLUME_AVG_WEEKLY_TO_SHARES_OUT", , "1M")</f>
        <v>1.7909610395262614</v>
      </c>
      <c r="D198" s="5">
        <f>_xll.SNL.Clients.Office.Excel.Functions.SPG(A198, "SP_VOLUME_AVG_WEEKLY_TO_SHARES_OUT", , "3M")</f>
        <v>2.0153873507376385</v>
      </c>
      <c r="E198" s="5">
        <f>_xll.SNL.Clients.Office.Excel.Functions.SPG(A198, "SP_VOLUME_AVG_DAILY_TO_1YR_AVG_DAILY", , "1M")</f>
        <v>80.83</v>
      </c>
      <c r="F198" s="5">
        <f>_xll.SNL.Clients.Office.Excel.Functions.SPG(A198, "SP_VOLUME_AVG_DAILY_TO_1YR_AVG_DAILY", , "3M")</f>
        <v>90.96</v>
      </c>
      <c r="G198" s="9" t="str">
        <f>_xll.SNL.Clients.Office.Excel.Functions.SPG(A198, "IQ_SECTOR")</f>
        <v>Consumer Discretionary</v>
      </c>
      <c r="H198" s="9" t="str">
        <f>_xll.SNL.Clients.Office.Excel.Functions.SPG(A198, "IQ_INDUSTRY_GROUP")</f>
        <v>Consumer Durables and Apparel</v>
      </c>
      <c r="I198" s="9" t="str">
        <f>_xll.SNL.Clients.Office.Excel.Functions.SPG(A198, "IQ_INDUSTRY")</f>
        <v>Household Durables</v>
      </c>
      <c r="J198" s="9" t="str">
        <f>_xll.SNL.Clients.Office.Excel.Functions.SPG(A198, "IQ_PRIMARY_INDUSTRY")</f>
        <v>Consumer Electronics</v>
      </c>
      <c r="K198" s="9" t="str">
        <f>_xll.SNL.Clients.Office.Excel.Functions.SPG(A198, "NAICS_CODE", "Primary")</f>
        <v>33451 - Navigational, Measuring, Electromedical, and Control Instruments Manufacturing</v>
      </c>
      <c r="L198" s="9" t="str">
        <f>_xll.SNL.Clients.Office.Excel.Functions.SPG(A198, "SP_TOPICTAG")</f>
        <v>Software Development; Fitness; GPS; Mapping Services; Navigation; Sensors; Wearables</v>
      </c>
      <c r="M198" s="5">
        <f>_xll.SNL.Clients.Office.Excel.Functions.SPG(A198, "SP_PCT_SHARES_OWNED_ALL_INSTITUTIONS")</f>
        <v>57.92</v>
      </c>
      <c r="N198" s="9" t="str">
        <f>_xll.SNL.Clients.Office.Excel.Functions.SPG(A198, "RD_CREDIT_RATING_GLOBAL", "Issuer Credit Rating", "Local Currency LT|0")</f>
        <v/>
      </c>
      <c r="O198" s="9" t="str">
        <f>_xll.SNL.Clients.Office.Excel.Functions.SPG(A198, "RD_CWOL_GLOBAL", "Issuer Credit Rating", "Local Currency LT|0")</f>
        <v/>
      </c>
      <c r="P198" s="9" t="str">
        <f>_xll.SNL.Clients.Office.Excel.Functions.SPG(A198, "RD_RATING_ACTION_GLOBAL", "Issuer Credit Rating", "Local Currency LT|0")</f>
        <v/>
      </c>
      <c r="Q198" s="10" t="str">
        <f>_xll.SNL.Clients.Office.Excel.Functions.SPG(A198, "RD_LAST_REVIEW_DATE_GLOBAL", "Issuer Credit Rating", "Local Currency LT")</f>
        <v/>
      </c>
      <c r="R198" s="10" t="str">
        <f>_xll.SNL.Clients.Office.Excel.Functions.SPG(A198, "RD_CREDIT_RATING_DATE_GLOBAL", "Issuer Credit Rating", "Local Currency LT|0")</f>
        <v/>
      </c>
      <c r="S198" s="10" t="str">
        <f>_xll.SNL.Clients.Office.Excel.Functions.SPG(A198, "RD_CREDIT_WATCH_OUTLOOK_DATE_GLOBAL", "Issuer Credit Rating", "Local Currency LT|0")</f>
        <v/>
      </c>
    </row>
    <row r="199" spans="1:19" x14ac:dyDescent="0.3">
      <c r="A199" t="s">
        <v>203</v>
      </c>
      <c r="B199" s="10">
        <f>_xll.SNL.Clients.Office.Excel.Functions.SPG(A199,"SP_IPO_DATE")</f>
        <v>34246</v>
      </c>
      <c r="C199" s="5">
        <f>_xll.SNL.Clients.Office.Excel.Functions.SPG(A199, "SP_VOLUME_AVG_WEEKLY_TO_SHARES_OUT", , "1M")</f>
        <v>3.2802928063828931</v>
      </c>
      <c r="D199" s="5">
        <f>_xll.SNL.Clients.Office.Excel.Functions.SPG(A199, "SP_VOLUME_AVG_WEEKLY_TO_SHARES_OUT", , "3M")</f>
        <v>2.9273655483783307</v>
      </c>
      <c r="E199" s="5">
        <f>_xll.SNL.Clients.Office.Excel.Functions.SPG(A199, "SP_VOLUME_AVG_DAILY_TO_1YR_AVG_DAILY", , "1M")</f>
        <v>133.02000000000001</v>
      </c>
      <c r="F199" s="5">
        <f>_xll.SNL.Clients.Office.Excel.Functions.SPG(A199, "SP_VOLUME_AVG_DAILY_TO_1YR_AVG_DAILY", , "3M")</f>
        <v>118.71</v>
      </c>
      <c r="G199" s="9" t="str">
        <f>_xll.SNL.Clients.Office.Excel.Functions.SPG(A199, "IQ_SECTOR")</f>
        <v>Information Technology</v>
      </c>
      <c r="H199" s="9" t="str">
        <f>_xll.SNL.Clients.Office.Excel.Functions.SPG(A199, "IQ_INDUSTRY_GROUP")</f>
        <v>Software and Services</v>
      </c>
      <c r="I199" s="9" t="str">
        <f>_xll.SNL.Clients.Office.Excel.Functions.SPG(A199, "IQ_INDUSTRY")</f>
        <v>IT Services</v>
      </c>
      <c r="J199" s="9" t="str">
        <f>_xll.SNL.Clients.Office.Excel.Functions.SPG(A199, "IQ_PRIMARY_INDUSTRY")</f>
        <v>IT Consulting and Other Services</v>
      </c>
      <c r="K199" s="9" t="str">
        <f>_xll.SNL.Clients.Office.Excel.Functions.SPG(A199, "NAICS_CODE", "Primary")</f>
        <v>541512 - Computer Systems Design Services</v>
      </c>
      <c r="L199" s="9" t="str">
        <f>_xll.SNL.Clients.Office.Excel.Functions.SPG(A199, "SP_TOPICTAG")</f>
        <v>Customer Relationship Management; Text Analytics; Content Creation</v>
      </c>
      <c r="M199" s="5">
        <f>_xll.SNL.Clients.Office.Excel.Functions.SPG(A199, "SP_PCT_SHARES_OWNED_ALL_INSTITUTIONS")</f>
        <v>94.14</v>
      </c>
      <c r="N199" s="9" t="str">
        <f>_xll.SNL.Clients.Office.Excel.Functions.SPG(A199, "RD_CREDIT_RATING_GLOBAL", "Issuer Credit Rating", "Local Currency LT|0")</f>
        <v>BBB-</v>
      </c>
      <c r="O199" s="9" t="str">
        <f>_xll.SNL.Clients.Office.Excel.Functions.SPG(A199, "RD_CWOL_GLOBAL", "Issuer Credit Rating", "Local Currency LT|0")</f>
        <v>Stable</v>
      </c>
      <c r="P199" s="9" t="str">
        <f>_xll.SNL.Clients.Office.Excel.Functions.SPG(A199, "RD_RATING_ACTION_GLOBAL", "Issuer Credit Rating", "Local Currency LT|0")</f>
        <v>Upgrade | CreditWatch/Outlook (07/18/2023)</v>
      </c>
      <c r="Q199" s="10">
        <f>_xll.SNL.Clients.Office.Excel.Functions.SPG(A199, "RD_LAST_REVIEW_DATE_GLOBAL", "Issuer Credit Rating", "Local Currency LT")</f>
        <v>45643</v>
      </c>
      <c r="R199" s="10">
        <f>_xll.SNL.Clients.Office.Excel.Functions.SPG(A199, "RD_CREDIT_RATING_DATE_GLOBAL", "Issuer Credit Rating", "Local Currency LT|0")</f>
        <v>45125</v>
      </c>
      <c r="S199" s="10">
        <f>_xll.SNL.Clients.Office.Excel.Functions.SPG(A199, "RD_CREDIT_WATCH_OUTLOOK_DATE_GLOBAL", "Issuer Credit Rating", "Local Currency LT|0")</f>
        <v>45125</v>
      </c>
    </row>
    <row r="200" spans="1:19" x14ac:dyDescent="0.3">
      <c r="A200" t="s">
        <v>204</v>
      </c>
      <c r="B200" t="str">
        <f>_xll.SNL.Clients.Office.Excel.Functions.SPG(A200,"SP_IPO_DATE")</f>
        <v/>
      </c>
      <c r="C200" s="5">
        <f>_xll.SNL.Clients.Office.Excel.Functions.SPG(A200, "SP_VOLUME_AVG_WEEKLY_TO_SHARES_OUT", , "1M")</f>
        <v>2.6599326053234003</v>
      </c>
      <c r="D200" s="5">
        <f>_xll.SNL.Clients.Office.Excel.Functions.SPG(A200, "SP_VOLUME_AVG_WEEKLY_TO_SHARES_OUT", , "3M")</f>
        <v>3.3547524242421169</v>
      </c>
      <c r="E200" s="5">
        <f>_xll.SNL.Clients.Office.Excel.Functions.SPG(A200, "SP_VOLUME_AVG_DAILY_TO_1YR_AVG_DAILY", , "1M")</f>
        <v>80.73</v>
      </c>
      <c r="F200" s="5">
        <f>_xll.SNL.Clients.Office.Excel.Functions.SPG(A200, "SP_VOLUME_AVG_DAILY_TO_1YR_AVG_DAILY", , "3M")</f>
        <v>101.82</v>
      </c>
      <c r="G200" s="9" t="str">
        <f>_xll.SNL.Clients.Office.Excel.Functions.SPG(A200, "IQ_SECTOR")</f>
        <v>Health Care</v>
      </c>
      <c r="H200" s="9" t="str">
        <f>_xll.SNL.Clients.Office.Excel.Functions.SPG(A200, "IQ_INDUSTRY_GROUP")</f>
        <v>Health Care Equipment and Services</v>
      </c>
      <c r="I200" s="9" t="str">
        <f>_xll.SNL.Clients.Office.Excel.Functions.SPG(A200, "IQ_INDUSTRY")</f>
        <v>Health Care Equipment and Supplies</v>
      </c>
      <c r="J200" s="9" t="str">
        <f>_xll.SNL.Clients.Office.Excel.Functions.SPG(A200, "IQ_PRIMARY_INDUSTRY")</f>
        <v>Health Care Equipment</v>
      </c>
      <c r="K200" s="9" t="str">
        <f>_xll.SNL.Clients.Office.Excel.Functions.SPG(A200, "NAICS_CODE", "Primary")</f>
        <v>33451 - Navigational, Measuring, Electromedical, and Control Instruments Manufacturing</v>
      </c>
      <c r="L200" s="9" t="str">
        <f>_xll.SNL.Clients.Office.Excel.Functions.SPG(A200, "SP_TOPICTAG")</f>
        <v>Health Diagnostics; Assistive Technology; Cardiovascular; Neurology; Surgery</v>
      </c>
      <c r="M200" s="5">
        <f>_xll.SNL.Clients.Office.Excel.Functions.SPG(A200, "SP_PCT_SHARES_OWNED_ALL_INSTITUTIONS")</f>
        <v>83.36</v>
      </c>
      <c r="N200" s="9" t="str">
        <f>_xll.SNL.Clients.Office.Excel.Functions.SPG(A200, "RD_CREDIT_RATING_GLOBAL", "Issuer Credit Rating", "Local Currency LT|0")</f>
        <v>BBB</v>
      </c>
      <c r="O200" s="9" t="str">
        <f>_xll.SNL.Clients.Office.Excel.Functions.SPG(A200, "RD_CWOL_GLOBAL", "Issuer Credit Rating", "Local Currency LT|0")</f>
        <v>Stable</v>
      </c>
      <c r="P200" s="9" t="str">
        <f>_xll.SNL.Clients.Office.Excel.Functions.SPG(A200, "RD_RATING_ACTION_GLOBAL", "Issuer Credit Rating", "Local Currency LT|0")</f>
        <v>New Rating | CreditWatch/Outlook (01/04/2023)</v>
      </c>
      <c r="Q200" s="10">
        <f>_xll.SNL.Clients.Office.Excel.Functions.SPG(A200, "RD_LAST_REVIEW_DATE_GLOBAL", "Issuer Credit Rating", "Local Currency LT")</f>
        <v>45679</v>
      </c>
      <c r="R200" s="10">
        <f>_xll.SNL.Clients.Office.Excel.Functions.SPG(A200, "RD_CREDIT_RATING_DATE_GLOBAL", "Issuer Credit Rating", "Local Currency LT|0")</f>
        <v>44930</v>
      </c>
      <c r="S200" s="10">
        <f>_xll.SNL.Clients.Office.Excel.Functions.SPG(A200, "RD_CREDIT_WATCH_OUTLOOK_DATE_GLOBAL", "Issuer Credit Rating", "Local Currency LT|0")</f>
        <v>44930</v>
      </c>
    </row>
    <row r="201" spans="1:19" x14ac:dyDescent="0.3">
      <c r="A201" t="s">
        <v>205</v>
      </c>
      <c r="B201" t="str">
        <f>_xll.SNL.Clients.Office.Excel.Functions.SPG(A201,"SP_IPO_DATE")</f>
        <v/>
      </c>
      <c r="C201" s="5">
        <f>_xll.SNL.Clients.Office.Excel.Functions.SPG(A201, "SP_VOLUME_AVG_WEEKLY_TO_SHARES_OUT", , "1M")</f>
        <v>7.6985214797650787</v>
      </c>
      <c r="D201" s="5">
        <f>_xll.SNL.Clients.Office.Excel.Functions.SPG(A201, "SP_VOLUME_AVG_WEEKLY_TO_SHARES_OUT", , "3M")</f>
        <v>6.0531723758197664</v>
      </c>
      <c r="E201" s="5">
        <f>_xll.SNL.Clients.Office.Excel.Functions.SPG(A201, "SP_VOLUME_AVG_DAILY_TO_1YR_AVG_DAILY", , "1M")</f>
        <v>121.72</v>
      </c>
      <c r="F201" s="5">
        <f>_xll.SNL.Clients.Office.Excel.Functions.SPG(A201, "SP_VOLUME_AVG_DAILY_TO_1YR_AVG_DAILY", , "3M")</f>
        <v>95.71</v>
      </c>
      <c r="G201" s="9" t="str">
        <f>_xll.SNL.Clients.Office.Excel.Functions.SPG(A201, "IQ_SECTOR")</f>
        <v>Industrials</v>
      </c>
      <c r="H201" s="9" t="str">
        <f>_xll.SNL.Clients.Office.Excel.Functions.SPG(A201, "IQ_INDUSTRY_GROUP")</f>
        <v>Capital Goods</v>
      </c>
      <c r="I201" s="9" t="str">
        <f>_xll.SNL.Clients.Office.Excel.Functions.SPG(A201, "IQ_INDUSTRY")</f>
        <v>Electrical Equipment</v>
      </c>
      <c r="J201" s="9" t="str">
        <f>_xll.SNL.Clients.Office.Excel.Functions.SPG(A201, "IQ_PRIMARY_INDUSTRY")</f>
        <v>Heavy Electrical Equipment</v>
      </c>
      <c r="K201" s="9" t="str">
        <f>_xll.SNL.Clients.Office.Excel.Functions.SPG(A201, "NAICS_CODE", "Primary")</f>
        <v>33361 - Engine, Turbine, and Power Transmission Equipment Manufacturing</v>
      </c>
      <c r="L201" s="9" t="str">
        <f>_xll.SNL.Clients.Office.Excel.Functions.SPG(A201, "SP_TOPICTAG")</f>
        <v>Clean Energy; Energy Storage; Utility Scale Solar</v>
      </c>
      <c r="M201" s="5">
        <f>_xll.SNL.Clients.Office.Excel.Functions.SPG(A201, "SP_PCT_SHARES_OWNED_ALL_INSTITUTIONS")</f>
        <v>78.28</v>
      </c>
      <c r="N201" s="9" t="str">
        <f>_xll.SNL.Clients.Office.Excel.Functions.SPG(A201, "RD_CREDIT_RATING_GLOBAL", "Issuer Credit Rating", "Local Currency LT|0")</f>
        <v>BBB-</v>
      </c>
      <c r="O201" s="9" t="str">
        <f>_xll.SNL.Clients.Office.Excel.Functions.SPG(A201, "RD_CWOL_GLOBAL", "Issuer Credit Rating", "Local Currency LT|0")</f>
        <v>Stable</v>
      </c>
      <c r="P201" s="9" t="str">
        <f>_xll.SNL.Clients.Office.Excel.Functions.SPG(A201, "RD_RATING_ACTION_GLOBAL", "Issuer Credit Rating", "Local Currency LT|0")</f>
        <v>New Rating | CreditWatch/Outlook (04/02/2024)</v>
      </c>
      <c r="Q201" s="10">
        <f>_xll.SNL.Clients.Office.Excel.Functions.SPG(A201, "RD_LAST_REVIEW_DATE_GLOBAL", "Issuer Credit Rating", "Local Currency LT")</f>
        <v>45384</v>
      </c>
      <c r="R201" s="10">
        <f>_xll.SNL.Clients.Office.Excel.Functions.SPG(A201, "RD_CREDIT_RATING_DATE_GLOBAL", "Issuer Credit Rating", "Local Currency LT|0")</f>
        <v>45384</v>
      </c>
      <c r="S201" s="10">
        <f>_xll.SNL.Clients.Office.Excel.Functions.SPG(A201, "RD_CREDIT_WATCH_OUTLOOK_DATE_GLOBAL", "Issuer Credit Rating", "Local Currency LT|0")</f>
        <v>45384</v>
      </c>
    </row>
    <row r="202" spans="1:19" x14ac:dyDescent="0.3">
      <c r="A202" t="s">
        <v>206</v>
      </c>
      <c r="B202" s="10">
        <f>_xll.SNL.Clients.Office.Excel.Functions.SPG(A202,"SP_IPO_DATE")</f>
        <v>32682</v>
      </c>
      <c r="C202" s="5">
        <f>_xll.SNL.Clients.Office.Excel.Functions.SPG(A202, "SP_VOLUME_AVG_WEEKLY_TO_SHARES_OUT", , "1M")</f>
        <v>2.7825039989640583</v>
      </c>
      <c r="D202" s="5">
        <f>_xll.SNL.Clients.Office.Excel.Functions.SPG(A202, "SP_VOLUME_AVG_WEEKLY_TO_SHARES_OUT", , "3M")</f>
        <v>2.7071194308677944</v>
      </c>
      <c r="E202" s="5">
        <f>_xll.SNL.Clients.Office.Excel.Functions.SPG(A202, "SP_VOLUME_AVG_DAILY_TO_1YR_AVG_DAILY", , "1M")</f>
        <v>87.93</v>
      </c>
      <c r="F202" s="5">
        <f>_xll.SNL.Clients.Office.Excel.Functions.SPG(A202, "SP_VOLUME_AVG_DAILY_TO_1YR_AVG_DAILY", , "3M")</f>
        <v>85.55</v>
      </c>
      <c r="G202" s="9" t="str">
        <f>_xll.SNL.Clients.Office.Excel.Functions.SPG(A202, "IQ_SECTOR")</f>
        <v>Information Technology</v>
      </c>
      <c r="H202" s="9" t="str">
        <f>_xll.SNL.Clients.Office.Excel.Functions.SPG(A202, "IQ_INDUSTRY_GROUP")</f>
        <v>Software and Services</v>
      </c>
      <c r="I202" s="9" t="str">
        <f>_xll.SNL.Clients.Office.Excel.Functions.SPG(A202, "IQ_INDUSTRY")</f>
        <v>Software</v>
      </c>
      <c r="J202" s="9" t="str">
        <f>_xll.SNL.Clients.Office.Excel.Functions.SPG(A202, "IQ_PRIMARY_INDUSTRY")</f>
        <v>Systems Software</v>
      </c>
      <c r="K202" s="9" t="str">
        <f>_xll.SNL.Clients.Office.Excel.Functions.SPG(A202, "NAICS_CODE", "Primary")</f>
        <v>513210 - Software Publishers</v>
      </c>
      <c r="L202" s="9" t="str">
        <f>_xll.SNL.Clients.Office.Excel.Functions.SPG(A202, "SP_TOPICTAG")</f>
        <v>Anti-Fraud; Authentication; Encryption; Endpoint Security Integrity; Identity Theft Prevention; Cloud Security; Network Security</v>
      </c>
      <c r="M202" s="5">
        <f>_xll.SNL.Clients.Office.Excel.Functions.SPG(A202, "SP_PCT_SHARES_OWNED_ALL_INSTITUTIONS")</f>
        <v>85.5</v>
      </c>
      <c r="N202" s="9" t="str">
        <f>_xll.SNL.Clients.Office.Excel.Functions.SPG(A202, "RD_CREDIT_RATING_GLOBAL", "Issuer Credit Rating", "Local Currency LT|0")</f>
        <v>BB</v>
      </c>
      <c r="O202" s="9" t="str">
        <f>_xll.SNL.Clients.Office.Excel.Functions.SPG(A202, "RD_CWOL_GLOBAL", "Issuer Credit Rating", "Local Currency LT|0")</f>
        <v>Stable</v>
      </c>
      <c r="P202" s="9" t="str">
        <f>_xll.SNL.Clients.Office.Excel.Functions.SPG(A202, "RD_RATING_ACTION_GLOBAL", "Issuer Credit Rating", "Local Currency LT|0")</f>
        <v>Downgrade | CreditWatch/Outlook (11/04/2019)</v>
      </c>
      <c r="Q202" s="10">
        <f>_xll.SNL.Clients.Office.Excel.Functions.SPG(A202, "RD_LAST_REVIEW_DATE_GLOBAL", "Issuer Credit Rating", "Local Currency LT")</f>
        <v>45698</v>
      </c>
      <c r="R202" s="10">
        <f>_xll.SNL.Clients.Office.Excel.Functions.SPG(A202, "RD_CREDIT_RATING_DATE_GLOBAL", "Issuer Credit Rating", "Local Currency LT|0")</f>
        <v>43773</v>
      </c>
      <c r="S202" s="10">
        <f>_xll.SNL.Clients.Office.Excel.Functions.SPG(A202, "RD_CREDIT_WATCH_OUTLOOK_DATE_GLOBAL", "Issuer Credit Rating", "Local Currency LT|0")</f>
        <v>43773</v>
      </c>
    </row>
    <row r="203" spans="1:19" x14ac:dyDescent="0.3">
      <c r="A203" t="s">
        <v>207</v>
      </c>
      <c r="B203" s="10">
        <f>_xll.SNL.Clients.Office.Excel.Functions.SPG(A203,"SP_IPO_DATE")</f>
        <v>40219</v>
      </c>
      <c r="C203" s="5">
        <f>_xll.SNL.Clients.Office.Excel.Functions.SPG(A203, "SP_VOLUME_AVG_WEEKLY_TO_SHARES_OUT", , "1M")</f>
        <v>6.5305225317386553</v>
      </c>
      <c r="D203" s="5">
        <f>_xll.SNL.Clients.Office.Excel.Functions.SPG(A203, "SP_VOLUME_AVG_WEEKLY_TO_SHARES_OUT", , "3M")</f>
        <v>6.0245656890057786</v>
      </c>
      <c r="E203" s="5">
        <f>_xll.SNL.Clients.Office.Excel.Functions.SPG(A203, "SP_VOLUME_AVG_DAILY_TO_1YR_AVG_DAILY", , "1M")</f>
        <v>84.42</v>
      </c>
      <c r="F203" s="5">
        <f>_xll.SNL.Clients.Office.Excel.Functions.SPG(A203, "SP_VOLUME_AVG_DAILY_TO_1YR_AVG_DAILY", , "3M")</f>
        <v>77.88</v>
      </c>
      <c r="G203" s="9" t="str">
        <f>_xll.SNL.Clients.Office.Excel.Functions.SPG(A203, "IQ_SECTOR")</f>
        <v>Industrials</v>
      </c>
      <c r="H203" s="9" t="str">
        <f>_xll.SNL.Clients.Office.Excel.Functions.SPG(A203, "IQ_INDUSTRY_GROUP")</f>
        <v>Capital Goods</v>
      </c>
      <c r="I203" s="9" t="str">
        <f>_xll.SNL.Clients.Office.Excel.Functions.SPG(A203, "IQ_INDUSTRY")</f>
        <v>Electrical Equipment</v>
      </c>
      <c r="J203" s="9" t="str">
        <f>_xll.SNL.Clients.Office.Excel.Functions.SPG(A203, "IQ_PRIMARY_INDUSTRY")</f>
        <v>Electrical Components and Equipment</v>
      </c>
      <c r="K203" s="9" t="str">
        <f>_xll.SNL.Clients.Office.Excel.Functions.SPG(A203, "NAICS_CODE", "Primary")</f>
        <v>335312 - Motor and Generator Manufacturing</v>
      </c>
      <c r="L203" s="9" t="str">
        <f>_xll.SNL.Clients.Office.Excel.Functions.SPG(A203, "SP_TOPICTAG")</f>
        <v>Clean Energy; Energy Efficiency; Energy Management; Energy Storage; Industrial Automation; Smart Energy; Remote Access and Control</v>
      </c>
      <c r="M203" s="5">
        <f>_xll.SNL.Clients.Office.Excel.Functions.SPG(A203, "SP_PCT_SHARES_OWNED_ALL_INSTITUTIONS")</f>
        <v>90.19</v>
      </c>
      <c r="N203" s="9" t="str">
        <f>_xll.SNL.Clients.Office.Excel.Functions.SPG(A203, "RD_CREDIT_RATING_GLOBAL", "Issuer Credit Rating", "Local Currency LT|0")</f>
        <v/>
      </c>
      <c r="O203" s="9" t="str">
        <f>_xll.SNL.Clients.Office.Excel.Functions.SPG(A203, "RD_CWOL_GLOBAL", "Issuer Credit Rating", "Local Currency LT|0")</f>
        <v/>
      </c>
      <c r="P203" s="9" t="str">
        <f>_xll.SNL.Clients.Office.Excel.Functions.SPG(A203, "RD_RATING_ACTION_GLOBAL", "Issuer Credit Rating", "Local Currency LT|0")</f>
        <v/>
      </c>
      <c r="Q203" s="10" t="str">
        <f>_xll.SNL.Clients.Office.Excel.Functions.SPG(A203, "RD_LAST_REVIEW_DATE_GLOBAL", "Issuer Credit Rating", "Local Currency LT")</f>
        <v/>
      </c>
      <c r="R203" s="10" t="str">
        <f>_xll.SNL.Clients.Office.Excel.Functions.SPG(A203, "RD_CREDIT_RATING_DATE_GLOBAL", "Issuer Credit Rating", "Local Currency LT|0")</f>
        <v/>
      </c>
      <c r="S203" s="10" t="str">
        <f>_xll.SNL.Clients.Office.Excel.Functions.SPG(A203, "RD_CREDIT_WATCH_OUTLOOK_DATE_GLOBAL", "Issuer Credit Rating", "Local Currency LT|0")</f>
        <v/>
      </c>
    </row>
    <row r="204" spans="1:19" x14ac:dyDescent="0.3">
      <c r="A204" t="s">
        <v>208</v>
      </c>
      <c r="B204" t="str">
        <f>_xll.SNL.Clients.Office.Excel.Functions.SPG(A204,"SP_IPO_DATE")</f>
        <v/>
      </c>
      <c r="C204" s="5">
        <f>_xll.SNL.Clients.Office.Excel.Functions.SPG(A204, "SP_VOLUME_AVG_WEEKLY_TO_SHARES_OUT", , "1M")</f>
        <v>3.164841889003009</v>
      </c>
      <c r="D204" s="5">
        <f>_xll.SNL.Clients.Office.Excel.Functions.SPG(A204, "SP_VOLUME_AVG_WEEKLY_TO_SHARES_OUT", , "3M")</f>
        <v>2.9820354091358183</v>
      </c>
      <c r="E204" s="5">
        <f>_xll.SNL.Clients.Office.Excel.Functions.SPG(A204, "SP_VOLUME_AVG_DAILY_TO_1YR_AVG_DAILY", , "1M")</f>
        <v>143.05000000000001</v>
      </c>
      <c r="F204" s="5">
        <f>_xll.SNL.Clients.Office.Excel.Functions.SPG(A204, "SP_VOLUME_AVG_DAILY_TO_1YR_AVG_DAILY", , "3M")</f>
        <v>134.79</v>
      </c>
      <c r="G204" s="9" t="str">
        <f>_xll.SNL.Clients.Office.Excel.Functions.SPG(A204, "IQ_SECTOR")</f>
        <v>Industrials</v>
      </c>
      <c r="H204" s="9" t="str">
        <f>_xll.SNL.Clients.Office.Excel.Functions.SPG(A204, "IQ_INDUSTRY_GROUP")</f>
        <v>Capital Goods</v>
      </c>
      <c r="I204" s="9" t="str">
        <f>_xll.SNL.Clients.Office.Excel.Functions.SPG(A204, "IQ_INDUSTRY")</f>
        <v>Aerospace and Defense</v>
      </c>
      <c r="J204" s="9" t="str">
        <f>_xll.SNL.Clients.Office.Excel.Functions.SPG(A204, "IQ_PRIMARY_INDUSTRY")</f>
        <v>Aerospace and Defense</v>
      </c>
      <c r="K204" s="9" t="str">
        <f>_xll.SNL.Clients.Office.Excel.Functions.SPG(A204, "NAICS_CODE", "Primary")</f>
        <v>336411 - Aircraft Manufacturing</v>
      </c>
      <c r="L204" s="9" t="str">
        <f>_xll.SNL.Clients.Office.Excel.Functions.SPG(A204, "SP_TOPICTAG")</f>
        <v>Industrial Automation; Marine Transportation; Simulation; Process Automation</v>
      </c>
      <c r="M204" s="5">
        <f>_xll.SNL.Clients.Office.Excel.Functions.SPG(A204, "SP_PCT_SHARES_OWNED_ALL_INSTITUTIONS")</f>
        <v>85.29</v>
      </c>
      <c r="N204" s="9" t="str">
        <f>_xll.SNL.Clients.Office.Excel.Functions.SPG(A204, "RD_CREDIT_RATING_GLOBAL", "Issuer Credit Rating", "Local Currency LT|0")</f>
        <v>A</v>
      </c>
      <c r="O204" s="9" t="str">
        <f>_xll.SNL.Clients.Office.Excel.Functions.SPG(A204, "RD_CWOL_GLOBAL", "Issuer Credit Rating", "Local Currency LT|0")</f>
        <v>Stable</v>
      </c>
      <c r="P204" s="9" t="str">
        <f>_xll.SNL.Clients.Office.Excel.Functions.SPG(A204, "RD_RATING_ACTION_GLOBAL", "Issuer Credit Rating", "Local Currency LT|0")</f>
        <v>Upgrade | CreditWatch/Outlook (07/16/2024)</v>
      </c>
      <c r="Q204" s="10">
        <f>_xll.SNL.Clients.Office.Excel.Functions.SPG(A204, "RD_LAST_REVIEW_DATE_GLOBAL", "Issuer Credit Rating", "Local Currency LT")</f>
        <v>45582</v>
      </c>
      <c r="R204" s="10">
        <f>_xll.SNL.Clients.Office.Excel.Functions.SPG(A204, "RD_CREDIT_RATING_DATE_GLOBAL", "Issuer Credit Rating", "Local Currency LT|0")</f>
        <v>45489</v>
      </c>
      <c r="S204" s="10">
        <f>_xll.SNL.Clients.Office.Excel.Functions.SPG(A204, "RD_CREDIT_WATCH_OUTLOOK_DATE_GLOBAL", "Issuer Credit Rating", "Local Currency LT|0")</f>
        <v>45489</v>
      </c>
    </row>
    <row r="205" spans="1:19" x14ac:dyDescent="0.3">
      <c r="A205" t="s">
        <v>209</v>
      </c>
      <c r="B205" t="str">
        <f>_xll.SNL.Clients.Office.Excel.Functions.SPG(A205,"SP_IPO_DATE")</f>
        <v/>
      </c>
      <c r="C205" s="5">
        <f>_xll.SNL.Clients.Office.Excel.Functions.SPG(A205, "SP_VOLUME_AVG_WEEKLY_TO_SHARES_OUT", , "1M")</f>
        <v>2.8380367354059288</v>
      </c>
      <c r="D205" s="5">
        <f>_xll.SNL.Clients.Office.Excel.Functions.SPG(A205, "SP_VOLUME_AVG_WEEKLY_TO_SHARES_OUT", , "3M")</f>
        <v>2.4401723205946597</v>
      </c>
      <c r="E205" s="5">
        <f>_xll.SNL.Clients.Office.Excel.Functions.SPG(A205, "SP_VOLUME_AVG_DAILY_TO_1YR_AVG_DAILY", , "1M")</f>
        <v>105.06</v>
      </c>
      <c r="F205" s="5">
        <f>_xll.SNL.Clients.Office.Excel.Functions.SPG(A205, "SP_VOLUME_AVG_DAILY_TO_1YR_AVG_DAILY", , "3M")</f>
        <v>90.33</v>
      </c>
      <c r="G205" s="9" t="str">
        <f>_xll.SNL.Clients.Office.Excel.Functions.SPG(A205, "IQ_SECTOR")</f>
        <v>Industrials</v>
      </c>
      <c r="H205" s="9" t="str">
        <f>_xll.SNL.Clients.Office.Excel.Functions.SPG(A205, "IQ_INDUSTRY_GROUP")</f>
        <v>Capital Goods</v>
      </c>
      <c r="I205" s="9" t="str">
        <f>_xll.SNL.Clients.Office.Excel.Functions.SPG(A205, "IQ_INDUSTRY")</f>
        <v>Aerospace and Defense</v>
      </c>
      <c r="J205" s="9" t="str">
        <f>_xll.SNL.Clients.Office.Excel.Functions.SPG(A205, "IQ_PRIMARY_INDUSTRY")</f>
        <v>Aerospace and Defense</v>
      </c>
      <c r="K205" s="9" t="str">
        <f>_xll.SNL.Clients.Office.Excel.Functions.SPG(A205, "NAICS_CODE", "Primary")</f>
        <v>3364 - Aerospace Product and Parts Manufacturing</v>
      </c>
      <c r="L205" s="9" t="str">
        <f>_xll.SNL.Clients.Office.Excel.Functions.SPG(A205, "SP_TOPICTAG")</f>
        <v>Energy Efficiency; Energy Management; Energy Storage; Industrial Automation; Smart Energy; Passenger Aircraft Manufacturing; Utility Scale Solar; Onshore and Offshore Wind</v>
      </c>
      <c r="M205" s="5">
        <f>_xll.SNL.Clients.Office.Excel.Functions.SPG(A205, "SP_PCT_SHARES_OWNED_ALL_INSTITUTIONS")</f>
        <v>79.510000000000005</v>
      </c>
      <c r="N205" s="9" t="str">
        <f>_xll.SNL.Clients.Office.Excel.Functions.SPG(A205, "RD_CREDIT_RATING_GLOBAL", "Issuer Credit Rating", "Local Currency LT|0")</f>
        <v>BBB+</v>
      </c>
      <c r="O205" s="9" t="str">
        <f>_xll.SNL.Clients.Office.Excel.Functions.SPG(A205, "RD_CWOL_GLOBAL", "Issuer Credit Rating", "Local Currency LT|0")</f>
        <v>Stable</v>
      </c>
      <c r="P205" s="9" t="str">
        <f>_xll.SNL.Clients.Office.Excel.Functions.SPG(A205, "RD_RATING_ACTION_GLOBAL", "Issuer Credit Rating", "Local Currency LT|0")</f>
        <v>CreditWatch/Outlook (10/28/2022)</v>
      </c>
      <c r="Q205" s="10">
        <f>_xll.SNL.Clients.Office.Excel.Functions.SPG(A205, "RD_LAST_REVIEW_DATE_GLOBAL", "Issuer Credit Rating", "Local Currency LT")</f>
        <v>45398</v>
      </c>
      <c r="R205" s="10">
        <f>_xll.SNL.Clients.Office.Excel.Functions.SPG(A205, "RD_CREDIT_RATING_DATE_GLOBAL", "Issuer Credit Rating", "Local Currency LT|0")</f>
        <v>43375</v>
      </c>
      <c r="S205" s="10">
        <f>_xll.SNL.Clients.Office.Excel.Functions.SPG(A205, "RD_CREDIT_WATCH_OUTLOOK_DATE_GLOBAL", "Issuer Credit Rating", "Local Currency LT|0")</f>
        <v>44862</v>
      </c>
    </row>
    <row r="206" spans="1:19" x14ac:dyDescent="0.3">
      <c r="A206" t="s">
        <v>210</v>
      </c>
      <c r="B206" t="str">
        <f>_xll.SNL.Clients.Office.Excel.Functions.SPG(A206,"SP_IPO_DATE")</f>
        <v/>
      </c>
      <c r="C206" s="5">
        <f>_xll.SNL.Clients.Office.Excel.Functions.SPG(A206, "SP_VOLUME_AVG_WEEKLY_TO_SHARES_OUT", , "1M")</f>
        <v>4.2037521343198634</v>
      </c>
      <c r="D206" s="5">
        <f>_xll.SNL.Clients.Office.Excel.Functions.SPG(A206, "SP_VOLUME_AVG_WEEKLY_TO_SHARES_OUT", , "3M")</f>
        <v>3.9760929449357993</v>
      </c>
      <c r="E206" s="5">
        <f>_xll.SNL.Clients.Office.Excel.Functions.SPG(A206, "SP_VOLUME_AVG_DAILY_TO_1YR_AVG_DAILY", , "1M")</f>
        <v>116.35</v>
      </c>
      <c r="F206" s="5">
        <f>_xll.SNL.Clients.Office.Excel.Functions.SPG(A206, "SP_VOLUME_AVG_DAILY_TO_1YR_AVG_DAILY", , "3M")</f>
        <v>110.05</v>
      </c>
      <c r="G206" s="9" t="str">
        <f>_xll.SNL.Clients.Office.Excel.Functions.SPG(A206, "IQ_SECTOR")</f>
        <v>Consumer Staples</v>
      </c>
      <c r="H206" s="9" t="str">
        <f>_xll.SNL.Clients.Office.Excel.Functions.SPG(A206, "IQ_INDUSTRY_GROUP")</f>
        <v>Food, Beverage and Tobacco</v>
      </c>
      <c r="I206" s="9" t="str">
        <f>_xll.SNL.Clients.Office.Excel.Functions.SPG(A206, "IQ_INDUSTRY")</f>
        <v>Food Products</v>
      </c>
      <c r="J206" s="9" t="str">
        <f>_xll.SNL.Clients.Office.Excel.Functions.SPG(A206, "IQ_PRIMARY_INDUSTRY")</f>
        <v>Packaged Foods and Meats</v>
      </c>
      <c r="K206" s="9" t="str">
        <f>_xll.SNL.Clients.Office.Excel.Functions.SPG(A206, "NAICS_CODE", "Primary")</f>
        <v>311 - Food Manufacturing</v>
      </c>
      <c r="L206" s="9" t="str">
        <f>_xll.SNL.Clients.Office.Excel.Functions.SPG(A206, "SP_TOPICTAG")</f>
        <v>Organic; Alternative Protein</v>
      </c>
      <c r="M206" s="5">
        <f>_xll.SNL.Clients.Office.Excel.Functions.SPG(A206, "SP_PCT_SHARES_OWNED_ALL_INSTITUTIONS")</f>
        <v>80.819999999999993</v>
      </c>
      <c r="N206" s="9" t="str">
        <f>_xll.SNL.Clients.Office.Excel.Functions.SPG(A206, "RD_CREDIT_RATING_GLOBAL", "Issuer Credit Rating", "Local Currency LT|0")</f>
        <v>BBB</v>
      </c>
      <c r="O206" s="9" t="str">
        <f>_xll.SNL.Clients.Office.Excel.Functions.SPG(A206, "RD_CWOL_GLOBAL", "Issuer Credit Rating", "Local Currency LT|0")</f>
        <v>Stable</v>
      </c>
      <c r="P206" s="9" t="str">
        <f>_xll.SNL.Clients.Office.Excel.Functions.SPG(A206, "RD_RATING_ACTION_GLOBAL", "Issuer Credit Rating", "Local Currency LT|0")</f>
        <v>Downgrade | CreditWatch/Outlook (02/23/2018)</v>
      </c>
      <c r="Q206" s="10">
        <f>_xll.SNL.Clients.Office.Excel.Functions.SPG(A206, "RD_LAST_REVIEW_DATE_GLOBAL", "Issuer Credit Rating", "Local Currency LT")</f>
        <v>45323</v>
      </c>
      <c r="R206" s="10">
        <f>_xll.SNL.Clients.Office.Excel.Functions.SPG(A206, "RD_CREDIT_RATING_DATE_GLOBAL", "Issuer Credit Rating", "Local Currency LT|0")</f>
        <v>43154</v>
      </c>
      <c r="S206" s="10">
        <f>_xll.SNL.Clients.Office.Excel.Functions.SPG(A206, "RD_CREDIT_WATCH_OUTLOOK_DATE_GLOBAL", "Issuer Credit Rating", "Local Currency LT|0")</f>
        <v>43154</v>
      </c>
    </row>
    <row r="207" spans="1:19" x14ac:dyDescent="0.3">
      <c r="A207" t="s">
        <v>211</v>
      </c>
      <c r="B207" s="10">
        <f>_xll.SNL.Clients.Office.Excel.Functions.SPG(A207,"SP_IPO_DATE")</f>
        <v>40499</v>
      </c>
      <c r="C207" s="5">
        <f>_xll.SNL.Clients.Office.Excel.Functions.SPG(A207, "SP_VOLUME_AVG_WEEKLY_TO_SHARES_OUT", , "1M")</f>
        <v>6.1305434099062275</v>
      </c>
      <c r="D207" s="5">
        <f>_xll.SNL.Clients.Office.Excel.Functions.SPG(A207, "SP_VOLUME_AVG_WEEKLY_TO_SHARES_OUT", , "3M")</f>
        <v>5.835598416644034</v>
      </c>
      <c r="E207" s="5">
        <f>_xll.SNL.Clients.Office.Excel.Functions.SPG(A207, "SP_VOLUME_AVG_DAILY_TO_1YR_AVG_DAILY", , "1M")</f>
        <v>89.42</v>
      </c>
      <c r="F207" s="5">
        <f>_xll.SNL.Clients.Office.Excel.Functions.SPG(A207, "SP_VOLUME_AVG_DAILY_TO_1YR_AVG_DAILY", , "3M")</f>
        <v>85.12</v>
      </c>
      <c r="G207" s="9" t="str">
        <f>_xll.SNL.Clients.Office.Excel.Functions.SPG(A207, "IQ_SECTOR")</f>
        <v>Consumer Discretionary</v>
      </c>
      <c r="H207" s="9" t="str">
        <f>_xll.SNL.Clients.Office.Excel.Functions.SPG(A207, "IQ_INDUSTRY_GROUP")</f>
        <v>Automobiles and Components</v>
      </c>
      <c r="I207" s="9" t="str">
        <f>_xll.SNL.Clients.Office.Excel.Functions.SPG(A207, "IQ_INDUSTRY")</f>
        <v>Automobiles</v>
      </c>
      <c r="J207" s="9" t="str">
        <f>_xll.SNL.Clients.Office.Excel.Functions.SPG(A207, "IQ_PRIMARY_INDUSTRY")</f>
        <v>Automobile Manufacturers</v>
      </c>
      <c r="K207" s="9" t="str">
        <f>_xll.SNL.Clients.Office.Excel.Functions.SPG(A207, "NAICS_CODE", "Primary")</f>
        <v>336110 - Automobile and Light Duty Motor Vehicle Manufacturing</v>
      </c>
      <c r="L207" s="9" t="str">
        <f>_xll.SNL.Clients.Office.Excel.Functions.SPG(A207, "SP_TOPICTAG")</f>
        <v>Fleet Management; GPS; Navigation; Car Sharing; Autonomous Vehicles; Utility Scale Solar</v>
      </c>
      <c r="M207" s="5">
        <f>_xll.SNL.Clients.Office.Excel.Functions.SPG(A207, "SP_PCT_SHARES_OWNED_ALL_INSTITUTIONS")</f>
        <v>95.97</v>
      </c>
      <c r="N207" s="9" t="str">
        <f>_xll.SNL.Clients.Office.Excel.Functions.SPG(A207, "RD_CREDIT_RATING_GLOBAL", "Issuer Credit Rating", "Local Currency LT|0")</f>
        <v>BBB</v>
      </c>
      <c r="O207" s="9" t="str">
        <f>_xll.SNL.Clients.Office.Excel.Functions.SPG(A207, "RD_CWOL_GLOBAL", "Issuer Credit Rating", "Local Currency LT|0")</f>
        <v>Stable</v>
      </c>
      <c r="P207" s="9" t="str">
        <f>_xll.SNL.Clients.Office.Excel.Functions.SPG(A207, "RD_RATING_ACTION_GLOBAL", "Issuer Credit Rating", "Local Currency LT|0")</f>
        <v>CreditWatch/Outlook (11/18/2021)</v>
      </c>
      <c r="Q207" s="10">
        <f>_xll.SNL.Clients.Office.Excel.Functions.SPG(A207, "RD_LAST_REVIEW_DATE_GLOBAL", "Issuer Credit Rating", "Local Currency LT")</f>
        <v>45672</v>
      </c>
      <c r="R207" s="10">
        <f>_xll.SNL.Clients.Office.Excel.Functions.SPG(A207, "RD_CREDIT_RATING_DATE_GLOBAL", "Issuer Credit Rating", "Local Currency LT|0")</f>
        <v>42745</v>
      </c>
      <c r="S207" s="10">
        <f>_xll.SNL.Clients.Office.Excel.Functions.SPG(A207, "RD_CREDIT_WATCH_OUTLOOK_DATE_GLOBAL", "Issuer Credit Rating", "Local Currency LT|0")</f>
        <v>44518</v>
      </c>
    </row>
    <row r="208" spans="1:19" x14ac:dyDescent="0.3">
      <c r="A208" t="s">
        <v>212</v>
      </c>
      <c r="B208" t="str">
        <f>_xll.SNL.Clients.Office.Excel.Functions.SPG(A208,"SP_IPO_DATE")</f>
        <v/>
      </c>
      <c r="C208" s="5">
        <f>_xll.SNL.Clients.Office.Excel.Functions.SPG(A208, "SP_VOLUME_AVG_WEEKLY_TO_SHARES_OUT", , "1M")</f>
        <v>6.0112365632894216</v>
      </c>
      <c r="D208" s="5">
        <f>_xll.SNL.Clients.Office.Excel.Functions.SPG(A208, "SP_VOLUME_AVG_WEEKLY_TO_SHARES_OUT", , "3M")</f>
        <v>4.810479260000105</v>
      </c>
      <c r="E208" s="5">
        <f>_xll.SNL.Clients.Office.Excel.Functions.SPG(A208, "SP_VOLUME_AVG_DAILY_TO_1YR_AVG_DAILY", , "1M")</f>
        <v>146.55000000000001</v>
      </c>
      <c r="F208" s="5">
        <f>_xll.SNL.Clients.Office.Excel.Functions.SPG(A208, "SP_VOLUME_AVG_DAILY_TO_1YR_AVG_DAILY", , "3M")</f>
        <v>117.28</v>
      </c>
      <c r="G208" s="9" t="str">
        <f>_xll.SNL.Clients.Office.Excel.Functions.SPG(A208, "IQ_SECTOR")</f>
        <v>Consumer Discretionary</v>
      </c>
      <c r="H208" s="9" t="str">
        <f>_xll.SNL.Clients.Office.Excel.Functions.SPG(A208, "IQ_INDUSTRY_GROUP")</f>
        <v>Consumer Discretionary Distribution and Retail</v>
      </c>
      <c r="I208" s="9" t="str">
        <f>_xll.SNL.Clients.Office.Excel.Functions.SPG(A208, "IQ_INDUSTRY")</f>
        <v>Distributors</v>
      </c>
      <c r="J208" s="9" t="str">
        <f>_xll.SNL.Clients.Office.Excel.Functions.SPG(A208, "IQ_PRIMARY_INDUSTRY")</f>
        <v>Distributors</v>
      </c>
      <c r="K208" s="9" t="str">
        <f>_xll.SNL.Clients.Office.Excel.Functions.SPG(A208, "NAICS_CODE", "Primary")</f>
        <v>423120 - Motor Vehicle Supplies and New Parts Merchant Wholesalers</v>
      </c>
      <c r="L208" s="9" t="str">
        <f>_xll.SNL.Clients.Office.Excel.Functions.SPG(A208, "SP_TOPICTAG")</f>
        <v>Fleet Management; Industrial Automation; Process Automation; Autonomous Vehicles</v>
      </c>
      <c r="M208" s="5">
        <f>_xll.SNL.Clients.Office.Excel.Functions.SPG(A208, "SP_PCT_SHARES_OWNED_ALL_INSTITUTIONS")</f>
        <v>82.24</v>
      </c>
      <c r="N208" s="9" t="str">
        <f>_xll.SNL.Clients.Office.Excel.Functions.SPG(A208, "RD_CREDIT_RATING_GLOBAL", "Issuer Credit Rating", "Local Currency LT|0")</f>
        <v>BBB</v>
      </c>
      <c r="O208" s="9" t="str">
        <f>_xll.SNL.Clients.Office.Excel.Functions.SPG(A208, "RD_CWOL_GLOBAL", "Issuer Credit Rating", "Local Currency LT|0")</f>
        <v>Stable</v>
      </c>
      <c r="P208" s="9" t="str">
        <f>_xll.SNL.Clients.Office.Excel.Functions.SPG(A208, "RD_RATING_ACTION_GLOBAL", "Issuer Credit Rating", "Local Currency LT|0")</f>
        <v>New Rating | CreditWatch/Outlook (10/23/2020)</v>
      </c>
      <c r="Q208" s="10">
        <f>_xll.SNL.Clients.Office.Excel.Functions.SPG(A208, "RD_LAST_REVIEW_DATE_GLOBAL", "Issuer Credit Rating", "Local Currency LT")</f>
        <v>45456</v>
      </c>
      <c r="R208" s="10">
        <f>_xll.SNL.Clients.Office.Excel.Functions.SPG(A208, "RD_CREDIT_RATING_DATE_GLOBAL", "Issuer Credit Rating", "Local Currency LT|0")</f>
        <v>44127</v>
      </c>
      <c r="S208" s="10">
        <f>_xll.SNL.Clients.Office.Excel.Functions.SPG(A208, "RD_CREDIT_WATCH_OUTLOOK_DATE_GLOBAL", "Issuer Credit Rating", "Local Currency LT|0")</f>
        <v>44127</v>
      </c>
    </row>
    <row r="209" spans="1:19" x14ac:dyDescent="0.3">
      <c r="A209" t="s">
        <v>213</v>
      </c>
      <c r="B209" s="10">
        <f>_xll.SNL.Clients.Office.Excel.Functions.SPG(A209,"SP_IPO_DATE")</f>
        <v>33625</v>
      </c>
      <c r="C209" s="5">
        <f>_xll.SNL.Clients.Office.Excel.Functions.SPG(A209, "SP_VOLUME_AVG_WEEKLY_TO_SHARES_OUT", , "1M")</f>
        <v>2.9446940603032714</v>
      </c>
      <c r="D209" s="5">
        <f>_xll.SNL.Clients.Office.Excel.Functions.SPG(A209, "SP_VOLUME_AVG_WEEKLY_TO_SHARES_OUT", , "3M")</f>
        <v>2.8173180405583911</v>
      </c>
      <c r="E209" s="5">
        <f>_xll.SNL.Clients.Office.Excel.Functions.SPG(A209, "SP_VOLUME_AVG_DAILY_TO_1YR_AVG_DAILY", , "1M")</f>
        <v>105.5</v>
      </c>
      <c r="F209" s="5">
        <f>_xll.SNL.Clients.Office.Excel.Functions.SPG(A209, "SP_VOLUME_AVG_DAILY_TO_1YR_AVG_DAILY", , "3M")</f>
        <v>100.93</v>
      </c>
      <c r="G209" s="9" t="str">
        <f>_xll.SNL.Clients.Office.Excel.Functions.SPG(A209, "IQ_SECTOR")</f>
        <v>Health Care</v>
      </c>
      <c r="H209" s="9" t="str">
        <f>_xll.SNL.Clients.Office.Excel.Functions.SPG(A209, "IQ_INDUSTRY_GROUP")</f>
        <v>Pharmaceuticals, Biotechnology and Life Sciences</v>
      </c>
      <c r="I209" s="9" t="str">
        <f>_xll.SNL.Clients.Office.Excel.Functions.SPG(A209, "IQ_INDUSTRY")</f>
        <v>Biotechnology</v>
      </c>
      <c r="J209" s="9" t="str">
        <f>_xll.SNL.Clients.Office.Excel.Functions.SPG(A209, "IQ_PRIMARY_INDUSTRY")</f>
        <v>Biotechnology</v>
      </c>
      <c r="K209" s="9" t="str">
        <f>_xll.SNL.Clients.Office.Excel.Functions.SPG(A209, "NAICS_CODE", "Primary")</f>
        <v>325414 - Biological Product (except Diagnostic) Manufacturing</v>
      </c>
      <c r="L209" s="9" t="str">
        <f>_xll.SNL.Clients.Office.Excel.Functions.SPG(A209, "SP_TOPICTAG")</f>
        <v>Energy Storage; Hematology; Hepatology; Immunology; Infectious Diseases; Oncology; Respiratory; Utility Scale Solar</v>
      </c>
      <c r="M209" s="5">
        <f>_xll.SNL.Clients.Office.Excel.Functions.SPG(A209, "SP_PCT_SHARES_OWNED_ALL_INSTITUTIONS")</f>
        <v>85.82</v>
      </c>
      <c r="N209" s="9" t="str">
        <f>_xll.SNL.Clients.Office.Excel.Functions.SPG(A209, "RD_CREDIT_RATING_GLOBAL", "Issuer Credit Rating", "Local Currency LT|0")</f>
        <v>BBB+</v>
      </c>
      <c r="O209" s="9" t="str">
        <f>_xll.SNL.Clients.Office.Excel.Functions.SPG(A209, "RD_CWOL_GLOBAL", "Issuer Credit Rating", "Local Currency LT|0")</f>
        <v>Positive</v>
      </c>
      <c r="P209" s="9" t="str">
        <f>_xll.SNL.Clients.Office.Excel.Functions.SPG(A209, "RD_RATING_ACTION_GLOBAL", "Issuer Credit Rating", "Local Currency LT|0")</f>
        <v>CreditWatch/Outlook (05/18/2023)</v>
      </c>
      <c r="Q209" s="10">
        <f>_xll.SNL.Clients.Office.Excel.Functions.SPG(A209, "RD_LAST_REVIEW_DATE_GLOBAL", "Issuer Credit Rating", "Local Currency LT")</f>
        <v>45610</v>
      </c>
      <c r="R209" s="10">
        <f>_xll.SNL.Clients.Office.Excel.Functions.SPG(A209, "RD_CREDIT_RATING_DATE_GLOBAL", "Issuer Credit Rating", "Local Currency LT|0")</f>
        <v>44131</v>
      </c>
      <c r="S209" s="10">
        <f>_xll.SNL.Clients.Office.Excel.Functions.SPG(A209, "RD_CREDIT_WATCH_OUTLOOK_DATE_GLOBAL", "Issuer Credit Rating", "Local Currency LT|0")</f>
        <v>45064</v>
      </c>
    </row>
    <row r="210" spans="1:19" x14ac:dyDescent="0.3">
      <c r="A210" t="s">
        <v>214</v>
      </c>
      <c r="B210" t="str">
        <f>_xll.SNL.Clients.Office.Excel.Functions.SPG(A210,"SP_IPO_DATE")</f>
        <v/>
      </c>
      <c r="C210" s="5">
        <f>_xll.SNL.Clients.Office.Excel.Functions.SPG(A210, "SP_VOLUME_AVG_WEEKLY_TO_SHARES_OUT", , "1M")</f>
        <v>3.1337671258398916</v>
      </c>
      <c r="D210" s="5">
        <f>_xll.SNL.Clients.Office.Excel.Functions.SPG(A210, "SP_VOLUME_AVG_WEEKLY_TO_SHARES_OUT", , "3M")</f>
        <v>3.3443749267496541</v>
      </c>
      <c r="E210" s="5">
        <f>_xll.SNL.Clients.Office.Excel.Functions.SPG(A210, "SP_VOLUME_AVG_DAILY_TO_1YR_AVG_DAILY", , "1M")</f>
        <v>72.900000000000006</v>
      </c>
      <c r="F210" s="5">
        <f>_xll.SNL.Clients.Office.Excel.Functions.SPG(A210, "SP_VOLUME_AVG_DAILY_TO_1YR_AVG_DAILY", , "3M")</f>
        <v>77.8</v>
      </c>
      <c r="G210" s="9" t="str">
        <f>_xll.SNL.Clients.Office.Excel.Functions.SPG(A210, "IQ_SECTOR")</f>
        <v>Financials</v>
      </c>
      <c r="H210" s="9" t="str">
        <f>_xll.SNL.Clients.Office.Excel.Functions.SPG(A210, "IQ_INDUSTRY_GROUP")</f>
        <v>Financial Services</v>
      </c>
      <c r="I210" s="9" t="str">
        <f>_xll.SNL.Clients.Office.Excel.Functions.SPG(A210, "IQ_INDUSTRY")</f>
        <v>Financial Services</v>
      </c>
      <c r="J210" s="9" t="str">
        <f>_xll.SNL.Clients.Office.Excel.Functions.SPG(A210, "IQ_PRIMARY_INDUSTRY")</f>
        <v>Transaction and Payment Processing Services</v>
      </c>
      <c r="K210" s="9" t="str">
        <f>_xll.SNL.Clients.Office.Excel.Functions.SPG(A210, "NAICS_CODE", "Primary")</f>
        <v>522320 - Financial Transactions Processing, Reserve, and Clearinghouse Activities</v>
      </c>
      <c r="L210" s="9" t="str">
        <f>_xll.SNL.Clients.Office.Excel.Functions.SPG(A210, "SP_TOPICTAG")</f>
        <v>Software Development; Fintech; Data Protection; Cloud Security; Process Automation; Payment Facilitator Enablers; Online Payments</v>
      </c>
      <c r="M210" s="5">
        <f>_xll.SNL.Clients.Office.Excel.Functions.SPG(A210, "SP_PCT_SHARES_OWNED_ALL_INSTITUTIONS")</f>
        <v>92.29</v>
      </c>
      <c r="N210" s="9" t="str">
        <f>_xll.SNL.Clients.Office.Excel.Functions.SPG(A210, "RD_CREDIT_RATING_GLOBAL", "Issuer Credit Rating", "Local Currency LT|0")</f>
        <v>BBB-</v>
      </c>
      <c r="O210" s="9" t="str">
        <f>_xll.SNL.Clients.Office.Excel.Functions.SPG(A210, "RD_CWOL_GLOBAL", "Issuer Credit Rating", "Local Currency LT|0")</f>
        <v>Stable</v>
      </c>
      <c r="P210" s="9" t="str">
        <f>_xll.SNL.Clients.Office.Excel.Functions.SPG(A210, "RD_RATING_ACTION_GLOBAL", "Issuer Credit Rating", "Local Currency LT|0")</f>
        <v>Upgrade | CreditWatch/Outlook (09/18/2019)</v>
      </c>
      <c r="Q210" s="10">
        <f>_xll.SNL.Clients.Office.Excel.Functions.SPG(A210, "RD_LAST_REVIEW_DATE_GLOBAL", "Issuer Credit Rating", "Local Currency LT")</f>
        <v>45693</v>
      </c>
      <c r="R210" s="10">
        <f>_xll.SNL.Clients.Office.Excel.Functions.SPG(A210, "RD_CREDIT_RATING_DATE_GLOBAL", "Issuer Credit Rating", "Local Currency LT|0")</f>
        <v>43726</v>
      </c>
      <c r="S210" s="10">
        <f>_xll.SNL.Clients.Office.Excel.Functions.SPG(A210, "RD_CREDIT_WATCH_OUTLOOK_DATE_GLOBAL", "Issuer Credit Rating", "Local Currency LT|0")</f>
        <v>43726</v>
      </c>
    </row>
    <row r="211" spans="1:19" x14ac:dyDescent="0.3">
      <c r="A211" t="s">
        <v>215</v>
      </c>
      <c r="B211" t="str">
        <f>_xll.SNL.Clients.Office.Excel.Functions.SPG(A211,"SP_IPO_DATE")</f>
        <v/>
      </c>
      <c r="C211" s="5">
        <f>_xll.SNL.Clients.Office.Excel.Functions.SPG(A211, "SP_VOLUME_AVG_WEEKLY_TO_SHARES_OUT", , "1M")</f>
        <v>3.2939056315165716</v>
      </c>
      <c r="D211" s="5">
        <f>_xll.SNL.Clients.Office.Excel.Functions.SPG(A211, "SP_VOLUME_AVG_WEEKLY_TO_SHARES_OUT", , "3M")</f>
        <v>3.9140540309675891</v>
      </c>
      <c r="E211" s="5">
        <f>_xll.SNL.Clients.Office.Excel.Functions.SPG(A211, "SP_VOLUME_AVG_DAILY_TO_1YR_AVG_DAILY", , "1M")</f>
        <v>38.229999999999997</v>
      </c>
      <c r="F211" s="5">
        <f>_xll.SNL.Clients.Office.Excel.Functions.SPG(A211, "SP_VOLUME_AVG_DAILY_TO_1YR_AVG_DAILY", , "3M")</f>
        <v>45.43</v>
      </c>
      <c r="G211" s="9" t="str">
        <f>_xll.SNL.Clients.Office.Excel.Functions.SPG(A211, "IQ_SECTOR")</f>
        <v>Financials</v>
      </c>
      <c r="H211" s="9" t="str">
        <f>_xll.SNL.Clients.Office.Excel.Functions.SPG(A211, "IQ_INDUSTRY_GROUP")</f>
        <v>Insurance</v>
      </c>
      <c r="I211" s="9" t="str">
        <f>_xll.SNL.Clients.Office.Excel.Functions.SPG(A211, "IQ_INDUSTRY")</f>
        <v>Insurance</v>
      </c>
      <c r="J211" s="9" t="str">
        <f>_xll.SNL.Clients.Office.Excel.Functions.SPG(A211, "IQ_PRIMARY_INDUSTRY")</f>
        <v>Life and Health Insurance</v>
      </c>
      <c r="K211" s="9" t="str">
        <f>_xll.SNL.Clients.Office.Excel.Functions.SPG(A211, "NAICS_CODE", "Primary")</f>
        <v>524113 - Direct Life Insurance Carriers</v>
      </c>
      <c r="L211" s="9" t="str">
        <f>_xll.SNL.Clients.Office.Excel.Functions.SPG(A211, "SP_TOPICTAG")</f>
        <v/>
      </c>
      <c r="M211" s="5">
        <f>_xll.SNL.Clients.Office.Excel.Functions.SPG(A211, "SP_PCT_SHARES_OWNED_ALL_INSTITUTIONS")</f>
        <v>82.97</v>
      </c>
      <c r="N211" s="9" t="str">
        <f>_xll.SNL.Clients.Office.Excel.Functions.SPG(A211, "RD_CREDIT_RATING_GLOBAL", "Issuer Credit Rating", "Local Currency LT|0")</f>
        <v>A</v>
      </c>
      <c r="O211" s="9" t="str">
        <f>_xll.SNL.Clients.Office.Excel.Functions.SPG(A211, "RD_CWOL_GLOBAL", "Issuer Credit Rating", "Local Currency LT|0")</f>
        <v>Stable</v>
      </c>
      <c r="P211" s="9" t="str">
        <f>_xll.SNL.Clients.Office.Excel.Functions.SPG(A211, "RD_RATING_ACTION_GLOBAL", "Issuer Credit Rating", "Local Currency LT|0")</f>
        <v>CreditWatch/Outlook (03/01/2024)</v>
      </c>
      <c r="Q211" s="10">
        <f>_xll.SNL.Clients.Office.Excel.Functions.SPG(A211, "RD_LAST_REVIEW_DATE_GLOBAL", "Issuer Credit Rating", "Local Currency LT")</f>
        <v>45595</v>
      </c>
      <c r="R211" s="10">
        <f>_xll.SNL.Clients.Office.Excel.Functions.SPG(A211, "RD_CREDIT_RATING_DATE_GLOBAL", "Issuer Credit Rating", "Local Currency LT|0")</f>
        <v>39401</v>
      </c>
      <c r="S211" s="10">
        <f>_xll.SNL.Clients.Office.Excel.Functions.SPG(A211, "RD_CREDIT_WATCH_OUTLOOK_DATE_GLOBAL", "Issuer Credit Rating", "Local Currency LT|0")</f>
        <v>45352</v>
      </c>
    </row>
    <row r="212" spans="1:19" x14ac:dyDescent="0.3">
      <c r="A212" t="s">
        <v>216</v>
      </c>
      <c r="B212" s="10">
        <f>_xll.SNL.Clients.Office.Excel.Functions.SPG(A212,"SP_IPO_DATE")</f>
        <v>42094</v>
      </c>
      <c r="C212" s="5">
        <f>_xll.SNL.Clients.Office.Excel.Functions.SPG(A212, "SP_VOLUME_AVG_WEEKLY_TO_SHARES_OUT", , "1M")</f>
        <v>4.0526758034123782</v>
      </c>
      <c r="D212" s="5">
        <f>_xll.SNL.Clients.Office.Excel.Functions.SPG(A212, "SP_VOLUME_AVG_WEEKLY_TO_SHARES_OUT", , "3M")</f>
        <v>4.3051941301489274</v>
      </c>
      <c r="E212" s="5">
        <f>_xll.SNL.Clients.Office.Excel.Functions.SPG(A212, "SP_VOLUME_AVG_DAILY_TO_1YR_AVG_DAILY", , "1M")</f>
        <v>81.28</v>
      </c>
      <c r="F212" s="5">
        <f>_xll.SNL.Clients.Office.Excel.Functions.SPG(A212, "SP_VOLUME_AVG_DAILY_TO_1YR_AVG_DAILY", , "3M")</f>
        <v>86.34</v>
      </c>
      <c r="G212" s="9" t="str">
        <f>_xll.SNL.Clients.Office.Excel.Functions.SPG(A212, "IQ_SECTOR")</f>
        <v>Information Technology</v>
      </c>
      <c r="H212" s="9" t="str">
        <f>_xll.SNL.Clients.Office.Excel.Functions.SPG(A212, "IQ_INDUSTRY_GROUP")</f>
        <v>Software and Services</v>
      </c>
      <c r="I212" s="9" t="str">
        <f>_xll.SNL.Clients.Office.Excel.Functions.SPG(A212, "IQ_INDUSTRY")</f>
        <v>IT Services</v>
      </c>
      <c r="J212" s="9" t="str">
        <f>_xll.SNL.Clients.Office.Excel.Functions.SPG(A212, "IQ_PRIMARY_INDUSTRY")</f>
        <v>Internet Services and Infrastructure</v>
      </c>
      <c r="K212" s="9" t="str">
        <f>_xll.SNL.Clients.Office.Excel.Functions.SPG(A212, "NAICS_CODE", "Primary")</f>
        <v>518210 - Computing Infrastructure Providers, Data Processing, Web Hosting, and Related Services</v>
      </c>
      <c r="L212" s="9" t="str">
        <f>_xll.SNL.Clients.Office.Excel.Functions.SPG(A212, "SP_TOPICTAG")</f>
        <v>Invoice Management Software; Digital Media; Marketing Automation; Web Development; Cloud Infrastructure; Cloud Storage; Search Engine Optimization; Online Payments</v>
      </c>
      <c r="M212" s="5">
        <f>_xll.SNL.Clients.Office.Excel.Functions.SPG(A212, "SP_PCT_SHARES_OWNED_ALL_INSTITUTIONS")</f>
        <v>100.01</v>
      </c>
      <c r="N212" s="9" t="str">
        <f>_xll.SNL.Clients.Office.Excel.Functions.SPG(A212, "RD_CREDIT_RATING_GLOBAL", "Issuer Credit Rating", "Local Currency LT|0")</f>
        <v/>
      </c>
      <c r="O212" s="9" t="str">
        <f>_xll.SNL.Clients.Office.Excel.Functions.SPG(A212, "RD_CWOL_GLOBAL", "Issuer Credit Rating", "Local Currency LT|0")</f>
        <v/>
      </c>
      <c r="P212" s="9" t="str">
        <f>_xll.SNL.Clients.Office.Excel.Functions.SPG(A212, "RD_RATING_ACTION_GLOBAL", "Issuer Credit Rating", "Local Currency LT|0")</f>
        <v/>
      </c>
      <c r="Q212" s="10" t="str">
        <f>_xll.SNL.Clients.Office.Excel.Functions.SPG(A212, "RD_LAST_REVIEW_DATE_GLOBAL", "Issuer Credit Rating", "Local Currency LT")</f>
        <v/>
      </c>
      <c r="R212" s="10" t="str">
        <f>_xll.SNL.Clients.Office.Excel.Functions.SPG(A212, "RD_CREDIT_RATING_DATE_GLOBAL", "Issuer Credit Rating", "Local Currency LT|0")</f>
        <v/>
      </c>
      <c r="S212" s="10" t="str">
        <f>_xll.SNL.Clients.Office.Excel.Functions.SPG(A212, "RD_CREDIT_WATCH_OUTLOOK_DATE_GLOBAL", "Issuer Credit Rating", "Local Currency LT|0")</f>
        <v/>
      </c>
    </row>
    <row r="213" spans="1:19" x14ac:dyDescent="0.3">
      <c r="A213" t="s">
        <v>217</v>
      </c>
      <c r="B213" t="str">
        <f>_xll.SNL.Clients.Office.Excel.Functions.SPG(A213,"SP_IPO_DATE")</f>
        <v/>
      </c>
      <c r="C213" s="5">
        <f>_xll.SNL.Clients.Office.Excel.Functions.SPG(A213, "SP_VOLUME_AVG_WEEKLY_TO_SHARES_OUT", , "1M")</f>
        <v>6.7031689339731138</v>
      </c>
      <c r="D213" s="5">
        <f>_xll.SNL.Clients.Office.Excel.Functions.SPG(A213, "SP_VOLUME_AVG_WEEKLY_TO_SHARES_OUT", , "3M")</f>
        <v>5.7039062188161944</v>
      </c>
      <c r="E213" s="5">
        <f>_xll.SNL.Clients.Office.Excel.Functions.SPG(A213, "SP_VOLUME_AVG_DAILY_TO_1YR_AVG_DAILY", , "1M")</f>
        <v>138.69999999999999</v>
      </c>
      <c r="F213" s="5">
        <f>_xll.SNL.Clients.Office.Excel.Functions.SPG(A213, "SP_VOLUME_AVG_DAILY_TO_1YR_AVG_DAILY", , "3M")</f>
        <v>118.02</v>
      </c>
      <c r="G213" s="9" t="str">
        <f>_xll.SNL.Clients.Office.Excel.Functions.SPG(A213, "IQ_SECTOR")</f>
        <v>Energy</v>
      </c>
      <c r="H213" s="9" t="str">
        <f>_xll.SNL.Clients.Office.Excel.Functions.SPG(A213, "IQ_INDUSTRY_GROUP")</f>
        <v>Energy</v>
      </c>
      <c r="I213" s="9" t="str">
        <f>_xll.SNL.Clients.Office.Excel.Functions.SPG(A213, "IQ_INDUSTRY")</f>
        <v>Energy Equipment and Services</v>
      </c>
      <c r="J213" s="9" t="str">
        <f>_xll.SNL.Clients.Office.Excel.Functions.SPG(A213, "IQ_PRIMARY_INDUSTRY")</f>
        <v>Oil and Gas Equipment and Services</v>
      </c>
      <c r="K213" s="9" t="str">
        <f>_xll.SNL.Clients.Office.Excel.Functions.SPG(A213, "NAICS_CODE", "Primary")</f>
        <v>213112 - Support Activities for Oil and Gas Operations</v>
      </c>
      <c r="L213" s="9" t="str">
        <f>_xll.SNL.Clients.Office.Excel.Functions.SPG(A213, "SP_TOPICTAG")</f>
        <v>Industrial Automation; Process Automation; Ocean Data Collection</v>
      </c>
      <c r="M213" s="5">
        <f>_xll.SNL.Clients.Office.Excel.Functions.SPG(A213, "SP_PCT_SHARES_OWNED_ALL_INSTITUTIONS")</f>
        <v>86.59</v>
      </c>
      <c r="N213" s="9" t="str">
        <f>_xll.SNL.Clients.Office.Excel.Functions.SPG(A213, "RD_CREDIT_RATING_GLOBAL", "Issuer Credit Rating", "Local Currency LT|0")</f>
        <v>BBB+</v>
      </c>
      <c r="O213" s="9" t="str">
        <f>_xll.SNL.Clients.Office.Excel.Functions.SPG(A213, "RD_CWOL_GLOBAL", "Issuer Credit Rating", "Local Currency LT|0")</f>
        <v>Positive</v>
      </c>
      <c r="P213" s="9" t="str">
        <f>_xll.SNL.Clients.Office.Excel.Functions.SPG(A213, "RD_RATING_ACTION_GLOBAL", "Issuer Credit Rating", "Local Currency LT|0")</f>
        <v>CreditWatch/Outlook (11/17/2023)</v>
      </c>
      <c r="Q213" s="10">
        <f>_xll.SNL.Clients.Office.Excel.Functions.SPG(A213, "RD_LAST_REVIEW_DATE_GLOBAL", "Issuer Credit Rating", "Local Currency LT")</f>
        <v>45370</v>
      </c>
      <c r="R213" s="10">
        <f>_xll.SNL.Clients.Office.Excel.Functions.SPG(A213, "RD_CREDIT_RATING_DATE_GLOBAL", "Issuer Credit Rating", "Local Currency LT|0")</f>
        <v>43916</v>
      </c>
      <c r="S213" s="10">
        <f>_xll.SNL.Clients.Office.Excel.Functions.SPG(A213, "RD_CREDIT_WATCH_OUTLOOK_DATE_GLOBAL", "Issuer Credit Rating", "Local Currency LT|0")</f>
        <v>45247</v>
      </c>
    </row>
    <row r="214" spans="1:19" x14ac:dyDescent="0.3">
      <c r="A214" t="s">
        <v>218</v>
      </c>
      <c r="B214" s="10">
        <f>_xll.SNL.Clients.Office.Excel.Functions.SPG(A214,"SP_IPO_DATE")</f>
        <v>25120</v>
      </c>
      <c r="C214" s="5">
        <f>_xll.SNL.Clients.Office.Excel.Functions.SPG(A214, "SP_VOLUME_AVG_WEEKLY_TO_SHARES_OUT", , "1M")</f>
        <v>4.5209750381994578</v>
      </c>
      <c r="D214" s="5">
        <f>_xll.SNL.Clients.Office.Excel.Functions.SPG(A214, "SP_VOLUME_AVG_WEEKLY_TO_SHARES_OUT", , "3M")</f>
        <v>5.3391169622144927</v>
      </c>
      <c r="E214" s="5">
        <f>_xll.SNL.Clients.Office.Excel.Functions.SPG(A214, "SP_VOLUME_AVG_DAILY_TO_1YR_AVG_DAILY", , "1M")</f>
        <v>78.599999999999994</v>
      </c>
      <c r="F214" s="5">
        <f>_xll.SNL.Clients.Office.Excel.Functions.SPG(A214, "SP_VOLUME_AVG_DAILY_TO_1YR_AVG_DAILY", , "3M")</f>
        <v>92.82</v>
      </c>
      <c r="G214" s="9" t="str">
        <f>_xll.SNL.Clients.Office.Excel.Functions.SPG(A214, "IQ_SECTOR")</f>
        <v>Consumer Discretionary</v>
      </c>
      <c r="H214" s="9" t="str">
        <f>_xll.SNL.Clients.Office.Excel.Functions.SPG(A214, "IQ_INDUSTRY_GROUP")</f>
        <v>Consumer Durables and Apparel</v>
      </c>
      <c r="I214" s="9" t="str">
        <f>_xll.SNL.Clients.Office.Excel.Functions.SPG(A214, "IQ_INDUSTRY")</f>
        <v>Leisure Products</v>
      </c>
      <c r="J214" s="9" t="str">
        <f>_xll.SNL.Clients.Office.Excel.Functions.SPG(A214, "IQ_PRIMARY_INDUSTRY")</f>
        <v>Leisure Products</v>
      </c>
      <c r="K214" s="9" t="str">
        <f>_xll.SNL.Clients.Office.Excel.Functions.SPG(A214, "NAICS_CODE", "Primary")</f>
        <v>339930 - Doll, Toy, and Game Manufacturing</v>
      </c>
      <c r="L214" s="9" t="str">
        <f>_xll.SNL.Clients.Office.Excel.Functions.SPG(A214, "SP_TOPICTAG")</f>
        <v>Entertainment Systems; Lifestyle; Content Creation; Video Games</v>
      </c>
      <c r="M214" s="5">
        <f>_xll.SNL.Clients.Office.Excel.Functions.SPG(A214, "SP_PCT_SHARES_OWNED_ALL_INSTITUTIONS")</f>
        <v>85.01</v>
      </c>
      <c r="N214" s="9" t="str">
        <f>_xll.SNL.Clients.Office.Excel.Functions.SPG(A214, "RD_CREDIT_RATING_GLOBAL", "Issuer Credit Rating", "Local Currency LT|0")</f>
        <v>BBB</v>
      </c>
      <c r="O214" s="9" t="str">
        <f>_xll.SNL.Clients.Office.Excel.Functions.SPG(A214, "RD_CWOL_GLOBAL", "Issuer Credit Rating", "Local Currency LT|0")</f>
        <v>Negative</v>
      </c>
      <c r="P214" s="9" t="str">
        <f>_xll.SNL.Clients.Office.Excel.Functions.SPG(A214, "RD_RATING_ACTION_GLOBAL", "Issuer Credit Rating", "Local Currency LT|0")</f>
        <v>CreditWatch/Outlook (12/13/2023)</v>
      </c>
      <c r="Q214" s="10">
        <f>_xll.SNL.Clients.Office.Excel.Functions.SPG(A214, "RD_LAST_REVIEW_DATE_GLOBAL", "Issuer Credit Rating", "Local Currency LT")</f>
        <v>45371</v>
      </c>
      <c r="R214" s="10">
        <f>_xll.SNL.Clients.Office.Excel.Functions.SPG(A214, "RD_CREDIT_RATING_DATE_GLOBAL", "Issuer Credit Rating", "Local Currency LT|0")</f>
        <v>44608</v>
      </c>
      <c r="S214" s="10">
        <f>_xll.SNL.Clients.Office.Excel.Functions.SPG(A214, "RD_CREDIT_WATCH_OUTLOOK_DATE_GLOBAL", "Issuer Credit Rating", "Local Currency LT|0")</f>
        <v>45273</v>
      </c>
    </row>
    <row r="215" spans="1:19" x14ac:dyDescent="0.3">
      <c r="A215" t="s">
        <v>219</v>
      </c>
      <c r="B215" s="10">
        <f>_xll.SNL.Clients.Office.Excel.Functions.SPG(A215,"SP_IPO_DATE")</f>
        <v>40611</v>
      </c>
      <c r="C215" s="5">
        <f>_xll.SNL.Clients.Office.Excel.Functions.SPG(A215, "SP_VOLUME_AVG_WEEKLY_TO_SHARES_OUT", , "1M")</f>
        <v>3.3983198837593145</v>
      </c>
      <c r="D215" s="5">
        <f>_xll.SNL.Clients.Office.Excel.Functions.SPG(A215, "SP_VOLUME_AVG_WEEKLY_TO_SHARES_OUT", , "3M")</f>
        <v>2.9775516959231649</v>
      </c>
      <c r="E215" s="5">
        <f>_xll.SNL.Clients.Office.Excel.Functions.SPG(A215, "SP_VOLUME_AVG_DAILY_TO_1YR_AVG_DAILY", , "1M")</f>
        <v>137.33000000000001</v>
      </c>
      <c r="F215" s="5">
        <f>_xll.SNL.Clients.Office.Excel.Functions.SPG(A215, "SP_VOLUME_AVG_DAILY_TO_1YR_AVG_DAILY", , "3M")</f>
        <v>120.32</v>
      </c>
      <c r="G215" s="9" t="str">
        <f>_xll.SNL.Clients.Office.Excel.Functions.SPG(A215, "IQ_SECTOR")</f>
        <v>Health Care</v>
      </c>
      <c r="H215" s="9" t="str">
        <f>_xll.SNL.Clients.Office.Excel.Functions.SPG(A215, "IQ_INDUSTRY_GROUP")</f>
        <v>Health Care Equipment and Services</v>
      </c>
      <c r="I215" s="9" t="str">
        <f>_xll.SNL.Clients.Office.Excel.Functions.SPG(A215, "IQ_INDUSTRY")</f>
        <v>Health Care Providers and Services</v>
      </c>
      <c r="J215" s="9" t="str">
        <f>_xll.SNL.Clients.Office.Excel.Functions.SPG(A215, "IQ_PRIMARY_INDUSTRY")</f>
        <v>Health Care Facilities</v>
      </c>
      <c r="K215" s="9" t="str">
        <f>_xll.SNL.Clients.Office.Excel.Functions.SPG(A215, "NAICS_CODE", "Primary")</f>
        <v>622 - Hospitals</v>
      </c>
      <c r="L215" s="9" t="str">
        <f>_xll.SNL.Clients.Office.Excel.Functions.SPG(A215, "SP_TOPICTAG")</f>
        <v>Health Diagnostics; Cardiovascular; Internal Diseases; Neurology; Oncology; Psychiatry; Surgery</v>
      </c>
      <c r="M215" s="5">
        <f>_xll.SNL.Clients.Office.Excel.Functions.SPG(A215, "SP_PCT_SHARES_OWNED_ALL_INSTITUTIONS")</f>
        <v>63.86</v>
      </c>
      <c r="N215" s="9" t="str">
        <f>_xll.SNL.Clients.Office.Excel.Functions.SPG(A215, "RD_CREDIT_RATING_GLOBAL", "Issuer Credit Rating", "Local Currency LT|0")</f>
        <v>BBB-</v>
      </c>
      <c r="O215" s="9" t="str">
        <f>_xll.SNL.Clients.Office.Excel.Functions.SPG(A215, "RD_CWOL_GLOBAL", "Issuer Credit Rating", "Local Currency LT|0")</f>
        <v>Stable</v>
      </c>
      <c r="P215" s="9" t="str">
        <f>_xll.SNL.Clients.Office.Excel.Functions.SPG(A215, "RD_RATING_ACTION_GLOBAL", "Issuer Credit Rating", "Local Currency LT|0")</f>
        <v>Upgrade | CreditWatch/Outlook (05/25/2022)</v>
      </c>
      <c r="Q215" s="10">
        <f>_xll.SNL.Clients.Office.Excel.Functions.SPG(A215, "RD_LAST_REVIEW_DATE_GLOBAL", "Issuer Credit Rating", "Local Currency LT")</f>
        <v>45434</v>
      </c>
      <c r="R215" s="10">
        <f>_xll.SNL.Clients.Office.Excel.Functions.SPG(A215, "RD_CREDIT_RATING_DATE_GLOBAL", "Issuer Credit Rating", "Local Currency LT|0")</f>
        <v>44706</v>
      </c>
      <c r="S215" s="10">
        <f>_xll.SNL.Clients.Office.Excel.Functions.SPG(A215, "RD_CREDIT_WATCH_OUTLOOK_DATE_GLOBAL", "Issuer Credit Rating", "Local Currency LT|0")</f>
        <v>44706</v>
      </c>
    </row>
    <row r="216" spans="1:19" x14ac:dyDescent="0.3">
      <c r="A216" t="s">
        <v>220</v>
      </c>
      <c r="B216" s="10">
        <f>_xll.SNL.Clients.Office.Excel.Functions.SPG(A216,"SP_IPO_DATE")</f>
        <v>31190</v>
      </c>
      <c r="C216" s="5">
        <f>_xll.SNL.Clients.Office.Excel.Functions.SPG(A216, "SP_VOLUME_AVG_WEEKLY_TO_SHARES_OUT", , "1M")</f>
        <v>3.5843281279874915</v>
      </c>
      <c r="D216" s="5">
        <f>_xll.SNL.Clients.Office.Excel.Functions.SPG(A216, "SP_VOLUME_AVG_WEEKLY_TO_SHARES_OUT", , "3M")</f>
        <v>3.366884357902268</v>
      </c>
      <c r="E216" s="5">
        <f>_xll.SNL.Clients.Office.Excel.Functions.SPG(A216, "SP_VOLUME_AVG_DAILY_TO_1YR_AVG_DAILY", , "1M")</f>
        <v>90.88</v>
      </c>
      <c r="F216" s="5">
        <f>_xll.SNL.Clients.Office.Excel.Functions.SPG(A216, "SP_VOLUME_AVG_DAILY_TO_1YR_AVG_DAILY", , "3M")</f>
        <v>85.37</v>
      </c>
      <c r="G216" s="9" t="str">
        <f>_xll.SNL.Clients.Office.Excel.Functions.SPG(A216, "IQ_SECTOR")</f>
        <v>Real Estate</v>
      </c>
      <c r="H216" s="9" t="str">
        <f>_xll.SNL.Clients.Office.Excel.Functions.SPG(A216, "IQ_INDUSTRY_GROUP")</f>
        <v>Equity Real Estate Investment Trusts (REITs)</v>
      </c>
      <c r="I216" s="9" t="str">
        <f>_xll.SNL.Clients.Office.Excel.Functions.SPG(A216, "IQ_INDUSTRY")</f>
        <v>Health Care REITs</v>
      </c>
      <c r="J216" s="9" t="str">
        <f>_xll.SNL.Clients.Office.Excel.Functions.SPG(A216, "IQ_PRIMARY_INDUSTRY")</f>
        <v>Health Care REITs</v>
      </c>
      <c r="K216" s="9" t="str">
        <f>_xll.SNL.Clients.Office.Excel.Functions.SPG(A216, "NAICS_CODE", "Primary")</f>
        <v>531110 - Lessors of Residential Buildings and Dwellings</v>
      </c>
      <c r="L216" s="9" t="str">
        <f>_xll.SNL.Clients.Office.Excel.Functions.SPG(A216, "SP_TOPICTAG")</f>
        <v/>
      </c>
      <c r="M216" s="5">
        <f>_xll.SNL.Clients.Office.Excel.Functions.SPG(A216, "SP_PCT_SHARES_OWNED_ALL_INSTITUTIONS")</f>
        <v>95.76</v>
      </c>
      <c r="N216" s="9" t="str">
        <f>_xll.SNL.Clients.Office.Excel.Functions.SPG(A216, "RD_CREDIT_RATING_GLOBAL", "Issuer Credit Rating", "Local Currency LT|0")</f>
        <v>BBB+</v>
      </c>
      <c r="O216" s="9" t="str">
        <f>_xll.SNL.Clients.Office.Excel.Functions.SPG(A216, "RD_CWOL_GLOBAL", "Issuer Credit Rating", "Local Currency LT|0")</f>
        <v>Stable</v>
      </c>
      <c r="P216" s="9" t="str">
        <f>_xll.SNL.Clients.Office.Excel.Functions.SPG(A216, "RD_RATING_ACTION_GLOBAL", "Issuer Credit Rating", "Local Currency LT|0")</f>
        <v>New Rating | CreditWatch/Outlook (02/10/2023)</v>
      </c>
      <c r="Q216" s="10">
        <f>_xll.SNL.Clients.Office.Excel.Functions.SPG(A216, "RD_LAST_REVIEW_DATE_GLOBAL", "Issuer Credit Rating", "Local Currency LT")</f>
        <v>45582</v>
      </c>
      <c r="R216" s="10">
        <f>_xll.SNL.Clients.Office.Excel.Functions.SPG(A216, "RD_CREDIT_RATING_DATE_GLOBAL", "Issuer Credit Rating", "Local Currency LT|0")</f>
        <v>44967</v>
      </c>
      <c r="S216" s="10">
        <f>_xll.SNL.Clients.Office.Excel.Functions.SPG(A216, "RD_CREDIT_WATCH_OUTLOOK_DATE_GLOBAL", "Issuer Credit Rating", "Local Currency LT|0")</f>
        <v>44967</v>
      </c>
    </row>
    <row r="217" spans="1:19" x14ac:dyDescent="0.3">
      <c r="A217" t="s">
        <v>221</v>
      </c>
      <c r="B217" t="str">
        <f>_xll.SNL.Clients.Office.Excel.Functions.SPG(A217,"SP_IPO_DATE")</f>
        <v/>
      </c>
      <c r="C217" s="5">
        <f>_xll.SNL.Clients.Office.Excel.Functions.SPG(A217, "SP_VOLUME_AVG_WEEKLY_TO_SHARES_OUT", , "1M")</f>
        <v>6.2994216888625454</v>
      </c>
      <c r="D217" s="5">
        <f>_xll.SNL.Clients.Office.Excel.Functions.SPG(A217, "SP_VOLUME_AVG_WEEKLY_TO_SHARES_OUT", , "3M")</f>
        <v>6.2275538767383312</v>
      </c>
      <c r="E217" s="5">
        <f>_xll.SNL.Clients.Office.Excel.Functions.SPG(A217, "SP_VOLUME_AVG_DAILY_TO_1YR_AVG_DAILY", , "1M")</f>
        <v>108.53</v>
      </c>
      <c r="F217" s="5">
        <f>_xll.SNL.Clients.Office.Excel.Functions.SPG(A217, "SP_VOLUME_AVG_DAILY_TO_1YR_AVG_DAILY", , "3M")</f>
        <v>107.29</v>
      </c>
      <c r="G217" s="9" t="str">
        <f>_xll.SNL.Clients.Office.Excel.Functions.SPG(A217, "IQ_SECTOR")</f>
        <v>Health Care</v>
      </c>
      <c r="H217" s="9" t="str">
        <f>_xll.SNL.Clients.Office.Excel.Functions.SPG(A217, "IQ_INDUSTRY_GROUP")</f>
        <v>Health Care Equipment and Services</v>
      </c>
      <c r="I217" s="9" t="str">
        <f>_xll.SNL.Clients.Office.Excel.Functions.SPG(A217, "IQ_INDUSTRY")</f>
        <v>Health Care Providers and Services</v>
      </c>
      <c r="J217" s="9" t="str">
        <f>_xll.SNL.Clients.Office.Excel.Functions.SPG(A217, "IQ_PRIMARY_INDUSTRY")</f>
        <v>Health Care Distributors</v>
      </c>
      <c r="K217" s="9" t="str">
        <f>_xll.SNL.Clients.Office.Excel.Functions.SPG(A217, "NAICS_CODE", "Primary")</f>
        <v>423450 - Medical, Dental, and Hospital Equipment and Supplies Merchant Wholesalers</v>
      </c>
      <c r="L217" s="9" t="str">
        <f>_xll.SNL.Clients.Office.Excel.Functions.SPG(A217, "SP_TOPICTAG")</f>
        <v>Health Diagnostics; MHealth; Dentistry; Orthopaedics; Surgery; Vaccines</v>
      </c>
      <c r="M217" s="5">
        <f>_xll.SNL.Clients.Office.Excel.Functions.SPG(A217, "SP_PCT_SHARES_OWNED_ALL_INSTITUTIONS")</f>
        <v>104</v>
      </c>
      <c r="N217" s="9" t="str">
        <f>_xll.SNL.Clients.Office.Excel.Functions.SPG(A217, "RD_CREDIT_RATING_GLOBAL", "Issuer Credit Rating", "Local Currency LT|0")</f>
        <v/>
      </c>
      <c r="O217" s="9" t="str">
        <f>_xll.SNL.Clients.Office.Excel.Functions.SPG(A217, "RD_CWOL_GLOBAL", "Issuer Credit Rating", "Local Currency LT|0")</f>
        <v/>
      </c>
      <c r="P217" s="9" t="str">
        <f>_xll.SNL.Clients.Office.Excel.Functions.SPG(A217, "RD_RATING_ACTION_GLOBAL", "Issuer Credit Rating", "Local Currency LT|0")</f>
        <v/>
      </c>
      <c r="Q217" s="10" t="str">
        <f>_xll.SNL.Clients.Office.Excel.Functions.SPG(A217, "RD_LAST_REVIEW_DATE_GLOBAL", "Issuer Credit Rating", "Local Currency LT")</f>
        <v/>
      </c>
      <c r="R217" s="10" t="str">
        <f>_xll.SNL.Clients.Office.Excel.Functions.SPG(A217, "RD_CREDIT_RATING_DATE_GLOBAL", "Issuer Credit Rating", "Local Currency LT|0")</f>
        <v/>
      </c>
      <c r="S217" s="10" t="str">
        <f>_xll.SNL.Clients.Office.Excel.Functions.SPG(A217, "RD_CREDIT_WATCH_OUTLOOK_DATE_GLOBAL", "Issuer Credit Rating", "Local Currency LT|0")</f>
        <v/>
      </c>
    </row>
    <row r="218" spans="1:19" x14ac:dyDescent="0.3">
      <c r="A218" t="s">
        <v>222</v>
      </c>
      <c r="B218" t="str">
        <f>_xll.SNL.Clients.Office.Excel.Functions.SPG(A218,"SP_IPO_DATE")</f>
        <v/>
      </c>
      <c r="C218" s="5">
        <f>_xll.SNL.Clients.Office.Excel.Functions.SPG(A218, "SP_VOLUME_AVG_WEEKLY_TO_SHARES_OUT", , "1M")</f>
        <v>3.4246791680213238</v>
      </c>
      <c r="D218" s="5">
        <f>_xll.SNL.Clients.Office.Excel.Functions.SPG(A218, "SP_VOLUME_AVG_WEEKLY_TO_SHARES_OUT", , "3M")</f>
        <v>2.9154610882733816</v>
      </c>
      <c r="E218" s="5">
        <f>_xll.SNL.Clients.Office.Excel.Functions.SPG(A218, "SP_VOLUME_AVG_DAILY_TO_1YR_AVG_DAILY", , "1M")</f>
        <v>105.44</v>
      </c>
      <c r="F218" s="5">
        <f>_xll.SNL.Clients.Office.Excel.Functions.SPG(A218, "SP_VOLUME_AVG_DAILY_TO_1YR_AVG_DAILY", , "3M")</f>
        <v>89.76</v>
      </c>
      <c r="G218" s="9" t="str">
        <f>_xll.SNL.Clients.Office.Excel.Functions.SPG(A218, "IQ_SECTOR")</f>
        <v>Energy</v>
      </c>
      <c r="H218" s="9" t="str">
        <f>_xll.SNL.Clients.Office.Excel.Functions.SPG(A218, "IQ_INDUSTRY_GROUP")</f>
        <v>Energy</v>
      </c>
      <c r="I218" s="9" t="str">
        <f>_xll.SNL.Clients.Office.Excel.Functions.SPG(A218, "IQ_INDUSTRY")</f>
        <v>Oil, Gas and Consumable Fuels</v>
      </c>
      <c r="J218" s="9" t="str">
        <f>_xll.SNL.Clients.Office.Excel.Functions.SPG(A218, "IQ_PRIMARY_INDUSTRY")</f>
        <v>Oil and Gas Exploration and Production</v>
      </c>
      <c r="K218" s="9" t="str">
        <f>_xll.SNL.Clients.Office.Excel.Functions.SPG(A218, "NAICS_CODE", "Primary")</f>
        <v>2111 - Oil and Gas Extraction</v>
      </c>
      <c r="L218" s="9" t="str">
        <f>_xll.SNL.Clients.Office.Excel.Functions.SPG(A218, "SP_TOPICTAG")</f>
        <v>Freight Service</v>
      </c>
      <c r="M218" s="5">
        <f>_xll.SNL.Clients.Office.Excel.Functions.SPG(A218, "SP_PCT_SHARES_OWNED_ALL_INSTITUTIONS")</f>
        <v>83.09</v>
      </c>
      <c r="N218" s="9" t="str">
        <f>_xll.SNL.Clients.Office.Excel.Functions.SPG(A218, "RD_CREDIT_RATING_GLOBAL", "Issuer Credit Rating", "Local Currency LT|0")</f>
        <v>BBB-</v>
      </c>
      <c r="O218" s="9" t="str">
        <f>_xll.SNL.Clients.Office.Excel.Functions.SPG(A218, "RD_CWOL_GLOBAL", "Issuer Credit Rating", "Local Currency LT|0")</f>
        <v>Watch Pos</v>
      </c>
      <c r="P218" s="9" t="str">
        <f>_xll.SNL.Clients.Office.Excel.Functions.SPG(A218, "RD_RATING_ACTION_GLOBAL", "Issuer Credit Rating", "Local Currency LT|0")</f>
        <v>CreditWatch/Outlook (10/23/2023)</v>
      </c>
      <c r="Q218" s="10">
        <f>_xll.SNL.Clients.Office.Excel.Functions.SPG(A218, "RD_LAST_REVIEW_DATE_GLOBAL", "Issuer Credit Rating", "Local Currency LT")</f>
        <v>45525</v>
      </c>
      <c r="R218" s="10">
        <f>_xll.SNL.Clients.Office.Excel.Functions.SPG(A218, "RD_CREDIT_RATING_DATE_GLOBAL", "Issuer Credit Rating", "Local Currency LT|0")</f>
        <v>42402</v>
      </c>
      <c r="S218" s="10">
        <f>_xll.SNL.Clients.Office.Excel.Functions.SPG(A218, "RD_CREDIT_WATCH_OUTLOOK_DATE_GLOBAL", "Issuer Credit Rating", "Local Currency LT|0")</f>
        <v>45222</v>
      </c>
    </row>
    <row r="219" spans="1:19" x14ac:dyDescent="0.3">
      <c r="A219" t="s">
        <v>223</v>
      </c>
      <c r="B219" t="str">
        <f>_xll.SNL.Clients.Office.Excel.Functions.SPG(A219,"SP_IPO_DATE")</f>
        <v/>
      </c>
      <c r="C219" s="5">
        <f>_xll.SNL.Clients.Office.Excel.Functions.SPG(A219, "SP_VOLUME_AVG_WEEKLY_TO_SHARES_OUT", , "1M")</f>
        <v>6.1230050407555412</v>
      </c>
      <c r="D219" s="5">
        <f>_xll.SNL.Clients.Office.Excel.Functions.SPG(A219, "SP_VOLUME_AVG_WEEKLY_TO_SHARES_OUT", , "3M")</f>
        <v>5.6141721012227501</v>
      </c>
      <c r="E219" s="5">
        <f>_xll.SNL.Clients.Office.Excel.Functions.SPG(A219, "SP_VOLUME_AVG_DAILY_TO_1YR_AVG_DAILY", , "1M")</f>
        <v>103.36</v>
      </c>
      <c r="F219" s="5">
        <f>_xll.SNL.Clients.Office.Excel.Functions.SPG(A219, "SP_VOLUME_AVG_DAILY_TO_1YR_AVG_DAILY", , "3M")</f>
        <v>94.77</v>
      </c>
      <c r="G219" s="9" t="str">
        <f>_xll.SNL.Clients.Office.Excel.Functions.SPG(A219, "IQ_SECTOR")</f>
        <v>Information Technology</v>
      </c>
      <c r="H219" s="9" t="str">
        <f>_xll.SNL.Clients.Office.Excel.Functions.SPG(A219, "IQ_INDUSTRY_GROUP")</f>
        <v>Technology Hardware and Equipment</v>
      </c>
      <c r="I219" s="9" t="str">
        <f>_xll.SNL.Clients.Office.Excel.Functions.SPG(A219, "IQ_INDUSTRY")</f>
        <v>Technology Hardware, Storage and Peripherals</v>
      </c>
      <c r="J219" s="9" t="str">
        <f>_xll.SNL.Clients.Office.Excel.Functions.SPG(A219, "IQ_PRIMARY_INDUSTRY")</f>
        <v>Technology Hardware, Storage and Peripherals</v>
      </c>
      <c r="K219" s="9" t="str">
        <f>_xll.SNL.Clients.Office.Excel.Functions.SPG(A219, "NAICS_CODE", "Primary")</f>
        <v>33411 - Computer and Peripheral Equipment Manufacturing</v>
      </c>
      <c r="L219" s="9" t="str">
        <f>_xll.SNL.Clients.Office.Excel.Functions.SPG(A219, "SP_TOPICTAG")</f>
        <v>Data Integration; Machine Learning; Data Protection; Cloud Infrastructure; Cloud Storage; Storage Management; Artificial Intelligence; Utility Scale Solar</v>
      </c>
      <c r="M219" s="5">
        <f>_xll.SNL.Clients.Office.Excel.Functions.SPG(A219, "SP_PCT_SHARES_OWNED_ALL_INSTITUTIONS")</f>
        <v>84.7</v>
      </c>
      <c r="N219" s="9" t="str">
        <f>_xll.SNL.Clients.Office.Excel.Functions.SPG(A219, "RD_CREDIT_RATING_GLOBAL", "Issuer Credit Rating", "Local Currency LT|0")</f>
        <v>BBB</v>
      </c>
      <c r="O219" s="9" t="str">
        <f>_xll.SNL.Clients.Office.Excel.Functions.SPG(A219, "RD_CWOL_GLOBAL", "Issuer Credit Rating", "Local Currency LT|0")</f>
        <v>Negative</v>
      </c>
      <c r="P219" s="9" t="str">
        <f>_xll.SNL.Clients.Office.Excel.Functions.SPG(A219, "RD_RATING_ACTION_GLOBAL", "Issuer Credit Rating", "Local Currency LT|0")</f>
        <v>CreditWatch/Outlook (01/11/2024)</v>
      </c>
      <c r="Q219" s="10">
        <f>_xll.SNL.Clients.Office.Excel.Functions.SPG(A219, "RD_LAST_REVIEW_DATE_GLOBAL", "Issuer Credit Rating", "Local Currency LT")</f>
        <v>45349</v>
      </c>
      <c r="R219" s="10">
        <f>_xll.SNL.Clients.Office.Excel.Functions.SPG(A219, "RD_CREDIT_RATING_DATE_GLOBAL", "Issuer Credit Rating", "Local Currency LT|0")</f>
        <v>42270</v>
      </c>
      <c r="S219" s="10">
        <f>_xll.SNL.Clients.Office.Excel.Functions.SPG(A219, "RD_CREDIT_WATCH_OUTLOOK_DATE_GLOBAL", "Issuer Credit Rating", "Local Currency LT|0")</f>
        <v>45302</v>
      </c>
    </row>
    <row r="220" spans="1:19" x14ac:dyDescent="0.3">
      <c r="A220" t="s">
        <v>224</v>
      </c>
      <c r="B220" s="10">
        <f>_xll.SNL.Clients.Office.Excel.Functions.SPG(A220,"SP_IPO_DATE")</f>
        <v>41619</v>
      </c>
      <c r="C220" s="5">
        <f>_xll.SNL.Clients.Office.Excel.Functions.SPG(A220, "SP_VOLUME_AVG_WEEKLY_TO_SHARES_OUT", , "1M")</f>
        <v>3.2728119672698446</v>
      </c>
      <c r="D220" s="5">
        <f>_xll.SNL.Clients.Office.Excel.Functions.SPG(A220, "SP_VOLUME_AVG_WEEKLY_TO_SHARES_OUT", , "3M")</f>
        <v>2.896175190942138</v>
      </c>
      <c r="E220" s="5">
        <f>_xll.SNL.Clients.Office.Excel.Functions.SPG(A220, "SP_VOLUME_AVG_DAILY_TO_1YR_AVG_DAILY", , "1M")</f>
        <v>103.13</v>
      </c>
      <c r="F220" s="5">
        <f>_xll.SNL.Clients.Office.Excel.Functions.SPG(A220, "SP_VOLUME_AVG_DAILY_TO_1YR_AVG_DAILY", , "3M")</f>
        <v>91.26</v>
      </c>
      <c r="G220" s="9" t="str">
        <f>_xll.SNL.Clients.Office.Excel.Functions.SPG(A220, "IQ_SECTOR")</f>
        <v>Consumer Discretionary</v>
      </c>
      <c r="H220" s="9" t="str">
        <f>_xll.SNL.Clients.Office.Excel.Functions.SPG(A220, "IQ_INDUSTRY_GROUP")</f>
        <v>Consumer Services</v>
      </c>
      <c r="I220" s="9" t="str">
        <f>_xll.SNL.Clients.Office.Excel.Functions.SPG(A220, "IQ_INDUSTRY")</f>
        <v>Hotels, Restaurants and Leisure</v>
      </c>
      <c r="J220" s="9" t="str">
        <f>_xll.SNL.Clients.Office.Excel.Functions.SPG(A220, "IQ_PRIMARY_INDUSTRY")</f>
        <v>Hotels, Resorts and Cruise Lines</v>
      </c>
      <c r="K220" s="9" t="str">
        <f>_xll.SNL.Clients.Office.Excel.Functions.SPG(A220, "NAICS_CODE", "Primary")</f>
        <v>721110 - Hotels (except Casino Hotels) and Motels</v>
      </c>
      <c r="L220" s="9" t="str">
        <f>_xll.SNL.Clients.Office.Excel.Functions.SPG(A220, "SP_TOPICTAG")</f>
        <v>Lifestyle; Tourism; Travel Accommodations</v>
      </c>
      <c r="M220" s="5">
        <f>_xll.SNL.Clients.Office.Excel.Functions.SPG(A220, "SP_PCT_SHARES_OWNED_ALL_INSTITUTIONS")</f>
        <v>98.84</v>
      </c>
      <c r="N220" s="9" t="str">
        <f>_xll.SNL.Clients.Office.Excel.Functions.SPG(A220, "RD_CREDIT_RATING_GLOBAL", "Issuer Credit Rating", "Local Currency LT|0")</f>
        <v>BB+</v>
      </c>
      <c r="O220" s="9" t="str">
        <f>_xll.SNL.Clients.Office.Excel.Functions.SPG(A220, "RD_CWOL_GLOBAL", "Issuer Credit Rating", "Local Currency LT|0")</f>
        <v>Stable</v>
      </c>
      <c r="P220" s="9" t="str">
        <f>_xll.SNL.Clients.Office.Excel.Functions.SPG(A220, "RD_RATING_ACTION_GLOBAL", "Issuer Credit Rating", "Local Currency LT|0")</f>
        <v>Upgrade | CreditWatch/Outlook (08/01/2022)</v>
      </c>
      <c r="Q220" s="10">
        <f>_xll.SNL.Clients.Office.Excel.Functions.SPG(A220, "RD_LAST_REVIEW_DATE_GLOBAL", "Issuer Credit Rating", "Local Currency LT")</f>
        <v>45400</v>
      </c>
      <c r="R220" s="10">
        <f>_xll.SNL.Clients.Office.Excel.Functions.SPG(A220, "RD_CREDIT_RATING_DATE_GLOBAL", "Issuer Credit Rating", "Local Currency LT|0")</f>
        <v>44774</v>
      </c>
      <c r="S220" s="10">
        <f>_xll.SNL.Clients.Office.Excel.Functions.SPG(A220, "RD_CREDIT_WATCH_OUTLOOK_DATE_GLOBAL", "Issuer Credit Rating", "Local Currency LT|0")</f>
        <v>44774</v>
      </c>
    </row>
    <row r="221" spans="1:19" x14ac:dyDescent="0.3">
      <c r="A221" t="s">
        <v>225</v>
      </c>
      <c r="B221" t="str">
        <f>_xll.SNL.Clients.Office.Excel.Functions.SPG(A221,"SP_IPO_DATE")</f>
        <v/>
      </c>
      <c r="C221" s="5">
        <f>_xll.SNL.Clients.Office.Excel.Functions.SPG(A221, "SP_VOLUME_AVG_WEEKLY_TO_SHARES_OUT", , "1M")</f>
        <v>6.1583871148103553</v>
      </c>
      <c r="D221" s="5">
        <f>_xll.SNL.Clients.Office.Excel.Functions.SPG(A221, "SP_VOLUME_AVG_WEEKLY_TO_SHARES_OUT", , "3M")</f>
        <v>5.1764815812792042</v>
      </c>
      <c r="E221" s="5">
        <f>_xll.SNL.Clients.Office.Excel.Functions.SPG(A221, "SP_VOLUME_AVG_DAILY_TO_1YR_AVG_DAILY", , "1M")</f>
        <v>159.38999999999999</v>
      </c>
      <c r="F221" s="5">
        <f>_xll.SNL.Clients.Office.Excel.Functions.SPG(A221, "SP_VOLUME_AVG_DAILY_TO_1YR_AVG_DAILY", , "3M")</f>
        <v>133.97999999999999</v>
      </c>
      <c r="G221" s="9" t="str">
        <f>_xll.SNL.Clients.Office.Excel.Functions.SPG(A221, "IQ_SECTOR")</f>
        <v>Health Care</v>
      </c>
      <c r="H221" s="9" t="str">
        <f>_xll.SNL.Clients.Office.Excel.Functions.SPG(A221, "IQ_INDUSTRY_GROUP")</f>
        <v>Health Care Equipment and Services</v>
      </c>
      <c r="I221" s="9" t="str">
        <f>_xll.SNL.Clients.Office.Excel.Functions.SPG(A221, "IQ_INDUSTRY")</f>
        <v>Health Care Equipment and Supplies</v>
      </c>
      <c r="J221" s="9" t="str">
        <f>_xll.SNL.Clients.Office.Excel.Functions.SPG(A221, "IQ_PRIMARY_INDUSTRY")</f>
        <v>Health Care Equipment</v>
      </c>
      <c r="K221" s="9" t="str">
        <f>_xll.SNL.Clients.Office.Excel.Functions.SPG(A221, "NAICS_CODE", "Primary")</f>
        <v>334517 - Irradiation Apparatus Manufacturing</v>
      </c>
      <c r="L221" s="9" t="str">
        <f>_xll.SNL.Clients.Office.Excel.Functions.SPG(A221, "SP_TOPICTAG")</f>
        <v>Health Diagnostics; Infectious Diseases; Oncology; Orthopaedics; Surgery</v>
      </c>
      <c r="M221" s="5">
        <f>_xll.SNL.Clients.Office.Excel.Functions.SPG(A221, "SP_PCT_SHARES_OWNED_ALL_INSTITUTIONS")</f>
        <v>105.41</v>
      </c>
      <c r="N221" s="9" t="str">
        <f>_xll.SNL.Clients.Office.Excel.Functions.SPG(A221, "RD_CREDIT_RATING_GLOBAL", "Issuer Credit Rating", "Local Currency LT|0")</f>
        <v>BBB-</v>
      </c>
      <c r="O221" s="9" t="str">
        <f>_xll.SNL.Clients.Office.Excel.Functions.SPG(A221, "RD_CWOL_GLOBAL", "Issuer Credit Rating", "Local Currency LT|0")</f>
        <v>Stable</v>
      </c>
      <c r="P221" s="9" t="str">
        <f>_xll.SNL.Clients.Office.Excel.Functions.SPG(A221, "RD_RATING_ACTION_GLOBAL", "Issuer Credit Rating", "Local Currency LT|0")</f>
        <v>Upgrade | CreditWatch/Outlook (11/09/2021)</v>
      </c>
      <c r="Q221" s="10">
        <f>_xll.SNL.Clients.Office.Excel.Functions.SPG(A221, "RD_LAST_REVIEW_DATE_GLOBAL", "Issuer Credit Rating", "Local Currency LT")</f>
        <v>45345</v>
      </c>
      <c r="R221" s="10">
        <f>_xll.SNL.Clients.Office.Excel.Functions.SPG(A221, "RD_CREDIT_RATING_DATE_GLOBAL", "Issuer Credit Rating", "Local Currency LT|0")</f>
        <v>44509</v>
      </c>
      <c r="S221" s="10">
        <f>_xll.SNL.Clients.Office.Excel.Functions.SPG(A221, "RD_CREDIT_WATCH_OUTLOOK_DATE_GLOBAL", "Issuer Credit Rating", "Local Currency LT|0")</f>
        <v>44509</v>
      </c>
    </row>
    <row r="222" spans="1:19" x14ac:dyDescent="0.3">
      <c r="A222" t="s">
        <v>226</v>
      </c>
      <c r="B222" t="str">
        <f>_xll.SNL.Clients.Office.Excel.Functions.SPG(A222,"SP_IPO_DATE")</f>
        <v/>
      </c>
      <c r="C222" s="5">
        <f>_xll.SNL.Clients.Office.Excel.Functions.SPG(A222, "SP_VOLUME_AVG_WEEKLY_TO_SHARES_OUT", , "1M")</f>
        <v>3.3796261106188905</v>
      </c>
      <c r="D222" s="5">
        <f>_xll.SNL.Clients.Office.Excel.Functions.SPG(A222, "SP_VOLUME_AVG_WEEKLY_TO_SHARES_OUT", , "3M")</f>
        <v>3.2196007612939859</v>
      </c>
      <c r="E222" s="5">
        <f>_xll.SNL.Clients.Office.Excel.Functions.SPG(A222, "SP_VOLUME_AVG_DAILY_TO_1YR_AVG_DAILY", , "1M")</f>
        <v>134.47</v>
      </c>
      <c r="F222" s="5">
        <f>_xll.SNL.Clients.Office.Excel.Functions.SPG(A222, "SP_VOLUME_AVG_DAILY_TO_1YR_AVG_DAILY", , "3M")</f>
        <v>128.1</v>
      </c>
      <c r="G222" s="9" t="str">
        <f>_xll.SNL.Clients.Office.Excel.Functions.SPG(A222, "IQ_SECTOR")</f>
        <v>Industrials</v>
      </c>
      <c r="H222" s="9" t="str">
        <f>_xll.SNL.Clients.Office.Excel.Functions.SPG(A222, "IQ_INDUSTRY_GROUP")</f>
        <v>Capital Goods</v>
      </c>
      <c r="I222" s="9" t="str">
        <f>_xll.SNL.Clients.Office.Excel.Functions.SPG(A222, "IQ_INDUSTRY")</f>
        <v>Industrial Conglomerates</v>
      </c>
      <c r="J222" s="9" t="str">
        <f>_xll.SNL.Clients.Office.Excel.Functions.SPG(A222, "IQ_PRIMARY_INDUSTRY")</f>
        <v>Industrial Conglomerates</v>
      </c>
      <c r="K222" s="9" t="str">
        <f>_xll.SNL.Clients.Office.Excel.Functions.SPG(A222, "NAICS_CODE", "Primary")</f>
        <v>335 - Electrical Equipment, Appliance, and Component Manufacturing</v>
      </c>
      <c r="L222" s="9" t="str">
        <f>_xll.SNL.Clients.Office.Excel.Functions.SPG(A222, "SP_TOPICTAG")</f>
        <v>Software Development; Data Integration; Industrial Automation; Sensors; Process Automation; Artificial Intelligence; Utility Scale Solar; Battery Energy Storage System (BESS)</v>
      </c>
      <c r="M222" s="5">
        <f>_xll.SNL.Clients.Office.Excel.Functions.SPG(A222, "SP_PCT_SHARES_OWNED_ALL_INSTITUTIONS")</f>
        <v>79.41</v>
      </c>
      <c r="N222" s="9" t="str">
        <f>_xll.SNL.Clients.Office.Excel.Functions.SPG(A222, "RD_CREDIT_RATING_GLOBAL", "Issuer Credit Rating", "Local Currency LT|0")</f>
        <v>A</v>
      </c>
      <c r="O222" s="9" t="str">
        <f>_xll.SNL.Clients.Office.Excel.Functions.SPG(A222, "RD_CWOL_GLOBAL", "Issuer Credit Rating", "Local Currency LT|0")</f>
        <v>Watch Neg</v>
      </c>
      <c r="P222" s="9" t="str">
        <f>_xll.SNL.Clients.Office.Excel.Functions.SPG(A222, "RD_RATING_ACTION_GLOBAL", "Issuer Credit Rating", "Local Currency LT|0")</f>
        <v>CreditWatch/Outlook (02/06/2025)</v>
      </c>
      <c r="Q222" s="10">
        <f>_xll.SNL.Clients.Office.Excel.Functions.SPG(A222, "RD_LAST_REVIEW_DATE_GLOBAL", "Issuer Credit Rating", "Local Currency LT")</f>
        <v>45694</v>
      </c>
      <c r="R222" s="10">
        <f>_xll.SNL.Clients.Office.Excel.Functions.SPG(A222, "RD_CREDIT_RATING_DATE_GLOBAL", "Issuer Credit Rating", "Local Currency LT|0")</f>
        <v>33967</v>
      </c>
      <c r="S222" s="10">
        <f>_xll.SNL.Clients.Office.Excel.Functions.SPG(A222, "RD_CREDIT_WATCH_OUTLOOK_DATE_GLOBAL", "Issuer Credit Rating", "Local Currency LT|0")</f>
        <v>45694</v>
      </c>
    </row>
    <row r="223" spans="1:19" x14ac:dyDescent="0.3">
      <c r="A223" t="s">
        <v>227</v>
      </c>
      <c r="B223" t="str">
        <f>_xll.SNL.Clients.Office.Excel.Functions.SPG(A223,"SP_IPO_DATE")</f>
        <v/>
      </c>
      <c r="C223" s="5">
        <f>_xll.SNL.Clients.Office.Excel.Functions.SPG(A223, "SP_VOLUME_AVG_WEEKLY_TO_SHARES_OUT", , "1M")</f>
        <v>2.778471682571539</v>
      </c>
      <c r="D223" s="5">
        <f>_xll.SNL.Clients.Office.Excel.Functions.SPG(A223, "SP_VOLUME_AVG_WEEKLY_TO_SHARES_OUT", , "3M")</f>
        <v>2.4345025578527748</v>
      </c>
      <c r="E223" s="5">
        <f>_xll.SNL.Clients.Office.Excel.Functions.SPG(A223, "SP_VOLUME_AVG_DAILY_TO_1YR_AVG_DAILY", , "1M")</f>
        <v>118.26</v>
      </c>
      <c r="F223" s="5">
        <f>_xll.SNL.Clients.Office.Excel.Functions.SPG(A223, "SP_VOLUME_AVG_DAILY_TO_1YR_AVG_DAILY", , "3M")</f>
        <v>103.62</v>
      </c>
      <c r="G223" s="9" t="str">
        <f>_xll.SNL.Clients.Office.Excel.Functions.SPG(A223, "IQ_SECTOR")</f>
        <v>Consumer Staples</v>
      </c>
      <c r="H223" s="9" t="str">
        <f>_xll.SNL.Clients.Office.Excel.Functions.SPG(A223, "IQ_INDUSTRY_GROUP")</f>
        <v>Food, Beverage and Tobacco</v>
      </c>
      <c r="I223" s="9" t="str">
        <f>_xll.SNL.Clients.Office.Excel.Functions.SPG(A223, "IQ_INDUSTRY")</f>
        <v>Food Products</v>
      </c>
      <c r="J223" s="9" t="str">
        <f>_xll.SNL.Clients.Office.Excel.Functions.SPG(A223, "IQ_PRIMARY_INDUSTRY")</f>
        <v>Packaged Foods and Meats</v>
      </c>
      <c r="K223" s="9" t="str">
        <f>_xll.SNL.Clients.Office.Excel.Functions.SPG(A223, "NAICS_CODE", "Primary")</f>
        <v>311611 - Animal (except Poultry) Slaughtering</v>
      </c>
      <c r="L223" s="9" t="str">
        <f>_xll.SNL.Clients.Office.Excel.Functions.SPG(A223, "SP_TOPICTAG")</f>
        <v>Farming; Livestock; Alternative Protein</v>
      </c>
      <c r="M223" s="5">
        <f>_xll.SNL.Clients.Office.Excel.Functions.SPG(A223, "SP_PCT_SHARES_OWNED_ALL_INSTITUTIONS")</f>
        <v>41.18</v>
      </c>
      <c r="N223" s="9" t="str">
        <f>_xll.SNL.Clients.Office.Excel.Functions.SPG(A223, "RD_CREDIT_RATING_GLOBAL", "Issuer Credit Rating", "Local Currency LT|0")</f>
        <v>A-</v>
      </c>
      <c r="O223" s="9" t="str">
        <f>_xll.SNL.Clients.Office.Excel.Functions.SPG(A223, "RD_CWOL_GLOBAL", "Issuer Credit Rating", "Local Currency LT|0")</f>
        <v>Stable</v>
      </c>
      <c r="P223" s="9" t="str">
        <f>_xll.SNL.Clients.Office.Excel.Functions.SPG(A223, "RD_RATING_ACTION_GLOBAL", "Issuer Credit Rating", "Local Currency LT|0")</f>
        <v>Downgrade | CreditWatch/Outlook (03/13/2023)</v>
      </c>
      <c r="Q223" s="10">
        <f>_xll.SNL.Clients.Office.Excel.Functions.SPG(A223, "RD_LAST_REVIEW_DATE_GLOBAL", "Issuer Credit Rating", "Local Currency LT")</f>
        <v>45356</v>
      </c>
      <c r="R223" s="10">
        <f>_xll.SNL.Clients.Office.Excel.Functions.SPG(A223, "RD_CREDIT_RATING_DATE_GLOBAL", "Issuer Credit Rating", "Local Currency LT|0")</f>
        <v>44998</v>
      </c>
      <c r="S223" s="10">
        <f>_xll.SNL.Clients.Office.Excel.Functions.SPG(A223, "RD_CREDIT_WATCH_OUTLOOK_DATE_GLOBAL", "Issuer Credit Rating", "Local Currency LT|0")</f>
        <v>44998</v>
      </c>
    </row>
    <row r="224" spans="1:19" x14ac:dyDescent="0.3">
      <c r="A224" t="s">
        <v>228</v>
      </c>
      <c r="B224" s="10">
        <f>_xll.SNL.Clients.Office.Excel.Functions.SPG(A224,"SP_IPO_DATE")</f>
        <v>19435</v>
      </c>
      <c r="C224" s="5">
        <f>_xll.SNL.Clients.Office.Excel.Functions.SPG(A224, "SP_VOLUME_AVG_WEEKLY_TO_SHARES_OUT", , "1M")</f>
        <v>5.8378492512311064</v>
      </c>
      <c r="D224" s="5">
        <f>_xll.SNL.Clients.Office.Excel.Functions.SPG(A224, "SP_VOLUME_AVG_WEEKLY_TO_SHARES_OUT", , "3M")</f>
        <v>5.369492037850967</v>
      </c>
      <c r="E224" s="5">
        <f>_xll.SNL.Clients.Office.Excel.Functions.SPG(A224, "SP_VOLUME_AVG_DAILY_TO_1YR_AVG_DAILY", , "1M")</f>
        <v>116.61</v>
      </c>
      <c r="F224" s="5">
        <f>_xll.SNL.Clients.Office.Excel.Functions.SPG(A224, "SP_VOLUME_AVG_DAILY_TO_1YR_AVG_DAILY", , "3M")</f>
        <v>107.26</v>
      </c>
      <c r="G224" s="9" t="str">
        <f>_xll.SNL.Clients.Office.Excel.Functions.SPG(A224, "IQ_SECTOR")</f>
        <v>Real Estate</v>
      </c>
      <c r="H224" s="9" t="str">
        <f>_xll.SNL.Clients.Office.Excel.Functions.SPG(A224, "IQ_INDUSTRY_GROUP")</f>
        <v>Equity Real Estate Investment Trusts (REITs)</v>
      </c>
      <c r="I224" s="9" t="str">
        <f>_xll.SNL.Clients.Office.Excel.Functions.SPG(A224, "IQ_INDUSTRY")</f>
        <v>Hotel and Resort REITs</v>
      </c>
      <c r="J224" s="9" t="str">
        <f>_xll.SNL.Clients.Office.Excel.Functions.SPG(A224, "IQ_PRIMARY_INDUSTRY")</f>
        <v>Hotel and Resort REITs</v>
      </c>
      <c r="K224" s="9" t="str">
        <f>_xll.SNL.Clients.Office.Excel.Functions.SPG(A224, "NAICS_CODE", "Primary")</f>
        <v>531110 - Lessors of Residential Buildings and Dwellings</v>
      </c>
      <c r="L224" s="9" t="str">
        <f>_xll.SNL.Clients.Office.Excel.Functions.SPG(A224, "SP_TOPICTAG")</f>
        <v/>
      </c>
      <c r="M224" s="5">
        <f>_xll.SNL.Clients.Office.Excel.Functions.SPG(A224, "SP_PCT_SHARES_OWNED_ALL_INSTITUTIONS")</f>
        <v>100.95</v>
      </c>
      <c r="N224" s="9" t="str">
        <f>_xll.SNL.Clients.Office.Excel.Functions.SPG(A224, "RD_CREDIT_RATING_GLOBAL", "Issuer Credit Rating", "Local Currency LT|0")</f>
        <v>BBB-</v>
      </c>
      <c r="O224" s="9" t="str">
        <f>_xll.SNL.Clients.Office.Excel.Functions.SPG(A224, "RD_CWOL_GLOBAL", "Issuer Credit Rating", "Local Currency LT|0")</f>
        <v>Stable</v>
      </c>
      <c r="P224" s="9" t="str">
        <f>_xll.SNL.Clients.Office.Excel.Functions.SPG(A224, "RD_RATING_ACTION_GLOBAL", "Issuer Credit Rating", "Local Currency LT|0")</f>
        <v>Upgrade | CreditWatch/Outlook (05/04/2023)</v>
      </c>
      <c r="Q224" s="10">
        <f>_xll.SNL.Clients.Office.Excel.Functions.SPG(A224, "RD_LAST_REVIEW_DATE_GLOBAL", "Issuer Credit Rating", "Local Currency LT")</f>
        <v>45618</v>
      </c>
      <c r="R224" s="10">
        <f>_xll.SNL.Clients.Office.Excel.Functions.SPG(A224, "RD_CREDIT_RATING_DATE_GLOBAL", "Issuer Credit Rating", "Local Currency LT|0")</f>
        <v>45050</v>
      </c>
      <c r="S224" s="10">
        <f>_xll.SNL.Clients.Office.Excel.Functions.SPG(A224, "RD_CREDIT_WATCH_OUTLOOK_DATE_GLOBAL", "Issuer Credit Rating", "Local Currency LT|0")</f>
        <v>45050</v>
      </c>
    </row>
    <row r="225" spans="1:19" x14ac:dyDescent="0.3">
      <c r="A225" t="s">
        <v>229</v>
      </c>
      <c r="B225" t="str">
        <f>_xll.SNL.Clients.Office.Excel.Functions.SPG(A225,"SP_IPO_DATE")</f>
        <v/>
      </c>
      <c r="C225" s="5">
        <f>_xll.SNL.Clients.Office.Excel.Functions.SPG(A225, "SP_VOLUME_AVG_WEEKLY_TO_SHARES_OUT", , "1M")</f>
        <v>3.2650264434170237</v>
      </c>
      <c r="D225" s="5">
        <f>_xll.SNL.Clients.Office.Excel.Functions.SPG(A225, "SP_VOLUME_AVG_WEEKLY_TO_SHARES_OUT", , "3M")</f>
        <v>2.9606690522595041</v>
      </c>
      <c r="E225" s="5">
        <f>_xll.SNL.Clients.Office.Excel.Functions.SPG(A225, "SP_VOLUME_AVG_DAILY_TO_1YR_AVG_DAILY", , "1M")</f>
        <v>94.62</v>
      </c>
      <c r="F225" s="5">
        <f>_xll.SNL.Clients.Office.Excel.Functions.SPG(A225, "SP_VOLUME_AVG_DAILY_TO_1YR_AVG_DAILY", , "3M")</f>
        <v>85.8</v>
      </c>
      <c r="G225" s="9" t="str">
        <f>_xll.SNL.Clients.Office.Excel.Functions.SPG(A225, "IQ_SECTOR")</f>
        <v>Industrials</v>
      </c>
      <c r="H225" s="9" t="str">
        <f>_xll.SNL.Clients.Office.Excel.Functions.SPG(A225, "IQ_INDUSTRY_GROUP")</f>
        <v>Capital Goods</v>
      </c>
      <c r="I225" s="9" t="str">
        <f>_xll.SNL.Clients.Office.Excel.Functions.SPG(A225, "IQ_INDUSTRY")</f>
        <v>Aerospace and Defense</v>
      </c>
      <c r="J225" s="9" t="str">
        <f>_xll.SNL.Clients.Office.Excel.Functions.SPG(A225, "IQ_PRIMARY_INDUSTRY")</f>
        <v>Aerospace and Defense</v>
      </c>
      <c r="K225" s="9" t="str">
        <f>_xll.SNL.Clients.Office.Excel.Functions.SPG(A225, "NAICS_CODE", "Primary")</f>
        <v>3364 - Aerospace Product and Parts Manufacturing</v>
      </c>
      <c r="L225" s="9" t="str">
        <f>_xll.SNL.Clients.Office.Excel.Functions.SPG(A225, "SP_TOPICTAG")</f>
        <v>Freight Service; Industrial Automation; Process Automation; Passenger Aircraft Manufacturing</v>
      </c>
      <c r="M225" s="5">
        <f>_xll.SNL.Clients.Office.Excel.Functions.SPG(A225, "SP_PCT_SHARES_OWNED_ALL_INSTITUTIONS")</f>
        <v>91.99</v>
      </c>
      <c r="N225" s="9" t="str">
        <f>_xll.SNL.Clients.Office.Excel.Functions.SPG(A225, "RD_CREDIT_RATING_GLOBAL", "Issuer Credit Rating", "Local Currency LT|0")</f>
        <v>BBB</v>
      </c>
      <c r="O225" s="9" t="str">
        <f>_xll.SNL.Clients.Office.Excel.Functions.SPG(A225, "RD_CWOL_GLOBAL", "Issuer Credit Rating", "Local Currency LT|0")</f>
        <v>Stable</v>
      </c>
      <c r="P225" s="9" t="str">
        <f>_xll.SNL.Clients.Office.Excel.Functions.SPG(A225, "RD_RATING_ACTION_GLOBAL", "Issuer Credit Rating", "Local Currency LT|0")</f>
        <v>Upgrade | CreditWatch/Outlook (11/26/2024)</v>
      </c>
      <c r="Q225" s="10">
        <f>_xll.SNL.Clients.Office.Excel.Functions.SPG(A225, "RD_LAST_REVIEW_DATE_GLOBAL", "Issuer Credit Rating", "Local Currency LT")</f>
        <v>45622</v>
      </c>
      <c r="R225" s="10">
        <f>_xll.SNL.Clients.Office.Excel.Functions.SPG(A225, "RD_CREDIT_RATING_DATE_GLOBAL", "Issuer Credit Rating", "Local Currency LT|0")</f>
        <v>45622</v>
      </c>
      <c r="S225" s="10">
        <f>_xll.SNL.Clients.Office.Excel.Functions.SPG(A225, "RD_CREDIT_WATCH_OUTLOOK_DATE_GLOBAL", "Issuer Credit Rating", "Local Currency LT|0")</f>
        <v>45622</v>
      </c>
    </row>
    <row r="226" spans="1:19" x14ac:dyDescent="0.3">
      <c r="A226" t="s">
        <v>230</v>
      </c>
      <c r="B226" t="str">
        <f>_xll.SNL.Clients.Office.Excel.Functions.SPG(A226,"SP_IPO_DATE")</f>
        <v/>
      </c>
      <c r="C226" s="5">
        <f>_xll.SNL.Clients.Office.Excel.Functions.SPG(A226, "SP_VOLUME_AVG_WEEKLY_TO_SHARES_OUT", , "1M")</f>
        <v>3.2705068850592238</v>
      </c>
      <c r="D226" s="5">
        <f>_xll.SNL.Clients.Office.Excel.Functions.SPG(A226, "SP_VOLUME_AVG_WEEKLY_TO_SHARES_OUT", , "3M")</f>
        <v>3.7952898468145286</v>
      </c>
      <c r="E226" s="5">
        <f>_xll.SNL.Clients.Office.Excel.Functions.SPG(A226, "SP_VOLUME_AVG_DAILY_TO_1YR_AVG_DAILY", , "1M")</f>
        <v>81.19</v>
      </c>
      <c r="F226" s="5">
        <f>_xll.SNL.Clients.Office.Excel.Functions.SPG(A226, "SP_VOLUME_AVG_DAILY_TO_1YR_AVG_DAILY", , "3M")</f>
        <v>94.22</v>
      </c>
      <c r="G226" s="9" t="str">
        <f>_xll.SNL.Clients.Office.Excel.Functions.SPG(A226, "IQ_SECTOR")</f>
        <v>Information Technology</v>
      </c>
      <c r="H226" s="9" t="str">
        <f>_xll.SNL.Clients.Office.Excel.Functions.SPG(A226, "IQ_INDUSTRY_GROUP")</f>
        <v>Technology Hardware and Equipment</v>
      </c>
      <c r="I226" s="9" t="str">
        <f>_xll.SNL.Clients.Office.Excel.Functions.SPG(A226, "IQ_INDUSTRY")</f>
        <v>Technology Hardware, Storage and Peripherals</v>
      </c>
      <c r="J226" s="9" t="str">
        <f>_xll.SNL.Clients.Office.Excel.Functions.SPG(A226, "IQ_PRIMARY_INDUSTRY")</f>
        <v>Technology Hardware, Storage and Peripherals</v>
      </c>
      <c r="K226" s="9" t="str">
        <f>_xll.SNL.Clients.Office.Excel.Functions.SPG(A226, "NAICS_CODE", "Primary")</f>
        <v>33411 - Computer and Peripheral Equipment Manufacturing</v>
      </c>
      <c r="L226" s="9" t="str">
        <f>_xll.SNL.Clients.Office.Excel.Functions.SPG(A226, "SP_TOPICTAG")</f>
        <v>Software Development; Video Chat; Cloud Storage; 3D Printing; Storage Management; Data Center Technology; Artificial Intelligence</v>
      </c>
      <c r="M226" s="5">
        <f>_xll.SNL.Clients.Office.Excel.Functions.SPG(A226, "SP_PCT_SHARES_OWNED_ALL_INSTITUTIONS")</f>
        <v>84.29</v>
      </c>
      <c r="N226" s="9" t="str">
        <f>_xll.SNL.Clients.Office.Excel.Functions.SPG(A226, "RD_CREDIT_RATING_GLOBAL", "Issuer Credit Rating", "Local Currency LT|0")</f>
        <v>BBB</v>
      </c>
      <c r="O226" s="9" t="str">
        <f>_xll.SNL.Clients.Office.Excel.Functions.SPG(A226, "RD_CWOL_GLOBAL", "Issuer Credit Rating", "Local Currency LT|0")</f>
        <v>Stable</v>
      </c>
      <c r="P226" s="9" t="str">
        <f>_xll.SNL.Clients.Office.Excel.Functions.SPG(A226, "RD_RATING_ACTION_GLOBAL", "Issuer Credit Rating", "Local Currency LT|0")</f>
        <v>Downgrade | CreditWatch/Outlook (10/30/2015)</v>
      </c>
      <c r="Q226" s="10">
        <f>_xll.SNL.Clients.Office.Excel.Functions.SPG(A226, "RD_LAST_REVIEW_DATE_GLOBAL", "Issuer Credit Rating", "Local Currency LT")</f>
        <v>45492</v>
      </c>
      <c r="R226" s="10">
        <f>_xll.SNL.Clients.Office.Excel.Functions.SPG(A226, "RD_CREDIT_RATING_DATE_GLOBAL", "Issuer Credit Rating", "Local Currency LT|0")</f>
        <v>42307</v>
      </c>
      <c r="S226" s="10">
        <f>_xll.SNL.Clients.Office.Excel.Functions.SPG(A226, "RD_CREDIT_WATCH_OUTLOOK_DATE_GLOBAL", "Issuer Credit Rating", "Local Currency LT|0")</f>
        <v>42307</v>
      </c>
    </row>
    <row r="227" spans="1:19" x14ac:dyDescent="0.3">
      <c r="A227" t="s">
        <v>231</v>
      </c>
      <c r="B227" t="str">
        <f>_xll.SNL.Clients.Office.Excel.Functions.SPG(A227,"SP_IPO_DATE")</f>
        <v/>
      </c>
      <c r="C227" s="5">
        <f>_xll.SNL.Clients.Office.Excel.Functions.SPG(A227, "SP_VOLUME_AVG_WEEKLY_TO_SHARES_OUT", , "1M")</f>
        <v>6.615449555468671</v>
      </c>
      <c r="D227" s="5">
        <f>_xll.SNL.Clients.Office.Excel.Functions.SPG(A227, "SP_VOLUME_AVG_WEEKLY_TO_SHARES_OUT", , "3M")</f>
        <v>4.5534833566338824</v>
      </c>
      <c r="E227" s="5">
        <f>_xll.SNL.Clients.Office.Excel.Functions.SPG(A227, "SP_VOLUME_AVG_DAILY_TO_1YR_AVG_DAILY", , "1M")</f>
        <v>155.19</v>
      </c>
      <c r="F227" s="5">
        <f>_xll.SNL.Clients.Office.Excel.Functions.SPG(A227, "SP_VOLUME_AVG_DAILY_TO_1YR_AVG_DAILY", , "3M")</f>
        <v>106.82</v>
      </c>
      <c r="G227" s="9" t="str">
        <f>_xll.SNL.Clients.Office.Excel.Functions.SPG(A227, "IQ_SECTOR")</f>
        <v>Industrials</v>
      </c>
      <c r="H227" s="9" t="str">
        <f>_xll.SNL.Clients.Office.Excel.Functions.SPG(A227, "IQ_INDUSTRY_GROUP")</f>
        <v>Capital Goods</v>
      </c>
      <c r="I227" s="9" t="str">
        <f>_xll.SNL.Clients.Office.Excel.Functions.SPG(A227, "IQ_INDUSTRY")</f>
        <v>Electrical Equipment</v>
      </c>
      <c r="J227" s="9" t="str">
        <f>_xll.SNL.Clients.Office.Excel.Functions.SPG(A227, "IQ_PRIMARY_INDUSTRY")</f>
        <v>Electrical Components and Equipment</v>
      </c>
      <c r="K227" s="9" t="str">
        <f>_xll.SNL.Clients.Office.Excel.Functions.SPG(A227, "NAICS_CODE", "Primary")</f>
        <v>3351 - Electric Lighting Equipment Manufacturing</v>
      </c>
      <c r="L227" s="9" t="str">
        <f>_xll.SNL.Clients.Office.Excel.Functions.SPG(A227, "SP_TOPICTAG")</f>
        <v>Energy Management; Industrial Automation; Sensors; Smart Building; Smart Energy; Data Center Technology</v>
      </c>
      <c r="M227" s="5">
        <f>_xll.SNL.Clients.Office.Excel.Functions.SPG(A227, "SP_PCT_SHARES_OWNED_ALL_INSTITUTIONS")</f>
        <v>94.77</v>
      </c>
      <c r="N227" s="9" t="str">
        <f>_xll.SNL.Clients.Office.Excel.Functions.SPG(A227, "RD_CREDIT_RATING_GLOBAL", "Issuer Credit Rating", "Local Currency LT|0")</f>
        <v>BBB+</v>
      </c>
      <c r="O227" s="9" t="str">
        <f>_xll.SNL.Clients.Office.Excel.Functions.SPG(A227, "RD_CWOL_GLOBAL", "Issuer Credit Rating", "Local Currency LT|0")</f>
        <v>Stable</v>
      </c>
      <c r="P227" s="9" t="str">
        <f>_xll.SNL.Clients.Office.Excel.Functions.SPG(A227, "RD_RATING_ACTION_GLOBAL", "Issuer Credit Rating", "Local Currency LT|0")</f>
        <v>Downgrade | CreditWatch/Outlook (01/31/2018)</v>
      </c>
      <c r="Q227" s="10">
        <f>_xll.SNL.Clients.Office.Excel.Functions.SPG(A227, "RD_LAST_REVIEW_DATE_GLOBAL", "Issuer Credit Rating", "Local Currency LT")</f>
        <v>45510</v>
      </c>
      <c r="R227" s="10">
        <f>_xll.SNL.Clients.Office.Excel.Functions.SPG(A227, "RD_CREDIT_RATING_DATE_GLOBAL", "Issuer Credit Rating", "Local Currency LT|0")</f>
        <v>43131</v>
      </c>
      <c r="S227" s="10">
        <f>_xll.SNL.Clients.Office.Excel.Functions.SPG(A227, "RD_CREDIT_WATCH_OUTLOOK_DATE_GLOBAL", "Issuer Credit Rating", "Local Currency LT|0")</f>
        <v>43131</v>
      </c>
    </row>
    <row r="228" spans="1:19" x14ac:dyDescent="0.3">
      <c r="A228" t="s">
        <v>232</v>
      </c>
      <c r="B228" t="str">
        <f>_xll.SNL.Clients.Office.Excel.Functions.SPG(A228,"SP_IPO_DATE")</f>
        <v/>
      </c>
      <c r="C228" s="5">
        <f>_xll.SNL.Clients.Office.Excel.Functions.SPG(A228, "SP_VOLUME_AVG_WEEKLY_TO_SHARES_OUT", , "1M")</f>
        <v>6.7879774099893249</v>
      </c>
      <c r="D228" s="5">
        <f>_xll.SNL.Clients.Office.Excel.Functions.SPG(A228, "SP_VOLUME_AVG_WEEKLY_TO_SHARES_OUT", , "3M")</f>
        <v>6.9555741454818616</v>
      </c>
      <c r="E228" s="5">
        <f>_xll.SNL.Clients.Office.Excel.Functions.SPG(A228, "SP_VOLUME_AVG_DAILY_TO_1YR_AVG_DAILY", , "1M")</f>
        <v>94.63</v>
      </c>
      <c r="F228" s="5">
        <f>_xll.SNL.Clients.Office.Excel.Functions.SPG(A228, "SP_VOLUME_AVG_DAILY_TO_1YR_AVG_DAILY", , "3M")</f>
        <v>96.97</v>
      </c>
      <c r="G228" s="9" t="str">
        <f>_xll.SNL.Clients.Office.Excel.Functions.SPG(A228, "IQ_SECTOR")</f>
        <v>Health Care</v>
      </c>
      <c r="H228" s="9" t="str">
        <f>_xll.SNL.Clients.Office.Excel.Functions.SPG(A228, "IQ_INDUSTRY_GROUP")</f>
        <v>Health Care Equipment and Services</v>
      </c>
      <c r="I228" s="9" t="str">
        <f>_xll.SNL.Clients.Office.Excel.Functions.SPG(A228, "IQ_INDUSTRY")</f>
        <v>Health Care Providers and Services</v>
      </c>
      <c r="J228" s="9" t="str">
        <f>_xll.SNL.Clients.Office.Excel.Functions.SPG(A228, "IQ_PRIMARY_INDUSTRY")</f>
        <v>Managed Health Care</v>
      </c>
      <c r="K228" s="9" t="str">
        <f>_xll.SNL.Clients.Office.Excel.Functions.SPG(A228, "NAICS_CODE", "Primary")</f>
        <v>621491 - HMO Medical Centers</v>
      </c>
      <c r="L228" s="9" t="str">
        <f>_xll.SNL.Clients.Office.Excel.Functions.SPG(A228, "SP_TOPICTAG")</f>
        <v>Health Diagnostics; MHealth; Customer Relationship Management; Customer Analytics; Outpatient Care; Employee Benefits</v>
      </c>
      <c r="M228" s="5">
        <f>_xll.SNL.Clients.Office.Excel.Functions.SPG(A228, "SP_PCT_SHARES_OWNED_ALL_INSTITUTIONS")</f>
        <v>96.54</v>
      </c>
      <c r="N228" s="9" t="str">
        <f>_xll.SNL.Clients.Office.Excel.Functions.SPG(A228, "RD_CREDIT_RATING_GLOBAL", "Issuer Credit Rating", "Local Currency LT|0")</f>
        <v>BBB</v>
      </c>
      <c r="O228" s="9" t="str">
        <f>_xll.SNL.Clients.Office.Excel.Functions.SPG(A228, "RD_CWOL_GLOBAL", "Issuer Credit Rating", "Local Currency LT|0")</f>
        <v>Stable</v>
      </c>
      <c r="P228" s="9" t="str">
        <f>_xll.SNL.Clients.Office.Excel.Functions.SPG(A228, "RD_RATING_ACTION_GLOBAL", "Issuer Credit Rating", "Local Currency LT|0")</f>
        <v>Downgrade | CreditWatch/Outlook (03/06/2024)</v>
      </c>
      <c r="Q228" s="10">
        <f>_xll.SNL.Clients.Office.Excel.Functions.SPG(A228, "RD_LAST_REVIEW_DATE_GLOBAL", "Issuer Credit Rating", "Local Currency LT")</f>
        <v>45532</v>
      </c>
      <c r="R228" s="10">
        <f>_xll.SNL.Clients.Office.Excel.Functions.SPG(A228, "RD_CREDIT_RATING_DATE_GLOBAL", "Issuer Credit Rating", "Local Currency LT|0")</f>
        <v>45357</v>
      </c>
      <c r="S228" s="10">
        <f>_xll.SNL.Clients.Office.Excel.Functions.SPG(A228, "RD_CREDIT_WATCH_OUTLOOK_DATE_GLOBAL", "Issuer Credit Rating", "Local Currency LT|0")</f>
        <v>45357</v>
      </c>
    </row>
    <row r="229" spans="1:19" x14ac:dyDescent="0.3">
      <c r="A229" t="s">
        <v>233</v>
      </c>
      <c r="B229" t="str">
        <f>_xll.SNL.Clients.Office.Excel.Functions.SPG(A229,"SP_IPO_DATE")</f>
        <v/>
      </c>
      <c r="C229" s="5">
        <f>_xll.SNL.Clients.Office.Excel.Functions.SPG(A229, "SP_VOLUME_AVG_WEEKLY_TO_SHARES_OUT", , "1M")</f>
        <v>7.0575885411277932</v>
      </c>
      <c r="D229" s="5">
        <f>_xll.SNL.Clients.Office.Excel.Functions.SPG(A229, "SP_VOLUME_AVG_WEEKLY_TO_SHARES_OUT", , "3M")</f>
        <v>5.5743644813999245</v>
      </c>
      <c r="E229" s="5">
        <f>_xll.SNL.Clients.Office.Excel.Functions.SPG(A229, "SP_VOLUME_AVG_DAILY_TO_1YR_AVG_DAILY", , "1M")</f>
        <v>128.58000000000001</v>
      </c>
      <c r="F229" s="5">
        <f>_xll.SNL.Clients.Office.Excel.Functions.SPG(A229, "SP_VOLUME_AVG_DAILY_TO_1YR_AVG_DAILY", , "3M")</f>
        <v>101.56</v>
      </c>
      <c r="G229" s="9" t="str">
        <f>_xll.SNL.Clients.Office.Excel.Functions.SPG(A229, "IQ_SECTOR")</f>
        <v>Financials</v>
      </c>
      <c r="H229" s="9" t="str">
        <f>_xll.SNL.Clients.Office.Excel.Functions.SPG(A229, "IQ_INDUSTRY_GROUP")</f>
        <v>Banks</v>
      </c>
      <c r="I229" s="9" t="str">
        <f>_xll.SNL.Clients.Office.Excel.Functions.SPG(A229, "IQ_INDUSTRY")</f>
        <v>Banks</v>
      </c>
      <c r="J229" s="9" t="str">
        <f>_xll.SNL.Clients.Office.Excel.Functions.SPG(A229, "IQ_PRIMARY_INDUSTRY")</f>
        <v>Regional Banks</v>
      </c>
      <c r="K229" s="9" t="str">
        <f>_xll.SNL.Clients.Office.Excel.Functions.SPG(A229, "NAICS_CODE", "Primary")</f>
        <v>522110 - Commercial Banking</v>
      </c>
      <c r="L229" s="9" t="str">
        <f>_xll.SNL.Clients.Office.Excel.Functions.SPG(A229, "SP_TOPICTAG")</f>
        <v>Consumer Lending; Digital Brokerage; Banking as a Service</v>
      </c>
      <c r="M229" s="5">
        <f>_xll.SNL.Clients.Office.Excel.Functions.SPG(A229, "SP_PCT_SHARES_OWNED_ALL_INSTITUTIONS")</f>
        <v>85.6</v>
      </c>
      <c r="N229" s="9" t="str">
        <f>_xll.SNL.Clients.Office.Excel.Functions.SPG(A229, "RD_CREDIT_RATING_GLOBAL", "Issuer Credit Rating", "Local Currency LT|0")</f>
        <v>BBB+</v>
      </c>
      <c r="O229" s="9" t="str">
        <f>_xll.SNL.Clients.Office.Excel.Functions.SPG(A229, "RD_CWOL_GLOBAL", "Issuer Credit Rating", "Local Currency LT|0")</f>
        <v>Stable</v>
      </c>
      <c r="P229" s="9" t="str">
        <f>_xll.SNL.Clients.Office.Excel.Functions.SPG(A229, "RD_RATING_ACTION_GLOBAL", "Issuer Credit Rating", "Local Currency LT|0")</f>
        <v>CreditWatch/Outlook (04/14/2022)</v>
      </c>
      <c r="Q229" s="10">
        <f>_xll.SNL.Clients.Office.Excel.Functions.SPG(A229, "RD_LAST_REVIEW_DATE_GLOBAL", "Issuer Credit Rating", "Local Currency LT")</f>
        <v>45400</v>
      </c>
      <c r="R229" s="10">
        <f>_xll.SNL.Clients.Office.Excel.Functions.SPG(A229, "RD_CREDIT_RATING_DATE_GLOBAL", "Issuer Credit Rating", "Local Currency LT|0")</f>
        <v>43217</v>
      </c>
      <c r="S229" s="10">
        <f>_xll.SNL.Clients.Office.Excel.Functions.SPG(A229, "RD_CREDIT_WATCH_OUTLOOK_DATE_GLOBAL", "Issuer Credit Rating", "Local Currency LT|0")</f>
        <v>44665</v>
      </c>
    </row>
    <row r="230" spans="1:19" x14ac:dyDescent="0.3">
      <c r="A230" t="s">
        <v>234</v>
      </c>
      <c r="B230" t="str">
        <f>_xll.SNL.Clients.Office.Excel.Functions.SPG(A230,"SP_IPO_DATE")</f>
        <v/>
      </c>
      <c r="C230" s="5">
        <f>_xll.SNL.Clients.Office.Excel.Functions.SPG(A230, "SP_VOLUME_AVG_WEEKLY_TO_SHARES_OUT", , "1M")</f>
        <v>8.1616018191339883</v>
      </c>
      <c r="D230" s="5">
        <f>_xll.SNL.Clients.Office.Excel.Functions.SPG(A230, "SP_VOLUME_AVG_WEEKLY_TO_SHARES_OUT", , "3M")</f>
        <v>7.6387133060036971</v>
      </c>
      <c r="E230" s="5">
        <f>_xll.SNL.Clients.Office.Excel.Functions.SPG(A230, "SP_VOLUME_AVG_DAILY_TO_1YR_AVG_DAILY", , "1M")</f>
        <v>159.63</v>
      </c>
      <c r="F230" s="5">
        <f>_xll.SNL.Clients.Office.Excel.Functions.SPG(A230, "SP_VOLUME_AVG_DAILY_TO_1YR_AVG_DAILY", , "3M")</f>
        <v>149.41</v>
      </c>
      <c r="G230" s="9" t="str">
        <f>_xll.SNL.Clients.Office.Excel.Functions.SPG(A230, "IQ_SECTOR")</f>
        <v>Industrials</v>
      </c>
      <c r="H230" s="9" t="str">
        <f>_xll.SNL.Clients.Office.Excel.Functions.SPG(A230, "IQ_INDUSTRY_GROUP")</f>
        <v>Capital Goods</v>
      </c>
      <c r="I230" s="9" t="str">
        <f>_xll.SNL.Clients.Office.Excel.Functions.SPG(A230, "IQ_INDUSTRY")</f>
        <v>Aerospace and Defense</v>
      </c>
      <c r="J230" s="9" t="str">
        <f>_xll.SNL.Clients.Office.Excel.Functions.SPG(A230, "IQ_PRIMARY_INDUSTRY")</f>
        <v>Aerospace and Defense</v>
      </c>
      <c r="K230" s="9" t="str">
        <f>_xll.SNL.Clients.Office.Excel.Functions.SPG(A230, "NAICS_CODE", "Primary")</f>
        <v>336611 - Ship Building and Repairing</v>
      </c>
      <c r="L230" s="9" t="str">
        <f>_xll.SNL.Clients.Office.Excel.Functions.SPG(A230, "SP_TOPICTAG")</f>
        <v>Disaster Recovery; Fleet Management; Industrial Automation; Marine Transportation; Simulation; Conventional Nuclear; Passenger Aircraft Manufacturing</v>
      </c>
      <c r="M230" s="5">
        <f>_xll.SNL.Clients.Office.Excel.Functions.SPG(A230, "SP_PCT_SHARES_OWNED_ALL_INSTITUTIONS")</f>
        <v>94.86</v>
      </c>
      <c r="N230" s="9" t="str">
        <f>_xll.SNL.Clients.Office.Excel.Functions.SPG(A230, "RD_CREDIT_RATING_GLOBAL", "Issuer Credit Rating", "Local Currency LT|0")</f>
        <v>BBB-</v>
      </c>
      <c r="O230" s="9" t="str">
        <f>_xll.SNL.Clients.Office.Excel.Functions.SPG(A230, "RD_CWOL_GLOBAL", "Issuer Credit Rating", "Local Currency LT|0")</f>
        <v>Negative</v>
      </c>
      <c r="P230" s="9" t="str">
        <f>_xll.SNL.Clients.Office.Excel.Functions.SPG(A230, "RD_RATING_ACTION_GLOBAL", "Issuer Credit Rating", "Local Currency LT|0")</f>
        <v>CreditWatch/Outlook (11/07/2024)</v>
      </c>
      <c r="Q230" s="10">
        <f>_xll.SNL.Clients.Office.Excel.Functions.SPG(A230, "RD_LAST_REVIEW_DATE_GLOBAL", "Issuer Credit Rating", "Local Currency LT")</f>
        <v>45603</v>
      </c>
      <c r="R230" s="10">
        <f>_xll.SNL.Clients.Office.Excel.Functions.SPG(A230, "RD_CREDIT_RATING_DATE_GLOBAL", "Issuer Credit Rating", "Local Currency LT|0")</f>
        <v>44243</v>
      </c>
      <c r="S230" s="10">
        <f>_xll.SNL.Clients.Office.Excel.Functions.SPG(A230, "RD_CREDIT_WATCH_OUTLOOK_DATE_GLOBAL", "Issuer Credit Rating", "Local Currency LT|0")</f>
        <v>45603</v>
      </c>
    </row>
    <row r="231" spans="1:19" x14ac:dyDescent="0.3">
      <c r="A231" t="s">
        <v>235</v>
      </c>
      <c r="B231" t="str">
        <f>_xll.SNL.Clients.Office.Excel.Functions.SPG(A231,"SP_IPO_DATE")</f>
        <v/>
      </c>
      <c r="C231" s="5">
        <f>_xll.SNL.Clients.Office.Excel.Functions.SPG(A231, "SP_VOLUME_AVG_WEEKLY_TO_SHARES_OUT", , "1M")</f>
        <v>3.5099911754666451</v>
      </c>
      <c r="D231" s="5">
        <f>_xll.SNL.Clients.Office.Excel.Functions.SPG(A231, "SP_VOLUME_AVG_WEEKLY_TO_SHARES_OUT", , "3M")</f>
        <v>3.6276308699749271</v>
      </c>
      <c r="E231" s="5">
        <f>_xll.SNL.Clients.Office.Excel.Functions.SPG(A231, "SP_VOLUME_AVG_DAILY_TO_1YR_AVG_DAILY", , "1M")</f>
        <v>107.15</v>
      </c>
      <c r="F231" s="5">
        <f>_xll.SNL.Clients.Office.Excel.Functions.SPG(A231, "SP_VOLUME_AVG_DAILY_TO_1YR_AVG_DAILY", , "3M")</f>
        <v>110.74</v>
      </c>
      <c r="G231" s="9" t="str">
        <f>_xll.SNL.Clients.Office.Excel.Functions.SPG(A231, "IQ_SECTOR")</f>
        <v>Industrials</v>
      </c>
      <c r="H231" s="9" t="str">
        <f>_xll.SNL.Clients.Office.Excel.Functions.SPG(A231, "IQ_INDUSTRY_GROUP")</f>
        <v>Capital Goods</v>
      </c>
      <c r="I231" s="9" t="str">
        <f>_xll.SNL.Clients.Office.Excel.Functions.SPG(A231, "IQ_INDUSTRY")</f>
        <v>Machinery</v>
      </c>
      <c r="J231" s="9" t="str">
        <f>_xll.SNL.Clients.Office.Excel.Functions.SPG(A231, "IQ_PRIMARY_INDUSTRY")</f>
        <v>Industrial Machinery and Supplies and Components</v>
      </c>
      <c r="K231" s="9" t="str">
        <f>_xll.SNL.Clients.Office.Excel.Functions.SPG(A231, "NAICS_CODE", "Primary")</f>
        <v>333914 - Measuring, Dispensing, and Other Pumping Equipment Manufacturing</v>
      </c>
      <c r="L231" s="9" t="str">
        <f>_xll.SNL.Clients.Office.Excel.Functions.SPG(A231, "SP_TOPICTAG")</f>
        <v>Environmental Engineering; Industrial Automation; Sensors; Water Purification; Process Automation</v>
      </c>
      <c r="M231" s="5">
        <f>_xll.SNL.Clients.Office.Excel.Functions.SPG(A231, "SP_PCT_SHARES_OWNED_ALL_INSTITUTIONS")</f>
        <v>100.23</v>
      </c>
      <c r="N231" s="9" t="str">
        <f>_xll.SNL.Clients.Office.Excel.Functions.SPG(A231, "RD_CREDIT_RATING_GLOBAL", "Issuer Credit Rating", "Local Currency LT|0")</f>
        <v>BBB</v>
      </c>
      <c r="O231" s="9" t="str">
        <f>_xll.SNL.Clients.Office.Excel.Functions.SPG(A231, "RD_CWOL_GLOBAL", "Issuer Credit Rating", "Local Currency LT|0")</f>
        <v>Stable</v>
      </c>
      <c r="P231" s="9" t="str">
        <f>_xll.SNL.Clients.Office.Excel.Functions.SPG(A231, "RD_RATING_ACTION_GLOBAL", "Issuer Credit Rating", "Local Currency LT|0")</f>
        <v>Upgrade | CreditWatch/Outlook (03/27/2003)</v>
      </c>
      <c r="Q231" s="10">
        <f>_xll.SNL.Clients.Office.Excel.Functions.SPG(A231, "RD_LAST_REVIEW_DATE_GLOBAL", "Issuer Credit Rating", "Local Currency LT")</f>
        <v>45553</v>
      </c>
      <c r="R231" s="10">
        <f>_xll.SNL.Clients.Office.Excel.Functions.SPG(A231, "RD_CREDIT_RATING_DATE_GLOBAL", "Issuer Credit Rating", "Local Currency LT|0")</f>
        <v>37707.041666666664</v>
      </c>
      <c r="S231" s="10">
        <f>_xll.SNL.Clients.Office.Excel.Functions.SPG(A231, "RD_CREDIT_WATCH_OUTLOOK_DATE_GLOBAL", "Issuer Credit Rating", "Local Currency LT|0")</f>
        <v>37707.041666666664</v>
      </c>
    </row>
    <row r="232" spans="1:19" x14ac:dyDescent="0.3">
      <c r="A232" t="s">
        <v>236</v>
      </c>
      <c r="B232" s="10">
        <f>_xll.SNL.Clients.Office.Excel.Functions.SPG(A232,"SP_IPO_DATE")</f>
        <v>33410</v>
      </c>
      <c r="C232" s="5">
        <f>_xll.SNL.Clients.Office.Excel.Functions.SPG(A232, "SP_VOLUME_AVG_WEEKLY_TO_SHARES_OUT", , "1M")</f>
        <v>4.8031323783948237</v>
      </c>
      <c r="D232" s="5">
        <f>_xll.SNL.Clients.Office.Excel.Functions.SPG(A232, "SP_VOLUME_AVG_WEEKLY_TO_SHARES_OUT", , "3M")</f>
        <v>4.000498897626497</v>
      </c>
      <c r="E232" s="5">
        <f>_xll.SNL.Clients.Office.Excel.Functions.SPG(A232, "SP_VOLUME_AVG_DAILY_TO_1YR_AVG_DAILY", , "1M")</f>
        <v>146.5</v>
      </c>
      <c r="F232" s="5">
        <f>_xll.SNL.Clients.Office.Excel.Functions.SPG(A232, "SP_VOLUME_AVG_DAILY_TO_1YR_AVG_DAILY", , "3M")</f>
        <v>122.02</v>
      </c>
      <c r="G232" s="9" t="str">
        <f>_xll.SNL.Clients.Office.Excel.Functions.SPG(A232, "IQ_SECTOR")</f>
        <v>Health Care</v>
      </c>
      <c r="H232" s="9" t="str">
        <f>_xll.SNL.Clients.Office.Excel.Functions.SPG(A232, "IQ_INDUSTRY_GROUP")</f>
        <v>Health Care Equipment and Services</v>
      </c>
      <c r="I232" s="9" t="str">
        <f>_xll.SNL.Clients.Office.Excel.Functions.SPG(A232, "IQ_INDUSTRY")</f>
        <v>Health Care Equipment and Supplies</v>
      </c>
      <c r="J232" s="9" t="str">
        <f>_xll.SNL.Clients.Office.Excel.Functions.SPG(A232, "IQ_PRIMARY_INDUSTRY")</f>
        <v>Health Care Equipment</v>
      </c>
      <c r="K232" s="9" t="str">
        <f>_xll.SNL.Clients.Office.Excel.Functions.SPG(A232, "NAICS_CODE", "Primary")</f>
        <v>339112 - Surgical and Medical Instrument Manufacturing</v>
      </c>
      <c r="L232" s="9" t="str">
        <f>_xll.SNL.Clients.Office.Excel.Functions.SPG(A232, "SP_TOPICTAG")</f>
        <v>Livestock; Cloud Storage; Infectious Diseases; Pet Care</v>
      </c>
      <c r="M232" s="5">
        <f>_xll.SNL.Clients.Office.Excel.Functions.SPG(A232, "SP_PCT_SHARES_OWNED_ALL_INSTITUTIONS")</f>
        <v>91.78</v>
      </c>
      <c r="N232" s="9" t="str">
        <f>_xll.SNL.Clients.Office.Excel.Functions.SPG(A232, "RD_CREDIT_RATING_GLOBAL", "Issuer Credit Rating", "Local Currency LT|0")</f>
        <v/>
      </c>
      <c r="O232" s="9" t="str">
        <f>_xll.SNL.Clients.Office.Excel.Functions.SPG(A232, "RD_CWOL_GLOBAL", "Issuer Credit Rating", "Local Currency LT|0")</f>
        <v/>
      </c>
      <c r="P232" s="9" t="str">
        <f>_xll.SNL.Clients.Office.Excel.Functions.SPG(A232, "RD_RATING_ACTION_GLOBAL", "Issuer Credit Rating", "Local Currency LT|0")</f>
        <v/>
      </c>
      <c r="Q232" s="10" t="str">
        <f>_xll.SNL.Clients.Office.Excel.Functions.SPG(A232, "RD_LAST_REVIEW_DATE_GLOBAL", "Issuer Credit Rating", "Local Currency LT")</f>
        <v/>
      </c>
      <c r="R232" s="10" t="str">
        <f>_xll.SNL.Clients.Office.Excel.Functions.SPG(A232, "RD_CREDIT_RATING_DATE_GLOBAL", "Issuer Credit Rating", "Local Currency LT|0")</f>
        <v/>
      </c>
      <c r="S232" s="10" t="str">
        <f>_xll.SNL.Clients.Office.Excel.Functions.SPG(A232, "RD_CREDIT_WATCH_OUTLOOK_DATE_GLOBAL", "Issuer Credit Rating", "Local Currency LT|0")</f>
        <v/>
      </c>
    </row>
    <row r="233" spans="1:19" x14ac:dyDescent="0.3">
      <c r="A233" t="s">
        <v>237</v>
      </c>
      <c r="B233" t="str">
        <f>_xll.SNL.Clients.Office.Excel.Functions.SPG(A233,"SP_IPO_DATE")</f>
        <v/>
      </c>
      <c r="C233" s="5">
        <f>_xll.SNL.Clients.Office.Excel.Functions.SPG(A233, "SP_VOLUME_AVG_WEEKLY_TO_SHARES_OUT", , "1M")</f>
        <v>1.7394314095431604</v>
      </c>
      <c r="D233" s="5">
        <f>_xll.SNL.Clients.Office.Excel.Functions.SPG(A233, "SP_VOLUME_AVG_WEEKLY_TO_SHARES_OUT", , "3M")</f>
        <v>1.5442584359262859</v>
      </c>
      <c r="E233" s="5">
        <f>_xll.SNL.Clients.Office.Excel.Functions.SPG(A233, "SP_VOLUME_AVG_DAILY_TO_1YR_AVG_DAILY", , "1M")</f>
        <v>101.16</v>
      </c>
      <c r="F233" s="5">
        <f>_xll.SNL.Clients.Office.Excel.Functions.SPG(A233, "SP_VOLUME_AVG_DAILY_TO_1YR_AVG_DAILY", , "3M")</f>
        <v>89.81</v>
      </c>
      <c r="G233" s="9" t="str">
        <f>_xll.SNL.Clients.Office.Excel.Functions.SPG(A233, "IQ_SECTOR")</f>
        <v>Industrials</v>
      </c>
      <c r="H233" s="9" t="str">
        <f>_xll.SNL.Clients.Office.Excel.Functions.SPG(A233, "IQ_INDUSTRY_GROUP")</f>
        <v>Capital Goods</v>
      </c>
      <c r="I233" s="9" t="str">
        <f>_xll.SNL.Clients.Office.Excel.Functions.SPG(A233, "IQ_INDUSTRY")</f>
        <v>Machinery</v>
      </c>
      <c r="J233" s="9" t="str">
        <f>_xll.SNL.Clients.Office.Excel.Functions.SPG(A233, "IQ_PRIMARY_INDUSTRY")</f>
        <v>Industrial Machinery and Supplies and Components</v>
      </c>
      <c r="K233" s="9" t="str">
        <f>_xll.SNL.Clients.Office.Excel.Functions.SPG(A233, "NAICS_CODE", "Primary")</f>
        <v>3339 - Other General Purpose Machinery Manufacturing</v>
      </c>
      <c r="L233" s="9" t="str">
        <f>_xll.SNL.Clients.Office.Excel.Functions.SPG(A233, "SP_TOPICTAG")</f>
        <v>Home Improvement; Industrial Automation</v>
      </c>
      <c r="M233" s="5">
        <f>_xll.SNL.Clients.Office.Excel.Functions.SPG(A233, "SP_PCT_SHARES_OWNED_ALL_INSTITUTIONS")</f>
        <v>83.11</v>
      </c>
      <c r="N233" s="9" t="str">
        <f>_xll.SNL.Clients.Office.Excel.Functions.SPG(A233, "RD_CREDIT_RATING_GLOBAL", "Issuer Credit Rating", "Local Currency LT|0")</f>
        <v>A+</v>
      </c>
      <c r="O233" s="9" t="str">
        <f>_xll.SNL.Clients.Office.Excel.Functions.SPG(A233, "RD_CWOL_GLOBAL", "Issuer Credit Rating", "Local Currency LT|0")</f>
        <v>Stable</v>
      </c>
      <c r="P233" s="9" t="str">
        <f>_xll.SNL.Clients.Office.Excel.Functions.SPG(A233, "RD_RATING_ACTION_GLOBAL", "Issuer Credit Rating", "Local Currency LT|0")</f>
        <v>CreditWatch/Outlook (03/25/2010)</v>
      </c>
      <c r="Q233" s="10">
        <f>_xll.SNL.Clients.Office.Excel.Functions.SPG(A233, "RD_LAST_REVIEW_DATE_GLOBAL", "Issuer Credit Rating", "Local Currency LT")</f>
        <v>45621</v>
      </c>
      <c r="R233" s="10">
        <f>_xll.SNL.Clients.Office.Excel.Functions.SPG(A233, "RD_CREDIT_RATING_DATE_GLOBAL", "Issuer Credit Rating", "Local Currency LT|0")</f>
        <v>39882</v>
      </c>
      <c r="S233" s="10">
        <f>_xll.SNL.Clients.Office.Excel.Functions.SPG(A233, "RD_CREDIT_WATCH_OUTLOOK_DATE_GLOBAL", "Issuer Credit Rating", "Local Currency LT|0")</f>
        <v>40262</v>
      </c>
    </row>
    <row r="234" spans="1:19" x14ac:dyDescent="0.3">
      <c r="A234" t="s">
        <v>238</v>
      </c>
      <c r="B234" t="str">
        <f>_xll.SNL.Clients.Office.Excel.Functions.SPG(A234,"SP_IPO_DATE")</f>
        <v/>
      </c>
      <c r="C234" s="5">
        <f>_xll.SNL.Clients.Office.Excel.Functions.SPG(A234, "SP_VOLUME_AVG_WEEKLY_TO_SHARES_OUT", , "1M")</f>
        <v>3.8784522189446307</v>
      </c>
      <c r="D234" s="5">
        <f>_xll.SNL.Clients.Office.Excel.Functions.SPG(A234, "SP_VOLUME_AVG_WEEKLY_TO_SHARES_OUT", , "3M")</f>
        <v>4.9412323214634108</v>
      </c>
      <c r="E234" s="5">
        <f>_xll.SNL.Clients.Office.Excel.Functions.SPG(A234, "SP_VOLUME_AVG_DAILY_TO_1YR_AVG_DAILY", , "1M")</f>
        <v>64.5</v>
      </c>
      <c r="F234" s="5">
        <f>_xll.SNL.Clients.Office.Excel.Functions.SPG(A234, "SP_VOLUME_AVG_DAILY_TO_1YR_AVG_DAILY", , "3M")</f>
        <v>82.18</v>
      </c>
      <c r="G234" s="9" t="str">
        <f>_xll.SNL.Clients.Office.Excel.Functions.SPG(A234, "IQ_SECTOR")</f>
        <v>Health Care</v>
      </c>
      <c r="H234" s="9" t="str">
        <f>_xll.SNL.Clients.Office.Excel.Functions.SPG(A234, "IQ_INDUSTRY_GROUP")</f>
        <v>Pharmaceuticals, Biotechnology and Life Sciences</v>
      </c>
      <c r="I234" s="9" t="str">
        <f>_xll.SNL.Clients.Office.Excel.Functions.SPG(A234, "IQ_INDUSTRY")</f>
        <v>Biotechnology</v>
      </c>
      <c r="J234" s="9" t="str">
        <f>_xll.SNL.Clients.Office.Excel.Functions.SPG(A234, "IQ_PRIMARY_INDUSTRY")</f>
        <v>Biotechnology</v>
      </c>
      <c r="K234" s="9" t="str">
        <f>_xll.SNL.Clients.Office.Excel.Functions.SPG(A234, "NAICS_CODE", "Primary")</f>
        <v>325414 - Biological Product (except Diagnostic) Manufacturing</v>
      </c>
      <c r="L234" s="9" t="str">
        <f>_xll.SNL.Clients.Office.Excel.Functions.SPG(A234, "SP_TOPICTAG")</f>
        <v>Genetics; Dermatology; Hematology; Immunology; Inflammation; Oncology; Respiratory</v>
      </c>
      <c r="M234" s="5">
        <f>_xll.SNL.Clients.Office.Excel.Functions.SPG(A234, "SP_PCT_SHARES_OWNED_ALL_INSTITUTIONS")</f>
        <v>80.569999999999993</v>
      </c>
      <c r="N234" s="9" t="str">
        <f>_xll.SNL.Clients.Office.Excel.Functions.SPG(A234, "RD_CREDIT_RATING_GLOBAL", "Issuer Credit Rating", "Local Currency LT|0")</f>
        <v>NR</v>
      </c>
      <c r="O234" s="9" t="str">
        <f>_xll.SNL.Clients.Office.Excel.Functions.SPG(A234, "RD_CWOL_GLOBAL", "Issuer Credit Rating", "Local Currency LT|0")</f>
        <v>NR</v>
      </c>
      <c r="P234" s="9" t="str">
        <f>_xll.SNL.Clients.Office.Excel.Functions.SPG(A234, "RD_RATING_ACTION_GLOBAL", "Issuer Credit Rating", "Local Currency LT|0")</f>
        <v>Not Rated | CreditWatch/Outlook (12/30/2002)</v>
      </c>
      <c r="Q234" s="10" t="str">
        <f>_xll.SNL.Clients.Office.Excel.Functions.SPG(A234, "RD_LAST_REVIEW_DATE_GLOBAL", "Issuer Credit Rating", "Local Currency LT")</f>
        <v/>
      </c>
      <c r="R234" s="10">
        <f>_xll.SNL.Clients.Office.Excel.Functions.SPG(A234, "RD_CREDIT_RATING_DATE_GLOBAL", "Issuer Credit Rating", "Local Currency LT|0")</f>
        <v>37620</v>
      </c>
      <c r="S234" s="10">
        <f>_xll.SNL.Clients.Office.Excel.Functions.SPG(A234, "RD_CREDIT_WATCH_OUTLOOK_DATE_GLOBAL", "Issuer Credit Rating", "Local Currency LT|0")</f>
        <v>37620</v>
      </c>
    </row>
    <row r="235" spans="1:19" x14ac:dyDescent="0.3">
      <c r="A235" t="s">
        <v>239</v>
      </c>
      <c r="B235" s="10">
        <f>_xll.SNL.Clients.Office.Excel.Functions.SPG(A235,"SP_IPO_DATE")</f>
        <v>42866</v>
      </c>
      <c r="C235" s="5">
        <f>_xll.SNL.Clients.Office.Excel.Functions.SPG(A235, "SP_VOLUME_AVG_WEEKLY_TO_SHARES_OUT", , "1M")</f>
        <v>2.7686848208738621</v>
      </c>
      <c r="D235" s="5">
        <f>_xll.SNL.Clients.Office.Excel.Functions.SPG(A235, "SP_VOLUME_AVG_WEEKLY_TO_SHARES_OUT", , "3M")</f>
        <v>2.5658209028635381</v>
      </c>
      <c r="E235" s="5">
        <f>_xll.SNL.Clients.Office.Excel.Functions.SPG(A235, "SP_VOLUME_AVG_DAILY_TO_1YR_AVG_DAILY", , "1M")</f>
        <v>92.29</v>
      </c>
      <c r="F235" s="5">
        <f>_xll.SNL.Clients.Office.Excel.Functions.SPG(A235, "SP_VOLUME_AVG_DAILY_TO_1YR_AVG_DAILY", , "3M")</f>
        <v>85.53</v>
      </c>
      <c r="G235" s="9" t="str">
        <f>_xll.SNL.Clients.Office.Excel.Functions.SPG(A235, "IQ_SECTOR")</f>
        <v>Industrials</v>
      </c>
      <c r="H235" s="9" t="str">
        <f>_xll.SNL.Clients.Office.Excel.Functions.SPG(A235, "IQ_INDUSTRY_GROUP")</f>
        <v>Capital Goods</v>
      </c>
      <c r="I235" s="9" t="str">
        <f>_xll.SNL.Clients.Office.Excel.Functions.SPG(A235, "IQ_INDUSTRY")</f>
        <v>Machinery</v>
      </c>
      <c r="J235" s="9" t="str">
        <f>_xll.SNL.Clients.Office.Excel.Functions.SPG(A235, "IQ_PRIMARY_INDUSTRY")</f>
        <v>Industrial Machinery and Supplies and Components</v>
      </c>
      <c r="K235" s="9" t="str">
        <f>_xll.SNL.Clients.Office.Excel.Functions.SPG(A235, "NAICS_CODE", "Primary")</f>
        <v>3339 - Other General Purpose Machinery Manufacturing</v>
      </c>
      <c r="L235" s="9" t="str">
        <f>_xll.SNL.Clients.Office.Excel.Functions.SPG(A235, "SP_TOPICTAG")</f>
        <v>Environmental Engineering; Industrial Automation; Pollution Control; Process Automation</v>
      </c>
      <c r="M235" s="5">
        <f>_xll.SNL.Clients.Office.Excel.Functions.SPG(A235, "SP_PCT_SHARES_OWNED_ALL_INSTITUTIONS")</f>
        <v>100.96</v>
      </c>
      <c r="N235" s="9" t="str">
        <f>_xll.SNL.Clients.Office.Excel.Functions.SPG(A235, "RD_CREDIT_RATING_GLOBAL", "Issuer Credit Rating", "Local Currency LT|0")</f>
        <v>BBB</v>
      </c>
      <c r="O235" s="9" t="str">
        <f>_xll.SNL.Clients.Office.Excel.Functions.SPG(A235, "RD_CWOL_GLOBAL", "Issuer Credit Rating", "Local Currency LT|0")</f>
        <v>Stable</v>
      </c>
      <c r="P235" s="9" t="str">
        <f>_xll.SNL.Clients.Office.Excel.Functions.SPG(A235, "RD_RATING_ACTION_GLOBAL", "Issuer Credit Rating", "Local Currency LT|0")</f>
        <v>Upgrade | CreditWatch/Outlook (05/06/2024)</v>
      </c>
      <c r="Q235" s="10">
        <f>_xll.SNL.Clients.Office.Excel.Functions.SPG(A235, "RD_LAST_REVIEW_DATE_GLOBAL", "Issuer Credit Rating", "Local Currency LT")</f>
        <v>45418</v>
      </c>
      <c r="R235" s="10">
        <f>_xll.SNL.Clients.Office.Excel.Functions.SPG(A235, "RD_CREDIT_RATING_DATE_GLOBAL", "Issuer Credit Rating", "Local Currency LT|0")</f>
        <v>45418</v>
      </c>
      <c r="S235" s="10">
        <f>_xll.SNL.Clients.Office.Excel.Functions.SPG(A235, "RD_CREDIT_WATCH_OUTLOOK_DATE_GLOBAL", "Issuer Credit Rating", "Local Currency LT|0")</f>
        <v>45418</v>
      </c>
    </row>
    <row r="236" spans="1:19" x14ac:dyDescent="0.3">
      <c r="A236" t="s">
        <v>240</v>
      </c>
      <c r="B236" s="10">
        <f>_xll.SNL.Clients.Office.Excel.Functions.SPG(A236,"SP_IPO_DATE")</f>
        <v>39216</v>
      </c>
      <c r="C236" s="5">
        <f>_xll.SNL.Clients.Office.Excel.Functions.SPG(A236, "SP_VOLUME_AVG_WEEKLY_TO_SHARES_OUT", , "1M")</f>
        <v>3.8213904232862874</v>
      </c>
      <c r="D236" s="5">
        <f>_xll.SNL.Clients.Office.Excel.Functions.SPG(A236, "SP_VOLUME_AVG_WEEKLY_TO_SHARES_OUT", , "3M")</f>
        <v>4.0503684769659749</v>
      </c>
      <c r="E236" s="5">
        <f>_xll.SNL.Clients.Office.Excel.Functions.SPG(A236, "SP_VOLUME_AVG_DAILY_TO_1YR_AVG_DAILY", , "1M")</f>
        <v>74.239999999999995</v>
      </c>
      <c r="F236" s="5">
        <f>_xll.SNL.Clients.Office.Excel.Functions.SPG(A236, "SP_VOLUME_AVG_DAILY_TO_1YR_AVG_DAILY", , "3M")</f>
        <v>78.69</v>
      </c>
      <c r="G236" s="9" t="str">
        <f>_xll.SNL.Clients.Office.Excel.Functions.SPG(A236, "IQ_SECTOR")</f>
        <v>Health Care</v>
      </c>
      <c r="H236" s="9" t="str">
        <f>_xll.SNL.Clients.Office.Excel.Functions.SPG(A236, "IQ_INDUSTRY_GROUP")</f>
        <v>Health Care Equipment and Services</v>
      </c>
      <c r="I236" s="9" t="str">
        <f>_xll.SNL.Clients.Office.Excel.Functions.SPG(A236, "IQ_INDUSTRY")</f>
        <v>Health Care Equipment and Supplies</v>
      </c>
      <c r="J236" s="9" t="str">
        <f>_xll.SNL.Clients.Office.Excel.Functions.SPG(A236, "IQ_PRIMARY_INDUSTRY")</f>
        <v>Health Care Equipment</v>
      </c>
      <c r="K236" s="9" t="str">
        <f>_xll.SNL.Clients.Office.Excel.Functions.SPG(A236, "NAICS_CODE", "Primary")</f>
        <v>334510 - Electromedical and Electrotherapeutic Apparatus Manufacturing</v>
      </c>
      <c r="L236" s="9" t="str">
        <f>_xll.SNL.Clients.Office.Excel.Functions.SPG(A236, "SP_TOPICTAG")</f>
        <v>Health Diagnostics; MHealth; Wearables; Cloud Storage; Diabetes</v>
      </c>
      <c r="M236" s="5">
        <f>_xll.SNL.Clients.Office.Excel.Functions.SPG(A236, "SP_PCT_SHARES_OWNED_ALL_INSTITUTIONS")</f>
        <v>103.59</v>
      </c>
      <c r="N236" s="9" t="str">
        <f>_xll.SNL.Clients.Office.Excel.Functions.SPG(A236, "RD_CREDIT_RATING_GLOBAL", "Issuer Credit Rating", "Local Currency LT|0")</f>
        <v>BB-</v>
      </c>
      <c r="O236" s="9" t="str">
        <f>_xll.SNL.Clients.Office.Excel.Functions.SPG(A236, "RD_CWOL_GLOBAL", "Issuer Credit Rating", "Local Currency LT|0")</f>
        <v>Stable</v>
      </c>
      <c r="P236" s="9" t="str">
        <f>_xll.SNL.Clients.Office.Excel.Functions.SPG(A236, "RD_RATING_ACTION_GLOBAL", "Issuer Credit Rating", "Local Currency LT|0")</f>
        <v>Upgrade | CreditWatch/Outlook (11/19/2024)</v>
      </c>
      <c r="Q236" s="10">
        <f>_xll.SNL.Clients.Office.Excel.Functions.SPG(A236, "RD_LAST_REVIEW_DATE_GLOBAL", "Issuer Credit Rating", "Local Currency LT")</f>
        <v>45617</v>
      </c>
      <c r="R236" s="10">
        <f>_xll.SNL.Clients.Office.Excel.Functions.SPG(A236, "RD_CREDIT_RATING_DATE_GLOBAL", "Issuer Credit Rating", "Local Currency LT|0")</f>
        <v>45615</v>
      </c>
      <c r="S236" s="10">
        <f>_xll.SNL.Clients.Office.Excel.Functions.SPG(A236, "RD_CREDIT_WATCH_OUTLOOK_DATE_GLOBAL", "Issuer Credit Rating", "Local Currency LT|0")</f>
        <v>45615</v>
      </c>
    </row>
    <row r="237" spans="1:19" x14ac:dyDescent="0.3">
      <c r="A237" t="s">
        <v>241</v>
      </c>
      <c r="B237" t="str">
        <f>_xll.SNL.Clients.Office.Excel.Functions.SPG(A237,"SP_IPO_DATE")</f>
        <v/>
      </c>
      <c r="C237" s="5">
        <f>_xll.SNL.Clients.Office.Excel.Functions.SPG(A237, "SP_VOLUME_AVG_WEEKLY_TO_SHARES_OUT", , "1M")</f>
        <v>8.5771275156713962</v>
      </c>
      <c r="D237" s="5">
        <f>_xll.SNL.Clients.Office.Excel.Functions.SPG(A237, "SP_VOLUME_AVG_WEEKLY_TO_SHARES_OUT", , "3M")</f>
        <v>8.2496488266408416</v>
      </c>
      <c r="E237" s="5">
        <f>_xll.SNL.Clients.Office.Excel.Functions.SPG(A237, "SP_VOLUME_AVG_DAILY_TO_1YR_AVG_DAILY", , "1M")</f>
        <v>115.4</v>
      </c>
      <c r="F237" s="5">
        <f>_xll.SNL.Clients.Office.Excel.Functions.SPG(A237, "SP_VOLUME_AVG_DAILY_TO_1YR_AVG_DAILY", , "3M")</f>
        <v>110.99</v>
      </c>
      <c r="G237" s="9" t="str">
        <f>_xll.SNL.Clients.Office.Excel.Functions.SPG(A237, "IQ_SECTOR")</f>
        <v>Information Technology</v>
      </c>
      <c r="H237" s="9" t="str">
        <f>_xll.SNL.Clients.Office.Excel.Functions.SPG(A237, "IQ_INDUSTRY_GROUP")</f>
        <v>Semiconductors and Semiconductor Equipment</v>
      </c>
      <c r="I237" s="9" t="str">
        <f>_xll.SNL.Clients.Office.Excel.Functions.SPG(A237, "IQ_INDUSTRY")</f>
        <v>Semiconductors and Semiconductor Equipment</v>
      </c>
      <c r="J237" s="9" t="str">
        <f>_xll.SNL.Clients.Office.Excel.Functions.SPG(A237, "IQ_PRIMARY_INDUSTRY")</f>
        <v>Semiconductors</v>
      </c>
      <c r="K237" s="9" t="str">
        <f>_xll.SNL.Clients.Office.Excel.Functions.SPG(A237, "NAICS_CODE", "Primary")</f>
        <v>334413 - Semiconductor and Related Device Manufacturing</v>
      </c>
      <c r="L237" s="9" t="str">
        <f>_xll.SNL.Clients.Office.Excel.Functions.SPG(A237, "SP_TOPICTAG")</f>
        <v>Computer Vision; Machine Learning; Cloud Infrastructure; Edge Computing; Data Center Technology; Artificial Intelligence; 5G; Utility Scale Solar</v>
      </c>
      <c r="M237" s="5">
        <f>_xll.SNL.Clients.Office.Excel.Functions.SPG(A237, "SP_PCT_SHARES_OWNED_ALL_INSTITUTIONS")</f>
        <v>61.78</v>
      </c>
      <c r="N237" s="9" t="str">
        <f>_xll.SNL.Clients.Office.Excel.Functions.SPG(A237, "RD_CREDIT_RATING_GLOBAL", "Issuer Credit Rating", "Local Currency LT|0")</f>
        <v>BBB</v>
      </c>
      <c r="O237" s="9" t="str">
        <f>_xll.SNL.Clients.Office.Excel.Functions.SPG(A237, "RD_CWOL_GLOBAL", "Issuer Credit Rating", "Local Currency LT|0")</f>
        <v>Stable</v>
      </c>
      <c r="P237" s="9" t="str">
        <f>_xll.SNL.Clients.Office.Excel.Functions.SPG(A237, "RD_RATING_ACTION_GLOBAL", "Issuer Credit Rating", "Local Currency LT|0")</f>
        <v>Downgrade | CreditWatch/Outlook (12/10/2024)</v>
      </c>
      <c r="Q237" s="10">
        <f>_xll.SNL.Clients.Office.Excel.Functions.SPG(A237, "RD_LAST_REVIEW_DATE_GLOBAL", "Issuer Credit Rating", "Local Currency LT")</f>
        <v>45636</v>
      </c>
      <c r="R237" s="10">
        <f>_xll.SNL.Clients.Office.Excel.Functions.SPG(A237, "RD_CREDIT_RATING_DATE_GLOBAL", "Issuer Credit Rating", "Local Currency LT|0")</f>
        <v>45636</v>
      </c>
      <c r="S237" s="10">
        <f>_xll.SNL.Clients.Office.Excel.Functions.SPG(A237, "RD_CREDIT_WATCH_OUTLOOK_DATE_GLOBAL", "Issuer Credit Rating", "Local Currency LT|0")</f>
        <v>45636</v>
      </c>
    </row>
    <row r="238" spans="1:19" x14ac:dyDescent="0.3">
      <c r="A238" t="s">
        <v>242</v>
      </c>
      <c r="B238" s="10">
        <f>_xll.SNL.Clients.Office.Excel.Functions.SPG(A238,"SP_IPO_DATE")</f>
        <v>38671</v>
      </c>
      <c r="C238" s="5">
        <f>_xll.SNL.Clients.Office.Excel.Functions.SPG(A238, "SP_VOLUME_AVG_WEEKLY_TO_SHARES_OUT", , "1M")</f>
        <v>2.8427704915595862</v>
      </c>
      <c r="D238" s="5">
        <f>_xll.SNL.Clients.Office.Excel.Functions.SPG(A238, "SP_VOLUME_AVG_WEEKLY_TO_SHARES_OUT", , "3M")</f>
        <v>2.6446018146989285</v>
      </c>
      <c r="E238" s="5">
        <f>_xll.SNL.Clients.Office.Excel.Functions.SPG(A238, "SP_VOLUME_AVG_DAILY_TO_1YR_AVG_DAILY", , "1M")</f>
        <v>120.7</v>
      </c>
      <c r="F238" s="5">
        <f>_xll.SNL.Clients.Office.Excel.Functions.SPG(A238, "SP_VOLUME_AVG_DAILY_TO_1YR_AVG_DAILY", , "3M")</f>
        <v>112.28</v>
      </c>
      <c r="G238" s="9" t="str">
        <f>_xll.SNL.Clients.Office.Excel.Functions.SPG(A238, "IQ_SECTOR")</f>
        <v>Financials</v>
      </c>
      <c r="H238" s="9" t="str">
        <f>_xll.SNL.Clients.Office.Excel.Functions.SPG(A238, "IQ_INDUSTRY_GROUP")</f>
        <v>Financial Services</v>
      </c>
      <c r="I238" s="9" t="str">
        <f>_xll.SNL.Clients.Office.Excel.Functions.SPG(A238, "IQ_INDUSTRY")</f>
        <v>Capital Markets</v>
      </c>
      <c r="J238" s="9" t="str">
        <f>_xll.SNL.Clients.Office.Excel.Functions.SPG(A238, "IQ_PRIMARY_INDUSTRY")</f>
        <v>Financial Exchanges and Data</v>
      </c>
      <c r="K238" s="9" t="str">
        <f>_xll.SNL.Clients.Office.Excel.Functions.SPG(A238, "NAICS_CODE", "Primary")</f>
        <v>523210 - Securities and Commodity Exchanges</v>
      </c>
      <c r="L238" s="9" t="str">
        <f>_xll.SNL.Clients.Office.Excel.Functions.SPG(A238, "SP_TOPICTAG")</f>
        <v>Data Integration; Fintech; Data Protection; Cloud Data Services; Cloud Infrastructure; Process Automation; Digital Brokerage</v>
      </c>
      <c r="M238" s="5">
        <f>_xll.SNL.Clients.Office.Excel.Functions.SPG(A238, "SP_PCT_SHARES_OWNED_ALL_INSTITUTIONS")</f>
        <v>94.29</v>
      </c>
      <c r="N238" s="9" t="str">
        <f>_xll.SNL.Clients.Office.Excel.Functions.SPG(A238, "RD_CREDIT_RATING_GLOBAL", "Issuer Credit Rating", "Local Currency LT|0")</f>
        <v>A-</v>
      </c>
      <c r="O238" s="9" t="str">
        <f>_xll.SNL.Clients.Office.Excel.Functions.SPG(A238, "RD_CWOL_GLOBAL", "Issuer Credit Rating", "Local Currency LT|0")</f>
        <v>Stable</v>
      </c>
      <c r="P238" s="9" t="str">
        <f>_xll.SNL.Clients.Office.Excel.Functions.SPG(A238, "RD_RATING_ACTION_GLOBAL", "Issuer Credit Rating", "Local Currency LT|0")</f>
        <v>Upgrade | CreditWatch/Outlook (11/29/2021)</v>
      </c>
      <c r="Q238" s="10">
        <f>_xll.SNL.Clients.Office.Excel.Functions.SPG(A238, "RD_LAST_REVIEW_DATE_GLOBAL", "Issuer Credit Rating", "Local Currency LT")</f>
        <v>45348</v>
      </c>
      <c r="R238" s="10">
        <f>_xll.SNL.Clients.Office.Excel.Functions.SPG(A238, "RD_CREDIT_RATING_DATE_GLOBAL", "Issuer Credit Rating", "Local Currency LT|0")</f>
        <v>44529</v>
      </c>
      <c r="S238" s="10">
        <f>_xll.SNL.Clients.Office.Excel.Functions.SPG(A238, "RD_CREDIT_WATCH_OUTLOOK_DATE_GLOBAL", "Issuer Credit Rating", "Local Currency LT|0")</f>
        <v>44529</v>
      </c>
    </row>
    <row r="239" spans="1:19" x14ac:dyDescent="0.3">
      <c r="A239" t="s">
        <v>243</v>
      </c>
      <c r="B239" t="str">
        <f>_xll.SNL.Clients.Office.Excel.Functions.SPG(A239,"SP_IPO_DATE")</f>
        <v/>
      </c>
      <c r="C239" s="5">
        <f>_xll.SNL.Clients.Office.Excel.Functions.SPG(A239, "SP_VOLUME_AVG_WEEKLY_TO_SHARES_OUT", , "1M")</f>
        <v>2.8559283567452369</v>
      </c>
      <c r="D239" s="5">
        <f>_xll.SNL.Clients.Office.Excel.Functions.SPG(A239, "SP_VOLUME_AVG_WEEKLY_TO_SHARES_OUT", , "3M")</f>
        <v>2.3458523295982929</v>
      </c>
      <c r="E239" s="5">
        <f>_xll.SNL.Clients.Office.Excel.Functions.SPG(A239, "SP_VOLUME_AVG_DAILY_TO_1YR_AVG_DAILY", , "1M")</f>
        <v>128.62</v>
      </c>
      <c r="F239" s="5">
        <f>_xll.SNL.Clients.Office.Excel.Functions.SPG(A239, "SP_VOLUME_AVG_DAILY_TO_1YR_AVG_DAILY", , "3M")</f>
        <v>105.65</v>
      </c>
      <c r="G239" s="9" t="str">
        <f>_xll.SNL.Clients.Office.Excel.Functions.SPG(A239, "IQ_SECTOR")</f>
        <v>Information Technology</v>
      </c>
      <c r="H239" s="9" t="str">
        <f>_xll.SNL.Clients.Office.Excel.Functions.SPG(A239, "IQ_INDUSTRY_GROUP")</f>
        <v>Software and Services</v>
      </c>
      <c r="I239" s="9" t="str">
        <f>_xll.SNL.Clients.Office.Excel.Functions.SPG(A239, "IQ_INDUSTRY")</f>
        <v>IT Services</v>
      </c>
      <c r="J239" s="9" t="str">
        <f>_xll.SNL.Clients.Office.Excel.Functions.SPG(A239, "IQ_PRIMARY_INDUSTRY")</f>
        <v>IT Consulting and Other Services</v>
      </c>
      <c r="K239" s="9" t="str">
        <f>_xll.SNL.Clients.Office.Excel.Functions.SPG(A239, "NAICS_CODE", "Primary")</f>
        <v>54151 - Computer Systems Design and Related Services</v>
      </c>
      <c r="L239" s="9" t="str">
        <f>_xll.SNL.Clients.Office.Excel.Functions.SPG(A239, "SP_TOPICTAG")</f>
        <v>Invoice Management Software; Software Development; Cloud Management; Machine Learning; IaaS (Infrastructure as a Service); Cloud Infrastructure; Cloud Security; Artificial Intelligence; GenAI</v>
      </c>
      <c r="M239" s="5">
        <f>_xll.SNL.Clients.Office.Excel.Functions.SPG(A239, "SP_PCT_SHARES_OWNED_ALL_INSTITUTIONS")</f>
        <v>62.75</v>
      </c>
      <c r="N239" s="9" t="str">
        <f>_xll.SNL.Clients.Office.Excel.Functions.SPG(A239, "RD_CREDIT_RATING_GLOBAL", "Issuer Credit Rating", "Local Currency LT|0")</f>
        <v>A-</v>
      </c>
      <c r="O239" s="9" t="str">
        <f>_xll.SNL.Clients.Office.Excel.Functions.SPG(A239, "RD_CWOL_GLOBAL", "Issuer Credit Rating", "Local Currency LT|0")</f>
        <v>Stable</v>
      </c>
      <c r="P239" s="9" t="str">
        <f>_xll.SNL.Clients.Office.Excel.Functions.SPG(A239, "RD_RATING_ACTION_GLOBAL", "Issuer Credit Rating", "Local Currency LT|0")</f>
        <v>Downgrade | CreditWatch/Outlook (05/06/2021)</v>
      </c>
      <c r="Q239" s="10">
        <f>_xll.SNL.Clients.Office.Excel.Functions.SPG(A239, "RD_LAST_REVIEW_DATE_GLOBAL", "Issuer Credit Rating", "Local Currency LT")</f>
        <v>45681</v>
      </c>
      <c r="R239" s="10">
        <f>_xll.SNL.Clients.Office.Excel.Functions.SPG(A239, "RD_CREDIT_RATING_DATE_GLOBAL", "Issuer Credit Rating", "Local Currency LT|0")</f>
        <v>44322</v>
      </c>
      <c r="S239" s="10">
        <f>_xll.SNL.Clients.Office.Excel.Functions.SPG(A239, "RD_CREDIT_WATCH_OUTLOOK_DATE_GLOBAL", "Issuer Credit Rating", "Local Currency LT|0")</f>
        <v>44322</v>
      </c>
    </row>
    <row r="240" spans="1:19" x14ac:dyDescent="0.3">
      <c r="A240" t="s">
        <v>244</v>
      </c>
      <c r="B240" t="str">
        <f>_xll.SNL.Clients.Office.Excel.Functions.SPG(A240,"SP_IPO_DATE")</f>
        <v/>
      </c>
      <c r="C240" s="5">
        <f>_xll.SNL.Clients.Office.Excel.Functions.SPG(A240, "SP_VOLUME_AVG_WEEKLY_TO_SHARES_OUT", , "1M")</f>
        <v>2.630221716596278</v>
      </c>
      <c r="D240" s="5">
        <f>_xll.SNL.Clients.Office.Excel.Functions.SPG(A240, "SP_VOLUME_AVG_WEEKLY_TO_SHARES_OUT", , "3M")</f>
        <v>2.8312041185420593</v>
      </c>
      <c r="E240" s="5">
        <f>_xll.SNL.Clients.Office.Excel.Functions.SPG(A240, "SP_VOLUME_AVG_DAILY_TO_1YR_AVG_DAILY", , "1M")</f>
        <v>83.63</v>
      </c>
      <c r="F240" s="5">
        <f>_xll.SNL.Clients.Office.Excel.Functions.SPG(A240, "SP_VOLUME_AVG_DAILY_TO_1YR_AVG_DAILY", , "3M")</f>
        <v>90.02</v>
      </c>
      <c r="G240" s="9" t="str">
        <f>_xll.SNL.Clients.Office.Excel.Functions.SPG(A240, "IQ_SECTOR")</f>
        <v>Materials</v>
      </c>
      <c r="H240" s="9" t="str">
        <f>_xll.SNL.Clients.Office.Excel.Functions.SPG(A240, "IQ_INDUSTRY_GROUP")</f>
        <v>Materials</v>
      </c>
      <c r="I240" s="9" t="str">
        <f>_xll.SNL.Clients.Office.Excel.Functions.SPG(A240, "IQ_INDUSTRY")</f>
        <v>Chemicals</v>
      </c>
      <c r="J240" s="9" t="str">
        <f>_xll.SNL.Clients.Office.Excel.Functions.SPG(A240, "IQ_PRIMARY_INDUSTRY")</f>
        <v>Specialty Chemicals</v>
      </c>
      <c r="K240" s="9" t="str">
        <f>_xll.SNL.Clients.Office.Excel.Functions.SPG(A240, "NAICS_CODE", "Primary")</f>
        <v>325199 - All Other Basic Organic Chemical Manufacturing</v>
      </c>
      <c r="L240" s="9" t="str">
        <f>_xll.SNL.Clients.Office.Excel.Functions.SPG(A240, "SP_TOPICTAG")</f>
        <v>Organic; Biofuel; Nutraceutical; Alternative Protein; Onshore and Offshore Wind</v>
      </c>
      <c r="M240" s="5">
        <f>_xll.SNL.Clients.Office.Excel.Functions.SPG(A240, "SP_PCT_SHARES_OWNED_ALL_INSTITUTIONS")</f>
        <v>92.32</v>
      </c>
      <c r="N240" s="9" t="str">
        <f>_xll.SNL.Clients.Office.Excel.Functions.SPG(A240, "RD_CREDIT_RATING_GLOBAL", "Issuer Credit Rating", "Local Currency LT|0")</f>
        <v>BBB-</v>
      </c>
      <c r="O240" s="9" t="str">
        <f>_xll.SNL.Clients.Office.Excel.Functions.SPG(A240, "RD_CWOL_GLOBAL", "Issuer Credit Rating", "Local Currency LT|0")</f>
        <v>Stable</v>
      </c>
      <c r="P240" s="9" t="str">
        <f>_xll.SNL.Clients.Office.Excel.Functions.SPG(A240, "RD_RATING_ACTION_GLOBAL", "Issuer Credit Rating", "Local Currency LT|0")</f>
        <v>CreditWatch/Outlook (11/15/2024)</v>
      </c>
      <c r="Q240" s="10">
        <f>_xll.SNL.Clients.Office.Excel.Functions.SPG(A240, "RD_LAST_REVIEW_DATE_GLOBAL", "Issuer Credit Rating", "Local Currency LT")</f>
        <v>45611</v>
      </c>
      <c r="R240" s="10">
        <f>_xll.SNL.Clients.Office.Excel.Functions.SPG(A240, "RD_CREDIT_RATING_DATE_GLOBAL", "Issuer Credit Rating", "Local Currency LT|0")</f>
        <v>44847</v>
      </c>
      <c r="S240" s="10">
        <f>_xll.SNL.Clients.Office.Excel.Functions.SPG(A240, "RD_CREDIT_WATCH_OUTLOOK_DATE_GLOBAL", "Issuer Credit Rating", "Local Currency LT|0")</f>
        <v>45611</v>
      </c>
    </row>
    <row r="241" spans="1:19" x14ac:dyDescent="0.3">
      <c r="A241" t="s">
        <v>245</v>
      </c>
      <c r="B241" t="str">
        <f>_xll.SNL.Clients.Office.Excel.Functions.SPG(A241,"SP_IPO_DATE")</f>
        <v/>
      </c>
      <c r="C241" s="5">
        <f>_xll.SNL.Clients.Office.Excel.Functions.SPG(A241, "SP_VOLUME_AVG_WEEKLY_TO_SHARES_OUT", , "1M")</f>
        <v>14.178819871015547</v>
      </c>
      <c r="D241" s="5">
        <f>_xll.SNL.Clients.Office.Excel.Functions.SPG(A241, "SP_VOLUME_AVG_WEEKLY_TO_SHARES_OUT", , "3M")</f>
        <v>7.0240986644850816</v>
      </c>
      <c r="E241" s="5">
        <f>_xll.SNL.Clients.Office.Excel.Functions.SPG(A241, "SP_VOLUME_AVG_DAILY_TO_1YR_AVG_DAILY", , "1M")</f>
        <v>246.64</v>
      </c>
      <c r="F241" s="5">
        <f>_xll.SNL.Clients.Office.Excel.Functions.SPG(A241, "SP_VOLUME_AVG_DAILY_TO_1YR_AVG_DAILY", , "3M")</f>
        <v>122.18</v>
      </c>
      <c r="G241" s="9" t="str">
        <f>_xll.SNL.Clients.Office.Excel.Functions.SPG(A241, "IQ_SECTOR")</f>
        <v>Materials</v>
      </c>
      <c r="H241" s="9" t="str">
        <f>_xll.SNL.Clients.Office.Excel.Functions.SPG(A241, "IQ_INDUSTRY_GROUP")</f>
        <v>Materials</v>
      </c>
      <c r="I241" s="9" t="str">
        <f>_xll.SNL.Clients.Office.Excel.Functions.SPG(A241, "IQ_INDUSTRY")</f>
        <v>Containers and Packaging</v>
      </c>
      <c r="J241" s="9" t="str">
        <f>_xll.SNL.Clients.Office.Excel.Functions.SPG(A241, "IQ_PRIMARY_INDUSTRY")</f>
        <v>Paper and Plastic Packaging Products and Materials</v>
      </c>
      <c r="K241" s="9" t="str">
        <f>_xll.SNL.Clients.Office.Excel.Functions.SPG(A241, "NAICS_CODE", "Primary")</f>
        <v>32221 - Paperboard Container Manufacturing</v>
      </c>
      <c r="L241" s="9" t="str">
        <f>_xll.SNL.Clients.Office.Excel.Functions.SPG(A241, "SP_TOPICTAG")</f>
        <v>Packaging Services; Biomass Energy; Utility Scale Solar</v>
      </c>
      <c r="M241" s="5">
        <f>_xll.SNL.Clients.Office.Excel.Functions.SPG(A241, "SP_PCT_SHARES_OWNED_ALL_INSTITUTIONS")</f>
        <v>90.67</v>
      </c>
      <c r="N241" s="9" t="str">
        <f>_xll.SNL.Clients.Office.Excel.Functions.SPG(A241, "RD_CREDIT_RATING_GLOBAL", "Issuer Credit Rating", "Local Currency LT|0")</f>
        <v>BBB</v>
      </c>
      <c r="O241" s="9" t="str">
        <f>_xll.SNL.Clients.Office.Excel.Functions.SPG(A241, "RD_CWOL_GLOBAL", "Issuer Credit Rating", "Local Currency LT|0")</f>
        <v>Stable</v>
      </c>
      <c r="P241" s="9" t="str">
        <f>_xll.SNL.Clients.Office.Excel.Functions.SPG(A241, "RD_RATING_ACTION_GLOBAL", "Issuer Credit Rating", "Local Currency LT|0")</f>
        <v>CreditWatch/Outlook (03/15/2010)</v>
      </c>
      <c r="Q241" s="10">
        <f>_xll.SNL.Clients.Office.Excel.Functions.SPG(A241, "RD_LAST_REVIEW_DATE_GLOBAL", "Issuer Credit Rating", "Local Currency LT")</f>
        <v>45399</v>
      </c>
      <c r="R241" s="10">
        <f>_xll.SNL.Clients.Office.Excel.Functions.SPG(A241, "RD_CREDIT_RATING_DATE_GLOBAL", "Issuer Credit Rating", "Local Currency LT|0")</f>
        <v>37054</v>
      </c>
      <c r="S241" s="10">
        <f>_xll.SNL.Clients.Office.Excel.Functions.SPG(A241, "RD_CREDIT_WATCH_OUTLOOK_DATE_GLOBAL", "Issuer Credit Rating", "Local Currency LT|0")</f>
        <v>40252</v>
      </c>
    </row>
    <row r="242" spans="1:19" x14ac:dyDescent="0.3">
      <c r="A242" t="s">
        <v>246</v>
      </c>
      <c r="B242" s="10">
        <f>_xll.SNL.Clients.Office.Excel.Functions.SPG(A242,"SP_IPO_DATE")</f>
        <v>34039</v>
      </c>
      <c r="C242" s="5">
        <f>_xll.SNL.Clients.Office.Excel.Functions.SPG(A242, "SP_VOLUME_AVG_WEEKLY_TO_SHARES_OUT", , "1M")</f>
        <v>3.3203313603034115</v>
      </c>
      <c r="D242" s="5">
        <f>_xll.SNL.Clients.Office.Excel.Functions.SPG(A242, "SP_VOLUME_AVG_WEEKLY_TO_SHARES_OUT", , "3M")</f>
        <v>3.0301030523875379</v>
      </c>
      <c r="E242" s="5">
        <f>_xll.SNL.Clients.Office.Excel.Functions.SPG(A242, "SP_VOLUME_AVG_DAILY_TO_1YR_AVG_DAILY", , "1M")</f>
        <v>129.15</v>
      </c>
      <c r="F242" s="5">
        <f>_xll.SNL.Clients.Office.Excel.Functions.SPG(A242, "SP_VOLUME_AVG_DAILY_TO_1YR_AVG_DAILY", , "3M")</f>
        <v>117.86</v>
      </c>
      <c r="G242" s="9" t="str">
        <f>_xll.SNL.Clients.Office.Excel.Functions.SPG(A242, "IQ_SECTOR")</f>
        <v>Information Technology</v>
      </c>
      <c r="H242" s="9" t="str">
        <f>_xll.SNL.Clients.Office.Excel.Functions.SPG(A242, "IQ_INDUSTRY_GROUP")</f>
        <v>Software and Services</v>
      </c>
      <c r="I242" s="9" t="str">
        <f>_xll.SNL.Clients.Office.Excel.Functions.SPG(A242, "IQ_INDUSTRY")</f>
        <v>Software</v>
      </c>
      <c r="J242" s="9" t="str">
        <f>_xll.SNL.Clients.Office.Excel.Functions.SPG(A242, "IQ_PRIMARY_INDUSTRY")</f>
        <v>Application Software</v>
      </c>
      <c r="K242" s="9" t="str">
        <f>_xll.SNL.Clients.Office.Excel.Functions.SPG(A242, "NAICS_CODE", "Primary")</f>
        <v>513210 - Software Publishers</v>
      </c>
      <c r="L242" s="9" t="str">
        <f>_xll.SNL.Clients.Office.Excel.Functions.SPG(A242, "SP_TOPICTAG")</f>
        <v>Software Development; Fintech; Marketing Automation; Customer Relationship Management; Process Automation; Online Payments</v>
      </c>
      <c r="M242" s="5">
        <f>_xll.SNL.Clients.Office.Excel.Functions.SPG(A242, "SP_PCT_SHARES_OWNED_ALL_INSTITUTIONS")</f>
        <v>84.88</v>
      </c>
      <c r="N242" s="9" t="str">
        <f>_xll.SNL.Clients.Office.Excel.Functions.SPG(A242, "RD_CREDIT_RATING_GLOBAL", "Issuer Credit Rating", "Local Currency LT|0")</f>
        <v>A-</v>
      </c>
      <c r="O242" s="9" t="str">
        <f>_xll.SNL.Clients.Office.Excel.Functions.SPG(A242, "RD_CWOL_GLOBAL", "Issuer Credit Rating", "Local Currency LT|0")</f>
        <v>Stable</v>
      </c>
      <c r="P242" s="9" t="str">
        <f>_xll.SNL.Clients.Office.Excel.Functions.SPG(A242, "RD_RATING_ACTION_GLOBAL", "Issuer Credit Rating", "Local Currency LT|0")</f>
        <v>Upgrade | CreditWatch/Outlook (03/30/2017)</v>
      </c>
      <c r="Q242" s="10">
        <f>_xll.SNL.Clients.Office.Excel.Functions.SPG(A242, "RD_LAST_REVIEW_DATE_GLOBAL", "Issuer Credit Rating", "Local Currency LT")</f>
        <v>45471</v>
      </c>
      <c r="R242" s="10">
        <f>_xll.SNL.Clients.Office.Excel.Functions.SPG(A242, "RD_CREDIT_RATING_DATE_GLOBAL", "Issuer Credit Rating", "Local Currency LT|0")</f>
        <v>42824</v>
      </c>
      <c r="S242" s="10">
        <f>_xll.SNL.Clients.Office.Excel.Functions.SPG(A242, "RD_CREDIT_WATCH_OUTLOOK_DATE_GLOBAL", "Issuer Credit Rating", "Local Currency LT|0")</f>
        <v>42824</v>
      </c>
    </row>
    <row r="243" spans="1:19" x14ac:dyDescent="0.3">
      <c r="A243" t="s">
        <v>247</v>
      </c>
      <c r="B243" s="10">
        <f>_xll.SNL.Clients.Office.Excel.Functions.SPG(A243,"SP_IPO_DATE")</f>
        <v>36690</v>
      </c>
      <c r="C243" s="5">
        <f>_xll.SNL.Clients.Office.Excel.Functions.SPG(A243, "SP_VOLUME_AVG_WEEKLY_TO_SHARES_OUT", , "1M")</f>
        <v>2.7974678906365185</v>
      </c>
      <c r="D243" s="5">
        <f>_xll.SNL.Clients.Office.Excel.Functions.SPG(A243, "SP_VOLUME_AVG_WEEKLY_TO_SHARES_OUT", , "3M")</f>
        <v>2.1768835033607323</v>
      </c>
      <c r="E243" s="5">
        <f>_xll.SNL.Clients.Office.Excel.Functions.SPG(A243, "SP_VOLUME_AVG_DAILY_TO_1YR_AVG_DAILY", , "1M")</f>
        <v>139.41</v>
      </c>
      <c r="F243" s="5">
        <f>_xll.SNL.Clients.Office.Excel.Functions.SPG(A243, "SP_VOLUME_AVG_DAILY_TO_1YR_AVG_DAILY", , "3M")</f>
        <v>108.49</v>
      </c>
      <c r="G243" s="9" t="str">
        <f>_xll.SNL.Clients.Office.Excel.Functions.SPG(A243, "IQ_SECTOR")</f>
        <v>Health Care</v>
      </c>
      <c r="H243" s="9" t="str">
        <f>_xll.SNL.Clients.Office.Excel.Functions.SPG(A243, "IQ_INDUSTRY_GROUP")</f>
        <v>Health Care Equipment and Services</v>
      </c>
      <c r="I243" s="9" t="str">
        <f>_xll.SNL.Clients.Office.Excel.Functions.SPG(A243, "IQ_INDUSTRY")</f>
        <v>Health Care Equipment and Supplies</v>
      </c>
      <c r="J243" s="9" t="str">
        <f>_xll.SNL.Clients.Office.Excel.Functions.SPG(A243, "IQ_PRIMARY_INDUSTRY")</f>
        <v>Health Care Equipment</v>
      </c>
      <c r="K243" s="9" t="str">
        <f>_xll.SNL.Clients.Office.Excel.Functions.SPG(A243, "NAICS_CODE", "Primary")</f>
        <v>334510 - Electromedical and Electrotherapeutic Apparatus Manufacturing</v>
      </c>
      <c r="L243" s="9" t="str">
        <f>_xll.SNL.Clients.Office.Excel.Functions.SPG(A243, "SP_TOPICTAG")</f>
        <v>Health Diagnostics; Assistive Technology; Surgery; Urology</v>
      </c>
      <c r="M243" s="5">
        <f>_xll.SNL.Clients.Office.Excel.Functions.SPG(A243, "SP_PCT_SHARES_OWNED_ALL_INSTITUTIONS")</f>
        <v>86.82</v>
      </c>
      <c r="N243" s="9" t="str">
        <f>_xll.SNL.Clients.Office.Excel.Functions.SPG(A243, "RD_CREDIT_RATING_GLOBAL", "Issuer Credit Rating", "Local Currency LT|0")</f>
        <v/>
      </c>
      <c r="O243" s="9" t="str">
        <f>_xll.SNL.Clients.Office.Excel.Functions.SPG(A243, "RD_CWOL_GLOBAL", "Issuer Credit Rating", "Local Currency LT|0")</f>
        <v/>
      </c>
      <c r="P243" s="9" t="str">
        <f>_xll.SNL.Clients.Office.Excel.Functions.SPG(A243, "RD_RATING_ACTION_GLOBAL", "Issuer Credit Rating", "Local Currency LT|0")</f>
        <v/>
      </c>
      <c r="Q243" s="10" t="str">
        <f>_xll.SNL.Clients.Office.Excel.Functions.SPG(A243, "RD_LAST_REVIEW_DATE_GLOBAL", "Issuer Credit Rating", "Local Currency LT")</f>
        <v/>
      </c>
      <c r="R243" s="10" t="str">
        <f>_xll.SNL.Clients.Office.Excel.Functions.SPG(A243, "RD_CREDIT_RATING_DATE_GLOBAL", "Issuer Credit Rating", "Local Currency LT|0")</f>
        <v/>
      </c>
      <c r="S243" s="10" t="str">
        <f>_xll.SNL.Clients.Office.Excel.Functions.SPG(A243, "RD_CREDIT_WATCH_OUTLOOK_DATE_GLOBAL", "Issuer Credit Rating", "Local Currency LT|0")</f>
        <v/>
      </c>
    </row>
    <row r="244" spans="1:19" x14ac:dyDescent="0.3">
      <c r="A244" t="s">
        <v>248</v>
      </c>
      <c r="B244" t="str">
        <f>_xll.SNL.Clients.Office.Excel.Functions.SPG(A244,"SP_IPO_DATE")</f>
        <v/>
      </c>
      <c r="C244" s="5">
        <f>_xll.SNL.Clients.Office.Excel.Functions.SPG(A244, "SP_VOLUME_AVG_WEEKLY_TO_SHARES_OUT", , "1M")</f>
        <v>5.4765620969614313</v>
      </c>
      <c r="D244" s="5">
        <f>_xll.SNL.Clients.Office.Excel.Functions.SPG(A244, "SP_VOLUME_AVG_WEEKLY_TO_SHARES_OUT", , "3M")</f>
        <v>4.1087347553787907</v>
      </c>
      <c r="E244" s="5">
        <f>_xll.SNL.Clients.Office.Excel.Functions.SPG(A244, "SP_VOLUME_AVG_DAILY_TO_1YR_AVG_DAILY", , "1M")</f>
        <v>123.23</v>
      </c>
      <c r="F244" s="5">
        <f>_xll.SNL.Clients.Office.Excel.Functions.SPG(A244, "SP_VOLUME_AVG_DAILY_TO_1YR_AVG_DAILY", , "3M")</f>
        <v>92.45</v>
      </c>
      <c r="G244" s="9" t="str">
        <f>_xll.SNL.Clients.Office.Excel.Functions.SPG(A244, "IQ_SECTOR")</f>
        <v>Financials</v>
      </c>
      <c r="H244" s="9" t="str">
        <f>_xll.SNL.Clients.Office.Excel.Functions.SPG(A244, "IQ_INDUSTRY_GROUP")</f>
        <v>Financial Services</v>
      </c>
      <c r="I244" s="9" t="str">
        <f>_xll.SNL.Clients.Office.Excel.Functions.SPG(A244, "IQ_INDUSTRY")</f>
        <v>Capital Markets</v>
      </c>
      <c r="J244" s="9" t="str">
        <f>_xll.SNL.Clients.Office.Excel.Functions.SPG(A244, "IQ_PRIMARY_INDUSTRY")</f>
        <v>Asset Management and Custody Banks</v>
      </c>
      <c r="K244" s="9" t="str">
        <f>_xll.SNL.Clients.Office.Excel.Functions.SPG(A244, "NAICS_CODE", "Primary")</f>
        <v>523940 - Portfolio Management and Investment Advice</v>
      </c>
      <c r="L244" s="9" t="str">
        <f>_xll.SNL.Clients.Office.Excel.Functions.SPG(A244, "SP_TOPICTAG")</f>
        <v/>
      </c>
      <c r="M244" s="5">
        <f>_xll.SNL.Clients.Office.Excel.Functions.SPG(A244, "SP_PCT_SHARES_OWNED_ALL_INSTITUTIONS")</f>
        <v>67.09</v>
      </c>
      <c r="N244" s="9" t="str">
        <f>_xll.SNL.Clients.Office.Excel.Functions.SPG(A244, "RD_CREDIT_RATING_GLOBAL", "Issuer Credit Rating", "Local Currency LT|0")</f>
        <v>BBB+</v>
      </c>
      <c r="O244" s="9" t="str">
        <f>_xll.SNL.Clients.Office.Excel.Functions.SPG(A244, "RD_CWOL_GLOBAL", "Issuer Credit Rating", "Local Currency LT|0")</f>
        <v>Stable</v>
      </c>
      <c r="P244" s="9" t="str">
        <f>_xll.SNL.Clients.Office.Excel.Functions.SPG(A244, "RD_RATING_ACTION_GLOBAL", "Issuer Credit Rating", "Local Currency LT|0")</f>
        <v>Downgrade | CreditWatch/Outlook (10/18/2018)</v>
      </c>
      <c r="Q244" s="10">
        <f>_xll.SNL.Clients.Office.Excel.Functions.SPG(A244, "RD_LAST_REVIEW_DATE_GLOBAL", "Issuer Credit Rating", "Local Currency LT")</f>
        <v>45464</v>
      </c>
      <c r="R244" s="10">
        <f>_xll.SNL.Clients.Office.Excel.Functions.SPG(A244, "RD_CREDIT_RATING_DATE_GLOBAL", "Issuer Credit Rating", "Local Currency LT|0")</f>
        <v>43391</v>
      </c>
      <c r="S244" s="10">
        <f>_xll.SNL.Clients.Office.Excel.Functions.SPG(A244, "RD_CREDIT_WATCH_OUTLOOK_DATE_GLOBAL", "Issuer Credit Rating", "Local Currency LT|0")</f>
        <v>43391</v>
      </c>
    </row>
    <row r="245" spans="1:19" x14ac:dyDescent="0.3">
      <c r="A245" t="s">
        <v>249</v>
      </c>
      <c r="B245" s="10">
        <f>_xll.SNL.Clients.Office.Excel.Functions.SPG(A245,"SP_IPO_DATE")</f>
        <v>42766</v>
      </c>
      <c r="C245" s="5">
        <f>_xll.SNL.Clients.Office.Excel.Functions.SPG(A245, "SP_VOLUME_AVG_WEEKLY_TO_SHARES_OUT", , "1M")</f>
        <v>2.3995240398888029</v>
      </c>
      <c r="D245" s="5">
        <f>_xll.SNL.Clients.Office.Excel.Functions.SPG(A245, "SP_VOLUME_AVG_WEEKLY_TO_SHARES_OUT", , "3M")</f>
        <v>2.4377170564260688</v>
      </c>
      <c r="E245" s="5">
        <f>_xll.SNL.Clients.Office.Excel.Functions.SPG(A245, "SP_VOLUME_AVG_DAILY_TO_1YR_AVG_DAILY", , "1M")</f>
        <v>88.77</v>
      </c>
      <c r="F245" s="5">
        <f>_xll.SNL.Clients.Office.Excel.Functions.SPG(A245, "SP_VOLUME_AVG_DAILY_TO_1YR_AVG_DAILY", , "3M")</f>
        <v>90.18</v>
      </c>
      <c r="G245" s="9" t="str">
        <f>_xll.SNL.Clients.Office.Excel.Functions.SPG(A245, "IQ_SECTOR")</f>
        <v>Real Estate</v>
      </c>
      <c r="H245" s="9" t="str">
        <f>_xll.SNL.Clients.Office.Excel.Functions.SPG(A245, "IQ_INDUSTRY_GROUP")</f>
        <v>Equity Real Estate Investment Trusts (REITs)</v>
      </c>
      <c r="I245" s="9" t="str">
        <f>_xll.SNL.Clients.Office.Excel.Functions.SPG(A245, "IQ_INDUSTRY")</f>
        <v>Residential REITs</v>
      </c>
      <c r="J245" s="9" t="str">
        <f>_xll.SNL.Clients.Office.Excel.Functions.SPG(A245, "IQ_PRIMARY_INDUSTRY")</f>
        <v>Single-Family Residential REITs</v>
      </c>
      <c r="K245" s="9" t="str">
        <f>_xll.SNL.Clients.Office.Excel.Functions.SPG(A245, "NAICS_CODE", "Primary")</f>
        <v>531190 - Lessors of Other Real Estate Property</v>
      </c>
      <c r="L245" s="9" t="str">
        <f>_xll.SNL.Clients.Office.Excel.Functions.SPG(A245, "SP_TOPICTAG")</f>
        <v>Lifestyle</v>
      </c>
      <c r="M245" s="5">
        <f>_xll.SNL.Clients.Office.Excel.Functions.SPG(A245, "SP_PCT_SHARES_OWNED_ALL_INSTITUTIONS")</f>
        <v>92.22</v>
      </c>
      <c r="N245" s="9" t="str">
        <f>_xll.SNL.Clients.Office.Excel.Functions.SPG(A245, "RD_CREDIT_RATING_GLOBAL", "Issuer Credit Rating", "Local Currency LT|0")</f>
        <v>BBB</v>
      </c>
      <c r="O245" s="9" t="str">
        <f>_xll.SNL.Clients.Office.Excel.Functions.SPG(A245, "RD_CWOL_GLOBAL", "Issuer Credit Rating", "Local Currency LT|0")</f>
        <v>Stable</v>
      </c>
      <c r="P245" s="9" t="str">
        <f>_xll.SNL.Clients.Office.Excel.Functions.SPG(A245, "RD_RATING_ACTION_GLOBAL", "Issuer Credit Rating", "Local Currency LT|0")</f>
        <v>Upgrade | CreditWatch/Outlook (03/16/2023)</v>
      </c>
      <c r="Q245" s="10">
        <f>_xll.SNL.Clients.Office.Excel.Functions.SPG(A245, "RD_LAST_REVIEW_DATE_GLOBAL", "Issuer Credit Rating", "Local Currency LT")</f>
        <v>45383</v>
      </c>
      <c r="R245" s="10">
        <f>_xll.SNL.Clients.Office.Excel.Functions.SPG(A245, "RD_CREDIT_RATING_DATE_GLOBAL", "Issuer Credit Rating", "Local Currency LT|0")</f>
        <v>45001</v>
      </c>
      <c r="S245" s="10">
        <f>_xll.SNL.Clients.Office.Excel.Functions.SPG(A245, "RD_CREDIT_WATCH_OUTLOOK_DATE_GLOBAL", "Issuer Credit Rating", "Local Currency LT|0")</f>
        <v>45001</v>
      </c>
    </row>
    <row r="246" spans="1:19" x14ac:dyDescent="0.3">
      <c r="A246" t="s">
        <v>250</v>
      </c>
      <c r="B246" s="10">
        <f>_xll.SNL.Clients.Office.Excel.Functions.SPG(A246,"SP_IPO_DATE")</f>
        <v>41402</v>
      </c>
      <c r="C246" s="5">
        <f>_xll.SNL.Clients.Office.Excel.Functions.SPG(A246, "SP_VOLUME_AVG_WEEKLY_TO_SHARES_OUT", , "1M")</f>
        <v>4.3141379356967091</v>
      </c>
      <c r="D246" s="5">
        <f>_xll.SNL.Clients.Office.Excel.Functions.SPG(A246, "SP_VOLUME_AVG_WEEKLY_TO_SHARES_OUT", , "3M")</f>
        <v>4.5870575277976222</v>
      </c>
      <c r="E246" s="5">
        <f>_xll.SNL.Clients.Office.Excel.Functions.SPG(A246, "SP_VOLUME_AVG_DAILY_TO_1YR_AVG_DAILY", , "1M")</f>
        <v>122.91</v>
      </c>
      <c r="F246" s="5">
        <f>_xll.SNL.Clients.Office.Excel.Functions.SPG(A246, "SP_VOLUME_AVG_DAILY_TO_1YR_AVG_DAILY", , "3M")</f>
        <v>130.68</v>
      </c>
      <c r="G246" s="9" t="str">
        <f>_xll.SNL.Clients.Office.Excel.Functions.SPG(A246, "IQ_SECTOR")</f>
        <v>Health Care</v>
      </c>
      <c r="H246" s="9" t="str">
        <f>_xll.SNL.Clients.Office.Excel.Functions.SPG(A246, "IQ_INDUSTRY_GROUP")</f>
        <v>Pharmaceuticals, Biotechnology and Life Sciences</v>
      </c>
      <c r="I246" s="9" t="str">
        <f>_xll.SNL.Clients.Office.Excel.Functions.SPG(A246, "IQ_INDUSTRY")</f>
        <v>Life Sciences Tools and Services</v>
      </c>
      <c r="J246" s="9" t="str">
        <f>_xll.SNL.Clients.Office.Excel.Functions.SPG(A246, "IQ_PRIMARY_INDUSTRY")</f>
        <v>Life Sciences Tools and Services</v>
      </c>
      <c r="K246" s="9" t="str">
        <f>_xll.SNL.Clients.Office.Excel.Functions.SPG(A246, "NAICS_CODE", "Primary")</f>
        <v>541715 - Research and Development in the Physical, Engineering, and Life Sciences (except Nanotechnology and Biotechnology)</v>
      </c>
      <c r="L246" s="9" t="str">
        <f>_xll.SNL.Clients.Office.Excel.Functions.SPG(A246, "SP_TOPICTAG")</f>
        <v>Data Integration; Health Diagnostics; Predictive Analytics; Text Analytics; Data Protection; Genetics</v>
      </c>
      <c r="M246" s="5">
        <f>_xll.SNL.Clients.Office.Excel.Functions.SPG(A246, "SP_PCT_SHARES_OWNED_ALL_INSTITUTIONS")</f>
        <v>92.67</v>
      </c>
      <c r="N246" s="9" t="str">
        <f>_xll.SNL.Clients.Office.Excel.Functions.SPG(A246, "RD_CREDIT_RATING_GLOBAL", "Issuer Credit Rating", "Local Currency LT|0")</f>
        <v>BB+</v>
      </c>
      <c r="O246" s="9" t="str">
        <f>_xll.SNL.Clients.Office.Excel.Functions.SPG(A246, "RD_CWOL_GLOBAL", "Issuer Credit Rating", "Local Currency LT|0")</f>
        <v>Stable</v>
      </c>
      <c r="P246" s="9" t="str">
        <f>_xll.SNL.Clients.Office.Excel.Functions.SPG(A246, "RD_RATING_ACTION_GLOBAL", "Issuer Credit Rating", "Local Currency LT|0")</f>
        <v>Downgrade | CreditWatch/Outlook (05/30/2018)</v>
      </c>
      <c r="Q246" s="10">
        <f>_xll.SNL.Clients.Office.Excel.Functions.SPG(A246, "RD_LAST_REVIEW_DATE_GLOBAL", "Issuer Credit Rating", "Local Currency LT")</f>
        <v>45385</v>
      </c>
      <c r="R246" s="10">
        <f>_xll.SNL.Clients.Office.Excel.Functions.SPG(A246, "RD_CREDIT_RATING_DATE_GLOBAL", "Issuer Credit Rating", "Local Currency LT|0")</f>
        <v>43250</v>
      </c>
      <c r="S246" s="10">
        <f>_xll.SNL.Clients.Office.Excel.Functions.SPG(A246, "RD_CREDIT_WATCH_OUTLOOK_DATE_GLOBAL", "Issuer Credit Rating", "Local Currency LT|0")</f>
        <v>43250</v>
      </c>
    </row>
    <row r="247" spans="1:19" x14ac:dyDescent="0.3">
      <c r="A247" t="s">
        <v>251</v>
      </c>
      <c r="B247" s="10">
        <f>_xll.SNL.Clients.Office.Excel.Functions.SPG(A247,"SP_IPO_DATE")</f>
        <v>35096</v>
      </c>
      <c r="C247" s="5">
        <f>_xll.SNL.Clients.Office.Excel.Functions.SPG(A247, "SP_VOLUME_AVG_WEEKLY_TO_SHARES_OUT", , "1M")</f>
        <v>2.9603856833956668</v>
      </c>
      <c r="D247" s="5">
        <f>_xll.SNL.Clients.Office.Excel.Functions.SPG(A247, "SP_VOLUME_AVG_WEEKLY_TO_SHARES_OUT", , "3M")</f>
        <v>2.9018408978008581</v>
      </c>
      <c r="E247" s="5">
        <f>_xll.SNL.Clients.Office.Excel.Functions.SPG(A247, "SP_VOLUME_AVG_DAILY_TO_1YR_AVG_DAILY", , "1M")</f>
        <v>104.74</v>
      </c>
      <c r="F247" s="5">
        <f>_xll.SNL.Clients.Office.Excel.Functions.SPG(A247, "SP_VOLUME_AVG_DAILY_TO_1YR_AVG_DAILY", , "3M")</f>
        <v>102.67</v>
      </c>
      <c r="G247" s="9" t="str">
        <f>_xll.SNL.Clients.Office.Excel.Functions.SPG(A247, "IQ_SECTOR")</f>
        <v>Real Estate</v>
      </c>
      <c r="H247" s="9" t="str">
        <f>_xll.SNL.Clients.Office.Excel.Functions.SPG(A247, "IQ_INDUSTRY_GROUP")</f>
        <v>Equity Real Estate Investment Trusts (REITs)</v>
      </c>
      <c r="I247" s="9" t="str">
        <f>_xll.SNL.Clients.Office.Excel.Functions.SPG(A247, "IQ_INDUSTRY")</f>
        <v>Specialized REITs</v>
      </c>
      <c r="J247" s="9" t="str">
        <f>_xll.SNL.Clients.Office.Excel.Functions.SPG(A247, "IQ_PRIMARY_INDUSTRY")</f>
        <v>Other Specialized REITs</v>
      </c>
      <c r="K247" s="9" t="str">
        <f>_xll.SNL.Clients.Office.Excel.Functions.SPG(A247, "NAICS_CODE", "Primary")</f>
        <v>493190 - Other Warehousing and Storage</v>
      </c>
      <c r="L247" s="9" t="str">
        <f>_xll.SNL.Clients.Office.Excel.Functions.SPG(A247, "SP_TOPICTAG")</f>
        <v>Disaster Recovery; Backup and Recovery; Data Protection; Courier Service</v>
      </c>
      <c r="M247" s="5">
        <f>_xll.SNL.Clients.Office.Excel.Functions.SPG(A247, "SP_PCT_SHARES_OWNED_ALL_INSTITUTIONS")</f>
        <v>84.09</v>
      </c>
      <c r="N247" s="9" t="str">
        <f>_xll.SNL.Clients.Office.Excel.Functions.SPG(A247, "RD_CREDIT_RATING_GLOBAL", "Issuer Credit Rating", "Local Currency LT|0")</f>
        <v>BB-</v>
      </c>
      <c r="O247" s="9" t="str">
        <f>_xll.SNL.Clients.Office.Excel.Functions.SPG(A247, "RD_CWOL_GLOBAL", "Issuer Credit Rating", "Local Currency LT|0")</f>
        <v>Stable</v>
      </c>
      <c r="P247" s="9" t="str">
        <f>_xll.SNL.Clients.Office.Excel.Functions.SPG(A247, "RD_RATING_ACTION_GLOBAL", "Issuer Credit Rating", "Local Currency LT|0")</f>
        <v>CreditWatch/Outlook (12/13/2021)</v>
      </c>
      <c r="Q247" s="10">
        <f>_xll.SNL.Clients.Office.Excel.Functions.SPG(A247, "RD_LAST_REVIEW_DATE_GLOBAL", "Issuer Credit Rating", "Local Currency LT")</f>
        <v>45335</v>
      </c>
      <c r="R247" s="10">
        <f>_xll.SNL.Clients.Office.Excel.Functions.SPG(A247, "RD_CREDIT_RATING_DATE_GLOBAL", "Issuer Credit Rating", "Local Currency LT|0")</f>
        <v>42492</v>
      </c>
      <c r="S247" s="10">
        <f>_xll.SNL.Clients.Office.Excel.Functions.SPG(A247, "RD_CREDIT_WATCH_OUTLOOK_DATE_GLOBAL", "Issuer Credit Rating", "Local Currency LT|0")</f>
        <v>44543</v>
      </c>
    </row>
    <row r="248" spans="1:19" x14ac:dyDescent="0.3">
      <c r="A248" t="s">
        <v>252</v>
      </c>
      <c r="B248" t="str">
        <f>_xll.SNL.Clients.Office.Excel.Functions.SPG(A248,"SP_IPO_DATE")</f>
        <v/>
      </c>
      <c r="C248" s="5">
        <f>_xll.SNL.Clients.Office.Excel.Functions.SPG(A248, "SP_VOLUME_AVG_WEEKLY_TO_SHARES_OUT", , "1M")</f>
        <v>5.3680454430292821</v>
      </c>
      <c r="D248" s="5">
        <f>_xll.SNL.Clients.Office.Excel.Functions.SPG(A248, "SP_VOLUME_AVG_WEEKLY_TO_SHARES_OUT", , "3M")</f>
        <v>4.2924968842280187</v>
      </c>
      <c r="E248" s="5">
        <f>_xll.SNL.Clients.Office.Excel.Functions.SPG(A248, "SP_VOLUME_AVG_DAILY_TO_1YR_AVG_DAILY", , "1M")</f>
        <v>125.25</v>
      </c>
      <c r="F248" s="5">
        <f>_xll.SNL.Clients.Office.Excel.Functions.SPG(A248, "SP_VOLUME_AVG_DAILY_TO_1YR_AVG_DAILY", , "3M")</f>
        <v>100.15</v>
      </c>
      <c r="G248" s="9" t="str">
        <f>_xll.SNL.Clients.Office.Excel.Functions.SPG(A248, "IQ_SECTOR")</f>
        <v>Industrials</v>
      </c>
      <c r="H248" s="9" t="str">
        <f>_xll.SNL.Clients.Office.Excel.Functions.SPG(A248, "IQ_INDUSTRY_GROUP")</f>
        <v>Transportation</v>
      </c>
      <c r="I248" s="9" t="str">
        <f>_xll.SNL.Clients.Office.Excel.Functions.SPG(A248, "IQ_INDUSTRY")</f>
        <v>Ground Transportation</v>
      </c>
      <c r="J248" s="9" t="str">
        <f>_xll.SNL.Clients.Office.Excel.Functions.SPG(A248, "IQ_PRIMARY_INDUSTRY")</f>
        <v>Cargo Ground Transportation</v>
      </c>
      <c r="K248" s="9" t="str">
        <f>_xll.SNL.Clients.Office.Excel.Functions.SPG(A248, "NAICS_CODE", "Primary")</f>
        <v>484 - Truck Transportation</v>
      </c>
      <c r="L248" s="9" t="str">
        <f>_xll.SNL.Clients.Office.Excel.Functions.SPG(A248, "SP_TOPICTAG")</f>
        <v>Fleet Management; Freight Service; Last Mile Transportation</v>
      </c>
      <c r="M248" s="5">
        <f>_xll.SNL.Clients.Office.Excel.Functions.SPG(A248, "SP_PCT_SHARES_OWNED_ALL_INSTITUTIONS")</f>
        <v>75.98</v>
      </c>
      <c r="N248" s="9" t="str">
        <f>_xll.SNL.Clients.Office.Excel.Functions.SPG(A248, "RD_CREDIT_RATING_GLOBAL", "Issuer Credit Rating", "Local Currency LT|0")</f>
        <v>BBB+</v>
      </c>
      <c r="O248" s="9" t="str">
        <f>_xll.SNL.Clients.Office.Excel.Functions.SPG(A248, "RD_CWOL_GLOBAL", "Issuer Credit Rating", "Local Currency LT|0")</f>
        <v>Stable</v>
      </c>
      <c r="P248" s="9" t="str">
        <f>_xll.SNL.Clients.Office.Excel.Functions.SPG(A248, "RD_RATING_ACTION_GLOBAL", "Issuer Credit Rating", "Local Currency LT|0")</f>
        <v>CreditWatch/Outlook (08/23/2024)</v>
      </c>
      <c r="Q248" s="10">
        <f>_xll.SNL.Clients.Office.Excel.Functions.SPG(A248, "RD_LAST_REVIEW_DATE_GLOBAL", "Issuer Credit Rating", "Local Currency LT")</f>
        <v>45527</v>
      </c>
      <c r="R248" s="10">
        <f>_xll.SNL.Clients.Office.Excel.Functions.SPG(A248, "RD_CREDIT_RATING_DATE_GLOBAL", "Issuer Credit Rating", "Local Currency LT|0")</f>
        <v>41110</v>
      </c>
      <c r="S248" s="10">
        <f>_xll.SNL.Clients.Office.Excel.Functions.SPG(A248, "RD_CREDIT_WATCH_OUTLOOK_DATE_GLOBAL", "Issuer Credit Rating", "Local Currency LT|0")</f>
        <v>45527</v>
      </c>
    </row>
    <row r="249" spans="1:19" x14ac:dyDescent="0.3">
      <c r="A249" t="s">
        <v>253</v>
      </c>
      <c r="B249" t="str">
        <f>_xll.SNL.Clients.Office.Excel.Functions.SPG(A249,"SP_IPO_DATE")</f>
        <v/>
      </c>
      <c r="C249" s="5">
        <f>_xll.SNL.Clients.Office.Excel.Functions.SPG(A249, "SP_VOLUME_AVG_WEEKLY_TO_SHARES_OUT", , "1M")</f>
        <v>6.2920159802724678</v>
      </c>
      <c r="D249" s="5">
        <f>_xll.SNL.Clients.Office.Excel.Functions.SPG(A249, "SP_VOLUME_AVG_WEEKLY_TO_SHARES_OUT", , "3M")</f>
        <v>6.1341886369733816</v>
      </c>
      <c r="E249" s="5">
        <f>_xll.SNL.Clients.Office.Excel.Functions.SPG(A249, "SP_VOLUME_AVG_DAILY_TO_1YR_AVG_DAILY", , "1M")</f>
        <v>95.52</v>
      </c>
      <c r="F249" s="5">
        <f>_xll.SNL.Clients.Office.Excel.Functions.SPG(A249, "SP_VOLUME_AVG_DAILY_TO_1YR_AVG_DAILY", , "3M")</f>
        <v>93.12</v>
      </c>
      <c r="G249" s="9" t="str">
        <f>_xll.SNL.Clients.Office.Excel.Functions.SPG(A249, "IQ_SECTOR")</f>
        <v>Information Technology</v>
      </c>
      <c r="H249" s="9" t="str">
        <f>_xll.SNL.Clients.Office.Excel.Functions.SPG(A249, "IQ_INDUSTRY_GROUP")</f>
        <v>Technology Hardware and Equipment</v>
      </c>
      <c r="I249" s="9" t="str">
        <f>_xll.SNL.Clients.Office.Excel.Functions.SPG(A249, "IQ_INDUSTRY")</f>
        <v>Electronic Equipment, Instruments and Components</v>
      </c>
      <c r="J249" s="9" t="str">
        <f>_xll.SNL.Clients.Office.Excel.Functions.SPG(A249, "IQ_PRIMARY_INDUSTRY")</f>
        <v>Electronic Manufacturing Services</v>
      </c>
      <c r="K249" s="9" t="str">
        <f>_xll.SNL.Clients.Office.Excel.Functions.SPG(A249, "NAICS_CODE", "Primary")</f>
        <v>334419 - Other Electronic Component Manufacturing</v>
      </c>
      <c r="L249" s="9" t="str">
        <f>_xll.SNL.Clients.Office.Excel.Functions.SPG(A249, "SP_TOPICTAG")</f>
        <v>Software Development; Industrial Automation; RFID (Radio Frequency Identification); Process Automation; 3D Printing; Artificial Intelligence; Onshore and Offshore Wind</v>
      </c>
      <c r="M249" s="5">
        <f>_xll.SNL.Clients.Office.Excel.Functions.SPG(A249, "SP_PCT_SHARES_OWNED_ALL_INSTITUTIONS")</f>
        <v>96.53</v>
      </c>
      <c r="N249" s="9" t="str">
        <f>_xll.SNL.Clients.Office.Excel.Functions.SPG(A249, "RD_CREDIT_RATING_GLOBAL", "Issuer Credit Rating", "Local Currency LT|0")</f>
        <v>BBB-</v>
      </c>
      <c r="O249" s="9" t="str">
        <f>_xll.SNL.Clients.Office.Excel.Functions.SPG(A249, "RD_CWOL_GLOBAL", "Issuer Credit Rating", "Local Currency LT|0")</f>
        <v>Stable</v>
      </c>
      <c r="P249" s="9" t="str">
        <f>_xll.SNL.Clients.Office.Excel.Functions.SPG(A249, "RD_RATING_ACTION_GLOBAL", "Issuer Credit Rating", "Local Currency LT|0")</f>
        <v>Upgrade | CreditWatch/Outlook (12/10/2012)</v>
      </c>
      <c r="Q249" s="10">
        <f>_xll.SNL.Clients.Office.Excel.Functions.SPG(A249, "RD_LAST_REVIEW_DATE_GLOBAL", "Issuer Credit Rating", "Local Currency LT")</f>
        <v>45527</v>
      </c>
      <c r="R249" s="10">
        <f>_xll.SNL.Clients.Office.Excel.Functions.SPG(A249, "RD_CREDIT_RATING_DATE_GLOBAL", "Issuer Credit Rating", "Local Currency LT|0")</f>
        <v>41253</v>
      </c>
      <c r="S249" s="10">
        <f>_xll.SNL.Clients.Office.Excel.Functions.SPG(A249, "RD_CREDIT_WATCH_OUTLOOK_DATE_GLOBAL", "Issuer Credit Rating", "Local Currency LT|0")</f>
        <v>41253</v>
      </c>
    </row>
    <row r="250" spans="1:19" x14ac:dyDescent="0.3">
      <c r="A250" t="s">
        <v>254</v>
      </c>
      <c r="B250" s="10">
        <f>_xll.SNL.Clients.Office.Excel.Functions.SPG(A250,"SP_IPO_DATE")</f>
        <v>31371</v>
      </c>
      <c r="C250" s="5">
        <f>_xll.SNL.Clients.Office.Excel.Functions.SPG(A250, "SP_VOLUME_AVG_WEEKLY_TO_SHARES_OUT", , "1M")</f>
        <v>4.329350215030157</v>
      </c>
      <c r="D250" s="5">
        <f>_xll.SNL.Clients.Office.Excel.Functions.SPG(A250, "SP_VOLUME_AVG_WEEKLY_TO_SHARES_OUT", , "3M")</f>
        <v>4.2560850192850603</v>
      </c>
      <c r="E250" s="5">
        <f>_xll.SNL.Clients.Office.Excel.Functions.SPG(A250, "SP_VOLUME_AVG_DAILY_TO_1YR_AVG_DAILY", , "1M")</f>
        <v>131.4</v>
      </c>
      <c r="F250" s="5">
        <f>_xll.SNL.Clients.Office.Excel.Functions.SPG(A250, "SP_VOLUME_AVG_DAILY_TO_1YR_AVG_DAILY", , "3M")</f>
        <v>129.16999999999999</v>
      </c>
      <c r="G250" s="9" t="str">
        <f>_xll.SNL.Clients.Office.Excel.Functions.SPG(A250, "IQ_SECTOR")</f>
        <v>Financials</v>
      </c>
      <c r="H250" s="9" t="str">
        <f>_xll.SNL.Clients.Office.Excel.Functions.SPG(A250, "IQ_INDUSTRY_GROUP")</f>
        <v>Financial Services</v>
      </c>
      <c r="I250" s="9" t="str">
        <f>_xll.SNL.Clients.Office.Excel.Functions.SPG(A250, "IQ_INDUSTRY")</f>
        <v>Financial Services</v>
      </c>
      <c r="J250" s="9" t="str">
        <f>_xll.SNL.Clients.Office.Excel.Functions.SPG(A250, "IQ_PRIMARY_INDUSTRY")</f>
        <v>Transaction and Payment Processing Services</v>
      </c>
      <c r="K250" s="9" t="str">
        <f>_xll.SNL.Clients.Office.Excel.Functions.SPG(A250, "NAICS_CODE", "Primary")</f>
        <v>522320 - Financial Transactions Processing, Reserve, and Clearinghouse Activities</v>
      </c>
      <c r="L250" s="9" t="str">
        <f>_xll.SNL.Clients.Office.Excel.Functions.SPG(A250, "SP_TOPICTAG")</f>
        <v>Invoice Management Software; Software Development; Cloud Management; Data Integration; Fintech; Cloud Infrastructure; Process Automation</v>
      </c>
      <c r="M250" s="5">
        <f>_xll.SNL.Clients.Office.Excel.Functions.SPG(A250, "SP_PCT_SHARES_OWNED_ALL_INSTITUTIONS")</f>
        <v>101.24</v>
      </c>
      <c r="N250" s="9" t="str">
        <f>_xll.SNL.Clients.Office.Excel.Functions.SPG(A250, "RD_CREDIT_RATING_GLOBAL", "Issuer Credit Rating", "Local Currency LT|0")</f>
        <v/>
      </c>
      <c r="O250" s="9" t="str">
        <f>_xll.SNL.Clients.Office.Excel.Functions.SPG(A250, "RD_CWOL_GLOBAL", "Issuer Credit Rating", "Local Currency LT|0")</f>
        <v/>
      </c>
      <c r="P250" s="9" t="str">
        <f>_xll.SNL.Clients.Office.Excel.Functions.SPG(A250, "RD_RATING_ACTION_GLOBAL", "Issuer Credit Rating", "Local Currency LT|0")</f>
        <v/>
      </c>
      <c r="Q250" s="10" t="str">
        <f>_xll.SNL.Clients.Office.Excel.Functions.SPG(A250, "RD_LAST_REVIEW_DATE_GLOBAL", "Issuer Credit Rating", "Local Currency LT")</f>
        <v/>
      </c>
      <c r="R250" s="10" t="str">
        <f>_xll.SNL.Clients.Office.Excel.Functions.SPG(A250, "RD_CREDIT_RATING_DATE_GLOBAL", "Issuer Credit Rating", "Local Currency LT|0")</f>
        <v/>
      </c>
      <c r="S250" s="10" t="str">
        <f>_xll.SNL.Clients.Office.Excel.Functions.SPG(A250, "RD_CREDIT_WATCH_OUTLOOK_DATE_GLOBAL", "Issuer Credit Rating", "Local Currency LT|0")</f>
        <v/>
      </c>
    </row>
    <row r="251" spans="1:19" x14ac:dyDescent="0.3">
      <c r="A251" t="s">
        <v>255</v>
      </c>
      <c r="B251" t="str">
        <f>_xll.SNL.Clients.Office.Excel.Functions.SPG(A251,"SP_IPO_DATE")</f>
        <v/>
      </c>
      <c r="C251" s="5">
        <f>_xll.SNL.Clients.Office.Excel.Functions.SPG(A251, "SP_VOLUME_AVG_WEEKLY_TO_SHARES_OUT", , "1M")</f>
        <v>3.3323124961018755</v>
      </c>
      <c r="D251" s="5">
        <f>_xll.SNL.Clients.Office.Excel.Functions.SPG(A251, "SP_VOLUME_AVG_WEEKLY_TO_SHARES_OUT", , "3M")</f>
        <v>3.3369577537354429</v>
      </c>
      <c r="E251" s="5">
        <f>_xll.SNL.Clients.Office.Excel.Functions.SPG(A251, "SP_VOLUME_AVG_DAILY_TO_1YR_AVG_DAILY", , "1M")</f>
        <v>116.53</v>
      </c>
      <c r="F251" s="5">
        <f>_xll.SNL.Clients.Office.Excel.Functions.SPG(A251, "SP_VOLUME_AVG_DAILY_TO_1YR_AVG_DAILY", , "3M")</f>
        <v>116.69</v>
      </c>
      <c r="G251" s="9" t="str">
        <f>_xll.SNL.Clients.Office.Excel.Functions.SPG(A251, "IQ_SECTOR")</f>
        <v>Industrials</v>
      </c>
      <c r="H251" s="9" t="str">
        <f>_xll.SNL.Clients.Office.Excel.Functions.SPG(A251, "IQ_INDUSTRY_GROUP")</f>
        <v>Commercial and Professional Services</v>
      </c>
      <c r="I251" s="9" t="str">
        <f>_xll.SNL.Clients.Office.Excel.Functions.SPG(A251, "IQ_INDUSTRY")</f>
        <v>Professional Services</v>
      </c>
      <c r="J251" s="9" t="str">
        <f>_xll.SNL.Clients.Office.Excel.Functions.SPG(A251, "IQ_PRIMARY_INDUSTRY")</f>
        <v>Research and Consulting Services</v>
      </c>
      <c r="K251" s="9" t="str">
        <f>_xll.SNL.Clients.Office.Excel.Functions.SPG(A251, "NAICS_CODE", "Primary")</f>
        <v>54151 - Computer Systems Design and Related Services</v>
      </c>
      <c r="L251" s="9" t="str">
        <f>_xll.SNL.Clients.Office.Excel.Functions.SPG(A251, "SP_TOPICTAG")</f>
        <v>Software Development; Data Integration; Environmental Engineering; Data Protection; Cloud Infrastructure; Process Automation</v>
      </c>
      <c r="M251" s="5">
        <f>_xll.SNL.Clients.Office.Excel.Functions.SPG(A251, "SP_PCT_SHARES_OWNED_ALL_INSTITUTIONS")</f>
        <v>87.44</v>
      </c>
      <c r="N251" s="9" t="str">
        <f>_xll.SNL.Clients.Office.Excel.Functions.SPG(A251, "RD_CREDIT_RATING_GLOBAL", "Issuer Credit Rating", "Local Currency LT|0")</f>
        <v>BBB-</v>
      </c>
      <c r="O251" s="9" t="str">
        <f>_xll.SNL.Clients.Office.Excel.Functions.SPG(A251, "RD_CWOL_GLOBAL", "Issuer Credit Rating", "Local Currency LT|0")</f>
        <v>Stable</v>
      </c>
      <c r="P251" s="9" t="str">
        <f>_xll.SNL.Clients.Office.Excel.Functions.SPG(A251, "RD_RATING_ACTION_GLOBAL", "Issuer Credit Rating", "Local Currency LT|0")</f>
        <v>New Rating | CreditWatch/Outlook (02/07/2023)</v>
      </c>
      <c r="Q251" s="10">
        <f>_xll.SNL.Clients.Office.Excel.Functions.SPG(A251, "RD_LAST_REVIEW_DATE_GLOBAL", "Issuer Credit Rating", "Local Currency LT")</f>
        <v>45513</v>
      </c>
      <c r="R251" s="10">
        <f>_xll.SNL.Clients.Office.Excel.Functions.SPG(A251, "RD_CREDIT_RATING_DATE_GLOBAL", "Issuer Credit Rating", "Local Currency LT|0")</f>
        <v>44964</v>
      </c>
      <c r="S251" s="10">
        <f>_xll.SNL.Clients.Office.Excel.Functions.SPG(A251, "RD_CREDIT_WATCH_OUTLOOK_DATE_GLOBAL", "Issuer Credit Rating", "Local Currency LT|0")</f>
        <v>44964</v>
      </c>
    </row>
    <row r="252" spans="1:19" x14ac:dyDescent="0.3">
      <c r="A252" t="s">
        <v>256</v>
      </c>
      <c r="B252" t="str">
        <f>_xll.SNL.Clients.Office.Excel.Functions.SPG(A252,"SP_IPO_DATE")</f>
        <v/>
      </c>
      <c r="C252" s="5">
        <f>_xll.SNL.Clients.Office.Excel.Functions.SPG(A252, "SP_VOLUME_AVG_WEEKLY_TO_SHARES_OUT", , "1M")</f>
        <v>1.970234001761777</v>
      </c>
      <c r="D252" s="5">
        <f>_xll.SNL.Clients.Office.Excel.Functions.SPG(A252, "SP_VOLUME_AVG_WEEKLY_TO_SHARES_OUT", , "3M")</f>
        <v>1.7985709591678196</v>
      </c>
      <c r="E252" s="5">
        <f>_xll.SNL.Clients.Office.Excel.Functions.SPG(A252, "SP_VOLUME_AVG_DAILY_TO_1YR_AVG_DAILY", , "1M")</f>
        <v>128.44</v>
      </c>
      <c r="F252" s="5">
        <f>_xll.SNL.Clients.Office.Excel.Functions.SPG(A252, "SP_VOLUME_AVG_DAILY_TO_1YR_AVG_DAILY", , "3M")</f>
        <v>117.25</v>
      </c>
      <c r="G252" s="9" t="str">
        <f>_xll.SNL.Clients.Office.Excel.Functions.SPG(A252, "IQ_SECTOR")</f>
        <v>Health Care</v>
      </c>
      <c r="H252" s="9" t="str">
        <f>_xll.SNL.Clients.Office.Excel.Functions.SPG(A252, "IQ_INDUSTRY_GROUP")</f>
        <v>Pharmaceuticals, Biotechnology and Life Sciences</v>
      </c>
      <c r="I252" s="9" t="str">
        <f>_xll.SNL.Clients.Office.Excel.Functions.SPG(A252, "IQ_INDUSTRY")</f>
        <v>Pharmaceuticals</v>
      </c>
      <c r="J252" s="9" t="str">
        <f>_xll.SNL.Clients.Office.Excel.Functions.SPG(A252, "IQ_PRIMARY_INDUSTRY")</f>
        <v>Pharmaceuticals</v>
      </c>
      <c r="K252" s="9" t="str">
        <f>_xll.SNL.Clients.Office.Excel.Functions.SPG(A252, "NAICS_CODE", "Primary")</f>
        <v>325412 - Pharmaceutical Preparation Manufacturing</v>
      </c>
      <c r="L252" s="9" t="str">
        <f>_xll.SNL.Clients.Office.Excel.Functions.SPG(A252, "SP_TOPICTAG")</f>
        <v>Cardiovascular; Dermatology; Immunology; Oncology; Pulmonology; Respiratory; Women's Health</v>
      </c>
      <c r="M252" s="5">
        <f>_xll.SNL.Clients.Office.Excel.Functions.SPG(A252, "SP_PCT_SHARES_OWNED_ALL_INSTITUTIONS")</f>
        <v>72.98</v>
      </c>
      <c r="N252" s="9" t="str">
        <f>_xll.SNL.Clients.Office.Excel.Functions.SPG(A252, "RD_CREDIT_RATING_GLOBAL", "Issuer Credit Rating", "Local Currency LT|0")</f>
        <v>AAA</v>
      </c>
      <c r="O252" s="9" t="str">
        <f>_xll.SNL.Clients.Office.Excel.Functions.SPG(A252, "RD_CWOL_GLOBAL", "Issuer Credit Rating", "Local Currency LT|0")</f>
        <v>Watch Neg</v>
      </c>
      <c r="P252" s="9" t="str">
        <f>_xll.SNL.Clients.Office.Excel.Functions.SPG(A252, "RD_RATING_ACTION_GLOBAL", "Issuer Credit Rating", "Local Currency LT|0")</f>
        <v>CreditWatch/Outlook (01/14/2025)</v>
      </c>
      <c r="Q252" s="10">
        <f>_xll.SNL.Clients.Office.Excel.Functions.SPG(A252, "RD_LAST_REVIEW_DATE_GLOBAL", "Issuer Credit Rating", "Local Currency LT")</f>
        <v>45679</v>
      </c>
      <c r="R252" s="10">
        <f>_xll.SNL.Clients.Office.Excel.Functions.SPG(A252, "RD_CREDIT_RATING_DATE_GLOBAL", "Issuer Credit Rating", "Local Currency LT|0")</f>
        <v>32037</v>
      </c>
      <c r="S252" s="10">
        <f>_xll.SNL.Clients.Office.Excel.Functions.SPG(A252, "RD_CREDIT_WATCH_OUTLOOK_DATE_GLOBAL", "Issuer Credit Rating", "Local Currency LT|0")</f>
        <v>45671</v>
      </c>
    </row>
    <row r="253" spans="1:19" x14ac:dyDescent="0.3">
      <c r="A253" t="s">
        <v>257</v>
      </c>
      <c r="B253" t="str">
        <f>_xll.SNL.Clients.Office.Excel.Functions.SPG(A253,"SP_IPO_DATE")</f>
        <v/>
      </c>
      <c r="C253" s="5">
        <f>_xll.SNL.Clients.Office.Excel.Functions.SPG(A253, "SP_VOLUME_AVG_WEEKLY_TO_SHARES_OUT", , "1M")</f>
        <v>4.1464123197981726</v>
      </c>
      <c r="D253" s="5">
        <f>_xll.SNL.Clients.Office.Excel.Functions.SPG(A253, "SP_VOLUME_AVG_WEEKLY_TO_SHARES_OUT", , "3M")</f>
        <v>3.0350924534750323</v>
      </c>
      <c r="E253" s="5">
        <f>_xll.SNL.Clients.Office.Excel.Functions.SPG(A253, "SP_VOLUME_AVG_DAILY_TO_1YR_AVG_DAILY", , "1M")</f>
        <v>120.38</v>
      </c>
      <c r="F253" s="5">
        <f>_xll.SNL.Clients.Office.Excel.Functions.SPG(A253, "SP_VOLUME_AVG_DAILY_TO_1YR_AVG_DAILY", , "3M")</f>
        <v>88.11</v>
      </c>
      <c r="G253" s="9" t="str">
        <f>_xll.SNL.Clients.Office.Excel.Functions.SPG(A253, "IQ_SECTOR")</f>
        <v>Industrials</v>
      </c>
      <c r="H253" s="9" t="str">
        <f>_xll.SNL.Clients.Office.Excel.Functions.SPG(A253, "IQ_INDUSTRY_GROUP")</f>
        <v>Capital Goods</v>
      </c>
      <c r="I253" s="9" t="str">
        <f>_xll.SNL.Clients.Office.Excel.Functions.SPG(A253, "IQ_INDUSTRY")</f>
        <v>Building Products</v>
      </c>
      <c r="J253" s="9" t="str">
        <f>_xll.SNL.Clients.Office.Excel.Functions.SPG(A253, "IQ_PRIMARY_INDUSTRY")</f>
        <v>Building Products</v>
      </c>
      <c r="K253" s="9" t="str">
        <f>_xll.SNL.Clients.Office.Excel.Functions.SPG(A253, "NAICS_CODE", "Primary")</f>
        <v>33341 - Ventilation, Heating, Air-Conditioning, and Commercial Refrigeration Equipment Manufacturing</v>
      </c>
      <c r="L253" s="9" t="str">
        <f>_xll.SNL.Clients.Office.Excel.Functions.SPG(A253, "SP_TOPICTAG")</f>
        <v>Industrial Automation; Smart Building; Process Automation</v>
      </c>
      <c r="M253" s="5">
        <f>_xll.SNL.Clients.Office.Excel.Functions.SPG(A253, "SP_PCT_SHARES_OWNED_ALL_INSTITUTIONS")</f>
        <v>93.52</v>
      </c>
      <c r="N253" s="9" t="str">
        <f>_xll.SNL.Clients.Office.Excel.Functions.SPG(A253, "RD_CREDIT_RATING_GLOBAL", "Issuer Credit Rating", "Local Currency LT|0")</f>
        <v>BBB+</v>
      </c>
      <c r="O253" s="9" t="str">
        <f>_xll.SNL.Clients.Office.Excel.Functions.SPG(A253, "RD_CWOL_GLOBAL", "Issuer Credit Rating", "Local Currency LT|0")</f>
        <v>Stable</v>
      </c>
      <c r="P253" s="9" t="str">
        <f>_xll.SNL.Clients.Office.Excel.Functions.SPG(A253, "RD_RATING_ACTION_GLOBAL", "Issuer Credit Rating", "Local Currency LT|0")</f>
        <v>CreditWatch/Outlook (06/30/2021)</v>
      </c>
      <c r="Q253" s="10">
        <f>_xll.SNL.Clients.Office.Excel.Functions.SPG(A253, "RD_LAST_REVIEW_DATE_GLOBAL", "Issuer Credit Rating", "Local Currency LT")</f>
        <v>45544</v>
      </c>
      <c r="R253" s="10">
        <f>_xll.SNL.Clients.Office.Excel.Functions.SPG(A253, "RD_CREDIT_RATING_DATE_GLOBAL", "Issuer Credit Rating", "Local Currency LT|0")</f>
        <v>42607</v>
      </c>
      <c r="S253" s="10">
        <f>_xll.SNL.Clients.Office.Excel.Functions.SPG(A253, "RD_CREDIT_WATCH_OUTLOOK_DATE_GLOBAL", "Issuer Credit Rating", "Local Currency LT|0")</f>
        <v>44377</v>
      </c>
    </row>
    <row r="254" spans="1:19" x14ac:dyDescent="0.3">
      <c r="A254" t="s">
        <v>258</v>
      </c>
      <c r="B254" t="str">
        <f>_xll.SNL.Clients.Office.Excel.Functions.SPG(A254,"SP_IPO_DATE")</f>
        <v/>
      </c>
      <c r="C254" s="5">
        <f>_xll.SNL.Clients.Office.Excel.Functions.SPG(A254, "SP_VOLUME_AVG_WEEKLY_TO_SHARES_OUT", , "1M")</f>
        <v>1.7551638394133748</v>
      </c>
      <c r="D254" s="5">
        <f>_xll.SNL.Clients.Office.Excel.Functions.SPG(A254, "SP_VOLUME_AVG_WEEKLY_TO_SHARES_OUT", , "3M")</f>
        <v>1.6177909031473985</v>
      </c>
      <c r="E254" s="5">
        <f>_xll.SNL.Clients.Office.Excel.Functions.SPG(A254, "SP_VOLUME_AVG_DAILY_TO_1YR_AVG_DAILY", , "1M")</f>
        <v>109.66</v>
      </c>
      <c r="F254" s="5">
        <f>_xll.SNL.Clients.Office.Excel.Functions.SPG(A254, "SP_VOLUME_AVG_DAILY_TO_1YR_AVG_DAILY", , "3M")</f>
        <v>101.07</v>
      </c>
      <c r="G254" s="9" t="str">
        <f>_xll.SNL.Clients.Office.Excel.Functions.SPG(A254, "IQ_SECTOR")</f>
        <v>Financials</v>
      </c>
      <c r="H254" s="9" t="str">
        <f>_xll.SNL.Clients.Office.Excel.Functions.SPG(A254, "IQ_INDUSTRY_GROUP")</f>
        <v>Banks</v>
      </c>
      <c r="I254" s="9" t="str">
        <f>_xll.SNL.Clients.Office.Excel.Functions.SPG(A254, "IQ_INDUSTRY")</f>
        <v>Banks</v>
      </c>
      <c r="J254" s="9" t="str">
        <f>_xll.SNL.Clients.Office.Excel.Functions.SPG(A254, "IQ_PRIMARY_INDUSTRY")</f>
        <v>Diversified Banks</v>
      </c>
      <c r="K254" s="9" t="str">
        <f>_xll.SNL.Clients.Office.Excel.Functions.SPG(A254, "NAICS_CODE", "Primary")</f>
        <v>522110 - Commercial Banking</v>
      </c>
      <c r="L254" s="9" t="str">
        <f>_xll.SNL.Clients.Office.Excel.Functions.SPG(A254, "SP_TOPICTAG")</f>
        <v>Consumer Lending; Digital Brokerage; Onshore and Offshore Wind</v>
      </c>
      <c r="M254" s="5">
        <f>_xll.SNL.Clients.Office.Excel.Functions.SPG(A254, "SP_PCT_SHARES_OWNED_ALL_INSTITUTIONS")</f>
        <v>73.959999999999994</v>
      </c>
      <c r="N254" s="9" t="str">
        <f>_xll.SNL.Clients.Office.Excel.Functions.SPG(A254, "RD_CREDIT_RATING_GLOBAL", "Issuer Credit Rating", "Local Currency LT|0")</f>
        <v>A</v>
      </c>
      <c r="O254" s="9" t="str">
        <f>_xll.SNL.Clients.Office.Excel.Functions.SPG(A254, "RD_CWOL_GLOBAL", "Issuer Credit Rating", "Local Currency LT|0")</f>
        <v>Stable</v>
      </c>
      <c r="P254" s="9" t="str">
        <f>_xll.SNL.Clients.Office.Excel.Functions.SPG(A254, "RD_RATING_ACTION_GLOBAL", "Issuer Credit Rating", "Local Currency LT|0")</f>
        <v>Upgrade | CreditWatch/Outlook (11/15/2024)</v>
      </c>
      <c r="Q254" s="10">
        <f>_xll.SNL.Clients.Office.Excel.Functions.SPG(A254, "RD_LAST_REVIEW_DATE_GLOBAL", "Issuer Credit Rating", "Local Currency LT")</f>
        <v>45611</v>
      </c>
      <c r="R254" s="10">
        <f>_xll.SNL.Clients.Office.Excel.Functions.SPG(A254, "RD_CREDIT_RATING_DATE_GLOBAL", "Issuer Credit Rating", "Local Currency LT|0")</f>
        <v>45611</v>
      </c>
      <c r="S254" s="10">
        <f>_xll.SNL.Clients.Office.Excel.Functions.SPG(A254, "RD_CREDIT_WATCH_OUTLOOK_DATE_GLOBAL", "Issuer Credit Rating", "Local Currency LT|0")</f>
        <v>45611</v>
      </c>
    </row>
    <row r="255" spans="1:19" x14ac:dyDescent="0.3">
      <c r="A255" t="s">
        <v>259</v>
      </c>
      <c r="B255" s="10">
        <f>_xll.SNL.Clients.Office.Excel.Functions.SPG(A255,"SP_IPO_DATE")</f>
        <v>36335</v>
      </c>
      <c r="C255" s="5">
        <f>_xll.SNL.Clients.Office.Excel.Functions.SPG(A255, "SP_VOLUME_AVG_WEEKLY_TO_SHARES_OUT", , "1M")</f>
        <v>8.5071839864810865</v>
      </c>
      <c r="D255" s="5">
        <f>_xll.SNL.Clients.Office.Excel.Functions.SPG(A255, "SP_VOLUME_AVG_WEEKLY_TO_SHARES_OUT", , "3M")</f>
        <v>6.7377410502732538</v>
      </c>
      <c r="E255" s="5">
        <f>_xll.SNL.Clients.Office.Excel.Functions.SPG(A255, "SP_VOLUME_AVG_DAILY_TO_1YR_AVG_DAILY", , "1M")</f>
        <v>167</v>
      </c>
      <c r="F255" s="5">
        <f>_xll.SNL.Clients.Office.Excel.Functions.SPG(A255, "SP_VOLUME_AVG_DAILY_TO_1YR_AVG_DAILY", , "3M")</f>
        <v>132.26</v>
      </c>
      <c r="G255" s="9" t="str">
        <f>_xll.SNL.Clients.Office.Excel.Functions.SPG(A255, "IQ_SECTOR")</f>
        <v>Information Technology</v>
      </c>
      <c r="H255" s="9" t="str">
        <f>_xll.SNL.Clients.Office.Excel.Functions.SPG(A255, "IQ_INDUSTRY_GROUP")</f>
        <v>Technology Hardware and Equipment</v>
      </c>
      <c r="I255" s="9" t="str">
        <f>_xll.SNL.Clients.Office.Excel.Functions.SPG(A255, "IQ_INDUSTRY")</f>
        <v>Communications Equipment</v>
      </c>
      <c r="J255" s="9" t="str">
        <f>_xll.SNL.Clients.Office.Excel.Functions.SPG(A255, "IQ_PRIMARY_INDUSTRY")</f>
        <v>Communications Equipment</v>
      </c>
      <c r="K255" s="9" t="str">
        <f>_xll.SNL.Clients.Office.Excel.Functions.SPG(A255, "NAICS_CODE", "Primary")</f>
        <v>334290 - Other Communications Equipment Manufacturing</v>
      </c>
      <c r="L255" s="9" t="str">
        <f>_xll.SNL.Clients.Office.Excel.Functions.SPG(A255, "SP_TOPICTAG")</f>
        <v>Cloud Management; Cloud Infrastructure; Cloud Security; Process Automation; Network Security</v>
      </c>
      <c r="M255" s="5">
        <f>_xll.SNL.Clients.Office.Excel.Functions.SPG(A255, "SP_PCT_SHARES_OWNED_ALL_INSTITUTIONS")</f>
        <v>86.37</v>
      </c>
      <c r="N255" s="9" t="str">
        <f>_xll.SNL.Clients.Office.Excel.Functions.SPG(A255, "RD_CREDIT_RATING_GLOBAL", "Issuer Credit Rating", "Local Currency LT|0")</f>
        <v>BBB</v>
      </c>
      <c r="O255" s="9" t="str">
        <f>_xll.SNL.Clients.Office.Excel.Functions.SPG(A255, "RD_CWOL_GLOBAL", "Issuer Credit Rating", "Local Currency LT|0")</f>
        <v>Negative</v>
      </c>
      <c r="P255" s="9" t="str">
        <f>_xll.SNL.Clients.Office.Excel.Functions.SPG(A255, "RD_RATING_ACTION_GLOBAL", "Issuer Credit Rating", "Local Currency LT|0")</f>
        <v>CreditWatch/Outlook (01/12/2024)</v>
      </c>
      <c r="Q255" s="10">
        <f>_xll.SNL.Clients.Office.Excel.Functions.SPG(A255, "RD_LAST_REVIEW_DATE_GLOBAL", "Issuer Credit Rating", "Local Currency LT")</f>
        <v>45678</v>
      </c>
      <c r="R255" s="10">
        <f>_xll.SNL.Clients.Office.Excel.Functions.SPG(A255, "RD_CREDIT_RATING_DATE_GLOBAL", "Issuer Credit Rating", "Local Currency LT|0")</f>
        <v>40602</v>
      </c>
      <c r="S255" s="10">
        <f>_xll.SNL.Clients.Office.Excel.Functions.SPG(A255, "RD_CREDIT_WATCH_OUTLOOK_DATE_GLOBAL", "Issuer Credit Rating", "Local Currency LT|0")</f>
        <v>45303</v>
      </c>
    </row>
    <row r="256" spans="1:19" x14ac:dyDescent="0.3">
      <c r="A256" t="s">
        <v>260</v>
      </c>
      <c r="B256" t="str">
        <f>_xll.SNL.Clients.Office.Excel.Functions.SPG(A256,"SP_IPO_DATE")</f>
        <v/>
      </c>
      <c r="C256" s="5">
        <f>_xll.SNL.Clients.Office.Excel.Functions.SPG(A256, "SP_VOLUME_AVG_WEEKLY_TO_SHARES_OUT", , "1M")</f>
        <v>3.4834116011661589</v>
      </c>
      <c r="D256" s="5">
        <f>_xll.SNL.Clients.Office.Excel.Functions.SPG(A256, "SP_VOLUME_AVG_WEEKLY_TO_SHARES_OUT", , "3M")</f>
        <v>2.9726140140635167</v>
      </c>
      <c r="E256" s="5">
        <f>_xll.SNL.Clients.Office.Excel.Functions.SPG(A256, "SP_VOLUME_AVG_DAILY_TO_1YR_AVG_DAILY", , "1M")</f>
        <v>84.66</v>
      </c>
      <c r="F256" s="5">
        <f>_xll.SNL.Clients.Office.Excel.Functions.SPG(A256, "SP_VOLUME_AVG_DAILY_TO_1YR_AVG_DAILY", , "3M")</f>
        <v>72.239999999999995</v>
      </c>
      <c r="G256" s="9" t="str">
        <f>_xll.SNL.Clients.Office.Excel.Functions.SPG(A256, "IQ_SECTOR")</f>
        <v>Consumer Staples</v>
      </c>
      <c r="H256" s="9" t="str">
        <f>_xll.SNL.Clients.Office.Excel.Functions.SPG(A256, "IQ_INDUSTRY_GROUP")</f>
        <v>Food, Beverage and Tobacco</v>
      </c>
      <c r="I256" s="9" t="str">
        <f>_xll.SNL.Clients.Office.Excel.Functions.SPG(A256, "IQ_INDUSTRY")</f>
        <v>Food Products</v>
      </c>
      <c r="J256" s="9" t="str">
        <f>_xll.SNL.Clients.Office.Excel.Functions.SPG(A256, "IQ_PRIMARY_INDUSTRY")</f>
        <v>Packaged Foods and Meats</v>
      </c>
      <c r="K256" s="9" t="str">
        <f>_xll.SNL.Clients.Office.Excel.Functions.SPG(A256, "NAICS_CODE", "Primary")</f>
        <v>31191 - Snack Food Manufacturing</v>
      </c>
      <c r="L256" s="9" t="str">
        <f>_xll.SNL.Clients.Office.Excel.Functions.SPG(A256, "SP_TOPICTAG")</f>
        <v>Alternative Protein</v>
      </c>
      <c r="M256" s="5">
        <f>_xll.SNL.Clients.Office.Excel.Functions.SPG(A256, "SP_PCT_SHARES_OWNED_ALL_INSTITUTIONS")</f>
        <v>96.31</v>
      </c>
      <c r="N256" s="9" t="str">
        <f>_xll.SNL.Clients.Office.Excel.Functions.SPG(A256, "RD_CREDIT_RATING_GLOBAL", "Issuer Credit Rating", "Local Currency LT|0")</f>
        <v>NR</v>
      </c>
      <c r="O256" s="9" t="str">
        <f>_xll.SNL.Clients.Office.Excel.Functions.SPG(A256, "RD_CWOL_GLOBAL", "Issuer Credit Rating", "Local Currency LT|0")</f>
        <v>NR</v>
      </c>
      <c r="P256" s="9" t="str">
        <f>_xll.SNL.Clients.Office.Excel.Functions.SPG(A256, "RD_RATING_ACTION_GLOBAL", "Issuer Credit Rating", "Local Currency LT|0")</f>
        <v>Not Rated | CreditWatch/Outlook (02/15/2024)</v>
      </c>
      <c r="Q256" s="10">
        <f>_xll.SNL.Clients.Office.Excel.Functions.SPG(A256, "RD_LAST_REVIEW_DATE_GLOBAL", "Issuer Credit Rating", "Local Currency LT")</f>
        <v>45337</v>
      </c>
      <c r="R256" s="10">
        <f>_xll.SNL.Clients.Office.Excel.Functions.SPG(A256, "RD_CREDIT_RATING_DATE_GLOBAL", "Issuer Credit Rating", "Local Currency LT|0")</f>
        <v>45337</v>
      </c>
      <c r="S256" s="10">
        <f>_xll.SNL.Clients.Office.Excel.Functions.SPG(A256, "RD_CREDIT_WATCH_OUTLOOK_DATE_GLOBAL", "Issuer Credit Rating", "Local Currency LT|0")</f>
        <v>45337</v>
      </c>
    </row>
    <row r="257" spans="1:19" x14ac:dyDescent="0.3">
      <c r="A257" t="s">
        <v>261</v>
      </c>
      <c r="B257" s="10">
        <f>_xll.SNL.Clients.Office.Excel.Functions.SPG(A257,"SP_IPO_DATE")</f>
        <v>45049</v>
      </c>
      <c r="C257" s="5">
        <f>_xll.SNL.Clients.Office.Excel.Functions.SPG(A257, "SP_VOLUME_AVG_WEEKLY_TO_SHARES_OUT", , "1M")</f>
        <v>3.6280461178014765</v>
      </c>
      <c r="D257" s="5">
        <f>_xll.SNL.Clients.Office.Excel.Functions.SPG(A257, "SP_VOLUME_AVG_WEEKLY_TO_SHARES_OUT", , "3M")</f>
        <v>3.3071308022393273</v>
      </c>
      <c r="E257" s="5">
        <f>_xll.SNL.Clients.Office.Excel.Functions.SPG(A257, "SP_VOLUME_AVG_DAILY_TO_1YR_AVG_DAILY", , "1M")</f>
        <v>82.27</v>
      </c>
      <c r="F257" s="5">
        <f>_xll.SNL.Clients.Office.Excel.Functions.SPG(A257, "SP_VOLUME_AVG_DAILY_TO_1YR_AVG_DAILY", , "3M")</f>
        <v>75</v>
      </c>
      <c r="G257" s="9" t="str">
        <f>_xll.SNL.Clients.Office.Excel.Functions.SPG(A257, "IQ_SECTOR")</f>
        <v>Consumer Staples</v>
      </c>
      <c r="H257" s="9" t="str">
        <f>_xll.SNL.Clients.Office.Excel.Functions.SPG(A257, "IQ_INDUSTRY_GROUP")</f>
        <v>Household and Personal Products</v>
      </c>
      <c r="I257" s="9" t="str">
        <f>_xll.SNL.Clients.Office.Excel.Functions.SPG(A257, "IQ_INDUSTRY")</f>
        <v>Personal Care Products</v>
      </c>
      <c r="J257" s="9" t="str">
        <f>_xll.SNL.Clients.Office.Excel.Functions.SPG(A257, "IQ_PRIMARY_INDUSTRY")</f>
        <v>Personal Care Products</v>
      </c>
      <c r="K257" s="9" t="str">
        <f>_xll.SNL.Clients.Office.Excel.Functions.SPG(A257, "NAICS_CODE", "Primary")</f>
        <v>325620 - Toilet Preparation Manufacturing</v>
      </c>
      <c r="L257" s="9" t="str">
        <f>_xll.SNL.Clients.Office.Excel.Functions.SPG(A257, "SP_TOPICTAG")</f>
        <v>Addiction; Dermatology; Allergy</v>
      </c>
      <c r="M257" s="5">
        <f>_xll.SNL.Clients.Office.Excel.Functions.SPG(A257, "SP_PCT_SHARES_OWNED_ALL_INSTITUTIONS")</f>
        <v>100.39</v>
      </c>
      <c r="N257" s="9" t="str">
        <f>_xll.SNL.Clients.Office.Excel.Functions.SPG(A257, "RD_CREDIT_RATING_GLOBAL", "Issuer Credit Rating", "Local Currency LT|0")</f>
        <v>A</v>
      </c>
      <c r="O257" s="9" t="str">
        <f>_xll.SNL.Clients.Office.Excel.Functions.SPG(A257, "RD_CWOL_GLOBAL", "Issuer Credit Rating", "Local Currency LT|0")</f>
        <v>Stable</v>
      </c>
      <c r="P257" s="9" t="str">
        <f>_xll.SNL.Clients.Office.Excel.Functions.SPG(A257, "RD_RATING_ACTION_GLOBAL", "Issuer Credit Rating", "Local Currency LT|0")</f>
        <v>New Rating | CreditWatch/Outlook (04/07/2023)</v>
      </c>
      <c r="Q257" s="10">
        <f>_xll.SNL.Clients.Office.Excel.Functions.SPG(A257, "RD_LAST_REVIEW_DATE_GLOBAL", "Issuer Credit Rating", "Local Currency LT")</f>
        <v>45407</v>
      </c>
      <c r="R257" s="10">
        <f>_xll.SNL.Clients.Office.Excel.Functions.SPG(A257, "RD_CREDIT_RATING_DATE_GLOBAL", "Issuer Credit Rating", "Local Currency LT|0")</f>
        <v>45023</v>
      </c>
      <c r="S257" s="10">
        <f>_xll.SNL.Clients.Office.Excel.Functions.SPG(A257, "RD_CREDIT_WATCH_OUTLOOK_DATE_GLOBAL", "Issuer Credit Rating", "Local Currency LT|0")</f>
        <v>45023</v>
      </c>
    </row>
    <row r="258" spans="1:19" x14ac:dyDescent="0.3">
      <c r="A258" t="s">
        <v>262</v>
      </c>
      <c r="B258" t="str">
        <f>_xll.SNL.Clients.Office.Excel.Functions.SPG(A258,"SP_IPO_DATE")</f>
        <v/>
      </c>
      <c r="C258" s="5">
        <f>_xll.SNL.Clients.Office.Excel.Functions.SPG(A258, "SP_VOLUME_AVG_WEEKLY_TO_SHARES_OUT", , "1M")</f>
        <v>3.1624106927442268</v>
      </c>
      <c r="D258" s="5">
        <f>_xll.SNL.Clients.Office.Excel.Functions.SPG(A258, "SP_VOLUME_AVG_WEEKLY_TO_SHARES_OUT", , "3M")</f>
        <v>3.4046401748517674</v>
      </c>
      <c r="E258" s="5">
        <f>_xll.SNL.Clients.Office.Excel.Functions.SPG(A258, "SP_VOLUME_AVG_DAILY_TO_1YR_AVG_DAILY", , "1M")</f>
        <v>91.78</v>
      </c>
      <c r="F258" s="5">
        <f>_xll.SNL.Clients.Office.Excel.Functions.SPG(A258, "SP_VOLUME_AVG_DAILY_TO_1YR_AVG_DAILY", , "3M")</f>
        <v>98.82</v>
      </c>
      <c r="G258" s="9" t="str">
        <f>_xll.SNL.Clients.Office.Excel.Functions.SPG(A258, "IQ_SECTOR")</f>
        <v>Consumer Staples</v>
      </c>
      <c r="H258" s="9" t="str">
        <f>_xll.SNL.Clients.Office.Excel.Functions.SPG(A258, "IQ_INDUSTRY_GROUP")</f>
        <v>Food, Beverage and Tobacco</v>
      </c>
      <c r="I258" s="9" t="str">
        <f>_xll.SNL.Clients.Office.Excel.Functions.SPG(A258, "IQ_INDUSTRY")</f>
        <v>Beverages</v>
      </c>
      <c r="J258" s="9" t="str">
        <f>_xll.SNL.Clients.Office.Excel.Functions.SPG(A258, "IQ_PRIMARY_INDUSTRY")</f>
        <v>Soft Drinks and Non-alcoholic Beverages</v>
      </c>
      <c r="K258" s="9" t="str">
        <f>_xll.SNL.Clients.Office.Excel.Functions.SPG(A258, "NAICS_CODE", "Primary")</f>
        <v>311920 - Coffee and Tea Manufacturing</v>
      </c>
      <c r="L258" s="9" t="str">
        <f>_xll.SNL.Clients.Office.Excel.Functions.SPG(A258, "SP_TOPICTAG")</f>
        <v>Coffee; Organic</v>
      </c>
      <c r="M258" s="5">
        <f>_xll.SNL.Clients.Office.Excel.Functions.SPG(A258, "SP_PCT_SHARES_OWNED_ALL_INSTITUTIONS")</f>
        <v>75.099999999999994</v>
      </c>
      <c r="N258" s="9" t="str">
        <f>_xll.SNL.Clients.Office.Excel.Functions.SPG(A258, "RD_CREDIT_RATING_GLOBAL", "Issuer Credit Rating", "Local Currency LT|0")</f>
        <v>BBB</v>
      </c>
      <c r="O258" s="9" t="str">
        <f>_xll.SNL.Clients.Office.Excel.Functions.SPG(A258, "RD_CWOL_GLOBAL", "Issuer Credit Rating", "Local Currency LT|0")</f>
        <v>Stable</v>
      </c>
      <c r="P258" s="9" t="str">
        <f>_xll.SNL.Clients.Office.Excel.Functions.SPG(A258, "RD_RATING_ACTION_GLOBAL", "Issuer Credit Rating", "Local Currency LT|0")</f>
        <v>Downgrade | CreditWatch/Outlook (05/14/2018)</v>
      </c>
      <c r="Q258" s="10">
        <f>_xll.SNL.Clients.Office.Excel.Functions.SPG(A258, "RD_LAST_REVIEW_DATE_GLOBAL", "Issuer Credit Rating", "Local Currency LT")</f>
        <v>45399</v>
      </c>
      <c r="R258" s="10">
        <f>_xll.SNL.Clients.Office.Excel.Functions.SPG(A258, "RD_CREDIT_RATING_DATE_GLOBAL", "Issuer Credit Rating", "Local Currency LT|0")</f>
        <v>43234</v>
      </c>
      <c r="S258" s="10">
        <f>_xll.SNL.Clients.Office.Excel.Functions.SPG(A258, "RD_CREDIT_WATCH_OUTLOOK_DATE_GLOBAL", "Issuer Credit Rating", "Local Currency LT|0")</f>
        <v>43234</v>
      </c>
    </row>
    <row r="259" spans="1:19" x14ac:dyDescent="0.3">
      <c r="A259" t="s">
        <v>263</v>
      </c>
      <c r="B259" t="str">
        <f>_xll.SNL.Clients.Office.Excel.Functions.SPG(A259,"SP_IPO_DATE")</f>
        <v/>
      </c>
      <c r="C259" s="5">
        <f>_xll.SNL.Clients.Office.Excel.Functions.SPG(A259, "SP_VOLUME_AVG_WEEKLY_TO_SHARES_OUT", , "1M")</f>
        <v>6.4368245833732383</v>
      </c>
      <c r="D259" s="5">
        <f>_xll.SNL.Clients.Office.Excel.Functions.SPG(A259, "SP_VOLUME_AVG_WEEKLY_TO_SHARES_OUT", , "3M")</f>
        <v>4.8555363195484427</v>
      </c>
      <c r="E259" s="5">
        <f>_xll.SNL.Clients.Office.Excel.Functions.SPG(A259, "SP_VOLUME_AVG_DAILY_TO_1YR_AVG_DAILY", , "1M")</f>
        <v>112.76</v>
      </c>
      <c r="F259" s="5">
        <f>_xll.SNL.Clients.Office.Excel.Functions.SPG(A259, "SP_VOLUME_AVG_DAILY_TO_1YR_AVG_DAILY", , "3M")</f>
        <v>85.06</v>
      </c>
      <c r="G259" s="9" t="str">
        <f>_xll.SNL.Clients.Office.Excel.Functions.SPG(A259, "IQ_SECTOR")</f>
        <v>Financials</v>
      </c>
      <c r="H259" s="9" t="str">
        <f>_xll.SNL.Clients.Office.Excel.Functions.SPG(A259, "IQ_INDUSTRY_GROUP")</f>
        <v>Banks</v>
      </c>
      <c r="I259" s="9" t="str">
        <f>_xll.SNL.Clients.Office.Excel.Functions.SPG(A259, "IQ_INDUSTRY")</f>
        <v>Banks</v>
      </c>
      <c r="J259" s="9" t="str">
        <f>_xll.SNL.Clients.Office.Excel.Functions.SPG(A259, "IQ_PRIMARY_INDUSTRY")</f>
        <v>Diversified Banks</v>
      </c>
      <c r="K259" s="9" t="str">
        <f>_xll.SNL.Clients.Office.Excel.Functions.SPG(A259, "NAICS_CODE", "Primary")</f>
        <v>522110 - Commercial Banking</v>
      </c>
      <c r="L259" s="9" t="str">
        <f>_xll.SNL.Clients.Office.Excel.Functions.SPG(A259, "SP_TOPICTAG")</f>
        <v>Consumer Lending; Digital Brokerage</v>
      </c>
      <c r="M259" s="5">
        <f>_xll.SNL.Clients.Office.Excel.Functions.SPG(A259, "SP_PCT_SHARES_OWNED_ALL_INSTITUTIONS")</f>
        <v>72.14</v>
      </c>
      <c r="N259" s="9" t="str">
        <f>_xll.SNL.Clients.Office.Excel.Functions.SPG(A259, "RD_CREDIT_RATING_GLOBAL", "Issuer Credit Rating", "Local Currency LT|0")</f>
        <v>BBB</v>
      </c>
      <c r="O259" s="9" t="str">
        <f>_xll.SNL.Clients.Office.Excel.Functions.SPG(A259, "RD_CWOL_GLOBAL", "Issuer Credit Rating", "Local Currency LT|0")</f>
        <v>Stable</v>
      </c>
      <c r="P259" s="9" t="str">
        <f>_xll.SNL.Clients.Office.Excel.Functions.SPG(A259, "RD_RATING_ACTION_GLOBAL", "Issuer Credit Rating", "Local Currency LT|0")</f>
        <v>Downgrade | CreditWatch/Outlook (08/21/2023)</v>
      </c>
      <c r="Q259" s="10">
        <f>_xll.SNL.Clients.Office.Excel.Functions.SPG(A259, "RD_LAST_REVIEW_DATE_GLOBAL", "Issuer Credit Rating", "Local Currency LT")</f>
        <v>45467</v>
      </c>
      <c r="R259" s="10">
        <f>_xll.SNL.Clients.Office.Excel.Functions.SPG(A259, "RD_CREDIT_RATING_DATE_GLOBAL", "Issuer Credit Rating", "Local Currency LT|0")</f>
        <v>45159</v>
      </c>
      <c r="S259" s="10">
        <f>_xll.SNL.Clients.Office.Excel.Functions.SPG(A259, "RD_CREDIT_WATCH_OUTLOOK_DATE_GLOBAL", "Issuer Credit Rating", "Local Currency LT|0")</f>
        <v>45159</v>
      </c>
    </row>
    <row r="260" spans="1:19" x14ac:dyDescent="0.3">
      <c r="A260" t="s">
        <v>264</v>
      </c>
      <c r="B260" t="str">
        <f>_xll.SNL.Clients.Office.Excel.Functions.SPG(A260,"SP_IPO_DATE")</f>
        <v/>
      </c>
      <c r="C260" s="5">
        <f>_xll.SNL.Clients.Office.Excel.Functions.SPG(A260, "SP_VOLUME_AVG_WEEKLY_TO_SHARES_OUT", , "1M")</f>
        <v>2.7033653090514442</v>
      </c>
      <c r="D260" s="5">
        <f>_xll.SNL.Clients.Office.Excel.Functions.SPG(A260, "SP_VOLUME_AVG_WEEKLY_TO_SHARES_OUT", , "3M")</f>
        <v>3.3542990924188159</v>
      </c>
      <c r="E260" s="5">
        <f>_xll.SNL.Clients.Office.Excel.Functions.SPG(A260, "SP_VOLUME_AVG_DAILY_TO_1YR_AVG_DAILY", , "1M")</f>
        <v>77.989999999999995</v>
      </c>
      <c r="F260" s="5">
        <f>_xll.SNL.Clients.Office.Excel.Functions.SPG(A260, "SP_VOLUME_AVG_DAILY_TO_1YR_AVG_DAILY", , "3M")</f>
        <v>96.77</v>
      </c>
      <c r="G260" s="9" t="str">
        <f>_xll.SNL.Clients.Office.Excel.Functions.SPG(A260, "IQ_SECTOR")</f>
        <v>Information Technology</v>
      </c>
      <c r="H260" s="9" t="str">
        <f>_xll.SNL.Clients.Office.Excel.Functions.SPG(A260, "IQ_INDUSTRY_GROUP")</f>
        <v>Technology Hardware and Equipment</v>
      </c>
      <c r="I260" s="9" t="str">
        <f>_xll.SNL.Clients.Office.Excel.Functions.SPG(A260, "IQ_INDUSTRY")</f>
        <v>Electronic Equipment, Instruments and Components</v>
      </c>
      <c r="J260" s="9" t="str">
        <f>_xll.SNL.Clients.Office.Excel.Functions.SPG(A260, "IQ_PRIMARY_INDUSTRY")</f>
        <v>Electronic Equipment and Instruments</v>
      </c>
      <c r="K260" s="9" t="str">
        <f>_xll.SNL.Clients.Office.Excel.Functions.SPG(A260, "NAICS_CODE", "Primary")</f>
        <v>33451 - Navigational, Measuring, Electromedical, and Control Instruments Manufacturing</v>
      </c>
      <c r="L260" s="9" t="str">
        <f>_xll.SNL.Clients.Office.Excel.Functions.SPG(A260, "SP_TOPICTAG")</f>
        <v>Software Development; Simulation; Encryption; Process Automation; Network Security; Artificial Intelligence</v>
      </c>
      <c r="M260" s="5">
        <f>_xll.SNL.Clients.Office.Excel.Functions.SPG(A260, "SP_PCT_SHARES_OWNED_ALL_INSTITUTIONS")</f>
        <v>87.62</v>
      </c>
      <c r="N260" s="9" t="str">
        <f>_xll.SNL.Clients.Office.Excel.Functions.SPG(A260, "RD_CREDIT_RATING_GLOBAL", "Issuer Credit Rating", "Local Currency LT|0")</f>
        <v>BBB</v>
      </c>
      <c r="O260" s="9" t="str">
        <f>_xll.SNL.Clients.Office.Excel.Functions.SPG(A260, "RD_CWOL_GLOBAL", "Issuer Credit Rating", "Local Currency LT|0")</f>
        <v>Stable</v>
      </c>
      <c r="P260" s="9" t="str">
        <f>_xll.SNL.Clients.Office.Excel.Functions.SPG(A260, "RD_RATING_ACTION_GLOBAL", "Issuer Credit Rating", "Local Currency LT|0")</f>
        <v>Upgrade | CreditWatch/Outlook (08/07/2019)</v>
      </c>
      <c r="Q260" s="10">
        <f>_xll.SNL.Clients.Office.Excel.Functions.SPG(A260, "RD_LAST_REVIEW_DATE_GLOBAL", "Issuer Credit Rating", "Local Currency LT")</f>
        <v>45406</v>
      </c>
      <c r="R260" s="10">
        <f>_xll.SNL.Clients.Office.Excel.Functions.SPG(A260, "RD_CREDIT_RATING_DATE_GLOBAL", "Issuer Credit Rating", "Local Currency LT|0")</f>
        <v>43684</v>
      </c>
      <c r="S260" s="10">
        <f>_xll.SNL.Clients.Office.Excel.Functions.SPG(A260, "RD_CREDIT_WATCH_OUTLOOK_DATE_GLOBAL", "Issuer Credit Rating", "Local Currency LT|0")</f>
        <v>43684</v>
      </c>
    </row>
    <row r="261" spans="1:19" x14ac:dyDescent="0.3">
      <c r="A261" t="s">
        <v>265</v>
      </c>
      <c r="B261" t="str">
        <f>_xll.SNL.Clients.Office.Excel.Functions.SPG(A261,"SP_IPO_DATE")</f>
        <v/>
      </c>
      <c r="C261" s="5">
        <f>_xll.SNL.Clients.Office.Excel.Functions.SPG(A261, "SP_VOLUME_AVG_WEEKLY_TO_SHARES_OUT", , "1M")</f>
        <v>3.4782330864835385</v>
      </c>
      <c r="D261" s="5">
        <f>_xll.SNL.Clients.Office.Excel.Functions.SPG(A261, "SP_VOLUME_AVG_WEEKLY_TO_SHARES_OUT", , "3M")</f>
        <v>3.3051404120243442</v>
      </c>
      <c r="E261" s="5">
        <f>_xll.SNL.Clients.Office.Excel.Functions.SPG(A261, "SP_VOLUME_AVG_DAILY_TO_1YR_AVG_DAILY", , "1M")</f>
        <v>108.5</v>
      </c>
      <c r="F261" s="5">
        <f>_xll.SNL.Clients.Office.Excel.Functions.SPG(A261, "SP_VOLUME_AVG_DAILY_TO_1YR_AVG_DAILY", , "3M")</f>
        <v>103.1</v>
      </c>
      <c r="G261" s="9" t="str">
        <f>_xll.SNL.Clients.Office.Excel.Functions.SPG(A261, "IQ_SECTOR")</f>
        <v>Consumer Staples</v>
      </c>
      <c r="H261" s="9" t="str">
        <f>_xll.SNL.Clients.Office.Excel.Functions.SPG(A261, "IQ_INDUSTRY_GROUP")</f>
        <v>Household and Personal Products</v>
      </c>
      <c r="I261" s="9" t="str">
        <f>_xll.SNL.Clients.Office.Excel.Functions.SPG(A261, "IQ_INDUSTRY")</f>
        <v>Household Products</v>
      </c>
      <c r="J261" s="9" t="str">
        <f>_xll.SNL.Clients.Office.Excel.Functions.SPG(A261, "IQ_PRIMARY_INDUSTRY")</f>
        <v>Household Products</v>
      </c>
      <c r="K261" s="9" t="str">
        <f>_xll.SNL.Clients.Office.Excel.Functions.SPG(A261, "NAICS_CODE", "Primary")</f>
        <v>322291 - Sanitary Paper Product Manufacturing</v>
      </c>
      <c r="L261" s="9" t="str">
        <f>_xll.SNL.Clients.Office.Excel.Functions.SPG(A261, "SP_TOPICTAG")</f>
        <v>Biomass Energy</v>
      </c>
      <c r="M261" s="5">
        <f>_xll.SNL.Clients.Office.Excel.Functions.SPG(A261, "SP_PCT_SHARES_OWNED_ALL_INSTITUTIONS")</f>
        <v>79.77</v>
      </c>
      <c r="N261" s="9" t="str">
        <f>_xll.SNL.Clients.Office.Excel.Functions.SPG(A261, "RD_CREDIT_RATING_GLOBAL", "Issuer Credit Rating", "Local Currency LT|0")</f>
        <v>A</v>
      </c>
      <c r="O261" s="9" t="str">
        <f>_xll.SNL.Clients.Office.Excel.Functions.SPG(A261, "RD_CWOL_GLOBAL", "Issuer Credit Rating", "Local Currency LT|0")</f>
        <v>Stable</v>
      </c>
      <c r="P261" s="9" t="str">
        <f>_xll.SNL.Clients.Office.Excel.Functions.SPG(A261, "RD_RATING_ACTION_GLOBAL", "Issuer Credit Rating", "Local Currency LT|0")</f>
        <v>CreditWatch/Outlook (09/05/2023)</v>
      </c>
      <c r="Q261" s="10">
        <f>_xll.SNL.Clients.Office.Excel.Functions.SPG(A261, "RD_LAST_REVIEW_DATE_GLOBAL", "Issuer Credit Rating", "Local Currency LT")</f>
        <v>45572</v>
      </c>
      <c r="R261" s="10">
        <f>_xll.SNL.Clients.Office.Excel.Functions.SPG(A261, "RD_CREDIT_RATING_DATE_GLOBAL", "Issuer Credit Rating", "Local Currency LT|0")</f>
        <v>39679</v>
      </c>
      <c r="S261" s="10">
        <f>_xll.SNL.Clients.Office.Excel.Functions.SPG(A261, "RD_CREDIT_WATCH_OUTLOOK_DATE_GLOBAL", "Issuer Credit Rating", "Local Currency LT|0")</f>
        <v>45174</v>
      </c>
    </row>
    <row r="262" spans="1:19" x14ac:dyDescent="0.3">
      <c r="A262" t="s">
        <v>266</v>
      </c>
      <c r="B262" s="10">
        <f>_xll.SNL.Clients.Office.Excel.Functions.SPG(A262,"SP_IPO_DATE")</f>
        <v>33564</v>
      </c>
      <c r="C262" s="5">
        <f>_xll.SNL.Clients.Office.Excel.Functions.SPG(A262, "SP_VOLUME_AVG_WEEKLY_TO_SHARES_OUT", , "1M")</f>
        <v>3.463128814402582</v>
      </c>
      <c r="D262" s="5">
        <f>_xll.SNL.Clients.Office.Excel.Functions.SPG(A262, "SP_VOLUME_AVG_WEEKLY_TO_SHARES_OUT", , "3M")</f>
        <v>3.053985700837925</v>
      </c>
      <c r="E262" s="5">
        <f>_xll.SNL.Clients.Office.Excel.Functions.SPG(A262, "SP_VOLUME_AVG_DAILY_TO_1YR_AVG_DAILY", , "1M")</f>
        <v>109.59</v>
      </c>
      <c r="F262" s="5">
        <f>_xll.SNL.Clients.Office.Excel.Functions.SPG(A262, "SP_VOLUME_AVG_DAILY_TO_1YR_AVG_DAILY", , "3M")</f>
        <v>96.65</v>
      </c>
      <c r="G262" s="9" t="str">
        <f>_xll.SNL.Clients.Office.Excel.Functions.SPG(A262, "IQ_SECTOR")</f>
        <v>Real Estate</v>
      </c>
      <c r="H262" s="9" t="str">
        <f>_xll.SNL.Clients.Office.Excel.Functions.SPG(A262, "IQ_INDUSTRY_GROUP")</f>
        <v>Equity Real Estate Investment Trusts (REITs)</v>
      </c>
      <c r="I262" s="9" t="str">
        <f>_xll.SNL.Clients.Office.Excel.Functions.SPG(A262, "IQ_INDUSTRY")</f>
        <v>Retail REITs</v>
      </c>
      <c r="J262" s="9" t="str">
        <f>_xll.SNL.Clients.Office.Excel.Functions.SPG(A262, "IQ_PRIMARY_INDUSTRY")</f>
        <v>Retail REITs</v>
      </c>
      <c r="K262" s="9" t="str">
        <f>_xll.SNL.Clients.Office.Excel.Functions.SPG(A262, "NAICS_CODE", "Primary")</f>
        <v>531110 - Lessors of Residential Buildings and Dwellings</v>
      </c>
      <c r="L262" s="9" t="str">
        <f>_xll.SNL.Clients.Office.Excel.Functions.SPG(A262, "SP_TOPICTAG")</f>
        <v/>
      </c>
      <c r="M262" s="5">
        <f>_xll.SNL.Clients.Office.Excel.Functions.SPG(A262, "SP_PCT_SHARES_OWNED_ALL_INSTITUTIONS")</f>
        <v>92.84</v>
      </c>
      <c r="N262" s="9" t="str">
        <f>_xll.SNL.Clients.Office.Excel.Functions.SPG(A262, "RD_CREDIT_RATING_GLOBAL", "Issuer Credit Rating", "Local Currency LT|0")</f>
        <v>BBB+</v>
      </c>
      <c r="O262" s="9" t="str">
        <f>_xll.SNL.Clients.Office.Excel.Functions.SPG(A262, "RD_CWOL_GLOBAL", "Issuer Credit Rating", "Local Currency LT|0")</f>
        <v>Positive</v>
      </c>
      <c r="P262" s="9" t="str">
        <f>_xll.SNL.Clients.Office.Excel.Functions.SPG(A262, "RD_RATING_ACTION_GLOBAL", "Issuer Credit Rating", "Local Currency LT|0")</f>
        <v>CreditWatch/Outlook (09/11/2024)</v>
      </c>
      <c r="Q262" s="10">
        <f>_xll.SNL.Clients.Office.Excel.Functions.SPG(A262, "RD_LAST_REVIEW_DATE_GLOBAL", "Issuer Credit Rating", "Local Currency LT")</f>
        <v>45546</v>
      </c>
      <c r="R262" s="10">
        <f>_xll.SNL.Clients.Office.Excel.Functions.SPG(A262, "RD_CREDIT_RATING_DATE_GLOBAL", "Issuer Credit Rating", "Local Currency LT|0")</f>
        <v>44932</v>
      </c>
      <c r="S262" s="10">
        <f>_xll.SNL.Clients.Office.Excel.Functions.SPG(A262, "RD_CREDIT_WATCH_OUTLOOK_DATE_GLOBAL", "Issuer Credit Rating", "Local Currency LT|0")</f>
        <v>45546</v>
      </c>
    </row>
    <row r="263" spans="1:19" x14ac:dyDescent="0.3">
      <c r="A263" t="s">
        <v>267</v>
      </c>
      <c r="B263" s="10">
        <f>_xll.SNL.Clients.Office.Excel.Functions.SPG(A263,"SP_IPO_DATE")</f>
        <v>40584</v>
      </c>
      <c r="C263" s="5">
        <f>_xll.SNL.Clients.Office.Excel.Functions.SPG(A263, "SP_VOLUME_AVG_WEEKLY_TO_SHARES_OUT", , "1M")</f>
        <v>3.8845089057262374</v>
      </c>
      <c r="D263" s="5">
        <f>_xll.SNL.Clients.Office.Excel.Functions.SPG(A263, "SP_VOLUME_AVG_WEEKLY_TO_SHARES_OUT", , "3M")</f>
        <v>3.1918059501355325</v>
      </c>
      <c r="E263" s="5">
        <f>_xll.SNL.Clients.Office.Excel.Functions.SPG(A263, "SP_VOLUME_AVG_DAILY_TO_1YR_AVG_DAILY", , "1M")</f>
        <v>125.64</v>
      </c>
      <c r="F263" s="5">
        <f>_xll.SNL.Clients.Office.Excel.Functions.SPG(A263, "SP_VOLUME_AVG_DAILY_TO_1YR_AVG_DAILY", , "3M")</f>
        <v>103.24</v>
      </c>
      <c r="G263" s="9" t="str">
        <f>_xll.SNL.Clients.Office.Excel.Functions.SPG(A263, "IQ_SECTOR")</f>
        <v>Energy</v>
      </c>
      <c r="H263" s="9" t="str">
        <f>_xll.SNL.Clients.Office.Excel.Functions.SPG(A263, "IQ_INDUSTRY_GROUP")</f>
        <v>Energy</v>
      </c>
      <c r="I263" s="9" t="str">
        <f>_xll.SNL.Clients.Office.Excel.Functions.SPG(A263, "IQ_INDUSTRY")</f>
        <v>Oil, Gas and Consumable Fuels</v>
      </c>
      <c r="J263" s="9" t="str">
        <f>_xll.SNL.Clients.Office.Excel.Functions.SPG(A263, "IQ_PRIMARY_INDUSTRY")</f>
        <v>Oil and Gas Storage and Transportation</v>
      </c>
      <c r="K263" s="9" t="str">
        <f>_xll.SNL.Clients.Office.Excel.Functions.SPG(A263, "NAICS_CODE", "Primary")</f>
        <v>486210 - Pipeline Transportation of Natural Gas</v>
      </c>
      <c r="L263" s="9" t="str">
        <f>_xll.SNL.Clients.Office.Excel.Functions.SPG(A263, "SP_TOPICTAG")</f>
        <v>Clean Energy; Energy Storage; Freight Service; Marine Transportation</v>
      </c>
      <c r="M263" s="5">
        <f>_xll.SNL.Clients.Office.Excel.Functions.SPG(A263, "SP_PCT_SHARES_OWNED_ALL_INSTITUTIONS")</f>
        <v>67.12</v>
      </c>
      <c r="N263" s="9" t="str">
        <f>_xll.SNL.Clients.Office.Excel.Functions.SPG(A263, "RD_CREDIT_RATING_GLOBAL", "Issuer Credit Rating", "Local Currency LT|0")</f>
        <v>BBB</v>
      </c>
      <c r="O263" s="9" t="str">
        <f>_xll.SNL.Clients.Office.Excel.Functions.SPG(A263, "RD_CWOL_GLOBAL", "Issuer Credit Rating", "Local Currency LT|0")</f>
        <v>Stable</v>
      </c>
      <c r="P263" s="9" t="str">
        <f>_xll.SNL.Clients.Office.Excel.Functions.SPG(A263, "RD_RATING_ACTION_GLOBAL", "Issuer Credit Rating", "Local Currency LT|0")</f>
        <v>Upgrade | CreditWatch/Outlook (01/07/2019)</v>
      </c>
      <c r="Q263" s="10">
        <f>_xll.SNL.Clients.Office.Excel.Functions.SPG(A263, "RD_LAST_REVIEW_DATE_GLOBAL", "Issuer Credit Rating", "Local Currency LT")</f>
        <v>45412</v>
      </c>
      <c r="R263" s="10">
        <f>_xll.SNL.Clients.Office.Excel.Functions.SPG(A263, "RD_CREDIT_RATING_DATE_GLOBAL", "Issuer Credit Rating", "Local Currency LT|0")</f>
        <v>43472</v>
      </c>
      <c r="S263" s="10">
        <f>_xll.SNL.Clients.Office.Excel.Functions.SPG(A263, "RD_CREDIT_WATCH_OUTLOOK_DATE_GLOBAL", "Issuer Credit Rating", "Local Currency LT|0")</f>
        <v>43472</v>
      </c>
    </row>
    <row r="264" spans="1:19" x14ac:dyDescent="0.3">
      <c r="A264" t="s">
        <v>268</v>
      </c>
      <c r="B264" t="str">
        <f>_xll.SNL.Clients.Office.Excel.Functions.SPG(A264,"SP_IPO_DATE")</f>
        <v/>
      </c>
      <c r="C264" s="5">
        <f>_xll.SNL.Clients.Office.Excel.Functions.SPG(A264, "SP_VOLUME_AVG_WEEKLY_TO_SHARES_OUT", , "1M")</f>
        <v>2.4381084902717167</v>
      </c>
      <c r="D264" s="5">
        <f>_xll.SNL.Clients.Office.Excel.Functions.SPG(A264, "SP_VOLUME_AVG_WEEKLY_TO_SHARES_OUT", , "3M")</f>
        <v>2.0398824710165067</v>
      </c>
      <c r="E264" s="5">
        <f>_xll.SNL.Clients.Office.Excel.Functions.SPG(A264, "SP_VOLUME_AVG_DAILY_TO_1YR_AVG_DAILY", , "1M")</f>
        <v>102.08</v>
      </c>
      <c r="F264" s="5">
        <f>_xll.SNL.Clients.Office.Excel.Functions.SPG(A264, "SP_VOLUME_AVG_DAILY_TO_1YR_AVG_DAILY", , "3M")</f>
        <v>85.4</v>
      </c>
      <c r="G264" s="9" t="str">
        <f>_xll.SNL.Clients.Office.Excel.Functions.SPG(A264, "IQ_SECTOR")</f>
        <v>Financials</v>
      </c>
      <c r="H264" s="9" t="str">
        <f>_xll.SNL.Clients.Office.Excel.Functions.SPG(A264, "IQ_INDUSTRY_GROUP")</f>
        <v>Financial Services</v>
      </c>
      <c r="I264" s="9" t="str">
        <f>_xll.SNL.Clients.Office.Excel.Functions.SPG(A264, "IQ_INDUSTRY")</f>
        <v>Capital Markets</v>
      </c>
      <c r="J264" s="9" t="str">
        <f>_xll.SNL.Clients.Office.Excel.Functions.SPG(A264, "IQ_PRIMARY_INDUSTRY")</f>
        <v>Asset Management and Custody Banks</v>
      </c>
      <c r="K264" s="9" t="str">
        <f>_xll.SNL.Clients.Office.Excel.Functions.SPG(A264, "NAICS_CODE", "Primary")</f>
        <v>523940 - Portfolio Management and Investment Advice</v>
      </c>
      <c r="L264" s="9" t="str">
        <f>_xll.SNL.Clients.Office.Excel.Functions.SPG(A264, "SP_TOPICTAG")</f>
        <v/>
      </c>
      <c r="M264" s="5">
        <f>_xll.SNL.Clients.Office.Excel.Functions.SPG(A264, "SP_PCT_SHARES_OWNED_ALL_INSTITUTIONS")</f>
        <v>61.59</v>
      </c>
      <c r="N264" s="9" t="str">
        <f>_xll.SNL.Clients.Office.Excel.Functions.SPG(A264, "RD_CREDIT_RATING_GLOBAL", "Issuer Credit Rating", "Local Currency LT|0")</f>
        <v>A</v>
      </c>
      <c r="O264" s="9" t="str">
        <f>_xll.SNL.Clients.Office.Excel.Functions.SPG(A264, "RD_CWOL_GLOBAL", "Issuer Credit Rating", "Local Currency LT|0")</f>
        <v>Stable</v>
      </c>
      <c r="P264" s="9" t="str">
        <f>_xll.SNL.Clients.Office.Excel.Functions.SPG(A264, "RD_RATING_ACTION_GLOBAL", "Issuer Credit Rating", "Local Currency LT|0")</f>
        <v>CreditWatch/Outlook (02/03/2021)</v>
      </c>
      <c r="Q264" s="10">
        <f>_xll.SNL.Clients.Office.Excel.Functions.SPG(A264, "RD_LAST_REVIEW_DATE_GLOBAL", "Issuer Credit Rating", "Local Currency LT")</f>
        <v>45674</v>
      </c>
      <c r="R264" s="10">
        <f>_xll.SNL.Clients.Office.Excel.Functions.SPG(A264, "RD_CREDIT_RATING_DATE_GLOBAL", "Issuer Credit Rating", "Local Currency LT|0")</f>
        <v>41625</v>
      </c>
      <c r="S264" s="10">
        <f>_xll.SNL.Clients.Office.Excel.Functions.SPG(A264, "RD_CREDIT_WATCH_OUTLOOK_DATE_GLOBAL", "Issuer Credit Rating", "Local Currency LT|0")</f>
        <v>44230</v>
      </c>
    </row>
    <row r="265" spans="1:19" x14ac:dyDescent="0.3">
      <c r="A265" t="s">
        <v>269</v>
      </c>
      <c r="B265" t="str">
        <f>_xll.SNL.Clients.Office.Excel.Functions.SPG(A265,"SP_IPO_DATE")</f>
        <v/>
      </c>
      <c r="C265" s="5">
        <f>_xll.SNL.Clients.Office.Excel.Functions.SPG(A265, "SP_VOLUME_AVG_WEEKLY_TO_SHARES_OUT", , "1M")</f>
        <v>4.6694776503609354</v>
      </c>
      <c r="D265" s="5">
        <f>_xll.SNL.Clients.Office.Excel.Functions.SPG(A265, "SP_VOLUME_AVG_WEEKLY_TO_SHARES_OUT", , "3M")</f>
        <v>4.4665945672410068</v>
      </c>
      <c r="E265" s="5">
        <f>_xll.SNL.Clients.Office.Excel.Functions.SPG(A265, "SP_VOLUME_AVG_DAILY_TO_1YR_AVG_DAILY", , "1M")</f>
        <v>123.79</v>
      </c>
      <c r="F265" s="5">
        <f>_xll.SNL.Clients.Office.Excel.Functions.SPG(A265, "SP_VOLUME_AVG_DAILY_TO_1YR_AVG_DAILY", , "3M")</f>
        <v>118.41</v>
      </c>
      <c r="G265" s="9" t="str">
        <f>_xll.SNL.Clients.Office.Excel.Functions.SPG(A265, "IQ_SECTOR")</f>
        <v>Information Technology</v>
      </c>
      <c r="H265" s="9" t="str">
        <f>_xll.SNL.Clients.Office.Excel.Functions.SPG(A265, "IQ_INDUSTRY_GROUP")</f>
        <v>Semiconductors and Semiconductor Equipment</v>
      </c>
      <c r="I265" s="9" t="str">
        <f>_xll.SNL.Clients.Office.Excel.Functions.SPG(A265, "IQ_INDUSTRY")</f>
        <v>Semiconductors and Semiconductor Equipment</v>
      </c>
      <c r="J265" s="9" t="str">
        <f>_xll.SNL.Clients.Office.Excel.Functions.SPG(A265, "IQ_PRIMARY_INDUSTRY")</f>
        <v>Semiconductor Materials and Equipment</v>
      </c>
      <c r="K265" s="9" t="str">
        <f>_xll.SNL.Clients.Office.Excel.Functions.SPG(A265, "NAICS_CODE", "Primary")</f>
        <v>333242 - Semiconductor Machinery Manufacturing</v>
      </c>
      <c r="L265" s="9" t="str">
        <f>_xll.SNL.Clients.Office.Excel.Functions.SPG(A265, "SP_TOPICTAG")</f>
        <v>Sensors; 3D Printing; Artificial Intelligence</v>
      </c>
      <c r="M265" s="5">
        <f>_xll.SNL.Clients.Office.Excel.Functions.SPG(A265, "SP_PCT_SHARES_OWNED_ALL_INSTITUTIONS")</f>
        <v>88.92</v>
      </c>
      <c r="N265" s="9" t="str">
        <f>_xll.SNL.Clients.Office.Excel.Functions.SPG(A265, "RD_CREDIT_RATING_GLOBAL", "Issuer Credit Rating", "Local Currency LT|0")</f>
        <v>A-</v>
      </c>
      <c r="O265" s="9" t="str">
        <f>_xll.SNL.Clients.Office.Excel.Functions.SPG(A265, "RD_CWOL_GLOBAL", "Issuer Credit Rating", "Local Currency LT|0")</f>
        <v>Stable</v>
      </c>
      <c r="P265" s="9" t="str">
        <f>_xll.SNL.Clients.Office.Excel.Functions.SPG(A265, "RD_RATING_ACTION_GLOBAL", "Issuer Credit Rating", "Local Currency LT|0")</f>
        <v>Upgrade | CreditWatch/Outlook (06/21/2022)</v>
      </c>
      <c r="Q265" s="10">
        <f>_xll.SNL.Clients.Office.Excel.Functions.SPG(A265, "RD_LAST_REVIEW_DATE_GLOBAL", "Issuer Credit Rating", "Local Currency LT")</f>
        <v>45399</v>
      </c>
      <c r="R265" s="10">
        <f>_xll.SNL.Clients.Office.Excel.Functions.SPG(A265, "RD_CREDIT_RATING_DATE_GLOBAL", "Issuer Credit Rating", "Local Currency LT|0")</f>
        <v>44733</v>
      </c>
      <c r="S265" s="10">
        <f>_xll.SNL.Clients.Office.Excel.Functions.SPG(A265, "RD_CREDIT_WATCH_OUTLOOK_DATE_GLOBAL", "Issuer Credit Rating", "Local Currency LT|0")</f>
        <v>44733</v>
      </c>
    </row>
    <row r="266" spans="1:19" x14ac:dyDescent="0.3">
      <c r="A266" t="s">
        <v>270</v>
      </c>
      <c r="B266" t="str">
        <f>_xll.SNL.Clients.Office.Excel.Functions.SPG(A266,"SP_IPO_DATE")</f>
        <v/>
      </c>
      <c r="C266" s="5">
        <f>_xll.SNL.Clients.Office.Excel.Functions.SPG(A266, "SP_VOLUME_AVG_WEEKLY_TO_SHARES_OUT", , "1M")</f>
        <v>3.3646052151673884</v>
      </c>
      <c r="D266" s="5">
        <f>_xll.SNL.Clients.Office.Excel.Functions.SPG(A266, "SP_VOLUME_AVG_WEEKLY_TO_SHARES_OUT", , "3M")</f>
        <v>2.8939220017361635</v>
      </c>
      <c r="E266" s="5">
        <f>_xll.SNL.Clients.Office.Excel.Functions.SPG(A266, "SP_VOLUME_AVG_DAILY_TO_1YR_AVG_DAILY", , "1M")</f>
        <v>138.36000000000001</v>
      </c>
      <c r="F266" s="5">
        <f>_xll.SNL.Clients.Office.Excel.Functions.SPG(A266, "SP_VOLUME_AVG_DAILY_TO_1YR_AVG_DAILY", , "3M")</f>
        <v>119</v>
      </c>
      <c r="G266" s="9" t="str">
        <f>_xll.SNL.Clients.Office.Excel.Functions.SPG(A266, "IQ_SECTOR")</f>
        <v>Industrials</v>
      </c>
      <c r="H266" s="9" t="str">
        <f>_xll.SNL.Clients.Office.Excel.Functions.SPG(A266, "IQ_INDUSTRY_GROUP")</f>
        <v>Capital Goods</v>
      </c>
      <c r="I266" s="9" t="str">
        <f>_xll.SNL.Clients.Office.Excel.Functions.SPG(A266, "IQ_INDUSTRY")</f>
        <v>Aerospace and Defense</v>
      </c>
      <c r="J266" s="9" t="str">
        <f>_xll.SNL.Clients.Office.Excel.Functions.SPG(A266, "IQ_PRIMARY_INDUSTRY")</f>
        <v>Aerospace and Defense</v>
      </c>
      <c r="K266" s="9" t="str">
        <f>_xll.SNL.Clients.Office.Excel.Functions.SPG(A266, "NAICS_CODE", "Primary")</f>
        <v>334511 - Search, Detection, Navigation, Guidance, Aeronautical, and Nautical System and Instrument Manufacturing</v>
      </c>
      <c r="L266" s="9" t="str">
        <f>_xll.SNL.Clients.Office.Excel.Functions.SPG(A266, "SP_TOPICTAG")</f>
        <v>Computer Vision; Fleet Management; Industrial Automation; Navigation; Physical Security; Sensors; Process Automation</v>
      </c>
      <c r="M266" s="5">
        <f>_xll.SNL.Clients.Office.Excel.Functions.SPG(A266, "SP_PCT_SHARES_OWNED_ALL_INSTITUTIONS")</f>
        <v>86.03</v>
      </c>
      <c r="N266" s="9" t="str">
        <f>_xll.SNL.Clients.Office.Excel.Functions.SPG(A266, "RD_CREDIT_RATING_GLOBAL", "Issuer Credit Rating", "Local Currency LT|0")</f>
        <v>BBB</v>
      </c>
      <c r="O266" s="9" t="str">
        <f>_xll.SNL.Clients.Office.Excel.Functions.SPG(A266, "RD_CWOL_GLOBAL", "Issuer Credit Rating", "Local Currency LT|0")</f>
        <v>Stable</v>
      </c>
      <c r="P266" s="9" t="str">
        <f>_xll.SNL.Clients.Office.Excel.Functions.SPG(A266, "RD_RATING_ACTION_GLOBAL", "Issuer Credit Rating", "Local Currency LT|0")</f>
        <v>CreditWatch/Outlook (08/20/2024)</v>
      </c>
      <c r="Q266" s="10">
        <f>_xll.SNL.Clients.Office.Excel.Functions.SPG(A266, "RD_LAST_REVIEW_DATE_GLOBAL", "Issuer Credit Rating", "Local Currency LT")</f>
        <v>45524</v>
      </c>
      <c r="R266" s="10">
        <f>_xll.SNL.Clients.Office.Excel.Functions.SPG(A266, "RD_CREDIT_RATING_DATE_GLOBAL", "Issuer Credit Rating", "Local Currency LT|0")</f>
        <v>43647</v>
      </c>
      <c r="S266" s="10">
        <f>_xll.SNL.Clients.Office.Excel.Functions.SPG(A266, "RD_CREDIT_WATCH_OUTLOOK_DATE_GLOBAL", "Issuer Credit Rating", "Local Currency LT|0")</f>
        <v>45524</v>
      </c>
    </row>
    <row r="267" spans="1:19" x14ac:dyDescent="0.3">
      <c r="A267" t="s">
        <v>271</v>
      </c>
      <c r="B267" t="str">
        <f>_xll.SNL.Clients.Office.Excel.Functions.SPG(A267,"SP_IPO_DATE")</f>
        <v/>
      </c>
      <c r="C267" s="5">
        <f>_xll.SNL.Clients.Office.Excel.Functions.SPG(A267, "SP_VOLUME_AVG_WEEKLY_TO_SHARES_OUT", , "1M")</f>
        <v>3.7566763731871644</v>
      </c>
      <c r="D267" s="5">
        <f>_xll.SNL.Clients.Office.Excel.Functions.SPG(A267, "SP_VOLUME_AVG_WEEKLY_TO_SHARES_OUT", , "3M")</f>
        <v>3.5256570550011608</v>
      </c>
      <c r="E267" s="5">
        <f>_xll.SNL.Clients.Office.Excel.Functions.SPG(A267, "SP_VOLUME_AVG_DAILY_TO_1YR_AVG_DAILY", , "1M")</f>
        <v>96.89</v>
      </c>
      <c r="F267" s="5">
        <f>_xll.SNL.Clients.Office.Excel.Functions.SPG(A267, "SP_VOLUME_AVG_DAILY_TO_1YR_AVG_DAILY", , "3M")</f>
        <v>90.93</v>
      </c>
      <c r="G267" s="9" t="str">
        <f>_xll.SNL.Clients.Office.Excel.Functions.SPG(A267, "IQ_SECTOR")</f>
        <v>Health Care</v>
      </c>
      <c r="H267" s="9" t="str">
        <f>_xll.SNL.Clients.Office.Excel.Functions.SPG(A267, "IQ_INDUSTRY_GROUP")</f>
        <v>Health Care Equipment and Services</v>
      </c>
      <c r="I267" s="9" t="str">
        <f>_xll.SNL.Clients.Office.Excel.Functions.SPG(A267, "IQ_INDUSTRY")</f>
        <v>Health Care Providers and Services</v>
      </c>
      <c r="J267" s="9" t="str">
        <f>_xll.SNL.Clients.Office.Excel.Functions.SPG(A267, "IQ_PRIMARY_INDUSTRY")</f>
        <v>Health Care Services</v>
      </c>
      <c r="K267" s="9" t="str">
        <f>_xll.SNL.Clients.Office.Excel.Functions.SPG(A267, "NAICS_CODE", "Primary")</f>
        <v>621511 - Medical Laboratories</v>
      </c>
      <c r="L267" s="9" t="str">
        <f>_xll.SNL.Clients.Office.Excel.Functions.SPG(A267, "SP_TOPICTAG")</f>
        <v>Health Diagnostics; Genetics; Cardiovascular; Chronic Diseases; Endocrinology; Infectious Diseases; Oncology</v>
      </c>
      <c r="M267" s="5">
        <f>_xll.SNL.Clients.Office.Excel.Functions.SPG(A267, "SP_PCT_SHARES_OWNED_ALL_INSTITUTIONS")</f>
        <v>95.03</v>
      </c>
      <c r="N267" s="9" t="str">
        <f>_xll.SNL.Clients.Office.Excel.Functions.SPG(A267, "RD_CREDIT_RATING_GLOBAL", "Issuer Credit Rating", "Local Currency LT|0")</f>
        <v>BBB</v>
      </c>
      <c r="O267" s="9" t="str">
        <f>_xll.SNL.Clients.Office.Excel.Functions.SPG(A267, "RD_CWOL_GLOBAL", "Issuer Credit Rating", "Local Currency LT|0")</f>
        <v>Stable</v>
      </c>
      <c r="P267" s="9" t="str">
        <f>_xll.SNL.Clients.Office.Excel.Functions.SPG(A267, "RD_RATING_ACTION_GLOBAL", "Issuer Credit Rating", "Local Currency LT|0")</f>
        <v>Downgrade | CreditWatch/Outlook (01/21/2015)</v>
      </c>
      <c r="Q267" s="10">
        <f>_xll.SNL.Clients.Office.Excel.Functions.SPG(A267, "RD_LAST_REVIEW_DATE_GLOBAL", "Issuer Credit Rating", "Local Currency LT")</f>
        <v>45512</v>
      </c>
      <c r="R267" s="10">
        <f>_xll.SNL.Clients.Office.Excel.Functions.SPG(A267, "RD_CREDIT_RATING_DATE_GLOBAL", "Issuer Credit Rating", "Local Currency LT|0")</f>
        <v>42025</v>
      </c>
      <c r="S267" s="10">
        <f>_xll.SNL.Clients.Office.Excel.Functions.SPG(A267, "RD_CREDIT_WATCH_OUTLOOK_DATE_GLOBAL", "Issuer Credit Rating", "Local Currency LT|0")</f>
        <v>42025</v>
      </c>
    </row>
    <row r="268" spans="1:19" x14ac:dyDescent="0.3">
      <c r="A268" t="s">
        <v>272</v>
      </c>
      <c r="B268" t="str">
        <f>_xll.SNL.Clients.Office.Excel.Functions.SPG(A268,"SP_IPO_DATE")</f>
        <v/>
      </c>
      <c r="C268" s="5">
        <f>_xll.SNL.Clients.Office.Excel.Functions.SPG(A268, "SP_VOLUME_AVG_WEEKLY_TO_SHARES_OUT", , "1M")</f>
        <v>5.1192773190331744</v>
      </c>
      <c r="D268" s="5">
        <f>_xll.SNL.Clients.Office.Excel.Functions.SPG(A268, "SP_VOLUME_AVG_WEEKLY_TO_SHARES_OUT", , "3M")</f>
        <v>4.621058353417423</v>
      </c>
      <c r="E268" s="5">
        <f>_xll.SNL.Clients.Office.Excel.Functions.SPG(A268, "SP_VOLUME_AVG_DAILY_TO_1YR_AVG_DAILY", , "1M")</f>
        <v>114.76</v>
      </c>
      <c r="F268" s="5">
        <f>_xll.SNL.Clients.Office.Excel.Functions.SPG(A268, "SP_VOLUME_AVG_DAILY_TO_1YR_AVG_DAILY", , "3M")</f>
        <v>103.59</v>
      </c>
      <c r="G268" s="9" t="str">
        <f>_xll.SNL.Clients.Office.Excel.Functions.SPG(A268, "IQ_SECTOR")</f>
        <v>Information Technology</v>
      </c>
      <c r="H268" s="9" t="str">
        <f>_xll.SNL.Clients.Office.Excel.Functions.SPG(A268, "IQ_INDUSTRY_GROUP")</f>
        <v>Semiconductors and Semiconductor Equipment</v>
      </c>
      <c r="I268" s="9" t="str">
        <f>_xll.SNL.Clients.Office.Excel.Functions.SPG(A268, "IQ_INDUSTRY")</f>
        <v>Semiconductors and Semiconductor Equipment</v>
      </c>
      <c r="J268" s="9" t="str">
        <f>_xll.SNL.Clients.Office.Excel.Functions.SPG(A268, "IQ_PRIMARY_INDUSTRY")</f>
        <v>Semiconductor Materials and Equipment</v>
      </c>
      <c r="K268" s="9" t="str">
        <f>_xll.SNL.Clients.Office.Excel.Functions.SPG(A268, "NAICS_CODE", "Primary")</f>
        <v>333242 - Semiconductor Machinery Manufacturing</v>
      </c>
      <c r="L268" s="9" t="str">
        <f>_xll.SNL.Clients.Office.Excel.Functions.SPG(A268, "SP_TOPICTAG")</f>
        <v>Software Development; Computer Vision; Industrial Automation; Sensors; 3D Printing; Artificial Intelligence</v>
      </c>
      <c r="M268" s="5">
        <f>_xll.SNL.Clients.Office.Excel.Functions.SPG(A268, "SP_PCT_SHARES_OWNED_ALL_INSTITUTIONS")</f>
        <v>78.45</v>
      </c>
      <c r="N268" s="9" t="str">
        <f>_xll.SNL.Clients.Office.Excel.Functions.SPG(A268, "RD_CREDIT_RATING_GLOBAL", "Issuer Credit Rating", "Local Currency LT|0")</f>
        <v>A-</v>
      </c>
      <c r="O268" s="9" t="str">
        <f>_xll.SNL.Clients.Office.Excel.Functions.SPG(A268, "RD_CWOL_GLOBAL", "Issuer Credit Rating", "Local Currency LT|0")</f>
        <v>Stable</v>
      </c>
      <c r="P268" s="9" t="str">
        <f>_xll.SNL.Clients.Office.Excel.Functions.SPG(A268, "RD_RATING_ACTION_GLOBAL", "Issuer Credit Rating", "Local Currency LT|0")</f>
        <v>Upgrade | CreditWatch/Outlook (03/12/2020)</v>
      </c>
      <c r="Q268" s="10">
        <f>_xll.SNL.Clients.Office.Excel.Functions.SPG(A268, "RD_LAST_REVIEW_DATE_GLOBAL", "Issuer Credit Rating", "Local Currency LT")</f>
        <v>45498</v>
      </c>
      <c r="R268" s="10">
        <f>_xll.SNL.Clients.Office.Excel.Functions.SPG(A268, "RD_CREDIT_RATING_DATE_GLOBAL", "Issuer Credit Rating", "Local Currency LT|0")</f>
        <v>43902</v>
      </c>
      <c r="S268" s="10">
        <f>_xll.SNL.Clients.Office.Excel.Functions.SPG(A268, "RD_CREDIT_WATCH_OUTLOOK_DATE_GLOBAL", "Issuer Credit Rating", "Local Currency LT|0")</f>
        <v>43902</v>
      </c>
    </row>
    <row r="269" spans="1:19" x14ac:dyDescent="0.3">
      <c r="A269" t="s">
        <v>273</v>
      </c>
      <c r="B269" t="str">
        <f>_xll.SNL.Clients.Office.Excel.Functions.SPG(A269,"SP_IPO_DATE")</f>
        <v/>
      </c>
      <c r="C269" s="5">
        <f>_xll.SNL.Clients.Office.Excel.Functions.SPG(A269, "SP_VOLUME_AVG_WEEKLY_TO_SHARES_OUT", , "1M")</f>
        <v>7.5767890855894802</v>
      </c>
      <c r="D269" s="5">
        <f>_xll.SNL.Clients.Office.Excel.Functions.SPG(A269, "SP_VOLUME_AVG_WEEKLY_TO_SHARES_OUT", , "3M")</f>
        <v>8.6678201188669632</v>
      </c>
      <c r="E269" s="5">
        <f>_xll.SNL.Clients.Office.Excel.Functions.SPG(A269, "SP_VOLUME_AVG_DAILY_TO_1YR_AVG_DAILY", , "1M")</f>
        <v>83.23</v>
      </c>
      <c r="F269" s="5">
        <f>_xll.SNL.Clients.Office.Excel.Functions.SPG(A269, "SP_VOLUME_AVG_DAILY_TO_1YR_AVG_DAILY", , "3M")</f>
        <v>95.22</v>
      </c>
      <c r="G269" s="9" t="str">
        <f>_xll.SNL.Clients.Office.Excel.Functions.SPG(A269, "IQ_SECTOR")</f>
        <v>Consumer Staples</v>
      </c>
      <c r="H269" s="9" t="str">
        <f>_xll.SNL.Clients.Office.Excel.Functions.SPG(A269, "IQ_INDUSTRY_GROUP")</f>
        <v>Food, Beverage and Tobacco</v>
      </c>
      <c r="I269" s="9" t="str">
        <f>_xll.SNL.Clients.Office.Excel.Functions.SPG(A269, "IQ_INDUSTRY")</f>
        <v>Food Products</v>
      </c>
      <c r="J269" s="9" t="str">
        <f>_xll.SNL.Clients.Office.Excel.Functions.SPG(A269, "IQ_PRIMARY_INDUSTRY")</f>
        <v>Packaged Foods and Meats</v>
      </c>
      <c r="K269" s="9" t="str">
        <f>_xll.SNL.Clients.Office.Excel.Functions.SPG(A269, "NAICS_CODE", "Primary")</f>
        <v>311411 - Frozen Fruit, Juice, and Vegetable Manufacturing</v>
      </c>
      <c r="L269" s="9" t="str">
        <f>_xll.SNL.Clients.Office.Excel.Functions.SPG(A269, "SP_TOPICTAG")</f>
        <v>Animal Feed; Farming; Horticulture; Livestock</v>
      </c>
      <c r="M269" s="5">
        <f>_xll.SNL.Clients.Office.Excel.Functions.SPG(A269, "SP_PCT_SHARES_OWNED_ALL_INSTITUTIONS")</f>
        <v>91.45</v>
      </c>
      <c r="N269" s="9" t="str">
        <f>_xll.SNL.Clients.Office.Excel.Functions.SPG(A269, "RD_CREDIT_RATING_GLOBAL", "Issuer Credit Rating", "Local Currency LT|0")</f>
        <v>BB+</v>
      </c>
      <c r="O269" s="9" t="str">
        <f>_xll.SNL.Clients.Office.Excel.Functions.SPG(A269, "RD_CWOL_GLOBAL", "Issuer Credit Rating", "Local Currency LT|0")</f>
        <v>Stable</v>
      </c>
      <c r="P269" s="9" t="str">
        <f>_xll.SNL.Clients.Office.Excel.Functions.SPG(A269, "RD_RATING_ACTION_GLOBAL", "Issuer Credit Rating", "Local Currency LT|0")</f>
        <v>Upgrade | CreditWatch/Outlook (08/09/2019)</v>
      </c>
      <c r="Q269" s="10">
        <f>_xll.SNL.Clients.Office.Excel.Functions.SPG(A269, "RD_LAST_REVIEW_DATE_GLOBAL", "Issuer Credit Rating", "Local Currency LT")</f>
        <v>45574</v>
      </c>
      <c r="R269" s="10">
        <f>_xll.SNL.Clients.Office.Excel.Functions.SPG(A269, "RD_CREDIT_RATING_DATE_GLOBAL", "Issuer Credit Rating", "Local Currency LT|0")</f>
        <v>43686</v>
      </c>
      <c r="S269" s="10">
        <f>_xll.SNL.Clients.Office.Excel.Functions.SPG(A269, "RD_CREDIT_WATCH_OUTLOOK_DATE_GLOBAL", "Issuer Credit Rating", "Local Currency LT|0")</f>
        <v>43686</v>
      </c>
    </row>
    <row r="270" spans="1:19" x14ac:dyDescent="0.3">
      <c r="A270" t="s">
        <v>274</v>
      </c>
      <c r="B270" s="10">
        <f>_xll.SNL.Clients.Office.Excel.Functions.SPG(A270,"SP_IPO_DATE")</f>
        <v>38335</v>
      </c>
      <c r="C270" s="5">
        <f>_xll.SNL.Clients.Office.Excel.Functions.SPG(A270, "SP_VOLUME_AVG_WEEKLY_TO_SHARES_OUT", , "1M")</f>
        <v>4.7936354780642949</v>
      </c>
      <c r="D270" s="5">
        <f>_xll.SNL.Clients.Office.Excel.Functions.SPG(A270, "SP_VOLUME_AVG_WEEKLY_TO_SHARES_OUT", , "3M")</f>
        <v>3.6589780878419105</v>
      </c>
      <c r="E270" s="5">
        <f>_xll.SNL.Clients.Office.Excel.Functions.SPG(A270, "SP_VOLUME_AVG_DAILY_TO_1YR_AVG_DAILY", , "1M")</f>
        <v>120.28</v>
      </c>
      <c r="F270" s="5">
        <f>_xll.SNL.Clients.Office.Excel.Functions.SPG(A270, "SP_VOLUME_AVG_DAILY_TO_1YR_AVG_DAILY", , "3M")</f>
        <v>91.81</v>
      </c>
      <c r="G270" s="9" t="str">
        <f>_xll.SNL.Clients.Office.Excel.Functions.SPG(A270, "IQ_SECTOR")</f>
        <v>Consumer Discretionary</v>
      </c>
      <c r="H270" s="9" t="str">
        <f>_xll.SNL.Clients.Office.Excel.Functions.SPG(A270, "IQ_INDUSTRY_GROUP")</f>
        <v>Consumer Services</v>
      </c>
      <c r="I270" s="9" t="str">
        <f>_xll.SNL.Clients.Office.Excel.Functions.SPG(A270, "IQ_INDUSTRY")</f>
        <v>Hotels, Restaurants and Leisure</v>
      </c>
      <c r="J270" s="9" t="str">
        <f>_xll.SNL.Clients.Office.Excel.Functions.SPG(A270, "IQ_PRIMARY_INDUSTRY")</f>
        <v>Casinos and Gaming</v>
      </c>
      <c r="K270" s="9" t="str">
        <f>_xll.SNL.Clients.Office.Excel.Functions.SPG(A270, "NAICS_CODE", "Primary")</f>
        <v>721120 - Casino Hotels</v>
      </c>
      <c r="L270" s="9" t="str">
        <f>_xll.SNL.Clients.Office.Excel.Functions.SPG(A270, "SP_TOPICTAG")</f>
        <v>Travel Accommodations</v>
      </c>
      <c r="M270" s="5">
        <f>_xll.SNL.Clients.Office.Excel.Functions.SPG(A270, "SP_PCT_SHARES_OWNED_ALL_INSTITUTIONS")</f>
        <v>48.12</v>
      </c>
      <c r="N270" s="9" t="str">
        <f>_xll.SNL.Clients.Office.Excel.Functions.SPG(A270, "RD_CREDIT_RATING_GLOBAL", "Issuer Credit Rating", "Local Currency LT|0")</f>
        <v>BBB-</v>
      </c>
      <c r="O270" s="9" t="str">
        <f>_xll.SNL.Clients.Office.Excel.Functions.SPG(A270, "RD_CWOL_GLOBAL", "Issuer Credit Rating", "Local Currency LT|0")</f>
        <v>Stable</v>
      </c>
      <c r="P270" s="9" t="str">
        <f>_xll.SNL.Clients.Office.Excel.Functions.SPG(A270, "RD_RATING_ACTION_GLOBAL", "Issuer Credit Rating", "Local Currency LT|0")</f>
        <v>Upgrade | CreditWatch/Outlook (07/26/2023)</v>
      </c>
      <c r="Q270" s="10">
        <f>_xll.SNL.Clients.Office.Excel.Functions.SPG(A270, "RD_LAST_REVIEW_DATE_GLOBAL", "Issuer Credit Rating", "Local Currency LT")</f>
        <v>45498</v>
      </c>
      <c r="R270" s="10">
        <f>_xll.SNL.Clients.Office.Excel.Functions.SPG(A270, "RD_CREDIT_RATING_DATE_GLOBAL", "Issuer Credit Rating", "Local Currency LT|0")</f>
        <v>45133</v>
      </c>
      <c r="S270" s="10">
        <f>_xll.SNL.Clients.Office.Excel.Functions.SPG(A270, "RD_CREDIT_WATCH_OUTLOOK_DATE_GLOBAL", "Issuer Credit Rating", "Local Currency LT|0")</f>
        <v>45133</v>
      </c>
    </row>
    <row r="271" spans="1:19" x14ac:dyDescent="0.3">
      <c r="A271" t="s">
        <v>275</v>
      </c>
      <c r="B271" s="10">
        <f>_xll.SNL.Clients.Office.Excel.Functions.SPG(A271,"SP_IPO_DATE")</f>
        <v>39002</v>
      </c>
      <c r="C271" s="5">
        <f>_xll.SNL.Clients.Office.Excel.Functions.SPG(A271, "SP_VOLUME_AVG_WEEKLY_TO_SHARES_OUT", , "1M")</f>
        <v>5.0845526402796066</v>
      </c>
      <c r="D271" s="5">
        <f>_xll.SNL.Clients.Office.Excel.Functions.SPG(A271, "SP_VOLUME_AVG_WEEKLY_TO_SHARES_OUT", , "3M")</f>
        <v>5.5123984838121061</v>
      </c>
      <c r="E271" s="5">
        <f>_xll.SNL.Clients.Office.Excel.Functions.SPG(A271, "SP_VOLUME_AVG_DAILY_TO_1YR_AVG_DAILY", , "1M")</f>
        <v>131.13999999999999</v>
      </c>
      <c r="F271" s="5">
        <f>_xll.SNL.Clients.Office.Excel.Functions.SPG(A271, "SP_VOLUME_AVG_DAILY_TO_1YR_AVG_DAILY", , "3M")</f>
        <v>142.18</v>
      </c>
      <c r="G271" s="9" t="str">
        <f>_xll.SNL.Clients.Office.Excel.Functions.SPG(A271, "IQ_SECTOR")</f>
        <v>Industrials</v>
      </c>
      <c r="H271" s="9" t="str">
        <f>_xll.SNL.Clients.Office.Excel.Functions.SPG(A271, "IQ_INDUSTRY_GROUP")</f>
        <v>Commercial and Professional Services</v>
      </c>
      <c r="I271" s="9" t="str">
        <f>_xll.SNL.Clients.Office.Excel.Functions.SPG(A271, "IQ_INDUSTRY")</f>
        <v>Professional Services</v>
      </c>
      <c r="J271" s="9" t="str">
        <f>_xll.SNL.Clients.Office.Excel.Functions.SPG(A271, "IQ_PRIMARY_INDUSTRY")</f>
        <v>Research and Consulting Services</v>
      </c>
      <c r="K271" s="9" t="str">
        <f>_xll.SNL.Clients.Office.Excel.Functions.SPG(A271, "NAICS_CODE", "Primary")</f>
        <v>54151 - Computer Systems Design and Related Services</v>
      </c>
      <c r="L271" s="9" t="str">
        <f>_xll.SNL.Clients.Office.Excel.Functions.SPG(A271, "SP_TOPICTAG")</f>
        <v>Software Development; Data Integration; Data Protection; Cloud Infrastructure; Cloud Security; Process Automation</v>
      </c>
      <c r="M271" s="5">
        <f>_xll.SNL.Clients.Office.Excel.Functions.SPG(A271, "SP_PCT_SHARES_OWNED_ALL_INSTITUTIONS")</f>
        <v>75.55</v>
      </c>
      <c r="N271" s="9" t="str">
        <f>_xll.SNL.Clients.Office.Excel.Functions.SPG(A271, "RD_CREDIT_RATING_GLOBAL", "Issuer Credit Rating", "Local Currency LT|0")</f>
        <v>BBB</v>
      </c>
      <c r="O271" s="9" t="str">
        <f>_xll.SNL.Clients.Office.Excel.Functions.SPG(A271, "RD_CWOL_GLOBAL", "Issuer Credit Rating", "Local Currency LT|0")</f>
        <v>Stable</v>
      </c>
      <c r="P271" s="9" t="str">
        <f>_xll.SNL.Clients.Office.Excel.Functions.SPG(A271, "RD_RATING_ACTION_GLOBAL", "Issuer Credit Rating", "Local Currency LT|0")</f>
        <v>Upgrade | CreditWatch/Outlook (11/25/2024)</v>
      </c>
      <c r="Q271" s="10">
        <f>_xll.SNL.Clients.Office.Excel.Functions.SPG(A271, "RD_LAST_REVIEW_DATE_GLOBAL", "Issuer Credit Rating", "Local Currency LT")</f>
        <v>45621</v>
      </c>
      <c r="R271" s="10">
        <f>_xll.SNL.Clients.Office.Excel.Functions.SPG(A271, "RD_CREDIT_RATING_DATE_GLOBAL", "Issuer Credit Rating", "Local Currency LT|0")</f>
        <v>45621</v>
      </c>
      <c r="S271" s="10">
        <f>_xll.SNL.Clients.Office.Excel.Functions.SPG(A271, "RD_CREDIT_WATCH_OUTLOOK_DATE_GLOBAL", "Issuer Credit Rating", "Local Currency LT|0")</f>
        <v>45621</v>
      </c>
    </row>
    <row r="272" spans="1:19" x14ac:dyDescent="0.3">
      <c r="A272" t="s">
        <v>276</v>
      </c>
      <c r="B272" s="10">
        <f>_xll.SNL.Clients.Office.Excel.Functions.SPG(A272,"SP_IPO_DATE")</f>
        <v>26298</v>
      </c>
      <c r="C272" s="5">
        <f>_xll.SNL.Clients.Office.Excel.Functions.SPG(A272, "SP_VOLUME_AVG_WEEKLY_TO_SHARES_OUT", , "1M")</f>
        <v>8.3436183301490612</v>
      </c>
      <c r="D272" s="5">
        <f>_xll.SNL.Clients.Office.Excel.Functions.SPG(A272, "SP_VOLUME_AVG_WEEKLY_TO_SHARES_OUT", , "3M")</f>
        <v>6.2910411145796568</v>
      </c>
      <c r="E272" s="5">
        <f>_xll.SNL.Clients.Office.Excel.Functions.SPG(A272, "SP_VOLUME_AVG_DAILY_TO_1YR_AVG_DAILY", , "1M")</f>
        <v>171.56</v>
      </c>
      <c r="F272" s="5">
        <f>_xll.SNL.Clients.Office.Excel.Functions.SPG(A272, "SP_VOLUME_AVG_DAILY_TO_1YR_AVG_DAILY", , "3M")</f>
        <v>129.36000000000001</v>
      </c>
      <c r="G272" s="9" t="str">
        <f>_xll.SNL.Clients.Office.Excel.Functions.SPG(A272, "IQ_SECTOR")</f>
        <v>Consumer Discretionary</v>
      </c>
      <c r="H272" s="9" t="str">
        <f>_xll.SNL.Clients.Office.Excel.Functions.SPG(A272, "IQ_INDUSTRY_GROUP")</f>
        <v>Consumer Durables and Apparel</v>
      </c>
      <c r="I272" s="9" t="str">
        <f>_xll.SNL.Clients.Office.Excel.Functions.SPG(A272, "IQ_INDUSTRY")</f>
        <v>Household Durables</v>
      </c>
      <c r="J272" s="9" t="str">
        <f>_xll.SNL.Clients.Office.Excel.Functions.SPG(A272, "IQ_PRIMARY_INDUSTRY")</f>
        <v>Homebuilding</v>
      </c>
      <c r="K272" s="9" t="str">
        <f>_xll.SNL.Clients.Office.Excel.Functions.SPG(A272, "NAICS_CODE", "Primary")</f>
        <v>23611 - Residential Building Construction</v>
      </c>
      <c r="L272" s="9" t="str">
        <f>_xll.SNL.Clients.Office.Excel.Functions.SPG(A272, "SP_TOPICTAG")</f>
        <v>Marketing Automation; Predictive Analytics; Smart Building; Real Estate Technology</v>
      </c>
      <c r="M272" s="5">
        <f>_xll.SNL.Clients.Office.Excel.Functions.SPG(A272, "SP_PCT_SHARES_OWNED_ALL_INSTITUTIONS")</f>
        <v>88.22</v>
      </c>
      <c r="N272" s="9" t="str">
        <f>_xll.SNL.Clients.Office.Excel.Functions.SPG(A272, "RD_CREDIT_RATING_GLOBAL", "Issuer Credit Rating", "Local Currency LT|0")</f>
        <v>BBB</v>
      </c>
      <c r="O272" s="9" t="str">
        <f>_xll.SNL.Clients.Office.Excel.Functions.SPG(A272, "RD_CWOL_GLOBAL", "Issuer Credit Rating", "Local Currency LT|0")</f>
        <v>Stable</v>
      </c>
      <c r="P272" s="9" t="str">
        <f>_xll.SNL.Clients.Office.Excel.Functions.SPG(A272, "RD_RATING_ACTION_GLOBAL", "Issuer Credit Rating", "Local Currency LT|0")</f>
        <v>Upgrade | CreditWatch/Outlook (07/27/2023)</v>
      </c>
      <c r="Q272" s="10">
        <f>_xll.SNL.Clients.Office.Excel.Functions.SPG(A272, "RD_LAST_REVIEW_DATE_GLOBAL", "Issuer Credit Rating", "Local Currency LT")</f>
        <v>45491</v>
      </c>
      <c r="R272" s="10">
        <f>_xll.SNL.Clients.Office.Excel.Functions.SPG(A272, "RD_CREDIT_RATING_DATE_GLOBAL", "Issuer Credit Rating", "Local Currency LT|0")</f>
        <v>45134</v>
      </c>
      <c r="S272" s="10">
        <f>_xll.SNL.Clients.Office.Excel.Functions.SPG(A272, "RD_CREDIT_WATCH_OUTLOOK_DATE_GLOBAL", "Issuer Credit Rating", "Local Currency LT|0")</f>
        <v>45134</v>
      </c>
    </row>
    <row r="273" spans="1:19" x14ac:dyDescent="0.3">
      <c r="A273" t="s">
        <v>277</v>
      </c>
      <c r="B273" s="10">
        <f>_xll.SNL.Clients.Office.Excel.Functions.SPG(A273,"SP_IPO_DATE")</f>
        <v>36369</v>
      </c>
      <c r="C273" s="5">
        <f>_xll.SNL.Clients.Office.Excel.Functions.SPG(A273, "SP_VOLUME_AVG_WEEKLY_TO_SHARES_OUT", , "1M")</f>
        <v>5.3878313327331648</v>
      </c>
      <c r="D273" s="5">
        <f>_xll.SNL.Clients.Office.Excel.Functions.SPG(A273, "SP_VOLUME_AVG_WEEKLY_TO_SHARES_OUT", , "3M")</f>
        <v>5.9745467237075207</v>
      </c>
      <c r="E273" s="5">
        <f>_xll.SNL.Clients.Office.Excel.Functions.SPG(A273, "SP_VOLUME_AVG_DAILY_TO_1YR_AVG_DAILY", , "1M")</f>
        <v>125.57</v>
      </c>
      <c r="F273" s="5">
        <f>_xll.SNL.Clients.Office.Excel.Functions.SPG(A273, "SP_VOLUME_AVG_DAILY_TO_1YR_AVG_DAILY", , "3M")</f>
        <v>139.24</v>
      </c>
      <c r="G273" s="9" t="str">
        <f>_xll.SNL.Clients.Office.Excel.Functions.SPG(A273, "IQ_SECTOR")</f>
        <v>Industrials</v>
      </c>
      <c r="H273" s="9" t="str">
        <f>_xll.SNL.Clients.Office.Excel.Functions.SPG(A273, "IQ_INDUSTRY_GROUP")</f>
        <v>Capital Goods</v>
      </c>
      <c r="I273" s="9" t="str">
        <f>_xll.SNL.Clients.Office.Excel.Functions.SPG(A273, "IQ_INDUSTRY")</f>
        <v>Building Products</v>
      </c>
      <c r="J273" s="9" t="str">
        <f>_xll.SNL.Clients.Office.Excel.Functions.SPG(A273, "IQ_PRIMARY_INDUSTRY")</f>
        <v>Building Products</v>
      </c>
      <c r="K273" s="9" t="str">
        <f>_xll.SNL.Clients.Office.Excel.Functions.SPG(A273, "NAICS_CODE", "Primary")</f>
        <v>333415 - Air-Conditioning and Warm Air Heating Equipment and Commercial and Industrial Refrigeration Equipment Manufacturing</v>
      </c>
      <c r="L273" s="9" t="str">
        <f>_xll.SNL.Clients.Office.Excel.Functions.SPG(A273, "SP_TOPICTAG")</f>
        <v>Energy Management; Data Center Technology; ClimateTech</v>
      </c>
      <c r="M273" s="5">
        <f>_xll.SNL.Clients.Office.Excel.Functions.SPG(A273, "SP_PCT_SHARES_OWNED_ALL_INSTITUTIONS")</f>
        <v>67.569999999999993</v>
      </c>
      <c r="N273" s="9" t="str">
        <f>_xll.SNL.Clients.Office.Excel.Functions.SPG(A273, "RD_CREDIT_RATING_GLOBAL", "Issuer Credit Rating", "Local Currency LT|0")</f>
        <v>BBB</v>
      </c>
      <c r="O273" s="9" t="str">
        <f>_xll.SNL.Clients.Office.Excel.Functions.SPG(A273, "RD_CWOL_GLOBAL", "Issuer Credit Rating", "Local Currency LT|0")</f>
        <v>Stable</v>
      </c>
      <c r="P273" s="9" t="str">
        <f>_xll.SNL.Clients.Office.Excel.Functions.SPG(A273, "RD_RATING_ACTION_GLOBAL", "Issuer Credit Rating", "Local Currency LT|0")</f>
        <v>Upgrade | CreditWatch/Outlook (03/12/2014)</v>
      </c>
      <c r="Q273" s="10">
        <f>_xll.SNL.Clients.Office.Excel.Functions.SPG(A273, "RD_LAST_REVIEW_DATE_GLOBAL", "Issuer Credit Rating", "Local Currency LT")</f>
        <v>45404</v>
      </c>
      <c r="R273" s="10">
        <f>_xll.SNL.Clients.Office.Excel.Functions.SPG(A273, "RD_CREDIT_RATING_DATE_GLOBAL", "Issuer Credit Rating", "Local Currency LT|0")</f>
        <v>41710</v>
      </c>
      <c r="S273" s="10">
        <f>_xll.SNL.Clients.Office.Excel.Functions.SPG(A273, "RD_CREDIT_WATCH_OUTLOOK_DATE_GLOBAL", "Issuer Credit Rating", "Local Currency LT|0")</f>
        <v>41710</v>
      </c>
    </row>
    <row r="274" spans="1:19" x14ac:dyDescent="0.3">
      <c r="A274" t="s">
        <v>278</v>
      </c>
      <c r="B274" t="str">
        <f>_xll.SNL.Clients.Office.Excel.Functions.SPG(A274,"SP_IPO_DATE")</f>
        <v/>
      </c>
      <c r="C274" s="5">
        <f>_xll.SNL.Clients.Office.Excel.Functions.SPG(A274, "SP_VOLUME_AVG_WEEKLY_TO_SHARES_OUT", , "1M")</f>
        <v>2.4539333581212492</v>
      </c>
      <c r="D274" s="5">
        <f>_xll.SNL.Clients.Office.Excel.Functions.SPG(A274, "SP_VOLUME_AVG_WEEKLY_TO_SHARES_OUT", , "3M")</f>
        <v>2.394539458261967</v>
      </c>
      <c r="E274" s="5">
        <f>_xll.SNL.Clients.Office.Excel.Functions.SPG(A274, "SP_VOLUME_AVG_DAILY_TO_1YR_AVG_DAILY", , "1M")</f>
        <v>118.84</v>
      </c>
      <c r="F274" s="5">
        <f>_xll.SNL.Clients.Office.Excel.Functions.SPG(A274, "SP_VOLUME_AVG_DAILY_TO_1YR_AVG_DAILY", , "3M")</f>
        <v>115.97</v>
      </c>
      <c r="G274" s="9" t="str">
        <f>_xll.SNL.Clients.Office.Excel.Functions.SPG(A274, "IQ_SECTOR")</f>
        <v>Materials</v>
      </c>
      <c r="H274" s="9" t="str">
        <f>_xll.SNL.Clients.Office.Excel.Functions.SPG(A274, "IQ_INDUSTRY_GROUP")</f>
        <v>Materials</v>
      </c>
      <c r="I274" s="9" t="str">
        <f>_xll.SNL.Clients.Office.Excel.Functions.SPG(A274, "IQ_INDUSTRY")</f>
        <v>Chemicals</v>
      </c>
      <c r="J274" s="9" t="str">
        <f>_xll.SNL.Clients.Office.Excel.Functions.SPG(A274, "IQ_PRIMARY_INDUSTRY")</f>
        <v>Industrial Gases</v>
      </c>
      <c r="K274" s="9" t="str">
        <f>_xll.SNL.Clients.Office.Excel.Functions.SPG(A274, "NAICS_CODE", "Primary")</f>
        <v>325120 - Industrial Gas Manufacturing</v>
      </c>
      <c r="L274" s="9" t="str">
        <f>_xll.SNL.Clients.Office.Excel.Functions.SPG(A274, "SP_TOPICTAG")</f>
        <v>Clean Energy; Environmental Engineering; Fuel Cells; CleanTech; ClimateTech</v>
      </c>
      <c r="M274" s="5">
        <f>_xll.SNL.Clients.Office.Excel.Functions.SPG(A274, "SP_PCT_SHARES_OWNED_ALL_INSTITUTIONS")</f>
        <v>83.96</v>
      </c>
      <c r="N274" s="9" t="str">
        <f>_xll.SNL.Clients.Office.Excel.Functions.SPG(A274, "RD_CREDIT_RATING_GLOBAL", "Issuer Credit Rating", "Local Currency LT|0")</f>
        <v>A</v>
      </c>
      <c r="O274" s="9" t="str">
        <f>_xll.SNL.Clients.Office.Excel.Functions.SPG(A274, "RD_CWOL_GLOBAL", "Issuer Credit Rating", "Local Currency LT|0")</f>
        <v>Stable</v>
      </c>
      <c r="P274" s="9" t="str">
        <f>_xll.SNL.Clients.Office.Excel.Functions.SPG(A274, "RD_RATING_ACTION_GLOBAL", "Issuer Credit Rating", "Local Currency LT|0")</f>
        <v>New Rating | CreditWatch/Outlook (03/05/2019)</v>
      </c>
      <c r="Q274" s="10">
        <f>_xll.SNL.Clients.Office.Excel.Functions.SPG(A274, "RD_LAST_REVIEW_DATE_GLOBAL", "Issuer Credit Rating", "Local Currency LT")</f>
        <v>45439</v>
      </c>
      <c r="R274" s="10">
        <f>_xll.SNL.Clients.Office.Excel.Functions.SPG(A274, "RD_CREDIT_RATING_DATE_GLOBAL", "Issuer Credit Rating", "Local Currency LT|0")</f>
        <v>43529</v>
      </c>
      <c r="S274" s="10">
        <f>_xll.SNL.Clients.Office.Excel.Functions.SPG(A274, "RD_CREDIT_WATCH_OUTLOOK_DATE_GLOBAL", "Issuer Credit Rating", "Local Currency LT|0")</f>
        <v>43529</v>
      </c>
    </row>
    <row r="275" spans="1:19" x14ac:dyDescent="0.3">
      <c r="A275" t="s">
        <v>279</v>
      </c>
      <c r="B275" t="str">
        <f>_xll.SNL.Clients.Office.Excel.Functions.SPG(A275,"SP_IPO_DATE")</f>
        <v/>
      </c>
      <c r="C275" s="5">
        <f>_xll.SNL.Clients.Office.Excel.Functions.SPG(A275, "SP_VOLUME_AVG_WEEKLY_TO_SHARES_OUT", , "1M")</f>
        <v>4.0807690204000089</v>
      </c>
      <c r="D275" s="5">
        <f>_xll.SNL.Clients.Office.Excel.Functions.SPG(A275, "SP_VOLUME_AVG_WEEKLY_TO_SHARES_OUT", , "3M")</f>
        <v>4.8557628257159093</v>
      </c>
      <c r="E275" s="5">
        <f>_xll.SNL.Clients.Office.Excel.Functions.SPG(A275, "SP_VOLUME_AVG_DAILY_TO_1YR_AVG_DAILY", , "1M")</f>
        <v>86.91</v>
      </c>
      <c r="F275" s="5">
        <f>_xll.SNL.Clients.Office.Excel.Functions.SPG(A275, "SP_VOLUME_AVG_DAILY_TO_1YR_AVG_DAILY", , "3M")</f>
        <v>103.42</v>
      </c>
      <c r="G275" s="9" t="str">
        <f>_xll.SNL.Clients.Office.Excel.Functions.SPG(A275, "IQ_SECTOR")</f>
        <v>Communication Services</v>
      </c>
      <c r="H275" s="9" t="str">
        <f>_xll.SNL.Clients.Office.Excel.Functions.SPG(A275, "IQ_INDUSTRY_GROUP")</f>
        <v>Media and Entertainment</v>
      </c>
      <c r="I275" s="9" t="str">
        <f>_xll.SNL.Clients.Office.Excel.Functions.SPG(A275, "IQ_INDUSTRY")</f>
        <v>Entertainment</v>
      </c>
      <c r="J275" s="9" t="str">
        <f>_xll.SNL.Clients.Office.Excel.Functions.SPG(A275, "IQ_PRIMARY_INDUSTRY")</f>
        <v>Movies and Entertainment</v>
      </c>
      <c r="K275" s="9" t="str">
        <f>_xll.SNL.Clients.Office.Excel.Functions.SPG(A275, "NAICS_CODE", "Primary")</f>
        <v>7111 - Performing Arts Companies</v>
      </c>
      <c r="L275" s="9" t="str">
        <f>_xll.SNL.Clients.Office.Excel.Functions.SPG(A275, "SP_TOPICTAG")</f>
        <v>Tourism; Video Streaming; Amateur Sports</v>
      </c>
      <c r="M275" s="5">
        <f>_xll.SNL.Clients.Office.Excel.Functions.SPG(A275, "SP_PCT_SHARES_OWNED_ALL_INSTITUTIONS")</f>
        <v>71.38</v>
      </c>
      <c r="N275" s="9" t="str">
        <f>_xll.SNL.Clients.Office.Excel.Functions.SPG(A275, "RD_CREDIT_RATING_GLOBAL", "Issuer Credit Rating", "Local Currency LT|0")</f>
        <v>BB-</v>
      </c>
      <c r="O275" s="9" t="str">
        <f>_xll.SNL.Clients.Office.Excel.Functions.SPG(A275, "RD_CWOL_GLOBAL", "Issuer Credit Rating", "Local Currency LT|0")</f>
        <v>Negative</v>
      </c>
      <c r="P275" s="9" t="str">
        <f>_xll.SNL.Clients.Office.Excel.Functions.SPG(A275, "RD_RATING_ACTION_GLOBAL", "Issuer Credit Rating", "Local Currency LT|0")</f>
        <v>CreditWatch/Outlook (05/29/2024)</v>
      </c>
      <c r="Q275" s="10">
        <f>_xll.SNL.Clients.Office.Excel.Functions.SPG(A275, "RD_LAST_REVIEW_DATE_GLOBAL", "Issuer Credit Rating", "Local Currency LT")</f>
        <v>45616</v>
      </c>
      <c r="R275" s="10">
        <f>_xll.SNL.Clients.Office.Excel.Functions.SPG(A275, "RD_CREDIT_RATING_DATE_GLOBAL", "Issuer Credit Rating", "Local Currency LT|0")</f>
        <v>45091</v>
      </c>
      <c r="S275" s="10">
        <f>_xll.SNL.Clients.Office.Excel.Functions.SPG(A275, "RD_CREDIT_WATCH_OUTLOOK_DATE_GLOBAL", "Issuer Credit Rating", "Local Currency LT|0")</f>
        <v>45441</v>
      </c>
    </row>
    <row r="276" spans="1:19" x14ac:dyDescent="0.3">
      <c r="A276" t="s">
        <v>280</v>
      </c>
      <c r="B276" s="10">
        <f>_xll.SNL.Clients.Office.Excel.Functions.SPG(A276,"SP_IPO_DATE")</f>
        <v>37896</v>
      </c>
      <c r="C276" s="5">
        <f>_xll.SNL.Clients.Office.Excel.Functions.SPG(A276, "SP_VOLUME_AVG_WEEKLY_TO_SHARES_OUT", , "1M")</f>
        <v>3.9962337702790127</v>
      </c>
      <c r="D276" s="5">
        <f>_xll.SNL.Clients.Office.Excel.Functions.SPG(A276, "SP_VOLUME_AVG_WEEKLY_TO_SHARES_OUT", , "3M")</f>
        <v>4.129585414311931</v>
      </c>
      <c r="E276" s="5">
        <f>_xll.SNL.Clients.Office.Excel.Functions.SPG(A276, "SP_VOLUME_AVG_DAILY_TO_1YR_AVG_DAILY", , "1M")</f>
        <v>102.46</v>
      </c>
      <c r="F276" s="5">
        <f>_xll.SNL.Clients.Office.Excel.Functions.SPG(A276, "SP_VOLUME_AVG_DAILY_TO_1YR_AVG_DAILY", , "3M")</f>
        <v>105.88</v>
      </c>
      <c r="G276" s="9" t="str">
        <f>_xll.SNL.Clients.Office.Excel.Functions.SPG(A276, "IQ_SECTOR")</f>
        <v>Consumer Discretionary</v>
      </c>
      <c r="H276" s="9" t="str">
        <f>_xll.SNL.Clients.Office.Excel.Functions.SPG(A276, "IQ_INDUSTRY_GROUP")</f>
        <v>Consumer Discretionary Distribution and Retail</v>
      </c>
      <c r="I276" s="9" t="str">
        <f>_xll.SNL.Clients.Office.Excel.Functions.SPG(A276, "IQ_INDUSTRY")</f>
        <v>Distributors</v>
      </c>
      <c r="J276" s="9" t="str">
        <f>_xll.SNL.Clients.Office.Excel.Functions.SPG(A276, "IQ_PRIMARY_INDUSTRY")</f>
        <v>Distributors</v>
      </c>
      <c r="K276" s="9" t="str">
        <f>_xll.SNL.Clients.Office.Excel.Functions.SPG(A276, "NAICS_CODE", "Primary")</f>
        <v>4231 - Motor Vehicle and Motor Vehicle Parts and Supplies Merchant Wholesalers</v>
      </c>
      <c r="L276" s="9" t="str">
        <f>_xll.SNL.Clients.Office.Excel.Functions.SPG(A276, "SP_TOPICTAG")</f>
        <v>Fleet Management; Freight Service; Industrial Automation; Last Mile Transportation; Sensors; Process Automation; Artificial Intelligence</v>
      </c>
      <c r="M276" s="5">
        <f>_xll.SNL.Clients.Office.Excel.Functions.SPG(A276, "SP_PCT_SHARES_OWNED_ALL_INSTITUTIONS")</f>
        <v>98.2</v>
      </c>
      <c r="N276" s="9" t="str">
        <f>_xll.SNL.Clients.Office.Excel.Functions.SPG(A276, "RD_CREDIT_RATING_GLOBAL", "Issuer Credit Rating", "Local Currency LT|0")</f>
        <v>BBB-</v>
      </c>
      <c r="O276" s="9" t="str">
        <f>_xll.SNL.Clients.Office.Excel.Functions.SPG(A276, "RD_CWOL_GLOBAL", "Issuer Credit Rating", "Local Currency LT|0")</f>
        <v>Stable</v>
      </c>
      <c r="P276" s="9" t="str">
        <f>_xll.SNL.Clients.Office.Excel.Functions.SPG(A276, "RD_RATING_ACTION_GLOBAL", "Issuer Credit Rating", "Local Currency LT|0")</f>
        <v>Upgrade | CreditWatch/Outlook (04/18/2022)</v>
      </c>
      <c r="Q276" s="10">
        <f>_xll.SNL.Clients.Office.Excel.Functions.SPG(A276, "RD_LAST_REVIEW_DATE_GLOBAL", "Issuer Credit Rating", "Local Currency LT")</f>
        <v>45428</v>
      </c>
      <c r="R276" s="10">
        <f>_xll.SNL.Clients.Office.Excel.Functions.SPG(A276, "RD_CREDIT_RATING_DATE_GLOBAL", "Issuer Credit Rating", "Local Currency LT|0")</f>
        <v>44669</v>
      </c>
      <c r="S276" s="10">
        <f>_xll.SNL.Clients.Office.Excel.Functions.SPG(A276, "RD_CREDIT_WATCH_OUTLOOK_DATE_GLOBAL", "Issuer Credit Rating", "Local Currency LT|0")</f>
        <v>44669</v>
      </c>
    </row>
    <row r="277" spans="1:19" x14ac:dyDescent="0.3">
      <c r="A277" t="s">
        <v>281</v>
      </c>
      <c r="B277" t="str">
        <f>_xll.SNL.Clients.Office.Excel.Functions.SPG(A277,"SP_IPO_DATE")</f>
        <v/>
      </c>
      <c r="C277" s="5">
        <f>_xll.SNL.Clients.Office.Excel.Functions.SPG(A277, "SP_VOLUME_AVG_WEEKLY_TO_SHARES_OUT", , "1M")</f>
        <v>3.1547147668698567</v>
      </c>
      <c r="D277" s="5">
        <f>_xll.SNL.Clients.Office.Excel.Functions.SPG(A277, "SP_VOLUME_AVG_WEEKLY_TO_SHARES_OUT", , "3M")</f>
        <v>2.8916266753554614</v>
      </c>
      <c r="E277" s="5">
        <f>_xll.SNL.Clients.Office.Excel.Functions.SPG(A277, "SP_VOLUME_AVG_DAILY_TO_1YR_AVG_DAILY", , "1M")</f>
        <v>132.9</v>
      </c>
      <c r="F277" s="5">
        <f>_xll.SNL.Clients.Office.Excel.Functions.SPG(A277, "SP_VOLUME_AVG_DAILY_TO_1YR_AVG_DAILY", , "3M")</f>
        <v>121.82</v>
      </c>
      <c r="G277" s="9" t="str">
        <f>_xll.SNL.Clients.Office.Excel.Functions.SPG(A277, "IQ_SECTOR")</f>
        <v>Industrials</v>
      </c>
      <c r="H277" s="9" t="str">
        <f>_xll.SNL.Clients.Office.Excel.Functions.SPG(A277, "IQ_INDUSTRY_GROUP")</f>
        <v>Capital Goods</v>
      </c>
      <c r="I277" s="9" t="str">
        <f>_xll.SNL.Clients.Office.Excel.Functions.SPG(A277, "IQ_INDUSTRY")</f>
        <v>Aerospace and Defense</v>
      </c>
      <c r="J277" s="9" t="str">
        <f>_xll.SNL.Clients.Office.Excel.Functions.SPG(A277, "IQ_PRIMARY_INDUSTRY")</f>
        <v>Aerospace and Defense</v>
      </c>
      <c r="K277" s="9" t="str">
        <f>_xll.SNL.Clients.Office.Excel.Functions.SPG(A277, "NAICS_CODE", "Primary")</f>
        <v>336411 - Aircraft Manufacturing</v>
      </c>
      <c r="L277" s="9" t="str">
        <f>_xll.SNL.Clients.Office.Excel.Functions.SPG(A277, "SP_TOPICTAG")</f>
        <v>Energy Storage; Homeland Security; Industrial Automation; Physical Security; Simulation; Network Security; Security Management; Commercial Space Launch; Utility Scale Solar</v>
      </c>
      <c r="M277" s="5">
        <f>_xll.SNL.Clients.Office.Excel.Functions.SPG(A277, "SP_PCT_SHARES_OWNED_ALL_INSTITUTIONS")</f>
        <v>74.89</v>
      </c>
      <c r="N277" s="9" t="str">
        <f>_xll.SNL.Clients.Office.Excel.Functions.SPG(A277, "RD_CREDIT_RATING_GLOBAL", "Issuer Credit Rating", "Local Currency LT|0")</f>
        <v>A-</v>
      </c>
      <c r="O277" s="9" t="str">
        <f>_xll.SNL.Clients.Office.Excel.Functions.SPG(A277, "RD_CWOL_GLOBAL", "Issuer Credit Rating", "Local Currency LT|0")</f>
        <v>Stable</v>
      </c>
      <c r="P277" s="9" t="str">
        <f>_xll.SNL.Clients.Office.Excel.Functions.SPG(A277, "RD_RATING_ACTION_GLOBAL", "Issuer Credit Rating", "Local Currency LT|0")</f>
        <v>Upgrade | CreditWatch/Outlook (05/02/2019)</v>
      </c>
      <c r="Q277" s="10">
        <f>_xll.SNL.Clients.Office.Excel.Functions.SPG(A277, "RD_LAST_REVIEW_DATE_GLOBAL", "Issuer Credit Rating", "Local Currency LT")</f>
        <v>45434</v>
      </c>
      <c r="R277" s="10">
        <f>_xll.SNL.Clients.Office.Excel.Functions.SPG(A277, "RD_CREDIT_RATING_DATE_GLOBAL", "Issuer Credit Rating", "Local Currency LT|0")</f>
        <v>43587</v>
      </c>
      <c r="S277" s="10">
        <f>_xll.SNL.Clients.Office.Excel.Functions.SPG(A277, "RD_CREDIT_WATCH_OUTLOOK_DATE_GLOBAL", "Issuer Credit Rating", "Local Currency LT|0")</f>
        <v>43587</v>
      </c>
    </row>
    <row r="278" spans="1:19" x14ac:dyDescent="0.3">
      <c r="A278" t="s">
        <v>282</v>
      </c>
      <c r="B278" t="str">
        <f>_xll.SNL.Clients.Office.Excel.Functions.SPG(A278,"SP_IPO_DATE")</f>
        <v/>
      </c>
      <c r="C278" s="5">
        <f>_xll.SNL.Clients.Office.Excel.Functions.SPG(A278, "SP_VOLUME_AVG_WEEKLY_TO_SHARES_OUT", , "1M")</f>
        <v>1.5299487657196087</v>
      </c>
      <c r="D278" s="5">
        <f>_xll.SNL.Clients.Office.Excel.Functions.SPG(A278, "SP_VOLUME_AVG_WEEKLY_TO_SHARES_OUT", , "3M")</f>
        <v>1.7418715537058462</v>
      </c>
      <c r="E278" s="5">
        <f>_xll.SNL.Clients.Office.Excel.Functions.SPG(A278, "SP_VOLUME_AVG_DAILY_TO_1YR_AVG_DAILY", , "1M")</f>
        <v>91.96</v>
      </c>
      <c r="F278" s="5">
        <f>_xll.SNL.Clients.Office.Excel.Functions.SPG(A278, "SP_VOLUME_AVG_DAILY_TO_1YR_AVG_DAILY", , "3M")</f>
        <v>104.7</v>
      </c>
      <c r="G278" s="9" t="str">
        <f>_xll.SNL.Clients.Office.Excel.Functions.SPG(A278, "IQ_SECTOR")</f>
        <v>Financials</v>
      </c>
      <c r="H278" s="9" t="str">
        <f>_xll.SNL.Clients.Office.Excel.Functions.SPG(A278, "IQ_INDUSTRY_GROUP")</f>
        <v>Insurance</v>
      </c>
      <c r="I278" s="9" t="str">
        <f>_xll.SNL.Clients.Office.Excel.Functions.SPG(A278, "IQ_INDUSTRY")</f>
        <v>Insurance</v>
      </c>
      <c r="J278" s="9" t="str">
        <f>_xll.SNL.Clients.Office.Excel.Functions.SPG(A278, "IQ_PRIMARY_INDUSTRY")</f>
        <v>Property and Casualty Insurance</v>
      </c>
      <c r="K278" s="9" t="str">
        <f>_xll.SNL.Clients.Office.Excel.Functions.SPG(A278, "NAICS_CODE", "Primary")</f>
        <v>524126 - Direct Property and Casualty Insurance Carriers</v>
      </c>
      <c r="L278" s="9" t="str">
        <f>_xll.SNL.Clients.Office.Excel.Functions.SPG(A278, "SP_TOPICTAG")</f>
        <v>Nutraceutical</v>
      </c>
      <c r="M278" s="5">
        <f>_xll.SNL.Clients.Office.Excel.Functions.SPG(A278, "SP_PCT_SHARES_OWNED_ALL_INSTITUTIONS")</f>
        <v>59.67</v>
      </c>
      <c r="N278" s="9" t="str">
        <f>_xll.SNL.Clients.Office.Excel.Functions.SPG(A278, "RD_CREDIT_RATING_GLOBAL", "Issuer Credit Rating", "Local Currency LT|0")</f>
        <v>A</v>
      </c>
      <c r="O278" s="9" t="str">
        <f>_xll.SNL.Clients.Office.Excel.Functions.SPG(A278, "RD_CWOL_GLOBAL", "Issuer Credit Rating", "Local Currency LT|0")</f>
        <v>Stable</v>
      </c>
      <c r="P278" s="9" t="str">
        <f>_xll.SNL.Clients.Office.Excel.Functions.SPG(A278, "RD_RATING_ACTION_GLOBAL", "Issuer Credit Rating", "Local Currency LT|0")</f>
        <v>Downgrade | CreditWatch/Outlook (06/05/2017)</v>
      </c>
      <c r="Q278" s="10">
        <f>_xll.SNL.Clients.Office.Excel.Functions.SPG(A278, "RD_LAST_REVIEW_DATE_GLOBAL", "Issuer Credit Rating", "Local Currency LT")</f>
        <v>45623</v>
      </c>
      <c r="R278" s="10">
        <f>_xll.SNL.Clients.Office.Excel.Functions.SPG(A278, "RD_CREDIT_RATING_DATE_GLOBAL", "Issuer Credit Rating", "Local Currency LT|0")</f>
        <v>42891</v>
      </c>
      <c r="S278" s="10">
        <f>_xll.SNL.Clients.Office.Excel.Functions.SPG(A278, "RD_CREDIT_WATCH_OUTLOOK_DATE_GLOBAL", "Issuer Credit Rating", "Local Currency LT|0")</f>
        <v>42891</v>
      </c>
    </row>
    <row r="279" spans="1:19" x14ac:dyDescent="0.3">
      <c r="A279" t="s">
        <v>283</v>
      </c>
      <c r="B279" t="str">
        <f>_xll.SNL.Clients.Office.Excel.Functions.SPG(A279,"SP_IPO_DATE")</f>
        <v/>
      </c>
      <c r="C279" s="5">
        <f>_xll.SNL.Clients.Office.Excel.Functions.SPG(A279, "SP_VOLUME_AVG_WEEKLY_TO_SHARES_OUT", , "1M")</f>
        <v>1.9181761815023635</v>
      </c>
      <c r="D279" s="5">
        <f>_xll.SNL.Clients.Office.Excel.Functions.SPG(A279, "SP_VOLUME_AVG_WEEKLY_TO_SHARES_OUT", , "3M")</f>
        <v>2.0497395578928637</v>
      </c>
      <c r="E279" s="5">
        <f>_xll.SNL.Clients.Office.Excel.Functions.SPG(A279, "SP_VOLUME_AVG_DAILY_TO_1YR_AVG_DAILY", , "1M")</f>
        <v>90.52</v>
      </c>
      <c r="F279" s="5">
        <f>_xll.SNL.Clients.Office.Excel.Functions.SPG(A279, "SP_VOLUME_AVG_DAILY_TO_1YR_AVG_DAILY", , "3M")</f>
        <v>96.73</v>
      </c>
      <c r="G279" s="9" t="str">
        <f>_xll.SNL.Clients.Office.Excel.Functions.SPG(A279, "IQ_SECTOR")</f>
        <v>Consumer Discretionary</v>
      </c>
      <c r="H279" s="9" t="str">
        <f>_xll.SNL.Clients.Office.Excel.Functions.SPG(A279, "IQ_INDUSTRY_GROUP")</f>
        <v>Consumer Discretionary Distribution and Retail</v>
      </c>
      <c r="I279" s="9" t="str">
        <f>_xll.SNL.Clients.Office.Excel.Functions.SPG(A279, "IQ_INDUSTRY")</f>
        <v>Specialty Retail</v>
      </c>
      <c r="J279" s="9" t="str">
        <f>_xll.SNL.Clients.Office.Excel.Functions.SPG(A279, "IQ_PRIMARY_INDUSTRY")</f>
        <v>Home Improvement Retail</v>
      </c>
      <c r="K279" s="9" t="str">
        <f>_xll.SNL.Clients.Office.Excel.Functions.SPG(A279, "NAICS_CODE", "Primary")</f>
        <v>444 - Building Material and Garden Equipment and Supplies Dealers</v>
      </c>
      <c r="L279" s="9" t="str">
        <f>_xll.SNL.Clients.Office.Excel.Functions.SPG(A279, "SP_TOPICTAG")</f>
        <v>Home Improvement; Team Collaboration</v>
      </c>
      <c r="M279" s="5">
        <f>_xll.SNL.Clients.Office.Excel.Functions.SPG(A279, "SP_PCT_SHARES_OWNED_ALL_INSTITUTIONS")</f>
        <v>77.13</v>
      </c>
      <c r="N279" s="9" t="str">
        <f>_xll.SNL.Clients.Office.Excel.Functions.SPG(A279, "RD_CREDIT_RATING_GLOBAL", "Issuer Credit Rating", "Local Currency LT|0")</f>
        <v>BBB+</v>
      </c>
      <c r="O279" s="9" t="str">
        <f>_xll.SNL.Clients.Office.Excel.Functions.SPG(A279, "RD_CWOL_GLOBAL", "Issuer Credit Rating", "Local Currency LT|0")</f>
        <v>Stable</v>
      </c>
      <c r="P279" s="9" t="str">
        <f>_xll.SNL.Clients.Office.Excel.Functions.SPG(A279, "RD_RATING_ACTION_GLOBAL", "Issuer Credit Rating", "Local Currency LT|0")</f>
        <v>Downgrade | CreditWatch/Outlook (12/12/2018)</v>
      </c>
      <c r="Q279" s="10">
        <f>_xll.SNL.Clients.Office.Excel.Functions.SPG(A279, "RD_LAST_REVIEW_DATE_GLOBAL", "Issuer Credit Rating", "Local Currency LT")</f>
        <v>45467</v>
      </c>
      <c r="R279" s="10">
        <f>_xll.SNL.Clients.Office.Excel.Functions.SPG(A279, "RD_CREDIT_RATING_DATE_GLOBAL", "Issuer Credit Rating", "Local Currency LT|0")</f>
        <v>43446</v>
      </c>
      <c r="S279" s="10">
        <f>_xll.SNL.Clients.Office.Excel.Functions.SPG(A279, "RD_CREDIT_WATCH_OUTLOOK_DATE_GLOBAL", "Issuer Credit Rating", "Local Currency LT|0")</f>
        <v>43446</v>
      </c>
    </row>
    <row r="280" spans="1:19" x14ac:dyDescent="0.3">
      <c r="A280" t="s">
        <v>284</v>
      </c>
      <c r="B280" s="10">
        <f>_xll.SNL.Clients.Office.Excel.Functions.SPG(A280,"SP_IPO_DATE")</f>
        <v>39289</v>
      </c>
      <c r="C280" s="5">
        <f>_xll.SNL.Clients.Office.Excel.Functions.SPG(A280, "SP_VOLUME_AVG_WEEKLY_TO_SHARES_OUT", , "1M")</f>
        <v>7.072562396381052</v>
      </c>
      <c r="D280" s="5">
        <f>_xll.SNL.Clients.Office.Excel.Functions.SPG(A280, "SP_VOLUME_AVG_WEEKLY_TO_SHARES_OUT", , "3M")</f>
        <v>7.9464004757348157</v>
      </c>
      <c r="E280" s="5">
        <f>_xll.SNL.Clients.Office.Excel.Functions.SPG(A280, "SP_VOLUME_AVG_DAILY_TO_1YR_AVG_DAILY", , "1M")</f>
        <v>77.150000000000006</v>
      </c>
      <c r="F280" s="5">
        <f>_xll.SNL.Clients.Office.Excel.Functions.SPG(A280, "SP_VOLUME_AVG_DAILY_TO_1YR_AVG_DAILY", , "3M")</f>
        <v>86.69</v>
      </c>
      <c r="G280" s="9" t="str">
        <f>_xll.SNL.Clients.Office.Excel.Functions.SPG(A280, "IQ_SECTOR")</f>
        <v>Consumer Discretionary</v>
      </c>
      <c r="H280" s="9" t="str">
        <f>_xll.SNL.Clients.Office.Excel.Functions.SPG(A280, "IQ_INDUSTRY_GROUP")</f>
        <v>Consumer Durables and Apparel</v>
      </c>
      <c r="I280" s="9" t="str">
        <f>_xll.SNL.Clients.Office.Excel.Functions.SPG(A280, "IQ_INDUSTRY")</f>
        <v>Textiles, Apparel and Luxury Goods</v>
      </c>
      <c r="J280" s="9" t="str">
        <f>_xll.SNL.Clients.Office.Excel.Functions.SPG(A280, "IQ_PRIMARY_INDUSTRY")</f>
        <v>Apparel, Accessories and Luxury Goods</v>
      </c>
      <c r="K280" s="9" t="str">
        <f>_xll.SNL.Clients.Office.Excel.Functions.SPG(A280, "NAICS_CODE", "Primary")</f>
        <v>315 - Apparel Manufacturing</v>
      </c>
      <c r="L280" s="9" t="str">
        <f>_xll.SNL.Clients.Office.Excel.Functions.SPG(A280, "SP_TOPICTAG")</f>
        <v>Fitness; Lifestyle; Smart Clothing</v>
      </c>
      <c r="M280" s="5">
        <f>_xll.SNL.Clients.Office.Excel.Functions.SPG(A280, "SP_PCT_SHARES_OWNED_ALL_INSTITUTIONS")</f>
        <v>84.54</v>
      </c>
      <c r="N280" s="9" t="str">
        <f>_xll.SNL.Clients.Office.Excel.Functions.SPG(A280, "RD_CREDIT_RATING_GLOBAL", "Issuer Credit Rating", "Local Currency LT|0")</f>
        <v/>
      </c>
      <c r="O280" s="9" t="str">
        <f>_xll.SNL.Clients.Office.Excel.Functions.SPG(A280, "RD_CWOL_GLOBAL", "Issuer Credit Rating", "Local Currency LT|0")</f>
        <v/>
      </c>
      <c r="P280" s="9" t="str">
        <f>_xll.SNL.Clients.Office.Excel.Functions.SPG(A280, "RD_RATING_ACTION_GLOBAL", "Issuer Credit Rating", "Local Currency LT|0")</f>
        <v/>
      </c>
      <c r="Q280" s="10" t="str">
        <f>_xll.SNL.Clients.Office.Excel.Functions.SPG(A280, "RD_LAST_REVIEW_DATE_GLOBAL", "Issuer Credit Rating", "Local Currency LT")</f>
        <v/>
      </c>
      <c r="R280" s="10" t="str">
        <f>_xll.SNL.Clients.Office.Excel.Functions.SPG(A280, "RD_CREDIT_RATING_DATE_GLOBAL", "Issuer Credit Rating", "Local Currency LT|0")</f>
        <v/>
      </c>
      <c r="S280" s="10" t="str">
        <f>_xll.SNL.Clients.Office.Excel.Functions.SPG(A280, "RD_CREDIT_WATCH_OUTLOOK_DATE_GLOBAL", "Issuer Credit Rating", "Local Currency LT|0")</f>
        <v/>
      </c>
    </row>
    <row r="281" spans="1:19" x14ac:dyDescent="0.3">
      <c r="A281" t="s">
        <v>285</v>
      </c>
      <c r="B281" t="str">
        <f>_xll.SNL.Clients.Office.Excel.Functions.SPG(A281,"SP_IPO_DATE")</f>
        <v/>
      </c>
      <c r="C281" s="5">
        <f>_xll.SNL.Clients.Office.Excel.Functions.SPG(A281, "SP_VOLUME_AVG_WEEKLY_TO_SHARES_OUT", , "1M")</f>
        <v>4.3462900787340146</v>
      </c>
      <c r="D281" s="5">
        <f>_xll.SNL.Clients.Office.Excel.Functions.SPG(A281, "SP_VOLUME_AVG_WEEKLY_TO_SHARES_OUT", , "3M")</f>
        <v>4.4752022854088125</v>
      </c>
      <c r="E281" s="5">
        <f>_xll.SNL.Clients.Office.Excel.Functions.SPG(A281, "SP_VOLUME_AVG_DAILY_TO_1YR_AVG_DAILY", , "1M")</f>
        <v>132.06</v>
      </c>
      <c r="F281" s="5">
        <f>_xll.SNL.Clients.Office.Excel.Functions.SPG(A281, "SP_VOLUME_AVG_DAILY_TO_1YR_AVG_DAILY", , "3M")</f>
        <v>135.97</v>
      </c>
      <c r="G281" s="9" t="str">
        <f>_xll.SNL.Clients.Office.Excel.Functions.SPG(A281, "IQ_SECTOR")</f>
        <v>Materials</v>
      </c>
      <c r="H281" s="9" t="str">
        <f>_xll.SNL.Clients.Office.Excel.Functions.SPG(A281, "IQ_INDUSTRY_GROUP")</f>
        <v>Materials</v>
      </c>
      <c r="I281" s="9" t="str">
        <f>_xll.SNL.Clients.Office.Excel.Functions.SPG(A281, "IQ_INDUSTRY")</f>
        <v>Chemicals</v>
      </c>
      <c r="J281" s="9" t="str">
        <f>_xll.SNL.Clients.Office.Excel.Functions.SPG(A281, "IQ_PRIMARY_INDUSTRY")</f>
        <v>Commodity Chemicals</v>
      </c>
      <c r="K281" s="9" t="str">
        <f>_xll.SNL.Clients.Office.Excel.Functions.SPG(A281, "NAICS_CODE", "Primary")</f>
        <v>3252 - Resin, Synthetic Rubber, and Artificial and Synthetic Fibers and Filaments Manufacturing</v>
      </c>
      <c r="L281" s="9" t="str">
        <f>_xll.SNL.Clients.Office.Excel.Functions.SPG(A281, "SP_TOPICTAG")</f>
        <v>Disposal and Recycling</v>
      </c>
      <c r="M281" s="5">
        <f>_xll.SNL.Clients.Office.Excel.Functions.SPG(A281, "SP_PCT_SHARES_OWNED_ALL_INSTITUTIONS")</f>
        <v>73.930000000000007</v>
      </c>
      <c r="N281" s="9" t="str">
        <f>_xll.SNL.Clients.Office.Excel.Functions.SPG(A281, "RD_CREDIT_RATING_GLOBAL", "Issuer Credit Rating", "Local Currency LT|0")</f>
        <v>BBB</v>
      </c>
      <c r="O281" s="9" t="str">
        <f>_xll.SNL.Clients.Office.Excel.Functions.SPG(A281, "RD_CWOL_GLOBAL", "Issuer Credit Rating", "Local Currency LT|0")</f>
        <v>Stable</v>
      </c>
      <c r="P281" s="9" t="str">
        <f>_xll.SNL.Clients.Office.Excel.Functions.SPG(A281, "RD_RATING_ACTION_GLOBAL", "Issuer Credit Rating", "Local Currency LT|0")</f>
        <v>Upgrade | CreditWatch/Outlook (07/22/2021)</v>
      </c>
      <c r="Q281" s="10">
        <f>_xll.SNL.Clients.Office.Excel.Functions.SPG(A281, "RD_LAST_REVIEW_DATE_GLOBAL", "Issuer Credit Rating", "Local Currency LT")</f>
        <v>45681</v>
      </c>
      <c r="R281" s="10">
        <f>_xll.SNL.Clients.Office.Excel.Functions.SPG(A281, "RD_CREDIT_RATING_DATE_GLOBAL", "Issuer Credit Rating", "Local Currency LT|0")</f>
        <v>44399</v>
      </c>
      <c r="S281" s="10">
        <f>_xll.SNL.Clients.Office.Excel.Functions.SPG(A281, "RD_CREDIT_WATCH_OUTLOOK_DATE_GLOBAL", "Issuer Credit Rating", "Local Currency LT|0")</f>
        <v>44399</v>
      </c>
    </row>
    <row r="282" spans="1:19" x14ac:dyDescent="0.3">
      <c r="A282" t="s">
        <v>286</v>
      </c>
      <c r="B282" t="str">
        <f>_xll.SNL.Clients.Office.Excel.Functions.SPG(A282,"SP_IPO_DATE")</f>
        <v/>
      </c>
      <c r="C282" s="5">
        <f>_xll.SNL.Clients.Office.Excel.Functions.SPG(A282, "SP_VOLUME_AVG_WEEKLY_TO_SHARES_OUT", , "1M")</f>
        <v>3.9757572253071451</v>
      </c>
      <c r="D282" s="5">
        <f>_xll.SNL.Clients.Office.Excel.Functions.SPG(A282, "SP_VOLUME_AVG_WEEKLY_TO_SHARES_OUT", , "3M")</f>
        <v>3.4470339519802566</v>
      </c>
      <c r="E282" s="5">
        <f>_xll.SNL.Clients.Office.Excel.Functions.SPG(A282, "SP_VOLUME_AVG_DAILY_TO_1YR_AVG_DAILY", , "1M")</f>
        <v>126.58</v>
      </c>
      <c r="F282" s="5">
        <f>_xll.SNL.Clients.Office.Excel.Functions.SPG(A282, "SP_VOLUME_AVG_DAILY_TO_1YR_AVG_DAILY", , "3M")</f>
        <v>109.74</v>
      </c>
      <c r="G282" s="9" t="str">
        <f>_xll.SNL.Clients.Office.Excel.Functions.SPG(A282, "IQ_SECTOR")</f>
        <v>Financials</v>
      </c>
      <c r="H282" s="9" t="str">
        <f>_xll.SNL.Clients.Office.Excel.Functions.SPG(A282, "IQ_INDUSTRY_GROUP")</f>
        <v>Banks</v>
      </c>
      <c r="I282" s="9" t="str">
        <f>_xll.SNL.Clients.Office.Excel.Functions.SPG(A282, "IQ_INDUSTRY")</f>
        <v>Banks</v>
      </c>
      <c r="J282" s="9" t="str">
        <f>_xll.SNL.Clients.Office.Excel.Functions.SPG(A282, "IQ_PRIMARY_INDUSTRY")</f>
        <v>Regional Banks</v>
      </c>
      <c r="K282" s="9" t="str">
        <f>_xll.SNL.Clients.Office.Excel.Functions.SPG(A282, "NAICS_CODE", "Primary")</f>
        <v>522110 - Commercial Banking</v>
      </c>
      <c r="L282" s="9" t="str">
        <f>_xll.SNL.Clients.Office.Excel.Functions.SPG(A282, "SP_TOPICTAG")</f>
        <v>Consumer Lending; Digital Brokerage</v>
      </c>
      <c r="M282" s="5">
        <f>_xll.SNL.Clients.Office.Excel.Functions.SPG(A282, "SP_PCT_SHARES_OWNED_ALL_INSTITUTIONS")</f>
        <v>88.85</v>
      </c>
      <c r="N282" s="9" t="str">
        <f>_xll.SNL.Clients.Office.Excel.Functions.SPG(A282, "RD_CREDIT_RATING_GLOBAL", "Issuer Credit Rating", "Local Currency LT|0")</f>
        <v>BBB+</v>
      </c>
      <c r="O282" s="9" t="str">
        <f>_xll.SNL.Clients.Office.Excel.Functions.SPG(A282, "RD_CWOL_GLOBAL", "Issuer Credit Rating", "Local Currency LT|0")</f>
        <v>Negative</v>
      </c>
      <c r="P282" s="9" t="str">
        <f>_xll.SNL.Clients.Office.Excel.Functions.SPG(A282, "RD_RATING_ACTION_GLOBAL", "Issuer Credit Rating", "Local Currency LT|0")</f>
        <v>CreditWatch/Outlook (03/26/2024)</v>
      </c>
      <c r="Q282" s="10">
        <f>_xll.SNL.Clients.Office.Excel.Functions.SPG(A282, "RD_LAST_REVIEW_DATE_GLOBAL", "Issuer Credit Rating", "Local Currency LT")</f>
        <v>45434</v>
      </c>
      <c r="R282" s="10">
        <f>_xll.SNL.Clients.Office.Excel.Functions.SPG(A282, "RD_CREDIT_RATING_DATE_GLOBAL", "Issuer Credit Rating", "Local Currency LT|0")</f>
        <v>44449</v>
      </c>
      <c r="S282" s="10">
        <f>_xll.SNL.Clients.Office.Excel.Functions.SPG(A282, "RD_CREDIT_WATCH_OUTLOOK_DATE_GLOBAL", "Issuer Credit Rating", "Local Currency LT|0")</f>
        <v>45377</v>
      </c>
    </row>
    <row r="283" spans="1:19" x14ac:dyDescent="0.3">
      <c r="A283" t="s">
        <v>287</v>
      </c>
      <c r="B283" t="str">
        <f>_xll.SNL.Clients.Office.Excel.Functions.SPG(A283,"SP_IPO_DATE")</f>
        <v/>
      </c>
      <c r="C283" s="5">
        <f>_xll.SNL.Clients.Office.Excel.Functions.SPG(A283, "SP_VOLUME_AVG_WEEKLY_TO_SHARES_OUT", , "1M")</f>
        <v>4.5380892103676915</v>
      </c>
      <c r="D283" s="5">
        <f>_xll.SNL.Clients.Office.Excel.Functions.SPG(A283, "SP_VOLUME_AVG_WEEKLY_TO_SHARES_OUT", , "3M")</f>
        <v>4.2764102694977542</v>
      </c>
      <c r="E283" s="5">
        <f>_xll.SNL.Clients.Office.Excel.Functions.SPG(A283, "SP_VOLUME_AVG_DAILY_TO_1YR_AVG_DAILY", , "1M")</f>
        <v>108.66</v>
      </c>
      <c r="F283" s="5">
        <f>_xll.SNL.Clients.Office.Excel.Functions.SPG(A283, "SP_VOLUME_AVG_DAILY_TO_1YR_AVG_DAILY", , "3M")</f>
        <v>102.39</v>
      </c>
      <c r="G283" s="9" t="str">
        <f>_xll.SNL.Clients.Office.Excel.Functions.SPG(A283, "IQ_SECTOR")</f>
        <v>Energy</v>
      </c>
      <c r="H283" s="9" t="str">
        <f>_xll.SNL.Clients.Office.Excel.Functions.SPG(A283, "IQ_INDUSTRY_GROUP")</f>
        <v>Energy</v>
      </c>
      <c r="I283" s="9" t="str">
        <f>_xll.SNL.Clients.Office.Excel.Functions.SPG(A283, "IQ_INDUSTRY")</f>
        <v>Oil, Gas and Consumable Fuels</v>
      </c>
      <c r="J283" s="9" t="str">
        <f>_xll.SNL.Clients.Office.Excel.Functions.SPG(A283, "IQ_PRIMARY_INDUSTRY")</f>
        <v>Oil and Gas Refining and Marketing</v>
      </c>
      <c r="K283" s="9" t="str">
        <f>_xll.SNL.Clients.Office.Excel.Functions.SPG(A283, "NAICS_CODE", "Primary")</f>
        <v>324110 - Petroleum Refineries</v>
      </c>
      <c r="L283" s="9" t="str">
        <f>_xll.SNL.Clients.Office.Excel.Functions.SPG(A283, "SP_TOPICTAG")</f>
        <v>CleanTech; Biofuel; Biomass Energy; ClimateTech</v>
      </c>
      <c r="M283" s="5">
        <f>_xll.SNL.Clients.Office.Excel.Functions.SPG(A283, "SP_PCT_SHARES_OWNED_ALL_INSTITUTIONS")</f>
        <v>76.41</v>
      </c>
      <c r="N283" s="9" t="str">
        <f>_xll.SNL.Clients.Office.Excel.Functions.SPG(A283, "RD_CREDIT_RATING_GLOBAL", "Issuer Credit Rating", "Local Currency LT|0")</f>
        <v>BBB</v>
      </c>
      <c r="O283" s="9" t="str">
        <f>_xll.SNL.Clients.Office.Excel.Functions.SPG(A283, "RD_CWOL_GLOBAL", "Issuer Credit Rating", "Local Currency LT|0")</f>
        <v>Stable</v>
      </c>
      <c r="P283" s="9" t="str">
        <f>_xll.SNL.Clients.Office.Excel.Functions.SPG(A283, "RD_RATING_ACTION_GLOBAL", "Issuer Credit Rating", "Local Currency LT|0")</f>
        <v>CreditWatch/Outlook (11/23/2021)</v>
      </c>
      <c r="Q283" s="10">
        <f>_xll.SNL.Clients.Office.Excel.Functions.SPG(A283, "RD_LAST_REVIEW_DATE_GLOBAL", "Issuer Credit Rating", "Local Currency LT")</f>
        <v>45666</v>
      </c>
      <c r="R283" s="10">
        <f>_xll.SNL.Clients.Office.Excel.Functions.SPG(A283, "RD_CREDIT_RATING_DATE_GLOBAL", "Issuer Credit Rating", "Local Currency LT|0")</f>
        <v>40570</v>
      </c>
      <c r="S283" s="10">
        <f>_xll.SNL.Clients.Office.Excel.Functions.SPG(A283, "RD_CREDIT_WATCH_OUTLOOK_DATE_GLOBAL", "Issuer Credit Rating", "Local Currency LT|0")</f>
        <v>44523</v>
      </c>
    </row>
    <row r="284" spans="1:19" x14ac:dyDescent="0.3">
      <c r="A284" t="s">
        <v>288</v>
      </c>
      <c r="B284" s="10">
        <f>_xll.SNL.Clients.Office.Excel.Functions.SPG(A284,"SP_IPO_DATE")</f>
        <v>38295</v>
      </c>
      <c r="C284" s="5">
        <f>_xll.SNL.Clients.Office.Excel.Functions.SPG(A284, "SP_VOLUME_AVG_WEEKLY_TO_SHARES_OUT", , "1M")</f>
        <v>7.0920450380504398</v>
      </c>
      <c r="D284" s="5">
        <f>_xll.SNL.Clients.Office.Excel.Functions.SPG(A284, "SP_VOLUME_AVG_WEEKLY_TO_SHARES_OUT", , "3M")</f>
        <v>6.0642945991011006</v>
      </c>
      <c r="E284" s="5">
        <f>_xll.SNL.Clients.Office.Excel.Functions.SPG(A284, "SP_VOLUME_AVG_DAILY_TO_1YR_AVG_DAILY", , "1M")</f>
        <v>129.55000000000001</v>
      </c>
      <c r="F284" s="5">
        <f>_xll.SNL.Clients.Office.Excel.Functions.SPG(A284, "SP_VOLUME_AVG_DAILY_TO_1YR_AVG_DAILY", , "3M")</f>
        <v>110.77</v>
      </c>
      <c r="G284" s="9" t="str">
        <f>_xll.SNL.Clients.Office.Excel.Functions.SPG(A284, "IQ_SECTOR")</f>
        <v>Financials</v>
      </c>
      <c r="H284" s="9" t="str">
        <f>_xll.SNL.Clients.Office.Excel.Functions.SPG(A284, "IQ_INDUSTRY_GROUP")</f>
        <v>Financial Services</v>
      </c>
      <c r="I284" s="9" t="str">
        <f>_xll.SNL.Clients.Office.Excel.Functions.SPG(A284, "IQ_INDUSTRY")</f>
        <v>Capital Markets</v>
      </c>
      <c r="J284" s="9" t="str">
        <f>_xll.SNL.Clients.Office.Excel.Functions.SPG(A284, "IQ_PRIMARY_INDUSTRY")</f>
        <v>Financial Exchanges and Data</v>
      </c>
      <c r="K284" s="9" t="str">
        <f>_xll.SNL.Clients.Office.Excel.Functions.SPG(A284, "NAICS_CODE", "Primary")</f>
        <v>523210 - Securities and Commodity Exchanges</v>
      </c>
      <c r="L284" s="9" t="str">
        <f>_xll.SNL.Clients.Office.Excel.Functions.SPG(A284, "SP_TOPICTAG")</f>
        <v>Data Integration; Predictive Analytics; Digital Brokerage; RegTech</v>
      </c>
      <c r="M284" s="5">
        <f>_xll.SNL.Clients.Office.Excel.Functions.SPG(A284, "SP_PCT_SHARES_OWNED_ALL_INSTITUTIONS")</f>
        <v>99.63</v>
      </c>
      <c r="N284" s="9" t="str">
        <f>_xll.SNL.Clients.Office.Excel.Functions.SPG(A284, "RD_CREDIT_RATING_GLOBAL", "Issuer Credit Rating", "Local Currency LT|0")</f>
        <v/>
      </c>
      <c r="O284" s="9" t="str">
        <f>_xll.SNL.Clients.Office.Excel.Functions.SPG(A284, "RD_CWOL_GLOBAL", "Issuer Credit Rating", "Local Currency LT|0")</f>
        <v/>
      </c>
      <c r="P284" s="9" t="str">
        <f>_xll.SNL.Clients.Office.Excel.Functions.SPG(A284, "RD_RATING_ACTION_GLOBAL", "Issuer Credit Rating", "Local Currency LT|0")</f>
        <v/>
      </c>
      <c r="Q284" s="10" t="str">
        <f>_xll.SNL.Clients.Office.Excel.Functions.SPG(A284, "RD_LAST_REVIEW_DATE_GLOBAL", "Issuer Credit Rating", "Local Currency LT")</f>
        <v/>
      </c>
      <c r="R284" s="10" t="str">
        <f>_xll.SNL.Clients.Office.Excel.Functions.SPG(A284, "RD_CREDIT_RATING_DATE_GLOBAL", "Issuer Credit Rating", "Local Currency LT|0")</f>
        <v/>
      </c>
      <c r="S284" s="10" t="str">
        <f>_xll.SNL.Clients.Office.Excel.Functions.SPG(A284, "RD_CREDIT_WATCH_OUTLOOK_DATE_GLOBAL", "Issuer Credit Rating", "Local Currency LT|0")</f>
        <v/>
      </c>
    </row>
    <row r="285" spans="1:19" x14ac:dyDescent="0.3">
      <c r="A285" t="s">
        <v>289</v>
      </c>
      <c r="B285" s="10">
        <f>_xll.SNL.Clients.Office.Excel.Functions.SPG(A285,"SP_IPO_DATE")</f>
        <v>35877</v>
      </c>
      <c r="C285" s="5">
        <f>_xll.SNL.Clients.Office.Excel.Functions.SPG(A285, "SP_VOLUME_AVG_WEEKLY_TO_SHARES_OUT", , "1M")</f>
        <v>2.6812605289505025</v>
      </c>
      <c r="D285" s="5">
        <f>_xll.SNL.Clients.Office.Excel.Functions.SPG(A285, "SP_VOLUME_AVG_WEEKLY_TO_SHARES_OUT", , "3M")</f>
        <v>2.3407709433296069</v>
      </c>
      <c r="E285" s="5">
        <f>_xll.SNL.Clients.Office.Excel.Functions.SPG(A285, "SP_VOLUME_AVG_DAILY_TO_1YR_AVG_DAILY", , "1M")</f>
        <v>102.85</v>
      </c>
      <c r="F285" s="5">
        <f>_xll.SNL.Clients.Office.Excel.Functions.SPG(A285, "SP_VOLUME_AVG_DAILY_TO_1YR_AVG_DAILY", , "3M")</f>
        <v>89.79</v>
      </c>
      <c r="G285" s="9" t="str">
        <f>_xll.SNL.Clients.Office.Excel.Functions.SPG(A285, "IQ_SECTOR")</f>
        <v>Consumer Discretionary</v>
      </c>
      <c r="H285" s="9" t="str">
        <f>_xll.SNL.Clients.Office.Excel.Functions.SPG(A285, "IQ_INDUSTRY_GROUP")</f>
        <v>Consumer Services</v>
      </c>
      <c r="I285" s="9" t="str">
        <f>_xll.SNL.Clients.Office.Excel.Functions.SPG(A285, "IQ_INDUSTRY")</f>
        <v>Hotels, Restaurants and Leisure</v>
      </c>
      <c r="J285" s="9" t="str">
        <f>_xll.SNL.Clients.Office.Excel.Functions.SPG(A285, "IQ_PRIMARY_INDUSTRY")</f>
        <v>Hotels, Resorts and Cruise Lines</v>
      </c>
      <c r="K285" s="9" t="str">
        <f>_xll.SNL.Clients.Office.Excel.Functions.SPG(A285, "NAICS_CODE", "Primary")</f>
        <v>721110 - Hotels (except Casino Hotels) and Motels</v>
      </c>
      <c r="L285" s="9" t="str">
        <f>_xll.SNL.Clients.Office.Excel.Functions.SPG(A285, "SP_TOPICTAG")</f>
        <v>Travel Accommodations</v>
      </c>
      <c r="M285" s="5">
        <f>_xll.SNL.Clients.Office.Excel.Functions.SPG(A285, "SP_PCT_SHARES_OWNED_ALL_INSTITUTIONS")</f>
        <v>63.78</v>
      </c>
      <c r="N285" s="9" t="str">
        <f>_xll.SNL.Clients.Office.Excel.Functions.SPG(A285, "RD_CREDIT_RATING_GLOBAL", "Issuer Credit Rating", "Local Currency LT|0")</f>
        <v>BBB</v>
      </c>
      <c r="O285" s="9" t="str">
        <f>_xll.SNL.Clients.Office.Excel.Functions.SPG(A285, "RD_CWOL_GLOBAL", "Issuer Credit Rating", "Local Currency LT|0")</f>
        <v>Stable</v>
      </c>
      <c r="P285" s="9" t="str">
        <f>_xll.SNL.Clients.Office.Excel.Functions.SPG(A285, "RD_RATING_ACTION_GLOBAL", "Issuer Credit Rating", "Local Currency LT|0")</f>
        <v>Upgrade | CreditWatch/Outlook (05/12/2022)</v>
      </c>
      <c r="Q285" s="10">
        <f>_xll.SNL.Clients.Office.Excel.Functions.SPG(A285, "RD_LAST_REVIEW_DATE_GLOBAL", "Issuer Credit Rating", "Local Currency LT")</f>
        <v>45404</v>
      </c>
      <c r="R285" s="10">
        <f>_xll.SNL.Clients.Office.Excel.Functions.SPG(A285, "RD_CREDIT_RATING_DATE_GLOBAL", "Issuer Credit Rating", "Local Currency LT|0")</f>
        <v>44693</v>
      </c>
      <c r="S285" s="10">
        <f>_xll.SNL.Clients.Office.Excel.Functions.SPG(A285, "RD_CREDIT_WATCH_OUTLOOK_DATE_GLOBAL", "Issuer Credit Rating", "Local Currency LT|0")</f>
        <v>44693</v>
      </c>
    </row>
    <row r="286" spans="1:19" x14ac:dyDescent="0.3">
      <c r="A286" t="s">
        <v>290</v>
      </c>
      <c r="B286" t="str">
        <f>_xll.SNL.Clients.Office.Excel.Functions.SPG(A286,"SP_IPO_DATE")</f>
        <v/>
      </c>
      <c r="C286" s="5">
        <f>_xll.SNL.Clients.Office.Excel.Functions.SPG(A286, "SP_VOLUME_AVG_WEEKLY_TO_SHARES_OUT", , "1M")</f>
        <v>2.4882986602740647</v>
      </c>
      <c r="D286" s="5">
        <f>_xll.SNL.Clients.Office.Excel.Functions.SPG(A286, "SP_VOLUME_AVG_WEEKLY_TO_SHARES_OUT", , "3M")</f>
        <v>2.0561041625225518</v>
      </c>
      <c r="E286" s="5">
        <f>_xll.SNL.Clients.Office.Excel.Functions.SPG(A286, "SP_VOLUME_AVG_DAILY_TO_1YR_AVG_DAILY", , "1M")</f>
        <v>140.54</v>
      </c>
      <c r="F286" s="5">
        <f>_xll.SNL.Clients.Office.Excel.Functions.SPG(A286, "SP_VOLUME_AVG_DAILY_TO_1YR_AVG_DAILY", , "3M")</f>
        <v>116.13</v>
      </c>
      <c r="G286" s="9" t="str">
        <f>_xll.SNL.Clients.Office.Excel.Functions.SPG(A286, "IQ_SECTOR")</f>
        <v>Financials</v>
      </c>
      <c r="H286" s="9" t="str">
        <f>_xll.SNL.Clients.Office.Excel.Functions.SPG(A286, "IQ_INDUSTRY_GROUP")</f>
        <v>Insurance</v>
      </c>
      <c r="I286" s="9" t="str">
        <f>_xll.SNL.Clients.Office.Excel.Functions.SPG(A286, "IQ_INDUSTRY")</f>
        <v>Insurance</v>
      </c>
      <c r="J286" s="9" t="str">
        <f>_xll.SNL.Clients.Office.Excel.Functions.SPG(A286, "IQ_PRIMARY_INDUSTRY")</f>
        <v>Insurance Brokers</v>
      </c>
      <c r="K286" s="9" t="str">
        <f>_xll.SNL.Clients.Office.Excel.Functions.SPG(A286, "NAICS_CODE", "Primary")</f>
        <v>524210 - Insurance Agencies and Brokerages</v>
      </c>
      <c r="L286" s="9" t="str">
        <f>_xll.SNL.Clients.Office.Excel.Functions.SPG(A286, "SP_TOPICTAG")</f>
        <v>Employee Benefits</v>
      </c>
      <c r="M286" s="5">
        <f>_xll.SNL.Clients.Office.Excel.Functions.SPG(A286, "SP_PCT_SHARES_OWNED_ALL_INSTITUTIONS")</f>
        <v>90.95</v>
      </c>
      <c r="N286" s="9" t="str">
        <f>_xll.SNL.Clients.Office.Excel.Functions.SPG(A286, "RD_CREDIT_RATING_GLOBAL", "Issuer Credit Rating", "Local Currency LT|0")</f>
        <v>A-</v>
      </c>
      <c r="O286" s="9" t="str">
        <f>_xll.SNL.Clients.Office.Excel.Functions.SPG(A286, "RD_CWOL_GLOBAL", "Issuer Credit Rating", "Local Currency LT|0")</f>
        <v>Stable</v>
      </c>
      <c r="P286" s="9" t="str">
        <f>_xll.SNL.Clients.Office.Excel.Functions.SPG(A286, "RD_RATING_ACTION_GLOBAL", "Issuer Credit Rating", "Local Currency LT|0")</f>
        <v>CreditWatch/Outlook (02/09/2021)</v>
      </c>
      <c r="Q286" s="10">
        <f>_xll.SNL.Clients.Office.Excel.Functions.SPG(A286, "RD_LAST_REVIEW_DATE_GLOBAL", "Issuer Credit Rating", "Local Currency LT")</f>
        <v>45614</v>
      </c>
      <c r="R286" s="10">
        <f>_xll.SNL.Clients.Office.Excel.Functions.SPG(A286, "RD_CREDIT_RATING_DATE_GLOBAL", "Issuer Credit Rating", "Local Currency LT|0")</f>
        <v>41598</v>
      </c>
      <c r="S286" s="10">
        <f>_xll.SNL.Clients.Office.Excel.Functions.SPG(A286, "RD_CREDIT_WATCH_OUTLOOK_DATE_GLOBAL", "Issuer Credit Rating", "Local Currency LT|0")</f>
        <v>44236</v>
      </c>
    </row>
    <row r="287" spans="1:19" x14ac:dyDescent="0.3">
      <c r="A287" t="s">
        <v>291</v>
      </c>
      <c r="B287" t="str">
        <f>_xll.SNL.Clients.Office.Excel.Functions.SPG(A287,"SP_IPO_DATE")</f>
        <v/>
      </c>
      <c r="C287" s="5">
        <f>_xll.SNL.Clients.Office.Excel.Functions.SPG(A287, "SP_VOLUME_AVG_WEEKLY_TO_SHARES_OUT", , "1M")</f>
        <v>2.9575699464959855</v>
      </c>
      <c r="D287" s="5">
        <f>_xll.SNL.Clients.Office.Excel.Functions.SPG(A287, "SP_VOLUME_AVG_WEEKLY_TO_SHARES_OUT", , "3M")</f>
        <v>3.220189770356801</v>
      </c>
      <c r="E287" s="5">
        <f>_xll.SNL.Clients.Office.Excel.Functions.SPG(A287, "SP_VOLUME_AVG_DAILY_TO_1YR_AVG_DAILY", , "1M")</f>
        <v>80.099999999999994</v>
      </c>
      <c r="F287" s="5">
        <f>_xll.SNL.Clients.Office.Excel.Functions.SPG(A287, "SP_VOLUME_AVG_DAILY_TO_1YR_AVG_DAILY", , "3M")</f>
        <v>87.22</v>
      </c>
      <c r="G287" s="9" t="str">
        <f>_xll.SNL.Clients.Office.Excel.Functions.SPG(A287, "IQ_SECTOR")</f>
        <v>Materials</v>
      </c>
      <c r="H287" s="9" t="str">
        <f>_xll.SNL.Clients.Office.Excel.Functions.SPG(A287, "IQ_INDUSTRY_GROUP")</f>
        <v>Materials</v>
      </c>
      <c r="I287" s="9" t="str">
        <f>_xll.SNL.Clients.Office.Excel.Functions.SPG(A287, "IQ_INDUSTRY")</f>
        <v>Construction Materials</v>
      </c>
      <c r="J287" s="9" t="str">
        <f>_xll.SNL.Clients.Office.Excel.Functions.SPG(A287, "IQ_PRIMARY_INDUSTRY")</f>
        <v>Construction Materials</v>
      </c>
      <c r="K287" s="9" t="str">
        <f>_xll.SNL.Clients.Office.Excel.Functions.SPG(A287, "NAICS_CODE", "Primary")</f>
        <v>2123 - Nonmetallic Mineral Mining and Quarrying</v>
      </c>
      <c r="L287" s="9" t="str">
        <f>_xll.SNL.Clients.Office.Excel.Functions.SPG(A287, "SP_TOPICTAG")</f>
        <v/>
      </c>
      <c r="M287" s="5">
        <f>_xll.SNL.Clients.Office.Excel.Functions.SPG(A287, "SP_PCT_SHARES_OWNED_ALL_INSTITUTIONS")</f>
        <v>102.91</v>
      </c>
      <c r="N287" s="9" t="str">
        <f>_xll.SNL.Clients.Office.Excel.Functions.SPG(A287, "RD_CREDIT_RATING_GLOBAL", "Issuer Credit Rating", "Local Currency LT|0")</f>
        <v>BBB+</v>
      </c>
      <c r="O287" s="9" t="str">
        <f>_xll.SNL.Clients.Office.Excel.Functions.SPG(A287, "RD_CWOL_GLOBAL", "Issuer Credit Rating", "Local Currency LT|0")</f>
        <v>Stable</v>
      </c>
      <c r="P287" s="9" t="str">
        <f>_xll.SNL.Clients.Office.Excel.Functions.SPG(A287, "RD_RATING_ACTION_GLOBAL", "Issuer Credit Rating", "Local Currency LT|0")</f>
        <v>CreditWatch/Outlook (12/04/2017)</v>
      </c>
      <c r="Q287" s="10">
        <f>_xll.SNL.Clients.Office.Excel.Functions.SPG(A287, "RD_LAST_REVIEW_DATE_GLOBAL", "Issuer Credit Rating", "Local Currency LT")</f>
        <v>45436</v>
      </c>
      <c r="R287" s="10">
        <f>_xll.SNL.Clients.Office.Excel.Functions.SPG(A287, "RD_CREDIT_RATING_DATE_GLOBAL", "Issuer Credit Rating", "Local Currency LT|0")</f>
        <v>42521</v>
      </c>
      <c r="S287" s="10">
        <f>_xll.SNL.Clients.Office.Excel.Functions.SPG(A287, "RD_CREDIT_WATCH_OUTLOOK_DATE_GLOBAL", "Issuer Credit Rating", "Local Currency LT|0")</f>
        <v>43073</v>
      </c>
    </row>
    <row r="288" spans="1:19" x14ac:dyDescent="0.3">
      <c r="A288" t="s">
        <v>292</v>
      </c>
      <c r="B288" t="str">
        <f>_xll.SNL.Clients.Office.Excel.Functions.SPG(A288,"SP_IPO_DATE")</f>
        <v/>
      </c>
      <c r="C288" s="5">
        <f>_xll.SNL.Clients.Office.Excel.Functions.SPG(A288, "SP_VOLUME_AVG_WEEKLY_TO_SHARES_OUT", , "1M")</f>
        <v>3.5406092387668648</v>
      </c>
      <c r="D288" s="5">
        <f>_xll.SNL.Clients.Office.Excel.Functions.SPG(A288, "SP_VOLUME_AVG_WEEKLY_TO_SHARES_OUT", , "3M")</f>
        <v>3.2948202546774836</v>
      </c>
      <c r="E288" s="5">
        <f>_xll.SNL.Clients.Office.Excel.Functions.SPG(A288, "SP_VOLUME_AVG_DAILY_TO_1YR_AVG_DAILY", , "1M")</f>
        <v>89.56</v>
      </c>
      <c r="F288" s="5">
        <f>_xll.SNL.Clients.Office.Excel.Functions.SPG(A288, "SP_VOLUME_AVG_DAILY_TO_1YR_AVG_DAILY", , "3M")</f>
        <v>83.34</v>
      </c>
      <c r="G288" s="9" t="str">
        <f>_xll.SNL.Clients.Office.Excel.Functions.SPG(A288, "IQ_SECTOR")</f>
        <v>Industrials</v>
      </c>
      <c r="H288" s="9" t="str">
        <f>_xll.SNL.Clients.Office.Excel.Functions.SPG(A288, "IQ_INDUSTRY_GROUP")</f>
        <v>Capital Goods</v>
      </c>
      <c r="I288" s="9" t="str">
        <f>_xll.SNL.Clients.Office.Excel.Functions.SPG(A288, "IQ_INDUSTRY")</f>
        <v>Building Products</v>
      </c>
      <c r="J288" s="9" t="str">
        <f>_xll.SNL.Clients.Office.Excel.Functions.SPG(A288, "IQ_PRIMARY_INDUSTRY")</f>
        <v>Building Products</v>
      </c>
      <c r="K288" s="9" t="str">
        <f>_xll.SNL.Clients.Office.Excel.Functions.SPG(A288, "NAICS_CODE", "Primary")</f>
        <v>332913 - Plumbing Fixture Fitting and Trim Manufacturing</v>
      </c>
      <c r="L288" s="9" t="str">
        <f>_xll.SNL.Clients.Office.Excel.Functions.SPG(A288, "SP_TOPICTAG")</f>
        <v>Home Improvement; Speech Recognition; Water Purification; Artificial Intelligence</v>
      </c>
      <c r="M288" s="5">
        <f>_xll.SNL.Clients.Office.Excel.Functions.SPG(A288, "SP_PCT_SHARES_OWNED_ALL_INSTITUTIONS")</f>
        <v>94.9</v>
      </c>
      <c r="N288" s="9" t="str">
        <f>_xll.SNL.Clients.Office.Excel.Functions.SPG(A288, "RD_CREDIT_RATING_GLOBAL", "Issuer Credit Rating", "Local Currency LT|0")</f>
        <v>BBB</v>
      </c>
      <c r="O288" s="9" t="str">
        <f>_xll.SNL.Clients.Office.Excel.Functions.SPG(A288, "RD_CWOL_GLOBAL", "Issuer Credit Rating", "Local Currency LT|0")</f>
        <v>Stable</v>
      </c>
      <c r="P288" s="9" t="str">
        <f>_xll.SNL.Clients.Office.Excel.Functions.SPG(A288, "RD_RATING_ACTION_GLOBAL", "Issuer Credit Rating", "Local Currency LT|0")</f>
        <v>Upgrade | CreditWatch/Outlook (12/19/2014)</v>
      </c>
      <c r="Q288" s="10">
        <f>_xll.SNL.Clients.Office.Excel.Functions.SPG(A288, "RD_LAST_REVIEW_DATE_GLOBAL", "Issuer Credit Rating", "Local Currency LT")</f>
        <v>45356</v>
      </c>
      <c r="R288" s="10">
        <f>_xll.SNL.Clients.Office.Excel.Functions.SPG(A288, "RD_CREDIT_RATING_DATE_GLOBAL", "Issuer Credit Rating", "Local Currency LT|0")</f>
        <v>41992</v>
      </c>
      <c r="S288" s="10">
        <f>_xll.SNL.Clients.Office.Excel.Functions.SPG(A288, "RD_CREDIT_WATCH_OUTLOOK_DATE_GLOBAL", "Issuer Credit Rating", "Local Currency LT|0")</f>
        <v>41992</v>
      </c>
    </row>
    <row r="289" spans="1:19" x14ac:dyDescent="0.3">
      <c r="A289" t="s">
        <v>293</v>
      </c>
      <c r="B289" s="10">
        <f>_xll.SNL.Clients.Office.Excel.Functions.SPG(A289,"SP_IPO_DATE")</f>
        <v>38861</v>
      </c>
      <c r="C289" s="5">
        <f>_xll.SNL.Clients.Office.Excel.Functions.SPG(A289, "SP_VOLUME_AVG_WEEKLY_TO_SHARES_OUT", , "1M")</f>
        <v>1.5672336063422061</v>
      </c>
      <c r="D289" s="5">
        <f>_xll.SNL.Clients.Office.Excel.Functions.SPG(A289, "SP_VOLUME_AVG_WEEKLY_TO_SHARES_OUT", , "3M")</f>
        <v>1.456784107479461</v>
      </c>
      <c r="E289" s="5">
        <f>_xll.SNL.Clients.Office.Excel.Functions.SPG(A289, "SP_VOLUME_AVG_DAILY_TO_1YR_AVG_DAILY", , "1M")</f>
        <v>114.21</v>
      </c>
      <c r="F289" s="5">
        <f>_xll.SNL.Clients.Office.Excel.Functions.SPG(A289, "SP_VOLUME_AVG_DAILY_TO_1YR_AVG_DAILY", , "3M")</f>
        <v>106.16</v>
      </c>
      <c r="G289" s="9" t="str">
        <f>_xll.SNL.Clients.Office.Excel.Functions.SPG(A289, "IQ_SECTOR")</f>
        <v>Financials</v>
      </c>
      <c r="H289" s="9" t="str">
        <f>_xll.SNL.Clients.Office.Excel.Functions.SPG(A289, "IQ_INDUSTRY_GROUP")</f>
        <v>Financial Services</v>
      </c>
      <c r="I289" s="9" t="str">
        <f>_xll.SNL.Clients.Office.Excel.Functions.SPG(A289, "IQ_INDUSTRY")</f>
        <v>Financial Services</v>
      </c>
      <c r="J289" s="9" t="str">
        <f>_xll.SNL.Clients.Office.Excel.Functions.SPG(A289, "IQ_PRIMARY_INDUSTRY")</f>
        <v>Transaction and Payment Processing Services</v>
      </c>
      <c r="K289" s="9" t="str">
        <f>_xll.SNL.Clients.Office.Excel.Functions.SPG(A289, "NAICS_CODE", "Primary")</f>
        <v>522320 - Financial Transactions Processing, Reserve, and Clearinghouse Activities</v>
      </c>
      <c r="L289" s="9" t="str">
        <f>_xll.SNL.Clients.Office.Excel.Functions.SPG(A289, "SP_TOPICTAG")</f>
        <v>Anti-Fraud; Invoice Management Software; Fintech; Authentication; Data Protection; Cloud Security; Payment Facilitator Enablers; Online Payments</v>
      </c>
      <c r="M289" s="5">
        <f>_xll.SNL.Clients.Office.Excel.Functions.SPG(A289, "SP_PCT_SHARES_OWNED_ALL_INSTITUTIONS")</f>
        <v>89.1</v>
      </c>
      <c r="N289" s="9" t="str">
        <f>_xll.SNL.Clients.Office.Excel.Functions.SPG(A289, "RD_CREDIT_RATING_GLOBAL", "Issuer Credit Rating", "Local Currency LT|0")</f>
        <v>A+</v>
      </c>
      <c r="O289" s="9" t="str">
        <f>_xll.SNL.Clients.Office.Excel.Functions.SPG(A289, "RD_CWOL_GLOBAL", "Issuer Credit Rating", "Local Currency LT|0")</f>
        <v>Stable</v>
      </c>
      <c r="P289" s="9" t="str">
        <f>_xll.SNL.Clients.Office.Excel.Functions.SPG(A289, "RD_RATING_ACTION_GLOBAL", "Issuer Credit Rating", "Local Currency LT|0")</f>
        <v>Upgrade | CreditWatch/Outlook (11/20/2018)</v>
      </c>
      <c r="Q289" s="10">
        <f>_xll.SNL.Clients.Office.Excel.Functions.SPG(A289, "RD_LAST_REVIEW_DATE_GLOBAL", "Issuer Credit Rating", "Local Currency LT")</f>
        <v>45454</v>
      </c>
      <c r="R289" s="10">
        <f>_xll.SNL.Clients.Office.Excel.Functions.SPG(A289, "RD_CREDIT_RATING_DATE_GLOBAL", "Issuer Credit Rating", "Local Currency LT|0")</f>
        <v>43424</v>
      </c>
      <c r="S289" s="10">
        <f>_xll.SNL.Clients.Office.Excel.Functions.SPG(A289, "RD_CREDIT_WATCH_OUTLOOK_DATE_GLOBAL", "Issuer Credit Rating", "Local Currency LT|0")</f>
        <v>43424</v>
      </c>
    </row>
    <row r="290" spans="1:19" x14ac:dyDescent="0.3">
      <c r="A290" t="s">
        <v>294</v>
      </c>
      <c r="B290" t="str">
        <f>_xll.SNL.Clients.Office.Excel.Functions.SPG(A290,"SP_IPO_DATE")</f>
        <v/>
      </c>
      <c r="C290" s="5">
        <f>_xll.SNL.Clients.Office.Excel.Functions.SPG(A290, "SP_VOLUME_AVG_WEEKLY_TO_SHARES_OUT", , "1M")</f>
        <v>9.2037334393216756</v>
      </c>
      <c r="D290" s="5">
        <f>_xll.SNL.Clients.Office.Excel.Functions.SPG(A290, "SP_VOLUME_AVG_WEEKLY_TO_SHARES_OUT", , "3M")</f>
        <v>9.033165867480383</v>
      </c>
      <c r="E290" s="5">
        <f>_xll.SNL.Clients.Office.Excel.Functions.SPG(A290, "SP_VOLUME_AVG_DAILY_TO_1YR_AVG_DAILY", , "1M")</f>
        <v>94.15</v>
      </c>
      <c r="F290" s="5">
        <f>_xll.SNL.Clients.Office.Excel.Functions.SPG(A290, "SP_VOLUME_AVG_DAILY_TO_1YR_AVG_DAILY", , "3M")</f>
        <v>92.4</v>
      </c>
      <c r="G290" s="9" t="str">
        <f>_xll.SNL.Clients.Office.Excel.Functions.SPG(A290, "IQ_SECTOR")</f>
        <v>Communication Services</v>
      </c>
      <c r="H290" s="9" t="str">
        <f>_xll.SNL.Clients.Office.Excel.Functions.SPG(A290, "IQ_INDUSTRY_GROUP")</f>
        <v>Media and Entertainment</v>
      </c>
      <c r="I290" s="9" t="str">
        <f>_xll.SNL.Clients.Office.Excel.Functions.SPG(A290, "IQ_INDUSTRY")</f>
        <v>Interactive Media and Services</v>
      </c>
      <c r="J290" s="9" t="str">
        <f>_xll.SNL.Clients.Office.Excel.Functions.SPG(A290, "IQ_PRIMARY_INDUSTRY")</f>
        <v>Interactive Media and Services</v>
      </c>
      <c r="K290" s="9" t="str">
        <f>_xll.SNL.Clients.Office.Excel.Functions.SPG(A290, "NAICS_CODE", "Primary")</f>
        <v>519290 - Web Search Portals and All Other Information Services</v>
      </c>
      <c r="L290" s="9" t="str">
        <f>_xll.SNL.Clients.Office.Excel.Functions.SPG(A290, "SP_TOPICTAG")</f>
        <v>Digital Media; Social Media Marketing; Video Streaming; Social Networking and Collaboration; Data Protection</v>
      </c>
      <c r="M290" s="5">
        <f>_xll.SNL.Clients.Office.Excel.Functions.SPG(A290, "SP_PCT_SHARES_OWNED_ALL_INSTITUTIONS")</f>
        <v>110.09</v>
      </c>
      <c r="N290" s="9" t="str">
        <f>_xll.SNL.Clients.Office.Excel.Functions.SPG(A290, "RD_CREDIT_RATING_GLOBAL", "Issuer Credit Rating", "Local Currency LT|0")</f>
        <v>BB</v>
      </c>
      <c r="O290" s="9" t="str">
        <f>_xll.SNL.Clients.Office.Excel.Functions.SPG(A290, "RD_CWOL_GLOBAL", "Issuer Credit Rating", "Local Currency LT|0")</f>
        <v>Stable</v>
      </c>
      <c r="P290" s="9" t="str">
        <f>_xll.SNL.Clients.Office.Excel.Functions.SPG(A290, "RD_RATING_ACTION_GLOBAL", "Issuer Credit Rating", "Local Currency LT|0")</f>
        <v>CreditWatch/Outlook (01/21/2025)</v>
      </c>
      <c r="Q290" s="10">
        <f>_xll.SNL.Clients.Office.Excel.Functions.SPG(A290, "RD_LAST_REVIEW_DATE_GLOBAL", "Issuer Credit Rating", "Local Currency LT")</f>
        <v>45684</v>
      </c>
      <c r="R290" s="10">
        <f>_xll.SNL.Clients.Office.Excel.Functions.SPG(A290, "RD_CREDIT_RATING_DATE_GLOBAL", "Issuer Credit Rating", "Local Currency LT|0")</f>
        <v>42296</v>
      </c>
      <c r="S290" s="10">
        <f>_xll.SNL.Clients.Office.Excel.Functions.SPG(A290, "RD_CREDIT_WATCH_OUTLOOK_DATE_GLOBAL", "Issuer Credit Rating", "Local Currency LT|0")</f>
        <v>45678</v>
      </c>
    </row>
    <row r="291" spans="1:19" x14ac:dyDescent="0.3">
      <c r="A291" t="s">
        <v>295</v>
      </c>
      <c r="B291" t="str">
        <f>_xll.SNL.Clients.Office.Excel.Functions.SPG(A291,"SP_IPO_DATE")</f>
        <v/>
      </c>
      <c r="C291" s="5">
        <f>_xll.SNL.Clients.Office.Excel.Functions.SPG(A291, "SP_VOLUME_AVG_WEEKLY_TO_SHARES_OUT", , "1M")</f>
        <v>4.2569068260831191</v>
      </c>
      <c r="D291" s="5">
        <f>_xll.SNL.Clients.Office.Excel.Functions.SPG(A291, "SP_VOLUME_AVG_WEEKLY_TO_SHARES_OUT", , "3M")</f>
        <v>3.6805527468286656</v>
      </c>
      <c r="E291" s="5">
        <f>_xll.SNL.Clients.Office.Excel.Functions.SPG(A291, "SP_VOLUME_AVG_DAILY_TO_1YR_AVG_DAILY", , "1M")</f>
        <v>114.84</v>
      </c>
      <c r="F291" s="5">
        <f>_xll.SNL.Clients.Office.Excel.Functions.SPG(A291, "SP_VOLUME_AVG_DAILY_TO_1YR_AVG_DAILY", , "3M")</f>
        <v>99.29</v>
      </c>
      <c r="G291" s="9" t="str">
        <f>_xll.SNL.Clients.Office.Excel.Functions.SPG(A291, "IQ_SECTOR")</f>
        <v>Consumer Staples</v>
      </c>
      <c r="H291" s="9" t="str">
        <f>_xll.SNL.Clients.Office.Excel.Functions.SPG(A291, "IQ_INDUSTRY_GROUP")</f>
        <v>Food, Beverage and Tobacco</v>
      </c>
      <c r="I291" s="9" t="str">
        <f>_xll.SNL.Clients.Office.Excel.Functions.SPG(A291, "IQ_INDUSTRY")</f>
        <v>Food Products</v>
      </c>
      <c r="J291" s="9" t="str">
        <f>_xll.SNL.Clients.Office.Excel.Functions.SPG(A291, "IQ_PRIMARY_INDUSTRY")</f>
        <v>Packaged Foods and Meats</v>
      </c>
      <c r="K291" s="9" t="str">
        <f>_xll.SNL.Clients.Office.Excel.Functions.SPG(A291, "NAICS_CODE", "Primary")</f>
        <v>31194 - Seasoning and Dressing Manufacturing</v>
      </c>
      <c r="L291" s="9" t="str">
        <f>_xll.SNL.Clients.Office.Excel.Functions.SPG(A291, "SP_TOPICTAG")</f>
        <v>Green Consumer Goods; Organic</v>
      </c>
      <c r="M291" s="5">
        <f>_xll.SNL.Clients.Office.Excel.Functions.SPG(A291, "SP_PCT_SHARES_OWNED_ALL_INSTITUTIONS")</f>
        <v>82.17</v>
      </c>
      <c r="N291" s="9" t="str">
        <f>_xll.SNL.Clients.Office.Excel.Functions.SPG(A291, "RD_CREDIT_RATING_GLOBAL", "Issuer Credit Rating", "Local Currency LT|0")</f>
        <v>BBB</v>
      </c>
      <c r="O291" s="9" t="str">
        <f>_xll.SNL.Clients.Office.Excel.Functions.SPG(A291, "RD_CWOL_GLOBAL", "Issuer Credit Rating", "Local Currency LT|0")</f>
        <v>Stable</v>
      </c>
      <c r="P291" s="9" t="str">
        <f>_xll.SNL.Clients.Office.Excel.Functions.SPG(A291, "RD_RATING_ACTION_GLOBAL", "Issuer Credit Rating", "Local Currency LT|0")</f>
        <v>CreditWatch/Outlook (02/13/2024)</v>
      </c>
      <c r="Q291" s="10">
        <f>_xll.SNL.Clients.Office.Excel.Functions.SPG(A291, "RD_LAST_REVIEW_DATE_GLOBAL", "Issuer Credit Rating", "Local Currency LT")</f>
        <v>45454</v>
      </c>
      <c r="R291" s="10">
        <f>_xll.SNL.Clients.Office.Excel.Functions.SPG(A291, "RD_CREDIT_RATING_DATE_GLOBAL", "Issuer Credit Rating", "Local Currency LT|0")</f>
        <v>42956</v>
      </c>
      <c r="S291" s="10">
        <f>_xll.SNL.Clients.Office.Excel.Functions.SPG(A291, "RD_CREDIT_WATCH_OUTLOOK_DATE_GLOBAL", "Issuer Credit Rating", "Local Currency LT|0")</f>
        <v>45335</v>
      </c>
    </row>
    <row r="292" spans="1:19" x14ac:dyDescent="0.3">
      <c r="A292" t="s">
        <v>296</v>
      </c>
      <c r="B292" t="str">
        <f>_xll.SNL.Clients.Office.Excel.Functions.SPG(A292,"SP_IPO_DATE")</f>
        <v/>
      </c>
      <c r="C292" s="5">
        <f>_xll.SNL.Clients.Office.Excel.Functions.SPG(A292, "SP_VOLUME_AVG_WEEKLY_TO_SHARES_OUT", , "1M")</f>
        <v>2.2904119738678368</v>
      </c>
      <c r="D292" s="5">
        <f>_xll.SNL.Clients.Office.Excel.Functions.SPG(A292, "SP_VOLUME_AVG_WEEKLY_TO_SHARES_OUT", , "3M")</f>
        <v>2.1260519677495813</v>
      </c>
      <c r="E292" s="5">
        <f>_xll.SNL.Clients.Office.Excel.Functions.SPG(A292, "SP_VOLUME_AVG_DAILY_TO_1YR_AVG_DAILY", , "1M")</f>
        <v>96.05</v>
      </c>
      <c r="F292" s="5">
        <f>_xll.SNL.Clients.Office.Excel.Functions.SPG(A292, "SP_VOLUME_AVG_DAILY_TO_1YR_AVG_DAILY", , "3M")</f>
        <v>89.15</v>
      </c>
      <c r="G292" s="9" t="str">
        <f>_xll.SNL.Clients.Office.Excel.Functions.SPG(A292, "IQ_SECTOR")</f>
        <v>Consumer Discretionary</v>
      </c>
      <c r="H292" s="9" t="str">
        <f>_xll.SNL.Clients.Office.Excel.Functions.SPG(A292, "IQ_INDUSTRY_GROUP")</f>
        <v>Consumer Services</v>
      </c>
      <c r="I292" s="9" t="str">
        <f>_xll.SNL.Clients.Office.Excel.Functions.SPG(A292, "IQ_INDUSTRY")</f>
        <v>Hotels, Restaurants and Leisure</v>
      </c>
      <c r="J292" s="9" t="str">
        <f>_xll.SNL.Clients.Office.Excel.Functions.SPG(A292, "IQ_PRIMARY_INDUSTRY")</f>
        <v>Restaurants</v>
      </c>
      <c r="K292" s="9" t="str">
        <f>_xll.SNL.Clients.Office.Excel.Functions.SPG(A292, "NAICS_CODE", "Primary")</f>
        <v>722513 - Limited-Service Restaurants</v>
      </c>
      <c r="L292" s="9" t="str">
        <f>_xll.SNL.Clients.Office.Excel.Functions.SPG(A292, "SP_TOPICTAG")</f>
        <v/>
      </c>
      <c r="M292" s="5">
        <f>_xll.SNL.Clients.Office.Excel.Functions.SPG(A292, "SP_PCT_SHARES_OWNED_ALL_INSTITUTIONS")</f>
        <v>73.03</v>
      </c>
      <c r="N292" s="9" t="str">
        <f>_xll.SNL.Clients.Office.Excel.Functions.SPG(A292, "RD_CREDIT_RATING_GLOBAL", "Issuer Credit Rating", "Local Currency LT|0")</f>
        <v>BBB+</v>
      </c>
      <c r="O292" s="9" t="str">
        <f>_xll.SNL.Clients.Office.Excel.Functions.SPG(A292, "RD_CWOL_GLOBAL", "Issuer Credit Rating", "Local Currency LT|0")</f>
        <v>Stable</v>
      </c>
      <c r="P292" s="9" t="str">
        <f>_xll.SNL.Clients.Office.Excel.Functions.SPG(A292, "RD_RATING_ACTION_GLOBAL", "Issuer Credit Rating", "Local Currency LT|0")</f>
        <v>CreditWatch/Outlook (04/26/2021)</v>
      </c>
      <c r="Q292" s="10">
        <f>_xll.SNL.Clients.Office.Excel.Functions.SPG(A292, "RD_LAST_REVIEW_DATE_GLOBAL", "Issuer Credit Rating", "Local Currency LT")</f>
        <v>45397</v>
      </c>
      <c r="R292" s="10">
        <f>_xll.SNL.Clients.Office.Excel.Functions.SPG(A292, "RD_CREDIT_RATING_DATE_GLOBAL", "Issuer Credit Rating", "Local Currency LT|0")</f>
        <v>42318</v>
      </c>
      <c r="S292" s="10">
        <f>_xll.SNL.Clients.Office.Excel.Functions.SPG(A292, "RD_CREDIT_WATCH_OUTLOOK_DATE_GLOBAL", "Issuer Credit Rating", "Local Currency LT|0")</f>
        <v>44312</v>
      </c>
    </row>
    <row r="293" spans="1:19" x14ac:dyDescent="0.3">
      <c r="A293" t="s">
        <v>297</v>
      </c>
      <c r="B293" t="str">
        <f>_xll.SNL.Clients.Office.Excel.Functions.SPG(A293,"SP_IPO_DATE")</f>
        <v/>
      </c>
      <c r="C293" s="5">
        <f>_xll.SNL.Clients.Office.Excel.Functions.SPG(A293, "SP_VOLUME_AVG_WEEKLY_TO_SHARES_OUT", , "1M")</f>
        <v>3.1912886626287098</v>
      </c>
      <c r="D293" s="5">
        <f>_xll.SNL.Clients.Office.Excel.Functions.SPG(A293, "SP_VOLUME_AVG_WEEKLY_TO_SHARES_OUT", , "3M")</f>
        <v>3.11641057544333</v>
      </c>
      <c r="E293" s="5">
        <f>_xll.SNL.Clients.Office.Excel.Functions.SPG(A293, "SP_VOLUME_AVG_DAILY_TO_1YR_AVG_DAILY", , "1M")</f>
        <v>98.3</v>
      </c>
      <c r="F293" s="5">
        <f>_xll.SNL.Clients.Office.Excel.Functions.SPG(A293, "SP_VOLUME_AVG_DAILY_TO_1YR_AVG_DAILY", , "3M")</f>
        <v>96</v>
      </c>
      <c r="G293" s="9" t="str">
        <f>_xll.SNL.Clients.Office.Excel.Functions.SPG(A293, "IQ_SECTOR")</f>
        <v>Health Care</v>
      </c>
      <c r="H293" s="9" t="str">
        <f>_xll.SNL.Clients.Office.Excel.Functions.SPG(A293, "IQ_INDUSTRY_GROUP")</f>
        <v>Health Care Equipment and Services</v>
      </c>
      <c r="I293" s="9" t="str">
        <f>_xll.SNL.Clients.Office.Excel.Functions.SPG(A293, "IQ_INDUSTRY")</f>
        <v>Health Care Providers and Services</v>
      </c>
      <c r="J293" s="9" t="str">
        <f>_xll.SNL.Clients.Office.Excel.Functions.SPG(A293, "IQ_PRIMARY_INDUSTRY")</f>
        <v>Health Care Distributors</v>
      </c>
      <c r="K293" s="9" t="str">
        <f>_xll.SNL.Clients.Office.Excel.Functions.SPG(A293, "NAICS_CODE", "Primary")</f>
        <v>424210 - Drugs and Druggists' Sundries Merchant Wholesalers</v>
      </c>
      <c r="L293" s="9" t="str">
        <f>_xll.SNL.Clients.Office.Excel.Functions.SPG(A293, "SP_TOPICTAG")</f>
        <v>Health Diagnostics; MHealth; Genetics; Oncology; Ophthalmology; Rheumatology</v>
      </c>
      <c r="M293" s="5">
        <f>_xll.SNL.Clients.Office.Excel.Functions.SPG(A293, "SP_PCT_SHARES_OWNED_ALL_INSTITUTIONS")</f>
        <v>88.91</v>
      </c>
      <c r="N293" s="9" t="str">
        <f>_xll.SNL.Clients.Office.Excel.Functions.SPG(A293, "RD_CREDIT_RATING_GLOBAL", "Issuer Credit Rating", "Local Currency LT|0")</f>
        <v>BBB+</v>
      </c>
      <c r="O293" s="9" t="str">
        <f>_xll.SNL.Clients.Office.Excel.Functions.SPG(A293, "RD_CWOL_GLOBAL", "Issuer Credit Rating", "Local Currency LT|0")</f>
        <v>Positive</v>
      </c>
      <c r="P293" s="9" t="str">
        <f>_xll.SNL.Clients.Office.Excel.Functions.SPG(A293, "RD_RATING_ACTION_GLOBAL", "Issuer Credit Rating", "Local Currency LT|0")</f>
        <v>CreditWatch/Outlook (02/06/2025)</v>
      </c>
      <c r="Q293" s="10">
        <f>_xll.SNL.Clients.Office.Excel.Functions.SPG(A293, "RD_LAST_REVIEW_DATE_GLOBAL", "Issuer Credit Rating", "Local Currency LT")</f>
        <v>45694</v>
      </c>
      <c r="R293" s="10">
        <f>_xll.SNL.Clients.Office.Excel.Functions.SPG(A293, "RD_CREDIT_RATING_DATE_GLOBAL", "Issuer Credit Rating", "Local Currency LT|0")</f>
        <v>41703</v>
      </c>
      <c r="S293" s="10">
        <f>_xll.SNL.Clients.Office.Excel.Functions.SPG(A293, "RD_CREDIT_WATCH_OUTLOOK_DATE_GLOBAL", "Issuer Credit Rating", "Local Currency LT|0")</f>
        <v>45694</v>
      </c>
    </row>
    <row r="294" spans="1:19" x14ac:dyDescent="0.3">
      <c r="A294" t="s">
        <v>298</v>
      </c>
      <c r="B294" t="str">
        <f>_xll.SNL.Clients.Office.Excel.Functions.SPG(A294,"SP_IPO_DATE")</f>
        <v/>
      </c>
      <c r="C294" s="5">
        <f>_xll.SNL.Clients.Office.Excel.Functions.SPG(A294, "SP_VOLUME_AVG_WEEKLY_TO_SHARES_OUT", , "1M")</f>
        <v>2.7802026679798599</v>
      </c>
      <c r="D294" s="5">
        <f>_xll.SNL.Clients.Office.Excel.Functions.SPG(A294, "SP_VOLUME_AVG_WEEKLY_TO_SHARES_OUT", , "3M")</f>
        <v>2.6365950259621567</v>
      </c>
      <c r="E294" s="5">
        <f>_xll.SNL.Clients.Office.Excel.Functions.SPG(A294, "SP_VOLUME_AVG_DAILY_TO_1YR_AVG_DAILY", , "1M")</f>
        <v>112.01</v>
      </c>
      <c r="F294" s="5">
        <f>_xll.SNL.Clients.Office.Excel.Functions.SPG(A294, "SP_VOLUME_AVG_DAILY_TO_1YR_AVG_DAILY", , "3M")</f>
        <v>106.22</v>
      </c>
      <c r="G294" s="9" t="str">
        <f>_xll.SNL.Clients.Office.Excel.Functions.SPG(A294, "IQ_SECTOR")</f>
        <v>Health Care</v>
      </c>
      <c r="H294" s="9" t="str">
        <f>_xll.SNL.Clients.Office.Excel.Functions.SPG(A294, "IQ_INDUSTRY_GROUP")</f>
        <v>Health Care Equipment and Services</v>
      </c>
      <c r="I294" s="9" t="str">
        <f>_xll.SNL.Clients.Office.Excel.Functions.SPG(A294, "IQ_INDUSTRY")</f>
        <v>Health Care Equipment and Supplies</v>
      </c>
      <c r="J294" s="9" t="str">
        <f>_xll.SNL.Clients.Office.Excel.Functions.SPG(A294, "IQ_PRIMARY_INDUSTRY")</f>
        <v>Health Care Equipment</v>
      </c>
      <c r="K294" s="9" t="str">
        <f>_xll.SNL.Clients.Office.Excel.Functions.SPG(A294, "NAICS_CODE", "Primary")</f>
        <v>334510 - Electromedical and Electrotherapeutic Apparatus Manufacturing</v>
      </c>
      <c r="L294" s="9" t="str">
        <f>_xll.SNL.Clients.Office.Excel.Functions.SPG(A294, "SP_TOPICTAG")</f>
        <v>Health Diagnostics; Neuroscience; Cardiovascular; Ear Nose &amp; Throat (ENT); Neurology; Surgery</v>
      </c>
      <c r="M294" s="5">
        <f>_xll.SNL.Clients.Office.Excel.Functions.SPG(A294, "SP_PCT_SHARES_OWNED_ALL_INSTITUTIONS")</f>
        <v>84.98</v>
      </c>
      <c r="N294" s="9" t="str">
        <f>_xll.SNL.Clients.Office.Excel.Functions.SPG(A294, "RD_CREDIT_RATING_GLOBAL", "Issuer Credit Rating", "Local Currency LT|0")</f>
        <v>A</v>
      </c>
      <c r="O294" s="9" t="str">
        <f>_xll.SNL.Clients.Office.Excel.Functions.SPG(A294, "RD_CWOL_GLOBAL", "Issuer Credit Rating", "Local Currency LT|0")</f>
        <v>Stable</v>
      </c>
      <c r="P294" s="9" t="str">
        <f>_xll.SNL.Clients.Office.Excel.Functions.SPG(A294, "RD_RATING_ACTION_GLOBAL", "Issuer Credit Rating", "Local Currency LT|0")</f>
        <v>New Rating | CreditWatch/Outlook (01/26/2015)</v>
      </c>
      <c r="Q294" s="10">
        <f>_xll.SNL.Clients.Office.Excel.Functions.SPG(A294, "RD_LAST_REVIEW_DATE_GLOBAL", "Issuer Credit Rating", "Local Currency LT")</f>
        <v>45527</v>
      </c>
      <c r="R294" s="10">
        <f>_xll.SNL.Clients.Office.Excel.Functions.SPG(A294, "RD_CREDIT_RATING_DATE_GLOBAL", "Issuer Credit Rating", "Local Currency LT|0")</f>
        <v>42030</v>
      </c>
      <c r="S294" s="10">
        <f>_xll.SNL.Clients.Office.Excel.Functions.SPG(A294, "RD_CREDIT_WATCH_OUTLOOK_DATE_GLOBAL", "Issuer Credit Rating", "Local Currency LT|0")</f>
        <v>42030</v>
      </c>
    </row>
    <row r="295" spans="1:19" x14ac:dyDescent="0.3">
      <c r="A295" t="s">
        <v>299</v>
      </c>
      <c r="B295" t="str">
        <f>_xll.SNL.Clients.Office.Excel.Functions.SPG(A295,"SP_IPO_DATE")</f>
        <v/>
      </c>
      <c r="C295" s="5">
        <f>_xll.SNL.Clients.Office.Excel.Functions.SPG(A295, "SP_VOLUME_AVG_WEEKLY_TO_SHARES_OUT", , "1M")</f>
        <v>3.0144151169135776</v>
      </c>
      <c r="D295" s="5">
        <f>_xll.SNL.Clients.Office.Excel.Functions.SPG(A295, "SP_VOLUME_AVG_WEEKLY_TO_SHARES_OUT", , "3M")</f>
        <v>2.5602036180373169</v>
      </c>
      <c r="E295" s="5">
        <f>_xll.SNL.Clients.Office.Excel.Functions.SPG(A295, "SP_VOLUME_AVG_DAILY_TO_1YR_AVG_DAILY", , "1M")</f>
        <v>153.44</v>
      </c>
      <c r="F295" s="5">
        <f>_xll.SNL.Clients.Office.Excel.Functions.SPG(A295, "SP_VOLUME_AVG_DAILY_TO_1YR_AVG_DAILY", , "3M")</f>
        <v>130.32</v>
      </c>
      <c r="G295" s="9" t="str">
        <f>_xll.SNL.Clients.Office.Excel.Functions.SPG(A295, "IQ_SECTOR")</f>
        <v>Health Care</v>
      </c>
      <c r="H295" s="9" t="str">
        <f>_xll.SNL.Clients.Office.Excel.Functions.SPG(A295, "IQ_INDUSTRY_GROUP")</f>
        <v>Pharmaceuticals, Biotechnology and Life Sciences</v>
      </c>
      <c r="I295" s="9" t="str">
        <f>_xll.SNL.Clients.Office.Excel.Functions.SPG(A295, "IQ_INDUSTRY")</f>
        <v>Pharmaceuticals</v>
      </c>
      <c r="J295" s="9" t="str">
        <f>_xll.SNL.Clients.Office.Excel.Functions.SPG(A295, "IQ_PRIMARY_INDUSTRY")</f>
        <v>Pharmaceuticals</v>
      </c>
      <c r="K295" s="9" t="str">
        <f>_xll.SNL.Clients.Office.Excel.Functions.SPG(A295, "NAICS_CODE", "Primary")</f>
        <v>325412 - Pharmaceutical Preparation Manufacturing</v>
      </c>
      <c r="L295" s="9" t="str">
        <f>_xll.SNL.Clients.Office.Excel.Functions.SPG(A295, "SP_TOPICTAG")</f>
        <v>Cardiovascular; Infectious Diseases; Neurology; Oncology; Respiratory; Vaccines; Utility Scale Solar</v>
      </c>
      <c r="M295" s="5">
        <f>_xll.SNL.Clients.Office.Excel.Functions.SPG(A295, "SP_PCT_SHARES_OWNED_ALL_INSTITUTIONS")</f>
        <v>79.16</v>
      </c>
      <c r="N295" s="9" t="str">
        <f>_xll.SNL.Clients.Office.Excel.Functions.SPG(A295, "RD_CREDIT_RATING_GLOBAL", "Issuer Credit Rating", "Local Currency LT|0")</f>
        <v>A+</v>
      </c>
      <c r="O295" s="9" t="str">
        <f>_xll.SNL.Clients.Office.Excel.Functions.SPG(A295, "RD_CWOL_GLOBAL", "Issuer Credit Rating", "Local Currency LT|0")</f>
        <v>Stable</v>
      </c>
      <c r="P295" s="9" t="str">
        <f>_xll.SNL.Clients.Office.Excel.Functions.SPG(A295, "RD_RATING_ACTION_GLOBAL", "Issuer Credit Rating", "Local Currency LT|0")</f>
        <v>Downgrade | CreditWatch/Outlook (06/03/2021)</v>
      </c>
      <c r="Q295" s="10">
        <f>_xll.SNL.Clients.Office.Excel.Functions.SPG(A295, "RD_LAST_REVIEW_DATE_GLOBAL", "Issuer Credit Rating", "Local Currency LT")</f>
        <v>45440</v>
      </c>
      <c r="R295" s="10">
        <f>_xll.SNL.Clients.Office.Excel.Functions.SPG(A295, "RD_CREDIT_RATING_DATE_GLOBAL", "Issuer Credit Rating", "Local Currency LT|0")</f>
        <v>44350</v>
      </c>
      <c r="S295" s="10">
        <f>_xll.SNL.Clients.Office.Excel.Functions.SPG(A295, "RD_CREDIT_WATCH_OUTLOOK_DATE_GLOBAL", "Issuer Credit Rating", "Local Currency LT|0")</f>
        <v>44350</v>
      </c>
    </row>
    <row r="296" spans="1:19" x14ac:dyDescent="0.3">
      <c r="A296" t="s">
        <v>300</v>
      </c>
      <c r="B296" s="10">
        <f>_xll.SNL.Clients.Office.Excel.Functions.SPG(A296,"SP_IPO_DATE")</f>
        <v>41046</v>
      </c>
      <c r="C296" s="5">
        <f>_xll.SNL.Clients.Office.Excel.Functions.SPG(A296, "SP_VOLUME_AVG_WEEKLY_TO_SHARES_OUT", , "1M")</f>
        <v>3.8329972138959953</v>
      </c>
      <c r="D296" s="5">
        <f>_xll.SNL.Clients.Office.Excel.Functions.SPG(A296, "SP_VOLUME_AVG_WEEKLY_TO_SHARES_OUT", , "3M")</f>
        <v>3.1092967569729271</v>
      </c>
      <c r="E296" s="5">
        <f>_xll.SNL.Clients.Office.Excel.Functions.SPG(A296, "SP_VOLUME_AVG_DAILY_TO_1YR_AVG_DAILY", , "1M")</f>
        <v>118.78</v>
      </c>
      <c r="F296" s="5">
        <f>_xll.SNL.Clients.Office.Excel.Functions.SPG(A296, "SP_VOLUME_AVG_DAILY_TO_1YR_AVG_DAILY", , "3M")</f>
        <v>96.35</v>
      </c>
      <c r="G296" s="9" t="str">
        <f>_xll.SNL.Clients.Office.Excel.Functions.SPG(A296, "IQ_SECTOR")</f>
        <v>Communication Services</v>
      </c>
      <c r="H296" s="9" t="str">
        <f>_xll.SNL.Clients.Office.Excel.Functions.SPG(A296, "IQ_INDUSTRY_GROUP")</f>
        <v>Media and Entertainment</v>
      </c>
      <c r="I296" s="9" t="str">
        <f>_xll.SNL.Clients.Office.Excel.Functions.SPG(A296, "IQ_INDUSTRY")</f>
        <v>Interactive Media and Services</v>
      </c>
      <c r="J296" s="9" t="str">
        <f>_xll.SNL.Clients.Office.Excel.Functions.SPG(A296, "IQ_PRIMARY_INDUSTRY")</f>
        <v>Interactive Media and Services</v>
      </c>
      <c r="K296" s="9" t="str">
        <f>_xll.SNL.Clients.Office.Excel.Functions.SPG(A296, "NAICS_CODE", "Primary")</f>
        <v>519290 - Web Search Portals and All Other Information Services</v>
      </c>
      <c r="L296" s="9" t="str">
        <f>_xll.SNL.Clients.Office.Excel.Functions.SPG(A296, "SP_TOPICTAG")</f>
        <v>Social Networking and Collaboration; E-learning; Video Chat; Wearables; Augmented Reality; Content Creation; Artificial Intelligence; GenAI</v>
      </c>
      <c r="M296" s="5">
        <f>_xll.SNL.Clients.Office.Excel.Functions.SPG(A296, "SP_PCT_SHARES_OWNED_ALL_INSTITUTIONS")</f>
        <v>67.11</v>
      </c>
      <c r="N296" s="9" t="str">
        <f>_xll.SNL.Clients.Office.Excel.Functions.SPG(A296, "RD_CREDIT_RATING_GLOBAL", "Issuer Credit Rating", "Local Currency LT|0")</f>
        <v>AA-</v>
      </c>
      <c r="O296" s="9" t="str">
        <f>_xll.SNL.Clients.Office.Excel.Functions.SPG(A296, "RD_CWOL_GLOBAL", "Issuer Credit Rating", "Local Currency LT|0")</f>
        <v>Stable</v>
      </c>
      <c r="P296" s="9" t="str">
        <f>_xll.SNL.Clients.Office.Excel.Functions.SPG(A296, "RD_RATING_ACTION_GLOBAL", "Issuer Credit Rating", "Local Currency LT|0")</f>
        <v>New Rating | CreditWatch/Outlook (08/03/2022)</v>
      </c>
      <c r="Q296" s="10">
        <f>_xll.SNL.Clients.Office.Excel.Functions.SPG(A296, "RD_LAST_REVIEW_DATE_GLOBAL", "Issuer Credit Rating", "Local Currency LT")</f>
        <v>45693</v>
      </c>
      <c r="R296" s="10">
        <f>_xll.SNL.Clients.Office.Excel.Functions.SPG(A296, "RD_CREDIT_RATING_DATE_GLOBAL", "Issuer Credit Rating", "Local Currency LT|0")</f>
        <v>44776</v>
      </c>
      <c r="S296" s="10">
        <f>_xll.SNL.Clients.Office.Excel.Functions.SPG(A296, "RD_CREDIT_WATCH_OUTLOOK_DATE_GLOBAL", "Issuer Credit Rating", "Local Currency LT|0")</f>
        <v>44776</v>
      </c>
    </row>
    <row r="297" spans="1:19" x14ac:dyDescent="0.3">
      <c r="A297" t="s">
        <v>301</v>
      </c>
      <c r="B297" s="10">
        <f>_xll.SNL.Clients.Office.Excel.Functions.SPG(A297,"SP_IPO_DATE")</f>
        <v>36620</v>
      </c>
      <c r="C297" s="5">
        <f>_xll.SNL.Clients.Office.Excel.Functions.SPG(A297, "SP_VOLUME_AVG_WEEKLY_TO_SHARES_OUT", , "1M")</f>
        <v>2.8754360473150378</v>
      </c>
      <c r="D297" s="5">
        <f>_xll.SNL.Clients.Office.Excel.Functions.SPG(A297, "SP_VOLUME_AVG_WEEKLY_TO_SHARES_OUT", , "3M")</f>
        <v>2.5297186663359108</v>
      </c>
      <c r="E297" s="5">
        <f>_xll.SNL.Clients.Office.Excel.Functions.SPG(A297, "SP_VOLUME_AVG_DAILY_TO_1YR_AVG_DAILY", , "1M")</f>
        <v>120.92</v>
      </c>
      <c r="F297" s="5">
        <f>_xll.SNL.Clients.Office.Excel.Functions.SPG(A297, "SP_VOLUME_AVG_DAILY_TO_1YR_AVG_DAILY", , "3M")</f>
        <v>106.38</v>
      </c>
      <c r="G297" s="9" t="str">
        <f>_xll.SNL.Clients.Office.Excel.Functions.SPG(A297, "IQ_SECTOR")</f>
        <v>Financials</v>
      </c>
      <c r="H297" s="9" t="str">
        <f>_xll.SNL.Clients.Office.Excel.Functions.SPG(A297, "IQ_INDUSTRY_GROUP")</f>
        <v>Insurance</v>
      </c>
      <c r="I297" s="9" t="str">
        <f>_xll.SNL.Clients.Office.Excel.Functions.SPG(A297, "IQ_INDUSTRY")</f>
        <v>Insurance</v>
      </c>
      <c r="J297" s="9" t="str">
        <f>_xll.SNL.Clients.Office.Excel.Functions.SPG(A297, "IQ_PRIMARY_INDUSTRY")</f>
        <v>Life and Health Insurance</v>
      </c>
      <c r="K297" s="9" t="str">
        <f>_xll.SNL.Clients.Office.Excel.Functions.SPG(A297, "NAICS_CODE", "Primary")</f>
        <v>5241 - Insurance Carriers</v>
      </c>
      <c r="L297" s="9" t="str">
        <f>_xll.SNL.Clients.Office.Excel.Functions.SPG(A297, "SP_TOPICTAG")</f>
        <v>Employee Benefits; End-of-Life Planning; Utility Scale Solar</v>
      </c>
      <c r="M297" s="5">
        <f>_xll.SNL.Clients.Office.Excel.Functions.SPG(A297, "SP_PCT_SHARES_OWNED_ALL_INSTITUTIONS")</f>
        <v>75.94</v>
      </c>
      <c r="N297" s="9" t="str">
        <f>_xll.SNL.Clients.Office.Excel.Functions.SPG(A297, "RD_CREDIT_RATING_GLOBAL", "Issuer Credit Rating", "Local Currency LT|0")</f>
        <v>A-</v>
      </c>
      <c r="O297" s="9" t="str">
        <f>_xll.SNL.Clients.Office.Excel.Functions.SPG(A297, "RD_CWOL_GLOBAL", "Issuer Credit Rating", "Local Currency LT|0")</f>
        <v>Stable</v>
      </c>
      <c r="P297" s="9" t="str">
        <f>_xll.SNL.Clients.Office.Excel.Functions.SPG(A297, "RD_RATING_ACTION_GLOBAL", "Issuer Credit Rating", "Local Currency LT|0")</f>
        <v>CreditWatch/Outlook (02/25/2016)</v>
      </c>
      <c r="Q297" s="10">
        <f>_xll.SNL.Clients.Office.Excel.Functions.SPG(A297, "RD_LAST_REVIEW_DATE_GLOBAL", "Issuer Credit Rating", "Local Currency LT")</f>
        <v>45345</v>
      </c>
      <c r="R297" s="10">
        <f>_xll.SNL.Clients.Office.Excel.Functions.SPG(A297, "RD_CREDIT_RATING_DATE_GLOBAL", "Issuer Credit Rating", "Local Currency LT|0")</f>
        <v>39870</v>
      </c>
      <c r="S297" s="10">
        <f>_xll.SNL.Clients.Office.Excel.Functions.SPG(A297, "RD_CREDIT_WATCH_OUTLOOK_DATE_GLOBAL", "Issuer Credit Rating", "Local Currency LT|0")</f>
        <v>42425</v>
      </c>
    </row>
    <row r="298" spans="1:19" x14ac:dyDescent="0.3">
      <c r="A298" t="s">
        <v>302</v>
      </c>
      <c r="B298" s="10">
        <f>_xll.SNL.Clients.Office.Excel.Functions.SPG(A298,"SP_IPO_DATE")</f>
        <v>35747</v>
      </c>
      <c r="C298" s="5">
        <f>_xll.SNL.Clients.Office.Excel.Functions.SPG(A298, "SP_VOLUME_AVG_WEEKLY_TO_SHARES_OUT", , "1M")</f>
        <v>3.3954952936937413</v>
      </c>
      <c r="D298" s="5">
        <f>_xll.SNL.Clients.Office.Excel.Functions.SPG(A298, "SP_VOLUME_AVG_WEEKLY_TO_SHARES_OUT", , "3M")</f>
        <v>3.3647637751871429</v>
      </c>
      <c r="E298" s="5">
        <f>_xll.SNL.Clients.Office.Excel.Functions.SPG(A298, "SP_VOLUME_AVG_DAILY_TO_1YR_AVG_DAILY", , "1M")</f>
        <v>107.99</v>
      </c>
      <c r="F298" s="5">
        <f>_xll.SNL.Clients.Office.Excel.Functions.SPG(A298, "SP_VOLUME_AVG_DAILY_TO_1YR_AVG_DAILY", , "3M")</f>
        <v>107.01</v>
      </c>
      <c r="G298" s="9" t="str">
        <f>_xll.SNL.Clients.Office.Excel.Functions.SPG(A298, "IQ_SECTOR")</f>
        <v>Health Care</v>
      </c>
      <c r="H298" s="9" t="str">
        <f>_xll.SNL.Clients.Office.Excel.Functions.SPG(A298, "IQ_INDUSTRY_GROUP")</f>
        <v>Pharmaceuticals, Biotechnology and Life Sciences</v>
      </c>
      <c r="I298" s="9" t="str">
        <f>_xll.SNL.Clients.Office.Excel.Functions.SPG(A298, "IQ_INDUSTRY")</f>
        <v>Life Sciences Tools and Services</v>
      </c>
      <c r="J298" s="9" t="str">
        <f>_xll.SNL.Clients.Office.Excel.Functions.SPG(A298, "IQ_PRIMARY_INDUSTRY")</f>
        <v>Life Sciences Tools and Services</v>
      </c>
      <c r="K298" s="9" t="str">
        <f>_xll.SNL.Clients.Office.Excel.Functions.SPG(A298, "NAICS_CODE", "Primary")</f>
        <v>334516 - Analytical Laboratory Instrument Manufacturing</v>
      </c>
      <c r="L298" s="9" t="str">
        <f>_xll.SNL.Clients.Office.Excel.Functions.SPG(A298, "SP_TOPICTAG")</f>
        <v>Software Development; Data Integration; Industrial Automation; Sensors; Process Automation; Artificial Intelligence</v>
      </c>
      <c r="M298" s="5">
        <f>_xll.SNL.Clients.Office.Excel.Functions.SPG(A298, "SP_PCT_SHARES_OWNED_ALL_INSTITUTIONS")</f>
        <v>95.52</v>
      </c>
      <c r="N298" s="9" t="str">
        <f>_xll.SNL.Clients.Office.Excel.Functions.SPG(A298, "RD_CREDIT_RATING_GLOBAL", "Issuer Credit Rating", "Local Currency LT|0")</f>
        <v>NR</v>
      </c>
      <c r="O298" s="9" t="str">
        <f>_xll.SNL.Clients.Office.Excel.Functions.SPG(A298, "RD_CWOL_GLOBAL", "Issuer Credit Rating", "Local Currency LT|0")</f>
        <v>NR</v>
      </c>
      <c r="P298" s="9" t="str">
        <f>_xll.SNL.Clients.Office.Excel.Functions.SPG(A298, "RD_RATING_ACTION_GLOBAL", "Issuer Credit Rating", "Local Currency LT|0")</f>
        <v>Not Rated | CreditWatch/Outlook (09/17/2012)</v>
      </c>
      <c r="Q298" s="10" t="str">
        <f>_xll.SNL.Clients.Office.Excel.Functions.SPG(A298, "RD_LAST_REVIEW_DATE_GLOBAL", "Issuer Credit Rating", "Local Currency LT")</f>
        <v/>
      </c>
      <c r="R298" s="10">
        <f>_xll.SNL.Clients.Office.Excel.Functions.SPG(A298, "RD_CREDIT_RATING_DATE_GLOBAL", "Issuer Credit Rating", "Local Currency LT|0")</f>
        <v>41169</v>
      </c>
      <c r="S298" s="10">
        <f>_xll.SNL.Clients.Office.Excel.Functions.SPG(A298, "RD_CREDIT_WATCH_OUTLOOK_DATE_GLOBAL", "Issuer Credit Rating", "Local Currency LT|0")</f>
        <v>41169</v>
      </c>
    </row>
    <row r="299" spans="1:19" x14ac:dyDescent="0.3">
      <c r="A299" t="s">
        <v>303</v>
      </c>
      <c r="B299" t="str">
        <f>_xll.SNL.Clients.Office.Excel.Functions.SPG(A299,"SP_IPO_DATE")</f>
        <v/>
      </c>
      <c r="C299" s="5">
        <f>_xll.SNL.Clients.Office.Excel.Functions.SPG(A299, "SP_VOLUME_AVG_WEEKLY_TO_SHARES_OUT", , "1M")</f>
        <v>7.8915753897131387</v>
      </c>
      <c r="D299" s="5">
        <f>_xll.SNL.Clients.Office.Excel.Functions.SPG(A299, "SP_VOLUME_AVG_WEEKLY_TO_SHARES_OUT", , "3M")</f>
        <v>6.9464798439685467</v>
      </c>
      <c r="E299" s="5">
        <f>_xll.SNL.Clients.Office.Excel.Functions.SPG(A299, "SP_VOLUME_AVG_DAILY_TO_1YR_AVG_DAILY", , "1M")</f>
        <v>114.32</v>
      </c>
      <c r="F299" s="5">
        <f>_xll.SNL.Clients.Office.Excel.Functions.SPG(A299, "SP_VOLUME_AVG_DAILY_TO_1YR_AVG_DAILY", , "3M")</f>
        <v>100.63</v>
      </c>
      <c r="G299" s="9" t="str">
        <f>_xll.SNL.Clients.Office.Excel.Functions.SPG(A299, "IQ_SECTOR")</f>
        <v>Consumer Discretionary</v>
      </c>
      <c r="H299" s="9" t="str">
        <f>_xll.SNL.Clients.Office.Excel.Functions.SPG(A299, "IQ_INDUSTRY_GROUP")</f>
        <v>Consumer Services</v>
      </c>
      <c r="I299" s="9" t="str">
        <f>_xll.SNL.Clients.Office.Excel.Functions.SPG(A299, "IQ_INDUSTRY")</f>
        <v>Hotels, Restaurants and Leisure</v>
      </c>
      <c r="J299" s="9" t="str">
        <f>_xll.SNL.Clients.Office.Excel.Functions.SPG(A299, "IQ_PRIMARY_INDUSTRY")</f>
        <v>Casinos and Gaming</v>
      </c>
      <c r="K299" s="9" t="str">
        <f>_xll.SNL.Clients.Office.Excel.Functions.SPG(A299, "NAICS_CODE", "Primary")</f>
        <v>721120 - Casino Hotels</v>
      </c>
      <c r="L299" s="9" t="str">
        <f>_xll.SNL.Clients.Office.Excel.Functions.SPG(A299, "SP_TOPICTAG")</f>
        <v>Entertainment Systems; Business Travel; Video Games</v>
      </c>
      <c r="M299" s="5">
        <f>_xll.SNL.Clients.Office.Excel.Functions.SPG(A299, "SP_PCT_SHARES_OWNED_ALL_INSTITUTIONS")</f>
        <v>69.150000000000006</v>
      </c>
      <c r="N299" s="9" t="str">
        <f>_xll.SNL.Clients.Office.Excel.Functions.SPG(A299, "RD_CREDIT_RATING_GLOBAL", "Issuer Credit Rating", "Local Currency LT|0")</f>
        <v>B+</v>
      </c>
      <c r="O299" s="9" t="str">
        <f>_xll.SNL.Clients.Office.Excel.Functions.SPG(A299, "RD_CWOL_GLOBAL", "Issuer Credit Rating", "Local Currency LT|0")</f>
        <v>Stable</v>
      </c>
      <c r="P299" s="9" t="str">
        <f>_xll.SNL.Clients.Office.Excel.Functions.SPG(A299, "RD_RATING_ACTION_GLOBAL", "Issuer Credit Rating", "Local Currency LT|0")</f>
        <v>CreditWatch/Outlook (05/11/2023)</v>
      </c>
      <c r="Q299" s="10">
        <f>_xll.SNL.Clients.Office.Excel.Functions.SPG(A299, "RD_LAST_REVIEW_DATE_GLOBAL", "Issuer Credit Rating", "Local Currency LT")</f>
        <v>45460</v>
      </c>
      <c r="R299" s="10">
        <f>_xll.SNL.Clients.Office.Excel.Functions.SPG(A299, "RD_CREDIT_RATING_DATE_GLOBAL", "Issuer Credit Rating", "Local Currency LT|0")</f>
        <v>44259</v>
      </c>
      <c r="S299" s="10">
        <f>_xll.SNL.Clients.Office.Excel.Functions.SPG(A299, "RD_CREDIT_WATCH_OUTLOOK_DATE_GLOBAL", "Issuer Credit Rating", "Local Currency LT|0")</f>
        <v>45057</v>
      </c>
    </row>
    <row r="300" spans="1:19" x14ac:dyDescent="0.3">
      <c r="A300" t="s">
        <v>304</v>
      </c>
      <c r="B300" t="str">
        <f>_xll.SNL.Clients.Office.Excel.Functions.SPG(A300,"SP_IPO_DATE")</f>
        <v/>
      </c>
      <c r="C300" s="5">
        <f>_xll.SNL.Clients.Office.Excel.Functions.SPG(A300, "SP_VOLUME_AVG_WEEKLY_TO_SHARES_OUT", , "1M")</f>
        <v>8.8276813828781115</v>
      </c>
      <c r="D300" s="5">
        <f>_xll.SNL.Clients.Office.Excel.Functions.SPG(A300, "SP_VOLUME_AVG_WEEKLY_TO_SHARES_OUT", , "3M")</f>
        <v>8.2323753009429339</v>
      </c>
      <c r="E300" s="5">
        <f>_xll.SNL.Clients.Office.Excel.Functions.SPG(A300, "SP_VOLUME_AVG_DAILY_TO_1YR_AVG_DAILY", , "1M")</f>
        <v>141.77000000000001</v>
      </c>
      <c r="F300" s="5">
        <f>_xll.SNL.Clients.Office.Excel.Functions.SPG(A300, "SP_VOLUME_AVG_DAILY_TO_1YR_AVG_DAILY", , "3M")</f>
        <v>132.21</v>
      </c>
      <c r="G300" s="9" t="str">
        <f>_xll.SNL.Clients.Office.Excel.Functions.SPG(A300, "IQ_SECTOR")</f>
        <v>Information Technology</v>
      </c>
      <c r="H300" s="9" t="str">
        <f>_xll.SNL.Clients.Office.Excel.Functions.SPG(A300, "IQ_INDUSTRY_GROUP")</f>
        <v>Semiconductors and Semiconductor Equipment</v>
      </c>
      <c r="I300" s="9" t="str">
        <f>_xll.SNL.Clients.Office.Excel.Functions.SPG(A300, "IQ_INDUSTRY")</f>
        <v>Semiconductors and Semiconductor Equipment</v>
      </c>
      <c r="J300" s="9" t="str">
        <f>_xll.SNL.Clients.Office.Excel.Functions.SPG(A300, "IQ_PRIMARY_INDUSTRY")</f>
        <v>Semiconductors</v>
      </c>
      <c r="K300" s="9" t="str">
        <f>_xll.SNL.Clients.Office.Excel.Functions.SPG(A300, "NAICS_CODE", "Primary")</f>
        <v>334413 - Semiconductor and Related Device Manufacturing</v>
      </c>
      <c r="L300" s="9" t="str">
        <f>_xll.SNL.Clients.Office.Excel.Functions.SPG(A300, "SP_TOPICTAG")</f>
        <v>RFID (Radio Frequency Identification); Smart Building; Smart Energy; Edge Computing; Artificial Intelligence; 5G</v>
      </c>
      <c r="M300" s="5">
        <f>_xll.SNL.Clients.Office.Excel.Functions.SPG(A300, "SP_PCT_SHARES_OWNED_ALL_INSTITUTIONS")</f>
        <v>95.83</v>
      </c>
      <c r="N300" s="9" t="str">
        <f>_xll.SNL.Clients.Office.Excel.Functions.SPG(A300, "RD_CREDIT_RATING_GLOBAL", "Issuer Credit Rating", "Local Currency LT|0")</f>
        <v>NR</v>
      </c>
      <c r="O300" s="9" t="str">
        <f>_xll.SNL.Clients.Office.Excel.Functions.SPG(A300, "RD_CWOL_GLOBAL", "Issuer Credit Rating", "Local Currency LT|0")</f>
        <v>NR</v>
      </c>
      <c r="P300" s="9" t="str">
        <f>_xll.SNL.Clients.Office.Excel.Functions.SPG(A300, "RD_RATING_ACTION_GLOBAL", "Issuer Credit Rating", "Local Currency LT|0")</f>
        <v>Not Rated | CreditWatch/Outlook (08/26/2020)</v>
      </c>
      <c r="Q300" s="10">
        <f>_xll.SNL.Clients.Office.Excel.Functions.SPG(A300, "RD_LAST_REVIEW_DATE_GLOBAL", "Issuer Credit Rating", "Local Currency LT")</f>
        <v>44069</v>
      </c>
      <c r="R300" s="10">
        <f>_xll.SNL.Clients.Office.Excel.Functions.SPG(A300, "RD_CREDIT_RATING_DATE_GLOBAL", "Issuer Credit Rating", "Local Currency LT|0")</f>
        <v>44069</v>
      </c>
      <c r="S300" s="10">
        <f>_xll.SNL.Clients.Office.Excel.Functions.SPG(A300, "RD_CREDIT_WATCH_OUTLOOK_DATE_GLOBAL", "Issuer Credit Rating", "Local Currency LT|0")</f>
        <v>44069</v>
      </c>
    </row>
    <row r="301" spans="1:19" x14ac:dyDescent="0.3">
      <c r="A301" t="s">
        <v>305</v>
      </c>
      <c r="B301" t="str">
        <f>_xll.SNL.Clients.Office.Excel.Functions.SPG(A301,"SP_IPO_DATE")</f>
        <v/>
      </c>
      <c r="C301" s="5">
        <f>_xll.SNL.Clients.Office.Excel.Functions.SPG(A301, "SP_VOLUME_AVG_WEEKLY_TO_SHARES_OUT", , "1M")</f>
        <v>9.818167192461468</v>
      </c>
      <c r="D301" s="5">
        <f>_xll.SNL.Clients.Office.Excel.Functions.SPG(A301, "SP_VOLUME_AVG_WEEKLY_TO_SHARES_OUT", , "3M")</f>
        <v>10.480276792626547</v>
      </c>
      <c r="E301" s="5">
        <f>_xll.SNL.Clients.Office.Excel.Functions.SPG(A301, "SP_VOLUME_AVG_DAILY_TO_1YR_AVG_DAILY", , "1M")</f>
        <v>94.87</v>
      </c>
      <c r="F301" s="5">
        <f>_xll.SNL.Clients.Office.Excel.Functions.SPG(A301, "SP_VOLUME_AVG_DAILY_TO_1YR_AVG_DAILY", , "3M")</f>
        <v>101.27</v>
      </c>
      <c r="G301" s="9" t="str">
        <f>_xll.SNL.Clients.Office.Excel.Functions.SPG(A301, "IQ_SECTOR")</f>
        <v>Information Technology</v>
      </c>
      <c r="H301" s="9" t="str">
        <f>_xll.SNL.Clients.Office.Excel.Functions.SPG(A301, "IQ_INDUSTRY_GROUP")</f>
        <v>Semiconductors and Semiconductor Equipment</v>
      </c>
      <c r="I301" s="9" t="str">
        <f>_xll.SNL.Clients.Office.Excel.Functions.SPG(A301, "IQ_INDUSTRY")</f>
        <v>Semiconductors and Semiconductor Equipment</v>
      </c>
      <c r="J301" s="9" t="str">
        <f>_xll.SNL.Clients.Office.Excel.Functions.SPG(A301, "IQ_PRIMARY_INDUSTRY")</f>
        <v>Semiconductors</v>
      </c>
      <c r="K301" s="9" t="str">
        <f>_xll.SNL.Clients.Office.Excel.Functions.SPG(A301, "NAICS_CODE", "Primary")</f>
        <v>334413 - Semiconductor and Related Device Manufacturing</v>
      </c>
      <c r="L301" s="9" t="str">
        <f>_xll.SNL.Clients.Office.Excel.Functions.SPG(A301, "SP_TOPICTAG")</f>
        <v>Machine Learning; Augmented Reality; Cloud Storage; Data Centers and Facilities; Storage Management; Data Center Technology; Artificial Intelligence</v>
      </c>
      <c r="M301" s="5">
        <f>_xll.SNL.Clients.Office.Excel.Functions.SPG(A301, "SP_PCT_SHARES_OWNED_ALL_INSTITUTIONS")</f>
        <v>77.58</v>
      </c>
      <c r="N301" s="9" t="str">
        <f>_xll.SNL.Clients.Office.Excel.Functions.SPG(A301, "RD_CREDIT_RATING_GLOBAL", "Issuer Credit Rating", "Local Currency LT|0")</f>
        <v>BBB-</v>
      </c>
      <c r="O301" s="9" t="str">
        <f>_xll.SNL.Clients.Office.Excel.Functions.SPG(A301, "RD_CWOL_GLOBAL", "Issuer Credit Rating", "Local Currency LT|0")</f>
        <v>Stable</v>
      </c>
      <c r="P301" s="9" t="str">
        <f>_xll.SNL.Clients.Office.Excel.Functions.SPG(A301, "RD_RATING_ACTION_GLOBAL", "Issuer Credit Rating", "Local Currency LT|0")</f>
        <v>CreditWatch/Outlook (12/13/2022)</v>
      </c>
      <c r="Q301" s="10">
        <f>_xll.SNL.Clients.Office.Excel.Functions.SPG(A301, "RD_LAST_REVIEW_DATE_GLOBAL", "Issuer Credit Rating", "Local Currency LT")</f>
        <v>45429</v>
      </c>
      <c r="R301" s="10">
        <f>_xll.SNL.Clients.Office.Excel.Functions.SPG(A301, "RD_CREDIT_RATING_DATE_GLOBAL", "Issuer Credit Rating", "Local Currency LT|0")</f>
        <v>43796</v>
      </c>
      <c r="S301" s="10">
        <f>_xll.SNL.Clients.Office.Excel.Functions.SPG(A301, "RD_CREDIT_WATCH_OUTLOOK_DATE_GLOBAL", "Issuer Credit Rating", "Local Currency LT|0")</f>
        <v>44908</v>
      </c>
    </row>
    <row r="302" spans="1:19" x14ac:dyDescent="0.3">
      <c r="A302" t="s">
        <v>306</v>
      </c>
      <c r="B302" s="10">
        <f>_xll.SNL.Clients.Office.Excel.Functions.SPG(A302,"SP_IPO_DATE")</f>
        <v>31484</v>
      </c>
      <c r="C302" s="5">
        <f>_xll.SNL.Clients.Office.Excel.Functions.SPG(A302, "SP_VOLUME_AVG_WEEKLY_TO_SHARES_OUT", , "1M")</f>
        <v>1.5942948760240458</v>
      </c>
      <c r="D302" s="5">
        <f>_xll.SNL.Clients.Office.Excel.Functions.SPG(A302, "SP_VOLUME_AVG_WEEKLY_TO_SHARES_OUT", , "3M")</f>
        <v>1.4745127901286645</v>
      </c>
      <c r="E302" s="5">
        <f>_xll.SNL.Clients.Office.Excel.Functions.SPG(A302, "SP_VOLUME_AVG_DAILY_TO_1YR_AVG_DAILY", , "1M")</f>
        <v>116.68</v>
      </c>
      <c r="F302" s="5">
        <f>_xll.SNL.Clients.Office.Excel.Functions.SPG(A302, "SP_VOLUME_AVG_DAILY_TO_1YR_AVG_DAILY", , "3M")</f>
        <v>107.91</v>
      </c>
      <c r="G302" s="9" t="str">
        <f>_xll.SNL.Clients.Office.Excel.Functions.SPG(A302, "IQ_SECTOR")</f>
        <v>Information Technology</v>
      </c>
      <c r="H302" s="9" t="str">
        <f>_xll.SNL.Clients.Office.Excel.Functions.SPG(A302, "IQ_INDUSTRY_GROUP")</f>
        <v>Software and Services</v>
      </c>
      <c r="I302" s="9" t="str">
        <f>_xll.SNL.Clients.Office.Excel.Functions.SPG(A302, "IQ_INDUSTRY")</f>
        <v>Software</v>
      </c>
      <c r="J302" s="9" t="str">
        <f>_xll.SNL.Clients.Office.Excel.Functions.SPG(A302, "IQ_PRIMARY_INDUSTRY")</f>
        <v>Systems Software</v>
      </c>
      <c r="K302" s="9" t="str">
        <f>_xll.SNL.Clients.Office.Excel.Functions.SPG(A302, "NAICS_CODE", "Primary")</f>
        <v>513210 - Software Publishers</v>
      </c>
      <c r="L302" s="9" t="str">
        <f>_xll.SNL.Clients.Office.Excel.Functions.SPG(A302, "SP_TOPICTAG")</f>
        <v>Software Development; Cloud Management; Machine Learning; Customer Relationship Management; Cloud Infrastructure; Cloud Security; Cloud Storage; Chatbot; Artificial Intelligence; GenAI</v>
      </c>
      <c r="M302" s="5">
        <f>_xll.SNL.Clients.Office.Excel.Functions.SPG(A302, "SP_PCT_SHARES_OWNED_ALL_INSTITUTIONS")</f>
        <v>72.84</v>
      </c>
      <c r="N302" s="9" t="str">
        <f>_xll.SNL.Clients.Office.Excel.Functions.SPG(A302, "RD_CREDIT_RATING_GLOBAL", "Issuer Credit Rating", "Local Currency LT|0")</f>
        <v>AAA</v>
      </c>
      <c r="O302" s="9" t="str">
        <f>_xll.SNL.Clients.Office.Excel.Functions.SPG(A302, "RD_CWOL_GLOBAL", "Issuer Credit Rating", "Local Currency LT|0")</f>
        <v>Stable</v>
      </c>
      <c r="P302" s="9" t="str">
        <f>_xll.SNL.Clients.Office.Excel.Functions.SPG(A302, "RD_RATING_ACTION_GLOBAL", "Issuer Credit Rating", "Local Currency LT|0")</f>
        <v>New Rating | CreditWatch/Outlook (09/22/2008)</v>
      </c>
      <c r="Q302" s="10">
        <f>_xll.SNL.Clients.Office.Excel.Functions.SPG(A302, "RD_LAST_REVIEW_DATE_GLOBAL", "Issuer Credit Rating", "Local Currency LT")</f>
        <v>45490</v>
      </c>
      <c r="R302" s="10">
        <f>_xll.SNL.Clients.Office.Excel.Functions.SPG(A302, "RD_CREDIT_RATING_DATE_GLOBAL", "Issuer Credit Rating", "Local Currency LT|0")</f>
        <v>39713</v>
      </c>
      <c r="S302" s="10">
        <f>_xll.SNL.Clients.Office.Excel.Functions.SPG(A302, "RD_CREDIT_WATCH_OUTLOOK_DATE_GLOBAL", "Issuer Credit Rating", "Local Currency LT|0")</f>
        <v>39713</v>
      </c>
    </row>
    <row r="303" spans="1:19" x14ac:dyDescent="0.3">
      <c r="A303" t="s">
        <v>307</v>
      </c>
      <c r="B303" s="10">
        <f>_xll.SNL.Clients.Office.Excel.Functions.SPG(A303,"SP_IPO_DATE")</f>
        <v>34362</v>
      </c>
      <c r="C303" s="5">
        <f>_xll.SNL.Clients.Office.Excel.Functions.SPG(A303, "SP_VOLUME_AVG_WEEKLY_TO_SHARES_OUT", , "1M")</f>
        <v>3.3643113297256799</v>
      </c>
      <c r="D303" s="5">
        <f>_xll.SNL.Clients.Office.Excel.Functions.SPG(A303, "SP_VOLUME_AVG_WEEKLY_TO_SHARES_OUT", , "3M")</f>
        <v>2.9441696716951453</v>
      </c>
      <c r="E303" s="5">
        <f>_xll.SNL.Clients.Office.Excel.Functions.SPG(A303, "SP_VOLUME_AVG_DAILY_TO_1YR_AVG_DAILY", , "1M")</f>
        <v>113.13</v>
      </c>
      <c r="F303" s="5">
        <f>_xll.SNL.Clients.Office.Excel.Functions.SPG(A303, "SP_VOLUME_AVG_DAILY_TO_1YR_AVG_DAILY", , "3M")</f>
        <v>99.01</v>
      </c>
      <c r="G303" s="9" t="str">
        <f>_xll.SNL.Clients.Office.Excel.Functions.SPG(A303, "IQ_SECTOR")</f>
        <v>Real Estate</v>
      </c>
      <c r="H303" s="9" t="str">
        <f>_xll.SNL.Clients.Office.Excel.Functions.SPG(A303, "IQ_INDUSTRY_GROUP")</f>
        <v>Equity Real Estate Investment Trusts (REITs)</v>
      </c>
      <c r="I303" s="9" t="str">
        <f>_xll.SNL.Clients.Office.Excel.Functions.SPG(A303, "IQ_INDUSTRY")</f>
        <v>Residential REITs</v>
      </c>
      <c r="J303" s="9" t="str">
        <f>_xll.SNL.Clients.Office.Excel.Functions.SPG(A303, "IQ_PRIMARY_INDUSTRY")</f>
        <v>Multi-Family Residential REITs</v>
      </c>
      <c r="K303" s="9" t="str">
        <f>_xll.SNL.Clients.Office.Excel.Functions.SPG(A303, "NAICS_CODE", "Primary")</f>
        <v>531110 - Lessors of Residential Buildings and Dwellings</v>
      </c>
      <c r="L303" s="9" t="str">
        <f>_xll.SNL.Clients.Office.Excel.Functions.SPG(A303, "SP_TOPICTAG")</f>
        <v/>
      </c>
      <c r="M303" s="5">
        <f>_xll.SNL.Clients.Office.Excel.Functions.SPG(A303, "SP_PCT_SHARES_OWNED_ALL_INSTITUTIONS")</f>
        <v>94.38</v>
      </c>
      <c r="N303" s="9" t="str">
        <f>_xll.SNL.Clients.Office.Excel.Functions.SPG(A303, "RD_CREDIT_RATING_GLOBAL", "Issuer Credit Rating", "Local Currency LT|0")</f>
        <v>A-</v>
      </c>
      <c r="O303" s="9" t="str">
        <f>_xll.SNL.Clients.Office.Excel.Functions.SPG(A303, "RD_CWOL_GLOBAL", "Issuer Credit Rating", "Local Currency LT|0")</f>
        <v>Stable</v>
      </c>
      <c r="P303" s="9" t="str">
        <f>_xll.SNL.Clients.Office.Excel.Functions.SPG(A303, "RD_RATING_ACTION_GLOBAL", "Issuer Credit Rating", "Local Currency LT|0")</f>
        <v>Upgrade | CreditWatch/Outlook (08/24/2022)</v>
      </c>
      <c r="Q303" s="10">
        <f>_xll.SNL.Clients.Office.Excel.Functions.SPG(A303, "RD_LAST_REVIEW_DATE_GLOBAL", "Issuer Credit Rating", "Local Currency LT")</f>
        <v>45688</v>
      </c>
      <c r="R303" s="10">
        <f>_xll.SNL.Clients.Office.Excel.Functions.SPG(A303, "RD_CREDIT_RATING_DATE_GLOBAL", "Issuer Credit Rating", "Local Currency LT|0")</f>
        <v>44797</v>
      </c>
      <c r="S303" s="10">
        <f>_xll.SNL.Clients.Office.Excel.Functions.SPG(A303, "RD_CREDIT_WATCH_OUTLOOK_DATE_GLOBAL", "Issuer Credit Rating", "Local Currency LT|0")</f>
        <v>44797</v>
      </c>
    </row>
    <row r="304" spans="1:19" x14ac:dyDescent="0.3">
      <c r="A304" t="s">
        <v>308</v>
      </c>
      <c r="B304" s="10">
        <f>_xll.SNL.Clients.Office.Excel.Functions.SPG(A304,"SP_IPO_DATE")</f>
        <v>43440</v>
      </c>
      <c r="C304" s="5">
        <f>_xll.SNL.Clients.Office.Excel.Functions.SPG(A304, "SP_VOLUME_AVG_WEEKLY_TO_SHARES_OUT", , "1M")</f>
        <v>16.822286771514772</v>
      </c>
      <c r="D304" s="5">
        <f>_xll.SNL.Clients.Office.Excel.Functions.SPG(A304, "SP_VOLUME_AVG_WEEKLY_TO_SHARES_OUT", , "3M")</f>
        <v>13.871718098693689</v>
      </c>
      <c r="E304" s="5">
        <f>_xll.SNL.Clients.Office.Excel.Functions.SPG(A304, "SP_VOLUME_AVG_DAILY_TO_1YR_AVG_DAILY", , "1M")</f>
        <v>216.53</v>
      </c>
      <c r="F304" s="5">
        <f>_xll.SNL.Clients.Office.Excel.Functions.SPG(A304, "SP_VOLUME_AVG_DAILY_TO_1YR_AVG_DAILY", , "3M")</f>
        <v>178.55</v>
      </c>
      <c r="G304" s="9" t="str">
        <f>_xll.SNL.Clients.Office.Excel.Functions.SPG(A304, "IQ_SECTOR")</f>
        <v>Health Care</v>
      </c>
      <c r="H304" s="9" t="str">
        <f>_xll.SNL.Clients.Office.Excel.Functions.SPG(A304, "IQ_INDUSTRY_GROUP")</f>
        <v>Pharmaceuticals, Biotechnology and Life Sciences</v>
      </c>
      <c r="I304" s="9" t="str">
        <f>_xll.SNL.Clients.Office.Excel.Functions.SPG(A304, "IQ_INDUSTRY")</f>
        <v>Biotechnology</v>
      </c>
      <c r="J304" s="9" t="str">
        <f>_xll.SNL.Clients.Office.Excel.Functions.SPG(A304, "IQ_PRIMARY_INDUSTRY")</f>
        <v>Biotechnology</v>
      </c>
      <c r="K304" s="9" t="str">
        <f>_xll.SNL.Clients.Office.Excel.Functions.SPG(A304, "NAICS_CODE", "Primary")</f>
        <v>325414 - Biological Product (except Diagnostic) Manufacturing</v>
      </c>
      <c r="L304" s="9" t="str">
        <f>_xll.SNL.Clients.Office.Excel.Functions.SPG(A304, "SP_TOPICTAG")</f>
        <v>Genetics; Genetic Disorder; Infectious Diseases; Oncology; Respiratory; Vaccines</v>
      </c>
      <c r="M304" s="5">
        <f>_xll.SNL.Clients.Office.Excel.Functions.SPG(A304, "SP_PCT_SHARES_OWNED_ALL_INSTITUTIONS")</f>
        <v>67.19</v>
      </c>
      <c r="N304" s="9" t="str">
        <f>_xll.SNL.Clients.Office.Excel.Functions.SPG(A304, "RD_CREDIT_RATING_GLOBAL", "Issuer Credit Rating", "Local Currency LT|0")</f>
        <v/>
      </c>
      <c r="O304" s="9" t="str">
        <f>_xll.SNL.Clients.Office.Excel.Functions.SPG(A304, "RD_CWOL_GLOBAL", "Issuer Credit Rating", "Local Currency LT|0")</f>
        <v/>
      </c>
      <c r="P304" s="9" t="str">
        <f>_xll.SNL.Clients.Office.Excel.Functions.SPG(A304, "RD_RATING_ACTION_GLOBAL", "Issuer Credit Rating", "Local Currency LT|0")</f>
        <v/>
      </c>
      <c r="Q304" s="10" t="str">
        <f>_xll.SNL.Clients.Office.Excel.Functions.SPG(A304, "RD_LAST_REVIEW_DATE_GLOBAL", "Issuer Credit Rating", "Local Currency LT")</f>
        <v/>
      </c>
      <c r="R304" s="10" t="str">
        <f>_xll.SNL.Clients.Office.Excel.Functions.SPG(A304, "RD_CREDIT_RATING_DATE_GLOBAL", "Issuer Credit Rating", "Local Currency LT|0")</f>
        <v/>
      </c>
      <c r="S304" s="10" t="str">
        <f>_xll.SNL.Clients.Office.Excel.Functions.SPG(A304, "RD_CREDIT_WATCH_OUTLOOK_DATE_GLOBAL", "Issuer Credit Rating", "Local Currency LT|0")</f>
        <v/>
      </c>
    </row>
    <row r="305" spans="1:19" x14ac:dyDescent="0.3">
      <c r="A305" t="s">
        <v>309</v>
      </c>
      <c r="B305" t="str">
        <f>_xll.SNL.Clients.Office.Excel.Functions.SPG(A305,"SP_IPO_DATE")</f>
        <v/>
      </c>
      <c r="C305" s="5">
        <f>_xll.SNL.Clients.Office.Excel.Functions.SPG(A305, "SP_VOLUME_AVG_WEEKLY_TO_SHARES_OUT", , "1M")</f>
        <v>7.010498078745699</v>
      </c>
      <c r="D305" s="5">
        <f>_xll.SNL.Clients.Office.Excel.Functions.SPG(A305, "SP_VOLUME_AVG_WEEKLY_TO_SHARES_OUT", , "3M")</f>
        <v>5.6821114426924799</v>
      </c>
      <c r="E305" s="5">
        <f>_xll.SNL.Clients.Office.Excel.Functions.SPG(A305, "SP_VOLUME_AVG_DAILY_TO_1YR_AVG_DAILY", , "1M")</f>
        <v>123.07</v>
      </c>
      <c r="F305" s="5">
        <f>_xll.SNL.Clients.Office.Excel.Functions.SPG(A305, "SP_VOLUME_AVG_DAILY_TO_1YR_AVG_DAILY", , "3M")</f>
        <v>99.75</v>
      </c>
      <c r="G305" s="9" t="str">
        <f>_xll.SNL.Clients.Office.Excel.Functions.SPG(A305, "IQ_SECTOR")</f>
        <v>Consumer Discretionary</v>
      </c>
      <c r="H305" s="9" t="str">
        <f>_xll.SNL.Clients.Office.Excel.Functions.SPG(A305, "IQ_INDUSTRY_GROUP")</f>
        <v>Consumer Durables and Apparel</v>
      </c>
      <c r="I305" s="9" t="str">
        <f>_xll.SNL.Clients.Office.Excel.Functions.SPG(A305, "IQ_INDUSTRY")</f>
        <v>Household Durables</v>
      </c>
      <c r="J305" s="9" t="str">
        <f>_xll.SNL.Clients.Office.Excel.Functions.SPG(A305, "IQ_PRIMARY_INDUSTRY")</f>
        <v>Home Furnishings</v>
      </c>
      <c r="K305" s="9" t="str">
        <f>_xll.SNL.Clients.Office.Excel.Functions.SPG(A305, "NAICS_CODE", "Primary")</f>
        <v>314110 - Carpet and Rug Mills</v>
      </c>
      <c r="L305" s="9" t="str">
        <f>_xll.SNL.Clients.Office.Excel.Functions.SPG(A305, "SP_TOPICTAG")</f>
        <v/>
      </c>
      <c r="M305" s="5">
        <f>_xll.SNL.Clients.Office.Excel.Functions.SPG(A305, "SP_PCT_SHARES_OWNED_ALL_INSTITUTIONS")</f>
        <v>81.08</v>
      </c>
      <c r="N305" s="9" t="str">
        <f>_xll.SNL.Clients.Office.Excel.Functions.SPG(A305, "RD_CREDIT_RATING_GLOBAL", "Issuer Credit Rating", "Local Currency LT|0")</f>
        <v>BBB+</v>
      </c>
      <c r="O305" s="9" t="str">
        <f>_xll.SNL.Clients.Office.Excel.Functions.SPG(A305, "RD_CWOL_GLOBAL", "Issuer Credit Rating", "Local Currency LT|0")</f>
        <v>Stable</v>
      </c>
      <c r="P305" s="9" t="str">
        <f>_xll.SNL.Clients.Office.Excel.Functions.SPG(A305, "RD_RATING_ACTION_GLOBAL", "Issuer Credit Rating", "Local Currency LT|0")</f>
        <v>CreditWatch/Outlook (07/01/2021)</v>
      </c>
      <c r="Q305" s="10">
        <f>_xll.SNL.Clients.Office.Excel.Functions.SPG(A305, "RD_LAST_REVIEW_DATE_GLOBAL", "Issuer Credit Rating", "Local Currency LT")</f>
        <v>45406</v>
      </c>
      <c r="R305" s="10">
        <f>_xll.SNL.Clients.Office.Excel.Functions.SPG(A305, "RD_CREDIT_RATING_DATE_GLOBAL", "Issuer Credit Rating", "Local Currency LT|0")</f>
        <v>42592</v>
      </c>
      <c r="S305" s="10">
        <f>_xll.SNL.Clients.Office.Excel.Functions.SPG(A305, "RD_CREDIT_WATCH_OUTLOOK_DATE_GLOBAL", "Issuer Credit Rating", "Local Currency LT|0")</f>
        <v>44378</v>
      </c>
    </row>
    <row r="306" spans="1:19" x14ac:dyDescent="0.3">
      <c r="A306" t="s">
        <v>310</v>
      </c>
      <c r="B306" s="10">
        <f>_xll.SNL.Clients.Office.Excel.Functions.SPG(A306,"SP_IPO_DATE")</f>
        <v>37804</v>
      </c>
      <c r="C306" s="5">
        <f>_xll.SNL.Clients.Office.Excel.Functions.SPG(A306, "SP_VOLUME_AVG_WEEKLY_TO_SHARES_OUT", , "1M")</f>
        <v>6.2347448979591835</v>
      </c>
      <c r="D306" s="5">
        <f>_xll.SNL.Clients.Office.Excel.Functions.SPG(A306, "SP_VOLUME_AVG_WEEKLY_TO_SHARES_OUT", , "3M")</f>
        <v>5.8063266129032263</v>
      </c>
      <c r="E306" s="5">
        <f>_xll.SNL.Clients.Office.Excel.Functions.SPG(A306, "SP_VOLUME_AVG_DAILY_TO_1YR_AVG_DAILY", , "1M")</f>
        <v>121.77</v>
      </c>
      <c r="F306" s="5">
        <f>_xll.SNL.Clients.Office.Excel.Functions.SPG(A306, "SP_VOLUME_AVG_DAILY_TO_1YR_AVG_DAILY", , "3M")</f>
        <v>113.41</v>
      </c>
      <c r="G306" s="9" t="str">
        <f>_xll.SNL.Clients.Office.Excel.Functions.SPG(A306, "IQ_SECTOR")</f>
        <v>Health Care</v>
      </c>
      <c r="H306" s="9" t="str">
        <f>_xll.SNL.Clients.Office.Excel.Functions.SPG(A306, "IQ_INDUSTRY_GROUP")</f>
        <v>Health Care Equipment and Services</v>
      </c>
      <c r="I306" s="9" t="str">
        <f>_xll.SNL.Clients.Office.Excel.Functions.SPG(A306, "IQ_INDUSTRY")</f>
        <v>Health Care Providers and Services</v>
      </c>
      <c r="J306" s="9" t="str">
        <f>_xll.SNL.Clients.Office.Excel.Functions.SPG(A306, "IQ_PRIMARY_INDUSTRY")</f>
        <v>Managed Health Care</v>
      </c>
      <c r="K306" s="9" t="str">
        <f>_xll.SNL.Clients.Office.Excel.Functions.SPG(A306, "NAICS_CODE", "Primary")</f>
        <v>621491 - HMO Medical Centers</v>
      </c>
      <c r="L306" s="9" t="str">
        <f>_xll.SNL.Clients.Office.Excel.Functions.SPG(A306, "SP_TOPICTAG")</f>
        <v>MHealth; Employee Benefits</v>
      </c>
      <c r="M306" s="5">
        <f>_xll.SNL.Clients.Office.Excel.Functions.SPG(A306, "SP_PCT_SHARES_OWNED_ALL_INSTITUTIONS")</f>
        <v>100.95</v>
      </c>
      <c r="N306" s="9" t="str">
        <f>_xll.SNL.Clients.Office.Excel.Functions.SPG(A306, "RD_CREDIT_RATING_GLOBAL", "Issuer Credit Rating", "Local Currency LT|0")</f>
        <v>BB</v>
      </c>
      <c r="O306" s="9" t="str">
        <f>_xll.SNL.Clients.Office.Excel.Functions.SPG(A306, "RD_CWOL_GLOBAL", "Issuer Credit Rating", "Local Currency LT|0")</f>
        <v>Stable</v>
      </c>
      <c r="P306" s="9" t="str">
        <f>_xll.SNL.Clients.Office.Excel.Functions.SPG(A306, "RD_RATING_ACTION_GLOBAL", "Issuer Credit Rating", "Local Currency LT|0")</f>
        <v>Upgrade | CreditWatch/Outlook (03/05/2024)</v>
      </c>
      <c r="Q306" s="10">
        <f>_xll.SNL.Clients.Office.Excel.Functions.SPG(A306, "RD_LAST_REVIEW_DATE_GLOBAL", "Issuer Credit Rating", "Local Currency LT")</f>
        <v>45595</v>
      </c>
      <c r="R306" s="10">
        <f>_xll.SNL.Clients.Office.Excel.Functions.SPG(A306, "RD_CREDIT_RATING_DATE_GLOBAL", "Issuer Credit Rating", "Local Currency LT|0")</f>
        <v>45356</v>
      </c>
      <c r="S306" s="10">
        <f>_xll.SNL.Clients.Office.Excel.Functions.SPG(A306, "RD_CREDIT_WATCH_OUTLOOK_DATE_GLOBAL", "Issuer Credit Rating", "Local Currency LT|0")</f>
        <v>45356</v>
      </c>
    </row>
    <row r="307" spans="1:19" x14ac:dyDescent="0.3">
      <c r="A307" t="s">
        <v>311</v>
      </c>
      <c r="B307" t="str">
        <f>_xll.SNL.Clients.Office.Excel.Functions.SPG(A307,"SP_IPO_DATE")</f>
        <v/>
      </c>
      <c r="C307" s="5">
        <f>_xll.SNL.Clients.Office.Excel.Functions.SPG(A307, "SP_VOLUME_AVG_WEEKLY_TO_SHARES_OUT", , "1M")</f>
        <v>4.2451433834938674</v>
      </c>
      <c r="D307" s="5">
        <f>_xll.SNL.Clients.Office.Excel.Functions.SPG(A307, "SP_VOLUME_AVG_WEEKLY_TO_SHARES_OUT", , "3M")</f>
        <v>4.5710192044153759</v>
      </c>
      <c r="E307" s="5">
        <f>_xll.SNL.Clients.Office.Excel.Functions.SPG(A307, "SP_VOLUME_AVG_DAILY_TO_1YR_AVG_DAILY", , "1M")</f>
        <v>85.88</v>
      </c>
      <c r="F307" s="5">
        <f>_xll.SNL.Clients.Office.Excel.Functions.SPG(A307, "SP_VOLUME_AVG_DAILY_TO_1YR_AVG_DAILY", , "3M")</f>
        <v>92.47</v>
      </c>
      <c r="G307" s="9" t="str">
        <f>_xll.SNL.Clients.Office.Excel.Functions.SPG(A307, "IQ_SECTOR")</f>
        <v>Consumer Staples</v>
      </c>
      <c r="H307" s="9" t="str">
        <f>_xll.SNL.Clients.Office.Excel.Functions.SPG(A307, "IQ_INDUSTRY_GROUP")</f>
        <v>Food, Beverage and Tobacco</v>
      </c>
      <c r="I307" s="9" t="str">
        <f>_xll.SNL.Clients.Office.Excel.Functions.SPG(A307, "IQ_INDUSTRY")</f>
        <v>Beverages</v>
      </c>
      <c r="J307" s="9" t="str">
        <f>_xll.SNL.Clients.Office.Excel.Functions.SPG(A307, "IQ_PRIMARY_INDUSTRY")</f>
        <v>Brewers</v>
      </c>
      <c r="K307" s="9" t="str">
        <f>_xll.SNL.Clients.Office.Excel.Functions.SPG(A307, "NAICS_CODE", "Primary")</f>
        <v>312120 - Breweries</v>
      </c>
      <c r="L307" s="9" t="str">
        <f>_xll.SNL.Clients.Office.Excel.Functions.SPG(A307, "SP_TOPICTAG")</f>
        <v>Distillery; Biomass Energy; Utility Scale Solar</v>
      </c>
      <c r="M307" s="5">
        <f>_xll.SNL.Clients.Office.Excel.Functions.SPG(A307, "SP_PCT_SHARES_OWNED_ALL_INSTITUTIONS")</f>
        <v>82.76</v>
      </c>
      <c r="N307" s="9" t="str">
        <f>_xll.SNL.Clients.Office.Excel.Functions.SPG(A307, "RD_CREDIT_RATING_GLOBAL", "Issuer Credit Rating", "Local Currency LT|0")</f>
        <v>BBB</v>
      </c>
      <c r="O307" s="9" t="str">
        <f>_xll.SNL.Clients.Office.Excel.Functions.SPG(A307, "RD_CWOL_GLOBAL", "Issuer Credit Rating", "Local Currency LT|0")</f>
        <v>Stable</v>
      </c>
      <c r="P307" s="9" t="str">
        <f>_xll.SNL.Clients.Office.Excel.Functions.SPG(A307, "RD_RATING_ACTION_GLOBAL", "Issuer Credit Rating", "Local Currency LT|0")</f>
        <v>Upgrade | CreditWatch/Outlook (10/05/2023)</v>
      </c>
      <c r="Q307" s="10">
        <f>_xll.SNL.Clients.Office.Excel.Functions.SPG(A307, "RD_LAST_REVIEW_DATE_GLOBAL", "Issuer Credit Rating", "Local Currency LT")</f>
        <v>45525</v>
      </c>
      <c r="R307" s="10">
        <f>_xll.SNL.Clients.Office.Excel.Functions.SPG(A307, "RD_CREDIT_RATING_DATE_GLOBAL", "Issuer Credit Rating", "Local Currency LT|0")</f>
        <v>45204</v>
      </c>
      <c r="S307" s="10">
        <f>_xll.SNL.Clients.Office.Excel.Functions.SPG(A307, "RD_CREDIT_WATCH_OUTLOOK_DATE_GLOBAL", "Issuer Credit Rating", "Local Currency LT|0")</f>
        <v>45204</v>
      </c>
    </row>
    <row r="308" spans="1:19" x14ac:dyDescent="0.3">
      <c r="A308" t="s">
        <v>312</v>
      </c>
      <c r="B308" s="10">
        <f>_xll.SNL.Clients.Office.Excel.Functions.SPG(A308,"SP_IPO_DATE")</f>
        <v>37054</v>
      </c>
      <c r="C308" s="5">
        <f>_xll.SNL.Clients.Office.Excel.Functions.SPG(A308, "SP_VOLUME_AVG_WEEKLY_TO_SHARES_OUT", , "1M")</f>
        <v>4.6030220063927132</v>
      </c>
      <c r="D308" s="5">
        <f>_xll.SNL.Clients.Office.Excel.Functions.SPG(A308, "SP_VOLUME_AVG_WEEKLY_TO_SHARES_OUT", , "3M")</f>
        <v>3.8442114189974133</v>
      </c>
      <c r="E308" s="5">
        <f>_xll.SNL.Clients.Office.Excel.Functions.SPG(A308, "SP_VOLUME_AVG_DAILY_TO_1YR_AVG_DAILY", , "1M")</f>
        <v>157.46</v>
      </c>
      <c r="F308" s="5">
        <f>_xll.SNL.Clients.Office.Excel.Functions.SPG(A308, "SP_VOLUME_AVG_DAILY_TO_1YR_AVG_DAILY", , "3M")</f>
        <v>131.51</v>
      </c>
      <c r="G308" s="9" t="str">
        <f>_xll.SNL.Clients.Office.Excel.Functions.SPG(A308, "IQ_SECTOR")</f>
        <v>Consumer Staples</v>
      </c>
      <c r="H308" s="9" t="str">
        <f>_xll.SNL.Clients.Office.Excel.Functions.SPG(A308, "IQ_INDUSTRY_GROUP")</f>
        <v>Food, Beverage and Tobacco</v>
      </c>
      <c r="I308" s="9" t="str">
        <f>_xll.SNL.Clients.Office.Excel.Functions.SPG(A308, "IQ_INDUSTRY")</f>
        <v>Food Products</v>
      </c>
      <c r="J308" s="9" t="str">
        <f>_xll.SNL.Clients.Office.Excel.Functions.SPG(A308, "IQ_PRIMARY_INDUSTRY")</f>
        <v>Packaged Foods and Meats</v>
      </c>
      <c r="K308" s="9" t="str">
        <f>_xll.SNL.Clients.Office.Excel.Functions.SPG(A308, "NAICS_CODE", "Primary")</f>
        <v>311821 - Cookie and Cracker Manufacturing</v>
      </c>
      <c r="L308" s="9" t="str">
        <f>_xll.SNL.Clients.Office.Excel.Functions.SPG(A308, "SP_TOPICTAG")</f>
        <v>Fast-Moving Consumer Goods; Online Grocery</v>
      </c>
      <c r="M308" s="5">
        <f>_xll.SNL.Clients.Office.Excel.Functions.SPG(A308, "SP_PCT_SHARES_OWNED_ALL_INSTITUTIONS")</f>
        <v>82.65</v>
      </c>
      <c r="N308" s="9" t="str">
        <f>_xll.SNL.Clients.Office.Excel.Functions.SPG(A308, "RD_CREDIT_RATING_GLOBAL", "Issuer Credit Rating", "Local Currency LT|0")</f>
        <v>BBB</v>
      </c>
      <c r="O308" s="9" t="str">
        <f>_xll.SNL.Clients.Office.Excel.Functions.SPG(A308, "RD_CWOL_GLOBAL", "Issuer Credit Rating", "Local Currency LT|0")</f>
        <v>Stable</v>
      </c>
      <c r="P308" s="9" t="str">
        <f>_xll.SNL.Clients.Office.Excel.Functions.SPG(A308, "RD_RATING_ACTION_GLOBAL", "Issuer Credit Rating", "Local Currency LT|0")</f>
        <v>CreditWatch/Outlook (05/10/2016)</v>
      </c>
      <c r="Q308" s="10">
        <f>_xll.SNL.Clients.Office.Excel.Functions.SPG(A308, "RD_LAST_REVIEW_DATE_GLOBAL", "Issuer Credit Rating", "Local Currency LT")</f>
        <v>45610</v>
      </c>
      <c r="R308" s="10">
        <f>_xll.SNL.Clients.Office.Excel.Functions.SPG(A308, "RD_CREDIT_RATING_DATE_GLOBAL", "Issuer Credit Rating", "Local Currency LT|0")</f>
        <v>40211</v>
      </c>
      <c r="S308" s="10">
        <f>_xll.SNL.Clients.Office.Excel.Functions.SPG(A308, "RD_CREDIT_WATCH_OUTLOOK_DATE_GLOBAL", "Issuer Credit Rating", "Local Currency LT|0")</f>
        <v>42500</v>
      </c>
    </row>
    <row r="309" spans="1:19" x14ac:dyDescent="0.3">
      <c r="A309" t="s">
        <v>313</v>
      </c>
      <c r="B309" s="10">
        <f>_xll.SNL.Clients.Office.Excel.Functions.SPG(A309,"SP_IPO_DATE")</f>
        <v>38309</v>
      </c>
      <c r="C309" s="5">
        <f>_xll.SNL.Clients.Office.Excel.Functions.SPG(A309, "SP_VOLUME_AVG_WEEKLY_TO_SHARES_OUT", , "1M")</f>
        <v>10.893380152805534</v>
      </c>
      <c r="D309" s="5">
        <f>_xll.SNL.Clients.Office.Excel.Functions.SPG(A309, "SP_VOLUME_AVG_WEEKLY_TO_SHARES_OUT", , "3M")</f>
        <v>10.957847924436413</v>
      </c>
      <c r="E309" s="5">
        <f>_xll.SNL.Clients.Office.Excel.Functions.SPG(A309, "SP_VOLUME_AVG_DAILY_TO_1YR_AVG_DAILY", , "1M")</f>
        <v>154.24</v>
      </c>
      <c r="F309" s="5">
        <f>_xll.SNL.Clients.Office.Excel.Functions.SPG(A309, "SP_VOLUME_AVG_DAILY_TO_1YR_AVG_DAILY", , "3M")</f>
        <v>155.16</v>
      </c>
      <c r="G309" s="9" t="str">
        <f>_xll.SNL.Clients.Office.Excel.Functions.SPG(A309, "IQ_SECTOR")</f>
        <v>Information Technology</v>
      </c>
      <c r="H309" s="9" t="str">
        <f>_xll.SNL.Clients.Office.Excel.Functions.SPG(A309, "IQ_INDUSTRY_GROUP")</f>
        <v>Semiconductors and Semiconductor Equipment</v>
      </c>
      <c r="I309" s="9" t="str">
        <f>_xll.SNL.Clients.Office.Excel.Functions.SPG(A309, "IQ_INDUSTRY")</f>
        <v>Semiconductors and Semiconductor Equipment</v>
      </c>
      <c r="J309" s="9" t="str">
        <f>_xll.SNL.Clients.Office.Excel.Functions.SPG(A309, "IQ_PRIMARY_INDUSTRY")</f>
        <v>Semiconductors</v>
      </c>
      <c r="K309" s="9" t="str">
        <f>_xll.SNL.Clients.Office.Excel.Functions.SPG(A309, "NAICS_CODE", "Primary")</f>
        <v>334413 - Semiconductor and Related Device Manufacturing</v>
      </c>
      <c r="L309" s="9" t="str">
        <f>_xll.SNL.Clients.Office.Excel.Functions.SPG(A309, "SP_TOPICTAG")</f>
        <v>Sensors</v>
      </c>
      <c r="M309" s="5">
        <f>_xll.SNL.Clients.Office.Excel.Functions.SPG(A309, "SP_PCT_SHARES_OWNED_ALL_INSTITUTIONS")</f>
        <v>98.22</v>
      </c>
      <c r="N309" s="9" t="str">
        <f>_xll.SNL.Clients.Office.Excel.Functions.SPG(A309, "RD_CREDIT_RATING_GLOBAL", "Issuer Credit Rating", "Local Currency LT|0")</f>
        <v/>
      </c>
      <c r="O309" s="9" t="str">
        <f>_xll.SNL.Clients.Office.Excel.Functions.SPG(A309, "RD_CWOL_GLOBAL", "Issuer Credit Rating", "Local Currency LT|0")</f>
        <v/>
      </c>
      <c r="P309" s="9" t="str">
        <f>_xll.SNL.Clients.Office.Excel.Functions.SPG(A309, "RD_RATING_ACTION_GLOBAL", "Issuer Credit Rating", "Local Currency LT|0")</f>
        <v/>
      </c>
      <c r="Q309" s="10" t="str">
        <f>_xll.SNL.Clients.Office.Excel.Functions.SPG(A309, "RD_LAST_REVIEW_DATE_GLOBAL", "Issuer Credit Rating", "Local Currency LT")</f>
        <v/>
      </c>
      <c r="R309" s="10" t="str">
        <f>_xll.SNL.Clients.Office.Excel.Functions.SPG(A309, "RD_CREDIT_RATING_DATE_GLOBAL", "Issuer Credit Rating", "Local Currency LT|0")</f>
        <v/>
      </c>
      <c r="S309" s="10" t="str">
        <f>_xll.SNL.Clients.Office.Excel.Functions.SPG(A309, "RD_CREDIT_WATCH_OUTLOOK_DATE_GLOBAL", "Issuer Credit Rating", "Local Currency LT|0")</f>
        <v/>
      </c>
    </row>
    <row r="310" spans="1:19" x14ac:dyDescent="0.3">
      <c r="A310" t="s">
        <v>314</v>
      </c>
      <c r="B310" t="str">
        <f>_xll.SNL.Clients.Office.Excel.Functions.SPG(A310,"SP_IPO_DATE")</f>
        <v/>
      </c>
      <c r="C310" s="5" t="str">
        <f>_xll.SNL.Clients.Office.Excel.Functions.SPG(A310, "SP_VOLUME_AVG_WEEKLY_TO_SHARES_OUT", , "1M")</f>
        <v>NA</v>
      </c>
      <c r="D310" s="5" t="str">
        <f>_xll.SNL.Clients.Office.Excel.Functions.SPG(A310, "SP_VOLUME_AVG_WEEKLY_TO_SHARES_OUT", , "3M")</f>
        <v>NA</v>
      </c>
      <c r="E310" s="5">
        <f>_xll.SNL.Clients.Office.Excel.Functions.SPG(A310, "SP_VOLUME_AVG_DAILY_TO_1YR_AVG_DAILY", , "1M")</f>
        <v>104.73</v>
      </c>
      <c r="F310" s="5">
        <f>_xll.SNL.Clients.Office.Excel.Functions.SPG(A310, "SP_VOLUME_AVG_DAILY_TO_1YR_AVG_DAILY", , "3M")</f>
        <v>84.54</v>
      </c>
      <c r="G310" s="9" t="str">
        <f>_xll.SNL.Clients.Office.Excel.Functions.SPG(A310, "IQ_SECTOR")</f>
        <v>Consumer Staples</v>
      </c>
      <c r="H310" s="9" t="str">
        <f>_xll.SNL.Clients.Office.Excel.Functions.SPG(A310, "IQ_INDUSTRY_GROUP")</f>
        <v>Food, Beverage and Tobacco</v>
      </c>
      <c r="I310" s="9" t="str">
        <f>_xll.SNL.Clients.Office.Excel.Functions.SPG(A310, "IQ_INDUSTRY")</f>
        <v>Beverages</v>
      </c>
      <c r="J310" s="9" t="str">
        <f>_xll.SNL.Clients.Office.Excel.Functions.SPG(A310, "IQ_PRIMARY_INDUSTRY")</f>
        <v>Soft Drinks and Non-alcoholic Beverages</v>
      </c>
      <c r="K310" s="9" t="str">
        <f>_xll.SNL.Clients.Office.Excel.Functions.SPG(A310, "NAICS_CODE", "Primary")</f>
        <v>312111 - Soft Drink Manufacturing</v>
      </c>
      <c r="L310" s="9" t="str">
        <f>_xll.SNL.Clients.Office.Excel.Functions.SPG(A310, "SP_TOPICTAG")</f>
        <v>Coffee; Distillery; Green Consumer Goods</v>
      </c>
      <c r="M310" s="5">
        <f>_xll.SNL.Clients.Office.Excel.Functions.SPG(A310, "SP_PCT_SHARES_OWNED_ALL_INSTITUTIONS")</f>
        <v>66.040000000000006</v>
      </c>
      <c r="N310" s="9" t="str">
        <f>_xll.SNL.Clients.Office.Excel.Functions.SPG(A310, "RD_CREDIT_RATING_GLOBAL", "Issuer Credit Rating", "Local Currency LT|0")</f>
        <v/>
      </c>
      <c r="O310" s="9" t="str">
        <f>_xll.SNL.Clients.Office.Excel.Functions.SPG(A310, "RD_CWOL_GLOBAL", "Issuer Credit Rating", "Local Currency LT|0")</f>
        <v/>
      </c>
      <c r="P310" s="9" t="str">
        <f>_xll.SNL.Clients.Office.Excel.Functions.SPG(A310, "RD_RATING_ACTION_GLOBAL", "Issuer Credit Rating", "Local Currency LT|0")</f>
        <v/>
      </c>
      <c r="Q310" s="10" t="str">
        <f>_xll.SNL.Clients.Office.Excel.Functions.SPG(A310, "RD_LAST_REVIEW_DATE_GLOBAL", "Issuer Credit Rating", "Local Currency LT")</f>
        <v/>
      </c>
      <c r="R310" s="10" t="str">
        <f>_xll.SNL.Clients.Office.Excel.Functions.SPG(A310, "RD_CREDIT_RATING_DATE_GLOBAL", "Issuer Credit Rating", "Local Currency LT|0")</f>
        <v/>
      </c>
      <c r="S310" s="10" t="str">
        <f>_xll.SNL.Clients.Office.Excel.Functions.SPG(A310, "RD_CREDIT_WATCH_OUTLOOK_DATE_GLOBAL", "Issuer Credit Rating", "Local Currency LT|0")</f>
        <v/>
      </c>
    </row>
    <row r="311" spans="1:19" x14ac:dyDescent="0.3">
      <c r="A311" t="s">
        <v>315</v>
      </c>
      <c r="B311" t="str">
        <f>_xll.SNL.Clients.Office.Excel.Functions.SPG(A311,"SP_IPO_DATE")</f>
        <v/>
      </c>
      <c r="C311" s="5">
        <f>_xll.SNL.Clients.Office.Excel.Functions.SPG(A311, "SP_VOLUME_AVG_WEEKLY_TO_SHARES_OUT", , "1M")</f>
        <v>1.9448115379984439</v>
      </c>
      <c r="D311" s="5">
        <f>_xll.SNL.Clients.Office.Excel.Functions.SPG(A311, "SP_VOLUME_AVG_WEEKLY_TO_SHARES_OUT", , "3M")</f>
        <v>1.7444825436610776</v>
      </c>
      <c r="E311" s="5">
        <f>_xll.SNL.Clients.Office.Excel.Functions.SPG(A311, "SP_VOLUME_AVG_DAILY_TO_1YR_AVG_DAILY", , "1M")</f>
        <v>97.46</v>
      </c>
      <c r="F311" s="5">
        <f>_xll.SNL.Clients.Office.Excel.Functions.SPG(A311, "SP_VOLUME_AVG_DAILY_TO_1YR_AVG_DAILY", , "3M")</f>
        <v>87.42</v>
      </c>
      <c r="G311" s="9" t="str">
        <f>_xll.SNL.Clients.Office.Excel.Functions.SPG(A311, "IQ_SECTOR")</f>
        <v>Financials</v>
      </c>
      <c r="H311" s="9" t="str">
        <f>_xll.SNL.Clients.Office.Excel.Functions.SPG(A311, "IQ_INDUSTRY_GROUP")</f>
        <v>Financial Services</v>
      </c>
      <c r="I311" s="9" t="str">
        <f>_xll.SNL.Clients.Office.Excel.Functions.SPG(A311, "IQ_INDUSTRY")</f>
        <v>Capital Markets</v>
      </c>
      <c r="J311" s="9" t="str">
        <f>_xll.SNL.Clients.Office.Excel.Functions.SPG(A311, "IQ_PRIMARY_INDUSTRY")</f>
        <v>Financial Exchanges and Data</v>
      </c>
      <c r="K311" s="9" t="str">
        <f>_xll.SNL.Clients.Office.Excel.Functions.SPG(A311, "NAICS_CODE", "Primary")</f>
        <v>561450 - Credit Bureaus</v>
      </c>
      <c r="L311" s="9" t="str">
        <f>_xll.SNL.Clients.Office.Excel.Functions.SPG(A311, "SP_TOPICTAG")</f>
        <v>Online Analysis and Reference; Data Integration; Predictive Analytics; Customer Analytics; Text Analytics; DaaS</v>
      </c>
      <c r="M311" s="5">
        <f>_xll.SNL.Clients.Office.Excel.Functions.SPG(A311, "SP_PCT_SHARES_OWNED_ALL_INSTITUTIONS")</f>
        <v>71.08</v>
      </c>
      <c r="N311" s="9" t="str">
        <f>_xll.SNL.Clients.Office.Excel.Functions.SPG(A311, "RD_CREDIT_RATING_GLOBAL", "Issuer Credit Rating", "Local Currency LT|0")</f>
        <v>BBB+</v>
      </c>
      <c r="O311" s="9" t="str">
        <f>_xll.SNL.Clients.Office.Excel.Functions.SPG(A311, "RD_CWOL_GLOBAL", "Issuer Credit Rating", "Local Currency LT|0")</f>
        <v>Stable</v>
      </c>
      <c r="P311" s="9" t="str">
        <f>_xll.SNL.Clients.Office.Excel.Functions.SPG(A311, "RD_RATING_ACTION_GLOBAL", "Issuer Credit Rating", "Local Currency LT|0")</f>
        <v>CreditWatch/Outlook (05/17/2018)</v>
      </c>
      <c r="Q311" s="10">
        <f>_xll.SNL.Clients.Office.Excel.Functions.SPG(A311, "RD_LAST_REVIEW_DATE_GLOBAL", "Issuer Credit Rating", "Local Currency LT")</f>
        <v>45432</v>
      </c>
      <c r="R311" s="10">
        <f>_xll.SNL.Clients.Office.Excel.Functions.SPG(A311, "RD_CREDIT_RATING_DATE_GLOBAL", "Issuer Credit Rating", "Local Currency LT|0")</f>
        <v>40393</v>
      </c>
      <c r="S311" s="10">
        <f>_xll.SNL.Clients.Office.Excel.Functions.SPG(A311, "RD_CREDIT_WATCH_OUTLOOK_DATE_GLOBAL", "Issuer Credit Rating", "Local Currency LT|0")</f>
        <v>43237</v>
      </c>
    </row>
    <row r="312" spans="1:19" x14ac:dyDescent="0.3">
      <c r="A312" t="s">
        <v>316</v>
      </c>
      <c r="B312" s="10">
        <f>_xll.SNL.Clients.Office.Excel.Functions.SPG(A312,"SP_IPO_DATE")</f>
        <v>34022</v>
      </c>
      <c r="C312" s="5">
        <f>_xll.SNL.Clients.Office.Excel.Functions.SPG(A312, "SP_VOLUME_AVG_WEEKLY_TO_SHARES_OUT", , "1M")</f>
        <v>2.2529939550182241</v>
      </c>
      <c r="D312" s="5">
        <f>_xll.SNL.Clients.Office.Excel.Functions.SPG(A312, "SP_VOLUME_AVG_WEEKLY_TO_SHARES_OUT", , "3M")</f>
        <v>2.0141163558624569</v>
      </c>
      <c r="E312" s="5">
        <f>_xll.SNL.Clients.Office.Excel.Functions.SPG(A312, "SP_VOLUME_AVG_DAILY_TO_1YR_AVG_DAILY", , "1M")</f>
        <v>107.65</v>
      </c>
      <c r="F312" s="5">
        <f>_xll.SNL.Clients.Office.Excel.Functions.SPG(A312, "SP_VOLUME_AVG_DAILY_TO_1YR_AVG_DAILY", , "3M")</f>
        <v>96.24</v>
      </c>
      <c r="G312" s="9" t="str">
        <f>_xll.SNL.Clients.Office.Excel.Functions.SPG(A312, "IQ_SECTOR")</f>
        <v>Financials</v>
      </c>
      <c r="H312" s="9" t="str">
        <f>_xll.SNL.Clients.Office.Excel.Functions.SPG(A312, "IQ_INDUSTRY_GROUP")</f>
        <v>Financial Services</v>
      </c>
      <c r="I312" s="9" t="str">
        <f>_xll.SNL.Clients.Office.Excel.Functions.SPG(A312, "IQ_INDUSTRY")</f>
        <v>Capital Markets</v>
      </c>
      <c r="J312" s="9" t="str">
        <f>_xll.SNL.Clients.Office.Excel.Functions.SPG(A312, "IQ_PRIMARY_INDUSTRY")</f>
        <v>Investment Banking and Brokerage</v>
      </c>
      <c r="K312" s="9" t="str">
        <f>_xll.SNL.Clients.Office.Excel.Functions.SPG(A312, "NAICS_CODE", "Primary")</f>
        <v>517121 - Telecommunications Resellers</v>
      </c>
      <c r="L312" s="9" t="str">
        <f>_xll.SNL.Clients.Office.Excel.Functions.SPG(A312, "SP_TOPICTAG")</f>
        <v/>
      </c>
      <c r="M312" s="5">
        <f>_xll.SNL.Clients.Office.Excel.Functions.SPG(A312, "SP_PCT_SHARES_OWNED_ALL_INSTITUTIONS")</f>
        <v>62.26</v>
      </c>
      <c r="N312" s="9" t="str">
        <f>_xll.SNL.Clients.Office.Excel.Functions.SPG(A312, "RD_CREDIT_RATING_GLOBAL", "Issuer Credit Rating", "Local Currency LT|0")</f>
        <v>A-</v>
      </c>
      <c r="O312" s="9" t="str">
        <f>_xll.SNL.Clients.Office.Excel.Functions.SPG(A312, "RD_CWOL_GLOBAL", "Issuer Credit Rating", "Local Currency LT|0")</f>
        <v>Stable</v>
      </c>
      <c r="P312" s="9" t="str">
        <f>_xll.SNL.Clients.Office.Excel.Functions.SPG(A312, "RD_RATING_ACTION_GLOBAL", "Issuer Credit Rating", "Local Currency LT|0")</f>
        <v>Upgrade | CreditWatch/Outlook (05/17/2022)</v>
      </c>
      <c r="Q312" s="10">
        <f>_xll.SNL.Clients.Office.Excel.Functions.SPG(A312, "RD_LAST_REVIEW_DATE_GLOBAL", "Issuer Credit Rating", "Local Currency LT")</f>
        <v>45435</v>
      </c>
      <c r="R312" s="10">
        <f>_xll.SNL.Clients.Office.Excel.Functions.SPG(A312, "RD_CREDIT_RATING_DATE_GLOBAL", "Issuer Credit Rating", "Local Currency LT|0")</f>
        <v>44698</v>
      </c>
      <c r="S312" s="10">
        <f>_xll.SNL.Clients.Office.Excel.Functions.SPG(A312, "RD_CREDIT_WATCH_OUTLOOK_DATE_GLOBAL", "Issuer Credit Rating", "Local Currency LT|0")</f>
        <v>44698</v>
      </c>
    </row>
    <row r="313" spans="1:19" x14ac:dyDescent="0.3">
      <c r="A313" t="s">
        <v>317</v>
      </c>
      <c r="B313" t="str">
        <f>_xll.SNL.Clients.Office.Excel.Functions.SPG(A313,"SP_IPO_DATE")</f>
        <v/>
      </c>
      <c r="C313" s="5">
        <f>_xll.SNL.Clients.Office.Excel.Functions.SPG(A313, "SP_VOLUME_AVG_WEEKLY_TO_SHARES_OUT", , "1M")</f>
        <v>2.0691838243376686</v>
      </c>
      <c r="D313" s="5">
        <f>_xll.SNL.Clients.Office.Excel.Functions.SPG(A313, "SP_VOLUME_AVG_WEEKLY_TO_SHARES_OUT", , "3M")</f>
        <v>2.4643400079650961</v>
      </c>
      <c r="E313" s="5">
        <f>_xll.SNL.Clients.Office.Excel.Functions.SPG(A313, "SP_VOLUME_AVG_DAILY_TO_1YR_AVG_DAILY", , "1M")</f>
        <v>97.56</v>
      </c>
      <c r="F313" s="5">
        <f>_xll.SNL.Clients.Office.Excel.Functions.SPG(A313, "SP_VOLUME_AVG_DAILY_TO_1YR_AVG_DAILY", , "3M")</f>
        <v>116.19</v>
      </c>
      <c r="G313" s="9" t="str">
        <f>_xll.SNL.Clients.Office.Excel.Functions.SPG(A313, "IQ_SECTOR")</f>
        <v>Information Technology</v>
      </c>
      <c r="H313" s="9" t="str">
        <f>_xll.SNL.Clients.Office.Excel.Functions.SPG(A313, "IQ_INDUSTRY_GROUP")</f>
        <v>Technology Hardware and Equipment</v>
      </c>
      <c r="I313" s="9" t="str">
        <f>_xll.SNL.Clients.Office.Excel.Functions.SPG(A313, "IQ_INDUSTRY")</f>
        <v>Communications Equipment</v>
      </c>
      <c r="J313" s="9" t="str">
        <f>_xll.SNL.Clients.Office.Excel.Functions.SPG(A313, "IQ_PRIMARY_INDUSTRY")</f>
        <v>Communications Equipment</v>
      </c>
      <c r="K313" s="9" t="str">
        <f>_xll.SNL.Clients.Office.Excel.Functions.SPG(A313, "NAICS_CODE", "Primary")</f>
        <v>334220 - Radio and Television Broadcasting and Wireless Communications Equipment Manufacturing</v>
      </c>
      <c r="L313" s="9" t="str">
        <f>_xll.SNL.Clients.Office.Excel.Functions.SPG(A313, "SP_TOPICTAG")</f>
        <v>Physical Security; Video Streaming; Authorization and Access Control; Video Chat; Network Security</v>
      </c>
      <c r="M313" s="5">
        <f>_xll.SNL.Clients.Office.Excel.Functions.SPG(A313, "SP_PCT_SHARES_OWNED_ALL_INSTITUTIONS")</f>
        <v>87.23</v>
      </c>
      <c r="N313" s="9" t="str">
        <f>_xll.SNL.Clients.Office.Excel.Functions.SPG(A313, "RD_CREDIT_RATING_GLOBAL", "Issuer Credit Rating", "Local Currency LT|0")</f>
        <v>BBB</v>
      </c>
      <c r="O313" s="9" t="str">
        <f>_xll.SNL.Clients.Office.Excel.Functions.SPG(A313, "RD_CWOL_GLOBAL", "Issuer Credit Rating", "Local Currency LT|0")</f>
        <v>Stable</v>
      </c>
      <c r="P313" s="9" t="str">
        <f>_xll.SNL.Clients.Office.Excel.Functions.SPG(A313, "RD_RATING_ACTION_GLOBAL", "Issuer Credit Rating", "Local Currency LT|0")</f>
        <v>Upgrade | CreditWatch/Outlook (03/05/2024)</v>
      </c>
      <c r="Q313" s="10">
        <f>_xll.SNL.Clients.Office.Excel.Functions.SPG(A313, "RD_LAST_REVIEW_DATE_GLOBAL", "Issuer Credit Rating", "Local Currency LT")</f>
        <v>45356</v>
      </c>
      <c r="R313" s="10">
        <f>_xll.SNL.Clients.Office.Excel.Functions.SPG(A313, "RD_CREDIT_RATING_DATE_GLOBAL", "Issuer Credit Rating", "Local Currency LT|0")</f>
        <v>45356</v>
      </c>
      <c r="S313" s="10">
        <f>_xll.SNL.Clients.Office.Excel.Functions.SPG(A313, "RD_CREDIT_WATCH_OUTLOOK_DATE_GLOBAL", "Issuer Credit Rating", "Local Currency LT|0")</f>
        <v>45356</v>
      </c>
    </row>
    <row r="314" spans="1:19" x14ac:dyDescent="0.3">
      <c r="A314" t="s">
        <v>318</v>
      </c>
      <c r="B314" s="10">
        <f>_xll.SNL.Clients.Office.Excel.Functions.SPG(A314,"SP_IPO_DATE")</f>
        <v>39400</v>
      </c>
      <c r="C314" s="5">
        <f>_xll.SNL.Clients.Office.Excel.Functions.SPG(A314, "SP_VOLUME_AVG_WEEKLY_TO_SHARES_OUT", , "1M")</f>
        <v>3.600157525518803</v>
      </c>
      <c r="D314" s="5">
        <f>_xll.SNL.Clients.Office.Excel.Functions.SPG(A314, "SP_VOLUME_AVG_WEEKLY_TO_SHARES_OUT", , "3M")</f>
        <v>3.1062127458207232</v>
      </c>
      <c r="E314" s="5">
        <f>_xll.SNL.Clients.Office.Excel.Functions.SPG(A314, "SP_VOLUME_AVG_DAILY_TO_1YR_AVG_DAILY", , "1M")</f>
        <v>105.63</v>
      </c>
      <c r="F314" s="5">
        <f>_xll.SNL.Clients.Office.Excel.Functions.SPG(A314, "SP_VOLUME_AVG_DAILY_TO_1YR_AVG_DAILY", , "3M")</f>
        <v>91.14</v>
      </c>
      <c r="G314" s="9" t="str">
        <f>_xll.SNL.Clients.Office.Excel.Functions.SPG(A314, "IQ_SECTOR")</f>
        <v>Financials</v>
      </c>
      <c r="H314" s="9" t="str">
        <f>_xll.SNL.Clients.Office.Excel.Functions.SPG(A314, "IQ_INDUSTRY_GROUP")</f>
        <v>Financial Services</v>
      </c>
      <c r="I314" s="9" t="str">
        <f>_xll.SNL.Clients.Office.Excel.Functions.SPG(A314, "IQ_INDUSTRY")</f>
        <v>Capital Markets</v>
      </c>
      <c r="J314" s="9" t="str">
        <f>_xll.SNL.Clients.Office.Excel.Functions.SPG(A314, "IQ_PRIMARY_INDUSTRY")</f>
        <v>Financial Exchanges and Data</v>
      </c>
      <c r="K314" s="9" t="str">
        <f>_xll.SNL.Clients.Office.Excel.Functions.SPG(A314, "NAICS_CODE", "Primary")</f>
        <v>523210 - Securities and Commodity Exchanges</v>
      </c>
      <c r="L314" s="9" t="str">
        <f>_xll.SNL.Clients.Office.Excel.Functions.SPG(A314, "SP_TOPICTAG")</f>
        <v>Online Analysis and Reference; Data Integration; Predictive Analytics; Customer Analytics; Text Analytics; Data Protection; Cloud Data Services</v>
      </c>
      <c r="M314" s="5">
        <f>_xll.SNL.Clients.Office.Excel.Functions.SPG(A314, "SP_PCT_SHARES_OWNED_ALL_INSTITUTIONS")</f>
        <v>92.04</v>
      </c>
      <c r="N314" s="9" t="str">
        <f>_xll.SNL.Clients.Office.Excel.Functions.SPG(A314, "RD_CREDIT_RATING_GLOBAL", "Issuer Credit Rating", "Local Currency LT|0")</f>
        <v>BBB-</v>
      </c>
      <c r="O314" s="9" t="str">
        <f>_xll.SNL.Clients.Office.Excel.Functions.SPG(A314, "RD_CWOL_GLOBAL", "Issuer Credit Rating", "Local Currency LT|0")</f>
        <v>Stable</v>
      </c>
      <c r="P314" s="9" t="str">
        <f>_xll.SNL.Clients.Office.Excel.Functions.SPG(A314, "RD_RATING_ACTION_GLOBAL", "Issuer Credit Rating", "Local Currency LT|0")</f>
        <v>Upgrade | CreditWatch/Outlook (02/23/2023)</v>
      </c>
      <c r="Q314" s="10">
        <f>_xll.SNL.Clients.Office.Excel.Functions.SPG(A314, "RD_LAST_REVIEW_DATE_GLOBAL", "Issuer Credit Rating", "Local Currency LT")</f>
        <v>45371</v>
      </c>
      <c r="R314" s="10">
        <f>_xll.SNL.Clients.Office.Excel.Functions.SPG(A314, "RD_CREDIT_RATING_DATE_GLOBAL", "Issuer Credit Rating", "Local Currency LT|0")</f>
        <v>44980</v>
      </c>
      <c r="S314" s="10">
        <f>_xll.SNL.Clients.Office.Excel.Functions.SPG(A314, "RD_CREDIT_WATCH_OUTLOOK_DATE_GLOBAL", "Issuer Credit Rating", "Local Currency LT|0")</f>
        <v>44980</v>
      </c>
    </row>
    <row r="315" spans="1:19" x14ac:dyDescent="0.3">
      <c r="A315" t="s">
        <v>319</v>
      </c>
      <c r="B315" t="str">
        <f>_xll.SNL.Clients.Office.Excel.Functions.SPG(A315,"SP_IPO_DATE")</f>
        <v/>
      </c>
      <c r="C315" s="5">
        <f>_xll.SNL.Clients.Office.Excel.Functions.SPG(A315, "SP_VOLUME_AVG_WEEKLY_TO_SHARES_OUT", , "1M")</f>
        <v>2.4582444506052856</v>
      </c>
      <c r="D315" s="5">
        <f>_xll.SNL.Clients.Office.Excel.Functions.SPG(A315, "SP_VOLUME_AVG_WEEKLY_TO_SHARES_OUT", , "3M")</f>
        <v>2.3089907514046284</v>
      </c>
      <c r="E315" s="5">
        <f>_xll.SNL.Clients.Office.Excel.Functions.SPG(A315, "SP_VOLUME_AVG_DAILY_TO_1YR_AVG_DAILY", , "1M")</f>
        <v>97.98</v>
      </c>
      <c r="F315" s="5">
        <f>_xll.SNL.Clients.Office.Excel.Functions.SPG(A315, "SP_VOLUME_AVG_DAILY_TO_1YR_AVG_DAILY", , "3M")</f>
        <v>92.03</v>
      </c>
      <c r="G315" s="9" t="str">
        <f>_xll.SNL.Clients.Office.Excel.Functions.SPG(A315, "IQ_SECTOR")</f>
        <v>Financials</v>
      </c>
      <c r="H315" s="9" t="str">
        <f>_xll.SNL.Clients.Office.Excel.Functions.SPG(A315, "IQ_INDUSTRY_GROUP")</f>
        <v>Financial Services</v>
      </c>
      <c r="I315" s="9" t="str">
        <f>_xll.SNL.Clients.Office.Excel.Functions.SPG(A315, "IQ_INDUSTRY")</f>
        <v>Capital Markets</v>
      </c>
      <c r="J315" s="9" t="str">
        <f>_xll.SNL.Clients.Office.Excel.Functions.SPG(A315, "IQ_PRIMARY_INDUSTRY")</f>
        <v>Financial Exchanges and Data</v>
      </c>
      <c r="K315" s="9" t="str">
        <f>_xll.SNL.Clients.Office.Excel.Functions.SPG(A315, "NAICS_CODE", "Primary")</f>
        <v>523210 - Securities and Commodity Exchanges</v>
      </c>
      <c r="L315" s="9" t="str">
        <f>_xll.SNL.Clients.Office.Excel.Functions.SPG(A315, "SP_TOPICTAG")</f>
        <v>Online Analysis and Reference; Cloud Management; Data Integration; Fintech; Data Protection; Cloud Infrastructure</v>
      </c>
      <c r="M315" s="5">
        <f>_xll.SNL.Clients.Office.Excel.Functions.SPG(A315, "SP_PCT_SHARES_OWNED_ALL_INSTITUTIONS")</f>
        <v>78.430000000000007</v>
      </c>
      <c r="N315" s="9" t="str">
        <f>_xll.SNL.Clients.Office.Excel.Functions.SPG(A315, "RD_CREDIT_RATING_GLOBAL", "Issuer Credit Rating", "Local Currency LT|0")</f>
        <v>BBB</v>
      </c>
      <c r="O315" s="9" t="str">
        <f>_xll.SNL.Clients.Office.Excel.Functions.SPG(A315, "RD_CWOL_GLOBAL", "Issuer Credit Rating", "Local Currency LT|0")</f>
        <v>Positive</v>
      </c>
      <c r="P315" s="9" t="str">
        <f>_xll.SNL.Clients.Office.Excel.Functions.SPG(A315, "RD_RATING_ACTION_GLOBAL", "Issuer Credit Rating", "Local Currency LT|0")</f>
        <v>CreditWatch/Outlook (11/20/2024)</v>
      </c>
      <c r="Q315" s="10">
        <f>_xll.SNL.Clients.Office.Excel.Functions.SPG(A315, "RD_LAST_REVIEW_DATE_GLOBAL", "Issuer Credit Rating", "Local Currency LT")</f>
        <v>45616</v>
      </c>
      <c r="R315" s="10">
        <f>_xll.SNL.Clients.Office.Excel.Functions.SPG(A315, "RD_CREDIT_RATING_DATE_GLOBAL", "Issuer Credit Rating", "Local Currency LT|0")</f>
        <v>45089</v>
      </c>
      <c r="S315" s="10">
        <f>_xll.SNL.Clients.Office.Excel.Functions.SPG(A315, "RD_CREDIT_WATCH_OUTLOOK_DATE_GLOBAL", "Issuer Credit Rating", "Local Currency LT|0")</f>
        <v>45616</v>
      </c>
    </row>
    <row r="316" spans="1:19" x14ac:dyDescent="0.3">
      <c r="A316" t="s">
        <v>320</v>
      </c>
      <c r="B316" t="str">
        <f>_xll.SNL.Clients.Office.Excel.Functions.SPG(A316,"SP_IPO_DATE")</f>
        <v/>
      </c>
      <c r="C316" s="5">
        <f>_xll.SNL.Clients.Office.Excel.Functions.SPG(A316, "SP_VOLUME_AVG_WEEKLY_TO_SHARES_OUT", , "1M")</f>
        <v>3.3722568264270696</v>
      </c>
      <c r="D316" s="5">
        <f>_xll.SNL.Clients.Office.Excel.Functions.SPG(A316, "SP_VOLUME_AVG_WEEKLY_TO_SHARES_OUT", , "3M")</f>
        <v>4.2428578154520089</v>
      </c>
      <c r="E316" s="5">
        <f>_xll.SNL.Clients.Office.Excel.Functions.SPG(A316, "SP_VOLUME_AVG_DAILY_TO_1YR_AVG_DAILY", , "1M")</f>
        <v>75.510000000000005</v>
      </c>
      <c r="F316" s="5">
        <f>_xll.SNL.Clients.Office.Excel.Functions.SPG(A316, "SP_VOLUME_AVG_DAILY_TO_1YR_AVG_DAILY", , "3M")</f>
        <v>95</v>
      </c>
      <c r="G316" s="9" t="str">
        <f>_xll.SNL.Clients.Office.Excel.Functions.SPG(A316, "IQ_SECTOR")</f>
        <v>Information Technology</v>
      </c>
      <c r="H316" s="9" t="str">
        <f>_xll.SNL.Clients.Office.Excel.Functions.SPG(A316, "IQ_INDUSTRY_GROUP")</f>
        <v>Technology Hardware and Equipment</v>
      </c>
      <c r="I316" s="9" t="str">
        <f>_xll.SNL.Clients.Office.Excel.Functions.SPG(A316, "IQ_INDUSTRY")</f>
        <v>Technology Hardware, Storage and Peripherals</v>
      </c>
      <c r="J316" s="9" t="str">
        <f>_xll.SNL.Clients.Office.Excel.Functions.SPG(A316, "IQ_PRIMARY_INDUSTRY")</f>
        <v>Technology Hardware, Storage and Peripherals</v>
      </c>
      <c r="K316" s="9" t="str">
        <f>_xll.SNL.Clients.Office.Excel.Functions.SPG(A316, "NAICS_CODE", "Primary")</f>
        <v>334112 - Computer Storage Device Manufacturing</v>
      </c>
      <c r="L316" s="9" t="str">
        <f>_xll.SNL.Clients.Office.Excel.Functions.SPG(A316, "SP_TOPICTAG")</f>
        <v>Cloud Management; Data Integration; Data Protection; Cloud Infrastructure; Cloud Storage; Storage Management; Data Center Technology</v>
      </c>
      <c r="M316" s="5">
        <f>_xll.SNL.Clients.Office.Excel.Functions.SPG(A316, "SP_PCT_SHARES_OWNED_ALL_INSTITUTIONS")</f>
        <v>95.73</v>
      </c>
      <c r="N316" s="9" t="str">
        <f>_xll.SNL.Clients.Office.Excel.Functions.SPG(A316, "RD_CREDIT_RATING_GLOBAL", "Issuer Credit Rating", "Local Currency LT|0")</f>
        <v>BBB+</v>
      </c>
      <c r="O316" s="9" t="str">
        <f>_xll.SNL.Clients.Office.Excel.Functions.SPG(A316, "RD_CWOL_GLOBAL", "Issuer Credit Rating", "Local Currency LT|0")</f>
        <v>Stable</v>
      </c>
      <c r="P316" s="9" t="str">
        <f>_xll.SNL.Clients.Office.Excel.Functions.SPG(A316, "RD_RATING_ACTION_GLOBAL", "Issuer Credit Rating", "Local Currency LT|0")</f>
        <v>New Rating | CreditWatch/Outlook (12/04/2012)</v>
      </c>
      <c r="Q316" s="10">
        <f>_xll.SNL.Clients.Office.Excel.Functions.SPG(A316, "RD_LAST_REVIEW_DATE_GLOBAL", "Issuer Credit Rating", "Local Currency LT")</f>
        <v>45495</v>
      </c>
      <c r="R316" s="10">
        <f>_xll.SNL.Clients.Office.Excel.Functions.SPG(A316, "RD_CREDIT_RATING_DATE_GLOBAL", "Issuer Credit Rating", "Local Currency LT|0")</f>
        <v>41247</v>
      </c>
      <c r="S316" s="10">
        <f>_xll.SNL.Clients.Office.Excel.Functions.SPG(A316, "RD_CREDIT_WATCH_OUTLOOK_DATE_GLOBAL", "Issuer Credit Rating", "Local Currency LT|0")</f>
        <v>41247</v>
      </c>
    </row>
    <row r="317" spans="1:19" x14ac:dyDescent="0.3">
      <c r="A317" t="s">
        <v>321</v>
      </c>
      <c r="B317" s="10">
        <f>_xll.SNL.Clients.Office.Excel.Functions.SPG(A317,"SP_IPO_DATE")</f>
        <v>37398</v>
      </c>
      <c r="C317" s="5">
        <f>_xll.SNL.Clients.Office.Excel.Functions.SPG(A317, "SP_VOLUME_AVG_WEEKLY_TO_SHARES_OUT", , "1M")</f>
        <v>5.5644296394245378</v>
      </c>
      <c r="D317" s="5">
        <f>_xll.SNL.Clients.Office.Excel.Functions.SPG(A317, "SP_VOLUME_AVG_WEEKLY_TO_SHARES_OUT", , "3M")</f>
        <v>4.1664896744497772</v>
      </c>
      <c r="E317" s="5">
        <f>_xll.SNL.Clients.Office.Excel.Functions.SPG(A317, "SP_VOLUME_AVG_DAILY_TO_1YR_AVG_DAILY", , "1M")</f>
        <v>140.72</v>
      </c>
      <c r="F317" s="5">
        <f>_xll.SNL.Clients.Office.Excel.Functions.SPG(A317, "SP_VOLUME_AVG_DAILY_TO_1YR_AVG_DAILY", , "3M")</f>
        <v>105.37</v>
      </c>
      <c r="G317" s="9" t="str">
        <f>_xll.SNL.Clients.Office.Excel.Functions.SPG(A317, "IQ_SECTOR")</f>
        <v>Communication Services</v>
      </c>
      <c r="H317" s="9" t="str">
        <f>_xll.SNL.Clients.Office.Excel.Functions.SPG(A317, "IQ_INDUSTRY_GROUP")</f>
        <v>Media and Entertainment</v>
      </c>
      <c r="I317" s="9" t="str">
        <f>_xll.SNL.Clients.Office.Excel.Functions.SPG(A317, "IQ_INDUSTRY")</f>
        <v>Entertainment</v>
      </c>
      <c r="J317" s="9" t="str">
        <f>_xll.SNL.Clients.Office.Excel.Functions.SPG(A317, "IQ_PRIMARY_INDUSTRY")</f>
        <v>Movies and Entertainment</v>
      </c>
      <c r="K317" s="9" t="str">
        <f>_xll.SNL.Clients.Office.Excel.Functions.SPG(A317, "NAICS_CODE", "Primary")</f>
        <v>512110 - Motion Picture and Video Production</v>
      </c>
      <c r="L317" s="9" t="str">
        <f>_xll.SNL.Clients.Office.Excel.Functions.SPG(A317, "SP_TOPICTAG")</f>
        <v>Streaming Media</v>
      </c>
      <c r="M317" s="5">
        <f>_xll.SNL.Clients.Office.Excel.Functions.SPG(A317, "SP_PCT_SHARES_OWNED_ALL_INSTITUTIONS")</f>
        <v>83.79</v>
      </c>
      <c r="N317" s="9" t="str">
        <f>_xll.SNL.Clients.Office.Excel.Functions.SPG(A317, "RD_CREDIT_RATING_GLOBAL", "Issuer Credit Rating", "Local Currency LT|0")</f>
        <v>A</v>
      </c>
      <c r="O317" s="9" t="str">
        <f>_xll.SNL.Clients.Office.Excel.Functions.SPG(A317, "RD_CWOL_GLOBAL", "Issuer Credit Rating", "Local Currency LT|0")</f>
        <v>Stable</v>
      </c>
      <c r="P317" s="9" t="str">
        <f>_xll.SNL.Clients.Office.Excel.Functions.SPG(A317, "RD_RATING_ACTION_GLOBAL", "Issuer Credit Rating", "Local Currency LT|0")</f>
        <v>Upgrade | CreditWatch/Outlook (07/22/2024)</v>
      </c>
      <c r="Q317" s="10">
        <f>_xll.SNL.Clients.Office.Excel.Functions.SPG(A317, "RD_LAST_REVIEW_DATE_GLOBAL", "Issuer Credit Rating", "Local Currency LT")</f>
        <v>45509</v>
      </c>
      <c r="R317" s="10">
        <f>_xll.SNL.Clients.Office.Excel.Functions.SPG(A317, "RD_CREDIT_RATING_DATE_GLOBAL", "Issuer Credit Rating", "Local Currency LT|0")</f>
        <v>45495</v>
      </c>
      <c r="S317" s="10">
        <f>_xll.SNL.Clients.Office.Excel.Functions.SPG(A317, "RD_CREDIT_WATCH_OUTLOOK_DATE_GLOBAL", "Issuer Credit Rating", "Local Currency LT|0")</f>
        <v>45495</v>
      </c>
    </row>
    <row r="318" spans="1:19" x14ac:dyDescent="0.3">
      <c r="A318" t="s">
        <v>322</v>
      </c>
      <c r="B318" t="str">
        <f>_xll.SNL.Clients.Office.Excel.Functions.SPG(A318,"SP_IPO_DATE")</f>
        <v/>
      </c>
      <c r="C318" s="5">
        <f>_xll.SNL.Clients.Office.Excel.Functions.SPG(A318, "SP_VOLUME_AVG_WEEKLY_TO_SHARES_OUT", , "1M")</f>
        <v>3.9866879986155559</v>
      </c>
      <c r="D318" s="5">
        <f>_xll.SNL.Clients.Office.Excel.Functions.SPG(A318, "SP_VOLUME_AVG_WEEKLY_TO_SHARES_OUT", , "3M")</f>
        <v>4.3657396548595502</v>
      </c>
      <c r="E318" s="5">
        <f>_xll.SNL.Clients.Office.Excel.Functions.SPG(A318, "SP_VOLUME_AVG_DAILY_TO_1YR_AVG_DAILY", , "1M")</f>
        <v>87.19</v>
      </c>
      <c r="F318" s="5">
        <f>_xll.SNL.Clients.Office.Excel.Functions.SPG(A318, "SP_VOLUME_AVG_DAILY_TO_1YR_AVG_DAILY", , "3M")</f>
        <v>95.48</v>
      </c>
      <c r="G318" s="9" t="str">
        <f>_xll.SNL.Clients.Office.Excel.Functions.SPG(A318, "IQ_SECTOR")</f>
        <v>Materials</v>
      </c>
      <c r="H318" s="9" t="str">
        <f>_xll.SNL.Clients.Office.Excel.Functions.SPG(A318, "IQ_INDUSTRY_GROUP")</f>
        <v>Materials</v>
      </c>
      <c r="I318" s="9" t="str">
        <f>_xll.SNL.Clients.Office.Excel.Functions.SPG(A318, "IQ_INDUSTRY")</f>
        <v>Metals and Mining</v>
      </c>
      <c r="J318" s="9" t="str">
        <f>_xll.SNL.Clients.Office.Excel.Functions.SPG(A318, "IQ_PRIMARY_INDUSTRY")</f>
        <v>Gold</v>
      </c>
      <c r="K318" s="9" t="str">
        <f>_xll.SNL.Clients.Office.Excel.Functions.SPG(A318, "NAICS_CODE", "Primary")</f>
        <v>212220 - Gold Ore and Silver Ore Mining</v>
      </c>
      <c r="L318" s="9" t="str">
        <f>_xll.SNL.Clients.Office.Excel.Functions.SPG(A318, "SP_TOPICTAG")</f>
        <v>Environmental Engineering; Farming; Utility Scale Solar</v>
      </c>
      <c r="M318" s="5">
        <f>_xll.SNL.Clients.Office.Excel.Functions.SPG(A318, "SP_PCT_SHARES_OWNED_ALL_INSTITUTIONS")</f>
        <v>74.78</v>
      </c>
      <c r="N318" s="9" t="str">
        <f>_xll.SNL.Clients.Office.Excel.Functions.SPG(A318, "RD_CREDIT_RATING_GLOBAL", "Issuer Credit Rating", "Local Currency LT|0")</f>
        <v>BBB+</v>
      </c>
      <c r="O318" s="9" t="str">
        <f>_xll.SNL.Clients.Office.Excel.Functions.SPG(A318, "RD_CWOL_GLOBAL", "Issuer Credit Rating", "Local Currency LT|0")</f>
        <v>Stable</v>
      </c>
      <c r="P318" s="9" t="str">
        <f>_xll.SNL.Clients.Office.Excel.Functions.SPG(A318, "RD_RATING_ACTION_GLOBAL", "Issuer Credit Rating", "Local Currency LT|0")</f>
        <v>Upgrade | CreditWatch/Outlook (03/29/2022)</v>
      </c>
      <c r="Q318" s="10">
        <f>_xll.SNL.Clients.Office.Excel.Functions.SPG(A318, "RD_LAST_REVIEW_DATE_GLOBAL", "Issuer Credit Rating", "Local Currency LT")</f>
        <v>45558</v>
      </c>
      <c r="R318" s="10">
        <f>_xll.SNL.Clients.Office.Excel.Functions.SPG(A318, "RD_CREDIT_RATING_DATE_GLOBAL", "Issuer Credit Rating", "Local Currency LT|0")</f>
        <v>44649</v>
      </c>
      <c r="S318" s="10">
        <f>_xll.SNL.Clients.Office.Excel.Functions.SPG(A318, "RD_CREDIT_WATCH_OUTLOOK_DATE_GLOBAL", "Issuer Credit Rating", "Local Currency LT|0")</f>
        <v>44649</v>
      </c>
    </row>
    <row r="319" spans="1:19" x14ac:dyDescent="0.3">
      <c r="A319" t="s">
        <v>323</v>
      </c>
      <c r="B319" t="str">
        <f>_xll.SNL.Clients.Office.Excel.Functions.SPG(A319,"SP_IPO_DATE")</f>
        <v/>
      </c>
      <c r="C319" s="5">
        <f>_xll.SNL.Clients.Office.Excel.Functions.SPG(A319, "SP_VOLUME_AVG_WEEKLY_TO_SHARES_OUT", , "1M")</f>
        <v>2.3686434038110367</v>
      </c>
      <c r="D319" s="5">
        <f>_xll.SNL.Clients.Office.Excel.Functions.SPG(A319, "SP_VOLUME_AVG_WEEKLY_TO_SHARES_OUT", , "3M")</f>
        <v>2.1087421491917993</v>
      </c>
      <c r="E319" s="5">
        <f>_xll.SNL.Clients.Office.Excel.Functions.SPG(A319, "SP_VOLUME_AVG_DAILY_TO_1YR_AVG_DAILY", , "1M")</f>
        <v>123.48</v>
      </c>
      <c r="F319" s="5">
        <f>_xll.SNL.Clients.Office.Excel.Functions.SPG(A319, "SP_VOLUME_AVG_DAILY_TO_1YR_AVG_DAILY", , "3M")</f>
        <v>109.93</v>
      </c>
      <c r="G319" s="9" t="str">
        <f>_xll.SNL.Clients.Office.Excel.Functions.SPG(A319, "IQ_SECTOR")</f>
        <v>Communication Services</v>
      </c>
      <c r="H319" s="9" t="str">
        <f>_xll.SNL.Clients.Office.Excel.Functions.SPG(A319, "IQ_INDUSTRY_GROUP")</f>
        <v>Media and Entertainment</v>
      </c>
      <c r="I319" s="9" t="str">
        <f>_xll.SNL.Clients.Office.Excel.Functions.SPG(A319, "IQ_INDUSTRY")</f>
        <v>Media</v>
      </c>
      <c r="J319" s="9" t="str">
        <f>_xll.SNL.Clients.Office.Excel.Functions.SPG(A319, "IQ_PRIMARY_INDUSTRY")</f>
        <v>Publishing</v>
      </c>
      <c r="K319" s="9" t="str">
        <f>_xll.SNL.Clients.Office.Excel.Functions.SPG(A319, "NAICS_CODE", "Primary")</f>
        <v>513110 - Newspaper Publishers</v>
      </c>
      <c r="L319" s="9" t="str">
        <f>_xll.SNL.Clients.Office.Excel.Functions.SPG(A319, "SP_TOPICTAG")</f>
        <v>Digital Media; Social Media Advertising; Video Streaming; Text Analytics; Podcast; Content Creation</v>
      </c>
      <c r="M319" s="5">
        <f>_xll.SNL.Clients.Office.Excel.Functions.SPG(A319, "SP_PCT_SHARES_OWNED_ALL_INSTITUTIONS")</f>
        <v>82.39</v>
      </c>
      <c r="N319" s="9" t="str">
        <f>_xll.SNL.Clients.Office.Excel.Functions.SPG(A319, "RD_CREDIT_RATING_GLOBAL", "Issuer Credit Rating", "Local Currency LT|0")</f>
        <v>BBB-</v>
      </c>
      <c r="O319" s="9" t="str">
        <f>_xll.SNL.Clients.Office.Excel.Functions.SPG(A319, "RD_CWOL_GLOBAL", "Issuer Credit Rating", "Local Currency LT|0")</f>
        <v>Stable</v>
      </c>
      <c r="P319" s="9" t="str">
        <f>_xll.SNL.Clients.Office.Excel.Functions.SPG(A319, "RD_RATING_ACTION_GLOBAL", "Issuer Credit Rating", "Local Currency LT|0")</f>
        <v>Upgrade | CreditWatch/Outlook (01/08/2025)</v>
      </c>
      <c r="Q319" s="10">
        <f>_xll.SNL.Clients.Office.Excel.Functions.SPG(A319, "RD_LAST_REVIEW_DATE_GLOBAL", "Issuer Credit Rating", "Local Currency LT")</f>
        <v>45665</v>
      </c>
      <c r="R319" s="10">
        <f>_xll.SNL.Clients.Office.Excel.Functions.SPG(A319, "RD_CREDIT_RATING_DATE_GLOBAL", "Issuer Credit Rating", "Local Currency LT|0")</f>
        <v>45665</v>
      </c>
      <c r="S319" s="10">
        <f>_xll.SNL.Clients.Office.Excel.Functions.SPG(A319, "RD_CREDIT_WATCH_OUTLOOK_DATE_GLOBAL", "Issuer Credit Rating", "Local Currency LT|0")</f>
        <v>45665</v>
      </c>
    </row>
    <row r="320" spans="1:19" x14ac:dyDescent="0.3">
      <c r="A320" t="s">
        <v>324</v>
      </c>
      <c r="B320" t="str">
        <f>_xll.SNL.Clients.Office.Excel.Functions.SPG(A320,"SP_IPO_DATE")</f>
        <v/>
      </c>
      <c r="C320" s="5">
        <f>_xll.SNL.Clients.Office.Excel.Functions.SPG(A320, "SP_VOLUME_AVG_WEEKLY_TO_SHARES_OUT", , "1M")</f>
        <v>3.9320444572620947</v>
      </c>
      <c r="D320" s="5">
        <f>_xll.SNL.Clients.Office.Excel.Functions.SPG(A320, "SP_VOLUME_AVG_WEEKLY_TO_SHARES_OUT", , "3M")</f>
        <v>3.5496713563936479</v>
      </c>
      <c r="E320" s="5">
        <f>_xll.SNL.Clients.Office.Excel.Functions.SPG(A320, "SP_VOLUME_AVG_DAILY_TO_1YR_AVG_DAILY", , "1M")</f>
        <v>113.62</v>
      </c>
      <c r="F320" s="5">
        <f>_xll.SNL.Clients.Office.Excel.Functions.SPG(A320, "SP_VOLUME_AVG_DAILY_TO_1YR_AVG_DAILY", , "3M")</f>
        <v>102.57</v>
      </c>
      <c r="G320" s="9" t="str">
        <f>_xll.SNL.Clients.Office.Excel.Functions.SPG(A320, "IQ_SECTOR")</f>
        <v>Communication Services</v>
      </c>
      <c r="H320" s="9" t="str">
        <f>_xll.SNL.Clients.Office.Excel.Functions.SPG(A320, "IQ_INDUSTRY_GROUP")</f>
        <v>Media and Entertainment</v>
      </c>
      <c r="I320" s="9" t="str">
        <f>_xll.SNL.Clients.Office.Excel.Functions.SPG(A320, "IQ_INDUSTRY")</f>
        <v>Media</v>
      </c>
      <c r="J320" s="9" t="str">
        <f>_xll.SNL.Clients.Office.Excel.Functions.SPG(A320, "IQ_PRIMARY_INDUSTRY")</f>
        <v>Publishing</v>
      </c>
      <c r="K320" s="9" t="str">
        <f>_xll.SNL.Clients.Office.Excel.Functions.SPG(A320, "NAICS_CODE", "Primary")</f>
        <v>513110 - Newspaper Publishers</v>
      </c>
      <c r="L320" s="9" t="str">
        <f>_xll.SNL.Clients.Office.Excel.Functions.SPG(A320, "SP_TOPICTAG")</f>
        <v>Digital Media; Social Media Advertising; Video Streaming; Text Analytics; Podcast; Content Creation</v>
      </c>
      <c r="M320" s="5">
        <f>_xll.SNL.Clients.Office.Excel.Functions.SPG(A320, "SP_PCT_SHARES_OWNED_ALL_INSTITUTIONS")</f>
        <v>82.39</v>
      </c>
      <c r="N320" s="9" t="str">
        <f>_xll.SNL.Clients.Office.Excel.Functions.SPG(A320, "RD_CREDIT_RATING_GLOBAL", "Issuer Credit Rating", "Local Currency LT|0")</f>
        <v>BBB-</v>
      </c>
      <c r="O320" s="9" t="str">
        <f>_xll.SNL.Clients.Office.Excel.Functions.SPG(A320, "RD_CWOL_GLOBAL", "Issuer Credit Rating", "Local Currency LT|0")</f>
        <v>Stable</v>
      </c>
      <c r="P320" s="9" t="str">
        <f>_xll.SNL.Clients.Office.Excel.Functions.SPG(A320, "RD_RATING_ACTION_GLOBAL", "Issuer Credit Rating", "Local Currency LT|0")</f>
        <v>Upgrade | CreditWatch/Outlook (01/08/2025)</v>
      </c>
      <c r="Q320" s="10">
        <f>_xll.SNL.Clients.Office.Excel.Functions.SPG(A320, "RD_LAST_REVIEW_DATE_GLOBAL", "Issuer Credit Rating", "Local Currency LT")</f>
        <v>45665</v>
      </c>
      <c r="R320" s="10">
        <f>_xll.SNL.Clients.Office.Excel.Functions.SPG(A320, "RD_CREDIT_RATING_DATE_GLOBAL", "Issuer Credit Rating", "Local Currency LT|0")</f>
        <v>45665</v>
      </c>
      <c r="S320" s="10">
        <f>_xll.SNL.Clients.Office.Excel.Functions.SPG(A320, "RD_CREDIT_WATCH_OUTLOOK_DATE_GLOBAL", "Issuer Credit Rating", "Local Currency LT|0")</f>
        <v>45665</v>
      </c>
    </row>
    <row r="321" spans="1:19" x14ac:dyDescent="0.3">
      <c r="A321" t="s">
        <v>325</v>
      </c>
      <c r="B321" t="str">
        <f>_xll.SNL.Clients.Office.Excel.Functions.SPG(A321,"SP_IPO_DATE")</f>
        <v/>
      </c>
      <c r="C321" s="5">
        <f>_xll.SNL.Clients.Office.Excel.Functions.SPG(A321, "SP_VOLUME_AVG_WEEKLY_TO_SHARES_OUT", , "1M")</f>
        <v>3.0500154155558552</v>
      </c>
      <c r="D321" s="5">
        <f>_xll.SNL.Clients.Office.Excel.Functions.SPG(A321, "SP_VOLUME_AVG_WEEKLY_TO_SHARES_OUT", , "3M")</f>
        <v>2.5539136599850583</v>
      </c>
      <c r="E321" s="5">
        <f>_xll.SNL.Clients.Office.Excel.Functions.SPG(A321, "SP_VOLUME_AVG_DAILY_TO_1YR_AVG_DAILY", , "1M")</f>
        <v>115.91</v>
      </c>
      <c r="F321" s="5">
        <f>_xll.SNL.Clients.Office.Excel.Functions.SPG(A321, "SP_VOLUME_AVG_DAILY_TO_1YR_AVG_DAILY", , "3M")</f>
        <v>97.06</v>
      </c>
      <c r="G321" s="9" t="str">
        <f>_xll.SNL.Clients.Office.Excel.Functions.SPG(A321, "IQ_SECTOR")</f>
        <v>Utilities</v>
      </c>
      <c r="H321" s="9" t="str">
        <f>_xll.SNL.Clients.Office.Excel.Functions.SPG(A321, "IQ_INDUSTRY_GROUP")</f>
        <v>Utilities</v>
      </c>
      <c r="I321" s="9" t="str">
        <f>_xll.SNL.Clients.Office.Excel.Functions.SPG(A321, "IQ_INDUSTRY")</f>
        <v>Electric Utilities</v>
      </c>
      <c r="J321" s="9" t="str">
        <f>_xll.SNL.Clients.Office.Excel.Functions.SPG(A321, "IQ_PRIMARY_INDUSTRY")</f>
        <v>Electric Utilities</v>
      </c>
      <c r="K321" s="9" t="str">
        <f>_xll.SNL.Clients.Office.Excel.Functions.SPG(A321, "NAICS_CODE", "Primary")</f>
        <v>2211 - Electric Power Generation, Transmission and Distribution</v>
      </c>
      <c r="L321" s="9" t="str">
        <f>_xll.SNL.Clients.Office.Excel.Functions.SPG(A321, "SP_TOPICTAG")</f>
        <v>Clean Energy; Energy Efficiency; Energy Management; Energy Storage; Conventional Nuclear; Smart Energy; Power Grid; Utility Scale Solar; Onshore and Offshore Wind</v>
      </c>
      <c r="M321" s="5">
        <f>_xll.SNL.Clients.Office.Excel.Functions.SPG(A321, "SP_PCT_SHARES_OWNED_ALL_INSTITUTIONS")</f>
        <v>82.11</v>
      </c>
      <c r="N321" s="9" t="str">
        <f>_xll.SNL.Clients.Office.Excel.Functions.SPG(A321, "RD_CREDIT_RATING_GLOBAL", "Issuer Credit Rating", "Local Currency LT|0")</f>
        <v>A-</v>
      </c>
      <c r="O321" s="9" t="str">
        <f>_xll.SNL.Clients.Office.Excel.Functions.SPG(A321, "RD_CWOL_GLOBAL", "Issuer Credit Rating", "Local Currency LT|0")</f>
        <v>Stable</v>
      </c>
      <c r="P321" s="9" t="str">
        <f>_xll.SNL.Clients.Office.Excel.Functions.SPG(A321, "RD_RATING_ACTION_GLOBAL", "Issuer Credit Rating", "Local Currency LT|0")</f>
        <v>Downgrade | CreditWatch/Outlook (03/11/2010)</v>
      </c>
      <c r="Q321" s="10">
        <f>_xll.SNL.Clients.Office.Excel.Functions.SPG(A321, "RD_LAST_REVIEW_DATE_GLOBAL", "Issuer Credit Rating", "Local Currency LT")</f>
        <v>45468</v>
      </c>
      <c r="R321" s="10">
        <f>_xll.SNL.Clients.Office.Excel.Functions.SPG(A321, "RD_CREDIT_RATING_DATE_GLOBAL", "Issuer Credit Rating", "Local Currency LT|0")</f>
        <v>40248</v>
      </c>
      <c r="S321" s="10">
        <f>_xll.SNL.Clients.Office.Excel.Functions.SPG(A321, "RD_CREDIT_WATCH_OUTLOOK_DATE_GLOBAL", "Issuer Credit Rating", "Local Currency LT|0")</f>
        <v>40248</v>
      </c>
    </row>
    <row r="322" spans="1:19" x14ac:dyDescent="0.3">
      <c r="A322" t="s">
        <v>326</v>
      </c>
      <c r="B322" t="str">
        <f>_xll.SNL.Clients.Office.Excel.Functions.SPG(A322,"SP_IPO_DATE")</f>
        <v/>
      </c>
      <c r="C322" s="5">
        <f>_xll.SNL.Clients.Office.Excel.Functions.SPG(A322, "SP_VOLUME_AVG_WEEKLY_TO_SHARES_OUT", , "1M")</f>
        <v>5.7644961957681842</v>
      </c>
      <c r="D322" s="5">
        <f>_xll.SNL.Clients.Office.Excel.Functions.SPG(A322, "SP_VOLUME_AVG_WEEKLY_TO_SHARES_OUT", , "3M")</f>
        <v>5.3295905604654612</v>
      </c>
      <c r="E322" s="5">
        <f>_xll.SNL.Clients.Office.Excel.Functions.SPG(A322, "SP_VOLUME_AVG_DAILY_TO_1YR_AVG_DAILY", , "1M")</f>
        <v>112.65</v>
      </c>
      <c r="F322" s="5">
        <f>_xll.SNL.Clients.Office.Excel.Functions.SPG(A322, "SP_VOLUME_AVG_DAILY_TO_1YR_AVG_DAILY", , "3M")</f>
        <v>104.15</v>
      </c>
      <c r="G322" s="9" t="str">
        <f>_xll.SNL.Clients.Office.Excel.Functions.SPG(A322, "IQ_SECTOR")</f>
        <v>Consumer Discretionary</v>
      </c>
      <c r="H322" s="9" t="str">
        <f>_xll.SNL.Clients.Office.Excel.Functions.SPG(A322, "IQ_INDUSTRY_GROUP")</f>
        <v>Consumer Durables and Apparel</v>
      </c>
      <c r="I322" s="9" t="str">
        <f>_xll.SNL.Clients.Office.Excel.Functions.SPG(A322, "IQ_INDUSTRY")</f>
        <v>Textiles, Apparel and Luxury Goods</v>
      </c>
      <c r="J322" s="9" t="str">
        <f>_xll.SNL.Clients.Office.Excel.Functions.SPG(A322, "IQ_PRIMARY_INDUSTRY")</f>
        <v>Footwear</v>
      </c>
      <c r="K322" s="9" t="str">
        <f>_xll.SNL.Clients.Office.Excel.Functions.SPG(A322, "NAICS_CODE", "Primary")</f>
        <v>316210 - Footwear Manufacturing</v>
      </c>
      <c r="L322" s="9" t="str">
        <f>_xll.SNL.Clients.Office.Excel.Functions.SPG(A322, "SP_TOPICTAG")</f>
        <v>Fitness; Lifestyle</v>
      </c>
      <c r="M322" s="5">
        <f>_xll.SNL.Clients.Office.Excel.Functions.SPG(A322, "SP_PCT_SHARES_OWNED_ALL_INSTITUTIONS")</f>
        <v>65.989999999999995</v>
      </c>
      <c r="N322" s="9" t="str">
        <f>_xll.SNL.Clients.Office.Excel.Functions.SPG(A322, "RD_CREDIT_RATING_GLOBAL", "Issuer Credit Rating", "Local Currency LT|0")</f>
        <v>AA-</v>
      </c>
      <c r="O322" s="9" t="str">
        <f>_xll.SNL.Clients.Office.Excel.Functions.SPG(A322, "RD_CWOL_GLOBAL", "Issuer Credit Rating", "Local Currency LT|0")</f>
        <v>Negative</v>
      </c>
      <c r="P322" s="9" t="str">
        <f>_xll.SNL.Clients.Office.Excel.Functions.SPG(A322, "RD_RATING_ACTION_GLOBAL", "Issuer Credit Rating", "Local Currency LT|0")</f>
        <v>CreditWatch/Outlook (10/17/2024)</v>
      </c>
      <c r="Q322" s="10">
        <f>_xll.SNL.Clients.Office.Excel.Functions.SPG(A322, "RD_LAST_REVIEW_DATE_GLOBAL", "Issuer Credit Rating", "Local Currency LT")</f>
        <v>45588</v>
      </c>
      <c r="R322" s="10">
        <f>_xll.SNL.Clients.Office.Excel.Functions.SPG(A322, "RD_CREDIT_RATING_DATE_GLOBAL", "Issuer Credit Rating", "Local Currency LT|0")</f>
        <v>41584</v>
      </c>
      <c r="S322" s="10">
        <f>_xll.SNL.Clients.Office.Excel.Functions.SPG(A322, "RD_CREDIT_WATCH_OUTLOOK_DATE_GLOBAL", "Issuer Credit Rating", "Local Currency LT|0")</f>
        <v>45582</v>
      </c>
    </row>
    <row r="323" spans="1:19" x14ac:dyDescent="0.3">
      <c r="A323" t="s">
        <v>327</v>
      </c>
      <c r="B323" t="str">
        <f>_xll.SNL.Clients.Office.Excel.Functions.SPG(A323,"SP_IPO_DATE")</f>
        <v/>
      </c>
      <c r="C323" s="5">
        <f>_xll.SNL.Clients.Office.Excel.Functions.SPG(A323, "SP_VOLUME_AVG_WEEKLY_TO_SHARES_OUT", , "1M")</f>
        <v>3.8880856285755807</v>
      </c>
      <c r="D323" s="5">
        <f>_xll.SNL.Clients.Office.Excel.Functions.SPG(A323, "SP_VOLUME_AVG_WEEKLY_TO_SHARES_OUT", , "3M")</f>
        <v>3.9384196706742656</v>
      </c>
      <c r="E323" s="5">
        <f>_xll.SNL.Clients.Office.Excel.Functions.SPG(A323, "SP_VOLUME_AVG_DAILY_TO_1YR_AVG_DAILY", , "1M")</f>
        <v>91.68</v>
      </c>
      <c r="F323" s="5">
        <f>_xll.SNL.Clients.Office.Excel.Functions.SPG(A323, "SP_VOLUME_AVG_DAILY_TO_1YR_AVG_DAILY", , "3M")</f>
        <v>92.87</v>
      </c>
      <c r="G323" s="9" t="str">
        <f>_xll.SNL.Clients.Office.Excel.Functions.SPG(A323, "IQ_SECTOR")</f>
        <v>Utilities</v>
      </c>
      <c r="H323" s="9" t="str">
        <f>_xll.SNL.Clients.Office.Excel.Functions.SPG(A323, "IQ_INDUSTRY_GROUP")</f>
        <v>Utilities</v>
      </c>
      <c r="I323" s="9" t="str">
        <f>_xll.SNL.Clients.Office.Excel.Functions.SPG(A323, "IQ_INDUSTRY")</f>
        <v>Multi-Utilities</v>
      </c>
      <c r="J323" s="9" t="str">
        <f>_xll.SNL.Clients.Office.Excel.Functions.SPG(A323, "IQ_PRIMARY_INDUSTRY")</f>
        <v>Multi-Utilities</v>
      </c>
      <c r="K323" s="9" t="str">
        <f>_xll.SNL.Clients.Office.Excel.Functions.SPG(A323, "NAICS_CODE", "Primary")</f>
        <v>221210 - Natural Gas Distribution</v>
      </c>
      <c r="L323" s="9" t="str">
        <f>_xll.SNL.Clients.Office.Excel.Functions.SPG(A323, "SP_TOPICTAG")</f>
        <v>Energy Efficiency; Energy Storage; ClimateTech</v>
      </c>
      <c r="M323" s="5">
        <f>_xll.SNL.Clients.Office.Excel.Functions.SPG(A323, "SP_PCT_SHARES_OWNED_ALL_INSTITUTIONS")</f>
        <v>98.39</v>
      </c>
      <c r="N323" s="9" t="str">
        <f>_xll.SNL.Clients.Office.Excel.Functions.SPG(A323, "RD_CREDIT_RATING_GLOBAL", "Issuer Credit Rating", "Local Currency LT|0")</f>
        <v>BBB+</v>
      </c>
      <c r="O323" s="9" t="str">
        <f>_xll.SNL.Clients.Office.Excel.Functions.SPG(A323, "RD_CWOL_GLOBAL", "Issuer Credit Rating", "Local Currency LT|0")</f>
        <v>Stable</v>
      </c>
      <c r="P323" s="9" t="str">
        <f>_xll.SNL.Clients.Office.Excel.Functions.SPG(A323, "RD_RATING_ACTION_GLOBAL", "Issuer Credit Rating", "Local Currency LT|0")</f>
        <v>CreditWatch/Outlook (02/28/2020)</v>
      </c>
      <c r="Q323" s="10">
        <f>_xll.SNL.Clients.Office.Excel.Functions.SPG(A323, "RD_LAST_REVIEW_DATE_GLOBAL", "Issuer Credit Rating", "Local Currency LT")</f>
        <v>45344</v>
      </c>
      <c r="R323" s="10">
        <f>_xll.SNL.Clients.Office.Excel.Functions.SPG(A323, "RD_CREDIT_RATING_DATE_GLOBAL", "Issuer Credit Rating", "Local Currency LT|0")</f>
        <v>42173</v>
      </c>
      <c r="S323" s="10">
        <f>_xll.SNL.Clients.Office.Excel.Functions.SPG(A323, "RD_CREDIT_WATCH_OUTLOOK_DATE_GLOBAL", "Issuer Credit Rating", "Local Currency LT|0")</f>
        <v>43889</v>
      </c>
    </row>
    <row r="324" spans="1:19" x14ac:dyDescent="0.3">
      <c r="A324" t="s">
        <v>328</v>
      </c>
      <c r="B324" t="str">
        <f>_xll.SNL.Clients.Office.Excel.Functions.SPG(A324,"SP_IPO_DATE")</f>
        <v/>
      </c>
      <c r="C324" s="5">
        <f>_xll.SNL.Clients.Office.Excel.Functions.SPG(A324, "SP_VOLUME_AVG_WEEKLY_TO_SHARES_OUT", , "1M")</f>
        <v>3.1204053555473297</v>
      </c>
      <c r="D324" s="5">
        <f>_xll.SNL.Clients.Office.Excel.Functions.SPG(A324, "SP_VOLUME_AVG_WEEKLY_TO_SHARES_OUT", , "3M")</f>
        <v>3.0804349437234797</v>
      </c>
      <c r="E324" s="5">
        <f>_xll.SNL.Clients.Office.Excel.Functions.SPG(A324, "SP_VOLUME_AVG_DAILY_TO_1YR_AVG_DAILY", , "1M")</f>
        <v>134.31</v>
      </c>
      <c r="F324" s="5">
        <f>_xll.SNL.Clients.Office.Excel.Functions.SPG(A324, "SP_VOLUME_AVG_DAILY_TO_1YR_AVG_DAILY", , "3M")</f>
        <v>132.59</v>
      </c>
      <c r="G324" s="9" t="str">
        <f>_xll.SNL.Clients.Office.Excel.Functions.SPG(A324, "IQ_SECTOR")</f>
        <v>Industrials</v>
      </c>
      <c r="H324" s="9" t="str">
        <f>_xll.SNL.Clients.Office.Excel.Functions.SPG(A324, "IQ_INDUSTRY_GROUP")</f>
        <v>Capital Goods</v>
      </c>
      <c r="I324" s="9" t="str">
        <f>_xll.SNL.Clients.Office.Excel.Functions.SPG(A324, "IQ_INDUSTRY")</f>
        <v>Machinery</v>
      </c>
      <c r="J324" s="9" t="str">
        <f>_xll.SNL.Clients.Office.Excel.Functions.SPG(A324, "IQ_PRIMARY_INDUSTRY")</f>
        <v>Industrial Machinery and Supplies and Components</v>
      </c>
      <c r="K324" s="9" t="str">
        <f>_xll.SNL.Clients.Office.Excel.Functions.SPG(A324, "NAICS_CODE", "Primary")</f>
        <v>333998 - All Other Miscellaneous General Purpose Machinery Manufacturing</v>
      </c>
      <c r="L324" s="9" t="str">
        <f>_xll.SNL.Clients.Office.Excel.Functions.SPG(A324, "SP_TOPICTAG")</f>
        <v>Computer Vision; Industrial Automation; Sensors; Process Automation; 3D Printing; Artificial Intelligence</v>
      </c>
      <c r="M324" s="5">
        <f>_xll.SNL.Clients.Office.Excel.Functions.SPG(A324, "SP_PCT_SHARES_OWNED_ALL_INSTITUTIONS")</f>
        <v>75.02</v>
      </c>
      <c r="N324" s="9" t="str">
        <f>_xll.SNL.Clients.Office.Excel.Functions.SPG(A324, "RD_CREDIT_RATING_GLOBAL", "Issuer Credit Rating", "Local Currency LT|0")</f>
        <v>BBB</v>
      </c>
      <c r="O324" s="9" t="str">
        <f>_xll.SNL.Clients.Office.Excel.Functions.SPG(A324, "RD_CWOL_GLOBAL", "Issuer Credit Rating", "Local Currency LT|0")</f>
        <v>Stable</v>
      </c>
      <c r="P324" s="9" t="str">
        <f>_xll.SNL.Clients.Office.Excel.Functions.SPG(A324, "RD_RATING_ACTION_GLOBAL", "Issuer Credit Rating", "Local Currency LT|0")</f>
        <v>New Rating | CreditWatch/Outlook (09/13/2023)</v>
      </c>
      <c r="Q324" s="10">
        <f>_xll.SNL.Clients.Office.Excel.Functions.SPG(A324, "RD_LAST_REVIEW_DATE_GLOBAL", "Issuer Credit Rating", "Local Currency LT")</f>
        <v>45560</v>
      </c>
      <c r="R324" s="10">
        <f>_xll.SNL.Clients.Office.Excel.Functions.SPG(A324, "RD_CREDIT_RATING_DATE_GLOBAL", "Issuer Credit Rating", "Local Currency LT|0")</f>
        <v>45182</v>
      </c>
      <c r="S324" s="10">
        <f>_xll.SNL.Clients.Office.Excel.Functions.SPG(A324, "RD_CREDIT_WATCH_OUTLOOK_DATE_GLOBAL", "Issuer Credit Rating", "Local Currency LT|0")</f>
        <v>45182</v>
      </c>
    </row>
    <row r="325" spans="1:19" x14ac:dyDescent="0.3">
      <c r="A325" t="s">
        <v>329</v>
      </c>
      <c r="B325" t="str">
        <f>_xll.SNL.Clients.Office.Excel.Functions.SPG(A325,"SP_IPO_DATE")</f>
        <v/>
      </c>
      <c r="C325" s="5">
        <f>_xll.SNL.Clients.Office.Excel.Functions.SPG(A325, "SP_VOLUME_AVG_WEEKLY_TO_SHARES_OUT", , "1M")</f>
        <v>2.8243203841608824</v>
      </c>
      <c r="D325" s="5">
        <f>_xll.SNL.Clients.Office.Excel.Functions.SPG(A325, "SP_VOLUME_AVG_WEEKLY_TO_SHARES_OUT", , "3M")</f>
        <v>2.6077052945380603</v>
      </c>
      <c r="E325" s="5">
        <f>_xll.SNL.Clients.Office.Excel.Functions.SPG(A325, "SP_VOLUME_AVG_DAILY_TO_1YR_AVG_DAILY", , "1M")</f>
        <v>105.92</v>
      </c>
      <c r="F325" s="5">
        <f>_xll.SNL.Clients.Office.Excel.Functions.SPG(A325, "SP_VOLUME_AVG_DAILY_TO_1YR_AVG_DAILY", , "3M")</f>
        <v>97.8</v>
      </c>
      <c r="G325" s="9" t="str">
        <f>_xll.SNL.Clients.Office.Excel.Functions.SPG(A325, "IQ_SECTOR")</f>
        <v>Industrials</v>
      </c>
      <c r="H325" s="9" t="str">
        <f>_xll.SNL.Clients.Office.Excel.Functions.SPG(A325, "IQ_INDUSTRY_GROUP")</f>
        <v>Transportation</v>
      </c>
      <c r="I325" s="9" t="str">
        <f>_xll.SNL.Clients.Office.Excel.Functions.SPG(A325, "IQ_INDUSTRY")</f>
        <v>Ground Transportation</v>
      </c>
      <c r="J325" s="9" t="str">
        <f>_xll.SNL.Clients.Office.Excel.Functions.SPG(A325, "IQ_PRIMARY_INDUSTRY")</f>
        <v>Rail Transportation</v>
      </c>
      <c r="K325" s="9" t="str">
        <f>_xll.SNL.Clients.Office.Excel.Functions.SPG(A325, "NAICS_CODE", "Primary")</f>
        <v>482111 - Line-Haul Railroads</v>
      </c>
      <c r="L325" s="9" t="str">
        <f>_xll.SNL.Clients.Office.Excel.Functions.SPG(A325, "SP_TOPICTAG")</f>
        <v>Animal Feed; Farming; Fleet Management; Freight Service; GPS; Homeland Security; Livestock</v>
      </c>
      <c r="M325" s="5">
        <f>_xll.SNL.Clients.Office.Excel.Functions.SPG(A325, "SP_PCT_SHARES_OWNED_ALL_INSTITUTIONS")</f>
        <v>77.430000000000007</v>
      </c>
      <c r="N325" s="9" t="str">
        <f>_xll.SNL.Clients.Office.Excel.Functions.SPG(A325, "RD_CREDIT_RATING_GLOBAL", "Issuer Credit Rating", "Local Currency LT|0")</f>
        <v>BBB+</v>
      </c>
      <c r="O325" s="9" t="str">
        <f>_xll.SNL.Clients.Office.Excel.Functions.SPG(A325, "RD_CWOL_GLOBAL", "Issuer Credit Rating", "Local Currency LT|0")</f>
        <v>Stable</v>
      </c>
      <c r="P325" s="9" t="str">
        <f>_xll.SNL.Clients.Office.Excel.Functions.SPG(A325, "RD_RATING_ACTION_GLOBAL", "Issuer Credit Rating", "Local Currency LT|0")</f>
        <v>Upgrade | CreditWatch/Outlook (07/18/2005)</v>
      </c>
      <c r="Q325" s="10">
        <f>_xll.SNL.Clients.Office.Excel.Functions.SPG(A325, "RD_LAST_REVIEW_DATE_GLOBAL", "Issuer Credit Rating", "Local Currency LT")</f>
        <v>45541</v>
      </c>
      <c r="R325" s="10">
        <f>_xll.SNL.Clients.Office.Excel.Functions.SPG(A325, "RD_CREDIT_RATING_DATE_GLOBAL", "Issuer Credit Rating", "Local Currency LT|0")</f>
        <v>38551</v>
      </c>
      <c r="S325" s="10">
        <f>_xll.SNL.Clients.Office.Excel.Functions.SPG(A325, "RD_CREDIT_WATCH_OUTLOOK_DATE_GLOBAL", "Issuer Credit Rating", "Local Currency LT|0")</f>
        <v>38551</v>
      </c>
    </row>
    <row r="326" spans="1:19" x14ac:dyDescent="0.3">
      <c r="A326" t="s">
        <v>330</v>
      </c>
      <c r="B326" t="str">
        <f>_xll.SNL.Clients.Office.Excel.Functions.SPG(A326,"SP_IPO_DATE")</f>
        <v/>
      </c>
      <c r="C326" s="5">
        <f>_xll.SNL.Clients.Office.Excel.Functions.SPG(A326, "SP_VOLUME_AVG_WEEKLY_TO_SHARES_OUT", , "1M")</f>
        <v>3.0410590056301139</v>
      </c>
      <c r="D326" s="5">
        <f>_xll.SNL.Clients.Office.Excel.Functions.SPG(A326, "SP_VOLUME_AVG_WEEKLY_TO_SHARES_OUT", , "3M")</f>
        <v>3.0853143255962481</v>
      </c>
      <c r="E326" s="5">
        <f>_xll.SNL.Clients.Office.Excel.Functions.SPG(A326, "SP_VOLUME_AVG_DAILY_TO_1YR_AVG_DAILY", , "1M")</f>
        <v>93.61</v>
      </c>
      <c r="F326" s="5">
        <f>_xll.SNL.Clients.Office.Excel.Functions.SPG(A326, "SP_VOLUME_AVG_DAILY_TO_1YR_AVG_DAILY", , "3M")</f>
        <v>94.97</v>
      </c>
      <c r="G326" s="9" t="str">
        <f>_xll.SNL.Clients.Office.Excel.Functions.SPG(A326, "IQ_SECTOR")</f>
        <v>Financials</v>
      </c>
      <c r="H326" s="9" t="str">
        <f>_xll.SNL.Clients.Office.Excel.Functions.SPG(A326, "IQ_INDUSTRY_GROUP")</f>
        <v>Financial Services</v>
      </c>
      <c r="I326" s="9" t="str">
        <f>_xll.SNL.Clients.Office.Excel.Functions.SPG(A326, "IQ_INDUSTRY")</f>
        <v>Capital Markets</v>
      </c>
      <c r="J326" s="9" t="str">
        <f>_xll.SNL.Clients.Office.Excel.Functions.SPG(A326, "IQ_PRIMARY_INDUSTRY")</f>
        <v>Asset Management and Custody Banks</v>
      </c>
      <c r="K326" s="9" t="str">
        <f>_xll.SNL.Clients.Office.Excel.Functions.SPG(A326, "NAICS_CODE", "Primary")</f>
        <v>5239 - Other Financial Investment Activities</v>
      </c>
      <c r="L326" s="9" t="str">
        <f>_xll.SNL.Clients.Office.Excel.Functions.SPG(A326, "SP_TOPICTAG")</f>
        <v/>
      </c>
      <c r="M326" s="5">
        <f>_xll.SNL.Clients.Office.Excel.Functions.SPG(A326, "SP_PCT_SHARES_OWNED_ALL_INSTITUTIONS")</f>
        <v>87.78</v>
      </c>
      <c r="N326" s="9" t="str">
        <f>_xll.SNL.Clients.Office.Excel.Functions.SPG(A326, "RD_CREDIT_RATING_GLOBAL", "Issuer Credit Rating", "Local Currency LT|0")</f>
        <v>A+</v>
      </c>
      <c r="O326" s="9" t="str">
        <f>_xll.SNL.Clients.Office.Excel.Functions.SPG(A326, "RD_CWOL_GLOBAL", "Issuer Credit Rating", "Local Currency LT|0")</f>
        <v>Stable</v>
      </c>
      <c r="P326" s="9" t="str">
        <f>_xll.SNL.Clients.Office.Excel.Functions.SPG(A326, "RD_RATING_ACTION_GLOBAL", "Issuer Credit Rating", "Local Currency LT|0")</f>
        <v>Downgrade | CreditWatch/Outlook (12/06/2011)</v>
      </c>
      <c r="Q326" s="10">
        <f>_xll.SNL.Clients.Office.Excel.Functions.SPG(A326, "RD_LAST_REVIEW_DATE_GLOBAL", "Issuer Credit Rating", "Local Currency LT")</f>
        <v>45617</v>
      </c>
      <c r="R326" s="10">
        <f>_xll.SNL.Clients.Office.Excel.Functions.SPG(A326, "RD_CREDIT_RATING_DATE_GLOBAL", "Issuer Credit Rating", "Local Currency LT|0")</f>
        <v>40883</v>
      </c>
      <c r="S326" s="10">
        <f>_xll.SNL.Clients.Office.Excel.Functions.SPG(A326, "RD_CREDIT_WATCH_OUTLOOK_DATE_GLOBAL", "Issuer Credit Rating", "Local Currency LT|0")</f>
        <v>40883</v>
      </c>
    </row>
    <row r="327" spans="1:19" x14ac:dyDescent="0.3">
      <c r="A327" t="s">
        <v>331</v>
      </c>
      <c r="B327" t="str">
        <f>_xll.SNL.Clients.Office.Excel.Functions.SPG(A327,"SP_IPO_DATE")</f>
        <v/>
      </c>
      <c r="C327" s="5">
        <f>_xll.SNL.Clients.Office.Excel.Functions.SPG(A327, "SP_VOLUME_AVG_WEEKLY_TO_SHARES_OUT", , "1M")</f>
        <v>3.0033137886973158</v>
      </c>
      <c r="D327" s="5">
        <f>_xll.SNL.Clients.Office.Excel.Functions.SPG(A327, "SP_VOLUME_AVG_WEEKLY_TO_SHARES_OUT", , "3M")</f>
        <v>2.764057853717707</v>
      </c>
      <c r="E327" s="5">
        <f>_xll.SNL.Clients.Office.Excel.Functions.SPG(A327, "SP_VOLUME_AVG_DAILY_TO_1YR_AVG_DAILY", , "1M")</f>
        <v>105.44</v>
      </c>
      <c r="F327" s="5">
        <f>_xll.SNL.Clients.Office.Excel.Functions.SPG(A327, "SP_VOLUME_AVG_DAILY_TO_1YR_AVG_DAILY", , "3M")</f>
        <v>97.04</v>
      </c>
      <c r="G327" s="9" t="str">
        <f>_xll.SNL.Clients.Office.Excel.Functions.SPG(A327, "IQ_SECTOR")</f>
        <v>Industrials</v>
      </c>
      <c r="H327" s="9" t="str">
        <f>_xll.SNL.Clients.Office.Excel.Functions.SPG(A327, "IQ_INDUSTRY_GROUP")</f>
        <v>Capital Goods</v>
      </c>
      <c r="I327" s="9" t="str">
        <f>_xll.SNL.Clients.Office.Excel.Functions.SPG(A327, "IQ_INDUSTRY")</f>
        <v>Aerospace and Defense</v>
      </c>
      <c r="J327" s="9" t="str">
        <f>_xll.SNL.Clients.Office.Excel.Functions.SPG(A327, "IQ_PRIMARY_INDUSTRY")</f>
        <v>Aerospace and Defense</v>
      </c>
      <c r="K327" s="9" t="str">
        <f>_xll.SNL.Clients.Office.Excel.Functions.SPG(A327, "NAICS_CODE", "Primary")</f>
        <v>334511 - Search, Detection, Navigation, Guidance, Aeronautical, and Nautical System and Instrument Manufacturing</v>
      </c>
      <c r="L327" s="9" t="str">
        <f>_xll.SNL.Clients.Office.Excel.Functions.SPG(A327, "SP_TOPICTAG")</f>
        <v>Computer Vision; Industrial Automation; Sensors; Simulation; Process Automation; Commercial Space Launch; Autonomous Vehicles</v>
      </c>
      <c r="M327" s="5">
        <f>_xll.SNL.Clients.Office.Excel.Functions.SPG(A327, "SP_PCT_SHARES_OWNED_ALL_INSTITUTIONS")</f>
        <v>83.17</v>
      </c>
      <c r="N327" s="9" t="str">
        <f>_xll.SNL.Clients.Office.Excel.Functions.SPG(A327, "RD_CREDIT_RATING_GLOBAL", "Issuer Credit Rating", "Local Currency LT|0")</f>
        <v>BBB+</v>
      </c>
      <c r="O327" s="9" t="str">
        <f>_xll.SNL.Clients.Office.Excel.Functions.SPG(A327, "RD_CWOL_GLOBAL", "Issuer Credit Rating", "Local Currency LT|0")</f>
        <v>Stable</v>
      </c>
      <c r="P327" s="9" t="str">
        <f>_xll.SNL.Clients.Office.Excel.Functions.SPG(A327, "RD_RATING_ACTION_GLOBAL", "Issuer Credit Rating", "Local Currency LT|0")</f>
        <v>Upgrade | CreditWatch/Outlook (03/18/2021)</v>
      </c>
      <c r="Q327" s="10">
        <f>_xll.SNL.Clients.Office.Excel.Functions.SPG(A327, "RD_LAST_REVIEW_DATE_GLOBAL", "Issuer Credit Rating", "Local Currency LT")</f>
        <v>45371</v>
      </c>
      <c r="R327" s="10">
        <f>_xll.SNL.Clients.Office.Excel.Functions.SPG(A327, "RD_CREDIT_RATING_DATE_GLOBAL", "Issuer Credit Rating", "Local Currency LT|0")</f>
        <v>44273</v>
      </c>
      <c r="S327" s="10">
        <f>_xll.SNL.Clients.Office.Excel.Functions.SPG(A327, "RD_CREDIT_WATCH_OUTLOOK_DATE_GLOBAL", "Issuer Credit Rating", "Local Currency LT|0")</f>
        <v>44273</v>
      </c>
    </row>
    <row r="328" spans="1:19" x14ac:dyDescent="0.3">
      <c r="A328" t="s">
        <v>332</v>
      </c>
      <c r="B328" s="10">
        <f>_xll.SNL.Clients.Office.Excel.Functions.SPG(A328,"SP_IPO_DATE")</f>
        <v>41291</v>
      </c>
      <c r="C328" s="5">
        <f>_xll.SNL.Clients.Office.Excel.Functions.SPG(A328, "SP_VOLUME_AVG_WEEKLY_TO_SHARES_OUT", , "1M")</f>
        <v>9.301983761844852</v>
      </c>
      <c r="D328" s="5">
        <f>_xll.SNL.Clients.Office.Excel.Functions.SPG(A328, "SP_VOLUME_AVG_WEEKLY_TO_SHARES_OUT", , "3M")</f>
        <v>10.148488464656046</v>
      </c>
      <c r="E328" s="5">
        <f>_xll.SNL.Clients.Office.Excel.Functions.SPG(A328, "SP_VOLUME_AVG_DAILY_TO_1YR_AVG_DAILY", , "1M")</f>
        <v>67.86</v>
      </c>
      <c r="F328" s="5">
        <f>_xll.SNL.Clients.Office.Excel.Functions.SPG(A328, "SP_VOLUME_AVG_DAILY_TO_1YR_AVG_DAILY", , "3M")</f>
        <v>74.040000000000006</v>
      </c>
      <c r="G328" s="9" t="str">
        <f>_xll.SNL.Clients.Office.Excel.Functions.SPG(A328, "IQ_SECTOR")</f>
        <v>Consumer Discretionary</v>
      </c>
      <c r="H328" s="9" t="str">
        <f>_xll.SNL.Clients.Office.Excel.Functions.SPG(A328, "IQ_INDUSTRY_GROUP")</f>
        <v>Consumer Services</v>
      </c>
      <c r="I328" s="9" t="str">
        <f>_xll.SNL.Clients.Office.Excel.Functions.SPG(A328, "IQ_INDUSTRY")</f>
        <v>Hotels, Restaurants and Leisure</v>
      </c>
      <c r="J328" s="9" t="str">
        <f>_xll.SNL.Clients.Office.Excel.Functions.SPG(A328, "IQ_PRIMARY_INDUSTRY")</f>
        <v>Hotels, Resorts and Cruise Lines</v>
      </c>
      <c r="K328" s="9" t="str">
        <f>_xll.SNL.Clients.Office.Excel.Functions.SPG(A328, "NAICS_CODE", "Primary")</f>
        <v>483112 - Deep Sea Passenger Transportation</v>
      </c>
      <c r="L328" s="9" t="str">
        <f>_xll.SNL.Clients.Office.Excel.Functions.SPG(A328, "SP_TOPICTAG")</f>
        <v>Adventure Travel; Tourism; Travel Accommodations</v>
      </c>
      <c r="M328" s="5">
        <f>_xll.SNL.Clients.Office.Excel.Functions.SPG(A328, "SP_PCT_SHARES_OWNED_ALL_INSTITUTIONS")</f>
        <v>75.150000000000006</v>
      </c>
      <c r="N328" s="9" t="str">
        <f>_xll.SNL.Clients.Office.Excel.Functions.SPG(A328, "RD_CREDIT_RATING_GLOBAL", "Issuer Credit Rating", "Local Currency LT|0")</f>
        <v>NR</v>
      </c>
      <c r="O328" s="9" t="str">
        <f>_xll.SNL.Clients.Office.Excel.Functions.SPG(A328, "RD_CWOL_GLOBAL", "Issuer Credit Rating", "Local Currency LT|0")</f>
        <v>NR</v>
      </c>
      <c r="P328" s="9" t="str">
        <f>_xll.SNL.Clients.Office.Excel.Functions.SPG(A328, "RD_RATING_ACTION_GLOBAL", "Issuer Credit Rating", "Local Currency LT|0")</f>
        <v>Not Rated | CreditWatch/Outlook (06/20/2000)</v>
      </c>
      <c r="Q328" s="10" t="str">
        <f>_xll.SNL.Clients.Office.Excel.Functions.SPG(A328, "RD_LAST_REVIEW_DATE_GLOBAL", "Issuer Credit Rating", "Local Currency LT")</f>
        <v/>
      </c>
      <c r="R328" s="10">
        <f>_xll.SNL.Clients.Office.Excel.Functions.SPG(A328, "RD_CREDIT_RATING_DATE_GLOBAL", "Issuer Credit Rating", "Local Currency LT|0")</f>
        <v>36697</v>
      </c>
      <c r="S328" s="10">
        <f>_xll.SNL.Clients.Office.Excel.Functions.SPG(A328, "RD_CREDIT_WATCH_OUTLOOK_DATE_GLOBAL", "Issuer Credit Rating", "Local Currency LT|0")</f>
        <v>36697</v>
      </c>
    </row>
    <row r="329" spans="1:19" x14ac:dyDescent="0.3">
      <c r="A329" t="s">
        <v>333</v>
      </c>
      <c r="B329" s="10">
        <f>_xll.SNL.Clients.Office.Excel.Functions.SPG(A329,"SP_IPO_DATE")</f>
        <v>36676</v>
      </c>
      <c r="C329" s="5">
        <f>_xll.SNL.Clients.Office.Excel.Functions.SPG(A329, "SP_VOLUME_AVG_WEEKLY_TO_SHARES_OUT", , "1M")</f>
        <v>7.5827540052290709</v>
      </c>
      <c r="D329" s="5">
        <f>_xll.SNL.Clients.Office.Excel.Functions.SPG(A329, "SP_VOLUME_AVG_WEEKLY_TO_SHARES_OUT", , "3M")</f>
        <v>6.9480801095094611</v>
      </c>
      <c r="E329" s="5">
        <f>_xll.SNL.Clients.Office.Excel.Functions.SPG(A329, "SP_VOLUME_AVG_DAILY_TO_1YR_AVG_DAILY", , "1M")</f>
        <v>96.88</v>
      </c>
      <c r="F329" s="5">
        <f>_xll.SNL.Clients.Office.Excel.Functions.SPG(A329, "SP_VOLUME_AVG_DAILY_TO_1YR_AVG_DAILY", , "3M")</f>
        <v>88.77</v>
      </c>
      <c r="G329" s="9" t="str">
        <f>_xll.SNL.Clients.Office.Excel.Functions.SPG(A329, "IQ_SECTOR")</f>
        <v>Utilities</v>
      </c>
      <c r="H329" s="9" t="str">
        <f>_xll.SNL.Clients.Office.Excel.Functions.SPG(A329, "IQ_INDUSTRY_GROUP")</f>
        <v>Utilities</v>
      </c>
      <c r="I329" s="9" t="str">
        <f>_xll.SNL.Clients.Office.Excel.Functions.SPG(A329, "IQ_INDUSTRY")</f>
        <v>Electric Utilities</v>
      </c>
      <c r="J329" s="9" t="str">
        <f>_xll.SNL.Clients.Office.Excel.Functions.SPG(A329, "IQ_PRIMARY_INDUSTRY")</f>
        <v>Electric Utilities</v>
      </c>
      <c r="K329" s="9" t="str">
        <f>_xll.SNL.Clients.Office.Excel.Functions.SPG(A329, "NAICS_CODE", "Primary")</f>
        <v>22111 - Electric Power Generation</v>
      </c>
      <c r="L329" s="9" t="str">
        <f>_xll.SNL.Clients.Office.Excel.Functions.SPG(A329, "SP_TOPICTAG")</f>
        <v>Clean Energy; Energy Efficiency; Energy Management; Energy Storage; Conventional Nuclear; Smart Energy; Utility Scale Solar</v>
      </c>
      <c r="M329" s="5">
        <f>_xll.SNL.Clients.Office.Excel.Functions.SPG(A329, "SP_PCT_SHARES_OWNED_ALL_INSTITUTIONS")</f>
        <v>101.4</v>
      </c>
      <c r="N329" s="9" t="str">
        <f>_xll.SNL.Clients.Office.Excel.Functions.SPG(A329, "RD_CREDIT_RATING_GLOBAL", "Issuer Credit Rating", "Local Currency LT|0")</f>
        <v>BB</v>
      </c>
      <c r="O329" s="9" t="str">
        <f>_xll.SNL.Clients.Office.Excel.Functions.SPG(A329, "RD_CWOL_GLOBAL", "Issuer Credit Rating", "Local Currency LT|0")</f>
        <v>Positive</v>
      </c>
      <c r="P329" s="9" t="str">
        <f>_xll.SNL.Clients.Office.Excel.Functions.SPG(A329, "RD_RATING_ACTION_GLOBAL", "Issuer Credit Rating", "Local Currency LT|0")</f>
        <v>CreditWatch/Outlook (03/18/2024)</v>
      </c>
      <c r="Q329" s="10">
        <f>_xll.SNL.Clients.Office.Excel.Functions.SPG(A329, "RD_LAST_REVIEW_DATE_GLOBAL", "Issuer Credit Rating", "Local Currency LT")</f>
        <v>45580</v>
      </c>
      <c r="R329" s="10">
        <f>_xll.SNL.Clients.Office.Excel.Functions.SPG(A329, "RD_CREDIT_RATING_DATE_GLOBAL", "Issuer Credit Rating", "Local Currency LT|0")</f>
        <v>44986</v>
      </c>
      <c r="S329" s="10">
        <f>_xll.SNL.Clients.Office.Excel.Functions.SPG(A329, "RD_CREDIT_WATCH_OUTLOOK_DATE_GLOBAL", "Issuer Credit Rating", "Local Currency LT|0")</f>
        <v>45369</v>
      </c>
    </row>
    <row r="330" spans="1:19" x14ac:dyDescent="0.3">
      <c r="A330" t="s">
        <v>334</v>
      </c>
      <c r="B330" t="str">
        <f>_xll.SNL.Clients.Office.Excel.Functions.SPG(A330,"SP_IPO_DATE")</f>
        <v/>
      </c>
      <c r="C330" s="5">
        <f>_xll.SNL.Clients.Office.Excel.Functions.SPG(A330, "SP_VOLUME_AVG_WEEKLY_TO_SHARES_OUT", , "1M")</f>
        <v>6.5546264600749318</v>
      </c>
      <c r="D330" s="5">
        <f>_xll.SNL.Clients.Office.Excel.Functions.SPG(A330, "SP_VOLUME_AVG_WEEKLY_TO_SHARES_OUT", , "3M")</f>
        <v>5.3004718102282071</v>
      </c>
      <c r="E330" s="5">
        <f>_xll.SNL.Clients.Office.Excel.Functions.SPG(A330, "SP_VOLUME_AVG_DAILY_TO_1YR_AVG_DAILY", , "1M")</f>
        <v>175.15</v>
      </c>
      <c r="F330" s="5">
        <f>_xll.SNL.Clients.Office.Excel.Functions.SPG(A330, "SP_VOLUME_AVG_DAILY_TO_1YR_AVG_DAILY", , "3M")</f>
        <v>141.63999999999999</v>
      </c>
      <c r="G330" s="9" t="str">
        <f>_xll.SNL.Clients.Office.Excel.Functions.SPG(A330, "IQ_SECTOR")</f>
        <v>Materials</v>
      </c>
      <c r="H330" s="9" t="str">
        <f>_xll.SNL.Clients.Office.Excel.Functions.SPG(A330, "IQ_INDUSTRY_GROUP")</f>
        <v>Materials</v>
      </c>
      <c r="I330" s="9" t="str">
        <f>_xll.SNL.Clients.Office.Excel.Functions.SPG(A330, "IQ_INDUSTRY")</f>
        <v>Metals and Mining</v>
      </c>
      <c r="J330" s="9" t="str">
        <f>_xll.SNL.Clients.Office.Excel.Functions.SPG(A330, "IQ_PRIMARY_INDUSTRY")</f>
        <v>Steel</v>
      </c>
      <c r="K330" s="9" t="str">
        <f>_xll.SNL.Clients.Office.Excel.Functions.SPG(A330, "NAICS_CODE", "Primary")</f>
        <v>331110 - Iron and Steel Mills and Ferroalloy Manufacturing</v>
      </c>
      <c r="L330" s="9" t="str">
        <f>_xll.SNL.Clients.Office.Excel.Functions.SPG(A330, "SP_TOPICTAG")</f>
        <v>Clean Energy; Environmental Engineering; Disposal and Recycling; CleanTech; Pollution Control; Green Steel</v>
      </c>
      <c r="M330" s="5">
        <f>_xll.SNL.Clients.Office.Excel.Functions.SPG(A330, "SP_PCT_SHARES_OWNED_ALL_INSTITUTIONS")</f>
        <v>77.17</v>
      </c>
      <c r="N330" s="9" t="str">
        <f>_xll.SNL.Clients.Office.Excel.Functions.SPG(A330, "RD_CREDIT_RATING_GLOBAL", "Issuer Credit Rating", "Local Currency LT|0")</f>
        <v>A-</v>
      </c>
      <c r="O330" s="9" t="str">
        <f>_xll.SNL.Clients.Office.Excel.Functions.SPG(A330, "RD_CWOL_GLOBAL", "Issuer Credit Rating", "Local Currency LT|0")</f>
        <v>Stable</v>
      </c>
      <c r="P330" s="9" t="str">
        <f>_xll.SNL.Clients.Office.Excel.Functions.SPG(A330, "RD_RATING_ACTION_GLOBAL", "Issuer Credit Rating", "Local Currency LT|0")</f>
        <v>Downgrade | CreditWatch/Outlook (09/29/2015)</v>
      </c>
      <c r="Q330" s="10">
        <f>_xll.SNL.Clients.Office.Excel.Functions.SPG(A330, "RD_LAST_REVIEW_DATE_GLOBAL", "Issuer Credit Rating", "Local Currency LT")</f>
        <v>45467</v>
      </c>
      <c r="R330" s="10">
        <f>_xll.SNL.Clients.Office.Excel.Functions.SPG(A330, "RD_CREDIT_RATING_DATE_GLOBAL", "Issuer Credit Rating", "Local Currency LT|0")</f>
        <v>42276</v>
      </c>
      <c r="S330" s="10">
        <f>_xll.SNL.Clients.Office.Excel.Functions.SPG(A330, "RD_CREDIT_WATCH_OUTLOOK_DATE_GLOBAL", "Issuer Credit Rating", "Local Currency LT|0")</f>
        <v>42276</v>
      </c>
    </row>
    <row r="331" spans="1:19" x14ac:dyDescent="0.3">
      <c r="A331" t="s">
        <v>335</v>
      </c>
      <c r="B331" s="10">
        <f>_xll.SNL.Clients.Office.Excel.Functions.SPG(A331,"SP_IPO_DATE")</f>
        <v>36181</v>
      </c>
      <c r="C331" s="5">
        <f>_xll.SNL.Clients.Office.Excel.Functions.SPG(A331, "SP_VOLUME_AVG_WEEKLY_TO_SHARES_OUT", , "1M")</f>
        <v>6.0914559460615605</v>
      </c>
      <c r="D331" s="5">
        <f>_xll.SNL.Clients.Office.Excel.Functions.SPG(A331, "SP_VOLUME_AVG_WEEKLY_TO_SHARES_OUT", , "3M")</f>
        <v>4.9781055941200494</v>
      </c>
      <c r="E331" s="5">
        <f>_xll.SNL.Clients.Office.Excel.Functions.SPG(A331, "SP_VOLUME_AVG_DAILY_TO_1YR_AVG_DAILY", , "1M")</f>
        <v>83.39</v>
      </c>
      <c r="F331" s="5">
        <f>_xll.SNL.Clients.Office.Excel.Functions.SPG(A331, "SP_VOLUME_AVG_DAILY_TO_1YR_AVG_DAILY", , "3M")</f>
        <v>68.150000000000006</v>
      </c>
      <c r="G331" s="9" t="str">
        <f>_xll.SNL.Clients.Office.Excel.Functions.SPG(A331, "IQ_SECTOR")</f>
        <v>Information Technology</v>
      </c>
      <c r="H331" s="9" t="str">
        <f>_xll.SNL.Clients.Office.Excel.Functions.SPG(A331, "IQ_INDUSTRY_GROUP")</f>
        <v>Semiconductors and Semiconductor Equipment</v>
      </c>
      <c r="I331" s="9" t="str">
        <f>_xll.SNL.Clients.Office.Excel.Functions.SPG(A331, "IQ_INDUSTRY")</f>
        <v>Semiconductors and Semiconductor Equipment</v>
      </c>
      <c r="J331" s="9" t="str">
        <f>_xll.SNL.Clients.Office.Excel.Functions.SPG(A331, "IQ_PRIMARY_INDUSTRY")</f>
        <v>Semiconductors</v>
      </c>
      <c r="K331" s="9" t="str">
        <f>_xll.SNL.Clients.Office.Excel.Functions.SPG(A331, "NAICS_CODE", "Primary")</f>
        <v>334413 - Semiconductor and Related Device Manufacturing</v>
      </c>
      <c r="L331" s="9" t="str">
        <f>_xll.SNL.Clients.Office.Excel.Functions.SPG(A331, "SP_TOPICTAG")</f>
        <v>Computer Vision; Natural Language Processing; Simulation; Machine Learning; Data Center Technology; Artificial Intelligence; Autonomous Vehicles</v>
      </c>
      <c r="M331" s="5">
        <f>_xll.SNL.Clients.Office.Excel.Functions.SPG(A331, "SP_PCT_SHARES_OWNED_ALL_INSTITUTIONS")</f>
        <v>65.739999999999995</v>
      </c>
      <c r="N331" s="9" t="str">
        <f>_xll.SNL.Clients.Office.Excel.Functions.SPG(A331, "RD_CREDIT_RATING_GLOBAL", "Issuer Credit Rating", "Local Currency LT|0")</f>
        <v>AA-</v>
      </c>
      <c r="O331" s="9" t="str">
        <f>_xll.SNL.Clients.Office.Excel.Functions.SPG(A331, "RD_CWOL_GLOBAL", "Issuer Credit Rating", "Local Currency LT|0")</f>
        <v>Stable</v>
      </c>
      <c r="P331" s="9" t="str">
        <f>_xll.SNL.Clients.Office.Excel.Functions.SPG(A331, "RD_RATING_ACTION_GLOBAL", "Issuer Credit Rating", "Local Currency LT|0")</f>
        <v>Upgrade | CreditWatch/Outlook (04/30/2024)</v>
      </c>
      <c r="Q331" s="10">
        <f>_xll.SNL.Clients.Office.Excel.Functions.SPG(A331, "RD_LAST_REVIEW_DATE_GLOBAL", "Issuer Credit Rating", "Local Currency LT")</f>
        <v>45412</v>
      </c>
      <c r="R331" s="10">
        <f>_xll.SNL.Clients.Office.Excel.Functions.SPG(A331, "RD_CREDIT_RATING_DATE_GLOBAL", "Issuer Credit Rating", "Local Currency LT|0")</f>
        <v>45412</v>
      </c>
      <c r="S331" s="10">
        <f>_xll.SNL.Clients.Office.Excel.Functions.SPG(A331, "RD_CREDIT_WATCH_OUTLOOK_DATE_GLOBAL", "Issuer Credit Rating", "Local Currency LT|0")</f>
        <v>45412</v>
      </c>
    </row>
    <row r="332" spans="1:19" x14ac:dyDescent="0.3">
      <c r="A332" t="s">
        <v>336</v>
      </c>
      <c r="B332" t="str">
        <f>_xll.SNL.Clients.Office.Excel.Functions.SPG(A332,"SP_IPO_DATE")</f>
        <v/>
      </c>
      <c r="C332" s="5">
        <f>_xll.SNL.Clients.Office.Excel.Functions.SPG(A332, "SP_VOLUME_AVG_WEEKLY_TO_SHARES_OUT", , "1M")</f>
        <v>4.5025716376646301</v>
      </c>
      <c r="D332" s="5">
        <f>_xll.SNL.Clients.Office.Excel.Functions.SPG(A332, "SP_VOLUME_AVG_WEEKLY_TO_SHARES_OUT", , "3M")</f>
        <v>4.120680994682103</v>
      </c>
      <c r="E332" s="5">
        <f>_xll.SNL.Clients.Office.Excel.Functions.SPG(A332, "SP_VOLUME_AVG_DAILY_TO_1YR_AVG_DAILY", , "1M")</f>
        <v>133.03</v>
      </c>
      <c r="F332" s="5">
        <f>_xll.SNL.Clients.Office.Excel.Functions.SPG(A332, "SP_VOLUME_AVG_DAILY_TO_1YR_AVG_DAILY", , "3M")</f>
        <v>121.74</v>
      </c>
      <c r="G332" s="9" t="str">
        <f>_xll.SNL.Clients.Office.Excel.Functions.SPG(A332, "IQ_SECTOR")</f>
        <v>Consumer Discretionary</v>
      </c>
      <c r="H332" s="9" t="str">
        <f>_xll.SNL.Clients.Office.Excel.Functions.SPG(A332, "IQ_INDUSTRY_GROUP")</f>
        <v>Consumer Durables and Apparel</v>
      </c>
      <c r="I332" s="9" t="str">
        <f>_xll.SNL.Clients.Office.Excel.Functions.SPG(A332, "IQ_INDUSTRY")</f>
        <v>Household Durables</v>
      </c>
      <c r="J332" s="9" t="str">
        <f>_xll.SNL.Clients.Office.Excel.Functions.SPG(A332, "IQ_PRIMARY_INDUSTRY")</f>
        <v>Homebuilding</v>
      </c>
      <c r="K332" s="9" t="str">
        <f>_xll.SNL.Clients.Office.Excel.Functions.SPG(A332, "NAICS_CODE", "Primary")</f>
        <v>23611 - Residential Building Construction</v>
      </c>
      <c r="L332" s="9" t="str">
        <f>_xll.SNL.Clients.Office.Excel.Functions.SPG(A332, "SP_TOPICTAG")</f>
        <v/>
      </c>
      <c r="M332" s="5">
        <f>_xll.SNL.Clients.Office.Excel.Functions.SPG(A332, "SP_PCT_SHARES_OWNED_ALL_INSTITUTIONS")</f>
        <v>86.64</v>
      </c>
      <c r="N332" s="9" t="str">
        <f>_xll.SNL.Clients.Office.Excel.Functions.SPG(A332, "RD_CREDIT_RATING_GLOBAL", "Issuer Credit Rating", "Local Currency LT|0")</f>
        <v>BBB+</v>
      </c>
      <c r="O332" s="9" t="str">
        <f>_xll.SNL.Clients.Office.Excel.Functions.SPG(A332, "RD_CWOL_GLOBAL", "Issuer Credit Rating", "Local Currency LT|0")</f>
        <v>Stable</v>
      </c>
      <c r="P332" s="9" t="str">
        <f>_xll.SNL.Clients.Office.Excel.Functions.SPG(A332, "RD_RATING_ACTION_GLOBAL", "Issuer Credit Rating", "Local Currency LT|0")</f>
        <v>Upgrade | CreditWatch/Outlook (05/12/2015)</v>
      </c>
      <c r="Q332" s="10">
        <f>_xll.SNL.Clients.Office.Excel.Functions.SPG(A332, "RD_LAST_REVIEW_DATE_GLOBAL", "Issuer Credit Rating", "Local Currency LT")</f>
        <v>45375</v>
      </c>
      <c r="R332" s="10">
        <f>_xll.SNL.Clients.Office.Excel.Functions.SPG(A332, "RD_CREDIT_RATING_DATE_GLOBAL", "Issuer Credit Rating", "Local Currency LT|0")</f>
        <v>42136</v>
      </c>
      <c r="S332" s="10">
        <f>_xll.SNL.Clients.Office.Excel.Functions.SPG(A332, "RD_CREDIT_WATCH_OUTLOOK_DATE_GLOBAL", "Issuer Credit Rating", "Local Currency LT|0")</f>
        <v>42136</v>
      </c>
    </row>
    <row r="333" spans="1:19" x14ac:dyDescent="0.3">
      <c r="A333" t="s">
        <v>337</v>
      </c>
      <c r="B333" s="10">
        <f>_xll.SNL.Clients.Office.Excel.Functions.SPG(A333,"SP_IPO_DATE")</f>
        <v>40395</v>
      </c>
      <c r="C333" s="5">
        <f>_xll.SNL.Clients.Office.Excel.Functions.SPG(A333, "SP_VOLUME_AVG_WEEKLY_TO_SHARES_OUT", , "1M")</f>
        <v>5.4757848004154068</v>
      </c>
      <c r="D333" s="5">
        <f>_xll.SNL.Clients.Office.Excel.Functions.SPG(A333, "SP_VOLUME_AVG_WEEKLY_TO_SHARES_OUT", , "3M")</f>
        <v>4.8426550319575785</v>
      </c>
      <c r="E333" s="5">
        <f>_xll.SNL.Clients.Office.Excel.Functions.SPG(A333, "SP_VOLUME_AVG_DAILY_TO_1YR_AVG_DAILY", , "1M")</f>
        <v>120.1</v>
      </c>
      <c r="F333" s="5">
        <f>_xll.SNL.Clients.Office.Excel.Functions.SPG(A333, "SP_VOLUME_AVG_DAILY_TO_1YR_AVG_DAILY", , "3M")</f>
        <v>106.21</v>
      </c>
      <c r="G333" s="9" t="str">
        <f>_xll.SNL.Clients.Office.Excel.Functions.SPG(A333, "IQ_SECTOR")</f>
        <v>Information Technology</v>
      </c>
      <c r="H333" s="9" t="str">
        <f>_xll.SNL.Clients.Office.Excel.Functions.SPG(A333, "IQ_INDUSTRY_GROUP")</f>
        <v>Semiconductors and Semiconductor Equipment</v>
      </c>
      <c r="I333" s="9" t="str">
        <f>_xll.SNL.Clients.Office.Excel.Functions.SPG(A333, "IQ_INDUSTRY")</f>
        <v>Semiconductors and Semiconductor Equipment</v>
      </c>
      <c r="J333" s="9" t="str">
        <f>_xll.SNL.Clients.Office.Excel.Functions.SPG(A333, "IQ_PRIMARY_INDUSTRY")</f>
        <v>Semiconductors</v>
      </c>
      <c r="K333" s="9" t="str">
        <f>_xll.SNL.Clients.Office.Excel.Functions.SPG(A333, "NAICS_CODE", "Primary")</f>
        <v>334413 - Semiconductor and Related Device Manufacturing</v>
      </c>
      <c r="L333" s="9" t="str">
        <f>_xll.SNL.Clients.Office.Excel.Functions.SPG(A333, "SP_TOPICTAG")</f>
        <v>Computer Vision; Sensors; Encryption; Process Automation; Artificial Intelligence</v>
      </c>
      <c r="M333" s="5">
        <f>_xll.SNL.Clients.Office.Excel.Functions.SPG(A333, "SP_PCT_SHARES_OWNED_ALL_INSTITUTIONS")</f>
        <v>94.52</v>
      </c>
      <c r="N333" s="9" t="str">
        <f>_xll.SNL.Clients.Office.Excel.Functions.SPG(A333, "RD_CREDIT_RATING_GLOBAL", "Issuer Credit Rating", "Local Currency LT|0")</f>
        <v>BBB+</v>
      </c>
      <c r="O333" s="9" t="str">
        <f>_xll.SNL.Clients.Office.Excel.Functions.SPG(A333, "RD_CWOL_GLOBAL", "Issuer Credit Rating", "Local Currency LT|0")</f>
        <v>Stable</v>
      </c>
      <c r="P333" s="9" t="str">
        <f>_xll.SNL.Clients.Office.Excel.Functions.SPG(A333, "RD_RATING_ACTION_GLOBAL", "Issuer Credit Rating", "Local Currency LT|0")</f>
        <v>Upgrade | CreditWatch/Outlook (05/10/2023)</v>
      </c>
      <c r="Q333" s="10">
        <f>_xll.SNL.Clients.Office.Excel.Functions.SPG(A333, "RD_LAST_REVIEW_DATE_GLOBAL", "Issuer Credit Rating", "Local Currency LT")</f>
        <v>45618</v>
      </c>
      <c r="R333" s="10">
        <f>_xll.SNL.Clients.Office.Excel.Functions.SPG(A333, "RD_CREDIT_RATING_DATE_GLOBAL", "Issuer Credit Rating", "Local Currency LT|0")</f>
        <v>45056</v>
      </c>
      <c r="S333" s="10">
        <f>_xll.SNL.Clients.Office.Excel.Functions.SPG(A333, "RD_CREDIT_WATCH_OUTLOOK_DATE_GLOBAL", "Issuer Credit Rating", "Local Currency LT|0")</f>
        <v>45056</v>
      </c>
    </row>
    <row r="334" spans="1:19" x14ac:dyDescent="0.3">
      <c r="A334" t="s">
        <v>338</v>
      </c>
      <c r="B334" t="str">
        <f>_xll.SNL.Clients.Office.Excel.Functions.SPG(A334,"SP_IPO_DATE")</f>
        <v/>
      </c>
      <c r="C334" s="5">
        <f>_xll.SNL.Clients.Office.Excel.Functions.SPG(A334, "SP_VOLUME_AVG_WEEKLY_TO_SHARES_OUT", , "1M")</f>
        <v>2.9911897405919556</v>
      </c>
      <c r="D334" s="5">
        <f>_xll.SNL.Clients.Office.Excel.Functions.SPG(A334, "SP_VOLUME_AVG_WEEKLY_TO_SHARES_OUT", , "3M")</f>
        <v>2.9489020571167113</v>
      </c>
      <c r="E334" s="5">
        <f>_xll.SNL.Clients.Office.Excel.Functions.SPG(A334, "SP_VOLUME_AVG_DAILY_TO_1YR_AVG_DAILY", , "1M")</f>
        <v>94.98</v>
      </c>
      <c r="F334" s="5">
        <f>_xll.SNL.Clients.Office.Excel.Functions.SPG(A334, "SP_VOLUME_AVG_DAILY_TO_1YR_AVG_DAILY", , "3M")</f>
        <v>93.64</v>
      </c>
      <c r="G334" s="9" t="str">
        <f>_xll.SNL.Clients.Office.Excel.Functions.SPG(A334, "IQ_SECTOR")</f>
        <v>Consumer Discretionary</v>
      </c>
      <c r="H334" s="9" t="str">
        <f>_xll.SNL.Clients.Office.Excel.Functions.SPG(A334, "IQ_INDUSTRY_GROUP")</f>
        <v>Consumer Discretionary Distribution and Retail</v>
      </c>
      <c r="I334" s="9" t="str">
        <f>_xll.SNL.Clients.Office.Excel.Functions.SPG(A334, "IQ_INDUSTRY")</f>
        <v>Specialty Retail</v>
      </c>
      <c r="J334" s="9" t="str">
        <f>_xll.SNL.Clients.Office.Excel.Functions.SPG(A334, "IQ_PRIMARY_INDUSTRY")</f>
        <v>Automotive Retail</v>
      </c>
      <c r="K334" s="9" t="str">
        <f>_xll.SNL.Clients.Office.Excel.Functions.SPG(A334, "NAICS_CODE", "Primary")</f>
        <v>441330 - Automotive Parts and Accessories Retailers</v>
      </c>
      <c r="L334" s="9" t="str">
        <f>_xll.SNL.Clients.Office.Excel.Functions.SPG(A334, "SP_TOPICTAG")</f>
        <v>Industrial Automation</v>
      </c>
      <c r="M334" s="5">
        <f>_xll.SNL.Clients.Office.Excel.Functions.SPG(A334, "SP_PCT_SHARES_OWNED_ALL_INSTITUTIONS")</f>
        <v>86.71</v>
      </c>
      <c r="N334" s="9" t="str">
        <f>_xll.SNL.Clients.Office.Excel.Functions.SPG(A334, "RD_CREDIT_RATING_GLOBAL", "Issuer Credit Rating", "Local Currency LT|0")</f>
        <v>BBB</v>
      </c>
      <c r="O334" s="9" t="str">
        <f>_xll.SNL.Clients.Office.Excel.Functions.SPG(A334, "RD_CWOL_GLOBAL", "Issuer Credit Rating", "Local Currency LT|0")</f>
        <v>Stable</v>
      </c>
      <c r="P334" s="9" t="str">
        <f>_xll.SNL.Clients.Office.Excel.Functions.SPG(A334, "RD_RATING_ACTION_GLOBAL", "Issuer Credit Rating", "Local Currency LT|0")</f>
        <v>Downgrade | CreditWatch/Outlook (05/09/2018)</v>
      </c>
      <c r="Q334" s="10">
        <f>_xll.SNL.Clients.Office.Excel.Functions.SPG(A334, "RD_LAST_REVIEW_DATE_GLOBAL", "Issuer Credit Rating", "Local Currency LT")</f>
        <v>45575</v>
      </c>
      <c r="R334" s="10">
        <f>_xll.SNL.Clients.Office.Excel.Functions.SPG(A334, "RD_CREDIT_RATING_DATE_GLOBAL", "Issuer Credit Rating", "Local Currency LT|0")</f>
        <v>43229</v>
      </c>
      <c r="S334" s="10">
        <f>_xll.SNL.Clients.Office.Excel.Functions.SPG(A334, "RD_CREDIT_WATCH_OUTLOOK_DATE_GLOBAL", "Issuer Credit Rating", "Local Currency LT|0")</f>
        <v>43229</v>
      </c>
    </row>
    <row r="335" spans="1:19" x14ac:dyDescent="0.3">
      <c r="A335" t="s">
        <v>339</v>
      </c>
      <c r="B335" t="str">
        <f>_xll.SNL.Clients.Office.Excel.Functions.SPG(A335,"SP_IPO_DATE")</f>
        <v/>
      </c>
      <c r="C335" s="5">
        <f>_xll.SNL.Clients.Office.Excel.Functions.SPG(A335, "SP_VOLUME_AVG_WEEKLY_TO_SHARES_OUT", , "1M")</f>
        <v>5.2648923665675991</v>
      </c>
      <c r="D335" s="5">
        <f>_xll.SNL.Clients.Office.Excel.Functions.SPG(A335, "SP_VOLUME_AVG_WEEKLY_TO_SHARES_OUT", , "3M")</f>
        <v>5.9593013614971051</v>
      </c>
      <c r="E335" s="5">
        <f>_xll.SNL.Clients.Office.Excel.Functions.SPG(A335, "SP_VOLUME_AVG_DAILY_TO_1YR_AVG_DAILY", , "1M")</f>
        <v>101.6</v>
      </c>
      <c r="F335" s="5">
        <f>_xll.SNL.Clients.Office.Excel.Functions.SPG(A335, "SP_VOLUME_AVG_DAILY_TO_1YR_AVG_DAILY", , "3M")</f>
        <v>115</v>
      </c>
      <c r="G335" s="9" t="str">
        <f>_xll.SNL.Clients.Office.Excel.Functions.SPG(A335, "IQ_SECTOR")</f>
        <v>Energy</v>
      </c>
      <c r="H335" s="9" t="str">
        <f>_xll.SNL.Clients.Office.Excel.Functions.SPG(A335, "IQ_INDUSTRY_GROUP")</f>
        <v>Energy</v>
      </c>
      <c r="I335" s="9" t="str">
        <f>_xll.SNL.Clients.Office.Excel.Functions.SPG(A335, "IQ_INDUSTRY")</f>
        <v>Oil, Gas and Consumable Fuels</v>
      </c>
      <c r="J335" s="9" t="str">
        <f>_xll.SNL.Clients.Office.Excel.Functions.SPG(A335, "IQ_PRIMARY_INDUSTRY")</f>
        <v>Integrated Oil and Gas</v>
      </c>
      <c r="K335" s="9" t="str">
        <f>_xll.SNL.Clients.Office.Excel.Functions.SPG(A335, "NAICS_CODE", "Primary")</f>
        <v>2111 - Oil and Gas Extraction</v>
      </c>
      <c r="L335" s="9" t="str">
        <f>_xll.SNL.Clients.Office.Excel.Functions.SPG(A335, "SP_TOPICTAG")</f>
        <v>Environmental Engineering; Marine Transportation</v>
      </c>
      <c r="M335" s="5">
        <f>_xll.SNL.Clients.Office.Excel.Functions.SPG(A335, "SP_PCT_SHARES_OWNED_ALL_INSTITUTIONS")</f>
        <v>50.48</v>
      </c>
      <c r="N335" s="9" t="str">
        <f>_xll.SNL.Clients.Office.Excel.Functions.SPG(A335, "RD_CREDIT_RATING_GLOBAL", "Issuer Credit Rating", "Local Currency LT|0")</f>
        <v>BB+</v>
      </c>
      <c r="O335" s="9" t="str">
        <f>_xll.SNL.Clients.Office.Excel.Functions.SPG(A335, "RD_CWOL_GLOBAL", "Issuer Credit Rating", "Local Currency LT|0")</f>
        <v>Stable</v>
      </c>
      <c r="P335" s="9" t="str">
        <f>_xll.SNL.Clients.Office.Excel.Functions.SPG(A335, "RD_RATING_ACTION_GLOBAL", "Issuer Credit Rating", "Local Currency LT|0")</f>
        <v>Upgrade | CreditWatch/Outlook (01/25/2022)</v>
      </c>
      <c r="Q335" s="10">
        <f>_xll.SNL.Clients.Office.Excel.Functions.SPG(A335, "RD_LAST_REVIEW_DATE_GLOBAL", "Issuer Credit Rating", "Local Currency LT")</f>
        <v>45593</v>
      </c>
      <c r="R335" s="10">
        <f>_xll.SNL.Clients.Office.Excel.Functions.SPG(A335, "RD_CREDIT_RATING_DATE_GLOBAL", "Issuer Credit Rating", "Local Currency LT|0")</f>
        <v>44586</v>
      </c>
      <c r="S335" s="10">
        <f>_xll.SNL.Clients.Office.Excel.Functions.SPG(A335, "RD_CREDIT_WATCH_OUTLOOK_DATE_GLOBAL", "Issuer Credit Rating", "Local Currency LT|0")</f>
        <v>44586</v>
      </c>
    </row>
    <row r="336" spans="1:19" x14ac:dyDescent="0.3">
      <c r="A336" t="s">
        <v>340</v>
      </c>
      <c r="B336" t="str">
        <f>_xll.SNL.Clients.Office.Excel.Functions.SPG(A336,"SP_IPO_DATE")</f>
        <v/>
      </c>
      <c r="C336" s="5">
        <f>_xll.SNL.Clients.Office.Excel.Functions.SPG(A336, "SP_VOLUME_AVG_WEEKLY_TO_SHARES_OUT", , "1M")</f>
        <v>3.7265296811758275</v>
      </c>
      <c r="D336" s="5">
        <f>_xll.SNL.Clients.Office.Excel.Functions.SPG(A336, "SP_VOLUME_AVG_WEEKLY_TO_SHARES_OUT", , "3M")</f>
        <v>3.3889423753077583</v>
      </c>
      <c r="E336" s="5">
        <f>_xll.SNL.Clients.Office.Excel.Functions.SPG(A336, "SP_VOLUME_AVG_DAILY_TO_1YR_AVG_DAILY", , "1M")</f>
        <v>103.54</v>
      </c>
      <c r="F336" s="5">
        <f>_xll.SNL.Clients.Office.Excel.Functions.SPG(A336, "SP_VOLUME_AVG_DAILY_TO_1YR_AVG_DAILY", , "3M")</f>
        <v>94.16</v>
      </c>
      <c r="G336" s="9" t="str">
        <f>_xll.SNL.Clients.Office.Excel.Functions.SPG(A336, "IQ_SECTOR")</f>
        <v>Industrials</v>
      </c>
      <c r="H336" s="9" t="str">
        <f>_xll.SNL.Clients.Office.Excel.Functions.SPG(A336, "IQ_INDUSTRY_GROUP")</f>
        <v>Transportation</v>
      </c>
      <c r="I336" s="9" t="str">
        <f>_xll.SNL.Clients.Office.Excel.Functions.SPG(A336, "IQ_INDUSTRY")</f>
        <v>Ground Transportation</v>
      </c>
      <c r="J336" s="9" t="str">
        <f>_xll.SNL.Clients.Office.Excel.Functions.SPG(A336, "IQ_PRIMARY_INDUSTRY")</f>
        <v>Cargo Ground Transportation</v>
      </c>
      <c r="K336" s="9" t="str">
        <f>_xll.SNL.Clients.Office.Excel.Functions.SPG(A336, "NAICS_CODE", "Primary")</f>
        <v>4841 - General Freight Trucking</v>
      </c>
      <c r="L336" s="9" t="str">
        <f>_xll.SNL.Clients.Office.Excel.Functions.SPG(A336, "SP_TOPICTAG")</f>
        <v>Fleet Management; Freight Service; Utility Scale Solar</v>
      </c>
      <c r="M336" s="5">
        <f>_xll.SNL.Clients.Office.Excel.Functions.SPG(A336, "SP_PCT_SHARES_OWNED_ALL_INSTITUTIONS")</f>
        <v>79.44</v>
      </c>
      <c r="N336" s="9" t="str">
        <f>_xll.SNL.Clients.Office.Excel.Functions.SPG(A336, "RD_CREDIT_RATING_GLOBAL", "Issuer Credit Rating", "Local Currency LT|0")</f>
        <v/>
      </c>
      <c r="O336" s="9" t="str">
        <f>_xll.SNL.Clients.Office.Excel.Functions.SPG(A336, "RD_CWOL_GLOBAL", "Issuer Credit Rating", "Local Currency LT|0")</f>
        <v/>
      </c>
      <c r="P336" s="9" t="str">
        <f>_xll.SNL.Clients.Office.Excel.Functions.SPG(A336, "RD_RATING_ACTION_GLOBAL", "Issuer Credit Rating", "Local Currency LT|0")</f>
        <v/>
      </c>
      <c r="Q336" s="10" t="str">
        <f>_xll.SNL.Clients.Office.Excel.Functions.SPG(A336, "RD_LAST_REVIEW_DATE_GLOBAL", "Issuer Credit Rating", "Local Currency LT")</f>
        <v/>
      </c>
      <c r="R336" s="10" t="str">
        <f>_xll.SNL.Clients.Office.Excel.Functions.SPG(A336, "RD_CREDIT_RATING_DATE_GLOBAL", "Issuer Credit Rating", "Local Currency LT|0")</f>
        <v/>
      </c>
      <c r="S336" s="10" t="str">
        <f>_xll.SNL.Clients.Office.Excel.Functions.SPG(A336, "RD_CREDIT_WATCH_OUTLOOK_DATE_GLOBAL", "Issuer Credit Rating", "Local Currency LT|0")</f>
        <v/>
      </c>
    </row>
    <row r="337" spans="1:19" x14ac:dyDescent="0.3">
      <c r="A337" t="s">
        <v>341</v>
      </c>
      <c r="B337" t="str">
        <f>_xll.SNL.Clients.Office.Excel.Functions.SPG(A337,"SP_IPO_DATE")</f>
        <v/>
      </c>
      <c r="C337" s="5">
        <f>_xll.SNL.Clients.Office.Excel.Functions.SPG(A337, "SP_VOLUME_AVG_WEEKLY_TO_SHARES_OUT", , "1M")</f>
        <v>6.5659774809286464</v>
      </c>
      <c r="D337" s="5">
        <f>_xll.SNL.Clients.Office.Excel.Functions.SPG(A337, "SP_VOLUME_AVG_WEEKLY_TO_SHARES_OUT", , "3M")</f>
        <v>6.1130208626862492</v>
      </c>
      <c r="E337" s="5">
        <f>_xll.SNL.Clients.Office.Excel.Functions.SPG(A337, "SP_VOLUME_AVG_DAILY_TO_1YR_AVG_DAILY", , "1M")</f>
        <v>149.57</v>
      </c>
      <c r="F337" s="5">
        <f>_xll.SNL.Clients.Office.Excel.Functions.SPG(A337, "SP_VOLUME_AVG_DAILY_TO_1YR_AVG_DAILY", , "3M")</f>
        <v>139.25</v>
      </c>
      <c r="G337" s="9" t="str">
        <f>_xll.SNL.Clients.Office.Excel.Functions.SPG(A337, "IQ_SECTOR")</f>
        <v>Communication Services</v>
      </c>
      <c r="H337" s="9" t="str">
        <f>_xll.SNL.Clients.Office.Excel.Functions.SPG(A337, "IQ_INDUSTRY_GROUP")</f>
        <v>Media and Entertainment</v>
      </c>
      <c r="I337" s="9" t="str">
        <f>_xll.SNL.Clients.Office.Excel.Functions.SPG(A337, "IQ_INDUSTRY")</f>
        <v>Media</v>
      </c>
      <c r="J337" s="9" t="str">
        <f>_xll.SNL.Clients.Office.Excel.Functions.SPG(A337, "IQ_PRIMARY_INDUSTRY")</f>
        <v>Advertising</v>
      </c>
      <c r="K337" s="9" t="str">
        <f>_xll.SNL.Clients.Office.Excel.Functions.SPG(A337, "NAICS_CODE", "Primary")</f>
        <v>541810 - Advertising Agencies</v>
      </c>
      <c r="L337" s="9" t="str">
        <f>_xll.SNL.Clients.Office.Excel.Functions.SPG(A337, "SP_TOPICTAG")</f>
        <v>Ad Network; Social Media Marketing; Customer Analytics; Ad Targeting; Text Analytics; Brand Marketing; Content Creation</v>
      </c>
      <c r="M337" s="5">
        <f>_xll.SNL.Clients.Office.Excel.Functions.SPG(A337, "SP_PCT_SHARES_OWNED_ALL_INSTITUTIONS")</f>
        <v>98.91</v>
      </c>
      <c r="N337" s="9" t="str">
        <f>_xll.SNL.Clients.Office.Excel.Functions.SPG(A337, "RD_CREDIT_RATING_GLOBAL", "Issuer Credit Rating", "Local Currency LT|0")</f>
        <v>BBB+</v>
      </c>
      <c r="O337" s="9" t="str">
        <f>_xll.SNL.Clients.Office.Excel.Functions.SPG(A337, "RD_CWOL_GLOBAL", "Issuer Credit Rating", "Local Currency LT|0")</f>
        <v>Stable</v>
      </c>
      <c r="P337" s="9" t="str">
        <f>_xll.SNL.Clients.Office.Excel.Functions.SPG(A337, "RD_RATING_ACTION_GLOBAL", "Issuer Credit Rating", "Local Currency LT|0")</f>
        <v>Downgrade | CreditWatch/Outlook (08/02/2010)</v>
      </c>
      <c r="Q337" s="10">
        <f>_xll.SNL.Clients.Office.Excel.Functions.SPG(A337, "RD_LAST_REVIEW_DATE_GLOBAL", "Issuer Credit Rating", "Local Currency LT")</f>
        <v>45582</v>
      </c>
      <c r="R337" s="10">
        <f>_xll.SNL.Clients.Office.Excel.Functions.SPG(A337, "RD_CREDIT_RATING_DATE_GLOBAL", "Issuer Credit Rating", "Local Currency LT|0")</f>
        <v>40392</v>
      </c>
      <c r="S337" s="10">
        <f>_xll.SNL.Clients.Office.Excel.Functions.SPG(A337, "RD_CREDIT_WATCH_OUTLOOK_DATE_GLOBAL", "Issuer Credit Rating", "Local Currency LT|0")</f>
        <v>40392</v>
      </c>
    </row>
    <row r="338" spans="1:19" x14ac:dyDescent="0.3">
      <c r="A338" t="s">
        <v>342</v>
      </c>
      <c r="B338" s="10">
        <f>_xll.SNL.Clients.Office.Excel.Functions.SPG(A338,"SP_IPO_DATE")</f>
        <v>36643</v>
      </c>
      <c r="C338" s="5">
        <f>_xll.SNL.Clients.Office.Excel.Functions.SPG(A338, "SP_VOLUME_AVG_WEEKLY_TO_SHARES_OUT", , "1M")</f>
        <v>11.257349769390087</v>
      </c>
      <c r="D338" s="5">
        <f>_xll.SNL.Clients.Office.Excel.Functions.SPG(A338, "SP_VOLUME_AVG_WEEKLY_TO_SHARES_OUT", , "3M")</f>
        <v>8.8552678679286512</v>
      </c>
      <c r="E338" s="5">
        <f>_xll.SNL.Clients.Office.Excel.Functions.SPG(A338, "SP_VOLUME_AVG_DAILY_TO_1YR_AVG_DAILY", , "1M")</f>
        <v>142.69999999999999</v>
      </c>
      <c r="F338" s="5">
        <f>_xll.SNL.Clients.Office.Excel.Functions.SPG(A338, "SP_VOLUME_AVG_DAILY_TO_1YR_AVG_DAILY", , "3M")</f>
        <v>112.25</v>
      </c>
      <c r="G338" s="9" t="str">
        <f>_xll.SNL.Clients.Office.Excel.Functions.SPG(A338, "IQ_SECTOR")</f>
        <v>Information Technology</v>
      </c>
      <c r="H338" s="9" t="str">
        <f>_xll.SNL.Clients.Office.Excel.Functions.SPG(A338, "IQ_INDUSTRY_GROUP")</f>
        <v>Semiconductors and Semiconductor Equipment</v>
      </c>
      <c r="I338" s="9" t="str">
        <f>_xll.SNL.Clients.Office.Excel.Functions.SPG(A338, "IQ_INDUSTRY")</f>
        <v>Semiconductors and Semiconductor Equipment</v>
      </c>
      <c r="J338" s="9" t="str">
        <f>_xll.SNL.Clients.Office.Excel.Functions.SPG(A338, "IQ_PRIMARY_INDUSTRY")</f>
        <v>Semiconductors</v>
      </c>
      <c r="K338" s="9" t="str">
        <f>_xll.SNL.Clients.Office.Excel.Functions.SPG(A338, "NAICS_CODE", "Primary")</f>
        <v>334413 - Semiconductor and Related Device Manufacturing</v>
      </c>
      <c r="L338" s="9" t="str">
        <f>_xll.SNL.Clients.Office.Excel.Functions.SPG(A338, "SP_TOPICTAG")</f>
        <v>Computer Vision; Image Recognition; Sensors; Smart Cities; Smart Energy; Edge Computing; Autonomous Vehicles; Battery Energy Storage System (BESS)</v>
      </c>
      <c r="M338" s="5">
        <f>_xll.SNL.Clients.Office.Excel.Functions.SPG(A338, "SP_PCT_SHARES_OWNED_ALL_INSTITUTIONS")</f>
        <v>101.34</v>
      </c>
      <c r="N338" s="9" t="str">
        <f>_xll.SNL.Clients.Office.Excel.Functions.SPG(A338, "RD_CREDIT_RATING_GLOBAL", "Issuer Credit Rating", "Local Currency LT|0")</f>
        <v>BB+</v>
      </c>
      <c r="O338" s="9" t="str">
        <f>_xll.SNL.Clients.Office.Excel.Functions.SPG(A338, "RD_CWOL_GLOBAL", "Issuer Credit Rating", "Local Currency LT|0")</f>
        <v>Positive</v>
      </c>
      <c r="P338" s="9" t="str">
        <f>_xll.SNL.Clients.Office.Excel.Functions.SPG(A338, "RD_RATING_ACTION_GLOBAL", "Issuer Credit Rating", "Local Currency LT|0")</f>
        <v>CreditWatch/Outlook (11/13/2024)</v>
      </c>
      <c r="Q338" s="10">
        <f>_xll.SNL.Clients.Office.Excel.Functions.SPG(A338, "RD_LAST_REVIEW_DATE_GLOBAL", "Issuer Credit Rating", "Local Currency LT")</f>
        <v>45614</v>
      </c>
      <c r="R338" s="10">
        <f>_xll.SNL.Clients.Office.Excel.Functions.SPG(A338, "RD_CREDIT_RATING_DATE_GLOBAL", "Issuer Credit Rating", "Local Currency LT|0")</f>
        <v>44060</v>
      </c>
      <c r="S338" s="10">
        <f>_xll.SNL.Clients.Office.Excel.Functions.SPG(A338, "RD_CREDIT_WATCH_OUTLOOK_DATE_GLOBAL", "Issuer Credit Rating", "Local Currency LT|0")</f>
        <v>45609</v>
      </c>
    </row>
    <row r="339" spans="1:19" x14ac:dyDescent="0.3">
      <c r="A339" t="s">
        <v>343</v>
      </c>
      <c r="B339" t="str">
        <f>_xll.SNL.Clients.Office.Excel.Functions.SPG(A339,"SP_IPO_DATE")</f>
        <v/>
      </c>
      <c r="C339" s="5">
        <f>_xll.SNL.Clients.Office.Excel.Functions.SPG(A339, "SP_VOLUME_AVG_WEEKLY_TO_SHARES_OUT", , "1M")</f>
        <v>3.7863006481370078</v>
      </c>
      <c r="D339" s="5">
        <f>_xll.SNL.Clients.Office.Excel.Functions.SPG(A339, "SP_VOLUME_AVG_WEEKLY_TO_SHARES_OUT", , "3M")</f>
        <v>3.0582553345484436</v>
      </c>
      <c r="E339" s="5">
        <f>_xll.SNL.Clients.Office.Excel.Functions.SPG(A339, "SP_VOLUME_AVG_DAILY_TO_1YR_AVG_DAILY", , "1M")</f>
        <v>151.41</v>
      </c>
      <c r="F339" s="5">
        <f>_xll.SNL.Clients.Office.Excel.Functions.SPG(A339, "SP_VOLUME_AVG_DAILY_TO_1YR_AVG_DAILY", , "3M")</f>
        <v>122.29</v>
      </c>
      <c r="G339" s="9" t="str">
        <f>_xll.SNL.Clients.Office.Excel.Functions.SPG(A339, "IQ_SECTOR")</f>
        <v>Energy</v>
      </c>
      <c r="H339" s="9" t="str">
        <f>_xll.SNL.Clients.Office.Excel.Functions.SPG(A339, "IQ_INDUSTRY_GROUP")</f>
        <v>Energy</v>
      </c>
      <c r="I339" s="9" t="str">
        <f>_xll.SNL.Clients.Office.Excel.Functions.SPG(A339, "IQ_INDUSTRY")</f>
        <v>Oil, Gas and Consumable Fuels</v>
      </c>
      <c r="J339" s="9" t="str">
        <f>_xll.SNL.Clients.Office.Excel.Functions.SPG(A339, "IQ_PRIMARY_INDUSTRY")</f>
        <v>Oil and Gas Storage and Transportation</v>
      </c>
      <c r="K339" s="9" t="str">
        <f>_xll.SNL.Clients.Office.Excel.Functions.SPG(A339, "NAICS_CODE", "Primary")</f>
        <v>486 - Pipeline Transportation</v>
      </c>
      <c r="L339" s="9" t="str">
        <f>_xll.SNL.Clients.Office.Excel.Functions.SPG(A339, "SP_TOPICTAG")</f>
        <v>Freight Service; Marine Transportation</v>
      </c>
      <c r="M339" s="5">
        <f>_xll.SNL.Clients.Office.Excel.Functions.SPG(A339, "SP_PCT_SHARES_OWNED_ALL_INSTITUTIONS")</f>
        <v>72.5</v>
      </c>
      <c r="N339" s="9" t="str">
        <f>_xll.SNL.Clients.Office.Excel.Functions.SPG(A339, "RD_CREDIT_RATING_GLOBAL", "Issuer Credit Rating", "Local Currency LT|0")</f>
        <v>BBB</v>
      </c>
      <c r="O339" s="9" t="str">
        <f>_xll.SNL.Clients.Office.Excel.Functions.SPG(A339, "RD_CWOL_GLOBAL", "Issuer Credit Rating", "Local Currency LT|0")</f>
        <v>Stable</v>
      </c>
      <c r="P339" s="9" t="str">
        <f>_xll.SNL.Clients.Office.Excel.Functions.SPG(A339, "RD_RATING_ACTION_GLOBAL", "Issuer Credit Rating", "Local Currency LT|0")</f>
        <v>Upgrade | CreditWatch/Outlook (06/30/2017)</v>
      </c>
      <c r="Q339" s="10">
        <f>_xll.SNL.Clients.Office.Excel.Functions.SPG(A339, "RD_LAST_REVIEW_DATE_GLOBAL", "Issuer Credit Rating", "Local Currency LT")</f>
        <v>45533</v>
      </c>
      <c r="R339" s="10">
        <f>_xll.SNL.Clients.Office.Excel.Functions.SPG(A339, "RD_CREDIT_RATING_DATE_GLOBAL", "Issuer Credit Rating", "Local Currency LT|0")</f>
        <v>42916</v>
      </c>
      <c r="S339" s="10">
        <f>_xll.SNL.Clients.Office.Excel.Functions.SPG(A339, "RD_CREDIT_WATCH_OUTLOOK_DATE_GLOBAL", "Issuer Credit Rating", "Local Currency LT|0")</f>
        <v>42916</v>
      </c>
    </row>
    <row r="340" spans="1:19" x14ac:dyDescent="0.3">
      <c r="A340" t="s">
        <v>344</v>
      </c>
      <c r="B340" t="str">
        <f>_xll.SNL.Clients.Office.Excel.Functions.SPG(A340,"SP_IPO_DATE")</f>
        <v/>
      </c>
      <c r="C340" s="5">
        <f>_xll.SNL.Clients.Office.Excel.Functions.SPG(A340, "SP_VOLUME_AVG_WEEKLY_TO_SHARES_OUT", , "1M")</f>
        <v>2.66209882662233</v>
      </c>
      <c r="D340" s="5">
        <f>_xll.SNL.Clients.Office.Excel.Functions.SPG(A340, "SP_VOLUME_AVG_WEEKLY_TO_SHARES_OUT", , "3M")</f>
        <v>1.8980329519755785</v>
      </c>
      <c r="E340" s="5">
        <f>_xll.SNL.Clients.Office.Excel.Functions.SPG(A340, "SP_VOLUME_AVG_DAILY_TO_1YR_AVG_DAILY", , "1M")</f>
        <v>167.08</v>
      </c>
      <c r="F340" s="5">
        <f>_xll.SNL.Clients.Office.Excel.Functions.SPG(A340, "SP_VOLUME_AVG_DAILY_TO_1YR_AVG_DAILY", , "3M")</f>
        <v>119.12</v>
      </c>
      <c r="G340" s="9" t="str">
        <f>_xll.SNL.Clients.Office.Excel.Functions.SPG(A340, "IQ_SECTOR")</f>
        <v>Information Technology</v>
      </c>
      <c r="H340" s="9" t="str">
        <f>_xll.SNL.Clients.Office.Excel.Functions.SPG(A340, "IQ_INDUSTRY_GROUP")</f>
        <v>Software and Services</v>
      </c>
      <c r="I340" s="9" t="str">
        <f>_xll.SNL.Clients.Office.Excel.Functions.SPG(A340, "IQ_INDUSTRY")</f>
        <v>Software</v>
      </c>
      <c r="J340" s="9" t="str">
        <f>_xll.SNL.Clients.Office.Excel.Functions.SPG(A340, "IQ_PRIMARY_INDUSTRY")</f>
        <v>Systems Software</v>
      </c>
      <c r="K340" s="9" t="str">
        <f>_xll.SNL.Clients.Office.Excel.Functions.SPG(A340, "NAICS_CODE", "Primary")</f>
        <v>513210 - Software Publishers</v>
      </c>
      <c r="L340" s="9" t="str">
        <f>_xll.SNL.Clients.Office.Excel.Functions.SPG(A340, "SP_TOPICTAG")</f>
        <v>Software Development; Cloud Management; Data Integration; Data Protection; Cloud Infrastructure; Cloud Security; Cloud Storage</v>
      </c>
      <c r="M340" s="5">
        <f>_xll.SNL.Clients.Office.Excel.Functions.SPG(A340, "SP_PCT_SHARES_OWNED_ALL_INSTITUTIONS")</f>
        <v>44.46</v>
      </c>
      <c r="N340" s="9" t="str">
        <f>_xll.SNL.Clients.Office.Excel.Functions.SPG(A340, "RD_CREDIT_RATING_GLOBAL", "Issuer Credit Rating", "Local Currency LT|0")</f>
        <v>BBB</v>
      </c>
      <c r="O340" s="9" t="str">
        <f>_xll.SNL.Clients.Office.Excel.Functions.SPG(A340, "RD_CWOL_GLOBAL", "Issuer Credit Rating", "Local Currency LT|0")</f>
        <v>Stable</v>
      </c>
      <c r="P340" s="9" t="str">
        <f>_xll.SNL.Clients.Office.Excel.Functions.SPG(A340, "RD_RATING_ACTION_GLOBAL", "Issuer Credit Rating", "Local Currency LT|0")</f>
        <v>CreditWatch/Outlook (11/07/2022)</v>
      </c>
      <c r="Q340" s="10">
        <f>_xll.SNL.Clients.Office.Excel.Functions.SPG(A340, "RD_LAST_REVIEW_DATE_GLOBAL", "Issuer Credit Rating", "Local Currency LT")</f>
        <v>45469</v>
      </c>
      <c r="R340" s="10">
        <f>_xll.SNL.Clients.Office.Excel.Functions.SPG(A340, "RD_CREDIT_RATING_DATE_GLOBAL", "Issuer Credit Rating", "Local Currency LT|0")</f>
        <v>44720</v>
      </c>
      <c r="S340" s="10">
        <f>_xll.SNL.Clients.Office.Excel.Functions.SPG(A340, "RD_CREDIT_WATCH_OUTLOOK_DATE_GLOBAL", "Issuer Credit Rating", "Local Currency LT|0")</f>
        <v>44872</v>
      </c>
    </row>
    <row r="341" spans="1:19" x14ac:dyDescent="0.3">
      <c r="A341" t="s">
        <v>345</v>
      </c>
      <c r="B341" t="str">
        <f>_xll.SNL.Clients.Office.Excel.Functions.SPG(A341,"SP_IPO_DATE")</f>
        <v/>
      </c>
      <c r="C341" s="5">
        <f>_xll.SNL.Clients.Office.Excel.Functions.SPG(A341, "SP_VOLUME_AVG_WEEKLY_TO_SHARES_OUT", , "1M")</f>
        <v>2.6689120995230442</v>
      </c>
      <c r="D341" s="5">
        <f>_xll.SNL.Clients.Office.Excel.Functions.SPG(A341, "SP_VOLUME_AVG_WEEKLY_TO_SHARES_OUT", , "3M")</f>
        <v>2.3916758290663576</v>
      </c>
      <c r="E341" s="5">
        <f>_xll.SNL.Clients.Office.Excel.Functions.SPG(A341, "SP_VOLUME_AVG_DAILY_TO_1YR_AVG_DAILY", , "1M")</f>
        <v>103.78</v>
      </c>
      <c r="F341" s="5">
        <f>_xll.SNL.Clients.Office.Excel.Functions.SPG(A341, "SP_VOLUME_AVG_DAILY_TO_1YR_AVG_DAILY", , "3M")</f>
        <v>93</v>
      </c>
      <c r="G341" s="9" t="str">
        <f>_xll.SNL.Clients.Office.Excel.Functions.SPG(A341, "IQ_SECTOR")</f>
        <v>Industrials</v>
      </c>
      <c r="H341" s="9" t="str">
        <f>_xll.SNL.Clients.Office.Excel.Functions.SPG(A341, "IQ_INDUSTRY_GROUP")</f>
        <v>Capital Goods</v>
      </c>
      <c r="I341" s="9" t="str">
        <f>_xll.SNL.Clients.Office.Excel.Functions.SPG(A341, "IQ_INDUSTRY")</f>
        <v>Machinery</v>
      </c>
      <c r="J341" s="9" t="str">
        <f>_xll.SNL.Clients.Office.Excel.Functions.SPG(A341, "IQ_PRIMARY_INDUSTRY")</f>
        <v>Industrial Machinery and Supplies and Components</v>
      </c>
      <c r="K341" s="9" t="str">
        <f>_xll.SNL.Clients.Office.Excel.Functions.SPG(A341, "NAICS_CODE", "Primary")</f>
        <v>333921 - Elevator and Moving Stairway Manufacturing</v>
      </c>
      <c r="L341" s="9" t="str">
        <f>_xll.SNL.Clients.Office.Excel.Functions.SPG(A341, "SP_TOPICTAG")</f>
        <v>Computer Vision; Industrial Automation; Sensors; Smart Building; Process Automation; Utility Scale Solar</v>
      </c>
      <c r="M341" s="5">
        <f>_xll.SNL.Clients.Office.Excel.Functions.SPG(A341, "SP_PCT_SHARES_OWNED_ALL_INSTITUTIONS")</f>
        <v>92.25</v>
      </c>
      <c r="N341" s="9" t="str">
        <f>_xll.SNL.Clients.Office.Excel.Functions.SPG(A341, "RD_CREDIT_RATING_GLOBAL", "Issuer Credit Rating", "Local Currency LT|0")</f>
        <v>BBB</v>
      </c>
      <c r="O341" s="9" t="str">
        <f>_xll.SNL.Clients.Office.Excel.Functions.SPG(A341, "RD_CWOL_GLOBAL", "Issuer Credit Rating", "Local Currency LT|0")</f>
        <v>Stable</v>
      </c>
      <c r="P341" s="9" t="str">
        <f>_xll.SNL.Clients.Office.Excel.Functions.SPG(A341, "RD_RATING_ACTION_GLOBAL", "Issuer Credit Rating", "Local Currency LT|0")</f>
        <v>CreditWatch/Outlook (02/08/2021)</v>
      </c>
      <c r="Q341" s="10">
        <f>_xll.SNL.Clients.Office.Excel.Functions.SPG(A341, "RD_LAST_REVIEW_DATE_GLOBAL", "Issuer Credit Rating", "Local Currency LT")</f>
        <v>45680</v>
      </c>
      <c r="R341" s="10">
        <f>_xll.SNL.Clients.Office.Excel.Functions.SPG(A341, "RD_CREDIT_RATING_DATE_GLOBAL", "Issuer Credit Rating", "Local Currency LT|0")</f>
        <v>43868</v>
      </c>
      <c r="S341" s="10">
        <f>_xll.SNL.Clients.Office.Excel.Functions.SPG(A341, "RD_CREDIT_WATCH_OUTLOOK_DATE_GLOBAL", "Issuer Credit Rating", "Local Currency LT|0")</f>
        <v>44235</v>
      </c>
    </row>
    <row r="342" spans="1:19" x14ac:dyDescent="0.3">
      <c r="A342" t="s">
        <v>346</v>
      </c>
      <c r="B342" t="str">
        <f>_xll.SNL.Clients.Office.Excel.Functions.SPG(A342,"SP_IPO_DATE")</f>
        <v/>
      </c>
      <c r="C342" s="5">
        <f>_xll.SNL.Clients.Office.Excel.Functions.SPG(A342, "SP_VOLUME_AVG_WEEKLY_TO_SHARES_OUT", , "1M")</f>
        <v>2.2138752678798443</v>
      </c>
      <c r="D342" s="5">
        <f>_xll.SNL.Clients.Office.Excel.Functions.SPG(A342, "SP_VOLUME_AVG_WEEKLY_TO_SHARES_OUT", , "3M")</f>
        <v>2.0920450561009818</v>
      </c>
      <c r="E342" s="5">
        <f>_xll.SNL.Clients.Office.Excel.Functions.SPG(A342, "SP_VOLUME_AVG_DAILY_TO_1YR_AVG_DAILY", , "1M")</f>
        <v>90.88</v>
      </c>
      <c r="F342" s="5">
        <f>_xll.SNL.Clients.Office.Excel.Functions.SPG(A342, "SP_VOLUME_AVG_DAILY_TO_1YR_AVG_DAILY", , "3M")</f>
        <v>85.88</v>
      </c>
      <c r="G342" s="9" t="str">
        <f>_xll.SNL.Clients.Office.Excel.Functions.SPG(A342, "IQ_SECTOR")</f>
        <v>Industrials</v>
      </c>
      <c r="H342" s="9" t="str">
        <f>_xll.SNL.Clients.Office.Excel.Functions.SPG(A342, "IQ_INDUSTRY_GROUP")</f>
        <v>Capital Goods</v>
      </c>
      <c r="I342" s="9" t="str">
        <f>_xll.SNL.Clients.Office.Excel.Functions.SPG(A342, "IQ_INDUSTRY")</f>
        <v>Machinery</v>
      </c>
      <c r="J342" s="9" t="str">
        <f>_xll.SNL.Clients.Office.Excel.Functions.SPG(A342, "IQ_PRIMARY_INDUSTRY")</f>
        <v>Construction Machinery and Heavy Transportation Equipment</v>
      </c>
      <c r="K342" s="9" t="str">
        <f>_xll.SNL.Clients.Office.Excel.Functions.SPG(A342, "NAICS_CODE", "Primary")</f>
        <v>336120 - Heavy Duty Truck Manufacturing</v>
      </c>
      <c r="L342" s="9" t="str">
        <f>_xll.SNL.Clients.Office.Excel.Functions.SPG(A342, "SP_TOPICTAG")</f>
        <v>Fleet Management; Freight Service; Industrial Automation; Passenger Aircraft Manufacturing</v>
      </c>
      <c r="M342" s="5">
        <f>_xll.SNL.Clients.Office.Excel.Functions.SPG(A342, "SP_PCT_SHARES_OWNED_ALL_INSTITUTIONS")</f>
        <v>69.28</v>
      </c>
      <c r="N342" s="9" t="str">
        <f>_xll.SNL.Clients.Office.Excel.Functions.SPG(A342, "RD_CREDIT_RATING_GLOBAL", "Issuer Credit Rating", "Local Currency LT|0")</f>
        <v>A+</v>
      </c>
      <c r="O342" s="9" t="str">
        <f>_xll.SNL.Clients.Office.Excel.Functions.SPG(A342, "RD_CWOL_GLOBAL", "Issuer Credit Rating", "Local Currency LT|0")</f>
        <v>Stable</v>
      </c>
      <c r="P342" s="9" t="str">
        <f>_xll.SNL.Clients.Office.Excel.Functions.SPG(A342, "RD_RATING_ACTION_GLOBAL", "Issuer Credit Rating", "Local Currency LT|0")</f>
        <v>Downgrade | CreditWatch/Outlook (04/29/2010)</v>
      </c>
      <c r="Q342" s="10">
        <f>_xll.SNL.Clients.Office.Excel.Functions.SPG(A342, "RD_LAST_REVIEW_DATE_GLOBAL", "Issuer Credit Rating", "Local Currency LT")</f>
        <v>45414</v>
      </c>
      <c r="R342" s="10">
        <f>_xll.SNL.Clients.Office.Excel.Functions.SPG(A342, "RD_CREDIT_RATING_DATE_GLOBAL", "Issuer Credit Rating", "Local Currency LT|0")</f>
        <v>40297</v>
      </c>
      <c r="S342" s="10">
        <f>_xll.SNL.Clients.Office.Excel.Functions.SPG(A342, "RD_CREDIT_WATCH_OUTLOOK_DATE_GLOBAL", "Issuer Credit Rating", "Local Currency LT|0")</f>
        <v>40297</v>
      </c>
    </row>
    <row r="343" spans="1:19" x14ac:dyDescent="0.3">
      <c r="A343" t="s">
        <v>347</v>
      </c>
      <c r="B343" s="10">
        <f>_xll.SNL.Clients.Office.Excel.Functions.SPG(A343,"SP_IPO_DATE")</f>
        <v>36552</v>
      </c>
      <c r="C343" s="5">
        <f>_xll.SNL.Clients.Office.Excel.Functions.SPG(A343, "SP_VOLUME_AVG_WEEKLY_TO_SHARES_OUT", , "1M")</f>
        <v>5.4376970390356032</v>
      </c>
      <c r="D343" s="5">
        <f>_xll.SNL.Clients.Office.Excel.Functions.SPG(A343, "SP_VOLUME_AVG_WEEKLY_TO_SHARES_OUT", , "3M")</f>
        <v>4.5079281622668415</v>
      </c>
      <c r="E343" s="5">
        <f>_xll.SNL.Clients.Office.Excel.Functions.SPG(A343, "SP_VOLUME_AVG_DAILY_TO_1YR_AVG_DAILY", , "1M")</f>
        <v>153.04</v>
      </c>
      <c r="F343" s="5">
        <f>_xll.SNL.Clients.Office.Excel.Functions.SPG(A343, "SP_VOLUME_AVG_DAILY_TO_1YR_AVG_DAILY", , "3M")</f>
        <v>126.87</v>
      </c>
      <c r="G343" s="9" t="str">
        <f>_xll.SNL.Clients.Office.Excel.Functions.SPG(A343, "IQ_SECTOR")</f>
        <v>Materials</v>
      </c>
      <c r="H343" s="9" t="str">
        <f>_xll.SNL.Clients.Office.Excel.Functions.SPG(A343, "IQ_INDUSTRY_GROUP")</f>
        <v>Materials</v>
      </c>
      <c r="I343" s="9" t="str">
        <f>_xll.SNL.Clients.Office.Excel.Functions.SPG(A343, "IQ_INDUSTRY")</f>
        <v>Containers and Packaging</v>
      </c>
      <c r="J343" s="9" t="str">
        <f>_xll.SNL.Clients.Office.Excel.Functions.SPG(A343, "IQ_PRIMARY_INDUSTRY")</f>
        <v>Paper and Plastic Packaging Products and Materials</v>
      </c>
      <c r="K343" s="9" t="str">
        <f>_xll.SNL.Clients.Office.Excel.Functions.SPG(A343, "NAICS_CODE", "Primary")</f>
        <v>322130 - Paperboard Mills</v>
      </c>
      <c r="L343" s="9" t="str">
        <f>_xll.SNL.Clients.Office.Excel.Functions.SPG(A343, "SP_TOPICTAG")</f>
        <v>Packaging Services; Biomass Energy</v>
      </c>
      <c r="M343" s="5">
        <f>_xll.SNL.Clients.Office.Excel.Functions.SPG(A343, "SP_PCT_SHARES_OWNED_ALL_INSTITUTIONS")</f>
        <v>93.12</v>
      </c>
      <c r="N343" s="9" t="str">
        <f>_xll.SNL.Clients.Office.Excel.Functions.SPG(A343, "RD_CREDIT_RATING_GLOBAL", "Issuer Credit Rating", "Local Currency LT|0")</f>
        <v>BBB</v>
      </c>
      <c r="O343" s="9" t="str">
        <f>_xll.SNL.Clients.Office.Excel.Functions.SPG(A343, "RD_CWOL_GLOBAL", "Issuer Credit Rating", "Local Currency LT|0")</f>
        <v>Positive</v>
      </c>
      <c r="P343" s="9" t="str">
        <f>_xll.SNL.Clients.Office.Excel.Functions.SPG(A343, "RD_RATING_ACTION_GLOBAL", "Issuer Credit Rating", "Local Currency LT|0")</f>
        <v>CreditWatch/Outlook (07/26/2024)</v>
      </c>
      <c r="Q343" s="10">
        <f>_xll.SNL.Clients.Office.Excel.Functions.SPG(A343, "RD_LAST_REVIEW_DATE_GLOBAL", "Issuer Credit Rating", "Local Currency LT")</f>
        <v>45499</v>
      </c>
      <c r="R343" s="10">
        <f>_xll.SNL.Clients.Office.Excel.Functions.SPG(A343, "RD_CREDIT_RATING_DATE_GLOBAL", "Issuer Credit Rating", "Local Currency LT|0")</f>
        <v>37825</v>
      </c>
      <c r="S343" s="10">
        <f>_xll.SNL.Clients.Office.Excel.Functions.SPG(A343, "RD_CREDIT_WATCH_OUTLOOK_DATE_GLOBAL", "Issuer Credit Rating", "Local Currency LT|0")</f>
        <v>45499</v>
      </c>
    </row>
    <row r="344" spans="1:19" x14ac:dyDescent="0.3">
      <c r="A344" t="s">
        <v>348</v>
      </c>
      <c r="B344" t="str">
        <f>_xll.SNL.Clients.Office.Excel.Functions.SPG(A344,"SP_IPO_DATE")</f>
        <v/>
      </c>
      <c r="C344" s="5">
        <f>_xll.SNL.Clients.Office.Excel.Functions.SPG(A344, "SP_VOLUME_AVG_WEEKLY_TO_SHARES_OUT", , "1M")</f>
        <v>19.33369834747489</v>
      </c>
      <c r="D344" s="5">
        <f>_xll.SNL.Clients.Office.Excel.Functions.SPG(A344, "SP_VOLUME_AVG_WEEKLY_TO_SHARES_OUT", , "3M")</f>
        <v>19.730036750238622</v>
      </c>
      <c r="E344" s="5">
        <f>_xll.SNL.Clients.Office.Excel.Functions.SPG(A344, "SP_VOLUME_AVG_DAILY_TO_1YR_AVG_DAILY", , "1M")</f>
        <v>134.72999999999999</v>
      </c>
      <c r="F344" s="5">
        <f>_xll.SNL.Clients.Office.Excel.Functions.SPG(A344, "SP_VOLUME_AVG_DAILY_TO_1YR_AVG_DAILY", , "3M")</f>
        <v>137.49</v>
      </c>
      <c r="G344" s="9" t="str">
        <f>_xll.SNL.Clients.Office.Excel.Functions.SPG(A344, "IQ_SECTOR")</f>
        <v>Information Technology</v>
      </c>
      <c r="H344" s="9" t="str">
        <f>_xll.SNL.Clients.Office.Excel.Functions.SPG(A344, "IQ_INDUSTRY_GROUP")</f>
        <v>Software and Services</v>
      </c>
      <c r="I344" s="9" t="str">
        <f>_xll.SNL.Clients.Office.Excel.Functions.SPG(A344, "IQ_INDUSTRY")</f>
        <v>Software</v>
      </c>
      <c r="J344" s="9" t="str">
        <f>_xll.SNL.Clients.Office.Excel.Functions.SPG(A344, "IQ_PRIMARY_INDUSTRY")</f>
        <v>Application Software</v>
      </c>
      <c r="K344" s="9" t="str">
        <f>_xll.SNL.Clients.Office.Excel.Functions.SPG(A344, "NAICS_CODE", "Primary")</f>
        <v>513210 - Software Publishers</v>
      </c>
      <c r="L344" s="9" t="str">
        <f>_xll.SNL.Clients.Office.Excel.Functions.SPG(A344, "SP_TOPICTAG")</f>
        <v>Software Development; Cloud Management; Data Integration; Machine Learning; Data Protection; Cloud Infrastructure; Artificial Intelligence</v>
      </c>
      <c r="M344" s="5">
        <f>_xll.SNL.Clients.Office.Excel.Functions.SPG(A344, "SP_PCT_SHARES_OWNED_ALL_INSTITUTIONS")</f>
        <v>48.92</v>
      </c>
      <c r="N344" s="9" t="str">
        <f>_xll.SNL.Clients.Office.Excel.Functions.SPG(A344, "RD_CREDIT_RATING_GLOBAL", "Issuer Credit Rating", "Local Currency LT|0")</f>
        <v/>
      </c>
      <c r="O344" s="9" t="str">
        <f>_xll.SNL.Clients.Office.Excel.Functions.SPG(A344, "RD_CWOL_GLOBAL", "Issuer Credit Rating", "Local Currency LT|0")</f>
        <v/>
      </c>
      <c r="P344" s="9" t="str">
        <f>_xll.SNL.Clients.Office.Excel.Functions.SPG(A344, "RD_RATING_ACTION_GLOBAL", "Issuer Credit Rating", "Local Currency LT|0")</f>
        <v/>
      </c>
      <c r="Q344" s="10" t="str">
        <f>_xll.SNL.Clients.Office.Excel.Functions.SPG(A344, "RD_LAST_REVIEW_DATE_GLOBAL", "Issuer Credit Rating", "Local Currency LT")</f>
        <v/>
      </c>
      <c r="R344" s="10" t="str">
        <f>_xll.SNL.Clients.Office.Excel.Functions.SPG(A344, "RD_CREDIT_RATING_DATE_GLOBAL", "Issuer Credit Rating", "Local Currency LT|0")</f>
        <v/>
      </c>
      <c r="S344" s="10" t="str">
        <f>_xll.SNL.Clients.Office.Excel.Functions.SPG(A344, "RD_CREDIT_WATCH_OUTLOOK_DATE_GLOBAL", "Issuer Credit Rating", "Local Currency LT|0")</f>
        <v/>
      </c>
    </row>
    <row r="345" spans="1:19" x14ac:dyDescent="0.3">
      <c r="A345" t="s">
        <v>349</v>
      </c>
      <c r="B345" s="10">
        <f>_xll.SNL.Clients.Office.Excel.Functions.SPG(A345,"SP_IPO_DATE")</f>
        <v>41109</v>
      </c>
      <c r="C345" s="5">
        <f>_xll.SNL.Clients.Office.Excel.Functions.SPG(A345, "SP_VOLUME_AVG_WEEKLY_TO_SHARES_OUT", , "1M")</f>
        <v>4.3659173669467792</v>
      </c>
      <c r="D345" s="5">
        <f>_xll.SNL.Clients.Office.Excel.Functions.SPG(A345, "SP_VOLUME_AVG_WEEKLY_TO_SHARES_OUT", , "3M")</f>
        <v>4.2633155337180835</v>
      </c>
      <c r="E345" s="5">
        <f>_xll.SNL.Clients.Office.Excel.Functions.SPG(A345, "SP_VOLUME_AVG_DAILY_TO_1YR_AVG_DAILY", , "1M")</f>
        <v>77.319999999999993</v>
      </c>
      <c r="F345" s="5">
        <f>_xll.SNL.Clients.Office.Excel.Functions.SPG(A345, "SP_VOLUME_AVG_DAILY_TO_1YR_AVG_DAILY", , "3M")</f>
        <v>75.510000000000005</v>
      </c>
      <c r="G345" s="9" t="str">
        <f>_xll.SNL.Clients.Office.Excel.Functions.SPG(A345, "IQ_SECTOR")</f>
        <v>Information Technology</v>
      </c>
      <c r="H345" s="9" t="str">
        <f>_xll.SNL.Clients.Office.Excel.Functions.SPG(A345, "IQ_INDUSTRY_GROUP")</f>
        <v>Software and Services</v>
      </c>
      <c r="I345" s="9" t="str">
        <f>_xll.SNL.Clients.Office.Excel.Functions.SPG(A345, "IQ_INDUSTRY")</f>
        <v>Software</v>
      </c>
      <c r="J345" s="9" t="str">
        <f>_xll.SNL.Clients.Office.Excel.Functions.SPG(A345, "IQ_PRIMARY_INDUSTRY")</f>
        <v>Systems Software</v>
      </c>
      <c r="K345" s="9" t="str">
        <f>_xll.SNL.Clients.Office.Excel.Functions.SPG(A345, "NAICS_CODE", "Primary")</f>
        <v>513210 - Software Publishers</v>
      </c>
      <c r="L345" s="9" t="str">
        <f>_xll.SNL.Clients.Office.Excel.Functions.SPG(A345, "SP_TOPICTAG")</f>
        <v>Cloud Management; Authentication; Endpoint Security Integrity; Data Protection; Cloud Infrastructure; Cloud Security; Network Security</v>
      </c>
      <c r="M345" s="5">
        <f>_xll.SNL.Clients.Office.Excel.Functions.SPG(A345, "SP_PCT_SHARES_OWNED_ALL_INSTITUTIONS")</f>
        <v>77.64</v>
      </c>
      <c r="N345" s="9" t="str">
        <f>_xll.SNL.Clients.Office.Excel.Functions.SPG(A345, "RD_CREDIT_RATING_GLOBAL", "Issuer Credit Rating", "Local Currency LT|0")</f>
        <v/>
      </c>
      <c r="O345" s="9" t="str">
        <f>_xll.SNL.Clients.Office.Excel.Functions.SPG(A345, "RD_CWOL_GLOBAL", "Issuer Credit Rating", "Local Currency LT|0")</f>
        <v/>
      </c>
      <c r="P345" s="9" t="str">
        <f>_xll.SNL.Clients.Office.Excel.Functions.SPG(A345, "RD_RATING_ACTION_GLOBAL", "Issuer Credit Rating", "Local Currency LT|0")</f>
        <v/>
      </c>
      <c r="Q345" s="10" t="str">
        <f>_xll.SNL.Clients.Office.Excel.Functions.SPG(A345, "RD_LAST_REVIEW_DATE_GLOBAL", "Issuer Credit Rating", "Local Currency LT")</f>
        <v/>
      </c>
      <c r="R345" s="10" t="str">
        <f>_xll.SNL.Clients.Office.Excel.Functions.SPG(A345, "RD_CREDIT_RATING_DATE_GLOBAL", "Issuer Credit Rating", "Local Currency LT|0")</f>
        <v/>
      </c>
      <c r="S345" s="10" t="str">
        <f>_xll.SNL.Clients.Office.Excel.Functions.SPG(A345, "RD_CREDIT_WATCH_OUTLOOK_DATE_GLOBAL", "Issuer Credit Rating", "Local Currency LT|0")</f>
        <v/>
      </c>
    </row>
    <row r="346" spans="1:19" x14ac:dyDescent="0.3">
      <c r="A346" t="s">
        <v>350</v>
      </c>
      <c r="B346" t="str">
        <f>_xll.SNL.Clients.Office.Excel.Functions.SPG(A346,"SP_IPO_DATE")</f>
        <v/>
      </c>
      <c r="C346" s="5">
        <f>_xll.SNL.Clients.Office.Excel.Functions.SPG(A346, "SP_VOLUME_AVG_WEEKLY_TO_SHARES_OUT", , "1M")</f>
        <v>7.263609543749924</v>
      </c>
      <c r="D346" s="5">
        <f>_xll.SNL.Clients.Office.Excel.Functions.SPG(A346, "SP_VOLUME_AVG_WEEKLY_TO_SHARES_OUT", , "3M")</f>
        <v>8.1042829963937635</v>
      </c>
      <c r="E346" s="5">
        <f>_xll.SNL.Clients.Office.Excel.Functions.SPG(A346, "SP_VOLUME_AVG_DAILY_TO_1YR_AVG_DAILY", , "1M")</f>
        <v>66.86</v>
      </c>
      <c r="F346" s="5">
        <f>_xll.SNL.Clients.Office.Excel.Functions.SPG(A346, "SP_VOLUME_AVG_DAILY_TO_1YR_AVG_DAILY", , "3M")</f>
        <v>74.599999999999994</v>
      </c>
      <c r="G346" s="9" t="str">
        <f>_xll.SNL.Clients.Office.Excel.Functions.SPG(A346, "IQ_SECTOR")</f>
        <v>Communication Services</v>
      </c>
      <c r="H346" s="9" t="str">
        <f>_xll.SNL.Clients.Office.Excel.Functions.SPG(A346, "IQ_INDUSTRY_GROUP")</f>
        <v>Media and Entertainment</v>
      </c>
      <c r="I346" s="9" t="str">
        <f>_xll.SNL.Clients.Office.Excel.Functions.SPG(A346, "IQ_INDUSTRY")</f>
        <v>Media</v>
      </c>
      <c r="J346" s="9" t="str">
        <f>_xll.SNL.Clients.Office.Excel.Functions.SPG(A346, "IQ_PRIMARY_INDUSTRY")</f>
        <v>Broadcasting</v>
      </c>
      <c r="K346" s="9" t="str">
        <f>_xll.SNL.Clients.Office.Excel.Functions.SPG(A346, "NAICS_CODE", "Primary")</f>
        <v>516120 - Television Broadcasting Stations</v>
      </c>
      <c r="L346" s="9" t="str">
        <f>_xll.SNL.Clients.Office.Excel.Functions.SPG(A346, "SP_TOPICTAG")</f>
        <v>Digital Media; Video Streaming; Animation/av Workstations; Video Advertising; Streaming Media; Video-on-Demand Servers; Content Creation</v>
      </c>
      <c r="M346" s="5">
        <f>_xll.SNL.Clients.Office.Excel.Functions.SPG(A346, "SP_PCT_SHARES_OWNED_ALL_INSTITUTIONS")</f>
        <v>71.61</v>
      </c>
      <c r="N346" s="9" t="str">
        <f>_xll.SNL.Clients.Office.Excel.Functions.SPG(A346, "RD_CREDIT_RATING_GLOBAL", "Issuer Credit Rating", "Local Currency LT|0")</f>
        <v>BB+</v>
      </c>
      <c r="O346" s="9" t="str">
        <f>_xll.SNL.Clients.Office.Excel.Functions.SPG(A346, "RD_CWOL_GLOBAL", "Issuer Credit Rating", "Local Currency LT|0")</f>
        <v>Stable</v>
      </c>
      <c r="P346" s="9" t="str">
        <f>_xll.SNL.Clients.Office.Excel.Functions.SPG(A346, "RD_RATING_ACTION_GLOBAL", "Issuer Credit Rating", "Local Currency LT|0")</f>
        <v>Downgrade | CreditWatch/Outlook (03/27/2024)</v>
      </c>
      <c r="Q346" s="10">
        <f>_xll.SNL.Clients.Office.Excel.Functions.SPG(A346, "RD_LAST_REVIEW_DATE_GLOBAL", "Issuer Credit Rating", "Local Currency LT")</f>
        <v>45378</v>
      </c>
      <c r="R346" s="10">
        <f>_xll.SNL.Clients.Office.Excel.Functions.SPG(A346, "RD_CREDIT_RATING_DATE_GLOBAL", "Issuer Credit Rating", "Local Currency LT|0")</f>
        <v>45378</v>
      </c>
      <c r="S346" s="10">
        <f>_xll.SNL.Clients.Office.Excel.Functions.SPG(A346, "RD_CREDIT_WATCH_OUTLOOK_DATE_GLOBAL", "Issuer Credit Rating", "Local Currency LT|0")</f>
        <v>45378</v>
      </c>
    </row>
    <row r="347" spans="1:19" x14ac:dyDescent="0.3">
      <c r="A347" t="s">
        <v>351</v>
      </c>
      <c r="B347" t="str">
        <f>_xll.SNL.Clients.Office.Excel.Functions.SPG(A347,"SP_IPO_DATE")</f>
        <v/>
      </c>
      <c r="C347" s="5">
        <f>_xll.SNL.Clients.Office.Excel.Functions.SPG(A347, "SP_VOLUME_AVG_WEEKLY_TO_SHARES_OUT", , "1M")</f>
        <v>2.6087751592996837</v>
      </c>
      <c r="D347" s="5">
        <f>_xll.SNL.Clients.Office.Excel.Functions.SPG(A347, "SP_VOLUME_AVG_WEEKLY_TO_SHARES_OUT", , "3M")</f>
        <v>2.2947638843494151</v>
      </c>
      <c r="E347" s="5">
        <f>_xll.SNL.Clients.Office.Excel.Functions.SPG(A347, "SP_VOLUME_AVG_DAILY_TO_1YR_AVG_DAILY", , "1M")</f>
        <v>106.08</v>
      </c>
      <c r="F347" s="5">
        <f>_xll.SNL.Clients.Office.Excel.Functions.SPG(A347, "SP_VOLUME_AVG_DAILY_TO_1YR_AVG_DAILY", , "3M")</f>
        <v>93.31</v>
      </c>
      <c r="G347" s="9" t="str">
        <f>_xll.SNL.Clients.Office.Excel.Functions.SPG(A347, "IQ_SECTOR")</f>
        <v>Industrials</v>
      </c>
      <c r="H347" s="9" t="str">
        <f>_xll.SNL.Clients.Office.Excel.Functions.SPG(A347, "IQ_INDUSTRY_GROUP")</f>
        <v>Capital Goods</v>
      </c>
      <c r="I347" s="9" t="str">
        <f>_xll.SNL.Clients.Office.Excel.Functions.SPG(A347, "IQ_INDUSTRY")</f>
        <v>Machinery</v>
      </c>
      <c r="J347" s="9" t="str">
        <f>_xll.SNL.Clients.Office.Excel.Functions.SPG(A347, "IQ_PRIMARY_INDUSTRY")</f>
        <v>Industrial Machinery and Supplies and Components</v>
      </c>
      <c r="K347" s="9" t="str">
        <f>_xll.SNL.Clients.Office.Excel.Functions.SPG(A347, "NAICS_CODE", "Primary")</f>
        <v>332912 - Fluid Power Valve and Hose Fitting Manufacturing</v>
      </c>
      <c r="L347" s="9" t="str">
        <f>_xll.SNL.Clients.Office.Excel.Functions.SPG(A347, "SP_TOPICTAG")</f>
        <v>Energy Management; Environmental Engineering; Industrial Automation; Sensors; Process Automation</v>
      </c>
      <c r="M347" s="5">
        <f>_xll.SNL.Clients.Office.Excel.Functions.SPG(A347, "SP_PCT_SHARES_OWNED_ALL_INSTITUTIONS")</f>
        <v>86.99</v>
      </c>
      <c r="N347" s="9" t="str">
        <f>_xll.SNL.Clients.Office.Excel.Functions.SPG(A347, "RD_CREDIT_RATING_GLOBAL", "Issuer Credit Rating", "Local Currency LT|0")</f>
        <v>BBB+</v>
      </c>
      <c r="O347" s="9" t="str">
        <f>_xll.SNL.Clients.Office.Excel.Functions.SPG(A347, "RD_CWOL_GLOBAL", "Issuer Credit Rating", "Local Currency LT|0")</f>
        <v>Stable</v>
      </c>
      <c r="P347" s="9" t="str">
        <f>_xll.SNL.Clients.Office.Excel.Functions.SPG(A347, "RD_RATING_ACTION_GLOBAL", "Issuer Credit Rating", "Local Currency LT|0")</f>
        <v>CreditWatch/Outlook (09/29/2023)</v>
      </c>
      <c r="Q347" s="10">
        <f>_xll.SNL.Clients.Office.Excel.Functions.SPG(A347, "RD_LAST_REVIEW_DATE_GLOBAL", "Issuer Credit Rating", "Local Currency LT")</f>
        <v>45343</v>
      </c>
      <c r="R347" s="10">
        <f>_xll.SNL.Clients.Office.Excel.Functions.SPG(A347, "RD_CREDIT_RATING_DATE_GLOBAL", "Issuer Credit Rating", "Local Currency LT|0")</f>
        <v>43913</v>
      </c>
      <c r="S347" s="10">
        <f>_xll.SNL.Clients.Office.Excel.Functions.SPG(A347, "RD_CREDIT_WATCH_OUTLOOK_DATE_GLOBAL", "Issuer Credit Rating", "Local Currency LT|0")</f>
        <v>45198</v>
      </c>
    </row>
    <row r="348" spans="1:19" x14ac:dyDescent="0.3">
      <c r="A348" t="s">
        <v>352</v>
      </c>
      <c r="B348" t="str">
        <f>_xll.SNL.Clients.Office.Excel.Functions.SPG(A348,"SP_IPO_DATE")</f>
        <v/>
      </c>
      <c r="C348" s="5">
        <f>_xll.SNL.Clients.Office.Excel.Functions.SPG(A348, "SP_VOLUME_AVG_WEEKLY_TO_SHARES_OUT", , "1M")</f>
        <v>2.4901101474396521</v>
      </c>
      <c r="D348" s="5">
        <f>_xll.SNL.Clients.Office.Excel.Functions.SPG(A348, "SP_VOLUME_AVG_WEEKLY_TO_SHARES_OUT", , "3M")</f>
        <v>2.6238864274741647</v>
      </c>
      <c r="E348" s="5">
        <f>_xll.SNL.Clients.Office.Excel.Functions.SPG(A348, "SP_VOLUME_AVG_DAILY_TO_1YR_AVG_DAILY", , "1M")</f>
        <v>98.2</v>
      </c>
      <c r="F348" s="5">
        <f>_xll.SNL.Clients.Office.Excel.Functions.SPG(A348, "SP_VOLUME_AVG_DAILY_TO_1YR_AVG_DAILY", , "3M")</f>
        <v>103.48</v>
      </c>
      <c r="G348" s="9" t="str">
        <f>_xll.SNL.Clients.Office.Excel.Functions.SPG(A348, "IQ_SECTOR")</f>
        <v>Industrials</v>
      </c>
      <c r="H348" s="9" t="str">
        <f>_xll.SNL.Clients.Office.Excel.Functions.SPG(A348, "IQ_INDUSTRY_GROUP")</f>
        <v>Commercial and Professional Services</v>
      </c>
      <c r="I348" s="9" t="str">
        <f>_xll.SNL.Clients.Office.Excel.Functions.SPG(A348, "IQ_INDUSTRY")</f>
        <v>Professional Services</v>
      </c>
      <c r="J348" s="9" t="str">
        <f>_xll.SNL.Clients.Office.Excel.Functions.SPG(A348, "IQ_PRIMARY_INDUSTRY")</f>
        <v>Human Resource and Employment Services</v>
      </c>
      <c r="K348" s="9" t="str">
        <f>_xll.SNL.Clients.Office.Excel.Functions.SPG(A348, "NAICS_CODE", "Primary")</f>
        <v>541214 - Payroll Services</v>
      </c>
      <c r="L348" s="9" t="str">
        <f>_xll.SNL.Clients.Office.Excel.Functions.SPG(A348, "SP_TOPICTAG")</f>
        <v>Software Development; Customer Relationship Management; Cloud Infrastructure; Employee Benefits; Process Automation; Team Collaboration</v>
      </c>
      <c r="M348" s="5">
        <f>_xll.SNL.Clients.Office.Excel.Functions.SPG(A348, "SP_PCT_SHARES_OWNED_ALL_INSTITUTIONS")</f>
        <v>77.989999999999995</v>
      </c>
      <c r="N348" s="9" t="str">
        <f>_xll.SNL.Clients.Office.Excel.Functions.SPG(A348, "RD_CREDIT_RATING_GLOBAL", "Issuer Credit Rating", "Local Currency LT|0")</f>
        <v/>
      </c>
      <c r="O348" s="9" t="str">
        <f>_xll.SNL.Clients.Office.Excel.Functions.SPG(A348, "RD_CWOL_GLOBAL", "Issuer Credit Rating", "Local Currency LT|0")</f>
        <v/>
      </c>
      <c r="P348" s="9" t="str">
        <f>_xll.SNL.Clients.Office.Excel.Functions.SPG(A348, "RD_RATING_ACTION_GLOBAL", "Issuer Credit Rating", "Local Currency LT|0")</f>
        <v/>
      </c>
      <c r="Q348" s="10" t="str">
        <f>_xll.SNL.Clients.Office.Excel.Functions.SPG(A348, "RD_LAST_REVIEW_DATE_GLOBAL", "Issuer Credit Rating", "Local Currency LT")</f>
        <v/>
      </c>
      <c r="R348" s="10" t="str">
        <f>_xll.SNL.Clients.Office.Excel.Functions.SPG(A348, "RD_CREDIT_RATING_DATE_GLOBAL", "Issuer Credit Rating", "Local Currency LT|0")</f>
        <v/>
      </c>
      <c r="S348" s="10" t="str">
        <f>_xll.SNL.Clients.Office.Excel.Functions.SPG(A348, "RD_CREDIT_WATCH_OUTLOOK_DATE_GLOBAL", "Issuer Credit Rating", "Local Currency LT|0")</f>
        <v/>
      </c>
    </row>
    <row r="349" spans="1:19" x14ac:dyDescent="0.3">
      <c r="A349" t="s">
        <v>353</v>
      </c>
      <c r="B349" s="10">
        <f>_xll.SNL.Clients.Office.Excel.Functions.SPG(A349,"SP_IPO_DATE")</f>
        <v>41743</v>
      </c>
      <c r="C349" s="5">
        <f>_xll.SNL.Clients.Office.Excel.Functions.SPG(A349, "SP_VOLUME_AVG_WEEKLY_TO_SHARES_OUT", , "1M")</f>
        <v>4.2586832333434606</v>
      </c>
      <c r="D349" s="5">
        <f>_xll.SNL.Clients.Office.Excel.Functions.SPG(A349, "SP_VOLUME_AVG_WEEKLY_TO_SHARES_OUT", , "3M")</f>
        <v>4.6121488334913758</v>
      </c>
      <c r="E349" s="5">
        <f>_xll.SNL.Clients.Office.Excel.Functions.SPG(A349, "SP_VOLUME_AVG_DAILY_TO_1YR_AVG_DAILY", , "1M")</f>
        <v>64.16</v>
      </c>
      <c r="F349" s="5">
        <f>_xll.SNL.Clients.Office.Excel.Functions.SPG(A349, "SP_VOLUME_AVG_DAILY_TO_1YR_AVG_DAILY", , "3M")</f>
        <v>69.489999999999995</v>
      </c>
      <c r="G349" s="9" t="str">
        <f>_xll.SNL.Clients.Office.Excel.Functions.SPG(A349, "IQ_SECTOR")</f>
        <v>Industrials</v>
      </c>
      <c r="H349" s="9" t="str">
        <f>_xll.SNL.Clients.Office.Excel.Functions.SPG(A349, "IQ_INDUSTRY_GROUP")</f>
        <v>Commercial and Professional Services</v>
      </c>
      <c r="I349" s="9" t="str">
        <f>_xll.SNL.Clients.Office.Excel.Functions.SPG(A349, "IQ_INDUSTRY")</f>
        <v>Professional Services</v>
      </c>
      <c r="J349" s="9" t="str">
        <f>_xll.SNL.Clients.Office.Excel.Functions.SPG(A349, "IQ_PRIMARY_INDUSTRY")</f>
        <v>Human Resource and Employment Services</v>
      </c>
      <c r="K349" s="9" t="str">
        <f>_xll.SNL.Clients.Office.Excel.Functions.SPG(A349, "NAICS_CODE", "Primary")</f>
        <v>561311 - Employment Placement Agencies</v>
      </c>
      <c r="L349" s="9" t="str">
        <f>_xll.SNL.Clients.Office.Excel.Functions.SPG(A349, "SP_TOPICTAG")</f>
        <v>Software Development; Customer Relationship Management; Text Analytics; Data Protection; Employee Benefits; Process Automation; Artificial Intelligence</v>
      </c>
      <c r="M349" s="5">
        <f>_xll.SNL.Clients.Office.Excel.Functions.SPG(A349, "SP_PCT_SHARES_OWNED_ALL_INSTITUTIONS")</f>
        <v>86.71</v>
      </c>
      <c r="N349" s="9" t="str">
        <f>_xll.SNL.Clients.Office.Excel.Functions.SPG(A349, "RD_CREDIT_RATING_GLOBAL", "Issuer Credit Rating", "Local Currency LT|0")</f>
        <v/>
      </c>
      <c r="O349" s="9" t="str">
        <f>_xll.SNL.Clients.Office.Excel.Functions.SPG(A349, "RD_CWOL_GLOBAL", "Issuer Credit Rating", "Local Currency LT|0")</f>
        <v/>
      </c>
      <c r="P349" s="9" t="str">
        <f>_xll.SNL.Clients.Office.Excel.Functions.SPG(A349, "RD_RATING_ACTION_GLOBAL", "Issuer Credit Rating", "Local Currency LT|0")</f>
        <v/>
      </c>
      <c r="Q349" s="10" t="str">
        <f>_xll.SNL.Clients.Office.Excel.Functions.SPG(A349, "RD_LAST_REVIEW_DATE_GLOBAL", "Issuer Credit Rating", "Local Currency LT")</f>
        <v/>
      </c>
      <c r="R349" s="10" t="str">
        <f>_xll.SNL.Clients.Office.Excel.Functions.SPG(A349, "RD_CREDIT_RATING_DATE_GLOBAL", "Issuer Credit Rating", "Local Currency LT|0")</f>
        <v/>
      </c>
      <c r="S349" s="10" t="str">
        <f>_xll.SNL.Clients.Office.Excel.Functions.SPG(A349, "RD_CREDIT_WATCH_OUTLOOK_DATE_GLOBAL", "Issuer Credit Rating", "Local Currency LT|0")</f>
        <v/>
      </c>
    </row>
    <row r="350" spans="1:19" x14ac:dyDescent="0.3">
      <c r="A350" t="s">
        <v>354</v>
      </c>
      <c r="B350" s="10">
        <f>_xll.SNL.Clients.Office.Excel.Functions.SPG(A350,"SP_IPO_DATE")</f>
        <v>37301</v>
      </c>
      <c r="C350" s="5">
        <f>_xll.SNL.Clients.Office.Excel.Functions.SPG(A350, "SP_VOLUME_AVG_WEEKLY_TO_SHARES_OUT", , "1M")</f>
        <v>6.3527737928189154</v>
      </c>
      <c r="D350" s="5">
        <f>_xll.SNL.Clients.Office.Excel.Functions.SPG(A350, "SP_VOLUME_AVG_WEEKLY_TO_SHARES_OUT", , "3M")</f>
        <v>4.9049677078133156</v>
      </c>
      <c r="E350" s="5">
        <f>_xll.SNL.Clients.Office.Excel.Functions.SPG(A350, "SP_VOLUME_AVG_DAILY_TO_1YR_AVG_DAILY", , "1M")</f>
        <v>107.56</v>
      </c>
      <c r="F350" s="5">
        <f>_xll.SNL.Clients.Office.Excel.Functions.SPG(A350, "SP_VOLUME_AVG_DAILY_TO_1YR_AVG_DAILY", , "3M")</f>
        <v>83.05</v>
      </c>
      <c r="G350" s="9" t="str">
        <f>_xll.SNL.Clients.Office.Excel.Functions.SPG(A350, "IQ_SECTOR")</f>
        <v>Financials</v>
      </c>
      <c r="H350" s="9" t="str">
        <f>_xll.SNL.Clients.Office.Excel.Functions.SPG(A350, "IQ_INDUSTRY_GROUP")</f>
        <v>Financial Services</v>
      </c>
      <c r="I350" s="9" t="str">
        <f>_xll.SNL.Clients.Office.Excel.Functions.SPG(A350, "IQ_INDUSTRY")</f>
        <v>Financial Services</v>
      </c>
      <c r="J350" s="9" t="str">
        <f>_xll.SNL.Clients.Office.Excel.Functions.SPG(A350, "IQ_PRIMARY_INDUSTRY")</f>
        <v>Transaction and Payment Processing Services</v>
      </c>
      <c r="K350" s="9" t="str">
        <f>_xll.SNL.Clients.Office.Excel.Functions.SPG(A350, "NAICS_CODE", "Primary")</f>
        <v>52232 - Financial Transactions Processing, Reserve, and Clearinghouse Activities</v>
      </c>
      <c r="L350" s="9" t="str">
        <f>_xll.SNL.Clients.Office.Excel.Functions.SPG(A350, "SP_TOPICTAG")</f>
        <v>Anti-Fraud; Fintech; Data Protection; Cloud Security; Cryptocurrency; Online Payments</v>
      </c>
      <c r="M350" s="5">
        <f>_xll.SNL.Clients.Office.Excel.Functions.SPG(A350, "SP_PCT_SHARES_OWNED_ALL_INSTITUTIONS")</f>
        <v>73.84</v>
      </c>
      <c r="N350" s="9" t="str">
        <f>_xll.SNL.Clients.Office.Excel.Functions.SPG(A350, "RD_CREDIT_RATING_GLOBAL", "Issuer Credit Rating", "Local Currency LT|0")</f>
        <v>A-</v>
      </c>
      <c r="O350" s="9" t="str">
        <f>_xll.SNL.Clients.Office.Excel.Functions.SPG(A350, "RD_CWOL_GLOBAL", "Issuer Credit Rating", "Local Currency LT|0")</f>
        <v>Stable</v>
      </c>
      <c r="P350" s="9" t="str">
        <f>_xll.SNL.Clients.Office.Excel.Functions.SPG(A350, "RD_RATING_ACTION_GLOBAL", "Issuer Credit Rating", "Local Currency LT|0")</f>
        <v>Upgrade | CreditWatch/Outlook (06/03/2021)</v>
      </c>
      <c r="Q350" s="10">
        <f>_xll.SNL.Clients.Office.Excel.Functions.SPG(A350, "RD_LAST_REVIEW_DATE_GLOBAL", "Issuer Credit Rating", "Local Currency LT")</f>
        <v>45467</v>
      </c>
      <c r="R350" s="10">
        <f>_xll.SNL.Clients.Office.Excel.Functions.SPG(A350, "RD_CREDIT_RATING_DATE_GLOBAL", "Issuer Credit Rating", "Local Currency LT|0")</f>
        <v>44350</v>
      </c>
      <c r="S350" s="10">
        <f>_xll.SNL.Clients.Office.Excel.Functions.SPG(A350, "RD_CREDIT_WATCH_OUTLOOK_DATE_GLOBAL", "Issuer Credit Rating", "Local Currency LT|0")</f>
        <v>44350</v>
      </c>
    </row>
    <row r="351" spans="1:19" x14ac:dyDescent="0.3">
      <c r="A351" t="s">
        <v>355</v>
      </c>
      <c r="B351" t="str">
        <f>_xll.SNL.Clients.Office.Excel.Functions.SPG(A351,"SP_IPO_DATE")</f>
        <v/>
      </c>
      <c r="C351" s="5">
        <f>_xll.SNL.Clients.Office.Excel.Functions.SPG(A351, "SP_VOLUME_AVG_WEEKLY_TO_SHARES_OUT", , "1M")</f>
        <v>4.4546770796156521</v>
      </c>
      <c r="D351" s="5">
        <f>_xll.SNL.Clients.Office.Excel.Functions.SPG(A351, "SP_VOLUME_AVG_WEEKLY_TO_SHARES_OUT", , "3M")</f>
        <v>3.7131052329691641</v>
      </c>
      <c r="E351" s="5">
        <f>_xll.SNL.Clients.Office.Excel.Functions.SPG(A351, "SP_VOLUME_AVG_DAILY_TO_1YR_AVG_DAILY", , "1M")</f>
        <v>100.44</v>
      </c>
      <c r="F351" s="5">
        <f>_xll.SNL.Clients.Office.Excel.Functions.SPG(A351, "SP_VOLUME_AVG_DAILY_TO_1YR_AVG_DAILY", , "3M")</f>
        <v>83.72</v>
      </c>
      <c r="G351" s="9" t="str">
        <f>_xll.SNL.Clients.Office.Excel.Functions.SPG(A351, "IQ_SECTOR")</f>
        <v>Industrials</v>
      </c>
      <c r="H351" s="9" t="str">
        <f>_xll.SNL.Clients.Office.Excel.Functions.SPG(A351, "IQ_INDUSTRY_GROUP")</f>
        <v>Capital Goods</v>
      </c>
      <c r="I351" s="9" t="str">
        <f>_xll.SNL.Clients.Office.Excel.Functions.SPG(A351, "IQ_INDUSTRY")</f>
        <v>Machinery</v>
      </c>
      <c r="J351" s="9" t="str">
        <f>_xll.SNL.Clients.Office.Excel.Functions.SPG(A351, "IQ_PRIMARY_INDUSTRY")</f>
        <v>Industrial Machinery and Supplies and Components</v>
      </c>
      <c r="K351" s="9" t="str">
        <f>_xll.SNL.Clients.Office.Excel.Functions.SPG(A351, "NAICS_CODE", "Primary")</f>
        <v>333914 - Measuring, Dispensing, and Other Pumping Equipment Manufacturing</v>
      </c>
      <c r="L351" s="9" t="str">
        <f>_xll.SNL.Clients.Office.Excel.Functions.SPG(A351, "SP_TOPICTAG")</f>
        <v>Aquaculture; Environmental Engineering; Farming; Water Purification; CleanTech</v>
      </c>
      <c r="M351" s="5">
        <f>_xll.SNL.Clients.Office.Excel.Functions.SPG(A351, "SP_PCT_SHARES_OWNED_ALL_INSTITUTIONS")</f>
        <v>93.1</v>
      </c>
      <c r="N351" s="9" t="str">
        <f>_xll.SNL.Clients.Office.Excel.Functions.SPG(A351, "RD_CREDIT_RATING_GLOBAL", "Issuer Credit Rating", "Local Currency LT|0")</f>
        <v>BBB-</v>
      </c>
      <c r="O351" s="9" t="str">
        <f>_xll.SNL.Clients.Office.Excel.Functions.SPG(A351, "RD_CWOL_GLOBAL", "Issuer Credit Rating", "Local Currency LT|0")</f>
        <v>Stable</v>
      </c>
      <c r="P351" s="9" t="str">
        <f>_xll.SNL.Clients.Office.Excel.Functions.SPG(A351, "RD_RATING_ACTION_GLOBAL", "Issuer Credit Rating", "Local Currency LT|0")</f>
        <v>CreditWatch/Outlook (02/27/2018)</v>
      </c>
      <c r="Q351" s="10">
        <f>_xll.SNL.Clients.Office.Excel.Functions.SPG(A351, "RD_LAST_REVIEW_DATE_GLOBAL", "Issuer Credit Rating", "Local Currency LT")</f>
        <v>45464</v>
      </c>
      <c r="R351" s="10">
        <f>_xll.SNL.Clients.Office.Excel.Functions.SPG(A351, "RD_CREDIT_RATING_DATE_GLOBAL", "Issuer Credit Rating", "Local Currency LT|0")</f>
        <v>42454</v>
      </c>
      <c r="S351" s="10">
        <f>_xll.SNL.Clients.Office.Excel.Functions.SPG(A351, "RD_CREDIT_WATCH_OUTLOOK_DATE_GLOBAL", "Issuer Credit Rating", "Local Currency LT|0")</f>
        <v>43158</v>
      </c>
    </row>
    <row r="352" spans="1:19" x14ac:dyDescent="0.3">
      <c r="A352" t="s">
        <v>356</v>
      </c>
      <c r="B352" t="str">
        <f>_xll.SNL.Clients.Office.Excel.Functions.SPG(A352,"SP_IPO_DATE")</f>
        <v/>
      </c>
      <c r="C352" s="5">
        <f>_xll.SNL.Clients.Office.Excel.Functions.SPG(A352, "SP_VOLUME_AVG_WEEKLY_TO_SHARES_OUT", , "1M")</f>
        <v>2.5505689296126612</v>
      </c>
      <c r="D352" s="5">
        <f>_xll.SNL.Clients.Office.Excel.Functions.SPG(A352, "SP_VOLUME_AVG_WEEKLY_TO_SHARES_OUT", , "3M")</f>
        <v>2.3947051455374773</v>
      </c>
      <c r="E352" s="5">
        <f>_xll.SNL.Clients.Office.Excel.Functions.SPG(A352, "SP_VOLUME_AVG_DAILY_TO_1YR_AVG_DAILY", , "1M")</f>
        <v>121.75</v>
      </c>
      <c r="F352" s="5">
        <f>_xll.SNL.Clients.Office.Excel.Functions.SPG(A352, "SP_VOLUME_AVG_DAILY_TO_1YR_AVG_DAILY", , "3M")</f>
        <v>114.31</v>
      </c>
      <c r="G352" s="9" t="str">
        <f>_xll.SNL.Clients.Office.Excel.Functions.SPG(A352, "IQ_SECTOR")</f>
        <v>Consumer Staples</v>
      </c>
      <c r="H352" s="9" t="str">
        <f>_xll.SNL.Clients.Office.Excel.Functions.SPG(A352, "IQ_INDUSTRY_GROUP")</f>
        <v>Food, Beverage and Tobacco</v>
      </c>
      <c r="I352" s="9" t="str">
        <f>_xll.SNL.Clients.Office.Excel.Functions.SPG(A352, "IQ_INDUSTRY")</f>
        <v>Beverages</v>
      </c>
      <c r="J352" s="9" t="str">
        <f>_xll.SNL.Clients.Office.Excel.Functions.SPG(A352, "IQ_PRIMARY_INDUSTRY")</f>
        <v>Soft Drinks and Non-alcoholic Beverages</v>
      </c>
      <c r="K352" s="9" t="str">
        <f>_xll.SNL.Clients.Office.Excel.Functions.SPG(A352, "NAICS_CODE", "Primary")</f>
        <v>31211 - Soft Drink and Ice Manufacturing</v>
      </c>
      <c r="L352" s="9" t="str">
        <f>_xll.SNL.Clients.Office.Excel.Functions.SPG(A352, "SP_TOPICTAG")</f>
        <v>Coffee</v>
      </c>
      <c r="M352" s="5">
        <f>_xll.SNL.Clients.Office.Excel.Functions.SPG(A352, "SP_PCT_SHARES_OWNED_ALL_INSTITUTIONS")</f>
        <v>75.97</v>
      </c>
      <c r="N352" s="9" t="str">
        <f>_xll.SNL.Clients.Office.Excel.Functions.SPG(A352, "RD_CREDIT_RATING_GLOBAL", "Issuer Credit Rating", "Local Currency LT|0")</f>
        <v>A+</v>
      </c>
      <c r="O352" s="9" t="str">
        <f>_xll.SNL.Clients.Office.Excel.Functions.SPG(A352, "RD_CWOL_GLOBAL", "Issuer Credit Rating", "Local Currency LT|0")</f>
        <v>Stable</v>
      </c>
      <c r="P352" s="9" t="str">
        <f>_xll.SNL.Clients.Office.Excel.Functions.SPG(A352, "RD_RATING_ACTION_GLOBAL", "Issuer Credit Rating", "Local Currency LT|0")</f>
        <v>Upgrade | CreditWatch/Outlook (04/26/2017)</v>
      </c>
      <c r="Q352" s="10">
        <f>_xll.SNL.Clients.Office.Excel.Functions.SPG(A352, "RD_LAST_REVIEW_DATE_GLOBAL", "Issuer Credit Rating", "Local Currency LT")</f>
        <v>45586</v>
      </c>
      <c r="R352" s="10">
        <f>_xll.SNL.Clients.Office.Excel.Functions.SPG(A352, "RD_CREDIT_RATING_DATE_GLOBAL", "Issuer Credit Rating", "Local Currency LT|0")</f>
        <v>42851</v>
      </c>
      <c r="S352" s="10">
        <f>_xll.SNL.Clients.Office.Excel.Functions.SPG(A352, "RD_CREDIT_WATCH_OUTLOOK_DATE_GLOBAL", "Issuer Credit Rating", "Local Currency LT|0")</f>
        <v>42851</v>
      </c>
    </row>
    <row r="353" spans="1:19" x14ac:dyDescent="0.3">
      <c r="A353" t="s">
        <v>357</v>
      </c>
      <c r="B353" t="str">
        <f>_xll.SNL.Clients.Office.Excel.Functions.SPG(A353,"SP_IPO_DATE")</f>
        <v/>
      </c>
      <c r="C353" s="5">
        <f>_xll.SNL.Clients.Office.Excel.Functions.SPG(A353, "SP_VOLUME_AVG_WEEKLY_TO_SHARES_OUT", , "1M")</f>
        <v>3.4774669995221426</v>
      </c>
      <c r="D353" s="5">
        <f>_xll.SNL.Clients.Office.Excel.Functions.SPG(A353, "SP_VOLUME_AVG_WEEKLY_TO_SHARES_OUT", , "3M")</f>
        <v>3.8329100439636736</v>
      </c>
      <c r="E353" s="5">
        <f>_xll.SNL.Clients.Office.Excel.Functions.SPG(A353, "SP_VOLUME_AVG_DAILY_TO_1YR_AVG_DAILY", , "1M")</f>
        <v>103.6</v>
      </c>
      <c r="F353" s="5">
        <f>_xll.SNL.Clients.Office.Excel.Functions.SPG(A353, "SP_VOLUME_AVG_DAILY_TO_1YR_AVG_DAILY", , "3M")</f>
        <v>114.19</v>
      </c>
      <c r="G353" s="9" t="str">
        <f>_xll.SNL.Clients.Office.Excel.Functions.SPG(A353, "IQ_SECTOR")</f>
        <v>Health Care</v>
      </c>
      <c r="H353" s="9" t="str">
        <f>_xll.SNL.Clients.Office.Excel.Functions.SPG(A353, "IQ_INDUSTRY_GROUP")</f>
        <v>Pharmaceuticals, Biotechnology and Life Sciences</v>
      </c>
      <c r="I353" s="9" t="str">
        <f>_xll.SNL.Clients.Office.Excel.Functions.SPG(A353, "IQ_INDUSTRY")</f>
        <v>Pharmaceuticals</v>
      </c>
      <c r="J353" s="9" t="str">
        <f>_xll.SNL.Clients.Office.Excel.Functions.SPG(A353, "IQ_PRIMARY_INDUSTRY")</f>
        <v>Pharmaceuticals</v>
      </c>
      <c r="K353" s="9" t="str">
        <f>_xll.SNL.Clients.Office.Excel.Functions.SPG(A353, "NAICS_CODE", "Primary")</f>
        <v>325412 - Pharmaceutical Preparation Manufacturing</v>
      </c>
      <c r="L353" s="9" t="str">
        <f>_xll.SNL.Clients.Office.Excel.Functions.SPG(A353, "SP_TOPICTAG")</f>
        <v>Cardiovascular; Endocrinology; Hematology; Infectious Diseases; Inflammation; Vaccines</v>
      </c>
      <c r="M353" s="5">
        <f>_xll.SNL.Clients.Office.Excel.Functions.SPG(A353, "SP_PCT_SHARES_OWNED_ALL_INSTITUTIONS")</f>
        <v>68.180000000000007</v>
      </c>
      <c r="N353" s="9" t="str">
        <f>_xll.SNL.Clients.Office.Excel.Functions.SPG(A353, "RD_CREDIT_RATING_GLOBAL", "Issuer Credit Rating", "Local Currency LT|0")</f>
        <v>A</v>
      </c>
      <c r="O353" s="9" t="str">
        <f>_xll.SNL.Clients.Office.Excel.Functions.SPG(A353, "RD_CWOL_GLOBAL", "Issuer Credit Rating", "Local Currency LT|0")</f>
        <v>Stable</v>
      </c>
      <c r="P353" s="9" t="str">
        <f>_xll.SNL.Clients.Office.Excel.Functions.SPG(A353, "RD_RATING_ACTION_GLOBAL", "Issuer Credit Rating", "Local Currency LT|0")</f>
        <v>Downgrade | CreditWatch/Outlook (12/13/2023)</v>
      </c>
      <c r="Q353" s="10">
        <f>_xll.SNL.Clients.Office.Excel.Functions.SPG(A353, "RD_LAST_REVIEW_DATE_GLOBAL", "Issuer Credit Rating", "Local Currency LT")</f>
        <v>45617</v>
      </c>
      <c r="R353" s="10">
        <f>_xll.SNL.Clients.Office.Excel.Functions.SPG(A353, "RD_CREDIT_RATING_DATE_GLOBAL", "Issuer Credit Rating", "Local Currency LT|0")</f>
        <v>45273</v>
      </c>
      <c r="S353" s="10">
        <f>_xll.SNL.Clients.Office.Excel.Functions.SPG(A353, "RD_CREDIT_WATCH_OUTLOOK_DATE_GLOBAL", "Issuer Credit Rating", "Local Currency LT|0")</f>
        <v>45273</v>
      </c>
    </row>
    <row r="354" spans="1:19" x14ac:dyDescent="0.3">
      <c r="A354" t="s">
        <v>358</v>
      </c>
      <c r="B354" t="str">
        <f>_xll.SNL.Clients.Office.Excel.Functions.SPG(A354,"SP_IPO_DATE")</f>
        <v/>
      </c>
      <c r="C354" s="5">
        <f>_xll.SNL.Clients.Office.Excel.Functions.SPG(A354, "SP_VOLUME_AVG_WEEKLY_TO_SHARES_OUT", , "1M")</f>
        <v>7.4246160847214586</v>
      </c>
      <c r="D354" s="5">
        <f>_xll.SNL.Clients.Office.Excel.Functions.SPG(A354, "SP_VOLUME_AVG_WEEKLY_TO_SHARES_OUT", , "3M")</f>
        <v>5.1304292736075965</v>
      </c>
      <c r="E354" s="5">
        <f>_xll.SNL.Clients.Office.Excel.Functions.SPG(A354, "SP_VOLUME_AVG_DAILY_TO_1YR_AVG_DAILY", , "1M")</f>
        <v>209.48</v>
      </c>
      <c r="F354" s="5">
        <f>_xll.SNL.Clients.Office.Excel.Functions.SPG(A354, "SP_VOLUME_AVG_DAILY_TO_1YR_AVG_DAILY", , "3M")</f>
        <v>144.75</v>
      </c>
      <c r="G354" s="9" t="str">
        <f>_xll.SNL.Clients.Office.Excel.Functions.SPG(A354, "IQ_SECTOR")</f>
        <v>Utilities</v>
      </c>
      <c r="H354" s="9" t="str">
        <f>_xll.SNL.Clients.Office.Excel.Functions.SPG(A354, "IQ_INDUSTRY_GROUP")</f>
        <v>Utilities</v>
      </c>
      <c r="I354" s="9" t="str">
        <f>_xll.SNL.Clients.Office.Excel.Functions.SPG(A354, "IQ_INDUSTRY")</f>
        <v>Electric Utilities</v>
      </c>
      <c r="J354" s="9" t="str">
        <f>_xll.SNL.Clients.Office.Excel.Functions.SPG(A354, "IQ_PRIMARY_INDUSTRY")</f>
        <v>Electric Utilities</v>
      </c>
      <c r="K354" s="9" t="str">
        <f>_xll.SNL.Clients.Office.Excel.Functions.SPG(A354, "NAICS_CODE", "Primary")</f>
        <v>2211 - Electric Power Generation, Transmission and Distribution</v>
      </c>
      <c r="L354" s="9" t="str">
        <f>_xll.SNL.Clients.Office.Excel.Functions.SPG(A354, "SP_TOPICTAG")</f>
        <v>Clean Energy; Energy Efficiency; Energy Management; Energy Storage; Environmental Engineering; Smart Energy; Power Grid; Utility Scale Solar</v>
      </c>
      <c r="M354" s="5">
        <f>_xll.SNL.Clients.Office.Excel.Functions.SPG(A354, "SP_PCT_SHARES_OWNED_ALL_INSTITUTIONS")</f>
        <v>93.75</v>
      </c>
      <c r="N354" s="9" t="str">
        <f>_xll.SNL.Clients.Office.Excel.Functions.SPG(A354, "RD_CREDIT_RATING_GLOBAL", "Issuer Credit Rating", "Local Currency LT|0")</f>
        <v>BB</v>
      </c>
      <c r="O354" s="9" t="str">
        <f>_xll.SNL.Clients.Office.Excel.Functions.SPG(A354, "RD_CWOL_GLOBAL", "Issuer Credit Rating", "Local Currency LT|0")</f>
        <v>Positive</v>
      </c>
      <c r="P354" s="9" t="str">
        <f>_xll.SNL.Clients.Office.Excel.Functions.SPG(A354, "RD_RATING_ACTION_GLOBAL", "Issuer Credit Rating", "Local Currency LT|0")</f>
        <v>CreditWatch/Outlook (12/03/2024)</v>
      </c>
      <c r="Q354" s="10">
        <f>_xll.SNL.Clients.Office.Excel.Functions.SPG(A354, "RD_LAST_REVIEW_DATE_GLOBAL", "Issuer Credit Rating", "Local Currency LT")</f>
        <v>45670</v>
      </c>
      <c r="R354" s="10">
        <f>_xll.SNL.Clients.Office.Excel.Functions.SPG(A354, "RD_CREDIT_RATING_DATE_GLOBAL", "Issuer Credit Rating", "Local Currency LT|0")</f>
        <v>45345</v>
      </c>
      <c r="S354" s="10">
        <f>_xll.SNL.Clients.Office.Excel.Functions.SPG(A354, "RD_CREDIT_WATCH_OUTLOOK_DATE_GLOBAL", "Issuer Credit Rating", "Local Currency LT|0")</f>
        <v>45629</v>
      </c>
    </row>
    <row r="355" spans="1:19" x14ac:dyDescent="0.3">
      <c r="A355" t="s">
        <v>359</v>
      </c>
      <c r="B355" t="str">
        <f>_xll.SNL.Clients.Office.Excel.Functions.SPG(A355,"SP_IPO_DATE")</f>
        <v/>
      </c>
      <c r="C355" s="5">
        <f>_xll.SNL.Clients.Office.Excel.Functions.SPG(A355, "SP_VOLUME_AVG_WEEKLY_TO_SHARES_OUT", , "1M")</f>
        <v>1.9013572791826749</v>
      </c>
      <c r="D355" s="5">
        <f>_xll.SNL.Clients.Office.Excel.Functions.SPG(A355, "SP_VOLUME_AVG_WEEKLY_TO_SHARES_OUT", , "3M")</f>
        <v>1.6610605715504139</v>
      </c>
      <c r="E355" s="5">
        <f>_xll.SNL.Clients.Office.Excel.Functions.SPG(A355, "SP_VOLUME_AVG_DAILY_TO_1YR_AVG_DAILY", , "1M")</f>
        <v>109.96</v>
      </c>
      <c r="F355" s="5">
        <f>_xll.SNL.Clients.Office.Excel.Functions.SPG(A355, "SP_VOLUME_AVG_DAILY_TO_1YR_AVG_DAILY", , "3M")</f>
        <v>96.07</v>
      </c>
      <c r="G355" s="9" t="str">
        <f>_xll.SNL.Clients.Office.Excel.Functions.SPG(A355, "IQ_SECTOR")</f>
        <v>Consumer Staples</v>
      </c>
      <c r="H355" s="9" t="str">
        <f>_xll.SNL.Clients.Office.Excel.Functions.SPG(A355, "IQ_INDUSTRY_GROUP")</f>
        <v>Food, Beverage and Tobacco</v>
      </c>
      <c r="I355" s="9" t="str">
        <f>_xll.SNL.Clients.Office.Excel.Functions.SPG(A355, "IQ_INDUSTRY")</f>
        <v>Tobacco</v>
      </c>
      <c r="J355" s="9" t="str">
        <f>_xll.SNL.Clients.Office.Excel.Functions.SPG(A355, "IQ_PRIMARY_INDUSTRY")</f>
        <v>Tobacco</v>
      </c>
      <c r="K355" s="9" t="str">
        <f>_xll.SNL.Clients.Office.Excel.Functions.SPG(A355, "NAICS_CODE", "Primary")</f>
        <v>312230 - Tobacco Manufacturing</v>
      </c>
      <c r="L355" s="9" t="str">
        <f>_xll.SNL.Clients.Office.Excel.Functions.SPG(A355, "SP_TOPICTAG")</f>
        <v>Fast-Moving Consumer Goods</v>
      </c>
      <c r="M355" s="5">
        <f>_xll.SNL.Clients.Office.Excel.Functions.SPG(A355, "SP_PCT_SHARES_OWNED_ALL_INSTITUTIONS")</f>
        <v>80.97</v>
      </c>
      <c r="N355" s="9" t="str">
        <f>_xll.SNL.Clients.Office.Excel.Functions.SPG(A355, "RD_CREDIT_RATING_GLOBAL", "Issuer Credit Rating", "Local Currency LT|0")</f>
        <v>A-</v>
      </c>
      <c r="O355" s="9" t="str">
        <f>_xll.SNL.Clients.Office.Excel.Functions.SPG(A355, "RD_CWOL_GLOBAL", "Issuer Credit Rating", "Local Currency LT|0")</f>
        <v>Stable</v>
      </c>
      <c r="P355" s="9" t="str">
        <f>_xll.SNL.Clients.Office.Excel.Functions.SPG(A355, "RD_RATING_ACTION_GLOBAL", "Issuer Credit Rating", "Local Currency LT|0")</f>
        <v>Downgrade | CreditWatch/Outlook (11/11/2022)</v>
      </c>
      <c r="Q355" s="10">
        <f>_xll.SNL.Clients.Office.Excel.Functions.SPG(A355, "RD_LAST_REVIEW_DATE_GLOBAL", "Issuer Credit Rating", "Local Currency LT")</f>
        <v>45378</v>
      </c>
      <c r="R355" s="10">
        <f>_xll.SNL.Clients.Office.Excel.Functions.SPG(A355, "RD_CREDIT_RATING_DATE_GLOBAL", "Issuer Credit Rating", "Local Currency LT|0")</f>
        <v>44876</v>
      </c>
      <c r="S355" s="10">
        <f>_xll.SNL.Clients.Office.Excel.Functions.SPG(A355, "RD_CREDIT_WATCH_OUTLOOK_DATE_GLOBAL", "Issuer Credit Rating", "Local Currency LT|0")</f>
        <v>44876</v>
      </c>
    </row>
    <row r="356" spans="1:19" x14ac:dyDescent="0.3">
      <c r="A356" t="s">
        <v>360</v>
      </c>
      <c r="B356" t="str">
        <f>_xll.SNL.Clients.Office.Excel.Functions.SPG(A356,"SP_IPO_DATE")</f>
        <v/>
      </c>
      <c r="C356" s="5">
        <f>_xll.SNL.Clients.Office.Excel.Functions.SPG(A356, "SP_VOLUME_AVG_WEEKLY_TO_SHARES_OUT", , "1M")</f>
        <v>3.9043194149537879</v>
      </c>
      <c r="D356" s="5">
        <f>_xll.SNL.Clients.Office.Excel.Functions.SPG(A356, "SP_VOLUME_AVG_WEEKLY_TO_SHARES_OUT", , "3M")</f>
        <v>3.5910130255005104</v>
      </c>
      <c r="E356" s="5">
        <f>_xll.SNL.Clients.Office.Excel.Functions.SPG(A356, "SP_VOLUME_AVG_DAILY_TO_1YR_AVG_DAILY", , "1M")</f>
        <v>120.71</v>
      </c>
      <c r="F356" s="5">
        <f>_xll.SNL.Clients.Office.Excel.Functions.SPG(A356, "SP_VOLUME_AVG_DAILY_TO_1YR_AVG_DAILY", , "3M")</f>
        <v>111.02</v>
      </c>
      <c r="G356" s="9" t="str">
        <f>_xll.SNL.Clients.Office.Excel.Functions.SPG(A356, "IQ_SECTOR")</f>
        <v>Energy</v>
      </c>
      <c r="H356" s="9" t="str">
        <f>_xll.SNL.Clients.Office.Excel.Functions.SPG(A356, "IQ_INDUSTRY_GROUP")</f>
        <v>Energy</v>
      </c>
      <c r="I356" s="9" t="str">
        <f>_xll.SNL.Clients.Office.Excel.Functions.SPG(A356, "IQ_INDUSTRY")</f>
        <v>Oil, Gas and Consumable Fuels</v>
      </c>
      <c r="J356" s="9" t="str">
        <f>_xll.SNL.Clients.Office.Excel.Functions.SPG(A356, "IQ_PRIMARY_INDUSTRY")</f>
        <v>Oil and Gas Refining and Marketing</v>
      </c>
      <c r="K356" s="9" t="str">
        <f>_xll.SNL.Clients.Office.Excel.Functions.SPG(A356, "NAICS_CODE", "Primary")</f>
        <v>324110 - Petroleum Refineries</v>
      </c>
      <c r="L356" s="9" t="str">
        <f>_xll.SNL.Clients.Office.Excel.Functions.SPG(A356, "SP_TOPICTAG")</f>
        <v>Freight Service; Fuel Cells; Marine Transportation; CleanTech</v>
      </c>
      <c r="M356" s="5">
        <f>_xll.SNL.Clients.Office.Excel.Functions.SPG(A356, "SP_PCT_SHARES_OWNED_ALL_INSTITUTIONS")</f>
        <v>74.78</v>
      </c>
      <c r="N356" s="9" t="str">
        <f>_xll.SNL.Clients.Office.Excel.Functions.SPG(A356, "RD_CREDIT_RATING_GLOBAL", "Issuer Credit Rating", "Local Currency LT|0")</f>
        <v>BBB+</v>
      </c>
      <c r="O356" s="9" t="str">
        <f>_xll.SNL.Clients.Office.Excel.Functions.SPG(A356, "RD_CWOL_GLOBAL", "Issuer Credit Rating", "Local Currency LT|0")</f>
        <v>Stable</v>
      </c>
      <c r="P356" s="9" t="str">
        <f>_xll.SNL.Clients.Office.Excel.Functions.SPG(A356, "RD_RATING_ACTION_GLOBAL", "Issuer Credit Rating", "Local Currency LT|0")</f>
        <v>CreditWatch/Outlook (11/09/2021)</v>
      </c>
      <c r="Q356" s="10">
        <f>_xll.SNL.Clients.Office.Excel.Functions.SPG(A356, "RD_LAST_REVIEW_DATE_GLOBAL", "Issuer Credit Rating", "Local Currency LT")</f>
        <v>45551</v>
      </c>
      <c r="R356" s="10">
        <f>_xll.SNL.Clients.Office.Excel.Functions.SPG(A356, "RD_CREDIT_RATING_DATE_GLOBAL", "Issuer Credit Rating", "Local Currency LT|0")</f>
        <v>41955</v>
      </c>
      <c r="S356" s="10">
        <f>_xll.SNL.Clients.Office.Excel.Functions.SPG(A356, "RD_CREDIT_WATCH_OUTLOOK_DATE_GLOBAL", "Issuer Credit Rating", "Local Currency LT|0")</f>
        <v>44509</v>
      </c>
    </row>
    <row r="357" spans="1:19" x14ac:dyDescent="0.3">
      <c r="A357" t="s">
        <v>361</v>
      </c>
      <c r="B357" t="str">
        <f>_xll.SNL.Clients.Office.Excel.Functions.SPG(A357,"SP_IPO_DATE")</f>
        <v/>
      </c>
      <c r="C357" s="5">
        <f>_xll.SNL.Clients.Office.Excel.Functions.SPG(A357, "SP_VOLUME_AVG_WEEKLY_TO_SHARES_OUT", , "1M")</f>
        <v>4.4942078100705798</v>
      </c>
      <c r="D357" s="5">
        <f>_xll.SNL.Clients.Office.Excel.Functions.SPG(A357, "SP_VOLUME_AVG_WEEKLY_TO_SHARES_OUT", , "3M")</f>
        <v>4.9662137803140389</v>
      </c>
      <c r="E357" s="5">
        <f>_xll.SNL.Clients.Office.Excel.Functions.SPG(A357, "SP_VOLUME_AVG_DAILY_TO_1YR_AVG_DAILY", , "1M")</f>
        <v>90.51</v>
      </c>
      <c r="F357" s="5">
        <f>_xll.SNL.Clients.Office.Excel.Functions.SPG(A357, "SP_VOLUME_AVG_DAILY_TO_1YR_AVG_DAILY", , "3M")</f>
        <v>100.02</v>
      </c>
      <c r="G357" s="9" t="str">
        <f>_xll.SNL.Clients.Office.Excel.Functions.SPG(A357, "IQ_SECTOR")</f>
        <v>Utilities</v>
      </c>
      <c r="H357" s="9" t="str">
        <f>_xll.SNL.Clients.Office.Excel.Functions.SPG(A357, "IQ_INDUSTRY_GROUP")</f>
        <v>Utilities</v>
      </c>
      <c r="I357" s="9" t="str">
        <f>_xll.SNL.Clients.Office.Excel.Functions.SPG(A357, "IQ_INDUSTRY")</f>
        <v>Electric Utilities</v>
      </c>
      <c r="J357" s="9" t="str">
        <f>_xll.SNL.Clients.Office.Excel.Functions.SPG(A357, "IQ_PRIMARY_INDUSTRY")</f>
        <v>Electric Utilities</v>
      </c>
      <c r="K357" s="9" t="str">
        <f>_xll.SNL.Clients.Office.Excel.Functions.SPG(A357, "NAICS_CODE", "Primary")</f>
        <v>221118 - Other Electric Power Generation</v>
      </c>
      <c r="L357" s="9" t="str">
        <f>_xll.SNL.Clients.Office.Excel.Functions.SPG(A357, "SP_TOPICTAG")</f>
        <v>Clean Energy; Energy Efficiency; Energy Management; Energy Storage; Conventional Nuclear; Smart Energy; Power Grid</v>
      </c>
      <c r="M357" s="5">
        <f>_xll.SNL.Clients.Office.Excel.Functions.SPG(A357, "SP_PCT_SHARES_OWNED_ALL_INSTITUTIONS")</f>
        <v>108.79</v>
      </c>
      <c r="N357" s="9" t="str">
        <f>_xll.SNL.Clients.Office.Excel.Functions.SPG(A357, "RD_CREDIT_RATING_GLOBAL", "Issuer Credit Rating", "Local Currency LT|0")</f>
        <v>BBB+</v>
      </c>
      <c r="O357" s="9" t="str">
        <f>_xll.SNL.Clients.Office.Excel.Functions.SPG(A357, "RD_CWOL_GLOBAL", "Issuer Credit Rating", "Local Currency LT|0")</f>
        <v>Stable</v>
      </c>
      <c r="P357" s="9" t="str">
        <f>_xll.SNL.Clients.Office.Excel.Functions.SPG(A357, "RD_RATING_ACTION_GLOBAL", "Issuer Credit Rating", "Local Currency LT|0")</f>
        <v>CreditWatch/Outlook (03/07/2024)</v>
      </c>
      <c r="Q357" s="10">
        <f>_xll.SNL.Clients.Office.Excel.Functions.SPG(A357, "RD_LAST_REVIEW_DATE_GLOBAL", "Issuer Credit Rating", "Local Currency LT")</f>
        <v>45560</v>
      </c>
      <c r="R357" s="10">
        <f>_xll.SNL.Clients.Office.Excel.Functions.SPG(A357, "RD_CREDIT_RATING_DATE_GLOBAL", "Issuer Credit Rating", "Local Currency LT|0")</f>
        <v>44509</v>
      </c>
      <c r="S357" s="10">
        <f>_xll.SNL.Clients.Office.Excel.Functions.SPG(A357, "RD_CREDIT_WATCH_OUTLOOK_DATE_GLOBAL", "Issuer Credit Rating", "Local Currency LT|0")</f>
        <v>45358</v>
      </c>
    </row>
    <row r="358" spans="1:19" x14ac:dyDescent="0.3">
      <c r="A358" t="s">
        <v>362</v>
      </c>
      <c r="B358" t="str">
        <f>_xll.SNL.Clients.Office.Excel.Functions.SPG(A358,"SP_IPO_DATE")</f>
        <v/>
      </c>
      <c r="C358" s="5">
        <f>_xll.SNL.Clients.Office.Excel.Functions.SPG(A358, "SP_VOLUME_AVG_WEEKLY_TO_SHARES_OUT", , "1M")</f>
        <v>4.2664486654186238</v>
      </c>
      <c r="D358" s="5">
        <f>_xll.SNL.Clients.Office.Excel.Functions.SPG(A358, "SP_VOLUME_AVG_WEEKLY_TO_SHARES_OUT", , "3M")</f>
        <v>4.5059094324069173</v>
      </c>
      <c r="E358" s="5">
        <f>_xll.SNL.Clients.Office.Excel.Functions.SPG(A358, "SP_VOLUME_AVG_DAILY_TO_1YR_AVG_DAILY", , "1M")</f>
        <v>91.33</v>
      </c>
      <c r="F358" s="5">
        <f>_xll.SNL.Clients.Office.Excel.Functions.SPG(A358, "SP_VOLUME_AVG_DAILY_TO_1YR_AVG_DAILY", , "3M")</f>
        <v>96.46</v>
      </c>
      <c r="G358" s="9" t="str">
        <f>_xll.SNL.Clients.Office.Excel.Functions.SPG(A358, "IQ_SECTOR")</f>
        <v>Consumer Discretionary</v>
      </c>
      <c r="H358" s="9" t="str">
        <f>_xll.SNL.Clients.Office.Excel.Functions.SPG(A358, "IQ_INDUSTRY_GROUP")</f>
        <v>Consumer Discretionary Distribution and Retail</v>
      </c>
      <c r="I358" s="9" t="str">
        <f>_xll.SNL.Clients.Office.Excel.Functions.SPG(A358, "IQ_INDUSTRY")</f>
        <v>Distributors</v>
      </c>
      <c r="J358" s="9" t="str">
        <f>_xll.SNL.Clients.Office.Excel.Functions.SPG(A358, "IQ_PRIMARY_INDUSTRY")</f>
        <v>Distributors</v>
      </c>
      <c r="K358" s="9" t="str">
        <f>_xll.SNL.Clients.Office.Excel.Functions.SPG(A358, "NAICS_CODE", "Primary")</f>
        <v>423910 - Sporting and Recreational Goods and Supplies Merchant Wholesalers</v>
      </c>
      <c r="L358" s="9" t="str">
        <f>_xll.SNL.Clients.Office.Excel.Functions.SPG(A358, "SP_TOPICTAG")</f>
        <v>Fast-Moving Consumer Goods; Horticulture; Social Media Advertising; Ad Targeting; Brand Marketing</v>
      </c>
      <c r="M358" s="5">
        <f>_xll.SNL.Clients.Office.Excel.Functions.SPG(A358, "SP_PCT_SHARES_OWNED_ALL_INSTITUTIONS")</f>
        <v>100.08</v>
      </c>
      <c r="N358" s="9" t="str">
        <f>_xll.SNL.Clients.Office.Excel.Functions.SPG(A358, "RD_CREDIT_RATING_GLOBAL", "Issuer Credit Rating", "Local Currency LT|0")</f>
        <v/>
      </c>
      <c r="O358" s="9" t="str">
        <f>_xll.SNL.Clients.Office.Excel.Functions.SPG(A358, "RD_CWOL_GLOBAL", "Issuer Credit Rating", "Local Currency LT|0")</f>
        <v/>
      </c>
      <c r="P358" s="9" t="str">
        <f>_xll.SNL.Clients.Office.Excel.Functions.SPG(A358, "RD_RATING_ACTION_GLOBAL", "Issuer Credit Rating", "Local Currency LT|0")</f>
        <v/>
      </c>
      <c r="Q358" s="10" t="str">
        <f>_xll.SNL.Clients.Office.Excel.Functions.SPG(A358, "RD_LAST_REVIEW_DATE_GLOBAL", "Issuer Credit Rating", "Local Currency LT")</f>
        <v/>
      </c>
      <c r="R358" s="10" t="str">
        <f>_xll.SNL.Clients.Office.Excel.Functions.SPG(A358, "RD_CREDIT_RATING_DATE_GLOBAL", "Issuer Credit Rating", "Local Currency LT|0")</f>
        <v/>
      </c>
      <c r="S358" s="10" t="str">
        <f>_xll.SNL.Clients.Office.Excel.Functions.SPG(A358, "RD_CREDIT_WATCH_OUTLOOK_DATE_GLOBAL", "Issuer Credit Rating", "Local Currency LT|0")</f>
        <v/>
      </c>
    </row>
    <row r="359" spans="1:19" x14ac:dyDescent="0.3">
      <c r="A359" t="s">
        <v>363</v>
      </c>
      <c r="B359" t="str">
        <f>_xll.SNL.Clients.Office.Excel.Functions.SPG(A359,"SP_IPO_DATE")</f>
        <v/>
      </c>
      <c r="C359" s="5">
        <f>_xll.SNL.Clients.Office.Excel.Functions.SPG(A359, "SP_VOLUME_AVG_WEEKLY_TO_SHARES_OUT", , "1M")</f>
        <v>4.8082016726111672</v>
      </c>
      <c r="D359" s="5">
        <f>_xll.SNL.Clients.Office.Excel.Functions.SPG(A359, "SP_VOLUME_AVG_WEEKLY_TO_SHARES_OUT", , "3M")</f>
        <v>4.3023651181850813</v>
      </c>
      <c r="E359" s="5">
        <f>_xll.SNL.Clients.Office.Excel.Functions.SPG(A359, "SP_VOLUME_AVG_DAILY_TO_1YR_AVG_DAILY", , "1M")</f>
        <v>133.47</v>
      </c>
      <c r="F359" s="5">
        <f>_xll.SNL.Clients.Office.Excel.Functions.SPG(A359, "SP_VOLUME_AVG_DAILY_TO_1YR_AVG_DAILY", , "3M")</f>
        <v>119.43</v>
      </c>
      <c r="G359" s="9" t="str">
        <f>_xll.SNL.Clients.Office.Excel.Functions.SPG(A359, "IQ_SECTOR")</f>
        <v>Materials</v>
      </c>
      <c r="H359" s="9" t="str">
        <f>_xll.SNL.Clients.Office.Excel.Functions.SPG(A359, "IQ_INDUSTRY_GROUP")</f>
        <v>Materials</v>
      </c>
      <c r="I359" s="9" t="str">
        <f>_xll.SNL.Clients.Office.Excel.Functions.SPG(A359, "IQ_INDUSTRY")</f>
        <v>Chemicals</v>
      </c>
      <c r="J359" s="9" t="str">
        <f>_xll.SNL.Clients.Office.Excel.Functions.SPG(A359, "IQ_PRIMARY_INDUSTRY")</f>
        <v>Specialty Chemicals</v>
      </c>
      <c r="K359" s="9" t="str">
        <f>_xll.SNL.Clients.Office.Excel.Functions.SPG(A359, "NAICS_CODE", "Primary")</f>
        <v>325510 - Paint and Coating Manufacturing</v>
      </c>
      <c r="L359" s="9" t="str">
        <f>_xll.SNL.Clients.Office.Excel.Functions.SPG(A359, "SP_TOPICTAG")</f>
        <v>Passenger Aircraft Manufacturing</v>
      </c>
      <c r="M359" s="5">
        <f>_xll.SNL.Clients.Office.Excel.Functions.SPG(A359, "SP_PCT_SHARES_OWNED_ALL_INSTITUTIONS")</f>
        <v>85.31</v>
      </c>
      <c r="N359" s="9" t="str">
        <f>_xll.SNL.Clients.Office.Excel.Functions.SPG(A359, "RD_CREDIT_RATING_GLOBAL", "Issuer Credit Rating", "Local Currency LT|0")</f>
        <v>BBB+</v>
      </c>
      <c r="O359" s="9" t="str">
        <f>_xll.SNL.Clients.Office.Excel.Functions.SPG(A359, "RD_CWOL_GLOBAL", "Issuer Credit Rating", "Local Currency LT|0")</f>
        <v>Stable</v>
      </c>
      <c r="P359" s="9" t="str">
        <f>_xll.SNL.Clients.Office.Excel.Functions.SPG(A359, "RD_RATING_ACTION_GLOBAL", "Issuer Credit Rating", "Local Currency LT|0")</f>
        <v>CreditWatch/Outlook (11/06/2023)</v>
      </c>
      <c r="Q359" s="10">
        <f>_xll.SNL.Clients.Office.Excel.Functions.SPG(A359, "RD_LAST_REVIEW_DATE_GLOBAL", "Issuer Credit Rating", "Local Currency LT")</f>
        <v>45618</v>
      </c>
      <c r="R359" s="10">
        <f>_xll.SNL.Clients.Office.Excel.Functions.SPG(A359, "RD_CREDIT_RATING_DATE_GLOBAL", "Issuer Credit Rating", "Local Currency LT|0")</f>
        <v>43914</v>
      </c>
      <c r="S359" s="10">
        <f>_xll.SNL.Clients.Office.Excel.Functions.SPG(A359, "RD_CREDIT_WATCH_OUTLOOK_DATE_GLOBAL", "Issuer Credit Rating", "Local Currency LT|0")</f>
        <v>45236</v>
      </c>
    </row>
    <row r="360" spans="1:19" x14ac:dyDescent="0.3">
      <c r="A360" t="s">
        <v>364</v>
      </c>
      <c r="B360" t="str">
        <f>_xll.SNL.Clients.Office.Excel.Functions.SPG(A360,"SP_IPO_DATE")</f>
        <v/>
      </c>
      <c r="C360" s="5">
        <f>_xll.SNL.Clients.Office.Excel.Functions.SPG(A360, "SP_VOLUME_AVG_WEEKLY_TO_SHARES_OUT", , "1M")</f>
        <v>2.9241176207942154</v>
      </c>
      <c r="D360" s="5">
        <f>_xll.SNL.Clients.Office.Excel.Functions.SPG(A360, "SP_VOLUME_AVG_WEEKLY_TO_SHARES_OUT", , "3M")</f>
        <v>2.8925619103168767</v>
      </c>
      <c r="E360" s="5">
        <f>_xll.SNL.Clients.Office.Excel.Functions.SPG(A360, "SP_VOLUME_AVG_DAILY_TO_1YR_AVG_DAILY", , "1M")</f>
        <v>91.47</v>
      </c>
      <c r="F360" s="5">
        <f>_xll.SNL.Clients.Office.Excel.Functions.SPG(A360, "SP_VOLUME_AVG_DAILY_TO_1YR_AVG_DAILY", , "3M")</f>
        <v>90.48</v>
      </c>
      <c r="G360" s="9" t="str">
        <f>_xll.SNL.Clients.Office.Excel.Functions.SPG(A360, "IQ_SECTOR")</f>
        <v>Utilities</v>
      </c>
      <c r="H360" s="9" t="str">
        <f>_xll.SNL.Clients.Office.Excel.Functions.SPG(A360, "IQ_INDUSTRY_GROUP")</f>
        <v>Utilities</v>
      </c>
      <c r="I360" s="9" t="str">
        <f>_xll.SNL.Clients.Office.Excel.Functions.SPG(A360, "IQ_INDUSTRY")</f>
        <v>Electric Utilities</v>
      </c>
      <c r="J360" s="9" t="str">
        <f>_xll.SNL.Clients.Office.Excel.Functions.SPG(A360, "IQ_PRIMARY_INDUSTRY")</f>
        <v>Electric Utilities</v>
      </c>
      <c r="K360" s="9" t="str">
        <f>_xll.SNL.Clients.Office.Excel.Functions.SPG(A360, "NAICS_CODE", "Primary")</f>
        <v>2211 - Electric Power Generation, Transmission and Distribution</v>
      </c>
      <c r="L360" s="9" t="str">
        <f>_xll.SNL.Clients.Office.Excel.Functions.SPG(A360, "SP_TOPICTAG")</f>
        <v>Clean Energy; Energy Efficiency; Energy Management; Energy Storage; Power Grid; Utility Scale Solar</v>
      </c>
      <c r="M360" s="5">
        <f>_xll.SNL.Clients.Office.Excel.Functions.SPG(A360, "SP_PCT_SHARES_OWNED_ALL_INSTITUTIONS")</f>
        <v>79.319999999999993</v>
      </c>
      <c r="N360" s="9" t="str">
        <f>_xll.SNL.Clients.Office.Excel.Functions.SPG(A360, "RD_CREDIT_RATING_GLOBAL", "Issuer Credit Rating", "Local Currency LT|0")</f>
        <v>A-</v>
      </c>
      <c r="O360" s="9" t="str">
        <f>_xll.SNL.Clients.Office.Excel.Functions.SPG(A360, "RD_CWOL_GLOBAL", "Issuer Credit Rating", "Local Currency LT|0")</f>
        <v>Stable</v>
      </c>
      <c r="P360" s="9" t="str">
        <f>_xll.SNL.Clients.Office.Excel.Functions.SPG(A360, "RD_RATING_ACTION_GLOBAL", "Issuer Credit Rating", "Local Currency LT|0")</f>
        <v>Upgrade | CreditWatch/Outlook (06/01/2015)</v>
      </c>
      <c r="Q360" s="10">
        <f>_xll.SNL.Clients.Office.Excel.Functions.SPG(A360, "RD_LAST_REVIEW_DATE_GLOBAL", "Issuer Credit Rating", "Local Currency LT")</f>
        <v>45531</v>
      </c>
      <c r="R360" s="10">
        <f>_xll.SNL.Clients.Office.Excel.Functions.SPG(A360, "RD_CREDIT_RATING_DATE_GLOBAL", "Issuer Credit Rating", "Local Currency LT|0")</f>
        <v>42156</v>
      </c>
      <c r="S360" s="10">
        <f>_xll.SNL.Clients.Office.Excel.Functions.SPG(A360, "RD_CREDIT_WATCH_OUTLOOK_DATE_GLOBAL", "Issuer Credit Rating", "Local Currency LT|0")</f>
        <v>42156</v>
      </c>
    </row>
    <row r="361" spans="1:19" x14ac:dyDescent="0.3">
      <c r="A361" t="s">
        <v>365</v>
      </c>
      <c r="B361" s="10">
        <f>_xll.SNL.Clients.Office.Excel.Functions.SPG(A361,"SP_IPO_DATE")</f>
        <v>37186</v>
      </c>
      <c r="C361" s="5">
        <f>_xll.SNL.Clients.Office.Excel.Functions.SPG(A361, "SP_VOLUME_AVG_WEEKLY_TO_SHARES_OUT", , "1M")</f>
        <v>3.5352731463938358</v>
      </c>
      <c r="D361" s="5">
        <f>_xll.SNL.Clients.Office.Excel.Functions.SPG(A361, "SP_VOLUME_AVG_WEEKLY_TO_SHARES_OUT", , "3M")</f>
        <v>2.9291818544821879</v>
      </c>
      <c r="E361" s="5">
        <f>_xll.SNL.Clients.Office.Excel.Functions.SPG(A361, "SP_VOLUME_AVG_DAILY_TO_1YR_AVG_DAILY", , "1M")</f>
        <v>132.36000000000001</v>
      </c>
      <c r="F361" s="5">
        <f>_xll.SNL.Clients.Office.Excel.Functions.SPG(A361, "SP_VOLUME_AVG_DAILY_TO_1YR_AVG_DAILY", , "3M")</f>
        <v>109.67</v>
      </c>
      <c r="G361" s="9" t="str">
        <f>_xll.SNL.Clients.Office.Excel.Functions.SPG(A361, "IQ_SECTOR")</f>
        <v>Financials</v>
      </c>
      <c r="H361" s="9" t="str">
        <f>_xll.SNL.Clients.Office.Excel.Functions.SPG(A361, "IQ_INDUSTRY_GROUP")</f>
        <v>Insurance</v>
      </c>
      <c r="I361" s="9" t="str">
        <f>_xll.SNL.Clients.Office.Excel.Functions.SPG(A361, "IQ_INDUSTRY")</f>
        <v>Insurance</v>
      </c>
      <c r="J361" s="9" t="str">
        <f>_xll.SNL.Clients.Office.Excel.Functions.SPG(A361, "IQ_PRIMARY_INDUSTRY")</f>
        <v>Life and Health Insurance</v>
      </c>
      <c r="K361" s="9" t="str">
        <f>_xll.SNL.Clients.Office.Excel.Functions.SPG(A361, "NAICS_CODE", "Primary")</f>
        <v>524113 - Direct Life Insurance Carriers</v>
      </c>
      <c r="L361" s="9" t="str">
        <f>_xll.SNL.Clients.Office.Excel.Functions.SPG(A361, "SP_TOPICTAG")</f>
        <v>Employee Benefits; Digital Brokerage; Income Share Agreements; End-of-Life Planning</v>
      </c>
      <c r="M361" s="5">
        <f>_xll.SNL.Clients.Office.Excel.Functions.SPG(A361, "SP_PCT_SHARES_OWNED_ALL_INSTITUTIONS")</f>
        <v>73.42</v>
      </c>
      <c r="N361" s="9" t="str">
        <f>_xll.SNL.Clients.Office.Excel.Functions.SPG(A361, "RD_CREDIT_RATING_GLOBAL", "Issuer Credit Rating", "Local Currency LT|0")</f>
        <v>A-</v>
      </c>
      <c r="O361" s="9" t="str">
        <f>_xll.SNL.Clients.Office.Excel.Functions.SPG(A361, "RD_CWOL_GLOBAL", "Issuer Credit Rating", "Local Currency LT|0")</f>
        <v>Stable</v>
      </c>
      <c r="P361" s="9" t="str">
        <f>_xll.SNL.Clients.Office.Excel.Functions.SPG(A361, "RD_RATING_ACTION_GLOBAL", "Issuer Credit Rating", "Local Currency LT|0")</f>
        <v>CreditWatch/Outlook (06/28/2021)</v>
      </c>
      <c r="Q361" s="10">
        <f>_xll.SNL.Clients.Office.Excel.Functions.SPG(A361, "RD_LAST_REVIEW_DATE_GLOBAL", "Issuer Credit Rating", "Local Currency LT")</f>
        <v>45411</v>
      </c>
      <c r="R361" s="10">
        <f>_xll.SNL.Clients.Office.Excel.Functions.SPG(A361, "RD_CREDIT_RATING_DATE_GLOBAL", "Issuer Credit Rating", "Local Currency LT|0")</f>
        <v>43207</v>
      </c>
      <c r="S361" s="10">
        <f>_xll.SNL.Clients.Office.Excel.Functions.SPG(A361, "RD_CREDIT_WATCH_OUTLOOK_DATE_GLOBAL", "Issuer Credit Rating", "Local Currency LT|0")</f>
        <v>44375</v>
      </c>
    </row>
    <row r="362" spans="1:19" x14ac:dyDescent="0.3">
      <c r="A362" t="s">
        <v>366</v>
      </c>
      <c r="B362" s="10">
        <f>_xll.SNL.Clients.Office.Excel.Functions.SPG(A362,"SP_IPO_DATE")</f>
        <v>35755</v>
      </c>
      <c r="C362" s="5">
        <f>_xll.SNL.Clients.Office.Excel.Functions.SPG(A362, "SP_VOLUME_AVG_WEEKLY_TO_SHARES_OUT", , "1M")</f>
        <v>2.2677709010561871</v>
      </c>
      <c r="D362" s="5">
        <f>_xll.SNL.Clients.Office.Excel.Functions.SPG(A362, "SP_VOLUME_AVG_WEEKLY_TO_SHARES_OUT", , "3M")</f>
        <v>2.2486433014035354</v>
      </c>
      <c r="E362" s="5">
        <f>_xll.SNL.Clients.Office.Excel.Functions.SPG(A362, "SP_VOLUME_AVG_DAILY_TO_1YR_AVG_DAILY", , "1M")</f>
        <v>110.03</v>
      </c>
      <c r="F362" s="5">
        <f>_xll.SNL.Clients.Office.Excel.Functions.SPG(A362, "SP_VOLUME_AVG_DAILY_TO_1YR_AVG_DAILY", , "3M")</f>
        <v>109.1</v>
      </c>
      <c r="G362" s="9" t="str">
        <f>_xll.SNL.Clients.Office.Excel.Functions.SPG(A362, "IQ_SECTOR")</f>
        <v>Real Estate</v>
      </c>
      <c r="H362" s="9" t="str">
        <f>_xll.SNL.Clients.Office.Excel.Functions.SPG(A362, "IQ_INDUSTRY_GROUP")</f>
        <v>Equity Real Estate Investment Trusts (REITs)</v>
      </c>
      <c r="I362" s="9" t="str">
        <f>_xll.SNL.Clients.Office.Excel.Functions.SPG(A362, "IQ_INDUSTRY")</f>
        <v>Industrial REITs</v>
      </c>
      <c r="J362" s="9" t="str">
        <f>_xll.SNL.Clients.Office.Excel.Functions.SPG(A362, "IQ_PRIMARY_INDUSTRY")</f>
        <v>Industrial REITs</v>
      </c>
      <c r="K362" s="9" t="str">
        <f>_xll.SNL.Clients.Office.Excel.Functions.SPG(A362, "NAICS_CODE", "Primary")</f>
        <v>531110 - Lessors of Residential Buildings and Dwellings</v>
      </c>
      <c r="L362" s="9" t="str">
        <f>_xll.SNL.Clients.Office.Excel.Functions.SPG(A362, "SP_TOPICTAG")</f>
        <v>Utility Scale Solar</v>
      </c>
      <c r="M362" s="5">
        <f>_xll.SNL.Clients.Office.Excel.Functions.SPG(A362, "SP_PCT_SHARES_OWNED_ALL_INSTITUTIONS")</f>
        <v>94.47</v>
      </c>
      <c r="N362" s="9" t="str">
        <f>_xll.SNL.Clients.Office.Excel.Functions.SPG(A362, "RD_CREDIT_RATING_GLOBAL", "Issuer Credit Rating", "Local Currency LT|0")</f>
        <v>A</v>
      </c>
      <c r="O362" s="9" t="str">
        <f>_xll.SNL.Clients.Office.Excel.Functions.SPG(A362, "RD_CWOL_GLOBAL", "Issuer Credit Rating", "Local Currency LT|0")</f>
        <v>Stable</v>
      </c>
      <c r="P362" s="9" t="str">
        <f>_xll.SNL.Clients.Office.Excel.Functions.SPG(A362, "RD_RATING_ACTION_GLOBAL", "Issuer Credit Rating", "Local Currency LT|0")</f>
        <v>Upgrade | CreditWatch/Outlook (08/02/2022)</v>
      </c>
      <c r="Q362" s="10">
        <f>_xll.SNL.Clients.Office.Excel.Functions.SPG(A362, "RD_LAST_REVIEW_DATE_GLOBAL", "Issuer Credit Rating", "Local Currency LT")</f>
        <v>45371</v>
      </c>
      <c r="R362" s="10">
        <f>_xll.SNL.Clients.Office.Excel.Functions.SPG(A362, "RD_CREDIT_RATING_DATE_GLOBAL", "Issuer Credit Rating", "Local Currency LT|0")</f>
        <v>44775</v>
      </c>
      <c r="S362" s="10">
        <f>_xll.SNL.Clients.Office.Excel.Functions.SPG(A362, "RD_CREDIT_WATCH_OUTLOOK_DATE_GLOBAL", "Issuer Credit Rating", "Local Currency LT|0")</f>
        <v>44775</v>
      </c>
    </row>
    <row r="363" spans="1:19" x14ac:dyDescent="0.3">
      <c r="A363" t="s">
        <v>367</v>
      </c>
      <c r="B363" s="10">
        <f>_xll.SNL.Clients.Office.Excel.Functions.SPG(A363,"SP_IPO_DATE")</f>
        <v>37237</v>
      </c>
      <c r="C363" s="5">
        <f>_xll.SNL.Clients.Office.Excel.Functions.SPG(A363, "SP_VOLUME_AVG_WEEKLY_TO_SHARES_OUT", , "1M")</f>
        <v>2.6872708350119514</v>
      </c>
      <c r="D363" s="5">
        <f>_xll.SNL.Clients.Office.Excel.Functions.SPG(A363, "SP_VOLUME_AVG_WEEKLY_TO_SHARES_OUT", , "3M")</f>
        <v>2.228372541527937</v>
      </c>
      <c r="E363" s="5">
        <f>_xll.SNL.Clients.Office.Excel.Functions.SPG(A363, "SP_VOLUME_AVG_DAILY_TO_1YR_AVG_DAILY", , "1M")</f>
        <v>125.98</v>
      </c>
      <c r="F363" s="5">
        <f>_xll.SNL.Clients.Office.Excel.Functions.SPG(A363, "SP_VOLUME_AVG_DAILY_TO_1YR_AVG_DAILY", , "3M")</f>
        <v>104.47</v>
      </c>
      <c r="G363" s="9" t="str">
        <f>_xll.SNL.Clients.Office.Excel.Functions.SPG(A363, "IQ_SECTOR")</f>
        <v>Financials</v>
      </c>
      <c r="H363" s="9" t="str">
        <f>_xll.SNL.Clients.Office.Excel.Functions.SPG(A363, "IQ_INDUSTRY_GROUP")</f>
        <v>Insurance</v>
      </c>
      <c r="I363" s="9" t="str">
        <f>_xll.SNL.Clients.Office.Excel.Functions.SPG(A363, "IQ_INDUSTRY")</f>
        <v>Insurance</v>
      </c>
      <c r="J363" s="9" t="str">
        <f>_xll.SNL.Clients.Office.Excel.Functions.SPG(A363, "IQ_PRIMARY_INDUSTRY")</f>
        <v>Life and Health Insurance</v>
      </c>
      <c r="K363" s="9" t="str">
        <f>_xll.SNL.Clients.Office.Excel.Functions.SPG(A363, "NAICS_CODE", "Primary")</f>
        <v>524113 - Direct Life Insurance Carriers</v>
      </c>
      <c r="L363" s="9" t="str">
        <f>_xll.SNL.Clients.Office.Excel.Functions.SPG(A363, "SP_TOPICTAG")</f>
        <v>Text Analytics; Employee Benefits; Digital Brokerage</v>
      </c>
      <c r="M363" s="5">
        <f>_xll.SNL.Clients.Office.Excel.Functions.SPG(A363, "SP_PCT_SHARES_OWNED_ALL_INSTITUTIONS")</f>
        <v>59.92</v>
      </c>
      <c r="N363" s="9" t="str">
        <f>_xll.SNL.Clients.Office.Excel.Functions.SPG(A363, "RD_CREDIT_RATING_GLOBAL", "Issuer Credit Rating", "Local Currency LT|0")</f>
        <v>A</v>
      </c>
      <c r="O363" s="9" t="str">
        <f>_xll.SNL.Clients.Office.Excel.Functions.SPG(A363, "RD_CWOL_GLOBAL", "Issuer Credit Rating", "Local Currency LT|0")</f>
        <v>Stable</v>
      </c>
      <c r="P363" s="9" t="str">
        <f>_xll.SNL.Clients.Office.Excel.Functions.SPG(A363, "RD_RATING_ACTION_GLOBAL", "Issuer Credit Rating", "Local Currency LT|0")</f>
        <v>CreditWatch/Outlook (02/16/2024)</v>
      </c>
      <c r="Q363" s="10">
        <f>_xll.SNL.Clients.Office.Excel.Functions.SPG(A363, "RD_LAST_REVIEW_DATE_GLOBAL", "Issuer Credit Rating", "Local Currency LT")</f>
        <v>45620</v>
      </c>
      <c r="R363" s="10">
        <f>_xll.SNL.Clients.Office.Excel.Functions.SPG(A363, "RD_CREDIT_RATING_DATE_GLOBAL", "Issuer Credit Rating", "Local Currency LT|0")</f>
        <v>39861</v>
      </c>
      <c r="S363" s="10">
        <f>_xll.SNL.Clients.Office.Excel.Functions.SPG(A363, "RD_CREDIT_WATCH_OUTLOOK_DATE_GLOBAL", "Issuer Credit Rating", "Local Currency LT|0")</f>
        <v>45338</v>
      </c>
    </row>
    <row r="364" spans="1:19" x14ac:dyDescent="0.3">
      <c r="A364" t="s">
        <v>368</v>
      </c>
      <c r="B364" t="str">
        <f>_xll.SNL.Clients.Office.Excel.Functions.SPG(A364,"SP_IPO_DATE")</f>
        <v/>
      </c>
      <c r="C364" s="5">
        <f>_xll.SNL.Clients.Office.Excel.Functions.SPG(A364, "SP_VOLUME_AVG_WEEKLY_TO_SHARES_OUT", , "1M")</f>
        <v>4.8648962446521695</v>
      </c>
      <c r="D364" s="5">
        <f>_xll.SNL.Clients.Office.Excel.Functions.SPG(A364, "SP_VOLUME_AVG_WEEKLY_TO_SHARES_OUT", , "3M")</f>
        <v>3.7437193511195432</v>
      </c>
      <c r="E364" s="5">
        <f>_xll.SNL.Clients.Office.Excel.Functions.SPG(A364, "SP_VOLUME_AVG_DAILY_TO_1YR_AVG_DAILY", , "1M")</f>
        <v>143.47</v>
      </c>
      <c r="F364" s="5">
        <f>_xll.SNL.Clients.Office.Excel.Functions.SPG(A364, "SP_VOLUME_AVG_DAILY_TO_1YR_AVG_DAILY", , "3M")</f>
        <v>110.41</v>
      </c>
      <c r="G364" s="9" t="str">
        <f>_xll.SNL.Clients.Office.Excel.Functions.SPG(A364, "IQ_SECTOR")</f>
        <v>Information Technology</v>
      </c>
      <c r="H364" s="9" t="str">
        <f>_xll.SNL.Clients.Office.Excel.Functions.SPG(A364, "IQ_INDUSTRY_GROUP")</f>
        <v>Software and Services</v>
      </c>
      <c r="I364" s="9" t="str">
        <f>_xll.SNL.Clients.Office.Excel.Functions.SPG(A364, "IQ_INDUSTRY")</f>
        <v>Software</v>
      </c>
      <c r="J364" s="9" t="str">
        <f>_xll.SNL.Clients.Office.Excel.Functions.SPG(A364, "IQ_PRIMARY_INDUSTRY")</f>
        <v>Application Software</v>
      </c>
      <c r="K364" s="9" t="str">
        <f>_xll.SNL.Clients.Office.Excel.Functions.SPG(A364, "NAICS_CODE", "Primary")</f>
        <v>513210 - Software Publishers</v>
      </c>
      <c r="L364" s="9" t="str">
        <f>_xll.SNL.Clients.Office.Excel.Functions.SPG(A364, "SP_TOPICTAG")</f>
        <v>Software Development; Cloud Management; Machine Learning; Cloud Infrastructure; Cloud Storage; Process Automation; Artificial Intelligence</v>
      </c>
      <c r="M364" s="5">
        <f>_xll.SNL.Clients.Office.Excel.Functions.SPG(A364, "SP_PCT_SHARES_OWNED_ALL_INSTITUTIONS")</f>
        <v>97.75</v>
      </c>
      <c r="N364" s="9" t="str">
        <f>_xll.SNL.Clients.Office.Excel.Functions.SPG(A364, "RD_CREDIT_RATING_GLOBAL", "Issuer Credit Rating", "Local Currency LT|0")</f>
        <v>BB+</v>
      </c>
      <c r="O364" s="9" t="str">
        <f>_xll.SNL.Clients.Office.Excel.Functions.SPG(A364, "RD_CWOL_GLOBAL", "Issuer Credit Rating", "Local Currency LT|0")</f>
        <v>Stable</v>
      </c>
      <c r="P364" s="9" t="str">
        <f>_xll.SNL.Clients.Office.Excel.Functions.SPG(A364, "RD_RATING_ACTION_GLOBAL", "Issuer Credit Rating", "Local Currency LT|0")</f>
        <v>Upgrade | CreditWatch/Outlook (12/04/2020)</v>
      </c>
      <c r="Q364" s="10">
        <f>_xll.SNL.Clients.Office.Excel.Functions.SPG(A364, "RD_LAST_REVIEW_DATE_GLOBAL", "Issuer Credit Rating", "Local Currency LT")</f>
        <v>45400</v>
      </c>
      <c r="R364" s="10">
        <f>_xll.SNL.Clients.Office.Excel.Functions.SPG(A364, "RD_CREDIT_RATING_DATE_GLOBAL", "Issuer Credit Rating", "Local Currency LT|0")</f>
        <v>44169</v>
      </c>
      <c r="S364" s="10">
        <f>_xll.SNL.Clients.Office.Excel.Functions.SPG(A364, "RD_CREDIT_WATCH_OUTLOOK_DATE_GLOBAL", "Issuer Credit Rating", "Local Currency LT|0")</f>
        <v>44169</v>
      </c>
    </row>
    <row r="365" spans="1:19" x14ac:dyDescent="0.3">
      <c r="A365" t="s">
        <v>369</v>
      </c>
      <c r="B365" t="str">
        <f>_xll.SNL.Clients.Office.Excel.Functions.SPG(A365,"SP_IPO_DATE")</f>
        <v/>
      </c>
      <c r="C365" s="5">
        <f>_xll.SNL.Clients.Office.Excel.Functions.SPG(A365, "SP_VOLUME_AVG_WEEKLY_TO_SHARES_OUT", , "1M")</f>
        <v>2.2759617478450584</v>
      </c>
      <c r="D365" s="5">
        <f>_xll.SNL.Clients.Office.Excel.Functions.SPG(A365, "SP_VOLUME_AVG_WEEKLY_TO_SHARES_OUT", , "3M")</f>
        <v>2.2725129915349784</v>
      </c>
      <c r="E365" s="5">
        <f>_xll.SNL.Clients.Office.Excel.Functions.SPG(A365, "SP_VOLUME_AVG_DAILY_TO_1YR_AVG_DAILY", , "1M")</f>
        <v>84.9</v>
      </c>
      <c r="F365" s="5">
        <f>_xll.SNL.Clients.Office.Excel.Functions.SPG(A365, "SP_VOLUME_AVG_DAILY_TO_1YR_AVG_DAILY", , "3M")</f>
        <v>84.77</v>
      </c>
      <c r="G365" s="9" t="str">
        <f>_xll.SNL.Clients.Office.Excel.Functions.SPG(A365, "IQ_SECTOR")</f>
        <v>Utilities</v>
      </c>
      <c r="H365" s="9" t="str">
        <f>_xll.SNL.Clients.Office.Excel.Functions.SPG(A365, "IQ_INDUSTRY_GROUP")</f>
        <v>Utilities</v>
      </c>
      <c r="I365" s="9" t="str">
        <f>_xll.SNL.Clients.Office.Excel.Functions.SPG(A365, "IQ_INDUSTRY")</f>
        <v>Multi-Utilities</v>
      </c>
      <c r="J365" s="9" t="str">
        <f>_xll.SNL.Clients.Office.Excel.Functions.SPG(A365, "IQ_PRIMARY_INDUSTRY")</f>
        <v>Multi-Utilities</v>
      </c>
      <c r="K365" s="9" t="str">
        <f>_xll.SNL.Clients.Office.Excel.Functions.SPG(A365, "NAICS_CODE", "Primary")</f>
        <v>2211 - Electric Power Generation, Transmission and Distribution</v>
      </c>
      <c r="L365" s="9" t="str">
        <f>_xll.SNL.Clients.Office.Excel.Functions.SPG(A365, "SP_TOPICTAG")</f>
        <v>Clean Energy; Energy Efficiency; Energy Management; Energy Storage; Fuel Cells; Smart Energy; Power Grid; Utility Scale Solar</v>
      </c>
      <c r="M365" s="5">
        <f>_xll.SNL.Clients.Office.Excel.Functions.SPG(A365, "SP_PCT_SHARES_OWNED_ALL_INSTITUTIONS")</f>
        <v>76.959999999999994</v>
      </c>
      <c r="N365" s="9" t="str">
        <f>_xll.SNL.Clients.Office.Excel.Functions.SPG(A365, "RD_CREDIT_RATING_GLOBAL", "Issuer Credit Rating", "Local Currency LT|0")</f>
        <v>BBB+</v>
      </c>
      <c r="O365" s="9" t="str">
        <f>_xll.SNL.Clients.Office.Excel.Functions.SPG(A365, "RD_CWOL_GLOBAL", "Issuer Credit Rating", "Local Currency LT|0")</f>
        <v>Stable</v>
      </c>
      <c r="P365" s="9" t="str">
        <f>_xll.SNL.Clients.Office.Excel.Functions.SPG(A365, "RD_RATING_ACTION_GLOBAL", "Issuer Credit Rating", "Local Currency LT|0")</f>
        <v>CreditWatch/Outlook (05/05/2015)</v>
      </c>
      <c r="Q365" s="10">
        <f>_xll.SNL.Clients.Office.Excel.Functions.SPG(A365, "RD_LAST_REVIEW_DATE_GLOBAL", "Issuer Credit Rating", "Local Currency LT")</f>
        <v>45400</v>
      </c>
      <c r="R365" s="10">
        <f>_xll.SNL.Clients.Office.Excel.Functions.SPG(A365, "RD_CREDIT_RATING_DATE_GLOBAL", "Issuer Credit Rating", "Local Currency LT|0")</f>
        <v>41387</v>
      </c>
      <c r="S365" s="10">
        <f>_xll.SNL.Clients.Office.Excel.Functions.SPG(A365, "RD_CREDIT_WATCH_OUTLOOK_DATE_GLOBAL", "Issuer Credit Rating", "Local Currency LT|0")</f>
        <v>42129</v>
      </c>
    </row>
    <row r="366" spans="1:19" x14ac:dyDescent="0.3">
      <c r="A366" t="s">
        <v>370</v>
      </c>
      <c r="B366" s="10">
        <f>_xll.SNL.Clients.Office.Excel.Functions.SPG(A366,"SP_IPO_DATE")</f>
        <v>29555</v>
      </c>
      <c r="C366" s="5">
        <f>_xll.SNL.Clients.Office.Excel.Functions.SPG(A366, "SP_VOLUME_AVG_WEEKLY_TO_SHARES_OUT", , "1M")</f>
        <v>1.9949611306237083</v>
      </c>
      <c r="D366" s="5">
        <f>_xll.SNL.Clients.Office.Excel.Functions.SPG(A366, "SP_VOLUME_AVG_WEEKLY_TO_SHARES_OUT", , "3M")</f>
        <v>2.0353538819772252</v>
      </c>
      <c r="E366" s="5">
        <f>_xll.SNL.Clients.Office.Excel.Functions.SPG(A366, "SP_VOLUME_AVG_DAILY_TO_1YR_AVG_DAILY", , "1M")</f>
        <v>97.74</v>
      </c>
      <c r="F366" s="5">
        <f>_xll.SNL.Clients.Office.Excel.Functions.SPG(A366, "SP_VOLUME_AVG_DAILY_TO_1YR_AVG_DAILY", , "3M")</f>
        <v>99.72</v>
      </c>
      <c r="G366" s="9" t="str">
        <f>_xll.SNL.Clients.Office.Excel.Functions.SPG(A366, "IQ_SECTOR")</f>
        <v>Real Estate</v>
      </c>
      <c r="H366" s="9" t="str">
        <f>_xll.SNL.Clients.Office.Excel.Functions.SPG(A366, "IQ_INDUSTRY_GROUP")</f>
        <v>Equity Real Estate Investment Trusts (REITs)</v>
      </c>
      <c r="I366" s="9" t="str">
        <f>_xll.SNL.Clients.Office.Excel.Functions.SPG(A366, "IQ_INDUSTRY")</f>
        <v>Specialized REITs</v>
      </c>
      <c r="J366" s="9" t="str">
        <f>_xll.SNL.Clients.Office.Excel.Functions.SPG(A366, "IQ_PRIMARY_INDUSTRY")</f>
        <v>Self-Storage REITs</v>
      </c>
      <c r="K366" s="9" t="str">
        <f>_xll.SNL.Clients.Office.Excel.Functions.SPG(A366, "NAICS_CODE", "Primary")</f>
        <v>531110 - Lessors of Residential Buildings and Dwellings</v>
      </c>
      <c r="L366" s="9" t="str">
        <f>_xll.SNL.Clients.Office.Excel.Functions.SPG(A366, "SP_TOPICTAG")</f>
        <v/>
      </c>
      <c r="M366" s="5">
        <f>_xll.SNL.Clients.Office.Excel.Functions.SPG(A366, "SP_PCT_SHARES_OWNED_ALL_INSTITUTIONS")</f>
        <v>82.49</v>
      </c>
      <c r="N366" s="9" t="str">
        <f>_xll.SNL.Clients.Office.Excel.Functions.SPG(A366, "RD_CREDIT_RATING_GLOBAL", "Issuer Credit Rating", "Local Currency LT|0")</f>
        <v>A</v>
      </c>
      <c r="O366" s="9" t="str">
        <f>_xll.SNL.Clients.Office.Excel.Functions.SPG(A366, "RD_CWOL_GLOBAL", "Issuer Credit Rating", "Local Currency LT|0")</f>
        <v>Stable</v>
      </c>
      <c r="P366" s="9" t="str">
        <f>_xll.SNL.Clients.Office.Excel.Functions.SPG(A366, "RD_RATING_ACTION_GLOBAL", "Issuer Credit Rating", "Local Currency LT|0")</f>
        <v>Upgrade | CreditWatch/Outlook (12/10/2010)</v>
      </c>
      <c r="Q366" s="10">
        <f>_xll.SNL.Clients.Office.Excel.Functions.SPG(A366, "RD_LAST_REVIEW_DATE_GLOBAL", "Issuer Credit Rating", "Local Currency LT")</f>
        <v>45538</v>
      </c>
      <c r="R366" s="10">
        <f>_xll.SNL.Clients.Office.Excel.Functions.SPG(A366, "RD_CREDIT_RATING_DATE_GLOBAL", "Issuer Credit Rating", "Local Currency LT|0")</f>
        <v>40522</v>
      </c>
      <c r="S366" s="10">
        <f>_xll.SNL.Clients.Office.Excel.Functions.SPG(A366, "RD_CREDIT_WATCH_OUTLOOK_DATE_GLOBAL", "Issuer Credit Rating", "Local Currency LT|0")</f>
        <v>40522</v>
      </c>
    </row>
    <row r="367" spans="1:19" x14ac:dyDescent="0.3">
      <c r="A367" t="s">
        <v>371</v>
      </c>
      <c r="B367" t="str">
        <f>_xll.SNL.Clients.Office.Excel.Functions.SPG(A367,"SP_IPO_DATE")</f>
        <v/>
      </c>
      <c r="C367" s="5">
        <f>_xll.SNL.Clients.Office.Excel.Functions.SPG(A367, "SP_VOLUME_AVG_WEEKLY_TO_SHARES_OUT", , "1M")</f>
        <v>6.0225940032182468</v>
      </c>
      <c r="D367" s="5">
        <f>_xll.SNL.Clients.Office.Excel.Functions.SPG(A367, "SP_VOLUME_AVG_WEEKLY_TO_SHARES_OUT", , "3M")</f>
        <v>4.9543650665729828</v>
      </c>
      <c r="E367" s="5">
        <f>_xll.SNL.Clients.Office.Excel.Functions.SPG(A367, "SP_VOLUME_AVG_DAILY_TO_1YR_AVG_DAILY", , "1M")</f>
        <v>129.87</v>
      </c>
      <c r="F367" s="5">
        <f>_xll.SNL.Clients.Office.Excel.Functions.SPG(A367, "SP_VOLUME_AVG_DAILY_TO_1YR_AVG_DAILY", , "3M")</f>
        <v>106.84</v>
      </c>
      <c r="G367" s="9" t="str">
        <f>_xll.SNL.Clients.Office.Excel.Functions.SPG(A367, "IQ_SECTOR")</f>
        <v>Consumer Discretionary</v>
      </c>
      <c r="H367" s="9" t="str">
        <f>_xll.SNL.Clients.Office.Excel.Functions.SPG(A367, "IQ_INDUSTRY_GROUP")</f>
        <v>Consumer Durables and Apparel</v>
      </c>
      <c r="I367" s="9" t="str">
        <f>_xll.SNL.Clients.Office.Excel.Functions.SPG(A367, "IQ_INDUSTRY")</f>
        <v>Household Durables</v>
      </c>
      <c r="J367" s="9" t="str">
        <f>_xll.SNL.Clients.Office.Excel.Functions.SPG(A367, "IQ_PRIMARY_INDUSTRY")</f>
        <v>Homebuilding</v>
      </c>
      <c r="K367" s="9" t="str">
        <f>_xll.SNL.Clients.Office.Excel.Functions.SPG(A367, "NAICS_CODE", "Primary")</f>
        <v>23611 - Residential Building Construction</v>
      </c>
      <c r="L367" s="9" t="str">
        <f>_xll.SNL.Clients.Office.Excel.Functions.SPG(A367, "SP_TOPICTAG")</f>
        <v>Home Improvement</v>
      </c>
      <c r="M367" s="5">
        <f>_xll.SNL.Clients.Office.Excel.Functions.SPG(A367, "SP_PCT_SHARES_OWNED_ALL_INSTITUTIONS")</f>
        <v>94.67</v>
      </c>
      <c r="N367" s="9" t="str">
        <f>_xll.SNL.Clients.Office.Excel.Functions.SPG(A367, "RD_CREDIT_RATING_GLOBAL", "Issuer Credit Rating", "Local Currency LT|0")</f>
        <v>BBB</v>
      </c>
      <c r="O367" s="9" t="str">
        <f>_xll.SNL.Clients.Office.Excel.Functions.SPG(A367, "RD_CWOL_GLOBAL", "Issuer Credit Rating", "Local Currency LT|0")</f>
        <v>Positive</v>
      </c>
      <c r="P367" s="9" t="str">
        <f>_xll.SNL.Clients.Office.Excel.Functions.SPG(A367, "RD_RATING_ACTION_GLOBAL", "Issuer Credit Rating", "Local Currency LT|0")</f>
        <v>CreditWatch/Outlook (08/26/2024)</v>
      </c>
      <c r="Q367" s="10">
        <f>_xll.SNL.Clients.Office.Excel.Functions.SPG(A367, "RD_LAST_REVIEW_DATE_GLOBAL", "Issuer Credit Rating", "Local Currency LT")</f>
        <v>45530</v>
      </c>
      <c r="R367" s="10">
        <f>_xll.SNL.Clients.Office.Excel.Functions.SPG(A367, "RD_CREDIT_RATING_DATE_GLOBAL", "Issuer Credit Rating", "Local Currency LT|0")</f>
        <v>45134</v>
      </c>
      <c r="S367" s="10">
        <f>_xll.SNL.Clients.Office.Excel.Functions.SPG(A367, "RD_CREDIT_WATCH_OUTLOOK_DATE_GLOBAL", "Issuer Credit Rating", "Local Currency LT|0")</f>
        <v>45530</v>
      </c>
    </row>
    <row r="368" spans="1:19" x14ac:dyDescent="0.3">
      <c r="A368" t="s">
        <v>372</v>
      </c>
      <c r="B368" t="str">
        <f>_xll.SNL.Clients.Office.Excel.Functions.SPG(A368,"SP_IPO_DATE")</f>
        <v/>
      </c>
      <c r="C368" s="5">
        <f>_xll.SNL.Clients.Office.Excel.Functions.SPG(A368, "SP_VOLUME_AVG_WEEKLY_TO_SHARES_OUT", , "1M")</f>
        <v>3.7186746687454488</v>
      </c>
      <c r="D368" s="5">
        <f>_xll.SNL.Clients.Office.Excel.Functions.SPG(A368, "SP_VOLUME_AVG_WEEKLY_TO_SHARES_OUT", , "3M")</f>
        <v>3.6670866438595255</v>
      </c>
      <c r="E368" s="5">
        <f>_xll.SNL.Clients.Office.Excel.Functions.SPG(A368, "SP_VOLUME_AVG_DAILY_TO_1YR_AVG_DAILY", , "1M")</f>
        <v>93.79</v>
      </c>
      <c r="F368" s="5">
        <f>_xll.SNL.Clients.Office.Excel.Functions.SPG(A368, "SP_VOLUME_AVG_DAILY_TO_1YR_AVG_DAILY", , "3M")</f>
        <v>92.49</v>
      </c>
      <c r="G368" s="9" t="str">
        <f>_xll.SNL.Clients.Office.Excel.Functions.SPG(A368, "IQ_SECTOR")</f>
        <v>Information Technology</v>
      </c>
      <c r="H368" s="9" t="str">
        <f>_xll.SNL.Clients.Office.Excel.Functions.SPG(A368, "IQ_INDUSTRY_GROUP")</f>
        <v>Semiconductors and Semiconductor Equipment</v>
      </c>
      <c r="I368" s="9" t="str">
        <f>_xll.SNL.Clients.Office.Excel.Functions.SPG(A368, "IQ_INDUSTRY")</f>
        <v>Semiconductors and Semiconductor Equipment</v>
      </c>
      <c r="J368" s="9" t="str">
        <f>_xll.SNL.Clients.Office.Excel.Functions.SPG(A368, "IQ_PRIMARY_INDUSTRY")</f>
        <v>Semiconductors</v>
      </c>
      <c r="K368" s="9" t="str">
        <f>_xll.SNL.Clients.Office.Excel.Functions.SPG(A368, "NAICS_CODE", "Primary")</f>
        <v>334413 - Semiconductor and Related Device Manufacturing</v>
      </c>
      <c r="L368" s="9" t="str">
        <f>_xll.SNL.Clients.Office.Excel.Functions.SPG(A368, "SP_TOPICTAG")</f>
        <v>Computer Vision; GPS; Sensors; Smart Cities; Artificial Intelligence; 5G</v>
      </c>
      <c r="M368" s="5">
        <f>_xll.SNL.Clients.Office.Excel.Functions.SPG(A368, "SP_PCT_SHARES_OWNED_ALL_INSTITUTIONS")</f>
        <v>78.290000000000006</v>
      </c>
      <c r="N368" s="9" t="str">
        <f>_xll.SNL.Clients.Office.Excel.Functions.SPG(A368, "RD_CREDIT_RATING_GLOBAL", "Issuer Credit Rating", "Local Currency LT|0")</f>
        <v>A</v>
      </c>
      <c r="O368" s="9" t="str">
        <f>_xll.SNL.Clients.Office.Excel.Functions.SPG(A368, "RD_CWOL_GLOBAL", "Issuer Credit Rating", "Local Currency LT|0")</f>
        <v>Stable</v>
      </c>
      <c r="P368" s="9" t="str">
        <f>_xll.SNL.Clients.Office.Excel.Functions.SPG(A368, "RD_RATING_ACTION_GLOBAL", "Issuer Credit Rating", "Local Currency LT|0")</f>
        <v>Upgrade | CreditWatch/Outlook (12/09/2021)</v>
      </c>
      <c r="Q368" s="10">
        <f>_xll.SNL.Clients.Office.Excel.Functions.SPG(A368, "RD_LAST_REVIEW_DATE_GLOBAL", "Issuer Credit Rating", "Local Currency LT")</f>
        <v>45359</v>
      </c>
      <c r="R368" s="10">
        <f>_xll.SNL.Clients.Office.Excel.Functions.SPG(A368, "RD_CREDIT_RATING_DATE_GLOBAL", "Issuer Credit Rating", "Local Currency LT|0")</f>
        <v>44539</v>
      </c>
      <c r="S368" s="10">
        <f>_xll.SNL.Clients.Office.Excel.Functions.SPG(A368, "RD_CREDIT_WATCH_OUTLOOK_DATE_GLOBAL", "Issuer Credit Rating", "Local Currency LT|0")</f>
        <v>44539</v>
      </c>
    </row>
    <row r="369" spans="1:19" x14ac:dyDescent="0.3">
      <c r="A369" t="s">
        <v>373</v>
      </c>
      <c r="B369" s="10">
        <f>_xll.SNL.Clients.Office.Excel.Functions.SPG(A369,"SP_IPO_DATE")</f>
        <v>35838</v>
      </c>
      <c r="C369" s="5">
        <f>_xll.SNL.Clients.Office.Excel.Functions.SPG(A369, "SP_VOLUME_AVG_WEEKLY_TO_SHARES_OUT", , "1M")</f>
        <v>5.1351686063105584</v>
      </c>
      <c r="D369" s="5">
        <f>_xll.SNL.Clients.Office.Excel.Functions.SPG(A369, "SP_VOLUME_AVG_WEEKLY_TO_SHARES_OUT", , "3M")</f>
        <v>3.8661181250919059</v>
      </c>
      <c r="E369" s="5">
        <f>_xll.SNL.Clients.Office.Excel.Functions.SPG(A369, "SP_VOLUME_AVG_DAILY_TO_1YR_AVG_DAILY", , "1M")</f>
        <v>160.25</v>
      </c>
      <c r="F369" s="5">
        <f>_xll.SNL.Clients.Office.Excel.Functions.SPG(A369, "SP_VOLUME_AVG_DAILY_TO_1YR_AVG_DAILY", , "3M")</f>
        <v>120.65</v>
      </c>
      <c r="G369" s="9" t="str">
        <f>_xll.SNL.Clients.Office.Excel.Functions.SPG(A369, "IQ_SECTOR")</f>
        <v>Industrials</v>
      </c>
      <c r="H369" s="9" t="str">
        <f>_xll.SNL.Clients.Office.Excel.Functions.SPG(A369, "IQ_INDUSTRY_GROUP")</f>
        <v>Capital Goods</v>
      </c>
      <c r="I369" s="9" t="str">
        <f>_xll.SNL.Clients.Office.Excel.Functions.SPG(A369, "IQ_INDUSTRY")</f>
        <v>Construction and Engineering</v>
      </c>
      <c r="J369" s="9" t="str">
        <f>_xll.SNL.Clients.Office.Excel.Functions.SPG(A369, "IQ_PRIMARY_INDUSTRY")</f>
        <v>Construction and Engineering</v>
      </c>
      <c r="K369" s="9" t="str">
        <f>_xll.SNL.Clients.Office.Excel.Functions.SPG(A369, "NAICS_CODE", "Primary")</f>
        <v>238 - Specialty Trade Contractors</v>
      </c>
      <c r="L369" s="9" t="str">
        <f>_xll.SNL.Clients.Office.Excel.Functions.SPG(A369, "SP_TOPICTAG")</f>
        <v>Clean Energy; Energy Efficiency; Energy Management; Energy Storage; Environmental Engineering; Smart Energy; Utility Scale Solar</v>
      </c>
      <c r="M369" s="5">
        <f>_xll.SNL.Clients.Office.Excel.Functions.SPG(A369, "SP_PCT_SHARES_OWNED_ALL_INSTITUTIONS")</f>
        <v>92.32</v>
      </c>
      <c r="N369" s="9" t="str">
        <f>_xll.SNL.Clients.Office.Excel.Functions.SPG(A369, "RD_CREDIT_RATING_GLOBAL", "Issuer Credit Rating", "Local Currency LT|0")</f>
        <v>BBB-</v>
      </c>
      <c r="O369" s="9" t="str">
        <f>_xll.SNL.Clients.Office.Excel.Functions.SPG(A369, "RD_CWOL_GLOBAL", "Issuer Credit Rating", "Local Currency LT|0")</f>
        <v>Positive</v>
      </c>
      <c r="P369" s="9" t="str">
        <f>_xll.SNL.Clients.Office.Excel.Functions.SPG(A369, "RD_RATING_ACTION_GLOBAL", "Issuer Credit Rating", "Local Currency LT|0")</f>
        <v>CreditWatch/Outlook (05/21/2024)</v>
      </c>
      <c r="Q369" s="10">
        <f>_xll.SNL.Clients.Office.Excel.Functions.SPG(A369, "RD_LAST_REVIEW_DATE_GLOBAL", "Issuer Credit Rating", "Local Currency LT")</f>
        <v>45447</v>
      </c>
      <c r="R369" s="10">
        <f>_xll.SNL.Clients.Office.Excel.Functions.SPG(A369, "RD_CREDIT_RATING_DATE_GLOBAL", "Issuer Credit Rating", "Local Currency LT|0")</f>
        <v>44088</v>
      </c>
      <c r="S369" s="10">
        <f>_xll.SNL.Clients.Office.Excel.Functions.SPG(A369, "RD_CREDIT_WATCH_OUTLOOK_DATE_GLOBAL", "Issuer Credit Rating", "Local Currency LT|0")</f>
        <v>45433</v>
      </c>
    </row>
    <row r="370" spans="1:19" x14ac:dyDescent="0.3">
      <c r="A370" t="s">
        <v>374</v>
      </c>
      <c r="B370" t="str">
        <f>_xll.SNL.Clients.Office.Excel.Functions.SPG(A370,"SP_IPO_DATE")</f>
        <v/>
      </c>
      <c r="C370" s="5">
        <f>_xll.SNL.Clients.Office.Excel.Functions.SPG(A370, "SP_VOLUME_AVG_WEEKLY_TO_SHARES_OUT", , "1M")</f>
        <v>4.8780791505791496</v>
      </c>
      <c r="D370" s="5">
        <f>_xll.SNL.Clients.Office.Excel.Functions.SPG(A370, "SP_VOLUME_AVG_WEEKLY_TO_SHARES_OUT", , "3M")</f>
        <v>4.0912894507410629</v>
      </c>
      <c r="E370" s="5">
        <f>_xll.SNL.Clients.Office.Excel.Functions.SPG(A370, "SP_VOLUME_AVG_DAILY_TO_1YR_AVG_DAILY", , "1M")</f>
        <v>122.6</v>
      </c>
      <c r="F370" s="5">
        <f>_xll.SNL.Clients.Office.Excel.Functions.SPG(A370, "SP_VOLUME_AVG_DAILY_TO_1YR_AVG_DAILY", , "3M")</f>
        <v>102.83</v>
      </c>
      <c r="G370" s="9" t="str">
        <f>_xll.SNL.Clients.Office.Excel.Functions.SPG(A370, "IQ_SECTOR")</f>
        <v>Health Care</v>
      </c>
      <c r="H370" s="9" t="str">
        <f>_xll.SNL.Clients.Office.Excel.Functions.SPG(A370, "IQ_INDUSTRY_GROUP")</f>
        <v>Health Care Equipment and Services</v>
      </c>
      <c r="I370" s="9" t="str">
        <f>_xll.SNL.Clients.Office.Excel.Functions.SPG(A370, "IQ_INDUSTRY")</f>
        <v>Health Care Providers and Services</v>
      </c>
      <c r="J370" s="9" t="str">
        <f>_xll.SNL.Clients.Office.Excel.Functions.SPG(A370, "IQ_PRIMARY_INDUSTRY")</f>
        <v>Health Care Services</v>
      </c>
      <c r="K370" s="9" t="str">
        <f>_xll.SNL.Clients.Office.Excel.Functions.SPG(A370, "NAICS_CODE", "Primary")</f>
        <v>621511 - Medical Laboratories</v>
      </c>
      <c r="L370" s="9" t="str">
        <f>_xll.SNL.Clients.Office.Excel.Functions.SPG(A370, "SP_TOPICTAG")</f>
        <v>Health Diagnostics; MHealth; Chronic Diseases; Infectious Diseases; Neurology; Oncology</v>
      </c>
      <c r="M370" s="5">
        <f>_xll.SNL.Clients.Office.Excel.Functions.SPG(A370, "SP_PCT_SHARES_OWNED_ALL_INSTITUTIONS")</f>
        <v>90.97</v>
      </c>
      <c r="N370" s="9" t="str">
        <f>_xll.SNL.Clients.Office.Excel.Functions.SPG(A370, "RD_CREDIT_RATING_GLOBAL", "Issuer Credit Rating", "Local Currency LT|0")</f>
        <v>BBB+</v>
      </c>
      <c r="O370" s="9" t="str">
        <f>_xll.SNL.Clients.Office.Excel.Functions.SPG(A370, "RD_CWOL_GLOBAL", "Issuer Credit Rating", "Local Currency LT|0")</f>
        <v>Stable</v>
      </c>
      <c r="P370" s="9" t="str">
        <f>_xll.SNL.Clients.Office.Excel.Functions.SPG(A370, "RD_RATING_ACTION_GLOBAL", "Issuer Credit Rating", "Local Currency LT|0")</f>
        <v>CreditWatch/Outlook (04/30/2015)</v>
      </c>
      <c r="Q370" s="10">
        <f>_xll.SNL.Clients.Office.Excel.Functions.SPG(A370, "RD_LAST_REVIEW_DATE_GLOBAL", "Issuer Credit Rating", "Local Currency LT")</f>
        <v>45461</v>
      </c>
      <c r="R370" s="10">
        <f>_xll.SNL.Clients.Office.Excel.Functions.SPG(A370, "RD_CREDIT_RATING_DATE_GLOBAL", "Issuer Credit Rating", "Local Currency LT|0")</f>
        <v>38649</v>
      </c>
      <c r="S370" s="10">
        <f>_xll.SNL.Clients.Office.Excel.Functions.SPG(A370, "RD_CREDIT_WATCH_OUTLOOK_DATE_GLOBAL", "Issuer Credit Rating", "Local Currency LT|0")</f>
        <v>42124</v>
      </c>
    </row>
    <row r="371" spans="1:19" x14ac:dyDescent="0.3">
      <c r="A371" t="s">
        <v>375</v>
      </c>
      <c r="B371" s="10">
        <f>_xll.SNL.Clients.Office.Excel.Functions.SPG(A371,"SP_IPO_DATE")</f>
        <v>35592</v>
      </c>
      <c r="C371" s="5">
        <f>_xll.SNL.Clients.Office.Excel.Functions.SPG(A371, "SP_VOLUME_AVG_WEEKLY_TO_SHARES_OUT", , "1M")</f>
        <v>10.092119363429584</v>
      </c>
      <c r="D371" s="5">
        <f>_xll.SNL.Clients.Office.Excel.Functions.SPG(A371, "SP_VOLUME_AVG_WEEKLY_TO_SHARES_OUT", , "3M")</f>
        <v>8.978560861858508</v>
      </c>
      <c r="E371" s="5">
        <f>_xll.SNL.Clients.Office.Excel.Functions.SPG(A371, "SP_VOLUME_AVG_DAILY_TO_1YR_AVG_DAILY", , "1M")</f>
        <v>97.29</v>
      </c>
      <c r="F371" s="5">
        <f>_xll.SNL.Clients.Office.Excel.Functions.SPG(A371, "SP_VOLUME_AVG_DAILY_TO_1YR_AVG_DAILY", , "3M")</f>
        <v>86.55</v>
      </c>
      <c r="G371" s="9" t="str">
        <f>_xll.SNL.Clients.Office.Excel.Functions.SPG(A371, "IQ_SECTOR")</f>
        <v>Consumer Discretionary</v>
      </c>
      <c r="H371" s="9" t="str">
        <f>_xll.SNL.Clients.Office.Excel.Functions.SPG(A371, "IQ_INDUSTRY_GROUP")</f>
        <v>Consumer Durables and Apparel</v>
      </c>
      <c r="I371" s="9" t="str">
        <f>_xll.SNL.Clients.Office.Excel.Functions.SPG(A371, "IQ_INDUSTRY")</f>
        <v>Textiles, Apparel and Luxury Goods</v>
      </c>
      <c r="J371" s="9" t="str">
        <f>_xll.SNL.Clients.Office.Excel.Functions.SPG(A371, "IQ_PRIMARY_INDUSTRY")</f>
        <v>Apparel, Accessories and Luxury Goods</v>
      </c>
      <c r="K371" s="9" t="str">
        <f>_xll.SNL.Clients.Office.Excel.Functions.SPG(A371, "NAICS_CODE", "Primary")</f>
        <v>315 - Apparel Manufacturing</v>
      </c>
      <c r="L371" s="9" t="str">
        <f>_xll.SNL.Clients.Office.Excel.Functions.SPG(A371, "SP_TOPICTAG")</f>
        <v>Fast-Moving Consumer Goods; Lifestyle; Virtual Goods; Brand Marketing; Smart Clothing</v>
      </c>
      <c r="M371" s="5">
        <f>_xll.SNL.Clients.Office.Excel.Functions.SPG(A371, "SP_PCT_SHARES_OWNED_ALL_INSTITUTIONS")</f>
        <v>67.239999999999995</v>
      </c>
      <c r="N371" s="9" t="str">
        <f>_xll.SNL.Clients.Office.Excel.Functions.SPG(A371, "RD_CREDIT_RATING_GLOBAL", "Issuer Credit Rating", "Local Currency LT|0")</f>
        <v>A-</v>
      </c>
      <c r="O371" s="9" t="str">
        <f>_xll.SNL.Clients.Office.Excel.Functions.SPG(A371, "RD_CWOL_GLOBAL", "Issuer Credit Rating", "Local Currency LT|0")</f>
        <v>Stable</v>
      </c>
      <c r="P371" s="9" t="str">
        <f>_xll.SNL.Clients.Office.Excel.Functions.SPG(A371, "RD_RATING_ACTION_GLOBAL", "Issuer Credit Rating", "Local Currency LT|0")</f>
        <v>CreditWatch/Outlook (06/09/2022)</v>
      </c>
      <c r="Q371" s="10">
        <f>_xll.SNL.Clients.Office.Excel.Functions.SPG(A371, "RD_LAST_REVIEW_DATE_GLOBAL", "Issuer Credit Rating", "Local Currency LT")</f>
        <v>45622</v>
      </c>
      <c r="R371" s="10">
        <f>_xll.SNL.Clients.Office.Excel.Functions.SPG(A371, "RD_CREDIT_RATING_DATE_GLOBAL", "Issuer Credit Rating", "Local Currency LT|0")</f>
        <v>42930</v>
      </c>
      <c r="S371" s="10">
        <f>_xll.SNL.Clients.Office.Excel.Functions.SPG(A371, "RD_CREDIT_WATCH_OUTLOOK_DATE_GLOBAL", "Issuer Credit Rating", "Local Currency LT|0")</f>
        <v>44721</v>
      </c>
    </row>
    <row r="372" spans="1:19" x14ac:dyDescent="0.3">
      <c r="A372" t="s">
        <v>376</v>
      </c>
      <c r="B372" t="str">
        <f>_xll.SNL.Clients.Office.Excel.Functions.SPG(A372,"SP_IPO_DATE")</f>
        <v/>
      </c>
      <c r="C372" s="5">
        <f>_xll.SNL.Clients.Office.Excel.Functions.SPG(A372, "SP_VOLUME_AVG_WEEKLY_TO_SHARES_OUT", , "1M")</f>
        <v>3.2988137985426698</v>
      </c>
      <c r="D372" s="5">
        <f>_xll.SNL.Clients.Office.Excel.Functions.SPG(A372, "SP_VOLUME_AVG_WEEKLY_TO_SHARES_OUT", , "3M")</f>
        <v>2.8774088808794169</v>
      </c>
      <c r="E372" s="5">
        <f>_xll.SNL.Clients.Office.Excel.Functions.SPG(A372, "SP_VOLUME_AVG_DAILY_TO_1YR_AVG_DAILY", , "1M")</f>
        <v>117.23</v>
      </c>
      <c r="F372" s="5">
        <f>_xll.SNL.Clients.Office.Excel.Functions.SPG(A372, "SP_VOLUME_AVG_DAILY_TO_1YR_AVG_DAILY", , "3M")</f>
        <v>102.25</v>
      </c>
      <c r="G372" s="9" t="str">
        <f>_xll.SNL.Clients.Office.Excel.Functions.SPG(A372, "IQ_SECTOR")</f>
        <v>Financials</v>
      </c>
      <c r="H372" s="9" t="str">
        <f>_xll.SNL.Clients.Office.Excel.Functions.SPG(A372, "IQ_INDUSTRY_GROUP")</f>
        <v>Financial Services</v>
      </c>
      <c r="I372" s="9" t="str">
        <f>_xll.SNL.Clients.Office.Excel.Functions.SPG(A372, "IQ_INDUSTRY")</f>
        <v>Capital Markets</v>
      </c>
      <c r="J372" s="9" t="str">
        <f>_xll.SNL.Clients.Office.Excel.Functions.SPG(A372, "IQ_PRIMARY_INDUSTRY")</f>
        <v>Investment Banking and Brokerage</v>
      </c>
      <c r="K372" s="9" t="str">
        <f>_xll.SNL.Clients.Office.Excel.Functions.SPG(A372, "NAICS_CODE", "Primary")</f>
        <v>523150 - Investment Banking and Securities Intermediation</v>
      </c>
      <c r="L372" s="9" t="str">
        <f>_xll.SNL.Clients.Office.Excel.Functions.SPG(A372, "SP_TOPICTAG")</f>
        <v/>
      </c>
      <c r="M372" s="5">
        <f>_xll.SNL.Clients.Office.Excel.Functions.SPG(A372, "SP_PCT_SHARES_OWNED_ALL_INSTITUTIONS")</f>
        <v>77.91</v>
      </c>
      <c r="N372" s="9" t="str">
        <f>_xll.SNL.Clients.Office.Excel.Functions.SPG(A372, "RD_CREDIT_RATING_GLOBAL", "Issuer Credit Rating", "Local Currency LT|0")</f>
        <v>A-</v>
      </c>
      <c r="O372" s="9" t="str">
        <f>_xll.SNL.Clients.Office.Excel.Functions.SPG(A372, "RD_CWOL_GLOBAL", "Issuer Credit Rating", "Local Currency LT|0")</f>
        <v>Stable</v>
      </c>
      <c r="P372" s="9" t="str">
        <f>_xll.SNL.Clients.Office.Excel.Functions.SPG(A372, "RD_RATING_ACTION_GLOBAL", "Issuer Credit Rating", "Local Currency LT|0")</f>
        <v>Upgrade | CreditWatch/Outlook (02/13/2023)</v>
      </c>
      <c r="Q372" s="10">
        <f>_xll.SNL.Clients.Office.Excel.Functions.SPG(A372, "RD_LAST_REVIEW_DATE_GLOBAL", "Issuer Credit Rating", "Local Currency LT")</f>
        <v>45691</v>
      </c>
      <c r="R372" s="10">
        <f>_xll.SNL.Clients.Office.Excel.Functions.SPG(A372, "RD_CREDIT_RATING_DATE_GLOBAL", "Issuer Credit Rating", "Local Currency LT|0")</f>
        <v>44970</v>
      </c>
      <c r="S372" s="10">
        <f>_xll.SNL.Clients.Office.Excel.Functions.SPG(A372, "RD_CREDIT_WATCH_OUTLOOK_DATE_GLOBAL", "Issuer Credit Rating", "Local Currency LT|0")</f>
        <v>44970</v>
      </c>
    </row>
    <row r="373" spans="1:19" x14ac:dyDescent="0.3">
      <c r="A373" t="s">
        <v>377</v>
      </c>
      <c r="B373" s="10">
        <f>_xll.SNL.Clients.Office.Excel.Functions.SPG(A373,"SP_IPO_DATE")</f>
        <v>34561</v>
      </c>
      <c r="C373" s="5">
        <f>_xll.SNL.Clients.Office.Excel.Functions.SPG(A373, "SP_VOLUME_AVG_WEEKLY_TO_SHARES_OUT", , "1M")</f>
        <v>2.6527632283392562</v>
      </c>
      <c r="D373" s="5">
        <f>_xll.SNL.Clients.Office.Excel.Functions.SPG(A373, "SP_VOLUME_AVG_WEEKLY_TO_SHARES_OUT", , "3M")</f>
        <v>2.8183155863358751</v>
      </c>
      <c r="E373" s="5">
        <f>_xll.SNL.Clients.Office.Excel.Functions.SPG(A373, "SP_VOLUME_AVG_DAILY_TO_1YR_AVG_DAILY", , "1M")</f>
        <v>89.12</v>
      </c>
      <c r="F373" s="5">
        <f>_xll.SNL.Clients.Office.Excel.Functions.SPG(A373, "SP_VOLUME_AVG_DAILY_TO_1YR_AVG_DAILY", , "3M")</f>
        <v>94.68</v>
      </c>
      <c r="G373" s="9" t="str">
        <f>_xll.SNL.Clients.Office.Excel.Functions.SPG(A373, "IQ_SECTOR")</f>
        <v>Real Estate</v>
      </c>
      <c r="H373" s="9" t="str">
        <f>_xll.SNL.Clients.Office.Excel.Functions.SPG(A373, "IQ_INDUSTRY_GROUP")</f>
        <v>Equity Real Estate Investment Trusts (REITs)</v>
      </c>
      <c r="I373" s="9" t="str">
        <f>_xll.SNL.Clients.Office.Excel.Functions.SPG(A373, "IQ_INDUSTRY")</f>
        <v>Retail REITs</v>
      </c>
      <c r="J373" s="9" t="str">
        <f>_xll.SNL.Clients.Office.Excel.Functions.SPG(A373, "IQ_PRIMARY_INDUSTRY")</f>
        <v>Retail REITs</v>
      </c>
      <c r="K373" s="9" t="str">
        <f>_xll.SNL.Clients.Office.Excel.Functions.SPG(A373, "NAICS_CODE", "Primary")</f>
        <v>531312 - Nonresidential Property Managers</v>
      </c>
      <c r="L373" s="9" t="str">
        <f>_xll.SNL.Clients.Office.Excel.Functions.SPG(A373, "SP_TOPICTAG")</f>
        <v/>
      </c>
      <c r="M373" s="5">
        <f>_xll.SNL.Clients.Office.Excel.Functions.SPG(A373, "SP_PCT_SHARES_OWNED_ALL_INSTITUTIONS")</f>
        <v>80.06</v>
      </c>
      <c r="N373" s="9" t="str">
        <f>_xll.SNL.Clients.Office.Excel.Functions.SPG(A373, "RD_CREDIT_RATING_GLOBAL", "Issuer Credit Rating", "Local Currency LT|0")</f>
        <v>A-</v>
      </c>
      <c r="O373" s="9" t="str">
        <f>_xll.SNL.Clients.Office.Excel.Functions.SPG(A373, "RD_CWOL_GLOBAL", "Issuer Credit Rating", "Local Currency LT|0")</f>
        <v>Stable</v>
      </c>
      <c r="P373" s="9" t="str">
        <f>_xll.SNL.Clients.Office.Excel.Functions.SPG(A373, "RD_RATING_ACTION_GLOBAL", "Issuer Credit Rating", "Local Currency LT|0")</f>
        <v>Upgrade | CreditWatch/Outlook (08/16/2018)</v>
      </c>
      <c r="Q373" s="10">
        <f>_xll.SNL.Clients.Office.Excel.Functions.SPG(A373, "RD_LAST_REVIEW_DATE_GLOBAL", "Issuer Credit Rating", "Local Currency LT")</f>
        <v>45464</v>
      </c>
      <c r="R373" s="10">
        <f>_xll.SNL.Clients.Office.Excel.Functions.SPG(A373, "RD_CREDIT_RATING_DATE_GLOBAL", "Issuer Credit Rating", "Local Currency LT|0")</f>
        <v>43328</v>
      </c>
      <c r="S373" s="10">
        <f>_xll.SNL.Clients.Office.Excel.Functions.SPG(A373, "RD_CREDIT_WATCH_OUTLOOK_DATE_GLOBAL", "Issuer Credit Rating", "Local Currency LT|0")</f>
        <v>43328</v>
      </c>
    </row>
    <row r="374" spans="1:19" x14ac:dyDescent="0.3">
      <c r="A374" t="s">
        <v>378</v>
      </c>
      <c r="B374" s="10">
        <f>_xll.SNL.Clients.Office.Excel.Functions.SPG(A374,"SP_IPO_DATE")</f>
        <v>34271</v>
      </c>
      <c r="C374" s="5">
        <f>_xll.SNL.Clients.Office.Excel.Functions.SPG(A374, "SP_VOLUME_AVG_WEEKLY_TO_SHARES_OUT", , "1M")</f>
        <v>2.6565084215578736</v>
      </c>
      <c r="D374" s="5">
        <f>_xll.SNL.Clients.Office.Excel.Functions.SPG(A374, "SP_VOLUME_AVG_WEEKLY_TO_SHARES_OUT", , "3M")</f>
        <v>2.9721531428156096</v>
      </c>
      <c r="E374" s="5">
        <f>_xll.SNL.Clients.Office.Excel.Functions.SPG(A374, "SP_VOLUME_AVG_DAILY_TO_1YR_AVG_DAILY", , "1M")</f>
        <v>89.91</v>
      </c>
      <c r="F374" s="5">
        <f>_xll.SNL.Clients.Office.Excel.Functions.SPG(A374, "SP_VOLUME_AVG_DAILY_TO_1YR_AVG_DAILY", , "3M")</f>
        <v>100.59</v>
      </c>
      <c r="G374" s="9" t="str">
        <f>_xll.SNL.Clients.Office.Excel.Functions.SPG(A374, "IQ_SECTOR")</f>
        <v>Real Estate</v>
      </c>
      <c r="H374" s="9" t="str">
        <f>_xll.SNL.Clients.Office.Excel.Functions.SPG(A374, "IQ_INDUSTRY_GROUP")</f>
        <v>Equity Real Estate Investment Trusts (REITs)</v>
      </c>
      <c r="I374" s="9" t="str">
        <f>_xll.SNL.Clients.Office.Excel.Functions.SPG(A374, "IQ_INDUSTRY")</f>
        <v>Retail REITs</v>
      </c>
      <c r="J374" s="9" t="str">
        <f>_xll.SNL.Clients.Office.Excel.Functions.SPG(A374, "IQ_PRIMARY_INDUSTRY")</f>
        <v>Retail REITs</v>
      </c>
      <c r="K374" s="9" t="str">
        <f>_xll.SNL.Clients.Office.Excel.Functions.SPG(A374, "NAICS_CODE", "Primary")</f>
        <v>531110 - Lessors of Residential Buildings and Dwellings</v>
      </c>
      <c r="L374" s="9" t="str">
        <f>_xll.SNL.Clients.Office.Excel.Functions.SPG(A374, "SP_TOPICTAG")</f>
        <v/>
      </c>
      <c r="M374" s="5">
        <f>_xll.SNL.Clients.Office.Excel.Functions.SPG(A374, "SP_PCT_SHARES_OWNED_ALL_INSTITUTIONS")</f>
        <v>89.77</v>
      </c>
      <c r="N374" s="9" t="str">
        <f>_xll.SNL.Clients.Office.Excel.Functions.SPG(A374, "RD_CREDIT_RATING_GLOBAL", "Issuer Credit Rating", "Local Currency LT|0")</f>
        <v>BBB+</v>
      </c>
      <c r="O374" s="9" t="str">
        <f>_xll.SNL.Clients.Office.Excel.Functions.SPG(A374, "RD_CWOL_GLOBAL", "Issuer Credit Rating", "Local Currency LT|0")</f>
        <v>Positive</v>
      </c>
      <c r="P374" s="9" t="str">
        <f>_xll.SNL.Clients.Office.Excel.Functions.SPG(A374, "RD_RATING_ACTION_GLOBAL", "Issuer Credit Rating", "Local Currency LT|0")</f>
        <v>CreditWatch/Outlook (05/16/2024)</v>
      </c>
      <c r="Q374" s="10">
        <f>_xll.SNL.Clients.Office.Excel.Functions.SPG(A374, "RD_LAST_REVIEW_DATE_GLOBAL", "Issuer Credit Rating", "Local Currency LT")</f>
        <v>45428</v>
      </c>
      <c r="R374" s="10">
        <f>_xll.SNL.Clients.Office.Excel.Functions.SPG(A374, "RD_CREDIT_RATING_DATE_GLOBAL", "Issuer Credit Rating", "Local Currency LT|0")</f>
        <v>42517</v>
      </c>
      <c r="S374" s="10">
        <f>_xll.SNL.Clients.Office.Excel.Functions.SPG(A374, "RD_CREDIT_WATCH_OUTLOOK_DATE_GLOBAL", "Issuer Credit Rating", "Local Currency LT|0")</f>
        <v>45428</v>
      </c>
    </row>
    <row r="375" spans="1:19" x14ac:dyDescent="0.3">
      <c r="A375" t="s">
        <v>379</v>
      </c>
      <c r="B375" t="str">
        <f>_xll.SNL.Clients.Office.Excel.Functions.SPG(A375,"SP_IPO_DATE")</f>
        <v/>
      </c>
      <c r="C375" s="5">
        <f>_xll.SNL.Clients.Office.Excel.Functions.SPG(A375, "SP_VOLUME_AVG_WEEKLY_TO_SHARES_OUT", , "1M")</f>
        <v>4.8366782394751642</v>
      </c>
      <c r="D375" s="5">
        <f>_xll.SNL.Clients.Office.Excel.Functions.SPG(A375, "SP_VOLUME_AVG_WEEKLY_TO_SHARES_OUT", , "3M")</f>
        <v>4.2545980951218612</v>
      </c>
      <c r="E375" s="5">
        <f>_xll.SNL.Clients.Office.Excel.Functions.SPG(A375, "SP_VOLUME_AVG_DAILY_TO_1YR_AVG_DAILY", , "1M")</f>
        <v>166.9</v>
      </c>
      <c r="F375" s="5">
        <f>_xll.SNL.Clients.Office.Excel.Functions.SPG(A375, "SP_VOLUME_AVG_DAILY_TO_1YR_AVG_DAILY", , "3M")</f>
        <v>146.81</v>
      </c>
      <c r="G375" s="9" t="str">
        <f>_xll.SNL.Clients.Office.Excel.Functions.SPG(A375, "IQ_SECTOR")</f>
        <v>Health Care</v>
      </c>
      <c r="H375" s="9" t="str">
        <f>_xll.SNL.Clients.Office.Excel.Functions.SPG(A375, "IQ_INDUSTRY_GROUP")</f>
        <v>Pharmaceuticals, Biotechnology and Life Sciences</v>
      </c>
      <c r="I375" s="9" t="str">
        <f>_xll.SNL.Clients.Office.Excel.Functions.SPG(A375, "IQ_INDUSTRY")</f>
        <v>Biotechnology</v>
      </c>
      <c r="J375" s="9" t="str">
        <f>_xll.SNL.Clients.Office.Excel.Functions.SPG(A375, "IQ_PRIMARY_INDUSTRY")</f>
        <v>Biotechnology</v>
      </c>
      <c r="K375" s="9" t="str">
        <f>_xll.SNL.Clients.Office.Excel.Functions.SPG(A375, "NAICS_CODE", "Primary")</f>
        <v>325412 - Pharmaceutical Preparation Manufacturing</v>
      </c>
      <c r="L375" s="9" t="str">
        <f>_xll.SNL.Clients.Office.Excel.Functions.SPG(A375, "SP_TOPICTAG")</f>
        <v>Dermatology; Hematology; Infectious Diseases; Inflammation; Oncology; Ophthalmology</v>
      </c>
      <c r="M375" s="5">
        <f>_xll.SNL.Clients.Office.Excel.Functions.SPG(A375, "SP_PCT_SHARES_OWNED_ALL_INSTITUTIONS")</f>
        <v>89.6</v>
      </c>
      <c r="N375" s="9" t="str">
        <f>_xll.SNL.Clients.Office.Excel.Functions.SPG(A375, "RD_CREDIT_RATING_GLOBAL", "Issuer Credit Rating", "Local Currency LT|0")</f>
        <v>BBB+</v>
      </c>
      <c r="O375" s="9" t="str">
        <f>_xll.SNL.Clients.Office.Excel.Functions.SPG(A375, "RD_CWOL_GLOBAL", "Issuer Credit Rating", "Local Currency LT|0")</f>
        <v>Stable</v>
      </c>
      <c r="P375" s="9" t="str">
        <f>_xll.SNL.Clients.Office.Excel.Functions.SPG(A375, "RD_RATING_ACTION_GLOBAL", "Issuer Credit Rating", "Local Currency LT|0")</f>
        <v>New Rating | CreditWatch/Outlook (08/05/2020)</v>
      </c>
      <c r="Q375" s="10">
        <f>_xll.SNL.Clients.Office.Excel.Functions.SPG(A375, "RD_LAST_REVIEW_DATE_GLOBAL", "Issuer Credit Rating", "Local Currency LT")</f>
        <v>45527</v>
      </c>
      <c r="R375" s="10">
        <f>_xll.SNL.Clients.Office.Excel.Functions.SPG(A375, "RD_CREDIT_RATING_DATE_GLOBAL", "Issuer Credit Rating", "Local Currency LT|0")</f>
        <v>44048</v>
      </c>
      <c r="S375" s="10">
        <f>_xll.SNL.Clients.Office.Excel.Functions.SPG(A375, "RD_CREDIT_WATCH_OUTLOOK_DATE_GLOBAL", "Issuer Credit Rating", "Local Currency LT|0")</f>
        <v>44048</v>
      </c>
    </row>
    <row r="376" spans="1:19" x14ac:dyDescent="0.3">
      <c r="A376" t="s">
        <v>380</v>
      </c>
      <c r="B376" t="str">
        <f>_xll.SNL.Clients.Office.Excel.Functions.SPG(A376,"SP_IPO_DATE")</f>
        <v/>
      </c>
      <c r="C376" s="5">
        <f>_xll.SNL.Clients.Office.Excel.Functions.SPG(A376, "SP_VOLUME_AVG_WEEKLY_TO_SHARES_OUT", , "1M")</f>
        <v>4.4263762153406478</v>
      </c>
      <c r="D376" s="5">
        <f>_xll.SNL.Clients.Office.Excel.Functions.SPG(A376, "SP_VOLUME_AVG_WEEKLY_TO_SHARES_OUT", , "3M")</f>
        <v>4.3128129098999315</v>
      </c>
      <c r="E376" s="5">
        <f>_xll.SNL.Clients.Office.Excel.Functions.SPG(A376, "SP_VOLUME_AVG_DAILY_TO_1YR_AVG_DAILY", , "1M")</f>
        <v>103.74</v>
      </c>
      <c r="F376" s="5">
        <f>_xll.SNL.Clients.Office.Excel.Functions.SPG(A376, "SP_VOLUME_AVG_DAILY_TO_1YR_AVG_DAILY", , "3M")</f>
        <v>101.08</v>
      </c>
      <c r="G376" s="9" t="str">
        <f>_xll.SNL.Clients.Office.Excel.Functions.SPG(A376, "IQ_SECTOR")</f>
        <v>Financials</v>
      </c>
      <c r="H376" s="9" t="str">
        <f>_xll.SNL.Clients.Office.Excel.Functions.SPG(A376, "IQ_INDUSTRY_GROUP")</f>
        <v>Banks</v>
      </c>
      <c r="I376" s="9" t="str">
        <f>_xll.SNL.Clients.Office.Excel.Functions.SPG(A376, "IQ_INDUSTRY")</f>
        <v>Banks</v>
      </c>
      <c r="J376" s="9" t="str">
        <f>_xll.SNL.Clients.Office.Excel.Functions.SPG(A376, "IQ_PRIMARY_INDUSTRY")</f>
        <v>Regional Banks</v>
      </c>
      <c r="K376" s="9" t="str">
        <f>_xll.SNL.Clients.Office.Excel.Functions.SPG(A376, "NAICS_CODE", "Primary")</f>
        <v>522110 - Commercial Banking</v>
      </c>
      <c r="L376" s="9" t="str">
        <f>_xll.SNL.Clients.Office.Excel.Functions.SPG(A376, "SP_TOPICTAG")</f>
        <v>Consumer Lending; Digital Brokerage</v>
      </c>
      <c r="M376" s="5">
        <f>_xll.SNL.Clients.Office.Excel.Functions.SPG(A376, "SP_PCT_SHARES_OWNED_ALL_INSTITUTIONS")</f>
        <v>81.650000000000006</v>
      </c>
      <c r="N376" s="9" t="str">
        <f>_xll.SNL.Clients.Office.Excel.Functions.SPG(A376, "RD_CREDIT_RATING_GLOBAL", "Issuer Credit Rating", "Local Currency LT|0")</f>
        <v>BBB+</v>
      </c>
      <c r="O376" s="9" t="str">
        <f>_xll.SNL.Clients.Office.Excel.Functions.SPG(A376, "RD_CWOL_GLOBAL", "Issuer Credit Rating", "Local Currency LT|0")</f>
        <v>Stable</v>
      </c>
      <c r="P376" s="9" t="str">
        <f>_xll.SNL.Clients.Office.Excel.Functions.SPG(A376, "RD_RATING_ACTION_GLOBAL", "Issuer Credit Rating", "Local Currency LT|0")</f>
        <v>Upgrade | CreditWatch/Outlook (11/13/2017)</v>
      </c>
      <c r="Q376" s="10">
        <f>_xll.SNL.Clients.Office.Excel.Functions.SPG(A376, "RD_LAST_REVIEW_DATE_GLOBAL", "Issuer Credit Rating", "Local Currency LT")</f>
        <v>45590</v>
      </c>
      <c r="R376" s="10">
        <f>_xll.SNL.Clients.Office.Excel.Functions.SPG(A376, "RD_CREDIT_RATING_DATE_GLOBAL", "Issuer Credit Rating", "Local Currency LT|0")</f>
        <v>43052</v>
      </c>
      <c r="S376" s="10">
        <f>_xll.SNL.Clients.Office.Excel.Functions.SPG(A376, "RD_CREDIT_WATCH_OUTLOOK_DATE_GLOBAL", "Issuer Credit Rating", "Local Currency LT|0")</f>
        <v>43052</v>
      </c>
    </row>
    <row r="377" spans="1:19" x14ac:dyDescent="0.3">
      <c r="A377" t="s">
        <v>381</v>
      </c>
      <c r="B377" s="10">
        <f>_xll.SNL.Clients.Office.Excel.Functions.SPG(A377,"SP_IPO_DATE")</f>
        <v>35976</v>
      </c>
      <c r="C377" s="5">
        <f>_xll.SNL.Clients.Office.Excel.Functions.SPG(A377, "SP_VOLUME_AVG_WEEKLY_TO_SHARES_OUT", , "1M")</f>
        <v>1.5410130511928553</v>
      </c>
      <c r="D377" s="5">
        <f>_xll.SNL.Clients.Office.Excel.Functions.SPG(A377, "SP_VOLUME_AVG_WEEKLY_TO_SHARES_OUT", , "3M")</f>
        <v>1.570259839274011</v>
      </c>
      <c r="E377" s="5">
        <f>_xll.SNL.Clients.Office.Excel.Functions.SPG(A377, "SP_VOLUME_AVG_DAILY_TO_1YR_AVG_DAILY", , "1M")</f>
        <v>88.06</v>
      </c>
      <c r="F377" s="5">
        <f>_xll.SNL.Clients.Office.Excel.Functions.SPG(A377, "SP_VOLUME_AVG_DAILY_TO_1YR_AVG_DAILY", , "3M")</f>
        <v>89.74</v>
      </c>
      <c r="G377" s="9" t="str">
        <f>_xll.SNL.Clients.Office.Excel.Functions.SPG(A377, "IQ_SECTOR")</f>
        <v>Industrials</v>
      </c>
      <c r="H377" s="9" t="str">
        <f>_xll.SNL.Clients.Office.Excel.Functions.SPG(A377, "IQ_INDUSTRY_GROUP")</f>
        <v>Commercial and Professional Services</v>
      </c>
      <c r="I377" s="9" t="str">
        <f>_xll.SNL.Clients.Office.Excel.Functions.SPG(A377, "IQ_INDUSTRY")</f>
        <v>Commercial Services and Supplies</v>
      </c>
      <c r="J377" s="9" t="str">
        <f>_xll.SNL.Clients.Office.Excel.Functions.SPG(A377, "IQ_PRIMARY_INDUSTRY")</f>
        <v>Environmental and Facilities Services</v>
      </c>
      <c r="K377" s="9" t="str">
        <f>_xll.SNL.Clients.Office.Excel.Functions.SPG(A377, "NAICS_CODE", "Primary")</f>
        <v>56211 - Waste Collection</v>
      </c>
      <c r="L377" s="9" t="str">
        <f>_xll.SNL.Clients.Office.Excel.Functions.SPG(A377, "SP_TOPICTAG")</f>
        <v>Environmental Consulting; Environmental Engineering; Disposal and Recycling; CleanTech; Pollution Control; Biofuel; Utility Scale Solar</v>
      </c>
      <c r="M377" s="5">
        <f>_xll.SNL.Clients.Office.Excel.Functions.SPG(A377, "SP_PCT_SHARES_OWNED_ALL_INSTITUTIONS")</f>
        <v>94.51</v>
      </c>
      <c r="N377" s="9" t="str">
        <f>_xll.SNL.Clients.Office.Excel.Functions.SPG(A377, "RD_CREDIT_RATING_GLOBAL", "Issuer Credit Rating", "Local Currency LT|0")</f>
        <v>BBB+</v>
      </c>
      <c r="O377" s="9" t="str">
        <f>_xll.SNL.Clients.Office.Excel.Functions.SPG(A377, "RD_CWOL_GLOBAL", "Issuer Credit Rating", "Local Currency LT|0")</f>
        <v>Stable</v>
      </c>
      <c r="P377" s="9" t="str">
        <f>_xll.SNL.Clients.Office.Excel.Functions.SPG(A377, "RD_RATING_ACTION_GLOBAL", "Issuer Credit Rating", "Local Currency LT|0")</f>
        <v>Upgrade | CreditWatch/Outlook (12/12/2013)</v>
      </c>
      <c r="Q377" s="10">
        <f>_xll.SNL.Clients.Office.Excel.Functions.SPG(A377, "RD_LAST_REVIEW_DATE_GLOBAL", "Issuer Credit Rating", "Local Currency LT")</f>
        <v>45464</v>
      </c>
      <c r="R377" s="10">
        <f>_xll.SNL.Clients.Office.Excel.Functions.SPG(A377, "RD_CREDIT_RATING_DATE_GLOBAL", "Issuer Credit Rating", "Local Currency LT|0")</f>
        <v>41620</v>
      </c>
      <c r="S377" s="10">
        <f>_xll.SNL.Clients.Office.Excel.Functions.SPG(A377, "RD_CREDIT_WATCH_OUTLOOK_DATE_GLOBAL", "Issuer Credit Rating", "Local Currency LT|0")</f>
        <v>41620</v>
      </c>
    </row>
    <row r="378" spans="1:19" x14ac:dyDescent="0.3">
      <c r="A378" t="s">
        <v>382</v>
      </c>
      <c r="B378" t="str">
        <f>_xll.SNL.Clients.Office.Excel.Functions.SPG(A378,"SP_IPO_DATE")</f>
        <v/>
      </c>
      <c r="C378" s="5">
        <f>_xll.SNL.Clients.Office.Excel.Functions.SPG(A378, "SP_VOLUME_AVG_WEEKLY_TO_SHARES_OUT", , "1M")</f>
        <v>3.7018412660300259</v>
      </c>
      <c r="D378" s="5">
        <f>_xll.SNL.Clients.Office.Excel.Functions.SPG(A378, "SP_VOLUME_AVG_WEEKLY_TO_SHARES_OUT", , "3M")</f>
        <v>2.9726586788045997</v>
      </c>
      <c r="E378" s="5">
        <f>_xll.SNL.Clients.Office.Excel.Functions.SPG(A378, "SP_VOLUME_AVG_DAILY_TO_1YR_AVG_DAILY", , "1M")</f>
        <v>107.18</v>
      </c>
      <c r="F378" s="5">
        <f>_xll.SNL.Clients.Office.Excel.Functions.SPG(A378, "SP_VOLUME_AVG_DAILY_TO_1YR_AVG_DAILY", , "3M")</f>
        <v>86.07</v>
      </c>
      <c r="G378" s="9" t="str">
        <f>_xll.SNL.Clients.Office.Excel.Functions.SPG(A378, "IQ_SECTOR")</f>
        <v>Health Care</v>
      </c>
      <c r="H378" s="9" t="str">
        <f>_xll.SNL.Clients.Office.Excel.Functions.SPG(A378, "IQ_INDUSTRY_GROUP")</f>
        <v>Health Care Equipment and Services</v>
      </c>
      <c r="I378" s="9" t="str">
        <f>_xll.SNL.Clients.Office.Excel.Functions.SPG(A378, "IQ_INDUSTRY")</f>
        <v>Health Care Equipment and Supplies</v>
      </c>
      <c r="J378" s="9" t="str">
        <f>_xll.SNL.Clients.Office.Excel.Functions.SPG(A378, "IQ_PRIMARY_INDUSTRY")</f>
        <v>Health Care Equipment</v>
      </c>
      <c r="K378" s="9" t="str">
        <f>_xll.SNL.Clients.Office.Excel.Functions.SPG(A378, "NAICS_CODE", "Primary")</f>
        <v>334510 - Electromedical and Electrotherapeutic Apparatus Manufacturing</v>
      </c>
      <c r="L378" s="9" t="str">
        <f>_xll.SNL.Clients.Office.Excel.Functions.SPG(A378, "SP_TOPICTAG")</f>
        <v>Health Diagnostics; MHealth; Sensors; Outpatient Care; Sleep Technology; Artificial Intelligence; Respiratory</v>
      </c>
      <c r="M378" s="5">
        <f>_xll.SNL.Clients.Office.Excel.Functions.SPG(A378, "SP_PCT_SHARES_OWNED_ALL_INSTITUTIONS")</f>
        <v>69.56</v>
      </c>
      <c r="N378" s="9" t="str">
        <f>_xll.SNL.Clients.Office.Excel.Functions.SPG(A378, "RD_CREDIT_RATING_GLOBAL", "Issuer Credit Rating", "Local Currency LT|0")</f>
        <v>NR</v>
      </c>
      <c r="O378" s="9" t="str">
        <f>_xll.SNL.Clients.Office.Excel.Functions.SPG(A378, "RD_CWOL_GLOBAL", "Issuer Credit Rating", "Local Currency LT|0")</f>
        <v>NR</v>
      </c>
      <c r="P378" s="9" t="str">
        <f>_xll.SNL.Clients.Office.Excel.Functions.SPG(A378, "RD_RATING_ACTION_GLOBAL", "Issuer Credit Rating", "Local Currency LT|0")</f>
        <v>Not Rated | CreditWatch/Outlook (06/20/2006)</v>
      </c>
      <c r="Q378" s="10" t="str">
        <f>_xll.SNL.Clients.Office.Excel.Functions.SPG(A378, "RD_LAST_REVIEW_DATE_GLOBAL", "Issuer Credit Rating", "Local Currency LT")</f>
        <v/>
      </c>
      <c r="R378" s="10">
        <f>_xll.SNL.Clients.Office.Excel.Functions.SPG(A378, "RD_CREDIT_RATING_DATE_GLOBAL", "Issuer Credit Rating", "Local Currency LT|0")</f>
        <v>38888</v>
      </c>
      <c r="S378" s="10">
        <f>_xll.SNL.Clients.Office.Excel.Functions.SPG(A378, "RD_CREDIT_WATCH_OUTLOOK_DATE_GLOBAL", "Issuer Credit Rating", "Local Currency LT|0")</f>
        <v>38888</v>
      </c>
    </row>
    <row r="379" spans="1:19" x14ac:dyDescent="0.3">
      <c r="A379" t="s">
        <v>383</v>
      </c>
      <c r="B379" t="str">
        <f>_xll.SNL.Clients.Office.Excel.Functions.SPG(A379,"SP_IPO_DATE")</f>
        <v/>
      </c>
      <c r="C379" s="5">
        <f>_xll.SNL.Clients.Office.Excel.Functions.SPG(A379, "SP_VOLUME_AVG_WEEKLY_TO_SHARES_OUT", , "1M")</f>
        <v>4.029934644752486</v>
      </c>
      <c r="D379" s="5">
        <f>_xll.SNL.Clients.Office.Excel.Functions.SPG(A379, "SP_VOLUME_AVG_WEEKLY_TO_SHARES_OUT", , "3M")</f>
        <v>3.7226198649222262</v>
      </c>
      <c r="E379" s="5">
        <f>_xll.SNL.Clients.Office.Excel.Functions.SPG(A379, "SP_VOLUME_AVG_DAILY_TO_1YR_AVG_DAILY", , "1M")</f>
        <v>116.41</v>
      </c>
      <c r="F379" s="5">
        <f>_xll.SNL.Clients.Office.Excel.Functions.SPG(A379, "SP_VOLUME_AVG_DAILY_TO_1YR_AVG_DAILY", , "3M")</f>
        <v>107.53</v>
      </c>
      <c r="G379" s="9" t="str">
        <f>_xll.SNL.Clients.Office.Excel.Functions.SPG(A379, "IQ_SECTOR")</f>
        <v>Health Care</v>
      </c>
      <c r="H379" s="9" t="str">
        <f>_xll.SNL.Clients.Office.Excel.Functions.SPG(A379, "IQ_INDUSTRY_GROUP")</f>
        <v>Pharmaceuticals, Biotechnology and Life Sciences</v>
      </c>
      <c r="I379" s="9" t="str">
        <f>_xll.SNL.Clients.Office.Excel.Functions.SPG(A379, "IQ_INDUSTRY")</f>
        <v>Life Sciences Tools and Services</v>
      </c>
      <c r="J379" s="9" t="str">
        <f>_xll.SNL.Clients.Office.Excel.Functions.SPG(A379, "IQ_PRIMARY_INDUSTRY")</f>
        <v>Life Sciences Tools and Services</v>
      </c>
      <c r="K379" s="9" t="str">
        <f>_xll.SNL.Clients.Office.Excel.Functions.SPG(A379, "NAICS_CODE", "Primary")</f>
        <v>334516 - Analytical Laboratory Instrument Manufacturing</v>
      </c>
      <c r="L379" s="9" t="str">
        <f>_xll.SNL.Clients.Office.Excel.Functions.SPG(A379, "SP_TOPICTAG")</f>
        <v>Health Diagnostics; Neuroscience; Machine Learning; Genetics; Artificial Intelligence; Infectious Diseases</v>
      </c>
      <c r="M379" s="5">
        <f>_xll.SNL.Clients.Office.Excel.Functions.SPG(A379, "SP_PCT_SHARES_OWNED_ALL_INSTITUTIONS")</f>
        <v>91.59</v>
      </c>
      <c r="N379" s="9" t="str">
        <f>_xll.SNL.Clients.Office.Excel.Functions.SPG(A379, "RD_CREDIT_RATING_GLOBAL", "Issuer Credit Rating", "Local Currency LT|0")</f>
        <v>BBB</v>
      </c>
      <c r="O379" s="9" t="str">
        <f>_xll.SNL.Clients.Office.Excel.Functions.SPG(A379, "RD_CWOL_GLOBAL", "Issuer Credit Rating", "Local Currency LT|0")</f>
        <v>Negative</v>
      </c>
      <c r="P379" s="9" t="str">
        <f>_xll.SNL.Clients.Office.Excel.Functions.SPG(A379, "RD_RATING_ACTION_GLOBAL", "Issuer Credit Rating", "Local Currency LT|0")</f>
        <v>CreditWatch/Outlook (05/31/2024)</v>
      </c>
      <c r="Q379" s="10">
        <f>_xll.SNL.Clients.Office.Excel.Functions.SPG(A379, "RD_LAST_REVIEW_DATE_GLOBAL", "Issuer Credit Rating", "Local Currency LT")</f>
        <v>45475</v>
      </c>
      <c r="R379" s="10">
        <f>_xll.SNL.Clients.Office.Excel.Functions.SPG(A379, "RD_CREDIT_RATING_DATE_GLOBAL", "Issuer Credit Rating", "Local Currency LT|0")</f>
        <v>39304</v>
      </c>
      <c r="S379" s="10">
        <f>_xll.SNL.Clients.Office.Excel.Functions.SPG(A379, "RD_CREDIT_WATCH_OUTLOOK_DATE_GLOBAL", "Issuer Credit Rating", "Local Currency LT|0")</f>
        <v>45443</v>
      </c>
    </row>
    <row r="380" spans="1:19" x14ac:dyDescent="0.3">
      <c r="A380" t="s">
        <v>384</v>
      </c>
      <c r="B380" t="str">
        <f>_xll.SNL.Clients.Office.Excel.Functions.SPG(A380,"SP_IPO_DATE")</f>
        <v/>
      </c>
      <c r="C380" s="5">
        <f>_xll.SNL.Clients.Office.Excel.Functions.SPG(A380, "SP_VOLUME_AVG_WEEKLY_TO_SHARES_OUT", , "1M")</f>
        <v>3.9830922499594941</v>
      </c>
      <c r="D380" s="5">
        <f>_xll.SNL.Clients.Office.Excel.Functions.SPG(A380, "SP_VOLUME_AVG_WEEKLY_TO_SHARES_OUT", , "3M")</f>
        <v>4.1037774719996039</v>
      </c>
      <c r="E380" s="5">
        <f>_xll.SNL.Clients.Office.Excel.Functions.SPG(A380, "SP_VOLUME_AVG_DAILY_TO_1YR_AVG_DAILY", , "1M")</f>
        <v>103.45</v>
      </c>
      <c r="F380" s="5">
        <f>_xll.SNL.Clients.Office.Excel.Functions.SPG(A380, "SP_VOLUME_AVG_DAILY_TO_1YR_AVG_DAILY", , "3M")</f>
        <v>106.59</v>
      </c>
      <c r="G380" s="9" t="str">
        <f>_xll.SNL.Clients.Office.Excel.Functions.SPG(A380, "IQ_SECTOR")</f>
        <v>Industrials</v>
      </c>
      <c r="H380" s="9" t="str">
        <f>_xll.SNL.Clients.Office.Excel.Functions.SPG(A380, "IQ_INDUSTRY_GROUP")</f>
        <v>Capital Goods</v>
      </c>
      <c r="I380" s="9" t="str">
        <f>_xll.SNL.Clients.Office.Excel.Functions.SPG(A380, "IQ_INDUSTRY")</f>
        <v>Electrical Equipment</v>
      </c>
      <c r="J380" s="9" t="str">
        <f>_xll.SNL.Clients.Office.Excel.Functions.SPG(A380, "IQ_PRIMARY_INDUSTRY")</f>
        <v>Electrical Components and Equipment</v>
      </c>
      <c r="K380" s="9" t="str">
        <f>_xll.SNL.Clients.Office.Excel.Functions.SPG(A380, "NAICS_CODE", "Primary")</f>
        <v>335314 - Relay and Industrial Control Manufacturing</v>
      </c>
      <c r="L380" s="9" t="str">
        <f>_xll.SNL.Clients.Office.Excel.Functions.SPG(A380, "SP_TOPICTAG")</f>
        <v>Industrial Automation; Sensors; Data Protection; Electric Vehicle; Process Automation; Network Security</v>
      </c>
      <c r="M380" s="5">
        <f>_xll.SNL.Clients.Office.Excel.Functions.SPG(A380, "SP_PCT_SHARES_OWNED_ALL_INSTITUTIONS")</f>
        <v>82.19</v>
      </c>
      <c r="N380" s="9" t="str">
        <f>_xll.SNL.Clients.Office.Excel.Functions.SPG(A380, "RD_CREDIT_RATING_GLOBAL", "Issuer Credit Rating", "Local Currency LT|0")</f>
        <v>A-</v>
      </c>
      <c r="O380" s="9" t="str">
        <f>_xll.SNL.Clients.Office.Excel.Functions.SPG(A380, "RD_CWOL_GLOBAL", "Issuer Credit Rating", "Local Currency LT|0")</f>
        <v>Stable</v>
      </c>
      <c r="P380" s="9" t="str">
        <f>_xll.SNL.Clients.Office.Excel.Functions.SPG(A380, "RD_RATING_ACTION_GLOBAL", "Issuer Credit Rating", "Local Currency LT|0")</f>
        <v>Downgrade | CreditWatch/Outlook (07/02/2024)</v>
      </c>
      <c r="Q380" s="10">
        <f>_xll.SNL.Clients.Office.Excel.Functions.SPG(A380, "RD_LAST_REVIEW_DATE_GLOBAL", "Issuer Credit Rating", "Local Currency LT")</f>
        <v>45475</v>
      </c>
      <c r="R380" s="10">
        <f>_xll.SNL.Clients.Office.Excel.Functions.SPG(A380, "RD_CREDIT_RATING_DATE_GLOBAL", "Issuer Credit Rating", "Local Currency LT|0")</f>
        <v>45475</v>
      </c>
      <c r="S380" s="10">
        <f>_xll.SNL.Clients.Office.Excel.Functions.SPG(A380, "RD_CREDIT_WATCH_OUTLOOK_DATE_GLOBAL", "Issuer Credit Rating", "Local Currency LT|0")</f>
        <v>45475</v>
      </c>
    </row>
    <row r="381" spans="1:19" x14ac:dyDescent="0.3">
      <c r="A381" t="s">
        <v>385</v>
      </c>
      <c r="B381" t="str">
        <f>_xll.SNL.Clients.Office.Excel.Functions.SPG(A381,"SP_IPO_DATE")</f>
        <v/>
      </c>
      <c r="C381" s="5">
        <f>_xll.SNL.Clients.Office.Excel.Functions.SPG(A381, "SP_VOLUME_AVG_WEEKLY_TO_SHARES_OUT", , "1M")</f>
        <v>1.6143995207232906</v>
      </c>
      <c r="D381" s="5">
        <f>_xll.SNL.Clients.Office.Excel.Functions.SPG(A381, "SP_VOLUME_AVG_WEEKLY_TO_SHARES_OUT", , "3M")</f>
        <v>1.6499862411155075</v>
      </c>
      <c r="E381" s="5">
        <f>_xll.SNL.Clients.Office.Excel.Functions.SPG(A381, "SP_VOLUME_AVG_DAILY_TO_1YR_AVG_DAILY", , "1M")</f>
        <v>92.05</v>
      </c>
      <c r="F381" s="5">
        <f>_xll.SNL.Clients.Office.Excel.Functions.SPG(A381, "SP_VOLUME_AVG_DAILY_TO_1YR_AVG_DAILY", , "3M")</f>
        <v>94.07</v>
      </c>
      <c r="G381" s="9" t="str">
        <f>_xll.SNL.Clients.Office.Excel.Functions.SPG(A381, "IQ_SECTOR")</f>
        <v>Industrials</v>
      </c>
      <c r="H381" s="9" t="str">
        <f>_xll.SNL.Clients.Office.Excel.Functions.SPG(A381, "IQ_INDUSTRY_GROUP")</f>
        <v>Commercial and Professional Services</v>
      </c>
      <c r="I381" s="9" t="str">
        <f>_xll.SNL.Clients.Office.Excel.Functions.SPG(A381, "IQ_INDUSTRY")</f>
        <v>Commercial Services and Supplies</v>
      </c>
      <c r="J381" s="9" t="str">
        <f>_xll.SNL.Clients.Office.Excel.Functions.SPG(A381, "IQ_PRIMARY_INDUSTRY")</f>
        <v>Environmental and Facilities Services</v>
      </c>
      <c r="K381" s="9" t="str">
        <f>_xll.SNL.Clients.Office.Excel.Functions.SPG(A381, "NAICS_CODE", "Primary")</f>
        <v>561710 - Exterminating and Pest Control Services</v>
      </c>
      <c r="L381" s="9" t="str">
        <f>_xll.SNL.Clients.Office.Excel.Functions.SPG(A381, "SP_TOPICTAG")</f>
        <v/>
      </c>
      <c r="M381" s="5">
        <f>_xll.SNL.Clients.Office.Excel.Functions.SPG(A381, "SP_PCT_SHARES_OWNED_ALL_INSTITUTIONS")</f>
        <v>54.02</v>
      </c>
      <c r="N381" s="9" t="str">
        <f>_xll.SNL.Clients.Office.Excel.Functions.SPG(A381, "RD_CREDIT_RATING_GLOBAL", "Issuer Credit Rating", "Local Currency LT|0")</f>
        <v/>
      </c>
      <c r="O381" s="9" t="str">
        <f>_xll.SNL.Clients.Office.Excel.Functions.SPG(A381, "RD_CWOL_GLOBAL", "Issuer Credit Rating", "Local Currency LT|0")</f>
        <v/>
      </c>
      <c r="P381" s="9" t="str">
        <f>_xll.SNL.Clients.Office.Excel.Functions.SPG(A381, "RD_RATING_ACTION_GLOBAL", "Issuer Credit Rating", "Local Currency LT|0")</f>
        <v/>
      </c>
      <c r="Q381" s="10" t="str">
        <f>_xll.SNL.Clients.Office.Excel.Functions.SPG(A381, "RD_LAST_REVIEW_DATE_GLOBAL", "Issuer Credit Rating", "Local Currency LT")</f>
        <v/>
      </c>
      <c r="R381" s="10" t="str">
        <f>_xll.SNL.Clients.Office.Excel.Functions.SPG(A381, "RD_CREDIT_RATING_DATE_GLOBAL", "Issuer Credit Rating", "Local Currency LT|0")</f>
        <v/>
      </c>
      <c r="S381" s="10" t="str">
        <f>_xll.SNL.Clients.Office.Excel.Functions.SPG(A381, "RD_CREDIT_WATCH_OUTLOOK_DATE_GLOBAL", "Issuer Credit Rating", "Local Currency LT|0")</f>
        <v/>
      </c>
    </row>
    <row r="382" spans="1:19" x14ac:dyDescent="0.3">
      <c r="A382" t="s">
        <v>386</v>
      </c>
      <c r="B382" t="str">
        <f>_xll.SNL.Clients.Office.Excel.Functions.SPG(A382,"SP_IPO_DATE")</f>
        <v/>
      </c>
      <c r="C382" s="5">
        <f>_xll.SNL.Clients.Office.Excel.Functions.SPG(A382, "SP_VOLUME_AVG_WEEKLY_TO_SHARES_OUT", , "1M")</f>
        <v>3.1913718615388014</v>
      </c>
      <c r="D382" s="5">
        <f>_xll.SNL.Clients.Office.Excel.Functions.SPG(A382, "SP_VOLUME_AVG_WEEKLY_TO_SHARES_OUT", , "3M")</f>
        <v>2.8147420020260188</v>
      </c>
      <c r="E382" s="5">
        <f>_xll.SNL.Clients.Office.Excel.Functions.SPG(A382, "SP_VOLUME_AVG_DAILY_TO_1YR_AVG_DAILY", , "1M")</f>
        <v>130.37</v>
      </c>
      <c r="F382" s="5">
        <f>_xll.SNL.Clients.Office.Excel.Functions.SPG(A382, "SP_VOLUME_AVG_DAILY_TO_1YR_AVG_DAILY", , "3M")</f>
        <v>114.99</v>
      </c>
      <c r="G382" s="9" t="str">
        <f>_xll.SNL.Clients.Office.Excel.Functions.SPG(A382, "IQ_SECTOR")</f>
        <v>Information Technology</v>
      </c>
      <c r="H382" s="9" t="str">
        <f>_xll.SNL.Clients.Office.Excel.Functions.SPG(A382, "IQ_INDUSTRY_GROUP")</f>
        <v>Software and Services</v>
      </c>
      <c r="I382" s="9" t="str">
        <f>_xll.SNL.Clients.Office.Excel.Functions.SPG(A382, "IQ_INDUSTRY")</f>
        <v>Software</v>
      </c>
      <c r="J382" s="9" t="str">
        <f>_xll.SNL.Clients.Office.Excel.Functions.SPG(A382, "IQ_PRIMARY_INDUSTRY")</f>
        <v>Application Software</v>
      </c>
      <c r="K382" s="9" t="str">
        <f>_xll.SNL.Clients.Office.Excel.Functions.SPG(A382, "NAICS_CODE", "Primary")</f>
        <v>513210 - Software Publishers</v>
      </c>
      <c r="L382" s="9" t="str">
        <f>_xll.SNL.Clients.Office.Excel.Functions.SPG(A382, "SP_TOPICTAG")</f>
        <v>Software Development; Data Integration; RFID (Radio Frequency Identification); Sensors; Cloud Infrastructure; Cloud Storage</v>
      </c>
      <c r="M382" s="5">
        <f>_xll.SNL.Clients.Office.Excel.Functions.SPG(A382, "SP_PCT_SHARES_OWNED_ALL_INSTITUTIONS")</f>
        <v>93.62</v>
      </c>
      <c r="N382" s="9" t="str">
        <f>_xll.SNL.Clients.Office.Excel.Functions.SPG(A382, "RD_CREDIT_RATING_GLOBAL", "Issuer Credit Rating", "Local Currency LT|0")</f>
        <v>BBB+</v>
      </c>
      <c r="O382" s="9" t="str">
        <f>_xll.SNL.Clients.Office.Excel.Functions.SPG(A382, "RD_CWOL_GLOBAL", "Issuer Credit Rating", "Local Currency LT|0")</f>
        <v>Stable</v>
      </c>
      <c r="P382" s="9" t="str">
        <f>_xll.SNL.Clients.Office.Excel.Functions.SPG(A382, "RD_RATING_ACTION_GLOBAL", "Issuer Credit Rating", "Local Currency LT|0")</f>
        <v>Upgrade | CreditWatch/Outlook (02/21/2018)</v>
      </c>
      <c r="Q382" s="10">
        <f>_xll.SNL.Clients.Office.Excel.Functions.SPG(A382, "RD_LAST_REVIEW_DATE_GLOBAL", "Issuer Credit Rating", "Local Currency LT")</f>
        <v>45680</v>
      </c>
      <c r="R382" s="10">
        <f>_xll.SNL.Clients.Office.Excel.Functions.SPG(A382, "RD_CREDIT_RATING_DATE_GLOBAL", "Issuer Credit Rating", "Local Currency LT|0")</f>
        <v>43152</v>
      </c>
      <c r="S382" s="10">
        <f>_xll.SNL.Clients.Office.Excel.Functions.SPG(A382, "RD_CREDIT_WATCH_OUTLOOK_DATE_GLOBAL", "Issuer Credit Rating", "Local Currency LT|0")</f>
        <v>43152</v>
      </c>
    </row>
    <row r="383" spans="1:19" x14ac:dyDescent="0.3">
      <c r="A383" t="s">
        <v>387</v>
      </c>
      <c r="B383" s="10">
        <f>_xll.SNL.Clients.Office.Excel.Functions.SPG(A383,"SP_IPO_DATE")</f>
        <v>31267</v>
      </c>
      <c r="C383" s="5">
        <f>_xll.SNL.Clients.Office.Excel.Functions.SPG(A383, "SP_VOLUME_AVG_WEEKLY_TO_SHARES_OUT", , "1M")</f>
        <v>3.5839060284659747</v>
      </c>
      <c r="D383" s="5">
        <f>_xll.SNL.Clients.Office.Excel.Functions.SPG(A383, "SP_VOLUME_AVG_WEEKLY_TO_SHARES_OUT", , "3M")</f>
        <v>4.0050778560460101</v>
      </c>
      <c r="E383" s="5">
        <f>_xll.SNL.Clients.Office.Excel.Functions.SPG(A383, "SP_VOLUME_AVG_DAILY_TO_1YR_AVG_DAILY", , "1M")</f>
        <v>98.53</v>
      </c>
      <c r="F383" s="5">
        <f>_xll.SNL.Clients.Office.Excel.Functions.SPG(A383, "SP_VOLUME_AVG_DAILY_TO_1YR_AVG_DAILY", , "3M")</f>
        <v>110.11</v>
      </c>
      <c r="G383" s="9" t="str">
        <f>_xll.SNL.Clients.Office.Excel.Functions.SPG(A383, "IQ_SECTOR")</f>
        <v>Consumer Discretionary</v>
      </c>
      <c r="H383" s="9" t="str">
        <f>_xll.SNL.Clients.Office.Excel.Functions.SPG(A383, "IQ_INDUSTRY_GROUP")</f>
        <v>Consumer Discretionary Distribution and Retail</v>
      </c>
      <c r="I383" s="9" t="str">
        <f>_xll.SNL.Clients.Office.Excel.Functions.SPG(A383, "IQ_INDUSTRY")</f>
        <v>Specialty Retail</v>
      </c>
      <c r="J383" s="9" t="str">
        <f>_xll.SNL.Clients.Office.Excel.Functions.SPG(A383, "IQ_PRIMARY_INDUSTRY")</f>
        <v>Apparel Retail</v>
      </c>
      <c r="K383" s="9" t="str">
        <f>_xll.SNL.Clients.Office.Excel.Functions.SPG(A383, "NAICS_CODE", "Primary")</f>
        <v>458110 - Clothing and Clothing Accessories Retailers</v>
      </c>
      <c r="L383" s="9" t="str">
        <f>_xll.SNL.Clients.Office.Excel.Functions.SPG(A383, "SP_TOPICTAG")</f>
        <v>Lifestyle; Brand Marketing</v>
      </c>
      <c r="M383" s="5">
        <f>_xll.SNL.Clients.Office.Excel.Functions.SPG(A383, "SP_PCT_SHARES_OWNED_ALL_INSTITUTIONS")</f>
        <v>89.79</v>
      </c>
      <c r="N383" s="9" t="str">
        <f>_xll.SNL.Clients.Office.Excel.Functions.SPG(A383, "RD_CREDIT_RATING_GLOBAL", "Issuer Credit Rating", "Local Currency LT|0")</f>
        <v>BBB+</v>
      </c>
      <c r="O383" s="9" t="str">
        <f>_xll.SNL.Clients.Office.Excel.Functions.SPG(A383, "RD_CWOL_GLOBAL", "Issuer Credit Rating", "Local Currency LT|0")</f>
        <v>Stable</v>
      </c>
      <c r="P383" s="9" t="str">
        <f>_xll.SNL.Clients.Office.Excel.Functions.SPG(A383, "RD_RATING_ACTION_GLOBAL", "Issuer Credit Rating", "Local Currency LT|0")</f>
        <v>CreditWatch/Outlook (03/19/2021)</v>
      </c>
      <c r="Q383" s="10">
        <f>_xll.SNL.Clients.Office.Excel.Functions.SPG(A383, "RD_LAST_REVIEW_DATE_GLOBAL", "Issuer Credit Rating", "Local Currency LT")</f>
        <v>45373</v>
      </c>
      <c r="R383" s="10">
        <f>_xll.SNL.Clients.Office.Excel.Functions.SPG(A383, "RD_CREDIT_RATING_DATE_GLOBAL", "Issuer Credit Rating", "Local Currency LT|0")</f>
        <v>43917</v>
      </c>
      <c r="S383" s="10">
        <f>_xll.SNL.Clients.Office.Excel.Functions.SPG(A383, "RD_CREDIT_WATCH_OUTLOOK_DATE_GLOBAL", "Issuer Credit Rating", "Local Currency LT|0")</f>
        <v>44274</v>
      </c>
    </row>
    <row r="384" spans="1:19" x14ac:dyDescent="0.3">
      <c r="A384" t="s">
        <v>388</v>
      </c>
      <c r="B384" t="str">
        <f>_xll.SNL.Clients.Office.Excel.Functions.SPG(A384,"SP_IPO_DATE")</f>
        <v/>
      </c>
      <c r="C384" s="5">
        <f>_xll.SNL.Clients.Office.Excel.Functions.SPG(A384, "SP_VOLUME_AVG_WEEKLY_TO_SHARES_OUT", , "1M")</f>
        <v>4.5470807204475996</v>
      </c>
      <c r="D384" s="5">
        <f>_xll.SNL.Clients.Office.Excel.Functions.SPG(A384, "SP_VOLUME_AVG_WEEKLY_TO_SHARES_OUT", , "3M")</f>
        <v>3.8077641907813833</v>
      </c>
      <c r="E384" s="5">
        <f>_xll.SNL.Clients.Office.Excel.Functions.SPG(A384, "SP_VOLUME_AVG_DAILY_TO_1YR_AVG_DAILY", , "1M")</f>
        <v>107.9</v>
      </c>
      <c r="F384" s="5">
        <f>_xll.SNL.Clients.Office.Excel.Functions.SPG(A384, "SP_VOLUME_AVG_DAILY_TO_1YR_AVG_DAILY", , "3M")</f>
        <v>90.36</v>
      </c>
      <c r="G384" s="9" t="str">
        <f>_xll.SNL.Clients.Office.Excel.Functions.SPG(A384, "IQ_SECTOR")</f>
        <v>Consumer Discretionary</v>
      </c>
      <c r="H384" s="9" t="str">
        <f>_xll.SNL.Clients.Office.Excel.Functions.SPG(A384, "IQ_INDUSTRY_GROUP")</f>
        <v>Consumer Services</v>
      </c>
      <c r="I384" s="9" t="str">
        <f>_xll.SNL.Clients.Office.Excel.Functions.SPG(A384, "IQ_INDUSTRY")</f>
        <v>Hotels, Restaurants and Leisure</v>
      </c>
      <c r="J384" s="9" t="str">
        <f>_xll.SNL.Clients.Office.Excel.Functions.SPG(A384, "IQ_PRIMARY_INDUSTRY")</f>
        <v>Hotels, Resorts and Cruise Lines</v>
      </c>
      <c r="K384" s="9" t="str">
        <f>_xll.SNL.Clients.Office.Excel.Functions.SPG(A384, "NAICS_CODE", "Primary")</f>
        <v>483112 - Deep Sea Passenger Transportation</v>
      </c>
      <c r="L384" s="9" t="str">
        <f>_xll.SNL.Clients.Office.Excel.Functions.SPG(A384, "SP_TOPICTAG")</f>
        <v>Adventure Travel; Business Travel; Tourism; Travel Accommodations</v>
      </c>
      <c r="M384" s="5">
        <f>_xll.SNL.Clients.Office.Excel.Functions.SPG(A384, "SP_PCT_SHARES_OWNED_ALL_INSTITUTIONS")</f>
        <v>81.760000000000005</v>
      </c>
      <c r="N384" s="9" t="str">
        <f>_xll.SNL.Clients.Office.Excel.Functions.SPG(A384, "RD_CREDIT_RATING_GLOBAL", "Issuer Credit Rating", "Local Currency LT|0")</f>
        <v>BBB-</v>
      </c>
      <c r="O384" s="9" t="str">
        <f>_xll.SNL.Clients.Office.Excel.Functions.SPG(A384, "RD_CWOL_GLOBAL", "Issuer Credit Rating", "Local Currency LT|0")</f>
        <v>Stable</v>
      </c>
      <c r="P384" s="9" t="str">
        <f>_xll.SNL.Clients.Office.Excel.Functions.SPG(A384, "RD_RATING_ACTION_GLOBAL", "Issuer Credit Rating", "Local Currency LT|0")</f>
        <v>Upgrade | CreditWatch/Outlook (02/04/2025)</v>
      </c>
      <c r="Q384" s="10">
        <f>_xll.SNL.Clients.Office.Excel.Functions.SPG(A384, "RD_LAST_REVIEW_DATE_GLOBAL", "Issuer Credit Rating", "Local Currency LT")</f>
        <v>45698</v>
      </c>
      <c r="R384" s="10">
        <f>_xll.SNL.Clients.Office.Excel.Functions.SPG(A384, "RD_CREDIT_RATING_DATE_GLOBAL", "Issuer Credit Rating", "Local Currency LT|0")</f>
        <v>45692</v>
      </c>
      <c r="S384" s="10">
        <f>_xll.SNL.Clients.Office.Excel.Functions.SPG(A384, "RD_CREDIT_WATCH_OUTLOOK_DATE_GLOBAL", "Issuer Credit Rating", "Local Currency LT|0")</f>
        <v>45692</v>
      </c>
    </row>
    <row r="385" spans="1:19" x14ac:dyDescent="0.3">
      <c r="A385" t="s">
        <v>389</v>
      </c>
      <c r="B385" t="str">
        <f>_xll.SNL.Clients.Office.Excel.Functions.SPG(A385,"SP_IPO_DATE")</f>
        <v/>
      </c>
      <c r="C385" s="5">
        <f>_xll.SNL.Clients.Office.Excel.Functions.SPG(A385, "SP_VOLUME_AVG_WEEKLY_TO_SHARES_OUT", , "1M")</f>
        <v>1.849662116499927</v>
      </c>
      <c r="D385" s="5">
        <f>_xll.SNL.Clients.Office.Excel.Functions.SPG(A385, "SP_VOLUME_AVG_WEEKLY_TO_SHARES_OUT", , "3M")</f>
        <v>1.7041625027367082</v>
      </c>
      <c r="E385" s="5">
        <f>_xll.SNL.Clients.Office.Excel.Functions.SPG(A385, "SP_VOLUME_AVG_DAILY_TO_1YR_AVG_DAILY", , "1M")</f>
        <v>81.99</v>
      </c>
      <c r="F385" s="5">
        <f>_xll.SNL.Clients.Office.Excel.Functions.SPG(A385, "SP_VOLUME_AVG_DAILY_TO_1YR_AVG_DAILY", , "3M")</f>
        <v>75.540000000000006</v>
      </c>
      <c r="G385" s="9" t="str">
        <f>_xll.SNL.Clients.Office.Excel.Functions.SPG(A385, "IQ_SECTOR")</f>
        <v>Industrials</v>
      </c>
      <c r="H385" s="9" t="str">
        <f>_xll.SNL.Clients.Office.Excel.Functions.SPG(A385, "IQ_INDUSTRY_GROUP")</f>
        <v>Capital Goods</v>
      </c>
      <c r="I385" s="9" t="str">
        <f>_xll.SNL.Clients.Office.Excel.Functions.SPG(A385, "IQ_INDUSTRY")</f>
        <v>Aerospace and Defense</v>
      </c>
      <c r="J385" s="9" t="str">
        <f>_xll.SNL.Clients.Office.Excel.Functions.SPG(A385, "IQ_PRIMARY_INDUSTRY")</f>
        <v>Aerospace and Defense</v>
      </c>
      <c r="K385" s="9" t="str">
        <f>_xll.SNL.Clients.Office.Excel.Functions.SPG(A385, "NAICS_CODE", "Primary")</f>
        <v>33641 - Aerospace Product and Parts Manufacturing</v>
      </c>
      <c r="L385" s="9" t="str">
        <f>_xll.SNL.Clients.Office.Excel.Functions.SPG(A385, "SP_TOPICTAG")</f>
        <v>Fleet Management; Industrial Automation; Navigation; Simulation; Network Security; Commercial Space Launch; Passenger Aircraft Manufacturing</v>
      </c>
      <c r="M385" s="5">
        <f>_xll.SNL.Clients.Office.Excel.Functions.SPG(A385, "SP_PCT_SHARES_OWNED_ALL_INSTITUTIONS")</f>
        <v>81.05</v>
      </c>
      <c r="N385" s="9" t="str">
        <f>_xll.SNL.Clients.Office.Excel.Functions.SPG(A385, "RD_CREDIT_RATING_GLOBAL", "Issuer Credit Rating", "Local Currency LT|0")</f>
        <v>BBB+</v>
      </c>
      <c r="O385" s="9" t="str">
        <f>_xll.SNL.Clients.Office.Excel.Functions.SPG(A385, "RD_CWOL_GLOBAL", "Issuer Credit Rating", "Local Currency LT|0")</f>
        <v>Negative</v>
      </c>
      <c r="P385" s="9" t="str">
        <f>_xll.SNL.Clients.Office.Excel.Functions.SPG(A385, "RD_RATING_ACTION_GLOBAL", "Issuer Credit Rating", "Local Currency LT|0")</f>
        <v>CreditWatch/Outlook (10/27/2023)</v>
      </c>
      <c r="Q385" s="10">
        <f>_xll.SNL.Clients.Office.Excel.Functions.SPG(A385, "RD_LAST_REVIEW_DATE_GLOBAL", "Issuer Credit Rating", "Local Currency LT")</f>
        <v>45553</v>
      </c>
      <c r="R385" s="10">
        <f>_xll.SNL.Clients.Office.Excel.Functions.SPG(A385, "RD_CREDIT_RATING_DATE_GLOBAL", "Issuer Credit Rating", "Local Currency LT|0")</f>
        <v>45141</v>
      </c>
      <c r="S385" s="10">
        <f>_xll.SNL.Clients.Office.Excel.Functions.SPG(A385, "RD_CREDIT_WATCH_OUTLOOK_DATE_GLOBAL", "Issuer Credit Rating", "Local Currency LT|0")</f>
        <v>45226</v>
      </c>
    </row>
    <row r="386" spans="1:19" x14ac:dyDescent="0.3">
      <c r="A386" t="s">
        <v>390</v>
      </c>
      <c r="B386" t="str">
        <f>_xll.SNL.Clients.Office.Excel.Functions.SPG(A386,"SP_IPO_DATE")</f>
        <v/>
      </c>
      <c r="C386" s="5">
        <f>_xll.SNL.Clients.Office.Excel.Functions.SPG(A386, "SP_VOLUME_AVG_WEEKLY_TO_SHARES_OUT", , "1M")</f>
        <v>2.0952911278281889</v>
      </c>
      <c r="D386" s="5">
        <f>_xll.SNL.Clients.Office.Excel.Functions.SPG(A386, "SP_VOLUME_AVG_WEEKLY_TO_SHARES_OUT", , "3M")</f>
        <v>1.99707046098948</v>
      </c>
      <c r="E386" s="5">
        <f>_xll.SNL.Clients.Office.Excel.Functions.SPG(A386, "SP_VOLUME_AVG_DAILY_TO_1YR_AVG_DAILY", , "1M")</f>
        <v>106.46</v>
      </c>
      <c r="F386" s="5">
        <f>_xll.SNL.Clients.Office.Excel.Functions.SPG(A386, "SP_VOLUME_AVG_DAILY_TO_1YR_AVG_DAILY", , "3M")</f>
        <v>101.47</v>
      </c>
      <c r="G386" s="9" t="str">
        <f>_xll.SNL.Clients.Office.Excel.Functions.SPG(A386, "IQ_SECTOR")</f>
        <v>Financials</v>
      </c>
      <c r="H386" s="9" t="str">
        <f>_xll.SNL.Clients.Office.Excel.Functions.SPG(A386, "IQ_INDUSTRY_GROUP")</f>
        <v>Financial Services</v>
      </c>
      <c r="I386" s="9" t="str">
        <f>_xll.SNL.Clients.Office.Excel.Functions.SPG(A386, "IQ_INDUSTRY")</f>
        <v>Capital Markets</v>
      </c>
      <c r="J386" s="9" t="str">
        <f>_xll.SNL.Clients.Office.Excel.Functions.SPG(A386, "IQ_PRIMARY_INDUSTRY")</f>
        <v>Financial Exchanges and Data</v>
      </c>
      <c r="K386" s="9" t="str">
        <f>_xll.SNL.Clients.Office.Excel.Functions.SPG(A386, "NAICS_CODE", "Primary")</f>
        <v>523 - Securities, Commodity Contracts, and Other Financial Investments and Related Activities</v>
      </c>
      <c r="L386" s="9" t="str">
        <f>_xll.SNL.Clients.Office.Excel.Functions.SPG(A386, "SP_TOPICTAG")</f>
        <v>Online Analysis and Reference; Fintech; Predictive Analytics; Text Analytics; DaaS</v>
      </c>
      <c r="M386" s="5">
        <f>_xll.SNL.Clients.Office.Excel.Functions.SPG(A386, "SP_PCT_SHARES_OWNED_ALL_INSTITUTIONS")</f>
        <v>89.75</v>
      </c>
      <c r="N386" s="9" t="str">
        <f>_xll.SNL.Clients.Office.Excel.Functions.SPG(A386, "RD_CREDIT_RATING_GLOBAL", "Issuer Credit Rating", "Local Currency LT|0")</f>
        <v/>
      </c>
      <c r="O386" s="9" t="str">
        <f>_xll.SNL.Clients.Office.Excel.Functions.SPG(A386, "RD_CWOL_GLOBAL", "Issuer Credit Rating", "Local Currency LT|0")</f>
        <v/>
      </c>
      <c r="P386" s="9" t="str">
        <f>_xll.SNL.Clients.Office.Excel.Functions.SPG(A386, "RD_RATING_ACTION_GLOBAL", "Issuer Credit Rating", "Local Currency LT|0")</f>
        <v/>
      </c>
      <c r="Q386" s="10" t="str">
        <f>_xll.SNL.Clients.Office.Excel.Functions.SPG(A386, "RD_LAST_REVIEW_DATE_GLOBAL", "Issuer Credit Rating", "Local Currency LT")</f>
        <v/>
      </c>
      <c r="R386" s="10" t="str">
        <f>_xll.SNL.Clients.Office.Excel.Functions.SPG(A386, "RD_CREDIT_RATING_DATE_GLOBAL", "Issuer Credit Rating", "Local Currency LT|0")</f>
        <v/>
      </c>
      <c r="S386" s="10" t="str">
        <f>_xll.SNL.Clients.Office.Excel.Functions.SPG(A386, "RD_CREDIT_WATCH_OUTLOOK_DATE_GLOBAL", "Issuer Credit Rating", "Local Currency LT|0")</f>
        <v/>
      </c>
    </row>
    <row r="387" spans="1:19" x14ac:dyDescent="0.3">
      <c r="A387" t="s">
        <v>391</v>
      </c>
      <c r="B387" s="10">
        <f>_xll.SNL.Clients.Office.Excel.Functions.SPG(A387,"SP_IPO_DATE")</f>
        <v>38160</v>
      </c>
      <c r="C387" s="5">
        <f>_xll.SNL.Clients.Office.Excel.Functions.SPG(A387, "SP_VOLUME_AVG_WEEKLY_TO_SHARES_OUT", , "1M")</f>
        <v>3.5838890381649002</v>
      </c>
      <c r="D387" s="5">
        <f>_xll.SNL.Clients.Office.Excel.Functions.SPG(A387, "SP_VOLUME_AVG_WEEKLY_TO_SHARES_OUT", , "3M")</f>
        <v>3.5692583510297631</v>
      </c>
      <c r="E387" s="5">
        <f>_xll.SNL.Clients.Office.Excel.Functions.SPG(A387, "SP_VOLUME_AVG_DAILY_TO_1YR_AVG_DAILY", , "1M")</f>
        <v>105.31</v>
      </c>
      <c r="F387" s="5">
        <f>_xll.SNL.Clients.Office.Excel.Functions.SPG(A387, "SP_VOLUME_AVG_DAILY_TO_1YR_AVG_DAILY", , "3M")</f>
        <v>104.88</v>
      </c>
      <c r="G387" s="9" t="str">
        <f>_xll.SNL.Clients.Office.Excel.Functions.SPG(A387, "IQ_SECTOR")</f>
        <v>Information Technology</v>
      </c>
      <c r="H387" s="9" t="str">
        <f>_xll.SNL.Clients.Office.Excel.Functions.SPG(A387, "IQ_INDUSTRY_GROUP")</f>
        <v>Software and Services</v>
      </c>
      <c r="I387" s="9" t="str">
        <f>_xll.SNL.Clients.Office.Excel.Functions.SPG(A387, "IQ_INDUSTRY")</f>
        <v>Software</v>
      </c>
      <c r="J387" s="9" t="str">
        <f>_xll.SNL.Clients.Office.Excel.Functions.SPG(A387, "IQ_PRIMARY_INDUSTRY")</f>
        <v>Application Software</v>
      </c>
      <c r="K387" s="9" t="str">
        <f>_xll.SNL.Clients.Office.Excel.Functions.SPG(A387, "NAICS_CODE", "Primary")</f>
        <v>513210 - Software Publishers</v>
      </c>
      <c r="L387" s="9" t="str">
        <f>_xll.SNL.Clients.Office.Excel.Functions.SPG(A387, "SP_TOPICTAG")</f>
        <v>Software Development; Marketing Automation; Salesforce Automation; Customer Relationship Management; Cloud Infrastructure; Process Automation; Artificial Intelligence</v>
      </c>
      <c r="M387" s="5">
        <f>_xll.SNL.Clients.Office.Excel.Functions.SPG(A387, "SP_PCT_SHARES_OWNED_ALL_INSTITUTIONS")</f>
        <v>82.1</v>
      </c>
      <c r="N387" s="9" t="str">
        <f>_xll.SNL.Clients.Office.Excel.Functions.SPG(A387, "RD_CREDIT_RATING_GLOBAL", "Issuer Credit Rating", "Local Currency LT|0")</f>
        <v>A+</v>
      </c>
      <c r="O387" s="9" t="str">
        <f>_xll.SNL.Clients.Office.Excel.Functions.SPG(A387, "RD_CWOL_GLOBAL", "Issuer Credit Rating", "Local Currency LT|0")</f>
        <v>Stable</v>
      </c>
      <c r="P387" s="9" t="str">
        <f>_xll.SNL.Clients.Office.Excel.Functions.SPG(A387, "RD_RATING_ACTION_GLOBAL", "Issuer Credit Rating", "Local Currency LT|0")</f>
        <v>Upgrade | CreditWatch/Outlook (06/29/2021)</v>
      </c>
      <c r="Q387" s="10">
        <f>_xll.SNL.Clients.Office.Excel.Functions.SPG(A387, "RD_LAST_REVIEW_DATE_GLOBAL", "Issuer Credit Rating", "Local Currency LT")</f>
        <v>45401</v>
      </c>
      <c r="R387" s="10">
        <f>_xll.SNL.Clients.Office.Excel.Functions.SPG(A387, "RD_CREDIT_RATING_DATE_GLOBAL", "Issuer Credit Rating", "Local Currency LT|0")</f>
        <v>44376</v>
      </c>
      <c r="S387" s="10">
        <f>_xll.SNL.Clients.Office.Excel.Functions.SPG(A387, "RD_CREDIT_WATCH_OUTLOOK_DATE_GLOBAL", "Issuer Credit Rating", "Local Currency LT|0")</f>
        <v>44376</v>
      </c>
    </row>
    <row r="388" spans="1:19" x14ac:dyDescent="0.3">
      <c r="A388" t="s">
        <v>392</v>
      </c>
      <c r="B388" s="10">
        <f>_xll.SNL.Clients.Office.Excel.Functions.SPG(A388,"SP_IPO_DATE")</f>
        <v>36327</v>
      </c>
      <c r="C388" s="5">
        <f>_xll.SNL.Clients.Office.Excel.Functions.SPG(A388, "SP_VOLUME_AVG_WEEKLY_TO_SHARES_OUT", , "1M")</f>
        <v>3.7543966342769006</v>
      </c>
      <c r="D388" s="5">
        <f>_xll.SNL.Clients.Office.Excel.Functions.SPG(A388, "SP_VOLUME_AVG_WEEKLY_TO_SHARES_OUT", , "3M")</f>
        <v>3.9111511350589088</v>
      </c>
      <c r="E388" s="5">
        <f>_xll.SNL.Clients.Office.Excel.Functions.SPG(A388, "SP_VOLUME_AVG_DAILY_TO_1YR_AVG_DAILY", , "1M")</f>
        <v>88.79</v>
      </c>
      <c r="F388" s="5">
        <f>_xll.SNL.Clients.Office.Excel.Functions.SPG(A388, "SP_VOLUME_AVG_DAILY_TO_1YR_AVG_DAILY", , "3M")</f>
        <v>92.49</v>
      </c>
      <c r="G388" s="9" t="str">
        <f>_xll.SNL.Clients.Office.Excel.Functions.SPG(A388, "IQ_SECTOR")</f>
        <v>Real Estate</v>
      </c>
      <c r="H388" s="9" t="str">
        <f>_xll.SNL.Clients.Office.Excel.Functions.SPG(A388, "IQ_INDUSTRY_GROUP")</f>
        <v>Equity Real Estate Investment Trusts (REITs)</v>
      </c>
      <c r="I388" s="9" t="str">
        <f>_xll.SNL.Clients.Office.Excel.Functions.SPG(A388, "IQ_INDUSTRY")</f>
        <v>Specialized REITs</v>
      </c>
      <c r="J388" s="9" t="str">
        <f>_xll.SNL.Clients.Office.Excel.Functions.SPG(A388, "IQ_PRIMARY_INDUSTRY")</f>
        <v>Telecom Tower REITs</v>
      </c>
      <c r="K388" s="9" t="str">
        <f>_xll.SNL.Clients.Office.Excel.Functions.SPG(A388, "NAICS_CODE", "Primary")</f>
        <v>517810 - All Other Telecommunications</v>
      </c>
      <c r="L388" s="9" t="str">
        <f>_xll.SNL.Clients.Office.Excel.Functions.SPG(A388, "SP_TOPICTAG")</f>
        <v/>
      </c>
      <c r="M388" s="5">
        <f>_xll.SNL.Clients.Office.Excel.Functions.SPG(A388, "SP_PCT_SHARES_OWNED_ALL_INSTITUTIONS")</f>
        <v>97.21</v>
      </c>
      <c r="N388" s="9" t="str">
        <f>_xll.SNL.Clients.Office.Excel.Functions.SPG(A388, "RD_CREDIT_RATING_GLOBAL", "Issuer Credit Rating", "Local Currency LT|0")</f>
        <v>BB+</v>
      </c>
      <c r="O388" s="9" t="str">
        <f>_xll.SNL.Clients.Office.Excel.Functions.SPG(A388, "RD_CWOL_GLOBAL", "Issuer Credit Rating", "Local Currency LT|0")</f>
        <v>Stable</v>
      </c>
      <c r="P388" s="9" t="str">
        <f>_xll.SNL.Clients.Office.Excel.Functions.SPG(A388, "RD_RATING_ACTION_GLOBAL", "Issuer Credit Rating", "Local Currency LT|0")</f>
        <v>Upgrade | CreditWatch/Outlook (12/02/2022)</v>
      </c>
      <c r="Q388" s="10">
        <f>_xll.SNL.Clients.Office.Excel.Functions.SPG(A388, "RD_LAST_REVIEW_DATE_GLOBAL", "Issuer Credit Rating", "Local Currency LT")</f>
        <v>45679</v>
      </c>
      <c r="R388" s="10">
        <f>_xll.SNL.Clients.Office.Excel.Functions.SPG(A388, "RD_CREDIT_RATING_DATE_GLOBAL", "Issuer Credit Rating", "Local Currency LT|0")</f>
        <v>44897</v>
      </c>
      <c r="S388" s="10">
        <f>_xll.SNL.Clients.Office.Excel.Functions.SPG(A388, "RD_CREDIT_WATCH_OUTLOOK_DATE_GLOBAL", "Issuer Credit Rating", "Local Currency LT|0")</f>
        <v>44897</v>
      </c>
    </row>
    <row r="389" spans="1:19" x14ac:dyDescent="0.3">
      <c r="A389" t="s">
        <v>393</v>
      </c>
      <c r="B389" t="str">
        <f>_xll.SNL.Clients.Office.Excel.Functions.SPG(A389,"SP_IPO_DATE")</f>
        <v/>
      </c>
      <c r="C389" s="5">
        <f>_xll.SNL.Clients.Office.Excel.Functions.SPG(A389, "SP_VOLUME_AVG_WEEKLY_TO_SHARES_OUT", , "1M")</f>
        <v>5.5994150868659309</v>
      </c>
      <c r="D389" s="5">
        <f>_xll.SNL.Clients.Office.Excel.Functions.SPG(A389, "SP_VOLUME_AVG_WEEKLY_TO_SHARES_OUT", , "3M")</f>
        <v>4.5142340301377599</v>
      </c>
      <c r="E389" s="5">
        <f>_xll.SNL.Clients.Office.Excel.Functions.SPG(A389, "SP_VOLUME_AVG_DAILY_TO_1YR_AVG_DAILY", , "1M")</f>
        <v>140.25</v>
      </c>
      <c r="F389" s="5">
        <f>_xll.SNL.Clients.Office.Excel.Functions.SPG(A389, "SP_VOLUME_AVG_DAILY_TO_1YR_AVG_DAILY", , "3M")</f>
        <v>113.07</v>
      </c>
      <c r="G389" s="9" t="str">
        <f>_xll.SNL.Clients.Office.Excel.Functions.SPG(A389, "IQ_SECTOR")</f>
        <v>Energy</v>
      </c>
      <c r="H389" s="9" t="str">
        <f>_xll.SNL.Clients.Office.Excel.Functions.SPG(A389, "IQ_INDUSTRY_GROUP")</f>
        <v>Energy</v>
      </c>
      <c r="I389" s="9" t="str">
        <f>_xll.SNL.Clients.Office.Excel.Functions.SPG(A389, "IQ_INDUSTRY")</f>
        <v>Energy Equipment and Services</v>
      </c>
      <c r="J389" s="9" t="str">
        <f>_xll.SNL.Clients.Office.Excel.Functions.SPG(A389, "IQ_PRIMARY_INDUSTRY")</f>
        <v>Oil and Gas Equipment and Services</v>
      </c>
      <c r="K389" s="9" t="str">
        <f>_xll.SNL.Clients.Office.Excel.Functions.SPG(A389, "NAICS_CODE", "Primary")</f>
        <v>213112 - Support Activities for Oil and Gas Operations</v>
      </c>
      <c r="L389" s="9" t="str">
        <f>_xll.SNL.Clients.Office.Excel.Functions.SPG(A389, "SP_TOPICTAG")</f>
        <v>Clean Energy; Data Integration; Energy Management; Energy Storage; CleanTech; Process Automation; Utility Scale Solar</v>
      </c>
      <c r="M389" s="5">
        <f>_xll.SNL.Clients.Office.Excel.Functions.SPG(A389, "SP_PCT_SHARES_OWNED_ALL_INSTITUTIONS")</f>
        <v>85.91</v>
      </c>
      <c r="N389" s="9" t="str">
        <f>_xll.SNL.Clients.Office.Excel.Functions.SPG(A389, "RD_CREDIT_RATING_GLOBAL", "Issuer Credit Rating", "Local Currency LT|0")</f>
        <v>A</v>
      </c>
      <c r="O389" s="9" t="str">
        <f>_xll.SNL.Clients.Office.Excel.Functions.SPG(A389, "RD_CWOL_GLOBAL", "Issuer Credit Rating", "Local Currency LT|0")</f>
        <v>Positive</v>
      </c>
      <c r="P389" s="9" t="str">
        <f>_xll.SNL.Clients.Office.Excel.Functions.SPG(A389, "RD_RATING_ACTION_GLOBAL", "Issuer Credit Rating", "Local Currency LT|0")</f>
        <v>CreditWatch/Outlook (11/17/2023)</v>
      </c>
      <c r="Q389" s="10">
        <f>_xll.SNL.Clients.Office.Excel.Functions.SPG(A389, "RD_LAST_REVIEW_DATE_GLOBAL", "Issuer Credit Rating", "Local Currency LT")</f>
        <v>45617</v>
      </c>
      <c r="R389" s="10">
        <f>_xll.SNL.Clients.Office.Excel.Functions.SPG(A389, "RD_CREDIT_RATING_DATE_GLOBAL", "Issuer Credit Rating", "Local Currency LT|0")</f>
        <v>43916</v>
      </c>
      <c r="S389" s="10">
        <f>_xll.SNL.Clients.Office.Excel.Functions.SPG(A389, "RD_CREDIT_WATCH_OUTLOOK_DATE_GLOBAL", "Issuer Credit Rating", "Local Currency LT|0")</f>
        <v>45247</v>
      </c>
    </row>
    <row r="390" spans="1:19" x14ac:dyDescent="0.3">
      <c r="A390" t="s">
        <v>394</v>
      </c>
      <c r="B390" s="10">
        <f>_xll.SNL.Clients.Office.Excel.Functions.SPG(A390,"SP_IPO_DATE")</f>
        <v>37600</v>
      </c>
      <c r="C390" s="5">
        <f>_xll.SNL.Clients.Office.Excel.Functions.SPG(A390, "SP_VOLUME_AVG_WEEKLY_TO_SHARES_OUT", , "1M")</f>
        <v>8.6872859780889495</v>
      </c>
      <c r="D390" s="5">
        <f>_xll.SNL.Clients.Office.Excel.Functions.SPG(A390, "SP_VOLUME_AVG_WEEKLY_TO_SHARES_OUT", , "3M")</f>
        <v>6.8296290802746569</v>
      </c>
      <c r="E390" s="5">
        <f>_xll.SNL.Clients.Office.Excel.Functions.SPG(A390, "SP_VOLUME_AVG_DAILY_TO_1YR_AVG_DAILY", , "1M")</f>
        <v>142.13</v>
      </c>
      <c r="F390" s="5">
        <f>_xll.SNL.Clients.Office.Excel.Functions.SPG(A390, "SP_VOLUME_AVG_DAILY_TO_1YR_AVG_DAILY", , "3M")</f>
        <v>111.74</v>
      </c>
      <c r="G390" s="9" t="str">
        <f>_xll.SNL.Clients.Office.Excel.Functions.SPG(A390, "IQ_SECTOR")</f>
        <v>Information Technology</v>
      </c>
      <c r="H390" s="9" t="str">
        <f>_xll.SNL.Clients.Office.Excel.Functions.SPG(A390, "IQ_INDUSTRY_GROUP")</f>
        <v>Technology Hardware and Equipment</v>
      </c>
      <c r="I390" s="9" t="str">
        <f>_xll.SNL.Clients.Office.Excel.Functions.SPG(A390, "IQ_INDUSTRY")</f>
        <v>Technology Hardware, Storage and Peripherals</v>
      </c>
      <c r="J390" s="9" t="str">
        <f>_xll.SNL.Clients.Office.Excel.Functions.SPG(A390, "IQ_PRIMARY_INDUSTRY")</f>
        <v>Technology Hardware, Storage and Peripherals</v>
      </c>
      <c r="K390" s="9" t="str">
        <f>_xll.SNL.Clients.Office.Excel.Functions.SPG(A390, "NAICS_CODE", "Primary")</f>
        <v>334112 - Computer Storage Device Manufacturing</v>
      </c>
      <c r="L390" s="9" t="str">
        <f>_xll.SNL.Clients.Office.Excel.Functions.SPG(A390, "SP_TOPICTAG")</f>
        <v>Data Integration; Flash Storage; Data Protection; Cloud Infrastructure; Cloud Storage; Storage Management; Data Center Technology</v>
      </c>
      <c r="M390" s="5">
        <f>_xll.SNL.Clients.Office.Excel.Functions.SPG(A390, "SP_PCT_SHARES_OWNED_ALL_INSTITUTIONS")</f>
        <v>90.82</v>
      </c>
      <c r="N390" s="9" t="str">
        <f>_xll.SNL.Clients.Office.Excel.Functions.SPG(A390, "RD_CREDIT_RATING_GLOBAL", "Issuer Credit Rating", "Local Currency LT|0")</f>
        <v>BB</v>
      </c>
      <c r="O390" s="9" t="str">
        <f>_xll.SNL.Clients.Office.Excel.Functions.SPG(A390, "RD_CWOL_GLOBAL", "Issuer Credit Rating", "Local Currency LT|0")</f>
        <v>Positive</v>
      </c>
      <c r="P390" s="9" t="str">
        <f>_xll.SNL.Clients.Office.Excel.Functions.SPG(A390, "RD_RATING_ACTION_GLOBAL", "Issuer Credit Rating", "Local Currency LT|0")</f>
        <v>CreditWatch/Outlook (10/23/2024)</v>
      </c>
      <c r="Q390" s="10">
        <f>_xll.SNL.Clients.Office.Excel.Functions.SPG(A390, "RD_LAST_REVIEW_DATE_GLOBAL", "Issuer Credit Rating", "Local Currency LT")</f>
        <v>45618</v>
      </c>
      <c r="R390" s="10">
        <f>_xll.SNL.Clients.Office.Excel.Functions.SPG(A390, "RD_CREDIT_RATING_DATE_GLOBAL", "Issuer Credit Rating", "Local Currency LT|0")</f>
        <v>45042</v>
      </c>
      <c r="S390" s="10">
        <f>_xll.SNL.Clients.Office.Excel.Functions.SPG(A390, "RD_CREDIT_WATCH_OUTLOOK_DATE_GLOBAL", "Issuer Credit Rating", "Local Currency LT|0")</f>
        <v>45588</v>
      </c>
    </row>
    <row r="391" spans="1:19" x14ac:dyDescent="0.3">
      <c r="A391" t="s">
        <v>395</v>
      </c>
      <c r="B391" t="str">
        <f>_xll.SNL.Clients.Office.Excel.Functions.SPG(A391,"SP_IPO_DATE")</f>
        <v/>
      </c>
      <c r="C391" s="5">
        <f>_xll.SNL.Clients.Office.Excel.Functions.SPG(A391, "SP_VOLUME_AVG_WEEKLY_TO_SHARES_OUT", , "1M")</f>
        <v>3.7472639284369524</v>
      </c>
      <c r="D391" s="5">
        <f>_xll.SNL.Clients.Office.Excel.Functions.SPG(A391, "SP_VOLUME_AVG_WEEKLY_TO_SHARES_OUT", , "3M")</f>
        <v>3.0309056297881813</v>
      </c>
      <c r="E391" s="5">
        <f>_xll.SNL.Clients.Office.Excel.Functions.SPG(A391, "SP_VOLUME_AVG_DAILY_TO_1YR_AVG_DAILY", , "1M")</f>
        <v>151.16</v>
      </c>
      <c r="F391" s="5">
        <f>_xll.SNL.Clients.Office.Excel.Functions.SPG(A391, "SP_VOLUME_AVG_DAILY_TO_1YR_AVG_DAILY", , "3M")</f>
        <v>122.27</v>
      </c>
      <c r="G391" s="9" t="str">
        <f>_xll.SNL.Clients.Office.Excel.Functions.SPG(A391, "IQ_SECTOR")</f>
        <v>Utilities</v>
      </c>
      <c r="H391" s="9" t="str">
        <f>_xll.SNL.Clients.Office.Excel.Functions.SPG(A391, "IQ_INDUSTRY_GROUP")</f>
        <v>Utilities</v>
      </c>
      <c r="I391" s="9" t="str">
        <f>_xll.SNL.Clients.Office.Excel.Functions.SPG(A391, "IQ_INDUSTRY")</f>
        <v>Multi-Utilities</v>
      </c>
      <c r="J391" s="9" t="str">
        <f>_xll.SNL.Clients.Office.Excel.Functions.SPG(A391, "IQ_PRIMARY_INDUSTRY")</f>
        <v>Multi-Utilities</v>
      </c>
      <c r="K391" s="9" t="str">
        <f>_xll.SNL.Clients.Office.Excel.Functions.SPG(A391, "NAICS_CODE", "Primary")</f>
        <v>2211 - Electric Power Generation, Transmission and Distribution</v>
      </c>
      <c r="L391" s="9" t="str">
        <f>_xll.SNL.Clients.Office.Excel.Functions.SPG(A391, "SP_TOPICTAG")</f>
        <v>Clean Energy; Energy Efficiency; Energy Management; Energy Storage; CleanTech; Smart Energy; Power Grid</v>
      </c>
      <c r="M391" s="5">
        <f>_xll.SNL.Clients.Office.Excel.Functions.SPG(A391, "SP_PCT_SHARES_OWNED_ALL_INSTITUTIONS")</f>
        <v>92.99</v>
      </c>
      <c r="N391" s="9" t="str">
        <f>_xll.SNL.Clients.Office.Excel.Functions.SPG(A391, "RD_CREDIT_RATING_GLOBAL", "Issuer Credit Rating", "Local Currency LT|0")</f>
        <v>BBB+</v>
      </c>
      <c r="O391" s="9" t="str">
        <f>_xll.SNL.Clients.Office.Excel.Functions.SPG(A391, "RD_CWOL_GLOBAL", "Issuer Credit Rating", "Local Currency LT|0")</f>
        <v>Negative</v>
      </c>
      <c r="P391" s="9" t="str">
        <f>_xll.SNL.Clients.Office.Excel.Functions.SPG(A391, "RD_RATING_ACTION_GLOBAL", "Issuer Credit Rating", "Local Currency LT|0")</f>
        <v>CreditWatch/Outlook (01/09/2025)</v>
      </c>
      <c r="Q391" s="10">
        <f>_xll.SNL.Clients.Office.Excel.Functions.SPG(A391, "RD_LAST_REVIEW_DATE_GLOBAL", "Issuer Credit Rating", "Local Currency LT")</f>
        <v>45666</v>
      </c>
      <c r="R391" s="10">
        <f>_xll.SNL.Clients.Office.Excel.Functions.SPG(A391, "RD_CREDIT_RATING_DATE_GLOBAL", "Issuer Credit Rating", "Local Currency LT|0")</f>
        <v>37901</v>
      </c>
      <c r="S391" s="10">
        <f>_xll.SNL.Clients.Office.Excel.Functions.SPG(A391, "RD_CREDIT_WATCH_OUTLOOK_DATE_GLOBAL", "Issuer Credit Rating", "Local Currency LT|0")</f>
        <v>45666</v>
      </c>
    </row>
    <row r="392" spans="1:19" x14ac:dyDescent="0.3">
      <c r="A392" t="s">
        <v>396</v>
      </c>
      <c r="B392" s="10">
        <f>_xll.SNL.Clients.Office.Excel.Functions.SPG(A392,"SP_IPO_DATE")</f>
        <v>41088</v>
      </c>
      <c r="C392" s="5">
        <f>_xll.SNL.Clients.Office.Excel.Functions.SPG(A392, "SP_VOLUME_AVG_WEEKLY_TO_SHARES_OUT", , "1M")</f>
        <v>4.4039648636153492</v>
      </c>
      <c r="D392" s="5">
        <f>_xll.SNL.Clients.Office.Excel.Functions.SPG(A392, "SP_VOLUME_AVG_WEEKLY_TO_SHARES_OUT", , "3M")</f>
        <v>3.4180768477920456</v>
      </c>
      <c r="E392" s="5">
        <f>_xll.SNL.Clients.Office.Excel.Functions.SPG(A392, "SP_VOLUME_AVG_DAILY_TO_1YR_AVG_DAILY", , "1M")</f>
        <v>137.69</v>
      </c>
      <c r="F392" s="5">
        <f>_xll.SNL.Clients.Office.Excel.Functions.SPG(A392, "SP_VOLUME_AVG_DAILY_TO_1YR_AVG_DAILY", , "3M")</f>
        <v>106.87</v>
      </c>
      <c r="G392" s="9" t="str">
        <f>_xll.SNL.Clients.Office.Excel.Functions.SPG(A392, "IQ_SECTOR")</f>
        <v>Information Technology</v>
      </c>
      <c r="H392" s="9" t="str">
        <f>_xll.SNL.Clients.Office.Excel.Functions.SPG(A392, "IQ_INDUSTRY_GROUP")</f>
        <v>Software and Services</v>
      </c>
      <c r="I392" s="9" t="str">
        <f>_xll.SNL.Clients.Office.Excel.Functions.SPG(A392, "IQ_INDUSTRY")</f>
        <v>Software</v>
      </c>
      <c r="J392" s="9" t="str">
        <f>_xll.SNL.Clients.Office.Excel.Functions.SPG(A392, "IQ_PRIMARY_INDUSTRY")</f>
        <v>Systems Software</v>
      </c>
      <c r="K392" s="9" t="str">
        <f>_xll.SNL.Clients.Office.Excel.Functions.SPG(A392, "NAICS_CODE", "Primary")</f>
        <v>513210 - Software Publishers</v>
      </c>
      <c r="L392" s="9" t="str">
        <f>_xll.SNL.Clients.Office.Excel.Functions.SPG(A392, "SP_TOPICTAG")</f>
        <v>Software Development; Machine Learning; Customer Relationship Management; Cloud Infrastructure; Process Automation; Artificial Intelligence; GenAI</v>
      </c>
      <c r="M392" s="5">
        <f>_xll.SNL.Clients.Office.Excel.Functions.SPG(A392, "SP_PCT_SHARES_OWNED_ALL_INSTITUTIONS")</f>
        <v>91.8</v>
      </c>
      <c r="N392" s="9" t="str">
        <f>_xll.SNL.Clients.Office.Excel.Functions.SPG(A392, "RD_CREDIT_RATING_GLOBAL", "Issuer Credit Rating", "Local Currency LT|0")</f>
        <v>A</v>
      </c>
      <c r="O392" s="9" t="str">
        <f>_xll.SNL.Clients.Office.Excel.Functions.SPG(A392, "RD_CWOL_GLOBAL", "Issuer Credit Rating", "Local Currency LT|0")</f>
        <v>Stable</v>
      </c>
      <c r="P392" s="9" t="str">
        <f>_xll.SNL.Clients.Office.Excel.Functions.SPG(A392, "RD_RATING_ACTION_GLOBAL", "Issuer Credit Rating", "Local Currency LT|0")</f>
        <v>Upgrade | CreditWatch/Outlook (08/12/2024)</v>
      </c>
      <c r="Q392" s="10">
        <f>_xll.SNL.Clients.Office.Excel.Functions.SPG(A392, "RD_LAST_REVIEW_DATE_GLOBAL", "Issuer Credit Rating", "Local Currency LT")</f>
        <v>45687</v>
      </c>
      <c r="R392" s="10">
        <f>_xll.SNL.Clients.Office.Excel.Functions.SPG(A392, "RD_CREDIT_RATING_DATE_GLOBAL", "Issuer Credit Rating", "Local Currency LT|0")</f>
        <v>45516</v>
      </c>
      <c r="S392" s="10">
        <f>_xll.SNL.Clients.Office.Excel.Functions.SPG(A392, "RD_CREDIT_WATCH_OUTLOOK_DATE_GLOBAL", "Issuer Credit Rating", "Local Currency LT|0")</f>
        <v>45516</v>
      </c>
    </row>
    <row r="393" spans="1:19" x14ac:dyDescent="0.3">
      <c r="A393" t="s">
        <v>397</v>
      </c>
      <c r="B393" s="10">
        <f>_xll.SNL.Clients.Office.Excel.Functions.SPG(A393,"SP_IPO_DATE")</f>
        <v>34316</v>
      </c>
      <c r="C393" s="5">
        <f>_xll.SNL.Clients.Office.Excel.Functions.SPG(A393, "SP_VOLUME_AVG_WEEKLY_TO_SHARES_OUT", , "1M")</f>
        <v>1.9083067295603988</v>
      </c>
      <c r="D393" s="5">
        <f>_xll.SNL.Clients.Office.Excel.Functions.SPG(A393, "SP_VOLUME_AVG_WEEKLY_TO_SHARES_OUT", , "3M")</f>
        <v>2.1824590076732773</v>
      </c>
      <c r="E393" s="5">
        <f>_xll.SNL.Clients.Office.Excel.Functions.SPG(A393, "SP_VOLUME_AVG_DAILY_TO_1YR_AVG_DAILY", , "1M")</f>
        <v>87.51</v>
      </c>
      <c r="F393" s="5">
        <f>_xll.SNL.Clients.Office.Excel.Functions.SPG(A393, "SP_VOLUME_AVG_DAILY_TO_1YR_AVG_DAILY", , "3M")</f>
        <v>100.08</v>
      </c>
      <c r="G393" s="9" t="str">
        <f>_xll.SNL.Clients.Office.Excel.Functions.SPG(A393, "IQ_SECTOR")</f>
        <v>Real Estate</v>
      </c>
      <c r="H393" s="9" t="str">
        <f>_xll.SNL.Clients.Office.Excel.Functions.SPG(A393, "IQ_INDUSTRY_GROUP")</f>
        <v>Equity Real Estate Investment Trusts (REITs)</v>
      </c>
      <c r="I393" s="9" t="str">
        <f>_xll.SNL.Clients.Office.Excel.Functions.SPG(A393, "IQ_INDUSTRY")</f>
        <v>Retail REITs</v>
      </c>
      <c r="J393" s="9" t="str">
        <f>_xll.SNL.Clients.Office.Excel.Functions.SPG(A393, "IQ_PRIMARY_INDUSTRY")</f>
        <v>Retail REITs</v>
      </c>
      <c r="K393" s="9" t="str">
        <f>_xll.SNL.Clients.Office.Excel.Functions.SPG(A393, "NAICS_CODE", "Primary")</f>
        <v>531110 - Lessors of Residential Buildings and Dwellings</v>
      </c>
      <c r="L393" s="9" t="str">
        <f>_xll.SNL.Clients.Office.Excel.Functions.SPG(A393, "SP_TOPICTAG")</f>
        <v/>
      </c>
      <c r="M393" s="5">
        <f>_xll.SNL.Clients.Office.Excel.Functions.SPG(A393, "SP_PCT_SHARES_OWNED_ALL_INSTITUTIONS")</f>
        <v>86.6</v>
      </c>
      <c r="N393" s="9" t="str">
        <f>_xll.SNL.Clients.Office.Excel.Functions.SPG(A393, "RD_CREDIT_RATING_GLOBAL", "Issuer Credit Rating", "Local Currency LT|0")</f>
        <v>A-</v>
      </c>
      <c r="O393" s="9" t="str">
        <f>_xll.SNL.Clients.Office.Excel.Functions.SPG(A393, "RD_CWOL_GLOBAL", "Issuer Credit Rating", "Local Currency LT|0")</f>
        <v>Positive</v>
      </c>
      <c r="P393" s="9" t="str">
        <f>_xll.SNL.Clients.Office.Excel.Functions.SPG(A393, "RD_RATING_ACTION_GLOBAL", "Issuer Credit Rating", "Local Currency LT|0")</f>
        <v>CreditWatch/Outlook (02/06/2025)</v>
      </c>
      <c r="Q393" s="10">
        <f>_xll.SNL.Clients.Office.Excel.Functions.SPG(A393, "RD_LAST_REVIEW_DATE_GLOBAL", "Issuer Credit Rating", "Local Currency LT")</f>
        <v>45694</v>
      </c>
      <c r="R393" s="10">
        <f>_xll.SNL.Clients.Office.Excel.Functions.SPG(A393, "RD_CREDIT_RATING_DATE_GLOBAL", "Issuer Credit Rating", "Local Currency LT|0")</f>
        <v>44335</v>
      </c>
      <c r="S393" s="10">
        <f>_xll.SNL.Clients.Office.Excel.Functions.SPG(A393, "RD_CREDIT_WATCH_OUTLOOK_DATE_GLOBAL", "Issuer Credit Rating", "Local Currency LT|0")</f>
        <v>45694</v>
      </c>
    </row>
    <row r="394" spans="1:19" x14ac:dyDescent="0.3">
      <c r="A394" t="s">
        <v>398</v>
      </c>
      <c r="B394" t="str">
        <f>_xll.SNL.Clients.Office.Excel.Functions.SPG(A394,"SP_IPO_DATE")</f>
        <v/>
      </c>
      <c r="C394" s="5">
        <f>_xll.SNL.Clients.Office.Excel.Functions.SPG(A394, "SP_VOLUME_AVG_WEEKLY_TO_SHARES_OUT", , "1M")</f>
        <v>11.865715363472768</v>
      </c>
      <c r="D394" s="5">
        <f>_xll.SNL.Clients.Office.Excel.Functions.SPG(A394, "SP_VOLUME_AVG_WEEKLY_TO_SHARES_OUT", , "3M")</f>
        <v>9.2249294062915759</v>
      </c>
      <c r="E394" s="5">
        <f>_xll.SNL.Clients.Office.Excel.Functions.SPG(A394, "SP_VOLUME_AVG_DAILY_TO_1YR_AVG_DAILY", , "1M")</f>
        <v>151.56</v>
      </c>
      <c r="F394" s="5">
        <f>_xll.SNL.Clients.Office.Excel.Functions.SPG(A394, "SP_VOLUME_AVG_DAILY_TO_1YR_AVG_DAILY", , "3M")</f>
        <v>117.83</v>
      </c>
      <c r="G394" s="9" t="str">
        <f>_xll.SNL.Clients.Office.Excel.Functions.SPG(A394, "IQ_SECTOR")</f>
        <v>Information Technology</v>
      </c>
      <c r="H394" s="9" t="str">
        <f>_xll.SNL.Clients.Office.Excel.Functions.SPG(A394, "IQ_INDUSTRY_GROUP")</f>
        <v>Semiconductors and Semiconductor Equipment</v>
      </c>
      <c r="I394" s="9" t="str">
        <f>_xll.SNL.Clients.Office.Excel.Functions.SPG(A394, "IQ_INDUSTRY")</f>
        <v>Semiconductors and Semiconductor Equipment</v>
      </c>
      <c r="J394" s="9" t="str">
        <f>_xll.SNL.Clients.Office.Excel.Functions.SPG(A394, "IQ_PRIMARY_INDUSTRY")</f>
        <v>Semiconductors</v>
      </c>
      <c r="K394" s="9" t="str">
        <f>_xll.SNL.Clients.Office.Excel.Functions.SPG(A394, "NAICS_CODE", "Primary")</f>
        <v>334413 - Semiconductor and Related Device Manufacturing</v>
      </c>
      <c r="L394" s="9" t="str">
        <f>_xll.SNL.Clients.Office.Excel.Functions.SPG(A394, "SP_TOPICTAG")</f>
        <v>RFID (Radio Frequency Identification); Sensors; Edge Computing; Network Security; Data Center Technology</v>
      </c>
      <c r="M394" s="5">
        <f>_xll.SNL.Clients.Office.Excel.Functions.SPG(A394, "SP_PCT_SHARES_OWNED_ALL_INSTITUTIONS")</f>
        <v>93.57</v>
      </c>
      <c r="N394" s="9" t="str">
        <f>_xll.SNL.Clients.Office.Excel.Functions.SPG(A394, "RD_CREDIT_RATING_GLOBAL", "Issuer Credit Rating", "Local Currency LT|0")</f>
        <v>BBB-</v>
      </c>
      <c r="O394" s="9" t="str">
        <f>_xll.SNL.Clients.Office.Excel.Functions.SPG(A394, "RD_CWOL_GLOBAL", "Issuer Credit Rating", "Local Currency LT|0")</f>
        <v>Stable</v>
      </c>
      <c r="P394" s="9" t="str">
        <f>_xll.SNL.Clients.Office.Excel.Functions.SPG(A394, "RD_RATING_ACTION_GLOBAL", "Issuer Credit Rating", "Local Currency LT|0")</f>
        <v>New Rating | CreditWatch/Outlook (04/22/2021)</v>
      </c>
      <c r="Q394" s="10">
        <f>_xll.SNL.Clients.Office.Excel.Functions.SPG(A394, "RD_LAST_REVIEW_DATE_GLOBAL", "Issuer Credit Rating", "Local Currency LT")</f>
        <v>45394</v>
      </c>
      <c r="R394" s="10">
        <f>_xll.SNL.Clients.Office.Excel.Functions.SPG(A394, "RD_CREDIT_RATING_DATE_GLOBAL", "Issuer Credit Rating", "Local Currency LT|0")</f>
        <v>44308</v>
      </c>
      <c r="S394" s="10">
        <f>_xll.SNL.Clients.Office.Excel.Functions.SPG(A394, "RD_CREDIT_WATCH_OUTLOOK_DATE_GLOBAL", "Issuer Credit Rating", "Local Currency LT|0")</f>
        <v>44308</v>
      </c>
    </row>
    <row r="395" spans="1:19" x14ac:dyDescent="0.3">
      <c r="A395" t="s">
        <v>399</v>
      </c>
      <c r="B395" s="10">
        <f>_xll.SNL.Clients.Office.Excel.Functions.SPG(A395,"SP_IPO_DATE")</f>
        <v>39155</v>
      </c>
      <c r="C395" s="5">
        <f>_xll.SNL.Clients.Office.Excel.Functions.SPG(A395, "SP_VOLUME_AVG_WEEKLY_TO_SHARES_OUT", , "1M")</f>
        <v>3.1053619941252473</v>
      </c>
      <c r="D395" s="5">
        <f>_xll.SNL.Clients.Office.Excel.Functions.SPG(A395, "SP_VOLUME_AVG_WEEKLY_TO_SHARES_OUT", , "3M")</f>
        <v>3.2233062963857124</v>
      </c>
      <c r="E395" s="5">
        <f>_xll.SNL.Clients.Office.Excel.Functions.SPG(A395, "SP_VOLUME_AVG_DAILY_TO_1YR_AVG_DAILY", , "1M")</f>
        <v>109.01</v>
      </c>
      <c r="F395" s="5">
        <f>_xll.SNL.Clients.Office.Excel.Functions.SPG(A395, "SP_VOLUME_AVG_DAILY_TO_1YR_AVG_DAILY", , "3M")</f>
        <v>113.15</v>
      </c>
      <c r="G395" s="9" t="str">
        <f>_xll.SNL.Clients.Office.Excel.Functions.SPG(A395, "IQ_SECTOR")</f>
        <v>Materials</v>
      </c>
      <c r="H395" s="9" t="str">
        <f>_xll.SNL.Clients.Office.Excel.Functions.SPG(A395, "IQ_INDUSTRY_GROUP")</f>
        <v>Materials</v>
      </c>
      <c r="I395" s="9" t="str">
        <f>_xll.SNL.Clients.Office.Excel.Functions.SPG(A395, "IQ_INDUSTRY")</f>
        <v>Containers and Packaging</v>
      </c>
      <c r="J395" s="9" t="str">
        <f>_xll.SNL.Clients.Office.Excel.Functions.SPG(A395, "IQ_PRIMARY_INDUSTRY")</f>
        <v>Paper and Plastic Packaging Products and Materials</v>
      </c>
      <c r="K395" s="9" t="str">
        <f>_xll.SNL.Clients.Office.Excel.Functions.SPG(A395, "NAICS_CODE", "Primary")</f>
        <v>3222 - Converted Paper Product Manufacturing</v>
      </c>
      <c r="L395" s="9" t="str">
        <f>_xll.SNL.Clients.Office.Excel.Functions.SPG(A395, "SP_TOPICTAG")</f>
        <v>Packaging Services</v>
      </c>
      <c r="M395" s="5">
        <f>_xll.SNL.Clients.Office.Excel.Functions.SPG(A395, "SP_PCT_SHARES_OWNED_ALL_INSTITUTIONS")</f>
        <v>85.58</v>
      </c>
      <c r="N395" s="9" t="str">
        <f>_xll.SNL.Clients.Office.Excel.Functions.SPG(A395, "RD_CREDIT_RATING_GLOBAL", "Issuer Credit Rating", "Local Currency LT|0")</f>
        <v>BBB</v>
      </c>
      <c r="O395" s="9" t="str">
        <f>_xll.SNL.Clients.Office.Excel.Functions.SPG(A395, "RD_CWOL_GLOBAL", "Issuer Credit Rating", "Local Currency LT|0")</f>
        <v>Stable</v>
      </c>
      <c r="P395" s="9" t="str">
        <f>_xll.SNL.Clients.Office.Excel.Functions.SPG(A395, "RD_RATING_ACTION_GLOBAL", "Issuer Credit Rating", "Local Currency LT|0")</f>
        <v>New Rating | CreditWatch/Outlook (07/05/2024)</v>
      </c>
      <c r="Q395" s="10">
        <f>_xll.SNL.Clients.Office.Excel.Functions.SPG(A395, "RD_LAST_REVIEW_DATE_GLOBAL", "Issuer Credit Rating", "Local Currency LT")</f>
        <v>45478</v>
      </c>
      <c r="R395" s="10">
        <f>_xll.SNL.Clients.Office.Excel.Functions.SPG(A395, "RD_CREDIT_RATING_DATE_GLOBAL", "Issuer Credit Rating", "Local Currency LT|0")</f>
        <v>45478</v>
      </c>
      <c r="S395" s="10">
        <f>_xll.SNL.Clients.Office.Excel.Functions.SPG(A395, "RD_CREDIT_WATCH_OUTLOOK_DATE_GLOBAL", "Issuer Credit Rating", "Local Currency LT|0")</f>
        <v>45478</v>
      </c>
    </row>
    <row r="396" spans="1:19" x14ac:dyDescent="0.3">
      <c r="A396" t="s">
        <v>400</v>
      </c>
      <c r="B396" t="str">
        <f>_xll.SNL.Clients.Office.Excel.Functions.SPG(A396,"SP_IPO_DATE")</f>
        <v/>
      </c>
      <c r="C396" s="5">
        <f>_xll.SNL.Clients.Office.Excel.Functions.SPG(A396, "SP_VOLUME_AVG_WEEKLY_TO_SHARES_OUT", , "1M")</f>
        <v>3.9453523189546758</v>
      </c>
      <c r="D396" s="5">
        <f>_xll.SNL.Clients.Office.Excel.Functions.SPG(A396, "SP_VOLUME_AVG_WEEKLY_TO_SHARES_OUT", , "3M")</f>
        <v>3.7453544406920098</v>
      </c>
      <c r="E396" s="5">
        <f>_xll.SNL.Clients.Office.Excel.Functions.SPG(A396, "SP_VOLUME_AVG_DAILY_TO_1YR_AVG_DAILY", , "1M")</f>
        <v>122.49</v>
      </c>
      <c r="F396" s="5">
        <f>_xll.SNL.Clients.Office.Excel.Functions.SPG(A396, "SP_VOLUME_AVG_DAILY_TO_1YR_AVG_DAILY", , "3M")</f>
        <v>116.28</v>
      </c>
      <c r="G396" s="9" t="str">
        <f>_xll.SNL.Clients.Office.Excel.Functions.SPG(A396, "IQ_SECTOR")</f>
        <v>Industrials</v>
      </c>
      <c r="H396" s="9" t="str">
        <f>_xll.SNL.Clients.Office.Excel.Functions.SPG(A396, "IQ_INDUSTRY_GROUP")</f>
        <v>Capital Goods</v>
      </c>
      <c r="I396" s="9" t="str">
        <f>_xll.SNL.Clients.Office.Excel.Functions.SPG(A396, "IQ_INDUSTRY")</f>
        <v>Machinery</v>
      </c>
      <c r="J396" s="9" t="str">
        <f>_xll.SNL.Clients.Office.Excel.Functions.SPG(A396, "IQ_PRIMARY_INDUSTRY")</f>
        <v>Industrial Machinery and Supplies and Components</v>
      </c>
      <c r="K396" s="9" t="str">
        <f>_xll.SNL.Clients.Office.Excel.Functions.SPG(A396, "NAICS_CODE", "Primary")</f>
        <v>33221 - Cutlery and Handtool Manufacturing</v>
      </c>
      <c r="L396" s="9" t="str">
        <f>_xll.SNL.Clients.Office.Excel.Functions.SPG(A396, "SP_TOPICTAG")</f>
        <v>Computer Vision; Fleet Management; Industrial Automation; Simulation; Process Automation</v>
      </c>
      <c r="M396" s="5">
        <f>_xll.SNL.Clients.Office.Excel.Functions.SPG(A396, "SP_PCT_SHARES_OWNED_ALL_INSTITUTIONS")</f>
        <v>92.47</v>
      </c>
      <c r="N396" s="9" t="str">
        <f>_xll.SNL.Clients.Office.Excel.Functions.SPG(A396, "RD_CREDIT_RATING_GLOBAL", "Issuer Credit Rating", "Local Currency LT|0")</f>
        <v>A-</v>
      </c>
      <c r="O396" s="9" t="str">
        <f>_xll.SNL.Clients.Office.Excel.Functions.SPG(A396, "RD_CWOL_GLOBAL", "Issuer Credit Rating", "Local Currency LT|0")</f>
        <v>Stable</v>
      </c>
      <c r="P396" s="9" t="str">
        <f>_xll.SNL.Clients.Office.Excel.Functions.SPG(A396, "RD_RATING_ACTION_GLOBAL", "Issuer Credit Rating", "Local Currency LT|0")</f>
        <v>CreditWatch/Outlook (12/03/2010)</v>
      </c>
      <c r="Q396" s="10">
        <f>_xll.SNL.Clients.Office.Excel.Functions.SPG(A396, "RD_LAST_REVIEW_DATE_GLOBAL", "Issuer Credit Rating", "Local Currency LT")</f>
        <v>45383</v>
      </c>
      <c r="R396" s="10">
        <f>_xll.SNL.Clients.Office.Excel.Functions.SPG(A396, "RD_CREDIT_RATING_DATE_GLOBAL", "Issuer Credit Rating", "Local Currency LT|0")</f>
        <v>39051</v>
      </c>
      <c r="S396" s="10">
        <f>_xll.SNL.Clients.Office.Excel.Functions.SPG(A396, "RD_CREDIT_WATCH_OUTLOOK_DATE_GLOBAL", "Issuer Credit Rating", "Local Currency LT|0")</f>
        <v>40515</v>
      </c>
    </row>
    <row r="397" spans="1:19" x14ac:dyDescent="0.3">
      <c r="A397" t="s">
        <v>401</v>
      </c>
      <c r="B397" t="str">
        <f>_xll.SNL.Clients.Office.Excel.Functions.SPG(A397,"SP_IPO_DATE")</f>
        <v/>
      </c>
      <c r="C397" s="5">
        <f>_xll.SNL.Clients.Office.Excel.Functions.SPG(A397, "SP_VOLUME_AVG_WEEKLY_TO_SHARES_OUT", , "1M")</f>
        <v>2.6193810547863681</v>
      </c>
      <c r="D397" s="5">
        <f>_xll.SNL.Clients.Office.Excel.Functions.SPG(A397, "SP_VOLUME_AVG_WEEKLY_TO_SHARES_OUT", , "3M")</f>
        <v>2.6528324153184557</v>
      </c>
      <c r="E397" s="5">
        <f>_xll.SNL.Clients.Office.Excel.Functions.SPG(A397, "SP_VOLUME_AVG_DAILY_TO_1YR_AVG_DAILY", , "1M")</f>
        <v>59.9</v>
      </c>
      <c r="F397" s="5">
        <f>_xll.SNL.Clients.Office.Excel.Functions.SPG(A397, "SP_VOLUME_AVG_DAILY_TO_1YR_AVG_DAILY", , "3M")</f>
        <v>60.67</v>
      </c>
      <c r="G397" s="9" t="str">
        <f>_xll.SNL.Clients.Office.Excel.Functions.SPG(A397, "IQ_SECTOR")</f>
        <v>Health Care</v>
      </c>
      <c r="H397" s="9" t="str">
        <f>_xll.SNL.Clients.Office.Excel.Functions.SPG(A397, "IQ_INDUSTRY_GROUP")</f>
        <v>Health Care Equipment and Services</v>
      </c>
      <c r="I397" s="9" t="str">
        <f>_xll.SNL.Clients.Office.Excel.Functions.SPG(A397, "IQ_INDUSTRY")</f>
        <v>Health Care Equipment and Supplies</v>
      </c>
      <c r="J397" s="9" t="str">
        <f>_xll.SNL.Clients.Office.Excel.Functions.SPG(A397, "IQ_PRIMARY_INDUSTRY")</f>
        <v>Health Care Supplies</v>
      </c>
      <c r="K397" s="9" t="str">
        <f>_xll.SNL.Clients.Office.Excel.Functions.SPG(A397, "NAICS_CODE", "Primary")</f>
        <v>33911 - Medical Equipment and Supplies Manufacturing</v>
      </c>
      <c r="L397" s="9" t="str">
        <f>_xll.SNL.Clients.Office.Excel.Functions.SPG(A397, "SP_TOPICTAG")</f>
        <v/>
      </c>
      <c r="M397" s="5">
        <f>_xll.SNL.Clients.Office.Excel.Functions.SPG(A397, "SP_PCT_SHARES_OWNED_ALL_INSTITUTIONS")</f>
        <v>62.87</v>
      </c>
      <c r="N397" s="9" t="str">
        <f>_xll.SNL.Clients.Office.Excel.Functions.SPG(A397, "RD_CREDIT_RATING_GLOBAL", "Issuer Credit Rating", "Local Currency LT|0")</f>
        <v>BBB-</v>
      </c>
      <c r="O397" s="9" t="str">
        <f>_xll.SNL.Clients.Office.Excel.Functions.SPG(A397, "RD_CWOL_GLOBAL", "Issuer Credit Rating", "Local Currency LT|0")</f>
        <v>Stable</v>
      </c>
      <c r="P397" s="9" t="str">
        <f>_xll.SNL.Clients.Office.Excel.Functions.SPG(A397, "RD_RATING_ACTION_GLOBAL", "Issuer Credit Rating", "Local Currency LT|0")</f>
        <v>New Rating | CreditWatch/Outlook (02/20/2024)</v>
      </c>
      <c r="Q397" s="10">
        <f>_xll.SNL.Clients.Office.Excel.Functions.SPG(A397, "RD_LAST_REVIEW_DATE_GLOBAL", "Issuer Credit Rating", "Local Currency LT")</f>
        <v>45342</v>
      </c>
      <c r="R397" s="10">
        <f>_xll.SNL.Clients.Office.Excel.Functions.SPG(A397, "RD_CREDIT_RATING_DATE_GLOBAL", "Issuer Credit Rating", "Local Currency LT|0")</f>
        <v>45342</v>
      </c>
      <c r="S397" s="10">
        <f>_xll.SNL.Clients.Office.Excel.Functions.SPG(A397, "RD_CREDIT_WATCH_OUTLOOK_DATE_GLOBAL", "Issuer Credit Rating", "Local Currency LT|0")</f>
        <v>45342</v>
      </c>
    </row>
    <row r="398" spans="1:19" x14ac:dyDescent="0.3">
      <c r="A398" t="s">
        <v>402</v>
      </c>
      <c r="B398" t="str">
        <f>_xll.SNL.Clients.Office.Excel.Functions.SPG(A398,"SP_IPO_DATE")</f>
        <v/>
      </c>
      <c r="C398" s="5">
        <f>_xll.SNL.Clients.Office.Excel.Functions.SPG(A398, "SP_VOLUME_AVG_WEEKLY_TO_SHARES_OUT", , "1M")</f>
        <v>7.6180178857419945</v>
      </c>
      <c r="D398" s="5">
        <f>_xll.SNL.Clients.Office.Excel.Functions.SPG(A398, "SP_VOLUME_AVG_WEEKLY_TO_SHARES_OUT", , "3M")</f>
        <v>6.0978043816332459</v>
      </c>
      <c r="E398" s="5">
        <f>_xll.SNL.Clients.Office.Excel.Functions.SPG(A398, "SP_VOLUME_AVG_DAILY_TO_1YR_AVG_DAILY", , "1M")</f>
        <v>101.25</v>
      </c>
      <c r="F398" s="5">
        <f>_xll.SNL.Clients.Office.Excel.Functions.SPG(A398, "SP_VOLUME_AVG_DAILY_TO_1YR_AVG_DAILY", , "3M")</f>
        <v>81.05</v>
      </c>
      <c r="G398" s="9" t="str">
        <f>_xll.SNL.Clients.Office.Excel.Functions.SPG(A398, "IQ_SECTOR")</f>
        <v>Industrials</v>
      </c>
      <c r="H398" s="9" t="str">
        <f>_xll.SNL.Clients.Office.Excel.Functions.SPG(A398, "IQ_INDUSTRY_GROUP")</f>
        <v>Transportation</v>
      </c>
      <c r="I398" s="9" t="str">
        <f>_xll.SNL.Clients.Office.Excel.Functions.SPG(A398, "IQ_INDUSTRY")</f>
        <v>Passenger Airlines</v>
      </c>
      <c r="J398" s="9" t="str">
        <f>_xll.SNL.Clients.Office.Excel.Functions.SPG(A398, "IQ_PRIMARY_INDUSTRY")</f>
        <v>Passenger Airlines</v>
      </c>
      <c r="K398" s="9" t="str">
        <f>_xll.SNL.Clients.Office.Excel.Functions.SPG(A398, "NAICS_CODE", "Primary")</f>
        <v>481111 - Scheduled Passenger Air Transportation</v>
      </c>
      <c r="L398" s="9" t="str">
        <f>_xll.SNL.Clients.Office.Excel.Functions.SPG(A398, "SP_TOPICTAG")</f>
        <v>Adventure Travel; Business Travel; Customer Relationship Management</v>
      </c>
      <c r="M398" s="5">
        <f>_xll.SNL.Clients.Office.Excel.Functions.SPG(A398, "SP_PCT_SHARES_OWNED_ALL_INSTITUTIONS")</f>
        <v>81.34</v>
      </c>
      <c r="N398" s="9" t="str">
        <f>_xll.SNL.Clients.Office.Excel.Functions.SPG(A398, "RD_CREDIT_RATING_GLOBAL", "Issuer Credit Rating", "Local Currency LT|0")</f>
        <v>BBB</v>
      </c>
      <c r="O398" s="9" t="str">
        <f>_xll.SNL.Clients.Office.Excel.Functions.SPG(A398, "RD_CWOL_GLOBAL", "Issuer Credit Rating", "Local Currency LT|0")</f>
        <v>Negative</v>
      </c>
      <c r="P398" s="9" t="str">
        <f>_xll.SNL.Clients.Office.Excel.Functions.SPG(A398, "RD_RATING_ACTION_GLOBAL", "Issuer Credit Rating", "Local Currency LT|0")</f>
        <v>CreditWatch/Outlook (07/29/2024)</v>
      </c>
      <c r="Q398" s="10">
        <f>_xll.SNL.Clients.Office.Excel.Functions.SPG(A398, "RD_LAST_REVIEW_DATE_GLOBAL", "Issuer Credit Rating", "Local Currency LT")</f>
        <v>45503</v>
      </c>
      <c r="R398" s="10">
        <f>_xll.SNL.Clients.Office.Excel.Functions.SPG(A398, "RD_CREDIT_RATING_DATE_GLOBAL", "Issuer Credit Rating", "Local Currency LT|0")</f>
        <v>43908</v>
      </c>
      <c r="S398" s="10">
        <f>_xll.SNL.Clients.Office.Excel.Functions.SPG(A398, "RD_CREDIT_WATCH_OUTLOOK_DATE_GLOBAL", "Issuer Credit Rating", "Local Currency LT|0")</f>
        <v>45502</v>
      </c>
    </row>
    <row r="399" spans="1:19" x14ac:dyDescent="0.3">
      <c r="A399" t="s">
        <v>403</v>
      </c>
      <c r="B399" t="str">
        <f>_xll.SNL.Clients.Office.Excel.Functions.SPG(A399,"SP_IPO_DATE")</f>
        <v/>
      </c>
      <c r="C399" s="5">
        <f>_xll.SNL.Clients.Office.Excel.Functions.SPG(A399, "SP_VOLUME_AVG_WEEKLY_TO_SHARES_OUT", , "1M")</f>
        <v>6.9981369614641684</v>
      </c>
      <c r="D399" s="5">
        <f>_xll.SNL.Clients.Office.Excel.Functions.SPG(A399, "SP_VOLUME_AVG_WEEKLY_TO_SHARES_OUT", , "3M")</f>
        <v>5.8148461531099001</v>
      </c>
      <c r="E399" s="5">
        <f>_xll.SNL.Clients.Office.Excel.Functions.SPG(A399, "SP_VOLUME_AVG_DAILY_TO_1YR_AVG_DAILY", , "1M")</f>
        <v>141.51</v>
      </c>
      <c r="F399" s="5">
        <f>_xll.SNL.Clients.Office.Excel.Functions.SPG(A399, "SP_VOLUME_AVG_DAILY_TO_1YR_AVG_DAILY", , "3M")</f>
        <v>117.58</v>
      </c>
      <c r="G399" s="9" t="str">
        <f>_xll.SNL.Clients.Office.Excel.Functions.SPG(A399, "IQ_SECTOR")</f>
        <v>Industrials</v>
      </c>
      <c r="H399" s="9" t="str">
        <f>_xll.SNL.Clients.Office.Excel.Functions.SPG(A399, "IQ_INDUSTRY_GROUP")</f>
        <v>Capital Goods</v>
      </c>
      <c r="I399" s="9" t="str">
        <f>_xll.SNL.Clients.Office.Excel.Functions.SPG(A399, "IQ_INDUSTRY")</f>
        <v>Machinery</v>
      </c>
      <c r="J399" s="9" t="str">
        <f>_xll.SNL.Clients.Office.Excel.Functions.SPG(A399, "IQ_PRIMARY_INDUSTRY")</f>
        <v>Industrial Machinery and Supplies and Components</v>
      </c>
      <c r="K399" s="9" t="str">
        <f>_xll.SNL.Clients.Office.Excel.Functions.SPG(A399, "NAICS_CODE", "Primary")</f>
        <v>332510 - Hardware Manufacturing</v>
      </c>
      <c r="L399" s="9" t="str">
        <f>_xll.SNL.Clients.Office.Excel.Functions.SPG(A399, "SP_TOPICTAG")</f>
        <v>Industrial Automation; Process Automation</v>
      </c>
      <c r="M399" s="5">
        <f>_xll.SNL.Clients.Office.Excel.Functions.SPG(A399, "SP_PCT_SHARES_OWNED_ALL_INSTITUTIONS")</f>
        <v>89.19</v>
      </c>
      <c r="N399" s="9" t="str">
        <f>_xll.SNL.Clients.Office.Excel.Functions.SPG(A399, "RD_CREDIT_RATING_GLOBAL", "Issuer Credit Rating", "Local Currency LT|0")</f>
        <v>A-</v>
      </c>
      <c r="O399" s="9" t="str">
        <f>_xll.SNL.Clients.Office.Excel.Functions.SPG(A399, "RD_CWOL_GLOBAL", "Issuer Credit Rating", "Local Currency LT|0")</f>
        <v>Negative</v>
      </c>
      <c r="P399" s="9" t="str">
        <f>_xll.SNL.Clients.Office.Excel.Functions.SPG(A399, "RD_RATING_ACTION_GLOBAL", "Issuer Credit Rating", "Local Currency LT|0")</f>
        <v>Downgrade | CreditWatch/Outlook (08/23/2023)</v>
      </c>
      <c r="Q399" s="10">
        <f>_xll.SNL.Clients.Office.Excel.Functions.SPG(A399, "RD_LAST_REVIEW_DATE_GLOBAL", "Issuer Credit Rating", "Local Currency LT")</f>
        <v>45463</v>
      </c>
      <c r="R399" s="10">
        <f>_xll.SNL.Clients.Office.Excel.Functions.SPG(A399, "RD_CREDIT_RATING_DATE_GLOBAL", "Issuer Credit Rating", "Local Currency LT|0")</f>
        <v>45161</v>
      </c>
      <c r="S399" s="10">
        <f>_xll.SNL.Clients.Office.Excel.Functions.SPG(A399, "RD_CREDIT_WATCH_OUTLOOK_DATE_GLOBAL", "Issuer Credit Rating", "Local Currency LT|0")</f>
        <v>45161</v>
      </c>
    </row>
    <row r="400" spans="1:19" x14ac:dyDescent="0.3">
      <c r="A400" t="s">
        <v>404</v>
      </c>
      <c r="B400" s="10">
        <f>_xll.SNL.Clients.Office.Excel.Functions.SPG(A400,"SP_IPO_DATE")</f>
        <v>33780</v>
      </c>
      <c r="C400" s="5">
        <f>_xll.SNL.Clients.Office.Excel.Functions.SPG(A400, "SP_VOLUME_AVG_WEEKLY_TO_SHARES_OUT", , "1M")</f>
        <v>4.9187134917927322</v>
      </c>
      <c r="D400" s="5">
        <f>_xll.SNL.Clients.Office.Excel.Functions.SPG(A400, "SP_VOLUME_AVG_WEEKLY_TO_SHARES_OUT", , "3M")</f>
        <v>4.014380482442812</v>
      </c>
      <c r="E400" s="5">
        <f>_xll.SNL.Clients.Office.Excel.Functions.SPG(A400, "SP_VOLUME_AVG_DAILY_TO_1YR_AVG_DAILY", , "1M")</f>
        <v>102.79</v>
      </c>
      <c r="F400" s="5">
        <f>_xll.SNL.Clients.Office.Excel.Functions.SPG(A400, "SP_VOLUME_AVG_DAILY_TO_1YR_AVG_DAILY", , "3M")</f>
        <v>83.89</v>
      </c>
      <c r="G400" s="9" t="str">
        <f>_xll.SNL.Clients.Office.Excel.Functions.SPG(A400, "IQ_SECTOR")</f>
        <v>Consumer Discretionary</v>
      </c>
      <c r="H400" s="9" t="str">
        <f>_xll.SNL.Clients.Office.Excel.Functions.SPG(A400, "IQ_INDUSTRY_GROUP")</f>
        <v>Consumer Services</v>
      </c>
      <c r="I400" s="9" t="str">
        <f>_xll.SNL.Clients.Office.Excel.Functions.SPG(A400, "IQ_INDUSTRY")</f>
        <v>Hotels, Restaurants and Leisure</v>
      </c>
      <c r="J400" s="9" t="str">
        <f>_xll.SNL.Clients.Office.Excel.Functions.SPG(A400, "IQ_PRIMARY_INDUSTRY")</f>
        <v>Restaurants</v>
      </c>
      <c r="K400" s="9" t="str">
        <f>_xll.SNL.Clients.Office.Excel.Functions.SPG(A400, "NAICS_CODE", "Primary")</f>
        <v>722515 - Snack and Nonalcoholic Beverage Bars</v>
      </c>
      <c r="L400" s="9" t="str">
        <f>_xll.SNL.Clients.Office.Excel.Functions.SPG(A400, "SP_TOPICTAG")</f>
        <v>Coffee; Location Based Services; Customer Relationship Management; App Marketing</v>
      </c>
      <c r="M400" s="5">
        <f>_xll.SNL.Clients.Office.Excel.Functions.SPG(A400, "SP_PCT_SHARES_OWNED_ALL_INSTITUTIONS")</f>
        <v>77.72</v>
      </c>
      <c r="N400" s="9" t="str">
        <f>_xll.SNL.Clients.Office.Excel.Functions.SPG(A400, "RD_CREDIT_RATING_GLOBAL", "Issuer Credit Rating", "Local Currency LT|0")</f>
        <v>BBB+</v>
      </c>
      <c r="O400" s="9" t="str">
        <f>_xll.SNL.Clients.Office.Excel.Functions.SPG(A400, "RD_CWOL_GLOBAL", "Issuer Credit Rating", "Local Currency LT|0")</f>
        <v>Negative</v>
      </c>
      <c r="P400" s="9" t="str">
        <f>_xll.SNL.Clients.Office.Excel.Functions.SPG(A400, "RD_RATING_ACTION_GLOBAL", "Issuer Credit Rating", "Local Currency LT|0")</f>
        <v>CreditWatch/Outlook (12/05/2024)</v>
      </c>
      <c r="Q400" s="10">
        <f>_xll.SNL.Clients.Office.Excel.Functions.SPG(A400, "RD_LAST_REVIEW_DATE_GLOBAL", "Issuer Credit Rating", "Local Currency LT")</f>
        <v>45631</v>
      </c>
      <c r="R400" s="10">
        <f>_xll.SNL.Clients.Office.Excel.Functions.SPG(A400, "RD_CREDIT_RATING_DATE_GLOBAL", "Issuer Credit Rating", "Local Currency LT|0")</f>
        <v>43271</v>
      </c>
      <c r="S400" s="10">
        <f>_xll.SNL.Clients.Office.Excel.Functions.SPG(A400, "RD_CREDIT_WATCH_OUTLOOK_DATE_GLOBAL", "Issuer Credit Rating", "Local Currency LT|0")</f>
        <v>45631</v>
      </c>
    </row>
    <row r="401" spans="1:19" x14ac:dyDescent="0.3">
      <c r="A401" t="s">
        <v>405</v>
      </c>
      <c r="B401" t="str">
        <f>_xll.SNL.Clients.Office.Excel.Functions.SPG(A401,"SP_IPO_DATE")</f>
        <v/>
      </c>
      <c r="C401" s="5">
        <f>_xll.SNL.Clients.Office.Excel.Functions.SPG(A401, "SP_VOLUME_AVG_WEEKLY_TO_SHARES_OUT", , "1M")</f>
        <v>3.7670239576761597</v>
      </c>
      <c r="D401" s="5">
        <f>_xll.SNL.Clients.Office.Excel.Functions.SPG(A401, "SP_VOLUME_AVG_WEEKLY_TO_SHARES_OUT", , "3M")</f>
        <v>3.6095607407577139</v>
      </c>
      <c r="E401" s="5">
        <f>_xll.SNL.Clients.Office.Excel.Functions.SPG(A401, "SP_VOLUME_AVG_DAILY_TO_1YR_AVG_DAILY", , "1M")</f>
        <v>99.82</v>
      </c>
      <c r="F401" s="5">
        <f>_xll.SNL.Clients.Office.Excel.Functions.SPG(A401, "SP_VOLUME_AVG_DAILY_TO_1YR_AVG_DAILY", , "3M")</f>
        <v>95.64</v>
      </c>
      <c r="G401" s="9" t="str">
        <f>_xll.SNL.Clients.Office.Excel.Functions.SPG(A401, "IQ_SECTOR")</f>
        <v>Financials</v>
      </c>
      <c r="H401" s="9" t="str">
        <f>_xll.SNL.Clients.Office.Excel.Functions.SPG(A401, "IQ_INDUSTRY_GROUP")</f>
        <v>Financial Services</v>
      </c>
      <c r="I401" s="9" t="str">
        <f>_xll.SNL.Clients.Office.Excel.Functions.SPG(A401, "IQ_INDUSTRY")</f>
        <v>Capital Markets</v>
      </c>
      <c r="J401" s="9" t="str">
        <f>_xll.SNL.Clients.Office.Excel.Functions.SPG(A401, "IQ_PRIMARY_INDUSTRY")</f>
        <v>Asset Management and Custody Banks</v>
      </c>
      <c r="K401" s="9" t="str">
        <f>_xll.SNL.Clients.Office.Excel.Functions.SPG(A401, "NAICS_CODE", "Primary")</f>
        <v>525990 - Other Financial Vehicles</v>
      </c>
      <c r="L401" s="9" t="str">
        <f>_xll.SNL.Clients.Office.Excel.Functions.SPG(A401, "SP_TOPICTAG")</f>
        <v/>
      </c>
      <c r="M401" s="5">
        <f>_xll.SNL.Clients.Office.Excel.Functions.SPG(A401, "SP_PCT_SHARES_OWNED_ALL_INSTITUTIONS")</f>
        <v>91.02</v>
      </c>
      <c r="N401" s="9" t="str">
        <f>_xll.SNL.Clients.Office.Excel.Functions.SPG(A401, "RD_CREDIT_RATING_GLOBAL", "Issuer Credit Rating", "Local Currency LT|0")</f>
        <v>A</v>
      </c>
      <c r="O401" s="9" t="str">
        <f>_xll.SNL.Clients.Office.Excel.Functions.SPG(A401, "RD_CWOL_GLOBAL", "Issuer Credit Rating", "Local Currency LT|0")</f>
        <v>Stable</v>
      </c>
      <c r="P401" s="9" t="str">
        <f>_xll.SNL.Clients.Office.Excel.Functions.SPG(A401, "RD_RATING_ACTION_GLOBAL", "Issuer Credit Rating", "Local Currency LT|0")</f>
        <v>Downgrade | CreditWatch/Outlook (12/02/2015)</v>
      </c>
      <c r="Q401" s="10">
        <f>_xll.SNL.Clients.Office.Excel.Functions.SPG(A401, "RD_LAST_REVIEW_DATE_GLOBAL", "Issuer Credit Rating", "Local Currency LT")</f>
        <v>45401</v>
      </c>
      <c r="R401" s="10">
        <f>_xll.SNL.Clients.Office.Excel.Functions.SPG(A401, "RD_CREDIT_RATING_DATE_GLOBAL", "Issuer Credit Rating", "Local Currency LT|0")</f>
        <v>42340</v>
      </c>
      <c r="S401" s="10">
        <f>_xll.SNL.Clients.Office.Excel.Functions.SPG(A401, "RD_CREDIT_WATCH_OUTLOOK_DATE_GLOBAL", "Issuer Credit Rating", "Local Currency LT|0")</f>
        <v>42340</v>
      </c>
    </row>
    <row r="402" spans="1:19" x14ac:dyDescent="0.3">
      <c r="A402" t="s">
        <v>406</v>
      </c>
      <c r="B402" s="10">
        <f>_xll.SNL.Clients.Office.Excel.Functions.SPG(A402,"SP_IPO_DATE")</f>
        <v>35390</v>
      </c>
      <c r="C402" s="5">
        <f>_xll.SNL.Clients.Office.Excel.Functions.SPG(A402, "SP_VOLUME_AVG_WEEKLY_TO_SHARES_OUT", , "1M")</f>
        <v>5.8984405209448605</v>
      </c>
      <c r="D402" s="5">
        <f>_xll.SNL.Clients.Office.Excel.Functions.SPG(A402, "SP_VOLUME_AVG_WEEKLY_TO_SHARES_OUT", , "3M")</f>
        <v>5.1803664939378917</v>
      </c>
      <c r="E402" s="5">
        <f>_xll.SNL.Clients.Office.Excel.Functions.SPG(A402, "SP_VOLUME_AVG_DAILY_TO_1YR_AVG_DAILY", , "1M")</f>
        <v>133.91</v>
      </c>
      <c r="F402" s="5">
        <f>_xll.SNL.Clients.Office.Excel.Functions.SPG(A402, "SP_VOLUME_AVG_DAILY_TO_1YR_AVG_DAILY", , "3M")</f>
        <v>117.61</v>
      </c>
      <c r="G402" s="9" t="str">
        <f>_xll.SNL.Clients.Office.Excel.Functions.SPG(A402, "IQ_SECTOR")</f>
        <v>Materials</v>
      </c>
      <c r="H402" s="9" t="str">
        <f>_xll.SNL.Clients.Office.Excel.Functions.SPG(A402, "IQ_INDUSTRY_GROUP")</f>
        <v>Materials</v>
      </c>
      <c r="I402" s="9" t="str">
        <f>_xll.SNL.Clients.Office.Excel.Functions.SPG(A402, "IQ_INDUSTRY")</f>
        <v>Metals and Mining</v>
      </c>
      <c r="J402" s="9" t="str">
        <f>_xll.SNL.Clients.Office.Excel.Functions.SPG(A402, "IQ_PRIMARY_INDUSTRY")</f>
        <v>Steel</v>
      </c>
      <c r="K402" s="9" t="str">
        <f>_xll.SNL.Clients.Office.Excel.Functions.SPG(A402, "NAICS_CODE", "Primary")</f>
        <v>3312 - Steel Product Manufacturing from Purchased Steel</v>
      </c>
      <c r="L402" s="9" t="str">
        <f>_xll.SNL.Clients.Office.Excel.Functions.SPG(A402, "SP_TOPICTAG")</f>
        <v>Environmental Engineering; Disposal and Recycling; CleanTech</v>
      </c>
      <c r="M402" s="5">
        <f>_xll.SNL.Clients.Office.Excel.Functions.SPG(A402, "SP_PCT_SHARES_OWNED_ALL_INSTITUTIONS")</f>
        <v>83.32</v>
      </c>
      <c r="N402" s="9" t="str">
        <f>_xll.SNL.Clients.Office.Excel.Functions.SPG(A402, "RD_CREDIT_RATING_GLOBAL", "Issuer Credit Rating", "Local Currency LT|0")</f>
        <v>BBB</v>
      </c>
      <c r="O402" s="9" t="str">
        <f>_xll.SNL.Clients.Office.Excel.Functions.SPG(A402, "RD_CWOL_GLOBAL", "Issuer Credit Rating", "Local Currency LT|0")</f>
        <v>Stable</v>
      </c>
      <c r="P402" s="9" t="str">
        <f>_xll.SNL.Clients.Office.Excel.Functions.SPG(A402, "RD_RATING_ACTION_GLOBAL", "Issuer Credit Rating", "Local Currency LT|0")</f>
        <v>Upgrade | CreditWatch/Outlook (06/15/2023)</v>
      </c>
      <c r="Q402" s="10">
        <f>_xll.SNL.Clients.Office.Excel.Functions.SPG(A402, "RD_LAST_REVIEW_DATE_GLOBAL", "Issuer Credit Rating", "Local Currency LT")</f>
        <v>45434</v>
      </c>
      <c r="R402" s="10">
        <f>_xll.SNL.Clients.Office.Excel.Functions.SPG(A402, "RD_CREDIT_RATING_DATE_GLOBAL", "Issuer Credit Rating", "Local Currency LT|0")</f>
        <v>45092</v>
      </c>
      <c r="S402" s="10">
        <f>_xll.SNL.Clients.Office.Excel.Functions.SPG(A402, "RD_CREDIT_WATCH_OUTLOOK_DATE_GLOBAL", "Issuer Credit Rating", "Local Currency LT|0")</f>
        <v>45092</v>
      </c>
    </row>
    <row r="403" spans="1:19" x14ac:dyDescent="0.3">
      <c r="A403" t="s">
        <v>407</v>
      </c>
      <c r="B403" t="str">
        <f>_xll.SNL.Clients.Office.Excel.Functions.SPG(A403,"SP_IPO_DATE")</f>
        <v/>
      </c>
      <c r="C403" s="5">
        <f>_xll.SNL.Clients.Office.Excel.Functions.SPG(A403, "SP_VOLUME_AVG_WEEKLY_TO_SHARES_OUT", , "1M")</f>
        <v>2.7585378862405245</v>
      </c>
      <c r="D403" s="5">
        <f>_xll.SNL.Clients.Office.Excel.Functions.SPG(A403, "SP_VOLUME_AVG_WEEKLY_TO_SHARES_OUT", , "3M")</f>
        <v>2.8281190435972463</v>
      </c>
      <c r="E403" s="5">
        <f>_xll.SNL.Clients.Office.Excel.Functions.SPG(A403, "SP_VOLUME_AVG_DAILY_TO_1YR_AVG_DAILY", , "1M")</f>
        <v>106.32</v>
      </c>
      <c r="F403" s="5">
        <f>_xll.SNL.Clients.Office.Excel.Functions.SPG(A403, "SP_VOLUME_AVG_DAILY_TO_1YR_AVG_DAILY", , "3M")</f>
        <v>109</v>
      </c>
      <c r="G403" s="9" t="str">
        <f>_xll.SNL.Clients.Office.Excel.Functions.SPG(A403, "IQ_SECTOR")</f>
        <v>Health Care</v>
      </c>
      <c r="H403" s="9" t="str">
        <f>_xll.SNL.Clients.Office.Excel.Functions.SPG(A403, "IQ_INDUSTRY_GROUP")</f>
        <v>Health Care Equipment and Services</v>
      </c>
      <c r="I403" s="9" t="str">
        <f>_xll.SNL.Clients.Office.Excel.Functions.SPG(A403, "IQ_INDUSTRY")</f>
        <v>Health Care Equipment and Supplies</v>
      </c>
      <c r="J403" s="9" t="str">
        <f>_xll.SNL.Clients.Office.Excel.Functions.SPG(A403, "IQ_PRIMARY_INDUSTRY")</f>
        <v>Health Care Equipment</v>
      </c>
      <c r="K403" s="9" t="str">
        <f>_xll.SNL.Clients.Office.Excel.Functions.SPG(A403, "NAICS_CODE", "Primary")</f>
        <v>339112 - Surgical and Medical Instrument Manufacturing</v>
      </c>
      <c r="L403" s="9" t="str">
        <f>_xll.SNL.Clients.Office.Excel.Functions.SPG(A403, "SP_TOPICTAG")</f>
        <v>Health Diagnostics; Dentistry; Respiratory; Vaccines</v>
      </c>
      <c r="M403" s="5">
        <f>_xll.SNL.Clients.Office.Excel.Functions.SPG(A403, "SP_PCT_SHARES_OWNED_ALL_INSTITUTIONS")</f>
        <v>97.08</v>
      </c>
      <c r="N403" s="9" t="str">
        <f>_xll.SNL.Clients.Office.Excel.Functions.SPG(A403, "RD_CREDIT_RATING_GLOBAL", "Issuer Credit Rating", "Local Currency LT|0")</f>
        <v>BBB</v>
      </c>
      <c r="O403" s="9" t="str">
        <f>_xll.SNL.Clients.Office.Excel.Functions.SPG(A403, "RD_CWOL_GLOBAL", "Issuer Credit Rating", "Local Currency LT|0")</f>
        <v>Stable</v>
      </c>
      <c r="P403" s="9" t="str">
        <f>_xll.SNL.Clients.Office.Excel.Functions.SPG(A403, "RD_RATING_ACTION_GLOBAL", "Issuer Credit Rating", "Local Currency LT|0")</f>
        <v>Upgrade | CreditWatch/Outlook (05/18/2023)</v>
      </c>
      <c r="Q403" s="10">
        <f>_xll.SNL.Clients.Office.Excel.Functions.SPG(A403, "RD_LAST_REVIEW_DATE_GLOBAL", "Issuer Credit Rating", "Local Currency LT")</f>
        <v>45455</v>
      </c>
      <c r="R403" s="10">
        <f>_xll.SNL.Clients.Office.Excel.Functions.SPG(A403, "RD_CREDIT_RATING_DATE_GLOBAL", "Issuer Credit Rating", "Local Currency LT|0")</f>
        <v>45064</v>
      </c>
      <c r="S403" s="10">
        <f>_xll.SNL.Clients.Office.Excel.Functions.SPG(A403, "RD_CREDIT_WATCH_OUTLOOK_DATE_GLOBAL", "Issuer Credit Rating", "Local Currency LT|0")</f>
        <v>45064</v>
      </c>
    </row>
    <row r="404" spans="1:19" x14ac:dyDescent="0.3">
      <c r="A404" t="s">
        <v>408</v>
      </c>
      <c r="B404" t="str">
        <f>_xll.SNL.Clients.Office.Excel.Functions.SPG(A404,"SP_IPO_DATE")</f>
        <v/>
      </c>
      <c r="C404" s="5">
        <f>_xll.SNL.Clients.Office.Excel.Functions.SPG(A404, "SP_VOLUME_AVG_WEEKLY_TO_SHARES_OUT", , "1M")</f>
        <v>2.0130193151418063</v>
      </c>
      <c r="D404" s="5">
        <f>_xll.SNL.Clients.Office.Excel.Functions.SPG(A404, "SP_VOLUME_AVG_WEEKLY_TO_SHARES_OUT", , "3M")</f>
        <v>1.7945655928497468</v>
      </c>
      <c r="E404" s="5">
        <f>_xll.SNL.Clients.Office.Excel.Functions.SPG(A404, "SP_VOLUME_AVG_DAILY_TO_1YR_AVG_DAILY", , "1M")</f>
        <v>122.18</v>
      </c>
      <c r="F404" s="5">
        <f>_xll.SNL.Clients.Office.Excel.Functions.SPG(A404, "SP_VOLUME_AVG_DAILY_TO_1YR_AVG_DAILY", , "3M")</f>
        <v>108.92</v>
      </c>
      <c r="G404" s="9" t="str">
        <f>_xll.SNL.Clients.Office.Excel.Functions.SPG(A404, "IQ_SECTOR")</f>
        <v>Health Care</v>
      </c>
      <c r="H404" s="9" t="str">
        <f>_xll.SNL.Clients.Office.Excel.Functions.SPG(A404, "IQ_INDUSTRY_GROUP")</f>
        <v>Health Care Equipment and Services</v>
      </c>
      <c r="I404" s="9" t="str">
        <f>_xll.SNL.Clients.Office.Excel.Functions.SPG(A404, "IQ_INDUSTRY")</f>
        <v>Health Care Equipment and Supplies</v>
      </c>
      <c r="J404" s="9" t="str">
        <f>_xll.SNL.Clients.Office.Excel.Functions.SPG(A404, "IQ_PRIMARY_INDUSTRY")</f>
        <v>Health Care Equipment</v>
      </c>
      <c r="K404" s="9" t="str">
        <f>_xll.SNL.Clients.Office.Excel.Functions.SPG(A404, "NAICS_CODE", "Primary")</f>
        <v>339112 - Surgical and Medical Instrument Manufacturing</v>
      </c>
      <c r="L404" s="9" t="str">
        <f>_xll.SNL.Clients.Office.Excel.Functions.SPG(A404, "SP_TOPICTAG")</f>
        <v>Health Diagnostics; Navigation; Neuroscience; Assistive Technology; Neurology; Orthopaedics; Surgery</v>
      </c>
      <c r="M404" s="5">
        <f>_xll.SNL.Clients.Office.Excel.Functions.SPG(A404, "SP_PCT_SHARES_OWNED_ALL_INSTITUTIONS")</f>
        <v>79.150000000000006</v>
      </c>
      <c r="N404" s="9" t="str">
        <f>_xll.SNL.Clients.Office.Excel.Functions.SPG(A404, "RD_CREDIT_RATING_GLOBAL", "Issuer Credit Rating", "Local Currency LT|0")</f>
        <v>BBB+</v>
      </c>
      <c r="O404" s="9" t="str">
        <f>_xll.SNL.Clients.Office.Excel.Functions.SPG(A404, "RD_CWOL_GLOBAL", "Issuer Credit Rating", "Local Currency LT|0")</f>
        <v>Stable</v>
      </c>
      <c r="P404" s="9" t="str">
        <f>_xll.SNL.Clients.Office.Excel.Functions.SPG(A404, "RD_RATING_ACTION_GLOBAL", "Issuer Credit Rating", "Local Currency LT|0")</f>
        <v>Downgrade | CreditWatch/Outlook (02/25/2022)</v>
      </c>
      <c r="Q404" s="10">
        <f>_xll.SNL.Clients.Office.Excel.Functions.SPG(A404, "RD_LAST_REVIEW_DATE_GLOBAL", "Issuer Credit Rating", "Local Currency LT")</f>
        <v>45408</v>
      </c>
      <c r="R404" s="10">
        <f>_xll.SNL.Clients.Office.Excel.Functions.SPG(A404, "RD_CREDIT_RATING_DATE_GLOBAL", "Issuer Credit Rating", "Local Currency LT|0")</f>
        <v>44617</v>
      </c>
      <c r="S404" s="10">
        <f>_xll.SNL.Clients.Office.Excel.Functions.SPG(A404, "RD_CREDIT_WATCH_OUTLOOK_DATE_GLOBAL", "Issuer Credit Rating", "Local Currency LT|0")</f>
        <v>44617</v>
      </c>
    </row>
    <row r="405" spans="1:19" x14ac:dyDescent="0.3">
      <c r="A405" t="s">
        <v>409</v>
      </c>
      <c r="B405" s="10">
        <f>_xll.SNL.Clients.Office.Excel.Functions.SPG(A405,"SP_IPO_DATE")</f>
        <v>39170</v>
      </c>
      <c r="C405" s="5">
        <f>_xll.SNL.Clients.Office.Excel.Functions.SPG(A405, "SP_VOLUME_AVG_WEEKLY_TO_SHARES_OUT", , "1M")</f>
        <v>37.47454282203978</v>
      </c>
      <c r="D405" s="5">
        <f>_xll.SNL.Clients.Office.Excel.Functions.SPG(A405, "SP_VOLUME_AVG_WEEKLY_TO_SHARES_OUT", , "3M")</f>
        <v>59.162265755562551</v>
      </c>
      <c r="E405" s="5">
        <f>_xll.SNL.Clients.Office.Excel.Functions.SPG(A405, "SP_VOLUME_AVG_DAILY_TO_1YR_AVG_DAILY", , "1M")</f>
        <v>56.96</v>
      </c>
      <c r="F405" s="5">
        <f>_xll.SNL.Clients.Office.Excel.Functions.SPG(A405, "SP_VOLUME_AVG_DAILY_TO_1YR_AVG_DAILY", , "3M")</f>
        <v>89.93</v>
      </c>
      <c r="G405" s="9" t="str">
        <f>_xll.SNL.Clients.Office.Excel.Functions.SPG(A405, "IQ_SECTOR")</f>
        <v>Information Technology</v>
      </c>
      <c r="H405" s="9" t="str">
        <f>_xll.SNL.Clients.Office.Excel.Functions.SPG(A405, "IQ_INDUSTRY_GROUP")</f>
        <v>Technology Hardware and Equipment</v>
      </c>
      <c r="I405" s="9" t="str">
        <f>_xll.SNL.Clients.Office.Excel.Functions.SPG(A405, "IQ_INDUSTRY")</f>
        <v>Technology Hardware, Storage and Peripherals</v>
      </c>
      <c r="J405" s="9" t="str">
        <f>_xll.SNL.Clients.Office.Excel.Functions.SPG(A405, "IQ_PRIMARY_INDUSTRY")</f>
        <v>Technology Hardware, Storage and Peripherals</v>
      </c>
      <c r="K405" s="9" t="str">
        <f>_xll.SNL.Clients.Office.Excel.Functions.SPG(A405, "NAICS_CODE", "Primary")</f>
        <v>33411 - Computer and Peripheral Equipment Manufacturing</v>
      </c>
      <c r="L405" s="9" t="str">
        <f>_xll.SNL.Clients.Office.Excel.Functions.SPG(A405, "SP_TOPICTAG")</f>
        <v>Data Protection; Cloud Infrastructure; Cloud Storage; Edge Computing; Storage Management; Data Center Technology; Artificial Intelligence</v>
      </c>
      <c r="M405" s="5">
        <f>_xll.SNL.Clients.Office.Excel.Functions.SPG(A405, "SP_PCT_SHARES_OWNED_ALL_INSTITUTIONS")</f>
        <v>49.21</v>
      </c>
      <c r="N405" s="9" t="str">
        <f>_xll.SNL.Clients.Office.Excel.Functions.SPG(A405, "RD_CREDIT_RATING_GLOBAL", "Issuer Credit Rating", "Local Currency LT|0")</f>
        <v/>
      </c>
      <c r="O405" s="9" t="str">
        <f>_xll.SNL.Clients.Office.Excel.Functions.SPG(A405, "RD_CWOL_GLOBAL", "Issuer Credit Rating", "Local Currency LT|0")</f>
        <v/>
      </c>
      <c r="P405" s="9" t="str">
        <f>_xll.SNL.Clients.Office.Excel.Functions.SPG(A405, "RD_RATING_ACTION_GLOBAL", "Issuer Credit Rating", "Local Currency LT|0")</f>
        <v/>
      </c>
      <c r="Q405" s="10" t="str">
        <f>_xll.SNL.Clients.Office.Excel.Functions.SPG(A405, "RD_LAST_REVIEW_DATE_GLOBAL", "Issuer Credit Rating", "Local Currency LT")</f>
        <v/>
      </c>
      <c r="R405" s="10" t="str">
        <f>_xll.SNL.Clients.Office.Excel.Functions.SPG(A405, "RD_CREDIT_RATING_DATE_GLOBAL", "Issuer Credit Rating", "Local Currency LT|0")</f>
        <v/>
      </c>
      <c r="S405" s="10" t="str">
        <f>_xll.SNL.Clients.Office.Excel.Functions.SPG(A405, "RD_CREDIT_WATCH_OUTLOOK_DATE_GLOBAL", "Issuer Credit Rating", "Local Currency LT|0")</f>
        <v/>
      </c>
    </row>
    <row r="406" spans="1:19" x14ac:dyDescent="0.3">
      <c r="A406" t="s">
        <v>410</v>
      </c>
      <c r="B406" s="10">
        <f>_xll.SNL.Clients.Office.Excel.Functions.SPG(A406,"SP_IPO_DATE")</f>
        <v>41850</v>
      </c>
      <c r="C406" s="5">
        <f>_xll.SNL.Clients.Office.Excel.Functions.SPG(A406, "SP_VOLUME_AVG_WEEKLY_TO_SHARES_OUT", , "1M")</f>
        <v>5.0828771758511682</v>
      </c>
      <c r="D406" s="5">
        <f>_xll.SNL.Clients.Office.Excel.Functions.SPG(A406, "SP_VOLUME_AVG_WEEKLY_TO_SHARES_OUT", , "3M")</f>
        <v>4.6349020575860171</v>
      </c>
      <c r="E406" s="5">
        <f>_xll.SNL.Clients.Office.Excel.Functions.SPG(A406, "SP_VOLUME_AVG_DAILY_TO_1YR_AVG_DAILY", , "1M")</f>
        <v>103.86</v>
      </c>
      <c r="F406" s="5">
        <f>_xll.SNL.Clients.Office.Excel.Functions.SPG(A406, "SP_VOLUME_AVG_DAILY_TO_1YR_AVG_DAILY", , "3M")</f>
        <v>94.7</v>
      </c>
      <c r="G406" s="9" t="str">
        <f>_xll.SNL.Clients.Office.Excel.Functions.SPG(A406, "IQ_SECTOR")</f>
        <v>Financials</v>
      </c>
      <c r="H406" s="9" t="str">
        <f>_xll.SNL.Clients.Office.Excel.Functions.SPG(A406, "IQ_INDUSTRY_GROUP")</f>
        <v>Financial Services</v>
      </c>
      <c r="I406" s="9" t="str">
        <f>_xll.SNL.Clients.Office.Excel.Functions.SPG(A406, "IQ_INDUSTRY")</f>
        <v>Consumer Finance</v>
      </c>
      <c r="J406" s="9" t="str">
        <f>_xll.SNL.Clients.Office.Excel.Functions.SPG(A406, "IQ_PRIMARY_INDUSTRY")</f>
        <v>Consumer Finance</v>
      </c>
      <c r="K406" s="9" t="str">
        <f>_xll.SNL.Clients.Office.Excel.Functions.SPG(A406, "NAICS_CODE", "Primary")</f>
        <v>522291 - Consumer Lending</v>
      </c>
      <c r="L406" s="9" t="str">
        <f>_xll.SNL.Clients.Office.Excel.Functions.SPG(A406, "SP_TOPICTAG")</f>
        <v>Consumer Lending; Data Protection; Digital Brokerage</v>
      </c>
      <c r="M406" s="5">
        <f>_xll.SNL.Clients.Office.Excel.Functions.SPG(A406, "SP_PCT_SHARES_OWNED_ALL_INSTITUTIONS")</f>
        <v>100.29</v>
      </c>
      <c r="N406" s="9" t="str">
        <f>_xll.SNL.Clients.Office.Excel.Functions.SPG(A406, "RD_CREDIT_RATING_GLOBAL", "Issuer Credit Rating", "Local Currency LT|0")</f>
        <v>BBB-</v>
      </c>
      <c r="O406" s="9" t="str">
        <f>_xll.SNL.Clients.Office.Excel.Functions.SPG(A406, "RD_CWOL_GLOBAL", "Issuer Credit Rating", "Local Currency LT|0")</f>
        <v>Stable</v>
      </c>
      <c r="P406" s="9" t="str">
        <f>_xll.SNL.Clients.Office.Excel.Functions.SPG(A406, "RD_RATING_ACTION_GLOBAL", "Issuer Credit Rating", "Local Currency LT|0")</f>
        <v>CreditWatch/Outlook (03/25/2021)</v>
      </c>
      <c r="Q406" s="10">
        <f>_xll.SNL.Clients.Office.Excel.Functions.SPG(A406, "RD_LAST_REVIEW_DATE_GLOBAL", "Issuer Credit Rating", "Local Currency LT")</f>
        <v>45369</v>
      </c>
      <c r="R406" s="10">
        <f>_xll.SNL.Clients.Office.Excel.Functions.SPG(A406, "RD_CREDIT_RATING_DATE_GLOBAL", "Issuer Credit Rating", "Local Currency LT|0")</f>
        <v>41835</v>
      </c>
      <c r="S406" s="10">
        <f>_xll.SNL.Clients.Office.Excel.Functions.SPG(A406, "RD_CREDIT_WATCH_OUTLOOK_DATE_GLOBAL", "Issuer Credit Rating", "Local Currency LT|0")</f>
        <v>44280</v>
      </c>
    </row>
    <row r="407" spans="1:19" x14ac:dyDescent="0.3">
      <c r="A407" t="s">
        <v>411</v>
      </c>
      <c r="B407" t="str">
        <f>_xll.SNL.Clients.Office.Excel.Functions.SPG(A407,"SP_IPO_DATE")</f>
        <v/>
      </c>
      <c r="C407" s="5">
        <f>_xll.SNL.Clients.Office.Excel.Functions.SPG(A407, "SP_VOLUME_AVG_WEEKLY_TO_SHARES_OUT", , "1M")</f>
        <v>3.3472677189363718</v>
      </c>
      <c r="D407" s="5">
        <f>_xll.SNL.Clients.Office.Excel.Functions.SPG(A407, "SP_VOLUME_AVG_WEEKLY_TO_SHARES_OUT", , "3M")</f>
        <v>3.4952888590903202</v>
      </c>
      <c r="E407" s="5">
        <f>_xll.SNL.Clients.Office.Excel.Functions.SPG(A407, "SP_VOLUME_AVG_DAILY_TO_1YR_AVG_DAILY", , "1M")</f>
        <v>102.25</v>
      </c>
      <c r="F407" s="5">
        <f>_xll.SNL.Clients.Office.Excel.Functions.SPG(A407, "SP_VOLUME_AVG_DAILY_TO_1YR_AVG_DAILY", , "3M")</f>
        <v>106.77</v>
      </c>
      <c r="G407" s="9" t="str">
        <f>_xll.SNL.Clients.Office.Excel.Functions.SPG(A407, "IQ_SECTOR")</f>
        <v>Information Technology</v>
      </c>
      <c r="H407" s="9" t="str">
        <f>_xll.SNL.Clients.Office.Excel.Functions.SPG(A407, "IQ_INDUSTRY_GROUP")</f>
        <v>Software and Services</v>
      </c>
      <c r="I407" s="9" t="str">
        <f>_xll.SNL.Clients.Office.Excel.Functions.SPG(A407, "IQ_INDUSTRY")</f>
        <v>Software</v>
      </c>
      <c r="J407" s="9" t="str">
        <f>_xll.SNL.Clients.Office.Excel.Functions.SPG(A407, "IQ_PRIMARY_INDUSTRY")</f>
        <v>Application Software</v>
      </c>
      <c r="K407" s="9" t="str">
        <f>_xll.SNL.Clients.Office.Excel.Functions.SPG(A407, "NAICS_CODE", "Primary")</f>
        <v>513210 - Software Publishers</v>
      </c>
      <c r="L407" s="9" t="str">
        <f>_xll.SNL.Clients.Office.Excel.Functions.SPG(A407, "SP_TOPICTAG")</f>
        <v>Software Development; Data Integration; Machine Learning; Data Protection; Cloud Infrastructure; Process Automation; Artificial Intelligence</v>
      </c>
      <c r="M407" s="5">
        <f>_xll.SNL.Clients.Office.Excel.Functions.SPG(A407, "SP_PCT_SHARES_OWNED_ALL_INSTITUTIONS")</f>
        <v>88.01</v>
      </c>
      <c r="N407" s="9" t="str">
        <f>_xll.SNL.Clients.Office.Excel.Functions.SPG(A407, "RD_CREDIT_RATING_GLOBAL", "Issuer Credit Rating", "Local Currency LT|0")</f>
        <v/>
      </c>
      <c r="O407" s="9" t="str">
        <f>_xll.SNL.Clients.Office.Excel.Functions.SPG(A407, "RD_CWOL_GLOBAL", "Issuer Credit Rating", "Local Currency LT|0")</f>
        <v/>
      </c>
      <c r="P407" s="9" t="str">
        <f>_xll.SNL.Clients.Office.Excel.Functions.SPG(A407, "RD_RATING_ACTION_GLOBAL", "Issuer Credit Rating", "Local Currency LT|0")</f>
        <v/>
      </c>
      <c r="Q407" s="10" t="str">
        <f>_xll.SNL.Clients.Office.Excel.Functions.SPG(A407, "RD_LAST_REVIEW_DATE_GLOBAL", "Issuer Credit Rating", "Local Currency LT")</f>
        <v/>
      </c>
      <c r="R407" s="10" t="str">
        <f>_xll.SNL.Clients.Office.Excel.Functions.SPG(A407, "RD_CREDIT_RATING_DATE_GLOBAL", "Issuer Credit Rating", "Local Currency LT|0")</f>
        <v/>
      </c>
      <c r="S407" s="10" t="str">
        <f>_xll.SNL.Clients.Office.Excel.Functions.SPG(A407, "RD_CREDIT_WATCH_OUTLOOK_DATE_GLOBAL", "Issuer Credit Rating", "Local Currency LT|0")</f>
        <v/>
      </c>
    </row>
    <row r="408" spans="1:19" x14ac:dyDescent="0.3">
      <c r="A408" t="s">
        <v>412</v>
      </c>
      <c r="B408" t="str">
        <f>_xll.SNL.Clients.Office.Excel.Functions.SPG(A408,"SP_IPO_DATE")</f>
        <v/>
      </c>
      <c r="C408" s="5">
        <f>_xll.SNL.Clients.Office.Excel.Functions.SPG(A408, "SP_VOLUME_AVG_WEEKLY_TO_SHARES_OUT", , "1M")</f>
        <v>4.1562358995641917</v>
      </c>
      <c r="D408" s="5">
        <f>_xll.SNL.Clients.Office.Excel.Functions.SPG(A408, "SP_VOLUME_AVG_WEEKLY_TO_SHARES_OUT", , "3M")</f>
        <v>3.218802985515075</v>
      </c>
      <c r="E408" s="5">
        <f>_xll.SNL.Clients.Office.Excel.Functions.SPG(A408, "SP_VOLUME_AVG_DAILY_TO_1YR_AVG_DAILY", , "1M")</f>
        <v>129.94</v>
      </c>
      <c r="F408" s="5">
        <f>_xll.SNL.Clients.Office.Excel.Functions.SPG(A408, "SP_VOLUME_AVG_DAILY_TO_1YR_AVG_DAILY", , "3M")</f>
        <v>100.64</v>
      </c>
      <c r="G408" s="9" t="str">
        <f>_xll.SNL.Clients.Office.Excel.Functions.SPG(A408, "IQ_SECTOR")</f>
        <v>Consumer Staples</v>
      </c>
      <c r="H408" s="9" t="str">
        <f>_xll.SNL.Clients.Office.Excel.Functions.SPG(A408, "IQ_INDUSTRY_GROUP")</f>
        <v>Consumer Staples Distribution and Retail</v>
      </c>
      <c r="I408" s="9" t="str">
        <f>_xll.SNL.Clients.Office.Excel.Functions.SPG(A408, "IQ_INDUSTRY")</f>
        <v>Consumer Staples Distribution and Retail</v>
      </c>
      <c r="J408" s="9" t="str">
        <f>_xll.SNL.Clients.Office.Excel.Functions.SPG(A408, "IQ_PRIMARY_INDUSTRY")</f>
        <v>Food Distributors</v>
      </c>
      <c r="K408" s="9" t="str">
        <f>_xll.SNL.Clients.Office.Excel.Functions.SPG(A408, "NAICS_CODE", "Primary")</f>
        <v>4244 - Grocery and Related Product Merchant Wholesalers</v>
      </c>
      <c r="L408" s="9" t="str">
        <f>_xll.SNL.Clients.Office.Excel.Functions.SPG(A408, "SP_TOPICTAG")</f>
        <v>Aquaculture; Farming; Food Delivery; Livestock; Data Protection; Online Grocery</v>
      </c>
      <c r="M408" s="5">
        <f>_xll.SNL.Clients.Office.Excel.Functions.SPG(A408, "SP_PCT_SHARES_OWNED_ALL_INSTITUTIONS")</f>
        <v>87.93</v>
      </c>
      <c r="N408" s="9" t="str">
        <f>_xll.SNL.Clients.Office.Excel.Functions.SPG(A408, "RD_CREDIT_RATING_GLOBAL", "Issuer Credit Rating", "Local Currency LT|0")</f>
        <v>BBB</v>
      </c>
      <c r="O408" s="9" t="str">
        <f>_xll.SNL.Clients.Office.Excel.Functions.SPG(A408, "RD_CWOL_GLOBAL", "Issuer Credit Rating", "Local Currency LT|0")</f>
        <v>Stable</v>
      </c>
      <c r="P408" s="9" t="str">
        <f>_xll.SNL.Clients.Office.Excel.Functions.SPG(A408, "RD_RATING_ACTION_GLOBAL", "Issuer Credit Rating", "Local Currency LT|0")</f>
        <v>Upgrade | CreditWatch/Outlook (09/10/2021)</v>
      </c>
      <c r="Q408" s="10">
        <f>_xll.SNL.Clients.Office.Excel.Functions.SPG(A408, "RD_LAST_REVIEW_DATE_GLOBAL", "Issuer Credit Rating", "Local Currency LT")</f>
        <v>45490</v>
      </c>
      <c r="R408" s="10">
        <f>_xll.SNL.Clients.Office.Excel.Functions.SPG(A408, "RD_CREDIT_RATING_DATE_GLOBAL", "Issuer Credit Rating", "Local Currency LT|0")</f>
        <v>44449</v>
      </c>
      <c r="S408" s="10">
        <f>_xll.SNL.Clients.Office.Excel.Functions.SPG(A408, "RD_CREDIT_WATCH_OUTLOOK_DATE_GLOBAL", "Issuer Credit Rating", "Local Currency LT|0")</f>
        <v>44449</v>
      </c>
    </row>
    <row r="409" spans="1:19" x14ac:dyDescent="0.3">
      <c r="A409" t="s">
        <v>413</v>
      </c>
      <c r="B409" t="str">
        <f>_xll.SNL.Clients.Office.Excel.Functions.SPG(A409,"SP_IPO_DATE")</f>
        <v/>
      </c>
      <c r="C409" s="5">
        <f>_xll.SNL.Clients.Office.Excel.Functions.SPG(A409, "SP_VOLUME_AVG_WEEKLY_TO_SHARES_OUT", , "1M")</f>
        <v>1.7095201903017019</v>
      </c>
      <c r="D409" s="5">
        <f>_xll.SNL.Clients.Office.Excel.Functions.SPG(A409, "SP_VOLUME_AVG_WEEKLY_TO_SHARES_OUT", , "3M")</f>
        <v>1.6379833680538871</v>
      </c>
      <c r="E409" s="5">
        <f>_xll.SNL.Clients.Office.Excel.Functions.SPG(A409, "SP_VOLUME_AVG_DAILY_TO_1YR_AVG_DAILY", , "1M")</f>
        <v>92.4</v>
      </c>
      <c r="F409" s="5">
        <f>_xll.SNL.Clients.Office.Excel.Functions.SPG(A409, "SP_VOLUME_AVG_DAILY_TO_1YR_AVG_DAILY", , "3M")</f>
        <v>88.53</v>
      </c>
      <c r="G409" s="9" t="str">
        <f>_xll.SNL.Clients.Office.Excel.Functions.SPG(A409, "IQ_SECTOR")</f>
        <v>Communication Services</v>
      </c>
      <c r="H409" s="9" t="str">
        <f>_xll.SNL.Clients.Office.Excel.Functions.SPG(A409, "IQ_INDUSTRY_GROUP")</f>
        <v>Telecommunication Services</v>
      </c>
      <c r="I409" s="9" t="str">
        <f>_xll.SNL.Clients.Office.Excel.Functions.SPG(A409, "IQ_INDUSTRY")</f>
        <v>Wireless Telecommunication Services</v>
      </c>
      <c r="J409" s="9" t="str">
        <f>_xll.SNL.Clients.Office.Excel.Functions.SPG(A409, "IQ_PRIMARY_INDUSTRY")</f>
        <v>Wireless Telecommunication Services</v>
      </c>
      <c r="K409" s="9" t="str">
        <f>_xll.SNL.Clients.Office.Excel.Functions.SPG(A409, "NAICS_CODE", "Primary")</f>
        <v>517112 - Wireless Telecommunications Carriers (except Satellite)</v>
      </c>
      <c r="L409" s="9" t="str">
        <f>_xll.SNL.Clients.Office.Excel.Functions.SPG(A409, "SP_TOPICTAG")</f>
        <v>Network Backbone; Location Based Services; VoIP; Wearables; Edge Computing; Network Security; 5G</v>
      </c>
      <c r="M409" s="5">
        <f>_xll.SNL.Clients.Office.Excel.Functions.SPG(A409, "SP_PCT_SHARES_OWNED_ALL_INSTITUTIONS")</f>
        <v>37.68</v>
      </c>
      <c r="N409" s="9" t="str">
        <f>_xll.SNL.Clients.Office.Excel.Functions.SPG(A409, "RD_CREDIT_RATING_GLOBAL", "Issuer Credit Rating", "Local Currency LT|0")</f>
        <v>BBB</v>
      </c>
      <c r="O409" s="9" t="str">
        <f>_xll.SNL.Clients.Office.Excel.Functions.SPG(A409, "RD_CWOL_GLOBAL", "Issuer Credit Rating", "Local Currency LT|0")</f>
        <v>Stable</v>
      </c>
      <c r="P409" s="9" t="str">
        <f>_xll.SNL.Clients.Office.Excel.Functions.SPG(A409, "RD_RATING_ACTION_GLOBAL", "Issuer Credit Rating", "Local Currency LT|0")</f>
        <v>Upgrade | CreditWatch/Outlook (05/19/2023)</v>
      </c>
      <c r="Q409" s="10">
        <f>_xll.SNL.Clients.Office.Excel.Functions.SPG(A409, "RD_LAST_REVIEW_DATE_GLOBAL", "Issuer Credit Rating", "Local Currency LT")</f>
        <v>45610</v>
      </c>
      <c r="R409" s="10">
        <f>_xll.SNL.Clients.Office.Excel.Functions.SPG(A409, "RD_CREDIT_RATING_DATE_GLOBAL", "Issuer Credit Rating", "Local Currency LT|0")</f>
        <v>45065</v>
      </c>
      <c r="S409" s="10">
        <f>_xll.SNL.Clients.Office.Excel.Functions.SPG(A409, "RD_CREDIT_WATCH_OUTLOOK_DATE_GLOBAL", "Issuer Credit Rating", "Local Currency LT|0")</f>
        <v>45065</v>
      </c>
    </row>
    <row r="410" spans="1:19" x14ac:dyDescent="0.3">
      <c r="A410" t="s">
        <v>414</v>
      </c>
      <c r="B410" s="10">
        <f>_xll.SNL.Clients.Office.Excel.Functions.SPG(A410,"SP_IPO_DATE")</f>
        <v>31504</v>
      </c>
      <c r="C410" s="5">
        <f>_xll.SNL.Clients.Office.Excel.Functions.SPG(A410, "SP_VOLUME_AVG_WEEKLY_TO_SHARES_OUT", , "1M")</f>
        <v>3.8617782404441594</v>
      </c>
      <c r="D410" s="5">
        <f>_xll.SNL.Clients.Office.Excel.Functions.SPG(A410, "SP_VOLUME_AVG_WEEKLY_TO_SHARES_OUT", , "3M")</f>
        <v>3.2770249168233763</v>
      </c>
      <c r="E410" s="5">
        <f>_xll.SNL.Clients.Office.Excel.Functions.SPG(A410, "SP_VOLUME_AVG_DAILY_TO_1YR_AVG_DAILY", , "1M")</f>
        <v>133.86000000000001</v>
      </c>
      <c r="F410" s="5">
        <f>_xll.SNL.Clients.Office.Excel.Functions.SPG(A410, "SP_VOLUME_AVG_DAILY_TO_1YR_AVG_DAILY", , "3M")</f>
        <v>113.59</v>
      </c>
      <c r="G410" s="9" t="str">
        <f>_xll.SNL.Clients.Office.Excel.Functions.SPG(A410, "IQ_SECTOR")</f>
        <v>Financials</v>
      </c>
      <c r="H410" s="9" t="str">
        <f>_xll.SNL.Clients.Office.Excel.Functions.SPG(A410, "IQ_INDUSTRY_GROUP")</f>
        <v>Financial Services</v>
      </c>
      <c r="I410" s="9" t="str">
        <f>_xll.SNL.Clients.Office.Excel.Functions.SPG(A410, "IQ_INDUSTRY")</f>
        <v>Capital Markets</v>
      </c>
      <c r="J410" s="9" t="str">
        <f>_xll.SNL.Clients.Office.Excel.Functions.SPG(A410, "IQ_PRIMARY_INDUSTRY")</f>
        <v>Asset Management and Custody Banks</v>
      </c>
      <c r="K410" s="9" t="str">
        <f>_xll.SNL.Clients.Office.Excel.Functions.SPG(A410, "NAICS_CODE", "Primary")</f>
        <v>523940 - Portfolio Management and Investment Advice</v>
      </c>
      <c r="L410" s="9" t="str">
        <f>_xll.SNL.Clients.Office.Excel.Functions.SPG(A410, "SP_TOPICTAG")</f>
        <v/>
      </c>
      <c r="M410" s="5">
        <f>_xll.SNL.Clients.Office.Excel.Functions.SPG(A410, "SP_PCT_SHARES_OWNED_ALL_INSTITUTIONS")</f>
        <v>75.22</v>
      </c>
      <c r="N410" s="9" t="str">
        <f>_xll.SNL.Clients.Office.Excel.Functions.SPG(A410, "RD_CREDIT_RATING_GLOBAL", "Issuer Credit Rating", "Local Currency LT|0")</f>
        <v/>
      </c>
      <c r="O410" s="9" t="str">
        <f>_xll.SNL.Clients.Office.Excel.Functions.SPG(A410, "RD_CWOL_GLOBAL", "Issuer Credit Rating", "Local Currency LT|0")</f>
        <v/>
      </c>
      <c r="P410" s="9" t="str">
        <f>_xll.SNL.Clients.Office.Excel.Functions.SPG(A410, "RD_RATING_ACTION_GLOBAL", "Issuer Credit Rating", "Local Currency LT|0")</f>
        <v/>
      </c>
      <c r="Q410" s="10" t="str">
        <f>_xll.SNL.Clients.Office.Excel.Functions.SPG(A410, "RD_LAST_REVIEW_DATE_GLOBAL", "Issuer Credit Rating", "Local Currency LT")</f>
        <v/>
      </c>
      <c r="R410" s="10" t="str">
        <f>_xll.SNL.Clients.Office.Excel.Functions.SPG(A410, "RD_CREDIT_RATING_DATE_GLOBAL", "Issuer Credit Rating", "Local Currency LT|0")</f>
        <v/>
      </c>
      <c r="S410" s="10" t="str">
        <f>_xll.SNL.Clients.Office.Excel.Functions.SPG(A410, "RD_CREDIT_WATCH_OUTLOOK_DATE_GLOBAL", "Issuer Credit Rating", "Local Currency LT|0")</f>
        <v/>
      </c>
    </row>
    <row r="411" spans="1:19" x14ac:dyDescent="0.3">
      <c r="A411" t="s">
        <v>415</v>
      </c>
      <c r="B411" s="10">
        <f>_xll.SNL.Clients.Office.Excel.Functions.SPG(A411,"SP_IPO_DATE")</f>
        <v>35534</v>
      </c>
      <c r="C411" s="5">
        <f>_xll.SNL.Clients.Office.Excel.Functions.SPG(A411, "SP_VOLUME_AVG_WEEKLY_TO_SHARES_OUT", , "1M")</f>
        <v>5.4753275953569629</v>
      </c>
      <c r="D411" s="5">
        <f>_xll.SNL.Clients.Office.Excel.Functions.SPG(A411, "SP_VOLUME_AVG_WEEKLY_TO_SHARES_OUT", , "3M")</f>
        <v>4.5704324021819946</v>
      </c>
      <c r="E411" s="5">
        <f>_xll.SNL.Clients.Office.Excel.Functions.SPG(A411, "SP_VOLUME_AVG_DAILY_TO_1YR_AVG_DAILY", , "1M")</f>
        <v>116.66</v>
      </c>
      <c r="F411" s="5">
        <f>_xll.SNL.Clients.Office.Excel.Functions.SPG(A411, "SP_VOLUME_AVG_DAILY_TO_1YR_AVG_DAILY", , "3M")</f>
        <v>97.38</v>
      </c>
      <c r="G411" s="9" t="str">
        <f>_xll.SNL.Clients.Office.Excel.Functions.SPG(A411, "IQ_SECTOR")</f>
        <v>Communication Services</v>
      </c>
      <c r="H411" s="9" t="str">
        <f>_xll.SNL.Clients.Office.Excel.Functions.SPG(A411, "IQ_INDUSTRY_GROUP")</f>
        <v>Media and Entertainment</v>
      </c>
      <c r="I411" s="9" t="str">
        <f>_xll.SNL.Clients.Office.Excel.Functions.SPG(A411, "IQ_INDUSTRY")</f>
        <v>Entertainment</v>
      </c>
      <c r="J411" s="9" t="str">
        <f>_xll.SNL.Clients.Office.Excel.Functions.SPG(A411, "IQ_PRIMARY_INDUSTRY")</f>
        <v>Interactive Home Entertainment</v>
      </c>
      <c r="K411" s="9" t="str">
        <f>_xll.SNL.Clients.Office.Excel.Functions.SPG(A411, "NAICS_CODE", "Primary")</f>
        <v>513210 - Software Publishers</v>
      </c>
      <c r="L411" s="9" t="str">
        <f>_xll.SNL.Clients.Office.Excel.Functions.SPG(A411, "SP_TOPICTAG")</f>
        <v>Social Networking and Collaboration; Cloud Infrastructure; Content Creation; Video Games; E-Sports</v>
      </c>
      <c r="M411" s="5">
        <f>_xll.SNL.Clients.Office.Excel.Functions.SPG(A411, "SP_PCT_SHARES_OWNED_ALL_INSTITUTIONS")</f>
        <v>90.86</v>
      </c>
      <c r="N411" s="9" t="str">
        <f>_xll.SNL.Clients.Office.Excel.Functions.SPG(A411, "RD_CREDIT_RATING_GLOBAL", "Issuer Credit Rating", "Local Currency LT|0")</f>
        <v>BBB</v>
      </c>
      <c r="O411" s="9" t="str">
        <f>_xll.SNL.Clients.Office.Excel.Functions.SPG(A411, "RD_CWOL_GLOBAL", "Issuer Credit Rating", "Local Currency LT|0")</f>
        <v>Negative</v>
      </c>
      <c r="P411" s="9" t="str">
        <f>_xll.SNL.Clients.Office.Excel.Functions.SPG(A411, "RD_RATING_ACTION_GLOBAL", "Issuer Credit Rating", "Local Currency LT|0")</f>
        <v>CreditWatch/Outlook (06/04/2024)</v>
      </c>
      <c r="Q411" s="10">
        <f>_xll.SNL.Clients.Office.Excel.Functions.SPG(A411, "RD_LAST_REVIEW_DATE_GLOBAL", "Issuer Credit Rating", "Local Currency LT")</f>
        <v>45447</v>
      </c>
      <c r="R411" s="10">
        <f>_xll.SNL.Clients.Office.Excel.Functions.SPG(A411, "RD_CREDIT_RATING_DATE_GLOBAL", "Issuer Credit Rating", "Local Currency LT|0")</f>
        <v>44656</v>
      </c>
      <c r="S411" s="10">
        <f>_xll.SNL.Clients.Office.Excel.Functions.SPG(A411, "RD_CREDIT_WATCH_OUTLOOK_DATE_GLOBAL", "Issuer Credit Rating", "Local Currency LT|0")</f>
        <v>45447</v>
      </c>
    </row>
    <row r="412" spans="1:19" x14ac:dyDescent="0.3">
      <c r="A412" t="s">
        <v>416</v>
      </c>
      <c r="B412" s="10">
        <f>_xll.SNL.Clients.Office.Excel.Functions.SPG(A412,"SP_IPO_DATE")</f>
        <v>36803</v>
      </c>
      <c r="C412" s="5">
        <f>_xll.SNL.Clients.Office.Excel.Functions.SPG(A412, "SP_VOLUME_AVG_WEEKLY_TO_SHARES_OUT", , "1M")</f>
        <v>13.01977752422339</v>
      </c>
      <c r="D412" s="5">
        <f>_xll.SNL.Clients.Office.Excel.Functions.SPG(A412, "SP_VOLUME_AVG_WEEKLY_TO_SHARES_OUT", , "3M")</f>
        <v>12.24090450866208</v>
      </c>
      <c r="E412" s="5">
        <f>_xll.SNL.Clients.Office.Excel.Functions.SPG(A412, "SP_VOLUME_AVG_DAILY_TO_1YR_AVG_DAILY", , "1M")</f>
        <v>145.63999999999999</v>
      </c>
      <c r="F412" s="5">
        <f>_xll.SNL.Clients.Office.Excel.Functions.SPG(A412, "SP_VOLUME_AVG_DAILY_TO_1YR_AVG_DAILY", , "3M")</f>
        <v>136.93</v>
      </c>
      <c r="G412" s="9" t="str">
        <f>_xll.SNL.Clients.Office.Excel.Functions.SPG(A412, "IQ_SECTOR")</f>
        <v>Consumer Discretionary</v>
      </c>
      <c r="H412" s="9" t="str">
        <f>_xll.SNL.Clients.Office.Excel.Functions.SPG(A412, "IQ_INDUSTRY_GROUP")</f>
        <v>Consumer Durables and Apparel</v>
      </c>
      <c r="I412" s="9" t="str">
        <f>_xll.SNL.Clients.Office.Excel.Functions.SPG(A412, "IQ_INDUSTRY")</f>
        <v>Textiles, Apparel and Luxury Goods</v>
      </c>
      <c r="J412" s="9" t="str">
        <f>_xll.SNL.Clients.Office.Excel.Functions.SPG(A412, "IQ_PRIMARY_INDUSTRY")</f>
        <v>Apparel, Accessories and Luxury Goods</v>
      </c>
      <c r="K412" s="9" t="str">
        <f>_xll.SNL.Clients.Office.Excel.Functions.SPG(A412, "NAICS_CODE", "Primary")</f>
        <v>316990 - Other Leather and Allied Product Manufacturing</v>
      </c>
      <c r="L412" s="9" t="str">
        <f>_xll.SNL.Clients.Office.Excel.Functions.SPG(A412, "SP_TOPICTAG")</f>
        <v>Lifestyle</v>
      </c>
      <c r="M412" s="5">
        <f>_xll.SNL.Clients.Office.Excel.Functions.SPG(A412, "SP_PCT_SHARES_OWNED_ALL_INSTITUTIONS")</f>
        <v>98.67</v>
      </c>
      <c r="N412" s="9" t="str">
        <f>_xll.SNL.Clients.Office.Excel.Functions.SPG(A412, "RD_CREDIT_RATING_GLOBAL", "Issuer Credit Rating", "Local Currency LT|0")</f>
        <v>BBB</v>
      </c>
      <c r="O412" s="9" t="str">
        <f>_xll.SNL.Clients.Office.Excel.Functions.SPG(A412, "RD_CWOL_GLOBAL", "Issuer Credit Rating", "Local Currency LT|0")</f>
        <v>Stable</v>
      </c>
      <c r="P412" s="9" t="str">
        <f>_xll.SNL.Clients.Office.Excel.Functions.SPG(A412, "RD_RATING_ACTION_GLOBAL", "Issuer Credit Rating", "Local Currency LT|0")</f>
        <v>CreditWatch/Outlook (12/03/2024)</v>
      </c>
      <c r="Q412" s="10">
        <f>_xll.SNL.Clients.Office.Excel.Functions.SPG(A412, "RD_LAST_REVIEW_DATE_GLOBAL", "Issuer Credit Rating", "Local Currency LT")</f>
        <v>45629</v>
      </c>
      <c r="R412" s="10">
        <f>_xll.SNL.Clients.Office.Excel.Functions.SPG(A412, "RD_CREDIT_RATING_DATE_GLOBAL", "Issuer Credit Rating", "Local Currency LT|0")</f>
        <v>45099</v>
      </c>
      <c r="S412" s="10">
        <f>_xll.SNL.Clients.Office.Excel.Functions.SPG(A412, "RD_CREDIT_WATCH_OUTLOOK_DATE_GLOBAL", "Issuer Credit Rating", "Local Currency LT|0")</f>
        <v>45629</v>
      </c>
    </row>
    <row r="413" spans="1:19" x14ac:dyDescent="0.3">
      <c r="A413" t="s">
        <v>417</v>
      </c>
      <c r="B413" s="10">
        <f>_xll.SNL.Clients.Office.Excel.Functions.SPG(A413,"SP_IPO_DATE")</f>
        <v>40518</v>
      </c>
      <c r="C413" s="5">
        <f>_xll.SNL.Clients.Office.Excel.Functions.SPG(A413, "SP_VOLUME_AVG_WEEKLY_TO_SHARES_OUT", , "1M")</f>
        <v>3.3271759476477101</v>
      </c>
      <c r="D413" s="5">
        <f>_xll.SNL.Clients.Office.Excel.Functions.SPG(A413, "SP_VOLUME_AVG_WEEKLY_TO_SHARES_OUT", , "3M")</f>
        <v>3.7462920152808534</v>
      </c>
      <c r="E413" s="5">
        <f>_xll.SNL.Clients.Office.Excel.Functions.SPG(A413, "SP_VOLUME_AVG_DAILY_TO_1YR_AVG_DAILY", , "1M")</f>
        <v>87.27</v>
      </c>
      <c r="F413" s="5">
        <f>_xll.SNL.Clients.Office.Excel.Functions.SPG(A413, "SP_VOLUME_AVG_DAILY_TO_1YR_AVG_DAILY", , "3M")</f>
        <v>98.26</v>
      </c>
      <c r="G413" s="9" t="str">
        <f>_xll.SNL.Clients.Office.Excel.Functions.SPG(A413, "IQ_SECTOR")</f>
        <v>Energy</v>
      </c>
      <c r="H413" s="9" t="str">
        <f>_xll.SNL.Clients.Office.Excel.Functions.SPG(A413, "IQ_INDUSTRY_GROUP")</f>
        <v>Energy</v>
      </c>
      <c r="I413" s="9" t="str">
        <f>_xll.SNL.Clients.Office.Excel.Functions.SPG(A413, "IQ_INDUSTRY")</f>
        <v>Oil, Gas and Consumable Fuels</v>
      </c>
      <c r="J413" s="9" t="str">
        <f>_xll.SNL.Clients.Office.Excel.Functions.SPG(A413, "IQ_PRIMARY_INDUSTRY")</f>
        <v>Oil and Gas Storage and Transportation</v>
      </c>
      <c r="K413" s="9" t="str">
        <f>_xll.SNL.Clients.Office.Excel.Functions.SPG(A413, "NAICS_CODE", "Primary")</f>
        <v>486210 - Pipeline Transportation of Natural Gas</v>
      </c>
      <c r="L413" s="9" t="str">
        <f>_xll.SNL.Clients.Office.Excel.Functions.SPG(A413, "SP_TOPICTAG")</f>
        <v>Freight Service; Marine Transportation</v>
      </c>
      <c r="M413" s="5">
        <f>_xll.SNL.Clients.Office.Excel.Functions.SPG(A413, "SP_PCT_SHARES_OWNED_ALL_INSTITUTIONS")</f>
        <v>91.81</v>
      </c>
      <c r="N413" s="9" t="str">
        <f>_xll.SNL.Clients.Office.Excel.Functions.SPG(A413, "RD_CREDIT_RATING_GLOBAL", "Issuer Credit Rating", "Local Currency LT|0")</f>
        <v>BBB</v>
      </c>
      <c r="O413" s="9" t="str">
        <f>_xll.SNL.Clients.Office.Excel.Functions.SPG(A413, "RD_CWOL_GLOBAL", "Issuer Credit Rating", "Local Currency LT|0")</f>
        <v>Stable</v>
      </c>
      <c r="P413" s="9" t="str">
        <f>_xll.SNL.Clients.Office.Excel.Functions.SPG(A413, "RD_RATING_ACTION_GLOBAL", "Issuer Credit Rating", "Local Currency LT|0")</f>
        <v>Upgrade | CreditWatch/Outlook (02/15/2024)</v>
      </c>
      <c r="Q413" s="10">
        <f>_xll.SNL.Clients.Office.Excel.Functions.SPG(A413, "RD_LAST_REVIEW_DATE_GLOBAL", "Issuer Credit Rating", "Local Currency LT")</f>
        <v>45463</v>
      </c>
      <c r="R413" s="10">
        <f>_xll.SNL.Clients.Office.Excel.Functions.SPG(A413, "RD_CREDIT_RATING_DATE_GLOBAL", "Issuer Credit Rating", "Local Currency LT|0")</f>
        <v>45337</v>
      </c>
      <c r="S413" s="10">
        <f>_xll.SNL.Clients.Office.Excel.Functions.SPG(A413, "RD_CREDIT_WATCH_OUTLOOK_DATE_GLOBAL", "Issuer Credit Rating", "Local Currency LT|0")</f>
        <v>45337</v>
      </c>
    </row>
    <row r="414" spans="1:19" x14ac:dyDescent="0.3">
      <c r="A414" t="s">
        <v>418</v>
      </c>
      <c r="B414" t="str">
        <f>_xll.SNL.Clients.Office.Excel.Functions.SPG(A414,"SP_IPO_DATE")</f>
        <v/>
      </c>
      <c r="C414" s="5">
        <f>_xll.SNL.Clients.Office.Excel.Functions.SPG(A414, "SP_VOLUME_AVG_WEEKLY_TO_SHARES_OUT", , "1M")</f>
        <v>5.5749654362810501</v>
      </c>
      <c r="D414" s="5">
        <f>_xll.SNL.Clients.Office.Excel.Functions.SPG(A414, "SP_VOLUME_AVG_WEEKLY_TO_SHARES_OUT", , "3M")</f>
        <v>7.4863522095182615</v>
      </c>
      <c r="E414" s="5">
        <f>_xll.SNL.Clients.Office.Excel.Functions.SPG(A414, "SP_VOLUME_AVG_DAILY_TO_1YR_AVG_DAILY", , "1M")</f>
        <v>108.64</v>
      </c>
      <c r="F414" s="5">
        <f>_xll.SNL.Clients.Office.Excel.Functions.SPG(A414, "SP_VOLUME_AVG_DAILY_TO_1YR_AVG_DAILY", , "3M")</f>
        <v>145.88999999999999</v>
      </c>
      <c r="G414" s="9" t="str">
        <f>_xll.SNL.Clients.Office.Excel.Functions.SPG(A414, "IQ_SECTOR")</f>
        <v>Consumer Staples</v>
      </c>
      <c r="H414" s="9" t="str">
        <f>_xll.SNL.Clients.Office.Excel.Functions.SPG(A414, "IQ_INDUSTRY_GROUP")</f>
        <v>Consumer Staples Distribution and Retail</v>
      </c>
      <c r="I414" s="9" t="str">
        <f>_xll.SNL.Clients.Office.Excel.Functions.SPG(A414, "IQ_INDUSTRY")</f>
        <v>Consumer Staples Distribution and Retail</v>
      </c>
      <c r="J414" s="9" t="str">
        <f>_xll.SNL.Clients.Office.Excel.Functions.SPG(A414, "IQ_PRIMARY_INDUSTRY")</f>
        <v>Consumer Staples Merchandise Retail</v>
      </c>
      <c r="K414" s="9" t="str">
        <f>_xll.SNL.Clients.Office.Excel.Functions.SPG(A414, "NAICS_CODE", "Primary")</f>
        <v>455219 - All Other General Merchandise Retailers</v>
      </c>
      <c r="L414" s="9" t="str">
        <f>_xll.SNL.Clients.Office.Excel.Functions.SPG(A414, "SP_TOPICTAG")</f>
        <v>Fast-Moving Consumer Goods; Food Delivery; Home Improvement; Lifestyle; Online Grocery; Pet Care</v>
      </c>
      <c r="M414" s="5">
        <f>_xll.SNL.Clients.Office.Excel.Functions.SPG(A414, "SP_PCT_SHARES_OWNED_ALL_INSTITUTIONS")</f>
        <v>83.28</v>
      </c>
      <c r="N414" s="9" t="str">
        <f>_xll.SNL.Clients.Office.Excel.Functions.SPG(A414, "RD_CREDIT_RATING_GLOBAL", "Issuer Credit Rating", "Local Currency LT|0")</f>
        <v>A</v>
      </c>
      <c r="O414" s="9" t="str">
        <f>_xll.SNL.Clients.Office.Excel.Functions.SPG(A414, "RD_CWOL_GLOBAL", "Issuer Credit Rating", "Local Currency LT|0")</f>
        <v>Stable</v>
      </c>
      <c r="P414" s="9" t="str">
        <f>_xll.SNL.Clients.Office.Excel.Functions.SPG(A414, "RD_RATING_ACTION_GLOBAL", "Issuer Credit Rating", "Local Currency LT|0")</f>
        <v>Downgrade | CreditWatch/Outlook (03/28/2014)</v>
      </c>
      <c r="Q414" s="10">
        <f>_xll.SNL.Clients.Office.Excel.Functions.SPG(A414, "RD_LAST_REVIEW_DATE_GLOBAL", "Issuer Credit Rating", "Local Currency LT")</f>
        <v>45371</v>
      </c>
      <c r="R414" s="10">
        <f>_xll.SNL.Clients.Office.Excel.Functions.SPG(A414, "RD_CREDIT_RATING_DATE_GLOBAL", "Issuer Credit Rating", "Local Currency LT|0")</f>
        <v>41726</v>
      </c>
      <c r="S414" s="10">
        <f>_xll.SNL.Clients.Office.Excel.Functions.SPG(A414, "RD_CREDIT_WATCH_OUTLOOK_DATE_GLOBAL", "Issuer Credit Rating", "Local Currency LT|0")</f>
        <v>41726</v>
      </c>
    </row>
    <row r="415" spans="1:19" x14ac:dyDescent="0.3">
      <c r="A415" t="s">
        <v>419</v>
      </c>
      <c r="B415" t="str">
        <f>_xll.SNL.Clients.Office.Excel.Functions.SPG(A415,"SP_IPO_DATE")</f>
        <v/>
      </c>
      <c r="C415" s="5">
        <f>_xll.SNL.Clients.Office.Excel.Functions.SPG(A415, "SP_VOLUME_AVG_WEEKLY_TO_SHARES_OUT", , "1M")</f>
        <v>2.8544787406784451</v>
      </c>
      <c r="D415" s="5">
        <f>_xll.SNL.Clients.Office.Excel.Functions.SPG(A415, "SP_VOLUME_AVG_WEEKLY_TO_SHARES_OUT", , "3M")</f>
        <v>2.5743317517719402</v>
      </c>
      <c r="E415" s="5">
        <f>_xll.SNL.Clients.Office.Excel.Functions.SPG(A415, "SP_VOLUME_AVG_DAILY_TO_1YR_AVG_DAILY", , "1M")</f>
        <v>99.27</v>
      </c>
      <c r="F415" s="5">
        <f>_xll.SNL.Clients.Office.Excel.Functions.SPG(A415, "SP_VOLUME_AVG_DAILY_TO_1YR_AVG_DAILY", , "3M")</f>
        <v>89.53</v>
      </c>
      <c r="G415" s="9" t="str">
        <f>_xll.SNL.Clients.Office.Excel.Functions.SPG(A415, "IQ_SECTOR")</f>
        <v>Information Technology</v>
      </c>
      <c r="H415" s="9" t="str">
        <f>_xll.SNL.Clients.Office.Excel.Functions.SPG(A415, "IQ_INDUSTRY_GROUP")</f>
        <v>Technology Hardware and Equipment</v>
      </c>
      <c r="I415" s="9" t="str">
        <f>_xll.SNL.Clients.Office.Excel.Functions.SPG(A415, "IQ_INDUSTRY")</f>
        <v>Electronic Equipment, Instruments and Components</v>
      </c>
      <c r="J415" s="9" t="str">
        <f>_xll.SNL.Clients.Office.Excel.Functions.SPG(A415, "IQ_PRIMARY_INDUSTRY")</f>
        <v>Electronic Manufacturing Services</v>
      </c>
      <c r="K415" s="9" t="str">
        <f>_xll.SNL.Clients.Office.Excel.Functions.SPG(A415, "NAICS_CODE", "Primary")</f>
        <v>334417 - Electronic Connector Manufacturing</v>
      </c>
      <c r="L415" s="9" t="str">
        <f>_xll.SNL.Clients.Office.Excel.Functions.SPG(A415, "SP_TOPICTAG")</f>
        <v>Environmental Engineering; Industrial Automation; RFID (Radio Frequency Identification); Sensors; Smart Building; Smart Cities</v>
      </c>
      <c r="M415" s="5">
        <f>_xll.SNL.Clients.Office.Excel.Functions.SPG(A415, "SP_PCT_SHARES_OWNED_ALL_INSTITUTIONS")</f>
        <v>87.57</v>
      </c>
      <c r="N415" s="9" t="str">
        <f>_xll.SNL.Clients.Office.Excel.Functions.SPG(A415, "RD_CREDIT_RATING_GLOBAL", "Issuer Credit Rating", "Local Currency LT|0")</f>
        <v>A-</v>
      </c>
      <c r="O415" s="9" t="str">
        <f>_xll.SNL.Clients.Office.Excel.Functions.SPG(A415, "RD_CWOL_GLOBAL", "Issuer Credit Rating", "Local Currency LT|0")</f>
        <v>Stable</v>
      </c>
      <c r="P415" s="9" t="str">
        <f>_xll.SNL.Clients.Office.Excel.Functions.SPG(A415, "RD_RATING_ACTION_GLOBAL", "Issuer Credit Rating", "Local Currency LT|0")</f>
        <v>CreditWatch/Outlook (01/27/2021)</v>
      </c>
      <c r="Q415" s="10">
        <f>_xll.SNL.Clients.Office.Excel.Functions.SPG(A415, "RD_LAST_REVIEW_DATE_GLOBAL", "Issuer Credit Rating", "Local Currency LT")</f>
        <v>45364</v>
      </c>
      <c r="R415" s="10">
        <f>_xll.SNL.Clients.Office.Excel.Functions.SPG(A415, "RD_CREDIT_RATING_DATE_GLOBAL", "Issuer Credit Rating", "Local Currency LT|0")</f>
        <v>41723</v>
      </c>
      <c r="S415" s="10">
        <f>_xll.SNL.Clients.Office.Excel.Functions.SPG(A415, "RD_CREDIT_WATCH_OUTLOOK_DATE_GLOBAL", "Issuer Credit Rating", "Local Currency LT|0")</f>
        <v>44223</v>
      </c>
    </row>
    <row r="416" spans="1:19" x14ac:dyDescent="0.3">
      <c r="A416" t="s">
        <v>420</v>
      </c>
      <c r="B416" t="str">
        <f>_xll.SNL.Clients.Office.Excel.Functions.SPG(A416,"SP_IPO_DATE")</f>
        <v/>
      </c>
      <c r="C416" s="5">
        <f>_xll.SNL.Clients.Office.Excel.Functions.SPG(A416, "SP_VOLUME_AVG_WEEKLY_TO_SHARES_OUT", , "1M")</f>
        <v>2.8346850956608955</v>
      </c>
      <c r="D416" s="5">
        <f>_xll.SNL.Clients.Office.Excel.Functions.SPG(A416, "SP_VOLUME_AVG_WEEKLY_TO_SHARES_OUT", , "3M")</f>
        <v>2.6752390031001578</v>
      </c>
      <c r="E416" s="5">
        <f>_xll.SNL.Clients.Office.Excel.Functions.SPG(A416, "SP_VOLUME_AVG_DAILY_TO_1YR_AVG_DAILY", , "1M")</f>
        <v>107.96</v>
      </c>
      <c r="F416" s="5">
        <f>_xll.SNL.Clients.Office.Excel.Functions.SPG(A416, "SP_VOLUME_AVG_DAILY_TO_1YR_AVG_DAILY", , "3M")</f>
        <v>101.88</v>
      </c>
      <c r="G416" s="9" t="str">
        <f>_xll.SNL.Clients.Office.Excel.Functions.SPG(A416, "IQ_SECTOR")</f>
        <v>Information Technology</v>
      </c>
      <c r="H416" s="9" t="str">
        <f>_xll.SNL.Clients.Office.Excel.Functions.SPG(A416, "IQ_INDUSTRY_GROUP")</f>
        <v>Technology Hardware and Equipment</v>
      </c>
      <c r="I416" s="9" t="str">
        <f>_xll.SNL.Clients.Office.Excel.Functions.SPG(A416, "IQ_INDUSTRY")</f>
        <v>Electronic Equipment, Instruments and Components</v>
      </c>
      <c r="J416" s="9" t="str">
        <f>_xll.SNL.Clients.Office.Excel.Functions.SPG(A416, "IQ_PRIMARY_INDUSTRY")</f>
        <v>Electronic Equipment and Instruments</v>
      </c>
      <c r="K416" s="9" t="str">
        <f>_xll.SNL.Clients.Office.Excel.Functions.SPG(A416, "NAICS_CODE", "Primary")</f>
        <v>33451 - Navigational, Measuring, Electromedical, and Control Instruments Manufacturing</v>
      </c>
      <c r="L416" s="9" t="str">
        <f>_xll.SNL.Clients.Office.Excel.Functions.SPG(A416, "SP_TOPICTAG")</f>
        <v>Computer Vision; Industrial Automation; Sensors; Simulation; Data Protection; Process Automation</v>
      </c>
      <c r="M416" s="5">
        <f>_xll.SNL.Clients.Office.Excel.Functions.SPG(A416, "SP_PCT_SHARES_OWNED_ALL_INSTITUTIONS")</f>
        <v>95.12</v>
      </c>
      <c r="N416" s="9" t="str">
        <f>_xll.SNL.Clients.Office.Excel.Functions.SPG(A416, "RD_CREDIT_RATING_GLOBAL", "Issuer Credit Rating", "Local Currency LT|0")</f>
        <v>BBB</v>
      </c>
      <c r="O416" s="9" t="str">
        <f>_xll.SNL.Clients.Office.Excel.Functions.SPG(A416, "RD_CWOL_GLOBAL", "Issuer Credit Rating", "Local Currency LT|0")</f>
        <v>Stable</v>
      </c>
      <c r="P416" s="9" t="str">
        <f>_xll.SNL.Clients.Office.Excel.Functions.SPG(A416, "RD_RATING_ACTION_GLOBAL", "Issuer Credit Rating", "Local Currency LT|0")</f>
        <v>New Rating | CreditWatch/Outlook (03/04/2021)</v>
      </c>
      <c r="Q416" s="10">
        <f>_xll.SNL.Clients.Office.Excel.Functions.SPG(A416, "RD_LAST_REVIEW_DATE_GLOBAL", "Issuer Credit Rating", "Local Currency LT")</f>
        <v>45399</v>
      </c>
      <c r="R416" s="10">
        <f>_xll.SNL.Clients.Office.Excel.Functions.SPG(A416, "RD_CREDIT_RATING_DATE_GLOBAL", "Issuer Credit Rating", "Local Currency LT|0")</f>
        <v>44259</v>
      </c>
      <c r="S416" s="10">
        <f>_xll.SNL.Clients.Office.Excel.Functions.SPG(A416, "RD_CREDIT_WATCH_OUTLOOK_DATE_GLOBAL", "Issuer Credit Rating", "Local Currency LT|0")</f>
        <v>44259</v>
      </c>
    </row>
    <row r="417" spans="1:19" x14ac:dyDescent="0.3">
      <c r="A417" t="s">
        <v>421</v>
      </c>
      <c r="B417" t="str">
        <f>_xll.SNL.Clients.Office.Excel.Functions.SPG(A417,"SP_IPO_DATE")</f>
        <v/>
      </c>
      <c r="C417" s="5">
        <f>_xll.SNL.Clients.Office.Excel.Functions.SPG(A417, "SP_VOLUME_AVG_WEEKLY_TO_SHARES_OUT", , "1M")</f>
        <v>5.8263126363981472</v>
      </c>
      <c r="D417" s="5">
        <f>_xll.SNL.Clients.Office.Excel.Functions.SPG(A417, "SP_VOLUME_AVG_WEEKLY_TO_SHARES_OUT", , "3M")</f>
        <v>5.2189326065370949</v>
      </c>
      <c r="E417" s="5">
        <f>_xll.SNL.Clients.Office.Excel.Functions.SPG(A417, "SP_VOLUME_AVG_DAILY_TO_1YR_AVG_DAILY", , "1M")</f>
        <v>128.44999999999999</v>
      </c>
      <c r="F417" s="5">
        <f>_xll.SNL.Clients.Office.Excel.Functions.SPG(A417, "SP_VOLUME_AVG_DAILY_TO_1YR_AVG_DAILY", , "3M")</f>
        <v>115.06</v>
      </c>
      <c r="G417" s="9" t="str">
        <f>_xll.SNL.Clients.Office.Excel.Functions.SPG(A417, "IQ_SECTOR")</f>
        <v>Health Care</v>
      </c>
      <c r="H417" s="9" t="str">
        <f>_xll.SNL.Clients.Office.Excel.Functions.SPG(A417, "IQ_INDUSTRY_GROUP")</f>
        <v>Health Care Equipment and Services</v>
      </c>
      <c r="I417" s="9" t="str">
        <f>_xll.SNL.Clients.Office.Excel.Functions.SPG(A417, "IQ_INDUSTRY")</f>
        <v>Health Care Equipment and Supplies</v>
      </c>
      <c r="J417" s="9" t="str">
        <f>_xll.SNL.Clients.Office.Excel.Functions.SPG(A417, "IQ_PRIMARY_INDUSTRY")</f>
        <v>Health Care Equipment</v>
      </c>
      <c r="K417" s="9" t="str">
        <f>_xll.SNL.Clients.Office.Excel.Functions.SPG(A417, "NAICS_CODE", "Primary")</f>
        <v>339112 - Surgical and Medical Instrument Manufacturing</v>
      </c>
      <c r="L417" s="9" t="str">
        <f>_xll.SNL.Clients.Office.Excel.Functions.SPG(A417, "SP_TOPICTAG")</f>
        <v>Health Diagnostics; Cardiovascular; Orthopaedics; Pain Management; Respiratory; Surgery; Urology</v>
      </c>
      <c r="M417" s="5">
        <f>_xll.SNL.Clients.Office.Excel.Functions.SPG(A417, "SP_PCT_SHARES_OWNED_ALL_INSTITUTIONS")</f>
        <v>99.73</v>
      </c>
      <c r="N417" s="9" t="str">
        <f>_xll.SNL.Clients.Office.Excel.Functions.SPG(A417, "RD_CREDIT_RATING_GLOBAL", "Issuer Credit Rating", "Local Currency LT|0")</f>
        <v>BB+</v>
      </c>
      <c r="O417" s="9" t="str">
        <f>_xll.SNL.Clients.Office.Excel.Functions.SPG(A417, "RD_CWOL_GLOBAL", "Issuer Credit Rating", "Local Currency LT|0")</f>
        <v>Stable</v>
      </c>
      <c r="P417" s="9" t="str">
        <f>_xll.SNL.Clients.Office.Excel.Functions.SPG(A417, "RD_RATING_ACTION_GLOBAL", "Issuer Credit Rating", "Local Currency LT|0")</f>
        <v>CreditWatch/Outlook (03/02/2020)</v>
      </c>
      <c r="Q417" s="10">
        <f>_xll.SNL.Clients.Office.Excel.Functions.SPG(A417, "RD_LAST_REVIEW_DATE_GLOBAL", "Issuer Credit Rating", "Local Currency LT")</f>
        <v>45370</v>
      </c>
      <c r="R417" s="10">
        <f>_xll.SNL.Clients.Office.Excel.Functions.SPG(A417, "RD_CREDIT_RATING_DATE_GLOBAL", "Issuer Credit Rating", "Local Currency LT|0")</f>
        <v>42461</v>
      </c>
      <c r="S417" s="10">
        <f>_xll.SNL.Clients.Office.Excel.Functions.SPG(A417, "RD_CREDIT_WATCH_OUTLOOK_DATE_GLOBAL", "Issuer Credit Rating", "Local Currency LT|0")</f>
        <v>43892</v>
      </c>
    </row>
    <row r="418" spans="1:19" x14ac:dyDescent="0.3">
      <c r="A418" t="s">
        <v>422</v>
      </c>
      <c r="B418" t="str">
        <f>_xll.SNL.Clients.Office.Excel.Functions.SPG(A418,"SP_IPO_DATE")</f>
        <v/>
      </c>
      <c r="C418" s="5">
        <f>_xll.SNL.Clients.Office.Excel.Functions.SPG(A418, "SP_VOLUME_AVG_WEEKLY_TO_SHARES_OUT", , "1M")</f>
        <v>8.7629148204970608</v>
      </c>
      <c r="D418" s="5">
        <f>_xll.SNL.Clients.Office.Excel.Functions.SPG(A418, "SP_VOLUME_AVG_WEEKLY_TO_SHARES_OUT", , "3M")</f>
        <v>7.8933228339445547</v>
      </c>
      <c r="E418" s="5">
        <f>_xll.SNL.Clients.Office.Excel.Functions.SPG(A418, "SP_VOLUME_AVG_DAILY_TO_1YR_AVG_DAILY", , "1M")</f>
        <v>130.43</v>
      </c>
      <c r="F418" s="5">
        <f>_xll.SNL.Clients.Office.Excel.Functions.SPG(A418, "SP_VOLUME_AVG_DAILY_TO_1YR_AVG_DAILY", , "3M")</f>
        <v>117.49</v>
      </c>
      <c r="G418" s="9" t="str">
        <f>_xll.SNL.Clients.Office.Excel.Functions.SPG(A418, "IQ_SECTOR")</f>
        <v>Information Technology</v>
      </c>
      <c r="H418" s="9" t="str">
        <f>_xll.SNL.Clients.Office.Excel.Functions.SPG(A418, "IQ_INDUSTRY_GROUP")</f>
        <v>Semiconductors and Semiconductor Equipment</v>
      </c>
      <c r="I418" s="9" t="str">
        <f>_xll.SNL.Clients.Office.Excel.Functions.SPG(A418, "IQ_INDUSTRY")</f>
        <v>Semiconductors and Semiconductor Equipment</v>
      </c>
      <c r="J418" s="9" t="str">
        <f>_xll.SNL.Clients.Office.Excel.Functions.SPG(A418, "IQ_PRIMARY_INDUSTRY")</f>
        <v>Semiconductor Materials and Equipment</v>
      </c>
      <c r="K418" s="9" t="str">
        <f>_xll.SNL.Clients.Office.Excel.Functions.SPG(A418, "NAICS_CODE", "Primary")</f>
        <v>333242 - Semiconductor Machinery Manufacturing</v>
      </c>
      <c r="L418" s="9" t="str">
        <f>_xll.SNL.Clients.Office.Excel.Functions.SPG(A418, "SP_TOPICTAG")</f>
        <v>Industrial Automation; Sensors; Data Protection; Process Automation; Artificial Intelligence; Autonomous Vehicles; 5G</v>
      </c>
      <c r="M418" s="5">
        <f>_xll.SNL.Clients.Office.Excel.Functions.SPG(A418, "SP_PCT_SHARES_OWNED_ALL_INSTITUTIONS")</f>
        <v>102.08</v>
      </c>
      <c r="N418" s="9" t="str">
        <f>_xll.SNL.Clients.Office.Excel.Functions.SPG(A418, "RD_CREDIT_RATING_GLOBAL", "Issuer Credit Rating", "Local Currency LT|0")</f>
        <v>NR</v>
      </c>
      <c r="O418" s="9" t="str">
        <f>_xll.SNL.Clients.Office.Excel.Functions.SPG(A418, "RD_CWOL_GLOBAL", "Issuer Credit Rating", "Local Currency LT|0")</f>
        <v>NR</v>
      </c>
      <c r="P418" s="9" t="str">
        <f>_xll.SNL.Clients.Office.Excel.Functions.SPG(A418, "RD_RATING_ACTION_GLOBAL", "Issuer Credit Rating", "Local Currency LT|0")</f>
        <v>Not Rated | CreditWatch/Outlook (03/24/2005)</v>
      </c>
      <c r="Q418" s="10" t="str">
        <f>_xll.SNL.Clients.Office.Excel.Functions.SPG(A418, "RD_LAST_REVIEW_DATE_GLOBAL", "Issuer Credit Rating", "Local Currency LT")</f>
        <v/>
      </c>
      <c r="R418" s="10">
        <f>_xll.SNL.Clients.Office.Excel.Functions.SPG(A418, "RD_CREDIT_RATING_DATE_GLOBAL", "Issuer Credit Rating", "Local Currency LT|0")</f>
        <v>38435.041666666664</v>
      </c>
      <c r="S418" s="10">
        <f>_xll.SNL.Clients.Office.Excel.Functions.SPG(A418, "RD_CREDIT_WATCH_OUTLOOK_DATE_GLOBAL", "Issuer Credit Rating", "Local Currency LT|0")</f>
        <v>38435.041666666664</v>
      </c>
    </row>
    <row r="419" spans="1:19" x14ac:dyDescent="0.3">
      <c r="A419" t="s">
        <v>423</v>
      </c>
      <c r="B419" s="10">
        <f>_xll.SNL.Clients.Office.Excel.Functions.SPG(A419,"SP_IPO_DATE")</f>
        <v>40357</v>
      </c>
      <c r="C419" s="5">
        <f>_xll.SNL.Clients.Office.Excel.Functions.SPG(A419, "SP_VOLUME_AVG_WEEKLY_TO_SHARES_OUT", , "1M")</f>
        <v>11.13965856833998</v>
      </c>
      <c r="D419" s="5">
        <f>_xll.SNL.Clients.Office.Excel.Functions.SPG(A419, "SP_VOLUME_AVG_WEEKLY_TO_SHARES_OUT", , "3M")</f>
        <v>13.693642666530007</v>
      </c>
      <c r="E419" s="5">
        <f>_xll.SNL.Clients.Office.Excel.Functions.SPG(A419, "SP_VOLUME_AVG_DAILY_TO_1YR_AVG_DAILY", , "1M")</f>
        <v>78.72</v>
      </c>
      <c r="F419" s="5">
        <f>_xll.SNL.Clients.Office.Excel.Functions.SPG(A419, "SP_VOLUME_AVG_DAILY_TO_1YR_AVG_DAILY", , "3M")</f>
        <v>96.77</v>
      </c>
      <c r="G419" s="9" t="str">
        <f>_xll.SNL.Clients.Office.Excel.Functions.SPG(A419, "IQ_SECTOR")</f>
        <v>Consumer Discretionary</v>
      </c>
      <c r="H419" s="9" t="str">
        <f>_xll.SNL.Clients.Office.Excel.Functions.SPG(A419, "IQ_INDUSTRY_GROUP")</f>
        <v>Automobiles and Components</v>
      </c>
      <c r="I419" s="9" t="str">
        <f>_xll.SNL.Clients.Office.Excel.Functions.SPG(A419, "IQ_INDUSTRY")</f>
        <v>Automobiles</v>
      </c>
      <c r="J419" s="9" t="str">
        <f>_xll.SNL.Clients.Office.Excel.Functions.SPG(A419, "IQ_PRIMARY_INDUSTRY")</f>
        <v>Automobile Manufacturers</v>
      </c>
      <c r="K419" s="9" t="str">
        <f>_xll.SNL.Clients.Office.Excel.Functions.SPG(A419, "NAICS_CODE", "Primary")</f>
        <v>336110 - Automobile and Light Duty Motor Vehicle Manufacturing</v>
      </c>
      <c r="L419" s="9" t="str">
        <f>_xll.SNL.Clients.Office.Excel.Functions.SPG(A419, "SP_TOPICTAG")</f>
        <v>Clean Energy; Energy Management; Energy Storage; Fleet Management; Industrial Automation; Electric Vehicle; Autonomous Vehicles; Utility Scale Solar; Battery Energy Storage System (BESS); Electric Vehicle Charging Infrastructure</v>
      </c>
      <c r="M419" s="5">
        <f>_xll.SNL.Clients.Office.Excel.Functions.SPG(A419, "SP_PCT_SHARES_OWNED_ALL_INSTITUTIONS")</f>
        <v>46.34</v>
      </c>
      <c r="N419" s="9" t="str">
        <f>_xll.SNL.Clients.Office.Excel.Functions.SPG(A419, "RD_CREDIT_RATING_GLOBAL", "Issuer Credit Rating", "Local Currency LT|0")</f>
        <v>BBB</v>
      </c>
      <c r="O419" s="9" t="str">
        <f>_xll.SNL.Clients.Office.Excel.Functions.SPG(A419, "RD_CWOL_GLOBAL", "Issuer Credit Rating", "Local Currency LT|0")</f>
        <v>Stable</v>
      </c>
      <c r="P419" s="9" t="str">
        <f>_xll.SNL.Clients.Office.Excel.Functions.SPG(A419, "RD_RATING_ACTION_GLOBAL", "Issuer Credit Rating", "Local Currency LT|0")</f>
        <v>Upgrade | CreditWatch/Outlook (10/06/2022)</v>
      </c>
      <c r="Q419" s="10">
        <f>_xll.SNL.Clients.Office.Excel.Functions.SPG(A419, "RD_LAST_REVIEW_DATE_GLOBAL", "Issuer Credit Rating", "Local Currency LT")</f>
        <v>45413</v>
      </c>
      <c r="R419" s="10">
        <f>_xll.SNL.Clients.Office.Excel.Functions.SPG(A419, "RD_CREDIT_RATING_DATE_GLOBAL", "Issuer Credit Rating", "Local Currency LT|0")</f>
        <v>44840</v>
      </c>
      <c r="S419" s="10">
        <f>_xll.SNL.Clients.Office.Excel.Functions.SPG(A419, "RD_CREDIT_WATCH_OUTLOOK_DATE_GLOBAL", "Issuer Credit Rating", "Local Currency LT|0")</f>
        <v>44840</v>
      </c>
    </row>
    <row r="420" spans="1:19" x14ac:dyDescent="0.3">
      <c r="A420" t="s">
        <v>424</v>
      </c>
      <c r="B420" t="str">
        <f>_xll.SNL.Clients.Office.Excel.Functions.SPG(A420,"SP_IPO_DATE")</f>
        <v/>
      </c>
      <c r="C420" s="5">
        <f>_xll.SNL.Clients.Office.Excel.Functions.SPG(A420, "SP_VOLUME_AVG_WEEKLY_TO_SHARES_OUT", , "1M")</f>
        <v>3.9460737285034755</v>
      </c>
      <c r="D420" s="5">
        <f>_xll.SNL.Clients.Office.Excel.Functions.SPG(A420, "SP_VOLUME_AVG_WEEKLY_TO_SHARES_OUT", , "3M")</f>
        <v>3.3553317782656427</v>
      </c>
      <c r="E420" s="5">
        <f>_xll.SNL.Clients.Office.Excel.Functions.SPG(A420, "SP_VOLUME_AVG_DAILY_TO_1YR_AVG_DAILY", , "1M")</f>
        <v>129.36000000000001</v>
      </c>
      <c r="F420" s="5">
        <f>_xll.SNL.Clients.Office.Excel.Functions.SPG(A420, "SP_VOLUME_AVG_DAILY_TO_1YR_AVG_DAILY", , "3M")</f>
        <v>110</v>
      </c>
      <c r="G420" s="9" t="str">
        <f>_xll.SNL.Clients.Office.Excel.Functions.SPG(A420, "IQ_SECTOR")</f>
        <v>Information Technology</v>
      </c>
      <c r="H420" s="9" t="str">
        <f>_xll.SNL.Clients.Office.Excel.Functions.SPG(A420, "IQ_INDUSTRY_GROUP")</f>
        <v>Semiconductors and Semiconductor Equipment</v>
      </c>
      <c r="I420" s="9" t="str">
        <f>_xll.SNL.Clients.Office.Excel.Functions.SPG(A420, "IQ_INDUSTRY")</f>
        <v>Semiconductors and Semiconductor Equipment</v>
      </c>
      <c r="J420" s="9" t="str">
        <f>_xll.SNL.Clients.Office.Excel.Functions.SPG(A420, "IQ_PRIMARY_INDUSTRY")</f>
        <v>Semiconductors</v>
      </c>
      <c r="K420" s="9" t="str">
        <f>_xll.SNL.Clients.Office.Excel.Functions.SPG(A420, "NAICS_CODE", "Primary")</f>
        <v>334413 - Semiconductor and Related Device Manufacturing</v>
      </c>
      <c r="L420" s="9" t="str">
        <f>_xll.SNL.Clients.Office.Excel.Functions.SPG(A420, "SP_TOPICTAG")</f>
        <v>Software Development; Data Integration; Supercomputers; Process Automation; Online Payments</v>
      </c>
      <c r="M420" s="5">
        <f>_xll.SNL.Clients.Office.Excel.Functions.SPG(A420, "SP_PCT_SHARES_OWNED_ALL_INSTITUTIONS")</f>
        <v>89.45</v>
      </c>
      <c r="N420" s="9" t="str">
        <f>_xll.SNL.Clients.Office.Excel.Functions.SPG(A420, "RD_CREDIT_RATING_GLOBAL", "Issuer Credit Rating", "Local Currency LT|0")</f>
        <v>A+</v>
      </c>
      <c r="O420" s="9" t="str">
        <f>_xll.SNL.Clients.Office.Excel.Functions.SPG(A420, "RD_CWOL_GLOBAL", "Issuer Credit Rating", "Local Currency LT|0")</f>
        <v>Stable</v>
      </c>
      <c r="P420" s="9" t="str">
        <f>_xll.SNL.Clients.Office.Excel.Functions.SPG(A420, "RD_RATING_ACTION_GLOBAL", "Issuer Credit Rating", "Local Currency LT|0")</f>
        <v>Upgrade | CreditWatch/Outlook (09/23/2010)</v>
      </c>
      <c r="Q420" s="10">
        <f>_xll.SNL.Clients.Office.Excel.Functions.SPG(A420, "RD_LAST_REVIEW_DATE_GLOBAL", "Issuer Credit Rating", "Local Currency LT")</f>
        <v>45681</v>
      </c>
      <c r="R420" s="10">
        <f>_xll.SNL.Clients.Office.Excel.Functions.SPG(A420, "RD_CREDIT_RATING_DATE_GLOBAL", "Issuer Credit Rating", "Local Currency LT|0")</f>
        <v>40444</v>
      </c>
      <c r="S420" s="10">
        <f>_xll.SNL.Clients.Office.Excel.Functions.SPG(A420, "RD_CREDIT_WATCH_OUTLOOK_DATE_GLOBAL", "Issuer Credit Rating", "Local Currency LT|0")</f>
        <v>40444</v>
      </c>
    </row>
    <row r="421" spans="1:19" x14ac:dyDescent="0.3">
      <c r="A421" t="s">
        <v>425</v>
      </c>
      <c r="B421" t="str">
        <f>_xll.SNL.Clients.Office.Excel.Functions.SPG(A421,"SP_IPO_DATE")</f>
        <v/>
      </c>
      <c r="C421" s="5">
        <f>_xll.SNL.Clients.Office.Excel.Functions.SPG(A421, "SP_VOLUME_AVG_WEEKLY_TO_SHARES_OUT", , "1M")</f>
        <v>2.742160634938819</v>
      </c>
      <c r="D421" s="5">
        <f>_xll.SNL.Clients.Office.Excel.Functions.SPG(A421, "SP_VOLUME_AVG_WEEKLY_TO_SHARES_OUT", , "3M")</f>
        <v>5.2058540191748612</v>
      </c>
      <c r="E421" s="5">
        <f>_xll.SNL.Clients.Office.Excel.Functions.SPG(A421, "SP_VOLUME_AVG_DAILY_TO_1YR_AVG_DAILY", , "1M")</f>
        <v>88.78</v>
      </c>
      <c r="F421" s="5">
        <f>_xll.SNL.Clients.Office.Excel.Functions.SPG(A421, "SP_VOLUME_AVG_DAILY_TO_1YR_AVG_DAILY", , "3M")</f>
        <v>168.54</v>
      </c>
      <c r="G421" s="9" t="str">
        <f>_xll.SNL.Clients.Office.Excel.Functions.SPG(A421, "IQ_SECTOR")</f>
        <v>Energy</v>
      </c>
      <c r="H421" s="9" t="str">
        <f>_xll.SNL.Clients.Office.Excel.Functions.SPG(A421, "IQ_INDUSTRY_GROUP")</f>
        <v>Energy</v>
      </c>
      <c r="I421" s="9" t="str">
        <f>_xll.SNL.Clients.Office.Excel.Functions.SPG(A421, "IQ_INDUSTRY")</f>
        <v>Oil, Gas and Consumable Fuels</v>
      </c>
      <c r="J421" s="9" t="str">
        <f>_xll.SNL.Clients.Office.Excel.Functions.SPG(A421, "IQ_PRIMARY_INDUSTRY")</f>
        <v>Oil and Gas Exploration and Production</v>
      </c>
      <c r="K421" s="9" t="str">
        <f>_xll.SNL.Clients.Office.Excel.Functions.SPG(A421, "NAICS_CODE", "Primary")</f>
        <v>2111 - Oil and Gas Extraction</v>
      </c>
      <c r="L421" s="9" t="str">
        <f>_xll.SNL.Clients.Office.Excel.Functions.SPG(A421, "SP_TOPICTAG")</f>
        <v>Environmental Engineering</v>
      </c>
      <c r="M421" s="5">
        <f>_xll.SNL.Clients.Office.Excel.Functions.SPG(A421, "SP_PCT_SHARES_OWNED_ALL_INSTITUTIONS")</f>
        <v>67.599999999999994</v>
      </c>
      <c r="N421" s="9" t="str">
        <f>_xll.SNL.Clients.Office.Excel.Functions.SPG(A421, "RD_CREDIT_RATING_GLOBAL", "Issuer Credit Rating", "Local Currency LT|0")</f>
        <v/>
      </c>
      <c r="O421" s="9" t="str">
        <f>_xll.SNL.Clients.Office.Excel.Functions.SPG(A421, "RD_CWOL_GLOBAL", "Issuer Credit Rating", "Local Currency LT|0")</f>
        <v/>
      </c>
      <c r="P421" s="9" t="str">
        <f>_xll.SNL.Clients.Office.Excel.Functions.SPG(A421, "RD_RATING_ACTION_GLOBAL", "Issuer Credit Rating", "Local Currency LT|0")</f>
        <v/>
      </c>
      <c r="Q421" s="10" t="str">
        <f>_xll.SNL.Clients.Office.Excel.Functions.SPG(A421, "RD_LAST_REVIEW_DATE_GLOBAL", "Issuer Credit Rating", "Local Currency LT")</f>
        <v/>
      </c>
      <c r="R421" s="10" t="str">
        <f>_xll.SNL.Clients.Office.Excel.Functions.SPG(A421, "RD_CREDIT_RATING_DATE_GLOBAL", "Issuer Credit Rating", "Local Currency LT|0")</f>
        <v/>
      </c>
      <c r="S421" s="10" t="str">
        <f>_xll.SNL.Clients.Office.Excel.Functions.SPG(A421, "RD_CREDIT_WATCH_OUTLOOK_DATE_GLOBAL", "Issuer Credit Rating", "Local Currency LT|0")</f>
        <v/>
      </c>
    </row>
    <row r="422" spans="1:19" x14ac:dyDescent="0.3">
      <c r="A422" t="s">
        <v>426</v>
      </c>
      <c r="B422" t="str">
        <f>_xll.SNL.Clients.Office.Excel.Functions.SPG(A422,"SP_IPO_DATE")</f>
        <v/>
      </c>
      <c r="C422" s="5">
        <f>_xll.SNL.Clients.Office.Excel.Functions.SPG(A422, "SP_VOLUME_AVG_WEEKLY_TO_SHARES_OUT", , "1M")</f>
        <v>3.7751606124028512</v>
      </c>
      <c r="D422" s="5">
        <f>_xll.SNL.Clients.Office.Excel.Functions.SPG(A422, "SP_VOLUME_AVG_WEEKLY_TO_SHARES_OUT", , "3M")</f>
        <v>3.3516415313523238</v>
      </c>
      <c r="E422" s="5">
        <f>_xll.SNL.Clients.Office.Excel.Functions.SPG(A422, "SP_VOLUME_AVG_DAILY_TO_1YR_AVG_DAILY", , "1M")</f>
        <v>125.28</v>
      </c>
      <c r="F422" s="5">
        <f>_xll.SNL.Clients.Office.Excel.Functions.SPG(A422, "SP_VOLUME_AVG_DAILY_TO_1YR_AVG_DAILY", , "3M")</f>
        <v>111.23</v>
      </c>
      <c r="G422" s="9" t="str">
        <f>_xll.SNL.Clients.Office.Excel.Functions.SPG(A422, "IQ_SECTOR")</f>
        <v>Industrials</v>
      </c>
      <c r="H422" s="9" t="str">
        <f>_xll.SNL.Clients.Office.Excel.Functions.SPG(A422, "IQ_INDUSTRY_GROUP")</f>
        <v>Capital Goods</v>
      </c>
      <c r="I422" s="9" t="str">
        <f>_xll.SNL.Clients.Office.Excel.Functions.SPG(A422, "IQ_INDUSTRY")</f>
        <v>Aerospace and Defense</v>
      </c>
      <c r="J422" s="9" t="str">
        <f>_xll.SNL.Clients.Office.Excel.Functions.SPG(A422, "IQ_PRIMARY_INDUSTRY")</f>
        <v>Aerospace and Defense</v>
      </c>
      <c r="K422" s="9" t="str">
        <f>_xll.SNL.Clients.Office.Excel.Functions.SPG(A422, "NAICS_CODE", "Primary")</f>
        <v>336411 - Aircraft Manufacturing</v>
      </c>
      <c r="L422" s="9" t="str">
        <f>_xll.SNL.Clients.Office.Excel.Functions.SPG(A422, "SP_TOPICTAG")</f>
        <v>Computer Vision; Fleet Management; Industrial Automation; Sensors; Commercial Space Launch; Passenger Aircraft Manufacturing; Autonomous Vehicles; Battery Energy Storage System (BESS)</v>
      </c>
      <c r="M422" s="5">
        <f>_xll.SNL.Clients.Office.Excel.Functions.SPG(A422, "SP_PCT_SHARES_OWNED_ALL_INSTITUTIONS")</f>
        <v>86.09</v>
      </c>
      <c r="N422" s="9" t="str">
        <f>_xll.SNL.Clients.Office.Excel.Functions.SPG(A422, "RD_CREDIT_RATING_GLOBAL", "Issuer Credit Rating", "Local Currency LT|0")</f>
        <v>BBB</v>
      </c>
      <c r="O422" s="9" t="str">
        <f>_xll.SNL.Clients.Office.Excel.Functions.SPG(A422, "RD_CWOL_GLOBAL", "Issuer Credit Rating", "Local Currency LT|0")</f>
        <v>Stable</v>
      </c>
      <c r="P422" s="9" t="str">
        <f>_xll.SNL.Clients.Office.Excel.Functions.SPG(A422, "RD_RATING_ACTION_GLOBAL", "Issuer Credit Rating", "Local Currency LT|0")</f>
        <v>CreditWatch/Outlook (03/09/2022)</v>
      </c>
      <c r="Q422" s="10">
        <f>_xll.SNL.Clients.Office.Excel.Functions.SPG(A422, "RD_LAST_REVIEW_DATE_GLOBAL", "Issuer Credit Rating", "Local Currency LT")</f>
        <v>45681</v>
      </c>
      <c r="R422" s="10">
        <f>_xll.SNL.Clients.Office.Excel.Functions.SPG(A422, "RD_CREDIT_RATING_DATE_GLOBAL", "Issuer Credit Rating", "Local Currency LT|0")</f>
        <v>42017</v>
      </c>
      <c r="S422" s="10">
        <f>_xll.SNL.Clients.Office.Excel.Functions.SPG(A422, "RD_CREDIT_WATCH_OUTLOOK_DATE_GLOBAL", "Issuer Credit Rating", "Local Currency LT|0")</f>
        <v>44629</v>
      </c>
    </row>
    <row r="423" spans="1:19" x14ac:dyDescent="0.3">
      <c r="A423" t="s">
        <v>427</v>
      </c>
      <c r="B423" s="10">
        <f>_xll.SNL.Clients.Office.Excel.Functions.SPG(A423,"SP_IPO_DATE")</f>
        <v>36657</v>
      </c>
      <c r="C423" s="5">
        <f>_xll.SNL.Clients.Office.Excel.Functions.SPG(A423, "SP_VOLUME_AVG_WEEKLY_TO_SHARES_OUT", , "1M")</f>
        <v>10.148432769043277</v>
      </c>
      <c r="D423" s="5">
        <f>_xll.SNL.Clients.Office.Excel.Functions.SPG(A423, "SP_VOLUME_AVG_WEEKLY_TO_SHARES_OUT", , "3M")</f>
        <v>9.9287009977907719</v>
      </c>
      <c r="E423" s="5">
        <f>_xll.SNL.Clients.Office.Excel.Functions.SPG(A423, "SP_VOLUME_AVG_DAILY_TO_1YR_AVG_DAILY", , "1M")</f>
        <v>141.63999999999999</v>
      </c>
      <c r="F423" s="5">
        <f>_xll.SNL.Clients.Office.Excel.Functions.SPG(A423, "SP_VOLUME_AVG_DAILY_TO_1YR_AVG_DAILY", , "3M")</f>
        <v>138.57</v>
      </c>
      <c r="G423" s="9" t="str">
        <f>_xll.SNL.Clients.Office.Excel.Functions.SPG(A423, "IQ_SECTOR")</f>
        <v>Utilities</v>
      </c>
      <c r="H423" s="9" t="str">
        <f>_xll.SNL.Clients.Office.Excel.Functions.SPG(A423, "IQ_INDUSTRY_GROUP")</f>
        <v>Utilities</v>
      </c>
      <c r="I423" s="9" t="str">
        <f>_xll.SNL.Clients.Office.Excel.Functions.SPG(A423, "IQ_INDUSTRY")</f>
        <v>Independent Power and Renewable Electricity Producers</v>
      </c>
      <c r="J423" s="9" t="str">
        <f>_xll.SNL.Clients.Office.Excel.Functions.SPG(A423, "IQ_PRIMARY_INDUSTRY")</f>
        <v>Independent Power Producers and Energy Traders</v>
      </c>
      <c r="K423" s="9" t="str">
        <f>_xll.SNL.Clients.Office.Excel.Functions.SPG(A423, "NAICS_CODE", "Primary")</f>
        <v>22111 - Electric Power Generation</v>
      </c>
      <c r="L423" s="9" t="str">
        <f>_xll.SNL.Clients.Office.Excel.Functions.SPG(A423, "SP_TOPICTAG")</f>
        <v>Clean Energy; Energy Efficiency; Energy Management; Energy Storage; CleanTech; Smart Energy; ClimateTech; Utility Scale Solar; Onshore and Offshore Wind; Battery Energy Storage System (BESS)</v>
      </c>
      <c r="M423" s="5">
        <f>_xll.SNL.Clients.Office.Excel.Functions.SPG(A423, "SP_PCT_SHARES_OWNED_ALL_INSTITUTIONS")</f>
        <v>89.44</v>
      </c>
      <c r="N423" s="9" t="str">
        <f>_xll.SNL.Clients.Office.Excel.Functions.SPG(A423, "RD_CREDIT_RATING_GLOBAL", "Issuer Credit Rating", "Local Currency LT|0")</f>
        <v>BBB-</v>
      </c>
      <c r="O423" s="9" t="str">
        <f>_xll.SNL.Clients.Office.Excel.Functions.SPG(A423, "RD_CWOL_GLOBAL", "Issuer Credit Rating", "Local Currency LT|0")</f>
        <v>Stable</v>
      </c>
      <c r="P423" s="9" t="str">
        <f>_xll.SNL.Clients.Office.Excel.Functions.SPG(A423, "RD_RATING_ACTION_GLOBAL", "Issuer Credit Rating", "Local Currency LT|0")</f>
        <v>Upgrade | CreditWatch/Outlook (11/02/2020)</v>
      </c>
      <c r="Q423" s="10">
        <f>_xll.SNL.Clients.Office.Excel.Functions.SPG(A423, "RD_LAST_REVIEW_DATE_GLOBAL", "Issuer Credit Rating", "Local Currency LT")</f>
        <v>45464</v>
      </c>
      <c r="R423" s="10">
        <f>_xll.SNL.Clients.Office.Excel.Functions.SPG(A423, "RD_CREDIT_RATING_DATE_GLOBAL", "Issuer Credit Rating", "Local Currency LT|0")</f>
        <v>44137</v>
      </c>
      <c r="S423" s="10">
        <f>_xll.SNL.Clients.Office.Excel.Functions.SPG(A423, "RD_CREDIT_WATCH_OUTLOOK_DATE_GLOBAL", "Issuer Credit Rating", "Local Currency LT|0")</f>
        <v>44137</v>
      </c>
    </row>
    <row r="424" spans="1:19" x14ac:dyDescent="0.3">
      <c r="A424" t="s">
        <v>428</v>
      </c>
      <c r="B424" s="10">
        <f>_xll.SNL.Clients.Office.Excel.Functions.SPG(A424,"SP_IPO_DATE")</f>
        <v>34123</v>
      </c>
      <c r="C424" s="5">
        <f>_xll.SNL.Clients.Office.Excel.Functions.SPG(A424, "SP_VOLUME_AVG_WEEKLY_TO_SHARES_OUT", , "1M")</f>
        <v>3.1943143842680572</v>
      </c>
      <c r="D424" s="5">
        <f>_xll.SNL.Clients.Office.Excel.Functions.SPG(A424, "SP_VOLUME_AVG_WEEKLY_TO_SHARES_OUT", , "3M")</f>
        <v>2.9888483341515211</v>
      </c>
      <c r="E424" s="5">
        <f>_xll.SNL.Clients.Office.Excel.Functions.SPG(A424, "SP_VOLUME_AVG_DAILY_TO_1YR_AVG_DAILY", , "1M")</f>
        <v>109.16</v>
      </c>
      <c r="F424" s="5">
        <f>_xll.SNL.Clients.Office.Excel.Functions.SPG(A424, "SP_VOLUME_AVG_DAILY_TO_1YR_AVG_DAILY", , "3M")</f>
        <v>102.14</v>
      </c>
      <c r="G424" s="9" t="str">
        <f>_xll.SNL.Clients.Office.Excel.Functions.SPG(A424, "IQ_SECTOR")</f>
        <v>Financials</v>
      </c>
      <c r="H424" s="9" t="str">
        <f>_xll.SNL.Clients.Office.Excel.Functions.SPG(A424, "IQ_INDUSTRY_GROUP")</f>
        <v>Insurance</v>
      </c>
      <c r="I424" s="9" t="str">
        <f>_xll.SNL.Clients.Office.Excel.Functions.SPG(A424, "IQ_INDUSTRY")</f>
        <v>Insurance</v>
      </c>
      <c r="J424" s="9" t="str">
        <f>_xll.SNL.Clients.Office.Excel.Functions.SPG(A424, "IQ_PRIMARY_INDUSTRY")</f>
        <v>Property and Casualty Insurance</v>
      </c>
      <c r="K424" s="9" t="str">
        <f>_xll.SNL.Clients.Office.Excel.Functions.SPG(A424, "NAICS_CODE", "Primary")</f>
        <v>524126 - Direct Property and Casualty Insurance Carriers</v>
      </c>
      <c r="L424" s="9" t="str">
        <f>_xll.SNL.Clients.Office.Excel.Functions.SPG(A424, "SP_TOPICTAG")</f>
        <v>Employee Benefits</v>
      </c>
      <c r="M424" s="5">
        <f>_xll.SNL.Clients.Office.Excel.Functions.SPG(A424, "SP_PCT_SHARES_OWNED_ALL_INSTITUTIONS")</f>
        <v>78.23</v>
      </c>
      <c r="N424" s="9" t="str">
        <f>_xll.SNL.Clients.Office.Excel.Functions.SPG(A424, "RD_CREDIT_RATING_GLOBAL", "Issuer Credit Rating", "Local Currency LT|0")</f>
        <v>BBB+</v>
      </c>
      <c r="O424" s="9" t="str">
        <f>_xll.SNL.Clients.Office.Excel.Functions.SPG(A424, "RD_CWOL_GLOBAL", "Issuer Credit Rating", "Local Currency LT|0")</f>
        <v>Stable</v>
      </c>
      <c r="P424" s="9" t="str">
        <f>_xll.SNL.Clients.Office.Excel.Functions.SPG(A424, "RD_RATING_ACTION_GLOBAL", "Issuer Credit Rating", "Local Currency LT|0")</f>
        <v>Downgrade | CreditWatch/Outlook (08/11/2023)</v>
      </c>
      <c r="Q424" s="10">
        <f>_xll.SNL.Clients.Office.Excel.Functions.SPG(A424, "RD_LAST_REVIEW_DATE_GLOBAL", "Issuer Credit Rating", "Local Currency LT")</f>
        <v>45441</v>
      </c>
      <c r="R424" s="10">
        <f>_xll.SNL.Clients.Office.Excel.Functions.SPG(A424, "RD_CREDIT_RATING_DATE_GLOBAL", "Issuer Credit Rating", "Local Currency LT|0")</f>
        <v>45149</v>
      </c>
      <c r="S424" s="10">
        <f>_xll.SNL.Clients.Office.Excel.Functions.SPG(A424, "RD_CREDIT_WATCH_OUTLOOK_DATE_GLOBAL", "Issuer Credit Rating", "Local Currency LT|0")</f>
        <v>45149</v>
      </c>
    </row>
    <row r="425" spans="1:19" x14ac:dyDescent="0.3">
      <c r="A425" t="s">
        <v>429</v>
      </c>
      <c r="B425" t="str">
        <f>_xll.SNL.Clients.Office.Excel.Functions.SPG(A425,"SP_IPO_DATE")</f>
        <v/>
      </c>
      <c r="C425" s="5">
        <f>_xll.SNL.Clients.Office.Excel.Functions.SPG(A425, "SP_VOLUME_AVG_WEEKLY_TO_SHARES_OUT", , "1M")</f>
        <v>2.7695193440769468</v>
      </c>
      <c r="D425" s="5">
        <f>_xll.SNL.Clients.Office.Excel.Functions.SPG(A425, "SP_VOLUME_AVG_WEEKLY_TO_SHARES_OUT", , "3M")</f>
        <v>2.605530454762838</v>
      </c>
      <c r="E425" s="5">
        <f>_xll.SNL.Clients.Office.Excel.Functions.SPG(A425, "SP_VOLUME_AVG_DAILY_TO_1YR_AVG_DAILY", , "1M")</f>
        <v>105.42</v>
      </c>
      <c r="F425" s="5">
        <f>_xll.SNL.Clients.Office.Excel.Functions.SPG(A425, "SP_VOLUME_AVG_DAILY_TO_1YR_AVG_DAILY", , "3M")</f>
        <v>99.18</v>
      </c>
      <c r="G425" s="9" t="str">
        <f>_xll.SNL.Clients.Office.Excel.Functions.SPG(A425, "IQ_SECTOR")</f>
        <v>Financials</v>
      </c>
      <c r="H425" s="9" t="str">
        <f>_xll.SNL.Clients.Office.Excel.Functions.SPG(A425, "IQ_INDUSTRY_GROUP")</f>
        <v>Financial Services</v>
      </c>
      <c r="I425" s="9" t="str">
        <f>_xll.SNL.Clients.Office.Excel.Functions.SPG(A425, "IQ_INDUSTRY")</f>
        <v>Capital Markets</v>
      </c>
      <c r="J425" s="9" t="str">
        <f>_xll.SNL.Clients.Office.Excel.Functions.SPG(A425, "IQ_PRIMARY_INDUSTRY")</f>
        <v>Asset Management and Custody Banks</v>
      </c>
      <c r="K425" s="9" t="str">
        <f>_xll.SNL.Clients.Office.Excel.Functions.SPG(A425, "NAICS_CODE", "Primary")</f>
        <v>523999 - Miscellaneous Financial Investment Activities</v>
      </c>
      <c r="L425" s="9" t="str">
        <f>_xll.SNL.Clients.Office.Excel.Functions.SPG(A425, "SP_TOPICTAG")</f>
        <v/>
      </c>
      <c r="M425" s="5">
        <f>_xll.SNL.Clients.Office.Excel.Functions.SPG(A425, "SP_PCT_SHARES_OWNED_ALL_INSTITUTIONS")</f>
        <v>88.37</v>
      </c>
      <c r="N425" s="9" t="str">
        <f>_xll.SNL.Clients.Office.Excel.Functions.SPG(A425, "RD_CREDIT_RATING_GLOBAL", "Issuer Credit Rating", "Local Currency LT|0")</f>
        <v>A</v>
      </c>
      <c r="O425" s="9" t="str">
        <f>_xll.SNL.Clients.Office.Excel.Functions.SPG(A425, "RD_CWOL_GLOBAL", "Issuer Credit Rating", "Local Currency LT|0")</f>
        <v>Stable</v>
      </c>
      <c r="P425" s="9" t="str">
        <f>_xll.SNL.Clients.Office.Excel.Functions.SPG(A425, "RD_RATING_ACTION_GLOBAL", "Issuer Credit Rating", "Local Currency LT|0")</f>
        <v>Downgrade | CreditWatch/Outlook (12/02/2015)</v>
      </c>
      <c r="Q425" s="10">
        <f>_xll.SNL.Clients.Office.Excel.Functions.SPG(A425, "RD_LAST_REVIEW_DATE_GLOBAL", "Issuer Credit Rating", "Local Currency LT")</f>
        <v>45589</v>
      </c>
      <c r="R425" s="10">
        <f>_xll.SNL.Clients.Office.Excel.Functions.SPG(A425, "RD_CREDIT_RATING_DATE_GLOBAL", "Issuer Credit Rating", "Local Currency LT|0")</f>
        <v>42340</v>
      </c>
      <c r="S425" s="10">
        <f>_xll.SNL.Clients.Office.Excel.Functions.SPG(A425, "RD_CREDIT_WATCH_OUTLOOK_DATE_GLOBAL", "Issuer Credit Rating", "Local Currency LT|0")</f>
        <v>42340</v>
      </c>
    </row>
    <row r="426" spans="1:19" x14ac:dyDescent="0.3">
      <c r="A426" t="s">
        <v>430</v>
      </c>
      <c r="B426" t="str">
        <f>_xll.SNL.Clients.Office.Excel.Functions.SPG(A426,"SP_IPO_DATE")</f>
        <v/>
      </c>
      <c r="C426" s="5">
        <f>_xll.SNL.Clients.Office.Excel.Functions.SPG(A426, "SP_VOLUME_AVG_WEEKLY_TO_SHARES_OUT", , "1M")</f>
        <v>5.1966826668296919</v>
      </c>
      <c r="D426" s="5">
        <f>_xll.SNL.Clients.Office.Excel.Functions.SPG(A426, "SP_VOLUME_AVG_WEEKLY_TO_SHARES_OUT", , "3M")</f>
        <v>6.696935813057447</v>
      </c>
      <c r="E426" s="5">
        <f>_xll.SNL.Clients.Office.Excel.Functions.SPG(A426, "SP_VOLUME_AVG_DAILY_TO_1YR_AVG_DAILY", , "1M")</f>
        <v>88.87</v>
      </c>
      <c r="F426" s="5">
        <f>_xll.SNL.Clients.Office.Excel.Functions.SPG(A426, "SP_VOLUME_AVG_DAILY_TO_1YR_AVG_DAILY", , "3M")</f>
        <v>114.52</v>
      </c>
      <c r="G426" s="9" t="str">
        <f>_xll.SNL.Clients.Office.Excel.Functions.SPG(A426, "IQ_SECTOR")</f>
        <v>Industrials</v>
      </c>
      <c r="H426" s="9" t="str">
        <f>_xll.SNL.Clients.Office.Excel.Functions.SPG(A426, "IQ_INDUSTRY_GROUP")</f>
        <v>Capital Goods</v>
      </c>
      <c r="I426" s="9" t="str">
        <f>_xll.SNL.Clients.Office.Excel.Functions.SPG(A426, "IQ_INDUSTRY")</f>
        <v>Aerospace and Defense</v>
      </c>
      <c r="J426" s="9" t="str">
        <f>_xll.SNL.Clients.Office.Excel.Functions.SPG(A426, "IQ_PRIMARY_INDUSTRY")</f>
        <v>Aerospace and Defense</v>
      </c>
      <c r="K426" s="9" t="str">
        <f>_xll.SNL.Clients.Office.Excel.Functions.SPG(A426, "NAICS_CODE", "Primary")</f>
        <v>3364 - Aerospace Product and Parts Manufacturing</v>
      </c>
      <c r="L426" s="9" t="str">
        <f>_xll.SNL.Clients.Office.Excel.Functions.SPG(A426, "SP_TOPICTAG")</f>
        <v>Fleet Management; Industrial Automation; Commercial Space Launch; Passenger Aircraft Manufacturing</v>
      </c>
      <c r="M426" s="5">
        <f>_xll.SNL.Clients.Office.Excel.Functions.SPG(A426, "SP_PCT_SHARES_OWNED_ALL_INSTITUTIONS")</f>
        <v>53.66</v>
      </c>
      <c r="N426" s="9" t="str">
        <f>_xll.SNL.Clients.Office.Excel.Functions.SPG(A426, "RD_CREDIT_RATING_GLOBAL", "Issuer Credit Rating", "Local Currency LT|0")</f>
        <v>BBB-</v>
      </c>
      <c r="O426" s="9" t="str">
        <f>_xll.SNL.Clients.Office.Excel.Functions.SPG(A426, "RD_CWOL_GLOBAL", "Issuer Credit Rating", "Local Currency LT|0")</f>
        <v>Watch Neg</v>
      </c>
      <c r="P426" s="9" t="str">
        <f>_xll.SNL.Clients.Office.Excel.Functions.SPG(A426, "RD_RATING_ACTION_GLOBAL", "Issuer Credit Rating", "Local Currency LT|0")</f>
        <v>CreditWatch/Outlook (10/08/2024)</v>
      </c>
      <c r="Q426" s="10">
        <f>_xll.SNL.Clients.Office.Excel.Functions.SPG(A426, "RD_LAST_REVIEW_DATE_GLOBAL", "Issuer Credit Rating", "Local Currency LT")</f>
        <v>45597</v>
      </c>
      <c r="R426" s="10">
        <f>_xll.SNL.Clients.Office.Excel.Functions.SPG(A426, "RD_CREDIT_RATING_DATE_GLOBAL", "Issuer Credit Rating", "Local Currency LT|0")</f>
        <v>43950</v>
      </c>
      <c r="S426" s="10">
        <f>_xll.SNL.Clients.Office.Excel.Functions.SPG(A426, "RD_CREDIT_WATCH_OUTLOOK_DATE_GLOBAL", "Issuer Credit Rating", "Local Currency LT|0")</f>
        <v>45573</v>
      </c>
    </row>
    <row r="427" spans="1:19" x14ac:dyDescent="0.3">
      <c r="A427" t="s">
        <v>431</v>
      </c>
      <c r="B427" t="str">
        <f>_xll.SNL.Clients.Office.Excel.Functions.SPG(A427,"SP_IPO_DATE")</f>
        <v/>
      </c>
      <c r="C427" s="5">
        <f>_xll.SNL.Clients.Office.Excel.Functions.SPG(A427, "SP_VOLUME_AVG_WEEKLY_TO_SHARES_OUT", , "1M")</f>
        <v>4.9742507114191303</v>
      </c>
      <c r="D427" s="5">
        <f>_xll.SNL.Clients.Office.Excel.Functions.SPG(A427, "SP_VOLUME_AVG_WEEKLY_TO_SHARES_OUT", , "3M")</f>
        <v>4.8549741090562177</v>
      </c>
      <c r="E427" s="5">
        <f>_xll.SNL.Clients.Office.Excel.Functions.SPG(A427, "SP_VOLUME_AVG_DAILY_TO_1YR_AVG_DAILY", , "1M")</f>
        <v>113.75</v>
      </c>
      <c r="F427" s="5">
        <f>_xll.SNL.Clients.Office.Excel.Functions.SPG(A427, "SP_VOLUME_AVG_DAILY_TO_1YR_AVG_DAILY", , "3M")</f>
        <v>111.02</v>
      </c>
      <c r="G427" s="9" t="str">
        <f>_xll.SNL.Clients.Office.Excel.Functions.SPG(A427, "IQ_SECTOR")</f>
        <v>Consumer Staples</v>
      </c>
      <c r="H427" s="9" t="str">
        <f>_xll.SNL.Clients.Office.Excel.Functions.SPG(A427, "IQ_INDUSTRY_GROUP")</f>
        <v>Food, Beverage and Tobacco</v>
      </c>
      <c r="I427" s="9" t="str">
        <f>_xll.SNL.Clients.Office.Excel.Functions.SPG(A427, "IQ_INDUSTRY")</f>
        <v>Food Products</v>
      </c>
      <c r="J427" s="9" t="str">
        <f>_xll.SNL.Clients.Office.Excel.Functions.SPG(A427, "IQ_PRIMARY_INDUSTRY")</f>
        <v>Packaged Foods and Meats</v>
      </c>
      <c r="K427" s="9" t="str">
        <f>_xll.SNL.Clients.Office.Excel.Functions.SPG(A427, "NAICS_CODE", "Primary")</f>
        <v>311 - Food Manufacturing</v>
      </c>
      <c r="L427" s="9" t="str">
        <f>_xll.SNL.Clients.Office.Excel.Functions.SPG(A427, "SP_TOPICTAG")</f>
        <v>Green Consumer Goods; Online Grocery</v>
      </c>
      <c r="M427" s="5">
        <f>_xll.SNL.Clients.Office.Excel.Functions.SPG(A427, "SP_PCT_SHARES_OWNED_ALL_INSTITUTIONS")</f>
        <v>54.57</v>
      </c>
      <c r="N427" s="9" t="str">
        <f>_xll.SNL.Clients.Office.Excel.Functions.SPG(A427, "RD_CREDIT_RATING_GLOBAL", "Issuer Credit Rating", "Local Currency LT|0")</f>
        <v>BBB-</v>
      </c>
      <c r="O427" s="9" t="str">
        <f>_xll.SNL.Clients.Office.Excel.Functions.SPG(A427, "RD_CWOL_GLOBAL", "Issuer Credit Rating", "Local Currency LT|0")</f>
        <v>Stable</v>
      </c>
      <c r="P427" s="9" t="str">
        <f>_xll.SNL.Clients.Office.Excel.Functions.SPG(A427, "RD_RATING_ACTION_GLOBAL", "Issuer Credit Rating", "Local Currency LT|0")</f>
        <v>Downgrade | CreditWatch/Outlook (08/07/2023)</v>
      </c>
      <c r="Q427" s="10">
        <f>_xll.SNL.Clients.Office.Excel.Functions.SPG(A427, "RD_LAST_REVIEW_DATE_GLOBAL", "Issuer Credit Rating", "Local Currency LT")</f>
        <v>45520</v>
      </c>
      <c r="R427" s="10">
        <f>_xll.SNL.Clients.Office.Excel.Functions.SPG(A427, "RD_CREDIT_RATING_DATE_GLOBAL", "Issuer Credit Rating", "Local Currency LT|0")</f>
        <v>45145</v>
      </c>
      <c r="S427" s="10">
        <f>_xll.SNL.Clients.Office.Excel.Functions.SPG(A427, "RD_CREDIT_WATCH_OUTLOOK_DATE_GLOBAL", "Issuer Credit Rating", "Local Currency LT|0")</f>
        <v>45145</v>
      </c>
    </row>
    <row r="428" spans="1:19" x14ac:dyDescent="0.3">
      <c r="A428" t="s">
        <v>432</v>
      </c>
      <c r="B428" s="10">
        <f>_xll.SNL.Clients.Office.Excel.Functions.SPG(A428,"SP_IPO_DATE")</f>
        <v>32042</v>
      </c>
      <c r="C428" s="5">
        <f>_xll.SNL.Clients.Office.Excel.Functions.SPG(A428, "SP_VOLUME_AVG_WEEKLY_TO_SHARES_OUT", , "1M")</f>
        <v>2.4947594085598332</v>
      </c>
      <c r="D428" s="5">
        <f>_xll.SNL.Clients.Office.Excel.Functions.SPG(A428, "SP_VOLUME_AVG_WEEKLY_TO_SHARES_OUT", , "3M")</f>
        <v>2.293977410970311</v>
      </c>
      <c r="E428" s="5">
        <f>_xll.SNL.Clients.Office.Excel.Functions.SPG(A428, "SP_VOLUME_AVG_DAILY_TO_1YR_AVG_DAILY", , "1M")</f>
        <v>110.93</v>
      </c>
      <c r="F428" s="5">
        <f>_xll.SNL.Clients.Office.Excel.Functions.SPG(A428, "SP_VOLUME_AVG_DAILY_TO_1YR_AVG_DAILY", , "3M")</f>
        <v>102.01</v>
      </c>
      <c r="G428" s="9" t="str">
        <f>_xll.SNL.Clients.Office.Excel.Functions.SPG(A428, "IQ_SECTOR")</f>
        <v>Financials</v>
      </c>
      <c r="H428" s="9" t="str">
        <f>_xll.SNL.Clients.Office.Excel.Functions.SPG(A428, "IQ_INDUSTRY_GROUP")</f>
        <v>Financial Services</v>
      </c>
      <c r="I428" s="9" t="str">
        <f>_xll.SNL.Clients.Office.Excel.Functions.SPG(A428, "IQ_INDUSTRY")</f>
        <v>Capital Markets</v>
      </c>
      <c r="J428" s="9" t="str">
        <f>_xll.SNL.Clients.Office.Excel.Functions.SPG(A428, "IQ_PRIMARY_INDUSTRY")</f>
        <v>Investment Banking and Brokerage</v>
      </c>
      <c r="K428" s="9" t="str">
        <f>_xll.SNL.Clients.Office.Excel.Functions.SPG(A428, "NAICS_CODE", "Primary")</f>
        <v>523150 - Investment Banking and Securities Intermediation</v>
      </c>
      <c r="L428" s="9" t="str">
        <f>_xll.SNL.Clients.Office.Excel.Functions.SPG(A428, "SP_TOPICTAG")</f>
        <v/>
      </c>
      <c r="M428" s="5">
        <f>_xll.SNL.Clients.Office.Excel.Functions.SPG(A428, "SP_PCT_SHARES_OWNED_ALL_INSTITUTIONS")</f>
        <v>72.11</v>
      </c>
      <c r="N428" s="9" t="str">
        <f>_xll.SNL.Clients.Office.Excel.Functions.SPG(A428, "RD_CREDIT_RATING_GLOBAL", "Issuer Credit Rating", "Local Currency LT|0")</f>
        <v>A-</v>
      </c>
      <c r="O428" s="9" t="str">
        <f>_xll.SNL.Clients.Office.Excel.Functions.SPG(A428, "RD_CWOL_GLOBAL", "Issuer Credit Rating", "Local Currency LT|0")</f>
        <v>Stable</v>
      </c>
      <c r="P428" s="9" t="str">
        <f>_xll.SNL.Clients.Office.Excel.Functions.SPG(A428, "RD_RATING_ACTION_GLOBAL", "Issuer Credit Rating", "Local Currency LT|0")</f>
        <v>Downgrade | CreditWatch/Outlook (04/19/2023)</v>
      </c>
      <c r="Q428" s="10">
        <f>_xll.SNL.Clients.Office.Excel.Functions.SPG(A428, "RD_LAST_REVIEW_DATE_GLOBAL", "Issuer Credit Rating", "Local Currency LT")</f>
        <v>45644</v>
      </c>
      <c r="R428" s="10">
        <f>_xll.SNL.Clients.Office.Excel.Functions.SPG(A428, "RD_CREDIT_RATING_DATE_GLOBAL", "Issuer Credit Rating", "Local Currency LT|0")</f>
        <v>45035</v>
      </c>
      <c r="S428" s="10">
        <f>_xll.SNL.Clients.Office.Excel.Functions.SPG(A428, "RD_CREDIT_WATCH_OUTLOOK_DATE_GLOBAL", "Issuer Credit Rating", "Local Currency LT|0")</f>
        <v>45035</v>
      </c>
    </row>
    <row r="429" spans="1:19" x14ac:dyDescent="0.3">
      <c r="A429" t="s">
        <v>433</v>
      </c>
      <c r="B429" t="str">
        <f>_xll.SNL.Clients.Office.Excel.Functions.SPG(A429,"SP_IPO_DATE")</f>
        <v/>
      </c>
      <c r="C429" s="5">
        <f>_xll.SNL.Clients.Office.Excel.Functions.SPG(A429, "SP_VOLUME_AVG_WEEKLY_TO_SHARES_OUT", , "1M")</f>
        <v>3.6355947096794154</v>
      </c>
      <c r="D429" s="5">
        <f>_xll.SNL.Clients.Office.Excel.Functions.SPG(A429, "SP_VOLUME_AVG_WEEKLY_TO_SHARES_OUT", , "3M")</f>
        <v>3.6415558225454268</v>
      </c>
      <c r="E429" s="5">
        <f>_xll.SNL.Clients.Office.Excel.Functions.SPG(A429, "SP_VOLUME_AVG_DAILY_TO_1YR_AVG_DAILY", , "1M")</f>
        <v>124.34</v>
      </c>
      <c r="F429" s="5">
        <f>_xll.SNL.Clients.Office.Excel.Functions.SPG(A429, "SP_VOLUME_AVG_DAILY_TO_1YR_AVG_DAILY", , "3M")</f>
        <v>124.54</v>
      </c>
      <c r="G429" s="9" t="str">
        <f>_xll.SNL.Clients.Office.Excel.Functions.SPG(A429, "IQ_SECTOR")</f>
        <v>Health Care</v>
      </c>
      <c r="H429" s="9" t="str">
        <f>_xll.SNL.Clients.Office.Excel.Functions.SPG(A429, "IQ_INDUSTRY_GROUP")</f>
        <v>Health Care Equipment and Services</v>
      </c>
      <c r="I429" s="9" t="str">
        <f>_xll.SNL.Clients.Office.Excel.Functions.SPG(A429, "IQ_INDUSTRY")</f>
        <v>Health Care Providers and Services</v>
      </c>
      <c r="J429" s="9" t="str">
        <f>_xll.SNL.Clients.Office.Excel.Functions.SPG(A429, "IQ_PRIMARY_INDUSTRY")</f>
        <v>Health Care Services</v>
      </c>
      <c r="K429" s="9" t="str">
        <f>_xll.SNL.Clients.Office.Excel.Functions.SPG(A429, "NAICS_CODE", "Primary")</f>
        <v>62 - Health Care and Social Assistance</v>
      </c>
      <c r="L429" s="9" t="str">
        <f>_xll.SNL.Clients.Office.Excel.Functions.SPG(A429, "SP_TOPICTAG")</f>
        <v>MHealth; Predictive Analytics; Outpatient Care; Chronic Diseases</v>
      </c>
      <c r="M429" s="5">
        <f>_xll.SNL.Clients.Office.Excel.Functions.SPG(A429, "SP_PCT_SHARES_OWNED_ALL_INSTITUTIONS")</f>
        <v>89.14</v>
      </c>
      <c r="N429" s="9" t="str">
        <f>_xll.SNL.Clients.Office.Excel.Functions.SPG(A429, "RD_CREDIT_RATING_GLOBAL", "Issuer Credit Rating", "Local Currency LT|0")</f>
        <v>A-</v>
      </c>
      <c r="O429" s="9" t="str">
        <f>_xll.SNL.Clients.Office.Excel.Functions.SPG(A429, "RD_CWOL_GLOBAL", "Issuer Credit Rating", "Local Currency LT|0")</f>
        <v>Stable</v>
      </c>
      <c r="P429" s="9" t="str">
        <f>_xll.SNL.Clients.Office.Excel.Functions.SPG(A429, "RD_RATING_ACTION_GLOBAL", "Issuer Credit Rating", "Local Currency LT|0")</f>
        <v>CreditWatch/Outlook (12/21/2020)</v>
      </c>
      <c r="Q429" s="10">
        <f>_xll.SNL.Clients.Office.Excel.Functions.SPG(A429, "RD_LAST_REVIEW_DATE_GLOBAL", "Issuer Credit Rating", "Local Currency LT")</f>
        <v>45470</v>
      </c>
      <c r="R429" s="10">
        <f>_xll.SNL.Clients.Office.Excel.Functions.SPG(A429, "RD_CREDIT_RATING_DATE_GLOBAL", "Issuer Credit Rating", "Local Currency LT|0")</f>
        <v>43347</v>
      </c>
      <c r="S429" s="10">
        <f>_xll.SNL.Clients.Office.Excel.Functions.SPG(A429, "RD_CREDIT_WATCH_OUTLOOK_DATE_GLOBAL", "Issuer Credit Rating", "Local Currency LT|0")</f>
        <v>44186</v>
      </c>
    </row>
    <row r="430" spans="1:19" x14ac:dyDescent="0.3">
      <c r="A430" t="s">
        <v>434</v>
      </c>
      <c r="B430" t="str">
        <f>_xll.SNL.Clients.Office.Excel.Functions.SPG(A430,"SP_IPO_DATE")</f>
        <v/>
      </c>
      <c r="C430" s="5">
        <f>_xll.SNL.Clients.Office.Excel.Functions.SPG(A430, "SP_VOLUME_AVG_WEEKLY_TO_SHARES_OUT", , "1M")</f>
        <v>5.8263326386832031</v>
      </c>
      <c r="D430" s="5">
        <f>_xll.SNL.Clients.Office.Excel.Functions.SPG(A430, "SP_VOLUME_AVG_WEEKLY_TO_SHARES_OUT", , "3M")</f>
        <v>4.9852370856800023</v>
      </c>
      <c r="E430" s="5">
        <f>_xll.SNL.Clients.Office.Excel.Functions.SPG(A430, "SP_VOLUME_AVG_DAILY_TO_1YR_AVG_DAILY", , "1M")</f>
        <v>117.16</v>
      </c>
      <c r="F430" s="5">
        <f>_xll.SNL.Clients.Office.Excel.Functions.SPG(A430, "SP_VOLUME_AVG_DAILY_TO_1YR_AVG_DAILY", , "3M")</f>
        <v>100.25</v>
      </c>
      <c r="G430" s="9" t="str">
        <f>_xll.SNL.Clients.Office.Excel.Functions.SPG(A430, "IQ_SECTOR")</f>
        <v>Consumer Staples</v>
      </c>
      <c r="H430" s="9" t="str">
        <f>_xll.SNL.Clients.Office.Excel.Functions.SPG(A430, "IQ_INDUSTRY_GROUP")</f>
        <v>Household and Personal Products</v>
      </c>
      <c r="I430" s="9" t="str">
        <f>_xll.SNL.Clients.Office.Excel.Functions.SPG(A430, "IQ_INDUSTRY")</f>
        <v>Household Products</v>
      </c>
      <c r="J430" s="9" t="str">
        <f>_xll.SNL.Clients.Office.Excel.Functions.SPG(A430, "IQ_PRIMARY_INDUSTRY")</f>
        <v>Household Products</v>
      </c>
      <c r="K430" s="9" t="str">
        <f>_xll.SNL.Clients.Office.Excel.Functions.SPG(A430, "NAICS_CODE", "Primary")</f>
        <v>325612 - Polish and Other Sanitation Good Manufacturing</v>
      </c>
      <c r="L430" s="9" t="str">
        <f>_xll.SNL.Clients.Office.Excel.Functions.SPG(A430, "SP_TOPICTAG")</f>
        <v>Fast-Moving Consumer Goods; Green Consumer Goods; Lifestyle; Online Grocery</v>
      </c>
      <c r="M430" s="5">
        <f>_xll.SNL.Clients.Office.Excel.Functions.SPG(A430, "SP_PCT_SHARES_OWNED_ALL_INSTITUTIONS")</f>
        <v>88.96</v>
      </c>
      <c r="N430" s="9" t="str">
        <f>_xll.SNL.Clients.Office.Excel.Functions.SPG(A430, "RD_CREDIT_RATING_GLOBAL", "Issuer Credit Rating", "Local Currency LT|0")</f>
        <v>BBB+</v>
      </c>
      <c r="O430" s="9" t="str">
        <f>_xll.SNL.Clients.Office.Excel.Functions.SPG(A430, "RD_CWOL_GLOBAL", "Issuer Credit Rating", "Local Currency LT|0")</f>
        <v>Stable</v>
      </c>
      <c r="P430" s="9" t="str">
        <f>_xll.SNL.Clients.Office.Excel.Functions.SPG(A430, "RD_RATING_ACTION_GLOBAL", "Issuer Credit Rating", "Local Currency LT|0")</f>
        <v>CreditWatch/Outlook (08/23/2024)</v>
      </c>
      <c r="Q430" s="10">
        <f>_xll.SNL.Clients.Office.Excel.Functions.SPG(A430, "RD_LAST_REVIEW_DATE_GLOBAL", "Issuer Credit Rating", "Local Currency LT")</f>
        <v>45527</v>
      </c>
      <c r="R430" s="10">
        <f>_xll.SNL.Clients.Office.Excel.Functions.SPG(A430, "RD_CREDIT_RATING_DATE_GLOBAL", "Issuer Credit Rating", "Local Currency LT|0")</f>
        <v>44603</v>
      </c>
      <c r="S430" s="10">
        <f>_xll.SNL.Clients.Office.Excel.Functions.SPG(A430, "RD_CREDIT_WATCH_OUTLOOK_DATE_GLOBAL", "Issuer Credit Rating", "Local Currency LT|0")</f>
        <v>45527</v>
      </c>
    </row>
    <row r="431" spans="1:19" x14ac:dyDescent="0.3">
      <c r="A431" t="s">
        <v>435</v>
      </c>
      <c r="B431" t="str">
        <f>_xll.SNL.Clients.Office.Excel.Functions.SPG(A431,"SP_IPO_DATE")</f>
        <v/>
      </c>
      <c r="C431" s="5">
        <f>_xll.SNL.Clients.Office.Excel.Functions.SPG(A431, "SP_VOLUME_AVG_WEEKLY_TO_SHARES_OUT", , "1M")</f>
        <v>1.8301101489577067</v>
      </c>
      <c r="D431" s="5">
        <f>_xll.SNL.Clients.Office.Excel.Functions.SPG(A431, "SP_VOLUME_AVG_WEEKLY_TO_SHARES_OUT", , "3M")</f>
        <v>1.9809564945539304</v>
      </c>
      <c r="E431" s="5">
        <f>_xll.SNL.Clients.Office.Excel.Functions.SPG(A431, "SP_VOLUME_AVG_DAILY_TO_1YR_AVG_DAILY", , "1M")</f>
        <v>111.48</v>
      </c>
      <c r="F431" s="5">
        <f>_xll.SNL.Clients.Office.Excel.Functions.SPG(A431, "SP_VOLUME_AVG_DAILY_TO_1YR_AVG_DAILY", , "3M")</f>
        <v>120.67</v>
      </c>
      <c r="G431" s="9" t="str">
        <f>_xll.SNL.Clients.Office.Excel.Functions.SPG(A431, "IQ_SECTOR")</f>
        <v>Consumer Staples</v>
      </c>
      <c r="H431" s="9" t="str">
        <f>_xll.SNL.Clients.Office.Excel.Functions.SPG(A431, "IQ_INDUSTRY_GROUP")</f>
        <v>Food, Beverage and Tobacco</v>
      </c>
      <c r="I431" s="9" t="str">
        <f>_xll.SNL.Clients.Office.Excel.Functions.SPG(A431, "IQ_INDUSTRY")</f>
        <v>Beverages</v>
      </c>
      <c r="J431" s="9" t="str">
        <f>_xll.SNL.Clients.Office.Excel.Functions.SPG(A431, "IQ_PRIMARY_INDUSTRY")</f>
        <v>Soft Drinks and Non-alcoholic Beverages</v>
      </c>
      <c r="K431" s="9" t="str">
        <f>_xll.SNL.Clients.Office.Excel.Functions.SPG(A431, "NAICS_CODE", "Primary")</f>
        <v>31211 - Soft Drink and Ice Manufacturing</v>
      </c>
      <c r="L431" s="9" t="str">
        <f>_xll.SNL.Clients.Office.Excel.Functions.SPG(A431, "SP_TOPICTAG")</f>
        <v>Coffee</v>
      </c>
      <c r="M431" s="5">
        <f>_xll.SNL.Clients.Office.Excel.Functions.SPG(A431, "SP_PCT_SHARES_OWNED_ALL_INSTITUTIONS")</f>
        <v>64.2</v>
      </c>
      <c r="N431" s="9" t="str">
        <f>_xll.SNL.Clients.Office.Excel.Functions.SPG(A431, "RD_CREDIT_RATING_GLOBAL", "Issuer Credit Rating", "Local Currency LT|0")</f>
        <v>A+</v>
      </c>
      <c r="O431" s="9" t="str">
        <f>_xll.SNL.Clients.Office.Excel.Functions.SPG(A431, "RD_CWOL_GLOBAL", "Issuer Credit Rating", "Local Currency LT|0")</f>
        <v>Stable</v>
      </c>
      <c r="P431" s="9" t="str">
        <f>_xll.SNL.Clients.Office.Excel.Functions.SPG(A431, "RD_RATING_ACTION_GLOBAL", "Issuer Credit Rating", "Local Currency LT|0")</f>
        <v>CreditWatch/Outlook (05/05/2022)</v>
      </c>
      <c r="Q431" s="10">
        <f>_xll.SNL.Clients.Office.Excel.Functions.SPG(A431, "RD_LAST_REVIEW_DATE_GLOBAL", "Issuer Credit Rating", "Local Currency LT")</f>
        <v>45595</v>
      </c>
      <c r="R431" s="10">
        <f>_xll.SNL.Clients.Office.Excel.Functions.SPG(A431, "RD_CREDIT_RATING_DATE_GLOBAL", "Issuer Credit Rating", "Local Currency LT|0")</f>
        <v>43216</v>
      </c>
      <c r="S431" s="10">
        <f>_xll.SNL.Clients.Office.Excel.Functions.SPG(A431, "RD_CREDIT_WATCH_OUTLOOK_DATE_GLOBAL", "Issuer Credit Rating", "Local Currency LT|0")</f>
        <v>44686</v>
      </c>
    </row>
    <row r="432" spans="1:19" x14ac:dyDescent="0.3">
      <c r="A432" t="s">
        <v>436</v>
      </c>
      <c r="B432" t="str">
        <f>_xll.SNL.Clients.Office.Excel.Functions.SPG(A432,"SP_IPO_DATE")</f>
        <v/>
      </c>
      <c r="C432" s="5">
        <f>_xll.SNL.Clients.Office.Excel.Functions.SPG(A432, "SP_VOLUME_AVG_WEEKLY_TO_SHARES_OUT", , "1M")</f>
        <v>3.4042230996313561</v>
      </c>
      <c r="D432" s="5">
        <f>_xll.SNL.Clients.Office.Excel.Functions.SPG(A432, "SP_VOLUME_AVG_WEEKLY_TO_SHARES_OUT", , "3M")</f>
        <v>3.4883917151799477</v>
      </c>
      <c r="E432" s="5">
        <f>_xll.SNL.Clients.Office.Excel.Functions.SPG(A432, "SP_VOLUME_AVG_DAILY_TO_1YR_AVG_DAILY", , "1M")</f>
        <v>112.61</v>
      </c>
      <c r="F432" s="5">
        <f>_xll.SNL.Clients.Office.Excel.Functions.SPG(A432, "SP_VOLUME_AVG_DAILY_TO_1YR_AVG_DAILY", , "3M")</f>
        <v>115.39</v>
      </c>
      <c r="G432" s="9" t="str">
        <f>_xll.SNL.Clients.Office.Excel.Functions.SPG(A432, "IQ_SECTOR")</f>
        <v>Health Care</v>
      </c>
      <c r="H432" s="9" t="str">
        <f>_xll.SNL.Clients.Office.Excel.Functions.SPG(A432, "IQ_INDUSTRY_GROUP")</f>
        <v>Health Care Equipment and Services</v>
      </c>
      <c r="I432" s="9" t="str">
        <f>_xll.SNL.Clients.Office.Excel.Functions.SPG(A432, "IQ_INDUSTRY")</f>
        <v>Health Care Equipment and Supplies</v>
      </c>
      <c r="J432" s="9" t="str">
        <f>_xll.SNL.Clients.Office.Excel.Functions.SPG(A432, "IQ_PRIMARY_INDUSTRY")</f>
        <v>Health Care Supplies</v>
      </c>
      <c r="K432" s="9" t="str">
        <f>_xll.SNL.Clients.Office.Excel.Functions.SPG(A432, "NAICS_CODE", "Primary")</f>
        <v>339115 - Ophthalmic Goods Manufacturing</v>
      </c>
      <c r="L432" s="9" t="str">
        <f>_xll.SNL.Clients.Office.Excel.Functions.SPG(A432, "SP_TOPICTAG")</f>
        <v>Health Diagnostics; Fertility; Genetics; Ophthalmology; Reproductive Health</v>
      </c>
      <c r="M432" s="5">
        <f>_xll.SNL.Clients.Office.Excel.Functions.SPG(A432, "SP_PCT_SHARES_OWNED_ALL_INSTITUTIONS")</f>
        <v>97.44</v>
      </c>
      <c r="N432" s="9" t="str">
        <f>_xll.SNL.Clients.Office.Excel.Functions.SPG(A432, "RD_CREDIT_RATING_GLOBAL", "Issuer Credit Rating", "Local Currency LT|0")</f>
        <v>NR</v>
      </c>
      <c r="O432" s="9" t="str">
        <f>_xll.SNL.Clients.Office.Excel.Functions.SPG(A432, "RD_CWOL_GLOBAL", "Issuer Credit Rating", "Local Currency LT|0")</f>
        <v>NR</v>
      </c>
      <c r="P432" s="9" t="str">
        <f>_xll.SNL.Clients.Office.Excel.Functions.SPG(A432, "RD_RATING_ACTION_GLOBAL", "Issuer Credit Rating", "Local Currency LT|0")</f>
        <v>Not Rated | CreditWatch/Outlook (01/08/2019)</v>
      </c>
      <c r="Q432" s="10">
        <f>_xll.SNL.Clients.Office.Excel.Functions.SPG(A432, "RD_LAST_REVIEW_DATE_GLOBAL", "Issuer Credit Rating", "Local Currency LT")</f>
        <v>43473</v>
      </c>
      <c r="R432" s="10">
        <f>_xll.SNL.Clients.Office.Excel.Functions.SPG(A432, "RD_CREDIT_RATING_DATE_GLOBAL", "Issuer Credit Rating", "Local Currency LT|0")</f>
        <v>43473</v>
      </c>
      <c r="S432" s="10">
        <f>_xll.SNL.Clients.Office.Excel.Functions.SPG(A432, "RD_CREDIT_WATCH_OUTLOOK_DATE_GLOBAL", "Issuer Credit Rating", "Local Currency LT|0")</f>
        <v>43473</v>
      </c>
    </row>
    <row r="433" spans="1:19" x14ac:dyDescent="0.3">
      <c r="A433" t="s">
        <v>437</v>
      </c>
      <c r="B433" t="str">
        <f>_xll.SNL.Clients.Office.Excel.Functions.SPG(A433,"SP_IPO_DATE")</f>
        <v/>
      </c>
      <c r="C433" s="5">
        <f>_xll.SNL.Clients.Office.Excel.Functions.SPG(A433, "SP_VOLUME_AVG_WEEKLY_TO_SHARES_OUT", , "1M")</f>
        <v>10.381543581400905</v>
      </c>
      <c r="D433" s="5">
        <f>_xll.SNL.Clients.Office.Excel.Functions.SPG(A433, "SP_VOLUME_AVG_WEEKLY_TO_SHARES_OUT", , "3M")</f>
        <v>9.5006239500564362</v>
      </c>
      <c r="E433" s="5">
        <f>_xll.SNL.Clients.Office.Excel.Functions.SPG(A433, "SP_VOLUME_AVG_DAILY_TO_1YR_AVG_DAILY", , "1M")</f>
        <v>132.41999999999999</v>
      </c>
      <c r="F433" s="5">
        <f>_xll.SNL.Clients.Office.Excel.Functions.SPG(A433, "SP_VOLUME_AVG_DAILY_TO_1YR_AVG_DAILY", , "3M")</f>
        <v>121.19</v>
      </c>
      <c r="G433" s="9" t="str">
        <f>_xll.SNL.Clients.Office.Excel.Functions.SPG(A433, "IQ_SECTOR")</f>
        <v>Consumer Staples</v>
      </c>
      <c r="H433" s="9" t="str">
        <f>_xll.SNL.Clients.Office.Excel.Functions.SPG(A433, "IQ_INDUSTRY_GROUP")</f>
        <v>Household and Personal Products</v>
      </c>
      <c r="I433" s="9" t="str">
        <f>_xll.SNL.Clients.Office.Excel.Functions.SPG(A433, "IQ_INDUSTRY")</f>
        <v>Personal Care Products</v>
      </c>
      <c r="J433" s="9" t="str">
        <f>_xll.SNL.Clients.Office.Excel.Functions.SPG(A433, "IQ_PRIMARY_INDUSTRY")</f>
        <v>Personal Care Products</v>
      </c>
      <c r="K433" s="9" t="str">
        <f>_xll.SNL.Clients.Office.Excel.Functions.SPG(A433, "NAICS_CODE", "Primary")</f>
        <v>325620 - Toilet Preparation Manufacturing</v>
      </c>
      <c r="L433" s="9" t="str">
        <f>_xll.SNL.Clients.Office.Excel.Functions.SPG(A433, "SP_TOPICTAG")</f>
        <v>Lifestyle; Social Media Marketing; Ad Targeting; Brand Marketing; Dermatology</v>
      </c>
      <c r="M433" s="5">
        <f>_xll.SNL.Clients.Office.Excel.Functions.SPG(A433, "SP_PCT_SHARES_OWNED_ALL_INSTITUTIONS")</f>
        <v>58.62</v>
      </c>
      <c r="N433" s="9" t="str">
        <f>_xll.SNL.Clients.Office.Excel.Functions.SPG(A433, "RD_CREDIT_RATING_GLOBAL", "Issuer Credit Rating", "Local Currency LT|0")</f>
        <v>A-</v>
      </c>
      <c r="O433" s="9" t="str">
        <f>_xll.SNL.Clients.Office.Excel.Functions.SPG(A433, "RD_CWOL_GLOBAL", "Issuer Credit Rating", "Local Currency LT|0")</f>
        <v>Negative</v>
      </c>
      <c r="P433" s="9" t="str">
        <f>_xll.SNL.Clients.Office.Excel.Functions.SPG(A433, "RD_RATING_ACTION_GLOBAL", "Issuer Credit Rating", "Local Currency LT|0")</f>
        <v>Downgrade | CreditWatch/Outlook (02/10/2025)</v>
      </c>
      <c r="Q433" s="10">
        <f>_xll.SNL.Clients.Office.Excel.Functions.SPG(A433, "RD_LAST_REVIEW_DATE_GLOBAL", "Issuer Credit Rating", "Local Currency LT")</f>
        <v>45698</v>
      </c>
      <c r="R433" s="10">
        <f>_xll.SNL.Clients.Office.Excel.Functions.SPG(A433, "RD_CREDIT_RATING_DATE_GLOBAL", "Issuer Credit Rating", "Local Currency LT|0")</f>
        <v>45698</v>
      </c>
      <c r="S433" s="10">
        <f>_xll.SNL.Clients.Office.Excel.Functions.SPG(A433, "RD_CREDIT_WATCH_OUTLOOK_DATE_GLOBAL", "Issuer Credit Rating", "Local Currency LT|0")</f>
        <v>45698</v>
      </c>
    </row>
    <row r="434" spans="1:19" x14ac:dyDescent="0.3">
      <c r="A434" t="s">
        <v>438</v>
      </c>
      <c r="B434" s="10">
        <f>_xll.SNL.Clients.Office.Excel.Functions.SPG(A434,"SP_IPO_DATE")</f>
        <v>36283</v>
      </c>
      <c r="C434" s="5">
        <f>_xll.SNL.Clients.Office.Excel.Functions.SPG(A434, "SP_VOLUME_AVG_WEEKLY_TO_SHARES_OUT", , "1M")</f>
        <v>4.0084867227804377</v>
      </c>
      <c r="D434" s="5">
        <f>_xll.SNL.Clients.Office.Excel.Functions.SPG(A434, "SP_VOLUME_AVG_WEEKLY_TO_SHARES_OUT", , "3M")</f>
        <v>3.2529722889245187</v>
      </c>
      <c r="E434" s="5">
        <f>_xll.SNL.Clients.Office.Excel.Functions.SPG(A434, "SP_VOLUME_AVG_DAILY_TO_1YR_AVG_DAILY", , "1M")</f>
        <v>123.05</v>
      </c>
      <c r="F434" s="5">
        <f>_xll.SNL.Clients.Office.Excel.Functions.SPG(A434, "SP_VOLUME_AVG_DAILY_TO_1YR_AVG_DAILY", , "3M")</f>
        <v>99.86</v>
      </c>
      <c r="G434" s="9" t="str">
        <f>_xll.SNL.Clients.Office.Excel.Functions.SPG(A434, "IQ_SECTOR")</f>
        <v>Financials</v>
      </c>
      <c r="H434" s="9" t="str">
        <f>_xll.SNL.Clients.Office.Excel.Functions.SPG(A434, "IQ_INDUSTRY_GROUP")</f>
        <v>Financial Services</v>
      </c>
      <c r="I434" s="9" t="str">
        <f>_xll.SNL.Clients.Office.Excel.Functions.SPG(A434, "IQ_INDUSTRY")</f>
        <v>Capital Markets</v>
      </c>
      <c r="J434" s="9" t="str">
        <f>_xll.SNL.Clients.Office.Excel.Functions.SPG(A434, "IQ_PRIMARY_INDUSTRY")</f>
        <v>Investment Banking and Brokerage</v>
      </c>
      <c r="K434" s="9" t="str">
        <f>_xll.SNL.Clients.Office.Excel.Functions.SPG(A434, "NAICS_CODE", "Primary")</f>
        <v>523150 - Investment Banking and Securities Intermediation</v>
      </c>
      <c r="L434" s="9" t="str">
        <f>_xll.SNL.Clients.Office.Excel.Functions.SPG(A434, "SP_TOPICTAG")</f>
        <v/>
      </c>
      <c r="M434" s="5">
        <f>_xll.SNL.Clients.Office.Excel.Functions.SPG(A434, "SP_PCT_SHARES_OWNED_ALL_INSTITUTIONS")</f>
        <v>68.31</v>
      </c>
      <c r="N434" s="9" t="str">
        <f>_xll.SNL.Clients.Office.Excel.Functions.SPG(A434, "RD_CREDIT_RATING_GLOBAL", "Issuer Credit Rating", "Local Currency LT|0")</f>
        <v>BBB+</v>
      </c>
      <c r="O434" s="9" t="str">
        <f>_xll.SNL.Clients.Office.Excel.Functions.SPG(A434, "RD_CWOL_GLOBAL", "Issuer Credit Rating", "Local Currency LT|0")</f>
        <v>Stable</v>
      </c>
      <c r="P434" s="9" t="str">
        <f>_xll.SNL.Clients.Office.Excel.Functions.SPG(A434, "RD_RATING_ACTION_GLOBAL", "Issuer Credit Rating", "Local Currency LT|0")</f>
        <v>Downgrade | CreditWatch/Outlook (12/02/2015)</v>
      </c>
      <c r="Q434" s="10">
        <f>_xll.SNL.Clients.Office.Excel.Functions.SPG(A434, "RD_LAST_REVIEW_DATE_GLOBAL", "Issuer Credit Rating", "Local Currency LT")</f>
        <v>45398</v>
      </c>
      <c r="R434" s="10">
        <f>_xll.SNL.Clients.Office.Excel.Functions.SPG(A434, "RD_CREDIT_RATING_DATE_GLOBAL", "Issuer Credit Rating", "Local Currency LT|0")</f>
        <v>42340</v>
      </c>
      <c r="S434" s="10">
        <f>_xll.SNL.Clients.Office.Excel.Functions.SPG(A434, "RD_CREDIT_WATCH_OUTLOOK_DATE_GLOBAL", "Issuer Credit Rating", "Local Currency LT|0")</f>
        <v>42340</v>
      </c>
    </row>
    <row r="435" spans="1:19" x14ac:dyDescent="0.3">
      <c r="A435" t="s">
        <v>439</v>
      </c>
      <c r="B435" s="10">
        <f>_xll.SNL.Clients.Office.Excel.Functions.SPG(A435,"SP_IPO_DATE")</f>
        <v>35052</v>
      </c>
      <c r="C435" s="5">
        <f>_xll.SNL.Clients.Office.Excel.Functions.SPG(A435, "SP_VOLUME_AVG_WEEKLY_TO_SHARES_OUT", , "1M")</f>
        <v>3.1392489568845621</v>
      </c>
      <c r="D435" s="5">
        <f>_xll.SNL.Clients.Office.Excel.Functions.SPG(A435, "SP_VOLUME_AVG_WEEKLY_TO_SHARES_OUT", , "3M")</f>
        <v>2.7925363127551708</v>
      </c>
      <c r="E435" s="5">
        <f>_xll.SNL.Clients.Office.Excel.Functions.SPG(A435, "SP_VOLUME_AVG_DAILY_TO_1YR_AVG_DAILY", , "1M")</f>
        <v>114.08</v>
      </c>
      <c r="F435" s="5">
        <f>_xll.SNL.Clients.Office.Excel.Functions.SPG(A435, "SP_VOLUME_AVG_DAILY_TO_1YR_AVG_DAILY", , "3M")</f>
        <v>101.48</v>
      </c>
      <c r="G435" s="9" t="str">
        <f>_xll.SNL.Clients.Office.Excel.Functions.SPG(A435, "IQ_SECTOR")</f>
        <v>Financials</v>
      </c>
      <c r="H435" s="9" t="str">
        <f>_xll.SNL.Clients.Office.Excel.Functions.SPG(A435, "IQ_INDUSTRY_GROUP")</f>
        <v>Insurance</v>
      </c>
      <c r="I435" s="9" t="str">
        <f>_xll.SNL.Clients.Office.Excel.Functions.SPG(A435, "IQ_INDUSTRY")</f>
        <v>Insurance</v>
      </c>
      <c r="J435" s="9" t="str">
        <f>_xll.SNL.Clients.Office.Excel.Functions.SPG(A435, "IQ_PRIMARY_INDUSTRY")</f>
        <v>Property and Casualty Insurance</v>
      </c>
      <c r="K435" s="9" t="str">
        <f>_xll.SNL.Clients.Office.Excel.Functions.SPG(A435, "NAICS_CODE", "Primary")</f>
        <v>5241 - Insurance Carriers</v>
      </c>
      <c r="L435" s="9" t="str">
        <f>_xll.SNL.Clients.Office.Excel.Functions.SPG(A435, "SP_TOPICTAG")</f>
        <v>Employee Benefits</v>
      </c>
      <c r="M435" s="5">
        <f>_xll.SNL.Clients.Office.Excel.Functions.SPG(A435, "SP_PCT_SHARES_OWNED_ALL_INSTITUTIONS")</f>
        <v>96.13</v>
      </c>
      <c r="N435" s="9" t="str">
        <f>_xll.SNL.Clients.Office.Excel.Functions.SPG(A435, "RD_CREDIT_RATING_GLOBAL", "Issuer Credit Rating", "Local Currency LT|0")</f>
        <v>BBB+</v>
      </c>
      <c r="O435" s="9" t="str">
        <f>_xll.SNL.Clients.Office.Excel.Functions.SPG(A435, "RD_CWOL_GLOBAL", "Issuer Credit Rating", "Local Currency LT|0")</f>
        <v>Positive</v>
      </c>
      <c r="P435" s="9" t="str">
        <f>_xll.SNL.Clients.Office.Excel.Functions.SPG(A435, "RD_RATING_ACTION_GLOBAL", "Issuer Credit Rating", "Local Currency LT|0")</f>
        <v>CreditWatch/Outlook (06/28/2024)</v>
      </c>
      <c r="Q435" s="10">
        <f>_xll.SNL.Clients.Office.Excel.Functions.SPG(A435, "RD_LAST_REVIEW_DATE_GLOBAL", "Issuer Credit Rating", "Local Currency LT")</f>
        <v>45471</v>
      </c>
      <c r="R435" s="10">
        <f>_xll.SNL.Clients.Office.Excel.Functions.SPG(A435, "RD_CREDIT_RATING_DATE_GLOBAL", "Issuer Credit Rating", "Local Currency LT|0")</f>
        <v>42111</v>
      </c>
      <c r="S435" s="10">
        <f>_xll.SNL.Clients.Office.Excel.Functions.SPG(A435, "RD_CREDIT_WATCH_OUTLOOK_DATE_GLOBAL", "Issuer Credit Rating", "Local Currency LT|0")</f>
        <v>45471</v>
      </c>
    </row>
    <row r="436" spans="1:19" x14ac:dyDescent="0.3">
      <c r="A436" t="s">
        <v>440</v>
      </c>
      <c r="B436" t="str">
        <f>_xll.SNL.Clients.Office.Excel.Functions.SPG(A436,"SP_IPO_DATE")</f>
        <v/>
      </c>
      <c r="C436" s="5">
        <f>_xll.SNL.Clients.Office.Excel.Functions.SPG(A436, "SP_VOLUME_AVG_WEEKLY_TO_SHARES_OUT", , "1M")</f>
        <v>7.5406052651518811</v>
      </c>
      <c r="D436" s="5">
        <f>_xll.SNL.Clients.Office.Excel.Functions.SPG(A436, "SP_VOLUME_AVG_WEEKLY_TO_SHARES_OUT", , "3M")</f>
        <v>8.0121504342176166</v>
      </c>
      <c r="E436" s="5">
        <f>_xll.SNL.Clients.Office.Excel.Functions.SPG(A436, "SP_VOLUME_AVG_DAILY_TO_1YR_AVG_DAILY", , "1M")</f>
        <v>121.1</v>
      </c>
      <c r="F436" s="5">
        <f>_xll.SNL.Clients.Office.Excel.Functions.SPG(A436, "SP_VOLUME_AVG_DAILY_TO_1YR_AVG_DAILY", , "3M")</f>
        <v>128.68</v>
      </c>
      <c r="G436" s="9" t="str">
        <f>_xll.SNL.Clients.Office.Excel.Functions.SPG(A436, "IQ_SECTOR")</f>
        <v>Consumer Staples</v>
      </c>
      <c r="H436" s="9" t="str">
        <f>_xll.SNL.Clients.Office.Excel.Functions.SPG(A436, "IQ_INDUSTRY_GROUP")</f>
        <v>Food, Beverage and Tobacco</v>
      </c>
      <c r="I436" s="9" t="str">
        <f>_xll.SNL.Clients.Office.Excel.Functions.SPG(A436, "IQ_INDUSTRY")</f>
        <v>Food Products</v>
      </c>
      <c r="J436" s="9" t="str">
        <f>_xll.SNL.Clients.Office.Excel.Functions.SPG(A436, "IQ_PRIMARY_INDUSTRY")</f>
        <v>Packaged Foods and Meats</v>
      </c>
      <c r="K436" s="9" t="str">
        <f>_xll.SNL.Clients.Office.Excel.Functions.SPG(A436, "NAICS_CODE", "Primary")</f>
        <v>31135 - Chocolate and Confectionery Manufacturing</v>
      </c>
      <c r="L436" s="9" t="str">
        <f>_xll.SNL.Clients.Office.Excel.Functions.SPG(A436, "SP_TOPICTAG")</f>
        <v>Fast-Moving Consumer Goods; Alternative Protein</v>
      </c>
      <c r="M436" s="5">
        <f>_xll.SNL.Clients.Office.Excel.Functions.SPG(A436, "SP_PCT_SHARES_OWNED_ALL_INSTITUTIONS")</f>
        <v>87.98</v>
      </c>
      <c r="N436" s="9" t="str">
        <f>_xll.SNL.Clients.Office.Excel.Functions.SPG(A436, "RD_CREDIT_RATING_GLOBAL", "Issuer Credit Rating", "Local Currency LT|0")</f>
        <v>A</v>
      </c>
      <c r="O436" s="9" t="str">
        <f>_xll.SNL.Clients.Office.Excel.Functions.SPG(A436, "RD_CWOL_GLOBAL", "Issuer Credit Rating", "Local Currency LT|0")</f>
        <v>Stable</v>
      </c>
      <c r="P436" s="9" t="str">
        <f>_xll.SNL.Clients.Office.Excel.Functions.SPG(A436, "RD_RATING_ACTION_GLOBAL", "Issuer Credit Rating", "Local Currency LT|0")</f>
        <v>CreditWatch/Outlook (10/25/2019)</v>
      </c>
      <c r="Q436" s="10">
        <f>_xll.SNL.Clients.Office.Excel.Functions.SPG(A436, "RD_LAST_REVIEW_DATE_GLOBAL", "Issuer Credit Rating", "Local Currency LT")</f>
        <v>45489</v>
      </c>
      <c r="R436" s="10">
        <f>_xll.SNL.Clients.Office.Excel.Functions.SPG(A436, "RD_CREDIT_RATING_DATE_GLOBAL", "Issuer Credit Rating", "Local Currency LT|0")</f>
        <v>39335</v>
      </c>
      <c r="S436" s="10">
        <f>_xll.SNL.Clients.Office.Excel.Functions.SPG(A436, "RD_CREDIT_WATCH_OUTLOOK_DATE_GLOBAL", "Issuer Credit Rating", "Local Currency LT|0")</f>
        <v>43763</v>
      </c>
    </row>
    <row r="437" spans="1:19" x14ac:dyDescent="0.3">
      <c r="A437" t="s">
        <v>441</v>
      </c>
      <c r="B437" t="str">
        <f>_xll.SNL.Clients.Office.Excel.Functions.SPG(A437,"SP_IPO_DATE")</f>
        <v/>
      </c>
      <c r="C437" s="5">
        <f>_xll.SNL.Clients.Office.Excel.Functions.SPG(A437, "SP_VOLUME_AVG_WEEKLY_TO_SHARES_OUT", , "1M")</f>
        <v>1.5554964333608319</v>
      </c>
      <c r="D437" s="5">
        <f>_xll.SNL.Clients.Office.Excel.Functions.SPG(A437, "SP_VOLUME_AVG_WEEKLY_TO_SHARES_OUT", , "3M")</f>
        <v>1.6066311731789615</v>
      </c>
      <c r="E437" s="5">
        <f>_xll.SNL.Clients.Office.Excel.Functions.SPG(A437, "SP_VOLUME_AVG_DAILY_TO_1YR_AVG_DAILY", , "1M")</f>
        <v>91.91</v>
      </c>
      <c r="F437" s="5">
        <f>_xll.SNL.Clients.Office.Excel.Functions.SPG(A437, "SP_VOLUME_AVG_DAILY_TO_1YR_AVG_DAILY", , "3M")</f>
        <v>94.94</v>
      </c>
      <c r="G437" s="9" t="str">
        <f>_xll.SNL.Clients.Office.Excel.Functions.SPG(A437, "IQ_SECTOR")</f>
        <v>Consumer Discretionary</v>
      </c>
      <c r="H437" s="9" t="str">
        <f>_xll.SNL.Clients.Office.Excel.Functions.SPG(A437, "IQ_INDUSTRY_GROUP")</f>
        <v>Consumer Discretionary Distribution and Retail</v>
      </c>
      <c r="I437" s="9" t="str">
        <f>_xll.SNL.Clients.Office.Excel.Functions.SPG(A437, "IQ_INDUSTRY")</f>
        <v>Specialty Retail</v>
      </c>
      <c r="J437" s="9" t="str">
        <f>_xll.SNL.Clients.Office.Excel.Functions.SPG(A437, "IQ_PRIMARY_INDUSTRY")</f>
        <v>Home Improvement Retail</v>
      </c>
      <c r="K437" s="9" t="str">
        <f>_xll.SNL.Clients.Office.Excel.Functions.SPG(A437, "NAICS_CODE", "Primary")</f>
        <v>4491 - Furniture and Home Furnishings Retailers</v>
      </c>
      <c r="L437" s="9" t="str">
        <f>_xll.SNL.Clients.Office.Excel.Functions.SPG(A437, "SP_TOPICTAG")</f>
        <v>Home Improvement</v>
      </c>
      <c r="M437" s="5">
        <f>_xll.SNL.Clients.Office.Excel.Functions.SPG(A437, "SP_PCT_SHARES_OWNED_ALL_INSTITUTIONS")</f>
        <v>72.44</v>
      </c>
      <c r="N437" s="9" t="str">
        <f>_xll.SNL.Clients.Office.Excel.Functions.SPG(A437, "RD_CREDIT_RATING_GLOBAL", "Issuer Credit Rating", "Local Currency LT|0")</f>
        <v>A</v>
      </c>
      <c r="O437" s="9" t="str">
        <f>_xll.SNL.Clients.Office.Excel.Functions.SPG(A437, "RD_CWOL_GLOBAL", "Issuer Credit Rating", "Local Currency LT|0")</f>
        <v>Stable</v>
      </c>
      <c r="P437" s="9" t="str">
        <f>_xll.SNL.Clients.Office.Excel.Functions.SPG(A437, "RD_RATING_ACTION_GLOBAL", "Issuer Credit Rating", "Local Currency LT|0")</f>
        <v>Upgrade | CreditWatch/Outlook (10/15/2013)</v>
      </c>
      <c r="Q437" s="10">
        <f>_xll.SNL.Clients.Office.Excel.Functions.SPG(A437, "RD_LAST_REVIEW_DATE_GLOBAL", "Issuer Credit Rating", "Local Currency LT")</f>
        <v>45523</v>
      </c>
      <c r="R437" s="10">
        <f>_xll.SNL.Clients.Office.Excel.Functions.SPG(A437, "RD_CREDIT_RATING_DATE_GLOBAL", "Issuer Credit Rating", "Local Currency LT|0")</f>
        <v>41562</v>
      </c>
      <c r="S437" s="10">
        <f>_xll.SNL.Clients.Office.Excel.Functions.SPG(A437, "RD_CREDIT_WATCH_OUTLOOK_DATE_GLOBAL", "Issuer Credit Rating", "Local Currency LT|0")</f>
        <v>41562</v>
      </c>
    </row>
    <row r="438" spans="1:19" x14ac:dyDescent="0.3">
      <c r="A438" t="s">
        <v>442</v>
      </c>
      <c r="B438" t="str">
        <f>_xll.SNL.Clients.Office.Excel.Functions.SPG(A438,"SP_IPO_DATE")</f>
        <v/>
      </c>
      <c r="C438" s="5">
        <f>_xll.SNL.Clients.Office.Excel.Functions.SPG(A438, "SP_VOLUME_AVG_WEEKLY_TO_SHARES_OUT", , "1M")</f>
        <v>6.8991273339925527</v>
      </c>
      <c r="D438" s="5">
        <f>_xll.SNL.Clients.Office.Excel.Functions.SPG(A438, "SP_VOLUME_AVG_WEEKLY_TO_SHARES_OUT", , "3M")</f>
        <v>7.9413468604442521</v>
      </c>
      <c r="E438" s="5">
        <f>_xll.SNL.Clients.Office.Excel.Functions.SPG(A438, "SP_VOLUME_AVG_DAILY_TO_1YR_AVG_DAILY", , "1M")</f>
        <v>115.9</v>
      </c>
      <c r="F438" s="5">
        <f>_xll.SNL.Clients.Office.Excel.Functions.SPG(A438, "SP_VOLUME_AVG_DAILY_TO_1YR_AVG_DAILY", , "3M")</f>
        <v>133.41</v>
      </c>
      <c r="G438" s="9" t="str">
        <f>_xll.SNL.Clients.Office.Excel.Functions.SPG(A438, "IQ_SECTOR")</f>
        <v>Communication Services</v>
      </c>
      <c r="H438" s="9" t="str">
        <f>_xll.SNL.Clients.Office.Excel.Functions.SPG(A438, "IQ_INDUSTRY_GROUP")</f>
        <v>Media and Entertainment</v>
      </c>
      <c r="I438" s="9" t="str">
        <f>_xll.SNL.Clients.Office.Excel.Functions.SPG(A438, "IQ_INDUSTRY")</f>
        <v>Media</v>
      </c>
      <c r="J438" s="9" t="str">
        <f>_xll.SNL.Clients.Office.Excel.Functions.SPG(A438, "IQ_PRIMARY_INDUSTRY")</f>
        <v>Advertising</v>
      </c>
      <c r="K438" s="9" t="str">
        <f>_xll.SNL.Clients.Office.Excel.Functions.SPG(A438, "NAICS_CODE", "Primary")</f>
        <v>541810 - Advertising Agencies</v>
      </c>
      <c r="L438" s="9" t="str">
        <f>_xll.SNL.Clients.Office.Excel.Functions.SPG(A438, "SP_TOPICTAG")</f>
        <v>Ad Network; Marketing Automation; Social Media Advertising; Customer Analytics; Ad Targeting; Brand Marketing; Content Creation</v>
      </c>
      <c r="M438" s="5">
        <f>_xll.SNL.Clients.Office.Excel.Functions.SPG(A438, "SP_PCT_SHARES_OWNED_ALL_INSTITUTIONS")</f>
        <v>108.04</v>
      </c>
      <c r="N438" s="9" t="str">
        <f>_xll.SNL.Clients.Office.Excel.Functions.SPG(A438, "RD_CREDIT_RATING_GLOBAL", "Issuer Credit Rating", "Local Currency LT|0")</f>
        <v>BBB</v>
      </c>
      <c r="O438" s="9" t="str">
        <f>_xll.SNL.Clients.Office.Excel.Functions.SPG(A438, "RD_CWOL_GLOBAL", "Issuer Credit Rating", "Local Currency LT|0")</f>
        <v>Watch Pos</v>
      </c>
      <c r="P438" s="9" t="str">
        <f>_xll.SNL.Clients.Office.Excel.Functions.SPG(A438, "RD_RATING_ACTION_GLOBAL", "Issuer Credit Rating", "Local Currency LT|0")</f>
        <v>CreditWatch/Outlook (12/10/2024)</v>
      </c>
      <c r="Q438" s="10">
        <f>_xll.SNL.Clients.Office.Excel.Functions.SPG(A438, "RD_LAST_REVIEW_DATE_GLOBAL", "Issuer Credit Rating", "Local Currency LT")</f>
        <v>45636</v>
      </c>
      <c r="R438" s="10">
        <f>_xll.SNL.Clients.Office.Excel.Functions.SPG(A438, "RD_CREDIT_RATING_DATE_GLOBAL", "Issuer Credit Rating", "Local Currency LT|0")</f>
        <v>42836</v>
      </c>
      <c r="S438" s="10">
        <f>_xll.SNL.Clients.Office.Excel.Functions.SPG(A438, "RD_CREDIT_WATCH_OUTLOOK_DATE_GLOBAL", "Issuer Credit Rating", "Local Currency LT|0")</f>
        <v>45636</v>
      </c>
    </row>
    <row r="439" spans="1:19" x14ac:dyDescent="0.3">
      <c r="A439" t="s">
        <v>443</v>
      </c>
      <c r="B439" t="str">
        <f>_xll.SNL.Clients.Office.Excel.Functions.SPG(A439,"SP_IPO_DATE")</f>
        <v/>
      </c>
      <c r="C439" s="5">
        <f>_xll.SNL.Clients.Office.Excel.Functions.SPG(A439, "SP_VOLUME_AVG_WEEKLY_TO_SHARES_OUT", , "1M")</f>
        <v>4.6061828311509112</v>
      </c>
      <c r="D439" s="5">
        <f>_xll.SNL.Clients.Office.Excel.Functions.SPG(A439, "SP_VOLUME_AVG_WEEKLY_TO_SHARES_OUT", , "3M")</f>
        <v>5.5666429836253828</v>
      </c>
      <c r="E439" s="5">
        <f>_xll.SNL.Clients.Office.Excel.Functions.SPG(A439, "SP_VOLUME_AVG_DAILY_TO_1YR_AVG_DAILY", , "1M")</f>
        <v>84.72</v>
      </c>
      <c r="F439" s="5">
        <f>_xll.SNL.Clients.Office.Excel.Functions.SPG(A439, "SP_VOLUME_AVG_DAILY_TO_1YR_AVG_DAILY", , "3M")</f>
        <v>102.38</v>
      </c>
      <c r="G439" s="9" t="str">
        <f>_xll.SNL.Clients.Office.Excel.Functions.SPG(A439, "IQ_SECTOR")</f>
        <v>Consumer Staples</v>
      </c>
      <c r="H439" s="9" t="str">
        <f>_xll.SNL.Clients.Office.Excel.Functions.SPG(A439, "IQ_INDUSTRY_GROUP")</f>
        <v>Food, Beverage and Tobacco</v>
      </c>
      <c r="I439" s="9" t="str">
        <f>_xll.SNL.Clients.Office.Excel.Functions.SPG(A439, "IQ_INDUSTRY")</f>
        <v>Food Products</v>
      </c>
      <c r="J439" s="9" t="str">
        <f>_xll.SNL.Clients.Office.Excel.Functions.SPG(A439, "IQ_PRIMARY_INDUSTRY")</f>
        <v>Packaged Foods and Meats</v>
      </c>
      <c r="K439" s="9" t="str">
        <f>_xll.SNL.Clients.Office.Excel.Functions.SPG(A439, "NAICS_CODE", "Primary")</f>
        <v>3119 - Other Food Manufacturing</v>
      </c>
      <c r="L439" s="9" t="str">
        <f>_xll.SNL.Clients.Office.Excel.Functions.SPG(A439, "SP_TOPICTAG")</f>
        <v>Coffee</v>
      </c>
      <c r="M439" s="5">
        <f>_xll.SNL.Clients.Office.Excel.Functions.SPG(A439, "SP_PCT_SHARES_OWNED_ALL_INSTITUTIONS")</f>
        <v>83.01</v>
      </c>
      <c r="N439" s="9" t="str">
        <f>_xll.SNL.Clients.Office.Excel.Functions.SPG(A439, "RD_CREDIT_RATING_GLOBAL", "Issuer Credit Rating", "Local Currency LT|0")</f>
        <v>BBB</v>
      </c>
      <c r="O439" s="9" t="str">
        <f>_xll.SNL.Clients.Office.Excel.Functions.SPG(A439, "RD_CWOL_GLOBAL", "Issuer Credit Rating", "Local Currency LT|0")</f>
        <v>Negative</v>
      </c>
      <c r="P439" s="9" t="str">
        <f>_xll.SNL.Clients.Office.Excel.Functions.SPG(A439, "RD_RATING_ACTION_GLOBAL", "Issuer Credit Rating", "Local Currency LT|0")</f>
        <v>CreditWatch/Outlook (09/11/2023)</v>
      </c>
      <c r="Q439" s="10">
        <f>_xll.SNL.Clients.Office.Excel.Functions.SPG(A439, "RD_LAST_REVIEW_DATE_GLOBAL", "Issuer Credit Rating", "Local Currency LT")</f>
        <v>45345</v>
      </c>
      <c r="R439" s="10">
        <f>_xll.SNL.Clients.Office.Excel.Functions.SPG(A439, "RD_CREDIT_RATING_DATE_GLOBAL", "Issuer Credit Rating", "Local Currency LT|0")</f>
        <v>42052</v>
      </c>
      <c r="S439" s="10">
        <f>_xll.SNL.Clients.Office.Excel.Functions.SPG(A439, "RD_CREDIT_WATCH_OUTLOOK_DATE_GLOBAL", "Issuer Credit Rating", "Local Currency LT|0")</f>
        <v>45180</v>
      </c>
    </row>
    <row r="440" spans="1:19" x14ac:dyDescent="0.3">
      <c r="A440" t="s">
        <v>444</v>
      </c>
      <c r="B440" t="str">
        <f>_xll.SNL.Clients.Office.Excel.Functions.SPG(A440,"SP_IPO_DATE")</f>
        <v/>
      </c>
      <c r="C440" s="5">
        <f>_xll.SNL.Clients.Office.Excel.Functions.SPG(A440, "SP_VOLUME_AVG_WEEKLY_TO_SHARES_OUT", , "1M")</f>
        <v>4.0161462090914588</v>
      </c>
      <c r="D440" s="5">
        <f>_xll.SNL.Clients.Office.Excel.Functions.SPG(A440, "SP_VOLUME_AVG_WEEKLY_TO_SHARES_OUT", , "3M")</f>
        <v>4.2384208021718557</v>
      </c>
      <c r="E440" s="5">
        <f>_xll.SNL.Clients.Office.Excel.Functions.SPG(A440, "SP_VOLUME_AVG_DAILY_TO_1YR_AVG_DAILY", , "1M")</f>
        <v>116.16</v>
      </c>
      <c r="F440" s="5">
        <f>_xll.SNL.Clients.Office.Excel.Functions.SPG(A440, "SP_VOLUME_AVG_DAILY_TO_1YR_AVG_DAILY", , "3M")</f>
        <v>122.59</v>
      </c>
      <c r="G440" s="9" t="str">
        <f>_xll.SNL.Clients.Office.Excel.Functions.SPG(A440, "IQ_SECTOR")</f>
        <v>Consumer Staples</v>
      </c>
      <c r="H440" s="9" t="str">
        <f>_xll.SNL.Clients.Office.Excel.Functions.SPG(A440, "IQ_INDUSTRY_GROUP")</f>
        <v>Food, Beverage and Tobacco</v>
      </c>
      <c r="I440" s="9" t="str">
        <f>_xll.SNL.Clients.Office.Excel.Functions.SPG(A440, "IQ_INDUSTRY")</f>
        <v>Food Products</v>
      </c>
      <c r="J440" s="9" t="str">
        <f>_xll.SNL.Clients.Office.Excel.Functions.SPG(A440, "IQ_PRIMARY_INDUSTRY")</f>
        <v>Packaged Foods and Meats</v>
      </c>
      <c r="K440" s="9" t="str">
        <f>_xll.SNL.Clients.Office.Excel.Functions.SPG(A440, "NAICS_CODE", "Primary")</f>
        <v>311 - Food Manufacturing</v>
      </c>
      <c r="L440" s="9" t="str">
        <f>_xll.SNL.Clients.Office.Excel.Functions.SPG(A440, "SP_TOPICTAG")</f>
        <v>Coffee; Online Grocery</v>
      </c>
      <c r="M440" s="5">
        <f>_xll.SNL.Clients.Office.Excel.Functions.SPG(A440, "SP_PCT_SHARES_OWNED_ALL_INSTITUTIONS")</f>
        <v>56.74</v>
      </c>
      <c r="N440" s="9" t="str">
        <f>_xll.SNL.Clients.Office.Excel.Functions.SPG(A440, "RD_CREDIT_RATING_GLOBAL", "Issuer Credit Rating", "Local Currency LT|0")</f>
        <v>BBB</v>
      </c>
      <c r="O440" s="9" t="str">
        <f>_xll.SNL.Clients.Office.Excel.Functions.SPG(A440, "RD_CWOL_GLOBAL", "Issuer Credit Rating", "Local Currency LT|0")</f>
        <v>Stable</v>
      </c>
      <c r="P440" s="9" t="str">
        <f>_xll.SNL.Clients.Office.Excel.Functions.SPG(A440, "RD_RATING_ACTION_GLOBAL", "Issuer Credit Rating", "Local Currency LT|0")</f>
        <v>Upgrade | CreditWatch/Outlook (02/17/2023)</v>
      </c>
      <c r="Q440" s="10">
        <f>_xll.SNL.Clients.Office.Excel.Functions.SPG(A440, "RD_LAST_REVIEW_DATE_GLOBAL", "Issuer Credit Rating", "Local Currency LT")</f>
        <v>45369</v>
      </c>
      <c r="R440" s="10">
        <f>_xll.SNL.Clients.Office.Excel.Functions.SPG(A440, "RD_CREDIT_RATING_DATE_GLOBAL", "Issuer Credit Rating", "Local Currency LT|0")</f>
        <v>44974</v>
      </c>
      <c r="S440" s="10">
        <f>_xll.SNL.Clients.Office.Excel.Functions.SPG(A440, "RD_CREDIT_WATCH_OUTLOOK_DATE_GLOBAL", "Issuer Credit Rating", "Local Currency LT|0")</f>
        <v>44974</v>
      </c>
    </row>
    <row r="441" spans="1:19" x14ac:dyDescent="0.3">
      <c r="A441" t="s">
        <v>445</v>
      </c>
      <c r="B441" t="str">
        <f>_xll.SNL.Clients.Office.Excel.Functions.SPG(A441,"SP_IPO_DATE")</f>
        <v/>
      </c>
      <c r="C441" s="5">
        <f>_xll.SNL.Clients.Office.Excel.Functions.SPG(A441, "SP_VOLUME_AVG_WEEKLY_TO_SHARES_OUT", , "1M")</f>
        <v>3.5028884725293459</v>
      </c>
      <c r="D441" s="5">
        <f>_xll.SNL.Clients.Office.Excel.Functions.SPG(A441, "SP_VOLUME_AVG_WEEKLY_TO_SHARES_OUT", , "3M")</f>
        <v>3.8847511225567581</v>
      </c>
      <c r="E441" s="5">
        <f>_xll.SNL.Clients.Office.Excel.Functions.SPG(A441, "SP_VOLUME_AVG_DAILY_TO_1YR_AVG_DAILY", , "1M")</f>
        <v>101.34</v>
      </c>
      <c r="F441" s="5">
        <f>_xll.SNL.Clients.Office.Excel.Functions.SPG(A441, "SP_VOLUME_AVG_DAILY_TO_1YR_AVG_DAILY", , "3M")</f>
        <v>112.39</v>
      </c>
      <c r="G441" s="9" t="str">
        <f>_xll.SNL.Clients.Office.Excel.Functions.SPG(A441, "IQ_SECTOR")</f>
        <v>Consumer Staples</v>
      </c>
      <c r="H441" s="9" t="str">
        <f>_xll.SNL.Clients.Office.Excel.Functions.SPG(A441, "IQ_INDUSTRY_GROUP")</f>
        <v>Consumer Staples Distribution and Retail</v>
      </c>
      <c r="I441" s="9" t="str">
        <f>_xll.SNL.Clients.Office.Excel.Functions.SPG(A441, "IQ_INDUSTRY")</f>
        <v>Consumer Staples Distribution and Retail</v>
      </c>
      <c r="J441" s="9" t="str">
        <f>_xll.SNL.Clients.Office.Excel.Functions.SPG(A441, "IQ_PRIMARY_INDUSTRY")</f>
        <v>Food Retail</v>
      </c>
      <c r="K441" s="9" t="str">
        <f>_xll.SNL.Clients.Office.Excel.Functions.SPG(A441, "NAICS_CODE", "Primary")</f>
        <v>445110 - Supermarkets and Other Grocery Retailers (except Convenience Retailers)</v>
      </c>
      <c r="L441" s="9" t="str">
        <f>_xll.SNL.Clients.Office.Excel.Functions.SPG(A441, "SP_TOPICTAG")</f>
        <v>Fast-Moving Consumer Goods; Food Delivery; Organic; Online Grocery</v>
      </c>
      <c r="M441" s="5">
        <f>_xll.SNL.Clients.Office.Excel.Functions.SPG(A441, "SP_PCT_SHARES_OWNED_ALL_INSTITUTIONS")</f>
        <v>74.38</v>
      </c>
      <c r="N441" s="9" t="str">
        <f>_xll.SNL.Clients.Office.Excel.Functions.SPG(A441, "RD_CREDIT_RATING_GLOBAL", "Issuer Credit Rating", "Local Currency LT|0")</f>
        <v>BBB</v>
      </c>
      <c r="O441" s="9" t="str">
        <f>_xll.SNL.Clients.Office.Excel.Functions.SPG(A441, "RD_CWOL_GLOBAL", "Issuer Credit Rating", "Local Currency LT|0")</f>
        <v>Stable</v>
      </c>
      <c r="P441" s="9" t="str">
        <f>_xll.SNL.Clients.Office.Excel.Functions.SPG(A441, "RD_RATING_ACTION_GLOBAL", "Issuer Credit Rating", "Local Currency LT|0")</f>
        <v>CreditWatch/Outlook (12/16/2024)</v>
      </c>
      <c r="Q441" s="10">
        <f>_xll.SNL.Clients.Office.Excel.Functions.SPG(A441, "RD_LAST_REVIEW_DATE_GLOBAL", "Issuer Credit Rating", "Local Currency LT")</f>
        <v>45698</v>
      </c>
      <c r="R441" s="10">
        <f>_xll.SNL.Clients.Office.Excel.Functions.SPG(A441, "RD_CREDIT_RATING_DATE_GLOBAL", "Issuer Credit Rating", "Local Currency LT|0")</f>
        <v>40086</v>
      </c>
      <c r="S441" s="10">
        <f>_xll.SNL.Clients.Office.Excel.Functions.SPG(A441, "RD_CREDIT_WATCH_OUTLOOK_DATE_GLOBAL", "Issuer Credit Rating", "Local Currency LT|0")</f>
        <v>45642</v>
      </c>
    </row>
    <row r="442" spans="1:19" x14ac:dyDescent="0.3">
      <c r="A442" t="s">
        <v>446</v>
      </c>
      <c r="B442" t="str">
        <f>_xll.SNL.Clients.Office.Excel.Functions.SPG(A442,"SP_IPO_DATE")</f>
        <v/>
      </c>
      <c r="C442" s="5">
        <f>_xll.SNL.Clients.Office.Excel.Functions.SPG(A442, "SP_VOLUME_AVG_WEEKLY_TO_SHARES_OUT", , "1M")</f>
        <v>7.5541563817589834</v>
      </c>
      <c r="D442" s="5">
        <f>_xll.SNL.Clients.Office.Excel.Functions.SPG(A442, "SP_VOLUME_AVG_WEEKLY_TO_SHARES_OUT", , "3M")</f>
        <v>7.2060429300052826</v>
      </c>
      <c r="E442" s="5">
        <f>_xll.SNL.Clients.Office.Excel.Functions.SPG(A442, "SP_VOLUME_AVG_DAILY_TO_1YR_AVG_DAILY", , "1M")</f>
        <v>110.56</v>
      </c>
      <c r="F442" s="5">
        <f>_xll.SNL.Clients.Office.Excel.Functions.SPG(A442, "SP_VOLUME_AVG_DAILY_TO_1YR_AVG_DAILY", , "3M")</f>
        <v>105.46</v>
      </c>
      <c r="G442" s="9" t="str">
        <f>_xll.SNL.Clients.Office.Excel.Functions.SPG(A442, "IQ_SECTOR")</f>
        <v>Materials</v>
      </c>
      <c r="H442" s="9" t="str">
        <f>_xll.SNL.Clients.Office.Excel.Functions.SPG(A442, "IQ_INDUSTRY_GROUP")</f>
        <v>Materials</v>
      </c>
      <c r="I442" s="9" t="str">
        <f>_xll.SNL.Clients.Office.Excel.Functions.SPG(A442, "IQ_INDUSTRY")</f>
        <v>Chemicals</v>
      </c>
      <c r="J442" s="9" t="str">
        <f>_xll.SNL.Clients.Office.Excel.Functions.SPG(A442, "IQ_PRIMARY_INDUSTRY")</f>
        <v>Fertilizers and Agricultural Chemicals</v>
      </c>
      <c r="K442" s="9" t="str">
        <f>_xll.SNL.Clients.Office.Excel.Functions.SPG(A442, "NAICS_CODE", "Primary")</f>
        <v>32531 - Fertilizer and Compost Manufacturing</v>
      </c>
      <c r="L442" s="9" t="str">
        <f>_xll.SNL.Clients.Office.Excel.Functions.SPG(A442, "SP_TOPICTAG")</f>
        <v>Animal Feed; Environmental Engineering; Farming; Horticulture</v>
      </c>
      <c r="M442" s="5">
        <f>_xll.SNL.Clients.Office.Excel.Functions.SPG(A442, "SP_PCT_SHARES_OWNED_ALL_INSTITUTIONS")</f>
        <v>88.35</v>
      </c>
      <c r="N442" s="9" t="str">
        <f>_xll.SNL.Clients.Office.Excel.Functions.SPG(A442, "RD_CREDIT_RATING_GLOBAL", "Issuer Credit Rating", "Local Currency LT|0")</f>
        <v>BBB</v>
      </c>
      <c r="O442" s="9" t="str">
        <f>_xll.SNL.Clients.Office.Excel.Functions.SPG(A442, "RD_CWOL_GLOBAL", "Issuer Credit Rating", "Local Currency LT|0")</f>
        <v>Stable</v>
      </c>
      <c r="P442" s="9" t="str">
        <f>_xll.SNL.Clients.Office.Excel.Functions.SPG(A442, "RD_RATING_ACTION_GLOBAL", "Issuer Credit Rating", "Local Currency LT|0")</f>
        <v>Upgrade | CreditWatch/Outlook (08/13/2021)</v>
      </c>
      <c r="Q442" s="10">
        <f>_xll.SNL.Clients.Office.Excel.Functions.SPG(A442, "RD_LAST_REVIEW_DATE_GLOBAL", "Issuer Credit Rating", "Local Currency LT")</f>
        <v>45644</v>
      </c>
      <c r="R442" s="10">
        <f>_xll.SNL.Clients.Office.Excel.Functions.SPG(A442, "RD_CREDIT_RATING_DATE_GLOBAL", "Issuer Credit Rating", "Local Currency LT|0")</f>
        <v>44421</v>
      </c>
      <c r="S442" s="10">
        <f>_xll.SNL.Clients.Office.Excel.Functions.SPG(A442, "RD_CREDIT_WATCH_OUTLOOK_DATE_GLOBAL", "Issuer Credit Rating", "Local Currency LT|0")</f>
        <v>44421</v>
      </c>
    </row>
    <row r="443" spans="1:19" x14ac:dyDescent="0.3">
      <c r="A443" t="s">
        <v>447</v>
      </c>
      <c r="B443" t="str">
        <f>_xll.SNL.Clients.Office.Excel.Functions.SPG(A443,"SP_IPO_DATE")</f>
        <v/>
      </c>
      <c r="C443" s="5">
        <f>_xll.SNL.Clients.Office.Excel.Functions.SPG(A443, "SP_VOLUME_AVG_WEEKLY_TO_SHARES_OUT", , "1M")</f>
        <v>2.963961701800137</v>
      </c>
      <c r="D443" s="5">
        <f>_xll.SNL.Clients.Office.Excel.Functions.SPG(A443, "SP_VOLUME_AVG_WEEKLY_TO_SHARES_OUT", , "3M")</f>
        <v>2.5519908772996938</v>
      </c>
      <c r="E443" s="5">
        <f>_xll.SNL.Clients.Office.Excel.Functions.SPG(A443, "SP_VOLUME_AVG_DAILY_TO_1YR_AVG_DAILY", , "1M")</f>
        <v>126.52</v>
      </c>
      <c r="F443" s="5">
        <f>_xll.SNL.Clients.Office.Excel.Functions.SPG(A443, "SP_VOLUME_AVG_DAILY_TO_1YR_AVG_DAILY", , "3M")</f>
        <v>108.94</v>
      </c>
      <c r="G443" s="9" t="str">
        <f>_xll.SNL.Clients.Office.Excel.Functions.SPG(A443, "IQ_SECTOR")</f>
        <v>Financials</v>
      </c>
      <c r="H443" s="9" t="str">
        <f>_xll.SNL.Clients.Office.Excel.Functions.SPG(A443, "IQ_INDUSTRY_GROUP")</f>
        <v>Banks</v>
      </c>
      <c r="I443" s="9" t="str">
        <f>_xll.SNL.Clients.Office.Excel.Functions.SPG(A443, "IQ_INDUSTRY")</f>
        <v>Banks</v>
      </c>
      <c r="J443" s="9" t="str">
        <f>_xll.SNL.Clients.Office.Excel.Functions.SPG(A443, "IQ_PRIMARY_INDUSTRY")</f>
        <v>Diversified Banks</v>
      </c>
      <c r="K443" s="9" t="str">
        <f>_xll.SNL.Clients.Office.Excel.Functions.SPG(A443, "NAICS_CODE", "Primary")</f>
        <v>522110 - Commercial Banking</v>
      </c>
      <c r="L443" s="9" t="str">
        <f>_xll.SNL.Clients.Office.Excel.Functions.SPG(A443, "SP_TOPICTAG")</f>
        <v>Consumer Lending; Digital Brokerage; Banking as a Service</v>
      </c>
      <c r="M443" s="5">
        <f>_xll.SNL.Clients.Office.Excel.Functions.SPG(A443, "SP_PCT_SHARES_OWNED_ALL_INSTITUTIONS")</f>
        <v>86.07</v>
      </c>
      <c r="N443" s="9" t="str">
        <f>_xll.SNL.Clients.Office.Excel.Functions.SPG(A443, "RD_CREDIT_RATING_GLOBAL", "Issuer Credit Rating", "Local Currency LT|0")</f>
        <v>A-</v>
      </c>
      <c r="O443" s="9" t="str">
        <f>_xll.SNL.Clients.Office.Excel.Functions.SPG(A443, "RD_CWOL_GLOBAL", "Issuer Credit Rating", "Local Currency LT|0")</f>
        <v>Stable</v>
      </c>
      <c r="P443" s="9" t="str">
        <f>_xll.SNL.Clients.Office.Excel.Functions.SPG(A443, "RD_RATING_ACTION_GLOBAL", "Issuer Credit Rating", "Local Currency LT|0")</f>
        <v>CreditWatch/Outlook (03/31/2023)</v>
      </c>
      <c r="Q443" s="10">
        <f>_xll.SNL.Clients.Office.Excel.Functions.SPG(A443, "RD_LAST_REVIEW_DATE_GLOBAL", "Issuer Credit Rating", "Local Currency LT")</f>
        <v>45593</v>
      </c>
      <c r="R443" s="10">
        <f>_xll.SNL.Clients.Office.Excel.Functions.SPG(A443, "RD_CREDIT_RATING_DATE_GLOBAL", "Issuer Credit Rating", "Local Currency LT|0")</f>
        <v>40883</v>
      </c>
      <c r="S443" s="10">
        <f>_xll.SNL.Clients.Office.Excel.Functions.SPG(A443, "RD_CREDIT_WATCH_OUTLOOK_DATE_GLOBAL", "Issuer Credit Rating", "Local Currency LT|0")</f>
        <v>45016</v>
      </c>
    </row>
    <row r="444" spans="1:19" x14ac:dyDescent="0.3">
      <c r="A444" t="s">
        <v>448</v>
      </c>
      <c r="B444" t="str">
        <f>_xll.SNL.Clients.Office.Excel.Functions.SPG(A444,"SP_IPO_DATE")</f>
        <v/>
      </c>
      <c r="C444" s="5">
        <f>_xll.SNL.Clients.Office.Excel.Functions.SPG(A444, "SP_VOLUME_AVG_WEEKLY_TO_SHARES_OUT", , "1M")</f>
        <v>1.5632047831524811</v>
      </c>
      <c r="D444" s="5">
        <f>_xll.SNL.Clients.Office.Excel.Functions.SPG(A444, "SP_VOLUME_AVG_WEEKLY_TO_SHARES_OUT", , "3M")</f>
        <v>1.4964356630479414</v>
      </c>
      <c r="E444" s="5">
        <f>_xll.SNL.Clients.Office.Excel.Functions.SPG(A444, "SP_VOLUME_AVG_DAILY_TO_1YR_AVG_DAILY", , "1M")</f>
        <v>111.47</v>
      </c>
      <c r="F444" s="5">
        <f>_xll.SNL.Clients.Office.Excel.Functions.SPG(A444, "SP_VOLUME_AVG_DAILY_TO_1YR_AVG_DAILY", , "3M")</f>
        <v>106.71</v>
      </c>
      <c r="G444" s="9" t="str">
        <f>_xll.SNL.Clients.Office.Excel.Functions.SPG(A444, "IQ_SECTOR")</f>
        <v>Consumer Staples</v>
      </c>
      <c r="H444" s="9" t="str">
        <f>_xll.SNL.Clients.Office.Excel.Functions.SPG(A444, "IQ_INDUSTRY_GROUP")</f>
        <v>Household and Personal Products</v>
      </c>
      <c r="I444" s="9" t="str">
        <f>_xll.SNL.Clients.Office.Excel.Functions.SPG(A444, "IQ_INDUSTRY")</f>
        <v>Household Products</v>
      </c>
      <c r="J444" s="9" t="str">
        <f>_xll.SNL.Clients.Office.Excel.Functions.SPG(A444, "IQ_PRIMARY_INDUSTRY")</f>
        <v>Household Products</v>
      </c>
      <c r="K444" s="9" t="str">
        <f>_xll.SNL.Clients.Office.Excel.Functions.SPG(A444, "NAICS_CODE", "Primary")</f>
        <v>3256 - Soap, Cleaning Compound, and Toilet Preparation Manufacturing</v>
      </c>
      <c r="L444" s="9" t="str">
        <f>_xll.SNL.Clients.Office.Excel.Functions.SPG(A444, "SP_TOPICTAG")</f>
        <v>Lifestyle; Pain Management; Respiratory</v>
      </c>
      <c r="M444" s="5">
        <f>_xll.SNL.Clients.Office.Excel.Functions.SPG(A444, "SP_PCT_SHARES_OWNED_ALL_INSTITUTIONS")</f>
        <v>69.58</v>
      </c>
      <c r="N444" s="9" t="str">
        <f>_xll.SNL.Clients.Office.Excel.Functions.SPG(A444, "RD_CREDIT_RATING_GLOBAL", "Issuer Credit Rating", "Local Currency LT|0")</f>
        <v>AA-</v>
      </c>
      <c r="O444" s="9" t="str">
        <f>_xll.SNL.Clients.Office.Excel.Functions.SPG(A444, "RD_CWOL_GLOBAL", "Issuer Credit Rating", "Local Currency LT|0")</f>
        <v>Stable</v>
      </c>
      <c r="P444" s="9" t="str">
        <f>_xll.SNL.Clients.Office.Excel.Functions.SPG(A444, "RD_RATING_ACTION_GLOBAL", "Issuer Credit Rating", "Local Currency LT|0")</f>
        <v>CreditWatch/Outlook (02/27/2007)</v>
      </c>
      <c r="Q444" s="10">
        <f>_xll.SNL.Clients.Office.Excel.Functions.SPG(A444, "RD_LAST_REVIEW_DATE_GLOBAL", "Issuer Credit Rating", "Local Currency LT")</f>
        <v>45681</v>
      </c>
      <c r="R444" s="10">
        <f>_xll.SNL.Clients.Office.Excel.Functions.SPG(A444, "RD_CREDIT_RATING_DATE_GLOBAL", "Issuer Credit Rating", "Local Currency LT|0")</f>
        <v>37211</v>
      </c>
      <c r="S444" s="10">
        <f>_xll.SNL.Clients.Office.Excel.Functions.SPG(A444, "RD_CREDIT_WATCH_OUTLOOK_DATE_GLOBAL", "Issuer Credit Rating", "Local Currency LT|0")</f>
        <v>39140</v>
      </c>
    </row>
    <row r="445" spans="1:19" x14ac:dyDescent="0.3">
      <c r="A445" t="s">
        <v>449</v>
      </c>
      <c r="B445" s="10">
        <f>_xll.SNL.Clients.Office.Excel.Functions.SPG(A445,"SP_IPO_DATE")</f>
        <v>26038</v>
      </c>
      <c r="C445" s="5">
        <f>_xll.SNL.Clients.Office.Excel.Functions.SPG(A445, "SP_VOLUME_AVG_WEEKLY_TO_SHARES_OUT", , "1M")</f>
        <v>2.1375522806791221</v>
      </c>
      <c r="D445" s="5">
        <f>_xll.SNL.Clients.Office.Excel.Functions.SPG(A445, "SP_VOLUME_AVG_WEEKLY_TO_SHARES_OUT", , "3M")</f>
        <v>2.1194710135283907</v>
      </c>
      <c r="E445" s="5">
        <f>_xll.SNL.Clients.Office.Excel.Functions.SPG(A445, "SP_VOLUME_AVG_DAILY_TO_1YR_AVG_DAILY", , "1M")</f>
        <v>100</v>
      </c>
      <c r="F445" s="5">
        <f>_xll.SNL.Clients.Office.Excel.Functions.SPG(A445, "SP_VOLUME_AVG_DAILY_TO_1YR_AVG_DAILY", , "3M")</f>
        <v>99.16</v>
      </c>
      <c r="G445" s="9" t="str">
        <f>_xll.SNL.Clients.Office.Excel.Functions.SPG(A445, "IQ_SECTOR")</f>
        <v>Financials</v>
      </c>
      <c r="H445" s="9" t="str">
        <f>_xll.SNL.Clients.Office.Excel.Functions.SPG(A445, "IQ_INDUSTRY_GROUP")</f>
        <v>Insurance</v>
      </c>
      <c r="I445" s="9" t="str">
        <f>_xll.SNL.Clients.Office.Excel.Functions.SPG(A445, "IQ_INDUSTRY")</f>
        <v>Insurance</v>
      </c>
      <c r="J445" s="9" t="str">
        <f>_xll.SNL.Clients.Office.Excel.Functions.SPG(A445, "IQ_PRIMARY_INDUSTRY")</f>
        <v>Property and Casualty Insurance</v>
      </c>
      <c r="K445" s="9" t="str">
        <f>_xll.SNL.Clients.Office.Excel.Functions.SPG(A445, "NAICS_CODE", "Primary")</f>
        <v>524126 - Direct Property and Casualty Insurance Carriers</v>
      </c>
      <c r="L445" s="9" t="str">
        <f>_xll.SNL.Clients.Office.Excel.Functions.SPG(A445, "SP_TOPICTAG")</f>
        <v>Fleet Management; GPS; Data Protection; Taxi Service; Process Automation</v>
      </c>
      <c r="M445" s="5">
        <f>_xll.SNL.Clients.Office.Excel.Functions.SPG(A445, "SP_PCT_SHARES_OWNED_ALL_INSTITUTIONS")</f>
        <v>87.12</v>
      </c>
      <c r="N445" s="9" t="str">
        <f>_xll.SNL.Clients.Office.Excel.Functions.SPG(A445, "RD_CREDIT_RATING_GLOBAL", "Issuer Credit Rating", "Local Currency LT|0")</f>
        <v>A</v>
      </c>
      <c r="O445" s="9" t="str">
        <f>_xll.SNL.Clients.Office.Excel.Functions.SPG(A445, "RD_CWOL_GLOBAL", "Issuer Credit Rating", "Local Currency LT|0")</f>
        <v>Stable</v>
      </c>
      <c r="P445" s="9" t="str">
        <f>_xll.SNL.Clients.Office.Excel.Functions.SPG(A445, "RD_RATING_ACTION_GLOBAL", "Issuer Credit Rating", "Local Currency LT|0")</f>
        <v>Downgrade | CreditWatch/Outlook (05/19/2016)</v>
      </c>
      <c r="Q445" s="10">
        <f>_xll.SNL.Clients.Office.Excel.Functions.SPG(A445, "RD_LAST_REVIEW_DATE_GLOBAL", "Issuer Credit Rating", "Local Currency LT")</f>
        <v>45441</v>
      </c>
      <c r="R445" s="10">
        <f>_xll.SNL.Clients.Office.Excel.Functions.SPG(A445, "RD_CREDIT_RATING_DATE_GLOBAL", "Issuer Credit Rating", "Local Currency LT|0")</f>
        <v>42509</v>
      </c>
      <c r="S445" s="10">
        <f>_xll.SNL.Clients.Office.Excel.Functions.SPG(A445, "RD_CREDIT_WATCH_OUTLOOK_DATE_GLOBAL", "Issuer Credit Rating", "Local Currency LT|0")</f>
        <v>42509</v>
      </c>
    </row>
    <row r="446" spans="1:19" x14ac:dyDescent="0.3">
      <c r="A446" t="s">
        <v>450</v>
      </c>
      <c r="B446" t="str">
        <f>_xll.SNL.Clients.Office.Excel.Functions.SPG(A446,"SP_IPO_DATE")</f>
        <v/>
      </c>
      <c r="C446" s="5">
        <f>_xll.SNL.Clients.Office.Excel.Functions.SPG(A446, "SP_VOLUME_AVG_WEEKLY_TO_SHARES_OUT", , "1M")</f>
        <v>3.1345068575256305</v>
      </c>
      <c r="D446" s="5">
        <f>_xll.SNL.Clients.Office.Excel.Functions.SPG(A446, "SP_VOLUME_AVG_WEEKLY_TO_SHARES_OUT", , "3M")</f>
        <v>3.17341539300168</v>
      </c>
      <c r="E446" s="5">
        <f>_xll.SNL.Clients.Office.Excel.Functions.SPG(A446, "SP_VOLUME_AVG_DAILY_TO_1YR_AVG_DAILY", , "1M")</f>
        <v>97.01</v>
      </c>
      <c r="F446" s="5">
        <f>_xll.SNL.Clients.Office.Excel.Functions.SPG(A446, "SP_VOLUME_AVG_DAILY_TO_1YR_AVG_DAILY", , "3M")</f>
        <v>98.21</v>
      </c>
      <c r="G446" s="9" t="str">
        <f>_xll.SNL.Clients.Office.Excel.Functions.SPG(A446, "IQ_SECTOR")</f>
        <v>Materials</v>
      </c>
      <c r="H446" s="9" t="str">
        <f>_xll.SNL.Clients.Office.Excel.Functions.SPG(A446, "IQ_INDUSTRY_GROUP")</f>
        <v>Materials</v>
      </c>
      <c r="I446" s="9" t="str">
        <f>_xll.SNL.Clients.Office.Excel.Functions.SPG(A446, "IQ_INDUSTRY")</f>
        <v>Chemicals</v>
      </c>
      <c r="J446" s="9" t="str">
        <f>_xll.SNL.Clients.Office.Excel.Functions.SPG(A446, "IQ_PRIMARY_INDUSTRY")</f>
        <v>Specialty Chemicals</v>
      </c>
      <c r="K446" s="9" t="str">
        <f>_xll.SNL.Clients.Office.Excel.Functions.SPG(A446, "NAICS_CODE", "Primary")</f>
        <v>325510 - Paint and Coating Manufacturing</v>
      </c>
      <c r="L446" s="9" t="str">
        <f>_xll.SNL.Clients.Office.Excel.Functions.SPG(A446, "SP_TOPICTAG")</f>
        <v/>
      </c>
      <c r="M446" s="5">
        <f>_xll.SNL.Clients.Office.Excel.Functions.SPG(A446, "SP_PCT_SHARES_OWNED_ALL_INSTITUTIONS")</f>
        <v>82.36</v>
      </c>
      <c r="N446" s="9" t="str">
        <f>_xll.SNL.Clients.Office.Excel.Functions.SPG(A446, "RD_CREDIT_RATING_GLOBAL", "Issuer Credit Rating", "Local Currency LT|0")</f>
        <v>BBB</v>
      </c>
      <c r="O446" s="9" t="str">
        <f>_xll.SNL.Clients.Office.Excel.Functions.SPG(A446, "RD_CWOL_GLOBAL", "Issuer Credit Rating", "Local Currency LT|0")</f>
        <v>Stable</v>
      </c>
      <c r="P446" s="9" t="str">
        <f>_xll.SNL.Clients.Office.Excel.Functions.SPG(A446, "RD_RATING_ACTION_GLOBAL", "Issuer Credit Rating", "Local Currency LT|0")</f>
        <v>Upgrade | CreditWatch/Outlook (03/12/2021)</v>
      </c>
      <c r="Q446" s="10">
        <f>_xll.SNL.Clients.Office.Excel.Functions.SPG(A446, "RD_LAST_REVIEW_DATE_GLOBAL", "Issuer Credit Rating", "Local Currency LT")</f>
        <v>45376</v>
      </c>
      <c r="R446" s="10">
        <f>_xll.SNL.Clients.Office.Excel.Functions.SPG(A446, "RD_CREDIT_RATING_DATE_GLOBAL", "Issuer Credit Rating", "Local Currency LT|0")</f>
        <v>44267</v>
      </c>
      <c r="S446" s="10">
        <f>_xll.SNL.Clients.Office.Excel.Functions.SPG(A446, "RD_CREDIT_WATCH_OUTLOOK_DATE_GLOBAL", "Issuer Credit Rating", "Local Currency LT|0")</f>
        <v>44267</v>
      </c>
    </row>
    <row r="447" spans="1:19" x14ac:dyDescent="0.3">
      <c r="A447" t="s">
        <v>451</v>
      </c>
      <c r="B447" t="str">
        <f>_xll.SNL.Clients.Office.Excel.Functions.SPG(A447,"SP_IPO_DATE")</f>
        <v/>
      </c>
      <c r="C447" s="5">
        <f>_xll.SNL.Clients.Office.Excel.Functions.SPG(A447, "SP_VOLUME_AVG_WEEKLY_TO_SHARES_OUT", , "1M")</f>
        <v>2.3424166415753644</v>
      </c>
      <c r="D447" s="5">
        <f>_xll.SNL.Clients.Office.Excel.Functions.SPG(A447, "SP_VOLUME_AVG_WEEKLY_TO_SHARES_OUT", , "3M")</f>
        <v>2.0041870756778155</v>
      </c>
      <c r="E447" s="5">
        <f>_xll.SNL.Clients.Office.Excel.Functions.SPG(A447, "SP_VOLUME_AVG_DAILY_TO_1YR_AVG_DAILY", , "1M")</f>
        <v>115.48</v>
      </c>
      <c r="F447" s="5">
        <f>_xll.SNL.Clients.Office.Excel.Functions.SPG(A447, "SP_VOLUME_AVG_DAILY_TO_1YR_AVG_DAILY", , "3M")</f>
        <v>98.8</v>
      </c>
      <c r="G447" s="9" t="str">
        <f>_xll.SNL.Clients.Office.Excel.Functions.SPG(A447, "IQ_SECTOR")</f>
        <v>Utilities</v>
      </c>
      <c r="H447" s="9" t="str">
        <f>_xll.SNL.Clients.Office.Excel.Functions.SPG(A447, "IQ_INDUSTRY_GROUP")</f>
        <v>Utilities</v>
      </c>
      <c r="I447" s="9" t="str">
        <f>_xll.SNL.Clients.Office.Excel.Functions.SPG(A447, "IQ_INDUSTRY")</f>
        <v>Electric Utilities</v>
      </c>
      <c r="J447" s="9" t="str">
        <f>_xll.SNL.Clients.Office.Excel.Functions.SPG(A447, "IQ_PRIMARY_INDUSTRY")</f>
        <v>Electric Utilities</v>
      </c>
      <c r="K447" s="9" t="str">
        <f>_xll.SNL.Clients.Office.Excel.Functions.SPG(A447, "NAICS_CODE", "Primary")</f>
        <v>2211 - Electric Power Generation, Transmission and Distribution</v>
      </c>
      <c r="L447" s="9" t="str">
        <f>_xll.SNL.Clients.Office.Excel.Functions.SPG(A447, "SP_TOPICTAG")</f>
        <v>Clean Energy; Energy Efficiency; Energy Management; Energy Storage; Conventional Nuclear; Smart Energy; Power Grid; Utility Scale Solar; Onshore and Offshore Wind; Battery Energy Storage System (BESS)</v>
      </c>
      <c r="M447" s="5">
        <f>_xll.SNL.Clients.Office.Excel.Functions.SPG(A447, "SP_PCT_SHARES_OWNED_ALL_INSTITUTIONS")</f>
        <v>69.33</v>
      </c>
      <c r="N447" s="9" t="str">
        <f>_xll.SNL.Clients.Office.Excel.Functions.SPG(A447, "RD_CREDIT_RATING_GLOBAL", "Issuer Credit Rating", "Local Currency LT|0")</f>
        <v>A-</v>
      </c>
      <c r="O447" s="9" t="str">
        <f>_xll.SNL.Clients.Office.Excel.Functions.SPG(A447, "RD_CWOL_GLOBAL", "Issuer Credit Rating", "Local Currency LT|0")</f>
        <v>Stable</v>
      </c>
      <c r="P447" s="9" t="str">
        <f>_xll.SNL.Clients.Office.Excel.Functions.SPG(A447, "RD_RATING_ACTION_GLOBAL", "Issuer Credit Rating", "Local Currency LT|0")</f>
        <v>Upgrade | CreditWatch/Outlook (05/02/2024)</v>
      </c>
      <c r="Q447" s="10">
        <f>_xll.SNL.Clients.Office.Excel.Functions.SPG(A447, "RD_LAST_REVIEW_DATE_GLOBAL", "Issuer Credit Rating", "Local Currency LT")</f>
        <v>45491</v>
      </c>
      <c r="R447" s="10">
        <f>_xll.SNL.Clients.Office.Excel.Functions.SPG(A447, "RD_CREDIT_RATING_DATE_GLOBAL", "Issuer Credit Rating", "Local Currency LT|0")</f>
        <v>45414</v>
      </c>
      <c r="S447" s="10">
        <f>_xll.SNL.Clients.Office.Excel.Functions.SPG(A447, "RD_CREDIT_WATCH_OUTLOOK_DATE_GLOBAL", "Issuer Credit Rating", "Local Currency LT|0")</f>
        <v>45414</v>
      </c>
    </row>
    <row r="448" spans="1:19" x14ac:dyDescent="0.3">
      <c r="A448" t="s">
        <v>452</v>
      </c>
      <c r="B448" t="str">
        <f>_xll.SNL.Clients.Office.Excel.Functions.SPG(A448,"SP_IPO_DATE")</f>
        <v/>
      </c>
      <c r="C448" s="5">
        <f>_xll.SNL.Clients.Office.Excel.Functions.SPG(A448, "SP_VOLUME_AVG_WEEKLY_TO_SHARES_OUT", , "1M")</f>
        <v>1.9424371636395026</v>
      </c>
      <c r="D448" s="5">
        <f>_xll.SNL.Clients.Office.Excel.Functions.SPG(A448, "SP_VOLUME_AVG_WEEKLY_TO_SHARES_OUT", , "3M")</f>
        <v>2.1909165902567702</v>
      </c>
      <c r="E448" s="5">
        <f>_xll.SNL.Clients.Office.Excel.Functions.SPG(A448, "SP_VOLUME_AVG_DAILY_TO_1YR_AVG_DAILY", , "1M")</f>
        <v>83.31</v>
      </c>
      <c r="F448" s="5">
        <f>_xll.SNL.Clients.Office.Excel.Functions.SPG(A448, "SP_VOLUME_AVG_DAILY_TO_1YR_AVG_DAILY", , "3M")</f>
        <v>93.97</v>
      </c>
      <c r="G448" s="9" t="str">
        <f>_xll.SNL.Clients.Office.Excel.Functions.SPG(A448, "IQ_SECTOR")</f>
        <v>Consumer Discretionary</v>
      </c>
      <c r="H448" s="9" t="str">
        <f>_xll.SNL.Clients.Office.Excel.Functions.SPG(A448, "IQ_INDUSTRY_GROUP")</f>
        <v>Consumer Discretionary Distribution and Retail</v>
      </c>
      <c r="I448" s="9" t="str">
        <f>_xll.SNL.Clients.Office.Excel.Functions.SPG(A448, "IQ_INDUSTRY")</f>
        <v>Specialty Retail</v>
      </c>
      <c r="J448" s="9" t="str">
        <f>_xll.SNL.Clients.Office.Excel.Functions.SPG(A448, "IQ_PRIMARY_INDUSTRY")</f>
        <v>Apparel Retail</v>
      </c>
      <c r="K448" s="9" t="str">
        <f>_xll.SNL.Clients.Office.Excel.Functions.SPG(A448, "NAICS_CODE", "Primary")</f>
        <v>4581 - Clothing and Clothing Accessories Retailers</v>
      </c>
      <c r="L448" s="9" t="str">
        <f>_xll.SNL.Clients.Office.Excel.Functions.SPG(A448, "SP_TOPICTAG")</f>
        <v>Lifestyle; Brand Marketing</v>
      </c>
      <c r="M448" s="5">
        <f>_xll.SNL.Clients.Office.Excel.Functions.SPG(A448, "SP_PCT_SHARES_OWNED_ALL_INSTITUTIONS")</f>
        <v>91.63</v>
      </c>
      <c r="N448" s="9" t="str">
        <f>_xll.SNL.Clients.Office.Excel.Functions.SPG(A448, "RD_CREDIT_RATING_GLOBAL", "Issuer Credit Rating", "Local Currency LT|0")</f>
        <v>A</v>
      </c>
      <c r="O448" s="9" t="str">
        <f>_xll.SNL.Clients.Office.Excel.Functions.SPG(A448, "RD_CWOL_GLOBAL", "Issuer Credit Rating", "Local Currency LT|0")</f>
        <v>Stable</v>
      </c>
      <c r="P448" s="9" t="str">
        <f>_xll.SNL.Clients.Office.Excel.Functions.SPG(A448, "RD_RATING_ACTION_GLOBAL", "Issuer Credit Rating", "Local Currency LT|0")</f>
        <v>CreditWatch/Outlook (03/11/2021)</v>
      </c>
      <c r="Q448" s="10">
        <f>_xll.SNL.Clients.Office.Excel.Functions.SPG(A448, "RD_LAST_REVIEW_DATE_GLOBAL", "Issuer Credit Rating", "Local Currency LT")</f>
        <v>45373</v>
      </c>
      <c r="R448" s="10">
        <f>_xll.SNL.Clients.Office.Excel.Functions.SPG(A448, "RD_CREDIT_RATING_DATE_GLOBAL", "Issuer Credit Rating", "Local Currency LT|0")</f>
        <v>43917</v>
      </c>
      <c r="S448" s="10">
        <f>_xll.SNL.Clients.Office.Excel.Functions.SPG(A448, "RD_CREDIT_WATCH_OUTLOOK_DATE_GLOBAL", "Issuer Credit Rating", "Local Currency LT|0")</f>
        <v>44266</v>
      </c>
    </row>
    <row r="449" spans="1:19" x14ac:dyDescent="0.3">
      <c r="A449" t="s">
        <v>453</v>
      </c>
      <c r="B449" s="10">
        <f>_xll.SNL.Clients.Office.Excel.Functions.SPG(A449,"SP_IPO_DATE")</f>
        <v>37336</v>
      </c>
      <c r="C449" s="5">
        <f>_xll.SNL.Clients.Office.Excel.Functions.SPG(A449, "SP_VOLUME_AVG_WEEKLY_TO_SHARES_OUT", , "1M")</f>
        <v>3.157315597024335</v>
      </c>
      <c r="D449" s="5">
        <f>_xll.SNL.Clients.Office.Excel.Functions.SPG(A449, "SP_VOLUME_AVG_WEEKLY_TO_SHARES_OUT", , "3M")</f>
        <v>2.9152382342055065</v>
      </c>
      <c r="E449" s="5">
        <f>_xll.SNL.Clients.Office.Excel.Functions.SPG(A449, "SP_VOLUME_AVG_DAILY_TO_1YR_AVG_DAILY", , "1M")</f>
        <v>111.8</v>
      </c>
      <c r="F449" s="5">
        <f>_xll.SNL.Clients.Office.Excel.Functions.SPG(A449, "SP_VOLUME_AVG_DAILY_TO_1YR_AVG_DAILY", , "3M")</f>
        <v>103.23</v>
      </c>
      <c r="G449" s="9" t="str">
        <f>_xll.SNL.Clients.Office.Excel.Functions.SPG(A449, "IQ_SECTOR")</f>
        <v>Financials</v>
      </c>
      <c r="H449" s="9" t="str">
        <f>_xll.SNL.Clients.Office.Excel.Functions.SPG(A449, "IQ_INDUSTRY_GROUP")</f>
        <v>Insurance</v>
      </c>
      <c r="I449" s="9" t="str">
        <f>_xll.SNL.Clients.Office.Excel.Functions.SPG(A449, "IQ_INDUSTRY")</f>
        <v>Insurance</v>
      </c>
      <c r="J449" s="9" t="str">
        <f>_xll.SNL.Clients.Office.Excel.Functions.SPG(A449, "IQ_PRIMARY_INDUSTRY")</f>
        <v>Property and Casualty Insurance</v>
      </c>
      <c r="K449" s="9" t="str">
        <f>_xll.SNL.Clients.Office.Excel.Functions.SPG(A449, "NAICS_CODE", "Primary")</f>
        <v>524126 - Direct Property and Casualty Insurance Carriers</v>
      </c>
      <c r="L449" s="9" t="str">
        <f>_xll.SNL.Clients.Office.Excel.Functions.SPG(A449, "SP_TOPICTAG")</f>
        <v/>
      </c>
      <c r="M449" s="5">
        <f>_xll.SNL.Clients.Office.Excel.Functions.SPG(A449, "SP_PCT_SHARES_OWNED_ALL_INSTITUTIONS")</f>
        <v>84.08</v>
      </c>
      <c r="N449" s="9" t="str">
        <f>_xll.SNL.Clients.Office.Excel.Functions.SPG(A449, "RD_CREDIT_RATING_GLOBAL", "Issuer Credit Rating", "Local Currency LT|0")</f>
        <v>A</v>
      </c>
      <c r="O449" s="9" t="str">
        <f>_xll.SNL.Clients.Office.Excel.Functions.SPG(A449, "RD_CWOL_GLOBAL", "Issuer Credit Rating", "Local Currency LT|0")</f>
        <v>Stable</v>
      </c>
      <c r="P449" s="9" t="str">
        <f>_xll.SNL.Clients.Office.Excel.Functions.SPG(A449, "RD_RATING_ACTION_GLOBAL", "Issuer Credit Rating", "Local Currency LT|0")</f>
        <v>Upgrade | CreditWatch/Outlook (07/28/2011)</v>
      </c>
      <c r="Q449" s="10">
        <f>_xll.SNL.Clients.Office.Excel.Functions.SPG(A449, "RD_LAST_REVIEW_DATE_GLOBAL", "Issuer Credit Rating", "Local Currency LT")</f>
        <v>45461</v>
      </c>
      <c r="R449" s="10">
        <f>_xll.SNL.Clients.Office.Excel.Functions.SPG(A449, "RD_CREDIT_RATING_DATE_GLOBAL", "Issuer Credit Rating", "Local Currency LT|0")</f>
        <v>40752</v>
      </c>
      <c r="S449" s="10">
        <f>_xll.SNL.Clients.Office.Excel.Functions.SPG(A449, "RD_CREDIT_WATCH_OUTLOOK_DATE_GLOBAL", "Issuer Credit Rating", "Local Currency LT|0")</f>
        <v>40752</v>
      </c>
    </row>
    <row r="450" spans="1:19" x14ac:dyDescent="0.3">
      <c r="A450" t="s">
        <v>454</v>
      </c>
      <c r="B450" t="str">
        <f>_xll.SNL.Clients.Office.Excel.Functions.SPG(A450,"SP_IPO_DATE")</f>
        <v/>
      </c>
      <c r="C450" s="5">
        <f>_xll.SNL.Clients.Office.Excel.Functions.SPG(A450, "SP_VOLUME_AVG_WEEKLY_TO_SHARES_OUT", , "1M")</f>
        <v>2.4904220164428272</v>
      </c>
      <c r="D450" s="5">
        <f>_xll.SNL.Clients.Office.Excel.Functions.SPG(A450, "SP_VOLUME_AVG_WEEKLY_TO_SHARES_OUT", , "3M")</f>
        <v>2.6763929263637554</v>
      </c>
      <c r="E450" s="5">
        <f>_xll.SNL.Clients.Office.Excel.Functions.SPG(A450, "SP_VOLUME_AVG_DAILY_TO_1YR_AVG_DAILY", , "1M")</f>
        <v>89.29</v>
      </c>
      <c r="F450" s="5">
        <f>_xll.SNL.Clients.Office.Excel.Functions.SPG(A450, "SP_VOLUME_AVG_DAILY_TO_1YR_AVG_DAILY", , "3M")</f>
        <v>95.96</v>
      </c>
      <c r="G450" s="9" t="str">
        <f>_xll.SNL.Clients.Office.Excel.Functions.SPG(A450, "IQ_SECTOR")</f>
        <v>Communication Services</v>
      </c>
      <c r="H450" s="9" t="str">
        <f>_xll.SNL.Clients.Office.Excel.Functions.SPG(A450, "IQ_INDUSTRY_GROUP")</f>
        <v>Media and Entertainment</v>
      </c>
      <c r="I450" s="9" t="str">
        <f>_xll.SNL.Clients.Office.Excel.Functions.SPG(A450, "IQ_INDUSTRY")</f>
        <v>Entertainment</v>
      </c>
      <c r="J450" s="9" t="str">
        <f>_xll.SNL.Clients.Office.Excel.Functions.SPG(A450, "IQ_PRIMARY_INDUSTRY")</f>
        <v>Movies and Entertainment</v>
      </c>
      <c r="K450" s="9" t="str">
        <f>_xll.SNL.Clients.Office.Excel.Functions.SPG(A450, "NAICS_CODE", "Primary")</f>
        <v>512 - Motion Picture and Sound Recording Industries</v>
      </c>
      <c r="L450" s="9" t="str">
        <f>_xll.SNL.Clients.Office.Excel.Functions.SPG(A450, "SP_TOPICTAG")</f>
        <v>Entertainment Systems; Tourism; Video Streaming; Video Advertising; Streaming Media; Video-on-Demand Servers; Video Games; Utility Scale Solar</v>
      </c>
      <c r="M450" s="5">
        <f>_xll.SNL.Clients.Office.Excel.Functions.SPG(A450, "SP_PCT_SHARES_OWNED_ALL_INSTITUTIONS")</f>
        <v>70.069999999999993</v>
      </c>
      <c r="N450" s="9" t="str">
        <f>_xll.SNL.Clients.Office.Excel.Functions.SPG(A450, "RD_CREDIT_RATING_GLOBAL", "Issuer Credit Rating", "Local Currency LT|0")</f>
        <v>A</v>
      </c>
      <c r="O450" s="9" t="str">
        <f>_xll.SNL.Clients.Office.Excel.Functions.SPG(A450, "RD_CWOL_GLOBAL", "Issuer Credit Rating", "Local Currency LT|0")</f>
        <v>Stable</v>
      </c>
      <c r="P450" s="9" t="str">
        <f>_xll.SNL.Clients.Office.Excel.Functions.SPG(A450, "RD_RATING_ACTION_GLOBAL", "Issuer Credit Rating", "Local Currency LT|0")</f>
        <v>Upgrade | CreditWatch/Outlook (12/02/2024)</v>
      </c>
      <c r="Q450" s="10">
        <f>_xll.SNL.Clients.Office.Excel.Functions.SPG(A450, "RD_LAST_REVIEW_DATE_GLOBAL", "Issuer Credit Rating", "Local Currency LT")</f>
        <v>45663</v>
      </c>
      <c r="R450" s="10">
        <f>_xll.SNL.Clients.Office.Excel.Functions.SPG(A450, "RD_CREDIT_RATING_DATE_GLOBAL", "Issuer Credit Rating", "Local Currency LT|0")</f>
        <v>45628</v>
      </c>
      <c r="S450" s="10">
        <f>_xll.SNL.Clients.Office.Excel.Functions.SPG(A450, "RD_CREDIT_WATCH_OUTLOOK_DATE_GLOBAL", "Issuer Credit Rating", "Local Currency LT|0")</f>
        <v>45628</v>
      </c>
    </row>
    <row r="451" spans="1:19" x14ac:dyDescent="0.3">
      <c r="A451" t="s">
        <v>455</v>
      </c>
      <c r="B451" t="str">
        <f>_xll.SNL.Clients.Office.Excel.Functions.SPG(A451,"SP_IPO_DATE")</f>
        <v/>
      </c>
      <c r="C451" s="5">
        <f>_xll.SNL.Clients.Office.Excel.Functions.SPG(A451, "SP_VOLUME_AVG_WEEKLY_TO_SHARES_OUT", , "1M")</f>
        <v>3.1692766040223113</v>
      </c>
      <c r="D451" s="5">
        <f>_xll.SNL.Clients.Office.Excel.Functions.SPG(A451, "SP_VOLUME_AVG_WEEKLY_TO_SHARES_OUT", , "3M")</f>
        <v>2.9494474721474617</v>
      </c>
      <c r="E451" s="5">
        <f>_xll.SNL.Clients.Office.Excel.Functions.SPG(A451, "SP_VOLUME_AVG_DAILY_TO_1YR_AVG_DAILY", , "1M")</f>
        <v>119.6</v>
      </c>
      <c r="F451" s="5">
        <f>_xll.SNL.Clients.Office.Excel.Functions.SPG(A451, "SP_VOLUME_AVG_DAILY_TO_1YR_AVG_DAILY", , "3M")</f>
        <v>111.31</v>
      </c>
      <c r="G451" s="9" t="str">
        <f>_xll.SNL.Clients.Office.Excel.Functions.SPG(A451, "IQ_SECTOR")</f>
        <v>Energy</v>
      </c>
      <c r="H451" s="9" t="str">
        <f>_xll.SNL.Clients.Office.Excel.Functions.SPG(A451, "IQ_INDUSTRY_GROUP")</f>
        <v>Energy</v>
      </c>
      <c r="I451" s="9" t="str">
        <f>_xll.SNL.Clients.Office.Excel.Functions.SPG(A451, "IQ_INDUSTRY")</f>
        <v>Oil, Gas and Consumable Fuels</v>
      </c>
      <c r="J451" s="9" t="str">
        <f>_xll.SNL.Clients.Office.Excel.Functions.SPG(A451, "IQ_PRIMARY_INDUSTRY")</f>
        <v>Oil and Gas Storage and Transportation</v>
      </c>
      <c r="K451" s="9" t="str">
        <f>_xll.SNL.Clients.Office.Excel.Functions.SPG(A451, "NAICS_CODE", "Primary")</f>
        <v>486210 - Pipeline Transportation of Natural Gas</v>
      </c>
      <c r="L451" s="9" t="str">
        <f>_xll.SNL.Clients.Office.Excel.Functions.SPG(A451, "SP_TOPICTAG")</f>
        <v>Freight Service; Marine Transportation; CleanTech; Biomass Energy; ClimateTech</v>
      </c>
      <c r="M451" s="5">
        <f>_xll.SNL.Clients.Office.Excel.Functions.SPG(A451, "SP_PCT_SHARES_OWNED_ALL_INSTITUTIONS")</f>
        <v>89.02</v>
      </c>
      <c r="N451" s="9" t="str">
        <f>_xll.SNL.Clients.Office.Excel.Functions.SPG(A451, "RD_CREDIT_RATING_GLOBAL", "Issuer Credit Rating", "Local Currency LT|0")</f>
        <v>BBB</v>
      </c>
      <c r="O451" s="9" t="str">
        <f>_xll.SNL.Clients.Office.Excel.Functions.SPG(A451, "RD_CWOL_GLOBAL", "Issuer Credit Rating", "Local Currency LT|0")</f>
        <v>Positive</v>
      </c>
      <c r="P451" s="9" t="str">
        <f>_xll.SNL.Clients.Office.Excel.Functions.SPG(A451, "RD_RATING_ACTION_GLOBAL", "Issuer Credit Rating", "Local Currency LT|0")</f>
        <v>CreditWatch/Outlook (04/19/2024)</v>
      </c>
      <c r="Q451" s="10">
        <f>_xll.SNL.Clients.Office.Excel.Functions.SPG(A451, "RD_LAST_REVIEW_DATE_GLOBAL", "Issuer Credit Rating", "Local Currency LT")</f>
        <v>45406</v>
      </c>
      <c r="R451" s="10">
        <f>_xll.SNL.Clients.Office.Excel.Functions.SPG(A451, "RD_CREDIT_RATING_DATE_GLOBAL", "Issuer Credit Rating", "Local Currency LT|0")</f>
        <v>43322</v>
      </c>
      <c r="S451" s="10">
        <f>_xll.SNL.Clients.Office.Excel.Functions.SPG(A451, "RD_CREDIT_WATCH_OUTLOOK_DATE_GLOBAL", "Issuer Credit Rating", "Local Currency LT|0")</f>
        <v>45401</v>
      </c>
    </row>
    <row r="452" spans="1:19" x14ac:dyDescent="0.3">
      <c r="A452" t="s">
        <v>456</v>
      </c>
      <c r="B452" t="str">
        <f>_xll.SNL.Clients.Office.Excel.Functions.SPG(A452,"SP_IPO_DATE")</f>
        <v/>
      </c>
      <c r="C452" s="5">
        <f>_xll.SNL.Clients.Office.Excel.Functions.SPG(A452, "SP_VOLUME_AVG_WEEKLY_TO_SHARES_OUT", , "1M")</f>
        <v>2.8472571621554801</v>
      </c>
      <c r="D452" s="5">
        <f>_xll.SNL.Clients.Office.Excel.Functions.SPG(A452, "SP_VOLUME_AVG_WEEKLY_TO_SHARES_OUT", , "3M")</f>
        <v>2.7071065579691864</v>
      </c>
      <c r="E452" s="5">
        <f>_xll.SNL.Clients.Office.Excel.Functions.SPG(A452, "SP_VOLUME_AVG_DAILY_TO_1YR_AVG_DAILY", , "1M")</f>
        <v>140.30000000000001</v>
      </c>
      <c r="F452" s="5">
        <f>_xll.SNL.Clients.Office.Excel.Functions.SPG(A452, "SP_VOLUME_AVG_DAILY_TO_1YR_AVG_DAILY", , "3M")</f>
        <v>133.38999999999999</v>
      </c>
      <c r="G452" s="9" t="str">
        <f>_xll.SNL.Clients.Office.Excel.Functions.SPG(A452, "IQ_SECTOR")</f>
        <v>Health Care</v>
      </c>
      <c r="H452" s="9" t="str">
        <f>_xll.SNL.Clients.Office.Excel.Functions.SPG(A452, "IQ_INDUSTRY_GROUP")</f>
        <v>Pharmaceuticals, Biotechnology and Life Sciences</v>
      </c>
      <c r="I452" s="9" t="str">
        <f>_xll.SNL.Clients.Office.Excel.Functions.SPG(A452, "IQ_INDUSTRY")</f>
        <v>Life Sciences Tools and Services</v>
      </c>
      <c r="J452" s="9" t="str">
        <f>_xll.SNL.Clients.Office.Excel.Functions.SPG(A452, "IQ_PRIMARY_INDUSTRY")</f>
        <v>Life Sciences Tools and Services</v>
      </c>
      <c r="K452" s="9" t="str">
        <f>_xll.SNL.Clients.Office.Excel.Functions.SPG(A452, "NAICS_CODE", "Primary")</f>
        <v>541715 - Research and Development in the Physical, Engineering, and Life Sciences (except Nanotechnology and Biotechnology)</v>
      </c>
      <c r="L452" s="9" t="str">
        <f>_xll.SNL.Clients.Office.Excel.Functions.SPG(A452, "SP_TOPICTAG")</f>
        <v>Health Diagnostics; Genetics; Immunology; Infectious Diseases; Oncology; Vaccines; Allergy</v>
      </c>
      <c r="M452" s="5">
        <f>_xll.SNL.Clients.Office.Excel.Functions.SPG(A452, "SP_PCT_SHARES_OWNED_ALL_INSTITUTIONS")</f>
        <v>90.12</v>
      </c>
      <c r="N452" s="9" t="str">
        <f>_xll.SNL.Clients.Office.Excel.Functions.SPG(A452, "RD_CREDIT_RATING_GLOBAL", "Issuer Credit Rating", "Local Currency LT|0")</f>
        <v>A-</v>
      </c>
      <c r="O452" s="9" t="str">
        <f>_xll.SNL.Clients.Office.Excel.Functions.SPG(A452, "RD_CWOL_GLOBAL", "Issuer Credit Rating", "Local Currency LT|0")</f>
        <v>Stable</v>
      </c>
      <c r="P452" s="9" t="str">
        <f>_xll.SNL.Clients.Office.Excel.Functions.SPG(A452, "RD_RATING_ACTION_GLOBAL", "Issuer Credit Rating", "Local Currency LT|0")</f>
        <v>Upgrade | CreditWatch/Outlook (06/14/2022)</v>
      </c>
      <c r="Q452" s="10">
        <f>_xll.SNL.Clients.Office.Excel.Functions.SPG(A452, "RD_LAST_REVIEW_DATE_GLOBAL", "Issuer Credit Rating", "Local Currency LT")</f>
        <v>45456</v>
      </c>
      <c r="R452" s="10">
        <f>_xll.SNL.Clients.Office.Excel.Functions.SPG(A452, "RD_CREDIT_RATING_DATE_GLOBAL", "Issuer Credit Rating", "Local Currency LT|0")</f>
        <v>44726</v>
      </c>
      <c r="S452" s="10">
        <f>_xll.SNL.Clients.Office.Excel.Functions.SPG(A452, "RD_CREDIT_WATCH_OUTLOOK_DATE_GLOBAL", "Issuer Credit Rating", "Local Currency LT|0")</f>
        <v>44726</v>
      </c>
    </row>
    <row r="453" spans="1:19" x14ac:dyDescent="0.3">
      <c r="A453" t="s">
        <v>457</v>
      </c>
      <c r="B453" t="str">
        <f>_xll.SNL.Clients.Office.Excel.Functions.SPG(A453,"SP_IPO_DATE")</f>
        <v/>
      </c>
      <c r="C453" s="5">
        <f>_xll.SNL.Clients.Office.Excel.Functions.SPG(A453, "SP_VOLUME_AVG_WEEKLY_TO_SHARES_OUT", , "1M")</f>
        <v>5.4314466430974333</v>
      </c>
      <c r="D453" s="5">
        <f>_xll.SNL.Clients.Office.Excel.Functions.SPG(A453, "SP_VOLUME_AVG_WEEKLY_TO_SHARES_OUT", , "3M")</f>
        <v>4.9102754394029304</v>
      </c>
      <c r="E453" s="5">
        <f>_xll.SNL.Clients.Office.Excel.Functions.SPG(A453, "SP_VOLUME_AVG_DAILY_TO_1YR_AVG_DAILY", , "1M")</f>
        <v>114.67</v>
      </c>
      <c r="F453" s="5">
        <f>_xll.SNL.Clients.Office.Excel.Functions.SPG(A453, "SP_VOLUME_AVG_DAILY_TO_1YR_AVG_DAILY", , "3M")</f>
        <v>103.66</v>
      </c>
      <c r="G453" s="9" t="str">
        <f>_xll.SNL.Clients.Office.Excel.Functions.SPG(A453, "IQ_SECTOR")</f>
        <v>Consumer Discretionary</v>
      </c>
      <c r="H453" s="9" t="str">
        <f>_xll.SNL.Clients.Office.Excel.Functions.SPG(A453, "IQ_INDUSTRY_GROUP")</f>
        <v>Consumer Discretionary Distribution and Retail</v>
      </c>
      <c r="I453" s="9" t="str">
        <f>_xll.SNL.Clients.Office.Excel.Functions.SPG(A453, "IQ_INDUSTRY")</f>
        <v>Specialty Retail</v>
      </c>
      <c r="J453" s="9" t="str">
        <f>_xll.SNL.Clients.Office.Excel.Functions.SPG(A453, "IQ_PRIMARY_INDUSTRY")</f>
        <v>Other Specialty Retail</v>
      </c>
      <c r="K453" s="9" t="str">
        <f>_xll.SNL.Clients.Office.Excel.Functions.SPG(A453, "NAICS_CODE", "Primary")</f>
        <v>444 - Building Material and Garden Equipment and Supplies Dealers</v>
      </c>
      <c r="L453" s="9" t="str">
        <f>_xll.SNL.Clients.Office.Excel.Functions.SPG(A453, "SP_TOPICTAG")</f>
        <v>Animal Feed; Farming; Lifestyle; Livestock; Online Grocery; Pet Care; Pet Food and Supplies</v>
      </c>
      <c r="M453" s="5">
        <f>_xll.SNL.Clients.Office.Excel.Functions.SPG(A453, "SP_PCT_SHARES_OWNED_ALL_INSTITUTIONS")</f>
        <v>95.79</v>
      </c>
      <c r="N453" s="9" t="str">
        <f>_xll.SNL.Clients.Office.Excel.Functions.SPG(A453, "RD_CREDIT_RATING_GLOBAL", "Issuer Credit Rating", "Local Currency LT|0")</f>
        <v>BBB</v>
      </c>
      <c r="O453" s="9" t="str">
        <f>_xll.SNL.Clients.Office.Excel.Functions.SPG(A453, "RD_CWOL_GLOBAL", "Issuer Credit Rating", "Local Currency LT|0")</f>
        <v>Stable</v>
      </c>
      <c r="P453" s="9" t="str">
        <f>_xll.SNL.Clients.Office.Excel.Functions.SPG(A453, "RD_RATING_ACTION_GLOBAL", "Issuer Credit Rating", "Local Currency LT|0")</f>
        <v>New Rating | CreditWatch/Outlook (10/21/2020)</v>
      </c>
      <c r="Q453" s="10">
        <f>_xll.SNL.Clients.Office.Excel.Functions.SPG(A453, "RD_LAST_REVIEW_DATE_GLOBAL", "Issuer Credit Rating", "Local Currency LT")</f>
        <v>45362</v>
      </c>
      <c r="R453" s="10">
        <f>_xll.SNL.Clients.Office.Excel.Functions.SPG(A453, "RD_CREDIT_RATING_DATE_GLOBAL", "Issuer Credit Rating", "Local Currency LT|0")</f>
        <v>44125</v>
      </c>
      <c r="S453" s="10">
        <f>_xll.SNL.Clients.Office.Excel.Functions.SPG(A453, "RD_CREDIT_WATCH_OUTLOOK_DATE_GLOBAL", "Issuer Credit Rating", "Local Currency LT|0")</f>
        <v>44125</v>
      </c>
    </row>
    <row r="454" spans="1:19" x14ac:dyDescent="0.3">
      <c r="A454" t="s">
        <v>458</v>
      </c>
      <c r="B454" t="str">
        <f>_xll.SNL.Clients.Office.Excel.Functions.SPG(A454,"SP_IPO_DATE")</f>
        <v/>
      </c>
      <c r="C454" s="5">
        <f>_xll.SNL.Clients.Office.Excel.Functions.SPG(A454, "SP_VOLUME_AVG_WEEKLY_TO_SHARES_OUT", , "1M")</f>
        <v>3.552895183571843</v>
      </c>
      <c r="D454" s="5">
        <f>_xll.SNL.Clients.Office.Excel.Functions.SPG(A454, "SP_VOLUME_AVG_WEEKLY_TO_SHARES_OUT", , "3M")</f>
        <v>2.8952007308828804</v>
      </c>
      <c r="E454" s="5">
        <f>_xll.SNL.Clients.Office.Excel.Functions.SPG(A454, "SP_VOLUME_AVG_DAILY_TO_1YR_AVG_DAILY", , "1M")</f>
        <v>138.36000000000001</v>
      </c>
      <c r="F454" s="5">
        <f>_xll.SNL.Clients.Office.Excel.Functions.SPG(A454, "SP_VOLUME_AVG_DAILY_TO_1YR_AVG_DAILY", , "3M")</f>
        <v>112.75</v>
      </c>
      <c r="G454" s="9" t="str">
        <f>_xll.SNL.Clients.Office.Excel.Functions.SPG(A454, "IQ_SECTOR")</f>
        <v>Industrials</v>
      </c>
      <c r="H454" s="9" t="str">
        <f>_xll.SNL.Clients.Office.Excel.Functions.SPG(A454, "IQ_INDUSTRY_GROUP")</f>
        <v>Capital Goods</v>
      </c>
      <c r="I454" s="9" t="str">
        <f>_xll.SNL.Clients.Office.Excel.Functions.SPG(A454, "IQ_INDUSTRY")</f>
        <v>Building Products</v>
      </c>
      <c r="J454" s="9" t="str">
        <f>_xll.SNL.Clients.Office.Excel.Functions.SPG(A454, "IQ_PRIMARY_INDUSTRY")</f>
        <v>Building Products</v>
      </c>
      <c r="K454" s="9" t="str">
        <f>_xll.SNL.Clients.Office.Excel.Functions.SPG(A454, "NAICS_CODE", "Primary")</f>
        <v>33341 - Ventilation, Heating, Air-Conditioning, and Commercial Refrigeration Equipment Manufacturing</v>
      </c>
      <c r="L454" s="9" t="str">
        <f>_xll.SNL.Clients.Office.Excel.Functions.SPG(A454, "SP_TOPICTAG")</f>
        <v>Clean Energy; Energy Management; Industrial Automation; CleanTech</v>
      </c>
      <c r="M454" s="5">
        <f>_xll.SNL.Clients.Office.Excel.Functions.SPG(A454, "SP_PCT_SHARES_OWNED_ALL_INSTITUTIONS")</f>
        <v>86.88</v>
      </c>
      <c r="N454" s="9" t="str">
        <f>_xll.SNL.Clients.Office.Excel.Functions.SPG(A454, "RD_CREDIT_RATING_GLOBAL", "Issuer Credit Rating", "Local Currency LT|0")</f>
        <v>BBB+</v>
      </c>
      <c r="O454" s="9" t="str">
        <f>_xll.SNL.Clients.Office.Excel.Functions.SPG(A454, "RD_CWOL_GLOBAL", "Issuer Credit Rating", "Local Currency LT|0")</f>
        <v>Positive</v>
      </c>
      <c r="P454" s="9" t="str">
        <f>_xll.SNL.Clients.Office.Excel.Functions.SPG(A454, "RD_RATING_ACTION_GLOBAL", "Issuer Credit Rating", "Local Currency LT|0")</f>
        <v>CreditWatch/Outlook (10/31/2024)</v>
      </c>
      <c r="Q454" s="10">
        <f>_xll.SNL.Clients.Office.Excel.Functions.SPG(A454, "RD_LAST_REVIEW_DATE_GLOBAL", "Issuer Credit Rating", "Local Currency LT")</f>
        <v>45596</v>
      </c>
      <c r="R454" s="10">
        <f>_xll.SNL.Clients.Office.Excel.Functions.SPG(A454, "RD_CREDIT_RATING_DATE_GLOBAL", "Issuer Credit Rating", "Local Currency LT|0")</f>
        <v>45156</v>
      </c>
      <c r="S454" s="10">
        <f>_xll.SNL.Clients.Office.Excel.Functions.SPG(A454, "RD_CREDIT_WATCH_OUTLOOK_DATE_GLOBAL", "Issuer Credit Rating", "Local Currency LT|0")</f>
        <v>45596</v>
      </c>
    </row>
    <row r="455" spans="1:19" x14ac:dyDescent="0.3">
      <c r="A455" t="s">
        <v>459</v>
      </c>
      <c r="B455" s="10">
        <f>_xll.SNL.Clients.Office.Excel.Functions.SPG(A455,"SP_IPO_DATE")</f>
        <v>38790</v>
      </c>
      <c r="C455" s="5">
        <f>_xll.SNL.Clients.Office.Excel.Functions.SPG(A455, "SP_VOLUME_AVG_WEEKLY_TO_SHARES_OUT", , "1M")</f>
        <v>2.2924246634140411</v>
      </c>
      <c r="D455" s="5">
        <f>_xll.SNL.Clients.Office.Excel.Functions.SPG(A455, "SP_VOLUME_AVG_WEEKLY_TO_SHARES_OUT", , "3M")</f>
        <v>2.664458677677862</v>
      </c>
      <c r="E455" s="5">
        <f>_xll.SNL.Clients.Office.Excel.Functions.SPG(A455, "SP_VOLUME_AVG_DAILY_TO_1YR_AVG_DAILY", , "1M")</f>
        <v>108.88</v>
      </c>
      <c r="F455" s="5">
        <f>_xll.SNL.Clients.Office.Excel.Functions.SPG(A455, "SP_VOLUME_AVG_DAILY_TO_1YR_AVG_DAILY", , "3M")</f>
        <v>126.55</v>
      </c>
      <c r="G455" s="9" t="str">
        <f>_xll.SNL.Clients.Office.Excel.Functions.SPG(A455, "IQ_SECTOR")</f>
        <v>Industrials</v>
      </c>
      <c r="H455" s="9" t="str">
        <f>_xll.SNL.Clients.Office.Excel.Functions.SPG(A455, "IQ_INDUSTRY_GROUP")</f>
        <v>Capital Goods</v>
      </c>
      <c r="I455" s="9" t="str">
        <f>_xll.SNL.Clients.Office.Excel.Functions.SPG(A455, "IQ_INDUSTRY")</f>
        <v>Aerospace and Defense</v>
      </c>
      <c r="J455" s="9" t="str">
        <f>_xll.SNL.Clients.Office.Excel.Functions.SPG(A455, "IQ_PRIMARY_INDUSTRY")</f>
        <v>Aerospace and Defense</v>
      </c>
      <c r="K455" s="9" t="str">
        <f>_xll.SNL.Clients.Office.Excel.Functions.SPG(A455, "NAICS_CODE", "Primary")</f>
        <v>336413 - Other Aircraft Parts and Auxiliary Equipment Manufacturing</v>
      </c>
      <c r="L455" s="9" t="str">
        <f>_xll.SNL.Clients.Office.Excel.Functions.SPG(A455, "SP_TOPICTAG")</f>
        <v>Fleet Management; Industrial Automation; Sensors; Process Automation; Passenger Aircraft Manufacturing</v>
      </c>
      <c r="M455" s="5">
        <f>_xll.SNL.Clients.Office.Excel.Functions.SPG(A455, "SP_PCT_SHARES_OWNED_ALL_INSTITUTIONS")</f>
        <v>93.95</v>
      </c>
      <c r="N455" s="9" t="str">
        <f>_xll.SNL.Clients.Office.Excel.Functions.SPG(A455, "RD_CREDIT_RATING_GLOBAL", "Issuer Credit Rating", "Local Currency LT|0")</f>
        <v/>
      </c>
      <c r="O455" s="9" t="str">
        <f>_xll.SNL.Clients.Office.Excel.Functions.SPG(A455, "RD_CWOL_GLOBAL", "Issuer Credit Rating", "Local Currency LT|0")</f>
        <v/>
      </c>
      <c r="P455" s="9" t="str">
        <f>_xll.SNL.Clients.Office.Excel.Functions.SPG(A455, "RD_RATING_ACTION_GLOBAL", "Issuer Credit Rating", "Local Currency LT|0")</f>
        <v/>
      </c>
      <c r="Q455" s="10" t="str">
        <f>_xll.SNL.Clients.Office.Excel.Functions.SPG(A455, "RD_LAST_REVIEW_DATE_GLOBAL", "Issuer Credit Rating", "Local Currency LT")</f>
        <v/>
      </c>
      <c r="R455" s="10" t="str">
        <f>_xll.SNL.Clients.Office.Excel.Functions.SPG(A455, "RD_CREDIT_RATING_DATE_GLOBAL", "Issuer Credit Rating", "Local Currency LT|0")</f>
        <v/>
      </c>
      <c r="S455" s="10" t="str">
        <f>_xll.SNL.Clients.Office.Excel.Functions.SPG(A455, "RD_CREDIT_WATCH_OUTLOOK_DATE_GLOBAL", "Issuer Credit Rating", "Local Currency LT|0")</f>
        <v/>
      </c>
    </row>
    <row r="456" spans="1:19" x14ac:dyDescent="0.3">
      <c r="A456" t="s">
        <v>460</v>
      </c>
      <c r="B456" t="str">
        <f>_xll.SNL.Clients.Office.Excel.Functions.SPG(A456,"SP_IPO_DATE")</f>
        <v/>
      </c>
      <c r="C456" s="5">
        <f>_xll.SNL.Clients.Office.Excel.Functions.SPG(A456, "SP_VOLUME_AVG_WEEKLY_TO_SHARES_OUT", , "1M")</f>
        <v>2.5229683439179507</v>
      </c>
      <c r="D456" s="5">
        <f>_xll.SNL.Clients.Office.Excel.Functions.SPG(A456, "SP_VOLUME_AVG_WEEKLY_TO_SHARES_OUT", , "3M")</f>
        <v>2.5781070113110145</v>
      </c>
      <c r="E456" s="5">
        <f>_xll.SNL.Clients.Office.Excel.Functions.SPG(A456, "SP_VOLUME_AVG_DAILY_TO_1YR_AVG_DAILY", , "1M")</f>
        <v>91.15</v>
      </c>
      <c r="F456" s="5">
        <f>_xll.SNL.Clients.Office.Excel.Functions.SPG(A456, "SP_VOLUME_AVG_DAILY_TO_1YR_AVG_DAILY", , "3M")</f>
        <v>93.14</v>
      </c>
      <c r="G456" s="9" t="str">
        <f>_xll.SNL.Clients.Office.Excel.Functions.SPG(A456, "IQ_SECTOR")</f>
        <v>Information Technology</v>
      </c>
      <c r="H456" s="9" t="str">
        <f>_xll.SNL.Clients.Office.Excel.Functions.SPG(A456, "IQ_INDUSTRY_GROUP")</f>
        <v>Technology Hardware and Equipment</v>
      </c>
      <c r="I456" s="9" t="str">
        <f>_xll.SNL.Clients.Office.Excel.Functions.SPG(A456, "IQ_INDUSTRY")</f>
        <v>Electronic Equipment, Instruments and Components</v>
      </c>
      <c r="J456" s="9" t="str">
        <f>_xll.SNL.Clients.Office.Excel.Functions.SPG(A456, "IQ_PRIMARY_INDUSTRY")</f>
        <v>Electronic Equipment and Instruments</v>
      </c>
      <c r="K456" s="9" t="str">
        <f>_xll.SNL.Clients.Office.Excel.Functions.SPG(A456, "NAICS_CODE", "Primary")</f>
        <v>334519 - Other Measuring and Controlling Device Manufacturing</v>
      </c>
      <c r="L456" s="9" t="str">
        <f>_xll.SNL.Clients.Office.Excel.Functions.SPG(A456, "SP_TOPICTAG")</f>
        <v>Farming; Predictive Analytics; Team Collaboration; DaaS</v>
      </c>
      <c r="M456" s="5">
        <f>_xll.SNL.Clients.Office.Excel.Functions.SPG(A456, "SP_PCT_SHARES_OWNED_ALL_INSTITUTIONS")</f>
        <v>96.01</v>
      </c>
      <c r="N456" s="9" t="str">
        <f>_xll.SNL.Clients.Office.Excel.Functions.SPG(A456, "RD_CREDIT_RATING_GLOBAL", "Issuer Credit Rating", "Local Currency LT|0")</f>
        <v>BBB-</v>
      </c>
      <c r="O456" s="9" t="str">
        <f>_xll.SNL.Clients.Office.Excel.Functions.SPG(A456, "RD_CWOL_GLOBAL", "Issuer Credit Rating", "Local Currency LT|0")</f>
        <v>Stable</v>
      </c>
      <c r="P456" s="9" t="str">
        <f>_xll.SNL.Clients.Office.Excel.Functions.SPG(A456, "RD_RATING_ACTION_GLOBAL", "Issuer Credit Rating", "Local Currency LT|0")</f>
        <v>CreditWatch/Outlook (06/18/2019)</v>
      </c>
      <c r="Q456" s="10">
        <f>_xll.SNL.Clients.Office.Excel.Functions.SPG(A456, "RD_LAST_REVIEW_DATE_GLOBAL", "Issuer Credit Rating", "Local Currency LT")</f>
        <v>45590</v>
      </c>
      <c r="R456" s="10">
        <f>_xll.SNL.Clients.Office.Excel.Functions.SPG(A456, "RD_CREDIT_RATING_DATE_GLOBAL", "Issuer Credit Rating", "Local Currency LT|0")</f>
        <v>41942</v>
      </c>
      <c r="S456" s="10">
        <f>_xll.SNL.Clients.Office.Excel.Functions.SPG(A456, "RD_CREDIT_WATCH_OUTLOOK_DATE_GLOBAL", "Issuer Credit Rating", "Local Currency LT|0")</f>
        <v>43634</v>
      </c>
    </row>
    <row r="457" spans="1:19" x14ac:dyDescent="0.3">
      <c r="A457" t="s">
        <v>461</v>
      </c>
      <c r="B457" t="str">
        <f>_xll.SNL.Clients.Office.Excel.Functions.SPG(A457,"SP_IPO_DATE")</f>
        <v/>
      </c>
      <c r="C457" s="5">
        <f>_xll.SNL.Clients.Office.Excel.Functions.SPG(A457, "SP_VOLUME_AVG_WEEKLY_TO_SHARES_OUT", , "1M")</f>
        <v>3.1348538407715303</v>
      </c>
      <c r="D457" s="5">
        <f>_xll.SNL.Clients.Office.Excel.Functions.SPG(A457, "SP_VOLUME_AVG_WEEKLY_TO_SHARES_OUT", , "3M")</f>
        <v>2.8462124996470068</v>
      </c>
      <c r="E457" s="5">
        <f>_xll.SNL.Clients.Office.Excel.Functions.SPG(A457, "SP_VOLUME_AVG_DAILY_TO_1YR_AVG_DAILY", , "1M")</f>
        <v>104.14</v>
      </c>
      <c r="F457" s="5">
        <f>_xll.SNL.Clients.Office.Excel.Functions.SPG(A457, "SP_VOLUME_AVG_DAILY_TO_1YR_AVG_DAILY", , "3M")</f>
        <v>94.55</v>
      </c>
      <c r="G457" s="9" t="str">
        <f>_xll.SNL.Clients.Office.Excel.Functions.SPG(A457, "IQ_SECTOR")</f>
        <v>Financials</v>
      </c>
      <c r="H457" s="9" t="str">
        <f>_xll.SNL.Clients.Office.Excel.Functions.SPG(A457, "IQ_INDUSTRY_GROUP")</f>
        <v>Banks</v>
      </c>
      <c r="I457" s="9" t="str">
        <f>_xll.SNL.Clients.Office.Excel.Functions.SPG(A457, "IQ_INDUSTRY")</f>
        <v>Banks</v>
      </c>
      <c r="J457" s="9" t="str">
        <f>_xll.SNL.Clients.Office.Excel.Functions.SPG(A457, "IQ_PRIMARY_INDUSTRY")</f>
        <v>Regional Banks</v>
      </c>
      <c r="K457" s="9" t="str">
        <f>_xll.SNL.Clients.Office.Excel.Functions.SPG(A457, "NAICS_CODE", "Primary")</f>
        <v>522110 - Commercial Banking</v>
      </c>
      <c r="L457" s="9" t="str">
        <f>_xll.SNL.Clients.Office.Excel.Functions.SPG(A457, "SP_TOPICTAG")</f>
        <v>Consumer Lending</v>
      </c>
      <c r="M457" s="5">
        <f>_xll.SNL.Clients.Office.Excel.Functions.SPG(A457, "SP_PCT_SHARES_OWNED_ALL_INSTITUTIONS")</f>
        <v>85.9</v>
      </c>
      <c r="N457" s="9" t="str">
        <f>_xll.SNL.Clients.Office.Excel.Functions.SPG(A457, "RD_CREDIT_RATING_GLOBAL", "Issuer Credit Rating", "Local Currency LT|0")</f>
        <v>A-</v>
      </c>
      <c r="O457" s="9" t="str">
        <f>_xll.SNL.Clients.Office.Excel.Functions.SPG(A457, "RD_CWOL_GLOBAL", "Issuer Credit Rating", "Local Currency LT|0")</f>
        <v>Stable</v>
      </c>
      <c r="P457" s="9" t="str">
        <f>_xll.SNL.Clients.Office.Excel.Functions.SPG(A457, "RD_RATING_ACTION_GLOBAL", "Issuer Credit Rating", "Local Currency LT|0")</f>
        <v>CreditWatch/Outlook (03/31/2023)</v>
      </c>
      <c r="Q457" s="10">
        <f>_xll.SNL.Clients.Office.Excel.Functions.SPG(A457, "RD_LAST_REVIEW_DATE_GLOBAL", "Issuer Credit Rating", "Local Currency LT")</f>
        <v>45684</v>
      </c>
      <c r="R457" s="10">
        <f>_xll.SNL.Clients.Office.Excel.Functions.SPG(A457, "RD_CREDIT_RATING_DATE_GLOBAL", "Issuer Credit Rating", "Local Currency LT|0")</f>
        <v>40883</v>
      </c>
      <c r="S457" s="10">
        <f>_xll.SNL.Clients.Office.Excel.Functions.SPG(A457, "RD_CREDIT_WATCH_OUTLOOK_DATE_GLOBAL", "Issuer Credit Rating", "Local Currency LT|0")</f>
        <v>45016</v>
      </c>
    </row>
    <row r="458" spans="1:19" x14ac:dyDescent="0.3">
      <c r="A458" t="s">
        <v>462</v>
      </c>
      <c r="B458" t="str">
        <f>_xll.SNL.Clients.Office.Excel.Functions.SPG(A458,"SP_IPO_DATE")</f>
        <v/>
      </c>
      <c r="C458" s="5">
        <f>_xll.SNL.Clients.Office.Excel.Functions.SPG(A458, "SP_VOLUME_AVG_WEEKLY_TO_SHARES_OUT", , "1M")</f>
        <v>2.5886136188848297</v>
      </c>
      <c r="D458" s="5">
        <f>_xll.SNL.Clients.Office.Excel.Functions.SPG(A458, "SP_VOLUME_AVG_WEEKLY_TO_SHARES_OUT", , "3M")</f>
        <v>2.9118293845311669</v>
      </c>
      <c r="E458" s="5">
        <f>_xll.SNL.Clients.Office.Excel.Functions.SPG(A458, "SP_VOLUME_AVG_DAILY_TO_1YR_AVG_DAILY", , "1M")</f>
        <v>92.34</v>
      </c>
      <c r="F458" s="5">
        <f>_xll.SNL.Clients.Office.Excel.Functions.SPG(A458, "SP_VOLUME_AVG_DAILY_TO_1YR_AVG_DAILY", , "3M")</f>
        <v>103.87</v>
      </c>
      <c r="G458" s="9" t="str">
        <f>_xll.SNL.Clients.Office.Excel.Functions.SPG(A458, "IQ_SECTOR")</f>
        <v>Information Technology</v>
      </c>
      <c r="H458" s="9" t="str">
        <f>_xll.SNL.Clients.Office.Excel.Functions.SPG(A458, "IQ_INDUSTRY_GROUP")</f>
        <v>Software and Services</v>
      </c>
      <c r="I458" s="9" t="str">
        <f>_xll.SNL.Clients.Office.Excel.Functions.SPG(A458, "IQ_INDUSTRY")</f>
        <v>Software</v>
      </c>
      <c r="J458" s="9" t="str">
        <f>_xll.SNL.Clients.Office.Excel.Functions.SPG(A458, "IQ_PRIMARY_INDUSTRY")</f>
        <v>Application Software</v>
      </c>
      <c r="K458" s="9" t="str">
        <f>_xll.SNL.Clients.Office.Excel.Functions.SPG(A458, "NAICS_CODE", "Primary")</f>
        <v>513210 - Software Publishers</v>
      </c>
      <c r="L458" s="9" t="str">
        <f>_xll.SNL.Clients.Office.Excel.Functions.SPG(A458, "SP_TOPICTAG")</f>
        <v>Software Development; Data Integration; Customer Relationship Management; GovTech; Data Protection; Cloud Infrastructure; Process Automation</v>
      </c>
      <c r="M458" s="5">
        <f>_xll.SNL.Clients.Office.Excel.Functions.SPG(A458, "SP_PCT_SHARES_OWNED_ALL_INSTITUTIONS")</f>
        <v>95.48</v>
      </c>
      <c r="N458" s="9" t="str">
        <f>_xll.SNL.Clients.Office.Excel.Functions.SPG(A458, "RD_CREDIT_RATING_GLOBAL", "Issuer Credit Rating", "Local Currency LT|0")</f>
        <v/>
      </c>
      <c r="O458" s="9" t="str">
        <f>_xll.SNL.Clients.Office.Excel.Functions.SPG(A458, "RD_CWOL_GLOBAL", "Issuer Credit Rating", "Local Currency LT|0")</f>
        <v/>
      </c>
      <c r="P458" s="9" t="str">
        <f>_xll.SNL.Clients.Office.Excel.Functions.SPG(A458, "RD_RATING_ACTION_GLOBAL", "Issuer Credit Rating", "Local Currency LT|0")</f>
        <v/>
      </c>
      <c r="Q458" s="10" t="str">
        <f>_xll.SNL.Clients.Office.Excel.Functions.SPG(A458, "RD_LAST_REVIEW_DATE_GLOBAL", "Issuer Credit Rating", "Local Currency LT")</f>
        <v/>
      </c>
      <c r="R458" s="10" t="str">
        <f>_xll.SNL.Clients.Office.Excel.Functions.SPG(A458, "RD_CREDIT_RATING_DATE_GLOBAL", "Issuer Credit Rating", "Local Currency LT|0")</f>
        <v/>
      </c>
      <c r="S458" s="10" t="str">
        <f>_xll.SNL.Clients.Office.Excel.Functions.SPG(A458, "RD_CREDIT_WATCH_OUTLOOK_DATE_GLOBAL", "Issuer Credit Rating", "Local Currency LT|0")</f>
        <v/>
      </c>
    </row>
    <row r="459" spans="1:19" x14ac:dyDescent="0.3">
      <c r="A459" t="s">
        <v>463</v>
      </c>
      <c r="B459" t="str">
        <f>_xll.SNL.Clients.Office.Excel.Functions.SPG(A459,"SP_IPO_DATE")</f>
        <v/>
      </c>
      <c r="C459" s="5">
        <f>_xll.SNL.Clients.Office.Excel.Functions.SPG(A459, "SP_VOLUME_AVG_WEEKLY_TO_SHARES_OUT", , "1M")</f>
        <v>4.2642711209470354</v>
      </c>
      <c r="D459" s="5">
        <f>_xll.SNL.Clients.Office.Excel.Functions.SPG(A459, "SP_VOLUME_AVG_WEEKLY_TO_SHARES_OUT", , "3M")</f>
        <v>4.302912075527396</v>
      </c>
      <c r="E459" s="5">
        <f>_xll.SNL.Clients.Office.Excel.Functions.SPG(A459, "SP_VOLUME_AVG_DAILY_TO_1YR_AVG_DAILY", , "1M")</f>
        <v>101.36</v>
      </c>
      <c r="F459" s="5">
        <f>_xll.SNL.Clients.Office.Excel.Functions.SPG(A459, "SP_VOLUME_AVG_DAILY_TO_1YR_AVG_DAILY", , "3M")</f>
        <v>102.28</v>
      </c>
      <c r="G459" s="9" t="str">
        <f>_xll.SNL.Clients.Office.Excel.Functions.SPG(A459, "IQ_SECTOR")</f>
        <v>Consumer Staples</v>
      </c>
      <c r="H459" s="9" t="str">
        <f>_xll.SNL.Clients.Office.Excel.Functions.SPG(A459, "IQ_INDUSTRY_GROUP")</f>
        <v>Food, Beverage and Tobacco</v>
      </c>
      <c r="I459" s="9" t="str">
        <f>_xll.SNL.Clients.Office.Excel.Functions.SPG(A459, "IQ_INDUSTRY")</f>
        <v>Food Products</v>
      </c>
      <c r="J459" s="9" t="str">
        <f>_xll.SNL.Clients.Office.Excel.Functions.SPG(A459, "IQ_PRIMARY_INDUSTRY")</f>
        <v>Packaged Foods and Meats</v>
      </c>
      <c r="K459" s="9" t="str">
        <f>_xll.SNL.Clients.Office.Excel.Functions.SPG(A459, "NAICS_CODE", "Primary")</f>
        <v>31161 - Animal Slaughtering and Processing</v>
      </c>
      <c r="L459" s="9" t="str">
        <f>_xll.SNL.Clients.Office.Excel.Functions.SPG(A459, "SP_TOPICTAG")</f>
        <v>Animal Feed; Farming; Livestock; Alternative Protein</v>
      </c>
      <c r="M459" s="5">
        <f>_xll.SNL.Clients.Office.Excel.Functions.SPG(A459, "SP_PCT_SHARES_OWNED_ALL_INSTITUTIONS")</f>
        <v>69.349999999999994</v>
      </c>
      <c r="N459" s="9" t="str">
        <f>_xll.SNL.Clients.Office.Excel.Functions.SPG(A459, "RD_CREDIT_RATING_GLOBAL", "Issuer Credit Rating", "Local Currency LT|0")</f>
        <v>BBB</v>
      </c>
      <c r="O459" s="9" t="str">
        <f>_xll.SNL.Clients.Office.Excel.Functions.SPG(A459, "RD_CWOL_GLOBAL", "Issuer Credit Rating", "Local Currency LT|0")</f>
        <v>Stable</v>
      </c>
      <c r="P459" s="9" t="str">
        <f>_xll.SNL.Clients.Office.Excel.Functions.SPG(A459, "RD_RATING_ACTION_GLOBAL", "Issuer Credit Rating", "Local Currency LT|0")</f>
        <v>Downgrade | CreditWatch/Outlook (11/28/2023)</v>
      </c>
      <c r="Q459" s="10">
        <f>_xll.SNL.Clients.Office.Excel.Functions.SPG(A459, "RD_LAST_REVIEW_DATE_GLOBAL", "Issuer Credit Rating", "Local Currency LT")</f>
        <v>45348</v>
      </c>
      <c r="R459" s="10">
        <f>_xll.SNL.Clients.Office.Excel.Functions.SPG(A459, "RD_CREDIT_RATING_DATE_GLOBAL", "Issuer Credit Rating", "Local Currency LT|0")</f>
        <v>45258</v>
      </c>
      <c r="S459" s="10">
        <f>_xll.SNL.Clients.Office.Excel.Functions.SPG(A459, "RD_CREDIT_WATCH_OUTLOOK_DATE_GLOBAL", "Issuer Credit Rating", "Local Currency LT|0")</f>
        <v>45258</v>
      </c>
    </row>
    <row r="460" spans="1:19" x14ac:dyDescent="0.3">
      <c r="A460" t="s">
        <v>464</v>
      </c>
      <c r="B460" t="str">
        <f>_xll.SNL.Clients.Office.Excel.Functions.SPG(A460,"SP_IPO_DATE")</f>
        <v/>
      </c>
      <c r="C460" s="5">
        <f>_xll.SNL.Clients.Office.Excel.Functions.SPG(A460, "SP_VOLUME_AVG_WEEKLY_TO_SHARES_OUT", , "1M")</f>
        <v>3.3742994708772254</v>
      </c>
      <c r="D460" s="5">
        <f>_xll.SNL.Clients.Office.Excel.Functions.SPG(A460, "SP_VOLUME_AVG_WEEKLY_TO_SHARES_OUT", , "3M")</f>
        <v>2.6361404567611215</v>
      </c>
      <c r="E460" s="5">
        <f>_xll.SNL.Clients.Office.Excel.Functions.SPG(A460, "SP_VOLUME_AVG_DAILY_TO_1YR_AVG_DAILY", , "1M")</f>
        <v>129.09</v>
      </c>
      <c r="F460" s="5">
        <f>_xll.SNL.Clients.Office.Excel.Functions.SPG(A460, "SP_VOLUME_AVG_DAILY_TO_1YR_AVG_DAILY", , "3M")</f>
        <v>100.85</v>
      </c>
      <c r="G460" s="9" t="str">
        <f>_xll.SNL.Clients.Office.Excel.Functions.SPG(A460, "IQ_SECTOR")</f>
        <v>Financials</v>
      </c>
      <c r="H460" s="9" t="str">
        <f>_xll.SNL.Clients.Office.Excel.Functions.SPG(A460, "IQ_INDUSTRY_GROUP")</f>
        <v>Banks</v>
      </c>
      <c r="I460" s="9" t="str">
        <f>_xll.SNL.Clients.Office.Excel.Functions.SPG(A460, "IQ_INDUSTRY")</f>
        <v>Banks</v>
      </c>
      <c r="J460" s="9" t="str">
        <f>_xll.SNL.Clients.Office.Excel.Functions.SPG(A460, "IQ_PRIMARY_INDUSTRY")</f>
        <v>Diversified Banks</v>
      </c>
      <c r="K460" s="9" t="str">
        <f>_xll.SNL.Clients.Office.Excel.Functions.SPG(A460, "NAICS_CODE", "Primary")</f>
        <v>522110 - Commercial Banking</v>
      </c>
      <c r="L460" s="9" t="str">
        <f>_xll.SNL.Clients.Office.Excel.Functions.SPG(A460, "SP_TOPICTAG")</f>
        <v>Consumer Lending; Digital Brokerage; Banking as a Service</v>
      </c>
      <c r="M460" s="5">
        <f>_xll.SNL.Clients.Office.Excel.Functions.SPG(A460, "SP_PCT_SHARES_OWNED_ALL_INSTITUTIONS")</f>
        <v>80.78</v>
      </c>
      <c r="N460" s="9" t="str">
        <f>_xll.SNL.Clients.Office.Excel.Functions.SPG(A460, "RD_CREDIT_RATING_GLOBAL", "Issuer Credit Rating", "Local Currency LT|0")</f>
        <v>A</v>
      </c>
      <c r="O460" s="9" t="str">
        <f>_xll.SNL.Clients.Office.Excel.Functions.SPG(A460, "RD_CWOL_GLOBAL", "Issuer Credit Rating", "Local Currency LT|0")</f>
        <v>Stable</v>
      </c>
      <c r="P460" s="9" t="str">
        <f>_xll.SNL.Clients.Office.Excel.Functions.SPG(A460, "RD_RATING_ACTION_GLOBAL", "Issuer Credit Rating", "Local Currency LT|0")</f>
        <v>Downgrade | CreditWatch/Outlook (05/11/2023)</v>
      </c>
      <c r="Q460" s="10">
        <f>_xll.SNL.Clients.Office.Excel.Functions.SPG(A460, "RD_LAST_REVIEW_DATE_GLOBAL", "Issuer Credit Rating", "Local Currency LT")</f>
        <v>45470</v>
      </c>
      <c r="R460" s="10">
        <f>_xll.SNL.Clients.Office.Excel.Functions.SPG(A460, "RD_CREDIT_RATING_DATE_GLOBAL", "Issuer Credit Rating", "Local Currency LT|0")</f>
        <v>45057</v>
      </c>
      <c r="S460" s="10">
        <f>_xll.SNL.Clients.Office.Excel.Functions.SPG(A460, "RD_CREDIT_WATCH_OUTLOOK_DATE_GLOBAL", "Issuer Credit Rating", "Local Currency LT|0")</f>
        <v>45057</v>
      </c>
    </row>
    <row r="461" spans="1:19" x14ac:dyDescent="0.3">
      <c r="A461" t="s">
        <v>465</v>
      </c>
      <c r="B461" s="10">
        <f>_xll.SNL.Clients.Office.Excel.Functions.SPG(A461,"SP_IPO_DATE")</f>
        <v>43594</v>
      </c>
      <c r="C461" s="5">
        <f>_xll.SNL.Clients.Office.Excel.Functions.SPG(A461, "SP_VOLUME_AVG_WEEKLY_TO_SHARES_OUT", , "1M")</f>
        <v>7.5239348667099666</v>
      </c>
      <c r="D461" s="5">
        <f>_xll.SNL.Clients.Office.Excel.Functions.SPG(A461, "SP_VOLUME_AVG_WEEKLY_TO_SHARES_OUT", , "3M")</f>
        <v>6.6452835087354236</v>
      </c>
      <c r="E461" s="5">
        <f>_xll.SNL.Clients.Office.Excel.Functions.SPG(A461, "SP_VOLUME_AVG_DAILY_TO_1YR_AVG_DAILY", , "1M")</f>
        <v>157.94</v>
      </c>
      <c r="F461" s="5">
        <f>_xll.SNL.Clients.Office.Excel.Functions.SPG(A461, "SP_VOLUME_AVG_DAILY_TO_1YR_AVG_DAILY", , "3M")</f>
        <v>139.5</v>
      </c>
      <c r="G461" s="9" t="str">
        <f>_xll.SNL.Clients.Office.Excel.Functions.SPG(A461, "IQ_SECTOR")</f>
        <v>Industrials</v>
      </c>
      <c r="H461" s="9" t="str">
        <f>_xll.SNL.Clients.Office.Excel.Functions.SPG(A461, "IQ_INDUSTRY_GROUP")</f>
        <v>Transportation</v>
      </c>
      <c r="I461" s="9" t="str">
        <f>_xll.SNL.Clients.Office.Excel.Functions.SPG(A461, "IQ_INDUSTRY")</f>
        <v>Ground Transportation</v>
      </c>
      <c r="J461" s="9" t="str">
        <f>_xll.SNL.Clients.Office.Excel.Functions.SPG(A461, "IQ_PRIMARY_INDUSTRY")</f>
        <v>Passenger Ground Transportation</v>
      </c>
      <c r="K461" s="9" t="str">
        <f>_xll.SNL.Clients.Office.Excel.Functions.SPG(A461, "NAICS_CODE", "Primary")</f>
        <v>485310 - Taxi and Ridesharing Services</v>
      </c>
      <c r="L461" s="9" t="str">
        <f>_xll.SNL.Clients.Office.Excel.Functions.SPG(A461, "SP_TOPICTAG")</f>
        <v>Freight Service; Last Mile Transportation; Location Based Services; Ride Sharing; Car Sharing; Process Automation; Micro-Mobility</v>
      </c>
      <c r="M461" s="5">
        <f>_xll.SNL.Clients.Office.Excel.Functions.SPG(A461, "SP_PCT_SHARES_OWNED_ALL_INSTITUTIONS")</f>
        <v>84.95</v>
      </c>
      <c r="N461" s="9" t="str">
        <f>_xll.SNL.Clients.Office.Excel.Functions.SPG(A461, "RD_CREDIT_RATING_GLOBAL", "Issuer Credit Rating", "Local Currency LT|0")</f>
        <v>BBB-</v>
      </c>
      <c r="O461" s="9" t="str">
        <f>_xll.SNL.Clients.Office.Excel.Functions.SPG(A461, "RD_CWOL_GLOBAL", "Issuer Credit Rating", "Local Currency LT|0")</f>
        <v>Positive</v>
      </c>
      <c r="P461" s="9" t="str">
        <f>_xll.SNL.Clients.Office.Excel.Functions.SPG(A461, "RD_RATING_ACTION_GLOBAL", "Issuer Credit Rating", "Local Currency LT|0")</f>
        <v>Upgrade | CreditWatch/Outlook (08/16/2024)</v>
      </c>
      <c r="Q461" s="10">
        <f>_xll.SNL.Clients.Office.Excel.Functions.SPG(A461, "RD_LAST_REVIEW_DATE_GLOBAL", "Issuer Credit Rating", "Local Currency LT")</f>
        <v>45520</v>
      </c>
      <c r="R461" s="10">
        <f>_xll.SNL.Clients.Office.Excel.Functions.SPG(A461, "RD_CREDIT_RATING_DATE_GLOBAL", "Issuer Credit Rating", "Local Currency LT|0")</f>
        <v>45520</v>
      </c>
      <c r="S461" s="10">
        <f>_xll.SNL.Clients.Office.Excel.Functions.SPG(A461, "RD_CREDIT_WATCH_OUTLOOK_DATE_GLOBAL", "Issuer Credit Rating", "Local Currency LT|0")</f>
        <v>45520</v>
      </c>
    </row>
    <row r="462" spans="1:19" x14ac:dyDescent="0.3">
      <c r="A462" t="s">
        <v>466</v>
      </c>
      <c r="B462" s="10">
        <f>_xll.SNL.Clients.Office.Excel.Functions.SPG(A462,"SP_IPO_DATE")</f>
        <v>28674</v>
      </c>
      <c r="C462" s="5">
        <f>_xll.SNL.Clients.Office.Excel.Functions.SPG(A462, "SP_VOLUME_AVG_WEEKLY_TO_SHARES_OUT", , "1M")</f>
        <v>2.9818966324414742</v>
      </c>
      <c r="D462" s="5">
        <f>_xll.SNL.Clients.Office.Excel.Functions.SPG(A462, "SP_VOLUME_AVG_WEEKLY_TO_SHARES_OUT", , "3M")</f>
        <v>2.8543867448615852</v>
      </c>
      <c r="E462" s="5">
        <f>_xll.SNL.Clients.Office.Excel.Functions.SPG(A462, "SP_VOLUME_AVG_DAILY_TO_1YR_AVG_DAILY", , "1M")</f>
        <v>87.21</v>
      </c>
      <c r="F462" s="5">
        <f>_xll.SNL.Clients.Office.Excel.Functions.SPG(A462, "SP_VOLUME_AVG_DAILY_TO_1YR_AVG_DAILY", , "3M")</f>
        <v>83.48</v>
      </c>
      <c r="G462" s="9" t="str">
        <f>_xll.SNL.Clients.Office.Excel.Functions.SPG(A462, "IQ_SECTOR")</f>
        <v>Real Estate</v>
      </c>
      <c r="H462" s="9" t="str">
        <f>_xll.SNL.Clients.Office.Excel.Functions.SPG(A462, "IQ_INDUSTRY_GROUP")</f>
        <v>Equity Real Estate Investment Trusts (REITs)</v>
      </c>
      <c r="I462" s="9" t="str">
        <f>_xll.SNL.Clients.Office.Excel.Functions.SPG(A462, "IQ_INDUSTRY")</f>
        <v>Residential REITs</v>
      </c>
      <c r="J462" s="9" t="str">
        <f>_xll.SNL.Clients.Office.Excel.Functions.SPG(A462, "IQ_PRIMARY_INDUSTRY")</f>
        <v>Multi-Family Residential REITs</v>
      </c>
      <c r="K462" s="9" t="str">
        <f>_xll.SNL.Clients.Office.Excel.Functions.SPG(A462, "NAICS_CODE", "Primary")</f>
        <v>531110 - Lessors of Residential Buildings and Dwellings</v>
      </c>
      <c r="L462" s="9" t="str">
        <f>_xll.SNL.Clients.Office.Excel.Functions.SPG(A462, "SP_TOPICTAG")</f>
        <v/>
      </c>
      <c r="M462" s="5">
        <f>_xll.SNL.Clients.Office.Excel.Functions.SPG(A462, "SP_PCT_SHARES_OWNED_ALL_INSTITUTIONS")</f>
        <v>90.81</v>
      </c>
      <c r="N462" s="9" t="str">
        <f>_xll.SNL.Clients.Office.Excel.Functions.SPG(A462, "RD_CREDIT_RATING_GLOBAL", "Issuer Credit Rating", "Local Currency LT|0")</f>
        <v>BBB+</v>
      </c>
      <c r="O462" s="9" t="str">
        <f>_xll.SNL.Clients.Office.Excel.Functions.SPG(A462, "RD_CWOL_GLOBAL", "Issuer Credit Rating", "Local Currency LT|0")</f>
        <v>Stable</v>
      </c>
      <c r="P462" s="9" t="str">
        <f>_xll.SNL.Clients.Office.Excel.Functions.SPG(A462, "RD_RATING_ACTION_GLOBAL", "Issuer Credit Rating", "Local Currency LT|0")</f>
        <v>Upgrade | CreditWatch/Outlook (06/03/2015)</v>
      </c>
      <c r="Q462" s="10">
        <f>_xll.SNL.Clients.Office.Excel.Functions.SPG(A462, "RD_LAST_REVIEW_DATE_GLOBAL", "Issuer Credit Rating", "Local Currency LT")</f>
        <v>45467</v>
      </c>
      <c r="R462" s="10">
        <f>_xll.SNL.Clients.Office.Excel.Functions.SPG(A462, "RD_CREDIT_RATING_DATE_GLOBAL", "Issuer Credit Rating", "Local Currency LT|0")</f>
        <v>42158</v>
      </c>
      <c r="S462" s="10">
        <f>_xll.SNL.Clients.Office.Excel.Functions.SPG(A462, "RD_CREDIT_WATCH_OUTLOOK_DATE_GLOBAL", "Issuer Credit Rating", "Local Currency LT|0")</f>
        <v>42158</v>
      </c>
    </row>
    <row r="463" spans="1:19" x14ac:dyDescent="0.3">
      <c r="A463" t="s">
        <v>467</v>
      </c>
      <c r="B463" s="10">
        <f>_xll.SNL.Clients.Office.Excel.Functions.SPG(A463,"SP_IPO_DATE")</f>
        <v>39379</v>
      </c>
      <c r="C463" s="5">
        <f>_xll.SNL.Clients.Office.Excel.Functions.SPG(A463, "SP_VOLUME_AVG_WEEKLY_TO_SHARES_OUT", , "1M")</f>
        <v>8.7941056838424494</v>
      </c>
      <c r="D463" s="5">
        <f>_xll.SNL.Clients.Office.Excel.Functions.SPG(A463, "SP_VOLUME_AVG_WEEKLY_TO_SHARES_OUT", , "3M")</f>
        <v>10.12810311944094</v>
      </c>
      <c r="E463" s="5">
        <f>_xll.SNL.Clients.Office.Excel.Functions.SPG(A463, "SP_VOLUME_AVG_DAILY_TO_1YR_AVG_DAILY", , "1M")</f>
        <v>81.61</v>
      </c>
      <c r="F463" s="5">
        <f>_xll.SNL.Clients.Office.Excel.Functions.SPG(A463, "SP_VOLUME_AVG_DAILY_TO_1YR_AVG_DAILY", , "3M")</f>
        <v>93.99</v>
      </c>
      <c r="G463" s="9" t="str">
        <f>_xll.SNL.Clients.Office.Excel.Functions.SPG(A463, "IQ_SECTOR")</f>
        <v>Consumer Discretionary</v>
      </c>
      <c r="H463" s="9" t="str">
        <f>_xll.SNL.Clients.Office.Excel.Functions.SPG(A463, "IQ_INDUSTRY_GROUP")</f>
        <v>Consumer Discretionary Distribution and Retail</v>
      </c>
      <c r="I463" s="9" t="str">
        <f>_xll.SNL.Clients.Office.Excel.Functions.SPG(A463, "IQ_INDUSTRY")</f>
        <v>Specialty Retail</v>
      </c>
      <c r="J463" s="9" t="str">
        <f>_xll.SNL.Clients.Office.Excel.Functions.SPG(A463, "IQ_PRIMARY_INDUSTRY")</f>
        <v>Other Specialty Retail</v>
      </c>
      <c r="K463" s="9" t="str">
        <f>_xll.SNL.Clients.Office.Excel.Functions.SPG(A463, "NAICS_CODE", "Primary")</f>
        <v>456120 - Cosmetics, Beauty Supplies, and Perfume Retailers</v>
      </c>
      <c r="L463" s="9" t="str">
        <f>_xll.SNL.Clients.Office.Excel.Functions.SPG(A463, "SP_TOPICTAG")</f>
        <v/>
      </c>
      <c r="M463" s="5">
        <f>_xll.SNL.Clients.Office.Excel.Functions.SPG(A463, "SP_PCT_SHARES_OWNED_ALL_INSTITUTIONS")</f>
        <v>91.84</v>
      </c>
      <c r="N463" s="9" t="str">
        <f>_xll.SNL.Clients.Office.Excel.Functions.SPG(A463, "RD_CREDIT_RATING_GLOBAL", "Issuer Credit Rating", "Local Currency LT|0")</f>
        <v/>
      </c>
      <c r="O463" s="9" t="str">
        <f>_xll.SNL.Clients.Office.Excel.Functions.SPG(A463, "RD_CWOL_GLOBAL", "Issuer Credit Rating", "Local Currency LT|0")</f>
        <v/>
      </c>
      <c r="P463" s="9" t="str">
        <f>_xll.SNL.Clients.Office.Excel.Functions.SPG(A463, "RD_RATING_ACTION_GLOBAL", "Issuer Credit Rating", "Local Currency LT|0")</f>
        <v/>
      </c>
      <c r="Q463" s="10" t="str">
        <f>_xll.SNL.Clients.Office.Excel.Functions.SPG(A463, "RD_LAST_REVIEW_DATE_GLOBAL", "Issuer Credit Rating", "Local Currency LT")</f>
        <v/>
      </c>
      <c r="R463" s="10" t="str">
        <f>_xll.SNL.Clients.Office.Excel.Functions.SPG(A463, "RD_CREDIT_RATING_DATE_GLOBAL", "Issuer Credit Rating", "Local Currency LT|0")</f>
        <v/>
      </c>
      <c r="S463" s="10" t="str">
        <f>_xll.SNL.Clients.Office.Excel.Functions.SPG(A463, "RD_CREDIT_WATCH_OUTLOOK_DATE_GLOBAL", "Issuer Credit Rating", "Local Currency LT|0")</f>
        <v/>
      </c>
    </row>
    <row r="464" spans="1:19" x14ac:dyDescent="0.3">
      <c r="A464" t="s">
        <v>468</v>
      </c>
      <c r="B464" t="str">
        <f>_xll.SNL.Clients.Office.Excel.Functions.SPG(A464,"SP_IPO_DATE")</f>
        <v/>
      </c>
      <c r="C464" s="5">
        <f>_xll.SNL.Clients.Office.Excel.Functions.SPG(A464, "SP_VOLUME_AVG_WEEKLY_TO_SHARES_OUT", , "1M")</f>
        <v>2.3990636376557144</v>
      </c>
      <c r="D464" s="5">
        <f>_xll.SNL.Clients.Office.Excel.Functions.SPG(A464, "SP_VOLUME_AVG_WEEKLY_TO_SHARES_OUT", , "3M")</f>
        <v>2.2285202854811055</v>
      </c>
      <c r="E464" s="5">
        <f>_xll.SNL.Clients.Office.Excel.Functions.SPG(A464, "SP_VOLUME_AVG_DAILY_TO_1YR_AVG_DAILY", , "1M")</f>
        <v>121.44</v>
      </c>
      <c r="F464" s="5">
        <f>_xll.SNL.Clients.Office.Excel.Functions.SPG(A464, "SP_VOLUME_AVG_DAILY_TO_1YR_AVG_DAILY", , "3M")</f>
        <v>112.81</v>
      </c>
      <c r="G464" s="9" t="str">
        <f>_xll.SNL.Clients.Office.Excel.Functions.SPG(A464, "IQ_SECTOR")</f>
        <v>Industrials</v>
      </c>
      <c r="H464" s="9" t="str">
        <f>_xll.SNL.Clients.Office.Excel.Functions.SPG(A464, "IQ_INDUSTRY_GROUP")</f>
        <v>Transportation</v>
      </c>
      <c r="I464" s="9" t="str">
        <f>_xll.SNL.Clients.Office.Excel.Functions.SPG(A464, "IQ_INDUSTRY")</f>
        <v>Ground Transportation</v>
      </c>
      <c r="J464" s="9" t="str">
        <f>_xll.SNL.Clients.Office.Excel.Functions.SPG(A464, "IQ_PRIMARY_INDUSTRY")</f>
        <v>Rail Transportation</v>
      </c>
      <c r="K464" s="9" t="str">
        <f>_xll.SNL.Clients.Office.Excel.Functions.SPG(A464, "NAICS_CODE", "Primary")</f>
        <v>482111 - Line-Haul Railroads</v>
      </c>
      <c r="L464" s="9" t="str">
        <f>_xll.SNL.Clients.Office.Excel.Functions.SPG(A464, "SP_TOPICTAG")</f>
        <v>Animal Feed; Farming; Fleet Management; Freight Service; GPS; Marine Transportation</v>
      </c>
      <c r="M464" s="5">
        <f>_xll.SNL.Clients.Office.Excel.Functions.SPG(A464, "SP_PCT_SHARES_OWNED_ALL_INSTITUTIONS")</f>
        <v>81.7</v>
      </c>
      <c r="N464" s="9" t="str">
        <f>_xll.SNL.Clients.Office.Excel.Functions.SPG(A464, "RD_CREDIT_RATING_GLOBAL", "Issuer Credit Rating", "Local Currency LT|0")</f>
        <v>A-</v>
      </c>
      <c r="O464" s="9" t="str">
        <f>_xll.SNL.Clients.Office.Excel.Functions.SPG(A464, "RD_CWOL_GLOBAL", "Issuer Credit Rating", "Local Currency LT|0")</f>
        <v>Stable</v>
      </c>
      <c r="P464" s="9" t="str">
        <f>_xll.SNL.Clients.Office.Excel.Functions.SPG(A464, "RD_RATING_ACTION_GLOBAL", "Issuer Credit Rating", "Local Currency LT|0")</f>
        <v>Downgrade | CreditWatch/Outlook (05/31/2018)</v>
      </c>
      <c r="Q464" s="10">
        <f>_xll.SNL.Clients.Office.Excel.Functions.SPG(A464, "RD_LAST_REVIEW_DATE_GLOBAL", "Issuer Credit Rating", "Local Currency LT")</f>
        <v>45510</v>
      </c>
      <c r="R464" s="10">
        <f>_xll.SNL.Clients.Office.Excel.Functions.SPG(A464, "RD_CREDIT_RATING_DATE_GLOBAL", "Issuer Credit Rating", "Local Currency LT|0")</f>
        <v>43251</v>
      </c>
      <c r="S464" s="10">
        <f>_xll.SNL.Clients.Office.Excel.Functions.SPG(A464, "RD_CREDIT_WATCH_OUTLOOK_DATE_GLOBAL", "Issuer Credit Rating", "Local Currency LT|0")</f>
        <v>43251</v>
      </c>
    </row>
    <row r="465" spans="1:19" x14ac:dyDescent="0.3">
      <c r="A465" t="s">
        <v>469</v>
      </c>
      <c r="B465" t="str">
        <f>_xll.SNL.Clients.Office.Excel.Functions.SPG(A465,"SP_IPO_DATE")</f>
        <v/>
      </c>
      <c r="C465" s="5">
        <f>_xll.SNL.Clients.Office.Excel.Functions.SPG(A465, "SP_VOLUME_AVG_WEEKLY_TO_SHARES_OUT", , "1M")</f>
        <v>10.046412933383369</v>
      </c>
      <c r="D465" s="5">
        <f>_xll.SNL.Clients.Office.Excel.Functions.SPG(A465, "SP_VOLUME_AVG_WEEKLY_TO_SHARES_OUT", , "3M")</f>
        <v>8.3902915766962156</v>
      </c>
      <c r="E465" s="5">
        <f>_xll.SNL.Clients.Office.Excel.Functions.SPG(A465, "SP_VOLUME_AVG_DAILY_TO_1YR_AVG_DAILY", , "1M")</f>
        <v>86.78</v>
      </c>
      <c r="F465" s="5">
        <f>_xll.SNL.Clients.Office.Excel.Functions.SPG(A465, "SP_VOLUME_AVG_DAILY_TO_1YR_AVG_DAILY", , "3M")</f>
        <v>72.47</v>
      </c>
      <c r="G465" s="9" t="str">
        <f>_xll.SNL.Clients.Office.Excel.Functions.SPG(A465, "IQ_SECTOR")</f>
        <v>Industrials</v>
      </c>
      <c r="H465" s="9" t="str">
        <f>_xll.SNL.Clients.Office.Excel.Functions.SPG(A465, "IQ_INDUSTRY_GROUP")</f>
        <v>Transportation</v>
      </c>
      <c r="I465" s="9" t="str">
        <f>_xll.SNL.Clients.Office.Excel.Functions.SPG(A465, "IQ_INDUSTRY")</f>
        <v>Passenger Airlines</v>
      </c>
      <c r="J465" s="9" t="str">
        <f>_xll.SNL.Clients.Office.Excel.Functions.SPG(A465, "IQ_PRIMARY_INDUSTRY")</f>
        <v>Passenger Airlines</v>
      </c>
      <c r="K465" s="9" t="str">
        <f>_xll.SNL.Clients.Office.Excel.Functions.SPG(A465, "NAICS_CODE", "Primary")</f>
        <v>48111 - Scheduled Air Transportation</v>
      </c>
      <c r="L465" s="9" t="str">
        <f>_xll.SNL.Clients.Office.Excel.Functions.SPG(A465, "SP_TOPICTAG")</f>
        <v>Business Travel; Fleet Management; Freight Service; Passenger Aircraft Manufacturing</v>
      </c>
      <c r="M465" s="5">
        <f>_xll.SNL.Clients.Office.Excel.Functions.SPG(A465, "SP_PCT_SHARES_OWNED_ALL_INSTITUTIONS")</f>
        <v>81.56</v>
      </c>
      <c r="N465" s="9" t="str">
        <f>_xll.SNL.Clients.Office.Excel.Functions.SPG(A465, "RD_CREDIT_RATING_GLOBAL", "Issuer Credit Rating", "Local Currency LT|0")</f>
        <v>BB</v>
      </c>
      <c r="O465" s="9" t="str">
        <f>_xll.SNL.Clients.Office.Excel.Functions.SPG(A465, "RD_CWOL_GLOBAL", "Issuer Credit Rating", "Local Currency LT|0")</f>
        <v>Stable</v>
      </c>
      <c r="P465" s="9" t="str">
        <f>_xll.SNL.Clients.Office.Excel.Functions.SPG(A465, "RD_RATING_ACTION_GLOBAL", "Issuer Credit Rating", "Local Currency LT|0")</f>
        <v>Upgrade | CreditWatch/Outlook (11/26/2024)</v>
      </c>
      <c r="Q465" s="10">
        <f>_xll.SNL.Clients.Office.Excel.Functions.SPG(A465, "RD_LAST_REVIEW_DATE_GLOBAL", "Issuer Credit Rating", "Local Currency LT")</f>
        <v>45622</v>
      </c>
      <c r="R465" s="10">
        <f>_xll.SNL.Clients.Office.Excel.Functions.SPG(A465, "RD_CREDIT_RATING_DATE_GLOBAL", "Issuer Credit Rating", "Local Currency LT|0")</f>
        <v>45622</v>
      </c>
      <c r="S465" s="10">
        <f>_xll.SNL.Clients.Office.Excel.Functions.SPG(A465, "RD_CREDIT_WATCH_OUTLOOK_DATE_GLOBAL", "Issuer Credit Rating", "Local Currency LT|0")</f>
        <v>45622</v>
      </c>
    </row>
    <row r="466" spans="1:19" x14ac:dyDescent="0.3">
      <c r="A466" t="s">
        <v>470</v>
      </c>
      <c r="B466" s="10">
        <f>_xll.SNL.Clients.Office.Excel.Functions.SPG(A466,"SP_IPO_DATE")</f>
        <v>36473</v>
      </c>
      <c r="C466" s="5">
        <f>_xll.SNL.Clients.Office.Excel.Functions.SPG(A466, "SP_VOLUME_AVG_WEEKLY_TO_SHARES_OUT", , "1M")</f>
        <v>5.2854495666814474</v>
      </c>
      <c r="D466" s="5">
        <f>_xll.SNL.Clients.Office.Excel.Functions.SPG(A466, "SP_VOLUME_AVG_WEEKLY_TO_SHARES_OUT", , "3M")</f>
        <v>3.7286737805506718</v>
      </c>
      <c r="E466" s="5">
        <f>_xll.SNL.Clients.Office.Excel.Functions.SPG(A466, "SP_VOLUME_AVG_DAILY_TO_1YR_AVG_DAILY", , "1M")</f>
        <v>173.58</v>
      </c>
      <c r="F466" s="5">
        <f>_xll.SNL.Clients.Office.Excel.Functions.SPG(A466, "SP_VOLUME_AVG_DAILY_TO_1YR_AVG_DAILY", , "3M")</f>
        <v>122.45</v>
      </c>
      <c r="G466" s="9" t="str">
        <f>_xll.SNL.Clients.Office.Excel.Functions.SPG(A466, "IQ_SECTOR")</f>
        <v>Industrials</v>
      </c>
      <c r="H466" s="9" t="str">
        <f>_xll.SNL.Clients.Office.Excel.Functions.SPG(A466, "IQ_INDUSTRY_GROUP")</f>
        <v>Transportation</v>
      </c>
      <c r="I466" s="9" t="str">
        <f>_xll.SNL.Clients.Office.Excel.Functions.SPG(A466, "IQ_INDUSTRY")</f>
        <v>Air Freight and Logistics</v>
      </c>
      <c r="J466" s="9" t="str">
        <f>_xll.SNL.Clients.Office.Excel.Functions.SPG(A466, "IQ_PRIMARY_INDUSTRY")</f>
        <v>Air Freight and Logistics</v>
      </c>
      <c r="K466" s="9" t="str">
        <f>_xll.SNL.Clients.Office.Excel.Functions.SPG(A466, "NAICS_CODE", "Primary")</f>
        <v>49211 - Couriers and Express Delivery Services</v>
      </c>
      <c r="L466" s="9" t="str">
        <f>_xll.SNL.Clients.Office.Excel.Functions.SPG(A466, "SP_TOPICTAG")</f>
        <v>Freight Service; Marine Transportation; Courier Service; Utility Scale Solar</v>
      </c>
      <c r="M466" s="5">
        <f>_xll.SNL.Clients.Office.Excel.Functions.SPG(A466, "SP_PCT_SHARES_OWNED_ALL_INSTITUTIONS")</f>
        <v>61.92</v>
      </c>
      <c r="N466" s="9" t="str">
        <f>_xll.SNL.Clients.Office.Excel.Functions.SPG(A466, "RD_CREDIT_RATING_GLOBAL", "Issuer Credit Rating", "Local Currency LT|0")</f>
        <v>A</v>
      </c>
      <c r="O466" s="9" t="str">
        <f>_xll.SNL.Clients.Office.Excel.Functions.SPG(A466, "RD_CWOL_GLOBAL", "Issuer Credit Rating", "Local Currency LT|0")</f>
        <v>Stable</v>
      </c>
      <c r="P466" s="9" t="str">
        <f>_xll.SNL.Clients.Office.Excel.Functions.SPG(A466, "RD_RATING_ACTION_GLOBAL", "Issuer Credit Rating", "Local Currency LT|0")</f>
        <v>Upgrade | CreditWatch/Outlook (05/09/2022)</v>
      </c>
      <c r="Q466" s="10">
        <f>_xll.SNL.Clients.Office.Excel.Functions.SPG(A466, "RD_LAST_REVIEW_DATE_GLOBAL", "Issuer Credit Rating", "Local Currency LT")</f>
        <v>45446</v>
      </c>
      <c r="R466" s="10">
        <f>_xll.SNL.Clients.Office.Excel.Functions.SPG(A466, "RD_CREDIT_RATING_DATE_GLOBAL", "Issuer Credit Rating", "Local Currency LT|0")</f>
        <v>44690</v>
      </c>
      <c r="S466" s="10">
        <f>_xll.SNL.Clients.Office.Excel.Functions.SPG(A466, "RD_CREDIT_WATCH_OUTLOOK_DATE_GLOBAL", "Issuer Credit Rating", "Local Currency LT|0")</f>
        <v>44690</v>
      </c>
    </row>
    <row r="467" spans="1:19" x14ac:dyDescent="0.3">
      <c r="A467" t="s">
        <v>471</v>
      </c>
      <c r="B467" t="str">
        <f>_xll.SNL.Clients.Office.Excel.Functions.SPG(A467,"SP_IPO_DATE")</f>
        <v/>
      </c>
      <c r="C467" s="5">
        <f>_xll.SNL.Clients.Office.Excel.Functions.SPG(A467, "SP_VOLUME_AVG_WEEKLY_TO_SHARES_OUT", , "1M")</f>
        <v>5.3053450710088281</v>
      </c>
      <c r="D467" s="5">
        <f>_xll.SNL.Clients.Office.Excel.Functions.SPG(A467, "SP_VOLUME_AVG_WEEKLY_TO_SHARES_OUT", , "3M")</f>
        <v>4.4551047066494878</v>
      </c>
      <c r="E467" s="5">
        <f>_xll.SNL.Clients.Office.Excel.Functions.SPG(A467, "SP_VOLUME_AVG_DAILY_TO_1YR_AVG_DAILY", , "1M")</f>
        <v>128.13999999999999</v>
      </c>
      <c r="F467" s="5">
        <f>_xll.SNL.Clients.Office.Excel.Functions.SPG(A467, "SP_VOLUME_AVG_DAILY_TO_1YR_AVG_DAILY", , "3M")</f>
        <v>107.61</v>
      </c>
      <c r="G467" s="9" t="str">
        <f>_xll.SNL.Clients.Office.Excel.Functions.SPG(A467, "IQ_SECTOR")</f>
        <v>Industrials</v>
      </c>
      <c r="H467" s="9" t="str">
        <f>_xll.SNL.Clients.Office.Excel.Functions.SPG(A467, "IQ_INDUSTRY_GROUP")</f>
        <v>Capital Goods</v>
      </c>
      <c r="I467" s="9" t="str">
        <f>_xll.SNL.Clients.Office.Excel.Functions.SPG(A467, "IQ_INDUSTRY")</f>
        <v>Trading Companies and Distributors</v>
      </c>
      <c r="J467" s="9" t="str">
        <f>_xll.SNL.Clients.Office.Excel.Functions.SPG(A467, "IQ_PRIMARY_INDUSTRY")</f>
        <v>Trading Companies and Distributors</v>
      </c>
      <c r="K467" s="9" t="str">
        <f>_xll.SNL.Clients.Office.Excel.Functions.SPG(A467, "NAICS_CODE", "Primary")</f>
        <v>532490 - Other Commercial and Industrial Machinery and Equipment Rental and Leasing</v>
      </c>
      <c r="L467" s="9" t="str">
        <f>_xll.SNL.Clients.Office.Excel.Functions.SPG(A467, "SP_TOPICTAG")</f>
        <v>Fast-Moving Consumer Goods; Customer Relationship Management; Car Sharing</v>
      </c>
      <c r="M467" s="5">
        <f>_xll.SNL.Clients.Office.Excel.Functions.SPG(A467, "SP_PCT_SHARES_OWNED_ALL_INSTITUTIONS")</f>
        <v>95.17</v>
      </c>
      <c r="N467" s="9" t="str">
        <f>_xll.SNL.Clients.Office.Excel.Functions.SPG(A467, "RD_CREDIT_RATING_GLOBAL", "Issuer Credit Rating", "Local Currency LT|0")</f>
        <v>BB+</v>
      </c>
      <c r="O467" s="9" t="str">
        <f>_xll.SNL.Clients.Office.Excel.Functions.SPG(A467, "RD_CWOL_GLOBAL", "Issuer Credit Rating", "Local Currency LT|0")</f>
        <v>Stable</v>
      </c>
      <c r="P467" s="9" t="str">
        <f>_xll.SNL.Clients.Office.Excel.Functions.SPG(A467, "RD_RATING_ACTION_GLOBAL", "Issuer Credit Rating", "Local Currency LT|0")</f>
        <v>Upgrade | CreditWatch/Outlook (03/05/2021)</v>
      </c>
      <c r="Q467" s="10">
        <f>_xll.SNL.Clients.Office.Excel.Functions.SPG(A467, "RD_LAST_REVIEW_DATE_GLOBAL", "Issuer Credit Rating", "Local Currency LT")</f>
        <v>45363</v>
      </c>
      <c r="R467" s="10">
        <f>_xll.SNL.Clients.Office.Excel.Functions.SPG(A467, "RD_CREDIT_RATING_DATE_GLOBAL", "Issuer Credit Rating", "Local Currency LT|0")</f>
        <v>44260</v>
      </c>
      <c r="S467" s="10">
        <f>_xll.SNL.Clients.Office.Excel.Functions.SPG(A467, "RD_CREDIT_WATCH_OUTLOOK_DATE_GLOBAL", "Issuer Credit Rating", "Local Currency LT|0")</f>
        <v>44260</v>
      </c>
    </row>
    <row r="468" spans="1:19" x14ac:dyDescent="0.3">
      <c r="A468" t="s">
        <v>472</v>
      </c>
      <c r="B468" s="10">
        <f>_xll.SNL.Clients.Office.Excel.Functions.SPG(A468,"SP_IPO_DATE")</f>
        <v>30972</v>
      </c>
      <c r="C468" s="5">
        <f>_xll.SNL.Clients.Office.Excel.Functions.SPG(A468, "SP_VOLUME_AVG_WEEKLY_TO_SHARES_OUT", , "1M")</f>
        <v>2.4182686844632149</v>
      </c>
      <c r="D468" s="5">
        <f>_xll.SNL.Clients.Office.Excel.Functions.SPG(A468, "SP_VOLUME_AVG_WEEKLY_TO_SHARES_OUT", , "3M")</f>
        <v>2.6684502221287092</v>
      </c>
      <c r="E468" s="5">
        <f>_xll.SNL.Clients.Office.Excel.Functions.SPG(A468, "SP_VOLUME_AVG_DAILY_TO_1YR_AVG_DAILY", , "1M")</f>
        <v>108.54</v>
      </c>
      <c r="F468" s="5">
        <f>_xll.SNL.Clients.Office.Excel.Functions.SPG(A468, "SP_VOLUME_AVG_DAILY_TO_1YR_AVG_DAILY", , "3M")</f>
        <v>119.76</v>
      </c>
      <c r="G468" s="9" t="str">
        <f>_xll.SNL.Clients.Office.Excel.Functions.SPG(A468, "IQ_SECTOR")</f>
        <v>Health Care</v>
      </c>
      <c r="H468" s="9" t="str">
        <f>_xll.SNL.Clients.Office.Excel.Functions.SPG(A468, "IQ_INDUSTRY_GROUP")</f>
        <v>Health Care Equipment and Services</v>
      </c>
      <c r="I468" s="9" t="str">
        <f>_xll.SNL.Clients.Office.Excel.Functions.SPG(A468, "IQ_INDUSTRY")</f>
        <v>Health Care Providers and Services</v>
      </c>
      <c r="J468" s="9" t="str">
        <f>_xll.SNL.Clients.Office.Excel.Functions.SPG(A468, "IQ_PRIMARY_INDUSTRY")</f>
        <v>Managed Health Care</v>
      </c>
      <c r="K468" s="9" t="str">
        <f>_xll.SNL.Clients.Office.Excel.Functions.SPG(A468, "NAICS_CODE", "Primary")</f>
        <v>621491 - HMO Medical Centers</v>
      </c>
      <c r="L468" s="9" t="str">
        <f>_xll.SNL.Clients.Office.Excel.Functions.SPG(A468, "SP_TOPICTAG")</f>
        <v>Health Diagnostics; MHealth; Employee Benefits; Chronic Diseases; Digital Wellness</v>
      </c>
      <c r="M468" s="5">
        <f>_xll.SNL.Clients.Office.Excel.Functions.SPG(A468, "SP_PCT_SHARES_OWNED_ALL_INSTITUTIONS")</f>
        <v>89.57</v>
      </c>
      <c r="N468" s="9" t="str">
        <f>_xll.SNL.Clients.Office.Excel.Functions.SPG(A468, "RD_CREDIT_RATING_GLOBAL", "Issuer Credit Rating", "Local Currency LT|0")</f>
        <v>A+</v>
      </c>
      <c r="O468" s="9" t="str">
        <f>_xll.SNL.Clients.Office.Excel.Functions.SPG(A468, "RD_CWOL_GLOBAL", "Issuer Credit Rating", "Local Currency LT|0")</f>
        <v>Stable</v>
      </c>
      <c r="P468" s="9" t="str">
        <f>_xll.SNL.Clients.Office.Excel.Functions.SPG(A468, "RD_RATING_ACTION_GLOBAL", "Issuer Credit Rating", "Local Currency LT|0")</f>
        <v>CreditWatch/Outlook (01/30/2018)</v>
      </c>
      <c r="Q468" s="10">
        <f>_xll.SNL.Clients.Office.Excel.Functions.SPG(A468, "RD_LAST_REVIEW_DATE_GLOBAL", "Issuer Credit Rating", "Local Currency LT")</f>
        <v>45502</v>
      </c>
      <c r="R468" s="10">
        <f>_xll.SNL.Clients.Office.Excel.Functions.SPG(A468, "RD_CREDIT_RATING_DATE_GLOBAL", "Issuer Credit Rating", "Local Currency LT|0")</f>
        <v>41946</v>
      </c>
      <c r="S468" s="10">
        <f>_xll.SNL.Clients.Office.Excel.Functions.SPG(A468, "RD_CREDIT_WATCH_OUTLOOK_DATE_GLOBAL", "Issuer Credit Rating", "Local Currency LT|0")</f>
        <v>43130</v>
      </c>
    </row>
    <row r="469" spans="1:19" x14ac:dyDescent="0.3">
      <c r="A469" t="s">
        <v>473</v>
      </c>
      <c r="B469" t="str">
        <f>_xll.SNL.Clients.Office.Excel.Functions.SPG(A469,"SP_IPO_DATE")</f>
        <v/>
      </c>
      <c r="C469" s="5">
        <f>_xll.SNL.Clients.Office.Excel.Functions.SPG(A469, "SP_VOLUME_AVG_WEEKLY_TO_SHARES_OUT", , "1M")</f>
        <v>3.8538698954484705</v>
      </c>
      <c r="D469" s="5">
        <f>_xll.SNL.Clients.Office.Excel.Functions.SPG(A469, "SP_VOLUME_AVG_WEEKLY_TO_SHARES_OUT", , "3M")</f>
        <v>4.8875867231209549</v>
      </c>
      <c r="E469" s="5">
        <f>_xll.SNL.Clients.Office.Excel.Functions.SPG(A469, "SP_VOLUME_AVG_DAILY_TO_1YR_AVG_DAILY", , "1M")</f>
        <v>66.739999999999995</v>
      </c>
      <c r="F469" s="5">
        <f>_xll.SNL.Clients.Office.Excel.Functions.SPG(A469, "SP_VOLUME_AVG_DAILY_TO_1YR_AVG_DAILY", , "3M")</f>
        <v>84.64</v>
      </c>
      <c r="G469" s="9" t="str">
        <f>_xll.SNL.Clients.Office.Excel.Functions.SPG(A469, "IQ_SECTOR")</f>
        <v>Health Care</v>
      </c>
      <c r="H469" s="9" t="str">
        <f>_xll.SNL.Clients.Office.Excel.Functions.SPG(A469, "IQ_INDUSTRY_GROUP")</f>
        <v>Health Care Equipment and Services</v>
      </c>
      <c r="I469" s="9" t="str">
        <f>_xll.SNL.Clients.Office.Excel.Functions.SPG(A469, "IQ_INDUSTRY")</f>
        <v>Health Care Providers and Services</v>
      </c>
      <c r="J469" s="9" t="str">
        <f>_xll.SNL.Clients.Office.Excel.Functions.SPG(A469, "IQ_PRIMARY_INDUSTRY")</f>
        <v>Health Care Facilities</v>
      </c>
      <c r="K469" s="9" t="str">
        <f>_xll.SNL.Clients.Office.Excel.Functions.SPG(A469, "NAICS_CODE", "Primary")</f>
        <v>622110 - General Medical and Surgical Hospitals</v>
      </c>
      <c r="L469" s="9" t="str">
        <f>_xll.SNL.Clients.Office.Excel.Functions.SPG(A469, "SP_TOPICTAG")</f>
        <v>Health Diagnostics; Oncology; Surgery</v>
      </c>
      <c r="M469" s="5">
        <f>_xll.SNL.Clients.Office.Excel.Functions.SPG(A469, "SP_PCT_SHARES_OWNED_ALL_INSTITUTIONS")</f>
        <v>83.69</v>
      </c>
      <c r="N469" s="9" t="str">
        <f>_xll.SNL.Clients.Office.Excel.Functions.SPG(A469, "RD_CREDIT_RATING_GLOBAL", "Issuer Credit Rating", "Local Currency LT|0")</f>
        <v>BB+</v>
      </c>
      <c r="O469" s="9" t="str">
        <f>_xll.SNL.Clients.Office.Excel.Functions.SPG(A469, "RD_CWOL_GLOBAL", "Issuer Credit Rating", "Local Currency LT|0")</f>
        <v>Stable</v>
      </c>
      <c r="P469" s="9" t="str">
        <f>_xll.SNL.Clients.Office.Excel.Functions.SPG(A469, "RD_RATING_ACTION_GLOBAL", "Issuer Credit Rating", "Local Currency LT|0")</f>
        <v>Upgrade | CreditWatch/Outlook (03/25/2015)</v>
      </c>
      <c r="Q469" s="10">
        <f>_xll.SNL.Clients.Office.Excel.Functions.SPG(A469, "RD_LAST_REVIEW_DATE_GLOBAL", "Issuer Credit Rating", "Local Currency LT")</f>
        <v>45435</v>
      </c>
      <c r="R469" s="10">
        <f>_xll.SNL.Clients.Office.Excel.Functions.SPG(A469, "RD_CREDIT_RATING_DATE_GLOBAL", "Issuer Credit Rating", "Local Currency LT|0")</f>
        <v>42088</v>
      </c>
      <c r="S469" s="10">
        <f>_xll.SNL.Clients.Office.Excel.Functions.SPG(A469, "RD_CREDIT_WATCH_OUTLOOK_DATE_GLOBAL", "Issuer Credit Rating", "Local Currency LT|0")</f>
        <v>42088</v>
      </c>
    </row>
    <row r="470" spans="1:19" x14ac:dyDescent="0.3">
      <c r="A470" t="s">
        <v>474</v>
      </c>
      <c r="B470" t="str">
        <f>_xll.SNL.Clients.Office.Excel.Functions.SPG(A470,"SP_IPO_DATE")</f>
        <v/>
      </c>
      <c r="C470" s="5">
        <f>_xll.SNL.Clients.Office.Excel.Functions.SPG(A470, "SP_VOLUME_AVG_WEEKLY_TO_SHARES_OUT", , "1M")</f>
        <v>5.2846788603312911</v>
      </c>
      <c r="D470" s="5">
        <f>_xll.SNL.Clients.Office.Excel.Functions.SPG(A470, "SP_VOLUME_AVG_WEEKLY_TO_SHARES_OUT", , "3M")</f>
        <v>4.496739164179786</v>
      </c>
      <c r="E470" s="5">
        <f>_xll.SNL.Clients.Office.Excel.Functions.SPG(A470, "SP_VOLUME_AVG_DAILY_TO_1YR_AVG_DAILY", , "1M")</f>
        <v>115.65</v>
      </c>
      <c r="F470" s="5">
        <f>_xll.SNL.Clients.Office.Excel.Functions.SPG(A470, "SP_VOLUME_AVG_DAILY_TO_1YR_AVG_DAILY", , "3M")</f>
        <v>98.41</v>
      </c>
      <c r="G470" s="9" t="str">
        <f>_xll.SNL.Clients.Office.Excel.Functions.SPG(A470, "IQ_SECTOR")</f>
        <v>Energy</v>
      </c>
      <c r="H470" s="9" t="str">
        <f>_xll.SNL.Clients.Office.Excel.Functions.SPG(A470, "IQ_INDUSTRY_GROUP")</f>
        <v>Energy</v>
      </c>
      <c r="I470" s="9" t="str">
        <f>_xll.SNL.Clients.Office.Excel.Functions.SPG(A470, "IQ_INDUSTRY")</f>
        <v>Oil, Gas and Consumable Fuels</v>
      </c>
      <c r="J470" s="9" t="str">
        <f>_xll.SNL.Clients.Office.Excel.Functions.SPG(A470, "IQ_PRIMARY_INDUSTRY")</f>
        <v>Oil and Gas Refining and Marketing</v>
      </c>
      <c r="K470" s="9" t="str">
        <f>_xll.SNL.Clients.Office.Excel.Functions.SPG(A470, "NAICS_CODE", "Primary")</f>
        <v>324110 - Petroleum Refineries</v>
      </c>
      <c r="L470" s="9" t="str">
        <f>_xll.SNL.Clients.Office.Excel.Functions.SPG(A470, "SP_TOPICTAG")</f>
        <v>Animal Feed; Disposal and Recycling; CleanTech; Biofuel; Sustainable Aviation Fuel (SAF); Bio-based and Renewable Materials</v>
      </c>
      <c r="M470" s="5">
        <f>_xll.SNL.Clients.Office.Excel.Functions.SPG(A470, "SP_PCT_SHARES_OWNED_ALL_INSTITUTIONS")</f>
        <v>85.09</v>
      </c>
      <c r="N470" s="9" t="str">
        <f>_xll.SNL.Clients.Office.Excel.Functions.SPG(A470, "RD_CREDIT_RATING_GLOBAL", "Issuer Credit Rating", "Local Currency LT|0")</f>
        <v>BBB</v>
      </c>
      <c r="O470" s="9" t="str">
        <f>_xll.SNL.Clients.Office.Excel.Functions.SPG(A470, "RD_CWOL_GLOBAL", "Issuer Credit Rating", "Local Currency LT|0")</f>
        <v>Stable</v>
      </c>
      <c r="P470" s="9" t="str">
        <f>_xll.SNL.Clients.Office.Excel.Functions.SPG(A470, "RD_RATING_ACTION_GLOBAL", "Issuer Credit Rating", "Local Currency LT|0")</f>
        <v>CreditWatch/Outlook (11/18/2021)</v>
      </c>
      <c r="Q470" s="10">
        <f>_xll.SNL.Clients.Office.Excel.Functions.SPG(A470, "RD_LAST_REVIEW_DATE_GLOBAL", "Issuer Credit Rating", "Local Currency LT")</f>
        <v>45443</v>
      </c>
      <c r="R470" s="10">
        <f>_xll.SNL.Clients.Office.Excel.Functions.SPG(A470, "RD_CREDIT_RATING_DATE_GLOBAL", "Issuer Credit Rating", "Local Currency LT|0")</f>
        <v>39028</v>
      </c>
      <c r="S470" s="10">
        <f>_xll.SNL.Clients.Office.Excel.Functions.SPG(A470, "RD_CREDIT_WATCH_OUTLOOK_DATE_GLOBAL", "Issuer Credit Rating", "Local Currency LT|0")</f>
        <v>44518</v>
      </c>
    </row>
    <row r="471" spans="1:19" x14ac:dyDescent="0.3">
      <c r="A471" t="s">
        <v>475</v>
      </c>
      <c r="B471" t="str">
        <f>_xll.SNL.Clients.Office.Excel.Functions.SPG(A471,"SP_IPO_DATE")</f>
        <v/>
      </c>
      <c r="C471" s="5">
        <f>_xll.SNL.Clients.Office.Excel.Functions.SPG(A471, "SP_VOLUME_AVG_WEEKLY_TO_SHARES_OUT", , "1M")</f>
        <v>2.6949904265823901</v>
      </c>
      <c r="D471" s="5">
        <f>_xll.SNL.Clients.Office.Excel.Functions.SPG(A471, "SP_VOLUME_AVG_WEEKLY_TO_SHARES_OUT", , "3M")</f>
        <v>3.1411205950248275</v>
      </c>
      <c r="E471" s="5">
        <f>_xll.SNL.Clients.Office.Excel.Functions.SPG(A471, "SP_VOLUME_AVG_DAILY_TO_1YR_AVG_DAILY", , "1M")</f>
        <v>90.77</v>
      </c>
      <c r="F471" s="5">
        <f>_xll.SNL.Clients.Office.Excel.Functions.SPG(A471, "SP_VOLUME_AVG_DAILY_TO_1YR_AVG_DAILY", , "3M")</f>
        <v>105.8</v>
      </c>
      <c r="G471" s="9" t="str">
        <f>_xll.SNL.Clients.Office.Excel.Functions.SPG(A471, "IQ_SECTOR")</f>
        <v>Real Estate</v>
      </c>
      <c r="H471" s="9" t="str">
        <f>_xll.SNL.Clients.Office.Excel.Functions.SPG(A471, "IQ_INDUSTRY_GROUP")</f>
        <v>Equity Real Estate Investment Trusts (REITs)</v>
      </c>
      <c r="I471" s="9" t="str">
        <f>_xll.SNL.Clients.Office.Excel.Functions.SPG(A471, "IQ_INDUSTRY")</f>
        <v>Health Care REITs</v>
      </c>
      <c r="J471" s="9" t="str">
        <f>_xll.SNL.Clients.Office.Excel.Functions.SPG(A471, "IQ_PRIMARY_INDUSTRY")</f>
        <v>Health Care REITs</v>
      </c>
      <c r="K471" s="9" t="str">
        <f>_xll.SNL.Clients.Office.Excel.Functions.SPG(A471, "NAICS_CODE", "Primary")</f>
        <v>531110 - Lessors of Residential Buildings and Dwellings</v>
      </c>
      <c r="L471" s="9" t="str">
        <f>_xll.SNL.Clients.Office.Excel.Functions.SPG(A471, "SP_TOPICTAG")</f>
        <v/>
      </c>
      <c r="M471" s="5">
        <f>_xll.SNL.Clients.Office.Excel.Functions.SPG(A471, "SP_PCT_SHARES_OWNED_ALL_INSTITUTIONS")</f>
        <v>97.15</v>
      </c>
      <c r="N471" s="9" t="str">
        <f>_xll.SNL.Clients.Office.Excel.Functions.SPG(A471, "RD_CREDIT_RATING_GLOBAL", "Issuer Credit Rating", "Local Currency LT|0")</f>
        <v>BBB+</v>
      </c>
      <c r="O471" s="9" t="str">
        <f>_xll.SNL.Clients.Office.Excel.Functions.SPG(A471, "RD_CWOL_GLOBAL", "Issuer Credit Rating", "Local Currency LT|0")</f>
        <v>Stable</v>
      </c>
      <c r="P471" s="9" t="str">
        <f>_xll.SNL.Clients.Office.Excel.Functions.SPG(A471, "RD_RATING_ACTION_GLOBAL", "Issuer Credit Rating", "Local Currency LT|0")</f>
        <v>CreditWatch/Outlook (05/18/2022)</v>
      </c>
      <c r="Q471" s="10">
        <f>_xll.SNL.Clients.Office.Excel.Functions.SPG(A471, "RD_LAST_REVIEW_DATE_GLOBAL", "Issuer Credit Rating", "Local Currency LT")</f>
        <v>45573</v>
      </c>
      <c r="R471" s="10">
        <f>_xll.SNL.Clients.Office.Excel.Functions.SPG(A471, "RD_CREDIT_RATING_DATE_GLOBAL", "Issuer Credit Rating", "Local Currency LT|0")</f>
        <v>41624</v>
      </c>
      <c r="S471" s="10">
        <f>_xll.SNL.Clients.Office.Excel.Functions.SPG(A471, "RD_CREDIT_WATCH_OUTLOOK_DATE_GLOBAL", "Issuer Credit Rating", "Local Currency LT|0")</f>
        <v>44699</v>
      </c>
    </row>
    <row r="472" spans="1:19" x14ac:dyDescent="0.3">
      <c r="A472" t="s">
        <v>476</v>
      </c>
      <c r="B472" t="str">
        <f>_xll.SNL.Clients.Office.Excel.Functions.SPG(A472,"SP_IPO_DATE")</f>
        <v/>
      </c>
      <c r="C472" s="5">
        <f>_xll.SNL.Clients.Office.Excel.Functions.SPG(A472, "SP_VOLUME_AVG_WEEKLY_TO_SHARES_OUT", , "1M")</f>
        <v>3.1164002984116603</v>
      </c>
      <c r="D472" s="5">
        <f>_xll.SNL.Clients.Office.Excel.Functions.SPG(A472, "SP_VOLUME_AVG_WEEKLY_TO_SHARES_OUT", , "3M")</f>
        <v>2.763610464081486</v>
      </c>
      <c r="E472" s="5">
        <f>_xll.SNL.Clients.Office.Excel.Functions.SPG(A472, "SP_VOLUME_AVG_DAILY_TO_1YR_AVG_DAILY", , "1M")</f>
        <v>101.99</v>
      </c>
      <c r="F472" s="5">
        <f>_xll.SNL.Clients.Office.Excel.Functions.SPG(A472, "SP_VOLUME_AVG_DAILY_TO_1YR_AVG_DAILY", , "3M")</f>
        <v>90.44</v>
      </c>
      <c r="G472" s="9" t="str">
        <f>_xll.SNL.Clients.Office.Excel.Functions.SPG(A472, "IQ_SECTOR")</f>
        <v>Industrials</v>
      </c>
      <c r="H472" s="9" t="str">
        <f>_xll.SNL.Clients.Office.Excel.Functions.SPG(A472, "IQ_INDUSTRY_GROUP")</f>
        <v>Commercial and Professional Services</v>
      </c>
      <c r="I472" s="9" t="str">
        <f>_xll.SNL.Clients.Office.Excel.Functions.SPG(A472, "IQ_INDUSTRY")</f>
        <v>Commercial Services and Supplies</v>
      </c>
      <c r="J472" s="9" t="str">
        <f>_xll.SNL.Clients.Office.Excel.Functions.SPG(A472, "IQ_PRIMARY_INDUSTRY")</f>
        <v>Environmental and Facilities Services</v>
      </c>
      <c r="K472" s="9" t="str">
        <f>_xll.SNL.Clients.Office.Excel.Functions.SPG(A472, "NAICS_CODE", "Primary")</f>
        <v>221310 - Water Supply and Irrigation Systems</v>
      </c>
      <c r="L472" s="9" t="str">
        <f>_xll.SNL.Clients.Office.Excel.Functions.SPG(A472, "SP_TOPICTAG")</f>
        <v>Packaging Services; Water Purification; CleanTech; Digital Asset Management; Cryptocurrency</v>
      </c>
      <c r="M472" s="5">
        <f>_xll.SNL.Clients.Office.Excel.Functions.SPG(A472, "SP_PCT_SHARES_OWNED_ALL_INSTITUTIONS")</f>
        <v>95.94</v>
      </c>
      <c r="N472" s="9" t="str">
        <f>_xll.SNL.Clients.Office.Excel.Functions.SPG(A472, "RD_CREDIT_RATING_GLOBAL", "Issuer Credit Rating", "Local Currency LT|0")</f>
        <v>BBB</v>
      </c>
      <c r="O472" s="9" t="str">
        <f>_xll.SNL.Clients.Office.Excel.Functions.SPG(A472, "RD_CWOL_GLOBAL", "Issuer Credit Rating", "Local Currency LT|0")</f>
        <v>Stable</v>
      </c>
      <c r="P472" s="9" t="str">
        <f>_xll.SNL.Clients.Office.Excel.Functions.SPG(A472, "RD_RATING_ACTION_GLOBAL", "Issuer Credit Rating", "Local Currency LT|0")</f>
        <v>New Rating | CreditWatch/Outlook (08/22/2023)</v>
      </c>
      <c r="Q472" s="10">
        <f>_xll.SNL.Clients.Office.Excel.Functions.SPG(A472, "RD_LAST_REVIEW_DATE_GLOBAL", "Issuer Credit Rating", "Local Currency LT")</f>
        <v>45523</v>
      </c>
      <c r="R472" s="10">
        <f>_xll.SNL.Clients.Office.Excel.Functions.SPG(A472, "RD_CREDIT_RATING_DATE_GLOBAL", "Issuer Credit Rating", "Local Currency LT|0")</f>
        <v>45160</v>
      </c>
      <c r="S472" s="10">
        <f>_xll.SNL.Clients.Office.Excel.Functions.SPG(A472, "RD_CREDIT_WATCH_OUTLOOK_DATE_GLOBAL", "Issuer Credit Rating", "Local Currency LT|0")</f>
        <v>45160</v>
      </c>
    </row>
    <row r="473" spans="1:19" x14ac:dyDescent="0.3">
      <c r="A473" t="s">
        <v>477</v>
      </c>
      <c r="B473" s="10">
        <f>_xll.SNL.Clients.Office.Excel.Functions.SPG(A473,"SP_IPO_DATE")</f>
        <v>35824</v>
      </c>
      <c r="C473" s="5">
        <f>_xll.SNL.Clients.Office.Excel.Functions.SPG(A473, "SP_VOLUME_AVG_WEEKLY_TO_SHARES_OUT", , "1M")</f>
        <v>3.6415809523809526</v>
      </c>
      <c r="D473" s="5">
        <f>_xll.SNL.Clients.Office.Excel.Functions.SPG(A473, "SP_VOLUME_AVG_WEEKLY_TO_SHARES_OUT", , "3M")</f>
        <v>3.575846859083192</v>
      </c>
      <c r="E473" s="5">
        <f>_xll.SNL.Clients.Office.Excel.Functions.SPG(A473, "SP_VOLUME_AVG_DAILY_TO_1YR_AVG_DAILY", , "1M")</f>
        <v>100.51</v>
      </c>
      <c r="F473" s="5">
        <f>_xll.SNL.Clients.Office.Excel.Functions.SPG(A473, "SP_VOLUME_AVG_DAILY_TO_1YR_AVG_DAILY", , "3M")</f>
        <v>98.7</v>
      </c>
      <c r="G473" s="9" t="str">
        <f>_xll.SNL.Clients.Office.Excel.Functions.SPG(A473, "IQ_SECTOR")</f>
        <v>Information Technology</v>
      </c>
      <c r="H473" s="9" t="str">
        <f>_xll.SNL.Clients.Office.Excel.Functions.SPG(A473, "IQ_INDUSTRY_GROUP")</f>
        <v>Software and Services</v>
      </c>
      <c r="I473" s="9" t="str">
        <f>_xll.SNL.Clients.Office.Excel.Functions.SPG(A473, "IQ_INDUSTRY")</f>
        <v>IT Services</v>
      </c>
      <c r="J473" s="9" t="str">
        <f>_xll.SNL.Clients.Office.Excel.Functions.SPG(A473, "IQ_PRIMARY_INDUSTRY")</f>
        <v>Internet Services and Infrastructure</v>
      </c>
      <c r="K473" s="9" t="str">
        <f>_xll.SNL.Clients.Office.Excel.Functions.SPG(A473, "NAICS_CODE", "Primary")</f>
        <v>518210 - Computing Infrastructure Providers, Data Processing, Web Hosting, and Related Services</v>
      </c>
      <c r="L473" s="9" t="str">
        <f>_xll.SNL.Clients.Office.Excel.Functions.SPG(A473, "SP_TOPICTAG")</f>
        <v>Data Integration; Cloud Infrastructure; Network Security</v>
      </c>
      <c r="M473" s="5">
        <f>_xll.SNL.Clients.Office.Excel.Functions.SPG(A473, "SP_PCT_SHARES_OWNED_ALL_INSTITUTIONS")</f>
        <v>84.49</v>
      </c>
      <c r="N473" s="9" t="str">
        <f>_xll.SNL.Clients.Office.Excel.Functions.SPG(A473, "RD_CREDIT_RATING_GLOBAL", "Issuer Credit Rating", "Local Currency LT|0")</f>
        <v>BBB</v>
      </c>
      <c r="O473" s="9" t="str">
        <f>_xll.SNL.Clients.Office.Excel.Functions.SPG(A473, "RD_CWOL_GLOBAL", "Issuer Credit Rating", "Local Currency LT|0")</f>
        <v>Stable</v>
      </c>
      <c r="P473" s="9" t="str">
        <f>_xll.SNL.Clients.Office.Excel.Functions.SPG(A473, "RD_RATING_ACTION_GLOBAL", "Issuer Credit Rating", "Local Currency LT|0")</f>
        <v>Upgrade | CreditWatch/Outlook (04/16/2021)</v>
      </c>
      <c r="Q473" s="10">
        <f>_xll.SNL.Clients.Office.Excel.Functions.SPG(A473, "RD_LAST_REVIEW_DATE_GLOBAL", "Issuer Credit Rating", "Local Currency LT")</f>
        <v>45404</v>
      </c>
      <c r="R473" s="10">
        <f>_xll.SNL.Clients.Office.Excel.Functions.SPG(A473, "RD_CREDIT_RATING_DATE_GLOBAL", "Issuer Credit Rating", "Local Currency LT|0")</f>
        <v>44302</v>
      </c>
      <c r="S473" s="10">
        <f>_xll.SNL.Clients.Office.Excel.Functions.SPG(A473, "RD_CREDIT_WATCH_OUTLOOK_DATE_GLOBAL", "Issuer Credit Rating", "Local Currency LT|0")</f>
        <v>44302</v>
      </c>
    </row>
    <row r="474" spans="1:19" x14ac:dyDescent="0.3">
      <c r="A474" t="s">
        <v>478</v>
      </c>
      <c r="B474" s="10">
        <f>_xll.SNL.Clients.Office.Excel.Functions.SPG(A474,"SP_IPO_DATE")</f>
        <v>40092</v>
      </c>
      <c r="C474" s="5">
        <f>_xll.SNL.Clients.Office.Excel.Functions.SPG(A474, "SP_VOLUME_AVG_WEEKLY_TO_SHARES_OUT", , "1M")</f>
        <v>2.3526278582431082</v>
      </c>
      <c r="D474" s="5">
        <f>_xll.SNL.Clients.Office.Excel.Functions.SPG(A474, "SP_VOLUME_AVG_WEEKLY_TO_SHARES_OUT", , "3M")</f>
        <v>2.4473667448969838</v>
      </c>
      <c r="E474" s="5">
        <f>_xll.SNL.Clients.Office.Excel.Functions.SPG(A474, "SP_VOLUME_AVG_DAILY_TO_1YR_AVG_DAILY", , "1M")</f>
        <v>86.02</v>
      </c>
      <c r="F474" s="5">
        <f>_xll.SNL.Clients.Office.Excel.Functions.SPG(A474, "SP_VOLUME_AVG_DAILY_TO_1YR_AVG_DAILY", , "3M")</f>
        <v>89.48</v>
      </c>
      <c r="G474" s="9" t="str">
        <f>_xll.SNL.Clients.Office.Excel.Functions.SPG(A474, "IQ_SECTOR")</f>
        <v>Industrials</v>
      </c>
      <c r="H474" s="9" t="str">
        <f>_xll.SNL.Clients.Office.Excel.Functions.SPG(A474, "IQ_INDUSTRY_GROUP")</f>
        <v>Commercial and Professional Services</v>
      </c>
      <c r="I474" s="9" t="str">
        <f>_xll.SNL.Clients.Office.Excel.Functions.SPG(A474, "IQ_INDUSTRY")</f>
        <v>Professional Services</v>
      </c>
      <c r="J474" s="9" t="str">
        <f>_xll.SNL.Clients.Office.Excel.Functions.SPG(A474, "IQ_PRIMARY_INDUSTRY")</f>
        <v>Research and Consulting Services</v>
      </c>
      <c r="K474" s="9" t="str">
        <f>_xll.SNL.Clients.Office.Excel.Functions.SPG(A474, "NAICS_CODE", "Primary")</f>
        <v>561499 - All Other Business Support Services</v>
      </c>
      <c r="L474" s="9" t="str">
        <f>_xll.SNL.Clients.Office.Excel.Functions.SPG(A474, "SP_TOPICTAG")</f>
        <v>Anti-Fraud; Data Integration; Insurtech; Predictive Analytics; Machine Learning; Data Protection; Artificial Intelligence</v>
      </c>
      <c r="M474" s="5">
        <f>_xll.SNL.Clients.Office.Excel.Functions.SPG(A474, "SP_PCT_SHARES_OWNED_ALL_INSTITUTIONS")</f>
        <v>93.18</v>
      </c>
      <c r="N474" s="9" t="str">
        <f>_xll.SNL.Clients.Office.Excel.Functions.SPG(A474, "RD_CREDIT_RATING_GLOBAL", "Issuer Credit Rating", "Local Currency LT|0")</f>
        <v>BBB</v>
      </c>
      <c r="O474" s="9" t="str">
        <f>_xll.SNL.Clients.Office.Excel.Functions.SPG(A474, "RD_CWOL_GLOBAL", "Issuer Credit Rating", "Local Currency LT|0")</f>
        <v>Stable</v>
      </c>
      <c r="P474" s="9" t="str">
        <f>_xll.SNL.Clients.Office.Excel.Functions.SPG(A474, "RD_RATING_ACTION_GLOBAL", "Issuer Credit Rating", "Local Currency LT|0")</f>
        <v>Upgrade | CreditWatch/Outlook (01/30/2019)</v>
      </c>
      <c r="Q474" s="10">
        <f>_xll.SNL.Clients.Office.Excel.Functions.SPG(A474, "RD_LAST_REVIEW_DATE_GLOBAL", "Issuer Credit Rating", "Local Currency LT")</f>
        <v>45632</v>
      </c>
      <c r="R474" s="10">
        <f>_xll.SNL.Clients.Office.Excel.Functions.SPG(A474, "RD_CREDIT_RATING_DATE_GLOBAL", "Issuer Credit Rating", "Local Currency LT|0")</f>
        <v>43495</v>
      </c>
      <c r="S474" s="10">
        <f>_xll.SNL.Clients.Office.Excel.Functions.SPG(A474, "RD_CREDIT_WATCH_OUTLOOK_DATE_GLOBAL", "Issuer Credit Rating", "Local Currency LT|0")</f>
        <v>43495</v>
      </c>
    </row>
    <row r="475" spans="1:19" x14ac:dyDescent="0.3">
      <c r="A475" t="s">
        <v>479</v>
      </c>
      <c r="B475" t="str">
        <f>_xll.SNL.Clients.Office.Excel.Functions.SPG(A475,"SP_IPO_DATE")</f>
        <v/>
      </c>
      <c r="C475" s="5">
        <f>_xll.SNL.Clients.Office.Excel.Functions.SPG(A475, "SP_VOLUME_AVG_WEEKLY_TO_SHARES_OUT", , "1M")</f>
        <v>2.9671905778851726</v>
      </c>
      <c r="D475" s="5">
        <f>_xll.SNL.Clients.Office.Excel.Functions.SPG(A475, "SP_VOLUME_AVG_WEEKLY_TO_SHARES_OUT", , "3M")</f>
        <v>2.4255104748059324</v>
      </c>
      <c r="E475" s="5">
        <f>_xll.SNL.Clients.Office.Excel.Functions.SPG(A475, "SP_VOLUME_AVG_DAILY_TO_1YR_AVG_DAILY", , "1M")</f>
        <v>135.13</v>
      </c>
      <c r="F475" s="5">
        <f>_xll.SNL.Clients.Office.Excel.Functions.SPG(A475, "SP_VOLUME_AVG_DAILY_TO_1YR_AVG_DAILY", , "3M")</f>
        <v>110.46</v>
      </c>
      <c r="G475" s="9" t="str">
        <f>_xll.SNL.Clients.Office.Excel.Functions.SPG(A475, "IQ_SECTOR")</f>
        <v>Communication Services</v>
      </c>
      <c r="H475" s="9" t="str">
        <f>_xll.SNL.Clients.Office.Excel.Functions.SPG(A475, "IQ_INDUSTRY_GROUP")</f>
        <v>Telecommunication Services</v>
      </c>
      <c r="I475" s="9" t="str">
        <f>_xll.SNL.Clients.Office.Excel.Functions.SPG(A475, "IQ_INDUSTRY")</f>
        <v>Diversified Telecommunication Services</v>
      </c>
      <c r="J475" s="9" t="str">
        <f>_xll.SNL.Clients.Office.Excel.Functions.SPG(A475, "IQ_PRIMARY_INDUSTRY")</f>
        <v>Integrated Telecommunication Services</v>
      </c>
      <c r="K475" s="9" t="str">
        <f>_xll.SNL.Clients.Office.Excel.Functions.SPG(A475, "NAICS_CODE", "Primary")</f>
        <v>517 - Telecommunications</v>
      </c>
      <c r="L475" s="9" t="str">
        <f>_xll.SNL.Clients.Office.Excel.Functions.SPG(A475, "SP_TOPICTAG")</f>
        <v>Network Backbone; VoIP; Enterprise Voip and Telephony; Edge Computing; Network Security; SSL VPNs; 5G; Utility Scale Solar</v>
      </c>
      <c r="M475" s="5">
        <f>_xll.SNL.Clients.Office.Excel.Functions.SPG(A475, "SP_PCT_SHARES_OWNED_ALL_INSTITUTIONS")</f>
        <v>65.3</v>
      </c>
      <c r="N475" s="9" t="str">
        <f>_xll.SNL.Clients.Office.Excel.Functions.SPG(A475, "RD_CREDIT_RATING_GLOBAL", "Issuer Credit Rating", "Local Currency LT|0")</f>
        <v>BBB+</v>
      </c>
      <c r="O475" s="9" t="str">
        <f>_xll.SNL.Clients.Office.Excel.Functions.SPG(A475, "RD_CWOL_GLOBAL", "Issuer Credit Rating", "Local Currency LT|0")</f>
        <v>Stable</v>
      </c>
      <c r="P475" s="9" t="str">
        <f>_xll.SNL.Clients.Office.Excel.Functions.SPG(A475, "RD_RATING_ACTION_GLOBAL", "Issuer Credit Rating", "Local Currency LT|0")</f>
        <v>CreditWatch/Outlook (03/04/2021)</v>
      </c>
      <c r="Q475" s="10">
        <f>_xll.SNL.Clients.Office.Excel.Functions.SPG(A475, "RD_LAST_REVIEW_DATE_GLOBAL", "Issuer Credit Rating", "Local Currency LT")</f>
        <v>45448</v>
      </c>
      <c r="R475" s="10">
        <f>_xll.SNL.Clients.Office.Excel.Functions.SPG(A475, "RD_CREDIT_RATING_DATE_GLOBAL", "Issuer Credit Rating", "Local Currency LT|0")</f>
        <v>41519</v>
      </c>
      <c r="S475" s="10">
        <f>_xll.SNL.Clients.Office.Excel.Functions.SPG(A475, "RD_CREDIT_WATCH_OUTLOOK_DATE_GLOBAL", "Issuer Credit Rating", "Local Currency LT|0")</f>
        <v>44259</v>
      </c>
    </row>
    <row r="476" spans="1:19" x14ac:dyDescent="0.3">
      <c r="A476" t="s">
        <v>480</v>
      </c>
      <c r="B476" s="10">
        <f>_xll.SNL.Clients.Office.Excel.Functions.SPG(A476,"SP_IPO_DATE")</f>
        <v>33442</v>
      </c>
      <c r="C476" s="5">
        <f>_xll.SNL.Clients.Office.Excel.Functions.SPG(A476, "SP_VOLUME_AVG_WEEKLY_TO_SHARES_OUT", , "1M")</f>
        <v>3.1510254897330601</v>
      </c>
      <c r="D476" s="5">
        <f>_xll.SNL.Clients.Office.Excel.Functions.SPG(A476, "SP_VOLUME_AVG_WEEKLY_TO_SHARES_OUT", , "3M")</f>
        <v>3.1932682799041068</v>
      </c>
      <c r="E476" s="5">
        <f>_xll.SNL.Clients.Office.Excel.Functions.SPG(A476, "SP_VOLUME_AVG_DAILY_TO_1YR_AVG_DAILY", , "1M")</f>
        <v>131.33000000000001</v>
      </c>
      <c r="F476" s="5">
        <f>_xll.SNL.Clients.Office.Excel.Functions.SPG(A476, "SP_VOLUME_AVG_DAILY_TO_1YR_AVG_DAILY", , "3M")</f>
        <v>133.09</v>
      </c>
      <c r="G476" s="9" t="str">
        <f>_xll.SNL.Clients.Office.Excel.Functions.SPG(A476, "IQ_SECTOR")</f>
        <v>Health Care</v>
      </c>
      <c r="H476" s="9" t="str">
        <f>_xll.SNL.Clients.Office.Excel.Functions.SPG(A476, "IQ_INDUSTRY_GROUP")</f>
        <v>Pharmaceuticals, Biotechnology and Life Sciences</v>
      </c>
      <c r="I476" s="9" t="str">
        <f>_xll.SNL.Clients.Office.Excel.Functions.SPG(A476, "IQ_INDUSTRY")</f>
        <v>Biotechnology</v>
      </c>
      <c r="J476" s="9" t="str">
        <f>_xll.SNL.Clients.Office.Excel.Functions.SPG(A476, "IQ_PRIMARY_INDUSTRY")</f>
        <v>Biotechnology</v>
      </c>
      <c r="K476" s="9" t="str">
        <f>_xll.SNL.Clients.Office.Excel.Functions.SPG(A476, "NAICS_CODE", "Primary")</f>
        <v>325412 - Pharmaceutical Preparation Manufacturing</v>
      </c>
      <c r="L476" s="9" t="str">
        <f>_xll.SNL.Clients.Office.Excel.Functions.SPG(A476, "SP_TOPICTAG")</f>
        <v>Diabetes; Genetics; Genetic Disorder; Hematology; Neurology; Pain Management; Respiratory</v>
      </c>
      <c r="M476" s="5">
        <f>_xll.SNL.Clients.Office.Excel.Functions.SPG(A476, "SP_PCT_SHARES_OWNED_ALL_INSTITUTIONS")</f>
        <v>93.14</v>
      </c>
      <c r="N476" s="9" t="str">
        <f>_xll.SNL.Clients.Office.Excel.Functions.SPG(A476, "RD_CREDIT_RATING_GLOBAL", "Issuer Credit Rating", "Local Currency LT|0")</f>
        <v/>
      </c>
      <c r="O476" s="9" t="str">
        <f>_xll.SNL.Clients.Office.Excel.Functions.SPG(A476, "RD_CWOL_GLOBAL", "Issuer Credit Rating", "Local Currency LT|0")</f>
        <v/>
      </c>
      <c r="P476" s="9" t="str">
        <f>_xll.SNL.Clients.Office.Excel.Functions.SPG(A476, "RD_RATING_ACTION_GLOBAL", "Issuer Credit Rating", "Local Currency LT|0")</f>
        <v/>
      </c>
      <c r="Q476" s="10" t="str">
        <f>_xll.SNL.Clients.Office.Excel.Functions.SPG(A476, "RD_LAST_REVIEW_DATE_GLOBAL", "Issuer Credit Rating", "Local Currency LT")</f>
        <v/>
      </c>
      <c r="R476" s="10" t="str">
        <f>_xll.SNL.Clients.Office.Excel.Functions.SPG(A476, "RD_CREDIT_RATING_DATE_GLOBAL", "Issuer Credit Rating", "Local Currency LT|0")</f>
        <v/>
      </c>
      <c r="S476" s="10" t="str">
        <f>_xll.SNL.Clients.Office.Excel.Functions.SPG(A476, "RD_CREDIT_WATCH_OUTLOOK_DATE_GLOBAL", "Issuer Credit Rating", "Local Currency LT|0")</f>
        <v/>
      </c>
    </row>
    <row r="477" spans="1:19" x14ac:dyDescent="0.3">
      <c r="A477" t="s">
        <v>481</v>
      </c>
      <c r="B477" t="str">
        <f>_xll.SNL.Clients.Office.Excel.Functions.SPG(A477,"SP_IPO_DATE")</f>
        <v/>
      </c>
      <c r="C477" s="5">
        <f>_xll.SNL.Clients.Office.Excel.Functions.SPG(A477, "SP_VOLUME_AVG_WEEKLY_TO_SHARES_OUT", , "1M")</f>
        <v>4.2259794465739642</v>
      </c>
      <c r="D477" s="5">
        <f>_xll.SNL.Clients.Office.Excel.Functions.SPG(A477, "SP_VOLUME_AVG_WEEKLY_TO_SHARES_OUT", , "3M")</f>
        <v>3.8417385553183712</v>
      </c>
      <c r="E477" s="5">
        <f>_xll.SNL.Clients.Office.Excel.Functions.SPG(A477, "SP_VOLUME_AVG_DAILY_TO_1YR_AVG_DAILY", , "1M")</f>
        <v>116.67</v>
      </c>
      <c r="F477" s="5">
        <f>_xll.SNL.Clients.Office.Excel.Functions.SPG(A477, "SP_VOLUME_AVG_DAILY_TO_1YR_AVG_DAILY", , "3M")</f>
        <v>106.06</v>
      </c>
      <c r="G477" s="9" t="str">
        <f>_xll.SNL.Clients.Office.Excel.Functions.SPG(A477, "IQ_SECTOR")</f>
        <v>Health Care</v>
      </c>
      <c r="H477" s="9" t="str">
        <f>_xll.SNL.Clients.Office.Excel.Functions.SPG(A477, "IQ_INDUSTRY_GROUP")</f>
        <v>Pharmaceuticals, Biotechnology and Life Sciences</v>
      </c>
      <c r="I477" s="9" t="str">
        <f>_xll.SNL.Clients.Office.Excel.Functions.SPG(A477, "IQ_INDUSTRY")</f>
        <v>Pharmaceuticals</v>
      </c>
      <c r="J477" s="9" t="str">
        <f>_xll.SNL.Clients.Office.Excel.Functions.SPG(A477, "IQ_PRIMARY_INDUSTRY")</f>
        <v>Pharmaceuticals</v>
      </c>
      <c r="K477" s="9" t="str">
        <f>_xll.SNL.Clients.Office.Excel.Functions.SPG(A477, "NAICS_CODE", "Primary")</f>
        <v>325412 - Pharmaceutical Preparation Manufacturing</v>
      </c>
      <c r="L477" s="9" t="str">
        <f>_xll.SNL.Clients.Office.Excel.Functions.SPG(A477, "SP_TOPICTAG")</f>
        <v>Health Diagnostics; Cardiovascular; Central Nervous System; Dermatology; Infectious Diseases; Oncology; Ophthalmology</v>
      </c>
      <c r="M477" s="5">
        <f>_xll.SNL.Clients.Office.Excel.Functions.SPG(A477, "SP_PCT_SHARES_OWNED_ALL_INSTITUTIONS")</f>
        <v>84.67</v>
      </c>
      <c r="N477" s="9" t="str">
        <f>_xll.SNL.Clients.Office.Excel.Functions.SPG(A477, "RD_CREDIT_RATING_GLOBAL", "Issuer Credit Rating", "Local Currency LT|0")</f>
        <v>BBB-</v>
      </c>
      <c r="O477" s="9" t="str">
        <f>_xll.SNL.Clients.Office.Excel.Functions.SPG(A477, "RD_CWOL_GLOBAL", "Issuer Credit Rating", "Local Currency LT|0")</f>
        <v>Negative</v>
      </c>
      <c r="P477" s="9" t="str">
        <f>_xll.SNL.Clients.Office.Excel.Functions.SPG(A477, "RD_RATING_ACTION_GLOBAL", "Issuer Credit Rating", "Local Currency LT|0")</f>
        <v>CreditWatch/Outlook (08/10/2023)</v>
      </c>
      <c r="Q477" s="10">
        <f>_xll.SNL.Clients.Office.Excel.Functions.SPG(A477, "RD_LAST_REVIEW_DATE_GLOBAL", "Issuer Credit Rating", "Local Currency LT")</f>
        <v>45400</v>
      </c>
      <c r="R477" s="10">
        <f>_xll.SNL.Clients.Office.Excel.Functions.SPG(A477, "RD_CREDIT_RATING_DATE_GLOBAL", "Issuer Credit Rating", "Local Currency LT|0")</f>
        <v>44160</v>
      </c>
      <c r="S477" s="10">
        <f>_xll.SNL.Clients.Office.Excel.Functions.SPG(A477, "RD_CREDIT_WATCH_OUTLOOK_DATE_GLOBAL", "Issuer Credit Rating", "Local Currency LT|0")</f>
        <v>45148</v>
      </c>
    </row>
    <row r="478" spans="1:19" x14ac:dyDescent="0.3">
      <c r="A478" t="s">
        <v>482</v>
      </c>
      <c r="B478" s="10">
        <f>_xll.SNL.Clients.Office.Excel.Functions.SPG(A478,"SP_IPO_DATE")</f>
        <v>43131</v>
      </c>
      <c r="C478" s="5">
        <f>_xll.SNL.Clients.Office.Excel.Functions.SPG(A478, "SP_VOLUME_AVG_WEEKLY_TO_SHARES_OUT", , "1M")</f>
        <v>2.8576033756150365</v>
      </c>
      <c r="D478" s="5">
        <f>_xll.SNL.Clients.Office.Excel.Functions.SPG(A478, "SP_VOLUME_AVG_WEEKLY_TO_SHARES_OUT", , "3M")</f>
        <v>2.7153560679391564</v>
      </c>
      <c r="E478" s="5">
        <f>_xll.SNL.Clients.Office.Excel.Functions.SPG(A478, "SP_VOLUME_AVG_DAILY_TO_1YR_AVG_DAILY", , "1M")</f>
        <v>106.31</v>
      </c>
      <c r="F478" s="5">
        <f>_xll.SNL.Clients.Office.Excel.Functions.SPG(A478, "SP_VOLUME_AVG_DAILY_TO_1YR_AVG_DAILY", , "3M")</f>
        <v>101.01</v>
      </c>
      <c r="G478" s="9" t="str">
        <f>_xll.SNL.Clients.Office.Excel.Functions.SPG(A478, "IQ_SECTOR")</f>
        <v>Real Estate</v>
      </c>
      <c r="H478" s="9" t="str">
        <f>_xll.SNL.Clients.Office.Excel.Functions.SPG(A478, "IQ_INDUSTRY_GROUP")</f>
        <v>Equity Real Estate Investment Trusts (REITs)</v>
      </c>
      <c r="I478" s="9" t="str">
        <f>_xll.SNL.Clients.Office.Excel.Functions.SPG(A478, "IQ_INDUSTRY")</f>
        <v>Specialized REITs</v>
      </c>
      <c r="J478" s="9" t="str">
        <f>_xll.SNL.Clients.Office.Excel.Functions.SPG(A478, "IQ_PRIMARY_INDUSTRY")</f>
        <v>Other Specialized REITs</v>
      </c>
      <c r="K478" s="9" t="str">
        <f>_xll.SNL.Clients.Office.Excel.Functions.SPG(A478, "NAICS_CODE", "Primary")</f>
        <v>531120 - Lessors of Nonresidential Buildings (except Miniwarehouses)</v>
      </c>
      <c r="L478" s="9" t="str">
        <f>_xll.SNL.Clients.Office.Excel.Functions.SPG(A478, "SP_TOPICTAG")</f>
        <v/>
      </c>
      <c r="M478" s="5">
        <f>_xll.SNL.Clients.Office.Excel.Functions.SPG(A478, "SP_PCT_SHARES_OWNED_ALL_INSTITUTIONS")</f>
        <v>99.34</v>
      </c>
      <c r="N478" s="9" t="str">
        <f>_xll.SNL.Clients.Office.Excel.Functions.SPG(A478, "RD_CREDIT_RATING_GLOBAL", "Issuer Credit Rating", "Local Currency LT|0")</f>
        <v>BBB-</v>
      </c>
      <c r="O478" s="9" t="str">
        <f>_xll.SNL.Clients.Office.Excel.Functions.SPG(A478, "RD_CWOL_GLOBAL", "Issuer Credit Rating", "Local Currency LT|0")</f>
        <v>Stable</v>
      </c>
      <c r="P478" s="9" t="str">
        <f>_xll.SNL.Clients.Office.Excel.Functions.SPG(A478, "RD_RATING_ACTION_GLOBAL", "Issuer Credit Rating", "Local Currency LT|0")</f>
        <v>Upgrade | CreditWatch/Outlook (04/18/2022)</v>
      </c>
      <c r="Q478" s="10">
        <f>_xll.SNL.Clients.Office.Excel.Functions.SPG(A478, "RD_LAST_REVIEW_DATE_GLOBAL", "Issuer Credit Rating", "Local Currency LT")</f>
        <v>45467</v>
      </c>
      <c r="R478" s="10">
        <f>_xll.SNL.Clients.Office.Excel.Functions.SPG(A478, "RD_CREDIT_RATING_DATE_GLOBAL", "Issuer Credit Rating", "Local Currency LT|0")</f>
        <v>44669</v>
      </c>
      <c r="S478" s="10">
        <f>_xll.SNL.Clients.Office.Excel.Functions.SPG(A478, "RD_CREDIT_WATCH_OUTLOOK_DATE_GLOBAL", "Issuer Credit Rating", "Local Currency LT|0")</f>
        <v>44669</v>
      </c>
    </row>
    <row r="479" spans="1:19" x14ac:dyDescent="0.3">
      <c r="A479" t="s">
        <v>483</v>
      </c>
      <c r="B479" s="10">
        <f>_xll.SNL.Clients.Office.Excel.Functions.SPG(A479,"SP_IPO_DATE")</f>
        <v>39525</v>
      </c>
      <c r="C479" s="5">
        <f>_xll.SNL.Clients.Office.Excel.Functions.SPG(A479, "SP_VOLUME_AVG_WEEKLY_TO_SHARES_OUT", , "1M")</f>
        <v>1.7242174621916306</v>
      </c>
      <c r="D479" s="5">
        <f>_xll.SNL.Clients.Office.Excel.Functions.SPG(A479, "SP_VOLUME_AVG_WEEKLY_TO_SHARES_OUT", , "3M")</f>
        <v>1.730197271534772</v>
      </c>
      <c r="E479" s="5">
        <f>_xll.SNL.Clients.Office.Excel.Functions.SPG(A479, "SP_VOLUME_AVG_DAILY_TO_1YR_AVG_DAILY", , "1M")</f>
        <v>85.67</v>
      </c>
      <c r="F479" s="5">
        <f>_xll.SNL.Clients.Office.Excel.Functions.SPG(A479, "SP_VOLUME_AVG_DAILY_TO_1YR_AVG_DAILY", , "3M")</f>
        <v>85.97</v>
      </c>
      <c r="G479" s="9" t="str">
        <f>_xll.SNL.Clients.Office.Excel.Functions.SPG(A479, "IQ_SECTOR")</f>
        <v>Financials</v>
      </c>
      <c r="H479" s="9" t="str">
        <f>_xll.SNL.Clients.Office.Excel.Functions.SPG(A479, "IQ_INDUSTRY_GROUP")</f>
        <v>Financial Services</v>
      </c>
      <c r="I479" s="9" t="str">
        <f>_xll.SNL.Clients.Office.Excel.Functions.SPG(A479, "IQ_INDUSTRY")</f>
        <v>Financial Services</v>
      </c>
      <c r="J479" s="9" t="str">
        <f>_xll.SNL.Clients.Office.Excel.Functions.SPG(A479, "IQ_PRIMARY_INDUSTRY")</f>
        <v>Transaction and Payment Processing Services</v>
      </c>
      <c r="K479" s="9" t="str">
        <f>_xll.SNL.Clients.Office.Excel.Functions.SPG(A479, "NAICS_CODE", "Primary")</f>
        <v>522320 - Financial Transactions Processing, Reserve, and Clearinghouse Activities</v>
      </c>
      <c r="L479" s="9" t="str">
        <f>_xll.SNL.Clients.Office.Excel.Functions.SPG(A479, "SP_TOPICTAG")</f>
        <v>Invoice Management Software; Credit Cards; Fintech; Authentication; Data Protection; Cloud Security; Network Security; Payment Facilitator Enablers; Online Payments</v>
      </c>
      <c r="M479" s="5">
        <f>_xll.SNL.Clients.Office.Excel.Functions.SPG(A479, "SP_PCT_SHARES_OWNED_ALL_INSTITUTIONS")</f>
        <v>88.56</v>
      </c>
      <c r="N479" s="9" t="str">
        <f>_xll.SNL.Clients.Office.Excel.Functions.SPG(A479, "RD_CREDIT_RATING_GLOBAL", "Issuer Credit Rating", "Local Currency LT|0")</f>
        <v>AA-</v>
      </c>
      <c r="O479" s="9" t="str">
        <f>_xll.SNL.Clients.Office.Excel.Functions.SPG(A479, "RD_CWOL_GLOBAL", "Issuer Credit Rating", "Local Currency LT|0")</f>
        <v>Stable</v>
      </c>
      <c r="P479" s="9" t="str">
        <f>_xll.SNL.Clients.Office.Excel.Functions.SPG(A479, "RD_RATING_ACTION_GLOBAL", "Issuer Credit Rating", "Local Currency LT|0")</f>
        <v>Upgrade | CreditWatch/Outlook (11/20/2018)</v>
      </c>
      <c r="Q479" s="10">
        <f>_xll.SNL.Clients.Office.Excel.Functions.SPG(A479, "RD_LAST_REVIEW_DATE_GLOBAL", "Issuer Credit Rating", "Local Currency LT")</f>
        <v>45450</v>
      </c>
      <c r="R479" s="10">
        <f>_xll.SNL.Clients.Office.Excel.Functions.SPG(A479, "RD_CREDIT_RATING_DATE_GLOBAL", "Issuer Credit Rating", "Local Currency LT|0")</f>
        <v>43424</v>
      </c>
      <c r="S479" s="10">
        <f>_xll.SNL.Clients.Office.Excel.Functions.SPG(A479, "RD_CREDIT_WATCH_OUTLOOK_DATE_GLOBAL", "Issuer Credit Rating", "Local Currency LT|0")</f>
        <v>43424</v>
      </c>
    </row>
    <row r="480" spans="1:19" x14ac:dyDescent="0.3">
      <c r="A480" t="s">
        <v>484</v>
      </c>
      <c r="B480" t="str">
        <f>_xll.SNL.Clients.Office.Excel.Functions.SPG(A480,"SP_IPO_DATE")</f>
        <v/>
      </c>
      <c r="C480" s="5">
        <f>_xll.SNL.Clients.Office.Excel.Functions.SPG(A480, "SP_VOLUME_AVG_WEEKLY_TO_SHARES_OUT", , "1M")</f>
        <v>15.327244874765434</v>
      </c>
      <c r="D480" s="5">
        <f>_xll.SNL.Clients.Office.Excel.Functions.SPG(A480, "SP_VOLUME_AVG_WEEKLY_TO_SHARES_OUT", , "3M")</f>
        <v>10.370953765608448</v>
      </c>
      <c r="E480" s="5">
        <f>_xll.SNL.Clients.Office.Excel.Functions.SPG(A480, "SP_VOLUME_AVG_DAILY_TO_1YR_AVG_DAILY", , "1M")</f>
        <v>141.31</v>
      </c>
      <c r="F480" s="5">
        <f>_xll.SNL.Clients.Office.Excel.Functions.SPG(A480, "SP_VOLUME_AVG_DAILY_TO_1YR_AVG_DAILY", , "3M")</f>
        <v>95.62</v>
      </c>
      <c r="G480" s="9" t="str">
        <f>_xll.SNL.Clients.Office.Excel.Functions.SPG(A480, "IQ_SECTOR")</f>
        <v>Utilities</v>
      </c>
      <c r="H480" s="9" t="str">
        <f>_xll.SNL.Clients.Office.Excel.Functions.SPG(A480, "IQ_INDUSTRY_GROUP")</f>
        <v>Utilities</v>
      </c>
      <c r="I480" s="9" t="str">
        <f>_xll.SNL.Clients.Office.Excel.Functions.SPG(A480, "IQ_INDUSTRY")</f>
        <v>Independent Power and Renewable Electricity Producers</v>
      </c>
      <c r="J480" s="9" t="str">
        <f>_xll.SNL.Clients.Office.Excel.Functions.SPG(A480, "IQ_PRIMARY_INDUSTRY")</f>
        <v>Independent Power Producers and Energy Traders</v>
      </c>
      <c r="K480" s="9" t="str">
        <f>_xll.SNL.Clients.Office.Excel.Functions.SPG(A480, "NAICS_CODE", "Primary")</f>
        <v>22111 - Electric Power Generation</v>
      </c>
      <c r="L480" s="9" t="str">
        <f>_xll.SNL.Clients.Office.Excel.Functions.SPG(A480, "SP_TOPICTAG")</f>
        <v>Clean Energy; Energy Management; Energy Storage; Smart Energy; Power Grid; ClimateTech; Utility Scale Solar</v>
      </c>
      <c r="M480" s="5">
        <f>_xll.SNL.Clients.Office.Excel.Functions.SPG(A480, "SP_PCT_SHARES_OWNED_ALL_INSTITUTIONS")</f>
        <v>88.73</v>
      </c>
      <c r="N480" s="9" t="str">
        <f>_xll.SNL.Clients.Office.Excel.Functions.SPG(A480, "RD_CREDIT_RATING_GLOBAL", "Issuer Credit Rating", "Local Currency LT|0")</f>
        <v>BB+</v>
      </c>
      <c r="O480" s="9" t="str">
        <f>_xll.SNL.Clients.Office.Excel.Functions.SPG(A480, "RD_CWOL_GLOBAL", "Issuer Credit Rating", "Local Currency LT|0")</f>
        <v>Stable</v>
      </c>
      <c r="P480" s="9" t="str">
        <f>_xll.SNL.Clients.Office.Excel.Functions.SPG(A480, "RD_RATING_ACTION_GLOBAL", "Issuer Credit Rating", "Local Currency LT|0")</f>
        <v>Upgrade | CreditWatch/Outlook (10/01/2024)</v>
      </c>
      <c r="Q480" s="10">
        <f>_xll.SNL.Clients.Office.Excel.Functions.SPG(A480, "RD_LAST_REVIEW_DATE_GLOBAL", "Issuer Credit Rating", "Local Currency LT")</f>
        <v>45566</v>
      </c>
      <c r="R480" s="10">
        <f>_xll.SNL.Clients.Office.Excel.Functions.SPG(A480, "RD_CREDIT_RATING_DATE_GLOBAL", "Issuer Credit Rating", "Local Currency LT|0")</f>
        <v>45566</v>
      </c>
      <c r="S480" s="10">
        <f>_xll.SNL.Clients.Office.Excel.Functions.SPG(A480, "RD_CREDIT_WATCH_OUTLOOK_DATE_GLOBAL", "Issuer Credit Rating", "Local Currency LT|0")</f>
        <v>45566</v>
      </c>
    </row>
    <row r="481" spans="1:19" x14ac:dyDescent="0.3">
      <c r="A481" t="s">
        <v>485</v>
      </c>
      <c r="B481" t="str">
        <f>_xll.SNL.Clients.Office.Excel.Functions.SPG(A481,"SP_IPO_DATE")</f>
        <v/>
      </c>
      <c r="C481" s="5">
        <f>_xll.SNL.Clients.Office.Excel.Functions.SPG(A481, "SP_VOLUME_AVG_WEEKLY_TO_SHARES_OUT", , "1M")</f>
        <v>2.5337629756462388</v>
      </c>
      <c r="D481" s="5">
        <f>_xll.SNL.Clients.Office.Excel.Functions.SPG(A481, "SP_VOLUME_AVG_WEEKLY_TO_SHARES_OUT", , "3M")</f>
        <v>2.6164904591250973</v>
      </c>
      <c r="E481" s="5">
        <f>_xll.SNL.Clients.Office.Excel.Functions.SPG(A481, "SP_VOLUME_AVG_DAILY_TO_1YR_AVG_DAILY", , "1M")</f>
        <v>81.260000000000005</v>
      </c>
      <c r="F481" s="5">
        <f>_xll.SNL.Clients.Office.Excel.Functions.SPG(A481, "SP_VOLUME_AVG_DAILY_TO_1YR_AVG_DAILY", , "3M")</f>
        <v>83.91</v>
      </c>
      <c r="G481" s="9" t="str">
        <f>_xll.SNL.Clients.Office.Excel.Functions.SPG(A481, "IQ_SECTOR")</f>
        <v>Materials</v>
      </c>
      <c r="H481" s="9" t="str">
        <f>_xll.SNL.Clients.Office.Excel.Functions.SPG(A481, "IQ_INDUSTRY_GROUP")</f>
        <v>Materials</v>
      </c>
      <c r="I481" s="9" t="str">
        <f>_xll.SNL.Clients.Office.Excel.Functions.SPG(A481, "IQ_INDUSTRY")</f>
        <v>Construction Materials</v>
      </c>
      <c r="J481" s="9" t="str">
        <f>_xll.SNL.Clients.Office.Excel.Functions.SPG(A481, "IQ_PRIMARY_INDUSTRY")</f>
        <v>Construction Materials</v>
      </c>
      <c r="K481" s="9" t="str">
        <f>_xll.SNL.Clients.Office.Excel.Functions.SPG(A481, "NAICS_CODE", "Primary")</f>
        <v>212319 - Other Crushed and Broken Stone Mining and Quarrying</v>
      </c>
      <c r="L481" s="9" t="str">
        <f>_xll.SNL.Clients.Office.Excel.Functions.SPG(A481, "SP_TOPICTAG")</f>
        <v/>
      </c>
      <c r="M481" s="5">
        <f>_xll.SNL.Clients.Office.Excel.Functions.SPG(A481, "SP_PCT_SHARES_OWNED_ALL_INSTITUTIONS")</f>
        <v>93.27</v>
      </c>
      <c r="N481" s="9" t="str">
        <f>_xll.SNL.Clients.Office.Excel.Functions.SPG(A481, "RD_CREDIT_RATING_GLOBAL", "Issuer Credit Rating", "Local Currency LT|0")</f>
        <v>BBB+</v>
      </c>
      <c r="O481" s="9" t="str">
        <f>_xll.SNL.Clients.Office.Excel.Functions.SPG(A481, "RD_CWOL_GLOBAL", "Issuer Credit Rating", "Local Currency LT|0")</f>
        <v>Stable</v>
      </c>
      <c r="P481" s="9" t="str">
        <f>_xll.SNL.Clients.Office.Excel.Functions.SPG(A481, "RD_RATING_ACTION_GLOBAL", "Issuer Credit Rating", "Local Currency LT|0")</f>
        <v>Upgrade | CreditWatch/Outlook (02/28/2020)</v>
      </c>
      <c r="Q481" s="10">
        <f>_xll.SNL.Clients.Office.Excel.Functions.SPG(A481, "RD_LAST_REVIEW_DATE_GLOBAL", "Issuer Credit Rating", "Local Currency LT")</f>
        <v>45365</v>
      </c>
      <c r="R481" s="10">
        <f>_xll.SNL.Clients.Office.Excel.Functions.SPG(A481, "RD_CREDIT_RATING_DATE_GLOBAL", "Issuer Credit Rating", "Local Currency LT|0")</f>
        <v>43889</v>
      </c>
      <c r="S481" s="10">
        <f>_xll.SNL.Clients.Office.Excel.Functions.SPG(A481, "RD_CREDIT_WATCH_OUTLOOK_DATE_GLOBAL", "Issuer Credit Rating", "Local Currency LT|0")</f>
        <v>43889</v>
      </c>
    </row>
    <row r="482" spans="1:19" x14ac:dyDescent="0.3">
      <c r="A482" t="s">
        <v>486</v>
      </c>
      <c r="B482" s="10">
        <f>_xll.SNL.Clients.Office.Excel.Functions.SPG(A482,"SP_IPO_DATE")</f>
        <v>26956</v>
      </c>
      <c r="C482" s="5">
        <f>_xll.SNL.Clients.Office.Excel.Functions.SPG(A482, "SP_VOLUME_AVG_WEEKLY_TO_SHARES_OUT", , "1M")</f>
        <v>2.9362638268591446</v>
      </c>
      <c r="D482" s="5">
        <f>_xll.SNL.Clients.Office.Excel.Functions.SPG(A482, "SP_VOLUME_AVG_WEEKLY_TO_SHARES_OUT", , "3M")</f>
        <v>2.1781990369075115</v>
      </c>
      <c r="E482" s="5">
        <f>_xll.SNL.Clients.Office.Excel.Functions.SPG(A482, "SP_VOLUME_AVG_DAILY_TO_1YR_AVG_DAILY", , "1M")</f>
        <v>127.55</v>
      </c>
      <c r="F482" s="5">
        <f>_xll.SNL.Clients.Office.Excel.Functions.SPG(A482, "SP_VOLUME_AVG_DAILY_TO_1YR_AVG_DAILY", , "3M")</f>
        <v>94.62</v>
      </c>
      <c r="G482" s="9" t="str">
        <f>_xll.SNL.Clients.Office.Excel.Functions.SPG(A482, "IQ_SECTOR")</f>
        <v>Financials</v>
      </c>
      <c r="H482" s="9" t="str">
        <f>_xll.SNL.Clients.Office.Excel.Functions.SPG(A482, "IQ_INDUSTRY_GROUP")</f>
        <v>Insurance</v>
      </c>
      <c r="I482" s="9" t="str">
        <f>_xll.SNL.Clients.Office.Excel.Functions.SPG(A482, "IQ_INDUSTRY")</f>
        <v>Insurance</v>
      </c>
      <c r="J482" s="9" t="str">
        <f>_xll.SNL.Clients.Office.Excel.Functions.SPG(A482, "IQ_PRIMARY_INDUSTRY")</f>
        <v>Property and Casualty Insurance</v>
      </c>
      <c r="K482" s="9" t="str">
        <f>_xll.SNL.Clients.Office.Excel.Functions.SPG(A482, "NAICS_CODE", "Primary")</f>
        <v>524126 - Direct Property and Casualty Insurance Carriers</v>
      </c>
      <c r="L482" s="9" t="str">
        <f>_xll.SNL.Clients.Office.Excel.Functions.SPG(A482, "SP_TOPICTAG")</f>
        <v>Employee Benefits</v>
      </c>
      <c r="M482" s="5">
        <f>_xll.SNL.Clients.Office.Excel.Functions.SPG(A482, "SP_PCT_SHARES_OWNED_ALL_INSTITUTIONS")</f>
        <v>69.290000000000006</v>
      </c>
      <c r="N482" s="9" t="str">
        <f>_xll.SNL.Clients.Office.Excel.Functions.SPG(A482, "RD_CREDIT_RATING_GLOBAL", "Issuer Credit Rating", "Local Currency LT|0")</f>
        <v>BBB+</v>
      </c>
      <c r="O482" s="9" t="str">
        <f>_xll.SNL.Clients.Office.Excel.Functions.SPG(A482, "RD_CWOL_GLOBAL", "Issuer Credit Rating", "Local Currency LT|0")</f>
        <v>Positive</v>
      </c>
      <c r="P482" s="9" t="str">
        <f>_xll.SNL.Clients.Office.Excel.Functions.SPG(A482, "RD_RATING_ACTION_GLOBAL", "Issuer Credit Rating", "Local Currency LT|0")</f>
        <v>CreditWatch/Outlook (02/23/2024)</v>
      </c>
      <c r="Q482" s="10">
        <f>_xll.SNL.Clients.Office.Excel.Functions.SPG(A482, "RD_LAST_REVIEW_DATE_GLOBAL", "Issuer Credit Rating", "Local Currency LT")</f>
        <v>45345</v>
      </c>
      <c r="R482" s="10">
        <f>_xll.SNL.Clients.Office.Excel.Functions.SPG(A482, "RD_CREDIT_RATING_DATE_GLOBAL", "Issuer Credit Rating", "Local Currency LT|0")</f>
        <v>36293</v>
      </c>
      <c r="S482" s="10">
        <f>_xll.SNL.Clients.Office.Excel.Functions.SPG(A482, "RD_CREDIT_WATCH_OUTLOOK_DATE_GLOBAL", "Issuer Credit Rating", "Local Currency LT|0")</f>
        <v>45345</v>
      </c>
    </row>
    <row r="483" spans="1:19" x14ac:dyDescent="0.3">
      <c r="A483" t="s">
        <v>487</v>
      </c>
      <c r="B483" t="str">
        <f>_xll.SNL.Clients.Office.Excel.Functions.SPG(A483,"SP_IPO_DATE")</f>
        <v/>
      </c>
      <c r="C483" s="5">
        <f>_xll.SNL.Clients.Office.Excel.Functions.SPG(A483, "SP_VOLUME_AVG_WEEKLY_TO_SHARES_OUT", , "1M")</f>
        <v>3.2909588313558711</v>
      </c>
      <c r="D483" s="5">
        <f>_xll.SNL.Clients.Office.Excel.Functions.SPG(A483, "SP_VOLUME_AVG_WEEKLY_TO_SHARES_OUT", , "3M")</f>
        <v>2.6989827082886975</v>
      </c>
      <c r="E483" s="5">
        <f>_xll.SNL.Clients.Office.Excel.Functions.SPG(A483, "SP_VOLUME_AVG_DAILY_TO_1YR_AVG_DAILY", , "1M")</f>
        <v>135.38999999999999</v>
      </c>
      <c r="F483" s="5">
        <f>_xll.SNL.Clients.Office.Excel.Functions.SPG(A483, "SP_VOLUME_AVG_DAILY_TO_1YR_AVG_DAILY", , "3M")</f>
        <v>111.04</v>
      </c>
      <c r="G483" s="9" t="str">
        <f>_xll.SNL.Clients.Office.Excel.Functions.SPG(A483, "IQ_SECTOR")</f>
        <v>Industrials</v>
      </c>
      <c r="H483" s="9" t="str">
        <f>_xll.SNL.Clients.Office.Excel.Functions.SPG(A483, "IQ_INDUSTRY_GROUP")</f>
        <v>Capital Goods</v>
      </c>
      <c r="I483" s="9" t="str">
        <f>_xll.SNL.Clients.Office.Excel.Functions.SPG(A483, "IQ_INDUSTRY")</f>
        <v>Trading Companies and Distributors</v>
      </c>
      <c r="J483" s="9" t="str">
        <f>_xll.SNL.Clients.Office.Excel.Functions.SPG(A483, "IQ_PRIMARY_INDUSTRY")</f>
        <v>Trading Companies and Distributors</v>
      </c>
      <c r="K483" s="9" t="str">
        <f>_xll.SNL.Clients.Office.Excel.Functions.SPG(A483, "NAICS_CODE", "Primary")</f>
        <v>423 - Merchant Wholesalers, Durable Goods</v>
      </c>
      <c r="L483" s="9" t="str">
        <f>_xll.SNL.Clients.Office.Excel.Functions.SPG(A483, "SP_TOPICTAG")</f>
        <v>Freight Service; Courier Service; Process Automation; Storage Management</v>
      </c>
      <c r="M483" s="5">
        <f>_xll.SNL.Clients.Office.Excel.Functions.SPG(A483, "SP_PCT_SHARES_OWNED_ALL_INSTITUTIONS")</f>
        <v>73.72</v>
      </c>
      <c r="N483" s="9" t="str">
        <f>_xll.SNL.Clients.Office.Excel.Functions.SPG(A483, "RD_CREDIT_RATING_GLOBAL", "Issuer Credit Rating", "Local Currency LT|0")</f>
        <v>A+</v>
      </c>
      <c r="O483" s="9" t="str">
        <f>_xll.SNL.Clients.Office.Excel.Functions.SPG(A483, "RD_CWOL_GLOBAL", "Issuer Credit Rating", "Local Currency LT|0")</f>
        <v>Stable</v>
      </c>
      <c r="P483" s="9" t="str">
        <f>_xll.SNL.Clients.Office.Excel.Functions.SPG(A483, "RD_RATING_ACTION_GLOBAL", "Issuer Credit Rating", "Local Currency LT|0")</f>
        <v>Downgrade | CreditWatch/Outlook (04/25/2017)</v>
      </c>
      <c r="Q483" s="10">
        <f>_xll.SNL.Clients.Office.Excel.Functions.SPG(A483, "RD_LAST_REVIEW_DATE_GLOBAL", "Issuer Credit Rating", "Local Currency LT")</f>
        <v>45383</v>
      </c>
      <c r="R483" s="10">
        <f>_xll.SNL.Clients.Office.Excel.Functions.SPG(A483, "RD_CREDIT_RATING_DATE_GLOBAL", "Issuer Credit Rating", "Local Currency LT|0")</f>
        <v>42850</v>
      </c>
      <c r="S483" s="10">
        <f>_xll.SNL.Clients.Office.Excel.Functions.SPG(A483, "RD_CREDIT_WATCH_OUTLOOK_DATE_GLOBAL", "Issuer Credit Rating", "Local Currency LT|0")</f>
        <v>42850</v>
      </c>
    </row>
    <row r="484" spans="1:19" x14ac:dyDescent="0.3">
      <c r="A484" t="s">
        <v>488</v>
      </c>
      <c r="B484" t="str">
        <f>_xll.SNL.Clients.Office.Excel.Functions.SPG(A484,"SP_IPO_DATE")</f>
        <v/>
      </c>
      <c r="C484" s="5">
        <f>_xll.SNL.Clients.Office.Excel.Functions.SPG(A484, "SP_VOLUME_AVG_WEEKLY_TO_SHARES_OUT", , "1M")</f>
        <v>17.791553620085409</v>
      </c>
      <c r="D484" s="5">
        <f>_xll.SNL.Clients.Office.Excel.Functions.SPG(A484, "SP_VOLUME_AVG_WEEKLY_TO_SHARES_OUT", , "3M")</f>
        <v>14.752339713104694</v>
      </c>
      <c r="E484" s="5">
        <f>_xll.SNL.Clients.Office.Excel.Functions.SPG(A484, "SP_VOLUME_AVG_DAILY_TO_1YR_AVG_DAILY", , "1M")</f>
        <v>159.26</v>
      </c>
      <c r="F484" s="5">
        <f>_xll.SNL.Clients.Office.Excel.Functions.SPG(A484, "SP_VOLUME_AVG_DAILY_TO_1YR_AVG_DAILY", , "3M")</f>
        <v>132.05000000000001</v>
      </c>
      <c r="G484" s="9" t="str">
        <f>_xll.SNL.Clients.Office.Excel.Functions.SPG(A484, "IQ_SECTOR")</f>
        <v>Consumer Staples</v>
      </c>
      <c r="H484" s="9" t="str">
        <f>_xll.SNL.Clients.Office.Excel.Functions.SPG(A484, "IQ_INDUSTRY_GROUP")</f>
        <v>Consumer Staples Distribution and Retail</v>
      </c>
      <c r="I484" s="9" t="str">
        <f>_xll.SNL.Clients.Office.Excel.Functions.SPG(A484, "IQ_INDUSTRY")</f>
        <v>Consumer Staples Distribution and Retail</v>
      </c>
      <c r="J484" s="9" t="str">
        <f>_xll.SNL.Clients.Office.Excel.Functions.SPG(A484, "IQ_PRIMARY_INDUSTRY")</f>
        <v>Drug Retail</v>
      </c>
      <c r="K484" s="9" t="str">
        <f>_xll.SNL.Clients.Office.Excel.Functions.SPG(A484, "NAICS_CODE", "Primary")</f>
        <v>456110 - Pharmacies and Drug Retailers</v>
      </c>
      <c r="L484" s="9" t="str">
        <f>_xll.SNL.Clients.Office.Excel.Functions.SPG(A484, "SP_TOPICTAG")</f>
        <v>Health Diagnostics; MHealth; Chronic Diseases; Vaccines</v>
      </c>
      <c r="M484" s="5">
        <f>_xll.SNL.Clients.Office.Excel.Functions.SPG(A484, "SP_PCT_SHARES_OWNED_ALL_INSTITUTIONS")</f>
        <v>62.13</v>
      </c>
      <c r="N484" s="9" t="str">
        <f>_xll.SNL.Clients.Office.Excel.Functions.SPG(A484, "RD_CREDIT_RATING_GLOBAL", "Issuer Credit Rating", "Local Currency LT|0")</f>
        <v>BB-</v>
      </c>
      <c r="O484" s="9" t="str">
        <f>_xll.SNL.Clients.Office.Excel.Functions.SPG(A484, "RD_CWOL_GLOBAL", "Issuer Credit Rating", "Local Currency LT|0")</f>
        <v>Stable</v>
      </c>
      <c r="P484" s="9" t="str">
        <f>_xll.SNL.Clients.Office.Excel.Functions.SPG(A484, "RD_RATING_ACTION_GLOBAL", "Issuer Credit Rating", "Local Currency LT|0")</f>
        <v>Downgrade | CreditWatch/Outlook (12/31/2024)</v>
      </c>
      <c r="Q484" s="10">
        <f>_xll.SNL.Clients.Office.Excel.Functions.SPG(A484, "RD_LAST_REVIEW_DATE_GLOBAL", "Issuer Credit Rating", "Local Currency LT")</f>
        <v>45657</v>
      </c>
      <c r="R484" s="10">
        <f>_xll.SNL.Clients.Office.Excel.Functions.SPG(A484, "RD_CREDIT_RATING_DATE_GLOBAL", "Issuer Credit Rating", "Local Currency LT|0")</f>
        <v>45657</v>
      </c>
      <c r="S484" s="10">
        <f>_xll.SNL.Clients.Office.Excel.Functions.SPG(A484, "RD_CREDIT_WATCH_OUTLOOK_DATE_GLOBAL", "Issuer Credit Rating", "Local Currency LT|0")</f>
        <v>45657</v>
      </c>
    </row>
    <row r="485" spans="1:19" x14ac:dyDescent="0.3">
      <c r="A485" t="s">
        <v>489</v>
      </c>
      <c r="B485" t="str">
        <f>_xll.SNL.Clients.Office.Excel.Functions.SPG(A485,"SP_IPO_DATE")</f>
        <v/>
      </c>
      <c r="C485" s="5">
        <f>_xll.SNL.Clients.Office.Excel.Functions.SPG(A485, "SP_VOLUME_AVG_WEEKLY_TO_SHARES_OUT", , "1M")</f>
        <v>0.97627567475529964</v>
      </c>
      <c r="D485" s="5">
        <f>_xll.SNL.Clients.Office.Excel.Functions.SPG(A485, "SP_VOLUME_AVG_WEEKLY_TO_SHARES_OUT", , "3M")</f>
        <v>1.0537250950813157</v>
      </c>
      <c r="E485" s="5">
        <f>_xll.SNL.Clients.Office.Excel.Functions.SPG(A485, "SP_VOLUME_AVG_DAILY_TO_1YR_AVG_DAILY", , "1M")</f>
        <v>94.11</v>
      </c>
      <c r="F485" s="5">
        <f>_xll.SNL.Clients.Office.Excel.Functions.SPG(A485, "SP_VOLUME_AVG_DAILY_TO_1YR_AVG_DAILY", , "3M")</f>
        <v>101.58</v>
      </c>
      <c r="G485" s="9" t="str">
        <f>_xll.SNL.Clients.Office.Excel.Functions.SPG(A485, "IQ_SECTOR")</f>
        <v>Consumer Staples</v>
      </c>
      <c r="H485" s="9" t="str">
        <f>_xll.SNL.Clients.Office.Excel.Functions.SPG(A485, "IQ_INDUSTRY_GROUP")</f>
        <v>Consumer Staples Distribution and Retail</v>
      </c>
      <c r="I485" s="9" t="str">
        <f>_xll.SNL.Clients.Office.Excel.Functions.SPG(A485, "IQ_INDUSTRY")</f>
        <v>Consumer Staples Distribution and Retail</v>
      </c>
      <c r="J485" s="9" t="str">
        <f>_xll.SNL.Clients.Office.Excel.Functions.SPG(A485, "IQ_PRIMARY_INDUSTRY")</f>
        <v>Consumer Staples Merchandise Retail</v>
      </c>
      <c r="K485" s="9" t="str">
        <f>_xll.SNL.Clients.Office.Excel.Functions.SPG(A485, "NAICS_CODE", "Primary")</f>
        <v>45521 - Warehouse Clubs, Supercenters, and Other General Merchandise Retailers</v>
      </c>
      <c r="L485" s="9" t="str">
        <f>_xll.SNL.Clients.Office.Excel.Functions.SPG(A485, "SP_TOPICTAG")</f>
        <v>Fast-Moving Consumer Goods; Food Delivery; Home Improvement; Customer Relationship Management; Online Grocery; Video Games</v>
      </c>
      <c r="M485" s="5">
        <f>_xll.SNL.Clients.Office.Excel.Functions.SPG(A485, "SP_PCT_SHARES_OWNED_ALL_INSTITUTIONS")</f>
        <v>35.39</v>
      </c>
      <c r="N485" s="9" t="str">
        <f>_xll.SNL.Clients.Office.Excel.Functions.SPG(A485, "RD_CREDIT_RATING_GLOBAL", "Issuer Credit Rating", "Local Currency LT|0")</f>
        <v>AA</v>
      </c>
      <c r="O485" s="9" t="str">
        <f>_xll.SNL.Clients.Office.Excel.Functions.SPG(A485, "RD_CWOL_GLOBAL", "Issuer Credit Rating", "Local Currency LT|0")</f>
        <v>Stable</v>
      </c>
      <c r="P485" s="9" t="str">
        <f>_xll.SNL.Clients.Office.Excel.Functions.SPG(A485, "RD_RATING_ACTION_GLOBAL", "Issuer Credit Rating", "Local Currency LT|0")</f>
        <v>CreditWatch/Outlook (06/10/2019)</v>
      </c>
      <c r="Q485" s="10">
        <f>_xll.SNL.Clients.Office.Excel.Functions.SPG(A485, "RD_LAST_REVIEW_DATE_GLOBAL", "Issuer Credit Rating", "Local Currency LT")</f>
        <v>45432</v>
      </c>
      <c r="R485" s="10">
        <f>_xll.SNL.Clients.Office.Excel.Functions.SPG(A485, "RD_CREDIT_RATING_DATE_GLOBAL", "Issuer Credit Rating", "Local Currency LT|0")</f>
        <v>30522</v>
      </c>
      <c r="S485" s="10">
        <f>_xll.SNL.Clients.Office.Excel.Functions.SPG(A485, "RD_CREDIT_WATCH_OUTLOOK_DATE_GLOBAL", "Issuer Credit Rating", "Local Currency LT|0")</f>
        <v>43626</v>
      </c>
    </row>
    <row r="486" spans="1:19" x14ac:dyDescent="0.3">
      <c r="A486" t="s">
        <v>490</v>
      </c>
      <c r="B486" t="str">
        <f>_xll.SNL.Clients.Office.Excel.Functions.SPG(A486,"SP_IPO_DATE")</f>
        <v/>
      </c>
      <c r="C486" s="5">
        <f>_xll.SNL.Clients.Office.Excel.Functions.SPG(A486, "SP_VOLUME_AVG_WEEKLY_TO_SHARES_OUT", , "1M")</f>
        <v>5.2082173707155794</v>
      </c>
      <c r="D486" s="5">
        <f>_xll.SNL.Clients.Office.Excel.Functions.SPG(A486, "SP_VOLUME_AVG_WEEKLY_TO_SHARES_OUT", , "3M")</f>
        <v>5.9762807273963841</v>
      </c>
      <c r="E486" s="5">
        <f>_xll.SNL.Clients.Office.Excel.Functions.SPG(A486, "SP_VOLUME_AVG_DAILY_TO_1YR_AVG_DAILY", , "1M")</f>
        <v>84.84</v>
      </c>
      <c r="F486" s="5">
        <f>_xll.SNL.Clients.Office.Excel.Functions.SPG(A486, "SP_VOLUME_AVG_DAILY_TO_1YR_AVG_DAILY", , "3M")</f>
        <v>97.35</v>
      </c>
      <c r="G486" s="9" t="str">
        <f>_xll.SNL.Clients.Office.Excel.Functions.SPG(A486, "IQ_SECTOR")</f>
        <v>Communication Services</v>
      </c>
      <c r="H486" s="9" t="str">
        <f>_xll.SNL.Clients.Office.Excel.Functions.SPG(A486, "IQ_INDUSTRY_GROUP")</f>
        <v>Media and Entertainment</v>
      </c>
      <c r="I486" s="9" t="str">
        <f>_xll.SNL.Clients.Office.Excel.Functions.SPG(A486, "IQ_INDUSTRY")</f>
        <v>Entertainment</v>
      </c>
      <c r="J486" s="9" t="str">
        <f>_xll.SNL.Clients.Office.Excel.Functions.SPG(A486, "IQ_PRIMARY_INDUSTRY")</f>
        <v>Movies and Entertainment</v>
      </c>
      <c r="K486" s="9" t="str">
        <f>_xll.SNL.Clients.Office.Excel.Functions.SPG(A486, "NAICS_CODE", "Primary")</f>
        <v>516120 - Television Broadcasting Stations</v>
      </c>
      <c r="L486" s="9" t="str">
        <f>_xll.SNL.Clients.Office.Excel.Functions.SPG(A486, "SP_TOPICTAG")</f>
        <v>Entertainment Systems; Lifestyle; Video Streaming; Animation/av Workstations; Streaming Media; Content Creation; Video Games</v>
      </c>
      <c r="M486" s="5">
        <f>_xll.SNL.Clients.Office.Excel.Functions.SPG(A486, "SP_PCT_SHARES_OWNED_ALL_INSTITUTIONS")</f>
        <v>62.33</v>
      </c>
      <c r="N486" s="9" t="str">
        <f>_xll.SNL.Clients.Office.Excel.Functions.SPG(A486, "RD_CREDIT_RATING_GLOBAL", "Issuer Credit Rating", "Local Currency LT|0")</f>
        <v>BBB-</v>
      </c>
      <c r="O486" s="9" t="str">
        <f>_xll.SNL.Clients.Office.Excel.Functions.SPG(A486, "RD_CWOL_GLOBAL", "Issuer Credit Rating", "Local Currency LT|0")</f>
        <v>Negative</v>
      </c>
      <c r="P486" s="9" t="str">
        <f>_xll.SNL.Clients.Office.Excel.Functions.SPG(A486, "RD_RATING_ACTION_GLOBAL", "Issuer Credit Rating", "Local Currency LT|0")</f>
        <v>CreditWatch/Outlook (08/16/2024)</v>
      </c>
      <c r="Q486" s="10">
        <f>_xll.SNL.Clients.Office.Excel.Functions.SPG(A486, "RD_LAST_REVIEW_DATE_GLOBAL", "Issuer Credit Rating", "Local Currency LT")</f>
        <v>45520</v>
      </c>
      <c r="R486" s="10">
        <f>_xll.SNL.Clients.Office.Excel.Functions.SPG(A486, "RD_CREDIT_RATING_DATE_GLOBAL", "Issuer Credit Rating", "Local Currency LT|0")</f>
        <v>42311</v>
      </c>
      <c r="S486" s="10">
        <f>_xll.SNL.Clients.Office.Excel.Functions.SPG(A486, "RD_CREDIT_WATCH_OUTLOOK_DATE_GLOBAL", "Issuer Credit Rating", "Local Currency LT|0")</f>
        <v>45520</v>
      </c>
    </row>
    <row r="487" spans="1:19" x14ac:dyDescent="0.3">
      <c r="A487" t="s">
        <v>491</v>
      </c>
      <c r="B487" t="str">
        <f>_xll.SNL.Clients.Office.Excel.Functions.SPG(A487,"SP_IPO_DATE")</f>
        <v/>
      </c>
      <c r="C487" s="5">
        <f>_xll.SNL.Clients.Office.Excel.Functions.SPG(A487, "SP_VOLUME_AVG_WEEKLY_TO_SHARES_OUT", , "1M")</f>
        <v>2.2148387481548957</v>
      </c>
      <c r="D487" s="5">
        <f>_xll.SNL.Clients.Office.Excel.Functions.SPG(A487, "SP_VOLUME_AVG_WEEKLY_TO_SHARES_OUT", , "3M")</f>
        <v>2.0900244205519987</v>
      </c>
      <c r="E487" s="5">
        <f>_xll.SNL.Clients.Office.Excel.Functions.SPG(A487, "SP_VOLUME_AVG_DAILY_TO_1YR_AVG_DAILY", , "1M")</f>
        <v>108.16</v>
      </c>
      <c r="F487" s="5">
        <f>_xll.SNL.Clients.Office.Excel.Functions.SPG(A487, "SP_VOLUME_AVG_DAILY_TO_1YR_AVG_DAILY", , "3M")</f>
        <v>102.07</v>
      </c>
      <c r="G487" s="9" t="str">
        <f>_xll.SNL.Clients.Office.Excel.Functions.SPG(A487, "IQ_SECTOR")</f>
        <v>Industrials</v>
      </c>
      <c r="H487" s="9" t="str">
        <f>_xll.SNL.Clients.Office.Excel.Functions.SPG(A487, "IQ_INDUSTRY_GROUP")</f>
        <v>Commercial and Professional Services</v>
      </c>
      <c r="I487" s="9" t="str">
        <f>_xll.SNL.Clients.Office.Excel.Functions.SPG(A487, "IQ_INDUSTRY")</f>
        <v>Commercial Services and Supplies</v>
      </c>
      <c r="J487" s="9" t="str">
        <f>_xll.SNL.Clients.Office.Excel.Functions.SPG(A487, "IQ_PRIMARY_INDUSTRY")</f>
        <v>Environmental and Facilities Services</v>
      </c>
      <c r="K487" s="9" t="str">
        <f>_xll.SNL.Clients.Office.Excel.Functions.SPG(A487, "NAICS_CODE", "Primary")</f>
        <v>56221 - Waste Treatment and Disposal</v>
      </c>
      <c r="L487" s="9" t="str">
        <f>_xll.SNL.Clients.Office.Excel.Functions.SPG(A487, "SP_TOPICTAG")</f>
        <v>Environmental Consulting; Disposal and Recycling; CleanTech; Pollution Control; Biofuel; Biomass Energy</v>
      </c>
      <c r="M487" s="5">
        <f>_xll.SNL.Clients.Office.Excel.Functions.SPG(A487, "SP_PCT_SHARES_OWNED_ALL_INSTITUTIONS")</f>
        <v>82.51</v>
      </c>
      <c r="N487" s="9" t="str">
        <f>_xll.SNL.Clients.Office.Excel.Functions.SPG(A487, "RD_CREDIT_RATING_GLOBAL", "Issuer Credit Rating", "Local Currency LT|0")</f>
        <v>A-</v>
      </c>
      <c r="O487" s="9" t="str">
        <f>_xll.SNL.Clients.Office.Excel.Functions.SPG(A487, "RD_CWOL_GLOBAL", "Issuer Credit Rating", "Local Currency LT|0")</f>
        <v>Negative</v>
      </c>
      <c r="P487" s="9" t="str">
        <f>_xll.SNL.Clients.Office.Excel.Functions.SPG(A487, "RD_RATING_ACTION_GLOBAL", "Issuer Credit Rating", "Local Currency LT|0")</f>
        <v>CreditWatch/Outlook (06/04/2024)</v>
      </c>
      <c r="Q487" s="10">
        <f>_xll.SNL.Clients.Office.Excel.Functions.SPG(A487, "RD_LAST_REVIEW_DATE_GLOBAL", "Issuer Credit Rating", "Local Currency LT")</f>
        <v>45464</v>
      </c>
      <c r="R487" s="10">
        <f>_xll.SNL.Clients.Office.Excel.Functions.SPG(A487, "RD_CREDIT_RATING_DATE_GLOBAL", "Issuer Credit Rating", "Local Currency LT|0")</f>
        <v>41620</v>
      </c>
      <c r="S487" s="10">
        <f>_xll.SNL.Clients.Office.Excel.Functions.SPG(A487, "RD_CREDIT_WATCH_OUTLOOK_DATE_GLOBAL", "Issuer Credit Rating", "Local Currency LT|0")</f>
        <v>45447</v>
      </c>
    </row>
    <row r="488" spans="1:19" x14ac:dyDescent="0.3">
      <c r="A488" t="s">
        <v>492</v>
      </c>
      <c r="B488" t="str">
        <f>_xll.SNL.Clients.Office.Excel.Functions.SPG(A488,"SP_IPO_DATE")</f>
        <v/>
      </c>
      <c r="C488" s="5">
        <f>_xll.SNL.Clients.Office.Excel.Functions.SPG(A488, "SP_VOLUME_AVG_WEEKLY_TO_SHARES_OUT", , "1M")</f>
        <v>3.5828520648542903</v>
      </c>
      <c r="D488" s="5">
        <f>_xll.SNL.Clients.Office.Excel.Functions.SPG(A488, "SP_VOLUME_AVG_WEEKLY_TO_SHARES_OUT", , "3M")</f>
        <v>3.8589820339329615</v>
      </c>
      <c r="E488" s="5">
        <f>_xll.SNL.Clients.Office.Excel.Functions.SPG(A488, "SP_VOLUME_AVG_DAILY_TO_1YR_AVG_DAILY", , "1M")</f>
        <v>96.92</v>
      </c>
      <c r="F488" s="5">
        <f>_xll.SNL.Clients.Office.Excel.Functions.SPG(A488, "SP_VOLUME_AVG_DAILY_TO_1YR_AVG_DAILY", , "3M")</f>
        <v>104.39</v>
      </c>
      <c r="G488" s="9" t="str">
        <f>_xll.SNL.Clients.Office.Excel.Functions.SPG(A488, "IQ_SECTOR")</f>
        <v>Health Care</v>
      </c>
      <c r="H488" s="9" t="str">
        <f>_xll.SNL.Clients.Office.Excel.Functions.SPG(A488, "IQ_INDUSTRY_GROUP")</f>
        <v>Pharmaceuticals, Biotechnology and Life Sciences</v>
      </c>
      <c r="I488" s="9" t="str">
        <f>_xll.SNL.Clients.Office.Excel.Functions.SPG(A488, "IQ_INDUSTRY")</f>
        <v>Life Sciences Tools and Services</v>
      </c>
      <c r="J488" s="9" t="str">
        <f>_xll.SNL.Clients.Office.Excel.Functions.SPG(A488, "IQ_PRIMARY_INDUSTRY")</f>
        <v>Life Sciences Tools and Services</v>
      </c>
      <c r="K488" s="9" t="str">
        <f>_xll.SNL.Clients.Office.Excel.Functions.SPG(A488, "NAICS_CODE", "Primary")</f>
        <v>334516 - Analytical Laboratory Instrument Manufacturing</v>
      </c>
      <c r="L488" s="9" t="str">
        <f>_xll.SNL.Clients.Office.Excel.Functions.SPG(A488, "SP_TOPICTAG")</f>
        <v>Software Development; Environmental Consulting; Health Diagnostics; Genetics; Process Automation; Artificial Intelligence</v>
      </c>
      <c r="M488" s="5">
        <f>_xll.SNL.Clients.Office.Excel.Functions.SPG(A488, "SP_PCT_SHARES_OWNED_ALL_INSTITUTIONS")</f>
        <v>96.64</v>
      </c>
      <c r="N488" s="9" t="str">
        <f>_xll.SNL.Clients.Office.Excel.Functions.SPG(A488, "RD_CREDIT_RATING_GLOBAL", "Issuer Credit Rating", "Local Currency LT|0")</f>
        <v/>
      </c>
      <c r="O488" s="9" t="str">
        <f>_xll.SNL.Clients.Office.Excel.Functions.SPG(A488, "RD_CWOL_GLOBAL", "Issuer Credit Rating", "Local Currency LT|0")</f>
        <v/>
      </c>
      <c r="P488" s="9" t="str">
        <f>_xll.SNL.Clients.Office.Excel.Functions.SPG(A488, "RD_RATING_ACTION_GLOBAL", "Issuer Credit Rating", "Local Currency LT|0")</f>
        <v/>
      </c>
      <c r="Q488" s="10" t="str">
        <f>_xll.SNL.Clients.Office.Excel.Functions.SPG(A488, "RD_LAST_REVIEW_DATE_GLOBAL", "Issuer Credit Rating", "Local Currency LT")</f>
        <v/>
      </c>
      <c r="R488" s="10" t="str">
        <f>_xll.SNL.Clients.Office.Excel.Functions.SPG(A488, "RD_CREDIT_RATING_DATE_GLOBAL", "Issuer Credit Rating", "Local Currency LT|0")</f>
        <v/>
      </c>
      <c r="S488" s="10" t="str">
        <f>_xll.SNL.Clients.Office.Excel.Functions.SPG(A488, "RD_CREDIT_WATCH_OUTLOOK_DATE_GLOBAL", "Issuer Credit Rating", "Local Currency LT|0")</f>
        <v/>
      </c>
    </row>
    <row r="489" spans="1:19" x14ac:dyDescent="0.3">
      <c r="A489" t="s">
        <v>493</v>
      </c>
      <c r="B489" t="str">
        <f>_xll.SNL.Clients.Office.Excel.Functions.SPG(A489,"SP_IPO_DATE")</f>
        <v/>
      </c>
      <c r="C489" s="5">
        <f>_xll.SNL.Clients.Office.Excel.Functions.SPG(A489, "SP_VOLUME_AVG_WEEKLY_TO_SHARES_OUT", , "1M")</f>
        <v>3.5983514245542345</v>
      </c>
      <c r="D489" s="5">
        <f>_xll.SNL.Clients.Office.Excel.Functions.SPG(A489, "SP_VOLUME_AVG_WEEKLY_TO_SHARES_OUT", , "3M")</f>
        <v>2.9151744790152425</v>
      </c>
      <c r="E489" s="5">
        <f>_xll.SNL.Clients.Office.Excel.Functions.SPG(A489, "SP_VOLUME_AVG_DAILY_TO_1YR_AVG_DAILY", , "1M")</f>
        <v>113.04</v>
      </c>
      <c r="F489" s="5">
        <f>_xll.SNL.Clients.Office.Excel.Functions.SPG(A489, "SP_VOLUME_AVG_DAILY_TO_1YR_AVG_DAILY", , "3M")</f>
        <v>91.58</v>
      </c>
      <c r="G489" s="9" t="str">
        <f>_xll.SNL.Clients.Office.Excel.Functions.SPG(A489, "IQ_SECTOR")</f>
        <v>Utilities</v>
      </c>
      <c r="H489" s="9" t="str">
        <f>_xll.SNL.Clients.Office.Excel.Functions.SPG(A489, "IQ_INDUSTRY_GROUP")</f>
        <v>Utilities</v>
      </c>
      <c r="I489" s="9" t="str">
        <f>_xll.SNL.Clients.Office.Excel.Functions.SPG(A489, "IQ_INDUSTRY")</f>
        <v>Multi-Utilities</v>
      </c>
      <c r="J489" s="9" t="str">
        <f>_xll.SNL.Clients.Office.Excel.Functions.SPG(A489, "IQ_PRIMARY_INDUSTRY")</f>
        <v>Multi-Utilities</v>
      </c>
      <c r="K489" s="9" t="str">
        <f>_xll.SNL.Clients.Office.Excel.Functions.SPG(A489, "NAICS_CODE", "Primary")</f>
        <v>2211 - Electric Power Generation, Transmission and Distribution</v>
      </c>
      <c r="L489" s="9" t="str">
        <f>_xll.SNL.Clients.Office.Excel.Functions.SPG(A489, "SP_TOPICTAG")</f>
        <v>Clean Energy; Energy Efficiency; Energy Management; Energy Storage; CleanTech; Power Grid; Utility Scale Solar; Onshore and Offshore Wind</v>
      </c>
      <c r="M489" s="5">
        <f>_xll.SNL.Clients.Office.Excel.Functions.SPG(A489, "SP_PCT_SHARES_OWNED_ALL_INSTITUTIONS")</f>
        <v>80.62</v>
      </c>
      <c r="N489" s="9" t="str">
        <f>_xll.SNL.Clients.Office.Excel.Functions.SPG(A489, "RD_CREDIT_RATING_GLOBAL", "Issuer Credit Rating", "Local Currency LT|0")</f>
        <v>A-</v>
      </c>
      <c r="O489" s="9" t="str">
        <f>_xll.SNL.Clients.Office.Excel.Functions.SPG(A489, "RD_CWOL_GLOBAL", "Issuer Credit Rating", "Local Currency LT|0")</f>
        <v>Stable</v>
      </c>
      <c r="P489" s="9" t="str">
        <f>_xll.SNL.Clients.Office.Excel.Functions.SPG(A489, "RD_RATING_ACTION_GLOBAL", "Issuer Credit Rating", "Local Currency LT|0")</f>
        <v>CreditWatch/Outlook (11/21/2023)</v>
      </c>
      <c r="Q489" s="10">
        <f>_xll.SNL.Clients.Office.Excel.Functions.SPG(A489, "RD_LAST_REVIEW_DATE_GLOBAL", "Issuer Credit Rating", "Local Currency LT")</f>
        <v>45531</v>
      </c>
      <c r="R489" s="10">
        <f>_xll.SNL.Clients.Office.Excel.Functions.SPG(A489, "RD_CREDIT_RATING_DATE_GLOBAL", "Issuer Credit Rating", "Local Currency LT|0")</f>
        <v>40721</v>
      </c>
      <c r="S489" s="10">
        <f>_xll.SNL.Clients.Office.Excel.Functions.SPG(A489, "RD_CREDIT_WATCH_OUTLOOK_DATE_GLOBAL", "Issuer Credit Rating", "Local Currency LT|0")</f>
        <v>45251</v>
      </c>
    </row>
    <row r="490" spans="1:19" x14ac:dyDescent="0.3">
      <c r="A490" t="s">
        <v>494</v>
      </c>
      <c r="B490" t="str">
        <f>_xll.SNL.Clients.Office.Excel.Functions.SPG(A490,"SP_IPO_DATE")</f>
        <v/>
      </c>
      <c r="C490" s="5">
        <f>_xll.SNL.Clients.Office.Excel.Functions.SPG(A490, "SP_VOLUME_AVG_WEEKLY_TO_SHARES_OUT", , "1M")</f>
        <v>2.4316355794270188</v>
      </c>
      <c r="D490" s="5">
        <f>_xll.SNL.Clients.Office.Excel.Functions.SPG(A490, "SP_VOLUME_AVG_WEEKLY_TO_SHARES_OUT", , "3M")</f>
        <v>2.4108026528611526</v>
      </c>
      <c r="E490" s="5">
        <f>_xll.SNL.Clients.Office.Excel.Functions.SPG(A490, "SP_VOLUME_AVG_DAILY_TO_1YR_AVG_DAILY", , "1M")</f>
        <v>90.9</v>
      </c>
      <c r="F490" s="5">
        <f>_xll.SNL.Clients.Office.Excel.Functions.SPG(A490, "SP_VOLUME_AVG_DAILY_TO_1YR_AVG_DAILY", , "3M")</f>
        <v>90.12</v>
      </c>
      <c r="G490" s="9" t="str">
        <f>_xll.SNL.Clients.Office.Excel.Functions.SPG(A490, "IQ_SECTOR")</f>
        <v>Financials</v>
      </c>
      <c r="H490" s="9" t="str">
        <f>_xll.SNL.Clients.Office.Excel.Functions.SPG(A490, "IQ_INDUSTRY_GROUP")</f>
        <v>Banks</v>
      </c>
      <c r="I490" s="9" t="str">
        <f>_xll.SNL.Clients.Office.Excel.Functions.SPG(A490, "IQ_INDUSTRY")</f>
        <v>Banks</v>
      </c>
      <c r="J490" s="9" t="str">
        <f>_xll.SNL.Clients.Office.Excel.Functions.SPG(A490, "IQ_PRIMARY_INDUSTRY")</f>
        <v>Diversified Banks</v>
      </c>
      <c r="K490" s="9" t="str">
        <f>_xll.SNL.Clients.Office.Excel.Functions.SPG(A490, "NAICS_CODE", "Primary")</f>
        <v>522110 - Commercial Banking</v>
      </c>
      <c r="L490" s="9" t="str">
        <f>_xll.SNL.Clients.Office.Excel.Functions.SPG(A490, "SP_TOPICTAG")</f>
        <v>Consumer Lending; Digital Brokerage; Utility Scale Solar</v>
      </c>
      <c r="M490" s="5">
        <f>_xll.SNL.Clients.Office.Excel.Functions.SPG(A490, "SP_PCT_SHARES_OWNED_ALL_INSTITUTIONS")</f>
        <v>77.650000000000006</v>
      </c>
      <c r="N490" s="9" t="str">
        <f>_xll.SNL.Clients.Office.Excel.Functions.SPG(A490, "RD_CREDIT_RATING_GLOBAL", "Issuer Credit Rating", "Local Currency LT|0")</f>
        <v>BBB+</v>
      </c>
      <c r="O490" s="9" t="str">
        <f>_xll.SNL.Clients.Office.Excel.Functions.SPG(A490, "RD_CWOL_GLOBAL", "Issuer Credit Rating", "Local Currency LT|0")</f>
        <v>Stable</v>
      </c>
      <c r="P490" s="9" t="str">
        <f>_xll.SNL.Clients.Office.Excel.Functions.SPG(A490, "RD_RATING_ACTION_GLOBAL", "Issuer Credit Rating", "Local Currency LT|0")</f>
        <v>Downgrade | CreditWatch/Outlook (07/22/2020)</v>
      </c>
      <c r="Q490" s="10">
        <f>_xll.SNL.Clients.Office.Excel.Functions.SPG(A490, "RD_LAST_REVIEW_DATE_GLOBAL", "Issuer Credit Rating", "Local Currency LT")</f>
        <v>45560</v>
      </c>
      <c r="R490" s="10">
        <f>_xll.SNL.Clients.Office.Excel.Functions.SPG(A490, "RD_CREDIT_RATING_DATE_GLOBAL", "Issuer Credit Rating", "Local Currency LT|0")</f>
        <v>44034</v>
      </c>
      <c r="S490" s="10">
        <f>_xll.SNL.Clients.Office.Excel.Functions.SPG(A490, "RD_CREDIT_WATCH_OUTLOOK_DATE_GLOBAL", "Issuer Credit Rating", "Local Currency LT|0")</f>
        <v>44034</v>
      </c>
    </row>
    <row r="491" spans="1:19" x14ac:dyDescent="0.3">
      <c r="A491" t="s">
        <v>495</v>
      </c>
      <c r="B491" s="10">
        <f>_xll.SNL.Clients.Office.Excel.Functions.SPG(A491,"SP_IPO_DATE")</f>
        <v>26037</v>
      </c>
      <c r="C491" s="5">
        <f>_xll.SNL.Clients.Office.Excel.Functions.SPG(A491, "SP_VOLUME_AVG_WEEKLY_TO_SHARES_OUT", , "1M")</f>
        <v>2.0637075524210662</v>
      </c>
      <c r="D491" s="5">
        <f>_xll.SNL.Clients.Office.Excel.Functions.SPG(A491, "SP_VOLUME_AVG_WEEKLY_TO_SHARES_OUT", , "3M")</f>
        <v>2.1988287297765017</v>
      </c>
      <c r="E491" s="5">
        <f>_xll.SNL.Clients.Office.Excel.Functions.SPG(A491, "SP_VOLUME_AVG_DAILY_TO_1YR_AVG_DAILY", , "1M")</f>
        <v>93.87</v>
      </c>
      <c r="F491" s="5">
        <f>_xll.SNL.Clients.Office.Excel.Functions.SPG(A491, "SP_VOLUME_AVG_DAILY_TO_1YR_AVG_DAILY", , "3M")</f>
        <v>100.01</v>
      </c>
      <c r="G491" s="9" t="str">
        <f>_xll.SNL.Clients.Office.Excel.Functions.SPG(A491, "IQ_SECTOR")</f>
        <v>Real Estate</v>
      </c>
      <c r="H491" s="9" t="str">
        <f>_xll.SNL.Clients.Office.Excel.Functions.SPG(A491, "IQ_INDUSTRY_GROUP")</f>
        <v>Equity Real Estate Investment Trusts (REITs)</v>
      </c>
      <c r="I491" s="9" t="str">
        <f>_xll.SNL.Clients.Office.Excel.Functions.SPG(A491, "IQ_INDUSTRY")</f>
        <v>Health Care REITs</v>
      </c>
      <c r="J491" s="9" t="str">
        <f>_xll.SNL.Clients.Office.Excel.Functions.SPG(A491, "IQ_PRIMARY_INDUSTRY")</f>
        <v>Health Care REITs</v>
      </c>
      <c r="K491" s="9" t="str">
        <f>_xll.SNL.Clients.Office.Excel.Functions.SPG(A491, "NAICS_CODE", "Primary")</f>
        <v>531110 - Lessors of Residential Buildings and Dwellings</v>
      </c>
      <c r="L491" s="9" t="str">
        <f>_xll.SNL.Clients.Office.Excel.Functions.SPG(A491, "SP_TOPICTAG")</f>
        <v/>
      </c>
      <c r="M491" s="5">
        <f>_xll.SNL.Clients.Office.Excel.Functions.SPG(A491, "SP_PCT_SHARES_OWNED_ALL_INSTITUTIONS")</f>
        <v>93.75</v>
      </c>
      <c r="N491" s="9" t="str">
        <f>_xll.SNL.Clients.Office.Excel.Functions.SPG(A491, "RD_CREDIT_RATING_GLOBAL", "Issuer Credit Rating", "Local Currency LT|0")</f>
        <v>BBB+</v>
      </c>
      <c r="O491" s="9" t="str">
        <f>_xll.SNL.Clients.Office.Excel.Functions.SPG(A491, "RD_CWOL_GLOBAL", "Issuer Credit Rating", "Local Currency LT|0")</f>
        <v>Positive</v>
      </c>
      <c r="P491" s="9" t="str">
        <f>_xll.SNL.Clients.Office.Excel.Functions.SPG(A491, "RD_RATING_ACTION_GLOBAL", "Issuer Credit Rating", "Local Currency LT|0")</f>
        <v>CreditWatch/Outlook (05/22/2024)</v>
      </c>
      <c r="Q491" s="10">
        <f>_xll.SNL.Clients.Office.Excel.Functions.SPG(A491, "RD_LAST_REVIEW_DATE_GLOBAL", "Issuer Credit Rating", "Local Currency LT")</f>
        <v>45435</v>
      </c>
      <c r="R491" s="10">
        <f>_xll.SNL.Clients.Office.Excel.Functions.SPG(A491, "RD_CREDIT_RATING_DATE_GLOBAL", "Issuer Credit Rating", "Local Currency LT|0")</f>
        <v>42676</v>
      </c>
      <c r="S491" s="10">
        <f>_xll.SNL.Clients.Office.Excel.Functions.SPG(A491, "RD_CREDIT_WATCH_OUTLOOK_DATE_GLOBAL", "Issuer Credit Rating", "Local Currency LT|0")</f>
        <v>45434</v>
      </c>
    </row>
    <row r="492" spans="1:19" x14ac:dyDescent="0.3">
      <c r="A492" t="s">
        <v>496</v>
      </c>
      <c r="B492" t="str">
        <f>_xll.SNL.Clients.Office.Excel.Functions.SPG(A492,"SP_IPO_DATE")</f>
        <v/>
      </c>
      <c r="C492" s="5">
        <f>_xll.SNL.Clients.Office.Excel.Functions.SPG(A492, "SP_VOLUME_AVG_WEEKLY_TO_SHARES_OUT", , "1M")</f>
        <v>3.0972233512639931</v>
      </c>
      <c r="D492" s="5">
        <f>_xll.SNL.Clients.Office.Excel.Functions.SPG(A492, "SP_VOLUME_AVG_WEEKLY_TO_SHARES_OUT", , "3M")</f>
        <v>3.420972257806683</v>
      </c>
      <c r="E492" s="5">
        <f>_xll.SNL.Clients.Office.Excel.Functions.SPG(A492, "SP_VOLUME_AVG_DAILY_TO_1YR_AVG_DAILY", , "1M")</f>
        <v>79.959999999999994</v>
      </c>
      <c r="F492" s="5">
        <f>_xll.SNL.Clients.Office.Excel.Functions.SPG(A492, "SP_VOLUME_AVG_DAILY_TO_1YR_AVG_DAILY", , "3M")</f>
        <v>88.32</v>
      </c>
      <c r="G492" s="9" t="str">
        <f>_xll.SNL.Clients.Office.Excel.Functions.SPG(A492, "IQ_SECTOR")</f>
        <v>Health Care</v>
      </c>
      <c r="H492" s="9" t="str">
        <f>_xll.SNL.Clients.Office.Excel.Functions.SPG(A492, "IQ_INDUSTRY_GROUP")</f>
        <v>Pharmaceuticals, Biotechnology and Life Sciences</v>
      </c>
      <c r="I492" s="9" t="str">
        <f>_xll.SNL.Clients.Office.Excel.Functions.SPG(A492, "IQ_INDUSTRY")</f>
        <v>Life Sciences Tools and Services</v>
      </c>
      <c r="J492" s="9" t="str">
        <f>_xll.SNL.Clients.Office.Excel.Functions.SPG(A492, "IQ_PRIMARY_INDUSTRY")</f>
        <v>Life Sciences Tools and Services</v>
      </c>
      <c r="K492" s="9" t="str">
        <f>_xll.SNL.Clients.Office.Excel.Functions.SPG(A492, "NAICS_CODE", "Primary")</f>
        <v>33911 - Medical Equipment and Supplies Manufacturing</v>
      </c>
      <c r="L492" s="9" t="str">
        <f>_xll.SNL.Clients.Office.Excel.Functions.SPG(A492, "SP_TOPICTAG")</f>
        <v>Health Diagnostics; Pain Management; Respiratory</v>
      </c>
      <c r="M492" s="5">
        <f>_xll.SNL.Clients.Office.Excel.Functions.SPG(A492, "SP_PCT_SHARES_OWNED_ALL_INSTITUTIONS")</f>
        <v>98.38</v>
      </c>
      <c r="N492" s="9" t="str">
        <f>_xll.SNL.Clients.Office.Excel.Functions.SPG(A492, "RD_CREDIT_RATING_GLOBAL", "Issuer Credit Rating", "Local Currency LT|0")</f>
        <v/>
      </c>
      <c r="O492" s="9" t="str">
        <f>_xll.SNL.Clients.Office.Excel.Functions.SPG(A492, "RD_CWOL_GLOBAL", "Issuer Credit Rating", "Local Currency LT|0")</f>
        <v/>
      </c>
      <c r="P492" s="9" t="str">
        <f>_xll.SNL.Clients.Office.Excel.Functions.SPG(A492, "RD_RATING_ACTION_GLOBAL", "Issuer Credit Rating", "Local Currency LT|0")</f>
        <v/>
      </c>
      <c r="Q492" s="10" t="str">
        <f>_xll.SNL.Clients.Office.Excel.Functions.SPG(A492, "RD_LAST_REVIEW_DATE_GLOBAL", "Issuer Credit Rating", "Local Currency LT")</f>
        <v/>
      </c>
      <c r="R492" s="10" t="str">
        <f>_xll.SNL.Clients.Office.Excel.Functions.SPG(A492, "RD_CREDIT_RATING_DATE_GLOBAL", "Issuer Credit Rating", "Local Currency LT|0")</f>
        <v/>
      </c>
      <c r="S492" s="10" t="str">
        <f>_xll.SNL.Clients.Office.Excel.Functions.SPG(A492, "RD_CREDIT_WATCH_OUTLOOK_DATE_GLOBAL", "Issuer Credit Rating", "Local Currency LT|0")</f>
        <v/>
      </c>
    </row>
    <row r="493" spans="1:19" x14ac:dyDescent="0.3">
      <c r="A493" t="s">
        <v>497</v>
      </c>
      <c r="B493" t="str">
        <f>_xll.SNL.Clients.Office.Excel.Functions.SPG(A493,"SP_IPO_DATE")</f>
        <v/>
      </c>
      <c r="C493" s="5">
        <f>_xll.SNL.Clients.Office.Excel.Functions.SPG(A493, "SP_VOLUME_AVG_WEEKLY_TO_SHARES_OUT", , "1M")</f>
        <v>9.8999516414021755</v>
      </c>
      <c r="D493" s="5">
        <f>_xll.SNL.Clients.Office.Excel.Functions.SPG(A493, "SP_VOLUME_AVG_WEEKLY_TO_SHARES_OUT", , "3M")</f>
        <v>8.3507032634818366</v>
      </c>
      <c r="E493" s="5">
        <f>_xll.SNL.Clients.Office.Excel.Functions.SPG(A493, "SP_VOLUME_AVG_DAILY_TO_1YR_AVG_DAILY", , "1M")</f>
        <v>117.01</v>
      </c>
      <c r="F493" s="5">
        <f>_xll.SNL.Clients.Office.Excel.Functions.SPG(A493, "SP_VOLUME_AVG_DAILY_TO_1YR_AVG_DAILY", , "3M")</f>
        <v>98.7</v>
      </c>
      <c r="G493" s="9" t="str">
        <f>_xll.SNL.Clients.Office.Excel.Functions.SPG(A493, "IQ_SECTOR")</f>
        <v>Information Technology</v>
      </c>
      <c r="H493" s="9" t="str">
        <f>_xll.SNL.Clients.Office.Excel.Functions.SPG(A493, "IQ_INDUSTRY_GROUP")</f>
        <v>Technology Hardware and Equipment</v>
      </c>
      <c r="I493" s="9" t="str">
        <f>_xll.SNL.Clients.Office.Excel.Functions.SPG(A493, "IQ_INDUSTRY")</f>
        <v>Technology Hardware, Storage and Peripherals</v>
      </c>
      <c r="J493" s="9" t="str">
        <f>_xll.SNL.Clients.Office.Excel.Functions.SPG(A493, "IQ_PRIMARY_INDUSTRY")</f>
        <v>Technology Hardware, Storage and Peripherals</v>
      </c>
      <c r="K493" s="9" t="str">
        <f>_xll.SNL.Clients.Office.Excel.Functions.SPG(A493, "NAICS_CODE", "Primary")</f>
        <v>334112 - Computer Storage Device Manufacturing</v>
      </c>
      <c r="L493" s="9" t="str">
        <f>_xll.SNL.Clients.Office.Excel.Functions.SPG(A493, "SP_TOPICTAG")</f>
        <v>Flash Storage; Data Protection; Cloud Infrastructure; Cloud Storage; Data Centers and Facilities; Storage Management; Data Center Technology</v>
      </c>
      <c r="M493" s="5">
        <f>_xll.SNL.Clients.Office.Excel.Functions.SPG(A493, "SP_PCT_SHARES_OWNED_ALL_INSTITUTIONS")</f>
        <v>95.05</v>
      </c>
      <c r="N493" s="9" t="str">
        <f>_xll.SNL.Clients.Office.Excel.Functions.SPG(A493, "RD_CREDIT_RATING_GLOBAL", "Issuer Credit Rating", "Local Currency LT|0")</f>
        <v>BB</v>
      </c>
      <c r="O493" s="9" t="str">
        <f>_xll.SNL.Clients.Office.Excel.Functions.SPG(A493, "RD_CWOL_GLOBAL", "Issuer Credit Rating", "Local Currency LT|0")</f>
        <v>Watch Neg</v>
      </c>
      <c r="P493" s="9" t="str">
        <f>_xll.SNL.Clients.Office.Excel.Functions.SPG(A493, "RD_RATING_ACTION_GLOBAL", "Issuer Credit Rating", "Local Currency LT|0")</f>
        <v>CreditWatch/Outlook (10/31/2023)</v>
      </c>
      <c r="Q493" s="10">
        <f>_xll.SNL.Clients.Office.Excel.Functions.SPG(A493, "RD_LAST_REVIEW_DATE_GLOBAL", "Issuer Credit Rating", "Local Currency LT")</f>
        <v>45432</v>
      </c>
      <c r="R493" s="10">
        <f>_xll.SNL.Clients.Office.Excel.Functions.SPG(A493, "RD_CREDIT_RATING_DATE_GLOBAL", "Issuer Credit Rating", "Local Currency LT|0")</f>
        <v>44872</v>
      </c>
      <c r="S493" s="10">
        <f>_xll.SNL.Clients.Office.Excel.Functions.SPG(A493, "RD_CREDIT_WATCH_OUTLOOK_DATE_GLOBAL", "Issuer Credit Rating", "Local Currency LT|0")</f>
        <v>45230</v>
      </c>
    </row>
    <row r="494" spans="1:19" x14ac:dyDescent="0.3">
      <c r="A494" t="s">
        <v>498</v>
      </c>
      <c r="B494" t="str">
        <f>_xll.SNL.Clients.Office.Excel.Functions.SPG(A494,"SP_IPO_DATE")</f>
        <v/>
      </c>
      <c r="C494" s="5">
        <f>_xll.SNL.Clients.Office.Excel.Functions.SPG(A494, "SP_VOLUME_AVG_WEEKLY_TO_SHARES_OUT", , "1M")</f>
        <v>2.495428749811039</v>
      </c>
      <c r="D494" s="5">
        <f>_xll.SNL.Clients.Office.Excel.Functions.SPG(A494, "SP_VOLUME_AVG_WEEKLY_TO_SHARES_OUT", , "3M")</f>
        <v>2.8830013388651792</v>
      </c>
      <c r="E494" s="5">
        <f>_xll.SNL.Clients.Office.Excel.Functions.SPG(A494, "SP_VOLUME_AVG_DAILY_TO_1YR_AVG_DAILY", , "1M")</f>
        <v>80.040000000000006</v>
      </c>
      <c r="F494" s="5">
        <f>_xll.SNL.Clients.Office.Excel.Functions.SPG(A494, "SP_VOLUME_AVG_DAILY_TO_1YR_AVG_DAILY", , "3M")</f>
        <v>92.48</v>
      </c>
      <c r="G494" s="9" t="str">
        <f>_xll.SNL.Clients.Office.Excel.Functions.SPG(A494, "IQ_SECTOR")</f>
        <v>Industrials</v>
      </c>
      <c r="H494" s="9" t="str">
        <f>_xll.SNL.Clients.Office.Excel.Functions.SPG(A494, "IQ_INDUSTRY_GROUP")</f>
        <v>Capital Goods</v>
      </c>
      <c r="I494" s="9" t="str">
        <f>_xll.SNL.Clients.Office.Excel.Functions.SPG(A494, "IQ_INDUSTRY")</f>
        <v>Machinery</v>
      </c>
      <c r="J494" s="9" t="str">
        <f>_xll.SNL.Clients.Office.Excel.Functions.SPG(A494, "IQ_PRIMARY_INDUSTRY")</f>
        <v>Construction Machinery and Heavy Transportation Equipment</v>
      </c>
      <c r="K494" s="9" t="str">
        <f>_xll.SNL.Clients.Office.Excel.Functions.SPG(A494, "NAICS_CODE", "Primary")</f>
        <v>336510 - Railroad Rolling Stock Manufacturing</v>
      </c>
      <c r="L494" s="9" t="str">
        <f>_xll.SNL.Clients.Office.Excel.Functions.SPG(A494, "SP_TOPICTAG")</f>
        <v>Fleet Management; Freight Service; Industrial Automation; Marine Transportation; Sensors; Electric Vehicle; Passenger Aircraft Manufacturing</v>
      </c>
      <c r="M494" s="5">
        <f>_xll.SNL.Clients.Office.Excel.Functions.SPG(A494, "SP_PCT_SHARES_OWNED_ALL_INSTITUTIONS")</f>
        <v>93.4</v>
      </c>
      <c r="N494" s="9" t="str">
        <f>_xll.SNL.Clients.Office.Excel.Functions.SPG(A494, "RD_CREDIT_RATING_GLOBAL", "Issuer Credit Rating", "Local Currency LT|0")</f>
        <v>BBB</v>
      </c>
      <c r="O494" s="9" t="str">
        <f>_xll.SNL.Clients.Office.Excel.Functions.SPG(A494, "RD_CWOL_GLOBAL", "Issuer Credit Rating", "Local Currency LT|0")</f>
        <v>Stable</v>
      </c>
      <c r="P494" s="9" t="str">
        <f>_xll.SNL.Clients.Office.Excel.Functions.SPG(A494, "RD_RATING_ACTION_GLOBAL", "Issuer Credit Rating", "Local Currency LT|0")</f>
        <v>Upgrade | CreditWatch/Outlook (02/26/2024)</v>
      </c>
      <c r="Q494" s="10">
        <f>_xll.SNL.Clients.Office.Excel.Functions.SPG(A494, "RD_LAST_REVIEW_DATE_GLOBAL", "Issuer Credit Rating", "Local Currency LT")</f>
        <v>45356</v>
      </c>
      <c r="R494" s="10">
        <f>_xll.SNL.Clients.Office.Excel.Functions.SPG(A494, "RD_CREDIT_RATING_DATE_GLOBAL", "Issuer Credit Rating", "Local Currency LT|0")</f>
        <v>45348</v>
      </c>
      <c r="S494" s="10">
        <f>_xll.SNL.Clients.Office.Excel.Functions.SPG(A494, "RD_CREDIT_WATCH_OUTLOOK_DATE_GLOBAL", "Issuer Credit Rating", "Local Currency LT|0")</f>
        <v>45348</v>
      </c>
    </row>
    <row r="495" spans="1:19" x14ac:dyDescent="0.3">
      <c r="A495" t="s">
        <v>499</v>
      </c>
      <c r="B495" t="str">
        <f>_xll.SNL.Clients.Office.Excel.Functions.SPG(A495,"SP_IPO_DATE")</f>
        <v/>
      </c>
      <c r="C495" s="5">
        <f>_xll.SNL.Clients.Office.Excel.Functions.SPG(A495, "SP_VOLUME_AVG_WEEKLY_TO_SHARES_OUT", , "1M")</f>
        <v>2.5378725419863679</v>
      </c>
      <c r="D495" s="5">
        <f>_xll.SNL.Clients.Office.Excel.Functions.SPG(A495, "SP_VOLUME_AVG_WEEKLY_TO_SHARES_OUT", , "3M")</f>
        <v>2.3646016356020203</v>
      </c>
      <c r="E495" s="5">
        <f>_xll.SNL.Clients.Office.Excel.Functions.SPG(A495, "SP_VOLUME_AVG_DAILY_TO_1YR_AVG_DAILY", , "1M")</f>
        <v>102.44</v>
      </c>
      <c r="F495" s="5">
        <f>_xll.SNL.Clients.Office.Excel.Functions.SPG(A495, "SP_VOLUME_AVG_DAILY_TO_1YR_AVG_DAILY", , "3M")</f>
        <v>95.44</v>
      </c>
      <c r="G495" s="9" t="str">
        <f>_xll.SNL.Clients.Office.Excel.Functions.SPG(A495, "IQ_SECTOR")</f>
        <v>Real Estate</v>
      </c>
      <c r="H495" s="9" t="str">
        <f>_xll.SNL.Clients.Office.Excel.Functions.SPG(A495, "IQ_INDUSTRY_GROUP")</f>
        <v>Equity Real Estate Investment Trusts (REITs)</v>
      </c>
      <c r="I495" s="9" t="str">
        <f>_xll.SNL.Clients.Office.Excel.Functions.SPG(A495, "IQ_INDUSTRY")</f>
        <v>Specialized REITs</v>
      </c>
      <c r="J495" s="9" t="str">
        <f>_xll.SNL.Clients.Office.Excel.Functions.SPG(A495, "IQ_PRIMARY_INDUSTRY")</f>
        <v>Timber REITs</v>
      </c>
      <c r="K495" s="9" t="str">
        <f>_xll.SNL.Clients.Office.Excel.Functions.SPG(A495, "NAICS_CODE", "Primary")</f>
        <v>321211 - Hardwood Veneer and Plywood Manufacturing</v>
      </c>
      <c r="L495" s="9" t="str">
        <f>_xll.SNL.Clients.Office.Excel.Functions.SPG(A495, "SP_TOPICTAG")</f>
        <v>Biomass Energy</v>
      </c>
      <c r="M495" s="5">
        <f>_xll.SNL.Clients.Office.Excel.Functions.SPG(A495, "SP_PCT_SHARES_OWNED_ALL_INSTITUTIONS")</f>
        <v>89.76</v>
      </c>
      <c r="N495" s="9" t="str">
        <f>_xll.SNL.Clients.Office.Excel.Functions.SPG(A495, "RD_CREDIT_RATING_GLOBAL", "Issuer Credit Rating", "Local Currency LT|0")</f>
        <v>BBB</v>
      </c>
      <c r="O495" s="9" t="str">
        <f>_xll.SNL.Clients.Office.Excel.Functions.SPG(A495, "RD_CWOL_GLOBAL", "Issuer Credit Rating", "Local Currency LT|0")</f>
        <v>Stable</v>
      </c>
      <c r="P495" s="9" t="str">
        <f>_xll.SNL.Clients.Office.Excel.Functions.SPG(A495, "RD_RATING_ACTION_GLOBAL", "Issuer Credit Rating", "Local Currency LT|0")</f>
        <v>Upgrade | CreditWatch/Outlook (12/03/2020)</v>
      </c>
      <c r="Q495" s="10">
        <f>_xll.SNL.Clients.Office.Excel.Functions.SPG(A495, "RD_LAST_REVIEW_DATE_GLOBAL", "Issuer Credit Rating", "Local Currency LT")</f>
        <v>45385</v>
      </c>
      <c r="R495" s="10">
        <f>_xll.SNL.Clients.Office.Excel.Functions.SPG(A495, "RD_CREDIT_RATING_DATE_GLOBAL", "Issuer Credit Rating", "Local Currency LT|0")</f>
        <v>44168</v>
      </c>
      <c r="S495" s="10">
        <f>_xll.SNL.Clients.Office.Excel.Functions.SPG(A495, "RD_CREDIT_WATCH_OUTLOOK_DATE_GLOBAL", "Issuer Credit Rating", "Local Currency LT|0")</f>
        <v>44168</v>
      </c>
    </row>
    <row r="496" spans="1:19" x14ac:dyDescent="0.3">
      <c r="A496" t="s">
        <v>500</v>
      </c>
      <c r="B496" s="10">
        <f>_xll.SNL.Clients.Office.Excel.Functions.SPG(A496,"SP_IPO_DATE")</f>
        <v>37053</v>
      </c>
      <c r="C496" s="5">
        <f>_xll.SNL.Clients.Office.Excel.Functions.SPG(A496, "SP_VOLUME_AVG_WEEKLY_TO_SHARES_OUT", , "1M")</f>
        <v>2.7346171257626084</v>
      </c>
      <c r="D496" s="5">
        <f>_xll.SNL.Clients.Office.Excel.Functions.SPG(A496, "SP_VOLUME_AVG_WEEKLY_TO_SHARES_OUT", , "3M")</f>
        <v>3.3164090328494065</v>
      </c>
      <c r="E496" s="5">
        <f>_xll.SNL.Clients.Office.Excel.Functions.SPG(A496, "SP_VOLUME_AVG_DAILY_TO_1YR_AVG_DAILY", , "1M")</f>
        <v>103.83</v>
      </c>
      <c r="F496" s="5">
        <f>_xll.SNL.Clients.Office.Excel.Functions.SPG(A496, "SP_VOLUME_AVG_DAILY_TO_1YR_AVG_DAILY", , "3M")</f>
        <v>125.92</v>
      </c>
      <c r="G496" s="9" t="str">
        <f>_xll.SNL.Clients.Office.Excel.Functions.SPG(A496, "IQ_SECTOR")</f>
        <v>Financials</v>
      </c>
      <c r="H496" s="9" t="str">
        <f>_xll.SNL.Clients.Office.Excel.Functions.SPG(A496, "IQ_INDUSTRY_GROUP")</f>
        <v>Insurance</v>
      </c>
      <c r="I496" s="9" t="str">
        <f>_xll.SNL.Clients.Office.Excel.Functions.SPG(A496, "IQ_INDUSTRY")</f>
        <v>Insurance</v>
      </c>
      <c r="J496" s="9" t="str">
        <f>_xll.SNL.Clients.Office.Excel.Functions.SPG(A496, "IQ_PRIMARY_INDUSTRY")</f>
        <v>Insurance Brokers</v>
      </c>
      <c r="K496" s="9" t="str">
        <f>_xll.SNL.Clients.Office.Excel.Functions.SPG(A496, "NAICS_CODE", "Primary")</f>
        <v>522299 - International, Secondary Market, and All Other Nondepository Credit Intermediation</v>
      </c>
      <c r="L496" s="9" t="str">
        <f>_xll.SNL.Clients.Office.Excel.Functions.SPG(A496, "SP_TOPICTAG")</f>
        <v>Employee Benefits; RegTech</v>
      </c>
      <c r="M496" s="5">
        <f>_xll.SNL.Clients.Office.Excel.Functions.SPG(A496, "SP_PCT_SHARES_OWNED_ALL_INSTITUTIONS")</f>
        <v>95.5</v>
      </c>
      <c r="N496" s="9" t="str">
        <f>_xll.SNL.Clients.Office.Excel.Functions.SPG(A496, "RD_CREDIT_RATING_GLOBAL", "Issuer Credit Rating", "Local Currency LT|0")</f>
        <v>BBB+</v>
      </c>
      <c r="O496" s="9" t="str">
        <f>_xll.SNL.Clients.Office.Excel.Functions.SPG(A496, "RD_CWOL_GLOBAL", "Issuer Credit Rating", "Local Currency LT|0")</f>
        <v>Stable</v>
      </c>
      <c r="P496" s="9" t="str">
        <f>_xll.SNL.Clients.Office.Excel.Functions.SPG(A496, "RD_RATING_ACTION_GLOBAL", "Issuer Credit Rating", "Local Currency LT|0")</f>
        <v>Upgrade | CreditWatch/Outlook (02/21/2023)</v>
      </c>
      <c r="Q496" s="10">
        <f>_xll.SNL.Clients.Office.Excel.Functions.SPG(A496, "RD_LAST_REVIEW_DATE_GLOBAL", "Issuer Credit Rating", "Local Currency LT")</f>
        <v>45610</v>
      </c>
      <c r="R496" s="10">
        <f>_xll.SNL.Clients.Office.Excel.Functions.SPG(A496, "RD_CREDIT_RATING_DATE_GLOBAL", "Issuer Credit Rating", "Local Currency LT|0")</f>
        <v>44978</v>
      </c>
      <c r="S496" s="10">
        <f>_xll.SNL.Clients.Office.Excel.Functions.SPG(A496, "RD_CREDIT_WATCH_OUTLOOK_DATE_GLOBAL", "Issuer Credit Rating", "Local Currency LT|0")</f>
        <v>44978</v>
      </c>
    </row>
    <row r="497" spans="1:19" x14ac:dyDescent="0.3">
      <c r="A497" t="s">
        <v>501</v>
      </c>
      <c r="B497" s="10">
        <f>_xll.SNL.Clients.Office.Excel.Functions.SPG(A497,"SP_IPO_DATE")</f>
        <v>41193</v>
      </c>
      <c r="C497" s="5">
        <f>_xll.SNL.Clients.Office.Excel.Functions.SPG(A497, "SP_VOLUME_AVG_WEEKLY_TO_SHARES_OUT", , "1M")</f>
        <v>4.9173660436137068</v>
      </c>
      <c r="D497" s="5">
        <f>_xll.SNL.Clients.Office.Excel.Functions.SPG(A497, "SP_VOLUME_AVG_WEEKLY_TO_SHARES_OUT", , "3M")</f>
        <v>8.0841726334036785</v>
      </c>
      <c r="E497" s="5">
        <f>_xll.SNL.Clients.Office.Excel.Functions.SPG(A497, "SP_VOLUME_AVG_DAILY_TO_1YR_AVG_DAILY", , "1M")</f>
        <v>83.22</v>
      </c>
      <c r="F497" s="5">
        <f>_xll.SNL.Clients.Office.Excel.Functions.SPG(A497, "SP_VOLUME_AVG_DAILY_TO_1YR_AVG_DAILY", , "3M")</f>
        <v>136.81</v>
      </c>
      <c r="G497" s="9" t="str">
        <f>_xll.SNL.Clients.Office.Excel.Functions.SPG(A497, "IQ_SECTOR")</f>
        <v>Information Technology</v>
      </c>
      <c r="H497" s="9" t="str">
        <f>_xll.SNL.Clients.Office.Excel.Functions.SPG(A497, "IQ_INDUSTRY_GROUP")</f>
        <v>Software and Services</v>
      </c>
      <c r="I497" s="9" t="str">
        <f>_xll.SNL.Clients.Office.Excel.Functions.SPG(A497, "IQ_INDUSTRY")</f>
        <v>Software</v>
      </c>
      <c r="J497" s="9" t="str">
        <f>_xll.SNL.Clients.Office.Excel.Functions.SPG(A497, "IQ_PRIMARY_INDUSTRY")</f>
        <v>Application Software</v>
      </c>
      <c r="K497" s="9" t="str">
        <f>_xll.SNL.Clients.Office.Excel.Functions.SPG(A497, "NAICS_CODE", "Primary")</f>
        <v>513210 - Software Publishers</v>
      </c>
      <c r="L497" s="9" t="str">
        <f>_xll.SNL.Clients.Office.Excel.Functions.SPG(A497, "SP_TOPICTAG")</f>
        <v>Software Development; Cloud Management; Data Integration; Machine Learning; Cloud Infrastructure; Process Automation; Artificial Intelligence</v>
      </c>
      <c r="M497" s="5">
        <f>_xll.SNL.Clients.Office.Excel.Functions.SPG(A497, "SP_PCT_SHARES_OWNED_ALL_INSTITUTIONS")</f>
        <v>75.22</v>
      </c>
      <c r="N497" s="9" t="str">
        <f>_xll.SNL.Clients.Office.Excel.Functions.SPG(A497, "RD_CREDIT_RATING_GLOBAL", "Issuer Credit Rating", "Local Currency LT|0")</f>
        <v>BBB</v>
      </c>
      <c r="O497" s="9" t="str">
        <f>_xll.SNL.Clients.Office.Excel.Functions.SPG(A497, "RD_CWOL_GLOBAL", "Issuer Credit Rating", "Local Currency LT|0")</f>
        <v>Stable</v>
      </c>
      <c r="P497" s="9" t="str">
        <f>_xll.SNL.Clients.Office.Excel.Functions.SPG(A497, "RD_RATING_ACTION_GLOBAL", "Issuer Credit Rating", "Local Currency LT|0")</f>
        <v>New Rating | CreditWatch/Outlook (03/28/2022)</v>
      </c>
      <c r="Q497" s="10">
        <f>_xll.SNL.Clients.Office.Excel.Functions.SPG(A497, "RD_LAST_REVIEW_DATE_GLOBAL", "Issuer Credit Rating", "Local Currency LT")</f>
        <v>45344</v>
      </c>
      <c r="R497" s="10">
        <f>_xll.SNL.Clients.Office.Excel.Functions.SPG(A497, "RD_CREDIT_RATING_DATE_GLOBAL", "Issuer Credit Rating", "Local Currency LT|0")</f>
        <v>44648</v>
      </c>
      <c r="S497" s="10">
        <f>_xll.SNL.Clients.Office.Excel.Functions.SPG(A497, "RD_CREDIT_WATCH_OUTLOOK_DATE_GLOBAL", "Issuer Credit Rating", "Local Currency LT|0")</f>
        <v>44648</v>
      </c>
    </row>
    <row r="498" spans="1:19" x14ac:dyDescent="0.3">
      <c r="A498" t="s">
        <v>502</v>
      </c>
      <c r="B498" s="10">
        <f>_xll.SNL.Clients.Office.Excel.Functions.SPG(A498,"SP_IPO_DATE")</f>
        <v>37554</v>
      </c>
      <c r="C498" s="5">
        <f>_xll.SNL.Clients.Office.Excel.Functions.SPG(A498, "SP_VOLUME_AVG_WEEKLY_TO_SHARES_OUT", , "1M")</f>
        <v>11.361143196935286</v>
      </c>
      <c r="D498" s="5">
        <f>_xll.SNL.Clients.Office.Excel.Functions.SPG(A498, "SP_VOLUME_AVG_WEEKLY_TO_SHARES_OUT", , "3M")</f>
        <v>10.780392464273966</v>
      </c>
      <c r="E498" s="5">
        <f>_xll.SNL.Clients.Office.Excel.Functions.SPG(A498, "SP_VOLUME_AVG_DAILY_TO_1YR_AVG_DAILY", , "1M")</f>
        <v>111.56</v>
      </c>
      <c r="F498" s="5">
        <f>_xll.SNL.Clients.Office.Excel.Functions.SPG(A498, "SP_VOLUME_AVG_DAILY_TO_1YR_AVG_DAILY", , "3M")</f>
        <v>105.86</v>
      </c>
      <c r="G498" s="9" t="str">
        <f>_xll.SNL.Clients.Office.Excel.Functions.SPG(A498, "IQ_SECTOR")</f>
        <v>Consumer Discretionary</v>
      </c>
      <c r="H498" s="9" t="str">
        <f>_xll.SNL.Clients.Office.Excel.Functions.SPG(A498, "IQ_INDUSTRY_GROUP")</f>
        <v>Consumer Services</v>
      </c>
      <c r="I498" s="9" t="str">
        <f>_xll.SNL.Clients.Office.Excel.Functions.SPG(A498, "IQ_INDUSTRY")</f>
        <v>Hotels, Restaurants and Leisure</v>
      </c>
      <c r="J498" s="9" t="str">
        <f>_xll.SNL.Clients.Office.Excel.Functions.SPG(A498, "IQ_PRIMARY_INDUSTRY")</f>
        <v>Casinos and Gaming</v>
      </c>
      <c r="K498" s="9" t="str">
        <f>_xll.SNL.Clients.Office.Excel.Functions.SPG(A498, "NAICS_CODE", "Primary")</f>
        <v>721120 - Casino Hotels</v>
      </c>
      <c r="L498" s="9" t="str">
        <f>_xll.SNL.Clients.Office.Excel.Functions.SPG(A498, "SP_TOPICTAG")</f>
        <v/>
      </c>
      <c r="M498" s="5">
        <f>_xll.SNL.Clients.Office.Excel.Functions.SPG(A498, "SP_PCT_SHARES_OWNED_ALL_INSTITUTIONS")</f>
        <v>65.98</v>
      </c>
      <c r="N498" s="9" t="str">
        <f>_xll.SNL.Clients.Office.Excel.Functions.SPG(A498, "RD_CREDIT_RATING_GLOBAL", "Issuer Credit Rating", "Local Currency LT|0")</f>
        <v>BB-</v>
      </c>
      <c r="O498" s="9" t="str">
        <f>_xll.SNL.Clients.Office.Excel.Functions.SPG(A498, "RD_CWOL_GLOBAL", "Issuer Credit Rating", "Local Currency LT|0")</f>
        <v>Stable</v>
      </c>
      <c r="P498" s="9" t="str">
        <f>_xll.SNL.Clients.Office.Excel.Functions.SPG(A498, "RD_RATING_ACTION_GLOBAL", "Issuer Credit Rating", "Local Currency LT|0")</f>
        <v>Upgrade | CreditWatch/Outlook (11/15/2023)</v>
      </c>
      <c r="Q498" s="10">
        <f>_xll.SNL.Clients.Office.Excel.Functions.SPG(A498, "RD_LAST_REVIEW_DATE_GLOBAL", "Issuer Credit Rating", "Local Currency LT")</f>
        <v>45400</v>
      </c>
      <c r="R498" s="10">
        <f>_xll.SNL.Clients.Office.Excel.Functions.SPG(A498, "RD_CREDIT_RATING_DATE_GLOBAL", "Issuer Credit Rating", "Local Currency LT|0")</f>
        <v>45245</v>
      </c>
      <c r="S498" s="10">
        <f>_xll.SNL.Clients.Office.Excel.Functions.SPG(A498, "RD_CREDIT_WATCH_OUTLOOK_DATE_GLOBAL", "Issuer Credit Rating", "Local Currency LT|0")</f>
        <v>45245</v>
      </c>
    </row>
    <row r="499" spans="1:19" x14ac:dyDescent="0.3">
      <c r="A499" t="s">
        <v>503</v>
      </c>
      <c r="B499" t="str">
        <f>_xll.SNL.Clients.Office.Excel.Functions.SPG(A499,"SP_IPO_DATE")</f>
        <v/>
      </c>
      <c r="C499" s="5">
        <f>_xll.SNL.Clients.Office.Excel.Functions.SPG(A499, "SP_VOLUME_AVG_WEEKLY_TO_SHARES_OUT", , "1M")</f>
        <v>3.2240448538918796</v>
      </c>
      <c r="D499" s="5">
        <f>_xll.SNL.Clients.Office.Excel.Functions.SPG(A499, "SP_VOLUME_AVG_WEEKLY_TO_SHARES_OUT", , "3M")</f>
        <v>3.0364836070238859</v>
      </c>
      <c r="E499" s="5">
        <f>_xll.SNL.Clients.Office.Excel.Functions.SPG(A499, "SP_VOLUME_AVG_DAILY_TO_1YR_AVG_DAILY", , "1M")</f>
        <v>92.1</v>
      </c>
      <c r="F499" s="5">
        <f>_xll.SNL.Clients.Office.Excel.Functions.SPG(A499, "SP_VOLUME_AVG_DAILY_TO_1YR_AVG_DAILY", , "3M")</f>
        <v>86.75</v>
      </c>
      <c r="G499" s="9" t="str">
        <f>_xll.SNL.Clients.Office.Excel.Functions.SPG(A499, "IQ_SECTOR")</f>
        <v>Utilities</v>
      </c>
      <c r="H499" s="9" t="str">
        <f>_xll.SNL.Clients.Office.Excel.Functions.SPG(A499, "IQ_INDUSTRY_GROUP")</f>
        <v>Utilities</v>
      </c>
      <c r="I499" s="9" t="str">
        <f>_xll.SNL.Clients.Office.Excel.Functions.SPG(A499, "IQ_INDUSTRY")</f>
        <v>Electric Utilities</v>
      </c>
      <c r="J499" s="9" t="str">
        <f>_xll.SNL.Clients.Office.Excel.Functions.SPG(A499, "IQ_PRIMARY_INDUSTRY")</f>
        <v>Electric Utilities</v>
      </c>
      <c r="K499" s="9" t="str">
        <f>_xll.SNL.Clients.Office.Excel.Functions.SPG(A499, "NAICS_CODE", "Primary")</f>
        <v>22111 - Electric Power Generation</v>
      </c>
      <c r="L499" s="9" t="str">
        <f>_xll.SNL.Clients.Office.Excel.Functions.SPG(A499, "SP_TOPICTAG")</f>
        <v>Clean Energy; Energy Efficiency; Energy Management; Energy Storage; Conventional Nuclear; Power Grid; Utility Scale Solar</v>
      </c>
      <c r="M499" s="5">
        <f>_xll.SNL.Clients.Office.Excel.Functions.SPG(A499, "SP_PCT_SHARES_OWNED_ALL_INSTITUTIONS")</f>
        <v>80.16</v>
      </c>
      <c r="N499" s="9" t="str">
        <f>_xll.SNL.Clients.Office.Excel.Functions.SPG(A499, "RD_CREDIT_RATING_GLOBAL", "Issuer Credit Rating", "Local Currency LT|0")</f>
        <v>BBB+</v>
      </c>
      <c r="O499" s="9" t="str">
        <f>_xll.SNL.Clients.Office.Excel.Functions.SPG(A499, "RD_CWOL_GLOBAL", "Issuer Credit Rating", "Local Currency LT|0")</f>
        <v>Negative</v>
      </c>
      <c r="P499" s="9" t="str">
        <f>_xll.SNL.Clients.Office.Excel.Functions.SPG(A499, "RD_RATING_ACTION_GLOBAL", "Issuer Credit Rating", "Local Currency LT|0")</f>
        <v>Downgrade | CreditWatch/Outlook (03/13/2024)</v>
      </c>
      <c r="Q499" s="10">
        <f>_xll.SNL.Clients.Office.Excel.Functions.SPG(A499, "RD_LAST_REVIEW_DATE_GLOBAL", "Issuer Credit Rating", "Local Currency LT")</f>
        <v>45618</v>
      </c>
      <c r="R499" s="10">
        <f>_xll.SNL.Clients.Office.Excel.Functions.SPG(A499, "RD_CREDIT_RATING_DATE_GLOBAL", "Issuer Credit Rating", "Local Currency LT|0")</f>
        <v>45364</v>
      </c>
      <c r="S499" s="10">
        <f>_xll.SNL.Clients.Office.Excel.Functions.SPG(A499, "RD_CREDIT_WATCH_OUTLOOK_DATE_GLOBAL", "Issuer Credit Rating", "Local Currency LT|0")</f>
        <v>45364</v>
      </c>
    </row>
    <row r="500" spans="1:19" x14ac:dyDescent="0.3">
      <c r="A500" t="s">
        <v>504</v>
      </c>
      <c r="B500" t="str">
        <f>_xll.SNL.Clients.Office.Excel.Functions.SPG(A500,"SP_IPO_DATE")</f>
        <v/>
      </c>
      <c r="C500" s="5">
        <f>_xll.SNL.Clients.Office.Excel.Functions.SPG(A500, "SP_VOLUME_AVG_WEEKLY_TO_SHARES_OUT", , "1M")</f>
        <v>3.003620696744469</v>
      </c>
      <c r="D500" s="5">
        <f>_xll.SNL.Clients.Office.Excel.Functions.SPG(A500, "SP_VOLUME_AVG_WEEKLY_TO_SHARES_OUT", , "3M")</f>
        <v>3.0190254526170262</v>
      </c>
      <c r="E500" s="5">
        <f>_xll.SNL.Clients.Office.Excel.Functions.SPG(A500, "SP_VOLUME_AVG_DAILY_TO_1YR_AVG_DAILY", , "1M")</f>
        <v>117.41</v>
      </c>
      <c r="F500" s="5">
        <f>_xll.SNL.Clients.Office.Excel.Functions.SPG(A500, "SP_VOLUME_AVG_DAILY_TO_1YR_AVG_DAILY", , "3M")</f>
        <v>118.02</v>
      </c>
      <c r="G500" s="9" t="str">
        <f>_xll.SNL.Clients.Office.Excel.Functions.SPG(A500, "IQ_SECTOR")</f>
        <v>Industrials</v>
      </c>
      <c r="H500" s="9" t="str">
        <f>_xll.SNL.Clients.Office.Excel.Functions.SPG(A500, "IQ_INDUSTRY_GROUP")</f>
        <v>Capital Goods</v>
      </c>
      <c r="I500" s="9" t="str">
        <f>_xll.SNL.Clients.Office.Excel.Functions.SPG(A500, "IQ_INDUSTRY")</f>
        <v>Machinery</v>
      </c>
      <c r="J500" s="9" t="str">
        <f>_xll.SNL.Clients.Office.Excel.Functions.SPG(A500, "IQ_PRIMARY_INDUSTRY")</f>
        <v>Industrial Machinery and Supplies and Components</v>
      </c>
      <c r="K500" s="9" t="str">
        <f>_xll.SNL.Clients.Office.Excel.Functions.SPG(A500, "NAICS_CODE", "Primary")</f>
        <v>333914 - Measuring, Dispensing, and Other Pumping Equipment Manufacturing</v>
      </c>
      <c r="L500" s="9" t="str">
        <f>_xll.SNL.Clients.Office.Excel.Functions.SPG(A500, "SP_TOPICTAG")</f>
        <v>Energy Management; Industrial Automation; Sensors; Water Purification; Process Automation; Remote Access and Control</v>
      </c>
      <c r="M500" s="5">
        <f>_xll.SNL.Clients.Office.Excel.Functions.SPG(A500, "SP_PCT_SHARES_OWNED_ALL_INSTITUTIONS")</f>
        <v>94.97</v>
      </c>
      <c r="N500" s="9" t="str">
        <f>_xll.SNL.Clients.Office.Excel.Functions.SPG(A500, "RD_CREDIT_RATING_GLOBAL", "Issuer Credit Rating", "Local Currency LT|0")</f>
        <v>BBB</v>
      </c>
      <c r="O500" s="9" t="str">
        <f>_xll.SNL.Clients.Office.Excel.Functions.SPG(A500, "RD_CWOL_GLOBAL", "Issuer Credit Rating", "Local Currency LT|0")</f>
        <v>Stable</v>
      </c>
      <c r="P500" s="9" t="str">
        <f>_xll.SNL.Clients.Office.Excel.Functions.SPG(A500, "RD_RATING_ACTION_GLOBAL", "Issuer Credit Rating", "Local Currency LT|0")</f>
        <v>CreditWatch/Outlook (08/20/2021)</v>
      </c>
      <c r="Q500" s="10">
        <f>_xll.SNL.Clients.Office.Excel.Functions.SPG(A500, "RD_LAST_REVIEW_DATE_GLOBAL", "Issuer Credit Rating", "Local Currency LT")</f>
        <v>45496</v>
      </c>
      <c r="R500" s="10">
        <f>_xll.SNL.Clients.Office.Excel.Functions.SPG(A500, "RD_CREDIT_RATING_DATE_GLOBAL", "Issuer Credit Rating", "Local Currency LT|0")</f>
        <v>40800</v>
      </c>
      <c r="S500" s="10">
        <f>_xll.SNL.Clients.Office.Excel.Functions.SPG(A500, "RD_CREDIT_WATCH_OUTLOOK_DATE_GLOBAL", "Issuer Credit Rating", "Local Currency LT|0")</f>
        <v>44428</v>
      </c>
    </row>
    <row r="501" spans="1:19" x14ac:dyDescent="0.3">
      <c r="A501" t="s">
        <v>505</v>
      </c>
      <c r="B501" t="str">
        <f>_xll.SNL.Clients.Office.Excel.Functions.SPG(A501,"SP_IPO_DATE")</f>
        <v/>
      </c>
      <c r="C501" s="5">
        <f>_xll.SNL.Clients.Office.Excel.Functions.SPG(A501, "SP_VOLUME_AVG_WEEKLY_TO_SHARES_OUT", , "1M")</f>
        <v>4.0875088752346818</v>
      </c>
      <c r="D501" s="5">
        <f>_xll.SNL.Clients.Office.Excel.Functions.SPG(A501, "SP_VOLUME_AVG_WEEKLY_TO_SHARES_OUT", , "3M")</f>
        <v>3.359206613481327</v>
      </c>
      <c r="E501" s="5">
        <f>_xll.SNL.Clients.Office.Excel.Functions.SPG(A501, "SP_VOLUME_AVG_DAILY_TO_1YR_AVG_DAILY", , "1M")</f>
        <v>116.68</v>
      </c>
      <c r="F501" s="5">
        <f>_xll.SNL.Clients.Office.Excel.Functions.SPG(A501, "SP_VOLUME_AVG_DAILY_TO_1YR_AVG_DAILY", , "3M")</f>
        <v>95.89</v>
      </c>
      <c r="G501" s="9" t="str">
        <f>_xll.SNL.Clients.Office.Excel.Functions.SPG(A501, "IQ_SECTOR")</f>
        <v>Consumer Discretionary</v>
      </c>
      <c r="H501" s="9" t="str">
        <f>_xll.SNL.Clients.Office.Excel.Functions.SPG(A501, "IQ_INDUSTRY_GROUP")</f>
        <v>Consumer Services</v>
      </c>
      <c r="I501" s="9" t="str">
        <f>_xll.SNL.Clients.Office.Excel.Functions.SPG(A501, "IQ_INDUSTRY")</f>
        <v>Hotels, Restaurants and Leisure</v>
      </c>
      <c r="J501" s="9" t="str">
        <f>_xll.SNL.Clients.Office.Excel.Functions.SPG(A501, "IQ_PRIMARY_INDUSTRY")</f>
        <v>Restaurants</v>
      </c>
      <c r="K501" s="9" t="str">
        <f>_xll.SNL.Clients.Office.Excel.Functions.SPG(A501, "NAICS_CODE", "Primary")</f>
        <v>72251 - Restaurants and Other Eating Places</v>
      </c>
      <c r="L501" s="9" t="str">
        <f>_xll.SNL.Clients.Office.Excel.Functions.SPG(A501, "SP_TOPICTAG")</f>
        <v>Food Delivery</v>
      </c>
      <c r="M501" s="5">
        <f>_xll.SNL.Clients.Office.Excel.Functions.SPG(A501, "SP_PCT_SHARES_OWNED_ALL_INSTITUTIONS")</f>
        <v>86.84</v>
      </c>
      <c r="N501" s="9" t="str">
        <f>_xll.SNL.Clients.Office.Excel.Functions.SPG(A501, "RD_CREDIT_RATING_GLOBAL", "Issuer Credit Rating", "Local Currency LT|0")</f>
        <v>BB+</v>
      </c>
      <c r="O501" s="9" t="str">
        <f>_xll.SNL.Clients.Office.Excel.Functions.SPG(A501, "RD_CWOL_GLOBAL", "Issuer Credit Rating", "Local Currency LT|0")</f>
        <v>Stable</v>
      </c>
      <c r="P501" s="9" t="str">
        <f>_xll.SNL.Clients.Office.Excel.Functions.SPG(A501, "RD_RATING_ACTION_GLOBAL", "Issuer Credit Rating", "Local Currency LT|0")</f>
        <v>Upgrade | CreditWatch/Outlook (03/17/2022)</v>
      </c>
      <c r="Q501" s="10">
        <f>_xll.SNL.Clients.Office.Excel.Functions.SPG(A501, "RD_LAST_REVIEW_DATE_GLOBAL", "Issuer Credit Rating", "Local Currency LT")</f>
        <v>45399</v>
      </c>
      <c r="R501" s="10">
        <f>_xll.SNL.Clients.Office.Excel.Functions.SPG(A501, "RD_CREDIT_RATING_DATE_GLOBAL", "Issuer Credit Rating", "Local Currency LT|0")</f>
        <v>44637</v>
      </c>
      <c r="S501" s="10">
        <f>_xll.SNL.Clients.Office.Excel.Functions.SPG(A501, "RD_CREDIT_WATCH_OUTLOOK_DATE_GLOBAL", "Issuer Credit Rating", "Local Currency LT|0")</f>
        <v>44637</v>
      </c>
    </row>
    <row r="502" spans="1:19" x14ac:dyDescent="0.3">
      <c r="A502" t="s">
        <v>506</v>
      </c>
      <c r="B502" t="str">
        <f>_xll.SNL.Clients.Office.Excel.Functions.SPG(A502,"SP_IPO_DATE")</f>
        <v/>
      </c>
      <c r="C502" s="5">
        <f>_xll.SNL.Clients.Office.Excel.Functions.SPG(A502, "SP_VOLUME_AVG_WEEKLY_TO_SHARES_OUT", , "1M")</f>
        <v>4.7415200723667326</v>
      </c>
      <c r="D502" s="5">
        <f>_xll.SNL.Clients.Office.Excel.Functions.SPG(A502, "SP_VOLUME_AVG_WEEKLY_TO_SHARES_OUT", , "3M")</f>
        <v>3.6806537950396541</v>
      </c>
      <c r="E502" s="5">
        <f>_xll.SNL.Clients.Office.Excel.Functions.SPG(A502, "SP_VOLUME_AVG_DAILY_TO_1YR_AVG_DAILY", , "1M")</f>
        <v>134.82</v>
      </c>
      <c r="F502" s="5">
        <f>_xll.SNL.Clients.Office.Excel.Functions.SPG(A502, "SP_VOLUME_AVG_DAILY_TO_1YR_AVG_DAILY", , "3M")</f>
        <v>104.65</v>
      </c>
      <c r="G502" s="9" t="str">
        <f>_xll.SNL.Clients.Office.Excel.Functions.SPG(A502, "IQ_SECTOR")</f>
        <v>Information Technology</v>
      </c>
      <c r="H502" s="9" t="str">
        <f>_xll.SNL.Clients.Office.Excel.Functions.SPG(A502, "IQ_INDUSTRY_GROUP")</f>
        <v>Technology Hardware and Equipment</v>
      </c>
      <c r="I502" s="9" t="str">
        <f>_xll.SNL.Clients.Office.Excel.Functions.SPG(A502, "IQ_INDUSTRY")</f>
        <v>Electronic Equipment, Instruments and Components</v>
      </c>
      <c r="J502" s="9" t="str">
        <f>_xll.SNL.Clients.Office.Excel.Functions.SPG(A502, "IQ_PRIMARY_INDUSTRY")</f>
        <v>Electronic Equipment and Instruments</v>
      </c>
      <c r="K502" s="9" t="str">
        <f>_xll.SNL.Clients.Office.Excel.Functions.SPG(A502, "NAICS_CODE", "Primary")</f>
        <v>334519 - Other Measuring and Controlling Device Manufacturing</v>
      </c>
      <c r="L502" s="9" t="str">
        <f>_xll.SNL.Clients.Office.Excel.Functions.SPG(A502, "SP_TOPICTAG")</f>
        <v>Data Integration; Industrial Automation; RFID (Radio Frequency Identification); Sensors; Cloud Infrastructure; Process Automation; Artificial Intelligence</v>
      </c>
      <c r="M502" s="5">
        <f>_xll.SNL.Clients.Office.Excel.Functions.SPG(A502, "SP_PCT_SHARES_OWNED_ALL_INSTITUTIONS")</f>
        <v>91.25</v>
      </c>
      <c r="N502" s="9" t="str">
        <f>_xll.SNL.Clients.Office.Excel.Functions.SPG(A502, "RD_CREDIT_RATING_GLOBAL", "Issuer Credit Rating", "Local Currency LT|0")</f>
        <v>BB+</v>
      </c>
      <c r="O502" s="9" t="str">
        <f>_xll.SNL.Clients.Office.Excel.Functions.SPG(A502, "RD_CWOL_GLOBAL", "Issuer Credit Rating", "Local Currency LT|0")</f>
        <v>Stable</v>
      </c>
      <c r="P502" s="9" t="str">
        <f>_xll.SNL.Clients.Office.Excel.Functions.SPG(A502, "RD_RATING_ACTION_GLOBAL", "Issuer Credit Rating", "Local Currency LT|0")</f>
        <v>Upgrade | CreditWatch/Outlook (08/05/2019)</v>
      </c>
      <c r="Q502" s="10">
        <f>_xll.SNL.Clients.Office.Excel.Functions.SPG(A502, "RD_LAST_REVIEW_DATE_GLOBAL", "Issuer Credit Rating", "Local Currency LT")</f>
        <v>45527</v>
      </c>
      <c r="R502" s="10">
        <f>_xll.SNL.Clients.Office.Excel.Functions.SPG(A502, "RD_CREDIT_RATING_DATE_GLOBAL", "Issuer Credit Rating", "Local Currency LT|0")</f>
        <v>43682</v>
      </c>
      <c r="S502" s="10">
        <f>_xll.SNL.Clients.Office.Excel.Functions.SPG(A502, "RD_CREDIT_WATCH_OUTLOOK_DATE_GLOBAL", "Issuer Credit Rating", "Local Currency LT|0")</f>
        <v>43682</v>
      </c>
    </row>
    <row r="503" spans="1:19" x14ac:dyDescent="0.3">
      <c r="A503" t="s">
        <v>507</v>
      </c>
      <c r="B503" t="str">
        <f>_xll.SNL.Clients.Office.Excel.Functions.SPG(A503,"SP_IPO_DATE")</f>
        <v/>
      </c>
      <c r="C503" s="5">
        <f>_xll.SNL.Clients.Office.Excel.Functions.SPG(A503, "SP_VOLUME_AVG_WEEKLY_TO_SHARES_OUT", , "1M")</f>
        <v>4.8606194721451539</v>
      </c>
      <c r="D503" s="5">
        <f>_xll.SNL.Clients.Office.Excel.Functions.SPG(A503, "SP_VOLUME_AVG_WEEKLY_TO_SHARES_OUT", , "3M")</f>
        <v>4.1744789414563943</v>
      </c>
      <c r="E503" s="5">
        <f>_xll.SNL.Clients.Office.Excel.Functions.SPG(A503, "SP_VOLUME_AVG_DAILY_TO_1YR_AVG_DAILY", , "1M")</f>
        <v>128.41</v>
      </c>
      <c r="F503" s="5">
        <f>_xll.SNL.Clients.Office.Excel.Functions.SPG(A503, "SP_VOLUME_AVG_DAILY_TO_1YR_AVG_DAILY", , "3M")</f>
        <v>110.28</v>
      </c>
      <c r="G503" s="9" t="str">
        <f>_xll.SNL.Clients.Office.Excel.Functions.SPG(A503, "IQ_SECTOR")</f>
        <v>Health Care</v>
      </c>
      <c r="H503" s="9" t="str">
        <f>_xll.SNL.Clients.Office.Excel.Functions.SPG(A503, "IQ_INDUSTRY_GROUP")</f>
        <v>Health Care Equipment and Services</v>
      </c>
      <c r="I503" s="9" t="str">
        <f>_xll.SNL.Clients.Office.Excel.Functions.SPG(A503, "IQ_INDUSTRY")</f>
        <v>Health Care Equipment and Supplies</v>
      </c>
      <c r="J503" s="9" t="str">
        <f>_xll.SNL.Clients.Office.Excel.Functions.SPG(A503, "IQ_PRIMARY_INDUSTRY")</f>
        <v>Health Care Equipment</v>
      </c>
      <c r="K503" s="9" t="str">
        <f>_xll.SNL.Clients.Office.Excel.Functions.SPG(A503, "NAICS_CODE", "Primary")</f>
        <v>339113 - Surgical Appliance and Supplies Manufacturing</v>
      </c>
      <c r="L503" s="9" t="str">
        <f>_xll.SNL.Clients.Office.Excel.Functions.SPG(A503, "SP_TOPICTAG")</f>
        <v>Health Diagnostics; Orthopaedics; Surgery</v>
      </c>
      <c r="M503" s="5">
        <f>_xll.SNL.Clients.Office.Excel.Functions.SPG(A503, "SP_PCT_SHARES_OWNED_ALL_INSTITUTIONS")</f>
        <v>91.13</v>
      </c>
      <c r="N503" s="9" t="str">
        <f>_xll.SNL.Clients.Office.Excel.Functions.SPG(A503, "RD_CREDIT_RATING_GLOBAL", "Issuer Credit Rating", "Local Currency LT|0")</f>
        <v>BBB</v>
      </c>
      <c r="O503" s="9" t="str">
        <f>_xll.SNL.Clients.Office.Excel.Functions.SPG(A503, "RD_CWOL_GLOBAL", "Issuer Credit Rating", "Local Currency LT|0")</f>
        <v>Stable</v>
      </c>
      <c r="P503" s="9" t="str">
        <f>_xll.SNL.Clients.Office.Excel.Functions.SPG(A503, "RD_RATING_ACTION_GLOBAL", "Issuer Credit Rating", "Local Currency LT|0")</f>
        <v>CreditWatch/Outlook (02/05/2021)</v>
      </c>
      <c r="Q503" s="10">
        <f>_xll.SNL.Clients.Office.Excel.Functions.SPG(A503, "RD_LAST_REVIEW_DATE_GLOBAL", "Issuer Credit Rating", "Local Currency LT")</f>
        <v>45370</v>
      </c>
      <c r="R503" s="10">
        <f>_xll.SNL.Clients.Office.Excel.Functions.SPG(A503, "RD_CREDIT_RATING_DATE_GLOBAL", "Issuer Credit Rating", "Local Currency LT|0")</f>
        <v>42179</v>
      </c>
      <c r="S503" s="10">
        <f>_xll.SNL.Clients.Office.Excel.Functions.SPG(A503, "RD_CREDIT_WATCH_OUTLOOK_DATE_GLOBAL", "Issuer Credit Rating", "Local Currency LT|0")</f>
        <v>44232</v>
      </c>
    </row>
    <row r="504" spans="1:19" x14ac:dyDescent="0.3">
      <c r="A504" t="s">
        <v>508</v>
      </c>
      <c r="B504" s="10">
        <f>_xll.SNL.Clients.Office.Excel.Functions.SPG(A504,"SP_IPO_DATE")</f>
        <v>41305</v>
      </c>
      <c r="C504" s="5">
        <f>_xll.SNL.Clients.Office.Excel.Functions.SPG(A504, "SP_VOLUME_AVG_WEEKLY_TO_SHARES_OUT", , "1M")</f>
        <v>2.9784367045507185</v>
      </c>
      <c r="D504" s="5">
        <f>_xll.SNL.Clients.Office.Excel.Functions.SPG(A504, "SP_VOLUME_AVG_WEEKLY_TO_SHARES_OUT", , "3M")</f>
        <v>2.843969396090797</v>
      </c>
      <c r="E504" s="5">
        <f>_xll.SNL.Clients.Office.Excel.Functions.SPG(A504, "SP_VOLUME_AVG_DAILY_TO_1YR_AVG_DAILY", , "1M")</f>
        <v>102.78</v>
      </c>
      <c r="F504" s="5">
        <f>_xll.SNL.Clients.Office.Excel.Functions.SPG(A504, "SP_VOLUME_AVG_DAILY_TO_1YR_AVG_DAILY", , "3M")</f>
        <v>98.14</v>
      </c>
      <c r="G504" s="9" t="str">
        <f>_xll.SNL.Clients.Office.Excel.Functions.SPG(A504, "IQ_SECTOR")</f>
        <v>Health Care</v>
      </c>
      <c r="H504" s="9" t="str">
        <f>_xll.SNL.Clients.Office.Excel.Functions.SPG(A504, "IQ_INDUSTRY_GROUP")</f>
        <v>Pharmaceuticals, Biotechnology and Life Sciences</v>
      </c>
      <c r="I504" s="9" t="str">
        <f>_xll.SNL.Clients.Office.Excel.Functions.SPG(A504, "IQ_INDUSTRY")</f>
        <v>Pharmaceuticals</v>
      </c>
      <c r="J504" s="9" t="str">
        <f>_xll.SNL.Clients.Office.Excel.Functions.SPG(A504, "IQ_PRIMARY_INDUSTRY")</f>
        <v>Pharmaceuticals</v>
      </c>
      <c r="K504" s="9" t="str">
        <f>_xll.SNL.Clients.Office.Excel.Functions.SPG(A504, "NAICS_CODE", "Primary")</f>
        <v>325412 - Pharmaceutical Preparation Manufacturing</v>
      </c>
      <c r="L504" s="9" t="str">
        <f>_xll.SNL.Clients.Office.Excel.Functions.SPG(A504, "SP_TOPICTAG")</f>
        <v>Animal Feed; Health Diagnostics; Livestock; Dermatology; Infectious Diseases; Vaccines; Pet Care</v>
      </c>
      <c r="M504" s="5">
        <f>_xll.SNL.Clients.Office.Excel.Functions.SPG(A504, "SP_PCT_SHARES_OWNED_ALL_INSTITUTIONS")</f>
        <v>94.92</v>
      </c>
      <c r="N504" s="9" t="str">
        <f>_xll.SNL.Clients.Office.Excel.Functions.SPG(A504, "RD_CREDIT_RATING_GLOBAL", "Issuer Credit Rating", "Local Currency LT|0")</f>
        <v>BBB</v>
      </c>
      <c r="O504" s="9" t="str">
        <f>_xll.SNL.Clients.Office.Excel.Functions.SPG(A504, "RD_CWOL_GLOBAL", "Issuer Credit Rating", "Local Currency LT|0")</f>
        <v>Stable</v>
      </c>
      <c r="P504" s="9" t="str">
        <f>_xll.SNL.Clients.Office.Excel.Functions.SPG(A504, "RD_RATING_ACTION_GLOBAL", "Issuer Credit Rating", "Local Currency LT|0")</f>
        <v>Upgrade | CreditWatch/Outlook (12/23/2016)</v>
      </c>
      <c r="Q504" s="10">
        <f>_xll.SNL.Clients.Office.Excel.Functions.SPG(A504, "RD_LAST_REVIEW_DATE_GLOBAL", "Issuer Credit Rating", "Local Currency LT")</f>
        <v>45505</v>
      </c>
      <c r="R504" s="10">
        <f>_xll.SNL.Clients.Office.Excel.Functions.SPG(A504, "RD_CREDIT_RATING_DATE_GLOBAL", "Issuer Credit Rating", "Local Currency LT|0")</f>
        <v>42727</v>
      </c>
      <c r="S504" s="10">
        <f>_xll.SNL.Clients.Office.Excel.Functions.SPG(A504, "RD_CREDIT_WATCH_OUTLOOK_DATE_GLOBAL", "Issuer Credit Rating", "Local Currency LT|0")</f>
        <v>42727</v>
      </c>
    </row>
    <row r="505" spans="1:19" x14ac:dyDescent="0.3">
      <c r="B505" t="str">
        <f>_xll.SNL.Clients.Office.Excel.Functions.SPG(A505,"SP_IPO_DATE")</f>
        <v>#INVALID COMPANY ID</v>
      </c>
      <c r="C505" t="str">
        <f>_xll.SNL.Clients.Office.Excel.Functions.SPG(A505, "SP_VOLUME_AVG_WEEKLY_TO_SHARES_OUT", , "1M")</f>
        <v>#INVALID COMPANY ID</v>
      </c>
      <c r="D505" t="str">
        <f>_xll.SNL.Clients.Office.Excel.Functions.SPG(A505, "SP_VOLUME_AVG_WEEKLY_TO_SHARES_OUT", , "3M")</f>
        <v>#INVALID COMPANY ID</v>
      </c>
      <c r="E505" t="str">
        <f>_xll.SNL.Clients.Office.Excel.Functions.SPG(A505, "SP_VOLUME_AVG_DAILY_TO_1YR_AVG_DAILY", , "1M")</f>
        <v>#INVALID COMPANY ID</v>
      </c>
      <c r="F505" t="str">
        <f>_xll.SNL.Clients.Office.Excel.Functions.SPG(A505, "SP_VOLUME_AVG_DAILY_TO_1YR_AVG_DAILY", , "3M")</f>
        <v>#INVALID COMPANY ID</v>
      </c>
      <c r="G505" s="9" t="str">
        <f>_xll.SNL.Clients.Office.Excel.Functions.SPG(A505, "IQ_SECTOR")</f>
        <v>#INVALID COMPANY ID</v>
      </c>
      <c r="H505" s="9" t="str">
        <f>_xll.SNL.Clients.Office.Excel.Functions.SPG(A505, "IQ_INDUSTRY_GROUP")</f>
        <v>#INVALID COMPANY ID</v>
      </c>
      <c r="I505" s="9" t="str">
        <f>_xll.SNL.Clients.Office.Excel.Functions.SPG(A505, "IQ_INDUSTRY")</f>
        <v>#INVALID COMPANY ID</v>
      </c>
      <c r="J505" s="9" t="str">
        <f>_xll.SNL.Clients.Office.Excel.Functions.SPG(A505, "IQ_PRIMARY_INDUSTRY")</f>
        <v>#INVALID COMPANY ID</v>
      </c>
      <c r="K505" s="9" t="str">
        <f>_xll.SNL.Clients.Office.Excel.Functions.SPG(A505, "NAICS_CODE", "Primary")</f>
        <v>#INVALID COMPANY ID</v>
      </c>
      <c r="L505" s="9" t="str">
        <f>_xll.SNL.Clients.Office.Excel.Functions.SPG(A505, "SP_TOPICTAG")</f>
        <v>#INVALID COMPANY ID</v>
      </c>
      <c r="M505" s="5" t="str">
        <f>_xll.SNL.Clients.Office.Excel.Functions.SPG(A505, "SP_PCT_SHARES_OWNED_ALL_INSTITUTIONS")</f>
        <v>#INVALID COMPANY ID</v>
      </c>
      <c r="N505" s="9" t="str">
        <f>_xll.SNL.Clients.Office.Excel.Functions.SPG(A505, "RD_CREDIT_RATING_GLOBAL", "Issuer Credit Rating", "Local Currency LT|0")</f>
        <v>#INVALID COMPANY ID</v>
      </c>
      <c r="O505" s="9" t="str">
        <f>_xll.SNL.Clients.Office.Excel.Functions.SPG(A505, "RD_CWOL_GLOBAL", "Issuer Credit Rating", "Local Currency LT|0")</f>
        <v>#INVALID COMPANY ID</v>
      </c>
      <c r="P505" s="9" t="str">
        <f>_xll.SNL.Clients.Office.Excel.Functions.SPG(A505, "RD_RATING_ACTION_GLOBAL", "Issuer Credit Rating", "Local Currency LT|0")</f>
        <v>#INVALID COMPANY ID</v>
      </c>
      <c r="Q505" s="10" t="str">
        <f>_xll.SNL.Clients.Office.Excel.Functions.SPG(A505, "RD_LAST_REVIEW_DATE_GLOBAL", "Issuer Credit Rating", "Local Currency LT")</f>
        <v>#INVALID COMPANY ID</v>
      </c>
      <c r="R505" s="10" t="str">
        <f>_xll.SNL.Clients.Office.Excel.Functions.SPG(A505, "RD_CREDIT_RATING_DATE_GLOBAL", "Issuer Credit Rating", "Local Currency LT|0")</f>
        <v>#INVALID COMPANY ID</v>
      </c>
      <c r="S505" s="10" t="str">
        <f>_xll.SNL.Clients.Office.Excel.Functions.SPG(A505, "RD_CREDIT_WATCH_OUTLOOK_DATE_GLOBAL", "Issuer Credit Rating", "Local Currency LT|0")</f>
        <v>#INVALID COMPANY ID</v>
      </c>
    </row>
    <row r="506" spans="1:19" x14ac:dyDescent="0.3">
      <c r="B506" t="str">
        <f>_xll.SNL.Clients.Office.Excel.Functions.SPG(A506,"SP_IPO_DATE")</f>
        <v>#INVALID COMPANY ID</v>
      </c>
      <c r="C506" t="str">
        <f>_xll.SNL.Clients.Office.Excel.Functions.SPG(A506, "SP_VOLUME_AVG_WEEKLY_TO_SHARES_OUT", , "1M")</f>
        <v>#INVALID COMPANY ID</v>
      </c>
      <c r="D506" t="str">
        <f>_xll.SNL.Clients.Office.Excel.Functions.SPG(A506, "SP_VOLUME_AVG_WEEKLY_TO_SHARES_OUT", , "3M")</f>
        <v>#INVALID COMPANY ID</v>
      </c>
      <c r="E506" t="str">
        <f>_xll.SNL.Clients.Office.Excel.Functions.SPG(A506, "SP_VOLUME_AVG_DAILY_TO_1YR_AVG_DAILY", , "1M")</f>
        <v>#INVALID COMPANY ID</v>
      </c>
      <c r="F506" t="str">
        <f>_xll.SNL.Clients.Office.Excel.Functions.SPG(A506, "SP_VOLUME_AVG_DAILY_TO_1YR_AVG_DAILY", , "3M")</f>
        <v>#INVALID COMPANY ID</v>
      </c>
      <c r="G506" s="9" t="str">
        <f>_xll.SNL.Clients.Office.Excel.Functions.SPG(A506, "IQ_SECTOR")</f>
        <v>#INVALID COMPANY ID</v>
      </c>
      <c r="H506" s="9" t="str">
        <f>_xll.SNL.Clients.Office.Excel.Functions.SPG(A506, "IQ_INDUSTRY_GROUP")</f>
        <v>#INVALID COMPANY ID</v>
      </c>
      <c r="I506" s="9" t="str">
        <f>_xll.SNL.Clients.Office.Excel.Functions.SPG(A506, "IQ_INDUSTRY")</f>
        <v>#INVALID COMPANY ID</v>
      </c>
      <c r="J506" s="9" t="str">
        <f>_xll.SNL.Clients.Office.Excel.Functions.SPG(A506, "IQ_PRIMARY_INDUSTRY")</f>
        <v>#INVALID COMPANY ID</v>
      </c>
      <c r="K506" s="9" t="str">
        <f>_xll.SNL.Clients.Office.Excel.Functions.SPG(A506, "NAICS_CODE", "Primary")</f>
        <v>#INVALID COMPANY ID</v>
      </c>
      <c r="L506" s="9" t="str">
        <f>_xll.SNL.Clients.Office.Excel.Functions.SPG(A506, "SP_TOPICTAG")</f>
        <v>#INVALID COMPANY ID</v>
      </c>
      <c r="M506" s="5" t="str">
        <f>_xll.SNL.Clients.Office.Excel.Functions.SPG(A506, "SP_PCT_SHARES_OWNED_ALL_INSTITUTIONS")</f>
        <v>#INVALID COMPANY ID</v>
      </c>
      <c r="N506" s="9" t="str">
        <f>_xll.SNL.Clients.Office.Excel.Functions.SPG(A506, "RD_CREDIT_RATING_GLOBAL", "Issuer Credit Rating", "Local Currency LT|0")</f>
        <v>#INVALID COMPANY ID</v>
      </c>
      <c r="O506" s="9" t="str">
        <f>_xll.SNL.Clients.Office.Excel.Functions.SPG(A506, "RD_CWOL_GLOBAL", "Issuer Credit Rating", "Local Currency LT|0")</f>
        <v>#INVALID COMPANY ID</v>
      </c>
      <c r="P506" s="9" t="str">
        <f>_xll.SNL.Clients.Office.Excel.Functions.SPG(A506, "RD_RATING_ACTION_GLOBAL", "Issuer Credit Rating", "Local Currency LT|0")</f>
        <v>#INVALID COMPANY ID</v>
      </c>
      <c r="Q506" s="10" t="str">
        <f>_xll.SNL.Clients.Office.Excel.Functions.SPG(A506, "RD_LAST_REVIEW_DATE_GLOBAL", "Issuer Credit Rating", "Local Currency LT")</f>
        <v>#INVALID COMPANY ID</v>
      </c>
      <c r="R506" s="10" t="str">
        <f>_xll.SNL.Clients.Office.Excel.Functions.SPG(A506, "RD_CREDIT_RATING_DATE_GLOBAL", "Issuer Credit Rating", "Local Currency LT|0")</f>
        <v>#INVALID COMPANY ID</v>
      </c>
      <c r="S506" s="10" t="str">
        <f>_xll.SNL.Clients.Office.Excel.Functions.SPG(A506, "RD_CREDIT_WATCH_OUTLOOK_DATE_GLOBAL", "Issuer Credit Rating", "Local Currency LT|0")</f>
        <v>#INVALID COMPANY ID</v>
      </c>
    </row>
    <row r="507" spans="1:19" x14ac:dyDescent="0.3">
      <c r="B507" t="str">
        <f>_xll.SNL.Clients.Office.Excel.Functions.SPG(A507,"SP_IPO_DATE")</f>
        <v>#INVALID COMPANY ID</v>
      </c>
      <c r="C507" t="str">
        <f>_xll.SNL.Clients.Office.Excel.Functions.SPG(A507, "SP_VOLUME_AVG_WEEKLY_TO_SHARES_OUT", , "1M")</f>
        <v>#INVALID COMPANY ID</v>
      </c>
      <c r="D507" t="str">
        <f>_xll.SNL.Clients.Office.Excel.Functions.SPG(A507, "SP_VOLUME_AVG_WEEKLY_TO_SHARES_OUT", , "3M")</f>
        <v>#INVALID COMPANY ID</v>
      </c>
      <c r="E507" t="str">
        <f>_xll.SNL.Clients.Office.Excel.Functions.SPG(A507, "SP_VOLUME_AVG_DAILY_TO_1YR_AVG_DAILY", , "1M")</f>
        <v>#INVALID COMPANY ID</v>
      </c>
      <c r="F507" t="str">
        <f>_xll.SNL.Clients.Office.Excel.Functions.SPG(A507, "SP_VOLUME_AVG_DAILY_TO_1YR_AVG_DAILY", , "3M")</f>
        <v>#INVALID COMPANY ID</v>
      </c>
      <c r="G507" s="9" t="str">
        <f>_xll.SNL.Clients.Office.Excel.Functions.SPG(A507, "IQ_SECTOR")</f>
        <v>#INVALID COMPANY ID</v>
      </c>
      <c r="H507" s="9" t="str">
        <f>_xll.SNL.Clients.Office.Excel.Functions.SPG(A507, "IQ_INDUSTRY_GROUP")</f>
        <v>#INVALID COMPANY ID</v>
      </c>
      <c r="I507" s="9" t="str">
        <f>_xll.SNL.Clients.Office.Excel.Functions.SPG(A507, "IQ_INDUSTRY")</f>
        <v>#INVALID COMPANY ID</v>
      </c>
      <c r="J507" s="9" t="str">
        <f>_xll.SNL.Clients.Office.Excel.Functions.SPG(A507, "IQ_PRIMARY_INDUSTRY")</f>
        <v>#INVALID COMPANY ID</v>
      </c>
      <c r="K507" s="9" t="str">
        <f>_xll.SNL.Clients.Office.Excel.Functions.SPG(A507, "NAICS_CODE", "Primary")</f>
        <v>#INVALID COMPANY ID</v>
      </c>
      <c r="L507" s="9" t="str">
        <f>_xll.SNL.Clients.Office.Excel.Functions.SPG(A507, "SP_TOPICTAG")</f>
        <v>#INVALID COMPANY ID</v>
      </c>
      <c r="M507" s="5" t="str">
        <f>_xll.SNL.Clients.Office.Excel.Functions.SPG(A507, "SP_PCT_SHARES_OWNED_ALL_INSTITUTIONS")</f>
        <v>#INVALID COMPANY ID</v>
      </c>
      <c r="N507" s="9" t="str">
        <f>_xll.SNL.Clients.Office.Excel.Functions.SPG(A507, "RD_CREDIT_RATING_GLOBAL", "Issuer Credit Rating", "Local Currency LT|0")</f>
        <v>#INVALID COMPANY ID</v>
      </c>
      <c r="O507" s="9" t="str">
        <f>_xll.SNL.Clients.Office.Excel.Functions.SPG(A507, "RD_CWOL_GLOBAL", "Issuer Credit Rating", "Local Currency LT|0")</f>
        <v>#INVALID COMPANY ID</v>
      </c>
      <c r="P507" s="9" t="str">
        <f>_xll.SNL.Clients.Office.Excel.Functions.SPG(A507, "RD_RATING_ACTION_GLOBAL", "Issuer Credit Rating", "Local Currency LT|0")</f>
        <v>#INVALID COMPANY ID</v>
      </c>
      <c r="Q507" s="10" t="str">
        <f>_xll.SNL.Clients.Office.Excel.Functions.SPG(A507, "RD_LAST_REVIEW_DATE_GLOBAL", "Issuer Credit Rating", "Local Currency LT")</f>
        <v>#INVALID COMPANY ID</v>
      </c>
      <c r="R507" s="10" t="str">
        <f>_xll.SNL.Clients.Office.Excel.Functions.SPG(A507, "RD_CREDIT_RATING_DATE_GLOBAL", "Issuer Credit Rating", "Local Currency LT|0")</f>
        <v>#INVALID COMPANY ID</v>
      </c>
      <c r="S507" s="10" t="str">
        <f>_xll.SNL.Clients.Office.Excel.Functions.SPG(A507, "RD_CREDIT_WATCH_OUTLOOK_DATE_GLOBAL", "Issuer Credit Rating", "Local Currency LT|0")</f>
        <v>#INVALID COMPANY ID</v>
      </c>
    </row>
    <row r="508" spans="1:19" x14ac:dyDescent="0.3">
      <c r="B508" t="str">
        <f>_xll.SNL.Clients.Office.Excel.Functions.SPG(A508,"SP_IPO_DATE")</f>
        <v>#INVALID COMPANY ID</v>
      </c>
      <c r="C508" t="str">
        <f>_xll.SNL.Clients.Office.Excel.Functions.SPG(A508, "SP_VOLUME_AVG_WEEKLY_TO_SHARES_OUT", , "1M")</f>
        <v>#INVALID COMPANY ID</v>
      </c>
      <c r="D508" t="str">
        <f>_xll.SNL.Clients.Office.Excel.Functions.SPG(A508, "SP_VOLUME_AVG_WEEKLY_TO_SHARES_OUT", , "3M")</f>
        <v>#INVALID COMPANY ID</v>
      </c>
      <c r="E508" t="str">
        <f>_xll.SNL.Clients.Office.Excel.Functions.SPG(A508, "SP_VOLUME_AVG_DAILY_TO_1YR_AVG_DAILY", , "1M")</f>
        <v>#INVALID COMPANY ID</v>
      </c>
      <c r="F508" t="str">
        <f>_xll.SNL.Clients.Office.Excel.Functions.SPG(A508, "SP_VOLUME_AVG_DAILY_TO_1YR_AVG_DAILY", , "3M")</f>
        <v>#INVALID COMPANY ID</v>
      </c>
      <c r="G508" s="9" t="str">
        <f>_xll.SNL.Clients.Office.Excel.Functions.SPG(A508, "IQ_SECTOR")</f>
        <v>#INVALID COMPANY ID</v>
      </c>
      <c r="H508" s="9" t="str">
        <f>_xll.SNL.Clients.Office.Excel.Functions.SPG(A508, "IQ_INDUSTRY_GROUP")</f>
        <v>#INVALID COMPANY ID</v>
      </c>
      <c r="I508" s="9" t="str">
        <f>_xll.SNL.Clients.Office.Excel.Functions.SPG(A508, "IQ_INDUSTRY")</f>
        <v>#INVALID COMPANY ID</v>
      </c>
      <c r="J508" s="9" t="str">
        <f>_xll.SNL.Clients.Office.Excel.Functions.SPG(A508, "IQ_PRIMARY_INDUSTRY")</f>
        <v>#INVALID COMPANY ID</v>
      </c>
      <c r="K508" s="9" t="str">
        <f>_xll.SNL.Clients.Office.Excel.Functions.SPG(A508, "NAICS_CODE", "Primary")</f>
        <v>#INVALID COMPANY ID</v>
      </c>
      <c r="L508" s="9" t="str">
        <f>_xll.SNL.Clients.Office.Excel.Functions.SPG(A508, "SP_TOPICTAG")</f>
        <v>#INVALID COMPANY ID</v>
      </c>
      <c r="M508" s="5" t="str">
        <f>_xll.SNL.Clients.Office.Excel.Functions.SPG(A508, "SP_PCT_SHARES_OWNED_ALL_INSTITUTIONS")</f>
        <v>#INVALID COMPANY ID</v>
      </c>
      <c r="N508" s="9" t="str">
        <f>_xll.SNL.Clients.Office.Excel.Functions.SPG(A508, "RD_CREDIT_RATING_GLOBAL", "Issuer Credit Rating", "Local Currency LT|0")</f>
        <v>#INVALID COMPANY ID</v>
      </c>
      <c r="O508" s="9" t="str">
        <f>_xll.SNL.Clients.Office.Excel.Functions.SPG(A508, "RD_CWOL_GLOBAL", "Issuer Credit Rating", "Local Currency LT|0")</f>
        <v>#INVALID COMPANY ID</v>
      </c>
      <c r="P508" s="9" t="str">
        <f>_xll.SNL.Clients.Office.Excel.Functions.SPG(A508, "RD_RATING_ACTION_GLOBAL", "Issuer Credit Rating", "Local Currency LT|0")</f>
        <v>#INVALID COMPANY ID</v>
      </c>
      <c r="Q508" s="10" t="str">
        <f>_xll.SNL.Clients.Office.Excel.Functions.SPG(A508, "RD_LAST_REVIEW_DATE_GLOBAL", "Issuer Credit Rating", "Local Currency LT")</f>
        <v>#INVALID COMPANY ID</v>
      </c>
      <c r="R508" s="10" t="str">
        <f>_xll.SNL.Clients.Office.Excel.Functions.SPG(A508, "RD_CREDIT_RATING_DATE_GLOBAL", "Issuer Credit Rating", "Local Currency LT|0")</f>
        <v>#INVALID COMPANY ID</v>
      </c>
      <c r="S508" s="10" t="str">
        <f>_xll.SNL.Clients.Office.Excel.Functions.SPG(A508, "RD_CREDIT_WATCH_OUTLOOK_DATE_GLOBAL", "Issuer Credit Rating", "Local Currency LT|0")</f>
        <v>#INVALID COMPANY ID</v>
      </c>
    </row>
    <row r="509" spans="1:19" x14ac:dyDescent="0.3">
      <c r="B509" t="str">
        <f>_xll.SNL.Clients.Office.Excel.Functions.SPG(A509,"SP_IPO_DATE")</f>
        <v>#INVALID COMPANY ID</v>
      </c>
      <c r="C509" t="str">
        <f>_xll.SNL.Clients.Office.Excel.Functions.SPG(A509, "SP_VOLUME_AVG_WEEKLY_TO_SHARES_OUT", , "1M")</f>
        <v>#INVALID COMPANY ID</v>
      </c>
      <c r="D509" t="str">
        <f>_xll.SNL.Clients.Office.Excel.Functions.SPG(A509, "SP_VOLUME_AVG_WEEKLY_TO_SHARES_OUT", , "3M")</f>
        <v>#INVALID COMPANY ID</v>
      </c>
      <c r="E509" t="str">
        <f>_xll.SNL.Clients.Office.Excel.Functions.SPG(A509, "SP_VOLUME_AVG_DAILY_TO_1YR_AVG_DAILY", , "1M")</f>
        <v>#INVALID COMPANY ID</v>
      </c>
      <c r="F509" t="str">
        <f>_xll.SNL.Clients.Office.Excel.Functions.SPG(A509, "SP_VOLUME_AVG_DAILY_TO_1YR_AVG_DAILY", , "3M")</f>
        <v>#INVALID COMPANY ID</v>
      </c>
      <c r="G509" s="9" t="str">
        <f>_xll.SNL.Clients.Office.Excel.Functions.SPG(A509, "IQ_SECTOR")</f>
        <v>#INVALID COMPANY ID</v>
      </c>
      <c r="H509" s="9" t="str">
        <f>_xll.SNL.Clients.Office.Excel.Functions.SPG(A509, "IQ_INDUSTRY_GROUP")</f>
        <v>#INVALID COMPANY ID</v>
      </c>
      <c r="I509" s="9" t="str">
        <f>_xll.SNL.Clients.Office.Excel.Functions.SPG(A509, "IQ_INDUSTRY")</f>
        <v>#INVALID COMPANY ID</v>
      </c>
      <c r="J509" s="9" t="str">
        <f>_xll.SNL.Clients.Office.Excel.Functions.SPG(A509, "IQ_PRIMARY_INDUSTRY")</f>
        <v>#INVALID COMPANY ID</v>
      </c>
      <c r="K509" s="9" t="str">
        <f>_xll.SNL.Clients.Office.Excel.Functions.SPG(A509, "NAICS_CODE", "Primary")</f>
        <v>#INVALID COMPANY ID</v>
      </c>
      <c r="L509" s="9" t="str">
        <f>_xll.SNL.Clients.Office.Excel.Functions.SPG(A509, "SP_TOPICTAG")</f>
        <v>#INVALID COMPANY ID</v>
      </c>
      <c r="M509" s="5" t="str">
        <f>_xll.SNL.Clients.Office.Excel.Functions.SPG(A509, "SP_PCT_SHARES_OWNED_ALL_INSTITUTIONS")</f>
        <v>#INVALID COMPANY ID</v>
      </c>
      <c r="N509" s="9" t="str">
        <f>_xll.SNL.Clients.Office.Excel.Functions.SPG(A509, "RD_CREDIT_RATING_GLOBAL", "Issuer Credit Rating", "Local Currency LT|0")</f>
        <v>#INVALID COMPANY ID</v>
      </c>
      <c r="O509" s="9" t="str">
        <f>_xll.SNL.Clients.Office.Excel.Functions.SPG(A509, "RD_CWOL_GLOBAL", "Issuer Credit Rating", "Local Currency LT|0")</f>
        <v>#INVALID COMPANY ID</v>
      </c>
      <c r="P509" s="9" t="str">
        <f>_xll.SNL.Clients.Office.Excel.Functions.SPG(A509, "RD_RATING_ACTION_GLOBAL", "Issuer Credit Rating", "Local Currency LT|0")</f>
        <v>#INVALID COMPANY ID</v>
      </c>
      <c r="Q509" s="10" t="str">
        <f>_xll.SNL.Clients.Office.Excel.Functions.SPG(A509, "RD_LAST_REVIEW_DATE_GLOBAL", "Issuer Credit Rating", "Local Currency LT")</f>
        <v>#INVALID COMPANY ID</v>
      </c>
      <c r="R509" s="10" t="str">
        <f>_xll.SNL.Clients.Office.Excel.Functions.SPG(A509, "RD_CREDIT_RATING_DATE_GLOBAL", "Issuer Credit Rating", "Local Currency LT|0")</f>
        <v>#INVALID COMPANY ID</v>
      </c>
      <c r="S509" s="10" t="str">
        <f>_xll.SNL.Clients.Office.Excel.Functions.SPG(A509, "RD_CREDIT_WATCH_OUTLOOK_DATE_GLOBAL", "Issuer Credit Rating", "Local Currency LT|0")</f>
        <v>#INVALID COMPANY ID</v>
      </c>
    </row>
    <row r="510" spans="1:19" x14ac:dyDescent="0.3">
      <c r="B510" t="str">
        <f>_xll.SNL.Clients.Office.Excel.Functions.SPG(A510,"SP_IPO_DATE")</f>
        <v>#INVALID COMPANY ID</v>
      </c>
      <c r="C510" t="str">
        <f>_xll.SNL.Clients.Office.Excel.Functions.SPG(A510, "SP_VOLUME_AVG_WEEKLY_TO_SHARES_OUT", , "1M")</f>
        <v>#INVALID COMPANY ID</v>
      </c>
      <c r="D510" t="str">
        <f>_xll.SNL.Clients.Office.Excel.Functions.SPG(A510, "SP_VOLUME_AVG_WEEKLY_TO_SHARES_OUT", , "3M")</f>
        <v>#INVALID COMPANY ID</v>
      </c>
      <c r="E510" t="str">
        <f>_xll.SNL.Clients.Office.Excel.Functions.SPG(A510, "SP_VOLUME_AVG_DAILY_TO_1YR_AVG_DAILY", , "1M")</f>
        <v>#INVALID COMPANY ID</v>
      </c>
      <c r="F510" t="str">
        <f>_xll.SNL.Clients.Office.Excel.Functions.SPG(A510, "SP_VOLUME_AVG_DAILY_TO_1YR_AVG_DAILY", , "3M")</f>
        <v>#INVALID COMPANY ID</v>
      </c>
      <c r="G510" s="9" t="str">
        <f>_xll.SNL.Clients.Office.Excel.Functions.SPG(A510, "IQ_SECTOR")</f>
        <v>#INVALID COMPANY ID</v>
      </c>
      <c r="H510" s="9" t="str">
        <f>_xll.SNL.Clients.Office.Excel.Functions.SPG(A510, "IQ_INDUSTRY_GROUP")</f>
        <v>#INVALID COMPANY ID</v>
      </c>
      <c r="I510" s="9" t="str">
        <f>_xll.SNL.Clients.Office.Excel.Functions.SPG(A510, "IQ_INDUSTRY")</f>
        <v>#INVALID COMPANY ID</v>
      </c>
      <c r="J510" s="9" t="str">
        <f>_xll.SNL.Clients.Office.Excel.Functions.SPG(A510, "IQ_PRIMARY_INDUSTRY")</f>
        <v>#INVALID COMPANY ID</v>
      </c>
      <c r="K510" s="9" t="str">
        <f>_xll.SNL.Clients.Office.Excel.Functions.SPG(A510, "NAICS_CODE", "Primary")</f>
        <v>#INVALID COMPANY ID</v>
      </c>
      <c r="L510" s="9" t="str">
        <f>_xll.SNL.Clients.Office.Excel.Functions.SPG(A510, "SP_TOPICTAG")</f>
        <v>#INVALID COMPANY ID</v>
      </c>
      <c r="M510" s="5" t="str">
        <f>_xll.SNL.Clients.Office.Excel.Functions.SPG(A510, "SP_PCT_SHARES_OWNED_ALL_INSTITUTIONS")</f>
        <v>#INVALID COMPANY ID</v>
      </c>
      <c r="N510" s="9" t="str">
        <f>_xll.SNL.Clients.Office.Excel.Functions.SPG(A510, "RD_CREDIT_RATING_GLOBAL", "Issuer Credit Rating", "Local Currency LT|0")</f>
        <v>#INVALID COMPANY ID</v>
      </c>
      <c r="O510" s="9" t="str">
        <f>_xll.SNL.Clients.Office.Excel.Functions.SPG(A510, "RD_CWOL_GLOBAL", "Issuer Credit Rating", "Local Currency LT|0")</f>
        <v>#INVALID COMPANY ID</v>
      </c>
      <c r="P510" s="9" t="str">
        <f>_xll.SNL.Clients.Office.Excel.Functions.SPG(A510, "RD_RATING_ACTION_GLOBAL", "Issuer Credit Rating", "Local Currency LT|0")</f>
        <v>#INVALID COMPANY ID</v>
      </c>
      <c r="Q510" s="10" t="str">
        <f>_xll.SNL.Clients.Office.Excel.Functions.SPG(A510, "RD_LAST_REVIEW_DATE_GLOBAL", "Issuer Credit Rating", "Local Currency LT")</f>
        <v>#INVALID COMPANY ID</v>
      </c>
      <c r="R510" s="10" t="str">
        <f>_xll.SNL.Clients.Office.Excel.Functions.SPG(A510, "RD_CREDIT_RATING_DATE_GLOBAL", "Issuer Credit Rating", "Local Currency LT|0")</f>
        <v>#INVALID COMPANY ID</v>
      </c>
      <c r="S510" s="10" t="str">
        <f>_xll.SNL.Clients.Office.Excel.Functions.SPG(A510, "RD_CREDIT_WATCH_OUTLOOK_DATE_GLOBAL", "Issuer Credit Rating", "Local Currency LT|0")</f>
        <v>#INVALID COMPANY ID</v>
      </c>
    </row>
    <row r="511" spans="1:19" x14ac:dyDescent="0.3">
      <c r="B511" t="str">
        <f>_xll.SNL.Clients.Office.Excel.Functions.SPG(A511,"SP_IPO_DATE")</f>
        <v>#INVALID COMPANY ID</v>
      </c>
      <c r="C511" t="str">
        <f>_xll.SNL.Clients.Office.Excel.Functions.SPG(A511, "SP_VOLUME_AVG_WEEKLY_TO_SHARES_OUT", , "1M")</f>
        <v>#INVALID COMPANY ID</v>
      </c>
      <c r="D511" t="str">
        <f>_xll.SNL.Clients.Office.Excel.Functions.SPG(A511, "SP_VOLUME_AVG_WEEKLY_TO_SHARES_OUT", , "3M")</f>
        <v>#INVALID COMPANY ID</v>
      </c>
      <c r="E511" t="str">
        <f>_xll.SNL.Clients.Office.Excel.Functions.SPG(A511, "SP_VOLUME_AVG_DAILY_TO_1YR_AVG_DAILY", , "1M")</f>
        <v>#INVALID COMPANY ID</v>
      </c>
      <c r="F511" t="str">
        <f>_xll.SNL.Clients.Office.Excel.Functions.SPG(A511, "SP_VOLUME_AVG_DAILY_TO_1YR_AVG_DAILY", , "3M")</f>
        <v>#INVALID COMPANY ID</v>
      </c>
      <c r="G511" s="9" t="str">
        <f>_xll.SNL.Clients.Office.Excel.Functions.SPG(A511, "IQ_SECTOR")</f>
        <v>#INVALID COMPANY ID</v>
      </c>
      <c r="H511" s="9" t="str">
        <f>_xll.SNL.Clients.Office.Excel.Functions.SPG(A511, "IQ_INDUSTRY_GROUP")</f>
        <v>#INVALID COMPANY ID</v>
      </c>
      <c r="I511" s="9" t="str">
        <f>_xll.SNL.Clients.Office.Excel.Functions.SPG(A511, "IQ_INDUSTRY")</f>
        <v>#INVALID COMPANY ID</v>
      </c>
      <c r="J511" s="9" t="str">
        <f>_xll.SNL.Clients.Office.Excel.Functions.SPG(A511, "IQ_PRIMARY_INDUSTRY")</f>
        <v>#INVALID COMPANY ID</v>
      </c>
      <c r="K511" s="9" t="str">
        <f>_xll.SNL.Clients.Office.Excel.Functions.SPG(A511, "NAICS_CODE", "Primary")</f>
        <v>#INVALID COMPANY ID</v>
      </c>
      <c r="L511" s="9" t="str">
        <f>_xll.SNL.Clients.Office.Excel.Functions.SPG(A511, "SP_TOPICTAG")</f>
        <v>#INVALID COMPANY ID</v>
      </c>
      <c r="M511" s="5" t="str">
        <f>_xll.SNL.Clients.Office.Excel.Functions.SPG(A511, "SP_PCT_SHARES_OWNED_ALL_INSTITUTIONS")</f>
        <v>#INVALID COMPANY ID</v>
      </c>
      <c r="N511" s="9" t="str">
        <f>_xll.SNL.Clients.Office.Excel.Functions.SPG(A511, "RD_CREDIT_RATING_GLOBAL", "Issuer Credit Rating", "Local Currency LT|0")</f>
        <v>#INVALID COMPANY ID</v>
      </c>
      <c r="O511" s="9" t="str">
        <f>_xll.SNL.Clients.Office.Excel.Functions.SPG(A511, "RD_CWOL_GLOBAL", "Issuer Credit Rating", "Local Currency LT|0")</f>
        <v>#INVALID COMPANY ID</v>
      </c>
      <c r="P511" s="9" t="str">
        <f>_xll.SNL.Clients.Office.Excel.Functions.SPG(A511, "RD_RATING_ACTION_GLOBAL", "Issuer Credit Rating", "Local Currency LT|0")</f>
        <v>#INVALID COMPANY ID</v>
      </c>
      <c r="Q511" s="10" t="str">
        <f>_xll.SNL.Clients.Office.Excel.Functions.SPG(A511, "RD_LAST_REVIEW_DATE_GLOBAL", "Issuer Credit Rating", "Local Currency LT")</f>
        <v>#INVALID COMPANY ID</v>
      </c>
      <c r="R511" s="10" t="str">
        <f>_xll.SNL.Clients.Office.Excel.Functions.SPG(A511, "RD_CREDIT_RATING_DATE_GLOBAL", "Issuer Credit Rating", "Local Currency LT|0")</f>
        <v>#INVALID COMPANY ID</v>
      </c>
      <c r="S511" s="10" t="str">
        <f>_xll.SNL.Clients.Office.Excel.Functions.SPG(A511, "RD_CREDIT_WATCH_OUTLOOK_DATE_GLOBAL", "Issuer Credit Rating", "Local Currency LT|0")</f>
        <v>#INVALID COMPANY ID</v>
      </c>
    </row>
    <row r="512" spans="1:19" x14ac:dyDescent="0.3">
      <c r="B512" t="str">
        <f>_xll.SNL.Clients.Office.Excel.Functions.SPG(A512,"SP_IPO_DATE")</f>
        <v>#INVALID COMPANY ID</v>
      </c>
      <c r="C512" t="str">
        <f>_xll.SNL.Clients.Office.Excel.Functions.SPG(A512, "SP_VOLUME_AVG_WEEKLY_TO_SHARES_OUT", , "1M")</f>
        <v>#INVALID COMPANY ID</v>
      </c>
      <c r="D512" t="str">
        <f>_xll.SNL.Clients.Office.Excel.Functions.SPG(A512, "SP_VOLUME_AVG_WEEKLY_TO_SHARES_OUT", , "3M")</f>
        <v>#INVALID COMPANY ID</v>
      </c>
      <c r="E512" t="str">
        <f>_xll.SNL.Clients.Office.Excel.Functions.SPG(A512, "SP_VOLUME_AVG_DAILY_TO_1YR_AVG_DAILY", , "1M")</f>
        <v>#INVALID COMPANY ID</v>
      </c>
      <c r="F512" t="str">
        <f>_xll.SNL.Clients.Office.Excel.Functions.SPG(A512, "SP_VOLUME_AVG_DAILY_TO_1YR_AVG_DAILY", , "3M")</f>
        <v>#INVALID COMPANY ID</v>
      </c>
      <c r="G512" s="9" t="str">
        <f>_xll.SNL.Clients.Office.Excel.Functions.SPG(A512, "IQ_SECTOR")</f>
        <v>#INVALID COMPANY ID</v>
      </c>
      <c r="H512" s="9" t="str">
        <f>_xll.SNL.Clients.Office.Excel.Functions.SPG(A512, "IQ_INDUSTRY_GROUP")</f>
        <v>#INVALID COMPANY ID</v>
      </c>
      <c r="I512" s="9" t="str">
        <f>_xll.SNL.Clients.Office.Excel.Functions.SPG(A512, "IQ_INDUSTRY")</f>
        <v>#INVALID COMPANY ID</v>
      </c>
      <c r="J512" s="9" t="str">
        <f>_xll.SNL.Clients.Office.Excel.Functions.SPG(A512, "IQ_PRIMARY_INDUSTRY")</f>
        <v>#INVALID COMPANY ID</v>
      </c>
      <c r="K512" s="9" t="str">
        <f>_xll.SNL.Clients.Office.Excel.Functions.SPG(A512, "NAICS_CODE", "Primary")</f>
        <v>#INVALID COMPANY ID</v>
      </c>
      <c r="L512" s="9" t="str">
        <f>_xll.SNL.Clients.Office.Excel.Functions.SPG(A512, "SP_TOPICTAG")</f>
        <v>#INVALID COMPANY ID</v>
      </c>
      <c r="M512" s="5" t="str">
        <f>_xll.SNL.Clients.Office.Excel.Functions.SPG(A512, "SP_PCT_SHARES_OWNED_ALL_INSTITUTIONS")</f>
        <v>#INVALID COMPANY ID</v>
      </c>
      <c r="N512" s="9" t="str">
        <f>_xll.SNL.Clients.Office.Excel.Functions.SPG(A512, "RD_CREDIT_RATING_GLOBAL", "Issuer Credit Rating", "Local Currency LT|0")</f>
        <v>#INVALID COMPANY ID</v>
      </c>
      <c r="O512" s="9" t="str">
        <f>_xll.SNL.Clients.Office.Excel.Functions.SPG(A512, "RD_CWOL_GLOBAL", "Issuer Credit Rating", "Local Currency LT|0")</f>
        <v>#INVALID COMPANY ID</v>
      </c>
      <c r="P512" s="9" t="str">
        <f>_xll.SNL.Clients.Office.Excel.Functions.SPG(A512, "RD_RATING_ACTION_GLOBAL", "Issuer Credit Rating", "Local Currency LT|0")</f>
        <v>#INVALID COMPANY ID</v>
      </c>
      <c r="Q512" s="10" t="str">
        <f>_xll.SNL.Clients.Office.Excel.Functions.SPG(A512, "RD_LAST_REVIEW_DATE_GLOBAL", "Issuer Credit Rating", "Local Currency LT")</f>
        <v>#INVALID COMPANY ID</v>
      </c>
      <c r="R512" s="10" t="str">
        <f>_xll.SNL.Clients.Office.Excel.Functions.SPG(A512, "RD_CREDIT_RATING_DATE_GLOBAL", "Issuer Credit Rating", "Local Currency LT|0")</f>
        <v>#INVALID COMPANY ID</v>
      </c>
      <c r="S512" s="10" t="str">
        <f>_xll.SNL.Clients.Office.Excel.Functions.SPG(A512, "RD_CREDIT_WATCH_OUTLOOK_DATE_GLOBAL", "Issuer Credit Rating", "Local Currency LT|0")</f>
        <v>#INVALID COMPANY ID</v>
      </c>
    </row>
    <row r="513" spans="7:19" x14ac:dyDescent="0.3">
      <c r="G513" s="9"/>
      <c r="H513" s="9"/>
      <c r="I513" s="9"/>
      <c r="J513" s="9"/>
      <c r="K513" s="9"/>
      <c r="L513" s="9"/>
      <c r="M513" s="5"/>
      <c r="N513" s="9"/>
      <c r="O513" s="9"/>
      <c r="P513" s="9"/>
      <c r="Q513" s="10"/>
      <c r="R513" s="10"/>
      <c r="S513" s="10"/>
    </row>
    <row r="514" spans="7:19" x14ac:dyDescent="0.3">
      <c r="G514" s="9"/>
      <c r="H514" s="9"/>
      <c r="I514" s="9"/>
      <c r="J514" s="9"/>
      <c r="K514" s="9"/>
      <c r="L514" s="9"/>
      <c r="M514" s="5"/>
      <c r="N514" s="9"/>
      <c r="O514" s="9"/>
      <c r="P514" s="9"/>
      <c r="Q514" s="10"/>
      <c r="R514" s="10"/>
      <c r="S514" s="10"/>
    </row>
    <row r="515" spans="7:19" x14ac:dyDescent="0.3">
      <c r="G515" s="9"/>
      <c r="H515" s="9"/>
      <c r="I515" s="9"/>
      <c r="J515" s="9"/>
      <c r="K515" s="9"/>
      <c r="L515" s="9"/>
      <c r="M515" s="5"/>
      <c r="N515" s="9"/>
      <c r="O515" s="9"/>
      <c r="P515" s="9"/>
      <c r="Q515" s="10"/>
      <c r="R515" s="10"/>
      <c r="S515" s="10"/>
    </row>
    <row r="516" spans="7:19" x14ac:dyDescent="0.3">
      <c r="G516" s="9"/>
      <c r="H516" s="9"/>
      <c r="I516" s="9"/>
      <c r="J516" s="9"/>
      <c r="K516" s="9"/>
      <c r="L516" s="9"/>
      <c r="M516" s="5"/>
      <c r="N516" s="9"/>
      <c r="O516" s="9"/>
      <c r="P516" s="9"/>
      <c r="Q516" s="10"/>
      <c r="R516" s="10"/>
      <c r="S516" s="10"/>
    </row>
    <row r="517" spans="7:19" x14ac:dyDescent="0.3">
      <c r="G517" s="9"/>
      <c r="H517" s="9"/>
      <c r="I517" s="9"/>
      <c r="J517" s="9"/>
      <c r="K517" s="9"/>
      <c r="L517" s="9"/>
      <c r="M517" s="5"/>
      <c r="N517" s="9"/>
      <c r="O517" s="9"/>
      <c r="P517" s="9"/>
      <c r="Q517" s="10"/>
      <c r="R517" s="10"/>
      <c r="S517" s="10"/>
    </row>
    <row r="518" spans="7:19" x14ac:dyDescent="0.3">
      <c r="G518" s="9"/>
      <c r="H518" s="9"/>
      <c r="I518" s="9"/>
      <c r="J518" s="9"/>
      <c r="K518" s="9"/>
      <c r="L518" s="9"/>
      <c r="M518" s="5"/>
      <c r="N518" s="9"/>
      <c r="O518" s="9"/>
      <c r="P518" s="9"/>
      <c r="Q518" s="10"/>
      <c r="R518" s="10"/>
      <c r="S518" s="10"/>
    </row>
    <row r="519" spans="7:19" x14ac:dyDescent="0.3">
      <c r="G519" s="9"/>
      <c r="H519" s="9"/>
      <c r="I519" s="9"/>
      <c r="J519" s="9"/>
      <c r="K519" s="9"/>
      <c r="L519" s="9"/>
      <c r="M519" s="5"/>
      <c r="N519" s="9"/>
      <c r="O519" s="9"/>
      <c r="P519" s="9"/>
      <c r="Q519" s="10"/>
      <c r="R519" s="10"/>
      <c r="S519" s="10"/>
    </row>
    <row r="520" spans="7:19" x14ac:dyDescent="0.3">
      <c r="G520" s="9"/>
      <c r="H520" s="9"/>
      <c r="I520" s="9"/>
      <c r="J520" s="9"/>
      <c r="K520" s="9"/>
      <c r="L520" s="9"/>
      <c r="M520" s="5"/>
      <c r="N520" s="9"/>
      <c r="O520" s="9"/>
      <c r="P520" s="9"/>
      <c r="Q520" s="10"/>
      <c r="R520" s="10"/>
      <c r="S520" s="10"/>
    </row>
    <row r="521" spans="7:19" x14ac:dyDescent="0.3">
      <c r="G521" s="9"/>
      <c r="H521" s="9"/>
      <c r="I521" s="9"/>
      <c r="J521" s="9"/>
      <c r="K521" s="9"/>
      <c r="L521" s="9"/>
      <c r="M521" s="5"/>
      <c r="N521" s="9"/>
      <c r="O521" s="9"/>
      <c r="P521" s="9"/>
      <c r="Q521" s="10"/>
      <c r="R521" s="10"/>
      <c r="S521" s="10"/>
    </row>
    <row r="522" spans="7:19" x14ac:dyDescent="0.3">
      <c r="G522" s="9"/>
      <c r="H522" s="9"/>
      <c r="I522" s="9"/>
      <c r="J522" s="9"/>
      <c r="K522" s="9"/>
      <c r="L522" s="9"/>
      <c r="M522" s="5"/>
      <c r="N522" s="9"/>
      <c r="O522" s="9"/>
      <c r="P522" s="9"/>
      <c r="Q522" s="10"/>
      <c r="R522" s="10"/>
      <c r="S522" s="10"/>
    </row>
    <row r="523" spans="7:19" x14ac:dyDescent="0.3">
      <c r="G523" s="9"/>
      <c r="H523" s="9"/>
      <c r="I523" s="9"/>
      <c r="J523" s="9"/>
      <c r="K523" s="9"/>
      <c r="L523" s="9"/>
      <c r="M523" s="5"/>
      <c r="N523" s="9"/>
      <c r="O523" s="9"/>
      <c r="P523" s="9"/>
      <c r="Q523" s="10"/>
      <c r="R523" s="10"/>
      <c r="S523" s="10"/>
    </row>
    <row r="524" spans="7:19" x14ac:dyDescent="0.3">
      <c r="G524" s="9"/>
      <c r="H524" s="9"/>
      <c r="I524" s="9"/>
      <c r="J524" s="9"/>
      <c r="K524" s="9"/>
      <c r="L524" s="9"/>
      <c r="M524" s="5"/>
      <c r="N524" s="9"/>
      <c r="O524" s="9"/>
      <c r="P524" s="9"/>
      <c r="Q524" s="10"/>
      <c r="R524" s="10"/>
      <c r="S524" s="10"/>
    </row>
    <row r="525" spans="7:19" x14ac:dyDescent="0.3">
      <c r="G525" s="9"/>
      <c r="H525" s="9"/>
      <c r="I525" s="9"/>
      <c r="J525" s="9"/>
      <c r="K525" s="9"/>
      <c r="L525" s="9"/>
      <c r="M525" s="5"/>
      <c r="N525" s="9"/>
      <c r="O525" s="9"/>
      <c r="P525" s="9"/>
      <c r="Q525" s="10"/>
      <c r="R525" s="10"/>
      <c r="S525" s="10"/>
    </row>
    <row r="526" spans="7:19" x14ac:dyDescent="0.3">
      <c r="G526" s="9"/>
      <c r="H526" s="9"/>
      <c r="I526" s="9"/>
      <c r="J526" s="9"/>
      <c r="K526" s="9"/>
      <c r="L526" s="9"/>
      <c r="M526" s="5"/>
      <c r="N526" s="9"/>
      <c r="O526" s="9"/>
      <c r="P526" s="9"/>
      <c r="Q526" s="10"/>
      <c r="R526" s="10"/>
      <c r="S526" s="10"/>
    </row>
    <row r="527" spans="7:19" x14ac:dyDescent="0.3">
      <c r="G527" s="9"/>
      <c r="H527" s="9"/>
      <c r="I527" s="9"/>
      <c r="J527" s="9"/>
      <c r="K527" s="9"/>
      <c r="L527" s="9"/>
      <c r="M527" s="5"/>
      <c r="N527" s="9"/>
      <c r="O527" s="9"/>
      <c r="P527" s="9"/>
      <c r="Q527" s="10"/>
      <c r="R527" s="10"/>
      <c r="S527" s="10"/>
    </row>
    <row r="528" spans="7:19" x14ac:dyDescent="0.3">
      <c r="G528" s="9"/>
      <c r="H528" s="9"/>
      <c r="I528" s="9"/>
      <c r="J528" s="9"/>
      <c r="K528" s="9"/>
      <c r="L528" s="9"/>
      <c r="M528" s="5"/>
      <c r="N528" s="9"/>
      <c r="O528" s="9"/>
      <c r="P528" s="9"/>
      <c r="Q528" s="10"/>
      <c r="R528" s="10"/>
      <c r="S528" s="10"/>
    </row>
    <row r="529" spans="7:19" x14ac:dyDescent="0.3">
      <c r="G529" s="9"/>
      <c r="H529" s="9"/>
      <c r="I529" s="9"/>
      <c r="J529" s="9"/>
      <c r="K529" s="9"/>
      <c r="L529" s="9"/>
      <c r="M529" s="5"/>
      <c r="N529" s="9"/>
      <c r="O529" s="9"/>
      <c r="P529" s="9"/>
      <c r="Q529" s="10"/>
      <c r="R529" s="10"/>
      <c r="S529" s="10"/>
    </row>
    <row r="530" spans="7:19" x14ac:dyDescent="0.3">
      <c r="G530" s="9"/>
      <c r="H530" s="9"/>
      <c r="I530" s="9"/>
      <c r="J530" s="9"/>
      <c r="K530" s="9"/>
      <c r="L530" s="9"/>
      <c r="M530" s="5"/>
      <c r="N530" s="9"/>
      <c r="O530" s="9"/>
      <c r="P530" s="9"/>
      <c r="Q530" s="10"/>
      <c r="R530" s="10"/>
      <c r="S530" s="10"/>
    </row>
    <row r="531" spans="7:19" x14ac:dyDescent="0.3">
      <c r="G531" s="9"/>
      <c r="H531" s="9"/>
      <c r="I531" s="9"/>
      <c r="J531" s="9"/>
      <c r="K531" s="9"/>
      <c r="L531" s="9"/>
      <c r="M531" s="5"/>
      <c r="N531" s="9"/>
      <c r="O531" s="9"/>
      <c r="P531" s="9"/>
      <c r="Q531" s="10"/>
      <c r="R531" s="10"/>
      <c r="S531" s="10"/>
    </row>
    <row r="532" spans="7:19" x14ac:dyDescent="0.3">
      <c r="G532" s="9"/>
      <c r="H532" s="9"/>
      <c r="I532" s="9"/>
      <c r="J532" s="9"/>
      <c r="K532" s="9"/>
      <c r="L532" s="9"/>
      <c r="M532" s="5"/>
      <c r="N532" s="9"/>
      <c r="O532" s="9"/>
      <c r="P532" s="9"/>
      <c r="Q532" s="10"/>
      <c r="R532" s="10"/>
      <c r="S532" s="10"/>
    </row>
    <row r="533" spans="7:19" x14ac:dyDescent="0.3">
      <c r="G533" s="9"/>
      <c r="H533" s="9"/>
      <c r="I533" s="9"/>
      <c r="J533" s="9"/>
      <c r="K533" s="9"/>
      <c r="L533" s="9"/>
      <c r="M533" s="5"/>
      <c r="N533" s="9"/>
      <c r="O533" s="9"/>
      <c r="P533" s="9"/>
      <c r="Q533" s="10"/>
      <c r="R533" s="10"/>
      <c r="S533" s="10"/>
    </row>
    <row r="534" spans="7:19" x14ac:dyDescent="0.3">
      <c r="G534" s="9"/>
      <c r="H534" s="9"/>
      <c r="I534" s="9"/>
      <c r="J534" s="9"/>
      <c r="K534" s="9"/>
      <c r="L534" s="9"/>
      <c r="M534" s="5"/>
      <c r="N534" s="9"/>
      <c r="O534" s="9"/>
      <c r="P534" s="9"/>
      <c r="Q534" s="10"/>
      <c r="R534" s="10"/>
      <c r="S534" s="10"/>
    </row>
    <row r="535" spans="7:19" x14ac:dyDescent="0.3">
      <c r="G535" s="9"/>
      <c r="H535" s="9"/>
      <c r="I535" s="9"/>
      <c r="J535" s="9"/>
      <c r="K535" s="9"/>
      <c r="L535" s="9"/>
      <c r="M535" s="5"/>
      <c r="N535" s="9"/>
      <c r="O535" s="9"/>
      <c r="P535" s="9"/>
      <c r="Q535" s="10"/>
      <c r="R535" s="10"/>
      <c r="S535" s="10"/>
    </row>
    <row r="536" spans="7:19" x14ac:dyDescent="0.3">
      <c r="G536" s="9"/>
      <c r="H536" s="9"/>
      <c r="I536" s="9"/>
      <c r="J536" s="9"/>
      <c r="K536" s="9"/>
      <c r="L536" s="9"/>
      <c r="M536" s="5"/>
      <c r="N536" s="9"/>
      <c r="O536" s="9"/>
      <c r="P536" s="9"/>
      <c r="Q536" s="10"/>
      <c r="R536" s="10"/>
      <c r="S536" s="10"/>
    </row>
    <row r="537" spans="7:19" x14ac:dyDescent="0.3">
      <c r="G537" s="9"/>
      <c r="H537" s="9"/>
      <c r="I537" s="9"/>
      <c r="J537" s="9"/>
      <c r="K537" s="9"/>
      <c r="L537" s="9"/>
      <c r="M537" s="5"/>
      <c r="N537" s="9"/>
      <c r="O537" s="9"/>
      <c r="P537" s="9"/>
      <c r="Q537" s="10"/>
      <c r="R537" s="10"/>
      <c r="S537" s="10"/>
    </row>
    <row r="538" spans="7:19" x14ac:dyDescent="0.3">
      <c r="G538" s="9"/>
      <c r="H538" s="9"/>
      <c r="I538" s="9"/>
      <c r="J538" s="9"/>
      <c r="K538" s="9"/>
      <c r="L538" s="9"/>
      <c r="M538" s="5"/>
      <c r="N538" s="9"/>
      <c r="O538" s="9"/>
      <c r="P538" s="9"/>
      <c r="Q538" s="10"/>
      <c r="R538" s="10"/>
      <c r="S538" s="10"/>
    </row>
    <row r="539" spans="7:19" x14ac:dyDescent="0.3">
      <c r="G539" s="9"/>
      <c r="H539" s="9"/>
      <c r="I539" s="9"/>
      <c r="J539" s="9"/>
      <c r="K539" s="9"/>
      <c r="L539" s="9"/>
      <c r="M539" s="5"/>
      <c r="N539" s="9"/>
      <c r="O539" s="9"/>
      <c r="P539" s="9"/>
      <c r="Q539" s="10"/>
      <c r="R539" s="10"/>
      <c r="S539" s="10"/>
    </row>
    <row r="540" spans="7:19" x14ac:dyDescent="0.3">
      <c r="G540" s="9"/>
      <c r="H540" s="9"/>
      <c r="I540" s="9"/>
      <c r="J540" s="9"/>
      <c r="K540" s="9"/>
      <c r="L540" s="9"/>
      <c r="M540" s="5"/>
      <c r="N540" s="9"/>
      <c r="O540" s="9"/>
      <c r="P540" s="9"/>
      <c r="Q540" s="10"/>
      <c r="R540" s="10"/>
      <c r="S540" s="10"/>
    </row>
    <row r="541" spans="7:19" x14ac:dyDescent="0.3">
      <c r="G541" s="9"/>
      <c r="H541" s="9"/>
      <c r="I541" s="9"/>
      <c r="J541" s="9"/>
      <c r="K541" s="9"/>
      <c r="L541" s="9"/>
      <c r="M541" s="5"/>
      <c r="N541" s="9"/>
      <c r="O541" s="9"/>
      <c r="P541" s="9"/>
      <c r="Q541" s="10"/>
      <c r="R541" s="10"/>
      <c r="S541" s="10"/>
    </row>
    <row r="542" spans="7:19" x14ac:dyDescent="0.3">
      <c r="G542" s="9"/>
      <c r="H542" s="9"/>
      <c r="I542" s="9"/>
      <c r="J542" s="9"/>
      <c r="K542" s="9"/>
      <c r="L542" s="9"/>
      <c r="M542" s="5"/>
      <c r="N542" s="9"/>
      <c r="O542" s="9"/>
      <c r="P542" s="9"/>
      <c r="Q542" s="10"/>
      <c r="R542" s="10"/>
      <c r="S542" s="10"/>
    </row>
    <row r="543" spans="7:19" x14ac:dyDescent="0.3">
      <c r="G543" s="9"/>
      <c r="H543" s="9"/>
      <c r="I543" s="9"/>
      <c r="J543" s="9"/>
      <c r="K543" s="9"/>
      <c r="L543" s="9"/>
      <c r="M543" s="5"/>
      <c r="N543" s="9"/>
      <c r="O543" s="9"/>
      <c r="P543" s="9"/>
      <c r="Q543" s="10"/>
      <c r="R543" s="10"/>
      <c r="S543" s="10"/>
    </row>
    <row r="544" spans="7:19" x14ac:dyDescent="0.3">
      <c r="G544" s="9"/>
      <c r="H544" s="9"/>
      <c r="I544" s="9"/>
      <c r="J544" s="9"/>
      <c r="K544" s="9"/>
      <c r="L544" s="9"/>
      <c r="M544" s="5"/>
      <c r="N544" s="9"/>
      <c r="O544" s="9"/>
      <c r="P544" s="9"/>
      <c r="Q544" s="10"/>
      <c r="R544" s="10"/>
      <c r="S544" s="10"/>
    </row>
    <row r="545" spans="7:19" x14ac:dyDescent="0.3">
      <c r="G545" s="9"/>
      <c r="H545" s="9"/>
      <c r="I545" s="9"/>
      <c r="J545" s="9"/>
      <c r="K545" s="9"/>
      <c r="L545" s="9"/>
      <c r="M545" s="5"/>
      <c r="N545" s="9"/>
      <c r="O545" s="9"/>
      <c r="P545" s="9"/>
      <c r="Q545" s="10"/>
      <c r="R545" s="10"/>
      <c r="S545" s="10"/>
    </row>
    <row r="546" spans="7:19" x14ac:dyDescent="0.3">
      <c r="G546" s="9"/>
      <c r="H546" s="9"/>
      <c r="I546" s="9"/>
      <c r="J546" s="9"/>
      <c r="K546" s="9"/>
      <c r="L546" s="9"/>
      <c r="M546" s="5"/>
      <c r="N546" s="9"/>
      <c r="O546" s="9"/>
      <c r="P546" s="9"/>
      <c r="Q546" s="10"/>
      <c r="R546" s="10"/>
      <c r="S546" s="10"/>
    </row>
    <row r="547" spans="7:19" x14ac:dyDescent="0.3">
      <c r="G547" s="9"/>
      <c r="H547" s="9"/>
      <c r="I547" s="9"/>
      <c r="J547" s="9"/>
      <c r="K547" s="9"/>
      <c r="L547" s="9"/>
      <c r="M547" s="5"/>
      <c r="N547" s="9"/>
      <c r="O547" s="9"/>
      <c r="P547" s="9"/>
      <c r="Q547" s="10"/>
      <c r="R547" s="10"/>
      <c r="S547" s="10"/>
    </row>
    <row r="548" spans="7:19" x14ac:dyDescent="0.3">
      <c r="G548" s="9"/>
      <c r="H548" s="9"/>
      <c r="I548" s="9"/>
      <c r="J548" s="9"/>
      <c r="K548" s="9"/>
      <c r="L548" s="9"/>
      <c r="M548" s="5"/>
      <c r="N548" s="9"/>
      <c r="O548" s="9"/>
      <c r="P548" s="9"/>
      <c r="Q548" s="10"/>
      <c r="R548" s="10"/>
      <c r="S548" s="10"/>
    </row>
    <row r="549" spans="7:19" x14ac:dyDescent="0.3">
      <c r="G549" s="9"/>
      <c r="H549" s="9"/>
      <c r="I549" s="9"/>
      <c r="J549" s="9"/>
      <c r="K549" s="9"/>
      <c r="L549" s="9"/>
      <c r="M549" s="5"/>
      <c r="N549" s="9"/>
      <c r="O549" s="9"/>
      <c r="P549" s="9"/>
      <c r="Q549" s="10"/>
      <c r="R549" s="10"/>
      <c r="S549" s="10"/>
    </row>
    <row r="550" spans="7:19" x14ac:dyDescent="0.3">
      <c r="G550" s="9"/>
      <c r="H550" s="9"/>
      <c r="I550" s="9"/>
      <c r="J550" s="9"/>
      <c r="K550" s="9"/>
      <c r="L550" s="9"/>
      <c r="M550" s="5"/>
      <c r="N550" s="9"/>
      <c r="O550" s="9"/>
      <c r="P550" s="9"/>
      <c r="Q550" s="10"/>
      <c r="R550" s="10"/>
      <c r="S550" s="10"/>
    </row>
    <row r="551" spans="7:19" x14ac:dyDescent="0.3">
      <c r="G551" s="9"/>
      <c r="H551" s="9"/>
      <c r="I551" s="9"/>
      <c r="J551" s="9"/>
      <c r="K551" s="9"/>
      <c r="L551" s="9"/>
      <c r="M551" s="5"/>
      <c r="N551" s="9"/>
      <c r="O551" s="9"/>
      <c r="P551" s="9"/>
      <c r="Q551" s="10"/>
      <c r="R551" s="10"/>
      <c r="S551" s="10"/>
    </row>
    <row r="552" spans="7:19" x14ac:dyDescent="0.3">
      <c r="G552" s="9"/>
      <c r="H552" s="9"/>
      <c r="I552" s="9"/>
      <c r="J552" s="9"/>
      <c r="K552" s="9"/>
      <c r="L552" s="9"/>
      <c r="M552" s="5"/>
      <c r="N552" s="9"/>
      <c r="O552" s="9"/>
      <c r="P552" s="9"/>
      <c r="Q552" s="10"/>
      <c r="R552" s="10"/>
      <c r="S552" s="10"/>
    </row>
    <row r="553" spans="7:19" x14ac:dyDescent="0.3">
      <c r="G553" s="9"/>
      <c r="H553" s="9"/>
      <c r="I553" s="9"/>
      <c r="J553" s="9"/>
      <c r="K553" s="9"/>
      <c r="L553" s="9"/>
      <c r="M553" s="5"/>
      <c r="N553" s="9"/>
      <c r="O553" s="9"/>
      <c r="P553" s="9"/>
      <c r="Q553" s="10"/>
      <c r="R553" s="10"/>
      <c r="S553" s="10"/>
    </row>
    <row r="554" spans="7:19" x14ac:dyDescent="0.3">
      <c r="G554" s="9"/>
      <c r="H554" s="9"/>
      <c r="I554" s="9"/>
      <c r="J554" s="9"/>
      <c r="K554" s="9"/>
      <c r="L554" s="9"/>
      <c r="M554" s="5"/>
      <c r="N554" s="9"/>
      <c r="O554" s="9"/>
      <c r="P554" s="9"/>
      <c r="Q554" s="10"/>
      <c r="R554" s="10"/>
      <c r="S554" s="10"/>
    </row>
    <row r="555" spans="7:19" x14ac:dyDescent="0.3">
      <c r="G555" s="9"/>
      <c r="H555" s="9"/>
      <c r="I555" s="9"/>
      <c r="J555" s="9"/>
      <c r="K555" s="9"/>
      <c r="L555" s="9"/>
      <c r="M555" s="5"/>
      <c r="N555" s="9"/>
      <c r="O555" s="9"/>
      <c r="P555" s="9"/>
      <c r="Q555" s="10"/>
      <c r="R555" s="10"/>
      <c r="S555" s="10"/>
    </row>
    <row r="556" spans="7:19" x14ac:dyDescent="0.3">
      <c r="G556" s="9"/>
      <c r="H556" s="9"/>
      <c r="I556" s="9"/>
      <c r="J556" s="9"/>
      <c r="K556" s="9"/>
      <c r="L556" s="9"/>
      <c r="M556" s="5"/>
      <c r="N556" s="9"/>
      <c r="O556" s="9"/>
      <c r="P556" s="9"/>
      <c r="Q556" s="10"/>
      <c r="R556" s="10"/>
      <c r="S556" s="10"/>
    </row>
    <row r="557" spans="7:19" x14ac:dyDescent="0.3">
      <c r="G557" s="9"/>
      <c r="H557" s="9"/>
      <c r="I557" s="9"/>
      <c r="J557" s="9"/>
      <c r="K557" s="9"/>
      <c r="L557" s="9"/>
      <c r="M557" s="5"/>
      <c r="N557" s="9"/>
      <c r="O557" s="9"/>
      <c r="P557" s="9"/>
      <c r="Q557" s="10"/>
      <c r="R557" s="10"/>
      <c r="S557" s="10"/>
    </row>
    <row r="558" spans="7:19" x14ac:dyDescent="0.3">
      <c r="G558" s="9"/>
      <c r="H558" s="9"/>
      <c r="I558" s="9"/>
      <c r="J558" s="9"/>
      <c r="K558" s="9"/>
      <c r="L558" s="9"/>
      <c r="M558" s="5"/>
      <c r="N558" s="9"/>
      <c r="O558" s="9"/>
      <c r="P558" s="9"/>
      <c r="Q558" s="10"/>
      <c r="R558" s="10"/>
      <c r="S558" s="10"/>
    </row>
    <row r="559" spans="7:19" x14ac:dyDescent="0.3">
      <c r="G559" s="9"/>
      <c r="H559" s="9"/>
      <c r="I559" s="9"/>
      <c r="J559" s="9"/>
      <c r="K559" s="9"/>
      <c r="L559" s="9"/>
      <c r="M559" s="5"/>
      <c r="N559" s="9"/>
      <c r="O559" s="9"/>
      <c r="P559" s="9"/>
      <c r="Q559" s="10"/>
      <c r="R559" s="10"/>
      <c r="S559" s="10"/>
    </row>
    <row r="560" spans="7:19" x14ac:dyDescent="0.3">
      <c r="G560" s="9"/>
      <c r="H560" s="9"/>
      <c r="I560" s="9"/>
      <c r="J560" s="9"/>
      <c r="K560" s="9"/>
      <c r="L560" s="9"/>
      <c r="M560" s="5"/>
      <c r="N560" s="9"/>
      <c r="O560" s="9"/>
      <c r="P560" s="9"/>
      <c r="Q560" s="10"/>
      <c r="R560" s="10"/>
      <c r="S560" s="10"/>
    </row>
    <row r="561" spans="7:19" x14ac:dyDescent="0.3">
      <c r="G561" s="9"/>
      <c r="H561" s="9"/>
      <c r="I561" s="9"/>
      <c r="J561" s="9"/>
      <c r="K561" s="9"/>
      <c r="L561" s="9"/>
      <c r="M561" s="5"/>
      <c r="N561" s="9"/>
      <c r="O561" s="9"/>
      <c r="P561" s="9"/>
      <c r="Q561" s="10"/>
      <c r="R561" s="10"/>
      <c r="S561" s="10"/>
    </row>
    <row r="562" spans="7:19" x14ac:dyDescent="0.3">
      <c r="G562" s="9"/>
      <c r="H562" s="9"/>
      <c r="I562" s="9"/>
      <c r="J562" s="9"/>
      <c r="K562" s="9"/>
      <c r="L562" s="9"/>
      <c r="M562" s="5"/>
      <c r="N562" s="9"/>
      <c r="O562" s="9"/>
      <c r="P562" s="9"/>
      <c r="Q562" s="10"/>
      <c r="R562" s="10"/>
      <c r="S562" s="10"/>
    </row>
    <row r="563" spans="7:19" x14ac:dyDescent="0.3">
      <c r="G563" s="9"/>
      <c r="H563" s="9"/>
      <c r="I563" s="9"/>
      <c r="J563" s="9"/>
      <c r="K563" s="9"/>
      <c r="L563" s="9"/>
      <c r="M563" s="5"/>
      <c r="N563" s="9"/>
      <c r="O563" s="9"/>
      <c r="P563" s="9"/>
      <c r="Q563" s="10"/>
      <c r="R563" s="10"/>
      <c r="S563" s="10"/>
    </row>
    <row r="564" spans="7:19" x14ac:dyDescent="0.3">
      <c r="G564" s="9"/>
      <c r="H564" s="9"/>
      <c r="I564" s="9"/>
      <c r="J564" s="9"/>
      <c r="K564" s="9"/>
      <c r="L564" s="9"/>
      <c r="M564" s="5"/>
      <c r="N564" s="9"/>
      <c r="O564" s="9"/>
      <c r="P564" s="9"/>
      <c r="Q564" s="10"/>
      <c r="R564" s="10"/>
      <c r="S564" s="10"/>
    </row>
    <row r="565" spans="7:19" x14ac:dyDescent="0.3">
      <c r="G565" s="9"/>
      <c r="H565" s="9"/>
      <c r="I565" s="9"/>
      <c r="J565" s="9"/>
      <c r="K565" s="9"/>
      <c r="L565" s="9"/>
      <c r="M565" s="5"/>
      <c r="N565" s="9"/>
      <c r="O565" s="9"/>
      <c r="P565" s="9"/>
      <c r="Q565" s="10"/>
      <c r="R565" s="10"/>
      <c r="S565" s="10"/>
    </row>
    <row r="566" spans="7:19" x14ac:dyDescent="0.3">
      <c r="G566" s="9"/>
      <c r="H566" s="9"/>
      <c r="I566" s="9"/>
      <c r="J566" s="9"/>
      <c r="K566" s="9"/>
      <c r="L566" s="9"/>
      <c r="M566" s="5"/>
      <c r="N566" s="9"/>
      <c r="O566" s="9"/>
      <c r="P566" s="9"/>
      <c r="Q566" s="10"/>
      <c r="R566" s="10"/>
      <c r="S566" s="10"/>
    </row>
    <row r="567" spans="7:19" x14ac:dyDescent="0.3">
      <c r="G567" s="9"/>
      <c r="H567" s="9"/>
      <c r="I567" s="9"/>
      <c r="J567" s="9"/>
      <c r="K567" s="9"/>
      <c r="L567" s="9"/>
      <c r="M567" s="5"/>
      <c r="N567" s="9"/>
      <c r="O567" s="9"/>
      <c r="P567" s="9"/>
      <c r="Q567" s="10"/>
      <c r="R567" s="10"/>
      <c r="S567" s="10"/>
    </row>
    <row r="568" spans="7:19" x14ac:dyDescent="0.3">
      <c r="G568" s="9"/>
      <c r="H568" s="9"/>
      <c r="I568" s="9"/>
      <c r="J568" s="9"/>
      <c r="K568" s="9"/>
      <c r="L568" s="9"/>
      <c r="M568" s="5"/>
      <c r="N568" s="9"/>
      <c r="O568" s="9"/>
      <c r="P568" s="9"/>
      <c r="Q568" s="10"/>
      <c r="R568" s="10"/>
      <c r="S568" s="10"/>
    </row>
    <row r="569" spans="7:19" x14ac:dyDescent="0.3">
      <c r="G569" s="9"/>
      <c r="H569" s="9"/>
      <c r="I569" s="9"/>
      <c r="J569" s="9"/>
      <c r="K569" s="9"/>
      <c r="L569" s="9"/>
      <c r="M569" s="5"/>
      <c r="N569" s="9"/>
      <c r="O569" s="9"/>
      <c r="P569" s="9"/>
      <c r="Q569" s="10"/>
      <c r="R569" s="10"/>
      <c r="S569" s="10"/>
    </row>
    <row r="570" spans="7:19" x14ac:dyDescent="0.3">
      <c r="G570" s="9"/>
      <c r="H570" s="9"/>
      <c r="I570" s="9"/>
      <c r="J570" s="9"/>
      <c r="K570" s="9"/>
      <c r="L570" s="9"/>
      <c r="M570" s="5"/>
      <c r="N570" s="9"/>
      <c r="O570" s="9"/>
      <c r="P570" s="9"/>
      <c r="Q570" s="10"/>
      <c r="R570" s="10"/>
      <c r="S570" s="10"/>
    </row>
    <row r="571" spans="7:19" x14ac:dyDescent="0.3">
      <c r="G571" s="9"/>
      <c r="H571" s="9"/>
      <c r="I571" s="9"/>
      <c r="J571" s="9"/>
      <c r="K571" s="9"/>
      <c r="L571" s="9"/>
      <c r="M571" s="5"/>
      <c r="N571" s="9"/>
      <c r="O571" s="9"/>
      <c r="P571" s="9"/>
      <c r="Q571" s="10"/>
      <c r="R571" s="10"/>
      <c r="S571" s="10"/>
    </row>
    <row r="572" spans="7:19" x14ac:dyDescent="0.3">
      <c r="G572" s="9"/>
      <c r="H572" s="9"/>
      <c r="I572" s="9"/>
      <c r="J572" s="9"/>
      <c r="K572" s="9"/>
      <c r="L572" s="9"/>
      <c r="M572" s="5"/>
      <c r="N572" s="9"/>
      <c r="O572" s="9"/>
      <c r="P572" s="9"/>
      <c r="Q572" s="10"/>
      <c r="R572" s="10"/>
      <c r="S572" s="10"/>
    </row>
    <row r="573" spans="7:19" x14ac:dyDescent="0.3">
      <c r="G573" s="9"/>
      <c r="H573" s="9"/>
      <c r="I573" s="9"/>
      <c r="J573" s="9"/>
      <c r="K573" s="9"/>
      <c r="L573" s="9"/>
      <c r="M573" s="5"/>
      <c r="N573" s="9"/>
      <c r="O573" s="9"/>
      <c r="P573" s="9"/>
      <c r="Q573" s="10"/>
      <c r="R573" s="10"/>
      <c r="S573" s="10"/>
    </row>
    <row r="574" spans="7:19" x14ac:dyDescent="0.3">
      <c r="G574" s="9"/>
      <c r="H574" s="9"/>
      <c r="I574" s="9"/>
      <c r="J574" s="9"/>
      <c r="K574" s="9"/>
      <c r="L574" s="9"/>
      <c r="M574" s="5"/>
      <c r="N574" s="9"/>
      <c r="O574" s="9"/>
      <c r="P574" s="9"/>
      <c r="Q574" s="10"/>
      <c r="R574" s="10"/>
      <c r="S574" s="10"/>
    </row>
    <row r="575" spans="7:19" x14ac:dyDescent="0.3">
      <c r="G575" s="9"/>
      <c r="H575" s="9"/>
      <c r="I575" s="9"/>
      <c r="J575" s="9"/>
      <c r="K575" s="9"/>
      <c r="L575" s="9"/>
      <c r="M575" s="5"/>
      <c r="N575" s="9"/>
      <c r="O575" s="9"/>
      <c r="P575" s="9"/>
      <c r="Q575" s="10"/>
      <c r="R575" s="10"/>
      <c r="S575" s="10"/>
    </row>
    <row r="576" spans="7:19" x14ac:dyDescent="0.3">
      <c r="G576" s="9"/>
      <c r="H576" s="9"/>
      <c r="I576" s="9"/>
      <c r="J576" s="9"/>
      <c r="K576" s="9"/>
      <c r="L576" s="9"/>
      <c r="M576" s="5"/>
      <c r="N576" s="9"/>
      <c r="O576" s="9"/>
      <c r="P576" s="9"/>
      <c r="Q576" s="10"/>
      <c r="R576" s="10"/>
      <c r="S576" s="10"/>
    </row>
    <row r="577" spans="7:19" x14ac:dyDescent="0.3">
      <c r="G577" s="9"/>
      <c r="H577" s="9"/>
      <c r="I577" s="9"/>
      <c r="J577" s="9"/>
      <c r="K577" s="9"/>
      <c r="L577" s="9"/>
      <c r="M577" s="5"/>
      <c r="N577" s="9"/>
      <c r="O577" s="9"/>
      <c r="P577" s="9"/>
      <c r="Q577" s="10"/>
      <c r="R577" s="10"/>
      <c r="S577" s="10"/>
    </row>
    <row r="578" spans="7:19" x14ac:dyDescent="0.3">
      <c r="G578" s="9"/>
      <c r="H578" s="9"/>
      <c r="I578" s="9"/>
      <c r="J578" s="9"/>
      <c r="K578" s="9"/>
      <c r="L578" s="9"/>
      <c r="M578" s="5"/>
      <c r="N578" s="9"/>
      <c r="O578" s="9"/>
      <c r="P578" s="9"/>
      <c r="Q578" s="10"/>
      <c r="R578" s="10"/>
      <c r="S578" s="10"/>
    </row>
    <row r="579" spans="7:19" x14ac:dyDescent="0.3">
      <c r="G579" s="9"/>
      <c r="H579" s="9"/>
      <c r="I579" s="9"/>
      <c r="J579" s="9"/>
      <c r="K579" s="9"/>
      <c r="L579" s="9"/>
      <c r="M579" s="5"/>
      <c r="N579" s="9"/>
      <c r="O579" s="9"/>
      <c r="P579" s="9"/>
      <c r="Q579" s="10"/>
      <c r="R579" s="10"/>
      <c r="S579" s="10"/>
    </row>
    <row r="580" spans="7:19" x14ac:dyDescent="0.3">
      <c r="G580" s="9"/>
      <c r="H580" s="9"/>
      <c r="I580" s="9"/>
      <c r="J580" s="9"/>
      <c r="K580" s="9"/>
      <c r="L580" s="9"/>
      <c r="M580" s="5"/>
      <c r="N580" s="9"/>
      <c r="O580" s="9"/>
      <c r="P580" s="9"/>
      <c r="Q580" s="10"/>
      <c r="R580" s="10"/>
      <c r="S580" s="10"/>
    </row>
    <row r="581" spans="7:19" x14ac:dyDescent="0.3">
      <c r="G581" s="9"/>
      <c r="H581" s="9"/>
      <c r="I581" s="9"/>
      <c r="J581" s="9"/>
      <c r="K581" s="9"/>
      <c r="L581" s="9"/>
      <c r="M581" s="5"/>
      <c r="N581" s="9"/>
      <c r="O581" s="9"/>
      <c r="P581" s="9"/>
      <c r="Q581" s="10"/>
      <c r="R581" s="10"/>
      <c r="S581" s="10"/>
    </row>
    <row r="582" spans="7:19" x14ac:dyDescent="0.3">
      <c r="G582" s="9"/>
      <c r="H582" s="9"/>
      <c r="I582" s="9"/>
      <c r="J582" s="9"/>
      <c r="K582" s="9"/>
      <c r="L582" s="9"/>
      <c r="M582" s="5"/>
      <c r="N582" s="9"/>
      <c r="O582" s="9"/>
      <c r="P582" s="9"/>
      <c r="Q582" s="10"/>
      <c r="R582" s="10"/>
      <c r="S582" s="10"/>
    </row>
    <row r="583" spans="7:19" x14ac:dyDescent="0.3">
      <c r="G583" s="9"/>
      <c r="H583" s="9"/>
      <c r="I583" s="9"/>
      <c r="J583" s="9"/>
      <c r="K583" s="9"/>
      <c r="L583" s="9"/>
      <c r="M583" s="5"/>
      <c r="N583" s="9"/>
      <c r="O583" s="9"/>
      <c r="P583" s="9"/>
      <c r="Q583" s="10"/>
      <c r="R583" s="10"/>
      <c r="S583" s="10"/>
    </row>
    <row r="584" spans="7:19" x14ac:dyDescent="0.3">
      <c r="G584" s="9"/>
      <c r="H584" s="9"/>
      <c r="I584" s="9"/>
      <c r="J584" s="9"/>
      <c r="K584" s="9"/>
      <c r="L584" s="9"/>
      <c r="M584" s="5"/>
      <c r="N584" s="9"/>
      <c r="O584" s="9"/>
      <c r="P584" s="9"/>
      <c r="Q584" s="10"/>
      <c r="R584" s="10"/>
      <c r="S584" s="10"/>
    </row>
    <row r="585" spans="7:19" x14ac:dyDescent="0.3">
      <c r="G585" s="9"/>
      <c r="H585" s="9"/>
      <c r="I585" s="9"/>
      <c r="J585" s="9"/>
      <c r="K585" s="9"/>
      <c r="L585" s="9"/>
      <c r="M585" s="5"/>
      <c r="N585" s="9"/>
      <c r="O585" s="9"/>
      <c r="P585" s="9"/>
      <c r="Q585" s="10"/>
      <c r="R585" s="10"/>
      <c r="S585" s="10"/>
    </row>
    <row r="586" spans="7:19" x14ac:dyDescent="0.3">
      <c r="G586" s="9"/>
      <c r="H586" s="9"/>
      <c r="I586" s="9"/>
      <c r="J586" s="9"/>
      <c r="K586" s="9"/>
      <c r="L586" s="9"/>
      <c r="M586" s="5"/>
      <c r="N586" s="9"/>
      <c r="O586" s="9"/>
      <c r="P586" s="9"/>
      <c r="Q586" s="10"/>
      <c r="R586" s="10"/>
      <c r="S586" s="10"/>
    </row>
    <row r="587" spans="7:19" x14ac:dyDescent="0.3">
      <c r="G587" s="9"/>
      <c r="H587" s="9"/>
      <c r="I587" s="9"/>
      <c r="J587" s="9"/>
      <c r="K587" s="9"/>
      <c r="L587" s="9"/>
      <c r="M587" s="5"/>
      <c r="N587" s="9"/>
      <c r="O587" s="9"/>
      <c r="P587" s="9"/>
      <c r="Q587" s="10"/>
      <c r="R587" s="10"/>
      <c r="S587" s="10"/>
    </row>
    <row r="588" spans="7:19" x14ac:dyDescent="0.3">
      <c r="G588" s="9"/>
      <c r="H588" s="9"/>
      <c r="I588" s="9"/>
      <c r="J588" s="9"/>
      <c r="K588" s="9"/>
      <c r="L588" s="9"/>
      <c r="M588" s="5"/>
      <c r="N588" s="9"/>
      <c r="O588" s="9"/>
      <c r="P588" s="9"/>
      <c r="Q588" s="10"/>
      <c r="R588" s="10"/>
      <c r="S588" s="10"/>
    </row>
    <row r="589" spans="7:19" x14ac:dyDescent="0.3">
      <c r="G589" s="9"/>
      <c r="H589" s="9"/>
      <c r="I589" s="9"/>
      <c r="J589" s="9"/>
      <c r="K589" s="9"/>
      <c r="L589" s="9"/>
      <c r="M589" s="5"/>
      <c r="N589" s="9"/>
      <c r="O589" s="9"/>
      <c r="P589" s="9"/>
      <c r="Q589" s="10"/>
      <c r="R589" s="10"/>
      <c r="S589" s="10"/>
    </row>
    <row r="590" spans="7:19" x14ac:dyDescent="0.3">
      <c r="G590" s="9"/>
      <c r="H590" s="9"/>
      <c r="I590" s="9"/>
      <c r="J590" s="9"/>
      <c r="K590" s="9"/>
      <c r="L590" s="9"/>
      <c r="M590" s="5"/>
      <c r="N590" s="9"/>
      <c r="O590" s="9"/>
      <c r="P590" s="9"/>
      <c r="Q590" s="10"/>
      <c r="R590" s="10"/>
      <c r="S590" s="10"/>
    </row>
    <row r="591" spans="7:19" x14ac:dyDescent="0.3">
      <c r="G591" s="9"/>
      <c r="H591" s="9"/>
      <c r="I591" s="9"/>
      <c r="J591" s="9"/>
      <c r="K591" s="9"/>
      <c r="L591" s="9"/>
      <c r="M591" s="5"/>
      <c r="N591" s="9"/>
      <c r="O591" s="9"/>
      <c r="P591" s="9"/>
      <c r="Q591" s="10"/>
      <c r="R591" s="10"/>
      <c r="S591" s="10"/>
    </row>
    <row r="592" spans="7:19" x14ac:dyDescent="0.3">
      <c r="G592" s="9"/>
      <c r="H592" s="9"/>
      <c r="I592" s="9"/>
      <c r="J592" s="9"/>
      <c r="K592" s="9"/>
      <c r="L592" s="9"/>
      <c r="M592" s="5"/>
      <c r="N592" s="9"/>
      <c r="O592" s="9"/>
      <c r="P592" s="9"/>
      <c r="Q592" s="10"/>
      <c r="R592" s="10"/>
      <c r="S592" s="10"/>
    </row>
    <row r="593" spans="7:19" x14ac:dyDescent="0.3">
      <c r="G593" s="9"/>
      <c r="H593" s="9"/>
      <c r="I593" s="9"/>
      <c r="J593" s="9"/>
      <c r="K593" s="9"/>
      <c r="L593" s="9"/>
      <c r="M593" s="5"/>
      <c r="N593" s="9"/>
      <c r="O593" s="9"/>
      <c r="P593" s="9"/>
      <c r="Q593" s="10"/>
      <c r="R593" s="10"/>
      <c r="S593" s="10"/>
    </row>
    <row r="594" spans="7:19" x14ac:dyDescent="0.3">
      <c r="G594" s="9"/>
      <c r="H594" s="9"/>
      <c r="I594" s="9"/>
      <c r="J594" s="9"/>
      <c r="K594" s="9"/>
      <c r="L594" s="9"/>
      <c r="M594" s="5"/>
      <c r="N594" s="9"/>
      <c r="O594" s="9"/>
      <c r="P594" s="9"/>
      <c r="Q594" s="10"/>
      <c r="R594" s="10"/>
      <c r="S594" s="10"/>
    </row>
    <row r="595" spans="7:19" x14ac:dyDescent="0.3">
      <c r="G595" s="9"/>
      <c r="H595" s="9"/>
      <c r="I595" s="9"/>
      <c r="J595" s="9"/>
      <c r="K595" s="9"/>
      <c r="L595" s="9"/>
      <c r="M595" s="5"/>
      <c r="N595" s="9"/>
      <c r="O595" s="9"/>
      <c r="P595" s="9"/>
      <c r="Q595" s="10"/>
      <c r="R595" s="10"/>
      <c r="S595" s="10"/>
    </row>
    <row r="596" spans="7:19" x14ac:dyDescent="0.3">
      <c r="G596" s="9"/>
      <c r="H596" s="9"/>
      <c r="I596" s="9"/>
      <c r="J596" s="9"/>
      <c r="K596" s="9"/>
      <c r="L596" s="9"/>
      <c r="M596" s="5"/>
      <c r="N596" s="9"/>
      <c r="O596" s="9"/>
      <c r="P596" s="9"/>
      <c r="Q596" s="10"/>
      <c r="R596" s="10"/>
      <c r="S596" s="10"/>
    </row>
    <row r="597" spans="7:19" x14ac:dyDescent="0.3">
      <c r="G597" s="9"/>
      <c r="H597" s="9"/>
      <c r="I597" s="9"/>
      <c r="J597" s="9"/>
      <c r="K597" s="9"/>
      <c r="L597" s="9"/>
      <c r="M597" s="5"/>
      <c r="N597" s="9"/>
      <c r="O597" s="9"/>
      <c r="P597" s="9"/>
      <c r="Q597" s="10"/>
      <c r="R597" s="10"/>
      <c r="S597" s="10"/>
    </row>
    <row r="598" spans="7:19" x14ac:dyDescent="0.3">
      <c r="G598" s="9"/>
      <c r="H598" s="9"/>
      <c r="I598" s="9"/>
      <c r="J598" s="9"/>
      <c r="K598" s="9"/>
      <c r="L598" s="9"/>
      <c r="M598" s="5"/>
      <c r="N598" s="9"/>
      <c r="O598" s="9"/>
      <c r="P598" s="9"/>
      <c r="Q598" s="10"/>
      <c r="R598" s="10"/>
      <c r="S598" s="10"/>
    </row>
    <row r="599" spans="7:19" x14ac:dyDescent="0.3">
      <c r="G599" s="9"/>
      <c r="H599" s="9"/>
      <c r="I599" s="9"/>
      <c r="J599" s="9"/>
      <c r="K599" s="9"/>
      <c r="L599" s="9"/>
      <c r="M599" s="5"/>
      <c r="N599" s="9"/>
      <c r="O599" s="9"/>
      <c r="P599" s="9"/>
      <c r="Q599" s="10"/>
      <c r="R599" s="10"/>
      <c r="S599" s="10"/>
    </row>
    <row r="600" spans="7:19" x14ac:dyDescent="0.3">
      <c r="G600" s="9"/>
      <c r="H600" s="9"/>
      <c r="I600" s="9"/>
      <c r="J600" s="9"/>
      <c r="K600" s="9"/>
      <c r="L600" s="9"/>
      <c r="M600" s="5"/>
      <c r="N600" s="9"/>
      <c r="O600" s="9"/>
      <c r="P600" s="9"/>
      <c r="Q600" s="10"/>
      <c r="R600" s="10"/>
      <c r="S600" s="10"/>
    </row>
    <row r="601" spans="7:19" x14ac:dyDescent="0.3">
      <c r="G601" s="9"/>
      <c r="H601" s="9"/>
      <c r="I601" s="9"/>
      <c r="J601" s="9"/>
      <c r="K601" s="9"/>
      <c r="L601" s="9"/>
      <c r="M601" s="5"/>
      <c r="N601" s="9"/>
      <c r="O601" s="9"/>
      <c r="P601" s="9"/>
      <c r="Q601" s="10"/>
      <c r="R601" s="10"/>
      <c r="S601" s="10"/>
    </row>
    <row r="602" spans="7:19" x14ac:dyDescent="0.3">
      <c r="G602" s="9"/>
      <c r="H602" s="9"/>
      <c r="I602" s="9"/>
      <c r="J602" s="9"/>
      <c r="K602" s="9"/>
      <c r="L602" s="9"/>
      <c r="M602" s="5"/>
      <c r="N602" s="9"/>
      <c r="O602" s="9"/>
      <c r="P602" s="9"/>
      <c r="Q602" s="10"/>
      <c r="R602" s="10"/>
      <c r="S602" s="10"/>
    </row>
    <row r="603" spans="7:19" x14ac:dyDescent="0.3">
      <c r="G603" s="9"/>
      <c r="H603" s="9"/>
      <c r="I603" s="9"/>
      <c r="J603" s="9"/>
      <c r="K603" s="9"/>
      <c r="L603" s="9"/>
      <c r="M603" s="5"/>
      <c r="N603" s="9"/>
      <c r="O603" s="9"/>
      <c r="P603" s="9"/>
      <c r="Q603" s="10"/>
      <c r="R603" s="10"/>
      <c r="S603" s="10"/>
    </row>
    <row r="604" spans="7:19" x14ac:dyDescent="0.3">
      <c r="G604" s="9"/>
      <c r="H604" s="9"/>
      <c r="I604" s="9"/>
      <c r="J604" s="9"/>
      <c r="K604" s="9"/>
      <c r="L604" s="9"/>
      <c r="M604" s="5"/>
      <c r="N604" s="9"/>
      <c r="O604" s="9"/>
      <c r="P604" s="9"/>
      <c r="Q604" s="10"/>
      <c r="R604" s="10"/>
      <c r="S604" s="10"/>
    </row>
    <row r="605" spans="7:19" x14ac:dyDescent="0.3">
      <c r="G605" s="9"/>
      <c r="H605" s="9"/>
      <c r="I605" s="9"/>
      <c r="J605" s="9"/>
      <c r="K605" s="9"/>
      <c r="L605" s="9"/>
      <c r="M605" s="5"/>
      <c r="N605" s="9"/>
      <c r="O605" s="9"/>
      <c r="P605" s="9"/>
      <c r="Q605" s="10"/>
      <c r="R605" s="10"/>
      <c r="S605" s="10"/>
    </row>
    <row r="606" spans="7:19" x14ac:dyDescent="0.3">
      <c r="G606" s="9"/>
      <c r="H606" s="9"/>
      <c r="I606" s="9"/>
      <c r="J606" s="9"/>
      <c r="K606" s="9"/>
      <c r="L606" s="9"/>
      <c r="M606" s="5"/>
      <c r="N606" s="9"/>
      <c r="O606" s="9"/>
      <c r="P606" s="9"/>
      <c r="Q606" s="10"/>
      <c r="R606" s="10"/>
      <c r="S606" s="10"/>
    </row>
    <row r="607" spans="7:19" x14ac:dyDescent="0.3">
      <c r="G607" s="9"/>
      <c r="H607" s="9"/>
      <c r="I607" s="9"/>
      <c r="J607" s="9"/>
      <c r="K607" s="9"/>
      <c r="L607" s="9"/>
      <c r="M607" s="5"/>
      <c r="N607" s="9"/>
      <c r="O607" s="9"/>
      <c r="P607" s="9"/>
      <c r="Q607" s="10"/>
      <c r="R607" s="10"/>
      <c r="S607"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BC858-908D-49FD-A0B1-E01AC9D6E877}">
  <dimension ref="A1:S607"/>
  <sheetViews>
    <sheetView zoomScale="70" zoomScaleNormal="70" workbookViewId="0">
      <selection activeCell="F25" sqref="F25"/>
    </sheetView>
  </sheetViews>
  <sheetFormatPr defaultRowHeight="14.4" x14ac:dyDescent="0.3"/>
  <cols>
    <col min="1" max="1" width="16.44140625" bestFit="1" customWidth="1"/>
    <col min="2" max="6" width="16.88671875" customWidth="1"/>
    <col min="7" max="7" width="23.109375" bestFit="1" customWidth="1"/>
    <col min="8" max="8" width="45.6640625" bestFit="1" customWidth="1"/>
    <col min="9" max="9" width="52.6640625" bestFit="1" customWidth="1"/>
    <col min="10" max="10" width="56.6640625" bestFit="1" customWidth="1"/>
    <col min="11" max="11" width="119.6640625" bestFit="1" customWidth="1"/>
    <col min="12" max="12" width="162.88671875" bestFit="1" customWidth="1"/>
    <col min="13" max="15" width="21.5546875" bestFit="1" customWidth="1"/>
    <col min="16" max="16" width="65" bestFit="1" customWidth="1"/>
    <col min="17" max="19" width="21.5546875" bestFit="1" customWidth="1"/>
  </cols>
  <sheetData>
    <row r="1" spans="1:19" s="11" customFormat="1" x14ac:dyDescent="0.3">
      <c r="A1" s="11" t="str" cm="1">
        <f t="array" ref="A1">_xll.ciqfunctions.udf.CIQRANGE("^MID", "IQ_CONSTITUENTS", 1, 700, , , , , "Constituents")</f>
        <v>Constituents</v>
      </c>
      <c r="B1" s="11" t="s">
        <v>2045</v>
      </c>
      <c r="C1" s="11" t="s">
        <v>2046</v>
      </c>
      <c r="D1" s="11" t="s">
        <v>2047</v>
      </c>
      <c r="E1" s="11" t="s">
        <v>2048</v>
      </c>
      <c r="F1" s="11" t="s">
        <v>2049</v>
      </c>
      <c r="G1" s="11" t="s">
        <v>1029</v>
      </c>
      <c r="H1" s="11" t="s">
        <v>1030</v>
      </c>
      <c r="I1" s="11" t="s">
        <v>1031</v>
      </c>
      <c r="J1" s="11" t="s">
        <v>1032</v>
      </c>
      <c r="K1" s="11" t="s">
        <v>1033</v>
      </c>
      <c r="L1" s="11" t="s">
        <v>1034</v>
      </c>
      <c r="M1" s="11" t="s">
        <v>1035</v>
      </c>
      <c r="N1" s="11" t="s">
        <v>1637</v>
      </c>
      <c r="O1" s="11" t="s">
        <v>1638</v>
      </c>
      <c r="P1" s="11" t="s">
        <v>1639</v>
      </c>
      <c r="Q1" s="11" t="s">
        <v>1641</v>
      </c>
      <c r="R1" s="11" t="s">
        <v>1640</v>
      </c>
      <c r="S1" s="11" t="s">
        <v>1642</v>
      </c>
    </row>
    <row r="2" spans="1:19" x14ac:dyDescent="0.3">
      <c r="A2" t="s">
        <v>1643</v>
      </c>
      <c r="B2" t="str">
        <f>_xll.SNL.Clients.Office.Excel.Functions.SPG(A2,"SP_IPO_DATE")</f>
        <v/>
      </c>
      <c r="C2" s="5">
        <f>_xll.SNL.Clients.Office.Excel.Functions.SPG(A2, "SP_VOLUME_AVG_WEEKLY_TO_SHARES_OUT", , "1M")</f>
        <v>4.8880583248144616</v>
      </c>
      <c r="D2" s="5">
        <f>_xll.SNL.Clients.Office.Excel.Functions.SPG(A2, "SP_VOLUME_AVG_WEEKLY_TO_SHARES_OUT", , "3M")</f>
        <v>3.5305842579383087</v>
      </c>
      <c r="E2" s="5">
        <f>_xll.SNL.Clients.Office.Excel.Functions.SPG(A2, "SP_VOLUME_AVG_DAILY_TO_1YR_AVG_DAILY", , "1M")</f>
        <v>127.55</v>
      </c>
      <c r="F2" s="5">
        <f>_xll.SNL.Clients.Office.Excel.Functions.SPG(A2, "SP_VOLUME_AVG_DAILY_TO_1YR_AVG_DAILY", , "3M")</f>
        <v>92.13</v>
      </c>
      <c r="G2" s="9" t="str">
        <f>_xll.SNL.Clients.Office.Excel.Functions.SPG(A2, "IQ_SECTOR")</f>
        <v>Industrials</v>
      </c>
      <c r="H2" s="9" t="str">
        <f>_xll.SNL.Clients.Office.Excel.Functions.SPG(A2, "IQ_INDUSTRY_GROUP")</f>
        <v>Capital Goods</v>
      </c>
      <c r="I2" s="9" t="str">
        <f>_xll.SNL.Clients.Office.Excel.Functions.SPG(A2, "IQ_INDUSTRY")</f>
        <v>Building Products</v>
      </c>
      <c r="J2" s="9" t="str">
        <f>_xll.SNL.Clients.Office.Excel.Functions.SPG(A2, "IQ_PRIMARY_INDUSTRY")</f>
        <v>Building Products</v>
      </c>
      <c r="K2" s="9" t="str">
        <f>_xll.SNL.Clients.Office.Excel.Functions.SPG(A2, "NAICS_CODE", "Primary")</f>
        <v>333415 - Air-Conditioning and Warm Air Heating Equipment and Commercial and Industrial Refrigeration Equipment Manufacturing</v>
      </c>
      <c r="L2" s="9" t="str">
        <f>_xll.SNL.Clients.Office.Excel.Functions.SPG(A2, "SP_TOPICTAG")</f>
        <v>Environmental Engineering; Data Center Technology</v>
      </c>
      <c r="M2" s="5">
        <f>_xll.SNL.Clients.Office.Excel.Functions.SPG(A2, "SP_PCT_SHARES_OWNED_ALL_INSTITUTIONS")</f>
        <v>72.16</v>
      </c>
      <c r="N2" s="9" t="str">
        <f>_xll.SNL.Clients.Office.Excel.Functions.SPG(A2, "RD_CREDIT_RATING_GLOBAL", "Issuer Credit Rating", "Local Currency LT|0")</f>
        <v/>
      </c>
      <c r="O2" s="9" t="str">
        <f>_xll.SNL.Clients.Office.Excel.Functions.SPG(A2, "RD_CWOL_GLOBAL", "Issuer Credit Rating", "Local Currency LT|0")</f>
        <v/>
      </c>
      <c r="P2" s="9" t="str">
        <f>_xll.SNL.Clients.Office.Excel.Functions.SPG(A2, "RD_RATING_ACTION_GLOBAL", "Issuer Credit Rating", "Local Currency LT|0")</f>
        <v/>
      </c>
      <c r="Q2" s="10" t="str">
        <f>_xll.SNL.Clients.Office.Excel.Functions.SPG(A2, "RD_LAST_REVIEW_DATE_GLOBAL", "Issuer Credit Rating", "Local Currency LT")</f>
        <v/>
      </c>
      <c r="R2" s="10" t="str">
        <f>_xll.SNL.Clients.Office.Excel.Functions.SPG(A2, "RD_CREDIT_RATING_DATE_GLOBAL", "Issuer Credit Rating", "Local Currency LT|0")</f>
        <v/>
      </c>
      <c r="S2" s="10" t="str">
        <f>_xll.SNL.Clients.Office.Excel.Functions.SPG(A2, "RD_CREDIT_WATCH_OUTLOOK_DATE_GLOBAL", "Issuer Credit Rating", "Local Currency LT|0")</f>
        <v/>
      </c>
    </row>
    <row r="3" spans="1:19" x14ac:dyDescent="0.3">
      <c r="A3" t="s">
        <v>1644</v>
      </c>
      <c r="B3" s="10">
        <f>_xll.SNL.Clients.Office.Excel.Functions.SPG(A3,"SP_IPO_DATE")</f>
        <v>35333</v>
      </c>
      <c r="C3" s="5">
        <f>_xll.SNL.Clients.Office.Excel.Functions.SPG(A3, "SP_VOLUME_AVG_WEEKLY_TO_SHARES_OUT", , "1M")</f>
        <v>24.11514671599695</v>
      </c>
      <c r="D3" s="5">
        <f>_xll.SNL.Clients.Office.Excel.Functions.SPG(A3, "SP_VOLUME_AVG_WEEKLY_TO_SHARES_OUT", , "3M")</f>
        <v>20.206178878322916</v>
      </c>
      <c r="E3" s="5">
        <f>_xll.SNL.Clients.Office.Excel.Functions.SPG(A3, "SP_VOLUME_AVG_DAILY_TO_1YR_AVG_DAILY", , "1M")</f>
        <v>134.47999999999999</v>
      </c>
      <c r="F3" s="5">
        <f>_xll.SNL.Clients.Office.Excel.Functions.SPG(A3, "SP_VOLUME_AVG_DAILY_TO_1YR_AVG_DAILY", , "3M")</f>
        <v>112.68</v>
      </c>
      <c r="G3" s="9" t="str">
        <f>_xll.SNL.Clients.Office.Excel.Functions.SPG(A3, "IQ_SECTOR")</f>
        <v>Consumer Discretionary</v>
      </c>
      <c r="H3" s="9" t="str">
        <f>_xll.SNL.Clients.Office.Excel.Functions.SPG(A3, "IQ_INDUSTRY_GROUP")</f>
        <v>Consumer Discretionary Distribution and Retail</v>
      </c>
      <c r="I3" s="9" t="str">
        <f>_xll.SNL.Clients.Office.Excel.Functions.SPG(A3, "IQ_INDUSTRY")</f>
        <v>Specialty Retail</v>
      </c>
      <c r="J3" s="9" t="str">
        <f>_xll.SNL.Clients.Office.Excel.Functions.SPG(A3, "IQ_PRIMARY_INDUSTRY")</f>
        <v>Apparel Retail</v>
      </c>
      <c r="K3" s="9" t="str">
        <f>_xll.SNL.Clients.Office.Excel.Functions.SPG(A3, "NAICS_CODE", "Primary")</f>
        <v>458110 - Clothing and Clothing Accessories Retailers</v>
      </c>
      <c r="L3" s="9" t="str">
        <f>_xll.SNL.Clients.Office.Excel.Functions.SPG(A3, "SP_TOPICTAG")</f>
        <v>Lifestyle; Customer Relationship Management; Content Creation; Smart Clothing</v>
      </c>
      <c r="M3" s="5">
        <f>_xll.SNL.Clients.Office.Excel.Functions.SPG(A3, "SP_PCT_SHARES_OWNED_ALL_INSTITUTIONS")</f>
        <v>103.33</v>
      </c>
      <c r="N3" s="9" t="str">
        <f>_xll.SNL.Clients.Office.Excel.Functions.SPG(A3, "RD_CREDIT_RATING_GLOBAL", "Issuer Credit Rating", "Local Currency LT|0")</f>
        <v>BB</v>
      </c>
      <c r="O3" s="9" t="str">
        <f>_xll.SNL.Clients.Office.Excel.Functions.SPG(A3, "RD_CWOL_GLOBAL", "Issuer Credit Rating", "Local Currency LT|0")</f>
        <v>Stable</v>
      </c>
      <c r="P3" s="9" t="str">
        <f>_xll.SNL.Clients.Office.Excel.Functions.SPG(A3, "RD_RATING_ACTION_GLOBAL", "Issuer Credit Rating", "Local Currency LT|0")</f>
        <v>Upgrade | CreditWatch/Outlook (04/23/2024)</v>
      </c>
      <c r="Q3" s="10">
        <f>_xll.SNL.Clients.Office.Excel.Functions.SPG(A3, "RD_LAST_REVIEW_DATE_GLOBAL", "Issuer Credit Rating", "Local Currency LT")</f>
        <v>45413</v>
      </c>
      <c r="R3" s="10">
        <f>_xll.SNL.Clients.Office.Excel.Functions.SPG(A3, "RD_CREDIT_RATING_DATE_GLOBAL", "Issuer Credit Rating", "Local Currency LT|0")</f>
        <v>45405</v>
      </c>
      <c r="S3" s="10">
        <f>_xll.SNL.Clients.Office.Excel.Functions.SPG(A3, "RD_CREDIT_WATCH_OUTLOOK_DATE_GLOBAL", "Issuer Credit Rating", "Local Currency LT|0")</f>
        <v>45405</v>
      </c>
    </row>
    <row r="4" spans="1:19" x14ac:dyDescent="0.3">
      <c r="A4" t="s">
        <v>1645</v>
      </c>
      <c r="B4" t="str">
        <f>_xll.SNL.Clients.Office.Excel.Functions.SPG(A4,"SP_IPO_DATE")</f>
        <v/>
      </c>
      <c r="C4" s="5">
        <f>_xll.SNL.Clients.Office.Excel.Functions.SPG(A4, "SP_VOLUME_AVG_WEEKLY_TO_SHARES_OUT", , "1M")</f>
        <v>7.3426065633911284</v>
      </c>
      <c r="D4" s="5">
        <f>_xll.SNL.Clients.Office.Excel.Functions.SPG(A4, "SP_VOLUME_AVG_WEEKLY_TO_SHARES_OUT", , "3M")</f>
        <v>8.5324124851976038</v>
      </c>
      <c r="E4" s="5">
        <f>_xll.SNL.Clients.Office.Excel.Functions.SPG(A4, "SP_VOLUME_AVG_DAILY_TO_1YR_AVG_DAILY", , "1M")</f>
        <v>114.29</v>
      </c>
      <c r="F4" s="5">
        <f>_xll.SNL.Clients.Office.Excel.Functions.SPG(A4, "SP_VOLUME_AVG_DAILY_TO_1YR_AVG_DAILY", , "3M")</f>
        <v>132.81</v>
      </c>
      <c r="G4" s="9" t="str">
        <f>_xll.SNL.Clients.Office.Excel.Functions.SPG(A4, "IQ_SECTOR")</f>
        <v>Health Care</v>
      </c>
      <c r="H4" s="9" t="str">
        <f>_xll.SNL.Clients.Office.Excel.Functions.SPG(A4, "IQ_INDUSTRY_GROUP")</f>
        <v>Health Care Equipment and Services</v>
      </c>
      <c r="I4" s="9" t="str">
        <f>_xll.SNL.Clients.Office.Excel.Functions.SPG(A4, "IQ_INDUSTRY")</f>
        <v>Health Care Providers and Services</v>
      </c>
      <c r="J4" s="9" t="str">
        <f>_xll.SNL.Clients.Office.Excel.Functions.SPG(A4, "IQ_PRIMARY_INDUSTRY")</f>
        <v>Health Care Facilities</v>
      </c>
      <c r="K4" s="9" t="str">
        <f>_xll.SNL.Clients.Office.Excel.Functions.SPG(A4, "NAICS_CODE", "Primary")</f>
        <v>622 - Hospitals</v>
      </c>
      <c r="L4" s="9" t="str">
        <f>_xll.SNL.Clients.Office.Excel.Functions.SPG(A4, "SP_TOPICTAG")</f>
        <v>Addiction; Central Nervous System; Neurology; Psychiatry; Digital Mental Health</v>
      </c>
      <c r="M4" s="5">
        <f>_xll.SNL.Clients.Office.Excel.Functions.SPG(A4, "SP_PCT_SHARES_OWNED_ALL_INSTITUTIONS")</f>
        <v>107.78</v>
      </c>
      <c r="N4" s="9" t="str">
        <f>_xll.SNL.Clients.Office.Excel.Functions.SPG(A4, "RD_CREDIT_RATING_GLOBAL", "Issuer Credit Rating", "Local Currency LT|0")</f>
        <v>BB-</v>
      </c>
      <c r="O4" s="9" t="str">
        <f>_xll.SNL.Clients.Office.Excel.Functions.SPG(A4, "RD_CWOL_GLOBAL", "Issuer Credit Rating", "Local Currency LT|0")</f>
        <v>Stable</v>
      </c>
      <c r="P4" s="9" t="str">
        <f>_xll.SNL.Clients.Office.Excel.Functions.SPG(A4, "RD_RATING_ACTION_GLOBAL", "Issuer Credit Rating", "Local Currency LT|0")</f>
        <v>Upgrade | CreditWatch/Outlook (01/30/2023)</v>
      </c>
      <c r="Q4" s="10">
        <f>_xll.SNL.Clients.Office.Excel.Functions.SPG(A4, "RD_LAST_REVIEW_DATE_GLOBAL", "Issuer Credit Rating", "Local Currency LT")</f>
        <v>45348</v>
      </c>
      <c r="R4" s="10">
        <f>_xll.SNL.Clients.Office.Excel.Functions.SPG(A4, "RD_CREDIT_RATING_DATE_GLOBAL", "Issuer Credit Rating", "Local Currency LT|0")</f>
        <v>44956</v>
      </c>
      <c r="S4" s="10">
        <f>_xll.SNL.Clients.Office.Excel.Functions.SPG(A4, "RD_CREDIT_WATCH_OUTLOOK_DATE_GLOBAL", "Issuer Credit Rating", "Local Currency LT|0")</f>
        <v>44956</v>
      </c>
    </row>
    <row r="5" spans="1:19" x14ac:dyDescent="0.3">
      <c r="A5" t="s">
        <v>1646</v>
      </c>
      <c r="B5" t="str">
        <f>_xll.SNL.Clients.Office.Excel.Functions.SPG(A5,"SP_IPO_DATE")</f>
        <v/>
      </c>
      <c r="C5" s="5">
        <f>_xll.SNL.Clients.Office.Excel.Functions.SPG(A5, "SP_VOLUME_AVG_WEEKLY_TO_SHARES_OUT", , "1M")</f>
        <v>4.9028178134069602</v>
      </c>
      <c r="D5" s="5">
        <f>_xll.SNL.Clients.Office.Excel.Functions.SPG(A5, "SP_VOLUME_AVG_WEEKLY_TO_SHARES_OUT", , "3M")</f>
        <v>5.0998647846910385</v>
      </c>
      <c r="E5" s="5">
        <f>_xll.SNL.Clients.Office.Excel.Functions.SPG(A5, "SP_VOLUME_AVG_DAILY_TO_1YR_AVG_DAILY", , "1M")</f>
        <v>114.87</v>
      </c>
      <c r="F5" s="5">
        <f>_xll.SNL.Clients.Office.Excel.Functions.SPG(A5, "SP_VOLUME_AVG_DAILY_TO_1YR_AVG_DAILY", , "3M")</f>
        <v>119.49</v>
      </c>
      <c r="G5" s="9" t="str">
        <f>_xll.SNL.Clients.Office.Excel.Functions.SPG(A5, "IQ_SECTOR")</f>
        <v>Industrials</v>
      </c>
      <c r="H5" s="9" t="str">
        <f>_xll.SNL.Clients.Office.Excel.Functions.SPG(A5, "IQ_INDUSTRY_GROUP")</f>
        <v>Capital Goods</v>
      </c>
      <c r="I5" s="9" t="str">
        <f>_xll.SNL.Clients.Office.Excel.Functions.SPG(A5, "IQ_INDUSTRY")</f>
        <v>Electrical Equipment</v>
      </c>
      <c r="J5" s="9" t="str">
        <f>_xll.SNL.Clients.Office.Excel.Functions.SPG(A5, "IQ_PRIMARY_INDUSTRY")</f>
        <v>Electrical Components and Equipment</v>
      </c>
      <c r="K5" s="9" t="str">
        <f>_xll.SNL.Clients.Office.Excel.Functions.SPG(A5, "NAICS_CODE", "Primary")</f>
        <v>33513 - Electric Lighting Equipment Manufacturing</v>
      </c>
      <c r="L5" s="9" t="str">
        <f>_xll.SNL.Clients.Office.Excel.Functions.SPG(A5, "SP_TOPICTAG")</f>
        <v>Energy Management; Industrial Automation; Sensors; Smart Building; Smart Energy; Process Automation</v>
      </c>
      <c r="M5" s="5">
        <f>_xll.SNL.Clients.Office.Excel.Functions.SPG(A5, "SP_PCT_SHARES_OWNED_ALL_INSTITUTIONS")</f>
        <v>97.54</v>
      </c>
      <c r="N5" s="9" t="str">
        <f>_xll.SNL.Clients.Office.Excel.Functions.SPG(A5, "RD_CREDIT_RATING_GLOBAL", "Issuer Credit Rating", "Local Currency LT|0")</f>
        <v>BBB</v>
      </c>
      <c r="O5" s="9" t="str">
        <f>_xll.SNL.Clients.Office.Excel.Functions.SPG(A5, "RD_CWOL_GLOBAL", "Issuer Credit Rating", "Local Currency LT|0")</f>
        <v>Stable</v>
      </c>
      <c r="P5" s="9" t="str">
        <f>_xll.SNL.Clients.Office.Excel.Functions.SPG(A5, "RD_RATING_ACTION_GLOBAL", "Issuer Credit Rating", "Local Currency LT|0")</f>
        <v>Upgrade | CreditWatch/Outlook (12/06/2013)</v>
      </c>
      <c r="Q5" s="10">
        <f>_xll.SNL.Clients.Office.Excel.Functions.SPG(A5, "RD_LAST_REVIEW_DATE_GLOBAL", "Issuer Credit Rating", "Local Currency LT")</f>
        <v>45455</v>
      </c>
      <c r="R5" s="10">
        <f>_xll.SNL.Clients.Office.Excel.Functions.SPG(A5, "RD_CREDIT_RATING_DATE_GLOBAL", "Issuer Credit Rating", "Local Currency LT|0")</f>
        <v>41614</v>
      </c>
      <c r="S5" s="10">
        <f>_xll.SNL.Clients.Office.Excel.Functions.SPG(A5, "RD_CREDIT_WATCH_OUTLOOK_DATE_GLOBAL", "Issuer Credit Rating", "Local Currency LT|0")</f>
        <v>41614</v>
      </c>
    </row>
    <row r="6" spans="1:19" x14ac:dyDescent="0.3">
      <c r="A6" t="s">
        <v>1647</v>
      </c>
      <c r="B6" s="10">
        <f>_xll.SNL.Clients.Office.Excel.Functions.SPG(A6,"SP_IPO_DATE")</f>
        <v>41844</v>
      </c>
      <c r="C6" s="5">
        <f>_xll.SNL.Clients.Office.Excel.Functions.SPG(A6, "SP_VOLUME_AVG_WEEKLY_TO_SHARES_OUT", , "1M")</f>
        <v>4.4484392483090156</v>
      </c>
      <c r="D6" s="5">
        <f>_xll.SNL.Clients.Office.Excel.Functions.SPG(A6, "SP_VOLUME_AVG_WEEKLY_TO_SHARES_OUT", , "3M")</f>
        <v>4.5458079161250362</v>
      </c>
      <c r="E6" s="5">
        <f>_xll.SNL.Clients.Office.Excel.Functions.SPG(A6, "SP_VOLUME_AVG_DAILY_TO_1YR_AVG_DAILY", , "1M")</f>
        <v>127.24</v>
      </c>
      <c r="F6" s="5">
        <f>_xll.SNL.Clients.Office.Excel.Functions.SPG(A6, "SP_VOLUME_AVG_DAILY_TO_1YR_AVG_DAILY", , "3M")</f>
        <v>130.02000000000001</v>
      </c>
      <c r="G6" s="9" t="str">
        <f>_xll.SNL.Clients.Office.Excel.Functions.SPG(A6, "IQ_SECTOR")</f>
        <v>Industrials</v>
      </c>
      <c r="H6" s="9" t="str">
        <f>_xll.SNL.Clients.Office.Excel.Functions.SPG(A6, "IQ_INDUSTRY_GROUP")</f>
        <v>Capital Goods</v>
      </c>
      <c r="I6" s="9" t="str">
        <f>_xll.SNL.Clients.Office.Excel.Functions.SPG(A6, "IQ_INDUSTRY")</f>
        <v>Building Products</v>
      </c>
      <c r="J6" s="9" t="str">
        <f>_xll.SNL.Clients.Office.Excel.Functions.SPG(A6, "IQ_PRIMARY_INDUSTRY")</f>
        <v>Building Products</v>
      </c>
      <c r="K6" s="9" t="str">
        <f>_xll.SNL.Clients.Office.Excel.Functions.SPG(A6, "NAICS_CODE", "Primary")</f>
        <v>326122 - Plastics Pipe and Pipe Fitting Manufacturing</v>
      </c>
      <c r="L6" s="9" t="str">
        <f>_xll.SNL.Clients.Office.Excel.Functions.SPG(A6, "SP_TOPICTAG")</f>
        <v>Environmental Engineering; Fleet Management; Disposal and Recycling; Water Purification; CleanTech; Pollution Control</v>
      </c>
      <c r="M6" s="5">
        <f>_xll.SNL.Clients.Office.Excel.Functions.SPG(A6, "SP_PCT_SHARES_OWNED_ALL_INSTITUTIONS")</f>
        <v>88.5</v>
      </c>
      <c r="N6" s="9" t="str">
        <f>_xll.SNL.Clients.Office.Excel.Functions.SPG(A6, "RD_CREDIT_RATING_GLOBAL", "Issuer Credit Rating", "Local Currency LT|0")</f>
        <v>BB</v>
      </c>
      <c r="O6" s="9" t="str">
        <f>_xll.SNL.Clients.Office.Excel.Functions.SPG(A6, "RD_CWOL_GLOBAL", "Issuer Credit Rating", "Local Currency LT|0")</f>
        <v>Stable</v>
      </c>
      <c r="P6" s="9" t="str">
        <f>_xll.SNL.Clients.Office.Excel.Functions.SPG(A6, "RD_RATING_ACTION_GLOBAL", "Issuer Credit Rating", "Local Currency LT|0")</f>
        <v>Upgrade | CreditWatch/Outlook (10/17/2022)</v>
      </c>
      <c r="Q6" s="10">
        <f>_xll.SNL.Clients.Office.Excel.Functions.SPG(A6, "RD_LAST_REVIEW_DATE_GLOBAL", "Issuer Credit Rating", "Local Currency LT")</f>
        <v>45545</v>
      </c>
      <c r="R6" s="10">
        <f>_xll.SNL.Clients.Office.Excel.Functions.SPG(A6, "RD_CREDIT_RATING_DATE_GLOBAL", "Issuer Credit Rating", "Local Currency LT|0")</f>
        <v>44851</v>
      </c>
      <c r="S6" s="10">
        <f>_xll.SNL.Clients.Office.Excel.Functions.SPG(A6, "RD_CREDIT_WATCH_OUTLOOK_DATE_GLOBAL", "Issuer Credit Rating", "Local Currency LT|0")</f>
        <v>44851</v>
      </c>
    </row>
    <row r="7" spans="1:19" x14ac:dyDescent="0.3">
      <c r="A7" t="s">
        <v>1648</v>
      </c>
      <c r="B7" s="10">
        <f>_xll.SNL.Clients.Office.Excel.Functions.SPG(A7,"SP_IPO_DATE")</f>
        <v>39211</v>
      </c>
      <c r="C7" s="5">
        <f>_xll.SNL.Clients.Office.Excel.Functions.SPG(A7, "SP_VOLUME_AVG_WEEKLY_TO_SHARES_OUT", , "1M")</f>
        <v>4.0751129385284353</v>
      </c>
      <c r="D7" s="5">
        <f>_xll.SNL.Clients.Office.Excel.Functions.SPG(A7, "SP_VOLUME_AVG_WEEKLY_TO_SHARES_OUT", , "3M")</f>
        <v>3.4984536375646282</v>
      </c>
      <c r="E7" s="5">
        <f>_xll.SNL.Clients.Office.Excel.Functions.SPG(A7, "SP_VOLUME_AVG_DAILY_TO_1YR_AVG_DAILY", , "1M")</f>
        <v>132.6</v>
      </c>
      <c r="F7" s="5">
        <f>_xll.SNL.Clients.Office.Excel.Functions.SPG(A7, "SP_VOLUME_AVG_DAILY_TO_1YR_AVG_DAILY", , "3M")</f>
        <v>113.83</v>
      </c>
      <c r="G7" s="9" t="str">
        <f>_xll.SNL.Clients.Office.Excel.Functions.SPG(A7, "IQ_SECTOR")</f>
        <v>Industrials</v>
      </c>
      <c r="H7" s="9" t="str">
        <f>_xll.SNL.Clients.Office.Excel.Functions.SPG(A7, "IQ_INDUSTRY_GROUP")</f>
        <v>Capital Goods</v>
      </c>
      <c r="I7" s="9" t="str">
        <f>_xll.SNL.Clients.Office.Excel.Functions.SPG(A7, "IQ_INDUSTRY")</f>
        <v>Construction and Engineering</v>
      </c>
      <c r="J7" s="9" t="str">
        <f>_xll.SNL.Clients.Office.Excel.Functions.SPG(A7, "IQ_PRIMARY_INDUSTRY")</f>
        <v>Construction and Engineering</v>
      </c>
      <c r="K7" s="9" t="str">
        <f>_xll.SNL.Clients.Office.Excel.Functions.SPG(A7, "NAICS_CODE", "Primary")</f>
        <v>541330 - Engineering Services</v>
      </c>
      <c r="L7" s="9" t="str">
        <f>_xll.SNL.Clients.Office.Excel.Functions.SPG(A7, "SP_TOPICTAG")</f>
        <v>Environmental Consulting; Environmental Engineering; Smart Building; Process Automation; Real Estate Technology; Utility Scale Solar</v>
      </c>
      <c r="M7" s="5">
        <f>_xll.SNL.Clients.Office.Excel.Functions.SPG(A7, "SP_PCT_SHARES_OWNED_ALL_INSTITUTIONS")</f>
        <v>88.83</v>
      </c>
      <c r="N7" s="9" t="str">
        <f>_xll.SNL.Clients.Office.Excel.Functions.SPG(A7, "RD_CREDIT_RATING_GLOBAL", "Issuer Credit Rating", "Local Currency LT|0")</f>
        <v>BB+</v>
      </c>
      <c r="O7" s="9" t="str">
        <f>_xll.SNL.Clients.Office.Excel.Functions.SPG(A7, "RD_CWOL_GLOBAL", "Issuer Credit Rating", "Local Currency LT|0")</f>
        <v>Stable</v>
      </c>
      <c r="P7" s="9" t="str">
        <f>_xll.SNL.Clients.Office.Excel.Functions.SPG(A7, "RD_RATING_ACTION_GLOBAL", "Issuer Credit Rating", "Local Currency LT|0")</f>
        <v>Upgrade | CreditWatch/Outlook (12/21/2023)</v>
      </c>
      <c r="Q7" s="10">
        <f>_xll.SNL.Clients.Office.Excel.Functions.SPG(A7, "RD_LAST_REVIEW_DATE_GLOBAL", "Issuer Credit Rating", "Local Currency LT")</f>
        <v>45672</v>
      </c>
      <c r="R7" s="10">
        <f>_xll.SNL.Clients.Office.Excel.Functions.SPG(A7, "RD_CREDIT_RATING_DATE_GLOBAL", "Issuer Credit Rating", "Local Currency LT|0")</f>
        <v>45281</v>
      </c>
      <c r="S7" s="10">
        <f>_xll.SNL.Clients.Office.Excel.Functions.SPG(A7, "RD_CREDIT_WATCH_OUTLOOK_DATE_GLOBAL", "Issuer Credit Rating", "Local Currency LT|0")</f>
        <v>45281</v>
      </c>
    </row>
    <row r="8" spans="1:19" x14ac:dyDescent="0.3">
      <c r="A8" t="s">
        <v>1649</v>
      </c>
      <c r="B8" s="10">
        <f>_xll.SNL.Clients.Office.Excel.Functions.SPG(A8,"SP_IPO_DATE")</f>
        <v>35754</v>
      </c>
      <c r="C8" s="5">
        <f>_xll.SNL.Clients.Office.Excel.Functions.SPG(A8, "SP_VOLUME_AVG_WEEKLY_TO_SHARES_OUT", , "1M")</f>
        <v>3.2606135910498648</v>
      </c>
      <c r="D8" s="5">
        <f>_xll.SNL.Clients.Office.Excel.Functions.SPG(A8, "SP_VOLUME_AVG_WEEKLY_TO_SHARES_OUT", , "3M")</f>
        <v>3.2482576462869464</v>
      </c>
      <c r="E8" s="5">
        <f>_xll.SNL.Clients.Office.Excel.Functions.SPG(A8, "SP_VOLUME_AVG_DAILY_TO_1YR_AVG_DAILY", , "1M")</f>
        <v>85.55</v>
      </c>
      <c r="F8" s="5">
        <f>_xll.SNL.Clients.Office.Excel.Functions.SPG(A8, "SP_VOLUME_AVG_DAILY_TO_1YR_AVG_DAILY", , "3M")</f>
        <v>85.23</v>
      </c>
      <c r="G8" s="9" t="str">
        <f>_xll.SNL.Clients.Office.Excel.Functions.SPG(A8, "IQ_SECTOR")</f>
        <v>Financials</v>
      </c>
      <c r="H8" s="9" t="str">
        <f>_xll.SNL.Clients.Office.Excel.Functions.SPG(A8, "IQ_INDUSTRY_GROUP")</f>
        <v>Financial Services</v>
      </c>
      <c r="I8" s="9" t="str">
        <f>_xll.SNL.Clients.Office.Excel.Functions.SPG(A8, "IQ_INDUSTRY")</f>
        <v>Capital Markets</v>
      </c>
      <c r="J8" s="9" t="str">
        <f>_xll.SNL.Clients.Office.Excel.Functions.SPG(A8, "IQ_PRIMARY_INDUSTRY")</f>
        <v>Asset Management and Custody Banks</v>
      </c>
      <c r="K8" s="9" t="str">
        <f>_xll.SNL.Clients.Office.Excel.Functions.SPG(A8, "NAICS_CODE", "Primary")</f>
        <v>525910 - Open-End Investment Funds</v>
      </c>
      <c r="L8" s="9" t="str">
        <f>_xll.SNL.Clients.Office.Excel.Functions.SPG(A8, "SP_TOPICTAG")</f>
        <v/>
      </c>
      <c r="M8" s="5">
        <f>_xll.SNL.Clients.Office.Excel.Functions.SPG(A8, "SP_PCT_SHARES_OWNED_ALL_INSTITUTIONS")</f>
        <v>95</v>
      </c>
      <c r="N8" s="9" t="str">
        <f>_xll.SNL.Clients.Office.Excel.Functions.SPG(A8, "RD_CREDIT_RATING_GLOBAL", "Issuer Credit Rating", "Local Currency LT|0")</f>
        <v>BBB+</v>
      </c>
      <c r="O8" s="9" t="str">
        <f>_xll.SNL.Clients.Office.Excel.Functions.SPG(A8, "RD_CWOL_GLOBAL", "Issuer Credit Rating", "Local Currency LT|0")</f>
        <v>Stable</v>
      </c>
      <c r="P8" s="9" t="str">
        <f>_xll.SNL.Clients.Office.Excel.Functions.SPG(A8, "RD_RATING_ACTION_GLOBAL", "Issuer Credit Rating", "Local Currency LT|0")</f>
        <v>Downgrade | CreditWatch/Outlook (02/19/2020)</v>
      </c>
      <c r="Q8" s="10">
        <f>_xll.SNL.Clients.Office.Excel.Functions.SPG(A8, "RD_LAST_REVIEW_DATE_GLOBAL", "Issuer Credit Rating", "Local Currency LT")</f>
        <v>45448</v>
      </c>
      <c r="R8" s="10">
        <f>_xll.SNL.Clients.Office.Excel.Functions.SPG(A8, "RD_CREDIT_RATING_DATE_GLOBAL", "Issuer Credit Rating", "Local Currency LT|0")</f>
        <v>43880</v>
      </c>
      <c r="S8" s="10">
        <f>_xll.SNL.Clients.Office.Excel.Functions.SPG(A8, "RD_CREDIT_WATCH_OUTLOOK_DATE_GLOBAL", "Issuer Credit Rating", "Local Currency LT|0")</f>
        <v>43880</v>
      </c>
    </row>
    <row r="9" spans="1:19" x14ac:dyDescent="0.3">
      <c r="A9" t="s">
        <v>1650</v>
      </c>
      <c r="B9" t="str">
        <f>_xll.SNL.Clients.Office.Excel.Functions.SPG(A9,"SP_IPO_DATE")</f>
        <v/>
      </c>
      <c r="C9" s="5">
        <f>_xll.SNL.Clients.Office.Excel.Functions.SPG(A9, "SP_VOLUME_AVG_WEEKLY_TO_SHARES_OUT", , "1M")</f>
        <v>5.04350926975098</v>
      </c>
      <c r="D9" s="5">
        <f>_xll.SNL.Clients.Office.Excel.Functions.SPG(A9, "SP_VOLUME_AVG_WEEKLY_TO_SHARES_OUT", , "3M")</f>
        <v>6.2825005123770952</v>
      </c>
      <c r="E9" s="5">
        <f>_xll.SNL.Clients.Office.Excel.Functions.SPG(A9, "SP_VOLUME_AVG_DAILY_TO_1YR_AVG_DAILY", , "1M")</f>
        <v>91.16</v>
      </c>
      <c r="F9" s="5">
        <f>_xll.SNL.Clients.Office.Excel.Functions.SPG(A9, "SP_VOLUME_AVG_DAILY_TO_1YR_AVG_DAILY", , "3M")</f>
        <v>113.56</v>
      </c>
      <c r="G9" s="9" t="str">
        <f>_xll.SNL.Clients.Office.Excel.Functions.SPG(A9, "IQ_SECTOR")</f>
        <v>Industrials</v>
      </c>
      <c r="H9" s="9" t="str">
        <f>_xll.SNL.Clients.Office.Excel.Functions.SPG(A9, "IQ_INDUSTRY_GROUP")</f>
        <v>Capital Goods</v>
      </c>
      <c r="I9" s="9" t="str">
        <f>_xll.SNL.Clients.Office.Excel.Functions.SPG(A9, "IQ_INDUSTRY")</f>
        <v>Machinery</v>
      </c>
      <c r="J9" s="9" t="str">
        <f>_xll.SNL.Clients.Office.Excel.Functions.SPG(A9, "IQ_PRIMARY_INDUSTRY")</f>
        <v>Agricultural and Farm Machinery</v>
      </c>
      <c r="K9" s="9" t="str">
        <f>_xll.SNL.Clients.Office.Excel.Functions.SPG(A9, "NAICS_CODE", "Primary")</f>
        <v>333111 - Farm Machinery and Equipment Manufacturing</v>
      </c>
      <c r="L9" s="9" t="str">
        <f>_xll.SNL.Clients.Office.Excel.Functions.SPG(A9, "SP_TOPICTAG")</f>
        <v>Data Integration; Farming; Horticulture; Industrial Automation; Livestock; Artificial Intelligence</v>
      </c>
      <c r="M9" s="5">
        <f>_xll.SNL.Clients.Office.Excel.Functions.SPG(A9, "SP_PCT_SHARES_OWNED_ALL_INSTITUTIONS")</f>
        <v>82.14</v>
      </c>
      <c r="N9" s="9" t="str">
        <f>_xll.SNL.Clients.Office.Excel.Functions.SPG(A9, "RD_CREDIT_RATING_GLOBAL", "Issuer Credit Rating", "Local Currency LT|0")</f>
        <v>BBB-</v>
      </c>
      <c r="O9" s="9" t="str">
        <f>_xll.SNL.Clients.Office.Excel.Functions.SPG(A9, "RD_CWOL_GLOBAL", "Issuer Credit Rating", "Local Currency LT|0")</f>
        <v>Positive</v>
      </c>
      <c r="P9" s="9" t="str">
        <f>_xll.SNL.Clients.Office.Excel.Functions.SPG(A9, "RD_RATING_ACTION_GLOBAL", "Issuer Credit Rating", "Local Currency LT|0")</f>
        <v>CreditWatch/Outlook (09/28/2023)</v>
      </c>
      <c r="Q9" s="10">
        <f>_xll.SNL.Clients.Office.Excel.Functions.SPG(A9, "RD_LAST_REVIEW_DATE_GLOBAL", "Issuer Credit Rating", "Local Currency LT")</f>
        <v>45553</v>
      </c>
      <c r="R9" s="10">
        <f>_xll.SNL.Clients.Office.Excel.Functions.SPG(A9, "RD_CREDIT_RATING_DATE_GLOBAL", "Issuer Credit Rating", "Local Currency LT|0")</f>
        <v>40242</v>
      </c>
      <c r="S9" s="10">
        <f>_xll.SNL.Clients.Office.Excel.Functions.SPG(A9, "RD_CREDIT_WATCH_OUTLOOK_DATE_GLOBAL", "Issuer Credit Rating", "Local Currency LT|0")</f>
        <v>45197</v>
      </c>
    </row>
    <row r="10" spans="1:19" x14ac:dyDescent="0.3">
      <c r="A10" t="s">
        <v>1651</v>
      </c>
      <c r="B10" s="10">
        <f>_xll.SNL.Clients.Office.Excel.Functions.SPG(A10,"SP_IPO_DATE")</f>
        <v>34446</v>
      </c>
      <c r="C10" s="5">
        <f>_xll.SNL.Clients.Office.Excel.Functions.SPG(A10, "SP_VOLUME_AVG_WEEKLY_TO_SHARES_OUT", , "1M")</f>
        <v>3.5953498197814002</v>
      </c>
      <c r="D10" s="5">
        <f>_xll.SNL.Clients.Office.Excel.Functions.SPG(A10, "SP_VOLUME_AVG_WEEKLY_TO_SHARES_OUT", , "3M")</f>
        <v>4.0260029678203715</v>
      </c>
      <c r="E10" s="5">
        <f>_xll.SNL.Clients.Office.Excel.Functions.SPG(A10, "SP_VOLUME_AVG_DAILY_TO_1YR_AVG_DAILY", , "1M")</f>
        <v>79.17</v>
      </c>
      <c r="F10" s="5">
        <f>_xll.SNL.Clients.Office.Excel.Functions.SPG(A10, "SP_VOLUME_AVG_DAILY_TO_1YR_AVG_DAILY", , "3M")</f>
        <v>88.65</v>
      </c>
      <c r="G10" s="9" t="str">
        <f>_xll.SNL.Clients.Office.Excel.Functions.SPG(A10, "IQ_SECTOR")</f>
        <v>Real Estate</v>
      </c>
      <c r="H10" s="9" t="str">
        <f>_xll.SNL.Clients.Office.Excel.Functions.SPG(A10, "IQ_INDUSTRY_GROUP")</f>
        <v>Equity Real Estate Investment Trusts (REITs)</v>
      </c>
      <c r="I10" s="9" t="str">
        <f>_xll.SNL.Clients.Office.Excel.Functions.SPG(A10, "IQ_INDUSTRY")</f>
        <v>Retail REITs</v>
      </c>
      <c r="J10" s="9" t="str">
        <f>_xll.SNL.Clients.Office.Excel.Functions.SPG(A10, "IQ_PRIMARY_INDUSTRY")</f>
        <v>Retail REITs</v>
      </c>
      <c r="K10" s="9" t="str">
        <f>_xll.SNL.Clients.Office.Excel.Functions.SPG(A10, "NAICS_CODE", "Primary")</f>
        <v>531110 - Lessors of Residential Buildings and Dwellings</v>
      </c>
      <c r="L10" s="9" t="str">
        <f>_xll.SNL.Clients.Office.Excel.Functions.SPG(A10, "SP_TOPICTAG")</f>
        <v/>
      </c>
      <c r="M10" s="5">
        <f>_xll.SNL.Clients.Office.Excel.Functions.SPG(A10, "SP_PCT_SHARES_OWNED_ALL_INSTITUTIONS")</f>
        <v>108.41</v>
      </c>
      <c r="N10" s="9" t="str">
        <f>_xll.SNL.Clients.Office.Excel.Functions.SPG(A10, "RD_CREDIT_RATING_GLOBAL", "Issuer Credit Rating", "Local Currency LT|0")</f>
        <v>BBB+</v>
      </c>
      <c r="O10" s="9" t="str">
        <f>_xll.SNL.Clients.Office.Excel.Functions.SPG(A10, "RD_CWOL_GLOBAL", "Issuer Credit Rating", "Local Currency LT|0")</f>
        <v>Stable</v>
      </c>
      <c r="P10" s="9" t="str">
        <f>_xll.SNL.Clients.Office.Excel.Functions.SPG(A10, "RD_RATING_ACTION_GLOBAL", "Issuer Credit Rating", "Local Currency LT|0")</f>
        <v>Upgrade | CreditWatch/Outlook (07/29/2024)</v>
      </c>
      <c r="Q10" s="10">
        <f>_xll.SNL.Clients.Office.Excel.Functions.SPG(A10, "RD_LAST_REVIEW_DATE_GLOBAL", "Issuer Credit Rating", "Local Currency LT")</f>
        <v>45693</v>
      </c>
      <c r="R10" s="10">
        <f>_xll.SNL.Clients.Office.Excel.Functions.SPG(A10, "RD_CREDIT_RATING_DATE_GLOBAL", "Issuer Credit Rating", "Local Currency LT|0")</f>
        <v>45502</v>
      </c>
      <c r="S10" s="10">
        <f>_xll.SNL.Clients.Office.Excel.Functions.SPG(A10, "RD_CREDIT_WATCH_OUTLOOK_DATE_GLOBAL", "Issuer Credit Rating", "Local Currency LT|0")</f>
        <v>45502</v>
      </c>
    </row>
    <row r="11" spans="1:19" x14ac:dyDescent="0.3">
      <c r="A11" t="s">
        <v>1652</v>
      </c>
      <c r="B11" t="str">
        <f>_xll.SNL.Clients.Office.Excel.Functions.SPG(A11,"SP_IPO_DATE")</f>
        <v/>
      </c>
      <c r="C11" s="5">
        <f>_xll.SNL.Clients.Office.Excel.Functions.SPG(A11, "SP_VOLUME_AVG_WEEKLY_TO_SHARES_OUT", , "1M")</f>
        <v>10.534602626493324</v>
      </c>
      <c r="D11" s="5">
        <f>_xll.SNL.Clients.Office.Excel.Functions.SPG(A11, "SP_VOLUME_AVG_WEEKLY_TO_SHARES_OUT", , "3M")</f>
        <v>9.0363886030162455</v>
      </c>
      <c r="E11" s="5">
        <f>_xll.SNL.Clients.Office.Excel.Functions.SPG(A11, "SP_VOLUME_AVG_DAILY_TO_1YR_AVG_DAILY", , "1M")</f>
        <v>98.37</v>
      </c>
      <c r="F11" s="5">
        <f>_xll.SNL.Clients.Office.Excel.Functions.SPG(A11, "SP_VOLUME_AVG_DAILY_TO_1YR_AVG_DAILY", , "3M")</f>
        <v>84.38</v>
      </c>
      <c r="G11" s="9" t="str">
        <f>_xll.SNL.Clients.Office.Excel.Functions.SPG(A11, "IQ_SECTOR")</f>
        <v>Materials</v>
      </c>
      <c r="H11" s="9" t="str">
        <f>_xll.SNL.Clients.Office.Excel.Functions.SPG(A11, "IQ_INDUSTRY_GROUP")</f>
        <v>Materials</v>
      </c>
      <c r="I11" s="9" t="str">
        <f>_xll.SNL.Clients.Office.Excel.Functions.SPG(A11, "IQ_INDUSTRY")</f>
        <v>Metals and Mining</v>
      </c>
      <c r="J11" s="9" t="str">
        <f>_xll.SNL.Clients.Office.Excel.Functions.SPG(A11, "IQ_PRIMARY_INDUSTRY")</f>
        <v>Aluminum</v>
      </c>
      <c r="K11" s="9" t="str">
        <f>_xll.SNL.Clients.Office.Excel.Functions.SPG(A11, "NAICS_CODE", "Primary")</f>
        <v>3313 - Alumina and Aluminum Production and Processing</v>
      </c>
      <c r="L11" s="9" t="str">
        <f>_xll.SNL.Clients.Office.Excel.Functions.SPG(A11, "SP_TOPICTAG")</f>
        <v>Clean Energy; Environmental Engineering; CleanTech</v>
      </c>
      <c r="M11" s="5">
        <f>_xll.SNL.Clients.Office.Excel.Functions.SPG(A11, "SP_PCT_SHARES_OWNED_ALL_INSTITUTIONS")</f>
        <v>69.11</v>
      </c>
      <c r="N11" s="9" t="str">
        <f>_xll.SNL.Clients.Office.Excel.Functions.SPG(A11, "RD_CREDIT_RATING_GLOBAL", "Issuer Credit Rating", "Local Currency LT|0")</f>
        <v>BB</v>
      </c>
      <c r="O11" s="9" t="str">
        <f>_xll.SNL.Clients.Office.Excel.Functions.SPG(A11, "RD_CWOL_GLOBAL", "Issuer Credit Rating", "Local Currency LT|0")</f>
        <v>Stable</v>
      </c>
      <c r="P11" s="9" t="str">
        <f>_xll.SNL.Clients.Office.Excel.Functions.SPG(A11, "RD_RATING_ACTION_GLOBAL", "Issuer Credit Rating", "Local Currency LT|0")</f>
        <v>Downgrade | CreditWatch/Outlook (03/04/2024)</v>
      </c>
      <c r="Q11" s="10">
        <f>_xll.SNL.Clients.Office.Excel.Functions.SPG(A11, "RD_LAST_REVIEW_DATE_GLOBAL", "Issuer Credit Rating", "Local Currency LT")</f>
        <v>45533</v>
      </c>
      <c r="R11" s="10">
        <f>_xll.SNL.Clients.Office.Excel.Functions.SPG(A11, "RD_CREDIT_RATING_DATE_GLOBAL", "Issuer Credit Rating", "Local Currency LT|0")</f>
        <v>45355</v>
      </c>
      <c r="S11" s="10">
        <f>_xll.SNL.Clients.Office.Excel.Functions.SPG(A11, "RD_CREDIT_WATCH_OUTLOOK_DATE_GLOBAL", "Issuer Credit Rating", "Local Currency LT|0")</f>
        <v>45355</v>
      </c>
    </row>
    <row r="12" spans="1:19" x14ac:dyDescent="0.3">
      <c r="A12" t="s">
        <v>1653</v>
      </c>
      <c r="B12" s="10">
        <f>_xll.SNL.Clients.Office.Excel.Functions.SPG(A12,"SP_IPO_DATE")</f>
        <v>44132</v>
      </c>
      <c r="C12" s="5">
        <f>_xll.SNL.Clients.Office.Excel.Functions.SPG(A12, "SP_VOLUME_AVG_WEEKLY_TO_SHARES_OUT", , "1M")</f>
        <v>7.0207218910742286</v>
      </c>
      <c r="D12" s="5">
        <f>_xll.SNL.Clients.Office.Excel.Functions.SPG(A12, "SP_VOLUME_AVG_WEEKLY_TO_SHARES_OUT", , "3M")</f>
        <v>6.0568541255021726</v>
      </c>
      <c r="E12" s="5">
        <f>_xll.SNL.Clients.Office.Excel.Functions.SPG(A12, "SP_VOLUME_AVG_DAILY_TO_1YR_AVG_DAILY", , "1M")</f>
        <v>128.56</v>
      </c>
      <c r="F12" s="5">
        <f>_xll.SNL.Clients.Office.Excel.Functions.SPG(A12, "SP_VOLUME_AVG_DAILY_TO_1YR_AVG_DAILY", , "3M")</f>
        <v>110.91</v>
      </c>
      <c r="G12" s="9" t="str">
        <f>_xll.SNL.Clients.Office.Excel.Functions.SPG(A12, "IQ_SECTOR")</f>
        <v>Information Technology</v>
      </c>
      <c r="H12" s="9" t="str">
        <f>_xll.SNL.Clients.Office.Excel.Functions.SPG(A12, "IQ_INDUSTRY_GROUP")</f>
        <v>Semiconductors and Semiconductor Equipment</v>
      </c>
      <c r="I12" s="9" t="str">
        <f>_xll.SNL.Clients.Office.Excel.Functions.SPG(A12, "IQ_INDUSTRY")</f>
        <v>Semiconductors and Semiconductor Equipment</v>
      </c>
      <c r="J12" s="9" t="str">
        <f>_xll.SNL.Clients.Office.Excel.Functions.SPG(A12, "IQ_PRIMARY_INDUSTRY")</f>
        <v>Semiconductors</v>
      </c>
      <c r="K12" s="9" t="str">
        <f>_xll.SNL.Clients.Office.Excel.Functions.SPG(A12, "NAICS_CODE", "Primary")</f>
        <v>334413 - Semiconductor and Related Device Manufacturing</v>
      </c>
      <c r="L12" s="9" t="str">
        <f>_xll.SNL.Clients.Office.Excel.Functions.SPG(A12, "SP_TOPICTAG")</f>
        <v>Computer Vision; Energy Storage; Industrial Automation; Sensors; Smart Energy; Process Automation</v>
      </c>
      <c r="M12" s="5">
        <f>_xll.SNL.Clients.Office.Excel.Functions.SPG(A12, "SP_PCT_SHARES_OWNED_ALL_INSTITUTIONS")</f>
        <v>76.87</v>
      </c>
      <c r="N12" s="9" t="str">
        <f>_xll.SNL.Clients.Office.Excel.Functions.SPG(A12, "RD_CREDIT_RATING_GLOBAL", "Issuer Credit Rating", "Local Currency LT|0")</f>
        <v>BB-</v>
      </c>
      <c r="O12" s="9" t="str">
        <f>_xll.SNL.Clients.Office.Excel.Functions.SPG(A12, "RD_CWOL_GLOBAL", "Issuer Credit Rating", "Local Currency LT|0")</f>
        <v>Stable</v>
      </c>
      <c r="P12" s="9" t="str">
        <f>_xll.SNL.Clients.Office.Excel.Functions.SPG(A12, "RD_RATING_ACTION_GLOBAL", "Issuer Credit Rating", "Local Currency LT|0")</f>
        <v>Upgrade | CreditWatch/Outlook (07/23/2024)</v>
      </c>
      <c r="Q12" s="10">
        <f>_xll.SNL.Clients.Office.Excel.Functions.SPG(A12, "RD_LAST_REVIEW_DATE_GLOBAL", "Issuer Credit Rating", "Local Currency LT")</f>
        <v>45502</v>
      </c>
      <c r="R12" s="10">
        <f>_xll.SNL.Clients.Office.Excel.Functions.SPG(A12, "RD_CREDIT_RATING_DATE_GLOBAL", "Issuer Credit Rating", "Local Currency LT|0")</f>
        <v>45496</v>
      </c>
      <c r="S12" s="10">
        <f>_xll.SNL.Clients.Office.Excel.Functions.SPG(A12, "RD_CREDIT_WATCH_OUTLOOK_DATE_GLOBAL", "Issuer Credit Rating", "Local Currency LT|0")</f>
        <v>45496</v>
      </c>
    </row>
    <row r="13" spans="1:19" x14ac:dyDescent="0.3">
      <c r="A13" t="s">
        <v>1654</v>
      </c>
      <c r="B13" t="str">
        <f>_xll.SNL.Clients.Office.Excel.Functions.SPG(A13,"SP_IPO_DATE")</f>
        <v/>
      </c>
      <c r="C13" s="5">
        <f>_xll.SNL.Clients.Office.Excel.Functions.SPG(A13, "SP_VOLUME_AVG_WEEKLY_TO_SHARES_OUT", , "1M")</f>
        <v>3.4447208388698978</v>
      </c>
      <c r="D13" s="5">
        <f>_xll.SNL.Clients.Office.Excel.Functions.SPG(A13, "SP_VOLUME_AVG_WEEKLY_TO_SHARES_OUT", , "3M")</f>
        <v>3.0112181044879631</v>
      </c>
      <c r="E13" s="5">
        <f>_xll.SNL.Clients.Office.Excel.Functions.SPG(A13, "SP_VOLUME_AVG_DAILY_TO_1YR_AVG_DAILY", , "1M")</f>
        <v>110.2</v>
      </c>
      <c r="F13" s="5">
        <f>_xll.SNL.Clients.Office.Excel.Functions.SPG(A13, "SP_VOLUME_AVG_DAILY_TO_1YR_AVG_DAILY", , "3M")</f>
        <v>96.33</v>
      </c>
      <c r="G13" s="9" t="str">
        <f>_xll.SNL.Clients.Office.Excel.Functions.SPG(A13, "IQ_SECTOR")</f>
        <v>Utilities</v>
      </c>
      <c r="H13" s="9" t="str">
        <f>_xll.SNL.Clients.Office.Excel.Functions.SPG(A13, "IQ_INDUSTRY_GROUP")</f>
        <v>Utilities</v>
      </c>
      <c r="I13" s="9" t="str">
        <f>_xll.SNL.Clients.Office.Excel.Functions.SPG(A13, "IQ_INDUSTRY")</f>
        <v>Electric Utilities</v>
      </c>
      <c r="J13" s="9" t="str">
        <f>_xll.SNL.Clients.Office.Excel.Functions.SPG(A13, "IQ_PRIMARY_INDUSTRY")</f>
        <v>Electric Utilities</v>
      </c>
      <c r="K13" s="9" t="str">
        <f>_xll.SNL.Clients.Office.Excel.Functions.SPG(A13, "NAICS_CODE", "Primary")</f>
        <v>2211 - Electric Power Generation, Transmission and Distribution</v>
      </c>
      <c r="L13" s="9" t="str">
        <f>_xll.SNL.Clients.Office.Excel.Functions.SPG(A13, "SP_TOPICTAG")</f>
        <v>Clean Energy; Energy Efficiency; Energy Management; Energy Storage; CleanTech; Smart Energy; Power Grid; Onshore and Offshore Wind</v>
      </c>
      <c r="M13" s="5">
        <f>_xll.SNL.Clients.Office.Excel.Functions.SPG(A13, "SP_PCT_SHARES_OWNED_ALL_INSTITUTIONS")</f>
        <v>71.45</v>
      </c>
      <c r="N13" s="9" t="str">
        <f>_xll.SNL.Clients.Office.Excel.Functions.SPG(A13, "RD_CREDIT_RATING_GLOBAL", "Issuer Credit Rating", "Local Currency LT|0")</f>
        <v>BBB</v>
      </c>
      <c r="O13" s="9" t="str">
        <f>_xll.SNL.Clients.Office.Excel.Functions.SPG(A13, "RD_CWOL_GLOBAL", "Issuer Credit Rating", "Local Currency LT|0")</f>
        <v>Negative</v>
      </c>
      <c r="P13" s="9" t="str">
        <f>_xll.SNL.Clients.Office.Excel.Functions.SPG(A13, "RD_RATING_ACTION_GLOBAL", "Issuer Credit Rating", "Local Currency LT|0")</f>
        <v>CreditWatch/Outlook (05/07/2024)</v>
      </c>
      <c r="Q13" s="10">
        <f>_xll.SNL.Clients.Office.Excel.Functions.SPG(A13, "RD_LAST_REVIEW_DATE_GLOBAL", "Issuer Credit Rating", "Local Currency LT")</f>
        <v>45419</v>
      </c>
      <c r="R13" s="10">
        <f>_xll.SNL.Clients.Office.Excel.Functions.SPG(A13, "RD_CREDIT_RATING_DATE_GLOBAL", "Issuer Credit Rating", "Local Currency LT|0")</f>
        <v>43943</v>
      </c>
      <c r="S13" s="10">
        <f>_xll.SNL.Clients.Office.Excel.Functions.SPG(A13, "RD_CREDIT_WATCH_OUTLOOK_DATE_GLOBAL", "Issuer Credit Rating", "Local Currency LT|0")</f>
        <v>45419</v>
      </c>
    </row>
    <row r="14" spans="1:19" x14ac:dyDescent="0.3">
      <c r="A14" t="s">
        <v>1655</v>
      </c>
      <c r="B14" s="10">
        <f>_xll.SNL.Clients.Office.Excel.Functions.SPG(A14,"SP_IPO_DATE")</f>
        <v>41738</v>
      </c>
      <c r="C14" s="5">
        <f>_xll.SNL.Clients.Office.Excel.Functions.SPG(A14, "SP_VOLUME_AVG_WEEKLY_TO_SHARES_OUT", , "1M")</f>
        <v>6.6657144042208296</v>
      </c>
      <c r="D14" s="5">
        <f>_xll.SNL.Clients.Office.Excel.Functions.SPG(A14, "SP_VOLUME_AVG_WEEKLY_TO_SHARES_OUT", , "3M")</f>
        <v>5.4094378668786023</v>
      </c>
      <c r="E14" s="5">
        <f>_xll.SNL.Clients.Office.Excel.Functions.SPG(A14, "SP_VOLUME_AVG_DAILY_TO_1YR_AVG_DAILY", , "1M")</f>
        <v>121.9</v>
      </c>
      <c r="F14" s="5">
        <f>_xll.SNL.Clients.Office.Excel.Functions.SPG(A14, "SP_VOLUME_AVG_DAILY_TO_1YR_AVG_DAILY", , "3M")</f>
        <v>98.93</v>
      </c>
      <c r="G14" s="9" t="str">
        <f>_xll.SNL.Clients.Office.Excel.Functions.SPG(A14, "IQ_SECTOR")</f>
        <v>Financials</v>
      </c>
      <c r="H14" s="9" t="str">
        <f>_xll.SNL.Clients.Office.Excel.Functions.SPG(A14, "IQ_INDUSTRY_GROUP")</f>
        <v>Financial Services</v>
      </c>
      <c r="I14" s="9" t="str">
        <f>_xll.SNL.Clients.Office.Excel.Functions.SPG(A14, "IQ_INDUSTRY")</f>
        <v>Consumer Finance</v>
      </c>
      <c r="J14" s="9" t="str">
        <f>_xll.SNL.Clients.Office.Excel.Functions.SPG(A14, "IQ_PRIMARY_INDUSTRY")</f>
        <v>Consumer Finance</v>
      </c>
      <c r="K14" s="9" t="str">
        <f>_xll.SNL.Clients.Office.Excel.Functions.SPG(A14, "NAICS_CODE", "Primary")</f>
        <v>522291 - Consumer Lending</v>
      </c>
      <c r="L14" s="9" t="str">
        <f>_xll.SNL.Clients.Office.Excel.Functions.SPG(A14, "SP_TOPICTAG")</f>
        <v>Consumer Lending; Micro Lending; Banking as a Service</v>
      </c>
      <c r="M14" s="5">
        <f>_xll.SNL.Clients.Office.Excel.Functions.SPG(A14, "SP_PCT_SHARES_OWNED_ALL_INSTITUTIONS")</f>
        <v>83.07</v>
      </c>
      <c r="N14" s="9" t="str">
        <f>_xll.SNL.Clients.Office.Excel.Functions.SPG(A14, "RD_CREDIT_RATING_GLOBAL", "Issuer Credit Rating", "Local Currency LT|0")</f>
        <v>BBB-</v>
      </c>
      <c r="O14" s="9" t="str">
        <f>_xll.SNL.Clients.Office.Excel.Functions.SPG(A14, "RD_CWOL_GLOBAL", "Issuer Credit Rating", "Local Currency LT|0")</f>
        <v>Stable</v>
      </c>
      <c r="P14" s="9" t="str">
        <f>_xll.SNL.Clients.Office.Excel.Functions.SPG(A14, "RD_RATING_ACTION_GLOBAL", "Issuer Credit Rating", "Local Currency LT|0")</f>
        <v>CreditWatch/Outlook (03/25/2021)</v>
      </c>
      <c r="Q14" s="10">
        <f>_xll.SNL.Clients.Office.Excel.Functions.SPG(A14, "RD_LAST_REVIEW_DATE_GLOBAL", "Issuer Credit Rating", "Local Currency LT")</f>
        <v>45572</v>
      </c>
      <c r="R14" s="10">
        <f>_xll.SNL.Clients.Office.Excel.Functions.SPG(A14, "RD_CREDIT_RATING_DATE_GLOBAL", "Issuer Credit Rating", "Local Currency LT|0")</f>
        <v>43754</v>
      </c>
      <c r="S14" s="10">
        <f>_xll.SNL.Clients.Office.Excel.Functions.SPG(A14, "RD_CREDIT_WATCH_OUTLOOK_DATE_GLOBAL", "Issuer Credit Rating", "Local Currency LT|0")</f>
        <v>44280</v>
      </c>
    </row>
    <row r="15" spans="1:19" x14ac:dyDescent="0.3">
      <c r="A15" t="s">
        <v>1656</v>
      </c>
      <c r="B15" s="10">
        <f>_xll.SNL.Clients.Office.Excel.Functions.SPG(A15,"SP_IPO_DATE")</f>
        <v>43039</v>
      </c>
      <c r="C15" s="5">
        <f>_xll.SNL.Clients.Office.Excel.Functions.SPG(A15, "SP_VOLUME_AVG_WEEKLY_TO_SHARES_OUT", , "1M")</f>
        <v>6.9068924560122342</v>
      </c>
      <c r="D15" s="5">
        <f>_xll.SNL.Clients.Office.Excel.Functions.SPG(A15, "SP_VOLUME_AVG_WEEKLY_TO_SHARES_OUT", , "3M")</f>
        <v>7.0473851297232342</v>
      </c>
      <c r="E15" s="5">
        <f>_xll.SNL.Clients.Office.Excel.Functions.SPG(A15, "SP_VOLUME_AVG_DAILY_TO_1YR_AVG_DAILY", , "1M")</f>
        <v>128.25</v>
      </c>
      <c r="F15" s="5">
        <f>_xll.SNL.Clients.Office.Excel.Functions.SPG(A15, "SP_VOLUME_AVG_DAILY_TO_1YR_AVG_DAILY", , "3M")</f>
        <v>130.86000000000001</v>
      </c>
      <c r="G15" s="9" t="str">
        <f>_xll.SNL.Clients.Office.Excel.Functions.SPG(A15, "IQ_SECTOR")</f>
        <v>Information Technology</v>
      </c>
      <c r="H15" s="9" t="str">
        <f>_xll.SNL.Clients.Office.Excel.Functions.SPG(A15, "IQ_INDUSTRY_GROUP")</f>
        <v>Software and Services</v>
      </c>
      <c r="I15" s="9" t="str">
        <f>_xll.SNL.Clients.Office.Excel.Functions.SPG(A15, "IQ_INDUSTRY")</f>
        <v>Software</v>
      </c>
      <c r="J15" s="9" t="str">
        <f>_xll.SNL.Clients.Office.Excel.Functions.SPG(A15, "IQ_PRIMARY_INDUSTRY")</f>
        <v>Application Software</v>
      </c>
      <c r="K15" s="9" t="str">
        <f>_xll.SNL.Clients.Office.Excel.Functions.SPG(A15, "NAICS_CODE", "Primary")</f>
        <v>513210 - Software Publishers</v>
      </c>
      <c r="L15" s="9" t="str">
        <f>_xll.SNL.Clients.Office.Excel.Functions.SPG(A15, "SP_TOPICTAG")</f>
        <v>Software Development; Data Integration; Simulation; Machine Learning; Cloud Infrastructure; Cloud Storage; Artificial Intelligence</v>
      </c>
      <c r="M15" s="5">
        <f>_xll.SNL.Clients.Office.Excel.Functions.SPG(A15, "SP_PCT_SHARES_OWNED_ALL_INSTITUTIONS")</f>
        <v>53.56</v>
      </c>
      <c r="N15" s="9" t="str">
        <f>_xll.SNL.Clients.Office.Excel.Functions.SPG(A15, "RD_CREDIT_RATING_GLOBAL", "Issuer Credit Rating", "Local Currency LT|0")</f>
        <v/>
      </c>
      <c r="O15" s="9" t="str">
        <f>_xll.SNL.Clients.Office.Excel.Functions.SPG(A15, "RD_CWOL_GLOBAL", "Issuer Credit Rating", "Local Currency LT|0")</f>
        <v/>
      </c>
      <c r="P15" s="9" t="str">
        <f>_xll.SNL.Clients.Office.Excel.Functions.SPG(A15, "RD_RATING_ACTION_GLOBAL", "Issuer Credit Rating", "Local Currency LT|0")</f>
        <v/>
      </c>
      <c r="Q15" s="10" t="str">
        <f>_xll.SNL.Clients.Office.Excel.Functions.SPG(A15, "RD_LAST_REVIEW_DATE_GLOBAL", "Issuer Credit Rating", "Local Currency LT")</f>
        <v/>
      </c>
      <c r="R15" s="10" t="str">
        <f>_xll.SNL.Clients.Office.Excel.Functions.SPG(A15, "RD_CREDIT_RATING_DATE_GLOBAL", "Issuer Credit Rating", "Local Currency LT|0")</f>
        <v/>
      </c>
      <c r="S15" s="10" t="str">
        <f>_xll.SNL.Clients.Office.Excel.Functions.SPG(A15, "RD_CREDIT_WATCH_OUTLOOK_DATE_GLOBAL", "Issuer Credit Rating", "Local Currency LT|0")</f>
        <v/>
      </c>
    </row>
    <row r="16" spans="1:19" x14ac:dyDescent="0.3">
      <c r="A16" t="s">
        <v>1657</v>
      </c>
      <c r="B16" t="str">
        <f>_xll.SNL.Clients.Office.Excel.Functions.SPG(A16,"SP_IPO_DATE")</f>
        <v/>
      </c>
      <c r="C16" s="5">
        <f>_xll.SNL.Clients.Office.Excel.Functions.SPG(A16, "SP_VOLUME_AVG_WEEKLY_TO_SHARES_OUT", , "1M")</f>
        <v>4.048639839081587</v>
      </c>
      <c r="D16" s="5">
        <f>_xll.SNL.Clients.Office.Excel.Functions.SPG(A16, "SP_VOLUME_AVG_WEEKLY_TO_SHARES_OUT", , "3M")</f>
        <v>8.065764419891865</v>
      </c>
      <c r="E16" s="5">
        <f>_xll.SNL.Clients.Office.Excel.Functions.SPG(A16, "SP_VOLUME_AVG_DAILY_TO_1YR_AVG_DAILY", , "1M")</f>
        <v>67.489999999999995</v>
      </c>
      <c r="F16" s="5">
        <f>_xll.SNL.Clients.Office.Excel.Functions.SPG(A16, "SP_VOLUME_AVG_DAILY_TO_1YR_AVG_DAILY", , "3M")</f>
        <v>134.44999999999999</v>
      </c>
      <c r="G16" s="9" t="str">
        <f>_xll.SNL.Clients.Office.Excel.Functions.SPG(A16, "IQ_SECTOR")</f>
        <v>Health Care</v>
      </c>
      <c r="H16" s="9" t="str">
        <f>_xll.SNL.Clients.Office.Excel.Functions.SPG(A16, "IQ_INDUSTRY_GROUP")</f>
        <v>Health Care Equipment and Services</v>
      </c>
      <c r="I16" s="9" t="str">
        <f>_xll.SNL.Clients.Office.Excel.Functions.SPG(A16, "IQ_INDUSTRY")</f>
        <v>Health Care Providers and Services</v>
      </c>
      <c r="J16" s="9" t="str">
        <f>_xll.SNL.Clients.Office.Excel.Functions.SPG(A16, "IQ_PRIMARY_INDUSTRY")</f>
        <v>Health Care Services</v>
      </c>
      <c r="K16" s="9" t="str">
        <f>_xll.SNL.Clients.Office.Excel.Functions.SPG(A16, "NAICS_CODE", "Primary")</f>
        <v>621610 - Home Health Care Services</v>
      </c>
      <c r="L16" s="9" t="str">
        <f>_xll.SNL.Clients.Office.Excel.Functions.SPG(A16, "SP_TOPICTAG")</f>
        <v>Assisted Living; End-of-Life Planning; Cardiovascular; Chronic Diseases; Oncology; Pulmonology; Surgery</v>
      </c>
      <c r="M16" s="5">
        <f>_xll.SNL.Clients.Office.Excel.Functions.SPG(A16, "SP_PCT_SHARES_OWNED_ALL_INSTITUTIONS")</f>
        <v>90.04</v>
      </c>
      <c r="N16" s="9" t="str">
        <f>_xll.SNL.Clients.Office.Excel.Functions.SPG(A16, "RD_CREDIT_RATING_GLOBAL", "Issuer Credit Rating", "Local Currency LT|0")</f>
        <v/>
      </c>
      <c r="O16" s="9" t="str">
        <f>_xll.SNL.Clients.Office.Excel.Functions.SPG(A16, "RD_CWOL_GLOBAL", "Issuer Credit Rating", "Local Currency LT|0")</f>
        <v/>
      </c>
      <c r="P16" s="9" t="str">
        <f>_xll.SNL.Clients.Office.Excel.Functions.SPG(A16, "RD_RATING_ACTION_GLOBAL", "Issuer Credit Rating", "Local Currency LT|0")</f>
        <v/>
      </c>
      <c r="Q16" s="10" t="str">
        <f>_xll.SNL.Clients.Office.Excel.Functions.SPG(A16, "RD_LAST_REVIEW_DATE_GLOBAL", "Issuer Credit Rating", "Local Currency LT")</f>
        <v/>
      </c>
      <c r="R16" s="10" t="str">
        <f>_xll.SNL.Clients.Office.Excel.Functions.SPG(A16, "RD_CREDIT_RATING_DATE_GLOBAL", "Issuer Credit Rating", "Local Currency LT|0")</f>
        <v/>
      </c>
      <c r="S16" s="10" t="str">
        <f>_xll.SNL.Clients.Office.Excel.Functions.SPG(A16, "RD_CREDIT_WATCH_OUTLOOK_DATE_GLOBAL", "Issuer Credit Rating", "Local Currency LT|0")</f>
        <v/>
      </c>
    </row>
    <row r="17" spans="1:19" x14ac:dyDescent="0.3">
      <c r="A17" t="s">
        <v>1658</v>
      </c>
      <c r="B17" t="str">
        <f>_xll.SNL.Clients.Office.Excel.Functions.SPG(A17,"SP_IPO_DATE")</f>
        <v/>
      </c>
      <c r="C17" s="5">
        <f>_xll.SNL.Clients.Office.Excel.Functions.SPG(A17, "SP_VOLUME_AVG_WEEKLY_TO_SHARES_OUT", , "1M")</f>
        <v>25.9109077788444</v>
      </c>
      <c r="D17" s="5">
        <f>_xll.SNL.Clients.Office.Excel.Functions.SPG(A17, "SP_VOLUME_AVG_WEEKLY_TO_SHARES_OUT", , "3M")</f>
        <v>21.083126673816043</v>
      </c>
      <c r="E17" s="5">
        <f>_xll.SNL.Clients.Office.Excel.Functions.SPG(A17, "SP_VOLUME_AVG_DAILY_TO_1YR_AVG_DAILY", , "1M")</f>
        <v>106.14</v>
      </c>
      <c r="F17" s="5">
        <f>_xll.SNL.Clients.Office.Excel.Functions.SPG(A17, "SP_VOLUME_AVG_DAILY_TO_1YR_AVG_DAILY", , "3M")</f>
        <v>86.36</v>
      </c>
      <c r="G17" s="9" t="str">
        <f>_xll.SNL.Clients.Office.Excel.Functions.SPG(A17, "IQ_SECTOR")</f>
        <v>Industrials</v>
      </c>
      <c r="H17" s="9" t="str">
        <f>_xll.SNL.Clients.Office.Excel.Functions.SPG(A17, "IQ_INDUSTRY_GROUP")</f>
        <v>Transportation</v>
      </c>
      <c r="I17" s="9" t="str">
        <f>_xll.SNL.Clients.Office.Excel.Functions.SPG(A17, "IQ_INDUSTRY")</f>
        <v>Passenger Airlines</v>
      </c>
      <c r="J17" s="9" t="str">
        <f>_xll.SNL.Clients.Office.Excel.Functions.SPG(A17, "IQ_PRIMARY_INDUSTRY")</f>
        <v>Passenger Airlines</v>
      </c>
      <c r="K17" s="9" t="str">
        <f>_xll.SNL.Clients.Office.Excel.Functions.SPG(A17, "NAICS_CODE", "Primary")</f>
        <v>48111 - Scheduled Air Transportation</v>
      </c>
      <c r="L17" s="9" t="str">
        <f>_xll.SNL.Clients.Office.Excel.Functions.SPG(A17, "SP_TOPICTAG")</f>
        <v>Business Travel</v>
      </c>
      <c r="M17" s="5">
        <f>_xll.SNL.Clients.Office.Excel.Functions.SPG(A17, "SP_PCT_SHARES_OWNED_ALL_INSTITUTIONS")</f>
        <v>56.41</v>
      </c>
      <c r="N17" s="9" t="str">
        <f>_xll.SNL.Clients.Office.Excel.Functions.SPG(A17, "RD_CREDIT_RATING_GLOBAL", "Issuer Credit Rating", "Local Currency LT|0")</f>
        <v>B+</v>
      </c>
      <c r="O17" s="9" t="str">
        <f>_xll.SNL.Clients.Office.Excel.Functions.SPG(A17, "RD_CWOL_GLOBAL", "Issuer Credit Rating", "Local Currency LT|0")</f>
        <v>Stable</v>
      </c>
      <c r="P17" s="9" t="str">
        <f>_xll.SNL.Clients.Office.Excel.Functions.SPG(A17, "RD_RATING_ACTION_GLOBAL", "Issuer Credit Rating", "Local Currency LT|0")</f>
        <v>Upgrade | CreditWatch/Outlook (07/31/2023)</v>
      </c>
      <c r="Q17" s="10">
        <f>_xll.SNL.Clients.Office.Excel.Functions.SPG(A17, "RD_LAST_REVIEW_DATE_GLOBAL", "Issuer Credit Rating", "Local Currency LT")</f>
        <v>45443</v>
      </c>
      <c r="R17" s="10">
        <f>_xll.SNL.Clients.Office.Excel.Functions.SPG(A17, "RD_CREDIT_RATING_DATE_GLOBAL", "Issuer Credit Rating", "Local Currency LT|0")</f>
        <v>45138</v>
      </c>
      <c r="S17" s="10">
        <f>_xll.SNL.Clients.Office.Excel.Functions.SPG(A17, "RD_CREDIT_WATCH_OUTLOOK_DATE_GLOBAL", "Issuer Credit Rating", "Local Currency LT|0")</f>
        <v>45138</v>
      </c>
    </row>
    <row r="18" spans="1:19" x14ac:dyDescent="0.3">
      <c r="A18" t="s">
        <v>1659</v>
      </c>
      <c r="B18" t="str">
        <f>_xll.SNL.Clients.Office.Excel.Functions.SPG(A18,"SP_IPO_DATE")</f>
        <v/>
      </c>
      <c r="C18" s="5">
        <f>_xll.SNL.Clients.Office.Excel.Functions.SPG(A18, "SP_VOLUME_AVG_WEEKLY_TO_SHARES_OUT", , "1M")</f>
        <v>2.3703441604320403</v>
      </c>
      <c r="D18" s="5">
        <f>_xll.SNL.Clients.Office.Excel.Functions.SPG(A18, "SP_VOLUME_AVG_WEEKLY_TO_SHARES_OUT", , "3M")</f>
        <v>2.2501761213958491</v>
      </c>
      <c r="E18" s="5">
        <f>_xll.SNL.Clients.Office.Excel.Functions.SPG(A18, "SP_VOLUME_AVG_DAILY_TO_1YR_AVG_DAILY", , "1M")</f>
        <v>125.83</v>
      </c>
      <c r="F18" s="5">
        <f>_xll.SNL.Clients.Office.Excel.Functions.SPG(A18, "SP_VOLUME_AVG_DAILY_TO_1YR_AVG_DAILY", , "3M")</f>
        <v>119.45</v>
      </c>
      <c r="G18" s="9" t="str">
        <f>_xll.SNL.Clients.Office.Excel.Functions.SPG(A18, "IQ_SECTOR")</f>
        <v>Financials</v>
      </c>
      <c r="H18" s="9" t="str">
        <f>_xll.SNL.Clients.Office.Excel.Functions.SPG(A18, "IQ_INDUSTRY_GROUP")</f>
        <v>Insurance</v>
      </c>
      <c r="I18" s="9" t="str">
        <f>_xll.SNL.Clients.Office.Excel.Functions.SPG(A18, "IQ_INDUSTRY")</f>
        <v>Insurance</v>
      </c>
      <c r="J18" s="9" t="str">
        <f>_xll.SNL.Clients.Office.Excel.Functions.SPG(A18, "IQ_PRIMARY_INDUSTRY")</f>
        <v>Property and Casualty Insurance</v>
      </c>
      <c r="K18" s="9" t="str">
        <f>_xll.SNL.Clients.Office.Excel.Functions.SPG(A18, "NAICS_CODE", "Primary")</f>
        <v>524126 - Direct Property and Casualty Insurance Carriers</v>
      </c>
      <c r="L18" s="9" t="str">
        <f>_xll.SNL.Clients.Office.Excel.Functions.SPG(A18, "SP_TOPICTAG")</f>
        <v/>
      </c>
      <c r="M18" s="5">
        <f>_xll.SNL.Clients.Office.Excel.Functions.SPG(A18, "SP_PCT_SHARES_OWNED_ALL_INSTITUTIONS")</f>
        <v>66.09</v>
      </c>
      <c r="N18" s="9" t="str">
        <f>_xll.SNL.Clients.Office.Excel.Functions.SPG(A18, "RD_CREDIT_RATING_GLOBAL", "Issuer Credit Rating", "Local Currency LT|0")</f>
        <v>BBB+</v>
      </c>
      <c r="O18" s="9" t="str">
        <f>_xll.SNL.Clients.Office.Excel.Functions.SPG(A18, "RD_CWOL_GLOBAL", "Issuer Credit Rating", "Local Currency LT|0")</f>
        <v>Stable</v>
      </c>
      <c r="P18" s="9" t="str">
        <f>_xll.SNL.Clients.Office.Excel.Functions.SPG(A18, "RD_RATING_ACTION_GLOBAL", "Issuer Credit Rating", "Local Currency LT|0")</f>
        <v>Upgrade | CreditWatch/Outlook (10/05/2010)</v>
      </c>
      <c r="Q18" s="10">
        <f>_xll.SNL.Clients.Office.Excel.Functions.SPG(A18, "RD_LAST_REVIEW_DATE_GLOBAL", "Issuer Credit Rating", "Local Currency LT")</f>
        <v>45351</v>
      </c>
      <c r="R18" s="10">
        <f>_xll.SNL.Clients.Office.Excel.Functions.SPG(A18, "RD_CREDIT_RATING_DATE_GLOBAL", "Issuer Credit Rating", "Local Currency LT|0")</f>
        <v>40456</v>
      </c>
      <c r="S18" s="10">
        <f>_xll.SNL.Clients.Office.Excel.Functions.SPG(A18, "RD_CREDIT_WATCH_OUTLOOK_DATE_GLOBAL", "Issuer Credit Rating", "Local Currency LT|0")</f>
        <v>40456</v>
      </c>
    </row>
    <row r="19" spans="1:19" x14ac:dyDescent="0.3">
      <c r="A19" t="s">
        <v>1660</v>
      </c>
      <c r="B19" s="10">
        <f>_xll.SNL.Clients.Office.Excel.Functions.SPG(A19,"SP_IPO_DATE")</f>
        <v>41486</v>
      </c>
      <c r="C19" s="5">
        <f>_xll.SNL.Clients.Office.Excel.Functions.SPG(A19, "SP_VOLUME_AVG_WEEKLY_TO_SHARES_OUT", , "1M")</f>
        <v>3.1212752086519071</v>
      </c>
      <c r="D19" s="5">
        <f>_xll.SNL.Clients.Office.Excel.Functions.SPG(A19, "SP_VOLUME_AVG_WEEKLY_TO_SHARES_OUT", , "3M")</f>
        <v>3.0196878464888841</v>
      </c>
      <c r="E19" s="5">
        <f>_xll.SNL.Clients.Office.Excel.Functions.SPG(A19, "SP_VOLUME_AVG_DAILY_TO_1YR_AVG_DAILY", , "1M")</f>
        <v>92.32</v>
      </c>
      <c r="F19" s="5">
        <f>_xll.SNL.Clients.Office.Excel.Functions.SPG(A19, "SP_VOLUME_AVG_DAILY_TO_1YR_AVG_DAILY", , "3M")</f>
        <v>89.32</v>
      </c>
      <c r="G19" s="9" t="str">
        <f>_xll.SNL.Clients.Office.Excel.Functions.SPG(A19, "IQ_SECTOR")</f>
        <v>Real Estate</v>
      </c>
      <c r="H19" s="9" t="str">
        <f>_xll.SNL.Clients.Office.Excel.Functions.SPG(A19, "IQ_INDUSTRY_GROUP")</f>
        <v>Equity Real Estate Investment Trusts (REITs)</v>
      </c>
      <c r="I19" s="9" t="str">
        <f>_xll.SNL.Clients.Office.Excel.Functions.SPG(A19, "IQ_INDUSTRY")</f>
        <v>Residential REITs</v>
      </c>
      <c r="J19" s="9" t="str">
        <f>_xll.SNL.Clients.Office.Excel.Functions.SPG(A19, "IQ_PRIMARY_INDUSTRY")</f>
        <v>Single-Family Residential REITs</v>
      </c>
      <c r="K19" s="9" t="str">
        <f>_xll.SNL.Clients.Office.Excel.Functions.SPG(A19, "NAICS_CODE", "Primary")</f>
        <v>531110 - Lessors of Residential Buildings and Dwellings</v>
      </c>
      <c r="L19" s="9" t="str">
        <f>_xll.SNL.Clients.Office.Excel.Functions.SPG(A19, "SP_TOPICTAG")</f>
        <v/>
      </c>
      <c r="M19" s="5">
        <f>_xll.SNL.Clients.Office.Excel.Functions.SPG(A19, "SP_PCT_SHARES_OWNED_ALL_INSTITUTIONS")</f>
        <v>80.91</v>
      </c>
      <c r="N19" s="9" t="str">
        <f>_xll.SNL.Clients.Office.Excel.Functions.SPG(A19, "RD_CREDIT_RATING_GLOBAL", "Issuer Credit Rating", "Local Currency LT|0")</f>
        <v>BBB</v>
      </c>
      <c r="O19" s="9" t="str">
        <f>_xll.SNL.Clients.Office.Excel.Functions.SPG(A19, "RD_CWOL_GLOBAL", "Issuer Credit Rating", "Local Currency LT|0")</f>
        <v>Stable</v>
      </c>
      <c r="P19" s="9" t="str">
        <f>_xll.SNL.Clients.Office.Excel.Functions.SPG(A19, "RD_RATING_ACTION_GLOBAL", "Issuer Credit Rating", "Local Currency LT|0")</f>
        <v>Upgrade | CreditWatch/Outlook (06/13/2022)</v>
      </c>
      <c r="Q19" s="10">
        <f>_xll.SNL.Clients.Office.Excel.Functions.SPG(A19, "RD_LAST_REVIEW_DATE_GLOBAL", "Issuer Credit Rating", "Local Currency LT")</f>
        <v>45455</v>
      </c>
      <c r="R19" s="10">
        <f>_xll.SNL.Clients.Office.Excel.Functions.SPG(A19, "RD_CREDIT_RATING_DATE_GLOBAL", "Issuer Credit Rating", "Local Currency LT|0")</f>
        <v>44725</v>
      </c>
      <c r="S19" s="10">
        <f>_xll.SNL.Clients.Office.Excel.Functions.SPG(A19, "RD_CREDIT_WATCH_OUTLOOK_DATE_GLOBAL", "Issuer Credit Rating", "Local Currency LT|0")</f>
        <v>44725</v>
      </c>
    </row>
    <row r="20" spans="1:19" x14ac:dyDescent="0.3">
      <c r="A20" t="s">
        <v>1661</v>
      </c>
      <c r="B20" s="10">
        <f>_xll.SNL.Clients.Office.Excel.Functions.SPG(A20,"SP_IPO_DATE")</f>
        <v>35916</v>
      </c>
      <c r="C20" s="5">
        <f>_xll.SNL.Clients.Office.Excel.Functions.SPG(A20, "SP_VOLUME_AVG_WEEKLY_TO_SHARES_OUT", , "1M")</f>
        <v>2.959450559760918</v>
      </c>
      <c r="D20" s="5">
        <f>_xll.SNL.Clients.Office.Excel.Functions.SPG(A20, "SP_VOLUME_AVG_WEEKLY_TO_SHARES_OUT", , "3M")</f>
        <v>2.5427977777426838</v>
      </c>
      <c r="E20" s="5">
        <f>_xll.SNL.Clients.Office.Excel.Functions.SPG(A20, "SP_VOLUME_AVG_DAILY_TO_1YR_AVG_DAILY", , "1M")</f>
        <v>107.32</v>
      </c>
      <c r="F20" s="5">
        <f>_xll.SNL.Clients.Office.Excel.Functions.SPG(A20, "SP_VOLUME_AVG_DAILY_TO_1YR_AVG_DAILY", , "3M")</f>
        <v>92.21</v>
      </c>
      <c r="G20" s="9" t="str">
        <f>_xll.SNL.Clients.Office.Excel.Functions.SPG(A20, "IQ_SECTOR")</f>
        <v>Information Technology</v>
      </c>
      <c r="H20" s="9" t="str">
        <f>_xll.SNL.Clients.Office.Excel.Functions.SPG(A20, "IQ_INDUSTRY_GROUP")</f>
        <v>Semiconductors and Semiconductor Equipment</v>
      </c>
      <c r="I20" s="9" t="str">
        <f>_xll.SNL.Clients.Office.Excel.Functions.SPG(A20, "IQ_INDUSTRY")</f>
        <v>Semiconductors and Semiconductor Equipment</v>
      </c>
      <c r="J20" s="9" t="str">
        <f>_xll.SNL.Clients.Office.Excel.Functions.SPG(A20, "IQ_PRIMARY_INDUSTRY")</f>
        <v>Semiconductor Materials and Equipment</v>
      </c>
      <c r="K20" s="9" t="str">
        <f>_xll.SNL.Clients.Office.Excel.Functions.SPG(A20, "NAICS_CODE", "Primary")</f>
        <v>334413 - Semiconductor and Related Device Manufacturing</v>
      </c>
      <c r="L20" s="9" t="str">
        <f>_xll.SNL.Clients.Office.Excel.Functions.SPG(A20, "SP_TOPICTAG")</f>
        <v>Computer Vision; Environmental Consulting; Industrial Automation; Sensors; Process Automation; Artificial Intelligence</v>
      </c>
      <c r="M20" s="5">
        <f>_xll.SNL.Clients.Office.Excel.Functions.SPG(A20, "SP_PCT_SHARES_OWNED_ALL_INSTITUTIONS")</f>
        <v>45.25</v>
      </c>
      <c r="N20" s="9" t="str">
        <f>_xll.SNL.Clients.Office.Excel.Functions.SPG(A20, "RD_CREDIT_RATING_GLOBAL", "Issuer Credit Rating", "Local Currency LT|0")</f>
        <v>BB</v>
      </c>
      <c r="O20" s="9" t="str">
        <f>_xll.SNL.Clients.Office.Excel.Functions.SPG(A20, "RD_CWOL_GLOBAL", "Issuer Credit Rating", "Local Currency LT|0")</f>
        <v>Positive</v>
      </c>
      <c r="P20" s="9" t="str">
        <f>_xll.SNL.Clients.Office.Excel.Functions.SPG(A20, "RD_RATING_ACTION_GLOBAL", "Issuer Credit Rating", "Local Currency LT|0")</f>
        <v>CreditWatch/Outlook (09/09/2024)</v>
      </c>
      <c r="Q20" s="10">
        <f>_xll.SNL.Clients.Office.Excel.Functions.SPG(A20, "RD_LAST_REVIEW_DATE_GLOBAL", "Issuer Credit Rating", "Local Currency LT")</f>
        <v>45572</v>
      </c>
      <c r="R20" s="10">
        <f>_xll.SNL.Clients.Office.Excel.Functions.SPG(A20, "RD_CREDIT_RATING_DATE_GLOBAL", "Issuer Credit Rating", "Local Currency LT|0")</f>
        <v>40673</v>
      </c>
      <c r="S20" s="10">
        <f>_xll.SNL.Clients.Office.Excel.Functions.SPG(A20, "RD_CREDIT_WATCH_OUTLOOK_DATE_GLOBAL", "Issuer Credit Rating", "Local Currency LT|0")</f>
        <v>45544</v>
      </c>
    </row>
    <row r="21" spans="1:19" x14ac:dyDescent="0.3">
      <c r="A21" t="s">
        <v>1662</v>
      </c>
      <c r="B21" s="10">
        <f>_xll.SNL.Clients.Office.Excel.Functions.SPG(A21,"SP_IPO_DATE")</f>
        <v>35711</v>
      </c>
      <c r="C21" s="5">
        <f>_xll.SNL.Clients.Office.Excel.Functions.SPG(A21, "SP_VOLUME_AVG_WEEKLY_TO_SHARES_OUT", , "1M")</f>
        <v>5.6186336448006884</v>
      </c>
      <c r="D21" s="5">
        <f>_xll.SNL.Clients.Office.Excel.Functions.SPG(A21, "SP_VOLUME_AVG_WEEKLY_TO_SHARES_OUT", , "3M")</f>
        <v>5.6931101977923841</v>
      </c>
      <c r="E21" s="5">
        <f>_xll.SNL.Clients.Office.Excel.Functions.SPG(A21, "SP_VOLUME_AVG_DAILY_TO_1YR_AVG_DAILY", , "1M")</f>
        <v>134.94</v>
      </c>
      <c r="F21" s="5">
        <f>_xll.SNL.Clients.Office.Excel.Functions.SPG(A21, "SP_VOLUME_AVG_DAILY_TO_1YR_AVG_DAILY", , "3M")</f>
        <v>136.72999999999999</v>
      </c>
      <c r="G21" s="9" t="str">
        <f>_xll.SNL.Clients.Office.Excel.Functions.SPG(A21, "IQ_SECTOR")</f>
        <v>Financials</v>
      </c>
      <c r="H21" s="9" t="str">
        <f>_xll.SNL.Clients.Office.Excel.Functions.SPG(A21, "IQ_INDUSTRY_GROUP")</f>
        <v>Financial Services</v>
      </c>
      <c r="I21" s="9" t="str">
        <f>_xll.SNL.Clients.Office.Excel.Functions.SPG(A21, "IQ_INDUSTRY")</f>
        <v>Mortgage Real Estate Investment Trusts (REITs)</v>
      </c>
      <c r="J21" s="9" t="str">
        <f>_xll.SNL.Clients.Office.Excel.Functions.SPG(A21, "IQ_PRIMARY_INDUSTRY")</f>
        <v>Mortgage REITs</v>
      </c>
      <c r="K21" s="9" t="str">
        <f>_xll.SNL.Clients.Office.Excel.Functions.SPG(A21, "NAICS_CODE", "Primary")</f>
        <v>525990 - Other Financial Vehicles</v>
      </c>
      <c r="L21" s="9" t="str">
        <f>_xll.SNL.Clients.Office.Excel.Functions.SPG(A21, "SP_TOPICTAG")</f>
        <v/>
      </c>
      <c r="M21" s="5">
        <f>_xll.SNL.Clients.Office.Excel.Functions.SPG(A21, "SP_PCT_SHARES_OWNED_ALL_INSTITUTIONS")</f>
        <v>56.31</v>
      </c>
      <c r="N21" s="9" t="str">
        <f>_xll.SNL.Clients.Office.Excel.Functions.SPG(A21, "RD_CREDIT_RATING_GLOBAL", "Issuer Credit Rating", "Local Currency LT|0")</f>
        <v/>
      </c>
      <c r="O21" s="9" t="str">
        <f>_xll.SNL.Clients.Office.Excel.Functions.SPG(A21, "RD_CWOL_GLOBAL", "Issuer Credit Rating", "Local Currency LT|0")</f>
        <v/>
      </c>
      <c r="P21" s="9" t="str">
        <f>_xll.SNL.Clients.Office.Excel.Functions.SPG(A21, "RD_RATING_ACTION_GLOBAL", "Issuer Credit Rating", "Local Currency LT|0")</f>
        <v/>
      </c>
      <c r="Q21" s="10" t="str">
        <f>_xll.SNL.Clients.Office.Excel.Functions.SPG(A21, "RD_LAST_REVIEW_DATE_GLOBAL", "Issuer Credit Rating", "Local Currency LT")</f>
        <v/>
      </c>
      <c r="R21" s="10" t="str">
        <f>_xll.SNL.Clients.Office.Excel.Functions.SPG(A21, "RD_CREDIT_RATING_DATE_GLOBAL", "Issuer Credit Rating", "Local Currency LT|0")</f>
        <v/>
      </c>
      <c r="S21" s="10" t="str">
        <f>_xll.SNL.Clients.Office.Excel.Functions.SPG(A21, "RD_CREDIT_WATCH_OUTLOOK_DATE_GLOBAL", "Issuer Credit Rating", "Local Currency LT|0")</f>
        <v/>
      </c>
    </row>
    <row r="22" spans="1:19" x14ac:dyDescent="0.3">
      <c r="A22" t="s">
        <v>1663</v>
      </c>
      <c r="B22" s="10">
        <f>_xll.SNL.Clients.Office.Excel.Functions.SPG(A22,"SP_IPO_DATE")</f>
        <v>42858</v>
      </c>
      <c r="C22" s="5">
        <f>_xll.SNL.Clients.Office.Excel.Functions.SPG(A22, "SP_VOLUME_AVG_WEEKLY_TO_SHARES_OUT", , "1M")</f>
        <v>2.8242908647615246</v>
      </c>
      <c r="D22" s="5">
        <f>_xll.SNL.Clients.Office.Excel.Functions.SPG(A22, "SP_VOLUME_AVG_WEEKLY_TO_SHARES_OUT", , "3M")</f>
        <v>2.7876016584362322</v>
      </c>
      <c r="E22" s="5">
        <f>_xll.SNL.Clients.Office.Excel.Functions.SPG(A22, "SP_VOLUME_AVG_DAILY_TO_1YR_AVG_DAILY", , "1M")</f>
        <v>101.13</v>
      </c>
      <c r="F22" s="5">
        <f>_xll.SNL.Clients.Office.Excel.Functions.SPG(A22, "SP_VOLUME_AVG_DAILY_TO_1YR_AVG_DAILY", , "3M")</f>
        <v>99.82</v>
      </c>
      <c r="G22" s="9" t="str">
        <f>_xll.SNL.Clients.Office.Excel.Functions.SPG(A22, "IQ_SECTOR")</f>
        <v>Energy</v>
      </c>
      <c r="H22" s="9" t="str">
        <f>_xll.SNL.Clients.Office.Excel.Functions.SPG(A22, "IQ_INDUSTRY_GROUP")</f>
        <v>Energy</v>
      </c>
      <c r="I22" s="9" t="str">
        <f>_xll.SNL.Clients.Office.Excel.Functions.SPG(A22, "IQ_INDUSTRY")</f>
        <v>Oil, Gas and Consumable Fuels</v>
      </c>
      <c r="J22" s="9" t="str">
        <f>_xll.SNL.Clients.Office.Excel.Functions.SPG(A22, "IQ_PRIMARY_INDUSTRY")</f>
        <v>Oil and Gas Storage and Transportation</v>
      </c>
      <c r="K22" s="9" t="str">
        <f>_xll.SNL.Clients.Office.Excel.Functions.SPG(A22, "NAICS_CODE", "Primary")</f>
        <v>48621 - Pipeline Transportation of Natural Gas</v>
      </c>
      <c r="L22" s="9" t="str">
        <f>_xll.SNL.Clients.Office.Excel.Functions.SPG(A22, "SP_TOPICTAG")</f>
        <v>Environmental Engineering; Industrial Automation; Marine Transportation</v>
      </c>
      <c r="M22" s="5">
        <f>_xll.SNL.Clients.Office.Excel.Functions.SPG(A22, "SP_PCT_SHARES_OWNED_ALL_INSTITUTIONS")</f>
        <v>55.99</v>
      </c>
      <c r="N22" s="9" t="str">
        <f>_xll.SNL.Clients.Office.Excel.Functions.SPG(A22, "RD_CREDIT_RATING_GLOBAL", "Issuer Credit Rating", "Local Currency LT|0")</f>
        <v/>
      </c>
      <c r="O22" s="9" t="str">
        <f>_xll.SNL.Clients.Office.Excel.Functions.SPG(A22, "RD_CWOL_GLOBAL", "Issuer Credit Rating", "Local Currency LT|0")</f>
        <v/>
      </c>
      <c r="P22" s="9" t="str">
        <f>_xll.SNL.Clients.Office.Excel.Functions.SPG(A22, "RD_RATING_ACTION_GLOBAL", "Issuer Credit Rating", "Local Currency LT|0")</f>
        <v/>
      </c>
      <c r="Q22" s="10" t="str">
        <f>_xll.SNL.Clients.Office.Excel.Functions.SPG(A22, "RD_LAST_REVIEW_DATE_GLOBAL", "Issuer Credit Rating", "Local Currency LT")</f>
        <v/>
      </c>
      <c r="R22" s="10" t="str">
        <f>_xll.SNL.Clients.Office.Excel.Functions.SPG(A22, "RD_CREDIT_RATING_DATE_GLOBAL", "Issuer Credit Rating", "Local Currency LT|0")</f>
        <v/>
      </c>
      <c r="S22" s="10" t="str">
        <f>_xll.SNL.Clients.Office.Excel.Functions.SPG(A22, "RD_CREDIT_WATCH_OUTLOOK_DATE_GLOBAL", "Issuer Credit Rating", "Local Currency LT|0")</f>
        <v/>
      </c>
    </row>
    <row r="23" spans="1:19" x14ac:dyDescent="0.3">
      <c r="A23" t="s">
        <v>1664</v>
      </c>
      <c r="B23" s="10">
        <f>_xll.SNL.Clients.Office.Excel.Functions.SPG(A23,"SP_IPO_DATE")</f>
        <v>41556</v>
      </c>
      <c r="C23" s="5">
        <f>_xll.SNL.Clients.Office.Excel.Functions.SPG(A23, "SP_VOLUME_AVG_WEEKLY_TO_SHARES_OUT", , "1M")</f>
        <v>7.9506456096341163</v>
      </c>
      <c r="D23" s="5">
        <f>_xll.SNL.Clients.Office.Excel.Functions.SPG(A23, "SP_VOLUME_AVG_WEEKLY_TO_SHARES_OUT", , "3M")</f>
        <v>6.7487305729454565</v>
      </c>
      <c r="E23" s="5">
        <f>_xll.SNL.Clients.Office.Excel.Functions.SPG(A23, "SP_VOLUME_AVG_DAILY_TO_1YR_AVG_DAILY", , "1M")</f>
        <v>121.95</v>
      </c>
      <c r="F23" s="5">
        <f>_xll.SNL.Clients.Office.Excel.Functions.SPG(A23, "SP_VOLUME_AVG_DAILY_TO_1YR_AVG_DAILY", , "3M")</f>
        <v>103.52</v>
      </c>
      <c r="G23" s="9" t="str">
        <f>_xll.SNL.Clients.Office.Excel.Functions.SPG(A23, "IQ_SECTOR")</f>
        <v>Energy</v>
      </c>
      <c r="H23" s="9" t="str">
        <f>_xll.SNL.Clients.Office.Excel.Functions.SPG(A23, "IQ_INDUSTRY_GROUP")</f>
        <v>Energy</v>
      </c>
      <c r="I23" s="9" t="str">
        <f>_xll.SNL.Clients.Office.Excel.Functions.SPG(A23, "IQ_INDUSTRY")</f>
        <v>Oil, Gas and Consumable Fuels</v>
      </c>
      <c r="J23" s="9" t="str">
        <f>_xll.SNL.Clients.Office.Excel.Functions.SPG(A23, "IQ_PRIMARY_INDUSTRY")</f>
        <v>Oil and Gas Exploration and Production</v>
      </c>
      <c r="K23" s="9" t="str">
        <f>_xll.SNL.Clients.Office.Excel.Functions.SPG(A23, "NAICS_CODE", "Primary")</f>
        <v>2111 - Oil and Gas Extraction</v>
      </c>
      <c r="L23" s="9" t="str">
        <f>_xll.SNL.Clients.Office.Excel.Functions.SPG(A23, "SP_TOPICTAG")</f>
        <v>Freight Service; Marine Transportation</v>
      </c>
      <c r="M23" s="5">
        <f>_xll.SNL.Clients.Office.Excel.Functions.SPG(A23, "SP_PCT_SHARES_OWNED_ALL_INSTITUTIONS")</f>
        <v>83.62</v>
      </c>
      <c r="N23" s="9" t="str">
        <f>_xll.SNL.Clients.Office.Excel.Functions.SPG(A23, "RD_CREDIT_RATING_GLOBAL", "Issuer Credit Rating", "Local Currency LT|0")</f>
        <v>BBB-</v>
      </c>
      <c r="O23" s="9" t="str">
        <f>_xll.SNL.Clients.Office.Excel.Functions.SPG(A23, "RD_CWOL_GLOBAL", "Issuer Credit Rating", "Local Currency LT|0")</f>
        <v>Stable</v>
      </c>
      <c r="P23" s="9" t="str">
        <f>_xll.SNL.Clients.Office.Excel.Functions.SPG(A23, "RD_RATING_ACTION_GLOBAL", "Issuer Credit Rating", "Local Currency LT|0")</f>
        <v>Upgrade | CreditWatch/Outlook (05/15/2024)</v>
      </c>
      <c r="Q23" s="10">
        <f>_xll.SNL.Clients.Office.Excel.Functions.SPG(A23, "RD_LAST_REVIEW_DATE_GLOBAL", "Issuer Credit Rating", "Local Currency LT")</f>
        <v>45589</v>
      </c>
      <c r="R23" s="10">
        <f>_xll.SNL.Clients.Office.Excel.Functions.SPG(A23, "RD_CREDIT_RATING_DATE_GLOBAL", "Issuer Credit Rating", "Local Currency LT|0")</f>
        <v>45427</v>
      </c>
      <c r="S23" s="10">
        <f>_xll.SNL.Clients.Office.Excel.Functions.SPG(A23, "RD_CREDIT_WATCH_OUTLOOK_DATE_GLOBAL", "Issuer Credit Rating", "Local Currency LT|0")</f>
        <v>45427</v>
      </c>
    </row>
    <row r="24" spans="1:19" x14ac:dyDescent="0.3">
      <c r="A24" t="s">
        <v>1665</v>
      </c>
      <c r="B24" s="10">
        <f>_xll.SNL.Clients.Office.Excel.Functions.SPG(A24,"SP_IPO_DATE")</f>
        <v>42180</v>
      </c>
      <c r="C24" s="5">
        <f>_xll.SNL.Clients.Office.Excel.Functions.SPG(A24, "SP_VOLUME_AVG_WEEKLY_TO_SHARES_OUT", , "1M")</f>
        <v>7.1506325593259676</v>
      </c>
      <c r="D24" s="5">
        <f>_xll.SNL.Clients.Office.Excel.Functions.SPG(A24, "SP_VOLUME_AVG_WEEKLY_TO_SHARES_OUT", , "3M")</f>
        <v>4.9347690838615303</v>
      </c>
      <c r="E24" s="5">
        <f>_xll.SNL.Clients.Office.Excel.Functions.SPG(A24, "SP_VOLUME_AVG_DAILY_TO_1YR_AVG_DAILY", , "1M")</f>
        <v>125.59</v>
      </c>
      <c r="F24" s="5">
        <f>_xll.SNL.Clients.Office.Excel.Functions.SPG(A24, "SP_VOLUME_AVG_DAILY_TO_1YR_AVG_DAILY", , "3M")</f>
        <v>86.67</v>
      </c>
      <c r="G24" s="9" t="str">
        <f>_xll.SNL.Clients.Office.Excel.Functions.SPG(A24, "IQ_SECTOR")</f>
        <v>Information Technology</v>
      </c>
      <c r="H24" s="9" t="str">
        <f>_xll.SNL.Clients.Office.Excel.Functions.SPG(A24, "IQ_INDUSTRY_GROUP")</f>
        <v>Software and Services</v>
      </c>
      <c r="I24" s="9" t="str">
        <f>_xll.SNL.Clients.Office.Excel.Functions.SPG(A24, "IQ_INDUSTRY")</f>
        <v>Software</v>
      </c>
      <c r="J24" s="9" t="str">
        <f>_xll.SNL.Clients.Office.Excel.Functions.SPG(A24, "IQ_PRIMARY_INDUSTRY")</f>
        <v>Application Software</v>
      </c>
      <c r="K24" s="9" t="str">
        <f>_xll.SNL.Clients.Office.Excel.Functions.SPG(A24, "NAICS_CODE", "Primary")</f>
        <v>513210 - Software Publishers</v>
      </c>
      <c r="L24" s="9" t="str">
        <f>_xll.SNL.Clients.Office.Excel.Functions.SPG(A24, "SP_TOPICTAG")</f>
        <v>Software Development; Cloud Management; Data Integration; Customer Relationship Management; Cloud Infrastructure; Process Automation; Real Estate Technology</v>
      </c>
      <c r="M24" s="5">
        <f>_xll.SNL.Clients.Office.Excel.Functions.SPG(A24, "SP_PCT_SHARES_OWNED_ALL_INSTITUTIONS")</f>
        <v>53.19</v>
      </c>
      <c r="N24" s="9" t="str">
        <f>_xll.SNL.Clients.Office.Excel.Functions.SPG(A24, "RD_CREDIT_RATING_GLOBAL", "Issuer Credit Rating", "Local Currency LT|0")</f>
        <v/>
      </c>
      <c r="O24" s="9" t="str">
        <f>_xll.SNL.Clients.Office.Excel.Functions.SPG(A24, "RD_CWOL_GLOBAL", "Issuer Credit Rating", "Local Currency LT|0")</f>
        <v/>
      </c>
      <c r="P24" s="9" t="str">
        <f>_xll.SNL.Clients.Office.Excel.Functions.SPG(A24, "RD_RATING_ACTION_GLOBAL", "Issuer Credit Rating", "Local Currency LT|0")</f>
        <v/>
      </c>
      <c r="Q24" s="10" t="str">
        <f>_xll.SNL.Clients.Office.Excel.Functions.SPG(A24, "RD_LAST_REVIEW_DATE_GLOBAL", "Issuer Credit Rating", "Local Currency LT")</f>
        <v/>
      </c>
      <c r="R24" s="10" t="str">
        <f>_xll.SNL.Clients.Office.Excel.Functions.SPG(A24, "RD_CREDIT_RATING_DATE_GLOBAL", "Issuer Credit Rating", "Local Currency LT|0")</f>
        <v/>
      </c>
      <c r="S24" s="10" t="str">
        <f>_xll.SNL.Clients.Office.Excel.Functions.SPG(A24, "RD_CREDIT_WATCH_OUTLOOK_DATE_GLOBAL", "Issuer Credit Rating", "Local Currency LT|0")</f>
        <v/>
      </c>
    </row>
    <row r="25" spans="1:19" x14ac:dyDescent="0.3">
      <c r="A25" t="s">
        <v>1666</v>
      </c>
      <c r="B25" t="str">
        <f>_xll.SNL.Clients.Office.Excel.Functions.SPG(A25,"SP_IPO_DATE")</f>
        <v/>
      </c>
      <c r="C25" s="5">
        <f>_xll.SNL.Clients.Office.Excel.Functions.SPG(A25, "SP_VOLUME_AVG_WEEKLY_TO_SHARES_OUT", , "1M")</f>
        <v>3.8992113351706665</v>
      </c>
      <c r="D25" s="5">
        <f>_xll.SNL.Clients.Office.Excel.Functions.SPG(A25, "SP_VOLUME_AVG_WEEKLY_TO_SHARES_OUT", , "3M")</f>
        <v>3.9287529535073045</v>
      </c>
      <c r="E25" s="5">
        <f>_xll.SNL.Clients.Office.Excel.Functions.SPG(A25, "SP_VOLUME_AVG_DAILY_TO_1YR_AVG_DAILY", , "1M")</f>
        <v>99.38</v>
      </c>
      <c r="F25" s="5">
        <f>_xll.SNL.Clients.Office.Excel.Functions.SPG(A25, "SP_VOLUME_AVG_DAILY_TO_1YR_AVG_DAILY", , "3M")</f>
        <v>100.14</v>
      </c>
      <c r="G25" s="9" t="str">
        <f>_xll.SNL.Clients.Office.Excel.Functions.SPG(A25, "IQ_SECTOR")</f>
        <v>Industrials</v>
      </c>
      <c r="H25" s="9" t="str">
        <f>_xll.SNL.Clients.Office.Excel.Functions.SPG(A25, "IQ_INDUSTRY_GROUP")</f>
        <v>Capital Goods</v>
      </c>
      <c r="I25" s="9" t="str">
        <f>_xll.SNL.Clients.Office.Excel.Functions.SPG(A25, "IQ_INDUSTRY")</f>
        <v>Trading Companies and Distributors</v>
      </c>
      <c r="J25" s="9" t="str">
        <f>_xll.SNL.Clients.Office.Excel.Functions.SPG(A25, "IQ_PRIMARY_INDUSTRY")</f>
        <v>Trading Companies and Distributors</v>
      </c>
      <c r="K25" s="9" t="str">
        <f>_xll.SNL.Clients.Office.Excel.Functions.SPG(A25, "NAICS_CODE", "Primary")</f>
        <v>4238 - Machinery, Equipment, and Supplies Merchant Wholesalers</v>
      </c>
      <c r="L25" s="9" t="str">
        <f>_xll.SNL.Clients.Office.Excel.Functions.SPG(A25, "SP_TOPICTAG")</f>
        <v>EDI (Electronic Data Interchange); Freight Service; Industrial Automation; RFID (Radio Frequency Identification); Sensors; Courier Service; Process Automation</v>
      </c>
      <c r="M25" s="5">
        <f>_xll.SNL.Clients.Office.Excel.Functions.SPG(A25, "SP_PCT_SHARES_OWNED_ALL_INSTITUTIONS")</f>
        <v>94.28</v>
      </c>
      <c r="N25" s="9" t="str">
        <f>_xll.SNL.Clients.Office.Excel.Functions.SPG(A25, "RD_CREDIT_RATING_GLOBAL", "Issuer Credit Rating", "Local Currency LT|0")</f>
        <v/>
      </c>
      <c r="O25" s="9" t="str">
        <f>_xll.SNL.Clients.Office.Excel.Functions.SPG(A25, "RD_CWOL_GLOBAL", "Issuer Credit Rating", "Local Currency LT|0")</f>
        <v/>
      </c>
      <c r="P25" s="9" t="str">
        <f>_xll.SNL.Clients.Office.Excel.Functions.SPG(A25, "RD_RATING_ACTION_GLOBAL", "Issuer Credit Rating", "Local Currency LT|0")</f>
        <v/>
      </c>
      <c r="Q25" s="10" t="str">
        <f>_xll.SNL.Clients.Office.Excel.Functions.SPG(A25, "RD_LAST_REVIEW_DATE_GLOBAL", "Issuer Credit Rating", "Local Currency LT")</f>
        <v/>
      </c>
      <c r="R25" s="10" t="str">
        <f>_xll.SNL.Clients.Office.Excel.Functions.SPG(A25, "RD_CREDIT_RATING_DATE_GLOBAL", "Issuer Credit Rating", "Local Currency LT|0")</f>
        <v/>
      </c>
      <c r="S25" s="10" t="str">
        <f>_xll.SNL.Clients.Office.Excel.Functions.SPG(A25, "RD_CREDIT_WATCH_OUTLOOK_DATE_GLOBAL", "Issuer Credit Rating", "Local Currency LT|0")</f>
        <v/>
      </c>
    </row>
    <row r="26" spans="1:19" x14ac:dyDescent="0.3">
      <c r="A26" t="s">
        <v>1667</v>
      </c>
      <c r="B26" t="str">
        <f>_xll.SNL.Clients.Office.Excel.Functions.SPG(A26,"SP_IPO_DATE")</f>
        <v/>
      </c>
      <c r="C26" s="5">
        <f>_xll.SNL.Clients.Office.Excel.Functions.SPG(A26, "SP_VOLUME_AVG_WEEKLY_TO_SHARES_OUT", , "1M")</f>
        <v>2.8024393216753523</v>
      </c>
      <c r="D26" s="5">
        <f>_xll.SNL.Clients.Office.Excel.Functions.SPG(A26, "SP_VOLUME_AVG_WEEKLY_TO_SHARES_OUT", , "3M")</f>
        <v>2.2762917291584981</v>
      </c>
      <c r="E26" s="5">
        <f>_xll.SNL.Clients.Office.Excel.Functions.SPG(A26, "SP_VOLUME_AVG_DAILY_TO_1YR_AVG_DAILY", , "1M")</f>
        <v>128.31</v>
      </c>
      <c r="F26" s="5">
        <f>_xll.SNL.Clients.Office.Excel.Functions.SPG(A26, "SP_VOLUME_AVG_DAILY_TO_1YR_AVG_DAILY", , "3M")</f>
        <v>104.22</v>
      </c>
      <c r="G26" s="9" t="str">
        <f>_xll.SNL.Clients.Office.Excel.Functions.SPG(A26, "IQ_SECTOR")</f>
        <v>Materials</v>
      </c>
      <c r="H26" s="9" t="str">
        <f>_xll.SNL.Clients.Office.Excel.Functions.SPG(A26, "IQ_INDUSTRY_GROUP")</f>
        <v>Materials</v>
      </c>
      <c r="I26" s="9" t="str">
        <f>_xll.SNL.Clients.Office.Excel.Functions.SPG(A26, "IQ_INDUSTRY")</f>
        <v>Containers and Packaging</v>
      </c>
      <c r="J26" s="9" t="str">
        <f>_xll.SNL.Clients.Office.Excel.Functions.SPG(A26, "IQ_PRIMARY_INDUSTRY")</f>
        <v>Metal, Glass and Plastic Containers</v>
      </c>
      <c r="K26" s="9" t="str">
        <f>_xll.SNL.Clients.Office.Excel.Functions.SPG(A26, "NAICS_CODE", "Primary")</f>
        <v>326199 - All Other Plastics Product Manufacturing</v>
      </c>
      <c r="L26" s="9" t="str">
        <f>_xll.SNL.Clients.Office.Excel.Functions.SPG(A26, "SP_TOPICTAG")</f>
        <v>Health Diagnostics; MHealth; Immunology; Pulmonology; Respiratory</v>
      </c>
      <c r="M26" s="5">
        <f>_xll.SNL.Clients.Office.Excel.Functions.SPG(A26, "SP_PCT_SHARES_OWNED_ALL_INSTITUTIONS")</f>
        <v>91.18</v>
      </c>
      <c r="N26" s="9" t="str">
        <f>_xll.SNL.Clients.Office.Excel.Functions.SPG(A26, "RD_CREDIT_RATING_GLOBAL", "Issuer Credit Rating", "Local Currency LT|0")</f>
        <v>BBB-</v>
      </c>
      <c r="O26" s="9" t="str">
        <f>_xll.SNL.Clients.Office.Excel.Functions.SPG(A26, "RD_CWOL_GLOBAL", "Issuer Credit Rating", "Local Currency LT|0")</f>
        <v>Stable</v>
      </c>
      <c r="P26" s="9" t="str">
        <f>_xll.SNL.Clients.Office.Excel.Functions.SPG(A26, "RD_RATING_ACTION_GLOBAL", "Issuer Credit Rating", "Local Currency LT|0")</f>
        <v>New Rating | CreditWatch/Outlook (02/22/2022)</v>
      </c>
      <c r="Q26" s="10">
        <f>_xll.SNL.Clients.Office.Excel.Functions.SPG(A26, "RD_LAST_REVIEW_DATE_GLOBAL", "Issuer Credit Rating", "Local Currency LT")</f>
        <v>45489</v>
      </c>
      <c r="R26" s="10">
        <f>_xll.SNL.Clients.Office.Excel.Functions.SPG(A26, "RD_CREDIT_RATING_DATE_GLOBAL", "Issuer Credit Rating", "Local Currency LT|0")</f>
        <v>44614</v>
      </c>
      <c r="S26" s="10">
        <f>_xll.SNL.Clients.Office.Excel.Functions.SPG(A26, "RD_CREDIT_WATCH_OUTLOOK_DATE_GLOBAL", "Issuer Credit Rating", "Local Currency LT|0")</f>
        <v>44614</v>
      </c>
    </row>
    <row r="27" spans="1:19" x14ac:dyDescent="0.3">
      <c r="A27" t="s">
        <v>1668</v>
      </c>
      <c r="B27" s="10">
        <f>_xll.SNL.Clients.Office.Excel.Functions.SPG(A27,"SP_IPO_DATE")</f>
        <v>41619</v>
      </c>
      <c r="C27" s="5">
        <f>_xll.SNL.Clients.Office.Excel.Functions.SPG(A27, "SP_VOLUME_AVG_WEEKLY_TO_SHARES_OUT", , "1M")</f>
        <v>4.153403266469649</v>
      </c>
      <c r="D27" s="5">
        <f>_xll.SNL.Clients.Office.Excel.Functions.SPG(A27, "SP_VOLUME_AVG_WEEKLY_TO_SHARES_OUT", , "3M")</f>
        <v>3.9272457776828951</v>
      </c>
      <c r="E27" s="5">
        <f>_xll.SNL.Clients.Office.Excel.Functions.SPG(A27, "SP_VOLUME_AVG_DAILY_TO_1YR_AVG_DAILY", , "1M")</f>
        <v>102.49</v>
      </c>
      <c r="F27" s="5">
        <f>_xll.SNL.Clients.Office.Excel.Functions.SPG(A27, "SP_VOLUME_AVG_DAILY_TO_1YR_AVG_DAILY", , "3M")</f>
        <v>96.91</v>
      </c>
      <c r="G27" s="9" t="str">
        <f>_xll.SNL.Clients.Office.Excel.Functions.SPG(A27, "IQ_SECTOR")</f>
        <v>Consumer Discretionary</v>
      </c>
      <c r="H27" s="9" t="str">
        <f>_xll.SNL.Clients.Office.Excel.Functions.SPG(A27, "IQ_INDUSTRY_GROUP")</f>
        <v>Consumer Services</v>
      </c>
      <c r="I27" s="9" t="str">
        <f>_xll.SNL.Clients.Office.Excel.Functions.SPG(A27, "IQ_INDUSTRY")</f>
        <v>Hotels, Restaurants and Leisure</v>
      </c>
      <c r="J27" s="9" t="str">
        <f>_xll.SNL.Clients.Office.Excel.Functions.SPG(A27, "IQ_PRIMARY_INDUSTRY")</f>
        <v>Restaurants</v>
      </c>
      <c r="K27" s="9" t="str">
        <f>_xll.SNL.Clients.Office.Excel.Functions.SPG(A27, "NAICS_CODE", "Primary")</f>
        <v>72251 - Restaurants and Other Eating Places</v>
      </c>
      <c r="L27" s="9" t="str">
        <f>_xll.SNL.Clients.Office.Excel.Functions.SPG(A27, "SP_TOPICTAG")</f>
        <v>Fast-Moving Consumer Goods; Food Delivery</v>
      </c>
      <c r="M27" s="5">
        <f>_xll.SNL.Clients.Office.Excel.Functions.SPG(A27, "SP_PCT_SHARES_OWNED_ALL_INSTITUTIONS")</f>
        <v>97.76</v>
      </c>
      <c r="N27" s="9" t="str">
        <f>_xll.SNL.Clients.Office.Excel.Functions.SPG(A27, "RD_CREDIT_RATING_GLOBAL", "Issuer Credit Rating", "Local Currency LT|0")</f>
        <v>BB</v>
      </c>
      <c r="O27" s="9" t="str">
        <f>_xll.SNL.Clients.Office.Excel.Functions.SPG(A27, "RD_CWOL_GLOBAL", "Issuer Credit Rating", "Local Currency LT|0")</f>
        <v>Stable</v>
      </c>
      <c r="P27" s="9" t="str">
        <f>_xll.SNL.Clients.Office.Excel.Functions.SPG(A27, "RD_RATING_ACTION_GLOBAL", "Issuer Credit Rating", "Local Currency LT|0")</f>
        <v>Upgrade | CreditWatch/Outlook (06/06/2023)</v>
      </c>
      <c r="Q27" s="10">
        <f>_xll.SNL.Clients.Office.Excel.Functions.SPG(A27, "RD_LAST_REVIEW_DATE_GLOBAL", "Issuer Credit Rating", "Local Currency LT")</f>
        <v>45495</v>
      </c>
      <c r="R27" s="10">
        <f>_xll.SNL.Clients.Office.Excel.Functions.SPG(A27, "RD_CREDIT_RATING_DATE_GLOBAL", "Issuer Credit Rating", "Local Currency LT|0")</f>
        <v>45083</v>
      </c>
      <c r="S27" s="10">
        <f>_xll.SNL.Clients.Office.Excel.Functions.SPG(A27, "RD_CREDIT_WATCH_OUTLOOK_DATE_GLOBAL", "Issuer Credit Rating", "Local Currency LT|0")</f>
        <v>45083</v>
      </c>
    </row>
    <row r="28" spans="1:19" x14ac:dyDescent="0.3">
      <c r="A28" t="s">
        <v>1669</v>
      </c>
      <c r="B28" s="10">
        <f>_xll.SNL.Clients.Office.Excel.Functions.SPG(A28,"SP_IPO_DATE")</f>
        <v>43383</v>
      </c>
      <c r="C28" s="5">
        <f>_xll.SNL.Clients.Office.Excel.Functions.SPG(A28, "SP_VOLUME_AVG_WEEKLY_TO_SHARES_OUT", , "1M")</f>
        <v>7.6428159385364083</v>
      </c>
      <c r="D28" s="5">
        <f>_xll.SNL.Clients.Office.Excel.Functions.SPG(A28, "SP_VOLUME_AVG_WEEKLY_TO_SHARES_OUT", , "3M")</f>
        <v>7.2766316345739837</v>
      </c>
      <c r="E28" s="5">
        <f>_xll.SNL.Clients.Office.Excel.Functions.SPG(A28, "SP_VOLUME_AVG_DAILY_TO_1YR_AVG_DAILY", , "1M")</f>
        <v>98.78</v>
      </c>
      <c r="F28" s="5">
        <f>_xll.SNL.Clients.Office.Excel.Functions.SPG(A28, "SP_VOLUME_AVG_DAILY_TO_1YR_AVG_DAILY", , "3M")</f>
        <v>94.05</v>
      </c>
      <c r="G28" s="9" t="str">
        <f>_xll.SNL.Clients.Office.Excel.Functions.SPG(A28, "IQ_SECTOR")</f>
        <v>Materials</v>
      </c>
      <c r="H28" s="9" t="str">
        <f>_xll.SNL.Clients.Office.Excel.Functions.SPG(A28, "IQ_INDUSTRY_GROUP")</f>
        <v>Materials</v>
      </c>
      <c r="I28" s="9" t="str">
        <f>_xll.SNL.Clients.Office.Excel.Functions.SPG(A28, "IQ_INDUSTRY")</f>
        <v>Chemicals</v>
      </c>
      <c r="J28" s="9" t="str">
        <f>_xll.SNL.Clients.Office.Excel.Functions.SPG(A28, "IQ_PRIMARY_INDUSTRY")</f>
        <v>Specialty Chemicals</v>
      </c>
      <c r="K28" s="9" t="str">
        <f>_xll.SNL.Clients.Office.Excel.Functions.SPG(A28, "NAICS_CODE", "Primary")</f>
        <v>32518 - Other Basic Inorganic Chemical Manufacturing</v>
      </c>
      <c r="L28" s="9" t="str">
        <f>_xll.SNL.Clients.Office.Excel.Functions.SPG(A28, "SP_TOPICTAG")</f>
        <v>Clean Energy; Energy Storage; Disposal and Recycling; CleanTech</v>
      </c>
      <c r="M28" s="5">
        <f>_xll.SNL.Clients.Office.Excel.Functions.SPG(A28, "SP_PCT_SHARES_OWNED_ALL_INSTITUTIONS")</f>
        <v>70.12</v>
      </c>
      <c r="N28" s="9" t="str">
        <f>_xll.SNL.Clients.Office.Excel.Functions.SPG(A28, "RD_CREDIT_RATING_GLOBAL", "Issuer Credit Rating", "Local Currency LT|0")</f>
        <v/>
      </c>
      <c r="O28" s="9" t="str">
        <f>_xll.SNL.Clients.Office.Excel.Functions.SPG(A28, "RD_CWOL_GLOBAL", "Issuer Credit Rating", "Local Currency LT|0")</f>
        <v/>
      </c>
      <c r="P28" s="9" t="str">
        <f>_xll.SNL.Clients.Office.Excel.Functions.SPG(A28, "RD_RATING_ACTION_GLOBAL", "Issuer Credit Rating", "Local Currency LT|0")</f>
        <v/>
      </c>
      <c r="Q28" s="10" t="str">
        <f>_xll.SNL.Clients.Office.Excel.Functions.SPG(A28, "RD_LAST_REVIEW_DATE_GLOBAL", "Issuer Credit Rating", "Local Currency LT")</f>
        <v/>
      </c>
      <c r="R28" s="10" t="str">
        <f>_xll.SNL.Clients.Office.Excel.Functions.SPG(A28, "RD_CREDIT_RATING_DATE_GLOBAL", "Issuer Credit Rating", "Local Currency LT|0")</f>
        <v/>
      </c>
      <c r="S28" s="10" t="str">
        <f>_xll.SNL.Clients.Office.Excel.Functions.SPG(A28, "RD_CREDIT_WATCH_OUTLOOK_DATE_GLOBAL", "Issuer Credit Rating", "Local Currency LT|0")</f>
        <v/>
      </c>
    </row>
    <row r="29" spans="1:19" x14ac:dyDescent="0.3">
      <c r="A29" t="s">
        <v>1670</v>
      </c>
      <c r="B29" t="str">
        <f>_xll.SNL.Clients.Office.Excel.Functions.SPG(A29,"SP_IPO_DATE")</f>
        <v/>
      </c>
      <c r="C29" s="5">
        <f>_xll.SNL.Clients.Office.Excel.Functions.SPG(A29, "SP_VOLUME_AVG_WEEKLY_TO_SHARES_OUT", , "1M")</f>
        <v>5.1612587302804274</v>
      </c>
      <c r="D29" s="5">
        <f>_xll.SNL.Clients.Office.Excel.Functions.SPG(A29, "SP_VOLUME_AVG_WEEKLY_TO_SHARES_OUT", , "3M")</f>
        <v>4.4182100521105125</v>
      </c>
      <c r="E29" s="5">
        <f>_xll.SNL.Clients.Office.Excel.Functions.SPG(A29, "SP_VOLUME_AVG_DAILY_TO_1YR_AVG_DAILY", , "1M")</f>
        <v>119.57</v>
      </c>
      <c r="F29" s="5">
        <f>_xll.SNL.Clients.Office.Excel.Functions.SPG(A29, "SP_VOLUME_AVG_DAILY_TO_1YR_AVG_DAILY", , "3M")</f>
        <v>102.35</v>
      </c>
      <c r="G29" s="9" t="str">
        <f>_xll.SNL.Clients.Office.Excel.Functions.SPG(A29, "IQ_SECTOR")</f>
        <v>Information Technology</v>
      </c>
      <c r="H29" s="9" t="str">
        <f>_xll.SNL.Clients.Office.Excel.Functions.SPG(A29, "IQ_INDUSTRY_GROUP")</f>
        <v>Technology Hardware and Equipment</v>
      </c>
      <c r="I29" s="9" t="str">
        <f>_xll.SNL.Clients.Office.Excel.Functions.SPG(A29, "IQ_INDUSTRY")</f>
        <v>Electronic Equipment, Instruments and Components</v>
      </c>
      <c r="J29" s="9" t="str">
        <f>_xll.SNL.Clients.Office.Excel.Functions.SPG(A29, "IQ_PRIMARY_INDUSTRY")</f>
        <v>Technology Distributors</v>
      </c>
      <c r="K29" s="9" t="str">
        <f>_xll.SNL.Clients.Office.Excel.Functions.SPG(A29, "NAICS_CODE", "Primary")</f>
        <v>423690 - Other Electronic Parts and Equipment Merchant Wholesalers</v>
      </c>
      <c r="L29" s="9" t="str">
        <f>_xll.SNL.Clients.Office.Excel.Functions.SPG(A29, "SP_TOPICTAG")</f>
        <v>Cloud Management; Data Integration; Data Protection; Cloud Data Services; Cloud Infrastructure; Cloud Security; Data Center Technology</v>
      </c>
      <c r="M29" s="5">
        <f>_xll.SNL.Clients.Office.Excel.Functions.SPG(A29, "SP_PCT_SHARES_OWNED_ALL_INSTITUTIONS")</f>
        <v>104.51</v>
      </c>
      <c r="N29" s="9" t="str">
        <f>_xll.SNL.Clients.Office.Excel.Functions.SPG(A29, "RD_CREDIT_RATING_GLOBAL", "Issuer Credit Rating", "Local Currency LT|0")</f>
        <v>BBB-</v>
      </c>
      <c r="O29" s="9" t="str">
        <f>_xll.SNL.Clients.Office.Excel.Functions.SPG(A29, "RD_CWOL_GLOBAL", "Issuer Credit Rating", "Local Currency LT|0")</f>
        <v>Stable</v>
      </c>
      <c r="P29" s="9" t="str">
        <f>_xll.SNL.Clients.Office.Excel.Functions.SPG(A29, "RD_RATING_ACTION_GLOBAL", "Issuer Credit Rating", "Local Currency LT|0")</f>
        <v>CreditWatch/Outlook (12/19/2005)</v>
      </c>
      <c r="Q29" s="10">
        <f>_xll.SNL.Clients.Office.Excel.Functions.SPG(A29, "RD_LAST_REVIEW_DATE_GLOBAL", "Issuer Credit Rating", "Local Currency LT")</f>
        <v>45579</v>
      </c>
      <c r="R29" s="10">
        <f>_xll.SNL.Clients.Office.Excel.Functions.SPG(A29, "RD_CREDIT_RATING_DATE_GLOBAL", "Issuer Credit Rating", "Local Currency LT|0")</f>
        <v>37539</v>
      </c>
      <c r="S29" s="10">
        <f>_xll.SNL.Clients.Office.Excel.Functions.SPG(A29, "RD_CREDIT_WATCH_OUTLOOK_DATE_GLOBAL", "Issuer Credit Rating", "Local Currency LT|0")</f>
        <v>38705</v>
      </c>
    </row>
    <row r="30" spans="1:19" x14ac:dyDescent="0.3">
      <c r="A30" t="s">
        <v>1671</v>
      </c>
      <c r="B30" t="str">
        <f>_xll.SNL.Clients.Office.Excel.Functions.SPG(A30,"SP_IPO_DATE")</f>
        <v/>
      </c>
      <c r="C30" s="5">
        <f>_xll.SNL.Clients.Office.Excel.Functions.SPG(A30, "SP_VOLUME_AVG_WEEKLY_TO_SHARES_OUT", , "1M")</f>
        <v>4.5666887524240467</v>
      </c>
      <c r="D30" s="5">
        <f>_xll.SNL.Clients.Office.Excel.Functions.SPG(A30, "SP_VOLUME_AVG_WEEKLY_TO_SHARES_OUT", , "3M")</f>
        <v>4.4078282367537591</v>
      </c>
      <c r="E30" s="5">
        <f>_xll.SNL.Clients.Office.Excel.Functions.SPG(A30, "SP_VOLUME_AVG_DAILY_TO_1YR_AVG_DAILY", , "1M")</f>
        <v>124.72</v>
      </c>
      <c r="F30" s="5">
        <f>_xll.SNL.Clients.Office.Excel.Functions.SPG(A30, "SP_VOLUME_AVG_DAILY_TO_1YR_AVG_DAILY", , "3M")</f>
        <v>120.38</v>
      </c>
      <c r="G30" s="9" t="str">
        <f>_xll.SNL.Clients.Office.Excel.Functions.SPG(A30, "IQ_SECTOR")</f>
        <v>Information Technology</v>
      </c>
      <c r="H30" s="9" t="str">
        <f>_xll.SNL.Clients.Office.Excel.Functions.SPG(A30, "IQ_INDUSTRY_GROUP")</f>
        <v>Software and Services</v>
      </c>
      <c r="I30" s="9" t="str">
        <f>_xll.SNL.Clients.Office.Excel.Functions.SPG(A30, "IQ_INDUSTRY")</f>
        <v>IT Services</v>
      </c>
      <c r="J30" s="9" t="str">
        <f>_xll.SNL.Clients.Office.Excel.Functions.SPG(A30, "IQ_PRIMARY_INDUSTRY")</f>
        <v>IT Consulting and Other Services</v>
      </c>
      <c r="K30" s="9" t="str">
        <f>_xll.SNL.Clients.Office.Excel.Functions.SPG(A30, "NAICS_CODE", "Primary")</f>
        <v>5613 - Employment Services</v>
      </c>
      <c r="L30" s="9" t="str">
        <f>_xll.SNL.Clients.Office.Excel.Functions.SPG(A30, "SP_TOPICTAG")</f>
        <v>Software Development; E-learning; Team Collaboration; Artificial Intelligence</v>
      </c>
      <c r="M30" s="5">
        <f>_xll.SNL.Clients.Office.Excel.Functions.SPG(A30, "SP_PCT_SHARES_OWNED_ALL_INSTITUTIONS")</f>
        <v>100.15</v>
      </c>
      <c r="N30" s="9" t="str">
        <f>_xll.SNL.Clients.Office.Excel.Functions.SPG(A30, "RD_CREDIT_RATING_GLOBAL", "Issuer Credit Rating", "Local Currency LT|0")</f>
        <v>BB+</v>
      </c>
      <c r="O30" s="9" t="str">
        <f>_xll.SNL.Clients.Office.Excel.Functions.SPG(A30, "RD_CWOL_GLOBAL", "Issuer Credit Rating", "Local Currency LT|0")</f>
        <v>Stable</v>
      </c>
      <c r="P30" s="9" t="str">
        <f>_xll.SNL.Clients.Office.Excel.Functions.SPG(A30, "RD_RATING_ACTION_GLOBAL", "Issuer Credit Rating", "Local Currency LT|0")</f>
        <v>Upgrade | CreditWatch/Outlook (09/23/2024)</v>
      </c>
      <c r="Q30" s="10">
        <f>_xll.SNL.Clients.Office.Excel.Functions.SPG(A30, "RD_LAST_REVIEW_DATE_GLOBAL", "Issuer Credit Rating", "Local Currency LT")</f>
        <v>45558</v>
      </c>
      <c r="R30" s="10">
        <f>_xll.SNL.Clients.Office.Excel.Functions.SPG(A30, "RD_CREDIT_RATING_DATE_GLOBAL", "Issuer Credit Rating", "Local Currency LT|0")</f>
        <v>45558</v>
      </c>
      <c r="S30" s="10">
        <f>_xll.SNL.Clients.Office.Excel.Functions.SPG(A30, "RD_CREDIT_WATCH_OUTLOOK_DATE_GLOBAL", "Issuer Credit Rating", "Local Currency LT|0")</f>
        <v>45558</v>
      </c>
    </row>
    <row r="31" spans="1:19" x14ac:dyDescent="0.3">
      <c r="A31" t="s">
        <v>1672</v>
      </c>
      <c r="B31" t="str">
        <f>_xll.SNL.Clients.Office.Excel.Functions.SPG(A31,"SP_IPO_DATE")</f>
        <v/>
      </c>
      <c r="C31" s="5">
        <f>_xll.SNL.Clients.Office.Excel.Functions.SPG(A31, "SP_VOLUME_AVG_WEEKLY_TO_SHARES_OUT", , "1M")</f>
        <v>7.68125854478183</v>
      </c>
      <c r="D31" s="5">
        <f>_xll.SNL.Clients.Office.Excel.Functions.SPG(A31, "SP_VOLUME_AVG_WEEKLY_TO_SHARES_OUT", , "3M")</f>
        <v>5.784546338306126</v>
      </c>
      <c r="E31" s="5">
        <f>_xll.SNL.Clients.Office.Excel.Functions.SPG(A31, "SP_VOLUME_AVG_DAILY_TO_1YR_AVG_DAILY", , "1M")</f>
        <v>170.91</v>
      </c>
      <c r="F31" s="5">
        <f>_xll.SNL.Clients.Office.Excel.Functions.SPG(A31, "SP_VOLUME_AVG_DAILY_TO_1YR_AVG_DAILY", , "3M")</f>
        <v>128.71</v>
      </c>
      <c r="G31" s="9" t="str">
        <f>_xll.SNL.Clients.Office.Excel.Functions.SPG(A31, "IQ_SECTOR")</f>
        <v>Materials</v>
      </c>
      <c r="H31" s="9" t="str">
        <f>_xll.SNL.Clients.Office.Excel.Functions.SPG(A31, "IQ_INDUSTRY_GROUP")</f>
        <v>Materials</v>
      </c>
      <c r="I31" s="9" t="str">
        <f>_xll.SNL.Clients.Office.Excel.Functions.SPG(A31, "IQ_INDUSTRY")</f>
        <v>Chemicals</v>
      </c>
      <c r="J31" s="9" t="str">
        <f>_xll.SNL.Clients.Office.Excel.Functions.SPG(A31, "IQ_PRIMARY_INDUSTRY")</f>
        <v>Specialty Chemicals</v>
      </c>
      <c r="K31" s="9" t="str">
        <f>_xll.SNL.Clients.Office.Excel.Functions.SPG(A31, "NAICS_CODE", "Primary")</f>
        <v>3251 - Basic Chemical Manufacturing</v>
      </c>
      <c r="L31" s="9" t="str">
        <f>_xll.SNL.Clients.Office.Excel.Functions.SPG(A31, "SP_TOPICTAG")</f>
        <v>Environmental Consulting; Environmental Engineering; Green Consumer Goods; Organic; Nutraceutical</v>
      </c>
      <c r="M31" s="5">
        <f>_xll.SNL.Clients.Office.Excel.Functions.SPG(A31, "SP_PCT_SHARES_OWNED_ALL_INSTITUTIONS")</f>
        <v>89.65</v>
      </c>
      <c r="N31" s="9" t="str">
        <f>_xll.SNL.Clients.Office.Excel.Functions.SPG(A31, "RD_CREDIT_RATING_GLOBAL", "Issuer Credit Rating", "Local Currency LT|0")</f>
        <v>BB+</v>
      </c>
      <c r="O31" s="9" t="str">
        <f>_xll.SNL.Clients.Office.Excel.Functions.SPG(A31, "RD_CWOL_GLOBAL", "Issuer Credit Rating", "Local Currency LT|0")</f>
        <v>Stable</v>
      </c>
      <c r="P31" s="9" t="str">
        <f>_xll.SNL.Clients.Office.Excel.Functions.SPG(A31, "RD_RATING_ACTION_GLOBAL", "Issuer Credit Rating", "Local Currency LT|0")</f>
        <v>CreditWatch/Outlook (07/09/2021)</v>
      </c>
      <c r="Q31" s="10">
        <f>_xll.SNL.Clients.Office.Excel.Functions.SPG(A31, "RD_LAST_REVIEW_DATE_GLOBAL", "Issuer Credit Rating", "Local Currency LT")</f>
        <v>45586</v>
      </c>
      <c r="R31" s="10">
        <f>_xll.SNL.Clients.Office.Excel.Functions.SPG(A31, "RD_CREDIT_RATING_DATE_GLOBAL", "Issuer Credit Rating", "Local Currency LT|0")</f>
        <v>43714</v>
      </c>
      <c r="S31" s="10">
        <f>_xll.SNL.Clients.Office.Excel.Functions.SPG(A31, "RD_CREDIT_WATCH_OUTLOOK_DATE_GLOBAL", "Issuer Credit Rating", "Local Currency LT|0")</f>
        <v>44386</v>
      </c>
    </row>
    <row r="32" spans="1:19" x14ac:dyDescent="0.3">
      <c r="A32" t="s">
        <v>1673</v>
      </c>
      <c r="B32" t="str">
        <f>_xll.SNL.Clients.Office.Excel.Functions.SPG(A32,"SP_IPO_DATE")</f>
        <v/>
      </c>
      <c r="C32" s="5">
        <f>_xll.SNL.Clients.Office.Excel.Functions.SPG(A32, "SP_VOLUME_AVG_WEEKLY_TO_SHARES_OUT", , "1M")</f>
        <v>5.77438896281779</v>
      </c>
      <c r="D32" s="5">
        <f>_xll.SNL.Clients.Office.Excel.Functions.SPG(A32, "SP_VOLUME_AVG_WEEKLY_TO_SHARES_OUT", , "3M")</f>
        <v>4.4786537797922996</v>
      </c>
      <c r="E32" s="5">
        <f>_xll.SNL.Clients.Office.Excel.Functions.SPG(A32, "SP_VOLUME_AVG_DAILY_TO_1YR_AVG_DAILY", , "1M")</f>
        <v>234.59</v>
      </c>
      <c r="F32" s="5">
        <f>_xll.SNL.Clients.Office.Excel.Functions.SPG(A32, "SP_VOLUME_AVG_DAILY_TO_1YR_AVG_DAILY", , "3M")</f>
        <v>181.95</v>
      </c>
      <c r="G32" s="9" t="str">
        <f>_xll.SNL.Clients.Office.Excel.Functions.SPG(A32, "IQ_SECTOR")</f>
        <v>Information Technology</v>
      </c>
      <c r="H32" s="9" t="str">
        <f>_xll.SNL.Clients.Office.Excel.Functions.SPG(A32, "IQ_INDUSTRY_GROUP")</f>
        <v>Software and Services</v>
      </c>
      <c r="I32" s="9" t="str">
        <f>_xll.SNL.Clients.Office.Excel.Functions.SPG(A32, "IQ_INDUSTRY")</f>
        <v>Software</v>
      </c>
      <c r="J32" s="9" t="str">
        <f>_xll.SNL.Clients.Office.Excel.Functions.SPG(A32, "IQ_PRIMARY_INDUSTRY")</f>
        <v>Application Software</v>
      </c>
      <c r="K32" s="9" t="str">
        <f>_xll.SNL.Clients.Office.Excel.Functions.SPG(A32, "NAICS_CODE", "Primary")</f>
        <v>513210 - Software Publishers</v>
      </c>
      <c r="L32" s="9" t="str">
        <f>_xll.SNL.Clients.Office.Excel.Functions.SPG(A32, "SP_TOPICTAG")</f>
        <v>Software Development; Data Integration; Energy Management; Industrial Automation; Simulation; Process Automation; Artificial Intelligence</v>
      </c>
      <c r="M32" s="5">
        <f>_xll.SNL.Clients.Office.Excel.Functions.SPG(A32, "SP_PCT_SHARES_OWNED_ALL_INSTITUTIONS")</f>
        <v>45.5</v>
      </c>
      <c r="N32" s="9" t="str">
        <f>_xll.SNL.Clients.Office.Excel.Functions.SPG(A32, "RD_CREDIT_RATING_GLOBAL", "Issuer Credit Rating", "Local Currency LT|0")</f>
        <v/>
      </c>
      <c r="O32" s="9" t="str">
        <f>_xll.SNL.Clients.Office.Excel.Functions.SPG(A32, "RD_CWOL_GLOBAL", "Issuer Credit Rating", "Local Currency LT|0")</f>
        <v/>
      </c>
      <c r="P32" s="9" t="str">
        <f>_xll.SNL.Clients.Office.Excel.Functions.SPG(A32, "RD_RATING_ACTION_GLOBAL", "Issuer Credit Rating", "Local Currency LT|0")</f>
        <v/>
      </c>
      <c r="Q32" s="10" t="str">
        <f>_xll.SNL.Clients.Office.Excel.Functions.SPG(A32, "RD_LAST_REVIEW_DATE_GLOBAL", "Issuer Credit Rating", "Local Currency LT")</f>
        <v/>
      </c>
      <c r="R32" s="10" t="str">
        <f>_xll.SNL.Clients.Office.Excel.Functions.SPG(A32, "RD_CREDIT_RATING_DATE_GLOBAL", "Issuer Credit Rating", "Local Currency LT|0")</f>
        <v/>
      </c>
      <c r="S32" s="10" t="str">
        <f>_xll.SNL.Clients.Office.Excel.Functions.SPG(A32, "RD_CREDIT_WATCH_OUTLOOK_DATE_GLOBAL", "Issuer Credit Rating", "Local Currency LT|0")</f>
        <v/>
      </c>
    </row>
    <row r="33" spans="1:19" x14ac:dyDescent="0.3">
      <c r="A33" t="s">
        <v>1674</v>
      </c>
      <c r="B33" t="str">
        <f>_xll.SNL.Clients.Office.Excel.Functions.SPG(A33,"SP_IPO_DATE")</f>
        <v/>
      </c>
      <c r="C33" s="5">
        <f>_xll.SNL.Clients.Office.Excel.Functions.SPG(A33, "SP_VOLUME_AVG_WEEKLY_TO_SHARES_OUT", , "1M")</f>
        <v>5.1813643682570678</v>
      </c>
      <c r="D33" s="5">
        <f>_xll.SNL.Clients.Office.Excel.Functions.SPG(A33, "SP_VOLUME_AVG_WEEKLY_TO_SHARES_OUT", , "3M")</f>
        <v>5.5230719781691029</v>
      </c>
      <c r="E33" s="5">
        <f>_xll.SNL.Clients.Office.Excel.Functions.SPG(A33, "SP_VOLUME_AVG_DAILY_TO_1YR_AVG_DAILY", , "1M")</f>
        <v>117.93</v>
      </c>
      <c r="F33" s="5">
        <f>_xll.SNL.Clients.Office.Excel.Functions.SPG(A33, "SP_VOLUME_AVG_DAILY_TO_1YR_AVG_DAILY", , "3M")</f>
        <v>125.7</v>
      </c>
      <c r="G33" s="9" t="str">
        <f>_xll.SNL.Clients.Office.Excel.Functions.SPG(A33, "IQ_SECTOR")</f>
        <v>Financials</v>
      </c>
      <c r="H33" s="9" t="str">
        <f>_xll.SNL.Clients.Office.Excel.Functions.SPG(A33, "IQ_INDUSTRY_GROUP")</f>
        <v>Banks</v>
      </c>
      <c r="I33" s="9" t="str">
        <f>_xll.SNL.Clients.Office.Excel.Functions.SPG(A33, "IQ_INDUSTRY")</f>
        <v>Banks</v>
      </c>
      <c r="J33" s="9" t="str">
        <f>_xll.SNL.Clients.Office.Excel.Functions.SPG(A33, "IQ_PRIMARY_INDUSTRY")</f>
        <v>Regional Banks</v>
      </c>
      <c r="K33" s="9" t="str">
        <f>_xll.SNL.Clients.Office.Excel.Functions.SPG(A33, "NAICS_CODE", "Primary")</f>
        <v>522110 - Commercial Banking</v>
      </c>
      <c r="L33" s="9" t="str">
        <f>_xll.SNL.Clients.Office.Excel.Functions.SPG(A33, "SP_TOPICTAG")</f>
        <v>Consumer Lending; Banking as a Service</v>
      </c>
      <c r="M33" s="5">
        <f>_xll.SNL.Clients.Office.Excel.Functions.SPG(A33, "SP_PCT_SHARES_OWNED_ALL_INSTITUTIONS")</f>
        <v>79.73</v>
      </c>
      <c r="N33" s="9" t="str">
        <f>_xll.SNL.Clients.Office.Excel.Functions.SPG(A33, "RD_CREDIT_RATING_GLOBAL", "Issuer Credit Rating", "Local Currency LT|0")</f>
        <v>BBB-</v>
      </c>
      <c r="O33" s="9" t="str">
        <f>_xll.SNL.Clients.Office.Excel.Functions.SPG(A33, "RD_CWOL_GLOBAL", "Issuer Credit Rating", "Local Currency LT|0")</f>
        <v>Stable</v>
      </c>
      <c r="P33" s="9" t="str">
        <f>_xll.SNL.Clients.Office.Excel.Functions.SPG(A33, "RD_RATING_ACTION_GLOBAL", "Issuer Credit Rating", "Local Currency LT|0")</f>
        <v>Downgrade | CreditWatch/Outlook (08/21/2023)</v>
      </c>
      <c r="Q33" s="10">
        <f>_xll.SNL.Clients.Office.Excel.Functions.SPG(A33, "RD_LAST_REVIEW_DATE_GLOBAL", "Issuer Credit Rating", "Local Currency LT")</f>
        <v>45460</v>
      </c>
      <c r="R33" s="10">
        <f>_xll.SNL.Clients.Office.Excel.Functions.SPG(A33, "RD_CREDIT_RATING_DATE_GLOBAL", "Issuer Credit Rating", "Local Currency LT|0")</f>
        <v>45159</v>
      </c>
      <c r="S33" s="10">
        <f>_xll.SNL.Clients.Office.Excel.Functions.SPG(A33, "RD_CREDIT_WATCH_OUTLOOK_DATE_GLOBAL", "Issuer Credit Rating", "Local Currency LT|0")</f>
        <v>45159</v>
      </c>
    </row>
    <row r="34" spans="1:19" x14ac:dyDescent="0.3">
      <c r="A34" t="s">
        <v>1675</v>
      </c>
      <c r="B34" t="str">
        <f>_xll.SNL.Clients.Office.Excel.Functions.SPG(A34,"SP_IPO_DATE")</f>
        <v/>
      </c>
      <c r="C34" s="5">
        <f>_xll.SNL.Clients.Office.Excel.Functions.SPG(A34, "SP_VOLUME_AVG_WEEKLY_TO_SHARES_OUT", , "1M")</f>
        <v>5.103743229720779</v>
      </c>
      <c r="D34" s="5">
        <f>_xll.SNL.Clients.Office.Excel.Functions.SPG(A34, "SP_VOLUME_AVG_WEEKLY_TO_SHARES_OUT", , "3M")</f>
        <v>4.3792229268529894</v>
      </c>
      <c r="E34" s="5">
        <f>_xll.SNL.Clients.Office.Excel.Functions.SPG(A34, "SP_VOLUME_AVG_DAILY_TO_1YR_AVG_DAILY", , "1M")</f>
        <v>112.9</v>
      </c>
      <c r="F34" s="5">
        <f>_xll.SNL.Clients.Office.Excel.Functions.SPG(A34, "SP_VOLUME_AVG_DAILY_TO_1YR_AVG_DAILY", , "3M")</f>
        <v>96.87</v>
      </c>
      <c r="G34" s="9" t="str">
        <f>_xll.SNL.Clients.Office.Excel.Functions.SPG(A34, "IQ_SECTOR")</f>
        <v>Consumer Discretionary</v>
      </c>
      <c r="H34" s="9" t="str">
        <f>_xll.SNL.Clients.Office.Excel.Functions.SPG(A34, "IQ_INDUSTRY_GROUP")</f>
        <v>Automobiles and Components</v>
      </c>
      <c r="I34" s="9" t="str">
        <f>_xll.SNL.Clients.Office.Excel.Functions.SPG(A34, "IQ_INDUSTRY")</f>
        <v>Automobile Components</v>
      </c>
      <c r="J34" s="9" t="str">
        <f>_xll.SNL.Clients.Office.Excel.Functions.SPG(A34, "IQ_PRIMARY_INDUSTRY")</f>
        <v>Automotive Parts and Equipment</v>
      </c>
      <c r="K34" s="9" t="str">
        <f>_xll.SNL.Clients.Office.Excel.Functions.SPG(A34, "NAICS_CODE", "Primary")</f>
        <v>336390 - Other Motor Vehicle Parts Manufacturing</v>
      </c>
      <c r="L34" s="9" t="str">
        <f>_xll.SNL.Clients.Office.Excel.Functions.SPG(A34, "SP_TOPICTAG")</f>
        <v>Fleet Management; Industrial Automation; Electric Vehicle; Autonomous Vehicles</v>
      </c>
      <c r="M34" s="5">
        <f>_xll.SNL.Clients.Office.Excel.Functions.SPG(A34, "SP_PCT_SHARES_OWNED_ALL_INSTITUTIONS")</f>
        <v>88.28</v>
      </c>
      <c r="N34" s="9" t="str">
        <f>_xll.SNL.Clients.Office.Excel.Functions.SPG(A34, "RD_CREDIT_RATING_GLOBAL", "Issuer Credit Rating", "Local Currency LT|0")</f>
        <v>NR</v>
      </c>
      <c r="O34" s="9" t="str">
        <f>_xll.SNL.Clients.Office.Excel.Functions.SPG(A34, "RD_CWOL_GLOBAL", "Issuer Credit Rating", "Local Currency LT|0")</f>
        <v>NR</v>
      </c>
      <c r="P34" s="9" t="str">
        <f>_xll.SNL.Clients.Office.Excel.Functions.SPG(A34, "RD_RATING_ACTION_GLOBAL", "Issuer Credit Rating", "Local Currency LT|0")</f>
        <v>Not Rated | CreditWatch/Outlook (02/07/2025)</v>
      </c>
      <c r="Q34" s="10">
        <f>_xll.SNL.Clients.Office.Excel.Functions.SPG(A34, "RD_LAST_REVIEW_DATE_GLOBAL", "Issuer Credit Rating", "Local Currency LT")</f>
        <v>45695</v>
      </c>
      <c r="R34" s="10">
        <f>_xll.SNL.Clients.Office.Excel.Functions.SPG(A34, "RD_CREDIT_RATING_DATE_GLOBAL", "Issuer Credit Rating", "Local Currency LT|0")</f>
        <v>45695</v>
      </c>
      <c r="S34" s="10">
        <f>_xll.SNL.Clients.Office.Excel.Functions.SPG(A34, "RD_CREDIT_WATCH_OUTLOOK_DATE_GLOBAL", "Issuer Credit Rating", "Local Currency LT|0")</f>
        <v>45695</v>
      </c>
    </row>
    <row r="35" spans="1:19" x14ac:dyDescent="0.3">
      <c r="A35" t="s">
        <v>1676</v>
      </c>
      <c r="B35" t="str">
        <f>_xll.SNL.Clients.Office.Excel.Functions.SPG(A35,"SP_IPO_DATE")</f>
        <v/>
      </c>
      <c r="C35" s="5">
        <f>_xll.SNL.Clients.Office.Excel.Functions.SPG(A35, "SP_VOLUME_AVG_WEEKLY_TO_SHARES_OUT", , "1M")</f>
        <v>5.6691562150445431</v>
      </c>
      <c r="D35" s="5">
        <f>_xll.SNL.Clients.Office.Excel.Functions.SPG(A35, "SP_VOLUME_AVG_WEEKLY_TO_SHARES_OUT", , "3M")</f>
        <v>5.679957201841666</v>
      </c>
      <c r="E35" s="5">
        <f>_xll.SNL.Clients.Office.Excel.Functions.SPG(A35, "SP_VOLUME_AVG_DAILY_TO_1YR_AVG_DAILY", , "1M")</f>
        <v>101.29</v>
      </c>
      <c r="F35" s="5">
        <f>_xll.SNL.Clients.Office.Excel.Functions.SPG(A35, "SP_VOLUME_AVG_DAILY_TO_1YR_AVG_DAILY", , "3M")</f>
        <v>101.48</v>
      </c>
      <c r="G35" s="9" t="str">
        <f>_xll.SNL.Clients.Office.Excel.Functions.SPG(A35, "IQ_SECTOR")</f>
        <v>Consumer Discretionary</v>
      </c>
      <c r="H35" s="9" t="str">
        <f>_xll.SNL.Clients.Office.Excel.Functions.SPG(A35, "IQ_INDUSTRY_GROUP")</f>
        <v>Consumer Discretionary Distribution and Retail</v>
      </c>
      <c r="I35" s="9" t="str">
        <f>_xll.SNL.Clients.Office.Excel.Functions.SPG(A35, "IQ_INDUSTRY")</f>
        <v>Specialty Retail</v>
      </c>
      <c r="J35" s="9" t="str">
        <f>_xll.SNL.Clients.Office.Excel.Functions.SPG(A35, "IQ_PRIMARY_INDUSTRY")</f>
        <v>Automotive Retail</v>
      </c>
      <c r="K35" s="9" t="str">
        <f>_xll.SNL.Clients.Office.Excel.Functions.SPG(A35, "NAICS_CODE", "Primary")</f>
        <v>4411 - Automobile Dealers</v>
      </c>
      <c r="L35" s="9" t="str">
        <f>_xll.SNL.Clients.Office.Excel.Functions.SPG(A35, "SP_TOPICTAG")</f>
        <v/>
      </c>
      <c r="M35" s="5">
        <f>_xll.SNL.Clients.Office.Excel.Functions.SPG(A35, "SP_PCT_SHARES_OWNED_ALL_INSTITUTIONS")</f>
        <v>81.760000000000005</v>
      </c>
      <c r="N35" s="9" t="str">
        <f>_xll.SNL.Clients.Office.Excel.Functions.SPG(A35, "RD_CREDIT_RATING_GLOBAL", "Issuer Credit Rating", "Local Currency LT|0")</f>
        <v>BBB-</v>
      </c>
      <c r="O35" s="9" t="str">
        <f>_xll.SNL.Clients.Office.Excel.Functions.SPG(A35, "RD_CWOL_GLOBAL", "Issuer Credit Rating", "Local Currency LT|0")</f>
        <v>Stable</v>
      </c>
      <c r="P35" s="9" t="str">
        <f>_xll.SNL.Clients.Office.Excel.Functions.SPG(A35, "RD_RATING_ACTION_GLOBAL", "Issuer Credit Rating", "Local Currency LT|0")</f>
        <v>CreditWatch/Outlook (10/27/2020)</v>
      </c>
      <c r="Q35" s="10">
        <f>_xll.SNL.Clients.Office.Excel.Functions.SPG(A35, "RD_LAST_REVIEW_DATE_GLOBAL", "Issuer Credit Rating", "Local Currency LT")</f>
        <v>45434</v>
      </c>
      <c r="R35" s="10">
        <f>_xll.SNL.Clients.Office.Excel.Functions.SPG(A35, "RD_CREDIT_RATING_DATE_GLOBAL", "Issuer Credit Rating", "Local Currency LT|0")</f>
        <v>40742</v>
      </c>
      <c r="S35" s="10">
        <f>_xll.SNL.Clients.Office.Excel.Functions.SPG(A35, "RD_CREDIT_WATCH_OUTLOOK_DATE_GLOBAL", "Issuer Credit Rating", "Local Currency LT|0")</f>
        <v>44131</v>
      </c>
    </row>
    <row r="36" spans="1:19" x14ac:dyDescent="0.3">
      <c r="A36" t="s">
        <v>1677</v>
      </c>
      <c r="B36" s="10">
        <f>_xll.SNL.Clients.Office.Excel.Functions.SPG(A36,"SP_IPO_DATE")</f>
        <v>43601</v>
      </c>
      <c r="C36" s="5">
        <f>_xll.SNL.Clients.Office.Excel.Functions.SPG(A36, "SP_VOLUME_AVG_WEEKLY_TO_SHARES_OUT", , "1M")</f>
        <v>4.3612371189994139</v>
      </c>
      <c r="D36" s="5">
        <f>_xll.SNL.Clients.Office.Excel.Functions.SPG(A36, "SP_VOLUME_AVG_WEEKLY_TO_SHARES_OUT", , "3M")</f>
        <v>4.2316551078825908</v>
      </c>
      <c r="E36" s="5">
        <f>_xll.SNL.Clients.Office.Excel.Functions.SPG(A36, "SP_VOLUME_AVG_DAILY_TO_1YR_AVG_DAILY", , "1M")</f>
        <v>95.78</v>
      </c>
      <c r="F36" s="5">
        <f>_xll.SNL.Clients.Office.Excel.Functions.SPG(A36, "SP_VOLUME_AVG_DAILY_TO_1YR_AVG_DAILY", , "3M")</f>
        <v>92.93</v>
      </c>
      <c r="G36" s="9" t="str">
        <f>_xll.SNL.Clients.Office.Excel.Functions.SPG(A36, "IQ_SECTOR")</f>
        <v>Health Care</v>
      </c>
      <c r="H36" s="9" t="str">
        <f>_xll.SNL.Clients.Office.Excel.Functions.SPG(A36, "IQ_INDUSTRY_GROUP")</f>
        <v>Pharmaceuticals, Biotechnology and Life Sciences</v>
      </c>
      <c r="I36" s="9" t="str">
        <f>_xll.SNL.Clients.Office.Excel.Functions.SPG(A36, "IQ_INDUSTRY")</f>
        <v>Life Sciences Tools and Services</v>
      </c>
      <c r="J36" s="9" t="str">
        <f>_xll.SNL.Clients.Office.Excel.Functions.SPG(A36, "IQ_PRIMARY_INDUSTRY")</f>
        <v>Life Sciences Tools and Services</v>
      </c>
      <c r="K36" s="9" t="str">
        <f>_xll.SNL.Clients.Office.Excel.Functions.SPG(A36, "NAICS_CODE", "Primary")</f>
        <v>54171 - Research and Development in the Physical, Engineering, and Life Sciences</v>
      </c>
      <c r="L36" s="9" t="str">
        <f>_xll.SNL.Clients.Office.Excel.Functions.SPG(A36, "SP_TOPICTAG")</f>
        <v>Environmental Consulting; Environmental Engineering; Health Diagnostics; Sensors; Data Protection; Genetics; Oncology</v>
      </c>
      <c r="M36" s="5">
        <f>_xll.SNL.Clients.Office.Excel.Functions.SPG(A36, "SP_PCT_SHARES_OWNED_ALL_INSTITUTIONS")</f>
        <v>101.39</v>
      </c>
      <c r="N36" s="9" t="str">
        <f>_xll.SNL.Clients.Office.Excel.Functions.SPG(A36, "RD_CREDIT_RATING_GLOBAL", "Issuer Credit Rating", "Local Currency LT|0")</f>
        <v>BB+</v>
      </c>
      <c r="O36" s="9" t="str">
        <f>_xll.SNL.Clients.Office.Excel.Functions.SPG(A36, "RD_CWOL_GLOBAL", "Issuer Credit Rating", "Local Currency LT|0")</f>
        <v>Stable</v>
      </c>
      <c r="P36" s="9" t="str">
        <f>_xll.SNL.Clients.Office.Excel.Functions.SPG(A36, "RD_RATING_ACTION_GLOBAL", "Issuer Credit Rating", "Local Currency LT|0")</f>
        <v>CreditWatch/Outlook (05/03/2023)</v>
      </c>
      <c r="Q36" s="10">
        <f>_xll.SNL.Clients.Office.Excel.Functions.SPG(A36, "RD_LAST_REVIEW_DATE_GLOBAL", "Issuer Credit Rating", "Local Currency LT")</f>
        <v>45429</v>
      </c>
      <c r="R36" s="10">
        <f>_xll.SNL.Clients.Office.Excel.Functions.SPG(A36, "RD_CREDIT_RATING_DATE_GLOBAL", "Issuer Credit Rating", "Local Currency LT|0")</f>
        <v>44235</v>
      </c>
      <c r="S36" s="10">
        <f>_xll.SNL.Clients.Office.Excel.Functions.SPG(A36, "RD_CREDIT_WATCH_OUTLOOK_DATE_GLOBAL", "Issuer Credit Rating", "Local Currency LT|0")</f>
        <v>45049</v>
      </c>
    </row>
    <row r="37" spans="1:19" x14ac:dyDescent="0.3">
      <c r="A37" t="s">
        <v>1678</v>
      </c>
      <c r="B37" t="str">
        <f>_xll.SNL.Clients.Office.Excel.Functions.SPG(A37,"SP_IPO_DATE")</f>
        <v/>
      </c>
      <c r="C37" s="5">
        <f>_xll.SNL.Clients.Office.Excel.Functions.SPG(A37, "SP_VOLUME_AVG_WEEKLY_TO_SHARES_OUT", , "1M")</f>
        <v>2.7659431402314136</v>
      </c>
      <c r="D37" s="5">
        <f>_xll.SNL.Clients.Office.Excel.Functions.SPG(A37, "SP_VOLUME_AVG_WEEKLY_TO_SHARES_OUT", , "3M")</f>
        <v>2.9140255325216571</v>
      </c>
      <c r="E37" s="5">
        <f>_xll.SNL.Clients.Office.Excel.Functions.SPG(A37, "SP_VOLUME_AVG_DAILY_TO_1YR_AVG_DAILY", , "1M")</f>
        <v>105.62</v>
      </c>
      <c r="F37" s="5">
        <f>_xll.SNL.Clients.Office.Excel.Functions.SPG(A37, "SP_VOLUME_AVG_DAILY_TO_1YR_AVG_DAILY", , "3M")</f>
        <v>111.28</v>
      </c>
      <c r="G37" s="9" t="str">
        <f>_xll.SNL.Clients.Office.Excel.Functions.SPG(A37, "IQ_SECTOR")</f>
        <v>Materials</v>
      </c>
      <c r="H37" s="9" t="str">
        <f>_xll.SNL.Clients.Office.Excel.Functions.SPG(A37, "IQ_INDUSTRY_GROUP")</f>
        <v>Materials</v>
      </c>
      <c r="I37" s="9" t="str">
        <f>_xll.SNL.Clients.Office.Excel.Functions.SPG(A37, "IQ_INDUSTRY")</f>
        <v>Chemicals</v>
      </c>
      <c r="J37" s="9" t="str">
        <f>_xll.SNL.Clients.Office.Excel.Functions.SPG(A37, "IQ_PRIMARY_INDUSTRY")</f>
        <v>Specialty Chemicals</v>
      </c>
      <c r="K37" s="9" t="str">
        <f>_xll.SNL.Clients.Office.Excel.Functions.SPG(A37, "NAICS_CODE", "Primary")</f>
        <v>325 - Chemical Manufacturing</v>
      </c>
      <c r="L37" s="9" t="str">
        <f>_xll.SNL.Clients.Office.Excel.Functions.SPG(A37, "SP_TOPICTAG")</f>
        <v>Environmental Engineering</v>
      </c>
      <c r="M37" s="5">
        <f>_xll.SNL.Clients.Office.Excel.Functions.SPG(A37, "SP_PCT_SHARES_OWNED_ALL_INSTITUTIONS")</f>
        <v>96.6</v>
      </c>
      <c r="N37" s="9" t="str">
        <f>_xll.SNL.Clients.Office.Excel.Functions.SPG(A37, "RD_CREDIT_RATING_GLOBAL", "Issuer Credit Rating", "Local Currency LT|0")</f>
        <v>BB</v>
      </c>
      <c r="O37" s="9" t="str">
        <f>_xll.SNL.Clients.Office.Excel.Functions.SPG(A37, "RD_CWOL_GLOBAL", "Issuer Credit Rating", "Local Currency LT|0")</f>
        <v>Stable</v>
      </c>
      <c r="P37" s="9" t="str">
        <f>_xll.SNL.Clients.Office.Excel.Functions.SPG(A37, "RD_RATING_ACTION_GLOBAL", "Issuer Credit Rating", "Local Currency LT|0")</f>
        <v>CreditWatch/Outlook (04/19/2023)</v>
      </c>
      <c r="Q37" s="10">
        <f>_xll.SNL.Clients.Office.Excel.Functions.SPG(A37, "RD_LAST_REVIEW_DATE_GLOBAL", "Issuer Credit Rating", "Local Currency LT")</f>
        <v>45580</v>
      </c>
      <c r="R37" s="10">
        <f>_xll.SNL.Clients.Office.Excel.Functions.SPG(A37, "RD_CREDIT_RATING_DATE_GLOBAL", "Issuer Credit Rating", "Local Currency LT|0")</f>
        <v>41621</v>
      </c>
      <c r="S37" s="10">
        <f>_xll.SNL.Clients.Office.Excel.Functions.SPG(A37, "RD_CREDIT_WATCH_OUTLOOK_DATE_GLOBAL", "Issuer Credit Rating", "Local Currency LT|0")</f>
        <v>45035</v>
      </c>
    </row>
    <row r="38" spans="1:19" x14ac:dyDescent="0.3">
      <c r="A38" t="s">
        <v>1679</v>
      </c>
      <c r="B38" t="str">
        <f>_xll.SNL.Clients.Office.Excel.Functions.SPG(A38,"SP_IPO_DATE")</f>
        <v/>
      </c>
      <c r="C38" s="5">
        <f>_xll.SNL.Clients.Office.Excel.Functions.SPG(A38, "SP_VOLUME_AVG_WEEKLY_TO_SHARES_OUT", , "1M")</f>
        <v>7.3194247144090845</v>
      </c>
      <c r="D38" s="5">
        <f>_xll.SNL.Clients.Office.Excel.Functions.SPG(A38, "SP_VOLUME_AVG_WEEKLY_TO_SHARES_OUT", , "3M")</f>
        <v>8.1492666266426212</v>
      </c>
      <c r="E38" s="5">
        <f>_xll.SNL.Clients.Office.Excel.Functions.SPG(A38, "SP_VOLUME_AVG_DAILY_TO_1YR_AVG_DAILY", , "1M")</f>
        <v>72.38</v>
      </c>
      <c r="F38" s="5">
        <f>_xll.SNL.Clients.Office.Excel.Functions.SPG(A38, "SP_VOLUME_AVG_DAILY_TO_1YR_AVG_DAILY", , "3M")</f>
        <v>80.59</v>
      </c>
      <c r="G38" s="9" t="str">
        <f>_xll.SNL.Clients.Office.Excel.Functions.SPG(A38, "IQ_SECTOR")</f>
        <v>Industrials</v>
      </c>
      <c r="H38" s="9" t="str">
        <f>_xll.SNL.Clients.Office.Excel.Functions.SPG(A38, "IQ_INDUSTRY_GROUP")</f>
        <v>Transportation</v>
      </c>
      <c r="I38" s="9" t="str">
        <f>_xll.SNL.Clients.Office.Excel.Functions.SPG(A38, "IQ_INDUSTRY")</f>
        <v>Ground Transportation</v>
      </c>
      <c r="J38" s="9" t="str">
        <f>_xll.SNL.Clients.Office.Excel.Functions.SPG(A38, "IQ_PRIMARY_INDUSTRY")</f>
        <v>Passenger Ground Transportation</v>
      </c>
      <c r="K38" s="9" t="str">
        <f>_xll.SNL.Clients.Office.Excel.Functions.SPG(A38, "NAICS_CODE", "Primary")</f>
        <v>532111 - Passenger Car Rental</v>
      </c>
      <c r="L38" s="9" t="str">
        <f>_xll.SNL.Clients.Office.Excel.Functions.SPG(A38, "SP_TOPICTAG")</f>
        <v>Fleet Management; GPS; Last Mile Transportation; Ride Sharing; Car Sharing</v>
      </c>
      <c r="M38" s="5">
        <f>_xll.SNL.Clients.Office.Excel.Functions.SPG(A38, "SP_PCT_SHARES_OWNED_ALL_INSTITUTIONS")</f>
        <v>54.41</v>
      </c>
      <c r="N38" s="9" t="str">
        <f>_xll.SNL.Clients.Office.Excel.Functions.SPG(A38, "RD_CREDIT_RATING_GLOBAL", "Issuer Credit Rating", "Local Currency LT|0")</f>
        <v>BB</v>
      </c>
      <c r="O38" s="9" t="str">
        <f>_xll.SNL.Clients.Office.Excel.Functions.SPG(A38, "RD_CWOL_GLOBAL", "Issuer Credit Rating", "Local Currency LT|0")</f>
        <v>Stable</v>
      </c>
      <c r="P38" s="9" t="str">
        <f>_xll.SNL.Clients.Office.Excel.Functions.SPG(A38, "RD_RATING_ACTION_GLOBAL", "Issuer Credit Rating", "Local Currency LT|0")</f>
        <v>Upgrade | CreditWatch/Outlook (01/26/2022)</v>
      </c>
      <c r="Q38" s="10">
        <f>_xll.SNL.Clients.Office.Excel.Functions.SPG(A38, "RD_LAST_REVIEW_DATE_GLOBAL", "Issuer Credit Rating", "Local Currency LT")</f>
        <v>45464</v>
      </c>
      <c r="R38" s="10">
        <f>_xll.SNL.Clients.Office.Excel.Functions.SPG(A38, "RD_CREDIT_RATING_DATE_GLOBAL", "Issuer Credit Rating", "Local Currency LT|0")</f>
        <v>44587</v>
      </c>
      <c r="S38" s="10">
        <f>_xll.SNL.Clients.Office.Excel.Functions.SPG(A38, "RD_CREDIT_WATCH_OUTLOOK_DATE_GLOBAL", "Issuer Credit Rating", "Local Currency LT|0")</f>
        <v>44587</v>
      </c>
    </row>
    <row r="39" spans="1:19" x14ac:dyDescent="0.3">
      <c r="A39" t="s">
        <v>1680</v>
      </c>
      <c r="B39" t="str">
        <f>_xll.SNL.Clients.Office.Excel.Functions.SPG(A39,"SP_IPO_DATE")</f>
        <v/>
      </c>
      <c r="C39" s="5">
        <f>_xll.SNL.Clients.Office.Excel.Functions.SPG(A39, "SP_VOLUME_AVG_WEEKLY_TO_SHARES_OUT", , "1M")</f>
        <v>4.2819327180191289</v>
      </c>
      <c r="D39" s="5">
        <f>_xll.SNL.Clients.Office.Excel.Functions.SPG(A39, "SP_VOLUME_AVG_WEEKLY_TO_SHARES_OUT", , "3M")</f>
        <v>4.4515759646555759</v>
      </c>
      <c r="E39" s="5">
        <f>_xll.SNL.Clients.Office.Excel.Functions.SPG(A39, "SP_VOLUME_AVG_DAILY_TO_1YR_AVG_DAILY", , "1M")</f>
        <v>116.59</v>
      </c>
      <c r="F39" s="5">
        <f>_xll.SNL.Clients.Office.Excel.Functions.SPG(A39, "SP_VOLUME_AVG_DAILY_TO_1YR_AVG_DAILY", , "3M")</f>
        <v>121.21</v>
      </c>
      <c r="G39" s="9" t="str">
        <f>_xll.SNL.Clients.Office.Excel.Functions.SPG(A39, "IQ_SECTOR")</f>
        <v>Information Technology</v>
      </c>
      <c r="H39" s="9" t="str">
        <f>_xll.SNL.Clients.Office.Excel.Functions.SPG(A39, "IQ_INDUSTRY_GROUP")</f>
        <v>Technology Hardware and Equipment</v>
      </c>
      <c r="I39" s="9" t="str">
        <f>_xll.SNL.Clients.Office.Excel.Functions.SPG(A39, "IQ_INDUSTRY")</f>
        <v>Electronic Equipment, Instruments and Components</v>
      </c>
      <c r="J39" s="9" t="str">
        <f>_xll.SNL.Clients.Office.Excel.Functions.SPG(A39, "IQ_PRIMARY_INDUSTRY")</f>
        <v>Technology Distributors</v>
      </c>
      <c r="K39" s="9" t="str">
        <f>_xll.SNL.Clients.Office.Excel.Functions.SPG(A39, "NAICS_CODE", "Primary")</f>
        <v>423690 - Other Electronic Parts and Equipment Merchant Wholesalers</v>
      </c>
      <c r="L39" s="9" t="str">
        <f>_xll.SNL.Clients.Office.Excel.Functions.SPG(A39, "SP_TOPICTAG")</f>
        <v>Software Development; Data Integration; Industrial Automation; Sensors; E-Discovery; Process Automation</v>
      </c>
      <c r="M39" s="5">
        <f>_xll.SNL.Clients.Office.Excel.Functions.SPG(A39, "SP_PCT_SHARES_OWNED_ALL_INSTITUTIONS")</f>
        <v>103.47</v>
      </c>
      <c r="N39" s="9" t="str">
        <f>_xll.SNL.Clients.Office.Excel.Functions.SPG(A39, "RD_CREDIT_RATING_GLOBAL", "Issuer Credit Rating", "Local Currency LT|0")</f>
        <v>BBB-</v>
      </c>
      <c r="O39" s="9" t="str">
        <f>_xll.SNL.Clients.Office.Excel.Functions.SPG(A39, "RD_CWOL_GLOBAL", "Issuer Credit Rating", "Local Currency LT|0")</f>
        <v>Stable</v>
      </c>
      <c r="P39" s="9" t="str">
        <f>_xll.SNL.Clients.Office.Excel.Functions.SPG(A39, "RD_RATING_ACTION_GLOBAL", "Issuer Credit Rating", "Local Currency LT|0")</f>
        <v>CreditWatch/Outlook (05/04/2021)</v>
      </c>
      <c r="Q39" s="10">
        <f>_xll.SNL.Clients.Office.Excel.Functions.SPG(A39, "RD_LAST_REVIEW_DATE_GLOBAL", "Issuer Credit Rating", "Local Currency LT")</f>
        <v>45464</v>
      </c>
      <c r="R39" s="10">
        <f>_xll.SNL.Clients.Office.Excel.Functions.SPG(A39, "RD_CREDIT_RATING_DATE_GLOBAL", "Issuer Credit Rating", "Local Currency LT|0")</f>
        <v>37539</v>
      </c>
      <c r="S39" s="10">
        <f>_xll.SNL.Clients.Office.Excel.Functions.SPG(A39, "RD_CREDIT_WATCH_OUTLOOK_DATE_GLOBAL", "Issuer Credit Rating", "Local Currency LT|0")</f>
        <v>44320</v>
      </c>
    </row>
    <row r="40" spans="1:19" x14ac:dyDescent="0.3">
      <c r="A40" t="s">
        <v>1681</v>
      </c>
      <c r="B40" s="10">
        <f>_xll.SNL.Clients.Office.Excel.Functions.SPG(A40,"SP_IPO_DATE")</f>
        <v>41954</v>
      </c>
      <c r="C40" s="5">
        <f>_xll.SNL.Clients.Office.Excel.Functions.SPG(A40, "SP_VOLUME_AVG_WEEKLY_TO_SHARES_OUT", , "1M")</f>
        <v>4.3418604397283911</v>
      </c>
      <c r="D40" s="5">
        <f>_xll.SNL.Clients.Office.Excel.Functions.SPG(A40, "SP_VOLUME_AVG_WEEKLY_TO_SHARES_OUT", , "3M")</f>
        <v>4.1412803020218609</v>
      </c>
      <c r="E40" s="5">
        <f>_xll.SNL.Clients.Office.Excel.Functions.SPG(A40, "SP_VOLUME_AVG_DAILY_TO_1YR_AVG_DAILY", , "1M")</f>
        <v>95.85</v>
      </c>
      <c r="F40" s="5">
        <f>_xll.SNL.Clients.Office.Excel.Functions.SPG(A40, "SP_VOLUME_AVG_DAILY_TO_1YR_AVG_DAILY", , "3M")</f>
        <v>91.42</v>
      </c>
      <c r="G40" s="9" t="str">
        <f>_xll.SNL.Clients.Office.Excel.Functions.SPG(A40, "IQ_SECTOR")</f>
        <v>Materials</v>
      </c>
      <c r="H40" s="9" t="str">
        <f>_xll.SNL.Clients.Office.Excel.Functions.SPG(A40, "IQ_INDUSTRY_GROUP")</f>
        <v>Materials</v>
      </c>
      <c r="I40" s="9" t="str">
        <f>_xll.SNL.Clients.Office.Excel.Functions.SPG(A40, "IQ_INDUSTRY")</f>
        <v>Chemicals</v>
      </c>
      <c r="J40" s="9" t="str">
        <f>_xll.SNL.Clients.Office.Excel.Functions.SPG(A40, "IQ_PRIMARY_INDUSTRY")</f>
        <v>Specialty Chemicals</v>
      </c>
      <c r="K40" s="9" t="str">
        <f>_xll.SNL.Clients.Office.Excel.Functions.SPG(A40, "NAICS_CODE", "Primary")</f>
        <v>325510 - Paint and Coating Manufacturing</v>
      </c>
      <c r="L40" s="9" t="str">
        <f>_xll.SNL.Clients.Office.Excel.Functions.SPG(A40, "SP_TOPICTAG")</f>
        <v>Computer Vision; Environmental Engineering; Pollution Control</v>
      </c>
      <c r="M40" s="5">
        <f>_xll.SNL.Clients.Office.Excel.Functions.SPG(A40, "SP_PCT_SHARES_OWNED_ALL_INSTITUTIONS")</f>
        <v>107.95</v>
      </c>
      <c r="N40" s="9" t="str">
        <f>_xll.SNL.Clients.Office.Excel.Functions.SPG(A40, "RD_CREDIT_RATING_GLOBAL", "Issuer Credit Rating", "Local Currency LT|0")</f>
        <v>BB</v>
      </c>
      <c r="O40" s="9" t="str">
        <f>_xll.SNL.Clients.Office.Excel.Functions.SPG(A40, "RD_CWOL_GLOBAL", "Issuer Credit Rating", "Local Currency LT|0")</f>
        <v>Positive</v>
      </c>
      <c r="P40" s="9" t="str">
        <f>_xll.SNL.Clients.Office.Excel.Functions.SPG(A40, "RD_RATING_ACTION_GLOBAL", "Issuer Credit Rating", "Local Currency LT|0")</f>
        <v>CreditWatch/Outlook (11/21/2024)</v>
      </c>
      <c r="Q40" s="10">
        <f>_xll.SNL.Clients.Office.Excel.Functions.SPG(A40, "RD_LAST_REVIEW_DATE_GLOBAL", "Issuer Credit Rating", "Local Currency LT")</f>
        <v>45617</v>
      </c>
      <c r="R40" s="10">
        <f>_xll.SNL.Clients.Office.Excel.Functions.SPG(A40, "RD_CREDIT_RATING_DATE_GLOBAL", "Issuer Credit Rating", "Local Currency LT|0")</f>
        <v>43983</v>
      </c>
      <c r="S40" s="10">
        <f>_xll.SNL.Clients.Office.Excel.Functions.SPG(A40, "RD_CREDIT_WATCH_OUTLOOK_DATE_GLOBAL", "Issuer Credit Rating", "Local Currency LT|0")</f>
        <v>45617</v>
      </c>
    </row>
    <row r="41" spans="1:19" x14ac:dyDescent="0.3">
      <c r="A41" t="s">
        <v>1682</v>
      </c>
      <c r="B41" s="10">
        <f>_xll.SNL.Clients.Office.Excel.Functions.SPG(A41,"SP_IPO_DATE")</f>
        <v>35628</v>
      </c>
      <c r="C41" s="5">
        <f>_xll.SNL.Clients.Office.Excel.Functions.SPG(A41, "SP_VOLUME_AVG_WEEKLY_TO_SHARES_OUT", , "1M")</f>
        <v>6.6119816711459984</v>
      </c>
      <c r="D41" s="5">
        <f>_xll.SNL.Clients.Office.Excel.Functions.SPG(A41, "SP_VOLUME_AVG_WEEKLY_TO_SHARES_OUT", , "3M")</f>
        <v>5.4532053838102179</v>
      </c>
      <c r="E41" s="5">
        <f>_xll.SNL.Clients.Office.Excel.Functions.SPG(A41, "SP_VOLUME_AVG_DAILY_TO_1YR_AVG_DAILY", , "1M")</f>
        <v>118.76</v>
      </c>
      <c r="F41" s="5">
        <f>_xll.SNL.Clients.Office.Excel.Functions.SPG(A41, "SP_VOLUME_AVG_DAILY_TO_1YR_AVG_DAILY", , "3M")</f>
        <v>97.95</v>
      </c>
      <c r="G41" s="9" t="str">
        <f>_xll.SNL.Clients.Office.Excel.Functions.SPG(A41, "IQ_SECTOR")</f>
        <v>Financials</v>
      </c>
      <c r="H41" s="9" t="str">
        <f>_xll.SNL.Clients.Office.Excel.Functions.SPG(A41, "IQ_INDUSTRY_GROUP")</f>
        <v>Banks</v>
      </c>
      <c r="I41" s="9" t="str">
        <f>_xll.SNL.Clients.Office.Excel.Functions.SPG(A41, "IQ_INDUSTRY")</f>
        <v>Banks</v>
      </c>
      <c r="J41" s="9" t="str">
        <f>_xll.SNL.Clients.Office.Excel.Functions.SPG(A41, "IQ_PRIMARY_INDUSTRY")</f>
        <v>Regional Banks</v>
      </c>
      <c r="K41" s="9" t="str">
        <f>_xll.SNL.Clients.Office.Excel.Functions.SPG(A41, "NAICS_CODE", "Primary")</f>
        <v>522110 - Commercial Banking</v>
      </c>
      <c r="L41" s="9" t="str">
        <f>_xll.SNL.Clients.Office.Excel.Functions.SPG(A41, "SP_TOPICTAG")</f>
        <v>Consumer Lending; Utility Scale Solar</v>
      </c>
      <c r="M41" s="5">
        <f>_xll.SNL.Clients.Office.Excel.Functions.SPG(A41, "SP_PCT_SHARES_OWNED_ALL_INSTITUTIONS")</f>
        <v>93.24</v>
      </c>
      <c r="N41" s="9" t="str">
        <f>_xll.SNL.Clients.Office.Excel.Functions.SPG(A41, "RD_CREDIT_RATING_GLOBAL", "Issuer Credit Rating", "Local Currency LT|0")</f>
        <v/>
      </c>
      <c r="O41" s="9" t="str">
        <f>_xll.SNL.Clients.Office.Excel.Functions.SPG(A41, "RD_CWOL_GLOBAL", "Issuer Credit Rating", "Local Currency LT|0")</f>
        <v/>
      </c>
      <c r="P41" s="9" t="str">
        <f>_xll.SNL.Clients.Office.Excel.Functions.SPG(A41, "RD_RATING_ACTION_GLOBAL", "Issuer Credit Rating", "Local Currency LT|0")</f>
        <v/>
      </c>
      <c r="Q41" s="10" t="str">
        <f>_xll.SNL.Clients.Office.Excel.Functions.SPG(A41, "RD_LAST_REVIEW_DATE_GLOBAL", "Issuer Credit Rating", "Local Currency LT")</f>
        <v/>
      </c>
      <c r="R41" s="10" t="str">
        <f>_xll.SNL.Clients.Office.Excel.Functions.SPG(A41, "RD_CREDIT_RATING_DATE_GLOBAL", "Issuer Credit Rating", "Local Currency LT|0")</f>
        <v/>
      </c>
      <c r="S41" s="10" t="str">
        <f>_xll.SNL.Clients.Office.Excel.Functions.SPG(A41, "RD_CREDIT_WATCH_OUTLOOK_DATE_GLOBAL", "Issuer Credit Rating", "Local Currency LT|0")</f>
        <v/>
      </c>
    </row>
    <row r="42" spans="1:19" x14ac:dyDescent="0.3">
      <c r="A42" t="s">
        <v>1683</v>
      </c>
      <c r="B42" t="str">
        <f>_xll.SNL.Clients.Office.Excel.Functions.SPG(A42,"SP_IPO_DATE")</f>
        <v/>
      </c>
      <c r="C42" s="5">
        <f>_xll.SNL.Clients.Office.Excel.Functions.SPG(A42, "SP_VOLUME_AVG_WEEKLY_TO_SHARES_OUT", , "1M")</f>
        <v>3.2128213686852565</v>
      </c>
      <c r="D42" s="5">
        <f>_xll.SNL.Clients.Office.Excel.Functions.SPG(A42, "SP_VOLUME_AVG_WEEKLY_TO_SHARES_OUT", , "3M")</f>
        <v>3.0260084904325923</v>
      </c>
      <c r="E42" s="5">
        <f>_xll.SNL.Clients.Office.Excel.Functions.SPG(A42, "SP_VOLUME_AVG_DAILY_TO_1YR_AVG_DAILY", , "1M")</f>
        <v>95.74</v>
      </c>
      <c r="F42" s="5">
        <f>_xll.SNL.Clients.Office.Excel.Functions.SPG(A42, "SP_VOLUME_AVG_DAILY_TO_1YR_AVG_DAILY", , "3M")</f>
        <v>90.17</v>
      </c>
      <c r="G42" s="9" t="str">
        <f>_xll.SNL.Clients.Office.Excel.Functions.SPG(A42, "IQ_SECTOR")</f>
        <v>Information Technology</v>
      </c>
      <c r="H42" s="9" t="str">
        <f>_xll.SNL.Clients.Office.Excel.Functions.SPG(A42, "IQ_INDUSTRY_GROUP")</f>
        <v>Technology Hardware and Equipment</v>
      </c>
      <c r="I42" s="9" t="str">
        <f>_xll.SNL.Clients.Office.Excel.Functions.SPG(A42, "IQ_INDUSTRY")</f>
        <v>Electronic Equipment, Instruments and Components</v>
      </c>
      <c r="J42" s="9" t="str">
        <f>_xll.SNL.Clients.Office.Excel.Functions.SPG(A42, "IQ_PRIMARY_INDUSTRY")</f>
        <v>Electronic Components</v>
      </c>
      <c r="K42" s="9" t="str">
        <f>_xll.SNL.Clients.Office.Excel.Functions.SPG(A42, "NAICS_CODE", "Primary")</f>
        <v>334419 - Other Electronic Component Manufacturing</v>
      </c>
      <c r="L42" s="9" t="str">
        <f>_xll.SNL.Clients.Office.Excel.Functions.SPG(A42, "SP_TOPICTAG")</f>
        <v>Industrial Automation; Sensors; Smart Building; Process Automation; Network Security; Data Center Technology; 5G</v>
      </c>
      <c r="M42" s="5">
        <f>_xll.SNL.Clients.Office.Excel.Functions.SPG(A42, "SP_PCT_SHARES_OWNED_ALL_INSTITUTIONS")</f>
        <v>102.23</v>
      </c>
      <c r="N42" s="9" t="str">
        <f>_xll.SNL.Clients.Office.Excel.Functions.SPG(A42, "RD_CREDIT_RATING_GLOBAL", "Issuer Credit Rating", "Local Currency LT|0")</f>
        <v>BB</v>
      </c>
      <c r="O42" s="9" t="str">
        <f>_xll.SNL.Clients.Office.Excel.Functions.SPG(A42, "RD_CWOL_GLOBAL", "Issuer Credit Rating", "Local Currency LT|0")</f>
        <v>Stable</v>
      </c>
      <c r="P42" s="9" t="str">
        <f>_xll.SNL.Clients.Office.Excel.Functions.SPG(A42, "RD_RATING_ACTION_GLOBAL", "Issuer Credit Rating", "Local Currency LT|0")</f>
        <v>CreditWatch/Outlook (07/20/2016)</v>
      </c>
      <c r="Q42" s="10">
        <f>_xll.SNL.Clients.Office.Excel.Functions.SPG(A42, "RD_LAST_REVIEW_DATE_GLOBAL", "Issuer Credit Rating", "Local Currency LT")</f>
        <v>45348</v>
      </c>
      <c r="R42" s="10">
        <f>_xll.SNL.Clients.Office.Excel.Functions.SPG(A42, "RD_CREDIT_RATING_DATE_GLOBAL", "Issuer Credit Rating", "Local Currency LT|0")</f>
        <v>40620</v>
      </c>
      <c r="S42" s="10">
        <f>_xll.SNL.Clients.Office.Excel.Functions.SPG(A42, "RD_CREDIT_WATCH_OUTLOOK_DATE_GLOBAL", "Issuer Credit Rating", "Local Currency LT|0")</f>
        <v>42571</v>
      </c>
    </row>
    <row r="43" spans="1:19" x14ac:dyDescent="0.3">
      <c r="A43" t="s">
        <v>1684</v>
      </c>
      <c r="B43" s="10">
        <f>_xll.SNL.Clients.Office.Excel.Functions.SPG(A43,"SP_IPO_DATE")</f>
        <v>43754</v>
      </c>
      <c r="C43" s="5">
        <f>_xll.SNL.Clients.Office.Excel.Functions.SPG(A43, "SP_VOLUME_AVG_WEEKLY_TO_SHARES_OUT", , "1M")</f>
        <v>4.8832272048294234</v>
      </c>
      <c r="D43" s="5">
        <f>_xll.SNL.Clients.Office.Excel.Functions.SPG(A43, "SP_VOLUME_AVG_WEEKLY_TO_SHARES_OUT", , "3M")</f>
        <v>4.3061649344167492</v>
      </c>
      <c r="E43" s="5">
        <f>_xll.SNL.Clients.Office.Excel.Functions.SPG(A43, "SP_VOLUME_AVG_DAILY_TO_1YR_AVG_DAILY", , "1M")</f>
        <v>107.17</v>
      </c>
      <c r="F43" s="5">
        <f>_xll.SNL.Clients.Office.Excel.Functions.SPG(A43, "SP_VOLUME_AVG_DAILY_TO_1YR_AVG_DAILY", , "3M")</f>
        <v>94.5</v>
      </c>
      <c r="G43" s="9" t="str">
        <f>_xll.SNL.Clients.Office.Excel.Functions.SPG(A43, "IQ_SECTOR")</f>
        <v>Consumer Staples</v>
      </c>
      <c r="H43" s="9" t="str">
        <f>_xll.SNL.Clients.Office.Excel.Functions.SPG(A43, "IQ_INDUSTRY_GROUP")</f>
        <v>Household and Personal Products</v>
      </c>
      <c r="I43" s="9" t="str">
        <f>_xll.SNL.Clients.Office.Excel.Functions.SPG(A43, "IQ_INDUSTRY")</f>
        <v>Personal Care Products</v>
      </c>
      <c r="J43" s="9" t="str">
        <f>_xll.SNL.Clients.Office.Excel.Functions.SPG(A43, "IQ_PRIMARY_INDUSTRY")</f>
        <v>Personal Care Products</v>
      </c>
      <c r="K43" s="9" t="str">
        <f>_xll.SNL.Clients.Office.Excel.Functions.SPG(A43, "NAICS_CODE", "Primary")</f>
        <v>339999 - All Other Miscellaneous Manufacturing</v>
      </c>
      <c r="L43" s="9" t="str">
        <f>_xll.SNL.Clients.Office.Excel.Functions.SPG(A43, "SP_TOPICTAG")</f>
        <v>Data Protection; Nutraceutical; Content Creation; Alternative Protein</v>
      </c>
      <c r="M43" s="5">
        <f>_xll.SNL.Clients.Office.Excel.Functions.SPG(A43, "SP_PCT_SHARES_OWNED_ALL_INSTITUTIONS")</f>
        <v>96.22</v>
      </c>
      <c r="N43" s="9" t="str">
        <f>_xll.SNL.Clients.Office.Excel.Functions.SPG(A43, "RD_CREDIT_RATING_GLOBAL", "Issuer Credit Rating", "Local Currency LT|0")</f>
        <v>BB-</v>
      </c>
      <c r="O43" s="9" t="str">
        <f>_xll.SNL.Clients.Office.Excel.Functions.SPG(A43, "RD_CWOL_GLOBAL", "Issuer Credit Rating", "Local Currency LT|0")</f>
        <v>Stable</v>
      </c>
      <c r="P43" s="9" t="str">
        <f>_xll.SNL.Clients.Office.Excel.Functions.SPG(A43, "RD_RATING_ACTION_GLOBAL", "Issuer Credit Rating", "Local Currency LT|0")</f>
        <v>Upgrade | CreditWatch/Outlook (02/20/2024)</v>
      </c>
      <c r="Q43" s="10">
        <f>_xll.SNL.Clients.Office.Excel.Functions.SPG(A43, "RD_LAST_REVIEW_DATE_GLOBAL", "Issuer Credit Rating", "Local Currency LT")</f>
        <v>45554</v>
      </c>
      <c r="R43" s="10">
        <f>_xll.SNL.Clients.Office.Excel.Functions.SPG(A43, "RD_CREDIT_RATING_DATE_GLOBAL", "Issuer Credit Rating", "Local Currency LT|0")</f>
        <v>45342</v>
      </c>
      <c r="S43" s="10">
        <f>_xll.SNL.Clients.Office.Excel.Functions.SPG(A43, "RD_CREDIT_WATCH_OUTLOOK_DATE_GLOBAL", "Issuer Credit Rating", "Local Currency LT|0")</f>
        <v>45342</v>
      </c>
    </row>
    <row r="44" spans="1:19" x14ac:dyDescent="0.3">
      <c r="A44" t="s">
        <v>1685</v>
      </c>
      <c r="B44" s="10">
        <f>_xll.SNL.Clients.Office.Excel.Functions.SPG(A44,"SP_IPO_DATE")</f>
        <v>41186</v>
      </c>
      <c r="C44" s="5">
        <f>_xll.SNL.Clients.Office.Excel.Functions.SPG(A44, "SP_VOLUME_AVG_WEEKLY_TO_SHARES_OUT", , "1M")</f>
        <v>6.1770614359733536</v>
      </c>
      <c r="D44" s="5">
        <f>_xll.SNL.Clients.Office.Excel.Functions.SPG(A44, "SP_VOLUME_AVG_WEEKLY_TO_SHARES_OUT", , "3M")</f>
        <v>7.2143658421081964</v>
      </c>
      <c r="E44" s="5">
        <f>_xll.SNL.Clients.Office.Excel.Functions.SPG(A44, "SP_VOLUME_AVG_DAILY_TO_1YR_AVG_DAILY", , "1M")</f>
        <v>124</v>
      </c>
      <c r="F44" s="5">
        <f>_xll.SNL.Clients.Office.Excel.Functions.SPG(A44, "SP_VOLUME_AVG_DAILY_TO_1YR_AVG_DAILY", , "3M")</f>
        <v>144.82</v>
      </c>
      <c r="G44" s="9" t="str">
        <f>_xll.SNL.Clients.Office.Excel.Functions.SPG(A44, "IQ_SECTOR")</f>
        <v>Materials</v>
      </c>
      <c r="H44" s="9" t="str">
        <f>_xll.SNL.Clients.Office.Excel.Functions.SPG(A44, "IQ_INDUSTRY_GROUP")</f>
        <v>Materials</v>
      </c>
      <c r="I44" s="9" t="str">
        <f>_xll.SNL.Clients.Office.Excel.Functions.SPG(A44, "IQ_INDUSTRY")</f>
        <v>Containers and Packaging</v>
      </c>
      <c r="J44" s="9" t="str">
        <f>_xll.SNL.Clients.Office.Excel.Functions.SPG(A44, "IQ_PRIMARY_INDUSTRY")</f>
        <v>Metal, Glass and Plastic Containers</v>
      </c>
      <c r="K44" s="9" t="str">
        <f>_xll.SNL.Clients.Office.Excel.Functions.SPG(A44, "NAICS_CODE", "Primary")</f>
        <v>3261 - Plastics Product Manufacturing</v>
      </c>
      <c r="L44" s="9" t="str">
        <f>_xll.SNL.Clients.Office.Excel.Functions.SPG(A44, "SP_TOPICTAG")</f>
        <v>Green Consumer Goods</v>
      </c>
      <c r="M44" s="5">
        <f>_xll.SNL.Clients.Office.Excel.Functions.SPG(A44, "SP_PCT_SHARES_OWNED_ALL_INSTITUTIONS")</f>
        <v>100.29</v>
      </c>
      <c r="N44" s="9" t="str">
        <f>_xll.SNL.Clients.Office.Excel.Functions.SPG(A44, "RD_CREDIT_RATING_GLOBAL", "Issuer Credit Rating", "Local Currency LT|0")</f>
        <v>BB+</v>
      </c>
      <c r="O44" s="9" t="str">
        <f>_xll.SNL.Clients.Office.Excel.Functions.SPG(A44, "RD_CWOL_GLOBAL", "Issuer Credit Rating", "Local Currency LT|0")</f>
        <v>Watch Pos</v>
      </c>
      <c r="P44" s="9" t="str">
        <f>_xll.SNL.Clients.Office.Excel.Functions.SPG(A44, "RD_RATING_ACTION_GLOBAL", "Issuer Credit Rating", "Local Currency LT|0")</f>
        <v>CreditWatch/Outlook (11/20/2024)</v>
      </c>
      <c r="Q44" s="10">
        <f>_xll.SNL.Clients.Office.Excel.Functions.SPG(A44, "RD_LAST_REVIEW_DATE_GLOBAL", "Issuer Credit Rating", "Local Currency LT")</f>
        <v>45616</v>
      </c>
      <c r="R44" s="10">
        <f>_xll.SNL.Clients.Office.Excel.Functions.SPG(A44, "RD_CREDIT_RATING_DATE_GLOBAL", "Issuer Credit Rating", "Local Currency LT|0")</f>
        <v>43487</v>
      </c>
      <c r="S44" s="10">
        <f>_xll.SNL.Clients.Office.Excel.Functions.SPG(A44, "RD_CREDIT_WATCH_OUTLOOK_DATE_GLOBAL", "Issuer Credit Rating", "Local Currency LT|0")</f>
        <v>45616</v>
      </c>
    </row>
    <row r="45" spans="1:19" x14ac:dyDescent="0.3">
      <c r="A45" t="s">
        <v>1686</v>
      </c>
      <c r="B45" s="10">
        <f>_xll.SNL.Clients.Office.Excel.Functions.SPG(A45,"SP_IPO_DATE")</f>
        <v>43810</v>
      </c>
      <c r="C45" s="5">
        <f>_xll.SNL.Clients.Office.Excel.Functions.SPG(A45, "SP_VOLUME_AVG_WEEKLY_TO_SHARES_OUT", , "1M")</f>
        <v>18.478401356482145</v>
      </c>
      <c r="D45" s="5">
        <f>_xll.SNL.Clients.Office.Excel.Functions.SPG(A45, "SP_VOLUME_AVG_WEEKLY_TO_SHARES_OUT", , "3M")</f>
        <v>15.307609654943866</v>
      </c>
      <c r="E45" s="5">
        <f>_xll.SNL.Clients.Office.Excel.Functions.SPG(A45, "SP_VOLUME_AVG_DAILY_TO_1YR_AVG_DAILY", , "1M")</f>
        <v>172.08</v>
      </c>
      <c r="F45" s="5">
        <f>_xll.SNL.Clients.Office.Excel.Functions.SPG(A45, "SP_VOLUME_AVG_DAILY_TO_1YR_AVG_DAILY", , "3M")</f>
        <v>142.55000000000001</v>
      </c>
      <c r="G45" s="9" t="str">
        <f>_xll.SNL.Clients.Office.Excel.Functions.SPG(A45, "IQ_SECTOR")</f>
        <v>Information Technology</v>
      </c>
      <c r="H45" s="9" t="str">
        <f>_xll.SNL.Clients.Office.Excel.Functions.SPG(A45, "IQ_INDUSTRY_GROUP")</f>
        <v>Software and Services</v>
      </c>
      <c r="I45" s="9" t="str">
        <f>_xll.SNL.Clients.Office.Excel.Functions.SPG(A45, "IQ_INDUSTRY")</f>
        <v>Software</v>
      </c>
      <c r="J45" s="9" t="str">
        <f>_xll.SNL.Clients.Office.Excel.Functions.SPG(A45, "IQ_PRIMARY_INDUSTRY")</f>
        <v>Application Software</v>
      </c>
      <c r="K45" s="9" t="str">
        <f>_xll.SNL.Clients.Office.Excel.Functions.SPG(A45, "NAICS_CODE", "Primary")</f>
        <v>513210 - Software Publishers</v>
      </c>
      <c r="L45" s="9" t="str">
        <f>_xll.SNL.Clients.Office.Excel.Functions.SPG(A45, "SP_TOPICTAG")</f>
        <v>Anti-Fraud; Invoice Management Software; Software Development; Fintech; Data Protection; Process Automation; Online Payments</v>
      </c>
      <c r="M45" s="5">
        <f>_xll.SNL.Clients.Office.Excel.Functions.SPG(A45, "SP_PCT_SHARES_OWNED_ALL_INSTITUTIONS")</f>
        <v>80.819999999999993</v>
      </c>
      <c r="N45" s="9" t="str">
        <f>_xll.SNL.Clients.Office.Excel.Functions.SPG(A45, "RD_CREDIT_RATING_GLOBAL", "Issuer Credit Rating", "Local Currency LT|0")</f>
        <v/>
      </c>
      <c r="O45" s="9" t="str">
        <f>_xll.SNL.Clients.Office.Excel.Functions.SPG(A45, "RD_CWOL_GLOBAL", "Issuer Credit Rating", "Local Currency LT|0")</f>
        <v/>
      </c>
      <c r="P45" s="9" t="str">
        <f>_xll.SNL.Clients.Office.Excel.Functions.SPG(A45, "RD_RATING_ACTION_GLOBAL", "Issuer Credit Rating", "Local Currency LT|0")</f>
        <v/>
      </c>
      <c r="Q45" s="10" t="str">
        <f>_xll.SNL.Clients.Office.Excel.Functions.SPG(A45, "RD_LAST_REVIEW_DATE_GLOBAL", "Issuer Credit Rating", "Local Currency LT")</f>
        <v/>
      </c>
      <c r="R45" s="10" t="str">
        <f>_xll.SNL.Clients.Office.Excel.Functions.SPG(A45, "RD_CREDIT_RATING_DATE_GLOBAL", "Issuer Credit Rating", "Local Currency LT|0")</f>
        <v/>
      </c>
      <c r="S45" s="10" t="str">
        <f>_xll.SNL.Clients.Office.Excel.Functions.SPG(A45, "RD_CREDIT_WATCH_OUTLOOK_DATE_GLOBAL", "Issuer Credit Rating", "Local Currency LT|0")</f>
        <v/>
      </c>
    </row>
    <row r="46" spans="1:19" x14ac:dyDescent="0.3">
      <c r="A46" t="s">
        <v>1687</v>
      </c>
      <c r="B46" t="str">
        <f>_xll.SNL.Clients.Office.Excel.Functions.SPG(A46,"SP_IPO_DATE")</f>
        <v/>
      </c>
      <c r="C46" s="5">
        <f>_xll.SNL.Clients.Office.Excel.Functions.SPG(A46, "SP_VOLUME_AVG_WEEKLY_TO_SHARES_OUT", , "1M")</f>
        <v>3.6498342974703357</v>
      </c>
      <c r="D46" s="5">
        <f>_xll.SNL.Clients.Office.Excel.Functions.SPG(A46, "SP_VOLUME_AVG_WEEKLY_TO_SHARES_OUT", , "3M")</f>
        <v>3.8129540588234976</v>
      </c>
      <c r="E46" s="5">
        <f>_xll.SNL.Clients.Office.Excel.Functions.SPG(A46, "SP_VOLUME_AVG_DAILY_TO_1YR_AVG_DAILY", , "1M")</f>
        <v>70.7</v>
      </c>
      <c r="F46" s="5">
        <f>_xll.SNL.Clients.Office.Excel.Functions.SPG(A46, "SP_VOLUME_AVG_DAILY_TO_1YR_AVG_DAILY", , "3M")</f>
        <v>73.86</v>
      </c>
      <c r="G46" s="9" t="str">
        <f>_xll.SNL.Clients.Office.Excel.Functions.SPG(A46, "IQ_SECTOR")</f>
        <v>Health Care</v>
      </c>
      <c r="H46" s="9" t="str">
        <f>_xll.SNL.Clients.Office.Excel.Functions.SPG(A46, "IQ_INDUSTRY_GROUP")</f>
        <v>Pharmaceuticals, Biotechnology and Life Sciences</v>
      </c>
      <c r="I46" s="9" t="str">
        <f>_xll.SNL.Clients.Office.Excel.Functions.SPG(A46, "IQ_INDUSTRY")</f>
        <v>Life Sciences Tools and Services</v>
      </c>
      <c r="J46" s="9" t="str">
        <f>_xll.SNL.Clients.Office.Excel.Functions.SPG(A46, "IQ_PRIMARY_INDUSTRY")</f>
        <v>Life Sciences Tools and Services</v>
      </c>
      <c r="K46" s="9" t="str">
        <f>_xll.SNL.Clients.Office.Excel.Functions.SPG(A46, "NAICS_CODE", "Primary")</f>
        <v>334516 - Analytical Laboratory Instrument Manufacturing</v>
      </c>
      <c r="L46" s="9" t="str">
        <f>_xll.SNL.Clients.Office.Excel.Functions.SPG(A46, "SP_TOPICTAG")</f>
        <v>Health Diagnostics; Genetics</v>
      </c>
      <c r="M46" s="5">
        <f>_xll.SNL.Clients.Office.Excel.Functions.SPG(A46, "SP_PCT_SHARES_OWNED_ALL_INSTITUTIONS")</f>
        <v>67.78</v>
      </c>
      <c r="N46" s="9" t="str">
        <f>_xll.SNL.Clients.Office.Excel.Functions.SPG(A46, "RD_CREDIT_RATING_GLOBAL", "Issuer Credit Rating", "Local Currency LT|0")</f>
        <v>BBB</v>
      </c>
      <c r="O46" s="9" t="str">
        <f>_xll.SNL.Clients.Office.Excel.Functions.SPG(A46, "RD_CWOL_GLOBAL", "Issuer Credit Rating", "Local Currency LT|0")</f>
        <v>Stable</v>
      </c>
      <c r="P46" s="9" t="str">
        <f>_xll.SNL.Clients.Office.Excel.Functions.SPG(A46, "RD_RATING_ACTION_GLOBAL", "Issuer Credit Rating", "Local Currency LT|0")</f>
        <v>Upgrade | CreditWatch/Outlook (04/30/2010)</v>
      </c>
      <c r="Q46" s="10">
        <f>_xll.SNL.Clients.Office.Excel.Functions.SPG(A46, "RD_LAST_REVIEW_DATE_GLOBAL", "Issuer Credit Rating", "Local Currency LT")</f>
        <v>45369</v>
      </c>
      <c r="R46" s="10">
        <f>_xll.SNL.Clients.Office.Excel.Functions.SPG(A46, "RD_CREDIT_RATING_DATE_GLOBAL", "Issuer Credit Rating", "Local Currency LT|0")</f>
        <v>40298</v>
      </c>
      <c r="S46" s="10">
        <f>_xll.SNL.Clients.Office.Excel.Functions.SPG(A46, "RD_CREDIT_WATCH_OUTLOOK_DATE_GLOBAL", "Issuer Credit Rating", "Local Currency LT|0")</f>
        <v>40298</v>
      </c>
    </row>
    <row r="47" spans="1:19" x14ac:dyDescent="0.3">
      <c r="A47" t="s">
        <v>1688</v>
      </c>
      <c r="B47" s="10">
        <f>_xll.SNL.Clients.Office.Excel.Functions.SPG(A47,"SP_IPO_DATE")</f>
        <v>36363</v>
      </c>
      <c r="C47" s="5">
        <f>_xll.SNL.Clients.Office.Excel.Functions.SPG(A47, "SP_VOLUME_AVG_WEEKLY_TO_SHARES_OUT", , "1M")</f>
        <v>4.3991615506309136</v>
      </c>
      <c r="D47" s="5">
        <f>_xll.SNL.Clients.Office.Excel.Functions.SPG(A47, "SP_VOLUME_AVG_WEEKLY_TO_SHARES_OUT", , "3M")</f>
        <v>3.9046908464525298</v>
      </c>
      <c r="E47" s="5">
        <f>_xll.SNL.Clients.Office.Excel.Functions.SPG(A47, "SP_VOLUME_AVG_DAILY_TO_1YR_AVG_DAILY", , "1M")</f>
        <v>92.07</v>
      </c>
      <c r="F47" s="5">
        <f>_xll.SNL.Clients.Office.Excel.Functions.SPG(A47, "SP_VOLUME_AVG_DAILY_TO_1YR_AVG_DAILY", , "3M")</f>
        <v>81.72</v>
      </c>
      <c r="G47" s="9" t="str">
        <f>_xll.SNL.Clients.Office.Excel.Functions.SPG(A47, "IQ_SECTOR")</f>
        <v>Health Care</v>
      </c>
      <c r="H47" s="9" t="str">
        <f>_xll.SNL.Clients.Office.Excel.Functions.SPG(A47, "IQ_INDUSTRY_GROUP")</f>
        <v>Pharmaceuticals, Biotechnology and Life Sciences</v>
      </c>
      <c r="I47" s="9" t="str">
        <f>_xll.SNL.Clients.Office.Excel.Functions.SPG(A47, "IQ_INDUSTRY")</f>
        <v>Biotechnology</v>
      </c>
      <c r="J47" s="9" t="str">
        <f>_xll.SNL.Clients.Office.Excel.Functions.SPG(A47, "IQ_PRIMARY_INDUSTRY")</f>
        <v>Biotechnology</v>
      </c>
      <c r="K47" s="9" t="str">
        <f>_xll.SNL.Clients.Office.Excel.Functions.SPG(A47, "NAICS_CODE", "Primary")</f>
        <v>325414 - Biological Product (except Diagnostic) Manufacturing</v>
      </c>
      <c r="L47" s="9" t="str">
        <f>_xll.SNL.Clients.Office.Excel.Functions.SPG(A47, "SP_TOPICTAG")</f>
        <v>Health Diagnostics; Cardiovascular; Genetic Disorder; Hematology; Inflammation; Neurology; Respiratory</v>
      </c>
      <c r="M47" s="5">
        <f>_xll.SNL.Clients.Office.Excel.Functions.SPG(A47, "SP_PCT_SHARES_OWNED_ALL_INSTITUTIONS")</f>
        <v>92.39</v>
      </c>
      <c r="N47" s="9" t="str">
        <f>_xll.SNL.Clients.Office.Excel.Functions.SPG(A47, "RD_CREDIT_RATING_GLOBAL", "Issuer Credit Rating", "Local Currency LT|0")</f>
        <v>NR</v>
      </c>
      <c r="O47" s="9" t="str">
        <f>_xll.SNL.Clients.Office.Excel.Functions.SPG(A47, "RD_CWOL_GLOBAL", "Issuer Credit Rating", "Local Currency LT|0")</f>
        <v>NR</v>
      </c>
      <c r="P47" s="9" t="str">
        <f>_xll.SNL.Clients.Office.Excel.Functions.SPG(A47, "RD_RATING_ACTION_GLOBAL", "Issuer Credit Rating", "Local Currency LT|0")</f>
        <v>Not Rated | CreditWatch/Outlook (09/14/2012)</v>
      </c>
      <c r="Q47" s="10" t="str">
        <f>_xll.SNL.Clients.Office.Excel.Functions.SPG(A47, "RD_LAST_REVIEW_DATE_GLOBAL", "Issuer Credit Rating", "Local Currency LT")</f>
        <v/>
      </c>
      <c r="R47" s="10">
        <f>_xll.SNL.Clients.Office.Excel.Functions.SPG(A47, "RD_CREDIT_RATING_DATE_GLOBAL", "Issuer Credit Rating", "Local Currency LT|0")</f>
        <v>41166</v>
      </c>
      <c r="S47" s="10">
        <f>_xll.SNL.Clients.Office.Excel.Functions.SPG(A47, "RD_CREDIT_WATCH_OUTLOOK_DATE_GLOBAL", "Issuer Credit Rating", "Local Currency LT|0")</f>
        <v>41166</v>
      </c>
    </row>
    <row r="48" spans="1:19" x14ac:dyDescent="0.3">
      <c r="A48" t="s">
        <v>1689</v>
      </c>
      <c r="B48" s="10">
        <f>_xll.SNL.Clients.Office.Excel.Functions.SPG(A48,"SP_IPO_DATE")</f>
        <v>43278</v>
      </c>
      <c r="C48" s="5">
        <f>_xll.SNL.Clients.Office.Excel.Functions.SPG(A48, "SP_VOLUME_AVG_WEEKLY_TO_SHARES_OUT", , "1M")</f>
        <v>5.7849690633904256</v>
      </c>
      <c r="D48" s="5">
        <f>_xll.SNL.Clients.Office.Excel.Functions.SPG(A48, "SP_VOLUME_AVG_WEEKLY_TO_SHARES_OUT", , "3M")</f>
        <v>6.0317738008238067</v>
      </c>
      <c r="E48" s="5">
        <f>_xll.SNL.Clients.Office.Excel.Functions.SPG(A48, "SP_VOLUME_AVG_DAILY_TO_1YR_AVG_DAILY", , "1M")</f>
        <v>99.53</v>
      </c>
      <c r="F48" s="5">
        <f>_xll.SNL.Clients.Office.Excel.Functions.SPG(A48, "SP_VOLUME_AVG_DAILY_TO_1YR_AVG_DAILY", , "3M")</f>
        <v>103.78</v>
      </c>
      <c r="G48" s="9" t="str">
        <f>_xll.SNL.Clients.Office.Excel.Functions.SPG(A48, "IQ_SECTOR")</f>
        <v>Consumer Staples</v>
      </c>
      <c r="H48" s="9" t="str">
        <f>_xll.SNL.Clients.Office.Excel.Functions.SPG(A48, "IQ_INDUSTRY_GROUP")</f>
        <v>Consumer Staples Distribution and Retail</v>
      </c>
      <c r="I48" s="9" t="str">
        <f>_xll.SNL.Clients.Office.Excel.Functions.SPG(A48, "IQ_INDUSTRY")</f>
        <v>Consumer Staples Distribution and Retail</v>
      </c>
      <c r="J48" s="9" t="str">
        <f>_xll.SNL.Clients.Office.Excel.Functions.SPG(A48, "IQ_PRIMARY_INDUSTRY")</f>
        <v>Consumer Staples Merchandise Retail</v>
      </c>
      <c r="K48" s="9" t="str">
        <f>_xll.SNL.Clients.Office.Excel.Functions.SPG(A48, "NAICS_CODE", "Primary")</f>
        <v>455211 - Warehouse Clubs and Supercenters</v>
      </c>
      <c r="L48" s="9" t="str">
        <f>_xll.SNL.Clients.Office.Excel.Functions.SPG(A48, "SP_TOPICTAG")</f>
        <v>Fast-Moving Consumer Goods; Food Delivery; Customer Relationship Management; Brand Marketing; Online Grocery</v>
      </c>
      <c r="M48" s="5">
        <f>_xll.SNL.Clients.Office.Excel.Functions.SPG(A48, "SP_PCT_SHARES_OWNED_ALL_INSTITUTIONS")</f>
        <v>104.56</v>
      </c>
      <c r="N48" s="9" t="str">
        <f>_xll.SNL.Clients.Office.Excel.Functions.SPG(A48, "RD_CREDIT_RATING_GLOBAL", "Issuer Credit Rating", "Local Currency LT|0")</f>
        <v>BB+</v>
      </c>
      <c r="O48" s="9" t="str">
        <f>_xll.SNL.Clients.Office.Excel.Functions.SPG(A48, "RD_CWOL_GLOBAL", "Issuer Credit Rating", "Local Currency LT|0")</f>
        <v>Stable</v>
      </c>
      <c r="P48" s="9" t="str">
        <f>_xll.SNL.Clients.Office.Excel.Functions.SPG(A48, "RD_RATING_ACTION_GLOBAL", "Issuer Credit Rating", "Local Currency LT|0")</f>
        <v>Upgrade | CreditWatch/Outlook (09/30/2022)</v>
      </c>
      <c r="Q48" s="10">
        <f>_xll.SNL.Clients.Office.Excel.Functions.SPG(A48, "RD_LAST_REVIEW_DATE_GLOBAL", "Issuer Credit Rating", "Local Currency LT")</f>
        <v>45481</v>
      </c>
      <c r="R48" s="10">
        <f>_xll.SNL.Clients.Office.Excel.Functions.SPG(A48, "RD_CREDIT_RATING_DATE_GLOBAL", "Issuer Credit Rating", "Local Currency LT|0")</f>
        <v>44834</v>
      </c>
      <c r="S48" s="10">
        <f>_xll.SNL.Clients.Office.Excel.Functions.SPG(A48, "RD_CREDIT_WATCH_OUTLOOK_DATE_GLOBAL", "Issuer Credit Rating", "Local Currency LT|0")</f>
        <v>44834</v>
      </c>
    </row>
    <row r="49" spans="1:19" x14ac:dyDescent="0.3">
      <c r="A49" t="s">
        <v>1690</v>
      </c>
      <c r="B49" t="str">
        <f>_xll.SNL.Clients.Office.Excel.Functions.SPG(A49,"SP_IPO_DATE")</f>
        <v/>
      </c>
      <c r="C49" s="5">
        <f>_xll.SNL.Clients.Office.Excel.Functions.SPG(A49, "SP_VOLUME_AVG_WEEKLY_TO_SHARES_OUT", , "1M")</f>
        <v>3.3572296363897163</v>
      </c>
      <c r="D49" s="5">
        <f>_xll.SNL.Clients.Office.Excel.Functions.SPG(A49, "SP_VOLUME_AVG_WEEKLY_TO_SHARES_OUT", , "3M")</f>
        <v>3.3920777202043695</v>
      </c>
      <c r="E49" s="5">
        <f>_xll.SNL.Clients.Office.Excel.Functions.SPG(A49, "SP_VOLUME_AVG_DAILY_TO_1YR_AVG_DAILY", , "1M")</f>
        <v>103.9</v>
      </c>
      <c r="F49" s="5">
        <f>_xll.SNL.Clients.Office.Excel.Functions.SPG(A49, "SP_VOLUME_AVG_DAILY_TO_1YR_AVG_DAILY", , "3M")</f>
        <v>104.98</v>
      </c>
      <c r="G49" s="9" t="str">
        <f>_xll.SNL.Clients.Office.Excel.Functions.SPG(A49, "IQ_SECTOR")</f>
        <v>Utilities</v>
      </c>
      <c r="H49" s="9" t="str">
        <f>_xll.SNL.Clients.Office.Excel.Functions.SPG(A49, "IQ_INDUSTRY_GROUP")</f>
        <v>Utilities</v>
      </c>
      <c r="I49" s="9" t="str">
        <f>_xll.SNL.Clients.Office.Excel.Functions.SPG(A49, "IQ_INDUSTRY")</f>
        <v>Multi-Utilities</v>
      </c>
      <c r="J49" s="9" t="str">
        <f>_xll.SNL.Clients.Office.Excel.Functions.SPG(A49, "IQ_PRIMARY_INDUSTRY")</f>
        <v>Multi-Utilities</v>
      </c>
      <c r="K49" s="9" t="str">
        <f>_xll.SNL.Clients.Office.Excel.Functions.SPG(A49, "NAICS_CODE", "Primary")</f>
        <v>2211 - Electric Power Generation, Transmission and Distribution</v>
      </c>
      <c r="L49" s="9" t="str">
        <f>_xll.SNL.Clients.Office.Excel.Functions.SPG(A49, "SP_TOPICTAG")</f>
        <v>Clean Energy; Energy Management; Energy Storage; Mining Technology; Power Grid</v>
      </c>
      <c r="M49" s="5">
        <f>_xll.SNL.Clients.Office.Excel.Functions.SPG(A49, "SP_PCT_SHARES_OWNED_ALL_INSTITUTIONS")</f>
        <v>84.97</v>
      </c>
      <c r="N49" s="9" t="str">
        <f>_xll.SNL.Clients.Office.Excel.Functions.SPG(A49, "RD_CREDIT_RATING_GLOBAL", "Issuer Credit Rating", "Local Currency LT|0")</f>
        <v>BBB+</v>
      </c>
      <c r="O49" s="9" t="str">
        <f>_xll.SNL.Clients.Office.Excel.Functions.SPG(A49, "RD_CWOL_GLOBAL", "Issuer Credit Rating", "Local Currency LT|0")</f>
        <v>Stable</v>
      </c>
      <c r="P49" s="9" t="str">
        <f>_xll.SNL.Clients.Office.Excel.Functions.SPG(A49, "RD_RATING_ACTION_GLOBAL", "Issuer Credit Rating", "Local Currency LT|0")</f>
        <v>Upgrade | CreditWatch/Outlook (08/09/2018)</v>
      </c>
      <c r="Q49" s="10">
        <f>_xll.SNL.Clients.Office.Excel.Functions.SPG(A49, "RD_LAST_REVIEW_DATE_GLOBAL", "Issuer Credit Rating", "Local Currency LT")</f>
        <v>45421</v>
      </c>
      <c r="R49" s="10">
        <f>_xll.SNL.Clients.Office.Excel.Functions.SPG(A49, "RD_CREDIT_RATING_DATE_GLOBAL", "Issuer Credit Rating", "Local Currency LT|0")</f>
        <v>43321</v>
      </c>
      <c r="S49" s="10">
        <f>_xll.SNL.Clients.Office.Excel.Functions.SPG(A49, "RD_CREDIT_WATCH_OUTLOOK_DATE_GLOBAL", "Issuer Credit Rating", "Local Currency LT|0")</f>
        <v>43321</v>
      </c>
    </row>
    <row r="50" spans="1:19" x14ac:dyDescent="0.3">
      <c r="A50" t="s">
        <v>1691</v>
      </c>
      <c r="B50" s="10">
        <f>_xll.SNL.Clients.Office.Excel.Functions.SPG(A50,"SP_IPO_DATE")</f>
        <v>38189</v>
      </c>
      <c r="C50" s="5">
        <f>_xll.SNL.Clients.Office.Excel.Functions.SPG(A50, "SP_VOLUME_AVG_WEEKLY_TO_SHARES_OUT", , "1M")</f>
        <v>1.6493319467446188</v>
      </c>
      <c r="D50" s="5">
        <f>_xll.SNL.Clients.Office.Excel.Functions.SPG(A50, "SP_VOLUME_AVG_WEEKLY_TO_SHARES_OUT", , "3M")</f>
        <v>1.9710775312345152</v>
      </c>
      <c r="E50" s="5">
        <f>_xll.SNL.Clients.Office.Excel.Functions.SPG(A50, "SP_VOLUME_AVG_DAILY_TO_1YR_AVG_DAILY", , "1M")</f>
        <v>71.56</v>
      </c>
      <c r="F50" s="5">
        <f>_xll.SNL.Clients.Office.Excel.Functions.SPG(A50, "SP_VOLUME_AVG_DAILY_TO_1YR_AVG_DAILY", , "3M")</f>
        <v>85.52</v>
      </c>
      <c r="G50" s="9" t="str">
        <f>_xll.SNL.Clients.Office.Excel.Functions.SPG(A50, "IQ_SECTOR")</f>
        <v>Information Technology</v>
      </c>
      <c r="H50" s="9" t="str">
        <f>_xll.SNL.Clients.Office.Excel.Functions.SPG(A50, "IQ_INDUSTRY_GROUP")</f>
        <v>Software and Services</v>
      </c>
      <c r="I50" s="9" t="str">
        <f>_xll.SNL.Clients.Office.Excel.Functions.SPG(A50, "IQ_INDUSTRY")</f>
        <v>Software</v>
      </c>
      <c r="J50" s="9" t="str">
        <f>_xll.SNL.Clients.Office.Excel.Functions.SPG(A50, "IQ_PRIMARY_INDUSTRY")</f>
        <v>Application Software</v>
      </c>
      <c r="K50" s="9" t="str">
        <f>_xll.SNL.Clients.Office.Excel.Functions.SPG(A50, "NAICS_CODE", "Primary")</f>
        <v>513210 - Software Publishers</v>
      </c>
      <c r="L50" s="9" t="str">
        <f>_xll.SNL.Clients.Office.Excel.Functions.SPG(A50, "SP_TOPICTAG")</f>
        <v>Software Development; Data Integration; Customer Relationship Management; Cloud Infrastructure; Cloud Storage; Process Automation</v>
      </c>
      <c r="M50" s="5">
        <f>_xll.SNL.Clients.Office.Excel.Functions.SPG(A50, "SP_PCT_SHARES_OWNED_ALL_INSTITUTIONS")</f>
        <v>78.349999999999994</v>
      </c>
      <c r="N50" s="9" t="str">
        <f>_xll.SNL.Clients.Office.Excel.Functions.SPG(A50, "RD_CREDIT_RATING_GLOBAL", "Issuer Credit Rating", "Local Currency LT|0")</f>
        <v/>
      </c>
      <c r="O50" s="9" t="str">
        <f>_xll.SNL.Clients.Office.Excel.Functions.SPG(A50, "RD_CWOL_GLOBAL", "Issuer Credit Rating", "Local Currency LT|0")</f>
        <v/>
      </c>
      <c r="P50" s="9" t="str">
        <f>_xll.SNL.Clients.Office.Excel.Functions.SPG(A50, "RD_RATING_ACTION_GLOBAL", "Issuer Credit Rating", "Local Currency LT|0")</f>
        <v/>
      </c>
      <c r="Q50" s="10" t="str">
        <f>_xll.SNL.Clients.Office.Excel.Functions.SPG(A50, "RD_LAST_REVIEW_DATE_GLOBAL", "Issuer Credit Rating", "Local Currency LT")</f>
        <v/>
      </c>
      <c r="R50" s="10" t="str">
        <f>_xll.SNL.Clients.Office.Excel.Functions.SPG(A50, "RD_CREDIT_RATING_DATE_GLOBAL", "Issuer Credit Rating", "Local Currency LT|0")</f>
        <v/>
      </c>
      <c r="S50" s="10" t="str">
        <f>_xll.SNL.Clients.Office.Excel.Functions.SPG(A50, "RD_CREDIT_WATCH_OUTLOOK_DATE_GLOBAL", "Issuer Credit Rating", "Local Currency LT|0")</f>
        <v/>
      </c>
    </row>
    <row r="51" spans="1:19" x14ac:dyDescent="0.3">
      <c r="A51" t="s">
        <v>1692</v>
      </c>
      <c r="B51" t="str">
        <f>_xll.SNL.Clients.Office.Excel.Functions.SPG(A51,"SP_IPO_DATE")</f>
        <v/>
      </c>
      <c r="C51" s="5">
        <f>_xll.SNL.Clients.Office.Excel.Functions.SPG(A51, "SP_VOLUME_AVG_WEEKLY_TO_SHARES_OUT", , "1M")</f>
        <v>5.7644185926593625</v>
      </c>
      <c r="D51" s="5">
        <f>_xll.SNL.Clients.Office.Excel.Functions.SPG(A51, "SP_VOLUME_AVG_WEEKLY_TO_SHARES_OUT", , "3M")</f>
        <v>4.7625562737626836</v>
      </c>
      <c r="E51" s="5">
        <f>_xll.SNL.Clients.Office.Excel.Functions.SPG(A51, "SP_VOLUME_AVG_DAILY_TO_1YR_AVG_DAILY", , "1M")</f>
        <v>109.21</v>
      </c>
      <c r="F51" s="5">
        <f>_xll.SNL.Clients.Office.Excel.Functions.SPG(A51, "SP_VOLUME_AVG_DAILY_TO_1YR_AVG_DAILY", , "3M")</f>
        <v>90.23</v>
      </c>
      <c r="G51" s="9" t="str">
        <f>_xll.SNL.Clients.Office.Excel.Functions.SPG(A51, "IQ_SECTOR")</f>
        <v>Consumer Discretionary</v>
      </c>
      <c r="H51" s="9" t="str">
        <f>_xll.SNL.Clients.Office.Excel.Functions.SPG(A51, "IQ_INDUSTRY_GROUP")</f>
        <v>Consumer Services</v>
      </c>
      <c r="I51" s="9" t="str">
        <f>_xll.SNL.Clients.Office.Excel.Functions.SPG(A51, "IQ_INDUSTRY")</f>
        <v>Hotels, Restaurants and Leisure</v>
      </c>
      <c r="J51" s="9" t="str">
        <f>_xll.SNL.Clients.Office.Excel.Functions.SPG(A51, "IQ_PRIMARY_INDUSTRY")</f>
        <v>Casinos and Gaming</v>
      </c>
      <c r="K51" s="9" t="str">
        <f>_xll.SNL.Clients.Office.Excel.Functions.SPG(A51, "NAICS_CODE", "Primary")</f>
        <v>713 - Amusement, Gambling, and Recreation Industries</v>
      </c>
      <c r="L51" s="9" t="str">
        <f>_xll.SNL.Clients.Office.Excel.Functions.SPG(A51, "SP_TOPICTAG")</f>
        <v>Entertainment Systems; Video Streaming</v>
      </c>
      <c r="M51" s="5">
        <f>_xll.SNL.Clients.Office.Excel.Functions.SPG(A51, "SP_PCT_SHARES_OWNED_ALL_INSTITUTIONS")</f>
        <v>71.55</v>
      </c>
      <c r="N51" s="9" t="str">
        <f>_xll.SNL.Clients.Office.Excel.Functions.SPG(A51, "RD_CREDIT_RATING_GLOBAL", "Issuer Credit Rating", "Local Currency LT|0")</f>
        <v>BB</v>
      </c>
      <c r="O51" s="9" t="str">
        <f>_xll.SNL.Clients.Office.Excel.Functions.SPG(A51, "RD_CWOL_GLOBAL", "Issuer Credit Rating", "Local Currency LT|0")</f>
        <v>Stable</v>
      </c>
      <c r="P51" s="9" t="str">
        <f>_xll.SNL.Clients.Office.Excel.Functions.SPG(A51, "RD_RATING_ACTION_GLOBAL", "Issuer Credit Rating", "Local Currency LT|0")</f>
        <v>Upgrade | CreditWatch/Outlook (11/30/2022)</v>
      </c>
      <c r="Q51" s="10">
        <f>_xll.SNL.Clients.Office.Excel.Functions.SPG(A51, "RD_LAST_REVIEW_DATE_GLOBAL", "Issuer Credit Rating", "Local Currency LT")</f>
        <v>45529</v>
      </c>
      <c r="R51" s="10">
        <f>_xll.SNL.Clients.Office.Excel.Functions.SPG(A51, "RD_CREDIT_RATING_DATE_GLOBAL", "Issuer Credit Rating", "Local Currency LT|0")</f>
        <v>44895</v>
      </c>
      <c r="S51" s="10">
        <f>_xll.SNL.Clients.Office.Excel.Functions.SPG(A51, "RD_CREDIT_WATCH_OUTLOOK_DATE_GLOBAL", "Issuer Credit Rating", "Local Currency LT|0")</f>
        <v>44895</v>
      </c>
    </row>
    <row r="52" spans="1:19" x14ac:dyDescent="0.3">
      <c r="A52" t="s">
        <v>1693</v>
      </c>
      <c r="B52" t="str">
        <f>_xll.SNL.Clients.Office.Excel.Functions.SPG(A52,"SP_IPO_DATE")</f>
        <v/>
      </c>
      <c r="C52" s="5">
        <f>_xll.SNL.Clients.Office.Excel.Functions.SPG(A52, "SP_VOLUME_AVG_WEEKLY_TO_SHARES_OUT", , "1M")</f>
        <v>6.5418545069421645</v>
      </c>
      <c r="D52" s="5">
        <f>_xll.SNL.Clients.Office.Excel.Functions.SPG(A52, "SP_VOLUME_AVG_WEEKLY_TO_SHARES_OUT", , "3M")</f>
        <v>4.154346499594638</v>
      </c>
      <c r="E52" s="5">
        <f>_xll.SNL.Clients.Office.Excel.Functions.SPG(A52, "SP_VOLUME_AVG_DAILY_TO_1YR_AVG_DAILY", , "1M")</f>
        <v>172.14</v>
      </c>
      <c r="F52" s="5">
        <f>_xll.SNL.Clients.Office.Excel.Functions.SPG(A52, "SP_VOLUME_AVG_DAILY_TO_1YR_AVG_DAILY", , "3M")</f>
        <v>109.31</v>
      </c>
      <c r="G52" s="9" t="str">
        <f>_xll.SNL.Clients.Office.Excel.Functions.SPG(A52, "IQ_SECTOR")</f>
        <v>Financials</v>
      </c>
      <c r="H52" s="9" t="str">
        <f>_xll.SNL.Clients.Office.Excel.Functions.SPG(A52, "IQ_INDUSTRY_GROUP")</f>
        <v>Insurance</v>
      </c>
      <c r="I52" s="9" t="str">
        <f>_xll.SNL.Clients.Office.Excel.Functions.SPG(A52, "IQ_INDUSTRY")</f>
        <v>Insurance</v>
      </c>
      <c r="J52" s="9" t="str">
        <f>_xll.SNL.Clients.Office.Excel.Functions.SPG(A52, "IQ_PRIMARY_INDUSTRY")</f>
        <v>Life and Health Insurance</v>
      </c>
      <c r="K52" s="9" t="str">
        <f>_xll.SNL.Clients.Office.Excel.Functions.SPG(A52, "NAICS_CODE", "Primary")</f>
        <v>524113 - Direct Life Insurance Carriers</v>
      </c>
      <c r="L52" s="9" t="str">
        <f>_xll.SNL.Clients.Office.Excel.Functions.SPG(A52, "SP_TOPICTAG")</f>
        <v/>
      </c>
      <c r="M52" s="5">
        <f>_xll.SNL.Clients.Office.Excel.Functions.SPG(A52, "SP_PCT_SHARES_OWNED_ALL_INSTITUTIONS")</f>
        <v>82.26</v>
      </c>
      <c r="N52" s="9" t="str">
        <f>_xll.SNL.Clients.Office.Excel.Functions.SPG(A52, "RD_CREDIT_RATING_GLOBAL", "Issuer Credit Rating", "Local Currency LT|0")</f>
        <v>BBB+</v>
      </c>
      <c r="O52" s="9" t="str">
        <f>_xll.SNL.Clients.Office.Excel.Functions.SPG(A52, "RD_CWOL_GLOBAL", "Issuer Credit Rating", "Local Currency LT|0")</f>
        <v>Stable</v>
      </c>
      <c r="P52" s="9" t="str">
        <f>_xll.SNL.Clients.Office.Excel.Functions.SPG(A52, "RD_RATING_ACTION_GLOBAL", "Issuer Credit Rating", "Local Currency LT|0")</f>
        <v>CreditWatch/Outlook (12/12/2019)</v>
      </c>
      <c r="Q52" s="10">
        <f>_xll.SNL.Clients.Office.Excel.Functions.SPG(A52, "RD_LAST_REVIEW_DATE_GLOBAL", "Issuer Credit Rating", "Local Currency LT")</f>
        <v>45441</v>
      </c>
      <c r="R52" s="10">
        <f>_xll.SNL.Clients.Office.Excel.Functions.SPG(A52, "RD_CREDIT_RATING_DATE_GLOBAL", "Issuer Credit Rating", "Local Currency LT|0")</f>
        <v>42901</v>
      </c>
      <c r="S52" s="10">
        <f>_xll.SNL.Clients.Office.Excel.Functions.SPG(A52, "RD_CREDIT_WATCH_OUTLOOK_DATE_GLOBAL", "Issuer Credit Rating", "Local Currency LT|0")</f>
        <v>43811</v>
      </c>
    </row>
    <row r="53" spans="1:19" x14ac:dyDescent="0.3">
      <c r="A53" t="s">
        <v>1694</v>
      </c>
      <c r="B53" s="10">
        <f>_xll.SNL.Clients.Office.Excel.Functions.SPG(A53,"SP_IPO_DATE")</f>
        <v>41576</v>
      </c>
      <c r="C53" s="5">
        <f>_xll.SNL.Clients.Office.Excel.Functions.SPG(A53, "SP_VOLUME_AVG_WEEKLY_TO_SHARES_OUT", , "1M")</f>
        <v>4.1283067129100699</v>
      </c>
      <c r="D53" s="5">
        <f>_xll.SNL.Clients.Office.Excel.Functions.SPG(A53, "SP_VOLUME_AVG_WEEKLY_TO_SHARES_OUT", , "3M")</f>
        <v>3.5883864796424199</v>
      </c>
      <c r="E53" s="5">
        <f>_xll.SNL.Clients.Office.Excel.Functions.SPG(A53, "SP_VOLUME_AVG_DAILY_TO_1YR_AVG_DAILY", , "1M")</f>
        <v>111.35</v>
      </c>
      <c r="F53" s="5">
        <f>_xll.SNL.Clients.Office.Excel.Functions.SPG(A53, "SP_VOLUME_AVG_DAILY_TO_1YR_AVG_DAILY", , "3M")</f>
        <v>96.79</v>
      </c>
      <c r="G53" s="9" t="str">
        <f>_xll.SNL.Clients.Office.Excel.Functions.SPG(A53, "IQ_SECTOR")</f>
        <v>Real Estate</v>
      </c>
      <c r="H53" s="9" t="str">
        <f>_xll.SNL.Clients.Office.Excel.Functions.SPG(A53, "IQ_INDUSTRY_GROUP")</f>
        <v>Equity Real Estate Investment Trusts (REITs)</v>
      </c>
      <c r="I53" s="9" t="str">
        <f>_xll.SNL.Clients.Office.Excel.Functions.SPG(A53, "IQ_INDUSTRY")</f>
        <v>Retail REITs</v>
      </c>
      <c r="J53" s="9" t="str">
        <f>_xll.SNL.Clients.Office.Excel.Functions.SPG(A53, "IQ_PRIMARY_INDUSTRY")</f>
        <v>Retail REITs</v>
      </c>
      <c r="K53" s="9" t="str">
        <f>_xll.SNL.Clients.Office.Excel.Functions.SPG(A53, "NAICS_CODE", "Primary")</f>
        <v>531110 - Lessors of Residential Buildings and Dwellings</v>
      </c>
      <c r="L53" s="9" t="str">
        <f>_xll.SNL.Clients.Office.Excel.Functions.SPG(A53, "SP_TOPICTAG")</f>
        <v/>
      </c>
      <c r="M53" s="5">
        <f>_xll.SNL.Clients.Office.Excel.Functions.SPG(A53, "SP_PCT_SHARES_OWNED_ALL_INSTITUTIONS")</f>
        <v>98.03</v>
      </c>
      <c r="N53" s="9" t="str">
        <f>_xll.SNL.Clients.Office.Excel.Functions.SPG(A53, "RD_CREDIT_RATING_GLOBAL", "Issuer Credit Rating", "Local Currency LT|0")</f>
        <v>BBB</v>
      </c>
      <c r="O53" s="9" t="str">
        <f>_xll.SNL.Clients.Office.Excel.Functions.SPG(A53, "RD_CWOL_GLOBAL", "Issuer Credit Rating", "Local Currency LT|0")</f>
        <v>Stable</v>
      </c>
      <c r="P53" s="9" t="str">
        <f>_xll.SNL.Clients.Office.Excel.Functions.SPG(A53, "RD_RATING_ACTION_GLOBAL", "Issuer Credit Rating", "Local Currency LT|0")</f>
        <v>Upgrade | CreditWatch/Outlook (11/03/2023)</v>
      </c>
      <c r="Q53" s="10">
        <f>_xll.SNL.Clients.Office.Excel.Functions.SPG(A53, "RD_LAST_REVIEW_DATE_GLOBAL", "Issuer Credit Rating", "Local Currency LT")</f>
        <v>45566</v>
      </c>
      <c r="R53" s="10">
        <f>_xll.SNL.Clients.Office.Excel.Functions.SPG(A53, "RD_CREDIT_RATING_DATE_GLOBAL", "Issuer Credit Rating", "Local Currency LT|0")</f>
        <v>45233</v>
      </c>
      <c r="S53" s="10">
        <f>_xll.SNL.Clients.Office.Excel.Functions.SPG(A53, "RD_CREDIT_WATCH_OUTLOOK_DATE_GLOBAL", "Issuer Credit Rating", "Local Currency LT|0")</f>
        <v>45233</v>
      </c>
    </row>
    <row r="54" spans="1:19" x14ac:dyDescent="0.3">
      <c r="A54" t="s">
        <v>1695</v>
      </c>
      <c r="B54" s="10">
        <f>_xll.SNL.Clients.Office.Excel.Functions.SPG(A54,"SP_IPO_DATE")</f>
        <v>36741</v>
      </c>
      <c r="C54" s="5">
        <f>_xll.SNL.Clients.Office.Excel.Functions.SPG(A54, "SP_VOLUME_AVG_WEEKLY_TO_SHARES_OUT", , "1M")</f>
        <v>5.2978818977619495</v>
      </c>
      <c r="D54" s="5">
        <f>_xll.SNL.Clients.Office.Excel.Functions.SPG(A54, "SP_VOLUME_AVG_WEEKLY_TO_SHARES_OUT", , "3M")</f>
        <v>4.8640304773816601</v>
      </c>
      <c r="E54" s="5">
        <f>_xll.SNL.Clients.Office.Excel.Functions.SPG(A54, "SP_VOLUME_AVG_DAILY_TO_1YR_AVG_DAILY", , "1M")</f>
        <v>132.34</v>
      </c>
      <c r="F54" s="5">
        <f>_xll.SNL.Clients.Office.Excel.Functions.SPG(A54, "SP_VOLUME_AVG_DAILY_TO_1YR_AVG_DAILY", , "3M")</f>
        <v>121.51</v>
      </c>
      <c r="G54" s="9" t="str">
        <f>_xll.SNL.Clients.Office.Excel.Functions.SPG(A54, "IQ_SECTOR")</f>
        <v>Health Care</v>
      </c>
      <c r="H54" s="9" t="str">
        <f>_xll.SNL.Clients.Office.Excel.Functions.SPG(A54, "IQ_INDUSTRY_GROUP")</f>
        <v>Pharmaceuticals, Biotechnology and Life Sciences</v>
      </c>
      <c r="I54" s="9" t="str">
        <f>_xll.SNL.Clients.Office.Excel.Functions.SPG(A54, "IQ_INDUSTRY")</f>
        <v>Life Sciences Tools and Services</v>
      </c>
      <c r="J54" s="9" t="str">
        <f>_xll.SNL.Clients.Office.Excel.Functions.SPG(A54, "IQ_PRIMARY_INDUSTRY")</f>
        <v>Life Sciences Tools and Services</v>
      </c>
      <c r="K54" s="9" t="str">
        <f>_xll.SNL.Clients.Office.Excel.Functions.SPG(A54, "NAICS_CODE", "Primary")</f>
        <v>334516 - Analytical Laboratory Instrument Manufacturing</v>
      </c>
      <c r="L54" s="9" t="str">
        <f>_xll.SNL.Clients.Office.Excel.Functions.SPG(A54, "SP_TOPICTAG")</f>
        <v>Health Diagnostics; Neuroscience; Genetics; Artificial Intelligence; Infectious Diseases; Neurology</v>
      </c>
      <c r="M54" s="5">
        <f>_xll.SNL.Clients.Office.Excel.Functions.SPG(A54, "SP_PCT_SHARES_OWNED_ALL_INSTITUTIONS")</f>
        <v>77.94</v>
      </c>
      <c r="N54" s="9" t="str">
        <f>_xll.SNL.Clients.Office.Excel.Functions.SPG(A54, "RD_CREDIT_RATING_GLOBAL", "Issuer Credit Rating", "Local Currency LT|0")</f>
        <v/>
      </c>
      <c r="O54" s="9" t="str">
        <f>_xll.SNL.Clients.Office.Excel.Functions.SPG(A54, "RD_CWOL_GLOBAL", "Issuer Credit Rating", "Local Currency LT|0")</f>
        <v/>
      </c>
      <c r="P54" s="9" t="str">
        <f>_xll.SNL.Clients.Office.Excel.Functions.SPG(A54, "RD_RATING_ACTION_GLOBAL", "Issuer Credit Rating", "Local Currency LT|0")</f>
        <v/>
      </c>
      <c r="Q54" s="10" t="str">
        <f>_xll.SNL.Clients.Office.Excel.Functions.SPG(A54, "RD_LAST_REVIEW_DATE_GLOBAL", "Issuer Credit Rating", "Local Currency LT")</f>
        <v/>
      </c>
      <c r="R54" s="10" t="str">
        <f>_xll.SNL.Clients.Office.Excel.Functions.SPG(A54, "RD_CREDIT_RATING_DATE_GLOBAL", "Issuer Credit Rating", "Local Currency LT|0")</f>
        <v/>
      </c>
      <c r="S54" s="10" t="str">
        <f>_xll.SNL.Clients.Office.Excel.Functions.SPG(A54, "RD_CREDIT_WATCH_OUTLOOK_DATE_GLOBAL", "Issuer Credit Rating", "Local Currency LT|0")</f>
        <v/>
      </c>
    </row>
    <row r="55" spans="1:19" x14ac:dyDescent="0.3">
      <c r="A55" t="s">
        <v>1696</v>
      </c>
      <c r="B55" t="str">
        <f>_xll.SNL.Clients.Office.Excel.Functions.SPG(A55,"SP_IPO_DATE")</f>
        <v/>
      </c>
      <c r="C55" s="5">
        <f>_xll.SNL.Clients.Office.Excel.Functions.SPG(A55, "SP_VOLUME_AVG_WEEKLY_TO_SHARES_OUT", , "1M")</f>
        <v>5.8324657282177128</v>
      </c>
      <c r="D55" s="5">
        <f>_xll.SNL.Clients.Office.Excel.Functions.SPG(A55, "SP_VOLUME_AVG_WEEKLY_TO_SHARES_OUT", , "3M")</f>
        <v>4.9697742517322885</v>
      </c>
      <c r="E55" s="5">
        <f>_xll.SNL.Clients.Office.Excel.Functions.SPG(A55, "SP_VOLUME_AVG_DAILY_TO_1YR_AVG_DAILY", , "1M")</f>
        <v>113.18</v>
      </c>
      <c r="F55" s="5">
        <f>_xll.SNL.Clients.Office.Excel.Functions.SPG(A55, "SP_VOLUME_AVG_DAILY_TO_1YR_AVG_DAILY", , "3M")</f>
        <v>96.44</v>
      </c>
      <c r="G55" s="9" t="str">
        <f>_xll.SNL.Clients.Office.Excel.Functions.SPG(A55, "IQ_SECTOR")</f>
        <v>Consumer Discretionary</v>
      </c>
      <c r="H55" s="9" t="str">
        <f>_xll.SNL.Clients.Office.Excel.Functions.SPG(A55, "IQ_INDUSTRY_GROUP")</f>
        <v>Consumer Durables and Apparel</v>
      </c>
      <c r="I55" s="9" t="str">
        <f>_xll.SNL.Clients.Office.Excel.Functions.SPG(A55, "IQ_INDUSTRY")</f>
        <v>Leisure Products</v>
      </c>
      <c r="J55" s="9" t="str">
        <f>_xll.SNL.Clients.Office.Excel.Functions.SPG(A55, "IQ_PRIMARY_INDUSTRY")</f>
        <v>Leisure Products</v>
      </c>
      <c r="K55" s="9" t="str">
        <f>_xll.SNL.Clients.Office.Excel.Functions.SPG(A55, "NAICS_CODE", "Primary")</f>
        <v>33661 - Ship and Boat Building</v>
      </c>
      <c r="L55" s="9" t="str">
        <f>_xll.SNL.Clients.Office.Excel.Functions.SPG(A55, "SP_TOPICTAG")</f>
        <v>Freight Service; Industrial Automation; Marine Transportation</v>
      </c>
      <c r="M55" s="5">
        <f>_xll.SNL.Clients.Office.Excel.Functions.SPG(A55, "SP_PCT_SHARES_OWNED_ALL_INSTITUTIONS")</f>
        <v>101.56</v>
      </c>
      <c r="N55" s="9" t="str">
        <f>_xll.SNL.Clients.Office.Excel.Functions.SPG(A55, "RD_CREDIT_RATING_GLOBAL", "Issuer Credit Rating", "Local Currency LT|0")</f>
        <v>BBB-</v>
      </c>
      <c r="O55" s="9" t="str">
        <f>_xll.SNL.Clients.Office.Excel.Functions.SPG(A55, "RD_CWOL_GLOBAL", "Issuer Credit Rating", "Local Currency LT|0")</f>
        <v>Positive</v>
      </c>
      <c r="P55" s="9" t="str">
        <f>_xll.SNL.Clients.Office.Excel.Functions.SPG(A55, "RD_RATING_ACTION_GLOBAL", "Issuer Credit Rating", "Local Currency LT|0")</f>
        <v>CreditWatch/Outlook (02/22/2024)</v>
      </c>
      <c r="Q55" s="10">
        <f>_xll.SNL.Clients.Office.Excel.Functions.SPG(A55, "RD_LAST_REVIEW_DATE_GLOBAL", "Issuer Credit Rating", "Local Currency LT")</f>
        <v>45345</v>
      </c>
      <c r="R55" s="10">
        <f>_xll.SNL.Clients.Office.Excel.Functions.SPG(A55, "RD_CREDIT_RATING_DATE_GLOBAL", "Issuer Credit Rating", "Local Currency LT|0")</f>
        <v>42604</v>
      </c>
      <c r="S55" s="10">
        <f>_xll.SNL.Clients.Office.Excel.Functions.SPG(A55, "RD_CREDIT_WATCH_OUTLOOK_DATE_GLOBAL", "Issuer Credit Rating", "Local Currency LT|0")</f>
        <v>45344</v>
      </c>
    </row>
    <row r="56" spans="1:19" x14ac:dyDescent="0.3">
      <c r="A56" t="s">
        <v>1697</v>
      </c>
      <c r="B56" s="10">
        <f>_xll.SNL.Clients.Office.Excel.Functions.SPG(A56,"SP_IPO_DATE")</f>
        <v>41548</v>
      </c>
      <c r="C56" s="5">
        <f>_xll.SNL.Clients.Office.Excel.Functions.SPG(A56, "SP_VOLUME_AVG_WEEKLY_TO_SHARES_OUT", , "1M")</f>
        <v>6.4693090949840419</v>
      </c>
      <c r="D56" s="5">
        <f>_xll.SNL.Clients.Office.Excel.Functions.SPG(A56, "SP_VOLUME_AVG_WEEKLY_TO_SHARES_OUT", , "3M")</f>
        <v>6.7635919560242934</v>
      </c>
      <c r="E56" s="5">
        <f>_xll.SNL.Clients.Office.Excel.Functions.SPG(A56, "SP_VOLUME_AVG_DAILY_TO_1YR_AVG_DAILY", , "1M")</f>
        <v>91.57</v>
      </c>
      <c r="F56" s="5">
        <f>_xll.SNL.Clients.Office.Excel.Functions.SPG(A56, "SP_VOLUME_AVG_DAILY_TO_1YR_AVG_DAILY", , "3M")</f>
        <v>95.74</v>
      </c>
      <c r="G56" s="9" t="str">
        <f>_xll.SNL.Clients.Office.Excel.Functions.SPG(A56, "IQ_SECTOR")</f>
        <v>Consumer Discretionary</v>
      </c>
      <c r="H56" s="9" t="str">
        <f>_xll.SNL.Clients.Office.Excel.Functions.SPG(A56, "IQ_INDUSTRY_GROUP")</f>
        <v>Consumer Discretionary Distribution and Retail</v>
      </c>
      <c r="I56" s="9" t="str">
        <f>_xll.SNL.Clients.Office.Excel.Functions.SPG(A56, "IQ_INDUSTRY")</f>
        <v>Specialty Retail</v>
      </c>
      <c r="J56" s="9" t="str">
        <f>_xll.SNL.Clients.Office.Excel.Functions.SPG(A56, "IQ_PRIMARY_INDUSTRY")</f>
        <v>Apparel Retail</v>
      </c>
      <c r="K56" s="9" t="str">
        <f>_xll.SNL.Clients.Office.Excel.Functions.SPG(A56, "NAICS_CODE", "Primary")</f>
        <v>458 - Clothing, Clothing Accessories, Shoe, and Jewelry Retailers</v>
      </c>
      <c r="L56" s="9" t="str">
        <f>_xll.SNL.Clients.Office.Excel.Functions.SPG(A56, "SP_TOPICTAG")</f>
        <v>Lifestyle; Brand Marketing</v>
      </c>
      <c r="M56" s="5">
        <f>_xll.SNL.Clients.Office.Excel.Functions.SPG(A56, "SP_PCT_SHARES_OWNED_ALL_INSTITUTIONS")</f>
        <v>102.98</v>
      </c>
      <c r="N56" s="9" t="str">
        <f>_xll.SNL.Clients.Office.Excel.Functions.SPG(A56, "RD_CREDIT_RATING_GLOBAL", "Issuer Credit Rating", "Local Currency LT|0")</f>
        <v>BB+</v>
      </c>
      <c r="O56" s="9" t="str">
        <f>_xll.SNL.Clients.Office.Excel.Functions.SPG(A56, "RD_CWOL_GLOBAL", "Issuer Credit Rating", "Local Currency LT|0")</f>
        <v>Stable</v>
      </c>
      <c r="P56" s="9" t="str">
        <f>_xll.SNL.Clients.Office.Excel.Functions.SPG(A56, "RD_RATING_ACTION_GLOBAL", "Issuer Credit Rating", "Local Currency LT|0")</f>
        <v>Upgrade | CreditWatch/Outlook (06/09/2021)</v>
      </c>
      <c r="Q56" s="10">
        <f>_xll.SNL.Clients.Office.Excel.Functions.SPG(A56, "RD_LAST_REVIEW_DATE_GLOBAL", "Issuer Credit Rating", "Local Currency LT")</f>
        <v>45562</v>
      </c>
      <c r="R56" s="10">
        <f>_xll.SNL.Clients.Office.Excel.Functions.SPG(A56, "RD_CREDIT_RATING_DATE_GLOBAL", "Issuer Credit Rating", "Local Currency LT|0")</f>
        <v>44356</v>
      </c>
      <c r="S56" s="10">
        <f>_xll.SNL.Clients.Office.Excel.Functions.SPG(A56, "RD_CREDIT_WATCH_OUTLOOK_DATE_GLOBAL", "Issuer Credit Rating", "Local Currency LT|0")</f>
        <v>44356</v>
      </c>
    </row>
    <row r="57" spans="1:19" x14ac:dyDescent="0.3">
      <c r="A57" t="s">
        <v>1698</v>
      </c>
      <c r="B57" t="str">
        <f>_xll.SNL.Clients.Office.Excel.Functions.SPG(A57,"SP_IPO_DATE")</f>
        <v/>
      </c>
      <c r="C57" s="5">
        <f>_xll.SNL.Clients.Office.Excel.Functions.SPG(A57, "SP_VOLUME_AVG_WEEKLY_TO_SHARES_OUT", , "1M")</f>
        <v>5.3182532131255718</v>
      </c>
      <c r="D57" s="5">
        <f>_xll.SNL.Clients.Office.Excel.Functions.SPG(A57, "SP_VOLUME_AVG_WEEKLY_TO_SHARES_OUT", , "3M")</f>
        <v>4.8609685291481339</v>
      </c>
      <c r="E57" s="5">
        <f>_xll.SNL.Clients.Office.Excel.Functions.SPG(A57, "SP_VOLUME_AVG_DAILY_TO_1YR_AVG_DAILY", , "1M")</f>
        <v>136.97999999999999</v>
      </c>
      <c r="F57" s="5">
        <f>_xll.SNL.Clients.Office.Excel.Functions.SPG(A57, "SP_VOLUME_AVG_DAILY_TO_1YR_AVG_DAILY", , "3M")</f>
        <v>125.2</v>
      </c>
      <c r="G57" s="9" t="str">
        <f>_xll.SNL.Clients.Office.Excel.Functions.SPG(A57, "IQ_SECTOR")</f>
        <v>Industrials</v>
      </c>
      <c r="H57" s="9" t="str">
        <f>_xll.SNL.Clients.Office.Excel.Functions.SPG(A57, "IQ_INDUSTRY_GROUP")</f>
        <v>Capital Goods</v>
      </c>
      <c r="I57" s="9" t="str">
        <f>_xll.SNL.Clients.Office.Excel.Functions.SPG(A57, "IQ_INDUSTRY")</f>
        <v>Aerospace and Defense</v>
      </c>
      <c r="J57" s="9" t="str">
        <f>_xll.SNL.Clients.Office.Excel.Functions.SPG(A57, "IQ_PRIMARY_INDUSTRY")</f>
        <v>Aerospace and Defense</v>
      </c>
      <c r="K57" s="9" t="str">
        <f>_xll.SNL.Clients.Office.Excel.Functions.SPG(A57, "NAICS_CODE", "Primary")</f>
        <v>3364 - Aerospace Product and Parts Manufacturing</v>
      </c>
      <c r="L57" s="9" t="str">
        <f>_xll.SNL.Clients.Office.Excel.Functions.SPG(A57, "SP_TOPICTAG")</f>
        <v>Energy Management; Energy Storage; Environmental Engineering; Industrial Automation; Conventional Nuclear</v>
      </c>
      <c r="M57" s="5">
        <f>_xll.SNL.Clients.Office.Excel.Functions.SPG(A57, "SP_PCT_SHARES_OWNED_ALL_INSTITUTIONS")</f>
        <v>93.84</v>
      </c>
      <c r="N57" s="9" t="str">
        <f>_xll.SNL.Clients.Office.Excel.Functions.SPG(A57, "RD_CREDIT_RATING_GLOBAL", "Issuer Credit Rating", "Local Currency LT|0")</f>
        <v>BB</v>
      </c>
      <c r="O57" s="9" t="str">
        <f>_xll.SNL.Clients.Office.Excel.Functions.SPG(A57, "RD_CWOL_GLOBAL", "Issuer Credit Rating", "Local Currency LT|0")</f>
        <v>Stable</v>
      </c>
      <c r="P57" s="9" t="str">
        <f>_xll.SNL.Clients.Office.Excel.Functions.SPG(A57, "RD_RATING_ACTION_GLOBAL", "Issuer Credit Rating", "Local Currency LT|0")</f>
        <v>Downgrade | CreditWatch/Outlook (03/12/2020)</v>
      </c>
      <c r="Q57" s="10">
        <f>_xll.SNL.Clients.Office.Excel.Functions.SPG(A57, "RD_LAST_REVIEW_DATE_GLOBAL", "Issuer Credit Rating", "Local Currency LT")</f>
        <v>45435</v>
      </c>
      <c r="R57" s="10">
        <f>_xll.SNL.Clients.Office.Excel.Functions.SPG(A57, "RD_CREDIT_RATING_DATE_GLOBAL", "Issuer Credit Rating", "Local Currency LT|0")</f>
        <v>43902</v>
      </c>
      <c r="S57" s="10">
        <f>_xll.SNL.Clients.Office.Excel.Functions.SPG(A57, "RD_CREDIT_WATCH_OUTLOOK_DATE_GLOBAL", "Issuer Credit Rating", "Local Currency LT|0")</f>
        <v>43902</v>
      </c>
    </row>
    <row r="58" spans="1:19" x14ac:dyDescent="0.3">
      <c r="A58" t="s">
        <v>1699</v>
      </c>
      <c r="B58" t="str">
        <f>_xll.SNL.Clients.Office.Excel.Functions.SPG(A58,"SP_IPO_DATE")</f>
        <v/>
      </c>
      <c r="C58" s="5">
        <f>_xll.SNL.Clients.Office.Excel.Functions.SPG(A58, "SP_VOLUME_AVG_WEEKLY_TO_SHARES_OUT", , "1M")</f>
        <v>3.755299256085181</v>
      </c>
      <c r="D58" s="5">
        <f>_xll.SNL.Clients.Office.Excel.Functions.SPG(A58, "SP_VOLUME_AVG_WEEKLY_TO_SHARES_OUT", , "3M")</f>
        <v>3.6623370495274838</v>
      </c>
      <c r="E58" s="5">
        <f>_xll.SNL.Clients.Office.Excel.Functions.SPG(A58, "SP_VOLUME_AVG_DAILY_TO_1YR_AVG_DAILY", , "1M")</f>
        <v>113.47</v>
      </c>
      <c r="F58" s="5">
        <f>_xll.SNL.Clients.Office.Excel.Functions.SPG(A58, "SP_VOLUME_AVG_DAILY_TO_1YR_AVG_DAILY", , "3M")</f>
        <v>110.66</v>
      </c>
      <c r="G58" s="9" t="str">
        <f>_xll.SNL.Clients.Office.Excel.Functions.SPG(A58, "IQ_SECTOR")</f>
        <v>Materials</v>
      </c>
      <c r="H58" s="9" t="str">
        <f>_xll.SNL.Clients.Office.Excel.Functions.SPG(A58, "IQ_INDUSTRY_GROUP")</f>
        <v>Materials</v>
      </c>
      <c r="I58" s="9" t="str">
        <f>_xll.SNL.Clients.Office.Excel.Functions.SPG(A58, "IQ_INDUSTRY")</f>
        <v>Chemicals</v>
      </c>
      <c r="J58" s="9" t="str">
        <f>_xll.SNL.Clients.Office.Excel.Functions.SPG(A58, "IQ_PRIMARY_INDUSTRY")</f>
        <v>Commodity Chemicals</v>
      </c>
      <c r="K58" s="9" t="str">
        <f>_xll.SNL.Clients.Office.Excel.Functions.SPG(A58, "NAICS_CODE", "Primary")</f>
        <v>3251 - Basic Chemical Manufacturing</v>
      </c>
      <c r="L58" s="9" t="str">
        <f>_xll.SNL.Clients.Office.Excel.Functions.SPG(A58, "SP_TOPICTAG")</f>
        <v>Pollution Control</v>
      </c>
      <c r="M58" s="5">
        <f>_xll.SNL.Clients.Office.Excel.Functions.SPG(A58, "SP_PCT_SHARES_OWNED_ALL_INSTITUTIONS")</f>
        <v>96.2</v>
      </c>
      <c r="N58" s="9" t="str">
        <f>_xll.SNL.Clients.Office.Excel.Functions.SPG(A58, "RD_CREDIT_RATING_GLOBAL", "Issuer Credit Rating", "Local Currency LT|0")</f>
        <v>BBB</v>
      </c>
      <c r="O58" s="9" t="str">
        <f>_xll.SNL.Clients.Office.Excel.Functions.SPG(A58, "RD_CWOL_GLOBAL", "Issuer Credit Rating", "Local Currency LT|0")</f>
        <v>Stable</v>
      </c>
      <c r="P58" s="9" t="str">
        <f>_xll.SNL.Clients.Office.Excel.Functions.SPG(A58, "RD_RATING_ACTION_GLOBAL", "Issuer Credit Rating", "Local Currency LT|0")</f>
        <v>Upgrade | CreditWatch/Outlook (09/09/2021)</v>
      </c>
      <c r="Q58" s="10">
        <f>_xll.SNL.Clients.Office.Excel.Functions.SPG(A58, "RD_LAST_REVIEW_DATE_GLOBAL", "Issuer Credit Rating", "Local Currency LT")</f>
        <v>45432</v>
      </c>
      <c r="R58" s="10">
        <f>_xll.SNL.Clients.Office.Excel.Functions.SPG(A58, "RD_CREDIT_RATING_DATE_GLOBAL", "Issuer Credit Rating", "Local Currency LT|0")</f>
        <v>44448</v>
      </c>
      <c r="S58" s="10">
        <f>_xll.SNL.Clients.Office.Excel.Functions.SPG(A58, "RD_CREDIT_WATCH_OUTLOOK_DATE_GLOBAL", "Issuer Credit Rating", "Local Currency LT|0")</f>
        <v>44448</v>
      </c>
    </row>
    <row r="59" spans="1:19" x14ac:dyDescent="0.3">
      <c r="A59" t="s">
        <v>1700</v>
      </c>
      <c r="B59" t="str">
        <f>_xll.SNL.Clients.Office.Excel.Functions.SPG(A59,"SP_IPO_DATE")</f>
        <v/>
      </c>
      <c r="C59" s="5">
        <f>_xll.SNL.Clients.Office.Excel.Functions.SPG(A59, "SP_VOLUME_AVG_WEEKLY_TO_SHARES_OUT", , "1M")</f>
        <v>10.31581080021876</v>
      </c>
      <c r="D59" s="5">
        <f>_xll.SNL.Clients.Office.Excel.Functions.SPG(A59, "SP_VOLUME_AVG_WEEKLY_TO_SHARES_OUT", , "3M")</f>
        <v>7.3620968701990979</v>
      </c>
      <c r="E59" s="5">
        <f>_xll.SNL.Clients.Office.Excel.Functions.SPG(A59, "SP_VOLUME_AVG_DAILY_TO_1YR_AVG_DAILY", , "1M")</f>
        <v>282.33999999999997</v>
      </c>
      <c r="F59" s="5">
        <f>_xll.SNL.Clients.Office.Excel.Functions.SPG(A59, "SP_VOLUME_AVG_DAILY_TO_1YR_AVG_DAILY", , "3M")</f>
        <v>201.5</v>
      </c>
      <c r="G59" s="9" t="str">
        <f>_xll.SNL.Clients.Office.Excel.Functions.SPG(A59, "IQ_SECTOR")</f>
        <v>Industrials</v>
      </c>
      <c r="H59" s="9" t="str">
        <f>_xll.SNL.Clients.Office.Excel.Functions.SPG(A59, "IQ_INDUSTRY_GROUP")</f>
        <v>Commercial and Professional Services</v>
      </c>
      <c r="I59" s="9" t="str">
        <f>_xll.SNL.Clients.Office.Excel.Functions.SPG(A59, "IQ_INDUSTRY")</f>
        <v>Professional Services</v>
      </c>
      <c r="J59" s="9" t="str">
        <f>_xll.SNL.Clients.Office.Excel.Functions.SPG(A59, "IQ_PRIMARY_INDUSTRY")</f>
        <v>Research and Consulting Services</v>
      </c>
      <c r="K59" s="9" t="str">
        <f>_xll.SNL.Clients.Office.Excel.Functions.SPG(A59, "NAICS_CODE", "Primary")</f>
        <v>54151 - Computer Systems Design and Related Services</v>
      </c>
      <c r="L59" s="9" t="str">
        <f>_xll.SNL.Clients.Office.Excel.Functions.SPG(A59, "SP_TOPICTAG")</f>
        <v>Software Development; Cloud Management; Authentication; Data Protection; Cloud Infrastructure; Cloud Security; Network Security</v>
      </c>
      <c r="M59" s="5">
        <f>_xll.SNL.Clients.Office.Excel.Functions.SPG(A59, "SP_PCT_SHARES_OWNED_ALL_INSTITUTIONS")</f>
        <v>89</v>
      </c>
      <c r="N59" s="9" t="str">
        <f>_xll.SNL.Clients.Office.Excel.Functions.SPG(A59, "RD_CREDIT_RATING_GLOBAL", "Issuer Credit Rating", "Local Currency LT|0")</f>
        <v>BB+</v>
      </c>
      <c r="O59" s="9" t="str">
        <f>_xll.SNL.Clients.Office.Excel.Functions.SPG(A59, "RD_CWOL_GLOBAL", "Issuer Credit Rating", "Local Currency LT|0")</f>
        <v>Stable</v>
      </c>
      <c r="P59" s="9" t="str">
        <f>_xll.SNL.Clients.Office.Excel.Functions.SPG(A59, "RD_RATING_ACTION_GLOBAL", "Issuer Credit Rating", "Local Currency LT|0")</f>
        <v>New Rating | CreditWatch/Outlook (10/25/2013)</v>
      </c>
      <c r="Q59" s="10">
        <f>_xll.SNL.Clients.Office.Excel.Functions.SPG(A59, "RD_LAST_REVIEW_DATE_GLOBAL", "Issuer Credit Rating", "Local Currency LT")</f>
        <v>45548</v>
      </c>
      <c r="R59" s="10">
        <f>_xll.SNL.Clients.Office.Excel.Functions.SPG(A59, "RD_CREDIT_RATING_DATE_GLOBAL", "Issuer Credit Rating", "Local Currency LT|0")</f>
        <v>41572</v>
      </c>
      <c r="S59" s="10">
        <f>_xll.SNL.Clients.Office.Excel.Functions.SPG(A59, "RD_CREDIT_WATCH_OUTLOOK_DATE_GLOBAL", "Issuer Credit Rating", "Local Currency LT|0")</f>
        <v>41572</v>
      </c>
    </row>
    <row r="60" spans="1:19" x14ac:dyDescent="0.3">
      <c r="A60" t="s">
        <v>1701</v>
      </c>
      <c r="B60" t="str">
        <f>_xll.SNL.Clients.Office.Excel.Functions.SPG(A60,"SP_IPO_DATE")</f>
        <v/>
      </c>
      <c r="C60" s="5">
        <f>_xll.SNL.Clients.Office.Excel.Functions.SPG(A60, "SP_VOLUME_AVG_WEEKLY_TO_SHARES_OUT", , "1M")</f>
        <v>3.2806292382571316</v>
      </c>
      <c r="D60" s="5">
        <f>_xll.SNL.Clients.Office.Excel.Functions.SPG(A60, "SP_VOLUME_AVG_WEEKLY_TO_SHARES_OUT", , "3M")</f>
        <v>3.123577900592621</v>
      </c>
      <c r="E60" s="5">
        <f>_xll.SNL.Clients.Office.Excel.Functions.SPG(A60, "SP_VOLUME_AVG_DAILY_TO_1YR_AVG_DAILY", , "1M")</f>
        <v>96.62</v>
      </c>
      <c r="F60" s="5">
        <f>_xll.SNL.Clients.Office.Excel.Functions.SPG(A60, "SP_VOLUME_AVG_DAILY_TO_1YR_AVG_DAILY", , "3M")</f>
        <v>91.99</v>
      </c>
      <c r="G60" s="9" t="str">
        <f>_xll.SNL.Clients.Office.Excel.Functions.SPG(A60, "IQ_SECTOR")</f>
        <v>Financials</v>
      </c>
      <c r="H60" s="9" t="str">
        <f>_xll.SNL.Clients.Office.Excel.Functions.SPG(A60, "IQ_INDUSTRY_GROUP")</f>
        <v>Banks</v>
      </c>
      <c r="I60" s="9" t="str">
        <f>_xll.SNL.Clients.Office.Excel.Functions.SPG(A60, "IQ_INDUSTRY")</f>
        <v>Banks</v>
      </c>
      <c r="J60" s="9" t="str">
        <f>_xll.SNL.Clients.Office.Excel.Functions.SPG(A60, "IQ_PRIMARY_INDUSTRY")</f>
        <v>Regional Banks</v>
      </c>
      <c r="K60" s="9" t="str">
        <f>_xll.SNL.Clients.Office.Excel.Functions.SPG(A60, "NAICS_CODE", "Primary")</f>
        <v>522110 - Commercial Banking</v>
      </c>
      <c r="L60" s="9" t="str">
        <f>_xll.SNL.Clients.Office.Excel.Functions.SPG(A60, "SP_TOPICTAG")</f>
        <v>Consumer Lending</v>
      </c>
      <c r="M60" s="5">
        <f>_xll.SNL.Clients.Office.Excel.Functions.SPG(A60, "SP_PCT_SHARES_OWNED_ALL_INSTITUTIONS")</f>
        <v>84.57</v>
      </c>
      <c r="N60" s="9" t="str">
        <f>_xll.SNL.Clients.Office.Excel.Functions.SPG(A60, "RD_CREDIT_RATING_GLOBAL", "Issuer Credit Rating", "Local Currency LT|0")</f>
        <v>BBB+</v>
      </c>
      <c r="O60" s="9" t="str">
        <f>_xll.SNL.Clients.Office.Excel.Functions.SPG(A60, "RD_CWOL_GLOBAL", "Issuer Credit Rating", "Local Currency LT|0")</f>
        <v>Stable</v>
      </c>
      <c r="P60" s="9" t="str">
        <f>_xll.SNL.Clients.Office.Excel.Functions.SPG(A60, "RD_RATING_ACTION_GLOBAL", "Issuer Credit Rating", "Local Currency LT|0")</f>
        <v>Upgrade | CreditWatch/Outlook (10/25/2022)</v>
      </c>
      <c r="Q60" s="10">
        <f>_xll.SNL.Clients.Office.Excel.Functions.SPG(A60, "RD_LAST_REVIEW_DATE_GLOBAL", "Issuer Credit Rating", "Local Currency LT")</f>
        <v>45496</v>
      </c>
      <c r="R60" s="10">
        <f>_xll.SNL.Clients.Office.Excel.Functions.SPG(A60, "RD_CREDIT_RATING_DATE_GLOBAL", "Issuer Credit Rating", "Local Currency LT|0")</f>
        <v>44859</v>
      </c>
      <c r="S60" s="10">
        <f>_xll.SNL.Clients.Office.Excel.Functions.SPG(A60, "RD_CREDIT_WATCH_OUTLOOK_DATE_GLOBAL", "Issuer Credit Rating", "Local Currency LT|0")</f>
        <v>44859</v>
      </c>
    </row>
    <row r="61" spans="1:19" x14ac:dyDescent="0.3">
      <c r="A61" t="s">
        <v>1702</v>
      </c>
      <c r="B61" s="10">
        <f>_xll.SNL.Clients.Office.Excel.Functions.SPG(A61,"SP_IPO_DATE")</f>
        <v>40891</v>
      </c>
      <c r="C61" s="5">
        <f>_xll.SNL.Clients.Office.Excel.Functions.SPG(A61, "SP_VOLUME_AVG_WEEKLY_TO_SHARES_OUT", , "1M")</f>
        <v>15.278798104779609</v>
      </c>
      <c r="D61" s="5">
        <f>_xll.SNL.Clients.Office.Excel.Functions.SPG(A61, "SP_VOLUME_AVG_WEEKLY_TO_SHARES_OUT", , "3M")</f>
        <v>16.419243721781747</v>
      </c>
      <c r="E61" s="5">
        <f>_xll.SNL.Clients.Office.Excel.Functions.SPG(A61, "SP_VOLUME_AVG_DAILY_TO_1YR_AVG_DAILY", , "1M")</f>
        <v>145.94</v>
      </c>
      <c r="F61" s="5">
        <f>_xll.SNL.Clients.Office.Excel.Functions.SPG(A61, "SP_VOLUME_AVG_DAILY_TO_1YR_AVG_DAILY", , "3M")</f>
        <v>156.83000000000001</v>
      </c>
      <c r="G61" s="9" t="str">
        <f>_xll.SNL.Clients.Office.Excel.Functions.SPG(A61, "IQ_SECTOR")</f>
        <v>Consumer Discretionary</v>
      </c>
      <c r="H61" s="9" t="str">
        <f>_xll.SNL.Clients.Office.Excel.Functions.SPG(A61, "IQ_INDUSTRY_GROUP")</f>
        <v>Consumer Durables and Apparel</v>
      </c>
      <c r="I61" s="9" t="str">
        <f>_xll.SNL.Clients.Office.Excel.Functions.SPG(A61, "IQ_INDUSTRY")</f>
        <v>Textiles, Apparel and Luxury Goods</v>
      </c>
      <c r="J61" s="9" t="str">
        <f>_xll.SNL.Clients.Office.Excel.Functions.SPG(A61, "IQ_PRIMARY_INDUSTRY")</f>
        <v>Apparel, Accessories and Luxury Goods</v>
      </c>
      <c r="K61" s="9" t="str">
        <f>_xll.SNL.Clients.Office.Excel.Functions.SPG(A61, "NAICS_CODE", "Primary")</f>
        <v>315 - Apparel Manufacturing</v>
      </c>
      <c r="L61" s="9" t="str">
        <f>_xll.SNL.Clients.Office.Excel.Functions.SPG(A61, "SP_TOPICTAG")</f>
        <v>Fast-Moving Consumer Goods; Lifestyle; Brand Marketing; Smart Clothing</v>
      </c>
      <c r="M61" s="5">
        <f>_xll.SNL.Clients.Office.Excel.Functions.SPG(A61, "SP_PCT_SHARES_OWNED_ALL_INSTITUTIONS")</f>
        <v>87.73</v>
      </c>
      <c r="N61" s="9" t="str">
        <f>_xll.SNL.Clients.Office.Excel.Functions.SPG(A61, "RD_CREDIT_RATING_GLOBAL", "Issuer Credit Rating", "Local Currency LT|0")</f>
        <v>BBB-</v>
      </c>
      <c r="O61" s="9" t="str">
        <f>_xll.SNL.Clients.Office.Excel.Functions.SPG(A61, "RD_CWOL_GLOBAL", "Issuer Credit Rating", "Local Currency LT|0")</f>
        <v>Watch Neg</v>
      </c>
      <c r="P61" s="9" t="str">
        <f>_xll.SNL.Clients.Office.Excel.Functions.SPG(A61, "RD_RATING_ACTION_GLOBAL", "Issuer Credit Rating", "Local Currency LT|0")</f>
        <v>CreditWatch/Outlook (11/22/2024)</v>
      </c>
      <c r="Q61" s="10">
        <f>_xll.SNL.Clients.Office.Excel.Functions.SPG(A61, "RD_LAST_REVIEW_DATE_GLOBAL", "Issuer Credit Rating", "Local Currency LT")</f>
        <v>45618</v>
      </c>
      <c r="R61" s="10">
        <f>_xll.SNL.Clients.Office.Excel.Functions.SPG(A61, "RD_CREDIT_RATING_DATE_GLOBAL", "Issuer Credit Rating", "Local Currency LT|0")</f>
        <v>43007</v>
      </c>
      <c r="S61" s="10">
        <f>_xll.SNL.Clients.Office.Excel.Functions.SPG(A61, "RD_CREDIT_WATCH_OUTLOOK_DATE_GLOBAL", "Issuer Credit Rating", "Local Currency LT|0")</f>
        <v>45618</v>
      </c>
    </row>
    <row r="62" spans="1:19" x14ac:dyDescent="0.3">
      <c r="A62" t="s">
        <v>1703</v>
      </c>
      <c r="B62" t="str">
        <f>_xll.SNL.Clients.Office.Excel.Functions.SPG(A62,"SP_IPO_DATE")</f>
        <v/>
      </c>
      <c r="C62" s="5">
        <f>_xll.SNL.Clients.Office.Excel.Functions.SPG(A62, "SP_VOLUME_AVG_WEEKLY_TO_SHARES_OUT", , "1M")</f>
        <v>4.5507570730036395</v>
      </c>
      <c r="D62" s="5">
        <f>_xll.SNL.Clients.Office.Excel.Functions.SPG(A62, "SP_VOLUME_AVG_WEEKLY_TO_SHARES_OUT", , "3M")</f>
        <v>3.9766995468736326</v>
      </c>
      <c r="E62" s="5">
        <f>_xll.SNL.Clients.Office.Excel.Functions.SPG(A62, "SP_VOLUME_AVG_DAILY_TO_1YR_AVG_DAILY", , "1M")</f>
        <v>120.69</v>
      </c>
      <c r="F62" s="5">
        <f>_xll.SNL.Clients.Office.Excel.Functions.SPG(A62, "SP_VOLUME_AVG_DAILY_TO_1YR_AVG_DAILY", , "3M")</f>
        <v>105.47</v>
      </c>
      <c r="G62" s="9" t="str">
        <f>_xll.SNL.Clients.Office.Excel.Functions.SPG(A62, "IQ_SECTOR")</f>
        <v>Industrials</v>
      </c>
      <c r="H62" s="9" t="str">
        <f>_xll.SNL.Clients.Office.Excel.Functions.SPG(A62, "IQ_INDUSTRY_GROUP")</f>
        <v>Capital Goods</v>
      </c>
      <c r="I62" s="9" t="str">
        <f>_xll.SNL.Clients.Office.Excel.Functions.SPG(A62, "IQ_INDUSTRY")</f>
        <v>Building Products</v>
      </c>
      <c r="J62" s="9" t="str">
        <f>_xll.SNL.Clients.Office.Excel.Functions.SPG(A62, "IQ_PRIMARY_INDUSTRY")</f>
        <v>Building Products</v>
      </c>
      <c r="K62" s="9" t="str">
        <f>_xll.SNL.Clients.Office.Excel.Functions.SPG(A62, "NAICS_CODE", "Primary")</f>
        <v>32412 - Asphalt Paving, Roofing, and Saturated Materials Manufacturing</v>
      </c>
      <c r="L62" s="9" t="str">
        <f>_xll.SNL.Clients.Office.Excel.Functions.SPG(A62, "SP_TOPICTAG")</f>
        <v/>
      </c>
      <c r="M62" s="5">
        <f>_xll.SNL.Clients.Office.Excel.Functions.SPG(A62, "SP_PCT_SHARES_OWNED_ALL_INSTITUTIONS")</f>
        <v>91.32</v>
      </c>
      <c r="N62" s="9" t="str">
        <f>_xll.SNL.Clients.Office.Excel.Functions.SPG(A62, "RD_CREDIT_RATING_GLOBAL", "Issuer Credit Rating", "Local Currency LT|0")</f>
        <v>BBB</v>
      </c>
      <c r="O62" s="9" t="str">
        <f>_xll.SNL.Clients.Office.Excel.Functions.SPG(A62, "RD_CWOL_GLOBAL", "Issuer Credit Rating", "Local Currency LT|0")</f>
        <v>Stable</v>
      </c>
      <c r="P62" s="9" t="str">
        <f>_xll.SNL.Clients.Office.Excel.Functions.SPG(A62, "RD_RATING_ACTION_GLOBAL", "Issuer Credit Rating", "Local Currency LT|0")</f>
        <v>CreditWatch/Outlook (01/17/2003)</v>
      </c>
      <c r="Q62" s="10">
        <f>_xll.SNL.Clients.Office.Excel.Functions.SPG(A62, "RD_LAST_REVIEW_DATE_GLOBAL", "Issuer Credit Rating", "Local Currency LT")</f>
        <v>45552</v>
      </c>
      <c r="R62" s="10">
        <f>_xll.SNL.Clients.Office.Excel.Functions.SPG(A62, "RD_CREDIT_RATING_DATE_GLOBAL", "Issuer Credit Rating", "Local Currency LT|0")</f>
        <v>37091</v>
      </c>
      <c r="S62" s="10">
        <f>_xll.SNL.Clients.Office.Excel.Functions.SPG(A62, "RD_CREDIT_WATCH_OUTLOOK_DATE_GLOBAL", "Issuer Credit Rating", "Local Currency LT|0")</f>
        <v>37638</v>
      </c>
    </row>
    <row r="63" spans="1:19" x14ac:dyDescent="0.3">
      <c r="A63" t="s">
        <v>1704</v>
      </c>
      <c r="B63" t="str">
        <f>_xll.SNL.Clients.Office.Excel.Functions.SPG(A63,"SP_IPO_DATE")</f>
        <v/>
      </c>
      <c r="C63" s="5">
        <f>_xll.SNL.Clients.Office.Excel.Functions.SPG(A63, "SP_VOLUME_AVG_WEEKLY_TO_SHARES_OUT", , "1M")</f>
        <v>7.2979988470575341</v>
      </c>
      <c r="D63" s="5">
        <f>_xll.SNL.Clients.Office.Excel.Functions.SPG(A63, "SP_VOLUME_AVG_WEEKLY_TO_SHARES_OUT", , "3M")</f>
        <v>8.0032286547323768</v>
      </c>
      <c r="E63" s="5">
        <f>_xll.SNL.Clients.Office.Excel.Functions.SPG(A63, "SP_VOLUME_AVG_DAILY_TO_1YR_AVG_DAILY", , "1M")</f>
        <v>112.13</v>
      </c>
      <c r="F63" s="5">
        <f>_xll.SNL.Clients.Office.Excel.Functions.SPG(A63, "SP_VOLUME_AVG_DAILY_TO_1YR_AVG_DAILY", , "3M")</f>
        <v>122.97</v>
      </c>
      <c r="G63" s="9" t="str">
        <f>_xll.SNL.Clients.Office.Excel.Functions.SPG(A63, "IQ_SECTOR")</f>
        <v>Materials</v>
      </c>
      <c r="H63" s="9" t="str">
        <f>_xll.SNL.Clients.Office.Excel.Functions.SPG(A63, "IQ_INDUSTRY_GROUP")</f>
        <v>Materials</v>
      </c>
      <c r="I63" s="9" t="str">
        <f>_xll.SNL.Clients.Office.Excel.Functions.SPG(A63, "IQ_INDUSTRY")</f>
        <v>Metals and Mining</v>
      </c>
      <c r="J63" s="9" t="str">
        <f>_xll.SNL.Clients.Office.Excel.Functions.SPG(A63, "IQ_PRIMARY_INDUSTRY")</f>
        <v>Steel</v>
      </c>
      <c r="K63" s="9" t="str">
        <f>_xll.SNL.Clients.Office.Excel.Functions.SPG(A63, "NAICS_CODE", "Primary")</f>
        <v>331110 - Iron and Steel Mills and Ferroalloy Manufacturing</v>
      </c>
      <c r="L63" s="9" t="str">
        <f>_xll.SNL.Clients.Office.Excel.Functions.SPG(A63, "SP_TOPICTAG")</f>
        <v/>
      </c>
      <c r="M63" s="5">
        <f>_xll.SNL.Clients.Office.Excel.Functions.SPG(A63, "SP_PCT_SHARES_OWNED_ALL_INSTITUTIONS")</f>
        <v>90.47</v>
      </c>
      <c r="N63" s="9" t="str">
        <f>_xll.SNL.Clients.Office.Excel.Functions.SPG(A63, "RD_CREDIT_RATING_GLOBAL", "Issuer Credit Rating", "Local Currency LT|0")</f>
        <v>BB</v>
      </c>
      <c r="O63" s="9" t="str">
        <f>_xll.SNL.Clients.Office.Excel.Functions.SPG(A63, "RD_CWOL_GLOBAL", "Issuer Credit Rating", "Local Currency LT|0")</f>
        <v>Positive</v>
      </c>
      <c r="P63" s="9" t="str">
        <f>_xll.SNL.Clients.Office.Excel.Functions.SPG(A63, "RD_RATING_ACTION_GLOBAL", "Issuer Credit Rating", "Local Currency LT|0")</f>
        <v>CreditWatch/Outlook (08/08/2024)</v>
      </c>
      <c r="Q63" s="10">
        <f>_xll.SNL.Clients.Office.Excel.Functions.SPG(A63, "RD_LAST_REVIEW_DATE_GLOBAL", "Issuer Credit Rating", "Local Currency LT")</f>
        <v>45512</v>
      </c>
      <c r="R63" s="10">
        <f>_xll.SNL.Clients.Office.Excel.Functions.SPG(A63, "RD_CREDIT_RATING_DATE_GLOBAL", "Issuer Credit Rating", "Local Currency LT|0")</f>
        <v>44972</v>
      </c>
      <c r="S63" s="10">
        <f>_xll.SNL.Clients.Office.Excel.Functions.SPG(A63, "RD_CREDIT_WATCH_OUTLOOK_DATE_GLOBAL", "Issuer Credit Rating", "Local Currency LT|0")</f>
        <v>45512</v>
      </c>
    </row>
    <row r="64" spans="1:19" x14ac:dyDescent="0.3">
      <c r="A64" t="s">
        <v>1705</v>
      </c>
      <c r="B64" t="str">
        <f>_xll.SNL.Clients.Office.Excel.Functions.SPG(A64,"SP_IPO_DATE")</f>
        <v/>
      </c>
      <c r="C64" s="5">
        <f>_xll.SNL.Clients.Office.Excel.Functions.SPG(A64, "SP_VOLUME_AVG_WEEKLY_TO_SHARES_OUT", , "1M")</f>
        <v>3.7214165823637235</v>
      </c>
      <c r="D64" s="5">
        <f>_xll.SNL.Clients.Office.Excel.Functions.SPG(A64, "SP_VOLUME_AVG_WEEKLY_TO_SHARES_OUT", , "3M")</f>
        <v>3.3289042230009147</v>
      </c>
      <c r="E64" s="5">
        <f>_xll.SNL.Clients.Office.Excel.Functions.SPG(A64, "SP_VOLUME_AVG_DAILY_TO_1YR_AVG_DAILY", , "1M")</f>
        <v>103.6</v>
      </c>
      <c r="F64" s="5">
        <f>_xll.SNL.Clients.Office.Excel.Functions.SPG(A64, "SP_VOLUME_AVG_DAILY_TO_1YR_AVG_DAILY", , "3M")</f>
        <v>92.68</v>
      </c>
      <c r="G64" s="9" t="str">
        <f>_xll.SNL.Clients.Office.Excel.Functions.SPG(A64, "IQ_SECTOR")</f>
        <v>Consumer Staples</v>
      </c>
      <c r="H64" s="9" t="str">
        <f>_xll.SNL.Clients.Office.Excel.Functions.SPG(A64, "IQ_INDUSTRY_GROUP")</f>
        <v>Consumer Staples Distribution and Retail</v>
      </c>
      <c r="I64" s="9" t="str">
        <f>_xll.SNL.Clients.Office.Excel.Functions.SPG(A64, "IQ_INDUSTRY")</f>
        <v>Consumer Staples Distribution and Retail</v>
      </c>
      <c r="J64" s="9" t="str">
        <f>_xll.SNL.Clients.Office.Excel.Functions.SPG(A64, "IQ_PRIMARY_INDUSTRY")</f>
        <v>Food Retail</v>
      </c>
      <c r="K64" s="9" t="str">
        <f>_xll.SNL.Clients.Office.Excel.Functions.SPG(A64, "NAICS_CODE", "Primary")</f>
        <v>445131 - Convenience Retailers</v>
      </c>
      <c r="L64" s="9" t="str">
        <f>_xll.SNL.Clients.Office.Excel.Functions.SPG(A64, "SP_TOPICTAG")</f>
        <v>Food Delivery; Online Grocery</v>
      </c>
      <c r="M64" s="5">
        <f>_xll.SNL.Clients.Office.Excel.Functions.SPG(A64, "SP_PCT_SHARES_OWNED_ALL_INSTITUTIONS")</f>
        <v>84.67</v>
      </c>
      <c r="N64" s="9" t="str">
        <f>_xll.SNL.Clients.Office.Excel.Functions.SPG(A64, "RD_CREDIT_RATING_GLOBAL", "Issuer Credit Rating", "Local Currency LT|0")</f>
        <v/>
      </c>
      <c r="O64" s="9" t="str">
        <f>_xll.SNL.Clients.Office.Excel.Functions.SPG(A64, "RD_CWOL_GLOBAL", "Issuer Credit Rating", "Local Currency LT|0")</f>
        <v/>
      </c>
      <c r="P64" s="9" t="str">
        <f>_xll.SNL.Clients.Office.Excel.Functions.SPG(A64, "RD_RATING_ACTION_GLOBAL", "Issuer Credit Rating", "Local Currency LT|0")</f>
        <v/>
      </c>
      <c r="Q64" s="10" t="str">
        <f>_xll.SNL.Clients.Office.Excel.Functions.SPG(A64, "RD_LAST_REVIEW_DATE_GLOBAL", "Issuer Credit Rating", "Local Currency LT")</f>
        <v/>
      </c>
      <c r="R64" s="10" t="str">
        <f>_xll.SNL.Clients.Office.Excel.Functions.SPG(A64, "RD_CREDIT_RATING_DATE_GLOBAL", "Issuer Credit Rating", "Local Currency LT|0")</f>
        <v/>
      </c>
      <c r="S64" s="10" t="str">
        <f>_xll.SNL.Clients.Office.Excel.Functions.SPG(A64, "RD_CREDIT_WATCH_OUTLOOK_DATE_GLOBAL", "Issuer Credit Rating", "Local Currency LT|0")</f>
        <v/>
      </c>
    </row>
    <row r="65" spans="1:19" x14ac:dyDescent="0.3">
      <c r="A65" t="s">
        <v>1706</v>
      </c>
      <c r="B65" t="str">
        <f>_xll.SNL.Clients.Office.Excel.Functions.SPG(A65,"SP_IPO_DATE")</f>
        <v/>
      </c>
      <c r="C65" s="5">
        <f>_xll.SNL.Clients.Office.Excel.Functions.SPG(A65, "SP_VOLUME_AVG_WEEKLY_TO_SHARES_OUT", , "1M")</f>
        <v>15.588535338828164</v>
      </c>
      <c r="D65" s="5">
        <f>_xll.SNL.Clients.Office.Excel.Functions.SPG(A65, "SP_VOLUME_AVG_WEEKLY_TO_SHARES_OUT", , "3M")</f>
        <v>16.590187421850576</v>
      </c>
      <c r="E65" s="5">
        <f>_xll.SNL.Clients.Office.Excel.Functions.SPG(A65, "SP_VOLUME_AVG_DAILY_TO_1YR_AVG_DAILY", , "1M")</f>
        <v>111.91</v>
      </c>
      <c r="F65" s="5">
        <f>_xll.SNL.Clients.Office.Excel.Functions.SPG(A65, "SP_VOLUME_AVG_DAILY_TO_1YR_AVG_DAILY", , "3M")</f>
        <v>119.11</v>
      </c>
      <c r="G65" s="9" t="str">
        <f>_xll.SNL.Clients.Office.Excel.Functions.SPG(A65, "IQ_SECTOR")</f>
        <v>Consumer Staples</v>
      </c>
      <c r="H65" s="9" t="str">
        <f>_xll.SNL.Clients.Office.Excel.Functions.SPG(A65, "IQ_INDUSTRY_GROUP")</f>
        <v>Food, Beverage and Tobacco</v>
      </c>
      <c r="I65" s="9" t="str">
        <f>_xll.SNL.Clients.Office.Excel.Functions.SPG(A65, "IQ_INDUSTRY")</f>
        <v>Beverages</v>
      </c>
      <c r="J65" s="9" t="str">
        <f>_xll.SNL.Clients.Office.Excel.Functions.SPG(A65, "IQ_PRIMARY_INDUSTRY")</f>
        <v>Soft Drinks and Non-alcoholic Beverages</v>
      </c>
      <c r="K65" s="9" t="str">
        <f>_xll.SNL.Clients.Office.Excel.Functions.SPG(A65, "NAICS_CODE", "Primary")</f>
        <v>312111 - Soft Drink Manufacturing</v>
      </c>
      <c r="L65" s="9" t="str">
        <f>_xll.SNL.Clients.Office.Excel.Functions.SPG(A65, "SP_TOPICTAG")</f>
        <v/>
      </c>
      <c r="M65" s="5">
        <f>_xll.SNL.Clients.Office.Excel.Functions.SPG(A65, "SP_PCT_SHARES_OWNED_ALL_INSTITUTIONS")</f>
        <v>64.58</v>
      </c>
      <c r="N65" s="9" t="str">
        <f>_xll.SNL.Clients.Office.Excel.Functions.SPG(A65, "RD_CREDIT_RATING_GLOBAL", "Issuer Credit Rating", "Local Currency LT|0")</f>
        <v/>
      </c>
      <c r="O65" s="9" t="str">
        <f>_xll.SNL.Clients.Office.Excel.Functions.SPG(A65, "RD_CWOL_GLOBAL", "Issuer Credit Rating", "Local Currency LT|0")</f>
        <v/>
      </c>
      <c r="P65" s="9" t="str">
        <f>_xll.SNL.Clients.Office.Excel.Functions.SPG(A65, "RD_RATING_ACTION_GLOBAL", "Issuer Credit Rating", "Local Currency LT|0")</f>
        <v/>
      </c>
      <c r="Q65" s="10" t="str">
        <f>_xll.SNL.Clients.Office.Excel.Functions.SPG(A65, "RD_LAST_REVIEW_DATE_GLOBAL", "Issuer Credit Rating", "Local Currency LT")</f>
        <v/>
      </c>
      <c r="R65" s="10" t="str">
        <f>_xll.SNL.Clients.Office.Excel.Functions.SPG(A65, "RD_CREDIT_RATING_DATE_GLOBAL", "Issuer Credit Rating", "Local Currency LT|0")</f>
        <v/>
      </c>
      <c r="S65" s="10" t="str">
        <f>_xll.SNL.Clients.Office.Excel.Functions.SPG(A65, "RD_CREDIT_WATCH_OUTLOOK_DATE_GLOBAL", "Issuer Credit Rating", "Local Currency LT|0")</f>
        <v/>
      </c>
    </row>
    <row r="66" spans="1:19" x14ac:dyDescent="0.3">
      <c r="A66" t="s">
        <v>1707</v>
      </c>
      <c r="B66" t="str">
        <f>_xll.SNL.Clients.Office.Excel.Functions.SPG(A66,"SP_IPO_DATE")</f>
        <v/>
      </c>
      <c r="C66" s="5">
        <f>_xll.SNL.Clients.Office.Excel.Functions.SPG(A66, "SP_VOLUME_AVG_WEEKLY_TO_SHARES_OUT", , "1M")</f>
        <v>8.6358508036338222</v>
      </c>
      <c r="D66" s="5">
        <f>_xll.SNL.Clients.Office.Excel.Functions.SPG(A66, "SP_VOLUME_AVG_WEEKLY_TO_SHARES_OUT", , "3M")</f>
        <v>5.7686581963887207</v>
      </c>
      <c r="E66" s="5">
        <f>_xll.SNL.Clients.Office.Excel.Functions.SPG(A66, "SP_VOLUME_AVG_DAILY_TO_1YR_AVG_DAILY", , "1M")</f>
        <v>166.88</v>
      </c>
      <c r="F66" s="5">
        <f>_xll.SNL.Clients.Office.Excel.Functions.SPG(A66, "SP_VOLUME_AVG_DAILY_TO_1YR_AVG_DAILY", , "3M")</f>
        <v>111.47</v>
      </c>
      <c r="G66" s="9" t="str">
        <f>_xll.SNL.Clients.Office.Excel.Functions.SPG(A66, "IQ_SECTOR")</f>
        <v>Energy</v>
      </c>
      <c r="H66" s="9" t="str">
        <f>_xll.SNL.Clients.Office.Excel.Functions.SPG(A66, "IQ_INDUSTRY_GROUP")</f>
        <v>Energy</v>
      </c>
      <c r="I66" s="9" t="str">
        <f>_xll.SNL.Clients.Office.Excel.Functions.SPG(A66, "IQ_INDUSTRY")</f>
        <v>Energy Equipment and Services</v>
      </c>
      <c r="J66" s="9" t="str">
        <f>_xll.SNL.Clients.Office.Excel.Functions.SPG(A66, "IQ_PRIMARY_INDUSTRY")</f>
        <v>Oil and Gas Equipment and Services</v>
      </c>
      <c r="K66" s="9" t="str">
        <f>_xll.SNL.Clients.Office.Excel.Functions.SPG(A66, "NAICS_CODE", "Primary")</f>
        <v>333132 - Oil and Gas Field Machinery and Equipment Manufacturing</v>
      </c>
      <c r="L66" s="9" t="str">
        <f>_xll.SNL.Clients.Office.Excel.Functions.SPG(A66, "SP_TOPICTAG")</f>
        <v>Environmental Consulting; Industrial Automation; Sensors; CleanTech; Process Automation; ClimateTech</v>
      </c>
      <c r="M66" s="5">
        <f>_xll.SNL.Clients.Office.Excel.Functions.SPG(A66, "SP_PCT_SHARES_OWNED_ALL_INSTITUTIONS")</f>
        <v>91.59</v>
      </c>
      <c r="N66" s="9" t="str">
        <f>_xll.SNL.Clients.Office.Excel.Functions.SPG(A66, "RD_CREDIT_RATING_GLOBAL", "Issuer Credit Rating", "Local Currency LT|0")</f>
        <v>BB+</v>
      </c>
      <c r="O66" s="9" t="str">
        <f>_xll.SNL.Clients.Office.Excel.Functions.SPG(A66, "RD_CWOL_GLOBAL", "Issuer Credit Rating", "Local Currency LT|0")</f>
        <v>Watch Pos</v>
      </c>
      <c r="P66" s="9" t="str">
        <f>_xll.SNL.Clients.Office.Excel.Functions.SPG(A66, "RD_RATING_ACTION_GLOBAL", "Issuer Credit Rating", "Local Currency LT|0")</f>
        <v>CreditWatch/Outlook (04/02/2024)</v>
      </c>
      <c r="Q66" s="10">
        <f>_xll.SNL.Clients.Office.Excel.Functions.SPG(A66, "RD_LAST_REVIEW_DATE_GLOBAL", "Issuer Credit Rating", "Local Currency LT")</f>
        <v>45384</v>
      </c>
      <c r="R66" s="10">
        <f>_xll.SNL.Clients.Office.Excel.Functions.SPG(A66, "RD_CREDIT_RATING_DATE_GLOBAL", "Issuer Credit Rating", "Local Currency LT|0")</f>
        <v>45063</v>
      </c>
      <c r="S66" s="10">
        <f>_xll.SNL.Clients.Office.Excel.Functions.SPG(A66, "RD_CREDIT_WATCH_OUTLOOK_DATE_GLOBAL", "Issuer Credit Rating", "Local Currency LT|0")</f>
        <v>45384</v>
      </c>
    </row>
    <row r="67" spans="1:19" x14ac:dyDescent="0.3">
      <c r="A67" t="s">
        <v>1708</v>
      </c>
      <c r="B67" s="10">
        <f>_xll.SNL.Clients.Office.Excel.Functions.SPG(A67,"SP_IPO_DATE")</f>
        <v>38923</v>
      </c>
      <c r="C67" s="5">
        <f>_xll.SNL.Clients.Office.Excel.Functions.SPG(A67, "SP_VOLUME_AVG_WEEKLY_TO_SHARES_OUT", , "1M")</f>
        <v>7.1432529842371792</v>
      </c>
      <c r="D67" s="5">
        <f>_xll.SNL.Clients.Office.Excel.Functions.SPG(A67, "SP_VOLUME_AVG_WEEKLY_TO_SHARES_OUT", , "3M")</f>
        <v>8.6950561265313961</v>
      </c>
      <c r="E67" s="5">
        <f>_xll.SNL.Clients.Office.Excel.Functions.SPG(A67, "SP_VOLUME_AVG_DAILY_TO_1YR_AVG_DAILY", , "1M")</f>
        <v>91.3</v>
      </c>
      <c r="F67" s="5">
        <f>_xll.SNL.Clients.Office.Excel.Functions.SPG(A67, "SP_VOLUME_AVG_DAILY_TO_1YR_AVG_DAILY", , "3M")</f>
        <v>111.13</v>
      </c>
      <c r="G67" s="9" t="str">
        <f>_xll.SNL.Clients.Office.Excel.Functions.SPG(A67, "IQ_SECTOR")</f>
        <v>Industrials</v>
      </c>
      <c r="H67" s="9" t="str">
        <f>_xll.SNL.Clients.Office.Excel.Functions.SPG(A67, "IQ_INDUSTRY_GROUP")</f>
        <v>Capital Goods</v>
      </c>
      <c r="I67" s="9" t="str">
        <f>_xll.SNL.Clients.Office.Excel.Functions.SPG(A67, "IQ_INDUSTRY")</f>
        <v>Machinery</v>
      </c>
      <c r="J67" s="9" t="str">
        <f>_xll.SNL.Clients.Office.Excel.Functions.SPG(A67, "IQ_PRIMARY_INDUSTRY")</f>
        <v>Industrial Machinery and Supplies and Components</v>
      </c>
      <c r="K67" s="9" t="str">
        <f>_xll.SNL.Clients.Office.Excel.Functions.SPG(A67, "NAICS_CODE", "Primary")</f>
        <v>332410 - Power Boiler and Heat Exchanger Manufacturing</v>
      </c>
      <c r="L67" s="9" t="str">
        <f>_xll.SNL.Clients.Office.Excel.Functions.SPG(A67, "SP_TOPICTAG")</f>
        <v>Energy Management; Environmental Engineering; ClimateTech</v>
      </c>
      <c r="M67" s="5">
        <f>_xll.SNL.Clients.Office.Excel.Functions.SPG(A67, "SP_PCT_SHARES_OWNED_ALL_INSTITUTIONS")</f>
        <v>124.38</v>
      </c>
      <c r="N67" s="9" t="str">
        <f>_xll.SNL.Clients.Office.Excel.Functions.SPG(A67, "RD_CREDIT_RATING_GLOBAL", "Issuer Credit Rating", "Local Currency LT|0")</f>
        <v>BB-</v>
      </c>
      <c r="O67" s="9" t="str">
        <f>_xll.SNL.Clients.Office.Excel.Functions.SPG(A67, "RD_CWOL_GLOBAL", "Issuer Credit Rating", "Local Currency LT|0")</f>
        <v>Stable</v>
      </c>
      <c r="P67" s="9" t="str">
        <f>_xll.SNL.Clients.Office.Excel.Functions.SPG(A67, "RD_RATING_ACTION_GLOBAL", "Issuer Credit Rating", "Local Currency LT|0")</f>
        <v>Upgrade | CreditWatch/Outlook (03/11/2024)</v>
      </c>
      <c r="Q67" s="10">
        <f>_xll.SNL.Clients.Office.Excel.Functions.SPG(A67, "RD_LAST_REVIEW_DATE_GLOBAL", "Issuer Credit Rating", "Local Currency LT")</f>
        <v>45616</v>
      </c>
      <c r="R67" s="10">
        <f>_xll.SNL.Clients.Office.Excel.Functions.SPG(A67, "RD_CREDIT_RATING_DATE_GLOBAL", "Issuer Credit Rating", "Local Currency LT|0")</f>
        <v>45362</v>
      </c>
      <c r="S67" s="10">
        <f>_xll.SNL.Clients.Office.Excel.Functions.SPG(A67, "RD_CREDIT_WATCH_OUTLOOK_DATE_GLOBAL", "Issuer Credit Rating", "Local Currency LT|0")</f>
        <v>45362</v>
      </c>
    </row>
    <row r="68" spans="1:19" x14ac:dyDescent="0.3">
      <c r="A68" t="s">
        <v>1709</v>
      </c>
      <c r="B68" t="str">
        <f>_xll.SNL.Clients.Office.Excel.Functions.SPG(A68,"SP_IPO_DATE")</f>
        <v/>
      </c>
      <c r="C68" s="5">
        <f>_xll.SNL.Clients.Office.Excel.Functions.SPG(A68, "SP_VOLUME_AVG_WEEKLY_TO_SHARES_OUT", , "1M")</f>
        <v>3.2447318021412834</v>
      </c>
      <c r="D68" s="5">
        <f>_xll.SNL.Clients.Office.Excel.Functions.SPG(A68, "SP_VOLUME_AVG_WEEKLY_TO_SHARES_OUT", , "3M")</f>
        <v>3.1676388296819855</v>
      </c>
      <c r="E68" s="5">
        <f>_xll.SNL.Clients.Office.Excel.Functions.SPG(A68, "SP_VOLUME_AVG_DAILY_TO_1YR_AVG_DAILY", , "1M")</f>
        <v>108.45</v>
      </c>
      <c r="F68" s="5">
        <f>_xll.SNL.Clients.Office.Excel.Functions.SPG(A68, "SP_VOLUME_AVG_DAILY_TO_1YR_AVG_DAILY", , "3M")</f>
        <v>105.87</v>
      </c>
      <c r="G68" s="9" t="str">
        <f>_xll.SNL.Clients.Office.Excel.Functions.SPG(A68, "IQ_SECTOR")</f>
        <v>Health Care</v>
      </c>
      <c r="H68" s="9" t="str">
        <f>_xll.SNL.Clients.Office.Excel.Functions.SPG(A68, "IQ_INDUSTRY_GROUP")</f>
        <v>Health Care Equipment and Services</v>
      </c>
      <c r="I68" s="9" t="str">
        <f>_xll.SNL.Clients.Office.Excel.Functions.SPG(A68, "IQ_INDUSTRY")</f>
        <v>Health Care Providers and Services</v>
      </c>
      <c r="J68" s="9" t="str">
        <f>_xll.SNL.Clients.Office.Excel.Functions.SPG(A68, "IQ_PRIMARY_INDUSTRY")</f>
        <v>Health Care Services</v>
      </c>
      <c r="K68" s="9" t="str">
        <f>_xll.SNL.Clients.Office.Excel.Functions.SPG(A68, "NAICS_CODE", "Primary")</f>
        <v>621610 - Home Health Care Services</v>
      </c>
      <c r="L68" s="9" t="str">
        <f>_xll.SNL.Clients.Office.Excel.Functions.SPG(A68, "SP_TOPICTAG")</f>
        <v>Health Diagnostics; Assisted Living; End-of-Life Planning</v>
      </c>
      <c r="M68" s="5">
        <f>_xll.SNL.Clients.Office.Excel.Functions.SPG(A68, "SP_PCT_SHARES_OWNED_ALL_INSTITUTIONS")</f>
        <v>95.3</v>
      </c>
      <c r="N68" s="9" t="str">
        <f>_xll.SNL.Clients.Office.Excel.Functions.SPG(A68, "RD_CREDIT_RATING_GLOBAL", "Issuer Credit Rating", "Local Currency LT|0")</f>
        <v>NR</v>
      </c>
      <c r="O68" s="9" t="str">
        <f>_xll.SNL.Clients.Office.Excel.Functions.SPG(A68, "RD_CWOL_GLOBAL", "Issuer Credit Rating", "Local Currency LT|0")</f>
        <v>NR</v>
      </c>
      <c r="P68" s="9" t="str">
        <f>_xll.SNL.Clients.Office.Excel.Functions.SPG(A68, "RD_RATING_ACTION_GLOBAL", "Issuer Credit Rating", "Local Currency LT|0")</f>
        <v>Not Rated | CreditWatch/Outlook (05/25/2007)</v>
      </c>
      <c r="Q68" s="10" t="str">
        <f>_xll.SNL.Clients.Office.Excel.Functions.SPG(A68, "RD_LAST_REVIEW_DATE_GLOBAL", "Issuer Credit Rating", "Local Currency LT")</f>
        <v/>
      </c>
      <c r="R68" s="10">
        <f>_xll.SNL.Clients.Office.Excel.Functions.SPG(A68, "RD_CREDIT_RATING_DATE_GLOBAL", "Issuer Credit Rating", "Local Currency LT|0")</f>
        <v>39227</v>
      </c>
      <c r="S68" s="10">
        <f>_xll.SNL.Clients.Office.Excel.Functions.SPG(A68, "RD_CREDIT_WATCH_OUTLOOK_DATE_GLOBAL", "Issuer Credit Rating", "Local Currency LT|0")</f>
        <v>39227</v>
      </c>
    </row>
    <row r="69" spans="1:19" x14ac:dyDescent="0.3">
      <c r="A69" t="s">
        <v>1710</v>
      </c>
      <c r="B69" s="10">
        <f>_xll.SNL.Clients.Office.Excel.Functions.SPG(A69,"SP_IPO_DATE")</f>
        <v>43629</v>
      </c>
      <c r="C69" s="5">
        <f>_xll.SNL.Clients.Office.Excel.Functions.SPG(A69, "SP_VOLUME_AVG_WEEKLY_TO_SHARES_OUT", , "1M")</f>
        <v>13.428842061141877</v>
      </c>
      <c r="D69" s="5">
        <f>_xll.SNL.Clients.Office.Excel.Functions.SPG(A69, "SP_VOLUME_AVG_WEEKLY_TO_SHARES_OUT", , "3M")</f>
        <v>16.556104757458769</v>
      </c>
      <c r="E69" s="5">
        <f>_xll.SNL.Clients.Office.Excel.Functions.SPG(A69, "SP_VOLUME_AVG_DAILY_TO_1YR_AVG_DAILY", , "1M")</f>
        <v>53.99</v>
      </c>
      <c r="F69" s="5">
        <f>_xll.SNL.Clients.Office.Excel.Functions.SPG(A69, "SP_VOLUME_AVG_DAILY_TO_1YR_AVG_DAILY", , "3M")</f>
        <v>66.56</v>
      </c>
      <c r="G69" s="9" t="str">
        <f>_xll.SNL.Clients.Office.Excel.Functions.SPG(A69, "IQ_SECTOR")</f>
        <v>Consumer Discretionary</v>
      </c>
      <c r="H69" s="9" t="str">
        <f>_xll.SNL.Clients.Office.Excel.Functions.SPG(A69, "IQ_INDUSTRY_GROUP")</f>
        <v>Consumer Discretionary Distribution and Retail</v>
      </c>
      <c r="I69" s="9" t="str">
        <f>_xll.SNL.Clients.Office.Excel.Functions.SPG(A69, "IQ_INDUSTRY")</f>
        <v>Specialty Retail</v>
      </c>
      <c r="J69" s="9" t="str">
        <f>_xll.SNL.Clients.Office.Excel.Functions.SPG(A69, "IQ_PRIMARY_INDUSTRY")</f>
        <v>Other Specialty Retail</v>
      </c>
      <c r="K69" s="9" t="str">
        <f>_xll.SNL.Clients.Office.Excel.Functions.SPG(A69, "NAICS_CODE", "Primary")</f>
        <v>456191 - Food (Health) Supplement Retailers</v>
      </c>
      <c r="L69" s="9" t="str">
        <f>_xll.SNL.Clients.Office.Excel.Functions.SPG(A69, "SP_TOPICTAG")</f>
        <v>Online Grocery; Pet Care; Pet Food and Supplies</v>
      </c>
      <c r="M69" s="5">
        <f>_xll.SNL.Clients.Office.Excel.Functions.SPG(A69, "SP_PCT_SHARES_OWNED_ALL_INSTITUTIONS")</f>
        <v>35.64</v>
      </c>
      <c r="N69" s="9" t="str">
        <f>_xll.SNL.Clients.Office.Excel.Functions.SPG(A69, "RD_CREDIT_RATING_GLOBAL", "Issuer Credit Rating", "Local Currency LT|0")</f>
        <v/>
      </c>
      <c r="O69" s="9" t="str">
        <f>_xll.SNL.Clients.Office.Excel.Functions.SPG(A69, "RD_CWOL_GLOBAL", "Issuer Credit Rating", "Local Currency LT|0")</f>
        <v/>
      </c>
      <c r="P69" s="9" t="str">
        <f>_xll.SNL.Clients.Office.Excel.Functions.SPG(A69, "RD_RATING_ACTION_GLOBAL", "Issuer Credit Rating", "Local Currency LT|0")</f>
        <v/>
      </c>
      <c r="Q69" s="10" t="str">
        <f>_xll.SNL.Clients.Office.Excel.Functions.SPG(A69, "RD_LAST_REVIEW_DATE_GLOBAL", "Issuer Credit Rating", "Local Currency LT")</f>
        <v/>
      </c>
      <c r="R69" s="10" t="str">
        <f>_xll.SNL.Clients.Office.Excel.Functions.SPG(A69, "RD_CREDIT_RATING_DATE_GLOBAL", "Issuer Credit Rating", "Local Currency LT|0")</f>
        <v/>
      </c>
      <c r="S69" s="10" t="str">
        <f>_xll.SNL.Clients.Office.Excel.Functions.SPG(A69, "RD_CREDIT_WATCH_OUTLOOK_DATE_GLOBAL", "Issuer Credit Rating", "Local Currency LT|0")</f>
        <v/>
      </c>
    </row>
    <row r="70" spans="1:19" x14ac:dyDescent="0.3">
      <c r="A70" t="s">
        <v>1711</v>
      </c>
      <c r="B70" s="10">
        <f>_xll.SNL.Clients.Office.Excel.Functions.SPG(A70,"SP_IPO_DATE")</f>
        <v>35354</v>
      </c>
      <c r="C70" s="5">
        <f>_xll.SNL.Clients.Office.Excel.Functions.SPG(A70, "SP_VOLUME_AVG_WEEKLY_TO_SHARES_OUT", , "1M")</f>
        <v>3.4197077048073563</v>
      </c>
      <c r="D70" s="5">
        <f>_xll.SNL.Clients.Office.Excel.Functions.SPG(A70, "SP_VOLUME_AVG_WEEKLY_TO_SHARES_OUT", , "3M")</f>
        <v>3.1726850006458598</v>
      </c>
      <c r="E70" s="5">
        <f>_xll.SNL.Clients.Office.Excel.Functions.SPG(A70, "SP_VOLUME_AVG_DAILY_TO_1YR_AVG_DAILY", , "1M")</f>
        <v>71.98</v>
      </c>
      <c r="F70" s="5">
        <f>_xll.SNL.Clients.Office.Excel.Functions.SPG(A70, "SP_VOLUME_AVG_DAILY_TO_1YR_AVG_DAILY", , "3M")</f>
        <v>66.78</v>
      </c>
      <c r="G70" s="9" t="str">
        <f>_xll.SNL.Clients.Office.Excel.Functions.SPG(A70, "IQ_SECTOR")</f>
        <v>Consumer Discretionary</v>
      </c>
      <c r="H70" s="9" t="str">
        <f>_xll.SNL.Clients.Office.Excel.Functions.SPG(A70, "IQ_INDUSTRY_GROUP")</f>
        <v>Consumer Services</v>
      </c>
      <c r="I70" s="9" t="str">
        <f>_xll.SNL.Clients.Office.Excel.Functions.SPG(A70, "IQ_INDUSTRY")</f>
        <v>Hotels, Restaurants and Leisure</v>
      </c>
      <c r="J70" s="9" t="str">
        <f>_xll.SNL.Clients.Office.Excel.Functions.SPG(A70, "IQ_PRIMARY_INDUSTRY")</f>
        <v>Hotels, Resorts and Cruise Lines</v>
      </c>
      <c r="K70" s="9" t="str">
        <f>_xll.SNL.Clients.Office.Excel.Functions.SPG(A70, "NAICS_CODE", "Primary")</f>
        <v>721110 - Hotels (except Casino Hotels) and Motels</v>
      </c>
      <c r="L70" s="9" t="str">
        <f>_xll.SNL.Clients.Office.Excel.Functions.SPG(A70, "SP_TOPICTAG")</f>
        <v>Business Travel; Travel Accommodations; Customer Relationship Management; Brand Marketing; Cloud Infrastructure</v>
      </c>
      <c r="M70" s="5">
        <f>_xll.SNL.Clients.Office.Excel.Functions.SPG(A70, "SP_PCT_SHARES_OWNED_ALL_INSTITUTIONS")</f>
        <v>82.73</v>
      </c>
      <c r="N70" s="9" t="str">
        <f>_xll.SNL.Clients.Office.Excel.Functions.SPG(A70, "RD_CREDIT_RATING_GLOBAL", "Issuer Credit Rating", "Local Currency LT|0")</f>
        <v>BBB-</v>
      </c>
      <c r="O70" s="9" t="str">
        <f>_xll.SNL.Clients.Office.Excel.Functions.SPG(A70, "RD_CWOL_GLOBAL", "Issuer Credit Rating", "Local Currency LT|0")</f>
        <v>Stable</v>
      </c>
      <c r="P70" s="9" t="str">
        <f>_xll.SNL.Clients.Office.Excel.Functions.SPG(A70, "RD_RATING_ACTION_GLOBAL", "Issuer Credit Rating", "Local Currency LT|0")</f>
        <v>CreditWatch/Outlook (03/12/2024)</v>
      </c>
      <c r="Q70" s="10">
        <f>_xll.SNL.Clients.Office.Excel.Functions.SPG(A70, "RD_LAST_REVIEW_DATE_GLOBAL", "Issuer Credit Rating", "Local Currency LT")</f>
        <v>45386</v>
      </c>
      <c r="R70" s="10">
        <f>_xll.SNL.Clients.Office.Excel.Functions.SPG(A70, "RD_CREDIT_RATING_DATE_GLOBAL", "Issuer Credit Rating", "Local Currency LT|0")</f>
        <v>43420</v>
      </c>
      <c r="S70" s="10">
        <f>_xll.SNL.Clients.Office.Excel.Functions.SPG(A70, "RD_CREDIT_WATCH_OUTLOOK_DATE_GLOBAL", "Issuer Credit Rating", "Local Currency LT|0")</f>
        <v>45363</v>
      </c>
    </row>
    <row r="71" spans="1:19" x14ac:dyDescent="0.3">
      <c r="A71" t="s">
        <v>1712</v>
      </c>
      <c r="B71" s="10">
        <f>_xll.SNL.Clients.Office.Excel.Functions.SPG(A71,"SP_IPO_DATE")</f>
        <v>40345</v>
      </c>
      <c r="C71" s="5">
        <f>_xll.SNL.Clients.Office.Excel.Functions.SPG(A71, "SP_VOLUME_AVG_WEEKLY_TO_SHARES_OUT", , "1M")</f>
        <v>6.1878688711436656</v>
      </c>
      <c r="D71" s="5">
        <f>_xll.SNL.Clients.Office.Excel.Functions.SPG(A71, "SP_VOLUME_AVG_WEEKLY_TO_SHARES_OUT", , "3M")</f>
        <v>7.03860826725177</v>
      </c>
      <c r="E71" s="5">
        <f>_xll.SNL.Clients.Office.Excel.Functions.SPG(A71, "SP_VOLUME_AVG_DAILY_TO_1YR_AVG_DAILY", , "1M")</f>
        <v>81.84</v>
      </c>
      <c r="F71" s="5">
        <f>_xll.SNL.Clients.Office.Excel.Functions.SPG(A71, "SP_VOLUME_AVG_DAILY_TO_1YR_AVG_DAILY", , "3M")</f>
        <v>93.09</v>
      </c>
      <c r="G71" s="9" t="str">
        <f>_xll.SNL.Clients.Office.Excel.Functions.SPG(A71, "IQ_SECTOR")</f>
        <v>Energy</v>
      </c>
      <c r="H71" s="9" t="str">
        <f>_xll.SNL.Clients.Office.Excel.Functions.SPG(A71, "IQ_INDUSTRY_GROUP")</f>
        <v>Energy</v>
      </c>
      <c r="I71" s="9" t="str">
        <f>_xll.SNL.Clients.Office.Excel.Functions.SPG(A71, "IQ_INDUSTRY")</f>
        <v>Oil, Gas and Consumable Fuels</v>
      </c>
      <c r="J71" s="9" t="str">
        <f>_xll.SNL.Clients.Office.Excel.Functions.SPG(A71, "IQ_PRIMARY_INDUSTRY")</f>
        <v>Oil and Gas Exploration and Production</v>
      </c>
      <c r="K71" s="9" t="str">
        <f>_xll.SNL.Clients.Office.Excel.Functions.SPG(A71, "NAICS_CODE", "Primary")</f>
        <v>2111 - Oil and Gas Extraction</v>
      </c>
      <c r="L71" s="9" t="str">
        <f>_xll.SNL.Clients.Office.Excel.Functions.SPG(A71, "SP_TOPICTAG")</f>
        <v/>
      </c>
      <c r="M71" s="5">
        <f>_xll.SNL.Clients.Office.Excel.Functions.SPG(A71, "SP_PCT_SHARES_OWNED_ALL_INSTITUTIONS")</f>
        <v>90.12</v>
      </c>
      <c r="N71" s="9" t="str">
        <f>_xll.SNL.Clients.Office.Excel.Functions.SPG(A71, "RD_CREDIT_RATING_GLOBAL", "Issuer Credit Rating", "Local Currency LT|0")</f>
        <v>BB-</v>
      </c>
      <c r="O71" s="9" t="str">
        <f>_xll.SNL.Clients.Office.Excel.Functions.SPG(A71, "RD_CWOL_GLOBAL", "Issuer Credit Rating", "Local Currency LT|0")</f>
        <v>Positive</v>
      </c>
      <c r="P71" s="9" t="str">
        <f>_xll.SNL.Clients.Office.Excel.Functions.SPG(A71, "RD_RATING_ACTION_GLOBAL", "Issuer Credit Rating", "Local Currency LT|0")</f>
        <v>CreditWatch/Outlook (02/26/2024)</v>
      </c>
      <c r="Q71" s="10">
        <f>_xll.SNL.Clients.Office.Excel.Functions.SPG(A71, "RD_LAST_REVIEW_DATE_GLOBAL", "Issuer Credit Rating", "Local Currency LT")</f>
        <v>45377</v>
      </c>
      <c r="R71" s="10">
        <f>_xll.SNL.Clients.Office.Excel.Functions.SPG(A71, "RD_CREDIT_RATING_DATE_GLOBAL", "Issuer Credit Rating", "Local Currency LT|0")</f>
        <v>45013</v>
      </c>
      <c r="S71" s="10">
        <f>_xll.SNL.Clients.Office.Excel.Functions.SPG(A71, "RD_CREDIT_WATCH_OUTLOOK_DATE_GLOBAL", "Issuer Credit Rating", "Local Currency LT|0")</f>
        <v>45348</v>
      </c>
    </row>
    <row r="72" spans="1:19" x14ac:dyDescent="0.3">
      <c r="A72" t="s">
        <v>1713</v>
      </c>
      <c r="B72" s="10">
        <f>_xll.SNL.Clients.Office.Excel.Functions.SPG(A72,"SP_IPO_DATE")</f>
        <v>34057.041666666664</v>
      </c>
      <c r="C72" s="5">
        <f>_xll.SNL.Clients.Office.Excel.Functions.SPG(A72, "SP_VOLUME_AVG_WEEKLY_TO_SHARES_OUT", , "1M")</f>
        <v>3.6237421479033758</v>
      </c>
      <c r="D72" s="5">
        <f>_xll.SNL.Clients.Office.Excel.Functions.SPG(A72, "SP_VOLUME_AVG_WEEKLY_TO_SHARES_OUT", , "3M")</f>
        <v>3.0616664766743349</v>
      </c>
      <c r="E72" s="5">
        <f>_xll.SNL.Clients.Office.Excel.Functions.SPG(A72, "SP_VOLUME_AVG_DAILY_TO_1YR_AVG_DAILY", , "1M")</f>
        <v>116.26</v>
      </c>
      <c r="F72" s="5">
        <f>_xll.SNL.Clients.Office.Excel.Functions.SPG(A72, "SP_VOLUME_AVG_DAILY_TO_1YR_AVG_DAILY", , "3M")</f>
        <v>98.23</v>
      </c>
      <c r="G72" s="9" t="str">
        <f>_xll.SNL.Clients.Office.Excel.Functions.SPG(A72, "IQ_SECTOR")</f>
        <v>Consumer Discretionary</v>
      </c>
      <c r="H72" s="9" t="str">
        <f>_xll.SNL.Clients.Office.Excel.Functions.SPG(A72, "IQ_INDUSTRY_GROUP")</f>
        <v>Consumer Services</v>
      </c>
      <c r="I72" s="9" t="str">
        <f>_xll.SNL.Clients.Office.Excel.Functions.SPG(A72, "IQ_INDUSTRY")</f>
        <v>Hotels, Restaurants and Leisure</v>
      </c>
      <c r="J72" s="9" t="str">
        <f>_xll.SNL.Clients.Office.Excel.Functions.SPG(A72, "IQ_PRIMARY_INDUSTRY")</f>
        <v>Casinos and Gaming</v>
      </c>
      <c r="K72" s="9" t="str">
        <f>_xll.SNL.Clients.Office.Excel.Functions.SPG(A72, "NAICS_CODE", "Primary")</f>
        <v>7132 - Gambling Industries</v>
      </c>
      <c r="L72" s="9" t="str">
        <f>_xll.SNL.Clients.Office.Excel.Functions.SPG(A72, "SP_TOPICTAG")</f>
        <v>Entertainment Systems; Video Streaming</v>
      </c>
      <c r="M72" s="5">
        <f>_xll.SNL.Clients.Office.Excel.Functions.SPG(A72, "SP_PCT_SHARES_OWNED_ALL_INSTITUTIONS")</f>
        <v>77.319999999999993</v>
      </c>
      <c r="N72" s="9" t="str">
        <f>_xll.SNL.Clients.Office.Excel.Functions.SPG(A72, "RD_CREDIT_RATING_GLOBAL", "Issuer Credit Rating", "Local Currency LT|0")</f>
        <v>BB</v>
      </c>
      <c r="O72" s="9" t="str">
        <f>_xll.SNL.Clients.Office.Excel.Functions.SPG(A72, "RD_CWOL_GLOBAL", "Issuer Credit Rating", "Local Currency LT|0")</f>
        <v>Negative</v>
      </c>
      <c r="P72" s="9" t="str">
        <f>_xll.SNL.Clients.Office.Excel.Functions.SPG(A72, "RD_RATING_ACTION_GLOBAL", "Issuer Credit Rating", "Local Currency LT|0")</f>
        <v>CreditWatch/Outlook (03/30/2022)</v>
      </c>
      <c r="Q72" s="10">
        <f>_xll.SNL.Clients.Office.Excel.Functions.SPG(A72, "RD_LAST_REVIEW_DATE_GLOBAL", "Issuer Credit Rating", "Local Currency LT")</f>
        <v>45496</v>
      </c>
      <c r="R72" s="10">
        <f>_xll.SNL.Clients.Office.Excel.Functions.SPG(A72, "RD_CREDIT_RATING_DATE_GLOBAL", "Issuer Credit Rating", "Local Currency LT|0")</f>
        <v>41617</v>
      </c>
      <c r="S72" s="10">
        <f>_xll.SNL.Clients.Office.Excel.Functions.SPG(A72, "RD_CREDIT_WATCH_OUTLOOK_DATE_GLOBAL", "Issuer Credit Rating", "Local Currency LT|0")</f>
        <v>44650</v>
      </c>
    </row>
    <row r="73" spans="1:19" x14ac:dyDescent="0.3">
      <c r="A73" t="s">
        <v>1714</v>
      </c>
      <c r="B73" s="10">
        <f>_xll.SNL.Clients.Office.Excel.Functions.SPG(A73,"SP_IPO_DATE")</f>
        <v>35468</v>
      </c>
      <c r="C73" s="5">
        <f>_xll.SNL.Clients.Office.Excel.Functions.SPG(A73, "SP_VOLUME_AVG_WEEKLY_TO_SHARES_OUT", , "1M")</f>
        <v>9.7690406447619207</v>
      </c>
      <c r="D73" s="5">
        <f>_xll.SNL.Clients.Office.Excel.Functions.SPG(A73, "SP_VOLUME_AVG_WEEKLY_TO_SHARES_OUT", , "3M")</f>
        <v>8.1747023293528844</v>
      </c>
      <c r="E73" s="5">
        <f>_xll.SNL.Clients.Office.Excel.Functions.SPG(A73, "SP_VOLUME_AVG_DAILY_TO_1YR_AVG_DAILY", , "1M")</f>
        <v>142.6</v>
      </c>
      <c r="F73" s="5">
        <f>_xll.SNL.Clients.Office.Excel.Functions.SPG(A73, "SP_VOLUME_AVG_DAILY_TO_1YR_AVG_DAILY", , "3M")</f>
        <v>119.33</v>
      </c>
      <c r="G73" s="9" t="str">
        <f>_xll.SNL.Clients.Office.Excel.Functions.SPG(A73, "IQ_SECTOR")</f>
        <v>Information Technology</v>
      </c>
      <c r="H73" s="9" t="str">
        <f>_xll.SNL.Clients.Office.Excel.Functions.SPG(A73, "IQ_INDUSTRY_GROUP")</f>
        <v>Technology Hardware and Equipment</v>
      </c>
      <c r="I73" s="9" t="str">
        <f>_xll.SNL.Clients.Office.Excel.Functions.SPG(A73, "IQ_INDUSTRY")</f>
        <v>Communications Equipment</v>
      </c>
      <c r="J73" s="9" t="str">
        <f>_xll.SNL.Clients.Office.Excel.Functions.SPG(A73, "IQ_PRIMARY_INDUSTRY")</f>
        <v>Communications Equipment</v>
      </c>
      <c r="K73" s="9" t="str">
        <f>_xll.SNL.Clients.Office.Excel.Functions.SPG(A73, "NAICS_CODE", "Primary")</f>
        <v>334290 - Other Communications Equipment Manufacturing</v>
      </c>
      <c r="L73" s="9" t="str">
        <f>_xll.SNL.Clients.Office.Excel.Functions.SPG(A73, "SP_TOPICTAG")</f>
        <v>Network Backbone; Optical Infrastructure; Software Development; Data Integration; Cloud Infrastructure; Network Security; Data Center Technology</v>
      </c>
      <c r="M73" s="5">
        <f>_xll.SNL.Clients.Office.Excel.Functions.SPG(A73, "SP_PCT_SHARES_OWNED_ALL_INSTITUTIONS")</f>
        <v>99.32</v>
      </c>
      <c r="N73" s="9" t="str">
        <f>_xll.SNL.Clients.Office.Excel.Functions.SPG(A73, "RD_CREDIT_RATING_GLOBAL", "Issuer Credit Rating", "Local Currency LT|0")</f>
        <v>BB+</v>
      </c>
      <c r="O73" s="9" t="str">
        <f>_xll.SNL.Clients.Office.Excel.Functions.SPG(A73, "RD_CWOL_GLOBAL", "Issuer Credit Rating", "Local Currency LT|0")</f>
        <v>Stable</v>
      </c>
      <c r="P73" s="9" t="str">
        <f>_xll.SNL.Clients.Office.Excel.Functions.SPG(A73, "RD_RATING_ACTION_GLOBAL", "Issuer Credit Rating", "Local Currency LT|0")</f>
        <v>Upgrade | CreditWatch/Outlook (09/16/2019)</v>
      </c>
      <c r="Q73" s="10">
        <f>_xll.SNL.Clients.Office.Excel.Functions.SPG(A73, "RD_LAST_REVIEW_DATE_GLOBAL", "Issuer Credit Rating", "Local Currency LT")</f>
        <v>45681</v>
      </c>
      <c r="R73" s="10">
        <f>_xll.SNL.Clients.Office.Excel.Functions.SPG(A73, "RD_CREDIT_RATING_DATE_GLOBAL", "Issuer Credit Rating", "Local Currency LT|0")</f>
        <v>43724</v>
      </c>
      <c r="S73" s="10">
        <f>_xll.SNL.Clients.Office.Excel.Functions.SPG(A73, "RD_CREDIT_WATCH_OUTLOOK_DATE_GLOBAL", "Issuer Credit Rating", "Local Currency LT|0")</f>
        <v>43724</v>
      </c>
    </row>
    <row r="74" spans="1:19" x14ac:dyDescent="0.3">
      <c r="A74" t="s">
        <v>1715</v>
      </c>
      <c r="B74" t="str">
        <f>_xll.SNL.Clients.Office.Excel.Functions.SPG(A74,"SP_IPO_DATE")</f>
        <v/>
      </c>
      <c r="C74" s="5">
        <f>_xll.SNL.Clients.Office.Excel.Functions.SPG(A74, "SP_VOLUME_AVG_WEEKLY_TO_SHARES_OUT", , "1M")</f>
        <v>7.862503351762375</v>
      </c>
      <c r="D74" s="5">
        <f>_xll.SNL.Clients.Office.Excel.Functions.SPG(A74, "SP_VOLUME_AVG_WEEKLY_TO_SHARES_OUT", , "3M")</f>
        <v>6.7261735066453294</v>
      </c>
      <c r="E74" s="5">
        <f>_xll.SNL.Clients.Office.Excel.Functions.SPG(A74, "SP_VOLUME_AVG_DAILY_TO_1YR_AVG_DAILY", , "1M")</f>
        <v>148.53</v>
      </c>
      <c r="F74" s="5">
        <f>_xll.SNL.Clients.Office.Excel.Functions.SPG(A74, "SP_VOLUME_AVG_DAILY_TO_1YR_AVG_DAILY", , "3M")</f>
        <v>127.06</v>
      </c>
      <c r="G74" s="9" t="str">
        <f>_xll.SNL.Clients.Office.Excel.Functions.SPG(A74, "IQ_SECTOR")</f>
        <v>Information Technology</v>
      </c>
      <c r="H74" s="9" t="str">
        <f>_xll.SNL.Clients.Office.Excel.Functions.SPG(A74, "IQ_INDUSTRY_GROUP")</f>
        <v>Semiconductors and Semiconductor Equipment</v>
      </c>
      <c r="I74" s="9" t="str">
        <f>_xll.SNL.Clients.Office.Excel.Functions.SPG(A74, "IQ_INDUSTRY")</f>
        <v>Semiconductors and Semiconductor Equipment</v>
      </c>
      <c r="J74" s="9" t="str">
        <f>_xll.SNL.Clients.Office.Excel.Functions.SPG(A74, "IQ_PRIMARY_INDUSTRY")</f>
        <v>Semiconductors</v>
      </c>
      <c r="K74" s="9" t="str">
        <f>_xll.SNL.Clients.Office.Excel.Functions.SPG(A74, "NAICS_CODE", "Primary")</f>
        <v>334413 - Semiconductor and Related Device Manufacturing</v>
      </c>
      <c r="L74" s="9" t="str">
        <f>_xll.SNL.Clients.Office.Excel.Functions.SPG(A74, "SP_TOPICTAG")</f>
        <v>Computer Vision; Image Recognition; Natural Language Processing; Sensors; Speech Recognition; Machine Learning; Artificial Intelligence</v>
      </c>
      <c r="M74" s="5">
        <f>_xll.SNL.Clients.Office.Excel.Functions.SPG(A74, "SP_PCT_SHARES_OWNED_ALL_INSTITUTIONS")</f>
        <v>96.76</v>
      </c>
      <c r="N74" s="9" t="str">
        <f>_xll.SNL.Clients.Office.Excel.Functions.SPG(A74, "RD_CREDIT_RATING_GLOBAL", "Issuer Credit Rating", "Local Currency LT|0")</f>
        <v>NR</v>
      </c>
      <c r="O74" s="9" t="str">
        <f>_xll.SNL.Clients.Office.Excel.Functions.SPG(A74, "RD_CWOL_GLOBAL", "Issuer Credit Rating", "Local Currency LT|0")</f>
        <v>NR</v>
      </c>
      <c r="P74" s="9" t="str">
        <f>_xll.SNL.Clients.Office.Excel.Functions.SPG(A74, "RD_RATING_ACTION_GLOBAL", "Issuer Credit Rating", "Local Currency LT|0")</f>
        <v>Not Rated | CreditWatch/Outlook (03/11/2016)</v>
      </c>
      <c r="Q74" s="10" t="str">
        <f>_xll.SNL.Clients.Office.Excel.Functions.SPG(A74, "RD_LAST_REVIEW_DATE_GLOBAL", "Issuer Credit Rating", "Local Currency LT")</f>
        <v/>
      </c>
      <c r="R74" s="10">
        <f>_xll.SNL.Clients.Office.Excel.Functions.SPG(A74, "RD_CREDIT_RATING_DATE_GLOBAL", "Issuer Credit Rating", "Local Currency LT|0")</f>
        <v>42440</v>
      </c>
      <c r="S74" s="10">
        <f>_xll.SNL.Clients.Office.Excel.Functions.SPG(A74, "RD_CREDIT_WATCH_OUTLOOK_DATE_GLOBAL", "Issuer Credit Rating", "Local Currency LT|0")</f>
        <v>42440</v>
      </c>
    </row>
    <row r="75" spans="1:19" x14ac:dyDescent="0.3">
      <c r="A75" t="s">
        <v>1716</v>
      </c>
      <c r="B75" s="10">
        <f>_xll.SNL.Clients.Office.Excel.Functions.SPG(A75,"SP_IPO_DATE")</f>
        <v>40892</v>
      </c>
      <c r="C75" s="5">
        <f>_xll.SNL.Clients.Office.Excel.Functions.SPG(A75, "SP_VOLUME_AVG_WEEKLY_TO_SHARES_OUT", , "1M")</f>
        <v>6.847734477624484</v>
      </c>
      <c r="D75" s="5">
        <f>_xll.SNL.Clients.Office.Excel.Functions.SPG(A75, "SP_VOLUME_AVG_WEEKLY_TO_SHARES_OUT", , "3M")</f>
        <v>6.7839782997498359</v>
      </c>
      <c r="E75" s="5">
        <f>_xll.SNL.Clients.Office.Excel.Functions.SPG(A75, "SP_VOLUME_AVG_DAILY_TO_1YR_AVG_DAILY", , "1M")</f>
        <v>98.45</v>
      </c>
      <c r="F75" s="5">
        <f>_xll.SNL.Clients.Office.Excel.Functions.SPG(A75, "SP_VOLUME_AVG_DAILY_TO_1YR_AVG_DAILY", , "3M")</f>
        <v>97.54</v>
      </c>
      <c r="G75" s="9" t="str">
        <f>_xll.SNL.Clients.Office.Excel.Functions.SPG(A75, "IQ_SECTOR")</f>
        <v>Energy</v>
      </c>
      <c r="H75" s="9" t="str">
        <f>_xll.SNL.Clients.Office.Excel.Functions.SPG(A75, "IQ_INDUSTRY_GROUP")</f>
        <v>Energy</v>
      </c>
      <c r="I75" s="9" t="str">
        <f>_xll.SNL.Clients.Office.Excel.Functions.SPG(A75, "IQ_INDUSTRY")</f>
        <v>Oil, Gas and Consumable Fuels</v>
      </c>
      <c r="J75" s="9" t="str">
        <f>_xll.SNL.Clients.Office.Excel.Functions.SPG(A75, "IQ_PRIMARY_INDUSTRY")</f>
        <v>Oil and Gas Exploration and Production</v>
      </c>
      <c r="K75" s="9" t="str">
        <f>_xll.SNL.Clients.Office.Excel.Functions.SPG(A75, "NAICS_CODE", "Primary")</f>
        <v>2111 - Oil and Gas Extraction</v>
      </c>
      <c r="L75" s="9" t="str">
        <f>_xll.SNL.Clients.Office.Excel.Functions.SPG(A75, "SP_TOPICTAG")</f>
        <v>Environmental Engineering</v>
      </c>
      <c r="M75" s="5">
        <f>_xll.SNL.Clients.Office.Excel.Functions.SPG(A75, "SP_PCT_SHARES_OWNED_ALL_INSTITUTIONS")</f>
        <v>97.39</v>
      </c>
      <c r="N75" s="9" t="str">
        <f>_xll.SNL.Clients.Office.Excel.Functions.SPG(A75, "RD_CREDIT_RATING_GLOBAL", "Issuer Credit Rating", "Local Currency LT|0")</f>
        <v>BB-</v>
      </c>
      <c r="O75" s="9" t="str">
        <f>_xll.SNL.Clients.Office.Excel.Functions.SPG(A75, "RD_CWOL_GLOBAL", "Issuer Credit Rating", "Local Currency LT|0")</f>
        <v>Positive</v>
      </c>
      <c r="P75" s="9" t="str">
        <f>_xll.SNL.Clients.Office.Excel.Functions.SPG(A75, "RD_RATING_ACTION_GLOBAL", "Issuer Credit Rating", "Local Currency LT|0")</f>
        <v>CreditWatch/Outlook (08/22/2024)</v>
      </c>
      <c r="Q75" s="10">
        <f>_xll.SNL.Clients.Office.Excel.Functions.SPG(A75, "RD_LAST_REVIEW_DATE_GLOBAL", "Issuer Credit Rating", "Local Currency LT")</f>
        <v>45617</v>
      </c>
      <c r="R75" s="10">
        <f>_xll.SNL.Clients.Office.Excel.Functions.SPG(A75, "RD_CREDIT_RATING_DATE_GLOBAL", "Issuer Credit Rating", "Local Currency LT|0")</f>
        <v>45142</v>
      </c>
      <c r="S75" s="10">
        <f>_xll.SNL.Clients.Office.Excel.Functions.SPG(A75, "RD_CREDIT_WATCH_OUTLOOK_DATE_GLOBAL", "Issuer Credit Rating", "Local Currency LT|0")</f>
        <v>45526</v>
      </c>
    </row>
    <row r="76" spans="1:19" x14ac:dyDescent="0.3">
      <c r="A76" t="s">
        <v>1717</v>
      </c>
      <c r="B76" t="str">
        <f>_xll.SNL.Clients.Office.Excel.Functions.SPG(A76,"SP_IPO_DATE")</f>
        <v/>
      </c>
      <c r="C76" s="5">
        <f>_xll.SNL.Clients.Office.Excel.Functions.SPG(A76, "SP_VOLUME_AVG_WEEKLY_TO_SHARES_OUT", , "1M")</f>
        <v>2.9132196981353955</v>
      </c>
      <c r="D76" s="5">
        <f>_xll.SNL.Clients.Office.Excel.Functions.SPG(A76, "SP_VOLUME_AVG_WEEKLY_TO_SHARES_OUT", , "3M")</f>
        <v>2.7648851715614136</v>
      </c>
      <c r="E76" s="5">
        <f>_xll.SNL.Clients.Office.Excel.Functions.SPG(A76, "SP_VOLUME_AVG_DAILY_TO_1YR_AVG_DAILY", , "1M")</f>
        <v>106.62</v>
      </c>
      <c r="F76" s="5">
        <f>_xll.SNL.Clients.Office.Excel.Functions.SPG(A76, "SP_VOLUME_AVG_DAILY_TO_1YR_AVG_DAILY", , "3M")</f>
        <v>101.19</v>
      </c>
      <c r="G76" s="9" t="str">
        <f>_xll.SNL.Clients.Office.Excel.Functions.SPG(A76, "IQ_SECTOR")</f>
        <v>Industrials</v>
      </c>
      <c r="H76" s="9" t="str">
        <f>_xll.SNL.Clients.Office.Excel.Functions.SPG(A76, "IQ_INDUSTRY_GROUP")</f>
        <v>Commercial and Professional Services</v>
      </c>
      <c r="I76" s="9" t="str">
        <f>_xll.SNL.Clients.Office.Excel.Functions.SPG(A76, "IQ_INDUSTRY")</f>
        <v>Commercial Services and Supplies</v>
      </c>
      <c r="J76" s="9" t="str">
        <f>_xll.SNL.Clients.Office.Excel.Functions.SPG(A76, "IQ_PRIMARY_INDUSTRY")</f>
        <v>Environmental and Facilities Services</v>
      </c>
      <c r="K76" s="9" t="str">
        <f>_xll.SNL.Clients.Office.Excel.Functions.SPG(A76, "NAICS_CODE", "Primary")</f>
        <v>562 - Waste Management and Remediation Services</v>
      </c>
      <c r="L76" s="9" t="str">
        <f>_xll.SNL.Clients.Office.Excel.Functions.SPG(A76, "SP_TOPICTAG")</f>
        <v>Environmental Consulting; Environmental Engineering; Disposal and Recycling; Water Purification; CleanTech; Pollution Control</v>
      </c>
      <c r="M76" s="5">
        <f>_xll.SNL.Clients.Office.Excel.Functions.SPG(A76, "SP_PCT_SHARES_OWNED_ALL_INSTITUTIONS")</f>
        <v>90.75</v>
      </c>
      <c r="N76" s="9" t="str">
        <f>_xll.SNL.Clients.Office.Excel.Functions.SPG(A76, "RD_CREDIT_RATING_GLOBAL", "Issuer Credit Rating", "Local Currency LT|0")</f>
        <v>BB+</v>
      </c>
      <c r="O76" s="9" t="str">
        <f>_xll.SNL.Clients.Office.Excel.Functions.SPG(A76, "RD_CWOL_GLOBAL", "Issuer Credit Rating", "Local Currency LT|0")</f>
        <v>Stable</v>
      </c>
      <c r="P76" s="9" t="str">
        <f>_xll.SNL.Clients.Office.Excel.Functions.SPG(A76, "RD_RATING_ACTION_GLOBAL", "Issuer Credit Rating", "Local Currency LT|0")</f>
        <v>CreditWatch/Outlook (11/27/2012)</v>
      </c>
      <c r="Q76" s="10">
        <f>_xll.SNL.Clients.Office.Excel.Functions.SPG(A76, "RD_LAST_REVIEW_DATE_GLOBAL", "Issuer Credit Rating", "Local Currency LT")</f>
        <v>45371</v>
      </c>
      <c r="R76" s="10">
        <f>_xll.SNL.Clients.Office.Excel.Functions.SPG(A76, "RD_CREDIT_RATING_DATE_GLOBAL", "Issuer Credit Rating", "Local Currency LT|0")</f>
        <v>40800</v>
      </c>
      <c r="S76" s="10">
        <f>_xll.SNL.Clients.Office.Excel.Functions.SPG(A76, "RD_CREDIT_WATCH_OUTLOOK_DATE_GLOBAL", "Issuer Credit Rating", "Local Currency LT|0")</f>
        <v>41240</v>
      </c>
    </row>
    <row r="77" spans="1:19" x14ac:dyDescent="0.3">
      <c r="A77" t="s">
        <v>1718</v>
      </c>
      <c r="B77" s="10">
        <f>_xll.SNL.Clients.Office.Excel.Functions.SPG(A77,"SP_IPO_DATE")</f>
        <v>28503</v>
      </c>
      <c r="C77" s="5">
        <f>_xll.SNL.Clients.Office.Excel.Functions.SPG(A77, "SP_VOLUME_AVG_WEEKLY_TO_SHARES_OUT", , "1M")</f>
        <v>14.953690997774318</v>
      </c>
      <c r="D77" s="5">
        <f>_xll.SNL.Clients.Office.Excel.Functions.SPG(A77, "SP_VOLUME_AVG_WEEKLY_TO_SHARES_OUT", , "3M")</f>
        <v>15.076132318510544</v>
      </c>
      <c r="E77" s="5">
        <f>_xll.SNL.Clients.Office.Excel.Functions.SPG(A77, "SP_VOLUME_AVG_DAILY_TO_1YR_AVG_DAILY", , "1M")</f>
        <v>129.30000000000001</v>
      </c>
      <c r="F77" s="5">
        <f>_xll.SNL.Clients.Office.Excel.Functions.SPG(A77, "SP_VOLUME_AVG_DAILY_TO_1YR_AVG_DAILY", , "3M")</f>
        <v>130.36000000000001</v>
      </c>
      <c r="G77" s="9" t="str">
        <f>_xll.SNL.Clients.Office.Excel.Functions.SPG(A77, "IQ_SECTOR")</f>
        <v>Materials</v>
      </c>
      <c r="H77" s="9" t="str">
        <f>_xll.SNL.Clients.Office.Excel.Functions.SPG(A77, "IQ_INDUSTRY_GROUP")</f>
        <v>Materials</v>
      </c>
      <c r="I77" s="9" t="str">
        <f>_xll.SNL.Clients.Office.Excel.Functions.SPG(A77, "IQ_INDUSTRY")</f>
        <v>Metals and Mining</v>
      </c>
      <c r="J77" s="9" t="str">
        <f>_xll.SNL.Clients.Office.Excel.Functions.SPG(A77, "IQ_PRIMARY_INDUSTRY")</f>
        <v>Steel</v>
      </c>
      <c r="K77" s="9" t="str">
        <f>_xll.SNL.Clients.Office.Excel.Functions.SPG(A77, "NAICS_CODE", "Primary")</f>
        <v>3312 - Steel Product Manufacturing from Purchased Steel</v>
      </c>
      <c r="L77" s="9" t="str">
        <f>_xll.SNL.Clients.Office.Excel.Functions.SPG(A77, "SP_TOPICTAG")</f>
        <v>Clean Energy; Energy Management; Disposal and Recycling; CleanTech; Pollution Control</v>
      </c>
      <c r="M77" s="5">
        <f>_xll.SNL.Clients.Office.Excel.Functions.SPG(A77, "SP_PCT_SHARES_OWNED_ALL_INSTITUTIONS")</f>
        <v>66.239999999999995</v>
      </c>
      <c r="N77" s="9" t="str">
        <f>_xll.SNL.Clients.Office.Excel.Functions.SPG(A77, "RD_CREDIT_RATING_GLOBAL", "Issuer Credit Rating", "Local Currency LT|0")</f>
        <v>BB-</v>
      </c>
      <c r="O77" s="9" t="str">
        <f>_xll.SNL.Clients.Office.Excel.Functions.SPG(A77, "RD_CWOL_GLOBAL", "Issuer Credit Rating", "Local Currency LT|0")</f>
        <v>Stable</v>
      </c>
      <c r="P77" s="9" t="str">
        <f>_xll.SNL.Clients.Office.Excel.Functions.SPG(A77, "RD_RATING_ACTION_GLOBAL", "Issuer Credit Rating", "Local Currency LT|0")</f>
        <v>CreditWatch/Outlook (07/18/2024)</v>
      </c>
      <c r="Q77" s="10">
        <f>_xll.SNL.Clients.Office.Excel.Functions.SPG(A77, "RD_LAST_REVIEW_DATE_GLOBAL", "Issuer Credit Rating", "Local Currency LT")</f>
        <v>45491</v>
      </c>
      <c r="R77" s="10">
        <f>_xll.SNL.Clients.Office.Excel.Functions.SPG(A77, "RD_CREDIT_RATING_DATE_GLOBAL", "Issuer Credit Rating", "Local Currency LT|0")</f>
        <v>44999</v>
      </c>
      <c r="S77" s="10">
        <f>_xll.SNL.Clients.Office.Excel.Functions.SPG(A77, "RD_CREDIT_WATCH_OUTLOOK_DATE_GLOBAL", "Issuer Credit Rating", "Local Currency LT|0")</f>
        <v>45491</v>
      </c>
    </row>
    <row r="78" spans="1:19" x14ac:dyDescent="0.3">
      <c r="A78" t="s">
        <v>1719</v>
      </c>
      <c r="B78" t="str">
        <f>_xll.SNL.Clients.Office.Excel.Functions.SPG(A78,"SP_IPO_DATE")</f>
        <v/>
      </c>
      <c r="C78" s="5">
        <f>_xll.SNL.Clients.Office.Excel.Functions.SPG(A78, "SP_VOLUME_AVG_WEEKLY_TO_SHARES_OUT", , "1M")</f>
        <v>6.1479107783044666</v>
      </c>
      <c r="D78" s="5">
        <f>_xll.SNL.Clients.Office.Excel.Functions.SPG(A78, "SP_VOLUME_AVG_WEEKLY_TO_SHARES_OUT", , "3M")</f>
        <v>5.0492633645443608</v>
      </c>
      <c r="E78" s="5">
        <f>_xll.SNL.Clients.Office.Excel.Functions.SPG(A78, "SP_VOLUME_AVG_DAILY_TO_1YR_AVG_DAILY", , "1M")</f>
        <v>142.72</v>
      </c>
      <c r="F78" s="5">
        <f>_xll.SNL.Clients.Office.Excel.Functions.SPG(A78, "SP_VOLUME_AVG_DAILY_TO_1YR_AVG_DAILY", , "3M")</f>
        <v>117.22</v>
      </c>
      <c r="G78" s="9" t="str">
        <f>_xll.SNL.Clients.Office.Excel.Functions.SPG(A78, "IQ_SECTOR")</f>
        <v>Industrials</v>
      </c>
      <c r="H78" s="9" t="str">
        <f>_xll.SNL.Clients.Office.Excel.Functions.SPG(A78, "IQ_INDUSTRY_GROUP")</f>
        <v>Capital Goods</v>
      </c>
      <c r="I78" s="9" t="str">
        <f>_xll.SNL.Clients.Office.Excel.Functions.SPG(A78, "IQ_INDUSTRY")</f>
        <v>Machinery</v>
      </c>
      <c r="J78" s="9" t="str">
        <f>_xll.SNL.Clients.Office.Excel.Functions.SPG(A78, "IQ_PRIMARY_INDUSTRY")</f>
        <v>Agricultural and Farm Machinery</v>
      </c>
      <c r="K78" s="9" t="str">
        <f>_xll.SNL.Clients.Office.Excel.Functions.SPG(A78, "NAICS_CODE", "Primary")</f>
        <v>333111 - Farm Machinery and Equipment Manufacturing</v>
      </c>
      <c r="L78" s="9" t="str">
        <f>_xll.SNL.Clients.Office.Excel.Functions.SPG(A78, "SP_TOPICTAG")</f>
        <v>Farming; Horticulture; Industrial Automation; Sensors; Process Automation; Artificial Intelligence</v>
      </c>
      <c r="M78" s="5">
        <f>_xll.SNL.Clients.Office.Excel.Functions.SPG(A78, "SP_PCT_SHARES_OWNED_ALL_INSTITUTIONS")</f>
        <v>70.319999999999993</v>
      </c>
      <c r="N78" s="9" t="str">
        <f>_xll.SNL.Clients.Office.Excel.Functions.SPG(A78, "RD_CREDIT_RATING_GLOBAL", "Issuer Credit Rating", "Local Currency LT|0")</f>
        <v>BBB+</v>
      </c>
      <c r="O78" s="9" t="str">
        <f>_xll.SNL.Clients.Office.Excel.Functions.SPG(A78, "RD_CWOL_GLOBAL", "Issuer Credit Rating", "Local Currency LT|0")</f>
        <v>Stable</v>
      </c>
      <c r="P78" s="9" t="str">
        <f>_xll.SNL.Clients.Office.Excel.Functions.SPG(A78, "RD_RATING_ACTION_GLOBAL", "Issuer Credit Rating", "Local Currency LT|0")</f>
        <v>Upgrade | CreditWatch/Outlook (11/30/2023)</v>
      </c>
      <c r="Q78" s="10">
        <f>_xll.SNL.Clients.Office.Excel.Functions.SPG(A78, "RD_LAST_REVIEW_DATE_GLOBAL", "Issuer Credit Rating", "Local Currency LT")</f>
        <v>45625</v>
      </c>
      <c r="R78" s="10">
        <f>_xll.SNL.Clients.Office.Excel.Functions.SPG(A78, "RD_CREDIT_RATING_DATE_GLOBAL", "Issuer Credit Rating", "Local Currency LT|0")</f>
        <v>45260</v>
      </c>
      <c r="S78" s="10">
        <f>_xll.SNL.Clients.Office.Excel.Functions.SPG(A78, "RD_CREDIT_WATCH_OUTLOOK_DATE_GLOBAL", "Issuer Credit Rating", "Local Currency LT|0")</f>
        <v>45260</v>
      </c>
    </row>
    <row r="79" spans="1:19" x14ac:dyDescent="0.3">
      <c r="A79" t="s">
        <v>1720</v>
      </c>
      <c r="B79" s="10">
        <f>_xll.SNL.Clients.Office.Excel.Functions.SPG(A79,"SP_IPO_DATE")</f>
        <v>31365</v>
      </c>
      <c r="C79" s="5">
        <f>_xll.SNL.Clients.Office.Excel.Functions.SPG(A79, "SP_VOLUME_AVG_WEEKLY_TO_SHARES_OUT", , "1M")</f>
        <v>2.4671711316900953</v>
      </c>
      <c r="D79" s="5">
        <f>_xll.SNL.Clients.Office.Excel.Functions.SPG(A79, "SP_VOLUME_AVG_WEEKLY_TO_SHARES_OUT", , "3M")</f>
        <v>2.8571320033677217</v>
      </c>
      <c r="E79" s="5">
        <f>_xll.SNL.Clients.Office.Excel.Functions.SPG(A79, "SP_VOLUME_AVG_DAILY_TO_1YR_AVG_DAILY", , "1M")</f>
        <v>70.89</v>
      </c>
      <c r="F79" s="5">
        <f>_xll.SNL.Clients.Office.Excel.Functions.SPG(A79, "SP_VOLUME_AVG_DAILY_TO_1YR_AVG_DAILY", , "3M")</f>
        <v>82.09</v>
      </c>
      <c r="G79" s="9" t="str">
        <f>_xll.SNL.Clients.Office.Excel.Functions.SPG(A79, "IQ_SECTOR")</f>
        <v>Financials</v>
      </c>
      <c r="H79" s="9" t="str">
        <f>_xll.SNL.Clients.Office.Excel.Functions.SPG(A79, "IQ_INDUSTRY_GROUP")</f>
        <v>Insurance</v>
      </c>
      <c r="I79" s="9" t="str">
        <f>_xll.SNL.Clients.Office.Excel.Functions.SPG(A79, "IQ_INDUSTRY")</f>
        <v>Insurance</v>
      </c>
      <c r="J79" s="9" t="str">
        <f>_xll.SNL.Clients.Office.Excel.Functions.SPG(A79, "IQ_PRIMARY_INDUSTRY")</f>
        <v>Life and Health Insurance</v>
      </c>
      <c r="K79" s="9" t="str">
        <f>_xll.SNL.Clients.Office.Excel.Functions.SPG(A79, "NAICS_CODE", "Primary")</f>
        <v>52411 - Direct Life, Health, and Medical Insurance Carriers</v>
      </c>
      <c r="L79" s="9" t="str">
        <f>_xll.SNL.Clients.Office.Excel.Functions.SPG(A79, "SP_TOPICTAG")</f>
        <v>Employee Benefits</v>
      </c>
      <c r="M79" s="5">
        <f>_xll.SNL.Clients.Office.Excel.Functions.SPG(A79, "SP_PCT_SHARES_OWNED_ALL_INSTITUTIONS")</f>
        <v>95.7</v>
      </c>
      <c r="N79" s="9" t="str">
        <f>_xll.SNL.Clients.Office.Excel.Functions.SPG(A79, "RD_CREDIT_RATING_GLOBAL", "Issuer Credit Rating", "Local Currency LT|0")</f>
        <v>BBB-</v>
      </c>
      <c r="O79" s="9" t="str">
        <f>_xll.SNL.Clients.Office.Excel.Functions.SPG(A79, "RD_CWOL_GLOBAL", "Issuer Credit Rating", "Local Currency LT|0")</f>
        <v>Stable</v>
      </c>
      <c r="P79" s="9" t="str">
        <f>_xll.SNL.Clients.Office.Excel.Functions.SPG(A79, "RD_RATING_ACTION_GLOBAL", "Issuer Credit Rating", "Local Currency LT|0")</f>
        <v>Upgrade | CreditWatch/Outlook (06/21/2019)</v>
      </c>
      <c r="Q79" s="10">
        <f>_xll.SNL.Clients.Office.Excel.Functions.SPG(A79, "RD_LAST_REVIEW_DATE_GLOBAL", "Issuer Credit Rating", "Local Currency LT")</f>
        <v>45453</v>
      </c>
      <c r="R79" s="10">
        <f>_xll.SNL.Clients.Office.Excel.Functions.SPG(A79, "RD_CREDIT_RATING_DATE_GLOBAL", "Issuer Credit Rating", "Local Currency LT|0")</f>
        <v>43637</v>
      </c>
      <c r="S79" s="10">
        <f>_xll.SNL.Clients.Office.Excel.Functions.SPG(A79, "RD_CREDIT_WATCH_OUTLOOK_DATE_GLOBAL", "Issuer Credit Rating", "Local Currency LT|0")</f>
        <v>43637</v>
      </c>
    </row>
    <row r="80" spans="1:19" x14ac:dyDescent="0.3">
      <c r="A80" t="s">
        <v>1721</v>
      </c>
      <c r="B80" s="10">
        <f>_xll.SNL.Clients.Office.Excel.Functions.SPG(A80,"SP_IPO_DATE")</f>
        <v>36279</v>
      </c>
      <c r="C80" s="5">
        <f>_xll.SNL.Clients.Office.Excel.Functions.SPG(A80, "SP_VOLUME_AVG_WEEKLY_TO_SHARES_OUT", , "1M")</f>
        <v>12.246544084020183</v>
      </c>
      <c r="D80" s="5">
        <f>_xll.SNL.Clients.Office.Excel.Functions.SPG(A80, "SP_VOLUME_AVG_WEEKLY_TO_SHARES_OUT", , "3M")</f>
        <v>9.9472457382862984</v>
      </c>
      <c r="E80" s="5">
        <f>_xll.SNL.Clients.Office.Excel.Functions.SPG(A80, "SP_VOLUME_AVG_DAILY_TO_1YR_AVG_DAILY", , "1M")</f>
        <v>132.58000000000001</v>
      </c>
      <c r="F80" s="5">
        <f>_xll.SNL.Clients.Office.Excel.Functions.SPG(A80, "SP_VOLUME_AVG_DAILY_TO_1YR_AVG_DAILY", , "3M")</f>
        <v>107.68</v>
      </c>
      <c r="G80" s="9" t="str">
        <f>_xll.SNL.Clients.Office.Excel.Functions.SPG(A80, "IQ_SECTOR")</f>
        <v>Energy</v>
      </c>
      <c r="H80" s="9" t="str">
        <f>_xll.SNL.Clients.Office.Excel.Functions.SPG(A80, "IQ_INDUSTRY_GROUP")</f>
        <v>Energy</v>
      </c>
      <c r="I80" s="9" t="str">
        <f>_xll.SNL.Clients.Office.Excel.Functions.SPG(A80, "IQ_INDUSTRY")</f>
        <v>Oil, Gas and Consumable Fuels</v>
      </c>
      <c r="J80" s="9" t="str">
        <f>_xll.SNL.Clients.Office.Excel.Functions.SPG(A80, "IQ_PRIMARY_INDUSTRY")</f>
        <v>Oil and Gas Exploration and Production</v>
      </c>
      <c r="K80" s="9" t="str">
        <f>_xll.SNL.Clients.Office.Excel.Functions.SPG(A80, "NAICS_CODE", "Primary")</f>
        <v>2111 - Oil and Gas Extraction</v>
      </c>
      <c r="L80" s="9" t="str">
        <f>_xll.SNL.Clients.Office.Excel.Functions.SPG(A80, "SP_TOPICTAG")</f>
        <v>Environmental Engineering</v>
      </c>
      <c r="M80" s="5">
        <f>_xll.SNL.Clients.Office.Excel.Functions.SPG(A80, "SP_PCT_SHARES_OWNED_ALL_INSTITUTIONS")</f>
        <v>100.1</v>
      </c>
      <c r="N80" s="9" t="str">
        <f>_xll.SNL.Clients.Office.Excel.Functions.SPG(A80, "RD_CREDIT_RATING_GLOBAL", "Issuer Credit Rating", "Local Currency LT|0")</f>
        <v>BB</v>
      </c>
      <c r="O80" s="9" t="str">
        <f>_xll.SNL.Clients.Office.Excel.Functions.SPG(A80, "RD_CWOL_GLOBAL", "Issuer Credit Rating", "Local Currency LT|0")</f>
        <v>Stable</v>
      </c>
      <c r="P80" s="9" t="str">
        <f>_xll.SNL.Clients.Office.Excel.Functions.SPG(A80, "RD_RATING_ACTION_GLOBAL", "Issuer Credit Rating", "Local Currency LT|0")</f>
        <v>Upgrade | CreditWatch/Outlook (02/14/2022)</v>
      </c>
      <c r="Q80" s="10">
        <f>_xll.SNL.Clients.Office.Excel.Functions.SPG(A80, "RD_LAST_REVIEW_DATE_GLOBAL", "Issuer Credit Rating", "Local Currency LT")</f>
        <v>45524</v>
      </c>
      <c r="R80" s="10">
        <f>_xll.SNL.Clients.Office.Excel.Functions.SPG(A80, "RD_CREDIT_RATING_DATE_GLOBAL", "Issuer Credit Rating", "Local Currency LT|0")</f>
        <v>44606</v>
      </c>
      <c r="S80" s="10">
        <f>_xll.SNL.Clients.Office.Excel.Functions.SPG(A80, "RD_CREDIT_WATCH_OUTLOOK_DATE_GLOBAL", "Issuer Credit Rating", "Local Currency LT|0")</f>
        <v>44606</v>
      </c>
    </row>
    <row r="81" spans="1:19" x14ac:dyDescent="0.3">
      <c r="A81" t="s">
        <v>1722</v>
      </c>
      <c r="B81" t="str">
        <f>_xll.SNL.Clients.Office.Excel.Functions.SPG(A81,"SP_IPO_DATE")</f>
        <v/>
      </c>
      <c r="C81" s="5">
        <f>_xll.SNL.Clients.Office.Excel.Functions.SPG(A81, "SP_VOLUME_AVG_WEEKLY_TO_SHARES_OUT", , "1M")</f>
        <v>2.4713302283018459</v>
      </c>
      <c r="D81" s="5">
        <f>_xll.SNL.Clients.Office.Excel.Functions.SPG(A81, "SP_VOLUME_AVG_WEEKLY_TO_SHARES_OUT", , "3M")</f>
        <v>2.3211705953222639</v>
      </c>
      <c r="E81" s="5">
        <f>_xll.SNL.Clients.Office.Excel.Functions.SPG(A81, "SP_VOLUME_AVG_DAILY_TO_1YR_AVG_DAILY", , "1M")</f>
        <v>77.75</v>
      </c>
      <c r="F81" s="5">
        <f>_xll.SNL.Clients.Office.Excel.Functions.SPG(A81, "SP_VOLUME_AVG_DAILY_TO_1YR_AVG_DAILY", , "3M")</f>
        <v>73.03</v>
      </c>
      <c r="G81" s="9" t="str">
        <f>_xll.SNL.Clients.Office.Excel.Functions.SPG(A81, "IQ_SECTOR")</f>
        <v>Consumer Staples</v>
      </c>
      <c r="H81" s="9" t="str">
        <f>_xll.SNL.Clients.Office.Excel.Functions.SPG(A81, "IQ_INDUSTRY_GROUP")</f>
        <v>Food, Beverage and Tobacco</v>
      </c>
      <c r="I81" s="9" t="str">
        <f>_xll.SNL.Clients.Office.Excel.Functions.SPG(A81, "IQ_INDUSTRY")</f>
        <v>Beverages</v>
      </c>
      <c r="J81" s="9" t="str">
        <f>_xll.SNL.Clients.Office.Excel.Functions.SPG(A81, "IQ_PRIMARY_INDUSTRY")</f>
        <v>Soft Drinks and Non-alcoholic Beverages</v>
      </c>
      <c r="K81" s="9" t="str">
        <f>_xll.SNL.Clients.Office.Excel.Functions.SPG(A81, "NAICS_CODE", "Primary")</f>
        <v>31211 - Soft Drink and Ice Manufacturing</v>
      </c>
      <c r="L81" s="9" t="str">
        <f>_xll.SNL.Clients.Office.Excel.Functions.SPG(A81, "SP_TOPICTAG")</f>
        <v>Coffee; Green Consumer Goods</v>
      </c>
      <c r="M81" s="5">
        <f>_xll.SNL.Clients.Office.Excel.Functions.SPG(A81, "SP_PCT_SHARES_OWNED_ALL_INSTITUTIONS")</f>
        <v>44.78</v>
      </c>
      <c r="N81" s="9" t="str">
        <f>_xll.SNL.Clients.Office.Excel.Functions.SPG(A81, "RD_CREDIT_RATING_GLOBAL", "Issuer Credit Rating", "Local Currency LT|0")</f>
        <v>BBB+</v>
      </c>
      <c r="O81" s="9" t="str">
        <f>_xll.SNL.Clients.Office.Excel.Functions.SPG(A81, "RD_CWOL_GLOBAL", "Issuer Credit Rating", "Local Currency LT|0")</f>
        <v>Stable</v>
      </c>
      <c r="P81" s="9" t="str">
        <f>_xll.SNL.Clients.Office.Excel.Functions.SPG(A81, "RD_RATING_ACTION_GLOBAL", "Issuer Credit Rating", "Local Currency LT|0")</f>
        <v>CreditWatch/Outlook (09/04/2024)</v>
      </c>
      <c r="Q81" s="10">
        <f>_xll.SNL.Clients.Office.Excel.Functions.SPG(A81, "RD_LAST_REVIEW_DATE_GLOBAL", "Issuer Credit Rating", "Local Currency LT")</f>
        <v>45539</v>
      </c>
      <c r="R81" s="10">
        <f>_xll.SNL.Clients.Office.Excel.Functions.SPG(A81, "RD_CREDIT_RATING_DATE_GLOBAL", "Issuer Credit Rating", "Local Currency LT|0")</f>
        <v>44860</v>
      </c>
      <c r="S81" s="10">
        <f>_xll.SNL.Clients.Office.Excel.Functions.SPG(A81, "RD_CREDIT_WATCH_OUTLOOK_DATE_GLOBAL", "Issuer Credit Rating", "Local Currency LT|0")</f>
        <v>45539</v>
      </c>
    </row>
    <row r="82" spans="1:19" x14ac:dyDescent="0.3">
      <c r="A82" t="s">
        <v>1723</v>
      </c>
      <c r="B82" t="str">
        <f>_xll.SNL.Clients.Office.Excel.Functions.SPG(A82,"SP_IPO_DATE")</f>
        <v/>
      </c>
      <c r="C82" s="5">
        <f>_xll.SNL.Clients.Office.Excel.Functions.SPG(A82, "SP_VOLUME_AVG_WEEKLY_TO_SHARES_OUT", , "1M")</f>
        <v>3.2326364791036926</v>
      </c>
      <c r="D82" s="5">
        <f>_xll.SNL.Clients.Office.Excel.Functions.SPG(A82, "SP_VOLUME_AVG_WEEKLY_TO_SHARES_OUT", , "3M")</f>
        <v>3.1255607695414396</v>
      </c>
      <c r="E82" s="5">
        <f>_xll.SNL.Clients.Office.Excel.Functions.SPG(A82, "SP_VOLUME_AVG_DAILY_TO_1YR_AVG_DAILY", , "1M")</f>
        <v>90.95</v>
      </c>
      <c r="F82" s="5">
        <f>_xll.SNL.Clients.Office.Excel.Functions.SPG(A82, "SP_VOLUME_AVG_DAILY_TO_1YR_AVG_DAILY", , "3M")</f>
        <v>87.94</v>
      </c>
      <c r="G82" s="9" t="str">
        <f>_xll.SNL.Clients.Office.Excel.Functions.SPG(A82, "IQ_SECTOR")</f>
        <v>Information Technology</v>
      </c>
      <c r="H82" s="9" t="str">
        <f>_xll.SNL.Clients.Office.Excel.Functions.SPG(A82, "IQ_INDUSTRY_GROUP")</f>
        <v>Technology Hardware and Equipment</v>
      </c>
      <c r="I82" s="9" t="str">
        <f>_xll.SNL.Clients.Office.Excel.Functions.SPG(A82, "IQ_INDUSTRY")</f>
        <v>Electronic Equipment, Instruments and Components</v>
      </c>
      <c r="J82" s="9" t="str">
        <f>_xll.SNL.Clients.Office.Excel.Functions.SPG(A82, "IQ_PRIMARY_INDUSTRY")</f>
        <v>Electronic Equipment and Instruments</v>
      </c>
      <c r="K82" s="9" t="str">
        <f>_xll.SNL.Clients.Office.Excel.Functions.SPG(A82, "NAICS_CODE", "Primary")</f>
        <v>334513 - Instruments and Related Products Manufacturing for Measuring, Displaying, and Controlling Industrial Process Variables</v>
      </c>
      <c r="L82" s="9" t="str">
        <f>_xll.SNL.Clients.Office.Excel.Functions.SPG(A82, "SP_TOPICTAG")</f>
        <v>Computer Vision; Image Recognition; Industrial Automation; Sensors; Machine Learning; Process Automation; Artificial Intelligence</v>
      </c>
      <c r="M82" s="5">
        <f>_xll.SNL.Clients.Office.Excel.Functions.SPG(A82, "SP_PCT_SHARES_OWNED_ALL_INSTITUTIONS")</f>
        <v>90.55</v>
      </c>
      <c r="N82" s="9" t="str">
        <f>_xll.SNL.Clients.Office.Excel.Functions.SPG(A82, "RD_CREDIT_RATING_GLOBAL", "Issuer Credit Rating", "Local Currency LT|0")</f>
        <v/>
      </c>
      <c r="O82" s="9" t="str">
        <f>_xll.SNL.Clients.Office.Excel.Functions.SPG(A82, "RD_CWOL_GLOBAL", "Issuer Credit Rating", "Local Currency LT|0")</f>
        <v/>
      </c>
      <c r="P82" s="9" t="str">
        <f>_xll.SNL.Clients.Office.Excel.Functions.SPG(A82, "RD_RATING_ACTION_GLOBAL", "Issuer Credit Rating", "Local Currency LT|0")</f>
        <v/>
      </c>
      <c r="Q82" s="10" t="str">
        <f>_xll.SNL.Clients.Office.Excel.Functions.SPG(A82, "RD_LAST_REVIEW_DATE_GLOBAL", "Issuer Credit Rating", "Local Currency LT")</f>
        <v/>
      </c>
      <c r="R82" s="10" t="str">
        <f>_xll.SNL.Clients.Office.Excel.Functions.SPG(A82, "RD_CREDIT_RATING_DATE_GLOBAL", "Issuer Credit Rating", "Local Currency LT|0")</f>
        <v/>
      </c>
      <c r="S82" s="10" t="str">
        <f>_xll.SNL.Clients.Office.Excel.Functions.SPG(A82, "RD_CREDIT_WATCH_OUTLOOK_DATE_GLOBAL", "Issuer Credit Rating", "Local Currency LT|0")</f>
        <v/>
      </c>
    </row>
    <row r="83" spans="1:19" x14ac:dyDescent="0.3">
      <c r="A83" t="s">
        <v>1724</v>
      </c>
      <c r="B83" t="str">
        <f>_xll.SNL.Clients.Office.Excel.Functions.SPG(A83,"SP_IPO_DATE")</f>
        <v/>
      </c>
      <c r="C83" s="5">
        <f>_xll.SNL.Clients.Office.Excel.Functions.SPG(A83, "SP_VOLUME_AVG_WEEKLY_TO_SHARES_OUT", , "1M")</f>
        <v>14.180942458922068</v>
      </c>
      <c r="D83" s="5">
        <f>_xll.SNL.Clients.Office.Excel.Functions.SPG(A83, "SP_VOLUME_AVG_WEEKLY_TO_SHARES_OUT", , "3M")</f>
        <v>9.9318786917794686</v>
      </c>
      <c r="E83" s="5">
        <f>_xll.SNL.Clients.Office.Excel.Functions.SPG(A83, "SP_VOLUME_AVG_DAILY_TO_1YR_AVG_DAILY", , "1M")</f>
        <v>177.07</v>
      </c>
      <c r="F83" s="5">
        <f>_xll.SNL.Clients.Office.Excel.Functions.SPG(A83, "SP_VOLUME_AVG_DAILY_TO_1YR_AVG_DAILY", , "3M")</f>
        <v>124.01</v>
      </c>
      <c r="G83" s="9" t="str">
        <f>_xll.SNL.Clients.Office.Excel.Functions.SPG(A83, "IQ_SECTOR")</f>
        <v>Information Technology</v>
      </c>
      <c r="H83" s="9" t="str">
        <f>_xll.SNL.Clients.Office.Excel.Functions.SPG(A83, "IQ_INDUSTRY_GROUP")</f>
        <v>Technology Hardware and Equipment</v>
      </c>
      <c r="I83" s="9" t="str">
        <f>_xll.SNL.Clients.Office.Excel.Functions.SPG(A83, "IQ_INDUSTRY")</f>
        <v>Electronic Equipment, Instruments and Components</v>
      </c>
      <c r="J83" s="9" t="str">
        <f>_xll.SNL.Clients.Office.Excel.Functions.SPG(A83, "IQ_PRIMARY_INDUSTRY")</f>
        <v>Electronic Components</v>
      </c>
      <c r="K83" s="9" t="str">
        <f>_xll.SNL.Clients.Office.Excel.Functions.SPG(A83, "NAICS_CODE", "Primary")</f>
        <v>33441 - Semiconductor and Other Electronic Component Manufacturing</v>
      </c>
      <c r="L83" s="9" t="str">
        <f>_xll.SNL.Clients.Office.Excel.Functions.SPG(A83, "SP_TOPICTAG")</f>
        <v>Optical Infrastructure; Industrial Automation; Sensors; 3D Printing; Artificial Intelligence</v>
      </c>
      <c r="M83" s="5">
        <f>_xll.SNL.Clients.Office.Excel.Functions.SPG(A83, "SP_PCT_SHARES_OWNED_ALL_INSTITUTIONS")</f>
        <v>94.21</v>
      </c>
      <c r="N83" s="9" t="str">
        <f>_xll.SNL.Clients.Office.Excel.Functions.SPG(A83, "RD_CREDIT_RATING_GLOBAL", "Issuer Credit Rating", "Local Currency LT|0")</f>
        <v>BB-</v>
      </c>
      <c r="O83" s="9" t="str">
        <f>_xll.SNL.Clients.Office.Excel.Functions.SPG(A83, "RD_CWOL_GLOBAL", "Issuer Credit Rating", "Local Currency LT|0")</f>
        <v>Negative</v>
      </c>
      <c r="P83" s="9" t="str">
        <f>_xll.SNL.Clients.Office.Excel.Functions.SPG(A83, "RD_RATING_ACTION_GLOBAL", "Issuer Credit Rating", "Local Currency LT|0")</f>
        <v>CreditWatch/Outlook (10/02/2023)</v>
      </c>
      <c r="Q83" s="10">
        <f>_xll.SNL.Clients.Office.Excel.Functions.SPG(A83, "RD_LAST_REVIEW_DATE_GLOBAL", "Issuer Credit Rating", "Local Currency LT")</f>
        <v>45601</v>
      </c>
      <c r="R83" s="10">
        <f>_xll.SNL.Clients.Office.Excel.Functions.SPG(A83, "RD_CREDIT_RATING_DATE_GLOBAL", "Issuer Credit Rating", "Local Currency LT|0")</f>
        <v>44014</v>
      </c>
      <c r="S83" s="10">
        <f>_xll.SNL.Clients.Office.Excel.Functions.SPG(A83, "RD_CREDIT_WATCH_OUTLOOK_DATE_GLOBAL", "Issuer Credit Rating", "Local Currency LT|0")</f>
        <v>45201</v>
      </c>
    </row>
    <row r="84" spans="1:19" x14ac:dyDescent="0.3">
      <c r="A84" t="s">
        <v>1725</v>
      </c>
      <c r="B84" t="str">
        <f>_xll.SNL.Clients.Office.Excel.Functions.SPG(A84,"SP_IPO_DATE")</f>
        <v/>
      </c>
      <c r="C84" s="5">
        <f>_xll.SNL.Clients.Office.Excel.Functions.SPG(A84, "SP_VOLUME_AVG_WEEKLY_TO_SHARES_OUT", , "1M")</f>
        <v>3.510883571319487</v>
      </c>
      <c r="D84" s="5">
        <f>_xll.SNL.Clients.Office.Excel.Functions.SPG(A84, "SP_VOLUME_AVG_WEEKLY_TO_SHARES_OUT", , "3M")</f>
        <v>3.3805907322723519</v>
      </c>
      <c r="E84" s="5">
        <f>_xll.SNL.Clients.Office.Excel.Functions.SPG(A84, "SP_VOLUME_AVG_DAILY_TO_1YR_AVG_DAILY", , "1M")</f>
        <v>72.14</v>
      </c>
      <c r="F84" s="5">
        <f>_xll.SNL.Clients.Office.Excel.Functions.SPG(A84, "SP_VOLUME_AVG_DAILY_TO_1YR_AVG_DAILY", , "3M")</f>
        <v>69.459999999999994</v>
      </c>
      <c r="G84" s="9" t="str">
        <f>_xll.SNL.Clients.Office.Excel.Functions.SPG(A84, "IQ_SECTOR")</f>
        <v>Financials</v>
      </c>
      <c r="H84" s="9" t="str">
        <f>_xll.SNL.Clients.Office.Excel.Functions.SPG(A84, "IQ_INDUSTRY_GROUP")</f>
        <v>Banks</v>
      </c>
      <c r="I84" s="9" t="str">
        <f>_xll.SNL.Clients.Office.Excel.Functions.SPG(A84, "IQ_INDUSTRY")</f>
        <v>Banks</v>
      </c>
      <c r="J84" s="9" t="str">
        <f>_xll.SNL.Clients.Office.Excel.Functions.SPG(A84, "IQ_PRIMARY_INDUSTRY")</f>
        <v>Regional Banks</v>
      </c>
      <c r="K84" s="9" t="str">
        <f>_xll.SNL.Clients.Office.Excel.Functions.SPG(A84, "NAICS_CODE", "Primary")</f>
        <v>522110 - Commercial Banking</v>
      </c>
      <c r="L84" s="9" t="str">
        <f>_xll.SNL.Clients.Office.Excel.Functions.SPG(A84, "SP_TOPICTAG")</f>
        <v>Consumer Lending; Banking as a Service</v>
      </c>
      <c r="M84" s="5">
        <f>_xll.SNL.Clients.Office.Excel.Functions.SPG(A84, "SP_PCT_SHARES_OWNED_ALL_INSTITUTIONS")</f>
        <v>94.23</v>
      </c>
      <c r="N84" s="9" t="str">
        <f>_xll.SNL.Clients.Office.Excel.Functions.SPG(A84, "RD_CREDIT_RATING_GLOBAL", "Issuer Credit Rating", "Local Currency LT|0")</f>
        <v>BBB-</v>
      </c>
      <c r="O84" s="9" t="str">
        <f>_xll.SNL.Clients.Office.Excel.Functions.SPG(A84, "RD_CWOL_GLOBAL", "Issuer Credit Rating", "Local Currency LT|0")</f>
        <v>Negative</v>
      </c>
      <c r="P84" s="9" t="str">
        <f>_xll.SNL.Clients.Office.Excel.Functions.SPG(A84, "RD_RATING_ACTION_GLOBAL", "Issuer Credit Rating", "Local Currency LT|0")</f>
        <v>CreditWatch/Outlook (05/15/2023)</v>
      </c>
      <c r="Q84" s="10">
        <f>_xll.SNL.Clients.Office.Excel.Functions.SPG(A84, "RD_LAST_REVIEW_DATE_GLOBAL", "Issuer Credit Rating", "Local Currency LT")</f>
        <v>45590</v>
      </c>
      <c r="R84" s="10">
        <f>_xll.SNL.Clients.Office.Excel.Functions.SPG(A84, "RD_CREDIT_RATING_DATE_GLOBAL", "Issuer Credit Rating", "Local Currency LT|0")</f>
        <v>44986</v>
      </c>
      <c r="S84" s="10">
        <f>_xll.SNL.Clients.Office.Excel.Functions.SPG(A84, "RD_CREDIT_WATCH_OUTLOOK_DATE_GLOBAL", "Issuer Credit Rating", "Local Currency LT|0")</f>
        <v>45061</v>
      </c>
    </row>
    <row r="85" spans="1:19" x14ac:dyDescent="0.3">
      <c r="A85" t="s">
        <v>1726</v>
      </c>
      <c r="B85" s="10">
        <f>_xll.SNL.Clients.Office.Excel.Functions.SPG(A85,"SP_IPO_DATE")</f>
        <v>35880.041666666664</v>
      </c>
      <c r="C85" s="5">
        <f>_xll.SNL.Clients.Office.Excel.Functions.SPG(A85, "SP_VOLUME_AVG_WEEKLY_TO_SHARES_OUT", , "1M")</f>
        <v>5.0040505906963642</v>
      </c>
      <c r="D85" s="5">
        <f>_xll.SNL.Clients.Office.Excel.Functions.SPG(A85, "SP_VOLUME_AVG_WEEKLY_TO_SHARES_OUT", , "3M")</f>
        <v>4.3247913705725987</v>
      </c>
      <c r="E85" s="5">
        <f>_xll.SNL.Clients.Office.Excel.Functions.SPG(A85, "SP_VOLUME_AVG_DAILY_TO_1YR_AVG_DAILY", , "1M")</f>
        <v>122.99</v>
      </c>
      <c r="F85" s="5">
        <f>_xll.SNL.Clients.Office.Excel.Functions.SPG(A85, "SP_VOLUME_AVG_DAILY_TO_1YR_AVG_DAILY", , "3M")</f>
        <v>106.3</v>
      </c>
      <c r="G85" s="9" t="str">
        <f>_xll.SNL.Clients.Office.Excel.Functions.SPG(A85, "IQ_SECTOR")</f>
        <v>Consumer Discretionary</v>
      </c>
      <c r="H85" s="9" t="str">
        <f>_xll.SNL.Clients.Office.Excel.Functions.SPG(A85, "IQ_INDUSTRY_GROUP")</f>
        <v>Consumer Durables and Apparel</v>
      </c>
      <c r="I85" s="9" t="str">
        <f>_xll.SNL.Clients.Office.Excel.Functions.SPG(A85, "IQ_INDUSTRY")</f>
        <v>Textiles, Apparel and Luxury Goods</v>
      </c>
      <c r="J85" s="9" t="str">
        <f>_xll.SNL.Clients.Office.Excel.Functions.SPG(A85, "IQ_PRIMARY_INDUSTRY")</f>
        <v>Apparel, Accessories and Luxury Goods</v>
      </c>
      <c r="K85" s="9" t="str">
        <f>_xll.SNL.Clients.Office.Excel.Functions.SPG(A85, "NAICS_CODE", "Primary")</f>
        <v>315 - Apparel Manufacturing</v>
      </c>
      <c r="L85" s="9" t="str">
        <f>_xll.SNL.Clients.Office.Excel.Functions.SPG(A85, "SP_TOPICTAG")</f>
        <v>Fast-Moving Consumer Goods; Lifestyle; Brand Marketing; Smart Clothing</v>
      </c>
      <c r="M85" s="5">
        <f>_xll.SNL.Clients.Office.Excel.Functions.SPG(A85, "SP_PCT_SHARES_OWNED_ALL_INSTITUTIONS")</f>
        <v>50.69</v>
      </c>
      <c r="N85" s="9" t="str">
        <f>_xll.SNL.Clients.Office.Excel.Functions.SPG(A85, "RD_CREDIT_RATING_GLOBAL", "Issuer Credit Rating", "Local Currency LT|0")</f>
        <v/>
      </c>
      <c r="O85" s="9" t="str">
        <f>_xll.SNL.Clients.Office.Excel.Functions.SPG(A85, "RD_CWOL_GLOBAL", "Issuer Credit Rating", "Local Currency LT|0")</f>
        <v/>
      </c>
      <c r="P85" s="9" t="str">
        <f>_xll.SNL.Clients.Office.Excel.Functions.SPG(A85, "RD_RATING_ACTION_GLOBAL", "Issuer Credit Rating", "Local Currency LT|0")</f>
        <v/>
      </c>
      <c r="Q85" s="10" t="str">
        <f>_xll.SNL.Clients.Office.Excel.Functions.SPG(A85, "RD_LAST_REVIEW_DATE_GLOBAL", "Issuer Credit Rating", "Local Currency LT")</f>
        <v/>
      </c>
      <c r="R85" s="10" t="str">
        <f>_xll.SNL.Clients.Office.Excel.Functions.SPG(A85, "RD_CREDIT_RATING_DATE_GLOBAL", "Issuer Credit Rating", "Local Currency LT|0")</f>
        <v/>
      </c>
      <c r="S85" s="10" t="str">
        <f>_xll.SNL.Clients.Office.Excel.Functions.SPG(A85, "RD_CREDIT_WATCH_OUTLOOK_DATE_GLOBAL", "Issuer Credit Rating", "Local Currency LT|0")</f>
        <v/>
      </c>
    </row>
    <row r="86" spans="1:19" x14ac:dyDescent="0.3">
      <c r="A86" t="s">
        <v>1727</v>
      </c>
      <c r="B86" t="str">
        <f>_xll.SNL.Clients.Office.Excel.Functions.SPG(A86,"SP_IPO_DATE")</f>
        <v/>
      </c>
      <c r="C86" s="5">
        <f>_xll.SNL.Clients.Office.Excel.Functions.SPG(A86, "SP_VOLUME_AVG_WEEKLY_TO_SHARES_OUT", , "1M")</f>
        <v>9.2991901877253333</v>
      </c>
      <c r="D86" s="5">
        <f>_xll.SNL.Clients.Office.Excel.Functions.SPG(A86, "SP_VOLUME_AVG_WEEKLY_TO_SHARES_OUT", , "3M")</f>
        <v>8.8703834072984531</v>
      </c>
      <c r="E86" s="5">
        <f>_xll.SNL.Clients.Office.Excel.Functions.SPG(A86, "SP_VOLUME_AVG_DAILY_TO_1YR_AVG_DAILY", , "1M")</f>
        <v>111.31</v>
      </c>
      <c r="F86" s="5">
        <f>_xll.SNL.Clients.Office.Excel.Functions.SPG(A86, "SP_VOLUME_AVG_DAILY_TO_1YR_AVG_DAILY", , "3M")</f>
        <v>106.17</v>
      </c>
      <c r="G86" s="9" t="str">
        <f>_xll.SNL.Clients.Office.Excel.Functions.SPG(A86, "IQ_SECTOR")</f>
        <v>Financials</v>
      </c>
      <c r="H86" s="9" t="str">
        <f>_xll.SNL.Clients.Office.Excel.Functions.SPG(A86, "IQ_INDUSTRY_GROUP")</f>
        <v>Banks</v>
      </c>
      <c r="I86" s="9" t="str">
        <f>_xll.SNL.Clients.Office.Excel.Functions.SPG(A86, "IQ_INDUSTRY")</f>
        <v>Banks</v>
      </c>
      <c r="J86" s="9" t="str">
        <f>_xll.SNL.Clients.Office.Excel.Functions.SPG(A86, "IQ_PRIMARY_INDUSTRY")</f>
        <v>Diversified Banks</v>
      </c>
      <c r="K86" s="9" t="str">
        <f>_xll.SNL.Clients.Office.Excel.Functions.SPG(A86, "NAICS_CODE", "Primary")</f>
        <v>522110 - Commercial Banking</v>
      </c>
      <c r="L86" s="9" t="str">
        <f>_xll.SNL.Clients.Office.Excel.Functions.SPG(A86, "SP_TOPICTAG")</f>
        <v>Consumer Lending</v>
      </c>
      <c r="M86" s="5">
        <f>_xll.SNL.Clients.Office.Excel.Functions.SPG(A86, "SP_PCT_SHARES_OWNED_ALL_INSTITUTIONS")</f>
        <v>84.55</v>
      </c>
      <c r="N86" s="9" t="str">
        <f>_xll.SNL.Clients.Office.Excel.Functions.SPG(A86, "RD_CREDIT_RATING_GLOBAL", "Issuer Credit Rating", "Local Currency LT|0")</f>
        <v>BBB</v>
      </c>
      <c r="O86" s="9" t="str">
        <f>_xll.SNL.Clients.Office.Excel.Functions.SPG(A86, "RD_CWOL_GLOBAL", "Issuer Credit Rating", "Local Currency LT|0")</f>
        <v>Stable</v>
      </c>
      <c r="P86" s="9" t="str">
        <f>_xll.SNL.Clients.Office.Excel.Functions.SPG(A86, "RD_RATING_ACTION_GLOBAL", "Issuer Credit Rating", "Local Currency LT|0")</f>
        <v>Downgrade | CreditWatch/Outlook (08/21/2023)</v>
      </c>
      <c r="Q86" s="10">
        <f>_xll.SNL.Clients.Office.Excel.Functions.SPG(A86, "RD_LAST_REVIEW_DATE_GLOBAL", "Issuer Credit Rating", "Local Currency LT")</f>
        <v>45344</v>
      </c>
      <c r="R86" s="10">
        <f>_xll.SNL.Clients.Office.Excel.Functions.SPG(A86, "RD_CREDIT_RATING_DATE_GLOBAL", "Issuer Credit Rating", "Local Currency LT|0")</f>
        <v>45159</v>
      </c>
      <c r="S86" s="10">
        <f>_xll.SNL.Clients.Office.Excel.Functions.SPG(A86, "RD_CREDIT_WATCH_OUTLOOK_DATE_GLOBAL", "Issuer Credit Rating", "Local Currency LT|0")</f>
        <v>45159</v>
      </c>
    </row>
    <row r="87" spans="1:19" x14ac:dyDescent="0.3">
      <c r="A87" t="s">
        <v>1728</v>
      </c>
      <c r="B87" s="10">
        <f>_xll.SNL.Clients.Office.Excel.Functions.SPG(A87,"SP_IPO_DATE")</f>
        <v>35608</v>
      </c>
      <c r="C87" s="5">
        <f>_xll.SNL.Clients.Office.Excel.Functions.SPG(A87, "SP_VOLUME_AVG_WEEKLY_TO_SHARES_OUT", , "1M")</f>
        <v>6.8060734068467301</v>
      </c>
      <c r="D87" s="5">
        <f>_xll.SNL.Clients.Office.Excel.Functions.SPG(A87, "SP_VOLUME_AVG_WEEKLY_TO_SHARES_OUT", , "3M")</f>
        <v>5.2724590348344327</v>
      </c>
      <c r="E87" s="5">
        <f>_xll.SNL.Clients.Office.Excel.Functions.SPG(A87, "SP_VOLUME_AVG_DAILY_TO_1YR_AVG_DAILY", , "1M")</f>
        <v>122.3</v>
      </c>
      <c r="F87" s="5">
        <f>_xll.SNL.Clients.Office.Excel.Functions.SPG(A87, "SP_VOLUME_AVG_DAILY_TO_1YR_AVG_DAILY", , "3M")</f>
        <v>94.75</v>
      </c>
      <c r="G87" s="9" t="str">
        <f>_xll.SNL.Clients.Office.Excel.Functions.SPG(A87, "IQ_SECTOR")</f>
        <v>Industrials</v>
      </c>
      <c r="H87" s="9" t="str">
        <f>_xll.SNL.Clients.Office.Excel.Functions.SPG(A87, "IQ_INDUSTRY_GROUP")</f>
        <v>Capital Goods</v>
      </c>
      <c r="I87" s="9" t="str">
        <f>_xll.SNL.Clients.Office.Excel.Functions.SPG(A87, "IQ_INDUSTRY")</f>
        <v>Construction and Engineering</v>
      </c>
      <c r="J87" s="9" t="str">
        <f>_xll.SNL.Clients.Office.Excel.Functions.SPG(A87, "IQ_PRIMARY_INDUSTRY")</f>
        <v>Construction and Engineering</v>
      </c>
      <c r="K87" s="9" t="str">
        <f>_xll.SNL.Clients.Office.Excel.Functions.SPG(A87, "NAICS_CODE", "Primary")</f>
        <v>238 - Specialty Trade Contractors</v>
      </c>
      <c r="L87" s="9" t="str">
        <f>_xll.SNL.Clients.Office.Excel.Functions.SPG(A87, "SP_TOPICTAG")</f>
        <v>Home Improvement; Industrial Automation; Sensors; Smart Building; Contract Management Software; Process Automation</v>
      </c>
      <c r="M87" s="5">
        <f>_xll.SNL.Clients.Office.Excel.Functions.SPG(A87, "SP_PCT_SHARES_OWNED_ALL_INSTITUTIONS")</f>
        <v>92.43</v>
      </c>
      <c r="N87" s="9" t="str">
        <f>_xll.SNL.Clients.Office.Excel.Functions.SPG(A87, "RD_CREDIT_RATING_GLOBAL", "Issuer Credit Rating", "Local Currency LT|0")</f>
        <v/>
      </c>
      <c r="O87" s="9" t="str">
        <f>_xll.SNL.Clients.Office.Excel.Functions.SPG(A87, "RD_CWOL_GLOBAL", "Issuer Credit Rating", "Local Currency LT|0")</f>
        <v/>
      </c>
      <c r="P87" s="9" t="str">
        <f>_xll.SNL.Clients.Office.Excel.Functions.SPG(A87, "RD_RATING_ACTION_GLOBAL", "Issuer Credit Rating", "Local Currency LT|0")</f>
        <v/>
      </c>
      <c r="Q87" s="10" t="str">
        <f>_xll.SNL.Clients.Office.Excel.Functions.SPG(A87, "RD_LAST_REVIEW_DATE_GLOBAL", "Issuer Credit Rating", "Local Currency LT")</f>
        <v/>
      </c>
      <c r="R87" s="10" t="str">
        <f>_xll.SNL.Clients.Office.Excel.Functions.SPG(A87, "RD_CREDIT_RATING_DATE_GLOBAL", "Issuer Credit Rating", "Local Currency LT|0")</f>
        <v/>
      </c>
      <c r="S87" s="10" t="str">
        <f>_xll.SNL.Clients.Office.Excel.Functions.SPG(A87, "RD_CREDIT_WATCH_OUTLOOK_DATE_GLOBAL", "Issuer Credit Rating", "Local Currency LT|0")</f>
        <v/>
      </c>
    </row>
    <row r="88" spans="1:19" x14ac:dyDescent="0.3">
      <c r="A88" t="s">
        <v>1729</v>
      </c>
      <c r="B88" t="str">
        <f>_xll.SNL.Clients.Office.Excel.Functions.SPG(A88,"SP_IPO_DATE")</f>
        <v/>
      </c>
      <c r="C88" s="5">
        <f>_xll.SNL.Clients.Office.Excel.Functions.SPG(A88, "SP_VOLUME_AVG_WEEKLY_TO_SHARES_OUT", , "1M")</f>
        <v>2.0768680297092557</v>
      </c>
      <c r="D88" s="5">
        <f>_xll.SNL.Clients.Office.Excel.Functions.SPG(A88, "SP_VOLUME_AVG_WEEKLY_TO_SHARES_OUT", , "3M")</f>
        <v>1.93102460660339</v>
      </c>
      <c r="E88" s="5">
        <f>_xll.SNL.Clients.Office.Excel.Functions.SPG(A88, "SP_VOLUME_AVG_DAILY_TO_1YR_AVG_DAILY", , "1M")</f>
        <v>100.6</v>
      </c>
      <c r="F88" s="5">
        <f>_xll.SNL.Clients.Office.Excel.Functions.SPG(A88, "SP_VOLUME_AVG_DAILY_TO_1YR_AVG_DAILY", , "3M")</f>
        <v>93.53</v>
      </c>
      <c r="G88" s="9" t="str">
        <f>_xll.SNL.Clients.Office.Excel.Functions.SPG(A88, "IQ_SECTOR")</f>
        <v>Financials</v>
      </c>
      <c r="H88" s="9" t="str">
        <f>_xll.SNL.Clients.Office.Excel.Functions.SPG(A88, "IQ_INDUSTRY_GROUP")</f>
        <v>Banks</v>
      </c>
      <c r="I88" s="9" t="str">
        <f>_xll.SNL.Clients.Office.Excel.Functions.SPG(A88, "IQ_INDUSTRY")</f>
        <v>Banks</v>
      </c>
      <c r="J88" s="9" t="str">
        <f>_xll.SNL.Clients.Office.Excel.Functions.SPG(A88, "IQ_PRIMARY_INDUSTRY")</f>
        <v>Regional Banks</v>
      </c>
      <c r="K88" s="9" t="str">
        <f>_xll.SNL.Clients.Office.Excel.Functions.SPG(A88, "NAICS_CODE", "Primary")</f>
        <v>522110 - Commercial Banking</v>
      </c>
      <c r="L88" s="9" t="str">
        <f>_xll.SNL.Clients.Office.Excel.Functions.SPG(A88, "SP_TOPICTAG")</f>
        <v>Consumer Lending</v>
      </c>
      <c r="M88" s="5">
        <f>_xll.SNL.Clients.Office.Excel.Functions.SPG(A88, "SP_PCT_SHARES_OWNED_ALL_INSTITUTIONS")</f>
        <v>71.83</v>
      </c>
      <c r="N88" s="9" t="str">
        <f>_xll.SNL.Clients.Office.Excel.Functions.SPG(A88, "RD_CREDIT_RATING_GLOBAL", "Issuer Credit Rating", "Local Currency LT|0")</f>
        <v>A-</v>
      </c>
      <c r="O88" s="9" t="str">
        <f>_xll.SNL.Clients.Office.Excel.Functions.SPG(A88, "RD_CWOL_GLOBAL", "Issuer Credit Rating", "Local Currency LT|0")</f>
        <v>Stable</v>
      </c>
      <c r="P88" s="9" t="str">
        <f>_xll.SNL.Clients.Office.Excel.Functions.SPG(A88, "RD_RATING_ACTION_GLOBAL", "Issuer Credit Rating", "Local Currency LT|0")</f>
        <v>Downgrade | CreditWatch/Outlook (12/06/2011)</v>
      </c>
      <c r="Q88" s="10">
        <f>_xll.SNL.Clients.Office.Excel.Functions.SPG(A88, "RD_LAST_REVIEW_DATE_GLOBAL", "Issuer Credit Rating", "Local Currency LT")</f>
        <v>45541</v>
      </c>
      <c r="R88" s="10">
        <f>_xll.SNL.Clients.Office.Excel.Functions.SPG(A88, "RD_CREDIT_RATING_DATE_GLOBAL", "Issuer Credit Rating", "Local Currency LT|0")</f>
        <v>40883</v>
      </c>
      <c r="S88" s="10">
        <f>_xll.SNL.Clients.Office.Excel.Functions.SPG(A88, "RD_CREDIT_WATCH_OUTLOOK_DATE_GLOBAL", "Issuer Credit Rating", "Local Currency LT|0")</f>
        <v>40883</v>
      </c>
    </row>
    <row r="89" spans="1:19" x14ac:dyDescent="0.3">
      <c r="A89" t="s">
        <v>1730</v>
      </c>
      <c r="B89" t="str">
        <f>_xll.SNL.Clients.Office.Excel.Functions.SPG(A89,"SP_IPO_DATE")</f>
        <v/>
      </c>
      <c r="C89" s="5">
        <f>_xll.SNL.Clients.Office.Excel.Functions.SPG(A89, "SP_VOLUME_AVG_WEEKLY_TO_SHARES_OUT", , "1M")</f>
        <v>4.7397336218147679</v>
      </c>
      <c r="D89" s="5">
        <f>_xll.SNL.Clients.Office.Excel.Functions.SPG(A89, "SP_VOLUME_AVG_WEEKLY_TO_SHARES_OUT", , "3M")</f>
        <v>4.37707657798176</v>
      </c>
      <c r="E89" s="5">
        <f>_xll.SNL.Clients.Office.Excel.Functions.SPG(A89, "SP_VOLUME_AVG_DAILY_TO_1YR_AVG_DAILY", , "1M")</f>
        <v>124.85</v>
      </c>
      <c r="F89" s="5">
        <f>_xll.SNL.Clients.Office.Excel.Functions.SPG(A89, "SP_VOLUME_AVG_DAILY_TO_1YR_AVG_DAILY", , "3M")</f>
        <v>115.3</v>
      </c>
      <c r="G89" s="9" t="str">
        <f>_xll.SNL.Clients.Office.Excel.Functions.SPG(A89, "IQ_SECTOR")</f>
        <v>Materials</v>
      </c>
      <c r="H89" s="9" t="str">
        <f>_xll.SNL.Clients.Office.Excel.Functions.SPG(A89, "IQ_INDUSTRY_GROUP")</f>
        <v>Materials</v>
      </c>
      <c r="I89" s="9" t="str">
        <f>_xll.SNL.Clients.Office.Excel.Functions.SPG(A89, "IQ_INDUSTRY")</f>
        <v>Metals and Mining</v>
      </c>
      <c r="J89" s="9" t="str">
        <f>_xll.SNL.Clients.Office.Excel.Functions.SPG(A89, "IQ_PRIMARY_INDUSTRY")</f>
        <v>Steel</v>
      </c>
      <c r="K89" s="9" t="str">
        <f>_xll.SNL.Clients.Office.Excel.Functions.SPG(A89, "NAICS_CODE", "Primary")</f>
        <v>3312 - Steel Product Manufacturing from Purchased Steel</v>
      </c>
      <c r="L89" s="9" t="str">
        <f>_xll.SNL.Clients.Office.Excel.Functions.SPG(A89, "SP_TOPICTAG")</f>
        <v>Environmental Engineering; Industrial Automation; Disposal and Recycling</v>
      </c>
      <c r="M89" s="5">
        <f>_xll.SNL.Clients.Office.Excel.Functions.SPG(A89, "SP_PCT_SHARES_OWNED_ALL_INSTITUTIONS")</f>
        <v>89.73</v>
      </c>
      <c r="N89" s="9" t="str">
        <f>_xll.SNL.Clients.Office.Excel.Functions.SPG(A89, "RD_CREDIT_RATING_GLOBAL", "Issuer Credit Rating", "Local Currency LT|0")</f>
        <v>BB+</v>
      </c>
      <c r="O89" s="9" t="str">
        <f>_xll.SNL.Clients.Office.Excel.Functions.SPG(A89, "RD_CWOL_GLOBAL", "Issuer Credit Rating", "Local Currency LT|0")</f>
        <v>Stable</v>
      </c>
      <c r="P89" s="9" t="str">
        <f>_xll.SNL.Clients.Office.Excel.Functions.SPG(A89, "RD_RATING_ACTION_GLOBAL", "Issuer Credit Rating", "Local Currency LT|0")</f>
        <v>CreditWatch/Outlook (04/19/2018)</v>
      </c>
      <c r="Q89" s="10">
        <f>_xll.SNL.Clients.Office.Excel.Functions.SPG(A89, "RD_LAST_REVIEW_DATE_GLOBAL", "Issuer Credit Rating", "Local Currency LT")</f>
        <v>45679</v>
      </c>
      <c r="R89" s="10">
        <f>_xll.SNL.Clients.Office.Excel.Functions.SPG(A89, "RD_CREDIT_RATING_DATE_GLOBAL", "Issuer Credit Rating", "Local Currency LT|0")</f>
        <v>40870</v>
      </c>
      <c r="S89" s="10">
        <f>_xll.SNL.Clients.Office.Excel.Functions.SPG(A89, "RD_CREDIT_WATCH_OUTLOOK_DATE_GLOBAL", "Issuer Credit Rating", "Local Currency LT|0")</f>
        <v>43209</v>
      </c>
    </row>
    <row r="90" spans="1:19" x14ac:dyDescent="0.3">
      <c r="A90" t="s">
        <v>1731</v>
      </c>
      <c r="B90" s="10">
        <f>_xll.SNL.Clients.Office.Excel.Functions.SPG(A90,"SP_IPO_DATE")</f>
        <v>38981</v>
      </c>
      <c r="C90" s="5">
        <f>_xll.SNL.Clients.Office.Excel.Functions.SPG(A90, "SP_VOLUME_AVG_WEEKLY_TO_SHARES_OUT", , "1M")</f>
        <v>6.2929733473398963</v>
      </c>
      <c r="D90" s="5">
        <f>_xll.SNL.Clients.Office.Excel.Functions.SPG(A90, "SP_VOLUME_AVG_WEEKLY_TO_SHARES_OUT", , "3M")</f>
        <v>4.6783777134337425</v>
      </c>
      <c r="E90" s="5">
        <f>_xll.SNL.Clients.Office.Excel.Functions.SPG(A90, "SP_VOLUME_AVG_DAILY_TO_1YR_AVG_DAILY", , "1M")</f>
        <v>148.19999999999999</v>
      </c>
      <c r="F90" s="5">
        <f>_xll.SNL.Clients.Office.Excel.Functions.SPG(A90, "SP_VOLUME_AVG_DAILY_TO_1YR_AVG_DAILY", , "3M")</f>
        <v>110.17</v>
      </c>
      <c r="G90" s="9" t="str">
        <f>_xll.SNL.Clients.Office.Excel.Functions.SPG(A90, "IQ_SECTOR")</f>
        <v>Information Technology</v>
      </c>
      <c r="H90" s="9" t="str">
        <f>_xll.SNL.Clients.Office.Excel.Functions.SPG(A90, "IQ_INDUSTRY_GROUP")</f>
        <v>Software and Services</v>
      </c>
      <c r="I90" s="9" t="str">
        <f>_xll.SNL.Clients.Office.Excel.Functions.SPG(A90, "IQ_INDUSTRY")</f>
        <v>Software</v>
      </c>
      <c r="J90" s="9" t="str">
        <f>_xll.SNL.Clients.Office.Excel.Functions.SPG(A90, "IQ_PRIMARY_INDUSTRY")</f>
        <v>Systems Software</v>
      </c>
      <c r="K90" s="9" t="str">
        <f>_xll.SNL.Clients.Office.Excel.Functions.SPG(A90, "NAICS_CODE", "Primary")</f>
        <v>513210 - Software Publishers</v>
      </c>
      <c r="L90" s="9" t="str">
        <f>_xll.SNL.Clients.Office.Excel.Functions.SPG(A90, "SP_TOPICTAG")</f>
        <v>Cloud Management; Backup and Recovery; Data Protection; Cloud Data Services; Cloud Infrastructure; Cloud Security; Cloud Storage</v>
      </c>
      <c r="M90" s="5">
        <f>_xll.SNL.Clients.Office.Excel.Functions.SPG(A90, "SP_PCT_SHARES_OWNED_ALL_INSTITUTIONS")</f>
        <v>96.18</v>
      </c>
      <c r="N90" s="9" t="str">
        <f>_xll.SNL.Clients.Office.Excel.Functions.SPG(A90, "RD_CREDIT_RATING_GLOBAL", "Issuer Credit Rating", "Local Currency LT|0")</f>
        <v/>
      </c>
      <c r="O90" s="9" t="str">
        <f>_xll.SNL.Clients.Office.Excel.Functions.SPG(A90, "RD_CWOL_GLOBAL", "Issuer Credit Rating", "Local Currency LT|0")</f>
        <v/>
      </c>
      <c r="P90" s="9" t="str">
        <f>_xll.SNL.Clients.Office.Excel.Functions.SPG(A90, "RD_RATING_ACTION_GLOBAL", "Issuer Credit Rating", "Local Currency LT|0")</f>
        <v/>
      </c>
      <c r="Q90" s="10" t="str">
        <f>_xll.SNL.Clients.Office.Excel.Functions.SPG(A90, "RD_LAST_REVIEW_DATE_GLOBAL", "Issuer Credit Rating", "Local Currency LT")</f>
        <v/>
      </c>
      <c r="R90" s="10" t="str">
        <f>_xll.SNL.Clients.Office.Excel.Functions.SPG(A90, "RD_CREDIT_RATING_DATE_GLOBAL", "Issuer Credit Rating", "Local Currency LT|0")</f>
        <v/>
      </c>
      <c r="S90" s="10" t="str">
        <f>_xll.SNL.Clients.Office.Excel.Functions.SPG(A90, "RD_CREDIT_WATCH_OUTLOOK_DATE_GLOBAL", "Issuer Credit Rating", "Local Currency LT|0")</f>
        <v/>
      </c>
    </row>
    <row r="91" spans="1:19" x14ac:dyDescent="0.3">
      <c r="A91" t="s">
        <v>1732</v>
      </c>
      <c r="B91" t="str">
        <f>_xll.SNL.Clients.Office.Excel.Functions.SPG(A91,"SP_IPO_DATE")</f>
        <v/>
      </c>
      <c r="C91" s="5">
        <f>_xll.SNL.Clients.Office.Excel.Functions.SPG(A91, "SP_VOLUME_AVG_WEEKLY_TO_SHARES_OUT", , "1M")</f>
        <v>6.8262997617692704</v>
      </c>
      <c r="D91" s="5">
        <f>_xll.SNL.Clients.Office.Excel.Functions.SPG(A91, "SP_VOLUME_AVG_WEEKLY_TO_SHARES_OUT", , "3M")</f>
        <v>5.8715700868527554</v>
      </c>
      <c r="E91" s="5">
        <f>_xll.SNL.Clients.Office.Excel.Functions.SPG(A91, "SP_VOLUME_AVG_DAILY_TO_1YR_AVG_DAILY", , "1M")</f>
        <v>141.63</v>
      </c>
      <c r="F91" s="5">
        <f>_xll.SNL.Clients.Office.Excel.Functions.SPG(A91, "SP_VOLUME_AVG_DAILY_TO_1YR_AVG_DAILY", , "3M")</f>
        <v>121.82</v>
      </c>
      <c r="G91" s="9" t="str">
        <f>_xll.SNL.Clients.Office.Excel.Functions.SPG(A91, "IQ_SECTOR")</f>
        <v>Industrials</v>
      </c>
      <c r="H91" s="9" t="str">
        <f>_xll.SNL.Clients.Office.Excel.Functions.SPG(A91, "IQ_INDUSTRY_GROUP")</f>
        <v>Commercial and Professional Services</v>
      </c>
      <c r="I91" s="9" t="str">
        <f>_xll.SNL.Clients.Office.Excel.Functions.SPG(A91, "IQ_INDUSTRY")</f>
        <v>Professional Services</v>
      </c>
      <c r="J91" s="9" t="str">
        <f>_xll.SNL.Clients.Office.Excel.Functions.SPG(A91, "IQ_PRIMARY_INDUSTRY")</f>
        <v>Data Processing and Outsourced Services</v>
      </c>
      <c r="K91" s="9" t="str">
        <f>_xll.SNL.Clients.Office.Excel.Functions.SPG(A91, "NAICS_CODE", "Primary")</f>
        <v>518210 - Computing Infrastructure Providers, Data Processing, Web Hosting, and Related Services</v>
      </c>
      <c r="L91" s="9" t="str">
        <f>_xll.SNL.Clients.Office.Excel.Functions.SPG(A91, "SP_TOPICTAG")</f>
        <v>Data Integration; Customer Relationship Management; Customer Analytics; Text Analytics; Data Protection; Process Automation; Artificial Intelligence</v>
      </c>
      <c r="M91" s="5">
        <f>_xll.SNL.Clients.Office.Excel.Functions.SPG(A91, "SP_PCT_SHARES_OWNED_ALL_INSTITUTIONS")</f>
        <v>60.85</v>
      </c>
      <c r="N91" s="9" t="str">
        <f>_xll.SNL.Clients.Office.Excel.Functions.SPG(A91, "RD_CREDIT_RATING_GLOBAL", "Issuer Credit Rating", "Local Currency LT|0")</f>
        <v>BBB</v>
      </c>
      <c r="O91" s="9" t="str">
        <f>_xll.SNL.Clients.Office.Excel.Functions.SPG(A91, "RD_CWOL_GLOBAL", "Issuer Credit Rating", "Local Currency LT|0")</f>
        <v>Negative</v>
      </c>
      <c r="P91" s="9" t="str">
        <f>_xll.SNL.Clients.Office.Excel.Functions.SPG(A91, "RD_RATING_ACTION_GLOBAL", "Issuer Credit Rating", "Local Currency LT|0")</f>
        <v>CreditWatch/Outlook (10/16/2024)</v>
      </c>
      <c r="Q91" s="10">
        <f>_xll.SNL.Clients.Office.Excel.Functions.SPG(A91, "RD_LAST_REVIEW_DATE_GLOBAL", "Issuer Credit Rating", "Local Currency LT")</f>
        <v>45623</v>
      </c>
      <c r="R91" s="10">
        <f>_xll.SNL.Clients.Office.Excel.Functions.SPG(A91, "RD_CREDIT_RATING_DATE_GLOBAL", "Issuer Credit Rating", "Local Currency LT|0")</f>
        <v>45015</v>
      </c>
      <c r="S91" s="10">
        <f>_xll.SNL.Clients.Office.Excel.Functions.SPG(A91, "RD_CREDIT_WATCH_OUTLOOK_DATE_GLOBAL", "Issuer Credit Rating", "Local Currency LT|0")</f>
        <v>45581</v>
      </c>
    </row>
    <row r="92" spans="1:19" x14ac:dyDescent="0.3">
      <c r="A92" t="s">
        <v>1733</v>
      </c>
      <c r="B92" s="10">
        <f>_xll.SNL.Clients.Office.Excel.Functions.SPG(A92,"SP_IPO_DATE")</f>
        <v>33598</v>
      </c>
      <c r="C92" s="5">
        <f>_xll.SNL.Clients.Office.Excel.Functions.SPG(A92, "SP_VOLUME_AVG_WEEKLY_TO_SHARES_OUT", , "1M")</f>
        <v>4.2279936081961216</v>
      </c>
      <c r="D92" s="5">
        <f>_xll.SNL.Clients.Office.Excel.Functions.SPG(A92, "SP_VOLUME_AVG_WEEKLY_TO_SHARES_OUT", , "3M")</f>
        <v>4.6956936361761317</v>
      </c>
      <c r="E92" s="5">
        <f>_xll.SNL.Clients.Office.Excel.Functions.SPG(A92, "SP_VOLUME_AVG_DAILY_TO_1YR_AVG_DAILY", , "1M")</f>
        <v>108.6</v>
      </c>
      <c r="F92" s="5">
        <f>_xll.SNL.Clients.Office.Excel.Functions.SPG(A92, "SP_VOLUME_AVG_DAILY_TO_1YR_AVG_DAILY", , "3M")</f>
        <v>120.62</v>
      </c>
      <c r="G92" s="9" t="str">
        <f>_xll.SNL.Clients.Office.Excel.Functions.SPG(A92, "IQ_SECTOR")</f>
        <v>Real Estate</v>
      </c>
      <c r="H92" s="9" t="str">
        <f>_xll.SNL.Clients.Office.Excel.Functions.SPG(A92, "IQ_INDUSTRY_GROUP")</f>
        <v>Equity Real Estate Investment Trusts (REITs)</v>
      </c>
      <c r="I92" s="9" t="str">
        <f>_xll.SNL.Clients.Office.Excel.Functions.SPG(A92, "IQ_INDUSTRY")</f>
        <v>Office REITs</v>
      </c>
      <c r="J92" s="9" t="str">
        <f>_xll.SNL.Clients.Office.Excel.Functions.SPG(A92, "IQ_PRIMARY_INDUSTRY")</f>
        <v>Office REITs</v>
      </c>
      <c r="K92" s="9" t="str">
        <f>_xll.SNL.Clients.Office.Excel.Functions.SPG(A92, "NAICS_CODE", "Primary")</f>
        <v>531110 - Lessors of Residential Buildings and Dwellings</v>
      </c>
      <c r="L92" s="9" t="str">
        <f>_xll.SNL.Clients.Office.Excel.Functions.SPG(A92, "SP_TOPICTAG")</f>
        <v/>
      </c>
      <c r="M92" s="5">
        <f>_xll.SNL.Clients.Office.Excel.Functions.SPG(A92, "SP_PCT_SHARES_OWNED_ALL_INSTITUTIONS")</f>
        <v>109.64</v>
      </c>
      <c r="N92" s="9" t="str">
        <f>_xll.SNL.Clients.Office.Excel.Functions.SPG(A92, "RD_CREDIT_RATING_GLOBAL", "Issuer Credit Rating", "Local Currency LT|0")</f>
        <v>BBB-</v>
      </c>
      <c r="O92" s="9" t="str">
        <f>_xll.SNL.Clients.Office.Excel.Functions.SPG(A92, "RD_CWOL_GLOBAL", "Issuer Credit Rating", "Local Currency LT|0")</f>
        <v>Stable</v>
      </c>
      <c r="P92" s="9" t="str">
        <f>_xll.SNL.Clients.Office.Excel.Functions.SPG(A92, "RD_RATING_ACTION_GLOBAL", "Issuer Credit Rating", "Local Currency LT|0")</f>
        <v>CreditWatch/Outlook (04/06/2020)</v>
      </c>
      <c r="Q92" s="10">
        <f>_xll.SNL.Clients.Office.Excel.Functions.SPG(A92, "RD_LAST_REVIEW_DATE_GLOBAL", "Issuer Credit Rating", "Local Currency LT")</f>
        <v>45398</v>
      </c>
      <c r="R92" s="10">
        <f>_xll.SNL.Clients.Office.Excel.Functions.SPG(A92, "RD_CREDIT_RATING_DATE_GLOBAL", "Issuer Credit Rating", "Local Currency LT|0")</f>
        <v>41380</v>
      </c>
      <c r="S92" s="10">
        <f>_xll.SNL.Clients.Office.Excel.Functions.SPG(A92, "RD_CREDIT_WATCH_OUTLOOK_DATE_GLOBAL", "Issuer Credit Rating", "Local Currency LT|0")</f>
        <v>43927</v>
      </c>
    </row>
    <row r="93" spans="1:19" x14ac:dyDescent="0.3">
      <c r="A93" t="s">
        <v>1734</v>
      </c>
      <c r="B93" s="10">
        <f>_xll.SNL.Clients.Office.Excel.Functions.SPG(A93,"SP_IPO_DATE")</f>
        <v>44399</v>
      </c>
      <c r="C93" s="5">
        <f>_xll.SNL.Clients.Office.Excel.Functions.SPG(A93, "SP_VOLUME_AVG_WEEKLY_TO_SHARES_OUT", , "1M")</f>
        <v>4.1784297569137863</v>
      </c>
      <c r="D93" s="5">
        <f>_xll.SNL.Clients.Office.Excel.Functions.SPG(A93, "SP_VOLUME_AVG_WEEKLY_TO_SHARES_OUT", , "3M")</f>
        <v>6.0860179354212329</v>
      </c>
      <c r="E93" s="5">
        <f>_xll.SNL.Clients.Office.Excel.Functions.SPG(A93, "SP_VOLUME_AVG_DAILY_TO_1YR_AVG_DAILY", , "1M")</f>
        <v>67.48</v>
      </c>
      <c r="F93" s="5">
        <f>_xll.SNL.Clients.Office.Excel.Functions.SPG(A93, "SP_VOLUME_AVG_DAILY_TO_1YR_AVG_DAILY", , "3M")</f>
        <v>98.29</v>
      </c>
      <c r="G93" s="9" t="str">
        <f>_xll.SNL.Clients.Office.Excel.Functions.SPG(A93, "IQ_SECTOR")</f>
        <v>Industrials</v>
      </c>
      <c r="H93" s="9" t="str">
        <f>_xll.SNL.Clients.Office.Excel.Functions.SPG(A93, "IQ_INDUSTRY_GROUP")</f>
        <v>Capital Goods</v>
      </c>
      <c r="I93" s="9" t="str">
        <f>_xll.SNL.Clients.Office.Excel.Functions.SPG(A93, "IQ_INDUSTRY")</f>
        <v>Trading Companies and Distributors</v>
      </c>
      <c r="J93" s="9" t="str">
        <f>_xll.SNL.Clients.Office.Excel.Functions.SPG(A93, "IQ_PRIMARY_INDUSTRY")</f>
        <v>Trading Companies and Distributors</v>
      </c>
      <c r="K93" s="9" t="str">
        <f>_xll.SNL.Clients.Office.Excel.Functions.SPG(A93, "NAICS_CODE", "Primary")</f>
        <v>4237 - Hardware, and Plumbing and Heating Equipment and Supplies Merchant Wholesalers</v>
      </c>
      <c r="L93" s="9" t="str">
        <f>_xll.SNL.Clients.Office.Excel.Functions.SPG(A93, "SP_TOPICTAG")</f>
        <v>Environmental Engineering; Industrial Automation; Sensors; Smart Building; Water Purification</v>
      </c>
      <c r="M93" s="5">
        <f>_xll.SNL.Clients.Office.Excel.Functions.SPG(A93, "SP_PCT_SHARES_OWNED_ALL_INSTITUTIONS")</f>
        <v>97.28</v>
      </c>
      <c r="N93" s="9" t="str">
        <f>_xll.SNL.Clients.Office.Excel.Functions.SPG(A93, "RD_CREDIT_RATING_GLOBAL", "Issuer Credit Rating", "Local Currency LT|0")</f>
        <v>NR</v>
      </c>
      <c r="O93" s="9" t="str">
        <f>_xll.SNL.Clients.Office.Excel.Functions.SPG(A93, "RD_CWOL_GLOBAL", "Issuer Credit Rating", "Local Currency LT|0")</f>
        <v>NR</v>
      </c>
      <c r="P93" s="9" t="str">
        <f>_xll.SNL.Clients.Office.Excel.Functions.SPG(A93, "RD_RATING_ACTION_GLOBAL", "Issuer Credit Rating", "Local Currency LT|0")</f>
        <v>Not Rated | CreditWatch/Outlook (08/26/2005)</v>
      </c>
      <c r="Q93" s="10" t="str">
        <f>_xll.SNL.Clients.Office.Excel.Functions.SPG(A93, "RD_LAST_REVIEW_DATE_GLOBAL", "Issuer Credit Rating", "Local Currency LT")</f>
        <v/>
      </c>
      <c r="R93" s="10">
        <f>_xll.SNL.Clients.Office.Excel.Functions.SPG(A93, "RD_CREDIT_RATING_DATE_GLOBAL", "Issuer Credit Rating", "Local Currency LT|0")</f>
        <v>38590</v>
      </c>
      <c r="S93" s="10">
        <f>_xll.SNL.Clients.Office.Excel.Functions.SPG(A93, "RD_CREDIT_WATCH_OUTLOOK_DATE_GLOBAL", "Issuer Credit Rating", "Local Currency LT|0")</f>
        <v>38590</v>
      </c>
    </row>
    <row r="94" spans="1:19" x14ac:dyDescent="0.3">
      <c r="A94" t="s">
        <v>1735</v>
      </c>
      <c r="B94" s="10">
        <f>_xll.SNL.Clients.Office.Excel.Functions.SPG(A94,"SP_IPO_DATE")</f>
        <v>41437</v>
      </c>
      <c r="C94" s="5">
        <f>_xll.SNL.Clients.Office.Excel.Functions.SPG(A94, "SP_VOLUME_AVG_WEEKLY_TO_SHARES_OUT", , "1M")</f>
        <v>3.2331726060721024</v>
      </c>
      <c r="D94" s="5">
        <f>_xll.SNL.Clients.Office.Excel.Functions.SPG(A94, "SP_VOLUME_AVG_WEEKLY_TO_SHARES_OUT", , "3M")</f>
        <v>2.9598941473071969</v>
      </c>
      <c r="E94" s="5">
        <f>_xll.SNL.Clients.Office.Excel.Functions.SPG(A94, "SP_VOLUME_AVG_DAILY_TO_1YR_AVG_DAILY", , "1M")</f>
        <v>126.62</v>
      </c>
      <c r="F94" s="5">
        <f>_xll.SNL.Clients.Office.Excel.Functions.SPG(A94, "SP_VOLUME_AVG_DAILY_TO_1YR_AVG_DAILY", , "3M")</f>
        <v>115.92</v>
      </c>
      <c r="G94" s="9" t="str">
        <f>_xll.SNL.Clients.Office.Excel.Functions.SPG(A94, "IQ_SECTOR")</f>
        <v>Consumer Staples</v>
      </c>
      <c r="H94" s="9" t="str">
        <f>_xll.SNL.Clients.Office.Excel.Functions.SPG(A94, "IQ_INDUSTRY_GROUP")</f>
        <v>Household and Personal Products</v>
      </c>
      <c r="I94" s="9" t="str">
        <f>_xll.SNL.Clients.Office.Excel.Functions.SPG(A94, "IQ_INDUSTRY")</f>
        <v>Personal Care Products</v>
      </c>
      <c r="J94" s="9" t="str">
        <f>_xll.SNL.Clients.Office.Excel.Functions.SPG(A94, "IQ_PRIMARY_INDUSTRY")</f>
        <v>Personal Care Products</v>
      </c>
      <c r="K94" s="9" t="str">
        <f>_xll.SNL.Clients.Office.Excel.Functions.SPG(A94, "NAICS_CODE", "Primary")</f>
        <v>325620 - Toilet Preparation Manufacturing</v>
      </c>
      <c r="L94" s="9" t="str">
        <f>_xll.SNL.Clients.Office.Excel.Functions.SPG(A94, "SP_TOPICTAG")</f>
        <v>Consumer Research; Lifestyle; Social Media Advertising; Social Media Marketing; Brand Marketing</v>
      </c>
      <c r="M94" s="5">
        <f>_xll.SNL.Clients.Office.Excel.Functions.SPG(A94, "SP_PCT_SHARES_OWNED_ALL_INSTITUTIONS")</f>
        <v>41.18</v>
      </c>
      <c r="N94" s="9" t="str">
        <f>_xll.SNL.Clients.Office.Excel.Functions.SPG(A94, "RD_CREDIT_RATING_GLOBAL", "Issuer Credit Rating", "Local Currency LT|0")</f>
        <v>BB+</v>
      </c>
      <c r="O94" s="9" t="str">
        <f>_xll.SNL.Clients.Office.Excel.Functions.SPG(A94, "RD_CWOL_GLOBAL", "Issuer Credit Rating", "Local Currency LT|0")</f>
        <v>Stable</v>
      </c>
      <c r="P94" s="9" t="str">
        <f>_xll.SNL.Clients.Office.Excel.Functions.SPG(A94, "RD_RATING_ACTION_GLOBAL", "Issuer Credit Rating", "Local Currency LT|0")</f>
        <v>Upgrade | CreditWatch/Outlook (09/18/2024)</v>
      </c>
      <c r="Q94" s="10">
        <f>_xll.SNL.Clients.Office.Excel.Functions.SPG(A94, "RD_LAST_REVIEW_DATE_GLOBAL", "Issuer Credit Rating", "Local Currency LT")</f>
        <v>45553</v>
      </c>
      <c r="R94" s="10">
        <f>_xll.SNL.Clients.Office.Excel.Functions.SPG(A94, "RD_CREDIT_RATING_DATE_GLOBAL", "Issuer Credit Rating", "Local Currency LT|0")</f>
        <v>45553</v>
      </c>
      <c r="S94" s="10">
        <f>_xll.SNL.Clients.Office.Excel.Functions.SPG(A94, "RD_CREDIT_WATCH_OUTLOOK_DATE_GLOBAL", "Issuer Credit Rating", "Local Currency LT|0")</f>
        <v>45553</v>
      </c>
    </row>
    <row r="95" spans="1:19" x14ac:dyDescent="0.3">
      <c r="A95" t="s">
        <v>1736</v>
      </c>
      <c r="B95" s="10">
        <f>_xll.SNL.Clients.Office.Excel.Functions.SPG(A95,"SP_IPO_DATE")</f>
        <v>22971</v>
      </c>
      <c r="C95" s="5">
        <f>_xll.SNL.Clients.Office.Excel.Functions.SPG(A95, "SP_VOLUME_AVG_WEEKLY_TO_SHARES_OUT", , "1M")</f>
        <v>3.378003371257595</v>
      </c>
      <c r="D95" s="5">
        <f>_xll.SNL.Clients.Office.Excel.Functions.SPG(A95, "SP_VOLUME_AVG_WEEKLY_TO_SHARES_OUT", , "3M")</f>
        <v>3.9896400134212868</v>
      </c>
      <c r="E95" s="5">
        <f>_xll.SNL.Clients.Office.Excel.Functions.SPG(A95, "SP_VOLUME_AVG_DAILY_TO_1YR_AVG_DAILY", , "1M")</f>
        <v>89.92</v>
      </c>
      <c r="F95" s="5">
        <f>_xll.SNL.Clients.Office.Excel.Functions.SPG(A95, "SP_VOLUME_AVG_DAILY_TO_1YR_AVG_DAILY", , "3M")</f>
        <v>106.2</v>
      </c>
      <c r="G95" s="9" t="str">
        <f>_xll.SNL.Clients.Office.Excel.Functions.SPG(A95, "IQ_SECTOR")</f>
        <v>Real Estate</v>
      </c>
      <c r="H95" s="9" t="str">
        <f>_xll.SNL.Clients.Office.Excel.Functions.SPG(A95, "IQ_INDUSTRY_GROUP")</f>
        <v>Equity Real Estate Investment Trusts (REITs)</v>
      </c>
      <c r="I95" s="9" t="str">
        <f>_xll.SNL.Clients.Office.Excel.Functions.SPG(A95, "IQ_INDUSTRY")</f>
        <v>Office REITs</v>
      </c>
      <c r="J95" s="9" t="str">
        <f>_xll.SNL.Clients.Office.Excel.Functions.SPG(A95, "IQ_PRIMARY_INDUSTRY")</f>
        <v>Office REITs</v>
      </c>
      <c r="K95" s="9" t="str">
        <f>_xll.SNL.Clients.Office.Excel.Functions.SPG(A95, "NAICS_CODE", "Primary")</f>
        <v>531110 - Lessors of Residential Buildings and Dwellings</v>
      </c>
      <c r="L95" s="9" t="str">
        <f>_xll.SNL.Clients.Office.Excel.Functions.SPG(A95, "SP_TOPICTAG")</f>
        <v/>
      </c>
      <c r="M95" s="5">
        <f>_xll.SNL.Clients.Office.Excel.Functions.SPG(A95, "SP_PCT_SHARES_OWNED_ALL_INSTITUTIONS")</f>
        <v>89.34</v>
      </c>
      <c r="N95" s="9" t="str">
        <f>_xll.SNL.Clients.Office.Excel.Functions.SPG(A95, "RD_CREDIT_RATING_GLOBAL", "Issuer Credit Rating", "Local Currency LT|0")</f>
        <v>BBB</v>
      </c>
      <c r="O95" s="9" t="str">
        <f>_xll.SNL.Clients.Office.Excel.Functions.SPG(A95, "RD_CWOL_GLOBAL", "Issuer Credit Rating", "Local Currency LT|0")</f>
        <v>Stable</v>
      </c>
      <c r="P95" s="9" t="str">
        <f>_xll.SNL.Clients.Office.Excel.Functions.SPG(A95, "RD_RATING_ACTION_GLOBAL", "Issuer Credit Rating", "Local Currency LT|0")</f>
        <v>CreditWatch/Outlook (11/12/2024)</v>
      </c>
      <c r="Q95" s="10">
        <f>_xll.SNL.Clients.Office.Excel.Functions.SPG(A95, "RD_LAST_REVIEW_DATE_GLOBAL", "Issuer Credit Rating", "Local Currency LT")</f>
        <v>45608</v>
      </c>
      <c r="R95" s="10">
        <f>_xll.SNL.Clients.Office.Excel.Functions.SPG(A95, "RD_CREDIT_RATING_DATE_GLOBAL", "Issuer Credit Rating", "Local Currency LT|0")</f>
        <v>45407</v>
      </c>
      <c r="S95" s="10">
        <f>_xll.SNL.Clients.Office.Excel.Functions.SPG(A95, "RD_CREDIT_WATCH_OUTLOOK_DATE_GLOBAL", "Issuer Credit Rating", "Local Currency LT|0")</f>
        <v>45608</v>
      </c>
    </row>
    <row r="96" spans="1:19" x14ac:dyDescent="0.3">
      <c r="A96" t="s">
        <v>1737</v>
      </c>
      <c r="B96" t="str">
        <f>_xll.SNL.Clients.Office.Excel.Functions.SPG(A96,"SP_IPO_DATE")</f>
        <v/>
      </c>
      <c r="C96" s="5">
        <f>_xll.SNL.Clients.Office.Excel.Functions.SPG(A96, "SP_VOLUME_AVG_WEEKLY_TO_SHARES_OUT", , "1M")</f>
        <v>2.5232576662263697</v>
      </c>
      <c r="D96" s="5">
        <f>_xll.SNL.Clients.Office.Excel.Functions.SPG(A96, "SP_VOLUME_AVG_WEEKLY_TO_SHARES_OUT", , "3M")</f>
        <v>2.3008006945909298</v>
      </c>
      <c r="E96" s="5">
        <f>_xll.SNL.Clients.Office.Excel.Functions.SPG(A96, "SP_VOLUME_AVG_DAILY_TO_1YR_AVG_DAILY", , "1M")</f>
        <v>122.45</v>
      </c>
      <c r="F96" s="5">
        <f>_xll.SNL.Clients.Office.Excel.Functions.SPG(A96, "SP_VOLUME_AVG_DAILY_TO_1YR_AVG_DAILY", , "3M")</f>
        <v>111.66</v>
      </c>
      <c r="G96" s="9" t="str">
        <f>_xll.SNL.Clients.Office.Excel.Functions.SPG(A96, "IQ_SECTOR")</f>
        <v>Industrials</v>
      </c>
      <c r="H96" s="9" t="str">
        <f>_xll.SNL.Clients.Office.Excel.Functions.SPG(A96, "IQ_INDUSTRY_GROUP")</f>
        <v>Capital Goods</v>
      </c>
      <c r="I96" s="9" t="str">
        <f>_xll.SNL.Clients.Office.Excel.Functions.SPG(A96, "IQ_INDUSTRY")</f>
        <v>Machinery</v>
      </c>
      <c r="J96" s="9" t="str">
        <f>_xll.SNL.Clients.Office.Excel.Functions.SPG(A96, "IQ_PRIMARY_INDUSTRY")</f>
        <v>Industrial Machinery and Supplies and Components</v>
      </c>
      <c r="K96" s="9" t="str">
        <f>_xll.SNL.Clients.Office.Excel.Functions.SPG(A96, "NAICS_CODE", "Primary")</f>
        <v>333310 - Commercial and Service Industry Machinery Manufacturing</v>
      </c>
      <c r="L96" s="9" t="str">
        <f>_xll.SNL.Clients.Office.Excel.Functions.SPG(A96, "SP_TOPICTAG")</f>
        <v>Environmental Engineering; Industrial Automation; Sensors; Process Automation; ClimateTech</v>
      </c>
      <c r="M96" s="5">
        <f>_xll.SNL.Clients.Office.Excel.Functions.SPG(A96, "SP_PCT_SHARES_OWNED_ALL_INSTITUTIONS")</f>
        <v>73.5</v>
      </c>
      <c r="N96" s="9" t="str">
        <f>_xll.SNL.Clients.Office.Excel.Functions.SPG(A96, "RD_CREDIT_RATING_GLOBAL", "Issuer Credit Rating", "Local Currency LT|0")</f>
        <v/>
      </c>
      <c r="O96" s="9" t="str">
        <f>_xll.SNL.Clients.Office.Excel.Functions.SPG(A96, "RD_CWOL_GLOBAL", "Issuer Credit Rating", "Local Currency LT|0")</f>
        <v/>
      </c>
      <c r="P96" s="9" t="str">
        <f>_xll.SNL.Clients.Office.Excel.Functions.SPG(A96, "RD_RATING_ACTION_GLOBAL", "Issuer Credit Rating", "Local Currency LT|0")</f>
        <v/>
      </c>
      <c r="Q96" s="10" t="str">
        <f>_xll.SNL.Clients.Office.Excel.Functions.SPG(A96, "RD_LAST_REVIEW_DATE_GLOBAL", "Issuer Credit Rating", "Local Currency LT")</f>
        <v/>
      </c>
      <c r="R96" s="10" t="str">
        <f>_xll.SNL.Clients.Office.Excel.Functions.SPG(A96, "RD_CREDIT_RATING_DATE_GLOBAL", "Issuer Credit Rating", "Local Currency LT|0")</f>
        <v/>
      </c>
      <c r="S96" s="10" t="str">
        <f>_xll.SNL.Clients.Office.Excel.Functions.SPG(A96, "RD_CREDIT_WATCH_OUTLOOK_DATE_GLOBAL", "Issuer Credit Rating", "Local Currency LT|0")</f>
        <v/>
      </c>
    </row>
    <row r="97" spans="1:19" x14ac:dyDescent="0.3">
      <c r="A97" t="s">
        <v>1738</v>
      </c>
      <c r="B97" t="str">
        <f>_xll.SNL.Clients.Office.Excel.Functions.SPG(A97,"SP_IPO_DATE")</f>
        <v/>
      </c>
      <c r="C97" s="5">
        <f>_xll.SNL.Clients.Office.Excel.Functions.SPG(A97, "SP_VOLUME_AVG_WEEKLY_TO_SHARES_OUT", , "1M")</f>
        <v>3.5476833461702246</v>
      </c>
      <c r="D97" s="5">
        <f>_xll.SNL.Clients.Office.Excel.Functions.SPG(A97, "SP_VOLUME_AVG_WEEKLY_TO_SHARES_OUT", , "3M")</f>
        <v>3.2841406499836099</v>
      </c>
      <c r="E97" s="5">
        <f>_xll.SNL.Clients.Office.Excel.Functions.SPG(A97, "SP_VOLUME_AVG_DAILY_TO_1YR_AVG_DAILY", , "1M")</f>
        <v>112.62</v>
      </c>
      <c r="F97" s="5">
        <f>_xll.SNL.Clients.Office.Excel.Functions.SPG(A97, "SP_VOLUME_AVG_DAILY_TO_1YR_AVG_DAILY", , "3M")</f>
        <v>104.26</v>
      </c>
      <c r="G97" s="9" t="str">
        <f>_xll.SNL.Clients.Office.Excel.Functions.SPG(A97, "IQ_SECTOR")</f>
        <v>Information Technology</v>
      </c>
      <c r="H97" s="9" t="str">
        <f>_xll.SNL.Clients.Office.Excel.Functions.SPG(A97, "IQ_INDUSTRY_GROUP")</f>
        <v>Technology Hardware and Equipment</v>
      </c>
      <c r="I97" s="9" t="str">
        <f>_xll.SNL.Clients.Office.Excel.Functions.SPG(A97, "IQ_INDUSTRY")</f>
        <v>Electronic Equipment, Instruments and Components</v>
      </c>
      <c r="J97" s="9" t="str">
        <f>_xll.SNL.Clients.Office.Excel.Functions.SPG(A97, "IQ_PRIMARY_INDUSTRY")</f>
        <v>Electronic Equipment and Instruments</v>
      </c>
      <c r="K97" s="9" t="str">
        <f>_xll.SNL.Clients.Office.Excel.Functions.SPG(A97, "NAICS_CODE", "Primary")</f>
        <v>33451 - Navigational, Measuring, Electromedical, and Control Instruments Manufacturing</v>
      </c>
      <c r="L97" s="9" t="str">
        <f>_xll.SNL.Clients.Office.Excel.Functions.SPG(A97, "SP_TOPICTAG")</f>
        <v>Authentication; Data Protection; Process Automation; Security Management; Online Payments</v>
      </c>
      <c r="M97" s="5">
        <f>_xll.SNL.Clients.Office.Excel.Functions.SPG(A97, "SP_PCT_SHARES_OWNED_ALL_INSTITUTIONS")</f>
        <v>97.49</v>
      </c>
      <c r="N97" s="9" t="str">
        <f>_xll.SNL.Clients.Office.Excel.Functions.SPG(A97, "RD_CREDIT_RATING_GLOBAL", "Issuer Credit Rating", "Local Currency LT|0")</f>
        <v>BB+</v>
      </c>
      <c r="O97" s="9" t="str">
        <f>_xll.SNL.Clients.Office.Excel.Functions.SPG(A97, "RD_CWOL_GLOBAL", "Issuer Credit Rating", "Local Currency LT|0")</f>
        <v>Stable</v>
      </c>
      <c r="P97" s="9" t="str">
        <f>_xll.SNL.Clients.Office.Excel.Functions.SPG(A97, "RD_RATING_ACTION_GLOBAL", "Issuer Credit Rating", "Local Currency LT|0")</f>
        <v>Downgrade | CreditWatch/Outlook (03/31/2023)</v>
      </c>
      <c r="Q97" s="10">
        <f>_xll.SNL.Clients.Office.Excel.Functions.SPG(A97, "RD_LAST_REVIEW_DATE_GLOBAL", "Issuer Credit Rating", "Local Currency LT")</f>
        <v>45560</v>
      </c>
      <c r="R97" s="10">
        <f>_xll.SNL.Clients.Office.Excel.Functions.SPG(A97, "RD_CREDIT_RATING_DATE_GLOBAL", "Issuer Credit Rating", "Local Currency LT|0")</f>
        <v>45016</v>
      </c>
      <c r="S97" s="10">
        <f>_xll.SNL.Clients.Office.Excel.Functions.SPG(A97, "RD_CREDIT_WATCH_OUTLOOK_DATE_GLOBAL", "Issuer Credit Rating", "Local Currency LT|0")</f>
        <v>45016</v>
      </c>
    </row>
    <row r="98" spans="1:19" x14ac:dyDescent="0.3">
      <c r="A98" t="s">
        <v>1739</v>
      </c>
      <c r="B98" s="10">
        <f>_xll.SNL.Clients.Office.Excel.Functions.SPG(A98,"SP_IPO_DATE")</f>
        <v>38755</v>
      </c>
      <c r="C98" s="5">
        <f>_xll.SNL.Clients.Office.Excel.Functions.SPG(A98, "SP_VOLUME_AVG_WEEKLY_TO_SHARES_OUT", , "1M")</f>
        <v>12.360952744961532</v>
      </c>
      <c r="D98" s="5">
        <f>_xll.SNL.Clients.Office.Excel.Functions.SPG(A98, "SP_VOLUME_AVG_WEEKLY_TO_SHARES_OUT", , "3M")</f>
        <v>11.638836765064079</v>
      </c>
      <c r="E98" s="5">
        <f>_xll.SNL.Clients.Office.Excel.Functions.SPG(A98, "SP_VOLUME_AVG_DAILY_TO_1YR_AVG_DAILY", , "1M")</f>
        <v>110.77</v>
      </c>
      <c r="F98" s="5">
        <f>_xll.SNL.Clients.Office.Excel.Functions.SPG(A98, "SP_VOLUME_AVG_DAILY_TO_1YR_AVG_DAILY", , "3M")</f>
        <v>104.3</v>
      </c>
      <c r="G98" s="9" t="str">
        <f>_xll.SNL.Clients.Office.Excel.Functions.SPG(A98, "IQ_SECTOR")</f>
        <v>Consumer Discretionary</v>
      </c>
      <c r="H98" s="9" t="str">
        <f>_xll.SNL.Clients.Office.Excel.Functions.SPG(A98, "IQ_INDUSTRY_GROUP")</f>
        <v>Consumer Durables and Apparel</v>
      </c>
      <c r="I98" s="9" t="str">
        <f>_xll.SNL.Clients.Office.Excel.Functions.SPG(A98, "IQ_INDUSTRY")</f>
        <v>Textiles, Apparel and Luxury Goods</v>
      </c>
      <c r="J98" s="9" t="str">
        <f>_xll.SNL.Clients.Office.Excel.Functions.SPG(A98, "IQ_PRIMARY_INDUSTRY")</f>
        <v>Footwear</v>
      </c>
      <c r="K98" s="9" t="str">
        <f>_xll.SNL.Clients.Office.Excel.Functions.SPG(A98, "NAICS_CODE", "Primary")</f>
        <v>316210 - Footwear Manufacturing</v>
      </c>
      <c r="L98" s="9" t="str">
        <f>_xll.SNL.Clients.Office.Excel.Functions.SPG(A98, "SP_TOPICTAG")</f>
        <v>Lifestyle</v>
      </c>
      <c r="M98" s="5">
        <f>_xll.SNL.Clients.Office.Excel.Functions.SPG(A98, "SP_PCT_SHARES_OWNED_ALL_INSTITUTIONS")</f>
        <v>95.47</v>
      </c>
      <c r="N98" s="9" t="str">
        <f>_xll.SNL.Clients.Office.Excel.Functions.SPG(A98, "RD_CREDIT_RATING_GLOBAL", "Issuer Credit Rating", "Local Currency LT|0")</f>
        <v>BB</v>
      </c>
      <c r="O98" s="9" t="str">
        <f>_xll.SNL.Clients.Office.Excel.Functions.SPG(A98, "RD_CWOL_GLOBAL", "Issuer Credit Rating", "Local Currency LT|0")</f>
        <v>Stable</v>
      </c>
      <c r="P98" s="9" t="str">
        <f>_xll.SNL.Clients.Office.Excel.Functions.SPG(A98, "RD_RATING_ACTION_GLOBAL", "Issuer Credit Rating", "Local Currency LT|0")</f>
        <v>Upgrade | CreditWatch/Outlook (02/16/2024)</v>
      </c>
      <c r="Q98" s="10">
        <f>_xll.SNL.Clients.Office.Excel.Functions.SPG(A98, "RD_LAST_REVIEW_DATE_GLOBAL", "Issuer Credit Rating", "Local Currency LT")</f>
        <v>45344</v>
      </c>
      <c r="R98" s="10">
        <f>_xll.SNL.Clients.Office.Excel.Functions.SPG(A98, "RD_CREDIT_RATING_DATE_GLOBAL", "Issuer Credit Rating", "Local Currency LT|0")</f>
        <v>45338</v>
      </c>
      <c r="S98" s="10">
        <f>_xll.SNL.Clients.Office.Excel.Functions.SPG(A98, "RD_CREDIT_WATCH_OUTLOOK_DATE_GLOBAL", "Issuer Credit Rating", "Local Currency LT|0")</f>
        <v>45338</v>
      </c>
    </row>
    <row r="99" spans="1:19" x14ac:dyDescent="0.3">
      <c r="A99" t="s">
        <v>1740</v>
      </c>
      <c r="B99" t="str">
        <f>_xll.SNL.Clients.Office.Excel.Functions.SPG(A99,"SP_IPO_DATE")</f>
        <v/>
      </c>
      <c r="C99" s="5">
        <f>_xll.SNL.Clients.Office.Excel.Functions.SPG(A99, "SP_VOLUME_AVG_WEEKLY_TO_SHARES_OUT", , "1M")</f>
        <v>6.5443039231990756</v>
      </c>
      <c r="D99" s="5">
        <f>_xll.SNL.Clients.Office.Excel.Functions.SPG(A99, "SP_VOLUME_AVG_WEEKLY_TO_SHARES_OUT", , "3M")</f>
        <v>5.8712655632844175</v>
      </c>
      <c r="E99" s="5">
        <f>_xll.SNL.Clients.Office.Excel.Functions.SPG(A99, "SP_VOLUME_AVG_DAILY_TO_1YR_AVG_DAILY", , "1M")</f>
        <v>130.86000000000001</v>
      </c>
      <c r="F99" s="5">
        <f>_xll.SNL.Clients.Office.Excel.Functions.SPG(A99, "SP_VOLUME_AVG_DAILY_TO_1YR_AVG_DAILY", , "3M")</f>
        <v>117.4</v>
      </c>
      <c r="G99" s="9" t="str">
        <f>_xll.SNL.Clients.Office.Excel.Functions.SPG(A99, "IQ_SECTOR")</f>
        <v>Materials</v>
      </c>
      <c r="H99" s="9" t="str">
        <f>_xll.SNL.Clients.Office.Excel.Functions.SPG(A99, "IQ_INDUSTRY_GROUP")</f>
        <v>Materials</v>
      </c>
      <c r="I99" s="9" t="str">
        <f>_xll.SNL.Clients.Office.Excel.Functions.SPG(A99, "IQ_INDUSTRY")</f>
        <v>Containers and Packaging</v>
      </c>
      <c r="J99" s="9" t="str">
        <f>_xll.SNL.Clients.Office.Excel.Functions.SPG(A99, "IQ_PRIMARY_INDUSTRY")</f>
        <v>Metal, Glass and Plastic Containers</v>
      </c>
      <c r="K99" s="9" t="str">
        <f>_xll.SNL.Clients.Office.Excel.Functions.SPG(A99, "NAICS_CODE", "Primary")</f>
        <v>332439 - Other Metal Container Manufacturing</v>
      </c>
      <c r="L99" s="9" t="str">
        <f>_xll.SNL.Clients.Office.Excel.Functions.SPG(A99, "SP_TOPICTAG")</f>
        <v>Packaging Services</v>
      </c>
      <c r="M99" s="5">
        <f>_xll.SNL.Clients.Office.Excel.Functions.SPG(A99, "SP_PCT_SHARES_OWNED_ALL_INSTITUTIONS")</f>
        <v>103.89</v>
      </c>
      <c r="N99" s="9" t="str">
        <f>_xll.SNL.Clients.Office.Excel.Functions.SPG(A99, "RD_CREDIT_RATING_GLOBAL", "Issuer Credit Rating", "Local Currency LT|0")</f>
        <v>BB+</v>
      </c>
      <c r="O99" s="9" t="str">
        <f>_xll.SNL.Clients.Office.Excel.Functions.SPG(A99, "RD_CWOL_GLOBAL", "Issuer Credit Rating", "Local Currency LT|0")</f>
        <v>Stable</v>
      </c>
      <c r="P99" s="9" t="str">
        <f>_xll.SNL.Clients.Office.Excel.Functions.SPG(A99, "RD_RATING_ACTION_GLOBAL", "Issuer Credit Rating", "Local Currency LT|0")</f>
        <v>CreditWatch/Outlook (04/23/2021)</v>
      </c>
      <c r="Q99" s="10">
        <f>_xll.SNL.Clients.Office.Excel.Functions.SPG(A99, "RD_LAST_REVIEW_DATE_GLOBAL", "Issuer Credit Rating", "Local Currency LT")</f>
        <v>45580</v>
      </c>
      <c r="R99" s="10">
        <f>_xll.SNL.Clients.Office.Excel.Functions.SPG(A99, "RD_CREDIT_RATING_DATE_GLOBAL", "Issuer Credit Rating", "Local Currency LT|0")</f>
        <v>43391</v>
      </c>
      <c r="S99" s="10">
        <f>_xll.SNL.Clients.Office.Excel.Functions.SPG(A99, "RD_CREDIT_WATCH_OUTLOOK_DATE_GLOBAL", "Issuer Credit Rating", "Local Currency LT|0")</f>
        <v>44309</v>
      </c>
    </row>
    <row r="100" spans="1:19" x14ac:dyDescent="0.3">
      <c r="A100" t="s">
        <v>1741</v>
      </c>
      <c r="B100" s="10">
        <f>_xll.SNL.Clients.Office.Excel.Functions.SPG(A100,"SP_IPO_DATE")</f>
        <v>38281</v>
      </c>
      <c r="C100" s="5">
        <f>_xll.SNL.Clients.Office.Excel.Functions.SPG(A100, "SP_VOLUME_AVG_WEEKLY_TO_SHARES_OUT", , "1M")</f>
        <v>3.4434354764627209</v>
      </c>
      <c r="D100" s="5">
        <f>_xll.SNL.Clients.Office.Excel.Functions.SPG(A100, "SP_VOLUME_AVG_WEEKLY_TO_SHARES_OUT", , "3M")</f>
        <v>3.0684301813392203</v>
      </c>
      <c r="E100" s="5">
        <f>_xll.SNL.Clients.Office.Excel.Functions.SPG(A100, "SP_VOLUME_AVG_DAILY_TO_1YR_AVG_DAILY", , "1M")</f>
        <v>115.57</v>
      </c>
      <c r="F100" s="5">
        <f>_xll.SNL.Clients.Office.Excel.Functions.SPG(A100, "SP_VOLUME_AVG_DAILY_TO_1YR_AVG_DAILY", , "3M")</f>
        <v>102.98</v>
      </c>
      <c r="G100" s="9" t="str">
        <f>_xll.SNL.Clients.Office.Excel.Functions.SPG(A100, "IQ_SECTOR")</f>
        <v>Real Estate</v>
      </c>
      <c r="H100" s="9" t="str">
        <f>_xll.SNL.Clients.Office.Excel.Functions.SPG(A100, "IQ_INDUSTRY_GROUP")</f>
        <v>Equity Real Estate Investment Trusts (REITs)</v>
      </c>
      <c r="I100" s="9" t="str">
        <f>_xll.SNL.Clients.Office.Excel.Functions.SPG(A100, "IQ_INDUSTRY")</f>
        <v>Specialized REITs</v>
      </c>
      <c r="J100" s="9" t="str">
        <f>_xll.SNL.Clients.Office.Excel.Functions.SPG(A100, "IQ_PRIMARY_INDUSTRY")</f>
        <v>Self-Storage REITs</v>
      </c>
      <c r="K100" s="9" t="str">
        <f>_xll.SNL.Clients.Office.Excel.Functions.SPG(A100, "NAICS_CODE", "Primary")</f>
        <v>531110 - Lessors of Residential Buildings and Dwellings</v>
      </c>
      <c r="L100" s="9" t="str">
        <f>_xll.SNL.Clients.Office.Excel.Functions.SPG(A100, "SP_TOPICTAG")</f>
        <v/>
      </c>
      <c r="M100" s="5">
        <f>_xll.SNL.Clients.Office.Excel.Functions.SPG(A100, "SP_PCT_SHARES_OWNED_ALL_INSTITUTIONS")</f>
        <v>98.89</v>
      </c>
      <c r="N100" s="9" t="str">
        <f>_xll.SNL.Clients.Office.Excel.Functions.SPG(A100, "RD_CREDIT_RATING_GLOBAL", "Issuer Credit Rating", "Local Currency LT|0")</f>
        <v>BBB</v>
      </c>
      <c r="O100" s="9" t="str">
        <f>_xll.SNL.Clients.Office.Excel.Functions.SPG(A100, "RD_CWOL_GLOBAL", "Issuer Credit Rating", "Local Currency LT|0")</f>
        <v>Stable</v>
      </c>
      <c r="P100" s="9" t="str">
        <f>_xll.SNL.Clients.Office.Excel.Functions.SPG(A100, "RD_RATING_ACTION_GLOBAL", "Issuer Credit Rating", "Local Currency LT|0")</f>
        <v>Upgrade | CreditWatch/Outlook (10/31/2014)</v>
      </c>
      <c r="Q100" s="10">
        <f>_xll.SNL.Clients.Office.Excel.Functions.SPG(A100, "RD_LAST_REVIEW_DATE_GLOBAL", "Issuer Credit Rating", "Local Currency LT")</f>
        <v>45573</v>
      </c>
      <c r="R100" s="10">
        <f>_xll.SNL.Clients.Office.Excel.Functions.SPG(A100, "RD_CREDIT_RATING_DATE_GLOBAL", "Issuer Credit Rating", "Local Currency LT|0")</f>
        <v>41943</v>
      </c>
      <c r="S100" s="10">
        <f>_xll.SNL.Clients.Office.Excel.Functions.SPG(A100, "RD_CREDIT_WATCH_OUTLOOK_DATE_GLOBAL", "Issuer Credit Rating", "Local Currency LT|0")</f>
        <v>41943</v>
      </c>
    </row>
    <row r="101" spans="1:19" x14ac:dyDescent="0.3">
      <c r="A101" t="s">
        <v>1742</v>
      </c>
      <c r="B101" t="str">
        <f>_xll.SNL.Clients.Office.Excel.Functions.SPG(A101,"SP_IPO_DATE")</f>
        <v/>
      </c>
      <c r="C101" s="5">
        <f>_xll.SNL.Clients.Office.Excel.Functions.SPG(A101, "SP_VOLUME_AVG_WEEKLY_TO_SHARES_OUT", , "1M")</f>
        <v>3.8330638052842589</v>
      </c>
      <c r="D101" s="5">
        <f>_xll.SNL.Clients.Office.Excel.Functions.SPG(A101, "SP_VOLUME_AVG_WEEKLY_TO_SHARES_OUT", , "3M")</f>
        <v>3.0341896012293148</v>
      </c>
      <c r="E101" s="5">
        <f>_xll.SNL.Clients.Office.Excel.Functions.SPG(A101, "SP_VOLUME_AVG_DAILY_TO_1YR_AVG_DAILY", , "1M")</f>
        <v>111.18</v>
      </c>
      <c r="F101" s="5">
        <f>_xll.SNL.Clients.Office.Excel.Functions.SPG(A101, "SP_VOLUME_AVG_DAILY_TO_1YR_AVG_DAILY", , "3M")</f>
        <v>88.01</v>
      </c>
      <c r="G101" s="9" t="str">
        <f>_xll.SNL.Clients.Office.Excel.Functions.SPG(A101, "IQ_SECTOR")</f>
        <v>Financials</v>
      </c>
      <c r="H101" s="9" t="str">
        <f>_xll.SNL.Clients.Office.Excel.Functions.SPG(A101, "IQ_INDUSTRY_GROUP")</f>
        <v>Banks</v>
      </c>
      <c r="I101" s="9" t="str">
        <f>_xll.SNL.Clients.Office.Excel.Functions.SPG(A101, "IQ_INDUSTRY")</f>
        <v>Banks</v>
      </c>
      <c r="J101" s="9" t="str">
        <f>_xll.SNL.Clients.Office.Excel.Functions.SPG(A101, "IQ_PRIMARY_INDUSTRY")</f>
        <v>Regional Banks</v>
      </c>
      <c r="K101" s="9" t="str">
        <f>_xll.SNL.Clients.Office.Excel.Functions.SPG(A101, "NAICS_CODE", "Primary")</f>
        <v>522110 - Commercial Banking</v>
      </c>
      <c r="L101" s="9" t="str">
        <f>_xll.SNL.Clients.Office.Excel.Functions.SPG(A101, "SP_TOPICTAG")</f>
        <v>Consumer Lending; Digital Brokerage</v>
      </c>
      <c r="M101" s="5">
        <f>_xll.SNL.Clients.Office.Excel.Functions.SPG(A101, "SP_PCT_SHARES_OWNED_ALL_INSTITUTIONS")</f>
        <v>91.21</v>
      </c>
      <c r="N101" s="9" t="str">
        <f>_xll.SNL.Clients.Office.Excel.Functions.SPG(A101, "RD_CREDIT_RATING_GLOBAL", "Issuer Credit Rating", "Local Currency LT|0")</f>
        <v>A-</v>
      </c>
      <c r="O101" s="9" t="str">
        <f>_xll.SNL.Clients.Office.Excel.Functions.SPG(A101, "RD_CWOL_GLOBAL", "Issuer Credit Rating", "Local Currency LT|0")</f>
        <v>Stable</v>
      </c>
      <c r="P101" s="9" t="str">
        <f>_xll.SNL.Clients.Office.Excel.Functions.SPG(A101, "RD_RATING_ACTION_GLOBAL", "Issuer Credit Rating", "Local Currency LT|0")</f>
        <v>CreditWatch/Outlook (05/24/2021)</v>
      </c>
      <c r="Q101" s="10">
        <f>_xll.SNL.Clients.Office.Excel.Functions.SPG(A101, "RD_LAST_REVIEW_DATE_GLOBAL", "Issuer Credit Rating", "Local Currency LT")</f>
        <v>45344</v>
      </c>
      <c r="R101" s="10">
        <f>_xll.SNL.Clients.Office.Excel.Functions.SPG(A101, "RD_CREDIT_RATING_DATE_GLOBAL", "Issuer Credit Rating", "Local Currency LT|0")</f>
        <v>42409</v>
      </c>
      <c r="S101" s="10">
        <f>_xll.SNL.Clients.Office.Excel.Functions.SPG(A101, "RD_CREDIT_WATCH_OUTLOOK_DATE_GLOBAL", "Issuer Credit Rating", "Local Currency LT|0")</f>
        <v>44340</v>
      </c>
    </row>
    <row r="102" spans="1:19" x14ac:dyDescent="0.3">
      <c r="A102" t="s">
        <v>1743</v>
      </c>
      <c r="B102" t="str">
        <f>_xll.SNL.Clients.Office.Excel.Functions.SPG(A102,"SP_IPO_DATE")</f>
        <v/>
      </c>
      <c r="C102" s="5">
        <f>_xll.SNL.Clients.Office.Excel.Functions.SPG(A102, "SP_VOLUME_AVG_WEEKLY_TO_SHARES_OUT", , "1M")</f>
        <v>3.5638484042456371</v>
      </c>
      <c r="D102" s="5">
        <f>_xll.SNL.Clients.Office.Excel.Functions.SPG(A102, "SP_VOLUME_AVG_WEEKLY_TO_SHARES_OUT", , "3M")</f>
        <v>3.6004830672019428</v>
      </c>
      <c r="E102" s="5">
        <f>_xll.SNL.Clients.Office.Excel.Functions.SPG(A102, "SP_VOLUME_AVG_DAILY_TO_1YR_AVG_DAILY", , "1M")</f>
        <v>110.95</v>
      </c>
      <c r="F102" s="5">
        <f>_xll.SNL.Clients.Office.Excel.Functions.SPG(A102, "SP_VOLUME_AVG_DAILY_TO_1YR_AVG_DAILY", , "3M")</f>
        <v>112.09</v>
      </c>
      <c r="G102" s="9" t="str">
        <f>_xll.SNL.Clients.Office.Excel.Functions.SPG(A102, "IQ_SECTOR")</f>
        <v>Industrials</v>
      </c>
      <c r="H102" s="9" t="str">
        <f>_xll.SNL.Clients.Office.Excel.Functions.SPG(A102, "IQ_INDUSTRY_GROUP")</f>
        <v>Capital Goods</v>
      </c>
      <c r="I102" s="9" t="str">
        <f>_xll.SNL.Clients.Office.Excel.Functions.SPG(A102, "IQ_INDUSTRY")</f>
        <v>Aerospace and Defense</v>
      </c>
      <c r="J102" s="9" t="str">
        <f>_xll.SNL.Clients.Office.Excel.Functions.SPG(A102, "IQ_PRIMARY_INDUSTRY")</f>
        <v>Aerospace and Defense</v>
      </c>
      <c r="K102" s="9" t="str">
        <f>_xll.SNL.Clients.Office.Excel.Functions.SPG(A102, "NAICS_CODE", "Primary")</f>
        <v>33451 - Navigational, Measuring, Electromedical, and Control Instruments Manufacturing</v>
      </c>
      <c r="L102" s="9" t="str">
        <f>_xll.SNL.Clients.Office.Excel.Functions.SPG(A102, "SP_TOPICTAG")</f>
        <v>Data Integration; Industrial Automation; Sensors; Simulation; Network Security; Passenger Aircraft Manufacturing</v>
      </c>
      <c r="M102" s="5">
        <f>_xll.SNL.Clients.Office.Excel.Functions.SPG(A102, "SP_PCT_SHARES_OWNED_ALL_INSTITUTIONS")</f>
        <v>83.19</v>
      </c>
      <c r="N102" s="9" t="str">
        <f>_xll.SNL.Clients.Office.Excel.Functions.SPG(A102, "RD_CREDIT_RATING_GLOBAL", "Issuer Credit Rating", "Local Currency LT|0")</f>
        <v/>
      </c>
      <c r="O102" s="9" t="str">
        <f>_xll.SNL.Clients.Office.Excel.Functions.SPG(A102, "RD_CWOL_GLOBAL", "Issuer Credit Rating", "Local Currency LT|0")</f>
        <v/>
      </c>
      <c r="P102" s="9" t="str">
        <f>_xll.SNL.Clients.Office.Excel.Functions.SPG(A102, "RD_RATING_ACTION_GLOBAL", "Issuer Credit Rating", "Local Currency LT|0")</f>
        <v/>
      </c>
      <c r="Q102" s="10" t="str">
        <f>_xll.SNL.Clients.Office.Excel.Functions.SPG(A102, "RD_LAST_REVIEW_DATE_GLOBAL", "Issuer Credit Rating", "Local Currency LT")</f>
        <v/>
      </c>
      <c r="R102" s="10" t="str">
        <f>_xll.SNL.Clients.Office.Excel.Functions.SPG(A102, "RD_CREDIT_RATING_DATE_GLOBAL", "Issuer Credit Rating", "Local Currency LT|0")</f>
        <v/>
      </c>
      <c r="S102" s="10" t="str">
        <f>_xll.SNL.Clients.Office.Excel.Functions.SPG(A102, "RD_CREDIT_WATCH_OUTLOOK_DATE_GLOBAL", "Issuer Credit Rating", "Local Currency LT|0")</f>
        <v/>
      </c>
    </row>
    <row r="103" spans="1:19" x14ac:dyDescent="0.3">
      <c r="A103" t="s">
        <v>1744</v>
      </c>
      <c r="B103" s="10">
        <f>_xll.SNL.Clients.Office.Excel.Functions.SPG(A103,"SP_IPO_DATE")</f>
        <v>38106</v>
      </c>
      <c r="C103" s="5">
        <f>_xll.SNL.Clients.Office.Excel.Functions.SPG(A103, "SP_VOLUME_AVG_WEEKLY_TO_SHARES_OUT", , "1M")</f>
        <v>6.4593298635987049</v>
      </c>
      <c r="D103" s="5">
        <f>_xll.SNL.Clients.Office.Excel.Functions.SPG(A103, "SP_VOLUME_AVG_WEEKLY_TO_SHARES_OUT", , "3M")</f>
        <v>5.6234448022215711</v>
      </c>
      <c r="E103" s="5">
        <f>_xll.SNL.Clients.Office.Excel.Functions.SPG(A103, "SP_VOLUME_AVG_DAILY_TO_1YR_AVG_DAILY", , "1M")</f>
        <v>94.17</v>
      </c>
      <c r="F103" s="5">
        <f>_xll.SNL.Clients.Office.Excel.Functions.SPG(A103, "SP_VOLUME_AVG_DAILY_TO_1YR_AVG_DAILY", , "3M")</f>
        <v>81.98</v>
      </c>
      <c r="G103" s="9" t="str">
        <f>_xll.SNL.Clients.Office.Excel.Functions.SPG(A103, "IQ_SECTOR")</f>
        <v>Health Care</v>
      </c>
      <c r="H103" s="9" t="str">
        <f>_xll.SNL.Clients.Office.Excel.Functions.SPG(A103, "IQ_INDUSTRY_GROUP")</f>
        <v>Pharmaceuticals, Biotechnology and Life Sciences</v>
      </c>
      <c r="I103" s="9" t="str">
        <f>_xll.SNL.Clients.Office.Excel.Functions.SPG(A103, "IQ_INDUSTRY")</f>
        <v>Biotechnology</v>
      </c>
      <c r="J103" s="9" t="str">
        <f>_xll.SNL.Clients.Office.Excel.Functions.SPG(A103, "IQ_PRIMARY_INDUSTRY")</f>
        <v>Biotechnology</v>
      </c>
      <c r="K103" s="9" t="str">
        <f>_xll.SNL.Clients.Office.Excel.Functions.SPG(A103, "NAICS_CODE", "Primary")</f>
        <v>325414 - Biological Product (except Diagnostic) Manufacturing</v>
      </c>
      <c r="L103" s="9" t="str">
        <f>_xll.SNL.Clients.Office.Excel.Functions.SPG(A103, "SP_TOPICTAG")</f>
        <v>Neuroscience; Cardiovascular; Chronic Diseases; Neurology</v>
      </c>
      <c r="M103" s="5">
        <f>_xll.SNL.Clients.Office.Excel.Functions.SPG(A103, "SP_PCT_SHARES_OWNED_ALL_INSTITUTIONS")</f>
        <v>116.76</v>
      </c>
      <c r="N103" s="9" t="str">
        <f>_xll.SNL.Clients.Office.Excel.Functions.SPG(A103, "RD_CREDIT_RATING_GLOBAL", "Issuer Credit Rating", "Local Currency LT|0")</f>
        <v/>
      </c>
      <c r="O103" s="9" t="str">
        <f>_xll.SNL.Clients.Office.Excel.Functions.SPG(A103, "RD_CWOL_GLOBAL", "Issuer Credit Rating", "Local Currency LT|0")</f>
        <v/>
      </c>
      <c r="P103" s="9" t="str">
        <f>_xll.SNL.Clients.Office.Excel.Functions.SPG(A103, "RD_RATING_ACTION_GLOBAL", "Issuer Credit Rating", "Local Currency LT|0")</f>
        <v/>
      </c>
      <c r="Q103" s="10" t="str">
        <f>_xll.SNL.Clients.Office.Excel.Functions.SPG(A103, "RD_LAST_REVIEW_DATE_GLOBAL", "Issuer Credit Rating", "Local Currency LT")</f>
        <v/>
      </c>
      <c r="R103" s="10" t="str">
        <f>_xll.SNL.Clients.Office.Excel.Functions.SPG(A103, "RD_CREDIT_RATING_DATE_GLOBAL", "Issuer Credit Rating", "Local Currency LT|0")</f>
        <v/>
      </c>
      <c r="S103" s="10" t="str">
        <f>_xll.SNL.Clients.Office.Excel.Functions.SPG(A103, "RD_CREDIT_WATCH_OUTLOOK_DATE_GLOBAL", "Issuer Credit Rating", "Local Currency LT|0")</f>
        <v/>
      </c>
    </row>
    <row r="104" spans="1:19" x14ac:dyDescent="0.3">
      <c r="A104" t="s">
        <v>1745</v>
      </c>
      <c r="B104" t="str">
        <f>_xll.SNL.Clients.Office.Excel.Functions.SPG(A104,"SP_IPO_DATE")</f>
        <v/>
      </c>
      <c r="C104" s="5">
        <f>_xll.SNL.Clients.Office.Excel.Functions.SPG(A104, "SP_VOLUME_AVG_WEEKLY_TO_SHARES_OUT", , "1M")</f>
        <v>7.1294961628428926</v>
      </c>
      <c r="D104" s="5">
        <f>_xll.SNL.Clients.Office.Excel.Functions.SPG(A104, "SP_VOLUME_AVG_WEEKLY_TO_SHARES_OUT", , "3M")</f>
        <v>7.145160701436561</v>
      </c>
      <c r="E104" s="5">
        <f>_xll.SNL.Clients.Office.Excel.Functions.SPG(A104, "SP_VOLUME_AVG_DAILY_TO_1YR_AVG_DAILY", , "1M")</f>
        <v>103.08</v>
      </c>
      <c r="F104" s="5">
        <f>_xll.SNL.Clients.Office.Excel.Functions.SPG(A104, "SP_VOLUME_AVG_DAILY_TO_1YR_AVG_DAILY", , "3M")</f>
        <v>103.31</v>
      </c>
      <c r="G104" s="9" t="str">
        <f>_xll.SNL.Clients.Office.Excel.Functions.SPG(A104, "IQ_SECTOR")</f>
        <v>Consumer Staples</v>
      </c>
      <c r="H104" s="9" t="str">
        <f>_xll.SNL.Clients.Office.Excel.Functions.SPG(A104, "IQ_INDUSTRY_GROUP")</f>
        <v>Food, Beverage and Tobacco</v>
      </c>
      <c r="I104" s="9" t="str">
        <f>_xll.SNL.Clients.Office.Excel.Functions.SPG(A104, "IQ_INDUSTRY")</f>
        <v>Food Products</v>
      </c>
      <c r="J104" s="9" t="str">
        <f>_xll.SNL.Clients.Office.Excel.Functions.SPG(A104, "IQ_PRIMARY_INDUSTRY")</f>
        <v>Agricultural Products and Services</v>
      </c>
      <c r="K104" s="9" t="str">
        <f>_xll.SNL.Clients.Office.Excel.Functions.SPG(A104, "NAICS_CODE", "Primary")</f>
        <v>311 - Food Manufacturing</v>
      </c>
      <c r="L104" s="9" t="str">
        <f>_xll.SNL.Clients.Office.Excel.Functions.SPG(A104, "SP_TOPICTAG")</f>
        <v>Animal Feed; Livestock; Disposal and Recycling; Biofuel; Nutraceutical; Alternative Protein; Sustainable Aviation Fuel (SAF); Bio-based and Renewable Materials</v>
      </c>
      <c r="M104" s="5">
        <f>_xll.SNL.Clients.Office.Excel.Functions.SPG(A104, "SP_PCT_SHARES_OWNED_ALL_INSTITUTIONS")</f>
        <v>101.39</v>
      </c>
      <c r="N104" s="9" t="str">
        <f>_xll.SNL.Clients.Office.Excel.Functions.SPG(A104, "RD_CREDIT_RATING_GLOBAL", "Issuer Credit Rating", "Local Currency LT|0")</f>
        <v>BB+</v>
      </c>
      <c r="O104" s="9" t="str">
        <f>_xll.SNL.Clients.Office.Excel.Functions.SPG(A104, "RD_CWOL_GLOBAL", "Issuer Credit Rating", "Local Currency LT|0")</f>
        <v>Stable</v>
      </c>
      <c r="P104" s="9" t="str">
        <f>_xll.SNL.Clients.Office.Excel.Functions.SPG(A104, "RD_RATING_ACTION_GLOBAL", "Issuer Credit Rating", "Local Currency LT|0")</f>
        <v>CreditWatch/Outlook (10/24/2016)</v>
      </c>
      <c r="Q104" s="10">
        <f>_xll.SNL.Clients.Office.Excel.Functions.SPG(A104, "RD_LAST_REVIEW_DATE_GLOBAL", "Issuer Credit Rating", "Local Currency LT")</f>
        <v>45586</v>
      </c>
      <c r="R104" s="10">
        <f>_xll.SNL.Clients.Office.Excel.Functions.SPG(A104, "RD_CREDIT_RATING_DATE_GLOBAL", "Issuer Credit Rating", "Local Currency LT|0")</f>
        <v>40997</v>
      </c>
      <c r="S104" s="10">
        <f>_xll.SNL.Clients.Office.Excel.Functions.SPG(A104, "RD_CREDIT_WATCH_OUTLOOK_DATE_GLOBAL", "Issuer Credit Rating", "Local Currency LT|0")</f>
        <v>42667</v>
      </c>
    </row>
    <row r="105" spans="1:19" x14ac:dyDescent="0.3">
      <c r="A105" t="s">
        <v>1746</v>
      </c>
      <c r="B105" t="str">
        <f>_xll.SNL.Clients.Office.Excel.Functions.SPG(A105,"SP_IPO_DATE")</f>
        <v/>
      </c>
      <c r="C105" s="5">
        <f>_xll.SNL.Clients.Office.Excel.Functions.SPG(A105, "SP_VOLUME_AVG_WEEKLY_TO_SHARES_OUT", , "1M")</f>
        <v>5.6138282639936969</v>
      </c>
      <c r="D105" s="5">
        <f>_xll.SNL.Clients.Office.Excel.Functions.SPG(A105, "SP_VOLUME_AVG_WEEKLY_TO_SHARES_OUT", , "3M")</f>
        <v>7.1302525223771092</v>
      </c>
      <c r="E105" s="5">
        <f>_xll.SNL.Clients.Office.Excel.Functions.SPG(A105, "SP_VOLUME_AVG_DAILY_TO_1YR_AVG_DAILY", , "1M")</f>
        <v>73.739999999999995</v>
      </c>
      <c r="F105" s="5">
        <f>_xll.SNL.Clients.Office.Excel.Functions.SPG(A105, "SP_VOLUME_AVG_DAILY_TO_1YR_AVG_DAILY", , "3M")</f>
        <v>93.66</v>
      </c>
      <c r="G105" s="9" t="str">
        <f>_xll.SNL.Clients.Office.Excel.Functions.SPG(A105, "IQ_SECTOR")</f>
        <v>Health Care</v>
      </c>
      <c r="H105" s="9" t="str">
        <f>_xll.SNL.Clients.Office.Excel.Functions.SPG(A105, "IQ_INDUSTRY_GROUP")</f>
        <v>Health Care Equipment and Services</v>
      </c>
      <c r="I105" s="9" t="str">
        <f>_xll.SNL.Clients.Office.Excel.Functions.SPG(A105, "IQ_INDUSTRY")</f>
        <v>Health Care Equipment and Supplies</v>
      </c>
      <c r="J105" s="9" t="str">
        <f>_xll.SNL.Clients.Office.Excel.Functions.SPG(A105, "IQ_PRIMARY_INDUSTRY")</f>
        <v>Health Care Supplies</v>
      </c>
      <c r="K105" s="9" t="str">
        <f>_xll.SNL.Clients.Office.Excel.Functions.SPG(A105, "NAICS_CODE", "Primary")</f>
        <v>339114 - Dental Equipment and Supplies Manufacturing</v>
      </c>
      <c r="L105" s="9" t="str">
        <f>_xll.SNL.Clients.Office.Excel.Functions.SPG(A105, "SP_TOPICTAG")</f>
        <v>Dentistry; Orthopaedics</v>
      </c>
      <c r="M105" s="5">
        <f>_xll.SNL.Clients.Office.Excel.Functions.SPG(A105, "SP_PCT_SHARES_OWNED_ALL_INSTITUTIONS")</f>
        <v>109.49</v>
      </c>
      <c r="N105" s="9" t="str">
        <f>_xll.SNL.Clients.Office.Excel.Functions.SPG(A105, "RD_CREDIT_RATING_GLOBAL", "Issuer Credit Rating", "Local Currency LT|0")</f>
        <v>BBB-</v>
      </c>
      <c r="O105" s="9" t="str">
        <f>_xll.SNL.Clients.Office.Excel.Functions.SPG(A105, "RD_CWOL_GLOBAL", "Issuer Credit Rating", "Local Currency LT|0")</f>
        <v>Stable</v>
      </c>
      <c r="P105" s="9" t="str">
        <f>_xll.SNL.Clients.Office.Excel.Functions.SPG(A105, "RD_RATING_ACTION_GLOBAL", "Issuer Credit Rating", "Local Currency LT|0")</f>
        <v>Downgrade | CreditWatch/Outlook (05/14/2024)</v>
      </c>
      <c r="Q105" s="10">
        <f>_xll.SNL.Clients.Office.Excel.Functions.SPG(A105, "RD_LAST_REVIEW_DATE_GLOBAL", "Issuer Credit Rating", "Local Currency LT")</f>
        <v>45428</v>
      </c>
      <c r="R105" s="10">
        <f>_xll.SNL.Clients.Office.Excel.Functions.SPG(A105, "RD_CREDIT_RATING_DATE_GLOBAL", "Issuer Credit Rating", "Local Currency LT|0")</f>
        <v>45426</v>
      </c>
      <c r="S105" s="10">
        <f>_xll.SNL.Clients.Office.Excel.Functions.SPG(A105, "RD_CREDIT_WATCH_OUTLOOK_DATE_GLOBAL", "Issuer Credit Rating", "Local Currency LT|0")</f>
        <v>45426</v>
      </c>
    </row>
    <row r="106" spans="1:19" x14ac:dyDescent="0.3">
      <c r="A106" t="s">
        <v>1747</v>
      </c>
      <c r="B106" s="10">
        <f>_xll.SNL.Clients.Office.Excel.Functions.SPG(A106,"SP_IPO_DATE")</f>
        <v>37544</v>
      </c>
      <c r="C106" s="5">
        <f>_xll.SNL.Clients.Office.Excel.Functions.SPG(A106, "SP_VOLUME_AVG_WEEKLY_TO_SHARES_OUT", , "1M")</f>
        <v>9.1186780383736412</v>
      </c>
      <c r="D106" s="5">
        <f>_xll.SNL.Clients.Office.Excel.Functions.SPG(A106, "SP_VOLUME_AVG_WEEKLY_TO_SHARES_OUT", , "3M")</f>
        <v>10.276166444274747</v>
      </c>
      <c r="E106" s="5">
        <f>_xll.SNL.Clients.Office.Excel.Functions.SPG(A106, "SP_VOLUME_AVG_DAILY_TO_1YR_AVG_DAILY", , "1M")</f>
        <v>95.38</v>
      </c>
      <c r="F106" s="5">
        <f>_xll.SNL.Clients.Office.Excel.Functions.SPG(A106, "SP_VOLUME_AVG_DAILY_TO_1YR_AVG_DAILY", , "3M")</f>
        <v>107.49</v>
      </c>
      <c r="G106" s="9" t="str">
        <f>_xll.SNL.Clients.Office.Excel.Functions.SPG(A106, "IQ_SECTOR")</f>
        <v>Consumer Discretionary</v>
      </c>
      <c r="H106" s="9" t="str">
        <f>_xll.SNL.Clients.Office.Excel.Functions.SPG(A106, "IQ_INDUSTRY_GROUP")</f>
        <v>Consumer Discretionary Distribution and Retail</v>
      </c>
      <c r="I106" s="9" t="str">
        <f>_xll.SNL.Clients.Office.Excel.Functions.SPG(A106, "IQ_INDUSTRY")</f>
        <v>Specialty Retail</v>
      </c>
      <c r="J106" s="9" t="str">
        <f>_xll.SNL.Clients.Office.Excel.Functions.SPG(A106, "IQ_PRIMARY_INDUSTRY")</f>
        <v>Other Specialty Retail</v>
      </c>
      <c r="K106" s="9" t="str">
        <f>_xll.SNL.Clients.Office.Excel.Functions.SPG(A106, "NAICS_CODE", "Primary")</f>
        <v>459110 - Sporting Goods Retailers</v>
      </c>
      <c r="L106" s="9" t="str">
        <f>_xll.SNL.Clients.Office.Excel.Functions.SPG(A106, "SP_TOPICTAG")</f>
        <v>Lifestyle; Video Streaming; Amateur Sports</v>
      </c>
      <c r="M106" s="5">
        <f>_xll.SNL.Clients.Office.Excel.Functions.SPG(A106, "SP_PCT_SHARES_OWNED_ALL_INSTITUTIONS")</f>
        <v>65.53</v>
      </c>
      <c r="N106" s="9" t="str">
        <f>_xll.SNL.Clients.Office.Excel.Functions.SPG(A106, "RD_CREDIT_RATING_GLOBAL", "Issuer Credit Rating", "Local Currency LT|0")</f>
        <v>BBB</v>
      </c>
      <c r="O106" s="9" t="str">
        <f>_xll.SNL.Clients.Office.Excel.Functions.SPG(A106, "RD_CWOL_GLOBAL", "Issuer Credit Rating", "Local Currency LT|0")</f>
        <v>Positive</v>
      </c>
      <c r="P106" s="9" t="str">
        <f>_xll.SNL.Clients.Office.Excel.Functions.SPG(A106, "RD_RATING_ACTION_GLOBAL", "Issuer Credit Rating", "Local Currency LT|0")</f>
        <v>CreditWatch/Outlook (09/09/2024)</v>
      </c>
      <c r="Q106" s="10">
        <f>_xll.SNL.Clients.Office.Excel.Functions.SPG(A106, "RD_LAST_REVIEW_DATE_GLOBAL", "Issuer Credit Rating", "Local Currency LT")</f>
        <v>45673</v>
      </c>
      <c r="R106" s="10">
        <f>_xll.SNL.Clients.Office.Excel.Functions.SPG(A106, "RD_CREDIT_RATING_DATE_GLOBAL", "Issuer Credit Rating", "Local Currency LT|0")</f>
        <v>44571</v>
      </c>
      <c r="S106" s="10">
        <f>_xll.SNL.Clients.Office.Excel.Functions.SPG(A106, "RD_CREDIT_WATCH_OUTLOOK_DATE_GLOBAL", "Issuer Credit Rating", "Local Currency LT|0")</f>
        <v>45544</v>
      </c>
    </row>
    <row r="107" spans="1:19" x14ac:dyDescent="0.3">
      <c r="A107" t="s">
        <v>1748</v>
      </c>
      <c r="B107" s="10">
        <f>_xll.SNL.Clients.Office.Excel.Functions.SPG(A107,"SP_IPO_DATE")</f>
        <v>43216</v>
      </c>
      <c r="C107" s="5">
        <f>_xll.SNL.Clients.Office.Excel.Functions.SPG(A107, "SP_VOLUME_AVG_WEEKLY_TO_SHARES_OUT", , "1M")</f>
        <v>5.4455834220628319</v>
      </c>
      <c r="D107" s="5">
        <f>_xll.SNL.Clients.Office.Excel.Functions.SPG(A107, "SP_VOLUME_AVG_WEEKLY_TO_SHARES_OUT", , "3M")</f>
        <v>7.6323396848857961</v>
      </c>
      <c r="E107" s="5">
        <f>_xll.SNL.Clients.Office.Excel.Functions.SPG(A107, "SP_VOLUME_AVG_DAILY_TO_1YR_AVG_DAILY", , "1M")</f>
        <v>79.260000000000005</v>
      </c>
      <c r="F107" s="5">
        <f>_xll.SNL.Clients.Office.Excel.Functions.SPG(A107, "SP_VOLUME_AVG_DAILY_TO_1YR_AVG_DAILY", , "3M")</f>
        <v>111.09</v>
      </c>
      <c r="G107" s="9" t="str">
        <f>_xll.SNL.Clients.Office.Excel.Functions.SPG(A107, "IQ_SECTOR")</f>
        <v>Information Technology</v>
      </c>
      <c r="H107" s="9" t="str">
        <f>_xll.SNL.Clients.Office.Excel.Functions.SPG(A107, "IQ_INDUSTRY_GROUP")</f>
        <v>Software and Services</v>
      </c>
      <c r="I107" s="9" t="str">
        <f>_xll.SNL.Clients.Office.Excel.Functions.SPG(A107, "IQ_INDUSTRY")</f>
        <v>Software</v>
      </c>
      <c r="J107" s="9" t="str">
        <f>_xll.SNL.Clients.Office.Excel.Functions.SPG(A107, "IQ_PRIMARY_INDUSTRY")</f>
        <v>Application Software</v>
      </c>
      <c r="K107" s="9" t="str">
        <f>_xll.SNL.Clients.Office.Excel.Functions.SPG(A107, "NAICS_CODE", "Primary")</f>
        <v>513210 - Software Publishers</v>
      </c>
      <c r="L107" s="9" t="str">
        <f>_xll.SNL.Clients.Office.Excel.Functions.SPG(A107, "SP_TOPICTAG")</f>
        <v>Software Development; Salesforce Automation; Customer Relationship Management; Authentication; Contract Management Software; Process Automation; Artificial Intelligence</v>
      </c>
      <c r="M107" s="5">
        <f>_xll.SNL.Clients.Office.Excel.Functions.SPG(A107, "SP_PCT_SHARES_OWNED_ALL_INSTITUTIONS")</f>
        <v>88.09</v>
      </c>
      <c r="N107" s="9" t="str">
        <f>_xll.SNL.Clients.Office.Excel.Functions.SPG(A107, "RD_CREDIT_RATING_GLOBAL", "Issuer Credit Rating", "Local Currency LT|0")</f>
        <v/>
      </c>
      <c r="O107" s="9" t="str">
        <f>_xll.SNL.Clients.Office.Excel.Functions.SPG(A107, "RD_CWOL_GLOBAL", "Issuer Credit Rating", "Local Currency LT|0")</f>
        <v/>
      </c>
      <c r="P107" s="9" t="str">
        <f>_xll.SNL.Clients.Office.Excel.Functions.SPG(A107, "RD_RATING_ACTION_GLOBAL", "Issuer Credit Rating", "Local Currency LT|0")</f>
        <v/>
      </c>
      <c r="Q107" s="10" t="str">
        <f>_xll.SNL.Clients.Office.Excel.Functions.SPG(A107, "RD_LAST_REVIEW_DATE_GLOBAL", "Issuer Credit Rating", "Local Currency LT")</f>
        <v/>
      </c>
      <c r="R107" s="10" t="str">
        <f>_xll.SNL.Clients.Office.Excel.Functions.SPG(A107, "RD_CREDIT_RATING_DATE_GLOBAL", "Issuer Credit Rating", "Local Currency LT|0")</f>
        <v/>
      </c>
      <c r="S107" s="10" t="str">
        <f>_xll.SNL.Clients.Office.Excel.Functions.SPG(A107, "RD_CREDIT_WATCH_OUTLOOK_DATE_GLOBAL", "Issuer Credit Rating", "Local Currency LT|0")</f>
        <v/>
      </c>
    </row>
    <row r="108" spans="1:19" x14ac:dyDescent="0.3">
      <c r="A108" t="s">
        <v>1749</v>
      </c>
      <c r="B108" s="10">
        <f>_xll.SNL.Clients.Office.Excel.Functions.SPG(A108,"SP_IPO_DATE")</f>
        <v>38399</v>
      </c>
      <c r="C108" s="5">
        <f>_xll.SNL.Clients.Office.Excel.Functions.SPG(A108, "SP_VOLUME_AVG_WEEKLY_TO_SHARES_OUT", , "1M")</f>
        <v>4.2451035255975027</v>
      </c>
      <c r="D108" s="5">
        <f>_xll.SNL.Clients.Office.Excel.Functions.SPG(A108, "SP_VOLUME_AVG_WEEKLY_TO_SHARES_OUT", , "3M")</f>
        <v>4.136374880055433</v>
      </c>
      <c r="E108" s="5">
        <f>_xll.SNL.Clients.Office.Excel.Functions.SPG(A108, "SP_VOLUME_AVG_DAILY_TO_1YR_AVG_DAILY", , "1M")</f>
        <v>124.81</v>
      </c>
      <c r="F108" s="5">
        <f>_xll.SNL.Clients.Office.Excel.Functions.SPG(A108, "SP_VOLUME_AVG_DAILY_TO_1YR_AVG_DAILY", , "3M")</f>
        <v>121.62</v>
      </c>
      <c r="G108" s="9" t="str">
        <f>_xll.SNL.Clients.Office.Excel.Functions.SPG(A108, "IQ_SECTOR")</f>
        <v>Information Technology</v>
      </c>
      <c r="H108" s="9" t="str">
        <f>_xll.SNL.Clients.Office.Excel.Functions.SPG(A108, "IQ_INDUSTRY_GROUP")</f>
        <v>Software and Services</v>
      </c>
      <c r="I108" s="9" t="str">
        <f>_xll.SNL.Clients.Office.Excel.Functions.SPG(A108, "IQ_INDUSTRY")</f>
        <v>Software</v>
      </c>
      <c r="J108" s="9" t="str">
        <f>_xll.SNL.Clients.Office.Excel.Functions.SPG(A108, "IQ_PRIMARY_INDUSTRY")</f>
        <v>Systems Software</v>
      </c>
      <c r="K108" s="9" t="str">
        <f>_xll.SNL.Clients.Office.Excel.Functions.SPG(A108, "NAICS_CODE", "Primary")</f>
        <v>513210 - Software Publishers</v>
      </c>
      <c r="L108" s="9" t="str">
        <f>_xll.SNL.Clients.Office.Excel.Functions.SPG(A108, "SP_TOPICTAG")</f>
        <v>Software Development; Computer Vision; Video Streaming; 3D Printing; Content Creation; Artificial Intelligence; Video Games</v>
      </c>
      <c r="M108" s="5">
        <f>_xll.SNL.Clients.Office.Excel.Functions.SPG(A108, "SP_PCT_SHARES_OWNED_ALL_INSTITUTIONS")</f>
        <v>57.8</v>
      </c>
      <c r="N108" s="9" t="str">
        <f>_xll.SNL.Clients.Office.Excel.Functions.SPG(A108, "RD_CREDIT_RATING_GLOBAL", "Issuer Credit Rating", "Local Currency LT|0")</f>
        <v/>
      </c>
      <c r="O108" s="9" t="str">
        <f>_xll.SNL.Clients.Office.Excel.Functions.SPG(A108, "RD_CWOL_GLOBAL", "Issuer Credit Rating", "Local Currency LT|0")</f>
        <v/>
      </c>
      <c r="P108" s="9" t="str">
        <f>_xll.SNL.Clients.Office.Excel.Functions.SPG(A108, "RD_RATING_ACTION_GLOBAL", "Issuer Credit Rating", "Local Currency LT|0")</f>
        <v/>
      </c>
      <c r="Q108" s="10" t="str">
        <f>_xll.SNL.Clients.Office.Excel.Functions.SPG(A108, "RD_LAST_REVIEW_DATE_GLOBAL", "Issuer Credit Rating", "Local Currency LT")</f>
        <v/>
      </c>
      <c r="R108" s="10" t="str">
        <f>_xll.SNL.Clients.Office.Excel.Functions.SPG(A108, "RD_CREDIT_RATING_DATE_GLOBAL", "Issuer Credit Rating", "Local Currency LT|0")</f>
        <v/>
      </c>
      <c r="S108" s="10" t="str">
        <f>_xll.SNL.Clients.Office.Excel.Functions.SPG(A108, "RD_CREDIT_WATCH_OUTLOOK_DATE_GLOBAL", "Issuer Credit Rating", "Local Currency LT|0")</f>
        <v/>
      </c>
    </row>
    <row r="109" spans="1:19" x14ac:dyDescent="0.3">
      <c r="A109" t="s">
        <v>1750</v>
      </c>
      <c r="B109" t="str">
        <f>_xll.SNL.Clients.Office.Excel.Functions.SPG(A109,"SP_IPO_DATE")</f>
        <v/>
      </c>
      <c r="C109" s="5">
        <f>_xll.SNL.Clients.Office.Excel.Functions.SPG(A109, "SP_VOLUME_AVG_WEEKLY_TO_SHARES_OUT", , "1M")</f>
        <v>2.0677003274500008</v>
      </c>
      <c r="D109" s="5">
        <f>_xll.SNL.Clients.Office.Excel.Functions.SPG(A109, "SP_VOLUME_AVG_WEEKLY_TO_SHARES_OUT", , "3M")</f>
        <v>2.5010004069696232</v>
      </c>
      <c r="E109" s="5">
        <f>_xll.SNL.Clients.Office.Excel.Functions.SPG(A109, "SP_VOLUME_AVG_DAILY_TO_1YR_AVG_DAILY", , "1M")</f>
        <v>93.85</v>
      </c>
      <c r="F109" s="5">
        <f>_xll.SNL.Clients.Office.Excel.Functions.SPG(A109, "SP_VOLUME_AVG_DAILY_TO_1YR_AVG_DAILY", , "3M")</f>
        <v>113.52</v>
      </c>
      <c r="G109" s="9" t="str">
        <f>_xll.SNL.Clients.Office.Excel.Functions.SPG(A109, "IQ_SECTOR")</f>
        <v>Industrials</v>
      </c>
      <c r="H109" s="9" t="str">
        <f>_xll.SNL.Clients.Office.Excel.Functions.SPG(A109, "IQ_INDUSTRY_GROUP")</f>
        <v>Capital Goods</v>
      </c>
      <c r="I109" s="9" t="str">
        <f>_xll.SNL.Clients.Office.Excel.Functions.SPG(A109, "IQ_INDUSTRY")</f>
        <v>Machinery</v>
      </c>
      <c r="J109" s="9" t="str">
        <f>_xll.SNL.Clients.Office.Excel.Functions.SPG(A109, "IQ_PRIMARY_INDUSTRY")</f>
        <v>Industrial Machinery and Supplies and Components</v>
      </c>
      <c r="K109" s="9" t="str">
        <f>_xll.SNL.Clients.Office.Excel.Functions.SPG(A109, "NAICS_CODE", "Primary")</f>
        <v>333998 - All Other Miscellaneous General Purpose Machinery Manufacturing</v>
      </c>
      <c r="L109" s="9" t="str">
        <f>_xll.SNL.Clients.Office.Excel.Functions.SPG(A109, "SP_TOPICTAG")</f>
        <v>Aquaculture; Energy Storage; Environmental Engineering; Hydroponics; Sensors; Pollution Control</v>
      </c>
      <c r="M109" s="5">
        <f>_xll.SNL.Clients.Office.Excel.Functions.SPG(A109, "SP_PCT_SHARES_OWNED_ALL_INSTITUTIONS")</f>
        <v>86.69</v>
      </c>
      <c r="N109" s="9" t="str">
        <f>_xll.SNL.Clients.Office.Excel.Functions.SPG(A109, "RD_CREDIT_RATING_GLOBAL", "Issuer Credit Rating", "Local Currency LT|0")</f>
        <v/>
      </c>
      <c r="O109" s="9" t="str">
        <f>_xll.SNL.Clients.Office.Excel.Functions.SPG(A109, "RD_CWOL_GLOBAL", "Issuer Credit Rating", "Local Currency LT|0")</f>
        <v/>
      </c>
      <c r="P109" s="9" t="str">
        <f>_xll.SNL.Clients.Office.Excel.Functions.SPG(A109, "RD_RATING_ACTION_GLOBAL", "Issuer Credit Rating", "Local Currency LT|0")</f>
        <v/>
      </c>
      <c r="Q109" s="10" t="str">
        <f>_xll.SNL.Clients.Office.Excel.Functions.SPG(A109, "RD_LAST_REVIEW_DATE_GLOBAL", "Issuer Credit Rating", "Local Currency LT")</f>
        <v/>
      </c>
      <c r="R109" s="10" t="str">
        <f>_xll.SNL.Clients.Office.Excel.Functions.SPG(A109, "RD_CREDIT_RATING_DATE_GLOBAL", "Issuer Credit Rating", "Local Currency LT|0")</f>
        <v/>
      </c>
      <c r="S109" s="10" t="str">
        <f>_xll.SNL.Clients.Office.Excel.Functions.SPG(A109, "RD_CREDIT_WATCH_OUTLOOK_DATE_GLOBAL", "Issuer Credit Rating", "Local Currency LT|0")</f>
        <v/>
      </c>
    </row>
    <row r="110" spans="1:19" x14ac:dyDescent="0.3">
      <c r="A110" t="s">
        <v>1751</v>
      </c>
      <c r="B110" s="10">
        <f>_xll.SNL.Clients.Office.Excel.Functions.SPG(A110,"SP_IPO_DATE")</f>
        <v>44370</v>
      </c>
      <c r="C110" s="5">
        <f>_xll.SNL.Clients.Office.Excel.Functions.SPG(A110, "SP_VOLUME_AVG_WEEKLY_TO_SHARES_OUT", , "1M")</f>
        <v>8.1282919921156775</v>
      </c>
      <c r="D110" s="5">
        <f>_xll.SNL.Clients.Office.Excel.Functions.SPG(A110, "SP_VOLUME_AVG_WEEKLY_TO_SHARES_OUT", , "3M")</f>
        <v>8.6399411902126673</v>
      </c>
      <c r="E110" s="5">
        <f>_xll.SNL.Clients.Office.Excel.Functions.SPG(A110, "SP_VOLUME_AVG_DAILY_TO_1YR_AVG_DAILY", , "1M")</f>
        <v>121.13</v>
      </c>
      <c r="F110" s="5">
        <f>_xll.SNL.Clients.Office.Excel.Functions.SPG(A110, "SP_VOLUME_AVG_DAILY_TO_1YR_AVG_DAILY", , "3M")</f>
        <v>128.76</v>
      </c>
      <c r="G110" s="9" t="str">
        <f>_xll.SNL.Clients.Office.Excel.Functions.SPG(A110, "IQ_SECTOR")</f>
        <v>Health Care</v>
      </c>
      <c r="H110" s="9" t="str">
        <f>_xll.SNL.Clients.Office.Excel.Functions.SPG(A110, "IQ_INDUSTRY_GROUP")</f>
        <v>Health Care Equipment and Services</v>
      </c>
      <c r="I110" s="9" t="str">
        <f>_xll.SNL.Clients.Office.Excel.Functions.SPG(A110, "IQ_INDUSTRY")</f>
        <v>Health Care Technology</v>
      </c>
      <c r="J110" s="9" t="str">
        <f>_xll.SNL.Clients.Office.Excel.Functions.SPG(A110, "IQ_PRIMARY_INDUSTRY")</f>
        <v>Health Care Technology</v>
      </c>
      <c r="K110" s="9" t="str">
        <f>_xll.SNL.Clients.Office.Excel.Functions.SPG(A110, "NAICS_CODE", "Primary")</f>
        <v>513210 - Software Publishers</v>
      </c>
      <c r="L110" s="9" t="str">
        <f>_xll.SNL.Clients.Office.Excel.Functions.SPG(A110, "SP_TOPICTAG")</f>
        <v>MHealth; E-learning; Team Collaboration; Digital Wellness</v>
      </c>
      <c r="M110" s="5">
        <f>_xll.SNL.Clients.Office.Excel.Functions.SPG(A110, "SP_PCT_SHARES_OWNED_ALL_INSTITUTIONS")</f>
        <v>64.38</v>
      </c>
      <c r="N110" s="9" t="str">
        <f>_xll.SNL.Clients.Office.Excel.Functions.SPG(A110, "RD_CREDIT_RATING_GLOBAL", "Issuer Credit Rating", "Local Currency LT|0")</f>
        <v/>
      </c>
      <c r="O110" s="9" t="str">
        <f>_xll.SNL.Clients.Office.Excel.Functions.SPG(A110, "RD_CWOL_GLOBAL", "Issuer Credit Rating", "Local Currency LT|0")</f>
        <v/>
      </c>
      <c r="P110" s="9" t="str">
        <f>_xll.SNL.Clients.Office.Excel.Functions.SPG(A110, "RD_RATING_ACTION_GLOBAL", "Issuer Credit Rating", "Local Currency LT|0")</f>
        <v/>
      </c>
      <c r="Q110" s="10" t="str">
        <f>_xll.SNL.Clients.Office.Excel.Functions.SPG(A110, "RD_LAST_REVIEW_DATE_GLOBAL", "Issuer Credit Rating", "Local Currency LT")</f>
        <v/>
      </c>
      <c r="R110" s="10" t="str">
        <f>_xll.SNL.Clients.Office.Excel.Functions.SPG(A110, "RD_CREDIT_RATING_DATE_GLOBAL", "Issuer Credit Rating", "Local Currency LT|0")</f>
        <v/>
      </c>
      <c r="S110" s="10" t="str">
        <f>_xll.SNL.Clients.Office.Excel.Functions.SPG(A110, "RD_CREDIT_WATCH_OUTLOOK_DATE_GLOBAL", "Issuer Credit Rating", "Local Currency LT|0")</f>
        <v/>
      </c>
    </row>
    <row r="111" spans="1:19" x14ac:dyDescent="0.3">
      <c r="A111" t="s">
        <v>1752</v>
      </c>
      <c r="B111" s="10">
        <f>_xll.SNL.Clients.Office.Excel.Functions.SPG(A111,"SP_IPO_DATE")</f>
        <v>43181</v>
      </c>
      <c r="C111" s="5">
        <f>_xll.SNL.Clients.Office.Excel.Functions.SPG(A111, "SP_VOLUME_AVG_WEEKLY_TO_SHARES_OUT", , "1M")</f>
        <v>5.7627320484205979</v>
      </c>
      <c r="D111" s="5">
        <f>_xll.SNL.Clients.Office.Excel.Functions.SPG(A111, "SP_VOLUME_AVG_WEEKLY_TO_SHARES_OUT", , "3M")</f>
        <v>6.2994122486695865</v>
      </c>
      <c r="E111" s="5">
        <f>_xll.SNL.Clients.Office.Excel.Functions.SPG(A111, "SP_VOLUME_AVG_DAILY_TO_1YR_AVG_DAILY", , "1M")</f>
        <v>74.09</v>
      </c>
      <c r="F111" s="5">
        <f>_xll.SNL.Clients.Office.Excel.Functions.SPG(A111, "SP_VOLUME_AVG_DAILY_TO_1YR_AVG_DAILY", , "3M")</f>
        <v>80.989999999999995</v>
      </c>
      <c r="G111" s="9" t="str">
        <f>_xll.SNL.Clients.Office.Excel.Functions.SPG(A111, "IQ_SECTOR")</f>
        <v>Information Technology</v>
      </c>
      <c r="H111" s="9" t="str">
        <f>_xll.SNL.Clients.Office.Excel.Functions.SPG(A111, "IQ_INDUSTRY_GROUP")</f>
        <v>Software and Services</v>
      </c>
      <c r="I111" s="9" t="str">
        <f>_xll.SNL.Clients.Office.Excel.Functions.SPG(A111, "IQ_INDUSTRY")</f>
        <v>Software</v>
      </c>
      <c r="J111" s="9" t="str">
        <f>_xll.SNL.Clients.Office.Excel.Functions.SPG(A111, "IQ_PRIMARY_INDUSTRY")</f>
        <v>Application Software</v>
      </c>
      <c r="K111" s="9" t="str">
        <f>_xll.SNL.Clients.Office.Excel.Functions.SPG(A111, "NAICS_CODE", "Primary")</f>
        <v>51321 - Software Publishers</v>
      </c>
      <c r="L111" s="9" t="str">
        <f>_xll.SNL.Clients.Office.Excel.Functions.SPG(A111, "SP_TOPICTAG")</f>
        <v>Software Development; File Sharing; Data Protection; Cloud Storage; Team Collaboration</v>
      </c>
      <c r="M111" s="5">
        <f>_xll.SNL.Clients.Office.Excel.Functions.SPG(A111, "SP_PCT_SHARES_OWNED_ALL_INSTITUTIONS")</f>
        <v>78.2</v>
      </c>
      <c r="N111" s="9" t="str">
        <f>_xll.SNL.Clients.Office.Excel.Functions.SPG(A111, "RD_CREDIT_RATING_GLOBAL", "Issuer Credit Rating", "Local Currency LT|0")</f>
        <v/>
      </c>
      <c r="O111" s="9" t="str">
        <f>_xll.SNL.Clients.Office.Excel.Functions.SPG(A111, "RD_CWOL_GLOBAL", "Issuer Credit Rating", "Local Currency LT|0")</f>
        <v/>
      </c>
      <c r="P111" s="9" t="str">
        <f>_xll.SNL.Clients.Office.Excel.Functions.SPG(A111, "RD_RATING_ACTION_GLOBAL", "Issuer Credit Rating", "Local Currency LT|0")</f>
        <v/>
      </c>
      <c r="Q111" s="10" t="str">
        <f>_xll.SNL.Clients.Office.Excel.Functions.SPG(A111, "RD_LAST_REVIEW_DATE_GLOBAL", "Issuer Credit Rating", "Local Currency LT")</f>
        <v/>
      </c>
      <c r="R111" s="10" t="str">
        <f>_xll.SNL.Clients.Office.Excel.Functions.SPG(A111, "RD_CREDIT_RATING_DATE_GLOBAL", "Issuer Credit Rating", "Local Currency LT|0")</f>
        <v/>
      </c>
      <c r="S111" s="10" t="str">
        <f>_xll.SNL.Clients.Office.Excel.Functions.SPG(A111, "RD_CREDIT_WATCH_OUTLOOK_DATE_GLOBAL", "Issuer Credit Rating", "Local Currency LT|0")</f>
        <v/>
      </c>
    </row>
    <row r="112" spans="1:19" x14ac:dyDescent="0.3">
      <c r="A112" t="s">
        <v>1753</v>
      </c>
      <c r="B112" t="str">
        <f>_xll.SNL.Clients.Office.Excel.Functions.SPG(A112,"SP_IPO_DATE")</f>
        <v/>
      </c>
      <c r="C112" s="5">
        <f>_xll.SNL.Clients.Office.Excel.Functions.SPG(A112, "SP_VOLUME_AVG_WEEKLY_TO_SHARES_OUT", , "1M")</f>
        <v>4.8039170014071857</v>
      </c>
      <c r="D112" s="5">
        <f>_xll.SNL.Clients.Office.Excel.Functions.SPG(A112, "SP_VOLUME_AVG_WEEKLY_TO_SHARES_OUT", , "3M")</f>
        <v>4.8512573533684051</v>
      </c>
      <c r="E112" s="5">
        <f>_xll.SNL.Clients.Office.Excel.Functions.SPG(A112, "SP_VOLUME_AVG_DAILY_TO_1YR_AVG_DAILY", , "1M")</f>
        <v>133.47</v>
      </c>
      <c r="F112" s="5">
        <f>_xll.SNL.Clients.Office.Excel.Functions.SPG(A112, "SP_VOLUME_AVG_DAILY_TO_1YR_AVG_DAILY", , "3M")</f>
        <v>134.78</v>
      </c>
      <c r="G112" s="9" t="str">
        <f>_xll.SNL.Clients.Office.Excel.Functions.SPG(A112, "IQ_SECTOR")</f>
        <v>Energy</v>
      </c>
      <c r="H112" s="9" t="str">
        <f>_xll.SNL.Clients.Office.Excel.Functions.SPG(A112, "IQ_INDUSTRY_GROUP")</f>
        <v>Energy</v>
      </c>
      <c r="I112" s="9" t="str">
        <f>_xll.SNL.Clients.Office.Excel.Functions.SPG(A112, "IQ_INDUSTRY")</f>
        <v>Oil, Gas and Consumable Fuels</v>
      </c>
      <c r="J112" s="9" t="str">
        <f>_xll.SNL.Clients.Office.Excel.Functions.SPG(A112, "IQ_PRIMARY_INDUSTRY")</f>
        <v>Oil and Gas Storage and Transportation</v>
      </c>
      <c r="K112" s="9" t="str">
        <f>_xll.SNL.Clients.Office.Excel.Functions.SPG(A112, "NAICS_CODE", "Primary")</f>
        <v>486210 - Pipeline Transportation of Natural Gas</v>
      </c>
      <c r="L112" s="9" t="str">
        <f>_xll.SNL.Clients.Office.Excel.Functions.SPG(A112, "SP_TOPICTAG")</f>
        <v>Freight Service; Marine Transportation</v>
      </c>
      <c r="M112" s="5">
        <f>_xll.SNL.Clients.Office.Excel.Functions.SPG(A112, "SP_PCT_SHARES_OWNED_ALL_INSTITUTIONS")</f>
        <v>80.72</v>
      </c>
      <c r="N112" s="9" t="str">
        <f>_xll.SNL.Clients.Office.Excel.Functions.SPG(A112, "RD_CREDIT_RATING_GLOBAL", "Issuer Credit Rating", "Local Currency LT|0")</f>
        <v>BB+</v>
      </c>
      <c r="O112" s="9" t="str">
        <f>_xll.SNL.Clients.Office.Excel.Functions.SPG(A112, "RD_CWOL_GLOBAL", "Issuer Credit Rating", "Local Currency LT|0")</f>
        <v>Positive</v>
      </c>
      <c r="P112" s="9" t="str">
        <f>_xll.SNL.Clients.Office.Excel.Functions.SPG(A112, "RD_RATING_ACTION_GLOBAL", "Issuer Credit Rating", "Local Currency LT|0")</f>
        <v>CreditWatch/Outlook (11/21/2024)</v>
      </c>
      <c r="Q112" s="10">
        <f>_xll.SNL.Clients.Office.Excel.Functions.SPG(A112, "RD_LAST_REVIEW_DATE_GLOBAL", "Issuer Credit Rating", "Local Currency LT")</f>
        <v>45617</v>
      </c>
      <c r="R112" s="10">
        <f>_xll.SNL.Clients.Office.Excel.Functions.SPG(A112, "RD_CREDIT_RATING_DATE_GLOBAL", "Issuer Credit Rating", "Local Currency LT|0")</f>
        <v>44333</v>
      </c>
      <c r="S112" s="10">
        <f>_xll.SNL.Clients.Office.Excel.Functions.SPG(A112, "RD_CREDIT_WATCH_OUTLOOK_DATE_GLOBAL", "Issuer Credit Rating", "Local Currency LT|0")</f>
        <v>45617</v>
      </c>
    </row>
    <row r="113" spans="1:19" x14ac:dyDescent="0.3">
      <c r="A113" t="s">
        <v>1754</v>
      </c>
      <c r="B113" s="10">
        <f>_xll.SNL.Clients.Office.Excel.Functions.SPG(A113,"SP_IPO_DATE")</f>
        <v>44404</v>
      </c>
      <c r="C113" s="5">
        <f>_xll.SNL.Clients.Office.Excel.Functions.SPG(A113, "SP_VOLUME_AVG_WEEKLY_TO_SHARES_OUT", , "1M")</f>
        <v>7.5208265412780602</v>
      </c>
      <c r="D113" s="5">
        <f>_xll.SNL.Clients.Office.Excel.Functions.SPG(A113, "SP_VOLUME_AVG_WEEKLY_TO_SHARES_OUT", , "3M")</f>
        <v>7.2956155479807006</v>
      </c>
      <c r="E113" s="5">
        <f>_xll.SNL.Clients.Office.Excel.Functions.SPG(A113, "SP_VOLUME_AVG_DAILY_TO_1YR_AVG_DAILY", , "1M")</f>
        <v>83.97</v>
      </c>
      <c r="F113" s="5">
        <f>_xll.SNL.Clients.Office.Excel.Functions.SPG(A113, "SP_VOLUME_AVG_DAILY_TO_1YR_AVG_DAILY", , "3M")</f>
        <v>81.45</v>
      </c>
      <c r="G113" s="9" t="str">
        <f>_xll.SNL.Clients.Office.Excel.Functions.SPG(A113, "IQ_SECTOR")</f>
        <v>Consumer Discretionary</v>
      </c>
      <c r="H113" s="9" t="str">
        <f>_xll.SNL.Clients.Office.Excel.Functions.SPG(A113, "IQ_INDUSTRY_GROUP")</f>
        <v>Consumer Services</v>
      </c>
      <c r="I113" s="9" t="str">
        <f>_xll.SNL.Clients.Office.Excel.Functions.SPG(A113, "IQ_INDUSTRY")</f>
        <v>Diversified Consumer Services</v>
      </c>
      <c r="J113" s="9" t="str">
        <f>_xll.SNL.Clients.Office.Excel.Functions.SPG(A113, "IQ_PRIMARY_INDUSTRY")</f>
        <v>Education Services</v>
      </c>
      <c r="K113" s="9" t="str">
        <f>_xll.SNL.Clients.Office.Excel.Functions.SPG(A113, "NAICS_CODE", "Primary")</f>
        <v>611 - Educational Services</v>
      </c>
      <c r="L113" s="9" t="str">
        <f>_xll.SNL.Clients.Office.Excel.Functions.SPG(A113, "SP_TOPICTAG")</f>
        <v>Language Learning; Natural Language Processing; E-learning; Text Analytics; Mobile Development Tools</v>
      </c>
      <c r="M113" s="5">
        <f>_xll.SNL.Clients.Office.Excel.Functions.SPG(A113, "SP_PCT_SHARES_OWNED_ALL_INSTITUTIONS")</f>
        <v>78.83</v>
      </c>
      <c r="N113" s="9" t="str">
        <f>_xll.SNL.Clients.Office.Excel.Functions.SPG(A113, "RD_CREDIT_RATING_GLOBAL", "Issuer Credit Rating", "Local Currency LT|0")</f>
        <v/>
      </c>
      <c r="O113" s="9" t="str">
        <f>_xll.SNL.Clients.Office.Excel.Functions.SPG(A113, "RD_CWOL_GLOBAL", "Issuer Credit Rating", "Local Currency LT|0")</f>
        <v/>
      </c>
      <c r="P113" s="9" t="str">
        <f>_xll.SNL.Clients.Office.Excel.Functions.SPG(A113, "RD_RATING_ACTION_GLOBAL", "Issuer Credit Rating", "Local Currency LT|0")</f>
        <v/>
      </c>
      <c r="Q113" s="10" t="str">
        <f>_xll.SNL.Clients.Office.Excel.Functions.SPG(A113, "RD_LAST_REVIEW_DATE_GLOBAL", "Issuer Credit Rating", "Local Currency LT")</f>
        <v/>
      </c>
      <c r="R113" s="10" t="str">
        <f>_xll.SNL.Clients.Office.Excel.Functions.SPG(A113, "RD_CREDIT_RATING_DATE_GLOBAL", "Issuer Credit Rating", "Local Currency LT|0")</f>
        <v/>
      </c>
      <c r="S113" s="10" t="str">
        <f>_xll.SNL.Clients.Office.Excel.Functions.SPG(A113, "RD_CREDIT_WATCH_OUTLOOK_DATE_GLOBAL", "Issuer Credit Rating", "Local Currency LT|0")</f>
        <v/>
      </c>
    </row>
    <row r="114" spans="1:19" x14ac:dyDescent="0.3">
      <c r="A114" t="s">
        <v>1755</v>
      </c>
      <c r="B114" s="10">
        <f>_xll.SNL.Clients.Office.Excel.Functions.SPG(A114,"SP_IPO_DATE")</f>
        <v>43677</v>
      </c>
      <c r="C114" s="5">
        <f>_xll.SNL.Clients.Office.Excel.Functions.SPG(A114, "SP_VOLUME_AVG_WEEKLY_TO_SHARES_OUT", , "1M")</f>
        <v>6.3773595298527521</v>
      </c>
      <c r="D114" s="5">
        <f>_xll.SNL.Clients.Office.Excel.Functions.SPG(A114, "SP_VOLUME_AVG_WEEKLY_TO_SHARES_OUT", , "3M")</f>
        <v>5.7193033992093216</v>
      </c>
      <c r="E114" s="5">
        <f>_xll.SNL.Clients.Office.Excel.Functions.SPG(A114, "SP_VOLUME_AVG_DAILY_TO_1YR_AVG_DAILY", , "1M")</f>
        <v>111.29</v>
      </c>
      <c r="F114" s="5">
        <f>_xll.SNL.Clients.Office.Excel.Functions.SPG(A114, "SP_VOLUME_AVG_DAILY_TO_1YR_AVG_DAILY", , "3M")</f>
        <v>99.8</v>
      </c>
      <c r="G114" s="9" t="str">
        <f>_xll.SNL.Clients.Office.Excel.Functions.SPG(A114, "IQ_SECTOR")</f>
        <v>Information Technology</v>
      </c>
      <c r="H114" s="9" t="str">
        <f>_xll.SNL.Clients.Office.Excel.Functions.SPG(A114, "IQ_INDUSTRY_GROUP")</f>
        <v>Software and Services</v>
      </c>
      <c r="I114" s="9" t="str">
        <f>_xll.SNL.Clients.Office.Excel.Functions.SPG(A114, "IQ_INDUSTRY")</f>
        <v>Software</v>
      </c>
      <c r="J114" s="9" t="str">
        <f>_xll.SNL.Clients.Office.Excel.Functions.SPG(A114, "IQ_PRIMARY_INDUSTRY")</f>
        <v>Application Software</v>
      </c>
      <c r="K114" s="9" t="str">
        <f>_xll.SNL.Clients.Office.Excel.Functions.SPG(A114, "NAICS_CODE", "Primary")</f>
        <v>513210 - Software Publishers</v>
      </c>
      <c r="L114" s="9" t="str">
        <f>_xll.SNL.Clients.Office.Excel.Functions.SPG(A114, "SP_TOPICTAG")</f>
        <v>Software Development; Cloud Management; Cloud Infrastructure; Cloud Security; Process Automation</v>
      </c>
      <c r="M114" s="5">
        <f>_xll.SNL.Clients.Office.Excel.Functions.SPG(A114, "SP_PCT_SHARES_OWNED_ALL_INSTITUTIONS")</f>
        <v>100.65</v>
      </c>
      <c r="N114" s="9" t="str">
        <f>_xll.SNL.Clients.Office.Excel.Functions.SPG(A114, "RD_CREDIT_RATING_GLOBAL", "Issuer Credit Rating", "Local Currency LT|0")</f>
        <v>NR</v>
      </c>
      <c r="O114" s="9" t="str">
        <f>_xll.SNL.Clients.Office.Excel.Functions.SPG(A114, "RD_CWOL_GLOBAL", "Issuer Credit Rating", "Local Currency LT|0")</f>
        <v>NR</v>
      </c>
      <c r="P114" s="9" t="str">
        <f>_xll.SNL.Clients.Office.Excel.Functions.SPG(A114, "RD_RATING_ACTION_GLOBAL", "Issuer Credit Rating", "Local Currency LT|0")</f>
        <v>Not Rated | CreditWatch/Outlook (05/15/2023)</v>
      </c>
      <c r="Q114" s="10">
        <f>_xll.SNL.Clients.Office.Excel.Functions.SPG(A114, "RD_LAST_REVIEW_DATE_GLOBAL", "Issuer Credit Rating", "Local Currency LT")</f>
        <v>45061</v>
      </c>
      <c r="R114" s="10">
        <f>_xll.SNL.Clients.Office.Excel.Functions.SPG(A114, "RD_CREDIT_RATING_DATE_GLOBAL", "Issuer Credit Rating", "Local Currency LT|0")</f>
        <v>45061</v>
      </c>
      <c r="S114" s="10">
        <f>_xll.SNL.Clients.Office.Excel.Functions.SPG(A114, "RD_CREDIT_WATCH_OUTLOOK_DATE_GLOBAL", "Issuer Credit Rating", "Local Currency LT|0")</f>
        <v>45061</v>
      </c>
    </row>
    <row r="115" spans="1:19" x14ac:dyDescent="0.3">
      <c r="A115" t="s">
        <v>1756</v>
      </c>
      <c r="B115" s="10">
        <f>_xll.SNL.Clients.Office.Excel.Functions.SPG(A115,"SP_IPO_DATE")</f>
        <v>42634</v>
      </c>
      <c r="C115" s="5">
        <f>_xll.SNL.Clients.Office.Excel.Functions.SPG(A115, "SP_VOLUME_AVG_WEEKLY_TO_SHARES_OUT", , "1M")</f>
        <v>33.369039550628287</v>
      </c>
      <c r="D115" s="5">
        <f>_xll.SNL.Clients.Office.Excel.Functions.SPG(A115, "SP_VOLUME_AVG_WEEKLY_TO_SHARES_OUT", , "3M")</f>
        <v>23.27442237924646</v>
      </c>
      <c r="E115" s="5">
        <f>_xll.SNL.Clients.Office.Excel.Functions.SPG(A115, "SP_VOLUME_AVG_DAILY_TO_1YR_AVG_DAILY", , "1M")</f>
        <v>181.04</v>
      </c>
      <c r="F115" s="5">
        <f>_xll.SNL.Clients.Office.Excel.Functions.SPG(A115, "SP_VOLUME_AVG_DAILY_TO_1YR_AVG_DAILY", , "3M")</f>
        <v>126.28</v>
      </c>
      <c r="G115" s="9" t="str">
        <f>_xll.SNL.Clients.Office.Excel.Functions.SPG(A115, "IQ_SECTOR")</f>
        <v>Consumer Staples</v>
      </c>
      <c r="H115" s="9" t="str">
        <f>_xll.SNL.Clients.Office.Excel.Functions.SPG(A115, "IQ_INDUSTRY_GROUP")</f>
        <v>Household and Personal Products</v>
      </c>
      <c r="I115" s="9" t="str">
        <f>_xll.SNL.Clients.Office.Excel.Functions.SPG(A115, "IQ_INDUSTRY")</f>
        <v>Personal Care Products</v>
      </c>
      <c r="J115" s="9" t="str">
        <f>_xll.SNL.Clients.Office.Excel.Functions.SPG(A115, "IQ_PRIMARY_INDUSTRY")</f>
        <v>Personal Care Products</v>
      </c>
      <c r="K115" s="9" t="str">
        <f>_xll.SNL.Clients.Office.Excel.Functions.SPG(A115, "NAICS_CODE", "Primary")</f>
        <v>325620 - Toilet Preparation Manufacturing</v>
      </c>
      <c r="L115" s="9" t="str">
        <f>_xll.SNL.Clients.Office.Excel.Functions.SPG(A115, "SP_TOPICTAG")</f>
        <v>Lifestyle</v>
      </c>
      <c r="M115" s="5">
        <f>_xll.SNL.Clients.Office.Excel.Functions.SPG(A115, "SP_PCT_SHARES_OWNED_ALL_INSTITUTIONS")</f>
        <v>106.78</v>
      </c>
      <c r="N115" s="9" t="str">
        <f>_xll.SNL.Clients.Office.Excel.Functions.SPG(A115, "RD_CREDIT_RATING_GLOBAL", "Issuer Credit Rating", "Local Currency LT|0")</f>
        <v/>
      </c>
      <c r="O115" s="9" t="str">
        <f>_xll.SNL.Clients.Office.Excel.Functions.SPG(A115, "RD_CWOL_GLOBAL", "Issuer Credit Rating", "Local Currency LT|0")</f>
        <v/>
      </c>
      <c r="P115" s="9" t="str">
        <f>_xll.SNL.Clients.Office.Excel.Functions.SPG(A115, "RD_RATING_ACTION_GLOBAL", "Issuer Credit Rating", "Local Currency LT|0")</f>
        <v/>
      </c>
      <c r="Q115" s="10" t="str">
        <f>_xll.SNL.Clients.Office.Excel.Functions.SPG(A115, "RD_LAST_REVIEW_DATE_GLOBAL", "Issuer Credit Rating", "Local Currency LT")</f>
        <v/>
      </c>
      <c r="R115" s="10" t="str">
        <f>_xll.SNL.Clients.Office.Excel.Functions.SPG(A115, "RD_CREDIT_RATING_DATE_GLOBAL", "Issuer Credit Rating", "Local Currency LT|0")</f>
        <v/>
      </c>
      <c r="S115" s="10" t="str">
        <f>_xll.SNL.Clients.Office.Excel.Functions.SPG(A115, "RD_CREDIT_WATCH_OUTLOOK_DATE_GLOBAL", "Issuer Credit Rating", "Local Currency LT|0")</f>
        <v/>
      </c>
    </row>
    <row r="116" spans="1:19" x14ac:dyDescent="0.3">
      <c r="A116" t="s">
        <v>1757</v>
      </c>
      <c r="B116" t="str">
        <f>_xll.SNL.Clients.Office.Excel.Functions.SPG(A116,"SP_IPO_DATE")</f>
        <v/>
      </c>
      <c r="C116" s="5">
        <f>_xll.SNL.Clients.Office.Excel.Functions.SPG(A116, "SP_VOLUME_AVG_WEEKLY_TO_SHARES_OUT", , "1M")</f>
        <v>4.7923075791195737</v>
      </c>
      <c r="D116" s="5">
        <f>_xll.SNL.Clients.Office.Excel.Functions.SPG(A116, "SP_VOLUME_AVG_WEEKLY_TO_SHARES_OUT", , "3M")</f>
        <v>4.4509875175976132</v>
      </c>
      <c r="E116" s="5">
        <f>_xll.SNL.Clients.Office.Excel.Functions.SPG(A116, "SP_VOLUME_AVG_DAILY_TO_1YR_AVG_DAILY", , "1M")</f>
        <v>104.11</v>
      </c>
      <c r="F116" s="5">
        <f>_xll.SNL.Clients.Office.Excel.Functions.SPG(A116, "SP_VOLUME_AVG_DAILY_TO_1YR_AVG_DAILY", , "3M")</f>
        <v>96.7</v>
      </c>
      <c r="G116" s="9" t="str">
        <f>_xll.SNL.Clients.Office.Excel.Functions.SPG(A116, "IQ_SECTOR")</f>
        <v>Materials</v>
      </c>
      <c r="H116" s="9" t="str">
        <f>_xll.SNL.Clients.Office.Excel.Functions.SPG(A116, "IQ_INDUSTRY_GROUP")</f>
        <v>Materials</v>
      </c>
      <c r="I116" s="9" t="str">
        <f>_xll.SNL.Clients.Office.Excel.Functions.SPG(A116, "IQ_INDUSTRY")</f>
        <v>Construction Materials</v>
      </c>
      <c r="J116" s="9" t="str">
        <f>_xll.SNL.Clients.Office.Excel.Functions.SPG(A116, "IQ_PRIMARY_INDUSTRY")</f>
        <v>Construction Materials</v>
      </c>
      <c r="K116" s="9" t="str">
        <f>_xll.SNL.Clients.Office.Excel.Functions.SPG(A116, "NAICS_CODE", "Primary")</f>
        <v>327310 - Cement Manufacturing</v>
      </c>
      <c r="L116" s="9" t="str">
        <f>_xll.SNL.Clients.Office.Excel.Functions.SPG(A116, "SP_TOPICTAG")</f>
        <v>Environmental Engineering; Pollution Control</v>
      </c>
      <c r="M116" s="5">
        <f>_xll.SNL.Clients.Office.Excel.Functions.SPG(A116, "SP_PCT_SHARES_OWNED_ALL_INSTITUTIONS")</f>
        <v>102.87</v>
      </c>
      <c r="N116" s="9" t="str">
        <f>_xll.SNL.Clients.Office.Excel.Functions.SPG(A116, "RD_CREDIT_RATING_GLOBAL", "Issuer Credit Rating", "Local Currency LT|0")</f>
        <v>BBB</v>
      </c>
      <c r="O116" s="9" t="str">
        <f>_xll.SNL.Clients.Office.Excel.Functions.SPG(A116, "RD_CWOL_GLOBAL", "Issuer Credit Rating", "Local Currency LT|0")</f>
        <v>Stable</v>
      </c>
      <c r="P116" s="9" t="str">
        <f>_xll.SNL.Clients.Office.Excel.Functions.SPG(A116, "RD_RATING_ACTION_GLOBAL", "Issuer Credit Rating", "Local Currency LT|0")</f>
        <v>Upgrade | CreditWatch/Outlook (05/24/2021)</v>
      </c>
      <c r="Q116" s="10">
        <f>_xll.SNL.Clients.Office.Excel.Functions.SPG(A116, "RD_LAST_REVIEW_DATE_GLOBAL", "Issuer Credit Rating", "Local Currency LT")</f>
        <v>45457</v>
      </c>
      <c r="R116" s="10">
        <f>_xll.SNL.Clients.Office.Excel.Functions.SPG(A116, "RD_CREDIT_RATING_DATE_GLOBAL", "Issuer Credit Rating", "Local Currency LT|0")</f>
        <v>44340</v>
      </c>
      <c r="S116" s="10">
        <f>_xll.SNL.Clients.Office.Excel.Functions.SPG(A116, "RD_CREDIT_WATCH_OUTLOOK_DATE_GLOBAL", "Issuer Credit Rating", "Local Currency LT|0")</f>
        <v>44340</v>
      </c>
    </row>
    <row r="117" spans="1:19" x14ac:dyDescent="0.3">
      <c r="A117" t="s">
        <v>1758</v>
      </c>
      <c r="B117" s="10">
        <f>_xll.SNL.Clients.Office.Excel.Functions.SPG(A117,"SP_IPO_DATE")</f>
        <v>36199</v>
      </c>
      <c r="C117" s="5">
        <f>_xll.SNL.Clients.Office.Excel.Functions.SPG(A117, "SP_VOLUME_AVG_WEEKLY_TO_SHARES_OUT", , "1M")</f>
        <v>3.5071375083113274</v>
      </c>
      <c r="D117" s="5">
        <f>_xll.SNL.Clients.Office.Excel.Functions.SPG(A117, "SP_VOLUME_AVG_WEEKLY_TO_SHARES_OUT", , "3M")</f>
        <v>3.2240713546886473</v>
      </c>
      <c r="E117" s="5">
        <f>_xll.SNL.Clients.Office.Excel.Functions.SPG(A117, "SP_VOLUME_AVG_DAILY_TO_1YR_AVG_DAILY", , "1M")</f>
        <v>110.98</v>
      </c>
      <c r="F117" s="5">
        <f>_xll.SNL.Clients.Office.Excel.Functions.SPG(A117, "SP_VOLUME_AVG_DAILY_TO_1YR_AVG_DAILY", , "3M")</f>
        <v>102.02</v>
      </c>
      <c r="G117" s="9" t="str">
        <f>_xll.SNL.Clients.Office.Excel.Functions.SPG(A117, "IQ_SECTOR")</f>
        <v>Financials</v>
      </c>
      <c r="H117" s="9" t="str">
        <f>_xll.SNL.Clients.Office.Excel.Functions.SPG(A117, "IQ_INDUSTRY_GROUP")</f>
        <v>Banks</v>
      </c>
      <c r="I117" s="9" t="str">
        <f>_xll.SNL.Clients.Office.Excel.Functions.SPG(A117, "IQ_INDUSTRY")</f>
        <v>Banks</v>
      </c>
      <c r="J117" s="9" t="str">
        <f>_xll.SNL.Clients.Office.Excel.Functions.SPG(A117, "IQ_PRIMARY_INDUSTRY")</f>
        <v>Regional Banks</v>
      </c>
      <c r="K117" s="9" t="str">
        <f>_xll.SNL.Clients.Office.Excel.Functions.SPG(A117, "NAICS_CODE", "Primary")</f>
        <v>522110 - Commercial Banking</v>
      </c>
      <c r="L117" s="9" t="str">
        <f>_xll.SNL.Clients.Office.Excel.Functions.SPG(A117, "SP_TOPICTAG")</f>
        <v>Consumer Lending; Banking as a Service</v>
      </c>
      <c r="M117" s="5">
        <f>_xll.SNL.Clients.Office.Excel.Functions.SPG(A117, "SP_PCT_SHARES_OWNED_ALL_INSTITUTIONS")</f>
        <v>91.96</v>
      </c>
      <c r="N117" s="9" t="str">
        <f>_xll.SNL.Clients.Office.Excel.Functions.SPG(A117, "RD_CREDIT_RATING_GLOBAL", "Issuer Credit Rating", "Local Currency LT|0")</f>
        <v>BBB</v>
      </c>
      <c r="O117" s="9" t="str">
        <f>_xll.SNL.Clients.Office.Excel.Functions.SPG(A117, "RD_CWOL_GLOBAL", "Issuer Credit Rating", "Local Currency LT|0")</f>
        <v>Stable</v>
      </c>
      <c r="P117" s="9" t="str">
        <f>_xll.SNL.Clients.Office.Excel.Functions.SPG(A117, "RD_RATING_ACTION_GLOBAL", "Issuer Credit Rating", "Local Currency LT|0")</f>
        <v>CreditWatch/Outlook (05/24/2021)</v>
      </c>
      <c r="Q117" s="10">
        <f>_xll.SNL.Clients.Office.Excel.Functions.SPG(A117, "RD_LAST_REVIEW_DATE_GLOBAL", "Issuer Credit Rating", "Local Currency LT")</f>
        <v>45365</v>
      </c>
      <c r="R117" s="10">
        <f>_xll.SNL.Clients.Office.Excel.Functions.SPG(A117, "RD_CREDIT_RATING_DATE_GLOBAL", "Issuer Credit Rating", "Local Currency LT|0")</f>
        <v>41946</v>
      </c>
      <c r="S117" s="10">
        <f>_xll.SNL.Clients.Office.Excel.Functions.SPG(A117, "RD_CREDIT_WATCH_OUTLOOK_DATE_GLOBAL", "Issuer Credit Rating", "Local Currency LT|0")</f>
        <v>44340</v>
      </c>
    </row>
    <row r="118" spans="1:19" x14ac:dyDescent="0.3">
      <c r="A118" t="s">
        <v>1759</v>
      </c>
      <c r="B118" s="10">
        <f>_xll.SNL.Clients.Office.Excel.Functions.SPG(A118,"SP_IPO_DATE")</f>
        <v>26297</v>
      </c>
      <c r="C118" s="5">
        <f>_xll.SNL.Clients.Office.Excel.Functions.SPG(A118, "SP_VOLUME_AVG_WEEKLY_TO_SHARES_OUT", , "1M")</f>
        <v>4.1657136050203842</v>
      </c>
      <c r="D118" s="5">
        <f>_xll.SNL.Clients.Office.Excel.Functions.SPG(A118, "SP_VOLUME_AVG_WEEKLY_TO_SHARES_OUT", , "3M")</f>
        <v>3.4357957546224558</v>
      </c>
      <c r="E118" s="5">
        <f>_xll.SNL.Clients.Office.Excel.Functions.SPG(A118, "SP_VOLUME_AVG_DAILY_TO_1YR_AVG_DAILY", , "1M")</f>
        <v>135.29</v>
      </c>
      <c r="F118" s="5">
        <f>_xll.SNL.Clients.Office.Excel.Functions.SPG(A118, "SP_VOLUME_AVG_DAILY_TO_1YR_AVG_DAILY", , "3M")</f>
        <v>111.58</v>
      </c>
      <c r="G118" s="9" t="str">
        <f>_xll.SNL.Clients.Office.Excel.Functions.SPG(A118, "IQ_SECTOR")</f>
        <v>Real Estate</v>
      </c>
      <c r="H118" s="9" t="str">
        <f>_xll.SNL.Clients.Office.Excel.Functions.SPG(A118, "IQ_INDUSTRY_GROUP")</f>
        <v>Equity Real Estate Investment Trusts (REITs)</v>
      </c>
      <c r="I118" s="9" t="str">
        <f>_xll.SNL.Clients.Office.Excel.Functions.SPG(A118, "IQ_INDUSTRY")</f>
        <v>Industrial REITs</v>
      </c>
      <c r="J118" s="9" t="str">
        <f>_xll.SNL.Clients.Office.Excel.Functions.SPG(A118, "IQ_PRIMARY_INDUSTRY")</f>
        <v>Industrial REITs</v>
      </c>
      <c r="K118" s="9" t="str">
        <f>_xll.SNL.Clients.Office.Excel.Functions.SPG(A118, "NAICS_CODE", "Primary")</f>
        <v>531110 - Lessors of Residential Buildings and Dwellings</v>
      </c>
      <c r="L118" s="9" t="str">
        <f>_xll.SNL.Clients.Office.Excel.Functions.SPG(A118, "SP_TOPICTAG")</f>
        <v/>
      </c>
      <c r="M118" s="5">
        <f>_xll.SNL.Clients.Office.Excel.Functions.SPG(A118, "SP_PCT_SHARES_OWNED_ALL_INSTITUTIONS")</f>
        <v>92.77</v>
      </c>
      <c r="N118" s="9" t="str">
        <f>_xll.SNL.Clients.Office.Excel.Functions.SPG(A118, "RD_CREDIT_RATING_GLOBAL", "Issuer Credit Rating", "Local Currency LT|0")</f>
        <v/>
      </c>
      <c r="O118" s="9" t="str">
        <f>_xll.SNL.Clients.Office.Excel.Functions.SPG(A118, "RD_CWOL_GLOBAL", "Issuer Credit Rating", "Local Currency LT|0")</f>
        <v/>
      </c>
      <c r="P118" s="9" t="str">
        <f>_xll.SNL.Clients.Office.Excel.Functions.SPG(A118, "RD_RATING_ACTION_GLOBAL", "Issuer Credit Rating", "Local Currency LT|0")</f>
        <v/>
      </c>
      <c r="Q118" s="10" t="str">
        <f>_xll.SNL.Clients.Office.Excel.Functions.SPG(A118, "RD_LAST_REVIEW_DATE_GLOBAL", "Issuer Credit Rating", "Local Currency LT")</f>
        <v/>
      </c>
      <c r="R118" s="10" t="str">
        <f>_xll.SNL.Clients.Office.Excel.Functions.SPG(A118, "RD_CREDIT_RATING_DATE_GLOBAL", "Issuer Credit Rating", "Local Currency LT|0")</f>
        <v/>
      </c>
      <c r="S118" s="10" t="str">
        <f>_xll.SNL.Clients.Office.Excel.Functions.SPG(A118, "RD_CREDIT_WATCH_OUTLOOK_DATE_GLOBAL", "Issuer Credit Rating", "Local Currency LT|0")</f>
        <v/>
      </c>
    </row>
    <row r="119" spans="1:19" x14ac:dyDescent="0.3">
      <c r="A119" t="s">
        <v>1760</v>
      </c>
      <c r="B119" t="str">
        <f>_xll.SNL.Clients.Office.Excel.Functions.SPG(A119,"SP_IPO_DATE")</f>
        <v/>
      </c>
      <c r="C119" s="5">
        <f>_xll.SNL.Clients.Office.Excel.Functions.SPG(A119, "SP_VOLUME_AVG_WEEKLY_TO_SHARES_OUT", , "1M")</f>
        <v>5.5001823784825437</v>
      </c>
      <c r="D119" s="5">
        <f>_xll.SNL.Clients.Office.Excel.Functions.SPG(A119, "SP_VOLUME_AVG_WEEKLY_TO_SHARES_OUT", , "3M")</f>
        <v>4.7350003644191734</v>
      </c>
      <c r="E119" s="5">
        <f>_xll.SNL.Clients.Office.Excel.Functions.SPG(A119, "SP_VOLUME_AVG_DAILY_TO_1YR_AVG_DAILY", , "1M")</f>
        <v>112.92</v>
      </c>
      <c r="F119" s="5">
        <f>_xll.SNL.Clients.Office.Excel.Functions.SPG(A119, "SP_VOLUME_AVG_DAILY_TO_1YR_AVG_DAILY", , "3M")</f>
        <v>97.21</v>
      </c>
      <c r="G119" s="9" t="str">
        <f>_xll.SNL.Clients.Office.Excel.Functions.SPG(A119, "IQ_SECTOR")</f>
        <v>Industrials</v>
      </c>
      <c r="H119" s="9" t="str">
        <f>_xll.SNL.Clients.Office.Excel.Functions.SPG(A119, "IQ_INDUSTRY_GROUP")</f>
        <v>Capital Goods</v>
      </c>
      <c r="I119" s="9" t="str">
        <f>_xll.SNL.Clients.Office.Excel.Functions.SPG(A119, "IQ_INDUSTRY")</f>
        <v>Construction and Engineering</v>
      </c>
      <c r="J119" s="9" t="str">
        <f>_xll.SNL.Clients.Office.Excel.Functions.SPG(A119, "IQ_PRIMARY_INDUSTRY")</f>
        <v>Construction and Engineering</v>
      </c>
      <c r="K119" s="9" t="str">
        <f>_xll.SNL.Clients.Office.Excel.Functions.SPG(A119, "NAICS_CODE", "Primary")</f>
        <v>238210 - Electrical Contractors and Other Wiring Installation Contractors</v>
      </c>
      <c r="L119" s="9" t="str">
        <f>_xll.SNL.Clients.Office.Excel.Functions.SPG(A119, "SP_TOPICTAG")</f>
        <v>Industrial Automation; Physical Security; Sensors; Smart Building; GovTech; Data Center Technology</v>
      </c>
      <c r="M119" s="5">
        <f>_xll.SNL.Clients.Office.Excel.Functions.SPG(A119, "SP_PCT_SHARES_OWNED_ALL_INSTITUTIONS")</f>
        <v>94.5</v>
      </c>
      <c r="N119" s="9" t="str">
        <f>_xll.SNL.Clients.Office.Excel.Functions.SPG(A119, "RD_CREDIT_RATING_GLOBAL", "Issuer Credit Rating", "Local Currency LT|0")</f>
        <v>BBB-</v>
      </c>
      <c r="O119" s="9" t="str">
        <f>_xll.SNL.Clients.Office.Excel.Functions.SPG(A119, "RD_CWOL_GLOBAL", "Issuer Credit Rating", "Local Currency LT|0")</f>
        <v>Stable</v>
      </c>
      <c r="P119" s="9" t="str">
        <f>_xll.SNL.Clients.Office.Excel.Functions.SPG(A119, "RD_RATING_ACTION_GLOBAL", "Issuer Credit Rating", "Local Currency LT|0")</f>
        <v>Upgrade | CreditWatch/Outlook (12/05/2013)</v>
      </c>
      <c r="Q119" s="10">
        <f>_xll.SNL.Clients.Office.Excel.Functions.SPG(A119, "RD_LAST_REVIEW_DATE_GLOBAL", "Issuer Credit Rating", "Local Currency LT")</f>
        <v>45516</v>
      </c>
      <c r="R119" s="10">
        <f>_xll.SNL.Clients.Office.Excel.Functions.SPG(A119, "RD_CREDIT_RATING_DATE_GLOBAL", "Issuer Credit Rating", "Local Currency LT|0")</f>
        <v>41613</v>
      </c>
      <c r="S119" s="10">
        <f>_xll.SNL.Clients.Office.Excel.Functions.SPG(A119, "RD_CREDIT_WATCH_OUTLOOK_DATE_GLOBAL", "Issuer Credit Rating", "Local Currency LT|0")</f>
        <v>41613</v>
      </c>
    </row>
    <row r="120" spans="1:19" x14ac:dyDescent="0.3">
      <c r="A120" t="s">
        <v>1761</v>
      </c>
      <c r="B120" t="str">
        <f>_xll.SNL.Clients.Office.Excel.Functions.SPG(A120,"SP_IPO_DATE")</f>
        <v/>
      </c>
      <c r="C120" s="5">
        <f>_xll.SNL.Clients.Office.Excel.Functions.SPG(A120, "SP_VOLUME_AVG_WEEKLY_TO_SHARES_OUT", , "1M")</f>
        <v>3.2990015137329229</v>
      </c>
      <c r="D120" s="5">
        <f>_xll.SNL.Clients.Office.Excel.Functions.SPG(A120, "SP_VOLUME_AVG_WEEKLY_TO_SHARES_OUT", , "3M")</f>
        <v>3.1529613783009487</v>
      </c>
      <c r="E120" s="5">
        <f>_xll.SNL.Clients.Office.Excel.Functions.SPG(A120, "SP_VOLUME_AVG_DAILY_TO_1YR_AVG_DAILY", , "1M")</f>
        <v>103.09</v>
      </c>
      <c r="F120" s="5">
        <f>_xll.SNL.Clients.Office.Excel.Functions.SPG(A120, "SP_VOLUME_AVG_DAILY_TO_1YR_AVG_DAILY", , "3M")</f>
        <v>98.52</v>
      </c>
      <c r="G120" s="9" t="str">
        <f>_xll.SNL.Clients.Office.Excel.Functions.SPG(A120, "IQ_SECTOR")</f>
        <v>Health Care</v>
      </c>
      <c r="H120" s="9" t="str">
        <f>_xll.SNL.Clients.Office.Excel.Functions.SPG(A120, "IQ_INDUSTRY_GROUP")</f>
        <v>Health Care Equipment and Services</v>
      </c>
      <c r="I120" s="9" t="str">
        <f>_xll.SNL.Clients.Office.Excel.Functions.SPG(A120, "IQ_INDUSTRY")</f>
        <v>Health Care Providers and Services</v>
      </c>
      <c r="J120" s="9" t="str">
        <f>_xll.SNL.Clients.Office.Excel.Functions.SPG(A120, "IQ_PRIMARY_INDUSTRY")</f>
        <v>Health Care Facilities</v>
      </c>
      <c r="K120" s="9" t="str">
        <f>_xll.SNL.Clients.Office.Excel.Functions.SPG(A120, "NAICS_CODE", "Primary")</f>
        <v>621498 - All Other Outpatient Care Centers</v>
      </c>
      <c r="L120" s="9" t="str">
        <f>_xll.SNL.Clients.Office.Excel.Functions.SPG(A120, "SP_TOPICTAG")</f>
        <v>Health Diagnostics; Neurology</v>
      </c>
      <c r="M120" s="5">
        <f>_xll.SNL.Clients.Office.Excel.Functions.SPG(A120, "SP_PCT_SHARES_OWNED_ALL_INSTITUTIONS")</f>
        <v>97.61</v>
      </c>
      <c r="N120" s="9" t="str">
        <f>_xll.SNL.Clients.Office.Excel.Functions.SPG(A120, "RD_CREDIT_RATING_GLOBAL", "Issuer Credit Rating", "Local Currency LT|0")</f>
        <v>BB</v>
      </c>
      <c r="O120" s="9" t="str">
        <f>_xll.SNL.Clients.Office.Excel.Functions.SPG(A120, "RD_CWOL_GLOBAL", "Issuer Credit Rating", "Local Currency LT|0")</f>
        <v>Stable</v>
      </c>
      <c r="P120" s="9" t="str">
        <f>_xll.SNL.Clients.Office.Excel.Functions.SPG(A120, "RD_RATING_ACTION_GLOBAL", "Issuer Credit Rating", "Local Currency LT|0")</f>
        <v>Upgrade | CreditWatch/Outlook (11/07/2024)</v>
      </c>
      <c r="Q120" s="10">
        <f>_xll.SNL.Clients.Office.Excel.Functions.SPG(A120, "RD_LAST_REVIEW_DATE_GLOBAL", "Issuer Credit Rating", "Local Currency LT")</f>
        <v>45603</v>
      </c>
      <c r="R120" s="10">
        <f>_xll.SNL.Clients.Office.Excel.Functions.SPG(A120, "RD_CREDIT_RATING_DATE_GLOBAL", "Issuer Credit Rating", "Local Currency LT|0")</f>
        <v>45603</v>
      </c>
      <c r="S120" s="10">
        <f>_xll.SNL.Clients.Office.Excel.Functions.SPG(A120, "RD_CREDIT_WATCH_OUTLOOK_DATE_GLOBAL", "Issuer Credit Rating", "Local Currency LT|0")</f>
        <v>45603</v>
      </c>
    </row>
    <row r="121" spans="1:19" x14ac:dyDescent="0.3">
      <c r="A121" t="s">
        <v>1762</v>
      </c>
      <c r="B121" s="10">
        <f>_xll.SNL.Clients.Office.Excel.Functions.SPG(A121,"SP_IPO_DATE")</f>
        <v>38197</v>
      </c>
      <c r="C121" s="5">
        <f>_xll.SNL.Clients.Office.Excel.Functions.SPG(A121, "SP_VOLUME_AVG_WEEKLY_TO_SHARES_OUT", , "1M")</f>
        <v>3.8811093529148253</v>
      </c>
      <c r="D121" s="5">
        <f>_xll.SNL.Clients.Office.Excel.Functions.SPG(A121, "SP_VOLUME_AVG_WEEKLY_TO_SHARES_OUT", , "3M")</f>
        <v>3.6902447067016682</v>
      </c>
      <c r="E121" s="5">
        <f>_xll.SNL.Clients.Office.Excel.Functions.SPG(A121, "SP_VOLUME_AVG_DAILY_TO_1YR_AVG_DAILY", , "1M")</f>
        <v>117.53</v>
      </c>
      <c r="F121" s="5">
        <f>_xll.SNL.Clients.Office.Excel.Functions.SPG(A121, "SP_VOLUME_AVG_DAILY_TO_1YR_AVG_DAILY", , "3M")</f>
        <v>111.75</v>
      </c>
      <c r="G121" s="9" t="str">
        <f>_xll.SNL.Clients.Office.Excel.Functions.SPG(A121, "IQ_SECTOR")</f>
        <v>Industrials</v>
      </c>
      <c r="H121" s="9" t="str">
        <f>_xll.SNL.Clients.Office.Excel.Functions.SPG(A121, "IQ_INDUSTRY_GROUP")</f>
        <v>Capital Goods</v>
      </c>
      <c r="I121" s="9" t="str">
        <f>_xll.SNL.Clients.Office.Excel.Functions.SPG(A121, "IQ_INDUSTRY")</f>
        <v>Electrical Equipment</v>
      </c>
      <c r="J121" s="9" t="str">
        <f>_xll.SNL.Clients.Office.Excel.Functions.SPG(A121, "IQ_PRIMARY_INDUSTRY")</f>
        <v>Electrical Components and Equipment</v>
      </c>
      <c r="K121" s="9" t="str">
        <f>_xll.SNL.Clients.Office.Excel.Functions.SPG(A121, "NAICS_CODE", "Primary")</f>
        <v>33591 - Battery Manufacturing</v>
      </c>
      <c r="L121" s="9" t="str">
        <f>_xll.SNL.Clients.Office.Excel.Functions.SPG(A121, "SP_TOPICTAG")</f>
        <v>Energy Management; Energy Storage; Fleet Management; Industrial Automation; Electric Vehicle; Data Center Technology; Battery Energy Storage System (BESS)</v>
      </c>
      <c r="M121" s="5">
        <f>_xll.SNL.Clients.Office.Excel.Functions.SPG(A121, "SP_PCT_SHARES_OWNED_ALL_INSTITUTIONS")</f>
        <v>94.23</v>
      </c>
      <c r="N121" s="9" t="str">
        <f>_xll.SNL.Clients.Office.Excel.Functions.SPG(A121, "RD_CREDIT_RATING_GLOBAL", "Issuer Credit Rating", "Local Currency LT|0")</f>
        <v>BB+</v>
      </c>
      <c r="O121" s="9" t="str">
        <f>_xll.SNL.Clients.Office.Excel.Functions.SPG(A121, "RD_CWOL_GLOBAL", "Issuer Credit Rating", "Local Currency LT|0")</f>
        <v>Stable</v>
      </c>
      <c r="P121" s="9" t="str">
        <f>_xll.SNL.Clients.Office.Excel.Functions.SPG(A121, "RD_RATING_ACTION_GLOBAL", "Issuer Credit Rating", "Local Currency LT|0")</f>
        <v>Upgrade | CreditWatch/Outlook (08/19/2014)</v>
      </c>
      <c r="Q121" s="10">
        <f>_xll.SNL.Clients.Office.Excel.Functions.SPG(A121, "RD_LAST_REVIEW_DATE_GLOBAL", "Issuer Credit Rating", "Local Currency LT")</f>
        <v>45596</v>
      </c>
      <c r="R121" s="10">
        <f>_xll.SNL.Clients.Office.Excel.Functions.SPG(A121, "RD_CREDIT_RATING_DATE_GLOBAL", "Issuer Credit Rating", "Local Currency LT|0")</f>
        <v>41870</v>
      </c>
      <c r="S121" s="10">
        <f>_xll.SNL.Clients.Office.Excel.Functions.SPG(A121, "RD_CREDIT_WATCH_OUTLOOK_DATE_GLOBAL", "Issuer Credit Rating", "Local Currency LT|0")</f>
        <v>41870</v>
      </c>
    </row>
    <row r="122" spans="1:19" x14ac:dyDescent="0.3">
      <c r="A122" t="s">
        <v>1763</v>
      </c>
      <c r="B122" s="10">
        <f>_xll.SNL.Clients.Office.Excel.Functions.SPG(A122,"SP_IPO_DATE")</f>
        <v>43725</v>
      </c>
      <c r="C122" s="5">
        <f>_xll.SNL.Clients.Office.Excel.Functions.SPG(A122, "SP_VOLUME_AVG_WEEKLY_TO_SHARES_OUT", , "1M")</f>
        <v>6.924133067861292</v>
      </c>
      <c r="D122" s="5">
        <f>_xll.SNL.Clients.Office.Excel.Functions.SPG(A122, "SP_VOLUME_AVG_WEEKLY_TO_SHARES_OUT", , "3M")</f>
        <v>5.9571673035854786</v>
      </c>
      <c r="E122" s="5">
        <f>_xll.SNL.Clients.Office.Excel.Functions.SPG(A122, "SP_VOLUME_AVG_DAILY_TO_1YR_AVG_DAILY", , "1M")</f>
        <v>102.07</v>
      </c>
      <c r="F122" s="5">
        <f>_xll.SNL.Clients.Office.Excel.Functions.SPG(A122, "SP_VOLUME_AVG_DAILY_TO_1YR_AVG_DAILY", , "3M")</f>
        <v>87.82</v>
      </c>
      <c r="G122" s="9" t="str">
        <f>_xll.SNL.Clients.Office.Excel.Functions.SPG(A122, "IQ_SECTOR")</f>
        <v>Health Care</v>
      </c>
      <c r="H122" s="9" t="str">
        <f>_xll.SNL.Clients.Office.Excel.Functions.SPG(A122, "IQ_INDUSTRY_GROUP")</f>
        <v>Health Care Equipment and Services</v>
      </c>
      <c r="I122" s="9" t="str">
        <f>_xll.SNL.Clients.Office.Excel.Functions.SPG(A122, "IQ_INDUSTRY")</f>
        <v>Health Care Equipment and Supplies</v>
      </c>
      <c r="J122" s="9" t="str">
        <f>_xll.SNL.Clients.Office.Excel.Functions.SPG(A122, "IQ_PRIMARY_INDUSTRY")</f>
        <v>Health Care Equipment</v>
      </c>
      <c r="K122" s="9" t="str">
        <f>_xll.SNL.Clients.Office.Excel.Functions.SPG(A122, "NAICS_CODE", "Primary")</f>
        <v>339114 - Dental Equipment and Supplies Manufacturing</v>
      </c>
      <c r="L122" s="9" t="str">
        <f>_xll.SNL.Clients.Office.Excel.Functions.SPG(A122, "SP_TOPICTAG")</f>
        <v>Health Diagnostics; Dentistry; Infectious Diseases; Orthopaedics; Surgery</v>
      </c>
      <c r="M122" s="5">
        <f>_xll.SNL.Clients.Office.Excel.Functions.SPG(A122, "SP_PCT_SHARES_OWNED_ALL_INSTITUTIONS")</f>
        <v>114.26</v>
      </c>
      <c r="N122" s="9" t="str">
        <f>_xll.SNL.Clients.Office.Excel.Functions.SPG(A122, "RD_CREDIT_RATING_GLOBAL", "Issuer Credit Rating", "Local Currency LT|0")</f>
        <v/>
      </c>
      <c r="O122" s="9" t="str">
        <f>_xll.SNL.Clients.Office.Excel.Functions.SPG(A122, "RD_CWOL_GLOBAL", "Issuer Credit Rating", "Local Currency LT|0")</f>
        <v/>
      </c>
      <c r="P122" s="9" t="str">
        <f>_xll.SNL.Clients.Office.Excel.Functions.SPG(A122, "RD_RATING_ACTION_GLOBAL", "Issuer Credit Rating", "Local Currency LT|0")</f>
        <v/>
      </c>
      <c r="Q122" s="10" t="str">
        <f>_xll.SNL.Clients.Office.Excel.Functions.SPG(A122, "RD_LAST_REVIEW_DATE_GLOBAL", "Issuer Credit Rating", "Local Currency LT")</f>
        <v/>
      </c>
      <c r="R122" s="10" t="str">
        <f>_xll.SNL.Clients.Office.Excel.Functions.SPG(A122, "RD_CREDIT_RATING_DATE_GLOBAL", "Issuer Credit Rating", "Local Currency LT|0")</f>
        <v/>
      </c>
      <c r="S122" s="10" t="str">
        <f>_xll.SNL.Clients.Office.Excel.Functions.SPG(A122, "RD_CREDIT_WATCH_OUTLOOK_DATE_GLOBAL", "Issuer Credit Rating", "Local Currency LT|0")</f>
        <v/>
      </c>
    </row>
    <row r="123" spans="1:19" x14ac:dyDescent="0.3">
      <c r="A123" t="s">
        <v>1764</v>
      </c>
      <c r="B123" s="10">
        <f>_xll.SNL.Clients.Office.Excel.Functions.SPG(A123,"SP_IPO_DATE")</f>
        <v>35752</v>
      </c>
      <c r="C123" s="5">
        <f>_xll.SNL.Clients.Office.Excel.Functions.SPG(A123, "SP_VOLUME_AVG_WEEKLY_TO_SHARES_OUT", , "1M")</f>
        <v>4.0145704312622872</v>
      </c>
      <c r="D123" s="5">
        <f>_xll.SNL.Clients.Office.Excel.Functions.SPG(A123, "SP_VOLUME_AVG_WEEKLY_TO_SHARES_OUT", , "3M")</f>
        <v>3.6385902565318919</v>
      </c>
      <c r="E123" s="5">
        <f>_xll.SNL.Clients.Office.Excel.Functions.SPG(A123, "SP_VOLUME_AVG_DAILY_TO_1YR_AVG_DAILY", , "1M")</f>
        <v>104.01</v>
      </c>
      <c r="F123" s="5">
        <f>_xll.SNL.Clients.Office.Excel.Functions.SPG(A123, "SP_VOLUME_AVG_DAILY_TO_1YR_AVG_DAILY", , "3M")</f>
        <v>94.27</v>
      </c>
      <c r="G123" s="9" t="str">
        <f>_xll.SNL.Clients.Office.Excel.Functions.SPG(A123, "IQ_SECTOR")</f>
        <v>Real Estate</v>
      </c>
      <c r="H123" s="9" t="str">
        <f>_xll.SNL.Clients.Office.Excel.Functions.SPG(A123, "IQ_INDUSTRY_GROUP")</f>
        <v>Equity Real Estate Investment Trusts (REITs)</v>
      </c>
      <c r="I123" s="9" t="str">
        <f>_xll.SNL.Clients.Office.Excel.Functions.SPG(A123, "IQ_INDUSTRY")</f>
        <v>Specialized REITs</v>
      </c>
      <c r="J123" s="9" t="str">
        <f>_xll.SNL.Clients.Office.Excel.Functions.SPG(A123, "IQ_PRIMARY_INDUSTRY")</f>
        <v>Other Specialized REITs</v>
      </c>
      <c r="K123" s="9" t="str">
        <f>_xll.SNL.Clients.Office.Excel.Functions.SPG(A123, "NAICS_CODE", "Primary")</f>
        <v>531110 - Lessors of Residential Buildings and Dwellings</v>
      </c>
      <c r="L123" s="9" t="str">
        <f>_xll.SNL.Clients.Office.Excel.Functions.SPG(A123, "SP_TOPICTAG")</f>
        <v/>
      </c>
      <c r="M123" s="5">
        <f>_xll.SNL.Clients.Office.Excel.Functions.SPG(A123, "SP_PCT_SHARES_OWNED_ALL_INSTITUTIONS")</f>
        <v>71.5</v>
      </c>
      <c r="N123" s="9" t="str">
        <f>_xll.SNL.Clients.Office.Excel.Functions.SPG(A123, "RD_CREDIT_RATING_GLOBAL", "Issuer Credit Rating", "Local Currency LT|0")</f>
        <v>BB+</v>
      </c>
      <c r="O123" s="9" t="str">
        <f>_xll.SNL.Clients.Office.Excel.Functions.SPG(A123, "RD_CWOL_GLOBAL", "Issuer Credit Rating", "Local Currency LT|0")</f>
        <v>Stable</v>
      </c>
      <c r="P123" s="9" t="str">
        <f>_xll.SNL.Clients.Office.Excel.Functions.SPG(A123, "RD_RATING_ACTION_GLOBAL", "Issuer Credit Rating", "Local Currency LT|0")</f>
        <v>CreditWatch/Outlook (08/05/2021)</v>
      </c>
      <c r="Q123" s="10">
        <f>_xll.SNL.Clients.Office.Excel.Functions.SPG(A123, "RD_LAST_REVIEW_DATE_GLOBAL", "Issuer Credit Rating", "Local Currency LT")</f>
        <v>45566</v>
      </c>
      <c r="R123" s="10">
        <f>_xll.SNL.Clients.Office.Excel.Functions.SPG(A123, "RD_CREDIT_RATING_DATE_GLOBAL", "Issuer Credit Rating", "Local Currency LT|0")</f>
        <v>44116</v>
      </c>
      <c r="S123" s="10">
        <f>_xll.SNL.Clients.Office.Excel.Functions.SPG(A123, "RD_CREDIT_WATCH_OUTLOOK_DATE_GLOBAL", "Issuer Credit Rating", "Local Currency LT|0")</f>
        <v>44413</v>
      </c>
    </row>
    <row r="124" spans="1:19" x14ac:dyDescent="0.3">
      <c r="A124" t="s">
        <v>1765</v>
      </c>
      <c r="B124" s="10">
        <f>_xll.SNL.Clients.Office.Excel.Functions.SPG(A124,"SP_IPO_DATE")</f>
        <v>43229</v>
      </c>
      <c r="C124" s="5">
        <f>_xll.SNL.Clients.Office.Excel.Functions.SPG(A124, "SP_VOLUME_AVG_WEEKLY_TO_SHARES_OUT", , "1M")</f>
        <v>4.8903223005885152</v>
      </c>
      <c r="D124" s="5">
        <f>_xll.SNL.Clients.Office.Excel.Functions.SPG(A124, "SP_VOLUME_AVG_WEEKLY_TO_SHARES_OUT", , "3M")</f>
        <v>4.1952023285346991</v>
      </c>
      <c r="E124" s="5">
        <f>_xll.SNL.Clients.Office.Excel.Functions.SPG(A124, "SP_VOLUME_AVG_DAILY_TO_1YR_AVG_DAILY", , "1M")</f>
        <v>120.9</v>
      </c>
      <c r="F124" s="5">
        <f>_xll.SNL.Clients.Office.Excel.Functions.SPG(A124, "SP_VOLUME_AVG_DAILY_TO_1YR_AVG_DAILY", , "3M")</f>
        <v>103.71</v>
      </c>
      <c r="G124" s="9" t="str">
        <f>_xll.SNL.Clients.Office.Excel.Functions.SPG(A124, "IQ_SECTOR")</f>
        <v>Financials</v>
      </c>
      <c r="H124" s="9" t="str">
        <f>_xll.SNL.Clients.Office.Excel.Functions.SPG(A124, "IQ_INDUSTRY_GROUP")</f>
        <v>Financial Services</v>
      </c>
      <c r="I124" s="9" t="str">
        <f>_xll.SNL.Clients.Office.Excel.Functions.SPG(A124, "IQ_INDUSTRY")</f>
        <v>Financial Services</v>
      </c>
      <c r="J124" s="9" t="str">
        <f>_xll.SNL.Clients.Office.Excel.Functions.SPG(A124, "IQ_PRIMARY_INDUSTRY")</f>
        <v>Diversified Financial Services</v>
      </c>
      <c r="K124" s="9" t="str">
        <f>_xll.SNL.Clients.Office.Excel.Functions.SPG(A124, "NAICS_CODE", "Primary")</f>
        <v>523940 - Portfolio Management and Investment Advice</v>
      </c>
      <c r="L124" s="9" t="str">
        <f>_xll.SNL.Clients.Office.Excel.Functions.SPG(A124, "SP_TOPICTAG")</f>
        <v>Energy Storage; Employee Benefits; Digital Brokerage; Utility Scale Solar</v>
      </c>
      <c r="M124" s="5">
        <f>_xll.SNL.Clients.Office.Excel.Functions.SPG(A124, "SP_PCT_SHARES_OWNED_ALL_INSTITUTIONS")</f>
        <v>127.66</v>
      </c>
      <c r="N124" s="9" t="str">
        <f>_xll.SNL.Clients.Office.Excel.Functions.SPG(A124, "RD_CREDIT_RATING_GLOBAL", "Issuer Credit Rating", "Local Currency LT|0")</f>
        <v>A-</v>
      </c>
      <c r="O124" s="9" t="str">
        <f>_xll.SNL.Clients.Office.Excel.Functions.SPG(A124, "RD_CWOL_GLOBAL", "Issuer Credit Rating", "Local Currency LT|0")</f>
        <v>Stable</v>
      </c>
      <c r="P124" s="9" t="str">
        <f>_xll.SNL.Clients.Office.Excel.Functions.SPG(A124, "RD_RATING_ACTION_GLOBAL", "Issuer Credit Rating", "Local Currency LT|0")</f>
        <v>Upgrade | CreditWatch/Outlook (02/05/2024)</v>
      </c>
      <c r="Q124" s="10">
        <f>_xll.SNL.Clients.Office.Excel.Functions.SPG(A124, "RD_LAST_REVIEW_DATE_GLOBAL", "Issuer Credit Rating", "Local Currency LT")</f>
        <v>45327</v>
      </c>
      <c r="R124" s="10">
        <f>_xll.SNL.Clients.Office.Excel.Functions.SPG(A124, "RD_CREDIT_RATING_DATE_GLOBAL", "Issuer Credit Rating", "Local Currency LT|0")</f>
        <v>45327</v>
      </c>
      <c r="S124" s="10">
        <f>_xll.SNL.Clients.Office.Excel.Functions.SPG(A124, "RD_CREDIT_WATCH_OUTLOOK_DATE_GLOBAL", "Issuer Credit Rating", "Local Currency LT|0")</f>
        <v>45327</v>
      </c>
    </row>
    <row r="125" spans="1:19" x14ac:dyDescent="0.3">
      <c r="A125" t="s">
        <v>1766</v>
      </c>
      <c r="B125" s="10">
        <f>_xll.SNL.Clients.Office.Excel.Functions.SPG(A125,"SP_IPO_DATE")</f>
        <v>34024</v>
      </c>
      <c r="C125" s="5">
        <f>_xll.SNL.Clients.Office.Excel.Functions.SPG(A125, "SP_VOLUME_AVG_WEEKLY_TO_SHARES_OUT", , "1M")</f>
        <v>4.1230385631966842</v>
      </c>
      <c r="D125" s="5">
        <f>_xll.SNL.Clients.Office.Excel.Functions.SPG(A125, "SP_VOLUME_AVG_WEEKLY_TO_SHARES_OUT", , "3M")</f>
        <v>3.523244357127675</v>
      </c>
      <c r="E125" s="5">
        <f>_xll.SNL.Clients.Office.Excel.Functions.SPG(A125, "SP_VOLUME_AVG_DAILY_TO_1YR_AVG_DAILY", , "1M")</f>
        <v>126.24</v>
      </c>
      <c r="F125" s="5">
        <f>_xll.SNL.Clients.Office.Excel.Functions.SPG(A125, "SP_VOLUME_AVG_DAILY_TO_1YR_AVG_DAILY", , "3M")</f>
        <v>107.88</v>
      </c>
      <c r="G125" s="9" t="str">
        <f>_xll.SNL.Clients.Office.Excel.Functions.SPG(A125, "IQ_SECTOR")</f>
        <v>Real Estate</v>
      </c>
      <c r="H125" s="9" t="str">
        <f>_xll.SNL.Clients.Office.Excel.Functions.SPG(A125, "IQ_INDUSTRY_GROUP")</f>
        <v>Equity Real Estate Investment Trusts (REITs)</v>
      </c>
      <c r="I125" s="9" t="str">
        <f>_xll.SNL.Clients.Office.Excel.Functions.SPG(A125, "IQ_INDUSTRY")</f>
        <v>Residential REITs</v>
      </c>
      <c r="J125" s="9" t="str">
        <f>_xll.SNL.Clients.Office.Excel.Functions.SPG(A125, "IQ_PRIMARY_INDUSTRY")</f>
        <v>Single-Family Residential REITs</v>
      </c>
      <c r="K125" s="9" t="str">
        <f>_xll.SNL.Clients.Office.Excel.Functions.SPG(A125, "NAICS_CODE", "Primary")</f>
        <v>531110 - Lessors of Residential Buildings and Dwellings</v>
      </c>
      <c r="L125" s="9" t="str">
        <f>_xll.SNL.Clients.Office.Excel.Functions.SPG(A125, "SP_TOPICTAG")</f>
        <v/>
      </c>
      <c r="M125" s="5">
        <f>_xll.SNL.Clients.Office.Excel.Functions.SPG(A125, "SP_PCT_SHARES_OWNED_ALL_INSTITUTIONS")</f>
        <v>99.96</v>
      </c>
      <c r="N125" s="9" t="str">
        <f>_xll.SNL.Clients.Office.Excel.Functions.SPG(A125, "RD_CREDIT_RATING_GLOBAL", "Issuer Credit Rating", "Local Currency LT|0")</f>
        <v/>
      </c>
      <c r="O125" s="9" t="str">
        <f>_xll.SNL.Clients.Office.Excel.Functions.SPG(A125, "RD_CWOL_GLOBAL", "Issuer Credit Rating", "Local Currency LT|0")</f>
        <v/>
      </c>
      <c r="P125" s="9" t="str">
        <f>_xll.SNL.Clients.Office.Excel.Functions.SPG(A125, "RD_RATING_ACTION_GLOBAL", "Issuer Credit Rating", "Local Currency LT|0")</f>
        <v/>
      </c>
      <c r="Q125" s="10" t="str">
        <f>_xll.SNL.Clients.Office.Excel.Functions.SPG(A125, "RD_LAST_REVIEW_DATE_GLOBAL", "Issuer Credit Rating", "Local Currency LT")</f>
        <v/>
      </c>
      <c r="R125" s="10" t="str">
        <f>_xll.SNL.Clients.Office.Excel.Functions.SPG(A125, "RD_CREDIT_RATING_DATE_GLOBAL", "Issuer Credit Rating", "Local Currency LT|0")</f>
        <v/>
      </c>
      <c r="S125" s="10" t="str">
        <f>_xll.SNL.Clients.Office.Excel.Functions.SPG(A125, "RD_CREDIT_WATCH_OUTLOOK_DATE_GLOBAL", "Issuer Credit Rating", "Local Currency LT|0")</f>
        <v/>
      </c>
    </row>
    <row r="126" spans="1:19" x14ac:dyDescent="0.3">
      <c r="A126" t="s">
        <v>1767</v>
      </c>
      <c r="B126" t="str">
        <f>_xll.SNL.Clients.Office.Excel.Functions.SPG(A126,"SP_IPO_DATE")</f>
        <v/>
      </c>
      <c r="C126" s="5">
        <f>_xll.SNL.Clients.Office.Excel.Functions.SPG(A126, "SP_VOLUME_AVG_WEEKLY_TO_SHARES_OUT", , "1M")</f>
        <v>1.4401929222543621</v>
      </c>
      <c r="D126" s="5">
        <f>_xll.SNL.Clients.Office.Excel.Functions.SPG(A126, "SP_VOLUME_AVG_WEEKLY_TO_SHARES_OUT", , "3M")</f>
        <v>1.9721716273660643</v>
      </c>
      <c r="E126" s="5">
        <f>_xll.SNL.Clients.Office.Excel.Functions.SPG(A126, "SP_VOLUME_AVG_DAILY_TO_1YR_AVG_DAILY", , "1M")</f>
        <v>68.13</v>
      </c>
      <c r="F126" s="5">
        <f>_xll.SNL.Clients.Office.Excel.Functions.SPG(A126, "SP_VOLUME_AVG_DAILY_TO_1YR_AVG_DAILY", , "3M")</f>
        <v>93.3</v>
      </c>
      <c r="G126" s="9" t="str">
        <f>_xll.SNL.Clients.Office.Excel.Functions.SPG(A126, "IQ_SECTOR")</f>
        <v>Industrials</v>
      </c>
      <c r="H126" s="9" t="str">
        <f>_xll.SNL.Clients.Office.Excel.Functions.SPG(A126, "IQ_INDUSTRY_GROUP")</f>
        <v>Capital Goods</v>
      </c>
      <c r="I126" s="9" t="str">
        <f>_xll.SNL.Clients.Office.Excel.Functions.SPG(A126, "IQ_INDUSTRY")</f>
        <v>Machinery</v>
      </c>
      <c r="J126" s="9" t="str">
        <f>_xll.SNL.Clients.Office.Excel.Functions.SPG(A126, "IQ_PRIMARY_INDUSTRY")</f>
        <v>Industrial Machinery and Supplies and Components</v>
      </c>
      <c r="K126" s="9" t="str">
        <f>_xll.SNL.Clients.Office.Excel.Functions.SPG(A126, "NAICS_CODE", "Primary")</f>
        <v>3335 - Metalworking Machinery Manufacturing</v>
      </c>
      <c r="L126" s="9" t="str">
        <f>_xll.SNL.Clients.Office.Excel.Functions.SPG(A126, "SP_TOPICTAG")</f>
        <v>Industrial Automation; Process Automation</v>
      </c>
      <c r="M126" s="5">
        <f>_xll.SNL.Clients.Office.Excel.Functions.SPG(A126, "SP_PCT_SHARES_OWNED_ALL_INSTITUTIONS")</f>
        <v>93.9</v>
      </c>
      <c r="N126" s="9" t="str">
        <f>_xll.SNL.Clients.Office.Excel.Functions.SPG(A126, "RD_CREDIT_RATING_GLOBAL", "Issuer Credit Rating", "Local Currency LT|0")</f>
        <v>BB+</v>
      </c>
      <c r="O126" s="9" t="str">
        <f>_xll.SNL.Clients.Office.Excel.Functions.SPG(A126, "RD_CWOL_GLOBAL", "Issuer Credit Rating", "Local Currency LT|0")</f>
        <v>Stable</v>
      </c>
      <c r="P126" s="9" t="str">
        <f>_xll.SNL.Clients.Office.Excel.Functions.SPG(A126, "RD_RATING_ACTION_GLOBAL", "Issuer Credit Rating", "Local Currency LT|0")</f>
        <v>New Rating | CreditWatch/Outlook (03/25/2024)</v>
      </c>
      <c r="Q126" s="10">
        <f>_xll.SNL.Clients.Office.Excel.Functions.SPG(A126, "RD_LAST_REVIEW_DATE_GLOBAL", "Issuer Credit Rating", "Local Currency LT")</f>
        <v>45376</v>
      </c>
      <c r="R126" s="10">
        <f>_xll.SNL.Clients.Office.Excel.Functions.SPG(A126, "RD_CREDIT_RATING_DATE_GLOBAL", "Issuer Credit Rating", "Local Currency LT|0")</f>
        <v>45376</v>
      </c>
      <c r="S126" s="10">
        <f>_xll.SNL.Clients.Office.Excel.Functions.SPG(A126, "RD_CREDIT_WATCH_OUTLOOK_DATE_GLOBAL", "Issuer Credit Rating", "Local Currency LT|0")</f>
        <v>45376</v>
      </c>
    </row>
    <row r="127" spans="1:19" x14ac:dyDescent="0.3">
      <c r="A127" t="s">
        <v>1768</v>
      </c>
      <c r="B127" s="10">
        <f>_xll.SNL.Clients.Office.Excel.Functions.SPG(A127,"SP_IPO_DATE")</f>
        <v>41577</v>
      </c>
      <c r="C127" s="5">
        <f>_xll.SNL.Clients.Office.Excel.Functions.SPG(A127, "SP_VOLUME_AVG_WEEKLY_TO_SHARES_OUT", , "1M")</f>
        <v>3.6237910408927503</v>
      </c>
      <c r="D127" s="5">
        <f>_xll.SNL.Clients.Office.Excel.Functions.SPG(A127, "SP_VOLUME_AVG_WEEKLY_TO_SHARES_OUT", , "3M")</f>
        <v>3.4414200965888839</v>
      </c>
      <c r="E127" s="5">
        <f>_xll.SNL.Clients.Office.Excel.Functions.SPG(A127, "SP_VOLUME_AVG_DAILY_TO_1YR_AVG_DAILY", , "1M")</f>
        <v>134.09</v>
      </c>
      <c r="F127" s="5">
        <f>_xll.SNL.Clients.Office.Excel.Functions.SPG(A127, "SP_VOLUME_AVG_DAILY_TO_1YR_AVG_DAILY", , "3M")</f>
        <v>127.34</v>
      </c>
      <c r="G127" s="9" t="str">
        <f>_xll.SNL.Clients.Office.Excel.Functions.SPG(A127, "IQ_SECTOR")</f>
        <v>Financials</v>
      </c>
      <c r="H127" s="9" t="str">
        <f>_xll.SNL.Clients.Office.Excel.Functions.SPG(A127, "IQ_INDUSTRY_GROUP")</f>
        <v>Financial Services</v>
      </c>
      <c r="I127" s="9" t="str">
        <f>_xll.SNL.Clients.Office.Excel.Functions.SPG(A127, "IQ_INDUSTRY")</f>
        <v>Financial Services</v>
      </c>
      <c r="J127" s="9" t="str">
        <f>_xll.SNL.Clients.Office.Excel.Functions.SPG(A127, "IQ_PRIMARY_INDUSTRY")</f>
        <v>Commercial and Residential Mortgage Finance</v>
      </c>
      <c r="K127" s="9" t="str">
        <f>_xll.SNL.Clients.Office.Excel.Functions.SPG(A127, "NAICS_CODE", "Primary")</f>
        <v>524126 - Direct Property and Casualty Insurance Carriers</v>
      </c>
      <c r="L127" s="9" t="str">
        <f>_xll.SNL.Clients.Office.Excel.Functions.SPG(A127, "SP_TOPICTAG")</f>
        <v/>
      </c>
      <c r="M127" s="5">
        <f>_xll.SNL.Clients.Office.Excel.Functions.SPG(A127, "SP_PCT_SHARES_OWNED_ALL_INSTITUTIONS")</f>
        <v>95.78</v>
      </c>
      <c r="N127" s="9" t="str">
        <f>_xll.SNL.Clients.Office.Excel.Functions.SPG(A127, "RD_CREDIT_RATING_GLOBAL", "Issuer Credit Rating", "Local Currency LT|0")</f>
        <v>BBB-</v>
      </c>
      <c r="O127" s="9" t="str">
        <f>_xll.SNL.Clients.Office.Excel.Functions.SPG(A127, "RD_CWOL_GLOBAL", "Issuer Credit Rating", "Local Currency LT|0")</f>
        <v>Stable</v>
      </c>
      <c r="P127" s="9" t="str">
        <f>_xll.SNL.Clients.Office.Excel.Functions.SPG(A127, "RD_RATING_ACTION_GLOBAL", "Issuer Credit Rating", "Local Currency LT|0")</f>
        <v>New Rating | CreditWatch/Outlook (06/26/2024)</v>
      </c>
      <c r="Q127" s="10">
        <f>_xll.SNL.Clients.Office.Excel.Functions.SPG(A127, "RD_LAST_REVIEW_DATE_GLOBAL", "Issuer Credit Rating", "Local Currency LT")</f>
        <v>45569</v>
      </c>
      <c r="R127" s="10">
        <f>_xll.SNL.Clients.Office.Excel.Functions.SPG(A127, "RD_CREDIT_RATING_DATE_GLOBAL", "Issuer Credit Rating", "Local Currency LT|0")</f>
        <v>45469</v>
      </c>
      <c r="S127" s="10">
        <f>_xll.SNL.Clients.Office.Excel.Functions.SPG(A127, "RD_CREDIT_WATCH_OUTLOOK_DATE_GLOBAL", "Issuer Credit Rating", "Local Currency LT|0")</f>
        <v>45469</v>
      </c>
    </row>
    <row r="128" spans="1:19" x14ac:dyDescent="0.3">
      <c r="A128" t="s">
        <v>1769</v>
      </c>
      <c r="B128" t="str">
        <f>_xll.SNL.Clients.Office.Excel.Functions.SPG(A128,"SP_IPO_DATE")</f>
        <v/>
      </c>
      <c r="C128" s="5">
        <f>_xll.SNL.Clients.Office.Excel.Functions.SPG(A128, "SP_VOLUME_AVG_WEEKLY_TO_SHARES_OUT", , "1M")</f>
        <v>2.7515807339496736</v>
      </c>
      <c r="D128" s="5">
        <f>_xll.SNL.Clients.Office.Excel.Functions.SPG(A128, "SP_VOLUME_AVG_WEEKLY_TO_SHARES_OUT", , "3M")</f>
        <v>2.5396455962090543</v>
      </c>
      <c r="E128" s="5">
        <f>_xll.SNL.Clients.Office.Excel.Functions.SPG(A128, "SP_VOLUME_AVG_DAILY_TO_1YR_AVG_DAILY", , "1M")</f>
        <v>103.69</v>
      </c>
      <c r="F128" s="5">
        <f>_xll.SNL.Clients.Office.Excel.Functions.SPG(A128, "SP_VOLUME_AVG_DAILY_TO_1YR_AVG_DAILY", , "3M")</f>
        <v>95.7</v>
      </c>
      <c r="G128" s="9" t="str">
        <f>_xll.SNL.Clients.Office.Excel.Functions.SPG(A128, "IQ_SECTOR")</f>
        <v>Utilities</v>
      </c>
      <c r="H128" s="9" t="str">
        <f>_xll.SNL.Clients.Office.Excel.Functions.SPG(A128, "IQ_INDUSTRY_GROUP")</f>
        <v>Utilities</v>
      </c>
      <c r="I128" s="9" t="str">
        <f>_xll.SNL.Clients.Office.Excel.Functions.SPG(A128, "IQ_INDUSTRY")</f>
        <v>Water Utilities</v>
      </c>
      <c r="J128" s="9" t="str">
        <f>_xll.SNL.Clients.Office.Excel.Functions.SPG(A128, "IQ_PRIMARY_INDUSTRY")</f>
        <v>Water Utilities</v>
      </c>
      <c r="K128" s="9" t="str">
        <f>_xll.SNL.Clients.Office.Excel.Functions.SPG(A128, "NAICS_CODE", "Primary")</f>
        <v>221310 - Water Supply and Irrigation Systems</v>
      </c>
      <c r="L128" s="9" t="str">
        <f>_xll.SNL.Clients.Office.Excel.Functions.SPG(A128, "SP_TOPICTAG")</f>
        <v>Clean Energy; Environmental Consulting; Environmental Engineering; Water Purification; Utility Scale Solar</v>
      </c>
      <c r="M128" s="5">
        <f>_xll.SNL.Clients.Office.Excel.Functions.SPG(A128, "SP_PCT_SHARES_OWNED_ALL_INSTITUTIONS")</f>
        <v>78.739999999999995</v>
      </c>
      <c r="N128" s="9" t="str">
        <f>_xll.SNL.Clients.Office.Excel.Functions.SPG(A128, "RD_CREDIT_RATING_GLOBAL", "Issuer Credit Rating", "Local Currency LT|0")</f>
        <v>A-</v>
      </c>
      <c r="O128" s="9" t="str">
        <f>_xll.SNL.Clients.Office.Excel.Functions.SPG(A128, "RD_CWOL_GLOBAL", "Issuer Credit Rating", "Local Currency LT|0")</f>
        <v>Stable</v>
      </c>
      <c r="P128" s="9" t="str">
        <f>_xll.SNL.Clients.Office.Excel.Functions.SPG(A128, "RD_RATING_ACTION_GLOBAL", "Issuer Credit Rating", "Local Currency LT|0")</f>
        <v>Downgrade | CreditWatch/Outlook (03/19/2024)</v>
      </c>
      <c r="Q128" s="10">
        <f>_xll.SNL.Clients.Office.Excel.Functions.SPG(A128, "RD_LAST_REVIEW_DATE_GLOBAL", "Issuer Credit Rating", "Local Currency LT")</f>
        <v>45526</v>
      </c>
      <c r="R128" s="10">
        <f>_xll.SNL.Clients.Office.Excel.Functions.SPG(A128, "RD_CREDIT_RATING_DATE_GLOBAL", "Issuer Credit Rating", "Local Currency LT|0")</f>
        <v>45370</v>
      </c>
      <c r="S128" s="10">
        <f>_xll.SNL.Clients.Office.Excel.Functions.SPG(A128, "RD_CREDIT_WATCH_OUTLOOK_DATE_GLOBAL", "Issuer Credit Rating", "Local Currency LT|0")</f>
        <v>45370</v>
      </c>
    </row>
    <row r="129" spans="1:19" x14ac:dyDescent="0.3">
      <c r="A129" t="s">
        <v>1770</v>
      </c>
      <c r="B129" s="10">
        <f>_xll.SNL.Clients.Office.Excel.Functions.SPG(A129,"SP_IPO_DATE")</f>
        <v>35495</v>
      </c>
      <c r="C129" s="5">
        <f>_xll.SNL.Clients.Office.Excel.Functions.SPG(A129, "SP_VOLUME_AVG_WEEKLY_TO_SHARES_OUT", , "1M")</f>
        <v>2.9839461692547955</v>
      </c>
      <c r="D129" s="5">
        <f>_xll.SNL.Clients.Office.Excel.Functions.SPG(A129, "SP_VOLUME_AVG_WEEKLY_TO_SHARES_OUT", , "3M")</f>
        <v>2.8405769924620334</v>
      </c>
      <c r="E129" s="5">
        <f>_xll.SNL.Clients.Office.Excel.Functions.SPG(A129, "SP_VOLUME_AVG_DAILY_TO_1YR_AVG_DAILY", , "1M")</f>
        <v>88.81</v>
      </c>
      <c r="F129" s="5">
        <f>_xll.SNL.Clients.Office.Excel.Functions.SPG(A129, "SP_VOLUME_AVG_DAILY_TO_1YR_AVG_DAILY", , "3M")</f>
        <v>84.54</v>
      </c>
      <c r="G129" s="9" t="str">
        <f>_xll.SNL.Clients.Office.Excel.Functions.SPG(A129, "IQ_SECTOR")</f>
        <v>Financials</v>
      </c>
      <c r="H129" s="9" t="str">
        <f>_xll.SNL.Clients.Office.Excel.Functions.SPG(A129, "IQ_INDUSTRY_GROUP")</f>
        <v>Financial Services</v>
      </c>
      <c r="I129" s="9" t="str">
        <f>_xll.SNL.Clients.Office.Excel.Functions.SPG(A129, "IQ_INDUSTRY")</f>
        <v>Financial Services</v>
      </c>
      <c r="J129" s="9" t="str">
        <f>_xll.SNL.Clients.Office.Excel.Functions.SPG(A129, "IQ_PRIMARY_INDUSTRY")</f>
        <v>Transaction and Payment Processing Services</v>
      </c>
      <c r="K129" s="9" t="str">
        <f>_xll.SNL.Clients.Office.Excel.Functions.SPG(A129, "NAICS_CODE", "Primary")</f>
        <v>522320 - Financial Transactions Processing, Reserve, and Clearinghouse Activities</v>
      </c>
      <c r="L129" s="9" t="str">
        <f>_xll.SNL.Clients.Office.Excel.Functions.SPG(A129, "SP_TOPICTAG")</f>
        <v>Anti-Fraud; Fintech; Authentication; Cloud Infrastructure; Process Automation; Payment Facilitator Enablers; Online Payments</v>
      </c>
      <c r="M129" s="5">
        <f>_xll.SNL.Clients.Office.Excel.Functions.SPG(A129, "SP_PCT_SHARES_OWNED_ALL_INSTITUTIONS")</f>
        <v>93.82</v>
      </c>
      <c r="N129" s="9" t="str">
        <f>_xll.SNL.Clients.Office.Excel.Functions.SPG(A129, "RD_CREDIT_RATING_GLOBAL", "Issuer Credit Rating", "Local Currency LT|0")</f>
        <v>BBB</v>
      </c>
      <c r="O129" s="9" t="str">
        <f>_xll.SNL.Clients.Office.Excel.Functions.SPG(A129, "RD_CWOL_GLOBAL", "Issuer Credit Rating", "Local Currency LT|0")</f>
        <v>Stable</v>
      </c>
      <c r="P129" s="9" t="str">
        <f>_xll.SNL.Clients.Office.Excel.Functions.SPG(A129, "RD_RATING_ACTION_GLOBAL", "Issuer Credit Rating", "Local Currency LT|0")</f>
        <v>CreditWatch/Outlook (09/15/2022)</v>
      </c>
      <c r="Q129" s="10">
        <f>_xll.SNL.Clients.Office.Excel.Functions.SPG(A129, "RD_LAST_REVIEW_DATE_GLOBAL", "Issuer Credit Rating", "Local Currency LT")</f>
        <v>45554</v>
      </c>
      <c r="R129" s="10">
        <f>_xll.SNL.Clients.Office.Excel.Functions.SPG(A129, "RD_CREDIT_RATING_DATE_GLOBAL", "Issuer Credit Rating", "Local Currency LT|0")</f>
        <v>43714</v>
      </c>
      <c r="S129" s="10">
        <f>_xll.SNL.Clients.Office.Excel.Functions.SPG(A129, "RD_CREDIT_WATCH_OUTLOOK_DATE_GLOBAL", "Issuer Credit Rating", "Local Currency LT|0")</f>
        <v>44819</v>
      </c>
    </row>
    <row r="130" spans="1:19" x14ac:dyDescent="0.3">
      <c r="A130" t="s">
        <v>1771</v>
      </c>
      <c r="B130" s="10">
        <f>_xll.SNL.Clients.Office.Excel.Functions.SPG(A130,"SP_IPO_DATE")</f>
        <v>38939</v>
      </c>
      <c r="C130" s="5">
        <f>_xll.SNL.Clients.Office.Excel.Functions.SPG(A130, "SP_VOLUME_AVG_WEEKLY_TO_SHARES_OUT", , "1M")</f>
        <v>5.0446956696508494</v>
      </c>
      <c r="D130" s="5">
        <f>_xll.SNL.Clients.Office.Excel.Functions.SPG(A130, "SP_VOLUME_AVG_WEEKLY_TO_SHARES_OUT", , "3M")</f>
        <v>4.4523192247367271</v>
      </c>
      <c r="E130" s="5">
        <f>_xll.SNL.Clients.Office.Excel.Functions.SPG(A130, "SP_VOLUME_AVG_DAILY_TO_1YR_AVG_DAILY", , "1M")</f>
        <v>111.83</v>
      </c>
      <c r="F130" s="5">
        <f>_xll.SNL.Clients.Office.Excel.Functions.SPG(A130, "SP_VOLUME_AVG_DAILY_TO_1YR_AVG_DAILY", , "3M")</f>
        <v>98.7</v>
      </c>
      <c r="G130" s="9" t="str">
        <f>_xll.SNL.Clients.Office.Excel.Functions.SPG(A130, "IQ_SECTOR")</f>
        <v>Financials</v>
      </c>
      <c r="H130" s="9" t="str">
        <f>_xll.SNL.Clients.Office.Excel.Functions.SPG(A130, "IQ_INDUSTRY_GROUP")</f>
        <v>Financial Services</v>
      </c>
      <c r="I130" s="9" t="str">
        <f>_xll.SNL.Clients.Office.Excel.Functions.SPG(A130, "IQ_INDUSTRY")</f>
        <v>Capital Markets</v>
      </c>
      <c r="J130" s="9" t="str">
        <f>_xll.SNL.Clients.Office.Excel.Functions.SPG(A130, "IQ_PRIMARY_INDUSTRY")</f>
        <v>Investment Banking and Brokerage</v>
      </c>
      <c r="K130" s="9" t="str">
        <f>_xll.SNL.Clients.Office.Excel.Functions.SPG(A130, "NAICS_CODE", "Primary")</f>
        <v>5231 - Securities and Commodity Contracts Intermediation and Brokerage</v>
      </c>
      <c r="L130" s="9" t="str">
        <f>_xll.SNL.Clients.Office.Excel.Functions.SPG(A130, "SP_TOPICTAG")</f>
        <v/>
      </c>
      <c r="M130" s="5">
        <f>_xll.SNL.Clients.Office.Excel.Functions.SPG(A130, "SP_PCT_SHARES_OWNED_ALL_INSTITUTIONS")</f>
        <v>88.94</v>
      </c>
      <c r="N130" s="9" t="str">
        <f>_xll.SNL.Clients.Office.Excel.Functions.SPG(A130, "RD_CREDIT_RATING_GLOBAL", "Issuer Credit Rating", "Local Currency LT|0")</f>
        <v/>
      </c>
      <c r="O130" s="9" t="str">
        <f>_xll.SNL.Clients.Office.Excel.Functions.SPG(A130, "RD_CWOL_GLOBAL", "Issuer Credit Rating", "Local Currency LT|0")</f>
        <v/>
      </c>
      <c r="P130" s="9" t="str">
        <f>_xll.SNL.Clients.Office.Excel.Functions.SPG(A130, "RD_RATING_ACTION_GLOBAL", "Issuer Credit Rating", "Local Currency LT|0")</f>
        <v/>
      </c>
      <c r="Q130" s="10" t="str">
        <f>_xll.SNL.Clients.Office.Excel.Functions.SPG(A130, "RD_LAST_REVIEW_DATE_GLOBAL", "Issuer Credit Rating", "Local Currency LT")</f>
        <v/>
      </c>
      <c r="R130" s="10" t="str">
        <f>_xll.SNL.Clients.Office.Excel.Functions.SPG(A130, "RD_CREDIT_RATING_DATE_GLOBAL", "Issuer Credit Rating", "Local Currency LT|0")</f>
        <v/>
      </c>
      <c r="S130" s="10" t="str">
        <f>_xll.SNL.Clients.Office.Excel.Functions.SPG(A130, "RD_CREDIT_WATCH_OUTLOOK_DATE_GLOBAL", "Issuer Credit Rating", "Local Currency LT|0")</f>
        <v/>
      </c>
    </row>
    <row r="131" spans="1:19" x14ac:dyDescent="0.3">
      <c r="A131" t="s">
        <v>1772</v>
      </c>
      <c r="B131" s="10">
        <f>_xll.SNL.Clients.Office.Excel.Functions.SPG(A131,"SP_IPO_DATE")</f>
        <v>36626</v>
      </c>
      <c r="C131" s="5">
        <f>_xll.SNL.Clients.Office.Excel.Functions.SPG(A131, "SP_VOLUME_AVG_WEEKLY_TO_SHARES_OUT", , "1M")</f>
        <v>4.6734348776074395</v>
      </c>
      <c r="D131" s="5">
        <f>_xll.SNL.Clients.Office.Excel.Functions.SPG(A131, "SP_VOLUME_AVG_WEEKLY_TO_SHARES_OUT", , "3M")</f>
        <v>3.8645770583296284</v>
      </c>
      <c r="E131" s="5">
        <f>_xll.SNL.Clients.Office.Excel.Functions.SPG(A131, "SP_VOLUME_AVG_DAILY_TO_1YR_AVG_DAILY", , "1M")</f>
        <v>127.57</v>
      </c>
      <c r="F131" s="5">
        <f>_xll.SNL.Clients.Office.Excel.Functions.SPG(A131, "SP_VOLUME_AVG_DAILY_TO_1YR_AVG_DAILY", , "3M")</f>
        <v>105.49</v>
      </c>
      <c r="G131" s="9" t="str">
        <f>_xll.SNL.Clients.Office.Excel.Functions.SPG(A131, "IQ_SECTOR")</f>
        <v>Health Care</v>
      </c>
      <c r="H131" s="9" t="str">
        <f>_xll.SNL.Clients.Office.Excel.Functions.SPG(A131, "IQ_INDUSTRY_GROUP")</f>
        <v>Pharmaceuticals, Biotechnology and Life Sciences</v>
      </c>
      <c r="I131" s="9" t="str">
        <f>_xll.SNL.Clients.Office.Excel.Functions.SPG(A131, "IQ_INDUSTRY")</f>
        <v>Biotechnology</v>
      </c>
      <c r="J131" s="9" t="str">
        <f>_xll.SNL.Clients.Office.Excel.Functions.SPG(A131, "IQ_PRIMARY_INDUSTRY")</f>
        <v>Biotechnology</v>
      </c>
      <c r="K131" s="9" t="str">
        <f>_xll.SNL.Clients.Office.Excel.Functions.SPG(A131, "NAICS_CODE", "Primary")</f>
        <v>325414 - Biological Product (except Diagnostic) Manufacturing</v>
      </c>
      <c r="L131" s="9" t="str">
        <f>_xll.SNL.Clients.Office.Excel.Functions.SPG(A131, "SP_TOPICTAG")</f>
        <v>Genetics; Endocrinology; Hematology; Hepatology; Immunology; Nephrology; Oncology</v>
      </c>
      <c r="M131" s="5">
        <f>_xll.SNL.Clients.Office.Excel.Functions.SPG(A131, "SP_PCT_SHARES_OWNED_ALL_INSTITUTIONS")</f>
        <v>73.05</v>
      </c>
      <c r="N131" s="9" t="str">
        <f>_xll.SNL.Clients.Office.Excel.Functions.SPG(A131, "RD_CREDIT_RATING_GLOBAL", "Issuer Credit Rating", "Local Currency LT|0")</f>
        <v/>
      </c>
      <c r="O131" s="9" t="str">
        <f>_xll.SNL.Clients.Office.Excel.Functions.SPG(A131, "RD_CWOL_GLOBAL", "Issuer Credit Rating", "Local Currency LT|0")</f>
        <v/>
      </c>
      <c r="P131" s="9" t="str">
        <f>_xll.SNL.Clients.Office.Excel.Functions.SPG(A131, "RD_RATING_ACTION_GLOBAL", "Issuer Credit Rating", "Local Currency LT|0")</f>
        <v/>
      </c>
      <c r="Q131" s="10" t="str">
        <f>_xll.SNL.Clients.Office.Excel.Functions.SPG(A131, "RD_LAST_REVIEW_DATE_GLOBAL", "Issuer Credit Rating", "Local Currency LT")</f>
        <v/>
      </c>
      <c r="R131" s="10" t="str">
        <f>_xll.SNL.Clients.Office.Excel.Functions.SPG(A131, "RD_CREDIT_RATING_DATE_GLOBAL", "Issuer Credit Rating", "Local Currency LT|0")</f>
        <v/>
      </c>
      <c r="S131" s="10" t="str">
        <f>_xll.SNL.Clients.Office.Excel.Functions.SPG(A131, "RD_CREDIT_WATCH_OUTLOOK_DATE_GLOBAL", "Issuer Credit Rating", "Local Currency LT|0")</f>
        <v/>
      </c>
    </row>
    <row r="132" spans="1:19" x14ac:dyDescent="0.3">
      <c r="A132" t="s">
        <v>1773</v>
      </c>
      <c r="B132" s="10">
        <f>_xll.SNL.Clients.Office.Excel.Functions.SPG(A132,"SP_IPO_DATE")</f>
        <v>39009</v>
      </c>
      <c r="C132" s="5">
        <f>_xll.SNL.Clients.Office.Excel.Functions.SPG(A132, "SP_VOLUME_AVG_WEEKLY_TO_SHARES_OUT", , "1M")</f>
        <v>3.2870794786808029</v>
      </c>
      <c r="D132" s="5">
        <f>_xll.SNL.Clients.Office.Excel.Functions.SPG(A132, "SP_VOLUME_AVG_WEEKLY_TO_SHARES_OUT", , "3M")</f>
        <v>2.6473303588596147</v>
      </c>
      <c r="E132" s="5">
        <f>_xll.SNL.Clients.Office.Excel.Functions.SPG(A132, "SP_VOLUME_AVG_DAILY_TO_1YR_AVG_DAILY", , "1M")</f>
        <v>111.15</v>
      </c>
      <c r="F132" s="5">
        <f>_xll.SNL.Clients.Office.Excel.Functions.SPG(A132, "SP_VOLUME_AVG_DAILY_TO_1YR_AVG_DAILY", , "3M")</f>
        <v>89.52</v>
      </c>
      <c r="G132" s="9" t="str">
        <f>_xll.SNL.Clients.Office.Excel.Functions.SPG(A132, "IQ_SECTOR")</f>
        <v>Industrials</v>
      </c>
      <c r="H132" s="9" t="str">
        <f>_xll.SNL.Clients.Office.Excel.Functions.SPG(A132, "IQ_INDUSTRY_GROUP")</f>
        <v>Commercial and Professional Services</v>
      </c>
      <c r="I132" s="9" t="str">
        <f>_xll.SNL.Clients.Office.Excel.Functions.SPG(A132, "IQ_INDUSTRY")</f>
        <v>Professional Services</v>
      </c>
      <c r="J132" s="9" t="str">
        <f>_xll.SNL.Clients.Office.Excel.Functions.SPG(A132, "IQ_PRIMARY_INDUSTRY")</f>
        <v>Data Processing and Outsourced Services</v>
      </c>
      <c r="K132" s="9" t="str">
        <f>_xll.SNL.Clients.Office.Excel.Functions.SPG(A132, "NAICS_CODE", "Primary")</f>
        <v>518210 - Computing Infrastructure Providers, Data Processing, Web Hosting, and Related Services</v>
      </c>
      <c r="L132" s="9" t="str">
        <f>_xll.SNL.Clients.Office.Excel.Functions.SPG(A132, "SP_TOPICTAG")</f>
        <v>Cloud Management; Data Integration; Machine Learning; Data Protection; Cloud Infrastructure; Process Automation; Artificial Intelligence</v>
      </c>
      <c r="M132" s="5">
        <f>_xll.SNL.Clients.Office.Excel.Functions.SPG(A132, "SP_PCT_SHARES_OWNED_ALL_INSTITUTIONS")</f>
        <v>98.85</v>
      </c>
      <c r="N132" s="9" t="str">
        <f>_xll.SNL.Clients.Office.Excel.Functions.SPG(A132, "RD_CREDIT_RATING_GLOBAL", "Issuer Credit Rating", "Local Currency LT|0")</f>
        <v/>
      </c>
      <c r="O132" s="9" t="str">
        <f>_xll.SNL.Clients.Office.Excel.Functions.SPG(A132, "RD_CWOL_GLOBAL", "Issuer Credit Rating", "Local Currency LT|0")</f>
        <v/>
      </c>
      <c r="P132" s="9" t="str">
        <f>_xll.SNL.Clients.Office.Excel.Functions.SPG(A132, "RD_RATING_ACTION_GLOBAL", "Issuer Credit Rating", "Local Currency LT|0")</f>
        <v/>
      </c>
      <c r="Q132" s="10" t="str">
        <f>_xll.SNL.Clients.Office.Excel.Functions.SPG(A132, "RD_LAST_REVIEW_DATE_GLOBAL", "Issuer Credit Rating", "Local Currency LT")</f>
        <v/>
      </c>
      <c r="R132" s="10" t="str">
        <f>_xll.SNL.Clients.Office.Excel.Functions.SPG(A132, "RD_CREDIT_RATING_DATE_GLOBAL", "Issuer Credit Rating", "Local Currency LT|0")</f>
        <v/>
      </c>
      <c r="S132" s="10" t="str">
        <f>_xll.SNL.Clients.Office.Excel.Functions.SPG(A132, "RD_CREDIT_WATCH_OUTLOOK_DATE_GLOBAL", "Issuer Credit Rating", "Local Currency LT|0")</f>
        <v/>
      </c>
    </row>
    <row r="133" spans="1:19" x14ac:dyDescent="0.3">
      <c r="A133" t="s">
        <v>1774</v>
      </c>
      <c r="B133" t="str">
        <f>_xll.SNL.Clients.Office.Excel.Functions.SPG(A133,"SP_IPO_DATE")</f>
        <v/>
      </c>
      <c r="C133" s="5">
        <f>_xll.SNL.Clients.Office.Excel.Functions.SPG(A133, "SP_VOLUME_AVG_WEEKLY_TO_SHARES_OUT", , "1M")</f>
        <v>6.0736252020741786</v>
      </c>
      <c r="D133" s="5">
        <f>_xll.SNL.Clients.Office.Excel.Functions.SPG(A133, "SP_VOLUME_AVG_WEEKLY_TO_SHARES_OUT", , "3M")</f>
        <v>5.7004763211478204</v>
      </c>
      <c r="E133" s="5">
        <f>_xll.SNL.Clients.Office.Excel.Functions.SPG(A133, "SP_VOLUME_AVG_DAILY_TO_1YR_AVG_DAILY", , "1M")</f>
        <v>129.22999999999999</v>
      </c>
      <c r="F133" s="5">
        <f>_xll.SNL.Clients.Office.Excel.Functions.SPG(A133, "SP_VOLUME_AVG_DAILY_TO_1YR_AVG_DAILY", , "3M")</f>
        <v>121.29</v>
      </c>
      <c r="G133" s="9" t="str">
        <f>_xll.SNL.Clients.Office.Excel.Functions.SPG(A133, "IQ_SECTOR")</f>
        <v>Energy</v>
      </c>
      <c r="H133" s="9" t="str">
        <f>_xll.SNL.Clients.Office.Excel.Functions.SPG(A133, "IQ_INDUSTRY_GROUP")</f>
        <v>Energy</v>
      </c>
      <c r="I133" s="9" t="str">
        <f>_xll.SNL.Clients.Office.Excel.Functions.SPG(A133, "IQ_INDUSTRY")</f>
        <v>Oil, Gas and Consumable Fuels</v>
      </c>
      <c r="J133" s="9" t="str">
        <f>_xll.SNL.Clients.Office.Excel.Functions.SPG(A133, "IQ_PRIMARY_INDUSTRY")</f>
        <v>Oil and Gas Exploration and Production</v>
      </c>
      <c r="K133" s="9" t="str">
        <f>_xll.SNL.Clients.Office.Excel.Functions.SPG(A133, "NAICS_CODE", "Primary")</f>
        <v>2111 - Oil and Gas Extraction</v>
      </c>
      <c r="L133" s="9" t="str">
        <f>_xll.SNL.Clients.Office.Excel.Functions.SPG(A133, "SP_TOPICTAG")</f>
        <v/>
      </c>
      <c r="M133" s="5">
        <f>_xll.SNL.Clients.Office.Excel.Functions.SPG(A133, "SP_PCT_SHARES_OWNED_ALL_INSTITUTIONS")</f>
        <v>72.209999999999994</v>
      </c>
      <c r="N133" s="9" t="str">
        <f>_xll.SNL.Clients.Office.Excel.Functions.SPG(A133, "RD_CREDIT_RATING_GLOBAL", "Issuer Credit Rating", "Local Currency LT|0")</f>
        <v>BBB-</v>
      </c>
      <c r="O133" s="9" t="str">
        <f>_xll.SNL.Clients.Office.Excel.Functions.SPG(A133, "RD_CWOL_GLOBAL", "Issuer Credit Rating", "Local Currency LT|0")</f>
        <v>Stable</v>
      </c>
      <c r="P133" s="9" t="str">
        <f>_xll.SNL.Clients.Office.Excel.Functions.SPG(A133, "RD_RATING_ACTION_GLOBAL", "Issuer Credit Rating", "Local Currency LT|0")</f>
        <v>Upgrade | CreditWatch/Outlook (10/01/2024)</v>
      </c>
      <c r="Q133" s="10">
        <f>_xll.SNL.Clients.Office.Excel.Functions.SPG(A133, "RD_LAST_REVIEW_DATE_GLOBAL", "Issuer Credit Rating", "Local Currency LT")</f>
        <v>45593</v>
      </c>
      <c r="R133" s="10">
        <f>_xll.SNL.Clients.Office.Excel.Functions.SPG(A133, "RD_CREDIT_RATING_DATE_GLOBAL", "Issuer Credit Rating", "Local Currency LT|0")</f>
        <v>45566</v>
      </c>
      <c r="S133" s="10">
        <f>_xll.SNL.Clients.Office.Excel.Functions.SPG(A133, "RD_CREDIT_WATCH_OUTLOOK_DATE_GLOBAL", "Issuer Credit Rating", "Local Currency LT|0")</f>
        <v>45566</v>
      </c>
    </row>
    <row r="134" spans="1:19" x14ac:dyDescent="0.3">
      <c r="A134" t="s">
        <v>1775</v>
      </c>
      <c r="B134" t="str">
        <f>_xll.SNL.Clients.Office.Excel.Functions.SPG(A134,"SP_IPO_DATE")</f>
        <v/>
      </c>
      <c r="C134" s="5">
        <f>_xll.SNL.Clients.Office.Excel.Functions.SPG(A134, "SP_VOLUME_AVG_WEEKLY_TO_SHARES_OUT", , "1M")</f>
        <v>2.2577495228882003</v>
      </c>
      <c r="D134" s="5">
        <f>_xll.SNL.Clients.Office.Excel.Functions.SPG(A134, "SP_VOLUME_AVG_WEEKLY_TO_SHARES_OUT", , "3M")</f>
        <v>2.2998906816417484</v>
      </c>
      <c r="E134" s="5">
        <f>_xll.SNL.Clients.Office.Excel.Functions.SPG(A134, "SP_VOLUME_AVG_DAILY_TO_1YR_AVG_DAILY", , "1M")</f>
        <v>101.05</v>
      </c>
      <c r="F134" s="5">
        <f>_xll.SNL.Clients.Office.Excel.Functions.SPG(A134, "SP_VOLUME_AVG_DAILY_TO_1YR_AVG_DAILY", , "3M")</f>
        <v>102.94</v>
      </c>
      <c r="G134" s="9" t="str">
        <f>_xll.SNL.Clients.Office.Excel.Functions.SPG(A134, "IQ_SECTOR")</f>
        <v>Industrials</v>
      </c>
      <c r="H134" s="9" t="str">
        <f>_xll.SNL.Clients.Office.Excel.Functions.SPG(A134, "IQ_INDUSTRY_GROUP")</f>
        <v>Commercial and Professional Services</v>
      </c>
      <c r="I134" s="9" t="str">
        <f>_xll.SNL.Clients.Office.Excel.Functions.SPG(A134, "IQ_INDUSTRY")</f>
        <v>Professional Services</v>
      </c>
      <c r="J134" s="9" t="str">
        <f>_xll.SNL.Clients.Office.Excel.Functions.SPG(A134, "IQ_PRIMARY_INDUSTRY")</f>
        <v>Research and Consulting Services</v>
      </c>
      <c r="K134" s="9" t="str">
        <f>_xll.SNL.Clients.Office.Excel.Functions.SPG(A134, "NAICS_CODE", "Primary")</f>
        <v>541690 - Other Scientific and Technical Consulting Services</v>
      </c>
      <c r="L134" s="9" t="str">
        <f>_xll.SNL.Clients.Office.Excel.Functions.SPG(A134, "SP_TOPICTAG")</f>
        <v>Environmental Consulting; Environmental Engineering; Predictive Analytics; Assistive Technology; Security Management</v>
      </c>
      <c r="M134" s="5">
        <f>_xll.SNL.Clients.Office.Excel.Functions.SPG(A134, "SP_PCT_SHARES_OWNED_ALL_INSTITUTIONS")</f>
        <v>92.46</v>
      </c>
      <c r="N134" s="9" t="str">
        <f>_xll.SNL.Clients.Office.Excel.Functions.SPG(A134, "RD_CREDIT_RATING_GLOBAL", "Issuer Credit Rating", "Local Currency LT|0")</f>
        <v/>
      </c>
      <c r="O134" s="9" t="str">
        <f>_xll.SNL.Clients.Office.Excel.Functions.SPG(A134, "RD_CWOL_GLOBAL", "Issuer Credit Rating", "Local Currency LT|0")</f>
        <v/>
      </c>
      <c r="P134" s="9" t="str">
        <f>_xll.SNL.Clients.Office.Excel.Functions.SPG(A134, "RD_RATING_ACTION_GLOBAL", "Issuer Credit Rating", "Local Currency LT|0")</f>
        <v/>
      </c>
      <c r="Q134" s="10" t="str">
        <f>_xll.SNL.Clients.Office.Excel.Functions.SPG(A134, "RD_LAST_REVIEW_DATE_GLOBAL", "Issuer Credit Rating", "Local Currency LT")</f>
        <v/>
      </c>
      <c r="R134" s="10" t="str">
        <f>_xll.SNL.Clients.Office.Excel.Functions.SPG(A134, "RD_CREDIT_RATING_DATE_GLOBAL", "Issuer Credit Rating", "Local Currency LT|0")</f>
        <v/>
      </c>
      <c r="S134" s="10" t="str">
        <f>_xll.SNL.Clients.Office.Excel.Functions.SPG(A134, "RD_CREDIT_WATCH_OUTLOOK_DATE_GLOBAL", "Issuer Credit Rating", "Local Currency LT|0")</f>
        <v/>
      </c>
    </row>
    <row r="135" spans="1:19" x14ac:dyDescent="0.3">
      <c r="A135" t="s">
        <v>1776</v>
      </c>
      <c r="B135" t="str">
        <f>_xll.SNL.Clients.Office.Excel.Functions.SPG(A135,"SP_IPO_DATE")</f>
        <v/>
      </c>
      <c r="C135" s="5">
        <f>_xll.SNL.Clients.Office.Excel.Functions.SPG(A135, "SP_VOLUME_AVG_WEEKLY_TO_SHARES_OUT", , "1M")</f>
        <v>3.9848729124610682</v>
      </c>
      <c r="D135" s="5">
        <f>_xll.SNL.Clients.Office.Excel.Functions.SPG(A135, "SP_VOLUME_AVG_WEEKLY_TO_SHARES_OUT", , "3M")</f>
        <v>3.3675867885915518</v>
      </c>
      <c r="E135" s="5">
        <f>_xll.SNL.Clients.Office.Excel.Functions.SPG(A135, "SP_VOLUME_AVG_DAILY_TO_1YR_AVG_DAILY", , "1M")</f>
        <v>125.93</v>
      </c>
      <c r="F135" s="5">
        <f>_xll.SNL.Clients.Office.Excel.Functions.SPG(A135, "SP_VOLUME_AVG_DAILY_TO_1YR_AVG_DAILY", , "3M")</f>
        <v>106.42</v>
      </c>
      <c r="G135" s="9" t="str">
        <f>_xll.SNL.Clients.Office.Excel.Functions.SPG(A135, "IQ_SECTOR")</f>
        <v>Financials</v>
      </c>
      <c r="H135" s="9" t="str">
        <f>_xll.SNL.Clients.Office.Excel.Functions.SPG(A135, "IQ_INDUSTRY_GROUP")</f>
        <v>Banks</v>
      </c>
      <c r="I135" s="9" t="str">
        <f>_xll.SNL.Clients.Office.Excel.Functions.SPG(A135, "IQ_INDUSTRY")</f>
        <v>Banks</v>
      </c>
      <c r="J135" s="9" t="str">
        <f>_xll.SNL.Clients.Office.Excel.Functions.SPG(A135, "IQ_PRIMARY_INDUSTRY")</f>
        <v>Regional Banks</v>
      </c>
      <c r="K135" s="9" t="str">
        <f>_xll.SNL.Clients.Office.Excel.Functions.SPG(A135, "NAICS_CODE", "Primary")</f>
        <v>522110 - Commercial Banking</v>
      </c>
      <c r="L135" s="9" t="str">
        <f>_xll.SNL.Clients.Office.Excel.Functions.SPG(A135, "SP_TOPICTAG")</f>
        <v>Consumer Lending; Digital Brokerage</v>
      </c>
      <c r="M135" s="5">
        <f>_xll.SNL.Clients.Office.Excel.Functions.SPG(A135, "SP_PCT_SHARES_OWNED_ALL_INSTITUTIONS")</f>
        <v>81.02</v>
      </c>
      <c r="N135" s="9" t="str">
        <f>_xll.SNL.Clients.Office.Excel.Functions.SPG(A135, "RD_CREDIT_RATING_GLOBAL", "Issuer Credit Rating", "Local Currency LT|0")</f>
        <v>BBB-</v>
      </c>
      <c r="O135" s="9" t="str">
        <f>_xll.SNL.Clients.Office.Excel.Functions.SPG(A135, "RD_CWOL_GLOBAL", "Issuer Credit Rating", "Local Currency LT|0")</f>
        <v>Stable</v>
      </c>
      <c r="P135" s="9" t="str">
        <f>_xll.SNL.Clients.Office.Excel.Functions.SPG(A135, "RD_RATING_ACTION_GLOBAL", "Issuer Credit Rating", "Local Currency LT|0")</f>
        <v>New Rating | CreditWatch/Outlook (12/05/2019)</v>
      </c>
      <c r="Q135" s="10">
        <f>_xll.SNL.Clients.Office.Excel.Functions.SPG(A135, "RD_LAST_REVIEW_DATE_GLOBAL", "Issuer Credit Rating", "Local Currency LT")</f>
        <v>45443</v>
      </c>
      <c r="R135" s="10">
        <f>_xll.SNL.Clients.Office.Excel.Functions.SPG(A135, "RD_CREDIT_RATING_DATE_GLOBAL", "Issuer Credit Rating", "Local Currency LT|0")</f>
        <v>43804</v>
      </c>
      <c r="S135" s="10">
        <f>_xll.SNL.Clients.Office.Excel.Functions.SPG(A135, "RD_CREDIT_WATCH_OUTLOOK_DATE_GLOBAL", "Issuer Credit Rating", "Local Currency LT|0")</f>
        <v>43804</v>
      </c>
    </row>
    <row r="136" spans="1:19" x14ac:dyDescent="0.3">
      <c r="A136" t="s">
        <v>1777</v>
      </c>
      <c r="B136" s="10">
        <f>_xll.SNL.Clients.Office.Excel.Functions.SPG(A136,"SP_IPO_DATE")</f>
        <v>40353</v>
      </c>
      <c r="C136" s="5">
        <f>_xll.SNL.Clients.Office.Excel.Functions.SPG(A136, "SP_VOLUME_AVG_WEEKLY_TO_SHARES_OUT", , "1M")</f>
        <v>11.768621498285292</v>
      </c>
      <c r="D136" s="5">
        <f>_xll.SNL.Clients.Office.Excel.Functions.SPG(A136, "SP_VOLUME_AVG_WEEKLY_TO_SHARES_OUT", , "3M")</f>
        <v>8.4809555311600384</v>
      </c>
      <c r="E136" s="5">
        <f>_xll.SNL.Clients.Office.Excel.Functions.SPG(A136, "SP_VOLUME_AVG_DAILY_TO_1YR_AVG_DAILY", , "1M")</f>
        <v>161.52000000000001</v>
      </c>
      <c r="F136" s="5">
        <f>_xll.SNL.Clients.Office.Excel.Functions.SPG(A136, "SP_VOLUME_AVG_DAILY_TO_1YR_AVG_DAILY", , "3M")</f>
        <v>116.4</v>
      </c>
      <c r="G136" s="9" t="str">
        <f>_xll.SNL.Clients.Office.Excel.Functions.SPG(A136, "IQ_SECTOR")</f>
        <v>Information Technology</v>
      </c>
      <c r="H136" s="9" t="str">
        <f>_xll.SNL.Clients.Office.Excel.Functions.SPG(A136, "IQ_INDUSTRY_GROUP")</f>
        <v>Technology Hardware and Equipment</v>
      </c>
      <c r="I136" s="9" t="str">
        <f>_xll.SNL.Clients.Office.Excel.Functions.SPG(A136, "IQ_INDUSTRY")</f>
        <v>Electronic Equipment, Instruments and Components</v>
      </c>
      <c r="J136" s="9" t="str">
        <f>_xll.SNL.Clients.Office.Excel.Functions.SPG(A136, "IQ_PRIMARY_INDUSTRY")</f>
        <v>Electronic Manufacturing Services</v>
      </c>
      <c r="K136" s="9" t="str">
        <f>_xll.SNL.Clients.Office.Excel.Functions.SPG(A136, "NAICS_CODE", "Primary")</f>
        <v>33441 - Semiconductor and Other Electronic Component Manufacturing</v>
      </c>
      <c r="L136" s="9" t="str">
        <f>_xll.SNL.Clients.Office.Excel.Functions.SPG(A136, "SP_TOPICTAG")</f>
        <v>Optical Infrastructure; Industrial Automation; Sensors; Enterprise Voip and Telephony; Process Automation; 3D Printing; 5G</v>
      </c>
      <c r="M136" s="5">
        <f>_xll.SNL.Clients.Office.Excel.Functions.SPG(A136, "SP_PCT_SHARES_OWNED_ALL_INSTITUTIONS")</f>
        <v>103.94</v>
      </c>
      <c r="N136" s="9" t="str">
        <f>_xll.SNL.Clients.Office.Excel.Functions.SPG(A136, "RD_CREDIT_RATING_GLOBAL", "Issuer Credit Rating", "Local Currency LT|0")</f>
        <v/>
      </c>
      <c r="O136" s="9" t="str">
        <f>_xll.SNL.Clients.Office.Excel.Functions.SPG(A136, "RD_CWOL_GLOBAL", "Issuer Credit Rating", "Local Currency LT|0")</f>
        <v/>
      </c>
      <c r="P136" s="9" t="str">
        <f>_xll.SNL.Clients.Office.Excel.Functions.SPG(A136, "RD_RATING_ACTION_GLOBAL", "Issuer Credit Rating", "Local Currency LT|0")</f>
        <v/>
      </c>
      <c r="Q136" s="10" t="str">
        <f>_xll.SNL.Clients.Office.Excel.Functions.SPG(A136, "RD_LAST_REVIEW_DATE_GLOBAL", "Issuer Credit Rating", "Local Currency LT")</f>
        <v/>
      </c>
      <c r="R136" s="10" t="str">
        <f>_xll.SNL.Clients.Office.Excel.Functions.SPG(A136, "RD_CREDIT_RATING_DATE_GLOBAL", "Issuer Credit Rating", "Local Currency LT|0")</f>
        <v/>
      </c>
      <c r="S136" s="10" t="str">
        <f>_xll.SNL.Clients.Office.Excel.Functions.SPG(A136, "RD_CREDIT_WATCH_OUTLOOK_DATE_GLOBAL", "Issuer Credit Rating", "Local Currency LT|0")</f>
        <v/>
      </c>
    </row>
    <row r="137" spans="1:19" x14ac:dyDescent="0.3">
      <c r="A137" t="s">
        <v>1778</v>
      </c>
      <c r="B137" s="10">
        <f>_xll.SNL.Clients.Office.Excel.Functions.SPG(A137,"SP_IPO_DATE")</f>
        <v>35928</v>
      </c>
      <c r="C137" s="5">
        <f>_xll.SNL.Clients.Office.Excel.Functions.SPG(A137, "SP_VOLUME_AVG_WEEKLY_TO_SHARES_OUT", , "1M")</f>
        <v>4.9264330063654809</v>
      </c>
      <c r="D137" s="5">
        <f>_xll.SNL.Clients.Office.Excel.Functions.SPG(A137, "SP_VOLUME_AVG_WEEKLY_TO_SHARES_OUT", , "3M")</f>
        <v>4.0695049337581768</v>
      </c>
      <c r="E137" s="5">
        <f>_xll.SNL.Clients.Office.Excel.Functions.SPG(A137, "SP_VOLUME_AVG_DAILY_TO_1YR_AVG_DAILY", , "1M")</f>
        <v>110.41</v>
      </c>
      <c r="F137" s="5">
        <f>_xll.SNL.Clients.Office.Excel.Functions.SPG(A137, "SP_VOLUME_AVG_DAILY_TO_1YR_AVG_DAILY", , "3M")</f>
        <v>91.21</v>
      </c>
      <c r="G137" s="9" t="str">
        <f>_xll.SNL.Clients.Office.Excel.Functions.SPG(A137, "IQ_SECTOR")</f>
        <v>Financials</v>
      </c>
      <c r="H137" s="9" t="str">
        <f>_xll.SNL.Clients.Office.Excel.Functions.SPG(A137, "IQ_INDUSTRY_GROUP")</f>
        <v>Financial Services</v>
      </c>
      <c r="I137" s="9" t="str">
        <f>_xll.SNL.Clients.Office.Excel.Functions.SPG(A137, "IQ_INDUSTRY")</f>
        <v>Capital Markets</v>
      </c>
      <c r="J137" s="9" t="str">
        <f>_xll.SNL.Clients.Office.Excel.Functions.SPG(A137, "IQ_PRIMARY_INDUSTRY")</f>
        <v>Asset Management and Custody Banks</v>
      </c>
      <c r="K137" s="9" t="str">
        <f>_xll.SNL.Clients.Office.Excel.Functions.SPG(A137, "NAICS_CODE", "Primary")</f>
        <v>523940 - Portfolio Management and Investment Advice</v>
      </c>
      <c r="L137" s="9" t="str">
        <f>_xll.SNL.Clients.Office.Excel.Functions.SPG(A137, "SP_TOPICTAG")</f>
        <v/>
      </c>
      <c r="M137" s="5">
        <f>_xll.SNL.Clients.Office.Excel.Functions.SPG(A137, "SP_PCT_SHARES_OWNED_ALL_INSTITUTIONS")</f>
        <v>83.33</v>
      </c>
      <c r="N137" s="9" t="str">
        <f>_xll.SNL.Clients.Office.Excel.Functions.SPG(A137, "RD_CREDIT_RATING_GLOBAL", "Issuer Credit Rating", "Local Currency LT|0")</f>
        <v/>
      </c>
      <c r="O137" s="9" t="str">
        <f>_xll.SNL.Clients.Office.Excel.Functions.SPG(A137, "RD_CWOL_GLOBAL", "Issuer Credit Rating", "Local Currency LT|0")</f>
        <v/>
      </c>
      <c r="P137" s="9" t="str">
        <f>_xll.SNL.Clients.Office.Excel.Functions.SPG(A137, "RD_RATING_ACTION_GLOBAL", "Issuer Credit Rating", "Local Currency LT|0")</f>
        <v/>
      </c>
      <c r="Q137" s="10" t="str">
        <f>_xll.SNL.Clients.Office.Excel.Functions.SPG(A137, "RD_LAST_REVIEW_DATE_GLOBAL", "Issuer Credit Rating", "Local Currency LT")</f>
        <v/>
      </c>
      <c r="R137" s="10" t="str">
        <f>_xll.SNL.Clients.Office.Excel.Functions.SPG(A137, "RD_CREDIT_RATING_DATE_GLOBAL", "Issuer Credit Rating", "Local Currency LT|0")</f>
        <v/>
      </c>
      <c r="S137" s="10" t="str">
        <f>_xll.SNL.Clients.Office.Excel.Functions.SPG(A137, "RD_CREDIT_WATCH_OUTLOOK_DATE_GLOBAL", "Issuer Credit Rating", "Local Currency LT|0")</f>
        <v/>
      </c>
    </row>
    <row r="138" spans="1:19" x14ac:dyDescent="0.3">
      <c r="A138" t="s">
        <v>1779</v>
      </c>
      <c r="B138" t="str">
        <f>_xll.SNL.Clients.Office.Excel.Functions.SPG(A138,"SP_IPO_DATE")</f>
        <v/>
      </c>
      <c r="C138" s="5">
        <f>_xll.SNL.Clients.Office.Excel.Functions.SPG(A138, "SP_VOLUME_AVG_WEEKLY_TO_SHARES_OUT", , "1M")</f>
        <v>1.6029210595506791</v>
      </c>
      <c r="D138" s="5">
        <f>_xll.SNL.Clients.Office.Excel.Functions.SPG(A138, "SP_VOLUME_AVG_WEEKLY_TO_SHARES_OUT", , "3M")</f>
        <v>1.755451317513915</v>
      </c>
      <c r="E138" s="5">
        <f>_xll.SNL.Clients.Office.Excel.Functions.SPG(A138, "SP_VOLUME_AVG_DAILY_TO_1YR_AVG_DAILY", , "1M")</f>
        <v>77.61</v>
      </c>
      <c r="F138" s="5">
        <f>_xll.SNL.Clients.Office.Excel.Functions.SPG(A138, "SP_VOLUME_AVG_DAILY_TO_1YR_AVG_DAILY", , "3M")</f>
        <v>84.99</v>
      </c>
      <c r="G138" s="9" t="str">
        <f>_xll.SNL.Clients.Office.Excel.Functions.SPG(A138, "IQ_SECTOR")</f>
        <v>Financials</v>
      </c>
      <c r="H138" s="9" t="str">
        <f>_xll.SNL.Clients.Office.Excel.Functions.SPG(A138, "IQ_INDUSTRY_GROUP")</f>
        <v>Insurance</v>
      </c>
      <c r="I138" s="9" t="str">
        <f>_xll.SNL.Clients.Office.Excel.Functions.SPG(A138, "IQ_INDUSTRY")</f>
        <v>Insurance</v>
      </c>
      <c r="J138" s="9" t="str">
        <f>_xll.SNL.Clients.Office.Excel.Functions.SPG(A138, "IQ_PRIMARY_INDUSTRY")</f>
        <v>Property and Casualty Insurance</v>
      </c>
      <c r="K138" s="9" t="str">
        <f>_xll.SNL.Clients.Office.Excel.Functions.SPG(A138, "NAICS_CODE", "Primary")</f>
        <v>524127 - Direct Title Insurance Carriers</v>
      </c>
      <c r="L138" s="9" t="str">
        <f>_xll.SNL.Clients.Office.Excel.Functions.SPG(A138, "SP_TOPICTAG")</f>
        <v/>
      </c>
      <c r="M138" s="5">
        <f>_xll.SNL.Clients.Office.Excel.Functions.SPG(A138, "SP_PCT_SHARES_OWNED_ALL_INSTITUTIONS")</f>
        <v>80.959999999999994</v>
      </c>
      <c r="N138" s="9" t="str">
        <f>_xll.SNL.Clients.Office.Excel.Functions.SPG(A138, "RD_CREDIT_RATING_GLOBAL", "Issuer Credit Rating", "Local Currency LT|0")</f>
        <v>BBB</v>
      </c>
      <c r="O138" s="9" t="str">
        <f>_xll.SNL.Clients.Office.Excel.Functions.SPG(A138, "RD_CWOL_GLOBAL", "Issuer Credit Rating", "Local Currency LT|0")</f>
        <v>Stable</v>
      </c>
      <c r="P138" s="9" t="str">
        <f>_xll.SNL.Clients.Office.Excel.Functions.SPG(A138, "RD_RATING_ACTION_GLOBAL", "Issuer Credit Rating", "Local Currency LT|0")</f>
        <v>Upgrade | CreditWatch/Outlook (10/30/2014)</v>
      </c>
      <c r="Q138" s="10">
        <f>_xll.SNL.Clients.Office.Excel.Functions.SPG(A138, "RD_LAST_REVIEW_DATE_GLOBAL", "Issuer Credit Rating", "Local Currency LT")</f>
        <v>45685</v>
      </c>
      <c r="R138" s="10">
        <f>_xll.SNL.Clients.Office.Excel.Functions.SPG(A138, "RD_CREDIT_RATING_DATE_GLOBAL", "Issuer Credit Rating", "Local Currency LT|0")</f>
        <v>41942</v>
      </c>
      <c r="S138" s="10">
        <f>_xll.SNL.Clients.Office.Excel.Functions.SPG(A138, "RD_CREDIT_WATCH_OUTLOOK_DATE_GLOBAL", "Issuer Credit Rating", "Local Currency LT|0")</f>
        <v>41942</v>
      </c>
    </row>
    <row r="139" spans="1:19" x14ac:dyDescent="0.3">
      <c r="A139" t="s">
        <v>1780</v>
      </c>
      <c r="B139" t="str">
        <f>_xll.SNL.Clients.Office.Excel.Functions.SPG(A139,"SP_IPO_DATE")</f>
        <v/>
      </c>
      <c r="C139" s="5">
        <f>_xll.SNL.Clients.Office.Excel.Functions.SPG(A139, "SP_VOLUME_AVG_WEEKLY_TO_SHARES_OUT", , "1M")</f>
        <v>2.0319332620955466</v>
      </c>
      <c r="D139" s="5">
        <f>_xll.SNL.Clients.Office.Excel.Functions.SPG(A139, "SP_VOLUME_AVG_WEEKLY_TO_SHARES_OUT", , "3M")</f>
        <v>2.4133537674983527</v>
      </c>
      <c r="E139" s="5">
        <f>_xll.SNL.Clients.Office.Excel.Functions.SPG(A139, "SP_VOLUME_AVG_DAILY_TO_1YR_AVG_DAILY", , "1M")</f>
        <v>65.58</v>
      </c>
      <c r="F139" s="5">
        <f>_xll.SNL.Clients.Office.Excel.Functions.SPG(A139, "SP_VOLUME_AVG_DAILY_TO_1YR_AVG_DAILY", , "3M")</f>
        <v>77.89</v>
      </c>
      <c r="G139" s="9" t="str">
        <f>_xll.SNL.Clients.Office.Excel.Functions.SPG(A139, "IQ_SECTOR")</f>
        <v>Financials</v>
      </c>
      <c r="H139" s="9" t="str">
        <f>_xll.SNL.Clients.Office.Excel.Functions.SPG(A139, "IQ_INDUSTRY_GROUP")</f>
        <v>Insurance</v>
      </c>
      <c r="I139" s="9" t="str">
        <f>_xll.SNL.Clients.Office.Excel.Functions.SPG(A139, "IQ_INDUSTRY")</f>
        <v>Insurance</v>
      </c>
      <c r="J139" s="9" t="str">
        <f>_xll.SNL.Clients.Office.Excel.Functions.SPG(A139, "IQ_PRIMARY_INDUSTRY")</f>
        <v>Property and Casualty Insurance</v>
      </c>
      <c r="K139" s="9" t="str">
        <f>_xll.SNL.Clients.Office.Excel.Functions.SPG(A139, "NAICS_CODE", "Primary")</f>
        <v>524127 - Direct Title Insurance Carriers</v>
      </c>
      <c r="L139" s="9" t="str">
        <f>_xll.SNL.Clients.Office.Excel.Functions.SPG(A139, "SP_TOPICTAG")</f>
        <v>RegTech</v>
      </c>
      <c r="M139" s="5">
        <f>_xll.SNL.Clients.Office.Excel.Functions.SPG(A139, "SP_PCT_SHARES_OWNED_ALL_INSTITUTIONS")</f>
        <v>88.07</v>
      </c>
      <c r="N139" s="9" t="str">
        <f>_xll.SNL.Clients.Office.Excel.Functions.SPG(A139, "RD_CREDIT_RATING_GLOBAL", "Issuer Credit Rating", "Local Currency LT|0")</f>
        <v>BBB-</v>
      </c>
      <c r="O139" s="9" t="str">
        <f>_xll.SNL.Clients.Office.Excel.Functions.SPG(A139, "RD_CWOL_GLOBAL", "Issuer Credit Rating", "Local Currency LT|0")</f>
        <v>Stable</v>
      </c>
      <c r="P139" s="9" t="str">
        <f>_xll.SNL.Clients.Office.Excel.Functions.SPG(A139, "RD_RATING_ACTION_GLOBAL", "Issuer Credit Rating", "Local Currency LT|0")</f>
        <v>New Rating | CreditWatch/Outlook (10/30/2014)</v>
      </c>
      <c r="Q139" s="10">
        <f>_xll.SNL.Clients.Office.Excel.Functions.SPG(A139, "RD_LAST_REVIEW_DATE_GLOBAL", "Issuer Credit Rating", "Local Currency LT")</f>
        <v>45685</v>
      </c>
      <c r="R139" s="10">
        <f>_xll.SNL.Clients.Office.Excel.Functions.SPG(A139, "RD_CREDIT_RATING_DATE_GLOBAL", "Issuer Credit Rating", "Local Currency LT|0")</f>
        <v>41942</v>
      </c>
      <c r="S139" s="10">
        <f>_xll.SNL.Clients.Office.Excel.Functions.SPG(A139, "RD_CREDIT_WATCH_OUTLOOK_DATE_GLOBAL", "Issuer Credit Rating", "Local Currency LT|0")</f>
        <v>41942</v>
      </c>
    </row>
    <row r="140" spans="1:19" x14ac:dyDescent="0.3">
      <c r="A140" t="s">
        <v>1781</v>
      </c>
      <c r="B140" t="str">
        <f>_xll.SNL.Clients.Office.Excel.Functions.SPG(A140,"SP_IPO_DATE")</f>
        <v/>
      </c>
      <c r="C140" s="5">
        <f>_xll.SNL.Clients.Office.Excel.Functions.SPG(A140, "SP_VOLUME_AVG_WEEKLY_TO_SHARES_OUT", , "1M")</f>
        <v>1.6530924400235878</v>
      </c>
      <c r="D140" s="5">
        <f>_xll.SNL.Clients.Office.Excel.Functions.SPG(A140, "SP_VOLUME_AVG_WEEKLY_TO_SHARES_OUT", , "3M")</f>
        <v>1.7238881226362528</v>
      </c>
      <c r="E140" s="5">
        <f>_xll.SNL.Clients.Office.Excel.Functions.SPG(A140, "SP_VOLUME_AVG_DAILY_TO_1YR_AVG_DAILY", , "1M")</f>
        <v>89.76</v>
      </c>
      <c r="F140" s="5">
        <f>_xll.SNL.Clients.Office.Excel.Functions.SPG(A140, "SP_VOLUME_AVG_DAILY_TO_1YR_AVG_DAILY", , "3M")</f>
        <v>93.61</v>
      </c>
      <c r="G140" s="9" t="str">
        <f>_xll.SNL.Clients.Office.Excel.Functions.SPG(A140, "IQ_SECTOR")</f>
        <v>Financials</v>
      </c>
      <c r="H140" s="9" t="str">
        <f>_xll.SNL.Clients.Office.Excel.Functions.SPG(A140, "IQ_INDUSTRY_GROUP")</f>
        <v>Banks</v>
      </c>
      <c r="I140" s="9" t="str">
        <f>_xll.SNL.Clients.Office.Excel.Functions.SPG(A140, "IQ_INDUSTRY")</f>
        <v>Banks</v>
      </c>
      <c r="J140" s="9" t="str">
        <f>_xll.SNL.Clients.Office.Excel.Functions.SPG(A140, "IQ_PRIMARY_INDUSTRY")</f>
        <v>Regional Banks</v>
      </c>
      <c r="K140" s="9" t="str">
        <f>_xll.SNL.Clients.Office.Excel.Functions.SPG(A140, "NAICS_CODE", "Primary")</f>
        <v>522110 - Commercial Banking</v>
      </c>
      <c r="L140" s="9" t="str">
        <f>_xll.SNL.Clients.Office.Excel.Functions.SPG(A140, "SP_TOPICTAG")</f>
        <v>Consumer Lending</v>
      </c>
      <c r="M140" s="5">
        <f>_xll.SNL.Clients.Office.Excel.Functions.SPG(A140, "SP_PCT_SHARES_OWNED_ALL_INSTITUTIONS")</f>
        <v>57.89</v>
      </c>
      <c r="N140" s="9" t="str">
        <f>_xll.SNL.Clients.Office.Excel.Functions.SPG(A140, "RD_CREDIT_RATING_GLOBAL", "Issuer Credit Rating", "Local Currency LT|0")</f>
        <v/>
      </c>
      <c r="O140" s="9" t="str">
        <f>_xll.SNL.Clients.Office.Excel.Functions.SPG(A140, "RD_CWOL_GLOBAL", "Issuer Credit Rating", "Local Currency LT|0")</f>
        <v/>
      </c>
      <c r="P140" s="9" t="str">
        <f>_xll.SNL.Clients.Office.Excel.Functions.SPG(A140, "RD_RATING_ACTION_GLOBAL", "Issuer Credit Rating", "Local Currency LT|0")</f>
        <v/>
      </c>
      <c r="Q140" s="10" t="str">
        <f>_xll.SNL.Clients.Office.Excel.Functions.SPG(A140, "RD_LAST_REVIEW_DATE_GLOBAL", "Issuer Credit Rating", "Local Currency LT")</f>
        <v/>
      </c>
      <c r="R140" s="10" t="str">
        <f>_xll.SNL.Clients.Office.Excel.Functions.SPG(A140, "RD_CREDIT_RATING_DATE_GLOBAL", "Issuer Credit Rating", "Local Currency LT|0")</f>
        <v/>
      </c>
      <c r="S140" s="10" t="str">
        <f>_xll.SNL.Clients.Office.Excel.Functions.SPG(A140, "RD_CREDIT_WATCH_OUTLOOK_DATE_GLOBAL", "Issuer Credit Rating", "Local Currency LT|0")</f>
        <v/>
      </c>
    </row>
    <row r="141" spans="1:19" x14ac:dyDescent="0.3">
      <c r="A141" t="s">
        <v>1782</v>
      </c>
      <c r="B141" t="str">
        <f>_xll.SNL.Clients.Office.Excel.Functions.SPG(A141,"SP_IPO_DATE")</f>
        <v/>
      </c>
      <c r="C141" s="5">
        <f>_xll.SNL.Clients.Office.Excel.Functions.SPG(A141, "SP_VOLUME_AVG_WEEKLY_TO_SHARES_OUT", , "1M")</f>
        <v>5.92223209741912</v>
      </c>
      <c r="D141" s="5">
        <f>_xll.SNL.Clients.Office.Excel.Functions.SPG(A141, "SP_VOLUME_AVG_WEEKLY_TO_SHARES_OUT", , "3M")</f>
        <v>5.6870304266190583</v>
      </c>
      <c r="E141" s="5">
        <f>_xll.SNL.Clients.Office.Excel.Functions.SPG(A141, "SP_VOLUME_AVG_DAILY_TO_1YR_AVG_DAILY", , "1M")</f>
        <v>99.96</v>
      </c>
      <c r="F141" s="5">
        <f>_xll.SNL.Clients.Office.Excel.Functions.SPG(A141, "SP_VOLUME_AVG_DAILY_TO_1YR_AVG_DAILY", , "3M")</f>
        <v>95.99</v>
      </c>
      <c r="G141" s="9" t="str">
        <f>_xll.SNL.Clients.Office.Excel.Functions.SPG(A141, "IQ_SECTOR")</f>
        <v>Financials</v>
      </c>
      <c r="H141" s="9" t="str">
        <f>_xll.SNL.Clients.Office.Excel.Functions.SPG(A141, "IQ_INDUSTRY_GROUP")</f>
        <v>Banks</v>
      </c>
      <c r="I141" s="9" t="str">
        <f>_xll.SNL.Clients.Office.Excel.Functions.SPG(A141, "IQ_INDUSTRY")</f>
        <v>Banks</v>
      </c>
      <c r="J141" s="9" t="str">
        <f>_xll.SNL.Clients.Office.Excel.Functions.SPG(A141, "IQ_PRIMARY_INDUSTRY")</f>
        <v>Regional Banks</v>
      </c>
      <c r="K141" s="9" t="str">
        <f>_xll.SNL.Clients.Office.Excel.Functions.SPG(A141, "NAICS_CODE", "Primary")</f>
        <v>522110 - Commercial Banking</v>
      </c>
      <c r="L141" s="9" t="str">
        <f>_xll.SNL.Clients.Office.Excel.Functions.SPG(A141, "SP_TOPICTAG")</f>
        <v>Consumer Lending</v>
      </c>
      <c r="M141" s="5">
        <f>_xll.SNL.Clients.Office.Excel.Functions.SPG(A141, "SP_PCT_SHARES_OWNED_ALL_INSTITUTIONS")</f>
        <v>85.55</v>
      </c>
      <c r="N141" s="9" t="str">
        <f>_xll.SNL.Clients.Office.Excel.Functions.SPG(A141, "RD_CREDIT_RATING_GLOBAL", "Issuer Credit Rating", "Local Currency LT|0")</f>
        <v>NR</v>
      </c>
      <c r="O141" s="9" t="str">
        <f>_xll.SNL.Clients.Office.Excel.Functions.SPG(A141, "RD_CWOL_GLOBAL", "Issuer Credit Rating", "Local Currency LT|0")</f>
        <v>NR</v>
      </c>
      <c r="P141" s="9" t="str">
        <f>_xll.SNL.Clients.Office.Excel.Functions.SPG(A141, "RD_RATING_ACTION_GLOBAL", "Issuer Credit Rating", "Local Currency LT|0")</f>
        <v>Not Rated | CreditWatch/Outlook (05/05/2023)</v>
      </c>
      <c r="Q141" s="10">
        <f>_xll.SNL.Clients.Office.Excel.Functions.SPG(A141, "RD_LAST_REVIEW_DATE_GLOBAL", "Issuer Credit Rating", "Local Currency LT")</f>
        <v>45051</v>
      </c>
      <c r="R141" s="10">
        <f>_xll.SNL.Clients.Office.Excel.Functions.SPG(A141, "RD_CREDIT_RATING_DATE_GLOBAL", "Issuer Credit Rating", "Local Currency LT|0")</f>
        <v>45051</v>
      </c>
      <c r="S141" s="10">
        <f>_xll.SNL.Clients.Office.Excel.Functions.SPG(A141, "RD_CREDIT_WATCH_OUTLOOK_DATE_GLOBAL", "Issuer Credit Rating", "Local Currency LT|0")</f>
        <v>45051</v>
      </c>
    </row>
    <row r="142" spans="1:19" x14ac:dyDescent="0.3">
      <c r="A142" t="s">
        <v>1783</v>
      </c>
      <c r="B142" s="10">
        <f>_xll.SNL.Clients.Office.Excel.Functions.SPG(A142,"SP_IPO_DATE")</f>
        <v>34508</v>
      </c>
      <c r="C142" s="5">
        <f>_xll.SNL.Clients.Office.Excel.Functions.SPG(A142, "SP_VOLUME_AVG_WEEKLY_TO_SHARES_OUT", , "1M")</f>
        <v>4.8154991952163817</v>
      </c>
      <c r="D142" s="5">
        <f>_xll.SNL.Clients.Office.Excel.Functions.SPG(A142, "SP_VOLUME_AVG_WEEKLY_TO_SHARES_OUT", , "3M")</f>
        <v>3.8707519139047242</v>
      </c>
      <c r="E142" s="5">
        <f>_xll.SNL.Clients.Office.Excel.Functions.SPG(A142, "SP_VOLUME_AVG_DAILY_TO_1YR_AVG_DAILY", , "1M")</f>
        <v>117.33</v>
      </c>
      <c r="F142" s="5">
        <f>_xll.SNL.Clients.Office.Excel.Functions.SPG(A142, "SP_VOLUME_AVG_DAILY_TO_1YR_AVG_DAILY", , "3M")</f>
        <v>94.31</v>
      </c>
      <c r="G142" s="9" t="str">
        <f>_xll.SNL.Clients.Office.Excel.Functions.SPG(A142, "IQ_SECTOR")</f>
        <v>Real Estate</v>
      </c>
      <c r="H142" s="9" t="str">
        <f>_xll.SNL.Clients.Office.Excel.Functions.SPG(A142, "IQ_INDUSTRY_GROUP")</f>
        <v>Equity Real Estate Investment Trusts (REITs)</v>
      </c>
      <c r="I142" s="9" t="str">
        <f>_xll.SNL.Clients.Office.Excel.Functions.SPG(A142, "IQ_INDUSTRY")</f>
        <v>Industrial REITs</v>
      </c>
      <c r="J142" s="9" t="str">
        <f>_xll.SNL.Clients.Office.Excel.Functions.SPG(A142, "IQ_PRIMARY_INDUSTRY")</f>
        <v>Industrial REITs</v>
      </c>
      <c r="K142" s="9" t="str">
        <f>_xll.SNL.Clients.Office.Excel.Functions.SPG(A142, "NAICS_CODE", "Primary")</f>
        <v>531110 - Lessors of Residential Buildings and Dwellings</v>
      </c>
      <c r="L142" s="9" t="str">
        <f>_xll.SNL.Clients.Office.Excel.Functions.SPG(A142, "SP_TOPICTAG")</f>
        <v/>
      </c>
      <c r="M142" s="5">
        <f>_xll.SNL.Clients.Office.Excel.Functions.SPG(A142, "SP_PCT_SHARES_OWNED_ALL_INSTITUTIONS")</f>
        <v>98.11</v>
      </c>
      <c r="N142" s="9" t="str">
        <f>_xll.SNL.Clients.Office.Excel.Functions.SPG(A142, "RD_CREDIT_RATING_GLOBAL", "Issuer Credit Rating", "Local Currency LT|0")</f>
        <v>BBB</v>
      </c>
      <c r="O142" s="9" t="str">
        <f>_xll.SNL.Clients.Office.Excel.Functions.SPG(A142, "RD_CWOL_GLOBAL", "Issuer Credit Rating", "Local Currency LT|0")</f>
        <v>Stable</v>
      </c>
      <c r="P142" s="9" t="str">
        <f>_xll.SNL.Clients.Office.Excel.Functions.SPG(A142, "RD_RATING_ACTION_GLOBAL", "Issuer Credit Rating", "Local Currency LT|0")</f>
        <v>Upgrade | CreditWatch/Outlook (02/28/2018)</v>
      </c>
      <c r="Q142" s="10">
        <f>_xll.SNL.Clients.Office.Excel.Functions.SPG(A142, "RD_LAST_REVIEW_DATE_GLOBAL", "Issuer Credit Rating", "Local Currency LT")</f>
        <v>45509</v>
      </c>
      <c r="R142" s="10">
        <f>_xll.SNL.Clients.Office.Excel.Functions.SPG(A142, "RD_CREDIT_RATING_DATE_GLOBAL", "Issuer Credit Rating", "Local Currency LT|0")</f>
        <v>43159</v>
      </c>
      <c r="S142" s="10">
        <f>_xll.SNL.Clients.Office.Excel.Functions.SPG(A142, "RD_CREDIT_WATCH_OUTLOOK_DATE_GLOBAL", "Issuer Credit Rating", "Local Currency LT|0")</f>
        <v>43159</v>
      </c>
    </row>
    <row r="143" spans="1:19" x14ac:dyDescent="0.3">
      <c r="A143" t="s">
        <v>1784</v>
      </c>
      <c r="B143" s="10">
        <f>_xll.SNL.Clients.Office.Excel.Functions.SPG(A143,"SP_IPO_DATE")</f>
        <v>33338</v>
      </c>
      <c r="C143" s="5">
        <f>_xll.SNL.Clients.Office.Excel.Functions.SPG(A143, "SP_VOLUME_AVG_WEEKLY_TO_SHARES_OUT", , "1M")</f>
        <v>2.5732969346889458</v>
      </c>
      <c r="D143" s="5">
        <f>_xll.SNL.Clients.Office.Excel.Functions.SPG(A143, "SP_VOLUME_AVG_WEEKLY_TO_SHARES_OUT", , "3M")</f>
        <v>2.5522687135934512</v>
      </c>
      <c r="E143" s="5">
        <f>_xll.SNL.Clients.Office.Excel.Functions.SPG(A143, "SP_VOLUME_AVG_DAILY_TO_1YR_AVG_DAILY", , "1M")</f>
        <v>92.92</v>
      </c>
      <c r="F143" s="5">
        <f>_xll.SNL.Clients.Office.Excel.Functions.SPG(A143, "SP_VOLUME_AVG_DAILY_TO_1YR_AVG_DAILY", , "3M")</f>
        <v>92.16</v>
      </c>
      <c r="G143" s="9" t="str">
        <f>_xll.SNL.Clients.Office.Excel.Functions.SPG(A143, "IQ_SECTOR")</f>
        <v>Financials</v>
      </c>
      <c r="H143" s="9" t="str">
        <f>_xll.SNL.Clients.Office.Excel.Functions.SPG(A143, "IQ_INDUSTRY_GROUP")</f>
        <v>Financial Services</v>
      </c>
      <c r="I143" s="9" t="str">
        <f>_xll.SNL.Clients.Office.Excel.Functions.SPG(A143, "IQ_INDUSTRY")</f>
        <v>Consumer Finance</v>
      </c>
      <c r="J143" s="9" t="str">
        <f>_xll.SNL.Clients.Office.Excel.Functions.SPG(A143, "IQ_PRIMARY_INDUSTRY")</f>
        <v>Consumer Finance</v>
      </c>
      <c r="K143" s="9" t="str">
        <f>_xll.SNL.Clients.Office.Excel.Functions.SPG(A143, "NAICS_CODE", "Primary")</f>
        <v>522291 - Consumer Lending</v>
      </c>
      <c r="L143" s="9" t="str">
        <f>_xll.SNL.Clients.Office.Excel.Functions.SPG(A143, "SP_TOPICTAG")</f>
        <v>Anti-Fraud; Micro Lending; RegTech; Buy Now Pay Later (BNPL)</v>
      </c>
      <c r="M143" s="5">
        <f>_xll.SNL.Clients.Office.Excel.Functions.SPG(A143, "SP_PCT_SHARES_OWNED_ALL_INSTITUTIONS")</f>
        <v>84.43</v>
      </c>
      <c r="N143" s="9" t="str">
        <f>_xll.SNL.Clients.Office.Excel.Functions.SPG(A143, "RD_CREDIT_RATING_GLOBAL", "Issuer Credit Rating", "Local Currency LT|0")</f>
        <v>BB</v>
      </c>
      <c r="O143" s="9" t="str">
        <f>_xll.SNL.Clients.Office.Excel.Functions.SPG(A143, "RD_CWOL_GLOBAL", "Issuer Credit Rating", "Local Currency LT|0")</f>
        <v>Stable</v>
      </c>
      <c r="P143" s="9" t="str">
        <f>_xll.SNL.Clients.Office.Excel.Functions.SPG(A143, "RD_RATING_ACTION_GLOBAL", "Issuer Credit Rating", "Local Currency LT|0")</f>
        <v>CreditWatch/Outlook (05/11/2023)</v>
      </c>
      <c r="Q143" s="10">
        <f>_xll.SNL.Clients.Office.Excel.Functions.SPG(A143, "RD_LAST_REVIEW_DATE_GLOBAL", "Issuer Credit Rating", "Local Currency LT")</f>
        <v>45415</v>
      </c>
      <c r="R143" s="10">
        <f>_xll.SNL.Clients.Office.Excel.Functions.SPG(A143, "RD_CREDIT_RATING_DATE_GLOBAL", "Issuer Credit Rating", "Local Currency LT|0")</f>
        <v>41984</v>
      </c>
      <c r="S143" s="10">
        <f>_xll.SNL.Clients.Office.Excel.Functions.SPG(A143, "RD_CREDIT_WATCH_OUTLOOK_DATE_GLOBAL", "Issuer Credit Rating", "Local Currency LT|0")</f>
        <v>45057</v>
      </c>
    </row>
    <row r="144" spans="1:19" x14ac:dyDescent="0.3">
      <c r="A144" t="s">
        <v>1785</v>
      </c>
      <c r="B144" s="10">
        <f>_xll.SNL.Clients.Office.Excel.Functions.SPG(A144,"SP_IPO_DATE")</f>
        <v>41108</v>
      </c>
      <c r="C144" s="5">
        <f>_xll.SNL.Clients.Office.Excel.Functions.SPG(A144, "SP_VOLUME_AVG_WEEKLY_TO_SHARES_OUT", , "1M")</f>
        <v>15.108867403490223</v>
      </c>
      <c r="D144" s="5">
        <f>_xll.SNL.Clients.Office.Excel.Functions.SPG(A144, "SP_VOLUME_AVG_WEEKLY_TO_SHARES_OUT", , "3M")</f>
        <v>16.886147361817386</v>
      </c>
      <c r="E144" s="5">
        <f>_xll.SNL.Clients.Office.Excel.Functions.SPG(A144, "SP_VOLUME_AVG_DAILY_TO_1YR_AVG_DAILY", , "1M")</f>
        <v>102.03</v>
      </c>
      <c r="F144" s="5">
        <f>_xll.SNL.Clients.Office.Excel.Functions.SPG(A144, "SP_VOLUME_AVG_DAILY_TO_1YR_AVG_DAILY", , "3M")</f>
        <v>114.03</v>
      </c>
      <c r="G144" s="9" t="str">
        <f>_xll.SNL.Clients.Office.Excel.Functions.SPG(A144, "IQ_SECTOR")</f>
        <v>Consumer Discretionary</v>
      </c>
      <c r="H144" s="9" t="str">
        <f>_xll.SNL.Clients.Office.Excel.Functions.SPG(A144, "IQ_INDUSTRY_GROUP")</f>
        <v>Consumer Discretionary Distribution and Retail</v>
      </c>
      <c r="I144" s="9" t="str">
        <f>_xll.SNL.Clients.Office.Excel.Functions.SPG(A144, "IQ_INDUSTRY")</f>
        <v>Specialty Retail</v>
      </c>
      <c r="J144" s="9" t="str">
        <f>_xll.SNL.Clients.Office.Excel.Functions.SPG(A144, "IQ_PRIMARY_INDUSTRY")</f>
        <v>Other Specialty Retail</v>
      </c>
      <c r="K144" s="9" t="str">
        <f>_xll.SNL.Clients.Office.Excel.Functions.SPG(A144, "NAICS_CODE", "Primary")</f>
        <v>455219 - All Other General Merchandise Retailers</v>
      </c>
      <c r="L144" s="9" t="str">
        <f>_xll.SNL.Clients.Office.Excel.Functions.SPG(A144, "SP_TOPICTAG")</f>
        <v>Fitness; Lifestyle; Video Advertising; Brand Marketing; Video Games</v>
      </c>
      <c r="M144" s="5">
        <f>_xll.SNL.Clients.Office.Excel.Functions.SPG(A144, "SP_PCT_SHARES_OWNED_ALL_INSTITUTIONS")</f>
        <v>107.1</v>
      </c>
      <c r="N144" s="9" t="str">
        <f>_xll.SNL.Clients.Office.Excel.Functions.SPG(A144, "RD_CREDIT_RATING_GLOBAL", "Issuer Credit Rating", "Local Currency LT|0")</f>
        <v/>
      </c>
      <c r="O144" s="9" t="str">
        <f>_xll.SNL.Clients.Office.Excel.Functions.SPG(A144, "RD_CWOL_GLOBAL", "Issuer Credit Rating", "Local Currency LT|0")</f>
        <v/>
      </c>
      <c r="P144" s="9" t="str">
        <f>_xll.SNL.Clients.Office.Excel.Functions.SPG(A144, "RD_RATING_ACTION_GLOBAL", "Issuer Credit Rating", "Local Currency LT|0")</f>
        <v/>
      </c>
      <c r="Q144" s="10" t="str">
        <f>_xll.SNL.Clients.Office.Excel.Functions.SPG(A144, "RD_LAST_REVIEW_DATE_GLOBAL", "Issuer Credit Rating", "Local Currency LT")</f>
        <v/>
      </c>
      <c r="R144" s="10" t="str">
        <f>_xll.SNL.Clients.Office.Excel.Functions.SPG(A144, "RD_CREDIT_RATING_DATE_GLOBAL", "Issuer Credit Rating", "Local Currency LT|0")</f>
        <v/>
      </c>
      <c r="S144" s="10" t="str">
        <f>_xll.SNL.Clients.Office.Excel.Functions.SPG(A144, "RD_CREDIT_WATCH_OUTLOOK_DATE_GLOBAL", "Issuer Credit Rating", "Local Currency LT|0")</f>
        <v/>
      </c>
    </row>
    <row r="145" spans="1:19" x14ac:dyDescent="0.3">
      <c r="A145" t="s">
        <v>1786</v>
      </c>
      <c r="B145" s="10">
        <f>_xll.SNL.Clients.Office.Excel.Functions.SPG(A145,"SP_IPO_DATE")</f>
        <v>34296</v>
      </c>
      <c r="C145" s="5">
        <f>_xll.SNL.Clients.Office.Excel.Functions.SPG(A145, "SP_VOLUME_AVG_WEEKLY_TO_SHARES_OUT", , "1M")</f>
        <v>8.1333114753405731</v>
      </c>
      <c r="D145" s="5">
        <f>_xll.SNL.Clients.Office.Excel.Functions.SPG(A145, "SP_VOLUME_AVG_WEEKLY_TO_SHARES_OUT", , "3M")</f>
        <v>7.4548329932075701</v>
      </c>
      <c r="E145" s="5">
        <f>_xll.SNL.Clients.Office.Excel.Functions.SPG(A145, "SP_VOLUME_AVG_DAILY_TO_1YR_AVG_DAILY", , "1M")</f>
        <v>90.23</v>
      </c>
      <c r="F145" s="5">
        <f>_xll.SNL.Clients.Office.Excel.Functions.SPG(A145, "SP_VOLUME_AVG_DAILY_TO_1YR_AVG_DAILY", , "3M")</f>
        <v>82.7</v>
      </c>
      <c r="G145" s="9" t="str">
        <f>_xll.SNL.Clients.Office.Excel.Functions.SPG(A145, "IQ_SECTOR")</f>
        <v>Financials</v>
      </c>
      <c r="H145" s="9" t="str">
        <f>_xll.SNL.Clients.Office.Excel.Functions.SPG(A145, "IQ_INDUSTRY_GROUP")</f>
        <v>Banks</v>
      </c>
      <c r="I145" s="9" t="str">
        <f>_xll.SNL.Clients.Office.Excel.Functions.SPG(A145, "IQ_INDUSTRY")</f>
        <v>Banks</v>
      </c>
      <c r="J145" s="9" t="str">
        <f>_xll.SNL.Clients.Office.Excel.Functions.SPG(A145, "IQ_PRIMARY_INDUSTRY")</f>
        <v>Regional Banks</v>
      </c>
      <c r="K145" s="9" t="str">
        <f>_xll.SNL.Clients.Office.Excel.Functions.SPG(A145, "NAICS_CODE", "Primary")</f>
        <v>522180 - Savings Institutions and Other Depository Credit Intermediation</v>
      </c>
      <c r="L145" s="9" t="str">
        <f>_xll.SNL.Clients.Office.Excel.Functions.SPG(A145, "SP_TOPICTAG")</f>
        <v>Consumer Lending</v>
      </c>
      <c r="M145" s="5">
        <f>_xll.SNL.Clients.Office.Excel.Functions.SPG(A145, "SP_PCT_SHARES_OWNED_ALL_INSTITUTIONS")</f>
        <v>48.49</v>
      </c>
      <c r="N145" s="9" t="str">
        <f>_xll.SNL.Clients.Office.Excel.Functions.SPG(A145, "RD_CREDIT_RATING_GLOBAL", "Issuer Credit Rating", "Local Currency LT|0")</f>
        <v>NR</v>
      </c>
      <c r="O145" s="9" t="str">
        <f>_xll.SNL.Clients.Office.Excel.Functions.SPG(A145, "RD_CWOL_GLOBAL", "Issuer Credit Rating", "Local Currency LT|0")</f>
        <v>NR</v>
      </c>
      <c r="P145" s="9" t="str">
        <f>_xll.SNL.Clients.Office.Excel.Functions.SPG(A145, "RD_RATING_ACTION_GLOBAL", "Issuer Credit Rating", "Local Currency LT|0")</f>
        <v>Not Rated | CreditWatch/Outlook (02/14/2023)</v>
      </c>
      <c r="Q145" s="10">
        <f>_xll.SNL.Clients.Office.Excel.Functions.SPG(A145, "RD_LAST_REVIEW_DATE_GLOBAL", "Issuer Credit Rating", "Local Currency LT")</f>
        <v>44971</v>
      </c>
      <c r="R145" s="10">
        <f>_xll.SNL.Clients.Office.Excel.Functions.SPG(A145, "RD_CREDIT_RATING_DATE_GLOBAL", "Issuer Credit Rating", "Local Currency LT|0")</f>
        <v>44971</v>
      </c>
      <c r="S145" s="10">
        <f>_xll.SNL.Clients.Office.Excel.Functions.SPG(A145, "RD_CREDIT_WATCH_OUTLOOK_DATE_GLOBAL", "Issuer Credit Rating", "Local Currency LT|0")</f>
        <v>44971</v>
      </c>
    </row>
    <row r="146" spans="1:19" x14ac:dyDescent="0.3">
      <c r="A146" t="s">
        <v>1787</v>
      </c>
      <c r="B146" t="str">
        <f>_xll.SNL.Clients.Office.Excel.Functions.SPG(A146,"SP_IPO_DATE")</f>
        <v/>
      </c>
      <c r="C146" s="5">
        <f>_xll.SNL.Clients.Office.Excel.Functions.SPG(A146, "SP_VOLUME_AVG_WEEKLY_TO_SHARES_OUT", , "1M")</f>
        <v>5.1754379025470607</v>
      </c>
      <c r="D146" s="5">
        <f>_xll.SNL.Clients.Office.Excel.Functions.SPG(A146, "SP_VOLUME_AVG_WEEKLY_TO_SHARES_OUT", , "3M")</f>
        <v>5.998398183890334</v>
      </c>
      <c r="E146" s="5">
        <f>_xll.SNL.Clients.Office.Excel.Functions.SPG(A146, "SP_VOLUME_AVG_DAILY_TO_1YR_AVG_DAILY", , "1M")</f>
        <v>98.27</v>
      </c>
      <c r="F146" s="5">
        <f>_xll.SNL.Clients.Office.Excel.Functions.SPG(A146, "SP_VOLUME_AVG_DAILY_TO_1YR_AVG_DAILY", , "3M")</f>
        <v>113.89</v>
      </c>
      <c r="G146" s="9" t="str">
        <f>_xll.SNL.Clients.Office.Excel.Functions.SPG(A146, "IQ_SECTOR")</f>
        <v>Information Technology</v>
      </c>
      <c r="H146" s="9" t="str">
        <f>_xll.SNL.Clients.Office.Excel.Functions.SPG(A146, "IQ_INDUSTRY_GROUP")</f>
        <v>Technology Hardware and Equipment</v>
      </c>
      <c r="I146" s="9" t="str">
        <f>_xll.SNL.Clients.Office.Excel.Functions.SPG(A146, "IQ_INDUSTRY")</f>
        <v>Electronic Equipment, Instruments and Components</v>
      </c>
      <c r="J146" s="9" t="str">
        <f>_xll.SNL.Clients.Office.Excel.Functions.SPG(A146, "IQ_PRIMARY_INDUSTRY")</f>
        <v>Electronic Manufacturing Services</v>
      </c>
      <c r="K146" s="9" t="str">
        <f>_xll.SNL.Clients.Office.Excel.Functions.SPG(A146, "NAICS_CODE", "Primary")</f>
        <v>334412 - Bare Printed Circuit Board Manufacturing</v>
      </c>
      <c r="L146" s="9" t="str">
        <f>_xll.SNL.Clients.Office.Excel.Functions.SPG(A146, "SP_TOPICTAG")</f>
        <v>Software Development; Industrial Automation; Smart Energy; Electric Vehicle; Process Automation; Artificial Intelligence</v>
      </c>
      <c r="M146" s="5">
        <f>_xll.SNL.Clients.Office.Excel.Functions.SPG(A146, "SP_PCT_SHARES_OWNED_ALL_INSTITUTIONS")</f>
        <v>109.37</v>
      </c>
      <c r="N146" s="9" t="str">
        <f>_xll.SNL.Clients.Office.Excel.Functions.SPG(A146, "RD_CREDIT_RATING_GLOBAL", "Issuer Credit Rating", "Local Currency LT|0")</f>
        <v>BBB-</v>
      </c>
      <c r="O146" s="9" t="str">
        <f>_xll.SNL.Clients.Office.Excel.Functions.SPG(A146, "RD_CWOL_GLOBAL", "Issuer Credit Rating", "Local Currency LT|0")</f>
        <v>Stable</v>
      </c>
      <c r="P146" s="9" t="str">
        <f>_xll.SNL.Clients.Office.Excel.Functions.SPG(A146, "RD_RATING_ACTION_GLOBAL", "Issuer Credit Rating", "Local Currency LT|0")</f>
        <v>Upgrade | CreditWatch/Outlook (05/20/2015)</v>
      </c>
      <c r="Q146" s="10">
        <f>_xll.SNL.Clients.Office.Excel.Functions.SPG(A146, "RD_LAST_REVIEW_DATE_GLOBAL", "Issuer Credit Rating", "Local Currency LT")</f>
        <v>45404</v>
      </c>
      <c r="R146" s="10">
        <f>_xll.SNL.Clients.Office.Excel.Functions.SPG(A146, "RD_CREDIT_RATING_DATE_GLOBAL", "Issuer Credit Rating", "Local Currency LT|0")</f>
        <v>42144</v>
      </c>
      <c r="S146" s="10">
        <f>_xll.SNL.Clients.Office.Excel.Functions.SPG(A146, "RD_CREDIT_WATCH_OUTLOOK_DATE_GLOBAL", "Issuer Credit Rating", "Local Currency LT|0")</f>
        <v>42144</v>
      </c>
    </row>
    <row r="147" spans="1:19" x14ac:dyDescent="0.3">
      <c r="A147" t="s">
        <v>1788</v>
      </c>
      <c r="B147" s="10">
        <f>_xll.SNL.Clients.Office.Excel.Functions.SPG(A147,"SP_IPO_DATE")</f>
        <v>42851</v>
      </c>
      <c r="C147" s="5">
        <f>_xll.SNL.Clients.Office.Excel.Functions.SPG(A147, "SP_VOLUME_AVG_WEEKLY_TO_SHARES_OUT", , "1M")</f>
        <v>6.9082270675040096</v>
      </c>
      <c r="D147" s="5">
        <f>_xll.SNL.Clients.Office.Excel.Functions.SPG(A147, "SP_VOLUME_AVG_WEEKLY_TO_SHARES_OUT", , "3M")</f>
        <v>7.2146062523437662</v>
      </c>
      <c r="E147" s="5">
        <f>_xll.SNL.Clients.Office.Excel.Functions.SPG(A147, "SP_VOLUME_AVG_DAILY_TO_1YR_AVG_DAILY", , "1M")</f>
        <v>99.23</v>
      </c>
      <c r="F147" s="5">
        <f>_xll.SNL.Clients.Office.Excel.Functions.SPG(A147, "SP_VOLUME_AVG_DAILY_TO_1YR_AVG_DAILY", , "3M")</f>
        <v>103.63</v>
      </c>
      <c r="G147" s="9" t="str">
        <f>_xll.SNL.Clients.Office.Excel.Functions.SPG(A147, "IQ_SECTOR")</f>
        <v>Consumer Discretionary</v>
      </c>
      <c r="H147" s="9" t="str">
        <f>_xll.SNL.Clients.Office.Excel.Functions.SPG(A147, "IQ_INDUSTRY_GROUP")</f>
        <v>Consumer Discretionary Distribution and Retail</v>
      </c>
      <c r="I147" s="9" t="str">
        <f>_xll.SNL.Clients.Office.Excel.Functions.SPG(A147, "IQ_INDUSTRY")</f>
        <v>Specialty Retail</v>
      </c>
      <c r="J147" s="9" t="str">
        <f>_xll.SNL.Clients.Office.Excel.Functions.SPG(A147, "IQ_PRIMARY_INDUSTRY")</f>
        <v>Home Improvement Retail</v>
      </c>
      <c r="K147" s="9" t="str">
        <f>_xll.SNL.Clients.Office.Excel.Functions.SPG(A147, "NAICS_CODE", "Primary")</f>
        <v>4441 - Building Material and Supplies Dealers</v>
      </c>
      <c r="L147" s="9" t="str">
        <f>_xll.SNL.Clients.Office.Excel.Functions.SPG(A147, "SP_TOPICTAG")</f>
        <v>Home Improvement; Content Creation</v>
      </c>
      <c r="M147" s="5">
        <f>_xll.SNL.Clients.Office.Excel.Functions.SPG(A147, "SP_PCT_SHARES_OWNED_ALL_INSTITUTIONS")</f>
        <v>99.04</v>
      </c>
      <c r="N147" s="9" t="str">
        <f>_xll.SNL.Clients.Office.Excel.Functions.SPG(A147, "RD_CREDIT_RATING_GLOBAL", "Issuer Credit Rating", "Local Currency LT|0")</f>
        <v>BB</v>
      </c>
      <c r="O147" s="9" t="str">
        <f>_xll.SNL.Clients.Office.Excel.Functions.SPG(A147, "RD_CWOL_GLOBAL", "Issuer Credit Rating", "Local Currency LT|0")</f>
        <v>Stable</v>
      </c>
      <c r="P147" s="9" t="str">
        <f>_xll.SNL.Clients.Office.Excel.Functions.SPG(A147, "RD_RATING_ACTION_GLOBAL", "Issuer Credit Rating", "Local Currency LT|0")</f>
        <v>Upgrade | CreditWatch/Outlook (09/15/2022)</v>
      </c>
      <c r="Q147" s="10">
        <f>_xll.SNL.Clients.Office.Excel.Functions.SPG(A147, "RD_LAST_REVIEW_DATE_GLOBAL", "Issuer Credit Rating", "Local Currency LT")</f>
        <v>45541</v>
      </c>
      <c r="R147" s="10">
        <f>_xll.SNL.Clients.Office.Excel.Functions.SPG(A147, "RD_CREDIT_RATING_DATE_GLOBAL", "Issuer Credit Rating", "Local Currency LT|0")</f>
        <v>44819</v>
      </c>
      <c r="S147" s="10">
        <f>_xll.SNL.Clients.Office.Excel.Functions.SPG(A147, "RD_CREDIT_WATCH_OUTLOOK_DATE_GLOBAL", "Issuer Credit Rating", "Local Currency LT|0")</f>
        <v>44819</v>
      </c>
    </row>
    <row r="148" spans="1:19" x14ac:dyDescent="0.3">
      <c r="A148" t="s">
        <v>1789</v>
      </c>
      <c r="B148" t="str">
        <f>_xll.SNL.Clients.Office.Excel.Functions.SPG(A148,"SP_IPO_DATE")</f>
        <v/>
      </c>
      <c r="C148" s="5">
        <f>_xll.SNL.Clients.Office.Excel.Functions.SPG(A148, "SP_VOLUME_AVG_WEEKLY_TO_SHARES_OUT", , "1M")</f>
        <v>5.241762268360838</v>
      </c>
      <c r="D148" s="5">
        <f>_xll.SNL.Clients.Office.Excel.Functions.SPG(A148, "SP_VOLUME_AVG_WEEKLY_TO_SHARES_OUT", , "3M")</f>
        <v>4.3556875109910171</v>
      </c>
      <c r="E148" s="5">
        <f>_xll.SNL.Clients.Office.Excel.Functions.SPG(A148, "SP_VOLUME_AVG_DAILY_TO_1YR_AVG_DAILY", , "1M")</f>
        <v>165.58</v>
      </c>
      <c r="F148" s="5">
        <f>_xll.SNL.Clients.Office.Excel.Functions.SPG(A148, "SP_VOLUME_AVG_DAILY_TO_1YR_AVG_DAILY", , "3M")</f>
        <v>137.59</v>
      </c>
      <c r="G148" s="9" t="str">
        <f>_xll.SNL.Clients.Office.Excel.Functions.SPG(A148, "IQ_SECTOR")</f>
        <v>Consumer Staples</v>
      </c>
      <c r="H148" s="9" t="str">
        <f>_xll.SNL.Clients.Office.Excel.Functions.SPG(A148, "IQ_INDUSTRY_GROUP")</f>
        <v>Food, Beverage and Tobacco</v>
      </c>
      <c r="I148" s="9" t="str">
        <f>_xll.SNL.Clients.Office.Excel.Functions.SPG(A148, "IQ_INDUSTRY")</f>
        <v>Food Products</v>
      </c>
      <c r="J148" s="9" t="str">
        <f>_xll.SNL.Clients.Office.Excel.Functions.SPG(A148, "IQ_PRIMARY_INDUSTRY")</f>
        <v>Packaged Foods and Meats</v>
      </c>
      <c r="K148" s="9" t="str">
        <f>_xll.SNL.Clients.Office.Excel.Functions.SPG(A148, "NAICS_CODE", "Primary")</f>
        <v>3118 - Bakeries and Tortilla Manufacturing</v>
      </c>
      <c r="L148" s="9" t="str">
        <f>_xll.SNL.Clients.Office.Excel.Functions.SPG(A148, "SP_TOPICTAG")</f>
        <v>Food Delivery; Organic; Alternative Protein; Online Grocery</v>
      </c>
      <c r="M148" s="5">
        <f>_xll.SNL.Clients.Office.Excel.Functions.SPG(A148, "SP_PCT_SHARES_OWNED_ALL_INSTITUTIONS")</f>
        <v>70.09</v>
      </c>
      <c r="N148" s="9" t="str">
        <f>_xll.SNL.Clients.Office.Excel.Functions.SPG(A148, "RD_CREDIT_RATING_GLOBAL", "Issuer Credit Rating", "Local Currency LT|0")</f>
        <v>BBB</v>
      </c>
      <c r="O148" s="9" t="str">
        <f>_xll.SNL.Clients.Office.Excel.Functions.SPG(A148, "RD_CWOL_GLOBAL", "Issuer Credit Rating", "Local Currency LT|0")</f>
        <v>Negative</v>
      </c>
      <c r="P148" s="9" t="str">
        <f>_xll.SNL.Clients.Office.Excel.Functions.SPG(A148, "RD_RATING_ACTION_GLOBAL", "Issuer Credit Rating", "Local Currency LT|0")</f>
        <v>CreditWatch/Outlook (02/07/2025)</v>
      </c>
      <c r="Q148" s="10">
        <f>_xll.SNL.Clients.Office.Excel.Functions.SPG(A148, "RD_LAST_REVIEW_DATE_GLOBAL", "Issuer Credit Rating", "Local Currency LT")</f>
        <v>45695</v>
      </c>
      <c r="R148" s="10">
        <f>_xll.SNL.Clients.Office.Excel.Functions.SPG(A148, "RD_CREDIT_RATING_DATE_GLOBAL", "Issuer Credit Rating", "Local Currency LT|0")</f>
        <v>42263</v>
      </c>
      <c r="S148" s="10">
        <f>_xll.SNL.Clients.Office.Excel.Functions.SPG(A148, "RD_CREDIT_WATCH_OUTLOOK_DATE_GLOBAL", "Issuer Credit Rating", "Local Currency LT|0")</f>
        <v>45695</v>
      </c>
    </row>
    <row r="149" spans="1:19" x14ac:dyDescent="0.3">
      <c r="A149" t="s">
        <v>1790</v>
      </c>
      <c r="B149" t="str">
        <f>_xll.SNL.Clients.Office.Excel.Functions.SPG(A149,"SP_IPO_DATE")</f>
        <v/>
      </c>
      <c r="C149" s="5">
        <f>_xll.SNL.Clients.Office.Excel.Functions.SPG(A149, "SP_VOLUME_AVG_WEEKLY_TO_SHARES_OUT", , "1M")</f>
        <v>4.7674098786703194</v>
      </c>
      <c r="D149" s="5">
        <f>_xll.SNL.Clients.Office.Excel.Functions.SPG(A149, "SP_VOLUME_AVG_WEEKLY_TO_SHARES_OUT", , "3M")</f>
        <v>4.5415487000481622</v>
      </c>
      <c r="E149" s="5">
        <f>_xll.SNL.Clients.Office.Excel.Functions.SPG(A149, "SP_VOLUME_AVG_DAILY_TO_1YR_AVG_DAILY", , "1M")</f>
        <v>108.58</v>
      </c>
      <c r="F149" s="5">
        <f>_xll.SNL.Clients.Office.Excel.Functions.SPG(A149, "SP_VOLUME_AVG_DAILY_TO_1YR_AVG_DAILY", , "3M")</f>
        <v>103.43</v>
      </c>
      <c r="G149" s="9" t="str">
        <f>_xll.SNL.Clients.Office.Excel.Functions.SPG(A149, "IQ_SECTOR")</f>
        <v>Industrials</v>
      </c>
      <c r="H149" s="9" t="str">
        <f>_xll.SNL.Clients.Office.Excel.Functions.SPG(A149, "IQ_INDUSTRY_GROUP")</f>
        <v>Capital Goods</v>
      </c>
      <c r="I149" s="9" t="str">
        <f>_xll.SNL.Clients.Office.Excel.Functions.SPG(A149, "IQ_INDUSTRY")</f>
        <v>Machinery</v>
      </c>
      <c r="J149" s="9" t="str">
        <f>_xll.SNL.Clients.Office.Excel.Functions.SPG(A149, "IQ_PRIMARY_INDUSTRY")</f>
        <v>Industrial Machinery and Supplies and Components</v>
      </c>
      <c r="K149" s="9" t="str">
        <f>_xll.SNL.Clients.Office.Excel.Functions.SPG(A149, "NAICS_CODE", "Primary")</f>
        <v>333914 - Measuring, Dispensing, and Other Pumping Equipment Manufacturing</v>
      </c>
      <c r="L149" s="9" t="str">
        <f>_xll.SNL.Clients.Office.Excel.Functions.SPG(A149, "SP_TOPICTAG")</f>
        <v>Industrial Automation; Sensors; Process Automation</v>
      </c>
      <c r="M149" s="5">
        <f>_xll.SNL.Clients.Office.Excel.Functions.SPG(A149, "SP_PCT_SHARES_OWNED_ALL_INSTITUTIONS")</f>
        <v>90.57</v>
      </c>
      <c r="N149" s="9" t="str">
        <f>_xll.SNL.Clients.Office.Excel.Functions.SPG(A149, "RD_CREDIT_RATING_GLOBAL", "Issuer Credit Rating", "Local Currency LT|0")</f>
        <v>BBB-</v>
      </c>
      <c r="O149" s="9" t="str">
        <f>_xll.SNL.Clients.Office.Excel.Functions.SPG(A149, "RD_CWOL_GLOBAL", "Issuer Credit Rating", "Local Currency LT|0")</f>
        <v>Stable</v>
      </c>
      <c r="P149" s="9" t="str">
        <f>_xll.SNL.Clients.Office.Excel.Functions.SPG(A149, "RD_RATING_ACTION_GLOBAL", "Issuer Credit Rating", "Local Currency LT|0")</f>
        <v>CreditWatch/Outlook (09/09/2021)</v>
      </c>
      <c r="Q149" s="10">
        <f>_xll.SNL.Clients.Office.Excel.Functions.SPG(A149, "RD_LAST_REVIEW_DATE_GLOBAL", "Issuer Credit Rating", "Local Currency LT")</f>
        <v>45552</v>
      </c>
      <c r="R149" s="10">
        <f>_xll.SNL.Clients.Office.Excel.Functions.SPG(A149, "RD_CREDIT_RATING_DATE_GLOBAL", "Issuer Credit Rating", "Local Currency LT|0")</f>
        <v>43060</v>
      </c>
      <c r="S149" s="10">
        <f>_xll.SNL.Clients.Office.Excel.Functions.SPG(A149, "RD_CREDIT_WATCH_OUTLOOK_DATE_GLOBAL", "Issuer Credit Rating", "Local Currency LT|0")</f>
        <v>44448</v>
      </c>
    </row>
    <row r="150" spans="1:19" x14ac:dyDescent="0.3">
      <c r="A150" t="s">
        <v>1791</v>
      </c>
      <c r="B150" t="str">
        <f>_xll.SNL.Clients.Office.Excel.Functions.SPG(A150,"SP_IPO_DATE")</f>
        <v/>
      </c>
      <c r="C150" s="5">
        <f>_xll.SNL.Clients.Office.Excel.Functions.SPG(A150, "SP_VOLUME_AVG_WEEKLY_TO_SHARES_OUT", , "1M")</f>
        <v>7.9487337015936399</v>
      </c>
      <c r="D150" s="5">
        <f>_xll.SNL.Clients.Office.Excel.Functions.SPG(A150, "SP_VOLUME_AVG_WEEKLY_TO_SHARES_OUT", , "3M")</f>
        <v>7.316017618583996</v>
      </c>
      <c r="E150" s="5">
        <f>_xll.SNL.Clients.Office.Excel.Functions.SPG(A150, "SP_VOLUME_AVG_DAILY_TO_1YR_AVG_DAILY", , "1M")</f>
        <v>147.26</v>
      </c>
      <c r="F150" s="5">
        <f>_xll.SNL.Clients.Office.Excel.Functions.SPG(A150, "SP_VOLUME_AVG_DAILY_TO_1YR_AVG_DAILY", , "3M")</f>
        <v>135.53</v>
      </c>
      <c r="G150" s="9" t="str">
        <f>_xll.SNL.Clients.Office.Excel.Functions.SPG(A150, "IQ_SECTOR")</f>
        <v>Industrials</v>
      </c>
      <c r="H150" s="9" t="str">
        <f>_xll.SNL.Clients.Office.Excel.Functions.SPG(A150, "IQ_INDUSTRY_GROUP")</f>
        <v>Capital Goods</v>
      </c>
      <c r="I150" s="9" t="str">
        <f>_xll.SNL.Clients.Office.Excel.Functions.SPG(A150, "IQ_INDUSTRY")</f>
        <v>Construction and Engineering</v>
      </c>
      <c r="J150" s="9" t="str">
        <f>_xll.SNL.Clients.Office.Excel.Functions.SPG(A150, "IQ_PRIMARY_INDUSTRY")</f>
        <v>Construction and Engineering</v>
      </c>
      <c r="K150" s="9" t="str">
        <f>_xll.SNL.Clients.Office.Excel.Functions.SPG(A150, "NAICS_CODE", "Primary")</f>
        <v>541330 - Engineering Services</v>
      </c>
      <c r="L150" s="9" t="str">
        <f>_xll.SNL.Clients.Office.Excel.Functions.SPG(A150, "SP_TOPICTAG")</f>
        <v>Energy Management; Environmental Consulting; Environmental Engineering; Industrial Automation; CleanTech; Conventional Nuclear; Process Automation; Utility Scale Solar</v>
      </c>
      <c r="M150" s="5">
        <f>_xll.SNL.Clients.Office.Excel.Functions.SPG(A150, "SP_PCT_SHARES_OWNED_ALL_INSTITUTIONS")</f>
        <v>93.45</v>
      </c>
      <c r="N150" s="9" t="str">
        <f>_xll.SNL.Clients.Office.Excel.Functions.SPG(A150, "RD_CREDIT_RATING_GLOBAL", "Issuer Credit Rating", "Local Currency LT|0")</f>
        <v>BB+</v>
      </c>
      <c r="O150" s="9" t="str">
        <f>_xll.SNL.Clients.Office.Excel.Functions.SPG(A150, "RD_CWOL_GLOBAL", "Issuer Credit Rating", "Local Currency LT|0")</f>
        <v>Stable</v>
      </c>
      <c r="P150" s="9" t="str">
        <f>_xll.SNL.Clients.Office.Excel.Functions.SPG(A150, "RD_RATING_ACTION_GLOBAL", "Issuer Credit Rating", "Local Currency LT|0")</f>
        <v>Downgrade | CreditWatch/Outlook (04/03/2023)</v>
      </c>
      <c r="Q150" s="10">
        <f>_xll.SNL.Clients.Office.Excel.Functions.SPG(A150, "RD_LAST_REVIEW_DATE_GLOBAL", "Issuer Credit Rating", "Local Currency LT")</f>
        <v>45371</v>
      </c>
      <c r="R150" s="10">
        <f>_xll.SNL.Clients.Office.Excel.Functions.SPG(A150, "RD_CREDIT_RATING_DATE_GLOBAL", "Issuer Credit Rating", "Local Currency LT|0")</f>
        <v>45019</v>
      </c>
      <c r="S150" s="10">
        <f>_xll.SNL.Clients.Office.Excel.Functions.SPG(A150, "RD_CREDIT_WATCH_OUTLOOK_DATE_GLOBAL", "Issuer Credit Rating", "Local Currency LT|0")</f>
        <v>45019</v>
      </c>
    </row>
    <row r="151" spans="1:19" x14ac:dyDescent="0.3">
      <c r="A151" t="s">
        <v>1792</v>
      </c>
      <c r="B151" t="str">
        <f>_xll.SNL.Clients.Office.Excel.Functions.SPG(A151,"SP_IPO_DATE")</f>
        <v/>
      </c>
      <c r="C151" s="5">
        <f>_xll.SNL.Clients.Office.Excel.Functions.SPG(A151, "SP_VOLUME_AVG_WEEKLY_TO_SHARES_OUT", , "1M")</f>
        <v>6.4534416182024241</v>
      </c>
      <c r="D151" s="5">
        <f>_xll.SNL.Clients.Office.Excel.Functions.SPG(A151, "SP_VOLUME_AVG_WEEKLY_TO_SHARES_OUT", , "3M")</f>
        <v>5.2243292430866664</v>
      </c>
      <c r="E151" s="5">
        <f>_xll.SNL.Clients.Office.Excel.Functions.SPG(A151, "SP_VOLUME_AVG_DAILY_TO_1YR_AVG_DAILY", , "1M")</f>
        <v>132.44999999999999</v>
      </c>
      <c r="F151" s="5">
        <f>_xll.SNL.Clients.Office.Excel.Functions.SPG(A151, "SP_VOLUME_AVG_DAILY_TO_1YR_AVG_DAILY", , "3M")</f>
        <v>107.22</v>
      </c>
      <c r="G151" s="9" t="str">
        <f>_xll.SNL.Clients.Office.Excel.Functions.SPG(A151, "IQ_SECTOR")</f>
        <v>Industrials</v>
      </c>
      <c r="H151" s="9" t="str">
        <f>_xll.SNL.Clients.Office.Excel.Functions.SPG(A151, "IQ_INDUSTRY_GROUP")</f>
        <v>Capital Goods</v>
      </c>
      <c r="I151" s="9" t="str">
        <f>_xll.SNL.Clients.Office.Excel.Functions.SPG(A151, "IQ_INDUSTRY")</f>
        <v>Building Products</v>
      </c>
      <c r="J151" s="9" t="str">
        <f>_xll.SNL.Clients.Office.Excel.Functions.SPG(A151, "IQ_PRIMARY_INDUSTRY")</f>
        <v>Building Products</v>
      </c>
      <c r="K151" s="9" t="str">
        <f>_xll.SNL.Clients.Office.Excel.Functions.SPG(A151, "NAICS_CODE", "Primary")</f>
        <v>321 - Wood Product Manufacturing</v>
      </c>
      <c r="L151" s="9" t="str">
        <f>_xll.SNL.Clients.Office.Excel.Functions.SPG(A151, "SP_TOPICTAG")</f>
        <v>Water Purification</v>
      </c>
      <c r="M151" s="5">
        <f>_xll.SNL.Clients.Office.Excel.Functions.SPG(A151, "SP_PCT_SHARES_OWNED_ALL_INSTITUTIONS")</f>
        <v>86.77</v>
      </c>
      <c r="N151" s="9" t="str">
        <f>_xll.SNL.Clients.Office.Excel.Functions.SPG(A151, "RD_CREDIT_RATING_GLOBAL", "Issuer Credit Rating", "Local Currency LT|0")</f>
        <v>BBB</v>
      </c>
      <c r="O151" s="9" t="str">
        <f>_xll.SNL.Clients.Office.Excel.Functions.SPG(A151, "RD_CWOL_GLOBAL", "Issuer Credit Rating", "Local Currency LT|0")</f>
        <v>Stable</v>
      </c>
      <c r="P151" s="9" t="str">
        <f>_xll.SNL.Clients.Office.Excel.Functions.SPG(A151, "RD_RATING_ACTION_GLOBAL", "Issuer Credit Rating", "Local Currency LT|0")</f>
        <v>Downgrade | CreditWatch/Outlook (04/20/2023)</v>
      </c>
      <c r="Q151" s="10">
        <f>_xll.SNL.Clients.Office.Excel.Functions.SPG(A151, "RD_LAST_REVIEW_DATE_GLOBAL", "Issuer Credit Rating", "Local Currency LT")</f>
        <v>45426</v>
      </c>
      <c r="R151" s="10">
        <f>_xll.SNL.Clients.Office.Excel.Functions.SPG(A151, "RD_CREDIT_RATING_DATE_GLOBAL", "Issuer Credit Rating", "Local Currency LT|0")</f>
        <v>45036</v>
      </c>
      <c r="S151" s="10">
        <f>_xll.SNL.Clients.Office.Excel.Functions.SPG(A151, "RD_CREDIT_WATCH_OUTLOOK_DATE_GLOBAL", "Issuer Credit Rating", "Local Currency LT|0")</f>
        <v>45036</v>
      </c>
    </row>
    <row r="152" spans="1:19" x14ac:dyDescent="0.3">
      <c r="A152" t="s">
        <v>1793</v>
      </c>
      <c r="B152" t="str">
        <f>_xll.SNL.Clients.Office.Excel.Functions.SPG(A152,"SP_IPO_DATE")</f>
        <v/>
      </c>
      <c r="C152" s="5">
        <f>_xll.SNL.Clients.Office.Excel.Functions.SPG(A152, "SP_VOLUME_AVG_WEEKLY_TO_SHARES_OUT", , "1M")</f>
        <v>4.5736002707811627</v>
      </c>
      <c r="D152" s="5">
        <f>_xll.SNL.Clients.Office.Excel.Functions.SPG(A152, "SP_VOLUME_AVG_WEEKLY_TO_SHARES_OUT", , "3M")</f>
        <v>5.6939683643879464</v>
      </c>
      <c r="E152" s="5">
        <f>_xll.SNL.Clients.Office.Excel.Functions.SPG(A152, "SP_VOLUME_AVG_DAILY_TO_1YR_AVG_DAILY", , "1M")</f>
        <v>95.99</v>
      </c>
      <c r="F152" s="5">
        <f>_xll.SNL.Clients.Office.Excel.Functions.SPG(A152, "SP_VOLUME_AVG_DAILY_TO_1YR_AVG_DAILY", , "3M")</f>
        <v>119.5</v>
      </c>
      <c r="G152" s="9" t="str">
        <f>_xll.SNL.Clients.Office.Excel.Functions.SPG(A152, "IQ_SECTOR")</f>
        <v>Communication Services</v>
      </c>
      <c r="H152" s="9" t="str">
        <f>_xll.SNL.Clients.Office.Excel.Functions.SPG(A152, "IQ_INDUSTRY_GROUP")</f>
        <v>Telecommunication Services</v>
      </c>
      <c r="I152" s="9" t="str">
        <f>_xll.SNL.Clients.Office.Excel.Functions.SPG(A152, "IQ_INDUSTRY")</f>
        <v>Diversified Telecommunication Services</v>
      </c>
      <c r="J152" s="9" t="str">
        <f>_xll.SNL.Clients.Office.Excel.Functions.SPG(A152, "IQ_PRIMARY_INDUSTRY")</f>
        <v>Integrated Telecommunication Services</v>
      </c>
      <c r="K152" s="9" t="str">
        <f>_xll.SNL.Clients.Office.Excel.Functions.SPG(A152, "NAICS_CODE", "Primary")</f>
        <v>517111 - Wired Telecommunications Carriers</v>
      </c>
      <c r="L152" s="9" t="str">
        <f>_xll.SNL.Clients.Office.Excel.Functions.SPG(A152, "SP_TOPICTAG")</f>
        <v>Network Backbone; VoIP; Enterprise Voip and Telephony; Edge Computing; Streaming Media; Network Security; 5G</v>
      </c>
      <c r="M152" s="5">
        <f>_xll.SNL.Clients.Office.Excel.Functions.SPG(A152, "SP_PCT_SHARES_OWNED_ALL_INSTITUTIONS")</f>
        <v>64.41</v>
      </c>
      <c r="N152" s="9" t="str">
        <f>_xll.SNL.Clients.Office.Excel.Functions.SPG(A152, "RD_CREDIT_RATING_GLOBAL", "Issuer Credit Rating", "Local Currency LT|0")</f>
        <v>NR</v>
      </c>
      <c r="O152" s="9" t="str">
        <f>_xll.SNL.Clients.Office.Excel.Functions.SPG(A152, "RD_CWOL_GLOBAL", "Issuer Credit Rating", "Local Currency LT|0")</f>
        <v>NR</v>
      </c>
      <c r="P152" s="9" t="str">
        <f>_xll.SNL.Clients.Office.Excel.Functions.SPG(A152, "RD_RATING_ACTION_GLOBAL", "Issuer Credit Rating", "Local Currency LT|0")</f>
        <v>Not Rated | CreditWatch/Outlook (05/06/2021)</v>
      </c>
      <c r="Q152" s="10">
        <f>_xll.SNL.Clients.Office.Excel.Functions.SPG(A152, "RD_LAST_REVIEW_DATE_GLOBAL", "Issuer Credit Rating", "Local Currency LT")</f>
        <v>44322</v>
      </c>
      <c r="R152" s="10">
        <f>_xll.SNL.Clients.Office.Excel.Functions.SPG(A152, "RD_CREDIT_RATING_DATE_GLOBAL", "Issuer Credit Rating", "Local Currency LT|0")</f>
        <v>44322</v>
      </c>
      <c r="S152" s="10">
        <f>_xll.SNL.Clients.Office.Excel.Functions.SPG(A152, "RD_CREDIT_WATCH_OUTLOOK_DATE_GLOBAL", "Issuer Credit Rating", "Local Currency LT|0")</f>
        <v>44322</v>
      </c>
    </row>
    <row r="153" spans="1:19" x14ac:dyDescent="0.3">
      <c r="A153" t="s">
        <v>1794</v>
      </c>
      <c r="B153" t="str">
        <f>_xll.SNL.Clients.Office.Excel.Functions.SPG(A153,"SP_IPO_DATE")</f>
        <v/>
      </c>
      <c r="C153" s="5">
        <f>_xll.SNL.Clients.Office.Excel.Functions.SPG(A153, "SP_VOLUME_AVG_WEEKLY_TO_SHARES_OUT", , "1M")</f>
        <v>3.0879985346777907</v>
      </c>
      <c r="D153" s="5">
        <f>_xll.SNL.Clients.Office.Excel.Functions.SPG(A153, "SP_VOLUME_AVG_WEEKLY_TO_SHARES_OUT", , "3M")</f>
        <v>3.1600944986650843</v>
      </c>
      <c r="E153" s="5">
        <f>_xll.SNL.Clients.Office.Excel.Functions.SPG(A153, "SP_VOLUME_AVG_DAILY_TO_1YR_AVG_DAILY", , "1M")</f>
        <v>116.3</v>
      </c>
      <c r="F153" s="5">
        <f>_xll.SNL.Clients.Office.Excel.Functions.SPG(A153, "SP_VOLUME_AVG_DAILY_TO_1YR_AVG_DAILY", , "3M")</f>
        <v>119.01</v>
      </c>
      <c r="G153" s="9" t="str">
        <f>_xll.SNL.Clients.Office.Excel.Functions.SPG(A153, "IQ_SECTOR")</f>
        <v>Industrials</v>
      </c>
      <c r="H153" s="9" t="str">
        <f>_xll.SNL.Clients.Office.Excel.Functions.SPG(A153, "IQ_INDUSTRY_GROUP")</f>
        <v>Commercial and Professional Services</v>
      </c>
      <c r="I153" s="9" t="str">
        <f>_xll.SNL.Clients.Office.Excel.Functions.SPG(A153, "IQ_INDUSTRY")</f>
        <v>Professional Services</v>
      </c>
      <c r="J153" s="9" t="str">
        <f>_xll.SNL.Clients.Office.Excel.Functions.SPG(A153, "IQ_PRIMARY_INDUSTRY")</f>
        <v>Research and Consulting Services</v>
      </c>
      <c r="K153" s="9" t="str">
        <f>_xll.SNL.Clients.Office.Excel.Functions.SPG(A153, "NAICS_CODE", "Primary")</f>
        <v>54161 - Management Consulting Services</v>
      </c>
      <c r="L153" s="9" t="str">
        <f>_xll.SNL.Clients.Office.Excel.Functions.SPG(A153, "SP_TOPICTAG")</f>
        <v>Data Integration; Text Analytics; Data Protection; E-Discovery; Security Management; RegTech</v>
      </c>
      <c r="M153" s="5">
        <f>_xll.SNL.Clients.Office.Excel.Functions.SPG(A153, "SP_PCT_SHARES_OWNED_ALL_INSTITUTIONS")</f>
        <v>97.38</v>
      </c>
      <c r="N153" s="9" t="str">
        <f>_xll.SNL.Clients.Office.Excel.Functions.SPG(A153, "RD_CREDIT_RATING_GLOBAL", "Issuer Credit Rating", "Local Currency LT|0")</f>
        <v>BBB-</v>
      </c>
      <c r="O153" s="9" t="str">
        <f>_xll.SNL.Clients.Office.Excel.Functions.SPG(A153, "RD_CWOL_GLOBAL", "Issuer Credit Rating", "Local Currency LT|0")</f>
        <v>Stable</v>
      </c>
      <c r="P153" s="9" t="str">
        <f>_xll.SNL.Clients.Office.Excel.Functions.SPG(A153, "RD_RATING_ACTION_GLOBAL", "Issuer Credit Rating", "Local Currency LT|0")</f>
        <v>Upgrade | CreditWatch/Outlook (10/28/2024)</v>
      </c>
      <c r="Q153" s="10">
        <f>_xll.SNL.Clients.Office.Excel.Functions.SPG(A153, "RD_LAST_REVIEW_DATE_GLOBAL", "Issuer Credit Rating", "Local Currency LT")</f>
        <v>45593</v>
      </c>
      <c r="R153" s="10">
        <f>_xll.SNL.Clients.Office.Excel.Functions.SPG(A153, "RD_CREDIT_RATING_DATE_GLOBAL", "Issuer Credit Rating", "Local Currency LT|0")</f>
        <v>45593</v>
      </c>
      <c r="S153" s="10">
        <f>_xll.SNL.Clients.Office.Excel.Functions.SPG(A153, "RD_CREDIT_WATCH_OUTLOOK_DATE_GLOBAL", "Issuer Credit Rating", "Local Currency LT|0")</f>
        <v>45593</v>
      </c>
    </row>
    <row r="154" spans="1:19" x14ac:dyDescent="0.3">
      <c r="A154" t="s">
        <v>1795</v>
      </c>
      <c r="B154" s="10">
        <f>_xll.SNL.Clients.Office.Excel.Functions.SPG(A154,"SP_IPO_DATE")</f>
        <v>37299</v>
      </c>
      <c r="C154" s="5">
        <f>_xll.SNL.Clients.Office.Excel.Functions.SPG(A154, "SP_VOLUME_AVG_WEEKLY_TO_SHARES_OUT", , "1M")</f>
        <v>6.3160608333752952</v>
      </c>
      <c r="D154" s="5">
        <f>_xll.SNL.Clients.Office.Excel.Functions.SPG(A154, "SP_VOLUME_AVG_WEEKLY_TO_SHARES_OUT", , "3M")</f>
        <v>12.266839312582174</v>
      </c>
      <c r="E154" s="5">
        <f>_xll.SNL.Clients.Office.Excel.Functions.SPG(A154, "SP_VOLUME_AVG_DAILY_TO_1YR_AVG_DAILY", , "1M")</f>
        <v>29.46</v>
      </c>
      <c r="F154" s="5">
        <f>_xll.SNL.Clients.Office.Excel.Functions.SPG(A154, "SP_VOLUME_AVG_DAILY_TO_1YR_AVG_DAILY", , "3M")</f>
        <v>57.22</v>
      </c>
      <c r="G154" s="9" t="str">
        <f>_xll.SNL.Clients.Office.Excel.Functions.SPG(A154, "IQ_SECTOR")</f>
        <v>Consumer Discretionary</v>
      </c>
      <c r="H154" s="9" t="str">
        <f>_xll.SNL.Clients.Office.Excel.Functions.SPG(A154, "IQ_INDUSTRY_GROUP")</f>
        <v>Consumer Discretionary Distribution and Retail</v>
      </c>
      <c r="I154" s="9" t="str">
        <f>_xll.SNL.Clients.Office.Excel.Functions.SPG(A154, "IQ_INDUSTRY")</f>
        <v>Specialty Retail</v>
      </c>
      <c r="J154" s="9" t="str">
        <f>_xll.SNL.Clients.Office.Excel.Functions.SPG(A154, "IQ_PRIMARY_INDUSTRY")</f>
        <v>Computer and Electronics Retail</v>
      </c>
      <c r="K154" s="9" t="str">
        <f>_xll.SNL.Clients.Office.Excel.Functions.SPG(A154, "NAICS_CODE", "Primary")</f>
        <v>449210 - Electronics and Appliance Retailers</v>
      </c>
      <c r="L154" s="9" t="str">
        <f>_xll.SNL.Clients.Office.Excel.Functions.SPG(A154, "SP_TOPICTAG")</f>
        <v>Digital Asset Management; Wearables; Augmented Reality; Content Creation; Online Payments; Video Games; E-Sports</v>
      </c>
      <c r="M154" s="5">
        <f>_xll.SNL.Clients.Office.Excel.Functions.SPG(A154, "SP_PCT_SHARES_OWNED_ALL_INSTITUTIONS")</f>
        <v>28.78</v>
      </c>
      <c r="N154" s="9" t="str">
        <f>_xll.SNL.Clients.Office.Excel.Functions.SPG(A154, "RD_CREDIT_RATING_GLOBAL", "Issuer Credit Rating", "Local Currency LT|0")</f>
        <v>NR</v>
      </c>
      <c r="O154" s="9" t="str">
        <f>_xll.SNL.Clients.Office.Excel.Functions.SPG(A154, "RD_CWOL_GLOBAL", "Issuer Credit Rating", "Local Currency LT|0")</f>
        <v>NR</v>
      </c>
      <c r="P154" s="9" t="str">
        <f>_xll.SNL.Clients.Office.Excel.Functions.SPG(A154, "RD_RATING_ACTION_GLOBAL", "Issuer Credit Rating", "Local Currency LT|0")</f>
        <v>Not Rated | CreditWatch/Outlook (09/02/2022)</v>
      </c>
      <c r="Q154" s="10">
        <f>_xll.SNL.Clients.Office.Excel.Functions.SPG(A154, "RD_LAST_REVIEW_DATE_GLOBAL", "Issuer Credit Rating", "Local Currency LT")</f>
        <v>44806</v>
      </c>
      <c r="R154" s="10">
        <f>_xll.SNL.Clients.Office.Excel.Functions.SPG(A154, "RD_CREDIT_RATING_DATE_GLOBAL", "Issuer Credit Rating", "Local Currency LT|0")</f>
        <v>44806</v>
      </c>
      <c r="S154" s="10">
        <f>_xll.SNL.Clients.Office.Excel.Functions.SPG(A154, "RD_CREDIT_WATCH_OUTLOOK_DATE_GLOBAL", "Issuer Credit Rating", "Local Currency LT|0")</f>
        <v>44806</v>
      </c>
    </row>
    <row r="155" spans="1:19" x14ac:dyDescent="0.3">
      <c r="A155" t="s">
        <v>1796</v>
      </c>
      <c r="B155" t="str">
        <f>_xll.SNL.Clients.Office.Excel.Functions.SPG(A155,"SP_IPO_DATE")</f>
        <v/>
      </c>
      <c r="C155" s="5">
        <f>_xll.SNL.Clients.Office.Excel.Functions.SPG(A155, "SP_VOLUME_AVG_WEEKLY_TO_SHARES_OUT", , "1M")</f>
        <v>1.775245974864248</v>
      </c>
      <c r="D155" s="5">
        <f>_xll.SNL.Clients.Office.Excel.Functions.SPG(A155, "SP_VOLUME_AVG_WEEKLY_TO_SHARES_OUT", , "3M")</f>
        <v>2.0007570960983392</v>
      </c>
      <c r="E155" s="5">
        <f>_xll.SNL.Clients.Office.Excel.Functions.SPG(A155, "SP_VOLUME_AVG_DAILY_TO_1YR_AVG_DAILY", , "1M")</f>
        <v>77.81</v>
      </c>
      <c r="F155" s="5">
        <f>_xll.SNL.Clients.Office.Excel.Functions.SPG(A155, "SP_VOLUME_AVG_DAILY_TO_1YR_AVG_DAILY", , "3M")</f>
        <v>87.7</v>
      </c>
      <c r="G155" s="9" t="str">
        <f>_xll.SNL.Clients.Office.Excel.Functions.SPG(A155, "IQ_SECTOR")</f>
        <v>Real Estate</v>
      </c>
      <c r="H155" s="9" t="str">
        <f>_xll.SNL.Clients.Office.Excel.Functions.SPG(A155, "IQ_INDUSTRY_GROUP")</f>
        <v>Equity Real Estate Investment Trusts (REITs)</v>
      </c>
      <c r="I155" s="9" t="str">
        <f>_xll.SNL.Clients.Office.Excel.Functions.SPG(A155, "IQ_INDUSTRY")</f>
        <v>Specialized REITs</v>
      </c>
      <c r="J155" s="9" t="str">
        <f>_xll.SNL.Clients.Office.Excel.Functions.SPG(A155, "IQ_PRIMARY_INDUSTRY")</f>
        <v>Other Specialized REITs</v>
      </c>
      <c r="K155" s="9" t="str">
        <f>_xll.SNL.Clients.Office.Excel.Functions.SPG(A155, "NAICS_CODE", "Primary")</f>
        <v>531110 - Lessors of Residential Buildings and Dwellings</v>
      </c>
      <c r="L155" s="9" t="str">
        <f>_xll.SNL.Clients.Office.Excel.Functions.SPG(A155, "SP_TOPICTAG")</f>
        <v/>
      </c>
      <c r="M155" s="5">
        <f>_xll.SNL.Clients.Office.Excel.Functions.SPG(A155, "SP_PCT_SHARES_OWNED_ALL_INSTITUTIONS")</f>
        <v>95.97</v>
      </c>
      <c r="N155" s="9" t="str">
        <f>_xll.SNL.Clients.Office.Excel.Functions.SPG(A155, "RD_CREDIT_RATING_GLOBAL", "Issuer Credit Rating", "Local Currency LT|0")</f>
        <v>BB+</v>
      </c>
      <c r="O155" s="9" t="str">
        <f>_xll.SNL.Clients.Office.Excel.Functions.SPG(A155, "RD_CWOL_GLOBAL", "Issuer Credit Rating", "Local Currency LT|0")</f>
        <v>Stable</v>
      </c>
      <c r="P155" s="9" t="str">
        <f>_xll.SNL.Clients.Office.Excel.Functions.SPG(A155, "RD_RATING_ACTION_GLOBAL", "Issuer Credit Rating", "Local Currency LT|0")</f>
        <v>CreditWatch/Outlook (11/03/2020)</v>
      </c>
      <c r="Q155" s="10">
        <f>_xll.SNL.Clients.Office.Excel.Functions.SPG(A155, "RD_LAST_REVIEW_DATE_GLOBAL", "Issuer Credit Rating", "Local Currency LT")</f>
        <v>45371</v>
      </c>
      <c r="R155" s="10">
        <f>_xll.SNL.Clients.Office.Excel.Functions.SPG(A155, "RD_CREDIT_RATING_DATE_GLOBAL", "Issuer Credit Rating", "Local Currency LT|0")</f>
        <v>43035</v>
      </c>
      <c r="S155" s="10">
        <f>_xll.SNL.Clients.Office.Excel.Functions.SPG(A155, "RD_CREDIT_WATCH_OUTLOOK_DATE_GLOBAL", "Issuer Credit Rating", "Local Currency LT|0")</f>
        <v>44138</v>
      </c>
    </row>
    <row r="156" spans="1:19" x14ac:dyDescent="0.3">
      <c r="A156" t="s">
        <v>1797</v>
      </c>
      <c r="B156" t="str">
        <f>_xll.SNL.Clients.Office.Excel.Functions.SPG(A156,"SP_IPO_DATE")</f>
        <v/>
      </c>
      <c r="C156" s="5">
        <f>_xll.SNL.Clients.Office.Excel.Functions.SPG(A156, "SP_VOLUME_AVG_WEEKLY_TO_SHARES_OUT", , "1M")</f>
        <v>2.0811662411157688</v>
      </c>
      <c r="D156" s="5">
        <f>_xll.SNL.Clients.Office.Excel.Functions.SPG(A156, "SP_VOLUME_AVG_WEEKLY_TO_SHARES_OUT", , "3M")</f>
        <v>2.3523201873462725</v>
      </c>
      <c r="E156" s="5">
        <f>_xll.SNL.Clients.Office.Excel.Functions.SPG(A156, "SP_VOLUME_AVG_DAILY_TO_1YR_AVG_DAILY", , "1M")</f>
        <v>95.33</v>
      </c>
      <c r="F156" s="5">
        <f>_xll.SNL.Clients.Office.Excel.Functions.SPG(A156, "SP_VOLUME_AVG_DAILY_TO_1YR_AVG_DAILY", , "3M")</f>
        <v>107.75</v>
      </c>
      <c r="G156" s="9" t="str">
        <f>_xll.SNL.Clients.Office.Excel.Functions.SPG(A156, "IQ_SECTOR")</f>
        <v>Industrials</v>
      </c>
      <c r="H156" s="9" t="str">
        <f>_xll.SNL.Clients.Office.Excel.Functions.SPG(A156, "IQ_INDUSTRY_GROUP")</f>
        <v>Capital Goods</v>
      </c>
      <c r="I156" s="9" t="str">
        <f>_xll.SNL.Clients.Office.Excel.Functions.SPG(A156, "IQ_INDUSTRY")</f>
        <v>Trading Companies and Distributors</v>
      </c>
      <c r="J156" s="9" t="str">
        <f>_xll.SNL.Clients.Office.Excel.Functions.SPG(A156, "IQ_PRIMARY_INDUSTRY")</f>
        <v>Trading Companies and Distributors</v>
      </c>
      <c r="K156" s="9" t="str">
        <f>_xll.SNL.Clients.Office.Excel.Functions.SPG(A156, "NAICS_CODE", "Primary")</f>
        <v>532411 - Commercial Air, Rail, and Water Transportation Equipment Rental and Leasing</v>
      </c>
      <c r="L156" s="9" t="str">
        <f>_xll.SNL.Clients.Office.Excel.Functions.SPG(A156, "SP_TOPICTAG")</f>
        <v>Fleet Management; Freight Service; Marine Transportation; Passenger Aircraft Manufacturing</v>
      </c>
      <c r="M156" s="5">
        <f>_xll.SNL.Clients.Office.Excel.Functions.SPG(A156, "SP_PCT_SHARES_OWNED_ALL_INSTITUTIONS")</f>
        <v>99.89</v>
      </c>
      <c r="N156" s="9" t="str">
        <f>_xll.SNL.Clients.Office.Excel.Functions.SPG(A156, "RD_CREDIT_RATING_GLOBAL", "Issuer Credit Rating", "Local Currency LT|0")</f>
        <v>BBB</v>
      </c>
      <c r="O156" s="9" t="str">
        <f>_xll.SNL.Clients.Office.Excel.Functions.SPG(A156, "RD_CWOL_GLOBAL", "Issuer Credit Rating", "Local Currency LT|0")</f>
        <v>Stable</v>
      </c>
      <c r="P156" s="9" t="str">
        <f>_xll.SNL.Clients.Office.Excel.Functions.SPG(A156, "RD_RATING_ACTION_GLOBAL", "Issuer Credit Rating", "Local Currency LT|0")</f>
        <v>Downgrade | CreditWatch/Outlook (08/06/2010)</v>
      </c>
      <c r="Q156" s="10">
        <f>_xll.SNL.Clients.Office.Excel.Functions.SPG(A156, "RD_LAST_REVIEW_DATE_GLOBAL", "Issuer Credit Rating", "Local Currency LT")</f>
        <v>45371</v>
      </c>
      <c r="R156" s="10">
        <f>_xll.SNL.Clients.Office.Excel.Functions.SPG(A156, "RD_CREDIT_RATING_DATE_GLOBAL", "Issuer Credit Rating", "Local Currency LT|0")</f>
        <v>40396</v>
      </c>
      <c r="S156" s="10">
        <f>_xll.SNL.Clients.Office.Excel.Functions.SPG(A156, "RD_CREDIT_WATCH_OUTLOOK_DATE_GLOBAL", "Issuer Credit Rating", "Local Currency LT|0")</f>
        <v>40396</v>
      </c>
    </row>
    <row r="157" spans="1:19" x14ac:dyDescent="0.3">
      <c r="A157" t="s">
        <v>1798</v>
      </c>
      <c r="B157" s="10">
        <f>_xll.SNL.Clients.Office.Excel.Functions.SPG(A157,"SP_IPO_DATE")</f>
        <v>39295</v>
      </c>
      <c r="C157" s="5">
        <f>_xll.SNL.Clients.Office.Excel.Functions.SPG(A157, "SP_VOLUME_AVG_WEEKLY_TO_SHARES_OUT", , "1M")</f>
        <v>4.5878769466126812</v>
      </c>
      <c r="D157" s="5">
        <f>_xll.SNL.Clients.Office.Excel.Functions.SPG(A157, "SP_VOLUME_AVG_WEEKLY_TO_SHARES_OUT", , "3M")</f>
        <v>4.4351118089386103</v>
      </c>
      <c r="E157" s="5">
        <f>_xll.SNL.Clients.Office.Excel.Functions.SPG(A157, "SP_VOLUME_AVG_DAILY_TO_1YR_AVG_DAILY", , "1M")</f>
        <v>116.83</v>
      </c>
      <c r="F157" s="5">
        <f>_xll.SNL.Clients.Office.Excel.Functions.SPG(A157, "SP_VOLUME_AVG_DAILY_TO_1YR_AVG_DAILY", , "3M")</f>
        <v>112.94</v>
      </c>
      <c r="G157" s="9" t="str">
        <f>_xll.SNL.Clients.Office.Excel.Functions.SPG(A157, "IQ_SECTOR")</f>
        <v>Industrials</v>
      </c>
      <c r="H157" s="9" t="str">
        <f>_xll.SNL.Clients.Office.Excel.Functions.SPG(A157, "IQ_INDUSTRY_GROUP")</f>
        <v>Commercial and Professional Services</v>
      </c>
      <c r="I157" s="9" t="str">
        <f>_xll.SNL.Clients.Office.Excel.Functions.SPG(A157, "IQ_INDUSTRY")</f>
        <v>Professional Services</v>
      </c>
      <c r="J157" s="9" t="str">
        <f>_xll.SNL.Clients.Office.Excel.Functions.SPG(A157, "IQ_PRIMARY_INDUSTRY")</f>
        <v>Data Processing and Outsourced Services</v>
      </c>
      <c r="K157" s="9" t="str">
        <f>_xll.SNL.Clients.Office.Excel.Functions.SPG(A157, "NAICS_CODE", "Primary")</f>
        <v>518210 - Computing Infrastructure Providers, Data Processing, Web Hosting, and Related Services</v>
      </c>
      <c r="L157" s="9" t="str">
        <f>_xll.SNL.Clients.Office.Excel.Functions.SPG(A157, "SP_TOPICTAG")</f>
        <v>Software Development; Data Integration; Customer Analytics; Data Protection; Process Automation</v>
      </c>
      <c r="M157" s="5">
        <f>_xll.SNL.Clients.Office.Excel.Functions.SPG(A157, "SP_PCT_SHARES_OWNED_ALL_INSTITUTIONS")</f>
        <v>95.24</v>
      </c>
      <c r="N157" s="9" t="str">
        <f>_xll.SNL.Clients.Office.Excel.Functions.SPG(A157, "RD_CREDIT_RATING_GLOBAL", "Issuer Credit Rating", "Local Currency LT|0")</f>
        <v>BBB-</v>
      </c>
      <c r="O157" s="9" t="str">
        <f>_xll.SNL.Clients.Office.Excel.Functions.SPG(A157, "RD_CWOL_GLOBAL", "Issuer Credit Rating", "Local Currency LT|0")</f>
        <v>Stable</v>
      </c>
      <c r="P157" s="9" t="str">
        <f>_xll.SNL.Clients.Office.Excel.Functions.SPG(A157, "RD_RATING_ACTION_GLOBAL", "Issuer Credit Rating", "Local Currency LT|0")</f>
        <v>Upgrade | CreditWatch/Outlook (12/19/2013)</v>
      </c>
      <c r="Q157" s="10">
        <f>_xll.SNL.Clients.Office.Excel.Functions.SPG(A157, "RD_LAST_REVIEW_DATE_GLOBAL", "Issuer Credit Rating", "Local Currency LT")</f>
        <v>45615</v>
      </c>
      <c r="R157" s="10">
        <f>_xll.SNL.Clients.Office.Excel.Functions.SPG(A157, "RD_CREDIT_RATING_DATE_GLOBAL", "Issuer Credit Rating", "Local Currency LT|0")</f>
        <v>41627</v>
      </c>
      <c r="S157" s="10">
        <f>_xll.SNL.Clients.Office.Excel.Functions.SPG(A157, "RD_CREDIT_WATCH_OUTLOOK_DATE_GLOBAL", "Issuer Credit Rating", "Local Currency LT|0")</f>
        <v>41627</v>
      </c>
    </row>
    <row r="158" spans="1:19" x14ac:dyDescent="0.3">
      <c r="A158" t="s">
        <v>1799</v>
      </c>
      <c r="B158" t="str">
        <f>_xll.SNL.Clients.Office.Excel.Functions.SPG(A158,"SP_IPO_DATE")</f>
        <v/>
      </c>
      <c r="C158" s="5">
        <f>_xll.SNL.Clients.Office.Excel.Functions.SPG(A158, "SP_VOLUME_AVG_WEEKLY_TO_SHARES_OUT", , "1M")</f>
        <v>4.4796344884593804</v>
      </c>
      <c r="D158" s="5">
        <f>_xll.SNL.Clients.Office.Excel.Functions.SPG(A158, "SP_VOLUME_AVG_WEEKLY_TO_SHARES_OUT", , "3M")</f>
        <v>3.4640076401258111</v>
      </c>
      <c r="E158" s="5">
        <f>_xll.SNL.Clients.Office.Excel.Functions.SPG(A158, "SP_VOLUME_AVG_DAILY_TO_1YR_AVG_DAILY", , "1M")</f>
        <v>137.22</v>
      </c>
      <c r="F158" s="5">
        <f>_xll.SNL.Clients.Office.Excel.Functions.SPG(A158, "SP_VOLUME_AVG_DAILY_TO_1YR_AVG_DAILY", , "3M")</f>
        <v>106.11</v>
      </c>
      <c r="G158" s="9" t="str">
        <f>_xll.SNL.Clients.Office.Excel.Functions.SPG(A158, "IQ_SECTOR")</f>
        <v>Consumer Discretionary</v>
      </c>
      <c r="H158" s="9" t="str">
        <f>_xll.SNL.Clients.Office.Excel.Functions.SPG(A158, "IQ_INDUSTRY_GROUP")</f>
        <v>Automobiles and Components</v>
      </c>
      <c r="I158" s="9" t="str">
        <f>_xll.SNL.Clients.Office.Excel.Functions.SPG(A158, "IQ_INDUSTRY")</f>
        <v>Automobile Components</v>
      </c>
      <c r="J158" s="9" t="str">
        <f>_xll.SNL.Clients.Office.Excel.Functions.SPG(A158, "IQ_PRIMARY_INDUSTRY")</f>
        <v>Automotive Parts and Equipment</v>
      </c>
      <c r="K158" s="9" t="str">
        <f>_xll.SNL.Clients.Office.Excel.Functions.SPG(A158, "NAICS_CODE", "Primary")</f>
        <v>336390 - Other Motor Vehicle Parts Manufacturing</v>
      </c>
      <c r="L158" s="9" t="str">
        <f>_xll.SNL.Clients.Office.Excel.Functions.SPG(A158, "SP_TOPICTAG")</f>
        <v>Computer Vision; Industrial Automation; RFID (Radio Frequency Identification); Sensors; Smart Building; Biometrics; Smart Mirrors</v>
      </c>
      <c r="M158" s="5">
        <f>_xll.SNL.Clients.Office.Excel.Functions.SPG(A158, "SP_PCT_SHARES_OWNED_ALL_INSTITUTIONS")</f>
        <v>95.29</v>
      </c>
      <c r="N158" s="9" t="str">
        <f>_xll.SNL.Clients.Office.Excel.Functions.SPG(A158, "RD_CREDIT_RATING_GLOBAL", "Issuer Credit Rating", "Local Currency LT|0")</f>
        <v/>
      </c>
      <c r="O158" s="9" t="str">
        <f>_xll.SNL.Clients.Office.Excel.Functions.SPG(A158, "RD_CWOL_GLOBAL", "Issuer Credit Rating", "Local Currency LT|0")</f>
        <v/>
      </c>
      <c r="P158" s="9" t="str">
        <f>_xll.SNL.Clients.Office.Excel.Functions.SPG(A158, "RD_RATING_ACTION_GLOBAL", "Issuer Credit Rating", "Local Currency LT|0")</f>
        <v/>
      </c>
      <c r="Q158" s="10" t="str">
        <f>_xll.SNL.Clients.Office.Excel.Functions.SPG(A158, "RD_LAST_REVIEW_DATE_GLOBAL", "Issuer Credit Rating", "Local Currency LT")</f>
        <v/>
      </c>
      <c r="R158" s="10" t="str">
        <f>_xll.SNL.Clients.Office.Excel.Functions.SPG(A158, "RD_CREDIT_RATING_DATE_GLOBAL", "Issuer Credit Rating", "Local Currency LT|0")</f>
        <v/>
      </c>
      <c r="S158" s="10" t="str">
        <f>_xll.SNL.Clients.Office.Excel.Functions.SPG(A158, "RD_CREDIT_WATCH_OUTLOOK_DATE_GLOBAL", "Issuer Credit Rating", "Local Currency LT|0")</f>
        <v/>
      </c>
    </row>
    <row r="159" spans="1:19" x14ac:dyDescent="0.3">
      <c r="A159" t="s">
        <v>1800</v>
      </c>
      <c r="B159" t="str">
        <f>_xll.SNL.Clients.Office.Excel.Functions.SPG(A159,"SP_IPO_DATE")</f>
        <v/>
      </c>
      <c r="C159" s="5">
        <f>_xll.SNL.Clients.Office.Excel.Functions.SPG(A159, "SP_VOLUME_AVG_WEEKLY_TO_SHARES_OUT", , "1M")</f>
        <v>2.8484001255281957</v>
      </c>
      <c r="D159" s="5">
        <f>_xll.SNL.Clients.Office.Excel.Functions.SPG(A159, "SP_VOLUME_AVG_WEEKLY_TO_SHARES_OUT", , "3M")</f>
        <v>2.601783102615653</v>
      </c>
      <c r="E159" s="5">
        <f>_xll.SNL.Clients.Office.Excel.Functions.SPG(A159, "SP_VOLUME_AVG_DAILY_TO_1YR_AVG_DAILY", , "1M")</f>
        <v>105.91</v>
      </c>
      <c r="F159" s="5">
        <f>_xll.SNL.Clients.Office.Excel.Functions.SPG(A159, "SP_VOLUME_AVG_DAILY_TO_1YR_AVG_DAILY", , "3M")</f>
        <v>96.74</v>
      </c>
      <c r="G159" s="9" t="str">
        <f>_xll.SNL.Clients.Office.Excel.Functions.SPG(A159, "IQ_SECTOR")</f>
        <v>Financials</v>
      </c>
      <c r="H159" s="9" t="str">
        <f>_xll.SNL.Clients.Office.Excel.Functions.SPG(A159, "IQ_INDUSTRY_GROUP")</f>
        <v>Banks</v>
      </c>
      <c r="I159" s="9" t="str">
        <f>_xll.SNL.Clients.Office.Excel.Functions.SPG(A159, "IQ_INDUSTRY")</f>
        <v>Banks</v>
      </c>
      <c r="J159" s="9" t="str">
        <f>_xll.SNL.Clients.Office.Excel.Functions.SPG(A159, "IQ_PRIMARY_INDUSTRY")</f>
        <v>Regional Banks</v>
      </c>
      <c r="K159" s="9" t="str">
        <f>_xll.SNL.Clients.Office.Excel.Functions.SPG(A159, "NAICS_CODE", "Primary")</f>
        <v>522110 - Commercial Banking</v>
      </c>
      <c r="L159" s="9" t="str">
        <f>_xll.SNL.Clients.Office.Excel.Functions.SPG(A159, "SP_TOPICTAG")</f>
        <v>Consumer Lending</v>
      </c>
      <c r="M159" s="5">
        <f>_xll.SNL.Clients.Office.Excel.Functions.SPG(A159, "SP_PCT_SHARES_OWNED_ALL_INSTITUTIONS")</f>
        <v>83.96</v>
      </c>
      <c r="N159" s="9" t="str">
        <f>_xll.SNL.Clients.Office.Excel.Functions.SPG(A159, "RD_CREDIT_RATING_GLOBAL", "Issuer Credit Rating", "Local Currency LT|0")</f>
        <v/>
      </c>
      <c r="O159" s="9" t="str">
        <f>_xll.SNL.Clients.Office.Excel.Functions.SPG(A159, "RD_CWOL_GLOBAL", "Issuer Credit Rating", "Local Currency LT|0")</f>
        <v/>
      </c>
      <c r="P159" s="9" t="str">
        <f>_xll.SNL.Clients.Office.Excel.Functions.SPG(A159, "RD_RATING_ACTION_GLOBAL", "Issuer Credit Rating", "Local Currency LT|0")</f>
        <v/>
      </c>
      <c r="Q159" s="10" t="str">
        <f>_xll.SNL.Clients.Office.Excel.Functions.SPG(A159, "RD_LAST_REVIEW_DATE_GLOBAL", "Issuer Credit Rating", "Local Currency LT")</f>
        <v/>
      </c>
      <c r="R159" s="10" t="str">
        <f>_xll.SNL.Clients.Office.Excel.Functions.SPG(A159, "RD_CREDIT_RATING_DATE_GLOBAL", "Issuer Credit Rating", "Local Currency LT|0")</f>
        <v/>
      </c>
      <c r="S159" s="10" t="str">
        <f>_xll.SNL.Clients.Office.Excel.Functions.SPG(A159, "RD_CREDIT_WATCH_OUTLOOK_DATE_GLOBAL", "Issuer Credit Rating", "Local Currency LT|0")</f>
        <v/>
      </c>
    </row>
    <row r="160" spans="1:19" x14ac:dyDescent="0.3">
      <c r="A160" t="s">
        <v>1801</v>
      </c>
      <c r="B160" s="10">
        <f>_xll.SNL.Clients.Office.Excel.Functions.SPG(A160,"SP_IPO_DATE")</f>
        <v>41123</v>
      </c>
      <c r="C160" s="5">
        <f>_xll.SNL.Clients.Office.Excel.Functions.SPG(A160, "SP_VOLUME_AVG_WEEKLY_TO_SHARES_OUT", , "1M")</f>
        <v>6.1288415032300776</v>
      </c>
      <c r="D160" s="5">
        <f>_xll.SNL.Clients.Office.Excel.Functions.SPG(A160, "SP_VOLUME_AVG_WEEKLY_TO_SHARES_OUT", , "3M")</f>
        <v>4.8028733300614173</v>
      </c>
      <c r="E160" s="5">
        <f>_xll.SNL.Clients.Office.Excel.Functions.SPG(A160, "SP_VOLUME_AVG_DAILY_TO_1YR_AVG_DAILY", , "1M")</f>
        <v>140.01</v>
      </c>
      <c r="F160" s="5">
        <f>_xll.SNL.Clients.Office.Excel.Functions.SPG(A160, "SP_VOLUME_AVG_DAILY_TO_1YR_AVG_DAILY", , "3M")</f>
        <v>109.72</v>
      </c>
      <c r="G160" s="9" t="str">
        <f>_xll.SNL.Clients.Office.Excel.Functions.SPG(A160, "IQ_SECTOR")</f>
        <v>Health Care</v>
      </c>
      <c r="H160" s="9" t="str">
        <f>_xll.SNL.Clients.Office.Excel.Functions.SPG(A160, "IQ_INDUSTRY_GROUP")</f>
        <v>Health Care Equipment and Services</v>
      </c>
      <c r="I160" s="9" t="str">
        <f>_xll.SNL.Clients.Office.Excel.Functions.SPG(A160, "IQ_INDUSTRY")</f>
        <v>Health Care Equipment and Supplies</v>
      </c>
      <c r="J160" s="9" t="str">
        <f>_xll.SNL.Clients.Office.Excel.Functions.SPG(A160, "IQ_PRIMARY_INDUSTRY")</f>
        <v>Health Care Equipment</v>
      </c>
      <c r="K160" s="9" t="str">
        <f>_xll.SNL.Clients.Office.Excel.Functions.SPG(A160, "NAICS_CODE", "Primary")</f>
        <v>339112 - Surgical and Medical Instrument Manufacturing</v>
      </c>
      <c r="L160" s="9" t="str">
        <f>_xll.SNL.Clients.Office.Excel.Functions.SPG(A160, "SP_TOPICTAG")</f>
        <v>Health Diagnostics; Image Recognition; Augmented Reality; Artificial Intelligence; Neurology; Orthopaedics; Surgery</v>
      </c>
      <c r="M160" s="5">
        <f>_xll.SNL.Clients.Office.Excel.Functions.SPG(A160, "SP_PCT_SHARES_OWNED_ALL_INSTITUTIONS")</f>
        <v>80.48</v>
      </c>
      <c r="N160" s="9" t="str">
        <f>_xll.SNL.Clients.Office.Excel.Functions.SPG(A160, "RD_CREDIT_RATING_GLOBAL", "Issuer Credit Rating", "Local Currency LT|0")</f>
        <v/>
      </c>
      <c r="O160" s="9" t="str">
        <f>_xll.SNL.Clients.Office.Excel.Functions.SPG(A160, "RD_CWOL_GLOBAL", "Issuer Credit Rating", "Local Currency LT|0")</f>
        <v/>
      </c>
      <c r="P160" s="9" t="str">
        <f>_xll.SNL.Clients.Office.Excel.Functions.SPG(A160, "RD_RATING_ACTION_GLOBAL", "Issuer Credit Rating", "Local Currency LT|0")</f>
        <v/>
      </c>
      <c r="Q160" s="10" t="str">
        <f>_xll.SNL.Clients.Office.Excel.Functions.SPG(A160, "RD_LAST_REVIEW_DATE_GLOBAL", "Issuer Credit Rating", "Local Currency LT")</f>
        <v/>
      </c>
      <c r="R160" s="10" t="str">
        <f>_xll.SNL.Clients.Office.Excel.Functions.SPG(A160, "RD_CREDIT_RATING_DATE_GLOBAL", "Issuer Credit Rating", "Local Currency LT|0")</f>
        <v/>
      </c>
      <c r="S160" s="10" t="str">
        <f>_xll.SNL.Clients.Office.Excel.Functions.SPG(A160, "RD_CREDIT_WATCH_OUTLOOK_DATE_GLOBAL", "Issuer Credit Rating", "Local Currency LT|0")</f>
        <v/>
      </c>
    </row>
    <row r="161" spans="1:19" x14ac:dyDescent="0.3">
      <c r="A161" t="s">
        <v>1802</v>
      </c>
      <c r="B161" t="str">
        <f>_xll.SNL.Clients.Office.Excel.Functions.SPG(A161,"SP_IPO_DATE")</f>
        <v/>
      </c>
      <c r="C161" s="5">
        <f>_xll.SNL.Clients.Office.Excel.Functions.SPG(A161, "SP_VOLUME_AVG_WEEKLY_TO_SHARES_OUT", , "1M")</f>
        <v>2.4931938051440516</v>
      </c>
      <c r="D161" s="5">
        <f>_xll.SNL.Clients.Office.Excel.Functions.SPG(A161, "SP_VOLUME_AVG_WEEKLY_TO_SHARES_OUT", , "3M")</f>
        <v>2.3984682875236087</v>
      </c>
      <c r="E161" s="5">
        <f>_xll.SNL.Clients.Office.Excel.Functions.SPG(A161, "SP_VOLUME_AVG_DAILY_TO_1YR_AVG_DAILY", , "1M")</f>
        <v>111.38</v>
      </c>
      <c r="F161" s="5">
        <f>_xll.SNL.Clients.Office.Excel.Functions.SPG(A161, "SP_VOLUME_AVG_DAILY_TO_1YR_AVG_DAILY", , "3M")</f>
        <v>107.15</v>
      </c>
      <c r="G161" s="9" t="str">
        <f>_xll.SNL.Clients.Office.Excel.Functions.SPG(A161, "IQ_SECTOR")</f>
        <v>Industrials</v>
      </c>
      <c r="H161" s="9" t="str">
        <f>_xll.SNL.Clients.Office.Excel.Functions.SPG(A161, "IQ_INDUSTRY_GROUP")</f>
        <v>Capital Goods</v>
      </c>
      <c r="I161" s="9" t="str">
        <f>_xll.SNL.Clients.Office.Excel.Functions.SPG(A161, "IQ_INDUSTRY")</f>
        <v>Machinery</v>
      </c>
      <c r="J161" s="9" t="str">
        <f>_xll.SNL.Clients.Office.Excel.Functions.SPG(A161, "IQ_PRIMARY_INDUSTRY")</f>
        <v>Industrial Machinery and Supplies and Components</v>
      </c>
      <c r="K161" s="9" t="str">
        <f>_xll.SNL.Clients.Office.Excel.Functions.SPG(A161, "NAICS_CODE", "Primary")</f>
        <v>333914 - Measuring, Dispensing, and Other Pumping Equipment Manufacturing</v>
      </c>
      <c r="L161" s="9" t="str">
        <f>_xll.SNL.Clients.Office.Excel.Functions.SPG(A161, "SP_TOPICTAG")</f>
        <v>Pollution Control</v>
      </c>
      <c r="M161" s="5">
        <f>_xll.SNL.Clients.Office.Excel.Functions.SPG(A161, "SP_PCT_SHARES_OWNED_ALL_INSTITUTIONS")</f>
        <v>88.12</v>
      </c>
      <c r="N161" s="9" t="str">
        <f>_xll.SNL.Clients.Office.Excel.Functions.SPG(A161, "RD_CREDIT_RATING_GLOBAL", "Issuer Credit Rating", "Local Currency LT|0")</f>
        <v/>
      </c>
      <c r="O161" s="9" t="str">
        <f>_xll.SNL.Clients.Office.Excel.Functions.SPG(A161, "RD_CWOL_GLOBAL", "Issuer Credit Rating", "Local Currency LT|0")</f>
        <v/>
      </c>
      <c r="P161" s="9" t="str">
        <f>_xll.SNL.Clients.Office.Excel.Functions.SPG(A161, "RD_RATING_ACTION_GLOBAL", "Issuer Credit Rating", "Local Currency LT|0")</f>
        <v/>
      </c>
      <c r="Q161" s="10" t="str">
        <f>_xll.SNL.Clients.Office.Excel.Functions.SPG(A161, "RD_LAST_REVIEW_DATE_GLOBAL", "Issuer Credit Rating", "Local Currency LT")</f>
        <v/>
      </c>
      <c r="R161" s="10" t="str">
        <f>_xll.SNL.Clients.Office.Excel.Functions.SPG(A161, "RD_CREDIT_RATING_DATE_GLOBAL", "Issuer Credit Rating", "Local Currency LT|0")</f>
        <v/>
      </c>
      <c r="S161" s="10" t="str">
        <f>_xll.SNL.Clients.Office.Excel.Functions.SPG(A161, "RD_CREDIT_WATCH_OUTLOOK_DATE_GLOBAL", "Issuer Credit Rating", "Local Currency LT|0")</f>
        <v/>
      </c>
    </row>
    <row r="162" spans="1:19" x14ac:dyDescent="0.3">
      <c r="A162" t="s">
        <v>1803</v>
      </c>
      <c r="B162" t="str">
        <f>_xll.SNL.Clients.Office.Excel.Functions.SPG(A162,"SP_IPO_DATE")</f>
        <v/>
      </c>
      <c r="C162" s="5">
        <f>_xll.SNL.Clients.Office.Excel.Functions.SPG(A162, "SP_VOLUME_AVG_WEEKLY_TO_SHARES_OUT", , "1M")</f>
        <v>2.2636369222361337</v>
      </c>
      <c r="D162" s="5">
        <f>_xll.SNL.Clients.Office.Excel.Functions.SPG(A162, "SP_VOLUME_AVG_WEEKLY_TO_SHARES_OUT", , "3M")</f>
        <v>2.2866392740194104</v>
      </c>
      <c r="E162" s="5">
        <f>_xll.SNL.Clients.Office.Excel.Functions.SPG(A162, "SP_VOLUME_AVG_DAILY_TO_1YR_AVG_DAILY", , "1M")</f>
        <v>99.52</v>
      </c>
      <c r="F162" s="5">
        <f>_xll.SNL.Clients.Office.Excel.Functions.SPG(A162, "SP_VOLUME_AVG_DAILY_TO_1YR_AVG_DAILY", , "3M")</f>
        <v>100.53</v>
      </c>
      <c r="G162" s="9" t="str">
        <f>_xll.SNL.Clients.Office.Excel.Functions.SPG(A162, "IQ_SECTOR")</f>
        <v>Consumer Discretionary</v>
      </c>
      <c r="H162" s="9" t="str">
        <f>_xll.SNL.Clients.Office.Excel.Functions.SPG(A162, "IQ_INDUSTRY_GROUP")</f>
        <v>Consumer Services</v>
      </c>
      <c r="I162" s="9" t="str">
        <f>_xll.SNL.Clients.Office.Excel.Functions.SPG(A162, "IQ_INDUSTRY")</f>
        <v>Diversified Consumer Services</v>
      </c>
      <c r="J162" s="9" t="str">
        <f>_xll.SNL.Clients.Office.Excel.Functions.SPG(A162, "IQ_PRIMARY_INDUSTRY")</f>
        <v>Education Services</v>
      </c>
      <c r="K162" s="9" t="str">
        <f>_xll.SNL.Clients.Office.Excel.Functions.SPG(A162, "NAICS_CODE", "Primary")</f>
        <v>61 - Educational Services</v>
      </c>
      <c r="L162" s="9" t="str">
        <f>_xll.SNL.Clients.Office.Excel.Functions.SPG(A162, "SP_TOPICTAG")</f>
        <v>Digital Media; Language Learning; E-learning; Text Analytics; Content Creation</v>
      </c>
      <c r="M162" s="5">
        <f>_xll.SNL.Clients.Office.Excel.Functions.SPG(A162, "SP_PCT_SHARES_OWNED_ALL_INSTITUTIONS")</f>
        <v>57</v>
      </c>
      <c r="N162" s="9" t="str">
        <f>_xll.SNL.Clients.Office.Excel.Functions.SPG(A162, "RD_CREDIT_RATING_GLOBAL", "Issuer Credit Rating", "Local Currency LT|0")</f>
        <v>BB</v>
      </c>
      <c r="O162" s="9" t="str">
        <f>_xll.SNL.Clients.Office.Excel.Functions.SPG(A162, "RD_CWOL_GLOBAL", "Issuer Credit Rating", "Local Currency LT|0")</f>
        <v>Stable</v>
      </c>
      <c r="P162" s="9" t="str">
        <f>_xll.SNL.Clients.Office.Excel.Functions.SPG(A162, "RD_RATING_ACTION_GLOBAL", "Issuer Credit Rating", "Local Currency LT|0")</f>
        <v>CreditWatch/Outlook (04/27/2021)</v>
      </c>
      <c r="Q162" s="10">
        <f>_xll.SNL.Clients.Office.Excel.Functions.SPG(A162, "RD_LAST_REVIEW_DATE_GLOBAL", "Issuer Credit Rating", "Local Currency LT")</f>
        <v>45580</v>
      </c>
      <c r="R162" s="10">
        <f>_xll.SNL.Clients.Office.Excel.Functions.SPG(A162, "RD_CREDIT_RATING_DATE_GLOBAL", "Issuer Credit Rating", "Local Currency LT|0")</f>
        <v>43948</v>
      </c>
      <c r="S162" s="10">
        <f>_xll.SNL.Clients.Office.Excel.Functions.SPG(A162, "RD_CREDIT_WATCH_OUTLOOK_DATE_GLOBAL", "Issuer Credit Rating", "Local Currency LT|0")</f>
        <v>44313</v>
      </c>
    </row>
    <row r="163" spans="1:19" x14ac:dyDescent="0.3">
      <c r="A163" t="s">
        <v>1804</v>
      </c>
      <c r="B163" s="10">
        <f>_xll.SNL.Clients.Office.Excel.Functions.SPG(A163,"SP_IPO_DATE")</f>
        <v>39771</v>
      </c>
      <c r="C163" s="5">
        <f>_xll.SNL.Clients.Office.Excel.Functions.SPG(A163, "SP_VOLUME_AVG_WEEKLY_TO_SHARES_OUT", , "1M")</f>
        <v>2.2041551100795576</v>
      </c>
      <c r="D163" s="5">
        <f>_xll.SNL.Clients.Office.Excel.Functions.SPG(A163, "SP_VOLUME_AVG_WEEKLY_TO_SHARES_OUT", , "3M")</f>
        <v>2.7989813534228345</v>
      </c>
      <c r="E163" s="5">
        <f>_xll.SNL.Clients.Office.Excel.Functions.SPG(A163, "SP_VOLUME_AVG_DAILY_TO_1YR_AVG_DAILY", , "1M")</f>
        <v>75.27</v>
      </c>
      <c r="F163" s="5">
        <f>_xll.SNL.Clients.Office.Excel.Functions.SPG(A163, "SP_VOLUME_AVG_DAILY_TO_1YR_AVG_DAILY", , "3M")</f>
        <v>95.59</v>
      </c>
      <c r="G163" s="9" t="str">
        <f>_xll.SNL.Clients.Office.Excel.Functions.SPG(A163, "IQ_SECTOR")</f>
        <v>Consumer Discretionary</v>
      </c>
      <c r="H163" s="9" t="str">
        <f>_xll.SNL.Clients.Office.Excel.Functions.SPG(A163, "IQ_INDUSTRY_GROUP")</f>
        <v>Consumer Services</v>
      </c>
      <c r="I163" s="9" t="str">
        <f>_xll.SNL.Clients.Office.Excel.Functions.SPG(A163, "IQ_INDUSTRY")</f>
        <v>Diversified Consumer Services</v>
      </c>
      <c r="J163" s="9" t="str">
        <f>_xll.SNL.Clients.Office.Excel.Functions.SPG(A163, "IQ_PRIMARY_INDUSTRY")</f>
        <v>Education Services</v>
      </c>
      <c r="K163" s="9" t="str">
        <f>_xll.SNL.Clients.Office.Excel.Functions.SPG(A163, "NAICS_CODE", "Primary")</f>
        <v>611710 - Educational Support Services</v>
      </c>
      <c r="L163" s="9" t="str">
        <f>_xll.SNL.Clients.Office.Excel.Functions.SPG(A163, "SP_TOPICTAG")</f>
        <v>Customer Relationship Management; E-learning; Team Collaboration</v>
      </c>
      <c r="M163" s="5">
        <f>_xll.SNL.Clients.Office.Excel.Functions.SPG(A163, "SP_PCT_SHARES_OWNED_ALL_INSTITUTIONS")</f>
        <v>95.16</v>
      </c>
      <c r="N163" s="9" t="str">
        <f>_xll.SNL.Clients.Office.Excel.Functions.SPG(A163, "RD_CREDIT_RATING_GLOBAL", "Issuer Credit Rating", "Local Currency LT|0")</f>
        <v/>
      </c>
      <c r="O163" s="9" t="str">
        <f>_xll.SNL.Clients.Office.Excel.Functions.SPG(A163, "RD_CWOL_GLOBAL", "Issuer Credit Rating", "Local Currency LT|0")</f>
        <v/>
      </c>
      <c r="P163" s="9" t="str">
        <f>_xll.SNL.Clients.Office.Excel.Functions.SPG(A163, "RD_RATING_ACTION_GLOBAL", "Issuer Credit Rating", "Local Currency LT|0")</f>
        <v/>
      </c>
      <c r="Q163" s="10" t="str">
        <f>_xll.SNL.Clients.Office.Excel.Functions.SPG(A163, "RD_LAST_REVIEW_DATE_GLOBAL", "Issuer Credit Rating", "Local Currency LT")</f>
        <v/>
      </c>
      <c r="R163" s="10" t="str">
        <f>_xll.SNL.Clients.Office.Excel.Functions.SPG(A163, "RD_CREDIT_RATING_DATE_GLOBAL", "Issuer Credit Rating", "Local Currency LT|0")</f>
        <v/>
      </c>
      <c r="S163" s="10" t="str">
        <f>_xll.SNL.Clients.Office.Excel.Functions.SPG(A163, "RD_CREDIT_WATCH_OUTLOOK_DATE_GLOBAL", "Issuer Credit Rating", "Local Currency LT|0")</f>
        <v/>
      </c>
    </row>
    <row r="164" spans="1:19" x14ac:dyDescent="0.3">
      <c r="A164" t="s">
        <v>1805</v>
      </c>
      <c r="B164" t="str">
        <f>_xll.SNL.Clients.Office.Excel.Functions.SPG(A164,"SP_IPO_DATE")</f>
        <v/>
      </c>
      <c r="C164" s="5">
        <f>_xll.SNL.Clients.Office.Excel.Functions.SPG(A164, "SP_VOLUME_AVG_WEEKLY_TO_SHARES_OUT", , "1M")</f>
        <v>4.365773785858126</v>
      </c>
      <c r="D164" s="5">
        <f>_xll.SNL.Clients.Office.Excel.Functions.SPG(A164, "SP_VOLUME_AVG_WEEKLY_TO_SHARES_OUT", , "3M")</f>
        <v>3.6661083469850779</v>
      </c>
      <c r="E164" s="5">
        <f>_xll.SNL.Clients.Office.Excel.Functions.SPG(A164, "SP_VOLUME_AVG_DAILY_TO_1YR_AVG_DAILY", , "1M")</f>
        <v>106.11</v>
      </c>
      <c r="F164" s="5">
        <f>_xll.SNL.Clients.Office.Excel.Functions.SPG(A164, "SP_VOLUME_AVG_DAILY_TO_1YR_AVG_DAILY", , "3M")</f>
        <v>89.11</v>
      </c>
      <c r="G164" s="9" t="str">
        <f>_xll.SNL.Clients.Office.Excel.Functions.SPG(A164, "IQ_SECTOR")</f>
        <v>Materials</v>
      </c>
      <c r="H164" s="9" t="str">
        <f>_xll.SNL.Clients.Office.Excel.Functions.SPG(A164, "IQ_INDUSTRY_GROUP")</f>
        <v>Materials</v>
      </c>
      <c r="I164" s="9" t="str">
        <f>_xll.SNL.Clients.Office.Excel.Functions.SPG(A164, "IQ_INDUSTRY")</f>
        <v>Containers and Packaging</v>
      </c>
      <c r="J164" s="9" t="str">
        <f>_xll.SNL.Clients.Office.Excel.Functions.SPG(A164, "IQ_PRIMARY_INDUSTRY")</f>
        <v>Paper and Plastic Packaging Products and Materials</v>
      </c>
      <c r="K164" s="9" t="str">
        <f>_xll.SNL.Clients.Office.Excel.Functions.SPG(A164, "NAICS_CODE", "Primary")</f>
        <v>32221 - Paperboard Container Manufacturing</v>
      </c>
      <c r="L164" s="9" t="str">
        <f>_xll.SNL.Clients.Office.Excel.Functions.SPG(A164, "SP_TOPICTAG")</f>
        <v>Packaging Services</v>
      </c>
      <c r="M164" s="5">
        <f>_xll.SNL.Clients.Office.Excel.Functions.SPG(A164, "SP_PCT_SHARES_OWNED_ALL_INSTITUTIONS")</f>
        <v>107.55</v>
      </c>
      <c r="N164" s="9" t="str">
        <f>_xll.SNL.Clients.Office.Excel.Functions.SPG(A164, "RD_CREDIT_RATING_GLOBAL", "Issuer Credit Rating", "Local Currency LT|0")</f>
        <v/>
      </c>
      <c r="O164" s="9" t="str">
        <f>_xll.SNL.Clients.Office.Excel.Functions.SPG(A164, "RD_CWOL_GLOBAL", "Issuer Credit Rating", "Local Currency LT|0")</f>
        <v/>
      </c>
      <c r="P164" s="9" t="str">
        <f>_xll.SNL.Clients.Office.Excel.Functions.SPG(A164, "RD_RATING_ACTION_GLOBAL", "Issuer Credit Rating", "Local Currency LT|0")</f>
        <v/>
      </c>
      <c r="Q164" s="10" t="str">
        <f>_xll.SNL.Clients.Office.Excel.Functions.SPG(A164, "RD_LAST_REVIEW_DATE_GLOBAL", "Issuer Credit Rating", "Local Currency LT")</f>
        <v/>
      </c>
      <c r="R164" s="10" t="str">
        <f>_xll.SNL.Clients.Office.Excel.Functions.SPG(A164, "RD_CREDIT_RATING_DATE_GLOBAL", "Issuer Credit Rating", "Local Currency LT|0")</f>
        <v/>
      </c>
      <c r="S164" s="10" t="str">
        <f>_xll.SNL.Clients.Office.Excel.Functions.SPG(A164, "RD_CREDIT_WATCH_OUTLOOK_DATE_GLOBAL", "Issuer Credit Rating", "Local Currency LT|0")</f>
        <v/>
      </c>
    </row>
    <row r="165" spans="1:19" x14ac:dyDescent="0.3">
      <c r="A165" t="s">
        <v>1806</v>
      </c>
      <c r="B165" t="str">
        <f>_xll.SNL.Clients.Office.Excel.Functions.SPG(A165,"SP_IPO_DATE")</f>
        <v/>
      </c>
      <c r="C165" s="5">
        <f>_xll.SNL.Clients.Office.Excel.Functions.SPG(A165, "SP_VOLUME_AVG_WEEKLY_TO_SHARES_OUT", , "1M")</f>
        <v>2.8971485183161114</v>
      </c>
      <c r="D165" s="5">
        <f>_xll.SNL.Clients.Office.Excel.Functions.SPG(A165, "SP_VOLUME_AVG_WEEKLY_TO_SHARES_OUT", , "3M")</f>
        <v>3.7120346044429535</v>
      </c>
      <c r="E165" s="5">
        <f>_xll.SNL.Clients.Office.Excel.Functions.SPG(A165, "SP_VOLUME_AVG_DAILY_TO_1YR_AVG_DAILY", , "1M")</f>
        <v>84.93</v>
      </c>
      <c r="F165" s="5">
        <f>_xll.SNL.Clients.Office.Excel.Functions.SPG(A165, "SP_VOLUME_AVG_DAILY_TO_1YR_AVG_DAILY", , "3M")</f>
        <v>108.82</v>
      </c>
      <c r="G165" s="9" t="str">
        <f>_xll.SNL.Clients.Office.Excel.Functions.SPG(A165, "IQ_SECTOR")</f>
        <v>Materials</v>
      </c>
      <c r="H165" s="9" t="str">
        <f>_xll.SNL.Clients.Office.Excel.Functions.SPG(A165, "IQ_INDUSTRY_GROUP")</f>
        <v>Materials</v>
      </c>
      <c r="I165" s="9" t="str">
        <f>_xll.SNL.Clients.Office.Excel.Functions.SPG(A165, "IQ_INDUSTRY")</f>
        <v>Containers and Packaging</v>
      </c>
      <c r="J165" s="9" t="str">
        <f>_xll.SNL.Clients.Office.Excel.Functions.SPG(A165, "IQ_PRIMARY_INDUSTRY")</f>
        <v>Metal, Glass and Plastic Containers</v>
      </c>
      <c r="K165" s="9" t="str">
        <f>_xll.SNL.Clients.Office.Excel.Functions.SPG(A165, "NAICS_CODE", "Primary")</f>
        <v>33243 - Metal Can, Box, and Other Metal Container (Light Gauge) Manufacturing</v>
      </c>
      <c r="L165" s="9" t="str">
        <f>_xll.SNL.Clients.Office.Excel.Functions.SPG(A165, "SP_TOPICTAG")</f>
        <v>Packaging Services</v>
      </c>
      <c r="M165" s="5">
        <f>_xll.SNL.Clients.Office.Excel.Functions.SPG(A165, "SP_PCT_SHARES_OWNED_ALL_INSTITUTIONS")</f>
        <v>53.3</v>
      </c>
      <c r="N165" s="9" t="str">
        <f>_xll.SNL.Clients.Office.Excel.Functions.SPG(A165, "RD_CREDIT_RATING_GLOBAL", "Issuer Credit Rating", "Local Currency LT|0")</f>
        <v>NR</v>
      </c>
      <c r="O165" s="9" t="str">
        <f>_xll.SNL.Clients.Office.Excel.Functions.SPG(A165, "RD_CWOL_GLOBAL", "Issuer Credit Rating", "Local Currency LT|0")</f>
        <v>NR</v>
      </c>
      <c r="P165" s="9" t="str">
        <f>_xll.SNL.Clients.Office.Excel.Functions.SPG(A165, "RD_RATING_ACTION_GLOBAL", "Issuer Credit Rating", "Local Currency LT|0")</f>
        <v>Not Rated | CreditWatch/Outlook (10/26/2022)</v>
      </c>
      <c r="Q165" s="10">
        <f>_xll.SNL.Clients.Office.Excel.Functions.SPG(A165, "RD_LAST_REVIEW_DATE_GLOBAL", "Issuer Credit Rating", "Local Currency LT")</f>
        <v>44860</v>
      </c>
      <c r="R165" s="10">
        <f>_xll.SNL.Clients.Office.Excel.Functions.SPG(A165, "RD_CREDIT_RATING_DATE_GLOBAL", "Issuer Credit Rating", "Local Currency LT|0")</f>
        <v>44860</v>
      </c>
      <c r="S165" s="10">
        <f>_xll.SNL.Clients.Office.Excel.Functions.SPG(A165, "RD_CREDIT_WATCH_OUTLOOK_DATE_GLOBAL", "Issuer Credit Rating", "Local Currency LT|0")</f>
        <v>44860</v>
      </c>
    </row>
    <row r="166" spans="1:19" x14ac:dyDescent="0.3">
      <c r="A166" t="s">
        <v>1807</v>
      </c>
      <c r="B166" s="10">
        <f>_xll.SNL.Clients.Office.Excel.Functions.SPG(A166,"SP_IPO_DATE")</f>
        <v>40932</v>
      </c>
      <c r="C166" s="5">
        <f>_xll.SNL.Clients.Office.Excel.Functions.SPG(A166, "SP_VOLUME_AVG_WEEKLY_TO_SHARES_OUT", , "1M")</f>
        <v>9.9741545376831624</v>
      </c>
      <c r="D166" s="5">
        <f>_xll.SNL.Clients.Office.Excel.Functions.SPG(A166, "SP_VOLUME_AVG_WEEKLY_TO_SHARES_OUT", , "3M")</f>
        <v>7.5221121488417388</v>
      </c>
      <c r="E166" s="5">
        <f>_xll.SNL.Clients.Office.Excel.Functions.SPG(A166, "SP_VOLUME_AVG_DAILY_TO_1YR_AVG_DAILY", , "1M")</f>
        <v>198.68</v>
      </c>
      <c r="F166" s="5">
        <f>_xll.SNL.Clients.Office.Excel.Functions.SPG(A166, "SP_VOLUME_AVG_DAILY_TO_1YR_AVG_DAILY", , "3M")</f>
        <v>149.83000000000001</v>
      </c>
      <c r="G166" s="9" t="str">
        <f>_xll.SNL.Clients.Office.Excel.Functions.SPG(A166, "IQ_SECTOR")</f>
        <v>Information Technology</v>
      </c>
      <c r="H166" s="9" t="str">
        <f>_xll.SNL.Clients.Office.Excel.Functions.SPG(A166, "IQ_INDUSTRY_GROUP")</f>
        <v>Software and Services</v>
      </c>
      <c r="I166" s="9" t="str">
        <f>_xll.SNL.Clients.Office.Excel.Functions.SPG(A166, "IQ_INDUSTRY")</f>
        <v>Software</v>
      </c>
      <c r="J166" s="9" t="str">
        <f>_xll.SNL.Clients.Office.Excel.Functions.SPG(A166, "IQ_PRIMARY_INDUSTRY")</f>
        <v>Application Software</v>
      </c>
      <c r="K166" s="9" t="str">
        <f>_xll.SNL.Clients.Office.Excel.Functions.SPG(A166, "NAICS_CODE", "Primary")</f>
        <v>513210 - Software Publishers</v>
      </c>
      <c r="L166" s="9" t="str">
        <f>_xll.SNL.Clients.Office.Excel.Functions.SPG(A166, "SP_TOPICTAG")</f>
        <v>Cloud Management; Data Integration; Insurtech; Predictive Analytics; Cloud Infrastructure; Cloud Storage; Artificial Intelligence</v>
      </c>
      <c r="M166" s="5">
        <f>_xll.SNL.Clients.Office.Excel.Functions.SPG(A166, "SP_PCT_SHARES_OWNED_ALL_INSTITUTIONS")</f>
        <v>99.88</v>
      </c>
      <c r="N166" s="9" t="str">
        <f>_xll.SNL.Clients.Office.Excel.Functions.SPG(A166, "RD_CREDIT_RATING_GLOBAL", "Issuer Credit Rating", "Local Currency LT|0")</f>
        <v/>
      </c>
      <c r="O166" s="9" t="str">
        <f>_xll.SNL.Clients.Office.Excel.Functions.SPG(A166, "RD_CWOL_GLOBAL", "Issuer Credit Rating", "Local Currency LT|0")</f>
        <v/>
      </c>
      <c r="P166" s="9" t="str">
        <f>_xll.SNL.Clients.Office.Excel.Functions.SPG(A166, "RD_RATING_ACTION_GLOBAL", "Issuer Credit Rating", "Local Currency LT|0")</f>
        <v/>
      </c>
      <c r="Q166" s="10" t="str">
        <f>_xll.SNL.Clients.Office.Excel.Functions.SPG(A166, "RD_LAST_REVIEW_DATE_GLOBAL", "Issuer Credit Rating", "Local Currency LT")</f>
        <v/>
      </c>
      <c r="R166" s="10" t="str">
        <f>_xll.SNL.Clients.Office.Excel.Functions.SPG(A166, "RD_CREDIT_RATING_DATE_GLOBAL", "Issuer Credit Rating", "Local Currency LT|0")</f>
        <v/>
      </c>
      <c r="S166" s="10" t="str">
        <f>_xll.SNL.Clients.Office.Excel.Functions.SPG(A166, "RD_CREDIT_WATCH_OUTLOOK_DATE_GLOBAL", "Issuer Credit Rating", "Local Currency LT|0")</f>
        <v/>
      </c>
    </row>
    <row r="167" spans="1:19" x14ac:dyDescent="0.3">
      <c r="A167" t="s">
        <v>1808</v>
      </c>
      <c r="B167" t="str">
        <f>_xll.SNL.Clients.Office.Excel.Functions.SPG(A167,"SP_IPO_DATE")</f>
        <v/>
      </c>
      <c r="C167" s="5">
        <f>_xll.SNL.Clients.Office.Excel.Functions.SPG(A167, "SP_VOLUME_AVG_WEEKLY_TO_SHARES_OUT", , "1M")</f>
        <v>4.5298966425479961</v>
      </c>
      <c r="D167" s="5">
        <f>_xll.SNL.Clients.Office.Excel.Functions.SPG(A167, "SP_VOLUME_AVG_WEEKLY_TO_SHARES_OUT", , "3M")</f>
        <v>5.5022537208858218</v>
      </c>
      <c r="E167" s="5">
        <f>_xll.SNL.Clients.Office.Excel.Functions.SPG(A167, "SP_VOLUME_AVG_DAILY_TO_1YR_AVG_DAILY", , "1M")</f>
        <v>102.47</v>
      </c>
      <c r="F167" s="5">
        <f>_xll.SNL.Clients.Office.Excel.Functions.SPG(A167, "SP_VOLUME_AVG_DAILY_TO_1YR_AVG_DAILY", , "3M")</f>
        <v>124.46</v>
      </c>
      <c r="G167" s="9" t="str">
        <f>_xll.SNL.Clients.Office.Excel.Functions.SPG(A167, "IQ_SECTOR")</f>
        <v>Industrials</v>
      </c>
      <c r="H167" s="9" t="str">
        <f>_xll.SNL.Clients.Office.Excel.Functions.SPG(A167, "IQ_INDUSTRY_GROUP")</f>
        <v>Transportation</v>
      </c>
      <c r="I167" s="9" t="str">
        <f>_xll.SNL.Clients.Office.Excel.Functions.SPG(A167, "IQ_INDUSTRY")</f>
        <v>Air Freight and Logistics</v>
      </c>
      <c r="J167" s="9" t="str">
        <f>_xll.SNL.Clients.Office.Excel.Functions.SPG(A167, "IQ_PRIMARY_INDUSTRY")</f>
        <v>Air Freight and Logistics</v>
      </c>
      <c r="K167" s="9" t="str">
        <f>_xll.SNL.Clients.Office.Excel.Functions.SPG(A167, "NAICS_CODE", "Primary")</f>
        <v>488210 - Support Activities for Rail Transportation</v>
      </c>
      <c r="L167" s="9" t="str">
        <f>_xll.SNL.Clients.Office.Excel.Functions.SPG(A167, "SP_TOPICTAG")</f>
        <v>Freight Service</v>
      </c>
      <c r="M167" s="5">
        <f>_xll.SNL.Clients.Office.Excel.Functions.SPG(A167, "SP_PCT_SHARES_OWNED_ALL_INSTITUTIONS")</f>
        <v>84.68</v>
      </c>
      <c r="N167" s="9" t="str">
        <f>_xll.SNL.Clients.Office.Excel.Functions.SPG(A167, "RD_CREDIT_RATING_GLOBAL", "Issuer Credit Rating", "Local Currency LT|0")</f>
        <v>BBB-</v>
      </c>
      <c r="O167" s="9" t="str">
        <f>_xll.SNL.Clients.Office.Excel.Functions.SPG(A167, "RD_CWOL_GLOBAL", "Issuer Credit Rating", "Local Currency LT|0")</f>
        <v>Stable,Negative</v>
      </c>
      <c r="P167" s="9" t="str">
        <f>_xll.SNL.Clients.Office.Excel.Functions.SPG(A167, "RD_RATING_ACTION_GLOBAL", "Issuer Credit Rating", "Local Currency LT|0")</f>
        <v>CreditWatch/Outlook (03/07/2024); CreditWatch/Outlook (12/12/2023)</v>
      </c>
      <c r="Q167" s="10">
        <f>_xll.SNL.Clients.Office.Excel.Functions.SPG(A167, "RD_LAST_REVIEW_DATE_GLOBAL", "Issuer Credit Rating", "Local Currency LT")</f>
        <v>45272</v>
      </c>
      <c r="R167" s="10">
        <f>_xll.SNL.Clients.Office.Excel.Functions.SPG(A167, "RD_CREDIT_RATING_DATE_GLOBAL", "Issuer Credit Rating", "Local Currency LT|0")</f>
        <v>44361</v>
      </c>
      <c r="S167" s="10">
        <f>_xll.SNL.Clients.Office.Excel.Functions.SPG(A167, "RD_CREDIT_WATCH_OUTLOOK_DATE_GLOBAL", "Issuer Credit Rating", "Local Currency LT|0")</f>
        <v>45272</v>
      </c>
    </row>
    <row r="168" spans="1:19" x14ac:dyDescent="0.3">
      <c r="A168" t="s">
        <v>1809</v>
      </c>
      <c r="B168" t="str">
        <f>_xll.SNL.Clients.Office.Excel.Functions.SPG(A168,"SP_IPO_DATE")</f>
        <v/>
      </c>
      <c r="C168" s="5">
        <f>_xll.SNL.Clients.Office.Excel.Functions.SPG(A168, "SP_VOLUME_AVG_WEEKLY_TO_SHARES_OUT", , "1M")</f>
        <v>4.5684834844822886</v>
      </c>
      <c r="D168" s="5">
        <f>_xll.SNL.Clients.Office.Excel.Functions.SPG(A168, "SP_VOLUME_AVG_WEEKLY_TO_SHARES_OUT", , "3M")</f>
        <v>5.0177057961061866</v>
      </c>
      <c r="E168" s="5">
        <f>_xll.SNL.Clients.Office.Excel.Functions.SPG(A168, "SP_VOLUME_AVG_DAILY_TO_1YR_AVG_DAILY", , "1M")</f>
        <v>100.64</v>
      </c>
      <c r="F168" s="5">
        <f>_xll.SNL.Clients.Office.Excel.Functions.SPG(A168, "SP_VOLUME_AVG_DAILY_TO_1YR_AVG_DAILY", , "3M")</f>
        <v>110.54</v>
      </c>
      <c r="G168" s="9" t="str">
        <f>_xll.SNL.Clients.Office.Excel.Functions.SPG(A168, "IQ_SECTOR")</f>
        <v>Consumer Discretionary</v>
      </c>
      <c r="H168" s="9" t="str">
        <f>_xll.SNL.Clients.Office.Excel.Functions.SPG(A168, "IQ_INDUSTRY_GROUP")</f>
        <v>Consumer Services</v>
      </c>
      <c r="I168" s="9" t="str">
        <f>_xll.SNL.Clients.Office.Excel.Functions.SPG(A168, "IQ_INDUSTRY")</f>
        <v>Diversified Consumer Services</v>
      </c>
      <c r="J168" s="9" t="str">
        <f>_xll.SNL.Clients.Office.Excel.Functions.SPG(A168, "IQ_PRIMARY_INDUSTRY")</f>
        <v>Specialized Consumer Services</v>
      </c>
      <c r="K168" s="9" t="str">
        <f>_xll.SNL.Clients.Office.Excel.Functions.SPG(A168, "NAICS_CODE", "Primary")</f>
        <v>541213 - Tax Preparation Services</v>
      </c>
      <c r="L168" s="9" t="str">
        <f>_xll.SNL.Clients.Office.Excel.Functions.SPG(A168, "SP_TOPICTAG")</f>
        <v>Consumer Lending; E-learning; Cloud Storage; Banking as a Service</v>
      </c>
      <c r="M168" s="5">
        <f>_xll.SNL.Clients.Office.Excel.Functions.SPG(A168, "SP_PCT_SHARES_OWNED_ALL_INSTITUTIONS")</f>
        <v>95.93</v>
      </c>
      <c r="N168" s="9" t="str">
        <f>_xll.SNL.Clients.Office.Excel.Functions.SPG(A168, "RD_CREDIT_RATING_GLOBAL", "Issuer Credit Rating", "Local Currency LT|0")</f>
        <v>BBB</v>
      </c>
      <c r="O168" s="9" t="str">
        <f>_xll.SNL.Clients.Office.Excel.Functions.SPG(A168, "RD_CWOL_GLOBAL", "Issuer Credit Rating", "Local Currency LT|0")</f>
        <v>Stable</v>
      </c>
      <c r="P168" s="9" t="str">
        <f>_xll.SNL.Clients.Office.Excel.Functions.SPG(A168, "RD_RATING_ACTION_GLOBAL", "Issuer Credit Rating", "Local Currency LT|0")</f>
        <v>CreditWatch/Outlook (06/16/2021)</v>
      </c>
      <c r="Q168" s="10">
        <f>_xll.SNL.Clients.Office.Excel.Functions.SPG(A168, "RD_LAST_REVIEW_DATE_GLOBAL", "Issuer Credit Rating", "Local Currency LT")</f>
        <v>45467</v>
      </c>
      <c r="R168" s="10">
        <f>_xll.SNL.Clients.Office.Excel.Functions.SPG(A168, "RD_CREDIT_RATING_DATE_GLOBAL", "Issuer Credit Rating", "Local Currency LT|0")</f>
        <v>39660</v>
      </c>
      <c r="S168" s="10">
        <f>_xll.SNL.Clients.Office.Excel.Functions.SPG(A168, "RD_CREDIT_WATCH_OUTLOOK_DATE_GLOBAL", "Issuer Credit Rating", "Local Currency LT|0")</f>
        <v>44363</v>
      </c>
    </row>
    <row r="169" spans="1:19" x14ac:dyDescent="0.3">
      <c r="A169" t="s">
        <v>1810</v>
      </c>
      <c r="B169" t="str">
        <f>_xll.SNL.Clients.Office.Excel.Functions.SPG(A169,"SP_IPO_DATE")</f>
        <v/>
      </c>
      <c r="C169" s="5">
        <f>_xll.SNL.Clients.Office.Excel.Functions.SPG(A169, "SP_VOLUME_AVG_WEEKLY_TO_SHARES_OUT", , "1M")</f>
        <v>11.490706007762263</v>
      </c>
      <c r="D169" s="5">
        <f>_xll.SNL.Clients.Office.Excel.Functions.SPG(A169, "SP_VOLUME_AVG_WEEKLY_TO_SHARES_OUT", , "3M")</f>
        <v>7.4909748985785534</v>
      </c>
      <c r="E169" s="5">
        <f>_xll.SNL.Clients.Office.Excel.Functions.SPG(A169, "SP_VOLUME_AVG_DAILY_TO_1YR_AVG_DAILY", , "1M")</f>
        <v>188.74</v>
      </c>
      <c r="F169" s="5">
        <f>_xll.SNL.Clients.Office.Excel.Functions.SPG(A169, "SP_VOLUME_AVG_DAILY_TO_1YR_AVG_DAILY", , "3M")</f>
        <v>123.04</v>
      </c>
      <c r="G169" s="9" t="str">
        <f>_xll.SNL.Clients.Office.Excel.Functions.SPG(A169, "IQ_SECTOR")</f>
        <v>Health Care</v>
      </c>
      <c r="H169" s="9" t="str">
        <f>_xll.SNL.Clients.Office.Excel.Functions.SPG(A169, "IQ_INDUSTRY_GROUP")</f>
        <v>Health Care Equipment and Services</v>
      </c>
      <c r="I169" s="9" t="str">
        <f>_xll.SNL.Clients.Office.Excel.Functions.SPG(A169, "IQ_INDUSTRY")</f>
        <v>Health Care Equipment and Supplies</v>
      </c>
      <c r="J169" s="9" t="str">
        <f>_xll.SNL.Clients.Office.Excel.Functions.SPG(A169, "IQ_PRIMARY_INDUSTRY")</f>
        <v>Health Care Supplies</v>
      </c>
      <c r="K169" s="9" t="str">
        <f>_xll.SNL.Clients.Office.Excel.Functions.SPG(A169, "NAICS_CODE", "Primary")</f>
        <v>339113 - Surgical Appliance and Supplies Manufacturing</v>
      </c>
      <c r="L169" s="9" t="str">
        <f>_xll.SNL.Clients.Office.Excel.Functions.SPG(A169, "SP_TOPICTAG")</f>
        <v>Health Diagnostics; Artificial Intelligence; Cardiovascular; Hematology; Immunology; Surgery</v>
      </c>
      <c r="M169" s="5">
        <f>_xll.SNL.Clients.Office.Excel.Functions.SPG(A169, "SP_PCT_SHARES_OWNED_ALL_INSTITUTIONS")</f>
        <v>111.9</v>
      </c>
      <c r="N169" s="9" t="str">
        <f>_xll.SNL.Clients.Office.Excel.Functions.SPG(A169, "RD_CREDIT_RATING_GLOBAL", "Issuer Credit Rating", "Local Currency LT|0")</f>
        <v/>
      </c>
      <c r="O169" s="9" t="str">
        <f>_xll.SNL.Clients.Office.Excel.Functions.SPG(A169, "RD_CWOL_GLOBAL", "Issuer Credit Rating", "Local Currency LT|0")</f>
        <v/>
      </c>
      <c r="P169" s="9" t="str">
        <f>_xll.SNL.Clients.Office.Excel.Functions.SPG(A169, "RD_RATING_ACTION_GLOBAL", "Issuer Credit Rating", "Local Currency LT|0")</f>
        <v/>
      </c>
      <c r="Q169" s="10" t="str">
        <f>_xll.SNL.Clients.Office.Excel.Functions.SPG(A169, "RD_LAST_REVIEW_DATE_GLOBAL", "Issuer Credit Rating", "Local Currency LT")</f>
        <v/>
      </c>
      <c r="R169" s="10" t="str">
        <f>_xll.SNL.Clients.Office.Excel.Functions.SPG(A169, "RD_CREDIT_RATING_DATE_GLOBAL", "Issuer Credit Rating", "Local Currency LT|0")</f>
        <v/>
      </c>
      <c r="S169" s="10" t="str">
        <f>_xll.SNL.Clients.Office.Excel.Functions.SPG(A169, "RD_CREDIT_WATCH_OUTLOOK_DATE_GLOBAL", "Issuer Credit Rating", "Local Currency LT|0")</f>
        <v/>
      </c>
    </row>
    <row r="170" spans="1:19" x14ac:dyDescent="0.3">
      <c r="A170" t="s">
        <v>1811</v>
      </c>
      <c r="B170" t="str">
        <f>_xll.SNL.Clients.Office.Excel.Functions.SPG(A170,"SP_IPO_DATE")</f>
        <v/>
      </c>
      <c r="C170" s="5">
        <f>_xll.SNL.Clients.Office.Excel.Functions.SPG(A170, "SP_VOLUME_AVG_WEEKLY_TO_SHARES_OUT", , "1M")</f>
        <v>4.7606786070791358</v>
      </c>
      <c r="D170" s="5">
        <f>_xll.SNL.Clients.Office.Excel.Functions.SPG(A170, "SP_VOLUME_AVG_WEEKLY_TO_SHARES_OUT", , "3M")</f>
        <v>6.3441660156839301</v>
      </c>
      <c r="E170" s="5">
        <f>_xll.SNL.Clients.Office.Excel.Functions.SPG(A170, "SP_VOLUME_AVG_DAILY_TO_1YR_AVG_DAILY", , "1M")</f>
        <v>91.25</v>
      </c>
      <c r="F170" s="5">
        <f>_xll.SNL.Clients.Office.Excel.Functions.SPG(A170, "SP_VOLUME_AVG_DAILY_TO_1YR_AVG_DAILY", , "3M")</f>
        <v>121.61</v>
      </c>
      <c r="G170" s="9" t="str">
        <f>_xll.SNL.Clients.Office.Excel.Functions.SPG(A170, "IQ_SECTOR")</f>
        <v>Health Care</v>
      </c>
      <c r="H170" s="9" t="str">
        <f>_xll.SNL.Clients.Office.Excel.Functions.SPG(A170, "IQ_INDUSTRY_GROUP")</f>
        <v>Pharmaceuticals, Biotechnology and Life Sciences</v>
      </c>
      <c r="I170" s="9" t="str">
        <f>_xll.SNL.Clients.Office.Excel.Functions.SPG(A170, "IQ_INDUSTRY")</f>
        <v>Biotechnology</v>
      </c>
      <c r="J170" s="9" t="str">
        <f>_xll.SNL.Clients.Office.Excel.Functions.SPG(A170, "IQ_PRIMARY_INDUSTRY")</f>
        <v>Biotechnology</v>
      </c>
      <c r="K170" s="9" t="str">
        <f>_xll.SNL.Clients.Office.Excel.Functions.SPG(A170, "NAICS_CODE", "Primary")</f>
        <v>325414 - Biological Product (except Diagnostic) Manufacturing</v>
      </c>
      <c r="L170" s="9" t="str">
        <f>_xll.SNL.Clients.Office.Excel.Functions.SPG(A170, "SP_TOPICTAG")</f>
        <v>Health Diagnostics; Endocrinology; Hematology; Immunology; Neurology; Oncology; Urology</v>
      </c>
      <c r="M170" s="5">
        <f>_xll.SNL.Clients.Office.Excel.Functions.SPG(A170, "SP_PCT_SHARES_OWNED_ALL_INSTITUTIONS")</f>
        <v>97.55</v>
      </c>
      <c r="N170" s="9" t="str">
        <f>_xll.SNL.Clients.Office.Excel.Functions.SPG(A170, "RD_CREDIT_RATING_GLOBAL", "Issuer Credit Rating", "Local Currency LT|0")</f>
        <v/>
      </c>
      <c r="O170" s="9" t="str">
        <f>_xll.SNL.Clients.Office.Excel.Functions.SPG(A170, "RD_CWOL_GLOBAL", "Issuer Credit Rating", "Local Currency LT|0")</f>
        <v/>
      </c>
      <c r="P170" s="9" t="str">
        <f>_xll.SNL.Clients.Office.Excel.Functions.SPG(A170, "RD_RATING_ACTION_GLOBAL", "Issuer Credit Rating", "Local Currency LT|0")</f>
        <v/>
      </c>
      <c r="Q170" s="10" t="str">
        <f>_xll.SNL.Clients.Office.Excel.Functions.SPG(A170, "RD_LAST_REVIEW_DATE_GLOBAL", "Issuer Credit Rating", "Local Currency LT")</f>
        <v/>
      </c>
      <c r="R170" s="10" t="str">
        <f>_xll.SNL.Clients.Office.Excel.Functions.SPG(A170, "RD_CREDIT_RATING_DATE_GLOBAL", "Issuer Credit Rating", "Local Currency LT|0")</f>
        <v/>
      </c>
      <c r="S170" s="10" t="str">
        <f>_xll.SNL.Clients.Office.Excel.Functions.SPG(A170, "RD_CREDIT_WATCH_OUTLOOK_DATE_GLOBAL", "Issuer Credit Rating", "Local Currency LT|0")</f>
        <v/>
      </c>
    </row>
    <row r="171" spans="1:19" x14ac:dyDescent="0.3">
      <c r="A171" t="s">
        <v>1812</v>
      </c>
      <c r="B171" s="10">
        <f>_xll.SNL.Clients.Office.Excel.Functions.SPG(A171,"SP_IPO_DATE")</f>
        <v>42794</v>
      </c>
      <c r="C171" s="5">
        <f>_xll.SNL.Clients.Office.Excel.Functions.SPG(A171, "SP_VOLUME_AVG_WEEKLY_TO_SHARES_OUT", , "1M")</f>
        <v>5.2348025267012055</v>
      </c>
      <c r="D171" s="5">
        <f>_xll.SNL.Clients.Office.Excel.Functions.SPG(A171, "SP_VOLUME_AVG_WEEKLY_TO_SHARES_OUT", , "3M")</f>
        <v>5.1726235842668871</v>
      </c>
      <c r="E171" s="5">
        <f>_xll.SNL.Clients.Office.Excel.Functions.SPG(A171, "SP_VOLUME_AVG_DAILY_TO_1YR_AVG_DAILY", , "1M")</f>
        <v>122.33</v>
      </c>
      <c r="F171" s="5">
        <f>_xll.SNL.Clients.Office.Excel.Functions.SPG(A171, "SP_VOLUME_AVG_DAILY_TO_1YR_AVG_DAILY", , "3M")</f>
        <v>120.87</v>
      </c>
      <c r="G171" s="9" t="str">
        <f>_xll.SNL.Clients.Office.Excel.Functions.SPG(A171, "IQ_SECTOR")</f>
        <v>Financials</v>
      </c>
      <c r="H171" s="9" t="str">
        <f>_xll.SNL.Clients.Office.Excel.Functions.SPG(A171, "IQ_INDUSTRY_GROUP")</f>
        <v>Financial Services</v>
      </c>
      <c r="I171" s="9" t="str">
        <f>_xll.SNL.Clients.Office.Excel.Functions.SPG(A171, "IQ_INDUSTRY")</f>
        <v>Capital Markets</v>
      </c>
      <c r="J171" s="9" t="str">
        <f>_xll.SNL.Clients.Office.Excel.Functions.SPG(A171, "IQ_PRIMARY_INDUSTRY")</f>
        <v>Asset Management and Custody Banks</v>
      </c>
      <c r="K171" s="9" t="str">
        <f>_xll.SNL.Clients.Office.Excel.Functions.SPG(A171, "NAICS_CODE", "Primary")</f>
        <v>523940 - Portfolio Management and Investment Advice</v>
      </c>
      <c r="L171" s="9" t="str">
        <f>_xll.SNL.Clients.Office.Excel.Functions.SPG(A171, "SP_TOPICTAG")</f>
        <v/>
      </c>
      <c r="M171" s="5">
        <f>_xll.SNL.Clients.Office.Excel.Functions.SPG(A171, "SP_PCT_SHARES_OWNED_ALL_INSTITUTIONS")</f>
        <v>98.15</v>
      </c>
      <c r="N171" s="9" t="str">
        <f>_xll.SNL.Clients.Office.Excel.Functions.SPG(A171, "RD_CREDIT_RATING_GLOBAL", "Issuer Credit Rating", "Local Currency LT|0")</f>
        <v/>
      </c>
      <c r="O171" s="9" t="str">
        <f>_xll.SNL.Clients.Office.Excel.Functions.SPG(A171, "RD_CWOL_GLOBAL", "Issuer Credit Rating", "Local Currency LT|0")</f>
        <v/>
      </c>
      <c r="P171" s="9" t="str">
        <f>_xll.SNL.Clients.Office.Excel.Functions.SPG(A171, "RD_RATING_ACTION_GLOBAL", "Issuer Credit Rating", "Local Currency LT|0")</f>
        <v/>
      </c>
      <c r="Q171" s="10" t="str">
        <f>_xll.SNL.Clients.Office.Excel.Functions.SPG(A171, "RD_LAST_REVIEW_DATE_GLOBAL", "Issuer Credit Rating", "Local Currency LT")</f>
        <v/>
      </c>
      <c r="R171" s="10" t="str">
        <f>_xll.SNL.Clients.Office.Excel.Functions.SPG(A171, "RD_CREDIT_RATING_DATE_GLOBAL", "Issuer Credit Rating", "Local Currency LT|0")</f>
        <v/>
      </c>
      <c r="S171" s="10" t="str">
        <f>_xll.SNL.Clients.Office.Excel.Functions.SPG(A171, "RD_CREDIT_WATCH_OUTLOOK_DATE_GLOBAL", "Issuer Credit Rating", "Local Currency LT|0")</f>
        <v/>
      </c>
    </row>
    <row r="172" spans="1:19" x14ac:dyDescent="0.3">
      <c r="A172" t="s">
        <v>1813</v>
      </c>
      <c r="B172" t="str">
        <f>_xll.SNL.Clients.Office.Excel.Functions.SPG(A172,"SP_IPO_DATE")</f>
        <v/>
      </c>
      <c r="C172" s="5">
        <f>_xll.SNL.Clients.Office.Excel.Functions.SPG(A172, "SP_VOLUME_AVG_WEEKLY_TO_SHARES_OUT", , "1M")</f>
        <v>3.9819017872347957</v>
      </c>
      <c r="D172" s="5">
        <f>_xll.SNL.Clients.Office.Excel.Functions.SPG(A172, "SP_VOLUME_AVG_WEEKLY_TO_SHARES_OUT", , "3M")</f>
        <v>3.2675657266866525</v>
      </c>
      <c r="E172" s="5">
        <f>_xll.SNL.Clients.Office.Excel.Functions.SPG(A172, "SP_VOLUME_AVG_DAILY_TO_1YR_AVG_DAILY", , "1M")</f>
        <v>132.66999999999999</v>
      </c>
      <c r="F172" s="5">
        <f>_xll.SNL.Clients.Office.Excel.Functions.SPG(A172, "SP_VOLUME_AVG_DAILY_TO_1YR_AVG_DAILY", , "3M")</f>
        <v>108.87</v>
      </c>
      <c r="G172" s="9" t="str">
        <f>_xll.SNL.Clients.Office.Excel.Functions.SPG(A172, "IQ_SECTOR")</f>
        <v>Financials</v>
      </c>
      <c r="H172" s="9" t="str">
        <f>_xll.SNL.Clients.Office.Excel.Functions.SPG(A172, "IQ_INDUSTRY_GROUP")</f>
        <v>Banks</v>
      </c>
      <c r="I172" s="9" t="str">
        <f>_xll.SNL.Clients.Office.Excel.Functions.SPG(A172, "IQ_INDUSTRY")</f>
        <v>Banks</v>
      </c>
      <c r="J172" s="9" t="str">
        <f>_xll.SNL.Clients.Office.Excel.Functions.SPG(A172, "IQ_PRIMARY_INDUSTRY")</f>
        <v>Regional Banks</v>
      </c>
      <c r="K172" s="9" t="str">
        <f>_xll.SNL.Clients.Office.Excel.Functions.SPG(A172, "NAICS_CODE", "Primary")</f>
        <v>522110 - Commercial Banking</v>
      </c>
      <c r="L172" s="9" t="str">
        <f>_xll.SNL.Clients.Office.Excel.Functions.SPG(A172, "SP_TOPICTAG")</f>
        <v>Consumer Lending</v>
      </c>
      <c r="M172" s="5">
        <f>_xll.SNL.Clients.Office.Excel.Functions.SPG(A172, "SP_PCT_SHARES_OWNED_ALL_INSTITUTIONS")</f>
        <v>84.78</v>
      </c>
      <c r="N172" s="9" t="str">
        <f>_xll.SNL.Clients.Office.Excel.Functions.SPG(A172, "RD_CREDIT_RATING_GLOBAL", "Issuer Credit Rating", "Local Currency LT|0")</f>
        <v>BBB</v>
      </c>
      <c r="O172" s="9" t="str">
        <f>_xll.SNL.Clients.Office.Excel.Functions.SPG(A172, "RD_CWOL_GLOBAL", "Issuer Credit Rating", "Local Currency LT|0")</f>
        <v>Stable</v>
      </c>
      <c r="P172" s="9" t="str">
        <f>_xll.SNL.Clients.Office.Excel.Functions.SPG(A172, "RD_RATING_ACTION_GLOBAL", "Issuer Credit Rating", "Local Currency LT|0")</f>
        <v>CreditWatch/Outlook (05/24/2021)</v>
      </c>
      <c r="Q172" s="10">
        <f>_xll.SNL.Clients.Office.Excel.Functions.SPG(A172, "RD_LAST_REVIEW_DATE_GLOBAL", "Issuer Credit Rating", "Local Currency LT")</f>
        <v>45348</v>
      </c>
      <c r="R172" s="10">
        <f>_xll.SNL.Clients.Office.Excel.Functions.SPG(A172, "RD_CREDIT_RATING_DATE_GLOBAL", "Issuer Credit Rating", "Local Currency LT|0")</f>
        <v>42312</v>
      </c>
      <c r="S172" s="10">
        <f>_xll.SNL.Clients.Office.Excel.Functions.SPG(A172, "RD_CREDIT_WATCH_OUTLOOK_DATE_GLOBAL", "Issuer Credit Rating", "Local Currency LT|0")</f>
        <v>44340</v>
      </c>
    </row>
    <row r="173" spans="1:19" x14ac:dyDescent="0.3">
      <c r="A173" t="s">
        <v>1814</v>
      </c>
      <c r="B173" t="str">
        <f>_xll.SNL.Clients.Office.Excel.Functions.SPG(A173,"SP_IPO_DATE")</f>
        <v/>
      </c>
      <c r="C173" s="5">
        <f>_xll.SNL.Clients.Office.Excel.Functions.SPG(A173, "SP_VOLUME_AVG_WEEKLY_TO_SHARES_OUT", , "1M")</f>
        <v>10.391937304046744</v>
      </c>
      <c r="D173" s="5">
        <f>_xll.SNL.Clients.Office.Excel.Functions.SPG(A173, "SP_VOLUME_AVG_WEEKLY_TO_SHARES_OUT", , "3M")</f>
        <v>6.8999678649383371</v>
      </c>
      <c r="E173" s="5">
        <f>_xll.SNL.Clients.Office.Excel.Functions.SPG(A173, "SP_VOLUME_AVG_DAILY_TO_1YR_AVG_DAILY", , "1M")</f>
        <v>148.80000000000001</v>
      </c>
      <c r="F173" s="5">
        <f>_xll.SNL.Clients.Office.Excel.Functions.SPG(A173, "SP_VOLUME_AVG_DAILY_TO_1YR_AVG_DAILY", , "3M")</f>
        <v>98.8</v>
      </c>
      <c r="G173" s="9" t="str">
        <f>_xll.SNL.Clients.Office.Excel.Functions.SPG(A173, "IQ_SECTOR")</f>
        <v>Consumer Discretionary</v>
      </c>
      <c r="H173" s="9" t="str">
        <f>_xll.SNL.Clients.Office.Excel.Functions.SPG(A173, "IQ_INDUSTRY_GROUP")</f>
        <v>Automobiles and Components</v>
      </c>
      <c r="I173" s="9" t="str">
        <f>_xll.SNL.Clients.Office.Excel.Functions.SPG(A173, "IQ_INDUSTRY")</f>
        <v>Automobiles</v>
      </c>
      <c r="J173" s="9" t="str">
        <f>_xll.SNL.Clients.Office.Excel.Functions.SPG(A173, "IQ_PRIMARY_INDUSTRY")</f>
        <v>Motorcycle Manufacturers</v>
      </c>
      <c r="K173" s="9" t="str">
        <f>_xll.SNL.Clients.Office.Excel.Functions.SPG(A173, "NAICS_CODE", "Primary")</f>
        <v>336991 - Motorcycle, Bicycle, and Parts Manufacturing</v>
      </c>
      <c r="L173" s="9" t="str">
        <f>_xll.SNL.Clients.Office.Excel.Functions.SPG(A173, "SP_TOPICTAG")</f>
        <v>Fleet Management; Micro-Mobility; Autonomous Vehicles</v>
      </c>
      <c r="M173" s="5">
        <f>_xll.SNL.Clients.Office.Excel.Functions.SPG(A173, "SP_PCT_SHARES_OWNED_ALL_INSTITUTIONS")</f>
        <v>84.47</v>
      </c>
      <c r="N173" s="9" t="str">
        <f>_xll.SNL.Clients.Office.Excel.Functions.SPG(A173, "RD_CREDIT_RATING_GLOBAL", "Issuer Credit Rating", "Local Currency LT|0")</f>
        <v>BBB-</v>
      </c>
      <c r="O173" s="9" t="str">
        <f>_xll.SNL.Clients.Office.Excel.Functions.SPG(A173, "RD_CWOL_GLOBAL", "Issuer Credit Rating", "Local Currency LT|0")</f>
        <v>Stable</v>
      </c>
      <c r="P173" s="9" t="str">
        <f>_xll.SNL.Clients.Office.Excel.Functions.SPG(A173, "RD_RATING_ACTION_GLOBAL", "Issuer Credit Rating", "Local Currency LT|0")</f>
        <v>Downgrade | CreditWatch/Outlook (03/03/2021)</v>
      </c>
      <c r="Q173" s="10">
        <f>_xll.SNL.Clients.Office.Excel.Functions.SPG(A173, "RD_LAST_REVIEW_DATE_GLOBAL", "Issuer Credit Rating", "Local Currency LT")</f>
        <v>45588</v>
      </c>
      <c r="R173" s="10">
        <f>_xll.SNL.Clients.Office.Excel.Functions.SPG(A173, "RD_CREDIT_RATING_DATE_GLOBAL", "Issuer Credit Rating", "Local Currency LT|0")</f>
        <v>44258</v>
      </c>
      <c r="S173" s="10">
        <f>_xll.SNL.Clients.Office.Excel.Functions.SPG(A173, "RD_CREDIT_WATCH_OUTLOOK_DATE_GLOBAL", "Issuer Credit Rating", "Local Currency LT|0")</f>
        <v>44258</v>
      </c>
    </row>
    <row r="174" spans="1:19" x14ac:dyDescent="0.3">
      <c r="A174" t="s">
        <v>1815</v>
      </c>
      <c r="B174" s="10">
        <f>_xll.SNL.Clients.Office.Excel.Functions.SPG(A174,"SP_IPO_DATE")</f>
        <v>34116</v>
      </c>
      <c r="C174" s="5">
        <f>_xll.SNL.Clients.Office.Excel.Functions.SPG(A174, "SP_VOLUME_AVG_WEEKLY_TO_SHARES_OUT", , "1M")</f>
        <v>2.9010180577410547</v>
      </c>
      <c r="D174" s="5">
        <f>_xll.SNL.Clients.Office.Excel.Functions.SPG(A174, "SP_VOLUME_AVG_WEEKLY_TO_SHARES_OUT", , "3M")</f>
        <v>4.2089680889654479</v>
      </c>
      <c r="E174" s="5">
        <f>_xll.SNL.Clients.Office.Excel.Functions.SPG(A174, "SP_VOLUME_AVG_DAILY_TO_1YR_AVG_DAILY", , "1M")</f>
        <v>59.38</v>
      </c>
      <c r="F174" s="5">
        <f>_xll.SNL.Clients.Office.Excel.Functions.SPG(A174, "SP_VOLUME_AVG_DAILY_TO_1YR_AVG_DAILY", , "3M")</f>
        <v>86.16</v>
      </c>
      <c r="G174" s="9" t="str">
        <f>_xll.SNL.Clients.Office.Excel.Functions.SPG(A174, "IQ_SECTOR")</f>
        <v>Real Estate</v>
      </c>
      <c r="H174" s="9" t="str">
        <f>_xll.SNL.Clients.Office.Excel.Functions.SPG(A174, "IQ_INDUSTRY_GROUP")</f>
        <v>Equity Real Estate Investment Trusts (REITs)</v>
      </c>
      <c r="I174" s="9" t="str">
        <f>_xll.SNL.Clients.Office.Excel.Functions.SPG(A174, "IQ_INDUSTRY")</f>
        <v>Health Care REITs</v>
      </c>
      <c r="J174" s="9" t="str">
        <f>_xll.SNL.Clients.Office.Excel.Functions.SPG(A174, "IQ_PRIMARY_INDUSTRY")</f>
        <v>Health Care REITs</v>
      </c>
      <c r="K174" s="9" t="str">
        <f>_xll.SNL.Clients.Office.Excel.Functions.SPG(A174, "NAICS_CODE", "Primary")</f>
        <v>531110 - Lessors of Residential Buildings and Dwellings</v>
      </c>
      <c r="L174" s="9" t="str">
        <f>_xll.SNL.Clients.Office.Excel.Functions.SPG(A174, "SP_TOPICTAG")</f>
        <v/>
      </c>
      <c r="M174" s="5">
        <f>_xll.SNL.Clients.Office.Excel.Functions.SPG(A174, "SP_PCT_SHARES_OWNED_ALL_INSTITUTIONS")</f>
        <v>108.58</v>
      </c>
      <c r="N174" s="9" t="str">
        <f>_xll.SNL.Clients.Office.Excel.Functions.SPG(A174, "RD_CREDIT_RATING_GLOBAL", "Issuer Credit Rating", "Local Currency LT|0")</f>
        <v>BBB</v>
      </c>
      <c r="O174" s="9" t="str">
        <f>_xll.SNL.Clients.Office.Excel.Functions.SPG(A174, "RD_CWOL_GLOBAL", "Issuer Credit Rating", "Local Currency LT|0")</f>
        <v>Stable</v>
      </c>
      <c r="P174" s="9" t="str">
        <f>_xll.SNL.Clients.Office.Excel.Functions.SPG(A174, "RD_RATING_ACTION_GLOBAL", "Issuer Credit Rating", "Local Currency LT|0")</f>
        <v>Upgrade | CreditWatch/Outlook (05/15/2014)</v>
      </c>
      <c r="Q174" s="10">
        <f>_xll.SNL.Clients.Office.Excel.Functions.SPG(A174, "RD_LAST_REVIEW_DATE_GLOBAL", "Issuer Credit Rating", "Local Currency LT")</f>
        <v>45614</v>
      </c>
      <c r="R174" s="10">
        <f>_xll.SNL.Clients.Office.Excel.Functions.SPG(A174, "RD_CREDIT_RATING_DATE_GLOBAL", "Issuer Credit Rating", "Local Currency LT|0")</f>
        <v>41774</v>
      </c>
      <c r="S174" s="10">
        <f>_xll.SNL.Clients.Office.Excel.Functions.SPG(A174, "RD_CREDIT_WATCH_OUTLOOK_DATE_GLOBAL", "Issuer Credit Rating", "Local Currency LT|0")</f>
        <v>41774</v>
      </c>
    </row>
    <row r="175" spans="1:19" x14ac:dyDescent="0.3">
      <c r="A175" t="s">
        <v>1816</v>
      </c>
      <c r="B175" s="10">
        <f>_xll.SNL.Clients.Office.Excel.Functions.SPG(A175,"SP_IPO_DATE")</f>
        <v>41850</v>
      </c>
      <c r="C175" s="5">
        <f>_xll.SNL.Clients.Office.Excel.Functions.SPG(A175, "SP_VOLUME_AVG_WEEKLY_TO_SHARES_OUT", , "1M")</f>
        <v>4.4641996354465663</v>
      </c>
      <c r="D175" s="5">
        <f>_xll.SNL.Clients.Office.Excel.Functions.SPG(A175, "SP_VOLUME_AVG_WEEKLY_TO_SHARES_OUT", , "3M")</f>
        <v>4.5090331759208135</v>
      </c>
      <c r="E175" s="5">
        <f>_xll.SNL.Clients.Office.Excel.Functions.SPG(A175, "SP_VOLUME_AVG_DAILY_TO_1YR_AVG_DAILY", , "1M")</f>
        <v>118.95</v>
      </c>
      <c r="F175" s="5">
        <f>_xll.SNL.Clients.Office.Excel.Functions.SPG(A175, "SP_VOLUME_AVG_DAILY_TO_1YR_AVG_DAILY", , "3M")</f>
        <v>120.15</v>
      </c>
      <c r="G175" s="9" t="str">
        <f>_xll.SNL.Clients.Office.Excel.Functions.SPG(A175, "IQ_SECTOR")</f>
        <v>Health Care</v>
      </c>
      <c r="H175" s="9" t="str">
        <f>_xll.SNL.Clients.Office.Excel.Functions.SPG(A175, "IQ_INDUSTRY_GROUP")</f>
        <v>Health Care Equipment and Services</v>
      </c>
      <c r="I175" s="9" t="str">
        <f>_xll.SNL.Clients.Office.Excel.Functions.SPG(A175, "IQ_INDUSTRY")</f>
        <v>Health Care Providers and Services</v>
      </c>
      <c r="J175" s="9" t="str">
        <f>_xll.SNL.Clients.Office.Excel.Functions.SPG(A175, "IQ_PRIMARY_INDUSTRY")</f>
        <v>Managed Health Care</v>
      </c>
      <c r="K175" s="9" t="str">
        <f>_xll.SNL.Clients.Office.Excel.Functions.SPG(A175, "NAICS_CODE", "Primary")</f>
        <v>621491 - HMO Medical Centers</v>
      </c>
      <c r="L175" s="9" t="str">
        <f>_xll.SNL.Clients.Office.Excel.Functions.SPG(A175, "SP_TOPICTAG")</f>
        <v>Cloud Management; Fintech; Customer Relationship Management; Cloud Infrastructure; Employee Benefits; Process Automation</v>
      </c>
      <c r="M175" s="5">
        <f>_xll.SNL.Clients.Office.Excel.Functions.SPG(A175, "SP_PCT_SHARES_OWNED_ALL_INSTITUTIONS")</f>
        <v>102.86</v>
      </c>
      <c r="N175" s="9" t="str">
        <f>_xll.SNL.Clients.Office.Excel.Functions.SPG(A175, "RD_CREDIT_RATING_GLOBAL", "Issuer Credit Rating", "Local Currency LT|0")</f>
        <v>BB</v>
      </c>
      <c r="O175" s="9" t="str">
        <f>_xll.SNL.Clients.Office.Excel.Functions.SPG(A175, "RD_CWOL_GLOBAL", "Issuer Credit Rating", "Local Currency LT|0")</f>
        <v>Stable</v>
      </c>
      <c r="P175" s="9" t="str">
        <f>_xll.SNL.Clients.Office.Excel.Functions.SPG(A175, "RD_RATING_ACTION_GLOBAL", "Issuer Credit Rating", "Local Currency LT|0")</f>
        <v>Upgrade | CreditWatch/Outlook (10/30/2023)</v>
      </c>
      <c r="Q175" s="10">
        <f>_xll.SNL.Clients.Office.Excel.Functions.SPG(A175, "RD_LAST_REVIEW_DATE_GLOBAL", "Issuer Credit Rating", "Local Currency LT")</f>
        <v>45457</v>
      </c>
      <c r="R175" s="10">
        <f>_xll.SNL.Clients.Office.Excel.Functions.SPG(A175, "RD_CREDIT_RATING_DATE_GLOBAL", "Issuer Credit Rating", "Local Currency LT|0")</f>
        <v>45229</v>
      </c>
      <c r="S175" s="10">
        <f>_xll.SNL.Clients.Office.Excel.Functions.SPG(A175, "RD_CREDIT_WATCH_OUTLOOK_DATE_GLOBAL", "Issuer Credit Rating", "Local Currency LT|0")</f>
        <v>45229</v>
      </c>
    </row>
    <row r="176" spans="1:19" x14ac:dyDescent="0.3">
      <c r="A176" t="s">
        <v>1817</v>
      </c>
      <c r="B176" t="str">
        <f>_xll.SNL.Clients.Office.Excel.Functions.SPG(A176,"SP_IPO_DATE")</f>
        <v/>
      </c>
      <c r="C176" s="5">
        <f>_xll.SNL.Clients.Office.Excel.Functions.SPG(A176, "SP_VOLUME_AVG_WEEKLY_TO_SHARES_OUT", , "1M")</f>
        <v>8.5674586795185483</v>
      </c>
      <c r="D176" s="5">
        <f>_xll.SNL.Clients.Office.Excel.Functions.SPG(A176, "SP_VOLUME_AVG_WEEKLY_TO_SHARES_OUT", , "3M")</f>
        <v>6.1075832117907733</v>
      </c>
      <c r="E176" s="5">
        <f>_xll.SNL.Clients.Office.Excel.Functions.SPG(A176, "SP_VOLUME_AVG_DAILY_TO_1YR_AVG_DAILY", , "1M")</f>
        <v>152.47</v>
      </c>
      <c r="F176" s="5">
        <f>_xll.SNL.Clients.Office.Excel.Functions.SPG(A176, "SP_VOLUME_AVG_DAILY_TO_1YR_AVG_DAILY", , "3M")</f>
        <v>108.69</v>
      </c>
      <c r="G176" s="9" t="str">
        <f>_xll.SNL.Clients.Office.Excel.Functions.SPG(A176, "IQ_SECTOR")</f>
        <v>Industrials</v>
      </c>
      <c r="H176" s="9" t="str">
        <f>_xll.SNL.Clients.Office.Excel.Functions.SPG(A176, "IQ_INDUSTRY_GROUP")</f>
        <v>Capital Goods</v>
      </c>
      <c r="I176" s="9" t="str">
        <f>_xll.SNL.Clients.Office.Excel.Functions.SPG(A176, "IQ_INDUSTRY")</f>
        <v>Aerospace and Defense</v>
      </c>
      <c r="J176" s="9" t="str">
        <f>_xll.SNL.Clients.Office.Excel.Functions.SPG(A176, "IQ_PRIMARY_INDUSTRY")</f>
        <v>Aerospace and Defense</v>
      </c>
      <c r="K176" s="9" t="str">
        <f>_xll.SNL.Clients.Office.Excel.Functions.SPG(A176, "NAICS_CODE", "Primary")</f>
        <v>33641 - Aerospace Product and Parts Manufacturing</v>
      </c>
      <c r="L176" s="9" t="str">
        <f>_xll.SNL.Clients.Office.Excel.Functions.SPG(A176, "SP_TOPICTAG")</f>
        <v>Industrial Automation; 3D Printing; Commercial Space Launch; Passenger Aircraft Manufacturing</v>
      </c>
      <c r="M176" s="5">
        <f>_xll.SNL.Clients.Office.Excel.Functions.SPG(A176, "SP_PCT_SHARES_OWNED_ALL_INSTITUTIONS")</f>
        <v>98.66</v>
      </c>
      <c r="N176" s="9" t="str">
        <f>_xll.SNL.Clients.Office.Excel.Functions.SPG(A176, "RD_CREDIT_RATING_GLOBAL", "Issuer Credit Rating", "Local Currency LT|0")</f>
        <v>BB+</v>
      </c>
      <c r="O176" s="9" t="str">
        <f>_xll.SNL.Clients.Office.Excel.Functions.SPG(A176, "RD_CWOL_GLOBAL", "Issuer Credit Rating", "Local Currency LT|0")</f>
        <v>Positive</v>
      </c>
      <c r="P176" s="9" t="str">
        <f>_xll.SNL.Clients.Office.Excel.Functions.SPG(A176, "RD_RATING_ACTION_GLOBAL", "Issuer Credit Rating", "Local Currency LT|0")</f>
        <v>CreditWatch/Outlook (02/02/2023)</v>
      </c>
      <c r="Q176" s="10">
        <f>_xll.SNL.Clients.Office.Excel.Functions.SPG(A176, "RD_LAST_REVIEW_DATE_GLOBAL", "Issuer Credit Rating", "Local Currency LT")</f>
        <v>45393</v>
      </c>
      <c r="R176" s="10">
        <f>_xll.SNL.Clients.Office.Excel.Functions.SPG(A176, "RD_CREDIT_RATING_DATE_GLOBAL", "Issuer Credit Rating", "Local Currency LT|0")</f>
        <v>44232</v>
      </c>
      <c r="S176" s="10">
        <f>_xll.SNL.Clients.Office.Excel.Functions.SPG(A176, "RD_CREDIT_WATCH_OUTLOOK_DATE_GLOBAL", "Issuer Credit Rating", "Local Currency LT|0")</f>
        <v>44959</v>
      </c>
    </row>
    <row r="177" spans="1:19" x14ac:dyDescent="0.3">
      <c r="A177" t="s">
        <v>1818</v>
      </c>
      <c r="B177" t="str">
        <f>_xll.SNL.Clients.Office.Excel.Functions.SPG(A177,"SP_IPO_DATE")</f>
        <v/>
      </c>
      <c r="C177" s="5">
        <f>_xll.SNL.Clients.Office.Excel.Functions.SPG(A177, "SP_VOLUME_AVG_WEEKLY_TO_SHARES_OUT", , "1M")</f>
        <v>7.0212341271618923</v>
      </c>
      <c r="D177" s="5">
        <f>_xll.SNL.Clients.Office.Excel.Functions.SPG(A177, "SP_VOLUME_AVG_WEEKLY_TO_SHARES_OUT", , "3M")</f>
        <v>5.9239016944565339</v>
      </c>
      <c r="E177" s="5">
        <f>_xll.SNL.Clients.Office.Excel.Functions.SPG(A177, "SP_VOLUME_AVG_DAILY_TO_1YR_AVG_DAILY", , "1M")</f>
        <v>124.32</v>
      </c>
      <c r="F177" s="5">
        <f>_xll.SNL.Clients.Office.Excel.Functions.SPG(A177, "SP_VOLUME_AVG_DAILY_TO_1YR_AVG_DAILY", , "3M")</f>
        <v>104.89</v>
      </c>
      <c r="G177" s="9" t="str">
        <f>_xll.SNL.Clients.Office.Excel.Functions.SPG(A177, "IQ_SECTOR")</f>
        <v>Energy</v>
      </c>
      <c r="H177" s="9" t="str">
        <f>_xll.SNL.Clients.Office.Excel.Functions.SPG(A177, "IQ_INDUSTRY_GROUP")</f>
        <v>Energy</v>
      </c>
      <c r="I177" s="9" t="str">
        <f>_xll.SNL.Clients.Office.Excel.Functions.SPG(A177, "IQ_INDUSTRY")</f>
        <v>Oil, Gas and Consumable Fuels</v>
      </c>
      <c r="J177" s="9" t="str">
        <f>_xll.SNL.Clients.Office.Excel.Functions.SPG(A177, "IQ_PRIMARY_INDUSTRY")</f>
        <v>Oil and Gas Refining and Marketing</v>
      </c>
      <c r="K177" s="9" t="str">
        <f>_xll.SNL.Clients.Office.Excel.Functions.SPG(A177, "NAICS_CODE", "Primary")</f>
        <v>324110 - Petroleum Refineries</v>
      </c>
      <c r="L177" s="9" t="str">
        <f>_xll.SNL.Clients.Office.Excel.Functions.SPG(A177, "SP_TOPICTAG")</f>
        <v>Environmental Consulting; Environmental Engineering; Disposal and Recycling; CleanTech; Biofuel; ClimateTech</v>
      </c>
      <c r="M177" s="5">
        <f>_xll.SNL.Clients.Office.Excel.Functions.SPG(A177, "SP_PCT_SHARES_OWNED_ALL_INSTITUTIONS")</f>
        <v>81.78</v>
      </c>
      <c r="N177" s="9" t="str">
        <f>_xll.SNL.Clients.Office.Excel.Functions.SPG(A177, "RD_CREDIT_RATING_GLOBAL", "Issuer Credit Rating", "Local Currency LT|0")</f>
        <v>BBB-</v>
      </c>
      <c r="O177" s="9" t="str">
        <f>_xll.SNL.Clients.Office.Excel.Functions.SPG(A177, "RD_CWOL_GLOBAL", "Issuer Credit Rating", "Local Currency LT|0")</f>
        <v>Stable</v>
      </c>
      <c r="P177" s="9" t="str">
        <f>_xll.SNL.Clients.Office.Excel.Functions.SPG(A177, "RD_RATING_ACTION_GLOBAL", "Issuer Credit Rating", "Local Currency LT|0")</f>
        <v>New Rating | CreditWatch/Outlook (03/15/2022)</v>
      </c>
      <c r="Q177" s="10">
        <f>_xll.SNL.Clients.Office.Excel.Functions.SPG(A177, "RD_LAST_REVIEW_DATE_GLOBAL", "Issuer Credit Rating", "Local Currency LT")</f>
        <v>45428</v>
      </c>
      <c r="R177" s="10">
        <f>_xll.SNL.Clients.Office.Excel.Functions.SPG(A177, "RD_CREDIT_RATING_DATE_GLOBAL", "Issuer Credit Rating", "Local Currency LT|0")</f>
        <v>44635</v>
      </c>
      <c r="S177" s="10">
        <f>_xll.SNL.Clients.Office.Excel.Functions.SPG(A177, "RD_CREDIT_WATCH_OUTLOOK_DATE_GLOBAL", "Issuer Credit Rating", "Local Currency LT|0")</f>
        <v>44635</v>
      </c>
    </row>
    <row r="178" spans="1:19" x14ac:dyDescent="0.3">
      <c r="A178" t="s">
        <v>1819</v>
      </c>
      <c r="B178" t="str">
        <f>_xll.SNL.Clients.Office.Excel.Functions.SPG(A178,"SP_IPO_DATE")</f>
        <v/>
      </c>
      <c r="C178" s="5">
        <f>_xll.SNL.Clients.Office.Excel.Functions.SPG(A178, "SP_VOLUME_AVG_WEEKLY_TO_SHARES_OUT", , "1M")</f>
        <v>3.4122803788032363</v>
      </c>
      <c r="D178" s="5">
        <f>_xll.SNL.Clients.Office.Excel.Functions.SPG(A178, "SP_VOLUME_AVG_WEEKLY_TO_SHARES_OUT", , "3M")</f>
        <v>4.2991131571391739</v>
      </c>
      <c r="E178" s="5">
        <f>_xll.SNL.Clients.Office.Excel.Functions.SPG(A178, "SP_VOLUME_AVG_DAILY_TO_1YR_AVG_DAILY", , "1M")</f>
        <v>84.91</v>
      </c>
      <c r="F178" s="5">
        <f>_xll.SNL.Clients.Office.Excel.Functions.SPG(A178, "SP_VOLUME_AVG_DAILY_TO_1YR_AVG_DAILY", , "3M")</f>
        <v>106.97</v>
      </c>
      <c r="G178" s="9" t="str">
        <f>_xll.SNL.Clients.Office.Excel.Functions.SPG(A178, "IQ_SECTOR")</f>
        <v>Consumer Discretionary</v>
      </c>
      <c r="H178" s="9" t="str">
        <f>_xll.SNL.Clients.Office.Excel.Functions.SPG(A178, "IQ_INDUSTRY_GROUP")</f>
        <v>Consumer Services</v>
      </c>
      <c r="I178" s="9" t="str">
        <f>_xll.SNL.Clients.Office.Excel.Functions.SPG(A178, "IQ_INDUSTRY")</f>
        <v>Hotels, Restaurants and Leisure</v>
      </c>
      <c r="J178" s="9" t="str">
        <f>_xll.SNL.Clients.Office.Excel.Functions.SPG(A178, "IQ_PRIMARY_INDUSTRY")</f>
        <v>Hotels, Resorts and Cruise Lines</v>
      </c>
      <c r="K178" s="9" t="str">
        <f>_xll.SNL.Clients.Office.Excel.Functions.SPG(A178, "NAICS_CODE", "Primary")</f>
        <v>721 - Accommodation</v>
      </c>
      <c r="L178" s="9" t="str">
        <f>_xll.SNL.Clients.Office.Excel.Functions.SPG(A178, "SP_TOPICTAG")</f>
        <v>Adventure Travel; Tourism; Travel Accommodations; Vacation Rental</v>
      </c>
      <c r="M178" s="5">
        <f>_xll.SNL.Clients.Office.Excel.Functions.SPG(A178, "SP_PCT_SHARES_OWNED_ALL_INSTITUTIONS")</f>
        <v>57.19</v>
      </c>
      <c r="N178" s="9" t="str">
        <f>_xll.SNL.Clients.Office.Excel.Functions.SPG(A178, "RD_CREDIT_RATING_GLOBAL", "Issuer Credit Rating", "Local Currency LT|0")</f>
        <v>BB</v>
      </c>
      <c r="O178" s="9" t="str">
        <f>_xll.SNL.Clients.Office.Excel.Functions.SPG(A178, "RD_CWOL_GLOBAL", "Issuer Credit Rating", "Local Currency LT|0")</f>
        <v>Stable</v>
      </c>
      <c r="P178" s="9" t="str">
        <f>_xll.SNL.Clients.Office.Excel.Functions.SPG(A178, "RD_RATING_ACTION_GLOBAL", "Issuer Credit Rating", "Local Currency LT|0")</f>
        <v>CreditWatch/Outlook (01/04/2024)</v>
      </c>
      <c r="Q178" s="10">
        <f>_xll.SNL.Clients.Office.Excel.Functions.SPG(A178, "RD_LAST_REVIEW_DATE_GLOBAL", "Issuer Credit Rating", "Local Currency LT")</f>
        <v>45621</v>
      </c>
      <c r="R178" s="10">
        <f>_xll.SNL.Clients.Office.Excel.Functions.SPG(A178, "RD_CREDIT_RATING_DATE_GLOBAL", "Issuer Credit Rating", "Local Currency LT|0")</f>
        <v>45117</v>
      </c>
      <c r="S178" s="10">
        <f>_xll.SNL.Clients.Office.Excel.Functions.SPG(A178, "RD_CREDIT_WATCH_OUTLOOK_DATE_GLOBAL", "Issuer Credit Rating", "Local Currency LT|0")</f>
        <v>45295</v>
      </c>
    </row>
    <row r="179" spans="1:19" x14ac:dyDescent="0.3">
      <c r="A179" t="s">
        <v>1820</v>
      </c>
      <c r="B179" s="10">
        <f>_xll.SNL.Clients.Office.Excel.Functions.SPG(A179,"SP_IPO_DATE")</f>
        <v>38890</v>
      </c>
      <c r="C179" s="5">
        <f>_xll.SNL.Clients.Office.Excel.Functions.SPG(A179, "SP_VOLUME_AVG_WEEKLY_TO_SHARES_OUT", , "1M")</f>
        <v>3.1340712439680676</v>
      </c>
      <c r="D179" s="5">
        <f>_xll.SNL.Clients.Office.Excel.Functions.SPG(A179, "SP_VOLUME_AVG_WEEKLY_TO_SHARES_OUT", , "3M")</f>
        <v>2.6116702852818219</v>
      </c>
      <c r="E179" s="5">
        <f>_xll.SNL.Clients.Office.Excel.Functions.SPG(A179, "SP_VOLUME_AVG_DAILY_TO_1YR_AVG_DAILY", , "1M")</f>
        <v>126.27</v>
      </c>
      <c r="F179" s="5">
        <f>_xll.SNL.Clients.Office.Excel.Functions.SPG(A179, "SP_VOLUME_AVG_DAILY_TO_1YR_AVG_DAILY", , "3M")</f>
        <v>105.22</v>
      </c>
      <c r="G179" s="9" t="str">
        <f>_xll.SNL.Clients.Office.Excel.Functions.SPG(A179, "IQ_SECTOR")</f>
        <v>Financials</v>
      </c>
      <c r="H179" s="9" t="str">
        <f>_xll.SNL.Clients.Office.Excel.Functions.SPG(A179, "IQ_INDUSTRY_GROUP")</f>
        <v>Banks</v>
      </c>
      <c r="I179" s="9" t="str">
        <f>_xll.SNL.Clients.Office.Excel.Functions.SPG(A179, "IQ_INDUSTRY")</f>
        <v>Banks</v>
      </c>
      <c r="J179" s="9" t="str">
        <f>_xll.SNL.Clients.Office.Excel.Functions.SPG(A179, "IQ_PRIMARY_INDUSTRY")</f>
        <v>Regional Banks</v>
      </c>
      <c r="K179" s="9" t="str">
        <f>_xll.SNL.Clients.Office.Excel.Functions.SPG(A179, "NAICS_CODE", "Primary")</f>
        <v>522110 - Commercial Banking</v>
      </c>
      <c r="L179" s="9" t="str">
        <f>_xll.SNL.Clients.Office.Excel.Functions.SPG(A179, "SP_TOPICTAG")</f>
        <v>Consumer Lending</v>
      </c>
      <c r="M179" s="5">
        <f>_xll.SNL.Clients.Office.Excel.Functions.SPG(A179, "SP_PCT_SHARES_OWNED_ALL_INSTITUTIONS")</f>
        <v>69.19</v>
      </c>
      <c r="N179" s="9" t="str">
        <f>_xll.SNL.Clients.Office.Excel.Functions.SPG(A179, "RD_CREDIT_RATING_GLOBAL", "Issuer Credit Rating", "Local Currency LT|0")</f>
        <v/>
      </c>
      <c r="O179" s="9" t="str">
        <f>_xll.SNL.Clients.Office.Excel.Functions.SPG(A179, "RD_CWOL_GLOBAL", "Issuer Credit Rating", "Local Currency LT|0")</f>
        <v/>
      </c>
      <c r="P179" s="9" t="str">
        <f>_xll.SNL.Clients.Office.Excel.Functions.SPG(A179, "RD_RATING_ACTION_GLOBAL", "Issuer Credit Rating", "Local Currency LT|0")</f>
        <v/>
      </c>
      <c r="Q179" s="10" t="str">
        <f>_xll.SNL.Clients.Office.Excel.Functions.SPG(A179, "RD_LAST_REVIEW_DATE_GLOBAL", "Issuer Credit Rating", "Local Currency LT")</f>
        <v/>
      </c>
      <c r="R179" s="10" t="str">
        <f>_xll.SNL.Clients.Office.Excel.Functions.SPG(A179, "RD_CREDIT_RATING_DATE_GLOBAL", "Issuer Credit Rating", "Local Currency LT|0")</f>
        <v/>
      </c>
      <c r="S179" s="10" t="str">
        <f>_xll.SNL.Clients.Office.Excel.Functions.SPG(A179, "RD_CREDIT_WATCH_OUTLOOK_DATE_GLOBAL", "Issuer Credit Rating", "Local Currency LT|0")</f>
        <v/>
      </c>
    </row>
    <row r="180" spans="1:19" x14ac:dyDescent="0.3">
      <c r="A180" t="s">
        <v>1821</v>
      </c>
      <c r="B180" s="10">
        <f>_xll.SNL.Clients.Office.Excel.Functions.SPG(A180,"SP_IPO_DATE")</f>
        <v>42228</v>
      </c>
      <c r="C180" s="5">
        <f>_xll.SNL.Clients.Office.Excel.Functions.SPG(A180, "SP_VOLUME_AVG_WEEKLY_TO_SHARES_OUT", , "1M")</f>
        <v>4.0244403815955661</v>
      </c>
      <c r="D180" s="5">
        <f>_xll.SNL.Clients.Office.Excel.Functions.SPG(A180, "SP_VOLUME_AVG_WEEKLY_TO_SHARES_OUT", , "3M")</f>
        <v>3.3432746983759936</v>
      </c>
      <c r="E180" s="5">
        <f>_xll.SNL.Clients.Office.Excel.Functions.SPG(A180, "SP_VOLUME_AVG_DAILY_TO_1YR_AVG_DAILY", , "1M")</f>
        <v>132.69</v>
      </c>
      <c r="F180" s="5">
        <f>_xll.SNL.Clients.Office.Excel.Functions.SPG(A180, "SP_VOLUME_AVG_DAILY_TO_1YR_AVG_DAILY", , "3M")</f>
        <v>110.23</v>
      </c>
      <c r="G180" s="9" t="str">
        <f>_xll.SNL.Clients.Office.Excel.Functions.SPG(A180, "IQ_SECTOR")</f>
        <v>Financials</v>
      </c>
      <c r="H180" s="9" t="str">
        <f>_xll.SNL.Clients.Office.Excel.Functions.SPG(A180, "IQ_INDUSTRY_GROUP")</f>
        <v>Financial Services</v>
      </c>
      <c r="I180" s="9" t="str">
        <f>_xll.SNL.Clients.Office.Excel.Functions.SPG(A180, "IQ_INDUSTRY")</f>
        <v>Capital Markets</v>
      </c>
      <c r="J180" s="9" t="str">
        <f>_xll.SNL.Clients.Office.Excel.Functions.SPG(A180, "IQ_PRIMARY_INDUSTRY")</f>
        <v>Investment Banking and Brokerage</v>
      </c>
      <c r="K180" s="9" t="str">
        <f>_xll.SNL.Clients.Office.Excel.Functions.SPG(A180, "NAICS_CODE", "Primary")</f>
        <v>523940 - Portfolio Management and Investment Advice</v>
      </c>
      <c r="L180" s="9" t="str">
        <f>_xll.SNL.Clients.Office.Excel.Functions.SPG(A180, "SP_TOPICTAG")</f>
        <v/>
      </c>
      <c r="M180" s="5">
        <f>_xll.SNL.Clients.Office.Excel.Functions.SPG(A180, "SP_PCT_SHARES_OWNED_ALL_INSTITUTIONS")</f>
        <v>76.23</v>
      </c>
      <c r="N180" s="9" t="str">
        <f>_xll.SNL.Clients.Office.Excel.Functions.SPG(A180, "RD_CREDIT_RATING_GLOBAL", "Issuer Credit Rating", "Local Currency LT|0")</f>
        <v/>
      </c>
      <c r="O180" s="9" t="str">
        <f>_xll.SNL.Clients.Office.Excel.Functions.SPG(A180, "RD_CWOL_GLOBAL", "Issuer Credit Rating", "Local Currency LT|0")</f>
        <v/>
      </c>
      <c r="P180" s="9" t="str">
        <f>_xll.SNL.Clients.Office.Excel.Functions.SPG(A180, "RD_RATING_ACTION_GLOBAL", "Issuer Credit Rating", "Local Currency LT|0")</f>
        <v/>
      </c>
      <c r="Q180" s="10" t="str">
        <f>_xll.SNL.Clients.Office.Excel.Functions.SPG(A180, "RD_LAST_REVIEW_DATE_GLOBAL", "Issuer Credit Rating", "Local Currency LT")</f>
        <v/>
      </c>
      <c r="R180" s="10" t="str">
        <f>_xll.SNL.Clients.Office.Excel.Functions.SPG(A180, "RD_CREDIT_RATING_DATE_GLOBAL", "Issuer Credit Rating", "Local Currency LT|0")</f>
        <v/>
      </c>
      <c r="S180" s="10" t="str">
        <f>_xll.SNL.Clients.Office.Excel.Functions.SPG(A180, "RD_CREDIT_WATCH_OUTLOOK_DATE_GLOBAL", "Issuer Credit Rating", "Local Currency LT|0")</f>
        <v/>
      </c>
    </row>
    <row r="181" spans="1:19" x14ac:dyDescent="0.3">
      <c r="A181" t="s">
        <v>1822</v>
      </c>
      <c r="B181" s="10">
        <f>_xll.SNL.Clients.Office.Excel.Functions.SPG(A181,"SP_IPO_DATE")</f>
        <v>40121</v>
      </c>
      <c r="C181" s="5">
        <f>_xll.SNL.Clients.Office.Excel.Functions.SPG(A181, "SP_VOLUME_AVG_WEEKLY_TO_SHARES_OUT", , "1M")</f>
        <v>5.5482782202281458</v>
      </c>
      <c r="D181" s="5">
        <f>_xll.SNL.Clients.Office.Excel.Functions.SPG(A181, "SP_VOLUME_AVG_WEEKLY_TO_SHARES_OUT", , "3M")</f>
        <v>6.0085212455181338</v>
      </c>
      <c r="E181" s="5">
        <f>_xll.SNL.Clients.Office.Excel.Functions.SPG(A181, "SP_VOLUME_AVG_DAILY_TO_1YR_AVG_DAILY", , "1M")</f>
        <v>83.62</v>
      </c>
      <c r="F181" s="5">
        <f>_xll.SNL.Clients.Office.Excel.Functions.SPG(A181, "SP_VOLUME_AVG_DAILY_TO_1YR_AVG_DAILY", , "3M")</f>
        <v>90.55</v>
      </c>
      <c r="G181" s="9" t="str">
        <f>_xll.SNL.Clients.Office.Excel.Functions.SPG(A181, "IQ_SECTOR")</f>
        <v>Consumer Discretionary</v>
      </c>
      <c r="H181" s="9" t="str">
        <f>_xll.SNL.Clients.Office.Excel.Functions.SPG(A181, "IQ_INDUSTRY_GROUP")</f>
        <v>Consumer Services</v>
      </c>
      <c r="I181" s="9" t="str">
        <f>_xll.SNL.Clients.Office.Excel.Functions.SPG(A181, "IQ_INDUSTRY")</f>
        <v>Hotels, Restaurants and Leisure</v>
      </c>
      <c r="J181" s="9" t="str">
        <f>_xll.SNL.Clients.Office.Excel.Functions.SPG(A181, "IQ_PRIMARY_INDUSTRY")</f>
        <v>Hotels, Resorts and Cruise Lines</v>
      </c>
      <c r="K181" s="9" t="str">
        <f>_xll.SNL.Clients.Office.Excel.Functions.SPG(A181, "NAICS_CODE", "Primary")</f>
        <v>721110 - Hotels (except Casino Hotels) and Motels</v>
      </c>
      <c r="L181" s="9" t="str">
        <f>_xll.SNL.Clients.Office.Excel.Functions.SPG(A181, "SP_TOPICTAG")</f>
        <v>Adventure Travel; Business Travel; Tourism; Travel Accommodations</v>
      </c>
      <c r="M181" s="5">
        <f>_xll.SNL.Clients.Office.Excel.Functions.SPG(A181, "SP_PCT_SHARES_OWNED_ALL_INSTITUTIONS")</f>
        <v>49.51</v>
      </c>
      <c r="N181" s="9" t="str">
        <f>_xll.SNL.Clients.Office.Excel.Functions.SPG(A181, "RD_CREDIT_RATING_GLOBAL", "Issuer Credit Rating", "Local Currency LT|0")</f>
        <v>BBB-</v>
      </c>
      <c r="O181" s="9" t="str">
        <f>_xll.SNL.Clients.Office.Excel.Functions.SPG(A181, "RD_CWOL_GLOBAL", "Issuer Credit Rating", "Local Currency LT|0")</f>
        <v>Negative</v>
      </c>
      <c r="P181" s="9" t="str">
        <f>_xll.SNL.Clients.Office.Excel.Functions.SPG(A181, "RD_RATING_ACTION_GLOBAL", "Issuer Credit Rating", "Local Currency LT|0")</f>
        <v>CreditWatch/Outlook (02/10/2025)</v>
      </c>
      <c r="Q181" s="10">
        <f>_xll.SNL.Clients.Office.Excel.Functions.SPG(A181, "RD_LAST_REVIEW_DATE_GLOBAL", "Issuer Credit Rating", "Local Currency LT")</f>
        <v>45698</v>
      </c>
      <c r="R181" s="10">
        <f>_xll.SNL.Clients.Office.Excel.Functions.SPG(A181, "RD_CREDIT_RATING_DATE_GLOBAL", "Issuer Credit Rating", "Local Currency LT|0")</f>
        <v>44914</v>
      </c>
      <c r="S181" s="10">
        <f>_xll.SNL.Clients.Office.Excel.Functions.SPG(A181, "RD_CREDIT_WATCH_OUTLOOK_DATE_GLOBAL", "Issuer Credit Rating", "Local Currency LT|0")</f>
        <v>45698</v>
      </c>
    </row>
    <row r="182" spans="1:19" x14ac:dyDescent="0.3">
      <c r="A182" t="s">
        <v>1823</v>
      </c>
      <c r="B182" t="str">
        <f>_xll.SNL.Clients.Office.Excel.Functions.SPG(A182,"SP_IPO_DATE")</f>
        <v/>
      </c>
      <c r="C182" s="5">
        <f>_xll.SNL.Clients.Office.Excel.Functions.SPG(A182, "SP_VOLUME_AVG_WEEKLY_TO_SHARES_OUT", , "1M")</f>
        <v>2.6712845915574879</v>
      </c>
      <c r="D182" s="5">
        <f>_xll.SNL.Clients.Office.Excel.Functions.SPG(A182, "SP_VOLUME_AVG_WEEKLY_TO_SHARES_OUT", , "3M")</f>
        <v>2.9402998442316997</v>
      </c>
      <c r="E182" s="5">
        <f>_xll.SNL.Clients.Office.Excel.Functions.SPG(A182, "SP_VOLUME_AVG_DAILY_TO_1YR_AVG_DAILY", , "1M")</f>
        <v>83.05</v>
      </c>
      <c r="F182" s="5">
        <f>_xll.SNL.Clients.Office.Excel.Functions.SPG(A182, "SP_VOLUME_AVG_DAILY_TO_1YR_AVG_DAILY", , "3M")</f>
        <v>91.41</v>
      </c>
      <c r="G182" s="9" t="str">
        <f>_xll.SNL.Clients.Office.Excel.Functions.SPG(A182, "IQ_SECTOR")</f>
        <v>Utilities</v>
      </c>
      <c r="H182" s="9" t="str">
        <f>_xll.SNL.Clients.Office.Excel.Functions.SPG(A182, "IQ_INDUSTRY_GROUP")</f>
        <v>Utilities</v>
      </c>
      <c r="I182" s="9" t="str">
        <f>_xll.SNL.Clients.Office.Excel.Functions.SPG(A182, "IQ_INDUSTRY")</f>
        <v>Electric Utilities</v>
      </c>
      <c r="J182" s="9" t="str">
        <f>_xll.SNL.Clients.Office.Excel.Functions.SPG(A182, "IQ_PRIMARY_INDUSTRY")</f>
        <v>Electric Utilities</v>
      </c>
      <c r="K182" s="9" t="str">
        <f>_xll.SNL.Clients.Office.Excel.Functions.SPG(A182, "NAICS_CODE", "Primary")</f>
        <v>2211 - Electric Power Generation, Transmission and Distribution</v>
      </c>
      <c r="L182" s="9" t="str">
        <f>_xll.SNL.Clients.Office.Excel.Functions.SPG(A182, "SP_TOPICTAG")</f>
        <v>Clean Energy; Energy Efficiency; Energy Management; Energy Storage; Smart Energy; Power Grid</v>
      </c>
      <c r="M182" s="5">
        <f>_xll.SNL.Clients.Office.Excel.Functions.SPG(A182, "SP_PCT_SHARES_OWNED_ALL_INSTITUTIONS")</f>
        <v>86.06</v>
      </c>
      <c r="N182" s="9" t="str">
        <f>_xll.SNL.Clients.Office.Excel.Functions.SPG(A182, "RD_CREDIT_RATING_GLOBAL", "Issuer Credit Rating", "Local Currency LT|0")</f>
        <v>BBB</v>
      </c>
      <c r="O182" s="9" t="str">
        <f>_xll.SNL.Clients.Office.Excel.Functions.SPG(A182, "RD_CWOL_GLOBAL", "Issuer Credit Rating", "Local Currency LT|0")</f>
        <v>Stable</v>
      </c>
      <c r="P182" s="9" t="str">
        <f>_xll.SNL.Clients.Office.Excel.Functions.SPG(A182, "RD_RATING_ACTION_GLOBAL", "Issuer Credit Rating", "Local Currency LT|0")</f>
        <v>Downgrade | CreditWatch/Outlook (01/31/2008)</v>
      </c>
      <c r="Q182" s="10">
        <f>_xll.SNL.Clients.Office.Excel.Functions.SPG(A182, "RD_LAST_REVIEW_DATE_GLOBAL", "Issuer Credit Rating", "Local Currency LT")</f>
        <v>45440</v>
      </c>
      <c r="R182" s="10">
        <f>_xll.SNL.Clients.Office.Excel.Functions.SPG(A182, "RD_CREDIT_RATING_DATE_GLOBAL", "Issuer Credit Rating", "Local Currency LT|0")</f>
        <v>39478</v>
      </c>
      <c r="S182" s="10">
        <f>_xll.SNL.Clients.Office.Excel.Functions.SPG(A182, "RD_CREDIT_WATCH_OUTLOOK_DATE_GLOBAL", "Issuer Credit Rating", "Local Currency LT|0")</f>
        <v>39478</v>
      </c>
    </row>
    <row r="183" spans="1:19" x14ac:dyDescent="0.3">
      <c r="A183" t="s">
        <v>1824</v>
      </c>
      <c r="B183" s="10">
        <f>_xll.SNL.Clients.Office.Excel.Functions.SPG(A183,"SP_IPO_DATE")</f>
        <v>36734</v>
      </c>
      <c r="C183" s="5">
        <f>_xll.SNL.Clients.Office.Excel.Functions.SPG(A183, "SP_VOLUME_AVG_WEEKLY_TO_SHARES_OUT", , "1M")</f>
        <v>7.6525442863147788</v>
      </c>
      <c r="D183" s="5">
        <f>_xll.SNL.Clients.Office.Excel.Functions.SPG(A183, "SP_VOLUME_AVG_WEEKLY_TO_SHARES_OUT", , "3M")</f>
        <v>6.9375832892649401</v>
      </c>
      <c r="E183" s="5">
        <f>_xll.SNL.Clients.Office.Excel.Functions.SPG(A183, "SP_VOLUME_AVG_DAILY_TO_1YR_AVG_DAILY", , "1M")</f>
        <v>117.32</v>
      </c>
      <c r="F183" s="5">
        <f>_xll.SNL.Clients.Office.Excel.Functions.SPG(A183, "SP_VOLUME_AVG_DAILY_TO_1YR_AVG_DAILY", , "3M")</f>
        <v>106.36</v>
      </c>
      <c r="G183" s="9" t="str">
        <f>_xll.SNL.Clients.Office.Excel.Functions.SPG(A183, "IQ_SECTOR")</f>
        <v>Health Care</v>
      </c>
      <c r="H183" s="9" t="str">
        <f>_xll.SNL.Clients.Office.Excel.Functions.SPG(A183, "IQ_INDUSTRY_GROUP")</f>
        <v>Pharmaceuticals, Biotechnology and Life Sciences</v>
      </c>
      <c r="I183" s="9" t="str">
        <f>_xll.SNL.Clients.Office.Excel.Functions.SPG(A183, "IQ_INDUSTRY")</f>
        <v>Life Sciences Tools and Services</v>
      </c>
      <c r="J183" s="9" t="str">
        <f>_xll.SNL.Clients.Office.Excel.Functions.SPG(A183, "IQ_PRIMARY_INDUSTRY")</f>
        <v>Life Sciences Tools and Services</v>
      </c>
      <c r="K183" s="9" t="str">
        <f>_xll.SNL.Clients.Office.Excel.Functions.SPG(A183, "NAICS_CODE", "Primary")</f>
        <v>334516 - Analytical Laboratory Instrument Manufacturing</v>
      </c>
      <c r="L183" s="9" t="str">
        <f>_xll.SNL.Clients.Office.Excel.Functions.SPG(A183, "SP_TOPICTAG")</f>
        <v>Health Diagnostics; Machine Learning; Genetics; Artificial Intelligence; Genetic Disorder; Oncology; Reproductive Health</v>
      </c>
      <c r="M183" s="5">
        <f>_xll.SNL.Clients.Office.Excel.Functions.SPG(A183, "SP_PCT_SHARES_OWNED_ALL_INSTITUTIONS")</f>
        <v>92.85</v>
      </c>
      <c r="N183" s="9" t="str">
        <f>_xll.SNL.Clients.Office.Excel.Functions.SPG(A183, "RD_CREDIT_RATING_GLOBAL", "Issuer Credit Rating", "Local Currency LT|0")</f>
        <v>BBB</v>
      </c>
      <c r="O183" s="9" t="str">
        <f>_xll.SNL.Clients.Office.Excel.Functions.SPG(A183, "RD_CWOL_GLOBAL", "Issuer Credit Rating", "Local Currency LT|0")</f>
        <v>Stable</v>
      </c>
      <c r="P183" s="9" t="str">
        <f>_xll.SNL.Clients.Office.Excel.Functions.SPG(A183, "RD_RATING_ACTION_GLOBAL", "Issuer Credit Rating", "Local Currency LT|0")</f>
        <v>Upgrade | CreditWatch/Outlook (06/19/2015)</v>
      </c>
      <c r="Q183" s="10">
        <f>_xll.SNL.Clients.Office.Excel.Functions.SPG(A183, "RD_LAST_REVIEW_DATE_GLOBAL", "Issuer Credit Rating", "Local Currency LT")</f>
        <v>45455</v>
      </c>
      <c r="R183" s="10">
        <f>_xll.SNL.Clients.Office.Excel.Functions.SPG(A183, "RD_CREDIT_RATING_DATE_GLOBAL", "Issuer Credit Rating", "Local Currency LT|0")</f>
        <v>42174</v>
      </c>
      <c r="S183" s="10">
        <f>_xll.SNL.Clients.Office.Excel.Functions.SPG(A183, "RD_CREDIT_WATCH_OUTLOOK_DATE_GLOBAL", "Issuer Credit Rating", "Local Currency LT|0")</f>
        <v>42174</v>
      </c>
    </row>
    <row r="184" spans="1:19" x14ac:dyDescent="0.3">
      <c r="A184" t="s">
        <v>1825</v>
      </c>
      <c r="B184" s="10">
        <f>_xll.SNL.Clients.Office.Excel.Functions.SPG(A184,"SP_IPO_DATE")</f>
        <v>41499</v>
      </c>
      <c r="C184" s="5">
        <f>_xll.SNL.Clients.Office.Excel.Functions.SPG(A184, "SP_VOLUME_AVG_WEEKLY_TO_SHARES_OUT", , "1M")</f>
        <v>3.2552215264333246</v>
      </c>
      <c r="D184" s="5">
        <f>_xll.SNL.Clients.Office.Excel.Functions.SPG(A184, "SP_VOLUME_AVG_WEEKLY_TO_SHARES_OUT", , "3M")</f>
        <v>3.743432730084955</v>
      </c>
      <c r="E184" s="5">
        <f>_xll.SNL.Clients.Office.Excel.Functions.SPG(A184, "SP_VOLUME_AVG_DAILY_TO_1YR_AVG_DAILY", , "1M")</f>
        <v>70.13</v>
      </c>
      <c r="F184" s="5">
        <f>_xll.SNL.Clients.Office.Excel.Functions.SPG(A184, "SP_VOLUME_AVG_DAILY_TO_1YR_AVG_DAILY", , "3M")</f>
        <v>80.650000000000006</v>
      </c>
      <c r="G184" s="9" t="str">
        <f>_xll.SNL.Clients.Office.Excel.Functions.SPG(A184, "IQ_SECTOR")</f>
        <v>Real Estate</v>
      </c>
      <c r="H184" s="9" t="str">
        <f>_xll.SNL.Clients.Office.Excel.Functions.SPG(A184, "IQ_INDUSTRY_GROUP")</f>
        <v>Equity Real Estate Investment Trusts (REITs)</v>
      </c>
      <c r="I184" s="9" t="str">
        <f>_xll.SNL.Clients.Office.Excel.Functions.SPG(A184, "IQ_INDUSTRY")</f>
        <v>Residential REITs</v>
      </c>
      <c r="J184" s="9" t="str">
        <f>_xll.SNL.Clients.Office.Excel.Functions.SPG(A184, "IQ_PRIMARY_INDUSTRY")</f>
        <v>Multi-Family Residential REITs</v>
      </c>
      <c r="K184" s="9" t="str">
        <f>_xll.SNL.Clients.Office.Excel.Functions.SPG(A184, "NAICS_CODE", "Primary")</f>
        <v>531110 - Lessors of Residential Buildings and Dwellings</v>
      </c>
      <c r="L184" s="9" t="str">
        <f>_xll.SNL.Clients.Office.Excel.Functions.SPG(A184, "SP_TOPICTAG")</f>
        <v/>
      </c>
      <c r="M184" s="5">
        <f>_xll.SNL.Clients.Office.Excel.Functions.SPG(A184, "SP_PCT_SHARES_OWNED_ALL_INSTITUTIONS")</f>
        <v>101.52</v>
      </c>
      <c r="N184" s="9" t="str">
        <f>_xll.SNL.Clients.Office.Excel.Functions.SPG(A184, "RD_CREDIT_RATING_GLOBAL", "Issuer Credit Rating", "Local Currency LT|0")</f>
        <v>BBB</v>
      </c>
      <c r="O184" s="9" t="str">
        <f>_xll.SNL.Clients.Office.Excel.Functions.SPG(A184, "RD_CWOL_GLOBAL", "Issuer Credit Rating", "Local Currency LT|0")</f>
        <v>Stable</v>
      </c>
      <c r="P184" s="9" t="str">
        <f>_xll.SNL.Clients.Office.Excel.Functions.SPG(A184, "RD_RATING_ACTION_GLOBAL", "Issuer Credit Rating", "Local Currency LT|0")</f>
        <v>New Rating | CreditWatch/Outlook (10/30/2024)</v>
      </c>
      <c r="Q184" s="10">
        <f>_xll.SNL.Clients.Office.Excel.Functions.SPG(A184, "RD_LAST_REVIEW_DATE_GLOBAL", "Issuer Credit Rating", "Local Currency LT")</f>
        <v>45595</v>
      </c>
      <c r="R184" s="10">
        <f>_xll.SNL.Clients.Office.Excel.Functions.SPG(A184, "RD_CREDIT_RATING_DATE_GLOBAL", "Issuer Credit Rating", "Local Currency LT|0")</f>
        <v>45595</v>
      </c>
      <c r="S184" s="10">
        <f>_xll.SNL.Clients.Office.Excel.Functions.SPG(A184, "RD_CREDIT_WATCH_OUTLOOK_DATE_GLOBAL", "Issuer Credit Rating", "Local Currency LT|0")</f>
        <v>45595</v>
      </c>
    </row>
    <row r="185" spans="1:19" x14ac:dyDescent="0.3">
      <c r="A185" t="s">
        <v>1826</v>
      </c>
      <c r="B185" t="str">
        <f>_xll.SNL.Clients.Office.Excel.Functions.SPG(A185,"SP_IPO_DATE")</f>
        <v/>
      </c>
      <c r="C185" s="5">
        <f>_xll.SNL.Clients.Office.Excel.Functions.SPG(A185, "SP_VOLUME_AVG_WEEKLY_TO_SHARES_OUT", , "1M")</f>
        <v>4.5796685123661867</v>
      </c>
      <c r="D185" s="5">
        <f>_xll.SNL.Clients.Office.Excel.Functions.SPG(A185, "SP_VOLUME_AVG_WEEKLY_TO_SHARES_OUT", , "3M")</f>
        <v>4.0617830707676914</v>
      </c>
      <c r="E185" s="5">
        <f>_xll.SNL.Clients.Office.Excel.Functions.SPG(A185, "SP_VOLUME_AVG_DAILY_TO_1YR_AVG_DAILY", , "1M")</f>
        <v>142.41999999999999</v>
      </c>
      <c r="F185" s="5">
        <f>_xll.SNL.Clients.Office.Excel.Functions.SPG(A185, "SP_VOLUME_AVG_DAILY_TO_1YR_AVG_DAILY", , "3M")</f>
        <v>126.32</v>
      </c>
      <c r="G185" s="9" t="str">
        <f>_xll.SNL.Clients.Office.Excel.Functions.SPG(A185, "IQ_SECTOR")</f>
        <v>Consumer Staples</v>
      </c>
      <c r="H185" s="9" t="str">
        <f>_xll.SNL.Clients.Office.Excel.Functions.SPG(A185, "IQ_INDUSTRY_GROUP")</f>
        <v>Food, Beverage and Tobacco</v>
      </c>
      <c r="I185" s="9" t="str">
        <f>_xll.SNL.Clients.Office.Excel.Functions.SPG(A185, "IQ_INDUSTRY")</f>
        <v>Food Products</v>
      </c>
      <c r="J185" s="9" t="str">
        <f>_xll.SNL.Clients.Office.Excel.Functions.SPG(A185, "IQ_PRIMARY_INDUSTRY")</f>
        <v>Agricultural Products and Services</v>
      </c>
      <c r="K185" s="9" t="str">
        <f>_xll.SNL.Clients.Office.Excel.Functions.SPG(A185, "NAICS_CODE", "Primary")</f>
        <v>31199 - All Other Food Manufacturing</v>
      </c>
      <c r="L185" s="9" t="str">
        <f>_xll.SNL.Clients.Office.Excel.Functions.SPG(A185, "SP_TOPICTAG")</f>
        <v>Animal Feed; Farming; Green Consumer Goods; Horticulture; Organic; Biomass Energy; Nutraceutical; Alternative Protein</v>
      </c>
      <c r="M185" s="5">
        <f>_xll.SNL.Clients.Office.Excel.Functions.SPG(A185, "SP_PCT_SHARES_OWNED_ALL_INSTITUTIONS")</f>
        <v>89.33</v>
      </c>
      <c r="N185" s="9" t="str">
        <f>_xll.SNL.Clients.Office.Excel.Functions.SPG(A185, "RD_CREDIT_RATING_GLOBAL", "Issuer Credit Rating", "Local Currency LT|0")</f>
        <v>BBB</v>
      </c>
      <c r="O185" s="9" t="str">
        <f>_xll.SNL.Clients.Office.Excel.Functions.SPG(A185, "RD_CWOL_GLOBAL", "Issuer Credit Rating", "Local Currency LT|0")</f>
        <v>Stable</v>
      </c>
      <c r="P185" s="9" t="str">
        <f>_xll.SNL.Clients.Office.Excel.Functions.SPG(A185, "RD_RATING_ACTION_GLOBAL", "Issuer Credit Rating", "Local Currency LT|0")</f>
        <v>CreditWatch/Outlook (11/24/2008)</v>
      </c>
      <c r="Q185" s="10">
        <f>_xll.SNL.Clients.Office.Excel.Functions.SPG(A185, "RD_LAST_REVIEW_DATE_GLOBAL", "Issuer Credit Rating", "Local Currency LT")</f>
        <v>45530</v>
      </c>
      <c r="R185" s="10">
        <f>_xll.SNL.Clients.Office.Excel.Functions.SPG(A185, "RD_CREDIT_RATING_DATE_GLOBAL", "Issuer Credit Rating", "Local Currency LT|0")</f>
        <v>39595</v>
      </c>
      <c r="S185" s="10">
        <f>_xll.SNL.Clients.Office.Excel.Functions.SPG(A185, "RD_CREDIT_WATCH_OUTLOOK_DATE_GLOBAL", "Issuer Credit Rating", "Local Currency LT|0")</f>
        <v>39776</v>
      </c>
    </row>
    <row r="186" spans="1:19" x14ac:dyDescent="0.3">
      <c r="A186" t="s">
        <v>1827</v>
      </c>
      <c r="B186" s="10">
        <f>_xll.SNL.Clients.Office.Excel.Functions.SPG(A186,"SP_IPO_DATE")</f>
        <v>35458</v>
      </c>
      <c r="C186" s="5">
        <f>_xll.SNL.Clients.Office.Excel.Functions.SPG(A186, "SP_VOLUME_AVG_WEEKLY_TO_SHARES_OUT", , "1M")</f>
        <v>5.5093633512264404</v>
      </c>
      <c r="D186" s="5">
        <f>_xll.SNL.Clients.Office.Excel.Functions.SPG(A186, "SP_VOLUME_AVG_WEEKLY_TO_SHARES_OUT", , "3M")</f>
        <v>5.4282330298338799</v>
      </c>
      <c r="E186" s="5">
        <f>_xll.SNL.Clients.Office.Excel.Functions.SPG(A186, "SP_VOLUME_AVG_DAILY_TO_1YR_AVG_DAILY", , "1M")</f>
        <v>131.41</v>
      </c>
      <c r="F186" s="5">
        <f>_xll.SNL.Clients.Office.Excel.Functions.SPG(A186, "SP_VOLUME_AVG_DAILY_TO_1YR_AVG_DAILY", , "3M")</f>
        <v>129.47</v>
      </c>
      <c r="G186" s="9" t="str">
        <f>_xll.SNL.Clients.Office.Excel.Functions.SPG(A186, "IQ_SECTOR")</f>
        <v>Industrials</v>
      </c>
      <c r="H186" s="9" t="str">
        <f>_xll.SNL.Clients.Office.Excel.Functions.SPG(A186, "IQ_INDUSTRY_GROUP")</f>
        <v>Commercial and Professional Services</v>
      </c>
      <c r="I186" s="9" t="str">
        <f>_xll.SNL.Clients.Office.Excel.Functions.SPG(A186, "IQ_INDUSTRY")</f>
        <v>Professional Services</v>
      </c>
      <c r="J186" s="9" t="str">
        <f>_xll.SNL.Clients.Office.Excel.Functions.SPG(A186, "IQ_PRIMARY_INDUSTRY")</f>
        <v>Human Resource and Employment Services</v>
      </c>
      <c r="K186" s="9" t="str">
        <f>_xll.SNL.Clients.Office.Excel.Functions.SPG(A186, "NAICS_CODE", "Primary")</f>
        <v>561330 - Professional Employer Organizations</v>
      </c>
      <c r="L186" s="9" t="str">
        <f>_xll.SNL.Clients.Office.Excel.Functions.SPG(A186, "SP_TOPICTAG")</f>
        <v>Invoice Management Software; Virtual Workforce; Employee Benefits; Employee Assistance Program (EAP)</v>
      </c>
      <c r="M186" s="5">
        <f>_xll.SNL.Clients.Office.Excel.Functions.SPG(A186, "SP_PCT_SHARES_OWNED_ALL_INSTITUTIONS")</f>
        <v>97.38</v>
      </c>
      <c r="N186" s="9" t="str">
        <f>_xll.SNL.Clients.Office.Excel.Functions.SPG(A186, "RD_CREDIT_RATING_GLOBAL", "Issuer Credit Rating", "Local Currency LT|0")</f>
        <v/>
      </c>
      <c r="O186" s="9" t="str">
        <f>_xll.SNL.Clients.Office.Excel.Functions.SPG(A186, "RD_CWOL_GLOBAL", "Issuer Credit Rating", "Local Currency LT|0")</f>
        <v/>
      </c>
      <c r="P186" s="9" t="str">
        <f>_xll.SNL.Clients.Office.Excel.Functions.SPG(A186, "RD_RATING_ACTION_GLOBAL", "Issuer Credit Rating", "Local Currency LT|0")</f>
        <v/>
      </c>
      <c r="Q186" s="10" t="str">
        <f>_xll.SNL.Clients.Office.Excel.Functions.SPG(A186, "RD_LAST_REVIEW_DATE_GLOBAL", "Issuer Credit Rating", "Local Currency LT")</f>
        <v/>
      </c>
      <c r="R186" s="10" t="str">
        <f>_xll.SNL.Clients.Office.Excel.Functions.SPG(A186, "RD_CREDIT_RATING_DATE_GLOBAL", "Issuer Credit Rating", "Local Currency LT|0")</f>
        <v/>
      </c>
      <c r="S186" s="10" t="str">
        <f>_xll.SNL.Clients.Office.Excel.Functions.SPG(A186, "RD_CREDIT_WATCH_OUTLOOK_DATE_GLOBAL", "Issuer Credit Rating", "Local Currency LT|0")</f>
        <v/>
      </c>
    </row>
    <row r="187" spans="1:19" x14ac:dyDescent="0.3">
      <c r="A187" t="s">
        <v>1828</v>
      </c>
      <c r="B187" s="10">
        <f>_xll.SNL.Clients.Office.Excel.Functions.SPG(A187,"SP_IPO_DATE")</f>
        <v>39205</v>
      </c>
      <c r="C187" s="5">
        <f>_xll.SNL.Clients.Office.Excel.Functions.SPG(A187, "SP_VOLUME_AVG_WEEKLY_TO_SHARES_OUT", , "1M")</f>
        <v>8.7513221795505984</v>
      </c>
      <c r="D187" s="5">
        <f>_xll.SNL.Clients.Office.Excel.Functions.SPG(A187, "SP_VOLUME_AVG_WEEKLY_TO_SHARES_OUT", , "3M")</f>
        <v>6.337235601148353</v>
      </c>
      <c r="E187" s="5">
        <f>_xll.SNL.Clients.Office.Excel.Functions.SPG(A187, "SP_VOLUME_AVG_DAILY_TO_1YR_AVG_DAILY", , "1M")</f>
        <v>183.33</v>
      </c>
      <c r="F187" s="5">
        <f>_xll.SNL.Clients.Office.Excel.Functions.SPG(A187, "SP_VOLUME_AVG_DAILY_TO_1YR_AVG_DAILY", , "3M")</f>
        <v>132.76</v>
      </c>
      <c r="G187" s="9" t="str">
        <f>_xll.SNL.Clients.Office.Excel.Functions.SPG(A187, "IQ_SECTOR")</f>
        <v>Financials</v>
      </c>
      <c r="H187" s="9" t="str">
        <f>_xll.SNL.Clients.Office.Excel.Functions.SPG(A187, "IQ_INDUSTRY_GROUP")</f>
        <v>Financial Services</v>
      </c>
      <c r="I187" s="9" t="str">
        <f>_xll.SNL.Clients.Office.Excel.Functions.SPG(A187, "IQ_INDUSTRY")</f>
        <v>Capital Markets</v>
      </c>
      <c r="J187" s="9" t="str">
        <f>_xll.SNL.Clients.Office.Excel.Functions.SPG(A187, "IQ_PRIMARY_INDUSTRY")</f>
        <v>Investment Banking and Brokerage</v>
      </c>
      <c r="K187" s="9" t="str">
        <f>_xll.SNL.Clients.Office.Excel.Functions.SPG(A187, "NAICS_CODE", "Primary")</f>
        <v>523150 - Investment Banking and Securities Intermediation</v>
      </c>
      <c r="L187" s="9" t="str">
        <f>_xll.SNL.Clients.Office.Excel.Functions.SPG(A187, "SP_TOPICTAG")</f>
        <v/>
      </c>
      <c r="M187" s="5">
        <f>_xll.SNL.Clients.Office.Excel.Functions.SPG(A187, "SP_PCT_SHARES_OWNED_ALL_INSTITUTIONS")</f>
        <v>86.19</v>
      </c>
      <c r="N187" s="9" t="str">
        <f>_xll.SNL.Clients.Office.Excel.Functions.SPG(A187, "RD_CREDIT_RATING_GLOBAL", "Issuer Credit Rating", "Local Currency LT|0")</f>
        <v/>
      </c>
      <c r="O187" s="9" t="str">
        <f>_xll.SNL.Clients.Office.Excel.Functions.SPG(A187, "RD_CWOL_GLOBAL", "Issuer Credit Rating", "Local Currency LT|0")</f>
        <v/>
      </c>
      <c r="P187" s="9" t="str">
        <f>_xll.SNL.Clients.Office.Excel.Functions.SPG(A187, "RD_RATING_ACTION_GLOBAL", "Issuer Credit Rating", "Local Currency LT|0")</f>
        <v/>
      </c>
      <c r="Q187" s="10" t="str">
        <f>_xll.SNL.Clients.Office.Excel.Functions.SPG(A187, "RD_LAST_REVIEW_DATE_GLOBAL", "Issuer Credit Rating", "Local Currency LT")</f>
        <v/>
      </c>
      <c r="R187" s="10" t="str">
        <f>_xll.SNL.Clients.Office.Excel.Functions.SPG(A187, "RD_CREDIT_RATING_DATE_GLOBAL", "Issuer Credit Rating", "Local Currency LT|0")</f>
        <v/>
      </c>
      <c r="S187" s="10" t="str">
        <f>_xll.SNL.Clients.Office.Excel.Functions.SPG(A187, "RD_CREDIT_WATCH_OUTLOOK_DATE_GLOBAL", "Issuer Credit Rating", "Local Currency LT|0")</f>
        <v/>
      </c>
    </row>
    <row r="188" spans="1:19" x14ac:dyDescent="0.3">
      <c r="A188" t="s">
        <v>1829</v>
      </c>
      <c r="B188" t="str">
        <f>_xll.SNL.Clients.Office.Excel.Functions.SPG(A188,"SP_IPO_DATE")</f>
        <v/>
      </c>
      <c r="C188" s="5">
        <f>_xll.SNL.Clients.Office.Excel.Functions.SPG(A188, "SP_VOLUME_AVG_WEEKLY_TO_SHARES_OUT", , "1M")</f>
        <v>2.3891735682649951</v>
      </c>
      <c r="D188" s="5">
        <f>_xll.SNL.Clients.Office.Excel.Functions.SPG(A188, "SP_VOLUME_AVG_WEEKLY_TO_SHARES_OUT", , "3M")</f>
        <v>2.2245162443677797</v>
      </c>
      <c r="E188" s="5">
        <f>_xll.SNL.Clients.Office.Excel.Functions.SPG(A188, "SP_VOLUME_AVG_DAILY_TO_1YR_AVG_DAILY", , "1M")</f>
        <v>124.54</v>
      </c>
      <c r="F188" s="5">
        <f>_xll.SNL.Clients.Office.Excel.Functions.SPG(A188, "SP_VOLUME_AVG_DAILY_TO_1YR_AVG_DAILY", , "3M")</f>
        <v>115.96</v>
      </c>
      <c r="G188" s="9" t="str">
        <f>_xll.SNL.Clients.Office.Excel.Functions.SPG(A188, "IQ_SECTOR")</f>
        <v>Financials</v>
      </c>
      <c r="H188" s="9" t="str">
        <f>_xll.SNL.Clients.Office.Excel.Functions.SPG(A188, "IQ_INDUSTRY_GROUP")</f>
        <v>Banks</v>
      </c>
      <c r="I188" s="9" t="str">
        <f>_xll.SNL.Clients.Office.Excel.Functions.SPG(A188, "IQ_INDUSTRY")</f>
        <v>Banks</v>
      </c>
      <c r="J188" s="9" t="str">
        <f>_xll.SNL.Clients.Office.Excel.Functions.SPG(A188, "IQ_PRIMARY_INDUSTRY")</f>
        <v>Regional Banks</v>
      </c>
      <c r="K188" s="9" t="str">
        <f>_xll.SNL.Clients.Office.Excel.Functions.SPG(A188, "NAICS_CODE", "Primary")</f>
        <v>522110 - Commercial Banking</v>
      </c>
      <c r="L188" s="9" t="str">
        <f>_xll.SNL.Clients.Office.Excel.Functions.SPG(A188, "SP_TOPICTAG")</f>
        <v>Consumer Lending</v>
      </c>
      <c r="M188" s="5">
        <f>_xll.SNL.Clients.Office.Excel.Functions.SPG(A188, "SP_PCT_SHARES_OWNED_ALL_INSTITUTIONS")</f>
        <v>70.83</v>
      </c>
      <c r="N188" s="9" t="str">
        <f>_xll.SNL.Clients.Office.Excel.Functions.SPG(A188, "RD_CREDIT_RATING_GLOBAL", "Issuer Credit Rating", "Local Currency LT|0")</f>
        <v/>
      </c>
      <c r="O188" s="9" t="str">
        <f>_xll.SNL.Clients.Office.Excel.Functions.SPG(A188, "RD_CWOL_GLOBAL", "Issuer Credit Rating", "Local Currency LT|0")</f>
        <v/>
      </c>
      <c r="P188" s="9" t="str">
        <f>_xll.SNL.Clients.Office.Excel.Functions.SPG(A188, "RD_RATING_ACTION_GLOBAL", "Issuer Credit Rating", "Local Currency LT|0")</f>
        <v/>
      </c>
      <c r="Q188" s="10" t="str">
        <f>_xll.SNL.Clients.Office.Excel.Functions.SPG(A188, "RD_LAST_REVIEW_DATE_GLOBAL", "Issuer Credit Rating", "Local Currency LT")</f>
        <v/>
      </c>
      <c r="R188" s="10" t="str">
        <f>_xll.SNL.Clients.Office.Excel.Functions.SPG(A188, "RD_CREDIT_RATING_DATE_GLOBAL", "Issuer Credit Rating", "Local Currency LT|0")</f>
        <v/>
      </c>
      <c r="S188" s="10" t="str">
        <f>_xll.SNL.Clients.Office.Excel.Functions.SPG(A188, "RD_CREDIT_WATCH_OUTLOOK_DATE_GLOBAL", "Issuer Credit Rating", "Local Currency LT|0")</f>
        <v/>
      </c>
    </row>
    <row r="189" spans="1:19" x14ac:dyDescent="0.3">
      <c r="A189" t="s">
        <v>1830</v>
      </c>
      <c r="B189" s="10">
        <f>_xll.SNL.Clients.Office.Excel.Functions.SPG(A189,"SP_IPO_DATE")</f>
        <v>39063</v>
      </c>
      <c r="C189" s="5">
        <f>_xll.SNL.Clients.Office.Excel.Functions.SPG(A189, "SP_VOLUME_AVG_WEEKLY_TO_SHARES_OUT", , "1M")</f>
        <v>2.1582747279240628</v>
      </c>
      <c r="D189" s="5">
        <f>_xll.SNL.Clients.Office.Excel.Functions.SPG(A189, "SP_VOLUME_AVG_WEEKLY_TO_SHARES_OUT", , "3M")</f>
        <v>2.832158172705157</v>
      </c>
      <c r="E189" s="5">
        <f>_xll.SNL.Clients.Office.Excel.Functions.SPG(A189, "SP_VOLUME_AVG_DAILY_TO_1YR_AVG_DAILY", , "1M")</f>
        <v>73.06</v>
      </c>
      <c r="F189" s="5">
        <f>_xll.SNL.Clients.Office.Excel.Functions.SPG(A189, "SP_VOLUME_AVG_DAILY_TO_1YR_AVG_DAILY", , "3M")</f>
        <v>95.87</v>
      </c>
      <c r="G189" s="9" t="str">
        <f>_xll.SNL.Clients.Office.Excel.Functions.SPG(A189, "IQ_SECTOR")</f>
        <v>Information Technology</v>
      </c>
      <c r="H189" s="9" t="str">
        <f>_xll.SNL.Clients.Office.Excel.Functions.SPG(A189, "IQ_INDUSTRY_GROUP")</f>
        <v>Technology Hardware and Equipment</v>
      </c>
      <c r="I189" s="9" t="str">
        <f>_xll.SNL.Clients.Office.Excel.Functions.SPG(A189, "IQ_INDUSTRY")</f>
        <v>Electronic Equipment, Instruments and Components</v>
      </c>
      <c r="J189" s="9" t="str">
        <f>_xll.SNL.Clients.Office.Excel.Functions.SPG(A189, "IQ_PRIMARY_INDUSTRY")</f>
        <v>Electronic Manufacturing Services</v>
      </c>
      <c r="K189" s="9" t="str">
        <f>_xll.SNL.Clients.Office.Excel.Functions.SPG(A189, "NAICS_CODE", "Primary")</f>
        <v>333998 - All Other Miscellaneous General Purpose Machinery Manufacturing</v>
      </c>
      <c r="L189" s="9" t="str">
        <f>_xll.SNL.Clients.Office.Excel.Functions.SPG(A189, "SP_TOPICTAG")</f>
        <v>Optical Infrastructure; Computer Vision; Industrial Automation; Sensors; Process Automation; 3D Printing; Artificial Intelligence</v>
      </c>
      <c r="M189" s="5">
        <f>_xll.SNL.Clients.Office.Excel.Functions.SPG(A189, "SP_PCT_SHARES_OWNED_ALL_INSTITUTIONS")</f>
        <v>59.63</v>
      </c>
      <c r="N189" s="9" t="str">
        <f>_xll.SNL.Clients.Office.Excel.Functions.SPG(A189, "RD_CREDIT_RATING_GLOBAL", "Issuer Credit Rating", "Local Currency LT|0")</f>
        <v/>
      </c>
      <c r="O189" s="9" t="str">
        <f>_xll.SNL.Clients.Office.Excel.Functions.SPG(A189, "RD_CWOL_GLOBAL", "Issuer Credit Rating", "Local Currency LT|0")</f>
        <v/>
      </c>
      <c r="P189" s="9" t="str">
        <f>_xll.SNL.Clients.Office.Excel.Functions.SPG(A189, "RD_RATING_ACTION_GLOBAL", "Issuer Credit Rating", "Local Currency LT|0")</f>
        <v/>
      </c>
      <c r="Q189" s="10" t="str">
        <f>_xll.SNL.Clients.Office.Excel.Functions.SPG(A189, "RD_LAST_REVIEW_DATE_GLOBAL", "Issuer Credit Rating", "Local Currency LT")</f>
        <v/>
      </c>
      <c r="R189" s="10" t="str">
        <f>_xll.SNL.Clients.Office.Excel.Functions.SPG(A189, "RD_CREDIT_RATING_DATE_GLOBAL", "Issuer Credit Rating", "Local Currency LT|0")</f>
        <v/>
      </c>
      <c r="S189" s="10" t="str">
        <f>_xll.SNL.Clients.Office.Excel.Functions.SPG(A189, "RD_CREDIT_WATCH_OUTLOOK_DATE_GLOBAL", "Issuer Credit Rating", "Local Currency LT|0")</f>
        <v/>
      </c>
    </row>
    <row r="190" spans="1:19" x14ac:dyDescent="0.3">
      <c r="A190" t="s">
        <v>1831</v>
      </c>
      <c r="B190" s="10">
        <f>_xll.SNL.Clients.Office.Excel.Functions.SPG(A190,"SP_IPO_DATE")</f>
        <v>39492</v>
      </c>
      <c r="C190" s="5">
        <f>_xll.SNL.Clients.Office.Excel.Functions.SPG(A190, "SP_VOLUME_AVG_WEEKLY_TO_SHARES_OUT", , "1M")</f>
        <v>4.5067414998873119</v>
      </c>
      <c r="D190" s="5">
        <f>_xll.SNL.Clients.Office.Excel.Functions.SPG(A190, "SP_VOLUME_AVG_WEEKLY_TO_SHARES_OUT", , "3M")</f>
        <v>4.2999107918642885</v>
      </c>
      <c r="E190" s="5">
        <f>_xll.SNL.Clients.Office.Excel.Functions.SPG(A190, "SP_VOLUME_AVG_DAILY_TO_1YR_AVG_DAILY", , "1M")</f>
        <v>93.55</v>
      </c>
      <c r="F190" s="5">
        <f>_xll.SNL.Clients.Office.Excel.Functions.SPG(A190, "SP_VOLUME_AVG_DAILY_TO_1YR_AVG_DAILY", , "3M")</f>
        <v>89.26</v>
      </c>
      <c r="G190" s="9" t="str">
        <f>_xll.SNL.Clients.Office.Excel.Functions.SPG(A190, "IQ_SECTOR")</f>
        <v>Communication Services</v>
      </c>
      <c r="H190" s="9" t="str">
        <f>_xll.SNL.Clients.Office.Excel.Functions.SPG(A190, "IQ_INDUSTRY_GROUP")</f>
        <v>Telecommunication Services</v>
      </c>
      <c r="I190" s="9" t="str">
        <f>_xll.SNL.Clients.Office.Excel.Functions.SPG(A190, "IQ_INDUSTRY")</f>
        <v>Diversified Telecommunication Services</v>
      </c>
      <c r="J190" s="9" t="str">
        <f>_xll.SNL.Clients.Office.Excel.Functions.SPG(A190, "IQ_PRIMARY_INDUSTRY")</f>
        <v>Alternative Carriers</v>
      </c>
      <c r="K190" s="9" t="str">
        <f>_xll.SNL.Clients.Office.Excel.Functions.SPG(A190, "NAICS_CODE", "Primary")</f>
        <v>517410 - Satellite Telecommunications</v>
      </c>
      <c r="L190" s="9" t="str">
        <f>_xll.SNL.Clients.Office.Excel.Functions.SPG(A190, "SP_TOPICTAG")</f>
        <v>Data Integration; GPS; Location Based Services; Data Protection; Remote Access and Control; Network Security</v>
      </c>
      <c r="M190" s="5">
        <f>_xll.SNL.Clients.Office.Excel.Functions.SPG(A190, "SP_PCT_SHARES_OWNED_ALL_INSTITUTIONS")</f>
        <v>89.35</v>
      </c>
      <c r="N190" s="9" t="str">
        <f>_xll.SNL.Clients.Office.Excel.Functions.SPG(A190, "RD_CREDIT_RATING_GLOBAL", "Issuer Credit Rating", "Local Currency LT|0")</f>
        <v>BB-</v>
      </c>
      <c r="O190" s="9" t="str">
        <f>_xll.SNL.Clients.Office.Excel.Functions.SPG(A190, "RD_CWOL_GLOBAL", "Issuer Credit Rating", "Local Currency LT|0")</f>
        <v>Stable</v>
      </c>
      <c r="P190" s="9" t="str">
        <f>_xll.SNL.Clients.Office.Excel.Functions.SPG(A190, "RD_RATING_ACTION_GLOBAL", "Issuer Credit Rating", "Local Currency LT|0")</f>
        <v>Upgrade | CreditWatch/Outlook (03/14/2023)</v>
      </c>
      <c r="Q190" s="10">
        <f>_xll.SNL.Clients.Office.Excel.Functions.SPG(A190, "RD_LAST_REVIEW_DATE_GLOBAL", "Issuer Credit Rating", "Local Currency LT")</f>
        <v>45509</v>
      </c>
      <c r="R190" s="10">
        <f>_xll.SNL.Clients.Office.Excel.Functions.SPG(A190, "RD_CREDIT_RATING_DATE_GLOBAL", "Issuer Credit Rating", "Local Currency LT|0")</f>
        <v>44999</v>
      </c>
      <c r="S190" s="10">
        <f>_xll.SNL.Clients.Office.Excel.Functions.SPG(A190, "RD_CREDIT_WATCH_OUTLOOK_DATE_GLOBAL", "Issuer Credit Rating", "Local Currency LT|0")</f>
        <v>44999</v>
      </c>
    </row>
    <row r="191" spans="1:19" x14ac:dyDescent="0.3">
      <c r="A191" t="s">
        <v>1832</v>
      </c>
      <c r="B191" t="str">
        <f>_xll.SNL.Clients.Office.Excel.Functions.SPG(A191,"SP_IPO_DATE")</f>
        <v/>
      </c>
      <c r="C191" s="5">
        <f>_xll.SNL.Clients.Office.Excel.Functions.SPG(A191, "SP_VOLUME_AVG_WEEKLY_TO_SHARES_OUT", , "1M")</f>
        <v>2.3920895608130497</v>
      </c>
      <c r="D191" s="5">
        <f>_xll.SNL.Clients.Office.Excel.Functions.SPG(A191, "SP_VOLUME_AVG_WEEKLY_TO_SHARES_OUT", , "3M")</f>
        <v>2.1501106447628704</v>
      </c>
      <c r="E191" s="5">
        <f>_xll.SNL.Clients.Office.Excel.Functions.SPG(A191, "SP_VOLUME_AVG_DAILY_TO_1YR_AVG_DAILY", , "1M")</f>
        <v>102.6</v>
      </c>
      <c r="F191" s="5">
        <f>_xll.SNL.Clients.Office.Excel.Functions.SPG(A191, "SP_VOLUME_AVG_DAILY_TO_1YR_AVG_DAILY", , "3M")</f>
        <v>92.22</v>
      </c>
      <c r="G191" s="9" t="str">
        <f>_xll.SNL.Clients.Office.Excel.Functions.SPG(A191, "IQ_SECTOR")</f>
        <v>Industrials</v>
      </c>
      <c r="H191" s="9" t="str">
        <f>_xll.SNL.Clients.Office.Excel.Functions.SPG(A191, "IQ_INDUSTRY_GROUP")</f>
        <v>Capital Goods</v>
      </c>
      <c r="I191" s="9" t="str">
        <f>_xll.SNL.Clients.Office.Excel.Functions.SPG(A191, "IQ_INDUSTRY")</f>
        <v>Machinery</v>
      </c>
      <c r="J191" s="9" t="str">
        <f>_xll.SNL.Clients.Office.Excel.Functions.SPG(A191, "IQ_PRIMARY_INDUSTRY")</f>
        <v>Industrial Machinery and Supplies and Components</v>
      </c>
      <c r="K191" s="9" t="str">
        <f>_xll.SNL.Clients.Office.Excel.Functions.SPG(A191, "NAICS_CODE", "Primary")</f>
        <v>333 - Machinery Manufacturing</v>
      </c>
      <c r="L191" s="9" t="str">
        <f>_xll.SNL.Clients.Office.Excel.Functions.SPG(A191, "SP_TOPICTAG")</f>
        <v>Fleet Management; Industrial Automation; Sensors; Electric Vehicle; Process Automation; Passenger Aircraft Manufacturing</v>
      </c>
      <c r="M191" s="5">
        <f>_xll.SNL.Clients.Office.Excel.Functions.SPG(A191, "SP_PCT_SHARES_OWNED_ALL_INSTITUTIONS")</f>
        <v>85.27</v>
      </c>
      <c r="N191" s="9" t="str">
        <f>_xll.SNL.Clients.Office.Excel.Functions.SPG(A191, "RD_CREDIT_RATING_GLOBAL", "Issuer Credit Rating", "Local Currency LT|0")</f>
        <v>BBB</v>
      </c>
      <c r="O191" s="9" t="str">
        <f>_xll.SNL.Clients.Office.Excel.Functions.SPG(A191, "RD_CWOL_GLOBAL", "Issuer Credit Rating", "Local Currency LT|0")</f>
        <v>Stable</v>
      </c>
      <c r="P191" s="9" t="str">
        <f>_xll.SNL.Clients.Office.Excel.Functions.SPG(A191, "RD_RATING_ACTION_GLOBAL", "Issuer Credit Rating", "Local Currency LT|0")</f>
        <v>New Rating | CreditWatch/Outlook (05/16/2016)</v>
      </c>
      <c r="Q191" s="10">
        <f>_xll.SNL.Clients.Office.Excel.Functions.SPG(A191, "RD_LAST_REVIEW_DATE_GLOBAL", "Issuer Credit Rating", "Local Currency LT")</f>
        <v>45631</v>
      </c>
      <c r="R191" s="10">
        <f>_xll.SNL.Clients.Office.Excel.Functions.SPG(A191, "RD_CREDIT_RATING_DATE_GLOBAL", "Issuer Credit Rating", "Local Currency LT|0")</f>
        <v>42506</v>
      </c>
      <c r="S191" s="10">
        <f>_xll.SNL.Clients.Office.Excel.Functions.SPG(A191, "RD_CREDIT_WATCH_OUTLOOK_DATE_GLOBAL", "Issuer Credit Rating", "Local Currency LT|0")</f>
        <v>42506</v>
      </c>
    </row>
    <row r="192" spans="1:19" x14ac:dyDescent="0.3">
      <c r="A192" t="s">
        <v>1833</v>
      </c>
      <c r="B192" t="str">
        <f>_xll.SNL.Clients.Office.Excel.Functions.SPG(A192,"SP_IPO_DATE")</f>
        <v/>
      </c>
      <c r="C192" s="5">
        <f>_xll.SNL.Clients.Office.Excel.Functions.SPG(A192, "SP_VOLUME_AVG_WEEKLY_TO_SHARES_OUT", , "1M")</f>
        <v>3.12590125116746</v>
      </c>
      <c r="D192" s="5">
        <f>_xll.SNL.Clients.Office.Excel.Functions.SPG(A192, "SP_VOLUME_AVG_WEEKLY_TO_SHARES_OUT", , "3M")</f>
        <v>3.1432406154594821</v>
      </c>
      <c r="E192" s="5">
        <f>_xll.SNL.Clients.Office.Excel.Functions.SPG(A192, "SP_VOLUME_AVG_DAILY_TO_1YR_AVG_DAILY", , "1M")</f>
        <v>97.3</v>
      </c>
      <c r="F192" s="5">
        <f>_xll.SNL.Clients.Office.Excel.Functions.SPG(A192, "SP_VOLUME_AVG_DAILY_TO_1YR_AVG_DAILY", , "3M")</f>
        <v>97.84</v>
      </c>
      <c r="G192" s="9" t="str">
        <f>_xll.SNL.Clients.Office.Excel.Functions.SPG(A192, "IQ_SECTOR")</f>
        <v>Financials</v>
      </c>
      <c r="H192" s="9" t="str">
        <f>_xll.SNL.Clients.Office.Excel.Functions.SPG(A192, "IQ_INDUSTRY_GROUP")</f>
        <v>Financial Services</v>
      </c>
      <c r="I192" s="9" t="str">
        <f>_xll.SNL.Clients.Office.Excel.Functions.SPG(A192, "IQ_INDUSTRY")</f>
        <v>Capital Markets</v>
      </c>
      <c r="J192" s="9" t="str">
        <f>_xll.SNL.Clients.Office.Excel.Functions.SPG(A192, "IQ_PRIMARY_INDUSTRY")</f>
        <v>Asset Management and Custody Banks</v>
      </c>
      <c r="K192" s="9" t="str">
        <f>_xll.SNL.Clients.Office.Excel.Functions.SPG(A192, "NAICS_CODE", "Primary")</f>
        <v>999990 - Non-Operating Establishments</v>
      </c>
      <c r="L192" s="9" t="str">
        <f>_xll.SNL.Clients.Office.Excel.Functions.SPG(A192, "SP_TOPICTAG")</f>
        <v/>
      </c>
      <c r="M192" s="5">
        <f>_xll.SNL.Clients.Office.Excel.Functions.SPG(A192, "SP_PCT_SHARES_OWNED_ALL_INSTITUTIONS")</f>
        <v>70.400000000000006</v>
      </c>
      <c r="N192" s="9" t="str">
        <f>_xll.SNL.Clients.Office.Excel.Functions.SPG(A192, "RD_CREDIT_RATING_GLOBAL", "Issuer Credit Rating", "Local Currency LT|0")</f>
        <v>BBB+</v>
      </c>
      <c r="O192" s="9" t="str">
        <f>_xll.SNL.Clients.Office.Excel.Functions.SPG(A192, "RD_CWOL_GLOBAL", "Issuer Credit Rating", "Local Currency LT|0")</f>
        <v>Stable</v>
      </c>
      <c r="P192" s="9" t="str">
        <f>_xll.SNL.Clients.Office.Excel.Functions.SPG(A192, "RD_RATING_ACTION_GLOBAL", "Issuer Credit Rating", "Local Currency LT|0")</f>
        <v>New Rating | CreditWatch/Outlook (05/30/2017)</v>
      </c>
      <c r="Q192" s="10">
        <f>_xll.SNL.Clients.Office.Excel.Functions.SPG(A192, "RD_LAST_REVIEW_DATE_GLOBAL", "Issuer Credit Rating", "Local Currency LT")</f>
        <v>45369</v>
      </c>
      <c r="R192" s="10">
        <f>_xll.SNL.Clients.Office.Excel.Functions.SPG(A192, "RD_CREDIT_RATING_DATE_GLOBAL", "Issuer Credit Rating", "Local Currency LT|0")</f>
        <v>42885</v>
      </c>
      <c r="S192" s="10">
        <f>_xll.SNL.Clients.Office.Excel.Functions.SPG(A192, "RD_CREDIT_WATCH_OUTLOOK_DATE_GLOBAL", "Issuer Credit Rating", "Local Currency LT|0")</f>
        <v>42885</v>
      </c>
    </row>
    <row r="193" spans="1:19" x14ac:dyDescent="0.3">
      <c r="A193" t="s">
        <v>1834</v>
      </c>
      <c r="B193" s="10">
        <f>_xll.SNL.Clients.Office.Excel.Functions.SPG(A193,"SP_IPO_DATE")</f>
        <v>39233</v>
      </c>
      <c r="C193" s="5">
        <f>_xll.SNL.Clients.Office.Excel.Functions.SPG(A193, "SP_VOLUME_AVG_WEEKLY_TO_SHARES_OUT", , "1M")</f>
        <v>4.2826405265341254</v>
      </c>
      <c r="D193" s="5">
        <f>_xll.SNL.Clients.Office.Excel.Functions.SPG(A193, "SP_VOLUME_AVG_WEEKLY_TO_SHARES_OUT", , "3M")</f>
        <v>4.885842600140978</v>
      </c>
      <c r="E193" s="5">
        <f>_xll.SNL.Clients.Office.Excel.Functions.SPG(A193, "SP_VOLUME_AVG_DAILY_TO_1YR_AVG_DAILY", , "1M")</f>
        <v>77.86</v>
      </c>
      <c r="F193" s="5">
        <f>_xll.SNL.Clients.Office.Excel.Functions.SPG(A193, "SP_VOLUME_AVG_DAILY_TO_1YR_AVG_DAILY", , "3M")</f>
        <v>88.82</v>
      </c>
      <c r="G193" s="9" t="str">
        <f>_xll.SNL.Clients.Office.Excel.Functions.SPG(A193, "IQ_SECTOR")</f>
        <v>Health Care</v>
      </c>
      <c r="H193" s="9" t="str">
        <f>_xll.SNL.Clients.Office.Excel.Functions.SPG(A193, "IQ_INDUSTRY_GROUP")</f>
        <v>Pharmaceuticals, Biotechnology and Life Sciences</v>
      </c>
      <c r="I193" s="9" t="str">
        <f>_xll.SNL.Clients.Office.Excel.Functions.SPG(A193, "IQ_INDUSTRY")</f>
        <v>Pharmaceuticals</v>
      </c>
      <c r="J193" s="9" t="str">
        <f>_xll.SNL.Clients.Office.Excel.Functions.SPG(A193, "IQ_PRIMARY_INDUSTRY")</f>
        <v>Pharmaceuticals</v>
      </c>
      <c r="K193" s="9" t="str">
        <f>_xll.SNL.Clients.Office.Excel.Functions.SPG(A193, "NAICS_CODE", "Primary")</f>
        <v>325412 - Pharmaceutical Preparation Manufacturing</v>
      </c>
      <c r="L193" s="9" t="str">
        <f>_xll.SNL.Clients.Office.Excel.Functions.SPG(A193, "SP_TOPICTAG")</f>
        <v>Cannabis; Neuroscience; Sleep Technology; Central Nervous System; Hematology; Neurology; Oncology</v>
      </c>
      <c r="M193" s="5">
        <f>_xll.SNL.Clients.Office.Excel.Functions.SPG(A193, "SP_PCT_SHARES_OWNED_ALL_INSTITUTIONS")</f>
        <v>98.18</v>
      </c>
      <c r="N193" s="9" t="str">
        <f>_xll.SNL.Clients.Office.Excel.Functions.SPG(A193, "RD_CREDIT_RATING_GLOBAL", "Issuer Credit Rating", "Local Currency LT|0")</f>
        <v>BB</v>
      </c>
      <c r="O193" s="9" t="str">
        <f>_xll.SNL.Clients.Office.Excel.Functions.SPG(A193, "RD_CWOL_GLOBAL", "Issuer Credit Rating", "Local Currency LT|0")</f>
        <v>Stable</v>
      </c>
      <c r="P193" s="9" t="str">
        <f>_xll.SNL.Clients.Office.Excel.Functions.SPG(A193, "RD_RATING_ACTION_GLOBAL", "Issuer Credit Rating", "Local Currency LT|0")</f>
        <v>Upgrade | CreditWatch/Outlook (12/13/2024)</v>
      </c>
      <c r="Q193" s="10">
        <f>_xll.SNL.Clients.Office.Excel.Functions.SPG(A193, "RD_LAST_REVIEW_DATE_GLOBAL", "Issuer Credit Rating", "Local Currency LT")</f>
        <v>45693</v>
      </c>
      <c r="R193" s="10">
        <f>_xll.SNL.Clients.Office.Excel.Functions.SPG(A193, "RD_CREDIT_RATING_DATE_GLOBAL", "Issuer Credit Rating", "Local Currency LT|0")</f>
        <v>45639</v>
      </c>
      <c r="S193" s="10">
        <f>_xll.SNL.Clients.Office.Excel.Functions.SPG(A193, "RD_CREDIT_WATCH_OUTLOOK_DATE_GLOBAL", "Issuer Credit Rating", "Local Currency LT|0")</f>
        <v>45639</v>
      </c>
    </row>
    <row r="194" spans="1:19" x14ac:dyDescent="0.3">
      <c r="A194" t="s">
        <v>1835</v>
      </c>
      <c r="B194" t="str">
        <f>_xll.SNL.Clients.Office.Excel.Functions.SPG(A194,"SP_IPO_DATE")</f>
        <v/>
      </c>
      <c r="C194" s="5">
        <f>_xll.SNL.Clients.Office.Excel.Functions.SPG(A194, "SP_VOLUME_AVG_WEEKLY_TO_SHARES_OUT", , "1M")</f>
        <v>3.8664744159789426</v>
      </c>
      <c r="D194" s="5">
        <f>_xll.SNL.Clients.Office.Excel.Functions.SPG(A194, "SP_VOLUME_AVG_WEEKLY_TO_SHARES_OUT", , "3M")</f>
        <v>3.7698125318218789</v>
      </c>
      <c r="E194" s="5">
        <f>_xll.SNL.Clients.Office.Excel.Functions.SPG(A194, "SP_VOLUME_AVG_DAILY_TO_1YR_AVG_DAILY", , "1M")</f>
        <v>119.38</v>
      </c>
      <c r="F194" s="5">
        <f>_xll.SNL.Clients.Office.Excel.Functions.SPG(A194, "SP_VOLUME_AVG_DAILY_TO_1YR_AVG_DAILY", , "3M")</f>
        <v>116.39</v>
      </c>
      <c r="G194" s="9" t="str">
        <f>_xll.SNL.Clients.Office.Excel.Functions.SPG(A194, "IQ_SECTOR")</f>
        <v>Financials</v>
      </c>
      <c r="H194" s="9" t="str">
        <f>_xll.SNL.Clients.Office.Excel.Functions.SPG(A194, "IQ_INDUSTRY_GROUP")</f>
        <v>Financial Services</v>
      </c>
      <c r="I194" s="9" t="str">
        <f>_xll.SNL.Clients.Office.Excel.Functions.SPG(A194, "IQ_INDUSTRY")</f>
        <v>Capital Markets</v>
      </c>
      <c r="J194" s="9" t="str">
        <f>_xll.SNL.Clients.Office.Excel.Functions.SPG(A194, "IQ_PRIMARY_INDUSTRY")</f>
        <v>Investment Banking and Brokerage</v>
      </c>
      <c r="K194" s="9" t="str">
        <f>_xll.SNL.Clients.Office.Excel.Functions.SPG(A194, "NAICS_CODE", "Primary")</f>
        <v>5231 - Securities and Commodity Contracts Intermediation and Brokerage</v>
      </c>
      <c r="L194" s="9" t="str">
        <f>_xll.SNL.Clients.Office.Excel.Functions.SPG(A194, "SP_TOPICTAG")</f>
        <v/>
      </c>
      <c r="M194" s="5">
        <f>_xll.SNL.Clients.Office.Excel.Functions.SPG(A194, "SP_PCT_SHARES_OWNED_ALL_INSTITUTIONS")</f>
        <v>71.260000000000005</v>
      </c>
      <c r="N194" s="9" t="str">
        <f>_xll.SNL.Clients.Office.Excel.Functions.SPG(A194, "RD_CREDIT_RATING_GLOBAL", "Issuer Credit Rating", "Local Currency LT|0")</f>
        <v>BBB</v>
      </c>
      <c r="O194" s="9" t="str">
        <f>_xll.SNL.Clients.Office.Excel.Functions.SPG(A194, "RD_CWOL_GLOBAL", "Issuer Credit Rating", "Local Currency LT|0")</f>
        <v>Stable</v>
      </c>
      <c r="P194" s="9" t="str">
        <f>_xll.SNL.Clients.Office.Excel.Functions.SPG(A194, "RD_RATING_ACTION_GLOBAL", "Issuer Credit Rating", "Local Currency LT|0")</f>
        <v>CreditWatch/Outlook (10/29/2020)</v>
      </c>
      <c r="Q194" s="10">
        <f>_xll.SNL.Clients.Office.Excel.Functions.SPG(A194, "RD_LAST_REVIEW_DATE_GLOBAL", "Issuer Credit Rating", "Local Currency LT")</f>
        <v>45622</v>
      </c>
      <c r="R194" s="10">
        <f>_xll.SNL.Clients.Office.Excel.Functions.SPG(A194, "RD_CREDIT_RATING_DATE_GLOBAL", "Issuer Credit Rating", "Local Currency LT|0")</f>
        <v>43794</v>
      </c>
      <c r="S194" s="10">
        <f>_xll.SNL.Clients.Office.Excel.Functions.SPG(A194, "RD_CREDIT_WATCH_OUTLOOK_DATE_GLOBAL", "Issuer Credit Rating", "Local Currency LT|0")</f>
        <v>44133</v>
      </c>
    </row>
    <row r="195" spans="1:19" x14ac:dyDescent="0.3">
      <c r="A195" t="s">
        <v>1836</v>
      </c>
      <c r="B195" s="10">
        <f>_xll.SNL.Clients.Office.Excel.Functions.SPG(A195,"SP_IPO_DATE")</f>
        <v>35628</v>
      </c>
      <c r="C195" s="5">
        <f>_xll.SNL.Clients.Office.Excel.Functions.SPG(A195, "SP_VOLUME_AVG_WEEKLY_TO_SHARES_OUT", , "1M")</f>
        <v>3.4161379449804499</v>
      </c>
      <c r="D195" s="5">
        <f>_xll.SNL.Clients.Office.Excel.Functions.SPG(A195, "SP_VOLUME_AVG_WEEKLY_TO_SHARES_OUT", , "3M")</f>
        <v>3.1452328949591171</v>
      </c>
      <c r="E195" s="5">
        <f>_xll.SNL.Clients.Office.Excel.Functions.SPG(A195, "SP_VOLUME_AVG_DAILY_TO_1YR_AVG_DAILY", , "1M")</f>
        <v>111.16</v>
      </c>
      <c r="F195" s="5">
        <f>_xll.SNL.Clients.Office.Excel.Functions.SPG(A195, "SP_VOLUME_AVG_DAILY_TO_1YR_AVG_DAILY", , "3M")</f>
        <v>102.34</v>
      </c>
      <c r="G195" s="9" t="str">
        <f>_xll.SNL.Clients.Office.Excel.Functions.SPG(A195, "IQ_SECTOR")</f>
        <v>Real Estate</v>
      </c>
      <c r="H195" s="9" t="str">
        <f>_xll.SNL.Clients.Office.Excel.Functions.SPG(A195, "IQ_INDUSTRY_GROUP")</f>
        <v>Real Estate Management and Development</v>
      </c>
      <c r="I195" s="9" t="str">
        <f>_xll.SNL.Clients.Office.Excel.Functions.SPG(A195, "IQ_INDUSTRY")</f>
        <v>Real Estate Management and Development</v>
      </c>
      <c r="J195" s="9" t="str">
        <f>_xll.SNL.Clients.Office.Excel.Functions.SPG(A195, "IQ_PRIMARY_INDUSTRY")</f>
        <v>Real Estate Services</v>
      </c>
      <c r="K195" s="9" t="str">
        <f>_xll.SNL.Clients.Office.Excel.Functions.SPG(A195, "NAICS_CODE", "Primary")</f>
        <v>531210 - Offices of Real Estate Agents and Brokers</v>
      </c>
      <c r="L195" s="9" t="str">
        <f>_xll.SNL.Clients.Office.Excel.Functions.SPG(A195, "SP_TOPICTAG")</f>
        <v>Data Integration; Predictive Analytics; Process Automation; Real Estate Technology</v>
      </c>
      <c r="M195" s="5">
        <f>_xll.SNL.Clients.Office.Excel.Functions.SPG(A195, "SP_PCT_SHARES_OWNED_ALL_INSTITUTIONS")</f>
        <v>97.89</v>
      </c>
      <c r="N195" s="9" t="str">
        <f>_xll.SNL.Clients.Office.Excel.Functions.SPG(A195, "RD_CREDIT_RATING_GLOBAL", "Issuer Credit Rating", "Local Currency LT|0")</f>
        <v>BBB+</v>
      </c>
      <c r="O195" s="9" t="str">
        <f>_xll.SNL.Clients.Office.Excel.Functions.SPG(A195, "RD_CWOL_GLOBAL", "Issuer Credit Rating", "Local Currency LT|0")</f>
        <v>Negative</v>
      </c>
      <c r="P195" s="9" t="str">
        <f>_xll.SNL.Clients.Office.Excel.Functions.SPG(A195, "RD_RATING_ACTION_GLOBAL", "Issuer Credit Rating", "Local Currency LT|0")</f>
        <v>CreditWatch/Outlook (06/21/2023)</v>
      </c>
      <c r="Q195" s="10">
        <f>_xll.SNL.Clients.Office.Excel.Functions.SPG(A195, "RD_LAST_REVIEW_DATE_GLOBAL", "Issuer Credit Rating", "Local Currency LT")</f>
        <v>45460</v>
      </c>
      <c r="R195" s="10">
        <f>_xll.SNL.Clients.Office.Excel.Functions.SPG(A195, "RD_CREDIT_RATING_DATE_GLOBAL", "Issuer Credit Rating", "Local Currency LT|0")</f>
        <v>43297</v>
      </c>
      <c r="S195" s="10">
        <f>_xll.SNL.Clients.Office.Excel.Functions.SPG(A195, "RD_CREDIT_WATCH_OUTLOOK_DATE_GLOBAL", "Issuer Credit Rating", "Local Currency LT|0")</f>
        <v>45098</v>
      </c>
    </row>
    <row r="196" spans="1:19" x14ac:dyDescent="0.3">
      <c r="A196" t="s">
        <v>1837</v>
      </c>
      <c r="B196" t="str">
        <f>_xll.SNL.Clients.Office.Excel.Functions.SPG(A196,"SP_IPO_DATE")</f>
        <v/>
      </c>
      <c r="C196" s="5">
        <f>_xll.SNL.Clients.Office.Excel.Functions.SPG(A196, "SP_VOLUME_AVG_WEEKLY_TO_SHARES_OUT", , "1M")</f>
        <v>11.690304899868552</v>
      </c>
      <c r="D196" s="5">
        <f>_xll.SNL.Clients.Office.Excel.Functions.SPG(A196, "SP_VOLUME_AVG_WEEKLY_TO_SHARES_OUT", , "3M")</f>
        <v>8.6243675223495107</v>
      </c>
      <c r="E196" s="5">
        <f>_xll.SNL.Clients.Office.Excel.Functions.SPG(A196, "SP_VOLUME_AVG_DAILY_TO_1YR_AVG_DAILY", , "1M")</f>
        <v>137.16999999999999</v>
      </c>
      <c r="F196" s="5">
        <f>_xll.SNL.Clients.Office.Excel.Functions.SPG(A196, "SP_VOLUME_AVG_DAILY_TO_1YR_AVG_DAILY", , "3M")</f>
        <v>101.2</v>
      </c>
      <c r="G196" s="9" t="str">
        <f>_xll.SNL.Clients.Office.Excel.Functions.SPG(A196, "IQ_SECTOR")</f>
        <v>Consumer Discretionary</v>
      </c>
      <c r="H196" s="9" t="str">
        <f>_xll.SNL.Clients.Office.Excel.Functions.SPG(A196, "IQ_INDUSTRY_GROUP")</f>
        <v>Consumer Durables and Apparel</v>
      </c>
      <c r="I196" s="9" t="str">
        <f>_xll.SNL.Clients.Office.Excel.Functions.SPG(A196, "IQ_INDUSTRY")</f>
        <v>Household Durables</v>
      </c>
      <c r="J196" s="9" t="str">
        <f>_xll.SNL.Clients.Office.Excel.Functions.SPG(A196, "IQ_PRIMARY_INDUSTRY")</f>
        <v>Homebuilding</v>
      </c>
      <c r="K196" s="9" t="str">
        <f>_xll.SNL.Clients.Office.Excel.Functions.SPG(A196, "NAICS_CODE", "Primary")</f>
        <v>2361 - Residential Building Construction</v>
      </c>
      <c r="L196" s="9" t="str">
        <f>_xll.SNL.Clients.Office.Excel.Functions.SPG(A196, "SP_TOPICTAG")</f>
        <v>Home Improvement</v>
      </c>
      <c r="M196" s="5">
        <f>_xll.SNL.Clients.Office.Excel.Functions.SPG(A196, "SP_PCT_SHARES_OWNED_ALL_INSTITUTIONS")</f>
        <v>100.29</v>
      </c>
      <c r="N196" s="9" t="str">
        <f>_xll.SNL.Clients.Office.Excel.Functions.SPG(A196, "RD_CREDIT_RATING_GLOBAL", "Issuer Credit Rating", "Local Currency LT|0")</f>
        <v>BB+</v>
      </c>
      <c r="O196" s="9" t="str">
        <f>_xll.SNL.Clients.Office.Excel.Functions.SPG(A196, "RD_CWOL_GLOBAL", "Issuer Credit Rating", "Local Currency LT|0")</f>
        <v>Stable</v>
      </c>
      <c r="P196" s="9" t="str">
        <f>_xll.SNL.Clients.Office.Excel.Functions.SPG(A196, "RD_RATING_ACTION_GLOBAL", "Issuer Credit Rating", "Local Currency LT|0")</f>
        <v>Upgrade | CreditWatch/Outlook (03/25/2024)</v>
      </c>
      <c r="Q196" s="10">
        <f>_xll.SNL.Clients.Office.Excel.Functions.SPG(A196, "RD_LAST_REVIEW_DATE_GLOBAL", "Issuer Credit Rating", "Local Currency LT")</f>
        <v>45391</v>
      </c>
      <c r="R196" s="10">
        <f>_xll.SNL.Clients.Office.Excel.Functions.SPG(A196, "RD_CREDIT_RATING_DATE_GLOBAL", "Issuer Credit Rating", "Local Currency LT|0")</f>
        <v>45376</v>
      </c>
      <c r="S196" s="10">
        <f>_xll.SNL.Clients.Office.Excel.Functions.SPG(A196, "RD_CREDIT_WATCH_OUTLOOK_DATE_GLOBAL", "Issuer Credit Rating", "Local Currency LT|0")</f>
        <v>45376</v>
      </c>
    </row>
    <row r="197" spans="1:19" x14ac:dyDescent="0.3">
      <c r="A197" t="s">
        <v>1838</v>
      </c>
      <c r="B197" s="10">
        <f>_xll.SNL.Clients.Office.Excel.Functions.SPG(A197,"SP_IPO_DATE")</f>
        <v>39036</v>
      </c>
      <c r="C197" s="5">
        <f>_xll.SNL.Clients.Office.Excel.Functions.SPG(A197, "SP_VOLUME_AVG_WEEKLY_TO_SHARES_OUT", , "1M")</f>
        <v>4.6948938594365712</v>
      </c>
      <c r="D197" s="5">
        <f>_xll.SNL.Clients.Office.Excel.Functions.SPG(A197, "SP_VOLUME_AVG_WEEKLY_TO_SHARES_OUT", , "3M")</f>
        <v>5.9057098870791007</v>
      </c>
      <c r="E197" s="5">
        <f>_xll.SNL.Clients.Office.Excel.Functions.SPG(A197, "SP_VOLUME_AVG_DAILY_TO_1YR_AVG_DAILY", , "1M")</f>
        <v>102.86</v>
      </c>
      <c r="F197" s="5">
        <f>_xll.SNL.Clients.Office.Excel.Functions.SPG(A197, "SP_VOLUME_AVG_DAILY_TO_1YR_AVG_DAILY", , "3M")</f>
        <v>129.38</v>
      </c>
      <c r="G197" s="9" t="str">
        <f>_xll.SNL.Clients.Office.Excel.Functions.SPG(A197, "IQ_SECTOR")</f>
        <v>Industrials</v>
      </c>
      <c r="H197" s="9" t="str">
        <f>_xll.SNL.Clients.Office.Excel.Functions.SPG(A197, "IQ_INDUSTRY_GROUP")</f>
        <v>Commercial and Professional Services</v>
      </c>
      <c r="I197" s="9" t="str">
        <f>_xll.SNL.Clients.Office.Excel.Functions.SPG(A197, "IQ_INDUSTRY")</f>
        <v>Professional Services</v>
      </c>
      <c r="J197" s="9" t="str">
        <f>_xll.SNL.Clients.Office.Excel.Functions.SPG(A197, "IQ_PRIMARY_INDUSTRY")</f>
        <v>Research and Consulting Services</v>
      </c>
      <c r="K197" s="9" t="str">
        <f>_xll.SNL.Clients.Office.Excel.Functions.SPG(A197, "NAICS_CODE", "Primary")</f>
        <v>541512 - Computer Systems Design Services</v>
      </c>
      <c r="L197" s="9" t="str">
        <f>_xll.SNL.Clients.Office.Excel.Functions.SPG(A197, "SP_TOPICTAG")</f>
        <v>Energy Efficiency; Energy Management; CleanTech; GovTech; Process Automation</v>
      </c>
      <c r="M197" s="5">
        <f>_xll.SNL.Clients.Office.Excel.Functions.SPG(A197, "SP_PCT_SHARES_OWNED_ALL_INSTITUTIONS")</f>
        <v>96.79</v>
      </c>
      <c r="N197" s="9" t="str">
        <f>_xll.SNL.Clients.Office.Excel.Functions.SPG(A197, "RD_CREDIT_RATING_GLOBAL", "Issuer Credit Rating", "Local Currency LT|0")</f>
        <v>BB+</v>
      </c>
      <c r="O197" s="9" t="str">
        <f>_xll.SNL.Clients.Office.Excel.Functions.SPG(A197, "RD_CWOL_GLOBAL", "Issuer Credit Rating", "Local Currency LT|0")</f>
        <v>Stable</v>
      </c>
      <c r="P197" s="9" t="str">
        <f>_xll.SNL.Clients.Office.Excel.Functions.SPG(A197, "RD_RATING_ACTION_GLOBAL", "Issuer Credit Rating", "Local Currency LT|0")</f>
        <v>Upgrade | CreditWatch/Outlook (08/16/2024)</v>
      </c>
      <c r="Q197" s="10">
        <f>_xll.SNL.Clients.Office.Excel.Functions.SPG(A197, "RD_LAST_REVIEW_DATE_GLOBAL", "Issuer Credit Rating", "Local Currency LT")</f>
        <v>45525</v>
      </c>
      <c r="R197" s="10">
        <f>_xll.SNL.Clients.Office.Excel.Functions.SPG(A197, "RD_CREDIT_RATING_DATE_GLOBAL", "Issuer Credit Rating", "Local Currency LT|0")</f>
        <v>45520</v>
      </c>
      <c r="S197" s="10">
        <f>_xll.SNL.Clients.Office.Excel.Functions.SPG(A197, "RD_CREDIT_WATCH_OUTLOOK_DATE_GLOBAL", "Issuer Credit Rating", "Local Currency LT|0")</f>
        <v>45520</v>
      </c>
    </row>
    <row r="198" spans="1:19" x14ac:dyDescent="0.3">
      <c r="A198" t="s">
        <v>1839</v>
      </c>
      <c r="B198" s="10">
        <f>_xll.SNL.Clients.Office.Excel.Functions.SPG(A198,"SP_IPO_DATE")</f>
        <v>32986</v>
      </c>
      <c r="C198" s="5">
        <f>_xll.SNL.Clients.Office.Excel.Functions.SPG(A198, "SP_VOLUME_AVG_WEEKLY_TO_SHARES_OUT", , "1M")</f>
        <v>2.8451831134161427</v>
      </c>
      <c r="D198" s="5">
        <f>_xll.SNL.Clients.Office.Excel.Functions.SPG(A198, "SP_VOLUME_AVG_WEEKLY_TO_SHARES_OUT", , "3M")</f>
        <v>2.6889334747769658</v>
      </c>
      <c r="E198" s="5">
        <f>_xll.SNL.Clients.Office.Excel.Functions.SPG(A198, "SP_VOLUME_AVG_DAILY_TO_1YR_AVG_DAILY", , "1M")</f>
        <v>103.6</v>
      </c>
      <c r="F198" s="5">
        <f>_xll.SNL.Clients.Office.Excel.Functions.SPG(A198, "SP_VOLUME_AVG_DAILY_TO_1YR_AVG_DAILY", , "3M")</f>
        <v>97.91</v>
      </c>
      <c r="G198" s="9" t="str">
        <f>_xll.SNL.Clients.Office.Excel.Functions.SPG(A198, "IQ_SECTOR")</f>
        <v>Financials</v>
      </c>
      <c r="H198" s="9" t="str">
        <f>_xll.SNL.Clients.Office.Excel.Functions.SPG(A198, "IQ_INDUSTRY_GROUP")</f>
        <v>Insurance</v>
      </c>
      <c r="I198" s="9" t="str">
        <f>_xll.SNL.Clients.Office.Excel.Functions.SPG(A198, "IQ_INDUSTRY")</f>
        <v>Insurance</v>
      </c>
      <c r="J198" s="9" t="str">
        <f>_xll.SNL.Clients.Office.Excel.Functions.SPG(A198, "IQ_PRIMARY_INDUSTRY")</f>
        <v>Property and Casualty Insurance</v>
      </c>
      <c r="K198" s="9" t="str">
        <f>_xll.SNL.Clients.Office.Excel.Functions.SPG(A198, "NAICS_CODE", "Primary")</f>
        <v>524114 - Direct Health and Medical Insurance Carriers</v>
      </c>
      <c r="L198" s="9" t="str">
        <f>_xll.SNL.Clients.Office.Excel.Functions.SPG(A198, "SP_TOPICTAG")</f>
        <v>Employee Benefits</v>
      </c>
      <c r="M198" s="5">
        <f>_xll.SNL.Clients.Office.Excel.Functions.SPG(A198, "SP_PCT_SHARES_OWNED_ALL_INSTITUTIONS")</f>
        <v>84.86</v>
      </c>
      <c r="N198" s="9" t="str">
        <f>_xll.SNL.Clients.Office.Excel.Functions.SPG(A198, "RD_CREDIT_RATING_GLOBAL", "Issuer Credit Rating", "Local Currency LT|0")</f>
        <v>BBB-</v>
      </c>
      <c r="O198" s="9" t="str">
        <f>_xll.SNL.Clients.Office.Excel.Functions.SPG(A198, "RD_CWOL_GLOBAL", "Issuer Credit Rating", "Local Currency LT|0")</f>
        <v>Stable</v>
      </c>
      <c r="P198" s="9" t="str">
        <f>_xll.SNL.Clients.Office.Excel.Functions.SPG(A198, "RD_RATING_ACTION_GLOBAL", "Issuer Credit Rating", "Local Currency LT|0")</f>
        <v>Downgrade | CreditWatch/Outlook (02/09/2023)</v>
      </c>
      <c r="Q198" s="10">
        <f>_xll.SNL.Clients.Office.Excel.Functions.SPG(A198, "RD_LAST_REVIEW_DATE_GLOBAL", "Issuer Credit Rating", "Local Currency LT")</f>
        <v>45350</v>
      </c>
      <c r="R198" s="10">
        <f>_xll.SNL.Clients.Office.Excel.Functions.SPG(A198, "RD_CREDIT_RATING_DATE_GLOBAL", "Issuer Credit Rating", "Local Currency LT|0")</f>
        <v>44966</v>
      </c>
      <c r="S198" s="10">
        <f>_xll.SNL.Clients.Office.Excel.Functions.SPG(A198, "RD_CREDIT_WATCH_OUTLOOK_DATE_GLOBAL", "Issuer Credit Rating", "Local Currency LT|0")</f>
        <v>44966</v>
      </c>
    </row>
    <row r="199" spans="1:19" x14ac:dyDescent="0.3">
      <c r="A199" t="s">
        <v>1840</v>
      </c>
      <c r="B199" s="10">
        <f>_xll.SNL.Clients.Office.Excel.Functions.SPG(A199,"SP_IPO_DATE")</f>
        <v>35458</v>
      </c>
      <c r="C199" s="5">
        <f>_xll.SNL.Clients.Office.Excel.Functions.SPG(A199, "SP_VOLUME_AVG_WEEKLY_TO_SHARES_OUT", , "1M")</f>
        <v>5.7988798243521558</v>
      </c>
      <c r="D199" s="5">
        <f>_xll.SNL.Clients.Office.Excel.Functions.SPG(A199, "SP_VOLUME_AVG_WEEKLY_TO_SHARES_OUT", , "3M")</f>
        <v>4.938768282068148</v>
      </c>
      <c r="E199" s="5">
        <f>_xll.SNL.Clients.Office.Excel.Functions.SPG(A199, "SP_VOLUME_AVG_DAILY_TO_1YR_AVG_DAILY", , "1M")</f>
        <v>129.18</v>
      </c>
      <c r="F199" s="5">
        <f>_xll.SNL.Clients.Office.Excel.Functions.SPG(A199, "SP_VOLUME_AVG_DAILY_TO_1YR_AVG_DAILY", , "3M")</f>
        <v>110.02</v>
      </c>
      <c r="G199" s="9" t="str">
        <f>_xll.SNL.Clients.Office.Excel.Functions.SPG(A199, "IQ_SECTOR")</f>
        <v>Real Estate</v>
      </c>
      <c r="H199" s="9" t="str">
        <f>_xll.SNL.Clients.Office.Excel.Functions.SPG(A199, "IQ_INDUSTRY_GROUP")</f>
        <v>Equity Real Estate Investment Trusts (REITs)</v>
      </c>
      <c r="I199" s="9" t="str">
        <f>_xll.SNL.Clients.Office.Excel.Functions.SPG(A199, "IQ_INDUSTRY")</f>
        <v>Office REITs</v>
      </c>
      <c r="J199" s="9" t="str">
        <f>_xll.SNL.Clients.Office.Excel.Functions.SPG(A199, "IQ_PRIMARY_INDUSTRY")</f>
        <v>Office REITs</v>
      </c>
      <c r="K199" s="9" t="str">
        <f>_xll.SNL.Clients.Office.Excel.Functions.SPG(A199, "NAICS_CODE", "Primary")</f>
        <v>531110 - Lessors of Residential Buildings and Dwellings</v>
      </c>
      <c r="L199" s="9" t="str">
        <f>_xll.SNL.Clients.Office.Excel.Functions.SPG(A199, "SP_TOPICTAG")</f>
        <v/>
      </c>
      <c r="M199" s="5">
        <f>_xll.SNL.Clients.Office.Excel.Functions.SPG(A199, "SP_PCT_SHARES_OWNED_ALL_INSTITUTIONS")</f>
        <v>92.97</v>
      </c>
      <c r="N199" s="9" t="str">
        <f>_xll.SNL.Clients.Office.Excel.Functions.SPG(A199, "RD_CREDIT_RATING_GLOBAL", "Issuer Credit Rating", "Local Currency LT|0")</f>
        <v>BBB-</v>
      </c>
      <c r="O199" s="9" t="str">
        <f>_xll.SNL.Clients.Office.Excel.Functions.SPG(A199, "RD_CWOL_GLOBAL", "Issuer Credit Rating", "Local Currency LT|0")</f>
        <v>Stable</v>
      </c>
      <c r="P199" s="9" t="str">
        <f>_xll.SNL.Clients.Office.Excel.Functions.SPG(A199, "RD_RATING_ACTION_GLOBAL", "Issuer Credit Rating", "Local Currency LT|0")</f>
        <v>Downgrade | CreditWatch/Outlook (10/14/2024)</v>
      </c>
      <c r="Q199" s="10">
        <f>_xll.SNL.Clients.Office.Excel.Functions.SPG(A199, "RD_LAST_REVIEW_DATE_GLOBAL", "Issuer Credit Rating", "Local Currency LT")</f>
        <v>45579</v>
      </c>
      <c r="R199" s="10">
        <f>_xll.SNL.Clients.Office.Excel.Functions.SPG(A199, "RD_CREDIT_RATING_DATE_GLOBAL", "Issuer Credit Rating", "Local Currency LT|0")</f>
        <v>45579</v>
      </c>
      <c r="S199" s="10">
        <f>_xll.SNL.Clients.Office.Excel.Functions.SPG(A199, "RD_CREDIT_WATCH_OUTLOOK_DATE_GLOBAL", "Issuer Credit Rating", "Local Currency LT|0")</f>
        <v>45579</v>
      </c>
    </row>
    <row r="200" spans="1:19" x14ac:dyDescent="0.3">
      <c r="A200" t="s">
        <v>1841</v>
      </c>
      <c r="B200" s="10">
        <f>_xll.SNL.Clients.Office.Excel.Functions.SPG(A200,"SP_IPO_DATE")</f>
        <v>42578</v>
      </c>
      <c r="C200" s="5">
        <f>_xll.SNL.Clients.Office.Excel.Functions.SPG(A200, "SP_VOLUME_AVG_WEEKLY_TO_SHARES_OUT", , "1M")</f>
        <v>3.9776940866636155</v>
      </c>
      <c r="D200" s="5">
        <f>_xll.SNL.Clients.Office.Excel.Functions.SPG(A200, "SP_VOLUME_AVG_WEEKLY_TO_SHARES_OUT", , "3M")</f>
        <v>3.6241993269466497</v>
      </c>
      <c r="E200" s="5">
        <f>_xll.SNL.Clients.Office.Excel.Functions.SPG(A200, "SP_VOLUME_AVG_DAILY_TO_1YR_AVG_DAILY", , "1M")</f>
        <v>107.28</v>
      </c>
      <c r="F200" s="5">
        <f>_xll.SNL.Clients.Office.Excel.Functions.SPG(A200, "SP_VOLUME_AVG_DAILY_TO_1YR_AVG_DAILY", , "3M")</f>
        <v>97.75</v>
      </c>
      <c r="G200" s="9" t="str">
        <f>_xll.SNL.Clients.Office.Excel.Functions.SPG(A200, "IQ_SECTOR")</f>
        <v>Financials</v>
      </c>
      <c r="H200" s="9" t="str">
        <f>_xll.SNL.Clients.Office.Excel.Functions.SPG(A200, "IQ_INDUSTRY_GROUP")</f>
        <v>Insurance</v>
      </c>
      <c r="I200" s="9" t="str">
        <f>_xll.SNL.Clients.Office.Excel.Functions.SPG(A200, "IQ_INDUSTRY")</f>
        <v>Insurance</v>
      </c>
      <c r="J200" s="9" t="str">
        <f>_xll.SNL.Clients.Office.Excel.Functions.SPG(A200, "IQ_PRIMARY_INDUSTRY")</f>
        <v>Property and Casualty Insurance</v>
      </c>
      <c r="K200" s="9" t="str">
        <f>_xll.SNL.Clients.Office.Excel.Functions.SPG(A200, "NAICS_CODE", "Primary")</f>
        <v>524126 - Direct Property and Casualty Insurance Carriers</v>
      </c>
      <c r="L200" s="9" t="str">
        <f>_xll.SNL.Clients.Office.Excel.Functions.SPG(A200, "SP_TOPICTAG")</f>
        <v/>
      </c>
      <c r="M200" s="5">
        <f>_xll.SNL.Clients.Office.Excel.Functions.SPG(A200, "SP_PCT_SHARES_OWNED_ALL_INSTITUTIONS")</f>
        <v>86.31</v>
      </c>
      <c r="N200" s="9" t="str">
        <f>_xll.SNL.Clients.Office.Excel.Functions.SPG(A200, "RD_CREDIT_RATING_GLOBAL", "Issuer Credit Rating", "Local Currency LT|0")</f>
        <v/>
      </c>
      <c r="O200" s="9" t="str">
        <f>_xll.SNL.Clients.Office.Excel.Functions.SPG(A200, "RD_CWOL_GLOBAL", "Issuer Credit Rating", "Local Currency LT|0")</f>
        <v/>
      </c>
      <c r="P200" s="9" t="str">
        <f>_xll.SNL.Clients.Office.Excel.Functions.SPG(A200, "RD_RATING_ACTION_GLOBAL", "Issuer Credit Rating", "Local Currency LT|0")</f>
        <v/>
      </c>
      <c r="Q200" s="10" t="str">
        <f>_xll.SNL.Clients.Office.Excel.Functions.SPG(A200, "RD_LAST_REVIEW_DATE_GLOBAL", "Issuer Credit Rating", "Local Currency LT")</f>
        <v/>
      </c>
      <c r="R200" s="10" t="str">
        <f>_xll.SNL.Clients.Office.Excel.Functions.SPG(A200, "RD_CREDIT_RATING_DATE_GLOBAL", "Issuer Credit Rating", "Local Currency LT|0")</f>
        <v/>
      </c>
      <c r="S200" s="10" t="str">
        <f>_xll.SNL.Clients.Office.Excel.Functions.SPG(A200, "RD_CREDIT_WATCH_OUTLOOK_DATE_GLOBAL", "Issuer Credit Rating", "Local Currency LT|0")</f>
        <v/>
      </c>
    </row>
    <row r="201" spans="1:19" x14ac:dyDescent="0.3">
      <c r="A201" t="s">
        <v>1842</v>
      </c>
      <c r="B201" t="str">
        <f>_xll.SNL.Clients.Office.Excel.Functions.SPG(A201,"SP_IPO_DATE")</f>
        <v/>
      </c>
      <c r="C201" s="5">
        <f>_xll.SNL.Clients.Office.Excel.Functions.SPG(A201, "SP_VOLUME_AVG_WEEKLY_TO_SHARES_OUT", , "1M")</f>
        <v>6.4784138045462081</v>
      </c>
      <c r="D201" s="5">
        <f>_xll.SNL.Clients.Office.Excel.Functions.SPG(A201, "SP_VOLUME_AVG_WEEKLY_TO_SHARES_OUT", , "3M")</f>
        <v>5.3546976508935593</v>
      </c>
      <c r="E201" s="5">
        <f>_xll.SNL.Clients.Office.Excel.Functions.SPG(A201, "SP_VOLUME_AVG_DAILY_TO_1YR_AVG_DAILY", , "1M")</f>
        <v>147.09</v>
      </c>
      <c r="F201" s="5">
        <f>_xll.SNL.Clients.Office.Excel.Functions.SPG(A201, "SP_VOLUME_AVG_DAILY_TO_1YR_AVG_DAILY", , "3M")</f>
        <v>121.58</v>
      </c>
      <c r="G201" s="9" t="str">
        <f>_xll.SNL.Clients.Office.Excel.Functions.SPG(A201, "IQ_SECTOR")</f>
        <v>Industrials</v>
      </c>
      <c r="H201" s="9" t="str">
        <f>_xll.SNL.Clients.Office.Excel.Functions.SPG(A201, "IQ_INDUSTRY_GROUP")</f>
        <v>Transportation</v>
      </c>
      <c r="I201" s="9" t="str">
        <f>_xll.SNL.Clients.Office.Excel.Functions.SPG(A201, "IQ_INDUSTRY")</f>
        <v>Marine Transportation</v>
      </c>
      <c r="J201" s="9" t="str">
        <f>_xll.SNL.Clients.Office.Excel.Functions.SPG(A201, "IQ_PRIMARY_INDUSTRY")</f>
        <v>Marine Transportation</v>
      </c>
      <c r="K201" s="9" t="str">
        <f>_xll.SNL.Clients.Office.Excel.Functions.SPG(A201, "NAICS_CODE", "Primary")</f>
        <v>483 - Water Transportation</v>
      </c>
      <c r="L201" s="9" t="str">
        <f>_xll.SNL.Clients.Office.Excel.Functions.SPG(A201, "SP_TOPICTAG")</f>
        <v>Energy Storage; Fleet Management; Freight Service; GPS; Industrial Automation; Marine Transportation</v>
      </c>
      <c r="M201" s="5">
        <f>_xll.SNL.Clients.Office.Excel.Functions.SPG(A201, "SP_PCT_SHARES_OWNED_ALL_INSTITUTIONS")</f>
        <v>98.83</v>
      </c>
      <c r="N201" s="9" t="str">
        <f>_xll.SNL.Clients.Office.Excel.Functions.SPG(A201, "RD_CREDIT_RATING_GLOBAL", "Issuer Credit Rating", "Local Currency LT|0")</f>
        <v>BBB</v>
      </c>
      <c r="O201" s="9" t="str">
        <f>_xll.SNL.Clients.Office.Excel.Functions.SPG(A201, "RD_CWOL_GLOBAL", "Issuer Credit Rating", "Local Currency LT|0")</f>
        <v>Stable</v>
      </c>
      <c r="P201" s="9" t="str">
        <f>_xll.SNL.Clients.Office.Excel.Functions.SPG(A201, "RD_RATING_ACTION_GLOBAL", "Issuer Credit Rating", "Local Currency LT|0")</f>
        <v>Upgrade | CreditWatch/Outlook (03/14/2024)</v>
      </c>
      <c r="Q201" s="10">
        <f>_xll.SNL.Clients.Office.Excel.Functions.SPG(A201, "RD_LAST_REVIEW_DATE_GLOBAL", "Issuer Credit Rating", "Local Currency LT")</f>
        <v>45693</v>
      </c>
      <c r="R201" s="10">
        <f>_xll.SNL.Clients.Office.Excel.Functions.SPG(A201, "RD_CREDIT_RATING_DATE_GLOBAL", "Issuer Credit Rating", "Local Currency LT|0")</f>
        <v>45365</v>
      </c>
      <c r="S201" s="10">
        <f>_xll.SNL.Clients.Office.Excel.Functions.SPG(A201, "RD_CREDIT_WATCH_OUTLOOK_DATE_GLOBAL", "Issuer Credit Rating", "Local Currency LT|0")</f>
        <v>45365</v>
      </c>
    </row>
    <row r="202" spans="1:19" x14ac:dyDescent="0.3">
      <c r="A202" t="s">
        <v>1843</v>
      </c>
      <c r="B202" s="10">
        <f>_xll.SNL.Clients.Office.Excel.Functions.SPG(A202,"SP_IPO_DATE")</f>
        <v>38209</v>
      </c>
      <c r="C202" s="5">
        <f>_xll.SNL.Clients.Office.Excel.Functions.SPG(A202, "SP_VOLUME_AVG_WEEKLY_TO_SHARES_OUT", , "1M")</f>
        <v>4.4915017805217001</v>
      </c>
      <c r="D202" s="5">
        <f>_xll.SNL.Clients.Office.Excel.Functions.SPG(A202, "SP_VOLUME_AVG_WEEKLY_TO_SHARES_OUT", , "3M")</f>
        <v>3.7443138052241034</v>
      </c>
      <c r="E202" s="5">
        <f>_xll.SNL.Clients.Office.Excel.Functions.SPG(A202, "SP_VOLUME_AVG_DAILY_TO_1YR_AVG_DAILY", , "1M")</f>
        <v>122.38</v>
      </c>
      <c r="F202" s="5">
        <f>_xll.SNL.Clients.Office.Excel.Functions.SPG(A202, "SP_VOLUME_AVG_DAILY_TO_1YR_AVG_DAILY", , "3M")</f>
        <v>102.02</v>
      </c>
      <c r="G202" s="9" t="str">
        <f>_xll.SNL.Clients.Office.Excel.Functions.SPG(A202, "IQ_SECTOR")</f>
        <v>Real Estate</v>
      </c>
      <c r="H202" s="9" t="str">
        <f>_xll.SNL.Clients.Office.Excel.Functions.SPG(A202, "IQ_INDUSTRY_GROUP")</f>
        <v>Equity Real Estate Investment Trusts (REITs)</v>
      </c>
      <c r="I202" s="9" t="str">
        <f>_xll.SNL.Clients.Office.Excel.Functions.SPG(A202, "IQ_INDUSTRY")</f>
        <v>Retail REITs</v>
      </c>
      <c r="J202" s="9" t="str">
        <f>_xll.SNL.Clients.Office.Excel.Functions.SPG(A202, "IQ_PRIMARY_INDUSTRY")</f>
        <v>Retail REITs</v>
      </c>
      <c r="K202" s="9" t="str">
        <f>_xll.SNL.Clients.Office.Excel.Functions.SPG(A202, "NAICS_CODE", "Primary")</f>
        <v>531110 - Lessors of Residential Buildings and Dwellings</v>
      </c>
      <c r="L202" s="9" t="str">
        <f>_xll.SNL.Clients.Office.Excel.Functions.SPG(A202, "SP_TOPICTAG")</f>
        <v/>
      </c>
      <c r="M202" s="5">
        <f>_xll.SNL.Clients.Office.Excel.Functions.SPG(A202, "SP_PCT_SHARES_OWNED_ALL_INSTITUTIONS")</f>
        <v>97.55</v>
      </c>
      <c r="N202" s="9" t="str">
        <f>_xll.SNL.Clients.Office.Excel.Functions.SPG(A202, "RD_CREDIT_RATING_GLOBAL", "Issuer Credit Rating", "Local Currency LT|0")</f>
        <v>BBB</v>
      </c>
      <c r="O202" s="9" t="str">
        <f>_xll.SNL.Clients.Office.Excel.Functions.SPG(A202, "RD_CWOL_GLOBAL", "Issuer Credit Rating", "Local Currency LT|0")</f>
        <v>Stable</v>
      </c>
      <c r="P202" s="9" t="str">
        <f>_xll.SNL.Clients.Office.Excel.Functions.SPG(A202, "RD_RATING_ACTION_GLOBAL", "Issuer Credit Rating", "Local Currency LT|0")</f>
        <v>Upgrade | CreditWatch/Outlook (06/28/2024)</v>
      </c>
      <c r="Q202" s="10">
        <f>_xll.SNL.Clients.Office.Excel.Functions.SPG(A202, "RD_LAST_REVIEW_DATE_GLOBAL", "Issuer Credit Rating", "Local Currency LT")</f>
        <v>45694</v>
      </c>
      <c r="R202" s="10">
        <f>_xll.SNL.Clients.Office.Excel.Functions.SPG(A202, "RD_CREDIT_RATING_DATE_GLOBAL", "Issuer Credit Rating", "Local Currency LT|0")</f>
        <v>45471</v>
      </c>
      <c r="S202" s="10">
        <f>_xll.SNL.Clients.Office.Excel.Functions.SPG(A202, "RD_CREDIT_WATCH_OUTLOOK_DATE_GLOBAL", "Issuer Credit Rating", "Local Currency LT|0")</f>
        <v>45471</v>
      </c>
    </row>
    <row r="203" spans="1:19" x14ac:dyDescent="0.3">
      <c r="A203" t="s">
        <v>1844</v>
      </c>
      <c r="B203" t="str">
        <f>_xll.SNL.Clients.Office.Excel.Functions.SPG(A203,"SP_IPO_DATE")</f>
        <v/>
      </c>
      <c r="C203" s="5">
        <f>_xll.SNL.Clients.Office.Excel.Functions.SPG(A203, "SP_VOLUME_AVG_WEEKLY_TO_SHARES_OUT", , "1M")</f>
        <v>3.1968623263898763</v>
      </c>
      <c r="D203" s="5">
        <f>_xll.SNL.Clients.Office.Excel.Functions.SPG(A203, "SP_VOLUME_AVG_WEEKLY_TO_SHARES_OUT", , "3M")</f>
        <v>3.7548567370909685</v>
      </c>
      <c r="E203" s="5">
        <f>_xll.SNL.Clients.Office.Excel.Functions.SPG(A203, "SP_VOLUME_AVG_DAILY_TO_1YR_AVG_DAILY", , "1M")</f>
        <v>90.94</v>
      </c>
      <c r="F203" s="5">
        <f>_xll.SNL.Clients.Office.Excel.Functions.SPG(A203, "SP_VOLUME_AVG_DAILY_TO_1YR_AVG_DAILY", , "3M")</f>
        <v>106.81</v>
      </c>
      <c r="G203" s="9" t="str">
        <f>_xll.SNL.Clients.Office.Excel.Functions.SPG(A203, "IQ_SECTOR")</f>
        <v>Materials</v>
      </c>
      <c r="H203" s="9" t="str">
        <f>_xll.SNL.Clients.Office.Excel.Functions.SPG(A203, "IQ_INDUSTRY_GROUP")</f>
        <v>Materials</v>
      </c>
      <c r="I203" s="9" t="str">
        <f>_xll.SNL.Clients.Office.Excel.Functions.SPG(A203, "IQ_INDUSTRY")</f>
        <v>Construction Materials</v>
      </c>
      <c r="J203" s="9" t="str">
        <f>_xll.SNL.Clients.Office.Excel.Functions.SPG(A203, "IQ_PRIMARY_INDUSTRY")</f>
        <v>Construction Materials</v>
      </c>
      <c r="K203" s="9" t="str">
        <f>_xll.SNL.Clients.Office.Excel.Functions.SPG(A203, "NAICS_CODE", "Primary")</f>
        <v>327390 - Other Concrete Product Manufacturing</v>
      </c>
      <c r="L203" s="9" t="str">
        <f>_xll.SNL.Clients.Office.Excel.Functions.SPG(A203, "SP_TOPICTAG")</f>
        <v/>
      </c>
      <c r="M203" s="5">
        <f>_xll.SNL.Clients.Office.Excel.Functions.SPG(A203, "SP_PCT_SHARES_OWNED_ALL_INSTITUTIONS")</f>
        <v>83.44</v>
      </c>
      <c r="N203" s="9" t="str">
        <f>_xll.SNL.Clients.Office.Excel.Functions.SPG(A203, "RD_CREDIT_RATING_GLOBAL", "Issuer Credit Rating", "Local Currency LT|0")</f>
        <v>BB</v>
      </c>
      <c r="O203" s="9" t="str">
        <f>_xll.SNL.Clients.Office.Excel.Functions.SPG(A203, "RD_CWOL_GLOBAL", "Issuer Credit Rating", "Local Currency LT|0")</f>
        <v>Stable</v>
      </c>
      <c r="P203" s="9" t="str">
        <f>_xll.SNL.Clients.Office.Excel.Functions.SPG(A203, "RD_RATING_ACTION_GLOBAL", "Issuer Credit Rating", "Local Currency LT|0")</f>
        <v>New Rating | CreditWatch/Outlook (04/10/2023)</v>
      </c>
      <c r="Q203" s="10">
        <f>_xll.SNL.Clients.Office.Excel.Functions.SPG(A203, "RD_LAST_REVIEW_DATE_GLOBAL", "Issuer Credit Rating", "Local Currency LT")</f>
        <v>45405</v>
      </c>
      <c r="R203" s="10">
        <f>_xll.SNL.Clients.Office.Excel.Functions.SPG(A203, "RD_CREDIT_RATING_DATE_GLOBAL", "Issuer Credit Rating", "Local Currency LT|0")</f>
        <v>45026</v>
      </c>
      <c r="S203" s="10">
        <f>_xll.SNL.Clients.Office.Excel.Functions.SPG(A203, "RD_CREDIT_WATCH_OUTLOOK_DATE_GLOBAL", "Issuer Credit Rating", "Local Currency LT|0")</f>
        <v>45026</v>
      </c>
    </row>
    <row r="204" spans="1:19" x14ac:dyDescent="0.3">
      <c r="A204" t="s">
        <v>1845</v>
      </c>
      <c r="B204" t="str">
        <f>_xll.SNL.Clients.Office.Excel.Functions.SPG(A204,"SP_IPO_DATE")</f>
        <v/>
      </c>
      <c r="C204" s="5">
        <f>_xll.SNL.Clients.Office.Excel.Functions.SPG(A204, "SP_VOLUME_AVG_WEEKLY_TO_SHARES_OUT", , "1M")</f>
        <v>7.1820938168155157</v>
      </c>
      <c r="D204" s="5">
        <f>_xll.SNL.Clients.Office.Excel.Functions.SPG(A204, "SP_VOLUME_AVG_WEEKLY_TO_SHARES_OUT", , "3M")</f>
        <v>6.026358708051494</v>
      </c>
      <c r="E204" s="5">
        <f>_xll.SNL.Clients.Office.Excel.Functions.SPG(A204, "SP_VOLUME_AVG_DAILY_TO_1YR_AVG_DAILY", , "1M")</f>
        <v>114.42</v>
      </c>
      <c r="F204" s="5">
        <f>_xll.SNL.Clients.Office.Excel.Functions.SPG(A204, "SP_VOLUME_AVG_DAILY_TO_1YR_AVG_DAILY", , "3M")</f>
        <v>96.01</v>
      </c>
      <c r="G204" s="9" t="str">
        <f>_xll.SNL.Clients.Office.Excel.Functions.SPG(A204, "IQ_SECTOR")</f>
        <v>Industrials</v>
      </c>
      <c r="H204" s="9" t="str">
        <f>_xll.SNL.Clients.Office.Excel.Functions.SPG(A204, "IQ_INDUSTRY_GROUP")</f>
        <v>Transportation</v>
      </c>
      <c r="I204" s="9" t="str">
        <f>_xll.SNL.Clients.Office.Excel.Functions.SPG(A204, "IQ_INDUSTRY")</f>
        <v>Ground Transportation</v>
      </c>
      <c r="J204" s="9" t="str">
        <f>_xll.SNL.Clients.Office.Excel.Functions.SPG(A204, "IQ_PRIMARY_INDUSTRY")</f>
        <v>Cargo Ground Transportation</v>
      </c>
      <c r="K204" s="9" t="str">
        <f>_xll.SNL.Clients.Office.Excel.Functions.SPG(A204, "NAICS_CODE", "Primary")</f>
        <v>484 - Truck Transportation</v>
      </c>
      <c r="L204" s="9" t="str">
        <f>_xll.SNL.Clients.Office.Excel.Functions.SPG(A204, "SP_TOPICTAG")</f>
        <v>EDI (Electronic Data Interchange); Fleet Management; Freight Service; Courier Service</v>
      </c>
      <c r="M204" s="5">
        <f>_xll.SNL.Clients.Office.Excel.Functions.SPG(A204, "SP_PCT_SHARES_OWNED_ALL_INSTITUTIONS")</f>
        <v>95.94</v>
      </c>
      <c r="N204" s="9" t="str">
        <f>_xll.SNL.Clients.Office.Excel.Functions.SPG(A204, "RD_CREDIT_RATING_GLOBAL", "Issuer Credit Rating", "Local Currency LT|0")</f>
        <v/>
      </c>
      <c r="O204" s="9" t="str">
        <f>_xll.SNL.Clients.Office.Excel.Functions.SPG(A204, "RD_CWOL_GLOBAL", "Issuer Credit Rating", "Local Currency LT|0")</f>
        <v/>
      </c>
      <c r="P204" s="9" t="str">
        <f>_xll.SNL.Clients.Office.Excel.Functions.SPG(A204, "RD_RATING_ACTION_GLOBAL", "Issuer Credit Rating", "Local Currency LT|0")</f>
        <v/>
      </c>
      <c r="Q204" s="10" t="str">
        <f>_xll.SNL.Clients.Office.Excel.Functions.SPG(A204, "RD_LAST_REVIEW_DATE_GLOBAL", "Issuer Credit Rating", "Local Currency LT")</f>
        <v/>
      </c>
      <c r="R204" s="10" t="str">
        <f>_xll.SNL.Clients.Office.Excel.Functions.SPG(A204, "RD_CREDIT_RATING_DATE_GLOBAL", "Issuer Credit Rating", "Local Currency LT|0")</f>
        <v/>
      </c>
      <c r="S204" s="10" t="str">
        <f>_xll.SNL.Clients.Office.Excel.Functions.SPG(A204, "RD_CREDIT_WATCH_OUTLOOK_DATE_GLOBAL", "Issuer Credit Rating", "Local Currency LT|0")</f>
        <v/>
      </c>
    </row>
    <row r="205" spans="1:19" x14ac:dyDescent="0.3">
      <c r="A205" t="s">
        <v>1846</v>
      </c>
      <c r="B205" t="str">
        <f>_xll.SNL.Clients.Office.Excel.Functions.SPG(A205,"SP_IPO_DATE")</f>
        <v/>
      </c>
      <c r="C205" s="5">
        <f>_xll.SNL.Clients.Office.Excel.Functions.SPG(A205, "SP_VOLUME_AVG_WEEKLY_TO_SHARES_OUT", , "1M")</f>
        <v>5.1299989137218578</v>
      </c>
      <c r="D205" s="5">
        <f>_xll.SNL.Clients.Office.Excel.Functions.SPG(A205, "SP_VOLUME_AVG_WEEKLY_TO_SHARES_OUT", , "3M")</f>
        <v>5.1852085747726688</v>
      </c>
      <c r="E205" s="5">
        <f>_xll.SNL.Clients.Office.Excel.Functions.SPG(A205, "SP_VOLUME_AVG_DAILY_TO_1YR_AVG_DAILY", , "1M")</f>
        <v>128.05000000000001</v>
      </c>
      <c r="F205" s="5">
        <f>_xll.SNL.Clients.Office.Excel.Functions.SPG(A205, "SP_VOLUME_AVG_DAILY_TO_1YR_AVG_DAILY", , "3M")</f>
        <v>129.43</v>
      </c>
      <c r="G205" s="9" t="str">
        <f>_xll.SNL.Clients.Office.Excel.Functions.SPG(A205, "IQ_SECTOR")</f>
        <v>Information Technology</v>
      </c>
      <c r="H205" s="9" t="str">
        <f>_xll.SNL.Clients.Office.Excel.Functions.SPG(A205, "IQ_INDUSTRY_GROUP")</f>
        <v>Software and Services</v>
      </c>
      <c r="I205" s="9" t="str">
        <f>_xll.SNL.Clients.Office.Excel.Functions.SPG(A205, "IQ_INDUSTRY")</f>
        <v>IT Services</v>
      </c>
      <c r="J205" s="9" t="str">
        <f>_xll.SNL.Clients.Office.Excel.Functions.SPG(A205, "IQ_PRIMARY_INDUSTRY")</f>
        <v>IT Consulting and Other Services</v>
      </c>
      <c r="K205" s="9" t="str">
        <f>_xll.SNL.Clients.Office.Excel.Functions.SPG(A205, "NAICS_CODE", "Primary")</f>
        <v>54151 - Computer Systems Design and Related Services</v>
      </c>
      <c r="L205" s="9" t="str">
        <f>_xll.SNL.Clients.Office.Excel.Functions.SPG(A205, "SP_TOPICTAG")</f>
        <v>Software Development; Cloud Management; Data Integration; Machine Learning; Cloud Infrastructure; Cloud Security; Artificial Intelligence</v>
      </c>
      <c r="M205" s="5">
        <f>_xll.SNL.Clients.Office.Excel.Functions.SPG(A205, "SP_PCT_SHARES_OWNED_ALL_INSTITUTIONS")</f>
        <v>73.959999999999994</v>
      </c>
      <c r="N205" s="9" t="str">
        <f>_xll.SNL.Clients.Office.Excel.Functions.SPG(A205, "RD_CREDIT_RATING_GLOBAL", "Issuer Credit Rating", "Local Currency LT|0")</f>
        <v>BBB-</v>
      </c>
      <c r="O205" s="9" t="str">
        <f>_xll.SNL.Clients.Office.Excel.Functions.SPG(A205, "RD_CWOL_GLOBAL", "Issuer Credit Rating", "Local Currency LT|0")</f>
        <v>Stable</v>
      </c>
      <c r="P205" s="9" t="str">
        <f>_xll.SNL.Clients.Office.Excel.Functions.SPG(A205, "RD_RATING_ACTION_GLOBAL", "Issuer Credit Rating", "Local Currency LT|0")</f>
        <v>New Rating | CreditWatch/Outlook (10/01/2021)</v>
      </c>
      <c r="Q205" s="10">
        <f>_xll.SNL.Clients.Office.Excel.Functions.SPG(A205, "RD_LAST_REVIEW_DATE_GLOBAL", "Issuer Credit Rating", "Local Currency LT")</f>
        <v>45572</v>
      </c>
      <c r="R205" s="10">
        <f>_xll.SNL.Clients.Office.Excel.Functions.SPG(A205, "RD_CREDIT_RATING_DATE_GLOBAL", "Issuer Credit Rating", "Local Currency LT|0")</f>
        <v>44470</v>
      </c>
      <c r="S205" s="10">
        <f>_xll.SNL.Clients.Office.Excel.Functions.SPG(A205, "RD_CREDIT_WATCH_OUTLOOK_DATE_GLOBAL", "Issuer Credit Rating", "Local Currency LT|0")</f>
        <v>44470</v>
      </c>
    </row>
    <row r="206" spans="1:19" x14ac:dyDescent="0.3">
      <c r="A206" t="s">
        <v>1847</v>
      </c>
      <c r="B206" t="str">
        <f>_xll.SNL.Clients.Office.Excel.Functions.SPG(A206,"SP_IPO_DATE")</f>
        <v/>
      </c>
      <c r="C206" s="5">
        <f>_xll.SNL.Clients.Office.Excel.Functions.SPG(A206, "SP_VOLUME_AVG_WEEKLY_TO_SHARES_OUT", , "1M")</f>
        <v>2.2576995158113418</v>
      </c>
      <c r="D206" s="5">
        <f>_xll.SNL.Clients.Office.Excel.Functions.SPG(A206, "SP_VOLUME_AVG_WEEKLY_TO_SHARES_OUT", , "3M")</f>
        <v>2.640992576175011</v>
      </c>
      <c r="E206" s="5">
        <f>_xll.SNL.Clients.Office.Excel.Functions.SPG(A206, "SP_VOLUME_AVG_DAILY_TO_1YR_AVG_DAILY", , "1M")</f>
        <v>94.2</v>
      </c>
      <c r="F206" s="5">
        <f>_xll.SNL.Clients.Office.Excel.Functions.SPG(A206, "SP_VOLUME_AVG_DAILY_TO_1YR_AVG_DAILY", , "3M")</f>
        <v>110.19</v>
      </c>
      <c r="G206" s="9" t="str">
        <f>_xll.SNL.Clients.Office.Excel.Functions.SPG(A206, "IQ_SECTOR")</f>
        <v>Real Estate</v>
      </c>
      <c r="H206" s="9" t="str">
        <f>_xll.SNL.Clients.Office.Excel.Functions.SPG(A206, "IQ_INDUSTRY_GROUP")</f>
        <v>Equity Real Estate Investment Trusts (REITs)</v>
      </c>
      <c r="I206" s="9" t="str">
        <f>_xll.SNL.Clients.Office.Excel.Functions.SPG(A206, "IQ_INDUSTRY")</f>
        <v>Specialized REITs</v>
      </c>
      <c r="J206" s="9" t="str">
        <f>_xll.SNL.Clients.Office.Excel.Functions.SPG(A206, "IQ_PRIMARY_INDUSTRY")</f>
        <v>Other Specialized REITs</v>
      </c>
      <c r="K206" s="9" t="str">
        <f>_xll.SNL.Clients.Office.Excel.Functions.SPG(A206, "NAICS_CODE", "Primary")</f>
        <v>5311 - Lessors of Real Estate</v>
      </c>
      <c r="L206" s="9" t="str">
        <f>_xll.SNL.Clients.Office.Excel.Functions.SPG(A206, "SP_TOPICTAG")</f>
        <v/>
      </c>
      <c r="M206" s="5">
        <f>_xll.SNL.Clients.Office.Excel.Functions.SPG(A206, "SP_PCT_SHARES_OWNED_ALL_INSTITUTIONS")</f>
        <v>82.38</v>
      </c>
      <c r="N206" s="9" t="str">
        <f>_xll.SNL.Clients.Office.Excel.Functions.SPG(A206, "RD_CREDIT_RATING_GLOBAL", "Issuer Credit Rating", "Local Currency LT|0")</f>
        <v>BB</v>
      </c>
      <c r="O206" s="9" t="str">
        <f>_xll.SNL.Clients.Office.Excel.Functions.SPG(A206, "RD_CWOL_GLOBAL", "Issuer Credit Rating", "Local Currency LT|0")</f>
        <v>Stable</v>
      </c>
      <c r="P206" s="9" t="str">
        <f>_xll.SNL.Clients.Office.Excel.Functions.SPG(A206, "RD_RATING_ACTION_GLOBAL", "Issuer Credit Rating", "Local Currency LT|0")</f>
        <v>Upgrade | CreditWatch/Outlook (07/08/2021)</v>
      </c>
      <c r="Q206" s="10">
        <f>_xll.SNL.Clients.Office.Excel.Functions.SPG(A206, "RD_LAST_REVIEW_DATE_GLOBAL", "Issuer Credit Rating", "Local Currency LT")</f>
        <v>45572</v>
      </c>
      <c r="R206" s="10">
        <f>_xll.SNL.Clients.Office.Excel.Functions.SPG(A206, "RD_CREDIT_RATING_DATE_GLOBAL", "Issuer Credit Rating", "Local Currency LT|0")</f>
        <v>44385</v>
      </c>
      <c r="S206" s="10">
        <f>_xll.SNL.Clients.Office.Excel.Functions.SPG(A206, "RD_CREDIT_WATCH_OUTLOOK_DATE_GLOBAL", "Issuer Credit Rating", "Local Currency LT|0")</f>
        <v>44385</v>
      </c>
    </row>
    <row r="207" spans="1:19" x14ac:dyDescent="0.3">
      <c r="A207" t="s">
        <v>1848</v>
      </c>
      <c r="B207" t="str">
        <f>_xll.SNL.Clients.Office.Excel.Functions.SPG(A207,"SP_IPO_DATE")</f>
        <v/>
      </c>
      <c r="C207" s="5">
        <f>_xll.SNL.Clients.Office.Excel.Functions.SPG(A207, "SP_VOLUME_AVG_WEEKLY_TO_SHARES_OUT", , "1M")</f>
        <v>2.8085600989271384</v>
      </c>
      <c r="D207" s="5">
        <f>_xll.SNL.Clients.Office.Excel.Functions.SPG(A207, "SP_VOLUME_AVG_WEEKLY_TO_SHARES_OUT", , "3M")</f>
        <v>2.5309708189233584</v>
      </c>
      <c r="E207" s="5">
        <f>_xll.SNL.Clients.Office.Excel.Functions.SPG(A207, "SP_VOLUME_AVG_DAILY_TO_1YR_AVG_DAILY", , "1M")</f>
        <v>118.94</v>
      </c>
      <c r="F207" s="5">
        <f>_xll.SNL.Clients.Office.Excel.Functions.SPG(A207, "SP_VOLUME_AVG_DAILY_TO_1YR_AVG_DAILY", , "3M")</f>
        <v>107.18</v>
      </c>
      <c r="G207" s="9" t="str">
        <f>_xll.SNL.Clients.Office.Excel.Functions.SPG(A207, "IQ_SECTOR")</f>
        <v>Consumer Staples</v>
      </c>
      <c r="H207" s="9" t="str">
        <f>_xll.SNL.Clients.Office.Excel.Functions.SPG(A207, "IQ_INDUSTRY_GROUP")</f>
        <v>Food, Beverage and Tobacco</v>
      </c>
      <c r="I207" s="9" t="str">
        <f>_xll.SNL.Clients.Office.Excel.Functions.SPG(A207, "IQ_INDUSTRY")</f>
        <v>Food Products</v>
      </c>
      <c r="J207" s="9" t="str">
        <f>_xll.SNL.Clients.Office.Excel.Functions.SPG(A207, "IQ_PRIMARY_INDUSTRY")</f>
        <v>Packaged Foods and Meats</v>
      </c>
      <c r="K207" s="9" t="str">
        <f>_xll.SNL.Clients.Office.Excel.Functions.SPG(A207, "NAICS_CODE", "Primary")</f>
        <v>311 - Food Manufacturing</v>
      </c>
      <c r="L207" s="9" t="str">
        <f>_xll.SNL.Clients.Office.Excel.Functions.SPG(A207, "SP_TOPICTAG")</f>
        <v>Animal Feed; Livestock; Alternative Protein</v>
      </c>
      <c r="M207" s="5">
        <f>_xll.SNL.Clients.Office.Excel.Functions.SPG(A207, "SP_PCT_SHARES_OWNED_ALL_INSTITUTIONS")</f>
        <v>62.8</v>
      </c>
      <c r="N207" s="9" t="str">
        <f>_xll.SNL.Clients.Office.Excel.Functions.SPG(A207, "RD_CREDIT_RATING_GLOBAL", "Issuer Credit Rating", "Local Currency LT|0")</f>
        <v/>
      </c>
      <c r="O207" s="9" t="str">
        <f>_xll.SNL.Clients.Office.Excel.Functions.SPG(A207, "RD_CWOL_GLOBAL", "Issuer Credit Rating", "Local Currency LT|0")</f>
        <v/>
      </c>
      <c r="P207" s="9" t="str">
        <f>_xll.SNL.Clients.Office.Excel.Functions.SPG(A207, "RD_RATING_ACTION_GLOBAL", "Issuer Credit Rating", "Local Currency LT|0")</f>
        <v/>
      </c>
      <c r="Q207" s="10" t="str">
        <f>_xll.SNL.Clients.Office.Excel.Functions.SPG(A207, "RD_LAST_REVIEW_DATE_GLOBAL", "Issuer Credit Rating", "Local Currency LT")</f>
        <v/>
      </c>
      <c r="R207" s="10" t="str">
        <f>_xll.SNL.Clients.Office.Excel.Functions.SPG(A207, "RD_CREDIT_RATING_DATE_GLOBAL", "Issuer Credit Rating", "Local Currency LT|0")</f>
        <v/>
      </c>
      <c r="S207" s="10" t="str">
        <f>_xll.SNL.Clients.Office.Excel.Functions.SPG(A207, "RD_CREDIT_WATCH_OUTLOOK_DATE_GLOBAL", "Issuer Credit Rating", "Local Currency LT|0")</f>
        <v/>
      </c>
    </row>
    <row r="208" spans="1:19" x14ac:dyDescent="0.3">
      <c r="A208" t="s">
        <v>1849</v>
      </c>
      <c r="B208" t="str">
        <f>_xll.SNL.Clients.Office.Excel.Functions.SPG(A208,"SP_IPO_DATE")</f>
        <v/>
      </c>
      <c r="C208" s="5">
        <f>_xll.SNL.Clients.Office.Excel.Functions.SPG(A208, "SP_VOLUME_AVG_WEEKLY_TO_SHARES_OUT", , "1M")</f>
        <v>4.8619633440261714</v>
      </c>
      <c r="D208" s="5">
        <f>_xll.SNL.Clients.Office.Excel.Functions.SPG(A208, "SP_VOLUME_AVG_WEEKLY_TO_SHARES_OUT", , "3M")</f>
        <v>4.0073136287027529</v>
      </c>
      <c r="E208" s="5">
        <f>_xll.SNL.Clients.Office.Excel.Functions.SPG(A208, "SP_VOLUME_AVG_DAILY_TO_1YR_AVG_DAILY", , "1M")</f>
        <v>131.91</v>
      </c>
      <c r="F208" s="5">
        <f>_xll.SNL.Clients.Office.Excel.Functions.SPG(A208, "SP_VOLUME_AVG_DAILY_TO_1YR_AVG_DAILY", , "3M")</f>
        <v>108.73</v>
      </c>
      <c r="G208" s="9" t="str">
        <f>_xll.SNL.Clients.Office.Excel.Functions.SPG(A208, "IQ_SECTOR")</f>
        <v>Industrials</v>
      </c>
      <c r="H208" s="9" t="str">
        <f>_xll.SNL.Clients.Office.Excel.Functions.SPG(A208, "IQ_INDUSTRY_GROUP")</f>
        <v>Transportation</v>
      </c>
      <c r="I208" s="9" t="str">
        <f>_xll.SNL.Clients.Office.Excel.Functions.SPG(A208, "IQ_INDUSTRY")</f>
        <v>Ground Transportation</v>
      </c>
      <c r="J208" s="9" t="str">
        <f>_xll.SNL.Clients.Office.Excel.Functions.SPG(A208, "IQ_PRIMARY_INDUSTRY")</f>
        <v>Cargo Ground Transportation</v>
      </c>
      <c r="K208" s="9" t="str">
        <f>_xll.SNL.Clients.Office.Excel.Functions.SPG(A208, "NAICS_CODE", "Primary")</f>
        <v>484121 - General Freight Trucking, Long-Distance, Truckload</v>
      </c>
      <c r="L208" s="9" t="str">
        <f>_xll.SNL.Clients.Office.Excel.Functions.SPG(A208, "SP_TOPICTAG")</f>
        <v>EDI (Electronic Data Interchange); Fleet Management; Freight Service; Marine Transportation</v>
      </c>
      <c r="M208" s="5">
        <f>_xll.SNL.Clients.Office.Excel.Functions.SPG(A208, "SP_PCT_SHARES_OWNED_ALL_INSTITUTIONS")</f>
        <v>100.21</v>
      </c>
      <c r="N208" s="9" t="str">
        <f>_xll.SNL.Clients.Office.Excel.Functions.SPG(A208, "RD_CREDIT_RATING_GLOBAL", "Issuer Credit Rating", "Local Currency LT|0")</f>
        <v/>
      </c>
      <c r="O208" s="9" t="str">
        <f>_xll.SNL.Clients.Office.Excel.Functions.SPG(A208, "RD_CWOL_GLOBAL", "Issuer Credit Rating", "Local Currency LT|0")</f>
        <v/>
      </c>
      <c r="P208" s="9" t="str">
        <f>_xll.SNL.Clients.Office.Excel.Functions.SPG(A208, "RD_RATING_ACTION_GLOBAL", "Issuer Credit Rating", "Local Currency LT|0")</f>
        <v/>
      </c>
      <c r="Q208" s="10" t="str">
        <f>_xll.SNL.Clients.Office.Excel.Functions.SPG(A208, "RD_LAST_REVIEW_DATE_GLOBAL", "Issuer Credit Rating", "Local Currency LT")</f>
        <v/>
      </c>
      <c r="R208" s="10" t="str">
        <f>_xll.SNL.Clients.Office.Excel.Functions.SPG(A208, "RD_CREDIT_RATING_DATE_GLOBAL", "Issuer Credit Rating", "Local Currency LT|0")</f>
        <v/>
      </c>
      <c r="S208" s="10" t="str">
        <f>_xll.SNL.Clients.Office.Excel.Functions.SPG(A208, "RD_CREDIT_WATCH_OUTLOOK_DATE_GLOBAL", "Issuer Credit Rating", "Local Currency LT|0")</f>
        <v/>
      </c>
    </row>
    <row r="209" spans="1:19" x14ac:dyDescent="0.3">
      <c r="A209" t="s">
        <v>1850</v>
      </c>
      <c r="B209" s="10">
        <f>_xll.SNL.Clients.Office.Excel.Functions.SPG(A209,"SP_IPO_DATE")</f>
        <v>42179</v>
      </c>
      <c r="C209" s="5">
        <f>_xll.SNL.Clients.Office.Excel.Functions.SPG(A209, "SP_VOLUME_AVG_WEEKLY_TO_SHARES_OUT", , "1M")</f>
        <v>5.40113846446864</v>
      </c>
      <c r="D209" s="5">
        <f>_xll.SNL.Clients.Office.Excel.Functions.SPG(A209, "SP_VOLUME_AVG_WEEKLY_TO_SHARES_OUT", , "3M")</f>
        <v>6.9223285593656438</v>
      </c>
      <c r="E209" s="5">
        <f>_xll.SNL.Clients.Office.Excel.Functions.SPG(A209, "SP_VOLUME_AVG_DAILY_TO_1YR_AVG_DAILY", , "1M")</f>
        <v>79.900000000000006</v>
      </c>
      <c r="F209" s="5">
        <f>_xll.SNL.Clients.Office.Excel.Functions.SPG(A209, "SP_VOLUME_AVG_DAILY_TO_1YR_AVG_DAILY", , "3M")</f>
        <v>102.4</v>
      </c>
      <c r="G209" s="9" t="str">
        <f>_xll.SNL.Clients.Office.Excel.Functions.SPG(A209, "IQ_SECTOR")</f>
        <v>Health Care</v>
      </c>
      <c r="H209" s="9" t="str">
        <f>_xll.SNL.Clients.Office.Excel.Functions.SPG(A209, "IQ_INDUSTRY_GROUP")</f>
        <v>Health Care Equipment and Services</v>
      </c>
      <c r="I209" s="9" t="str">
        <f>_xll.SNL.Clients.Office.Excel.Functions.SPG(A209, "IQ_INDUSTRY")</f>
        <v>Health Care Equipment and Supplies</v>
      </c>
      <c r="J209" s="9" t="str">
        <f>_xll.SNL.Clients.Office.Excel.Functions.SPG(A209, "IQ_PRIMARY_INDUSTRY")</f>
        <v>Health Care Supplies</v>
      </c>
      <c r="K209" s="9" t="str">
        <f>_xll.SNL.Clients.Office.Excel.Functions.SPG(A209, "NAICS_CODE", "Primary")</f>
        <v>339113 - Surgical Appliance and Supplies Manufacturing</v>
      </c>
      <c r="L209" s="9" t="str">
        <f>_xll.SNL.Clients.Office.Excel.Functions.SPG(A209, "SP_TOPICTAG")</f>
        <v>Health Diagnostics; Cardiovascular; Internal Diseases; Neurology; Oncology; Urology</v>
      </c>
      <c r="M209" s="5">
        <f>_xll.SNL.Clients.Office.Excel.Functions.SPG(A209, "SP_PCT_SHARES_OWNED_ALL_INSTITUTIONS")</f>
        <v>100.68</v>
      </c>
      <c r="N209" s="9" t="str">
        <f>_xll.SNL.Clients.Office.Excel.Functions.SPG(A209, "RD_CREDIT_RATING_GLOBAL", "Issuer Credit Rating", "Local Currency LT|0")</f>
        <v>NR</v>
      </c>
      <c r="O209" s="9" t="str">
        <f>_xll.SNL.Clients.Office.Excel.Functions.SPG(A209, "RD_CWOL_GLOBAL", "Issuer Credit Rating", "Local Currency LT|0")</f>
        <v>NR</v>
      </c>
      <c r="P209" s="9" t="str">
        <f>_xll.SNL.Clients.Office.Excel.Functions.SPG(A209, "RD_RATING_ACTION_GLOBAL", "Issuer Credit Rating", "Local Currency LT|0")</f>
        <v>Not Rated | CreditWatch/Outlook (12/06/2022)</v>
      </c>
      <c r="Q209" s="10">
        <f>_xll.SNL.Clients.Office.Excel.Functions.SPG(A209, "RD_LAST_REVIEW_DATE_GLOBAL", "Issuer Credit Rating", "Local Currency LT")</f>
        <v>44901</v>
      </c>
      <c r="R209" s="10">
        <f>_xll.SNL.Clients.Office.Excel.Functions.SPG(A209, "RD_CREDIT_RATING_DATE_GLOBAL", "Issuer Credit Rating", "Local Currency LT|0")</f>
        <v>44901</v>
      </c>
      <c r="S209" s="10">
        <f>_xll.SNL.Clients.Office.Excel.Functions.SPG(A209, "RD_CREDIT_WATCH_OUTLOOK_DATE_GLOBAL", "Issuer Credit Rating", "Local Currency LT|0")</f>
        <v>44901</v>
      </c>
    </row>
    <row r="210" spans="1:19" x14ac:dyDescent="0.3">
      <c r="A210" t="s">
        <v>1851</v>
      </c>
      <c r="B210" t="str">
        <f>_xll.SNL.Clients.Office.Excel.Functions.SPG(A210,"SP_IPO_DATE")</f>
        <v/>
      </c>
      <c r="C210" s="5">
        <f>_xll.SNL.Clients.Office.Excel.Functions.SPG(A210, "SP_VOLUME_AVG_WEEKLY_TO_SHARES_OUT", , "1M")</f>
        <v>7.7086578645034418</v>
      </c>
      <c r="D210" s="5">
        <f>_xll.SNL.Clients.Office.Excel.Functions.SPG(A210, "SP_VOLUME_AVG_WEEKLY_TO_SHARES_OUT", , "3M")</f>
        <v>7.1508501174370451</v>
      </c>
      <c r="E210" s="5">
        <f>_xll.SNL.Clients.Office.Excel.Functions.SPG(A210, "SP_VOLUME_AVG_DAILY_TO_1YR_AVG_DAILY", , "1M")</f>
        <v>91.12</v>
      </c>
      <c r="F210" s="5">
        <f>_xll.SNL.Clients.Office.Excel.Functions.SPG(A210, "SP_VOLUME_AVG_DAILY_TO_1YR_AVG_DAILY", , "3M")</f>
        <v>84.52</v>
      </c>
      <c r="G210" s="9" t="str">
        <f>_xll.SNL.Clients.Office.Excel.Functions.SPG(A210, "IQ_SECTOR")</f>
        <v>Information Technology</v>
      </c>
      <c r="H210" s="9" t="str">
        <f>_xll.SNL.Clients.Office.Excel.Functions.SPG(A210, "IQ_INDUSTRY_GROUP")</f>
        <v>Semiconductors and Semiconductor Equipment</v>
      </c>
      <c r="I210" s="9" t="str">
        <f>_xll.SNL.Clients.Office.Excel.Functions.SPG(A210, "IQ_INDUSTRY")</f>
        <v>Semiconductors and Semiconductor Equipment</v>
      </c>
      <c r="J210" s="9" t="str">
        <f>_xll.SNL.Clients.Office.Excel.Functions.SPG(A210, "IQ_PRIMARY_INDUSTRY")</f>
        <v>Semiconductors</v>
      </c>
      <c r="K210" s="9" t="str">
        <f>_xll.SNL.Clients.Office.Excel.Functions.SPG(A210, "NAICS_CODE", "Primary")</f>
        <v>334413 - Semiconductor and Related Device Manufacturing</v>
      </c>
      <c r="L210" s="9" t="str">
        <f>_xll.SNL.Clients.Office.Excel.Functions.SPG(A210, "SP_TOPICTAG")</f>
        <v>Computer Vision; Sensors; Smart Building; Machine Learning; Smart Energy; Edge Computing; Artificial Intelligence</v>
      </c>
      <c r="M210" s="5">
        <f>_xll.SNL.Clients.Office.Excel.Functions.SPG(A210, "SP_PCT_SHARES_OWNED_ALL_INSTITUTIONS")</f>
        <v>112.11</v>
      </c>
      <c r="N210" s="9" t="str">
        <f>_xll.SNL.Clients.Office.Excel.Functions.SPG(A210, "RD_CREDIT_RATING_GLOBAL", "Issuer Credit Rating", "Local Currency LT|0")</f>
        <v>BB</v>
      </c>
      <c r="O210" s="9" t="str">
        <f>_xll.SNL.Clients.Office.Excel.Functions.SPG(A210, "RD_CWOL_GLOBAL", "Issuer Credit Rating", "Local Currency LT|0")</f>
        <v>Stable</v>
      </c>
      <c r="P210" s="9" t="str">
        <f>_xll.SNL.Clients.Office.Excel.Functions.SPG(A210, "RD_RATING_ACTION_GLOBAL", "Issuer Credit Rating", "Local Currency LT|0")</f>
        <v>Upgrade | CreditWatch/Outlook (10/18/2022)</v>
      </c>
      <c r="Q210" s="10">
        <f>_xll.SNL.Clients.Office.Excel.Functions.SPG(A210, "RD_LAST_REVIEW_DATE_GLOBAL", "Issuer Credit Rating", "Local Currency LT")</f>
        <v>45681</v>
      </c>
      <c r="R210" s="10">
        <f>_xll.SNL.Clients.Office.Excel.Functions.SPG(A210, "RD_CREDIT_RATING_DATE_GLOBAL", "Issuer Credit Rating", "Local Currency LT|0")</f>
        <v>44852</v>
      </c>
      <c r="S210" s="10">
        <f>_xll.SNL.Clients.Office.Excel.Functions.SPG(A210, "RD_CREDIT_WATCH_OUTLOOK_DATE_GLOBAL", "Issuer Credit Rating", "Local Currency LT|0")</f>
        <v>44852</v>
      </c>
    </row>
    <row r="211" spans="1:19" x14ac:dyDescent="0.3">
      <c r="A211" t="s">
        <v>1852</v>
      </c>
      <c r="B211" t="str">
        <f>_xll.SNL.Clients.Office.Excel.Functions.SPG(A211,"SP_IPO_DATE")</f>
        <v/>
      </c>
      <c r="C211" s="5">
        <f>_xll.SNL.Clients.Office.Excel.Functions.SPG(A211, "SP_VOLUME_AVG_WEEKLY_TO_SHARES_OUT", , "1M")</f>
        <v>6.855319509313869</v>
      </c>
      <c r="D211" s="5">
        <f>_xll.SNL.Clients.Office.Excel.Functions.SPG(A211, "SP_VOLUME_AVG_WEEKLY_TO_SHARES_OUT", , "3M")</f>
        <v>6.9248243328437971</v>
      </c>
      <c r="E211" s="5">
        <f>_xll.SNL.Clients.Office.Excel.Functions.SPG(A211, "SP_VOLUME_AVG_DAILY_TO_1YR_AVG_DAILY", , "1M")</f>
        <v>107.63</v>
      </c>
      <c r="F211" s="5">
        <f>_xll.SNL.Clients.Office.Excel.Functions.SPG(A211, "SP_VOLUME_AVG_DAILY_TO_1YR_AVG_DAILY", , "3M")</f>
        <v>108.72</v>
      </c>
      <c r="G211" s="9" t="str">
        <f>_xll.SNL.Clients.Office.Excel.Functions.SPG(A211, "IQ_SECTOR")</f>
        <v>Consumer Discretionary</v>
      </c>
      <c r="H211" s="9" t="str">
        <f>_xll.SNL.Clients.Office.Excel.Functions.SPG(A211, "IQ_INDUSTRY_GROUP")</f>
        <v>Automobiles and Components</v>
      </c>
      <c r="I211" s="9" t="str">
        <f>_xll.SNL.Clients.Office.Excel.Functions.SPG(A211, "IQ_INDUSTRY")</f>
        <v>Automobile Components</v>
      </c>
      <c r="J211" s="9" t="str">
        <f>_xll.SNL.Clients.Office.Excel.Functions.SPG(A211, "IQ_PRIMARY_INDUSTRY")</f>
        <v>Automotive Parts and Equipment</v>
      </c>
      <c r="K211" s="9" t="str">
        <f>_xll.SNL.Clients.Office.Excel.Functions.SPG(A211, "NAICS_CODE", "Primary")</f>
        <v>3363 - Motor Vehicle Parts Manufacturing</v>
      </c>
      <c r="L211" s="9" t="str">
        <f>_xll.SNL.Clients.Office.Excel.Functions.SPG(A211, "SP_TOPICTAG")</f>
        <v>Computer Vision; Fleet Management; Industrial Automation; Sensors; Electric Vehicle; Process Automation; Autonomous Vehicles</v>
      </c>
      <c r="M211" s="5">
        <f>_xll.SNL.Clients.Office.Excel.Functions.SPG(A211, "SP_PCT_SHARES_OWNED_ALL_INSTITUTIONS")</f>
        <v>101.29</v>
      </c>
      <c r="N211" s="9" t="str">
        <f>_xll.SNL.Clients.Office.Excel.Functions.SPG(A211, "RD_CREDIT_RATING_GLOBAL", "Issuer Credit Rating", "Local Currency LT|0")</f>
        <v>BBB</v>
      </c>
      <c r="O211" s="9" t="str">
        <f>_xll.SNL.Clients.Office.Excel.Functions.SPG(A211, "RD_CWOL_GLOBAL", "Issuer Credit Rating", "Local Currency LT|0")</f>
        <v>Stable</v>
      </c>
      <c r="P211" s="9" t="str">
        <f>_xll.SNL.Clients.Office.Excel.Functions.SPG(A211, "RD_RATING_ACTION_GLOBAL", "Issuer Credit Rating", "Local Currency LT|0")</f>
        <v>Upgrade | CreditWatch/Outlook (11/02/2023)</v>
      </c>
      <c r="Q211" s="10">
        <f>_xll.SNL.Clients.Office.Excel.Functions.SPG(A211, "RD_LAST_REVIEW_DATE_GLOBAL", "Issuer Credit Rating", "Local Currency LT")</f>
        <v>45517</v>
      </c>
      <c r="R211" s="10">
        <f>_xll.SNL.Clients.Office.Excel.Functions.SPG(A211, "RD_CREDIT_RATING_DATE_GLOBAL", "Issuer Credit Rating", "Local Currency LT|0")</f>
        <v>45232</v>
      </c>
      <c r="S211" s="10">
        <f>_xll.SNL.Clients.Office.Excel.Functions.SPG(A211, "RD_CREDIT_WATCH_OUTLOOK_DATE_GLOBAL", "Issuer Credit Rating", "Local Currency LT|0")</f>
        <v>45232</v>
      </c>
    </row>
    <row r="212" spans="1:19" x14ac:dyDescent="0.3">
      <c r="A212" t="s">
        <v>1853</v>
      </c>
      <c r="B212" t="str">
        <f>_xll.SNL.Clients.Office.Excel.Functions.SPG(A212,"SP_IPO_DATE")</f>
        <v/>
      </c>
      <c r="C212" s="5">
        <f>_xll.SNL.Clients.Office.Excel.Functions.SPG(A212, "SP_VOLUME_AVG_WEEKLY_TO_SHARES_OUT", , "1M")</f>
        <v>3.7899772496014728</v>
      </c>
      <c r="D212" s="5">
        <f>_xll.SNL.Clients.Office.Excel.Functions.SPG(A212, "SP_VOLUME_AVG_WEEKLY_TO_SHARES_OUT", , "3M")</f>
        <v>3.6611706112469213</v>
      </c>
      <c r="E212" s="5">
        <f>_xll.SNL.Clients.Office.Excel.Functions.SPG(A212, "SP_VOLUME_AVG_DAILY_TO_1YR_AVG_DAILY", , "1M")</f>
        <v>90.4</v>
      </c>
      <c r="F212" s="5">
        <f>_xll.SNL.Clients.Office.Excel.Functions.SPG(A212, "SP_VOLUME_AVG_DAILY_TO_1YR_AVG_DAILY", , "3M")</f>
        <v>87.33</v>
      </c>
      <c r="G212" s="9" t="str">
        <f>_xll.SNL.Clients.Office.Excel.Functions.SPG(A212, "IQ_SECTOR")</f>
        <v>Consumer Discretionary</v>
      </c>
      <c r="H212" s="9" t="str">
        <f>_xll.SNL.Clients.Office.Excel.Functions.SPG(A212, "IQ_INDUSTRY_GROUP")</f>
        <v>Consumer Services</v>
      </c>
      <c r="I212" s="9" t="str">
        <f>_xll.SNL.Clients.Office.Excel.Functions.SPG(A212, "IQ_INDUSTRY")</f>
        <v>Hotels, Restaurants and Leisure</v>
      </c>
      <c r="J212" s="9" t="str">
        <f>_xll.SNL.Clients.Office.Excel.Functions.SPG(A212, "IQ_PRIMARY_INDUSTRY")</f>
        <v>Casinos and Gaming</v>
      </c>
      <c r="K212" s="9" t="str">
        <f>_xll.SNL.Clients.Office.Excel.Functions.SPG(A212, "NAICS_CODE", "Primary")</f>
        <v>713210 - Casinos (except Casino Hotels)</v>
      </c>
      <c r="L212" s="9" t="str">
        <f>_xll.SNL.Clients.Office.Excel.Functions.SPG(A212, "SP_TOPICTAG")</f>
        <v>Entertainment Systems; Video Games; E-Sports</v>
      </c>
      <c r="M212" s="5">
        <f>_xll.SNL.Clients.Office.Excel.Functions.SPG(A212, "SP_PCT_SHARES_OWNED_ALL_INSTITUTIONS")</f>
        <v>71.81</v>
      </c>
      <c r="N212" s="9" t="str">
        <f>_xll.SNL.Clients.Office.Excel.Functions.SPG(A212, "RD_CREDIT_RATING_GLOBAL", "Issuer Credit Rating", "Local Currency LT|0")</f>
        <v>BB-</v>
      </c>
      <c r="O212" s="9" t="str">
        <f>_xll.SNL.Clients.Office.Excel.Functions.SPG(A212, "RD_CWOL_GLOBAL", "Issuer Credit Rating", "Local Currency LT|0")</f>
        <v>Stable</v>
      </c>
      <c r="P212" s="9" t="str">
        <f>_xll.SNL.Clients.Office.Excel.Functions.SPG(A212, "RD_RATING_ACTION_GLOBAL", "Issuer Credit Rating", "Local Currency LT|0")</f>
        <v>Upgrade | CreditWatch/Outlook (04/04/2022)</v>
      </c>
      <c r="Q212" s="10">
        <f>_xll.SNL.Clients.Office.Excel.Functions.SPG(A212, "RD_LAST_REVIEW_DATE_GLOBAL", "Issuer Credit Rating", "Local Currency LT")</f>
        <v>45436</v>
      </c>
      <c r="R212" s="10">
        <f>_xll.SNL.Clients.Office.Excel.Functions.SPG(A212, "RD_CREDIT_RATING_DATE_GLOBAL", "Issuer Credit Rating", "Local Currency LT|0")</f>
        <v>44655</v>
      </c>
      <c r="S212" s="10">
        <f>_xll.SNL.Clients.Office.Excel.Functions.SPG(A212, "RD_CREDIT_WATCH_OUTLOOK_DATE_GLOBAL", "Issuer Credit Rating", "Local Currency LT|0")</f>
        <v>44655</v>
      </c>
    </row>
    <row r="213" spans="1:19" x14ac:dyDescent="0.3">
      <c r="A213" t="s">
        <v>1854</v>
      </c>
      <c r="B213" t="str">
        <f>_xll.SNL.Clients.Office.Excel.Functions.SPG(A213,"SP_IPO_DATE")</f>
        <v/>
      </c>
      <c r="C213" s="5">
        <f>_xll.SNL.Clients.Office.Excel.Functions.SPG(A213, "SP_VOLUME_AVG_WEEKLY_TO_SHARES_OUT", , "1M")</f>
        <v>2.2233639322438217</v>
      </c>
      <c r="D213" s="5">
        <f>_xll.SNL.Clients.Office.Excel.Functions.SPG(A213, "SP_VOLUME_AVG_WEEKLY_TO_SHARES_OUT", , "3M")</f>
        <v>2.3924858541024392</v>
      </c>
      <c r="E213" s="5">
        <f>_xll.SNL.Clients.Office.Excel.Functions.SPG(A213, "SP_VOLUME_AVG_DAILY_TO_1YR_AVG_DAILY", , "1M")</f>
        <v>79.709999999999994</v>
      </c>
      <c r="F213" s="5">
        <f>_xll.SNL.Clients.Office.Excel.Functions.SPG(A213, "SP_VOLUME_AVG_DAILY_TO_1YR_AVG_DAILY", , "3M")</f>
        <v>85.78</v>
      </c>
      <c r="G213" s="9" t="str">
        <f>_xll.SNL.Clients.Office.Excel.Functions.SPG(A213, "IQ_SECTOR")</f>
        <v>Industrials</v>
      </c>
      <c r="H213" s="9" t="str">
        <f>_xll.SNL.Clients.Office.Excel.Functions.SPG(A213, "IQ_INDUSTRY_GROUP")</f>
        <v>Capital Goods</v>
      </c>
      <c r="I213" s="9" t="str">
        <f>_xll.SNL.Clients.Office.Excel.Functions.SPG(A213, "IQ_INDUSTRY")</f>
        <v>Machinery</v>
      </c>
      <c r="J213" s="9" t="str">
        <f>_xll.SNL.Clients.Office.Excel.Functions.SPG(A213, "IQ_PRIMARY_INDUSTRY")</f>
        <v>Industrial Machinery and Supplies and Components</v>
      </c>
      <c r="K213" s="9" t="str">
        <f>_xll.SNL.Clients.Office.Excel.Functions.SPG(A213, "NAICS_CODE", "Primary")</f>
        <v>333992 - Welding and Soldering Equipment Manufacturing</v>
      </c>
      <c r="L213" s="9" t="str">
        <f>_xll.SNL.Clients.Office.Excel.Functions.SPG(A213, "SP_TOPICTAG")</f>
        <v/>
      </c>
      <c r="M213" s="5">
        <f>_xll.SNL.Clients.Office.Excel.Functions.SPG(A213, "SP_PCT_SHARES_OWNED_ALL_INSTITUTIONS")</f>
        <v>81.14</v>
      </c>
      <c r="N213" s="9" t="str">
        <f>_xll.SNL.Clients.Office.Excel.Functions.SPG(A213, "RD_CREDIT_RATING_GLOBAL", "Issuer Credit Rating", "Local Currency LT|0")</f>
        <v>NR</v>
      </c>
      <c r="O213" s="9" t="str">
        <f>_xll.SNL.Clients.Office.Excel.Functions.SPG(A213, "RD_CWOL_GLOBAL", "Issuer Credit Rating", "Local Currency LT|0")</f>
        <v>NR</v>
      </c>
      <c r="P213" s="9" t="str">
        <f>_xll.SNL.Clients.Office.Excel.Functions.SPG(A213, "RD_RATING_ACTION_GLOBAL", "Issuer Credit Rating", "Local Currency LT|0")</f>
        <v>Not Rated | CreditWatch/Outlook (10/30/2000)</v>
      </c>
      <c r="Q213" s="10" t="str">
        <f>_xll.SNL.Clients.Office.Excel.Functions.SPG(A213, "RD_LAST_REVIEW_DATE_GLOBAL", "Issuer Credit Rating", "Local Currency LT")</f>
        <v/>
      </c>
      <c r="R213" s="10">
        <f>_xll.SNL.Clients.Office.Excel.Functions.SPG(A213, "RD_CREDIT_RATING_DATE_GLOBAL", "Issuer Credit Rating", "Local Currency LT|0")</f>
        <v>36829.041666666664</v>
      </c>
      <c r="S213" s="10">
        <f>_xll.SNL.Clients.Office.Excel.Functions.SPG(A213, "RD_CREDIT_WATCH_OUTLOOK_DATE_GLOBAL", "Issuer Credit Rating", "Local Currency LT|0")</f>
        <v>36829.041666666664</v>
      </c>
    </row>
    <row r="214" spans="1:19" x14ac:dyDescent="0.3">
      <c r="A214" t="s">
        <v>1855</v>
      </c>
      <c r="B214" s="10">
        <f>_xll.SNL.Clients.Office.Excel.Functions.SPG(A214,"SP_IPO_DATE")</f>
        <v>35417</v>
      </c>
      <c r="C214" s="5">
        <f>_xll.SNL.Clients.Office.Excel.Functions.SPG(A214, "SP_VOLUME_AVG_WEEKLY_TO_SHARES_OUT", , "1M")</f>
        <v>7.9203820550869759</v>
      </c>
      <c r="D214" s="5">
        <f>_xll.SNL.Clients.Office.Excel.Functions.SPG(A214, "SP_VOLUME_AVG_WEEKLY_TO_SHARES_OUT", , "3M")</f>
        <v>6.0860421750246037</v>
      </c>
      <c r="E214" s="5">
        <f>_xll.SNL.Clients.Office.Excel.Functions.SPG(A214, "SP_VOLUME_AVG_DAILY_TO_1YR_AVG_DAILY", , "1M")</f>
        <v>148.72</v>
      </c>
      <c r="F214" s="5">
        <f>_xll.SNL.Clients.Office.Excel.Functions.SPG(A214, "SP_VOLUME_AVG_DAILY_TO_1YR_AVG_DAILY", , "3M")</f>
        <v>114.27</v>
      </c>
      <c r="G214" s="9" t="str">
        <f>_xll.SNL.Clients.Office.Excel.Functions.SPG(A214, "IQ_SECTOR")</f>
        <v>Consumer Discretionary</v>
      </c>
      <c r="H214" s="9" t="str">
        <f>_xll.SNL.Clients.Office.Excel.Functions.SPG(A214, "IQ_INDUSTRY_GROUP")</f>
        <v>Consumer Discretionary Distribution and Retail</v>
      </c>
      <c r="I214" s="9" t="str">
        <f>_xll.SNL.Clients.Office.Excel.Functions.SPG(A214, "IQ_INDUSTRY")</f>
        <v>Specialty Retail</v>
      </c>
      <c r="J214" s="9" t="str">
        <f>_xll.SNL.Clients.Office.Excel.Functions.SPG(A214, "IQ_PRIMARY_INDUSTRY")</f>
        <v>Automotive Retail</v>
      </c>
      <c r="K214" s="9" t="str">
        <f>_xll.SNL.Clients.Office.Excel.Functions.SPG(A214, "NAICS_CODE", "Primary")</f>
        <v>4411 - Automobile Dealers</v>
      </c>
      <c r="L214" s="9" t="str">
        <f>_xll.SNL.Clients.Office.Excel.Functions.SPG(A214, "SP_TOPICTAG")</f>
        <v>Fleet Management</v>
      </c>
      <c r="M214" s="5">
        <f>_xll.SNL.Clients.Office.Excel.Functions.SPG(A214, "SP_PCT_SHARES_OWNED_ALL_INSTITUTIONS")</f>
        <v>104.41</v>
      </c>
      <c r="N214" s="9" t="str">
        <f>_xll.SNL.Clients.Office.Excel.Functions.SPG(A214, "RD_CREDIT_RATING_GLOBAL", "Issuer Credit Rating", "Local Currency LT|0")</f>
        <v>BB+</v>
      </c>
      <c r="O214" s="9" t="str">
        <f>_xll.SNL.Clients.Office.Excel.Functions.SPG(A214, "RD_CWOL_GLOBAL", "Issuer Credit Rating", "Local Currency LT|0")</f>
        <v>Stable</v>
      </c>
      <c r="P214" s="9" t="str">
        <f>_xll.SNL.Clients.Office.Excel.Functions.SPG(A214, "RD_RATING_ACTION_GLOBAL", "Issuer Credit Rating", "Local Currency LT|0")</f>
        <v>CreditWatch/Outlook (03/21/2023)</v>
      </c>
      <c r="Q214" s="10">
        <f>_xll.SNL.Clients.Office.Excel.Functions.SPG(A214, "RD_LAST_REVIEW_DATE_GLOBAL", "Issuer Credit Rating", "Local Currency LT")</f>
        <v>45434</v>
      </c>
      <c r="R214" s="10">
        <f>_xll.SNL.Clients.Office.Excel.Functions.SPG(A214, "RD_CREDIT_RATING_DATE_GLOBAL", "Issuer Credit Rating", "Local Currency LT|0")</f>
        <v>42928</v>
      </c>
      <c r="S214" s="10">
        <f>_xll.SNL.Clients.Office.Excel.Functions.SPG(A214, "RD_CREDIT_WATCH_OUTLOOK_DATE_GLOBAL", "Issuer Credit Rating", "Local Currency LT|0")</f>
        <v>45006</v>
      </c>
    </row>
    <row r="215" spans="1:19" x14ac:dyDescent="0.3">
      <c r="A215" t="s">
        <v>1856</v>
      </c>
      <c r="B215" t="str">
        <f>_xll.SNL.Clients.Office.Excel.Functions.SPG(A215,"SP_IPO_DATE")</f>
        <v/>
      </c>
      <c r="C215" s="5">
        <f>_xll.SNL.Clients.Office.Excel.Functions.SPG(A215, "SP_VOLUME_AVG_WEEKLY_TO_SHARES_OUT", , "1M")</f>
        <v>3.4850261594407108</v>
      </c>
      <c r="D215" s="5">
        <f>_xll.SNL.Clients.Office.Excel.Functions.SPG(A215, "SP_VOLUME_AVG_WEEKLY_TO_SHARES_OUT", , "3M")</f>
        <v>2.5824664552163625</v>
      </c>
      <c r="E215" s="5">
        <f>_xll.SNL.Clients.Office.Excel.Functions.SPG(A215, "SP_VOLUME_AVG_DAILY_TO_1YR_AVG_DAILY", , "1M")</f>
        <v>137.08000000000001</v>
      </c>
      <c r="F215" s="5">
        <f>_xll.SNL.Clients.Office.Excel.Functions.SPG(A215, "SP_VOLUME_AVG_DAILY_TO_1YR_AVG_DAILY", , "3M")</f>
        <v>101.58</v>
      </c>
      <c r="G215" s="9" t="str">
        <f>_xll.SNL.Clients.Office.Excel.Functions.SPG(A215, "IQ_SECTOR")</f>
        <v>Information Technology</v>
      </c>
      <c r="H215" s="9" t="str">
        <f>_xll.SNL.Clients.Office.Excel.Functions.SPG(A215, "IQ_INDUSTRY_GROUP")</f>
        <v>Technology Hardware and Equipment</v>
      </c>
      <c r="I215" s="9" t="str">
        <f>_xll.SNL.Clients.Office.Excel.Functions.SPG(A215, "IQ_INDUSTRY")</f>
        <v>Electronic Equipment, Instruments and Components</v>
      </c>
      <c r="J215" s="9" t="str">
        <f>_xll.SNL.Clients.Office.Excel.Functions.SPG(A215, "IQ_PRIMARY_INDUSTRY")</f>
        <v>Electronic Components</v>
      </c>
      <c r="K215" s="9" t="str">
        <f>_xll.SNL.Clients.Office.Excel.Functions.SPG(A215, "NAICS_CODE", "Primary")</f>
        <v>3344 - Semiconductor and Other Electronic Component Manufacturing</v>
      </c>
      <c r="L215" s="9" t="str">
        <f>_xll.SNL.Clients.Office.Excel.Functions.SPG(A215, "SP_TOPICTAG")</f>
        <v>Energy Management; Energy Storage; Industrial Automation; Sensors; Process Automation</v>
      </c>
      <c r="M215" s="5">
        <f>_xll.SNL.Clients.Office.Excel.Functions.SPG(A215, "SP_PCT_SHARES_OWNED_ALL_INSTITUTIONS")</f>
        <v>98.45</v>
      </c>
      <c r="N215" s="9" t="str">
        <f>_xll.SNL.Clients.Office.Excel.Functions.SPG(A215, "RD_CREDIT_RATING_GLOBAL", "Issuer Credit Rating", "Local Currency LT|0")</f>
        <v/>
      </c>
      <c r="O215" s="9" t="str">
        <f>_xll.SNL.Clients.Office.Excel.Functions.SPG(A215, "RD_CWOL_GLOBAL", "Issuer Credit Rating", "Local Currency LT|0")</f>
        <v/>
      </c>
      <c r="P215" s="9" t="str">
        <f>_xll.SNL.Clients.Office.Excel.Functions.SPG(A215, "RD_RATING_ACTION_GLOBAL", "Issuer Credit Rating", "Local Currency LT|0")</f>
        <v/>
      </c>
      <c r="Q215" s="10" t="str">
        <f>_xll.SNL.Clients.Office.Excel.Functions.SPG(A215, "RD_LAST_REVIEW_DATE_GLOBAL", "Issuer Credit Rating", "Local Currency LT")</f>
        <v/>
      </c>
      <c r="R215" s="10" t="str">
        <f>_xll.SNL.Clients.Office.Excel.Functions.SPG(A215, "RD_CREDIT_RATING_DATE_GLOBAL", "Issuer Credit Rating", "Local Currency LT|0")</f>
        <v/>
      </c>
      <c r="S215" s="10" t="str">
        <f>_xll.SNL.Clients.Office.Excel.Functions.SPG(A215, "RD_CREDIT_WATCH_OUTLOOK_DATE_GLOBAL", "Issuer Credit Rating", "Local Currency LT|0")</f>
        <v/>
      </c>
    </row>
    <row r="216" spans="1:19" x14ac:dyDescent="0.3">
      <c r="A216" t="s">
        <v>1857</v>
      </c>
      <c r="B216" t="str">
        <f>_xll.SNL.Clients.Office.Excel.Functions.SPG(A216,"SP_IPO_DATE")</f>
        <v/>
      </c>
      <c r="C216" s="5">
        <f>_xll.SNL.Clients.Office.Excel.Functions.SPG(A216, "SP_VOLUME_AVG_WEEKLY_TO_SHARES_OUT", , "1M")</f>
        <v>4.4591592639150281</v>
      </c>
      <c r="D216" s="5">
        <f>_xll.SNL.Clients.Office.Excel.Functions.SPG(A216, "SP_VOLUME_AVG_WEEKLY_TO_SHARES_OUT", , "3M")</f>
        <v>4.4685831882161064</v>
      </c>
      <c r="E216" s="5">
        <f>_xll.SNL.Clients.Office.Excel.Functions.SPG(A216, "SP_VOLUME_AVG_DAILY_TO_1YR_AVG_DAILY", , "1M")</f>
        <v>78.989999999999995</v>
      </c>
      <c r="F216" s="5">
        <f>_xll.SNL.Clients.Office.Excel.Functions.SPG(A216, "SP_VOLUME_AVG_DAILY_TO_1YR_AVG_DAILY", , "3M")</f>
        <v>79.150000000000006</v>
      </c>
      <c r="G216" s="9" t="str">
        <f>_xll.SNL.Clients.Office.Excel.Functions.SPG(A216, "IQ_SECTOR")</f>
        <v>Health Care</v>
      </c>
      <c r="H216" s="9" t="str">
        <f>_xll.SNL.Clients.Office.Excel.Functions.SPG(A216, "IQ_INDUSTRY_GROUP")</f>
        <v>Health Care Equipment and Services</v>
      </c>
      <c r="I216" s="9" t="str">
        <f>_xll.SNL.Clients.Office.Excel.Functions.SPG(A216, "IQ_INDUSTRY")</f>
        <v>Health Care Equipment and Supplies</v>
      </c>
      <c r="J216" s="9" t="str">
        <f>_xll.SNL.Clients.Office.Excel.Functions.SPG(A216, "IQ_PRIMARY_INDUSTRY")</f>
        <v>Health Care Equipment</v>
      </c>
      <c r="K216" s="9" t="str">
        <f>_xll.SNL.Clients.Office.Excel.Functions.SPG(A216, "NAICS_CODE", "Primary")</f>
        <v>33911 - Medical Equipment and Supplies Manufacturing</v>
      </c>
      <c r="L216" s="9" t="str">
        <f>_xll.SNL.Clients.Office.Excel.Functions.SPG(A216, "SP_TOPICTAG")</f>
        <v>Health Diagnostics; Neuroscience; Sleep Technology; Cardiovascular; Neurology; Surgery; Digital Mental Health</v>
      </c>
      <c r="M216" s="5">
        <f>_xll.SNL.Clients.Office.Excel.Functions.SPG(A216, "SP_PCT_SHARES_OWNED_ALL_INSTITUTIONS")</f>
        <v>95.87</v>
      </c>
      <c r="N216" s="9" t="str">
        <f>_xll.SNL.Clients.Office.Excel.Functions.SPG(A216, "RD_CREDIT_RATING_GLOBAL", "Issuer Credit Rating", "Local Currency LT|0")</f>
        <v/>
      </c>
      <c r="O216" s="9" t="str">
        <f>_xll.SNL.Clients.Office.Excel.Functions.SPG(A216, "RD_CWOL_GLOBAL", "Issuer Credit Rating", "Local Currency LT|0")</f>
        <v/>
      </c>
      <c r="P216" s="9" t="str">
        <f>_xll.SNL.Clients.Office.Excel.Functions.SPG(A216, "RD_RATING_ACTION_GLOBAL", "Issuer Credit Rating", "Local Currency LT|0")</f>
        <v/>
      </c>
      <c r="Q216" s="10" t="str">
        <f>_xll.SNL.Clients.Office.Excel.Functions.SPG(A216, "RD_LAST_REVIEW_DATE_GLOBAL", "Issuer Credit Rating", "Local Currency LT")</f>
        <v/>
      </c>
      <c r="R216" s="10" t="str">
        <f>_xll.SNL.Clients.Office.Excel.Functions.SPG(A216, "RD_CREDIT_RATING_DATE_GLOBAL", "Issuer Credit Rating", "Local Currency LT|0")</f>
        <v/>
      </c>
      <c r="S216" s="10" t="str">
        <f>_xll.SNL.Clients.Office.Excel.Functions.SPG(A216, "RD_CREDIT_WATCH_OUTLOOK_DATE_GLOBAL", "Issuer Credit Rating", "Local Currency LT|0")</f>
        <v/>
      </c>
    </row>
    <row r="217" spans="1:19" x14ac:dyDescent="0.3">
      <c r="A217" t="s">
        <v>1858</v>
      </c>
      <c r="B217" t="str">
        <f>_xll.SNL.Clients.Office.Excel.Functions.SPG(A217,"SP_IPO_DATE")</f>
        <v/>
      </c>
      <c r="C217" s="5">
        <f>_xll.SNL.Clients.Office.Excel.Functions.SPG(A217, "SP_VOLUME_AVG_WEEKLY_TO_SHARES_OUT", , "1M")</f>
        <v>3.9620433031765754</v>
      </c>
      <c r="D217" s="5">
        <f>_xll.SNL.Clients.Office.Excel.Functions.SPG(A217, "SP_VOLUME_AVG_WEEKLY_TO_SHARES_OUT", , "3M")</f>
        <v>4.1862743741987609</v>
      </c>
      <c r="E217" s="5">
        <f>_xll.SNL.Clients.Office.Excel.Functions.SPG(A217, "SP_VOLUME_AVG_DAILY_TO_1YR_AVG_DAILY", , "1M")</f>
        <v>68.86</v>
      </c>
      <c r="F217" s="5">
        <f>_xll.SNL.Clients.Office.Excel.Functions.SPG(A217, "SP_VOLUME_AVG_DAILY_TO_1YR_AVG_DAILY", , "3M")</f>
        <v>72.760000000000005</v>
      </c>
      <c r="G217" s="9" t="str">
        <f>_xll.SNL.Clients.Office.Excel.Functions.SPG(A217, "IQ_SECTOR")</f>
        <v>Materials</v>
      </c>
      <c r="H217" s="9" t="str">
        <f>_xll.SNL.Clients.Office.Excel.Functions.SPG(A217, "IQ_INDUSTRY_GROUP")</f>
        <v>Materials</v>
      </c>
      <c r="I217" s="9" t="str">
        <f>_xll.SNL.Clients.Office.Excel.Functions.SPG(A217, "IQ_INDUSTRY")</f>
        <v>Paper and Forest Products</v>
      </c>
      <c r="J217" s="9" t="str">
        <f>_xll.SNL.Clients.Office.Excel.Functions.SPG(A217, "IQ_PRIMARY_INDUSTRY")</f>
        <v>Forest Products</v>
      </c>
      <c r="K217" s="9" t="str">
        <f>_xll.SNL.Clients.Office.Excel.Functions.SPG(A217, "NAICS_CODE", "Primary")</f>
        <v>321 - Wood Product Manufacturing</v>
      </c>
      <c r="L217" s="9" t="str">
        <f>_xll.SNL.Clients.Office.Excel.Functions.SPG(A217, "SP_TOPICTAG")</f>
        <v>Environmental Engineering; Horticulture</v>
      </c>
      <c r="M217" s="5">
        <f>_xll.SNL.Clients.Office.Excel.Functions.SPG(A217, "SP_PCT_SHARES_OWNED_ALL_INSTITUTIONS")</f>
        <v>82.65</v>
      </c>
      <c r="N217" s="9" t="str">
        <f>_xll.SNL.Clients.Office.Excel.Functions.SPG(A217, "RD_CREDIT_RATING_GLOBAL", "Issuer Credit Rating", "Local Currency LT|0")</f>
        <v>BB+</v>
      </c>
      <c r="O217" s="9" t="str">
        <f>_xll.SNL.Clients.Office.Excel.Functions.SPG(A217, "RD_CWOL_GLOBAL", "Issuer Credit Rating", "Local Currency LT|0")</f>
        <v>Positive</v>
      </c>
      <c r="P217" s="9" t="str">
        <f>_xll.SNL.Clients.Office.Excel.Functions.SPG(A217, "RD_RATING_ACTION_GLOBAL", "Issuer Credit Rating", "Local Currency LT|0")</f>
        <v>CreditWatch/Outlook (11/14/2023)</v>
      </c>
      <c r="Q217" s="10">
        <f>_xll.SNL.Clients.Office.Excel.Functions.SPG(A217, "RD_LAST_REVIEW_DATE_GLOBAL", "Issuer Credit Rating", "Local Currency LT")</f>
        <v>45517</v>
      </c>
      <c r="R217" s="10">
        <f>_xll.SNL.Clients.Office.Excel.Functions.SPG(A217, "RD_CREDIT_RATING_DATE_GLOBAL", "Issuer Credit Rating", "Local Currency LT|0")</f>
        <v>42964</v>
      </c>
      <c r="S217" s="10">
        <f>_xll.SNL.Clients.Office.Excel.Functions.SPG(A217, "RD_CREDIT_WATCH_OUTLOOK_DATE_GLOBAL", "Issuer Credit Rating", "Local Currency LT|0")</f>
        <v>45244</v>
      </c>
    </row>
    <row r="218" spans="1:19" x14ac:dyDescent="0.3">
      <c r="A218" t="s">
        <v>1859</v>
      </c>
      <c r="B218" t="str">
        <f>_xll.SNL.Clients.Office.Excel.Functions.SPG(A218,"SP_IPO_DATE")</f>
        <v/>
      </c>
      <c r="C218" s="5">
        <f>_xll.SNL.Clients.Office.Excel.Functions.SPG(A218, "SP_VOLUME_AVG_WEEKLY_TO_SHARES_OUT", , "1M")</f>
        <v>19.728685135414516</v>
      </c>
      <c r="D218" s="5">
        <f>_xll.SNL.Clients.Office.Excel.Functions.SPG(A218, "SP_VOLUME_AVG_WEEKLY_TO_SHARES_OUT", , "3M")</f>
        <v>15.305135031044301</v>
      </c>
      <c r="E218" s="5">
        <f>_xll.SNL.Clients.Office.Excel.Functions.SPG(A218, "SP_VOLUME_AVG_DAILY_TO_1YR_AVG_DAILY", , "1M")</f>
        <v>172.36</v>
      </c>
      <c r="F218" s="5">
        <f>_xll.SNL.Clients.Office.Excel.Functions.SPG(A218, "SP_VOLUME_AVG_DAILY_TO_1YR_AVG_DAILY", , "3M")</f>
        <v>133.71</v>
      </c>
      <c r="G218" s="9" t="str">
        <f>_xll.SNL.Clients.Office.Excel.Functions.SPG(A218, "IQ_SECTOR")</f>
        <v>Information Technology</v>
      </c>
      <c r="H218" s="9" t="str">
        <f>_xll.SNL.Clients.Office.Excel.Functions.SPG(A218, "IQ_INDUSTRY_GROUP")</f>
        <v>Technology Hardware and Equipment</v>
      </c>
      <c r="I218" s="9" t="str">
        <f>_xll.SNL.Clients.Office.Excel.Functions.SPG(A218, "IQ_INDUSTRY")</f>
        <v>Communications Equipment</v>
      </c>
      <c r="J218" s="9" t="str">
        <f>_xll.SNL.Clients.Office.Excel.Functions.SPG(A218, "IQ_PRIMARY_INDUSTRY")</f>
        <v>Communications Equipment</v>
      </c>
      <c r="K218" s="9" t="str">
        <f>_xll.SNL.Clients.Office.Excel.Functions.SPG(A218, "NAICS_CODE", "Primary")</f>
        <v>334290 - Other Communications Equipment Manufacturing</v>
      </c>
      <c r="L218" s="9" t="str">
        <f>_xll.SNL.Clients.Office.Excel.Functions.SPG(A218, "SP_TOPICTAG")</f>
        <v>Network Backbone; Optical Infrastructure; Computer Vision; Sensors; Machine Learning; Artificial Intelligence; 5G</v>
      </c>
      <c r="M218" s="5">
        <f>_xll.SNL.Clients.Office.Excel.Functions.SPG(A218, "SP_PCT_SHARES_OWNED_ALL_INSTITUTIONS")</f>
        <v>101.19</v>
      </c>
      <c r="N218" s="9" t="str">
        <f>_xll.SNL.Clients.Office.Excel.Functions.SPG(A218, "RD_CREDIT_RATING_GLOBAL", "Issuer Credit Rating", "Local Currency LT|0")</f>
        <v>B</v>
      </c>
      <c r="O218" s="9" t="str">
        <f>_xll.SNL.Clients.Office.Excel.Functions.SPG(A218, "RD_CWOL_GLOBAL", "Issuer Credit Rating", "Local Currency LT|0")</f>
        <v>Negative</v>
      </c>
      <c r="P218" s="9" t="str">
        <f>_xll.SNL.Clients.Office.Excel.Functions.SPG(A218, "RD_RATING_ACTION_GLOBAL", "Issuer Credit Rating", "Local Currency LT|0")</f>
        <v>Downgrade | CreditWatch/Outlook (04/01/2024)</v>
      </c>
      <c r="Q218" s="10">
        <f>_xll.SNL.Clients.Office.Excel.Functions.SPG(A218, "RD_LAST_REVIEW_DATE_GLOBAL", "Issuer Credit Rating", "Local Currency LT")</f>
        <v>45413</v>
      </c>
      <c r="R218" s="10">
        <f>_xll.SNL.Clients.Office.Excel.Functions.SPG(A218, "RD_CREDIT_RATING_DATE_GLOBAL", "Issuer Credit Rating", "Local Currency LT|0")</f>
        <v>45383</v>
      </c>
      <c r="S218" s="10">
        <f>_xll.SNL.Clients.Office.Excel.Functions.SPG(A218, "RD_CREDIT_WATCH_OUTLOOK_DATE_GLOBAL", "Issuer Credit Rating", "Local Currency LT|0")</f>
        <v>45383</v>
      </c>
    </row>
    <row r="219" spans="1:19" x14ac:dyDescent="0.3">
      <c r="A219" t="s">
        <v>1860</v>
      </c>
      <c r="B219" s="10">
        <f>_xll.SNL.Clients.Office.Excel.Functions.SPG(A219,"SP_IPO_DATE")</f>
        <v>40982</v>
      </c>
      <c r="C219" s="5">
        <f>_xll.SNL.Clients.Office.Excel.Functions.SPG(A219, "SP_VOLUME_AVG_WEEKLY_TO_SHARES_OUT", , "1M")</f>
        <v>5.2869835072327902</v>
      </c>
      <c r="D219" s="5">
        <f>_xll.SNL.Clients.Office.Excel.Functions.SPG(A219, "SP_VOLUME_AVG_WEEKLY_TO_SHARES_OUT", , "3M")</f>
        <v>4.4573141783538883</v>
      </c>
      <c r="E219" s="5">
        <f>_xll.SNL.Clients.Office.Excel.Functions.SPG(A219, "SP_VOLUME_AVG_DAILY_TO_1YR_AVG_DAILY", , "1M")</f>
        <v>130.5</v>
      </c>
      <c r="F219" s="5">
        <f>_xll.SNL.Clients.Office.Excel.Functions.SPG(A219, "SP_VOLUME_AVG_DAILY_TO_1YR_AVG_DAILY", , "3M")</f>
        <v>110.02</v>
      </c>
      <c r="G219" s="9" t="str">
        <f>_xll.SNL.Clients.Office.Excel.Functions.SPG(A219, "IQ_SECTOR")</f>
        <v>Information Technology</v>
      </c>
      <c r="H219" s="9" t="str">
        <f>_xll.SNL.Clients.Office.Excel.Functions.SPG(A219, "IQ_INDUSTRY_GROUP")</f>
        <v>Semiconductors and Semiconductor Equipment</v>
      </c>
      <c r="I219" s="9" t="str">
        <f>_xll.SNL.Clients.Office.Excel.Functions.SPG(A219, "IQ_INDUSTRY")</f>
        <v>Semiconductors and Semiconductor Equipment</v>
      </c>
      <c r="J219" s="9" t="str">
        <f>_xll.SNL.Clients.Office.Excel.Functions.SPG(A219, "IQ_PRIMARY_INDUSTRY")</f>
        <v>Semiconductors</v>
      </c>
      <c r="K219" s="9" t="str">
        <f>_xll.SNL.Clients.Office.Excel.Functions.SPG(A219, "NAICS_CODE", "Primary")</f>
        <v>334413 - Semiconductor and Related Device Manufacturing</v>
      </c>
      <c r="L219" s="9" t="str">
        <f>_xll.SNL.Clients.Office.Excel.Functions.SPG(A219, "SP_TOPICTAG")</f>
        <v>Optical Infrastructure; RFID (Radio Frequency Identification); Sensors; Edge Computing; Network Security; Data Center Technology; 5G</v>
      </c>
      <c r="M219" s="5">
        <f>_xll.SNL.Clients.Office.Excel.Functions.SPG(A219, "SP_PCT_SHARES_OWNED_ALL_INSTITUTIONS")</f>
        <v>84.89</v>
      </c>
      <c r="N219" s="9" t="str">
        <f>_xll.SNL.Clients.Office.Excel.Functions.SPG(A219, "RD_CREDIT_RATING_GLOBAL", "Issuer Credit Rating", "Local Currency LT|0")</f>
        <v>NR</v>
      </c>
      <c r="O219" s="9" t="str">
        <f>_xll.SNL.Clients.Office.Excel.Functions.SPG(A219, "RD_CWOL_GLOBAL", "Issuer Credit Rating", "Local Currency LT|0")</f>
        <v>NR</v>
      </c>
      <c r="P219" s="9" t="str">
        <f>_xll.SNL.Clients.Office.Excel.Functions.SPG(A219, "RD_RATING_ACTION_GLOBAL", "Issuer Credit Rating", "Local Currency LT|0")</f>
        <v>Not Rated | CreditWatch/Outlook (08/28/2023)</v>
      </c>
      <c r="Q219" s="10">
        <f>_xll.SNL.Clients.Office.Excel.Functions.SPG(A219, "RD_LAST_REVIEW_DATE_GLOBAL", "Issuer Credit Rating", "Local Currency LT")</f>
        <v>45166</v>
      </c>
      <c r="R219" s="10">
        <f>_xll.SNL.Clients.Office.Excel.Functions.SPG(A219, "RD_CREDIT_RATING_DATE_GLOBAL", "Issuer Credit Rating", "Local Currency LT|0")</f>
        <v>45166</v>
      </c>
      <c r="S219" s="10">
        <f>_xll.SNL.Clients.Office.Excel.Functions.SPG(A219, "RD_CREDIT_WATCH_OUTLOOK_DATE_GLOBAL", "Issuer Credit Rating", "Local Currency LT|0")</f>
        <v>45166</v>
      </c>
    </row>
    <row r="220" spans="1:19" x14ac:dyDescent="0.3">
      <c r="A220" t="s">
        <v>1861</v>
      </c>
      <c r="B220" t="str">
        <f>_xll.SNL.Clients.Office.Excel.Functions.SPG(A220,"SP_IPO_DATE")</f>
        <v/>
      </c>
      <c r="C220" s="5">
        <f>_xll.SNL.Clients.Office.Excel.Functions.SPG(A220, "SP_VOLUME_AVG_WEEKLY_TO_SHARES_OUT", , "1M")</f>
        <v>12.761647878597318</v>
      </c>
      <c r="D220" s="5">
        <f>_xll.SNL.Clients.Office.Excel.Functions.SPG(A220, "SP_VOLUME_AVG_WEEKLY_TO_SHARES_OUT", , "3M")</f>
        <v>12.802817921068229</v>
      </c>
      <c r="E220" s="5">
        <f>_xll.SNL.Clients.Office.Excel.Functions.SPG(A220, "SP_VOLUME_AVG_DAILY_TO_1YR_AVG_DAILY", , "1M")</f>
        <v>112.06</v>
      </c>
      <c r="F220" s="5">
        <f>_xll.SNL.Clients.Office.Excel.Functions.SPG(A220, "SP_VOLUME_AVG_DAILY_TO_1YR_AVG_DAILY", , "3M")</f>
        <v>112.42</v>
      </c>
      <c r="G220" s="9" t="str">
        <f>_xll.SNL.Clients.Office.Excel.Functions.SPG(A220, "IQ_SECTOR")</f>
        <v>Consumer Discretionary</v>
      </c>
      <c r="H220" s="9" t="str">
        <f>_xll.SNL.Clients.Office.Excel.Functions.SPG(A220, "IQ_INDUSTRY_GROUP")</f>
        <v>Consumer Discretionary Distribution and Retail</v>
      </c>
      <c r="I220" s="9" t="str">
        <f>_xll.SNL.Clients.Office.Excel.Functions.SPG(A220, "IQ_INDUSTRY")</f>
        <v>Broadline Retail</v>
      </c>
      <c r="J220" s="9" t="str">
        <f>_xll.SNL.Clients.Office.Excel.Functions.SPG(A220, "IQ_PRIMARY_INDUSTRY")</f>
        <v>Broadline Retail</v>
      </c>
      <c r="K220" s="9" t="str">
        <f>_xll.SNL.Clients.Office.Excel.Functions.SPG(A220, "NAICS_CODE", "Primary")</f>
        <v>455110 - Department Stores</v>
      </c>
      <c r="L220" s="9" t="str">
        <f>_xll.SNL.Clients.Office.Excel.Functions.SPG(A220, "SP_TOPICTAG")</f>
        <v>Data Integration; Data Protection; Process Automation; Storage Management; Utility Scale Solar</v>
      </c>
      <c r="M220" s="5">
        <f>_xll.SNL.Clients.Office.Excel.Functions.SPG(A220, "SP_PCT_SHARES_OWNED_ALL_INSTITUTIONS")</f>
        <v>75.790000000000006</v>
      </c>
      <c r="N220" s="9" t="str">
        <f>_xll.SNL.Clients.Office.Excel.Functions.SPG(A220, "RD_CREDIT_RATING_GLOBAL", "Issuer Credit Rating", "Local Currency LT|0")</f>
        <v>BB+</v>
      </c>
      <c r="O220" s="9" t="str">
        <f>_xll.SNL.Clients.Office.Excel.Functions.SPG(A220, "RD_CWOL_GLOBAL", "Issuer Credit Rating", "Local Currency LT|0")</f>
        <v>Stable</v>
      </c>
      <c r="P220" s="9" t="str">
        <f>_xll.SNL.Clients.Office.Excel.Functions.SPG(A220, "RD_RATING_ACTION_GLOBAL", "Issuer Credit Rating", "Local Currency LT|0")</f>
        <v>Upgrade | CreditWatch/Outlook (11/17/2022)</v>
      </c>
      <c r="Q220" s="10">
        <f>_xll.SNL.Clients.Office.Excel.Functions.SPG(A220, "RD_LAST_REVIEW_DATE_GLOBAL", "Issuer Credit Rating", "Local Currency LT")</f>
        <v>45646</v>
      </c>
      <c r="R220" s="10">
        <f>_xll.SNL.Clients.Office.Excel.Functions.SPG(A220, "RD_CREDIT_RATING_DATE_GLOBAL", "Issuer Credit Rating", "Local Currency LT|0")</f>
        <v>44882</v>
      </c>
      <c r="S220" s="10">
        <f>_xll.SNL.Clients.Office.Excel.Functions.SPG(A220, "RD_CREDIT_WATCH_OUTLOOK_DATE_GLOBAL", "Issuer Credit Rating", "Local Currency LT|0")</f>
        <v>44882</v>
      </c>
    </row>
    <row r="221" spans="1:19" x14ac:dyDescent="0.3">
      <c r="A221" t="s">
        <v>1862</v>
      </c>
      <c r="B221" s="10">
        <f>_xll.SNL.Clients.Office.Excel.Functions.SPG(A221,"SP_IPO_DATE")</f>
        <v>35908</v>
      </c>
      <c r="C221" s="5">
        <f>_xll.SNL.Clients.Office.Excel.Functions.SPG(A221, "SP_VOLUME_AVG_WEEKLY_TO_SHARES_OUT", , "1M")</f>
        <v>6.7833570439361406</v>
      </c>
      <c r="D221" s="5">
        <f>_xll.SNL.Clients.Office.Excel.Functions.SPG(A221, "SP_VOLUME_AVG_WEEKLY_TO_SHARES_OUT", , "3M")</f>
        <v>4.260435958976438</v>
      </c>
      <c r="E221" s="5">
        <f>_xll.SNL.Clients.Office.Excel.Functions.SPG(A221, "SP_VOLUME_AVG_DAILY_TO_1YR_AVG_DAILY", , "1M")</f>
        <v>185.79</v>
      </c>
      <c r="F221" s="5">
        <f>_xll.SNL.Clients.Office.Excel.Functions.SPG(A221, "SP_VOLUME_AVG_DAILY_TO_1YR_AVG_DAILY", , "3M")</f>
        <v>116.69</v>
      </c>
      <c r="G221" s="9" t="str">
        <f>_xll.SNL.Clients.Office.Excel.Functions.SPG(A221, "IQ_SECTOR")</f>
        <v>Information Technology</v>
      </c>
      <c r="H221" s="9" t="str">
        <f>_xll.SNL.Clients.Office.Excel.Functions.SPG(A221, "IQ_INDUSTRY_GROUP")</f>
        <v>Software and Services</v>
      </c>
      <c r="I221" s="9" t="str">
        <f>_xll.SNL.Clients.Office.Excel.Functions.SPG(A221, "IQ_INDUSTRY")</f>
        <v>Software</v>
      </c>
      <c r="J221" s="9" t="str">
        <f>_xll.SNL.Clients.Office.Excel.Functions.SPG(A221, "IQ_PRIMARY_INDUSTRY")</f>
        <v>Application Software</v>
      </c>
      <c r="K221" s="9" t="str">
        <f>_xll.SNL.Clients.Office.Excel.Functions.SPG(A221, "NAICS_CODE", "Primary")</f>
        <v>513210 - Software Publishers</v>
      </c>
      <c r="L221" s="9" t="str">
        <f>_xll.SNL.Clients.Office.Excel.Functions.SPG(A221, "SP_TOPICTAG")</f>
        <v>Data Integration; Customer Relationship Management; Cloud Infrastructure; Cloud Storage; Process Automation</v>
      </c>
      <c r="M221" s="5">
        <f>_xll.SNL.Clients.Office.Excel.Functions.SPG(A221, "SP_PCT_SHARES_OWNED_ALL_INSTITUTIONS")</f>
        <v>100.33</v>
      </c>
      <c r="N221" s="9" t="str">
        <f>_xll.SNL.Clients.Office.Excel.Functions.SPG(A221, "RD_CREDIT_RATING_GLOBAL", "Issuer Credit Rating", "Local Currency LT|0")</f>
        <v/>
      </c>
      <c r="O221" s="9" t="str">
        <f>_xll.SNL.Clients.Office.Excel.Functions.SPG(A221, "RD_CWOL_GLOBAL", "Issuer Credit Rating", "Local Currency LT|0")</f>
        <v/>
      </c>
      <c r="P221" s="9" t="str">
        <f>_xll.SNL.Clients.Office.Excel.Functions.SPG(A221, "RD_RATING_ACTION_GLOBAL", "Issuer Credit Rating", "Local Currency LT|0")</f>
        <v/>
      </c>
      <c r="Q221" s="10" t="str">
        <f>_xll.SNL.Clients.Office.Excel.Functions.SPG(A221, "RD_LAST_REVIEW_DATE_GLOBAL", "Issuer Credit Rating", "Local Currency LT")</f>
        <v/>
      </c>
      <c r="R221" s="10" t="str">
        <f>_xll.SNL.Clients.Office.Excel.Functions.SPG(A221, "RD_CREDIT_RATING_DATE_GLOBAL", "Issuer Credit Rating", "Local Currency LT|0")</f>
        <v/>
      </c>
      <c r="S221" s="10" t="str">
        <f>_xll.SNL.Clients.Office.Excel.Functions.SPG(A221, "RD_CREDIT_WATCH_OUTLOOK_DATE_GLOBAL", "Issuer Credit Rating", "Local Currency LT|0")</f>
        <v/>
      </c>
    </row>
    <row r="222" spans="1:19" x14ac:dyDescent="0.3">
      <c r="A222" t="s">
        <v>1863</v>
      </c>
      <c r="B222" t="str">
        <f>_xll.SNL.Clients.Office.Excel.Functions.SPG(A222,"SP_IPO_DATE")</f>
        <v/>
      </c>
      <c r="C222" s="5">
        <f>_xll.SNL.Clients.Office.Excel.Functions.SPG(A222, "SP_VOLUME_AVG_WEEKLY_TO_SHARES_OUT", , "1M")</f>
        <v>8.5080825794054888</v>
      </c>
      <c r="D222" s="5">
        <f>_xll.SNL.Clients.Office.Excel.Functions.SPG(A222, "SP_VOLUME_AVG_WEEKLY_TO_SHARES_OUT", , "3M")</f>
        <v>7.4697556197595159</v>
      </c>
      <c r="E222" s="5">
        <f>_xll.SNL.Clients.Office.Excel.Functions.SPG(A222, "SP_VOLUME_AVG_DAILY_TO_1YR_AVG_DAILY", , "1M")</f>
        <v>158.13</v>
      </c>
      <c r="F222" s="5">
        <f>_xll.SNL.Clients.Office.Excel.Functions.SPG(A222, "SP_VOLUME_AVG_DAILY_TO_1YR_AVG_DAILY", , "3M")</f>
        <v>138.84</v>
      </c>
      <c r="G222" s="9" t="str">
        <f>_xll.SNL.Clients.Office.Excel.Functions.SPG(A222, "IQ_SECTOR")</f>
        <v>Industrials</v>
      </c>
      <c r="H222" s="9" t="str">
        <f>_xll.SNL.Clients.Office.Excel.Functions.SPG(A222, "IQ_INDUSTRY_GROUP")</f>
        <v>Commercial and Professional Services</v>
      </c>
      <c r="I222" s="9" t="str">
        <f>_xll.SNL.Clients.Office.Excel.Functions.SPG(A222, "IQ_INDUSTRY")</f>
        <v>Professional Services</v>
      </c>
      <c r="J222" s="9" t="str">
        <f>_xll.SNL.Clients.Office.Excel.Functions.SPG(A222, "IQ_PRIMARY_INDUSTRY")</f>
        <v>Human Resource and Employment Services</v>
      </c>
      <c r="K222" s="9" t="str">
        <f>_xll.SNL.Clients.Office.Excel.Functions.SPG(A222, "NAICS_CODE", "Primary")</f>
        <v>561311 - Employment Placement Agencies</v>
      </c>
      <c r="L222" s="9" t="str">
        <f>_xll.SNL.Clients.Office.Excel.Functions.SPG(A222, "SP_TOPICTAG")</f>
        <v>Virtual Workforce; Employee Benefits; Social Recruiting; Employee Assistance Program (EAP)</v>
      </c>
      <c r="M222" s="5">
        <f>_xll.SNL.Clients.Office.Excel.Functions.SPG(A222, "SP_PCT_SHARES_OWNED_ALL_INSTITUTIONS")</f>
        <v>94.49</v>
      </c>
      <c r="N222" s="9" t="str">
        <f>_xll.SNL.Clients.Office.Excel.Functions.SPG(A222, "RD_CREDIT_RATING_GLOBAL", "Issuer Credit Rating", "Local Currency LT|0")</f>
        <v>BBB</v>
      </c>
      <c r="O222" s="9" t="str">
        <f>_xll.SNL.Clients.Office.Excel.Functions.SPG(A222, "RD_CWOL_GLOBAL", "Issuer Credit Rating", "Local Currency LT|0")</f>
        <v>Negative</v>
      </c>
      <c r="P222" s="9" t="str">
        <f>_xll.SNL.Clients.Office.Excel.Functions.SPG(A222, "RD_RATING_ACTION_GLOBAL", "Issuer Credit Rating", "Local Currency LT|0")</f>
        <v>CreditWatch/Outlook (11/20/2024)</v>
      </c>
      <c r="Q222" s="10">
        <f>_xll.SNL.Clients.Office.Excel.Functions.SPG(A222, "RD_LAST_REVIEW_DATE_GLOBAL", "Issuer Credit Rating", "Local Currency LT")</f>
        <v>45616</v>
      </c>
      <c r="R222" s="10">
        <f>_xll.SNL.Clients.Office.Excel.Functions.SPG(A222, "RD_CREDIT_RATING_DATE_GLOBAL", "Issuer Credit Rating", "Local Currency LT|0")</f>
        <v>41744</v>
      </c>
      <c r="S222" s="10">
        <f>_xll.SNL.Clients.Office.Excel.Functions.SPG(A222, "RD_CREDIT_WATCH_OUTLOOK_DATE_GLOBAL", "Issuer Credit Rating", "Local Currency LT|0")</f>
        <v>45616</v>
      </c>
    </row>
    <row r="223" spans="1:19" x14ac:dyDescent="0.3">
      <c r="A223" t="s">
        <v>1864</v>
      </c>
      <c r="B223" s="10">
        <f>_xll.SNL.Clients.Office.Excel.Functions.SPG(A223,"SP_IPO_DATE")</f>
        <v>45187</v>
      </c>
      <c r="C223" s="5">
        <f>_xll.SNL.Clients.Office.Excel.Functions.SPG(A223, "SP_VOLUME_AVG_WEEKLY_TO_SHARES_OUT", , "1M")</f>
        <v>8.4597624737775359</v>
      </c>
      <c r="D223" s="5">
        <f>_xll.SNL.Clients.Office.Excel.Functions.SPG(A223, "SP_VOLUME_AVG_WEEKLY_TO_SHARES_OUT", , "3M")</f>
        <v>8.1764629301112208</v>
      </c>
      <c r="E223" s="5">
        <f>_xll.SNL.Clients.Office.Excel.Functions.SPG(A223, "SP_VOLUME_AVG_DAILY_TO_1YR_AVG_DAILY", , "1M")</f>
        <v>104.65</v>
      </c>
      <c r="F223" s="5">
        <f>_xll.SNL.Clients.Office.Excel.Functions.SPG(A223, "SP_VOLUME_AVG_DAILY_TO_1YR_AVG_DAILY", , "3M")</f>
        <v>101.15</v>
      </c>
      <c r="G223" s="9" t="str">
        <f>_xll.SNL.Clients.Office.Excel.Functions.SPG(A223, "IQ_SECTOR")</f>
        <v>Consumer Staples</v>
      </c>
      <c r="H223" s="9" t="str">
        <f>_xll.SNL.Clients.Office.Excel.Functions.SPG(A223, "IQ_INDUSTRY_GROUP")</f>
        <v>Consumer Staples Distribution and Retail</v>
      </c>
      <c r="I223" s="9" t="str">
        <f>_xll.SNL.Clients.Office.Excel.Functions.SPG(A223, "IQ_INDUSTRY")</f>
        <v>Consumer Staples Distribution and Retail</v>
      </c>
      <c r="J223" s="9" t="str">
        <f>_xll.SNL.Clients.Office.Excel.Functions.SPG(A223, "IQ_PRIMARY_INDUSTRY")</f>
        <v>Food Retail</v>
      </c>
      <c r="K223" s="9" t="str">
        <f>_xll.SNL.Clients.Office.Excel.Functions.SPG(A223, "NAICS_CODE", "Primary")</f>
        <v>4451 - Grocery and Convenience Retailers</v>
      </c>
      <c r="L223" s="9" t="str">
        <f>_xll.SNL.Clients.Office.Excel.Functions.SPG(A223, "SP_TOPICTAG")</f>
        <v>Online Grocery</v>
      </c>
      <c r="M223" s="5">
        <f>_xll.SNL.Clients.Office.Excel.Functions.SPG(A223, "SP_PCT_SHARES_OWNED_ALL_INSTITUTIONS")</f>
        <v>51.74</v>
      </c>
      <c r="N223" s="9" t="str">
        <f>_xll.SNL.Clients.Office.Excel.Functions.SPG(A223, "RD_CREDIT_RATING_GLOBAL", "Issuer Credit Rating", "Local Currency LT|0")</f>
        <v/>
      </c>
      <c r="O223" s="9" t="str">
        <f>_xll.SNL.Clients.Office.Excel.Functions.SPG(A223, "RD_CWOL_GLOBAL", "Issuer Credit Rating", "Local Currency LT|0")</f>
        <v/>
      </c>
      <c r="P223" s="9" t="str">
        <f>_xll.SNL.Clients.Office.Excel.Functions.SPG(A223, "RD_RATING_ACTION_GLOBAL", "Issuer Credit Rating", "Local Currency LT|0")</f>
        <v/>
      </c>
      <c r="Q223" s="10" t="str">
        <f>_xll.SNL.Clients.Office.Excel.Functions.SPG(A223, "RD_LAST_REVIEW_DATE_GLOBAL", "Issuer Credit Rating", "Local Currency LT")</f>
        <v/>
      </c>
      <c r="R223" s="10" t="str">
        <f>_xll.SNL.Clients.Office.Excel.Functions.SPG(A223, "RD_CREDIT_RATING_DATE_GLOBAL", "Issuer Credit Rating", "Local Currency LT|0")</f>
        <v/>
      </c>
      <c r="S223" s="10" t="str">
        <f>_xll.SNL.Clients.Office.Excel.Functions.SPG(A223, "RD_CREDIT_WATCH_OUTLOOK_DATE_GLOBAL", "Issuer Credit Rating", "Local Currency LT|0")</f>
        <v/>
      </c>
    </row>
    <row r="224" spans="1:19" x14ac:dyDescent="0.3">
      <c r="A224" t="s">
        <v>1865</v>
      </c>
      <c r="B224" t="str">
        <f>_xll.SNL.Clients.Office.Excel.Functions.SPG(A224,"SP_IPO_DATE")</f>
        <v/>
      </c>
      <c r="C224" s="5">
        <f>_xll.SNL.Clients.Office.Excel.Functions.SPG(A224, "SP_VOLUME_AVG_WEEKLY_TO_SHARES_OUT", , "1M")</f>
        <v>4.119148655776927</v>
      </c>
      <c r="D224" s="5">
        <f>_xll.SNL.Clients.Office.Excel.Functions.SPG(A224, "SP_VOLUME_AVG_WEEKLY_TO_SHARES_OUT", , "3M")</f>
        <v>4.347503515030346</v>
      </c>
      <c r="E224" s="5">
        <f>_xll.SNL.Clients.Office.Excel.Functions.SPG(A224, "SP_VOLUME_AVG_DAILY_TO_1YR_AVG_DAILY", , "1M")</f>
        <v>68.02</v>
      </c>
      <c r="F224" s="5">
        <f>_xll.SNL.Clients.Office.Excel.Functions.SPG(A224, "SP_VOLUME_AVG_DAILY_TO_1YR_AVG_DAILY", , "3M")</f>
        <v>71.790000000000006</v>
      </c>
      <c r="G224" s="9" t="str">
        <f>_xll.SNL.Clients.Office.Excel.Functions.SPG(A224, "IQ_SECTOR")</f>
        <v>Consumer Discretionary</v>
      </c>
      <c r="H224" s="9" t="str">
        <f>_xll.SNL.Clients.Office.Excel.Functions.SPG(A224, "IQ_INDUSTRY_GROUP")</f>
        <v>Consumer Services</v>
      </c>
      <c r="I224" s="9" t="str">
        <f>_xll.SNL.Clients.Office.Excel.Functions.SPG(A224, "IQ_INDUSTRY")</f>
        <v>Hotels, Restaurants and Leisure</v>
      </c>
      <c r="J224" s="9" t="str">
        <f>_xll.SNL.Clients.Office.Excel.Functions.SPG(A224, "IQ_PRIMARY_INDUSTRY")</f>
        <v>Hotels, Resorts and Cruise Lines</v>
      </c>
      <c r="K224" s="9" t="str">
        <f>_xll.SNL.Clients.Office.Excel.Functions.SPG(A224, "NAICS_CODE", "Primary")</f>
        <v>721110 - Hotels (except Casino Hotels) and Motels</v>
      </c>
      <c r="L224" s="9" t="str">
        <f>_xll.SNL.Clients.Office.Excel.Functions.SPG(A224, "SP_TOPICTAG")</f>
        <v>Adventure Travel; Business Travel; Tourism; Travel Accommodations; Vacation Rental</v>
      </c>
      <c r="M224" s="5">
        <f>_xll.SNL.Clients.Office.Excel.Functions.SPG(A224, "SP_PCT_SHARES_OWNED_ALL_INSTITUTIONS")</f>
        <v>73.209999999999994</v>
      </c>
      <c r="N224" s="9" t="str">
        <f>_xll.SNL.Clients.Office.Excel.Functions.SPG(A224, "RD_CREDIT_RATING_GLOBAL", "Issuer Credit Rating", "Local Currency LT|0")</f>
        <v>BB-</v>
      </c>
      <c r="O224" s="9" t="str">
        <f>_xll.SNL.Clients.Office.Excel.Functions.SPG(A224, "RD_CWOL_GLOBAL", "Issuer Credit Rating", "Local Currency LT|0")</f>
        <v>Negative</v>
      </c>
      <c r="P224" s="9" t="str">
        <f>_xll.SNL.Clients.Office.Excel.Functions.SPG(A224, "RD_RATING_ACTION_GLOBAL", "Issuer Credit Rating", "Local Currency LT|0")</f>
        <v>CreditWatch/Outlook (08/09/2024)</v>
      </c>
      <c r="Q224" s="10">
        <f>_xll.SNL.Clients.Office.Excel.Functions.SPG(A224, "RD_LAST_REVIEW_DATE_GLOBAL", "Issuer Credit Rating", "Local Currency LT")</f>
        <v>45513</v>
      </c>
      <c r="R224" s="10">
        <f>_xll.SNL.Clients.Office.Excel.Functions.SPG(A224, "RD_CREDIT_RATING_DATE_GLOBAL", "Issuer Credit Rating", "Local Currency LT|0")</f>
        <v>44620</v>
      </c>
      <c r="S224" s="10">
        <f>_xll.SNL.Clients.Office.Excel.Functions.SPG(A224, "RD_CREDIT_WATCH_OUTLOOK_DATE_GLOBAL", "Issuer Credit Rating", "Local Currency LT|0")</f>
        <v>45513</v>
      </c>
    </row>
    <row r="225" spans="1:19" x14ac:dyDescent="0.3">
      <c r="A225" t="s">
        <v>1866</v>
      </c>
      <c r="B225" s="10">
        <f>_xll.SNL.Clients.Office.Excel.Functions.SPG(A225,"SP_IPO_DATE")</f>
        <v>39301</v>
      </c>
      <c r="C225" s="5">
        <f>_xll.SNL.Clients.Office.Excel.Functions.SPG(A225, "SP_VOLUME_AVG_WEEKLY_TO_SHARES_OUT", , "1M")</f>
        <v>4.3967467494424604</v>
      </c>
      <c r="D225" s="5">
        <f>_xll.SNL.Clients.Office.Excel.Functions.SPG(A225, "SP_VOLUME_AVG_WEEKLY_TO_SHARES_OUT", , "3M")</f>
        <v>4.5356297780615726</v>
      </c>
      <c r="E225" s="5">
        <f>_xll.SNL.Clients.Office.Excel.Functions.SPG(A225, "SP_VOLUME_AVG_DAILY_TO_1YR_AVG_DAILY", , "1M")</f>
        <v>73.78</v>
      </c>
      <c r="F225" s="5">
        <f>_xll.SNL.Clients.Office.Excel.Functions.SPG(A225, "SP_VOLUME_AVG_DAILY_TO_1YR_AVG_DAILY", , "3M")</f>
        <v>76.11</v>
      </c>
      <c r="G225" s="9" t="str">
        <f>_xll.SNL.Clients.Office.Excel.Functions.SPG(A225, "IQ_SECTOR")</f>
        <v>Health Care</v>
      </c>
      <c r="H225" s="9" t="str">
        <f>_xll.SNL.Clients.Office.Excel.Functions.SPG(A225, "IQ_INDUSTRY_GROUP")</f>
        <v>Health Care Equipment and Services</v>
      </c>
      <c r="I225" s="9" t="str">
        <f>_xll.SNL.Clients.Office.Excel.Functions.SPG(A225, "IQ_INDUSTRY")</f>
        <v>Health Care Equipment and Supplies</v>
      </c>
      <c r="J225" s="9" t="str">
        <f>_xll.SNL.Clients.Office.Excel.Functions.SPG(A225, "IQ_PRIMARY_INDUSTRY")</f>
        <v>Health Care Equipment</v>
      </c>
      <c r="K225" s="9" t="str">
        <f>_xll.SNL.Clients.Office.Excel.Functions.SPG(A225, "NAICS_CODE", "Primary")</f>
        <v>33911 - Medical Equipment and Supplies Manufacturing</v>
      </c>
      <c r="L225" s="9" t="str">
        <f>_xll.SNL.Clients.Office.Excel.Functions.SPG(A225, "SP_TOPICTAG")</f>
        <v>Health Diagnostics; MHealth; Sensors; Machine Learning; Wearables; Process Automation; Artificial Intelligence</v>
      </c>
      <c r="M225" s="5">
        <f>_xll.SNL.Clients.Office.Excel.Functions.SPG(A225, "SP_PCT_SHARES_OWNED_ALL_INSTITUTIONS")</f>
        <v>75.86</v>
      </c>
      <c r="N225" s="9" t="str">
        <f>_xll.SNL.Clients.Office.Excel.Functions.SPG(A225, "RD_CREDIT_RATING_GLOBAL", "Issuer Credit Rating", "Local Currency LT|0")</f>
        <v/>
      </c>
      <c r="O225" s="9" t="str">
        <f>_xll.SNL.Clients.Office.Excel.Functions.SPG(A225, "RD_CWOL_GLOBAL", "Issuer Credit Rating", "Local Currency LT|0")</f>
        <v/>
      </c>
      <c r="P225" s="9" t="str">
        <f>_xll.SNL.Clients.Office.Excel.Functions.SPG(A225, "RD_RATING_ACTION_GLOBAL", "Issuer Credit Rating", "Local Currency LT|0")</f>
        <v/>
      </c>
      <c r="Q225" s="10" t="str">
        <f>_xll.SNL.Clients.Office.Excel.Functions.SPG(A225, "RD_LAST_REVIEW_DATE_GLOBAL", "Issuer Credit Rating", "Local Currency LT")</f>
        <v/>
      </c>
      <c r="R225" s="10" t="str">
        <f>_xll.SNL.Clients.Office.Excel.Functions.SPG(A225, "RD_CREDIT_RATING_DATE_GLOBAL", "Issuer Credit Rating", "Local Currency LT|0")</f>
        <v/>
      </c>
      <c r="S225" s="10" t="str">
        <f>_xll.SNL.Clients.Office.Excel.Functions.SPG(A225, "RD_CREDIT_WATCH_OUTLOOK_DATE_GLOBAL", "Issuer Credit Rating", "Local Currency LT|0")</f>
        <v/>
      </c>
    </row>
    <row r="226" spans="1:19" x14ac:dyDescent="0.3">
      <c r="A226" t="s">
        <v>1867</v>
      </c>
      <c r="B226" t="str">
        <f>_xll.SNL.Clients.Office.Excel.Functions.SPG(A226,"SP_IPO_DATE")</f>
        <v/>
      </c>
      <c r="C226" s="5">
        <f>_xll.SNL.Clients.Office.Excel.Functions.SPG(A226, "SP_VOLUME_AVG_WEEKLY_TO_SHARES_OUT", , "1M")</f>
        <v>6.6385584681790943</v>
      </c>
      <c r="D226" s="5">
        <f>_xll.SNL.Clients.Office.Excel.Functions.SPG(A226, "SP_VOLUME_AVG_WEEKLY_TO_SHARES_OUT", , "3M")</f>
        <v>5.8494629967043892</v>
      </c>
      <c r="E226" s="5">
        <f>_xll.SNL.Clients.Office.Excel.Functions.SPG(A226, "SP_VOLUME_AVG_DAILY_TO_1YR_AVG_DAILY", , "1M")</f>
        <v>121.23</v>
      </c>
      <c r="F226" s="5">
        <f>_xll.SNL.Clients.Office.Excel.Functions.SPG(A226, "SP_VOLUME_AVG_DAILY_TO_1YR_AVG_DAILY", , "3M")</f>
        <v>106.82</v>
      </c>
      <c r="G226" s="9" t="str">
        <f>_xll.SNL.Clients.Office.Excel.Functions.SPG(A226, "IQ_SECTOR")</f>
        <v>Industrials</v>
      </c>
      <c r="H226" s="9" t="str">
        <f>_xll.SNL.Clients.Office.Excel.Functions.SPG(A226, "IQ_INDUSTRY_GROUP")</f>
        <v>Capital Goods</v>
      </c>
      <c r="I226" s="9" t="str">
        <f>_xll.SNL.Clients.Office.Excel.Functions.SPG(A226, "IQ_INDUSTRY")</f>
        <v>Construction and Engineering</v>
      </c>
      <c r="J226" s="9" t="str">
        <f>_xll.SNL.Clients.Office.Excel.Functions.SPG(A226, "IQ_PRIMARY_INDUSTRY")</f>
        <v>Construction and Engineering</v>
      </c>
      <c r="K226" s="9" t="str">
        <f>_xll.SNL.Clients.Office.Excel.Functions.SPG(A226, "NAICS_CODE", "Primary")</f>
        <v>237130 - Power and Communication Line and Related Structures Construction</v>
      </c>
      <c r="L226" s="9" t="str">
        <f>_xll.SNL.Clients.Office.Excel.Functions.SPG(A226, "SP_TOPICTAG")</f>
        <v>Clean Energy; Energy Efficiency; Energy Management; CleanTech; Process Automation</v>
      </c>
      <c r="M226" s="5">
        <f>_xll.SNL.Clients.Office.Excel.Functions.SPG(A226, "SP_PCT_SHARES_OWNED_ALL_INSTITUTIONS")</f>
        <v>76.55</v>
      </c>
      <c r="N226" s="9" t="str">
        <f>_xll.SNL.Clients.Office.Excel.Functions.SPG(A226, "RD_CREDIT_RATING_GLOBAL", "Issuer Credit Rating", "Local Currency LT|0")</f>
        <v>BBB-</v>
      </c>
      <c r="O226" s="9" t="str">
        <f>_xll.SNL.Clients.Office.Excel.Functions.SPG(A226, "RD_CWOL_GLOBAL", "Issuer Credit Rating", "Local Currency LT|0")</f>
        <v>Negative</v>
      </c>
      <c r="P226" s="9" t="str">
        <f>_xll.SNL.Clients.Office.Excel.Functions.SPG(A226, "RD_RATING_ACTION_GLOBAL", "Issuer Credit Rating", "Local Currency LT|0")</f>
        <v>CreditWatch/Outlook (11/06/2023)</v>
      </c>
      <c r="Q226" s="10">
        <f>_xll.SNL.Clients.Office.Excel.Functions.SPG(A226, "RD_LAST_REVIEW_DATE_GLOBAL", "Issuer Credit Rating", "Local Currency LT")</f>
        <v>45573</v>
      </c>
      <c r="R226" s="10">
        <f>_xll.SNL.Clients.Office.Excel.Functions.SPG(A226, "RD_CREDIT_RATING_DATE_GLOBAL", "Issuer Credit Rating", "Local Currency LT|0")</f>
        <v>44596</v>
      </c>
      <c r="S226" s="10">
        <f>_xll.SNL.Clients.Office.Excel.Functions.SPG(A226, "RD_CREDIT_WATCH_OUTLOOK_DATE_GLOBAL", "Issuer Credit Rating", "Local Currency LT|0")</f>
        <v>45236</v>
      </c>
    </row>
    <row r="227" spans="1:19" x14ac:dyDescent="0.3">
      <c r="A227" t="s">
        <v>1868</v>
      </c>
      <c r="B227" s="10">
        <f>_xll.SNL.Clients.Office.Excel.Functions.SPG(A227,"SP_IPO_DATE")</f>
        <v>40940</v>
      </c>
      <c r="C227" s="5">
        <f>_xll.SNL.Clients.Office.Excel.Functions.SPG(A227, "SP_VOLUME_AVG_WEEKLY_TO_SHARES_OUT", , "1M")</f>
        <v>4.0494128672946221</v>
      </c>
      <c r="D227" s="5">
        <f>_xll.SNL.Clients.Office.Excel.Functions.SPG(A227, "SP_VOLUME_AVG_WEEKLY_TO_SHARES_OUT", , "3M")</f>
        <v>4.2589849840758882</v>
      </c>
      <c r="E227" s="5">
        <f>_xll.SNL.Clients.Office.Excel.Functions.SPG(A227, "SP_VOLUME_AVG_DAILY_TO_1YR_AVG_DAILY", , "1M")</f>
        <v>68.31</v>
      </c>
      <c r="F227" s="5">
        <f>_xll.SNL.Clients.Office.Excel.Functions.SPG(A227, "SP_VOLUME_AVG_DAILY_TO_1YR_AVG_DAILY", , "3M")</f>
        <v>71.84</v>
      </c>
      <c r="G227" s="9" t="str">
        <f>_xll.SNL.Clients.Office.Excel.Functions.SPG(A227, "IQ_SECTOR")</f>
        <v>Energy</v>
      </c>
      <c r="H227" s="9" t="str">
        <f>_xll.SNL.Clients.Office.Excel.Functions.SPG(A227, "IQ_INDUSTRY_GROUP")</f>
        <v>Energy</v>
      </c>
      <c r="I227" s="9" t="str">
        <f>_xll.SNL.Clients.Office.Excel.Functions.SPG(A227, "IQ_INDUSTRY")</f>
        <v>Oil, Gas and Consumable Fuels</v>
      </c>
      <c r="J227" s="9" t="str">
        <f>_xll.SNL.Clients.Office.Excel.Functions.SPG(A227, "IQ_PRIMARY_INDUSTRY")</f>
        <v>Oil and Gas Exploration and Production</v>
      </c>
      <c r="K227" s="9" t="str">
        <f>_xll.SNL.Clients.Office.Excel.Functions.SPG(A227, "NAICS_CODE", "Primary")</f>
        <v>2111 - Oil and Gas Extraction</v>
      </c>
      <c r="L227" s="9" t="str">
        <f>_xll.SNL.Clients.Office.Excel.Functions.SPG(A227, "SP_TOPICTAG")</f>
        <v>Environmental Engineering</v>
      </c>
      <c r="M227" s="5">
        <f>_xll.SNL.Clients.Office.Excel.Functions.SPG(A227, "SP_PCT_SHARES_OWNED_ALL_INSTITUTIONS")</f>
        <v>90.38</v>
      </c>
      <c r="N227" s="9" t="str">
        <f>_xll.SNL.Clients.Office.Excel.Functions.SPG(A227, "RD_CREDIT_RATING_GLOBAL", "Issuer Credit Rating", "Local Currency LT|0")</f>
        <v>BB-</v>
      </c>
      <c r="O227" s="9" t="str">
        <f>_xll.SNL.Clients.Office.Excel.Functions.SPG(A227, "RD_CWOL_GLOBAL", "Issuer Credit Rating", "Local Currency LT|0")</f>
        <v>Stable</v>
      </c>
      <c r="P227" s="9" t="str">
        <f>_xll.SNL.Clients.Office.Excel.Functions.SPG(A227, "RD_RATING_ACTION_GLOBAL", "Issuer Credit Rating", "Local Currency LT|0")</f>
        <v>Upgrade | CreditWatch/Outlook (09/19/2022)</v>
      </c>
      <c r="Q227" s="10">
        <f>_xll.SNL.Clients.Office.Excel.Functions.SPG(A227, "RD_LAST_REVIEW_DATE_GLOBAL", "Issuer Credit Rating", "Local Currency LT")</f>
        <v>45408</v>
      </c>
      <c r="R227" s="10">
        <f>_xll.SNL.Clients.Office.Excel.Functions.SPG(A227, "RD_CREDIT_RATING_DATE_GLOBAL", "Issuer Credit Rating", "Local Currency LT|0")</f>
        <v>44823</v>
      </c>
      <c r="S227" s="10">
        <f>_xll.SNL.Clients.Office.Excel.Functions.SPG(A227, "RD_CREDIT_WATCH_OUTLOOK_DATE_GLOBAL", "Issuer Credit Rating", "Local Currency LT|0")</f>
        <v>44823</v>
      </c>
    </row>
    <row r="228" spans="1:19" x14ac:dyDescent="0.3">
      <c r="A228" t="s">
        <v>1869</v>
      </c>
      <c r="B228" t="str">
        <f>_xll.SNL.Clients.Office.Excel.Functions.SPG(A228,"SP_IPO_DATE")</f>
        <v/>
      </c>
      <c r="C228" s="5">
        <f>_xll.SNL.Clients.Office.Excel.Functions.SPG(A228, "SP_VOLUME_AVG_WEEKLY_TO_SHARES_OUT", , "1M")</f>
        <v>5.7489455681352384</v>
      </c>
      <c r="D228" s="5">
        <f>_xll.SNL.Clients.Office.Excel.Functions.SPG(A228, "SP_VOLUME_AVG_WEEKLY_TO_SHARES_OUT", , "3M")</f>
        <v>5.2145630703089845</v>
      </c>
      <c r="E228" s="5">
        <f>_xll.SNL.Clients.Office.Excel.Functions.SPG(A228, "SP_VOLUME_AVG_DAILY_TO_1YR_AVG_DAILY", , "1M")</f>
        <v>118.93</v>
      </c>
      <c r="F228" s="5">
        <f>_xll.SNL.Clients.Office.Excel.Functions.SPG(A228, "SP_VOLUME_AVG_DAILY_TO_1YR_AVG_DAILY", , "3M")</f>
        <v>107.88</v>
      </c>
      <c r="G228" s="9" t="str">
        <f>_xll.SNL.Clients.Office.Excel.Functions.SPG(A228, "IQ_SECTOR")</f>
        <v>Consumer Discretionary</v>
      </c>
      <c r="H228" s="9" t="str">
        <f>_xll.SNL.Clients.Office.Excel.Functions.SPG(A228, "IQ_INDUSTRY_GROUP")</f>
        <v>Consumer Durables and Apparel</v>
      </c>
      <c r="I228" s="9" t="str">
        <f>_xll.SNL.Clients.Office.Excel.Functions.SPG(A228, "IQ_INDUSTRY")</f>
        <v>Leisure Products</v>
      </c>
      <c r="J228" s="9" t="str">
        <f>_xll.SNL.Clients.Office.Excel.Functions.SPG(A228, "IQ_PRIMARY_INDUSTRY")</f>
        <v>Leisure Products</v>
      </c>
      <c r="K228" s="9" t="str">
        <f>_xll.SNL.Clients.Office.Excel.Functions.SPG(A228, "NAICS_CODE", "Primary")</f>
        <v>33993 - Doll, Toy, and Game Manufacturing</v>
      </c>
      <c r="L228" s="9" t="str">
        <f>_xll.SNL.Clients.Office.Excel.Functions.SPG(A228, "SP_TOPICTAG")</f>
        <v>Lifestyle; Virtual Goods; Animation/av Workstations; Video Games</v>
      </c>
      <c r="M228" s="5">
        <f>_xll.SNL.Clients.Office.Excel.Functions.SPG(A228, "SP_PCT_SHARES_OWNED_ALL_INSTITUTIONS")</f>
        <v>98.06</v>
      </c>
      <c r="N228" s="9" t="str">
        <f>_xll.SNL.Clients.Office.Excel.Functions.SPG(A228, "RD_CREDIT_RATING_GLOBAL", "Issuer Credit Rating", "Local Currency LT|0")</f>
        <v>BBB</v>
      </c>
      <c r="O228" s="9" t="str">
        <f>_xll.SNL.Clients.Office.Excel.Functions.SPG(A228, "RD_CWOL_GLOBAL", "Issuer Credit Rating", "Local Currency LT|0")</f>
        <v>Stable</v>
      </c>
      <c r="P228" s="9" t="str">
        <f>_xll.SNL.Clients.Office.Excel.Functions.SPG(A228, "RD_RATING_ACTION_GLOBAL", "Issuer Credit Rating", "Local Currency LT|0")</f>
        <v>Upgrade | CreditWatch/Outlook (02/12/2024)</v>
      </c>
      <c r="Q228" s="10">
        <f>_xll.SNL.Clients.Office.Excel.Functions.SPG(A228, "RD_LAST_REVIEW_DATE_GLOBAL", "Issuer Credit Rating", "Local Currency LT")</f>
        <v>45337</v>
      </c>
      <c r="R228" s="10">
        <f>_xll.SNL.Clients.Office.Excel.Functions.SPG(A228, "RD_CREDIT_RATING_DATE_GLOBAL", "Issuer Credit Rating", "Local Currency LT|0")</f>
        <v>45334</v>
      </c>
      <c r="S228" s="10">
        <f>_xll.SNL.Clients.Office.Excel.Functions.SPG(A228, "RD_CREDIT_WATCH_OUTLOOK_DATE_GLOBAL", "Issuer Credit Rating", "Local Currency LT|0")</f>
        <v>45334</v>
      </c>
    </row>
    <row r="229" spans="1:19" x14ac:dyDescent="0.3">
      <c r="A229" t="s">
        <v>1870</v>
      </c>
      <c r="B229" s="10">
        <f>_xll.SNL.Clients.Office.Excel.Functions.SPG(A229,"SP_IPO_DATE")</f>
        <v>35593</v>
      </c>
      <c r="C229" s="5">
        <f>_xll.SNL.Clients.Office.Excel.Functions.SPG(A229, "SP_VOLUME_AVG_WEEKLY_TO_SHARES_OUT", , "1M")</f>
        <v>6.6347013689769128</v>
      </c>
      <c r="D229" s="5">
        <f>_xll.SNL.Clients.Office.Excel.Functions.SPG(A229, "SP_VOLUME_AVG_WEEKLY_TO_SHARES_OUT", , "3M")</f>
        <v>8.0587204043700282</v>
      </c>
      <c r="E229" s="5">
        <f>_xll.SNL.Clients.Office.Excel.Functions.SPG(A229, "SP_VOLUME_AVG_DAILY_TO_1YR_AVG_DAILY", , "1M")</f>
        <v>155.65</v>
      </c>
      <c r="F229" s="5">
        <f>_xll.SNL.Clients.Office.Excel.Functions.SPG(A229, "SP_VOLUME_AVG_DAILY_TO_1YR_AVG_DAILY", , "3M")</f>
        <v>189.06</v>
      </c>
      <c r="G229" s="9" t="str">
        <f>_xll.SNL.Clients.Office.Excel.Functions.SPG(A229, "IQ_SECTOR")</f>
        <v>Industrials</v>
      </c>
      <c r="H229" s="9" t="str">
        <f>_xll.SNL.Clients.Office.Excel.Functions.SPG(A229, "IQ_INDUSTRY_GROUP")</f>
        <v>Commercial and Professional Services</v>
      </c>
      <c r="I229" s="9" t="str">
        <f>_xll.SNL.Clients.Office.Excel.Functions.SPG(A229, "IQ_INDUSTRY")</f>
        <v>Professional Services</v>
      </c>
      <c r="J229" s="9" t="str">
        <f>_xll.SNL.Clients.Office.Excel.Functions.SPG(A229, "IQ_PRIMARY_INDUSTRY")</f>
        <v>Data Processing and Outsourced Services</v>
      </c>
      <c r="K229" s="9" t="str">
        <f>_xll.SNL.Clients.Office.Excel.Functions.SPG(A229, "NAICS_CODE", "Primary")</f>
        <v>518210 - Computing Infrastructure Providers, Data Processing, Web Hosting, and Related Services</v>
      </c>
      <c r="L229" s="9" t="str">
        <f>_xll.SNL.Clients.Office.Excel.Functions.SPG(A229, "SP_TOPICTAG")</f>
        <v>Data Integration; Customer Relationship Management; Cloud Infrastructure; Process Automation</v>
      </c>
      <c r="M229" s="5">
        <f>_xll.SNL.Clients.Office.Excel.Functions.SPG(A229, "SP_PCT_SHARES_OWNED_ALL_INSTITUTIONS")</f>
        <v>102.1</v>
      </c>
      <c r="N229" s="9" t="str">
        <f>_xll.SNL.Clients.Office.Excel.Functions.SPG(A229, "RD_CREDIT_RATING_GLOBAL", "Issuer Credit Rating", "Local Currency LT|0")</f>
        <v>BB+</v>
      </c>
      <c r="O229" s="9" t="str">
        <f>_xll.SNL.Clients.Office.Excel.Functions.SPG(A229, "RD_CWOL_GLOBAL", "Issuer Credit Rating", "Local Currency LT|0")</f>
        <v>Stable</v>
      </c>
      <c r="P229" s="9" t="str">
        <f>_xll.SNL.Clients.Office.Excel.Functions.SPG(A229, "RD_RATING_ACTION_GLOBAL", "Issuer Credit Rating", "Local Currency LT|0")</f>
        <v>New Rating | CreditWatch/Outlook (05/12/2021)</v>
      </c>
      <c r="Q229" s="10">
        <f>_xll.SNL.Clients.Office.Excel.Functions.SPG(A229, "RD_LAST_REVIEW_DATE_GLOBAL", "Issuer Credit Rating", "Local Currency LT")</f>
        <v>45378</v>
      </c>
      <c r="R229" s="10">
        <f>_xll.SNL.Clients.Office.Excel.Functions.SPG(A229, "RD_CREDIT_RATING_DATE_GLOBAL", "Issuer Credit Rating", "Local Currency LT|0")</f>
        <v>44328</v>
      </c>
      <c r="S229" s="10">
        <f>_xll.SNL.Clients.Office.Excel.Functions.SPG(A229, "RD_CREDIT_WATCH_OUTLOOK_DATE_GLOBAL", "Issuer Credit Rating", "Local Currency LT|0")</f>
        <v>44328</v>
      </c>
    </row>
    <row r="230" spans="1:19" x14ac:dyDescent="0.3">
      <c r="A230" t="s">
        <v>1871</v>
      </c>
      <c r="B230" s="10">
        <f>_xll.SNL.Clients.Office.Excel.Functions.SPG(A230,"SP_IPO_DATE")</f>
        <v>42592</v>
      </c>
      <c r="C230" s="5">
        <f>_xll.SNL.Clients.Office.Excel.Functions.SPG(A230, "SP_VOLUME_AVG_WEEKLY_TO_SHARES_OUT", , "1M")</f>
        <v>3.8131641762072359</v>
      </c>
      <c r="D230" s="5">
        <f>_xll.SNL.Clients.Office.Excel.Functions.SPG(A230, "SP_VOLUME_AVG_WEEKLY_TO_SHARES_OUT", , "3M")</f>
        <v>4.4064097712308792</v>
      </c>
      <c r="E230" s="5">
        <f>_xll.SNL.Clients.Office.Excel.Functions.SPG(A230, "SP_VOLUME_AVG_DAILY_TO_1YR_AVG_DAILY", , "1M")</f>
        <v>81.98</v>
      </c>
      <c r="F230" s="5">
        <f>_xll.SNL.Clients.Office.Excel.Functions.SPG(A230, "SP_VOLUME_AVG_DAILY_TO_1YR_AVG_DAILY", , "3M")</f>
        <v>94.73</v>
      </c>
      <c r="G230" s="9" t="str">
        <f>_xll.SNL.Clients.Office.Excel.Functions.SPG(A230, "IQ_SECTOR")</f>
        <v>Health Care</v>
      </c>
      <c r="H230" s="9" t="str">
        <f>_xll.SNL.Clients.Office.Excel.Functions.SPG(A230, "IQ_INDUSTRY_GROUP")</f>
        <v>Pharmaceuticals, Biotechnology and Life Sciences</v>
      </c>
      <c r="I230" s="9" t="str">
        <f>_xll.SNL.Clients.Office.Excel.Functions.SPG(A230, "IQ_INDUSTRY")</f>
        <v>Life Sciences Tools and Services</v>
      </c>
      <c r="J230" s="9" t="str">
        <f>_xll.SNL.Clients.Office.Excel.Functions.SPG(A230, "IQ_PRIMARY_INDUSTRY")</f>
        <v>Life Sciences Tools and Services</v>
      </c>
      <c r="K230" s="9" t="str">
        <f>_xll.SNL.Clients.Office.Excel.Functions.SPG(A230, "NAICS_CODE", "Primary")</f>
        <v>541714 - Research and Development in Biotechnology (except Nanobiotechnology)</v>
      </c>
      <c r="L230" s="9" t="str">
        <f>_xll.SNL.Clients.Office.Excel.Functions.SPG(A230, "SP_TOPICTAG")</f>
        <v>Health Diagnostics; Diabetes; Cardiovascular; Infectious Diseases; Neurology; Oncology; Respiratory</v>
      </c>
      <c r="M230" s="5">
        <f>_xll.SNL.Clients.Office.Excel.Functions.SPG(A230, "SP_PCT_SHARES_OWNED_ALL_INSTITUTIONS")</f>
        <v>82.93</v>
      </c>
      <c r="N230" s="9" t="str">
        <f>_xll.SNL.Clients.Office.Excel.Functions.SPG(A230, "RD_CREDIT_RATING_GLOBAL", "Issuer Credit Rating", "Local Currency LT|0")</f>
        <v>NR</v>
      </c>
      <c r="O230" s="9" t="str">
        <f>_xll.SNL.Clients.Office.Excel.Functions.SPG(A230, "RD_CWOL_GLOBAL", "Issuer Credit Rating", "Local Currency LT|0")</f>
        <v>NR</v>
      </c>
      <c r="P230" s="9" t="str">
        <f>_xll.SNL.Clients.Office.Excel.Functions.SPG(A230, "RD_RATING_ACTION_GLOBAL", "Issuer Credit Rating", "Local Currency LT|0")</f>
        <v>Not Rated | CreditWatch/Outlook (12/16/2016)</v>
      </c>
      <c r="Q230" s="10" t="str">
        <f>_xll.SNL.Clients.Office.Excel.Functions.SPG(A230, "RD_LAST_REVIEW_DATE_GLOBAL", "Issuer Credit Rating", "Local Currency LT")</f>
        <v/>
      </c>
      <c r="R230" s="10">
        <f>_xll.SNL.Clients.Office.Excel.Functions.SPG(A230, "RD_CREDIT_RATING_DATE_GLOBAL", "Issuer Credit Rating", "Local Currency LT|0")</f>
        <v>42720</v>
      </c>
      <c r="S230" s="10">
        <f>_xll.SNL.Clients.Office.Excel.Functions.SPG(A230, "RD_CREDIT_WATCH_OUTLOOK_DATE_GLOBAL", "Issuer Credit Rating", "Local Currency LT|0")</f>
        <v>42720</v>
      </c>
    </row>
    <row r="231" spans="1:19" x14ac:dyDescent="0.3">
      <c r="A231" t="s">
        <v>1872</v>
      </c>
      <c r="B231" s="10">
        <f>_xll.SNL.Clients.Office.Excel.Functions.SPG(A231,"SP_IPO_DATE")</f>
        <v>33457</v>
      </c>
      <c r="C231" s="5">
        <f>_xll.SNL.Clients.Office.Excel.Functions.SPG(A231, "SP_VOLUME_AVG_WEEKLY_TO_SHARES_OUT", , "1M")</f>
        <v>3.3600393028827029</v>
      </c>
      <c r="D231" s="5">
        <f>_xll.SNL.Clients.Office.Excel.Functions.SPG(A231, "SP_VOLUME_AVG_WEEKLY_TO_SHARES_OUT", , "3M")</f>
        <v>3.1088405370142169</v>
      </c>
      <c r="E231" s="5">
        <f>_xll.SNL.Clients.Office.Excel.Functions.SPG(A231, "SP_VOLUME_AVG_DAILY_TO_1YR_AVG_DAILY", , "1M")</f>
        <v>97.34</v>
      </c>
      <c r="F231" s="5">
        <f>_xll.SNL.Clients.Office.Excel.Functions.SPG(A231, "SP_VOLUME_AVG_DAILY_TO_1YR_AVG_DAILY", , "3M")</f>
        <v>90.06</v>
      </c>
      <c r="G231" s="9" t="str">
        <f>_xll.SNL.Clients.Office.Excel.Functions.SPG(A231, "IQ_SECTOR")</f>
        <v>Financials</v>
      </c>
      <c r="H231" s="9" t="str">
        <f>_xll.SNL.Clients.Office.Excel.Functions.SPG(A231, "IQ_INDUSTRY_GROUP")</f>
        <v>Financial Services</v>
      </c>
      <c r="I231" s="9" t="str">
        <f>_xll.SNL.Clients.Office.Excel.Functions.SPG(A231, "IQ_INDUSTRY")</f>
        <v>Financial Services</v>
      </c>
      <c r="J231" s="9" t="str">
        <f>_xll.SNL.Clients.Office.Excel.Functions.SPG(A231, "IQ_PRIMARY_INDUSTRY")</f>
        <v>Commercial and Residential Mortgage Finance</v>
      </c>
      <c r="K231" s="9" t="str">
        <f>_xll.SNL.Clients.Office.Excel.Functions.SPG(A231, "NAICS_CODE", "Primary")</f>
        <v>524126 - Direct Property and Casualty Insurance Carriers</v>
      </c>
      <c r="L231" s="9" t="str">
        <f>_xll.SNL.Clients.Office.Excel.Functions.SPG(A231, "SP_TOPICTAG")</f>
        <v/>
      </c>
      <c r="M231" s="5">
        <f>_xll.SNL.Clients.Office.Excel.Functions.SPG(A231, "SP_PCT_SHARES_OWNED_ALL_INSTITUTIONS")</f>
        <v>99.64</v>
      </c>
      <c r="N231" s="9" t="str">
        <f>_xll.SNL.Clients.Office.Excel.Functions.SPG(A231, "RD_CREDIT_RATING_GLOBAL", "Issuer Credit Rating", "Local Currency LT|0")</f>
        <v>BBB-</v>
      </c>
      <c r="O231" s="9" t="str">
        <f>_xll.SNL.Clients.Office.Excel.Functions.SPG(A231, "RD_CWOL_GLOBAL", "Issuer Credit Rating", "Local Currency LT|0")</f>
        <v>Stable</v>
      </c>
      <c r="P231" s="9" t="str">
        <f>_xll.SNL.Clients.Office.Excel.Functions.SPG(A231, "RD_RATING_ACTION_GLOBAL", "Issuer Credit Rating", "Local Currency LT|0")</f>
        <v>Upgrade | CreditWatch/Outlook (01/08/2024)</v>
      </c>
      <c r="Q231" s="10">
        <f>_xll.SNL.Clients.Office.Excel.Functions.SPG(A231, "RD_LAST_REVIEW_DATE_GLOBAL", "Issuer Credit Rating", "Local Currency LT")</f>
        <v>45645</v>
      </c>
      <c r="R231" s="10">
        <f>_xll.SNL.Clients.Office.Excel.Functions.SPG(A231, "RD_CREDIT_RATING_DATE_GLOBAL", "Issuer Credit Rating", "Local Currency LT|0")</f>
        <v>45299</v>
      </c>
      <c r="S231" s="10">
        <f>_xll.SNL.Clients.Office.Excel.Functions.SPG(A231, "RD_CREDIT_WATCH_OUTLOOK_DATE_GLOBAL", "Issuer Credit Rating", "Local Currency LT|0")</f>
        <v>45299</v>
      </c>
    </row>
    <row r="232" spans="1:19" x14ac:dyDescent="0.3">
      <c r="A232" t="s">
        <v>1873</v>
      </c>
      <c r="B232" s="10">
        <f>_xll.SNL.Clients.Office.Excel.Functions.SPG(A232,"SP_IPO_DATE")</f>
        <v>36249.041666666664</v>
      </c>
      <c r="C232" s="5">
        <f>_xll.SNL.Clients.Office.Excel.Functions.SPG(A232, "SP_VOLUME_AVG_WEEKLY_TO_SHARES_OUT", , "1M")</f>
        <v>6.3356968793341117</v>
      </c>
      <c r="D232" s="5">
        <f>_xll.SNL.Clients.Office.Excel.Functions.SPG(A232, "SP_VOLUME_AVG_WEEKLY_TO_SHARES_OUT", , "3M")</f>
        <v>5.8752657235768782</v>
      </c>
      <c r="E232" s="5">
        <f>_xll.SNL.Clients.Office.Excel.Functions.SPG(A232, "SP_VOLUME_AVG_DAILY_TO_1YR_AVG_DAILY", , "1M")</f>
        <v>102.17</v>
      </c>
      <c r="F232" s="5">
        <f>_xll.SNL.Clients.Office.Excel.Functions.SPG(A232, "SP_VOLUME_AVG_DAILY_TO_1YR_AVG_DAILY", , "3M")</f>
        <v>94.75</v>
      </c>
      <c r="G232" s="9" t="str">
        <f>_xll.SNL.Clients.Office.Excel.Functions.SPG(A232, "IQ_SECTOR")</f>
        <v>Information Technology</v>
      </c>
      <c r="H232" s="9" t="str">
        <f>_xll.SNL.Clients.Office.Excel.Functions.SPG(A232, "IQ_INDUSTRY_GROUP")</f>
        <v>Semiconductors and Semiconductor Equipment</v>
      </c>
      <c r="I232" s="9" t="str">
        <f>_xll.SNL.Clients.Office.Excel.Functions.SPG(A232, "IQ_INDUSTRY")</f>
        <v>Semiconductors and Semiconductor Equipment</v>
      </c>
      <c r="J232" s="9" t="str">
        <f>_xll.SNL.Clients.Office.Excel.Functions.SPG(A232, "IQ_PRIMARY_INDUSTRY")</f>
        <v>Semiconductor Materials and Equipment</v>
      </c>
      <c r="K232" s="9" t="str">
        <f>_xll.SNL.Clients.Office.Excel.Functions.SPG(A232, "NAICS_CODE", "Primary")</f>
        <v>334515 - Instrument Manufacturing for Measuring and Testing Electricity and Electrical Signals</v>
      </c>
      <c r="L232" s="9" t="str">
        <f>_xll.SNL.Clients.Office.Excel.Functions.SPG(A232, "SP_TOPICTAG")</f>
        <v>Environmental Engineering; 3D Printing</v>
      </c>
      <c r="M232" s="5">
        <f>_xll.SNL.Clients.Office.Excel.Functions.SPG(A232, "SP_PCT_SHARES_OWNED_ALL_INSTITUTIONS")</f>
        <v>105.44</v>
      </c>
      <c r="N232" s="9" t="str">
        <f>_xll.SNL.Clients.Office.Excel.Functions.SPG(A232, "RD_CREDIT_RATING_GLOBAL", "Issuer Credit Rating", "Local Currency LT|0")</f>
        <v>BB</v>
      </c>
      <c r="O232" s="9" t="str">
        <f>_xll.SNL.Clients.Office.Excel.Functions.SPG(A232, "RD_CWOL_GLOBAL", "Issuer Credit Rating", "Local Currency LT|0")</f>
        <v>Stable</v>
      </c>
      <c r="P232" s="9" t="str">
        <f>_xll.SNL.Clients.Office.Excel.Functions.SPG(A232, "RD_RATING_ACTION_GLOBAL", "Issuer Credit Rating", "Local Currency LT|0")</f>
        <v>Downgrade | CreditWatch/Outlook (10/01/2021)</v>
      </c>
      <c r="Q232" s="10">
        <f>_xll.SNL.Clients.Office.Excel.Functions.SPG(A232, "RD_LAST_REVIEW_DATE_GLOBAL", "Issuer Credit Rating", "Local Currency LT")</f>
        <v>45373</v>
      </c>
      <c r="R232" s="10">
        <f>_xll.SNL.Clients.Office.Excel.Functions.SPG(A232, "RD_CREDIT_RATING_DATE_GLOBAL", "Issuer Credit Rating", "Local Currency LT|0")</f>
        <v>44470</v>
      </c>
      <c r="S232" s="10">
        <f>_xll.SNL.Clients.Office.Excel.Functions.SPG(A232, "RD_CREDIT_WATCH_OUTLOOK_DATE_GLOBAL", "Issuer Credit Rating", "Local Currency LT|0")</f>
        <v>44470</v>
      </c>
    </row>
    <row r="233" spans="1:19" x14ac:dyDescent="0.3">
      <c r="A233" t="s">
        <v>1874</v>
      </c>
      <c r="B233" s="10">
        <f>_xll.SNL.Clients.Office.Excel.Functions.SPG(A233,"SP_IPO_DATE")</f>
        <v>38474</v>
      </c>
      <c r="C233" s="5">
        <f>_xll.SNL.Clients.Office.Excel.Functions.SPG(A233, "SP_VOLUME_AVG_WEEKLY_TO_SHARES_OUT", , "1M")</f>
        <v>1.3037441475214369</v>
      </c>
      <c r="D233" s="5">
        <f>_xll.SNL.Clients.Office.Excel.Functions.SPG(A233, "SP_VOLUME_AVG_WEEKLY_TO_SHARES_OUT", , "3M")</f>
        <v>1.5623946771662087</v>
      </c>
      <c r="E233" s="5">
        <f>_xll.SNL.Clients.Office.Excel.Functions.SPG(A233, "SP_VOLUME_AVG_DAILY_TO_1YR_AVG_DAILY", , "1M")</f>
        <v>93.85</v>
      </c>
      <c r="F233" s="5">
        <f>_xll.SNL.Clients.Office.Excel.Functions.SPG(A233, "SP_VOLUME_AVG_DAILY_TO_1YR_AVG_DAILY", , "3M")</f>
        <v>112.47</v>
      </c>
      <c r="G233" s="9" t="str">
        <f>_xll.SNL.Clients.Office.Excel.Functions.SPG(A233, "IQ_SECTOR")</f>
        <v>Financials</v>
      </c>
      <c r="H233" s="9" t="str">
        <f>_xll.SNL.Clients.Office.Excel.Functions.SPG(A233, "IQ_INDUSTRY_GROUP")</f>
        <v>Financial Services</v>
      </c>
      <c r="I233" s="9" t="str">
        <f>_xll.SNL.Clients.Office.Excel.Functions.SPG(A233, "IQ_INDUSTRY")</f>
        <v>Capital Markets</v>
      </c>
      <c r="J233" s="9" t="str">
        <f>_xll.SNL.Clients.Office.Excel.Functions.SPG(A233, "IQ_PRIMARY_INDUSTRY")</f>
        <v>Financial Exchanges and Data</v>
      </c>
      <c r="K233" s="9" t="str">
        <f>_xll.SNL.Clients.Office.Excel.Functions.SPG(A233, "NAICS_CODE", "Primary")</f>
        <v>561450 - Credit Bureaus</v>
      </c>
      <c r="L233" s="9" t="str">
        <f>_xll.SNL.Clients.Office.Excel.Functions.SPG(A233, "SP_TOPICTAG")</f>
        <v>Online Analysis and Reference; Data Integration; Fintech; Predictive Analytics; Digital Asset Management; Text Analytics</v>
      </c>
      <c r="M233" s="5">
        <f>_xll.SNL.Clients.Office.Excel.Functions.SPG(A233, "SP_PCT_SHARES_OWNED_ALL_INSTITUTIONS")</f>
        <v>63.28</v>
      </c>
      <c r="N233" s="9" t="str">
        <f>_xll.SNL.Clients.Office.Excel.Functions.SPG(A233, "RD_CREDIT_RATING_GLOBAL", "Issuer Credit Rating", "Local Currency LT|0")</f>
        <v/>
      </c>
      <c r="O233" s="9" t="str">
        <f>_xll.SNL.Clients.Office.Excel.Functions.SPG(A233, "RD_CWOL_GLOBAL", "Issuer Credit Rating", "Local Currency LT|0")</f>
        <v/>
      </c>
      <c r="P233" s="9" t="str">
        <f>_xll.SNL.Clients.Office.Excel.Functions.SPG(A233, "RD_RATING_ACTION_GLOBAL", "Issuer Credit Rating", "Local Currency LT|0")</f>
        <v/>
      </c>
      <c r="Q233" s="10" t="str">
        <f>_xll.SNL.Clients.Office.Excel.Functions.SPG(A233, "RD_LAST_REVIEW_DATE_GLOBAL", "Issuer Credit Rating", "Local Currency LT")</f>
        <v/>
      </c>
      <c r="R233" s="10" t="str">
        <f>_xll.SNL.Clients.Office.Excel.Functions.SPG(A233, "RD_CREDIT_RATING_DATE_GLOBAL", "Issuer Credit Rating", "Local Currency LT|0")</f>
        <v/>
      </c>
      <c r="S233" s="10" t="str">
        <f>_xll.SNL.Clients.Office.Excel.Functions.SPG(A233, "RD_CREDIT_WATCH_OUTLOOK_DATE_GLOBAL", "Issuer Credit Rating", "Local Currency LT|0")</f>
        <v/>
      </c>
    </row>
    <row r="234" spans="1:19" x14ac:dyDescent="0.3">
      <c r="A234" t="s">
        <v>1875</v>
      </c>
      <c r="B234" t="str">
        <f>_xll.SNL.Clients.Office.Excel.Functions.SPG(A234,"SP_IPO_DATE")</f>
        <v/>
      </c>
      <c r="C234" s="5">
        <f>_xll.SNL.Clients.Office.Excel.Functions.SPG(A234, "SP_VOLUME_AVG_WEEKLY_TO_SHARES_OUT", , "1M")</f>
        <v>1.6009408498841835</v>
      </c>
      <c r="D234" s="5">
        <f>_xll.SNL.Clients.Office.Excel.Functions.SPG(A234, "SP_VOLUME_AVG_WEEKLY_TO_SHARES_OUT", , "3M")</f>
        <v>2.1617107611554798</v>
      </c>
      <c r="E234" s="5">
        <f>_xll.SNL.Clients.Office.Excel.Functions.SPG(A234, "SP_VOLUME_AVG_DAILY_TO_1YR_AVG_DAILY", , "1M")</f>
        <v>79.150000000000006</v>
      </c>
      <c r="F234" s="5">
        <f>_xll.SNL.Clients.Office.Excel.Functions.SPG(A234, "SP_VOLUME_AVG_DAILY_TO_1YR_AVG_DAILY", , "3M")</f>
        <v>106.87</v>
      </c>
      <c r="G234" s="9" t="str">
        <f>_xll.SNL.Clients.Office.Excel.Functions.SPG(A234, "IQ_SECTOR")</f>
        <v>Industrials</v>
      </c>
      <c r="H234" s="9" t="str">
        <f>_xll.SNL.Clients.Office.Excel.Functions.SPG(A234, "IQ_INDUSTRY_GROUP")</f>
        <v>Commercial and Professional Services</v>
      </c>
      <c r="I234" s="9" t="str">
        <f>_xll.SNL.Clients.Office.Excel.Functions.SPG(A234, "IQ_INDUSTRY")</f>
        <v>Commercial Services and Supplies</v>
      </c>
      <c r="J234" s="9" t="str">
        <f>_xll.SNL.Clients.Office.Excel.Functions.SPG(A234, "IQ_PRIMARY_INDUSTRY")</f>
        <v>Office Services and Supplies</v>
      </c>
      <c r="K234" s="9" t="str">
        <f>_xll.SNL.Clients.Office.Excel.Functions.SPG(A234, "NAICS_CODE", "Primary")</f>
        <v>334513 - Instruments and Related Products Manufacturing for Measuring, Displaying, and Controlling Industrial Process Variables</v>
      </c>
      <c r="L234" s="9" t="str">
        <f>_xll.SNL.Clients.Office.Excel.Functions.SPG(A234, "SP_TOPICTAG")</f>
        <v>Environmental Engineering; Physical Security; RFID (Radio Frequency Identification); Sensors; Smart Building; Pollution Control</v>
      </c>
      <c r="M234" s="5">
        <f>_xll.SNL.Clients.Office.Excel.Functions.SPG(A234, "SP_PCT_SHARES_OWNED_ALL_INSTITUTIONS")</f>
        <v>80.62</v>
      </c>
      <c r="N234" s="9" t="str">
        <f>_xll.SNL.Clients.Office.Excel.Functions.SPG(A234, "RD_CREDIT_RATING_GLOBAL", "Issuer Credit Rating", "Local Currency LT|0")</f>
        <v/>
      </c>
      <c r="O234" s="9" t="str">
        <f>_xll.SNL.Clients.Office.Excel.Functions.SPG(A234, "RD_CWOL_GLOBAL", "Issuer Credit Rating", "Local Currency LT|0")</f>
        <v/>
      </c>
      <c r="P234" s="9" t="str">
        <f>_xll.SNL.Clients.Office.Excel.Functions.SPG(A234, "RD_RATING_ACTION_GLOBAL", "Issuer Credit Rating", "Local Currency LT|0")</f>
        <v/>
      </c>
      <c r="Q234" s="10" t="str">
        <f>_xll.SNL.Clients.Office.Excel.Functions.SPG(A234, "RD_LAST_REVIEW_DATE_GLOBAL", "Issuer Credit Rating", "Local Currency LT")</f>
        <v/>
      </c>
      <c r="R234" s="10" t="str">
        <f>_xll.SNL.Clients.Office.Excel.Functions.SPG(A234, "RD_CREDIT_RATING_DATE_GLOBAL", "Issuer Credit Rating", "Local Currency LT|0")</f>
        <v/>
      </c>
      <c r="S234" s="10" t="str">
        <f>_xll.SNL.Clients.Office.Excel.Functions.SPG(A234, "RD_CREDIT_WATCH_OUTLOOK_DATE_GLOBAL", "Issuer Credit Rating", "Local Currency LT|0")</f>
        <v/>
      </c>
    </row>
    <row r="235" spans="1:19" x14ac:dyDescent="0.3">
      <c r="A235" t="s">
        <v>1876</v>
      </c>
      <c r="B235" s="10">
        <f>_xll.SNL.Clients.Office.Excel.Functions.SPG(A235,"SP_IPO_DATE")</f>
        <v>35053</v>
      </c>
      <c r="C235" s="5">
        <f>_xll.SNL.Clients.Office.Excel.Functions.SPG(A235, "SP_VOLUME_AVG_WEEKLY_TO_SHARES_OUT", , "1M")</f>
        <v>5.5473308132219739</v>
      </c>
      <c r="D235" s="5">
        <f>_xll.SNL.Clients.Office.Excel.Functions.SPG(A235, "SP_VOLUME_AVG_WEEKLY_TO_SHARES_OUT", , "3M")</f>
        <v>5.8058715997533969</v>
      </c>
      <c r="E235" s="5">
        <f>_xll.SNL.Clients.Office.Excel.Functions.SPG(A235, "SP_VOLUME_AVG_DAILY_TO_1YR_AVG_DAILY", , "1M")</f>
        <v>102.42</v>
      </c>
      <c r="F235" s="5">
        <f>_xll.SNL.Clients.Office.Excel.Functions.SPG(A235, "SP_VOLUME_AVG_DAILY_TO_1YR_AVG_DAILY", , "3M")</f>
        <v>107.2</v>
      </c>
      <c r="G235" s="9" t="str">
        <f>_xll.SNL.Clients.Office.Excel.Functions.SPG(A235, "IQ_SECTOR")</f>
        <v>Industrials</v>
      </c>
      <c r="H235" s="9" t="str">
        <f>_xll.SNL.Clients.Office.Excel.Functions.SPG(A235, "IQ_INDUSTRY_GROUP")</f>
        <v>Capital Goods</v>
      </c>
      <c r="I235" s="9" t="str">
        <f>_xll.SNL.Clients.Office.Excel.Functions.SPG(A235, "IQ_INDUSTRY")</f>
        <v>Trading Companies and Distributors</v>
      </c>
      <c r="J235" s="9" t="str">
        <f>_xll.SNL.Clients.Office.Excel.Functions.SPG(A235, "IQ_PRIMARY_INDUSTRY")</f>
        <v>Trading Companies and Distributors</v>
      </c>
      <c r="K235" s="9" t="str">
        <f>_xll.SNL.Clients.Office.Excel.Functions.SPG(A235, "NAICS_CODE", "Primary")</f>
        <v>423830 - Industrial Machinery and Equipment Merchant Wholesalers</v>
      </c>
      <c r="L235" s="9" t="str">
        <f>_xll.SNL.Clients.Office.Excel.Functions.SPG(A235, "SP_TOPICTAG")</f>
        <v>Courier Service</v>
      </c>
      <c r="M235" s="5">
        <f>_xll.SNL.Clients.Office.Excel.Functions.SPG(A235, "SP_PCT_SHARES_OWNED_ALL_INSTITUTIONS")</f>
        <v>81.44</v>
      </c>
      <c r="N235" s="9" t="str">
        <f>_xll.SNL.Clients.Office.Excel.Functions.SPG(A235, "RD_CREDIT_RATING_GLOBAL", "Issuer Credit Rating", "Local Currency LT|0")</f>
        <v/>
      </c>
      <c r="O235" s="9" t="str">
        <f>_xll.SNL.Clients.Office.Excel.Functions.SPG(A235, "RD_CWOL_GLOBAL", "Issuer Credit Rating", "Local Currency LT|0")</f>
        <v/>
      </c>
      <c r="P235" s="9" t="str">
        <f>_xll.SNL.Clients.Office.Excel.Functions.SPG(A235, "RD_RATING_ACTION_GLOBAL", "Issuer Credit Rating", "Local Currency LT|0")</f>
        <v/>
      </c>
      <c r="Q235" s="10" t="str">
        <f>_xll.SNL.Clients.Office.Excel.Functions.SPG(A235, "RD_LAST_REVIEW_DATE_GLOBAL", "Issuer Credit Rating", "Local Currency LT")</f>
        <v/>
      </c>
      <c r="R235" s="10" t="str">
        <f>_xll.SNL.Clients.Office.Excel.Functions.SPG(A235, "RD_CREDIT_RATING_DATE_GLOBAL", "Issuer Credit Rating", "Local Currency LT|0")</f>
        <v/>
      </c>
      <c r="S235" s="10" t="str">
        <f>_xll.SNL.Clients.Office.Excel.Functions.SPG(A235, "RD_CREDIT_WATCH_OUTLOOK_DATE_GLOBAL", "Issuer Credit Rating", "Local Currency LT|0")</f>
        <v/>
      </c>
    </row>
    <row r="236" spans="1:19" x14ac:dyDescent="0.3">
      <c r="A236" t="s">
        <v>1877</v>
      </c>
      <c r="B236" t="str">
        <f>_xll.SNL.Clients.Office.Excel.Functions.SPG(A236,"SP_IPO_DATE")</f>
        <v/>
      </c>
      <c r="C236" s="5">
        <f>_xll.SNL.Clients.Office.Excel.Functions.SPG(A236, "SP_VOLUME_AVG_WEEKLY_TO_SHARES_OUT", , "1M")</f>
        <v>3.3472968872796502</v>
      </c>
      <c r="D236" s="5">
        <f>_xll.SNL.Clients.Office.Excel.Functions.SPG(A236, "SP_VOLUME_AVG_WEEKLY_TO_SHARES_OUT", , "3M")</f>
        <v>5.6293547319278767</v>
      </c>
      <c r="E236" s="5">
        <f>_xll.SNL.Clients.Office.Excel.Functions.SPG(A236, "SP_VOLUME_AVG_DAILY_TO_1YR_AVG_DAILY", , "1M")</f>
        <v>87.63</v>
      </c>
      <c r="F236" s="5">
        <f>_xll.SNL.Clients.Office.Excel.Functions.SPG(A236, "SP_VOLUME_AVG_DAILY_TO_1YR_AVG_DAILY", , "3M")</f>
        <v>147.37</v>
      </c>
      <c r="G236" s="9" t="str">
        <f>_xll.SNL.Clients.Office.Excel.Functions.SPG(A236, "IQ_SECTOR")</f>
        <v>Industrials</v>
      </c>
      <c r="H236" s="9" t="str">
        <f>_xll.SNL.Clients.Office.Excel.Functions.SPG(A236, "IQ_INDUSTRY_GROUP")</f>
        <v>Capital Goods</v>
      </c>
      <c r="I236" s="9" t="str">
        <f>_xll.SNL.Clients.Office.Excel.Functions.SPG(A236, "IQ_INDUSTRY")</f>
        <v>Machinery</v>
      </c>
      <c r="J236" s="9" t="str">
        <f>_xll.SNL.Clients.Office.Excel.Functions.SPG(A236, "IQ_PRIMARY_INDUSTRY")</f>
        <v>Industrial Machinery and Supplies and Components</v>
      </c>
      <c r="K236" s="9" t="str">
        <f>_xll.SNL.Clients.Office.Excel.Functions.SPG(A236, "NAICS_CODE", "Primary")</f>
        <v>3314 - Nonferrous Metal (except Aluminum) Production and Processing</v>
      </c>
      <c r="L236" s="9" t="str">
        <f>_xll.SNL.Clients.Office.Excel.Functions.SPG(A236, "SP_TOPICTAG")</f>
        <v>Environmental Engineering; Industrial Automation; Water Purification</v>
      </c>
      <c r="M236" s="5">
        <f>_xll.SNL.Clients.Office.Excel.Functions.SPG(A236, "SP_PCT_SHARES_OWNED_ALL_INSTITUTIONS")</f>
        <v>89.26</v>
      </c>
      <c r="N236" s="9" t="str">
        <f>_xll.SNL.Clients.Office.Excel.Functions.SPG(A236, "RD_CREDIT_RATING_GLOBAL", "Issuer Credit Rating", "Local Currency LT|0")</f>
        <v/>
      </c>
      <c r="O236" s="9" t="str">
        <f>_xll.SNL.Clients.Office.Excel.Functions.SPG(A236, "RD_CWOL_GLOBAL", "Issuer Credit Rating", "Local Currency LT|0")</f>
        <v/>
      </c>
      <c r="P236" s="9" t="str">
        <f>_xll.SNL.Clients.Office.Excel.Functions.SPG(A236, "RD_RATING_ACTION_GLOBAL", "Issuer Credit Rating", "Local Currency LT|0")</f>
        <v/>
      </c>
      <c r="Q236" s="10" t="str">
        <f>_xll.SNL.Clients.Office.Excel.Functions.SPG(A236, "RD_LAST_REVIEW_DATE_GLOBAL", "Issuer Credit Rating", "Local Currency LT")</f>
        <v/>
      </c>
      <c r="R236" s="10" t="str">
        <f>_xll.SNL.Clients.Office.Excel.Functions.SPG(A236, "RD_CREDIT_RATING_DATE_GLOBAL", "Issuer Credit Rating", "Local Currency LT|0")</f>
        <v/>
      </c>
      <c r="S236" s="10" t="str">
        <f>_xll.SNL.Clients.Office.Excel.Functions.SPG(A236, "RD_CREDIT_WATCH_OUTLOOK_DATE_GLOBAL", "Issuer Credit Rating", "Local Currency LT|0")</f>
        <v/>
      </c>
    </row>
    <row r="237" spans="1:19" x14ac:dyDescent="0.3">
      <c r="A237" t="s">
        <v>1878</v>
      </c>
      <c r="B237" t="str">
        <f>_xll.SNL.Clients.Office.Excel.Functions.SPG(A237,"SP_IPO_DATE")</f>
        <v/>
      </c>
      <c r="C237" s="5" t="str">
        <f>_xll.SNL.Clients.Office.Excel.Functions.SPG(A237, "SP_VOLUME_AVG_WEEKLY_TO_SHARES_OUT", , "1M")</f>
        <v>NA</v>
      </c>
      <c r="D237" s="5" t="str">
        <f>_xll.SNL.Clients.Office.Excel.Functions.SPG(A237, "SP_VOLUME_AVG_WEEKLY_TO_SHARES_OUT", , "3M")</f>
        <v>NA</v>
      </c>
      <c r="E237" s="5">
        <f>_xll.SNL.Clients.Office.Excel.Functions.SPG(A237, "SP_VOLUME_AVG_DAILY_TO_1YR_AVG_DAILY", , "1M")</f>
        <v>165</v>
      </c>
      <c r="F237" s="5">
        <f>_xll.SNL.Clients.Office.Excel.Functions.SPG(A237, "SP_VOLUME_AVG_DAILY_TO_1YR_AVG_DAILY", , "3M")</f>
        <v>121.24</v>
      </c>
      <c r="G237" s="9" t="str">
        <f>_xll.SNL.Clients.Office.Excel.Functions.SPG(A237, "IQ_SECTOR")</f>
        <v>Energy</v>
      </c>
      <c r="H237" s="9" t="str">
        <f>_xll.SNL.Clients.Office.Excel.Functions.SPG(A237, "IQ_INDUSTRY_GROUP")</f>
        <v>Energy</v>
      </c>
      <c r="I237" s="9" t="str">
        <f>_xll.SNL.Clients.Office.Excel.Functions.SPG(A237, "IQ_INDUSTRY")</f>
        <v>Oil, Gas and Consumable Fuels</v>
      </c>
      <c r="J237" s="9" t="str">
        <f>_xll.SNL.Clients.Office.Excel.Functions.SPG(A237, "IQ_PRIMARY_INDUSTRY")</f>
        <v>Oil and Gas Exploration and Production</v>
      </c>
      <c r="K237" s="9" t="str">
        <f>_xll.SNL.Clients.Office.Excel.Functions.SPG(A237, "NAICS_CODE", "Primary")</f>
        <v>2111 - Oil and Gas Extraction</v>
      </c>
      <c r="L237" s="9" t="str">
        <f>_xll.SNL.Clients.Office.Excel.Functions.SPG(A237, "SP_TOPICTAG")</f>
        <v/>
      </c>
      <c r="M237" s="5">
        <f>_xll.SNL.Clients.Office.Excel.Functions.SPG(A237, "SP_PCT_SHARES_OWNED_ALL_INSTITUTIONS")</f>
        <v>84.85</v>
      </c>
      <c r="N237" s="9" t="str">
        <f>_xll.SNL.Clients.Office.Excel.Functions.SPG(A237, "RD_CREDIT_RATING_GLOBAL", "Issuer Credit Rating", "Local Currency LT|0")</f>
        <v>BB+</v>
      </c>
      <c r="O237" s="9" t="str">
        <f>_xll.SNL.Clients.Office.Excel.Functions.SPG(A237, "RD_CWOL_GLOBAL", "Issuer Credit Rating", "Local Currency LT|0")</f>
        <v>Stable</v>
      </c>
      <c r="P237" s="9" t="str">
        <f>_xll.SNL.Clients.Office.Excel.Functions.SPG(A237, "RD_RATING_ACTION_GLOBAL", "Issuer Credit Rating", "Local Currency LT|0")</f>
        <v>Upgrade | CreditWatch/Outlook (04/06/2023)</v>
      </c>
      <c r="Q237" s="10">
        <f>_xll.SNL.Clients.Office.Excel.Functions.SPG(A237, "RD_LAST_REVIEW_DATE_GLOBAL", "Issuer Credit Rating", "Local Currency LT")</f>
        <v>45432</v>
      </c>
      <c r="R237" s="10">
        <f>_xll.SNL.Clients.Office.Excel.Functions.SPG(A237, "RD_CREDIT_RATING_DATE_GLOBAL", "Issuer Credit Rating", "Local Currency LT|0")</f>
        <v>45022</v>
      </c>
      <c r="S237" s="10">
        <f>_xll.SNL.Clients.Office.Excel.Functions.SPG(A237, "RD_CREDIT_WATCH_OUTLOOK_DATE_GLOBAL", "Issuer Credit Rating", "Local Currency LT|0")</f>
        <v>45022</v>
      </c>
    </row>
    <row r="238" spans="1:19" x14ac:dyDescent="0.3">
      <c r="A238" t="s">
        <v>1879</v>
      </c>
      <c r="B238" t="str">
        <f>_xll.SNL.Clients.Office.Excel.Functions.SPG(A238,"SP_IPO_DATE")</f>
        <v/>
      </c>
      <c r="C238" s="5">
        <f>_xll.SNL.Clients.Office.Excel.Functions.SPG(A238, "SP_VOLUME_AVG_WEEKLY_TO_SHARES_OUT", , "1M")</f>
        <v>5.5653532758812556</v>
      </c>
      <c r="D238" s="5">
        <f>_xll.SNL.Clients.Office.Excel.Functions.SPG(A238, "SP_VOLUME_AVG_WEEKLY_TO_SHARES_OUT", , "3M")</f>
        <v>4.4357602986561977</v>
      </c>
      <c r="E238" s="5">
        <f>_xll.SNL.Clients.Office.Excel.Functions.SPG(A238, "SP_VOLUME_AVG_DAILY_TO_1YR_AVG_DAILY", , "1M")</f>
        <v>115.92</v>
      </c>
      <c r="F238" s="5">
        <f>_xll.SNL.Clients.Office.Excel.Functions.SPG(A238, "SP_VOLUME_AVG_DAILY_TO_1YR_AVG_DAILY", , "3M")</f>
        <v>92.39</v>
      </c>
      <c r="G238" s="9" t="str">
        <f>_xll.SNL.Clients.Office.Excel.Functions.SPG(A238, "IQ_SECTOR")</f>
        <v>Consumer Discretionary</v>
      </c>
      <c r="H238" s="9" t="str">
        <f>_xll.SNL.Clients.Office.Excel.Functions.SPG(A238, "IQ_INDUSTRY_GROUP")</f>
        <v>Consumer Discretionary Distribution and Retail</v>
      </c>
      <c r="I238" s="9" t="str">
        <f>_xll.SNL.Clients.Office.Excel.Functions.SPG(A238, "IQ_INDUSTRY")</f>
        <v>Specialty Retail</v>
      </c>
      <c r="J238" s="9" t="str">
        <f>_xll.SNL.Clients.Office.Excel.Functions.SPG(A238, "IQ_PRIMARY_INDUSTRY")</f>
        <v>Automotive Retail</v>
      </c>
      <c r="K238" s="9" t="str">
        <f>_xll.SNL.Clients.Office.Excel.Functions.SPG(A238, "NAICS_CODE", "Primary")</f>
        <v>457110 - Gasoline Stations with Convenience Stores</v>
      </c>
      <c r="L238" s="9" t="str">
        <f>_xll.SNL.Clients.Office.Excel.Functions.SPG(A238, "SP_TOPICTAG")</f>
        <v>Fast-Moving Consumer Goods; Freight Service; Marine Transportation</v>
      </c>
      <c r="M238" s="5">
        <f>_xll.SNL.Clients.Office.Excel.Functions.SPG(A238, "SP_PCT_SHARES_OWNED_ALL_INSTITUTIONS")</f>
        <v>84.09</v>
      </c>
      <c r="N238" s="9" t="str">
        <f>_xll.SNL.Clients.Office.Excel.Functions.SPG(A238, "RD_CREDIT_RATING_GLOBAL", "Issuer Credit Rating", "Local Currency LT|0")</f>
        <v>BB+</v>
      </c>
      <c r="O238" s="9" t="str">
        <f>_xll.SNL.Clients.Office.Excel.Functions.SPG(A238, "RD_CWOL_GLOBAL", "Issuer Credit Rating", "Local Currency LT|0")</f>
        <v>Stable</v>
      </c>
      <c r="P238" s="9" t="str">
        <f>_xll.SNL.Clients.Office.Excel.Functions.SPG(A238, "RD_RATING_ACTION_GLOBAL", "Issuer Credit Rating", "Local Currency LT|0")</f>
        <v>Upgrade | CreditWatch/Outlook (07/01/2015)</v>
      </c>
      <c r="Q238" s="10">
        <f>_xll.SNL.Clients.Office.Excel.Functions.SPG(A238, "RD_LAST_REVIEW_DATE_GLOBAL", "Issuer Credit Rating", "Local Currency LT")</f>
        <v>45435</v>
      </c>
      <c r="R238" s="10">
        <f>_xll.SNL.Clients.Office.Excel.Functions.SPG(A238, "RD_CREDIT_RATING_DATE_GLOBAL", "Issuer Credit Rating", "Local Currency LT|0")</f>
        <v>42186</v>
      </c>
      <c r="S238" s="10">
        <f>_xll.SNL.Clients.Office.Excel.Functions.SPG(A238, "RD_CREDIT_WATCH_OUTLOOK_DATE_GLOBAL", "Issuer Credit Rating", "Local Currency LT|0")</f>
        <v>42186</v>
      </c>
    </row>
    <row r="239" spans="1:19" x14ac:dyDescent="0.3">
      <c r="A239" t="s">
        <v>1880</v>
      </c>
      <c r="B239" t="str">
        <f>_xll.SNL.Clients.Office.Excel.Functions.SPG(A239,"SP_IPO_DATE")</f>
        <v/>
      </c>
      <c r="C239" s="5">
        <f>_xll.SNL.Clients.Office.Excel.Functions.SPG(A239, "SP_VOLUME_AVG_WEEKLY_TO_SHARES_OUT", , "1M")</f>
        <v>4.019848577344729</v>
      </c>
      <c r="D239" s="5">
        <f>_xll.SNL.Clients.Office.Excel.Functions.SPG(A239, "SP_VOLUME_AVG_WEEKLY_TO_SHARES_OUT", , "3M")</f>
        <v>3.1403001228915843</v>
      </c>
      <c r="E239" s="5">
        <f>_xll.SNL.Clients.Office.Excel.Functions.SPG(A239, "SP_VOLUME_AVG_DAILY_TO_1YR_AVG_DAILY", , "1M")</f>
        <v>136.62</v>
      </c>
      <c r="F239" s="5">
        <f>_xll.SNL.Clients.Office.Excel.Functions.SPG(A239, "SP_VOLUME_AVG_DAILY_TO_1YR_AVG_DAILY", , "3M")</f>
        <v>106.73</v>
      </c>
      <c r="G239" s="9" t="str">
        <f>_xll.SNL.Clients.Office.Excel.Functions.SPG(A239, "IQ_SECTOR")</f>
        <v>Utilities</v>
      </c>
      <c r="H239" s="9" t="str">
        <f>_xll.SNL.Clients.Office.Excel.Functions.SPG(A239, "IQ_INDUSTRY_GROUP")</f>
        <v>Utilities</v>
      </c>
      <c r="I239" s="9" t="str">
        <f>_xll.SNL.Clients.Office.Excel.Functions.SPG(A239, "IQ_INDUSTRY")</f>
        <v>Gas Utilities</v>
      </c>
      <c r="J239" s="9" t="str">
        <f>_xll.SNL.Clients.Office.Excel.Functions.SPG(A239, "IQ_PRIMARY_INDUSTRY")</f>
        <v>Gas Utilities</v>
      </c>
      <c r="K239" s="9" t="str">
        <f>_xll.SNL.Clients.Office.Excel.Functions.SPG(A239, "NAICS_CODE", "Primary")</f>
        <v>2212 - Natural Gas Distribution</v>
      </c>
      <c r="L239" s="9" t="str">
        <f>_xll.SNL.Clients.Office.Excel.Functions.SPG(A239, "SP_TOPICTAG")</f>
        <v>Environmental Engineering; Biomass Energy</v>
      </c>
      <c r="M239" s="5">
        <f>_xll.SNL.Clients.Office.Excel.Functions.SPG(A239, "SP_PCT_SHARES_OWNED_ALL_INSTITUTIONS")</f>
        <v>76.94</v>
      </c>
      <c r="N239" s="9" t="str">
        <f>_xll.SNL.Clients.Office.Excel.Functions.SPG(A239, "RD_CREDIT_RATING_GLOBAL", "Issuer Credit Rating", "Local Currency LT|0")</f>
        <v>BBB-</v>
      </c>
      <c r="O239" s="9" t="str">
        <f>_xll.SNL.Clients.Office.Excel.Functions.SPG(A239, "RD_CWOL_GLOBAL", "Issuer Credit Rating", "Local Currency LT|0")</f>
        <v>Stable</v>
      </c>
      <c r="P239" s="9" t="str">
        <f>_xll.SNL.Clients.Office.Excel.Functions.SPG(A239, "RD_RATING_ACTION_GLOBAL", "Issuer Credit Rating", "Local Currency LT|0")</f>
        <v>CreditWatch/Outlook (06/03/2020)</v>
      </c>
      <c r="Q239" s="10">
        <f>_xll.SNL.Clients.Office.Excel.Functions.SPG(A239, "RD_LAST_REVIEW_DATE_GLOBAL", "Issuer Credit Rating", "Local Currency LT")</f>
        <v>45541</v>
      </c>
      <c r="R239" s="10">
        <f>_xll.SNL.Clients.Office.Excel.Functions.SPG(A239, "RD_CREDIT_RATING_DATE_GLOBAL", "Issuer Credit Rating", "Local Currency LT|0")</f>
        <v>43917</v>
      </c>
      <c r="S239" s="10">
        <f>_xll.SNL.Clients.Office.Excel.Functions.SPG(A239, "RD_CREDIT_WATCH_OUTLOOK_DATE_GLOBAL", "Issuer Credit Rating", "Local Currency LT|0")</f>
        <v>43985</v>
      </c>
    </row>
    <row r="240" spans="1:19" x14ac:dyDescent="0.3">
      <c r="A240" t="s">
        <v>1881</v>
      </c>
      <c r="B240" s="10">
        <f>_xll.SNL.Clients.Office.Excel.Functions.SPG(A240,"SP_IPO_DATE")</f>
        <v>42116</v>
      </c>
      <c r="C240" s="5">
        <f>_xll.SNL.Clients.Office.Excel.Functions.SPG(A240, "SP_VOLUME_AVG_WEEKLY_TO_SHARES_OUT", , "1M")</f>
        <v>2.8951509563805975</v>
      </c>
      <c r="D240" s="5">
        <f>_xll.SNL.Clients.Office.Excel.Functions.SPG(A240, "SP_VOLUME_AVG_WEEKLY_TO_SHARES_OUT", , "3M")</f>
        <v>3.4968536519618931</v>
      </c>
      <c r="E240" s="5">
        <f>_xll.SNL.Clients.Office.Excel.Functions.SPG(A240, "SP_VOLUME_AVG_DAILY_TO_1YR_AVG_DAILY", , "1M")</f>
        <v>65.19</v>
      </c>
      <c r="F240" s="5">
        <f>_xll.SNL.Clients.Office.Excel.Functions.SPG(A240, "SP_VOLUME_AVG_DAILY_TO_1YR_AVG_DAILY", , "3M")</f>
        <v>78.739999999999995</v>
      </c>
      <c r="G240" s="9" t="str">
        <f>_xll.SNL.Clients.Office.Excel.Functions.SPG(A240, "IQ_SECTOR")</f>
        <v>Real Estate</v>
      </c>
      <c r="H240" s="9" t="str">
        <f>_xll.SNL.Clients.Office.Excel.Functions.SPG(A240, "IQ_INDUSTRY_GROUP")</f>
        <v>Equity Real Estate Investment Trusts (REITs)</v>
      </c>
      <c r="I240" s="9" t="str">
        <f>_xll.SNL.Clients.Office.Excel.Functions.SPG(A240, "IQ_INDUSTRY")</f>
        <v>Specialized REITs</v>
      </c>
      <c r="J240" s="9" t="str">
        <f>_xll.SNL.Clients.Office.Excel.Functions.SPG(A240, "IQ_PRIMARY_INDUSTRY")</f>
        <v>Self-Storage REITs</v>
      </c>
      <c r="K240" s="9" t="str">
        <f>_xll.SNL.Clients.Office.Excel.Functions.SPG(A240, "NAICS_CODE", "Primary")</f>
        <v>531110 - Lessors of Residential Buildings and Dwellings</v>
      </c>
      <c r="L240" s="9" t="str">
        <f>_xll.SNL.Clients.Office.Excel.Functions.SPG(A240, "SP_TOPICTAG")</f>
        <v/>
      </c>
      <c r="M240" s="5">
        <f>_xll.SNL.Clients.Office.Excel.Functions.SPG(A240, "SP_PCT_SHARES_OWNED_ALL_INSTITUTIONS")</f>
        <v>89.53</v>
      </c>
      <c r="N240" s="9" t="str">
        <f>_xll.SNL.Clients.Office.Excel.Functions.SPG(A240, "RD_CREDIT_RATING_GLOBAL", "Issuer Credit Rating", "Local Currency LT|0")</f>
        <v/>
      </c>
      <c r="O240" s="9" t="str">
        <f>_xll.SNL.Clients.Office.Excel.Functions.SPG(A240, "RD_CWOL_GLOBAL", "Issuer Credit Rating", "Local Currency LT|0")</f>
        <v/>
      </c>
      <c r="P240" s="9" t="str">
        <f>_xll.SNL.Clients.Office.Excel.Functions.SPG(A240, "RD_RATING_ACTION_GLOBAL", "Issuer Credit Rating", "Local Currency LT|0")</f>
        <v/>
      </c>
      <c r="Q240" s="10" t="str">
        <f>_xll.SNL.Clients.Office.Excel.Functions.SPG(A240, "RD_LAST_REVIEW_DATE_GLOBAL", "Issuer Credit Rating", "Local Currency LT")</f>
        <v/>
      </c>
      <c r="R240" s="10" t="str">
        <f>_xll.SNL.Clients.Office.Excel.Functions.SPG(A240, "RD_CREDIT_RATING_DATE_GLOBAL", "Issuer Credit Rating", "Local Currency LT|0")</f>
        <v/>
      </c>
      <c r="S240" s="10" t="str">
        <f>_xll.SNL.Clients.Office.Excel.Functions.SPG(A240, "RD_CREDIT_WATCH_OUTLOOK_DATE_GLOBAL", "Issuer Credit Rating", "Local Currency LT|0")</f>
        <v/>
      </c>
    </row>
    <row r="241" spans="1:19" x14ac:dyDescent="0.3">
      <c r="A241" t="s">
        <v>1882</v>
      </c>
      <c r="B241" t="str">
        <f>_xll.SNL.Clients.Office.Excel.Functions.SPG(A241,"SP_IPO_DATE")</f>
        <v/>
      </c>
      <c r="C241" s="5">
        <f>_xll.SNL.Clients.Office.Excel.Functions.SPG(A241, "SP_VOLUME_AVG_WEEKLY_TO_SHARES_OUT", , "1M")</f>
        <v>6.9300187026503481</v>
      </c>
      <c r="D241" s="5">
        <f>_xll.SNL.Clients.Office.Excel.Functions.SPG(A241, "SP_VOLUME_AVG_WEEKLY_TO_SHARES_OUT", , "3M")</f>
        <v>5.3835198384606242</v>
      </c>
      <c r="E241" s="5">
        <f>_xll.SNL.Clients.Office.Excel.Functions.SPG(A241, "SP_VOLUME_AVG_DAILY_TO_1YR_AVG_DAILY", , "1M")</f>
        <v>154.35</v>
      </c>
      <c r="F241" s="5">
        <f>_xll.SNL.Clients.Office.Excel.Functions.SPG(A241, "SP_VOLUME_AVG_DAILY_TO_1YR_AVG_DAILY", , "3M")</f>
        <v>119.91</v>
      </c>
      <c r="G241" s="9" t="str">
        <f>_xll.SNL.Clients.Office.Excel.Functions.SPG(A241, "IQ_SECTOR")</f>
        <v>Health Care</v>
      </c>
      <c r="H241" s="9" t="str">
        <f>_xll.SNL.Clients.Office.Excel.Functions.SPG(A241, "IQ_INDUSTRY_GROUP")</f>
        <v>Health Care Equipment and Services</v>
      </c>
      <c r="I241" s="9" t="str">
        <f>_xll.SNL.Clients.Office.Excel.Functions.SPG(A241, "IQ_INDUSTRY")</f>
        <v>Health Care Equipment and Supplies</v>
      </c>
      <c r="J241" s="9" t="str">
        <f>_xll.SNL.Clients.Office.Excel.Functions.SPG(A241, "IQ_PRIMARY_INDUSTRY")</f>
        <v>Health Care Supplies</v>
      </c>
      <c r="K241" s="9" t="str">
        <f>_xll.SNL.Clients.Office.Excel.Functions.SPG(A241, "NAICS_CODE", "Primary")</f>
        <v>339113 - Surgical Appliance and Supplies Manufacturing</v>
      </c>
      <c r="L241" s="9" t="str">
        <f>_xll.SNL.Clients.Office.Excel.Functions.SPG(A241, "SP_TOPICTAG")</f>
        <v>Animal Feed; Livestock; Genetics; Nutraceutical; Vaccines; Pet Care</v>
      </c>
      <c r="M241" s="5">
        <f>_xll.SNL.Clients.Office.Excel.Functions.SPG(A241, "SP_PCT_SHARES_OWNED_ALL_INSTITUTIONS")</f>
        <v>101.16</v>
      </c>
      <c r="N241" s="9" t="str">
        <f>_xll.SNL.Clients.Office.Excel.Functions.SPG(A241, "RD_CREDIT_RATING_GLOBAL", "Issuer Credit Rating", "Local Currency LT|0")</f>
        <v>BB+</v>
      </c>
      <c r="O241" s="9" t="str">
        <f>_xll.SNL.Clients.Office.Excel.Functions.SPG(A241, "RD_CWOL_GLOBAL", "Issuer Credit Rating", "Local Currency LT|0")</f>
        <v>Stable</v>
      </c>
      <c r="P241" s="9" t="str">
        <f>_xll.SNL.Clients.Office.Excel.Functions.SPG(A241, "RD_RATING_ACTION_GLOBAL", "Issuer Credit Rating", "Local Currency LT|0")</f>
        <v>New Rating | CreditWatch/Outlook (05/27/2022)</v>
      </c>
      <c r="Q241" s="10">
        <f>_xll.SNL.Clients.Office.Excel.Functions.SPG(A241, "RD_LAST_REVIEW_DATE_GLOBAL", "Issuer Credit Rating", "Local Currency LT")</f>
        <v>45432</v>
      </c>
      <c r="R241" s="10">
        <f>_xll.SNL.Clients.Office.Excel.Functions.SPG(A241, "RD_CREDIT_RATING_DATE_GLOBAL", "Issuer Credit Rating", "Local Currency LT|0")</f>
        <v>44708</v>
      </c>
      <c r="S241" s="10">
        <f>_xll.SNL.Clients.Office.Excel.Functions.SPG(A241, "RD_CREDIT_WATCH_OUTLOOK_DATE_GLOBAL", "Issuer Credit Rating", "Local Currency LT|0")</f>
        <v>44708</v>
      </c>
    </row>
    <row r="242" spans="1:19" x14ac:dyDescent="0.3">
      <c r="A242" t="s">
        <v>1883</v>
      </c>
      <c r="B242" t="str">
        <f>_xll.SNL.Clients.Office.Excel.Functions.SPG(A242,"SP_IPO_DATE")</f>
        <v/>
      </c>
      <c r="C242" s="5">
        <f>_xll.SNL.Clients.Office.Excel.Functions.SPG(A242, "SP_VOLUME_AVG_WEEKLY_TO_SHARES_OUT", , "1M")</f>
        <v>6.655590707355012</v>
      </c>
      <c r="D242" s="5">
        <f>_xll.SNL.Clients.Office.Excel.Functions.SPG(A242, "SP_VOLUME_AVG_WEEKLY_TO_SHARES_OUT", , "3M")</f>
        <v>5.42521864229772</v>
      </c>
      <c r="E242" s="5">
        <f>_xll.SNL.Clients.Office.Excel.Functions.SPG(A242, "SP_VOLUME_AVG_DAILY_TO_1YR_AVG_DAILY", , "1M")</f>
        <v>144.5</v>
      </c>
      <c r="F242" s="5">
        <f>_xll.SNL.Clients.Office.Excel.Functions.SPG(A242, "SP_VOLUME_AVG_DAILY_TO_1YR_AVG_DAILY", , "3M")</f>
        <v>117.79</v>
      </c>
      <c r="G242" s="9" t="str">
        <f>_xll.SNL.Clients.Office.Excel.Functions.SPG(A242, "IQ_SECTOR")</f>
        <v>Health Care</v>
      </c>
      <c r="H242" s="9" t="str">
        <f>_xll.SNL.Clients.Office.Excel.Functions.SPG(A242, "IQ_INDUSTRY_GROUP")</f>
        <v>Pharmaceuticals, Biotechnology and Life Sciences</v>
      </c>
      <c r="I242" s="9" t="str">
        <f>_xll.SNL.Clients.Office.Excel.Functions.SPG(A242, "IQ_INDUSTRY")</f>
        <v>Biotechnology</v>
      </c>
      <c r="J242" s="9" t="str">
        <f>_xll.SNL.Clients.Office.Excel.Functions.SPG(A242, "IQ_PRIMARY_INDUSTRY")</f>
        <v>Biotechnology</v>
      </c>
      <c r="K242" s="9" t="str">
        <f>_xll.SNL.Clients.Office.Excel.Functions.SPG(A242, "NAICS_CODE", "Primary")</f>
        <v>325414 - Biological Product (except Diagnostic) Manufacturing</v>
      </c>
      <c r="L242" s="9" t="str">
        <f>_xll.SNL.Clients.Office.Excel.Functions.SPG(A242, "SP_TOPICTAG")</f>
        <v>Neuroscience; Central Nervous System; Endocrinology; Genetic Disorder; Neurology; Psychiatry</v>
      </c>
      <c r="M242" s="5">
        <f>_xll.SNL.Clients.Office.Excel.Functions.SPG(A242, "SP_PCT_SHARES_OWNED_ALL_INSTITUTIONS")</f>
        <v>92.79</v>
      </c>
      <c r="N242" s="9" t="str">
        <f>_xll.SNL.Clients.Office.Excel.Functions.SPG(A242, "RD_CREDIT_RATING_GLOBAL", "Issuer Credit Rating", "Local Currency LT|0")</f>
        <v/>
      </c>
      <c r="O242" s="9" t="str">
        <f>_xll.SNL.Clients.Office.Excel.Functions.SPG(A242, "RD_CWOL_GLOBAL", "Issuer Credit Rating", "Local Currency LT|0")</f>
        <v/>
      </c>
      <c r="P242" s="9" t="str">
        <f>_xll.SNL.Clients.Office.Excel.Functions.SPG(A242, "RD_RATING_ACTION_GLOBAL", "Issuer Credit Rating", "Local Currency LT|0")</f>
        <v/>
      </c>
      <c r="Q242" s="10" t="str">
        <f>_xll.SNL.Clients.Office.Excel.Functions.SPG(A242, "RD_LAST_REVIEW_DATE_GLOBAL", "Issuer Credit Rating", "Local Currency LT")</f>
        <v/>
      </c>
      <c r="R242" s="10" t="str">
        <f>_xll.SNL.Clients.Office.Excel.Functions.SPG(A242, "RD_CREDIT_RATING_DATE_GLOBAL", "Issuer Credit Rating", "Local Currency LT|0")</f>
        <v/>
      </c>
      <c r="S242" s="10" t="str">
        <f>_xll.SNL.Clients.Office.Excel.Functions.SPG(A242, "RD_CREDIT_WATCH_OUTLOOK_DATE_GLOBAL", "Issuer Credit Rating", "Local Currency LT|0")</f>
        <v/>
      </c>
    </row>
    <row r="243" spans="1:19" x14ac:dyDescent="0.3">
      <c r="A243" t="s">
        <v>1884</v>
      </c>
      <c r="B243" t="str">
        <f>_xll.SNL.Clients.Office.Excel.Functions.SPG(A243,"SP_IPO_DATE")</f>
        <v/>
      </c>
      <c r="C243" s="5">
        <f>_xll.SNL.Clients.Office.Excel.Functions.SPG(A243, "SP_VOLUME_AVG_WEEKLY_TO_SHARES_OUT", , "1M")</f>
        <v>2.9252769383129289</v>
      </c>
      <c r="D243" s="5">
        <f>_xll.SNL.Clients.Office.Excel.Functions.SPG(A243, "SP_VOLUME_AVG_WEEKLY_TO_SHARES_OUT", , "3M")</f>
        <v>2.6426240034663651</v>
      </c>
      <c r="E243" s="5">
        <f>_xll.SNL.Clients.Office.Excel.Functions.SPG(A243, "SP_VOLUME_AVG_DAILY_TO_1YR_AVG_DAILY", , "1M")</f>
        <v>119.26</v>
      </c>
      <c r="F243" s="5">
        <f>_xll.SNL.Clients.Office.Excel.Functions.SPG(A243, "SP_VOLUME_AVG_DAILY_TO_1YR_AVG_DAILY", , "3M")</f>
        <v>107.73</v>
      </c>
      <c r="G243" s="9" t="str">
        <f>_xll.SNL.Clients.Office.Excel.Functions.SPG(A243, "IQ_SECTOR")</f>
        <v>Utilities</v>
      </c>
      <c r="H243" s="9" t="str">
        <f>_xll.SNL.Clients.Office.Excel.Functions.SPG(A243, "IQ_INDUSTRY_GROUP")</f>
        <v>Utilities</v>
      </c>
      <c r="I243" s="9" t="str">
        <f>_xll.SNL.Clients.Office.Excel.Functions.SPG(A243, "IQ_INDUSTRY")</f>
        <v>Gas Utilities</v>
      </c>
      <c r="J243" s="9" t="str">
        <f>_xll.SNL.Clients.Office.Excel.Functions.SPG(A243, "IQ_PRIMARY_INDUSTRY")</f>
        <v>Gas Utilities</v>
      </c>
      <c r="K243" s="9" t="str">
        <f>_xll.SNL.Clients.Office.Excel.Functions.SPG(A243, "NAICS_CODE", "Primary")</f>
        <v>221210 - Natural Gas Distribution</v>
      </c>
      <c r="L243" s="9" t="str">
        <f>_xll.SNL.Clients.Office.Excel.Functions.SPG(A243, "SP_TOPICTAG")</f>
        <v>Clean Energy; Energy Management; CleanTech; Storage Management; ClimateTech; Utility Scale Solar</v>
      </c>
      <c r="M243" s="5">
        <f>_xll.SNL.Clients.Office.Excel.Functions.SPG(A243, "SP_PCT_SHARES_OWNED_ALL_INSTITUTIONS")</f>
        <v>73.59</v>
      </c>
      <c r="N243" s="9" t="str">
        <f>_xll.SNL.Clients.Office.Excel.Functions.SPG(A243, "RD_CREDIT_RATING_GLOBAL", "Issuer Credit Rating", "Local Currency LT|0")</f>
        <v/>
      </c>
      <c r="O243" s="9" t="str">
        <f>_xll.SNL.Clients.Office.Excel.Functions.SPG(A243, "RD_CWOL_GLOBAL", "Issuer Credit Rating", "Local Currency LT|0")</f>
        <v/>
      </c>
      <c r="P243" s="9" t="str">
        <f>_xll.SNL.Clients.Office.Excel.Functions.SPG(A243, "RD_RATING_ACTION_GLOBAL", "Issuer Credit Rating", "Local Currency LT|0")</f>
        <v/>
      </c>
      <c r="Q243" s="10" t="str">
        <f>_xll.SNL.Clients.Office.Excel.Functions.SPG(A243, "RD_LAST_REVIEW_DATE_GLOBAL", "Issuer Credit Rating", "Local Currency LT")</f>
        <v/>
      </c>
      <c r="R243" s="10" t="str">
        <f>_xll.SNL.Clients.Office.Excel.Functions.SPG(A243, "RD_CREDIT_RATING_DATE_GLOBAL", "Issuer Credit Rating", "Local Currency LT|0")</f>
        <v/>
      </c>
      <c r="S243" s="10" t="str">
        <f>_xll.SNL.Clients.Office.Excel.Functions.SPG(A243, "RD_CREDIT_WATCH_OUTLOOK_DATE_GLOBAL", "Issuer Credit Rating", "Local Currency LT|0")</f>
        <v/>
      </c>
    </row>
    <row r="244" spans="1:19" x14ac:dyDescent="0.3">
      <c r="A244" t="s">
        <v>1885</v>
      </c>
      <c r="B244" t="str">
        <f>_xll.SNL.Clients.Office.Excel.Functions.SPG(A244,"SP_IPO_DATE")</f>
        <v/>
      </c>
      <c r="C244" s="5">
        <f>_xll.SNL.Clients.Office.Excel.Functions.SPG(A244, "SP_VOLUME_AVG_WEEKLY_TO_SHARES_OUT", , "1M")</f>
        <v>1.7816117701375003</v>
      </c>
      <c r="D244" s="5">
        <f>_xll.SNL.Clients.Office.Excel.Functions.SPG(A244, "SP_VOLUME_AVG_WEEKLY_TO_SHARES_OUT", , "3M")</f>
        <v>1.7958335333067188</v>
      </c>
      <c r="E244" s="5">
        <f>_xll.SNL.Clients.Office.Excel.Functions.SPG(A244, "SP_VOLUME_AVG_DAILY_TO_1YR_AVG_DAILY", , "1M")</f>
        <v>99.94</v>
      </c>
      <c r="F244" s="5">
        <f>_xll.SNL.Clients.Office.Excel.Functions.SPG(A244, "SP_VOLUME_AVG_DAILY_TO_1YR_AVG_DAILY", , "3M")</f>
        <v>100.74</v>
      </c>
      <c r="G244" s="9" t="str">
        <f>_xll.SNL.Clients.Office.Excel.Functions.SPG(A244, "IQ_SECTOR")</f>
        <v>Materials</v>
      </c>
      <c r="H244" s="9" t="str">
        <f>_xll.SNL.Clients.Office.Excel.Functions.SPG(A244, "IQ_INDUSTRY_GROUP")</f>
        <v>Materials</v>
      </c>
      <c r="I244" s="9" t="str">
        <f>_xll.SNL.Clients.Office.Excel.Functions.SPG(A244, "IQ_INDUSTRY")</f>
        <v>Chemicals</v>
      </c>
      <c r="J244" s="9" t="str">
        <f>_xll.SNL.Clients.Office.Excel.Functions.SPG(A244, "IQ_PRIMARY_INDUSTRY")</f>
        <v>Specialty Chemicals</v>
      </c>
      <c r="K244" s="9" t="str">
        <f>_xll.SNL.Clients.Office.Excel.Functions.SPG(A244, "NAICS_CODE", "Primary")</f>
        <v>3251 - Basic Chemical Manufacturing</v>
      </c>
      <c r="L244" s="9" t="str">
        <f>_xll.SNL.Clients.Office.Excel.Functions.SPG(A244, "SP_TOPICTAG")</f>
        <v>Biofuel</v>
      </c>
      <c r="M244" s="5">
        <f>_xll.SNL.Clients.Office.Excel.Functions.SPG(A244, "SP_PCT_SHARES_OWNED_ALL_INSTITUTIONS")</f>
        <v>64.099999999999994</v>
      </c>
      <c r="N244" s="9" t="str">
        <f>_xll.SNL.Clients.Office.Excel.Functions.SPG(A244, "RD_CREDIT_RATING_GLOBAL", "Issuer Credit Rating", "Local Currency LT|0")</f>
        <v>BBB+</v>
      </c>
      <c r="O244" s="9" t="str">
        <f>_xll.SNL.Clients.Office.Excel.Functions.SPG(A244, "RD_CWOL_GLOBAL", "Issuer Credit Rating", "Local Currency LT|0")</f>
        <v>Negative</v>
      </c>
      <c r="P244" s="9" t="str">
        <f>_xll.SNL.Clients.Office.Excel.Functions.SPG(A244, "RD_RATING_ACTION_GLOBAL", "Issuer Credit Rating", "Local Currency LT|0")</f>
        <v>CreditWatch/Outlook (01/24/2024)</v>
      </c>
      <c r="Q244" s="10">
        <f>_xll.SNL.Clients.Office.Excel.Functions.SPG(A244, "RD_LAST_REVIEW_DATE_GLOBAL", "Issuer Credit Rating", "Local Currency LT")</f>
        <v>45436</v>
      </c>
      <c r="R244" s="10">
        <f>_xll.SNL.Clients.Office.Excel.Functions.SPG(A244, "RD_CREDIT_RATING_DATE_GLOBAL", "Issuer Credit Rating", "Local Currency LT|0")</f>
        <v>42012</v>
      </c>
      <c r="S244" s="10">
        <f>_xll.SNL.Clients.Office.Excel.Functions.SPG(A244, "RD_CREDIT_WATCH_OUTLOOK_DATE_GLOBAL", "Issuer Credit Rating", "Local Currency LT|0")</f>
        <v>45315</v>
      </c>
    </row>
    <row r="245" spans="1:19" x14ac:dyDescent="0.3">
      <c r="A245" t="s">
        <v>1886</v>
      </c>
      <c r="B245" s="10">
        <f>_xll.SNL.Clients.Office.Excel.Functions.SPG(A245,"SP_IPO_DATE")</f>
        <v>37949</v>
      </c>
      <c r="C245" s="5">
        <f>_xll.SNL.Clients.Office.Excel.Functions.SPG(A245, "SP_VOLUME_AVG_WEEKLY_TO_SHARES_OUT", , "1M")</f>
        <v>4.4958905563939329</v>
      </c>
      <c r="D245" s="5">
        <f>_xll.SNL.Clients.Office.Excel.Functions.SPG(A245, "SP_VOLUME_AVG_WEEKLY_TO_SHARES_OUT", , "3M")</f>
        <v>5.5406261103809626</v>
      </c>
      <c r="E245" s="5">
        <f>_xll.SNL.Clients.Office.Excel.Functions.SPG(A245, "SP_VOLUME_AVG_DAILY_TO_1YR_AVG_DAILY", , "1M")</f>
        <v>83.66</v>
      </c>
      <c r="F245" s="5">
        <f>_xll.SNL.Clients.Office.Excel.Functions.SPG(A245, "SP_VOLUME_AVG_DAILY_TO_1YR_AVG_DAILY", , "3M")</f>
        <v>103.1</v>
      </c>
      <c r="G245" s="9" t="str">
        <f>_xll.SNL.Clients.Office.Excel.Functions.SPG(A245, "IQ_SECTOR")</f>
        <v>Communication Services</v>
      </c>
      <c r="H245" s="9" t="str">
        <f>_xll.SNL.Clients.Office.Excel.Functions.SPG(A245, "IQ_INDUSTRY_GROUP")</f>
        <v>Media and Entertainment</v>
      </c>
      <c r="I245" s="9" t="str">
        <f>_xll.SNL.Clients.Office.Excel.Functions.SPG(A245, "IQ_INDUSTRY")</f>
        <v>Media</v>
      </c>
      <c r="J245" s="9" t="str">
        <f>_xll.SNL.Clients.Office.Excel.Functions.SPG(A245, "IQ_PRIMARY_INDUSTRY")</f>
        <v>Broadcasting</v>
      </c>
      <c r="K245" s="9" t="str">
        <f>_xll.SNL.Clients.Office.Excel.Functions.SPG(A245, "NAICS_CODE", "Primary")</f>
        <v>516120 - Television Broadcasting Stations</v>
      </c>
      <c r="L245" s="9" t="str">
        <f>_xll.SNL.Clients.Office.Excel.Functions.SPG(A245, "SP_TOPICTAG")</f>
        <v>Entertainment Systems; Ad Network; Digital Media; Video Streaming; Video Advertising; Streaming Media</v>
      </c>
      <c r="M245" s="5">
        <f>_xll.SNL.Clients.Office.Excel.Functions.SPG(A245, "SP_PCT_SHARES_OWNED_ALL_INSTITUTIONS")</f>
        <v>98.56</v>
      </c>
      <c r="N245" s="9" t="str">
        <f>_xll.SNL.Clients.Office.Excel.Functions.SPG(A245, "RD_CREDIT_RATING_GLOBAL", "Issuer Credit Rating", "Local Currency LT|0")</f>
        <v>BB+</v>
      </c>
      <c r="O245" s="9" t="str">
        <f>_xll.SNL.Clients.Office.Excel.Functions.SPG(A245, "RD_CWOL_GLOBAL", "Issuer Credit Rating", "Local Currency LT|0")</f>
        <v>Stable</v>
      </c>
      <c r="P245" s="9" t="str">
        <f>_xll.SNL.Clients.Office.Excel.Functions.SPG(A245, "RD_RATING_ACTION_GLOBAL", "Issuer Credit Rating", "Local Currency LT|0")</f>
        <v>Upgrade | CreditWatch/Outlook (04/05/2023)</v>
      </c>
      <c r="Q245" s="10">
        <f>_xll.SNL.Clients.Office.Excel.Functions.SPG(A245, "RD_LAST_REVIEW_DATE_GLOBAL", "Issuer Credit Rating", "Local Currency LT")</f>
        <v>45567</v>
      </c>
      <c r="R245" s="10">
        <f>_xll.SNL.Clients.Office.Excel.Functions.SPG(A245, "RD_CREDIT_RATING_DATE_GLOBAL", "Issuer Credit Rating", "Local Currency LT|0")</f>
        <v>45021</v>
      </c>
      <c r="S245" s="10">
        <f>_xll.SNL.Clients.Office.Excel.Functions.SPG(A245, "RD_CREDIT_WATCH_OUTLOOK_DATE_GLOBAL", "Issuer Credit Rating", "Local Currency LT|0")</f>
        <v>45021</v>
      </c>
    </row>
    <row r="246" spans="1:19" x14ac:dyDescent="0.3">
      <c r="A246" t="s">
        <v>1887</v>
      </c>
      <c r="B246" s="10">
        <f>_xll.SNL.Clients.Office.Excel.Functions.SPG(A246,"SP_IPO_DATE")</f>
        <v>44965</v>
      </c>
      <c r="C246" s="5">
        <f>_xll.SNL.Clients.Office.Excel.Functions.SPG(A246, "SP_VOLUME_AVG_WEEKLY_TO_SHARES_OUT", , "1M")</f>
        <v>12.212777186238466</v>
      </c>
      <c r="D246" s="5">
        <f>_xll.SNL.Clients.Office.Excel.Functions.SPG(A246, "SP_VOLUME_AVG_WEEKLY_TO_SHARES_OUT", , "3M")</f>
        <v>9.1612231834350535</v>
      </c>
      <c r="E246" s="5">
        <f>_xll.SNL.Clients.Office.Excel.Functions.SPG(A246, "SP_VOLUME_AVG_DAILY_TO_1YR_AVG_DAILY", , "1M")</f>
        <v>108.54</v>
      </c>
      <c r="F246" s="5">
        <f>_xll.SNL.Clients.Office.Excel.Functions.SPG(A246, "SP_VOLUME_AVG_DAILY_TO_1YR_AVG_DAILY", , "3M")</f>
        <v>81.42</v>
      </c>
      <c r="G246" s="9" t="str">
        <f>_xll.SNL.Clients.Office.Excel.Functions.SPG(A246, "IQ_SECTOR")</f>
        <v>Industrials</v>
      </c>
      <c r="H246" s="9" t="str">
        <f>_xll.SNL.Clients.Office.Excel.Functions.SPG(A246, "IQ_INDUSTRY_GROUP")</f>
        <v>Capital Goods</v>
      </c>
      <c r="I246" s="9" t="str">
        <f>_xll.SNL.Clients.Office.Excel.Functions.SPG(A246, "IQ_INDUSTRY")</f>
        <v>Electrical Equipment</v>
      </c>
      <c r="J246" s="9" t="str">
        <f>_xll.SNL.Clients.Office.Excel.Functions.SPG(A246, "IQ_PRIMARY_INDUSTRY")</f>
        <v>Electrical Components and Equipment</v>
      </c>
      <c r="K246" s="9" t="str">
        <f>_xll.SNL.Clients.Office.Excel.Functions.SPG(A246, "NAICS_CODE", "Primary")</f>
        <v>33451 - Navigational, Measuring, Electromedical, and Control Instruments Manufacturing</v>
      </c>
      <c r="L246" s="9" t="str">
        <f>_xll.SNL.Clients.Office.Excel.Functions.SPG(A246, "SP_TOPICTAG")</f>
        <v>Industrial Automation; Sensors; Simulation; Smart Energy; Process Automation</v>
      </c>
      <c r="M246" s="5">
        <f>_xll.SNL.Clients.Office.Excel.Functions.SPG(A246, "SP_PCT_SHARES_OWNED_ALL_INSTITUTIONS")</f>
        <v>105.61</v>
      </c>
      <c r="N246" s="9" t="str">
        <f>_xll.SNL.Clients.Office.Excel.Functions.SPG(A246, "RD_CREDIT_RATING_GLOBAL", "Issuer Credit Rating", "Local Currency LT|0")</f>
        <v/>
      </c>
      <c r="O246" s="9" t="str">
        <f>_xll.SNL.Clients.Office.Excel.Functions.SPG(A246, "RD_CWOL_GLOBAL", "Issuer Credit Rating", "Local Currency LT|0")</f>
        <v/>
      </c>
      <c r="P246" s="9" t="str">
        <f>_xll.SNL.Clients.Office.Excel.Functions.SPG(A246, "RD_RATING_ACTION_GLOBAL", "Issuer Credit Rating", "Local Currency LT|0")</f>
        <v/>
      </c>
      <c r="Q246" s="10" t="str">
        <f>_xll.SNL.Clients.Office.Excel.Functions.SPG(A246, "RD_LAST_REVIEW_DATE_GLOBAL", "Issuer Credit Rating", "Local Currency LT")</f>
        <v/>
      </c>
      <c r="R246" s="10" t="str">
        <f>_xll.SNL.Clients.Office.Excel.Functions.SPG(A246, "RD_CREDIT_RATING_DATE_GLOBAL", "Issuer Credit Rating", "Local Currency LT|0")</f>
        <v/>
      </c>
      <c r="S246" s="10" t="str">
        <f>_xll.SNL.Clients.Office.Excel.Functions.SPG(A246, "RD_CREDIT_WATCH_OUTLOOK_DATE_GLOBAL", "Issuer Credit Rating", "Local Currency LT|0")</f>
        <v/>
      </c>
    </row>
    <row r="247" spans="1:19" x14ac:dyDescent="0.3">
      <c r="A247" t="s">
        <v>1888</v>
      </c>
      <c r="B247" s="10">
        <f>_xll.SNL.Clients.Office.Excel.Functions.SPG(A247,"SP_IPO_DATE")</f>
        <v>30964</v>
      </c>
      <c r="C247" s="5">
        <f>_xll.SNL.Clients.Office.Excel.Functions.SPG(A247, "SP_VOLUME_AVG_WEEKLY_TO_SHARES_OUT", , "1M")</f>
        <v>2.7566715683337217</v>
      </c>
      <c r="D247" s="5">
        <f>_xll.SNL.Clients.Office.Excel.Functions.SPG(A247, "SP_VOLUME_AVG_WEEKLY_TO_SHARES_OUT", , "3M")</f>
        <v>3.0521754193000237</v>
      </c>
      <c r="E247" s="5">
        <f>_xll.SNL.Clients.Office.Excel.Functions.SPG(A247, "SP_VOLUME_AVG_DAILY_TO_1YR_AVG_DAILY", , "1M")</f>
        <v>90.67</v>
      </c>
      <c r="F247" s="5">
        <f>_xll.SNL.Clients.Office.Excel.Functions.SPG(A247, "SP_VOLUME_AVG_DAILY_TO_1YR_AVG_DAILY", , "3M")</f>
        <v>100.39</v>
      </c>
      <c r="G247" s="9" t="str">
        <f>_xll.SNL.Clients.Office.Excel.Functions.SPG(A247, "IQ_SECTOR")</f>
        <v>Real Estate</v>
      </c>
      <c r="H247" s="9" t="str">
        <f>_xll.SNL.Clients.Office.Excel.Functions.SPG(A247, "IQ_INDUSTRY_GROUP")</f>
        <v>Equity Real Estate Investment Trusts (REITs)</v>
      </c>
      <c r="I247" s="9" t="str">
        <f>_xll.SNL.Clients.Office.Excel.Functions.SPG(A247, "IQ_INDUSTRY")</f>
        <v>Retail REITs</v>
      </c>
      <c r="J247" s="9" t="str">
        <f>_xll.SNL.Clients.Office.Excel.Functions.SPG(A247, "IQ_PRIMARY_INDUSTRY")</f>
        <v>Retail REITs</v>
      </c>
      <c r="K247" s="9" t="str">
        <f>_xll.SNL.Clients.Office.Excel.Functions.SPG(A247, "NAICS_CODE", "Primary")</f>
        <v>531110 - Lessors of Residential Buildings and Dwellings</v>
      </c>
      <c r="L247" s="9" t="str">
        <f>_xll.SNL.Clients.Office.Excel.Functions.SPG(A247, "SP_TOPICTAG")</f>
        <v/>
      </c>
      <c r="M247" s="5">
        <f>_xll.SNL.Clients.Office.Excel.Functions.SPG(A247, "SP_PCT_SHARES_OWNED_ALL_INSTITUTIONS")</f>
        <v>90.01</v>
      </c>
      <c r="N247" s="9" t="str">
        <f>_xll.SNL.Clients.Office.Excel.Functions.SPG(A247, "RD_CREDIT_RATING_GLOBAL", "Issuer Credit Rating", "Local Currency LT|0")</f>
        <v>BBB+</v>
      </c>
      <c r="O247" s="9" t="str">
        <f>_xll.SNL.Clients.Office.Excel.Functions.SPG(A247, "RD_CWOL_GLOBAL", "Issuer Credit Rating", "Local Currency LT|0")</f>
        <v>Stable</v>
      </c>
      <c r="P247" s="9" t="str">
        <f>_xll.SNL.Clients.Office.Excel.Functions.SPG(A247, "RD_RATING_ACTION_GLOBAL", "Issuer Credit Rating", "Local Currency LT|0")</f>
        <v>Upgrade | CreditWatch/Outlook (07/17/2014)</v>
      </c>
      <c r="Q247" s="10">
        <f>_xll.SNL.Clients.Office.Excel.Functions.SPG(A247, "RD_LAST_REVIEW_DATE_GLOBAL", "Issuer Credit Rating", "Local Currency LT")</f>
        <v>45520</v>
      </c>
      <c r="R247" s="10">
        <f>_xll.SNL.Clients.Office.Excel.Functions.SPG(A247, "RD_CREDIT_RATING_DATE_GLOBAL", "Issuer Credit Rating", "Local Currency LT|0")</f>
        <v>41837</v>
      </c>
      <c r="S247" s="10">
        <f>_xll.SNL.Clients.Office.Excel.Functions.SPG(A247, "RD_CREDIT_WATCH_OUTLOOK_DATE_GLOBAL", "Issuer Credit Rating", "Local Currency LT|0")</f>
        <v>41837</v>
      </c>
    </row>
    <row r="248" spans="1:19" x14ac:dyDescent="0.3">
      <c r="A248" t="s">
        <v>1889</v>
      </c>
      <c r="B248" t="str">
        <f>_xll.SNL.Clients.Office.Excel.Functions.SPG(A248,"SP_IPO_DATE")</f>
        <v/>
      </c>
      <c r="C248" s="5">
        <f>_xll.SNL.Clients.Office.Excel.Functions.SPG(A248, "SP_VOLUME_AVG_WEEKLY_TO_SHARES_OUT", , "1M")</f>
        <v>6.2189958175017139</v>
      </c>
      <c r="D248" s="5">
        <f>_xll.SNL.Clients.Office.Excel.Functions.SPG(A248, "SP_VOLUME_AVG_WEEKLY_TO_SHARES_OUT", , "3M")</f>
        <v>8.0251531243879963</v>
      </c>
      <c r="E248" s="5">
        <f>_xll.SNL.Clients.Office.Excel.Functions.SPG(A248, "SP_VOLUME_AVG_DAILY_TO_1YR_AVG_DAILY", , "1M")</f>
        <v>72.12</v>
      </c>
      <c r="F248" s="5">
        <f>_xll.SNL.Clients.Office.Excel.Functions.SPG(A248, "SP_VOLUME_AVG_DAILY_TO_1YR_AVG_DAILY", , "3M")</f>
        <v>93.06</v>
      </c>
      <c r="G248" s="9" t="str">
        <f>_xll.SNL.Clients.Office.Excel.Functions.SPG(A248, "IQ_SECTOR")</f>
        <v>Consumer Discretionary</v>
      </c>
      <c r="H248" s="9" t="str">
        <f>_xll.SNL.Clients.Office.Excel.Functions.SPG(A248, "IQ_INDUSTRY_GROUP")</f>
        <v>Consumer Discretionary Distribution and Retail</v>
      </c>
      <c r="I248" s="9" t="str">
        <f>_xll.SNL.Clients.Office.Excel.Functions.SPG(A248, "IQ_INDUSTRY")</f>
        <v>Broadline Retail</v>
      </c>
      <c r="J248" s="9" t="str">
        <f>_xll.SNL.Clients.Office.Excel.Functions.SPG(A248, "IQ_PRIMARY_INDUSTRY")</f>
        <v>Broadline Retail</v>
      </c>
      <c r="K248" s="9" t="str">
        <f>_xll.SNL.Clients.Office.Excel.Functions.SPG(A248, "NAICS_CODE", "Primary")</f>
        <v>455110 - Department Stores</v>
      </c>
      <c r="L248" s="9" t="str">
        <f>_xll.SNL.Clients.Office.Excel.Functions.SPG(A248, "SP_TOPICTAG")</f>
        <v>Lifestyle; Brand Marketing</v>
      </c>
      <c r="M248" s="5">
        <f>_xll.SNL.Clients.Office.Excel.Functions.SPG(A248, "SP_PCT_SHARES_OWNED_ALL_INSTITUTIONS")</f>
        <v>51.03</v>
      </c>
      <c r="N248" s="9" t="str">
        <f>_xll.SNL.Clients.Office.Excel.Functions.SPG(A248, "RD_CREDIT_RATING_GLOBAL", "Issuer Credit Rating", "Local Currency LT|0")</f>
        <v>BB</v>
      </c>
      <c r="O248" s="9" t="str">
        <f>_xll.SNL.Clients.Office.Excel.Functions.SPG(A248, "RD_CWOL_GLOBAL", "Issuer Credit Rating", "Local Currency LT|0")</f>
        <v>Stable</v>
      </c>
      <c r="P248" s="9" t="str">
        <f>_xll.SNL.Clients.Office.Excel.Functions.SPG(A248, "RD_RATING_ACTION_GLOBAL", "Issuer Credit Rating", "Local Currency LT|0")</f>
        <v>Downgrade | CreditWatch/Outlook (12/26/2024)</v>
      </c>
      <c r="Q248" s="10">
        <f>_xll.SNL.Clients.Office.Excel.Functions.SPG(A248, "RD_LAST_REVIEW_DATE_GLOBAL", "Issuer Credit Rating", "Local Currency LT")</f>
        <v>45652</v>
      </c>
      <c r="R248" s="10">
        <f>_xll.SNL.Clients.Office.Excel.Functions.SPG(A248, "RD_CREDIT_RATING_DATE_GLOBAL", "Issuer Credit Rating", "Local Currency LT|0")</f>
        <v>45652</v>
      </c>
      <c r="S248" s="10">
        <f>_xll.SNL.Clients.Office.Excel.Functions.SPG(A248, "RD_CREDIT_WATCH_OUTLOOK_DATE_GLOBAL", "Issuer Credit Rating", "Local Currency LT|0")</f>
        <v>45652</v>
      </c>
    </row>
    <row r="249" spans="1:19" x14ac:dyDescent="0.3">
      <c r="A249" t="s">
        <v>1890</v>
      </c>
      <c r="B249" t="str">
        <f>_xll.SNL.Clients.Office.Excel.Functions.SPG(A249,"SP_IPO_DATE")</f>
        <v/>
      </c>
      <c r="C249" s="5">
        <f>_xll.SNL.Clients.Office.Excel.Functions.SPG(A249, "SP_VOLUME_AVG_WEEKLY_TO_SHARES_OUT", , "1M")</f>
        <v>2.8076588625751309</v>
      </c>
      <c r="D249" s="5">
        <f>_xll.SNL.Clients.Office.Excel.Functions.SPG(A249, "SP_VOLUME_AVG_WEEKLY_TO_SHARES_OUT", , "3M")</f>
        <v>3.0345215778606294</v>
      </c>
      <c r="E249" s="5">
        <f>_xll.SNL.Clients.Office.Excel.Functions.SPG(A249, "SP_VOLUME_AVG_DAILY_TO_1YR_AVG_DAILY", , "1M")</f>
        <v>102.4</v>
      </c>
      <c r="F249" s="5">
        <f>_xll.SNL.Clients.Office.Excel.Functions.SPG(A249, "SP_VOLUME_AVG_DAILY_TO_1YR_AVG_DAILY", , "3M")</f>
        <v>110.67</v>
      </c>
      <c r="G249" s="9" t="str">
        <f>_xll.SNL.Clients.Office.Excel.Functions.SPG(A249, "IQ_SECTOR")</f>
        <v>Utilities</v>
      </c>
      <c r="H249" s="9" t="str">
        <f>_xll.SNL.Clients.Office.Excel.Functions.SPG(A249, "IQ_INDUSTRY_GROUP")</f>
        <v>Utilities</v>
      </c>
      <c r="I249" s="9" t="str">
        <f>_xll.SNL.Clients.Office.Excel.Functions.SPG(A249, "IQ_INDUSTRY")</f>
        <v>Multi-Utilities</v>
      </c>
      <c r="J249" s="9" t="str">
        <f>_xll.SNL.Clients.Office.Excel.Functions.SPG(A249, "IQ_PRIMARY_INDUSTRY")</f>
        <v>Multi-Utilities</v>
      </c>
      <c r="K249" s="9" t="str">
        <f>_xll.SNL.Clients.Office.Excel.Functions.SPG(A249, "NAICS_CODE", "Primary")</f>
        <v>2211 - Electric Power Generation, Transmission and Distribution</v>
      </c>
      <c r="L249" s="9" t="str">
        <f>_xll.SNL.Clients.Office.Excel.Functions.SPG(A249, "SP_TOPICTAG")</f>
        <v>Clean Energy; Energy Efficiency; Energy Management; Energy Storage; Power Grid; Onshore and Offshore Wind</v>
      </c>
      <c r="M249" s="5">
        <f>_xll.SNL.Clients.Office.Excel.Functions.SPG(A249, "SP_PCT_SHARES_OWNED_ALL_INSTITUTIONS")</f>
        <v>98.49</v>
      </c>
      <c r="N249" s="9" t="str">
        <f>_xll.SNL.Clients.Office.Excel.Functions.SPG(A249, "RD_CREDIT_RATING_GLOBAL", "Issuer Credit Rating", "Local Currency LT|0")</f>
        <v>BBB</v>
      </c>
      <c r="O249" s="9" t="str">
        <f>_xll.SNL.Clients.Office.Excel.Functions.SPG(A249, "RD_CWOL_GLOBAL", "Issuer Credit Rating", "Local Currency LT|0")</f>
        <v>Stable</v>
      </c>
      <c r="P249" s="9" t="str">
        <f>_xll.SNL.Clients.Office.Excel.Functions.SPG(A249, "RD_RATING_ACTION_GLOBAL", "Issuer Credit Rating", "Local Currency LT|0")</f>
        <v>New Rating | CreditWatch/Outlook (12/19/2023)</v>
      </c>
      <c r="Q249" s="10">
        <f>_xll.SNL.Clients.Office.Excel.Functions.SPG(A249, "RD_LAST_REVIEW_DATE_GLOBAL", "Issuer Credit Rating", "Local Currency LT")</f>
        <v>45344</v>
      </c>
      <c r="R249" s="10">
        <f>_xll.SNL.Clients.Office.Excel.Functions.SPG(A249, "RD_CREDIT_RATING_DATE_GLOBAL", "Issuer Credit Rating", "Local Currency LT|0")</f>
        <v>45279</v>
      </c>
      <c r="S249" s="10">
        <f>_xll.SNL.Clients.Office.Excel.Functions.SPG(A249, "RD_CREDIT_WATCH_OUTLOOK_DATE_GLOBAL", "Issuer Credit Rating", "Local Currency LT|0")</f>
        <v>45279</v>
      </c>
    </row>
    <row r="250" spans="1:19" x14ac:dyDescent="0.3">
      <c r="A250" t="s">
        <v>1891</v>
      </c>
      <c r="B250" s="10">
        <f>_xll.SNL.Clients.Office.Excel.Functions.SPG(A250,"SP_IPO_DATE")</f>
        <v>35366.041666666664</v>
      </c>
      <c r="C250" s="5">
        <f>_xll.SNL.Clients.Office.Excel.Functions.SPG(A250, "SP_VOLUME_AVG_WEEKLY_TO_SHARES_OUT", , "1M")</f>
        <v>5.4718930952404454</v>
      </c>
      <c r="D250" s="5">
        <f>_xll.SNL.Clients.Office.Excel.Functions.SPG(A250, "SP_VOLUME_AVG_WEEKLY_TO_SHARES_OUT", , "3M")</f>
        <v>5.3170752105032593</v>
      </c>
      <c r="E250" s="5">
        <f>_xll.SNL.Clients.Office.Excel.Functions.SPG(A250, "SP_VOLUME_AVG_DAILY_TO_1YR_AVG_DAILY", , "1M")</f>
        <v>116.45</v>
      </c>
      <c r="F250" s="5">
        <f>_xll.SNL.Clients.Office.Excel.Functions.SPG(A250, "SP_VOLUME_AVG_DAILY_TO_1YR_AVG_DAILY", , "3M")</f>
        <v>113.16</v>
      </c>
      <c r="G250" s="9" t="str">
        <f>_xll.SNL.Clients.Office.Excel.Functions.SPG(A250, "IQ_SECTOR")</f>
        <v>Energy</v>
      </c>
      <c r="H250" s="9" t="str">
        <f>_xll.SNL.Clients.Office.Excel.Functions.SPG(A250, "IQ_INDUSTRY_GROUP")</f>
        <v>Energy</v>
      </c>
      <c r="I250" s="9" t="str">
        <f>_xll.SNL.Clients.Office.Excel.Functions.SPG(A250, "IQ_INDUSTRY")</f>
        <v>Energy Equipment and Services</v>
      </c>
      <c r="J250" s="9" t="str">
        <f>_xll.SNL.Clients.Office.Excel.Functions.SPG(A250, "IQ_PRIMARY_INDUSTRY")</f>
        <v>Oil and Gas Equipment and Services</v>
      </c>
      <c r="K250" s="9" t="str">
        <f>_xll.SNL.Clients.Office.Excel.Functions.SPG(A250, "NAICS_CODE", "Primary")</f>
        <v>333132 - Oil and Gas Field Machinery and Equipment Manufacturing</v>
      </c>
      <c r="L250" s="9" t="str">
        <f>_xll.SNL.Clients.Office.Excel.Functions.SPG(A250, "SP_TOPICTAG")</f>
        <v>Energy Storage; Industrial Automation; Marine Transportation; Pollution Control; Process Automation; Artificial Intelligence</v>
      </c>
      <c r="M250" s="5">
        <f>_xll.SNL.Clients.Office.Excel.Functions.SPG(A250, "SP_PCT_SHARES_OWNED_ALL_INSTITUTIONS")</f>
        <v>102.81</v>
      </c>
      <c r="N250" s="9" t="str">
        <f>_xll.SNL.Clients.Office.Excel.Functions.SPG(A250, "RD_CREDIT_RATING_GLOBAL", "Issuer Credit Rating", "Local Currency LT|0")</f>
        <v>BBB</v>
      </c>
      <c r="O250" s="9" t="str">
        <f>_xll.SNL.Clients.Office.Excel.Functions.SPG(A250, "RD_CWOL_GLOBAL", "Issuer Credit Rating", "Local Currency LT|0")</f>
        <v>Stable</v>
      </c>
      <c r="P250" s="9" t="str">
        <f>_xll.SNL.Clients.Office.Excel.Functions.SPG(A250, "RD_RATING_ACTION_GLOBAL", "Issuer Credit Rating", "Local Currency LT|0")</f>
        <v>Downgrade | CreditWatch/Outlook (03/17/2022)</v>
      </c>
      <c r="Q250" s="10">
        <f>_xll.SNL.Clients.Office.Excel.Functions.SPG(A250, "RD_LAST_REVIEW_DATE_GLOBAL", "Issuer Credit Rating", "Local Currency LT")</f>
        <v>45373</v>
      </c>
      <c r="R250" s="10">
        <f>_xll.SNL.Clients.Office.Excel.Functions.SPG(A250, "RD_CREDIT_RATING_DATE_GLOBAL", "Issuer Credit Rating", "Local Currency LT|0")</f>
        <v>44637</v>
      </c>
      <c r="S250" s="10">
        <f>_xll.SNL.Clients.Office.Excel.Functions.SPG(A250, "RD_CREDIT_WATCH_OUTLOOK_DATE_GLOBAL", "Issuer Credit Rating", "Local Currency LT|0")</f>
        <v>44637</v>
      </c>
    </row>
    <row r="251" spans="1:19" x14ac:dyDescent="0.3">
      <c r="A251" t="s">
        <v>1892</v>
      </c>
      <c r="B251" t="str">
        <f>_xll.SNL.Clients.Office.Excel.Functions.SPG(A251,"SP_IPO_DATE")</f>
        <v/>
      </c>
      <c r="C251" s="5">
        <f>_xll.SNL.Clients.Office.Excel.Functions.SPG(A251, "SP_VOLUME_AVG_WEEKLY_TO_SHARES_OUT", , "1M")</f>
        <v>2.6903290010934584</v>
      </c>
      <c r="D251" s="5">
        <f>_xll.SNL.Clients.Office.Excel.Functions.SPG(A251, "SP_VOLUME_AVG_WEEKLY_TO_SHARES_OUT", , "3M")</f>
        <v>2.7644458054593368</v>
      </c>
      <c r="E251" s="5">
        <f>_xll.SNL.Clients.Office.Excel.Functions.SPG(A251, "SP_VOLUME_AVG_DAILY_TO_1YR_AVG_DAILY", , "1M")</f>
        <v>122.34</v>
      </c>
      <c r="F251" s="5">
        <f>_xll.SNL.Clients.Office.Excel.Functions.SPG(A251, "SP_VOLUME_AVG_DAILY_TO_1YR_AVG_DAILY", , "3M")</f>
        <v>125.71</v>
      </c>
      <c r="G251" s="9" t="str">
        <f>_xll.SNL.Clients.Office.Excel.Functions.SPG(A251, "IQ_SECTOR")</f>
        <v>Information Technology</v>
      </c>
      <c r="H251" s="9" t="str">
        <f>_xll.SNL.Clients.Office.Excel.Functions.SPG(A251, "IQ_INDUSTRY_GROUP")</f>
        <v>Technology Hardware and Equipment</v>
      </c>
      <c r="I251" s="9" t="str">
        <f>_xll.SNL.Clients.Office.Excel.Functions.SPG(A251, "IQ_INDUSTRY")</f>
        <v>Electronic Equipment, Instruments and Components</v>
      </c>
      <c r="J251" s="9" t="str">
        <f>_xll.SNL.Clients.Office.Excel.Functions.SPG(A251, "IQ_PRIMARY_INDUSTRY")</f>
        <v>Electronic Equipment and Instruments</v>
      </c>
      <c r="K251" s="9" t="str">
        <f>_xll.SNL.Clients.Office.Excel.Functions.SPG(A251, "NAICS_CODE", "Primary")</f>
        <v>334519 - Other Measuring and Controlling Device Manufacturing</v>
      </c>
      <c r="L251" s="9" t="str">
        <f>_xll.SNL.Clients.Office.Excel.Functions.SPG(A251, "SP_TOPICTAG")</f>
        <v>Computer Vision; Image Recognition; Industrial Automation; RFID (Radio Frequency Identification); Sensors; Biometrics; Artificial Intelligence</v>
      </c>
      <c r="M251" s="5">
        <f>_xll.SNL.Clients.Office.Excel.Functions.SPG(A251, "SP_PCT_SHARES_OWNED_ALL_INSTITUTIONS")</f>
        <v>100.96</v>
      </c>
      <c r="N251" s="9" t="str">
        <f>_xll.SNL.Clients.Office.Excel.Functions.SPG(A251, "RD_CREDIT_RATING_GLOBAL", "Issuer Credit Rating", "Local Currency LT|0")</f>
        <v/>
      </c>
      <c r="O251" s="9" t="str">
        <f>_xll.SNL.Clients.Office.Excel.Functions.SPG(A251, "RD_CWOL_GLOBAL", "Issuer Credit Rating", "Local Currency LT|0")</f>
        <v/>
      </c>
      <c r="P251" s="9" t="str">
        <f>_xll.SNL.Clients.Office.Excel.Functions.SPG(A251, "RD_RATING_ACTION_GLOBAL", "Issuer Credit Rating", "Local Currency LT|0")</f>
        <v/>
      </c>
      <c r="Q251" s="10" t="str">
        <f>_xll.SNL.Clients.Office.Excel.Functions.SPG(A251, "RD_LAST_REVIEW_DATE_GLOBAL", "Issuer Credit Rating", "Local Currency LT")</f>
        <v/>
      </c>
      <c r="R251" s="10" t="str">
        <f>_xll.SNL.Clients.Office.Excel.Functions.SPG(A251, "RD_CREDIT_RATING_DATE_GLOBAL", "Issuer Credit Rating", "Local Currency LT|0")</f>
        <v/>
      </c>
      <c r="S251" s="10" t="str">
        <f>_xll.SNL.Clients.Office.Excel.Functions.SPG(A251, "RD_CREDIT_WATCH_OUTLOOK_DATE_GLOBAL", "Issuer Credit Rating", "Local Currency LT|0")</f>
        <v/>
      </c>
    </row>
    <row r="252" spans="1:19" x14ac:dyDescent="0.3">
      <c r="A252" t="s">
        <v>1893</v>
      </c>
      <c r="B252" t="str">
        <f>_xll.SNL.Clients.Office.Excel.Functions.SPG(A252,"SP_IPO_DATE")</f>
        <v/>
      </c>
      <c r="C252" s="5">
        <f>_xll.SNL.Clients.Office.Excel.Functions.SPG(A252, "SP_VOLUME_AVG_WEEKLY_TO_SHARES_OUT", , "1M")</f>
        <v>7.7581929732145003</v>
      </c>
      <c r="D252" s="5">
        <f>_xll.SNL.Clients.Office.Excel.Functions.SPG(A252, "SP_VOLUME_AVG_WEEKLY_TO_SHARES_OUT", , "3M")</f>
        <v>5.4148857496153386</v>
      </c>
      <c r="E252" s="5">
        <f>_xll.SNL.Clients.Office.Excel.Functions.SPG(A252, "SP_VOLUME_AVG_DAILY_TO_1YR_AVG_DAILY", , "1M")</f>
        <v>152.87</v>
      </c>
      <c r="F252" s="5">
        <f>_xll.SNL.Clients.Office.Excel.Functions.SPG(A252, "SP_VOLUME_AVG_DAILY_TO_1YR_AVG_DAILY", , "3M")</f>
        <v>106.7</v>
      </c>
      <c r="G252" s="9" t="str">
        <f>_xll.SNL.Clients.Office.Excel.Functions.SPG(A252, "IQ_SECTOR")</f>
        <v>Industrials</v>
      </c>
      <c r="H252" s="9" t="str">
        <f>_xll.SNL.Clients.Office.Excel.Functions.SPG(A252, "IQ_INDUSTRY_GROUP")</f>
        <v>Capital Goods</v>
      </c>
      <c r="I252" s="9" t="str">
        <f>_xll.SNL.Clients.Office.Excel.Functions.SPG(A252, "IQ_INDUSTRY")</f>
        <v>Electrical Equipment</v>
      </c>
      <c r="J252" s="9" t="str">
        <f>_xll.SNL.Clients.Office.Excel.Functions.SPG(A252, "IQ_PRIMARY_INDUSTRY")</f>
        <v>Electrical Components and Equipment</v>
      </c>
      <c r="K252" s="9" t="str">
        <f>_xll.SNL.Clients.Office.Excel.Functions.SPG(A252, "NAICS_CODE", "Primary")</f>
        <v>3353 - Electrical Equipment Manufacturing</v>
      </c>
      <c r="L252" s="9" t="str">
        <f>_xll.SNL.Clients.Office.Excel.Functions.SPG(A252, "SP_TOPICTAG")</f>
        <v>Energy Management; Industrial Automation; Smart Building; Data Protection; Data Centers and Facilities; Data Center Technology</v>
      </c>
      <c r="M252" s="5">
        <f>_xll.SNL.Clients.Office.Excel.Functions.SPG(A252, "SP_PCT_SHARES_OWNED_ALL_INSTITUTIONS")</f>
        <v>93.94</v>
      </c>
      <c r="N252" s="9" t="str">
        <f>_xll.SNL.Clients.Office.Excel.Functions.SPG(A252, "RD_CREDIT_RATING_GLOBAL", "Issuer Credit Rating", "Local Currency LT|0")</f>
        <v>BBB-</v>
      </c>
      <c r="O252" s="9" t="str">
        <f>_xll.SNL.Clients.Office.Excel.Functions.SPG(A252, "RD_CWOL_GLOBAL", "Issuer Credit Rating", "Local Currency LT|0")</f>
        <v>Stable</v>
      </c>
      <c r="P252" s="9" t="str">
        <f>_xll.SNL.Clients.Office.Excel.Functions.SPG(A252, "RD_RATING_ACTION_GLOBAL", "Issuer Credit Rating", "Local Currency LT|0")</f>
        <v>CreditWatch/Outlook (05/12/2021)</v>
      </c>
      <c r="Q252" s="10">
        <f>_xll.SNL.Clients.Office.Excel.Functions.SPG(A252, "RD_LAST_REVIEW_DATE_GLOBAL", "Issuer Credit Rating", "Local Currency LT")</f>
        <v>45397</v>
      </c>
      <c r="R252" s="10">
        <f>_xll.SNL.Clients.Office.Excel.Functions.SPG(A252, "RD_CREDIT_RATING_DATE_GLOBAL", "Issuer Credit Rating", "Local Currency LT|0")</f>
        <v>43158</v>
      </c>
      <c r="S252" s="10">
        <f>_xll.SNL.Clients.Office.Excel.Functions.SPG(A252, "RD_CREDIT_WATCH_OUTLOOK_DATE_GLOBAL", "Issuer Credit Rating", "Local Currency LT|0")</f>
        <v>44328</v>
      </c>
    </row>
    <row r="253" spans="1:19" x14ac:dyDescent="0.3">
      <c r="A253" t="s">
        <v>1894</v>
      </c>
      <c r="B253" t="str">
        <f>_xll.SNL.Clients.Office.Excel.Functions.SPG(A253,"SP_IPO_DATE")</f>
        <v/>
      </c>
      <c r="C253" s="5">
        <f>_xll.SNL.Clients.Office.Excel.Functions.SPG(A253, "SP_VOLUME_AVG_WEEKLY_TO_SHARES_OUT", , "1M")</f>
        <v>2.20270432366575</v>
      </c>
      <c r="D253" s="5">
        <f>_xll.SNL.Clients.Office.Excel.Functions.SPG(A253, "SP_VOLUME_AVG_WEEKLY_TO_SHARES_OUT", , "3M")</f>
        <v>2.4687690845959245</v>
      </c>
      <c r="E253" s="5">
        <f>_xll.SNL.Clients.Office.Excel.Functions.SPG(A253, "SP_VOLUME_AVG_DAILY_TO_1YR_AVG_DAILY", , "1M")</f>
        <v>74.099999999999994</v>
      </c>
      <c r="F253" s="5">
        <f>_xll.SNL.Clients.Office.Excel.Functions.SPG(A253, "SP_VOLUME_AVG_DAILY_TO_1YR_AVG_DAILY", , "3M")</f>
        <v>83.05</v>
      </c>
      <c r="G253" s="9" t="str">
        <f>_xll.SNL.Clients.Office.Excel.Functions.SPG(A253, "IQ_SECTOR")</f>
        <v>Utilities</v>
      </c>
      <c r="H253" s="9" t="str">
        <f>_xll.SNL.Clients.Office.Excel.Functions.SPG(A253, "IQ_INDUSTRY_GROUP")</f>
        <v>Utilities</v>
      </c>
      <c r="I253" s="9" t="str">
        <f>_xll.SNL.Clients.Office.Excel.Functions.SPG(A253, "IQ_INDUSTRY")</f>
        <v>Electric Utilities</v>
      </c>
      <c r="J253" s="9" t="str">
        <f>_xll.SNL.Clients.Office.Excel.Functions.SPG(A253, "IQ_PRIMARY_INDUSTRY")</f>
        <v>Electric Utilities</v>
      </c>
      <c r="K253" s="9" t="str">
        <f>_xll.SNL.Clients.Office.Excel.Functions.SPG(A253, "NAICS_CODE", "Primary")</f>
        <v>22111 - Electric Power Generation</v>
      </c>
      <c r="L253" s="9" t="str">
        <f>_xll.SNL.Clients.Office.Excel.Functions.SPG(A253, "SP_TOPICTAG")</f>
        <v>Energy Management; Energy Storage; CleanTech; Smart Energy; Power Grid</v>
      </c>
      <c r="M253" s="5">
        <f>_xll.SNL.Clients.Office.Excel.Functions.SPG(A253, "SP_PCT_SHARES_OWNED_ALL_INSTITUTIONS")</f>
        <v>70.98</v>
      </c>
      <c r="N253" s="9" t="str">
        <f>_xll.SNL.Clients.Office.Excel.Functions.SPG(A253, "RD_CREDIT_RATING_GLOBAL", "Issuer Credit Rating", "Local Currency LT|0")</f>
        <v>BBB+</v>
      </c>
      <c r="O253" s="9" t="str">
        <f>_xll.SNL.Clients.Office.Excel.Functions.SPG(A253, "RD_CWOL_GLOBAL", "Issuer Credit Rating", "Local Currency LT|0")</f>
        <v>Stable</v>
      </c>
      <c r="P253" s="9" t="str">
        <f>_xll.SNL.Clients.Office.Excel.Functions.SPG(A253, "RD_RATING_ACTION_GLOBAL", "Issuer Credit Rating", "Local Currency LT|0")</f>
        <v>CreditWatch/Outlook (05/17/2022)</v>
      </c>
      <c r="Q253" s="10">
        <f>_xll.SNL.Clients.Office.Excel.Functions.SPG(A253, "RD_LAST_REVIEW_DATE_GLOBAL", "Issuer Credit Rating", "Local Currency LT")</f>
        <v>45498</v>
      </c>
      <c r="R253" s="10">
        <f>_xll.SNL.Clients.Office.Excel.Functions.SPG(A253, "RD_CREDIT_RATING_DATE_GLOBAL", "Issuer Credit Rating", "Local Currency LT|0")</f>
        <v>43269</v>
      </c>
      <c r="S253" s="10">
        <f>_xll.SNL.Clients.Office.Excel.Functions.SPG(A253, "RD_CREDIT_WATCH_OUTLOOK_DATE_GLOBAL", "Issuer Credit Rating", "Local Currency LT|0")</f>
        <v>44698</v>
      </c>
    </row>
    <row r="254" spans="1:19" x14ac:dyDescent="0.3">
      <c r="A254" t="s">
        <v>1895</v>
      </c>
      <c r="B254" t="str">
        <f>_xll.SNL.Clients.Office.Excel.Functions.SPG(A254,"SP_IPO_DATE")</f>
        <v/>
      </c>
      <c r="C254" s="5">
        <f>_xll.SNL.Clients.Office.Excel.Functions.SPG(A254, "SP_VOLUME_AVG_WEEKLY_TO_SHARES_OUT", , "1M")</f>
        <v>5.4224560279939933</v>
      </c>
      <c r="D254" s="5">
        <f>_xll.SNL.Clients.Office.Excel.Functions.SPG(A254, "SP_VOLUME_AVG_WEEKLY_TO_SHARES_OUT", , "3M")</f>
        <v>4.804135333593571</v>
      </c>
      <c r="E254" s="5">
        <f>_xll.SNL.Clients.Office.Excel.Functions.SPG(A254, "SP_VOLUME_AVG_DAILY_TO_1YR_AVG_DAILY", , "1M")</f>
        <v>149.65</v>
      </c>
      <c r="F254" s="5">
        <f>_xll.SNL.Clients.Office.Excel.Functions.SPG(A254, "SP_VOLUME_AVG_DAILY_TO_1YR_AVG_DAILY", , "3M")</f>
        <v>132.59</v>
      </c>
      <c r="G254" s="9" t="str">
        <f>_xll.SNL.Clients.Office.Excel.Functions.SPG(A254, "IQ_SECTOR")</f>
        <v>Financials</v>
      </c>
      <c r="H254" s="9" t="str">
        <f>_xll.SNL.Clients.Office.Excel.Functions.SPG(A254, "IQ_INDUSTRY_GROUP")</f>
        <v>Banks</v>
      </c>
      <c r="I254" s="9" t="str">
        <f>_xll.SNL.Clients.Office.Excel.Functions.SPG(A254, "IQ_INDUSTRY")</f>
        <v>Banks</v>
      </c>
      <c r="J254" s="9" t="str">
        <f>_xll.SNL.Clients.Office.Excel.Functions.SPG(A254, "IQ_PRIMARY_INDUSTRY")</f>
        <v>Regional Banks</v>
      </c>
      <c r="K254" s="9" t="str">
        <f>_xll.SNL.Clients.Office.Excel.Functions.SPG(A254, "NAICS_CODE", "Primary")</f>
        <v>522110 - Commercial Banking</v>
      </c>
      <c r="L254" s="9" t="str">
        <f>_xll.SNL.Clients.Office.Excel.Functions.SPG(A254, "SP_TOPICTAG")</f>
        <v>Consumer Lending</v>
      </c>
      <c r="M254" s="5">
        <f>_xll.SNL.Clients.Office.Excel.Functions.SPG(A254, "SP_PCT_SHARES_OWNED_ALL_INSTITUTIONS")</f>
        <v>84.28</v>
      </c>
      <c r="N254" s="9" t="str">
        <f>_xll.SNL.Clients.Office.Excel.Functions.SPG(A254, "RD_CREDIT_RATING_GLOBAL", "Issuer Credit Rating", "Local Currency LT|0")</f>
        <v>NR</v>
      </c>
      <c r="O254" s="9" t="str">
        <f>_xll.SNL.Clients.Office.Excel.Functions.SPG(A254, "RD_CWOL_GLOBAL", "Issuer Credit Rating", "Local Currency LT|0")</f>
        <v>NR</v>
      </c>
      <c r="P254" s="9" t="str">
        <f>_xll.SNL.Clients.Office.Excel.Functions.SPG(A254, "RD_RATING_ACTION_GLOBAL", "Issuer Credit Rating", "Local Currency LT|0")</f>
        <v>Not Rated | CreditWatch/Outlook (04/22/2010)</v>
      </c>
      <c r="Q254" s="10" t="str">
        <f>_xll.SNL.Clients.Office.Excel.Functions.SPG(A254, "RD_LAST_REVIEW_DATE_GLOBAL", "Issuer Credit Rating", "Local Currency LT")</f>
        <v/>
      </c>
      <c r="R254" s="10">
        <f>_xll.SNL.Clients.Office.Excel.Functions.SPG(A254, "RD_CREDIT_RATING_DATE_GLOBAL", "Issuer Credit Rating", "Local Currency LT|0")</f>
        <v>40290</v>
      </c>
      <c r="S254" s="10">
        <f>_xll.SNL.Clients.Office.Excel.Functions.SPG(A254, "RD_CREDIT_WATCH_OUTLOOK_DATE_GLOBAL", "Issuer Credit Rating", "Local Currency LT|0")</f>
        <v>40290</v>
      </c>
    </row>
    <row r="255" spans="1:19" x14ac:dyDescent="0.3">
      <c r="A255" t="s">
        <v>1896</v>
      </c>
      <c r="B255" t="str">
        <f>_xll.SNL.Clients.Office.Excel.Functions.SPG(A255,"SP_IPO_DATE")</f>
        <v/>
      </c>
      <c r="C255" s="5">
        <f>_xll.SNL.Clients.Office.Excel.Functions.SPG(A255, "SP_VOLUME_AVG_WEEKLY_TO_SHARES_OUT", , "1M")</f>
        <v>2.2042857146640094</v>
      </c>
      <c r="D255" s="5">
        <f>_xll.SNL.Clients.Office.Excel.Functions.SPG(A255, "SP_VOLUME_AVG_WEEKLY_TO_SHARES_OUT", , "3M")</f>
        <v>2.2844040666993473</v>
      </c>
      <c r="E255" s="5">
        <f>_xll.SNL.Clients.Office.Excel.Functions.SPG(A255, "SP_VOLUME_AVG_DAILY_TO_1YR_AVG_DAILY", , "1M")</f>
        <v>82.3</v>
      </c>
      <c r="F255" s="5">
        <f>_xll.SNL.Clients.Office.Excel.Functions.SPG(A255, "SP_VOLUME_AVG_DAILY_TO_1YR_AVG_DAILY", , "3M")</f>
        <v>85.29</v>
      </c>
      <c r="G255" s="9" t="str">
        <f>_xll.SNL.Clients.Office.Excel.Functions.SPG(A255, "IQ_SECTOR")</f>
        <v>Financials</v>
      </c>
      <c r="H255" s="9" t="str">
        <f>_xll.SNL.Clients.Office.Excel.Functions.SPG(A255, "IQ_INDUSTRY_GROUP")</f>
        <v>Insurance</v>
      </c>
      <c r="I255" s="9" t="str">
        <f>_xll.SNL.Clients.Office.Excel.Functions.SPG(A255, "IQ_INDUSTRY")</f>
        <v>Insurance</v>
      </c>
      <c r="J255" s="9" t="str">
        <f>_xll.SNL.Clients.Office.Excel.Functions.SPG(A255, "IQ_PRIMARY_INDUSTRY")</f>
        <v>Property and Casualty Insurance</v>
      </c>
      <c r="K255" s="9" t="str">
        <f>_xll.SNL.Clients.Office.Excel.Functions.SPG(A255, "NAICS_CODE", "Primary")</f>
        <v>524126 - Direct Property and Casualty Insurance Carriers</v>
      </c>
      <c r="L255" s="9" t="str">
        <f>_xll.SNL.Clients.Office.Excel.Functions.SPG(A255, "SP_TOPICTAG")</f>
        <v/>
      </c>
      <c r="M255" s="5">
        <f>_xll.SNL.Clients.Office.Excel.Functions.SPG(A255, "SP_PCT_SHARES_OWNED_ALL_INSTITUTIONS")</f>
        <v>70.92</v>
      </c>
      <c r="N255" s="9" t="str">
        <f>_xll.SNL.Clients.Office.Excel.Functions.SPG(A255, "RD_CREDIT_RATING_GLOBAL", "Issuer Credit Rating", "Local Currency LT|0")</f>
        <v>BBB+</v>
      </c>
      <c r="O255" s="9" t="str">
        <f>_xll.SNL.Clients.Office.Excel.Functions.SPG(A255, "RD_CWOL_GLOBAL", "Issuer Credit Rating", "Local Currency LT|0")</f>
        <v>Stable</v>
      </c>
      <c r="P255" s="9" t="str">
        <f>_xll.SNL.Clients.Office.Excel.Functions.SPG(A255, "RD_RATING_ACTION_GLOBAL", "Issuer Credit Rating", "Local Currency LT|0")</f>
        <v>CreditWatch/Outlook (09/19/2013)</v>
      </c>
      <c r="Q255" s="10">
        <f>_xll.SNL.Clients.Office.Excel.Functions.SPG(A255, "RD_LAST_REVIEW_DATE_GLOBAL", "Issuer Credit Rating", "Local Currency LT")</f>
        <v>45582</v>
      </c>
      <c r="R255" s="10">
        <f>_xll.SNL.Clients.Office.Excel.Functions.SPG(A255, "RD_CREDIT_RATING_DATE_GLOBAL", "Issuer Credit Rating", "Local Currency LT|0")</f>
        <v>39801</v>
      </c>
      <c r="S255" s="10">
        <f>_xll.SNL.Clients.Office.Excel.Functions.SPG(A255, "RD_CREDIT_WATCH_OUTLOOK_DATE_GLOBAL", "Issuer Credit Rating", "Local Currency LT|0")</f>
        <v>41536</v>
      </c>
    </row>
    <row r="256" spans="1:19" x14ac:dyDescent="0.3">
      <c r="A256" t="s">
        <v>1897</v>
      </c>
      <c r="B256" t="str">
        <f>_xll.SNL.Clients.Office.Excel.Functions.SPG(A256,"SP_IPO_DATE")</f>
        <v/>
      </c>
      <c r="C256" s="5">
        <f>_xll.SNL.Clients.Office.Excel.Functions.SPG(A256, "SP_VOLUME_AVG_WEEKLY_TO_SHARES_OUT", , "1M")</f>
        <v>8.1593910770877063</v>
      </c>
      <c r="D256" s="5">
        <f>_xll.SNL.Clients.Office.Excel.Functions.SPG(A256, "SP_VOLUME_AVG_WEEKLY_TO_SHARES_OUT", , "3M")</f>
        <v>7.7107255973457498</v>
      </c>
      <c r="E256" s="5">
        <f>_xll.SNL.Clients.Office.Excel.Functions.SPG(A256, "SP_VOLUME_AVG_DAILY_TO_1YR_AVG_DAILY", , "1M")</f>
        <v>141.4</v>
      </c>
      <c r="F256" s="5">
        <f>_xll.SNL.Clients.Office.Excel.Functions.SPG(A256, "SP_VOLUME_AVG_DAILY_TO_1YR_AVG_DAILY", , "3M")</f>
        <v>133.62</v>
      </c>
      <c r="G256" s="9" t="str">
        <f>_xll.SNL.Clients.Office.Excel.Functions.SPG(A256, "IQ_SECTOR")</f>
        <v>Materials</v>
      </c>
      <c r="H256" s="9" t="str">
        <f>_xll.SNL.Clients.Office.Excel.Functions.SPG(A256, "IQ_INDUSTRY_GROUP")</f>
        <v>Materials</v>
      </c>
      <c r="I256" s="9" t="str">
        <f>_xll.SNL.Clients.Office.Excel.Functions.SPG(A256, "IQ_INDUSTRY")</f>
        <v>Chemicals</v>
      </c>
      <c r="J256" s="9" t="str">
        <f>_xll.SNL.Clients.Office.Excel.Functions.SPG(A256, "IQ_PRIMARY_INDUSTRY")</f>
        <v>Commodity Chemicals</v>
      </c>
      <c r="K256" s="9" t="str">
        <f>_xll.SNL.Clients.Office.Excel.Functions.SPG(A256, "NAICS_CODE", "Primary")</f>
        <v>325 - Chemical Manufacturing</v>
      </c>
      <c r="L256" s="9" t="str">
        <f>_xll.SNL.Clients.Office.Excel.Functions.SPG(A256, "SP_TOPICTAG")</f>
        <v>Environmental Engineering; Disposal and Recycling</v>
      </c>
      <c r="M256" s="5">
        <f>_xll.SNL.Clients.Office.Excel.Functions.SPG(A256, "SP_PCT_SHARES_OWNED_ALL_INSTITUTIONS")</f>
        <v>96.07</v>
      </c>
      <c r="N256" s="9" t="str">
        <f>_xll.SNL.Clients.Office.Excel.Functions.SPG(A256, "RD_CREDIT_RATING_GLOBAL", "Issuer Credit Rating", "Local Currency LT|0")</f>
        <v>BB+</v>
      </c>
      <c r="O256" s="9" t="str">
        <f>_xll.SNL.Clients.Office.Excel.Functions.SPG(A256, "RD_CWOL_GLOBAL", "Issuer Credit Rating", "Local Currency LT|0")</f>
        <v>Stable</v>
      </c>
      <c r="P256" s="9" t="str">
        <f>_xll.SNL.Clients.Office.Excel.Functions.SPG(A256, "RD_RATING_ACTION_GLOBAL", "Issuer Credit Rating", "Local Currency LT|0")</f>
        <v>CreditWatch/Outlook (08/08/2024)</v>
      </c>
      <c r="Q256" s="10">
        <f>_xll.SNL.Clients.Office.Excel.Functions.SPG(A256, "RD_LAST_REVIEW_DATE_GLOBAL", "Issuer Credit Rating", "Local Currency LT")</f>
        <v>45512</v>
      </c>
      <c r="R256" s="10">
        <f>_xll.SNL.Clients.Office.Excel.Functions.SPG(A256, "RD_CREDIT_RATING_DATE_GLOBAL", "Issuer Credit Rating", "Local Currency LT|0")</f>
        <v>44433</v>
      </c>
      <c r="S256" s="10">
        <f>_xll.SNL.Clients.Office.Excel.Functions.SPG(A256, "RD_CREDIT_WATCH_OUTLOOK_DATE_GLOBAL", "Issuer Credit Rating", "Local Currency LT|0")</f>
        <v>45512</v>
      </c>
    </row>
    <row r="257" spans="1:19" x14ac:dyDescent="0.3">
      <c r="A257" t="s">
        <v>1898</v>
      </c>
      <c r="B257" s="10">
        <f>_xll.SNL.Clients.Office.Excel.Functions.SPG(A257,"SP_IPO_DATE")</f>
        <v>42200</v>
      </c>
      <c r="C257" s="5">
        <f>_xll.SNL.Clients.Office.Excel.Functions.SPG(A257, "SP_VOLUME_AVG_WEEKLY_TO_SHARES_OUT", , "1M")</f>
        <v>7.8118747245932134</v>
      </c>
      <c r="D257" s="5">
        <f>_xll.SNL.Clients.Office.Excel.Functions.SPG(A257, "SP_VOLUME_AVG_WEEKLY_TO_SHARES_OUT", , "3M")</f>
        <v>9.1573902729350358</v>
      </c>
      <c r="E257" s="5">
        <f>_xll.SNL.Clients.Office.Excel.Functions.SPG(A257, "SP_VOLUME_AVG_DAILY_TO_1YR_AVG_DAILY", , "1M")</f>
        <v>88.7</v>
      </c>
      <c r="F257" s="5">
        <f>_xll.SNL.Clients.Office.Excel.Functions.SPG(A257, "SP_VOLUME_AVG_DAILY_TO_1YR_AVG_DAILY", , "3M")</f>
        <v>103.97</v>
      </c>
      <c r="G257" s="9" t="str">
        <f>_xll.SNL.Clients.Office.Excel.Functions.SPG(A257, "IQ_SECTOR")</f>
        <v>Consumer Discretionary</v>
      </c>
      <c r="H257" s="9" t="str">
        <f>_xll.SNL.Clients.Office.Excel.Functions.SPG(A257, "IQ_INDUSTRY_GROUP")</f>
        <v>Consumer Discretionary Distribution and Retail</v>
      </c>
      <c r="I257" s="9" t="str">
        <f>_xll.SNL.Clients.Office.Excel.Functions.SPG(A257, "IQ_INDUSTRY")</f>
        <v>Broadline Retail</v>
      </c>
      <c r="J257" s="9" t="str">
        <f>_xll.SNL.Clients.Office.Excel.Functions.SPG(A257, "IQ_PRIMARY_INDUSTRY")</f>
        <v>Broadline Retail</v>
      </c>
      <c r="K257" s="9" t="str">
        <f>_xll.SNL.Clients.Office.Excel.Functions.SPG(A257, "NAICS_CODE", "Primary")</f>
        <v>455219 - All Other General Merchandise Retailers</v>
      </c>
      <c r="L257" s="9" t="str">
        <f>_xll.SNL.Clients.Office.Excel.Functions.SPG(A257, "SP_TOPICTAG")</f>
        <v>Fast-Moving Consumer Goods; Social Media Marketing; Brand Marketing</v>
      </c>
      <c r="M257" s="5">
        <f>_xll.SNL.Clients.Office.Excel.Functions.SPG(A257, "SP_PCT_SHARES_OWNED_ALL_INSTITUTIONS")</f>
        <v>109.93</v>
      </c>
      <c r="N257" s="9" t="str">
        <f>_xll.SNL.Clients.Office.Excel.Functions.SPG(A257, "RD_CREDIT_RATING_GLOBAL", "Issuer Credit Rating", "Local Currency LT|0")</f>
        <v>NR</v>
      </c>
      <c r="O257" s="9" t="str">
        <f>_xll.SNL.Clients.Office.Excel.Functions.SPG(A257, "RD_CWOL_GLOBAL", "Issuer Credit Rating", "Local Currency LT|0")</f>
        <v>NR</v>
      </c>
      <c r="P257" s="9" t="str">
        <f>_xll.SNL.Clients.Office.Excel.Functions.SPG(A257, "RD_RATING_ACTION_GLOBAL", "Issuer Credit Rating", "Local Currency LT|0")</f>
        <v>Not Rated | CreditWatch/Outlook (02/17/2016)</v>
      </c>
      <c r="Q257" s="10" t="str">
        <f>_xll.SNL.Clients.Office.Excel.Functions.SPG(A257, "RD_LAST_REVIEW_DATE_GLOBAL", "Issuer Credit Rating", "Local Currency LT")</f>
        <v/>
      </c>
      <c r="R257" s="10">
        <f>_xll.SNL.Clients.Office.Excel.Functions.SPG(A257, "RD_CREDIT_RATING_DATE_GLOBAL", "Issuer Credit Rating", "Local Currency LT|0")</f>
        <v>42417</v>
      </c>
      <c r="S257" s="10">
        <f>_xll.SNL.Clients.Office.Excel.Functions.SPG(A257, "RD_CREDIT_WATCH_OUTLOOK_DATE_GLOBAL", "Issuer Credit Rating", "Local Currency LT|0")</f>
        <v>42417</v>
      </c>
    </row>
    <row r="258" spans="1:19" x14ac:dyDescent="0.3">
      <c r="A258" t="s">
        <v>1899</v>
      </c>
      <c r="B258" s="10">
        <f>_xll.SNL.Clients.Office.Excel.Functions.SPG(A258,"SP_IPO_DATE")</f>
        <v>33823</v>
      </c>
      <c r="C258" s="5">
        <f>_xll.SNL.Clients.Office.Excel.Functions.SPG(A258, "SP_VOLUME_AVG_WEEKLY_TO_SHARES_OUT", , "1M")</f>
        <v>3.6183212097359321</v>
      </c>
      <c r="D258" s="5">
        <f>_xll.SNL.Clients.Office.Excel.Functions.SPG(A258, "SP_VOLUME_AVG_WEEKLY_TO_SHARES_OUT", , "3M")</f>
        <v>3.4498618629217459</v>
      </c>
      <c r="E258" s="5">
        <f>_xll.SNL.Clients.Office.Excel.Functions.SPG(A258, "SP_VOLUME_AVG_DAILY_TO_1YR_AVG_DAILY", , "1M")</f>
        <v>119.04</v>
      </c>
      <c r="F258" s="5">
        <f>_xll.SNL.Clients.Office.Excel.Functions.SPG(A258, "SP_VOLUME_AVG_DAILY_TO_1YR_AVG_DAILY", , "3M")</f>
        <v>113.49</v>
      </c>
      <c r="G258" s="9" t="str">
        <f>_xll.SNL.Clients.Office.Excel.Functions.SPG(A258, "IQ_SECTOR")</f>
        <v>Real Estate</v>
      </c>
      <c r="H258" s="9" t="str">
        <f>_xll.SNL.Clients.Office.Excel.Functions.SPG(A258, "IQ_INDUSTRY_GROUP")</f>
        <v>Equity Real Estate Investment Trusts (REITs)</v>
      </c>
      <c r="I258" s="9" t="str">
        <f>_xll.SNL.Clients.Office.Excel.Functions.SPG(A258, "IQ_INDUSTRY")</f>
        <v>Health Care REITs</v>
      </c>
      <c r="J258" s="9" t="str">
        <f>_xll.SNL.Clients.Office.Excel.Functions.SPG(A258, "IQ_PRIMARY_INDUSTRY")</f>
        <v>Health Care REITs</v>
      </c>
      <c r="K258" s="9" t="str">
        <f>_xll.SNL.Clients.Office.Excel.Functions.SPG(A258, "NAICS_CODE", "Primary")</f>
        <v>531110 - Lessors of Residential Buildings and Dwellings</v>
      </c>
      <c r="L258" s="9" t="str">
        <f>_xll.SNL.Clients.Office.Excel.Functions.SPG(A258, "SP_TOPICTAG")</f>
        <v/>
      </c>
      <c r="M258" s="5">
        <f>_xll.SNL.Clients.Office.Excel.Functions.SPG(A258, "SP_PCT_SHARES_OWNED_ALL_INSTITUTIONS")</f>
        <v>75.73</v>
      </c>
      <c r="N258" s="9" t="str">
        <f>_xll.SNL.Clients.Office.Excel.Functions.SPG(A258, "RD_CREDIT_RATING_GLOBAL", "Issuer Credit Rating", "Local Currency LT|0")</f>
        <v>BBB-</v>
      </c>
      <c r="O258" s="9" t="str">
        <f>_xll.SNL.Clients.Office.Excel.Functions.SPG(A258, "RD_CWOL_GLOBAL", "Issuer Credit Rating", "Local Currency LT|0")</f>
        <v>Stable</v>
      </c>
      <c r="P258" s="9" t="str">
        <f>_xll.SNL.Clients.Office.Excel.Functions.SPG(A258, "RD_RATING_ACTION_GLOBAL", "Issuer Credit Rating", "Local Currency LT|0")</f>
        <v>Upgrade | CreditWatch/Outlook (09/22/2015)</v>
      </c>
      <c r="Q258" s="10">
        <f>_xll.SNL.Clients.Office.Excel.Functions.SPG(A258, "RD_LAST_REVIEW_DATE_GLOBAL", "Issuer Credit Rating", "Local Currency LT")</f>
        <v>45538</v>
      </c>
      <c r="R258" s="10">
        <f>_xll.SNL.Clients.Office.Excel.Functions.SPG(A258, "RD_CREDIT_RATING_DATE_GLOBAL", "Issuer Credit Rating", "Local Currency LT|0")</f>
        <v>42269</v>
      </c>
      <c r="S258" s="10">
        <f>_xll.SNL.Clients.Office.Excel.Functions.SPG(A258, "RD_CREDIT_WATCH_OUTLOOK_DATE_GLOBAL", "Issuer Credit Rating", "Local Currency LT|0")</f>
        <v>42269</v>
      </c>
    </row>
    <row r="259" spans="1:19" x14ac:dyDescent="0.3">
      <c r="A259" t="s">
        <v>1900</v>
      </c>
      <c r="B259" t="str">
        <f>_xll.SNL.Clients.Office.Excel.Functions.SPG(A259,"SP_IPO_DATE")</f>
        <v/>
      </c>
      <c r="C259" s="5">
        <f>_xll.SNL.Clients.Office.Excel.Functions.SPG(A259, "SP_VOLUME_AVG_WEEKLY_TO_SHARES_OUT", , "1M")</f>
        <v>3.7080138900171269</v>
      </c>
      <c r="D259" s="5">
        <f>_xll.SNL.Clients.Office.Excel.Functions.SPG(A259, "SP_VOLUME_AVG_WEEKLY_TO_SHARES_OUT", , "3M")</f>
        <v>3.5789614260405354</v>
      </c>
      <c r="E259" s="5">
        <f>_xll.SNL.Clients.Office.Excel.Functions.SPG(A259, "SP_VOLUME_AVG_DAILY_TO_1YR_AVG_DAILY", , "1M")</f>
        <v>103.41</v>
      </c>
      <c r="F259" s="5">
        <f>_xll.SNL.Clients.Office.Excel.Functions.SPG(A259, "SP_VOLUME_AVG_DAILY_TO_1YR_AVG_DAILY", , "3M")</f>
        <v>99.81</v>
      </c>
      <c r="G259" s="9" t="str">
        <f>_xll.SNL.Clients.Office.Excel.Functions.SPG(A259, "IQ_SECTOR")</f>
        <v>Utilities</v>
      </c>
      <c r="H259" s="9" t="str">
        <f>_xll.SNL.Clients.Office.Excel.Functions.SPG(A259, "IQ_INDUSTRY_GROUP")</f>
        <v>Utilities</v>
      </c>
      <c r="I259" s="9" t="str">
        <f>_xll.SNL.Clients.Office.Excel.Functions.SPG(A259, "IQ_INDUSTRY")</f>
        <v>Gas Utilities</v>
      </c>
      <c r="J259" s="9" t="str">
        <f>_xll.SNL.Clients.Office.Excel.Functions.SPG(A259, "IQ_PRIMARY_INDUSTRY")</f>
        <v>Gas Utilities</v>
      </c>
      <c r="K259" s="9" t="str">
        <f>_xll.SNL.Clients.Office.Excel.Functions.SPG(A259, "NAICS_CODE", "Primary")</f>
        <v>221210 - Natural Gas Distribution</v>
      </c>
      <c r="L259" s="9" t="str">
        <f>_xll.SNL.Clients.Office.Excel.Functions.SPG(A259, "SP_TOPICTAG")</f>
        <v>Biofuel</v>
      </c>
      <c r="M259" s="5">
        <f>_xll.SNL.Clients.Office.Excel.Functions.SPG(A259, "SP_PCT_SHARES_OWNED_ALL_INSTITUTIONS")</f>
        <v>97.42</v>
      </c>
      <c r="N259" s="9" t="str">
        <f>_xll.SNL.Clients.Office.Excel.Functions.SPG(A259, "RD_CREDIT_RATING_GLOBAL", "Issuer Credit Rating", "Local Currency LT|0")</f>
        <v>A-</v>
      </c>
      <c r="O259" s="9" t="str">
        <f>_xll.SNL.Clients.Office.Excel.Functions.SPG(A259, "RD_CWOL_GLOBAL", "Issuer Credit Rating", "Local Currency LT|0")</f>
        <v>Stable</v>
      </c>
      <c r="P259" s="9" t="str">
        <f>_xll.SNL.Clients.Office.Excel.Functions.SPG(A259, "RD_RATING_ACTION_GLOBAL", "Issuer Credit Rating", "Local Currency LT|0")</f>
        <v>Upgrade | CreditWatch/Outlook (08/25/2022)</v>
      </c>
      <c r="Q259" s="10">
        <f>_xll.SNL.Clients.Office.Excel.Functions.SPG(A259, "RD_LAST_REVIEW_DATE_GLOBAL", "Issuer Credit Rating", "Local Currency LT")</f>
        <v>45560</v>
      </c>
      <c r="R259" s="10">
        <f>_xll.SNL.Clients.Office.Excel.Functions.SPG(A259, "RD_CREDIT_RATING_DATE_GLOBAL", "Issuer Credit Rating", "Local Currency LT|0")</f>
        <v>44798</v>
      </c>
      <c r="S259" s="10">
        <f>_xll.SNL.Clients.Office.Excel.Functions.SPG(A259, "RD_CREDIT_WATCH_OUTLOOK_DATE_GLOBAL", "Issuer Credit Rating", "Local Currency LT|0")</f>
        <v>44798</v>
      </c>
    </row>
    <row r="260" spans="1:19" x14ac:dyDescent="0.3">
      <c r="A260" t="s">
        <v>1901</v>
      </c>
      <c r="B260" s="10">
        <f>_xll.SNL.Clients.Office.Excel.Functions.SPG(A260,"SP_IPO_DATE")</f>
        <v>36476</v>
      </c>
      <c r="C260" s="5">
        <f>_xll.SNL.Clients.Office.Excel.Functions.SPG(A260, "SP_VOLUME_AVG_WEEKLY_TO_SHARES_OUT", , "1M")</f>
        <v>10.171859082575118</v>
      </c>
      <c r="D260" s="5">
        <f>_xll.SNL.Clients.Office.Excel.Functions.SPG(A260, "SP_VOLUME_AVG_WEEKLY_TO_SHARES_OUT", , "3M")</f>
        <v>8.3669825548984686</v>
      </c>
      <c r="E260" s="5">
        <f>_xll.SNL.Clients.Office.Excel.Functions.SPG(A260, "SP_VOLUME_AVG_DAILY_TO_1YR_AVG_DAILY", , "1M")</f>
        <v>153.08000000000001</v>
      </c>
      <c r="F260" s="5">
        <f>_xll.SNL.Clients.Office.Excel.Functions.SPG(A260, "SP_VOLUME_AVG_DAILY_TO_1YR_AVG_DAILY", , "3M")</f>
        <v>125.91</v>
      </c>
      <c r="G260" s="9" t="str">
        <f>_xll.SNL.Clients.Office.Excel.Functions.SPG(A260, "IQ_SECTOR")</f>
        <v>Information Technology</v>
      </c>
      <c r="H260" s="9" t="str">
        <f>_xll.SNL.Clients.Office.Excel.Functions.SPG(A260, "IQ_INDUSTRY_GROUP")</f>
        <v>Semiconductors and Semiconductor Equipment</v>
      </c>
      <c r="I260" s="9" t="str">
        <f>_xll.SNL.Clients.Office.Excel.Functions.SPG(A260, "IQ_INDUSTRY")</f>
        <v>Semiconductors and Semiconductor Equipment</v>
      </c>
      <c r="J260" s="9" t="str">
        <f>_xll.SNL.Clients.Office.Excel.Functions.SPG(A260, "IQ_PRIMARY_INDUSTRY")</f>
        <v>Semiconductor Materials and Equipment</v>
      </c>
      <c r="K260" s="9" t="str">
        <f>_xll.SNL.Clients.Office.Excel.Functions.SPG(A260, "NAICS_CODE", "Primary")</f>
        <v>334413 - Semiconductor and Related Device Manufacturing</v>
      </c>
      <c r="L260" s="9" t="str">
        <f>_xll.SNL.Clients.Office.Excel.Functions.SPG(A260, "SP_TOPICTAG")</f>
        <v>Software Development; Computer Vision; Industrial Automation; Sensors; Process Automation; Artificial Intelligence</v>
      </c>
      <c r="M260" s="5">
        <f>_xll.SNL.Clients.Office.Excel.Functions.SPG(A260, "SP_PCT_SHARES_OWNED_ALL_INSTITUTIONS")</f>
        <v>93.59</v>
      </c>
      <c r="N260" s="9" t="str">
        <f>_xll.SNL.Clients.Office.Excel.Functions.SPG(A260, "RD_CREDIT_RATING_GLOBAL", "Issuer Credit Rating", "Local Currency LT|0")</f>
        <v/>
      </c>
      <c r="O260" s="9" t="str">
        <f>_xll.SNL.Clients.Office.Excel.Functions.SPG(A260, "RD_CWOL_GLOBAL", "Issuer Credit Rating", "Local Currency LT|0")</f>
        <v/>
      </c>
      <c r="P260" s="9" t="str">
        <f>_xll.SNL.Clients.Office.Excel.Functions.SPG(A260, "RD_RATING_ACTION_GLOBAL", "Issuer Credit Rating", "Local Currency LT|0")</f>
        <v/>
      </c>
      <c r="Q260" s="10" t="str">
        <f>_xll.SNL.Clients.Office.Excel.Functions.SPG(A260, "RD_LAST_REVIEW_DATE_GLOBAL", "Issuer Credit Rating", "Local Currency LT")</f>
        <v/>
      </c>
      <c r="R260" s="10" t="str">
        <f>_xll.SNL.Clients.Office.Excel.Functions.SPG(A260, "RD_CREDIT_RATING_DATE_GLOBAL", "Issuer Credit Rating", "Local Currency LT|0")</f>
        <v/>
      </c>
      <c r="S260" s="10" t="str">
        <f>_xll.SNL.Clients.Office.Excel.Functions.SPG(A260, "RD_CREDIT_WATCH_OUTLOOK_DATE_GLOBAL", "Issuer Credit Rating", "Local Currency LT|0")</f>
        <v/>
      </c>
    </row>
    <row r="261" spans="1:19" x14ac:dyDescent="0.3">
      <c r="A261" t="s">
        <v>1902</v>
      </c>
      <c r="B261" t="str">
        <f>_xll.SNL.Clients.Office.Excel.Functions.SPG(A261,"SP_IPO_DATE")</f>
        <v/>
      </c>
      <c r="C261" s="5">
        <f>_xll.SNL.Clients.Office.Excel.Functions.SPG(A261, "SP_VOLUME_AVG_WEEKLY_TO_SHARES_OUT", , "1M")</f>
        <v>5.7574308766382014</v>
      </c>
      <c r="D261" s="5">
        <f>_xll.SNL.Clients.Office.Excel.Functions.SPG(A261, "SP_VOLUME_AVG_WEEKLY_TO_SHARES_OUT", , "3M")</f>
        <v>5.7055274554205067</v>
      </c>
      <c r="E261" s="5">
        <f>_xll.SNL.Clients.Office.Excel.Functions.SPG(A261, "SP_VOLUME_AVG_DAILY_TO_1YR_AVG_DAILY", , "1M")</f>
        <v>119.48</v>
      </c>
      <c r="F261" s="5">
        <f>_xll.SNL.Clients.Office.Excel.Functions.SPG(A261, "SP_VOLUME_AVG_DAILY_TO_1YR_AVG_DAILY", , "3M")</f>
        <v>118.4</v>
      </c>
      <c r="G261" s="9" t="str">
        <f>_xll.SNL.Clients.Office.Excel.Functions.SPG(A261, "IQ_SECTOR")</f>
        <v>Health Care</v>
      </c>
      <c r="H261" s="9" t="str">
        <f>_xll.SNL.Clients.Office.Excel.Functions.SPG(A261, "IQ_INDUSTRY_GROUP")</f>
        <v>Health Care Equipment and Services</v>
      </c>
      <c r="I261" s="9" t="str">
        <f>_xll.SNL.Clients.Office.Excel.Functions.SPG(A261, "IQ_INDUSTRY")</f>
        <v>Health Care Providers and Services</v>
      </c>
      <c r="J261" s="9" t="str">
        <f>_xll.SNL.Clients.Office.Excel.Functions.SPG(A261, "IQ_PRIMARY_INDUSTRY")</f>
        <v>Health Care Services</v>
      </c>
      <c r="K261" s="9" t="str">
        <f>_xll.SNL.Clients.Office.Excel.Functions.SPG(A261, "NAICS_CODE", "Primary")</f>
        <v>621610 - Home Health Care Services</v>
      </c>
      <c r="L261" s="9" t="str">
        <f>_xll.SNL.Clients.Office.Excel.Functions.SPG(A261, "SP_TOPICTAG")</f>
        <v>Health Diagnostics; Cardiovascular; Gastroenterology; Immunology; Infectious Diseases; Neurology; Pain Management</v>
      </c>
      <c r="M261" s="5">
        <f>_xll.SNL.Clients.Office.Excel.Functions.SPG(A261, "SP_PCT_SHARES_OWNED_ALL_INSTITUTIONS")</f>
        <v>70.11</v>
      </c>
      <c r="N261" s="9" t="str">
        <f>_xll.SNL.Clients.Office.Excel.Functions.SPG(A261, "RD_CREDIT_RATING_GLOBAL", "Issuer Credit Rating", "Local Currency LT|0")</f>
        <v>BB-</v>
      </c>
      <c r="O261" s="9" t="str">
        <f>_xll.SNL.Clients.Office.Excel.Functions.SPG(A261, "RD_CWOL_GLOBAL", "Issuer Credit Rating", "Local Currency LT|0")</f>
        <v>Stable</v>
      </c>
      <c r="P261" s="9" t="str">
        <f>_xll.SNL.Clients.Office.Excel.Functions.SPG(A261, "RD_RATING_ACTION_GLOBAL", "Issuer Credit Rating", "Local Currency LT|0")</f>
        <v>Upgrade | CreditWatch/Outlook (08/11/2023)</v>
      </c>
      <c r="Q261" s="10">
        <f>_xll.SNL.Clients.Office.Excel.Functions.SPG(A261, "RD_LAST_REVIEW_DATE_GLOBAL", "Issuer Credit Rating", "Local Currency LT")</f>
        <v>45364</v>
      </c>
      <c r="R261" s="10">
        <f>_xll.SNL.Clients.Office.Excel.Functions.SPG(A261, "RD_CREDIT_RATING_DATE_GLOBAL", "Issuer Credit Rating", "Local Currency LT|0")</f>
        <v>45149</v>
      </c>
      <c r="S261" s="10">
        <f>_xll.SNL.Clients.Office.Excel.Functions.SPG(A261, "RD_CREDIT_WATCH_OUTLOOK_DATE_GLOBAL", "Issuer Credit Rating", "Local Currency LT|0")</f>
        <v>45149</v>
      </c>
    </row>
    <row r="262" spans="1:19" x14ac:dyDescent="0.3">
      <c r="A262" t="s">
        <v>1903</v>
      </c>
      <c r="B262" s="10">
        <f>_xll.SNL.Clients.Office.Excel.Functions.SPG(A262,"SP_IPO_DATE")</f>
        <v>38301</v>
      </c>
      <c r="C262" s="5">
        <f>_xll.SNL.Clients.Office.Excel.Functions.SPG(A262, "SP_VOLUME_AVG_WEEKLY_TO_SHARES_OUT", , "1M")</f>
        <v>4.4695547893561702</v>
      </c>
      <c r="D262" s="5">
        <f>_xll.SNL.Clients.Office.Excel.Functions.SPG(A262, "SP_VOLUME_AVG_WEEKLY_TO_SHARES_OUT", , "3M")</f>
        <v>5.1798559583178925</v>
      </c>
      <c r="E262" s="5">
        <f>_xll.SNL.Clients.Office.Excel.Functions.SPG(A262, "SP_VOLUME_AVG_DAILY_TO_1YR_AVG_DAILY", , "1M")</f>
        <v>112.18</v>
      </c>
      <c r="F262" s="5">
        <f>_xll.SNL.Clients.Office.Excel.Functions.SPG(A262, "SP_VOLUME_AVG_DAILY_TO_1YR_AVG_DAILY", , "3M")</f>
        <v>130.01</v>
      </c>
      <c r="G262" s="9" t="str">
        <f>_xll.SNL.Clients.Office.Excel.Functions.SPG(A262, "IQ_SECTOR")</f>
        <v>Utilities</v>
      </c>
      <c r="H262" s="9" t="str">
        <f>_xll.SNL.Clients.Office.Excel.Functions.SPG(A262, "IQ_INDUSTRY_GROUP")</f>
        <v>Utilities</v>
      </c>
      <c r="I262" s="9" t="str">
        <f>_xll.SNL.Clients.Office.Excel.Functions.SPG(A262, "IQ_INDUSTRY")</f>
        <v>Independent Power and Renewable Electricity Producers</v>
      </c>
      <c r="J262" s="9" t="str">
        <f>_xll.SNL.Clients.Office.Excel.Functions.SPG(A262, "IQ_PRIMARY_INDUSTRY")</f>
        <v>Renewable Electricity</v>
      </c>
      <c r="K262" s="9" t="str">
        <f>_xll.SNL.Clients.Office.Excel.Functions.SPG(A262, "NAICS_CODE", "Primary")</f>
        <v>221116 - Geothermal Electric Power Generation</v>
      </c>
      <c r="L262" s="9" t="str">
        <f>_xll.SNL.Clients.Office.Excel.Functions.SPG(A262, "SP_TOPICTAG")</f>
        <v>Clean Energy; Energy Efficiency; Energy Management; Energy Storage; CleanTech; Smart Energy; ClimateTech; Utility Scale Solar</v>
      </c>
      <c r="M262" s="5">
        <f>_xll.SNL.Clients.Office.Excel.Functions.SPG(A262, "SP_PCT_SHARES_OWNED_ALL_INSTITUTIONS")</f>
        <v>86.75</v>
      </c>
      <c r="N262" s="9" t="str">
        <f>_xll.SNL.Clients.Office.Excel.Functions.SPG(A262, "RD_CREDIT_RATING_GLOBAL", "Issuer Credit Rating", "Local Currency LT|0")</f>
        <v/>
      </c>
      <c r="O262" s="9" t="str">
        <f>_xll.SNL.Clients.Office.Excel.Functions.SPG(A262, "RD_CWOL_GLOBAL", "Issuer Credit Rating", "Local Currency LT|0")</f>
        <v/>
      </c>
      <c r="P262" s="9" t="str">
        <f>_xll.SNL.Clients.Office.Excel.Functions.SPG(A262, "RD_RATING_ACTION_GLOBAL", "Issuer Credit Rating", "Local Currency LT|0")</f>
        <v/>
      </c>
      <c r="Q262" s="10" t="str">
        <f>_xll.SNL.Clients.Office.Excel.Functions.SPG(A262, "RD_LAST_REVIEW_DATE_GLOBAL", "Issuer Credit Rating", "Local Currency LT")</f>
        <v/>
      </c>
      <c r="R262" s="10" t="str">
        <f>_xll.SNL.Clients.Office.Excel.Functions.SPG(A262, "RD_CREDIT_RATING_DATE_GLOBAL", "Issuer Credit Rating", "Local Currency LT|0")</f>
        <v/>
      </c>
      <c r="S262" s="10" t="str">
        <f>_xll.SNL.Clients.Office.Excel.Functions.SPG(A262, "RD_CREDIT_WATCH_OUTLOOK_DATE_GLOBAL", "Issuer Credit Rating", "Local Currency LT|0")</f>
        <v/>
      </c>
    </row>
    <row r="263" spans="1:19" x14ac:dyDescent="0.3">
      <c r="A263" t="s">
        <v>1904</v>
      </c>
      <c r="B263" t="str">
        <f>_xll.SNL.Clients.Office.Excel.Functions.SPG(A263,"SP_IPO_DATE")</f>
        <v/>
      </c>
      <c r="C263" s="5">
        <f>_xll.SNL.Clients.Office.Excel.Functions.SPG(A263, "SP_VOLUME_AVG_WEEKLY_TO_SHARES_OUT", , "1M")</f>
        <v>6.2348134596489571</v>
      </c>
      <c r="D263" s="5">
        <f>_xll.SNL.Clients.Office.Excel.Functions.SPG(A263, "SP_VOLUME_AVG_WEEKLY_TO_SHARES_OUT", , "3M")</f>
        <v>4.9212702720000276</v>
      </c>
      <c r="E263" s="5">
        <f>_xll.SNL.Clients.Office.Excel.Functions.SPG(A263, "SP_VOLUME_AVG_DAILY_TO_1YR_AVG_DAILY", , "1M")</f>
        <v>149.21</v>
      </c>
      <c r="F263" s="5">
        <f>_xll.SNL.Clients.Office.Excel.Functions.SPG(A263, "SP_VOLUME_AVG_DAILY_TO_1YR_AVG_DAILY", , "3M")</f>
        <v>117.78</v>
      </c>
      <c r="G263" s="9" t="str">
        <f>_xll.SNL.Clients.Office.Excel.Functions.SPG(A263, "IQ_SECTOR")</f>
        <v>Industrials</v>
      </c>
      <c r="H263" s="9" t="str">
        <f>_xll.SNL.Clients.Office.Excel.Functions.SPG(A263, "IQ_INDUSTRY_GROUP")</f>
        <v>Capital Goods</v>
      </c>
      <c r="I263" s="9" t="str">
        <f>_xll.SNL.Clients.Office.Excel.Functions.SPG(A263, "IQ_INDUSTRY")</f>
        <v>Machinery</v>
      </c>
      <c r="J263" s="9" t="str">
        <f>_xll.SNL.Clients.Office.Excel.Functions.SPG(A263, "IQ_PRIMARY_INDUSTRY")</f>
        <v>Construction Machinery and Heavy Transportation Equipment</v>
      </c>
      <c r="K263" s="9" t="str">
        <f>_xll.SNL.Clients.Office.Excel.Functions.SPG(A263, "NAICS_CODE", "Primary")</f>
        <v>336120 - Heavy Duty Truck Manufacturing</v>
      </c>
      <c r="L263" s="9" t="str">
        <f>_xll.SNL.Clients.Office.Excel.Functions.SPG(A263, "SP_TOPICTAG")</f>
        <v>Fleet Management; Homeland Security; Industrial Automation; Electric Vehicle; Security Management; Autonomous Vehicles</v>
      </c>
      <c r="M263" s="5">
        <f>_xll.SNL.Clients.Office.Excel.Functions.SPG(A263, "SP_PCT_SHARES_OWNED_ALL_INSTITUTIONS")</f>
        <v>91.69</v>
      </c>
      <c r="N263" s="9" t="str">
        <f>_xll.SNL.Clients.Office.Excel.Functions.SPG(A263, "RD_CREDIT_RATING_GLOBAL", "Issuer Credit Rating", "Local Currency LT|0")</f>
        <v>BBB</v>
      </c>
      <c r="O263" s="9" t="str">
        <f>_xll.SNL.Clients.Office.Excel.Functions.SPG(A263, "RD_CWOL_GLOBAL", "Issuer Credit Rating", "Local Currency LT|0")</f>
        <v>Stable</v>
      </c>
      <c r="P263" s="9" t="str">
        <f>_xll.SNL.Clients.Office.Excel.Functions.SPG(A263, "RD_RATING_ACTION_GLOBAL", "Issuer Credit Rating", "Local Currency LT|0")</f>
        <v>CreditWatch/Outlook (05/07/2021)</v>
      </c>
      <c r="Q263" s="10">
        <f>_xll.SNL.Clients.Office.Excel.Functions.SPG(A263, "RD_LAST_REVIEW_DATE_GLOBAL", "Issuer Credit Rating", "Local Currency LT")</f>
        <v>45372</v>
      </c>
      <c r="R263" s="10">
        <f>_xll.SNL.Clients.Office.Excel.Functions.SPG(A263, "RD_CREDIT_RATING_DATE_GLOBAL", "Issuer Credit Rating", "Local Currency LT|0")</f>
        <v>43119</v>
      </c>
      <c r="S263" s="10">
        <f>_xll.SNL.Clients.Office.Excel.Functions.SPG(A263, "RD_CREDIT_WATCH_OUTLOOK_DATE_GLOBAL", "Issuer Credit Rating", "Local Currency LT|0")</f>
        <v>44323</v>
      </c>
    </row>
    <row r="264" spans="1:19" x14ac:dyDescent="0.3">
      <c r="A264" t="s">
        <v>1905</v>
      </c>
      <c r="B264" t="str">
        <f>_xll.SNL.Clients.Office.Excel.Functions.SPG(A264,"SP_IPO_DATE")</f>
        <v/>
      </c>
      <c r="C264" s="5">
        <f>_xll.SNL.Clients.Office.Excel.Functions.SPG(A264, "SP_VOLUME_AVG_WEEKLY_TO_SHARES_OUT", , "1M")</f>
        <v>5.0300032683901152</v>
      </c>
      <c r="D264" s="5">
        <f>_xll.SNL.Clients.Office.Excel.Functions.SPG(A264, "SP_VOLUME_AVG_WEEKLY_TO_SHARES_OUT", , "3M")</f>
        <v>5.5193837987975582</v>
      </c>
      <c r="E264" s="5">
        <f>_xll.SNL.Clients.Office.Excel.Functions.SPG(A264, "SP_VOLUME_AVG_DAILY_TO_1YR_AVG_DAILY", , "1M")</f>
        <v>85.86</v>
      </c>
      <c r="F264" s="5">
        <f>_xll.SNL.Clients.Office.Excel.Functions.SPG(A264, "SP_VOLUME_AVG_DAILY_TO_1YR_AVG_DAILY", , "3M")</f>
        <v>94.21</v>
      </c>
      <c r="G264" s="9" t="str">
        <f>_xll.SNL.Clients.Office.Excel.Functions.SPG(A264, "IQ_SECTOR")</f>
        <v>Energy</v>
      </c>
      <c r="H264" s="9" t="str">
        <f>_xll.SNL.Clients.Office.Excel.Functions.SPG(A264, "IQ_INDUSTRY_GROUP")</f>
        <v>Energy</v>
      </c>
      <c r="I264" s="9" t="str">
        <f>_xll.SNL.Clients.Office.Excel.Functions.SPG(A264, "IQ_INDUSTRY")</f>
        <v>Oil, Gas and Consumable Fuels</v>
      </c>
      <c r="J264" s="9" t="str">
        <f>_xll.SNL.Clients.Office.Excel.Functions.SPG(A264, "IQ_PRIMARY_INDUSTRY")</f>
        <v>Oil and Gas Exploration and Production</v>
      </c>
      <c r="K264" s="9" t="str">
        <f>_xll.SNL.Clients.Office.Excel.Functions.SPG(A264, "NAICS_CODE", "Primary")</f>
        <v>2111 - Oil and Gas Extraction</v>
      </c>
      <c r="L264" s="9" t="str">
        <f>_xll.SNL.Clients.Office.Excel.Functions.SPG(A264, "SP_TOPICTAG")</f>
        <v/>
      </c>
      <c r="M264" s="5">
        <f>_xll.SNL.Clients.Office.Excel.Functions.SPG(A264, "SP_PCT_SHARES_OWNED_ALL_INSTITUTIONS")</f>
        <v>84.66</v>
      </c>
      <c r="N264" s="9" t="str">
        <f>_xll.SNL.Clients.Office.Excel.Functions.SPG(A264, "RD_CREDIT_RATING_GLOBAL", "Issuer Credit Rating", "Local Currency LT|0")</f>
        <v>BBB-</v>
      </c>
      <c r="O264" s="9" t="str">
        <f>_xll.SNL.Clients.Office.Excel.Functions.SPG(A264, "RD_CWOL_GLOBAL", "Issuer Credit Rating", "Local Currency LT|0")</f>
        <v>Stable</v>
      </c>
      <c r="P264" s="9" t="str">
        <f>_xll.SNL.Clients.Office.Excel.Functions.SPG(A264, "RD_RATING_ACTION_GLOBAL", "Issuer Credit Rating", "Local Currency LT|0")</f>
        <v>CreditWatch/Outlook (03/31/2021)</v>
      </c>
      <c r="Q264" s="10">
        <f>_xll.SNL.Clients.Office.Excel.Functions.SPG(A264, "RD_LAST_REVIEW_DATE_GLOBAL", "Issuer Credit Rating", "Local Currency LT")</f>
        <v>45610</v>
      </c>
      <c r="R264" s="10">
        <f>_xll.SNL.Clients.Office.Excel.Functions.SPG(A264, "RD_CREDIT_RATING_DATE_GLOBAL", "Issuer Credit Rating", "Local Currency LT|0")</f>
        <v>43916</v>
      </c>
      <c r="S264" s="10">
        <f>_xll.SNL.Clients.Office.Excel.Functions.SPG(A264, "RD_CREDIT_WATCH_OUTLOOK_DATE_GLOBAL", "Issuer Credit Rating", "Local Currency LT|0")</f>
        <v>44286</v>
      </c>
    </row>
    <row r="265" spans="1:19" x14ac:dyDescent="0.3">
      <c r="A265" t="s">
        <v>1906</v>
      </c>
      <c r="B265" t="str">
        <f>_xll.SNL.Clients.Office.Excel.Functions.SPG(A265,"SP_IPO_DATE")</f>
        <v/>
      </c>
      <c r="C265" s="5">
        <f>_xll.SNL.Clients.Office.Excel.Functions.SPG(A265, "SP_VOLUME_AVG_WEEKLY_TO_SHARES_OUT", , "1M")</f>
        <v>4.1396936571172427</v>
      </c>
      <c r="D265" s="5">
        <f>_xll.SNL.Clients.Office.Excel.Functions.SPG(A265, "SP_VOLUME_AVG_WEEKLY_TO_SHARES_OUT", , "3M")</f>
        <v>4.7061920783342668</v>
      </c>
      <c r="E265" s="5">
        <f>_xll.SNL.Clients.Office.Excel.Functions.SPG(A265, "SP_VOLUME_AVG_DAILY_TO_1YR_AVG_DAILY", , "1M")</f>
        <v>96.74</v>
      </c>
      <c r="F265" s="5">
        <f>_xll.SNL.Clients.Office.Excel.Functions.SPG(A265, "SP_VOLUME_AVG_DAILY_TO_1YR_AVG_DAILY", , "3M")</f>
        <v>109.97</v>
      </c>
      <c r="G265" s="9" t="str">
        <f>_xll.SNL.Clients.Office.Excel.Functions.SPG(A265, "IQ_SECTOR")</f>
        <v>Industrials</v>
      </c>
      <c r="H265" s="9" t="str">
        <f>_xll.SNL.Clients.Office.Excel.Functions.SPG(A265, "IQ_INDUSTRY_GROUP")</f>
        <v>Capital Goods</v>
      </c>
      <c r="I265" s="9" t="str">
        <f>_xll.SNL.Clients.Office.Excel.Functions.SPG(A265, "IQ_INDUSTRY")</f>
        <v>Building Products</v>
      </c>
      <c r="J265" s="9" t="str">
        <f>_xll.SNL.Clients.Office.Excel.Functions.SPG(A265, "IQ_PRIMARY_INDUSTRY")</f>
        <v>Building Products</v>
      </c>
      <c r="K265" s="9" t="str">
        <f>_xll.SNL.Clients.Office.Excel.Functions.SPG(A265, "NAICS_CODE", "Primary")</f>
        <v>32412 - Asphalt Paving, Roofing, and Saturated Materials Manufacturing</v>
      </c>
      <c r="L265" s="9" t="str">
        <f>_xll.SNL.Clients.Office.Excel.Functions.SPG(A265, "SP_TOPICTAG")</f>
        <v>Infectious Diseases</v>
      </c>
      <c r="M265" s="5">
        <f>_xll.SNL.Clients.Office.Excel.Functions.SPG(A265, "SP_PCT_SHARES_OWNED_ALL_INSTITUTIONS")</f>
        <v>92.71</v>
      </c>
      <c r="N265" s="9" t="str">
        <f>_xll.SNL.Clients.Office.Excel.Functions.SPG(A265, "RD_CREDIT_RATING_GLOBAL", "Issuer Credit Rating", "Local Currency LT|0")</f>
        <v>BBB</v>
      </c>
      <c r="O265" s="9" t="str">
        <f>_xll.SNL.Clients.Office.Excel.Functions.SPG(A265, "RD_CWOL_GLOBAL", "Issuer Credit Rating", "Local Currency LT|0")</f>
        <v>Stable</v>
      </c>
      <c r="P265" s="9" t="str">
        <f>_xll.SNL.Clients.Office.Excel.Functions.SPG(A265, "RD_RATING_ACTION_GLOBAL", "Issuer Credit Rating", "Local Currency LT|0")</f>
        <v>Upgrade | CreditWatch/Outlook (08/03/2016)</v>
      </c>
      <c r="Q265" s="10">
        <f>_xll.SNL.Clients.Office.Excel.Functions.SPG(A265, "RD_LAST_REVIEW_DATE_GLOBAL", "Issuer Credit Rating", "Local Currency LT")</f>
        <v>45527</v>
      </c>
      <c r="R265" s="10">
        <f>_xll.SNL.Clients.Office.Excel.Functions.SPG(A265, "RD_CREDIT_RATING_DATE_GLOBAL", "Issuer Credit Rating", "Local Currency LT|0")</f>
        <v>42585</v>
      </c>
      <c r="S265" s="10">
        <f>_xll.SNL.Clients.Office.Excel.Functions.SPG(A265, "RD_CREDIT_WATCH_OUTLOOK_DATE_GLOBAL", "Issuer Credit Rating", "Local Currency LT|0")</f>
        <v>42585</v>
      </c>
    </row>
    <row r="266" spans="1:19" x14ac:dyDescent="0.3">
      <c r="A266" t="s">
        <v>1907</v>
      </c>
      <c r="B266" t="str">
        <f>_xll.SNL.Clients.Office.Excel.Functions.SPG(A266,"SP_IPO_DATE")</f>
        <v/>
      </c>
      <c r="C266" s="5">
        <f>_xll.SNL.Clients.Office.Excel.Functions.SPG(A266, "SP_VOLUME_AVG_WEEKLY_TO_SHARES_OUT", , "1M")</f>
        <v>7.8835864940922997</v>
      </c>
      <c r="D266" s="5">
        <f>_xll.SNL.Clients.Office.Excel.Functions.SPG(A266, "SP_VOLUME_AVG_WEEKLY_TO_SHARES_OUT", , "3M")</f>
        <v>7.9543045575588751</v>
      </c>
      <c r="E266" s="5">
        <f>_xll.SNL.Clients.Office.Excel.Functions.SPG(A266, "SP_VOLUME_AVG_DAILY_TO_1YR_AVG_DAILY", , "1M")</f>
        <v>114.33</v>
      </c>
      <c r="F266" s="5">
        <f>_xll.SNL.Clients.Office.Excel.Functions.SPG(A266, "SP_VOLUME_AVG_DAILY_TO_1YR_AVG_DAILY", , "3M")</f>
        <v>115.36</v>
      </c>
      <c r="G266" s="9" t="str">
        <f>_xll.SNL.Clients.Office.Excel.Functions.SPG(A266, "IQ_SECTOR")</f>
        <v>Real Estate</v>
      </c>
      <c r="H266" s="9" t="str">
        <f>_xll.SNL.Clients.Office.Excel.Functions.SPG(A266, "IQ_INDUSTRY_GROUP")</f>
        <v>Equity Real Estate Investment Trusts (REITs)</v>
      </c>
      <c r="I266" s="9" t="str">
        <f>_xll.SNL.Clients.Office.Excel.Functions.SPG(A266, "IQ_INDUSTRY")</f>
        <v>Hotel and Resort REITs</v>
      </c>
      <c r="J266" s="9" t="str">
        <f>_xll.SNL.Clients.Office.Excel.Functions.SPG(A266, "IQ_PRIMARY_INDUSTRY")</f>
        <v>Hotel and Resort REITs</v>
      </c>
      <c r="K266" s="9" t="str">
        <f>_xll.SNL.Clients.Office.Excel.Functions.SPG(A266, "NAICS_CODE", "Primary")</f>
        <v>531120 - Lessors of Nonresidential Buildings (except Miniwarehouses)</v>
      </c>
      <c r="L266" s="9" t="str">
        <f>_xll.SNL.Clients.Office.Excel.Functions.SPG(A266, "SP_TOPICTAG")</f>
        <v/>
      </c>
      <c r="M266" s="5">
        <f>_xll.SNL.Clients.Office.Excel.Functions.SPG(A266, "SP_PCT_SHARES_OWNED_ALL_INSTITUTIONS")</f>
        <v>94.98</v>
      </c>
      <c r="N266" s="9" t="str">
        <f>_xll.SNL.Clients.Office.Excel.Functions.SPG(A266, "RD_CREDIT_RATING_GLOBAL", "Issuer Credit Rating", "Local Currency LT|0")</f>
        <v>BB-</v>
      </c>
      <c r="O266" s="9" t="str">
        <f>_xll.SNL.Clients.Office.Excel.Functions.SPG(A266, "RD_CWOL_GLOBAL", "Issuer Credit Rating", "Local Currency LT|0")</f>
        <v>Stable</v>
      </c>
      <c r="P266" s="9" t="str">
        <f>_xll.SNL.Clients.Office.Excel.Functions.SPG(A266, "RD_RATING_ACTION_GLOBAL", "Issuer Credit Rating", "Local Currency LT|0")</f>
        <v>Upgrade | CreditWatch/Outlook (02/08/2024)</v>
      </c>
      <c r="Q266" s="10">
        <f>_xll.SNL.Clients.Office.Excel.Functions.SPG(A266, "RD_LAST_REVIEW_DATE_GLOBAL", "Issuer Credit Rating", "Local Currency LT")</f>
        <v>45698</v>
      </c>
      <c r="R266" s="10">
        <f>_xll.SNL.Clients.Office.Excel.Functions.SPG(A266, "RD_CREDIT_RATING_DATE_GLOBAL", "Issuer Credit Rating", "Local Currency LT|0")</f>
        <v>45330</v>
      </c>
      <c r="S266" s="10">
        <f>_xll.SNL.Clients.Office.Excel.Functions.SPG(A266, "RD_CREDIT_WATCH_OUTLOOK_DATE_GLOBAL", "Issuer Credit Rating", "Local Currency LT|0")</f>
        <v>45330</v>
      </c>
    </row>
    <row r="267" spans="1:19" x14ac:dyDescent="0.3">
      <c r="A267" t="s">
        <v>1908</v>
      </c>
      <c r="B267" s="10">
        <f>_xll.SNL.Clients.Office.Excel.Functions.SPG(A267,"SP_IPO_DATE")</f>
        <v>43592</v>
      </c>
      <c r="C267" s="5">
        <f>_xll.SNL.Clients.Office.Excel.Functions.SPG(A267, "SP_VOLUME_AVG_WEEKLY_TO_SHARES_OUT", , "1M")</f>
        <v>6.7083104339483475</v>
      </c>
      <c r="D267" s="5">
        <f>_xll.SNL.Clients.Office.Excel.Functions.SPG(A267, "SP_VOLUME_AVG_WEEKLY_TO_SHARES_OUT", , "3M")</f>
        <v>5.1231473711746114</v>
      </c>
      <c r="E267" s="5">
        <f>_xll.SNL.Clients.Office.Excel.Functions.SPG(A267, "SP_VOLUME_AVG_DAILY_TO_1YR_AVG_DAILY", , "1M")</f>
        <v>145.41999999999999</v>
      </c>
      <c r="F267" s="5">
        <f>_xll.SNL.Clients.Office.Excel.Functions.SPG(A267, "SP_VOLUME_AVG_DAILY_TO_1YR_AVG_DAILY", , "3M")</f>
        <v>111.06</v>
      </c>
      <c r="G267" s="9" t="str">
        <f>_xll.SNL.Clients.Office.Excel.Functions.SPG(A267, "IQ_SECTOR")</f>
        <v>Industrials</v>
      </c>
      <c r="H267" s="9" t="str">
        <f>_xll.SNL.Clients.Office.Excel.Functions.SPG(A267, "IQ_INDUSTRY_GROUP")</f>
        <v>Commercial and Professional Services</v>
      </c>
      <c r="I267" s="9" t="str">
        <f>_xll.SNL.Clients.Office.Excel.Functions.SPG(A267, "IQ_INDUSTRY")</f>
        <v>Professional Services</v>
      </c>
      <c r="J267" s="9" t="str">
        <f>_xll.SNL.Clients.Office.Excel.Functions.SPG(A267, "IQ_PRIMARY_INDUSTRY")</f>
        <v>Research and Consulting Services</v>
      </c>
      <c r="K267" s="9" t="str">
        <f>_xll.SNL.Clients.Office.Excel.Functions.SPG(A267, "NAICS_CODE", "Primary")</f>
        <v>541512 - Computer Systems Design Services</v>
      </c>
      <c r="L267" s="9" t="str">
        <f>_xll.SNL.Clients.Office.Excel.Functions.SPG(A267, "SP_TOPICTAG")</f>
        <v>Software Development; Computer Vision; Data Integration; Homeland Security; Industrial Automation; Sensors; Process Automation; Artificial Intelligence</v>
      </c>
      <c r="M267" s="5">
        <f>_xll.SNL.Clients.Office.Excel.Functions.SPG(A267, "SP_PCT_SHARES_OWNED_ALL_INSTITUTIONS")</f>
        <v>48.5</v>
      </c>
      <c r="N267" s="9" t="str">
        <f>_xll.SNL.Clients.Office.Excel.Functions.SPG(A267, "RD_CREDIT_RATING_GLOBAL", "Issuer Credit Rating", "Local Currency LT|0")</f>
        <v/>
      </c>
      <c r="O267" s="9" t="str">
        <f>_xll.SNL.Clients.Office.Excel.Functions.SPG(A267, "RD_CWOL_GLOBAL", "Issuer Credit Rating", "Local Currency LT|0")</f>
        <v/>
      </c>
      <c r="P267" s="9" t="str">
        <f>_xll.SNL.Clients.Office.Excel.Functions.SPG(A267, "RD_RATING_ACTION_GLOBAL", "Issuer Credit Rating", "Local Currency LT|0")</f>
        <v/>
      </c>
      <c r="Q267" s="10" t="str">
        <f>_xll.SNL.Clients.Office.Excel.Functions.SPG(A267, "RD_LAST_REVIEW_DATE_GLOBAL", "Issuer Credit Rating", "Local Currency LT")</f>
        <v/>
      </c>
      <c r="R267" s="10" t="str">
        <f>_xll.SNL.Clients.Office.Excel.Functions.SPG(A267, "RD_CREDIT_RATING_DATE_GLOBAL", "Issuer Credit Rating", "Local Currency LT|0")</f>
        <v/>
      </c>
      <c r="S267" s="10" t="str">
        <f>_xll.SNL.Clients.Office.Excel.Functions.SPG(A267, "RD_CREDIT_WATCH_OUTLOOK_DATE_GLOBAL", "Issuer Credit Rating", "Local Currency LT|0")</f>
        <v/>
      </c>
    </row>
    <row r="268" spans="1:19" x14ac:dyDescent="0.3">
      <c r="A268" t="s">
        <v>1909</v>
      </c>
      <c r="B268" s="10">
        <f>_xll.SNL.Clients.Office.Excel.Functions.SPG(A268,"SP_IPO_DATE")</f>
        <v>41716</v>
      </c>
      <c r="C268" s="5">
        <f>_xll.SNL.Clients.Office.Excel.Functions.SPG(A268, "SP_VOLUME_AVG_WEEKLY_TO_SHARES_OUT", , "1M")</f>
        <v>5.1708106770600777</v>
      </c>
      <c r="D268" s="5">
        <f>_xll.SNL.Clients.Office.Excel.Functions.SPG(A268, "SP_VOLUME_AVG_WEEKLY_TO_SHARES_OUT", , "3M")</f>
        <v>3.8709870261687338</v>
      </c>
      <c r="E268" s="5">
        <f>_xll.SNL.Clients.Office.Excel.Functions.SPG(A268, "SP_VOLUME_AVG_DAILY_TO_1YR_AVG_DAILY", , "1M")</f>
        <v>118.9</v>
      </c>
      <c r="F268" s="5">
        <f>_xll.SNL.Clients.Office.Excel.Functions.SPG(A268, "SP_VOLUME_AVG_DAILY_TO_1YR_AVG_DAILY", , "3M")</f>
        <v>89.01</v>
      </c>
      <c r="G268" s="9" t="str">
        <f>_xll.SNL.Clients.Office.Excel.Functions.SPG(A268, "IQ_SECTOR")</f>
        <v>Industrials</v>
      </c>
      <c r="H268" s="9" t="str">
        <f>_xll.SNL.Clients.Office.Excel.Functions.SPG(A268, "IQ_INDUSTRY_GROUP")</f>
        <v>Commercial and Professional Services</v>
      </c>
      <c r="I268" s="9" t="str">
        <f>_xll.SNL.Clients.Office.Excel.Functions.SPG(A268, "IQ_INDUSTRY")</f>
        <v>Professional Services</v>
      </c>
      <c r="J268" s="9" t="str">
        <f>_xll.SNL.Clients.Office.Excel.Functions.SPG(A268, "IQ_PRIMARY_INDUSTRY")</f>
        <v>Human Resource and Employment Services</v>
      </c>
      <c r="K268" s="9" t="str">
        <f>_xll.SNL.Clients.Office.Excel.Functions.SPG(A268, "NAICS_CODE", "Primary")</f>
        <v>5613 - Employment Services</v>
      </c>
      <c r="L268" s="9" t="str">
        <f>_xll.SNL.Clients.Office.Excel.Functions.SPG(A268, "SP_TOPICTAG")</f>
        <v>Software Development; Customer Relationship Management; E-learning; Cloud Infrastructure; Employee Benefits; Process Automation; Team Collaboration</v>
      </c>
      <c r="M268" s="5">
        <f>_xll.SNL.Clients.Office.Excel.Functions.SPG(A268, "SP_PCT_SHARES_OWNED_ALL_INSTITUTIONS")</f>
        <v>76.599999999999994</v>
      </c>
      <c r="N268" s="9" t="str">
        <f>_xll.SNL.Clients.Office.Excel.Functions.SPG(A268, "RD_CREDIT_RATING_GLOBAL", "Issuer Credit Rating", "Local Currency LT|0")</f>
        <v/>
      </c>
      <c r="O268" s="9" t="str">
        <f>_xll.SNL.Clients.Office.Excel.Functions.SPG(A268, "RD_CWOL_GLOBAL", "Issuer Credit Rating", "Local Currency LT|0")</f>
        <v/>
      </c>
      <c r="P268" s="9" t="str">
        <f>_xll.SNL.Clients.Office.Excel.Functions.SPG(A268, "RD_RATING_ACTION_GLOBAL", "Issuer Credit Rating", "Local Currency LT|0")</f>
        <v/>
      </c>
      <c r="Q268" s="10" t="str">
        <f>_xll.SNL.Clients.Office.Excel.Functions.SPG(A268, "RD_LAST_REVIEW_DATE_GLOBAL", "Issuer Credit Rating", "Local Currency LT")</f>
        <v/>
      </c>
      <c r="R268" s="10" t="str">
        <f>_xll.SNL.Clients.Office.Excel.Functions.SPG(A268, "RD_CREDIT_RATING_DATE_GLOBAL", "Issuer Credit Rating", "Local Currency LT|0")</f>
        <v/>
      </c>
      <c r="S268" s="10" t="str">
        <f>_xll.SNL.Clients.Office.Excel.Functions.SPG(A268, "RD_CREDIT_WATCH_OUTLOOK_DATE_GLOBAL", "Issuer Credit Rating", "Local Currency LT|0")</f>
        <v/>
      </c>
    </row>
    <row r="269" spans="1:19" x14ac:dyDescent="0.3">
      <c r="A269" t="s">
        <v>1910</v>
      </c>
      <c r="B269" s="10">
        <f>_xll.SNL.Clients.Office.Excel.Functions.SPG(A269,"SP_IPO_DATE")</f>
        <v>41255</v>
      </c>
      <c r="C269" s="5">
        <f>_xll.SNL.Clients.Office.Excel.Functions.SPG(A269, "SP_VOLUME_AVG_WEEKLY_TO_SHARES_OUT", , "1M")</f>
        <v>9.2951195882581086</v>
      </c>
      <c r="D269" s="5">
        <f>_xll.SNL.Clients.Office.Excel.Functions.SPG(A269, "SP_VOLUME_AVG_WEEKLY_TO_SHARES_OUT", , "3M")</f>
        <v>8.8490140452017485</v>
      </c>
      <c r="E269" s="5">
        <f>_xll.SNL.Clients.Office.Excel.Functions.SPG(A269, "SP_VOLUME_AVG_DAILY_TO_1YR_AVG_DAILY", , "1M")</f>
        <v>99.93</v>
      </c>
      <c r="F269" s="5">
        <f>_xll.SNL.Clients.Office.Excel.Functions.SPG(A269, "SP_VOLUME_AVG_DAILY_TO_1YR_AVG_DAILY", , "3M")</f>
        <v>95.13</v>
      </c>
      <c r="G269" s="9" t="str">
        <f>_xll.SNL.Clients.Office.Excel.Functions.SPG(A269, "IQ_SECTOR")</f>
        <v>Energy</v>
      </c>
      <c r="H269" s="9" t="str">
        <f>_xll.SNL.Clients.Office.Excel.Functions.SPG(A269, "IQ_INDUSTRY_GROUP")</f>
        <v>Energy</v>
      </c>
      <c r="I269" s="9" t="str">
        <f>_xll.SNL.Clients.Office.Excel.Functions.SPG(A269, "IQ_INDUSTRY")</f>
        <v>Oil, Gas and Consumable Fuels</v>
      </c>
      <c r="J269" s="9" t="str">
        <f>_xll.SNL.Clients.Office.Excel.Functions.SPG(A269, "IQ_PRIMARY_INDUSTRY")</f>
        <v>Oil and Gas Refining and Marketing</v>
      </c>
      <c r="K269" s="9" t="str">
        <f>_xll.SNL.Clients.Office.Excel.Functions.SPG(A269, "NAICS_CODE", "Primary")</f>
        <v>324110 - Petroleum Refineries</v>
      </c>
      <c r="L269" s="9" t="str">
        <f>_xll.SNL.Clients.Office.Excel.Functions.SPG(A269, "SP_TOPICTAG")</f>
        <v>Freight Service; Marine Transportation; Biofuel</v>
      </c>
      <c r="M269" s="5">
        <f>_xll.SNL.Clients.Office.Excel.Functions.SPG(A269, "SP_PCT_SHARES_OWNED_ALL_INSTITUTIONS")</f>
        <v>76.75</v>
      </c>
      <c r="N269" s="9" t="str">
        <f>_xll.SNL.Clients.Office.Excel.Functions.SPG(A269, "RD_CREDIT_RATING_GLOBAL", "Issuer Credit Rating", "Local Currency LT|0")</f>
        <v/>
      </c>
      <c r="O269" s="9" t="str">
        <f>_xll.SNL.Clients.Office.Excel.Functions.SPG(A269, "RD_CWOL_GLOBAL", "Issuer Credit Rating", "Local Currency LT|0")</f>
        <v/>
      </c>
      <c r="P269" s="9" t="str">
        <f>_xll.SNL.Clients.Office.Excel.Functions.SPG(A269, "RD_RATING_ACTION_GLOBAL", "Issuer Credit Rating", "Local Currency LT|0")</f>
        <v/>
      </c>
      <c r="Q269" s="10" t="str">
        <f>_xll.SNL.Clients.Office.Excel.Functions.SPG(A269, "RD_LAST_REVIEW_DATE_GLOBAL", "Issuer Credit Rating", "Local Currency LT")</f>
        <v/>
      </c>
      <c r="R269" s="10" t="str">
        <f>_xll.SNL.Clients.Office.Excel.Functions.SPG(A269, "RD_CREDIT_RATING_DATE_GLOBAL", "Issuer Credit Rating", "Local Currency LT|0")</f>
        <v/>
      </c>
      <c r="S269" s="10" t="str">
        <f>_xll.SNL.Clients.Office.Excel.Functions.SPG(A269, "RD_CREDIT_WATCH_OUTLOOK_DATE_GLOBAL", "Issuer Credit Rating", "Local Currency LT|0")</f>
        <v/>
      </c>
    </row>
    <row r="270" spans="1:19" x14ac:dyDescent="0.3">
      <c r="A270" t="s">
        <v>1911</v>
      </c>
      <c r="B270" s="10">
        <f>_xll.SNL.Clients.Office.Excel.Functions.SPG(A270,"SP_IPO_DATE")</f>
        <v>35361</v>
      </c>
      <c r="C270" s="5">
        <f>_xll.SNL.Clients.Office.Excel.Functions.SPG(A270, "SP_VOLUME_AVG_WEEKLY_TO_SHARES_OUT", , "1M")</f>
        <v>1.2255258581627726</v>
      </c>
      <c r="D270" s="5">
        <f>_xll.SNL.Clients.Office.Excel.Functions.SPG(A270, "SP_VOLUME_AVG_WEEKLY_TO_SHARES_OUT", , "3M")</f>
        <v>1.1938469810983932</v>
      </c>
      <c r="E270" s="5">
        <f>_xll.SNL.Clients.Office.Excel.Functions.SPG(A270, "SP_VOLUME_AVG_DAILY_TO_1YR_AVG_DAILY", , "1M")</f>
        <v>91.53</v>
      </c>
      <c r="F270" s="5">
        <f>_xll.SNL.Clients.Office.Excel.Functions.SPG(A270, "SP_VOLUME_AVG_DAILY_TO_1YR_AVG_DAILY", , "3M")</f>
        <v>89.16</v>
      </c>
      <c r="G270" s="9" t="str">
        <f>_xll.SNL.Clients.Office.Excel.Functions.SPG(A270, "IQ_SECTOR")</f>
        <v>Consumer Discretionary</v>
      </c>
      <c r="H270" s="9" t="str">
        <f>_xll.SNL.Clients.Office.Excel.Functions.SPG(A270, "IQ_INDUSTRY_GROUP")</f>
        <v>Consumer Discretionary Distribution and Retail</v>
      </c>
      <c r="I270" s="9" t="str">
        <f>_xll.SNL.Clients.Office.Excel.Functions.SPG(A270, "IQ_INDUSTRY")</f>
        <v>Specialty Retail</v>
      </c>
      <c r="J270" s="9" t="str">
        <f>_xll.SNL.Clients.Office.Excel.Functions.SPG(A270, "IQ_PRIMARY_INDUSTRY")</f>
        <v>Automotive Retail</v>
      </c>
      <c r="K270" s="9" t="str">
        <f>_xll.SNL.Clients.Office.Excel.Functions.SPG(A270, "NAICS_CODE", "Primary")</f>
        <v>4411 - Automobile Dealers</v>
      </c>
      <c r="L270" s="9" t="str">
        <f>_xll.SNL.Clients.Office.Excel.Functions.SPG(A270, "SP_TOPICTAG")</f>
        <v>Fleet Management; Freight Service; Last Mile Transportation</v>
      </c>
      <c r="M270" s="5">
        <f>_xll.SNL.Clients.Office.Excel.Functions.SPG(A270, "SP_PCT_SHARES_OWNED_ALL_INSTITUTIONS")</f>
        <v>23.73</v>
      </c>
      <c r="N270" s="9" t="str">
        <f>_xll.SNL.Clients.Office.Excel.Functions.SPG(A270, "RD_CREDIT_RATING_GLOBAL", "Issuer Credit Rating", "Local Currency LT|0")</f>
        <v>BB+</v>
      </c>
      <c r="O270" s="9" t="str">
        <f>_xll.SNL.Clients.Office.Excel.Functions.SPG(A270, "RD_CWOL_GLOBAL", "Issuer Credit Rating", "Local Currency LT|0")</f>
        <v>Stable</v>
      </c>
      <c r="P270" s="9" t="str">
        <f>_xll.SNL.Clients.Office.Excel.Functions.SPG(A270, "RD_RATING_ACTION_GLOBAL", "Issuer Credit Rating", "Local Currency LT|0")</f>
        <v>Upgrade | CreditWatch/Outlook (05/07/2021)</v>
      </c>
      <c r="Q270" s="10">
        <f>_xll.SNL.Clients.Office.Excel.Functions.SPG(A270, "RD_LAST_REVIEW_DATE_GLOBAL", "Issuer Credit Rating", "Local Currency LT")</f>
        <v>45527</v>
      </c>
      <c r="R270" s="10">
        <f>_xll.SNL.Clients.Office.Excel.Functions.SPG(A270, "RD_CREDIT_RATING_DATE_GLOBAL", "Issuer Credit Rating", "Local Currency LT|0")</f>
        <v>44323</v>
      </c>
      <c r="S270" s="10">
        <f>_xll.SNL.Clients.Office.Excel.Functions.SPG(A270, "RD_CREDIT_WATCH_OUTLOOK_DATE_GLOBAL", "Issuer Credit Rating", "Local Currency LT|0")</f>
        <v>44323</v>
      </c>
    </row>
    <row r="271" spans="1:19" x14ac:dyDescent="0.3">
      <c r="A271" t="s">
        <v>1912</v>
      </c>
      <c r="B271" s="10">
        <f>_xll.SNL.Clients.Office.Excel.Functions.SPG(A271,"SP_IPO_DATE")</f>
        <v>42264</v>
      </c>
      <c r="C271" s="5">
        <f>_xll.SNL.Clients.Office.Excel.Functions.SPG(A271, "SP_VOLUME_AVG_WEEKLY_TO_SHARES_OUT", , "1M")</f>
        <v>5.9089610097435976</v>
      </c>
      <c r="D271" s="5">
        <f>_xll.SNL.Clients.Office.Excel.Functions.SPG(A271, "SP_VOLUME_AVG_WEEKLY_TO_SHARES_OUT", , "3M")</f>
        <v>4.9128588824815607</v>
      </c>
      <c r="E271" s="5">
        <f>_xll.SNL.Clients.Office.Excel.Functions.SPG(A271, "SP_VOLUME_AVG_DAILY_TO_1YR_AVG_DAILY", , "1M")</f>
        <v>115.54</v>
      </c>
      <c r="F271" s="5">
        <f>_xll.SNL.Clients.Office.Excel.Functions.SPG(A271, "SP_VOLUME_AVG_DAILY_TO_1YR_AVG_DAILY", , "3M")</f>
        <v>96.06</v>
      </c>
      <c r="G271" s="9" t="str">
        <f>_xll.SNL.Clients.Office.Excel.Functions.SPG(A271, "IQ_SECTOR")</f>
        <v>Health Care</v>
      </c>
      <c r="H271" s="9" t="str">
        <f>_xll.SNL.Clients.Office.Excel.Functions.SPG(A271, "IQ_INDUSTRY_GROUP")</f>
        <v>Health Care Equipment and Services</v>
      </c>
      <c r="I271" s="9" t="str">
        <f>_xll.SNL.Clients.Office.Excel.Functions.SPG(A271, "IQ_INDUSTRY")</f>
        <v>Health Care Equipment and Supplies</v>
      </c>
      <c r="J271" s="9" t="str">
        <f>_xll.SNL.Clients.Office.Excel.Functions.SPG(A271, "IQ_PRIMARY_INDUSTRY")</f>
        <v>Health Care Equipment</v>
      </c>
      <c r="K271" s="9" t="str">
        <f>_xll.SNL.Clients.Office.Excel.Functions.SPG(A271, "NAICS_CODE", "Primary")</f>
        <v>339112 - Surgical and Medical Instrument Manufacturing</v>
      </c>
      <c r="L271" s="9" t="str">
        <f>_xll.SNL.Clients.Office.Excel.Functions.SPG(A271, "SP_TOPICTAG")</f>
        <v>Health Diagnostics; Neuroscience; Cardiovascular; Immunology; Neurology; Surgery</v>
      </c>
      <c r="M271" s="5">
        <f>_xll.SNL.Clients.Office.Excel.Functions.SPG(A271, "SP_PCT_SHARES_OWNED_ALL_INSTITUTIONS")</f>
        <v>94.74</v>
      </c>
      <c r="N271" s="9" t="str">
        <f>_xll.SNL.Clients.Office.Excel.Functions.SPG(A271, "RD_CREDIT_RATING_GLOBAL", "Issuer Credit Rating", "Local Currency LT|0")</f>
        <v/>
      </c>
      <c r="O271" s="9" t="str">
        <f>_xll.SNL.Clients.Office.Excel.Functions.SPG(A271, "RD_CWOL_GLOBAL", "Issuer Credit Rating", "Local Currency LT|0")</f>
        <v/>
      </c>
      <c r="P271" s="9" t="str">
        <f>_xll.SNL.Clients.Office.Excel.Functions.SPG(A271, "RD_RATING_ACTION_GLOBAL", "Issuer Credit Rating", "Local Currency LT|0")</f>
        <v/>
      </c>
      <c r="Q271" s="10" t="str">
        <f>_xll.SNL.Clients.Office.Excel.Functions.SPG(A271, "RD_LAST_REVIEW_DATE_GLOBAL", "Issuer Credit Rating", "Local Currency LT")</f>
        <v/>
      </c>
      <c r="R271" s="10" t="str">
        <f>_xll.SNL.Clients.Office.Excel.Functions.SPG(A271, "RD_CREDIT_RATING_DATE_GLOBAL", "Issuer Credit Rating", "Local Currency LT|0")</f>
        <v/>
      </c>
      <c r="S271" s="10" t="str">
        <f>_xll.SNL.Clients.Office.Excel.Functions.SPG(A271, "RD_CREDIT_WATCH_OUTLOOK_DATE_GLOBAL", "Issuer Credit Rating", "Local Currency LT|0")</f>
        <v/>
      </c>
    </row>
    <row r="272" spans="1:19" x14ac:dyDescent="0.3">
      <c r="A272" t="s">
        <v>1913</v>
      </c>
      <c r="B272" s="10">
        <f>_xll.SNL.Clients.Office.Excel.Functions.SPG(A272,"SP_IPO_DATE")</f>
        <v>42277</v>
      </c>
      <c r="C272" s="5">
        <f>_xll.SNL.Clients.Office.Excel.Functions.SPG(A272, "SP_VOLUME_AVG_WEEKLY_TO_SHARES_OUT", , "1M")</f>
        <v>3.9106220770227842</v>
      </c>
      <c r="D272" s="5">
        <f>_xll.SNL.Clients.Office.Excel.Functions.SPG(A272, "SP_VOLUME_AVG_WEEKLY_TO_SHARES_OUT", , "3M")</f>
        <v>3.3595894787278904</v>
      </c>
      <c r="E272" s="5">
        <f>_xll.SNL.Clients.Office.Excel.Functions.SPG(A272, "SP_VOLUME_AVG_DAILY_TO_1YR_AVG_DAILY", , "1M")</f>
        <v>116.82</v>
      </c>
      <c r="F272" s="5">
        <f>_xll.SNL.Clients.Office.Excel.Functions.SPG(A272, "SP_VOLUME_AVG_DAILY_TO_1YR_AVG_DAILY", , "3M")</f>
        <v>100.36</v>
      </c>
      <c r="G272" s="9" t="str">
        <f>_xll.SNL.Clients.Office.Excel.Functions.SPG(A272, "IQ_SECTOR")</f>
        <v>Consumer Staples</v>
      </c>
      <c r="H272" s="9" t="str">
        <f>_xll.SNL.Clients.Office.Excel.Functions.SPG(A272, "IQ_INDUSTRY_GROUP")</f>
        <v>Consumer Staples Distribution and Retail</v>
      </c>
      <c r="I272" s="9" t="str">
        <f>_xll.SNL.Clients.Office.Excel.Functions.SPG(A272, "IQ_INDUSTRY")</f>
        <v>Consumer Staples Distribution and Retail</v>
      </c>
      <c r="J272" s="9" t="str">
        <f>_xll.SNL.Clients.Office.Excel.Functions.SPG(A272, "IQ_PRIMARY_INDUSTRY")</f>
        <v>Food Distributors</v>
      </c>
      <c r="K272" s="9" t="str">
        <f>_xll.SNL.Clients.Office.Excel.Functions.SPG(A272, "NAICS_CODE", "Primary")</f>
        <v>4244 - Grocery and Related Product Merchant Wholesalers</v>
      </c>
      <c r="L272" s="9" t="str">
        <f>_xll.SNL.Clients.Office.Excel.Functions.SPG(A272, "SP_TOPICTAG")</f>
        <v>Aquaculture; Farming; Fast-Moving Consumer Goods; Livestock; Online Grocery</v>
      </c>
      <c r="M272" s="5">
        <f>_xll.SNL.Clients.Office.Excel.Functions.SPG(A272, "SP_PCT_SHARES_OWNED_ALL_INSTITUTIONS")</f>
        <v>98.04</v>
      </c>
      <c r="N272" s="9" t="str">
        <f>_xll.SNL.Clients.Office.Excel.Functions.SPG(A272, "RD_CREDIT_RATING_GLOBAL", "Issuer Credit Rating", "Local Currency LT|0")</f>
        <v/>
      </c>
      <c r="O272" s="9" t="str">
        <f>_xll.SNL.Clients.Office.Excel.Functions.SPG(A272, "RD_CWOL_GLOBAL", "Issuer Credit Rating", "Local Currency LT|0")</f>
        <v/>
      </c>
      <c r="P272" s="9" t="str">
        <f>_xll.SNL.Clients.Office.Excel.Functions.SPG(A272, "RD_RATING_ACTION_GLOBAL", "Issuer Credit Rating", "Local Currency LT|0")</f>
        <v/>
      </c>
      <c r="Q272" s="10" t="str">
        <f>_xll.SNL.Clients.Office.Excel.Functions.SPG(A272, "RD_LAST_REVIEW_DATE_GLOBAL", "Issuer Credit Rating", "Local Currency LT")</f>
        <v/>
      </c>
      <c r="R272" s="10" t="str">
        <f>_xll.SNL.Clients.Office.Excel.Functions.SPG(A272, "RD_CREDIT_RATING_DATE_GLOBAL", "Issuer Credit Rating", "Local Currency LT|0")</f>
        <v/>
      </c>
      <c r="S272" s="10" t="str">
        <f>_xll.SNL.Clients.Office.Excel.Functions.SPG(A272, "RD_CREDIT_WATCH_OUTLOOK_DATE_GLOBAL", "Issuer Credit Rating", "Local Currency LT|0")</f>
        <v/>
      </c>
    </row>
    <row r="273" spans="1:19" x14ac:dyDescent="0.3">
      <c r="A273" t="s">
        <v>1914</v>
      </c>
      <c r="B273" s="10">
        <f>_xll.SNL.Clients.Office.Excel.Functions.SPG(A273,"SP_IPO_DATE")</f>
        <v>42423</v>
      </c>
      <c r="C273" s="5">
        <f>_xll.SNL.Clients.Office.Excel.Functions.SPG(A273, "SP_VOLUME_AVG_WEEKLY_TO_SHARES_OUT", , "1M")</f>
        <v>4.8927155000013576</v>
      </c>
      <c r="D273" s="5">
        <f>_xll.SNL.Clients.Office.Excel.Functions.SPG(A273, "SP_VOLUME_AVG_WEEKLY_TO_SHARES_OUT", , "3M")</f>
        <v>5.1733073153581577</v>
      </c>
      <c r="E273" s="5">
        <f>_xll.SNL.Clients.Office.Excel.Functions.SPG(A273, "SP_VOLUME_AVG_DAILY_TO_1YR_AVG_DAILY", , "1M")</f>
        <v>70.98</v>
      </c>
      <c r="F273" s="5">
        <f>_xll.SNL.Clients.Office.Excel.Functions.SPG(A273, "SP_VOLUME_AVG_DAILY_TO_1YR_AVG_DAILY", , "3M")</f>
        <v>75.06</v>
      </c>
      <c r="G273" s="9" t="str">
        <f>_xll.SNL.Clients.Office.Excel.Functions.SPG(A273, "IQ_SECTOR")</f>
        <v>Energy</v>
      </c>
      <c r="H273" s="9" t="str">
        <f>_xll.SNL.Clients.Office.Excel.Functions.SPG(A273, "IQ_INDUSTRY_GROUP")</f>
        <v>Energy</v>
      </c>
      <c r="I273" s="9" t="str">
        <f>_xll.SNL.Clients.Office.Excel.Functions.SPG(A273, "IQ_INDUSTRY")</f>
        <v>Oil, Gas and Consumable Fuels</v>
      </c>
      <c r="J273" s="9" t="str">
        <f>_xll.SNL.Clients.Office.Excel.Functions.SPG(A273, "IQ_PRIMARY_INDUSTRY")</f>
        <v>Oil and Gas Exploration and Production</v>
      </c>
      <c r="K273" s="9" t="str">
        <f>_xll.SNL.Clients.Office.Excel.Functions.SPG(A273, "NAICS_CODE", "Primary")</f>
        <v>2111 - Oil and Gas Extraction</v>
      </c>
      <c r="L273" s="9" t="str">
        <f>_xll.SNL.Clients.Office.Excel.Functions.SPG(A273, "SP_TOPICTAG")</f>
        <v/>
      </c>
      <c r="M273" s="5">
        <f>_xll.SNL.Clients.Office.Excel.Functions.SPG(A273, "SP_PCT_SHARES_OWNED_ALL_INSTITUTIONS")</f>
        <v>92.22</v>
      </c>
      <c r="N273" s="9" t="str">
        <f>_xll.SNL.Clients.Office.Excel.Functions.SPG(A273, "RD_CREDIT_RATING_GLOBAL", "Issuer Credit Rating", "Local Currency LT|0")</f>
        <v>BB</v>
      </c>
      <c r="O273" s="9" t="str">
        <f>_xll.SNL.Clients.Office.Excel.Functions.SPG(A273, "RD_CWOL_GLOBAL", "Issuer Credit Rating", "Local Currency LT|0")</f>
        <v>Stable</v>
      </c>
      <c r="P273" s="9" t="str">
        <f>_xll.SNL.Clients.Office.Excel.Functions.SPG(A273, "RD_RATING_ACTION_GLOBAL", "Issuer Credit Rating", "Local Currency LT|0")</f>
        <v>Upgrade | CreditWatch/Outlook (07/25/2024)</v>
      </c>
      <c r="Q273" s="10">
        <f>_xll.SNL.Clients.Office.Excel.Functions.SPG(A273, "RD_LAST_REVIEW_DATE_GLOBAL", "Issuer Credit Rating", "Local Currency LT")</f>
        <v>45498</v>
      </c>
      <c r="R273" s="10">
        <f>_xll.SNL.Clients.Office.Excel.Functions.SPG(A273, "RD_CREDIT_RATING_DATE_GLOBAL", "Issuer Credit Rating", "Local Currency LT|0")</f>
        <v>45498</v>
      </c>
      <c r="S273" s="10">
        <f>_xll.SNL.Clients.Office.Excel.Functions.SPG(A273, "RD_CREDIT_WATCH_OUTLOOK_DATE_GLOBAL", "Issuer Credit Rating", "Local Currency LT|0")</f>
        <v>45498</v>
      </c>
    </row>
    <row r="274" spans="1:19" x14ac:dyDescent="0.3">
      <c r="A274" t="s">
        <v>1915</v>
      </c>
      <c r="B274" t="str">
        <f>_xll.SNL.Clients.Office.Excel.Functions.SPG(A274,"SP_IPO_DATE")</f>
        <v/>
      </c>
      <c r="C274" s="5">
        <f>_xll.SNL.Clients.Office.Excel.Functions.SPG(A274, "SP_VOLUME_AVG_WEEKLY_TO_SHARES_OUT", , "1M")</f>
        <v>4.4704787246893991</v>
      </c>
      <c r="D274" s="5">
        <f>_xll.SNL.Clients.Office.Excel.Functions.SPG(A274, "SP_VOLUME_AVG_WEEKLY_TO_SHARES_OUT", , "3M")</f>
        <v>4.9167827918146214</v>
      </c>
      <c r="E274" s="5">
        <f>_xll.SNL.Clients.Office.Excel.Functions.SPG(A274, "SP_VOLUME_AVG_DAILY_TO_1YR_AVG_DAILY", , "1M")</f>
        <v>76.900000000000006</v>
      </c>
      <c r="F274" s="5">
        <f>_xll.SNL.Clients.Office.Excel.Functions.SPG(A274, "SP_VOLUME_AVG_DAILY_TO_1YR_AVG_DAILY", , "3M")</f>
        <v>84.58</v>
      </c>
      <c r="G274" s="9" t="str">
        <f>_xll.SNL.Clients.Office.Excel.Functions.SPG(A274, "IQ_SECTOR")</f>
        <v>Health Care</v>
      </c>
      <c r="H274" s="9" t="str">
        <f>_xll.SNL.Clients.Office.Excel.Functions.SPG(A274, "IQ_INDUSTRY_GROUP")</f>
        <v>Pharmaceuticals, Biotechnology and Life Sciences</v>
      </c>
      <c r="I274" s="9" t="str">
        <f>_xll.SNL.Clients.Office.Excel.Functions.SPG(A274, "IQ_INDUSTRY")</f>
        <v>Pharmaceuticals</v>
      </c>
      <c r="J274" s="9" t="str">
        <f>_xll.SNL.Clients.Office.Excel.Functions.SPG(A274, "IQ_PRIMARY_INDUSTRY")</f>
        <v>Pharmaceuticals</v>
      </c>
      <c r="K274" s="9" t="str">
        <f>_xll.SNL.Clients.Office.Excel.Functions.SPG(A274, "NAICS_CODE", "Primary")</f>
        <v>325412 - Pharmaceutical Preparation Manufacturing</v>
      </c>
      <c r="L274" s="9" t="str">
        <f>_xll.SNL.Clients.Office.Excel.Functions.SPG(A274, "SP_TOPICTAG")</f>
        <v>Health Diagnostics; MHealth; Nutraceutical; Sleep Technology; Dentistry; Pain Management; Respiratory</v>
      </c>
      <c r="M274" s="5">
        <f>_xll.SNL.Clients.Office.Excel.Functions.SPG(A274, "SP_PCT_SHARES_OWNED_ALL_INSTITUTIONS")</f>
        <v>103.37</v>
      </c>
      <c r="N274" s="9" t="str">
        <f>_xll.SNL.Clients.Office.Excel.Functions.SPG(A274, "RD_CREDIT_RATING_GLOBAL", "Issuer Credit Rating", "Local Currency LT|0")</f>
        <v>BB-</v>
      </c>
      <c r="O274" s="9" t="str">
        <f>_xll.SNL.Clients.Office.Excel.Functions.SPG(A274, "RD_CWOL_GLOBAL", "Issuer Credit Rating", "Local Currency LT|0")</f>
        <v>Stable</v>
      </c>
      <c r="P274" s="9" t="str">
        <f>_xll.SNL.Clients.Office.Excel.Functions.SPG(A274, "RD_RATING_ACTION_GLOBAL", "Issuer Credit Rating", "Local Currency LT|0")</f>
        <v>Downgrade | CreditWatch/Outlook (03/25/2024)</v>
      </c>
      <c r="Q274" s="10">
        <f>_xll.SNL.Clients.Office.Excel.Functions.SPG(A274, "RD_LAST_REVIEW_DATE_GLOBAL", "Issuer Credit Rating", "Local Currency LT")</f>
        <v>45544</v>
      </c>
      <c r="R274" s="10">
        <f>_xll.SNL.Clients.Office.Excel.Functions.SPG(A274, "RD_CREDIT_RATING_DATE_GLOBAL", "Issuer Credit Rating", "Local Currency LT|0")</f>
        <v>45376</v>
      </c>
      <c r="S274" s="10">
        <f>_xll.SNL.Clients.Office.Excel.Functions.SPG(A274, "RD_CREDIT_WATCH_OUTLOOK_DATE_GLOBAL", "Issuer Credit Rating", "Local Currency LT|0")</f>
        <v>45376</v>
      </c>
    </row>
    <row r="275" spans="1:19" x14ac:dyDescent="0.3">
      <c r="A275" t="s">
        <v>1916</v>
      </c>
      <c r="B275" t="str">
        <f>_xll.SNL.Clients.Office.Excel.Functions.SPG(A275,"SP_IPO_DATE")</f>
        <v/>
      </c>
      <c r="C275" s="5">
        <f>_xll.SNL.Clients.Office.Excel.Functions.SPG(A275, "SP_VOLUME_AVG_WEEKLY_TO_SHARES_OUT", , "1M")</f>
        <v>2.0937971749533686</v>
      </c>
      <c r="D275" s="5">
        <f>_xll.SNL.Clients.Office.Excel.Functions.SPG(A275, "SP_VOLUME_AVG_WEEKLY_TO_SHARES_OUT", , "3M")</f>
        <v>2.0906948383119066</v>
      </c>
      <c r="E275" s="5">
        <f>_xll.SNL.Clients.Office.Excel.Functions.SPG(A275, "SP_VOLUME_AVG_DAILY_TO_1YR_AVG_DAILY", , "1M")</f>
        <v>102.99</v>
      </c>
      <c r="F275" s="5">
        <f>_xll.SNL.Clients.Office.Excel.Functions.SPG(A275, "SP_VOLUME_AVG_DAILY_TO_1YR_AVG_DAILY", , "3M")</f>
        <v>102.83</v>
      </c>
      <c r="G275" s="9" t="str">
        <f>_xll.SNL.Clients.Office.Excel.Functions.SPG(A275, "IQ_SECTOR")</f>
        <v>Consumer Staples</v>
      </c>
      <c r="H275" s="9" t="str">
        <f>_xll.SNL.Clients.Office.Excel.Functions.SPG(A275, "IQ_INDUSTRY_GROUP")</f>
        <v>Food, Beverage and Tobacco</v>
      </c>
      <c r="I275" s="9" t="str">
        <f>_xll.SNL.Clients.Office.Excel.Functions.SPG(A275, "IQ_INDUSTRY")</f>
        <v>Food Products</v>
      </c>
      <c r="J275" s="9" t="str">
        <f>_xll.SNL.Clients.Office.Excel.Functions.SPG(A275, "IQ_PRIMARY_INDUSTRY")</f>
        <v>Packaged Foods and Meats</v>
      </c>
      <c r="K275" s="9" t="str">
        <f>_xll.SNL.Clients.Office.Excel.Functions.SPG(A275, "NAICS_CODE", "Primary")</f>
        <v>311615 - Poultry Processing</v>
      </c>
      <c r="L275" s="9" t="str">
        <f>_xll.SNL.Clients.Office.Excel.Functions.SPG(A275, "SP_TOPICTAG")</f>
        <v>Animal Feed; Livestock</v>
      </c>
      <c r="M275" s="5">
        <f>_xll.SNL.Clients.Office.Excel.Functions.SPG(A275, "SP_PCT_SHARES_OWNED_ALL_INSTITUTIONS")</f>
        <v>20.84</v>
      </c>
      <c r="N275" s="9" t="str">
        <f>_xll.SNL.Clients.Office.Excel.Functions.SPG(A275, "RD_CREDIT_RATING_GLOBAL", "Issuer Credit Rating", "Local Currency LT|0")</f>
        <v>BBB-</v>
      </c>
      <c r="O275" s="9" t="str">
        <f>_xll.SNL.Clients.Office.Excel.Functions.SPG(A275, "RD_CWOL_GLOBAL", "Issuer Credit Rating", "Local Currency LT|0")</f>
        <v>Stable</v>
      </c>
      <c r="P275" s="9" t="str">
        <f>_xll.SNL.Clients.Office.Excel.Functions.SPG(A275, "RD_RATING_ACTION_GLOBAL", "Issuer Credit Rating", "Local Currency LT|0")</f>
        <v>CreditWatch/Outlook (10/16/2024)</v>
      </c>
      <c r="Q275" s="10">
        <f>_xll.SNL.Clients.Office.Excel.Functions.SPG(A275, "RD_LAST_REVIEW_DATE_GLOBAL", "Issuer Credit Rating", "Local Currency LT")</f>
        <v>45581</v>
      </c>
      <c r="R275" s="10">
        <f>_xll.SNL.Clients.Office.Excel.Functions.SPG(A275, "RD_CREDIT_RATING_DATE_GLOBAL", "Issuer Credit Rating", "Local Currency LT|0")</f>
        <v>44714</v>
      </c>
      <c r="S275" s="10">
        <f>_xll.SNL.Clients.Office.Excel.Functions.SPG(A275, "RD_CREDIT_WATCH_OUTLOOK_DATE_GLOBAL", "Issuer Credit Rating", "Local Currency LT|0")</f>
        <v>45581</v>
      </c>
    </row>
    <row r="276" spans="1:19" x14ac:dyDescent="0.3">
      <c r="A276" t="s">
        <v>1917</v>
      </c>
      <c r="B276" s="10">
        <f>_xll.SNL.Clients.Office.Excel.Functions.SPG(A276,"SP_IPO_DATE")</f>
        <v>36756</v>
      </c>
      <c r="C276" s="5">
        <f>_xll.SNL.Clients.Office.Excel.Functions.SPG(A276, "SP_VOLUME_AVG_WEEKLY_TO_SHARES_OUT", , "1M")</f>
        <v>3.3597667635131536</v>
      </c>
      <c r="D276" s="5">
        <f>_xll.SNL.Clients.Office.Excel.Functions.SPG(A276, "SP_VOLUME_AVG_WEEKLY_TO_SHARES_OUT", , "3M")</f>
        <v>3.1702165597601542</v>
      </c>
      <c r="E276" s="5">
        <f>_xll.SNL.Clients.Office.Excel.Functions.SPG(A276, "SP_VOLUME_AVG_DAILY_TO_1YR_AVG_DAILY", , "1M")</f>
        <v>111.43</v>
      </c>
      <c r="F276" s="5">
        <f>_xll.SNL.Clients.Office.Excel.Functions.SPG(A276, "SP_VOLUME_AVG_DAILY_TO_1YR_AVG_DAILY", , "3M")</f>
        <v>105.15</v>
      </c>
      <c r="G276" s="9" t="str">
        <f>_xll.SNL.Clients.Office.Excel.Functions.SPG(A276, "IQ_SECTOR")</f>
        <v>Financials</v>
      </c>
      <c r="H276" s="9" t="str">
        <f>_xll.SNL.Clients.Office.Excel.Functions.SPG(A276, "IQ_INDUSTRY_GROUP")</f>
        <v>Banks</v>
      </c>
      <c r="I276" s="9" t="str">
        <f>_xll.SNL.Clients.Office.Excel.Functions.SPG(A276, "IQ_INDUSTRY")</f>
        <v>Banks</v>
      </c>
      <c r="J276" s="9" t="str">
        <f>_xll.SNL.Clients.Office.Excel.Functions.SPG(A276, "IQ_PRIMARY_INDUSTRY")</f>
        <v>Regional Banks</v>
      </c>
      <c r="K276" s="9" t="str">
        <f>_xll.SNL.Clients.Office.Excel.Functions.SPG(A276, "NAICS_CODE", "Primary")</f>
        <v>522110 - Commercial Banking</v>
      </c>
      <c r="L276" s="9" t="str">
        <f>_xll.SNL.Clients.Office.Excel.Functions.SPG(A276, "SP_TOPICTAG")</f>
        <v>Consumer Lending; Digital Brokerage</v>
      </c>
      <c r="M276" s="5">
        <f>_xll.SNL.Clients.Office.Excel.Functions.SPG(A276, "SP_PCT_SHARES_OWNED_ALL_INSTITUTIONS")</f>
        <v>88.63</v>
      </c>
      <c r="N276" s="9" t="str">
        <f>_xll.SNL.Clients.Office.Excel.Functions.SPG(A276, "RD_CREDIT_RATING_GLOBAL", "Issuer Credit Rating", "Local Currency LT|0")</f>
        <v/>
      </c>
      <c r="O276" s="9" t="str">
        <f>_xll.SNL.Clients.Office.Excel.Functions.SPG(A276, "RD_CWOL_GLOBAL", "Issuer Credit Rating", "Local Currency LT|0")</f>
        <v/>
      </c>
      <c r="P276" s="9" t="str">
        <f>_xll.SNL.Clients.Office.Excel.Functions.SPG(A276, "RD_RATING_ACTION_GLOBAL", "Issuer Credit Rating", "Local Currency LT|0")</f>
        <v/>
      </c>
      <c r="Q276" s="10" t="str">
        <f>_xll.SNL.Clients.Office.Excel.Functions.SPG(A276, "RD_LAST_REVIEW_DATE_GLOBAL", "Issuer Credit Rating", "Local Currency LT")</f>
        <v/>
      </c>
      <c r="R276" s="10" t="str">
        <f>_xll.SNL.Clients.Office.Excel.Functions.SPG(A276, "RD_CREDIT_RATING_DATE_GLOBAL", "Issuer Credit Rating", "Local Currency LT|0")</f>
        <v/>
      </c>
      <c r="S276" s="10" t="str">
        <f>_xll.SNL.Clients.Office.Excel.Functions.SPG(A276, "RD_CREDIT_WATCH_OUTLOOK_DATE_GLOBAL", "Issuer Credit Rating", "Local Currency LT|0")</f>
        <v/>
      </c>
    </row>
    <row r="277" spans="1:19" x14ac:dyDescent="0.3">
      <c r="A277" t="s">
        <v>1918</v>
      </c>
      <c r="B277" s="10">
        <f>_xll.SNL.Clients.Office.Excel.Functions.SPG(A277,"SP_IPO_DATE")</f>
        <v>42221</v>
      </c>
      <c r="C277" s="5">
        <f>_xll.SNL.Clients.Office.Excel.Functions.SPG(A277, "SP_VOLUME_AVG_WEEKLY_TO_SHARES_OUT", , "1M")</f>
        <v>8.5249284234245408</v>
      </c>
      <c r="D277" s="5">
        <f>_xll.SNL.Clients.Office.Excel.Functions.SPG(A277, "SP_VOLUME_AVG_WEEKLY_TO_SHARES_OUT", , "3M")</f>
        <v>6.751498941707454</v>
      </c>
      <c r="E277" s="5">
        <f>_xll.SNL.Clients.Office.Excel.Functions.SPG(A277, "SP_VOLUME_AVG_DAILY_TO_1YR_AVG_DAILY", , "1M")</f>
        <v>97.27</v>
      </c>
      <c r="F277" s="5">
        <f>_xll.SNL.Clients.Office.Excel.Functions.SPG(A277, "SP_VOLUME_AVG_DAILY_TO_1YR_AVG_DAILY", , "3M")</f>
        <v>77.03</v>
      </c>
      <c r="G277" s="9" t="str">
        <f>_xll.SNL.Clients.Office.Excel.Functions.SPG(A277, "IQ_SECTOR")</f>
        <v>Consumer Discretionary</v>
      </c>
      <c r="H277" s="9" t="str">
        <f>_xll.SNL.Clients.Office.Excel.Functions.SPG(A277, "IQ_INDUSTRY_GROUP")</f>
        <v>Consumer Services</v>
      </c>
      <c r="I277" s="9" t="str">
        <f>_xll.SNL.Clients.Office.Excel.Functions.SPG(A277, "IQ_INDUSTRY")</f>
        <v>Hotels, Restaurants and Leisure</v>
      </c>
      <c r="J277" s="9" t="str">
        <f>_xll.SNL.Clients.Office.Excel.Functions.SPG(A277, "IQ_PRIMARY_INDUSTRY")</f>
        <v>Leisure Facilities</v>
      </c>
      <c r="K277" s="9" t="str">
        <f>_xll.SNL.Clients.Office.Excel.Functions.SPG(A277, "NAICS_CODE", "Primary")</f>
        <v>713940 - Fitness and Recreational Sports Centers</v>
      </c>
      <c r="L277" s="9" t="str">
        <f>_xll.SNL.Clients.Office.Excel.Functions.SPG(A277, "SP_TOPICTAG")</f>
        <v>Fitness</v>
      </c>
      <c r="M277" s="5">
        <f>_xll.SNL.Clients.Office.Excel.Functions.SPG(A277, "SP_PCT_SHARES_OWNED_ALL_INSTITUTIONS")</f>
        <v>107.67</v>
      </c>
      <c r="N277" s="9" t="str">
        <f>_xll.SNL.Clients.Office.Excel.Functions.SPG(A277, "RD_CREDIT_RATING_GLOBAL", "Issuer Credit Rating", "Local Currency LT|0")</f>
        <v/>
      </c>
      <c r="O277" s="9" t="str">
        <f>_xll.SNL.Clients.Office.Excel.Functions.SPG(A277, "RD_CWOL_GLOBAL", "Issuer Credit Rating", "Local Currency LT|0")</f>
        <v/>
      </c>
      <c r="P277" s="9" t="str">
        <f>_xll.SNL.Clients.Office.Excel.Functions.SPG(A277, "RD_RATING_ACTION_GLOBAL", "Issuer Credit Rating", "Local Currency LT|0")</f>
        <v/>
      </c>
      <c r="Q277" s="10" t="str">
        <f>_xll.SNL.Clients.Office.Excel.Functions.SPG(A277, "RD_LAST_REVIEW_DATE_GLOBAL", "Issuer Credit Rating", "Local Currency LT")</f>
        <v/>
      </c>
      <c r="R277" s="10" t="str">
        <f>_xll.SNL.Clients.Office.Excel.Functions.SPG(A277, "RD_CREDIT_RATING_DATE_GLOBAL", "Issuer Credit Rating", "Local Currency LT|0")</f>
        <v/>
      </c>
      <c r="S277" s="10" t="str">
        <f>_xll.SNL.Clients.Office.Excel.Functions.SPG(A277, "RD_CREDIT_WATCH_OUTLOOK_DATE_GLOBAL", "Issuer Credit Rating", "Local Currency LT|0")</f>
        <v/>
      </c>
    </row>
    <row r="278" spans="1:19" x14ac:dyDescent="0.3">
      <c r="A278" t="s">
        <v>1919</v>
      </c>
      <c r="B278" t="str">
        <f>_xll.SNL.Clients.Office.Excel.Functions.SPG(A278,"SP_IPO_DATE")</f>
        <v/>
      </c>
      <c r="C278" s="5">
        <f>_xll.SNL.Clients.Office.Excel.Functions.SPG(A278, "SP_VOLUME_AVG_WEEKLY_TO_SHARES_OUT", , "1M")</f>
        <v>19.123200142713252</v>
      </c>
      <c r="D278" s="5">
        <f>_xll.SNL.Clients.Office.Excel.Functions.SPG(A278, "SP_VOLUME_AVG_WEEKLY_TO_SHARES_OUT", , "3M")</f>
        <v>11.667881532484877</v>
      </c>
      <c r="E278" s="5">
        <f>_xll.SNL.Clients.Office.Excel.Functions.SPG(A278, "SP_VOLUME_AVG_DAILY_TO_1YR_AVG_DAILY", , "1M")</f>
        <v>247.11</v>
      </c>
      <c r="F278" s="5">
        <f>_xll.SNL.Clients.Office.Excel.Functions.SPG(A278, "SP_VOLUME_AVG_DAILY_TO_1YR_AVG_DAILY", , "3M")</f>
        <v>150.77000000000001</v>
      </c>
      <c r="G278" s="9" t="str">
        <f>_xll.SNL.Clients.Office.Excel.Functions.SPG(A278, "IQ_SECTOR")</f>
        <v>Consumer Discretionary</v>
      </c>
      <c r="H278" s="9" t="str">
        <f>_xll.SNL.Clients.Office.Excel.Functions.SPG(A278, "IQ_INDUSTRY_GROUP")</f>
        <v>Consumer Durables and Apparel</v>
      </c>
      <c r="I278" s="9" t="str">
        <f>_xll.SNL.Clients.Office.Excel.Functions.SPG(A278, "IQ_INDUSTRY")</f>
        <v>Leisure Products</v>
      </c>
      <c r="J278" s="9" t="str">
        <f>_xll.SNL.Clients.Office.Excel.Functions.SPG(A278, "IQ_PRIMARY_INDUSTRY")</f>
        <v>Leisure Products</v>
      </c>
      <c r="K278" s="9" t="str">
        <f>_xll.SNL.Clients.Office.Excel.Functions.SPG(A278, "NAICS_CODE", "Primary")</f>
        <v>336110 - Automobile and Light Duty Motor Vehicle Manufacturing</v>
      </c>
      <c r="L278" s="9" t="str">
        <f>_xll.SNL.Clients.Office.Excel.Functions.SPG(A278, "SP_TOPICTAG")</f>
        <v>Fleet Management; Last Mile Transportation; Electric Vehicle; Micro-Mobility; Autonomous Vehicles</v>
      </c>
      <c r="M278" s="5">
        <f>_xll.SNL.Clients.Office.Excel.Functions.SPG(A278, "SP_PCT_SHARES_OWNED_ALL_INSTITUTIONS")</f>
        <v>83.84</v>
      </c>
      <c r="N278" s="9" t="str">
        <f>_xll.SNL.Clients.Office.Excel.Functions.SPG(A278, "RD_CREDIT_RATING_GLOBAL", "Issuer Credit Rating", "Local Currency LT|0")</f>
        <v>BBB</v>
      </c>
      <c r="O278" s="9" t="str">
        <f>_xll.SNL.Clients.Office.Excel.Functions.SPG(A278, "RD_CWOL_GLOBAL", "Issuer Credit Rating", "Local Currency LT|0")</f>
        <v>Negative</v>
      </c>
      <c r="P278" s="9" t="str">
        <f>_xll.SNL.Clients.Office.Excel.Functions.SPG(A278, "RD_RATING_ACTION_GLOBAL", "Issuer Credit Rating", "Local Currency LT|0")</f>
        <v>CreditWatch/Outlook (02/03/2025)</v>
      </c>
      <c r="Q278" s="10">
        <f>_xll.SNL.Clients.Office.Excel.Functions.SPG(A278, "RD_LAST_REVIEW_DATE_GLOBAL", "Issuer Credit Rating", "Local Currency LT")</f>
        <v>45691</v>
      </c>
      <c r="R278" s="10">
        <f>_xll.SNL.Clients.Office.Excel.Functions.SPG(A278, "RD_CREDIT_RATING_DATE_GLOBAL", "Issuer Credit Rating", "Local Currency LT|0")</f>
        <v>45236</v>
      </c>
      <c r="S278" s="10">
        <f>_xll.SNL.Clients.Office.Excel.Functions.SPG(A278, "RD_CREDIT_WATCH_OUTLOOK_DATE_GLOBAL", "Issuer Credit Rating", "Local Currency LT|0")</f>
        <v>45691</v>
      </c>
    </row>
    <row r="279" spans="1:19" x14ac:dyDescent="0.3">
      <c r="A279" t="s">
        <v>1920</v>
      </c>
      <c r="B279" t="str">
        <f>_xll.SNL.Clients.Office.Excel.Functions.SPG(A279,"SP_IPO_DATE")</f>
        <v/>
      </c>
      <c r="C279" s="5">
        <f>_xll.SNL.Clients.Office.Excel.Functions.SPG(A279, "SP_VOLUME_AVG_WEEKLY_TO_SHARES_OUT", , "1M")</f>
        <v>4.9736942076077444</v>
      </c>
      <c r="D279" s="5">
        <f>_xll.SNL.Clients.Office.Excel.Functions.SPG(A279, "SP_VOLUME_AVG_WEEKLY_TO_SHARES_OUT", , "3M")</f>
        <v>5.0591465303836856</v>
      </c>
      <c r="E279" s="5">
        <f>_xll.SNL.Clients.Office.Excel.Functions.SPG(A279, "SP_VOLUME_AVG_DAILY_TO_1YR_AVG_DAILY", , "1M")</f>
        <v>107.75</v>
      </c>
      <c r="F279" s="5">
        <f>_xll.SNL.Clients.Office.Excel.Functions.SPG(A279, "SP_VOLUME_AVG_DAILY_TO_1YR_AVG_DAILY", , "3M")</f>
        <v>109.6</v>
      </c>
      <c r="G279" s="9" t="str">
        <f>_xll.SNL.Clients.Office.Excel.Functions.SPG(A279, "IQ_SECTOR")</f>
        <v>Utilities</v>
      </c>
      <c r="H279" s="9" t="str">
        <f>_xll.SNL.Clients.Office.Excel.Functions.SPG(A279, "IQ_INDUSTRY_GROUP")</f>
        <v>Utilities</v>
      </c>
      <c r="I279" s="9" t="str">
        <f>_xll.SNL.Clients.Office.Excel.Functions.SPG(A279, "IQ_INDUSTRY")</f>
        <v>Electric Utilities</v>
      </c>
      <c r="J279" s="9" t="str">
        <f>_xll.SNL.Clients.Office.Excel.Functions.SPG(A279, "IQ_PRIMARY_INDUSTRY")</f>
        <v>Electric Utilities</v>
      </c>
      <c r="K279" s="9" t="str">
        <f>_xll.SNL.Clients.Office.Excel.Functions.SPG(A279, "NAICS_CODE", "Primary")</f>
        <v>2211 - Electric Power Generation, Transmission and Distribution</v>
      </c>
      <c r="L279" s="9" t="str">
        <f>_xll.SNL.Clients.Office.Excel.Functions.SPG(A279, "SP_TOPICTAG")</f>
        <v>Clean Energy; Energy Efficiency; Energy Management; Energy Storage; Smart Energy; Power Grid; ClimateTech; Utility Scale Solar; Onshore and Offshore Wind</v>
      </c>
      <c r="M279" s="5">
        <f>_xll.SNL.Clients.Office.Excel.Functions.SPG(A279, "SP_PCT_SHARES_OWNED_ALL_INSTITUTIONS")</f>
        <v>102.37</v>
      </c>
      <c r="N279" s="9" t="str">
        <f>_xll.SNL.Clients.Office.Excel.Functions.SPG(A279, "RD_CREDIT_RATING_GLOBAL", "Issuer Credit Rating", "Local Currency LT|0")</f>
        <v>BBB+</v>
      </c>
      <c r="O279" s="9" t="str">
        <f>_xll.SNL.Clients.Office.Excel.Functions.SPG(A279, "RD_CWOL_GLOBAL", "Issuer Credit Rating", "Local Currency LT|0")</f>
        <v>Stable</v>
      </c>
      <c r="P279" s="9" t="str">
        <f>_xll.SNL.Clients.Office.Excel.Functions.SPG(A279, "RD_RATING_ACTION_GLOBAL", "Issuer Credit Rating", "Local Currency LT|0")</f>
        <v>CreditWatch/Outlook (01/14/2021)</v>
      </c>
      <c r="Q279" s="10">
        <f>_xll.SNL.Clients.Office.Excel.Functions.SPG(A279, "RD_LAST_REVIEW_DATE_GLOBAL", "Issuer Credit Rating", "Local Currency LT")</f>
        <v>45469</v>
      </c>
      <c r="R279" s="10">
        <f>_xll.SNL.Clients.Office.Excel.Functions.SPG(A279, "RD_CREDIT_RATING_DATE_GLOBAL", "Issuer Credit Rating", "Local Currency LT|0")</f>
        <v>43299</v>
      </c>
      <c r="S279" s="10">
        <f>_xll.SNL.Clients.Office.Excel.Functions.SPG(A279, "RD_CREDIT_WATCH_OUTLOOK_DATE_GLOBAL", "Issuer Credit Rating", "Local Currency LT|0")</f>
        <v>44210</v>
      </c>
    </row>
    <row r="280" spans="1:19" x14ac:dyDescent="0.3">
      <c r="A280" t="s">
        <v>1921</v>
      </c>
      <c r="B280" t="str">
        <f>_xll.SNL.Clients.Office.Excel.Functions.SPG(A280,"SP_IPO_DATE")</f>
        <v/>
      </c>
      <c r="C280" s="5">
        <f>_xll.SNL.Clients.Office.Excel.Functions.SPG(A280, "SP_VOLUME_AVG_WEEKLY_TO_SHARES_OUT", , "1M")</f>
        <v>4.9950708647729316</v>
      </c>
      <c r="D280" s="5">
        <f>_xll.SNL.Clients.Office.Excel.Functions.SPG(A280, "SP_VOLUME_AVG_WEEKLY_TO_SHARES_OUT", , "3M")</f>
        <v>5.587589039910835</v>
      </c>
      <c r="E280" s="5">
        <f>_xll.SNL.Clients.Office.Excel.Functions.SPG(A280, "SP_VOLUME_AVG_DAILY_TO_1YR_AVG_DAILY", , "1M")</f>
        <v>112.16</v>
      </c>
      <c r="F280" s="5">
        <f>_xll.SNL.Clients.Office.Excel.Functions.SPG(A280, "SP_VOLUME_AVG_DAILY_TO_1YR_AVG_DAILY", , "3M")</f>
        <v>125.47</v>
      </c>
      <c r="G280" s="9" t="str">
        <f>_xll.SNL.Clients.Office.Excel.Functions.SPG(A280, "IQ_SECTOR")</f>
        <v>Consumer Staples</v>
      </c>
      <c r="H280" s="9" t="str">
        <f>_xll.SNL.Clients.Office.Excel.Functions.SPG(A280, "IQ_INDUSTRY_GROUP")</f>
        <v>Food, Beverage and Tobacco</v>
      </c>
      <c r="I280" s="9" t="str">
        <f>_xll.SNL.Clients.Office.Excel.Functions.SPG(A280, "IQ_INDUSTRY")</f>
        <v>Food Products</v>
      </c>
      <c r="J280" s="9" t="str">
        <f>_xll.SNL.Clients.Office.Excel.Functions.SPG(A280, "IQ_PRIMARY_INDUSTRY")</f>
        <v>Packaged Foods and Meats</v>
      </c>
      <c r="K280" s="9" t="str">
        <f>_xll.SNL.Clients.Office.Excel.Functions.SPG(A280, "NAICS_CODE", "Primary")</f>
        <v>311 - Food Manufacturing</v>
      </c>
      <c r="L280" s="9" t="str">
        <f>_xll.SNL.Clients.Office.Excel.Functions.SPG(A280, "SP_TOPICTAG")</f>
        <v>Animal Feed; Farming; Livestock; Alternative Protein</v>
      </c>
      <c r="M280" s="5">
        <f>_xll.SNL.Clients.Office.Excel.Functions.SPG(A280, "SP_PCT_SHARES_OWNED_ALL_INSTITUTIONS")</f>
        <v>86.75</v>
      </c>
      <c r="N280" s="9" t="str">
        <f>_xll.SNL.Clients.Office.Excel.Functions.SPG(A280, "RD_CREDIT_RATING_GLOBAL", "Issuer Credit Rating", "Local Currency LT|0")</f>
        <v>B+</v>
      </c>
      <c r="O280" s="9" t="str">
        <f>_xll.SNL.Clients.Office.Excel.Functions.SPG(A280, "RD_CWOL_GLOBAL", "Issuer Credit Rating", "Local Currency LT|0")</f>
        <v>Stable</v>
      </c>
      <c r="P280" s="9" t="str">
        <f>_xll.SNL.Clients.Office.Excel.Functions.SPG(A280, "RD_RATING_ACTION_GLOBAL", "Issuer Credit Rating", "Local Currency LT|0")</f>
        <v>Upgrade | CreditWatch/Outlook (08/03/2018)</v>
      </c>
      <c r="Q280" s="10">
        <f>_xll.SNL.Clients.Office.Excel.Functions.SPG(A280, "RD_LAST_REVIEW_DATE_GLOBAL", "Issuer Credit Rating", "Local Currency LT")</f>
        <v>45628</v>
      </c>
      <c r="R280" s="10">
        <f>_xll.SNL.Clients.Office.Excel.Functions.SPG(A280, "RD_CREDIT_RATING_DATE_GLOBAL", "Issuer Credit Rating", "Local Currency LT|0")</f>
        <v>43315</v>
      </c>
      <c r="S280" s="10">
        <f>_xll.SNL.Clients.Office.Excel.Functions.SPG(A280, "RD_CREDIT_WATCH_OUTLOOK_DATE_GLOBAL", "Issuer Credit Rating", "Local Currency LT|0")</f>
        <v>43315</v>
      </c>
    </row>
    <row r="281" spans="1:19" x14ac:dyDescent="0.3">
      <c r="A281" t="s">
        <v>1922</v>
      </c>
      <c r="B281" t="str">
        <f>_xll.SNL.Clients.Office.Excel.Functions.SPG(A281,"SP_IPO_DATE")</f>
        <v/>
      </c>
      <c r="C281" s="5">
        <f>_xll.SNL.Clients.Office.Excel.Functions.SPG(A281, "SP_VOLUME_AVG_WEEKLY_TO_SHARES_OUT", , "1M")</f>
        <v>2.8419137671844701</v>
      </c>
      <c r="D281" s="5">
        <f>_xll.SNL.Clients.Office.Excel.Functions.SPG(A281, "SP_VOLUME_AVG_WEEKLY_TO_SHARES_OUT", , "3M")</f>
        <v>2.7180663240958935</v>
      </c>
      <c r="E281" s="5">
        <f>_xll.SNL.Clients.Office.Excel.Functions.SPG(A281, "SP_VOLUME_AVG_DAILY_TO_1YR_AVG_DAILY", , "1M")</f>
        <v>103.92</v>
      </c>
      <c r="F281" s="5">
        <f>_xll.SNL.Clients.Office.Excel.Functions.SPG(A281, "SP_VOLUME_AVG_DAILY_TO_1YR_AVG_DAILY", , "3M")</f>
        <v>99.39</v>
      </c>
      <c r="G281" s="9" t="str">
        <f>_xll.SNL.Clients.Office.Excel.Functions.SPG(A281, "IQ_SECTOR")</f>
        <v>Real Estate</v>
      </c>
      <c r="H281" s="9" t="str">
        <f>_xll.SNL.Clients.Office.Excel.Functions.SPG(A281, "IQ_INDUSTRY_GROUP")</f>
        <v>Equity Real Estate Investment Trusts (REITs)</v>
      </c>
      <c r="I281" s="9" t="str">
        <f>_xll.SNL.Clients.Office.Excel.Functions.SPG(A281, "IQ_INDUSTRY")</f>
        <v>Specialized REITs</v>
      </c>
      <c r="J281" s="9" t="str">
        <f>_xll.SNL.Clients.Office.Excel.Functions.SPG(A281, "IQ_PRIMARY_INDUSTRY")</f>
        <v>Timber REITs</v>
      </c>
      <c r="K281" s="9" t="str">
        <f>_xll.SNL.Clients.Office.Excel.Functions.SPG(A281, "NAICS_CODE", "Primary")</f>
        <v>531110 - Lessors of Residential Buildings and Dwellings</v>
      </c>
      <c r="L281" s="9" t="str">
        <f>_xll.SNL.Clients.Office.Excel.Functions.SPG(A281, "SP_TOPICTAG")</f>
        <v>Forestry; Biomass Energy</v>
      </c>
      <c r="M281" s="5">
        <f>_xll.SNL.Clients.Office.Excel.Functions.SPG(A281, "SP_PCT_SHARES_OWNED_ALL_INSTITUTIONS")</f>
        <v>82.11</v>
      </c>
      <c r="N281" s="9" t="str">
        <f>_xll.SNL.Clients.Office.Excel.Functions.SPG(A281, "RD_CREDIT_RATING_GLOBAL", "Issuer Credit Rating", "Local Currency LT|0")</f>
        <v>BBB-</v>
      </c>
      <c r="O281" s="9" t="str">
        <f>_xll.SNL.Clients.Office.Excel.Functions.SPG(A281, "RD_CWOL_GLOBAL", "Issuer Credit Rating", "Local Currency LT|0")</f>
        <v>Stable</v>
      </c>
      <c r="P281" s="9" t="str">
        <f>_xll.SNL.Clients.Office.Excel.Functions.SPG(A281, "RD_RATING_ACTION_GLOBAL", "Issuer Credit Rating", "Local Currency LT|0")</f>
        <v>CreditWatch/Outlook (08/20/2020)</v>
      </c>
      <c r="Q281" s="10">
        <f>_xll.SNL.Clients.Office.Excel.Functions.SPG(A281, "RD_LAST_REVIEW_DATE_GLOBAL", "Issuer Credit Rating", "Local Currency LT")</f>
        <v>45484</v>
      </c>
      <c r="R281" s="10">
        <f>_xll.SNL.Clients.Office.Excel.Functions.SPG(A281, "RD_CREDIT_RATING_DATE_GLOBAL", "Issuer Credit Rating", "Local Currency LT|0")</f>
        <v>43287</v>
      </c>
      <c r="S281" s="10">
        <f>_xll.SNL.Clients.Office.Excel.Functions.SPG(A281, "RD_CREDIT_WATCH_OUTLOOK_DATE_GLOBAL", "Issuer Credit Rating", "Local Currency LT|0")</f>
        <v>44063</v>
      </c>
    </row>
    <row r="282" spans="1:19" x14ac:dyDescent="0.3">
      <c r="A282" t="s">
        <v>1923</v>
      </c>
      <c r="B282" s="10">
        <f>_xll.SNL.Clients.Office.Excel.Functions.SPG(A282,"SP_IPO_DATE")</f>
        <v>35776</v>
      </c>
      <c r="C282" s="5">
        <f>_xll.SNL.Clients.Office.Excel.Functions.SPG(A282, "SP_VOLUME_AVG_WEEKLY_TO_SHARES_OUT", , "1M")</f>
        <v>4.259710035103919</v>
      </c>
      <c r="D282" s="5">
        <f>_xll.SNL.Clients.Office.Excel.Functions.SPG(A282, "SP_VOLUME_AVG_WEEKLY_TO_SHARES_OUT", , "3M")</f>
        <v>3.6133599029532735</v>
      </c>
      <c r="E282" s="5">
        <f>_xll.SNL.Clients.Office.Excel.Functions.SPG(A282, "SP_VOLUME_AVG_DAILY_TO_1YR_AVG_DAILY", , "1M")</f>
        <v>117.18</v>
      </c>
      <c r="F282" s="5">
        <f>_xll.SNL.Clients.Office.Excel.Functions.SPG(A282, "SP_VOLUME_AVG_DAILY_TO_1YR_AVG_DAILY", , "3M")</f>
        <v>99.4</v>
      </c>
      <c r="G282" s="9" t="str">
        <f>_xll.SNL.Clients.Office.Excel.Functions.SPG(A282, "IQ_SECTOR")</f>
        <v>Information Technology</v>
      </c>
      <c r="H282" s="9" t="str">
        <f>_xll.SNL.Clients.Office.Excel.Functions.SPG(A282, "IQ_INDUSTRY_GROUP")</f>
        <v>Semiconductors and Semiconductor Equipment</v>
      </c>
      <c r="I282" s="9" t="str">
        <f>_xll.SNL.Clients.Office.Excel.Functions.SPG(A282, "IQ_INDUSTRY")</f>
        <v>Semiconductors and Semiconductor Equipment</v>
      </c>
      <c r="J282" s="9" t="str">
        <f>_xll.SNL.Clients.Office.Excel.Functions.SPG(A282, "IQ_PRIMARY_INDUSTRY")</f>
        <v>Semiconductors</v>
      </c>
      <c r="K282" s="9" t="str">
        <f>_xll.SNL.Clients.Office.Excel.Functions.SPG(A282, "NAICS_CODE", "Primary")</f>
        <v>334413 - Semiconductor and Related Device Manufacturing</v>
      </c>
      <c r="L282" s="9" t="str">
        <f>_xll.SNL.Clients.Office.Excel.Functions.SPG(A282, "SP_TOPICTAG")</f>
        <v>Energy Efficiency; Energy Management; Industrial Automation; Smart Building; Smart Energy; Electric Vehicle; Autonomous Vehicles</v>
      </c>
      <c r="M282" s="5">
        <f>_xll.SNL.Clients.Office.Excel.Functions.SPG(A282, "SP_PCT_SHARES_OWNED_ALL_INSTITUTIONS")</f>
        <v>104.65</v>
      </c>
      <c r="N282" s="9" t="str">
        <f>_xll.SNL.Clients.Office.Excel.Functions.SPG(A282, "RD_CREDIT_RATING_GLOBAL", "Issuer Credit Rating", "Local Currency LT|0")</f>
        <v/>
      </c>
      <c r="O282" s="9" t="str">
        <f>_xll.SNL.Clients.Office.Excel.Functions.SPG(A282, "RD_CWOL_GLOBAL", "Issuer Credit Rating", "Local Currency LT|0")</f>
        <v/>
      </c>
      <c r="P282" s="9" t="str">
        <f>_xll.SNL.Clients.Office.Excel.Functions.SPG(A282, "RD_RATING_ACTION_GLOBAL", "Issuer Credit Rating", "Local Currency LT|0")</f>
        <v/>
      </c>
      <c r="Q282" s="10" t="str">
        <f>_xll.SNL.Clients.Office.Excel.Functions.SPG(A282, "RD_LAST_REVIEW_DATE_GLOBAL", "Issuer Credit Rating", "Local Currency LT")</f>
        <v/>
      </c>
      <c r="R282" s="10" t="str">
        <f>_xll.SNL.Clients.Office.Excel.Functions.SPG(A282, "RD_CREDIT_RATING_DATE_GLOBAL", "Issuer Credit Rating", "Local Currency LT|0")</f>
        <v/>
      </c>
      <c r="S282" s="10" t="str">
        <f>_xll.SNL.Clients.Office.Excel.Functions.SPG(A282, "RD_CREDIT_WATCH_OUTLOOK_DATE_GLOBAL", "Issuer Credit Rating", "Local Currency LT|0")</f>
        <v/>
      </c>
    </row>
    <row r="283" spans="1:19" x14ac:dyDescent="0.3">
      <c r="A283" t="s">
        <v>1924</v>
      </c>
      <c r="B283" s="10">
        <f>_xll.SNL.Clients.Office.Excel.Functions.SPG(A283,"SP_IPO_DATE")</f>
        <v>40268</v>
      </c>
      <c r="C283" s="5">
        <f>_xll.SNL.Clients.Office.Excel.Functions.SPG(A283, "SP_VOLUME_AVG_WEEKLY_TO_SHARES_OUT", , "1M")</f>
        <v>1.9756930442577432</v>
      </c>
      <c r="D283" s="5">
        <f>_xll.SNL.Clients.Office.Excel.Functions.SPG(A283, "SP_VOLUME_AVG_WEEKLY_TO_SHARES_OUT", , "3M")</f>
        <v>2.234048152493723</v>
      </c>
      <c r="E283" s="5">
        <f>_xll.SNL.Clients.Office.Excel.Functions.SPG(A283, "SP_VOLUME_AVG_DAILY_TO_1YR_AVG_DAILY", , "1M")</f>
        <v>83.69</v>
      </c>
      <c r="F283" s="5">
        <f>_xll.SNL.Clients.Office.Excel.Functions.SPG(A283, "SP_VOLUME_AVG_DAILY_TO_1YR_AVG_DAILY", , "3M")</f>
        <v>94.63</v>
      </c>
      <c r="G283" s="9" t="str">
        <f>_xll.SNL.Clients.Office.Excel.Functions.SPG(A283, "IQ_SECTOR")</f>
        <v>Financials</v>
      </c>
      <c r="H283" s="9" t="str">
        <f>_xll.SNL.Clients.Office.Excel.Functions.SPG(A283, "IQ_INDUSTRY_GROUP")</f>
        <v>Insurance</v>
      </c>
      <c r="I283" s="9" t="str">
        <f>_xll.SNL.Clients.Office.Excel.Functions.SPG(A283, "IQ_INDUSTRY")</f>
        <v>Insurance</v>
      </c>
      <c r="J283" s="9" t="str">
        <f>_xll.SNL.Clients.Office.Excel.Functions.SPG(A283, "IQ_PRIMARY_INDUSTRY")</f>
        <v>Life and Health Insurance</v>
      </c>
      <c r="K283" s="9" t="str">
        <f>_xll.SNL.Clients.Office.Excel.Functions.SPG(A283, "NAICS_CODE", "Primary")</f>
        <v>524113 - Direct Life Insurance Carriers</v>
      </c>
      <c r="L283" s="9" t="str">
        <f>_xll.SNL.Clients.Office.Excel.Functions.SPG(A283, "SP_TOPICTAG")</f>
        <v>Micro Lending; Digital Brokerage</v>
      </c>
      <c r="M283" s="5">
        <f>_xll.SNL.Clients.Office.Excel.Functions.SPG(A283, "SP_PCT_SHARES_OWNED_ALL_INSTITUTIONS")</f>
        <v>93.74</v>
      </c>
      <c r="N283" s="9" t="str">
        <f>_xll.SNL.Clients.Office.Excel.Functions.SPG(A283, "RD_CREDIT_RATING_GLOBAL", "Issuer Credit Rating", "Local Currency LT|0")</f>
        <v>A-</v>
      </c>
      <c r="O283" s="9" t="str">
        <f>_xll.SNL.Clients.Office.Excel.Functions.SPG(A283, "RD_CWOL_GLOBAL", "Issuer Credit Rating", "Local Currency LT|0")</f>
        <v>Stable</v>
      </c>
      <c r="P283" s="9" t="str">
        <f>_xll.SNL.Clients.Office.Excel.Functions.SPG(A283, "RD_RATING_ACTION_GLOBAL", "Issuer Credit Rating", "Local Currency LT|0")</f>
        <v>New Rating | CreditWatch/Outlook (05/25/2011)</v>
      </c>
      <c r="Q283" s="10">
        <f>_xll.SNL.Clients.Office.Excel.Functions.SPG(A283, "RD_LAST_REVIEW_DATE_GLOBAL", "Issuer Credit Rating", "Local Currency LT")</f>
        <v>45503</v>
      </c>
      <c r="R283" s="10">
        <f>_xll.SNL.Clients.Office.Excel.Functions.SPG(A283, "RD_CREDIT_RATING_DATE_GLOBAL", "Issuer Credit Rating", "Local Currency LT|0")</f>
        <v>40688</v>
      </c>
      <c r="S283" s="10">
        <f>_xll.SNL.Clients.Office.Excel.Functions.SPG(A283, "RD_CREDIT_WATCH_OUTLOOK_DATE_GLOBAL", "Issuer Credit Rating", "Local Currency LT|0")</f>
        <v>40688</v>
      </c>
    </row>
    <row r="284" spans="1:19" x14ac:dyDescent="0.3">
      <c r="A284" t="s">
        <v>1925</v>
      </c>
      <c r="B284" s="10">
        <f>_xll.SNL.Clients.Office.Excel.Functions.SPG(A284,"SP_IPO_DATE")</f>
        <v>36111</v>
      </c>
      <c r="C284" s="5">
        <f>_xll.SNL.Clients.Office.Excel.Functions.SPG(A284, "SP_VOLUME_AVG_WEEKLY_TO_SHARES_OUT", , "1M")</f>
        <v>2.8939360997613424</v>
      </c>
      <c r="D284" s="5">
        <f>_xll.SNL.Clients.Office.Excel.Functions.SPG(A284, "SP_VOLUME_AVG_WEEKLY_TO_SHARES_OUT", , "3M")</f>
        <v>2.5968105907347998</v>
      </c>
      <c r="E284" s="5">
        <f>_xll.SNL.Clients.Office.Excel.Functions.SPG(A284, "SP_VOLUME_AVG_DAILY_TO_1YR_AVG_DAILY", , "1M")</f>
        <v>102.17</v>
      </c>
      <c r="F284" s="5">
        <f>_xll.SNL.Clients.Office.Excel.Functions.SPG(A284, "SP_VOLUME_AVG_DAILY_TO_1YR_AVG_DAILY", , "3M")</f>
        <v>91.68</v>
      </c>
      <c r="G284" s="9" t="str">
        <f>_xll.SNL.Clients.Office.Excel.Functions.SPG(A284, "IQ_SECTOR")</f>
        <v>Financials</v>
      </c>
      <c r="H284" s="9" t="str">
        <f>_xll.SNL.Clients.Office.Excel.Functions.SPG(A284, "IQ_INDUSTRY_GROUP")</f>
        <v>Banks</v>
      </c>
      <c r="I284" s="9" t="str">
        <f>_xll.SNL.Clients.Office.Excel.Functions.SPG(A284, "IQ_INDUSTRY")</f>
        <v>Banks</v>
      </c>
      <c r="J284" s="9" t="str">
        <f>_xll.SNL.Clients.Office.Excel.Functions.SPG(A284, "IQ_PRIMARY_INDUSTRY")</f>
        <v>Regional Banks</v>
      </c>
      <c r="K284" s="9" t="str">
        <f>_xll.SNL.Clients.Office.Excel.Functions.SPG(A284, "NAICS_CODE", "Primary")</f>
        <v>522110 - Commercial Banking</v>
      </c>
      <c r="L284" s="9" t="str">
        <f>_xll.SNL.Clients.Office.Excel.Functions.SPG(A284, "SP_TOPICTAG")</f>
        <v>Consumer Lending</v>
      </c>
      <c r="M284" s="5">
        <f>_xll.SNL.Clients.Office.Excel.Functions.SPG(A284, "SP_PCT_SHARES_OWNED_ALL_INSTITUTIONS")</f>
        <v>82.63</v>
      </c>
      <c r="N284" s="9" t="str">
        <f>_xll.SNL.Clients.Office.Excel.Functions.SPG(A284, "RD_CREDIT_RATING_GLOBAL", "Issuer Credit Rating", "Local Currency LT|0")</f>
        <v/>
      </c>
      <c r="O284" s="9" t="str">
        <f>_xll.SNL.Clients.Office.Excel.Functions.SPG(A284, "RD_CWOL_GLOBAL", "Issuer Credit Rating", "Local Currency LT|0")</f>
        <v/>
      </c>
      <c r="P284" s="9" t="str">
        <f>_xll.SNL.Clients.Office.Excel.Functions.SPG(A284, "RD_RATING_ACTION_GLOBAL", "Issuer Credit Rating", "Local Currency LT|0")</f>
        <v/>
      </c>
      <c r="Q284" s="10" t="str">
        <f>_xll.SNL.Clients.Office.Excel.Functions.SPG(A284, "RD_LAST_REVIEW_DATE_GLOBAL", "Issuer Credit Rating", "Local Currency LT")</f>
        <v/>
      </c>
      <c r="R284" s="10" t="str">
        <f>_xll.SNL.Clients.Office.Excel.Functions.SPG(A284, "RD_CREDIT_RATING_DATE_GLOBAL", "Issuer Credit Rating", "Local Currency LT|0")</f>
        <v/>
      </c>
      <c r="S284" s="10" t="str">
        <f>_xll.SNL.Clients.Office.Excel.Functions.SPG(A284, "RD_CREDIT_WATCH_OUTLOOK_DATE_GLOBAL", "Issuer Credit Rating", "Local Currency LT|0")</f>
        <v/>
      </c>
    </row>
    <row r="285" spans="1:19" x14ac:dyDescent="0.3">
      <c r="A285" t="s">
        <v>1926</v>
      </c>
      <c r="B285" s="10">
        <f>_xll.SNL.Clients.Office.Excel.Functions.SPG(A285,"SP_IPO_DATE")</f>
        <v>42283</v>
      </c>
      <c r="C285" s="5">
        <f>_xll.SNL.Clients.Office.Excel.Functions.SPG(A285, "SP_VOLUME_AVG_WEEKLY_TO_SHARES_OUT", , "1M")</f>
        <v>3.7807056165937944</v>
      </c>
      <c r="D285" s="5">
        <f>_xll.SNL.Clients.Office.Excel.Functions.SPG(A285, "SP_VOLUME_AVG_WEEKLY_TO_SHARES_OUT", , "3M")</f>
        <v>4.5976058411445653</v>
      </c>
      <c r="E285" s="5">
        <f>_xll.SNL.Clients.Office.Excel.Functions.SPG(A285, "SP_VOLUME_AVG_DAILY_TO_1YR_AVG_DAILY", , "1M")</f>
        <v>75.87</v>
      </c>
      <c r="F285" s="5">
        <f>_xll.SNL.Clients.Office.Excel.Functions.SPG(A285, "SP_VOLUME_AVG_DAILY_TO_1YR_AVG_DAILY", , "3M")</f>
        <v>92.26</v>
      </c>
      <c r="G285" s="9" t="str">
        <f>_xll.SNL.Clients.Office.Excel.Functions.SPG(A285, "IQ_SECTOR")</f>
        <v>Information Technology</v>
      </c>
      <c r="H285" s="9" t="str">
        <f>_xll.SNL.Clients.Office.Excel.Functions.SPG(A285, "IQ_INDUSTRY_GROUP")</f>
        <v>Technology Hardware and Equipment</v>
      </c>
      <c r="I285" s="9" t="str">
        <f>_xll.SNL.Clients.Office.Excel.Functions.SPG(A285, "IQ_INDUSTRY")</f>
        <v>Technology Hardware, Storage and Peripherals</v>
      </c>
      <c r="J285" s="9" t="str">
        <f>_xll.SNL.Clients.Office.Excel.Functions.SPG(A285, "IQ_PRIMARY_INDUSTRY")</f>
        <v>Technology Hardware, Storage and Peripherals</v>
      </c>
      <c r="K285" s="9" t="str">
        <f>_xll.SNL.Clients.Office.Excel.Functions.SPG(A285, "NAICS_CODE", "Primary")</f>
        <v>334112 - Computer Storage Device Manufacturing</v>
      </c>
      <c r="L285" s="9" t="str">
        <f>_xll.SNL.Clients.Office.Excel.Functions.SPG(A285, "SP_TOPICTAG")</f>
        <v>Data Integration; Backup and Recovery; Data Protection; Cloud Infrastructure; Cloud Storage; Storage Management; Data Center Technology</v>
      </c>
      <c r="M285" s="5">
        <f>_xll.SNL.Clients.Office.Excel.Functions.SPG(A285, "SP_PCT_SHARES_OWNED_ALL_INSTITUTIONS")</f>
        <v>84.26</v>
      </c>
      <c r="N285" s="9" t="str">
        <f>_xll.SNL.Clients.Office.Excel.Functions.SPG(A285, "RD_CREDIT_RATING_GLOBAL", "Issuer Credit Rating", "Local Currency LT|0")</f>
        <v/>
      </c>
      <c r="O285" s="9" t="str">
        <f>_xll.SNL.Clients.Office.Excel.Functions.SPG(A285, "RD_CWOL_GLOBAL", "Issuer Credit Rating", "Local Currency LT|0")</f>
        <v/>
      </c>
      <c r="P285" s="9" t="str">
        <f>_xll.SNL.Clients.Office.Excel.Functions.SPG(A285, "RD_RATING_ACTION_GLOBAL", "Issuer Credit Rating", "Local Currency LT|0")</f>
        <v/>
      </c>
      <c r="Q285" s="10" t="str">
        <f>_xll.SNL.Clients.Office.Excel.Functions.SPG(A285, "RD_LAST_REVIEW_DATE_GLOBAL", "Issuer Credit Rating", "Local Currency LT")</f>
        <v/>
      </c>
      <c r="R285" s="10" t="str">
        <f>_xll.SNL.Clients.Office.Excel.Functions.SPG(A285, "RD_CREDIT_RATING_DATE_GLOBAL", "Issuer Credit Rating", "Local Currency LT|0")</f>
        <v/>
      </c>
      <c r="S285" s="10" t="str">
        <f>_xll.SNL.Clients.Office.Excel.Functions.SPG(A285, "RD_CREDIT_WATCH_OUTLOOK_DATE_GLOBAL", "Issuer Credit Rating", "Local Currency LT|0")</f>
        <v/>
      </c>
    </row>
    <row r="286" spans="1:19" x14ac:dyDescent="0.3">
      <c r="A286" t="s">
        <v>1927</v>
      </c>
      <c r="B286" t="str">
        <f>_xll.SNL.Clients.Office.Excel.Functions.SPG(A286,"SP_IPO_DATE")</f>
        <v/>
      </c>
      <c r="C286" s="5">
        <f>_xll.SNL.Clients.Office.Excel.Functions.SPG(A286, "SP_VOLUME_AVG_WEEKLY_TO_SHARES_OUT", , "1M")</f>
        <v>10.302884345456912</v>
      </c>
      <c r="D286" s="5">
        <f>_xll.SNL.Clients.Office.Excel.Functions.SPG(A286, "SP_VOLUME_AVG_WEEKLY_TO_SHARES_OUT", , "3M")</f>
        <v>8.1614958195145615</v>
      </c>
      <c r="E286" s="5">
        <f>_xll.SNL.Clients.Office.Excel.Functions.SPG(A286, "SP_VOLUME_AVG_DAILY_TO_1YR_AVG_DAILY", , "1M")</f>
        <v>132.63999999999999</v>
      </c>
      <c r="F286" s="5">
        <f>_xll.SNL.Clients.Office.Excel.Functions.SPG(A286, "SP_VOLUME_AVG_DAILY_TO_1YR_AVG_DAILY", , "3M")</f>
        <v>105.07</v>
      </c>
      <c r="G286" s="9" t="str">
        <f>_xll.SNL.Clients.Office.Excel.Functions.SPG(A286, "IQ_SECTOR")</f>
        <v>Consumer Discretionary</v>
      </c>
      <c r="H286" s="9" t="str">
        <f>_xll.SNL.Clients.Office.Excel.Functions.SPG(A286, "IQ_INDUSTRY_GROUP")</f>
        <v>Consumer Durables and Apparel</v>
      </c>
      <c r="I286" s="9" t="str">
        <f>_xll.SNL.Clients.Office.Excel.Functions.SPG(A286, "IQ_INDUSTRY")</f>
        <v>Textiles, Apparel and Luxury Goods</v>
      </c>
      <c r="J286" s="9" t="str">
        <f>_xll.SNL.Clients.Office.Excel.Functions.SPG(A286, "IQ_PRIMARY_INDUSTRY")</f>
        <v>Apparel, Accessories and Luxury Goods</v>
      </c>
      <c r="K286" s="9" t="str">
        <f>_xll.SNL.Clients.Office.Excel.Functions.SPG(A286, "NAICS_CODE", "Primary")</f>
        <v>315 - Apparel Manufacturing</v>
      </c>
      <c r="L286" s="9" t="str">
        <f>_xll.SNL.Clients.Office.Excel.Functions.SPG(A286, "SP_TOPICTAG")</f>
        <v>Fast-Moving Consumer Goods; Lifestyle; Brand Marketing; Smart Clothing; Ophthalmology</v>
      </c>
      <c r="M286" s="5">
        <f>_xll.SNL.Clients.Office.Excel.Functions.SPG(A286, "SP_PCT_SHARES_OWNED_ALL_INSTITUTIONS")</f>
        <v>105.15</v>
      </c>
      <c r="N286" s="9" t="str">
        <f>_xll.SNL.Clients.Office.Excel.Functions.SPG(A286, "RD_CREDIT_RATING_GLOBAL", "Issuer Credit Rating", "Local Currency LT|0")</f>
        <v>BBB-</v>
      </c>
      <c r="O286" s="9" t="str">
        <f>_xll.SNL.Clients.Office.Excel.Functions.SPG(A286, "RD_CWOL_GLOBAL", "Issuer Credit Rating", "Local Currency LT|0")</f>
        <v>Positive</v>
      </c>
      <c r="P286" s="9" t="str">
        <f>_xll.SNL.Clients.Office.Excel.Functions.SPG(A286, "RD_RATING_ACTION_GLOBAL", "Issuer Credit Rating", "Local Currency LT|0")</f>
        <v>CreditWatch/Outlook (10/03/2023)</v>
      </c>
      <c r="Q286" s="10">
        <f>_xll.SNL.Clients.Office.Excel.Functions.SPG(A286, "RD_LAST_REVIEW_DATE_GLOBAL", "Issuer Credit Rating", "Local Currency LT")</f>
        <v>45434</v>
      </c>
      <c r="R286" s="10">
        <f>_xll.SNL.Clients.Office.Excel.Functions.SPG(A286, "RD_CREDIT_RATING_DATE_GLOBAL", "Issuer Credit Rating", "Local Currency LT|0")</f>
        <v>43249</v>
      </c>
      <c r="S286" s="10">
        <f>_xll.SNL.Clients.Office.Excel.Functions.SPG(A286, "RD_CREDIT_WATCH_OUTLOOK_DATE_GLOBAL", "Issuer Credit Rating", "Local Currency LT|0")</f>
        <v>45202</v>
      </c>
    </row>
    <row r="287" spans="1:19" x14ac:dyDescent="0.3">
      <c r="A287" t="s">
        <v>1928</v>
      </c>
      <c r="B287" s="10">
        <f>_xll.SNL.Clients.Office.Excel.Functions.SPG(A287,"SP_IPO_DATE")</f>
        <v>41179</v>
      </c>
      <c r="C287" s="5">
        <f>_xll.SNL.Clients.Office.Excel.Functions.SPG(A287, "SP_VOLUME_AVG_WEEKLY_TO_SHARES_OUT", , "1M")</f>
        <v>5.2630572275287246</v>
      </c>
      <c r="D287" s="5">
        <f>_xll.SNL.Clients.Office.Excel.Functions.SPG(A287, "SP_VOLUME_AVG_WEEKLY_TO_SHARES_OUT", , "3M")</f>
        <v>5.0300990207552934</v>
      </c>
      <c r="E287" s="5">
        <f>_xll.SNL.Clients.Office.Excel.Functions.SPG(A287, "SP_VOLUME_AVG_DAILY_TO_1YR_AVG_DAILY", , "1M")</f>
        <v>91.82</v>
      </c>
      <c r="F287" s="5">
        <f>_xll.SNL.Clients.Office.Excel.Functions.SPG(A287, "SP_VOLUME_AVG_DAILY_TO_1YR_AVG_DAILY", , "3M")</f>
        <v>87.76</v>
      </c>
      <c r="G287" s="9" t="str">
        <f>_xll.SNL.Clients.Office.Excel.Functions.SPG(A287, "IQ_SECTOR")</f>
        <v>Information Technology</v>
      </c>
      <c r="H287" s="9" t="str">
        <f>_xll.SNL.Clients.Office.Excel.Functions.SPG(A287, "IQ_INDUSTRY_GROUP")</f>
        <v>Software and Services</v>
      </c>
      <c r="I287" s="9" t="str">
        <f>_xll.SNL.Clients.Office.Excel.Functions.SPG(A287, "IQ_INDUSTRY")</f>
        <v>Software</v>
      </c>
      <c r="J287" s="9" t="str">
        <f>_xll.SNL.Clients.Office.Excel.Functions.SPG(A287, "IQ_PRIMARY_INDUSTRY")</f>
        <v>Systems Software</v>
      </c>
      <c r="K287" s="9" t="str">
        <f>_xll.SNL.Clients.Office.Excel.Functions.SPG(A287, "NAICS_CODE", "Primary")</f>
        <v>513210 - Software Publishers</v>
      </c>
      <c r="L287" s="9" t="str">
        <f>_xll.SNL.Clients.Office.Excel.Functions.SPG(A287, "SP_TOPICTAG")</f>
        <v>Cloud Management; Data Integration; Endpoint Security Integrity; Data Protection; Cloud Infrastructure; Cloud Security; Security Management</v>
      </c>
      <c r="M287" s="5">
        <f>_xll.SNL.Clients.Office.Excel.Functions.SPG(A287, "SP_PCT_SHARES_OWNED_ALL_INSTITUTIONS")</f>
        <v>101.11</v>
      </c>
      <c r="N287" s="9" t="str">
        <f>_xll.SNL.Clients.Office.Excel.Functions.SPG(A287, "RD_CREDIT_RATING_GLOBAL", "Issuer Credit Rating", "Local Currency LT|0")</f>
        <v/>
      </c>
      <c r="O287" s="9" t="str">
        <f>_xll.SNL.Clients.Office.Excel.Functions.SPG(A287, "RD_CWOL_GLOBAL", "Issuer Credit Rating", "Local Currency LT|0")</f>
        <v/>
      </c>
      <c r="P287" s="9" t="str">
        <f>_xll.SNL.Clients.Office.Excel.Functions.SPG(A287, "RD_RATING_ACTION_GLOBAL", "Issuer Credit Rating", "Local Currency LT|0")</f>
        <v/>
      </c>
      <c r="Q287" s="10" t="str">
        <f>_xll.SNL.Clients.Office.Excel.Functions.SPG(A287, "RD_LAST_REVIEW_DATE_GLOBAL", "Issuer Credit Rating", "Local Currency LT")</f>
        <v/>
      </c>
      <c r="R287" s="10" t="str">
        <f>_xll.SNL.Clients.Office.Excel.Functions.SPG(A287, "RD_CREDIT_RATING_DATE_GLOBAL", "Issuer Credit Rating", "Local Currency LT|0")</f>
        <v/>
      </c>
      <c r="S287" s="10" t="str">
        <f>_xll.SNL.Clients.Office.Excel.Functions.SPG(A287, "RD_CREDIT_WATCH_OUTLOOK_DATE_GLOBAL", "Issuer Credit Rating", "Local Currency LT|0")</f>
        <v/>
      </c>
    </row>
    <row r="288" spans="1:19" x14ac:dyDescent="0.3">
      <c r="A288" t="s">
        <v>1929</v>
      </c>
      <c r="B288" s="10">
        <f>_xll.SNL.Clients.Office.Excel.Functions.SPG(A288,"SP_IPO_DATE")</f>
        <v>35563</v>
      </c>
      <c r="C288" s="5">
        <f>_xll.SNL.Clients.Office.Excel.Functions.SPG(A288, "SP_VOLUME_AVG_WEEKLY_TO_SHARES_OUT", , "1M")</f>
        <v>5.237658896151518</v>
      </c>
      <c r="D288" s="5">
        <f>_xll.SNL.Clients.Office.Excel.Functions.SPG(A288, "SP_VOLUME_AVG_WEEKLY_TO_SHARES_OUT", , "3M")</f>
        <v>4.3513157636150064</v>
      </c>
      <c r="E288" s="5">
        <f>_xll.SNL.Clients.Office.Excel.Functions.SPG(A288, "SP_VOLUME_AVG_DAILY_TO_1YR_AVG_DAILY", , "1M")</f>
        <v>80.400000000000006</v>
      </c>
      <c r="F288" s="5">
        <f>_xll.SNL.Clients.Office.Excel.Functions.SPG(A288, "SP_VOLUME_AVG_DAILY_TO_1YR_AVG_DAILY", , "3M")</f>
        <v>66.8</v>
      </c>
      <c r="G288" s="9" t="str">
        <f>_xll.SNL.Clients.Office.Excel.Functions.SPG(A288, "IQ_SECTOR")</f>
        <v>Information Technology</v>
      </c>
      <c r="H288" s="9" t="str">
        <f>_xll.SNL.Clients.Office.Excel.Functions.SPG(A288, "IQ_INDUSTRY_GROUP")</f>
        <v>Semiconductors and Semiconductor Equipment</v>
      </c>
      <c r="I288" s="9" t="str">
        <f>_xll.SNL.Clients.Office.Excel.Functions.SPG(A288, "IQ_INDUSTRY")</f>
        <v>Semiconductors and Semiconductor Equipment</v>
      </c>
      <c r="J288" s="9" t="str">
        <f>_xll.SNL.Clients.Office.Excel.Functions.SPG(A288, "IQ_PRIMARY_INDUSTRY")</f>
        <v>Semiconductors</v>
      </c>
      <c r="K288" s="9" t="str">
        <f>_xll.SNL.Clients.Office.Excel.Functions.SPG(A288, "NAICS_CODE", "Primary")</f>
        <v>334413 - Semiconductor and Related Device Manufacturing</v>
      </c>
      <c r="L288" s="9" t="str">
        <f>_xll.SNL.Clients.Office.Excel.Functions.SPG(A288, "SP_TOPICTAG")</f>
        <v>Encryption; Data Protection; Data Center Technology</v>
      </c>
      <c r="M288" s="5">
        <f>_xll.SNL.Clients.Office.Excel.Functions.SPG(A288, "SP_PCT_SHARES_OWNED_ALL_INSTITUTIONS")</f>
        <v>89.58</v>
      </c>
      <c r="N288" s="9" t="str">
        <f>_xll.SNL.Clients.Office.Excel.Functions.SPG(A288, "RD_CREDIT_RATING_GLOBAL", "Issuer Credit Rating", "Local Currency LT|0")</f>
        <v/>
      </c>
      <c r="O288" s="9" t="str">
        <f>_xll.SNL.Clients.Office.Excel.Functions.SPG(A288, "RD_CWOL_GLOBAL", "Issuer Credit Rating", "Local Currency LT|0")</f>
        <v/>
      </c>
      <c r="P288" s="9" t="str">
        <f>_xll.SNL.Clients.Office.Excel.Functions.SPG(A288, "RD_RATING_ACTION_GLOBAL", "Issuer Credit Rating", "Local Currency LT|0")</f>
        <v/>
      </c>
      <c r="Q288" s="10" t="str">
        <f>_xll.SNL.Clients.Office.Excel.Functions.SPG(A288, "RD_LAST_REVIEW_DATE_GLOBAL", "Issuer Credit Rating", "Local Currency LT")</f>
        <v/>
      </c>
      <c r="R288" s="10" t="str">
        <f>_xll.SNL.Clients.Office.Excel.Functions.SPG(A288, "RD_CREDIT_RATING_DATE_GLOBAL", "Issuer Credit Rating", "Local Currency LT|0")</f>
        <v/>
      </c>
      <c r="S288" s="10" t="str">
        <f>_xll.SNL.Clients.Office.Excel.Functions.SPG(A288, "RD_CREDIT_WATCH_OUTLOOK_DATE_GLOBAL", "Issuer Credit Rating", "Local Currency LT|0")</f>
        <v/>
      </c>
    </row>
    <row r="289" spans="1:19" x14ac:dyDescent="0.3">
      <c r="A289" t="s">
        <v>1930</v>
      </c>
      <c r="B289" t="str">
        <f>_xll.SNL.Clients.Office.Excel.Functions.SPG(A289,"SP_IPO_DATE")</f>
        <v/>
      </c>
      <c r="C289" s="5">
        <f>_xll.SNL.Clients.Office.Excel.Functions.SPG(A289, "SP_VOLUME_AVG_WEEKLY_TO_SHARES_OUT", , "1M")</f>
        <v>5.4269004898803148</v>
      </c>
      <c r="D289" s="5">
        <f>_xll.SNL.Clients.Office.Excel.Functions.SPG(A289, "SP_VOLUME_AVG_WEEKLY_TO_SHARES_OUT", , "3M")</f>
        <v>4.8513878005269992</v>
      </c>
      <c r="E289" s="5">
        <f>_xll.SNL.Clients.Office.Excel.Functions.SPG(A289, "SP_VOLUME_AVG_DAILY_TO_1YR_AVG_DAILY", , "1M")</f>
        <v>111.81</v>
      </c>
      <c r="F289" s="5">
        <f>_xll.SNL.Clients.Office.Excel.Functions.SPG(A289, "SP_VOLUME_AVG_DAILY_TO_1YR_AVG_DAILY", , "3M")</f>
        <v>99.95</v>
      </c>
      <c r="G289" s="9" t="str">
        <f>_xll.SNL.Clients.Office.Excel.Functions.SPG(A289, "IQ_SECTOR")</f>
        <v>Energy</v>
      </c>
      <c r="H289" s="9" t="str">
        <f>_xll.SNL.Clients.Office.Excel.Functions.SPG(A289, "IQ_INDUSTRY_GROUP")</f>
        <v>Energy</v>
      </c>
      <c r="I289" s="9" t="str">
        <f>_xll.SNL.Clients.Office.Excel.Functions.SPG(A289, "IQ_INDUSTRY")</f>
        <v>Oil, Gas and Consumable Fuels</v>
      </c>
      <c r="J289" s="9" t="str">
        <f>_xll.SNL.Clients.Office.Excel.Functions.SPG(A289, "IQ_PRIMARY_INDUSTRY")</f>
        <v>Oil and Gas Exploration and Production</v>
      </c>
      <c r="K289" s="9" t="str">
        <f>_xll.SNL.Clients.Office.Excel.Functions.SPG(A289, "NAICS_CODE", "Primary")</f>
        <v>211130 - Natural Gas Extraction</v>
      </c>
      <c r="L289" s="9" t="str">
        <f>_xll.SNL.Clients.Office.Excel.Functions.SPG(A289, "SP_TOPICTAG")</f>
        <v/>
      </c>
      <c r="M289" s="5">
        <f>_xll.SNL.Clients.Office.Excel.Functions.SPG(A289, "SP_PCT_SHARES_OWNED_ALL_INSTITUTIONS")</f>
        <v>97.41</v>
      </c>
      <c r="N289" s="9" t="str">
        <f>_xll.SNL.Clients.Office.Excel.Functions.SPG(A289, "RD_CREDIT_RATING_GLOBAL", "Issuer Credit Rating", "Local Currency LT|0")</f>
        <v>BB+</v>
      </c>
      <c r="O289" s="9" t="str">
        <f>_xll.SNL.Clients.Office.Excel.Functions.SPG(A289, "RD_CWOL_GLOBAL", "Issuer Credit Rating", "Local Currency LT|0")</f>
        <v>Stable</v>
      </c>
      <c r="P289" s="9" t="str">
        <f>_xll.SNL.Clients.Office.Excel.Functions.SPG(A289, "RD_RATING_ACTION_GLOBAL", "Issuer Credit Rating", "Local Currency LT|0")</f>
        <v>Upgrade | CreditWatch/Outlook (07/02/2024)</v>
      </c>
      <c r="Q289" s="10">
        <f>_xll.SNL.Clients.Office.Excel.Functions.SPG(A289, "RD_LAST_REVIEW_DATE_GLOBAL", "Issuer Credit Rating", "Local Currency LT")</f>
        <v>45495</v>
      </c>
      <c r="R289" s="10">
        <f>_xll.SNL.Clients.Office.Excel.Functions.SPG(A289, "RD_CREDIT_RATING_DATE_GLOBAL", "Issuer Credit Rating", "Local Currency LT|0")</f>
        <v>45475</v>
      </c>
      <c r="S289" s="10">
        <f>_xll.SNL.Clients.Office.Excel.Functions.SPG(A289, "RD_CREDIT_WATCH_OUTLOOK_DATE_GLOBAL", "Issuer Credit Rating", "Local Currency LT|0")</f>
        <v>45475</v>
      </c>
    </row>
    <row r="290" spans="1:19" x14ac:dyDescent="0.3">
      <c r="A290" t="s">
        <v>1931</v>
      </c>
      <c r="B290" t="str">
        <f>_xll.SNL.Clients.Office.Excel.Functions.SPG(A290,"SP_IPO_DATE")</f>
        <v/>
      </c>
      <c r="C290" s="5">
        <f>_xll.SNL.Clients.Office.Excel.Functions.SPG(A290, "SP_VOLUME_AVG_WEEKLY_TO_SHARES_OUT", , "1M")</f>
        <v>3.1530762673599564</v>
      </c>
      <c r="D290" s="5">
        <f>_xll.SNL.Clients.Office.Excel.Functions.SPG(A290, "SP_VOLUME_AVG_WEEKLY_TO_SHARES_OUT", , "3M")</f>
        <v>2.7582333623393418</v>
      </c>
      <c r="E290" s="5">
        <f>_xll.SNL.Clients.Office.Excel.Functions.SPG(A290, "SP_VOLUME_AVG_DAILY_TO_1YR_AVG_DAILY", , "1M")</f>
        <v>147.32</v>
      </c>
      <c r="F290" s="5">
        <f>_xll.SNL.Clients.Office.Excel.Functions.SPG(A290, "SP_VOLUME_AVG_DAILY_TO_1YR_AVG_DAILY", , "3M")</f>
        <v>128.87</v>
      </c>
      <c r="G290" s="9" t="str">
        <f>_xll.SNL.Clients.Office.Excel.Functions.SPG(A290, "IQ_SECTOR")</f>
        <v>Real Estate</v>
      </c>
      <c r="H290" s="9" t="str">
        <f>_xll.SNL.Clients.Office.Excel.Functions.SPG(A290, "IQ_INDUSTRY_GROUP")</f>
        <v>Equity Real Estate Investment Trusts (REITs)</v>
      </c>
      <c r="I290" s="9" t="str">
        <f>_xll.SNL.Clients.Office.Excel.Functions.SPG(A290, "IQ_INDUSTRY")</f>
        <v>Specialized REITs</v>
      </c>
      <c r="J290" s="9" t="str">
        <f>_xll.SNL.Clients.Office.Excel.Functions.SPG(A290, "IQ_PRIMARY_INDUSTRY")</f>
        <v>Timber REITs</v>
      </c>
      <c r="K290" s="9" t="str">
        <f>_xll.SNL.Clients.Office.Excel.Functions.SPG(A290, "NAICS_CODE", "Primary")</f>
        <v>531110 - Lessors of Residential Buildings and Dwellings</v>
      </c>
      <c r="L290" s="9" t="str">
        <f>_xll.SNL.Clients.Office.Excel.Functions.SPG(A290, "SP_TOPICTAG")</f>
        <v>Biomass Energy</v>
      </c>
      <c r="M290" s="5">
        <f>_xll.SNL.Clients.Office.Excel.Functions.SPG(A290, "SP_PCT_SHARES_OWNED_ALL_INSTITUTIONS")</f>
        <v>84.36</v>
      </c>
      <c r="N290" s="9" t="str">
        <f>_xll.SNL.Clients.Office.Excel.Functions.SPG(A290, "RD_CREDIT_RATING_GLOBAL", "Issuer Credit Rating", "Local Currency LT|0")</f>
        <v>BBB-</v>
      </c>
      <c r="O290" s="9" t="str">
        <f>_xll.SNL.Clients.Office.Excel.Functions.SPG(A290, "RD_CWOL_GLOBAL", "Issuer Credit Rating", "Local Currency LT|0")</f>
        <v>Stable</v>
      </c>
      <c r="P290" s="9" t="str">
        <f>_xll.SNL.Clients.Office.Excel.Functions.SPG(A290, "RD_RATING_ACTION_GLOBAL", "Issuer Credit Rating", "Local Currency LT|0")</f>
        <v>Downgrade | CreditWatch/Outlook (11/13/2014)</v>
      </c>
      <c r="Q290" s="10">
        <f>_xll.SNL.Clients.Office.Excel.Functions.SPG(A290, "RD_LAST_REVIEW_DATE_GLOBAL", "Issuer Credit Rating", "Local Currency LT")</f>
        <v>45432</v>
      </c>
      <c r="R290" s="10">
        <f>_xll.SNL.Clients.Office.Excel.Functions.SPG(A290, "RD_CREDIT_RATING_DATE_GLOBAL", "Issuer Credit Rating", "Local Currency LT|0")</f>
        <v>41956</v>
      </c>
      <c r="S290" s="10">
        <f>_xll.SNL.Clients.Office.Excel.Functions.SPG(A290, "RD_CREDIT_WATCH_OUTLOOK_DATE_GLOBAL", "Issuer Credit Rating", "Local Currency LT|0")</f>
        <v>41956</v>
      </c>
    </row>
    <row r="291" spans="1:19" x14ac:dyDescent="0.3">
      <c r="A291" t="s">
        <v>1932</v>
      </c>
      <c r="B291" s="10">
        <f>_xll.SNL.Clients.Office.Excel.Functions.SPG(A291,"SP_IPO_DATE")</f>
        <v>35863.041666666664</v>
      </c>
      <c r="C291" s="5">
        <f>_xll.SNL.Clients.Office.Excel.Functions.SPG(A291, "SP_VOLUME_AVG_WEEKLY_TO_SHARES_OUT", , "1M")</f>
        <v>2.705769472590378</v>
      </c>
      <c r="D291" s="5">
        <f>_xll.SNL.Clients.Office.Excel.Functions.SPG(A291, "SP_VOLUME_AVG_WEEKLY_TO_SHARES_OUT", , "3M")</f>
        <v>2.3757632997732503</v>
      </c>
      <c r="E291" s="5">
        <f>_xll.SNL.Clients.Office.Excel.Functions.SPG(A291, "SP_VOLUME_AVG_DAILY_TO_1YR_AVG_DAILY", , "1M")</f>
        <v>99.24</v>
      </c>
      <c r="F291" s="5">
        <f>_xll.SNL.Clients.Office.Excel.Functions.SPG(A291, "SP_VOLUME_AVG_DAILY_TO_1YR_AVG_DAILY", , "3M")</f>
        <v>87.14</v>
      </c>
      <c r="G291" s="9" t="str">
        <f>_xll.SNL.Clients.Office.Excel.Functions.SPG(A291, "IQ_SECTOR")</f>
        <v>Industrials</v>
      </c>
      <c r="H291" s="9" t="str">
        <f>_xll.SNL.Clients.Office.Excel.Functions.SPG(A291, "IQ_INDUSTRY_GROUP")</f>
        <v>Commercial and Professional Services</v>
      </c>
      <c r="I291" s="9" t="str">
        <f>_xll.SNL.Clients.Office.Excel.Functions.SPG(A291, "IQ_INDUSTRY")</f>
        <v>Commercial Services and Supplies</v>
      </c>
      <c r="J291" s="9" t="str">
        <f>_xll.SNL.Clients.Office.Excel.Functions.SPG(A291, "IQ_PRIMARY_INDUSTRY")</f>
        <v>Diversified Support Services</v>
      </c>
      <c r="K291" s="9" t="str">
        <f>_xll.SNL.Clients.Office.Excel.Functions.SPG(A291, "NAICS_CODE", "Primary")</f>
        <v>561499 - All Other Business Support Services</v>
      </c>
      <c r="L291" s="9" t="str">
        <f>_xll.SNL.Clients.Office.Excel.Functions.SPG(A291, "SP_TOPICTAG")</f>
        <v>Data Integration; Fleet Management; Industrial Automation; Data Protection; Process Automation</v>
      </c>
      <c r="M291" s="5">
        <f>_xll.SNL.Clients.Office.Excel.Functions.SPG(A291, "SP_PCT_SHARES_OWNED_ALL_INSTITUTIONS")</f>
        <v>94.7</v>
      </c>
      <c r="N291" s="9" t="str">
        <f>_xll.SNL.Clients.Office.Excel.Functions.SPG(A291, "RD_CREDIT_RATING_GLOBAL", "Issuer Credit Rating", "Local Currency LT|0")</f>
        <v>BB+</v>
      </c>
      <c r="O291" s="9" t="str">
        <f>_xll.SNL.Clients.Office.Excel.Functions.SPG(A291, "RD_CWOL_GLOBAL", "Issuer Credit Rating", "Local Currency LT|0")</f>
        <v>Stable</v>
      </c>
      <c r="P291" s="9" t="str">
        <f>_xll.SNL.Clients.Office.Excel.Functions.SPG(A291, "RD_RATING_ACTION_GLOBAL", "Issuer Credit Rating", "Local Currency LT|0")</f>
        <v>CreditWatch/Outlook (06/25/2024)</v>
      </c>
      <c r="Q291" s="10">
        <f>_xll.SNL.Clients.Office.Excel.Functions.SPG(A291, "RD_LAST_REVIEW_DATE_GLOBAL", "Issuer Credit Rating", "Local Currency LT")</f>
        <v>45468</v>
      </c>
      <c r="R291" s="10">
        <f>_xll.SNL.Clients.Office.Excel.Functions.SPG(A291, "RD_CREDIT_RATING_DATE_GLOBAL", "Issuer Credit Rating", "Local Currency LT|0")</f>
        <v>43819</v>
      </c>
      <c r="S291" s="10">
        <f>_xll.SNL.Clients.Office.Excel.Functions.SPG(A291, "RD_CREDIT_WATCH_OUTLOOK_DATE_GLOBAL", "Issuer Credit Rating", "Local Currency LT|0")</f>
        <v>45468</v>
      </c>
    </row>
    <row r="292" spans="1:19" x14ac:dyDescent="0.3">
      <c r="A292" t="s">
        <v>1933</v>
      </c>
      <c r="B292" s="10">
        <f>_xll.SNL.Clients.Office.Excel.Functions.SPG(A292,"SP_IPO_DATE")</f>
        <v>38573</v>
      </c>
      <c r="C292" s="5">
        <f>_xll.SNL.Clients.Office.Excel.Functions.SPG(A292, "SP_VOLUME_AVG_WEEKLY_TO_SHARES_OUT", , "1M")</f>
        <v>2.793541000062739</v>
      </c>
      <c r="D292" s="5">
        <f>_xll.SNL.Clients.Office.Excel.Functions.SPG(A292, "SP_VOLUME_AVG_WEEKLY_TO_SHARES_OUT", , "3M")</f>
        <v>2.7599861790057054</v>
      </c>
      <c r="E292" s="5">
        <f>_xll.SNL.Clients.Office.Excel.Functions.SPG(A292, "SP_VOLUME_AVG_DAILY_TO_1YR_AVG_DAILY", , "1M")</f>
        <v>113.46</v>
      </c>
      <c r="F292" s="5">
        <f>_xll.SNL.Clients.Office.Excel.Functions.SPG(A292, "SP_VOLUME_AVG_DAILY_TO_1YR_AVG_DAILY", , "3M")</f>
        <v>112.1</v>
      </c>
      <c r="G292" s="9" t="str">
        <f>_xll.SNL.Clients.Office.Excel.Functions.SPG(A292, "IQ_SECTOR")</f>
        <v>Industrials</v>
      </c>
      <c r="H292" s="9" t="str">
        <f>_xll.SNL.Clients.Office.Excel.Functions.SPG(A292, "IQ_INDUSTRY_GROUP")</f>
        <v>Capital Goods</v>
      </c>
      <c r="I292" s="9" t="str">
        <f>_xll.SNL.Clients.Office.Excel.Functions.SPG(A292, "IQ_INDUSTRY")</f>
        <v>Machinery</v>
      </c>
      <c r="J292" s="9" t="str">
        <f>_xll.SNL.Clients.Office.Excel.Functions.SPG(A292, "IQ_PRIMARY_INDUSTRY")</f>
        <v>Industrial Machinery and Supplies and Components</v>
      </c>
      <c r="K292" s="9" t="str">
        <f>_xll.SNL.Clients.Office.Excel.Functions.SPG(A292, "NAICS_CODE", "Primary")</f>
        <v>332991 - Ball and Roller Bearing Manufacturing</v>
      </c>
      <c r="L292" s="9" t="str">
        <f>_xll.SNL.Clients.Office.Excel.Functions.SPG(A292, "SP_TOPICTAG")</f>
        <v>Industrial Automation; Sensors; Simulation; Process Automation</v>
      </c>
      <c r="M292" s="5">
        <f>_xll.SNL.Clients.Office.Excel.Functions.SPG(A292, "SP_PCT_SHARES_OWNED_ALL_INSTITUTIONS")</f>
        <v>92.68</v>
      </c>
      <c r="N292" s="9" t="str">
        <f>_xll.SNL.Clients.Office.Excel.Functions.SPG(A292, "RD_CREDIT_RATING_GLOBAL", "Issuer Credit Rating", "Local Currency LT|0")</f>
        <v>BB</v>
      </c>
      <c r="O292" s="9" t="str">
        <f>_xll.SNL.Clients.Office.Excel.Functions.SPG(A292, "RD_CWOL_GLOBAL", "Issuer Credit Rating", "Local Currency LT|0")</f>
        <v>Positive</v>
      </c>
      <c r="P292" s="9" t="str">
        <f>_xll.SNL.Clients.Office.Excel.Functions.SPG(A292, "RD_RATING_ACTION_GLOBAL", "Issuer Credit Rating", "Local Currency LT|0")</f>
        <v>CreditWatch/Outlook (12/10/2024)</v>
      </c>
      <c r="Q292" s="10">
        <f>_xll.SNL.Clients.Office.Excel.Functions.SPG(A292, "RD_LAST_REVIEW_DATE_GLOBAL", "Issuer Credit Rating", "Local Currency LT")</f>
        <v>45636</v>
      </c>
      <c r="R292" s="10">
        <f>_xll.SNL.Clients.Office.Excel.Functions.SPG(A292, "RD_CREDIT_RATING_DATE_GLOBAL", "Issuer Credit Rating", "Local Currency LT|0")</f>
        <v>44461</v>
      </c>
      <c r="S292" s="10">
        <f>_xll.SNL.Clients.Office.Excel.Functions.SPG(A292, "RD_CREDIT_WATCH_OUTLOOK_DATE_GLOBAL", "Issuer Credit Rating", "Local Currency LT|0")</f>
        <v>45636</v>
      </c>
    </row>
    <row r="293" spans="1:19" x14ac:dyDescent="0.3">
      <c r="A293" t="s">
        <v>1934</v>
      </c>
      <c r="B293" t="str">
        <f>_xll.SNL.Clients.Office.Excel.Functions.SPG(A293,"SP_IPO_DATE")</f>
        <v/>
      </c>
      <c r="C293" s="5">
        <f>_xll.SNL.Clients.Office.Excel.Functions.SPG(A293, "SP_VOLUME_AVG_WEEKLY_TO_SHARES_OUT", , "1M")</f>
        <v>4.4347670984586118</v>
      </c>
      <c r="D293" s="5">
        <f>_xll.SNL.Clients.Office.Excel.Functions.SPG(A293, "SP_VOLUME_AVG_WEEKLY_TO_SHARES_OUT", , "3M")</f>
        <v>3.7994785568356768</v>
      </c>
      <c r="E293" s="5">
        <f>_xll.SNL.Clients.Office.Excel.Functions.SPG(A293, "SP_VOLUME_AVG_DAILY_TO_1YR_AVG_DAILY", , "1M")</f>
        <v>125.58</v>
      </c>
      <c r="F293" s="5">
        <f>_xll.SNL.Clients.Office.Excel.Functions.SPG(A293, "SP_VOLUME_AVG_DAILY_TO_1YR_AVG_DAILY", , "3M")</f>
        <v>107.59</v>
      </c>
      <c r="G293" s="9" t="str">
        <f>_xll.SNL.Clients.Office.Excel.Functions.SPG(A293, "IQ_SECTOR")</f>
        <v>Industrials</v>
      </c>
      <c r="H293" s="9" t="str">
        <f>_xll.SNL.Clients.Office.Excel.Functions.SPG(A293, "IQ_INDUSTRY_GROUP")</f>
        <v>Capital Goods</v>
      </c>
      <c r="I293" s="9" t="str">
        <f>_xll.SNL.Clients.Office.Excel.Functions.SPG(A293, "IQ_INDUSTRY")</f>
        <v>Electrical Equipment</v>
      </c>
      <c r="J293" s="9" t="str">
        <f>_xll.SNL.Clients.Office.Excel.Functions.SPG(A293, "IQ_PRIMARY_INDUSTRY")</f>
        <v>Electrical Components and Equipment</v>
      </c>
      <c r="K293" s="9" t="str">
        <f>_xll.SNL.Clients.Office.Excel.Functions.SPG(A293, "NAICS_CODE", "Primary")</f>
        <v>335312 - Motor and Generator Manufacturing</v>
      </c>
      <c r="L293" s="9" t="str">
        <f>_xll.SNL.Clients.Office.Excel.Functions.SPG(A293, "SP_TOPICTAG")</f>
        <v>Energy Management; Energy Storage; Industrial Automation; Sensors; Process Automation; Artificial Intelligence</v>
      </c>
      <c r="M293" s="5">
        <f>_xll.SNL.Clients.Office.Excel.Functions.SPG(A293, "SP_PCT_SHARES_OWNED_ALL_INSTITUTIONS")</f>
        <v>103.03</v>
      </c>
      <c r="N293" s="9" t="str">
        <f>_xll.SNL.Clients.Office.Excel.Functions.SPG(A293, "RD_CREDIT_RATING_GLOBAL", "Issuer Credit Rating", "Local Currency LT|0")</f>
        <v>BB+</v>
      </c>
      <c r="O293" s="9" t="str">
        <f>_xll.SNL.Clients.Office.Excel.Functions.SPG(A293, "RD_CWOL_GLOBAL", "Issuer Credit Rating", "Local Currency LT|0")</f>
        <v>Stable</v>
      </c>
      <c r="P293" s="9" t="str">
        <f>_xll.SNL.Clients.Office.Excel.Functions.SPG(A293, "RD_RATING_ACTION_GLOBAL", "Issuer Credit Rating", "Local Currency LT|0")</f>
        <v>New Rating | CreditWatch/Outlook (11/03/2022)</v>
      </c>
      <c r="Q293" s="10">
        <f>_xll.SNL.Clients.Office.Excel.Functions.SPG(A293, "RD_LAST_REVIEW_DATE_GLOBAL", "Issuer Credit Rating", "Local Currency LT")</f>
        <v>45611</v>
      </c>
      <c r="R293" s="10">
        <f>_xll.SNL.Clients.Office.Excel.Functions.SPG(A293, "RD_CREDIT_RATING_DATE_GLOBAL", "Issuer Credit Rating", "Local Currency LT|0")</f>
        <v>44868</v>
      </c>
      <c r="S293" s="10">
        <f>_xll.SNL.Clients.Office.Excel.Functions.SPG(A293, "RD_CREDIT_WATCH_OUTLOOK_DATE_GLOBAL", "Issuer Credit Rating", "Local Currency LT|0")</f>
        <v>44868</v>
      </c>
    </row>
    <row r="294" spans="1:19" x14ac:dyDescent="0.3">
      <c r="A294" t="s">
        <v>1935</v>
      </c>
      <c r="B294" s="10">
        <f>_xll.SNL.Clients.Office.Excel.Functions.SPG(A294,"SP_IPO_DATE")</f>
        <v>34093</v>
      </c>
      <c r="C294" s="5">
        <f>_xll.SNL.Clients.Office.Excel.Functions.SPG(A294, "SP_VOLUME_AVG_WEEKLY_TO_SHARES_OUT", , "1M")</f>
        <v>3.4036782735926527</v>
      </c>
      <c r="D294" s="5">
        <f>_xll.SNL.Clients.Office.Excel.Functions.SPG(A294, "SP_VOLUME_AVG_WEEKLY_TO_SHARES_OUT", , "3M")</f>
        <v>3.1768040363716143</v>
      </c>
      <c r="E294" s="5">
        <f>_xll.SNL.Clients.Office.Excel.Functions.SPG(A294, "SP_VOLUME_AVG_DAILY_TO_1YR_AVG_DAILY", , "1M")</f>
        <v>120.7</v>
      </c>
      <c r="F294" s="5">
        <f>_xll.SNL.Clients.Office.Excel.Functions.SPG(A294, "SP_VOLUME_AVG_DAILY_TO_1YR_AVG_DAILY", , "3M")</f>
        <v>112.66</v>
      </c>
      <c r="G294" s="9" t="str">
        <f>_xll.SNL.Clients.Office.Excel.Functions.SPG(A294, "IQ_SECTOR")</f>
        <v>Financials</v>
      </c>
      <c r="H294" s="9" t="str">
        <f>_xll.SNL.Clients.Office.Excel.Functions.SPG(A294, "IQ_INDUSTRY_GROUP")</f>
        <v>Insurance</v>
      </c>
      <c r="I294" s="9" t="str">
        <f>_xll.SNL.Clients.Office.Excel.Functions.SPG(A294, "IQ_INDUSTRY")</f>
        <v>Insurance</v>
      </c>
      <c r="J294" s="9" t="str">
        <f>_xll.SNL.Clients.Office.Excel.Functions.SPG(A294, "IQ_PRIMARY_INDUSTRY")</f>
        <v>Reinsurance</v>
      </c>
      <c r="K294" s="9" t="str">
        <f>_xll.SNL.Clients.Office.Excel.Functions.SPG(A294, "NAICS_CODE", "Primary")</f>
        <v>524130 - Reinsurance Carriers</v>
      </c>
      <c r="L294" s="9" t="str">
        <f>_xll.SNL.Clients.Office.Excel.Functions.SPG(A294, "SP_TOPICTAG")</f>
        <v/>
      </c>
      <c r="M294" s="5">
        <f>_xll.SNL.Clients.Office.Excel.Functions.SPG(A294, "SP_PCT_SHARES_OWNED_ALL_INSTITUTIONS")</f>
        <v>96.13</v>
      </c>
      <c r="N294" s="9" t="str">
        <f>_xll.SNL.Clients.Office.Excel.Functions.SPG(A294, "RD_CREDIT_RATING_GLOBAL", "Issuer Credit Rating", "Local Currency LT|0")</f>
        <v>A</v>
      </c>
      <c r="O294" s="9" t="str">
        <f>_xll.SNL.Clients.Office.Excel.Functions.SPG(A294, "RD_CWOL_GLOBAL", "Issuer Credit Rating", "Local Currency LT|0")</f>
        <v>Stable</v>
      </c>
      <c r="P294" s="9" t="str">
        <f>_xll.SNL.Clients.Office.Excel.Functions.SPG(A294, "RD_RATING_ACTION_GLOBAL", "Issuer Credit Rating", "Local Currency LT|0")</f>
        <v>CreditWatch/Outlook (02/21/2024)</v>
      </c>
      <c r="Q294" s="10">
        <f>_xll.SNL.Clients.Office.Excel.Functions.SPG(A294, "RD_LAST_REVIEW_DATE_GLOBAL", "Issuer Credit Rating", "Local Currency LT")</f>
        <v>45456</v>
      </c>
      <c r="R294" s="10">
        <f>_xll.SNL.Clients.Office.Excel.Functions.SPG(A294, "RD_CREDIT_RATING_DATE_GLOBAL", "Issuer Credit Rating", "Local Currency LT|0")</f>
        <v>43278</v>
      </c>
      <c r="S294" s="10">
        <f>_xll.SNL.Clients.Office.Excel.Functions.SPG(A294, "RD_CREDIT_WATCH_OUTLOOK_DATE_GLOBAL", "Issuer Credit Rating", "Local Currency LT|0")</f>
        <v>45343</v>
      </c>
    </row>
    <row r="295" spans="1:19" x14ac:dyDescent="0.3">
      <c r="A295" t="s">
        <v>1936</v>
      </c>
      <c r="B295" t="str">
        <f>_xll.SNL.Clients.Office.Excel.Functions.SPG(A295,"SP_IPO_DATE")</f>
        <v/>
      </c>
      <c r="C295" s="5">
        <f>_xll.SNL.Clients.Office.Excel.Functions.SPG(A295, "SP_VOLUME_AVG_WEEKLY_TO_SHARES_OUT", , "1M")</f>
        <v>3.7217086957088226</v>
      </c>
      <c r="D295" s="5">
        <f>_xll.SNL.Clients.Office.Excel.Functions.SPG(A295, "SP_VOLUME_AVG_WEEKLY_TO_SHARES_OUT", , "3M")</f>
        <v>3.9482474355333355</v>
      </c>
      <c r="E295" s="5">
        <f>_xll.SNL.Clients.Office.Excel.Functions.SPG(A295, "SP_VOLUME_AVG_DAILY_TO_1YR_AVG_DAILY", , "1M")</f>
        <v>111.71</v>
      </c>
      <c r="F295" s="5">
        <f>_xll.SNL.Clients.Office.Excel.Functions.SPG(A295, "SP_VOLUME_AVG_DAILY_TO_1YR_AVG_DAILY", , "3M")</f>
        <v>118.51</v>
      </c>
      <c r="G295" s="9" t="str">
        <f>_xll.SNL.Clients.Office.Excel.Functions.SPG(A295, "IQ_SECTOR")</f>
        <v>Materials</v>
      </c>
      <c r="H295" s="9" t="str">
        <f>_xll.SNL.Clients.Office.Excel.Functions.SPG(A295, "IQ_INDUSTRY_GROUP")</f>
        <v>Materials</v>
      </c>
      <c r="I295" s="9" t="str">
        <f>_xll.SNL.Clients.Office.Excel.Functions.SPG(A295, "IQ_INDUSTRY")</f>
        <v>Metals and Mining</v>
      </c>
      <c r="J295" s="9" t="str">
        <f>_xll.SNL.Clients.Office.Excel.Functions.SPG(A295, "IQ_PRIMARY_INDUSTRY")</f>
        <v>Steel</v>
      </c>
      <c r="K295" s="9" t="str">
        <f>_xll.SNL.Clients.Office.Excel.Functions.SPG(A295, "NAICS_CODE", "Primary")</f>
        <v>332 - Fabricated Metal Product Manufacturing</v>
      </c>
      <c r="L295" s="9" t="str">
        <f>_xll.SNL.Clients.Office.Excel.Functions.SPG(A295, "SP_TOPICTAG")</f>
        <v/>
      </c>
      <c r="M295" s="5">
        <f>_xll.SNL.Clients.Office.Excel.Functions.SPG(A295, "SP_PCT_SHARES_OWNED_ALL_INSTITUTIONS")</f>
        <v>84.17</v>
      </c>
      <c r="N295" s="9" t="str">
        <f>_xll.SNL.Clients.Office.Excel.Functions.SPG(A295, "RD_CREDIT_RATING_GLOBAL", "Issuer Credit Rating", "Local Currency LT|0")</f>
        <v>BBB+</v>
      </c>
      <c r="O295" s="9" t="str">
        <f>_xll.SNL.Clients.Office.Excel.Functions.SPG(A295, "RD_CWOL_GLOBAL", "Issuer Credit Rating", "Local Currency LT|0")</f>
        <v>Stable</v>
      </c>
      <c r="P295" s="9" t="str">
        <f>_xll.SNL.Clients.Office.Excel.Functions.SPG(A295, "RD_RATING_ACTION_GLOBAL", "Issuer Credit Rating", "Local Currency LT|0")</f>
        <v>Upgrade | CreditWatch/Outlook (05/02/2024)</v>
      </c>
      <c r="Q295" s="10">
        <f>_xll.SNL.Clients.Office.Excel.Functions.SPG(A295, "RD_LAST_REVIEW_DATE_GLOBAL", "Issuer Credit Rating", "Local Currency LT")</f>
        <v>45414</v>
      </c>
      <c r="R295" s="10">
        <f>_xll.SNL.Clients.Office.Excel.Functions.SPG(A295, "RD_CREDIT_RATING_DATE_GLOBAL", "Issuer Credit Rating", "Local Currency LT|0")</f>
        <v>45414</v>
      </c>
      <c r="S295" s="10">
        <f>_xll.SNL.Clients.Office.Excel.Functions.SPG(A295, "RD_CREDIT_WATCH_OUTLOOK_DATE_GLOBAL", "Issuer Credit Rating", "Local Currency LT|0")</f>
        <v>45414</v>
      </c>
    </row>
    <row r="296" spans="1:19" x14ac:dyDescent="0.3">
      <c r="A296" t="s">
        <v>1937</v>
      </c>
      <c r="B296" s="10">
        <f>_xll.SNL.Clients.Office.Excel.Functions.SPG(A296,"SP_IPO_DATE")</f>
        <v>34906</v>
      </c>
      <c r="C296" s="5">
        <f>_xll.SNL.Clients.Office.Excel.Functions.SPG(A296, "SP_VOLUME_AVG_WEEKLY_TO_SHARES_OUT", , "1M")</f>
        <v>6.2514765184822272</v>
      </c>
      <c r="D296" s="5">
        <f>_xll.SNL.Clients.Office.Excel.Functions.SPG(A296, "SP_VOLUME_AVG_WEEKLY_TO_SHARES_OUT", , "3M")</f>
        <v>5.2628667262800866</v>
      </c>
      <c r="E296" s="5">
        <f>_xll.SNL.Clients.Office.Excel.Functions.SPG(A296, "SP_VOLUME_AVG_DAILY_TO_1YR_AVG_DAILY", , "1M")</f>
        <v>163.75</v>
      </c>
      <c r="F296" s="5">
        <f>_xll.SNL.Clients.Office.Excel.Functions.SPG(A296, "SP_VOLUME_AVG_DAILY_TO_1YR_AVG_DAILY", , "3M")</f>
        <v>137.85</v>
      </c>
      <c r="G296" s="9" t="str">
        <f>_xll.SNL.Clients.Office.Excel.Functions.SPG(A296, "IQ_SECTOR")</f>
        <v>Financials</v>
      </c>
      <c r="H296" s="9" t="str">
        <f>_xll.SNL.Clients.Office.Excel.Functions.SPG(A296, "IQ_INDUSTRY_GROUP")</f>
        <v>Insurance</v>
      </c>
      <c r="I296" s="9" t="str">
        <f>_xll.SNL.Clients.Office.Excel.Functions.SPG(A296, "IQ_INDUSTRY")</f>
        <v>Insurance</v>
      </c>
      <c r="J296" s="9" t="str">
        <f>_xll.SNL.Clients.Office.Excel.Functions.SPG(A296, "IQ_PRIMARY_INDUSTRY")</f>
        <v>Reinsurance</v>
      </c>
      <c r="K296" s="9" t="str">
        <f>_xll.SNL.Clients.Office.Excel.Functions.SPG(A296, "NAICS_CODE", "Primary")</f>
        <v>52413 - Reinsurance Carriers</v>
      </c>
      <c r="L296" s="9" t="str">
        <f>_xll.SNL.Clients.Office.Excel.Functions.SPG(A296, "SP_TOPICTAG")</f>
        <v/>
      </c>
      <c r="M296" s="5">
        <f>_xll.SNL.Clients.Office.Excel.Functions.SPG(A296, "SP_PCT_SHARES_OWNED_ALL_INSTITUTIONS")</f>
        <v>101.52</v>
      </c>
      <c r="N296" s="9" t="str">
        <f>_xll.SNL.Clients.Office.Excel.Functions.SPG(A296, "RD_CREDIT_RATING_GLOBAL", "Issuer Credit Rating", "Local Currency LT|0")</f>
        <v>A-</v>
      </c>
      <c r="O296" s="9" t="str">
        <f>_xll.SNL.Clients.Office.Excel.Functions.SPG(A296, "RD_CWOL_GLOBAL", "Issuer Credit Rating", "Local Currency LT|0")</f>
        <v>Stable</v>
      </c>
      <c r="P296" s="9" t="str">
        <f>_xll.SNL.Clients.Office.Excel.Functions.SPG(A296, "RD_RATING_ACTION_GLOBAL", "Issuer Credit Rating", "Local Currency LT|0")</f>
        <v>CreditWatch/Outlook (01/29/2024)</v>
      </c>
      <c r="Q296" s="10">
        <f>_xll.SNL.Clients.Office.Excel.Functions.SPG(A296, "RD_LAST_REVIEW_DATE_GLOBAL", "Issuer Credit Rating", "Local Currency LT")</f>
        <v>45379</v>
      </c>
      <c r="R296" s="10">
        <f>_xll.SNL.Clients.Office.Excel.Functions.SPG(A296, "RD_CREDIT_RATING_DATE_GLOBAL", "Issuer Credit Rating", "Local Currency LT|0")</f>
        <v>43159</v>
      </c>
      <c r="S296" s="10">
        <f>_xll.SNL.Clients.Office.Excel.Functions.SPG(A296, "RD_CREDIT_WATCH_OUTLOOK_DATE_GLOBAL", "Issuer Credit Rating", "Local Currency LT|0")</f>
        <v>45320</v>
      </c>
    </row>
    <row r="297" spans="1:19" x14ac:dyDescent="0.3">
      <c r="A297" t="s">
        <v>1938</v>
      </c>
      <c r="B297" t="str">
        <f>_xll.SNL.Clients.Office.Excel.Functions.SPG(A297,"SP_IPO_DATE")</f>
        <v/>
      </c>
      <c r="C297" s="5">
        <f>_xll.SNL.Clients.Office.Excel.Functions.SPG(A297, "SP_VOLUME_AVG_WEEKLY_TO_SHARES_OUT", , "1M")</f>
        <v>5.1573265981122232</v>
      </c>
      <c r="D297" s="5">
        <f>_xll.SNL.Clients.Office.Excel.Functions.SPG(A297, "SP_VOLUME_AVG_WEEKLY_TO_SHARES_OUT", , "3M")</f>
        <v>5.2643500101528451</v>
      </c>
      <c r="E297" s="5">
        <f>_xll.SNL.Clients.Office.Excel.Functions.SPG(A297, "SP_VOLUME_AVG_DAILY_TO_1YR_AVG_DAILY", , "1M")</f>
        <v>90.11</v>
      </c>
      <c r="F297" s="5">
        <f>_xll.SNL.Clients.Office.Excel.Functions.SPG(A297, "SP_VOLUME_AVG_DAILY_TO_1YR_AVG_DAILY", , "3M")</f>
        <v>91.98</v>
      </c>
      <c r="G297" s="9" t="str">
        <f>_xll.SNL.Clients.Office.Excel.Functions.SPG(A297, "IQ_SECTOR")</f>
        <v>Health Care</v>
      </c>
      <c r="H297" s="9" t="str">
        <f>_xll.SNL.Clients.Office.Excel.Functions.SPG(A297, "IQ_INDUSTRY_GROUP")</f>
        <v>Pharmaceuticals, Biotechnology and Life Sciences</v>
      </c>
      <c r="I297" s="9" t="str">
        <f>_xll.SNL.Clients.Office.Excel.Functions.SPG(A297, "IQ_INDUSTRY")</f>
        <v>Life Sciences Tools and Services</v>
      </c>
      <c r="J297" s="9" t="str">
        <f>_xll.SNL.Clients.Office.Excel.Functions.SPG(A297, "IQ_PRIMARY_INDUSTRY")</f>
        <v>Life Sciences Tools and Services</v>
      </c>
      <c r="K297" s="9" t="str">
        <f>_xll.SNL.Clients.Office.Excel.Functions.SPG(A297, "NAICS_CODE", "Primary")</f>
        <v>54171 - Research and Development in the Physical, Engineering, and Life Sciences</v>
      </c>
      <c r="L297" s="9" t="str">
        <f>_xll.SNL.Clients.Office.Excel.Functions.SPG(A297, "SP_TOPICTAG")</f>
        <v>Health Diagnostics; Genetics; Process Automation; Immunology; Vaccines</v>
      </c>
      <c r="M297" s="5">
        <f>_xll.SNL.Clients.Office.Excel.Functions.SPG(A297, "SP_PCT_SHARES_OWNED_ALL_INSTITUTIONS")</f>
        <v>99.47</v>
      </c>
      <c r="N297" s="9" t="str">
        <f>_xll.SNL.Clients.Office.Excel.Functions.SPG(A297, "RD_CREDIT_RATING_GLOBAL", "Issuer Credit Rating", "Local Currency LT|0")</f>
        <v/>
      </c>
      <c r="O297" s="9" t="str">
        <f>_xll.SNL.Clients.Office.Excel.Functions.SPG(A297, "RD_CWOL_GLOBAL", "Issuer Credit Rating", "Local Currency LT|0")</f>
        <v/>
      </c>
      <c r="P297" s="9" t="str">
        <f>_xll.SNL.Clients.Office.Excel.Functions.SPG(A297, "RD_RATING_ACTION_GLOBAL", "Issuer Credit Rating", "Local Currency LT|0")</f>
        <v/>
      </c>
      <c r="Q297" s="10" t="str">
        <f>_xll.SNL.Clients.Office.Excel.Functions.SPG(A297, "RD_LAST_REVIEW_DATE_GLOBAL", "Issuer Credit Rating", "Local Currency LT")</f>
        <v/>
      </c>
      <c r="R297" s="10" t="str">
        <f>_xll.SNL.Clients.Office.Excel.Functions.SPG(A297, "RD_CREDIT_RATING_DATE_GLOBAL", "Issuer Credit Rating", "Local Currency LT|0")</f>
        <v/>
      </c>
      <c r="S297" s="10" t="str">
        <f>_xll.SNL.Clients.Office.Excel.Functions.SPG(A297, "RD_CREDIT_WATCH_OUTLOOK_DATE_GLOBAL", "Issuer Credit Rating", "Local Currency LT|0")</f>
        <v/>
      </c>
    </row>
    <row r="298" spans="1:19" x14ac:dyDescent="0.3">
      <c r="A298" t="s">
        <v>1939</v>
      </c>
      <c r="B298" s="10">
        <f>_xll.SNL.Clients.Office.Excel.Functions.SPG(A298,"SP_IPO_DATE")</f>
        <v>41473</v>
      </c>
      <c r="C298" s="5">
        <f>_xll.SNL.Clients.Office.Excel.Functions.SPG(A298, "SP_VOLUME_AVG_WEEKLY_TO_SHARES_OUT", , "1M")</f>
        <v>4.9684596843516839</v>
      </c>
      <c r="D298" s="5">
        <f>_xll.SNL.Clients.Office.Excel.Functions.SPG(A298, "SP_VOLUME_AVG_WEEKLY_TO_SHARES_OUT", , "3M")</f>
        <v>4.4458799514059599</v>
      </c>
      <c r="E298" s="5">
        <f>_xll.SNL.Clients.Office.Excel.Functions.SPG(A298, "SP_VOLUME_AVG_DAILY_TO_1YR_AVG_DAILY", , "1M")</f>
        <v>124.16</v>
      </c>
      <c r="F298" s="5">
        <f>_xll.SNL.Clients.Office.Excel.Functions.SPG(A298, "SP_VOLUME_AVG_DAILY_TO_1YR_AVG_DAILY", , "3M")</f>
        <v>111.1</v>
      </c>
      <c r="G298" s="9" t="str">
        <f>_xll.SNL.Clients.Office.Excel.Functions.SPG(A298, "IQ_SECTOR")</f>
        <v>Real Estate</v>
      </c>
      <c r="H298" s="9" t="str">
        <f>_xll.SNL.Clients.Office.Excel.Functions.SPG(A298, "IQ_INDUSTRY_GROUP")</f>
        <v>Equity Real Estate Investment Trusts (REITs)</v>
      </c>
      <c r="I298" s="9" t="str">
        <f>_xll.SNL.Clients.Office.Excel.Functions.SPG(A298, "IQ_INDUSTRY")</f>
        <v>Industrial REITs</v>
      </c>
      <c r="J298" s="9" t="str">
        <f>_xll.SNL.Clients.Office.Excel.Functions.SPG(A298, "IQ_PRIMARY_INDUSTRY")</f>
        <v>Industrial REITs</v>
      </c>
      <c r="K298" s="9" t="str">
        <f>_xll.SNL.Clients.Office.Excel.Functions.SPG(A298, "NAICS_CODE", "Primary")</f>
        <v>531110 - Lessors of Residential Buildings and Dwellings</v>
      </c>
      <c r="L298" s="9" t="str">
        <f>_xll.SNL.Clients.Office.Excel.Functions.SPG(A298, "SP_TOPICTAG")</f>
        <v/>
      </c>
      <c r="M298" s="5">
        <f>_xll.SNL.Clients.Office.Excel.Functions.SPG(A298, "SP_PCT_SHARES_OWNED_ALL_INSTITUTIONS")</f>
        <v>107.41</v>
      </c>
      <c r="N298" s="9" t="str">
        <f>_xll.SNL.Clients.Office.Excel.Functions.SPG(A298, "RD_CREDIT_RATING_GLOBAL", "Issuer Credit Rating", "Local Currency LT|0")</f>
        <v>BBB+</v>
      </c>
      <c r="O298" s="9" t="str">
        <f>_xll.SNL.Clients.Office.Excel.Functions.SPG(A298, "RD_CWOL_GLOBAL", "Issuer Credit Rating", "Local Currency LT|0")</f>
        <v>Stable</v>
      </c>
      <c r="P298" s="9" t="str">
        <f>_xll.SNL.Clients.Office.Excel.Functions.SPG(A298, "RD_RATING_ACTION_GLOBAL", "Issuer Credit Rating", "Local Currency LT|0")</f>
        <v>Upgrade | CreditWatch/Outlook (08/02/2022)</v>
      </c>
      <c r="Q298" s="10">
        <f>_xll.SNL.Clients.Office.Excel.Functions.SPG(A298, "RD_LAST_REVIEW_DATE_GLOBAL", "Issuer Credit Rating", "Local Currency LT")</f>
        <v>45476</v>
      </c>
      <c r="R298" s="10">
        <f>_xll.SNL.Clients.Office.Excel.Functions.SPG(A298, "RD_CREDIT_RATING_DATE_GLOBAL", "Issuer Credit Rating", "Local Currency LT|0")</f>
        <v>44775</v>
      </c>
      <c r="S298" s="10">
        <f>_xll.SNL.Clients.Office.Excel.Functions.SPG(A298, "RD_CREDIT_WATCH_OUTLOOK_DATE_GLOBAL", "Issuer Credit Rating", "Local Currency LT|0")</f>
        <v>44775</v>
      </c>
    </row>
    <row r="299" spans="1:19" x14ac:dyDescent="0.3">
      <c r="A299" t="s">
        <v>1940</v>
      </c>
      <c r="B299" s="10">
        <f>_xll.SNL.Clients.Office.Excel.Functions.SPG(A299,"SP_IPO_DATE")</f>
        <v>41214</v>
      </c>
      <c r="C299" s="5">
        <f>_xll.SNL.Clients.Office.Excel.Functions.SPG(A299, "SP_VOLUME_AVG_WEEKLY_TO_SHARES_OUT", , "1M")</f>
        <v>14.854088854720374</v>
      </c>
      <c r="D299" s="5">
        <f>_xll.SNL.Clients.Office.Excel.Functions.SPG(A299, "SP_VOLUME_AVG_WEEKLY_TO_SHARES_OUT", , "3M")</f>
        <v>16.54696991175933</v>
      </c>
      <c r="E299" s="5">
        <f>_xll.SNL.Clients.Office.Excel.Functions.SPG(A299, "SP_VOLUME_AVG_DAILY_TO_1YR_AVG_DAILY", , "1M")</f>
        <v>76.599999999999994</v>
      </c>
      <c r="F299" s="5">
        <f>_xll.SNL.Clients.Office.Excel.Functions.SPG(A299, "SP_VOLUME_AVG_DAILY_TO_1YR_AVG_DAILY", , "3M")</f>
        <v>85.33</v>
      </c>
      <c r="G299" s="9" t="str">
        <f>_xll.SNL.Clients.Office.Excel.Functions.SPG(A299, "IQ_SECTOR")</f>
        <v>Consumer Discretionary</v>
      </c>
      <c r="H299" s="9" t="str">
        <f>_xll.SNL.Clients.Office.Excel.Functions.SPG(A299, "IQ_INDUSTRY_GROUP")</f>
        <v>Consumer Discretionary Distribution and Retail</v>
      </c>
      <c r="I299" s="9" t="str">
        <f>_xll.SNL.Clients.Office.Excel.Functions.SPG(A299, "IQ_INDUSTRY")</f>
        <v>Specialty Retail</v>
      </c>
      <c r="J299" s="9" t="str">
        <f>_xll.SNL.Clients.Office.Excel.Functions.SPG(A299, "IQ_PRIMARY_INDUSTRY")</f>
        <v>Homefurnishing Retail</v>
      </c>
      <c r="K299" s="9" t="str">
        <f>_xll.SNL.Clients.Office.Excel.Functions.SPG(A299, "NAICS_CODE", "Primary")</f>
        <v>449110 - Furniture Retailers</v>
      </c>
      <c r="L299" s="9" t="str">
        <f>_xll.SNL.Clients.Office.Excel.Functions.SPG(A299, "SP_TOPICTAG")</f>
        <v>Customer Relationship Management; Content Creation</v>
      </c>
      <c r="M299" s="5">
        <f>_xll.SNL.Clients.Office.Excel.Functions.SPG(A299, "SP_PCT_SHARES_OWNED_ALL_INSTITUTIONS")</f>
        <v>91.46</v>
      </c>
      <c r="N299" s="9" t="str">
        <f>_xll.SNL.Clients.Office.Excel.Functions.SPG(A299, "RD_CREDIT_RATING_GLOBAL", "Issuer Credit Rating", "Local Currency LT|0")</f>
        <v/>
      </c>
      <c r="O299" s="9" t="str">
        <f>_xll.SNL.Clients.Office.Excel.Functions.SPG(A299, "RD_CWOL_GLOBAL", "Issuer Credit Rating", "Local Currency LT|0")</f>
        <v/>
      </c>
      <c r="P299" s="9" t="str">
        <f>_xll.SNL.Clients.Office.Excel.Functions.SPG(A299, "RD_RATING_ACTION_GLOBAL", "Issuer Credit Rating", "Local Currency LT|0")</f>
        <v/>
      </c>
      <c r="Q299" s="10" t="str">
        <f>_xll.SNL.Clients.Office.Excel.Functions.SPG(A299, "RD_LAST_REVIEW_DATE_GLOBAL", "Issuer Credit Rating", "Local Currency LT")</f>
        <v/>
      </c>
      <c r="R299" s="10" t="str">
        <f>_xll.SNL.Clients.Office.Excel.Functions.SPG(A299, "RD_CREDIT_RATING_DATE_GLOBAL", "Issuer Credit Rating", "Local Currency LT|0")</f>
        <v/>
      </c>
      <c r="S299" s="10" t="str">
        <f>_xll.SNL.Clients.Office.Excel.Functions.SPG(A299, "RD_CREDIT_WATCH_OUTLOOK_DATE_GLOBAL", "Issuer Credit Rating", "Local Currency LT|0")</f>
        <v/>
      </c>
    </row>
    <row r="300" spans="1:19" x14ac:dyDescent="0.3">
      <c r="A300" t="s">
        <v>1941</v>
      </c>
      <c r="B300" s="10">
        <f>_xll.SNL.Clients.Office.Excel.Functions.SPG(A300,"SP_IPO_DATE")</f>
        <v>25477</v>
      </c>
      <c r="C300" s="5">
        <f>_xll.SNL.Clients.Office.Excel.Functions.SPG(A300, "SP_VOLUME_AVG_WEEKLY_TO_SHARES_OUT", , "1M")</f>
        <v>3.4407393623040359</v>
      </c>
      <c r="D300" s="5">
        <f>_xll.SNL.Clients.Office.Excel.Functions.SPG(A300, "SP_VOLUME_AVG_WEEKLY_TO_SHARES_OUT", , "3M")</f>
        <v>2.4757247849591302</v>
      </c>
      <c r="E300" s="5">
        <f>_xll.SNL.Clients.Office.Excel.Functions.SPG(A300, "SP_VOLUME_AVG_DAILY_TO_1YR_AVG_DAILY", , "1M")</f>
        <v>188.18</v>
      </c>
      <c r="F300" s="5">
        <f>_xll.SNL.Clients.Office.Excel.Functions.SPG(A300, "SP_VOLUME_AVG_DAILY_TO_1YR_AVG_DAILY", , "3M")</f>
        <v>135.4</v>
      </c>
      <c r="G300" s="9" t="str">
        <f>_xll.SNL.Clients.Office.Excel.Functions.SPG(A300, "IQ_SECTOR")</f>
        <v>Financials</v>
      </c>
      <c r="H300" s="9" t="str">
        <f>_xll.SNL.Clients.Office.Excel.Functions.SPG(A300, "IQ_INDUSTRY_GROUP")</f>
        <v>Insurance</v>
      </c>
      <c r="I300" s="9" t="str">
        <f>_xll.SNL.Clients.Office.Excel.Functions.SPG(A300, "IQ_INDUSTRY")</f>
        <v>Insurance</v>
      </c>
      <c r="J300" s="9" t="str">
        <f>_xll.SNL.Clients.Office.Excel.Functions.SPG(A300, "IQ_PRIMARY_INDUSTRY")</f>
        <v>Property and Casualty Insurance</v>
      </c>
      <c r="K300" s="9" t="str">
        <f>_xll.SNL.Clients.Office.Excel.Functions.SPG(A300, "NAICS_CODE", "Primary")</f>
        <v>5241 - Insurance Carriers</v>
      </c>
      <c r="L300" s="9" t="str">
        <f>_xll.SNL.Clients.Office.Excel.Functions.SPG(A300, "SP_TOPICTAG")</f>
        <v>Environmental Engineering</v>
      </c>
      <c r="M300" s="5">
        <f>_xll.SNL.Clients.Office.Excel.Functions.SPG(A300, "SP_PCT_SHARES_OWNED_ALL_INSTITUTIONS")</f>
        <v>81.16</v>
      </c>
      <c r="N300" s="9" t="str">
        <f>_xll.SNL.Clients.Office.Excel.Functions.SPG(A300, "RD_CREDIT_RATING_GLOBAL", "Issuer Credit Rating", "Local Currency LT|0")</f>
        <v>BBB</v>
      </c>
      <c r="O300" s="9" t="str">
        <f>_xll.SNL.Clients.Office.Excel.Functions.SPG(A300, "RD_CWOL_GLOBAL", "Issuer Credit Rating", "Local Currency LT|0")</f>
        <v>Stable</v>
      </c>
      <c r="P300" s="9" t="str">
        <f>_xll.SNL.Clients.Office.Excel.Functions.SPG(A300, "RD_RATING_ACTION_GLOBAL", "Issuer Credit Rating", "Local Currency LT|0")</f>
        <v>Downgrade | CreditWatch/Outlook (04/27/2021)</v>
      </c>
      <c r="Q300" s="10">
        <f>_xll.SNL.Clients.Office.Excel.Functions.SPG(A300, "RD_LAST_REVIEW_DATE_GLOBAL", "Issuer Credit Rating", "Local Currency LT")</f>
        <v>45399</v>
      </c>
      <c r="R300" s="10">
        <f>_xll.SNL.Clients.Office.Excel.Functions.SPG(A300, "RD_CREDIT_RATING_DATE_GLOBAL", "Issuer Credit Rating", "Local Currency LT|0")</f>
        <v>44313</v>
      </c>
      <c r="S300" s="10">
        <f>_xll.SNL.Clients.Office.Excel.Functions.SPG(A300, "RD_CREDIT_WATCH_OUTLOOK_DATE_GLOBAL", "Issuer Credit Rating", "Local Currency LT|0")</f>
        <v>44313</v>
      </c>
    </row>
    <row r="301" spans="1:19" x14ac:dyDescent="0.3">
      <c r="A301" t="s">
        <v>1942</v>
      </c>
      <c r="B301" t="str">
        <f>_xll.SNL.Clients.Office.Excel.Functions.SPG(A301,"SP_IPO_DATE")</f>
        <v/>
      </c>
      <c r="C301" s="5">
        <f>_xll.SNL.Clients.Office.Excel.Functions.SPG(A301, "SP_VOLUME_AVG_WEEKLY_TO_SHARES_OUT", , "1M")</f>
        <v>2.8806964101160726</v>
      </c>
      <c r="D301" s="5">
        <f>_xll.SNL.Clients.Office.Excel.Functions.SPG(A301, "SP_VOLUME_AVG_WEEKLY_TO_SHARES_OUT", , "3M")</f>
        <v>3.3344058973318886</v>
      </c>
      <c r="E301" s="5">
        <f>_xll.SNL.Clients.Office.Excel.Functions.SPG(A301, "SP_VOLUME_AVG_DAILY_TO_1YR_AVG_DAILY", , "1M")</f>
        <v>74.540000000000006</v>
      </c>
      <c r="F301" s="5">
        <f>_xll.SNL.Clients.Office.Excel.Functions.SPG(A301, "SP_VOLUME_AVG_DAILY_TO_1YR_AVG_DAILY", , "3M")</f>
        <v>86.28</v>
      </c>
      <c r="G301" s="9" t="str">
        <f>_xll.SNL.Clients.Office.Excel.Functions.SPG(A301, "IQ_SECTOR")</f>
        <v>Health Care</v>
      </c>
      <c r="H301" s="9" t="str">
        <f>_xll.SNL.Clients.Office.Excel.Functions.SPG(A301, "IQ_INDUSTRY_GROUP")</f>
        <v>Pharmaceuticals, Biotechnology and Life Sciences</v>
      </c>
      <c r="I301" s="9" t="str">
        <f>_xll.SNL.Clients.Office.Excel.Functions.SPG(A301, "IQ_INDUSTRY")</f>
        <v>Biotechnology</v>
      </c>
      <c r="J301" s="9" t="str">
        <f>_xll.SNL.Clients.Office.Excel.Functions.SPG(A301, "IQ_PRIMARY_INDUSTRY")</f>
        <v>Biotechnology</v>
      </c>
      <c r="K301" s="9" t="str">
        <f>_xll.SNL.Clients.Office.Excel.Functions.SPG(A301, "NAICS_CODE", "Primary")</f>
        <v>325414 - Biological Product (except Diagnostic) Manufacturing</v>
      </c>
      <c r="L301" s="9" t="str">
        <f>_xll.SNL.Clients.Office.Excel.Functions.SPG(A301, "SP_TOPICTAG")</f>
        <v>Genetics; Chronic Diseases; Dermatology; Hematology; Immunology; Inflammation; Oncology</v>
      </c>
      <c r="M301" s="5">
        <f>_xll.SNL.Clients.Office.Excel.Functions.SPG(A301, "SP_PCT_SHARES_OWNED_ALL_INSTITUTIONS")</f>
        <v>53.39</v>
      </c>
      <c r="N301" s="9" t="str">
        <f>_xll.SNL.Clients.Office.Excel.Functions.SPG(A301, "RD_CREDIT_RATING_GLOBAL", "Issuer Credit Rating", "Local Currency LT|0")</f>
        <v/>
      </c>
      <c r="O301" s="9" t="str">
        <f>_xll.SNL.Clients.Office.Excel.Functions.SPG(A301, "RD_CWOL_GLOBAL", "Issuer Credit Rating", "Local Currency LT|0")</f>
        <v/>
      </c>
      <c r="P301" s="9" t="str">
        <f>_xll.SNL.Clients.Office.Excel.Functions.SPG(A301, "RD_RATING_ACTION_GLOBAL", "Issuer Credit Rating", "Local Currency LT|0")</f>
        <v/>
      </c>
      <c r="Q301" s="10" t="str">
        <f>_xll.SNL.Clients.Office.Excel.Functions.SPG(A301, "RD_LAST_REVIEW_DATE_GLOBAL", "Issuer Credit Rating", "Local Currency LT")</f>
        <v/>
      </c>
      <c r="R301" s="10" t="str">
        <f>_xll.SNL.Clients.Office.Excel.Functions.SPG(A301, "RD_CREDIT_RATING_DATE_GLOBAL", "Issuer Credit Rating", "Local Currency LT|0")</f>
        <v/>
      </c>
      <c r="S301" s="10" t="str">
        <f>_xll.SNL.Clients.Office.Excel.Functions.SPG(A301, "RD_CREDIT_WATCH_OUTLOOK_DATE_GLOBAL", "Issuer Credit Rating", "Local Currency LT|0")</f>
        <v/>
      </c>
    </row>
    <row r="302" spans="1:19" x14ac:dyDescent="0.3">
      <c r="A302" t="s">
        <v>1943</v>
      </c>
      <c r="B302" t="str">
        <f>_xll.SNL.Clients.Office.Excel.Functions.SPG(A302,"SP_IPO_DATE")</f>
        <v/>
      </c>
      <c r="C302" s="5">
        <f>_xll.SNL.Clients.Office.Excel.Functions.SPG(A302, "SP_VOLUME_AVG_WEEKLY_TO_SHARES_OUT", , "1M")</f>
        <v>3.1235691895682605</v>
      </c>
      <c r="D302" s="5">
        <f>_xll.SNL.Clients.Office.Excel.Functions.SPG(A302, "SP_VOLUME_AVG_WEEKLY_TO_SHARES_OUT", , "3M")</f>
        <v>3.178086893687492</v>
      </c>
      <c r="E302" s="5">
        <f>_xll.SNL.Clients.Office.Excel.Functions.SPG(A302, "SP_VOLUME_AVG_DAILY_TO_1YR_AVG_DAILY", , "1M")</f>
        <v>106.64</v>
      </c>
      <c r="F302" s="5">
        <f>_xll.SNL.Clients.Office.Excel.Functions.SPG(A302, "SP_VOLUME_AVG_DAILY_TO_1YR_AVG_DAILY", , "3M")</f>
        <v>108.5</v>
      </c>
      <c r="G302" s="9" t="str">
        <f>_xll.SNL.Clients.Office.Excel.Functions.SPG(A302, "IQ_SECTOR")</f>
        <v>Materials</v>
      </c>
      <c r="H302" s="9" t="str">
        <f>_xll.SNL.Clients.Office.Excel.Functions.SPG(A302, "IQ_INDUSTRY_GROUP")</f>
        <v>Materials</v>
      </c>
      <c r="I302" s="9" t="str">
        <f>_xll.SNL.Clients.Office.Excel.Functions.SPG(A302, "IQ_INDUSTRY")</f>
        <v>Metals and Mining</v>
      </c>
      <c r="J302" s="9" t="str">
        <f>_xll.SNL.Clients.Office.Excel.Functions.SPG(A302, "IQ_PRIMARY_INDUSTRY")</f>
        <v>Gold</v>
      </c>
      <c r="K302" s="9" t="str">
        <f>_xll.SNL.Clients.Office.Excel.Functions.SPG(A302, "NAICS_CODE", "Primary")</f>
        <v>212220 - Gold Ore and Silver Ore Mining</v>
      </c>
      <c r="L302" s="9" t="str">
        <f>_xll.SNL.Clients.Office.Excel.Functions.SPG(A302, "SP_TOPICTAG")</f>
        <v/>
      </c>
      <c r="M302" s="5">
        <f>_xll.SNL.Clients.Office.Excel.Functions.SPG(A302, "SP_PCT_SHARES_OWNED_ALL_INSTITUTIONS")</f>
        <v>86.32</v>
      </c>
      <c r="N302" s="9" t="str">
        <f>_xll.SNL.Clients.Office.Excel.Functions.SPG(A302, "RD_CREDIT_RATING_GLOBAL", "Issuer Credit Rating", "Local Currency LT|0")</f>
        <v/>
      </c>
      <c r="O302" s="9" t="str">
        <f>_xll.SNL.Clients.Office.Excel.Functions.SPG(A302, "RD_CWOL_GLOBAL", "Issuer Credit Rating", "Local Currency LT|0")</f>
        <v/>
      </c>
      <c r="P302" s="9" t="str">
        <f>_xll.SNL.Clients.Office.Excel.Functions.SPG(A302, "RD_RATING_ACTION_GLOBAL", "Issuer Credit Rating", "Local Currency LT|0")</f>
        <v/>
      </c>
      <c r="Q302" s="10" t="str">
        <f>_xll.SNL.Clients.Office.Excel.Functions.SPG(A302, "RD_LAST_REVIEW_DATE_GLOBAL", "Issuer Credit Rating", "Local Currency LT")</f>
        <v/>
      </c>
      <c r="R302" s="10" t="str">
        <f>_xll.SNL.Clients.Office.Excel.Functions.SPG(A302, "RD_CREDIT_RATING_DATE_GLOBAL", "Issuer Credit Rating", "Local Currency LT|0")</f>
        <v/>
      </c>
      <c r="S302" s="10" t="str">
        <f>_xll.SNL.Clients.Office.Excel.Functions.SPG(A302, "RD_CREDIT_WATCH_OUTLOOK_DATE_GLOBAL", "Issuer Credit Rating", "Local Currency LT|0")</f>
        <v/>
      </c>
    </row>
    <row r="303" spans="1:19" x14ac:dyDescent="0.3">
      <c r="A303" t="s">
        <v>1944</v>
      </c>
      <c r="B303" t="str">
        <f>_xll.SNL.Clients.Office.Excel.Functions.SPG(A303,"SP_IPO_DATE")</f>
        <v/>
      </c>
      <c r="C303" s="5">
        <f>_xll.SNL.Clients.Office.Excel.Functions.SPG(A303, "SP_VOLUME_AVG_WEEKLY_TO_SHARES_OUT", , "1M")</f>
        <v>2.4238223196784361</v>
      </c>
      <c r="D303" s="5">
        <f>_xll.SNL.Clients.Office.Excel.Functions.SPG(A303, "SP_VOLUME_AVG_WEEKLY_TO_SHARES_OUT", , "3M")</f>
        <v>2.5042124723343941</v>
      </c>
      <c r="E303" s="5">
        <f>_xll.SNL.Clients.Office.Excel.Functions.SPG(A303, "SP_VOLUME_AVG_DAILY_TO_1YR_AVG_DAILY", , "1M")</f>
        <v>99.26</v>
      </c>
      <c r="F303" s="5">
        <f>_xll.SNL.Clients.Office.Excel.Functions.SPG(A303, "SP_VOLUME_AVG_DAILY_TO_1YR_AVG_DAILY", , "3M")</f>
        <v>102.55</v>
      </c>
      <c r="G303" s="9" t="str">
        <f>_xll.SNL.Clients.Office.Excel.Functions.SPG(A303, "IQ_SECTOR")</f>
        <v>Materials</v>
      </c>
      <c r="H303" s="9" t="str">
        <f>_xll.SNL.Clients.Office.Excel.Functions.SPG(A303, "IQ_INDUSTRY_GROUP")</f>
        <v>Materials</v>
      </c>
      <c r="I303" s="9" t="str">
        <f>_xll.SNL.Clients.Office.Excel.Functions.SPG(A303, "IQ_INDUSTRY")</f>
        <v>Chemicals</v>
      </c>
      <c r="J303" s="9" t="str">
        <f>_xll.SNL.Clients.Office.Excel.Functions.SPG(A303, "IQ_PRIMARY_INDUSTRY")</f>
        <v>Specialty Chemicals</v>
      </c>
      <c r="K303" s="9" t="str">
        <f>_xll.SNL.Clients.Office.Excel.Functions.SPG(A303, "NAICS_CODE", "Primary")</f>
        <v>325 - Chemical Manufacturing</v>
      </c>
      <c r="L303" s="9" t="str">
        <f>_xll.SNL.Clients.Office.Excel.Functions.SPG(A303, "SP_TOPICTAG")</f>
        <v>Environmental Engineering</v>
      </c>
      <c r="M303" s="5">
        <f>_xll.SNL.Clients.Office.Excel.Functions.SPG(A303, "SP_PCT_SHARES_OWNED_ALL_INSTITUTIONS")</f>
        <v>82.59</v>
      </c>
      <c r="N303" s="9" t="str">
        <f>_xll.SNL.Clients.Office.Excel.Functions.SPG(A303, "RD_CREDIT_RATING_GLOBAL", "Issuer Credit Rating", "Local Currency LT|0")</f>
        <v>BBB</v>
      </c>
      <c r="O303" s="9" t="str">
        <f>_xll.SNL.Clients.Office.Excel.Functions.SPG(A303, "RD_CWOL_GLOBAL", "Issuer Credit Rating", "Local Currency LT|0")</f>
        <v>Stable</v>
      </c>
      <c r="P303" s="9" t="str">
        <f>_xll.SNL.Clients.Office.Excel.Functions.SPG(A303, "RD_RATING_ACTION_GLOBAL", "Issuer Credit Rating", "Local Currency LT|0")</f>
        <v>Upgrade | CreditWatch/Outlook (07/20/2021)</v>
      </c>
      <c r="Q303" s="10">
        <f>_xll.SNL.Clients.Office.Excel.Functions.SPG(A303, "RD_LAST_REVIEW_DATE_GLOBAL", "Issuer Credit Rating", "Local Currency LT")</f>
        <v>45642</v>
      </c>
      <c r="R303" s="10">
        <f>_xll.SNL.Clients.Office.Excel.Functions.SPG(A303, "RD_CREDIT_RATING_DATE_GLOBAL", "Issuer Credit Rating", "Local Currency LT|0")</f>
        <v>44397</v>
      </c>
      <c r="S303" s="10">
        <f>_xll.SNL.Clients.Office.Excel.Functions.SPG(A303, "RD_CREDIT_WATCH_OUTLOOK_DATE_GLOBAL", "Issuer Credit Rating", "Local Currency LT|0")</f>
        <v>44397</v>
      </c>
    </row>
    <row r="304" spans="1:19" x14ac:dyDescent="0.3">
      <c r="A304" t="s">
        <v>1945</v>
      </c>
      <c r="B304" s="10">
        <f>_xll.SNL.Clients.Office.Excel.Functions.SPG(A304,"SP_IPO_DATE")</f>
        <v>44399</v>
      </c>
      <c r="C304" s="5">
        <f>_xll.SNL.Clients.Office.Excel.Functions.SPG(A304, "SP_VOLUME_AVG_WEEKLY_TO_SHARES_OUT", , "1M")</f>
        <v>3.8993855032738929</v>
      </c>
      <c r="D304" s="5">
        <f>_xll.SNL.Clients.Office.Excel.Functions.SPG(A304, "SP_VOLUME_AVG_WEEKLY_TO_SHARES_OUT", , "3M")</f>
        <v>3.4873819100796259</v>
      </c>
      <c r="E304" s="5">
        <f>_xll.SNL.Clients.Office.Excel.Functions.SPG(A304, "SP_VOLUME_AVG_DAILY_TO_1YR_AVG_DAILY", , "1M")</f>
        <v>107.07</v>
      </c>
      <c r="F304" s="5">
        <f>_xll.SNL.Clients.Office.Excel.Functions.SPG(A304, "SP_VOLUME_AVG_DAILY_TO_1YR_AVG_DAILY", , "3M")</f>
        <v>95.75</v>
      </c>
      <c r="G304" s="9" t="str">
        <f>_xll.SNL.Clients.Office.Excel.Functions.SPG(A304, "IQ_SECTOR")</f>
        <v>Financials</v>
      </c>
      <c r="H304" s="9" t="str">
        <f>_xll.SNL.Clients.Office.Excel.Functions.SPG(A304, "IQ_INDUSTRY_GROUP")</f>
        <v>Insurance</v>
      </c>
      <c r="I304" s="9" t="str">
        <f>_xll.SNL.Clients.Office.Excel.Functions.SPG(A304, "IQ_INDUSTRY")</f>
        <v>Insurance</v>
      </c>
      <c r="J304" s="9" t="str">
        <f>_xll.SNL.Clients.Office.Excel.Functions.SPG(A304, "IQ_PRIMARY_INDUSTRY")</f>
        <v>Insurance Brokers</v>
      </c>
      <c r="K304" s="9" t="str">
        <f>_xll.SNL.Clients.Office.Excel.Functions.SPG(A304, "NAICS_CODE", "Primary")</f>
        <v>524210 - Insurance Agencies and Brokerages</v>
      </c>
      <c r="L304" s="9" t="str">
        <f>_xll.SNL.Clients.Office.Excel.Functions.SPG(A304, "SP_TOPICTAG")</f>
        <v>Employee Benefits</v>
      </c>
      <c r="M304" s="5">
        <f>_xll.SNL.Clients.Office.Excel.Functions.SPG(A304, "SP_PCT_SHARES_OWNED_ALL_INSTITUTIONS")</f>
        <v>82.46</v>
      </c>
      <c r="N304" s="9" t="str">
        <f>_xll.SNL.Clients.Office.Excel.Functions.SPG(A304, "RD_CREDIT_RATING_GLOBAL", "Issuer Credit Rating", "Local Currency LT|0")</f>
        <v>BB-</v>
      </c>
      <c r="O304" s="9" t="str">
        <f>_xll.SNL.Clients.Office.Excel.Functions.SPG(A304, "RD_CWOL_GLOBAL", "Issuer Credit Rating", "Local Currency LT|0")</f>
        <v>Stable</v>
      </c>
      <c r="P304" s="9" t="str">
        <f>_xll.SNL.Clients.Office.Excel.Functions.SPG(A304, "RD_RATING_ACTION_GLOBAL", "Issuer Credit Rating", "Local Currency LT|0")</f>
        <v>New Rating | CreditWatch/Outlook (01/20/2022)</v>
      </c>
      <c r="Q304" s="10">
        <f>_xll.SNL.Clients.Office.Excel.Functions.SPG(A304, "RD_LAST_REVIEW_DATE_GLOBAL", "Issuer Credit Rating", "Local Currency LT")</f>
        <v>45436</v>
      </c>
      <c r="R304" s="10">
        <f>_xll.SNL.Clients.Office.Excel.Functions.SPG(A304, "RD_CREDIT_RATING_DATE_GLOBAL", "Issuer Credit Rating", "Local Currency LT|0")</f>
        <v>44581</v>
      </c>
      <c r="S304" s="10">
        <f>_xll.SNL.Clients.Office.Excel.Functions.SPG(A304, "RD_CREDIT_WATCH_OUTLOOK_DATE_GLOBAL", "Issuer Credit Rating", "Local Currency LT|0")</f>
        <v>44581</v>
      </c>
    </row>
    <row r="305" spans="1:19" x14ac:dyDescent="0.3">
      <c r="A305" t="s">
        <v>1946</v>
      </c>
      <c r="B305" t="str">
        <f>_xll.SNL.Clients.Office.Excel.Functions.SPG(A305,"SP_IPO_DATE")</f>
        <v/>
      </c>
      <c r="C305" s="5">
        <f>_xll.SNL.Clients.Office.Excel.Functions.SPG(A305, "SP_VOLUME_AVG_WEEKLY_TO_SHARES_OUT", , "1M")</f>
        <v>4.2179459662057823</v>
      </c>
      <c r="D305" s="5">
        <f>_xll.SNL.Clients.Office.Excel.Functions.SPG(A305, "SP_VOLUME_AVG_WEEKLY_TO_SHARES_OUT", , "3M")</f>
        <v>3.5951729311994258</v>
      </c>
      <c r="E305" s="5">
        <f>_xll.SNL.Clients.Office.Excel.Functions.SPG(A305, "SP_VOLUME_AVG_DAILY_TO_1YR_AVG_DAILY", , "1M")</f>
        <v>126.41</v>
      </c>
      <c r="F305" s="5">
        <f>_xll.SNL.Clients.Office.Excel.Functions.SPG(A305, "SP_VOLUME_AVG_DAILY_TO_1YR_AVG_DAILY", , "3M")</f>
        <v>107.74</v>
      </c>
      <c r="G305" s="9" t="str">
        <f>_xll.SNL.Clients.Office.Excel.Functions.SPG(A305, "IQ_SECTOR")</f>
        <v>Industrials</v>
      </c>
      <c r="H305" s="9" t="str">
        <f>_xll.SNL.Clients.Office.Excel.Functions.SPG(A305, "IQ_INDUSTRY_GROUP")</f>
        <v>Transportation</v>
      </c>
      <c r="I305" s="9" t="str">
        <f>_xll.SNL.Clients.Office.Excel.Functions.SPG(A305, "IQ_INDUSTRY")</f>
        <v>Ground Transportation</v>
      </c>
      <c r="J305" s="9" t="str">
        <f>_xll.SNL.Clients.Office.Excel.Functions.SPG(A305, "IQ_PRIMARY_INDUSTRY")</f>
        <v>Cargo Ground Transportation</v>
      </c>
      <c r="K305" s="9" t="str">
        <f>_xll.SNL.Clients.Office.Excel.Functions.SPG(A305, "NAICS_CODE", "Primary")</f>
        <v>5321 - Automotive Equipment Rental and Leasing</v>
      </c>
      <c r="L305" s="9" t="str">
        <f>_xll.SNL.Clients.Office.Excel.Functions.SPG(A305, "SP_TOPICTAG")</f>
        <v>Fleet Management; Freight Service; Industrial Automation; Last Mile Transportation</v>
      </c>
      <c r="M305" s="5">
        <f>_xll.SNL.Clients.Office.Excel.Functions.SPG(A305, "SP_PCT_SHARES_OWNED_ALL_INSTITUTIONS")</f>
        <v>89.14</v>
      </c>
      <c r="N305" s="9" t="str">
        <f>_xll.SNL.Clients.Office.Excel.Functions.SPG(A305, "RD_CREDIT_RATING_GLOBAL", "Issuer Credit Rating", "Local Currency LT|0")</f>
        <v>BBB+</v>
      </c>
      <c r="O305" s="9" t="str">
        <f>_xll.SNL.Clients.Office.Excel.Functions.SPG(A305, "RD_CWOL_GLOBAL", "Issuer Credit Rating", "Local Currency LT|0")</f>
        <v>Stable</v>
      </c>
      <c r="P305" s="9" t="str">
        <f>_xll.SNL.Clients.Office.Excel.Functions.SPG(A305, "RD_RATING_ACTION_GLOBAL", "Issuer Credit Rating", "Local Currency LT|0")</f>
        <v>Upgrade | CreditWatch/Outlook (04/03/2023)</v>
      </c>
      <c r="Q305" s="10">
        <f>_xll.SNL.Clients.Office.Excel.Functions.SPG(A305, "RD_LAST_REVIEW_DATE_GLOBAL", "Issuer Credit Rating", "Local Currency LT")</f>
        <v>45525</v>
      </c>
      <c r="R305" s="10">
        <f>_xll.SNL.Clients.Office.Excel.Functions.SPG(A305, "RD_CREDIT_RATING_DATE_GLOBAL", "Issuer Credit Rating", "Local Currency LT|0")</f>
        <v>45019</v>
      </c>
      <c r="S305" s="10">
        <f>_xll.SNL.Clients.Office.Excel.Functions.SPG(A305, "RD_CREDIT_WATCH_OUTLOOK_DATE_GLOBAL", "Issuer Credit Rating", "Local Currency LT|0")</f>
        <v>45019</v>
      </c>
    </row>
    <row r="306" spans="1:19" x14ac:dyDescent="0.3">
      <c r="A306" t="s">
        <v>1947</v>
      </c>
      <c r="B306" t="str">
        <f>_xll.SNL.Clients.Office.Excel.Functions.SPG(A306,"SP_IPO_DATE")</f>
        <v/>
      </c>
      <c r="C306" s="5">
        <f>_xll.SNL.Clients.Office.Excel.Functions.SPG(A306, "SP_VOLUME_AVG_WEEKLY_TO_SHARES_OUT", , "1M")</f>
        <v>3.8736789794060296</v>
      </c>
      <c r="D306" s="5">
        <f>_xll.SNL.Clients.Office.Excel.Functions.SPG(A306, "SP_VOLUME_AVG_WEEKLY_TO_SHARES_OUT", , "3M")</f>
        <v>4.1084448420936974</v>
      </c>
      <c r="E306" s="5">
        <f>_xll.SNL.Clients.Office.Excel.Functions.SPG(A306, "SP_VOLUME_AVG_DAILY_TO_1YR_AVG_DAILY", , "1M")</f>
        <v>90.11</v>
      </c>
      <c r="F306" s="5">
        <f>_xll.SNL.Clients.Office.Excel.Functions.SPG(A306, "SP_VOLUME_AVG_DAILY_TO_1YR_AVG_DAILY", , "3M")</f>
        <v>95.57</v>
      </c>
      <c r="G306" s="9" t="str">
        <f>_xll.SNL.Clients.Office.Excel.Functions.SPG(A306, "IQ_SECTOR")</f>
        <v>Real Estate</v>
      </c>
      <c r="H306" s="9" t="str">
        <f>_xll.SNL.Clients.Office.Excel.Functions.SPG(A306, "IQ_INDUSTRY_GROUP")</f>
        <v>Equity Real Estate Investment Trusts (REITs)</v>
      </c>
      <c r="I306" s="9" t="str">
        <f>_xll.SNL.Clients.Office.Excel.Functions.SPG(A306, "IQ_INDUSTRY")</f>
        <v>Health Care REITs</v>
      </c>
      <c r="J306" s="9" t="str">
        <f>_xll.SNL.Clients.Office.Excel.Functions.SPG(A306, "IQ_PRIMARY_INDUSTRY")</f>
        <v>Health Care REITs</v>
      </c>
      <c r="K306" s="9" t="str">
        <f>_xll.SNL.Clients.Office.Excel.Functions.SPG(A306, "NAICS_CODE", "Primary")</f>
        <v>531110 - Lessors of Residential Buildings and Dwellings</v>
      </c>
      <c r="L306" s="9" t="str">
        <f>_xll.SNL.Clients.Office.Excel.Functions.SPG(A306, "SP_TOPICTAG")</f>
        <v/>
      </c>
      <c r="M306" s="5">
        <f>_xll.SNL.Clients.Office.Excel.Functions.SPG(A306, "SP_PCT_SHARES_OWNED_ALL_INSTITUTIONS")</f>
        <v>96.55</v>
      </c>
      <c r="N306" s="9" t="str">
        <f>_xll.SNL.Clients.Office.Excel.Functions.SPG(A306, "RD_CREDIT_RATING_GLOBAL", "Issuer Credit Rating", "Local Currency LT|0")</f>
        <v>BB+</v>
      </c>
      <c r="O306" s="9" t="str">
        <f>_xll.SNL.Clients.Office.Excel.Functions.SPG(A306, "RD_CWOL_GLOBAL", "Issuer Credit Rating", "Local Currency LT|0")</f>
        <v>Stable</v>
      </c>
      <c r="P306" s="9" t="str">
        <f>_xll.SNL.Clients.Office.Excel.Functions.SPG(A306, "RD_RATING_ACTION_GLOBAL", "Issuer Credit Rating", "Local Currency LT|0")</f>
        <v>Upgrade | CreditWatch/Outlook (08/17/2017)</v>
      </c>
      <c r="Q306" s="10">
        <f>_xll.SNL.Clients.Office.Excel.Functions.SPG(A306, "RD_LAST_REVIEW_DATE_GLOBAL", "Issuer Credit Rating", "Local Currency LT")</f>
        <v>45673</v>
      </c>
      <c r="R306" s="10">
        <f>_xll.SNL.Clients.Office.Excel.Functions.SPG(A306, "RD_CREDIT_RATING_DATE_GLOBAL", "Issuer Credit Rating", "Local Currency LT|0")</f>
        <v>42964</v>
      </c>
      <c r="S306" s="10">
        <f>_xll.SNL.Clients.Office.Excel.Functions.SPG(A306, "RD_CREDIT_WATCH_OUTLOOK_DATE_GLOBAL", "Issuer Credit Rating", "Local Currency LT|0")</f>
        <v>42964</v>
      </c>
    </row>
    <row r="307" spans="1:19" x14ac:dyDescent="0.3">
      <c r="A307" t="s">
        <v>1948</v>
      </c>
      <c r="B307" t="str">
        <f>_xll.SNL.Clients.Office.Excel.Functions.SPG(A307,"SP_IPO_DATE")</f>
        <v/>
      </c>
      <c r="C307" s="5">
        <f>_xll.SNL.Clients.Office.Excel.Functions.SPG(A307, "SP_VOLUME_AVG_WEEKLY_TO_SHARES_OUT", , "1M")</f>
        <v>7.5133495327229305</v>
      </c>
      <c r="D307" s="5">
        <f>_xll.SNL.Clients.Office.Excel.Functions.SPG(A307, "SP_VOLUME_AVG_WEEKLY_TO_SHARES_OUT", , "3M")</f>
        <v>6.8096058282492216</v>
      </c>
      <c r="E307" s="5">
        <f>_xll.SNL.Clients.Office.Excel.Functions.SPG(A307, "SP_VOLUME_AVG_DAILY_TO_1YR_AVG_DAILY", , "1M")</f>
        <v>101.26</v>
      </c>
      <c r="F307" s="5">
        <f>_xll.SNL.Clients.Office.Excel.Functions.SPG(A307, "SP_VOLUME_AVG_DAILY_TO_1YR_AVG_DAILY", , "3M")</f>
        <v>91.78</v>
      </c>
      <c r="G307" s="9" t="str">
        <f>_xll.SNL.Clients.Office.Excel.Functions.SPG(A307, "IQ_SECTOR")</f>
        <v>Industrials</v>
      </c>
      <c r="H307" s="9" t="str">
        <f>_xll.SNL.Clients.Office.Excel.Functions.SPG(A307, "IQ_INDUSTRY_GROUP")</f>
        <v>Transportation</v>
      </c>
      <c r="I307" s="9" t="str">
        <f>_xll.SNL.Clients.Office.Excel.Functions.SPG(A307, "IQ_INDUSTRY")</f>
        <v>Ground Transportation</v>
      </c>
      <c r="J307" s="9" t="str">
        <f>_xll.SNL.Clients.Office.Excel.Functions.SPG(A307, "IQ_PRIMARY_INDUSTRY")</f>
        <v>Cargo Ground Transportation</v>
      </c>
      <c r="K307" s="9" t="str">
        <f>_xll.SNL.Clients.Office.Excel.Functions.SPG(A307, "NAICS_CODE", "Primary")</f>
        <v>484122 - General Freight Trucking, Long-Distance, Less Than Truckload</v>
      </c>
      <c r="L307" s="9" t="str">
        <f>_xll.SNL.Clients.Office.Excel.Functions.SPG(A307, "SP_TOPICTAG")</f>
        <v>Fleet Management; Freight Service</v>
      </c>
      <c r="M307" s="5">
        <f>_xll.SNL.Clients.Office.Excel.Functions.SPG(A307, "SP_PCT_SHARES_OWNED_ALL_INSTITUTIONS")</f>
        <v>117.32</v>
      </c>
      <c r="N307" s="9" t="str">
        <f>_xll.SNL.Clients.Office.Excel.Functions.SPG(A307, "RD_CREDIT_RATING_GLOBAL", "Issuer Credit Rating", "Local Currency LT|0")</f>
        <v/>
      </c>
      <c r="O307" s="9" t="str">
        <f>_xll.SNL.Clients.Office.Excel.Functions.SPG(A307, "RD_CWOL_GLOBAL", "Issuer Credit Rating", "Local Currency LT|0")</f>
        <v/>
      </c>
      <c r="P307" s="9" t="str">
        <f>_xll.SNL.Clients.Office.Excel.Functions.SPG(A307, "RD_RATING_ACTION_GLOBAL", "Issuer Credit Rating", "Local Currency LT|0")</f>
        <v/>
      </c>
      <c r="Q307" s="10" t="str">
        <f>_xll.SNL.Clients.Office.Excel.Functions.SPG(A307, "RD_LAST_REVIEW_DATE_GLOBAL", "Issuer Credit Rating", "Local Currency LT")</f>
        <v/>
      </c>
      <c r="R307" s="10" t="str">
        <f>_xll.SNL.Clients.Office.Excel.Functions.SPG(A307, "RD_CREDIT_RATING_DATE_GLOBAL", "Issuer Credit Rating", "Local Currency LT|0")</f>
        <v/>
      </c>
      <c r="S307" s="10" t="str">
        <f>_xll.SNL.Clients.Office.Excel.Functions.SPG(A307, "RD_CREDIT_WATCH_OUTLOOK_DATE_GLOBAL", "Issuer Credit Rating", "Local Currency LT|0")</f>
        <v/>
      </c>
    </row>
    <row r="308" spans="1:19" x14ac:dyDescent="0.3">
      <c r="A308" t="s">
        <v>1949</v>
      </c>
      <c r="B308" s="10">
        <f>_xll.SNL.Clients.Office.Excel.Functions.SPG(A308,"SP_IPO_DATE")</f>
        <v>35584</v>
      </c>
      <c r="C308" s="5">
        <f>_xll.SNL.Clients.Office.Excel.Functions.SPG(A308, "SP_VOLUME_AVG_WEEKLY_TO_SHARES_OUT", , "1M")</f>
        <v>4.5929106135304547</v>
      </c>
      <c r="D308" s="5">
        <f>_xll.SNL.Clients.Office.Excel.Functions.SPG(A308, "SP_VOLUME_AVG_WEEKLY_TO_SHARES_OUT", , "3M")</f>
        <v>4.8594015016298879</v>
      </c>
      <c r="E308" s="5">
        <f>_xll.SNL.Clients.Office.Excel.Functions.SPG(A308, "SP_VOLUME_AVG_DAILY_TO_1YR_AVG_DAILY", , "1M")</f>
        <v>76.19</v>
      </c>
      <c r="F308" s="5">
        <f>_xll.SNL.Clients.Office.Excel.Functions.SPG(A308, "SP_VOLUME_AVG_DAILY_TO_1YR_AVG_DAILY", , "3M")</f>
        <v>80.61</v>
      </c>
      <c r="G308" s="9" t="str">
        <f>_xll.SNL.Clients.Office.Excel.Functions.SPG(A308, "IQ_SECTOR")</f>
        <v>Health Care</v>
      </c>
      <c r="H308" s="9" t="str">
        <f>_xll.SNL.Clients.Office.Excel.Functions.SPG(A308, "IQ_INDUSTRY_GROUP")</f>
        <v>Pharmaceuticals, Biotechnology and Life Sciences</v>
      </c>
      <c r="I308" s="9" t="str">
        <f>_xll.SNL.Clients.Office.Excel.Functions.SPG(A308, "IQ_INDUSTRY")</f>
        <v>Biotechnology</v>
      </c>
      <c r="J308" s="9" t="str">
        <f>_xll.SNL.Clients.Office.Excel.Functions.SPG(A308, "IQ_PRIMARY_INDUSTRY")</f>
        <v>Biotechnology</v>
      </c>
      <c r="K308" s="9" t="str">
        <f>_xll.SNL.Clients.Office.Excel.Functions.SPG(A308, "NAICS_CODE", "Primary")</f>
        <v>325414 - Biological Product (except Diagnostic) Manufacturing</v>
      </c>
      <c r="L308" s="9" t="str">
        <f>_xll.SNL.Clients.Office.Excel.Functions.SPG(A308, "SP_TOPICTAG")</f>
        <v>Genetics; Central Nervous System; Genetic Disorder; Inflammation; Neurology</v>
      </c>
      <c r="M308" s="5">
        <f>_xll.SNL.Clients.Office.Excel.Functions.SPG(A308, "SP_PCT_SHARES_OWNED_ALL_INSTITUTIONS")</f>
        <v>91.77</v>
      </c>
      <c r="N308" s="9" t="str">
        <f>_xll.SNL.Clients.Office.Excel.Functions.SPG(A308, "RD_CREDIT_RATING_GLOBAL", "Issuer Credit Rating", "Local Currency LT|0")</f>
        <v/>
      </c>
      <c r="O308" s="9" t="str">
        <f>_xll.SNL.Clients.Office.Excel.Functions.SPG(A308, "RD_CWOL_GLOBAL", "Issuer Credit Rating", "Local Currency LT|0")</f>
        <v/>
      </c>
      <c r="P308" s="9" t="str">
        <f>_xll.SNL.Clients.Office.Excel.Functions.SPG(A308, "RD_RATING_ACTION_GLOBAL", "Issuer Credit Rating", "Local Currency LT|0")</f>
        <v/>
      </c>
      <c r="Q308" s="10" t="str">
        <f>_xll.SNL.Clients.Office.Excel.Functions.SPG(A308, "RD_LAST_REVIEW_DATE_GLOBAL", "Issuer Credit Rating", "Local Currency LT")</f>
        <v/>
      </c>
      <c r="R308" s="10" t="str">
        <f>_xll.SNL.Clients.Office.Excel.Functions.SPG(A308, "RD_CREDIT_RATING_DATE_GLOBAL", "Issuer Credit Rating", "Local Currency LT|0")</f>
        <v/>
      </c>
      <c r="S308" s="10" t="str">
        <f>_xll.SNL.Clients.Office.Excel.Functions.SPG(A308, "RD_CREDIT_WATCH_OUTLOOK_DATE_GLOBAL", "Issuer Credit Rating", "Local Currency LT|0")</f>
        <v/>
      </c>
    </row>
    <row r="309" spans="1:19" x14ac:dyDescent="0.3">
      <c r="A309" t="s">
        <v>1950</v>
      </c>
      <c r="B309" t="str">
        <f>_xll.SNL.Clients.Office.Excel.Functions.SPG(A309,"SP_IPO_DATE")</f>
        <v/>
      </c>
      <c r="C309" s="5">
        <f>_xll.SNL.Clients.Office.Excel.Functions.SPG(A309, "SP_VOLUME_AVG_WEEKLY_TO_SHARES_OUT", , "1M")</f>
        <v>6.2245926212583864</v>
      </c>
      <c r="D309" s="5">
        <f>_xll.SNL.Clients.Office.Excel.Functions.SPG(A309, "SP_VOLUME_AVG_WEEKLY_TO_SHARES_OUT", , "3M")</f>
        <v>5.9940319970383484</v>
      </c>
      <c r="E309" s="5">
        <f>_xll.SNL.Clients.Office.Excel.Functions.SPG(A309, "SP_VOLUME_AVG_DAILY_TO_1YR_AVG_DAILY", , "1M")</f>
        <v>164.15</v>
      </c>
      <c r="F309" s="5">
        <f>_xll.SNL.Clients.Office.Excel.Functions.SPG(A309, "SP_VOLUME_AVG_DAILY_TO_1YR_AVG_DAILY", , "3M")</f>
        <v>158.07</v>
      </c>
      <c r="G309" s="9" t="str">
        <f>_xll.SNL.Clients.Office.Excel.Functions.SPG(A309, "IQ_SECTOR")</f>
        <v>Industrials</v>
      </c>
      <c r="H309" s="9" t="str">
        <f>_xll.SNL.Clients.Office.Excel.Functions.SPG(A309, "IQ_INDUSTRY_GROUP")</f>
        <v>Commercial and Professional Services</v>
      </c>
      <c r="I309" s="9" t="str">
        <f>_xll.SNL.Clients.Office.Excel.Functions.SPG(A309, "IQ_INDUSTRY")</f>
        <v>Professional Services</v>
      </c>
      <c r="J309" s="9" t="str">
        <f>_xll.SNL.Clients.Office.Excel.Functions.SPG(A309, "IQ_PRIMARY_INDUSTRY")</f>
        <v>Research and Consulting Services</v>
      </c>
      <c r="K309" s="9" t="str">
        <f>_xll.SNL.Clients.Office.Excel.Functions.SPG(A309, "NAICS_CODE", "Primary")</f>
        <v>541 - Professional, Scientific, and Technical Services</v>
      </c>
      <c r="L309" s="9" t="str">
        <f>_xll.SNL.Clients.Office.Excel.Functions.SPG(A309, "SP_TOPICTAG")</f>
        <v>Software Development; Cloud Management; Data Integration; Cloud Infrastructure; Cloud Storage; Artificial Intelligence</v>
      </c>
      <c r="M309" s="5">
        <f>_xll.SNL.Clients.Office.Excel.Functions.SPG(A309, "SP_PCT_SHARES_OWNED_ALL_INSTITUTIONS")</f>
        <v>77.42</v>
      </c>
      <c r="N309" s="9" t="str">
        <f>_xll.SNL.Clients.Office.Excel.Functions.SPG(A309, "RD_CREDIT_RATING_GLOBAL", "Issuer Credit Rating", "Local Currency LT|0")</f>
        <v>BB+</v>
      </c>
      <c r="O309" s="9" t="str">
        <f>_xll.SNL.Clients.Office.Excel.Functions.SPG(A309, "RD_CWOL_GLOBAL", "Issuer Credit Rating", "Local Currency LT|0")</f>
        <v>Stable</v>
      </c>
      <c r="P309" s="9" t="str">
        <f>_xll.SNL.Clients.Office.Excel.Functions.SPG(A309, "RD_RATING_ACTION_GLOBAL", "Issuer Credit Rating", "Local Currency LT|0")</f>
        <v>CreditWatch/Outlook (01/14/2021)</v>
      </c>
      <c r="Q309" s="10">
        <f>_xll.SNL.Clients.Office.Excel.Functions.SPG(A309, "RD_LAST_REVIEW_DATE_GLOBAL", "Issuer Credit Rating", "Local Currency LT")</f>
        <v>45673</v>
      </c>
      <c r="R309" s="10">
        <f>_xll.SNL.Clients.Office.Excel.Functions.SPG(A309, "RD_CREDIT_RATING_DATE_GLOBAL", "Issuer Credit Rating", "Local Currency LT|0")</f>
        <v>43480</v>
      </c>
      <c r="S309" s="10">
        <f>_xll.SNL.Clients.Office.Excel.Functions.SPG(A309, "RD_CREDIT_WATCH_OUTLOOK_DATE_GLOBAL", "Issuer Credit Rating", "Local Currency LT|0")</f>
        <v>44210</v>
      </c>
    </row>
    <row r="310" spans="1:19" x14ac:dyDescent="0.3">
      <c r="A310" t="s">
        <v>1951</v>
      </c>
      <c r="B310" s="10">
        <f>_xll.SNL.Clients.Office.Excel.Functions.SPG(A310,"SP_IPO_DATE")</f>
        <v>29676.041666666668</v>
      </c>
      <c r="C310" s="5">
        <f>_xll.SNL.Clients.Office.Excel.Functions.SPG(A310, "SP_VOLUME_AVG_WEEKLY_TO_SHARES_OUT", , "1M")</f>
        <v>2.2347503791803698</v>
      </c>
      <c r="D310" s="5">
        <f>_xll.SNL.Clients.Office.Excel.Functions.SPG(A310, "SP_VOLUME_AVG_WEEKLY_TO_SHARES_OUT", , "3M")</f>
        <v>2.5072936694438508</v>
      </c>
      <c r="E310" s="5">
        <f>_xll.SNL.Clients.Office.Excel.Functions.SPG(A310, "SP_VOLUME_AVG_DAILY_TO_1YR_AVG_DAILY", , "1M")</f>
        <v>96.09</v>
      </c>
      <c r="F310" s="5">
        <f>_xll.SNL.Clients.Office.Excel.Functions.SPG(A310, "SP_VOLUME_AVG_DAILY_TO_1YR_AVG_DAILY", , "3M")</f>
        <v>107.81</v>
      </c>
      <c r="G310" s="9" t="str">
        <f>_xll.SNL.Clients.Office.Excel.Functions.SPG(A310, "IQ_SECTOR")</f>
        <v>Financials</v>
      </c>
      <c r="H310" s="9" t="str">
        <f>_xll.SNL.Clients.Office.Excel.Functions.SPG(A310, "IQ_INDUSTRY_GROUP")</f>
        <v>Financial Services</v>
      </c>
      <c r="I310" s="9" t="str">
        <f>_xll.SNL.Clients.Office.Excel.Functions.SPG(A310, "IQ_INDUSTRY")</f>
        <v>Capital Markets</v>
      </c>
      <c r="J310" s="9" t="str">
        <f>_xll.SNL.Clients.Office.Excel.Functions.SPG(A310, "IQ_PRIMARY_INDUSTRY")</f>
        <v>Asset Management and Custody Banks</v>
      </c>
      <c r="K310" s="9" t="str">
        <f>_xll.SNL.Clients.Office.Excel.Functions.SPG(A310, "NAICS_CODE", "Primary")</f>
        <v>525910 - Open-End Investment Funds</v>
      </c>
      <c r="L310" s="9" t="str">
        <f>_xll.SNL.Clients.Office.Excel.Functions.SPG(A310, "SP_TOPICTAG")</f>
        <v/>
      </c>
      <c r="M310" s="5">
        <f>_xll.SNL.Clients.Office.Excel.Functions.SPG(A310, "SP_PCT_SHARES_OWNED_ALL_INSTITUTIONS")</f>
        <v>73.989999999999995</v>
      </c>
      <c r="N310" s="9" t="str">
        <f>_xll.SNL.Clients.Office.Excel.Functions.SPG(A310, "RD_CREDIT_RATING_GLOBAL", "Issuer Credit Rating", "Local Currency LT|0")</f>
        <v/>
      </c>
      <c r="O310" s="9" t="str">
        <f>_xll.SNL.Clients.Office.Excel.Functions.SPG(A310, "RD_CWOL_GLOBAL", "Issuer Credit Rating", "Local Currency LT|0")</f>
        <v/>
      </c>
      <c r="P310" s="9" t="str">
        <f>_xll.SNL.Clients.Office.Excel.Functions.SPG(A310, "RD_RATING_ACTION_GLOBAL", "Issuer Credit Rating", "Local Currency LT|0")</f>
        <v/>
      </c>
      <c r="Q310" s="10" t="str">
        <f>_xll.SNL.Clients.Office.Excel.Functions.SPG(A310, "RD_LAST_REVIEW_DATE_GLOBAL", "Issuer Credit Rating", "Local Currency LT")</f>
        <v/>
      </c>
      <c r="R310" s="10" t="str">
        <f>_xll.SNL.Clients.Office.Excel.Functions.SPG(A310, "RD_CREDIT_RATING_DATE_GLOBAL", "Issuer Credit Rating", "Local Currency LT|0")</f>
        <v/>
      </c>
      <c r="S310" s="10" t="str">
        <f>_xll.SNL.Clients.Office.Excel.Functions.SPG(A310, "RD_CREDIT_WATCH_OUTLOOK_DATE_GLOBAL", "Issuer Credit Rating", "Local Currency LT|0")</f>
        <v/>
      </c>
    </row>
    <row r="311" spans="1:19" x14ac:dyDescent="0.3">
      <c r="A311" t="s">
        <v>1952</v>
      </c>
      <c r="B311" t="str">
        <f>_xll.SNL.Clients.Office.Excel.Functions.SPG(A311,"SP_IPO_DATE")</f>
        <v/>
      </c>
      <c r="C311" s="5">
        <f>_xll.SNL.Clients.Office.Excel.Functions.SPG(A311, "SP_VOLUME_AVG_WEEKLY_TO_SHARES_OUT", , "1M")</f>
        <v>3.7507552131400725</v>
      </c>
      <c r="D311" s="5">
        <f>_xll.SNL.Clients.Office.Excel.Functions.SPG(A311, "SP_VOLUME_AVG_WEEKLY_TO_SHARES_OUT", , "3M")</f>
        <v>2.9807336829469322</v>
      </c>
      <c r="E311" s="5">
        <f>_xll.SNL.Clients.Office.Excel.Functions.SPG(A311, "SP_VOLUME_AVG_DAILY_TO_1YR_AVG_DAILY", , "1M")</f>
        <v>125.33</v>
      </c>
      <c r="F311" s="5">
        <f>_xll.SNL.Clients.Office.Excel.Functions.SPG(A311, "SP_VOLUME_AVG_DAILY_TO_1YR_AVG_DAILY", , "3M")</f>
        <v>99.6</v>
      </c>
      <c r="G311" s="9" t="str">
        <f>_xll.SNL.Clients.Office.Excel.Functions.SPG(A311, "IQ_SECTOR")</f>
        <v>Financials</v>
      </c>
      <c r="H311" s="9" t="str">
        <f>_xll.SNL.Clients.Office.Excel.Functions.SPG(A311, "IQ_INDUSTRY_GROUP")</f>
        <v>Insurance</v>
      </c>
      <c r="I311" s="9" t="str">
        <f>_xll.SNL.Clients.Office.Excel.Functions.SPG(A311, "IQ_INDUSTRY")</f>
        <v>Insurance</v>
      </c>
      <c r="J311" s="9" t="str">
        <f>_xll.SNL.Clients.Office.Excel.Functions.SPG(A311, "IQ_PRIMARY_INDUSTRY")</f>
        <v>Property and Casualty Insurance</v>
      </c>
      <c r="K311" s="9" t="str">
        <f>_xll.SNL.Clients.Office.Excel.Functions.SPG(A311, "NAICS_CODE", "Primary")</f>
        <v>524126 - Direct Property and Casualty Insurance Carriers</v>
      </c>
      <c r="L311" s="9" t="str">
        <f>_xll.SNL.Clients.Office.Excel.Functions.SPG(A311, "SP_TOPICTAG")</f>
        <v/>
      </c>
      <c r="M311" s="5">
        <f>_xll.SNL.Clients.Office.Excel.Functions.SPG(A311, "SP_PCT_SHARES_OWNED_ALL_INSTITUTIONS")</f>
        <v>84.78</v>
      </c>
      <c r="N311" s="9" t="str">
        <f>_xll.SNL.Clients.Office.Excel.Functions.SPG(A311, "RD_CREDIT_RATING_GLOBAL", "Issuer Credit Rating", "Local Currency LT|0")</f>
        <v>BBB</v>
      </c>
      <c r="O311" s="9" t="str">
        <f>_xll.SNL.Clients.Office.Excel.Functions.SPG(A311, "RD_CWOL_GLOBAL", "Issuer Credit Rating", "Local Currency LT|0")</f>
        <v>Stable</v>
      </c>
      <c r="P311" s="9" t="str">
        <f>_xll.SNL.Clients.Office.Excel.Functions.SPG(A311, "RD_RATING_ACTION_GLOBAL", "Issuer Credit Rating", "Local Currency LT|0")</f>
        <v>Upgrade | CreditWatch/Outlook (10/25/2016)</v>
      </c>
      <c r="Q311" s="10">
        <f>_xll.SNL.Clients.Office.Excel.Functions.SPG(A311, "RD_LAST_REVIEW_DATE_GLOBAL", "Issuer Credit Rating", "Local Currency LT")</f>
        <v>45562</v>
      </c>
      <c r="R311" s="10">
        <f>_xll.SNL.Clients.Office.Excel.Functions.SPG(A311, "RD_CREDIT_RATING_DATE_GLOBAL", "Issuer Credit Rating", "Local Currency LT|0")</f>
        <v>42668</v>
      </c>
      <c r="S311" s="10">
        <f>_xll.SNL.Clients.Office.Excel.Functions.SPG(A311, "RD_CREDIT_WATCH_OUTLOOK_DATE_GLOBAL", "Issuer Credit Rating", "Local Currency LT|0")</f>
        <v>42668</v>
      </c>
    </row>
    <row r="312" spans="1:19" x14ac:dyDescent="0.3">
      <c r="A312" t="s">
        <v>1953</v>
      </c>
      <c r="B312" s="10">
        <f>_xll.SNL.Clients.Office.Excel.Functions.SPG(A312,"SP_IPO_DATE")</f>
        <v>40247</v>
      </c>
      <c r="C312" s="5">
        <f>_xll.SNL.Clients.Office.Excel.Functions.SPG(A312, "SP_VOLUME_AVG_WEEKLY_TO_SHARES_OUT", , "1M")</f>
        <v>5.1495804456215382</v>
      </c>
      <c r="D312" s="5">
        <f>_xll.SNL.Clients.Office.Excel.Functions.SPG(A312, "SP_VOLUME_AVG_WEEKLY_TO_SHARES_OUT", , "3M")</f>
        <v>5.4019685632287793</v>
      </c>
      <c r="E312" s="5">
        <f>_xll.SNL.Clients.Office.Excel.Functions.SPG(A312, "SP_VOLUME_AVG_DAILY_TO_1YR_AVG_DAILY", , "1M")</f>
        <v>88.23</v>
      </c>
      <c r="F312" s="5">
        <f>_xll.SNL.Clients.Office.Excel.Functions.SPG(A312, "SP_VOLUME_AVG_DAILY_TO_1YR_AVG_DAILY", , "3M")</f>
        <v>92.55</v>
      </c>
      <c r="G312" s="9" t="str">
        <f>_xll.SNL.Clients.Office.Excel.Functions.SPG(A312, "IQ_SECTOR")</f>
        <v>Industrials</v>
      </c>
      <c r="H312" s="9" t="str">
        <f>_xll.SNL.Clients.Office.Excel.Functions.SPG(A312, "IQ_INDUSTRY_GROUP")</f>
        <v>Capital Goods</v>
      </c>
      <c r="I312" s="9" t="str">
        <f>_xll.SNL.Clients.Office.Excel.Functions.SPG(A312, "IQ_INDUSTRY")</f>
        <v>Electrical Equipment</v>
      </c>
      <c r="J312" s="9" t="str">
        <f>_xll.SNL.Clients.Office.Excel.Functions.SPG(A312, "IQ_PRIMARY_INDUSTRY")</f>
        <v>Electrical Components and Equipment</v>
      </c>
      <c r="K312" s="9" t="str">
        <f>_xll.SNL.Clients.Office.Excel.Functions.SPG(A312, "NAICS_CODE", "Primary")</f>
        <v>335999 - All Other Miscellaneous Electrical Equipment and Component Manufacturing</v>
      </c>
      <c r="L312" s="9" t="str">
        <f>_xll.SNL.Clients.Office.Excel.Functions.SPG(A312, "SP_TOPICTAG")</f>
        <v>Energy Management; Industrial Automation; Sensors; Electric Vehicle; Battery Energy Storage System (BESS)</v>
      </c>
      <c r="M312" s="5">
        <f>_xll.SNL.Clients.Office.Excel.Functions.SPG(A312, "SP_PCT_SHARES_OWNED_ALL_INSTITUTIONS")</f>
        <v>106.25</v>
      </c>
      <c r="N312" s="9" t="str">
        <f>_xll.SNL.Clients.Office.Excel.Functions.SPG(A312, "RD_CREDIT_RATING_GLOBAL", "Issuer Credit Rating", "Local Currency LT|0")</f>
        <v/>
      </c>
      <c r="O312" s="9" t="str">
        <f>_xll.SNL.Clients.Office.Excel.Functions.SPG(A312, "RD_CWOL_GLOBAL", "Issuer Credit Rating", "Local Currency LT|0")</f>
        <v/>
      </c>
      <c r="P312" s="9" t="str">
        <f>_xll.SNL.Clients.Office.Excel.Functions.SPG(A312, "RD_RATING_ACTION_GLOBAL", "Issuer Credit Rating", "Local Currency LT|0")</f>
        <v/>
      </c>
      <c r="Q312" s="10" t="str">
        <f>_xll.SNL.Clients.Office.Excel.Functions.SPG(A312, "RD_LAST_REVIEW_DATE_GLOBAL", "Issuer Credit Rating", "Local Currency LT")</f>
        <v/>
      </c>
      <c r="R312" s="10" t="str">
        <f>_xll.SNL.Clients.Office.Excel.Functions.SPG(A312, "RD_CREDIT_RATING_DATE_GLOBAL", "Issuer Credit Rating", "Local Currency LT|0")</f>
        <v/>
      </c>
      <c r="S312" s="10" t="str">
        <f>_xll.SNL.Clients.Office.Excel.Functions.SPG(A312, "RD_CREDIT_WATCH_OUTLOOK_DATE_GLOBAL", "Issuer Credit Rating", "Local Currency LT|0")</f>
        <v/>
      </c>
    </row>
    <row r="313" spans="1:19" x14ac:dyDescent="0.3">
      <c r="A313" t="s">
        <v>1954</v>
      </c>
      <c r="B313" t="str">
        <f>_xll.SNL.Clients.Office.Excel.Functions.SPG(A313,"SP_IPO_DATE")</f>
        <v/>
      </c>
      <c r="C313" s="5">
        <f>_xll.SNL.Clients.Office.Excel.Functions.SPG(A313, "SP_VOLUME_AVG_WEEKLY_TO_SHARES_OUT", , "1M")</f>
        <v>3.7503885336315954</v>
      </c>
      <c r="D313" s="5">
        <f>_xll.SNL.Clients.Office.Excel.Functions.SPG(A313, "SP_VOLUME_AVG_WEEKLY_TO_SHARES_OUT", , "3M")</f>
        <v>3.3009467154632182</v>
      </c>
      <c r="E313" s="5">
        <f>_xll.SNL.Clients.Office.Excel.Functions.SPG(A313, "SP_VOLUME_AVG_DAILY_TO_1YR_AVG_DAILY", , "1M")</f>
        <v>117.13</v>
      </c>
      <c r="F313" s="5">
        <f>_xll.SNL.Clients.Office.Excel.Functions.SPG(A313, "SP_VOLUME_AVG_DAILY_TO_1YR_AVG_DAILY", , "3M")</f>
        <v>103.09</v>
      </c>
      <c r="G313" s="9" t="str">
        <f>_xll.SNL.Clients.Office.Excel.Functions.SPG(A313, "IQ_SECTOR")</f>
        <v>Consumer Discretionary</v>
      </c>
      <c r="H313" s="9" t="str">
        <f>_xll.SNL.Clients.Office.Excel.Functions.SPG(A313, "IQ_INDUSTRY_GROUP")</f>
        <v>Consumer Services</v>
      </c>
      <c r="I313" s="9" t="str">
        <f>_xll.SNL.Clients.Office.Excel.Functions.SPG(A313, "IQ_INDUSTRY")</f>
        <v>Diversified Consumer Services</v>
      </c>
      <c r="J313" s="9" t="str">
        <f>_xll.SNL.Clients.Office.Excel.Functions.SPG(A313, "IQ_PRIMARY_INDUSTRY")</f>
        <v>Specialized Consumer Services</v>
      </c>
      <c r="K313" s="9" t="str">
        <f>_xll.SNL.Clients.Office.Excel.Functions.SPG(A313, "NAICS_CODE", "Primary")</f>
        <v>812210 - Funeral Homes and Funeral Services</v>
      </c>
      <c r="L313" s="9" t="str">
        <f>_xll.SNL.Clients.Office.Excel.Functions.SPG(A313, "SP_TOPICTAG")</f>
        <v/>
      </c>
      <c r="M313" s="5">
        <f>_xll.SNL.Clients.Office.Excel.Functions.SPG(A313, "SP_PCT_SHARES_OWNED_ALL_INSTITUTIONS")</f>
        <v>83.45</v>
      </c>
      <c r="N313" s="9" t="str">
        <f>_xll.SNL.Clients.Office.Excel.Functions.SPG(A313, "RD_CREDIT_RATING_GLOBAL", "Issuer Credit Rating", "Local Currency LT|0")</f>
        <v>BB+</v>
      </c>
      <c r="O313" s="9" t="str">
        <f>_xll.SNL.Clients.Office.Excel.Functions.SPG(A313, "RD_CWOL_GLOBAL", "Issuer Credit Rating", "Local Currency LT|0")</f>
        <v>Stable</v>
      </c>
      <c r="P313" s="9" t="str">
        <f>_xll.SNL.Clients.Office.Excel.Functions.SPG(A313, "RD_RATING_ACTION_GLOBAL", "Issuer Credit Rating", "Local Currency LT|0")</f>
        <v>Upgrade | CreditWatch/Outlook (11/11/2014)</v>
      </c>
      <c r="Q313" s="10">
        <f>_xll.SNL.Clients.Office.Excel.Functions.SPG(A313, "RD_LAST_REVIEW_DATE_GLOBAL", "Issuer Credit Rating", "Local Currency LT")</f>
        <v>45331</v>
      </c>
      <c r="R313" s="10">
        <f>_xll.SNL.Clients.Office.Excel.Functions.SPG(A313, "RD_CREDIT_RATING_DATE_GLOBAL", "Issuer Credit Rating", "Local Currency LT|0")</f>
        <v>41954</v>
      </c>
      <c r="S313" s="10">
        <f>_xll.SNL.Clients.Office.Excel.Functions.SPG(A313, "RD_CREDIT_WATCH_OUTLOOK_DATE_GLOBAL", "Issuer Credit Rating", "Local Currency LT|0")</f>
        <v>41954</v>
      </c>
    </row>
    <row r="314" spans="1:19" x14ac:dyDescent="0.3">
      <c r="A314" t="s">
        <v>1955</v>
      </c>
      <c r="B314" s="10">
        <f>_xll.SNL.Clients.Office.Excel.Functions.SPG(A314,"SP_IPO_DATE")</f>
        <v>43986</v>
      </c>
      <c r="C314" s="5">
        <f>_xll.SNL.Clients.Office.Excel.Functions.SPG(A314, "SP_VOLUME_AVG_WEEKLY_TO_SHARES_OUT", , "1M")</f>
        <v>8.6892148260733446</v>
      </c>
      <c r="D314" s="5">
        <f>_xll.SNL.Clients.Office.Excel.Functions.SPG(A314, "SP_VOLUME_AVG_WEEKLY_TO_SHARES_OUT", , "3M")</f>
        <v>13.256596185589659</v>
      </c>
      <c r="E314" s="5">
        <f>_xll.SNL.Clients.Office.Excel.Functions.SPG(A314, "SP_VOLUME_AVG_DAILY_TO_1YR_AVG_DAILY", , "1M")</f>
        <v>78.8</v>
      </c>
      <c r="F314" s="5">
        <f>_xll.SNL.Clients.Office.Excel.Functions.SPG(A314, "SP_VOLUME_AVG_DAILY_TO_1YR_AVG_DAILY", , "3M")</f>
        <v>120.21</v>
      </c>
      <c r="G314" s="9" t="str">
        <f>_xll.SNL.Clients.Office.Excel.Functions.SPG(A314, "IQ_SECTOR")</f>
        <v>Financials</v>
      </c>
      <c r="H314" s="9" t="str">
        <f>_xll.SNL.Clients.Office.Excel.Functions.SPG(A314, "IQ_INDUSTRY_GROUP")</f>
        <v>Financial Services</v>
      </c>
      <c r="I314" s="9" t="str">
        <f>_xll.SNL.Clients.Office.Excel.Functions.SPG(A314, "IQ_INDUSTRY")</f>
        <v>Financial Services</v>
      </c>
      <c r="J314" s="9" t="str">
        <f>_xll.SNL.Clients.Office.Excel.Functions.SPG(A314, "IQ_PRIMARY_INDUSTRY")</f>
        <v>Transaction and Payment Processing Services</v>
      </c>
      <c r="K314" s="9" t="str">
        <f>_xll.SNL.Clients.Office.Excel.Functions.SPG(A314, "NAICS_CODE", "Primary")</f>
        <v>522320 - Financial Transactions Processing, Reserve, and Clearinghouse Activities</v>
      </c>
      <c r="L314" s="9" t="str">
        <f>_xll.SNL.Clients.Office.Excel.Functions.SPG(A314, "SP_TOPICTAG")</f>
        <v>Software Development; Fintech; Authentication; Data Protection; Cloud Security; Payment Facilitator Enablers; Online Payments</v>
      </c>
      <c r="M314" s="5">
        <f>_xll.SNL.Clients.Office.Excel.Functions.SPG(A314, "SP_PCT_SHARES_OWNED_ALL_INSTITUTIONS")</f>
        <v>99.55</v>
      </c>
      <c r="N314" s="9" t="str">
        <f>_xll.SNL.Clients.Office.Excel.Functions.SPG(A314, "RD_CREDIT_RATING_GLOBAL", "Issuer Credit Rating", "Local Currency LT|0")</f>
        <v>NR</v>
      </c>
      <c r="O314" s="9" t="str">
        <f>_xll.SNL.Clients.Office.Excel.Functions.SPG(A314, "RD_CWOL_GLOBAL", "Issuer Credit Rating", "Local Currency LT|0")</f>
        <v>NR</v>
      </c>
      <c r="P314" s="9" t="str">
        <f>_xll.SNL.Clients.Office.Excel.Functions.SPG(A314, "RD_RATING_ACTION_GLOBAL", "Issuer Credit Rating", "Local Currency LT|0")</f>
        <v>Not Rated | CreditWatch/Outlook (07/29/2022)</v>
      </c>
      <c r="Q314" s="10">
        <f>_xll.SNL.Clients.Office.Excel.Functions.SPG(A314, "RD_LAST_REVIEW_DATE_GLOBAL", "Issuer Credit Rating", "Local Currency LT")</f>
        <v>44771</v>
      </c>
      <c r="R314" s="10">
        <f>_xll.SNL.Clients.Office.Excel.Functions.SPG(A314, "RD_CREDIT_RATING_DATE_GLOBAL", "Issuer Credit Rating", "Local Currency LT|0")</f>
        <v>44771</v>
      </c>
      <c r="S314" s="10">
        <f>_xll.SNL.Clients.Office.Excel.Functions.SPG(A314, "RD_CREDIT_WATCH_OUTLOOK_DATE_GLOBAL", "Issuer Credit Rating", "Local Currency LT|0")</f>
        <v>44771</v>
      </c>
    </row>
    <row r="315" spans="1:19" x14ac:dyDescent="0.3">
      <c r="A315" t="s">
        <v>1956</v>
      </c>
      <c r="B315" s="10">
        <f>_xll.SNL.Clients.Office.Excel.Functions.SPG(A315,"SP_IPO_DATE")</f>
        <v>35474</v>
      </c>
      <c r="C315" s="5">
        <f>_xll.SNL.Clients.Office.Excel.Functions.SPG(A315, "SP_VOLUME_AVG_WEEKLY_TO_SHARES_OUT", , "1M")</f>
        <v>3.4120317646552345</v>
      </c>
      <c r="D315" s="5">
        <f>_xll.SNL.Clients.Office.Excel.Functions.SPG(A315, "SP_VOLUME_AVG_WEEKLY_TO_SHARES_OUT", , "3M")</f>
        <v>3.4252421095819363</v>
      </c>
      <c r="E315" s="5">
        <f>_xll.SNL.Clients.Office.Excel.Functions.SPG(A315, "SP_VOLUME_AVG_DAILY_TO_1YR_AVG_DAILY", , "1M")</f>
        <v>119.58</v>
      </c>
      <c r="F315" s="5">
        <f>_xll.SNL.Clients.Office.Excel.Functions.SPG(A315, "SP_VOLUME_AVG_DAILY_TO_1YR_AVG_DAILY", , "3M")</f>
        <v>120.04</v>
      </c>
      <c r="G315" s="9" t="str">
        <f>_xll.SNL.Clients.Office.Excel.Functions.SPG(A315, "IQ_SECTOR")</f>
        <v>Materials</v>
      </c>
      <c r="H315" s="9" t="str">
        <f>_xll.SNL.Clients.Office.Excel.Functions.SPG(A315, "IQ_INDUSTRY_GROUP")</f>
        <v>Materials</v>
      </c>
      <c r="I315" s="9" t="str">
        <f>_xll.SNL.Clients.Office.Excel.Functions.SPG(A315, "IQ_INDUSTRY")</f>
        <v>Containers and Packaging</v>
      </c>
      <c r="J315" s="9" t="str">
        <f>_xll.SNL.Clients.Office.Excel.Functions.SPG(A315, "IQ_PRIMARY_INDUSTRY")</f>
        <v>Metal, Glass and Plastic Containers</v>
      </c>
      <c r="K315" s="9" t="str">
        <f>_xll.SNL.Clients.Office.Excel.Functions.SPG(A315, "NAICS_CODE", "Primary")</f>
        <v>332431 - Metal Can Manufacturing</v>
      </c>
      <c r="L315" s="9" t="str">
        <f>_xll.SNL.Clients.Office.Excel.Functions.SPG(A315, "SP_TOPICTAG")</f>
        <v>Packaging Services</v>
      </c>
      <c r="M315" s="5">
        <f>_xll.SNL.Clients.Office.Excel.Functions.SPG(A315, "SP_PCT_SHARES_OWNED_ALL_INSTITUTIONS")</f>
        <v>73.69</v>
      </c>
      <c r="N315" s="9" t="str">
        <f>_xll.SNL.Clients.Office.Excel.Functions.SPG(A315, "RD_CREDIT_RATING_GLOBAL", "Issuer Credit Rating", "Local Currency LT|0")</f>
        <v>BB+</v>
      </c>
      <c r="O315" s="9" t="str">
        <f>_xll.SNL.Clients.Office.Excel.Functions.SPG(A315, "RD_CWOL_GLOBAL", "Issuer Credit Rating", "Local Currency LT|0")</f>
        <v>Stable</v>
      </c>
      <c r="P315" s="9" t="str">
        <f>_xll.SNL.Clients.Office.Excel.Functions.SPG(A315, "RD_RATING_ACTION_GLOBAL", "Issuer Credit Rating", "Local Currency LT|0")</f>
        <v>CreditWatch/Outlook (02/03/2021)</v>
      </c>
      <c r="Q315" s="10">
        <f>_xll.SNL.Clients.Office.Excel.Functions.SPG(A315, "RD_LAST_REVIEW_DATE_GLOBAL", "Issuer Credit Rating", "Local Currency LT")</f>
        <v>45350</v>
      </c>
      <c r="R315" s="10">
        <f>_xll.SNL.Clients.Office.Excel.Functions.SPG(A315, "RD_CREDIT_RATING_DATE_GLOBAL", "Issuer Credit Rating", "Local Currency LT|0")</f>
        <v>38756</v>
      </c>
      <c r="S315" s="10">
        <f>_xll.SNL.Clients.Office.Excel.Functions.SPG(A315, "RD_CREDIT_WATCH_OUTLOOK_DATE_GLOBAL", "Issuer Credit Rating", "Local Currency LT|0")</f>
        <v>44230</v>
      </c>
    </row>
    <row r="316" spans="1:19" x14ac:dyDescent="0.3">
      <c r="A316" t="s">
        <v>1957</v>
      </c>
      <c r="B316" s="10">
        <f>_xll.SNL.Clients.Office.Excel.Functions.SPG(A316,"SP_IPO_DATE")</f>
        <v>36608.041666666664</v>
      </c>
      <c r="C316" s="5">
        <f>_xll.SNL.Clients.Office.Excel.Functions.SPG(A316, "SP_VOLUME_AVG_WEEKLY_TO_SHARES_OUT", , "1M")</f>
        <v>6.2136464349592337</v>
      </c>
      <c r="D316" s="5">
        <f>_xll.SNL.Clients.Office.Excel.Functions.SPG(A316, "SP_VOLUME_AVG_WEEKLY_TO_SHARES_OUT", , "3M")</f>
        <v>5.0550342933897614</v>
      </c>
      <c r="E316" s="5">
        <f>_xll.SNL.Clients.Office.Excel.Functions.SPG(A316, "SP_VOLUME_AVG_DAILY_TO_1YR_AVG_DAILY", , "1M")</f>
        <v>133.49</v>
      </c>
      <c r="F316" s="5">
        <f>_xll.SNL.Clients.Office.Excel.Functions.SPG(A316, "SP_VOLUME_AVG_DAILY_TO_1YR_AVG_DAILY", , "3M")</f>
        <v>108.6</v>
      </c>
      <c r="G316" s="9" t="str">
        <f>_xll.SNL.Clients.Office.Excel.Functions.SPG(A316, "IQ_SECTOR")</f>
        <v>Information Technology</v>
      </c>
      <c r="H316" s="9" t="str">
        <f>_xll.SNL.Clients.Office.Excel.Functions.SPG(A316, "IQ_INDUSTRY_GROUP")</f>
        <v>Semiconductors and Semiconductor Equipment</v>
      </c>
      <c r="I316" s="9" t="str">
        <f>_xll.SNL.Clients.Office.Excel.Functions.SPG(A316, "IQ_INDUSTRY")</f>
        <v>Semiconductors and Semiconductor Equipment</v>
      </c>
      <c r="J316" s="9" t="str">
        <f>_xll.SNL.Clients.Office.Excel.Functions.SPG(A316, "IQ_PRIMARY_INDUSTRY")</f>
        <v>Semiconductors</v>
      </c>
      <c r="K316" s="9" t="str">
        <f>_xll.SNL.Clients.Office.Excel.Functions.SPG(A316, "NAICS_CODE", "Primary")</f>
        <v>334413 - Semiconductor and Related Device Manufacturing</v>
      </c>
      <c r="L316" s="9" t="str">
        <f>_xll.SNL.Clients.Office.Excel.Functions.SPG(A316, "SP_TOPICTAG")</f>
        <v>Industrial Automation; Sensors; Smart Building; Smart Cities; Wearables; Data Protection; Smart Energy</v>
      </c>
      <c r="M316" s="5">
        <f>_xll.SNL.Clients.Office.Excel.Functions.SPG(A316, "SP_PCT_SHARES_OWNED_ALL_INSTITUTIONS")</f>
        <v>102.34</v>
      </c>
      <c r="N316" s="9" t="str">
        <f>_xll.SNL.Clients.Office.Excel.Functions.SPG(A316, "RD_CREDIT_RATING_GLOBAL", "Issuer Credit Rating", "Local Currency LT|0")</f>
        <v/>
      </c>
      <c r="O316" s="9" t="str">
        <f>_xll.SNL.Clients.Office.Excel.Functions.SPG(A316, "RD_CWOL_GLOBAL", "Issuer Credit Rating", "Local Currency LT|0")</f>
        <v/>
      </c>
      <c r="P316" s="9" t="str">
        <f>_xll.SNL.Clients.Office.Excel.Functions.SPG(A316, "RD_RATING_ACTION_GLOBAL", "Issuer Credit Rating", "Local Currency LT|0")</f>
        <v/>
      </c>
      <c r="Q316" s="10" t="str">
        <f>_xll.SNL.Clients.Office.Excel.Functions.SPG(A316, "RD_LAST_REVIEW_DATE_GLOBAL", "Issuer Credit Rating", "Local Currency LT")</f>
        <v/>
      </c>
      <c r="R316" s="10" t="str">
        <f>_xll.SNL.Clients.Office.Excel.Functions.SPG(A316, "RD_CREDIT_RATING_DATE_GLOBAL", "Issuer Credit Rating", "Local Currency LT|0")</f>
        <v/>
      </c>
      <c r="S316" s="10" t="str">
        <f>_xll.SNL.Clients.Office.Excel.Functions.SPG(A316, "RD_CREDIT_WATCH_OUTLOOK_DATE_GLOBAL", "Issuer Credit Rating", "Local Currency LT|0")</f>
        <v/>
      </c>
    </row>
    <row r="317" spans="1:19" x14ac:dyDescent="0.3">
      <c r="A317" t="s">
        <v>1958</v>
      </c>
      <c r="B317" t="str">
        <f>_xll.SNL.Clients.Office.Excel.Functions.SPG(A317,"SP_IPO_DATE")</f>
        <v/>
      </c>
      <c r="C317" s="5">
        <f>_xll.SNL.Clients.Office.Excel.Functions.SPG(A317, "SP_VOLUME_AVG_WEEKLY_TO_SHARES_OUT", , "1M")</f>
        <v>3.0027477185708142</v>
      </c>
      <c r="D317" s="5">
        <f>_xll.SNL.Clients.Office.Excel.Functions.SPG(A317, "SP_VOLUME_AVG_WEEKLY_TO_SHARES_OUT", , "3M")</f>
        <v>2.6478893296512767</v>
      </c>
      <c r="E317" s="5">
        <f>_xll.SNL.Clients.Office.Excel.Functions.SPG(A317, "SP_VOLUME_AVG_DAILY_TO_1YR_AVG_DAILY", , "1M")</f>
        <v>91.46</v>
      </c>
      <c r="F317" s="5">
        <f>_xll.SNL.Clients.Office.Excel.Functions.SPG(A317, "SP_VOLUME_AVG_DAILY_TO_1YR_AVG_DAILY", , "3M")</f>
        <v>80.66</v>
      </c>
      <c r="G317" s="9" t="str">
        <f>_xll.SNL.Clients.Office.Excel.Functions.SPG(A317, "IQ_SECTOR")</f>
        <v>Industrials</v>
      </c>
      <c r="H317" s="9" t="str">
        <f>_xll.SNL.Clients.Office.Excel.Functions.SPG(A317, "IQ_INDUSTRY_GROUP")</f>
        <v>Capital Goods</v>
      </c>
      <c r="I317" s="9" t="str">
        <f>_xll.SNL.Clients.Office.Excel.Functions.SPG(A317, "IQ_INDUSTRY")</f>
        <v>Building Products</v>
      </c>
      <c r="J317" s="9" t="str">
        <f>_xll.SNL.Clients.Office.Excel.Functions.SPG(A317, "IQ_PRIMARY_INDUSTRY")</f>
        <v>Building Products</v>
      </c>
      <c r="K317" s="9" t="str">
        <f>_xll.SNL.Clients.Office.Excel.Functions.SPG(A317, "NAICS_CODE", "Primary")</f>
        <v>332 - Fabricated Metal Product Manufacturing</v>
      </c>
      <c r="L317" s="9" t="str">
        <f>_xll.SNL.Clients.Office.Excel.Functions.SPG(A317, "SP_TOPICTAG")</f>
        <v>Process Automation; 3D Printing</v>
      </c>
      <c r="M317" s="5">
        <f>_xll.SNL.Clients.Office.Excel.Functions.SPG(A317, "SP_PCT_SHARES_OWNED_ALL_INSTITUTIONS")</f>
        <v>98.62</v>
      </c>
      <c r="N317" s="9" t="str">
        <f>_xll.SNL.Clients.Office.Excel.Functions.SPG(A317, "RD_CREDIT_RATING_GLOBAL", "Issuer Credit Rating", "Local Currency LT|0")</f>
        <v/>
      </c>
      <c r="O317" s="9" t="str">
        <f>_xll.SNL.Clients.Office.Excel.Functions.SPG(A317, "RD_CWOL_GLOBAL", "Issuer Credit Rating", "Local Currency LT|0")</f>
        <v/>
      </c>
      <c r="P317" s="9" t="str">
        <f>_xll.SNL.Clients.Office.Excel.Functions.SPG(A317, "RD_RATING_ACTION_GLOBAL", "Issuer Credit Rating", "Local Currency LT|0")</f>
        <v/>
      </c>
      <c r="Q317" s="10" t="str">
        <f>_xll.SNL.Clients.Office.Excel.Functions.SPG(A317, "RD_LAST_REVIEW_DATE_GLOBAL", "Issuer Credit Rating", "Local Currency LT")</f>
        <v/>
      </c>
      <c r="R317" s="10" t="str">
        <f>_xll.SNL.Clients.Office.Excel.Functions.SPG(A317, "RD_CREDIT_RATING_DATE_GLOBAL", "Issuer Credit Rating", "Local Currency LT|0")</f>
        <v/>
      </c>
      <c r="S317" s="10" t="str">
        <f>_xll.SNL.Clients.Office.Excel.Functions.SPG(A317, "RD_CREDIT_WATCH_OUTLOOK_DATE_GLOBAL", "Issuer Credit Rating", "Local Currency LT|0")</f>
        <v/>
      </c>
    </row>
    <row r="318" spans="1:19" x14ac:dyDescent="0.3">
      <c r="A318" t="s">
        <v>1959</v>
      </c>
      <c r="B318" s="10">
        <f>_xll.SNL.Clients.Office.Excel.Functions.SPG(A318,"SP_IPO_DATE")</f>
        <v>36320</v>
      </c>
      <c r="C318" s="5">
        <f>_xll.SNL.Clients.Office.Excel.Functions.SPG(A318, "SP_VOLUME_AVG_WEEKLY_TO_SHARES_OUT", , "1M")</f>
        <v>10.175473684080446</v>
      </c>
      <c r="D318" s="5">
        <f>_xll.SNL.Clients.Office.Excel.Functions.SPG(A318, "SP_VOLUME_AVG_WEEKLY_TO_SHARES_OUT", , "3M")</f>
        <v>7.8419576269899576</v>
      </c>
      <c r="E318" s="5">
        <f>_xll.SNL.Clients.Office.Excel.Functions.SPG(A318, "SP_VOLUME_AVG_DAILY_TO_1YR_AVG_DAILY", , "1M")</f>
        <v>137.94999999999999</v>
      </c>
      <c r="F318" s="5">
        <f>_xll.SNL.Clients.Office.Excel.Functions.SPG(A318, "SP_VOLUME_AVG_DAILY_TO_1YR_AVG_DAILY", , "3M")</f>
        <v>106.31</v>
      </c>
      <c r="G318" s="9" t="str">
        <f>_xll.SNL.Clients.Office.Excel.Functions.SPG(A318, "IQ_SECTOR")</f>
        <v>Consumer Discretionary</v>
      </c>
      <c r="H318" s="9" t="str">
        <f>_xll.SNL.Clients.Office.Excel.Functions.SPG(A318, "IQ_INDUSTRY_GROUP")</f>
        <v>Consumer Durables and Apparel</v>
      </c>
      <c r="I318" s="9" t="str">
        <f>_xll.SNL.Clients.Office.Excel.Functions.SPG(A318, "IQ_INDUSTRY")</f>
        <v>Textiles, Apparel and Luxury Goods</v>
      </c>
      <c r="J318" s="9" t="str">
        <f>_xll.SNL.Clients.Office.Excel.Functions.SPG(A318, "IQ_PRIMARY_INDUSTRY")</f>
        <v>Footwear</v>
      </c>
      <c r="K318" s="9" t="str">
        <f>_xll.SNL.Clients.Office.Excel.Functions.SPG(A318, "NAICS_CODE", "Primary")</f>
        <v>31621 - Footwear Manufacturing</v>
      </c>
      <c r="L318" s="9" t="str">
        <f>_xll.SNL.Clients.Office.Excel.Functions.SPG(A318, "SP_TOPICTAG")</f>
        <v>Lifestyle; Brand Marketing</v>
      </c>
      <c r="M318" s="5">
        <f>_xll.SNL.Clients.Office.Excel.Functions.SPG(A318, "SP_PCT_SHARES_OWNED_ALL_INSTITUTIONS")</f>
        <v>80.010000000000005</v>
      </c>
      <c r="N318" s="9" t="str">
        <f>_xll.SNL.Clients.Office.Excel.Functions.SPG(A318, "RD_CREDIT_RATING_GLOBAL", "Issuer Credit Rating", "Local Currency LT|0")</f>
        <v/>
      </c>
      <c r="O318" s="9" t="str">
        <f>_xll.SNL.Clients.Office.Excel.Functions.SPG(A318, "RD_CWOL_GLOBAL", "Issuer Credit Rating", "Local Currency LT|0")</f>
        <v/>
      </c>
      <c r="P318" s="9" t="str">
        <f>_xll.SNL.Clients.Office.Excel.Functions.SPG(A318, "RD_RATING_ACTION_GLOBAL", "Issuer Credit Rating", "Local Currency LT|0")</f>
        <v/>
      </c>
      <c r="Q318" s="10" t="str">
        <f>_xll.SNL.Clients.Office.Excel.Functions.SPG(A318, "RD_LAST_REVIEW_DATE_GLOBAL", "Issuer Credit Rating", "Local Currency LT")</f>
        <v/>
      </c>
      <c r="R318" s="10" t="str">
        <f>_xll.SNL.Clients.Office.Excel.Functions.SPG(A318, "RD_CREDIT_RATING_DATE_GLOBAL", "Issuer Credit Rating", "Local Currency LT|0")</f>
        <v/>
      </c>
      <c r="S318" s="10" t="str">
        <f>_xll.SNL.Clients.Office.Excel.Functions.SPG(A318, "RD_CREDIT_WATCH_OUTLOOK_DATE_GLOBAL", "Issuer Credit Rating", "Local Currency LT|0")</f>
        <v/>
      </c>
    </row>
    <row r="319" spans="1:19" x14ac:dyDescent="0.3">
      <c r="A319" t="s">
        <v>1960</v>
      </c>
      <c r="B319" t="str">
        <f>_xll.SNL.Clients.Office.Excel.Functions.SPG(A319,"SP_IPO_DATE")</f>
        <v/>
      </c>
      <c r="C319" s="5">
        <f>_xll.SNL.Clients.Office.Excel.Functions.SPG(A319, "SP_VOLUME_AVG_WEEKLY_TO_SHARES_OUT", , "1M")</f>
        <v>6.2142614973746149</v>
      </c>
      <c r="D319" s="5">
        <f>_xll.SNL.Clients.Office.Excel.Functions.SPG(A319, "SP_VOLUME_AVG_WEEKLY_TO_SHARES_OUT", , "3M")</f>
        <v>6.2534395314608124</v>
      </c>
      <c r="E319" s="5">
        <f>_xll.SNL.Clients.Office.Excel.Functions.SPG(A319, "SP_VOLUME_AVG_DAILY_TO_1YR_AVG_DAILY", , "1M")</f>
        <v>132.38999999999999</v>
      </c>
      <c r="F319" s="5">
        <f>_xll.SNL.Clients.Office.Excel.Functions.SPG(A319, "SP_VOLUME_AVG_DAILY_TO_1YR_AVG_DAILY", , "3M")</f>
        <v>133.22999999999999</v>
      </c>
      <c r="G319" s="9" t="str">
        <f>_xll.SNL.Clients.Office.Excel.Functions.SPG(A319, "IQ_SECTOR")</f>
        <v>Financials</v>
      </c>
      <c r="H319" s="9" t="str">
        <f>_xll.SNL.Clients.Office.Excel.Functions.SPG(A319, "IQ_INDUSTRY_GROUP")</f>
        <v>Financial Services</v>
      </c>
      <c r="I319" s="9" t="str">
        <f>_xll.SNL.Clients.Office.Excel.Functions.SPG(A319, "IQ_INDUSTRY")</f>
        <v>Consumer Finance</v>
      </c>
      <c r="J319" s="9" t="str">
        <f>_xll.SNL.Clients.Office.Excel.Functions.SPG(A319, "IQ_PRIMARY_INDUSTRY")</f>
        <v>Consumer Finance</v>
      </c>
      <c r="K319" s="9" t="str">
        <f>_xll.SNL.Clients.Office.Excel.Functions.SPG(A319, "NAICS_CODE", "Primary")</f>
        <v>5222 - Nondepository Credit Intermediation</v>
      </c>
      <c r="L319" s="9" t="str">
        <f>_xll.SNL.Clients.Office.Excel.Functions.SPG(A319, "SP_TOPICTAG")</f>
        <v>Consumer Lending</v>
      </c>
      <c r="M319" s="5">
        <f>_xll.SNL.Clients.Office.Excel.Functions.SPG(A319, "SP_PCT_SHARES_OWNED_ALL_INSTITUTIONS")</f>
        <v>88.55</v>
      </c>
      <c r="N319" s="9" t="str">
        <f>_xll.SNL.Clients.Office.Excel.Functions.SPG(A319, "RD_CREDIT_RATING_GLOBAL", "Issuer Credit Rating", "Local Currency LT|0")</f>
        <v>BB+</v>
      </c>
      <c r="O319" s="9" t="str">
        <f>_xll.SNL.Clients.Office.Excel.Functions.SPG(A319, "RD_CWOL_GLOBAL", "Issuer Credit Rating", "Local Currency LT|0")</f>
        <v>Stable</v>
      </c>
      <c r="P319" s="9" t="str">
        <f>_xll.SNL.Clients.Office.Excel.Functions.SPG(A319, "RD_RATING_ACTION_GLOBAL", "Issuer Credit Rating", "Local Currency LT|0")</f>
        <v>CreditWatch/Outlook (03/25/2021)</v>
      </c>
      <c r="Q319" s="10">
        <f>_xll.SNL.Clients.Office.Excel.Functions.SPG(A319, "RD_LAST_REVIEW_DATE_GLOBAL", "Issuer Credit Rating", "Local Currency LT")</f>
        <v>45379</v>
      </c>
      <c r="R319" s="10">
        <f>_xll.SNL.Clients.Office.Excel.Functions.SPG(A319, "RD_CREDIT_RATING_DATE_GLOBAL", "Issuer Credit Rating", "Local Currency LT|0")</f>
        <v>42816</v>
      </c>
      <c r="S319" s="10">
        <f>_xll.SNL.Clients.Office.Excel.Functions.SPG(A319, "RD_CREDIT_WATCH_OUTLOOK_DATE_GLOBAL", "Issuer Credit Rating", "Local Currency LT|0")</f>
        <v>44280</v>
      </c>
    </row>
    <row r="320" spans="1:19" x14ac:dyDescent="0.3">
      <c r="A320" t="s">
        <v>1961</v>
      </c>
      <c r="B320" t="str">
        <f>_xll.SNL.Clients.Office.Excel.Functions.SPG(A320,"SP_IPO_DATE")</f>
        <v/>
      </c>
      <c r="C320" s="5">
        <f>_xll.SNL.Clients.Office.Excel.Functions.SPG(A320, "SP_VOLUME_AVG_WEEKLY_TO_SHARES_OUT", , "1M")</f>
        <v>3.611036552378323</v>
      </c>
      <c r="D320" s="5">
        <f>_xll.SNL.Clients.Office.Excel.Functions.SPG(A320, "SP_VOLUME_AVG_WEEKLY_TO_SHARES_OUT", , "3M")</f>
        <v>3.5738267752536959</v>
      </c>
      <c r="E320" s="5">
        <f>_xll.SNL.Clients.Office.Excel.Functions.SPG(A320, "SP_VOLUME_AVG_DAILY_TO_1YR_AVG_DAILY", , "1M")</f>
        <v>107.22</v>
      </c>
      <c r="F320" s="5">
        <f>_xll.SNL.Clients.Office.Excel.Functions.SPG(A320, "SP_VOLUME_AVG_DAILY_TO_1YR_AVG_DAILY", , "3M")</f>
        <v>106.11</v>
      </c>
      <c r="G320" s="9" t="str">
        <f>_xll.SNL.Clients.Office.Excel.Functions.SPG(A320, "IQ_SECTOR")</f>
        <v>Materials</v>
      </c>
      <c r="H320" s="9" t="str">
        <f>_xll.SNL.Clients.Office.Excel.Functions.SPG(A320, "IQ_INDUSTRY_GROUP")</f>
        <v>Materials</v>
      </c>
      <c r="I320" s="9" t="str">
        <f>_xll.SNL.Clients.Office.Excel.Functions.SPG(A320, "IQ_INDUSTRY")</f>
        <v>Containers and Packaging</v>
      </c>
      <c r="J320" s="9" t="str">
        <f>_xll.SNL.Clients.Office.Excel.Functions.SPG(A320, "IQ_PRIMARY_INDUSTRY")</f>
        <v>Paper and Plastic Packaging Products and Materials</v>
      </c>
      <c r="K320" s="9" t="str">
        <f>_xll.SNL.Clients.Office.Excel.Functions.SPG(A320, "NAICS_CODE", "Primary")</f>
        <v>32221 - Paperboard Container Manufacturing</v>
      </c>
      <c r="L320" s="9" t="str">
        <f>_xll.SNL.Clients.Office.Excel.Functions.SPG(A320, "SP_TOPICTAG")</f>
        <v>Packaging Services; Biomass Energy</v>
      </c>
      <c r="M320" s="5">
        <f>_xll.SNL.Clients.Office.Excel.Functions.SPG(A320, "SP_PCT_SHARES_OWNED_ALL_INSTITUTIONS")</f>
        <v>78.37</v>
      </c>
      <c r="N320" s="9" t="str">
        <f>_xll.SNL.Clients.Office.Excel.Functions.SPG(A320, "RD_CREDIT_RATING_GLOBAL", "Issuer Credit Rating", "Local Currency LT|0")</f>
        <v>BBB-</v>
      </c>
      <c r="O320" s="9" t="str">
        <f>_xll.SNL.Clients.Office.Excel.Functions.SPG(A320, "RD_CWOL_GLOBAL", "Issuer Credit Rating", "Local Currency LT|0")</f>
        <v>Stable</v>
      </c>
      <c r="P320" s="9" t="str">
        <f>_xll.SNL.Clients.Office.Excel.Functions.SPG(A320, "RD_RATING_ACTION_GLOBAL", "Issuer Credit Rating", "Local Currency LT|0")</f>
        <v>Downgrade | CreditWatch/Outlook (12/04/2024)</v>
      </c>
      <c r="Q320" s="10">
        <f>_xll.SNL.Clients.Office.Excel.Functions.SPG(A320, "RD_LAST_REVIEW_DATE_GLOBAL", "Issuer Credit Rating", "Local Currency LT")</f>
        <v>45630</v>
      </c>
      <c r="R320" s="10">
        <f>_xll.SNL.Clients.Office.Excel.Functions.SPG(A320, "RD_CREDIT_RATING_DATE_GLOBAL", "Issuer Credit Rating", "Local Currency LT|0")</f>
        <v>45630</v>
      </c>
      <c r="S320" s="10">
        <f>_xll.SNL.Clients.Office.Excel.Functions.SPG(A320, "RD_CREDIT_WATCH_OUTLOOK_DATE_GLOBAL", "Issuer Credit Rating", "Local Currency LT|0")</f>
        <v>45630</v>
      </c>
    </row>
    <row r="321" spans="1:19" x14ac:dyDescent="0.3">
      <c r="A321" t="s">
        <v>1962</v>
      </c>
      <c r="B321" s="10">
        <f>_xll.SNL.Clients.Office.Excel.Functions.SPG(A321,"SP_IPO_DATE")</f>
        <v>44154</v>
      </c>
      <c r="C321" s="5">
        <f>_xll.SNL.Clients.Office.Excel.Functions.SPG(A321, "SP_VOLUME_AVG_WEEKLY_TO_SHARES_OUT", , "1M")</f>
        <v>1.5928974890506282</v>
      </c>
      <c r="D321" s="5">
        <f>_xll.SNL.Clients.Office.Excel.Functions.SPG(A321, "SP_VOLUME_AVG_WEEKLY_TO_SHARES_OUT", , "3M")</f>
        <v>2.1430801313892056</v>
      </c>
      <c r="E321" s="5">
        <f>_xll.SNL.Clients.Office.Excel.Functions.SPG(A321, "SP_VOLUME_AVG_DAILY_TO_1YR_AVG_DAILY", , "1M")</f>
        <v>66.87</v>
      </c>
      <c r="F321" s="5">
        <f>_xll.SNL.Clients.Office.Excel.Functions.SPG(A321, "SP_VOLUME_AVG_DAILY_TO_1YR_AVG_DAILY", , "3M")</f>
        <v>89.97</v>
      </c>
      <c r="G321" s="9" t="str">
        <f>_xll.SNL.Clients.Office.Excel.Functions.SPG(A321, "IQ_SECTOR")</f>
        <v>Health Care</v>
      </c>
      <c r="H321" s="9" t="str">
        <f>_xll.SNL.Clients.Office.Excel.Functions.SPG(A321, "IQ_INDUSTRY_GROUP")</f>
        <v>Pharmaceuticals, Biotechnology and Life Sciences</v>
      </c>
      <c r="I321" s="9" t="str">
        <f>_xll.SNL.Clients.Office.Excel.Functions.SPG(A321, "IQ_INDUSTRY")</f>
        <v>Life Sciences Tools and Services</v>
      </c>
      <c r="J321" s="9" t="str">
        <f>_xll.SNL.Clients.Office.Excel.Functions.SPG(A321, "IQ_PRIMARY_INDUSTRY")</f>
        <v>Life Sciences Tools and Services</v>
      </c>
      <c r="K321" s="9" t="str">
        <f>_xll.SNL.Clients.Office.Excel.Functions.SPG(A321, "NAICS_CODE", "Primary")</f>
        <v>541715 - Research and Development in the Physical, Engineering, and Life Sciences (except Nanotechnology and Biotechnology)</v>
      </c>
      <c r="L321" s="9" t="str">
        <f>_xll.SNL.Clients.Office.Excel.Functions.SPG(A321, "SP_TOPICTAG")</f>
        <v>Farming; Livestock; Conventional Nuclear; Alternative Medicine; Oncology</v>
      </c>
      <c r="M321" s="5">
        <f>_xll.SNL.Clients.Office.Excel.Functions.SPG(A321, "SP_PCT_SHARES_OWNED_ALL_INSTITUTIONS")</f>
        <v>43.79</v>
      </c>
      <c r="N321" s="9" t="str">
        <f>_xll.SNL.Clients.Office.Excel.Functions.SPG(A321, "RD_CREDIT_RATING_GLOBAL", "Issuer Credit Rating", "Local Currency LT|0")</f>
        <v/>
      </c>
      <c r="O321" s="9" t="str">
        <f>_xll.SNL.Clients.Office.Excel.Functions.SPG(A321, "RD_CWOL_GLOBAL", "Issuer Credit Rating", "Local Currency LT|0")</f>
        <v/>
      </c>
      <c r="P321" s="9" t="str">
        <f>_xll.SNL.Clients.Office.Excel.Functions.SPG(A321, "RD_RATING_ACTION_GLOBAL", "Issuer Credit Rating", "Local Currency LT|0")</f>
        <v/>
      </c>
      <c r="Q321" s="10" t="str">
        <f>_xll.SNL.Clients.Office.Excel.Functions.SPG(A321, "RD_LAST_REVIEW_DATE_GLOBAL", "Issuer Credit Rating", "Local Currency LT")</f>
        <v/>
      </c>
      <c r="R321" s="10" t="str">
        <f>_xll.SNL.Clients.Office.Excel.Functions.SPG(A321, "RD_CREDIT_RATING_DATE_GLOBAL", "Issuer Credit Rating", "Local Currency LT|0")</f>
        <v/>
      </c>
      <c r="S321" s="10" t="str">
        <f>_xll.SNL.Clients.Office.Excel.Functions.SPG(A321, "RD_CREDIT_WATCH_OUTLOOK_DATE_GLOBAL", "Issuer Credit Rating", "Local Currency LT|0")</f>
        <v/>
      </c>
    </row>
    <row r="322" spans="1:19" x14ac:dyDescent="0.3">
      <c r="A322" t="s">
        <v>1963</v>
      </c>
      <c r="B322" t="str">
        <f>_xll.SNL.Clients.Office.Excel.Functions.SPG(A322,"SP_IPO_DATE")</f>
        <v/>
      </c>
      <c r="C322" s="5">
        <f>_xll.SNL.Clients.Office.Excel.Functions.SPG(A322, "SP_VOLUME_AVG_WEEKLY_TO_SHARES_OUT", , "1M")</f>
        <v>4.0443384589603646</v>
      </c>
      <c r="D322" s="5">
        <f>_xll.SNL.Clients.Office.Excel.Functions.SPG(A322, "SP_VOLUME_AVG_WEEKLY_TO_SHARES_OUT", , "3M")</f>
        <v>3.6972106744698183</v>
      </c>
      <c r="E322" s="5">
        <f>_xll.SNL.Clients.Office.Excel.Functions.SPG(A322, "SP_VOLUME_AVG_DAILY_TO_1YR_AVG_DAILY", , "1M")</f>
        <v>146.79</v>
      </c>
      <c r="F322" s="5">
        <f>_xll.SNL.Clients.Office.Excel.Functions.SPG(A322, "SP_VOLUME_AVG_DAILY_TO_1YR_AVG_DAILY", , "3M")</f>
        <v>134.19</v>
      </c>
      <c r="G322" s="9" t="str">
        <f>_xll.SNL.Clients.Office.Excel.Functions.SPG(A322, "IQ_SECTOR")</f>
        <v>Financials</v>
      </c>
      <c r="H322" s="9" t="str">
        <f>_xll.SNL.Clients.Office.Excel.Functions.SPG(A322, "IQ_INDUSTRY_GROUP")</f>
        <v>Banks</v>
      </c>
      <c r="I322" s="9" t="str">
        <f>_xll.SNL.Clients.Office.Excel.Functions.SPG(A322, "IQ_INDUSTRY")</f>
        <v>Banks</v>
      </c>
      <c r="J322" s="9" t="str">
        <f>_xll.SNL.Clients.Office.Excel.Functions.SPG(A322, "IQ_PRIMARY_INDUSTRY")</f>
        <v>Regional Banks</v>
      </c>
      <c r="K322" s="9" t="str">
        <f>_xll.SNL.Clients.Office.Excel.Functions.SPG(A322, "NAICS_CODE", "Primary")</f>
        <v>522110 - Commercial Banking</v>
      </c>
      <c r="L322" s="9" t="str">
        <f>_xll.SNL.Clients.Office.Excel.Functions.SPG(A322, "SP_TOPICTAG")</f>
        <v>Consumer Lending; Digital Brokerage</v>
      </c>
      <c r="M322" s="5">
        <f>_xll.SNL.Clients.Office.Excel.Functions.SPG(A322, "SP_PCT_SHARES_OWNED_ALL_INSTITUTIONS")</f>
        <v>70.569999999999993</v>
      </c>
      <c r="N322" s="9" t="str">
        <f>_xll.SNL.Clients.Office.Excel.Functions.SPG(A322, "RD_CREDIT_RATING_GLOBAL", "Issuer Credit Rating", "Local Currency LT|0")</f>
        <v/>
      </c>
      <c r="O322" s="9" t="str">
        <f>_xll.SNL.Clients.Office.Excel.Functions.SPG(A322, "RD_CWOL_GLOBAL", "Issuer Credit Rating", "Local Currency LT|0")</f>
        <v/>
      </c>
      <c r="P322" s="9" t="str">
        <f>_xll.SNL.Clients.Office.Excel.Functions.SPG(A322, "RD_RATING_ACTION_GLOBAL", "Issuer Credit Rating", "Local Currency LT|0")</f>
        <v/>
      </c>
      <c r="Q322" s="10" t="str">
        <f>_xll.SNL.Clients.Office.Excel.Functions.SPG(A322, "RD_LAST_REVIEW_DATE_GLOBAL", "Issuer Credit Rating", "Local Currency LT")</f>
        <v/>
      </c>
      <c r="R322" s="10" t="str">
        <f>_xll.SNL.Clients.Office.Excel.Functions.SPG(A322, "RD_CREDIT_RATING_DATE_GLOBAL", "Issuer Credit Rating", "Local Currency LT|0")</f>
        <v/>
      </c>
      <c r="S322" s="10" t="str">
        <f>_xll.SNL.Clients.Office.Excel.Functions.SPG(A322, "RD_CREDIT_WATCH_OUTLOOK_DATE_GLOBAL", "Issuer Credit Rating", "Local Currency LT|0")</f>
        <v/>
      </c>
    </row>
    <row r="323" spans="1:19" x14ac:dyDescent="0.3">
      <c r="A323" t="s">
        <v>1964</v>
      </c>
      <c r="B323" t="str">
        <f>_xll.SNL.Clients.Office.Excel.Functions.SPG(A323,"SP_IPO_DATE")</f>
        <v/>
      </c>
      <c r="C323" s="5">
        <f>_xll.SNL.Clients.Office.Excel.Functions.SPG(A323, "SP_VOLUME_AVG_WEEKLY_TO_SHARES_OUT", , "1M")</f>
        <v>2.5603836514823413</v>
      </c>
      <c r="D323" s="5">
        <f>_xll.SNL.Clients.Office.Excel.Functions.SPG(A323, "SP_VOLUME_AVG_WEEKLY_TO_SHARES_OUT", , "3M")</f>
        <v>2.3427902736838933</v>
      </c>
      <c r="E323" s="5">
        <f>_xll.SNL.Clients.Office.Excel.Functions.SPG(A323, "SP_VOLUME_AVG_DAILY_TO_1YR_AVG_DAILY", , "1M")</f>
        <v>99.54</v>
      </c>
      <c r="F323" s="5">
        <f>_xll.SNL.Clients.Office.Excel.Functions.SPG(A323, "SP_VOLUME_AVG_DAILY_TO_1YR_AVG_DAILY", , "3M")</f>
        <v>91.08</v>
      </c>
      <c r="G323" s="9" t="str">
        <f>_xll.SNL.Clients.Office.Excel.Functions.SPG(A323, "IQ_SECTOR")</f>
        <v>Utilities</v>
      </c>
      <c r="H323" s="9" t="str">
        <f>_xll.SNL.Clients.Office.Excel.Functions.SPG(A323, "IQ_INDUSTRY_GROUP")</f>
        <v>Utilities</v>
      </c>
      <c r="I323" s="9" t="str">
        <f>_xll.SNL.Clients.Office.Excel.Functions.SPG(A323, "IQ_INDUSTRY")</f>
        <v>Gas Utilities</v>
      </c>
      <c r="J323" s="9" t="str">
        <f>_xll.SNL.Clients.Office.Excel.Functions.SPG(A323, "IQ_PRIMARY_INDUSTRY")</f>
        <v>Gas Utilities</v>
      </c>
      <c r="K323" s="9" t="str">
        <f>_xll.SNL.Clients.Office.Excel.Functions.SPG(A323, "NAICS_CODE", "Primary")</f>
        <v>2212 - Natural Gas Distribution</v>
      </c>
      <c r="L323" s="9" t="str">
        <f>_xll.SNL.Clients.Office.Excel.Functions.SPG(A323, "SP_TOPICTAG")</f>
        <v>Environmental Engineering; CleanTech</v>
      </c>
      <c r="M323" s="5">
        <f>_xll.SNL.Clients.Office.Excel.Functions.SPG(A323, "SP_PCT_SHARES_OWNED_ALL_INSTITUTIONS")</f>
        <v>82.94</v>
      </c>
      <c r="N323" s="9" t="str">
        <f>_xll.SNL.Clients.Office.Excel.Functions.SPG(A323, "RD_CREDIT_RATING_GLOBAL", "Issuer Credit Rating", "Local Currency LT|0")</f>
        <v>BBB-</v>
      </c>
      <c r="O323" s="9" t="str">
        <f>_xll.SNL.Clients.Office.Excel.Functions.SPG(A323, "RD_CWOL_GLOBAL", "Issuer Credit Rating", "Local Currency LT|0")</f>
        <v>Positive</v>
      </c>
      <c r="P323" s="9" t="str">
        <f>_xll.SNL.Clients.Office.Excel.Functions.SPG(A323, "RD_RATING_ACTION_GLOBAL", "Issuer Credit Rating", "Local Currency LT|0")</f>
        <v>CreditWatch/Outlook (12/19/2022)</v>
      </c>
      <c r="Q323" s="10">
        <f>_xll.SNL.Clients.Office.Excel.Functions.SPG(A323, "RD_LAST_REVIEW_DATE_GLOBAL", "Issuer Credit Rating", "Local Currency LT")</f>
        <v>45495</v>
      </c>
      <c r="R323" s="10">
        <f>_xll.SNL.Clients.Office.Excel.Functions.SPG(A323, "RD_CREDIT_RATING_DATE_GLOBAL", "Issuer Credit Rating", "Local Currency LT|0")</f>
        <v>44435</v>
      </c>
      <c r="S323" s="10">
        <f>_xll.SNL.Clients.Office.Excel.Functions.SPG(A323, "RD_CREDIT_WATCH_OUTLOOK_DATE_GLOBAL", "Issuer Credit Rating", "Local Currency LT|0")</f>
        <v>44914</v>
      </c>
    </row>
    <row r="324" spans="1:19" x14ac:dyDescent="0.3">
      <c r="A324" t="s">
        <v>1965</v>
      </c>
      <c r="B324" t="str">
        <f>_xll.SNL.Clients.Office.Excel.Functions.SPG(A324,"SP_IPO_DATE")</f>
        <v/>
      </c>
      <c r="C324" s="5">
        <f>_xll.SNL.Clients.Office.Excel.Functions.SPG(A324, "SP_VOLUME_AVG_WEEKLY_TO_SHARES_OUT", , "1M")</f>
        <v>3.2841012511130891</v>
      </c>
      <c r="D324" s="5">
        <f>_xll.SNL.Clients.Office.Excel.Functions.SPG(A324, "SP_VOLUME_AVG_WEEKLY_TO_SHARES_OUT", , "3M")</f>
        <v>3.1577074195415618</v>
      </c>
      <c r="E324" s="5">
        <f>_xll.SNL.Clients.Office.Excel.Functions.SPG(A324, "SP_VOLUME_AVG_DAILY_TO_1YR_AVG_DAILY", , "1M")</f>
        <v>103.01</v>
      </c>
      <c r="F324" s="5">
        <f>_xll.SNL.Clients.Office.Excel.Functions.SPG(A324, "SP_VOLUME_AVG_DAILY_TO_1YR_AVG_DAILY", , "3M")</f>
        <v>99.04</v>
      </c>
      <c r="G324" s="9" t="str">
        <f>_xll.SNL.Clients.Office.Excel.Functions.SPG(A324, "IQ_SECTOR")</f>
        <v>Utilities</v>
      </c>
      <c r="H324" s="9" t="str">
        <f>_xll.SNL.Clients.Office.Excel.Functions.SPG(A324, "IQ_INDUSTRY_GROUP")</f>
        <v>Utilities</v>
      </c>
      <c r="I324" s="9" t="str">
        <f>_xll.SNL.Clients.Office.Excel.Functions.SPG(A324, "IQ_INDUSTRY")</f>
        <v>Gas Utilities</v>
      </c>
      <c r="J324" s="9" t="str">
        <f>_xll.SNL.Clients.Office.Excel.Functions.SPG(A324, "IQ_PRIMARY_INDUSTRY")</f>
        <v>Gas Utilities</v>
      </c>
      <c r="K324" s="9" t="str">
        <f>_xll.SNL.Clients.Office.Excel.Functions.SPG(A324, "NAICS_CODE", "Primary")</f>
        <v>221210 - Natural Gas Distribution</v>
      </c>
      <c r="L324" s="9" t="str">
        <f>_xll.SNL.Clients.Office.Excel.Functions.SPG(A324, "SP_TOPICTAG")</f>
        <v/>
      </c>
      <c r="M324" s="5">
        <f>_xll.SNL.Clients.Office.Excel.Functions.SPG(A324, "SP_PCT_SHARES_OWNED_ALL_INSTITUTIONS")</f>
        <v>88.83</v>
      </c>
      <c r="N324" s="9" t="str">
        <f>_xll.SNL.Clients.Office.Excel.Functions.SPG(A324, "RD_CREDIT_RATING_GLOBAL", "Issuer Credit Rating", "Local Currency LT|0")</f>
        <v>BBB+</v>
      </c>
      <c r="O324" s="9" t="str">
        <f>_xll.SNL.Clients.Office.Excel.Functions.SPG(A324, "RD_CWOL_GLOBAL", "Issuer Credit Rating", "Local Currency LT|0")</f>
        <v>Stable</v>
      </c>
      <c r="P324" s="9" t="str">
        <f>_xll.SNL.Clients.Office.Excel.Functions.SPG(A324, "RD_RATING_ACTION_GLOBAL", "Issuer Credit Rating", "Local Currency LT|0")</f>
        <v>Downgrade | CreditWatch/Outlook (06/03/2024)</v>
      </c>
      <c r="Q324" s="10">
        <f>_xll.SNL.Clients.Office.Excel.Functions.SPG(A324, "RD_LAST_REVIEW_DATE_GLOBAL", "Issuer Credit Rating", "Local Currency LT")</f>
        <v>45446</v>
      </c>
      <c r="R324" s="10">
        <f>_xll.SNL.Clients.Office.Excel.Functions.SPG(A324, "RD_CREDIT_RATING_DATE_GLOBAL", "Issuer Credit Rating", "Local Currency LT|0")</f>
        <v>45446</v>
      </c>
      <c r="S324" s="10">
        <f>_xll.SNL.Clients.Office.Excel.Functions.SPG(A324, "RD_CREDIT_WATCH_OUTLOOK_DATE_GLOBAL", "Issuer Credit Rating", "Local Currency LT|0")</f>
        <v>45446</v>
      </c>
    </row>
    <row r="325" spans="1:19" x14ac:dyDescent="0.3">
      <c r="A325" t="s">
        <v>1966</v>
      </c>
      <c r="B325" s="10">
        <f>_xll.SNL.Clients.Office.Excel.Functions.SPG(A325,"SP_IPO_DATE")</f>
        <v>41486</v>
      </c>
      <c r="C325" s="5">
        <f>_xll.SNL.Clients.Office.Excel.Functions.SPG(A325, "SP_VOLUME_AVG_WEEKLY_TO_SHARES_OUT", , "1M")</f>
        <v>5.9950752645858687</v>
      </c>
      <c r="D325" s="5">
        <f>_xll.SNL.Clients.Office.Excel.Functions.SPG(A325, "SP_VOLUME_AVG_WEEKLY_TO_SHARES_OUT", , "3M")</f>
        <v>6.4482663054193896</v>
      </c>
      <c r="E325" s="5">
        <f>_xll.SNL.Clients.Office.Excel.Functions.SPG(A325, "SP_VOLUME_AVG_DAILY_TO_1YR_AVG_DAILY", , "1M")</f>
        <v>88.85</v>
      </c>
      <c r="F325" s="5">
        <f>_xll.SNL.Clients.Office.Excel.Functions.SPG(A325, "SP_VOLUME_AVG_DAILY_TO_1YR_AVG_DAILY", , "3M")</f>
        <v>95.56</v>
      </c>
      <c r="G325" s="9" t="str">
        <f>_xll.SNL.Clients.Office.Excel.Functions.SPG(A325, "IQ_SECTOR")</f>
        <v>Consumer Staples</v>
      </c>
      <c r="H325" s="9" t="str">
        <f>_xll.SNL.Clients.Office.Excel.Functions.SPG(A325, "IQ_INDUSTRY_GROUP")</f>
        <v>Consumer Staples Distribution and Retail</v>
      </c>
      <c r="I325" s="9" t="str">
        <f>_xll.SNL.Clients.Office.Excel.Functions.SPG(A325, "IQ_INDUSTRY")</f>
        <v>Consumer Staples Distribution and Retail</v>
      </c>
      <c r="J325" s="9" t="str">
        <f>_xll.SNL.Clients.Office.Excel.Functions.SPG(A325, "IQ_PRIMARY_INDUSTRY")</f>
        <v>Food Retail</v>
      </c>
      <c r="K325" s="9" t="str">
        <f>_xll.SNL.Clients.Office.Excel.Functions.SPG(A325, "NAICS_CODE", "Primary")</f>
        <v>4451 - Grocery and Convenience Retailers</v>
      </c>
      <c r="L325" s="9" t="str">
        <f>_xll.SNL.Clients.Office.Excel.Functions.SPG(A325, "SP_TOPICTAG")</f>
        <v>Farming; Fast-Moving Consumer Goods; Horticulture; Organic; Alternative Protein; Online Grocery</v>
      </c>
      <c r="M325" s="5">
        <f>_xll.SNL.Clients.Office.Excel.Functions.SPG(A325, "SP_PCT_SHARES_OWNED_ALL_INSTITUTIONS")</f>
        <v>99.59</v>
      </c>
      <c r="N325" s="9" t="str">
        <f>_xll.SNL.Clients.Office.Excel.Functions.SPG(A325, "RD_CREDIT_RATING_GLOBAL", "Issuer Credit Rating", "Local Currency LT|0")</f>
        <v>NR</v>
      </c>
      <c r="O325" s="9" t="str">
        <f>_xll.SNL.Clients.Office.Excel.Functions.SPG(A325, "RD_CWOL_GLOBAL", "Issuer Credit Rating", "Local Currency LT|0")</f>
        <v>NR</v>
      </c>
      <c r="P325" s="9" t="str">
        <f>_xll.SNL.Clients.Office.Excel.Functions.SPG(A325, "RD_RATING_ACTION_GLOBAL", "Issuer Credit Rating", "Local Currency LT|0")</f>
        <v>Not Rated | CreditWatch/Outlook (05/19/2015)</v>
      </c>
      <c r="Q325" s="10" t="str">
        <f>_xll.SNL.Clients.Office.Excel.Functions.SPG(A325, "RD_LAST_REVIEW_DATE_GLOBAL", "Issuer Credit Rating", "Local Currency LT")</f>
        <v/>
      </c>
      <c r="R325" s="10">
        <f>_xll.SNL.Clients.Office.Excel.Functions.SPG(A325, "RD_CREDIT_RATING_DATE_GLOBAL", "Issuer Credit Rating", "Local Currency LT|0")</f>
        <v>42143</v>
      </c>
      <c r="S325" s="10">
        <f>_xll.SNL.Clients.Office.Excel.Functions.SPG(A325, "RD_CREDIT_WATCH_OUTLOOK_DATE_GLOBAL", "Issuer Credit Rating", "Local Currency LT|0")</f>
        <v>42143</v>
      </c>
    </row>
    <row r="326" spans="1:19" x14ac:dyDescent="0.3">
      <c r="A326" t="s">
        <v>1967</v>
      </c>
      <c r="B326" s="10">
        <f>_xll.SNL.Clients.Office.Excel.Functions.SPG(A326,"SP_IPO_DATE")</f>
        <v>40648</v>
      </c>
      <c r="C326" s="5">
        <f>_xll.SNL.Clients.Office.Excel.Functions.SPG(A326, "SP_VOLUME_AVG_WEEKLY_TO_SHARES_OUT", , "1M")</f>
        <v>3.5758723937345827</v>
      </c>
      <c r="D326" s="5">
        <f>_xll.SNL.Clients.Office.Excel.Functions.SPG(A326, "SP_VOLUME_AVG_WEEKLY_TO_SHARES_OUT", , "3M")</f>
        <v>3.2578976614815867</v>
      </c>
      <c r="E326" s="5">
        <f>_xll.SNL.Clients.Office.Excel.Functions.SPG(A326, "SP_VOLUME_AVG_DAILY_TO_1YR_AVG_DAILY", , "1M")</f>
        <v>118.28</v>
      </c>
      <c r="F326" s="5">
        <f>_xll.SNL.Clients.Office.Excel.Functions.SPG(A326, "SP_VOLUME_AVG_DAILY_TO_1YR_AVG_DAILY", , "3M")</f>
        <v>107.77</v>
      </c>
      <c r="G326" s="9" t="str">
        <f>_xll.SNL.Clients.Office.Excel.Functions.SPG(A326, "IQ_SECTOR")</f>
        <v>Real Estate</v>
      </c>
      <c r="H326" s="9" t="str">
        <f>_xll.SNL.Clients.Office.Excel.Functions.SPG(A326, "IQ_INDUSTRY_GROUP")</f>
        <v>Equity Real Estate Investment Trusts (REITs)</v>
      </c>
      <c r="I326" s="9" t="str">
        <f>_xll.SNL.Clients.Office.Excel.Functions.SPG(A326, "IQ_INDUSTRY")</f>
        <v>Industrial REITs</v>
      </c>
      <c r="J326" s="9" t="str">
        <f>_xll.SNL.Clients.Office.Excel.Functions.SPG(A326, "IQ_PRIMARY_INDUSTRY")</f>
        <v>Industrial REITs</v>
      </c>
      <c r="K326" s="9" t="str">
        <f>_xll.SNL.Clients.Office.Excel.Functions.SPG(A326, "NAICS_CODE", "Primary")</f>
        <v>531110 - Lessors of Residential Buildings and Dwellings</v>
      </c>
      <c r="L326" s="9" t="str">
        <f>_xll.SNL.Clients.Office.Excel.Functions.SPG(A326, "SP_TOPICTAG")</f>
        <v>Utility Scale Solar</v>
      </c>
      <c r="M326" s="5">
        <f>_xll.SNL.Clients.Office.Excel.Functions.SPG(A326, "SP_PCT_SHARES_OWNED_ALL_INSTITUTIONS")</f>
        <v>88.54</v>
      </c>
      <c r="N326" s="9" t="str">
        <f>_xll.SNL.Clients.Office.Excel.Functions.SPG(A326, "RD_CREDIT_RATING_GLOBAL", "Issuer Credit Rating", "Local Currency LT|0")</f>
        <v/>
      </c>
      <c r="O326" s="9" t="str">
        <f>_xll.SNL.Clients.Office.Excel.Functions.SPG(A326, "RD_CWOL_GLOBAL", "Issuer Credit Rating", "Local Currency LT|0")</f>
        <v/>
      </c>
      <c r="P326" s="9" t="str">
        <f>_xll.SNL.Clients.Office.Excel.Functions.SPG(A326, "RD_RATING_ACTION_GLOBAL", "Issuer Credit Rating", "Local Currency LT|0")</f>
        <v/>
      </c>
      <c r="Q326" s="10" t="str">
        <f>_xll.SNL.Clients.Office.Excel.Functions.SPG(A326, "RD_LAST_REVIEW_DATE_GLOBAL", "Issuer Credit Rating", "Local Currency LT")</f>
        <v/>
      </c>
      <c r="R326" s="10" t="str">
        <f>_xll.SNL.Clients.Office.Excel.Functions.SPG(A326, "RD_CREDIT_RATING_DATE_GLOBAL", "Issuer Credit Rating", "Local Currency LT|0")</f>
        <v/>
      </c>
      <c r="S326" s="10" t="str">
        <f>_xll.SNL.Clients.Office.Excel.Functions.SPG(A326, "RD_CREDIT_WATCH_OUTLOOK_DATE_GLOBAL", "Issuer Credit Rating", "Local Currency LT|0")</f>
        <v/>
      </c>
    </row>
    <row r="327" spans="1:19" x14ac:dyDescent="0.3">
      <c r="A327" t="s">
        <v>1968</v>
      </c>
      <c r="B327" s="10">
        <f>_xll.SNL.Clients.Office.Excel.Functions.SPG(A327,"SP_IPO_DATE")</f>
        <v>40036</v>
      </c>
      <c r="C327" s="5">
        <f>_xll.SNL.Clients.Office.Excel.Functions.SPG(A327, "SP_VOLUME_AVG_WEEKLY_TO_SHARES_OUT", , "1M")</f>
        <v>3.0436624935564738</v>
      </c>
      <c r="D327" s="5">
        <f>_xll.SNL.Clients.Office.Excel.Functions.SPG(A327, "SP_VOLUME_AVG_WEEKLY_TO_SHARES_OUT", , "3M")</f>
        <v>3.0985024198146025</v>
      </c>
      <c r="E327" s="5">
        <f>_xll.SNL.Clients.Office.Excel.Functions.SPG(A327, "SP_VOLUME_AVG_DAILY_TO_1YR_AVG_DAILY", , "1M")</f>
        <v>90.14</v>
      </c>
      <c r="F327" s="5">
        <f>_xll.SNL.Clients.Office.Excel.Functions.SPG(A327, "SP_VOLUME_AVG_DAILY_TO_1YR_AVG_DAILY", , "3M")</f>
        <v>91.76</v>
      </c>
      <c r="G327" s="9" t="str">
        <f>_xll.SNL.Clients.Office.Excel.Functions.SPG(A327, "IQ_SECTOR")</f>
        <v>Financials</v>
      </c>
      <c r="H327" s="9" t="str">
        <f>_xll.SNL.Clients.Office.Excel.Functions.SPG(A327, "IQ_INDUSTRY_GROUP")</f>
        <v>Financial Services</v>
      </c>
      <c r="I327" s="9" t="str">
        <f>_xll.SNL.Clients.Office.Excel.Functions.SPG(A327, "IQ_INDUSTRY")</f>
        <v>Mortgage Real Estate Investment Trusts (REITs)</v>
      </c>
      <c r="J327" s="9" t="str">
        <f>_xll.SNL.Clients.Office.Excel.Functions.SPG(A327, "IQ_PRIMARY_INDUSTRY")</f>
        <v>Mortgage REITs</v>
      </c>
      <c r="K327" s="9" t="str">
        <f>_xll.SNL.Clients.Office.Excel.Functions.SPG(A327, "NAICS_CODE", "Primary")</f>
        <v>525990 - Other Financial Vehicles</v>
      </c>
      <c r="L327" s="9" t="str">
        <f>_xll.SNL.Clients.Office.Excel.Functions.SPG(A327, "SP_TOPICTAG")</f>
        <v/>
      </c>
      <c r="M327" s="5">
        <f>_xll.SNL.Clients.Office.Excel.Functions.SPG(A327, "SP_PCT_SHARES_OWNED_ALL_INSTITUTIONS")</f>
        <v>52.1</v>
      </c>
      <c r="N327" s="9" t="str">
        <f>_xll.SNL.Clients.Office.Excel.Functions.SPG(A327, "RD_CREDIT_RATING_GLOBAL", "Issuer Credit Rating", "Local Currency LT|0")</f>
        <v>BB</v>
      </c>
      <c r="O327" s="9" t="str">
        <f>_xll.SNL.Clients.Office.Excel.Functions.SPG(A327, "RD_CWOL_GLOBAL", "Issuer Credit Rating", "Local Currency LT|0")</f>
        <v>Stable</v>
      </c>
      <c r="P327" s="9" t="str">
        <f>_xll.SNL.Clients.Office.Excel.Functions.SPG(A327, "RD_RATING_ACTION_GLOBAL", "Issuer Credit Rating", "Local Currency LT|0")</f>
        <v>Upgrade | CreditWatch/Outlook (04/27/2022)</v>
      </c>
      <c r="Q327" s="10">
        <f>_xll.SNL.Clients.Office.Excel.Functions.SPG(A327, "RD_LAST_REVIEW_DATE_GLOBAL", "Issuer Credit Rating", "Local Currency LT")</f>
        <v>45398</v>
      </c>
      <c r="R327" s="10">
        <f>_xll.SNL.Clients.Office.Excel.Functions.SPG(A327, "RD_CREDIT_RATING_DATE_GLOBAL", "Issuer Credit Rating", "Local Currency LT|0")</f>
        <v>44678</v>
      </c>
      <c r="S327" s="10">
        <f>_xll.SNL.Clients.Office.Excel.Functions.SPG(A327, "RD_CREDIT_WATCH_OUTLOOK_DATE_GLOBAL", "Issuer Credit Rating", "Local Currency LT|0")</f>
        <v>44678</v>
      </c>
    </row>
    <row r="328" spans="1:19" x14ac:dyDescent="0.3">
      <c r="A328" t="s">
        <v>1969</v>
      </c>
      <c r="B328" s="10">
        <f>_xll.SNL.Clients.Office.Excel.Functions.SPG(A328,"SP_IPO_DATE")</f>
        <v>30516</v>
      </c>
      <c r="C328" s="5">
        <f>_xll.SNL.Clients.Office.Excel.Functions.SPG(A328, "SP_VOLUME_AVG_WEEKLY_TO_SHARES_OUT", , "1M")</f>
        <v>3.756288593678851</v>
      </c>
      <c r="D328" s="5">
        <f>_xll.SNL.Clients.Office.Excel.Functions.SPG(A328, "SP_VOLUME_AVG_WEEKLY_TO_SHARES_OUT", , "3M")</f>
        <v>3.1085630952031398</v>
      </c>
      <c r="E328" s="5">
        <f>_xll.SNL.Clients.Office.Excel.Functions.SPG(A328, "SP_VOLUME_AVG_DAILY_TO_1YR_AVG_DAILY", , "1M")</f>
        <v>131.28</v>
      </c>
      <c r="F328" s="5">
        <f>_xll.SNL.Clients.Office.Excel.Functions.SPG(A328, "SP_VOLUME_AVG_DAILY_TO_1YR_AVG_DAILY", , "3M")</f>
        <v>108.64</v>
      </c>
      <c r="G328" s="9" t="str">
        <f>_xll.SNL.Clients.Office.Excel.Functions.SPG(A328, "IQ_SECTOR")</f>
        <v>Financials</v>
      </c>
      <c r="H328" s="9" t="str">
        <f>_xll.SNL.Clients.Office.Excel.Functions.SPG(A328, "IQ_INDUSTRY_GROUP")</f>
        <v>Financial Services</v>
      </c>
      <c r="I328" s="9" t="str">
        <f>_xll.SNL.Clients.Office.Excel.Functions.SPG(A328, "IQ_INDUSTRY")</f>
        <v>Capital Markets</v>
      </c>
      <c r="J328" s="9" t="str">
        <f>_xll.SNL.Clients.Office.Excel.Functions.SPG(A328, "IQ_PRIMARY_INDUSTRY")</f>
        <v>Investment Banking and Brokerage</v>
      </c>
      <c r="K328" s="9" t="str">
        <f>_xll.SNL.Clients.Office.Excel.Functions.SPG(A328, "NAICS_CODE", "Primary")</f>
        <v>523150 - Investment Banking and Securities Intermediation</v>
      </c>
      <c r="L328" s="9" t="str">
        <f>_xll.SNL.Clients.Office.Excel.Functions.SPG(A328, "SP_TOPICTAG")</f>
        <v/>
      </c>
      <c r="M328" s="5">
        <f>_xll.SNL.Clients.Office.Excel.Functions.SPG(A328, "SP_PCT_SHARES_OWNED_ALL_INSTITUTIONS")</f>
        <v>87.03</v>
      </c>
      <c r="N328" s="9" t="str">
        <f>_xll.SNL.Clients.Office.Excel.Functions.SPG(A328, "RD_CREDIT_RATING_GLOBAL", "Issuer Credit Rating", "Local Currency LT|0")</f>
        <v>BBB</v>
      </c>
      <c r="O328" s="9" t="str">
        <f>_xll.SNL.Clients.Office.Excel.Functions.SPG(A328, "RD_CWOL_GLOBAL", "Issuer Credit Rating", "Local Currency LT|0")</f>
        <v>Stable</v>
      </c>
      <c r="P328" s="9" t="str">
        <f>_xll.SNL.Clients.Office.Excel.Functions.SPG(A328, "RD_RATING_ACTION_GLOBAL", "Issuer Credit Rating", "Local Currency LT|0")</f>
        <v>Upgrade | CreditWatch/Outlook (03/28/2024)</v>
      </c>
      <c r="Q328" s="10">
        <f>_xll.SNL.Clients.Office.Excel.Functions.SPG(A328, "RD_LAST_REVIEW_DATE_GLOBAL", "Issuer Credit Rating", "Local Currency LT")</f>
        <v>45379</v>
      </c>
      <c r="R328" s="10">
        <f>_xll.SNL.Clients.Office.Excel.Functions.SPG(A328, "RD_CREDIT_RATING_DATE_GLOBAL", "Issuer Credit Rating", "Local Currency LT|0")</f>
        <v>45379</v>
      </c>
      <c r="S328" s="10">
        <f>_xll.SNL.Clients.Office.Excel.Functions.SPG(A328, "RD_CREDIT_WATCH_OUTLOOK_DATE_GLOBAL", "Issuer Credit Rating", "Local Currency LT|0")</f>
        <v>45379</v>
      </c>
    </row>
    <row r="329" spans="1:19" x14ac:dyDescent="0.3">
      <c r="A329" t="s">
        <v>1970</v>
      </c>
      <c r="B329" s="10">
        <f>_xll.SNL.Clients.Office.Excel.Functions.SPG(A329,"SP_IPO_DATE")</f>
        <v>37285</v>
      </c>
      <c r="C329" s="5">
        <f>_xll.SNL.Clients.Office.Excel.Functions.SPG(A329, "SP_VOLUME_AVG_WEEKLY_TO_SHARES_OUT", , "1M")</f>
        <v>10.507542355475653</v>
      </c>
      <c r="D329" s="5">
        <f>_xll.SNL.Clients.Office.Excel.Functions.SPG(A329, "SP_VOLUME_AVG_WEEKLY_TO_SHARES_OUT", , "3M")</f>
        <v>8.7173163387629753</v>
      </c>
      <c r="E329" s="5">
        <f>_xll.SNL.Clients.Office.Excel.Functions.SPG(A329, "SP_VOLUME_AVG_DAILY_TO_1YR_AVG_DAILY", , "1M")</f>
        <v>206.71</v>
      </c>
      <c r="F329" s="5">
        <f>_xll.SNL.Clients.Office.Excel.Functions.SPG(A329, "SP_VOLUME_AVG_DAILY_TO_1YR_AVG_DAILY", , "3M")</f>
        <v>171.5</v>
      </c>
      <c r="G329" s="9" t="str">
        <f>_xll.SNL.Clients.Office.Excel.Functions.SPG(A329, "IQ_SECTOR")</f>
        <v>Information Technology</v>
      </c>
      <c r="H329" s="9" t="str">
        <f>_xll.SNL.Clients.Office.Excel.Functions.SPG(A329, "IQ_INDUSTRY_GROUP")</f>
        <v>Semiconductors and Semiconductor Equipment</v>
      </c>
      <c r="I329" s="9" t="str">
        <f>_xll.SNL.Clients.Office.Excel.Functions.SPG(A329, "IQ_INDUSTRY")</f>
        <v>Semiconductors and Semiconductor Equipment</v>
      </c>
      <c r="J329" s="9" t="str">
        <f>_xll.SNL.Clients.Office.Excel.Functions.SPG(A329, "IQ_PRIMARY_INDUSTRY")</f>
        <v>Semiconductors</v>
      </c>
      <c r="K329" s="9" t="str">
        <f>_xll.SNL.Clients.Office.Excel.Functions.SPG(A329, "NAICS_CODE", "Primary")</f>
        <v>334413 - Semiconductor and Related Device Manufacturing</v>
      </c>
      <c r="L329" s="9" t="str">
        <f>_xll.SNL.Clients.Office.Excel.Functions.SPG(A329, "SP_TOPICTAG")</f>
        <v>Computer Vision; GPS; Sensors; Speech Recognition; Machine Learning; Biometrics; Artificial Intelligence</v>
      </c>
      <c r="M329" s="5">
        <f>_xll.SNL.Clients.Office.Excel.Functions.SPG(A329, "SP_PCT_SHARES_OWNED_ALL_INSTITUTIONS")</f>
        <v>96.7</v>
      </c>
      <c r="N329" s="9" t="str">
        <f>_xll.SNL.Clients.Office.Excel.Functions.SPG(A329, "RD_CREDIT_RATING_GLOBAL", "Issuer Credit Rating", "Local Currency LT|0")</f>
        <v>BB-</v>
      </c>
      <c r="O329" s="9" t="str">
        <f>_xll.SNL.Clients.Office.Excel.Functions.SPG(A329, "RD_CWOL_GLOBAL", "Issuer Credit Rating", "Local Currency LT|0")</f>
        <v>Stable</v>
      </c>
      <c r="P329" s="9" t="str">
        <f>_xll.SNL.Clients.Office.Excel.Functions.SPG(A329, "RD_RATING_ACTION_GLOBAL", "Issuer Credit Rating", "Local Currency LT|0")</f>
        <v>CreditWatch/Outlook (11/15/2024)</v>
      </c>
      <c r="Q329" s="10">
        <f>_xll.SNL.Clients.Office.Excel.Functions.SPG(A329, "RD_LAST_REVIEW_DATE_GLOBAL", "Issuer Credit Rating", "Local Currency LT")</f>
        <v>45611</v>
      </c>
      <c r="R329" s="10">
        <f>_xll.SNL.Clients.Office.Excel.Functions.SPG(A329, "RD_CREDIT_RATING_DATE_GLOBAL", "Issuer Credit Rating", "Local Currency LT|0")</f>
        <v>44263</v>
      </c>
      <c r="S329" s="10">
        <f>_xll.SNL.Clients.Office.Excel.Functions.SPG(A329, "RD_CREDIT_WATCH_OUTLOOK_DATE_GLOBAL", "Issuer Credit Rating", "Local Currency LT|0")</f>
        <v>45611</v>
      </c>
    </row>
    <row r="330" spans="1:19" x14ac:dyDescent="0.3">
      <c r="A330" t="s">
        <v>1971</v>
      </c>
      <c r="B330" t="str">
        <f>_xll.SNL.Clients.Office.Excel.Functions.SPG(A330,"SP_IPO_DATE")</f>
        <v/>
      </c>
      <c r="C330" s="5">
        <f>_xll.SNL.Clients.Office.Excel.Functions.SPG(A330, "SP_VOLUME_AVG_WEEKLY_TO_SHARES_OUT", , "1M")</f>
        <v>4.8222974629256798</v>
      </c>
      <c r="D330" s="5">
        <f>_xll.SNL.Clients.Office.Excel.Functions.SPG(A330, "SP_VOLUME_AVG_WEEKLY_TO_SHARES_OUT", , "3M")</f>
        <v>4.3726564357807423</v>
      </c>
      <c r="E330" s="5">
        <f>_xll.SNL.Clients.Office.Excel.Functions.SPG(A330, "SP_VOLUME_AVG_DAILY_TO_1YR_AVG_DAILY", , "1M")</f>
        <v>100.25</v>
      </c>
      <c r="F330" s="5">
        <f>_xll.SNL.Clients.Office.Excel.Functions.SPG(A330, "SP_VOLUME_AVG_DAILY_TO_1YR_AVG_DAILY", , "3M")</f>
        <v>90.9</v>
      </c>
      <c r="G330" s="9" t="str">
        <f>_xll.SNL.Clients.Office.Excel.Functions.SPG(A330, "IQ_SECTOR")</f>
        <v>Financials</v>
      </c>
      <c r="H330" s="9" t="str">
        <f>_xll.SNL.Clients.Office.Excel.Functions.SPG(A330, "IQ_INDUSTRY_GROUP")</f>
        <v>Banks</v>
      </c>
      <c r="I330" s="9" t="str">
        <f>_xll.SNL.Clients.Office.Excel.Functions.SPG(A330, "IQ_INDUSTRY")</f>
        <v>Banks</v>
      </c>
      <c r="J330" s="9" t="str">
        <f>_xll.SNL.Clients.Office.Excel.Functions.SPG(A330, "IQ_PRIMARY_INDUSTRY")</f>
        <v>Regional Banks</v>
      </c>
      <c r="K330" s="9" t="str">
        <f>_xll.SNL.Clients.Office.Excel.Functions.SPG(A330, "NAICS_CODE", "Primary")</f>
        <v>522110 - Commercial Banking</v>
      </c>
      <c r="L330" s="9" t="str">
        <f>_xll.SNL.Clients.Office.Excel.Functions.SPG(A330, "SP_TOPICTAG")</f>
        <v>Consumer Lending</v>
      </c>
      <c r="M330" s="5">
        <f>_xll.SNL.Clients.Office.Excel.Functions.SPG(A330, "SP_PCT_SHARES_OWNED_ALL_INSTITUTIONS")</f>
        <v>87.28</v>
      </c>
      <c r="N330" s="9" t="str">
        <f>_xll.SNL.Clients.Office.Excel.Functions.SPG(A330, "RD_CREDIT_RATING_GLOBAL", "Issuer Credit Rating", "Local Currency LT|0")</f>
        <v>BBB-</v>
      </c>
      <c r="O330" s="9" t="str">
        <f>_xll.SNL.Clients.Office.Excel.Functions.SPG(A330, "RD_CWOL_GLOBAL", "Issuer Credit Rating", "Local Currency LT|0")</f>
        <v>Negative</v>
      </c>
      <c r="P330" s="9" t="str">
        <f>_xll.SNL.Clients.Office.Excel.Functions.SPG(A330, "RD_RATING_ACTION_GLOBAL", "Issuer Credit Rating", "Local Currency LT|0")</f>
        <v>CreditWatch/Outlook (03/26/2024)</v>
      </c>
      <c r="Q330" s="10">
        <f>_xll.SNL.Clients.Office.Excel.Functions.SPG(A330, "RD_LAST_REVIEW_DATE_GLOBAL", "Issuer Credit Rating", "Local Currency LT")</f>
        <v>45513</v>
      </c>
      <c r="R330" s="10">
        <f>_xll.SNL.Clients.Office.Excel.Functions.SPG(A330, "RD_CREDIT_RATING_DATE_GLOBAL", "Issuer Credit Rating", "Local Currency LT|0")</f>
        <v>42598</v>
      </c>
      <c r="S330" s="10">
        <f>_xll.SNL.Clients.Office.Excel.Functions.SPG(A330, "RD_CREDIT_WATCH_OUTLOOK_DATE_GLOBAL", "Issuer Credit Rating", "Local Currency LT|0")</f>
        <v>45377</v>
      </c>
    </row>
    <row r="331" spans="1:19" x14ac:dyDescent="0.3">
      <c r="A331" t="s">
        <v>1972</v>
      </c>
      <c r="B331" s="10">
        <f>_xll.SNL.Clients.Office.Excel.Functions.SPG(A331,"SP_IPO_DATE")</f>
        <v>41373</v>
      </c>
      <c r="C331" s="5">
        <f>_xll.SNL.Clients.Office.Excel.Functions.SPG(A331, "SP_VOLUME_AVG_WEEKLY_TO_SHARES_OUT", , "1M")</f>
        <v>4.7049085074105177</v>
      </c>
      <c r="D331" s="5">
        <f>_xll.SNL.Clients.Office.Excel.Functions.SPG(A331, "SP_VOLUME_AVG_WEEKLY_TO_SHARES_OUT", , "3M")</f>
        <v>4.2953254718439453</v>
      </c>
      <c r="E331" s="5">
        <f>_xll.SNL.Clients.Office.Excel.Functions.SPG(A331, "SP_VOLUME_AVG_DAILY_TO_1YR_AVG_DAILY", , "1M")</f>
        <v>117.85</v>
      </c>
      <c r="F331" s="5">
        <f>_xll.SNL.Clients.Office.Excel.Functions.SPG(A331, "SP_VOLUME_AVG_DAILY_TO_1YR_AVG_DAILY", , "3M")</f>
        <v>107.59</v>
      </c>
      <c r="G331" s="9" t="str">
        <f>_xll.SNL.Clients.Office.Excel.Functions.SPG(A331, "IQ_SECTOR")</f>
        <v>Consumer Discretionary</v>
      </c>
      <c r="H331" s="9" t="str">
        <f>_xll.SNL.Clients.Office.Excel.Functions.SPG(A331, "IQ_INDUSTRY_GROUP")</f>
        <v>Consumer Durables and Apparel</v>
      </c>
      <c r="I331" s="9" t="str">
        <f>_xll.SNL.Clients.Office.Excel.Functions.SPG(A331, "IQ_INDUSTRY")</f>
        <v>Household Durables</v>
      </c>
      <c r="J331" s="9" t="str">
        <f>_xll.SNL.Clients.Office.Excel.Functions.SPG(A331, "IQ_PRIMARY_INDUSTRY")</f>
        <v>Homebuilding</v>
      </c>
      <c r="K331" s="9" t="str">
        <f>_xll.SNL.Clients.Office.Excel.Functions.SPG(A331, "NAICS_CODE", "Primary")</f>
        <v>23611 - Residential Building Construction</v>
      </c>
      <c r="L331" s="9" t="str">
        <f>_xll.SNL.Clients.Office.Excel.Functions.SPG(A331, "SP_TOPICTAG")</f>
        <v>Home Improvement; Customer Relationship Management; E-learning; Content Creation; Smart Clothing</v>
      </c>
      <c r="M331" s="5">
        <f>_xll.SNL.Clients.Office.Excel.Functions.SPG(A331, "SP_PCT_SHARES_OWNED_ALL_INSTITUTIONS")</f>
        <v>98.42</v>
      </c>
      <c r="N331" s="9" t="str">
        <f>_xll.SNL.Clients.Office.Excel.Functions.SPG(A331, "RD_CREDIT_RATING_GLOBAL", "Issuer Credit Rating", "Local Currency LT|0")</f>
        <v>BB+</v>
      </c>
      <c r="O331" s="9" t="str">
        <f>_xll.SNL.Clients.Office.Excel.Functions.SPG(A331, "RD_CWOL_GLOBAL", "Issuer Credit Rating", "Local Currency LT|0")</f>
        <v>Stable</v>
      </c>
      <c r="P331" s="9" t="str">
        <f>_xll.SNL.Clients.Office.Excel.Functions.SPG(A331, "RD_RATING_ACTION_GLOBAL", "Issuer Credit Rating", "Local Currency LT|0")</f>
        <v>Upgrade | CreditWatch/Outlook (09/29/2023)</v>
      </c>
      <c r="Q331" s="10">
        <f>_xll.SNL.Clients.Office.Excel.Functions.SPG(A331, "RD_LAST_REVIEW_DATE_GLOBAL", "Issuer Credit Rating", "Local Currency LT")</f>
        <v>45589</v>
      </c>
      <c r="R331" s="10">
        <f>_xll.SNL.Clients.Office.Excel.Functions.SPG(A331, "RD_CREDIT_RATING_DATE_GLOBAL", "Issuer Credit Rating", "Local Currency LT|0")</f>
        <v>45198</v>
      </c>
      <c r="S331" s="10">
        <f>_xll.SNL.Clients.Office.Excel.Functions.SPG(A331, "RD_CREDIT_WATCH_OUTLOOK_DATE_GLOBAL", "Issuer Credit Rating", "Local Currency LT|0")</f>
        <v>45198</v>
      </c>
    </row>
    <row r="332" spans="1:19" x14ac:dyDescent="0.3">
      <c r="A332" t="s">
        <v>1973</v>
      </c>
      <c r="B332" s="10">
        <f>_xll.SNL.Clients.Office.Excel.Functions.SPG(A332,"SP_IPO_DATE")</f>
        <v>37950</v>
      </c>
      <c r="C332" s="5">
        <f>_xll.SNL.Clients.Office.Excel.Functions.SPG(A332, "SP_VOLUME_AVG_WEEKLY_TO_SHARES_OUT", , "1M")</f>
        <v>4.4112464510490881</v>
      </c>
      <c r="D332" s="5">
        <f>_xll.SNL.Clients.Office.Excel.Functions.SPG(A332, "SP_VOLUME_AVG_WEEKLY_TO_SHARES_OUT", , "3M")</f>
        <v>3.8209897835876863</v>
      </c>
      <c r="E332" s="5">
        <f>_xll.SNL.Clients.Office.Excel.Functions.SPG(A332, "SP_VOLUME_AVG_DAILY_TO_1YR_AVG_DAILY", , "1M")</f>
        <v>100.21</v>
      </c>
      <c r="F332" s="5">
        <f>_xll.SNL.Clients.Office.Excel.Functions.SPG(A332, "SP_VOLUME_AVG_DAILY_TO_1YR_AVG_DAILY", , "3M")</f>
        <v>86.8</v>
      </c>
      <c r="G332" s="9" t="str">
        <f>_xll.SNL.Clients.Office.Excel.Functions.SPG(A332, "IQ_SECTOR")</f>
        <v>Information Technology</v>
      </c>
      <c r="H332" s="9" t="str">
        <f>_xll.SNL.Clients.Office.Excel.Functions.SPG(A332, "IQ_INDUSTRY_GROUP")</f>
        <v>Technology Hardware and Equipment</v>
      </c>
      <c r="I332" s="9" t="str">
        <f>_xll.SNL.Clients.Office.Excel.Functions.SPG(A332, "IQ_INDUSTRY")</f>
        <v>Electronic Equipment, Instruments and Components</v>
      </c>
      <c r="J332" s="9" t="str">
        <f>_xll.SNL.Clients.Office.Excel.Functions.SPG(A332, "IQ_PRIMARY_INDUSTRY")</f>
        <v>Technology Distributors</v>
      </c>
      <c r="K332" s="9" t="str">
        <f>_xll.SNL.Clients.Office.Excel.Functions.SPG(A332, "NAICS_CODE", "Primary")</f>
        <v>423430 - Computer and Computer Peripheral Equipment and Software Merchant Wholesalers</v>
      </c>
      <c r="L332" s="9" t="str">
        <f>_xll.SNL.Clients.Office.Excel.Functions.SPG(A332, "SP_TOPICTAG")</f>
        <v>Software Development; Cloud Management; Data Integration; Cloud Infrastructure; Cloud Security; Cloud Storage; Data Center Technology</v>
      </c>
      <c r="M332" s="5">
        <f>_xll.SNL.Clients.Office.Excel.Functions.SPG(A332, "SP_PCT_SHARES_OWNED_ALL_INSTITUTIONS")</f>
        <v>86.12</v>
      </c>
      <c r="N332" s="9" t="str">
        <f>_xll.SNL.Clients.Office.Excel.Functions.SPG(A332, "RD_CREDIT_RATING_GLOBAL", "Issuer Credit Rating", "Local Currency LT|0")</f>
        <v>BBB-</v>
      </c>
      <c r="O332" s="9" t="str">
        <f>_xll.SNL.Clients.Office.Excel.Functions.SPG(A332, "RD_CWOL_GLOBAL", "Issuer Credit Rating", "Local Currency LT|0")</f>
        <v>Stable</v>
      </c>
      <c r="P332" s="9" t="str">
        <f>_xll.SNL.Clients.Office.Excel.Functions.SPG(A332, "RD_RATING_ACTION_GLOBAL", "Issuer Credit Rating", "Local Currency LT|0")</f>
        <v>New Rating | CreditWatch/Outlook (07/19/2021)</v>
      </c>
      <c r="Q332" s="10">
        <f>_xll.SNL.Clients.Office.Excel.Functions.SPG(A332, "RD_LAST_REVIEW_DATE_GLOBAL", "Issuer Credit Rating", "Local Currency LT")</f>
        <v>45488</v>
      </c>
      <c r="R332" s="10">
        <f>_xll.SNL.Clients.Office.Excel.Functions.SPG(A332, "RD_CREDIT_RATING_DATE_GLOBAL", "Issuer Credit Rating", "Local Currency LT|0")</f>
        <v>44396</v>
      </c>
      <c r="S332" s="10">
        <f>_xll.SNL.Clients.Office.Excel.Functions.SPG(A332, "RD_CREDIT_WATCH_OUTLOOK_DATE_GLOBAL", "Issuer Credit Rating", "Local Currency LT|0")</f>
        <v>44396</v>
      </c>
    </row>
    <row r="333" spans="1:19" x14ac:dyDescent="0.3">
      <c r="A333" t="s">
        <v>1974</v>
      </c>
      <c r="B333" s="10">
        <f>_xll.SNL.Clients.Office.Excel.Functions.SPG(A333,"SP_IPO_DATE")</f>
        <v>37972</v>
      </c>
      <c r="C333" s="5">
        <f>_xll.SNL.Clients.Office.Excel.Functions.SPG(A333, "SP_VOLUME_AVG_WEEKLY_TO_SHARES_OUT", , "1M")</f>
        <v>6.1226951636740061</v>
      </c>
      <c r="D333" s="5">
        <f>_xll.SNL.Clients.Office.Excel.Functions.SPG(A333, "SP_VOLUME_AVG_WEEKLY_TO_SHARES_OUT", , "3M")</f>
        <v>4.2877484179849388</v>
      </c>
      <c r="E333" s="5">
        <f>_xll.SNL.Clients.Office.Excel.Functions.SPG(A333, "SP_VOLUME_AVG_DAILY_TO_1YR_AVG_DAILY", , "1M")</f>
        <v>157.84</v>
      </c>
      <c r="F333" s="5">
        <f>_xll.SNL.Clients.Office.Excel.Functions.SPG(A333, "SP_VOLUME_AVG_DAILY_TO_1YR_AVG_DAILY", , "3M")</f>
        <v>110.54</v>
      </c>
      <c r="G333" s="9" t="str">
        <f>_xll.SNL.Clients.Office.Excel.Functions.SPG(A333, "IQ_SECTOR")</f>
        <v>Consumer Discretionary</v>
      </c>
      <c r="H333" s="9" t="str">
        <f>_xll.SNL.Clients.Office.Excel.Functions.SPG(A333, "IQ_INDUSTRY_GROUP")</f>
        <v>Consumer Durables and Apparel</v>
      </c>
      <c r="I333" s="9" t="str">
        <f>_xll.SNL.Clients.Office.Excel.Functions.SPG(A333, "IQ_INDUSTRY")</f>
        <v>Household Durables</v>
      </c>
      <c r="J333" s="9" t="str">
        <f>_xll.SNL.Clients.Office.Excel.Functions.SPG(A333, "IQ_PRIMARY_INDUSTRY")</f>
        <v>Home Furnishings</v>
      </c>
      <c r="K333" s="9" t="str">
        <f>_xll.SNL.Clients.Office.Excel.Functions.SPG(A333, "NAICS_CODE", "Primary")</f>
        <v>337910 - Mattress Manufacturing</v>
      </c>
      <c r="L333" s="9" t="str">
        <f>_xll.SNL.Clients.Office.Excel.Functions.SPG(A333, "SP_TOPICTAG")</f>
        <v>Fast-Moving Consumer Goods; Lifestyle</v>
      </c>
      <c r="M333" s="5">
        <f>_xll.SNL.Clients.Office.Excel.Functions.SPG(A333, "SP_PCT_SHARES_OWNED_ALL_INSTITUTIONS")</f>
        <v>68.209999999999994</v>
      </c>
      <c r="N333" s="9" t="str">
        <f>_xll.SNL.Clients.Office.Excel.Functions.SPG(A333, "RD_CREDIT_RATING_GLOBAL", "Issuer Credit Rating", "Local Currency LT|0")</f>
        <v>BB</v>
      </c>
      <c r="O333" s="9" t="str">
        <f>_xll.SNL.Clients.Office.Excel.Functions.SPG(A333, "RD_CWOL_GLOBAL", "Issuer Credit Rating", "Local Currency LT|0")</f>
        <v>Stable</v>
      </c>
      <c r="P333" s="9" t="str">
        <f>_xll.SNL.Clients.Office.Excel.Functions.SPG(A333, "RD_RATING_ACTION_GLOBAL", "Issuer Credit Rating", "Local Currency LT|0")</f>
        <v>Downgrade | CreditWatch/Outlook (08/14/2023)</v>
      </c>
      <c r="Q333" s="10">
        <f>_xll.SNL.Clients.Office.Excel.Functions.SPG(A333, "RD_LAST_REVIEW_DATE_GLOBAL", "Issuer Credit Rating", "Local Currency LT")</f>
        <v>45694</v>
      </c>
      <c r="R333" s="10">
        <f>_xll.SNL.Clients.Office.Excel.Functions.SPG(A333, "RD_CREDIT_RATING_DATE_GLOBAL", "Issuer Credit Rating", "Local Currency LT|0")</f>
        <v>45152</v>
      </c>
      <c r="S333" s="10">
        <f>_xll.SNL.Clients.Office.Excel.Functions.SPG(A333, "RD_CREDIT_WATCH_OUTLOOK_DATE_GLOBAL", "Issuer Credit Rating", "Local Currency LT|0")</f>
        <v>45152</v>
      </c>
    </row>
    <row r="334" spans="1:19" x14ac:dyDescent="0.3">
      <c r="A334" t="s">
        <v>1975</v>
      </c>
      <c r="B334" t="str">
        <f>_xll.SNL.Clients.Office.Excel.Functions.SPG(A334,"SP_IPO_DATE")</f>
        <v/>
      </c>
      <c r="C334" s="5">
        <f>_xll.SNL.Clients.Office.Excel.Functions.SPG(A334, "SP_VOLUME_AVG_WEEKLY_TO_SHARES_OUT", , "1M")</f>
        <v>5.2581970188834761</v>
      </c>
      <c r="D334" s="5">
        <f>_xll.SNL.Clients.Office.Excel.Functions.SPG(A334, "SP_VOLUME_AVG_WEEKLY_TO_SHARES_OUT", , "3M")</f>
        <v>6.5163037265515307</v>
      </c>
      <c r="E334" s="5">
        <f>_xll.SNL.Clients.Office.Excel.Functions.SPG(A334, "SP_VOLUME_AVG_DAILY_TO_1YR_AVG_DAILY", , "1M")</f>
        <v>80.8</v>
      </c>
      <c r="F334" s="5">
        <f>_xll.SNL.Clients.Office.Excel.Functions.SPG(A334, "SP_VOLUME_AVG_DAILY_TO_1YR_AVG_DAILY", , "3M")</f>
        <v>100.13</v>
      </c>
      <c r="G334" s="9" t="str">
        <f>_xll.SNL.Clients.Office.Excel.Functions.SPG(A334, "IQ_SECTOR")</f>
        <v>Health Care</v>
      </c>
      <c r="H334" s="9" t="str">
        <f>_xll.SNL.Clients.Office.Excel.Functions.SPG(A334, "IQ_INDUSTRY_GROUP")</f>
        <v>Health Care Equipment and Services</v>
      </c>
      <c r="I334" s="9" t="str">
        <f>_xll.SNL.Clients.Office.Excel.Functions.SPG(A334, "IQ_INDUSTRY")</f>
        <v>Health Care Providers and Services</v>
      </c>
      <c r="J334" s="9" t="str">
        <f>_xll.SNL.Clients.Office.Excel.Functions.SPG(A334, "IQ_PRIMARY_INDUSTRY")</f>
        <v>Health Care Facilities</v>
      </c>
      <c r="K334" s="9" t="str">
        <f>_xll.SNL.Clients.Office.Excel.Functions.SPG(A334, "NAICS_CODE", "Primary")</f>
        <v>622 - Hospitals</v>
      </c>
      <c r="L334" s="9" t="str">
        <f>_xll.SNL.Clients.Office.Excel.Functions.SPG(A334, "SP_TOPICTAG")</f>
        <v>Health Diagnostics; MHealth; Outpatient Care; Cardiovascular; Neurology; Respiratory; Surgery</v>
      </c>
      <c r="M334" s="5">
        <f>_xll.SNL.Clients.Office.Excel.Functions.SPG(A334, "SP_PCT_SHARES_OWNED_ALL_INSTITUTIONS")</f>
        <v>99.78</v>
      </c>
      <c r="N334" s="9" t="str">
        <f>_xll.SNL.Clients.Office.Excel.Functions.SPG(A334, "RD_CREDIT_RATING_GLOBAL", "Issuer Credit Rating", "Local Currency LT|0")</f>
        <v>B+</v>
      </c>
      <c r="O334" s="9" t="str">
        <f>_xll.SNL.Clients.Office.Excel.Functions.SPG(A334, "RD_CWOL_GLOBAL", "Issuer Credit Rating", "Local Currency LT|0")</f>
        <v>Positive</v>
      </c>
      <c r="P334" s="9" t="str">
        <f>_xll.SNL.Clients.Office.Excel.Functions.SPG(A334, "RD_RATING_ACTION_GLOBAL", "Issuer Credit Rating", "Local Currency LT|0")</f>
        <v>CreditWatch/Outlook (06/10/2024)</v>
      </c>
      <c r="Q334" s="10">
        <f>_xll.SNL.Clients.Office.Excel.Functions.SPG(A334, "RD_LAST_REVIEW_DATE_GLOBAL", "Issuer Credit Rating", "Local Currency LT")</f>
        <v>45453</v>
      </c>
      <c r="R334" s="10">
        <f>_xll.SNL.Clients.Office.Excel.Functions.SPG(A334, "RD_CREDIT_RATING_DATE_GLOBAL", "Issuer Credit Rating", "Local Currency LT|0")</f>
        <v>44636</v>
      </c>
      <c r="S334" s="10">
        <f>_xll.SNL.Clients.Office.Excel.Functions.SPG(A334, "RD_CREDIT_WATCH_OUTLOOK_DATE_GLOBAL", "Issuer Credit Rating", "Local Currency LT|0")</f>
        <v>45453</v>
      </c>
    </row>
    <row r="335" spans="1:19" x14ac:dyDescent="0.3">
      <c r="A335" t="s">
        <v>1976</v>
      </c>
      <c r="B335" t="str">
        <f>_xll.SNL.Clients.Office.Excel.Functions.SPG(A335,"SP_IPO_DATE")</f>
        <v/>
      </c>
      <c r="C335" s="5">
        <f>_xll.SNL.Clients.Office.Excel.Functions.SPG(A335, "SP_VOLUME_AVG_WEEKLY_TO_SHARES_OUT", , "1M")</f>
        <v>4.2156991093197993</v>
      </c>
      <c r="D335" s="5">
        <f>_xll.SNL.Clients.Office.Excel.Functions.SPG(A335, "SP_VOLUME_AVG_WEEKLY_TO_SHARES_OUT", , "3M")</f>
        <v>4.1564003775238483</v>
      </c>
      <c r="E335" s="5">
        <f>_xll.SNL.Clients.Office.Excel.Functions.SPG(A335, "SP_VOLUME_AVG_DAILY_TO_1YR_AVG_DAILY", , "1M")</f>
        <v>86.63</v>
      </c>
      <c r="F335" s="5">
        <f>_xll.SNL.Clients.Office.Excel.Functions.SPG(A335, "SP_VOLUME_AVG_DAILY_TO_1YR_AVG_DAILY", , "3M")</f>
        <v>85.41</v>
      </c>
      <c r="G335" s="9" t="str">
        <f>_xll.SNL.Clients.Office.Excel.Functions.SPG(A335, "IQ_SECTOR")</f>
        <v>Information Technology</v>
      </c>
      <c r="H335" s="9" t="str">
        <f>_xll.SNL.Clients.Office.Excel.Functions.SPG(A335, "IQ_INDUSTRY_GROUP")</f>
        <v>Software and Services</v>
      </c>
      <c r="I335" s="9" t="str">
        <f>_xll.SNL.Clients.Office.Excel.Functions.SPG(A335, "IQ_INDUSTRY")</f>
        <v>Software</v>
      </c>
      <c r="J335" s="9" t="str">
        <f>_xll.SNL.Clients.Office.Excel.Functions.SPG(A335, "IQ_PRIMARY_INDUSTRY")</f>
        <v>Systems Software</v>
      </c>
      <c r="K335" s="9" t="str">
        <f>_xll.SNL.Clients.Office.Excel.Functions.SPG(A335, "NAICS_CODE", "Primary")</f>
        <v>513210 - Software Publishers</v>
      </c>
      <c r="L335" s="9" t="str">
        <f>_xll.SNL.Clients.Office.Excel.Functions.SPG(A335, "SP_TOPICTAG")</f>
        <v>Cloud Management; Data Integration; Machine Learning; Data Protection; Cloud Infrastructure; Cloud Security; Artificial Intelligence</v>
      </c>
      <c r="M335" s="5">
        <f>_xll.SNL.Clients.Office.Excel.Functions.SPG(A335, "SP_PCT_SHARES_OWNED_ALL_INSTITUTIONS")</f>
        <v>87</v>
      </c>
      <c r="N335" s="9" t="str">
        <f>_xll.SNL.Clients.Office.Excel.Functions.SPG(A335, "RD_CREDIT_RATING_GLOBAL", "Issuer Credit Rating", "Local Currency LT|0")</f>
        <v/>
      </c>
      <c r="O335" s="9" t="str">
        <f>_xll.SNL.Clients.Office.Excel.Functions.SPG(A335, "RD_CWOL_GLOBAL", "Issuer Credit Rating", "Local Currency LT|0")</f>
        <v/>
      </c>
      <c r="P335" s="9" t="str">
        <f>_xll.SNL.Clients.Office.Excel.Functions.SPG(A335, "RD_RATING_ACTION_GLOBAL", "Issuer Credit Rating", "Local Currency LT|0")</f>
        <v/>
      </c>
      <c r="Q335" s="10" t="str">
        <f>_xll.SNL.Clients.Office.Excel.Functions.SPG(A335, "RD_LAST_REVIEW_DATE_GLOBAL", "Issuer Credit Rating", "Local Currency LT")</f>
        <v/>
      </c>
      <c r="R335" s="10" t="str">
        <f>_xll.SNL.Clients.Office.Excel.Functions.SPG(A335, "RD_CREDIT_RATING_DATE_GLOBAL", "Issuer Credit Rating", "Local Currency LT|0")</f>
        <v/>
      </c>
      <c r="S335" s="10" t="str">
        <f>_xll.SNL.Clients.Office.Excel.Functions.SPG(A335, "RD_CREDIT_WATCH_OUTLOOK_DATE_GLOBAL", "Issuer Credit Rating", "Local Currency LT|0")</f>
        <v/>
      </c>
    </row>
    <row r="336" spans="1:19" x14ac:dyDescent="0.3">
      <c r="A336" t="s">
        <v>1977</v>
      </c>
      <c r="B336" t="str">
        <f>_xll.SNL.Clients.Office.Excel.Functions.SPG(A336,"SP_IPO_DATE")</f>
        <v/>
      </c>
      <c r="C336" s="5">
        <f>_xll.SNL.Clients.Office.Excel.Functions.SPG(A336, "SP_VOLUME_AVG_WEEKLY_TO_SHARES_OUT", , "1M")</f>
        <v>6.3318674698795183</v>
      </c>
      <c r="D336" s="5">
        <f>_xll.SNL.Clients.Office.Excel.Functions.SPG(A336, "SP_VOLUME_AVG_WEEKLY_TO_SHARES_OUT", , "3M")</f>
        <v>5.6751905606296154</v>
      </c>
      <c r="E336" s="5">
        <f>_xll.SNL.Clients.Office.Excel.Functions.SPG(A336, "SP_VOLUME_AVG_DAILY_TO_1YR_AVG_DAILY", , "1M")</f>
        <v>102.46</v>
      </c>
      <c r="F336" s="5">
        <f>_xll.SNL.Clients.Office.Excel.Functions.SPG(A336, "SP_VOLUME_AVG_DAILY_TO_1YR_AVG_DAILY", , "3M")</f>
        <v>91.84</v>
      </c>
      <c r="G336" s="9" t="str">
        <f>_xll.SNL.Clients.Office.Excel.Functions.SPG(A336, "IQ_SECTOR")</f>
        <v>Industrials</v>
      </c>
      <c r="H336" s="9" t="str">
        <f>_xll.SNL.Clients.Office.Excel.Functions.SPG(A336, "IQ_INDUSTRY_GROUP")</f>
        <v>Capital Goods</v>
      </c>
      <c r="I336" s="9" t="str">
        <f>_xll.SNL.Clients.Office.Excel.Functions.SPG(A336, "IQ_INDUSTRY")</f>
        <v>Machinery</v>
      </c>
      <c r="J336" s="9" t="str">
        <f>_xll.SNL.Clients.Office.Excel.Functions.SPG(A336, "IQ_PRIMARY_INDUSTRY")</f>
        <v>Construction Machinery and Heavy Transportation Equipment</v>
      </c>
      <c r="K336" s="9" t="str">
        <f>_xll.SNL.Clients.Office.Excel.Functions.SPG(A336, "NAICS_CODE", "Primary")</f>
        <v>33392 - Material Handling Equipment Manufacturing</v>
      </c>
      <c r="L336" s="9" t="str">
        <f>_xll.SNL.Clients.Office.Excel.Functions.SPG(A336, "SP_TOPICTAG")</f>
        <v>Fleet Management; Industrial Automation; Process Automation; Artificial Intelligence</v>
      </c>
      <c r="M336" s="5">
        <f>_xll.SNL.Clients.Office.Excel.Functions.SPG(A336, "SP_PCT_SHARES_OWNED_ALL_INSTITUTIONS")</f>
        <v>98.4</v>
      </c>
      <c r="N336" s="9" t="str">
        <f>_xll.SNL.Clients.Office.Excel.Functions.SPG(A336, "RD_CREDIT_RATING_GLOBAL", "Issuer Credit Rating", "Local Currency LT|0")</f>
        <v>BB</v>
      </c>
      <c r="O336" s="9" t="str">
        <f>_xll.SNL.Clients.Office.Excel.Functions.SPG(A336, "RD_CWOL_GLOBAL", "Issuer Credit Rating", "Local Currency LT|0")</f>
        <v>Stable</v>
      </c>
      <c r="P336" s="9" t="str">
        <f>_xll.SNL.Clients.Office.Excel.Functions.SPG(A336, "RD_RATING_ACTION_GLOBAL", "Issuer Credit Rating", "Local Currency LT|0")</f>
        <v>Upgrade | CreditWatch/Outlook (12/04/2023)</v>
      </c>
      <c r="Q336" s="10">
        <f>_xll.SNL.Clients.Office.Excel.Functions.SPG(A336, "RD_LAST_REVIEW_DATE_GLOBAL", "Issuer Credit Rating", "Local Currency LT")</f>
        <v>45569</v>
      </c>
      <c r="R336" s="10">
        <f>_xll.SNL.Clients.Office.Excel.Functions.SPG(A336, "RD_CREDIT_RATING_DATE_GLOBAL", "Issuer Credit Rating", "Local Currency LT|0")</f>
        <v>45264</v>
      </c>
      <c r="S336" s="10">
        <f>_xll.SNL.Clients.Office.Excel.Functions.SPG(A336, "RD_CREDIT_WATCH_OUTLOOK_DATE_GLOBAL", "Issuer Credit Rating", "Local Currency LT|0")</f>
        <v>45264</v>
      </c>
    </row>
    <row r="337" spans="1:19" x14ac:dyDescent="0.3">
      <c r="A337" t="s">
        <v>1978</v>
      </c>
      <c r="B337" s="10">
        <f>_xll.SNL.Clients.Office.Excel.Functions.SPG(A337,"SP_IPO_DATE")</f>
        <v>33589</v>
      </c>
      <c r="C337" s="5">
        <f>_xll.SNL.Clients.Office.Excel.Functions.SPG(A337, "SP_VOLUME_AVG_WEEKLY_TO_SHARES_OUT", , "1M")</f>
        <v>7.8488605937318479</v>
      </c>
      <c r="D337" s="5">
        <f>_xll.SNL.Clients.Office.Excel.Functions.SPG(A337, "SP_VOLUME_AVG_WEEKLY_TO_SHARES_OUT", , "3M")</f>
        <v>5.4594391299739549</v>
      </c>
      <c r="E337" s="5">
        <f>_xll.SNL.Clients.Office.Excel.Functions.SPG(A337, "SP_VOLUME_AVG_DAILY_TO_1YR_AVG_DAILY", , "1M")</f>
        <v>237.28</v>
      </c>
      <c r="F337" s="5">
        <f>_xll.SNL.Clients.Office.Excel.Functions.SPG(A337, "SP_VOLUME_AVG_DAILY_TO_1YR_AVG_DAILY", , "3M")</f>
        <v>165.04</v>
      </c>
      <c r="G337" s="9" t="str">
        <f>_xll.SNL.Clients.Office.Excel.Functions.SPG(A337, "IQ_SECTOR")</f>
        <v>Industrials</v>
      </c>
      <c r="H337" s="9" t="str">
        <f>_xll.SNL.Clients.Office.Excel.Functions.SPG(A337, "IQ_INDUSTRY_GROUP")</f>
        <v>Commercial and Professional Services</v>
      </c>
      <c r="I337" s="9" t="str">
        <f>_xll.SNL.Clients.Office.Excel.Functions.SPG(A337, "IQ_INDUSTRY")</f>
        <v>Commercial Services and Supplies</v>
      </c>
      <c r="J337" s="9" t="str">
        <f>_xll.SNL.Clients.Office.Excel.Functions.SPG(A337, "IQ_PRIMARY_INDUSTRY")</f>
        <v>Environmental and Facilities Services</v>
      </c>
      <c r="K337" s="9" t="str">
        <f>_xll.SNL.Clients.Office.Excel.Functions.SPG(A337, "NAICS_CODE", "Primary")</f>
        <v>541330 - Engineering Services</v>
      </c>
      <c r="L337" s="9" t="str">
        <f>_xll.SNL.Clients.Office.Excel.Functions.SPG(A337, "SP_TOPICTAG")</f>
        <v>Data Integration; Environmental Consulting; Environmental Engineering; Water Purification; CleanTech; Process Automation; ClimateTech</v>
      </c>
      <c r="M337" s="5">
        <f>_xll.SNL.Clients.Office.Excel.Functions.SPG(A337, "SP_PCT_SHARES_OWNED_ALL_INSTITUTIONS")</f>
        <v>90.12</v>
      </c>
      <c r="N337" s="9" t="str">
        <f>_xll.SNL.Clients.Office.Excel.Functions.SPG(A337, "RD_CREDIT_RATING_GLOBAL", "Issuer Credit Rating", "Local Currency LT|0")</f>
        <v/>
      </c>
      <c r="O337" s="9" t="str">
        <f>_xll.SNL.Clients.Office.Excel.Functions.SPG(A337, "RD_CWOL_GLOBAL", "Issuer Credit Rating", "Local Currency LT|0")</f>
        <v/>
      </c>
      <c r="P337" s="9" t="str">
        <f>_xll.SNL.Clients.Office.Excel.Functions.SPG(A337, "RD_RATING_ACTION_GLOBAL", "Issuer Credit Rating", "Local Currency LT|0")</f>
        <v/>
      </c>
      <c r="Q337" s="10" t="str">
        <f>_xll.SNL.Clients.Office.Excel.Functions.SPG(A337, "RD_LAST_REVIEW_DATE_GLOBAL", "Issuer Credit Rating", "Local Currency LT")</f>
        <v/>
      </c>
      <c r="R337" s="10" t="str">
        <f>_xll.SNL.Clients.Office.Excel.Functions.SPG(A337, "RD_CREDIT_RATING_DATE_GLOBAL", "Issuer Credit Rating", "Local Currency LT|0")</f>
        <v/>
      </c>
      <c r="S337" s="10" t="str">
        <f>_xll.SNL.Clients.Office.Excel.Functions.SPG(A337, "RD_CREDIT_WATCH_OUTLOOK_DATE_GLOBAL", "Issuer Credit Rating", "Local Currency LT|0")</f>
        <v/>
      </c>
    </row>
    <row r="338" spans="1:19" x14ac:dyDescent="0.3">
      <c r="A338" t="s">
        <v>1979</v>
      </c>
      <c r="B338" s="10">
        <f>_xll.SNL.Clients.Office.Excel.Functions.SPG(A338,"SP_IPO_DATE")</f>
        <v>37846</v>
      </c>
      <c r="C338" s="5">
        <f>_xll.SNL.Clients.Office.Excel.Functions.SPG(A338, "SP_VOLUME_AVG_WEEKLY_TO_SHARES_OUT", , "1M")</f>
        <v>5.85638699309707</v>
      </c>
      <c r="D338" s="5">
        <f>_xll.SNL.Clients.Office.Excel.Functions.SPG(A338, "SP_VOLUME_AVG_WEEKLY_TO_SHARES_OUT", , "3M")</f>
        <v>4.8301090733922107</v>
      </c>
      <c r="E338" s="5">
        <f>_xll.SNL.Clients.Office.Excel.Functions.SPG(A338, "SP_VOLUME_AVG_DAILY_TO_1YR_AVG_DAILY", , "1M")</f>
        <v>128.35</v>
      </c>
      <c r="F338" s="5">
        <f>_xll.SNL.Clients.Office.Excel.Functions.SPG(A338, "SP_VOLUME_AVG_DAILY_TO_1YR_AVG_DAILY", , "3M")</f>
        <v>105.86</v>
      </c>
      <c r="G338" s="9" t="str">
        <f>_xll.SNL.Clients.Office.Excel.Functions.SPG(A338, "IQ_SECTOR")</f>
        <v>Financials</v>
      </c>
      <c r="H338" s="9" t="str">
        <f>_xll.SNL.Clients.Office.Excel.Functions.SPG(A338, "IQ_INDUSTRY_GROUP")</f>
        <v>Banks</v>
      </c>
      <c r="I338" s="9" t="str">
        <f>_xll.SNL.Clients.Office.Excel.Functions.SPG(A338, "IQ_INDUSTRY")</f>
        <v>Banks</v>
      </c>
      <c r="J338" s="9" t="str">
        <f>_xll.SNL.Clients.Office.Excel.Functions.SPG(A338, "IQ_PRIMARY_INDUSTRY")</f>
        <v>Regional Banks</v>
      </c>
      <c r="K338" s="9" t="str">
        <f>_xll.SNL.Clients.Office.Excel.Functions.SPG(A338, "NAICS_CODE", "Primary")</f>
        <v>522110 - Commercial Banking</v>
      </c>
      <c r="L338" s="9" t="str">
        <f>_xll.SNL.Clients.Office.Excel.Functions.SPG(A338, "SP_TOPICTAG")</f>
        <v>Consumer Lending; Digital Brokerage</v>
      </c>
      <c r="M338" s="5">
        <f>_xll.SNL.Clients.Office.Excel.Functions.SPG(A338, "SP_PCT_SHARES_OWNED_ALL_INSTITUTIONS")</f>
        <v>99.56</v>
      </c>
      <c r="N338" s="9" t="str">
        <f>_xll.SNL.Clients.Office.Excel.Functions.SPG(A338, "RD_CREDIT_RATING_GLOBAL", "Issuer Credit Rating", "Local Currency LT|0")</f>
        <v>BBB-</v>
      </c>
      <c r="O338" s="9" t="str">
        <f>_xll.SNL.Clients.Office.Excel.Functions.SPG(A338, "RD_CWOL_GLOBAL", "Issuer Credit Rating", "Local Currency LT|0")</f>
        <v>Stable</v>
      </c>
      <c r="P338" s="9" t="str">
        <f>_xll.SNL.Clients.Office.Excel.Functions.SPG(A338, "RD_RATING_ACTION_GLOBAL", "Issuer Credit Rating", "Local Currency LT|0")</f>
        <v>Upgrade | CreditWatch/Outlook (02/25/2022)</v>
      </c>
      <c r="Q338" s="10">
        <f>_xll.SNL.Clients.Office.Excel.Functions.SPG(A338, "RD_LAST_REVIEW_DATE_GLOBAL", "Issuer Credit Rating", "Local Currency LT")</f>
        <v>45685</v>
      </c>
      <c r="R338" s="10">
        <f>_xll.SNL.Clients.Office.Excel.Functions.SPG(A338, "RD_CREDIT_RATING_DATE_GLOBAL", "Issuer Credit Rating", "Local Currency LT|0")</f>
        <v>44617</v>
      </c>
      <c r="S338" s="10">
        <f>_xll.SNL.Clients.Office.Excel.Functions.SPG(A338, "RD_CREDIT_WATCH_OUTLOOK_DATE_GLOBAL", "Issuer Credit Rating", "Local Currency LT|0")</f>
        <v>44617</v>
      </c>
    </row>
    <row r="339" spans="1:19" x14ac:dyDescent="0.3">
      <c r="A339" t="s">
        <v>1980</v>
      </c>
      <c r="B339" s="10">
        <f>_xll.SNL.Clients.Office.Excel.Functions.SPG(A339,"SP_IPO_DATE")</f>
        <v>38264</v>
      </c>
      <c r="C339" s="5">
        <f>_xll.SNL.Clients.Office.Excel.Functions.SPG(A339, "SP_VOLUME_AVG_WEEKLY_TO_SHARES_OUT", , "1M")</f>
        <v>7.2185794801964409</v>
      </c>
      <c r="D339" s="5">
        <f>_xll.SNL.Clients.Office.Excel.Functions.SPG(A339, "SP_VOLUME_AVG_WEEKLY_TO_SHARES_OUT", , "3M")</f>
        <v>5.6564484703876641</v>
      </c>
      <c r="E339" s="5">
        <f>_xll.SNL.Clients.Office.Excel.Functions.SPG(A339, "SP_VOLUME_AVG_DAILY_TO_1YR_AVG_DAILY", , "1M")</f>
        <v>125.05</v>
      </c>
      <c r="F339" s="5">
        <f>_xll.SNL.Clients.Office.Excel.Functions.SPG(A339, "SP_VOLUME_AVG_DAILY_TO_1YR_AVG_DAILY", , "3M")</f>
        <v>97.99</v>
      </c>
      <c r="G339" s="9" t="str">
        <f>_xll.SNL.Clients.Office.Excel.Functions.SPG(A339, "IQ_SECTOR")</f>
        <v>Consumer Discretionary</v>
      </c>
      <c r="H339" s="9" t="str">
        <f>_xll.SNL.Clients.Office.Excel.Functions.SPG(A339, "IQ_INDUSTRY_GROUP")</f>
        <v>Consumer Services</v>
      </c>
      <c r="I339" s="9" t="str">
        <f>_xll.SNL.Clients.Office.Excel.Functions.SPG(A339, "IQ_INDUSTRY")</f>
        <v>Hotels, Restaurants and Leisure</v>
      </c>
      <c r="J339" s="9" t="str">
        <f>_xll.SNL.Clients.Office.Excel.Functions.SPG(A339, "IQ_PRIMARY_INDUSTRY")</f>
        <v>Restaurants</v>
      </c>
      <c r="K339" s="9" t="str">
        <f>_xll.SNL.Clients.Office.Excel.Functions.SPG(A339, "NAICS_CODE", "Primary")</f>
        <v>72251 - Restaurants and Other Eating Places</v>
      </c>
      <c r="L339" s="9" t="str">
        <f>_xll.SNL.Clients.Office.Excel.Functions.SPG(A339, "SP_TOPICTAG")</f>
        <v/>
      </c>
      <c r="M339" s="5">
        <f>_xll.SNL.Clients.Office.Excel.Functions.SPG(A339, "SP_PCT_SHARES_OWNED_ALL_INSTITUTIONS")</f>
        <v>93.37</v>
      </c>
      <c r="N339" s="9" t="str">
        <f>_xll.SNL.Clients.Office.Excel.Functions.SPG(A339, "RD_CREDIT_RATING_GLOBAL", "Issuer Credit Rating", "Local Currency LT|0")</f>
        <v/>
      </c>
      <c r="O339" s="9" t="str">
        <f>_xll.SNL.Clients.Office.Excel.Functions.SPG(A339, "RD_CWOL_GLOBAL", "Issuer Credit Rating", "Local Currency LT|0")</f>
        <v/>
      </c>
      <c r="P339" s="9" t="str">
        <f>_xll.SNL.Clients.Office.Excel.Functions.SPG(A339, "RD_RATING_ACTION_GLOBAL", "Issuer Credit Rating", "Local Currency LT|0")</f>
        <v/>
      </c>
      <c r="Q339" s="10" t="str">
        <f>_xll.SNL.Clients.Office.Excel.Functions.SPG(A339, "RD_LAST_REVIEW_DATE_GLOBAL", "Issuer Credit Rating", "Local Currency LT")</f>
        <v/>
      </c>
      <c r="R339" s="10" t="str">
        <f>_xll.SNL.Clients.Office.Excel.Functions.SPG(A339, "RD_CREDIT_RATING_DATE_GLOBAL", "Issuer Credit Rating", "Local Currency LT|0")</f>
        <v/>
      </c>
      <c r="S339" s="10" t="str">
        <f>_xll.SNL.Clients.Office.Excel.Functions.SPG(A339, "RD_CREDIT_WATCH_OUTLOOK_DATE_GLOBAL", "Issuer Credit Rating", "Local Currency LT|0")</f>
        <v/>
      </c>
    </row>
    <row r="340" spans="1:19" x14ac:dyDescent="0.3">
      <c r="A340" t="s">
        <v>1981</v>
      </c>
      <c r="B340" t="str">
        <f>_xll.SNL.Clients.Office.Excel.Functions.SPG(A340,"SP_IPO_DATE")</f>
        <v/>
      </c>
      <c r="C340" s="5">
        <f>_xll.SNL.Clients.Office.Excel.Functions.SPG(A340, "SP_VOLUME_AVG_WEEKLY_TO_SHARES_OUT", , "1M")</f>
        <v>9.3240098818658641</v>
      </c>
      <c r="D340" s="5">
        <f>_xll.SNL.Clients.Office.Excel.Functions.SPG(A340, "SP_VOLUME_AVG_WEEKLY_TO_SHARES_OUT", , "3M")</f>
        <v>7.2782396041101549</v>
      </c>
      <c r="E340" s="5">
        <f>_xll.SNL.Clients.Office.Excel.Functions.SPG(A340, "SP_VOLUME_AVG_DAILY_TO_1YR_AVG_DAILY", , "1M")</f>
        <v>110.03</v>
      </c>
      <c r="F340" s="5">
        <f>_xll.SNL.Clients.Office.Excel.Functions.SPG(A340, "SP_VOLUME_AVG_DAILY_TO_1YR_AVG_DAILY", , "3M")</f>
        <v>85.89</v>
      </c>
      <c r="G340" s="9" t="str">
        <f>_xll.SNL.Clients.Office.Excel.Functions.SPG(A340, "IQ_SECTOR")</f>
        <v>Consumer Staples</v>
      </c>
      <c r="H340" s="9" t="str">
        <f>_xll.SNL.Clients.Office.Excel.Functions.SPG(A340, "IQ_INDUSTRY_GROUP")</f>
        <v>Food, Beverage and Tobacco</v>
      </c>
      <c r="I340" s="9" t="str">
        <f>_xll.SNL.Clients.Office.Excel.Functions.SPG(A340, "IQ_INDUSTRY")</f>
        <v>Beverages</v>
      </c>
      <c r="J340" s="9" t="str">
        <f>_xll.SNL.Clients.Office.Excel.Functions.SPG(A340, "IQ_PRIMARY_INDUSTRY")</f>
        <v>Brewers</v>
      </c>
      <c r="K340" s="9" t="str">
        <f>_xll.SNL.Clients.Office.Excel.Functions.SPG(A340, "NAICS_CODE", "Primary")</f>
        <v>312120 - Breweries</v>
      </c>
      <c r="L340" s="9" t="str">
        <f>_xll.SNL.Clients.Office.Excel.Functions.SPG(A340, "SP_TOPICTAG")</f>
        <v>Distillery</v>
      </c>
      <c r="M340" s="5">
        <f>_xll.SNL.Clients.Office.Excel.Functions.SPG(A340, "SP_PCT_SHARES_OWNED_ALL_INSTITUTIONS")</f>
        <v>63.93</v>
      </c>
      <c r="N340" s="9" t="str">
        <f>_xll.SNL.Clients.Office.Excel.Functions.SPG(A340, "RD_CREDIT_RATING_GLOBAL", "Issuer Credit Rating", "Local Currency LT|0")</f>
        <v/>
      </c>
      <c r="O340" s="9" t="str">
        <f>_xll.SNL.Clients.Office.Excel.Functions.SPG(A340, "RD_CWOL_GLOBAL", "Issuer Credit Rating", "Local Currency LT|0")</f>
        <v/>
      </c>
      <c r="P340" s="9" t="str">
        <f>_xll.SNL.Clients.Office.Excel.Functions.SPG(A340, "RD_RATING_ACTION_GLOBAL", "Issuer Credit Rating", "Local Currency LT|0")</f>
        <v/>
      </c>
      <c r="Q340" s="10" t="str">
        <f>_xll.SNL.Clients.Office.Excel.Functions.SPG(A340, "RD_LAST_REVIEW_DATE_GLOBAL", "Issuer Credit Rating", "Local Currency LT")</f>
        <v/>
      </c>
      <c r="R340" s="10" t="str">
        <f>_xll.SNL.Clients.Office.Excel.Functions.SPG(A340, "RD_CREDIT_RATING_DATE_GLOBAL", "Issuer Credit Rating", "Local Currency LT|0")</f>
        <v/>
      </c>
      <c r="S340" s="10" t="str">
        <f>_xll.SNL.Clients.Office.Excel.Functions.SPG(A340, "RD_CREDIT_WATCH_OUTLOOK_DATE_GLOBAL", "Issuer Credit Rating", "Local Currency LT|0")</f>
        <v/>
      </c>
    </row>
    <row r="341" spans="1:19" x14ac:dyDescent="0.3">
      <c r="A341" t="s">
        <v>1982</v>
      </c>
      <c r="B341" t="str">
        <f>_xll.SNL.Clients.Office.Excel.Functions.SPG(A341,"SP_IPO_DATE")</f>
        <v/>
      </c>
      <c r="C341" s="5">
        <f>_xll.SNL.Clients.Office.Excel.Functions.SPG(A341, "SP_VOLUME_AVG_WEEKLY_TO_SHARES_OUT", , "1M")</f>
        <v>2.3988038511166612</v>
      </c>
      <c r="D341" s="5">
        <f>_xll.SNL.Clients.Office.Excel.Functions.SPG(A341, "SP_VOLUME_AVG_WEEKLY_TO_SHARES_OUT", , "3M")</f>
        <v>2.9581526299660021</v>
      </c>
      <c r="E341" s="5">
        <f>_xll.SNL.Clients.Office.Excel.Functions.SPG(A341, "SP_VOLUME_AVG_DAILY_TO_1YR_AVG_DAILY", , "1M")</f>
        <v>78.61</v>
      </c>
      <c r="F341" s="5">
        <f>_xll.SNL.Clients.Office.Excel.Functions.SPG(A341, "SP_VOLUME_AVG_DAILY_TO_1YR_AVG_DAILY", , "3M")</f>
        <v>96.94</v>
      </c>
      <c r="G341" s="9" t="str">
        <f>_xll.SNL.Clients.Office.Excel.Functions.SPG(A341, "IQ_SECTOR")</f>
        <v>Industrials</v>
      </c>
      <c r="H341" s="9" t="str">
        <f>_xll.SNL.Clients.Office.Excel.Functions.SPG(A341, "IQ_INDUSTRY_GROUP")</f>
        <v>Commercial and Professional Services</v>
      </c>
      <c r="I341" s="9" t="str">
        <f>_xll.SNL.Clients.Office.Excel.Functions.SPG(A341, "IQ_INDUSTRY")</f>
        <v>Commercial Services and Supplies</v>
      </c>
      <c r="J341" s="9" t="str">
        <f>_xll.SNL.Clients.Office.Excel.Functions.SPG(A341, "IQ_PRIMARY_INDUSTRY")</f>
        <v>Security and Alarm Services</v>
      </c>
      <c r="K341" s="9" t="str">
        <f>_xll.SNL.Clients.Office.Excel.Functions.SPG(A341, "NAICS_CODE", "Primary")</f>
        <v>561613 - Armored Car Services</v>
      </c>
      <c r="L341" s="9" t="str">
        <f>_xll.SNL.Clients.Office.Excel.Functions.SPG(A341, "SP_TOPICTAG")</f>
        <v>Fleet Management; Freight Service; Physical Security; Courier Service; Security Management; Cashierless Checkouts; Online Payments</v>
      </c>
      <c r="M341" s="5">
        <f>_xll.SNL.Clients.Office.Excel.Functions.SPG(A341, "SP_PCT_SHARES_OWNED_ALL_INSTITUTIONS")</f>
        <v>99.39</v>
      </c>
      <c r="N341" s="9" t="str">
        <f>_xll.SNL.Clients.Office.Excel.Functions.SPG(A341, "RD_CREDIT_RATING_GLOBAL", "Issuer Credit Rating", "Local Currency LT|0")</f>
        <v>BB+</v>
      </c>
      <c r="O341" s="9" t="str">
        <f>_xll.SNL.Clients.Office.Excel.Functions.SPG(A341, "RD_CWOL_GLOBAL", "Issuer Credit Rating", "Local Currency LT|0")</f>
        <v>Stable</v>
      </c>
      <c r="P341" s="9" t="str">
        <f>_xll.SNL.Clients.Office.Excel.Functions.SPG(A341, "RD_RATING_ACTION_GLOBAL", "Issuer Credit Rating", "Local Currency LT|0")</f>
        <v>Upgrade | CreditWatch/Outlook (06/04/2024)</v>
      </c>
      <c r="Q341" s="10">
        <f>_xll.SNL.Clients.Office.Excel.Functions.SPG(A341, "RD_LAST_REVIEW_DATE_GLOBAL", "Issuer Credit Rating", "Local Currency LT")</f>
        <v>45551</v>
      </c>
      <c r="R341" s="10">
        <f>_xll.SNL.Clients.Office.Excel.Functions.SPG(A341, "RD_CREDIT_RATING_DATE_GLOBAL", "Issuer Credit Rating", "Local Currency LT|0")</f>
        <v>45447</v>
      </c>
      <c r="S341" s="10">
        <f>_xll.SNL.Clients.Office.Excel.Functions.SPG(A341, "RD_CREDIT_WATCH_OUTLOOK_DATE_GLOBAL", "Issuer Credit Rating", "Local Currency LT|0")</f>
        <v>45447</v>
      </c>
    </row>
    <row r="342" spans="1:19" x14ac:dyDescent="0.3">
      <c r="A342" t="s">
        <v>1983</v>
      </c>
      <c r="B342" s="10">
        <f>_xll.SNL.Clients.Office.Excel.Functions.SPG(A342,"SP_IPO_DATE")</f>
        <v>41031</v>
      </c>
      <c r="C342" s="5">
        <f>_xll.SNL.Clients.Office.Excel.Functions.SPG(A342, "SP_VOLUME_AVG_WEEKLY_TO_SHARES_OUT", , "1M")</f>
        <v>2.7820080371980764</v>
      </c>
      <c r="D342" s="5">
        <f>_xll.SNL.Clients.Office.Excel.Functions.SPG(A342, "SP_VOLUME_AVG_WEEKLY_TO_SHARES_OUT", , "3M")</f>
        <v>3.0505050471052884</v>
      </c>
      <c r="E342" s="5">
        <f>_xll.SNL.Clients.Office.Excel.Functions.SPG(A342, "SP_VOLUME_AVG_DAILY_TO_1YR_AVG_DAILY", , "1M")</f>
        <v>86.6</v>
      </c>
      <c r="F342" s="5">
        <f>_xll.SNL.Clients.Office.Excel.Functions.SPG(A342, "SP_VOLUME_AVG_DAILY_TO_1YR_AVG_DAILY", , "3M")</f>
        <v>94.96</v>
      </c>
      <c r="G342" s="9" t="str">
        <f>_xll.SNL.Clients.Office.Excel.Functions.SPG(A342, "IQ_SECTOR")</f>
        <v>Financials</v>
      </c>
      <c r="H342" s="9" t="str">
        <f>_xll.SNL.Clients.Office.Excel.Functions.SPG(A342, "IQ_INDUSTRY_GROUP")</f>
        <v>Financial Services</v>
      </c>
      <c r="I342" s="9" t="str">
        <f>_xll.SNL.Clients.Office.Excel.Functions.SPG(A342, "IQ_INDUSTRY")</f>
        <v>Capital Markets</v>
      </c>
      <c r="J342" s="9" t="str">
        <f>_xll.SNL.Clients.Office.Excel.Functions.SPG(A342, "IQ_PRIMARY_INDUSTRY")</f>
        <v>Asset Management and Custody Banks</v>
      </c>
      <c r="K342" s="9" t="str">
        <f>_xll.SNL.Clients.Office.Excel.Functions.SPG(A342, "NAICS_CODE", "Primary")</f>
        <v>523940 - Portfolio Management and Investment Advice</v>
      </c>
      <c r="L342" s="9" t="str">
        <f>_xll.SNL.Clients.Office.Excel.Functions.SPG(A342, "SP_TOPICTAG")</f>
        <v/>
      </c>
      <c r="M342" s="5">
        <f>_xll.SNL.Clients.Office.Excel.Functions.SPG(A342, "SP_PCT_SHARES_OWNED_ALL_INSTITUTIONS")</f>
        <v>59.87</v>
      </c>
      <c r="N342" s="9" t="str">
        <f>_xll.SNL.Clients.Office.Excel.Functions.SPG(A342, "RD_CREDIT_RATING_GLOBAL", "Issuer Credit Rating", "Local Currency LT|0")</f>
        <v>A-</v>
      </c>
      <c r="O342" s="9" t="str">
        <f>_xll.SNL.Clients.Office.Excel.Functions.SPG(A342, "RD_CWOL_GLOBAL", "Issuer Credit Rating", "Local Currency LT|0")</f>
        <v>Stable</v>
      </c>
      <c r="P342" s="9" t="str">
        <f>_xll.SNL.Clients.Office.Excel.Functions.SPG(A342, "RD_RATING_ACTION_GLOBAL", "Issuer Credit Rating", "Local Currency LT|0")</f>
        <v>Upgrade | CreditWatch/Outlook (03/14/2022)</v>
      </c>
      <c r="Q342" s="10">
        <f>_xll.SNL.Clients.Office.Excel.Functions.SPG(A342, "RD_LAST_REVIEW_DATE_GLOBAL", "Issuer Credit Rating", "Local Currency LT")</f>
        <v>45580</v>
      </c>
      <c r="R342" s="10">
        <f>_xll.SNL.Clients.Office.Excel.Functions.SPG(A342, "RD_CREDIT_RATING_DATE_GLOBAL", "Issuer Credit Rating", "Local Currency LT|0")</f>
        <v>44634</v>
      </c>
      <c r="S342" s="10">
        <f>_xll.SNL.Clients.Office.Excel.Functions.SPG(A342, "RD_CREDIT_WATCH_OUTLOOK_DATE_GLOBAL", "Issuer Credit Rating", "Local Currency LT|0")</f>
        <v>44634</v>
      </c>
    </row>
    <row r="343" spans="1:19" x14ac:dyDescent="0.3">
      <c r="A343" t="s">
        <v>1984</v>
      </c>
      <c r="B343" t="str">
        <f>_xll.SNL.Clients.Office.Excel.Functions.SPG(A343,"SP_IPO_DATE")</f>
        <v/>
      </c>
      <c r="C343" s="5">
        <f>_xll.SNL.Clients.Office.Excel.Functions.SPG(A343, "SP_VOLUME_AVG_WEEKLY_TO_SHARES_OUT", , "1M")</f>
        <v>4.9530459072141504</v>
      </c>
      <c r="D343" s="5">
        <f>_xll.SNL.Clients.Office.Excel.Functions.SPG(A343, "SP_VOLUME_AVG_WEEKLY_TO_SHARES_OUT", , "3M")</f>
        <v>5.3781197201064126</v>
      </c>
      <c r="E343" s="5">
        <f>_xll.SNL.Clients.Office.Excel.Functions.SPG(A343, "SP_VOLUME_AVG_DAILY_TO_1YR_AVG_DAILY", , "1M")</f>
        <v>89.88</v>
      </c>
      <c r="F343" s="5">
        <f>_xll.SNL.Clients.Office.Excel.Functions.SPG(A343, "SP_VOLUME_AVG_DAILY_TO_1YR_AVG_DAILY", , "3M")</f>
        <v>97.6</v>
      </c>
      <c r="G343" s="9" t="str">
        <f>_xll.SNL.Clients.Office.Excel.Functions.SPG(A343, "IQ_SECTOR")</f>
        <v>Materials</v>
      </c>
      <c r="H343" s="9" t="str">
        <f>_xll.SNL.Clients.Office.Excel.Functions.SPG(A343, "IQ_INDUSTRY_GROUP")</f>
        <v>Materials</v>
      </c>
      <c r="I343" s="9" t="str">
        <f>_xll.SNL.Clients.Office.Excel.Functions.SPG(A343, "IQ_INDUSTRY")</f>
        <v>Chemicals</v>
      </c>
      <c r="J343" s="9" t="str">
        <f>_xll.SNL.Clients.Office.Excel.Functions.SPG(A343, "IQ_PRIMARY_INDUSTRY")</f>
        <v>Diversified Chemicals</v>
      </c>
      <c r="K343" s="9" t="str">
        <f>_xll.SNL.Clients.Office.Excel.Functions.SPG(A343, "NAICS_CODE", "Primary")</f>
        <v>325 - Chemical Manufacturing</v>
      </c>
      <c r="L343" s="9" t="str">
        <f>_xll.SNL.Clients.Office.Excel.Functions.SPG(A343, "SP_TOPICTAG")</f>
        <v>Environmental Engineering; Pollution Control</v>
      </c>
      <c r="M343" s="5">
        <f>_xll.SNL.Clients.Office.Excel.Functions.SPG(A343, "SP_PCT_SHARES_OWNED_ALL_INSTITUTIONS")</f>
        <v>79.319999999999993</v>
      </c>
      <c r="N343" s="9" t="str">
        <f>_xll.SNL.Clients.Office.Excel.Functions.SPG(A343, "RD_CREDIT_RATING_GLOBAL", "Issuer Credit Rating", "Local Currency LT|0")</f>
        <v>BB-</v>
      </c>
      <c r="O343" s="9" t="str">
        <f>_xll.SNL.Clients.Office.Excel.Functions.SPG(A343, "RD_CWOL_GLOBAL", "Issuer Credit Rating", "Local Currency LT|0")</f>
        <v>Negative</v>
      </c>
      <c r="P343" s="9" t="str">
        <f>_xll.SNL.Clients.Office.Excel.Functions.SPG(A343, "RD_RATING_ACTION_GLOBAL", "Issuer Credit Rating", "Local Currency LT|0")</f>
        <v>CreditWatch/Outlook (04/17/2024)</v>
      </c>
      <c r="Q343" s="10">
        <f>_xll.SNL.Clients.Office.Excel.Functions.SPG(A343, "RD_LAST_REVIEW_DATE_GLOBAL", "Issuer Credit Rating", "Local Currency LT")</f>
        <v>45399</v>
      </c>
      <c r="R343" s="10">
        <f>_xll.SNL.Clients.Office.Excel.Functions.SPG(A343, "RD_CREDIT_RATING_DATE_GLOBAL", "Issuer Credit Rating", "Local Currency LT|0")</f>
        <v>45352</v>
      </c>
      <c r="S343" s="10">
        <f>_xll.SNL.Clients.Office.Excel.Functions.SPG(A343, "RD_CREDIT_WATCH_OUTLOOK_DATE_GLOBAL", "Issuer Credit Rating", "Local Currency LT|0")</f>
        <v>45399</v>
      </c>
    </row>
    <row r="344" spans="1:19" x14ac:dyDescent="0.3">
      <c r="A344" t="s">
        <v>1985</v>
      </c>
      <c r="B344" s="10">
        <f>_xll.SNL.Clients.Office.Excel.Functions.SPG(A344,"SP_IPO_DATE")</f>
        <v>39394</v>
      </c>
      <c r="C344" s="5">
        <f>_xll.SNL.Clients.Office.Excel.Functions.SPG(A344, "SP_VOLUME_AVG_WEEKLY_TO_SHARES_OUT", , "1M")</f>
        <v>4.1735579169181412</v>
      </c>
      <c r="D344" s="5">
        <f>_xll.SNL.Clients.Office.Excel.Functions.SPG(A344, "SP_VOLUME_AVG_WEEKLY_TO_SHARES_OUT", , "3M")</f>
        <v>3.3324866844397443</v>
      </c>
      <c r="E344" s="5">
        <f>_xll.SNL.Clients.Office.Excel.Functions.SPG(A344, "SP_VOLUME_AVG_DAILY_TO_1YR_AVG_DAILY", , "1M")</f>
        <v>121.24</v>
      </c>
      <c r="F344" s="5">
        <f>_xll.SNL.Clients.Office.Excel.Functions.SPG(A344, "SP_VOLUME_AVG_DAILY_TO_1YR_AVG_DAILY", , "3M")</f>
        <v>96.81</v>
      </c>
      <c r="G344" s="9" t="str">
        <f>_xll.SNL.Clients.Office.Excel.Functions.SPG(A344, "IQ_SECTOR")</f>
        <v>Health Care</v>
      </c>
      <c r="H344" s="9" t="str">
        <f>_xll.SNL.Clients.Office.Excel.Functions.SPG(A344, "IQ_INDUSTRY_GROUP")</f>
        <v>Health Care Equipment and Services</v>
      </c>
      <c r="I344" s="9" t="str">
        <f>_xll.SNL.Clients.Office.Excel.Functions.SPG(A344, "IQ_INDUSTRY")</f>
        <v>Health Care Providers and Services</v>
      </c>
      <c r="J344" s="9" t="str">
        <f>_xll.SNL.Clients.Office.Excel.Functions.SPG(A344, "IQ_PRIMARY_INDUSTRY")</f>
        <v>Health Care Facilities</v>
      </c>
      <c r="K344" s="9" t="str">
        <f>_xll.SNL.Clients.Office.Excel.Functions.SPG(A344, "NAICS_CODE", "Primary")</f>
        <v>623 - Nursing and Residential Care Facilities</v>
      </c>
      <c r="L344" s="9" t="str">
        <f>_xll.SNL.Clients.Office.Excel.Functions.SPG(A344, "SP_TOPICTAG")</f>
        <v>Health Diagnostics; Outpatient Care; Assisted Living; Cardiovascular; Nephrology; Orthopaedics; Respiratory</v>
      </c>
      <c r="M344" s="5">
        <f>_xll.SNL.Clients.Office.Excel.Functions.SPG(A344, "SP_PCT_SHARES_OWNED_ALL_INSTITUTIONS")</f>
        <v>94.27</v>
      </c>
      <c r="N344" s="9" t="str">
        <f>_xll.SNL.Clients.Office.Excel.Functions.SPG(A344, "RD_CREDIT_RATING_GLOBAL", "Issuer Credit Rating", "Local Currency LT|0")</f>
        <v/>
      </c>
      <c r="O344" s="9" t="str">
        <f>_xll.SNL.Clients.Office.Excel.Functions.SPG(A344, "RD_CWOL_GLOBAL", "Issuer Credit Rating", "Local Currency LT|0")</f>
        <v/>
      </c>
      <c r="P344" s="9" t="str">
        <f>_xll.SNL.Clients.Office.Excel.Functions.SPG(A344, "RD_RATING_ACTION_GLOBAL", "Issuer Credit Rating", "Local Currency LT|0")</f>
        <v/>
      </c>
      <c r="Q344" s="10" t="str">
        <f>_xll.SNL.Clients.Office.Excel.Functions.SPG(A344, "RD_LAST_REVIEW_DATE_GLOBAL", "Issuer Credit Rating", "Local Currency LT")</f>
        <v/>
      </c>
      <c r="R344" s="10" t="str">
        <f>_xll.SNL.Clients.Office.Excel.Functions.SPG(A344, "RD_CREDIT_RATING_DATE_GLOBAL", "Issuer Credit Rating", "Local Currency LT|0")</f>
        <v/>
      </c>
      <c r="S344" s="10" t="str">
        <f>_xll.SNL.Clients.Office.Excel.Functions.SPG(A344, "RD_CREDIT_WATCH_OUTLOOK_DATE_GLOBAL", "Issuer Credit Rating", "Local Currency LT|0")</f>
        <v/>
      </c>
    </row>
    <row r="345" spans="1:19" x14ac:dyDescent="0.3">
      <c r="A345" t="s">
        <v>1986</v>
      </c>
      <c r="B345" t="str">
        <f>_xll.SNL.Clients.Office.Excel.Functions.SPG(A345,"SP_IPO_DATE")</f>
        <v/>
      </c>
      <c r="C345" s="5">
        <f>_xll.SNL.Clients.Office.Excel.Functions.SPG(A345, "SP_VOLUME_AVG_WEEKLY_TO_SHARES_OUT", , "1M")</f>
        <v>5.8818886142385045</v>
      </c>
      <c r="D345" s="5">
        <f>_xll.SNL.Clients.Office.Excel.Functions.SPG(A345, "SP_VOLUME_AVG_WEEKLY_TO_SHARES_OUT", , "3M")</f>
        <v>7.7604655124589623</v>
      </c>
      <c r="E345" s="5">
        <f>_xll.SNL.Clients.Office.Excel.Functions.SPG(A345, "SP_VOLUME_AVG_DAILY_TO_1YR_AVG_DAILY", , "1M")</f>
        <v>64.489999999999995</v>
      </c>
      <c r="F345" s="5">
        <f>_xll.SNL.Clients.Office.Excel.Functions.SPG(A345, "SP_VOLUME_AVG_DAILY_TO_1YR_AVG_DAILY", , "3M")</f>
        <v>85.08</v>
      </c>
      <c r="G345" s="9" t="str">
        <f>_xll.SNL.Clients.Office.Excel.Functions.SPG(A345, "IQ_SECTOR")</f>
        <v>Consumer Discretionary</v>
      </c>
      <c r="H345" s="9" t="str">
        <f>_xll.SNL.Clients.Office.Excel.Functions.SPG(A345, "IQ_INDUSTRY_GROUP")</f>
        <v>Consumer Discretionary Distribution and Retail</v>
      </c>
      <c r="I345" s="9" t="str">
        <f>_xll.SNL.Clients.Office.Excel.Functions.SPG(A345, "IQ_INDUSTRY")</f>
        <v>Specialty Retail</v>
      </c>
      <c r="J345" s="9" t="str">
        <f>_xll.SNL.Clients.Office.Excel.Functions.SPG(A345, "IQ_PRIMARY_INDUSTRY")</f>
        <v>Apparel Retail</v>
      </c>
      <c r="K345" s="9" t="str">
        <f>_xll.SNL.Clients.Office.Excel.Functions.SPG(A345, "NAICS_CODE", "Primary")</f>
        <v>458 - Clothing, Clothing Accessories, Shoe, and Jewelry Retailers</v>
      </c>
      <c r="L345" s="9" t="str">
        <f>_xll.SNL.Clients.Office.Excel.Functions.SPG(A345, "SP_TOPICTAG")</f>
        <v>Fitness; Lifestyle; Brand Marketing</v>
      </c>
      <c r="M345" s="5">
        <f>_xll.SNL.Clients.Office.Excel.Functions.SPG(A345, "SP_PCT_SHARES_OWNED_ALL_INSTITUTIONS")</f>
        <v>61.47</v>
      </c>
      <c r="N345" s="9" t="str">
        <f>_xll.SNL.Clients.Office.Excel.Functions.SPG(A345, "RD_CREDIT_RATING_GLOBAL", "Issuer Credit Rating", "Local Currency LT|0")</f>
        <v>BB</v>
      </c>
      <c r="O345" s="9" t="str">
        <f>_xll.SNL.Clients.Office.Excel.Functions.SPG(A345, "RD_CWOL_GLOBAL", "Issuer Credit Rating", "Local Currency LT|0")</f>
        <v>Positive</v>
      </c>
      <c r="P345" s="9" t="str">
        <f>_xll.SNL.Clients.Office.Excel.Functions.SPG(A345, "RD_RATING_ACTION_GLOBAL", "Issuer Credit Rating", "Local Currency LT|0")</f>
        <v>CreditWatch/Outlook (12/20/2024)</v>
      </c>
      <c r="Q345" s="10">
        <f>_xll.SNL.Clients.Office.Excel.Functions.SPG(A345, "RD_LAST_REVIEW_DATE_GLOBAL", "Issuer Credit Rating", "Local Currency LT")</f>
        <v>45667</v>
      </c>
      <c r="R345" s="10">
        <f>_xll.SNL.Clients.Office.Excel.Functions.SPG(A345, "RD_CREDIT_RATING_DATE_GLOBAL", "Issuer Credit Rating", "Local Currency LT|0")</f>
        <v>44440</v>
      </c>
      <c r="S345" s="10">
        <f>_xll.SNL.Clients.Office.Excel.Functions.SPG(A345, "RD_CREDIT_WATCH_OUTLOOK_DATE_GLOBAL", "Issuer Credit Rating", "Local Currency LT|0")</f>
        <v>45646</v>
      </c>
    </row>
    <row r="346" spans="1:19" x14ac:dyDescent="0.3">
      <c r="A346" t="s">
        <v>1987</v>
      </c>
      <c r="B346" t="str">
        <f>_xll.SNL.Clients.Office.Excel.Functions.SPG(A346,"SP_IPO_DATE")</f>
        <v/>
      </c>
      <c r="C346" s="5">
        <f>_xll.SNL.Clients.Office.Excel.Functions.SPG(A346, "SP_VOLUME_AVG_WEEKLY_TO_SHARES_OUT", , "1M")</f>
        <v>8.0721052745209878</v>
      </c>
      <c r="D346" s="5">
        <f>_xll.SNL.Clients.Office.Excel.Functions.SPG(A346, "SP_VOLUME_AVG_WEEKLY_TO_SHARES_OUT", , "3M")</f>
        <v>7.977301904316028</v>
      </c>
      <c r="E346" s="5">
        <f>_xll.SNL.Clients.Office.Excel.Functions.SPG(A346, "SP_VOLUME_AVG_DAILY_TO_1YR_AVG_DAILY", , "1M")</f>
        <v>103.69</v>
      </c>
      <c r="F346" s="5">
        <f>_xll.SNL.Clients.Office.Excel.Functions.SPG(A346, "SP_VOLUME_AVG_DAILY_TO_1YR_AVG_DAILY", , "3M")</f>
        <v>102.47</v>
      </c>
      <c r="G346" s="9" t="str">
        <f>_xll.SNL.Clients.Office.Excel.Functions.SPG(A346, "IQ_SECTOR")</f>
        <v>Consumer Discretionary</v>
      </c>
      <c r="H346" s="9" t="str">
        <f>_xll.SNL.Clients.Office.Excel.Functions.SPG(A346, "IQ_INDUSTRY_GROUP")</f>
        <v>Automobiles and Components</v>
      </c>
      <c r="I346" s="9" t="str">
        <f>_xll.SNL.Clients.Office.Excel.Functions.SPG(A346, "IQ_INDUSTRY")</f>
        <v>Automobile Components</v>
      </c>
      <c r="J346" s="9" t="str">
        <f>_xll.SNL.Clients.Office.Excel.Functions.SPG(A346, "IQ_PRIMARY_INDUSTRY")</f>
        <v>Tires and Rubber</v>
      </c>
      <c r="K346" s="9" t="str">
        <f>_xll.SNL.Clients.Office.Excel.Functions.SPG(A346, "NAICS_CODE", "Primary")</f>
        <v>32621 - Tire Manufacturing</v>
      </c>
      <c r="L346" s="9" t="str">
        <f>_xll.SNL.Clients.Office.Excel.Functions.SPG(A346, "SP_TOPICTAG")</f>
        <v>Data Protection</v>
      </c>
      <c r="M346" s="5">
        <f>_xll.SNL.Clients.Office.Excel.Functions.SPG(A346, "SP_PCT_SHARES_OWNED_ALL_INSTITUTIONS")</f>
        <v>85.63</v>
      </c>
      <c r="N346" s="9" t="str">
        <f>_xll.SNL.Clients.Office.Excel.Functions.SPG(A346, "RD_CREDIT_RATING_GLOBAL", "Issuer Credit Rating", "Local Currency LT|0")</f>
        <v>B+</v>
      </c>
      <c r="O346" s="9" t="str">
        <f>_xll.SNL.Clients.Office.Excel.Functions.SPG(A346, "RD_CWOL_GLOBAL", "Issuer Credit Rating", "Local Currency LT|0")</f>
        <v>Stable</v>
      </c>
      <c r="P346" s="9" t="str">
        <f>_xll.SNL.Clients.Office.Excel.Functions.SPG(A346, "RD_RATING_ACTION_GLOBAL", "Issuer Credit Rating", "Local Currency LT|0")</f>
        <v>Downgrade | CreditWatch/Outlook (11/28/2023)</v>
      </c>
      <c r="Q346" s="10">
        <f>_xll.SNL.Clients.Office.Excel.Functions.SPG(A346, "RD_LAST_REVIEW_DATE_GLOBAL", "Issuer Credit Rating", "Local Currency LT")</f>
        <v>45456</v>
      </c>
      <c r="R346" s="10">
        <f>_xll.SNL.Clients.Office.Excel.Functions.SPG(A346, "RD_CREDIT_RATING_DATE_GLOBAL", "Issuer Credit Rating", "Local Currency LT|0")</f>
        <v>45258</v>
      </c>
      <c r="S346" s="10">
        <f>_xll.SNL.Clients.Office.Excel.Functions.SPG(A346, "RD_CREDIT_WATCH_OUTLOOK_DATE_GLOBAL", "Issuer Credit Rating", "Local Currency LT|0")</f>
        <v>45258</v>
      </c>
    </row>
    <row r="347" spans="1:19" x14ac:dyDescent="0.3">
      <c r="A347" t="s">
        <v>1988</v>
      </c>
      <c r="B347" s="10">
        <f>_xll.SNL.Clients.Office.Excel.Functions.SPG(A347,"SP_IPO_DATE")</f>
        <v>34985</v>
      </c>
      <c r="C347" s="5">
        <f>_xll.SNL.Clients.Office.Excel.Functions.SPG(A347, "SP_VOLUME_AVG_WEEKLY_TO_SHARES_OUT", , "1M")</f>
        <v>3.2607913178887546</v>
      </c>
      <c r="D347" s="5">
        <f>_xll.SNL.Clients.Office.Excel.Functions.SPG(A347, "SP_VOLUME_AVG_WEEKLY_TO_SHARES_OUT", , "3M")</f>
        <v>2.7524908172413798</v>
      </c>
      <c r="E347" s="5">
        <f>_xll.SNL.Clients.Office.Excel.Functions.SPG(A347, "SP_VOLUME_AVG_DAILY_TO_1YR_AVG_DAILY", , "1M")</f>
        <v>129.16999999999999</v>
      </c>
      <c r="F347" s="5">
        <f>_xll.SNL.Clients.Office.Excel.Functions.SPG(A347, "SP_VOLUME_AVG_DAILY_TO_1YR_AVG_DAILY", , "3M")</f>
        <v>109.04</v>
      </c>
      <c r="G347" s="9" t="str">
        <f>_xll.SNL.Clients.Office.Excel.Functions.SPG(A347, "IQ_SECTOR")</f>
        <v>Financials</v>
      </c>
      <c r="H347" s="9" t="str">
        <f>_xll.SNL.Clients.Office.Excel.Functions.SPG(A347, "IQ_INDUSTRY_GROUP")</f>
        <v>Insurance</v>
      </c>
      <c r="I347" s="9" t="str">
        <f>_xll.SNL.Clients.Office.Excel.Functions.SPG(A347, "IQ_INDUSTRY")</f>
        <v>Insurance</v>
      </c>
      <c r="J347" s="9" t="str">
        <f>_xll.SNL.Clients.Office.Excel.Functions.SPG(A347, "IQ_PRIMARY_INDUSTRY")</f>
        <v>Property and Casualty Insurance</v>
      </c>
      <c r="K347" s="9" t="str">
        <f>_xll.SNL.Clients.Office.Excel.Functions.SPG(A347, "NAICS_CODE", "Primary")</f>
        <v>524126 - Direct Property and Casualty Insurance Carriers</v>
      </c>
      <c r="L347" s="9" t="str">
        <f>_xll.SNL.Clients.Office.Excel.Functions.SPG(A347, "SP_TOPICTAG")</f>
        <v>Employee Benefits</v>
      </c>
      <c r="M347" s="5">
        <f>_xll.SNL.Clients.Office.Excel.Functions.SPG(A347, "SP_PCT_SHARES_OWNED_ALL_INSTITUTIONS")</f>
        <v>87.3</v>
      </c>
      <c r="N347" s="9" t="str">
        <f>_xll.SNL.Clients.Office.Excel.Functions.SPG(A347, "RD_CREDIT_RATING_GLOBAL", "Issuer Credit Rating", "Local Currency LT|0")</f>
        <v>BBB</v>
      </c>
      <c r="O347" s="9" t="str">
        <f>_xll.SNL.Clients.Office.Excel.Functions.SPG(A347, "RD_CWOL_GLOBAL", "Issuer Credit Rating", "Local Currency LT|0")</f>
        <v>Stable</v>
      </c>
      <c r="P347" s="9" t="str">
        <f>_xll.SNL.Clients.Office.Excel.Functions.SPG(A347, "RD_RATING_ACTION_GLOBAL", "Issuer Credit Rating", "Local Currency LT|0")</f>
        <v>CreditWatch/Outlook (08/19/2019)</v>
      </c>
      <c r="Q347" s="10">
        <f>_xll.SNL.Clients.Office.Excel.Functions.SPG(A347, "RD_LAST_REVIEW_DATE_GLOBAL", "Issuer Credit Rating", "Local Currency LT")</f>
        <v>45539</v>
      </c>
      <c r="R347" s="10">
        <f>_xll.SNL.Clients.Office.Excel.Functions.SPG(A347, "RD_CREDIT_RATING_DATE_GLOBAL", "Issuer Credit Rating", "Local Currency LT|0")</f>
        <v>42033</v>
      </c>
      <c r="S347" s="10">
        <f>_xll.SNL.Clients.Office.Excel.Functions.SPG(A347, "RD_CREDIT_WATCH_OUTLOOK_DATE_GLOBAL", "Issuer Credit Rating", "Local Currency LT|0")</f>
        <v>43696</v>
      </c>
    </row>
    <row r="348" spans="1:19" x14ac:dyDescent="0.3">
      <c r="A348" t="s">
        <v>1989</v>
      </c>
      <c r="B348" t="str">
        <f>_xll.SNL.Clients.Office.Excel.Functions.SPG(A348,"SP_IPO_DATE")</f>
        <v/>
      </c>
      <c r="C348" s="5">
        <f>_xll.SNL.Clients.Office.Excel.Functions.SPG(A348, "SP_VOLUME_AVG_WEEKLY_TO_SHARES_OUT", , "1M")</f>
        <v>8.7200503755337753</v>
      </c>
      <c r="D348" s="5">
        <f>_xll.SNL.Clients.Office.Excel.Functions.SPG(A348, "SP_VOLUME_AVG_WEEKLY_TO_SHARES_OUT", , "3M")</f>
        <v>6.2763031937042761</v>
      </c>
      <c r="E348" s="5">
        <f>_xll.SNL.Clients.Office.Excel.Functions.SPG(A348, "SP_VOLUME_AVG_DAILY_TO_1YR_AVG_DAILY", , "1M")</f>
        <v>164.75</v>
      </c>
      <c r="F348" s="5">
        <f>_xll.SNL.Clients.Office.Excel.Functions.SPG(A348, "SP_VOLUME_AVG_DAILY_TO_1YR_AVG_DAILY", , "3M")</f>
        <v>118.58</v>
      </c>
      <c r="G348" s="9" t="str">
        <f>_xll.SNL.Clients.Office.Excel.Functions.SPG(A348, "IQ_SECTOR")</f>
        <v>Industrials</v>
      </c>
      <c r="H348" s="9" t="str">
        <f>_xll.SNL.Clients.Office.Excel.Functions.SPG(A348, "IQ_INDUSTRY_GROUP")</f>
        <v>Capital Goods</v>
      </c>
      <c r="I348" s="9" t="str">
        <f>_xll.SNL.Clients.Office.Excel.Functions.SPG(A348, "IQ_INDUSTRY")</f>
        <v>Machinery</v>
      </c>
      <c r="J348" s="9" t="str">
        <f>_xll.SNL.Clients.Office.Excel.Functions.SPG(A348, "IQ_PRIMARY_INDUSTRY")</f>
        <v>Industrial Machinery and Supplies and Components</v>
      </c>
      <c r="K348" s="9" t="str">
        <f>_xll.SNL.Clients.Office.Excel.Functions.SPG(A348, "NAICS_CODE", "Primary")</f>
        <v>33331 - Commercial and Service Industry Machinery Manufacturing</v>
      </c>
      <c r="L348" s="9" t="str">
        <f>_xll.SNL.Clients.Office.Excel.Functions.SPG(A348, "SP_TOPICTAG")</f>
        <v>Farming; Home Improvement; Industrial Automation; AgriTech; Alternative Protein</v>
      </c>
      <c r="M348" s="5">
        <f>_xll.SNL.Clients.Office.Excel.Functions.SPG(A348, "SP_PCT_SHARES_OWNED_ALL_INSTITUTIONS")</f>
        <v>91.99</v>
      </c>
      <c r="N348" s="9" t="str">
        <f>_xll.SNL.Clients.Office.Excel.Functions.SPG(A348, "RD_CREDIT_RATING_GLOBAL", "Issuer Credit Rating", "Local Currency LT|0")</f>
        <v/>
      </c>
      <c r="O348" s="9" t="str">
        <f>_xll.SNL.Clients.Office.Excel.Functions.SPG(A348, "RD_CWOL_GLOBAL", "Issuer Credit Rating", "Local Currency LT|0")</f>
        <v/>
      </c>
      <c r="P348" s="9" t="str">
        <f>_xll.SNL.Clients.Office.Excel.Functions.SPG(A348, "RD_RATING_ACTION_GLOBAL", "Issuer Credit Rating", "Local Currency LT|0")</f>
        <v/>
      </c>
      <c r="Q348" s="10" t="str">
        <f>_xll.SNL.Clients.Office.Excel.Functions.SPG(A348, "RD_LAST_REVIEW_DATE_GLOBAL", "Issuer Credit Rating", "Local Currency LT")</f>
        <v/>
      </c>
      <c r="R348" s="10" t="str">
        <f>_xll.SNL.Clients.Office.Excel.Functions.SPG(A348, "RD_CREDIT_RATING_DATE_GLOBAL", "Issuer Credit Rating", "Local Currency LT|0")</f>
        <v/>
      </c>
      <c r="S348" s="10" t="str">
        <f>_xll.SNL.Clients.Office.Excel.Functions.SPG(A348, "RD_CREDIT_WATCH_OUTLOOK_DATE_GLOBAL", "Issuer Credit Rating", "Local Currency LT|0")</f>
        <v/>
      </c>
    </row>
    <row r="349" spans="1:19" x14ac:dyDescent="0.3">
      <c r="A349" t="s">
        <v>1990</v>
      </c>
      <c r="B349" t="str">
        <f>_xll.SNL.Clients.Office.Excel.Functions.SPG(A349,"SP_IPO_DATE")</f>
        <v/>
      </c>
      <c r="C349" s="5">
        <f>_xll.SNL.Clients.Office.Excel.Functions.SPG(A349, "SP_VOLUME_AVG_WEEKLY_TO_SHARES_OUT", , "1M")</f>
        <v>5.9740037588370303</v>
      </c>
      <c r="D349" s="5">
        <f>_xll.SNL.Clients.Office.Excel.Functions.SPG(A349, "SP_VOLUME_AVG_WEEKLY_TO_SHARES_OUT", , "3M")</f>
        <v>4.7196429190534932</v>
      </c>
      <c r="E349" s="5">
        <f>_xll.SNL.Clients.Office.Excel.Functions.SPG(A349, "SP_VOLUME_AVG_DAILY_TO_1YR_AVG_DAILY", , "1M")</f>
        <v>164.4</v>
      </c>
      <c r="F349" s="5">
        <f>_xll.SNL.Clients.Office.Excel.Functions.SPG(A349, "SP_VOLUME_AVG_DAILY_TO_1YR_AVG_DAILY", , "3M")</f>
        <v>129.88</v>
      </c>
      <c r="G349" s="9" t="str">
        <f>_xll.SNL.Clients.Office.Excel.Functions.SPG(A349, "IQ_SECTOR")</f>
        <v>Communication Services</v>
      </c>
      <c r="H349" s="9" t="str">
        <f>_xll.SNL.Clients.Office.Excel.Functions.SPG(A349, "IQ_INDUSTRY_GROUP")</f>
        <v>Media and Entertainment</v>
      </c>
      <c r="I349" s="9" t="str">
        <f>_xll.SNL.Clients.Office.Excel.Functions.SPG(A349, "IQ_INDUSTRY")</f>
        <v>Media</v>
      </c>
      <c r="J349" s="9" t="str">
        <f>_xll.SNL.Clients.Office.Excel.Functions.SPG(A349, "IQ_PRIMARY_INDUSTRY")</f>
        <v>Publishing</v>
      </c>
      <c r="K349" s="9" t="str">
        <f>_xll.SNL.Clients.Office.Excel.Functions.SPG(A349, "NAICS_CODE", "Primary")</f>
        <v>513110 - Newspaper Publishers</v>
      </c>
      <c r="L349" s="9" t="str">
        <f>_xll.SNL.Clients.Office.Excel.Functions.SPG(A349, "SP_TOPICTAG")</f>
        <v>Ad Network; Social Media Advertising; Social Networking and Collaboration; Ad Targeting; Video Advertising; Brand Marketing; Podcast</v>
      </c>
      <c r="M349" s="5">
        <f>_xll.SNL.Clients.Office.Excel.Functions.SPG(A349, "SP_PCT_SHARES_OWNED_ALL_INSTITUTIONS")</f>
        <v>89.91</v>
      </c>
      <c r="N349" s="9" t="str">
        <f>_xll.SNL.Clients.Office.Excel.Functions.SPG(A349, "RD_CREDIT_RATING_GLOBAL", "Issuer Credit Rating", "Local Currency LT|0")</f>
        <v>NR</v>
      </c>
      <c r="O349" s="9" t="str">
        <f>_xll.SNL.Clients.Office.Excel.Functions.SPG(A349, "RD_CWOL_GLOBAL", "Issuer Credit Rating", "Local Currency LT|0")</f>
        <v>NR</v>
      </c>
      <c r="P349" s="9" t="str">
        <f>_xll.SNL.Clients.Office.Excel.Functions.SPG(A349, "RD_RATING_ACTION_GLOBAL", "Issuer Credit Rating", "Local Currency LT|0")</f>
        <v>Not Rated | CreditWatch/Outlook (01/19/2017)</v>
      </c>
      <c r="Q349" s="10" t="str">
        <f>_xll.SNL.Clients.Office.Excel.Functions.SPG(A349, "RD_LAST_REVIEW_DATE_GLOBAL", "Issuer Credit Rating", "Local Currency LT")</f>
        <v/>
      </c>
      <c r="R349" s="10">
        <f>_xll.SNL.Clients.Office.Excel.Functions.SPG(A349, "RD_CREDIT_RATING_DATE_GLOBAL", "Issuer Credit Rating", "Local Currency LT|0")</f>
        <v>42754</v>
      </c>
      <c r="S349" s="10">
        <f>_xll.SNL.Clients.Office.Excel.Functions.SPG(A349, "RD_CREDIT_WATCH_OUTLOOK_DATE_GLOBAL", "Issuer Credit Rating", "Local Currency LT|0")</f>
        <v>42754</v>
      </c>
    </row>
    <row r="350" spans="1:19" x14ac:dyDescent="0.3">
      <c r="A350" t="s">
        <v>1991</v>
      </c>
      <c r="B350" t="str">
        <f>_xll.SNL.Clients.Office.Excel.Functions.SPG(A350,"SP_IPO_DATE")</f>
        <v/>
      </c>
      <c r="C350" s="5">
        <f>_xll.SNL.Clients.Office.Excel.Functions.SPG(A350, "SP_VOLUME_AVG_WEEKLY_TO_SHARES_OUT", , "1M")</f>
        <v>6.4564455322763186</v>
      </c>
      <c r="D350" s="5">
        <f>_xll.SNL.Clients.Office.Excel.Functions.SPG(A350, "SP_VOLUME_AVG_WEEKLY_TO_SHARES_OUT", , "3M")</f>
        <v>6.4207839604295716</v>
      </c>
      <c r="E350" s="5">
        <f>_xll.SNL.Clients.Office.Excel.Functions.SPG(A350, "SP_VOLUME_AVG_DAILY_TO_1YR_AVG_DAILY", , "1M")</f>
        <v>91.99</v>
      </c>
      <c r="F350" s="5">
        <f>_xll.SNL.Clients.Office.Excel.Functions.SPG(A350, "SP_VOLUME_AVG_DAILY_TO_1YR_AVG_DAILY", , "3M")</f>
        <v>91.48</v>
      </c>
      <c r="G350" s="9" t="str">
        <f>_xll.SNL.Clients.Office.Excel.Functions.SPG(A350, "IQ_SECTOR")</f>
        <v>Materials</v>
      </c>
      <c r="H350" s="9" t="str">
        <f>_xll.SNL.Clients.Office.Excel.Functions.SPG(A350, "IQ_INDUSTRY_GROUP")</f>
        <v>Materials</v>
      </c>
      <c r="I350" s="9" t="str">
        <f>_xll.SNL.Clients.Office.Excel.Functions.SPG(A350, "IQ_INDUSTRY")</f>
        <v>Chemicals</v>
      </c>
      <c r="J350" s="9" t="str">
        <f>_xll.SNL.Clients.Office.Excel.Functions.SPG(A350, "IQ_PRIMARY_INDUSTRY")</f>
        <v>Fertilizers and Agricultural Chemicals</v>
      </c>
      <c r="K350" s="9" t="str">
        <f>_xll.SNL.Clients.Office.Excel.Functions.SPG(A350, "NAICS_CODE", "Primary")</f>
        <v>3253 - Pesticide, Fertilizer, and Other Agricultural Chemical Manufacturing</v>
      </c>
      <c r="L350" s="9" t="str">
        <f>_xll.SNL.Clients.Office.Excel.Functions.SPG(A350, "SP_TOPICTAG")</f>
        <v>Farming; Horticulture; Hydroponics; Organic</v>
      </c>
      <c r="M350" s="5">
        <f>_xll.SNL.Clients.Office.Excel.Functions.SPG(A350, "SP_PCT_SHARES_OWNED_ALL_INSTITUTIONS")</f>
        <v>73.400000000000006</v>
      </c>
      <c r="N350" s="9" t="str">
        <f>_xll.SNL.Clients.Office.Excel.Functions.SPG(A350, "RD_CREDIT_RATING_GLOBAL", "Issuer Credit Rating", "Local Currency LT|0")</f>
        <v>B+</v>
      </c>
      <c r="O350" s="9" t="str">
        <f>_xll.SNL.Clients.Office.Excel.Functions.SPG(A350, "RD_CWOL_GLOBAL", "Issuer Credit Rating", "Local Currency LT|0")</f>
        <v>Stable</v>
      </c>
      <c r="P350" s="9" t="str">
        <f>_xll.SNL.Clients.Office.Excel.Functions.SPG(A350, "RD_RATING_ACTION_GLOBAL", "Issuer Credit Rating", "Local Currency LT|0")</f>
        <v>CreditWatch/Outlook (11/26/2024)</v>
      </c>
      <c r="Q350" s="10">
        <f>_xll.SNL.Clients.Office.Excel.Functions.SPG(A350, "RD_LAST_REVIEW_DATE_GLOBAL", "Issuer Credit Rating", "Local Currency LT")</f>
        <v>45622</v>
      </c>
      <c r="R350" s="10">
        <f>_xll.SNL.Clients.Office.Excel.Functions.SPG(A350, "RD_CREDIT_RATING_DATE_GLOBAL", "Issuer Credit Rating", "Local Currency LT|0")</f>
        <v>45149</v>
      </c>
      <c r="S350" s="10">
        <f>_xll.SNL.Clients.Office.Excel.Functions.SPG(A350, "RD_CREDIT_WATCH_OUTLOOK_DATE_GLOBAL", "Issuer Credit Rating", "Local Currency LT|0")</f>
        <v>45622</v>
      </c>
    </row>
    <row r="351" spans="1:19" x14ac:dyDescent="0.3">
      <c r="A351" t="s">
        <v>1992</v>
      </c>
      <c r="B351" t="str">
        <f>_xll.SNL.Clients.Office.Excel.Functions.SPG(A351,"SP_IPO_DATE")</f>
        <v/>
      </c>
      <c r="C351" s="5">
        <f>_xll.SNL.Clients.Office.Excel.Functions.SPG(A351, "SP_VOLUME_AVG_WEEKLY_TO_SHARES_OUT", , "1M")</f>
        <v>5.1497556085515157</v>
      </c>
      <c r="D351" s="5">
        <f>_xll.SNL.Clients.Office.Excel.Functions.SPG(A351, "SP_VOLUME_AVG_WEEKLY_TO_SHARES_OUT", , "3M")</f>
        <v>4.1769963062056163</v>
      </c>
      <c r="E351" s="5">
        <f>_xll.SNL.Clients.Office.Excel.Functions.SPG(A351, "SP_VOLUME_AVG_DAILY_TO_1YR_AVG_DAILY", , "1M")</f>
        <v>143.09</v>
      </c>
      <c r="F351" s="5">
        <f>_xll.SNL.Clients.Office.Excel.Functions.SPG(A351, "SP_VOLUME_AVG_DAILY_TO_1YR_AVG_DAILY", , "3M")</f>
        <v>116.06</v>
      </c>
      <c r="G351" s="9" t="str">
        <f>_xll.SNL.Clients.Office.Excel.Functions.SPG(A351, "IQ_SECTOR")</f>
        <v>Industrials</v>
      </c>
      <c r="H351" s="9" t="str">
        <f>_xll.SNL.Clients.Office.Excel.Functions.SPG(A351, "IQ_INDUSTRY_GROUP")</f>
        <v>Capital Goods</v>
      </c>
      <c r="I351" s="9" t="str">
        <f>_xll.SNL.Clients.Office.Excel.Functions.SPG(A351, "IQ_INDUSTRY")</f>
        <v>Machinery</v>
      </c>
      <c r="J351" s="9" t="str">
        <f>_xll.SNL.Clients.Office.Excel.Functions.SPG(A351, "IQ_PRIMARY_INDUSTRY")</f>
        <v>Industrial Machinery and Supplies and Components</v>
      </c>
      <c r="K351" s="9" t="str">
        <f>_xll.SNL.Clients.Office.Excel.Functions.SPG(A351, "NAICS_CODE", "Primary")</f>
        <v>332991 - Ball and Roller Bearing Manufacturing</v>
      </c>
      <c r="L351" s="9" t="str">
        <f>_xll.SNL.Clients.Office.Excel.Functions.SPG(A351, "SP_TOPICTAG")</f>
        <v>Industrial Automation; Sensors; Process Automation</v>
      </c>
      <c r="M351" s="5">
        <f>_xll.SNL.Clients.Office.Excel.Functions.SPG(A351, "SP_PCT_SHARES_OWNED_ALL_INSTITUTIONS")</f>
        <v>92.61</v>
      </c>
      <c r="N351" s="9" t="str">
        <f>_xll.SNL.Clients.Office.Excel.Functions.SPG(A351, "RD_CREDIT_RATING_GLOBAL", "Issuer Credit Rating", "Local Currency LT|0")</f>
        <v>BBB-</v>
      </c>
      <c r="O351" s="9" t="str">
        <f>_xll.SNL.Clients.Office.Excel.Functions.SPG(A351, "RD_CWOL_GLOBAL", "Issuer Credit Rating", "Local Currency LT|0")</f>
        <v>Stable</v>
      </c>
      <c r="P351" s="9" t="str">
        <f>_xll.SNL.Clients.Office.Excel.Functions.SPG(A351, "RD_RATING_ACTION_GLOBAL", "Issuer Credit Rating", "Local Currency LT|0")</f>
        <v>CreditWatch/Outlook (03/03/2021)</v>
      </c>
      <c r="Q351" s="10">
        <f>_xll.SNL.Clients.Office.Excel.Functions.SPG(A351, "RD_LAST_REVIEW_DATE_GLOBAL", "Issuer Credit Rating", "Local Currency LT")</f>
        <v>45370</v>
      </c>
      <c r="R351" s="10">
        <f>_xll.SNL.Clients.Office.Excel.Functions.SPG(A351, "RD_CREDIT_RATING_DATE_GLOBAL", "Issuer Credit Rating", "Local Currency LT|0")</f>
        <v>43971</v>
      </c>
      <c r="S351" s="10">
        <f>_xll.SNL.Clients.Office.Excel.Functions.SPG(A351, "RD_CREDIT_WATCH_OUTLOOK_DATE_GLOBAL", "Issuer Credit Rating", "Local Currency LT|0")</f>
        <v>44258</v>
      </c>
    </row>
    <row r="352" spans="1:19" x14ac:dyDescent="0.3">
      <c r="A352" t="s">
        <v>1993</v>
      </c>
      <c r="B352" t="str">
        <f>_xll.SNL.Clients.Office.Excel.Functions.SPG(A352,"SP_IPO_DATE")</f>
        <v/>
      </c>
      <c r="C352" s="5">
        <f>_xll.SNL.Clients.Office.Excel.Functions.SPG(A352, "SP_VOLUME_AVG_WEEKLY_TO_SHARES_OUT", , "1M")</f>
        <v>3.8341922987672925</v>
      </c>
      <c r="D352" s="5">
        <f>_xll.SNL.Clients.Office.Excel.Functions.SPG(A352, "SP_VOLUME_AVG_WEEKLY_TO_SHARES_OUT", , "3M")</f>
        <v>3.7875269116663244</v>
      </c>
      <c r="E352" s="5">
        <f>_xll.SNL.Clients.Office.Excel.Functions.SPG(A352, "SP_VOLUME_AVG_DAILY_TO_1YR_AVG_DAILY", , "1M")</f>
        <v>89.86</v>
      </c>
      <c r="F352" s="5">
        <f>_xll.SNL.Clients.Office.Excel.Functions.SPG(A352, "SP_VOLUME_AVG_DAILY_TO_1YR_AVG_DAILY", , "3M")</f>
        <v>88.77</v>
      </c>
      <c r="G352" s="9" t="str">
        <f>_xll.SNL.Clients.Office.Excel.Functions.SPG(A352, "IQ_SECTOR")</f>
        <v>Industrials</v>
      </c>
      <c r="H352" s="9" t="str">
        <f>_xll.SNL.Clients.Office.Excel.Functions.SPG(A352, "IQ_INDUSTRY_GROUP")</f>
        <v>Capital Goods</v>
      </c>
      <c r="I352" s="9" t="str">
        <f>_xll.SNL.Clients.Office.Excel.Functions.SPG(A352, "IQ_INDUSTRY")</f>
        <v>Machinery</v>
      </c>
      <c r="J352" s="9" t="str">
        <f>_xll.SNL.Clients.Office.Excel.Functions.SPG(A352, "IQ_PRIMARY_INDUSTRY")</f>
        <v>Agricultural and Farm Machinery</v>
      </c>
      <c r="K352" s="9" t="str">
        <f>_xll.SNL.Clients.Office.Excel.Functions.SPG(A352, "NAICS_CODE", "Primary")</f>
        <v>333111 - Farm Machinery and Equipment Manufacturing</v>
      </c>
      <c r="L352" s="9" t="str">
        <f>_xll.SNL.Clients.Office.Excel.Functions.SPG(A352, "SP_TOPICTAG")</f>
        <v>Environmental Engineering; Farming; Horticulture; Industrial Automation; Pollution Control</v>
      </c>
      <c r="M352" s="5">
        <f>_xll.SNL.Clients.Office.Excel.Functions.SPG(A352, "SP_PCT_SHARES_OWNED_ALL_INSTITUTIONS")</f>
        <v>90.02</v>
      </c>
      <c r="N352" s="9" t="str">
        <f>_xll.SNL.Clients.Office.Excel.Functions.SPG(A352, "RD_CREDIT_RATING_GLOBAL", "Issuer Credit Rating", "Local Currency LT|0")</f>
        <v>BBB</v>
      </c>
      <c r="O352" s="9" t="str">
        <f>_xll.SNL.Clients.Office.Excel.Functions.SPG(A352, "RD_CWOL_GLOBAL", "Issuer Credit Rating", "Local Currency LT|0")</f>
        <v>Stable</v>
      </c>
      <c r="P352" s="9" t="str">
        <f>_xll.SNL.Clients.Office.Excel.Functions.SPG(A352, "RD_RATING_ACTION_GLOBAL", "Issuer Credit Rating", "Local Currency LT|0")</f>
        <v>Upgrade | CreditWatch/Outlook (04/30/2012)</v>
      </c>
      <c r="Q352" s="10">
        <f>_xll.SNL.Clients.Office.Excel.Functions.SPG(A352, "RD_LAST_REVIEW_DATE_GLOBAL", "Issuer Credit Rating", "Local Currency LT")</f>
        <v>45335</v>
      </c>
      <c r="R352" s="10">
        <f>_xll.SNL.Clients.Office.Excel.Functions.SPG(A352, "RD_CREDIT_RATING_DATE_GLOBAL", "Issuer Credit Rating", "Local Currency LT|0")</f>
        <v>41029</v>
      </c>
      <c r="S352" s="10">
        <f>_xll.SNL.Clients.Office.Excel.Functions.SPG(A352, "RD_CREDIT_WATCH_OUTLOOK_DATE_GLOBAL", "Issuer Credit Rating", "Local Currency LT|0")</f>
        <v>41029</v>
      </c>
    </row>
    <row r="353" spans="1:19" x14ac:dyDescent="0.3">
      <c r="A353" t="s">
        <v>1994</v>
      </c>
      <c r="B353" t="str">
        <f>_xll.SNL.Clients.Office.Excel.Functions.SPG(A353,"SP_IPO_DATE")</f>
        <v/>
      </c>
      <c r="C353" s="5">
        <f>_xll.SNL.Clients.Office.Excel.Functions.SPG(A353, "SP_VOLUME_AVG_WEEKLY_TO_SHARES_OUT", , "1M")</f>
        <v>10.856166069631236</v>
      </c>
      <c r="D353" s="5">
        <f>_xll.SNL.Clients.Office.Excel.Functions.SPG(A353, "SP_VOLUME_AVG_WEEKLY_TO_SHARES_OUT", , "3M")</f>
        <v>9.5516090390485147</v>
      </c>
      <c r="E353" s="5">
        <f>_xll.SNL.Clients.Office.Excel.Functions.SPG(A353, "SP_VOLUME_AVG_DAILY_TO_1YR_AVG_DAILY", , "1M")</f>
        <v>119.55</v>
      </c>
      <c r="F353" s="5">
        <f>_xll.SNL.Clients.Office.Excel.Functions.SPG(A353, "SP_VOLUME_AVG_DAILY_TO_1YR_AVG_DAILY", , "3M")</f>
        <v>105.18</v>
      </c>
      <c r="G353" s="9" t="str">
        <f>_xll.SNL.Clients.Office.Excel.Functions.SPG(A353, "IQ_SECTOR")</f>
        <v>Consumer Discretionary</v>
      </c>
      <c r="H353" s="9" t="str">
        <f>_xll.SNL.Clients.Office.Excel.Functions.SPG(A353, "IQ_INDUSTRY_GROUP")</f>
        <v>Consumer Services</v>
      </c>
      <c r="I353" s="9" t="str">
        <f>_xll.SNL.Clients.Office.Excel.Functions.SPG(A353, "IQ_INDUSTRY")</f>
        <v>Hotels, Restaurants and Leisure</v>
      </c>
      <c r="J353" s="9" t="str">
        <f>_xll.SNL.Clients.Office.Excel.Functions.SPG(A353, "IQ_PRIMARY_INDUSTRY")</f>
        <v>Restaurants</v>
      </c>
      <c r="K353" s="9" t="str">
        <f>_xll.SNL.Clients.Office.Excel.Functions.SPG(A353, "NAICS_CODE", "Primary")</f>
        <v>722513 - Limited-Service Restaurants</v>
      </c>
      <c r="L353" s="9" t="str">
        <f>_xll.SNL.Clients.Office.Excel.Functions.SPG(A353, "SP_TOPICTAG")</f>
        <v/>
      </c>
      <c r="M353" s="5">
        <f>_xll.SNL.Clients.Office.Excel.Functions.SPG(A353, "SP_PCT_SHARES_OWNED_ALL_INSTITUTIONS")</f>
        <v>67.2</v>
      </c>
      <c r="N353" s="9" t="str">
        <f>_xll.SNL.Clients.Office.Excel.Functions.SPG(A353, "RD_CREDIT_RATING_GLOBAL", "Issuer Credit Rating", "Local Currency LT|0")</f>
        <v>B+</v>
      </c>
      <c r="O353" s="9" t="str">
        <f>_xll.SNL.Clients.Office.Excel.Functions.SPG(A353, "RD_CWOL_GLOBAL", "Issuer Credit Rating", "Local Currency LT|0")</f>
        <v>Stable</v>
      </c>
      <c r="P353" s="9" t="str">
        <f>_xll.SNL.Clients.Office.Excel.Functions.SPG(A353, "RD_RATING_ACTION_GLOBAL", "Issuer Credit Rating", "Local Currency LT|0")</f>
        <v>Upgrade | CreditWatch/Outlook (05/26/2021)</v>
      </c>
      <c r="Q353" s="10">
        <f>_xll.SNL.Clients.Office.Excel.Functions.SPG(A353, "RD_LAST_REVIEW_DATE_GLOBAL", "Issuer Credit Rating", "Local Currency LT")</f>
        <v>45386</v>
      </c>
      <c r="R353" s="10">
        <f>_xll.SNL.Clients.Office.Excel.Functions.SPG(A353, "RD_CREDIT_RATING_DATE_GLOBAL", "Issuer Credit Rating", "Local Currency LT|0")</f>
        <v>44342</v>
      </c>
      <c r="S353" s="10">
        <f>_xll.SNL.Clients.Office.Excel.Functions.SPG(A353, "RD_CREDIT_WATCH_OUTLOOK_DATE_GLOBAL", "Issuer Credit Rating", "Local Currency LT|0")</f>
        <v>44342</v>
      </c>
    </row>
    <row r="354" spans="1:19" x14ac:dyDescent="0.3">
      <c r="A354" t="s">
        <v>1995</v>
      </c>
      <c r="B354" t="str">
        <f>_xll.SNL.Clients.Office.Excel.Functions.SPG(A354,"SP_IPO_DATE")</f>
        <v/>
      </c>
      <c r="C354" s="5">
        <f>_xll.SNL.Clients.Office.Excel.Functions.SPG(A354, "SP_VOLUME_AVG_WEEKLY_TO_SHARES_OUT", , "1M")</f>
        <v>9.2376544906213436</v>
      </c>
      <c r="D354" s="5">
        <f>_xll.SNL.Clients.Office.Excel.Functions.SPG(A354, "SP_VOLUME_AVG_WEEKLY_TO_SHARES_OUT", , "3M")</f>
        <v>7.715978983092918</v>
      </c>
      <c r="E354" s="5">
        <f>_xll.SNL.Clients.Office.Excel.Functions.SPG(A354, "SP_VOLUME_AVG_DAILY_TO_1YR_AVG_DAILY", , "1M")</f>
        <v>146.66</v>
      </c>
      <c r="F354" s="5">
        <f>_xll.SNL.Clients.Office.Excel.Functions.SPG(A354, "SP_VOLUME_AVG_DAILY_TO_1YR_AVG_DAILY", , "3M")</f>
        <v>122.5</v>
      </c>
      <c r="G354" s="9" t="str">
        <f>_xll.SNL.Clients.Office.Excel.Functions.SPG(A354, "IQ_SECTOR")</f>
        <v>Financials</v>
      </c>
      <c r="H354" s="9" t="str">
        <f>_xll.SNL.Clients.Office.Excel.Functions.SPG(A354, "IQ_INDUSTRY_GROUP")</f>
        <v>Financial Services</v>
      </c>
      <c r="I354" s="9" t="str">
        <f>_xll.SNL.Clients.Office.Excel.Functions.SPG(A354, "IQ_INDUSTRY")</f>
        <v>Financial Services</v>
      </c>
      <c r="J354" s="9" t="str">
        <f>_xll.SNL.Clients.Office.Excel.Functions.SPG(A354, "IQ_PRIMARY_INDUSTRY")</f>
        <v>Transaction and Payment Processing Services</v>
      </c>
      <c r="K354" s="9" t="str">
        <f>_xll.SNL.Clients.Office.Excel.Functions.SPG(A354, "NAICS_CODE", "Primary")</f>
        <v>522320 - Financial Transactions Processing, Reserve, and Clearinghouse Activities</v>
      </c>
      <c r="L354" s="9" t="str">
        <f>_xll.SNL.Clients.Office.Excel.Functions.SPG(A354, "SP_TOPICTAG")</f>
        <v>Data Integration; Fintech; Customer Relationship Management; Cloud Infrastructure; Process Automation; Cryptocurrency; Online Payments</v>
      </c>
      <c r="M354" s="5">
        <f>_xll.SNL.Clients.Office.Excel.Functions.SPG(A354, "SP_PCT_SHARES_OWNED_ALL_INSTITUTIONS")</f>
        <v>91.82</v>
      </c>
      <c r="N354" s="9" t="str">
        <f>_xll.SNL.Clients.Office.Excel.Functions.SPG(A354, "RD_CREDIT_RATING_GLOBAL", "Issuer Credit Rating", "Local Currency LT|0")</f>
        <v>BBB</v>
      </c>
      <c r="O354" s="9" t="str">
        <f>_xll.SNL.Clients.Office.Excel.Functions.SPG(A354, "RD_CWOL_GLOBAL", "Issuer Credit Rating", "Local Currency LT|0")</f>
        <v>Stable</v>
      </c>
      <c r="P354" s="9" t="str">
        <f>_xll.SNL.Clients.Office.Excel.Functions.SPG(A354, "RD_RATING_ACTION_GLOBAL", "Issuer Credit Rating", "Local Currency LT|0")</f>
        <v>CreditWatch/Outlook (04/17/2018)</v>
      </c>
      <c r="Q354" s="10">
        <f>_xll.SNL.Clients.Office.Excel.Functions.SPG(A354, "RD_LAST_REVIEW_DATE_GLOBAL", "Issuer Credit Rating", "Local Currency LT")</f>
        <v>45405</v>
      </c>
      <c r="R354" s="10">
        <f>_xll.SNL.Clients.Office.Excel.Functions.SPG(A354, "RD_CREDIT_RATING_DATE_GLOBAL", "Issuer Credit Rating", "Local Currency LT|0")</f>
        <v>41702</v>
      </c>
      <c r="S354" s="10">
        <f>_xll.SNL.Clients.Office.Excel.Functions.SPG(A354, "RD_CREDIT_WATCH_OUTLOOK_DATE_GLOBAL", "Issuer Credit Rating", "Local Currency LT|0")</f>
        <v>43207</v>
      </c>
    </row>
    <row r="355" spans="1:19" x14ac:dyDescent="0.3">
      <c r="A355" t="s">
        <v>1996</v>
      </c>
      <c r="B355" t="str">
        <f>_xll.SNL.Clients.Office.Excel.Functions.SPG(A355,"SP_IPO_DATE")</f>
        <v/>
      </c>
      <c r="C355" s="5">
        <f>_xll.SNL.Clients.Office.Excel.Functions.SPG(A355, "SP_VOLUME_AVG_WEEKLY_TO_SHARES_OUT", , "1M")</f>
        <v>6.0721064255314916</v>
      </c>
      <c r="D355" s="5">
        <f>_xll.SNL.Clients.Office.Excel.Functions.SPG(A355, "SP_VOLUME_AVG_WEEKLY_TO_SHARES_OUT", , "3M")</f>
        <v>5.5402362653981765</v>
      </c>
      <c r="E355" s="5">
        <f>_xll.SNL.Clients.Office.Excel.Functions.SPG(A355, "SP_VOLUME_AVG_DAILY_TO_1YR_AVG_DAILY", , "1M")</f>
        <v>119.82</v>
      </c>
      <c r="F355" s="5">
        <f>_xll.SNL.Clients.Office.Excel.Functions.SPG(A355, "SP_VOLUME_AVG_DAILY_TO_1YR_AVG_DAILY", , "3M")</f>
        <v>109.32</v>
      </c>
      <c r="G355" s="9" t="str">
        <f>_xll.SNL.Clients.Office.Excel.Functions.SPG(A355, "IQ_SECTOR")</f>
        <v>Consumer Discretionary</v>
      </c>
      <c r="H355" s="9" t="str">
        <f>_xll.SNL.Clients.Office.Excel.Functions.SPG(A355, "IQ_INDUSTRY_GROUP")</f>
        <v>Automobiles and Components</v>
      </c>
      <c r="I355" s="9" t="str">
        <f>_xll.SNL.Clients.Office.Excel.Functions.SPG(A355, "IQ_INDUSTRY")</f>
        <v>Automobiles</v>
      </c>
      <c r="J355" s="9" t="str">
        <f>_xll.SNL.Clients.Office.Excel.Functions.SPG(A355, "IQ_PRIMARY_INDUSTRY")</f>
        <v>Automobile Manufacturers</v>
      </c>
      <c r="K355" s="9" t="str">
        <f>_xll.SNL.Clients.Office.Excel.Functions.SPG(A355, "NAICS_CODE", "Primary")</f>
        <v>336214 - Travel Trailer and Camper Manufacturing</v>
      </c>
      <c r="L355" s="9" t="str">
        <f>_xll.SNL.Clients.Office.Excel.Functions.SPG(A355, "SP_TOPICTAG")</f>
        <v>Fleet Management; Electric Vehicle; Autonomous Vehicles</v>
      </c>
      <c r="M355" s="5">
        <f>_xll.SNL.Clients.Office.Excel.Functions.SPG(A355, "SP_PCT_SHARES_OWNED_ALL_INSTITUTIONS")</f>
        <v>104.31</v>
      </c>
      <c r="N355" s="9" t="str">
        <f>_xll.SNL.Clients.Office.Excel.Functions.SPG(A355, "RD_CREDIT_RATING_GLOBAL", "Issuer Credit Rating", "Local Currency LT|0")</f>
        <v>BB</v>
      </c>
      <c r="O355" s="9" t="str">
        <f>_xll.SNL.Clients.Office.Excel.Functions.SPG(A355, "RD_CWOL_GLOBAL", "Issuer Credit Rating", "Local Currency LT|0")</f>
        <v>Stable</v>
      </c>
      <c r="P355" s="9" t="str">
        <f>_xll.SNL.Clients.Office.Excel.Functions.SPG(A355, "RD_RATING_ACTION_GLOBAL", "Issuer Credit Rating", "Local Currency LT|0")</f>
        <v>Upgrade | CreditWatch/Outlook (03/10/2021)</v>
      </c>
      <c r="Q355" s="10">
        <f>_xll.SNL.Clients.Office.Excel.Functions.SPG(A355, "RD_LAST_REVIEW_DATE_GLOBAL", "Issuer Credit Rating", "Local Currency LT")</f>
        <v>45588</v>
      </c>
      <c r="R355" s="10">
        <f>_xll.SNL.Clients.Office.Excel.Functions.SPG(A355, "RD_CREDIT_RATING_DATE_GLOBAL", "Issuer Credit Rating", "Local Currency LT|0")</f>
        <v>44265</v>
      </c>
      <c r="S355" s="10">
        <f>_xll.SNL.Clients.Office.Excel.Functions.SPG(A355, "RD_CREDIT_WATCH_OUTLOOK_DATE_GLOBAL", "Issuer Credit Rating", "Local Currency LT|0")</f>
        <v>44265</v>
      </c>
    </row>
    <row r="356" spans="1:19" x14ac:dyDescent="0.3">
      <c r="A356" t="s">
        <v>1997</v>
      </c>
      <c r="B356" t="str">
        <f>_xll.SNL.Clients.Office.Excel.Functions.SPG(A356,"SP_IPO_DATE")</f>
        <v/>
      </c>
      <c r="C356" s="5">
        <f>_xll.SNL.Clients.Office.Excel.Functions.SPG(A356, "SP_VOLUME_AVG_WEEKLY_TO_SHARES_OUT", , "1M")</f>
        <v>5.9907657910954848</v>
      </c>
      <c r="D356" s="5">
        <f>_xll.SNL.Clients.Office.Excel.Functions.SPG(A356, "SP_VOLUME_AVG_WEEKLY_TO_SHARES_OUT", , "3M")</f>
        <v>5.6883183084382001</v>
      </c>
      <c r="E356" s="5">
        <f>_xll.SNL.Clients.Office.Excel.Functions.SPG(A356, "SP_VOLUME_AVG_DAILY_TO_1YR_AVG_DAILY", , "1M")</f>
        <v>100.61</v>
      </c>
      <c r="F356" s="5">
        <f>_xll.SNL.Clients.Office.Excel.Functions.SPG(A356, "SP_VOLUME_AVG_DAILY_TO_1YR_AVG_DAILY", , "3M")</f>
        <v>95.53</v>
      </c>
      <c r="G356" s="9" t="str">
        <f>_xll.SNL.Clients.Office.Excel.Functions.SPG(A356, "IQ_SECTOR")</f>
        <v>Communication Services</v>
      </c>
      <c r="H356" s="9" t="str">
        <f>_xll.SNL.Clients.Office.Excel.Functions.SPG(A356, "IQ_INDUSTRY_GROUP")</f>
        <v>Media and Entertainment</v>
      </c>
      <c r="I356" s="9" t="str">
        <f>_xll.SNL.Clients.Office.Excel.Functions.SPG(A356, "IQ_INDUSTRY")</f>
        <v>Entertainment</v>
      </c>
      <c r="J356" s="9" t="str">
        <f>_xll.SNL.Clients.Office.Excel.Functions.SPG(A356, "IQ_PRIMARY_INDUSTRY")</f>
        <v>Movies and Entertainment</v>
      </c>
      <c r="K356" s="9" t="str">
        <f>_xll.SNL.Clients.Office.Excel.Functions.SPG(A356, "NAICS_CODE", "Primary")</f>
        <v>711310 - Promoters of Performing Arts, Sports, and Similar Events with Facilities</v>
      </c>
      <c r="L356" s="9" t="str">
        <f>_xll.SNL.Clients.Office.Excel.Functions.SPG(A356, "SP_TOPICTAG")</f>
        <v>Video Games</v>
      </c>
      <c r="M356" s="5">
        <f>_xll.SNL.Clients.Office.Excel.Functions.SPG(A356, "SP_PCT_SHARES_OWNED_ALL_INSTITUTIONS")</f>
        <v>101.04</v>
      </c>
      <c r="N356" s="9" t="str">
        <f>_xll.SNL.Clients.Office.Excel.Functions.SPG(A356, "RD_CREDIT_RATING_GLOBAL", "Issuer Credit Rating", "Local Currency LT|0")</f>
        <v/>
      </c>
      <c r="O356" s="9" t="str">
        <f>_xll.SNL.Clients.Office.Excel.Functions.SPG(A356, "RD_CWOL_GLOBAL", "Issuer Credit Rating", "Local Currency LT|0")</f>
        <v/>
      </c>
      <c r="P356" s="9" t="str">
        <f>_xll.SNL.Clients.Office.Excel.Functions.SPG(A356, "RD_RATING_ACTION_GLOBAL", "Issuer Credit Rating", "Local Currency LT|0")</f>
        <v/>
      </c>
      <c r="Q356" s="10" t="str">
        <f>_xll.SNL.Clients.Office.Excel.Functions.SPG(A356, "RD_LAST_REVIEW_DATE_GLOBAL", "Issuer Credit Rating", "Local Currency LT")</f>
        <v/>
      </c>
      <c r="R356" s="10" t="str">
        <f>_xll.SNL.Clients.Office.Excel.Functions.SPG(A356, "RD_CREDIT_RATING_DATE_GLOBAL", "Issuer Credit Rating", "Local Currency LT|0")</f>
        <v/>
      </c>
      <c r="S356" s="10" t="str">
        <f>_xll.SNL.Clients.Office.Excel.Functions.SPG(A356, "RD_CREDIT_WATCH_OUTLOOK_DATE_GLOBAL", "Issuer Credit Rating", "Local Currency LT|0")</f>
        <v/>
      </c>
    </row>
    <row r="357" spans="1:19" x14ac:dyDescent="0.3">
      <c r="A357" t="s">
        <v>1998</v>
      </c>
      <c r="B357" s="10">
        <f>_xll.SNL.Clients.Office.Excel.Functions.SPG(A357,"SP_IPO_DATE")</f>
        <v>31601</v>
      </c>
      <c r="C357" s="5">
        <f>_xll.SNL.Clients.Office.Excel.Functions.SPG(A357, "SP_VOLUME_AVG_WEEKLY_TO_SHARES_OUT", , "1M")</f>
        <v>7.9850903655801133</v>
      </c>
      <c r="D357" s="5">
        <f>_xll.SNL.Clients.Office.Excel.Functions.SPG(A357, "SP_VOLUME_AVG_WEEKLY_TO_SHARES_OUT", , "3M")</f>
        <v>7.4072886164288212</v>
      </c>
      <c r="E357" s="5">
        <f>_xll.SNL.Clients.Office.Excel.Functions.SPG(A357, "SP_VOLUME_AVG_DAILY_TO_1YR_AVG_DAILY", , "1M")</f>
        <v>113.75</v>
      </c>
      <c r="F357" s="5">
        <f>_xll.SNL.Clients.Office.Excel.Functions.SPG(A357, "SP_VOLUME_AVG_DAILY_TO_1YR_AVG_DAILY", , "3M")</f>
        <v>105.52</v>
      </c>
      <c r="G357" s="9" t="str">
        <f>_xll.SNL.Clients.Office.Excel.Functions.SPG(A357, "IQ_SECTOR")</f>
        <v>Consumer Discretionary</v>
      </c>
      <c r="H357" s="9" t="str">
        <f>_xll.SNL.Clients.Office.Excel.Functions.SPG(A357, "IQ_INDUSTRY_GROUP")</f>
        <v>Consumer Durables and Apparel</v>
      </c>
      <c r="I357" s="9" t="str">
        <f>_xll.SNL.Clients.Office.Excel.Functions.SPG(A357, "IQ_INDUSTRY")</f>
        <v>Household Durables</v>
      </c>
      <c r="J357" s="9" t="str">
        <f>_xll.SNL.Clients.Office.Excel.Functions.SPG(A357, "IQ_PRIMARY_INDUSTRY")</f>
        <v>Homebuilding</v>
      </c>
      <c r="K357" s="9" t="str">
        <f>_xll.SNL.Clients.Office.Excel.Functions.SPG(A357, "NAICS_CODE", "Primary")</f>
        <v>236116 - New Multifamily Housing Construction (except For-Sale Builders)</v>
      </c>
      <c r="L357" s="9" t="str">
        <f>_xll.SNL.Clients.Office.Excel.Functions.SPG(A357, "SP_TOPICTAG")</f>
        <v>Home Improvement</v>
      </c>
      <c r="M357" s="5">
        <f>_xll.SNL.Clients.Office.Excel.Functions.SPG(A357, "SP_PCT_SHARES_OWNED_ALL_INSTITUTIONS")</f>
        <v>88.98</v>
      </c>
      <c r="N357" s="9" t="str">
        <f>_xll.SNL.Clients.Office.Excel.Functions.SPG(A357, "RD_CREDIT_RATING_GLOBAL", "Issuer Credit Rating", "Local Currency LT|0")</f>
        <v>BBB-</v>
      </c>
      <c r="O357" s="9" t="str">
        <f>_xll.SNL.Clients.Office.Excel.Functions.SPG(A357, "RD_CWOL_GLOBAL", "Issuer Credit Rating", "Local Currency LT|0")</f>
        <v>Positive</v>
      </c>
      <c r="P357" s="9" t="str">
        <f>_xll.SNL.Clients.Office.Excel.Functions.SPG(A357, "RD_RATING_ACTION_GLOBAL", "Issuer Credit Rating", "Local Currency LT|0")</f>
        <v>CreditWatch/Outlook (10/15/2024)</v>
      </c>
      <c r="Q357" s="10">
        <f>_xll.SNL.Clients.Office.Excel.Functions.SPG(A357, "RD_LAST_REVIEW_DATE_GLOBAL", "Issuer Credit Rating", "Local Currency LT")</f>
        <v>45695</v>
      </c>
      <c r="R357" s="10">
        <f>_xll.SNL.Clients.Office.Excel.Functions.SPG(A357, "RD_CREDIT_RATING_DATE_GLOBAL", "Issuer Credit Rating", "Local Currency LT|0")</f>
        <v>45134</v>
      </c>
      <c r="S357" s="10">
        <f>_xll.SNL.Clients.Office.Excel.Functions.SPG(A357, "RD_CREDIT_WATCH_OUTLOOK_DATE_GLOBAL", "Issuer Credit Rating", "Local Currency LT|0")</f>
        <v>45580</v>
      </c>
    </row>
    <row r="358" spans="1:19" x14ac:dyDescent="0.3">
      <c r="A358" t="s">
        <v>1999</v>
      </c>
      <c r="B358" t="str">
        <f>_xll.SNL.Clients.Office.Excel.Functions.SPG(A358,"SP_IPO_DATE")</f>
        <v/>
      </c>
      <c r="C358" s="5">
        <f>_xll.SNL.Clients.Office.Excel.Functions.SPG(A358, "SP_VOLUME_AVG_WEEKLY_TO_SHARES_OUT", , "1M")</f>
        <v>4.6989719889598343</v>
      </c>
      <c r="D358" s="5">
        <f>_xll.SNL.Clients.Office.Excel.Functions.SPG(A358, "SP_VOLUME_AVG_WEEKLY_TO_SHARES_OUT", , "3M")</f>
        <v>4.9800435325821502</v>
      </c>
      <c r="E358" s="5">
        <f>_xll.SNL.Clients.Office.Excel.Functions.SPG(A358, "SP_VOLUME_AVG_DAILY_TO_1YR_AVG_DAILY", , "1M")</f>
        <v>93.12</v>
      </c>
      <c r="F358" s="5">
        <f>_xll.SNL.Clients.Office.Excel.Functions.SPG(A358, "SP_VOLUME_AVG_DAILY_TO_1YR_AVG_DAILY", , "3M")</f>
        <v>98.69</v>
      </c>
      <c r="G358" s="9" t="str">
        <f>_xll.SNL.Clients.Office.Excel.Functions.SPG(A358, "IQ_SECTOR")</f>
        <v>Consumer Discretionary</v>
      </c>
      <c r="H358" s="9" t="str">
        <f>_xll.SNL.Clients.Office.Excel.Functions.SPG(A358, "IQ_INDUSTRY_GROUP")</f>
        <v>Consumer Durables and Apparel</v>
      </c>
      <c r="I358" s="9" t="str">
        <f>_xll.SNL.Clients.Office.Excel.Functions.SPG(A358, "IQ_INDUSTRY")</f>
        <v>Household Durables</v>
      </c>
      <c r="J358" s="9" t="str">
        <f>_xll.SNL.Clients.Office.Excel.Functions.SPG(A358, "IQ_PRIMARY_INDUSTRY")</f>
        <v>Homebuilding</v>
      </c>
      <c r="K358" s="9" t="str">
        <f>_xll.SNL.Clients.Office.Excel.Functions.SPG(A358, "NAICS_CODE", "Primary")</f>
        <v>238 - Specialty Trade Contractors</v>
      </c>
      <c r="L358" s="9" t="str">
        <f>_xll.SNL.Clients.Office.Excel.Functions.SPG(A358, "SP_TOPICTAG")</f>
        <v>Home Improvement</v>
      </c>
      <c r="M358" s="5">
        <f>_xll.SNL.Clients.Office.Excel.Functions.SPG(A358, "SP_PCT_SHARES_OWNED_ALL_INSTITUTIONS")</f>
        <v>97.82</v>
      </c>
      <c r="N358" s="9" t="str">
        <f>_xll.SNL.Clients.Office.Excel.Functions.SPG(A358, "RD_CREDIT_RATING_GLOBAL", "Issuer Credit Rating", "Local Currency LT|0")</f>
        <v>BB+</v>
      </c>
      <c r="O358" s="9" t="str">
        <f>_xll.SNL.Clients.Office.Excel.Functions.SPG(A358, "RD_CWOL_GLOBAL", "Issuer Credit Rating", "Local Currency LT|0")</f>
        <v>Stable</v>
      </c>
      <c r="P358" s="9" t="str">
        <f>_xll.SNL.Clients.Office.Excel.Functions.SPG(A358, "RD_RATING_ACTION_GLOBAL", "Issuer Credit Rating", "Local Currency LT|0")</f>
        <v>Upgrade | CreditWatch/Outlook (05/24/2021)</v>
      </c>
      <c r="Q358" s="10">
        <f>_xll.SNL.Clients.Office.Excel.Functions.SPG(A358, "RD_LAST_REVIEW_DATE_GLOBAL", "Issuer Credit Rating", "Local Currency LT")</f>
        <v>45366</v>
      </c>
      <c r="R358" s="10">
        <f>_xll.SNL.Clients.Office.Excel.Functions.SPG(A358, "RD_CREDIT_RATING_DATE_GLOBAL", "Issuer Credit Rating", "Local Currency LT|0")</f>
        <v>44340</v>
      </c>
      <c r="S358" s="10">
        <f>_xll.SNL.Clients.Office.Excel.Functions.SPG(A358, "RD_CREDIT_WATCH_OUTLOOK_DATE_GLOBAL", "Issuer Credit Rating", "Local Currency LT|0")</f>
        <v>44340</v>
      </c>
    </row>
    <row r="359" spans="1:19" x14ac:dyDescent="0.3">
      <c r="A359" t="s">
        <v>2000</v>
      </c>
      <c r="B359" t="str">
        <f>_xll.SNL.Clients.Office.Excel.Functions.SPG(A359,"SP_IPO_DATE")</f>
        <v/>
      </c>
      <c r="C359" s="5">
        <f>_xll.SNL.Clients.Office.Excel.Functions.SPG(A359, "SP_VOLUME_AVG_WEEKLY_TO_SHARES_OUT", , "1M")</f>
        <v>3.5982704989251211</v>
      </c>
      <c r="D359" s="5">
        <f>_xll.SNL.Clients.Office.Excel.Functions.SPG(A359, "SP_VOLUME_AVG_WEEKLY_TO_SHARES_OUT", , "3M")</f>
        <v>3.8192305555347978</v>
      </c>
      <c r="E359" s="5">
        <f>_xll.SNL.Clients.Office.Excel.Functions.SPG(A359, "SP_VOLUME_AVG_DAILY_TO_1YR_AVG_DAILY", , "1M")</f>
        <v>83.55</v>
      </c>
      <c r="F359" s="5">
        <f>_xll.SNL.Clients.Office.Excel.Functions.SPG(A359, "SP_VOLUME_AVG_DAILY_TO_1YR_AVG_DAILY", , "3M")</f>
        <v>88.68</v>
      </c>
      <c r="G359" s="9" t="str">
        <f>_xll.SNL.Clients.Office.Excel.Functions.SPG(A359, "IQ_SECTOR")</f>
        <v>Consumer Discretionary</v>
      </c>
      <c r="H359" s="9" t="str">
        <f>_xll.SNL.Clients.Office.Excel.Functions.SPG(A359, "IQ_INDUSTRY_GROUP")</f>
        <v>Consumer Services</v>
      </c>
      <c r="I359" s="9" t="str">
        <f>_xll.SNL.Clients.Office.Excel.Functions.SPG(A359, "IQ_INDUSTRY")</f>
        <v>Hotels, Restaurants and Leisure</v>
      </c>
      <c r="J359" s="9" t="str">
        <f>_xll.SNL.Clients.Office.Excel.Functions.SPG(A359, "IQ_PRIMARY_INDUSTRY")</f>
        <v>Hotels, Resorts and Cruise Lines</v>
      </c>
      <c r="K359" s="9" t="str">
        <f>_xll.SNL.Clients.Office.Excel.Functions.SPG(A359, "NAICS_CODE", "Primary")</f>
        <v>721110 - Hotels (except Casino Hotels) and Motels</v>
      </c>
      <c r="L359" s="9" t="str">
        <f>_xll.SNL.Clients.Office.Excel.Functions.SPG(A359, "SP_TOPICTAG")</f>
        <v>Adventure Travel; Business Travel; Travel Accommodations; Vacation Rental</v>
      </c>
      <c r="M359" s="5">
        <f>_xll.SNL.Clients.Office.Excel.Functions.SPG(A359, "SP_PCT_SHARES_OWNED_ALL_INSTITUTIONS")</f>
        <v>85.07</v>
      </c>
      <c r="N359" s="9" t="str">
        <f>_xll.SNL.Clients.Office.Excel.Functions.SPG(A359, "RD_CREDIT_RATING_GLOBAL", "Issuer Credit Rating", "Local Currency LT|0")</f>
        <v>BB-</v>
      </c>
      <c r="O359" s="9" t="str">
        <f>_xll.SNL.Clients.Office.Excel.Functions.SPG(A359, "RD_CWOL_GLOBAL", "Issuer Credit Rating", "Local Currency LT|0")</f>
        <v>Stable</v>
      </c>
      <c r="P359" s="9" t="str">
        <f>_xll.SNL.Clients.Office.Excel.Functions.SPG(A359, "RD_RATING_ACTION_GLOBAL", "Issuer Credit Rating", "Local Currency LT|0")</f>
        <v>CreditWatch/Outlook (10/29/2021)</v>
      </c>
      <c r="Q359" s="10">
        <f>_xll.SNL.Clients.Office.Excel.Functions.SPG(A359, "RD_LAST_REVIEW_DATE_GLOBAL", "Issuer Credit Rating", "Local Currency LT")</f>
        <v>45680</v>
      </c>
      <c r="R359" s="10">
        <f>_xll.SNL.Clients.Office.Excel.Functions.SPG(A359, "RD_CREDIT_RATING_DATE_GLOBAL", "Issuer Credit Rating", "Local Currency LT|0")</f>
        <v>43252</v>
      </c>
      <c r="S359" s="10">
        <f>_xll.SNL.Clients.Office.Excel.Functions.SPG(A359, "RD_CREDIT_WATCH_OUTLOOK_DATE_GLOBAL", "Issuer Credit Rating", "Local Currency LT|0")</f>
        <v>44498</v>
      </c>
    </row>
    <row r="360" spans="1:19" x14ac:dyDescent="0.3">
      <c r="A360" t="s">
        <v>2001</v>
      </c>
      <c r="B360" s="10">
        <f>_xll.SNL.Clients.Office.Excel.Functions.SPG(A360,"SP_IPO_DATE")</f>
        <v>36263</v>
      </c>
      <c r="C360" s="5">
        <f>_xll.SNL.Clients.Office.Excel.Functions.SPG(A360, "SP_VOLUME_AVG_WEEKLY_TO_SHARES_OUT", , "1M")</f>
        <v>4.9703726049090857</v>
      </c>
      <c r="D360" s="5">
        <f>_xll.SNL.Clients.Office.Excel.Functions.SPG(A360, "SP_VOLUME_AVG_WEEKLY_TO_SHARES_OUT", , "3M")</f>
        <v>5.296684950009892</v>
      </c>
      <c r="E360" s="5">
        <f>_xll.SNL.Clients.Office.Excel.Functions.SPG(A360, "SP_VOLUME_AVG_DAILY_TO_1YR_AVG_DAILY", , "1M")</f>
        <v>99.9</v>
      </c>
      <c r="F360" s="5">
        <f>_xll.SNL.Clients.Office.Excel.Functions.SPG(A360, "SP_VOLUME_AVG_DAILY_TO_1YR_AVG_DAILY", , "3M")</f>
        <v>106.46</v>
      </c>
      <c r="G360" s="9" t="str">
        <f>_xll.SNL.Clients.Office.Excel.Functions.SPG(A360, "IQ_SECTOR")</f>
        <v>Industrials</v>
      </c>
      <c r="H360" s="9" t="str">
        <f>_xll.SNL.Clients.Office.Excel.Functions.SPG(A360, "IQ_INDUSTRY_GROUP")</f>
        <v>Capital Goods</v>
      </c>
      <c r="I360" s="9" t="str">
        <f>_xll.SNL.Clients.Office.Excel.Functions.SPG(A360, "IQ_INDUSTRY")</f>
        <v>Building Products</v>
      </c>
      <c r="J360" s="9" t="str">
        <f>_xll.SNL.Clients.Office.Excel.Functions.SPG(A360, "IQ_PRIMARY_INDUSTRY")</f>
        <v>Building Products</v>
      </c>
      <c r="K360" s="9" t="str">
        <f>_xll.SNL.Clients.Office.Excel.Functions.SPG(A360, "NAICS_CODE", "Primary")</f>
        <v>33299 - All Other Fabricated Metal Product Manufacturing</v>
      </c>
      <c r="L360" s="9" t="str">
        <f>_xll.SNL.Clients.Office.Excel.Functions.SPG(A360, "SP_TOPICTAG")</f>
        <v/>
      </c>
      <c r="M360" s="5">
        <f>_xll.SNL.Clients.Office.Excel.Functions.SPG(A360, "SP_PCT_SHARES_OWNED_ALL_INSTITUTIONS")</f>
        <v>101.01</v>
      </c>
      <c r="N360" s="9" t="str">
        <f>_xll.SNL.Clients.Office.Excel.Functions.SPG(A360, "RD_CREDIT_RATING_GLOBAL", "Issuer Credit Rating", "Local Currency LT|0")</f>
        <v/>
      </c>
      <c r="O360" s="9" t="str">
        <f>_xll.SNL.Clients.Office.Excel.Functions.SPG(A360, "RD_CWOL_GLOBAL", "Issuer Credit Rating", "Local Currency LT|0")</f>
        <v/>
      </c>
      <c r="P360" s="9" t="str">
        <f>_xll.SNL.Clients.Office.Excel.Functions.SPG(A360, "RD_RATING_ACTION_GLOBAL", "Issuer Credit Rating", "Local Currency LT|0")</f>
        <v/>
      </c>
      <c r="Q360" s="10" t="str">
        <f>_xll.SNL.Clients.Office.Excel.Functions.SPG(A360, "RD_LAST_REVIEW_DATE_GLOBAL", "Issuer Credit Rating", "Local Currency LT")</f>
        <v/>
      </c>
      <c r="R360" s="10" t="str">
        <f>_xll.SNL.Clients.Office.Excel.Functions.SPG(A360, "RD_CREDIT_RATING_DATE_GLOBAL", "Issuer Credit Rating", "Local Currency LT|0")</f>
        <v/>
      </c>
      <c r="S360" s="10" t="str">
        <f>_xll.SNL.Clients.Office.Excel.Functions.SPG(A360, "RD_CREDIT_WATCH_OUTLOOK_DATE_GLOBAL", "Issuer Credit Rating", "Local Currency LT|0")</f>
        <v/>
      </c>
    </row>
    <row r="361" spans="1:19" x14ac:dyDescent="0.3">
      <c r="A361" t="s">
        <v>2002</v>
      </c>
      <c r="B361" t="str">
        <f>_xll.SNL.Clients.Office.Excel.Functions.SPG(A361,"SP_IPO_DATE")</f>
        <v/>
      </c>
      <c r="C361" s="5">
        <f>_xll.SNL.Clients.Office.Excel.Functions.SPG(A361, "SP_VOLUME_AVG_WEEKLY_TO_SHARES_OUT", , "1M")</f>
        <v>5.0255680360148656</v>
      </c>
      <c r="D361" s="5">
        <f>_xll.SNL.Clients.Office.Excel.Functions.SPG(A361, "SP_VOLUME_AVG_WEEKLY_TO_SHARES_OUT", , "3M")</f>
        <v>4.5934568591265101</v>
      </c>
      <c r="E361" s="5">
        <f>_xll.SNL.Clients.Office.Excel.Functions.SPG(A361, "SP_VOLUME_AVG_DAILY_TO_1YR_AVG_DAILY", , "1M")</f>
        <v>121.17</v>
      </c>
      <c r="F361" s="5">
        <f>_xll.SNL.Clients.Office.Excel.Functions.SPG(A361, "SP_VOLUME_AVG_DAILY_TO_1YR_AVG_DAILY", , "3M")</f>
        <v>110.75</v>
      </c>
      <c r="G361" s="9" t="str">
        <f>_xll.SNL.Clients.Office.Excel.Functions.SPG(A361, "IQ_SECTOR")</f>
        <v>Utilities</v>
      </c>
      <c r="H361" s="9" t="str">
        <f>_xll.SNL.Clients.Office.Excel.Functions.SPG(A361, "IQ_INDUSTRY_GROUP")</f>
        <v>Utilities</v>
      </c>
      <c r="I361" s="9" t="str">
        <f>_xll.SNL.Clients.Office.Excel.Functions.SPG(A361, "IQ_INDUSTRY")</f>
        <v>Electric Utilities</v>
      </c>
      <c r="J361" s="9" t="str">
        <f>_xll.SNL.Clients.Office.Excel.Functions.SPG(A361, "IQ_PRIMARY_INDUSTRY")</f>
        <v>Electric Utilities</v>
      </c>
      <c r="K361" s="9" t="str">
        <f>_xll.SNL.Clients.Office.Excel.Functions.SPG(A361, "NAICS_CODE", "Primary")</f>
        <v>2211 - Electric Power Generation, Transmission and Distribution</v>
      </c>
      <c r="L361" s="9" t="str">
        <f>_xll.SNL.Clients.Office.Excel.Functions.SPG(A361, "SP_TOPICTAG")</f>
        <v>Clean Energy; Energy Efficiency; Energy Management; Energy Storage; Conventional Nuclear; Smart Energy; Power Grid; Utility Scale Solar</v>
      </c>
      <c r="M361" s="5">
        <f>_xll.SNL.Clients.Office.Excel.Functions.SPG(A361, "SP_PCT_SHARES_OWNED_ALL_INSTITUTIONS")</f>
        <v>101.23</v>
      </c>
      <c r="N361" s="9" t="str">
        <f>_xll.SNL.Clients.Office.Excel.Functions.SPG(A361, "RD_CREDIT_RATING_GLOBAL", "Issuer Credit Rating", "Local Currency LT|0")</f>
        <v>BBB</v>
      </c>
      <c r="O361" s="9" t="str">
        <f>_xll.SNL.Clients.Office.Excel.Functions.SPG(A361, "RD_CWOL_GLOBAL", "Issuer Credit Rating", "Local Currency LT|0")</f>
        <v>Stable</v>
      </c>
      <c r="P361" s="9" t="str">
        <f>_xll.SNL.Clients.Office.Excel.Functions.SPG(A361, "RD_RATING_ACTION_GLOBAL", "Issuer Credit Rating", "Local Currency LT|0")</f>
        <v>CreditWatch/Outlook (01/15/2024)</v>
      </c>
      <c r="Q361" s="10">
        <f>_xll.SNL.Clients.Office.Excel.Functions.SPG(A361, "RD_LAST_REVIEW_DATE_GLOBAL", "Issuer Credit Rating", "Local Currency LT")</f>
        <v>45343</v>
      </c>
      <c r="R361" s="10">
        <f>_xll.SNL.Clients.Office.Excel.Functions.SPG(A361, "RD_CREDIT_RATING_DATE_GLOBAL", "Issuer Credit Rating", "Local Currency LT|0")</f>
        <v>43927</v>
      </c>
      <c r="S361" s="10">
        <f>_xll.SNL.Clients.Office.Excel.Functions.SPG(A361, "RD_CREDIT_WATCH_OUTLOOK_DATE_GLOBAL", "Issuer Credit Rating", "Local Currency LT|0")</f>
        <v>45306</v>
      </c>
    </row>
    <row r="362" spans="1:19" x14ac:dyDescent="0.3">
      <c r="A362" t="s">
        <v>2003</v>
      </c>
      <c r="B362" t="str">
        <f>_xll.SNL.Clients.Office.Excel.Functions.SPG(A362,"SP_IPO_DATE")</f>
        <v/>
      </c>
      <c r="C362" s="5">
        <f>_xll.SNL.Clients.Office.Excel.Functions.SPG(A362, "SP_VOLUME_AVG_WEEKLY_TO_SHARES_OUT", , "1M")</f>
        <v>2.3273786366983558</v>
      </c>
      <c r="D362" s="5">
        <f>_xll.SNL.Clients.Office.Excel.Functions.SPG(A362, "SP_VOLUME_AVG_WEEKLY_TO_SHARES_OUT", , "3M")</f>
        <v>2.3300638892657117</v>
      </c>
      <c r="E362" s="5">
        <f>_xll.SNL.Clients.Office.Excel.Functions.SPG(A362, "SP_VOLUME_AVG_DAILY_TO_1YR_AVG_DAILY", , "1M")</f>
        <v>98.28</v>
      </c>
      <c r="F362" s="5">
        <f>_xll.SNL.Clients.Office.Excel.Functions.SPG(A362, "SP_VOLUME_AVG_DAILY_TO_1YR_AVG_DAILY", , "3M")</f>
        <v>98.39</v>
      </c>
      <c r="G362" s="9" t="str">
        <f>_xll.SNL.Clients.Office.Excel.Functions.SPG(A362, "IQ_SECTOR")</f>
        <v>Industrials</v>
      </c>
      <c r="H362" s="9" t="str">
        <f>_xll.SNL.Clients.Office.Excel.Functions.SPG(A362, "IQ_INDUSTRY_GROUP")</f>
        <v>Capital Goods</v>
      </c>
      <c r="I362" s="9" t="str">
        <f>_xll.SNL.Clients.Office.Excel.Functions.SPG(A362, "IQ_INDUSTRY")</f>
        <v>Building Products</v>
      </c>
      <c r="J362" s="9" t="str">
        <f>_xll.SNL.Clients.Office.Excel.Functions.SPG(A362, "IQ_PRIMARY_INDUSTRY")</f>
        <v>Building Products</v>
      </c>
      <c r="K362" s="9" t="str">
        <f>_xll.SNL.Clients.Office.Excel.Functions.SPG(A362, "NAICS_CODE", "Primary")</f>
        <v>321999 - All Other Miscellaneous Wood Product Manufacturing</v>
      </c>
      <c r="L362" s="9" t="str">
        <f>_xll.SNL.Clients.Office.Excel.Functions.SPG(A362, "SP_TOPICTAG")</f>
        <v>Forestry; Green Consumer Goods</v>
      </c>
      <c r="M362" s="5">
        <f>_xll.SNL.Clients.Office.Excel.Functions.SPG(A362, "SP_PCT_SHARES_OWNED_ALL_INSTITUTIONS")</f>
        <v>82.44</v>
      </c>
      <c r="N362" s="9" t="str">
        <f>_xll.SNL.Clients.Office.Excel.Functions.SPG(A362, "RD_CREDIT_RATING_GLOBAL", "Issuer Credit Rating", "Local Currency LT|0")</f>
        <v/>
      </c>
      <c r="O362" s="9" t="str">
        <f>_xll.SNL.Clients.Office.Excel.Functions.SPG(A362, "RD_CWOL_GLOBAL", "Issuer Credit Rating", "Local Currency LT|0")</f>
        <v/>
      </c>
      <c r="P362" s="9" t="str">
        <f>_xll.SNL.Clients.Office.Excel.Functions.SPG(A362, "RD_RATING_ACTION_GLOBAL", "Issuer Credit Rating", "Local Currency LT|0")</f>
        <v/>
      </c>
      <c r="Q362" s="10" t="str">
        <f>_xll.SNL.Clients.Office.Excel.Functions.SPG(A362, "RD_LAST_REVIEW_DATE_GLOBAL", "Issuer Credit Rating", "Local Currency LT")</f>
        <v/>
      </c>
      <c r="R362" s="10" t="str">
        <f>_xll.SNL.Clients.Office.Excel.Functions.SPG(A362, "RD_CREDIT_RATING_DATE_GLOBAL", "Issuer Credit Rating", "Local Currency LT|0")</f>
        <v/>
      </c>
      <c r="S362" s="10" t="str">
        <f>_xll.SNL.Clients.Office.Excel.Functions.SPG(A362, "RD_CREDIT_WATCH_OUTLOOK_DATE_GLOBAL", "Issuer Credit Rating", "Local Currency LT|0")</f>
        <v/>
      </c>
    </row>
    <row r="363" spans="1:19" x14ac:dyDescent="0.3">
      <c r="A363" t="s">
        <v>2004</v>
      </c>
      <c r="B363" t="str">
        <f>_xll.SNL.Clients.Office.Excel.Functions.SPG(A363,"SP_IPO_DATE")</f>
        <v/>
      </c>
      <c r="C363" s="5">
        <f>_xll.SNL.Clients.Office.Excel.Functions.SPG(A363, "SP_VOLUME_AVG_WEEKLY_TO_SHARES_OUT", , "1M")</f>
        <v>4.706722924562837</v>
      </c>
      <c r="D363" s="5">
        <f>_xll.SNL.Clients.Office.Excel.Functions.SPG(A363, "SP_VOLUME_AVG_WEEKLY_TO_SHARES_OUT", , "3M")</f>
        <v>5.7384070911080709</v>
      </c>
      <c r="E363" s="5">
        <f>_xll.SNL.Clients.Office.Excel.Functions.SPG(A363, "SP_VOLUME_AVG_DAILY_TO_1YR_AVG_DAILY", , "1M")</f>
        <v>91.98</v>
      </c>
      <c r="F363" s="5">
        <f>_xll.SNL.Clients.Office.Excel.Functions.SPG(A363, "SP_VOLUME_AVG_DAILY_TO_1YR_AVG_DAILY", , "3M")</f>
        <v>112.14</v>
      </c>
      <c r="G363" s="9" t="str">
        <f>_xll.SNL.Clients.Office.Excel.Functions.SPG(A363, "IQ_SECTOR")</f>
        <v>Utilities</v>
      </c>
      <c r="H363" s="9" t="str">
        <f>_xll.SNL.Clients.Office.Excel.Functions.SPG(A363, "IQ_INDUSTRY_GROUP")</f>
        <v>Utilities</v>
      </c>
      <c r="I363" s="9" t="str">
        <f>_xll.SNL.Clients.Office.Excel.Functions.SPG(A363, "IQ_INDUSTRY")</f>
        <v>Gas Utilities</v>
      </c>
      <c r="J363" s="9" t="str">
        <f>_xll.SNL.Clients.Office.Excel.Functions.SPG(A363, "IQ_PRIMARY_INDUSTRY")</f>
        <v>Gas Utilities</v>
      </c>
      <c r="K363" s="9" t="str">
        <f>_xll.SNL.Clients.Office.Excel.Functions.SPG(A363, "NAICS_CODE", "Primary")</f>
        <v>221210 - Natural Gas Distribution</v>
      </c>
      <c r="L363" s="9" t="str">
        <f>_xll.SNL.Clients.Office.Excel.Functions.SPG(A363, "SP_TOPICTAG")</f>
        <v>Energy Storage; ClimateTech</v>
      </c>
      <c r="M363" s="5">
        <f>_xll.SNL.Clients.Office.Excel.Functions.SPG(A363, "SP_PCT_SHARES_OWNED_ALL_INSTITUTIONS")</f>
        <v>84.85</v>
      </c>
      <c r="N363" s="9" t="str">
        <f>_xll.SNL.Clients.Office.Excel.Functions.SPG(A363, "RD_CREDIT_RATING_GLOBAL", "Issuer Credit Rating", "Local Currency LT|0")</f>
        <v/>
      </c>
      <c r="O363" s="9" t="str">
        <f>_xll.SNL.Clients.Office.Excel.Functions.SPG(A363, "RD_CWOL_GLOBAL", "Issuer Credit Rating", "Local Currency LT|0")</f>
        <v/>
      </c>
      <c r="P363" s="9" t="str">
        <f>_xll.SNL.Clients.Office.Excel.Functions.SPG(A363, "RD_RATING_ACTION_GLOBAL", "Issuer Credit Rating", "Local Currency LT|0")</f>
        <v/>
      </c>
      <c r="Q363" s="10" t="str">
        <f>_xll.SNL.Clients.Office.Excel.Functions.SPG(A363, "RD_LAST_REVIEW_DATE_GLOBAL", "Issuer Credit Rating", "Local Currency LT")</f>
        <v/>
      </c>
      <c r="R363" s="10" t="str">
        <f>_xll.SNL.Clients.Office.Excel.Functions.SPG(A363, "RD_CREDIT_RATING_DATE_GLOBAL", "Issuer Credit Rating", "Local Currency LT|0")</f>
        <v/>
      </c>
      <c r="S363" s="10" t="str">
        <f>_xll.SNL.Clients.Office.Excel.Functions.SPG(A363, "RD_CREDIT_WATCH_OUTLOOK_DATE_GLOBAL", "Issuer Credit Rating", "Local Currency LT|0")</f>
        <v/>
      </c>
    </row>
    <row r="364" spans="1:19" x14ac:dyDescent="0.3">
      <c r="A364" t="s">
        <v>2005</v>
      </c>
      <c r="B364" t="str">
        <f>_xll.SNL.Clients.Office.Excel.Functions.SPG(A364,"SP_IPO_DATE")</f>
        <v/>
      </c>
      <c r="C364" s="5">
        <f>_xll.SNL.Clients.Office.Excel.Functions.SPG(A364, "SP_VOLUME_AVG_WEEKLY_TO_SHARES_OUT", , "1M")</f>
        <v>7.0768976238030703</v>
      </c>
      <c r="D364" s="5">
        <f>_xll.SNL.Clients.Office.Excel.Functions.SPG(A364, "SP_VOLUME_AVG_WEEKLY_TO_SHARES_OUT", , "3M")</f>
        <v>4.0949001216901006</v>
      </c>
      <c r="E364" s="5">
        <f>_xll.SNL.Clients.Office.Excel.Functions.SPG(A364, "SP_VOLUME_AVG_DAILY_TO_1YR_AVG_DAILY", , "1M")</f>
        <v>235.3</v>
      </c>
      <c r="F364" s="5">
        <f>_xll.SNL.Clients.Office.Excel.Functions.SPG(A364, "SP_VOLUME_AVG_DAILY_TO_1YR_AVG_DAILY", , "3M")</f>
        <v>136.15</v>
      </c>
      <c r="G364" s="9" t="str">
        <f>_xll.SNL.Clients.Office.Excel.Functions.SPG(A364, "IQ_SECTOR")</f>
        <v>Financials</v>
      </c>
      <c r="H364" s="9" t="str">
        <f>_xll.SNL.Clients.Office.Excel.Functions.SPG(A364, "IQ_INDUSTRY_GROUP")</f>
        <v>Banks</v>
      </c>
      <c r="I364" s="9" t="str">
        <f>_xll.SNL.Clients.Office.Excel.Functions.SPG(A364, "IQ_INDUSTRY")</f>
        <v>Banks</v>
      </c>
      <c r="J364" s="9" t="str">
        <f>_xll.SNL.Clients.Office.Excel.Functions.SPG(A364, "IQ_PRIMARY_INDUSTRY")</f>
        <v>Regional Banks</v>
      </c>
      <c r="K364" s="9" t="str">
        <f>_xll.SNL.Clients.Office.Excel.Functions.SPG(A364, "NAICS_CODE", "Primary")</f>
        <v>522110 - Commercial Banking</v>
      </c>
      <c r="L364" s="9" t="str">
        <f>_xll.SNL.Clients.Office.Excel.Functions.SPG(A364, "SP_TOPICTAG")</f>
        <v>Consumer Lending</v>
      </c>
      <c r="M364" s="5">
        <f>_xll.SNL.Clients.Office.Excel.Functions.SPG(A364, "SP_PCT_SHARES_OWNED_ALL_INSTITUTIONS")</f>
        <v>64.010000000000005</v>
      </c>
      <c r="N364" s="9" t="str">
        <f>_xll.SNL.Clients.Office.Excel.Functions.SPG(A364, "RD_CREDIT_RATING_GLOBAL", "Issuer Credit Rating", "Local Currency LT|0")</f>
        <v>BBB+</v>
      </c>
      <c r="O364" s="9" t="str">
        <f>_xll.SNL.Clients.Office.Excel.Functions.SPG(A364, "RD_CWOL_GLOBAL", "Issuer Credit Rating", "Local Currency LT|0")</f>
        <v>Stable</v>
      </c>
      <c r="P364" s="9" t="str">
        <f>_xll.SNL.Clients.Office.Excel.Functions.SPG(A364, "RD_RATING_ACTION_GLOBAL", "Issuer Credit Rating", "Local Currency LT|0")</f>
        <v>Downgrade | CreditWatch/Outlook (08/21/2023)</v>
      </c>
      <c r="Q364" s="10">
        <f>_xll.SNL.Clients.Office.Excel.Functions.SPG(A364, "RD_LAST_REVIEW_DATE_GLOBAL", "Issuer Credit Rating", "Local Currency LT")</f>
        <v>45467</v>
      </c>
      <c r="R364" s="10">
        <f>_xll.SNL.Clients.Office.Excel.Functions.SPG(A364, "RD_CREDIT_RATING_DATE_GLOBAL", "Issuer Credit Rating", "Local Currency LT|0")</f>
        <v>45159</v>
      </c>
      <c r="S364" s="10">
        <f>_xll.SNL.Clients.Office.Excel.Functions.SPG(A364, "RD_CREDIT_WATCH_OUTLOOK_DATE_GLOBAL", "Issuer Credit Rating", "Local Currency LT|0")</f>
        <v>45159</v>
      </c>
    </row>
    <row r="365" spans="1:19" x14ac:dyDescent="0.3">
      <c r="A365" t="s">
        <v>2006</v>
      </c>
      <c r="B365" s="10">
        <f>_xll.SNL.Clients.Office.Excel.Functions.SPG(A365,"SP_IPO_DATE")</f>
        <v>38673</v>
      </c>
      <c r="C365" s="5">
        <f>_xll.SNL.Clients.Office.Excel.Functions.SPG(A365, "SP_VOLUME_AVG_WEEKLY_TO_SHARES_OUT", , "1M")</f>
        <v>9.2983536086777008</v>
      </c>
      <c r="D365" s="5">
        <f>_xll.SNL.Clients.Office.Excel.Functions.SPG(A365, "SP_VOLUME_AVG_WEEKLY_TO_SHARES_OUT", , "3M")</f>
        <v>8.2066098186112129</v>
      </c>
      <c r="E365" s="5">
        <f>_xll.SNL.Clients.Office.Excel.Functions.SPG(A365, "SP_VOLUME_AVG_DAILY_TO_1YR_AVG_DAILY", , "1M")</f>
        <v>115.95</v>
      </c>
      <c r="F365" s="5">
        <f>_xll.SNL.Clients.Office.Excel.Functions.SPG(A365, "SP_VOLUME_AVG_DAILY_TO_1YR_AVG_DAILY", , "3M")</f>
        <v>102.34</v>
      </c>
      <c r="G365" s="9" t="str">
        <f>_xll.SNL.Clients.Office.Excel.Functions.SPG(A365, "IQ_SECTOR")</f>
        <v>Consumer Discretionary</v>
      </c>
      <c r="H365" s="9" t="str">
        <f>_xll.SNL.Clients.Office.Excel.Functions.SPG(A365, "IQ_INDUSTRY_GROUP")</f>
        <v>Consumer Durables and Apparel</v>
      </c>
      <c r="I365" s="9" t="str">
        <f>_xll.SNL.Clients.Office.Excel.Functions.SPG(A365, "IQ_INDUSTRY")</f>
        <v>Textiles, Apparel and Luxury Goods</v>
      </c>
      <c r="J365" s="9" t="str">
        <f>_xll.SNL.Clients.Office.Excel.Functions.SPG(A365, "IQ_PRIMARY_INDUSTRY")</f>
        <v>Apparel, Accessories and Luxury Goods</v>
      </c>
      <c r="K365" s="9" t="str">
        <f>_xll.SNL.Clients.Office.Excel.Functions.SPG(A365, "NAICS_CODE", "Primary")</f>
        <v>315 - Apparel Manufacturing</v>
      </c>
      <c r="L365" s="9" t="str">
        <f>_xll.SNL.Clients.Office.Excel.Functions.SPG(A365, "SP_TOPICTAG")</f>
        <v>Fitness; Lifestyle; Wearables; Brand Marketing; Smart Clothing; Amateur Sports</v>
      </c>
      <c r="M365" s="5">
        <f>_xll.SNL.Clients.Office.Excel.Functions.SPG(A365, "SP_PCT_SHARES_OWNED_ALL_INSTITUTIONS")</f>
        <v>66.849999999999994</v>
      </c>
      <c r="N365" s="9" t="str">
        <f>_xll.SNL.Clients.Office.Excel.Functions.SPG(A365, "RD_CREDIT_RATING_GLOBAL", "Issuer Credit Rating", "Local Currency LT|0")</f>
        <v>BB-</v>
      </c>
      <c r="O365" s="9" t="str">
        <f>_xll.SNL.Clients.Office.Excel.Functions.SPG(A365, "RD_CWOL_GLOBAL", "Issuer Credit Rating", "Local Currency LT|0")</f>
        <v>Stable</v>
      </c>
      <c r="P365" s="9" t="str">
        <f>_xll.SNL.Clients.Office.Excel.Functions.SPG(A365, "RD_RATING_ACTION_GLOBAL", "Issuer Credit Rating", "Local Currency LT|0")</f>
        <v>Downgrade | CreditWatch/Outlook (05/30/2024)</v>
      </c>
      <c r="Q365" s="10">
        <f>_xll.SNL.Clients.Office.Excel.Functions.SPG(A365, "RD_LAST_REVIEW_DATE_GLOBAL", "Issuer Credit Rating", "Local Currency LT")</f>
        <v>45684</v>
      </c>
      <c r="R365" s="10">
        <f>_xll.SNL.Clients.Office.Excel.Functions.SPG(A365, "RD_CREDIT_RATING_DATE_GLOBAL", "Issuer Credit Rating", "Local Currency LT|0")</f>
        <v>45442</v>
      </c>
      <c r="S365" s="10">
        <f>_xll.SNL.Clients.Office.Excel.Functions.SPG(A365, "RD_CREDIT_WATCH_OUTLOOK_DATE_GLOBAL", "Issuer Credit Rating", "Local Currency LT|0")</f>
        <v>45442</v>
      </c>
    </row>
    <row r="366" spans="1:19" x14ac:dyDescent="0.3">
      <c r="A366" t="s">
        <v>2007</v>
      </c>
      <c r="B366" s="10">
        <f>_xll.SNL.Clients.Office.Excel.Functions.SPG(A366,"SP_IPO_DATE")</f>
        <v>38673</v>
      </c>
      <c r="C366" s="5">
        <f>_xll.SNL.Clients.Office.Excel.Functions.SPG(A366, "SP_VOLUME_AVG_WEEKLY_TO_SHARES_OUT", , "1M")</f>
        <v>28.018914594704729</v>
      </c>
      <c r="D366" s="5">
        <f>_xll.SNL.Clients.Office.Excel.Functions.SPG(A366, "SP_VOLUME_AVG_WEEKLY_TO_SHARES_OUT", , "3M")</f>
        <v>26.090661815234959</v>
      </c>
      <c r="E366" s="5">
        <f>_xll.SNL.Clients.Office.Excel.Functions.SPG(A366, "SP_VOLUME_AVG_DAILY_TO_1YR_AVG_DAILY", , "1M")</f>
        <v>101.79</v>
      </c>
      <c r="F366" s="5">
        <f>_xll.SNL.Clients.Office.Excel.Functions.SPG(A366, "SP_VOLUME_AVG_DAILY_TO_1YR_AVG_DAILY", , "3M")</f>
        <v>94.78</v>
      </c>
      <c r="G366" s="9" t="str">
        <f>_xll.SNL.Clients.Office.Excel.Functions.SPG(A366, "IQ_SECTOR")</f>
        <v>Consumer Discretionary</v>
      </c>
      <c r="H366" s="9" t="str">
        <f>_xll.SNL.Clients.Office.Excel.Functions.SPG(A366, "IQ_INDUSTRY_GROUP")</f>
        <v>Consumer Durables and Apparel</v>
      </c>
      <c r="I366" s="9" t="str">
        <f>_xll.SNL.Clients.Office.Excel.Functions.SPG(A366, "IQ_INDUSTRY")</f>
        <v>Textiles, Apparel and Luxury Goods</v>
      </c>
      <c r="J366" s="9" t="str">
        <f>_xll.SNL.Clients.Office.Excel.Functions.SPG(A366, "IQ_PRIMARY_INDUSTRY")</f>
        <v>Apparel, Accessories and Luxury Goods</v>
      </c>
      <c r="K366" s="9" t="str">
        <f>_xll.SNL.Clients.Office.Excel.Functions.SPG(A366, "NAICS_CODE", "Primary")</f>
        <v>315 - Apparel Manufacturing</v>
      </c>
      <c r="L366" s="9" t="str">
        <f>_xll.SNL.Clients.Office.Excel.Functions.SPG(A366, "SP_TOPICTAG")</f>
        <v>Fitness; Lifestyle; Wearables; Brand Marketing; Smart Clothing; Amateur Sports</v>
      </c>
      <c r="M366" s="5">
        <f>_xll.SNL.Clients.Office.Excel.Functions.SPG(A366, "SP_PCT_SHARES_OWNED_ALL_INSTITUTIONS")</f>
        <v>66.849999999999994</v>
      </c>
      <c r="N366" s="9" t="str">
        <f>_xll.SNL.Clients.Office.Excel.Functions.SPG(A366, "RD_CREDIT_RATING_GLOBAL", "Issuer Credit Rating", "Local Currency LT|0")</f>
        <v>BB-</v>
      </c>
      <c r="O366" s="9" t="str">
        <f>_xll.SNL.Clients.Office.Excel.Functions.SPG(A366, "RD_CWOL_GLOBAL", "Issuer Credit Rating", "Local Currency LT|0")</f>
        <v>Stable</v>
      </c>
      <c r="P366" s="9" t="str">
        <f>_xll.SNL.Clients.Office.Excel.Functions.SPG(A366, "RD_RATING_ACTION_GLOBAL", "Issuer Credit Rating", "Local Currency LT|0")</f>
        <v>Downgrade | CreditWatch/Outlook (05/30/2024)</v>
      </c>
      <c r="Q366" s="10">
        <f>_xll.SNL.Clients.Office.Excel.Functions.SPG(A366, "RD_LAST_REVIEW_DATE_GLOBAL", "Issuer Credit Rating", "Local Currency LT")</f>
        <v>45684</v>
      </c>
      <c r="R366" s="10">
        <f>_xll.SNL.Clients.Office.Excel.Functions.SPG(A366, "RD_CREDIT_RATING_DATE_GLOBAL", "Issuer Credit Rating", "Local Currency LT|0")</f>
        <v>45442</v>
      </c>
      <c r="S366" s="10">
        <f>_xll.SNL.Clients.Office.Excel.Functions.SPG(A366, "RD_CREDIT_WATCH_OUTLOOK_DATE_GLOBAL", "Issuer Credit Rating", "Local Currency LT|0")</f>
        <v>45442</v>
      </c>
    </row>
    <row r="367" spans="1:19" x14ac:dyDescent="0.3">
      <c r="A367" t="s">
        <v>2008</v>
      </c>
      <c r="B367" s="10">
        <f>_xll.SNL.Clients.Office.Excel.Functions.SPG(A367,"SP_IPO_DATE")</f>
        <v>31944</v>
      </c>
      <c r="C367" s="5">
        <f>_xll.SNL.Clients.Office.Excel.Functions.SPG(A367, "SP_VOLUME_AVG_WEEKLY_TO_SHARES_OUT", , "1M")</f>
        <v>2.2124206880054653</v>
      </c>
      <c r="D367" s="5">
        <f>_xll.SNL.Clients.Office.Excel.Functions.SPG(A367, "SP_VOLUME_AVG_WEEKLY_TO_SHARES_OUT", , "3M")</f>
        <v>2.0066215865816717</v>
      </c>
      <c r="E367" s="5">
        <f>_xll.SNL.Clients.Office.Excel.Functions.SPG(A367, "SP_VOLUME_AVG_DAILY_TO_1YR_AVG_DAILY", , "1M")</f>
        <v>114.8</v>
      </c>
      <c r="F367" s="5">
        <f>_xll.SNL.Clients.Office.Excel.Functions.SPG(A367, "SP_VOLUME_AVG_DAILY_TO_1YR_AVG_DAILY", , "3M")</f>
        <v>104.12</v>
      </c>
      <c r="G367" s="9" t="str">
        <f>_xll.SNL.Clients.Office.Excel.Functions.SPG(A367, "IQ_SECTOR")</f>
        <v>Financials</v>
      </c>
      <c r="H367" s="9" t="str">
        <f>_xll.SNL.Clients.Office.Excel.Functions.SPG(A367, "IQ_INDUSTRY_GROUP")</f>
        <v>Banks</v>
      </c>
      <c r="I367" s="9" t="str">
        <f>_xll.SNL.Clients.Office.Excel.Functions.SPG(A367, "IQ_INDUSTRY")</f>
        <v>Banks</v>
      </c>
      <c r="J367" s="9" t="str">
        <f>_xll.SNL.Clients.Office.Excel.Functions.SPG(A367, "IQ_PRIMARY_INDUSTRY")</f>
        <v>Regional Banks</v>
      </c>
      <c r="K367" s="9" t="str">
        <f>_xll.SNL.Clients.Office.Excel.Functions.SPG(A367, "NAICS_CODE", "Primary")</f>
        <v>522110 - Commercial Banking</v>
      </c>
      <c r="L367" s="9" t="str">
        <f>_xll.SNL.Clients.Office.Excel.Functions.SPG(A367, "SP_TOPICTAG")</f>
        <v>Consumer Lending; Digital Brokerage; Banking as a Service</v>
      </c>
      <c r="M367" s="5">
        <f>_xll.SNL.Clients.Office.Excel.Functions.SPG(A367, "SP_PCT_SHARES_OWNED_ALL_INSTITUTIONS")</f>
        <v>71.540000000000006</v>
      </c>
      <c r="N367" s="9" t="str">
        <f>_xll.SNL.Clients.Office.Excel.Functions.SPG(A367, "RD_CREDIT_RATING_GLOBAL", "Issuer Credit Rating", "Local Currency LT|0")</f>
        <v/>
      </c>
      <c r="O367" s="9" t="str">
        <f>_xll.SNL.Clients.Office.Excel.Functions.SPG(A367, "RD_CWOL_GLOBAL", "Issuer Credit Rating", "Local Currency LT|0")</f>
        <v/>
      </c>
      <c r="P367" s="9" t="str">
        <f>_xll.SNL.Clients.Office.Excel.Functions.SPG(A367, "RD_RATING_ACTION_GLOBAL", "Issuer Credit Rating", "Local Currency LT|0")</f>
        <v/>
      </c>
      <c r="Q367" s="10" t="str">
        <f>_xll.SNL.Clients.Office.Excel.Functions.SPG(A367, "RD_LAST_REVIEW_DATE_GLOBAL", "Issuer Credit Rating", "Local Currency LT")</f>
        <v/>
      </c>
      <c r="R367" s="10" t="str">
        <f>_xll.SNL.Clients.Office.Excel.Functions.SPG(A367, "RD_CREDIT_RATING_DATE_GLOBAL", "Issuer Credit Rating", "Local Currency LT|0")</f>
        <v/>
      </c>
      <c r="S367" s="10" t="str">
        <f>_xll.SNL.Clients.Office.Excel.Functions.SPG(A367, "RD_CREDIT_WATCH_OUTLOOK_DATE_GLOBAL", "Issuer Credit Rating", "Local Currency LT|0")</f>
        <v/>
      </c>
    </row>
    <row r="368" spans="1:19" x14ac:dyDescent="0.3">
      <c r="A368" t="s">
        <v>2009</v>
      </c>
      <c r="B368" t="str">
        <f>_xll.SNL.Clients.Office.Excel.Functions.SPG(A368,"SP_IPO_DATE")</f>
        <v/>
      </c>
      <c r="C368" s="5">
        <f>_xll.SNL.Clients.Office.Excel.Functions.SPG(A368, "SP_VOLUME_AVG_WEEKLY_TO_SHARES_OUT", , "1M")</f>
        <v>17.006617109836</v>
      </c>
      <c r="D368" s="5">
        <f>_xll.SNL.Clients.Office.Excel.Functions.SPG(A368, "SP_VOLUME_AVG_WEEKLY_TO_SHARES_OUT", , "3M")</f>
        <v>16.31736915223113</v>
      </c>
      <c r="E368" s="5">
        <f>_xll.SNL.Clients.Office.Excel.Functions.SPG(A368, "SP_VOLUME_AVG_DAILY_TO_1YR_AVG_DAILY", , "1M")</f>
        <v>152.63</v>
      </c>
      <c r="F368" s="5">
        <f>_xll.SNL.Clients.Office.Excel.Functions.SPG(A368, "SP_VOLUME_AVG_DAILY_TO_1YR_AVG_DAILY", , "3M")</f>
        <v>146.44</v>
      </c>
      <c r="G368" s="9" t="str">
        <f>_xll.SNL.Clients.Office.Excel.Functions.SPG(A368, "IQ_SECTOR")</f>
        <v>Materials</v>
      </c>
      <c r="H368" s="9" t="str">
        <f>_xll.SNL.Clients.Office.Excel.Functions.SPG(A368, "IQ_INDUSTRY_GROUP")</f>
        <v>Materials</v>
      </c>
      <c r="I368" s="9" t="str">
        <f>_xll.SNL.Clients.Office.Excel.Functions.SPG(A368, "IQ_INDUSTRY")</f>
        <v>Metals and Mining</v>
      </c>
      <c r="J368" s="9" t="str">
        <f>_xll.SNL.Clients.Office.Excel.Functions.SPG(A368, "IQ_PRIMARY_INDUSTRY")</f>
        <v>Steel</v>
      </c>
      <c r="K368" s="9" t="str">
        <f>_xll.SNL.Clients.Office.Excel.Functions.SPG(A368, "NAICS_CODE", "Primary")</f>
        <v>33111 - Iron and Steel Mills and Ferroalloy Manufacturing</v>
      </c>
      <c r="L368" s="9" t="str">
        <f>_xll.SNL.Clients.Office.Excel.Functions.SPG(A368, "SP_TOPICTAG")</f>
        <v/>
      </c>
      <c r="M368" s="5">
        <f>_xll.SNL.Clients.Office.Excel.Functions.SPG(A368, "SP_PCT_SHARES_OWNED_ALL_INSTITUTIONS")</f>
        <v>82.97</v>
      </c>
      <c r="N368" s="9" t="str">
        <f>_xll.SNL.Clients.Office.Excel.Functions.SPG(A368, "RD_CREDIT_RATING_GLOBAL", "Issuer Credit Rating", "Local Currency LT|0")</f>
        <v>BB-</v>
      </c>
      <c r="O368" s="9" t="str">
        <f>_xll.SNL.Clients.Office.Excel.Functions.SPG(A368, "RD_CWOL_GLOBAL", "Issuer Credit Rating", "Local Currency LT|0")</f>
        <v>Watch Pos</v>
      </c>
      <c r="P368" s="9" t="str">
        <f>_xll.SNL.Clients.Office.Excel.Functions.SPG(A368, "RD_RATING_ACTION_GLOBAL", "Issuer Credit Rating", "Local Currency LT|0")</f>
        <v>CreditWatch/Outlook (12/20/2023)</v>
      </c>
      <c r="Q368" s="10">
        <f>_xll.SNL.Clients.Office.Excel.Functions.SPG(A368, "RD_LAST_REVIEW_DATE_GLOBAL", "Issuer Credit Rating", "Local Currency LT")</f>
        <v>45398</v>
      </c>
      <c r="R368" s="10">
        <f>_xll.SNL.Clients.Office.Excel.Functions.SPG(A368, "RD_CREDIT_RATING_DATE_GLOBAL", "Issuer Credit Rating", "Local Currency LT|0")</f>
        <v>44799</v>
      </c>
      <c r="S368" s="10">
        <f>_xll.SNL.Clients.Office.Excel.Functions.SPG(A368, "RD_CREDIT_WATCH_OUTLOOK_DATE_GLOBAL", "Issuer Credit Rating", "Local Currency LT|0")</f>
        <v>45280</v>
      </c>
    </row>
    <row r="369" spans="1:19" x14ac:dyDescent="0.3">
      <c r="A369" t="s">
        <v>2010</v>
      </c>
      <c r="B369" s="10">
        <f>_xll.SNL.Clients.Office.Excel.Functions.SPG(A369,"SP_IPO_DATE")</f>
        <v>36328</v>
      </c>
      <c r="C369" s="5">
        <f>_xll.SNL.Clients.Office.Excel.Functions.SPG(A369, "SP_VOLUME_AVG_WEEKLY_TO_SHARES_OUT", , "1M")</f>
        <v>3.6709838787558562</v>
      </c>
      <c r="D369" s="5">
        <f>_xll.SNL.Clients.Office.Excel.Functions.SPG(A369, "SP_VOLUME_AVG_WEEKLY_TO_SHARES_OUT", , "3M")</f>
        <v>3.5185321947214812</v>
      </c>
      <c r="E369" s="5">
        <f>_xll.SNL.Clients.Office.Excel.Functions.SPG(A369, "SP_VOLUME_AVG_DAILY_TO_1YR_AVG_DAILY", , "1M")</f>
        <v>73.98</v>
      </c>
      <c r="F369" s="5">
        <f>_xll.SNL.Clients.Office.Excel.Functions.SPG(A369, "SP_VOLUME_AVG_DAILY_TO_1YR_AVG_DAILY", , "3M")</f>
        <v>70.91</v>
      </c>
      <c r="G369" s="9" t="str">
        <f>_xll.SNL.Clients.Office.Excel.Functions.SPG(A369, "IQ_SECTOR")</f>
        <v>Health Care</v>
      </c>
      <c r="H369" s="9" t="str">
        <f>_xll.SNL.Clients.Office.Excel.Functions.SPG(A369, "IQ_INDUSTRY_GROUP")</f>
        <v>Pharmaceuticals, Biotechnology and Life Sciences</v>
      </c>
      <c r="I369" s="9" t="str">
        <f>_xll.SNL.Clients.Office.Excel.Functions.SPG(A369, "IQ_INDUSTRY")</f>
        <v>Biotechnology</v>
      </c>
      <c r="J369" s="9" t="str">
        <f>_xll.SNL.Clients.Office.Excel.Functions.SPG(A369, "IQ_PRIMARY_INDUSTRY")</f>
        <v>Biotechnology</v>
      </c>
      <c r="K369" s="9" t="str">
        <f>_xll.SNL.Clients.Office.Excel.Functions.SPG(A369, "NAICS_CODE", "Primary")</f>
        <v>325414 - Biological Product (except Diagnostic) Manufacturing</v>
      </c>
      <c r="L369" s="9" t="str">
        <f>_xll.SNL.Clients.Office.Excel.Functions.SPG(A369, "SP_TOPICTAG")</f>
        <v>Health Diagnostics; Cardiovascular; Immunology; Infectious Diseases; Oncology; Pulmonology; Respiratory; Utility Scale Solar</v>
      </c>
      <c r="M369" s="5">
        <f>_xll.SNL.Clients.Office.Excel.Functions.SPG(A369, "SP_PCT_SHARES_OWNED_ALL_INSTITUTIONS")</f>
        <v>92.72</v>
      </c>
      <c r="N369" s="9" t="str">
        <f>_xll.SNL.Clients.Office.Excel.Functions.SPG(A369, "RD_CREDIT_RATING_GLOBAL", "Issuer Credit Rating", "Local Currency LT|0")</f>
        <v/>
      </c>
      <c r="O369" s="9" t="str">
        <f>_xll.SNL.Clients.Office.Excel.Functions.SPG(A369, "RD_CWOL_GLOBAL", "Issuer Credit Rating", "Local Currency LT|0")</f>
        <v/>
      </c>
      <c r="P369" s="9" t="str">
        <f>_xll.SNL.Clients.Office.Excel.Functions.SPG(A369, "RD_RATING_ACTION_GLOBAL", "Issuer Credit Rating", "Local Currency LT|0")</f>
        <v/>
      </c>
      <c r="Q369" s="10" t="str">
        <f>_xll.SNL.Clients.Office.Excel.Functions.SPG(A369, "RD_LAST_REVIEW_DATE_GLOBAL", "Issuer Credit Rating", "Local Currency LT")</f>
        <v/>
      </c>
      <c r="R369" s="10" t="str">
        <f>_xll.SNL.Clients.Office.Excel.Functions.SPG(A369, "RD_CREDIT_RATING_DATE_GLOBAL", "Issuer Credit Rating", "Local Currency LT|0")</f>
        <v/>
      </c>
      <c r="S369" s="10" t="str">
        <f>_xll.SNL.Clients.Office.Excel.Functions.SPG(A369, "RD_CREDIT_WATCH_OUTLOOK_DATE_GLOBAL", "Issuer Credit Rating", "Local Currency LT|0")</f>
        <v/>
      </c>
    </row>
    <row r="370" spans="1:19" x14ac:dyDescent="0.3">
      <c r="A370" t="s">
        <v>2011</v>
      </c>
      <c r="B370" t="str">
        <f>_xll.SNL.Clients.Office.Excel.Functions.SPG(A370,"SP_IPO_DATE")</f>
        <v/>
      </c>
      <c r="C370" s="5">
        <f>_xll.SNL.Clients.Office.Excel.Functions.SPG(A370, "SP_VOLUME_AVG_WEEKLY_TO_SHARES_OUT", , "1M")</f>
        <v>7.8462489736824441</v>
      </c>
      <c r="D370" s="5">
        <f>_xll.SNL.Clients.Office.Excel.Functions.SPG(A370, "SP_VOLUME_AVG_WEEKLY_TO_SHARES_OUT", , "3M")</f>
        <v>6.920847381736392</v>
      </c>
      <c r="E370" s="5">
        <f>_xll.SNL.Clients.Office.Excel.Functions.SPG(A370, "SP_VOLUME_AVG_DAILY_TO_1YR_AVG_DAILY", , "1M")</f>
        <v>164.01</v>
      </c>
      <c r="F370" s="5">
        <f>_xll.SNL.Clients.Office.Excel.Functions.SPG(A370, "SP_VOLUME_AVG_DAILY_TO_1YR_AVG_DAILY", , "3M")</f>
        <v>144.66999999999999</v>
      </c>
      <c r="G370" s="9" t="str">
        <f>_xll.SNL.Clients.Office.Excel.Functions.SPG(A370, "IQ_SECTOR")</f>
        <v>Information Technology</v>
      </c>
      <c r="H370" s="9" t="str">
        <f>_xll.SNL.Clients.Office.Excel.Functions.SPG(A370, "IQ_INDUSTRY_GROUP")</f>
        <v>Semiconductors and Semiconductor Equipment</v>
      </c>
      <c r="I370" s="9" t="str">
        <f>_xll.SNL.Clients.Office.Excel.Functions.SPG(A370, "IQ_INDUSTRY")</f>
        <v>Semiconductors and Semiconductor Equipment</v>
      </c>
      <c r="J370" s="9" t="str">
        <f>_xll.SNL.Clients.Office.Excel.Functions.SPG(A370, "IQ_PRIMARY_INDUSTRY")</f>
        <v>Semiconductors</v>
      </c>
      <c r="K370" s="9" t="str">
        <f>_xll.SNL.Clients.Office.Excel.Functions.SPG(A370, "NAICS_CODE", "Primary")</f>
        <v>33441 - Semiconductor and Other Electronic Component Manufacturing</v>
      </c>
      <c r="L370" s="9" t="str">
        <f>_xll.SNL.Clients.Office.Excel.Functions.SPG(A370, "SP_TOPICTAG")</f>
        <v>Computer Vision; Sensors; Wearables</v>
      </c>
      <c r="M370" s="5">
        <f>_xll.SNL.Clients.Office.Excel.Functions.SPG(A370, "SP_PCT_SHARES_OWNED_ALL_INSTITUTIONS")</f>
        <v>84.6</v>
      </c>
      <c r="N370" s="9" t="str">
        <f>_xll.SNL.Clients.Office.Excel.Functions.SPG(A370, "RD_CREDIT_RATING_GLOBAL", "Issuer Credit Rating", "Local Currency LT|0")</f>
        <v/>
      </c>
      <c r="O370" s="9" t="str">
        <f>_xll.SNL.Clients.Office.Excel.Functions.SPG(A370, "RD_CWOL_GLOBAL", "Issuer Credit Rating", "Local Currency LT|0")</f>
        <v/>
      </c>
      <c r="P370" s="9" t="str">
        <f>_xll.SNL.Clients.Office.Excel.Functions.SPG(A370, "RD_RATING_ACTION_GLOBAL", "Issuer Credit Rating", "Local Currency LT|0")</f>
        <v/>
      </c>
      <c r="Q370" s="10" t="str">
        <f>_xll.SNL.Clients.Office.Excel.Functions.SPG(A370, "RD_LAST_REVIEW_DATE_GLOBAL", "Issuer Credit Rating", "Local Currency LT")</f>
        <v/>
      </c>
      <c r="R370" s="10" t="str">
        <f>_xll.SNL.Clients.Office.Excel.Functions.SPG(A370, "RD_CREDIT_RATING_DATE_GLOBAL", "Issuer Credit Rating", "Local Currency LT|0")</f>
        <v/>
      </c>
      <c r="S370" s="10" t="str">
        <f>_xll.SNL.Clients.Office.Excel.Functions.SPG(A370, "RD_CREDIT_WATCH_OUTLOOK_DATE_GLOBAL", "Issuer Credit Rating", "Local Currency LT|0")</f>
        <v/>
      </c>
    </row>
    <row r="371" spans="1:19" x14ac:dyDescent="0.3">
      <c r="A371" t="s">
        <v>2012</v>
      </c>
      <c r="B371" s="10">
        <f>_xll.SNL.Clients.Office.Excel.Functions.SPG(A371,"SP_IPO_DATE")</f>
        <v>31722</v>
      </c>
      <c r="C371" s="5">
        <f>_xll.SNL.Clients.Office.Excel.Functions.SPG(A371, "SP_VOLUME_AVG_WEEKLY_TO_SHARES_OUT", , "1M")</f>
        <v>3.1688679167303273</v>
      </c>
      <c r="D371" s="5">
        <f>_xll.SNL.Clients.Office.Excel.Functions.SPG(A371, "SP_VOLUME_AVG_WEEKLY_TO_SHARES_OUT", , "3M")</f>
        <v>3.4841025772096281</v>
      </c>
      <c r="E371" s="5">
        <f>_xll.SNL.Clients.Office.Excel.Functions.SPG(A371, "SP_VOLUME_AVG_DAILY_TO_1YR_AVG_DAILY", , "1M")</f>
        <v>92.57</v>
      </c>
      <c r="F371" s="5">
        <f>_xll.SNL.Clients.Office.Excel.Functions.SPG(A371, "SP_VOLUME_AVG_DAILY_TO_1YR_AVG_DAILY", , "3M")</f>
        <v>101.78</v>
      </c>
      <c r="G371" s="9" t="str">
        <f>_xll.SNL.Clients.Office.Excel.Functions.SPG(A371, "IQ_SECTOR")</f>
        <v>Financials</v>
      </c>
      <c r="H371" s="9" t="str">
        <f>_xll.SNL.Clients.Office.Excel.Functions.SPG(A371, "IQ_INDUSTRY_GROUP")</f>
        <v>Insurance</v>
      </c>
      <c r="I371" s="9" t="str">
        <f>_xll.SNL.Clients.Office.Excel.Functions.SPG(A371, "IQ_INDUSTRY")</f>
        <v>Insurance</v>
      </c>
      <c r="J371" s="9" t="str">
        <f>_xll.SNL.Clients.Office.Excel.Functions.SPG(A371, "IQ_PRIMARY_INDUSTRY")</f>
        <v>Life and Health Insurance</v>
      </c>
      <c r="K371" s="9" t="str">
        <f>_xll.SNL.Clients.Office.Excel.Functions.SPG(A371, "NAICS_CODE", "Primary")</f>
        <v>52411 - Direct Life, Health, and Medical Insurance Carriers</v>
      </c>
      <c r="L371" s="9" t="str">
        <f>_xll.SNL.Clients.Office.Excel.Functions.SPG(A371, "SP_TOPICTAG")</f>
        <v>Employee Benefits</v>
      </c>
      <c r="M371" s="5">
        <f>_xll.SNL.Clients.Office.Excel.Functions.SPG(A371, "SP_PCT_SHARES_OWNED_ALL_INSTITUTIONS")</f>
        <v>81.3</v>
      </c>
      <c r="N371" s="9" t="str">
        <f>_xll.SNL.Clients.Office.Excel.Functions.SPG(A371, "RD_CREDIT_RATING_GLOBAL", "Issuer Credit Rating", "Local Currency LT|0")</f>
        <v>BBB</v>
      </c>
      <c r="O371" s="9" t="str">
        <f>_xll.SNL.Clients.Office.Excel.Functions.SPG(A371, "RD_CWOL_GLOBAL", "Issuer Credit Rating", "Local Currency LT|0")</f>
        <v>Stable</v>
      </c>
      <c r="P371" s="9" t="str">
        <f>_xll.SNL.Clients.Office.Excel.Functions.SPG(A371, "RD_RATING_ACTION_GLOBAL", "Issuer Credit Rating", "Local Currency LT|0")</f>
        <v>Upgrade | CreditWatch/Outlook (10/09/2012)</v>
      </c>
      <c r="Q371" s="10">
        <f>_xll.SNL.Clients.Office.Excel.Functions.SPG(A371, "RD_LAST_REVIEW_DATE_GLOBAL", "Issuer Credit Rating", "Local Currency LT")</f>
        <v>45428</v>
      </c>
      <c r="R371" s="10">
        <f>_xll.SNL.Clients.Office.Excel.Functions.SPG(A371, "RD_CREDIT_RATING_DATE_GLOBAL", "Issuer Credit Rating", "Local Currency LT|0")</f>
        <v>41191</v>
      </c>
      <c r="S371" s="10">
        <f>_xll.SNL.Clients.Office.Excel.Functions.SPG(A371, "RD_CREDIT_WATCH_OUTLOOK_DATE_GLOBAL", "Issuer Credit Rating", "Local Currency LT|0")</f>
        <v>41191</v>
      </c>
    </row>
    <row r="372" spans="1:19" x14ac:dyDescent="0.3">
      <c r="A372" t="s">
        <v>2013</v>
      </c>
      <c r="B372" s="10">
        <f>_xll.SNL.Clients.Office.Excel.Functions.SPG(A372,"SP_IPO_DATE")</f>
        <v>42515</v>
      </c>
      <c r="C372" s="5">
        <f>_xll.SNL.Clients.Office.Excel.Functions.SPG(A372, "SP_VOLUME_AVG_WEEKLY_TO_SHARES_OUT", , "1M")</f>
        <v>3.8163377586696829</v>
      </c>
      <c r="D372" s="5">
        <f>_xll.SNL.Clients.Office.Excel.Functions.SPG(A372, "SP_VOLUME_AVG_WEEKLY_TO_SHARES_OUT", , "3M")</f>
        <v>3.8709506835910577</v>
      </c>
      <c r="E372" s="5">
        <f>_xll.SNL.Clients.Office.Excel.Functions.SPG(A372, "SP_VOLUME_AVG_DAILY_TO_1YR_AVG_DAILY", , "1M")</f>
        <v>97.31</v>
      </c>
      <c r="F372" s="5">
        <f>_xll.SNL.Clients.Office.Excel.Functions.SPG(A372, "SP_VOLUME_AVG_DAILY_TO_1YR_AVG_DAILY", , "3M")</f>
        <v>98.7</v>
      </c>
      <c r="G372" s="9" t="str">
        <f>_xll.SNL.Clients.Office.Excel.Functions.SPG(A372, "IQ_SECTOR")</f>
        <v>Consumer Staples</v>
      </c>
      <c r="H372" s="9" t="str">
        <f>_xll.SNL.Clients.Office.Excel.Functions.SPG(A372, "IQ_INDUSTRY_GROUP")</f>
        <v>Consumer Staples Distribution and Retail</v>
      </c>
      <c r="I372" s="9" t="str">
        <f>_xll.SNL.Clients.Office.Excel.Functions.SPG(A372, "IQ_INDUSTRY")</f>
        <v>Consumer Staples Distribution and Retail</v>
      </c>
      <c r="J372" s="9" t="str">
        <f>_xll.SNL.Clients.Office.Excel.Functions.SPG(A372, "IQ_PRIMARY_INDUSTRY")</f>
        <v>Food Distributors</v>
      </c>
      <c r="K372" s="9" t="str">
        <f>_xll.SNL.Clients.Office.Excel.Functions.SPG(A372, "NAICS_CODE", "Primary")</f>
        <v>4244 - Grocery and Related Product Merchant Wholesalers</v>
      </c>
      <c r="L372" s="9" t="str">
        <f>_xll.SNL.Clients.Office.Excel.Functions.SPG(A372, "SP_TOPICTAG")</f>
        <v>Aquaculture; Farming; Fast-Moving Consumer Goods; Food Delivery; Livestock; Online Grocery</v>
      </c>
      <c r="M372" s="5">
        <f>_xll.SNL.Clients.Office.Excel.Functions.SPG(A372, "SP_PCT_SHARES_OWNED_ALL_INSTITUTIONS")</f>
        <v>98.83</v>
      </c>
      <c r="N372" s="9" t="str">
        <f>_xll.SNL.Clients.Office.Excel.Functions.SPG(A372, "RD_CREDIT_RATING_GLOBAL", "Issuer Credit Rating", "Local Currency LT|0")</f>
        <v/>
      </c>
      <c r="O372" s="9" t="str">
        <f>_xll.SNL.Clients.Office.Excel.Functions.SPG(A372, "RD_CWOL_GLOBAL", "Issuer Credit Rating", "Local Currency LT|0")</f>
        <v/>
      </c>
      <c r="P372" s="9" t="str">
        <f>_xll.SNL.Clients.Office.Excel.Functions.SPG(A372, "RD_RATING_ACTION_GLOBAL", "Issuer Credit Rating", "Local Currency LT|0")</f>
        <v/>
      </c>
      <c r="Q372" s="10" t="str">
        <f>_xll.SNL.Clients.Office.Excel.Functions.SPG(A372, "RD_LAST_REVIEW_DATE_GLOBAL", "Issuer Credit Rating", "Local Currency LT")</f>
        <v/>
      </c>
      <c r="R372" s="10" t="str">
        <f>_xll.SNL.Clients.Office.Excel.Functions.SPG(A372, "RD_CREDIT_RATING_DATE_GLOBAL", "Issuer Credit Rating", "Local Currency LT|0")</f>
        <v/>
      </c>
      <c r="S372" s="10" t="str">
        <f>_xll.SNL.Clients.Office.Excel.Functions.SPG(A372, "RD_CREDIT_WATCH_OUTLOOK_DATE_GLOBAL", "Issuer Credit Rating", "Local Currency LT|0")</f>
        <v/>
      </c>
    </row>
    <row r="373" spans="1:19" x14ac:dyDescent="0.3">
      <c r="A373" t="s">
        <v>2014</v>
      </c>
      <c r="B373" s="10">
        <f>_xll.SNL.Clients.Office.Excel.Functions.SPG(A373,"SP_IPO_DATE")</f>
        <v>35464</v>
      </c>
      <c r="C373" s="5">
        <f>_xll.SNL.Clients.Office.Excel.Functions.SPG(A373, "SP_VOLUME_AVG_WEEKLY_TO_SHARES_OUT", , "1M")</f>
        <v>8.2063051122747748</v>
      </c>
      <c r="D373" s="5">
        <f>_xll.SNL.Clients.Office.Excel.Functions.SPG(A373, "SP_VOLUME_AVG_WEEKLY_TO_SHARES_OUT", , "3M")</f>
        <v>7.9466401998972005</v>
      </c>
      <c r="E373" s="5">
        <f>_xll.SNL.Clients.Office.Excel.Functions.SPG(A373, "SP_VOLUME_AVG_DAILY_TO_1YR_AVG_DAILY", , "1M")</f>
        <v>110.98</v>
      </c>
      <c r="F373" s="5">
        <f>_xll.SNL.Clients.Office.Excel.Functions.SPG(A373, "SP_VOLUME_AVG_DAILY_TO_1YR_AVG_DAILY", , "3M")</f>
        <v>107.47</v>
      </c>
      <c r="G373" s="9" t="str">
        <f>_xll.SNL.Clients.Office.Excel.Functions.SPG(A373, "IQ_SECTOR")</f>
        <v>Consumer Discretionary</v>
      </c>
      <c r="H373" s="9" t="str">
        <f>_xll.SNL.Clients.Office.Excel.Functions.SPG(A373, "IQ_INDUSTRY_GROUP")</f>
        <v>Consumer Services</v>
      </c>
      <c r="I373" s="9" t="str">
        <f>_xll.SNL.Clients.Office.Excel.Functions.SPG(A373, "IQ_INDUSTRY")</f>
        <v>Hotels, Restaurants and Leisure</v>
      </c>
      <c r="J373" s="9" t="str">
        <f>_xll.SNL.Clients.Office.Excel.Functions.SPG(A373, "IQ_PRIMARY_INDUSTRY")</f>
        <v>Leisure Facilities</v>
      </c>
      <c r="K373" s="9" t="str">
        <f>_xll.SNL.Clients.Office.Excel.Functions.SPG(A373, "NAICS_CODE", "Primary")</f>
        <v>7139 - Other Amusement and Recreation Industries</v>
      </c>
      <c r="L373" s="9" t="str">
        <f>_xll.SNL.Clients.Office.Excel.Functions.SPG(A373, "SP_TOPICTAG")</f>
        <v>Adventure Travel; Tourism; Travel Accommodations</v>
      </c>
      <c r="M373" s="5">
        <f>_xll.SNL.Clients.Office.Excel.Functions.SPG(A373, "SP_PCT_SHARES_OWNED_ALL_INSTITUTIONS")</f>
        <v>103.08</v>
      </c>
      <c r="N373" s="9" t="str">
        <f>_xll.SNL.Clients.Office.Excel.Functions.SPG(A373, "RD_CREDIT_RATING_GLOBAL", "Issuer Credit Rating", "Local Currency LT|0")</f>
        <v>BB</v>
      </c>
      <c r="O373" s="9" t="str">
        <f>_xll.SNL.Clients.Office.Excel.Functions.SPG(A373, "RD_CWOL_GLOBAL", "Issuer Credit Rating", "Local Currency LT|0")</f>
        <v>Stable</v>
      </c>
      <c r="P373" s="9" t="str">
        <f>_xll.SNL.Clients.Office.Excel.Functions.SPG(A373, "RD_RATING_ACTION_GLOBAL", "Issuer Credit Rating", "Local Currency LT|0")</f>
        <v>CreditWatch/Outlook (03/16/2021)</v>
      </c>
      <c r="Q373" s="10">
        <f>_xll.SNL.Clients.Office.Excel.Functions.SPG(A373, "RD_LAST_REVIEW_DATE_GLOBAL", "Issuer Credit Rating", "Local Currency LT")</f>
        <v>45698</v>
      </c>
      <c r="R373" s="10">
        <f>_xll.SNL.Clients.Office.Excel.Functions.SPG(A373, "RD_CREDIT_RATING_DATE_GLOBAL", "Issuer Credit Rating", "Local Currency LT|0")</f>
        <v>43950</v>
      </c>
      <c r="S373" s="10">
        <f>_xll.SNL.Clients.Office.Excel.Functions.SPG(A373, "RD_CREDIT_WATCH_OUTLOOK_DATE_GLOBAL", "Issuer Credit Rating", "Local Currency LT|0")</f>
        <v>44271</v>
      </c>
    </row>
    <row r="374" spans="1:19" x14ac:dyDescent="0.3">
      <c r="A374" t="s">
        <v>2015</v>
      </c>
      <c r="B374" t="str">
        <f>_xll.SNL.Clients.Office.Excel.Functions.SPG(A374,"SP_IPO_DATE")</f>
        <v/>
      </c>
      <c r="C374" s="5">
        <f>_xll.SNL.Clients.Office.Excel.Functions.SPG(A374, "SP_VOLUME_AVG_WEEKLY_TO_SHARES_OUT", , "1M")</f>
        <v>10.798232971750025</v>
      </c>
      <c r="D374" s="5">
        <f>_xll.SNL.Clients.Office.Excel.Functions.SPG(A374, "SP_VOLUME_AVG_WEEKLY_TO_SHARES_OUT", , "3M")</f>
        <v>11.033820812552806</v>
      </c>
      <c r="E374" s="5">
        <f>_xll.SNL.Clients.Office.Excel.Functions.SPG(A374, "SP_VOLUME_AVG_DAILY_TO_1YR_AVG_DAILY", , "1M")</f>
        <v>128.5</v>
      </c>
      <c r="F374" s="5">
        <f>_xll.SNL.Clients.Office.Excel.Functions.SPG(A374, "SP_VOLUME_AVG_DAILY_TO_1YR_AVG_DAILY", , "3M")</f>
        <v>131.30000000000001</v>
      </c>
      <c r="G374" s="9" t="str">
        <f>_xll.SNL.Clients.Office.Excel.Functions.SPG(A374, "IQ_SECTOR")</f>
        <v>Energy</v>
      </c>
      <c r="H374" s="9" t="str">
        <f>_xll.SNL.Clients.Office.Excel.Functions.SPG(A374, "IQ_INDUSTRY_GROUP")</f>
        <v>Energy</v>
      </c>
      <c r="I374" s="9" t="str">
        <f>_xll.SNL.Clients.Office.Excel.Functions.SPG(A374, "IQ_INDUSTRY")</f>
        <v>Energy Equipment and Services</v>
      </c>
      <c r="J374" s="9" t="str">
        <f>_xll.SNL.Clients.Office.Excel.Functions.SPG(A374, "IQ_PRIMARY_INDUSTRY")</f>
        <v>Oil and Gas Drilling</v>
      </c>
      <c r="K374" s="9" t="str">
        <f>_xll.SNL.Clients.Office.Excel.Functions.SPG(A374, "NAICS_CODE", "Primary")</f>
        <v>213111 - Drilling Oil and Gas Wells</v>
      </c>
      <c r="L374" s="9" t="str">
        <f>_xll.SNL.Clients.Office.Excel.Functions.SPG(A374, "SP_TOPICTAG")</f>
        <v>Marine Transportation</v>
      </c>
      <c r="M374" s="5">
        <f>_xll.SNL.Clients.Office.Excel.Functions.SPG(A374, "SP_PCT_SHARES_OWNED_ALL_INSTITUTIONS")</f>
        <v>91.14</v>
      </c>
      <c r="N374" s="9" t="str">
        <f>_xll.SNL.Clients.Office.Excel.Functions.SPG(A374, "RD_CREDIT_RATING_GLOBAL", "Issuer Credit Rating", "Local Currency LT|0")</f>
        <v>B+</v>
      </c>
      <c r="O374" s="9" t="str">
        <f>_xll.SNL.Clients.Office.Excel.Functions.SPG(A374, "RD_CWOL_GLOBAL", "Issuer Credit Rating", "Local Currency LT|0")</f>
        <v>Stable</v>
      </c>
      <c r="P374" s="9" t="str">
        <f>_xll.SNL.Clients.Office.Excel.Functions.SPG(A374, "RD_RATING_ACTION_GLOBAL", "Issuer Credit Rating", "Local Currency LT|0")</f>
        <v>New Rating | CreditWatch/Outlook (04/03/2023)</v>
      </c>
      <c r="Q374" s="10">
        <f>_xll.SNL.Clients.Office.Excel.Functions.SPG(A374, "RD_LAST_REVIEW_DATE_GLOBAL", "Issuer Credit Rating", "Local Currency LT")</f>
        <v>45406</v>
      </c>
      <c r="R374" s="10">
        <f>_xll.SNL.Clients.Office.Excel.Functions.SPG(A374, "RD_CREDIT_RATING_DATE_GLOBAL", "Issuer Credit Rating", "Local Currency LT|0")</f>
        <v>45019</v>
      </c>
      <c r="S374" s="10">
        <f>_xll.SNL.Clients.Office.Excel.Functions.SPG(A374, "RD_CREDIT_WATCH_OUTLOOK_DATE_GLOBAL", "Issuer Credit Rating", "Local Currency LT|0")</f>
        <v>45019</v>
      </c>
    </row>
    <row r="375" spans="1:19" x14ac:dyDescent="0.3">
      <c r="A375" t="s">
        <v>2016</v>
      </c>
      <c r="B375" t="str">
        <f>_xll.SNL.Clients.Office.Excel.Functions.SPG(A375,"SP_IPO_DATE")</f>
        <v/>
      </c>
      <c r="C375" s="5">
        <f>_xll.SNL.Clients.Office.Excel.Functions.SPG(A375, "SP_VOLUME_AVG_WEEKLY_TO_SHARES_OUT", , "1M")</f>
        <v>8.5376551706530677</v>
      </c>
      <c r="D375" s="5">
        <f>_xll.SNL.Clients.Office.Excel.Functions.SPG(A375, "SP_VOLUME_AVG_WEEKLY_TO_SHARES_OUT", , "3M")</f>
        <v>7.5155255542308605</v>
      </c>
      <c r="E375" s="5">
        <f>_xll.SNL.Clients.Office.Excel.Functions.SPG(A375, "SP_VOLUME_AVG_DAILY_TO_1YR_AVG_DAILY", , "1M")</f>
        <v>146.88</v>
      </c>
      <c r="F375" s="5">
        <f>_xll.SNL.Clients.Office.Excel.Functions.SPG(A375, "SP_VOLUME_AVG_DAILY_TO_1YR_AVG_DAILY", , "3M")</f>
        <v>129.29</v>
      </c>
      <c r="G375" s="9" t="str">
        <f>_xll.SNL.Clients.Office.Excel.Functions.SPG(A375, "IQ_SECTOR")</f>
        <v>Financials</v>
      </c>
      <c r="H375" s="9" t="str">
        <f>_xll.SNL.Clients.Office.Excel.Functions.SPG(A375, "IQ_INDUSTRY_GROUP")</f>
        <v>Banks</v>
      </c>
      <c r="I375" s="9" t="str">
        <f>_xll.SNL.Clients.Office.Excel.Functions.SPG(A375, "IQ_INDUSTRY")</f>
        <v>Banks</v>
      </c>
      <c r="J375" s="9" t="str">
        <f>_xll.SNL.Clients.Office.Excel.Functions.SPG(A375, "IQ_PRIMARY_INDUSTRY")</f>
        <v>Regional Banks</v>
      </c>
      <c r="K375" s="9" t="str">
        <f>_xll.SNL.Clients.Office.Excel.Functions.SPG(A375, "NAICS_CODE", "Primary")</f>
        <v>522110 - Commercial Banking</v>
      </c>
      <c r="L375" s="9" t="str">
        <f>_xll.SNL.Clients.Office.Excel.Functions.SPG(A375, "SP_TOPICTAG")</f>
        <v>Consumer Lending; Digital Brokerage</v>
      </c>
      <c r="M375" s="5">
        <f>_xll.SNL.Clients.Office.Excel.Functions.SPG(A375, "SP_PCT_SHARES_OWNED_ALL_INSTITUTIONS")</f>
        <v>75.19</v>
      </c>
      <c r="N375" s="9" t="str">
        <f>_xll.SNL.Clients.Office.Excel.Functions.SPG(A375, "RD_CREDIT_RATING_GLOBAL", "Issuer Credit Rating", "Local Currency LT|0")</f>
        <v>BBB-</v>
      </c>
      <c r="O375" s="9" t="str">
        <f>_xll.SNL.Clients.Office.Excel.Functions.SPG(A375, "RD_CWOL_GLOBAL", "Issuer Credit Rating", "Local Currency LT|0")</f>
        <v>Negative</v>
      </c>
      <c r="P375" s="9" t="str">
        <f>_xll.SNL.Clients.Office.Excel.Functions.SPG(A375, "RD_RATING_ACTION_GLOBAL", "Issuer Credit Rating", "Local Currency LT|0")</f>
        <v>CreditWatch/Outlook (03/26/2024)</v>
      </c>
      <c r="Q375" s="10">
        <f>_xll.SNL.Clients.Office.Excel.Functions.SPG(A375, "RD_LAST_REVIEW_DATE_GLOBAL", "Issuer Credit Rating", "Local Currency LT")</f>
        <v>45587</v>
      </c>
      <c r="R375" s="10">
        <f>_xll.SNL.Clients.Office.Excel.Functions.SPG(A375, "RD_CREDIT_RATING_DATE_GLOBAL", "Issuer Credit Rating", "Local Currency LT|0")</f>
        <v>45159</v>
      </c>
      <c r="S375" s="10">
        <f>_xll.SNL.Clients.Office.Excel.Functions.SPG(A375, "RD_CREDIT_WATCH_OUTLOOK_DATE_GLOBAL", "Issuer Credit Rating", "Local Currency LT|0")</f>
        <v>45377</v>
      </c>
    </row>
    <row r="376" spans="1:19" x14ac:dyDescent="0.3">
      <c r="A376" t="s">
        <v>2017</v>
      </c>
      <c r="B376" t="str">
        <f>_xll.SNL.Clients.Office.Excel.Functions.SPG(A376,"SP_IPO_DATE")</f>
        <v/>
      </c>
      <c r="C376" s="5">
        <f>_xll.SNL.Clients.Office.Excel.Functions.SPG(A376, "SP_VOLUME_AVG_WEEKLY_TO_SHARES_OUT", , "1M")</f>
        <v>2.6008827723499239</v>
      </c>
      <c r="D376" s="5">
        <f>_xll.SNL.Clients.Office.Excel.Functions.SPG(A376, "SP_VOLUME_AVG_WEEKLY_TO_SHARES_OUT", , "3M")</f>
        <v>2.9678110517161289</v>
      </c>
      <c r="E376" s="5">
        <f>_xll.SNL.Clients.Office.Excel.Functions.SPG(A376, "SP_VOLUME_AVG_DAILY_TO_1YR_AVG_DAILY", , "1M")</f>
        <v>70.709999999999994</v>
      </c>
      <c r="F376" s="5">
        <f>_xll.SNL.Clients.Office.Excel.Functions.SPG(A376, "SP_VOLUME_AVG_DAILY_TO_1YR_AVG_DAILY", , "3M")</f>
        <v>80.69</v>
      </c>
      <c r="G376" s="9" t="str">
        <f>_xll.SNL.Clients.Office.Excel.Functions.SPG(A376, "IQ_SECTOR")</f>
        <v>Industrials</v>
      </c>
      <c r="H376" s="9" t="str">
        <f>_xll.SNL.Clients.Office.Excel.Functions.SPG(A376, "IQ_INDUSTRY_GROUP")</f>
        <v>Capital Goods</v>
      </c>
      <c r="I376" s="9" t="str">
        <f>_xll.SNL.Clients.Office.Excel.Functions.SPG(A376, "IQ_INDUSTRY")</f>
        <v>Construction and Engineering</v>
      </c>
      <c r="J376" s="9" t="str">
        <f>_xll.SNL.Clients.Office.Excel.Functions.SPG(A376, "IQ_PRIMARY_INDUSTRY")</f>
        <v>Construction and Engineering</v>
      </c>
      <c r="K376" s="9" t="str">
        <f>_xll.SNL.Clients.Office.Excel.Functions.SPG(A376, "NAICS_CODE", "Primary")</f>
        <v>332312 - Fabricated Structural Metal Manufacturing</v>
      </c>
      <c r="L376" s="9" t="str">
        <f>_xll.SNL.Clients.Office.Excel.Functions.SPG(A376, "SP_TOPICTAG")</f>
        <v>Energy Management; Industrial Automation; Smart Cities; Smart Energy</v>
      </c>
      <c r="M376" s="5">
        <f>_xll.SNL.Clients.Office.Excel.Functions.SPG(A376, "SP_PCT_SHARES_OWNED_ALL_INSTITUTIONS")</f>
        <v>90.93</v>
      </c>
      <c r="N376" s="9" t="str">
        <f>_xll.SNL.Clients.Office.Excel.Functions.SPG(A376, "RD_CREDIT_RATING_GLOBAL", "Issuer Credit Rating", "Local Currency LT|0")</f>
        <v>BBB+</v>
      </c>
      <c r="O376" s="9" t="str">
        <f>_xll.SNL.Clients.Office.Excel.Functions.SPG(A376, "RD_CWOL_GLOBAL", "Issuer Credit Rating", "Local Currency LT|0")</f>
        <v>Stable</v>
      </c>
      <c r="P376" s="9" t="str">
        <f>_xll.SNL.Clients.Office.Excel.Functions.SPG(A376, "RD_RATING_ACTION_GLOBAL", "Issuer Credit Rating", "Local Currency LT|0")</f>
        <v>CreditWatch/Outlook (08/11/2017)</v>
      </c>
      <c r="Q376" s="10">
        <f>_xll.SNL.Clients.Office.Excel.Functions.SPG(A376, "RD_LAST_REVIEW_DATE_GLOBAL", "Issuer Credit Rating", "Local Currency LT")</f>
        <v>45476</v>
      </c>
      <c r="R376" s="10">
        <f>_xll.SNL.Clients.Office.Excel.Functions.SPG(A376, "RD_CREDIT_RATING_DATE_GLOBAL", "Issuer Credit Rating", "Local Currency LT|0")</f>
        <v>41880</v>
      </c>
      <c r="S376" s="10">
        <f>_xll.SNL.Clients.Office.Excel.Functions.SPG(A376, "RD_CREDIT_WATCH_OUTLOOK_DATE_GLOBAL", "Issuer Credit Rating", "Local Currency LT|0")</f>
        <v>42958</v>
      </c>
    </row>
    <row r="377" spans="1:19" x14ac:dyDescent="0.3">
      <c r="A377" t="s">
        <v>2018</v>
      </c>
      <c r="B377" s="10">
        <f>_xll.SNL.Clients.Office.Excel.Functions.SPG(A377,"SP_IPO_DATE")</f>
        <v>42635</v>
      </c>
      <c r="C377" s="5">
        <f>_xll.SNL.Clients.Office.Excel.Functions.SPG(A377, "SP_VOLUME_AVG_WEEKLY_TO_SHARES_OUT", , "1M")</f>
        <v>6.8726310298225766</v>
      </c>
      <c r="D377" s="5">
        <f>_xll.SNL.Clients.Office.Excel.Functions.SPG(A377, "SP_VOLUME_AVG_WEEKLY_TO_SHARES_OUT", , "3M")</f>
        <v>6.2391548403628772</v>
      </c>
      <c r="E377" s="5">
        <f>_xll.SNL.Clients.Office.Excel.Functions.SPG(A377, "SP_VOLUME_AVG_DAILY_TO_1YR_AVG_DAILY", , "1M")</f>
        <v>136.66</v>
      </c>
      <c r="F377" s="5">
        <f>_xll.SNL.Clients.Office.Excel.Functions.SPG(A377, "SP_VOLUME_AVG_DAILY_TO_1YR_AVG_DAILY", , "3M")</f>
        <v>124.06</v>
      </c>
      <c r="G377" s="9" t="str">
        <f>_xll.SNL.Clients.Office.Excel.Functions.SPG(A377, "IQ_SECTOR")</f>
        <v>Consumer Discretionary</v>
      </c>
      <c r="H377" s="9" t="str">
        <f>_xll.SNL.Clients.Office.Excel.Functions.SPG(A377, "IQ_INDUSTRY_GROUP")</f>
        <v>Consumer Discretionary Distribution and Retail</v>
      </c>
      <c r="I377" s="9" t="str">
        <f>_xll.SNL.Clients.Office.Excel.Functions.SPG(A377, "IQ_INDUSTRY")</f>
        <v>Specialty Retail</v>
      </c>
      <c r="J377" s="9" t="str">
        <f>_xll.SNL.Clients.Office.Excel.Functions.SPG(A377, "IQ_PRIMARY_INDUSTRY")</f>
        <v>Automotive Retail</v>
      </c>
      <c r="K377" s="9" t="str">
        <f>_xll.SNL.Clients.Office.Excel.Functions.SPG(A377, "NAICS_CODE", "Primary")</f>
        <v>441330 - Automotive Parts and Accessories Retailers</v>
      </c>
      <c r="L377" s="9" t="str">
        <f>_xll.SNL.Clients.Office.Excel.Functions.SPG(A377, "SP_TOPICTAG")</f>
        <v>Fleet Management</v>
      </c>
      <c r="M377" s="5">
        <f>_xll.SNL.Clients.Office.Excel.Functions.SPG(A377, "SP_PCT_SHARES_OWNED_ALL_INSTITUTIONS")</f>
        <v>99.95</v>
      </c>
      <c r="N377" s="9" t="str">
        <f>_xll.SNL.Clients.Office.Excel.Functions.SPG(A377, "RD_CREDIT_RATING_GLOBAL", "Issuer Credit Rating", "Local Currency LT|0")</f>
        <v>BB</v>
      </c>
      <c r="O377" s="9" t="str">
        <f>_xll.SNL.Clients.Office.Excel.Functions.SPG(A377, "RD_CWOL_GLOBAL", "Issuer Credit Rating", "Local Currency LT|0")</f>
        <v>Stable</v>
      </c>
      <c r="P377" s="9" t="str">
        <f>_xll.SNL.Clients.Office.Excel.Functions.SPG(A377, "RD_RATING_ACTION_GLOBAL", "Issuer Credit Rating", "Local Currency LT|0")</f>
        <v>CreditWatch/Outlook (12/19/2022)</v>
      </c>
      <c r="Q377" s="10">
        <f>_xll.SNL.Clients.Office.Excel.Functions.SPG(A377, "RD_LAST_REVIEW_DATE_GLOBAL", "Issuer Credit Rating", "Local Currency LT")</f>
        <v>45691</v>
      </c>
      <c r="R377" s="10">
        <f>_xll.SNL.Clients.Office.Excel.Functions.SPG(A377, "RD_CREDIT_RATING_DATE_GLOBAL", "Issuer Credit Rating", "Local Currency LT|0")</f>
        <v>43602</v>
      </c>
      <c r="S377" s="10">
        <f>_xll.SNL.Clients.Office.Excel.Functions.SPG(A377, "RD_CREDIT_WATCH_OUTLOOK_DATE_GLOBAL", "Issuer Credit Rating", "Local Currency LT|0")</f>
        <v>44914</v>
      </c>
    </row>
    <row r="378" spans="1:19" x14ac:dyDescent="0.3">
      <c r="A378" t="s">
        <v>2019</v>
      </c>
      <c r="B378" s="10">
        <f>_xll.SNL.Clients.Office.Excel.Functions.SPG(A378,"SP_IPO_DATE")</f>
        <v>41807</v>
      </c>
      <c r="C378" s="5">
        <f>_xll.SNL.Clients.Office.Excel.Functions.SPG(A378, "SP_VOLUME_AVG_WEEKLY_TO_SHARES_OUT", , "1M")</f>
        <v>8.4950177811637175</v>
      </c>
      <c r="D378" s="5">
        <f>_xll.SNL.Clients.Office.Excel.Functions.SPG(A378, "SP_VOLUME_AVG_WEEKLY_TO_SHARES_OUT", , "3M")</f>
        <v>4.9434435499129989</v>
      </c>
      <c r="E378" s="5">
        <f>_xll.SNL.Clients.Office.Excel.Functions.SPG(A378, "SP_VOLUME_AVG_DAILY_TO_1YR_AVG_DAILY", , "1M")</f>
        <v>185.62</v>
      </c>
      <c r="F378" s="5">
        <f>_xll.SNL.Clients.Office.Excel.Functions.SPG(A378, "SP_VOLUME_AVG_DAILY_TO_1YR_AVG_DAILY", , "3M")</f>
        <v>108.02</v>
      </c>
      <c r="G378" s="9" t="str">
        <f>_xll.SNL.Clients.Office.Excel.Functions.SPG(A378, "IQ_SECTOR")</f>
        <v>Energy</v>
      </c>
      <c r="H378" s="9" t="str">
        <f>_xll.SNL.Clients.Office.Excel.Functions.SPG(A378, "IQ_INDUSTRY_GROUP")</f>
        <v>Energy</v>
      </c>
      <c r="I378" s="9" t="str">
        <f>_xll.SNL.Clients.Office.Excel.Functions.SPG(A378, "IQ_INDUSTRY")</f>
        <v>Oil, Gas and Consumable Fuels</v>
      </c>
      <c r="J378" s="9" t="str">
        <f>_xll.SNL.Clients.Office.Excel.Functions.SPG(A378, "IQ_PRIMARY_INDUSTRY")</f>
        <v>Oil and Gas Exploration and Production</v>
      </c>
      <c r="K378" s="9" t="str">
        <f>_xll.SNL.Clients.Office.Excel.Functions.SPG(A378, "NAICS_CODE", "Primary")</f>
        <v>2111 - Oil and Gas Extraction</v>
      </c>
      <c r="L378" s="9" t="str">
        <f>_xll.SNL.Clients.Office.Excel.Functions.SPG(A378, "SP_TOPICTAG")</f>
        <v/>
      </c>
      <c r="M378" s="5">
        <f>_xll.SNL.Clients.Office.Excel.Functions.SPG(A378, "SP_PCT_SHARES_OWNED_ALL_INSTITUTIONS")</f>
        <v>76.650000000000006</v>
      </c>
      <c r="N378" s="9" t="str">
        <f>_xll.SNL.Clients.Office.Excel.Functions.SPG(A378, "RD_CREDIT_RATING_GLOBAL", "Issuer Credit Rating", "Local Currency LT|0")</f>
        <v>BBB-</v>
      </c>
      <c r="O378" s="9" t="str">
        <f>_xll.SNL.Clients.Office.Excel.Functions.SPG(A378, "RD_CWOL_GLOBAL", "Issuer Credit Rating", "Local Currency LT|0")</f>
        <v>Stable</v>
      </c>
      <c r="P378" s="9" t="str">
        <f>_xll.SNL.Clients.Office.Excel.Functions.SPG(A378, "RD_RATING_ACTION_GLOBAL", "Issuer Credit Rating", "Local Currency LT|0")</f>
        <v>CreditWatch/Outlook (09/19/2024)</v>
      </c>
      <c r="Q378" s="10">
        <f>_xll.SNL.Clients.Office.Excel.Functions.SPG(A378, "RD_LAST_REVIEW_DATE_GLOBAL", "Issuer Credit Rating", "Local Currency LT")</f>
        <v>45611</v>
      </c>
      <c r="R378" s="10">
        <f>_xll.SNL.Clients.Office.Excel.Functions.SPG(A378, "RD_CREDIT_RATING_DATE_GLOBAL", "Issuer Credit Rating", "Local Currency LT|0")</f>
        <v>43782</v>
      </c>
      <c r="S378" s="10">
        <f>_xll.SNL.Clients.Office.Excel.Functions.SPG(A378, "RD_CREDIT_WATCH_OUTLOOK_DATE_GLOBAL", "Issuer Credit Rating", "Local Currency LT|0")</f>
        <v>45554</v>
      </c>
    </row>
    <row r="379" spans="1:19" x14ac:dyDescent="0.3">
      <c r="A379" t="s">
        <v>2020</v>
      </c>
      <c r="B379" t="str">
        <f>_xll.SNL.Clients.Office.Excel.Functions.SPG(A379,"SP_IPO_DATE")</f>
        <v/>
      </c>
      <c r="C379" s="5">
        <f>_xll.SNL.Clients.Office.Excel.Functions.SPG(A379, "SP_VOLUME_AVG_WEEKLY_TO_SHARES_OUT", , "1M")</f>
        <v>5.5183767199978719</v>
      </c>
      <c r="D379" s="5">
        <f>_xll.SNL.Clients.Office.Excel.Functions.SPG(A379, "SP_VOLUME_AVG_WEEKLY_TO_SHARES_OUT", , "3M")</f>
        <v>5.3562643259253964</v>
      </c>
      <c r="E379" s="5">
        <f>_xll.SNL.Clients.Office.Excel.Functions.SPG(A379, "SP_VOLUME_AVG_DAILY_TO_1YR_AVG_DAILY", , "1M")</f>
        <v>107.05</v>
      </c>
      <c r="F379" s="5">
        <f>_xll.SNL.Clients.Office.Excel.Functions.SPG(A379, "SP_VOLUME_AVG_DAILY_TO_1YR_AVG_DAILY", , "3M")</f>
        <v>103.91</v>
      </c>
      <c r="G379" s="9" t="str">
        <f>_xll.SNL.Clients.Office.Excel.Functions.SPG(A379, "IQ_SECTOR")</f>
        <v>Consumer Discretionary</v>
      </c>
      <c r="H379" s="9" t="str">
        <f>_xll.SNL.Clients.Office.Excel.Functions.SPG(A379, "IQ_INDUSTRY_GROUP")</f>
        <v>Automobiles and Components</v>
      </c>
      <c r="I379" s="9" t="str">
        <f>_xll.SNL.Clients.Office.Excel.Functions.SPG(A379, "IQ_INDUSTRY")</f>
        <v>Automobile Components</v>
      </c>
      <c r="J379" s="9" t="str">
        <f>_xll.SNL.Clients.Office.Excel.Functions.SPG(A379, "IQ_PRIMARY_INDUSTRY")</f>
        <v>Automotive Parts and Equipment</v>
      </c>
      <c r="K379" s="9" t="str">
        <f>_xll.SNL.Clients.Office.Excel.Functions.SPG(A379, "NAICS_CODE", "Primary")</f>
        <v>3363 - Motor Vehicle Parts Manufacturing</v>
      </c>
      <c r="L379" s="9" t="str">
        <f>_xll.SNL.Clients.Office.Excel.Functions.SPG(A379, "SP_TOPICTAG")</f>
        <v>Computer Vision; Natural Language Processing; Speech Recognition; Smart Energy; Remote Access and Control; Artificial Intelligence</v>
      </c>
      <c r="M379" s="5">
        <f>_xll.SNL.Clients.Office.Excel.Functions.SPG(A379, "SP_PCT_SHARES_OWNED_ALL_INSTITUTIONS")</f>
        <v>99.1</v>
      </c>
      <c r="N379" s="9" t="str">
        <f>_xll.SNL.Clients.Office.Excel.Functions.SPG(A379, "RD_CREDIT_RATING_GLOBAL", "Issuer Credit Rating", "Local Currency LT|0")</f>
        <v>BB</v>
      </c>
      <c r="O379" s="9" t="str">
        <f>_xll.SNL.Clients.Office.Excel.Functions.SPG(A379, "RD_CWOL_GLOBAL", "Issuer Credit Rating", "Local Currency LT|0")</f>
        <v>Positive</v>
      </c>
      <c r="P379" s="9" t="str">
        <f>_xll.SNL.Clients.Office.Excel.Functions.SPG(A379, "RD_RATING_ACTION_GLOBAL", "Issuer Credit Rating", "Local Currency LT|0")</f>
        <v>Upgrade | CreditWatch/Outlook (02/29/2024)</v>
      </c>
      <c r="Q379" s="10">
        <f>_xll.SNL.Clients.Office.Excel.Functions.SPG(A379, "RD_LAST_REVIEW_DATE_GLOBAL", "Issuer Credit Rating", "Local Currency LT")</f>
        <v>45369</v>
      </c>
      <c r="R379" s="10">
        <f>_xll.SNL.Clients.Office.Excel.Functions.SPG(A379, "RD_CREDIT_RATING_DATE_GLOBAL", "Issuer Credit Rating", "Local Currency LT|0")</f>
        <v>45351</v>
      </c>
      <c r="S379" s="10">
        <f>_xll.SNL.Clients.Office.Excel.Functions.SPG(A379, "RD_CREDIT_WATCH_OUTLOOK_DATE_GLOBAL", "Issuer Credit Rating", "Local Currency LT|0")</f>
        <v>45351</v>
      </c>
    </row>
    <row r="380" spans="1:19" x14ac:dyDescent="0.3">
      <c r="A380" t="s">
        <v>2021</v>
      </c>
      <c r="B380" t="str">
        <f>_xll.SNL.Clients.Office.Excel.Functions.SPG(A380,"SP_IPO_DATE")</f>
        <v/>
      </c>
      <c r="C380" s="5">
        <f>_xll.SNL.Clients.Office.Excel.Functions.SPG(A380, "SP_VOLUME_AVG_WEEKLY_TO_SHARES_OUT", , "1M")</f>
        <v>1.8838302897723671</v>
      </c>
      <c r="D380" s="5">
        <f>_xll.SNL.Clients.Office.Excel.Functions.SPG(A380, "SP_VOLUME_AVG_WEEKLY_TO_SHARES_OUT", , "3M")</f>
        <v>2.5251180683819427</v>
      </c>
      <c r="E380" s="5">
        <f>_xll.SNL.Clients.Office.Excel.Functions.SPG(A380, "SP_VOLUME_AVG_DAILY_TO_1YR_AVG_DAILY", , "1M")</f>
        <v>70.13</v>
      </c>
      <c r="F380" s="5">
        <f>_xll.SNL.Clients.Office.Excel.Functions.SPG(A380, "SP_VOLUME_AVG_DAILY_TO_1YR_AVG_DAILY", , "3M")</f>
        <v>94.01</v>
      </c>
      <c r="G380" s="9" t="str">
        <f>_xll.SNL.Clients.Office.Excel.Functions.SPG(A380, "IQ_SECTOR")</f>
        <v>Information Technology</v>
      </c>
      <c r="H380" s="9" t="str">
        <f>_xll.SNL.Clients.Office.Excel.Functions.SPG(A380, "IQ_INDUSTRY_GROUP")</f>
        <v>Technology Hardware and Equipment</v>
      </c>
      <c r="I380" s="9" t="str">
        <f>_xll.SNL.Clients.Office.Excel.Functions.SPG(A380, "IQ_INDUSTRY")</f>
        <v>Electronic Equipment, Instruments and Components</v>
      </c>
      <c r="J380" s="9" t="str">
        <f>_xll.SNL.Clients.Office.Excel.Functions.SPG(A380, "IQ_PRIMARY_INDUSTRY")</f>
        <v>Electronic Equipment and Instruments</v>
      </c>
      <c r="K380" s="9" t="str">
        <f>_xll.SNL.Clients.Office.Excel.Functions.SPG(A380, "NAICS_CODE", "Primary")</f>
        <v>334514 - Totalizing Fluid Meter and Counting Device Manufacturing</v>
      </c>
      <c r="L380" s="9" t="str">
        <f>_xll.SNL.Clients.Office.Excel.Functions.SPG(A380, "SP_TOPICTAG")</f>
        <v>Fleet Management; GPS; Industrial Automation; Navigation; Process Automation; Sensors; Smart Cities</v>
      </c>
      <c r="M380" s="5">
        <f>_xll.SNL.Clients.Office.Excel.Functions.SPG(A380, "SP_PCT_SHARES_OWNED_ALL_INSTITUTIONS")</f>
        <v>99.48</v>
      </c>
      <c r="N380" s="9" t="str">
        <f>_xll.SNL.Clients.Office.Excel.Functions.SPG(A380, "RD_CREDIT_RATING_GLOBAL", "Issuer Credit Rating", "Local Currency LT|0")</f>
        <v>BBB-</v>
      </c>
      <c r="O380" s="9" t="str">
        <f>_xll.SNL.Clients.Office.Excel.Functions.SPG(A380, "RD_CWOL_GLOBAL", "Issuer Credit Rating", "Local Currency LT|0")</f>
        <v>Stable</v>
      </c>
      <c r="P380" s="9" t="str">
        <f>_xll.SNL.Clients.Office.Excel.Functions.SPG(A380, "RD_RATING_ACTION_GLOBAL", "Issuer Credit Rating", "Local Currency LT|0")</f>
        <v>New Rating | CreditWatch/Outlook (02/26/2021)</v>
      </c>
      <c r="Q380" s="10">
        <f>_xll.SNL.Clients.Office.Excel.Functions.SPG(A380, "RD_LAST_REVIEW_DATE_GLOBAL", "Issuer Credit Rating", "Local Currency LT")</f>
        <v>45693</v>
      </c>
      <c r="R380" s="10">
        <f>_xll.SNL.Clients.Office.Excel.Functions.SPG(A380, "RD_CREDIT_RATING_DATE_GLOBAL", "Issuer Credit Rating", "Local Currency LT|0")</f>
        <v>44253</v>
      </c>
      <c r="S380" s="10">
        <f>_xll.SNL.Clients.Office.Excel.Functions.SPG(A380, "RD_CREDIT_WATCH_OUTLOOK_DATE_GLOBAL", "Issuer Credit Rating", "Local Currency LT|0")</f>
        <v>44253</v>
      </c>
    </row>
    <row r="381" spans="1:19" x14ac:dyDescent="0.3">
      <c r="A381" t="s">
        <v>2022</v>
      </c>
      <c r="B381" s="10">
        <f>_xll.SNL.Clients.Office.Excel.Functions.SPG(A381,"SP_IPO_DATE")</f>
        <v>22677</v>
      </c>
      <c r="C381" s="5">
        <f>_xll.SNL.Clients.Office.Excel.Functions.SPG(A381, "SP_VOLUME_AVG_WEEKLY_TO_SHARES_OUT", , "1M")</f>
        <v>2.9558296269664965</v>
      </c>
      <c r="D381" s="5">
        <f>_xll.SNL.Clients.Office.Excel.Functions.SPG(A381, "SP_VOLUME_AVG_WEEKLY_TO_SHARES_OUT", , "3M")</f>
        <v>3.2631016954945737</v>
      </c>
      <c r="E381" s="5">
        <f>_xll.SNL.Clients.Office.Excel.Functions.SPG(A381, "SP_VOLUME_AVG_DAILY_TO_1YR_AVG_DAILY", , "1M")</f>
        <v>62.91</v>
      </c>
      <c r="F381" s="5">
        <f>_xll.SNL.Clients.Office.Excel.Functions.SPG(A381, "SP_VOLUME_AVG_DAILY_TO_1YR_AVG_DAILY", , "3M")</f>
        <v>69.45</v>
      </c>
      <c r="G381" s="9" t="str">
        <f>_xll.SNL.Clients.Office.Excel.Functions.SPG(A381, "IQ_SECTOR")</f>
        <v>Real Estate</v>
      </c>
      <c r="H381" s="9" t="str">
        <f>_xll.SNL.Clients.Office.Excel.Functions.SPG(A381, "IQ_INDUSTRY_GROUP")</f>
        <v>Equity Real Estate Investment Trusts (REITs)</v>
      </c>
      <c r="I381" s="9" t="str">
        <f>_xll.SNL.Clients.Office.Excel.Functions.SPG(A381, "IQ_INDUSTRY")</f>
        <v>Office REITs</v>
      </c>
      <c r="J381" s="9" t="str">
        <f>_xll.SNL.Clients.Office.Excel.Functions.SPG(A381, "IQ_PRIMARY_INDUSTRY")</f>
        <v>Office REITs</v>
      </c>
      <c r="K381" s="9" t="str">
        <f>_xll.SNL.Clients.Office.Excel.Functions.SPG(A381, "NAICS_CODE", "Primary")</f>
        <v>531110 - Lessors of Residential Buildings and Dwellings</v>
      </c>
      <c r="L381" s="9" t="str">
        <f>_xll.SNL.Clients.Office.Excel.Functions.SPG(A381, "SP_TOPICTAG")</f>
        <v/>
      </c>
      <c r="M381" s="5">
        <f>_xll.SNL.Clients.Office.Excel.Functions.SPG(A381, "SP_PCT_SHARES_OWNED_ALL_INSTITUTIONS")</f>
        <v>82.34</v>
      </c>
      <c r="N381" s="9" t="str">
        <f>_xll.SNL.Clients.Office.Excel.Functions.SPG(A381, "RD_CREDIT_RATING_GLOBAL", "Issuer Credit Rating", "Local Currency LT|0")</f>
        <v>BB+</v>
      </c>
      <c r="O381" s="9" t="str">
        <f>_xll.SNL.Clients.Office.Excel.Functions.SPG(A381, "RD_CWOL_GLOBAL", "Issuer Credit Rating", "Local Currency LT|0")</f>
        <v>Negative</v>
      </c>
      <c r="P381" s="9" t="str">
        <f>_xll.SNL.Clients.Office.Excel.Functions.SPG(A381, "RD_RATING_ACTION_GLOBAL", "Issuer Credit Rating", "Local Currency LT|0")</f>
        <v>Downgrade | CreditWatch/Outlook (12/15/2023)</v>
      </c>
      <c r="Q381" s="10">
        <f>_xll.SNL.Clients.Office.Excel.Functions.SPG(A381, "RD_LAST_REVIEW_DATE_GLOBAL", "Issuer Credit Rating", "Local Currency LT")</f>
        <v>45552</v>
      </c>
      <c r="R381" s="10">
        <f>_xll.SNL.Clients.Office.Excel.Functions.SPG(A381, "RD_CREDIT_RATING_DATE_GLOBAL", "Issuer Credit Rating", "Local Currency LT|0")</f>
        <v>45275</v>
      </c>
      <c r="S381" s="10">
        <f>_xll.SNL.Clients.Office.Excel.Functions.SPG(A381, "RD_CREDIT_WATCH_OUTLOOK_DATE_GLOBAL", "Issuer Credit Rating", "Local Currency LT|0")</f>
        <v>45275</v>
      </c>
    </row>
    <row r="382" spans="1:19" x14ac:dyDescent="0.3">
      <c r="A382" t="s">
        <v>2023</v>
      </c>
      <c r="B382" s="10">
        <f>_xll.SNL.Clients.Office.Excel.Functions.SPG(A382,"SP_IPO_DATE")</f>
        <v>41395</v>
      </c>
      <c r="C382" s="5">
        <f>_xll.SNL.Clients.Office.Excel.Functions.SPG(A382, "SP_VOLUME_AVG_WEEKLY_TO_SHARES_OUT", , "1M")</f>
        <v>5.0564667256721316</v>
      </c>
      <c r="D382" s="5">
        <f>_xll.SNL.Clients.Office.Excel.Functions.SPG(A382, "SP_VOLUME_AVG_WEEKLY_TO_SHARES_OUT", , "3M")</f>
        <v>4.441496202981039</v>
      </c>
      <c r="E382" s="5">
        <f>_xll.SNL.Clients.Office.Excel.Functions.SPG(A382, "SP_VOLUME_AVG_DAILY_TO_1YR_AVG_DAILY", , "1M")</f>
        <v>114.84</v>
      </c>
      <c r="F382" s="5">
        <f>_xll.SNL.Clients.Office.Excel.Functions.SPG(A382, "SP_VOLUME_AVG_DAILY_TO_1YR_AVG_DAILY", , "3M")</f>
        <v>100.87</v>
      </c>
      <c r="G382" s="9" t="str">
        <f>_xll.SNL.Clients.Office.Excel.Functions.SPG(A382, "IQ_SECTOR")</f>
        <v>Financials</v>
      </c>
      <c r="H382" s="9" t="str">
        <f>_xll.SNL.Clients.Office.Excel.Functions.SPG(A382, "IQ_INDUSTRY_GROUP")</f>
        <v>Financial Services</v>
      </c>
      <c r="I382" s="9" t="str">
        <f>_xll.SNL.Clients.Office.Excel.Functions.SPG(A382, "IQ_INDUSTRY")</f>
        <v>Financial Services</v>
      </c>
      <c r="J382" s="9" t="str">
        <f>_xll.SNL.Clients.Office.Excel.Functions.SPG(A382, "IQ_PRIMARY_INDUSTRY")</f>
        <v>Diversified Financial Services</v>
      </c>
      <c r="K382" s="9" t="str">
        <f>_xll.SNL.Clients.Office.Excel.Functions.SPG(A382, "NAICS_CODE", "Primary")</f>
        <v>524113 - Direct Life Insurance Carriers</v>
      </c>
      <c r="L382" s="9" t="str">
        <f>_xll.SNL.Clients.Office.Excel.Functions.SPG(A382, "SP_TOPICTAG")</f>
        <v>Employee Assistance Program (EAP); Employee Benefits; Impact Investing; MHealth</v>
      </c>
      <c r="M382" s="5">
        <f>_xll.SNL.Clients.Office.Excel.Functions.SPG(A382, "SP_PCT_SHARES_OWNED_ALL_INSTITUTIONS")</f>
        <v>104.21</v>
      </c>
      <c r="N382" s="9" t="str">
        <f>_xll.SNL.Clients.Office.Excel.Functions.SPG(A382, "RD_CREDIT_RATING_GLOBAL", "Issuer Credit Rating", "Local Currency LT|0")</f>
        <v>BBB+</v>
      </c>
      <c r="O382" s="9" t="str">
        <f>_xll.SNL.Clients.Office.Excel.Functions.SPG(A382, "RD_CWOL_GLOBAL", "Issuer Credit Rating", "Local Currency LT|0")</f>
        <v>Stable</v>
      </c>
      <c r="P382" s="9" t="str">
        <f>_xll.SNL.Clients.Office.Excel.Functions.SPG(A382, "RD_RATING_ACTION_GLOBAL", "Issuer Credit Rating", "Local Currency LT|0")</f>
        <v>Upgrade | CreditWatch/Outlook (06/11/2019)</v>
      </c>
      <c r="Q382" s="10">
        <f>_xll.SNL.Clients.Office.Excel.Functions.SPG(A382, "RD_LAST_REVIEW_DATE_GLOBAL", "Issuer Credit Rating", "Local Currency LT")</f>
        <v>45464</v>
      </c>
      <c r="R382" s="10">
        <f>_xll.SNL.Clients.Office.Excel.Functions.SPG(A382, "RD_CREDIT_RATING_DATE_GLOBAL", "Issuer Credit Rating", "Local Currency LT|0")</f>
        <v>43627</v>
      </c>
      <c r="S382" s="10">
        <f>_xll.SNL.Clients.Office.Excel.Functions.SPG(A382, "RD_CREDIT_WATCH_OUTLOOK_DATE_GLOBAL", "Issuer Credit Rating", "Local Currency LT|0")</f>
        <v>43627</v>
      </c>
    </row>
    <row r="383" spans="1:19" x14ac:dyDescent="0.3">
      <c r="A383" t="s">
        <v>2024</v>
      </c>
      <c r="B383" t="str">
        <f>_xll.SNL.Clients.Office.Excel.Functions.SPG(A383,"SP_IPO_DATE")</f>
        <v/>
      </c>
      <c r="C383" s="5">
        <f>_xll.SNL.Clients.Office.Excel.Functions.SPG(A383, "SP_VOLUME_AVG_WEEKLY_TO_SHARES_OUT", , "1M")</f>
        <v>1.9876974198783599</v>
      </c>
      <c r="D383" s="5">
        <f>_xll.SNL.Clients.Office.Excel.Functions.SPG(A383, "SP_VOLUME_AVG_WEEKLY_TO_SHARES_OUT", , "3M")</f>
        <v>2.4550656235538688</v>
      </c>
      <c r="E383" s="5">
        <f>_xll.SNL.Clients.Office.Excel.Functions.SPG(A383, "SP_VOLUME_AVG_DAILY_TO_1YR_AVG_DAILY", , "1M")</f>
        <v>74.38</v>
      </c>
      <c r="F383" s="5">
        <f>_xll.SNL.Clients.Office.Excel.Functions.SPG(A383, "SP_VOLUME_AVG_DAILY_TO_1YR_AVG_DAILY", , "3M")</f>
        <v>91.87</v>
      </c>
      <c r="G383" s="9" t="str">
        <f>_xll.SNL.Clients.Office.Excel.Functions.SPG(A383, "IQ_SECTOR")</f>
        <v>Real Estate</v>
      </c>
      <c r="H383" s="9" t="str">
        <f>_xll.SNL.Clients.Office.Excel.Functions.SPG(A383, "IQ_INDUSTRY_GROUP")</f>
        <v>Equity Real Estate Investment Trusts (REITs)</v>
      </c>
      <c r="I383" s="9" t="str">
        <f>_xll.SNL.Clients.Office.Excel.Functions.SPG(A383, "IQ_INDUSTRY")</f>
        <v>Diversified REITs</v>
      </c>
      <c r="J383" s="9" t="str">
        <f>_xll.SNL.Clients.Office.Excel.Functions.SPG(A383, "IQ_PRIMARY_INDUSTRY")</f>
        <v>Diversified REITs</v>
      </c>
      <c r="K383" s="9" t="str">
        <f>_xll.SNL.Clients.Office.Excel.Functions.SPG(A383, "NAICS_CODE", "Primary")</f>
        <v>531110 - Lessors of Residential Buildings and Dwellings</v>
      </c>
      <c r="L383" s="9" t="str">
        <f>_xll.SNL.Clients.Office.Excel.Functions.SPG(A383, "SP_TOPICTAG")</f>
        <v/>
      </c>
      <c r="M383" s="5">
        <f>_xll.SNL.Clients.Office.Excel.Functions.SPG(A383, "SP_PCT_SHARES_OWNED_ALL_INSTITUTIONS")</f>
        <v>68.349999999999994</v>
      </c>
      <c r="N383" s="9" t="str">
        <f>_xll.SNL.Clients.Office.Excel.Functions.SPG(A383, "RD_CREDIT_RATING_GLOBAL", "Issuer Credit Rating", "Local Currency LT|0")</f>
        <v>BBB+</v>
      </c>
      <c r="O383" s="9" t="str">
        <f>_xll.SNL.Clients.Office.Excel.Functions.SPG(A383, "RD_CWOL_GLOBAL", "Issuer Credit Rating", "Local Currency LT|0")</f>
        <v>Stable</v>
      </c>
      <c r="P383" s="9" t="str">
        <f>_xll.SNL.Clients.Office.Excel.Functions.SPG(A383, "RD_RATING_ACTION_GLOBAL", "Issuer Credit Rating", "Local Currency LT|0")</f>
        <v>Upgrade | CreditWatch/Outlook (01/20/2023)</v>
      </c>
      <c r="Q383" s="10">
        <f>_xll.SNL.Clients.Office.Excel.Functions.SPG(A383, "RD_LAST_REVIEW_DATE_GLOBAL", "Issuer Credit Rating", "Local Currency LT")</f>
        <v>45666</v>
      </c>
      <c r="R383" s="10">
        <f>_xll.SNL.Clients.Office.Excel.Functions.SPG(A383, "RD_CREDIT_RATING_DATE_GLOBAL", "Issuer Credit Rating", "Local Currency LT|0")</f>
        <v>44946</v>
      </c>
      <c r="S383" s="10">
        <f>_xll.SNL.Clients.Office.Excel.Functions.SPG(A383, "RD_CREDIT_WATCH_OUTLOOK_DATE_GLOBAL", "Issuer Credit Rating", "Local Currency LT|0")</f>
        <v>44946</v>
      </c>
    </row>
    <row r="384" spans="1:19" x14ac:dyDescent="0.3">
      <c r="A384" t="s">
        <v>2025</v>
      </c>
      <c r="B384" s="10">
        <f>_xll.SNL.Clients.Office.Excel.Functions.SPG(A384,"SP_IPO_DATE")</f>
        <v>43985</v>
      </c>
      <c r="C384" s="5">
        <f>_xll.SNL.Clients.Office.Excel.Functions.SPG(A384, "SP_VOLUME_AVG_WEEKLY_TO_SHARES_OUT", , "1M")</f>
        <v>6.9160106441888125</v>
      </c>
      <c r="D384" s="5">
        <f>_xll.SNL.Clients.Office.Excel.Functions.SPG(A384, "SP_VOLUME_AVG_WEEKLY_TO_SHARES_OUT", , "3M")</f>
        <v>6.1047584362740954</v>
      </c>
      <c r="E384" s="5">
        <f>_xll.SNL.Clients.Office.Excel.Functions.SPG(A384, "SP_VOLUME_AVG_DAILY_TO_1YR_AVG_DAILY", , "1M")</f>
        <v>108.42</v>
      </c>
      <c r="F384" s="5">
        <f>_xll.SNL.Clients.Office.Excel.Functions.SPG(A384, "SP_VOLUME_AVG_DAILY_TO_1YR_AVG_DAILY", , "3M")</f>
        <v>95.7</v>
      </c>
      <c r="G384" s="9" t="str">
        <f>_xll.SNL.Clients.Office.Excel.Functions.SPG(A384, "IQ_SECTOR")</f>
        <v>Communication Services</v>
      </c>
      <c r="H384" s="9" t="str">
        <f>_xll.SNL.Clients.Office.Excel.Functions.SPG(A384, "IQ_INDUSTRY_GROUP")</f>
        <v>Media and Entertainment</v>
      </c>
      <c r="I384" s="9" t="str">
        <f>_xll.SNL.Clients.Office.Excel.Functions.SPG(A384, "IQ_INDUSTRY")</f>
        <v>Entertainment</v>
      </c>
      <c r="J384" s="9" t="str">
        <f>_xll.SNL.Clients.Office.Excel.Functions.SPG(A384, "IQ_PRIMARY_INDUSTRY")</f>
        <v>Movies and Entertainment</v>
      </c>
      <c r="K384" s="9" t="str">
        <f>_xll.SNL.Clients.Office.Excel.Functions.SPG(A384, "NAICS_CODE", "Primary")</f>
        <v>5122 - Sound Recording Industries</v>
      </c>
      <c r="L384" s="9" t="str">
        <f>_xll.SNL.Clients.Office.Excel.Functions.SPG(A384, "SP_TOPICTAG")</f>
        <v>Music Streaming; Streaming Media; Video Streaming</v>
      </c>
      <c r="M384" s="5">
        <f>_xll.SNL.Clients.Office.Excel.Functions.SPG(A384, "SP_PCT_SHARES_OWNED_ALL_INSTITUTIONS")</f>
        <v>28.88</v>
      </c>
      <c r="N384" s="9" t="str">
        <f>_xll.SNL.Clients.Office.Excel.Functions.SPG(A384, "RD_CREDIT_RATING_GLOBAL", "Issuer Credit Rating", "Local Currency LT|0")</f>
        <v>BBB-</v>
      </c>
      <c r="O384" s="9" t="str">
        <f>_xll.SNL.Clients.Office.Excel.Functions.SPG(A384, "RD_CWOL_GLOBAL", "Issuer Credit Rating", "Local Currency LT|0")</f>
        <v>Stable</v>
      </c>
      <c r="P384" s="9" t="str">
        <f>_xll.SNL.Clients.Office.Excel.Functions.SPG(A384, "RD_RATING_ACTION_GLOBAL", "Issuer Credit Rating", "Local Currency LT|0")</f>
        <v>Upgrade | CreditWatch/Outlook (08/13/2024)</v>
      </c>
      <c r="Q384" s="10">
        <f>_xll.SNL.Clients.Office.Excel.Functions.SPG(A384, "RD_LAST_REVIEW_DATE_GLOBAL", "Issuer Credit Rating", "Local Currency LT")</f>
        <v>45517</v>
      </c>
      <c r="R384" s="10">
        <f>_xll.SNL.Clients.Office.Excel.Functions.SPG(A384, "RD_CREDIT_RATING_DATE_GLOBAL", "Issuer Credit Rating", "Local Currency LT|0")</f>
        <v>45517</v>
      </c>
      <c r="S384" s="10">
        <f>_xll.SNL.Clients.Office.Excel.Functions.SPG(A384, "RD_CREDIT_WATCH_OUTLOOK_DATE_GLOBAL", "Issuer Credit Rating", "Local Currency LT|0")</f>
        <v>45517</v>
      </c>
    </row>
    <row r="385" spans="1:19" x14ac:dyDescent="0.3">
      <c r="A385" t="s">
        <v>2026</v>
      </c>
      <c r="B385" t="str">
        <f>_xll.SNL.Clients.Office.Excel.Functions.SPG(A385,"SP_IPO_DATE")</f>
        <v/>
      </c>
      <c r="C385" s="5">
        <f>_xll.SNL.Clients.Office.Excel.Functions.SPG(A385, "SP_VOLUME_AVG_WEEKLY_TO_SHARES_OUT", , "1M")</f>
        <v>2.8133283747190334</v>
      </c>
      <c r="D385" s="5">
        <f>_xll.SNL.Clients.Office.Excel.Functions.SPG(A385, "SP_VOLUME_AVG_WEEKLY_TO_SHARES_OUT", , "3M")</f>
        <v>2.9487992022230336</v>
      </c>
      <c r="E385" s="5">
        <f>_xll.SNL.Clients.Office.Excel.Functions.SPG(A385, "SP_VOLUME_AVG_DAILY_TO_1YR_AVG_DAILY", , "1M")</f>
        <v>74.63</v>
      </c>
      <c r="F385" s="5">
        <f>_xll.SNL.Clients.Office.Excel.Functions.SPG(A385, "SP_VOLUME_AVG_DAILY_TO_1YR_AVG_DAILY", , "3M")</f>
        <v>78.23</v>
      </c>
      <c r="G385" s="9" t="str">
        <f>_xll.SNL.Clients.Office.Excel.Functions.SPG(A385, "IQ_SECTOR")</f>
        <v>Industrials</v>
      </c>
      <c r="H385" s="9" t="str">
        <f>_xll.SNL.Clients.Office.Excel.Functions.SPG(A385, "IQ_INDUSTRY_GROUP")</f>
        <v>Capital Goods</v>
      </c>
      <c r="I385" s="9" t="str">
        <f>_xll.SNL.Clients.Office.Excel.Functions.SPG(A385, "IQ_INDUSTRY")</f>
        <v>Trading Companies and Distributors</v>
      </c>
      <c r="J385" s="9" t="str">
        <f>_xll.SNL.Clients.Office.Excel.Functions.SPG(A385, "IQ_PRIMARY_INDUSTRY")</f>
        <v>Trading Companies and Distributors</v>
      </c>
      <c r="K385" s="9" t="str">
        <f>_xll.SNL.Clients.Office.Excel.Functions.SPG(A385, "NAICS_CODE", "Primary")</f>
        <v>4237 - Hardware, and Plumbing and Heating Equipment and Supplies Merchant Wholesalers</v>
      </c>
      <c r="L385" s="9" t="str">
        <f>_xll.SNL.Clients.Office.Excel.Functions.SPG(A385, "SP_TOPICTAG")</f>
        <v>Home Improvement; Pollution Control</v>
      </c>
      <c r="M385" s="5">
        <f>_xll.SNL.Clients.Office.Excel.Functions.SPG(A385, "SP_PCT_SHARES_OWNED_ALL_INSTITUTIONS")</f>
        <v>89.19</v>
      </c>
      <c r="N385" s="9" t="str">
        <f>_xll.SNL.Clients.Office.Excel.Functions.SPG(A385, "RD_CREDIT_RATING_GLOBAL", "Issuer Credit Rating", "Local Currency LT|0")</f>
        <v/>
      </c>
      <c r="O385" s="9" t="str">
        <f>_xll.SNL.Clients.Office.Excel.Functions.SPG(A385, "RD_CWOL_GLOBAL", "Issuer Credit Rating", "Local Currency LT|0")</f>
        <v/>
      </c>
      <c r="P385" s="9" t="str">
        <f>_xll.SNL.Clients.Office.Excel.Functions.SPG(A385, "RD_RATING_ACTION_GLOBAL", "Issuer Credit Rating", "Local Currency LT|0")</f>
        <v/>
      </c>
      <c r="Q385" s="10" t="str">
        <f>_xll.SNL.Clients.Office.Excel.Functions.SPG(A385, "RD_LAST_REVIEW_DATE_GLOBAL", "Issuer Credit Rating", "Local Currency LT")</f>
        <v/>
      </c>
      <c r="R385" s="10" t="str">
        <f>_xll.SNL.Clients.Office.Excel.Functions.SPG(A385, "RD_CREDIT_RATING_DATE_GLOBAL", "Issuer Credit Rating", "Local Currency LT|0")</f>
        <v/>
      </c>
      <c r="S385" s="10" t="str">
        <f>_xll.SNL.Clients.Office.Excel.Functions.SPG(A385, "RD_CREDIT_WATCH_OUTLOOK_DATE_GLOBAL", "Issuer Credit Rating", "Local Currency LT|0")</f>
        <v/>
      </c>
    </row>
    <row r="386" spans="1:19" x14ac:dyDescent="0.3">
      <c r="A386" t="s">
        <v>2027</v>
      </c>
      <c r="B386" t="str">
        <f>_xll.SNL.Clients.Office.Excel.Functions.SPG(A386,"SP_IPO_DATE")</f>
        <v/>
      </c>
      <c r="C386" s="5">
        <f>_xll.SNL.Clients.Office.Excel.Functions.SPG(A386, "SP_VOLUME_AVG_WEEKLY_TO_SHARES_OUT", , "1M")</f>
        <v>3.1452497595291633</v>
      </c>
      <c r="D386" s="5">
        <f>_xll.SNL.Clients.Office.Excel.Functions.SPG(A386, "SP_VOLUME_AVG_WEEKLY_TO_SHARES_OUT", , "3M")</f>
        <v>2.8660347498055789</v>
      </c>
      <c r="E386" s="5">
        <f>_xll.SNL.Clients.Office.Excel.Functions.SPG(A386, "SP_VOLUME_AVG_DAILY_TO_1YR_AVG_DAILY", , "1M")</f>
        <v>112.24</v>
      </c>
      <c r="F386" s="5">
        <f>_xll.SNL.Clients.Office.Excel.Functions.SPG(A386, "SP_VOLUME_AVG_DAILY_TO_1YR_AVG_DAILY", , "3M")</f>
        <v>102.27</v>
      </c>
      <c r="G386" s="9" t="str">
        <f>_xll.SNL.Clients.Office.Excel.Functions.SPG(A386, "IQ_SECTOR")</f>
        <v>Industrials</v>
      </c>
      <c r="H386" s="9" t="str">
        <f>_xll.SNL.Clients.Office.Excel.Functions.SPG(A386, "IQ_INDUSTRY_GROUP")</f>
        <v>Capital Goods</v>
      </c>
      <c r="I386" s="9" t="str">
        <f>_xll.SNL.Clients.Office.Excel.Functions.SPG(A386, "IQ_INDUSTRY")</f>
        <v>Machinery</v>
      </c>
      <c r="J386" s="9" t="str">
        <f>_xll.SNL.Clients.Office.Excel.Functions.SPG(A386, "IQ_PRIMARY_INDUSTRY")</f>
        <v>Industrial Machinery and Supplies and Components</v>
      </c>
      <c r="K386" s="9" t="str">
        <f>_xll.SNL.Clients.Office.Excel.Functions.SPG(A386, "NAICS_CODE", "Primary")</f>
        <v>333914 - Measuring, Dispensing, and Other Pumping Equipment Manufacturing</v>
      </c>
      <c r="L386" s="9" t="str">
        <f>_xll.SNL.Clients.Office.Excel.Functions.SPG(A386, "SP_TOPICTAG")</f>
        <v>Environmental Engineering; Water Purification; CleanTech</v>
      </c>
      <c r="M386" s="5">
        <f>_xll.SNL.Clients.Office.Excel.Functions.SPG(A386, "SP_PCT_SHARES_OWNED_ALL_INSTITUTIONS")</f>
        <v>82</v>
      </c>
      <c r="N386" s="9" t="str">
        <f>_xll.SNL.Clients.Office.Excel.Functions.SPG(A386, "RD_CREDIT_RATING_GLOBAL", "Issuer Credit Rating", "Local Currency LT|0")</f>
        <v>NR</v>
      </c>
      <c r="O386" s="9" t="str">
        <f>_xll.SNL.Clients.Office.Excel.Functions.SPG(A386, "RD_CWOL_GLOBAL", "Issuer Credit Rating", "Local Currency LT|0")</f>
        <v>NR</v>
      </c>
      <c r="P386" s="9" t="str">
        <f>_xll.SNL.Clients.Office.Excel.Functions.SPG(A386, "RD_RATING_ACTION_GLOBAL", "Issuer Credit Rating", "Local Currency LT|0")</f>
        <v>Not Rated | CreditWatch/Outlook (06/18/2009)</v>
      </c>
      <c r="Q386" s="10" t="str">
        <f>_xll.SNL.Clients.Office.Excel.Functions.SPG(A386, "RD_LAST_REVIEW_DATE_GLOBAL", "Issuer Credit Rating", "Local Currency LT")</f>
        <v/>
      </c>
      <c r="R386" s="10">
        <f>_xll.SNL.Clients.Office.Excel.Functions.SPG(A386, "RD_CREDIT_RATING_DATE_GLOBAL", "Issuer Credit Rating", "Local Currency LT|0")</f>
        <v>39982</v>
      </c>
      <c r="S386" s="10">
        <f>_xll.SNL.Clients.Office.Excel.Functions.SPG(A386, "RD_CREDIT_WATCH_OUTLOOK_DATE_GLOBAL", "Issuer Credit Rating", "Local Currency LT|0")</f>
        <v>39982</v>
      </c>
    </row>
    <row r="387" spans="1:19" x14ac:dyDescent="0.3">
      <c r="A387" t="s">
        <v>2028</v>
      </c>
      <c r="B387" t="str">
        <f>_xll.SNL.Clients.Office.Excel.Functions.SPG(A387,"SP_IPO_DATE")</f>
        <v/>
      </c>
      <c r="C387" s="5">
        <f>_xll.SNL.Clients.Office.Excel.Functions.SPG(A387, "SP_VOLUME_AVG_WEEKLY_TO_SHARES_OUT", , "1M")</f>
        <v>9.9805928041341065</v>
      </c>
      <c r="D387" s="5">
        <f>_xll.SNL.Clients.Office.Excel.Functions.SPG(A387, "SP_VOLUME_AVG_WEEKLY_TO_SHARES_OUT", , "3M")</f>
        <v>6.9549164015931346</v>
      </c>
      <c r="E387" s="5">
        <f>_xll.SNL.Clients.Office.Excel.Functions.SPG(A387, "SP_VOLUME_AVG_DAILY_TO_1YR_AVG_DAILY", , "1M")</f>
        <v>155.4</v>
      </c>
      <c r="F387" s="5">
        <f>_xll.SNL.Clients.Office.Excel.Functions.SPG(A387, "SP_VOLUME_AVG_DAILY_TO_1YR_AVG_DAILY", , "3M")</f>
        <v>108.29</v>
      </c>
      <c r="G387" s="9" t="str">
        <f>_xll.SNL.Clients.Office.Excel.Functions.SPG(A387, "IQ_SECTOR")</f>
        <v>Energy</v>
      </c>
      <c r="H387" s="9" t="str">
        <f>_xll.SNL.Clients.Office.Excel.Functions.SPG(A387, "IQ_INDUSTRY_GROUP")</f>
        <v>Energy</v>
      </c>
      <c r="I387" s="9" t="str">
        <f>_xll.SNL.Clients.Office.Excel.Functions.SPG(A387, "IQ_INDUSTRY")</f>
        <v>Energy Equipment and Services</v>
      </c>
      <c r="J387" s="9" t="str">
        <f>_xll.SNL.Clients.Office.Excel.Functions.SPG(A387, "IQ_PRIMARY_INDUSTRY")</f>
        <v>Oil and Gas Equipment and Services</v>
      </c>
      <c r="K387" s="9" t="str">
        <f>_xll.SNL.Clients.Office.Excel.Functions.SPG(A387, "NAICS_CODE", "Primary")</f>
        <v>213111 - Drilling Oil and Gas Wells</v>
      </c>
      <c r="L387" s="9" t="str">
        <f>_xll.SNL.Clients.Office.Excel.Functions.SPG(A387, "SP_TOPICTAG")</f>
        <v>Artificial Intelligence; Industrial Automation; Sensors</v>
      </c>
      <c r="M387" s="5">
        <f>_xll.SNL.Clients.Office.Excel.Functions.SPG(A387, "SP_PCT_SHARES_OWNED_ALL_INSTITUTIONS")</f>
        <v>97.32</v>
      </c>
      <c r="N387" s="9" t="str">
        <f>_xll.SNL.Clients.Office.Excel.Functions.SPG(A387, "RD_CREDIT_RATING_GLOBAL", "Issuer Credit Rating", "Local Currency LT|0")</f>
        <v>BB-</v>
      </c>
      <c r="O387" s="9" t="str">
        <f>_xll.SNL.Clients.Office.Excel.Functions.SPG(A387, "RD_CWOL_GLOBAL", "Issuer Credit Rating", "Local Currency LT|0")</f>
        <v>Positive</v>
      </c>
      <c r="P387" s="9" t="str">
        <f>_xll.SNL.Clients.Office.Excel.Functions.SPG(A387, "RD_RATING_ACTION_GLOBAL", "Issuer Credit Rating", "Local Currency LT|0")</f>
        <v>Upgrade | CreditWatch/Outlook (09/10/2024)</v>
      </c>
      <c r="Q387" s="10">
        <f>_xll.SNL.Clients.Office.Excel.Functions.SPG(A387, "RD_LAST_REVIEW_DATE_GLOBAL", "Issuer Credit Rating", "Local Currency LT")</f>
        <v>45545</v>
      </c>
      <c r="R387" s="10">
        <f>_xll.SNL.Clients.Office.Excel.Functions.SPG(A387, "RD_CREDIT_RATING_DATE_GLOBAL", "Issuer Credit Rating", "Local Currency LT|0")</f>
        <v>45545</v>
      </c>
      <c r="S387" s="10">
        <f>_xll.SNL.Clients.Office.Excel.Functions.SPG(A387, "RD_CREDIT_WATCH_OUTLOOK_DATE_GLOBAL", "Issuer Credit Rating", "Local Currency LT|0")</f>
        <v>45545</v>
      </c>
    </row>
    <row r="388" spans="1:19" x14ac:dyDescent="0.3">
      <c r="A388" t="s">
        <v>2029</v>
      </c>
      <c r="B388" t="str">
        <f>_xll.SNL.Clients.Office.Excel.Functions.SPG(A388,"SP_IPO_DATE")</f>
        <v/>
      </c>
      <c r="C388" s="5">
        <f>_xll.SNL.Clients.Office.Excel.Functions.SPG(A388, "SP_VOLUME_AVG_WEEKLY_TO_SHARES_OUT", , "1M")</f>
        <v>2.9826689793957617</v>
      </c>
      <c r="D388" s="5">
        <f>_xll.SNL.Clients.Office.Excel.Functions.SPG(A388, "SP_VOLUME_AVG_WEEKLY_TO_SHARES_OUT", , "3M")</f>
        <v>3.0187886272494073</v>
      </c>
      <c r="E388" s="5">
        <f>_xll.SNL.Clients.Office.Excel.Functions.SPG(A388, "SP_VOLUME_AVG_DAILY_TO_1YR_AVG_DAILY", , "1M")</f>
        <v>85.49</v>
      </c>
      <c r="F388" s="5">
        <f>_xll.SNL.Clients.Office.Excel.Functions.SPG(A388, "SP_VOLUME_AVG_DAILY_TO_1YR_AVG_DAILY", , "3M")</f>
        <v>86.52</v>
      </c>
      <c r="G388" s="9" t="str">
        <f>_xll.SNL.Clients.Office.Excel.Functions.SPG(A388, "IQ_SECTOR")</f>
        <v>Financials</v>
      </c>
      <c r="H388" s="9" t="str">
        <f>_xll.SNL.Clients.Office.Excel.Functions.SPG(A388, "IQ_INDUSTRY_GROUP")</f>
        <v>Banks</v>
      </c>
      <c r="I388" s="9" t="str">
        <f>_xll.SNL.Clients.Office.Excel.Functions.SPG(A388, "IQ_INDUSTRY")</f>
        <v>Banks</v>
      </c>
      <c r="J388" s="9" t="str">
        <f>_xll.SNL.Clients.Office.Excel.Functions.SPG(A388, "IQ_PRIMARY_INDUSTRY")</f>
        <v>Regional Banks</v>
      </c>
      <c r="K388" s="9" t="str">
        <f>_xll.SNL.Clients.Office.Excel.Functions.SPG(A388, "NAICS_CODE", "Primary")</f>
        <v>52211 - Commercial Banking</v>
      </c>
      <c r="L388" s="9" t="str">
        <f>_xll.SNL.Clients.Office.Excel.Functions.SPG(A388, "SP_TOPICTAG")</f>
        <v>Consumer Lending</v>
      </c>
      <c r="M388" s="5">
        <f>_xll.SNL.Clients.Office.Excel.Functions.SPG(A388, "SP_PCT_SHARES_OWNED_ALL_INSTITUTIONS")</f>
        <v>87.55</v>
      </c>
      <c r="N388" s="9" t="str">
        <f>_xll.SNL.Clients.Office.Excel.Functions.SPG(A388, "RD_CREDIT_RATING_GLOBAL", "Issuer Credit Rating", "Local Currency LT|0")</f>
        <v>BBB</v>
      </c>
      <c r="O388" s="9" t="str">
        <f>_xll.SNL.Clients.Office.Excel.Functions.SPG(A388, "RD_CWOL_GLOBAL", "Issuer Credit Rating", "Local Currency LT|0")</f>
        <v>Stable</v>
      </c>
      <c r="P388" s="9" t="str">
        <f>_xll.SNL.Clients.Office.Excel.Functions.SPG(A388, "RD_RATING_ACTION_GLOBAL", "Issuer Credit Rating", "Local Currency LT|0")</f>
        <v>Upgrade | CreditWatch/Outlook (05/13/2016)</v>
      </c>
      <c r="Q388" s="10">
        <f>_xll.SNL.Clients.Office.Excel.Functions.SPG(A388, "RD_LAST_REVIEW_DATE_GLOBAL", "Issuer Credit Rating", "Local Currency LT")</f>
        <v>45441</v>
      </c>
      <c r="R388" s="10">
        <f>_xll.SNL.Clients.Office.Excel.Functions.SPG(A388, "RD_CREDIT_RATING_DATE_GLOBAL", "Issuer Credit Rating", "Local Currency LT|0")</f>
        <v>42503</v>
      </c>
      <c r="S388" s="10">
        <f>_xll.SNL.Clients.Office.Excel.Functions.SPG(A388, "RD_CREDIT_WATCH_OUTLOOK_DATE_GLOBAL", "Issuer Credit Rating", "Local Currency LT|0")</f>
        <v>42503</v>
      </c>
    </row>
    <row r="389" spans="1:19" x14ac:dyDescent="0.3">
      <c r="A389" t="s">
        <v>2030</v>
      </c>
      <c r="B389" s="10">
        <f>_xll.SNL.Clients.Office.Excel.Functions.SPG(A389,"SP_IPO_DATE")</f>
        <v>36293</v>
      </c>
      <c r="C389" s="5">
        <f>_xll.SNL.Clients.Office.Excel.Functions.SPG(A389, "SP_VOLUME_AVG_WEEKLY_TO_SHARES_OUT", , "1M")</f>
        <v>6.4166435569039368</v>
      </c>
      <c r="D389" s="5">
        <f>_xll.SNL.Clients.Office.Excel.Functions.SPG(A389, "SP_VOLUME_AVG_WEEKLY_TO_SHARES_OUT", , "3M")</f>
        <v>6.3944336979093093</v>
      </c>
      <c r="E389" s="5">
        <f>_xll.SNL.Clients.Office.Excel.Functions.SPG(A389, "SP_VOLUME_AVG_DAILY_TO_1YR_AVG_DAILY", , "1M")</f>
        <v>85.6</v>
      </c>
      <c r="F389" s="5">
        <f>_xll.SNL.Clients.Office.Excel.Functions.SPG(A389, "SP_VOLUME_AVG_DAILY_TO_1YR_AVG_DAILY", , "3M")</f>
        <v>85.31</v>
      </c>
      <c r="G389" s="9" t="str">
        <f>_xll.SNL.Clients.Office.Excel.Functions.SPG(A389, "IQ_SECTOR")</f>
        <v>Industrials</v>
      </c>
      <c r="H389" s="9" t="str">
        <f>_xll.SNL.Clients.Office.Excel.Functions.SPG(A389, "IQ_INDUSTRY_GROUP")</f>
        <v>Capital Goods</v>
      </c>
      <c r="I389" s="9" t="str">
        <f>_xll.SNL.Clients.Office.Excel.Functions.SPG(A389, "IQ_INDUSTRY")</f>
        <v>Trading Companies and Distributors</v>
      </c>
      <c r="J389" s="9" t="str">
        <f>_xll.SNL.Clients.Office.Excel.Functions.SPG(A389, "IQ_PRIMARY_INDUSTRY")</f>
        <v>Trading Companies and Distributors</v>
      </c>
      <c r="K389" s="9" t="str">
        <f>_xll.SNL.Clients.Office.Excel.Functions.SPG(A389, "NAICS_CODE", "Primary")</f>
        <v>423610 - Electrical Apparatus and Equipment, Wiring Supplies, and Related Equipment Merchant Wholesalers</v>
      </c>
      <c r="L389" s="9" t="str">
        <f>_xll.SNL.Clients.Office.Excel.Functions.SPG(A389, "SP_TOPICTAG")</f>
        <v>Authorization and Access Control; Data Protection; Industrial Automation; Network Security; Process Automation</v>
      </c>
      <c r="M389" s="5">
        <f>_xll.SNL.Clients.Office.Excel.Functions.SPG(A389, "SP_PCT_SHARES_OWNED_ALL_INSTITUTIONS")</f>
        <v>93.19</v>
      </c>
      <c r="N389" s="9" t="str">
        <f>_xll.SNL.Clients.Office.Excel.Functions.SPG(A389, "RD_CREDIT_RATING_GLOBAL", "Issuer Credit Rating", "Local Currency LT|0")</f>
        <v>BB</v>
      </c>
      <c r="O389" s="9" t="str">
        <f>_xll.SNL.Clients.Office.Excel.Functions.SPG(A389, "RD_CWOL_GLOBAL", "Issuer Credit Rating", "Local Currency LT|0")</f>
        <v>Stable</v>
      </c>
      <c r="P389" s="9" t="str">
        <f>_xll.SNL.Clients.Office.Excel.Functions.SPG(A389, "RD_RATING_ACTION_GLOBAL", "Issuer Credit Rating", "Local Currency LT|0")</f>
        <v>Upgrade | CreditWatch/Outlook (03/08/2022)</v>
      </c>
      <c r="Q389" s="10">
        <f>_xll.SNL.Clients.Office.Excel.Functions.SPG(A389, "RD_LAST_REVIEW_DATE_GLOBAL", "Issuer Credit Rating", "Local Currency LT")</f>
        <v>45698</v>
      </c>
      <c r="R389" s="10">
        <f>_xll.SNL.Clients.Office.Excel.Functions.SPG(A389, "RD_CREDIT_RATING_DATE_GLOBAL", "Issuer Credit Rating", "Local Currency LT|0")</f>
        <v>44628</v>
      </c>
      <c r="S389" s="10">
        <f>_xll.SNL.Clients.Office.Excel.Functions.SPG(A389, "RD_CREDIT_WATCH_OUTLOOK_DATE_GLOBAL", "Issuer Credit Rating", "Local Currency LT|0")</f>
        <v>44628</v>
      </c>
    </row>
    <row r="390" spans="1:19" x14ac:dyDescent="0.3">
      <c r="A390" t="s">
        <v>2031</v>
      </c>
      <c r="B390" s="10">
        <f>_xll.SNL.Clients.Office.Excel.Functions.SPG(A390,"SP_IPO_DATE")</f>
        <v>38532</v>
      </c>
      <c r="C390" s="5">
        <f>_xll.SNL.Clients.Office.Excel.Functions.SPG(A390, "SP_VOLUME_AVG_WEEKLY_TO_SHARES_OUT", , "1M")</f>
        <v>5.8739709903210633</v>
      </c>
      <c r="D390" s="5">
        <f>_xll.SNL.Clients.Office.Excel.Functions.SPG(A390, "SP_VOLUME_AVG_WEEKLY_TO_SHARES_OUT", , "3M")</f>
        <v>4.7729393246930201</v>
      </c>
      <c r="E390" s="5">
        <f>_xll.SNL.Clients.Office.Excel.Functions.SPG(A390, "SP_VOLUME_AVG_DAILY_TO_1YR_AVG_DAILY", , "1M")</f>
        <v>106.02</v>
      </c>
      <c r="F390" s="5">
        <f>_xll.SNL.Clients.Office.Excel.Functions.SPG(A390, "SP_VOLUME_AVG_DAILY_TO_1YR_AVG_DAILY", , "3M")</f>
        <v>86.15</v>
      </c>
      <c r="G390" s="9" t="str">
        <f>_xll.SNL.Clients.Office.Excel.Functions.SPG(A390, "IQ_SECTOR")</f>
        <v>Financials</v>
      </c>
      <c r="H390" s="9" t="str">
        <f>_xll.SNL.Clients.Office.Excel.Functions.SPG(A390, "IQ_INDUSTRY_GROUP")</f>
        <v>Banks</v>
      </c>
      <c r="I390" s="9" t="str">
        <f>_xll.SNL.Clients.Office.Excel.Functions.SPG(A390, "IQ_INDUSTRY")</f>
        <v>Banks</v>
      </c>
      <c r="J390" s="9" t="str">
        <f>_xll.SNL.Clients.Office.Excel.Functions.SPG(A390, "IQ_PRIMARY_INDUSTRY")</f>
        <v>Regional Banks</v>
      </c>
      <c r="K390" s="9" t="str">
        <f>_xll.SNL.Clients.Office.Excel.Functions.SPG(A390, "NAICS_CODE", "Primary")</f>
        <v>522110 - Commercial Banking</v>
      </c>
      <c r="L390" s="9" t="str">
        <f>_xll.SNL.Clients.Office.Excel.Functions.SPG(A390, "SP_TOPICTAG")</f>
        <v>Consumer Lending</v>
      </c>
      <c r="M390" s="5">
        <f>_xll.SNL.Clients.Office.Excel.Functions.SPG(A390, "SP_PCT_SHARES_OWNED_ALL_INSTITUTIONS")</f>
        <v>92.65</v>
      </c>
      <c r="N390" s="9" t="str">
        <f>_xll.SNL.Clients.Office.Excel.Functions.SPG(A390, "RD_CREDIT_RATING_GLOBAL", "Issuer Credit Rating", "Local Currency LT|0")</f>
        <v/>
      </c>
      <c r="O390" s="9" t="str">
        <f>_xll.SNL.Clients.Office.Excel.Functions.SPG(A390, "RD_CWOL_GLOBAL", "Issuer Credit Rating", "Local Currency LT|0")</f>
        <v/>
      </c>
      <c r="P390" s="9" t="str">
        <f>_xll.SNL.Clients.Office.Excel.Functions.SPG(A390, "RD_RATING_ACTION_GLOBAL", "Issuer Credit Rating", "Local Currency LT|0")</f>
        <v/>
      </c>
      <c r="Q390" s="10" t="str">
        <f>_xll.SNL.Clients.Office.Excel.Functions.SPG(A390, "RD_LAST_REVIEW_DATE_GLOBAL", "Issuer Credit Rating", "Local Currency LT")</f>
        <v/>
      </c>
      <c r="R390" s="10" t="str">
        <f>_xll.SNL.Clients.Office.Excel.Functions.SPG(A390, "RD_CREDIT_RATING_DATE_GLOBAL", "Issuer Credit Rating", "Local Currency LT|0")</f>
        <v/>
      </c>
      <c r="S390" s="10" t="str">
        <f>_xll.SNL.Clients.Office.Excel.Functions.SPG(A390, "RD_CREDIT_WATCH_OUTLOOK_DATE_GLOBAL", "Issuer Credit Rating", "Local Currency LT|0")</f>
        <v/>
      </c>
    </row>
    <row r="391" spans="1:19" x14ac:dyDescent="0.3">
      <c r="A391" t="s">
        <v>2032</v>
      </c>
      <c r="B391" s="10">
        <f>_xll.SNL.Clients.Office.Excel.Functions.SPG(A391,"SP_IPO_DATE")</f>
        <v>38209</v>
      </c>
      <c r="C391" s="5">
        <f>_xll.SNL.Clients.Office.Excel.Functions.SPG(A391, "SP_VOLUME_AVG_WEEKLY_TO_SHARES_OUT", , "1M")</f>
        <v>2.0354471917994705</v>
      </c>
      <c r="D391" s="5">
        <f>_xll.SNL.Clients.Office.Excel.Functions.SPG(A391, "SP_VOLUME_AVG_WEEKLY_TO_SHARES_OUT", , "3M")</f>
        <v>2.1675403773301021</v>
      </c>
      <c r="E391" s="5">
        <f>_xll.SNL.Clients.Office.Excel.Functions.SPG(A391, "SP_VOLUME_AVG_DAILY_TO_1YR_AVG_DAILY", , "1M")</f>
        <v>107.21</v>
      </c>
      <c r="F391" s="5">
        <f>_xll.SNL.Clients.Office.Excel.Functions.SPG(A391, "SP_VOLUME_AVG_DAILY_TO_1YR_AVG_DAILY", , "3M")</f>
        <v>114.17</v>
      </c>
      <c r="G391" s="9" t="str">
        <f>_xll.SNL.Clients.Office.Excel.Functions.SPG(A391, "IQ_SECTOR")</f>
        <v>Materials</v>
      </c>
      <c r="H391" s="9" t="str">
        <f>_xll.SNL.Clients.Office.Excel.Functions.SPG(A391, "IQ_INDUSTRY_GROUP")</f>
        <v>Materials</v>
      </c>
      <c r="I391" s="9" t="str">
        <f>_xll.SNL.Clients.Office.Excel.Functions.SPG(A391, "IQ_INDUSTRY")</f>
        <v>Chemicals</v>
      </c>
      <c r="J391" s="9" t="str">
        <f>_xll.SNL.Clients.Office.Excel.Functions.SPG(A391, "IQ_PRIMARY_INDUSTRY")</f>
        <v>Commodity Chemicals</v>
      </c>
      <c r="K391" s="9" t="str">
        <f>_xll.SNL.Clients.Office.Excel.Functions.SPG(A391, "NAICS_CODE", "Primary")</f>
        <v>325 - Chemical Manufacturing</v>
      </c>
      <c r="L391" s="9" t="str">
        <f>_xll.SNL.Clients.Office.Excel.Functions.SPG(A391, "SP_TOPICTAG")</f>
        <v>Environmental Engineering; Pollution Control; Water Purification</v>
      </c>
      <c r="M391" s="5">
        <f>_xll.SNL.Clients.Office.Excel.Functions.SPG(A391, "SP_PCT_SHARES_OWNED_ALL_INSTITUTIONS")</f>
        <v>27.04</v>
      </c>
      <c r="N391" s="9" t="str">
        <f>_xll.SNL.Clients.Office.Excel.Functions.SPG(A391, "RD_CREDIT_RATING_GLOBAL", "Issuer Credit Rating", "Local Currency LT|0")</f>
        <v>BBB+</v>
      </c>
      <c r="O391" s="9" t="str">
        <f>_xll.SNL.Clients.Office.Excel.Functions.SPG(A391, "RD_CWOL_GLOBAL", "Issuer Credit Rating", "Local Currency LT|0")</f>
        <v>Stable</v>
      </c>
      <c r="P391" s="9" t="str">
        <f>_xll.SNL.Clients.Office.Excel.Functions.SPG(A391, "RD_RATING_ACTION_GLOBAL", "Issuer Credit Rating", "Local Currency LT|0")</f>
        <v>Upgrade | CreditWatch/Outlook (06/27/2024)</v>
      </c>
      <c r="Q391" s="10">
        <f>_xll.SNL.Clients.Office.Excel.Functions.SPG(A391, "RD_LAST_REVIEW_DATE_GLOBAL", "Issuer Credit Rating", "Local Currency LT")</f>
        <v>45685</v>
      </c>
      <c r="R391" s="10">
        <f>_xll.SNL.Clients.Office.Excel.Functions.SPG(A391, "RD_CREDIT_RATING_DATE_GLOBAL", "Issuer Credit Rating", "Local Currency LT|0")</f>
        <v>45470</v>
      </c>
      <c r="S391" s="10">
        <f>_xll.SNL.Clients.Office.Excel.Functions.SPG(A391, "RD_CREDIT_WATCH_OUTLOOK_DATE_GLOBAL", "Issuer Credit Rating", "Local Currency LT|0")</f>
        <v>45470</v>
      </c>
    </row>
    <row r="392" spans="1:19" x14ac:dyDescent="0.3">
      <c r="A392" t="s">
        <v>2033</v>
      </c>
      <c r="B392" s="10">
        <f>_xll.SNL.Clients.Office.Excel.Functions.SPG(A392,"SP_IPO_DATE")</f>
        <v>38398</v>
      </c>
      <c r="C392" s="5">
        <f>_xll.SNL.Clients.Office.Excel.Functions.SPG(A392, "SP_VOLUME_AVG_WEEKLY_TO_SHARES_OUT", , "1M")</f>
        <v>6.7630704959083392</v>
      </c>
      <c r="D392" s="5">
        <f>_xll.SNL.Clients.Office.Excel.Functions.SPG(A392, "SP_VOLUME_AVG_WEEKLY_TO_SHARES_OUT", , "3M")</f>
        <v>5.2936815054770729</v>
      </c>
      <c r="E392" s="5">
        <f>_xll.SNL.Clients.Office.Excel.Functions.SPG(A392, "SP_VOLUME_AVG_DAILY_TO_1YR_AVG_DAILY", , "1M")</f>
        <v>143.37</v>
      </c>
      <c r="F392" s="5">
        <f>_xll.SNL.Clients.Office.Excel.Functions.SPG(A392, "SP_VOLUME_AVG_DAILY_TO_1YR_AVG_DAILY", , "3M")</f>
        <v>112.22</v>
      </c>
      <c r="G392" s="9" t="str">
        <f>_xll.SNL.Clients.Office.Excel.Functions.SPG(A392, "IQ_SECTOR")</f>
        <v>Financials</v>
      </c>
      <c r="H392" s="9" t="str">
        <f>_xll.SNL.Clients.Office.Excel.Functions.SPG(A392, "IQ_INDUSTRY_GROUP")</f>
        <v>Financial Services</v>
      </c>
      <c r="I392" s="9" t="str">
        <f>_xll.SNL.Clients.Office.Excel.Functions.SPG(A392, "IQ_INDUSTRY")</f>
        <v>Financial Services</v>
      </c>
      <c r="J392" s="9" t="str">
        <f>_xll.SNL.Clients.Office.Excel.Functions.SPG(A392, "IQ_PRIMARY_INDUSTRY")</f>
        <v>Transaction and Payment Processing Services</v>
      </c>
      <c r="K392" s="9" t="str">
        <f>_xll.SNL.Clients.Office.Excel.Functions.SPG(A392, "NAICS_CODE", "Primary")</f>
        <v>522320 - Financial Transactions Processing, Reserve, and Clearinghouse Activities</v>
      </c>
      <c r="L392" s="9" t="str">
        <f>_xll.SNL.Clients.Office.Excel.Functions.SPG(A392, "SP_TOPICTAG")</f>
        <v>Customer Relationship Management; Data Integration; Data Protection; Fintech; Online Payments; Process Automation; Software Development</v>
      </c>
      <c r="M392" s="5">
        <f>_xll.SNL.Clients.Office.Excel.Functions.SPG(A392, "SP_PCT_SHARES_OWNED_ALL_INSTITUTIONS")</f>
        <v>101.61</v>
      </c>
      <c r="N392" s="9" t="str">
        <f>_xll.SNL.Clients.Office.Excel.Functions.SPG(A392, "RD_CREDIT_RATING_GLOBAL", "Issuer Credit Rating", "Local Currency LT|0")</f>
        <v>BB-</v>
      </c>
      <c r="O392" s="9" t="str">
        <f>_xll.SNL.Clients.Office.Excel.Functions.SPG(A392, "RD_CWOL_GLOBAL", "Issuer Credit Rating", "Local Currency LT|0")</f>
        <v>Stable</v>
      </c>
      <c r="P392" s="9" t="str">
        <f>_xll.SNL.Clients.Office.Excel.Functions.SPG(A392, "RD_RATING_ACTION_GLOBAL", "Issuer Credit Rating", "Local Currency LT|0")</f>
        <v>CreditWatch/Outlook (06/23/2022)</v>
      </c>
      <c r="Q392" s="10">
        <f>_xll.SNL.Clients.Office.Excel.Functions.SPG(A392, "RD_LAST_REVIEW_DATE_GLOBAL", "Issuer Credit Rating", "Local Currency LT")</f>
        <v>45460</v>
      </c>
      <c r="R392" s="10">
        <f>_xll.SNL.Clients.Office.Excel.Functions.SPG(A392, "RD_CREDIT_RATING_DATE_GLOBAL", "Issuer Credit Rating", "Local Currency LT|0")</f>
        <v>41837</v>
      </c>
      <c r="S392" s="10">
        <f>_xll.SNL.Clients.Office.Excel.Functions.SPG(A392, "RD_CREDIT_WATCH_OUTLOOK_DATE_GLOBAL", "Issuer Credit Rating", "Local Currency LT|0")</f>
        <v>44735</v>
      </c>
    </row>
    <row r="393" spans="1:19" x14ac:dyDescent="0.3">
      <c r="A393" t="s">
        <v>2034</v>
      </c>
      <c r="B393" t="str">
        <f>_xll.SNL.Clients.Office.Excel.Functions.SPG(A393,"SP_IPO_DATE")</f>
        <v/>
      </c>
      <c r="C393" s="5">
        <f>_xll.SNL.Clients.Office.Excel.Functions.SPG(A393, "SP_VOLUME_AVG_WEEKLY_TO_SHARES_OUT", , "1M")</f>
        <v>11.936097244076846</v>
      </c>
      <c r="D393" s="5">
        <f>_xll.SNL.Clients.Office.Excel.Functions.SPG(A393, "SP_VOLUME_AVG_WEEKLY_TO_SHARES_OUT", , "3M")</f>
        <v>8.0955225593687672</v>
      </c>
      <c r="E393" s="5">
        <f>_xll.SNL.Clients.Office.Excel.Functions.SPG(A393, "SP_VOLUME_AVG_DAILY_TO_1YR_AVG_DAILY", , "1M")</f>
        <v>117.87</v>
      </c>
      <c r="F393" s="5">
        <f>_xll.SNL.Clients.Office.Excel.Functions.SPG(A393, "SP_VOLUME_AVG_DAILY_TO_1YR_AVG_DAILY", , "3M")</f>
        <v>79.94</v>
      </c>
      <c r="G393" s="9" t="str">
        <f>_xll.SNL.Clients.Office.Excel.Functions.SPG(A393, "IQ_SECTOR")</f>
        <v>Consumer Discretionary</v>
      </c>
      <c r="H393" s="9" t="str">
        <f>_xll.SNL.Clients.Office.Excel.Functions.SPG(A393, "IQ_INDUSTRY_GROUP")</f>
        <v>Consumer Durables and Apparel</v>
      </c>
      <c r="I393" s="9" t="str">
        <f>_xll.SNL.Clients.Office.Excel.Functions.SPG(A393, "IQ_INDUSTRY")</f>
        <v>Household Durables</v>
      </c>
      <c r="J393" s="9" t="str">
        <f>_xll.SNL.Clients.Office.Excel.Functions.SPG(A393, "IQ_PRIMARY_INDUSTRY")</f>
        <v>Household Appliances</v>
      </c>
      <c r="K393" s="9" t="str">
        <f>_xll.SNL.Clients.Office.Excel.Functions.SPG(A393, "NAICS_CODE", "Primary")</f>
        <v>3352 - Household Appliance Manufacturing</v>
      </c>
      <c r="L393" s="9" t="str">
        <f>_xll.SNL.Clients.Office.Excel.Functions.SPG(A393, "SP_TOPICTAG")</f>
        <v>Onshore and Offshore Wind</v>
      </c>
      <c r="M393" s="5">
        <f>_xll.SNL.Clients.Office.Excel.Functions.SPG(A393, "SP_PCT_SHARES_OWNED_ALL_INSTITUTIONS")</f>
        <v>83.46</v>
      </c>
      <c r="N393" s="9" t="str">
        <f>_xll.SNL.Clients.Office.Excel.Functions.SPG(A393, "RD_CREDIT_RATING_GLOBAL", "Issuer Credit Rating", "Local Currency LT|0")</f>
        <v>BBB-</v>
      </c>
      <c r="O393" s="9" t="str">
        <f>_xll.SNL.Clients.Office.Excel.Functions.SPG(A393, "RD_CWOL_GLOBAL", "Issuer Credit Rating", "Local Currency LT|0")</f>
        <v>Negative</v>
      </c>
      <c r="P393" s="9" t="str">
        <f>_xll.SNL.Clients.Office.Excel.Functions.SPG(A393, "RD_RATING_ACTION_GLOBAL", "Issuer Credit Rating", "Local Currency LT|0")</f>
        <v>CreditWatch/Outlook (02/05/2025)</v>
      </c>
      <c r="Q393" s="10">
        <f>_xll.SNL.Clients.Office.Excel.Functions.SPG(A393, "RD_LAST_REVIEW_DATE_GLOBAL", "Issuer Credit Rating", "Local Currency LT")</f>
        <v>45693</v>
      </c>
      <c r="R393" s="10">
        <f>_xll.SNL.Clients.Office.Excel.Functions.SPG(A393, "RD_CREDIT_RATING_DATE_GLOBAL", "Issuer Credit Rating", "Local Currency LT|0")</f>
        <v>45418</v>
      </c>
      <c r="S393" s="10">
        <f>_xll.SNL.Clients.Office.Excel.Functions.SPG(A393, "RD_CREDIT_WATCH_OUTLOOK_DATE_GLOBAL", "Issuer Credit Rating", "Local Currency LT|0")</f>
        <v>45693</v>
      </c>
    </row>
    <row r="394" spans="1:19" x14ac:dyDescent="0.3">
      <c r="A394" t="s">
        <v>2035</v>
      </c>
      <c r="B394" t="str">
        <f>_xll.SNL.Clients.Office.Excel.Functions.SPG(A394,"SP_IPO_DATE")</f>
        <v/>
      </c>
      <c r="C394" s="5">
        <f>_xll.SNL.Clients.Office.Excel.Functions.SPG(A394, "SP_VOLUME_AVG_WEEKLY_TO_SHARES_OUT", , "1M")</f>
        <v>5.061881187989548</v>
      </c>
      <c r="D394" s="5">
        <f>_xll.SNL.Clients.Office.Excel.Functions.SPG(A394, "SP_VOLUME_AVG_WEEKLY_TO_SHARES_OUT", , "3M")</f>
        <v>7.7780562600103273</v>
      </c>
      <c r="E394" s="5">
        <f>_xll.SNL.Clients.Office.Excel.Functions.SPG(A394, "SP_VOLUME_AVG_DAILY_TO_1YR_AVG_DAILY", , "1M")</f>
        <v>63.31</v>
      </c>
      <c r="F394" s="5">
        <f>_xll.SNL.Clients.Office.Excel.Functions.SPG(A394, "SP_VOLUME_AVG_DAILY_TO_1YR_AVG_DAILY", , "3M")</f>
        <v>97.28</v>
      </c>
      <c r="G394" s="9" t="str">
        <f>_xll.SNL.Clients.Office.Excel.Functions.SPG(A394, "IQ_SECTOR")</f>
        <v>Consumer Discretionary</v>
      </c>
      <c r="H394" s="9" t="str">
        <f>_xll.SNL.Clients.Office.Excel.Functions.SPG(A394, "IQ_INDUSTRY_GROUP")</f>
        <v>Consumer Discretionary Distribution and Retail</v>
      </c>
      <c r="I394" s="9" t="str">
        <f>_xll.SNL.Clients.Office.Excel.Functions.SPG(A394, "IQ_INDUSTRY")</f>
        <v>Specialty Retail</v>
      </c>
      <c r="J394" s="9" t="str">
        <f>_xll.SNL.Clients.Office.Excel.Functions.SPG(A394, "IQ_PRIMARY_INDUSTRY")</f>
        <v>Homefurnishing Retail</v>
      </c>
      <c r="K394" s="9" t="str">
        <f>_xll.SNL.Clients.Office.Excel.Functions.SPG(A394, "NAICS_CODE", "Primary")</f>
        <v>449 - Furniture, Home Furnishings, Electronics, and Appliance Retailers</v>
      </c>
      <c r="L394" s="9" t="str">
        <f>_xll.SNL.Clients.Office.Excel.Functions.SPG(A394, "SP_TOPICTAG")</f>
        <v>Lifestyle; Augmented Reality; 3D Printing; Artificial Intelligence</v>
      </c>
      <c r="M394" s="5">
        <f>_xll.SNL.Clients.Office.Excel.Functions.SPG(A394, "SP_PCT_SHARES_OWNED_ALL_INSTITUTIONS")</f>
        <v>98.87</v>
      </c>
      <c r="N394" s="9" t="str">
        <f>_xll.SNL.Clients.Office.Excel.Functions.SPG(A394, "RD_CREDIT_RATING_GLOBAL", "Issuer Credit Rating", "Local Currency LT|0")</f>
        <v/>
      </c>
      <c r="O394" s="9" t="str">
        <f>_xll.SNL.Clients.Office.Excel.Functions.SPG(A394, "RD_CWOL_GLOBAL", "Issuer Credit Rating", "Local Currency LT|0")</f>
        <v/>
      </c>
      <c r="P394" s="9" t="str">
        <f>_xll.SNL.Clients.Office.Excel.Functions.SPG(A394, "RD_RATING_ACTION_GLOBAL", "Issuer Credit Rating", "Local Currency LT|0")</f>
        <v/>
      </c>
      <c r="Q394" s="10" t="str">
        <f>_xll.SNL.Clients.Office.Excel.Functions.SPG(A394, "RD_LAST_REVIEW_DATE_GLOBAL", "Issuer Credit Rating", "Local Currency LT")</f>
        <v/>
      </c>
      <c r="R394" s="10" t="str">
        <f>_xll.SNL.Clients.Office.Excel.Functions.SPG(A394, "RD_CREDIT_RATING_DATE_GLOBAL", "Issuer Credit Rating", "Local Currency LT|0")</f>
        <v/>
      </c>
      <c r="S394" s="10" t="str">
        <f>_xll.SNL.Clients.Office.Excel.Functions.SPG(A394, "RD_CREDIT_WATCH_OUTLOOK_DATE_GLOBAL", "Issuer Credit Rating", "Local Currency LT|0")</f>
        <v/>
      </c>
    </row>
    <row r="395" spans="1:19" x14ac:dyDescent="0.3">
      <c r="A395" t="s">
        <v>2036</v>
      </c>
      <c r="B395" s="10">
        <f>_xll.SNL.Clients.Office.Excel.Functions.SPG(A395,"SP_IPO_DATE")</f>
        <v>42166</v>
      </c>
      <c r="C395" s="5">
        <f>_xll.SNL.Clients.Office.Excel.Functions.SPG(A395, "SP_VOLUME_AVG_WEEKLY_TO_SHARES_OUT", , "1M")</f>
        <v>9.3886677457821719</v>
      </c>
      <c r="D395" s="5">
        <f>_xll.SNL.Clients.Office.Excel.Functions.SPG(A395, "SP_VOLUME_AVG_WEEKLY_TO_SHARES_OUT", , "3M")</f>
        <v>8.7755125935730423</v>
      </c>
      <c r="E395" s="5">
        <f>_xll.SNL.Clients.Office.Excel.Functions.SPG(A395, "SP_VOLUME_AVG_DAILY_TO_1YR_AVG_DAILY", , "1M")</f>
        <v>113.12</v>
      </c>
      <c r="F395" s="5">
        <f>_xll.SNL.Clients.Office.Excel.Functions.SPG(A395, "SP_VOLUME_AVG_DAILY_TO_1YR_AVG_DAILY", , "3M")</f>
        <v>105.73</v>
      </c>
      <c r="G395" s="9" t="str">
        <f>_xll.SNL.Clients.Office.Excel.Functions.SPG(A395, "IQ_SECTOR")</f>
        <v>Consumer Discretionary</v>
      </c>
      <c r="H395" s="9" t="str">
        <f>_xll.SNL.Clients.Office.Excel.Functions.SPG(A395, "IQ_INDUSTRY_GROUP")</f>
        <v>Consumer Services</v>
      </c>
      <c r="I395" s="9" t="str">
        <f>_xll.SNL.Clients.Office.Excel.Functions.SPG(A395, "IQ_INDUSTRY")</f>
        <v>Hotels, Restaurants and Leisure</v>
      </c>
      <c r="J395" s="9" t="str">
        <f>_xll.SNL.Clients.Office.Excel.Functions.SPG(A395, "IQ_PRIMARY_INDUSTRY")</f>
        <v>Restaurants</v>
      </c>
      <c r="K395" s="9" t="str">
        <f>_xll.SNL.Clients.Office.Excel.Functions.SPG(A395, "NAICS_CODE", "Primary")</f>
        <v>722513 - Limited-Service Restaurants</v>
      </c>
      <c r="L395" s="9" t="str">
        <f>_xll.SNL.Clients.Office.Excel.Functions.SPG(A395, "SP_TOPICTAG")</f>
        <v/>
      </c>
      <c r="M395" s="5">
        <f>_xll.SNL.Clients.Office.Excel.Functions.SPG(A395, "SP_PCT_SHARES_OWNED_ALL_INSTITUTIONS")</f>
        <v>104.96</v>
      </c>
      <c r="N395" s="9" t="str">
        <f>_xll.SNL.Clients.Office.Excel.Functions.SPG(A395, "RD_CREDIT_RATING_GLOBAL", "Issuer Credit Rating", "Local Currency LT|0")</f>
        <v/>
      </c>
      <c r="O395" s="9" t="str">
        <f>_xll.SNL.Clients.Office.Excel.Functions.SPG(A395, "RD_CWOL_GLOBAL", "Issuer Credit Rating", "Local Currency LT|0")</f>
        <v/>
      </c>
      <c r="P395" s="9" t="str">
        <f>_xll.SNL.Clients.Office.Excel.Functions.SPG(A395, "RD_RATING_ACTION_GLOBAL", "Issuer Credit Rating", "Local Currency LT|0")</f>
        <v/>
      </c>
      <c r="Q395" s="10" t="str">
        <f>_xll.SNL.Clients.Office.Excel.Functions.SPG(A395, "RD_LAST_REVIEW_DATE_GLOBAL", "Issuer Credit Rating", "Local Currency LT")</f>
        <v/>
      </c>
      <c r="R395" s="10" t="str">
        <f>_xll.SNL.Clients.Office.Excel.Functions.SPG(A395, "RD_CREDIT_RATING_DATE_GLOBAL", "Issuer Credit Rating", "Local Currency LT|0")</f>
        <v/>
      </c>
      <c r="S395" s="10" t="str">
        <f>_xll.SNL.Clients.Office.Excel.Functions.SPG(A395, "RD_CREDIT_WATCH_OUTLOOK_DATE_GLOBAL", "Issuer Credit Rating", "Local Currency LT|0")</f>
        <v/>
      </c>
    </row>
    <row r="396" spans="1:19" x14ac:dyDescent="0.3">
      <c r="A396" t="s">
        <v>2037</v>
      </c>
      <c r="B396" t="str">
        <f>_xll.SNL.Clients.Office.Excel.Functions.SPG(A396,"SP_IPO_DATE")</f>
        <v/>
      </c>
      <c r="C396" s="5">
        <f>_xll.SNL.Clients.Office.Excel.Functions.SPG(A396, "SP_VOLUME_AVG_WEEKLY_TO_SHARES_OUT", , "1M")</f>
        <v>3.6168156278416221</v>
      </c>
      <c r="D396" s="5">
        <f>_xll.SNL.Clients.Office.Excel.Functions.SPG(A396, "SP_VOLUME_AVG_WEEKLY_TO_SHARES_OUT", , "3M")</f>
        <v>3.2708766523027433</v>
      </c>
      <c r="E396" s="5">
        <f>_xll.SNL.Clients.Office.Excel.Functions.SPG(A396, "SP_VOLUME_AVG_DAILY_TO_1YR_AVG_DAILY", , "1M")</f>
        <v>122.97</v>
      </c>
      <c r="F396" s="5">
        <f>_xll.SNL.Clients.Office.Excel.Functions.SPG(A396, "SP_VOLUME_AVG_DAILY_TO_1YR_AVG_DAILY", , "3M")</f>
        <v>111.21</v>
      </c>
      <c r="G396" s="9" t="str">
        <f>_xll.SNL.Clients.Office.Excel.Functions.SPG(A396, "IQ_SECTOR")</f>
        <v>Financials</v>
      </c>
      <c r="H396" s="9" t="str">
        <f>_xll.SNL.Clients.Office.Excel.Functions.SPG(A396, "IQ_INDUSTRY_GROUP")</f>
        <v>Banks</v>
      </c>
      <c r="I396" s="9" t="str">
        <f>_xll.SNL.Clients.Office.Excel.Functions.SPG(A396, "IQ_INDUSTRY")</f>
        <v>Banks</v>
      </c>
      <c r="J396" s="9" t="str">
        <f>_xll.SNL.Clients.Office.Excel.Functions.SPG(A396, "IQ_PRIMARY_INDUSTRY")</f>
        <v>Regional Banks</v>
      </c>
      <c r="K396" s="9" t="str">
        <f>_xll.SNL.Clients.Office.Excel.Functions.SPG(A396, "NAICS_CODE", "Primary")</f>
        <v>522 - Credit Intermediation and Related Activities</v>
      </c>
      <c r="L396" s="9" t="str">
        <f>_xll.SNL.Clients.Office.Excel.Functions.SPG(A396, "SP_TOPICTAG")</f>
        <v>Consumer Lending</v>
      </c>
      <c r="M396" s="5">
        <f>_xll.SNL.Clients.Office.Excel.Functions.SPG(A396, "SP_PCT_SHARES_OWNED_ALL_INSTITUTIONS")</f>
        <v>91.4</v>
      </c>
      <c r="N396" s="9" t="str">
        <f>_xll.SNL.Clients.Office.Excel.Functions.SPG(A396, "RD_CREDIT_RATING_GLOBAL", "Issuer Credit Rating", "Local Currency LT|0")</f>
        <v/>
      </c>
      <c r="O396" s="9" t="str">
        <f>_xll.SNL.Clients.Office.Excel.Functions.SPG(A396, "RD_CWOL_GLOBAL", "Issuer Credit Rating", "Local Currency LT|0")</f>
        <v/>
      </c>
      <c r="P396" s="9" t="str">
        <f>_xll.SNL.Clients.Office.Excel.Functions.SPG(A396, "RD_RATING_ACTION_GLOBAL", "Issuer Credit Rating", "Local Currency LT|0")</f>
        <v/>
      </c>
      <c r="Q396" s="10" t="str">
        <f>_xll.SNL.Clients.Office.Excel.Functions.SPG(A396, "RD_LAST_REVIEW_DATE_GLOBAL", "Issuer Credit Rating", "Local Currency LT")</f>
        <v/>
      </c>
      <c r="R396" s="10" t="str">
        <f>_xll.SNL.Clients.Office.Excel.Functions.SPG(A396, "RD_CREDIT_RATING_DATE_GLOBAL", "Issuer Credit Rating", "Local Currency LT|0")</f>
        <v/>
      </c>
      <c r="S396" s="10" t="str">
        <f>_xll.SNL.Clients.Office.Excel.Functions.SPG(A396, "RD_CREDIT_WATCH_OUTLOOK_DATE_GLOBAL", "Issuer Credit Rating", "Local Currency LT|0")</f>
        <v/>
      </c>
    </row>
    <row r="397" spans="1:19" x14ac:dyDescent="0.3">
      <c r="A397" t="s">
        <v>2038</v>
      </c>
      <c r="B397" t="str">
        <f>_xll.SNL.Clients.Office.Excel.Functions.SPG(A397,"SP_IPO_DATE")</f>
        <v/>
      </c>
      <c r="C397" s="5">
        <f>_xll.SNL.Clients.Office.Excel.Functions.SPG(A397, "SP_VOLUME_AVG_WEEKLY_TO_SHARES_OUT", , "1M")</f>
        <v>4.161806672409667</v>
      </c>
      <c r="D397" s="5">
        <f>_xll.SNL.Clients.Office.Excel.Functions.SPG(A397, "SP_VOLUME_AVG_WEEKLY_TO_SHARES_OUT", , "3M")</f>
        <v>4.0730084736119325</v>
      </c>
      <c r="E397" s="5">
        <f>_xll.SNL.Clients.Office.Excel.Functions.SPG(A397, "SP_VOLUME_AVG_DAILY_TO_1YR_AVG_DAILY", , "1M")</f>
        <v>111.45</v>
      </c>
      <c r="F397" s="5">
        <f>_xll.SNL.Clients.Office.Excel.Functions.SPG(A397, "SP_VOLUME_AVG_DAILY_TO_1YR_AVG_DAILY", , "3M")</f>
        <v>109.08</v>
      </c>
      <c r="G397" s="9" t="str">
        <f>_xll.SNL.Clients.Office.Excel.Functions.SPG(A397, "IQ_SECTOR")</f>
        <v>Industrials</v>
      </c>
      <c r="H397" s="9" t="str">
        <f>_xll.SNL.Clients.Office.Excel.Functions.SPG(A397, "IQ_INDUSTRY_GROUP")</f>
        <v>Capital Goods</v>
      </c>
      <c r="I397" s="9" t="str">
        <f>_xll.SNL.Clients.Office.Excel.Functions.SPG(A397, "IQ_INDUSTRY")</f>
        <v>Aerospace and Defense</v>
      </c>
      <c r="J397" s="9" t="str">
        <f>_xll.SNL.Clients.Office.Excel.Functions.SPG(A397, "IQ_PRIMARY_INDUSTRY")</f>
        <v>Aerospace and Defense</v>
      </c>
      <c r="K397" s="9" t="str">
        <f>_xll.SNL.Clients.Office.Excel.Functions.SPG(A397, "NAICS_CODE", "Primary")</f>
        <v>33641 - Aerospace Product and Parts Manufacturing</v>
      </c>
      <c r="L397" s="9" t="str">
        <f>_xll.SNL.Clients.Office.Excel.Functions.SPG(A397, "SP_TOPICTAG")</f>
        <v>Energy Management; Homeland Security; Industrial Automation; Sensors; Commercial Space Launch; Passenger Aircraft Manufacturing</v>
      </c>
      <c r="M397" s="5">
        <f>_xll.SNL.Clients.Office.Excel.Functions.SPG(A397, "SP_PCT_SHARES_OWNED_ALL_INSTITUTIONS")</f>
        <v>88.87</v>
      </c>
      <c r="N397" s="9" t="str">
        <f>_xll.SNL.Clients.Office.Excel.Functions.SPG(A397, "RD_CREDIT_RATING_GLOBAL", "Issuer Credit Rating", "Local Currency LT|0")</f>
        <v/>
      </c>
      <c r="O397" s="9" t="str">
        <f>_xll.SNL.Clients.Office.Excel.Functions.SPG(A397, "RD_CWOL_GLOBAL", "Issuer Credit Rating", "Local Currency LT|0")</f>
        <v/>
      </c>
      <c r="P397" s="9" t="str">
        <f>_xll.SNL.Clients.Office.Excel.Functions.SPG(A397, "RD_RATING_ACTION_GLOBAL", "Issuer Credit Rating", "Local Currency LT|0")</f>
        <v/>
      </c>
      <c r="Q397" s="10" t="str">
        <f>_xll.SNL.Clients.Office.Excel.Functions.SPG(A397, "RD_LAST_REVIEW_DATE_GLOBAL", "Issuer Credit Rating", "Local Currency LT")</f>
        <v/>
      </c>
      <c r="R397" s="10" t="str">
        <f>_xll.SNL.Clients.Office.Excel.Functions.SPG(A397, "RD_CREDIT_RATING_DATE_GLOBAL", "Issuer Credit Rating", "Local Currency LT|0")</f>
        <v/>
      </c>
      <c r="S397" s="10" t="str">
        <f>_xll.SNL.Clients.Office.Excel.Functions.SPG(A397, "RD_CREDIT_WATCH_OUTLOOK_DATE_GLOBAL", "Issuer Credit Rating", "Local Currency LT|0")</f>
        <v/>
      </c>
    </row>
    <row r="398" spans="1:19" x14ac:dyDescent="0.3">
      <c r="A398" t="s">
        <v>2039</v>
      </c>
      <c r="B398" t="str">
        <f>_xll.SNL.Clients.Office.Excel.Functions.SPG(A398,"SP_IPO_DATE")</f>
        <v/>
      </c>
      <c r="C398" s="5">
        <f>_xll.SNL.Clients.Office.Excel.Functions.SPG(A398, "SP_VOLUME_AVG_WEEKLY_TO_SHARES_OUT", , "1M")</f>
        <v>4.6890377273956467</v>
      </c>
      <c r="D398" s="5">
        <f>_xll.SNL.Clients.Office.Excel.Functions.SPG(A398, "SP_VOLUME_AVG_WEEKLY_TO_SHARES_OUT", , "3M")</f>
        <v>4.55445127373065</v>
      </c>
      <c r="E398" s="5">
        <f>_xll.SNL.Clients.Office.Excel.Functions.SPG(A398, "SP_VOLUME_AVG_DAILY_TO_1YR_AVG_DAILY", , "1M")</f>
        <v>95.08</v>
      </c>
      <c r="F398" s="5">
        <f>_xll.SNL.Clients.Office.Excel.Functions.SPG(A398, "SP_VOLUME_AVG_DAILY_TO_1YR_AVG_DAILY", , "3M")</f>
        <v>92.35</v>
      </c>
      <c r="G398" s="9" t="str">
        <f>_xll.SNL.Clients.Office.Excel.Functions.SPG(A398, "IQ_SECTOR")</f>
        <v>Consumer Discretionary</v>
      </c>
      <c r="H398" s="9" t="str">
        <f>_xll.SNL.Clients.Office.Excel.Functions.SPG(A398, "IQ_INDUSTRY_GROUP")</f>
        <v>Consumer Services</v>
      </c>
      <c r="I398" s="9" t="str">
        <f>_xll.SNL.Clients.Office.Excel.Functions.SPG(A398, "IQ_INDUSTRY")</f>
        <v>Hotels, Restaurants and Leisure</v>
      </c>
      <c r="J398" s="9" t="str">
        <f>_xll.SNL.Clients.Office.Excel.Functions.SPG(A398, "IQ_PRIMARY_INDUSTRY")</f>
        <v>Hotels, Resorts and Cruise Lines</v>
      </c>
      <c r="K398" s="9" t="str">
        <f>_xll.SNL.Clients.Office.Excel.Functions.SPG(A398, "NAICS_CODE", "Primary")</f>
        <v>721110 - Hotels (except Casino Hotels) and Motels</v>
      </c>
      <c r="L398" s="9" t="str">
        <f>_xll.SNL.Clients.Office.Excel.Functions.SPG(A398, "SP_TOPICTAG")</f>
        <v>Travel Accommodations</v>
      </c>
      <c r="M398" s="5">
        <f>_xll.SNL.Clients.Office.Excel.Functions.SPG(A398, "SP_PCT_SHARES_OWNED_ALL_INSTITUTIONS")</f>
        <v>98.07</v>
      </c>
      <c r="N398" s="9" t="str">
        <f>_xll.SNL.Clients.Office.Excel.Functions.SPG(A398, "RD_CREDIT_RATING_GLOBAL", "Issuer Credit Rating", "Local Currency LT|0")</f>
        <v>BB+</v>
      </c>
      <c r="O398" s="9" t="str">
        <f>_xll.SNL.Clients.Office.Excel.Functions.SPG(A398, "RD_CWOL_GLOBAL", "Issuer Credit Rating", "Local Currency LT|0")</f>
        <v>Stable</v>
      </c>
      <c r="P398" s="9" t="str">
        <f>_xll.SNL.Clients.Office.Excel.Functions.SPG(A398, "RD_RATING_ACTION_GLOBAL", "Issuer Credit Rating", "Local Currency LT|0")</f>
        <v>Upgrade | CreditWatch/Outlook (08/05/2021)</v>
      </c>
      <c r="Q398" s="10">
        <f>_xll.SNL.Clients.Office.Excel.Functions.SPG(A398, "RD_LAST_REVIEW_DATE_GLOBAL", "Issuer Credit Rating", "Local Currency LT")</f>
        <v>45373</v>
      </c>
      <c r="R398" s="10">
        <f>_xll.SNL.Clients.Office.Excel.Functions.SPG(A398, "RD_CREDIT_RATING_DATE_GLOBAL", "Issuer Credit Rating", "Local Currency LT|0")</f>
        <v>44413</v>
      </c>
      <c r="S398" s="10">
        <f>_xll.SNL.Clients.Office.Excel.Functions.SPG(A398, "RD_CREDIT_WATCH_OUTLOOK_DATE_GLOBAL", "Issuer Credit Rating", "Local Currency LT|0")</f>
        <v>44413</v>
      </c>
    </row>
    <row r="399" spans="1:19" x14ac:dyDescent="0.3">
      <c r="A399" t="s">
        <v>2040</v>
      </c>
      <c r="B399" t="str">
        <f>_xll.SNL.Clients.Office.Excel.Functions.SPG(A399,"SP_IPO_DATE")</f>
        <v/>
      </c>
      <c r="C399" s="5">
        <f>_xll.SNL.Clients.Office.Excel.Functions.SPG(A399, "SP_VOLUME_AVG_WEEKLY_TO_SHARES_OUT", , "1M")</f>
        <v>6.4106032069160417</v>
      </c>
      <c r="D399" s="5">
        <f>_xll.SNL.Clients.Office.Excel.Functions.SPG(A399, "SP_VOLUME_AVG_WEEKLY_TO_SHARES_OUT", , "3M")</f>
        <v>6.4500444844928158</v>
      </c>
      <c r="E399" s="5">
        <f>_xll.SNL.Clients.Office.Excel.Functions.SPG(A399, "SP_VOLUME_AVG_DAILY_TO_1YR_AVG_DAILY", , "1M")</f>
        <v>100.91</v>
      </c>
      <c r="F399" s="5">
        <f>_xll.SNL.Clients.Office.Excel.Functions.SPG(A399, "SP_VOLUME_AVG_DAILY_TO_1YR_AVG_DAILY", , "3M")</f>
        <v>101.53</v>
      </c>
      <c r="G399" s="9" t="str">
        <f>_xll.SNL.Clients.Office.Excel.Functions.SPG(A399, "IQ_SECTOR")</f>
        <v>Industrials</v>
      </c>
      <c r="H399" s="9" t="str">
        <f>_xll.SNL.Clients.Office.Excel.Functions.SPG(A399, "IQ_INDUSTRY_GROUP")</f>
        <v>Transportation</v>
      </c>
      <c r="I399" s="9" t="str">
        <f>_xll.SNL.Clients.Office.Excel.Functions.SPG(A399, "IQ_INDUSTRY")</f>
        <v>Ground Transportation</v>
      </c>
      <c r="J399" s="9" t="str">
        <f>_xll.SNL.Clients.Office.Excel.Functions.SPG(A399, "IQ_PRIMARY_INDUSTRY")</f>
        <v>Cargo Ground Transportation</v>
      </c>
      <c r="K399" s="9" t="str">
        <f>_xll.SNL.Clients.Office.Excel.Functions.SPG(A399, "NAICS_CODE", "Primary")</f>
        <v>484122 - General Freight Trucking, Long-Distance, Less Than Truckload</v>
      </c>
      <c r="L399" s="9" t="str">
        <f>_xll.SNL.Clients.Office.Excel.Functions.SPG(A399, "SP_TOPICTAG")</f>
        <v>Cloud Storage; Fleet Management; Freight Service; GPS; Last Mile Transportation; Predictive Analytics; Process Automation</v>
      </c>
      <c r="M399" s="5">
        <f>_xll.SNL.Clients.Office.Excel.Functions.SPG(A399, "SP_PCT_SHARES_OWNED_ALL_INSTITUTIONS")</f>
        <v>88.08</v>
      </c>
      <c r="N399" s="9" t="str">
        <f>_xll.SNL.Clients.Office.Excel.Functions.SPG(A399, "RD_CREDIT_RATING_GLOBAL", "Issuer Credit Rating", "Local Currency LT|0")</f>
        <v>BB+</v>
      </c>
      <c r="O399" s="9" t="str">
        <f>_xll.SNL.Clients.Office.Excel.Functions.SPG(A399, "RD_CWOL_GLOBAL", "Issuer Credit Rating", "Local Currency LT|0")</f>
        <v>Negative</v>
      </c>
      <c r="P399" s="9" t="str">
        <f>_xll.SNL.Clients.Office.Excel.Functions.SPG(A399, "RD_RATING_ACTION_GLOBAL", "Issuer Credit Rating", "Local Currency LT|0")</f>
        <v>CreditWatch/Outlook (12/05/2023)</v>
      </c>
      <c r="Q399" s="10">
        <f>_xll.SNL.Clients.Office.Excel.Functions.SPG(A399, "RD_LAST_REVIEW_DATE_GLOBAL", "Issuer Credit Rating", "Local Currency LT")</f>
        <v>45464</v>
      </c>
      <c r="R399" s="10">
        <f>_xll.SNL.Clients.Office.Excel.Functions.SPG(A399, "RD_CREDIT_RATING_DATE_GLOBAL", "Issuer Credit Rating", "Local Currency LT|0")</f>
        <v>44953</v>
      </c>
      <c r="S399" s="10">
        <f>_xll.SNL.Clients.Office.Excel.Functions.SPG(A399, "RD_CREDIT_WATCH_OUTLOOK_DATE_GLOBAL", "Issuer Credit Rating", "Local Currency LT|0")</f>
        <v>45265</v>
      </c>
    </row>
    <row r="400" spans="1:19" x14ac:dyDescent="0.3">
      <c r="A400" t="s">
        <v>2041</v>
      </c>
      <c r="B400" s="10">
        <f>_xll.SNL.Clients.Office.Excel.Functions.SPG(A400,"SP_IPO_DATE")</f>
        <v>43397</v>
      </c>
      <c r="C400" s="5">
        <f>_xll.SNL.Clients.Office.Excel.Functions.SPG(A400, "SP_VOLUME_AVG_WEEKLY_TO_SHARES_OUT", , "1M")</f>
        <v>8.2365240283765928</v>
      </c>
      <c r="D400" s="5">
        <f>_xll.SNL.Clients.Office.Excel.Functions.SPG(A400, "SP_VOLUME_AVG_WEEKLY_TO_SHARES_OUT", , "3M")</f>
        <v>8.7876491114704436</v>
      </c>
      <c r="E400" s="5">
        <f>_xll.SNL.Clients.Office.Excel.Functions.SPG(A400, "SP_VOLUME_AVG_DAILY_TO_1YR_AVG_DAILY", , "1M")</f>
        <v>86.14</v>
      </c>
      <c r="F400" s="5">
        <f>_xll.SNL.Clients.Office.Excel.Functions.SPG(A400, "SP_VOLUME_AVG_DAILY_TO_1YR_AVG_DAILY", , "3M")</f>
        <v>91.9</v>
      </c>
      <c r="G400" s="9" t="str">
        <f>_xll.SNL.Clients.Office.Excel.Functions.SPG(A400, "IQ_SECTOR")</f>
        <v>Consumer Discretionary</v>
      </c>
      <c r="H400" s="9" t="str">
        <f>_xll.SNL.Clients.Office.Excel.Functions.SPG(A400, "IQ_INDUSTRY_GROUP")</f>
        <v>Consumer Durables and Apparel</v>
      </c>
      <c r="I400" s="9" t="str">
        <f>_xll.SNL.Clients.Office.Excel.Functions.SPG(A400, "IQ_INDUSTRY")</f>
        <v>Leisure Products</v>
      </c>
      <c r="J400" s="9" t="str">
        <f>_xll.SNL.Clients.Office.Excel.Functions.SPG(A400, "IQ_PRIMARY_INDUSTRY")</f>
        <v>Leisure Products</v>
      </c>
      <c r="K400" s="9" t="str">
        <f>_xll.SNL.Clients.Office.Excel.Functions.SPG(A400, "NAICS_CODE", "Primary")</f>
        <v>339920 - Sporting and Athletic Goods Manufacturing</v>
      </c>
      <c r="L400" s="9" t="str">
        <f>_xll.SNL.Clients.Office.Excel.Functions.SPG(A400, "SP_TOPICTAG")</f>
        <v>Content Creation; Lifestyle</v>
      </c>
      <c r="M400" s="5">
        <f>_xll.SNL.Clients.Office.Excel.Functions.SPG(A400, "SP_PCT_SHARES_OWNED_ALL_INSTITUTIONS")</f>
        <v>101.69</v>
      </c>
      <c r="N400" s="9" t="str">
        <f>_xll.SNL.Clients.Office.Excel.Functions.SPG(A400, "RD_CREDIT_RATING_GLOBAL", "Issuer Credit Rating", "Local Currency LT|0")</f>
        <v/>
      </c>
      <c r="O400" s="9" t="str">
        <f>_xll.SNL.Clients.Office.Excel.Functions.SPG(A400, "RD_CWOL_GLOBAL", "Issuer Credit Rating", "Local Currency LT|0")</f>
        <v/>
      </c>
      <c r="P400" s="9" t="str">
        <f>_xll.SNL.Clients.Office.Excel.Functions.SPG(A400, "RD_RATING_ACTION_GLOBAL", "Issuer Credit Rating", "Local Currency LT|0")</f>
        <v/>
      </c>
      <c r="Q400" s="10" t="str">
        <f>_xll.SNL.Clients.Office.Excel.Functions.SPG(A400, "RD_LAST_REVIEW_DATE_GLOBAL", "Issuer Credit Rating", "Local Currency LT")</f>
        <v/>
      </c>
      <c r="R400" s="10" t="str">
        <f>_xll.SNL.Clients.Office.Excel.Functions.SPG(A400, "RD_CREDIT_RATING_DATE_GLOBAL", "Issuer Credit Rating", "Local Currency LT|0")</f>
        <v/>
      </c>
      <c r="S400" s="10" t="str">
        <f>_xll.SNL.Clients.Office.Excel.Functions.SPG(A400, "RD_CREDIT_WATCH_OUTLOOK_DATE_GLOBAL", "Issuer Credit Rating", "Local Currency LT|0")</f>
        <v/>
      </c>
    </row>
    <row r="401" spans="1:19" x14ac:dyDescent="0.3">
      <c r="A401" t="s">
        <v>2042</v>
      </c>
      <c r="B401" t="str">
        <f>_xll.SNL.Clients.Office.Excel.Functions.SPG(A401,"SP_IPO_DATE")</f>
        <v/>
      </c>
      <c r="C401" s="5">
        <f>_xll.SNL.Clients.Office.Excel.Functions.SPG(A401, "SP_VOLUME_AVG_WEEKLY_TO_SHARES_OUT", , "1M")</f>
        <v>4.222681223756485</v>
      </c>
      <c r="D401" s="5">
        <f>_xll.SNL.Clients.Office.Excel.Functions.SPG(A401, "SP_VOLUME_AVG_WEEKLY_TO_SHARES_OUT", , "3M")</f>
        <v>4.0817669433318198</v>
      </c>
      <c r="E401" s="5">
        <f>_xll.SNL.Clients.Office.Excel.Functions.SPG(A401, "SP_VOLUME_AVG_DAILY_TO_1YR_AVG_DAILY", , "1M")</f>
        <v>70.900000000000006</v>
      </c>
      <c r="F401" s="5">
        <f>_xll.SNL.Clients.Office.Excel.Functions.SPG(A401, "SP_VOLUME_AVG_DAILY_TO_1YR_AVG_DAILY", , "3M")</f>
        <v>68.53</v>
      </c>
      <c r="G401" s="9" t="str">
        <f>_xll.SNL.Clients.Office.Excel.Functions.SPG(A401, "IQ_SECTOR")</f>
        <v>Financials</v>
      </c>
      <c r="H401" s="9" t="str">
        <f>_xll.SNL.Clients.Office.Excel.Functions.SPG(A401, "IQ_INDUSTRY_GROUP")</f>
        <v>Banks</v>
      </c>
      <c r="I401" s="9" t="str">
        <f>_xll.SNL.Clients.Office.Excel.Functions.SPG(A401, "IQ_INDUSTRY")</f>
        <v>Banks</v>
      </c>
      <c r="J401" s="9" t="str">
        <f>_xll.SNL.Clients.Office.Excel.Functions.SPG(A401, "IQ_PRIMARY_INDUSTRY")</f>
        <v>Regional Banks</v>
      </c>
      <c r="K401" s="9" t="str">
        <f>_xll.SNL.Clients.Office.Excel.Functions.SPG(A401, "NAICS_CODE", "Primary")</f>
        <v>522110 - Commercial Banking</v>
      </c>
      <c r="L401" s="9" t="str">
        <f>_xll.SNL.Clients.Office.Excel.Functions.SPG(A401, "SP_TOPICTAG")</f>
        <v>Consumer Lending</v>
      </c>
      <c r="M401" s="5">
        <f>_xll.SNL.Clients.Office.Excel.Functions.SPG(A401, "SP_PCT_SHARES_OWNED_ALL_INSTITUTIONS")</f>
        <v>76.33</v>
      </c>
      <c r="N401" s="9" t="str">
        <f>_xll.SNL.Clients.Office.Excel.Functions.SPG(A401, "RD_CREDIT_RATING_GLOBAL", "Issuer Credit Rating", "Local Currency LT|0")</f>
        <v>BBB+</v>
      </c>
      <c r="O401" s="9" t="str">
        <f>_xll.SNL.Clients.Office.Excel.Functions.SPG(A401, "RD_CWOL_GLOBAL", "Issuer Credit Rating", "Local Currency LT|0")</f>
        <v>Negative</v>
      </c>
      <c r="P401" s="9" t="str">
        <f>_xll.SNL.Clients.Office.Excel.Functions.SPG(A401, "RD_RATING_ACTION_GLOBAL", "Issuer Credit Rating", "Local Currency LT|0")</f>
        <v>CreditWatch/Outlook (05/15/2023)</v>
      </c>
      <c r="Q401" s="10">
        <f>_xll.SNL.Clients.Office.Excel.Functions.SPG(A401, "RD_LAST_REVIEW_DATE_GLOBAL", "Issuer Credit Rating", "Local Currency LT")</f>
        <v>45618</v>
      </c>
      <c r="R401" s="10">
        <f>_xll.SNL.Clients.Office.Excel.Functions.SPG(A401, "RD_CREDIT_RATING_DATE_GLOBAL", "Issuer Credit Rating", "Local Currency LT|0")</f>
        <v>43215</v>
      </c>
      <c r="S401" s="10">
        <f>_xll.SNL.Clients.Office.Excel.Functions.SPG(A401, "RD_CREDIT_WATCH_OUTLOOK_DATE_GLOBAL", "Issuer Credit Rating", "Local Currency LT|0")</f>
        <v>45061</v>
      </c>
    </row>
    <row r="402" spans="1:19" x14ac:dyDescent="0.3">
      <c r="A402" t="s">
        <v>2043</v>
      </c>
      <c r="B402" s="10">
        <f>_xll.SNL.Clients.Office.Excel.Functions.SPG(A402,"SP_IPO_DATE")</f>
        <v>43985</v>
      </c>
      <c r="C402" s="5">
        <f>_xll.SNL.Clients.Office.Excel.Functions.SPG(A402, "SP_VOLUME_AVG_WEEKLY_TO_SHARES_OUT", , "1M")</f>
        <v>8.8864661938542824</v>
      </c>
      <c r="D402" s="5">
        <f>_xll.SNL.Clients.Office.Excel.Functions.SPG(A402, "SP_VOLUME_AVG_WEEKLY_TO_SHARES_OUT", , "3M")</f>
        <v>12.174354699597034</v>
      </c>
      <c r="E402" s="5">
        <f>_xll.SNL.Clients.Office.Excel.Functions.SPG(A402, "SP_VOLUME_AVG_DAILY_TO_1YR_AVG_DAILY", , "1M")</f>
        <v>86.38</v>
      </c>
      <c r="F402" s="5">
        <f>_xll.SNL.Clients.Office.Excel.Functions.SPG(A402, "SP_VOLUME_AVG_DAILY_TO_1YR_AVG_DAILY", , "3M")</f>
        <v>118.34</v>
      </c>
      <c r="G402" s="9" t="str">
        <f>_xll.SNL.Clients.Office.Excel.Functions.SPG(A402, "IQ_SECTOR")</f>
        <v>Communication Services</v>
      </c>
      <c r="H402" s="9" t="str">
        <f>_xll.SNL.Clients.Office.Excel.Functions.SPG(A402, "IQ_INDUSTRY_GROUP")</f>
        <v>Media and Entertainment</v>
      </c>
      <c r="I402" s="9" t="str">
        <f>_xll.SNL.Clients.Office.Excel.Functions.SPG(A402, "IQ_INDUSTRY")</f>
        <v>Interactive Media and Services</v>
      </c>
      <c r="J402" s="9" t="str">
        <f>_xll.SNL.Clients.Office.Excel.Functions.SPG(A402, "IQ_PRIMARY_INDUSTRY")</f>
        <v>Interactive Media and Services</v>
      </c>
      <c r="K402" s="9" t="str">
        <f>_xll.SNL.Clients.Office.Excel.Functions.SPG(A402, "NAICS_CODE", "Primary")</f>
        <v>519290 - Web Search Portals and All Other Information Services</v>
      </c>
      <c r="L402" s="9" t="str">
        <f>_xll.SNL.Clients.Office.Excel.Functions.SPG(A402, "SP_TOPICTAG")</f>
        <v>Data Integration; Predictive Analytics; Machine Learning; Text Analytics; Data Protection; Cloud Infrastructure; Artificial Intelligence</v>
      </c>
      <c r="M402" s="5">
        <f>_xll.SNL.Clients.Office.Excel.Functions.SPG(A402, "SP_PCT_SHARES_OWNED_ALL_INSTITUTIONS")</f>
        <v>80.5</v>
      </c>
      <c r="N402" s="9" t="str">
        <f>_xll.SNL.Clients.Office.Excel.Functions.SPG(A402, "RD_CREDIT_RATING_GLOBAL", "Issuer Credit Rating", "Local Currency LT|0")</f>
        <v>BB</v>
      </c>
      <c r="O402" s="9" t="str">
        <f>_xll.SNL.Clients.Office.Excel.Functions.SPG(A402, "RD_CWOL_GLOBAL", "Issuer Credit Rating", "Local Currency LT|0")</f>
        <v>Stable</v>
      </c>
      <c r="P402" s="9" t="str">
        <f>_xll.SNL.Clients.Office.Excel.Functions.SPG(A402, "RD_RATING_ACTION_GLOBAL", "Issuer Credit Rating", "Local Currency LT|0")</f>
        <v>Upgrade | CreditWatch/Outlook (03/17/2022)</v>
      </c>
      <c r="Q402" s="10">
        <f>_xll.SNL.Clients.Office.Excel.Functions.SPG(A402, "RD_LAST_REVIEW_DATE_GLOBAL", "Issuer Credit Rating", "Local Currency LT")</f>
        <v>45680</v>
      </c>
      <c r="R402" s="10">
        <f>_xll.SNL.Clients.Office.Excel.Functions.SPG(A402, "RD_CREDIT_RATING_DATE_GLOBAL", "Issuer Credit Rating", "Local Currency LT|0")</f>
        <v>44637</v>
      </c>
      <c r="S402" s="10">
        <f>_xll.SNL.Clients.Office.Excel.Functions.SPG(A402, "RD_CREDIT_WATCH_OUTLOOK_DATE_GLOBAL", "Issuer Credit Rating", "Local Currency LT|0")</f>
        <v>44637</v>
      </c>
    </row>
    <row r="403" spans="1:19" x14ac:dyDescent="0.3">
      <c r="B403" t="str">
        <f>_xll.SNL.Clients.Office.Excel.Functions.SPG(A403,"SP_IPO_DATE")</f>
        <v>#INVALID COMPANY ID</v>
      </c>
      <c r="C403" t="str">
        <f>_xll.SNL.Clients.Office.Excel.Functions.SPG(A403, "SP_VOLUME_AVG_WEEKLY_TO_SHARES_OUT", , "1M")</f>
        <v>#INVALID COMPANY ID</v>
      </c>
      <c r="D403" t="str">
        <f>_xll.SNL.Clients.Office.Excel.Functions.SPG(A403, "SP_VOLUME_AVG_WEEKLY_TO_SHARES_OUT", , "3M")</f>
        <v>#INVALID COMPANY ID</v>
      </c>
      <c r="E403" t="str">
        <f>_xll.SNL.Clients.Office.Excel.Functions.SPG(A403, "SP_VOLUME_AVG_DAILY_TO_1YR_AVG_DAILY", , "1M")</f>
        <v>#INVALID COMPANY ID</v>
      </c>
      <c r="F403" t="str">
        <f>_xll.SNL.Clients.Office.Excel.Functions.SPG(A403, "SP_VOLUME_AVG_DAILY_TO_1YR_AVG_DAILY", , "3M")</f>
        <v>#INVALID COMPANY ID</v>
      </c>
      <c r="G403" s="9" t="str">
        <f>_xll.SNL.Clients.Office.Excel.Functions.SPG(A403, "IQ_SECTOR")</f>
        <v>#INVALID COMPANY ID</v>
      </c>
      <c r="H403" s="9" t="str">
        <f>_xll.SNL.Clients.Office.Excel.Functions.SPG(A403, "IQ_INDUSTRY_GROUP")</f>
        <v>#INVALID COMPANY ID</v>
      </c>
      <c r="I403" s="9" t="str">
        <f>_xll.SNL.Clients.Office.Excel.Functions.SPG(A403, "IQ_INDUSTRY")</f>
        <v>#INVALID COMPANY ID</v>
      </c>
      <c r="J403" s="9" t="str">
        <f>_xll.SNL.Clients.Office.Excel.Functions.SPG(A403, "IQ_PRIMARY_INDUSTRY")</f>
        <v>#INVALID COMPANY ID</v>
      </c>
      <c r="K403" s="9" t="str">
        <f>_xll.SNL.Clients.Office.Excel.Functions.SPG(A403, "NAICS_CODE", "Primary")</f>
        <v>#INVALID COMPANY ID</v>
      </c>
      <c r="L403" s="9" t="str">
        <f>_xll.SNL.Clients.Office.Excel.Functions.SPG(A403, "SP_TOPICTAG")</f>
        <v>#INVALID COMPANY ID</v>
      </c>
      <c r="M403" s="5" t="str">
        <f>_xll.SNL.Clients.Office.Excel.Functions.SPG(A403, "SP_PCT_SHARES_OWNED_ALL_INSTITUTIONS")</f>
        <v>#INVALID COMPANY ID</v>
      </c>
      <c r="N403" s="9" t="str">
        <f>_xll.SNL.Clients.Office.Excel.Functions.SPG(A403, "RD_CREDIT_RATING_GLOBAL", "Issuer Credit Rating", "Local Currency LT|0")</f>
        <v>#INVALID COMPANY ID</v>
      </c>
      <c r="O403" s="9" t="str">
        <f>_xll.SNL.Clients.Office.Excel.Functions.SPG(A403, "RD_CWOL_GLOBAL", "Issuer Credit Rating", "Local Currency LT|0")</f>
        <v>#INVALID COMPANY ID</v>
      </c>
      <c r="P403" s="9" t="str">
        <f>_xll.SNL.Clients.Office.Excel.Functions.SPG(A403, "RD_RATING_ACTION_GLOBAL", "Issuer Credit Rating", "Local Currency LT|0")</f>
        <v>#INVALID COMPANY ID</v>
      </c>
      <c r="Q403" s="10" t="str">
        <f>_xll.SNL.Clients.Office.Excel.Functions.SPG(A403, "RD_LAST_REVIEW_DATE_GLOBAL", "Issuer Credit Rating", "Local Currency LT")</f>
        <v>#INVALID COMPANY ID</v>
      </c>
      <c r="R403" s="10" t="str">
        <f>_xll.SNL.Clients.Office.Excel.Functions.SPG(A403, "RD_CREDIT_RATING_DATE_GLOBAL", "Issuer Credit Rating", "Local Currency LT|0")</f>
        <v>#INVALID COMPANY ID</v>
      </c>
      <c r="S403" s="10" t="str">
        <f>_xll.SNL.Clients.Office.Excel.Functions.SPG(A403, "RD_CREDIT_WATCH_OUTLOOK_DATE_GLOBAL", "Issuer Credit Rating", "Local Currency LT|0")</f>
        <v>#INVALID COMPANY ID</v>
      </c>
    </row>
    <row r="404" spans="1:19" x14ac:dyDescent="0.3">
      <c r="B404" t="str">
        <f>_xll.SNL.Clients.Office.Excel.Functions.SPG(A404,"SP_IPO_DATE")</f>
        <v>#INVALID COMPANY ID</v>
      </c>
      <c r="C404" t="str">
        <f>_xll.SNL.Clients.Office.Excel.Functions.SPG(A404, "SP_VOLUME_AVG_WEEKLY_TO_SHARES_OUT", , "1M")</f>
        <v>#INVALID COMPANY ID</v>
      </c>
      <c r="D404" t="str">
        <f>_xll.SNL.Clients.Office.Excel.Functions.SPG(A404, "SP_VOLUME_AVG_WEEKLY_TO_SHARES_OUT", , "3M")</f>
        <v>#INVALID COMPANY ID</v>
      </c>
      <c r="E404" t="str">
        <f>_xll.SNL.Clients.Office.Excel.Functions.SPG(A404, "SP_VOLUME_AVG_DAILY_TO_1YR_AVG_DAILY", , "1M")</f>
        <v>#INVALID COMPANY ID</v>
      </c>
      <c r="F404" t="str">
        <f>_xll.SNL.Clients.Office.Excel.Functions.SPG(A404, "SP_VOLUME_AVG_DAILY_TO_1YR_AVG_DAILY", , "3M")</f>
        <v>#INVALID COMPANY ID</v>
      </c>
      <c r="G404" s="9" t="str">
        <f>_xll.SNL.Clients.Office.Excel.Functions.SPG(A404, "IQ_SECTOR")</f>
        <v>#INVALID COMPANY ID</v>
      </c>
      <c r="H404" s="9" t="str">
        <f>_xll.SNL.Clients.Office.Excel.Functions.SPG(A404, "IQ_INDUSTRY_GROUP")</f>
        <v>#INVALID COMPANY ID</v>
      </c>
      <c r="I404" s="9" t="str">
        <f>_xll.SNL.Clients.Office.Excel.Functions.SPG(A404, "IQ_INDUSTRY")</f>
        <v>#INVALID COMPANY ID</v>
      </c>
      <c r="J404" s="9" t="str">
        <f>_xll.SNL.Clients.Office.Excel.Functions.SPG(A404, "IQ_PRIMARY_INDUSTRY")</f>
        <v>#INVALID COMPANY ID</v>
      </c>
      <c r="K404" s="9" t="str">
        <f>_xll.SNL.Clients.Office.Excel.Functions.SPG(A404, "NAICS_CODE", "Primary")</f>
        <v>#INVALID COMPANY ID</v>
      </c>
      <c r="L404" s="9" t="str">
        <f>_xll.SNL.Clients.Office.Excel.Functions.SPG(A404, "SP_TOPICTAG")</f>
        <v>#INVALID COMPANY ID</v>
      </c>
      <c r="M404" s="5" t="str">
        <f>_xll.SNL.Clients.Office.Excel.Functions.SPG(A404, "SP_PCT_SHARES_OWNED_ALL_INSTITUTIONS")</f>
        <v>#INVALID COMPANY ID</v>
      </c>
      <c r="N404" s="9" t="str">
        <f>_xll.SNL.Clients.Office.Excel.Functions.SPG(A404, "RD_CREDIT_RATING_GLOBAL", "Issuer Credit Rating", "Local Currency LT|0")</f>
        <v>#INVALID COMPANY ID</v>
      </c>
      <c r="O404" s="9" t="str">
        <f>_xll.SNL.Clients.Office.Excel.Functions.SPG(A404, "RD_CWOL_GLOBAL", "Issuer Credit Rating", "Local Currency LT|0")</f>
        <v>#INVALID COMPANY ID</v>
      </c>
      <c r="P404" s="9" t="str">
        <f>_xll.SNL.Clients.Office.Excel.Functions.SPG(A404, "RD_RATING_ACTION_GLOBAL", "Issuer Credit Rating", "Local Currency LT|0")</f>
        <v>#INVALID COMPANY ID</v>
      </c>
      <c r="Q404" s="10" t="str">
        <f>_xll.SNL.Clients.Office.Excel.Functions.SPG(A404, "RD_LAST_REVIEW_DATE_GLOBAL", "Issuer Credit Rating", "Local Currency LT")</f>
        <v>#INVALID COMPANY ID</v>
      </c>
      <c r="R404" s="10" t="str">
        <f>_xll.SNL.Clients.Office.Excel.Functions.SPG(A404, "RD_CREDIT_RATING_DATE_GLOBAL", "Issuer Credit Rating", "Local Currency LT|0")</f>
        <v>#INVALID COMPANY ID</v>
      </c>
      <c r="S404" s="10" t="str">
        <f>_xll.SNL.Clients.Office.Excel.Functions.SPG(A404, "RD_CREDIT_WATCH_OUTLOOK_DATE_GLOBAL", "Issuer Credit Rating", "Local Currency LT|0")</f>
        <v>#INVALID COMPANY ID</v>
      </c>
    </row>
    <row r="405" spans="1:19" x14ac:dyDescent="0.3">
      <c r="B405" t="str">
        <f>_xll.SNL.Clients.Office.Excel.Functions.SPG(A405,"SP_IPO_DATE")</f>
        <v>#INVALID COMPANY ID</v>
      </c>
      <c r="C405" t="str">
        <f>_xll.SNL.Clients.Office.Excel.Functions.SPG(A405, "SP_VOLUME_AVG_WEEKLY_TO_SHARES_OUT", , "1M")</f>
        <v>#INVALID COMPANY ID</v>
      </c>
      <c r="D405" t="str">
        <f>_xll.SNL.Clients.Office.Excel.Functions.SPG(A405, "SP_VOLUME_AVG_WEEKLY_TO_SHARES_OUT", , "3M")</f>
        <v>#INVALID COMPANY ID</v>
      </c>
      <c r="E405" t="str">
        <f>_xll.SNL.Clients.Office.Excel.Functions.SPG(A405, "SP_VOLUME_AVG_DAILY_TO_1YR_AVG_DAILY", , "1M")</f>
        <v>#INVALID COMPANY ID</v>
      </c>
      <c r="F405" t="str">
        <f>_xll.SNL.Clients.Office.Excel.Functions.SPG(A405, "SP_VOLUME_AVG_DAILY_TO_1YR_AVG_DAILY", , "3M")</f>
        <v>#INVALID COMPANY ID</v>
      </c>
      <c r="G405" s="9" t="str">
        <f>_xll.SNL.Clients.Office.Excel.Functions.SPG(A405, "IQ_SECTOR")</f>
        <v>#INVALID COMPANY ID</v>
      </c>
      <c r="H405" s="9" t="str">
        <f>_xll.SNL.Clients.Office.Excel.Functions.SPG(A405, "IQ_INDUSTRY_GROUP")</f>
        <v>#INVALID COMPANY ID</v>
      </c>
      <c r="I405" s="9" t="str">
        <f>_xll.SNL.Clients.Office.Excel.Functions.SPG(A405, "IQ_INDUSTRY")</f>
        <v>#INVALID COMPANY ID</v>
      </c>
      <c r="J405" s="9" t="str">
        <f>_xll.SNL.Clients.Office.Excel.Functions.SPG(A405, "IQ_PRIMARY_INDUSTRY")</f>
        <v>#INVALID COMPANY ID</v>
      </c>
      <c r="K405" s="9" t="str">
        <f>_xll.SNL.Clients.Office.Excel.Functions.SPG(A405, "NAICS_CODE", "Primary")</f>
        <v>#INVALID COMPANY ID</v>
      </c>
      <c r="L405" s="9" t="str">
        <f>_xll.SNL.Clients.Office.Excel.Functions.SPG(A405, "SP_TOPICTAG")</f>
        <v>#INVALID COMPANY ID</v>
      </c>
      <c r="M405" s="5" t="str">
        <f>_xll.SNL.Clients.Office.Excel.Functions.SPG(A405, "SP_PCT_SHARES_OWNED_ALL_INSTITUTIONS")</f>
        <v>#INVALID COMPANY ID</v>
      </c>
      <c r="N405" s="9" t="str">
        <f>_xll.SNL.Clients.Office.Excel.Functions.SPG(A405, "RD_CREDIT_RATING_GLOBAL", "Issuer Credit Rating", "Local Currency LT|0")</f>
        <v>#INVALID COMPANY ID</v>
      </c>
      <c r="O405" s="9" t="str">
        <f>_xll.SNL.Clients.Office.Excel.Functions.SPG(A405, "RD_CWOL_GLOBAL", "Issuer Credit Rating", "Local Currency LT|0")</f>
        <v>#INVALID COMPANY ID</v>
      </c>
      <c r="P405" s="9" t="str">
        <f>_xll.SNL.Clients.Office.Excel.Functions.SPG(A405, "RD_RATING_ACTION_GLOBAL", "Issuer Credit Rating", "Local Currency LT|0")</f>
        <v>#INVALID COMPANY ID</v>
      </c>
      <c r="Q405" s="10" t="str">
        <f>_xll.SNL.Clients.Office.Excel.Functions.SPG(A405, "RD_LAST_REVIEW_DATE_GLOBAL", "Issuer Credit Rating", "Local Currency LT")</f>
        <v>#INVALID COMPANY ID</v>
      </c>
      <c r="R405" s="10" t="str">
        <f>_xll.SNL.Clients.Office.Excel.Functions.SPG(A405, "RD_CREDIT_RATING_DATE_GLOBAL", "Issuer Credit Rating", "Local Currency LT|0")</f>
        <v>#INVALID COMPANY ID</v>
      </c>
      <c r="S405" s="10" t="str">
        <f>_xll.SNL.Clients.Office.Excel.Functions.SPG(A405, "RD_CREDIT_WATCH_OUTLOOK_DATE_GLOBAL", "Issuer Credit Rating", "Local Currency LT|0")</f>
        <v>#INVALID COMPANY ID</v>
      </c>
    </row>
    <row r="406" spans="1:19" x14ac:dyDescent="0.3">
      <c r="B406" t="str">
        <f>_xll.SNL.Clients.Office.Excel.Functions.SPG(A406,"SP_IPO_DATE")</f>
        <v>#INVALID COMPANY ID</v>
      </c>
      <c r="C406" t="str">
        <f>_xll.SNL.Clients.Office.Excel.Functions.SPG(A406, "SP_VOLUME_AVG_WEEKLY_TO_SHARES_OUT", , "1M")</f>
        <v>#INVALID COMPANY ID</v>
      </c>
      <c r="D406" t="str">
        <f>_xll.SNL.Clients.Office.Excel.Functions.SPG(A406, "SP_VOLUME_AVG_WEEKLY_TO_SHARES_OUT", , "3M")</f>
        <v>#INVALID COMPANY ID</v>
      </c>
      <c r="E406" t="str">
        <f>_xll.SNL.Clients.Office.Excel.Functions.SPG(A406, "SP_VOLUME_AVG_DAILY_TO_1YR_AVG_DAILY", , "1M")</f>
        <v>#INVALID COMPANY ID</v>
      </c>
      <c r="F406" t="str">
        <f>_xll.SNL.Clients.Office.Excel.Functions.SPG(A406, "SP_VOLUME_AVG_DAILY_TO_1YR_AVG_DAILY", , "3M")</f>
        <v>#INVALID COMPANY ID</v>
      </c>
      <c r="G406" s="9" t="str">
        <f>_xll.SNL.Clients.Office.Excel.Functions.SPG(A406, "IQ_SECTOR")</f>
        <v>#INVALID COMPANY ID</v>
      </c>
      <c r="H406" s="9" t="str">
        <f>_xll.SNL.Clients.Office.Excel.Functions.SPG(A406, "IQ_INDUSTRY_GROUP")</f>
        <v>#INVALID COMPANY ID</v>
      </c>
      <c r="I406" s="9" t="str">
        <f>_xll.SNL.Clients.Office.Excel.Functions.SPG(A406, "IQ_INDUSTRY")</f>
        <v>#INVALID COMPANY ID</v>
      </c>
      <c r="J406" s="9" t="str">
        <f>_xll.SNL.Clients.Office.Excel.Functions.SPG(A406, "IQ_PRIMARY_INDUSTRY")</f>
        <v>#INVALID COMPANY ID</v>
      </c>
      <c r="K406" s="9" t="str">
        <f>_xll.SNL.Clients.Office.Excel.Functions.SPG(A406, "NAICS_CODE", "Primary")</f>
        <v>#INVALID COMPANY ID</v>
      </c>
      <c r="L406" s="9" t="str">
        <f>_xll.SNL.Clients.Office.Excel.Functions.SPG(A406, "SP_TOPICTAG")</f>
        <v>#INVALID COMPANY ID</v>
      </c>
      <c r="M406" s="5" t="str">
        <f>_xll.SNL.Clients.Office.Excel.Functions.SPG(A406, "SP_PCT_SHARES_OWNED_ALL_INSTITUTIONS")</f>
        <v>#INVALID COMPANY ID</v>
      </c>
      <c r="N406" s="9" t="str">
        <f>_xll.SNL.Clients.Office.Excel.Functions.SPG(A406, "RD_CREDIT_RATING_GLOBAL", "Issuer Credit Rating", "Local Currency LT|0")</f>
        <v>#INVALID COMPANY ID</v>
      </c>
      <c r="O406" s="9" t="str">
        <f>_xll.SNL.Clients.Office.Excel.Functions.SPG(A406, "RD_CWOL_GLOBAL", "Issuer Credit Rating", "Local Currency LT|0")</f>
        <v>#INVALID COMPANY ID</v>
      </c>
      <c r="P406" s="9" t="str">
        <f>_xll.SNL.Clients.Office.Excel.Functions.SPG(A406, "RD_RATING_ACTION_GLOBAL", "Issuer Credit Rating", "Local Currency LT|0")</f>
        <v>#INVALID COMPANY ID</v>
      </c>
      <c r="Q406" s="10" t="str">
        <f>_xll.SNL.Clients.Office.Excel.Functions.SPG(A406, "RD_LAST_REVIEW_DATE_GLOBAL", "Issuer Credit Rating", "Local Currency LT")</f>
        <v>#INVALID COMPANY ID</v>
      </c>
      <c r="R406" s="10" t="str">
        <f>_xll.SNL.Clients.Office.Excel.Functions.SPG(A406, "RD_CREDIT_RATING_DATE_GLOBAL", "Issuer Credit Rating", "Local Currency LT|0")</f>
        <v>#INVALID COMPANY ID</v>
      </c>
      <c r="S406" s="10" t="str">
        <f>_xll.SNL.Clients.Office.Excel.Functions.SPG(A406, "RD_CREDIT_WATCH_OUTLOOK_DATE_GLOBAL", "Issuer Credit Rating", "Local Currency LT|0")</f>
        <v>#INVALID COMPANY ID</v>
      </c>
    </row>
    <row r="407" spans="1:19" x14ac:dyDescent="0.3">
      <c r="B407" t="str">
        <f>_xll.SNL.Clients.Office.Excel.Functions.SPG(A407,"SP_IPO_DATE")</f>
        <v>#INVALID COMPANY ID</v>
      </c>
      <c r="C407" t="str">
        <f>_xll.SNL.Clients.Office.Excel.Functions.SPG(A407, "SP_VOLUME_AVG_WEEKLY_TO_SHARES_OUT", , "1M")</f>
        <v>#INVALID COMPANY ID</v>
      </c>
      <c r="D407" t="str">
        <f>_xll.SNL.Clients.Office.Excel.Functions.SPG(A407, "SP_VOLUME_AVG_WEEKLY_TO_SHARES_OUT", , "3M")</f>
        <v>#INVALID COMPANY ID</v>
      </c>
      <c r="E407" t="str">
        <f>_xll.SNL.Clients.Office.Excel.Functions.SPG(A407, "SP_VOLUME_AVG_DAILY_TO_1YR_AVG_DAILY", , "1M")</f>
        <v>#INVALID COMPANY ID</v>
      </c>
      <c r="F407" t="str">
        <f>_xll.SNL.Clients.Office.Excel.Functions.SPG(A407, "SP_VOLUME_AVG_DAILY_TO_1YR_AVG_DAILY", , "3M")</f>
        <v>#INVALID COMPANY ID</v>
      </c>
      <c r="G407" s="9" t="str">
        <f>_xll.SNL.Clients.Office.Excel.Functions.SPG(A407, "IQ_SECTOR")</f>
        <v>#INVALID COMPANY ID</v>
      </c>
      <c r="H407" s="9" t="str">
        <f>_xll.SNL.Clients.Office.Excel.Functions.SPG(A407, "IQ_INDUSTRY_GROUP")</f>
        <v>#INVALID COMPANY ID</v>
      </c>
      <c r="I407" s="9" t="str">
        <f>_xll.SNL.Clients.Office.Excel.Functions.SPG(A407, "IQ_INDUSTRY")</f>
        <v>#INVALID COMPANY ID</v>
      </c>
      <c r="J407" s="9" t="str">
        <f>_xll.SNL.Clients.Office.Excel.Functions.SPG(A407, "IQ_PRIMARY_INDUSTRY")</f>
        <v>#INVALID COMPANY ID</v>
      </c>
      <c r="K407" s="9" t="str">
        <f>_xll.SNL.Clients.Office.Excel.Functions.SPG(A407, "NAICS_CODE", "Primary")</f>
        <v>#INVALID COMPANY ID</v>
      </c>
      <c r="L407" s="9" t="str">
        <f>_xll.SNL.Clients.Office.Excel.Functions.SPG(A407, "SP_TOPICTAG")</f>
        <v>#INVALID COMPANY ID</v>
      </c>
      <c r="M407" s="5" t="str">
        <f>_xll.SNL.Clients.Office.Excel.Functions.SPG(A407, "SP_PCT_SHARES_OWNED_ALL_INSTITUTIONS")</f>
        <v>#INVALID COMPANY ID</v>
      </c>
      <c r="N407" s="9" t="str">
        <f>_xll.SNL.Clients.Office.Excel.Functions.SPG(A407, "RD_CREDIT_RATING_GLOBAL", "Issuer Credit Rating", "Local Currency LT|0")</f>
        <v>#INVALID COMPANY ID</v>
      </c>
      <c r="O407" s="9" t="str">
        <f>_xll.SNL.Clients.Office.Excel.Functions.SPG(A407, "RD_CWOL_GLOBAL", "Issuer Credit Rating", "Local Currency LT|0")</f>
        <v>#INVALID COMPANY ID</v>
      </c>
      <c r="P407" s="9" t="str">
        <f>_xll.SNL.Clients.Office.Excel.Functions.SPG(A407, "RD_RATING_ACTION_GLOBAL", "Issuer Credit Rating", "Local Currency LT|0")</f>
        <v>#INVALID COMPANY ID</v>
      </c>
      <c r="Q407" s="10" t="str">
        <f>_xll.SNL.Clients.Office.Excel.Functions.SPG(A407, "RD_LAST_REVIEW_DATE_GLOBAL", "Issuer Credit Rating", "Local Currency LT")</f>
        <v>#INVALID COMPANY ID</v>
      </c>
      <c r="R407" s="10" t="str">
        <f>_xll.SNL.Clients.Office.Excel.Functions.SPG(A407, "RD_CREDIT_RATING_DATE_GLOBAL", "Issuer Credit Rating", "Local Currency LT|0")</f>
        <v>#INVALID COMPANY ID</v>
      </c>
      <c r="S407" s="10" t="str">
        <f>_xll.SNL.Clients.Office.Excel.Functions.SPG(A407, "RD_CREDIT_WATCH_OUTLOOK_DATE_GLOBAL", "Issuer Credit Rating", "Local Currency LT|0")</f>
        <v>#INVALID COMPANY ID</v>
      </c>
    </row>
    <row r="408" spans="1:19" x14ac:dyDescent="0.3">
      <c r="B408" t="str">
        <f>_xll.SNL.Clients.Office.Excel.Functions.SPG(A408,"SP_IPO_DATE")</f>
        <v>#INVALID COMPANY ID</v>
      </c>
      <c r="C408" t="str">
        <f>_xll.SNL.Clients.Office.Excel.Functions.SPG(A408, "SP_VOLUME_AVG_WEEKLY_TO_SHARES_OUT", , "1M")</f>
        <v>#INVALID COMPANY ID</v>
      </c>
      <c r="D408" t="str">
        <f>_xll.SNL.Clients.Office.Excel.Functions.SPG(A408, "SP_VOLUME_AVG_WEEKLY_TO_SHARES_OUT", , "3M")</f>
        <v>#INVALID COMPANY ID</v>
      </c>
      <c r="E408" t="str">
        <f>_xll.SNL.Clients.Office.Excel.Functions.SPG(A408, "SP_VOLUME_AVG_DAILY_TO_1YR_AVG_DAILY", , "1M")</f>
        <v>#INVALID COMPANY ID</v>
      </c>
      <c r="F408" t="str">
        <f>_xll.SNL.Clients.Office.Excel.Functions.SPG(A408, "SP_VOLUME_AVG_DAILY_TO_1YR_AVG_DAILY", , "3M")</f>
        <v>#INVALID COMPANY ID</v>
      </c>
      <c r="G408" s="9" t="str">
        <f>_xll.SNL.Clients.Office.Excel.Functions.SPG(A408, "IQ_SECTOR")</f>
        <v>#INVALID COMPANY ID</v>
      </c>
      <c r="H408" s="9" t="str">
        <f>_xll.SNL.Clients.Office.Excel.Functions.SPG(A408, "IQ_INDUSTRY_GROUP")</f>
        <v>#INVALID COMPANY ID</v>
      </c>
      <c r="I408" s="9" t="str">
        <f>_xll.SNL.Clients.Office.Excel.Functions.SPG(A408, "IQ_INDUSTRY")</f>
        <v>#INVALID COMPANY ID</v>
      </c>
      <c r="J408" s="9" t="str">
        <f>_xll.SNL.Clients.Office.Excel.Functions.SPG(A408, "IQ_PRIMARY_INDUSTRY")</f>
        <v>#INVALID COMPANY ID</v>
      </c>
      <c r="K408" s="9" t="str">
        <f>_xll.SNL.Clients.Office.Excel.Functions.SPG(A408, "NAICS_CODE", "Primary")</f>
        <v>#INVALID COMPANY ID</v>
      </c>
      <c r="L408" s="9" t="str">
        <f>_xll.SNL.Clients.Office.Excel.Functions.SPG(A408, "SP_TOPICTAG")</f>
        <v>#INVALID COMPANY ID</v>
      </c>
      <c r="M408" s="5" t="str">
        <f>_xll.SNL.Clients.Office.Excel.Functions.SPG(A408, "SP_PCT_SHARES_OWNED_ALL_INSTITUTIONS")</f>
        <v>#INVALID COMPANY ID</v>
      </c>
      <c r="N408" s="9" t="str">
        <f>_xll.SNL.Clients.Office.Excel.Functions.SPG(A408, "RD_CREDIT_RATING_GLOBAL", "Issuer Credit Rating", "Local Currency LT|0")</f>
        <v>#INVALID COMPANY ID</v>
      </c>
      <c r="O408" s="9" t="str">
        <f>_xll.SNL.Clients.Office.Excel.Functions.SPG(A408, "RD_CWOL_GLOBAL", "Issuer Credit Rating", "Local Currency LT|0")</f>
        <v>#INVALID COMPANY ID</v>
      </c>
      <c r="P408" s="9" t="str">
        <f>_xll.SNL.Clients.Office.Excel.Functions.SPG(A408, "RD_RATING_ACTION_GLOBAL", "Issuer Credit Rating", "Local Currency LT|0")</f>
        <v>#INVALID COMPANY ID</v>
      </c>
      <c r="Q408" s="10" t="str">
        <f>_xll.SNL.Clients.Office.Excel.Functions.SPG(A408, "RD_LAST_REVIEW_DATE_GLOBAL", "Issuer Credit Rating", "Local Currency LT")</f>
        <v>#INVALID COMPANY ID</v>
      </c>
      <c r="R408" s="10" t="str">
        <f>_xll.SNL.Clients.Office.Excel.Functions.SPG(A408, "RD_CREDIT_RATING_DATE_GLOBAL", "Issuer Credit Rating", "Local Currency LT|0")</f>
        <v>#INVALID COMPANY ID</v>
      </c>
      <c r="S408" s="10" t="str">
        <f>_xll.SNL.Clients.Office.Excel.Functions.SPG(A408, "RD_CREDIT_WATCH_OUTLOOK_DATE_GLOBAL", "Issuer Credit Rating", "Local Currency LT|0")</f>
        <v>#INVALID COMPANY ID</v>
      </c>
    </row>
    <row r="409" spans="1:19" x14ac:dyDescent="0.3">
      <c r="B409" t="str">
        <f>_xll.SNL.Clients.Office.Excel.Functions.SPG(A409,"SP_IPO_DATE")</f>
        <v>#INVALID COMPANY ID</v>
      </c>
      <c r="C409" t="str">
        <f>_xll.SNL.Clients.Office.Excel.Functions.SPG(A409, "SP_VOLUME_AVG_WEEKLY_TO_SHARES_OUT", , "1M")</f>
        <v>#INVALID COMPANY ID</v>
      </c>
      <c r="D409" t="str">
        <f>_xll.SNL.Clients.Office.Excel.Functions.SPG(A409, "SP_VOLUME_AVG_WEEKLY_TO_SHARES_OUT", , "3M")</f>
        <v>#INVALID COMPANY ID</v>
      </c>
      <c r="E409" t="str">
        <f>_xll.SNL.Clients.Office.Excel.Functions.SPG(A409, "SP_VOLUME_AVG_DAILY_TO_1YR_AVG_DAILY", , "1M")</f>
        <v>#INVALID COMPANY ID</v>
      </c>
      <c r="F409" t="str">
        <f>_xll.SNL.Clients.Office.Excel.Functions.SPG(A409, "SP_VOLUME_AVG_DAILY_TO_1YR_AVG_DAILY", , "3M")</f>
        <v>#INVALID COMPANY ID</v>
      </c>
      <c r="G409" s="9" t="str">
        <f>_xll.SNL.Clients.Office.Excel.Functions.SPG(A409, "IQ_SECTOR")</f>
        <v>#INVALID COMPANY ID</v>
      </c>
      <c r="H409" s="9" t="str">
        <f>_xll.SNL.Clients.Office.Excel.Functions.SPG(A409, "IQ_INDUSTRY_GROUP")</f>
        <v>#INVALID COMPANY ID</v>
      </c>
      <c r="I409" s="9" t="str">
        <f>_xll.SNL.Clients.Office.Excel.Functions.SPG(A409, "IQ_INDUSTRY")</f>
        <v>#INVALID COMPANY ID</v>
      </c>
      <c r="J409" s="9" t="str">
        <f>_xll.SNL.Clients.Office.Excel.Functions.SPG(A409, "IQ_PRIMARY_INDUSTRY")</f>
        <v>#INVALID COMPANY ID</v>
      </c>
      <c r="K409" s="9" t="str">
        <f>_xll.SNL.Clients.Office.Excel.Functions.SPG(A409, "NAICS_CODE", "Primary")</f>
        <v>#INVALID COMPANY ID</v>
      </c>
      <c r="L409" s="9" t="str">
        <f>_xll.SNL.Clients.Office.Excel.Functions.SPG(A409, "SP_TOPICTAG")</f>
        <v>#INVALID COMPANY ID</v>
      </c>
      <c r="M409" s="5" t="str">
        <f>_xll.SNL.Clients.Office.Excel.Functions.SPG(A409, "SP_PCT_SHARES_OWNED_ALL_INSTITUTIONS")</f>
        <v>#INVALID COMPANY ID</v>
      </c>
      <c r="N409" s="9" t="str">
        <f>_xll.SNL.Clients.Office.Excel.Functions.SPG(A409, "RD_CREDIT_RATING_GLOBAL", "Issuer Credit Rating", "Local Currency LT|0")</f>
        <v>#INVALID COMPANY ID</v>
      </c>
      <c r="O409" s="9" t="str">
        <f>_xll.SNL.Clients.Office.Excel.Functions.SPG(A409, "RD_CWOL_GLOBAL", "Issuer Credit Rating", "Local Currency LT|0")</f>
        <v>#INVALID COMPANY ID</v>
      </c>
      <c r="P409" s="9" t="str">
        <f>_xll.SNL.Clients.Office.Excel.Functions.SPG(A409, "RD_RATING_ACTION_GLOBAL", "Issuer Credit Rating", "Local Currency LT|0")</f>
        <v>#INVALID COMPANY ID</v>
      </c>
      <c r="Q409" s="10" t="str">
        <f>_xll.SNL.Clients.Office.Excel.Functions.SPG(A409, "RD_LAST_REVIEW_DATE_GLOBAL", "Issuer Credit Rating", "Local Currency LT")</f>
        <v>#INVALID COMPANY ID</v>
      </c>
      <c r="R409" s="10" t="str">
        <f>_xll.SNL.Clients.Office.Excel.Functions.SPG(A409, "RD_CREDIT_RATING_DATE_GLOBAL", "Issuer Credit Rating", "Local Currency LT|0")</f>
        <v>#INVALID COMPANY ID</v>
      </c>
      <c r="S409" s="10" t="str">
        <f>_xll.SNL.Clients.Office.Excel.Functions.SPG(A409, "RD_CREDIT_WATCH_OUTLOOK_DATE_GLOBAL", "Issuer Credit Rating", "Local Currency LT|0")</f>
        <v>#INVALID COMPANY ID</v>
      </c>
    </row>
    <row r="410" spans="1:19" x14ac:dyDescent="0.3">
      <c r="B410" t="str">
        <f>_xll.SNL.Clients.Office.Excel.Functions.SPG(A410,"SP_IPO_DATE")</f>
        <v>#INVALID COMPANY ID</v>
      </c>
      <c r="C410" t="str">
        <f>_xll.SNL.Clients.Office.Excel.Functions.SPG(A410, "SP_VOLUME_AVG_WEEKLY_TO_SHARES_OUT", , "1M")</f>
        <v>#INVALID COMPANY ID</v>
      </c>
      <c r="D410" t="str">
        <f>_xll.SNL.Clients.Office.Excel.Functions.SPG(A410, "SP_VOLUME_AVG_WEEKLY_TO_SHARES_OUT", , "3M")</f>
        <v>#INVALID COMPANY ID</v>
      </c>
      <c r="E410" t="str">
        <f>_xll.SNL.Clients.Office.Excel.Functions.SPG(A410, "SP_VOLUME_AVG_DAILY_TO_1YR_AVG_DAILY", , "1M")</f>
        <v>#INVALID COMPANY ID</v>
      </c>
      <c r="F410" t="str">
        <f>_xll.SNL.Clients.Office.Excel.Functions.SPG(A410, "SP_VOLUME_AVG_DAILY_TO_1YR_AVG_DAILY", , "3M")</f>
        <v>#INVALID COMPANY ID</v>
      </c>
      <c r="G410" s="9" t="str">
        <f>_xll.SNL.Clients.Office.Excel.Functions.SPG(A410, "IQ_SECTOR")</f>
        <v>#INVALID COMPANY ID</v>
      </c>
      <c r="H410" s="9" t="str">
        <f>_xll.SNL.Clients.Office.Excel.Functions.SPG(A410, "IQ_INDUSTRY_GROUP")</f>
        <v>#INVALID COMPANY ID</v>
      </c>
      <c r="I410" s="9" t="str">
        <f>_xll.SNL.Clients.Office.Excel.Functions.SPG(A410, "IQ_INDUSTRY")</f>
        <v>#INVALID COMPANY ID</v>
      </c>
      <c r="J410" s="9" t="str">
        <f>_xll.SNL.Clients.Office.Excel.Functions.SPG(A410, "IQ_PRIMARY_INDUSTRY")</f>
        <v>#INVALID COMPANY ID</v>
      </c>
      <c r="K410" s="9" t="str">
        <f>_xll.SNL.Clients.Office.Excel.Functions.SPG(A410, "NAICS_CODE", "Primary")</f>
        <v>#INVALID COMPANY ID</v>
      </c>
      <c r="L410" s="9" t="str">
        <f>_xll.SNL.Clients.Office.Excel.Functions.SPG(A410, "SP_TOPICTAG")</f>
        <v>#INVALID COMPANY ID</v>
      </c>
      <c r="M410" s="5" t="str">
        <f>_xll.SNL.Clients.Office.Excel.Functions.SPG(A410, "SP_PCT_SHARES_OWNED_ALL_INSTITUTIONS")</f>
        <v>#INVALID COMPANY ID</v>
      </c>
      <c r="N410" s="9" t="str">
        <f>_xll.SNL.Clients.Office.Excel.Functions.SPG(A410, "RD_CREDIT_RATING_GLOBAL", "Issuer Credit Rating", "Local Currency LT|0")</f>
        <v>#INVALID COMPANY ID</v>
      </c>
      <c r="O410" s="9" t="str">
        <f>_xll.SNL.Clients.Office.Excel.Functions.SPG(A410, "RD_CWOL_GLOBAL", "Issuer Credit Rating", "Local Currency LT|0")</f>
        <v>#INVALID COMPANY ID</v>
      </c>
      <c r="P410" s="9" t="str">
        <f>_xll.SNL.Clients.Office.Excel.Functions.SPG(A410, "RD_RATING_ACTION_GLOBAL", "Issuer Credit Rating", "Local Currency LT|0")</f>
        <v>#INVALID COMPANY ID</v>
      </c>
      <c r="Q410" s="10" t="str">
        <f>_xll.SNL.Clients.Office.Excel.Functions.SPG(A410, "RD_LAST_REVIEW_DATE_GLOBAL", "Issuer Credit Rating", "Local Currency LT")</f>
        <v>#INVALID COMPANY ID</v>
      </c>
      <c r="R410" s="10" t="str">
        <f>_xll.SNL.Clients.Office.Excel.Functions.SPG(A410, "RD_CREDIT_RATING_DATE_GLOBAL", "Issuer Credit Rating", "Local Currency LT|0")</f>
        <v>#INVALID COMPANY ID</v>
      </c>
      <c r="S410" s="10" t="str">
        <f>_xll.SNL.Clients.Office.Excel.Functions.SPG(A410, "RD_CREDIT_WATCH_OUTLOOK_DATE_GLOBAL", "Issuer Credit Rating", "Local Currency LT|0")</f>
        <v>#INVALID COMPANY ID</v>
      </c>
    </row>
    <row r="411" spans="1:19" x14ac:dyDescent="0.3">
      <c r="G411" s="9"/>
      <c r="H411" s="9"/>
      <c r="I411" s="9"/>
      <c r="J411" s="9"/>
      <c r="K411" s="9"/>
      <c r="L411" s="9"/>
      <c r="M411" s="5"/>
      <c r="N411" s="9"/>
      <c r="O411" s="9"/>
      <c r="P411" s="9"/>
      <c r="Q411" s="10"/>
      <c r="R411" s="10"/>
      <c r="S411" s="10"/>
    </row>
    <row r="412" spans="1:19" x14ac:dyDescent="0.3">
      <c r="G412" s="9"/>
      <c r="H412" s="9"/>
      <c r="I412" s="9"/>
      <c r="J412" s="9"/>
      <c r="K412" s="9"/>
      <c r="L412" s="9"/>
      <c r="M412" s="5"/>
      <c r="N412" s="9"/>
      <c r="O412" s="9"/>
      <c r="P412" s="9"/>
      <c r="Q412" s="10"/>
      <c r="R412" s="10"/>
      <c r="S412" s="10"/>
    </row>
    <row r="413" spans="1:19" x14ac:dyDescent="0.3">
      <c r="G413" s="9"/>
      <c r="H413" s="9"/>
      <c r="I413" s="9"/>
      <c r="J413" s="9"/>
      <c r="K413" s="9"/>
      <c r="L413" s="9"/>
      <c r="M413" s="5"/>
      <c r="N413" s="9"/>
      <c r="O413" s="9"/>
      <c r="P413" s="9"/>
      <c r="Q413" s="10"/>
      <c r="R413" s="10"/>
      <c r="S413" s="10"/>
    </row>
    <row r="414" spans="1:19" x14ac:dyDescent="0.3">
      <c r="G414" s="9"/>
      <c r="H414" s="9"/>
      <c r="I414" s="9"/>
      <c r="J414" s="9"/>
      <c r="K414" s="9"/>
      <c r="L414" s="9"/>
      <c r="M414" s="5"/>
      <c r="N414" s="9"/>
      <c r="O414" s="9"/>
      <c r="P414" s="9"/>
      <c r="Q414" s="10"/>
      <c r="R414" s="10"/>
      <c r="S414" s="10"/>
    </row>
    <row r="415" spans="1:19" x14ac:dyDescent="0.3">
      <c r="G415" s="9"/>
      <c r="H415" s="9"/>
      <c r="I415" s="9"/>
      <c r="J415" s="9"/>
      <c r="K415" s="9"/>
      <c r="L415" s="9"/>
      <c r="M415" s="5"/>
      <c r="N415" s="9"/>
      <c r="O415" s="9"/>
      <c r="P415" s="9"/>
      <c r="Q415" s="10"/>
      <c r="R415" s="10"/>
      <c r="S415" s="10"/>
    </row>
    <row r="416" spans="1:19" x14ac:dyDescent="0.3">
      <c r="G416" s="9"/>
      <c r="H416" s="9"/>
      <c r="I416" s="9"/>
      <c r="J416" s="9"/>
      <c r="K416" s="9"/>
      <c r="L416" s="9"/>
      <c r="M416" s="5"/>
      <c r="N416" s="9"/>
      <c r="O416" s="9"/>
      <c r="P416" s="9"/>
      <c r="Q416" s="10"/>
      <c r="R416" s="10"/>
      <c r="S416" s="10"/>
    </row>
    <row r="417" spans="7:19" x14ac:dyDescent="0.3">
      <c r="G417" s="9"/>
      <c r="H417" s="9"/>
      <c r="I417" s="9"/>
      <c r="J417" s="9"/>
      <c r="K417" s="9"/>
      <c r="L417" s="9"/>
      <c r="M417" s="5"/>
      <c r="N417" s="9"/>
      <c r="O417" s="9"/>
      <c r="P417" s="9"/>
      <c r="Q417" s="10"/>
      <c r="R417" s="10"/>
      <c r="S417" s="10"/>
    </row>
    <row r="418" spans="7:19" x14ac:dyDescent="0.3">
      <c r="G418" s="9"/>
      <c r="H418" s="9"/>
      <c r="I418" s="9"/>
      <c r="J418" s="9"/>
      <c r="K418" s="9"/>
      <c r="L418" s="9"/>
      <c r="M418" s="5"/>
      <c r="N418" s="9"/>
      <c r="O418" s="9"/>
      <c r="P418" s="9"/>
      <c r="Q418" s="10"/>
      <c r="R418" s="10"/>
      <c r="S418" s="10"/>
    </row>
    <row r="419" spans="7:19" x14ac:dyDescent="0.3">
      <c r="G419" s="9"/>
      <c r="H419" s="9"/>
      <c r="I419" s="9"/>
      <c r="J419" s="9"/>
      <c r="K419" s="9"/>
      <c r="L419" s="9"/>
      <c r="M419" s="5"/>
      <c r="N419" s="9"/>
      <c r="O419" s="9"/>
      <c r="P419" s="9"/>
      <c r="Q419" s="10"/>
      <c r="R419" s="10"/>
      <c r="S419" s="10"/>
    </row>
    <row r="420" spans="7:19" x14ac:dyDescent="0.3">
      <c r="G420" s="9"/>
      <c r="H420" s="9"/>
      <c r="I420" s="9"/>
      <c r="J420" s="9"/>
      <c r="K420" s="9"/>
      <c r="L420" s="9"/>
      <c r="M420" s="5"/>
      <c r="N420" s="9"/>
      <c r="O420" s="9"/>
      <c r="P420" s="9"/>
      <c r="Q420" s="10"/>
      <c r="R420" s="10"/>
      <c r="S420" s="10"/>
    </row>
    <row r="421" spans="7:19" x14ac:dyDescent="0.3">
      <c r="G421" s="9"/>
      <c r="H421" s="9"/>
      <c r="I421" s="9"/>
      <c r="J421" s="9"/>
      <c r="K421" s="9"/>
      <c r="L421" s="9"/>
      <c r="M421" s="5"/>
      <c r="N421" s="9"/>
      <c r="O421" s="9"/>
      <c r="P421" s="9"/>
      <c r="Q421" s="10"/>
      <c r="R421" s="10"/>
      <c r="S421" s="10"/>
    </row>
    <row r="422" spans="7:19" x14ac:dyDescent="0.3">
      <c r="G422" s="9"/>
      <c r="H422" s="9"/>
      <c r="I422" s="9"/>
      <c r="J422" s="9"/>
      <c r="K422" s="9"/>
      <c r="L422" s="9"/>
      <c r="M422" s="5"/>
      <c r="N422" s="9"/>
      <c r="O422" s="9"/>
      <c r="P422" s="9"/>
      <c r="Q422" s="10"/>
      <c r="R422" s="10"/>
      <c r="S422" s="10"/>
    </row>
    <row r="423" spans="7:19" x14ac:dyDescent="0.3">
      <c r="G423" s="9"/>
      <c r="H423" s="9"/>
      <c r="I423" s="9"/>
      <c r="J423" s="9"/>
      <c r="K423" s="9"/>
      <c r="L423" s="9"/>
      <c r="M423" s="5"/>
      <c r="N423" s="9"/>
      <c r="O423" s="9"/>
      <c r="P423" s="9"/>
      <c r="Q423" s="10"/>
      <c r="R423" s="10"/>
      <c r="S423" s="10"/>
    </row>
    <row r="424" spans="7:19" x14ac:dyDescent="0.3">
      <c r="G424" s="9"/>
      <c r="H424" s="9"/>
      <c r="I424" s="9"/>
      <c r="J424" s="9"/>
      <c r="K424" s="9"/>
      <c r="L424" s="9"/>
      <c r="M424" s="5"/>
      <c r="N424" s="9"/>
      <c r="O424" s="9"/>
      <c r="P424" s="9"/>
      <c r="Q424" s="10"/>
      <c r="R424" s="10"/>
      <c r="S424" s="10"/>
    </row>
    <row r="425" spans="7:19" x14ac:dyDescent="0.3">
      <c r="G425" s="9"/>
      <c r="H425" s="9"/>
      <c r="I425" s="9"/>
      <c r="J425" s="9"/>
      <c r="K425" s="9"/>
      <c r="L425" s="9"/>
      <c r="M425" s="5"/>
      <c r="N425" s="9"/>
      <c r="O425" s="9"/>
      <c r="P425" s="9"/>
      <c r="Q425" s="10"/>
      <c r="R425" s="10"/>
      <c r="S425" s="10"/>
    </row>
    <row r="426" spans="7:19" x14ac:dyDescent="0.3">
      <c r="G426" s="9"/>
      <c r="H426" s="9"/>
      <c r="I426" s="9"/>
      <c r="J426" s="9"/>
      <c r="K426" s="9"/>
      <c r="L426" s="9"/>
      <c r="M426" s="5"/>
      <c r="N426" s="9"/>
      <c r="O426" s="9"/>
      <c r="P426" s="9"/>
      <c r="Q426" s="10"/>
      <c r="R426" s="10"/>
      <c r="S426" s="10"/>
    </row>
    <row r="427" spans="7:19" x14ac:dyDescent="0.3">
      <c r="G427" s="9"/>
      <c r="H427" s="9"/>
      <c r="I427" s="9"/>
      <c r="J427" s="9"/>
      <c r="K427" s="9"/>
      <c r="L427" s="9"/>
      <c r="M427" s="5"/>
      <c r="N427" s="9"/>
      <c r="O427" s="9"/>
      <c r="P427" s="9"/>
      <c r="Q427" s="10"/>
      <c r="R427" s="10"/>
      <c r="S427" s="10"/>
    </row>
    <row r="428" spans="7:19" x14ac:dyDescent="0.3">
      <c r="G428" s="9"/>
      <c r="H428" s="9"/>
      <c r="I428" s="9"/>
      <c r="J428" s="9"/>
      <c r="K428" s="9"/>
      <c r="L428" s="9"/>
      <c r="M428" s="5"/>
      <c r="N428" s="9"/>
      <c r="O428" s="9"/>
      <c r="P428" s="9"/>
      <c r="Q428" s="10"/>
      <c r="R428" s="10"/>
      <c r="S428" s="10"/>
    </row>
    <row r="429" spans="7:19" x14ac:dyDescent="0.3">
      <c r="G429" s="9"/>
      <c r="H429" s="9"/>
      <c r="I429" s="9"/>
      <c r="J429" s="9"/>
      <c r="K429" s="9"/>
      <c r="L429" s="9"/>
      <c r="M429" s="5"/>
      <c r="N429" s="9"/>
      <c r="O429" s="9"/>
      <c r="P429" s="9"/>
      <c r="Q429" s="10"/>
      <c r="R429" s="10"/>
      <c r="S429" s="10"/>
    </row>
    <row r="430" spans="7:19" x14ac:dyDescent="0.3">
      <c r="G430" s="9"/>
      <c r="H430" s="9"/>
      <c r="I430" s="9"/>
      <c r="J430" s="9"/>
      <c r="K430" s="9"/>
      <c r="L430" s="9"/>
      <c r="M430" s="5"/>
      <c r="N430" s="9"/>
      <c r="O430" s="9"/>
      <c r="P430" s="9"/>
      <c r="Q430" s="10"/>
      <c r="R430" s="10"/>
      <c r="S430" s="10"/>
    </row>
    <row r="431" spans="7:19" x14ac:dyDescent="0.3">
      <c r="G431" s="9"/>
      <c r="H431" s="9"/>
      <c r="I431" s="9"/>
      <c r="J431" s="9"/>
      <c r="K431" s="9"/>
      <c r="L431" s="9"/>
      <c r="M431" s="5"/>
      <c r="N431" s="9"/>
      <c r="O431" s="9"/>
      <c r="P431" s="9"/>
      <c r="Q431" s="10"/>
      <c r="R431" s="10"/>
      <c r="S431" s="10"/>
    </row>
    <row r="432" spans="7:19" x14ac:dyDescent="0.3">
      <c r="G432" s="9"/>
      <c r="H432" s="9"/>
      <c r="I432" s="9"/>
      <c r="J432" s="9"/>
      <c r="K432" s="9"/>
      <c r="L432" s="9"/>
      <c r="M432" s="5"/>
      <c r="N432" s="9"/>
      <c r="O432" s="9"/>
      <c r="P432" s="9"/>
      <c r="Q432" s="10"/>
      <c r="R432" s="10"/>
      <c r="S432" s="10"/>
    </row>
    <row r="433" spans="7:19" x14ac:dyDescent="0.3">
      <c r="G433" s="9"/>
      <c r="H433" s="9"/>
      <c r="I433" s="9"/>
      <c r="J433" s="9"/>
      <c r="K433" s="9"/>
      <c r="L433" s="9"/>
      <c r="M433" s="5"/>
      <c r="N433" s="9"/>
      <c r="O433" s="9"/>
      <c r="P433" s="9"/>
      <c r="Q433" s="10"/>
      <c r="R433" s="10"/>
      <c r="S433" s="10"/>
    </row>
    <row r="434" spans="7:19" x14ac:dyDescent="0.3">
      <c r="G434" s="9"/>
      <c r="H434" s="9"/>
      <c r="I434" s="9"/>
      <c r="J434" s="9"/>
      <c r="K434" s="9"/>
      <c r="L434" s="9"/>
      <c r="M434" s="5"/>
      <c r="N434" s="9"/>
      <c r="O434" s="9"/>
      <c r="P434" s="9"/>
      <c r="Q434" s="10"/>
      <c r="R434" s="10"/>
      <c r="S434" s="10"/>
    </row>
    <row r="435" spans="7:19" x14ac:dyDescent="0.3">
      <c r="G435" s="9"/>
      <c r="H435" s="9"/>
      <c r="I435" s="9"/>
      <c r="J435" s="9"/>
      <c r="K435" s="9"/>
      <c r="L435" s="9"/>
      <c r="M435" s="5"/>
      <c r="N435" s="9"/>
      <c r="O435" s="9"/>
      <c r="P435" s="9"/>
      <c r="Q435" s="10"/>
      <c r="R435" s="10"/>
      <c r="S435" s="10"/>
    </row>
    <row r="436" spans="7:19" x14ac:dyDescent="0.3">
      <c r="G436" s="9"/>
      <c r="H436" s="9"/>
      <c r="I436" s="9"/>
      <c r="J436" s="9"/>
      <c r="K436" s="9"/>
      <c r="L436" s="9"/>
      <c r="M436" s="5"/>
      <c r="N436" s="9"/>
      <c r="O436" s="9"/>
      <c r="P436" s="9"/>
      <c r="Q436" s="10"/>
      <c r="R436" s="10"/>
      <c r="S436" s="10"/>
    </row>
    <row r="437" spans="7:19" x14ac:dyDescent="0.3">
      <c r="G437" s="9"/>
      <c r="H437" s="9"/>
      <c r="I437" s="9"/>
      <c r="J437" s="9"/>
      <c r="K437" s="9"/>
      <c r="L437" s="9"/>
      <c r="M437" s="5"/>
      <c r="N437" s="9"/>
      <c r="O437" s="9"/>
      <c r="P437" s="9"/>
      <c r="Q437" s="10"/>
      <c r="R437" s="10"/>
      <c r="S437" s="10"/>
    </row>
    <row r="438" spans="7:19" x14ac:dyDescent="0.3">
      <c r="G438" s="9"/>
      <c r="H438" s="9"/>
      <c r="I438" s="9"/>
      <c r="J438" s="9"/>
      <c r="K438" s="9"/>
      <c r="L438" s="9"/>
      <c r="M438" s="5"/>
      <c r="N438" s="9"/>
      <c r="O438" s="9"/>
      <c r="P438" s="9"/>
      <c r="Q438" s="10"/>
      <c r="R438" s="10"/>
      <c r="S438" s="10"/>
    </row>
    <row r="439" spans="7:19" x14ac:dyDescent="0.3">
      <c r="G439" s="9"/>
      <c r="H439" s="9"/>
      <c r="I439" s="9"/>
      <c r="J439" s="9"/>
      <c r="K439" s="9"/>
      <c r="L439" s="9"/>
      <c r="M439" s="5"/>
      <c r="N439" s="9"/>
      <c r="O439" s="9"/>
      <c r="P439" s="9"/>
      <c r="Q439" s="10"/>
      <c r="R439" s="10"/>
      <c r="S439" s="10"/>
    </row>
    <row r="440" spans="7:19" x14ac:dyDescent="0.3">
      <c r="G440" s="9"/>
      <c r="H440" s="9"/>
      <c r="I440" s="9"/>
      <c r="J440" s="9"/>
      <c r="K440" s="9"/>
      <c r="L440" s="9"/>
      <c r="M440" s="5"/>
      <c r="N440" s="9"/>
      <c r="O440" s="9"/>
      <c r="P440" s="9"/>
      <c r="Q440" s="10"/>
      <c r="R440" s="10"/>
      <c r="S440" s="10"/>
    </row>
    <row r="441" spans="7:19" x14ac:dyDescent="0.3">
      <c r="G441" s="9"/>
      <c r="H441" s="9"/>
      <c r="I441" s="9"/>
      <c r="J441" s="9"/>
      <c r="K441" s="9"/>
      <c r="L441" s="9"/>
      <c r="M441" s="5"/>
      <c r="N441" s="9"/>
      <c r="O441" s="9"/>
      <c r="P441" s="9"/>
      <c r="Q441" s="10"/>
      <c r="R441" s="10"/>
      <c r="S441" s="10"/>
    </row>
    <row r="442" spans="7:19" x14ac:dyDescent="0.3">
      <c r="G442" s="9"/>
      <c r="H442" s="9"/>
      <c r="I442" s="9"/>
      <c r="J442" s="9"/>
      <c r="K442" s="9"/>
      <c r="L442" s="9"/>
      <c r="M442" s="5"/>
      <c r="N442" s="9"/>
      <c r="O442" s="9"/>
      <c r="P442" s="9"/>
      <c r="Q442" s="10"/>
      <c r="R442" s="10"/>
      <c r="S442" s="10"/>
    </row>
    <row r="443" spans="7:19" x14ac:dyDescent="0.3">
      <c r="G443" s="9"/>
      <c r="H443" s="9"/>
      <c r="I443" s="9"/>
      <c r="J443" s="9"/>
      <c r="K443" s="9"/>
      <c r="L443" s="9"/>
      <c r="M443" s="5"/>
      <c r="N443" s="9"/>
      <c r="O443" s="9"/>
      <c r="P443" s="9"/>
      <c r="Q443" s="10"/>
      <c r="R443" s="10"/>
      <c r="S443" s="10"/>
    </row>
    <row r="444" spans="7:19" x14ac:dyDescent="0.3">
      <c r="G444" s="9"/>
      <c r="H444" s="9"/>
      <c r="I444" s="9"/>
      <c r="J444" s="9"/>
      <c r="K444" s="9"/>
      <c r="L444" s="9"/>
      <c r="M444" s="5"/>
      <c r="N444" s="9"/>
      <c r="O444" s="9"/>
      <c r="P444" s="9"/>
      <c r="Q444" s="10"/>
      <c r="R444" s="10"/>
      <c r="S444" s="10"/>
    </row>
    <row r="445" spans="7:19" x14ac:dyDescent="0.3">
      <c r="G445" s="9"/>
      <c r="H445" s="9"/>
      <c r="I445" s="9"/>
      <c r="J445" s="9"/>
      <c r="K445" s="9"/>
      <c r="L445" s="9"/>
      <c r="M445" s="5"/>
      <c r="N445" s="9"/>
      <c r="O445" s="9"/>
      <c r="P445" s="9"/>
      <c r="Q445" s="10"/>
      <c r="R445" s="10"/>
      <c r="S445" s="10"/>
    </row>
    <row r="446" spans="7:19" x14ac:dyDescent="0.3">
      <c r="G446" s="9"/>
      <c r="H446" s="9"/>
      <c r="I446" s="9"/>
      <c r="J446" s="9"/>
      <c r="K446" s="9"/>
      <c r="L446" s="9"/>
      <c r="M446" s="5"/>
      <c r="N446" s="9"/>
      <c r="O446" s="9"/>
      <c r="P446" s="9"/>
      <c r="Q446" s="10"/>
      <c r="R446" s="10"/>
      <c r="S446" s="10"/>
    </row>
    <row r="447" spans="7:19" x14ac:dyDescent="0.3">
      <c r="G447" s="9"/>
      <c r="H447" s="9"/>
      <c r="I447" s="9"/>
      <c r="J447" s="9"/>
      <c r="K447" s="9"/>
      <c r="L447" s="9"/>
      <c r="M447" s="5"/>
      <c r="N447" s="9"/>
      <c r="O447" s="9"/>
      <c r="P447" s="9"/>
      <c r="Q447" s="10"/>
      <c r="R447" s="10"/>
      <c r="S447" s="10"/>
    </row>
    <row r="448" spans="7:19" x14ac:dyDescent="0.3">
      <c r="G448" s="9"/>
      <c r="H448" s="9"/>
      <c r="I448" s="9"/>
      <c r="J448" s="9"/>
      <c r="K448" s="9"/>
      <c r="L448" s="9"/>
      <c r="M448" s="5"/>
      <c r="N448" s="9"/>
      <c r="O448" s="9"/>
      <c r="P448" s="9"/>
      <c r="Q448" s="10"/>
      <c r="R448" s="10"/>
      <c r="S448" s="10"/>
    </row>
    <row r="449" spans="7:19" x14ac:dyDescent="0.3">
      <c r="G449" s="9"/>
      <c r="H449" s="9"/>
      <c r="I449" s="9"/>
      <c r="J449" s="9"/>
      <c r="K449" s="9"/>
      <c r="L449" s="9"/>
      <c r="M449" s="5"/>
      <c r="N449" s="9"/>
      <c r="O449" s="9"/>
      <c r="P449" s="9"/>
      <c r="Q449" s="10"/>
      <c r="R449" s="10"/>
      <c r="S449" s="10"/>
    </row>
    <row r="450" spans="7:19" x14ac:dyDescent="0.3">
      <c r="G450" s="9"/>
      <c r="H450" s="9"/>
      <c r="I450" s="9"/>
      <c r="J450" s="9"/>
      <c r="K450" s="9"/>
      <c r="L450" s="9"/>
      <c r="M450" s="5"/>
      <c r="N450" s="9"/>
      <c r="O450" s="9"/>
      <c r="P450" s="9"/>
      <c r="Q450" s="10"/>
      <c r="R450" s="10"/>
      <c r="S450" s="10"/>
    </row>
    <row r="451" spans="7:19" x14ac:dyDescent="0.3">
      <c r="G451" s="9"/>
      <c r="H451" s="9"/>
      <c r="I451" s="9"/>
      <c r="J451" s="9"/>
      <c r="K451" s="9"/>
      <c r="L451" s="9"/>
      <c r="M451" s="5"/>
      <c r="N451" s="9"/>
      <c r="O451" s="9"/>
      <c r="P451" s="9"/>
      <c r="Q451" s="10"/>
      <c r="R451" s="10"/>
      <c r="S451" s="10"/>
    </row>
    <row r="452" spans="7:19" x14ac:dyDescent="0.3">
      <c r="G452" s="9"/>
      <c r="H452" s="9"/>
      <c r="I452" s="9"/>
      <c r="J452" s="9"/>
      <c r="K452" s="9"/>
      <c r="L452" s="9"/>
      <c r="M452" s="5"/>
      <c r="N452" s="9"/>
      <c r="O452" s="9"/>
      <c r="P452" s="9"/>
      <c r="Q452" s="10"/>
      <c r="R452" s="10"/>
      <c r="S452" s="10"/>
    </row>
    <row r="453" spans="7:19" x14ac:dyDescent="0.3">
      <c r="G453" s="9"/>
      <c r="H453" s="9"/>
      <c r="I453" s="9"/>
      <c r="J453" s="9"/>
      <c r="K453" s="9"/>
      <c r="L453" s="9"/>
      <c r="M453" s="5"/>
      <c r="N453" s="9"/>
      <c r="O453" s="9"/>
      <c r="P453" s="9"/>
      <c r="Q453" s="10"/>
      <c r="R453" s="10"/>
      <c r="S453" s="10"/>
    </row>
    <row r="454" spans="7:19" x14ac:dyDescent="0.3">
      <c r="G454" s="9"/>
      <c r="H454" s="9"/>
      <c r="I454" s="9"/>
      <c r="J454" s="9"/>
      <c r="K454" s="9"/>
      <c r="L454" s="9"/>
      <c r="M454" s="5"/>
      <c r="N454" s="9"/>
      <c r="O454" s="9"/>
      <c r="P454" s="9"/>
      <c r="Q454" s="10"/>
      <c r="R454" s="10"/>
      <c r="S454" s="10"/>
    </row>
    <row r="455" spans="7:19" x14ac:dyDescent="0.3">
      <c r="G455" s="9"/>
      <c r="H455" s="9"/>
      <c r="I455" s="9"/>
      <c r="J455" s="9"/>
      <c r="K455" s="9"/>
      <c r="L455" s="9"/>
      <c r="M455" s="5"/>
      <c r="N455" s="9"/>
      <c r="O455" s="9"/>
      <c r="P455" s="9"/>
      <c r="Q455" s="10"/>
      <c r="R455" s="10"/>
      <c r="S455" s="10"/>
    </row>
    <row r="456" spans="7:19" x14ac:dyDescent="0.3">
      <c r="G456" s="9"/>
      <c r="H456" s="9"/>
      <c r="I456" s="9"/>
      <c r="J456" s="9"/>
      <c r="K456" s="9"/>
      <c r="L456" s="9"/>
      <c r="M456" s="5"/>
      <c r="N456" s="9"/>
      <c r="O456" s="9"/>
      <c r="P456" s="9"/>
      <c r="Q456" s="10"/>
      <c r="R456" s="10"/>
      <c r="S456" s="10"/>
    </row>
    <row r="457" spans="7:19" x14ac:dyDescent="0.3">
      <c r="G457" s="9"/>
      <c r="H457" s="9"/>
      <c r="I457" s="9"/>
      <c r="J457" s="9"/>
      <c r="K457" s="9"/>
      <c r="L457" s="9"/>
      <c r="M457" s="5"/>
      <c r="N457" s="9"/>
      <c r="O457" s="9"/>
      <c r="P457" s="9"/>
      <c r="Q457" s="10"/>
      <c r="R457" s="10"/>
      <c r="S457" s="10"/>
    </row>
    <row r="458" spans="7:19" x14ac:dyDescent="0.3">
      <c r="G458" s="9"/>
      <c r="H458" s="9"/>
      <c r="I458" s="9"/>
      <c r="J458" s="9"/>
      <c r="K458" s="9"/>
      <c r="L458" s="9"/>
      <c r="M458" s="5"/>
      <c r="N458" s="9"/>
      <c r="O458" s="9"/>
      <c r="P458" s="9"/>
      <c r="Q458" s="10"/>
      <c r="R458" s="10"/>
      <c r="S458" s="10"/>
    </row>
    <row r="459" spans="7:19" x14ac:dyDescent="0.3">
      <c r="G459" s="9"/>
      <c r="H459" s="9"/>
      <c r="I459" s="9"/>
      <c r="J459" s="9"/>
      <c r="K459" s="9"/>
      <c r="L459" s="9"/>
      <c r="M459" s="5"/>
      <c r="N459" s="9"/>
      <c r="O459" s="9"/>
      <c r="P459" s="9"/>
      <c r="Q459" s="10"/>
      <c r="R459" s="10"/>
      <c r="S459" s="10"/>
    </row>
    <row r="460" spans="7:19" x14ac:dyDescent="0.3">
      <c r="G460" s="9"/>
      <c r="H460" s="9"/>
      <c r="I460" s="9"/>
      <c r="J460" s="9"/>
      <c r="K460" s="9"/>
      <c r="L460" s="9"/>
      <c r="M460" s="5"/>
      <c r="N460" s="9"/>
      <c r="O460" s="9"/>
      <c r="P460" s="9"/>
      <c r="Q460" s="10"/>
      <c r="R460" s="10"/>
      <c r="S460" s="10"/>
    </row>
    <row r="461" spans="7:19" x14ac:dyDescent="0.3">
      <c r="G461" s="9"/>
      <c r="H461" s="9"/>
      <c r="I461" s="9"/>
      <c r="J461" s="9"/>
      <c r="K461" s="9"/>
      <c r="L461" s="9"/>
      <c r="M461" s="5"/>
      <c r="N461" s="9"/>
      <c r="O461" s="9"/>
      <c r="P461" s="9"/>
      <c r="Q461" s="10"/>
      <c r="R461" s="10"/>
      <c r="S461" s="10"/>
    </row>
    <row r="462" spans="7:19" x14ac:dyDescent="0.3">
      <c r="G462" s="9"/>
      <c r="H462" s="9"/>
      <c r="I462" s="9"/>
      <c r="J462" s="9"/>
      <c r="K462" s="9"/>
      <c r="L462" s="9"/>
      <c r="M462" s="5"/>
      <c r="N462" s="9"/>
      <c r="O462" s="9"/>
      <c r="P462" s="9"/>
      <c r="Q462" s="10"/>
      <c r="R462" s="10"/>
      <c r="S462" s="10"/>
    </row>
    <row r="463" spans="7:19" x14ac:dyDescent="0.3">
      <c r="G463" s="9"/>
      <c r="H463" s="9"/>
      <c r="I463" s="9"/>
      <c r="J463" s="9"/>
      <c r="K463" s="9"/>
      <c r="L463" s="9"/>
      <c r="M463" s="5"/>
      <c r="N463" s="9"/>
      <c r="O463" s="9"/>
      <c r="P463" s="9"/>
      <c r="Q463" s="10"/>
      <c r="R463" s="10"/>
      <c r="S463" s="10"/>
    </row>
    <row r="464" spans="7:19" x14ac:dyDescent="0.3">
      <c r="G464" s="9"/>
      <c r="H464" s="9"/>
      <c r="I464" s="9"/>
      <c r="J464" s="9"/>
      <c r="K464" s="9"/>
      <c r="L464" s="9"/>
      <c r="M464" s="5"/>
      <c r="N464" s="9"/>
      <c r="O464" s="9"/>
      <c r="P464" s="9"/>
      <c r="Q464" s="10"/>
      <c r="R464" s="10"/>
      <c r="S464" s="10"/>
    </row>
    <row r="465" spans="7:19" x14ac:dyDescent="0.3">
      <c r="G465" s="9"/>
      <c r="H465" s="9"/>
      <c r="I465" s="9"/>
      <c r="J465" s="9"/>
      <c r="K465" s="9"/>
      <c r="L465" s="9"/>
      <c r="M465" s="5"/>
      <c r="N465" s="9"/>
      <c r="O465" s="9"/>
      <c r="P465" s="9"/>
      <c r="Q465" s="10"/>
      <c r="R465" s="10"/>
      <c r="S465" s="10"/>
    </row>
    <row r="466" spans="7:19" x14ac:dyDescent="0.3">
      <c r="G466" s="9"/>
      <c r="H466" s="9"/>
      <c r="I466" s="9"/>
      <c r="J466" s="9"/>
      <c r="K466" s="9"/>
      <c r="L466" s="9"/>
      <c r="M466" s="5"/>
      <c r="N466" s="9"/>
      <c r="O466" s="9"/>
      <c r="P466" s="9"/>
      <c r="Q466" s="10"/>
      <c r="R466" s="10"/>
      <c r="S466" s="10"/>
    </row>
    <row r="467" spans="7:19" x14ac:dyDescent="0.3">
      <c r="G467" s="9"/>
      <c r="H467" s="9"/>
      <c r="I467" s="9"/>
      <c r="J467" s="9"/>
      <c r="K467" s="9"/>
      <c r="L467" s="9"/>
      <c r="M467" s="5"/>
      <c r="N467" s="9"/>
      <c r="O467" s="9"/>
      <c r="P467" s="9"/>
      <c r="Q467" s="10"/>
      <c r="R467" s="10"/>
      <c r="S467" s="10"/>
    </row>
    <row r="468" spans="7:19" x14ac:dyDescent="0.3">
      <c r="G468" s="9"/>
      <c r="H468" s="9"/>
      <c r="I468" s="9"/>
      <c r="J468" s="9"/>
      <c r="K468" s="9"/>
      <c r="L468" s="9"/>
      <c r="M468" s="5"/>
      <c r="N468" s="9"/>
      <c r="O468" s="9"/>
      <c r="P468" s="9"/>
      <c r="Q468" s="10"/>
      <c r="R468" s="10"/>
      <c r="S468" s="10"/>
    </row>
    <row r="469" spans="7:19" x14ac:dyDescent="0.3">
      <c r="G469" s="9"/>
      <c r="H469" s="9"/>
      <c r="I469" s="9"/>
      <c r="J469" s="9"/>
      <c r="K469" s="9"/>
      <c r="L469" s="9"/>
      <c r="M469" s="5"/>
      <c r="N469" s="9"/>
      <c r="O469" s="9"/>
      <c r="P469" s="9"/>
      <c r="Q469" s="10"/>
      <c r="R469" s="10"/>
      <c r="S469" s="10"/>
    </row>
    <row r="470" spans="7:19" x14ac:dyDescent="0.3">
      <c r="G470" s="9"/>
      <c r="H470" s="9"/>
      <c r="I470" s="9"/>
      <c r="J470" s="9"/>
      <c r="K470" s="9"/>
      <c r="L470" s="9"/>
      <c r="M470" s="5"/>
      <c r="N470" s="9"/>
      <c r="O470" s="9"/>
      <c r="P470" s="9"/>
      <c r="Q470" s="10"/>
      <c r="R470" s="10"/>
      <c r="S470" s="10"/>
    </row>
    <row r="471" spans="7:19" x14ac:dyDescent="0.3">
      <c r="G471" s="9"/>
      <c r="H471" s="9"/>
      <c r="I471" s="9"/>
      <c r="J471" s="9"/>
      <c r="K471" s="9"/>
      <c r="L471" s="9"/>
      <c r="M471" s="5"/>
      <c r="N471" s="9"/>
      <c r="O471" s="9"/>
      <c r="P471" s="9"/>
      <c r="Q471" s="10"/>
      <c r="R471" s="10"/>
      <c r="S471" s="10"/>
    </row>
    <row r="472" spans="7:19" x14ac:dyDescent="0.3">
      <c r="G472" s="9"/>
      <c r="H472" s="9"/>
      <c r="I472" s="9"/>
      <c r="J472" s="9"/>
      <c r="K472" s="9"/>
      <c r="L472" s="9"/>
      <c r="M472" s="5"/>
      <c r="N472" s="9"/>
      <c r="O472" s="9"/>
      <c r="P472" s="9"/>
      <c r="Q472" s="10"/>
      <c r="R472" s="10"/>
      <c r="S472" s="10"/>
    </row>
    <row r="473" spans="7:19" x14ac:dyDescent="0.3">
      <c r="G473" s="9"/>
      <c r="H473" s="9"/>
      <c r="I473" s="9"/>
      <c r="J473" s="9"/>
      <c r="K473" s="9"/>
      <c r="L473" s="9"/>
      <c r="M473" s="5"/>
      <c r="N473" s="9"/>
      <c r="O473" s="9"/>
      <c r="P473" s="9"/>
      <c r="Q473" s="10"/>
      <c r="R473" s="10"/>
      <c r="S473" s="10"/>
    </row>
    <row r="474" spans="7:19" x14ac:dyDescent="0.3">
      <c r="G474" s="9"/>
      <c r="H474" s="9"/>
      <c r="I474" s="9"/>
      <c r="J474" s="9"/>
      <c r="K474" s="9"/>
      <c r="L474" s="9"/>
      <c r="M474" s="5"/>
      <c r="N474" s="9"/>
      <c r="O474" s="9"/>
      <c r="P474" s="9"/>
      <c r="Q474" s="10"/>
      <c r="R474" s="10"/>
      <c r="S474" s="10"/>
    </row>
    <row r="475" spans="7:19" x14ac:dyDescent="0.3">
      <c r="G475" s="9"/>
      <c r="H475" s="9"/>
      <c r="I475" s="9"/>
      <c r="J475" s="9"/>
      <c r="K475" s="9"/>
      <c r="L475" s="9"/>
      <c r="M475" s="5"/>
      <c r="N475" s="9"/>
      <c r="O475" s="9"/>
      <c r="P475" s="9"/>
      <c r="Q475" s="10"/>
      <c r="R475" s="10"/>
      <c r="S475" s="10"/>
    </row>
    <row r="476" spans="7:19" x14ac:dyDescent="0.3">
      <c r="G476" s="9"/>
      <c r="H476" s="9"/>
      <c r="I476" s="9"/>
      <c r="J476" s="9"/>
      <c r="K476" s="9"/>
      <c r="L476" s="9"/>
      <c r="M476" s="5"/>
      <c r="N476" s="9"/>
      <c r="O476" s="9"/>
      <c r="P476" s="9"/>
      <c r="Q476" s="10"/>
      <c r="R476" s="10"/>
      <c r="S476" s="10"/>
    </row>
    <row r="477" spans="7:19" x14ac:dyDescent="0.3">
      <c r="G477" s="9"/>
      <c r="H477" s="9"/>
      <c r="I477" s="9"/>
      <c r="J477" s="9"/>
      <c r="K477" s="9"/>
      <c r="L477" s="9"/>
      <c r="M477" s="5"/>
      <c r="N477" s="9"/>
      <c r="O477" s="9"/>
      <c r="P477" s="9"/>
      <c r="Q477" s="10"/>
      <c r="R477" s="10"/>
      <c r="S477" s="10"/>
    </row>
    <row r="478" spans="7:19" x14ac:dyDescent="0.3">
      <c r="G478" s="9"/>
      <c r="H478" s="9"/>
      <c r="I478" s="9"/>
      <c r="J478" s="9"/>
      <c r="K478" s="9"/>
      <c r="L478" s="9"/>
      <c r="M478" s="5"/>
      <c r="N478" s="9"/>
      <c r="O478" s="9"/>
      <c r="P478" s="9"/>
      <c r="Q478" s="10"/>
      <c r="R478" s="10"/>
      <c r="S478" s="10"/>
    </row>
    <row r="479" spans="7:19" x14ac:dyDescent="0.3">
      <c r="G479" s="9"/>
      <c r="H479" s="9"/>
      <c r="I479" s="9"/>
      <c r="J479" s="9"/>
      <c r="K479" s="9"/>
      <c r="L479" s="9"/>
      <c r="M479" s="5"/>
      <c r="N479" s="9"/>
      <c r="O479" s="9"/>
      <c r="P479" s="9"/>
      <c r="Q479" s="10"/>
      <c r="R479" s="10"/>
      <c r="S479" s="10"/>
    </row>
    <row r="480" spans="7:19" x14ac:dyDescent="0.3">
      <c r="G480" s="9"/>
      <c r="H480" s="9"/>
      <c r="I480" s="9"/>
      <c r="J480" s="9"/>
      <c r="K480" s="9"/>
      <c r="L480" s="9"/>
      <c r="M480" s="5"/>
      <c r="N480" s="9"/>
      <c r="O480" s="9"/>
      <c r="P480" s="9"/>
      <c r="Q480" s="10"/>
      <c r="R480" s="10"/>
      <c r="S480" s="10"/>
    </row>
    <row r="481" spans="7:19" x14ac:dyDescent="0.3">
      <c r="G481" s="9"/>
      <c r="H481" s="9"/>
      <c r="I481" s="9"/>
      <c r="J481" s="9"/>
      <c r="K481" s="9"/>
      <c r="L481" s="9"/>
      <c r="M481" s="5"/>
      <c r="N481" s="9"/>
      <c r="O481" s="9"/>
      <c r="P481" s="9"/>
      <c r="Q481" s="10"/>
      <c r="R481" s="10"/>
      <c r="S481" s="10"/>
    </row>
    <row r="482" spans="7:19" x14ac:dyDescent="0.3">
      <c r="G482" s="9"/>
      <c r="H482" s="9"/>
      <c r="I482" s="9"/>
      <c r="J482" s="9"/>
      <c r="K482" s="9"/>
      <c r="L482" s="9"/>
      <c r="M482" s="5"/>
      <c r="N482" s="9"/>
      <c r="O482" s="9"/>
      <c r="P482" s="9"/>
      <c r="Q482" s="10"/>
      <c r="R482" s="10"/>
      <c r="S482" s="10"/>
    </row>
    <row r="483" spans="7:19" x14ac:dyDescent="0.3">
      <c r="G483" s="9"/>
      <c r="H483" s="9"/>
      <c r="I483" s="9"/>
      <c r="J483" s="9"/>
      <c r="K483" s="9"/>
      <c r="L483" s="9"/>
      <c r="M483" s="5"/>
      <c r="N483" s="9"/>
      <c r="O483" s="9"/>
      <c r="P483" s="9"/>
      <c r="Q483" s="10"/>
      <c r="R483" s="10"/>
      <c r="S483" s="10"/>
    </row>
    <row r="484" spans="7:19" x14ac:dyDescent="0.3">
      <c r="G484" s="9"/>
      <c r="H484" s="9"/>
      <c r="I484" s="9"/>
      <c r="J484" s="9"/>
      <c r="K484" s="9"/>
      <c r="L484" s="9"/>
      <c r="M484" s="5"/>
      <c r="N484" s="9"/>
      <c r="O484" s="9"/>
      <c r="P484" s="9"/>
      <c r="Q484" s="10"/>
      <c r="R484" s="10"/>
      <c r="S484" s="10"/>
    </row>
    <row r="485" spans="7:19" x14ac:dyDescent="0.3">
      <c r="G485" s="9"/>
      <c r="H485" s="9"/>
      <c r="I485" s="9"/>
      <c r="J485" s="9"/>
      <c r="K485" s="9"/>
      <c r="L485" s="9"/>
      <c r="M485" s="5"/>
      <c r="N485" s="9"/>
      <c r="O485" s="9"/>
      <c r="P485" s="9"/>
      <c r="Q485" s="10"/>
      <c r="R485" s="10"/>
      <c r="S485" s="10"/>
    </row>
    <row r="486" spans="7:19" x14ac:dyDescent="0.3">
      <c r="G486" s="9"/>
      <c r="H486" s="9"/>
      <c r="I486" s="9"/>
      <c r="J486" s="9"/>
      <c r="K486" s="9"/>
      <c r="L486" s="9"/>
      <c r="M486" s="5"/>
      <c r="N486" s="9"/>
      <c r="O486" s="9"/>
      <c r="P486" s="9"/>
      <c r="Q486" s="10"/>
      <c r="R486" s="10"/>
      <c r="S486" s="10"/>
    </row>
    <row r="487" spans="7:19" x14ac:dyDescent="0.3">
      <c r="G487" s="9"/>
      <c r="H487" s="9"/>
      <c r="I487" s="9"/>
      <c r="J487" s="9"/>
      <c r="K487" s="9"/>
      <c r="L487" s="9"/>
      <c r="M487" s="5"/>
      <c r="N487" s="9"/>
      <c r="O487" s="9"/>
      <c r="P487" s="9"/>
      <c r="Q487" s="10"/>
      <c r="R487" s="10"/>
      <c r="S487" s="10"/>
    </row>
    <row r="488" spans="7:19" x14ac:dyDescent="0.3">
      <c r="G488" s="9"/>
      <c r="H488" s="9"/>
      <c r="I488" s="9"/>
      <c r="J488" s="9"/>
      <c r="K488" s="9"/>
      <c r="L488" s="9"/>
      <c r="M488" s="5"/>
      <c r="N488" s="9"/>
      <c r="O488" s="9"/>
      <c r="P488" s="9"/>
      <c r="Q488" s="10"/>
      <c r="R488" s="10"/>
      <c r="S488" s="10"/>
    </row>
    <row r="489" spans="7:19" x14ac:dyDescent="0.3">
      <c r="G489" s="9"/>
      <c r="H489" s="9"/>
      <c r="I489" s="9"/>
      <c r="J489" s="9"/>
      <c r="K489" s="9"/>
      <c r="L489" s="9"/>
      <c r="M489" s="5"/>
      <c r="N489" s="9"/>
      <c r="O489" s="9"/>
      <c r="P489" s="9"/>
      <c r="Q489" s="10"/>
      <c r="R489" s="10"/>
      <c r="S489" s="10"/>
    </row>
    <row r="490" spans="7:19" x14ac:dyDescent="0.3">
      <c r="G490" s="9"/>
      <c r="H490" s="9"/>
      <c r="I490" s="9"/>
      <c r="J490" s="9"/>
      <c r="K490" s="9"/>
      <c r="L490" s="9"/>
      <c r="M490" s="5"/>
      <c r="N490" s="9"/>
      <c r="O490" s="9"/>
      <c r="P490" s="9"/>
      <c r="Q490" s="10"/>
      <c r="R490" s="10"/>
      <c r="S490" s="10"/>
    </row>
    <row r="491" spans="7:19" x14ac:dyDescent="0.3">
      <c r="G491" s="9"/>
      <c r="H491" s="9"/>
      <c r="I491" s="9"/>
      <c r="J491" s="9"/>
      <c r="K491" s="9"/>
      <c r="L491" s="9"/>
      <c r="M491" s="5"/>
      <c r="N491" s="9"/>
      <c r="O491" s="9"/>
      <c r="P491" s="9"/>
      <c r="Q491" s="10"/>
      <c r="R491" s="10"/>
      <c r="S491" s="10"/>
    </row>
    <row r="492" spans="7:19" x14ac:dyDescent="0.3">
      <c r="G492" s="9"/>
      <c r="H492" s="9"/>
      <c r="I492" s="9"/>
      <c r="J492" s="9"/>
      <c r="K492" s="9"/>
      <c r="L492" s="9"/>
      <c r="M492" s="5"/>
      <c r="N492" s="9"/>
      <c r="O492" s="9"/>
      <c r="P492" s="9"/>
      <c r="Q492" s="10"/>
      <c r="R492" s="10"/>
      <c r="S492" s="10"/>
    </row>
    <row r="493" spans="7:19" x14ac:dyDescent="0.3">
      <c r="G493" s="9"/>
      <c r="H493" s="9"/>
      <c r="I493" s="9"/>
      <c r="J493" s="9"/>
      <c r="K493" s="9"/>
      <c r="L493" s="9"/>
      <c r="M493" s="5"/>
      <c r="N493" s="9"/>
      <c r="O493" s="9"/>
      <c r="P493" s="9"/>
      <c r="Q493" s="10"/>
      <c r="R493" s="10"/>
      <c r="S493" s="10"/>
    </row>
    <row r="494" spans="7:19" x14ac:dyDescent="0.3">
      <c r="G494" s="9"/>
      <c r="H494" s="9"/>
      <c r="I494" s="9"/>
      <c r="J494" s="9"/>
      <c r="K494" s="9"/>
      <c r="L494" s="9"/>
      <c r="M494" s="5"/>
      <c r="N494" s="9"/>
      <c r="O494" s="9"/>
      <c r="P494" s="9"/>
      <c r="Q494" s="10"/>
      <c r="R494" s="10"/>
      <c r="S494" s="10"/>
    </row>
    <row r="495" spans="7:19" x14ac:dyDescent="0.3">
      <c r="G495" s="9"/>
      <c r="H495" s="9"/>
      <c r="I495" s="9"/>
      <c r="J495" s="9"/>
      <c r="K495" s="9"/>
      <c r="L495" s="9"/>
      <c r="M495" s="5"/>
      <c r="N495" s="9"/>
      <c r="O495" s="9"/>
      <c r="P495" s="9"/>
      <c r="Q495" s="10"/>
      <c r="R495" s="10"/>
      <c r="S495" s="10"/>
    </row>
    <row r="496" spans="7:19" x14ac:dyDescent="0.3">
      <c r="G496" s="9"/>
      <c r="H496" s="9"/>
      <c r="I496" s="9"/>
      <c r="J496" s="9"/>
      <c r="K496" s="9"/>
      <c r="L496" s="9"/>
      <c r="M496" s="5"/>
      <c r="N496" s="9"/>
      <c r="O496" s="9"/>
      <c r="P496" s="9"/>
      <c r="Q496" s="10"/>
      <c r="R496" s="10"/>
      <c r="S496" s="10"/>
    </row>
    <row r="497" spans="7:19" x14ac:dyDescent="0.3">
      <c r="G497" s="9"/>
      <c r="H497" s="9"/>
      <c r="I497" s="9"/>
      <c r="J497" s="9"/>
      <c r="K497" s="9"/>
      <c r="L497" s="9"/>
      <c r="M497" s="5"/>
      <c r="N497" s="9"/>
      <c r="O497" s="9"/>
      <c r="P497" s="9"/>
      <c r="Q497" s="10"/>
      <c r="R497" s="10"/>
      <c r="S497" s="10"/>
    </row>
    <row r="498" spans="7:19" x14ac:dyDescent="0.3">
      <c r="G498" s="9"/>
      <c r="H498" s="9"/>
      <c r="I498" s="9"/>
      <c r="J498" s="9"/>
      <c r="K498" s="9"/>
      <c r="L498" s="9"/>
      <c r="M498" s="5"/>
      <c r="N498" s="9"/>
      <c r="O498" s="9"/>
      <c r="P498" s="9"/>
      <c r="Q498" s="10"/>
      <c r="R498" s="10"/>
      <c r="S498" s="10"/>
    </row>
    <row r="499" spans="7:19" x14ac:dyDescent="0.3">
      <c r="G499" s="9"/>
      <c r="H499" s="9"/>
      <c r="I499" s="9"/>
      <c r="J499" s="9"/>
      <c r="K499" s="9"/>
      <c r="L499" s="9"/>
      <c r="M499" s="5"/>
      <c r="N499" s="9"/>
      <c r="O499" s="9"/>
      <c r="P499" s="9"/>
      <c r="Q499" s="10"/>
      <c r="R499" s="10"/>
      <c r="S499" s="10"/>
    </row>
    <row r="500" spans="7:19" x14ac:dyDescent="0.3">
      <c r="G500" s="9"/>
      <c r="H500" s="9"/>
      <c r="I500" s="9"/>
      <c r="J500" s="9"/>
      <c r="K500" s="9"/>
      <c r="L500" s="9"/>
      <c r="M500" s="5"/>
      <c r="N500" s="9"/>
      <c r="O500" s="9"/>
      <c r="P500" s="9"/>
      <c r="Q500" s="10"/>
      <c r="R500" s="10"/>
      <c r="S500" s="10"/>
    </row>
    <row r="501" spans="7:19" x14ac:dyDescent="0.3">
      <c r="G501" s="9"/>
      <c r="H501" s="9"/>
      <c r="I501" s="9"/>
      <c r="J501" s="9"/>
      <c r="K501" s="9"/>
      <c r="L501" s="9"/>
      <c r="M501" s="5"/>
      <c r="N501" s="9"/>
      <c r="O501" s="9"/>
      <c r="P501" s="9"/>
      <c r="Q501" s="10"/>
      <c r="R501" s="10"/>
      <c r="S501" s="10"/>
    </row>
    <row r="502" spans="7:19" x14ac:dyDescent="0.3">
      <c r="G502" s="9"/>
      <c r="H502" s="9"/>
      <c r="I502" s="9"/>
      <c r="J502" s="9"/>
      <c r="K502" s="9"/>
      <c r="L502" s="9"/>
      <c r="M502" s="5"/>
      <c r="N502" s="9"/>
      <c r="O502" s="9"/>
      <c r="P502" s="9"/>
      <c r="Q502" s="10"/>
      <c r="R502" s="10"/>
      <c r="S502" s="10"/>
    </row>
    <row r="503" spans="7:19" x14ac:dyDescent="0.3">
      <c r="G503" s="9"/>
      <c r="H503" s="9"/>
      <c r="I503" s="9"/>
      <c r="J503" s="9"/>
      <c r="K503" s="9"/>
      <c r="L503" s="9"/>
      <c r="M503" s="5"/>
      <c r="N503" s="9"/>
      <c r="O503" s="9"/>
      <c r="P503" s="9"/>
      <c r="Q503" s="10"/>
      <c r="R503" s="10"/>
      <c r="S503" s="10"/>
    </row>
    <row r="504" spans="7:19" x14ac:dyDescent="0.3">
      <c r="G504" s="9"/>
      <c r="H504" s="9"/>
      <c r="I504" s="9"/>
      <c r="J504" s="9"/>
      <c r="K504" s="9"/>
      <c r="L504" s="9"/>
      <c r="M504" s="5"/>
      <c r="N504" s="9"/>
      <c r="O504" s="9"/>
      <c r="P504" s="9"/>
      <c r="Q504" s="10"/>
      <c r="R504" s="10"/>
      <c r="S504" s="10"/>
    </row>
    <row r="505" spans="7:19" x14ac:dyDescent="0.3">
      <c r="G505" s="9"/>
      <c r="H505" s="9"/>
      <c r="I505" s="9"/>
      <c r="J505" s="9"/>
      <c r="K505" s="9"/>
      <c r="L505" s="9"/>
      <c r="M505" s="5"/>
      <c r="N505" s="9"/>
      <c r="O505" s="9"/>
      <c r="P505" s="9"/>
      <c r="Q505" s="10"/>
      <c r="R505" s="10"/>
      <c r="S505" s="10"/>
    </row>
    <row r="506" spans="7:19" x14ac:dyDescent="0.3">
      <c r="G506" s="9"/>
      <c r="H506" s="9"/>
      <c r="I506" s="9"/>
      <c r="J506" s="9"/>
      <c r="K506" s="9"/>
      <c r="L506" s="9"/>
      <c r="M506" s="5"/>
      <c r="N506" s="9"/>
      <c r="O506" s="9"/>
      <c r="P506" s="9"/>
      <c r="Q506" s="10"/>
      <c r="R506" s="10"/>
      <c r="S506" s="10"/>
    </row>
    <row r="507" spans="7:19" x14ac:dyDescent="0.3">
      <c r="G507" s="9"/>
      <c r="H507" s="9"/>
      <c r="I507" s="9"/>
      <c r="J507" s="9"/>
      <c r="K507" s="9"/>
      <c r="L507" s="9"/>
      <c r="M507" s="5"/>
      <c r="N507" s="9"/>
      <c r="O507" s="9"/>
      <c r="P507" s="9"/>
      <c r="Q507" s="10"/>
      <c r="R507" s="10"/>
      <c r="S507" s="10"/>
    </row>
    <row r="508" spans="7:19" x14ac:dyDescent="0.3">
      <c r="G508" s="9"/>
      <c r="H508" s="9"/>
      <c r="I508" s="9"/>
      <c r="J508" s="9"/>
      <c r="K508" s="9"/>
      <c r="L508" s="9"/>
      <c r="M508" s="5"/>
      <c r="N508" s="9"/>
      <c r="O508" s="9"/>
      <c r="P508" s="9"/>
      <c r="Q508" s="10"/>
      <c r="R508" s="10"/>
      <c r="S508" s="10"/>
    </row>
    <row r="509" spans="7:19" x14ac:dyDescent="0.3">
      <c r="G509" s="9"/>
      <c r="H509" s="9"/>
      <c r="I509" s="9"/>
      <c r="J509" s="9"/>
      <c r="K509" s="9"/>
      <c r="L509" s="9"/>
      <c r="M509" s="5"/>
      <c r="N509" s="9"/>
      <c r="O509" s="9"/>
      <c r="P509" s="9"/>
      <c r="Q509" s="10"/>
      <c r="R509" s="10"/>
      <c r="S509" s="10"/>
    </row>
    <row r="510" spans="7:19" x14ac:dyDescent="0.3">
      <c r="G510" s="9"/>
      <c r="H510" s="9"/>
      <c r="I510" s="9"/>
      <c r="J510" s="9"/>
      <c r="K510" s="9"/>
      <c r="L510" s="9"/>
      <c r="M510" s="5"/>
      <c r="N510" s="9"/>
      <c r="O510" s="9"/>
      <c r="P510" s="9"/>
      <c r="Q510" s="10"/>
      <c r="R510" s="10"/>
      <c r="S510" s="10"/>
    </row>
    <row r="511" spans="7:19" x14ac:dyDescent="0.3">
      <c r="G511" s="9"/>
      <c r="H511" s="9"/>
      <c r="I511" s="9"/>
      <c r="J511" s="9"/>
      <c r="K511" s="9"/>
      <c r="L511" s="9"/>
      <c r="M511" s="5"/>
      <c r="N511" s="9"/>
      <c r="O511" s="9"/>
      <c r="P511" s="9"/>
      <c r="Q511" s="10"/>
      <c r="R511" s="10"/>
      <c r="S511" s="10"/>
    </row>
    <row r="512" spans="7:19" x14ac:dyDescent="0.3">
      <c r="G512" s="9"/>
      <c r="H512" s="9"/>
      <c r="I512" s="9"/>
      <c r="J512" s="9"/>
      <c r="K512" s="9"/>
      <c r="L512" s="9"/>
      <c r="M512" s="5"/>
      <c r="N512" s="9"/>
      <c r="O512" s="9"/>
      <c r="P512" s="9"/>
      <c r="Q512" s="10"/>
      <c r="R512" s="10"/>
      <c r="S512" s="10"/>
    </row>
    <row r="513" spans="7:19" x14ac:dyDescent="0.3">
      <c r="G513" s="9"/>
      <c r="H513" s="9"/>
      <c r="I513" s="9"/>
      <c r="J513" s="9"/>
      <c r="K513" s="9"/>
      <c r="L513" s="9"/>
      <c r="M513" s="5"/>
      <c r="N513" s="9"/>
      <c r="O513" s="9"/>
      <c r="P513" s="9"/>
      <c r="Q513" s="10"/>
      <c r="R513" s="10"/>
      <c r="S513" s="10"/>
    </row>
    <row r="514" spans="7:19" x14ac:dyDescent="0.3">
      <c r="G514" s="9"/>
      <c r="H514" s="9"/>
      <c r="I514" s="9"/>
      <c r="J514" s="9"/>
      <c r="K514" s="9"/>
      <c r="L514" s="9"/>
      <c r="M514" s="5"/>
      <c r="N514" s="9"/>
      <c r="O514" s="9"/>
      <c r="P514" s="9"/>
      <c r="Q514" s="10"/>
      <c r="R514" s="10"/>
      <c r="S514" s="10"/>
    </row>
    <row r="515" spans="7:19" x14ac:dyDescent="0.3">
      <c r="G515" s="9"/>
      <c r="H515" s="9"/>
      <c r="I515" s="9"/>
      <c r="J515" s="9"/>
      <c r="K515" s="9"/>
      <c r="L515" s="9"/>
      <c r="M515" s="5"/>
      <c r="N515" s="9"/>
      <c r="O515" s="9"/>
      <c r="P515" s="9"/>
      <c r="Q515" s="10"/>
      <c r="R515" s="10"/>
      <c r="S515" s="10"/>
    </row>
    <row r="516" spans="7:19" x14ac:dyDescent="0.3">
      <c r="G516" s="9"/>
      <c r="H516" s="9"/>
      <c r="I516" s="9"/>
      <c r="J516" s="9"/>
      <c r="K516" s="9"/>
      <c r="L516" s="9"/>
      <c r="M516" s="5"/>
      <c r="N516" s="9"/>
      <c r="O516" s="9"/>
      <c r="P516" s="9"/>
      <c r="Q516" s="10"/>
      <c r="R516" s="10"/>
      <c r="S516" s="10"/>
    </row>
    <row r="517" spans="7:19" x14ac:dyDescent="0.3">
      <c r="G517" s="9"/>
      <c r="H517" s="9"/>
      <c r="I517" s="9"/>
      <c r="J517" s="9"/>
      <c r="K517" s="9"/>
      <c r="L517" s="9"/>
      <c r="M517" s="5"/>
      <c r="N517" s="9"/>
      <c r="O517" s="9"/>
      <c r="P517" s="9"/>
      <c r="Q517" s="10"/>
      <c r="R517" s="10"/>
      <c r="S517" s="10"/>
    </row>
    <row r="518" spans="7:19" x14ac:dyDescent="0.3">
      <c r="G518" s="9"/>
      <c r="H518" s="9"/>
      <c r="I518" s="9"/>
      <c r="J518" s="9"/>
      <c r="K518" s="9"/>
      <c r="L518" s="9"/>
      <c r="M518" s="5"/>
      <c r="N518" s="9"/>
      <c r="O518" s="9"/>
      <c r="P518" s="9"/>
      <c r="Q518" s="10"/>
      <c r="R518" s="10"/>
      <c r="S518" s="10"/>
    </row>
    <row r="519" spans="7:19" x14ac:dyDescent="0.3">
      <c r="G519" s="9"/>
      <c r="H519" s="9"/>
      <c r="I519" s="9"/>
      <c r="J519" s="9"/>
      <c r="K519" s="9"/>
      <c r="L519" s="9"/>
      <c r="M519" s="5"/>
      <c r="N519" s="9"/>
      <c r="O519" s="9"/>
      <c r="P519" s="9"/>
      <c r="Q519" s="10"/>
      <c r="R519" s="10"/>
      <c r="S519" s="10"/>
    </row>
    <row r="520" spans="7:19" x14ac:dyDescent="0.3">
      <c r="G520" s="9"/>
      <c r="H520" s="9"/>
      <c r="I520" s="9"/>
      <c r="J520" s="9"/>
      <c r="K520" s="9"/>
      <c r="L520" s="9"/>
      <c r="M520" s="5"/>
      <c r="N520" s="9"/>
      <c r="O520" s="9"/>
      <c r="P520" s="9"/>
      <c r="Q520" s="10"/>
      <c r="R520" s="10"/>
      <c r="S520" s="10"/>
    </row>
    <row r="521" spans="7:19" x14ac:dyDescent="0.3">
      <c r="G521" s="9"/>
      <c r="H521" s="9"/>
      <c r="I521" s="9"/>
      <c r="J521" s="9"/>
      <c r="K521" s="9"/>
      <c r="L521" s="9"/>
      <c r="M521" s="5"/>
      <c r="N521" s="9"/>
      <c r="O521" s="9"/>
      <c r="P521" s="9"/>
      <c r="Q521" s="10"/>
      <c r="R521" s="10"/>
      <c r="S521" s="10"/>
    </row>
    <row r="522" spans="7:19" x14ac:dyDescent="0.3">
      <c r="G522" s="9"/>
      <c r="H522" s="9"/>
      <c r="I522" s="9"/>
      <c r="J522" s="9"/>
      <c r="K522" s="9"/>
      <c r="L522" s="9"/>
      <c r="M522" s="5"/>
      <c r="N522" s="9"/>
      <c r="O522" s="9"/>
      <c r="P522" s="9"/>
      <c r="Q522" s="10"/>
      <c r="R522" s="10"/>
      <c r="S522" s="10"/>
    </row>
    <row r="523" spans="7:19" x14ac:dyDescent="0.3">
      <c r="G523" s="9"/>
      <c r="H523" s="9"/>
      <c r="I523" s="9"/>
      <c r="J523" s="9"/>
      <c r="K523" s="9"/>
      <c r="L523" s="9"/>
      <c r="M523" s="5"/>
      <c r="N523" s="9"/>
      <c r="O523" s="9"/>
      <c r="P523" s="9"/>
      <c r="Q523" s="10"/>
      <c r="R523" s="10"/>
      <c r="S523" s="10"/>
    </row>
    <row r="524" spans="7:19" x14ac:dyDescent="0.3">
      <c r="G524" s="9"/>
      <c r="H524" s="9"/>
      <c r="I524" s="9"/>
      <c r="J524" s="9"/>
      <c r="K524" s="9"/>
      <c r="L524" s="9"/>
      <c r="M524" s="5"/>
      <c r="N524" s="9"/>
      <c r="O524" s="9"/>
      <c r="P524" s="9"/>
      <c r="Q524" s="10"/>
      <c r="R524" s="10"/>
      <c r="S524" s="10"/>
    </row>
    <row r="525" spans="7:19" x14ac:dyDescent="0.3">
      <c r="G525" s="9"/>
      <c r="H525" s="9"/>
      <c r="I525" s="9"/>
      <c r="J525" s="9"/>
      <c r="K525" s="9"/>
      <c r="L525" s="9"/>
      <c r="M525" s="5"/>
      <c r="N525" s="9"/>
      <c r="O525" s="9"/>
      <c r="P525" s="9"/>
      <c r="Q525" s="10"/>
      <c r="R525" s="10"/>
      <c r="S525" s="10"/>
    </row>
    <row r="526" spans="7:19" x14ac:dyDescent="0.3">
      <c r="G526" s="9"/>
      <c r="H526" s="9"/>
      <c r="I526" s="9"/>
      <c r="J526" s="9"/>
      <c r="K526" s="9"/>
      <c r="L526" s="9"/>
      <c r="M526" s="5"/>
      <c r="N526" s="9"/>
      <c r="O526" s="9"/>
      <c r="P526" s="9"/>
      <c r="Q526" s="10"/>
      <c r="R526" s="10"/>
      <c r="S526" s="10"/>
    </row>
    <row r="527" spans="7:19" x14ac:dyDescent="0.3">
      <c r="G527" s="9"/>
      <c r="H527" s="9"/>
      <c r="I527" s="9"/>
      <c r="J527" s="9"/>
      <c r="K527" s="9"/>
      <c r="L527" s="9"/>
      <c r="M527" s="5"/>
      <c r="N527" s="9"/>
      <c r="O527" s="9"/>
      <c r="P527" s="9"/>
      <c r="Q527" s="10"/>
      <c r="R527" s="10"/>
      <c r="S527" s="10"/>
    </row>
    <row r="528" spans="7:19" x14ac:dyDescent="0.3">
      <c r="G528" s="9"/>
      <c r="H528" s="9"/>
      <c r="I528" s="9"/>
      <c r="J528" s="9"/>
      <c r="K528" s="9"/>
      <c r="L528" s="9"/>
      <c r="M528" s="5"/>
      <c r="N528" s="9"/>
      <c r="O528" s="9"/>
      <c r="P528" s="9"/>
      <c r="Q528" s="10"/>
      <c r="R528" s="10"/>
      <c r="S528" s="10"/>
    </row>
    <row r="529" spans="7:19" x14ac:dyDescent="0.3">
      <c r="G529" s="9"/>
      <c r="H529" s="9"/>
      <c r="I529" s="9"/>
      <c r="J529" s="9"/>
      <c r="K529" s="9"/>
      <c r="L529" s="9"/>
      <c r="M529" s="5"/>
      <c r="N529" s="9"/>
      <c r="O529" s="9"/>
      <c r="P529" s="9"/>
      <c r="Q529" s="10"/>
      <c r="R529" s="10"/>
      <c r="S529" s="10"/>
    </row>
    <row r="530" spans="7:19" x14ac:dyDescent="0.3">
      <c r="G530" s="9"/>
      <c r="H530" s="9"/>
      <c r="I530" s="9"/>
      <c r="J530" s="9"/>
      <c r="K530" s="9"/>
      <c r="L530" s="9"/>
      <c r="M530" s="5"/>
      <c r="N530" s="9"/>
      <c r="O530" s="9"/>
      <c r="P530" s="9"/>
      <c r="Q530" s="10"/>
      <c r="R530" s="10"/>
      <c r="S530" s="10"/>
    </row>
    <row r="531" spans="7:19" x14ac:dyDescent="0.3">
      <c r="G531" s="9"/>
      <c r="H531" s="9"/>
      <c r="I531" s="9"/>
      <c r="J531" s="9"/>
      <c r="K531" s="9"/>
      <c r="L531" s="9"/>
      <c r="M531" s="5"/>
      <c r="N531" s="9"/>
      <c r="O531" s="9"/>
      <c r="P531" s="9"/>
      <c r="Q531" s="10"/>
      <c r="R531" s="10"/>
      <c r="S531" s="10"/>
    </row>
    <row r="532" spans="7:19" x14ac:dyDescent="0.3">
      <c r="G532" s="9"/>
      <c r="H532" s="9"/>
      <c r="I532" s="9"/>
      <c r="J532" s="9"/>
      <c r="K532" s="9"/>
      <c r="L532" s="9"/>
      <c r="M532" s="5"/>
      <c r="N532" s="9"/>
      <c r="O532" s="9"/>
      <c r="P532" s="9"/>
      <c r="Q532" s="10"/>
      <c r="R532" s="10"/>
      <c r="S532" s="10"/>
    </row>
    <row r="533" spans="7:19" x14ac:dyDescent="0.3">
      <c r="G533" s="9"/>
      <c r="H533" s="9"/>
      <c r="I533" s="9"/>
      <c r="J533" s="9"/>
      <c r="K533" s="9"/>
      <c r="L533" s="9"/>
      <c r="M533" s="5"/>
      <c r="N533" s="9"/>
      <c r="O533" s="9"/>
      <c r="P533" s="9"/>
      <c r="Q533" s="10"/>
      <c r="R533" s="10"/>
      <c r="S533" s="10"/>
    </row>
    <row r="534" spans="7:19" x14ac:dyDescent="0.3">
      <c r="G534" s="9"/>
      <c r="H534" s="9"/>
      <c r="I534" s="9"/>
      <c r="J534" s="9"/>
      <c r="K534" s="9"/>
      <c r="L534" s="9"/>
      <c r="M534" s="5"/>
      <c r="N534" s="9"/>
      <c r="O534" s="9"/>
      <c r="P534" s="9"/>
      <c r="Q534" s="10"/>
      <c r="R534" s="10"/>
      <c r="S534" s="10"/>
    </row>
    <row r="535" spans="7:19" x14ac:dyDescent="0.3">
      <c r="G535" s="9"/>
      <c r="H535" s="9"/>
      <c r="I535" s="9"/>
      <c r="J535" s="9"/>
      <c r="K535" s="9"/>
      <c r="L535" s="9"/>
      <c r="M535" s="5"/>
      <c r="N535" s="9"/>
      <c r="O535" s="9"/>
      <c r="P535" s="9"/>
      <c r="Q535" s="10"/>
      <c r="R535" s="10"/>
      <c r="S535" s="10"/>
    </row>
    <row r="536" spans="7:19" x14ac:dyDescent="0.3">
      <c r="G536" s="9"/>
      <c r="H536" s="9"/>
      <c r="I536" s="9"/>
      <c r="J536" s="9"/>
      <c r="K536" s="9"/>
      <c r="L536" s="9"/>
      <c r="M536" s="5"/>
      <c r="N536" s="9"/>
      <c r="O536" s="9"/>
      <c r="P536" s="9"/>
      <c r="Q536" s="10"/>
      <c r="R536" s="10"/>
      <c r="S536" s="10"/>
    </row>
    <row r="537" spans="7:19" x14ac:dyDescent="0.3">
      <c r="G537" s="9"/>
      <c r="H537" s="9"/>
      <c r="I537" s="9"/>
      <c r="J537" s="9"/>
      <c r="K537" s="9"/>
      <c r="L537" s="9"/>
      <c r="M537" s="5"/>
      <c r="N537" s="9"/>
      <c r="O537" s="9"/>
      <c r="P537" s="9"/>
      <c r="Q537" s="10"/>
      <c r="R537" s="10"/>
      <c r="S537" s="10"/>
    </row>
    <row r="538" spans="7:19" x14ac:dyDescent="0.3">
      <c r="G538" s="9"/>
      <c r="H538" s="9"/>
      <c r="I538" s="9"/>
      <c r="J538" s="9"/>
      <c r="K538" s="9"/>
      <c r="L538" s="9"/>
      <c r="M538" s="5"/>
      <c r="N538" s="9"/>
      <c r="O538" s="9"/>
      <c r="P538" s="9"/>
      <c r="Q538" s="10"/>
      <c r="R538" s="10"/>
      <c r="S538" s="10"/>
    </row>
    <row r="539" spans="7:19" x14ac:dyDescent="0.3">
      <c r="G539" s="9"/>
      <c r="H539" s="9"/>
      <c r="I539" s="9"/>
      <c r="J539" s="9"/>
      <c r="K539" s="9"/>
      <c r="L539" s="9"/>
      <c r="M539" s="5"/>
      <c r="N539" s="9"/>
      <c r="O539" s="9"/>
      <c r="P539" s="9"/>
      <c r="Q539" s="10"/>
      <c r="R539" s="10"/>
      <c r="S539" s="10"/>
    </row>
    <row r="540" spans="7:19" x14ac:dyDescent="0.3">
      <c r="G540" s="9"/>
      <c r="H540" s="9"/>
      <c r="I540" s="9"/>
      <c r="J540" s="9"/>
      <c r="K540" s="9"/>
      <c r="L540" s="9"/>
      <c r="M540" s="5"/>
      <c r="N540" s="9"/>
      <c r="O540" s="9"/>
      <c r="P540" s="9"/>
      <c r="Q540" s="10"/>
      <c r="R540" s="10"/>
      <c r="S540" s="10"/>
    </row>
    <row r="541" spans="7:19" x14ac:dyDescent="0.3">
      <c r="G541" s="9"/>
      <c r="H541" s="9"/>
      <c r="I541" s="9"/>
      <c r="J541" s="9"/>
      <c r="K541" s="9"/>
      <c r="L541" s="9"/>
      <c r="M541" s="5"/>
      <c r="N541" s="9"/>
      <c r="O541" s="9"/>
      <c r="P541" s="9"/>
      <c r="Q541" s="10"/>
      <c r="R541" s="10"/>
      <c r="S541" s="10"/>
    </row>
    <row r="542" spans="7:19" x14ac:dyDescent="0.3">
      <c r="G542" s="9"/>
      <c r="H542" s="9"/>
      <c r="I542" s="9"/>
      <c r="J542" s="9"/>
      <c r="K542" s="9"/>
      <c r="L542" s="9"/>
      <c r="M542" s="5"/>
      <c r="N542" s="9"/>
      <c r="O542" s="9"/>
      <c r="P542" s="9"/>
      <c r="Q542" s="10"/>
      <c r="R542" s="10"/>
      <c r="S542" s="10"/>
    </row>
    <row r="543" spans="7:19" x14ac:dyDescent="0.3">
      <c r="G543" s="9"/>
      <c r="H543" s="9"/>
      <c r="I543" s="9"/>
      <c r="J543" s="9"/>
      <c r="K543" s="9"/>
      <c r="L543" s="9"/>
      <c r="M543" s="5"/>
      <c r="N543" s="9"/>
      <c r="O543" s="9"/>
      <c r="P543" s="9"/>
      <c r="Q543" s="10"/>
      <c r="R543" s="10"/>
      <c r="S543" s="10"/>
    </row>
    <row r="544" spans="7:19" x14ac:dyDescent="0.3">
      <c r="G544" s="9"/>
      <c r="H544" s="9"/>
      <c r="I544" s="9"/>
      <c r="J544" s="9"/>
      <c r="K544" s="9"/>
      <c r="L544" s="9"/>
      <c r="M544" s="5"/>
      <c r="N544" s="9"/>
      <c r="O544" s="9"/>
      <c r="P544" s="9"/>
      <c r="Q544" s="10"/>
      <c r="R544" s="10"/>
      <c r="S544" s="10"/>
    </row>
    <row r="545" spans="7:19" x14ac:dyDescent="0.3">
      <c r="G545" s="9"/>
      <c r="H545" s="9"/>
      <c r="I545" s="9"/>
      <c r="J545" s="9"/>
      <c r="K545" s="9"/>
      <c r="L545" s="9"/>
      <c r="M545" s="5"/>
      <c r="N545" s="9"/>
      <c r="O545" s="9"/>
      <c r="P545" s="9"/>
      <c r="Q545" s="10"/>
      <c r="R545" s="10"/>
      <c r="S545" s="10"/>
    </row>
    <row r="546" spans="7:19" x14ac:dyDescent="0.3">
      <c r="G546" s="9"/>
      <c r="H546" s="9"/>
      <c r="I546" s="9"/>
      <c r="J546" s="9"/>
      <c r="K546" s="9"/>
      <c r="L546" s="9"/>
      <c r="M546" s="5"/>
      <c r="N546" s="9"/>
      <c r="O546" s="9"/>
      <c r="P546" s="9"/>
      <c r="Q546" s="10"/>
      <c r="R546" s="10"/>
      <c r="S546" s="10"/>
    </row>
    <row r="547" spans="7:19" x14ac:dyDescent="0.3">
      <c r="G547" s="9"/>
      <c r="H547" s="9"/>
      <c r="I547" s="9"/>
      <c r="J547" s="9"/>
      <c r="K547" s="9"/>
      <c r="L547" s="9"/>
      <c r="M547" s="5"/>
      <c r="N547" s="9"/>
      <c r="O547" s="9"/>
      <c r="P547" s="9"/>
      <c r="Q547" s="10"/>
      <c r="R547" s="10"/>
      <c r="S547" s="10"/>
    </row>
    <row r="548" spans="7:19" x14ac:dyDescent="0.3">
      <c r="G548" s="9"/>
      <c r="H548" s="9"/>
      <c r="I548" s="9"/>
      <c r="J548" s="9"/>
      <c r="K548" s="9"/>
      <c r="L548" s="9"/>
      <c r="M548" s="5"/>
      <c r="N548" s="9"/>
      <c r="O548" s="9"/>
      <c r="P548" s="9"/>
      <c r="Q548" s="10"/>
      <c r="R548" s="10"/>
      <c r="S548" s="10"/>
    </row>
    <row r="549" spans="7:19" x14ac:dyDescent="0.3">
      <c r="G549" s="9"/>
      <c r="H549" s="9"/>
      <c r="I549" s="9"/>
      <c r="J549" s="9"/>
      <c r="K549" s="9"/>
      <c r="L549" s="9"/>
      <c r="M549" s="5"/>
      <c r="N549" s="9"/>
      <c r="O549" s="9"/>
      <c r="P549" s="9"/>
      <c r="Q549" s="10"/>
      <c r="R549" s="10"/>
      <c r="S549" s="10"/>
    </row>
    <row r="550" spans="7:19" x14ac:dyDescent="0.3">
      <c r="G550" s="9"/>
      <c r="H550" s="9"/>
      <c r="I550" s="9"/>
      <c r="J550" s="9"/>
      <c r="K550" s="9"/>
      <c r="L550" s="9"/>
      <c r="M550" s="5"/>
      <c r="N550" s="9"/>
      <c r="O550" s="9"/>
      <c r="P550" s="9"/>
      <c r="Q550" s="10"/>
      <c r="R550" s="10"/>
      <c r="S550" s="10"/>
    </row>
    <row r="551" spans="7:19" x14ac:dyDescent="0.3">
      <c r="G551" s="9"/>
      <c r="H551" s="9"/>
      <c r="I551" s="9"/>
      <c r="J551" s="9"/>
      <c r="K551" s="9"/>
      <c r="L551" s="9"/>
      <c r="M551" s="5"/>
      <c r="N551" s="9"/>
      <c r="O551" s="9"/>
      <c r="P551" s="9"/>
      <c r="Q551" s="10"/>
      <c r="R551" s="10"/>
      <c r="S551" s="10"/>
    </row>
    <row r="552" spans="7:19" x14ac:dyDescent="0.3">
      <c r="G552" s="9"/>
      <c r="H552" s="9"/>
      <c r="I552" s="9"/>
      <c r="J552" s="9"/>
      <c r="K552" s="9"/>
      <c r="L552" s="9"/>
      <c r="M552" s="5"/>
      <c r="N552" s="9"/>
      <c r="O552" s="9"/>
      <c r="P552" s="9"/>
      <c r="Q552" s="10"/>
      <c r="R552" s="10"/>
      <c r="S552" s="10"/>
    </row>
    <row r="553" spans="7:19" x14ac:dyDescent="0.3">
      <c r="G553" s="9"/>
      <c r="H553" s="9"/>
      <c r="I553" s="9"/>
      <c r="J553" s="9"/>
      <c r="K553" s="9"/>
      <c r="L553" s="9"/>
      <c r="M553" s="5"/>
      <c r="N553" s="9"/>
      <c r="O553" s="9"/>
      <c r="P553" s="9"/>
      <c r="Q553" s="10"/>
      <c r="R553" s="10"/>
      <c r="S553" s="10"/>
    </row>
    <row r="554" spans="7:19" x14ac:dyDescent="0.3">
      <c r="G554" s="9"/>
      <c r="H554" s="9"/>
      <c r="I554" s="9"/>
      <c r="J554" s="9"/>
      <c r="K554" s="9"/>
      <c r="L554" s="9"/>
      <c r="M554" s="5"/>
      <c r="N554" s="9"/>
      <c r="O554" s="9"/>
      <c r="P554" s="9"/>
      <c r="Q554" s="10"/>
      <c r="R554" s="10"/>
      <c r="S554" s="10"/>
    </row>
    <row r="555" spans="7:19" x14ac:dyDescent="0.3">
      <c r="G555" s="9"/>
      <c r="H555" s="9"/>
      <c r="I555" s="9"/>
      <c r="J555" s="9"/>
      <c r="K555" s="9"/>
      <c r="L555" s="9"/>
      <c r="M555" s="5"/>
      <c r="N555" s="9"/>
      <c r="O555" s="9"/>
      <c r="P555" s="9"/>
      <c r="Q555" s="10"/>
      <c r="R555" s="10"/>
      <c r="S555" s="10"/>
    </row>
    <row r="556" spans="7:19" x14ac:dyDescent="0.3">
      <c r="G556" s="9"/>
      <c r="H556" s="9"/>
      <c r="I556" s="9"/>
      <c r="J556" s="9"/>
      <c r="K556" s="9"/>
      <c r="L556" s="9"/>
      <c r="M556" s="5"/>
      <c r="N556" s="9"/>
      <c r="O556" s="9"/>
      <c r="P556" s="9"/>
      <c r="Q556" s="10"/>
      <c r="R556" s="10"/>
      <c r="S556" s="10"/>
    </row>
    <row r="557" spans="7:19" x14ac:dyDescent="0.3">
      <c r="G557" s="9"/>
      <c r="H557" s="9"/>
      <c r="I557" s="9"/>
      <c r="J557" s="9"/>
      <c r="K557" s="9"/>
      <c r="L557" s="9"/>
      <c r="M557" s="5"/>
      <c r="N557" s="9"/>
      <c r="O557" s="9"/>
      <c r="P557" s="9"/>
      <c r="Q557" s="10"/>
      <c r="R557" s="10"/>
      <c r="S557" s="10"/>
    </row>
    <row r="558" spans="7:19" x14ac:dyDescent="0.3">
      <c r="G558" s="9"/>
      <c r="H558" s="9"/>
      <c r="I558" s="9"/>
      <c r="J558" s="9"/>
      <c r="K558" s="9"/>
      <c r="L558" s="9"/>
      <c r="M558" s="5"/>
      <c r="N558" s="9"/>
      <c r="O558" s="9"/>
      <c r="P558" s="9"/>
      <c r="Q558" s="10"/>
      <c r="R558" s="10"/>
      <c r="S558" s="10"/>
    </row>
    <row r="559" spans="7:19" x14ac:dyDescent="0.3">
      <c r="G559" s="9"/>
      <c r="H559" s="9"/>
      <c r="I559" s="9"/>
      <c r="J559" s="9"/>
      <c r="K559" s="9"/>
      <c r="L559" s="9"/>
      <c r="M559" s="5"/>
      <c r="N559" s="9"/>
      <c r="O559" s="9"/>
      <c r="P559" s="9"/>
      <c r="Q559" s="10"/>
      <c r="R559" s="10"/>
      <c r="S559" s="10"/>
    </row>
    <row r="560" spans="7:19" x14ac:dyDescent="0.3">
      <c r="G560" s="9"/>
      <c r="H560" s="9"/>
      <c r="I560" s="9"/>
      <c r="J560" s="9"/>
      <c r="K560" s="9"/>
      <c r="L560" s="9"/>
      <c r="M560" s="5"/>
      <c r="N560" s="9"/>
      <c r="O560" s="9"/>
      <c r="P560" s="9"/>
      <c r="Q560" s="10"/>
      <c r="R560" s="10"/>
      <c r="S560" s="10"/>
    </row>
    <row r="561" spans="7:19" x14ac:dyDescent="0.3">
      <c r="G561" s="9"/>
      <c r="H561" s="9"/>
      <c r="I561" s="9"/>
      <c r="J561" s="9"/>
      <c r="K561" s="9"/>
      <c r="L561" s="9"/>
      <c r="M561" s="5"/>
      <c r="N561" s="9"/>
      <c r="O561" s="9"/>
      <c r="P561" s="9"/>
      <c r="Q561" s="10"/>
      <c r="R561" s="10"/>
      <c r="S561" s="10"/>
    </row>
    <row r="562" spans="7:19" x14ac:dyDescent="0.3">
      <c r="G562" s="9"/>
      <c r="H562" s="9"/>
      <c r="I562" s="9"/>
      <c r="J562" s="9"/>
      <c r="K562" s="9"/>
      <c r="L562" s="9"/>
      <c r="M562" s="5"/>
      <c r="N562" s="9"/>
      <c r="O562" s="9"/>
      <c r="P562" s="9"/>
      <c r="Q562" s="10"/>
      <c r="R562" s="10"/>
      <c r="S562" s="10"/>
    </row>
    <row r="563" spans="7:19" x14ac:dyDescent="0.3">
      <c r="G563" s="9"/>
      <c r="H563" s="9"/>
      <c r="I563" s="9"/>
      <c r="J563" s="9"/>
      <c r="K563" s="9"/>
      <c r="L563" s="9"/>
      <c r="M563" s="5"/>
      <c r="N563" s="9"/>
      <c r="O563" s="9"/>
      <c r="P563" s="9"/>
      <c r="Q563" s="10"/>
      <c r="R563" s="10"/>
      <c r="S563" s="10"/>
    </row>
    <row r="564" spans="7:19" x14ac:dyDescent="0.3">
      <c r="G564" s="9"/>
      <c r="H564" s="9"/>
      <c r="I564" s="9"/>
      <c r="J564" s="9"/>
      <c r="K564" s="9"/>
      <c r="L564" s="9"/>
      <c r="M564" s="5"/>
      <c r="N564" s="9"/>
      <c r="O564" s="9"/>
      <c r="P564" s="9"/>
      <c r="Q564" s="10"/>
      <c r="R564" s="10"/>
      <c r="S564" s="10"/>
    </row>
    <row r="565" spans="7:19" x14ac:dyDescent="0.3">
      <c r="G565" s="9"/>
      <c r="H565" s="9"/>
      <c r="I565" s="9"/>
      <c r="J565" s="9"/>
      <c r="K565" s="9"/>
      <c r="L565" s="9"/>
      <c r="M565" s="5"/>
      <c r="N565" s="9"/>
      <c r="O565" s="9"/>
      <c r="P565" s="9"/>
      <c r="Q565" s="10"/>
      <c r="R565" s="10"/>
      <c r="S565" s="10"/>
    </row>
    <row r="566" spans="7:19" x14ac:dyDescent="0.3">
      <c r="G566" s="9"/>
      <c r="H566" s="9"/>
      <c r="I566" s="9"/>
      <c r="J566" s="9"/>
      <c r="K566" s="9"/>
      <c r="L566" s="9"/>
      <c r="M566" s="5"/>
      <c r="N566" s="9"/>
      <c r="O566" s="9"/>
      <c r="P566" s="9"/>
      <c r="Q566" s="10"/>
      <c r="R566" s="10"/>
      <c r="S566" s="10"/>
    </row>
    <row r="567" spans="7:19" x14ac:dyDescent="0.3">
      <c r="G567" s="9"/>
      <c r="H567" s="9"/>
      <c r="I567" s="9"/>
      <c r="J567" s="9"/>
      <c r="K567" s="9"/>
      <c r="L567" s="9"/>
      <c r="M567" s="5"/>
      <c r="N567" s="9"/>
      <c r="O567" s="9"/>
      <c r="P567" s="9"/>
      <c r="Q567" s="10"/>
      <c r="R567" s="10"/>
      <c r="S567" s="10"/>
    </row>
    <row r="568" spans="7:19" x14ac:dyDescent="0.3">
      <c r="G568" s="9"/>
      <c r="H568" s="9"/>
      <c r="I568" s="9"/>
      <c r="J568" s="9"/>
      <c r="K568" s="9"/>
      <c r="L568" s="9"/>
      <c r="M568" s="5"/>
      <c r="N568" s="9"/>
      <c r="O568" s="9"/>
      <c r="P568" s="9"/>
      <c r="Q568" s="10"/>
      <c r="R568" s="10"/>
      <c r="S568" s="10"/>
    </row>
    <row r="569" spans="7:19" x14ac:dyDescent="0.3">
      <c r="G569" s="9"/>
      <c r="H569" s="9"/>
      <c r="I569" s="9"/>
      <c r="J569" s="9"/>
      <c r="K569" s="9"/>
      <c r="L569" s="9"/>
      <c r="M569" s="5"/>
      <c r="N569" s="9"/>
      <c r="O569" s="9"/>
      <c r="P569" s="9"/>
      <c r="Q569" s="10"/>
      <c r="R569" s="10"/>
      <c r="S569" s="10"/>
    </row>
    <row r="570" spans="7:19" x14ac:dyDescent="0.3">
      <c r="G570" s="9"/>
      <c r="H570" s="9"/>
      <c r="I570" s="9"/>
      <c r="J570" s="9"/>
      <c r="K570" s="9"/>
      <c r="L570" s="9"/>
      <c r="M570" s="5"/>
      <c r="N570" s="9"/>
      <c r="O570" s="9"/>
      <c r="P570" s="9"/>
      <c r="Q570" s="10"/>
      <c r="R570" s="10"/>
      <c r="S570" s="10"/>
    </row>
    <row r="571" spans="7:19" x14ac:dyDescent="0.3">
      <c r="G571" s="9"/>
      <c r="H571" s="9"/>
      <c r="I571" s="9"/>
      <c r="J571" s="9"/>
      <c r="K571" s="9"/>
      <c r="L571" s="9"/>
      <c r="M571" s="5"/>
      <c r="N571" s="9"/>
      <c r="O571" s="9"/>
      <c r="P571" s="9"/>
      <c r="Q571" s="10"/>
      <c r="R571" s="10"/>
      <c r="S571" s="10"/>
    </row>
    <row r="572" spans="7:19" x14ac:dyDescent="0.3">
      <c r="G572" s="9"/>
      <c r="H572" s="9"/>
      <c r="I572" s="9"/>
      <c r="J572" s="9"/>
      <c r="K572" s="9"/>
      <c r="L572" s="9"/>
      <c r="M572" s="5"/>
      <c r="N572" s="9"/>
      <c r="O572" s="9"/>
      <c r="P572" s="9"/>
      <c r="Q572" s="10"/>
      <c r="R572" s="10"/>
      <c r="S572" s="10"/>
    </row>
    <row r="573" spans="7:19" x14ac:dyDescent="0.3">
      <c r="G573" s="9"/>
      <c r="H573" s="9"/>
      <c r="I573" s="9"/>
      <c r="J573" s="9"/>
      <c r="K573" s="9"/>
      <c r="L573" s="9"/>
      <c r="M573" s="5"/>
      <c r="N573" s="9"/>
      <c r="O573" s="9"/>
      <c r="P573" s="9"/>
      <c r="Q573" s="10"/>
      <c r="R573" s="10"/>
      <c r="S573" s="10"/>
    </row>
    <row r="574" spans="7:19" x14ac:dyDescent="0.3">
      <c r="G574" s="9"/>
      <c r="H574" s="9"/>
      <c r="I574" s="9"/>
      <c r="J574" s="9"/>
      <c r="K574" s="9"/>
      <c r="L574" s="9"/>
      <c r="M574" s="5"/>
      <c r="N574" s="9"/>
      <c r="O574" s="9"/>
      <c r="P574" s="9"/>
      <c r="Q574" s="10"/>
      <c r="R574" s="10"/>
      <c r="S574" s="10"/>
    </row>
    <row r="575" spans="7:19" x14ac:dyDescent="0.3">
      <c r="G575" s="9"/>
      <c r="H575" s="9"/>
      <c r="I575" s="9"/>
      <c r="J575" s="9"/>
      <c r="K575" s="9"/>
      <c r="L575" s="9"/>
      <c r="M575" s="5"/>
      <c r="N575" s="9"/>
      <c r="O575" s="9"/>
      <c r="P575" s="9"/>
      <c r="Q575" s="10"/>
      <c r="R575" s="10"/>
      <c r="S575" s="10"/>
    </row>
    <row r="576" spans="7:19" x14ac:dyDescent="0.3">
      <c r="G576" s="9"/>
      <c r="H576" s="9"/>
      <c r="I576" s="9"/>
      <c r="J576" s="9"/>
      <c r="K576" s="9"/>
      <c r="L576" s="9"/>
      <c r="M576" s="5"/>
      <c r="N576" s="9"/>
      <c r="O576" s="9"/>
      <c r="P576" s="9"/>
      <c r="Q576" s="10"/>
      <c r="R576" s="10"/>
      <c r="S576" s="10"/>
    </row>
    <row r="577" spans="7:19" x14ac:dyDescent="0.3">
      <c r="G577" s="9"/>
      <c r="H577" s="9"/>
      <c r="I577" s="9"/>
      <c r="J577" s="9"/>
      <c r="K577" s="9"/>
      <c r="L577" s="9"/>
      <c r="M577" s="5"/>
      <c r="N577" s="9"/>
      <c r="O577" s="9"/>
      <c r="P577" s="9"/>
      <c r="Q577" s="10"/>
      <c r="R577" s="10"/>
      <c r="S577" s="10"/>
    </row>
    <row r="578" spans="7:19" x14ac:dyDescent="0.3">
      <c r="G578" s="9"/>
      <c r="H578" s="9"/>
      <c r="I578" s="9"/>
      <c r="J578" s="9"/>
      <c r="K578" s="9"/>
      <c r="L578" s="9"/>
      <c r="M578" s="5"/>
      <c r="N578" s="9"/>
      <c r="O578" s="9"/>
      <c r="P578" s="9"/>
      <c r="Q578" s="10"/>
      <c r="R578" s="10"/>
      <c r="S578" s="10"/>
    </row>
    <row r="579" spans="7:19" x14ac:dyDescent="0.3">
      <c r="G579" s="9"/>
      <c r="H579" s="9"/>
      <c r="I579" s="9"/>
      <c r="J579" s="9"/>
      <c r="K579" s="9"/>
      <c r="L579" s="9"/>
      <c r="M579" s="5"/>
      <c r="N579" s="9"/>
      <c r="O579" s="9"/>
      <c r="P579" s="9"/>
      <c r="Q579" s="10"/>
      <c r="R579" s="10"/>
      <c r="S579" s="10"/>
    </row>
    <row r="580" spans="7:19" x14ac:dyDescent="0.3">
      <c r="G580" s="9"/>
      <c r="H580" s="9"/>
      <c r="I580" s="9"/>
      <c r="J580" s="9"/>
      <c r="K580" s="9"/>
      <c r="L580" s="9"/>
      <c r="M580" s="5"/>
      <c r="N580" s="9"/>
      <c r="O580" s="9"/>
      <c r="P580" s="9"/>
      <c r="Q580" s="10"/>
      <c r="R580" s="10"/>
      <c r="S580" s="10"/>
    </row>
    <row r="581" spans="7:19" x14ac:dyDescent="0.3">
      <c r="G581" s="9"/>
      <c r="H581" s="9"/>
      <c r="I581" s="9"/>
      <c r="J581" s="9"/>
      <c r="K581" s="9"/>
      <c r="L581" s="9"/>
      <c r="M581" s="5"/>
      <c r="N581" s="9"/>
      <c r="O581" s="9"/>
      <c r="P581" s="9"/>
      <c r="Q581" s="10"/>
      <c r="R581" s="10"/>
      <c r="S581" s="10"/>
    </row>
    <row r="582" spans="7:19" x14ac:dyDescent="0.3">
      <c r="G582" s="9"/>
      <c r="H582" s="9"/>
      <c r="I582" s="9"/>
      <c r="J582" s="9"/>
      <c r="K582" s="9"/>
      <c r="L582" s="9"/>
      <c r="M582" s="5"/>
      <c r="N582" s="9"/>
      <c r="O582" s="9"/>
      <c r="P582" s="9"/>
      <c r="Q582" s="10"/>
      <c r="R582" s="10"/>
      <c r="S582" s="10"/>
    </row>
    <row r="583" spans="7:19" x14ac:dyDescent="0.3">
      <c r="G583" s="9"/>
      <c r="H583" s="9"/>
      <c r="I583" s="9"/>
      <c r="J583" s="9"/>
      <c r="K583" s="9"/>
      <c r="L583" s="9"/>
      <c r="M583" s="5"/>
      <c r="N583" s="9"/>
      <c r="O583" s="9"/>
      <c r="P583" s="9"/>
      <c r="Q583" s="10"/>
      <c r="R583" s="10"/>
      <c r="S583" s="10"/>
    </row>
    <row r="584" spans="7:19" x14ac:dyDescent="0.3">
      <c r="G584" s="9"/>
      <c r="H584" s="9"/>
      <c r="I584" s="9"/>
      <c r="J584" s="9"/>
      <c r="K584" s="9"/>
      <c r="L584" s="9"/>
      <c r="M584" s="5"/>
      <c r="N584" s="9"/>
      <c r="O584" s="9"/>
      <c r="P584" s="9"/>
      <c r="Q584" s="10"/>
      <c r="R584" s="10"/>
      <c r="S584" s="10"/>
    </row>
    <row r="585" spans="7:19" x14ac:dyDescent="0.3">
      <c r="G585" s="9"/>
      <c r="H585" s="9"/>
      <c r="I585" s="9"/>
      <c r="J585" s="9"/>
      <c r="K585" s="9"/>
      <c r="L585" s="9"/>
      <c r="M585" s="5"/>
      <c r="N585" s="9"/>
      <c r="O585" s="9"/>
      <c r="P585" s="9"/>
      <c r="Q585" s="10"/>
      <c r="R585" s="10"/>
      <c r="S585" s="10"/>
    </row>
    <row r="586" spans="7:19" x14ac:dyDescent="0.3">
      <c r="G586" s="9"/>
      <c r="H586" s="9"/>
      <c r="I586" s="9"/>
      <c r="J586" s="9"/>
      <c r="K586" s="9"/>
      <c r="L586" s="9"/>
      <c r="M586" s="5"/>
      <c r="N586" s="9"/>
      <c r="O586" s="9"/>
      <c r="P586" s="9"/>
      <c r="Q586" s="10"/>
      <c r="R586" s="10"/>
      <c r="S586" s="10"/>
    </row>
    <row r="587" spans="7:19" x14ac:dyDescent="0.3">
      <c r="G587" s="9"/>
      <c r="H587" s="9"/>
      <c r="I587" s="9"/>
      <c r="J587" s="9"/>
      <c r="K587" s="9"/>
      <c r="L587" s="9"/>
      <c r="M587" s="5"/>
      <c r="N587" s="9"/>
      <c r="O587" s="9"/>
      <c r="P587" s="9"/>
      <c r="Q587" s="10"/>
      <c r="R587" s="10"/>
      <c r="S587" s="10"/>
    </row>
    <row r="588" spans="7:19" x14ac:dyDescent="0.3">
      <c r="G588" s="9"/>
      <c r="H588" s="9"/>
      <c r="I588" s="9"/>
      <c r="J588" s="9"/>
      <c r="K588" s="9"/>
      <c r="L588" s="9"/>
      <c r="M588" s="5"/>
      <c r="N588" s="9"/>
      <c r="O588" s="9"/>
      <c r="P588" s="9"/>
      <c r="Q588" s="10"/>
      <c r="R588" s="10"/>
      <c r="S588" s="10"/>
    </row>
    <row r="589" spans="7:19" x14ac:dyDescent="0.3">
      <c r="G589" s="9"/>
      <c r="H589" s="9"/>
      <c r="I589" s="9"/>
      <c r="J589" s="9"/>
      <c r="K589" s="9"/>
      <c r="L589" s="9"/>
      <c r="M589" s="5"/>
      <c r="N589" s="9"/>
      <c r="O589" s="9"/>
      <c r="P589" s="9"/>
      <c r="Q589" s="10"/>
      <c r="R589" s="10"/>
      <c r="S589" s="10"/>
    </row>
    <row r="590" spans="7:19" x14ac:dyDescent="0.3">
      <c r="G590" s="9"/>
      <c r="H590" s="9"/>
      <c r="I590" s="9"/>
      <c r="J590" s="9"/>
      <c r="K590" s="9"/>
      <c r="L590" s="9"/>
      <c r="M590" s="5"/>
      <c r="N590" s="9"/>
      <c r="O590" s="9"/>
      <c r="P590" s="9"/>
      <c r="Q590" s="10"/>
      <c r="R590" s="10"/>
      <c r="S590" s="10"/>
    </row>
    <row r="591" spans="7:19" x14ac:dyDescent="0.3">
      <c r="G591" s="9"/>
      <c r="H591" s="9"/>
      <c r="I591" s="9"/>
      <c r="J591" s="9"/>
      <c r="K591" s="9"/>
      <c r="L591" s="9"/>
      <c r="M591" s="5"/>
      <c r="N591" s="9"/>
      <c r="O591" s="9"/>
      <c r="P591" s="9"/>
      <c r="Q591" s="10"/>
      <c r="R591" s="10"/>
      <c r="S591" s="10"/>
    </row>
    <row r="592" spans="7:19" x14ac:dyDescent="0.3">
      <c r="G592" s="9"/>
      <c r="H592" s="9"/>
      <c r="I592" s="9"/>
      <c r="J592" s="9"/>
      <c r="K592" s="9"/>
      <c r="L592" s="9"/>
      <c r="M592" s="5"/>
      <c r="N592" s="9"/>
      <c r="O592" s="9"/>
      <c r="P592" s="9"/>
      <c r="Q592" s="10"/>
      <c r="R592" s="10"/>
      <c r="S592" s="10"/>
    </row>
    <row r="593" spans="7:19" x14ac:dyDescent="0.3">
      <c r="G593" s="9"/>
      <c r="H593" s="9"/>
      <c r="I593" s="9"/>
      <c r="J593" s="9"/>
      <c r="K593" s="9"/>
      <c r="L593" s="9"/>
      <c r="M593" s="5"/>
      <c r="N593" s="9"/>
      <c r="O593" s="9"/>
      <c r="P593" s="9"/>
      <c r="Q593" s="10"/>
      <c r="R593" s="10"/>
      <c r="S593" s="10"/>
    </row>
    <row r="594" spans="7:19" x14ac:dyDescent="0.3">
      <c r="G594" s="9"/>
      <c r="H594" s="9"/>
      <c r="I594" s="9"/>
      <c r="J594" s="9"/>
      <c r="K594" s="9"/>
      <c r="L594" s="9"/>
      <c r="M594" s="5"/>
      <c r="N594" s="9"/>
      <c r="O594" s="9"/>
      <c r="P594" s="9"/>
      <c r="Q594" s="10"/>
      <c r="R594" s="10"/>
      <c r="S594" s="10"/>
    </row>
    <row r="595" spans="7:19" x14ac:dyDescent="0.3">
      <c r="G595" s="9"/>
      <c r="H595" s="9"/>
      <c r="I595" s="9"/>
      <c r="J595" s="9"/>
      <c r="K595" s="9"/>
      <c r="L595" s="9"/>
      <c r="M595" s="5"/>
      <c r="N595" s="9"/>
      <c r="O595" s="9"/>
      <c r="P595" s="9"/>
      <c r="Q595" s="10"/>
      <c r="R595" s="10"/>
      <c r="S595" s="10"/>
    </row>
    <row r="596" spans="7:19" x14ac:dyDescent="0.3">
      <c r="G596" s="9"/>
      <c r="H596" s="9"/>
      <c r="I596" s="9"/>
      <c r="J596" s="9"/>
      <c r="K596" s="9"/>
      <c r="L596" s="9"/>
      <c r="M596" s="5"/>
      <c r="N596" s="9"/>
      <c r="O596" s="9"/>
      <c r="P596" s="9"/>
      <c r="Q596" s="10"/>
      <c r="R596" s="10"/>
      <c r="S596" s="10"/>
    </row>
    <row r="597" spans="7:19" x14ac:dyDescent="0.3">
      <c r="G597" s="9"/>
      <c r="H597" s="9"/>
      <c r="I597" s="9"/>
      <c r="J597" s="9"/>
      <c r="K597" s="9"/>
      <c r="L597" s="9"/>
      <c r="M597" s="5"/>
      <c r="N597" s="9"/>
      <c r="O597" s="9"/>
      <c r="P597" s="9"/>
      <c r="Q597" s="10"/>
      <c r="R597" s="10"/>
      <c r="S597" s="10"/>
    </row>
    <row r="598" spans="7:19" x14ac:dyDescent="0.3">
      <c r="G598" s="9"/>
      <c r="H598" s="9"/>
      <c r="I598" s="9"/>
      <c r="J598" s="9"/>
      <c r="K598" s="9"/>
      <c r="L598" s="9"/>
      <c r="M598" s="5"/>
      <c r="N598" s="9"/>
      <c r="O598" s="9"/>
      <c r="P598" s="9"/>
      <c r="Q598" s="10"/>
      <c r="R598" s="10"/>
      <c r="S598" s="10"/>
    </row>
    <row r="599" spans="7:19" x14ac:dyDescent="0.3">
      <c r="G599" s="9"/>
      <c r="H599" s="9"/>
      <c r="I599" s="9"/>
      <c r="J599" s="9"/>
      <c r="K599" s="9"/>
      <c r="L599" s="9"/>
      <c r="M599" s="5"/>
      <c r="N599" s="9"/>
      <c r="O599" s="9"/>
      <c r="P599" s="9"/>
      <c r="Q599" s="10"/>
      <c r="R599" s="10"/>
      <c r="S599" s="10"/>
    </row>
    <row r="600" spans="7:19" x14ac:dyDescent="0.3">
      <c r="G600" s="9"/>
      <c r="H600" s="9"/>
      <c r="I600" s="9"/>
      <c r="J600" s="9"/>
      <c r="K600" s="9"/>
      <c r="L600" s="9"/>
      <c r="M600" s="5"/>
      <c r="N600" s="9"/>
      <c r="O600" s="9"/>
      <c r="P600" s="9"/>
      <c r="Q600" s="10"/>
      <c r="R600" s="10"/>
      <c r="S600" s="10"/>
    </row>
    <row r="601" spans="7:19" x14ac:dyDescent="0.3">
      <c r="G601" s="9"/>
      <c r="H601" s="9"/>
      <c r="I601" s="9"/>
      <c r="J601" s="9"/>
      <c r="K601" s="9"/>
      <c r="L601" s="9"/>
      <c r="M601" s="5"/>
      <c r="N601" s="9"/>
      <c r="O601" s="9"/>
      <c r="P601" s="9"/>
      <c r="Q601" s="10"/>
      <c r="R601" s="10"/>
      <c r="S601" s="10"/>
    </row>
    <row r="602" spans="7:19" x14ac:dyDescent="0.3">
      <c r="G602" s="9"/>
      <c r="H602" s="9"/>
      <c r="I602" s="9"/>
      <c r="J602" s="9"/>
      <c r="K602" s="9"/>
      <c r="L602" s="9"/>
      <c r="M602" s="5"/>
      <c r="N602" s="9"/>
      <c r="O602" s="9"/>
      <c r="P602" s="9"/>
      <c r="Q602" s="10"/>
      <c r="R602" s="10"/>
      <c r="S602" s="10"/>
    </row>
    <row r="603" spans="7:19" x14ac:dyDescent="0.3">
      <c r="G603" s="9"/>
      <c r="H603" s="9"/>
      <c r="I603" s="9"/>
      <c r="J603" s="9"/>
      <c r="K603" s="9"/>
      <c r="L603" s="9"/>
      <c r="M603" s="5"/>
      <c r="N603" s="9"/>
      <c r="O603" s="9"/>
      <c r="P603" s="9"/>
      <c r="Q603" s="10"/>
      <c r="R603" s="10"/>
      <c r="S603" s="10"/>
    </row>
    <row r="604" spans="7:19" x14ac:dyDescent="0.3">
      <c r="G604" s="9"/>
      <c r="H604" s="9"/>
      <c r="I604" s="9"/>
      <c r="J604" s="9"/>
      <c r="K604" s="9"/>
      <c r="L604" s="9"/>
      <c r="M604" s="5"/>
      <c r="N604" s="9"/>
      <c r="O604" s="9"/>
      <c r="P604" s="9"/>
      <c r="Q604" s="10"/>
      <c r="R604" s="10"/>
      <c r="S604" s="10"/>
    </row>
    <row r="605" spans="7:19" x14ac:dyDescent="0.3">
      <c r="G605" s="9"/>
      <c r="H605" s="9"/>
      <c r="I605" s="9"/>
      <c r="J605" s="9"/>
      <c r="K605" s="9"/>
      <c r="L605" s="9"/>
      <c r="M605" s="5"/>
      <c r="N605" s="9"/>
      <c r="O605" s="9"/>
      <c r="P605" s="9"/>
      <c r="Q605" s="10"/>
      <c r="R605" s="10"/>
      <c r="S605" s="10"/>
    </row>
    <row r="606" spans="7:19" x14ac:dyDescent="0.3">
      <c r="G606" s="9"/>
      <c r="H606" s="9"/>
      <c r="I606" s="9"/>
      <c r="J606" s="9"/>
      <c r="K606" s="9"/>
      <c r="L606" s="9"/>
      <c r="M606" s="5"/>
      <c r="N606" s="9"/>
      <c r="O606" s="9"/>
      <c r="P606" s="9"/>
      <c r="Q606" s="10"/>
      <c r="R606" s="10"/>
      <c r="S606" s="10"/>
    </row>
    <row r="607" spans="7:19" x14ac:dyDescent="0.3">
      <c r="G607" s="9"/>
      <c r="H607" s="9"/>
      <c r="I607" s="9"/>
      <c r="J607" s="9"/>
      <c r="K607" s="9"/>
      <c r="L607" s="9"/>
      <c r="M607" s="5"/>
      <c r="N607" s="9"/>
      <c r="O607" s="9"/>
      <c r="P607" s="9"/>
      <c r="Q607" s="10"/>
      <c r="R607" s="10"/>
      <c r="S607" s="1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C952-82E3-489C-AFDC-3558FA784576}">
  <dimension ref="A1:S607"/>
  <sheetViews>
    <sheetView workbookViewId="0">
      <selection activeCell="B4" sqref="B4"/>
    </sheetView>
  </sheetViews>
  <sheetFormatPr defaultRowHeight="14.4" x14ac:dyDescent="0.3"/>
  <cols>
    <col min="1" max="1" width="17.33203125" bestFit="1" customWidth="1"/>
    <col min="2" max="6" width="17.33203125" customWidth="1"/>
    <col min="7" max="7" width="23.109375" bestFit="1" customWidth="1"/>
    <col min="8" max="8" width="45.6640625" bestFit="1" customWidth="1"/>
    <col min="9" max="9" width="52.6640625" bestFit="1" customWidth="1"/>
    <col min="10" max="10" width="56.6640625" bestFit="1" customWidth="1"/>
    <col min="11" max="11" width="117" bestFit="1" customWidth="1"/>
    <col min="12" max="12" width="159" bestFit="1" customWidth="1"/>
    <col min="13" max="15" width="21.5546875" bestFit="1" customWidth="1"/>
    <col min="16" max="16" width="44.6640625" bestFit="1" customWidth="1"/>
    <col min="17" max="19" width="21.5546875" bestFit="1" customWidth="1"/>
  </cols>
  <sheetData>
    <row r="1" spans="1:19" s="11" customFormat="1" x14ac:dyDescent="0.3">
      <c r="A1" s="11" t="str" cm="1">
        <f t="array" ref="A1">_xll.ciqfunctions.udf.CIQRANGE("^SML", "IQ_CONSTITUENTS", 1, 700, , , , , "Constituents")</f>
        <v>Constituents</v>
      </c>
      <c r="B1" s="11" t="s">
        <v>2045</v>
      </c>
      <c r="C1" s="11" t="s">
        <v>2046</v>
      </c>
      <c r="D1" s="11" t="s">
        <v>2047</v>
      </c>
      <c r="E1" s="11" t="s">
        <v>2048</v>
      </c>
      <c r="F1" s="11" t="s">
        <v>2049</v>
      </c>
      <c r="G1" s="11" t="s">
        <v>1029</v>
      </c>
      <c r="H1" s="11" t="s">
        <v>1030</v>
      </c>
      <c r="I1" s="11" t="s">
        <v>1031</v>
      </c>
      <c r="J1" s="11" t="s">
        <v>1032</v>
      </c>
      <c r="K1" s="11" t="s">
        <v>1033</v>
      </c>
      <c r="L1" s="11" t="s">
        <v>1034</v>
      </c>
      <c r="M1" s="11" t="s">
        <v>1035</v>
      </c>
      <c r="N1" s="11" t="s">
        <v>1637</v>
      </c>
      <c r="O1" s="11" t="s">
        <v>1638</v>
      </c>
      <c r="P1" s="11" t="s">
        <v>1639</v>
      </c>
      <c r="Q1" s="11" t="s">
        <v>1641</v>
      </c>
      <c r="R1" s="11" t="s">
        <v>1640</v>
      </c>
      <c r="S1" s="11" t="s">
        <v>1642</v>
      </c>
    </row>
    <row r="2" spans="1:19" x14ac:dyDescent="0.3">
      <c r="A2" t="s">
        <v>1036</v>
      </c>
      <c r="B2" s="10">
        <f>_xll.SNL.Clients.Office.Excel.Functions.SPG(A2,"SP_IPO_DATE")</f>
        <v>41718</v>
      </c>
      <c r="C2" s="5">
        <f>_xll.SNL.Clients.Office.Excel.Functions.SPG(A2, "SP_VOLUME_AVG_WEEKLY_TO_SHARES_OUT", , "1M")</f>
        <v>4.8296927471950877</v>
      </c>
      <c r="D2" s="5">
        <f>_xll.SNL.Clients.Office.Excel.Functions.SPG(A2, "SP_VOLUME_AVG_WEEKLY_TO_SHARES_OUT", , "3M")</f>
        <v>4.9713407803866341</v>
      </c>
      <c r="E2" s="5">
        <f>_xll.SNL.Clients.Office.Excel.Functions.SPG(A2, "SP_VOLUME_AVG_DAILY_TO_1YR_AVG_DAILY", , "1M")</f>
        <v>96.72</v>
      </c>
      <c r="F2" s="5">
        <f>_xll.SNL.Clients.Office.Excel.Functions.SPG(A2, "SP_VOLUME_AVG_DAILY_TO_1YR_AVG_DAILY", , "3M")</f>
        <v>99.56</v>
      </c>
      <c r="G2" s="9" t="str">
        <f>_xll.SNL.Clients.Office.Excel.Functions.SPG(A2, "IQ_SECTOR")</f>
        <v>Information Technology</v>
      </c>
      <c r="H2" s="9" t="str">
        <f>_xll.SNL.Clients.Office.Excel.Functions.SPG(A2, "IQ_INDUSTRY_GROUP")</f>
        <v>Software and Services</v>
      </c>
      <c r="I2" s="9" t="str">
        <f>_xll.SNL.Clients.Office.Excel.Functions.SPG(A2, "IQ_INDUSTRY")</f>
        <v>Software</v>
      </c>
      <c r="J2" s="9" t="str">
        <f>_xll.SNL.Clients.Office.Excel.Functions.SPG(A2, "IQ_PRIMARY_INDUSTRY")</f>
        <v>Systems Software</v>
      </c>
      <c r="K2" s="9" t="str">
        <f>_xll.SNL.Clients.Office.Excel.Functions.SPG(A2, "NAICS_CODE", "Primary")</f>
        <v>513210 - Software Publishers</v>
      </c>
      <c r="L2" s="9" t="str">
        <f>_xll.SNL.Clients.Office.Excel.Functions.SPG(A2, "SP_TOPICTAG")</f>
        <v>Software Development; Encryption; Data Protection; Cloud Infrastructure; Cloud Security; Process Automation; Network Security</v>
      </c>
      <c r="M2" s="5">
        <f>_xll.SNL.Clients.Office.Excel.Functions.SPG(A2, "SP_PCT_SHARES_OWNED_ALL_INSTITUTIONS")</f>
        <v>90.57</v>
      </c>
      <c r="N2" s="9" t="str">
        <f>_xll.SNL.Clients.Office.Excel.Functions.SPG(A2, "RD_CREDIT_RATING_GLOBAL", "Issuer Credit Rating", "Local Currency LT|0")</f>
        <v/>
      </c>
      <c r="O2" s="9" t="str">
        <f>_xll.SNL.Clients.Office.Excel.Functions.SPG(A2, "RD_CWOL_GLOBAL", "Issuer Credit Rating", "Local Currency LT|0")</f>
        <v/>
      </c>
      <c r="P2" s="9" t="str">
        <f>_xll.SNL.Clients.Office.Excel.Functions.SPG(A2, "RD_RATING_ACTION_GLOBAL", "Issuer Credit Rating", "Local Currency LT|0")</f>
        <v/>
      </c>
      <c r="Q2" s="10" t="str">
        <f>_xll.SNL.Clients.Office.Excel.Functions.SPG(A2, "RD_LAST_REVIEW_DATE_GLOBAL", "Issuer Credit Rating", "Local Currency LT")</f>
        <v/>
      </c>
      <c r="R2" s="10" t="str">
        <f>_xll.SNL.Clients.Office.Excel.Functions.SPG(A2, "RD_CREDIT_RATING_DATE_GLOBAL", "Issuer Credit Rating", "Local Currency LT|0")</f>
        <v/>
      </c>
      <c r="S2" s="10" t="str">
        <f>_xll.SNL.Clients.Office.Excel.Functions.SPG(A2, "RD_CREDIT_WATCH_OUTLOOK_DATE_GLOBAL", "Issuer Credit Rating", "Local Currency LT|0")</f>
        <v/>
      </c>
    </row>
    <row r="3" spans="1:19" x14ac:dyDescent="0.3">
      <c r="A3" t="s">
        <v>1037</v>
      </c>
      <c r="B3" t="str">
        <f>_xll.SNL.Clients.Office.Excel.Functions.SPG(A3,"SP_IPO_DATE")</f>
        <v/>
      </c>
      <c r="C3" s="5">
        <f>_xll.SNL.Clients.Office.Excel.Functions.SPG(A3, "SP_VOLUME_AVG_WEEKLY_TO_SHARES_OUT", , "1M")</f>
        <v>3.1018869501601647</v>
      </c>
      <c r="D3" s="5">
        <f>_xll.SNL.Clients.Office.Excel.Functions.SPG(A3, "SP_VOLUME_AVG_WEEKLY_TO_SHARES_OUT", , "3M")</f>
        <v>3.3613392639983504</v>
      </c>
      <c r="E3" s="5">
        <f>_xll.SNL.Clients.Office.Excel.Functions.SPG(A3, "SP_VOLUME_AVG_DAILY_TO_1YR_AVG_DAILY", , "1M")</f>
        <v>75.83</v>
      </c>
      <c r="F3" s="5">
        <f>_xll.SNL.Clients.Office.Excel.Functions.SPG(A3, "SP_VOLUME_AVG_DAILY_TO_1YR_AVG_DAILY", , "3M")</f>
        <v>82.18</v>
      </c>
      <c r="G3" s="9" t="str">
        <f>_xll.SNL.Clients.Office.Excel.Functions.SPG(A3, "IQ_SECTOR")</f>
        <v>Industrials</v>
      </c>
      <c r="H3" s="9" t="str">
        <f>_xll.SNL.Clients.Office.Excel.Functions.SPG(A3, "IQ_INDUSTRY_GROUP")</f>
        <v>Capital Goods</v>
      </c>
      <c r="I3" s="9" t="str">
        <f>_xll.SNL.Clients.Office.Excel.Functions.SPG(A3, "IQ_INDUSTRY")</f>
        <v>Aerospace and Defense</v>
      </c>
      <c r="J3" s="9" t="str">
        <f>_xll.SNL.Clients.Office.Excel.Functions.SPG(A3, "IQ_PRIMARY_INDUSTRY")</f>
        <v>Aerospace and Defense</v>
      </c>
      <c r="K3" s="9" t="str">
        <f>_xll.SNL.Clients.Office.Excel.Functions.SPG(A3, "NAICS_CODE", "Primary")</f>
        <v>488190 - Other Support Activities for Air Transportation</v>
      </c>
      <c r="L3" s="9" t="str">
        <f>_xll.SNL.Clients.Office.Excel.Functions.SPG(A3, "SP_TOPICTAG")</f>
        <v>Fleet Management; Freight Service; Industrial Automation; Passenger Aircraft Manufacturing</v>
      </c>
      <c r="M3" s="5">
        <f>_xll.SNL.Clients.Office.Excel.Functions.SPG(A3, "SP_PCT_SHARES_OWNED_ALL_INSTITUTIONS")</f>
        <v>96.67</v>
      </c>
      <c r="N3" s="9" t="str">
        <f>_xll.SNL.Clients.Office.Excel.Functions.SPG(A3, "RD_CREDIT_RATING_GLOBAL", "Issuer Credit Rating", "Local Currency LT|0")</f>
        <v>BB</v>
      </c>
      <c r="O3" s="9" t="str">
        <f>_xll.SNL.Clients.Office.Excel.Functions.SPG(A3, "RD_CWOL_GLOBAL", "Issuer Credit Rating", "Local Currency LT|0")</f>
        <v>Stable</v>
      </c>
      <c r="P3" s="9" t="str">
        <f>_xll.SNL.Clients.Office.Excel.Functions.SPG(A3, "RD_RATING_ACTION_GLOBAL", "Issuer Credit Rating", "Local Currency LT|0")</f>
        <v>Downgrade | CreditWatch/Outlook (02/14/2024)</v>
      </c>
      <c r="Q3" s="10">
        <f>_xll.SNL.Clients.Office.Excel.Functions.SPG(A3, "RD_LAST_REVIEW_DATE_GLOBAL", "Issuer Credit Rating", "Local Currency LT")</f>
        <v>45344</v>
      </c>
      <c r="R3" s="10">
        <f>_xll.SNL.Clients.Office.Excel.Functions.SPG(A3, "RD_CREDIT_RATING_DATE_GLOBAL", "Issuer Credit Rating", "Local Currency LT|0")</f>
        <v>45336</v>
      </c>
      <c r="S3" s="10">
        <f>_xll.SNL.Clients.Office.Excel.Functions.SPG(A3, "RD_CREDIT_WATCH_OUTLOOK_DATE_GLOBAL", "Issuer Credit Rating", "Local Currency LT|0")</f>
        <v>45336</v>
      </c>
    </row>
    <row r="4" spans="1:19" x14ac:dyDescent="0.3">
      <c r="A4" t="s">
        <v>1038</v>
      </c>
      <c r="B4" t="str">
        <f>_xll.SNL.Clients.Office.Excel.Functions.SPG(A4,"SP_IPO_DATE")</f>
        <v/>
      </c>
      <c r="C4" s="5">
        <f>_xll.SNL.Clients.Office.Excel.Functions.SPG(A4, "SP_VOLUME_AVG_WEEKLY_TO_SHARES_OUT", , "1M")</f>
        <v>2.3410433128179773</v>
      </c>
      <c r="D4" s="5">
        <f>_xll.SNL.Clients.Office.Excel.Functions.SPG(A4, "SP_VOLUME_AVG_WEEKLY_TO_SHARES_OUT", , "3M")</f>
        <v>2.7070728441970275</v>
      </c>
      <c r="E4" s="5">
        <f>_xll.SNL.Clients.Office.Excel.Functions.SPG(A4, "SP_VOLUME_AVG_DAILY_TO_1YR_AVG_DAILY", , "1M")</f>
        <v>56.38</v>
      </c>
      <c r="F4" s="5">
        <f>_xll.SNL.Clients.Office.Excel.Functions.SPG(A4, "SP_VOLUME_AVG_DAILY_TO_1YR_AVG_DAILY", , "3M")</f>
        <v>65.19</v>
      </c>
      <c r="G4" s="9" t="str">
        <f>_xll.SNL.Clients.Office.Excel.Functions.SPG(A4, "IQ_SECTOR")</f>
        <v>Industrials</v>
      </c>
      <c r="H4" s="9" t="str">
        <f>_xll.SNL.Clients.Office.Excel.Functions.SPG(A4, "IQ_INDUSTRY_GROUP")</f>
        <v>Commercial and Professional Services</v>
      </c>
      <c r="I4" s="9" t="str">
        <f>_xll.SNL.Clients.Office.Excel.Functions.SPG(A4, "IQ_INDUSTRY")</f>
        <v>Commercial Services and Supplies</v>
      </c>
      <c r="J4" s="9" t="str">
        <f>_xll.SNL.Clients.Office.Excel.Functions.SPG(A4, "IQ_PRIMARY_INDUSTRY")</f>
        <v>Environmental and Facilities Services</v>
      </c>
      <c r="K4" s="9" t="str">
        <f>_xll.SNL.Clients.Office.Excel.Functions.SPG(A4, "NAICS_CODE", "Primary")</f>
        <v>5617 - Services to Buildings and Dwellings</v>
      </c>
      <c r="L4" s="9" t="str">
        <f>_xll.SNL.Clients.Office.Excel.Functions.SPG(A4, "SP_TOPICTAG")</f>
        <v>Energy Storage; Environmental Engineering; Fleet Management; Industrial Automation; Utility Scale Solar</v>
      </c>
      <c r="M4" s="5">
        <f>_xll.SNL.Clients.Office.Excel.Functions.SPG(A4, "SP_PCT_SHARES_OWNED_ALL_INSTITUTIONS")</f>
        <v>94.71</v>
      </c>
      <c r="N4" s="9" t="str">
        <f>_xll.SNL.Clients.Office.Excel.Functions.SPG(A4, "RD_CREDIT_RATING_GLOBAL", "Issuer Credit Rating", "Local Currency LT|0")</f>
        <v/>
      </c>
      <c r="O4" s="9" t="str">
        <f>_xll.SNL.Clients.Office.Excel.Functions.SPG(A4, "RD_CWOL_GLOBAL", "Issuer Credit Rating", "Local Currency LT|0")</f>
        <v/>
      </c>
      <c r="P4" s="9" t="str">
        <f>_xll.SNL.Clients.Office.Excel.Functions.SPG(A4, "RD_RATING_ACTION_GLOBAL", "Issuer Credit Rating", "Local Currency LT|0")</f>
        <v/>
      </c>
      <c r="Q4" s="10" t="str">
        <f>_xll.SNL.Clients.Office.Excel.Functions.SPG(A4, "RD_LAST_REVIEW_DATE_GLOBAL", "Issuer Credit Rating", "Local Currency LT")</f>
        <v/>
      </c>
      <c r="R4" s="10" t="str">
        <f>_xll.SNL.Clients.Office.Excel.Functions.SPG(A4, "RD_CREDIT_RATING_DATE_GLOBAL", "Issuer Credit Rating", "Local Currency LT|0")</f>
        <v/>
      </c>
      <c r="S4" s="10" t="str">
        <f>_xll.SNL.Clients.Office.Excel.Functions.SPG(A4, "RD_CREDIT_WATCH_OUTLOOK_DATE_GLOBAL", "Issuer Credit Rating", "Local Currency LT|0")</f>
        <v/>
      </c>
    </row>
    <row r="5" spans="1:19" x14ac:dyDescent="0.3">
      <c r="A5" t="s">
        <v>1039</v>
      </c>
      <c r="B5" s="10">
        <f>_xll.SNL.Clients.Office.Excel.Functions.SPG(A5,"SP_IPO_DATE")</f>
        <v>44105</v>
      </c>
      <c r="C5" s="5">
        <f>_xll.SNL.Clients.Office.Excel.Functions.SPG(A5, "SP_VOLUME_AVG_WEEKLY_TO_SHARES_OUT", , "1M")</f>
        <v>10.470384455912985</v>
      </c>
      <c r="D5" s="5">
        <f>_xll.SNL.Clients.Office.Excel.Functions.SPG(A5, "SP_VOLUME_AVG_WEEKLY_TO_SHARES_OUT", , "3M")</f>
        <v>12.165471812449946</v>
      </c>
      <c r="E5" s="5">
        <f>_xll.SNL.Clients.Office.Excel.Functions.SPG(A5, "SP_VOLUME_AVG_DAILY_TO_1YR_AVG_DAILY", , "1M")</f>
        <v>95.01</v>
      </c>
      <c r="F5" s="5">
        <f>_xll.SNL.Clients.Office.Excel.Functions.SPG(A5, "SP_VOLUME_AVG_DAILY_TO_1YR_AVG_DAILY", , "3M")</f>
        <v>110.39</v>
      </c>
      <c r="G5" s="9" t="str">
        <f>_xll.SNL.Clients.Office.Excel.Functions.SPG(A5, "IQ_SECTOR")</f>
        <v>Consumer Discretionary</v>
      </c>
      <c r="H5" s="9" t="str">
        <f>_xll.SNL.Clients.Office.Excel.Functions.SPG(A5, "IQ_INDUSTRY_GROUP")</f>
        <v>Consumer Discretionary Distribution and Retail</v>
      </c>
      <c r="I5" s="9" t="str">
        <f>_xll.SNL.Clients.Office.Excel.Functions.SPG(A5, "IQ_INDUSTRY")</f>
        <v>Specialty Retail</v>
      </c>
      <c r="J5" s="9" t="str">
        <f>_xll.SNL.Clients.Office.Excel.Functions.SPG(A5, "IQ_PRIMARY_INDUSTRY")</f>
        <v>Other Specialty Retail</v>
      </c>
      <c r="K5" s="9" t="str">
        <f>_xll.SNL.Clients.Office.Excel.Functions.SPG(A5, "NAICS_CODE", "Primary")</f>
        <v>459110 - Sporting Goods Retailers</v>
      </c>
      <c r="L5" s="9" t="str">
        <f>_xll.SNL.Clients.Office.Excel.Functions.SPG(A5, "SP_TOPICTAG")</f>
        <v>Lifestyle; Location Based Services; Social Media Marketing; Ad Targeting; Brand Marketing; Amateur Sports</v>
      </c>
      <c r="M5" s="5">
        <f>_xll.SNL.Clients.Office.Excel.Functions.SPG(A5, "SP_PCT_SHARES_OWNED_ALL_INSTITUTIONS")</f>
        <v>109.04</v>
      </c>
      <c r="N5" s="9" t="str">
        <f>_xll.SNL.Clients.Office.Excel.Functions.SPG(A5, "RD_CREDIT_RATING_GLOBAL", "Issuer Credit Rating", "Local Currency LT|0")</f>
        <v>BB+</v>
      </c>
      <c r="O5" s="9" t="str">
        <f>_xll.SNL.Clients.Office.Excel.Functions.SPG(A5, "RD_CWOL_GLOBAL", "Issuer Credit Rating", "Local Currency LT|0")</f>
        <v>Stable</v>
      </c>
      <c r="P5" s="9" t="str">
        <f>_xll.SNL.Clients.Office.Excel.Functions.SPG(A5, "RD_RATING_ACTION_GLOBAL", "Issuer Credit Rating", "Local Currency LT|0")</f>
        <v>Upgrade | CreditWatch/Outlook (10/02/2024)</v>
      </c>
      <c r="Q5" s="10">
        <f>_xll.SNL.Clients.Office.Excel.Functions.SPG(A5, "RD_LAST_REVIEW_DATE_GLOBAL", "Issuer Credit Rating", "Local Currency LT")</f>
        <v>45597</v>
      </c>
      <c r="R5" s="10">
        <f>_xll.SNL.Clients.Office.Excel.Functions.SPG(A5, "RD_CREDIT_RATING_DATE_GLOBAL", "Issuer Credit Rating", "Local Currency LT|0")</f>
        <v>45567</v>
      </c>
      <c r="S5" s="10">
        <f>_xll.SNL.Clients.Office.Excel.Functions.SPG(A5, "RD_CREDIT_WATCH_OUTLOOK_DATE_GLOBAL", "Issuer Credit Rating", "Local Currency LT|0")</f>
        <v>45567</v>
      </c>
    </row>
    <row r="6" spans="1:19" x14ac:dyDescent="0.3">
      <c r="A6" t="s">
        <v>1040</v>
      </c>
      <c r="B6" s="10">
        <f>_xll.SNL.Clients.Office.Excel.Functions.SPG(A6,"SP_IPO_DATE")</f>
        <v>38133</v>
      </c>
      <c r="C6" s="5">
        <f>_xll.SNL.Clients.Office.Excel.Functions.SPG(A6, "SP_VOLUME_AVG_WEEKLY_TO_SHARES_OUT", , "1M")</f>
        <v>5.0116936917087536</v>
      </c>
      <c r="D6" s="5">
        <f>_xll.SNL.Clients.Office.Excel.Functions.SPG(A6, "SP_VOLUME_AVG_WEEKLY_TO_SHARES_OUT", , "3M")</f>
        <v>7.15731296490691</v>
      </c>
      <c r="E6" s="5">
        <f>_xll.SNL.Clients.Office.Excel.Functions.SPG(A6, "SP_VOLUME_AVG_DAILY_TO_1YR_AVG_DAILY", , "1M")</f>
        <v>88.82</v>
      </c>
      <c r="F6" s="5">
        <f>_xll.SNL.Clients.Office.Excel.Functions.SPG(A6, "SP_VOLUME_AVG_DAILY_TO_1YR_AVG_DAILY", , "3M")</f>
        <v>126.84</v>
      </c>
      <c r="G6" s="9" t="str">
        <f>_xll.SNL.Clients.Office.Excel.Functions.SPG(A6, "IQ_SECTOR")</f>
        <v>Health Care</v>
      </c>
      <c r="H6" s="9" t="str">
        <f>_xll.SNL.Clients.Office.Excel.Functions.SPG(A6, "IQ_INDUSTRY_GROUP")</f>
        <v>Pharmaceuticals, Biotechnology and Life Sciences</v>
      </c>
      <c r="I6" s="9" t="str">
        <f>_xll.SNL.Clients.Office.Excel.Functions.SPG(A6, "IQ_INDUSTRY")</f>
        <v>Biotechnology</v>
      </c>
      <c r="J6" s="9" t="str">
        <f>_xll.SNL.Clients.Office.Excel.Functions.SPG(A6, "IQ_PRIMARY_INDUSTRY")</f>
        <v>Biotechnology</v>
      </c>
      <c r="K6" s="9" t="str">
        <f>_xll.SNL.Clients.Office.Excel.Functions.SPG(A6, "NAICS_CODE", "Primary")</f>
        <v>325414 - Biological Product (except Diagnostic) Manufacturing</v>
      </c>
      <c r="L6" s="9" t="str">
        <f>_xll.SNL.Clients.Office.Excel.Functions.SPG(A6, "SP_TOPICTAG")</f>
        <v>Neuroscience; Central Nervous System; Genetic Disorder; Inflammation; Neurology; Psychiatry</v>
      </c>
      <c r="M6" s="5">
        <f>_xll.SNL.Clients.Office.Excel.Functions.SPG(A6, "SP_PCT_SHARES_OWNED_ALL_INSTITUTIONS")</f>
        <v>66.290000000000006</v>
      </c>
      <c r="N6" s="9" t="str">
        <f>_xll.SNL.Clients.Office.Excel.Functions.SPG(A6, "RD_CREDIT_RATING_GLOBAL", "Issuer Credit Rating", "Local Currency LT|0")</f>
        <v/>
      </c>
      <c r="O6" s="9" t="str">
        <f>_xll.SNL.Clients.Office.Excel.Functions.SPG(A6, "RD_CWOL_GLOBAL", "Issuer Credit Rating", "Local Currency LT|0")</f>
        <v/>
      </c>
      <c r="P6" s="9" t="str">
        <f>_xll.SNL.Clients.Office.Excel.Functions.SPG(A6, "RD_RATING_ACTION_GLOBAL", "Issuer Credit Rating", "Local Currency LT|0")</f>
        <v/>
      </c>
      <c r="Q6" s="10" t="str">
        <f>_xll.SNL.Clients.Office.Excel.Functions.SPG(A6, "RD_LAST_REVIEW_DATE_GLOBAL", "Issuer Credit Rating", "Local Currency LT")</f>
        <v/>
      </c>
      <c r="R6" s="10" t="str">
        <f>_xll.SNL.Clients.Office.Excel.Functions.SPG(A6, "RD_CREDIT_RATING_DATE_GLOBAL", "Issuer Credit Rating", "Local Currency LT|0")</f>
        <v/>
      </c>
      <c r="S6" s="10" t="str">
        <f>_xll.SNL.Clients.Office.Excel.Functions.SPG(A6, "RD_CREDIT_WATCH_OUTLOOK_DATE_GLOBAL", "Issuer Credit Rating", "Local Currency LT|0")</f>
        <v/>
      </c>
    </row>
    <row r="7" spans="1:19" x14ac:dyDescent="0.3">
      <c r="A7" t="s">
        <v>1041</v>
      </c>
      <c r="B7" s="10">
        <f>_xll.SNL.Clients.Office.Excel.Functions.SPG(A7,"SP_IPO_DATE")</f>
        <v>34116</v>
      </c>
      <c r="C7" s="5">
        <f>_xll.SNL.Clients.Office.Excel.Functions.SPG(A7, "SP_VOLUME_AVG_WEEKLY_TO_SHARES_OUT", , "1M")</f>
        <v>3.5130756618975409</v>
      </c>
      <c r="D7" s="5">
        <f>_xll.SNL.Clients.Office.Excel.Functions.SPG(A7, "SP_VOLUME_AVG_WEEKLY_TO_SHARES_OUT", , "3M")</f>
        <v>5.2777417546789689</v>
      </c>
      <c r="E7" s="5">
        <f>_xll.SNL.Clients.Office.Excel.Functions.SPG(A7, "SP_VOLUME_AVG_DAILY_TO_1YR_AVG_DAILY", , "1M")</f>
        <v>80.84</v>
      </c>
      <c r="F7" s="5">
        <f>_xll.SNL.Clients.Office.Excel.Functions.SPG(A7, "SP_VOLUME_AVG_DAILY_TO_1YR_AVG_DAILY", , "3M")</f>
        <v>121.44</v>
      </c>
      <c r="G7" s="9" t="str">
        <f>_xll.SNL.Clients.Office.Excel.Functions.SPG(A7, "IQ_SECTOR")</f>
        <v>Real Estate</v>
      </c>
      <c r="H7" s="9" t="str">
        <f>_xll.SNL.Clients.Office.Excel.Functions.SPG(A7, "IQ_INDUSTRY_GROUP")</f>
        <v>Equity Real Estate Investment Trusts (REITs)</v>
      </c>
      <c r="I7" s="9" t="str">
        <f>_xll.SNL.Clients.Office.Excel.Functions.SPG(A7, "IQ_INDUSTRY")</f>
        <v>Retail REITs</v>
      </c>
      <c r="J7" s="9" t="str">
        <f>_xll.SNL.Clients.Office.Excel.Functions.SPG(A7, "IQ_PRIMARY_INDUSTRY")</f>
        <v>Retail REITs</v>
      </c>
      <c r="K7" s="9" t="str">
        <f>_xll.SNL.Clients.Office.Excel.Functions.SPG(A7, "NAICS_CODE", "Primary")</f>
        <v>531110 - Lessors of Residential Buildings and Dwellings</v>
      </c>
      <c r="L7" s="9" t="str">
        <f>_xll.SNL.Clients.Office.Excel.Functions.SPG(A7, "SP_TOPICTAG")</f>
        <v/>
      </c>
      <c r="M7" s="5">
        <f>_xll.SNL.Clients.Office.Excel.Functions.SPG(A7, "SP_PCT_SHARES_OWNED_ALL_INSTITUTIONS")</f>
        <v>106.74</v>
      </c>
      <c r="N7" s="9" t="str">
        <f>_xll.SNL.Clients.Office.Excel.Functions.SPG(A7, "RD_CREDIT_RATING_GLOBAL", "Issuer Credit Rating", "Local Currency LT|0")</f>
        <v/>
      </c>
      <c r="O7" s="9" t="str">
        <f>_xll.SNL.Clients.Office.Excel.Functions.SPG(A7, "RD_CWOL_GLOBAL", "Issuer Credit Rating", "Local Currency LT|0")</f>
        <v/>
      </c>
      <c r="P7" s="9" t="str">
        <f>_xll.SNL.Clients.Office.Excel.Functions.SPG(A7, "RD_RATING_ACTION_GLOBAL", "Issuer Credit Rating", "Local Currency LT|0")</f>
        <v/>
      </c>
      <c r="Q7" s="10" t="str">
        <f>_xll.SNL.Clients.Office.Excel.Functions.SPG(A7, "RD_LAST_REVIEW_DATE_GLOBAL", "Issuer Credit Rating", "Local Currency LT")</f>
        <v/>
      </c>
      <c r="R7" s="10" t="str">
        <f>_xll.SNL.Clients.Office.Excel.Functions.SPG(A7, "RD_CREDIT_RATING_DATE_GLOBAL", "Issuer Credit Rating", "Local Currency LT|0")</f>
        <v/>
      </c>
      <c r="S7" s="10" t="str">
        <f>_xll.SNL.Clients.Office.Excel.Functions.SPG(A7, "RD_CREDIT_WATCH_OUTLOOK_DATE_GLOBAL", "Issuer Credit Rating", "Local Currency LT|0")</f>
        <v/>
      </c>
    </row>
    <row r="8" spans="1:19" x14ac:dyDescent="0.3">
      <c r="A8" t="s">
        <v>1042</v>
      </c>
      <c r="B8" s="10">
        <f>_xll.SNL.Clients.Office.Excel.Functions.SPG(A8,"SP_IPO_DATE")</f>
        <v>41920</v>
      </c>
      <c r="C8" s="5">
        <f>_xll.SNL.Clients.Office.Excel.Functions.SPG(A8, "SP_VOLUME_AVG_WEEKLY_TO_SHARES_OUT", , "1M")</f>
        <v>2.2332225833260644</v>
      </c>
      <c r="D8" s="5">
        <f>_xll.SNL.Clients.Office.Excel.Functions.SPG(A8, "SP_VOLUME_AVG_WEEKLY_TO_SHARES_OUT", , "3M")</f>
        <v>2.6688175035027997</v>
      </c>
      <c r="E8" s="5">
        <f>_xll.SNL.Clients.Office.Excel.Functions.SPG(A8, "SP_VOLUME_AVG_DAILY_TO_1YR_AVG_DAILY", , "1M")</f>
        <v>74.31</v>
      </c>
      <c r="F8" s="5">
        <f>_xll.SNL.Clients.Office.Excel.Functions.SPG(A8, "SP_VOLUME_AVG_DAILY_TO_1YR_AVG_DAILY", , "3M")</f>
        <v>88.8</v>
      </c>
      <c r="G8" s="9" t="str">
        <f>_xll.SNL.Clients.Office.Excel.Functions.SPG(A8, "IQ_SECTOR")</f>
        <v>Financials</v>
      </c>
      <c r="H8" s="9" t="str">
        <f>_xll.SNL.Clients.Office.Excel.Functions.SPG(A8, "IQ_INDUSTRY_GROUP")</f>
        <v>Financial Services</v>
      </c>
      <c r="I8" s="9" t="str">
        <f>_xll.SNL.Clients.Office.Excel.Functions.SPG(A8, "IQ_INDUSTRY")</f>
        <v>Capital Markets</v>
      </c>
      <c r="J8" s="9" t="str">
        <f>_xll.SNL.Clients.Office.Excel.Functions.SPG(A8, "IQ_PRIMARY_INDUSTRY")</f>
        <v>Asset Management and Custody Banks</v>
      </c>
      <c r="K8" s="9" t="str">
        <f>_xll.SNL.Clients.Office.Excel.Functions.SPG(A8, "NAICS_CODE", "Primary")</f>
        <v>551111 - Offices of Bank Holding Companies</v>
      </c>
      <c r="L8" s="9" t="str">
        <f>_xll.SNL.Clients.Office.Excel.Functions.SPG(A8, "SP_TOPICTAG")</f>
        <v/>
      </c>
      <c r="M8" s="5">
        <f>_xll.SNL.Clients.Office.Excel.Functions.SPG(A8, "SP_PCT_SHARES_OWNED_ALL_INSTITUTIONS")</f>
        <v>67.569999999999993</v>
      </c>
      <c r="N8" s="9" t="str">
        <f>_xll.SNL.Clients.Office.Excel.Functions.SPG(A8, "RD_CREDIT_RATING_GLOBAL", "Issuer Credit Rating", "Local Currency LT|0")</f>
        <v>BB+</v>
      </c>
      <c r="O8" s="9" t="str">
        <f>_xll.SNL.Clients.Office.Excel.Functions.SPG(A8, "RD_CWOL_GLOBAL", "Issuer Credit Rating", "Local Currency LT|0")</f>
        <v>Stable</v>
      </c>
      <c r="P8" s="9" t="str">
        <f>_xll.SNL.Clients.Office.Excel.Functions.SPG(A8, "RD_RATING_ACTION_GLOBAL", "Issuer Credit Rating", "Local Currency LT|0")</f>
        <v>Downgrade | CreditWatch/Outlook (08/13/2021)</v>
      </c>
      <c r="Q8" s="10">
        <f>_xll.SNL.Clients.Office.Excel.Functions.SPG(A8, "RD_LAST_REVIEW_DATE_GLOBAL", "Issuer Credit Rating", "Local Currency LT")</f>
        <v>45364</v>
      </c>
      <c r="R8" s="10">
        <f>_xll.SNL.Clients.Office.Excel.Functions.SPG(A8, "RD_CREDIT_RATING_DATE_GLOBAL", "Issuer Credit Rating", "Local Currency LT|0")</f>
        <v>44421</v>
      </c>
      <c r="S8" s="10">
        <f>_xll.SNL.Clients.Office.Excel.Functions.SPG(A8, "RD_CREDIT_WATCH_OUTLOOK_DATE_GLOBAL", "Issuer Credit Rating", "Local Currency LT|0")</f>
        <v>44421</v>
      </c>
    </row>
    <row r="9" spans="1:19" x14ac:dyDescent="0.3">
      <c r="A9" t="s">
        <v>1043</v>
      </c>
      <c r="B9" s="10">
        <f>_xll.SNL.Clients.Office.Excel.Functions.SPG(A9,"SP_IPO_DATE")</f>
        <v>34753</v>
      </c>
      <c r="C9" s="5">
        <f>_xll.SNL.Clients.Office.Excel.Functions.SPG(A9, "SP_VOLUME_AVG_WEEKLY_TO_SHARES_OUT", , "1M")</f>
        <v>3.099967950499622</v>
      </c>
      <c r="D9" s="5">
        <f>_xll.SNL.Clients.Office.Excel.Functions.SPG(A9, "SP_VOLUME_AVG_WEEKLY_TO_SHARES_OUT", , "3M")</f>
        <v>3.3589508994414929</v>
      </c>
      <c r="E9" s="5">
        <f>_xll.SNL.Clients.Office.Excel.Functions.SPG(A9, "SP_VOLUME_AVG_DAILY_TO_1YR_AVG_DAILY", , "1M")</f>
        <v>98.26</v>
      </c>
      <c r="F9" s="5">
        <f>_xll.SNL.Clients.Office.Excel.Functions.SPG(A9, "SP_VOLUME_AVG_DAILY_TO_1YR_AVG_DAILY", , "3M")</f>
        <v>106.47</v>
      </c>
      <c r="G9" s="9" t="str">
        <f>_xll.SNL.Clients.Office.Excel.Functions.SPG(A9, "IQ_SECTOR")</f>
        <v>Information Technology</v>
      </c>
      <c r="H9" s="9" t="str">
        <f>_xll.SNL.Clients.Office.Excel.Functions.SPG(A9, "IQ_INDUSTRY_GROUP")</f>
        <v>Software and Services</v>
      </c>
      <c r="I9" s="9" t="str">
        <f>_xll.SNL.Clients.Office.Excel.Functions.SPG(A9, "IQ_INDUSTRY")</f>
        <v>Software</v>
      </c>
      <c r="J9" s="9" t="str">
        <f>_xll.SNL.Clients.Office.Excel.Functions.SPG(A9, "IQ_PRIMARY_INDUSTRY")</f>
        <v>Application Software</v>
      </c>
      <c r="K9" s="9" t="str">
        <f>_xll.SNL.Clients.Office.Excel.Functions.SPG(A9, "NAICS_CODE", "Primary")</f>
        <v>513210 - Software Publishers</v>
      </c>
      <c r="L9" s="9" t="str">
        <f>_xll.SNL.Clients.Office.Excel.Functions.SPG(A9, "SP_TOPICTAG")</f>
        <v>Anti-Fraud; Software Development; Data Integration; Cloud Infrastructure; Process Automation; Payment Facilitator Enablers; Online Payments</v>
      </c>
      <c r="M9" s="5">
        <f>_xll.SNL.Clients.Office.Excel.Functions.SPG(A9, "SP_PCT_SHARES_OWNED_ALL_INSTITUTIONS")</f>
        <v>99.1</v>
      </c>
      <c r="N9" s="9" t="str">
        <f>_xll.SNL.Clients.Office.Excel.Functions.SPG(A9, "RD_CREDIT_RATING_GLOBAL", "Issuer Credit Rating", "Local Currency LT|0")</f>
        <v>BB+</v>
      </c>
      <c r="O9" s="9" t="str">
        <f>_xll.SNL.Clients.Office.Excel.Functions.SPG(A9, "RD_CWOL_GLOBAL", "Issuer Credit Rating", "Local Currency LT|0")</f>
        <v>Stable</v>
      </c>
      <c r="P9" s="9" t="str">
        <f>_xll.SNL.Clients.Office.Excel.Functions.SPG(A9, "RD_RATING_ACTION_GLOBAL", "Issuer Credit Rating", "Local Currency LT|0")</f>
        <v>Upgrade | CreditWatch/Outlook (01/22/2025)</v>
      </c>
      <c r="Q9" s="10">
        <f>_xll.SNL.Clients.Office.Excel.Functions.SPG(A9, "RD_LAST_REVIEW_DATE_GLOBAL", "Issuer Credit Rating", "Local Currency LT")</f>
        <v>45679</v>
      </c>
      <c r="R9" s="10">
        <f>_xll.SNL.Clients.Office.Excel.Functions.SPG(A9, "RD_CREDIT_RATING_DATE_GLOBAL", "Issuer Credit Rating", "Local Currency LT|0")</f>
        <v>45679</v>
      </c>
      <c r="S9" s="10">
        <f>_xll.SNL.Clients.Office.Excel.Functions.SPG(A9, "RD_CREDIT_WATCH_OUTLOOK_DATE_GLOBAL", "Issuer Credit Rating", "Local Currency LT|0")</f>
        <v>45679</v>
      </c>
    </row>
    <row r="10" spans="1:19" x14ac:dyDescent="0.3">
      <c r="A10" t="s">
        <v>1044</v>
      </c>
      <c r="B10" t="str">
        <f>_xll.SNL.Clients.Office.Excel.Functions.SPG(A10,"SP_IPO_DATE")</f>
        <v/>
      </c>
      <c r="C10" s="5">
        <f>_xll.SNL.Clients.Office.Excel.Functions.SPG(A10, "SP_VOLUME_AVG_WEEKLY_TO_SHARES_OUT", , "1M")</f>
        <v>3.5633916995386974</v>
      </c>
      <c r="D10" s="5">
        <f>_xll.SNL.Clients.Office.Excel.Functions.SPG(A10, "SP_VOLUME_AVG_WEEKLY_TO_SHARES_OUT", , "3M")</f>
        <v>4.4105069608880161</v>
      </c>
      <c r="E10" s="5">
        <f>_xll.SNL.Clients.Office.Excel.Functions.SPG(A10, "SP_VOLUME_AVG_DAILY_TO_1YR_AVG_DAILY", , "1M")</f>
        <v>84.98</v>
      </c>
      <c r="F10" s="5">
        <f>_xll.SNL.Clients.Office.Excel.Functions.SPG(A10, "SP_VOLUME_AVG_DAILY_TO_1YR_AVG_DAILY", , "3M")</f>
        <v>105.19</v>
      </c>
      <c r="G10" s="9" t="str">
        <f>_xll.SNL.Clients.Office.Excel.Functions.SPG(A10, "IQ_SECTOR")</f>
        <v>Health Care</v>
      </c>
      <c r="H10" s="9" t="str">
        <f>_xll.SNL.Clients.Office.Excel.Functions.SPG(A10, "IQ_INDUSTRY_GROUP")</f>
        <v>Health Care Equipment and Services</v>
      </c>
      <c r="I10" s="9" t="str">
        <f>_xll.SNL.Clients.Office.Excel.Functions.SPG(A10, "IQ_INDUSTRY")</f>
        <v>Health Care Providers and Services</v>
      </c>
      <c r="J10" s="9" t="str">
        <f>_xll.SNL.Clients.Office.Excel.Functions.SPG(A10, "IQ_PRIMARY_INDUSTRY")</f>
        <v>Health Care Distributors</v>
      </c>
      <c r="K10" s="9" t="str">
        <f>_xll.SNL.Clients.Office.Excel.Functions.SPG(A10, "NAICS_CODE", "Primary")</f>
        <v>423450 - Medical, Dental, and Hospital Equipment and Supplies Merchant Wholesalers</v>
      </c>
      <c r="L10" s="9" t="str">
        <f>_xll.SNL.Clients.Office.Excel.Functions.SPG(A10, "SP_TOPICTAG")</f>
        <v>Health Diagnostics; MHealth; Diabetes; Sleep Technology; Chronic Diseases; Endocrinology; Respiratory</v>
      </c>
      <c r="M10" s="5">
        <f>_xll.SNL.Clients.Office.Excel.Functions.SPG(A10, "SP_PCT_SHARES_OWNED_ALL_INSTITUTIONS")</f>
        <v>76.98</v>
      </c>
      <c r="N10" s="9" t="str">
        <f>_xll.SNL.Clients.Office.Excel.Functions.SPG(A10, "RD_CREDIT_RATING_GLOBAL", "Issuer Credit Rating", "Local Currency LT|0")</f>
        <v>BB-</v>
      </c>
      <c r="O10" s="9" t="str">
        <f>_xll.SNL.Clients.Office.Excel.Functions.SPG(A10, "RD_CWOL_GLOBAL", "Issuer Credit Rating", "Local Currency LT|0")</f>
        <v>Stable</v>
      </c>
      <c r="P10" s="9" t="str">
        <f>_xll.SNL.Clients.Office.Excel.Functions.SPG(A10, "RD_RATING_ACTION_GLOBAL", "Issuer Credit Rating", "Local Currency LT|0")</f>
        <v>Upgrade | CreditWatch/Outlook (09/25/2024)</v>
      </c>
      <c r="Q10" s="10">
        <f>_xll.SNL.Clients.Office.Excel.Functions.SPG(A10, "RD_LAST_REVIEW_DATE_GLOBAL", "Issuer Credit Rating", "Local Currency LT")</f>
        <v>45587</v>
      </c>
      <c r="R10" s="10">
        <f>_xll.SNL.Clients.Office.Excel.Functions.SPG(A10, "RD_CREDIT_RATING_DATE_GLOBAL", "Issuer Credit Rating", "Local Currency LT|0")</f>
        <v>45560</v>
      </c>
      <c r="S10" s="10">
        <f>_xll.SNL.Clients.Office.Excel.Functions.SPG(A10, "RD_CREDIT_WATCH_OUTLOOK_DATE_GLOBAL", "Issuer Credit Rating", "Local Currency LT|0")</f>
        <v>45560</v>
      </c>
    </row>
    <row r="11" spans="1:19" x14ac:dyDescent="0.3">
      <c r="A11" t="s">
        <v>1045</v>
      </c>
      <c r="B11" s="10">
        <f>_xll.SNL.Clients.Office.Excel.Functions.SPG(A11,"SP_IPO_DATE")</f>
        <v>40113</v>
      </c>
      <c r="C11" s="5">
        <f>_xll.SNL.Clients.Office.Excel.Functions.SPG(A11, "SP_VOLUME_AVG_WEEKLY_TO_SHARES_OUT", , "1M")</f>
        <v>4.3664105539405806</v>
      </c>
      <c r="D11" s="5">
        <f>_xll.SNL.Clients.Office.Excel.Functions.SPG(A11, "SP_VOLUME_AVG_WEEKLY_TO_SHARES_OUT", , "3M")</f>
        <v>4.0626713760524433</v>
      </c>
      <c r="E11" s="5">
        <f>_xll.SNL.Clients.Office.Excel.Functions.SPG(A11, "SP_VOLUME_AVG_DAILY_TO_1YR_AVG_DAILY", , "1M")</f>
        <v>111.8</v>
      </c>
      <c r="F11" s="5">
        <f>_xll.SNL.Clients.Office.Excel.Functions.SPG(A11, "SP_VOLUME_AVG_DAILY_TO_1YR_AVG_DAILY", , "3M")</f>
        <v>104.03</v>
      </c>
      <c r="G11" s="9" t="str">
        <f>_xll.SNL.Clients.Office.Excel.Functions.SPG(A11, "IQ_SECTOR")</f>
        <v>Health Care</v>
      </c>
      <c r="H11" s="9" t="str">
        <f>_xll.SNL.Clients.Office.Excel.Functions.SPG(A11, "IQ_INDUSTRY_GROUP")</f>
        <v>Health Care Equipment and Services</v>
      </c>
      <c r="I11" s="9" t="str">
        <f>_xll.SNL.Clients.Office.Excel.Functions.SPG(A11, "IQ_INDUSTRY")</f>
        <v>Health Care Providers and Services</v>
      </c>
      <c r="J11" s="9" t="str">
        <f>_xll.SNL.Clients.Office.Excel.Functions.SPG(A11, "IQ_PRIMARY_INDUSTRY")</f>
        <v>Health Care Services</v>
      </c>
      <c r="K11" s="9" t="str">
        <f>_xll.SNL.Clients.Office.Excel.Functions.SPG(A11, "NAICS_CODE", "Primary")</f>
        <v>621610 - Home Health Care Services</v>
      </c>
      <c r="L11" s="9" t="str">
        <f>_xll.SNL.Clients.Office.Excel.Functions.SPG(A11, "SP_TOPICTAG")</f>
        <v>MHealth; Assisted Living; End-of-Life Planning</v>
      </c>
      <c r="M11" s="5">
        <f>_xll.SNL.Clients.Office.Excel.Functions.SPG(A11, "SP_PCT_SHARES_OWNED_ALL_INSTITUTIONS")</f>
        <v>100.78</v>
      </c>
      <c r="N11" s="9" t="str">
        <f>_xll.SNL.Clients.Office.Excel.Functions.SPG(A11, "RD_CREDIT_RATING_GLOBAL", "Issuer Credit Rating", "Local Currency LT|0")</f>
        <v/>
      </c>
      <c r="O11" s="9" t="str">
        <f>_xll.SNL.Clients.Office.Excel.Functions.SPG(A11, "RD_CWOL_GLOBAL", "Issuer Credit Rating", "Local Currency LT|0")</f>
        <v/>
      </c>
      <c r="P11" s="9" t="str">
        <f>_xll.SNL.Clients.Office.Excel.Functions.SPG(A11, "RD_RATING_ACTION_GLOBAL", "Issuer Credit Rating", "Local Currency LT|0")</f>
        <v/>
      </c>
      <c r="Q11" s="10" t="str">
        <f>_xll.SNL.Clients.Office.Excel.Functions.SPG(A11, "RD_LAST_REVIEW_DATE_GLOBAL", "Issuer Credit Rating", "Local Currency LT")</f>
        <v/>
      </c>
      <c r="R11" s="10" t="str">
        <f>_xll.SNL.Clients.Office.Excel.Functions.SPG(A11, "RD_CREDIT_RATING_DATE_GLOBAL", "Issuer Credit Rating", "Local Currency LT|0")</f>
        <v/>
      </c>
      <c r="S11" s="10" t="str">
        <f>_xll.SNL.Clients.Office.Excel.Functions.SPG(A11, "RD_CREDIT_WATCH_OUTLOOK_DATE_GLOBAL", "Issuer Credit Rating", "Local Currency LT|0")</f>
        <v/>
      </c>
    </row>
    <row r="12" spans="1:19" x14ac:dyDescent="0.3">
      <c r="A12" t="s">
        <v>1046</v>
      </c>
      <c r="B12" s="10">
        <f>_xll.SNL.Clients.Office.Excel.Functions.SPG(A12,"SP_IPO_DATE")</f>
        <v>37937</v>
      </c>
      <c r="C12" s="5">
        <f>_xll.SNL.Clients.Office.Excel.Functions.SPG(A12, "SP_VOLUME_AVG_WEEKLY_TO_SHARES_OUT", , "1M")</f>
        <v>1.9697481247978457</v>
      </c>
      <c r="D12" s="5">
        <f>_xll.SNL.Clients.Office.Excel.Functions.SPG(A12, "SP_VOLUME_AVG_WEEKLY_TO_SHARES_OUT", , "3M")</f>
        <v>2.4874457653209441</v>
      </c>
      <c r="E12" s="5">
        <f>_xll.SNL.Clients.Office.Excel.Functions.SPG(A12, "SP_VOLUME_AVG_DAILY_TO_1YR_AVG_DAILY", , "1M")</f>
        <v>86.99</v>
      </c>
      <c r="F12" s="5">
        <f>_xll.SNL.Clients.Office.Excel.Functions.SPG(A12, "SP_VOLUME_AVG_DAILY_TO_1YR_AVG_DAILY", , "3M")</f>
        <v>109.85</v>
      </c>
      <c r="G12" s="9" t="str">
        <f>_xll.SNL.Clients.Office.Excel.Functions.SPG(A12, "IQ_SECTOR")</f>
        <v>Information Technology</v>
      </c>
      <c r="H12" s="9" t="str">
        <f>_xll.SNL.Clients.Office.Excel.Functions.SPG(A12, "IQ_INDUSTRY_GROUP")</f>
        <v>Software and Services</v>
      </c>
      <c r="I12" s="9" t="str">
        <f>_xll.SNL.Clients.Office.Excel.Functions.SPG(A12, "IQ_INDUSTRY")</f>
        <v>Software</v>
      </c>
      <c r="J12" s="9" t="str">
        <f>_xll.SNL.Clients.Office.Excel.Functions.SPG(A12, "IQ_PRIMARY_INDUSTRY")</f>
        <v>Systems Software</v>
      </c>
      <c r="K12" s="9" t="str">
        <f>_xll.SNL.Clients.Office.Excel.Functions.SPG(A12, "NAICS_CODE", "Primary")</f>
        <v>513210 - Software Publishers</v>
      </c>
      <c r="L12" s="9" t="str">
        <f>_xll.SNL.Clients.Office.Excel.Functions.SPG(A12, "SP_TOPICTAG")</f>
        <v>Software Development; Data Integration; Digital Media; Sensors; Data Protection; Cloud Storage; Streaming Media</v>
      </c>
      <c r="M12" s="5">
        <f>_xll.SNL.Clients.Office.Excel.Functions.SPG(A12, "SP_PCT_SHARES_OWNED_ALL_INSTITUTIONS")</f>
        <v>96.9</v>
      </c>
      <c r="N12" s="9" t="str">
        <f>_xll.SNL.Clients.Office.Excel.Functions.SPG(A12, "RD_CREDIT_RATING_GLOBAL", "Issuer Credit Rating", "Local Currency LT|0")</f>
        <v>BB-</v>
      </c>
      <c r="O12" s="9" t="str">
        <f>_xll.SNL.Clients.Office.Excel.Functions.SPG(A12, "RD_CWOL_GLOBAL", "Issuer Credit Rating", "Local Currency LT|0")</f>
        <v>Stable</v>
      </c>
      <c r="P12" s="9" t="str">
        <f>_xll.SNL.Clients.Office.Excel.Functions.SPG(A12, "RD_RATING_ACTION_GLOBAL", "Issuer Credit Rating", "Local Currency LT|0")</f>
        <v>CreditWatch/Outlook (11/07/2022)</v>
      </c>
      <c r="Q12" s="10">
        <f>_xll.SNL.Clients.Office.Excel.Functions.SPG(A12, "RD_LAST_REVIEW_DATE_GLOBAL", "Issuer Credit Rating", "Local Currency LT")</f>
        <v>45435</v>
      </c>
      <c r="R12" s="10">
        <f>_xll.SNL.Clients.Office.Excel.Functions.SPG(A12, "RD_CREDIT_RATING_DATE_GLOBAL", "Issuer Credit Rating", "Local Currency LT|0")</f>
        <v>43964</v>
      </c>
      <c r="S12" s="10">
        <f>_xll.SNL.Clients.Office.Excel.Functions.SPG(A12, "RD_CREDIT_WATCH_OUTLOOK_DATE_GLOBAL", "Issuer Credit Rating", "Local Currency LT|0")</f>
        <v>44872</v>
      </c>
    </row>
    <row r="13" spans="1:19" x14ac:dyDescent="0.3">
      <c r="A13" t="s">
        <v>1047</v>
      </c>
      <c r="B13" t="str">
        <f>_xll.SNL.Clients.Office.Excel.Functions.SPG(A13,"SP_IPO_DATE")</f>
        <v/>
      </c>
      <c r="C13" s="5">
        <f>_xll.SNL.Clients.Office.Excel.Functions.SPG(A13, "SP_VOLUME_AVG_WEEKLY_TO_SHARES_OUT", , "1M")</f>
        <v>8.9886975893659855</v>
      </c>
      <c r="D13" s="5">
        <f>_xll.SNL.Clients.Office.Excel.Functions.SPG(A13, "SP_VOLUME_AVG_WEEKLY_TO_SHARES_OUT", , "3M")</f>
        <v>7.7435527282672529</v>
      </c>
      <c r="E13" s="5">
        <f>_xll.SNL.Clients.Office.Excel.Functions.SPG(A13, "SP_VOLUME_AVG_DAILY_TO_1YR_AVG_DAILY", , "1M")</f>
        <v>118</v>
      </c>
      <c r="F13" s="5">
        <f>_xll.SNL.Clients.Office.Excel.Functions.SPG(A13, "SP_VOLUME_AVG_DAILY_TO_1YR_AVG_DAILY", , "3M")</f>
        <v>101.65</v>
      </c>
      <c r="G13" s="9" t="str">
        <f>_xll.SNL.Clients.Office.Excel.Functions.SPG(A13, "IQ_SECTOR")</f>
        <v>Consumer Discretionary</v>
      </c>
      <c r="H13" s="9" t="str">
        <f>_xll.SNL.Clients.Office.Excel.Functions.SPG(A13, "IQ_INDUSTRY_GROUP")</f>
        <v>Automobiles and Components</v>
      </c>
      <c r="I13" s="9" t="str">
        <f>_xll.SNL.Clients.Office.Excel.Functions.SPG(A13, "IQ_INDUSTRY")</f>
        <v>Automobile Components</v>
      </c>
      <c r="J13" s="9" t="str">
        <f>_xll.SNL.Clients.Office.Excel.Functions.SPG(A13, "IQ_PRIMARY_INDUSTRY")</f>
        <v>Automotive Parts and Equipment</v>
      </c>
      <c r="K13" s="9" t="str">
        <f>_xll.SNL.Clients.Office.Excel.Functions.SPG(A13, "NAICS_CODE", "Primary")</f>
        <v>3363 - Motor Vehicle Parts Manufacturing</v>
      </c>
      <c r="L13" s="9" t="str">
        <f>_xll.SNL.Clients.Office.Excel.Functions.SPG(A13, "SP_TOPICTAG")</f>
        <v/>
      </c>
      <c r="M13" s="5">
        <f>_xll.SNL.Clients.Office.Excel.Functions.SPG(A13, "SP_PCT_SHARES_OWNED_ALL_INSTITUTIONS")</f>
        <v>104.28</v>
      </c>
      <c r="N13" s="9" t="str">
        <f>_xll.SNL.Clients.Office.Excel.Functions.SPG(A13, "RD_CREDIT_RATING_GLOBAL", "Issuer Credit Rating", "Local Currency LT|0")</f>
        <v>BB</v>
      </c>
      <c r="O13" s="9" t="str">
        <f>_xll.SNL.Clients.Office.Excel.Functions.SPG(A13, "RD_CWOL_GLOBAL", "Issuer Credit Rating", "Local Currency LT|0")</f>
        <v>Stable</v>
      </c>
      <c r="P13" s="9" t="str">
        <f>_xll.SNL.Clients.Office.Excel.Functions.SPG(A13, "RD_RATING_ACTION_GLOBAL", "Issuer Credit Rating", "Local Currency LT|0")</f>
        <v>Upgrade | CreditWatch/Outlook (12/07/2023)</v>
      </c>
      <c r="Q13" s="10">
        <f>_xll.SNL.Clients.Office.Excel.Functions.SPG(A13, "RD_LAST_REVIEW_DATE_GLOBAL", "Issuer Credit Rating", "Local Currency LT")</f>
        <v>45616</v>
      </c>
      <c r="R13" s="10">
        <f>_xll.SNL.Clients.Office.Excel.Functions.SPG(A13, "RD_CREDIT_RATING_DATE_GLOBAL", "Issuer Credit Rating", "Local Currency LT|0")</f>
        <v>45267</v>
      </c>
      <c r="S13" s="10">
        <f>_xll.SNL.Clients.Office.Excel.Functions.SPG(A13, "RD_CREDIT_WATCH_OUTLOOK_DATE_GLOBAL", "Issuer Credit Rating", "Local Currency LT|0")</f>
        <v>45267</v>
      </c>
    </row>
    <row r="14" spans="1:19" x14ac:dyDescent="0.3">
      <c r="A14" t="s">
        <v>1048</v>
      </c>
      <c r="B14" s="10">
        <f>_xll.SNL.Clients.Office.Excel.Functions.SPG(A14,"SP_IPO_DATE")</f>
        <v>41563</v>
      </c>
      <c r="C14" s="5">
        <f>_xll.SNL.Clients.Office.Excel.Functions.SPG(A14, "SP_VOLUME_AVG_WEEKLY_TO_SHARES_OUT", , "1M")</f>
        <v>5.1326232941068817</v>
      </c>
      <c r="D14" s="5">
        <f>_xll.SNL.Clients.Office.Excel.Functions.SPG(A14, "SP_VOLUME_AVG_WEEKLY_TO_SHARES_OUT", , "3M")</f>
        <v>5.6319371867316921</v>
      </c>
      <c r="E14" s="5">
        <f>_xll.SNL.Clients.Office.Excel.Functions.SPG(A14, "SP_VOLUME_AVG_DAILY_TO_1YR_AVG_DAILY", , "1M")</f>
        <v>69.099999999999994</v>
      </c>
      <c r="F14" s="5">
        <f>_xll.SNL.Clients.Office.Excel.Functions.SPG(A14, "SP_VOLUME_AVG_DAILY_TO_1YR_AVG_DAILY", , "3M")</f>
        <v>75.83</v>
      </c>
      <c r="G14" s="9" t="str">
        <f>_xll.SNL.Clients.Office.Excel.Functions.SPG(A14, "IQ_SECTOR")</f>
        <v>Health Care</v>
      </c>
      <c r="H14" s="9" t="str">
        <f>_xll.SNL.Clients.Office.Excel.Functions.SPG(A14, "IQ_INDUSTRY_GROUP")</f>
        <v>Pharmaceuticals, Biotechnology and Life Sciences</v>
      </c>
      <c r="I14" s="9" t="str">
        <f>_xll.SNL.Clients.Office.Excel.Functions.SPG(A14, "IQ_INDUSTRY")</f>
        <v>Biotechnology</v>
      </c>
      <c r="J14" s="9" t="str">
        <f>_xll.SNL.Clients.Office.Excel.Functions.SPG(A14, "IQ_PRIMARY_INDUSTRY")</f>
        <v>Biotechnology</v>
      </c>
      <c r="K14" s="9" t="str">
        <f>_xll.SNL.Clients.Office.Excel.Functions.SPG(A14, "NAICS_CODE", "Primary")</f>
        <v>325414 - Biological Product (except Diagnostic) Manufacturing</v>
      </c>
      <c r="L14" s="9" t="str">
        <f>_xll.SNL.Clients.Office.Excel.Functions.SPG(A14, "SP_TOPICTAG")</f>
        <v>Health Diagnostics; Genetic Disorder; Hepatology; Immunology; Infectious Diseases; Respiratory</v>
      </c>
      <c r="M14" s="5">
        <f>_xll.SNL.Clients.Office.Excel.Functions.SPG(A14, "SP_PCT_SHARES_OWNED_ALL_INSTITUTIONS")</f>
        <v>90.71</v>
      </c>
      <c r="N14" s="9" t="str">
        <f>_xll.SNL.Clients.Office.Excel.Functions.SPG(A14, "RD_CREDIT_RATING_GLOBAL", "Issuer Credit Rating", "Local Currency LT|0")</f>
        <v/>
      </c>
      <c r="O14" s="9" t="str">
        <f>_xll.SNL.Clients.Office.Excel.Functions.SPG(A14, "RD_CWOL_GLOBAL", "Issuer Credit Rating", "Local Currency LT|0")</f>
        <v/>
      </c>
      <c r="P14" s="9" t="str">
        <f>_xll.SNL.Clients.Office.Excel.Functions.SPG(A14, "RD_RATING_ACTION_GLOBAL", "Issuer Credit Rating", "Local Currency LT|0")</f>
        <v/>
      </c>
      <c r="Q14" s="10" t="str">
        <f>_xll.SNL.Clients.Office.Excel.Functions.SPG(A14, "RD_LAST_REVIEW_DATE_GLOBAL", "Issuer Credit Rating", "Local Currency LT")</f>
        <v/>
      </c>
      <c r="R14" s="10" t="str">
        <f>_xll.SNL.Clients.Office.Excel.Functions.SPG(A14, "RD_CREDIT_RATING_DATE_GLOBAL", "Issuer Credit Rating", "Local Currency LT|0")</f>
        <v/>
      </c>
      <c r="S14" s="10" t="str">
        <f>_xll.SNL.Clients.Office.Excel.Functions.SPG(A14, "RD_CREDIT_WATCH_OUTLOOK_DATE_GLOBAL", "Issuer Credit Rating", "Local Currency LT|0")</f>
        <v/>
      </c>
    </row>
    <row r="15" spans="1:19" x14ac:dyDescent="0.3">
      <c r="A15" t="s">
        <v>1049</v>
      </c>
      <c r="B15" t="str">
        <f>_xll.SNL.Clients.Office.Excel.Functions.SPG(A15,"SP_IPO_DATE")</f>
        <v/>
      </c>
      <c r="C15" s="5">
        <f>_xll.SNL.Clients.Office.Excel.Functions.SPG(A15, "SP_VOLUME_AVG_WEEKLY_TO_SHARES_OUT", , "1M")</f>
        <v>5.4026743796793912</v>
      </c>
      <c r="D15" s="5">
        <f>_xll.SNL.Clients.Office.Excel.Functions.SPG(A15, "SP_VOLUME_AVG_WEEKLY_TO_SHARES_OUT", , "3M")</f>
        <v>5.3725861811278222</v>
      </c>
      <c r="E15" s="5">
        <f>_xll.SNL.Clients.Office.Excel.Functions.SPG(A15, "SP_VOLUME_AVG_DAILY_TO_1YR_AVG_DAILY", , "1M")</f>
        <v>94.8</v>
      </c>
      <c r="F15" s="5">
        <f>_xll.SNL.Clients.Office.Excel.Functions.SPG(A15, "SP_VOLUME_AVG_DAILY_TO_1YR_AVG_DAILY", , "3M")</f>
        <v>94.27</v>
      </c>
      <c r="G15" s="9" t="str">
        <f>_xll.SNL.Clients.Office.Excel.Functions.SPG(A15, "IQ_SECTOR")</f>
        <v>Consumer Discretionary</v>
      </c>
      <c r="H15" s="9" t="str">
        <f>_xll.SNL.Clients.Office.Excel.Functions.SPG(A15, "IQ_INDUSTRY_GROUP")</f>
        <v>Consumer Services</v>
      </c>
      <c r="I15" s="9" t="str">
        <f>_xll.SNL.Clients.Office.Excel.Functions.SPG(A15, "IQ_INDUSTRY")</f>
        <v>Diversified Consumer Services</v>
      </c>
      <c r="J15" s="9" t="str">
        <f>_xll.SNL.Clients.Office.Excel.Functions.SPG(A15, "IQ_PRIMARY_INDUSTRY")</f>
        <v>Education Services</v>
      </c>
      <c r="K15" s="9" t="str">
        <f>_xll.SNL.Clients.Office.Excel.Functions.SPG(A15, "NAICS_CODE", "Primary")</f>
        <v>611 - Educational Services</v>
      </c>
      <c r="L15" s="9" t="str">
        <f>_xll.SNL.Clients.Office.Excel.Functions.SPG(A15, "SP_TOPICTAG")</f>
        <v>Livestock; Psychiatry</v>
      </c>
      <c r="M15" s="5">
        <f>_xll.SNL.Clients.Office.Excel.Functions.SPG(A15, "SP_PCT_SHARES_OWNED_ALL_INSTITUTIONS")</f>
        <v>94.2</v>
      </c>
      <c r="N15" s="9" t="str">
        <f>_xll.SNL.Clients.Office.Excel.Functions.SPG(A15, "RD_CREDIT_RATING_GLOBAL", "Issuer Credit Rating", "Local Currency LT|0")</f>
        <v>BB</v>
      </c>
      <c r="O15" s="9" t="str">
        <f>_xll.SNL.Clients.Office.Excel.Functions.SPG(A15, "RD_CWOL_GLOBAL", "Issuer Credit Rating", "Local Currency LT|0")</f>
        <v>Stable</v>
      </c>
      <c r="P15" s="9" t="str">
        <f>_xll.SNL.Clients.Office.Excel.Functions.SPG(A15, "RD_RATING_ACTION_GLOBAL", "Issuer Credit Rating", "Local Currency LT|0")</f>
        <v>Upgrade | CreditWatch/Outlook (02/16/2023)</v>
      </c>
      <c r="Q15" s="10">
        <f>_xll.SNL.Clients.Office.Excel.Functions.SPG(A15, "RD_LAST_REVIEW_DATE_GLOBAL", "Issuer Credit Rating", "Local Currency LT")</f>
        <v>45525</v>
      </c>
      <c r="R15" s="10">
        <f>_xll.SNL.Clients.Office.Excel.Functions.SPG(A15, "RD_CREDIT_RATING_DATE_GLOBAL", "Issuer Credit Rating", "Local Currency LT|0")</f>
        <v>44973</v>
      </c>
      <c r="S15" s="10">
        <f>_xll.SNL.Clients.Office.Excel.Functions.SPG(A15, "RD_CREDIT_WATCH_OUTLOOK_DATE_GLOBAL", "Issuer Credit Rating", "Local Currency LT|0")</f>
        <v>44973</v>
      </c>
    </row>
    <row r="16" spans="1:19" x14ac:dyDescent="0.3">
      <c r="A16" t="s">
        <v>1050</v>
      </c>
      <c r="B16" t="str">
        <f>_xll.SNL.Clients.Office.Excel.Functions.SPG(A16,"SP_IPO_DATE")</f>
        <v/>
      </c>
      <c r="C16" s="5">
        <f>_xll.SNL.Clients.Office.Excel.Functions.SPG(A16, "SP_VOLUME_AVG_WEEKLY_TO_SHARES_OUT", , "1M")</f>
        <v>13.026819347806157</v>
      </c>
      <c r="D16" s="5">
        <f>_xll.SNL.Clients.Office.Excel.Functions.SPG(A16, "SP_VOLUME_AVG_WEEKLY_TO_SHARES_OUT", , "3M")</f>
        <v>18.109770785258924</v>
      </c>
      <c r="E16" s="5">
        <f>_xll.SNL.Clients.Office.Excel.Functions.SPG(A16, "SP_VOLUME_AVG_DAILY_TO_1YR_AVG_DAILY", , "1M")</f>
        <v>73.569999999999993</v>
      </c>
      <c r="F16" s="5">
        <f>_xll.SNL.Clients.Office.Excel.Functions.SPG(A16, "SP_VOLUME_AVG_DAILY_TO_1YR_AVG_DAILY", , "3M")</f>
        <v>102.28</v>
      </c>
      <c r="G16" s="9" t="str">
        <f>_xll.SNL.Clients.Office.Excel.Functions.SPG(A16, "IQ_SECTOR")</f>
        <v>Consumer Discretionary</v>
      </c>
      <c r="H16" s="9" t="str">
        <f>_xll.SNL.Clients.Office.Excel.Functions.SPG(A16, "IQ_INDUSTRY_GROUP")</f>
        <v>Consumer Discretionary Distribution and Retail</v>
      </c>
      <c r="I16" s="9" t="str">
        <f>_xll.SNL.Clients.Office.Excel.Functions.SPG(A16, "IQ_INDUSTRY")</f>
        <v>Specialty Retail</v>
      </c>
      <c r="J16" s="9" t="str">
        <f>_xll.SNL.Clients.Office.Excel.Functions.SPG(A16, "IQ_PRIMARY_INDUSTRY")</f>
        <v>Automotive Retail</v>
      </c>
      <c r="K16" s="9" t="str">
        <f>_xll.SNL.Clients.Office.Excel.Functions.SPG(A16, "NAICS_CODE", "Primary")</f>
        <v>441330 - Automotive Parts and Accessories Retailers</v>
      </c>
      <c r="L16" s="9" t="str">
        <f>_xll.SNL.Clients.Office.Excel.Functions.SPG(A16, "SP_TOPICTAG")</f>
        <v>Fleet Management; Industrial Automation</v>
      </c>
      <c r="M16" s="5">
        <f>_xll.SNL.Clients.Office.Excel.Functions.SPG(A16, "SP_PCT_SHARES_OWNED_ALL_INSTITUTIONS")</f>
        <v>111.68</v>
      </c>
      <c r="N16" s="9" t="str">
        <f>_xll.SNL.Clients.Office.Excel.Functions.SPG(A16, "RD_CREDIT_RATING_GLOBAL", "Issuer Credit Rating", "Local Currency LT|0")</f>
        <v>BB+</v>
      </c>
      <c r="O16" s="9" t="str">
        <f>_xll.SNL.Clients.Office.Excel.Functions.SPG(A16, "RD_CWOL_GLOBAL", "Issuer Credit Rating", "Local Currency LT|0")</f>
        <v>Negative</v>
      </c>
      <c r="P16" s="9" t="str">
        <f>_xll.SNL.Clients.Office.Excel.Functions.SPG(A16, "RD_RATING_ACTION_GLOBAL", "Issuer Credit Rating", "Local Currency LT|0")</f>
        <v>CreditWatch/Outlook (09/26/2024)</v>
      </c>
      <c r="Q16" s="10">
        <f>_xll.SNL.Clients.Office.Excel.Functions.SPG(A16, "RD_LAST_REVIEW_DATE_GLOBAL", "Issuer Credit Rating", "Local Currency LT")</f>
        <v>45561</v>
      </c>
      <c r="R16" s="10">
        <f>_xll.SNL.Clients.Office.Excel.Functions.SPG(A16, "RD_CREDIT_RATING_DATE_GLOBAL", "Issuer Credit Rating", "Local Currency LT|0")</f>
        <v>45181</v>
      </c>
      <c r="S16" s="10">
        <f>_xll.SNL.Clients.Office.Excel.Functions.SPG(A16, "RD_CREDIT_WATCH_OUTLOOK_DATE_GLOBAL", "Issuer Credit Rating", "Local Currency LT|0")</f>
        <v>45561</v>
      </c>
    </row>
    <row r="17" spans="1:19" x14ac:dyDescent="0.3">
      <c r="A17" t="s">
        <v>1051</v>
      </c>
      <c r="B17" s="10">
        <f>_xll.SNL.Clients.Office.Excel.Functions.SPG(A17,"SP_IPO_DATE")</f>
        <v>35020</v>
      </c>
      <c r="C17" s="5">
        <f>_xll.SNL.Clients.Office.Excel.Functions.SPG(A17, "SP_VOLUME_AVG_WEEKLY_TO_SHARES_OUT", , "1M")</f>
        <v>3.3580261160351732</v>
      </c>
      <c r="D17" s="5">
        <f>_xll.SNL.Clients.Office.Excel.Functions.SPG(A17, "SP_VOLUME_AVG_WEEKLY_TO_SHARES_OUT", , "3M")</f>
        <v>3.0458839553089918</v>
      </c>
      <c r="E17" s="5">
        <f>_xll.SNL.Clients.Office.Excel.Functions.SPG(A17, "SP_VOLUME_AVG_DAILY_TO_1YR_AVG_DAILY", , "1M")</f>
        <v>115.9</v>
      </c>
      <c r="F17" s="5">
        <f>_xll.SNL.Clients.Office.Excel.Functions.SPG(A17, "SP_VOLUME_AVG_DAILY_TO_1YR_AVG_DAILY", , "3M")</f>
        <v>105.13</v>
      </c>
      <c r="G17" s="9" t="str">
        <f>_xll.SNL.Clients.Office.Excel.Functions.SPG(A17, "IQ_SECTOR")</f>
        <v>Information Technology</v>
      </c>
      <c r="H17" s="9" t="str">
        <f>_xll.SNL.Clients.Office.Excel.Functions.SPG(A17, "IQ_INDUSTRY_GROUP")</f>
        <v>Technology Hardware and Equipment</v>
      </c>
      <c r="I17" s="9" t="str">
        <f>_xll.SNL.Clients.Office.Excel.Functions.SPG(A17, "IQ_INDUSTRY")</f>
        <v>Electronic Equipment, Instruments and Components</v>
      </c>
      <c r="J17" s="9" t="str">
        <f>_xll.SNL.Clients.Office.Excel.Functions.SPG(A17, "IQ_PRIMARY_INDUSTRY")</f>
        <v>Electronic Equipment and Instruments</v>
      </c>
      <c r="K17" s="9" t="str">
        <f>_xll.SNL.Clients.Office.Excel.Functions.SPG(A17, "NAICS_CODE", "Primary")</f>
        <v>333242 - Semiconductor Machinery Manufacturing</v>
      </c>
      <c r="L17" s="9" t="str">
        <f>_xll.SNL.Clients.Office.Excel.Functions.SPG(A17, "SP_TOPICTAG")</f>
        <v>Energy Management; Industrial Automation; Sensors; Smart Energy; Power Grid; Data Center Technology; Utility Scale Solar</v>
      </c>
      <c r="M17" s="5">
        <f>_xll.SNL.Clients.Office.Excel.Functions.SPG(A17, "SP_PCT_SHARES_OWNED_ALL_INSTITUTIONS")</f>
        <v>104.45</v>
      </c>
      <c r="N17" s="9" t="str">
        <f>_xll.SNL.Clients.Office.Excel.Functions.SPG(A17, "RD_CREDIT_RATING_GLOBAL", "Issuer Credit Rating", "Local Currency LT|0")</f>
        <v/>
      </c>
      <c r="O17" s="9" t="str">
        <f>_xll.SNL.Clients.Office.Excel.Functions.SPG(A17, "RD_CWOL_GLOBAL", "Issuer Credit Rating", "Local Currency LT|0")</f>
        <v/>
      </c>
      <c r="P17" s="9" t="str">
        <f>_xll.SNL.Clients.Office.Excel.Functions.SPG(A17, "RD_RATING_ACTION_GLOBAL", "Issuer Credit Rating", "Local Currency LT|0")</f>
        <v/>
      </c>
      <c r="Q17" s="10" t="str">
        <f>_xll.SNL.Clients.Office.Excel.Functions.SPG(A17, "RD_LAST_REVIEW_DATE_GLOBAL", "Issuer Credit Rating", "Local Currency LT")</f>
        <v/>
      </c>
      <c r="R17" s="10" t="str">
        <f>_xll.SNL.Clients.Office.Excel.Functions.SPG(A17, "RD_CREDIT_RATING_DATE_GLOBAL", "Issuer Credit Rating", "Local Currency LT|0")</f>
        <v/>
      </c>
      <c r="S17" s="10" t="str">
        <f>_xll.SNL.Clients.Office.Excel.Functions.SPG(A17, "RD_CREDIT_WATCH_OUTLOOK_DATE_GLOBAL", "Issuer Credit Rating", "Local Currency LT|0")</f>
        <v/>
      </c>
    </row>
    <row r="18" spans="1:19" x14ac:dyDescent="0.3">
      <c r="A18" t="s">
        <v>1052</v>
      </c>
      <c r="B18" t="str">
        <f>_xll.SNL.Clients.Office.Excel.Functions.SPG(A18,"SP_IPO_DATE")</f>
        <v/>
      </c>
      <c r="C18" s="5">
        <f>_xll.SNL.Clients.Office.Excel.Functions.SPG(A18, "SP_VOLUME_AVG_WEEKLY_TO_SHARES_OUT", , "1M")</f>
        <v>2.2648237412034771</v>
      </c>
      <c r="D18" s="5">
        <f>_xll.SNL.Clients.Office.Excel.Functions.SPG(A18, "SP_VOLUME_AVG_WEEKLY_TO_SHARES_OUT", , "3M")</f>
        <v>2.3156554416487944</v>
      </c>
      <c r="E18" s="5">
        <f>_xll.SNL.Clients.Office.Excel.Functions.SPG(A18, "SP_VOLUME_AVG_DAILY_TO_1YR_AVG_DAILY", , "1M")</f>
        <v>88.38</v>
      </c>
      <c r="F18" s="5">
        <f>_xll.SNL.Clients.Office.Excel.Functions.SPG(A18, "SP_VOLUME_AVG_DAILY_TO_1YR_AVG_DAILY", , "3M")</f>
        <v>90.36</v>
      </c>
      <c r="G18" s="9" t="str">
        <f>_xll.SNL.Clients.Office.Excel.Functions.SPG(A18, "IQ_SECTOR")</f>
        <v>Materials</v>
      </c>
      <c r="H18" s="9" t="str">
        <f>_xll.SNL.Clients.Office.Excel.Functions.SPG(A18, "IQ_INDUSTRY_GROUP")</f>
        <v>Materials</v>
      </c>
      <c r="I18" s="9" t="str">
        <f>_xll.SNL.Clients.Office.Excel.Functions.SPG(A18, "IQ_INDUSTRY")</f>
        <v>Chemicals</v>
      </c>
      <c r="J18" s="9" t="str">
        <f>_xll.SNL.Clients.Office.Excel.Functions.SPG(A18, "IQ_PRIMARY_INDUSTRY")</f>
        <v>Commodity Chemicals</v>
      </c>
      <c r="K18" s="9" t="str">
        <f>_xll.SNL.Clients.Office.Excel.Functions.SPG(A18, "NAICS_CODE", "Primary")</f>
        <v>325211 - Plastics Material and Resin Manufacturing</v>
      </c>
      <c r="L18" s="9" t="str">
        <f>_xll.SNL.Clients.Office.Excel.Functions.SPG(A18, "SP_TOPICTAG")</f>
        <v/>
      </c>
      <c r="M18" s="5">
        <f>_xll.SNL.Clients.Office.Excel.Functions.SPG(A18, "SP_PCT_SHARES_OWNED_ALL_INSTITUTIONS")</f>
        <v>87.75</v>
      </c>
      <c r="N18" s="9" t="str">
        <f>_xll.SNL.Clients.Office.Excel.Functions.SPG(A18, "RD_CREDIT_RATING_GLOBAL", "Issuer Credit Rating", "Local Currency LT|0")</f>
        <v/>
      </c>
      <c r="O18" s="9" t="str">
        <f>_xll.SNL.Clients.Office.Excel.Functions.SPG(A18, "RD_CWOL_GLOBAL", "Issuer Credit Rating", "Local Currency LT|0")</f>
        <v/>
      </c>
      <c r="P18" s="9" t="str">
        <f>_xll.SNL.Clients.Office.Excel.Functions.SPG(A18, "RD_RATING_ACTION_GLOBAL", "Issuer Credit Rating", "Local Currency LT|0")</f>
        <v/>
      </c>
      <c r="Q18" s="10" t="str">
        <f>_xll.SNL.Clients.Office.Excel.Functions.SPG(A18, "RD_LAST_REVIEW_DATE_GLOBAL", "Issuer Credit Rating", "Local Currency LT")</f>
        <v/>
      </c>
      <c r="R18" s="10" t="str">
        <f>_xll.SNL.Clients.Office.Excel.Functions.SPG(A18, "RD_CREDIT_RATING_DATE_GLOBAL", "Issuer Credit Rating", "Local Currency LT|0")</f>
        <v/>
      </c>
      <c r="S18" s="10" t="str">
        <f>_xll.SNL.Clients.Office.Excel.Functions.SPG(A18, "RD_CREDIT_WATCH_OUTLOOK_DATE_GLOBAL", "Issuer Credit Rating", "Local Currency LT|0")</f>
        <v/>
      </c>
    </row>
    <row r="19" spans="1:19" x14ac:dyDescent="0.3">
      <c r="A19" t="s">
        <v>1053</v>
      </c>
      <c r="B19" s="10">
        <f>_xll.SNL.Clients.Office.Excel.Functions.SPG(A19,"SP_IPO_DATE")</f>
        <v>39104</v>
      </c>
      <c r="C19" s="5">
        <f>_xll.SNL.Clients.Office.Excel.Functions.SPG(A19, "SP_VOLUME_AVG_WEEKLY_TO_SHARES_OUT", , "1M")</f>
        <v>6.2062213356097411</v>
      </c>
      <c r="D19" s="5">
        <f>_xll.SNL.Clients.Office.Excel.Functions.SPG(A19, "SP_VOLUME_AVG_WEEKLY_TO_SHARES_OUT", , "3M")</f>
        <v>8.6970253232237305</v>
      </c>
      <c r="E19" s="5">
        <f>_xll.SNL.Clients.Office.Excel.Functions.SPG(A19, "SP_VOLUME_AVG_DAILY_TO_1YR_AVG_DAILY", , "1M")</f>
        <v>89.25</v>
      </c>
      <c r="F19" s="5">
        <f>_xll.SNL.Clients.Office.Excel.Functions.SPG(A19, "SP_VOLUME_AVG_DAILY_TO_1YR_AVG_DAILY", , "3M")</f>
        <v>125.07</v>
      </c>
      <c r="G19" s="9" t="str">
        <f>_xll.SNL.Clients.Office.Excel.Functions.SPG(A19, "IQ_SECTOR")</f>
        <v>Industrials</v>
      </c>
      <c r="H19" s="9" t="str">
        <f>_xll.SNL.Clients.Office.Excel.Functions.SPG(A19, "IQ_INDUSTRY_GROUP")</f>
        <v>Capital Goods</v>
      </c>
      <c r="I19" s="9" t="str">
        <f>_xll.SNL.Clients.Office.Excel.Functions.SPG(A19, "IQ_INDUSTRY")</f>
        <v>Aerospace and Defense</v>
      </c>
      <c r="J19" s="9" t="str">
        <f>_xll.SNL.Clients.Office.Excel.Functions.SPG(A19, "IQ_PRIMARY_INDUSTRY")</f>
        <v>Aerospace and Defense</v>
      </c>
      <c r="K19" s="9" t="str">
        <f>_xll.SNL.Clients.Office.Excel.Functions.SPG(A19, "NAICS_CODE", "Primary")</f>
        <v>336411 - Aircraft Manufacturing</v>
      </c>
      <c r="L19" s="9" t="str">
        <f>_xll.SNL.Clients.Office.Excel.Functions.SPG(A19, "SP_TOPICTAG")</f>
        <v>Drone Management; Industrial Automation; Sensors; Process Automation; Remote Access and Control; Autonomous Vehicles</v>
      </c>
      <c r="M19" s="5">
        <f>_xll.SNL.Clients.Office.Excel.Functions.SPG(A19, "SP_PCT_SHARES_OWNED_ALL_INSTITUTIONS")</f>
        <v>94.19</v>
      </c>
      <c r="N19" s="9" t="str">
        <f>_xll.SNL.Clients.Office.Excel.Functions.SPG(A19, "RD_CREDIT_RATING_GLOBAL", "Issuer Credit Rating", "Local Currency LT|0")</f>
        <v/>
      </c>
      <c r="O19" s="9" t="str">
        <f>_xll.SNL.Clients.Office.Excel.Functions.SPG(A19, "RD_CWOL_GLOBAL", "Issuer Credit Rating", "Local Currency LT|0")</f>
        <v/>
      </c>
      <c r="P19" s="9" t="str">
        <f>_xll.SNL.Clients.Office.Excel.Functions.SPG(A19, "RD_RATING_ACTION_GLOBAL", "Issuer Credit Rating", "Local Currency LT|0")</f>
        <v/>
      </c>
      <c r="Q19" s="10" t="str">
        <f>_xll.SNL.Clients.Office.Excel.Functions.SPG(A19, "RD_LAST_REVIEW_DATE_GLOBAL", "Issuer Credit Rating", "Local Currency LT")</f>
        <v/>
      </c>
      <c r="R19" s="10" t="str">
        <f>_xll.SNL.Clients.Office.Excel.Functions.SPG(A19, "RD_CREDIT_RATING_DATE_GLOBAL", "Issuer Credit Rating", "Local Currency LT|0")</f>
        <v/>
      </c>
      <c r="S19" s="10" t="str">
        <f>_xll.SNL.Clients.Office.Excel.Functions.SPG(A19, "RD_CREDIT_WATCH_OUTLOOK_DATE_GLOBAL", "Issuer Credit Rating", "Local Currency LT|0")</f>
        <v/>
      </c>
    </row>
    <row r="20" spans="1:19" x14ac:dyDescent="0.3">
      <c r="A20" t="s">
        <v>1054</v>
      </c>
      <c r="B20" t="str">
        <f>_xll.SNL.Clients.Office.Excel.Functions.SPG(A20,"SP_IPO_DATE")</f>
        <v/>
      </c>
      <c r="C20" s="5">
        <f>_xll.SNL.Clients.Office.Excel.Functions.SPG(A20, "SP_VOLUME_AVG_WEEKLY_TO_SHARES_OUT", , "1M")</f>
        <v>8.6080490392782494</v>
      </c>
      <c r="D20" s="5">
        <f>_xll.SNL.Clients.Office.Excel.Functions.SPG(A20, "SP_VOLUME_AVG_WEEKLY_TO_SHARES_OUT", , "3M")</f>
        <v>5.3684172847523177</v>
      </c>
      <c r="E20" s="5">
        <f>_xll.SNL.Clients.Office.Excel.Functions.SPG(A20, "SP_VOLUME_AVG_DAILY_TO_1YR_AVG_DAILY", , "1M")</f>
        <v>203.55</v>
      </c>
      <c r="F20" s="5">
        <f>_xll.SNL.Clients.Office.Excel.Functions.SPG(A20, "SP_VOLUME_AVG_DAILY_TO_1YR_AVG_DAILY", , "3M")</f>
        <v>126.94</v>
      </c>
      <c r="G20" s="9" t="str">
        <f>_xll.SNL.Clients.Office.Excel.Functions.SPG(A20, "IQ_SECTOR")</f>
        <v>Information Technology</v>
      </c>
      <c r="H20" s="9" t="str">
        <f>_xll.SNL.Clients.Office.Excel.Functions.SPG(A20, "IQ_INDUSTRY_GROUP")</f>
        <v>Software and Services</v>
      </c>
      <c r="I20" s="9" t="str">
        <f>_xll.SNL.Clients.Office.Excel.Functions.SPG(A20, "IQ_INDUSTRY")</f>
        <v>Software</v>
      </c>
      <c r="J20" s="9" t="str">
        <f>_xll.SNL.Clients.Office.Excel.Functions.SPG(A20, "IQ_PRIMARY_INDUSTRY")</f>
        <v>Application Software</v>
      </c>
      <c r="K20" s="9" t="str">
        <f>_xll.SNL.Clients.Office.Excel.Functions.SPG(A20, "NAICS_CODE", "Primary")</f>
        <v>513210 - Software Publishers</v>
      </c>
      <c r="L20" s="9" t="str">
        <f>_xll.SNL.Clients.Office.Excel.Functions.SPG(A20, "SP_TOPICTAG")</f>
        <v>Software Development; Cloud Management; Data Integration; Customer Relationship Management; App Marketing; Cloud Infrastructure; Process Automation</v>
      </c>
      <c r="M20" s="5">
        <f>_xll.SNL.Clients.Office.Excel.Functions.SPG(A20, "SP_PCT_SHARES_OWNED_ALL_INSTITUTIONS")</f>
        <v>98.5</v>
      </c>
      <c r="N20" s="9" t="str">
        <f>_xll.SNL.Clients.Office.Excel.Functions.SPG(A20, "RD_CREDIT_RATING_GLOBAL", "Issuer Credit Rating", "Local Currency LT|0")</f>
        <v>NR</v>
      </c>
      <c r="O20" s="9" t="str">
        <f>_xll.SNL.Clients.Office.Excel.Functions.SPG(A20, "RD_CWOL_GLOBAL", "Issuer Credit Rating", "Local Currency LT|0")</f>
        <v>NR</v>
      </c>
      <c r="P20" s="9" t="str">
        <f>_xll.SNL.Clients.Office.Excel.Functions.SPG(A20, "RD_RATING_ACTION_GLOBAL", "Issuer Credit Rating", "Local Currency LT|0")</f>
        <v>Not Rated | CreditWatch/Outlook (01/03/2007)</v>
      </c>
      <c r="Q20" s="10" t="str">
        <f>_xll.SNL.Clients.Office.Excel.Functions.SPG(A20, "RD_LAST_REVIEW_DATE_GLOBAL", "Issuer Credit Rating", "Local Currency LT")</f>
        <v/>
      </c>
      <c r="R20" s="10">
        <f>_xll.SNL.Clients.Office.Excel.Functions.SPG(A20, "RD_CREDIT_RATING_DATE_GLOBAL", "Issuer Credit Rating", "Local Currency LT|0")</f>
        <v>39085</v>
      </c>
      <c r="S20" s="10">
        <f>_xll.SNL.Clients.Office.Excel.Functions.SPG(A20, "RD_CREDIT_WATCH_OUTLOOK_DATE_GLOBAL", "Issuer Credit Rating", "Local Currency LT|0")</f>
        <v>39085</v>
      </c>
    </row>
    <row r="21" spans="1:19" x14ac:dyDescent="0.3">
      <c r="A21" t="s">
        <v>1055</v>
      </c>
      <c r="B21" s="10">
        <f>_xll.SNL.Clients.Office.Excel.Functions.SPG(A21,"SP_IPO_DATE")</f>
        <v>40651</v>
      </c>
      <c r="C21" s="5">
        <f>_xll.SNL.Clients.Office.Excel.Functions.SPG(A21, "SP_VOLUME_AVG_WEEKLY_TO_SHARES_OUT", , "1M")</f>
        <v>2.7731647832862012</v>
      </c>
      <c r="D21" s="5">
        <f>_xll.SNL.Clients.Office.Excel.Functions.SPG(A21, "SP_VOLUME_AVG_WEEKLY_TO_SHARES_OUT", , "3M")</f>
        <v>2.8318509419869189</v>
      </c>
      <c r="E21" s="5">
        <f>_xll.SNL.Clients.Office.Excel.Functions.SPG(A21, "SP_VOLUME_AVG_DAILY_TO_1YR_AVG_DAILY", , "1M")</f>
        <v>67.239999999999995</v>
      </c>
      <c r="F21" s="5">
        <f>_xll.SNL.Clients.Office.Excel.Functions.SPG(A21, "SP_VOLUME_AVG_DAILY_TO_1YR_AVG_DAILY", , "3M")</f>
        <v>68.66</v>
      </c>
      <c r="G21" s="9" t="str">
        <f>_xll.SNL.Clients.Office.Excel.Functions.SPG(A21, "IQ_SECTOR")</f>
        <v>Industrials</v>
      </c>
      <c r="H21" s="9" t="str">
        <f>_xll.SNL.Clients.Office.Excel.Functions.SPG(A21, "IQ_INDUSTRY_GROUP")</f>
        <v>Capital Goods</v>
      </c>
      <c r="I21" s="9" t="str">
        <f>_xll.SNL.Clients.Office.Excel.Functions.SPG(A21, "IQ_INDUSTRY")</f>
        <v>Trading Companies and Distributors</v>
      </c>
      <c r="J21" s="9" t="str">
        <f>_xll.SNL.Clients.Office.Excel.Functions.SPG(A21, "IQ_PRIMARY_INDUSTRY")</f>
        <v>Trading Companies and Distributors</v>
      </c>
      <c r="K21" s="9" t="str">
        <f>_xll.SNL.Clients.Office.Excel.Functions.SPG(A21, "NAICS_CODE", "Primary")</f>
        <v>532411 - Commercial Air, Rail, and Water Transportation Equipment Rental and Leasing</v>
      </c>
      <c r="L21" s="9" t="str">
        <f>_xll.SNL.Clients.Office.Excel.Functions.SPG(A21, "SP_TOPICTAG")</f>
        <v>Fleet Management; Passenger Aircraft Manufacturing</v>
      </c>
      <c r="M21" s="5">
        <f>_xll.SNL.Clients.Office.Excel.Functions.SPG(A21, "SP_PCT_SHARES_OWNED_ALL_INSTITUTIONS")</f>
        <v>98.2</v>
      </c>
      <c r="N21" s="9" t="str">
        <f>_xll.SNL.Clients.Office.Excel.Functions.SPG(A21, "RD_CREDIT_RATING_GLOBAL", "Issuer Credit Rating", "Local Currency LT|0")</f>
        <v>BBB</v>
      </c>
      <c r="O21" s="9" t="str">
        <f>_xll.SNL.Clients.Office.Excel.Functions.SPG(A21, "RD_CWOL_GLOBAL", "Issuer Credit Rating", "Local Currency LT|0")</f>
        <v>Stable</v>
      </c>
      <c r="P21" s="9" t="str">
        <f>_xll.SNL.Clients.Office.Excel.Functions.SPG(A21, "RD_RATING_ACTION_GLOBAL", "Issuer Credit Rating", "Local Currency LT|0")</f>
        <v>CreditWatch/Outlook (04/07/2021)</v>
      </c>
      <c r="Q21" s="10">
        <f>_xll.SNL.Clients.Office.Excel.Functions.SPG(A21, "RD_LAST_REVIEW_DATE_GLOBAL", "Issuer Credit Rating", "Local Currency LT")</f>
        <v>45590</v>
      </c>
      <c r="R21" s="10">
        <f>_xll.SNL.Clients.Office.Excel.Functions.SPG(A21, "RD_CREDIT_RATING_DATE_GLOBAL", "Issuer Credit Rating", "Local Currency LT|0")</f>
        <v>42660</v>
      </c>
      <c r="S21" s="10">
        <f>_xll.SNL.Clients.Office.Excel.Functions.SPG(A21, "RD_CREDIT_WATCH_OUTLOOK_DATE_GLOBAL", "Issuer Credit Rating", "Local Currency LT|0")</f>
        <v>44293</v>
      </c>
    </row>
    <row r="22" spans="1:19" x14ac:dyDescent="0.3">
      <c r="A22" t="s">
        <v>1056</v>
      </c>
      <c r="B22" s="10">
        <f>_xll.SNL.Clients.Office.Excel.Functions.SPG(A22,"SP_IPO_DATE")</f>
        <v>34047.041666666664</v>
      </c>
      <c r="C22" s="5">
        <f>_xll.SNL.Clients.Office.Excel.Functions.SPG(A22, "SP_VOLUME_AVG_WEEKLY_TO_SHARES_OUT", , "1M")</f>
        <v>4.0357954276622392</v>
      </c>
      <c r="D22" s="5">
        <f>_xll.SNL.Clients.Office.Excel.Functions.SPG(A22, "SP_VOLUME_AVG_WEEKLY_TO_SHARES_OUT", , "3M")</f>
        <v>3.9707715288012828</v>
      </c>
      <c r="E22" s="5">
        <f>_xll.SNL.Clients.Office.Excel.Functions.SPG(A22, "SP_VOLUME_AVG_DAILY_TO_1YR_AVG_DAILY", , "1M")</f>
        <v>118.6</v>
      </c>
      <c r="F22" s="5">
        <f>_xll.SNL.Clients.Office.Excel.Functions.SPG(A22, "SP_VOLUME_AVG_DAILY_TO_1YR_AVG_DAILY", , "3M")</f>
        <v>116.69</v>
      </c>
      <c r="G22" s="9" t="str">
        <f>_xll.SNL.Clients.Office.Excel.Functions.SPG(A22, "IQ_SECTOR")</f>
        <v>Industrials</v>
      </c>
      <c r="H22" s="9" t="str">
        <f>_xll.SNL.Clients.Office.Excel.Functions.SPG(A22, "IQ_INDUSTRY_GROUP")</f>
        <v>Capital Goods</v>
      </c>
      <c r="I22" s="9" t="str">
        <f>_xll.SNL.Clients.Office.Excel.Functions.SPG(A22, "IQ_INDUSTRY")</f>
        <v>Machinery</v>
      </c>
      <c r="J22" s="9" t="str">
        <f>_xll.SNL.Clients.Office.Excel.Functions.SPG(A22, "IQ_PRIMARY_INDUSTRY")</f>
        <v>Agricultural and Farm Machinery</v>
      </c>
      <c r="K22" s="9" t="str">
        <f>_xll.SNL.Clients.Office.Excel.Functions.SPG(A22, "NAICS_CODE", "Primary")</f>
        <v>333 - Machinery Manufacturing</v>
      </c>
      <c r="L22" s="9" t="str">
        <f>_xll.SNL.Clients.Office.Excel.Functions.SPG(A22, "SP_TOPICTAG")</f>
        <v>Environmental Engineering; Farming; Forestry; Horticulture; Industrial Automation; Pollution Control</v>
      </c>
      <c r="M22" s="5">
        <f>_xll.SNL.Clients.Office.Excel.Functions.SPG(A22, "SP_PCT_SHARES_OWNED_ALL_INSTITUTIONS")</f>
        <v>91.59</v>
      </c>
      <c r="N22" s="9" t="str">
        <f>_xll.SNL.Clients.Office.Excel.Functions.SPG(A22, "RD_CREDIT_RATING_GLOBAL", "Issuer Credit Rating", "Local Currency LT|0")</f>
        <v/>
      </c>
      <c r="O22" s="9" t="str">
        <f>_xll.SNL.Clients.Office.Excel.Functions.SPG(A22, "RD_CWOL_GLOBAL", "Issuer Credit Rating", "Local Currency LT|0")</f>
        <v/>
      </c>
      <c r="P22" s="9" t="str">
        <f>_xll.SNL.Clients.Office.Excel.Functions.SPG(A22, "RD_RATING_ACTION_GLOBAL", "Issuer Credit Rating", "Local Currency LT|0")</f>
        <v/>
      </c>
      <c r="Q22" s="10" t="str">
        <f>_xll.SNL.Clients.Office.Excel.Functions.SPG(A22, "RD_LAST_REVIEW_DATE_GLOBAL", "Issuer Credit Rating", "Local Currency LT")</f>
        <v/>
      </c>
      <c r="R22" s="10" t="str">
        <f>_xll.SNL.Clients.Office.Excel.Functions.SPG(A22, "RD_CREDIT_RATING_DATE_GLOBAL", "Issuer Credit Rating", "Local Currency LT|0")</f>
        <v/>
      </c>
      <c r="S22" s="10" t="str">
        <f>_xll.SNL.Clients.Office.Excel.Functions.SPG(A22, "RD_CREDIT_WATCH_OUTLOOK_DATE_GLOBAL", "Issuer Credit Rating", "Local Currency LT|0")</f>
        <v/>
      </c>
    </row>
    <row r="23" spans="1:19" x14ac:dyDescent="0.3">
      <c r="A23" t="s">
        <v>1057</v>
      </c>
      <c r="B23" s="10">
        <f>_xll.SNL.Clients.Office.Excel.Functions.SPG(A23,"SP_IPO_DATE")</f>
        <v>42180</v>
      </c>
      <c r="C23" s="5">
        <f>_xll.SNL.Clients.Office.Excel.Functions.SPG(A23, "SP_VOLUME_AVG_WEEKLY_TO_SHARES_OUT", , "1M")</f>
        <v>2.5151001465395906</v>
      </c>
      <c r="D23" s="5">
        <f>_xll.SNL.Clients.Office.Excel.Functions.SPG(A23, "SP_VOLUME_AVG_WEEKLY_TO_SHARES_OUT", , "3M")</f>
        <v>3.7518961268547888</v>
      </c>
      <c r="E23" s="5">
        <f>_xll.SNL.Clients.Office.Excel.Functions.SPG(A23, "SP_VOLUME_AVG_DAILY_TO_1YR_AVG_DAILY", , "1M")</f>
        <v>64.12</v>
      </c>
      <c r="F23" s="5">
        <f>_xll.SNL.Clients.Office.Excel.Functions.SPG(A23, "SP_VOLUME_AVG_DAILY_TO_1YR_AVG_DAILY", , "3M")</f>
        <v>95.65</v>
      </c>
      <c r="G23" s="9" t="str">
        <f>_xll.SNL.Clients.Office.Excel.Functions.SPG(A23, "IQ_SECTOR")</f>
        <v>Information Technology</v>
      </c>
      <c r="H23" s="9" t="str">
        <f>_xll.SNL.Clients.Office.Excel.Functions.SPG(A23, "IQ_INDUSTRY_GROUP")</f>
        <v>Software and Services</v>
      </c>
      <c r="I23" s="9" t="str">
        <f>_xll.SNL.Clients.Office.Excel.Functions.SPG(A23, "IQ_INDUSTRY")</f>
        <v>Software</v>
      </c>
      <c r="J23" s="9" t="str">
        <f>_xll.SNL.Clients.Office.Excel.Functions.SPG(A23, "IQ_PRIMARY_INDUSTRY")</f>
        <v>Application Software</v>
      </c>
      <c r="K23" s="9" t="str">
        <f>_xll.SNL.Clients.Office.Excel.Functions.SPG(A23, "NAICS_CODE", "Primary")</f>
        <v>518210 - Computing Infrastructure Providers, Data Processing, Web Hosting, and Related Services</v>
      </c>
      <c r="L23" s="9" t="str">
        <f>_xll.SNL.Clients.Office.Excel.Functions.SPG(A23, "SP_TOPICTAG")</f>
        <v>Smart Building; Video Streaming; Cloud Infrastructure; Process Automation; Security Management; Artificial Intelligence</v>
      </c>
      <c r="M23" s="5">
        <f>_xll.SNL.Clients.Office.Excel.Functions.SPG(A23, "SP_PCT_SHARES_OWNED_ALL_INSTITUTIONS")</f>
        <v>96.79</v>
      </c>
      <c r="N23" s="9" t="str">
        <f>_xll.SNL.Clients.Office.Excel.Functions.SPG(A23, "RD_CREDIT_RATING_GLOBAL", "Issuer Credit Rating", "Local Currency LT|0")</f>
        <v/>
      </c>
      <c r="O23" s="9" t="str">
        <f>_xll.SNL.Clients.Office.Excel.Functions.SPG(A23, "RD_CWOL_GLOBAL", "Issuer Credit Rating", "Local Currency LT|0")</f>
        <v/>
      </c>
      <c r="P23" s="9" t="str">
        <f>_xll.SNL.Clients.Office.Excel.Functions.SPG(A23, "RD_RATING_ACTION_GLOBAL", "Issuer Credit Rating", "Local Currency LT|0")</f>
        <v/>
      </c>
      <c r="Q23" s="10" t="str">
        <f>_xll.SNL.Clients.Office.Excel.Functions.SPG(A23, "RD_LAST_REVIEW_DATE_GLOBAL", "Issuer Credit Rating", "Local Currency LT")</f>
        <v/>
      </c>
      <c r="R23" s="10" t="str">
        <f>_xll.SNL.Clients.Office.Excel.Functions.SPG(A23, "RD_CREDIT_RATING_DATE_GLOBAL", "Issuer Credit Rating", "Local Currency LT|0")</f>
        <v/>
      </c>
      <c r="S23" s="10" t="str">
        <f>_xll.SNL.Clients.Office.Excel.Functions.SPG(A23, "RD_CREDIT_WATCH_OUTLOOK_DATE_GLOBAL", "Issuer Credit Rating", "Local Currency LT|0")</f>
        <v/>
      </c>
    </row>
    <row r="24" spans="1:19" x14ac:dyDescent="0.3">
      <c r="A24" t="s">
        <v>1058</v>
      </c>
      <c r="B24" t="str">
        <f>_xll.SNL.Clients.Office.Excel.Functions.SPG(A24,"SP_IPO_DATE")</f>
        <v/>
      </c>
      <c r="C24" s="5">
        <f>_xll.SNL.Clients.Office.Excel.Functions.SPG(A24, "SP_VOLUME_AVG_WEEKLY_TO_SHARES_OUT", , "1M")</f>
        <v>11.930260713092707</v>
      </c>
      <c r="D24" s="5">
        <f>_xll.SNL.Clients.Office.Excel.Functions.SPG(A24, "SP_VOLUME_AVG_WEEKLY_TO_SHARES_OUT", , "3M")</f>
        <v>11.118781333306945</v>
      </c>
      <c r="E24" s="5">
        <f>_xll.SNL.Clients.Office.Excel.Functions.SPG(A24, "SP_VOLUME_AVG_DAILY_TO_1YR_AVG_DAILY", , "1M")</f>
        <v>125.81</v>
      </c>
      <c r="F24" s="5">
        <f>_xll.SNL.Clients.Office.Excel.Functions.SPG(A24, "SP_VOLUME_AVG_DAILY_TO_1YR_AVG_DAILY", , "3M")</f>
        <v>117.25</v>
      </c>
      <c r="G24" s="9" t="str">
        <f>_xll.SNL.Clients.Office.Excel.Functions.SPG(A24, "IQ_SECTOR")</f>
        <v>Industrials</v>
      </c>
      <c r="H24" s="9" t="str">
        <f>_xll.SNL.Clients.Office.Excel.Functions.SPG(A24, "IQ_INDUSTRY_GROUP")</f>
        <v>Transportation</v>
      </c>
      <c r="I24" s="9" t="str">
        <f>_xll.SNL.Clients.Office.Excel.Functions.SPG(A24, "IQ_INDUSTRY")</f>
        <v>Passenger Airlines</v>
      </c>
      <c r="J24" s="9" t="str">
        <f>_xll.SNL.Clients.Office.Excel.Functions.SPG(A24, "IQ_PRIMARY_INDUSTRY")</f>
        <v>Passenger Airlines</v>
      </c>
      <c r="K24" s="9" t="str">
        <f>_xll.SNL.Clients.Office.Excel.Functions.SPG(A24, "NAICS_CODE", "Primary")</f>
        <v>481111 - Scheduled Passenger Air Transportation</v>
      </c>
      <c r="L24" s="9" t="str">
        <f>_xll.SNL.Clients.Office.Excel.Functions.SPG(A24, "SP_TOPICTAG")</f>
        <v>Business Travel; Freight Service; Passenger Aircraft Manufacturing</v>
      </c>
      <c r="M24" s="5">
        <f>_xll.SNL.Clients.Office.Excel.Functions.SPG(A24, "SP_PCT_SHARES_OWNED_ALL_INSTITUTIONS")</f>
        <v>88.92</v>
      </c>
      <c r="N24" s="9" t="str">
        <f>_xll.SNL.Clients.Office.Excel.Functions.SPG(A24, "RD_CREDIT_RATING_GLOBAL", "Issuer Credit Rating", "Local Currency LT|0")</f>
        <v>BB</v>
      </c>
      <c r="O24" s="9" t="str">
        <f>_xll.SNL.Clients.Office.Excel.Functions.SPG(A24, "RD_CWOL_GLOBAL", "Issuer Credit Rating", "Local Currency LT|0")</f>
        <v>Negative</v>
      </c>
      <c r="P24" s="9" t="str">
        <f>_xll.SNL.Clients.Office.Excel.Functions.SPG(A24, "RD_RATING_ACTION_GLOBAL", "Issuer Credit Rating", "Local Currency LT|0")</f>
        <v>CreditWatch/Outlook (12/04/2023)</v>
      </c>
      <c r="Q24" s="10">
        <f>_xll.SNL.Clients.Office.Excel.Functions.SPG(A24, "RD_LAST_REVIEW_DATE_GLOBAL", "Issuer Credit Rating", "Local Currency LT")</f>
        <v>45568</v>
      </c>
      <c r="R24" s="10">
        <f>_xll.SNL.Clients.Office.Excel.Functions.SPG(A24, "RD_CREDIT_RATING_DATE_GLOBAL", "Issuer Credit Rating", "Local Currency LT|0")</f>
        <v>44550</v>
      </c>
      <c r="S24" s="10">
        <f>_xll.SNL.Clients.Office.Excel.Functions.SPG(A24, "RD_CREDIT_WATCH_OUTLOOK_DATE_GLOBAL", "Issuer Credit Rating", "Local Currency LT|0")</f>
        <v>45264</v>
      </c>
    </row>
    <row r="25" spans="1:19" x14ac:dyDescent="0.3">
      <c r="A25" t="s">
        <v>1059</v>
      </c>
      <c r="B25" t="str">
        <f>_xll.SNL.Clients.Office.Excel.Functions.SPG(A25,"SP_IPO_DATE")</f>
        <v/>
      </c>
      <c r="C25" s="5">
        <f>_xll.SNL.Clients.Office.Excel.Functions.SPG(A25, "SP_VOLUME_AVG_WEEKLY_TO_SHARES_OUT", , "1M")</f>
        <v>2.5518522744561083</v>
      </c>
      <c r="D25" s="5">
        <f>_xll.SNL.Clients.Office.Excel.Functions.SPG(A25, "SP_VOLUME_AVG_WEEKLY_TO_SHARES_OUT", , "3M")</f>
        <v>3.4723026383592703</v>
      </c>
      <c r="E25" s="5">
        <f>_xll.SNL.Clients.Office.Excel.Functions.SPG(A25, "SP_VOLUME_AVG_DAILY_TO_1YR_AVG_DAILY", , "1M")</f>
        <v>90.09</v>
      </c>
      <c r="F25" s="5">
        <f>_xll.SNL.Clients.Office.Excel.Functions.SPG(A25, "SP_VOLUME_AVG_DAILY_TO_1YR_AVG_DAILY", , "3M")</f>
        <v>122.58</v>
      </c>
      <c r="G25" s="9" t="str">
        <f>_xll.SNL.Clients.Office.Excel.Functions.SPG(A25, "IQ_SECTOR")</f>
        <v>Industrials</v>
      </c>
      <c r="H25" s="9" t="str">
        <f>_xll.SNL.Clients.Office.Excel.Functions.SPG(A25, "IQ_INDUSTRY_GROUP")</f>
        <v>Capital Goods</v>
      </c>
      <c r="I25" s="9" t="str">
        <f>_xll.SNL.Clients.Office.Excel.Functions.SPG(A25, "IQ_INDUSTRY")</f>
        <v>Machinery</v>
      </c>
      <c r="J25" s="9" t="str">
        <f>_xll.SNL.Clients.Office.Excel.Functions.SPG(A25, "IQ_PRIMARY_INDUSTRY")</f>
        <v>Industrial Machinery and Supplies and Components</v>
      </c>
      <c r="K25" s="9" t="str">
        <f>_xll.SNL.Clients.Office.Excel.Functions.SPG(A25, "NAICS_CODE", "Primary")</f>
        <v>33324 - Industrial Machinery Manufacturing</v>
      </c>
      <c r="L25" s="9" t="str">
        <f>_xll.SNL.Clients.Office.Excel.Functions.SPG(A25, "SP_TOPICTAG")</f>
        <v/>
      </c>
      <c r="M25" s="5">
        <f>_xll.SNL.Clients.Office.Excel.Functions.SPG(A25, "SP_PCT_SHARES_OWNED_ALL_INSTITUTIONS")</f>
        <v>94.35</v>
      </c>
      <c r="N25" s="9" t="str">
        <f>_xll.SNL.Clients.Office.Excel.Functions.SPG(A25, "RD_CREDIT_RATING_GLOBAL", "Issuer Credit Rating", "Local Currency LT|0")</f>
        <v/>
      </c>
      <c r="O25" s="9" t="str">
        <f>_xll.SNL.Clients.Office.Excel.Functions.SPG(A25, "RD_CWOL_GLOBAL", "Issuer Credit Rating", "Local Currency LT|0")</f>
        <v/>
      </c>
      <c r="P25" s="9" t="str">
        <f>_xll.SNL.Clients.Office.Excel.Functions.SPG(A25, "RD_RATING_ACTION_GLOBAL", "Issuer Credit Rating", "Local Currency LT|0")</f>
        <v/>
      </c>
      <c r="Q25" s="10" t="str">
        <f>_xll.SNL.Clients.Office.Excel.Functions.SPG(A25, "RD_LAST_REVIEW_DATE_GLOBAL", "Issuer Credit Rating", "Local Currency LT")</f>
        <v/>
      </c>
      <c r="R25" s="10" t="str">
        <f>_xll.SNL.Clients.Office.Excel.Functions.SPG(A25, "RD_CREDIT_RATING_DATE_GLOBAL", "Issuer Credit Rating", "Local Currency LT|0")</f>
        <v/>
      </c>
      <c r="S25" s="10" t="str">
        <f>_xll.SNL.Clients.Office.Excel.Functions.SPG(A25, "RD_CREDIT_WATCH_OUTLOOK_DATE_GLOBAL", "Issuer Credit Rating", "Local Currency LT|0")</f>
        <v/>
      </c>
    </row>
    <row r="26" spans="1:19" x14ac:dyDescent="0.3">
      <c r="A26" t="s">
        <v>1060</v>
      </c>
      <c r="B26" t="str">
        <f>_xll.SNL.Clients.Office.Excel.Functions.SPG(A26,"SP_IPO_DATE")</f>
        <v/>
      </c>
      <c r="C26" s="5">
        <f>_xll.SNL.Clients.Office.Excel.Functions.SPG(A26, "SP_VOLUME_AVG_WEEKLY_TO_SHARES_OUT", , "1M")</f>
        <v>1.9894851115798269</v>
      </c>
      <c r="D26" s="5">
        <f>_xll.SNL.Clients.Office.Excel.Functions.SPG(A26, "SP_VOLUME_AVG_WEEKLY_TO_SHARES_OUT", , "3M")</f>
        <v>2.3632061773874886</v>
      </c>
      <c r="E26" s="5">
        <f>_xll.SNL.Clients.Office.Excel.Functions.SPG(A26, "SP_VOLUME_AVG_DAILY_TO_1YR_AVG_DAILY", , "1M")</f>
        <v>86.11</v>
      </c>
      <c r="F26" s="5">
        <f>_xll.SNL.Clients.Office.Excel.Functions.SPG(A26, "SP_VOLUME_AVG_DAILY_TO_1YR_AVG_DAILY", , "3M")</f>
        <v>102.29</v>
      </c>
      <c r="G26" s="9" t="str">
        <f>_xll.SNL.Clients.Office.Excel.Functions.SPG(A26, "IQ_SECTOR")</f>
        <v>Real Estate</v>
      </c>
      <c r="H26" s="9" t="str">
        <f>_xll.SNL.Clients.Office.Excel.Functions.SPG(A26, "IQ_INDUSTRY_GROUP")</f>
        <v>Equity Real Estate Investment Trusts (REITs)</v>
      </c>
      <c r="I26" s="9" t="str">
        <f>_xll.SNL.Clients.Office.Excel.Functions.SPG(A26, "IQ_INDUSTRY")</f>
        <v>Diversified REITs</v>
      </c>
      <c r="J26" s="9" t="str">
        <f>_xll.SNL.Clients.Office.Excel.Functions.SPG(A26, "IQ_PRIMARY_INDUSTRY")</f>
        <v>Diversified REITs</v>
      </c>
      <c r="K26" s="9" t="str">
        <f>_xll.SNL.Clients.Office.Excel.Functions.SPG(A26, "NAICS_CODE", "Primary")</f>
        <v>531312 - Nonresidential Property Managers</v>
      </c>
      <c r="L26" s="9" t="str">
        <f>_xll.SNL.Clients.Office.Excel.Functions.SPG(A26, "SP_TOPICTAG")</f>
        <v/>
      </c>
      <c r="M26" s="5">
        <f>_xll.SNL.Clients.Office.Excel.Functions.SPG(A26, "SP_PCT_SHARES_OWNED_ALL_INSTITUTIONS")</f>
        <v>85.74</v>
      </c>
      <c r="N26" s="9" t="str">
        <f>_xll.SNL.Clients.Office.Excel.Functions.SPG(A26, "RD_CREDIT_RATING_GLOBAL", "Issuer Credit Rating", "Local Currency LT|0")</f>
        <v>NR</v>
      </c>
      <c r="O26" s="9" t="str">
        <f>_xll.SNL.Clients.Office.Excel.Functions.SPG(A26, "RD_CWOL_GLOBAL", "Issuer Credit Rating", "Local Currency LT|0")</f>
        <v>NR</v>
      </c>
      <c r="P26" s="9" t="str">
        <f>_xll.SNL.Clients.Office.Excel.Functions.SPG(A26, "RD_RATING_ACTION_GLOBAL", "Issuer Credit Rating", "Local Currency LT|0")</f>
        <v>Not Rated | CreditWatch/Outlook (08/22/2011)</v>
      </c>
      <c r="Q26" s="10" t="str">
        <f>_xll.SNL.Clients.Office.Excel.Functions.SPG(A26, "RD_LAST_REVIEW_DATE_GLOBAL", "Issuer Credit Rating", "Local Currency LT")</f>
        <v/>
      </c>
      <c r="R26" s="10">
        <f>_xll.SNL.Clients.Office.Excel.Functions.SPG(A26, "RD_CREDIT_RATING_DATE_GLOBAL", "Issuer Credit Rating", "Local Currency LT|0")</f>
        <v>40777</v>
      </c>
      <c r="S26" s="10">
        <f>_xll.SNL.Clients.Office.Excel.Functions.SPG(A26, "RD_CREDIT_WATCH_OUTLOOK_DATE_GLOBAL", "Issuer Credit Rating", "Local Currency LT|0")</f>
        <v>40777</v>
      </c>
    </row>
    <row r="27" spans="1:19" x14ac:dyDescent="0.3">
      <c r="A27" t="s">
        <v>1061</v>
      </c>
      <c r="B27" s="10">
        <f>_xll.SNL.Clients.Office.Excel.Functions.SPG(A27,"SP_IPO_DATE")</f>
        <v>33434</v>
      </c>
      <c r="C27" s="5">
        <f>_xll.SNL.Clients.Office.Excel.Functions.SPG(A27, "SP_VOLUME_AVG_WEEKLY_TO_SHARES_OUT", , "1M")</f>
        <v>4.494344073190403</v>
      </c>
      <c r="D27" s="5">
        <f>_xll.SNL.Clients.Office.Excel.Functions.SPG(A27, "SP_VOLUME_AVG_WEEKLY_TO_SHARES_OUT", , "3M")</f>
        <v>4.7061329912620513</v>
      </c>
      <c r="E27" s="5">
        <f>_xll.SNL.Clients.Office.Excel.Functions.SPG(A27, "SP_VOLUME_AVG_DAILY_TO_1YR_AVG_DAILY", , "1M")</f>
        <v>80.55</v>
      </c>
      <c r="F27" s="5">
        <f>_xll.SNL.Clients.Office.Excel.Functions.SPG(A27, "SP_VOLUME_AVG_DAILY_TO_1YR_AVG_DAILY", , "3M")</f>
        <v>84.34</v>
      </c>
      <c r="G27" s="9" t="str">
        <f>_xll.SNL.Clients.Office.Excel.Functions.SPG(A27, "IQ_SECTOR")</f>
        <v>Health Care</v>
      </c>
      <c r="H27" s="9" t="str">
        <f>_xll.SNL.Clients.Office.Excel.Functions.SPG(A27, "IQ_INDUSTRY_GROUP")</f>
        <v>Pharmaceuticals, Biotechnology and Life Sciences</v>
      </c>
      <c r="I27" s="9" t="str">
        <f>_xll.SNL.Clients.Office.Excel.Functions.SPG(A27, "IQ_INDUSTRY")</f>
        <v>Biotechnology</v>
      </c>
      <c r="J27" s="9" t="str">
        <f>_xll.SNL.Clients.Office.Excel.Functions.SPG(A27, "IQ_PRIMARY_INDUSTRY")</f>
        <v>Biotechnology</v>
      </c>
      <c r="K27" s="9" t="str">
        <f>_xll.SNL.Clients.Office.Excel.Functions.SPG(A27, "NAICS_CODE", "Primary")</f>
        <v>325412 - Pharmaceutical Preparation Manufacturing</v>
      </c>
      <c r="L27" s="9" t="str">
        <f>_xll.SNL.Clients.Office.Excel.Functions.SPG(A27, "SP_TOPICTAG")</f>
        <v>Health Diagnostics; Central Nervous System; Chronic Diseases; Neurology; Oncology; Pain Management; Psychiatry</v>
      </c>
      <c r="M27" s="5">
        <f>_xll.SNL.Clients.Office.Excel.Functions.SPG(A27, "SP_PCT_SHARES_OWNED_ALL_INSTITUTIONS")</f>
        <v>111.85</v>
      </c>
      <c r="N27" s="9" t="str">
        <f>_xll.SNL.Clients.Office.Excel.Functions.SPG(A27, "RD_CREDIT_RATING_GLOBAL", "Issuer Credit Rating", "Local Currency LT|0")</f>
        <v>BB</v>
      </c>
      <c r="O27" s="9" t="str">
        <f>_xll.SNL.Clients.Office.Excel.Functions.SPG(A27, "RD_CWOL_GLOBAL", "Issuer Credit Rating", "Local Currency LT|0")</f>
        <v>Stable</v>
      </c>
      <c r="P27" s="9" t="str">
        <f>_xll.SNL.Clients.Office.Excel.Functions.SPG(A27, "RD_RATING_ACTION_GLOBAL", "Issuer Credit Rating", "Local Currency LT|0")</f>
        <v>Upgrade | CreditWatch/Outlook (02/29/2024)</v>
      </c>
      <c r="Q27" s="10">
        <f>_xll.SNL.Clients.Office.Excel.Functions.SPG(A27, "RD_LAST_REVIEW_DATE_GLOBAL", "Issuer Credit Rating", "Local Currency LT")</f>
        <v>45364</v>
      </c>
      <c r="R27" s="10">
        <f>_xll.SNL.Clients.Office.Excel.Functions.SPG(A27, "RD_CREDIT_RATING_DATE_GLOBAL", "Issuer Credit Rating", "Local Currency LT|0")</f>
        <v>45351</v>
      </c>
      <c r="S27" s="10">
        <f>_xll.SNL.Clients.Office.Excel.Functions.SPG(A27, "RD_CREDIT_WATCH_OUTLOOK_DATE_GLOBAL", "Issuer Credit Rating", "Local Currency LT|0")</f>
        <v>45351</v>
      </c>
    </row>
    <row r="28" spans="1:19" x14ac:dyDescent="0.3">
      <c r="A28" t="s">
        <v>1062</v>
      </c>
      <c r="B28" s="10">
        <f>_xll.SNL.Clients.Office.Excel.Functions.SPG(A28,"SP_IPO_DATE")</f>
        <v>39058</v>
      </c>
      <c r="C28" s="5">
        <f>_xll.SNL.Clients.Office.Excel.Functions.SPG(A28, "SP_VOLUME_AVG_WEEKLY_TO_SHARES_OUT", , "1M")</f>
        <v>10.262821159701742</v>
      </c>
      <c r="D28" s="5">
        <f>_xll.SNL.Clients.Office.Excel.Functions.SPG(A28, "SP_VOLUME_AVG_WEEKLY_TO_SHARES_OUT", , "3M")</f>
        <v>9.7009534945404337</v>
      </c>
      <c r="E28" s="5">
        <f>_xll.SNL.Clients.Office.Excel.Functions.SPG(A28, "SP_VOLUME_AVG_DAILY_TO_1YR_AVG_DAILY", , "1M")</f>
        <v>96.56</v>
      </c>
      <c r="F28" s="5">
        <f>_xll.SNL.Clients.Office.Excel.Functions.SPG(A28, "SP_VOLUME_AVG_DAILY_TO_1YR_AVG_DAILY", , "3M")</f>
        <v>91.27</v>
      </c>
      <c r="G28" s="9" t="str">
        <f>_xll.SNL.Clients.Office.Excel.Functions.SPG(A28, "IQ_SECTOR")</f>
        <v>Industrials</v>
      </c>
      <c r="H28" s="9" t="str">
        <f>_xll.SNL.Clients.Office.Excel.Functions.SPG(A28, "IQ_INDUSTRY_GROUP")</f>
        <v>Transportation</v>
      </c>
      <c r="I28" s="9" t="str">
        <f>_xll.SNL.Clients.Office.Excel.Functions.SPG(A28, "IQ_INDUSTRY")</f>
        <v>Passenger Airlines</v>
      </c>
      <c r="J28" s="9" t="str">
        <f>_xll.SNL.Clients.Office.Excel.Functions.SPG(A28, "IQ_PRIMARY_INDUSTRY")</f>
        <v>Passenger Airlines</v>
      </c>
      <c r="K28" s="9" t="str">
        <f>_xll.SNL.Clients.Office.Excel.Functions.SPG(A28, "NAICS_CODE", "Primary")</f>
        <v>481111 - Scheduled Passenger Air Transportation</v>
      </c>
      <c r="L28" s="9" t="str">
        <f>_xll.SNL.Clients.Office.Excel.Functions.SPG(A28, "SP_TOPICTAG")</f>
        <v>Adventure Travel; Business Travel; Tourism; Travel Accommodations; Car Sharing; Passenger Aircraft Manufacturing</v>
      </c>
      <c r="M28" s="5">
        <f>_xll.SNL.Clients.Office.Excel.Functions.SPG(A28, "SP_PCT_SHARES_OWNED_ALL_INSTITUTIONS")</f>
        <v>86.46</v>
      </c>
      <c r="N28" s="9" t="str">
        <f>_xll.SNL.Clients.Office.Excel.Functions.SPG(A28, "RD_CREDIT_RATING_GLOBAL", "Issuer Credit Rating", "Local Currency LT|0")</f>
        <v>B+</v>
      </c>
      <c r="O28" s="9" t="str">
        <f>_xll.SNL.Clients.Office.Excel.Functions.SPG(A28, "RD_CWOL_GLOBAL", "Issuer Credit Rating", "Local Currency LT|0")</f>
        <v>Negative</v>
      </c>
      <c r="P28" s="9" t="str">
        <f>_xll.SNL.Clients.Office.Excel.Functions.SPG(A28, "RD_RATING_ACTION_GLOBAL", "Issuer Credit Rating", "Local Currency LT|0")</f>
        <v>CreditWatch/Outlook (05/21/2024)</v>
      </c>
      <c r="Q28" s="10">
        <f>_xll.SNL.Clients.Office.Excel.Functions.SPG(A28, "RD_LAST_REVIEW_DATE_GLOBAL", "Issuer Credit Rating", "Local Currency LT")</f>
        <v>45434</v>
      </c>
      <c r="R28" s="10">
        <f>_xll.SNL.Clients.Office.Excel.Functions.SPG(A28, "RD_CREDIT_RATING_DATE_GLOBAL", "Issuer Credit Rating", "Local Currency LT|0")</f>
        <v>44301</v>
      </c>
      <c r="S28" s="10">
        <f>_xll.SNL.Clients.Office.Excel.Functions.SPG(A28, "RD_CREDIT_WATCH_OUTLOOK_DATE_GLOBAL", "Issuer Credit Rating", "Local Currency LT|0")</f>
        <v>45433</v>
      </c>
    </row>
    <row r="29" spans="1:19" x14ac:dyDescent="0.3">
      <c r="A29" t="s">
        <v>1063</v>
      </c>
      <c r="B29" s="10">
        <f>_xll.SNL.Clients.Office.Excel.Functions.SPG(A29,"SP_IPO_DATE")</f>
        <v>40297</v>
      </c>
      <c r="C29" s="5">
        <f>_xll.SNL.Clients.Office.Excel.Functions.SPG(A29, "SP_VOLUME_AVG_WEEKLY_TO_SHARES_OUT", , "1M")</f>
        <v>13.507068264440186</v>
      </c>
      <c r="D29" s="5">
        <f>_xll.SNL.Clients.Office.Excel.Functions.SPG(A29, "SP_VOLUME_AVG_WEEKLY_TO_SHARES_OUT", , "3M")</f>
        <v>14.110384210862586</v>
      </c>
      <c r="E29" s="5">
        <f>_xll.SNL.Clients.Office.Excel.Functions.SPG(A29, "SP_VOLUME_AVG_DAILY_TO_1YR_AVG_DAILY", , "1M")</f>
        <v>199.06</v>
      </c>
      <c r="F29" s="5">
        <f>_xll.SNL.Clients.Office.Excel.Functions.SPG(A29, "SP_VOLUME_AVG_DAILY_TO_1YR_AVG_DAILY", , "3M")</f>
        <v>207.95</v>
      </c>
      <c r="G29" s="9" t="str">
        <f>_xll.SNL.Clients.Office.Excel.Functions.SPG(A29, "IQ_SECTOR")</f>
        <v>Information Technology</v>
      </c>
      <c r="H29" s="9" t="str">
        <f>_xll.SNL.Clients.Office.Excel.Functions.SPG(A29, "IQ_INDUSTRY_GROUP")</f>
        <v>Semiconductors and Semiconductor Equipment</v>
      </c>
      <c r="I29" s="9" t="str">
        <f>_xll.SNL.Clients.Office.Excel.Functions.SPG(A29, "IQ_INDUSTRY")</f>
        <v>Semiconductors and Semiconductor Equipment</v>
      </c>
      <c r="J29" s="9" t="str">
        <f>_xll.SNL.Clients.Office.Excel.Functions.SPG(A29, "IQ_PRIMARY_INDUSTRY")</f>
        <v>Semiconductors</v>
      </c>
      <c r="K29" s="9" t="str">
        <f>_xll.SNL.Clients.Office.Excel.Functions.SPG(A29, "NAICS_CODE", "Primary")</f>
        <v>334413 - Semiconductor and Related Device Manufacturing</v>
      </c>
      <c r="L29" s="9" t="str">
        <f>_xll.SNL.Clients.Office.Excel.Functions.SPG(A29, "SP_TOPICTAG")</f>
        <v>Energy Management; Energy Storage; Smart Energy; Edge Computing; Data Center Technology; 5G</v>
      </c>
      <c r="M29" s="5">
        <f>_xll.SNL.Clients.Office.Excel.Functions.SPG(A29, "SP_PCT_SHARES_OWNED_ALL_INSTITUTIONS")</f>
        <v>68.040000000000006</v>
      </c>
      <c r="N29" s="9" t="str">
        <f>_xll.SNL.Clients.Office.Excel.Functions.SPG(A29, "RD_CREDIT_RATING_GLOBAL", "Issuer Credit Rating", "Local Currency LT|0")</f>
        <v/>
      </c>
      <c r="O29" s="9" t="str">
        <f>_xll.SNL.Clients.Office.Excel.Functions.SPG(A29, "RD_CWOL_GLOBAL", "Issuer Credit Rating", "Local Currency LT|0")</f>
        <v/>
      </c>
      <c r="P29" s="9" t="str">
        <f>_xll.SNL.Clients.Office.Excel.Functions.SPG(A29, "RD_RATING_ACTION_GLOBAL", "Issuer Credit Rating", "Local Currency LT|0")</f>
        <v/>
      </c>
      <c r="Q29" s="10" t="str">
        <f>_xll.SNL.Clients.Office.Excel.Functions.SPG(A29, "RD_LAST_REVIEW_DATE_GLOBAL", "Issuer Credit Rating", "Local Currency LT")</f>
        <v/>
      </c>
      <c r="R29" s="10" t="str">
        <f>_xll.SNL.Clients.Office.Excel.Functions.SPG(A29, "RD_CREDIT_RATING_DATE_GLOBAL", "Issuer Credit Rating", "Local Currency LT|0")</f>
        <v/>
      </c>
      <c r="S29" s="10" t="str">
        <f>_xll.SNL.Clients.Office.Excel.Functions.SPG(A29, "RD_CREDIT_WATCH_OUTLOOK_DATE_GLOBAL", "Issuer Credit Rating", "Local Currency LT|0")</f>
        <v/>
      </c>
    </row>
    <row r="30" spans="1:19" x14ac:dyDescent="0.3">
      <c r="A30" t="s">
        <v>1064</v>
      </c>
      <c r="B30" t="str">
        <f>_xll.SNL.Clients.Office.Excel.Functions.SPG(A30,"SP_IPO_DATE")</f>
        <v/>
      </c>
      <c r="C30" s="5">
        <f>_xll.SNL.Clients.Office.Excel.Functions.SPG(A30, "SP_VOLUME_AVG_WEEKLY_TO_SHARES_OUT", , "1M")</f>
        <v>7.3712023006392009</v>
      </c>
      <c r="D30" s="5">
        <f>_xll.SNL.Clients.Office.Excel.Functions.SPG(A30, "SP_VOLUME_AVG_WEEKLY_TO_SHARES_OUT", , "3M")</f>
        <v>6.8709500713897489</v>
      </c>
      <c r="E30" s="5">
        <f>_xll.SNL.Clients.Office.Excel.Functions.SPG(A30, "SP_VOLUME_AVG_DAILY_TO_1YR_AVG_DAILY", , "1M")</f>
        <v>90.82</v>
      </c>
      <c r="F30" s="5">
        <f>_xll.SNL.Clients.Office.Excel.Functions.SPG(A30, "SP_VOLUME_AVG_DAILY_TO_1YR_AVG_DAILY", , "3M")</f>
        <v>84.66</v>
      </c>
      <c r="G30" s="9" t="str">
        <f>_xll.SNL.Clients.Office.Excel.Functions.SPG(A30, "IQ_SECTOR")</f>
        <v>Materials</v>
      </c>
      <c r="H30" s="9" t="str">
        <f>_xll.SNL.Clients.Office.Excel.Functions.SPG(A30, "IQ_INDUSTRY_GROUP")</f>
        <v>Materials</v>
      </c>
      <c r="I30" s="9" t="str">
        <f>_xll.SNL.Clients.Office.Excel.Functions.SPG(A30, "IQ_INDUSTRY")</f>
        <v>Metals and Mining</v>
      </c>
      <c r="J30" s="9" t="str">
        <f>_xll.SNL.Clients.Office.Excel.Functions.SPG(A30, "IQ_PRIMARY_INDUSTRY")</f>
        <v>Steel</v>
      </c>
      <c r="K30" s="9" t="str">
        <f>_xll.SNL.Clients.Office.Excel.Functions.SPG(A30, "NAICS_CODE", "Primary")</f>
        <v>21211 - Coal Mining</v>
      </c>
      <c r="L30" s="9" t="str">
        <f>_xll.SNL.Clients.Office.Excel.Functions.SPG(A30, "SP_TOPICTAG")</f>
        <v>Environmental Engineering</v>
      </c>
      <c r="M30" s="5">
        <f>_xll.SNL.Clients.Office.Excel.Functions.SPG(A30, "SP_PCT_SHARES_OWNED_ALL_INSTITUTIONS")</f>
        <v>85.72</v>
      </c>
      <c r="N30" s="9" t="str">
        <f>_xll.SNL.Clients.Office.Excel.Functions.SPG(A30, "RD_CREDIT_RATING_GLOBAL", "Issuer Credit Rating", "Local Currency LT|0")</f>
        <v>BB-</v>
      </c>
      <c r="O30" s="9" t="str">
        <f>_xll.SNL.Clients.Office.Excel.Functions.SPG(A30, "RD_CWOL_GLOBAL", "Issuer Credit Rating", "Local Currency LT|0")</f>
        <v>Stable</v>
      </c>
      <c r="P30" s="9" t="str">
        <f>_xll.SNL.Clients.Office.Excel.Functions.SPG(A30, "RD_RATING_ACTION_GLOBAL", "Issuer Credit Rating", "Local Currency LT|0")</f>
        <v>Upgrade | CreditWatch/Outlook (12/05/2024)</v>
      </c>
      <c r="Q30" s="10">
        <f>_xll.SNL.Clients.Office.Excel.Functions.SPG(A30, "RD_LAST_REVIEW_DATE_GLOBAL", "Issuer Credit Rating", "Local Currency LT")</f>
        <v>45636</v>
      </c>
      <c r="R30" s="10">
        <f>_xll.SNL.Clients.Office.Excel.Functions.SPG(A30, "RD_CREDIT_RATING_DATE_GLOBAL", "Issuer Credit Rating", "Local Currency LT|0")</f>
        <v>45631</v>
      </c>
      <c r="S30" s="10">
        <f>_xll.SNL.Clients.Office.Excel.Functions.SPG(A30, "RD_CREDIT_WATCH_OUTLOOK_DATE_GLOBAL", "Issuer Credit Rating", "Local Currency LT|0")</f>
        <v>45631</v>
      </c>
    </row>
    <row r="31" spans="1:19" x14ac:dyDescent="0.3">
      <c r="A31" t="s">
        <v>1065</v>
      </c>
      <c r="B31" s="10">
        <f>_xll.SNL.Clients.Office.Excel.Functions.SPG(A31,"SP_IPO_DATE")</f>
        <v>33431</v>
      </c>
      <c r="C31" s="5">
        <f>_xll.SNL.Clients.Office.Excel.Functions.SPG(A31, "SP_VOLUME_AVG_WEEKLY_TO_SHARES_OUT", , "1M")</f>
        <v>4.2674957959023994</v>
      </c>
      <c r="D31" s="5">
        <f>_xll.SNL.Clients.Office.Excel.Functions.SPG(A31, "SP_VOLUME_AVG_WEEKLY_TO_SHARES_OUT", , "3M")</f>
        <v>6.0737630158443832</v>
      </c>
      <c r="E31" s="5">
        <f>_xll.SNL.Clients.Office.Excel.Functions.SPG(A31, "SP_VOLUME_AVG_DAILY_TO_1YR_AVG_DAILY", , "1M")</f>
        <v>81.22</v>
      </c>
      <c r="F31" s="5">
        <f>_xll.SNL.Clients.Office.Excel.Functions.SPG(A31, "SP_VOLUME_AVG_DAILY_TO_1YR_AVG_DAILY", , "3M")</f>
        <v>115.59</v>
      </c>
      <c r="G31" s="9" t="str">
        <f>_xll.SNL.Clients.Office.Excel.Functions.SPG(A31, "IQ_SECTOR")</f>
        <v>Financials</v>
      </c>
      <c r="H31" s="9" t="str">
        <f>_xll.SNL.Clients.Office.Excel.Functions.SPG(A31, "IQ_INDUSTRY_GROUP")</f>
        <v>Insurance</v>
      </c>
      <c r="I31" s="9" t="str">
        <f>_xll.SNL.Clients.Office.Excel.Functions.SPG(A31, "IQ_INDUSTRY")</f>
        <v>Insurance</v>
      </c>
      <c r="J31" s="9" t="str">
        <f>_xll.SNL.Clients.Office.Excel.Functions.SPG(A31, "IQ_PRIMARY_INDUSTRY")</f>
        <v>Property and Casualty Insurance</v>
      </c>
      <c r="K31" s="9" t="str">
        <f>_xll.SNL.Clients.Office.Excel.Functions.SPG(A31, "NAICS_CODE", "Primary")</f>
        <v>5241 - Insurance Carriers</v>
      </c>
      <c r="L31" s="9" t="str">
        <f>_xll.SNL.Clients.Office.Excel.Functions.SPG(A31, "SP_TOPICTAG")</f>
        <v>Employee Benefits</v>
      </c>
      <c r="M31" s="5">
        <f>_xll.SNL.Clients.Office.Excel.Functions.SPG(A31, "SP_PCT_SHARES_OWNED_ALL_INSTITUTIONS")</f>
        <v>83.96</v>
      </c>
      <c r="N31" s="9" t="str">
        <f>_xll.SNL.Clients.Office.Excel.Functions.SPG(A31, "RD_CREDIT_RATING_GLOBAL", "Issuer Credit Rating", "Local Currency LT|0")</f>
        <v>NR</v>
      </c>
      <c r="O31" s="9" t="str">
        <f>_xll.SNL.Clients.Office.Excel.Functions.SPG(A31, "RD_CWOL_GLOBAL", "Issuer Credit Rating", "Local Currency LT|0")</f>
        <v/>
      </c>
      <c r="P31" s="9" t="str">
        <f>_xll.SNL.Clients.Office.Excel.Functions.SPG(A31, "RD_RATING_ACTION_GLOBAL", "Issuer Credit Rating", "Local Currency LT|0")</f>
        <v>Not Rated (11/30/2010)</v>
      </c>
      <c r="Q31" s="10" t="str">
        <f>_xll.SNL.Clients.Office.Excel.Functions.SPG(A31, "RD_LAST_REVIEW_DATE_GLOBAL", "Issuer Credit Rating", "Local Currency LT")</f>
        <v/>
      </c>
      <c r="R31" s="10">
        <f>_xll.SNL.Clients.Office.Excel.Functions.SPG(A31, "RD_CREDIT_RATING_DATE_GLOBAL", "Issuer Credit Rating", "Local Currency LT|0")</f>
        <v>40512</v>
      </c>
      <c r="S31" s="10" t="str">
        <f>_xll.SNL.Clients.Office.Excel.Functions.SPG(A31, "RD_CREDIT_WATCH_OUTLOOK_DATE_GLOBAL", "Issuer Credit Rating", "Local Currency LT|0")</f>
        <v/>
      </c>
    </row>
    <row r="32" spans="1:19" x14ac:dyDescent="0.3">
      <c r="A32" t="s">
        <v>1066</v>
      </c>
      <c r="B32" t="str">
        <f>_xll.SNL.Clients.Office.Excel.Functions.SPG(A32,"SP_IPO_DATE")</f>
        <v/>
      </c>
      <c r="C32" s="5">
        <f>_xll.SNL.Clients.Office.Excel.Functions.SPG(A32, "SP_VOLUME_AVG_WEEKLY_TO_SHARES_OUT", , "1M")</f>
        <v>4.6786855615613447</v>
      </c>
      <c r="D32" s="5">
        <f>_xll.SNL.Clients.Office.Excel.Functions.SPG(A32, "SP_VOLUME_AVG_WEEKLY_TO_SHARES_OUT", , "3M")</f>
        <v>5.944288606105709</v>
      </c>
      <c r="E32" s="5">
        <f>_xll.SNL.Clients.Office.Excel.Functions.SPG(A32, "SP_VOLUME_AVG_DAILY_TO_1YR_AVG_DAILY", , "1M")</f>
        <v>79.05</v>
      </c>
      <c r="F32" s="5">
        <f>_xll.SNL.Clients.Office.Excel.Functions.SPG(A32, "SP_VOLUME_AVG_DAILY_TO_1YR_AVG_DAILY", , "3M")</f>
        <v>100.43</v>
      </c>
      <c r="G32" s="9" t="str">
        <f>_xll.SNL.Clients.Office.Excel.Functions.SPG(A32, "IQ_SECTOR")</f>
        <v>Industrials</v>
      </c>
      <c r="H32" s="9" t="str">
        <f>_xll.SNL.Clients.Office.Excel.Functions.SPG(A32, "IQ_INDUSTRY_GROUP")</f>
        <v>Commercial and Professional Services</v>
      </c>
      <c r="I32" s="9" t="str">
        <f>_xll.SNL.Clients.Office.Excel.Functions.SPG(A32, "IQ_INDUSTRY")</f>
        <v>Professional Services</v>
      </c>
      <c r="J32" s="9" t="str">
        <f>_xll.SNL.Clients.Office.Excel.Functions.SPG(A32, "IQ_PRIMARY_INDUSTRY")</f>
        <v>Research and Consulting Services</v>
      </c>
      <c r="K32" s="9" t="str">
        <f>_xll.SNL.Clients.Office.Excel.Functions.SPG(A32, "NAICS_CODE", "Primary")</f>
        <v>551112 - Offices of Other Holding Companies</v>
      </c>
      <c r="L32" s="9" t="str">
        <f>_xll.SNL.Clients.Office.Excel.Functions.SPG(A32, "SP_TOPICTAG")</f>
        <v>Data Integration</v>
      </c>
      <c r="M32" s="5">
        <f>_xll.SNL.Clients.Office.Excel.Functions.SPG(A32, "SP_PCT_SHARES_OWNED_ALL_INSTITUTIONS")</f>
        <v>48.09</v>
      </c>
      <c r="N32" s="9" t="str">
        <f>_xll.SNL.Clients.Office.Excel.Functions.SPG(A32, "RD_CREDIT_RATING_GLOBAL", "Issuer Credit Rating", "Local Currency LT|0")</f>
        <v/>
      </c>
      <c r="O32" s="9" t="str">
        <f>_xll.SNL.Clients.Office.Excel.Functions.SPG(A32, "RD_CWOL_GLOBAL", "Issuer Credit Rating", "Local Currency LT|0")</f>
        <v/>
      </c>
      <c r="P32" s="9" t="str">
        <f>_xll.SNL.Clients.Office.Excel.Functions.SPG(A32, "RD_RATING_ACTION_GLOBAL", "Issuer Credit Rating", "Local Currency LT|0")</f>
        <v/>
      </c>
      <c r="Q32" s="10" t="str">
        <f>_xll.SNL.Clients.Office.Excel.Functions.SPG(A32, "RD_LAST_REVIEW_DATE_GLOBAL", "Issuer Credit Rating", "Local Currency LT")</f>
        <v/>
      </c>
      <c r="R32" s="10" t="str">
        <f>_xll.SNL.Clients.Office.Excel.Functions.SPG(A32, "RD_CREDIT_RATING_DATE_GLOBAL", "Issuer Credit Rating", "Local Currency LT|0")</f>
        <v/>
      </c>
      <c r="S32" s="10" t="str">
        <f>_xll.SNL.Clients.Office.Excel.Functions.SPG(A32, "RD_CREDIT_WATCH_OUTLOOK_DATE_GLOBAL", "Issuer Credit Rating", "Local Currency LT|0")</f>
        <v/>
      </c>
    </row>
    <row r="33" spans="1:19" x14ac:dyDescent="0.3">
      <c r="A33" t="s">
        <v>1067</v>
      </c>
      <c r="B33" s="10">
        <f>_xll.SNL.Clients.Office.Excel.Functions.SPG(A33,"SP_IPO_DATE")</f>
        <v>40555</v>
      </c>
      <c r="C33" s="5">
        <f>_xll.SNL.Clients.Office.Excel.Functions.SPG(A33, "SP_VOLUME_AVG_WEEKLY_TO_SHARES_OUT", , "1M")</f>
        <v>2.4451418875805131</v>
      </c>
      <c r="D33" s="5">
        <f>_xll.SNL.Clients.Office.Excel.Functions.SPG(A33, "SP_VOLUME_AVG_WEEKLY_TO_SHARES_OUT", , "3M")</f>
        <v>2.3409580169303665</v>
      </c>
      <c r="E33" s="5">
        <f>_xll.SNL.Clients.Office.Excel.Functions.SPG(A33, "SP_VOLUME_AVG_DAILY_TO_1YR_AVG_DAILY", , "1M")</f>
        <v>108.04</v>
      </c>
      <c r="F33" s="5">
        <f>_xll.SNL.Clients.Office.Excel.Functions.SPG(A33, "SP_VOLUME_AVG_DAILY_TO_1YR_AVG_DAILY", , "3M")</f>
        <v>103.44</v>
      </c>
      <c r="G33" s="9" t="str">
        <f>_xll.SNL.Clients.Office.Excel.Functions.SPG(A33, "IQ_SECTOR")</f>
        <v>Real Estate</v>
      </c>
      <c r="H33" s="9" t="str">
        <f>_xll.SNL.Clients.Office.Excel.Functions.SPG(A33, "IQ_INDUSTRY_GROUP")</f>
        <v>Equity Real Estate Investment Trusts (REITs)</v>
      </c>
      <c r="I33" s="9" t="str">
        <f>_xll.SNL.Clients.Office.Excel.Functions.SPG(A33, "IQ_INDUSTRY")</f>
        <v>Diversified REITs</v>
      </c>
      <c r="J33" s="9" t="str">
        <f>_xll.SNL.Clients.Office.Excel.Functions.SPG(A33, "IQ_PRIMARY_INDUSTRY")</f>
        <v>Diversified REITs</v>
      </c>
      <c r="K33" s="9" t="str">
        <f>_xll.SNL.Clients.Office.Excel.Functions.SPG(A33, "NAICS_CODE", "Primary")</f>
        <v>531110 - Lessors of Residential Buildings and Dwellings</v>
      </c>
      <c r="L33" s="9" t="str">
        <f>_xll.SNL.Clients.Office.Excel.Functions.SPG(A33, "SP_TOPICTAG")</f>
        <v/>
      </c>
      <c r="M33" s="5">
        <f>_xll.SNL.Clients.Office.Excel.Functions.SPG(A33, "SP_PCT_SHARES_OWNED_ALL_INSTITUTIONS")</f>
        <v>84.52</v>
      </c>
      <c r="N33" s="9" t="str">
        <f>_xll.SNL.Clients.Office.Excel.Functions.SPG(A33, "RD_CREDIT_RATING_GLOBAL", "Issuer Credit Rating", "Local Currency LT|0")</f>
        <v>BBB-</v>
      </c>
      <c r="O33" s="9" t="str">
        <f>_xll.SNL.Clients.Office.Excel.Functions.SPG(A33, "RD_CWOL_GLOBAL", "Issuer Credit Rating", "Local Currency LT|0")</f>
        <v>Stable</v>
      </c>
      <c r="P33" s="9" t="str">
        <f>_xll.SNL.Clients.Office.Excel.Functions.SPG(A33, "RD_RATING_ACTION_GLOBAL", "Issuer Credit Rating", "Local Currency LT|0")</f>
        <v>New Rating | CreditWatch/Outlook (07/01/2015)</v>
      </c>
      <c r="Q33" s="10">
        <f>_xll.SNL.Clients.Office.Excel.Functions.SPG(A33, "RD_LAST_REVIEW_DATE_GLOBAL", "Issuer Credit Rating", "Local Currency LT")</f>
        <v>45490</v>
      </c>
      <c r="R33" s="10">
        <f>_xll.SNL.Clients.Office.Excel.Functions.SPG(A33, "RD_CREDIT_RATING_DATE_GLOBAL", "Issuer Credit Rating", "Local Currency LT|0")</f>
        <v>42186</v>
      </c>
      <c r="S33" s="10">
        <f>_xll.SNL.Clients.Office.Excel.Functions.SPG(A33, "RD_CREDIT_WATCH_OUTLOOK_DATE_GLOBAL", "Issuer Credit Rating", "Local Currency LT|0")</f>
        <v>42186</v>
      </c>
    </row>
    <row r="34" spans="1:19" x14ac:dyDescent="0.3">
      <c r="A34" t="s">
        <v>1068</v>
      </c>
      <c r="B34" s="10">
        <f>_xll.SNL.Clients.Office.Excel.Functions.SPG(A34,"SP_IPO_DATE")</f>
        <v>36188</v>
      </c>
      <c r="C34" s="5">
        <f>_xll.SNL.Clients.Office.Excel.Functions.SPG(A34, "SP_VOLUME_AVG_WEEKLY_TO_SHARES_OUT", , "1M")</f>
        <v>9.4740725559585215</v>
      </c>
      <c r="D34" s="5">
        <f>_xll.SNL.Clients.Office.Excel.Functions.SPG(A34, "SP_VOLUME_AVG_WEEKLY_TO_SHARES_OUT", , "3M")</f>
        <v>7.6601860326233657</v>
      </c>
      <c r="E34" s="5">
        <f>_xll.SNL.Clients.Office.Excel.Functions.SPG(A34, "SP_VOLUME_AVG_DAILY_TO_1YR_AVG_DAILY", , "1M")</f>
        <v>131.43</v>
      </c>
      <c r="F34" s="5">
        <f>_xll.SNL.Clients.Office.Excel.Functions.SPG(A34, "SP_VOLUME_AVG_DAILY_TO_1YR_AVG_DAILY", , "3M")</f>
        <v>106.26</v>
      </c>
      <c r="G34" s="9" t="str">
        <f>_xll.SNL.Clients.Office.Excel.Functions.SPG(A34, "IQ_SECTOR")</f>
        <v>Consumer Discretionary</v>
      </c>
      <c r="H34" s="9" t="str">
        <f>_xll.SNL.Clients.Office.Excel.Functions.SPG(A34, "IQ_INDUSTRY_GROUP")</f>
        <v>Automobiles and Components</v>
      </c>
      <c r="I34" s="9" t="str">
        <f>_xll.SNL.Clients.Office.Excel.Functions.SPG(A34, "IQ_INDUSTRY")</f>
        <v>Automobile Components</v>
      </c>
      <c r="J34" s="9" t="str">
        <f>_xll.SNL.Clients.Office.Excel.Functions.SPG(A34, "IQ_PRIMARY_INDUSTRY")</f>
        <v>Automotive Parts and Equipment</v>
      </c>
      <c r="K34" s="9" t="str">
        <f>_xll.SNL.Clients.Office.Excel.Functions.SPG(A34, "NAICS_CODE", "Primary")</f>
        <v>336390 - Other Motor Vehicle Parts Manufacturing</v>
      </c>
      <c r="L34" s="9" t="str">
        <f>_xll.SNL.Clients.Office.Excel.Functions.SPG(A34, "SP_TOPICTAG")</f>
        <v>Industrial Automation; Electric Vehicle; Autonomous Vehicles</v>
      </c>
      <c r="M34" s="5">
        <f>_xll.SNL.Clients.Office.Excel.Functions.SPG(A34, "SP_PCT_SHARES_OWNED_ALL_INSTITUTIONS")</f>
        <v>101.96</v>
      </c>
      <c r="N34" s="9" t="str">
        <f>_xll.SNL.Clients.Office.Excel.Functions.SPG(A34, "RD_CREDIT_RATING_GLOBAL", "Issuer Credit Rating", "Local Currency LT|0")</f>
        <v>BB-</v>
      </c>
      <c r="O34" s="9" t="str">
        <f>_xll.SNL.Clients.Office.Excel.Functions.SPG(A34, "RD_CWOL_GLOBAL", "Issuer Credit Rating", "Local Currency LT|0")</f>
        <v>Stable</v>
      </c>
      <c r="P34" s="9" t="str">
        <f>_xll.SNL.Clients.Office.Excel.Functions.SPG(A34, "RD_RATING_ACTION_GLOBAL", "Issuer Credit Rating", "Local Currency LT|0")</f>
        <v>Upgrade | CreditWatch/Outlook (02/24/2021)</v>
      </c>
      <c r="Q34" s="10">
        <f>_xll.SNL.Clients.Office.Excel.Functions.SPG(A34, "RD_LAST_REVIEW_DATE_GLOBAL", "Issuer Credit Rating", "Local Currency LT")</f>
        <v>45344</v>
      </c>
      <c r="R34" s="10">
        <f>_xll.SNL.Clients.Office.Excel.Functions.SPG(A34, "RD_CREDIT_RATING_DATE_GLOBAL", "Issuer Credit Rating", "Local Currency LT|0")</f>
        <v>44251</v>
      </c>
      <c r="S34" s="10">
        <f>_xll.SNL.Clients.Office.Excel.Functions.SPG(A34, "RD_CREDIT_WATCH_OUTLOOK_DATE_GLOBAL", "Issuer Credit Rating", "Local Currency LT|0")</f>
        <v>44251</v>
      </c>
    </row>
    <row r="35" spans="1:19" x14ac:dyDescent="0.3">
      <c r="A35" t="s">
        <v>1069</v>
      </c>
      <c r="B35" t="str">
        <f>_xll.SNL.Clients.Office.Excel.Functions.SPG(A35,"SP_IPO_DATE")</f>
        <v/>
      </c>
      <c r="C35" s="5">
        <f>_xll.SNL.Clients.Office.Excel.Functions.SPG(A35, "SP_VOLUME_AVG_WEEKLY_TO_SHARES_OUT", , "1M")</f>
        <v>11.081498246315451</v>
      </c>
      <c r="D35" s="5">
        <f>_xll.SNL.Clients.Office.Excel.Functions.SPG(A35, "SP_VOLUME_AVG_WEEKLY_TO_SHARES_OUT", , "3M")</f>
        <v>13.241132915124915</v>
      </c>
      <c r="E35" s="5">
        <f>_xll.SNL.Clients.Office.Excel.Functions.SPG(A35, "SP_VOLUME_AVG_DAILY_TO_1YR_AVG_DAILY", , "1M")</f>
        <v>90.74</v>
      </c>
      <c r="F35" s="5">
        <f>_xll.SNL.Clients.Office.Excel.Functions.SPG(A35, "SP_VOLUME_AVG_DAILY_TO_1YR_AVG_DAILY", , "3M")</f>
        <v>108.42</v>
      </c>
      <c r="G35" s="9" t="str">
        <f>_xll.SNL.Clients.Office.Excel.Functions.SPG(A35, "IQ_SECTOR")</f>
        <v>Consumer Discretionary</v>
      </c>
      <c r="H35" s="9" t="str">
        <f>_xll.SNL.Clients.Office.Excel.Functions.SPG(A35, "IQ_INDUSTRY_GROUP")</f>
        <v>Consumer Discretionary Distribution and Retail</v>
      </c>
      <c r="I35" s="9" t="str">
        <f>_xll.SNL.Clients.Office.Excel.Functions.SPG(A35, "IQ_INDUSTRY")</f>
        <v>Specialty Retail</v>
      </c>
      <c r="J35" s="9" t="str">
        <f>_xll.SNL.Clients.Office.Excel.Functions.SPG(A35, "IQ_PRIMARY_INDUSTRY")</f>
        <v>Apparel Retail</v>
      </c>
      <c r="K35" s="9" t="str">
        <f>_xll.SNL.Clients.Office.Excel.Functions.SPG(A35, "NAICS_CODE", "Primary")</f>
        <v>4581 - Clothing and Clothing Accessories Retailers</v>
      </c>
      <c r="L35" s="9" t="str">
        <f>_xll.SNL.Clients.Office.Excel.Functions.SPG(A35, "SP_TOPICTAG")</f>
        <v>Lifestyle; Customer Relationship Management; Brand Marketing; Courier Service</v>
      </c>
      <c r="M35" s="5">
        <f>_xll.SNL.Clients.Office.Excel.Functions.SPG(A35, "SP_PCT_SHARES_OWNED_ALL_INSTITUTIONS")</f>
        <v>94.27</v>
      </c>
      <c r="N35" s="9" t="str">
        <f>_xll.SNL.Clients.Office.Excel.Functions.SPG(A35, "RD_CREDIT_RATING_GLOBAL", "Issuer Credit Rating", "Local Currency LT|0")</f>
        <v/>
      </c>
      <c r="O35" s="9" t="str">
        <f>_xll.SNL.Clients.Office.Excel.Functions.SPG(A35, "RD_CWOL_GLOBAL", "Issuer Credit Rating", "Local Currency LT|0")</f>
        <v/>
      </c>
      <c r="P35" s="9" t="str">
        <f>_xll.SNL.Clients.Office.Excel.Functions.SPG(A35, "RD_RATING_ACTION_GLOBAL", "Issuer Credit Rating", "Local Currency LT|0")</f>
        <v/>
      </c>
      <c r="Q35" s="10" t="str">
        <f>_xll.SNL.Clients.Office.Excel.Functions.SPG(A35, "RD_LAST_REVIEW_DATE_GLOBAL", "Issuer Credit Rating", "Local Currency LT")</f>
        <v/>
      </c>
      <c r="R35" s="10" t="str">
        <f>_xll.SNL.Clients.Office.Excel.Functions.SPG(A35, "RD_CREDIT_RATING_DATE_GLOBAL", "Issuer Credit Rating", "Local Currency LT|0")</f>
        <v/>
      </c>
      <c r="S35" s="10" t="str">
        <f>_xll.SNL.Clients.Office.Excel.Functions.SPG(A35, "RD_CREDIT_WATCH_OUTLOOK_DATE_GLOBAL", "Issuer Credit Rating", "Local Currency LT|0")</f>
        <v/>
      </c>
    </row>
    <row r="36" spans="1:19" x14ac:dyDescent="0.3">
      <c r="A36" t="s">
        <v>1070</v>
      </c>
      <c r="B36" t="str">
        <f>_xll.SNL.Clients.Office.Excel.Functions.SPG(A36,"SP_IPO_DATE")</f>
        <v/>
      </c>
      <c r="C36" s="5" t="str">
        <f>_xll.SNL.Clients.Office.Excel.Functions.SPG(A36, "SP_VOLUME_AVG_WEEKLY_TO_SHARES_OUT", , "1M")</f>
        <v>NA</v>
      </c>
      <c r="D36" s="5" t="str">
        <f>_xll.SNL.Clients.Office.Excel.Functions.SPG(A36, "SP_VOLUME_AVG_WEEKLY_TO_SHARES_OUT", , "3M")</f>
        <v>NA</v>
      </c>
      <c r="E36" s="5">
        <f>_xll.SNL.Clients.Office.Excel.Functions.SPG(A36, "SP_VOLUME_AVG_DAILY_TO_1YR_AVG_DAILY", , "1M")</f>
        <v>87.52</v>
      </c>
      <c r="F36" s="5">
        <f>_xll.SNL.Clients.Office.Excel.Functions.SPG(A36, "SP_VOLUME_AVG_DAILY_TO_1YR_AVG_DAILY", , "3M")</f>
        <v>95.91</v>
      </c>
      <c r="G36" s="9" t="str">
        <f>_xll.SNL.Clients.Office.Excel.Functions.SPG(A36, "IQ_SECTOR")</f>
        <v>Utilities</v>
      </c>
      <c r="H36" s="9" t="str">
        <f>_xll.SNL.Clients.Office.Excel.Functions.SPG(A36, "IQ_INDUSTRY_GROUP")</f>
        <v>Utilities</v>
      </c>
      <c r="I36" s="9" t="str">
        <f>_xll.SNL.Clients.Office.Excel.Functions.SPG(A36, "IQ_INDUSTRY")</f>
        <v>Water Utilities</v>
      </c>
      <c r="J36" s="9" t="str">
        <f>_xll.SNL.Clients.Office.Excel.Functions.SPG(A36, "IQ_PRIMARY_INDUSTRY")</f>
        <v>Water Utilities</v>
      </c>
      <c r="K36" s="9" t="str">
        <f>_xll.SNL.Clients.Office.Excel.Functions.SPG(A36, "NAICS_CODE", "Primary")</f>
        <v>221310 - Water Supply and Irrigation Systems</v>
      </c>
      <c r="L36" s="9" t="str">
        <f>_xll.SNL.Clients.Office.Excel.Functions.SPG(A36, "SP_TOPICTAG")</f>
        <v>Energy Management; Water Purification; Smart Energy; Power Grid</v>
      </c>
      <c r="M36" s="5">
        <f>_xll.SNL.Clients.Office.Excel.Functions.SPG(A36, "SP_PCT_SHARES_OWNED_ALL_INSTITUTIONS")</f>
        <v>79.22</v>
      </c>
      <c r="N36" s="9" t="str">
        <f>_xll.SNL.Clients.Office.Excel.Functions.SPG(A36, "RD_CREDIT_RATING_GLOBAL", "Issuer Credit Rating", "Local Currency LT|0")</f>
        <v>A</v>
      </c>
      <c r="O36" s="9" t="str">
        <f>_xll.SNL.Clients.Office.Excel.Functions.SPG(A36, "RD_CWOL_GLOBAL", "Issuer Credit Rating", "Local Currency LT|0")</f>
        <v>Stable</v>
      </c>
      <c r="P36" s="9" t="str">
        <f>_xll.SNL.Clients.Office.Excel.Functions.SPG(A36, "RD_RATING_ACTION_GLOBAL", "Issuer Credit Rating", "Local Currency LT|0")</f>
        <v>Downgrade | CreditWatch/Outlook (07/07/2023)</v>
      </c>
      <c r="Q36" s="10">
        <f>_xll.SNL.Clients.Office.Excel.Functions.SPG(A36, "RD_LAST_REVIEW_DATE_GLOBAL", "Issuer Credit Rating", "Local Currency LT")</f>
        <v>45408</v>
      </c>
      <c r="R36" s="10">
        <f>_xll.SNL.Clients.Office.Excel.Functions.SPG(A36, "RD_CREDIT_RATING_DATE_GLOBAL", "Issuer Credit Rating", "Local Currency LT|0")</f>
        <v>45114</v>
      </c>
      <c r="S36" s="10">
        <f>_xll.SNL.Clients.Office.Excel.Functions.SPG(A36, "RD_CREDIT_WATCH_OUTLOOK_DATE_GLOBAL", "Issuer Credit Rating", "Local Currency LT|0")</f>
        <v>45114</v>
      </c>
    </row>
    <row r="37" spans="1:19" x14ac:dyDescent="0.3">
      <c r="A37" t="s">
        <v>1071</v>
      </c>
      <c r="B37" t="str">
        <f>_xll.SNL.Clients.Office.Excel.Functions.SPG(A37,"SP_IPO_DATE")</f>
        <v/>
      </c>
      <c r="C37" s="5">
        <f>_xll.SNL.Clients.Office.Excel.Functions.SPG(A37, "SP_VOLUME_AVG_WEEKLY_TO_SHARES_OUT", , "1M")</f>
        <v>4.5264794704364979</v>
      </c>
      <c r="D37" s="5">
        <f>_xll.SNL.Clients.Office.Excel.Functions.SPG(A37, "SP_VOLUME_AVG_WEEKLY_TO_SHARES_OUT", , "3M")</f>
        <v>5.0996278120106577</v>
      </c>
      <c r="E37" s="5">
        <f>_xll.SNL.Clients.Office.Excel.Functions.SPG(A37, "SP_VOLUME_AVG_DAILY_TO_1YR_AVG_DAILY", , "1M")</f>
        <v>85.53</v>
      </c>
      <c r="F37" s="5">
        <f>_xll.SNL.Clients.Office.Excel.Functions.SPG(A37, "SP_VOLUME_AVG_DAILY_TO_1YR_AVG_DAILY", , "3M")</f>
        <v>96.36</v>
      </c>
      <c r="G37" s="9" t="str">
        <f>_xll.SNL.Clients.Office.Excel.Functions.SPG(A37, "IQ_SECTOR")</f>
        <v>Industrials</v>
      </c>
      <c r="H37" s="9" t="str">
        <f>_xll.SNL.Clients.Office.Excel.Functions.SPG(A37, "IQ_INDUSTRY_GROUP")</f>
        <v>Capital Goods</v>
      </c>
      <c r="I37" s="9" t="str">
        <f>_xll.SNL.Clients.Office.Excel.Functions.SPG(A37, "IQ_INDUSTRY")</f>
        <v>Building Products</v>
      </c>
      <c r="J37" s="9" t="str">
        <f>_xll.SNL.Clients.Office.Excel.Functions.SPG(A37, "IQ_PRIMARY_INDUSTRY")</f>
        <v>Building Products</v>
      </c>
      <c r="K37" s="9" t="str">
        <f>_xll.SNL.Clients.Office.Excel.Functions.SPG(A37, "NAICS_CODE", "Primary")</f>
        <v>337110 - Wood Kitchen Cabinet and Countertop Manufacturing</v>
      </c>
      <c r="L37" s="9" t="str">
        <f>_xll.SNL.Clients.Office.Excel.Functions.SPG(A37, "SP_TOPICTAG")</f>
        <v>Home Improvement</v>
      </c>
      <c r="M37" s="5">
        <f>_xll.SNL.Clients.Office.Excel.Functions.SPG(A37, "SP_PCT_SHARES_OWNED_ALL_INSTITUTIONS")</f>
        <v>98.81</v>
      </c>
      <c r="N37" s="9" t="str">
        <f>_xll.SNL.Clients.Office.Excel.Functions.SPG(A37, "RD_CREDIT_RATING_GLOBAL", "Issuer Credit Rating", "Local Currency LT|0")</f>
        <v>NR</v>
      </c>
      <c r="O37" s="9" t="str">
        <f>_xll.SNL.Clients.Office.Excel.Functions.SPG(A37, "RD_CWOL_GLOBAL", "Issuer Credit Rating", "Local Currency LT|0")</f>
        <v>NR</v>
      </c>
      <c r="P37" s="9" t="str">
        <f>_xll.SNL.Clients.Office.Excel.Functions.SPG(A37, "RD_RATING_ACTION_GLOBAL", "Issuer Credit Rating", "Local Currency LT|0")</f>
        <v>Not Rated | CreditWatch/Outlook (05/05/2021)</v>
      </c>
      <c r="Q37" s="10">
        <f>_xll.SNL.Clients.Office.Excel.Functions.SPG(A37, "RD_LAST_REVIEW_DATE_GLOBAL", "Issuer Credit Rating", "Local Currency LT")</f>
        <v>44321</v>
      </c>
      <c r="R37" s="10">
        <f>_xll.SNL.Clients.Office.Excel.Functions.SPG(A37, "RD_CREDIT_RATING_DATE_GLOBAL", "Issuer Credit Rating", "Local Currency LT|0")</f>
        <v>44321</v>
      </c>
      <c r="S37" s="10">
        <f>_xll.SNL.Clients.Office.Excel.Functions.SPG(A37, "RD_CREDIT_WATCH_OUTLOOK_DATE_GLOBAL", "Issuer Credit Rating", "Local Currency LT|0")</f>
        <v>44321</v>
      </c>
    </row>
    <row r="38" spans="1:19" x14ac:dyDescent="0.3">
      <c r="A38" t="s">
        <v>1072</v>
      </c>
      <c r="B38" s="10">
        <f>_xll.SNL.Clients.Office.Excel.Functions.SPG(A38,"SP_IPO_DATE")</f>
        <v>34473</v>
      </c>
      <c r="C38" s="5">
        <f>_xll.SNL.Clients.Office.Excel.Functions.SPG(A38, "SP_VOLUME_AVG_WEEKLY_TO_SHARES_OUT", , "1M")</f>
        <v>3.0536743531026884</v>
      </c>
      <c r="D38" s="5">
        <f>_xll.SNL.Clients.Office.Excel.Functions.SPG(A38, "SP_VOLUME_AVG_WEEKLY_TO_SHARES_OUT", , "3M")</f>
        <v>2.9355201198945204</v>
      </c>
      <c r="E38" s="5">
        <f>_xll.SNL.Clients.Office.Excel.Functions.SPG(A38, "SP_VOLUME_AVG_DAILY_TO_1YR_AVG_DAILY", , "1M")</f>
        <v>113.61</v>
      </c>
      <c r="F38" s="5">
        <f>_xll.SNL.Clients.Office.Excel.Functions.SPG(A38, "SP_VOLUME_AVG_DAILY_TO_1YR_AVG_DAILY", , "3M")</f>
        <v>109.22</v>
      </c>
      <c r="G38" s="9" t="str">
        <f>_xll.SNL.Clients.Office.Excel.Functions.SPG(A38, "IQ_SECTOR")</f>
        <v>Financials</v>
      </c>
      <c r="H38" s="9" t="str">
        <f>_xll.SNL.Clients.Office.Excel.Functions.SPG(A38, "IQ_INDUSTRY_GROUP")</f>
        <v>Banks</v>
      </c>
      <c r="I38" s="9" t="str">
        <f>_xll.SNL.Clients.Office.Excel.Functions.SPG(A38, "IQ_INDUSTRY")</f>
        <v>Banks</v>
      </c>
      <c r="J38" s="9" t="str">
        <f>_xll.SNL.Clients.Office.Excel.Functions.SPG(A38, "IQ_PRIMARY_INDUSTRY")</f>
        <v>Regional Banks</v>
      </c>
      <c r="K38" s="9" t="str">
        <f>_xll.SNL.Clients.Office.Excel.Functions.SPG(A38, "NAICS_CODE", "Primary")</f>
        <v>522110 - Commercial Banking</v>
      </c>
      <c r="L38" s="9" t="str">
        <f>_xll.SNL.Clients.Office.Excel.Functions.SPG(A38, "SP_TOPICTAG")</f>
        <v>Consumer Lending; Farming; Livestock</v>
      </c>
      <c r="M38" s="5">
        <f>_xll.SNL.Clients.Office.Excel.Functions.SPG(A38, "SP_PCT_SHARES_OWNED_ALL_INSTITUTIONS")</f>
        <v>92.49</v>
      </c>
      <c r="N38" s="9" t="str">
        <f>_xll.SNL.Clients.Office.Excel.Functions.SPG(A38, "RD_CREDIT_RATING_GLOBAL", "Issuer Credit Rating", "Local Currency LT|0")</f>
        <v/>
      </c>
      <c r="O38" s="9" t="str">
        <f>_xll.SNL.Clients.Office.Excel.Functions.SPG(A38, "RD_CWOL_GLOBAL", "Issuer Credit Rating", "Local Currency LT|0")</f>
        <v/>
      </c>
      <c r="P38" s="9" t="str">
        <f>_xll.SNL.Clients.Office.Excel.Functions.SPG(A38, "RD_RATING_ACTION_GLOBAL", "Issuer Credit Rating", "Local Currency LT|0")</f>
        <v/>
      </c>
      <c r="Q38" s="10" t="str">
        <f>_xll.SNL.Clients.Office.Excel.Functions.SPG(A38, "RD_LAST_REVIEW_DATE_GLOBAL", "Issuer Credit Rating", "Local Currency LT")</f>
        <v/>
      </c>
      <c r="R38" s="10" t="str">
        <f>_xll.SNL.Clients.Office.Excel.Functions.SPG(A38, "RD_CREDIT_RATING_DATE_GLOBAL", "Issuer Credit Rating", "Local Currency LT|0")</f>
        <v/>
      </c>
      <c r="S38" s="10" t="str">
        <f>_xll.SNL.Clients.Office.Excel.Functions.SPG(A38, "RD_CREDIT_WATCH_OUTLOOK_DATE_GLOBAL", "Issuer Credit Rating", "Local Currency LT|0")</f>
        <v/>
      </c>
    </row>
    <row r="39" spans="1:19" x14ac:dyDescent="0.3">
      <c r="A39" t="s">
        <v>1073</v>
      </c>
      <c r="B39" s="10">
        <f>_xll.SNL.Clients.Office.Excel.Functions.SPG(A39,"SP_IPO_DATE")</f>
        <v>38673</v>
      </c>
      <c r="C39" s="5">
        <f>_xll.SNL.Clients.Office.Excel.Functions.SPG(A39, "SP_VOLUME_AVG_WEEKLY_TO_SHARES_OUT", , "1M")</f>
        <v>1.8365536296783977</v>
      </c>
      <c r="D39" s="5">
        <f>_xll.SNL.Clients.Office.Excel.Functions.SPG(A39, "SP_VOLUME_AVG_WEEKLY_TO_SHARES_OUT", , "3M")</f>
        <v>2.6460107735801133</v>
      </c>
      <c r="E39" s="5">
        <f>_xll.SNL.Clients.Office.Excel.Functions.SPG(A39, "SP_VOLUME_AVG_DAILY_TO_1YR_AVG_DAILY", , "1M")</f>
        <v>57.25</v>
      </c>
      <c r="F39" s="5">
        <f>_xll.SNL.Clients.Office.Excel.Functions.SPG(A39, "SP_VOLUME_AVG_DAILY_TO_1YR_AVG_DAILY", , "3M")</f>
        <v>82.49</v>
      </c>
      <c r="G39" s="9" t="str">
        <f>_xll.SNL.Clients.Office.Excel.Functions.SPG(A39, "IQ_SECTOR")</f>
        <v>Financials</v>
      </c>
      <c r="H39" s="9" t="str">
        <f>_xll.SNL.Clients.Office.Excel.Functions.SPG(A39, "IQ_INDUSTRY_GROUP")</f>
        <v>Insurance</v>
      </c>
      <c r="I39" s="9" t="str">
        <f>_xll.SNL.Clients.Office.Excel.Functions.SPG(A39, "IQ_INDUSTRY")</f>
        <v>Insurance</v>
      </c>
      <c r="J39" s="9" t="str">
        <f>_xll.SNL.Clients.Office.Excel.Functions.SPG(A39, "IQ_PRIMARY_INDUSTRY")</f>
        <v>Property and Casualty Insurance</v>
      </c>
      <c r="K39" s="9" t="str">
        <f>_xll.SNL.Clients.Office.Excel.Functions.SPG(A39, "NAICS_CODE", "Primary")</f>
        <v>524126 - Direct Property and Casualty Insurance Carriers</v>
      </c>
      <c r="L39" s="9" t="str">
        <f>_xll.SNL.Clients.Office.Excel.Functions.SPG(A39, "SP_TOPICTAG")</f>
        <v>Employee Benefits</v>
      </c>
      <c r="M39" s="5">
        <f>_xll.SNL.Clients.Office.Excel.Functions.SPG(A39, "SP_PCT_SHARES_OWNED_ALL_INSTITUTIONS")</f>
        <v>97.29</v>
      </c>
      <c r="N39" s="9" t="str">
        <f>_xll.SNL.Clients.Office.Excel.Functions.SPG(A39, "RD_CREDIT_RATING_GLOBAL", "Issuer Credit Rating", "Local Currency LT|0")</f>
        <v/>
      </c>
      <c r="O39" s="9" t="str">
        <f>_xll.SNL.Clients.Office.Excel.Functions.SPG(A39, "RD_CWOL_GLOBAL", "Issuer Credit Rating", "Local Currency LT|0")</f>
        <v/>
      </c>
      <c r="P39" s="9" t="str">
        <f>_xll.SNL.Clients.Office.Excel.Functions.SPG(A39, "RD_RATING_ACTION_GLOBAL", "Issuer Credit Rating", "Local Currency LT|0")</f>
        <v/>
      </c>
      <c r="Q39" s="10" t="str">
        <f>_xll.SNL.Clients.Office.Excel.Functions.SPG(A39, "RD_LAST_REVIEW_DATE_GLOBAL", "Issuer Credit Rating", "Local Currency LT")</f>
        <v/>
      </c>
      <c r="R39" s="10" t="str">
        <f>_xll.SNL.Clients.Office.Excel.Functions.SPG(A39, "RD_CREDIT_RATING_DATE_GLOBAL", "Issuer Credit Rating", "Local Currency LT|0")</f>
        <v/>
      </c>
      <c r="S39" s="10" t="str">
        <f>_xll.SNL.Clients.Office.Excel.Functions.SPG(A39, "RD_CREDIT_WATCH_OUTLOOK_DATE_GLOBAL", "Issuer Credit Rating", "Local Currency LT|0")</f>
        <v/>
      </c>
    </row>
    <row r="40" spans="1:19" x14ac:dyDescent="0.3">
      <c r="A40" t="s">
        <v>1074</v>
      </c>
      <c r="B40" s="10">
        <f>_xll.SNL.Clients.Office.Excel.Functions.SPG(A40,"SP_IPO_DATE")</f>
        <v>37207</v>
      </c>
      <c r="C40" s="5">
        <f>_xll.SNL.Clients.Office.Excel.Functions.SPG(A40, "SP_VOLUME_AVG_WEEKLY_TO_SHARES_OUT", , "1M")</f>
        <v>8.170372105739391</v>
      </c>
      <c r="D40" s="5">
        <f>_xll.SNL.Clients.Office.Excel.Functions.SPG(A40, "SP_VOLUME_AVG_WEEKLY_TO_SHARES_OUT", , "3M")</f>
        <v>12.777091862686477</v>
      </c>
      <c r="E40" s="5">
        <f>_xll.SNL.Clients.Office.Excel.Functions.SPG(A40, "SP_VOLUME_AVG_DAILY_TO_1YR_AVG_DAILY", , "1M")</f>
        <v>71.5</v>
      </c>
      <c r="F40" s="5">
        <f>_xll.SNL.Clients.Office.Excel.Functions.SPG(A40, "SP_VOLUME_AVG_DAILY_TO_1YR_AVG_DAILY", , "3M")</f>
        <v>111.81</v>
      </c>
      <c r="G40" s="9" t="str">
        <f>_xll.SNL.Clients.Office.Excel.Functions.SPG(A40, "IQ_SECTOR")</f>
        <v>Health Care</v>
      </c>
      <c r="H40" s="9" t="str">
        <f>_xll.SNL.Clients.Office.Excel.Functions.SPG(A40, "IQ_INDUSTRY_GROUP")</f>
        <v>Health Care Equipment and Services</v>
      </c>
      <c r="I40" s="9" t="str">
        <f>_xll.SNL.Clients.Office.Excel.Functions.SPG(A40, "IQ_INDUSTRY")</f>
        <v>Health Care Providers and Services</v>
      </c>
      <c r="J40" s="9" t="str">
        <f>_xll.SNL.Clients.Office.Excel.Functions.SPG(A40, "IQ_PRIMARY_INDUSTRY")</f>
        <v>Health Care Services</v>
      </c>
      <c r="K40" s="9" t="str">
        <f>_xll.SNL.Clients.Office.Excel.Functions.SPG(A40, "NAICS_CODE", "Primary")</f>
        <v>561311 - Employment Placement Agencies</v>
      </c>
      <c r="L40" s="9" t="str">
        <f>_xll.SNL.Clients.Office.Excel.Functions.SPG(A40, "SP_TOPICTAG")</f>
        <v>Data Integration; MHealth; Predictive Analytics; Outpatient Care; Assistive Technology; Process Automation</v>
      </c>
      <c r="M40" s="5">
        <f>_xll.SNL.Clients.Office.Excel.Functions.SPG(A40, "SP_PCT_SHARES_OWNED_ALL_INSTITUTIONS")</f>
        <v>113.14</v>
      </c>
      <c r="N40" s="9" t="str">
        <f>_xll.SNL.Clients.Office.Excel.Functions.SPG(A40, "RD_CREDIT_RATING_GLOBAL", "Issuer Credit Rating", "Local Currency LT|0")</f>
        <v>BB</v>
      </c>
      <c r="O40" s="9" t="str">
        <f>_xll.SNL.Clients.Office.Excel.Functions.SPG(A40, "RD_CWOL_GLOBAL", "Issuer Credit Rating", "Local Currency LT|0")</f>
        <v>Stable</v>
      </c>
      <c r="P40" s="9" t="str">
        <f>_xll.SNL.Clients.Office.Excel.Functions.SPG(A40, "RD_RATING_ACTION_GLOBAL", "Issuer Credit Rating", "Local Currency LT|0")</f>
        <v>Downgrade | CreditWatch/Outlook (11/18/2024)</v>
      </c>
      <c r="Q40" s="10">
        <f>_xll.SNL.Clients.Office.Excel.Functions.SPG(A40, "RD_LAST_REVIEW_DATE_GLOBAL", "Issuer Credit Rating", "Local Currency LT")</f>
        <v>45695</v>
      </c>
      <c r="R40" s="10">
        <f>_xll.SNL.Clients.Office.Excel.Functions.SPG(A40, "RD_CREDIT_RATING_DATE_GLOBAL", "Issuer Credit Rating", "Local Currency LT|0")</f>
        <v>45614</v>
      </c>
      <c r="S40" s="10">
        <f>_xll.SNL.Clients.Office.Excel.Functions.SPG(A40, "RD_CREDIT_WATCH_OUTLOOK_DATE_GLOBAL", "Issuer Credit Rating", "Local Currency LT|0")</f>
        <v>45614</v>
      </c>
    </row>
    <row r="41" spans="1:19" x14ac:dyDescent="0.3">
      <c r="A41" t="s">
        <v>1075</v>
      </c>
      <c r="B41" s="10">
        <f>_xll.SNL.Clients.Office.Excel.Functions.SPG(A41,"SP_IPO_DATE")</f>
        <v>41815</v>
      </c>
      <c r="C41" s="5">
        <f>_xll.SNL.Clients.Office.Excel.Functions.SPG(A41, "SP_VOLUME_AVG_WEEKLY_TO_SHARES_OUT", , "1M")</f>
        <v>5.0756776975190636</v>
      </c>
      <c r="D41" s="5">
        <f>_xll.SNL.Clients.Office.Excel.Functions.SPG(A41, "SP_VOLUME_AVG_WEEKLY_TO_SHARES_OUT", , "3M")</f>
        <v>5.544565806822745</v>
      </c>
      <c r="E41" s="5">
        <f>_xll.SNL.Clients.Office.Excel.Functions.SPG(A41, "SP_VOLUME_AVG_DAILY_TO_1YR_AVG_DAILY", , "1M")</f>
        <v>116.66</v>
      </c>
      <c r="F41" s="5">
        <f>_xll.SNL.Clients.Office.Excel.Functions.SPG(A41, "SP_VOLUME_AVG_DAILY_TO_1YR_AVG_DAILY", , "3M")</f>
        <v>127.44</v>
      </c>
      <c r="G41" s="9" t="str">
        <f>_xll.SNL.Clients.Office.Excel.Functions.SPG(A41, "IQ_SECTOR")</f>
        <v>Health Care</v>
      </c>
      <c r="H41" s="9" t="str">
        <f>_xll.SNL.Clients.Office.Excel.Functions.SPG(A41, "IQ_INDUSTRY_GROUP")</f>
        <v>Pharmaceuticals, Biotechnology and Life Sciences</v>
      </c>
      <c r="I41" s="9" t="str">
        <f>_xll.SNL.Clients.Office.Excel.Functions.SPG(A41, "IQ_INDUSTRY")</f>
        <v>Pharmaceuticals</v>
      </c>
      <c r="J41" s="9" t="str">
        <f>_xll.SNL.Clients.Office.Excel.Functions.SPG(A41, "IQ_PRIMARY_INDUSTRY")</f>
        <v>Pharmaceuticals</v>
      </c>
      <c r="K41" s="9" t="str">
        <f>_xll.SNL.Clients.Office.Excel.Functions.SPG(A41, "NAICS_CODE", "Primary")</f>
        <v>325412 - Pharmaceutical Preparation Manufacturing</v>
      </c>
      <c r="L41" s="9" t="str">
        <f>_xll.SNL.Clients.Office.Excel.Functions.SPG(A41, "SP_TOPICTAG")</f>
        <v>Health Diagnostics; Diabetes; Cardiovascular; Endocrinology; Respiratory; Urology; Allergy</v>
      </c>
      <c r="M41" s="5">
        <f>_xll.SNL.Clients.Office.Excel.Functions.SPG(A41, "SP_PCT_SHARES_OWNED_ALL_INSTITUTIONS")</f>
        <v>77.17</v>
      </c>
      <c r="N41" s="9" t="str">
        <f>_xll.SNL.Clients.Office.Excel.Functions.SPG(A41, "RD_CREDIT_RATING_GLOBAL", "Issuer Credit Rating", "Local Currency LT|0")</f>
        <v/>
      </c>
      <c r="O41" s="9" t="str">
        <f>_xll.SNL.Clients.Office.Excel.Functions.SPG(A41, "RD_CWOL_GLOBAL", "Issuer Credit Rating", "Local Currency LT|0")</f>
        <v/>
      </c>
      <c r="P41" s="9" t="str">
        <f>_xll.SNL.Clients.Office.Excel.Functions.SPG(A41, "RD_RATING_ACTION_GLOBAL", "Issuer Credit Rating", "Local Currency LT|0")</f>
        <v/>
      </c>
      <c r="Q41" s="10" t="str">
        <f>_xll.SNL.Clients.Office.Excel.Functions.SPG(A41, "RD_LAST_REVIEW_DATE_GLOBAL", "Issuer Credit Rating", "Local Currency LT")</f>
        <v/>
      </c>
      <c r="R41" s="10" t="str">
        <f>_xll.SNL.Clients.Office.Excel.Functions.SPG(A41, "RD_CREDIT_RATING_DATE_GLOBAL", "Issuer Credit Rating", "Local Currency LT|0")</f>
        <v/>
      </c>
      <c r="S41" s="10" t="str">
        <f>_xll.SNL.Clients.Office.Excel.Functions.SPG(A41, "RD_CREDIT_WATCH_OUTLOOK_DATE_GLOBAL", "Issuer Credit Rating", "Local Currency LT|0")</f>
        <v/>
      </c>
    </row>
    <row r="42" spans="1:19" x14ac:dyDescent="0.3">
      <c r="A42" t="s">
        <v>1076</v>
      </c>
      <c r="B42" t="str">
        <f>_xll.SNL.Clients.Office.Excel.Functions.SPG(A42,"SP_IPO_DATE")</f>
        <v/>
      </c>
      <c r="C42" s="5">
        <f>_xll.SNL.Clients.Office.Excel.Functions.SPG(A42, "SP_VOLUME_AVG_WEEKLY_TO_SHARES_OUT", , "1M")</f>
        <v>5.0469284720127554</v>
      </c>
      <c r="D42" s="5">
        <f>_xll.SNL.Clients.Office.Excel.Functions.SPG(A42, "SP_VOLUME_AVG_WEEKLY_TO_SHARES_OUT", , "3M")</f>
        <v>6.2546514000966749</v>
      </c>
      <c r="E42" s="5">
        <f>_xll.SNL.Clients.Office.Excel.Functions.SPG(A42, "SP_VOLUME_AVG_DAILY_TO_1YR_AVG_DAILY", , "1M")</f>
        <v>84.01</v>
      </c>
      <c r="F42" s="5">
        <f>_xll.SNL.Clients.Office.Excel.Functions.SPG(A42, "SP_VOLUME_AVG_DAILY_TO_1YR_AVG_DAILY", , "3M")</f>
        <v>104.12</v>
      </c>
      <c r="G42" s="9" t="str">
        <f>_xll.SNL.Clients.Office.Excel.Functions.SPG(A42, "IQ_SECTOR")</f>
        <v>Health Care</v>
      </c>
      <c r="H42" s="9" t="str">
        <f>_xll.SNL.Clients.Office.Excel.Functions.SPG(A42, "IQ_INDUSTRY_GROUP")</f>
        <v>Pharmaceuticals, Biotechnology and Life Sciences</v>
      </c>
      <c r="I42" s="9" t="str">
        <f>_xll.SNL.Clients.Office.Excel.Functions.SPG(A42, "IQ_INDUSTRY")</f>
        <v>Pharmaceuticals</v>
      </c>
      <c r="J42" s="9" t="str">
        <f>_xll.SNL.Clients.Office.Excel.Functions.SPG(A42, "IQ_PRIMARY_INDUSTRY")</f>
        <v>Pharmaceuticals</v>
      </c>
      <c r="K42" s="9" t="str">
        <f>_xll.SNL.Clients.Office.Excel.Functions.SPG(A42, "NAICS_CODE", "Primary")</f>
        <v>325412 - Pharmaceutical Preparation Manufacturing</v>
      </c>
      <c r="L42" s="9" t="str">
        <f>_xll.SNL.Clients.Office.Excel.Functions.SPG(A42, "SP_TOPICTAG")</f>
        <v>Health Diagnostics; Chronic Diseases; Inflammation; Oncology</v>
      </c>
      <c r="M42" s="5">
        <f>_xll.SNL.Clients.Office.Excel.Functions.SPG(A42, "SP_PCT_SHARES_OWNED_ALL_INSTITUTIONS")</f>
        <v>96.14</v>
      </c>
      <c r="N42" s="9" t="str">
        <f>_xll.SNL.Clients.Office.Excel.Functions.SPG(A42, "RD_CREDIT_RATING_GLOBAL", "Issuer Credit Rating", "Local Currency LT|0")</f>
        <v>BB-</v>
      </c>
      <c r="O42" s="9" t="str">
        <f>_xll.SNL.Clients.Office.Excel.Functions.SPG(A42, "RD_CWOL_GLOBAL", "Issuer Credit Rating", "Local Currency LT|0")</f>
        <v>Stable</v>
      </c>
      <c r="P42" s="9" t="str">
        <f>_xll.SNL.Clients.Office.Excel.Functions.SPG(A42, "RD_RATING_ACTION_GLOBAL", "Issuer Credit Rating", "Local Currency LT|0")</f>
        <v>Upgrade | CreditWatch/Outlook (06/27/2024)</v>
      </c>
      <c r="Q42" s="10">
        <f>_xll.SNL.Clients.Office.Excel.Functions.SPG(A42, "RD_LAST_REVIEW_DATE_GLOBAL", "Issuer Credit Rating", "Local Currency LT")</f>
        <v>45509</v>
      </c>
      <c r="R42" s="10">
        <f>_xll.SNL.Clients.Office.Excel.Functions.SPG(A42, "RD_CREDIT_RATING_DATE_GLOBAL", "Issuer Credit Rating", "Local Currency LT|0")</f>
        <v>45470</v>
      </c>
      <c r="S42" s="10">
        <f>_xll.SNL.Clients.Office.Excel.Functions.SPG(A42, "RD_CREDIT_WATCH_OUTLOOK_DATE_GLOBAL", "Issuer Credit Rating", "Local Currency LT|0")</f>
        <v>45470</v>
      </c>
    </row>
    <row r="43" spans="1:19" x14ac:dyDescent="0.3">
      <c r="A43" t="s">
        <v>1077</v>
      </c>
      <c r="B43" t="str">
        <f>_xll.SNL.Clients.Office.Excel.Functions.SPG(A43,"SP_IPO_DATE")</f>
        <v/>
      </c>
      <c r="C43" s="5">
        <f>_xll.SNL.Clients.Office.Excel.Functions.SPG(A43, "SP_VOLUME_AVG_WEEKLY_TO_SHARES_OUT", , "1M")</f>
        <v>6.6854381471038851</v>
      </c>
      <c r="D43" s="5">
        <f>_xll.SNL.Clients.Office.Excel.Functions.SPG(A43, "SP_VOLUME_AVG_WEEKLY_TO_SHARES_OUT", , "3M")</f>
        <v>5.2764240625954253</v>
      </c>
      <c r="E43" s="5">
        <f>_xll.SNL.Clients.Office.Excel.Functions.SPG(A43, "SP_VOLUME_AVG_DAILY_TO_1YR_AVG_DAILY", , "1M")</f>
        <v>171.64</v>
      </c>
      <c r="F43" s="5">
        <f>_xll.SNL.Clients.Office.Excel.Functions.SPG(A43, "SP_VOLUME_AVG_DAILY_TO_1YR_AVG_DAILY", , "3M")</f>
        <v>135.47</v>
      </c>
      <c r="G43" s="9" t="str">
        <f>_xll.SNL.Clients.Office.Excel.Functions.SPG(A43, "IQ_SECTOR")</f>
        <v>Industrials</v>
      </c>
      <c r="H43" s="9" t="str">
        <f>_xll.SNL.Clients.Office.Excel.Functions.SPG(A43, "IQ_INDUSTRY_GROUP")</f>
        <v>Capital Goods</v>
      </c>
      <c r="I43" s="9" t="str">
        <f>_xll.SNL.Clients.Office.Excel.Functions.SPG(A43, "IQ_INDUSTRY")</f>
        <v>Building Products</v>
      </c>
      <c r="J43" s="9" t="str">
        <f>_xll.SNL.Clients.Office.Excel.Functions.SPG(A43, "IQ_PRIMARY_INDUSTRY")</f>
        <v>Building Products</v>
      </c>
      <c r="K43" s="9" t="str">
        <f>_xll.SNL.Clients.Office.Excel.Functions.SPG(A43, "NAICS_CODE", "Primary")</f>
        <v>327215 - Glass Product Manufacturing Made of Purchased Glass</v>
      </c>
      <c r="L43" s="9" t="str">
        <f>_xll.SNL.Clients.Office.Excel.Functions.SPG(A43, "SP_TOPICTAG")</f>
        <v>3D Printing</v>
      </c>
      <c r="M43" s="5">
        <f>_xll.SNL.Clients.Office.Excel.Functions.SPG(A43, "SP_PCT_SHARES_OWNED_ALL_INSTITUTIONS")</f>
        <v>93.34</v>
      </c>
      <c r="N43" s="9" t="str">
        <f>_xll.SNL.Clients.Office.Excel.Functions.SPG(A43, "RD_CREDIT_RATING_GLOBAL", "Issuer Credit Rating", "Local Currency LT|0")</f>
        <v/>
      </c>
      <c r="O43" s="9" t="str">
        <f>_xll.SNL.Clients.Office.Excel.Functions.SPG(A43, "RD_CWOL_GLOBAL", "Issuer Credit Rating", "Local Currency LT|0")</f>
        <v/>
      </c>
      <c r="P43" s="9" t="str">
        <f>_xll.SNL.Clients.Office.Excel.Functions.SPG(A43, "RD_RATING_ACTION_GLOBAL", "Issuer Credit Rating", "Local Currency LT|0")</f>
        <v/>
      </c>
      <c r="Q43" s="10" t="str">
        <f>_xll.SNL.Clients.Office.Excel.Functions.SPG(A43, "RD_LAST_REVIEW_DATE_GLOBAL", "Issuer Credit Rating", "Local Currency LT")</f>
        <v/>
      </c>
      <c r="R43" s="10" t="str">
        <f>_xll.SNL.Clients.Office.Excel.Functions.SPG(A43, "RD_CREDIT_RATING_DATE_GLOBAL", "Issuer Credit Rating", "Local Currency LT|0")</f>
        <v/>
      </c>
      <c r="S43" s="10" t="str">
        <f>_xll.SNL.Clients.Office.Excel.Functions.SPG(A43, "RD_CREDIT_WATCH_OUTLOOK_DATE_GLOBAL", "Issuer Credit Rating", "Local Currency LT|0")</f>
        <v/>
      </c>
    </row>
    <row r="44" spans="1:19" x14ac:dyDescent="0.3">
      <c r="A44" t="s">
        <v>1078</v>
      </c>
      <c r="B44" s="10">
        <f>_xll.SNL.Clients.Office.Excel.Functions.SPG(A44,"SP_IPO_DATE")</f>
        <v>40079</v>
      </c>
      <c r="C44" s="5">
        <f>_xll.SNL.Clients.Office.Excel.Functions.SPG(A44, "SP_VOLUME_AVG_WEEKLY_TO_SHARES_OUT", , "1M")</f>
        <v>3.1157773758268106</v>
      </c>
      <c r="D44" s="5">
        <f>_xll.SNL.Clients.Office.Excel.Functions.SPG(A44, "SP_VOLUME_AVG_WEEKLY_TO_SHARES_OUT", , "3M")</f>
        <v>3.9242479513972772</v>
      </c>
      <c r="E44" s="5">
        <f>_xll.SNL.Clients.Office.Excel.Functions.SPG(A44, "SP_VOLUME_AVG_DAILY_TO_1YR_AVG_DAILY", , "1M")</f>
        <v>85.75</v>
      </c>
      <c r="F44" s="5">
        <f>_xll.SNL.Clients.Office.Excel.Functions.SPG(A44, "SP_VOLUME_AVG_DAILY_TO_1YR_AVG_DAILY", , "3M")</f>
        <v>107.99</v>
      </c>
      <c r="G44" s="9" t="str">
        <f>_xll.SNL.Clients.Office.Excel.Functions.SPG(A44, "IQ_SECTOR")</f>
        <v>Financials</v>
      </c>
      <c r="H44" s="9" t="str">
        <f>_xll.SNL.Clients.Office.Excel.Functions.SPG(A44, "IQ_INDUSTRY_GROUP")</f>
        <v>Financial Services</v>
      </c>
      <c r="I44" s="9" t="str">
        <f>_xll.SNL.Clients.Office.Excel.Functions.SPG(A44, "IQ_INDUSTRY")</f>
        <v>Mortgage Real Estate Investment Trusts (REITs)</v>
      </c>
      <c r="J44" s="9" t="str">
        <f>_xll.SNL.Clients.Office.Excel.Functions.SPG(A44, "IQ_PRIMARY_INDUSTRY")</f>
        <v>Mortgage REITs</v>
      </c>
      <c r="K44" s="9" t="str">
        <f>_xll.SNL.Clients.Office.Excel.Functions.SPG(A44, "NAICS_CODE", "Primary")</f>
        <v>52599 - Other Financial Vehicles</v>
      </c>
      <c r="L44" s="9" t="str">
        <f>_xll.SNL.Clients.Office.Excel.Functions.SPG(A44, "SP_TOPICTAG")</f>
        <v/>
      </c>
      <c r="M44" s="5">
        <f>_xll.SNL.Clients.Office.Excel.Functions.SPG(A44, "SP_PCT_SHARES_OWNED_ALL_INSTITUTIONS")</f>
        <v>57.76</v>
      </c>
      <c r="N44" s="9" t="str">
        <f>_xll.SNL.Clients.Office.Excel.Functions.SPG(A44, "RD_CREDIT_RATING_GLOBAL", "Issuer Credit Rating", "Local Currency LT|0")</f>
        <v>B+</v>
      </c>
      <c r="O44" s="9" t="str">
        <f>_xll.SNL.Clients.Office.Excel.Functions.SPG(A44, "RD_CWOL_GLOBAL", "Issuer Credit Rating", "Local Currency LT|0")</f>
        <v>Stable</v>
      </c>
      <c r="P44" s="9" t="str">
        <f>_xll.SNL.Clients.Office.Excel.Functions.SPG(A44, "RD_RATING_ACTION_GLOBAL", "Issuer Credit Rating", "Local Currency LT|0")</f>
        <v>CreditWatch/Outlook (06/07/2021)</v>
      </c>
      <c r="Q44" s="10">
        <f>_xll.SNL.Clients.Office.Excel.Functions.SPG(A44, "RD_LAST_REVIEW_DATE_GLOBAL", "Issuer Credit Rating", "Local Currency LT")</f>
        <v>45618</v>
      </c>
      <c r="R44" s="10">
        <f>_xll.SNL.Clients.Office.Excel.Functions.SPG(A44, "RD_CREDIT_RATING_DATE_GLOBAL", "Issuer Credit Rating", "Local Currency LT|0")</f>
        <v>43916</v>
      </c>
      <c r="S44" s="10">
        <f>_xll.SNL.Clients.Office.Excel.Functions.SPG(A44, "RD_CREDIT_WATCH_OUTLOOK_DATE_GLOBAL", "Issuer Credit Rating", "Local Currency LT|0")</f>
        <v>44354</v>
      </c>
    </row>
    <row r="45" spans="1:19" x14ac:dyDescent="0.3">
      <c r="A45" t="s">
        <v>1079</v>
      </c>
      <c r="B45" t="str">
        <f>_xll.SNL.Clients.Office.Excel.Functions.SPG(A45,"SP_IPO_DATE")</f>
        <v/>
      </c>
      <c r="C45" s="5">
        <f>_xll.SNL.Clients.Office.Excel.Functions.SPG(A45, "SP_VOLUME_AVG_WEEKLY_TO_SHARES_OUT", , "1M")</f>
        <v>3.3340439619583488</v>
      </c>
      <c r="D45" s="5">
        <f>_xll.SNL.Clients.Office.Excel.Functions.SPG(A45, "SP_VOLUME_AVG_WEEKLY_TO_SHARES_OUT", , "3M")</f>
        <v>3.5314300684243944</v>
      </c>
      <c r="E45" s="5">
        <f>_xll.SNL.Clients.Office.Excel.Functions.SPG(A45, "SP_VOLUME_AVG_DAILY_TO_1YR_AVG_DAILY", , "1M")</f>
        <v>80.930000000000007</v>
      </c>
      <c r="F45" s="5">
        <f>_xll.SNL.Clients.Office.Excel.Functions.SPG(A45, "SP_VOLUME_AVG_DAILY_TO_1YR_AVG_DAILY", , "3M")</f>
        <v>85.72</v>
      </c>
      <c r="G45" s="9" t="str">
        <f>_xll.SNL.Clients.Office.Excel.Functions.SPG(A45, "IQ_SECTOR")</f>
        <v>Real Estate</v>
      </c>
      <c r="H45" s="9" t="str">
        <f>_xll.SNL.Clients.Office.Excel.Functions.SPG(A45, "IQ_INDUSTRY_GROUP")</f>
        <v>Equity Real Estate Investment Trusts (REITs)</v>
      </c>
      <c r="I45" s="9" t="str">
        <f>_xll.SNL.Clients.Office.Excel.Functions.SPG(A45, "IQ_INDUSTRY")</f>
        <v>Hotel and Resort REITs</v>
      </c>
      <c r="J45" s="9" t="str">
        <f>_xll.SNL.Clients.Office.Excel.Functions.SPG(A45, "IQ_PRIMARY_INDUSTRY")</f>
        <v>Hotel and Resort REITs</v>
      </c>
      <c r="K45" s="9" t="str">
        <f>_xll.SNL.Clients.Office.Excel.Functions.SPG(A45, "NAICS_CODE", "Primary")</f>
        <v>531110 - Lessors of Residential Buildings and Dwellings</v>
      </c>
      <c r="L45" s="9" t="str">
        <f>_xll.SNL.Clients.Office.Excel.Functions.SPG(A45, "SP_TOPICTAG")</f>
        <v/>
      </c>
      <c r="M45" s="5">
        <f>_xll.SNL.Clients.Office.Excel.Functions.SPG(A45, "SP_PCT_SHARES_OWNED_ALL_INSTITUTIONS")</f>
        <v>87.72</v>
      </c>
      <c r="N45" s="9" t="str">
        <f>_xll.SNL.Clients.Office.Excel.Functions.SPG(A45, "RD_CREDIT_RATING_GLOBAL", "Issuer Credit Rating", "Local Currency LT|0")</f>
        <v/>
      </c>
      <c r="O45" s="9" t="str">
        <f>_xll.SNL.Clients.Office.Excel.Functions.SPG(A45, "RD_CWOL_GLOBAL", "Issuer Credit Rating", "Local Currency LT|0")</f>
        <v/>
      </c>
      <c r="P45" s="9" t="str">
        <f>_xll.SNL.Clients.Office.Excel.Functions.SPG(A45, "RD_RATING_ACTION_GLOBAL", "Issuer Credit Rating", "Local Currency LT|0")</f>
        <v/>
      </c>
      <c r="Q45" s="10" t="str">
        <f>_xll.SNL.Clients.Office.Excel.Functions.SPG(A45, "RD_LAST_REVIEW_DATE_GLOBAL", "Issuer Credit Rating", "Local Currency LT")</f>
        <v/>
      </c>
      <c r="R45" s="10" t="str">
        <f>_xll.SNL.Clients.Office.Excel.Functions.SPG(A45, "RD_CREDIT_RATING_DATE_GLOBAL", "Issuer Credit Rating", "Local Currency LT|0")</f>
        <v/>
      </c>
      <c r="S45" s="10" t="str">
        <f>_xll.SNL.Clients.Office.Excel.Functions.SPG(A45, "RD_CREDIT_WATCH_OUTLOOK_DATE_GLOBAL", "Issuer Credit Rating", "Local Currency LT|0")</f>
        <v/>
      </c>
    </row>
    <row r="46" spans="1:19" x14ac:dyDescent="0.3">
      <c r="A46" t="s">
        <v>1080</v>
      </c>
      <c r="B46" s="10">
        <f>_xll.SNL.Clients.Office.Excel.Functions.SPG(A46,"SP_IPO_DATE")</f>
        <v>38084</v>
      </c>
      <c r="C46" s="5">
        <f>_xll.SNL.Clients.Office.Excel.Functions.SPG(A46, "SP_VOLUME_AVG_WEEKLY_TO_SHARES_OUT", , "1M")</f>
        <v>5.8777377500911783</v>
      </c>
      <c r="D46" s="5">
        <f>_xll.SNL.Clients.Office.Excel.Functions.SPG(A46, "SP_VOLUME_AVG_WEEKLY_TO_SHARES_OUT", , "3M")</f>
        <v>5.8537411099002208</v>
      </c>
      <c r="E46" s="5">
        <f>_xll.SNL.Clients.Office.Excel.Functions.SPG(A46, "SP_VOLUME_AVG_DAILY_TO_1YR_AVG_DAILY", , "1M")</f>
        <v>67.14</v>
      </c>
      <c r="F46" s="5">
        <f>_xll.SNL.Clients.Office.Excel.Functions.SPG(A46, "SP_VOLUME_AVG_DAILY_TO_1YR_AVG_DAILY", , "3M")</f>
        <v>66.87</v>
      </c>
      <c r="G46" s="9" t="str">
        <f>_xll.SNL.Clients.Office.Excel.Functions.SPG(A46, "IQ_SECTOR")</f>
        <v>Financials</v>
      </c>
      <c r="H46" s="9" t="str">
        <f>_xll.SNL.Clients.Office.Excel.Functions.SPG(A46, "IQ_INDUSTRY_GROUP")</f>
        <v>Financial Services</v>
      </c>
      <c r="I46" s="9" t="str">
        <f>_xll.SNL.Clients.Office.Excel.Functions.SPG(A46, "IQ_INDUSTRY")</f>
        <v>Mortgage Real Estate Investment Trusts (REITs)</v>
      </c>
      <c r="J46" s="9" t="str">
        <f>_xll.SNL.Clients.Office.Excel.Functions.SPG(A46, "IQ_PRIMARY_INDUSTRY")</f>
        <v>Mortgage REITs</v>
      </c>
      <c r="K46" s="9" t="str">
        <f>_xll.SNL.Clients.Office.Excel.Functions.SPG(A46, "NAICS_CODE", "Primary")</f>
        <v>525990 - Other Financial Vehicles</v>
      </c>
      <c r="L46" s="9" t="str">
        <f>_xll.SNL.Clients.Office.Excel.Functions.SPG(A46, "SP_TOPICTAG")</f>
        <v/>
      </c>
      <c r="M46" s="5">
        <f>_xll.SNL.Clients.Office.Excel.Functions.SPG(A46, "SP_PCT_SHARES_OWNED_ALL_INSTITUTIONS")</f>
        <v>59.38</v>
      </c>
      <c r="N46" s="9" t="str">
        <f>_xll.SNL.Clients.Office.Excel.Functions.SPG(A46, "RD_CREDIT_RATING_GLOBAL", "Issuer Credit Rating", "Local Currency LT|0")</f>
        <v/>
      </c>
      <c r="O46" s="9" t="str">
        <f>_xll.SNL.Clients.Office.Excel.Functions.SPG(A46, "RD_CWOL_GLOBAL", "Issuer Credit Rating", "Local Currency LT|0")</f>
        <v/>
      </c>
      <c r="P46" s="9" t="str">
        <f>_xll.SNL.Clients.Office.Excel.Functions.SPG(A46, "RD_RATING_ACTION_GLOBAL", "Issuer Credit Rating", "Local Currency LT|0")</f>
        <v/>
      </c>
      <c r="Q46" s="10" t="str">
        <f>_xll.SNL.Clients.Office.Excel.Functions.SPG(A46, "RD_LAST_REVIEW_DATE_GLOBAL", "Issuer Credit Rating", "Local Currency LT")</f>
        <v/>
      </c>
      <c r="R46" s="10" t="str">
        <f>_xll.SNL.Clients.Office.Excel.Functions.SPG(A46, "RD_CREDIT_RATING_DATE_GLOBAL", "Issuer Credit Rating", "Local Currency LT|0")</f>
        <v/>
      </c>
      <c r="S46" s="10" t="str">
        <f>_xll.SNL.Clients.Office.Excel.Functions.SPG(A46, "RD_CREDIT_WATCH_OUTLOOK_DATE_GLOBAL", "Issuer Credit Rating", "Local Currency LT|0")</f>
        <v/>
      </c>
    </row>
    <row r="47" spans="1:19" x14ac:dyDescent="0.3">
      <c r="A47" t="s">
        <v>1081</v>
      </c>
      <c r="B47" t="str">
        <f>_xll.SNL.Clients.Office.Excel.Functions.SPG(A47,"SP_IPO_DATE")</f>
        <v/>
      </c>
      <c r="C47" s="5">
        <f>_xll.SNL.Clients.Office.Excel.Functions.SPG(A47, "SP_VOLUME_AVG_WEEKLY_TO_SHARES_OUT", , "1M")</f>
        <v>6.1655774430892354</v>
      </c>
      <c r="D47" s="5">
        <f>_xll.SNL.Clients.Office.Excel.Functions.SPG(A47, "SP_VOLUME_AVG_WEEKLY_TO_SHARES_OUT", , "3M")</f>
        <v>5.6918503055135572</v>
      </c>
      <c r="E47" s="5">
        <f>_xll.SNL.Clients.Office.Excel.Functions.SPG(A47, "SP_VOLUME_AVG_DAILY_TO_1YR_AVG_DAILY", , "1M")</f>
        <v>99.44</v>
      </c>
      <c r="F47" s="5">
        <f>_xll.SNL.Clients.Office.Excel.Functions.SPG(A47, "SP_VOLUME_AVG_DAILY_TO_1YR_AVG_DAILY", , "3M")</f>
        <v>91.8</v>
      </c>
      <c r="G47" s="9" t="str">
        <f>_xll.SNL.Clients.Office.Excel.Functions.SPG(A47, "IQ_SECTOR")</f>
        <v>Industrials</v>
      </c>
      <c r="H47" s="9" t="str">
        <f>_xll.SNL.Clients.Office.Excel.Functions.SPG(A47, "IQ_INDUSTRY_GROUP")</f>
        <v>Transportation</v>
      </c>
      <c r="I47" s="9" t="str">
        <f>_xll.SNL.Clients.Office.Excel.Functions.SPG(A47, "IQ_INDUSTRY")</f>
        <v>Ground Transportation</v>
      </c>
      <c r="J47" s="9" t="str">
        <f>_xll.SNL.Clients.Office.Excel.Functions.SPG(A47, "IQ_PRIMARY_INDUSTRY")</f>
        <v>Cargo Ground Transportation</v>
      </c>
      <c r="K47" s="9" t="str">
        <f>_xll.SNL.Clients.Office.Excel.Functions.SPG(A47, "NAICS_CODE", "Primary")</f>
        <v>4841 - General Freight Trucking</v>
      </c>
      <c r="L47" s="9" t="str">
        <f>_xll.SNL.Clients.Office.Excel.Functions.SPG(A47, "SP_TOPICTAG")</f>
        <v>Fleet Management; Freight Service; GPS; Last Mile Transportation</v>
      </c>
      <c r="M47" s="5">
        <f>_xll.SNL.Clients.Office.Excel.Functions.SPG(A47, "SP_PCT_SHARES_OWNED_ALL_INSTITUTIONS")</f>
        <v>102.75</v>
      </c>
      <c r="N47" s="9" t="str">
        <f>_xll.SNL.Clients.Office.Excel.Functions.SPG(A47, "RD_CREDIT_RATING_GLOBAL", "Issuer Credit Rating", "Local Currency LT|0")</f>
        <v>NR</v>
      </c>
      <c r="O47" s="9" t="str">
        <f>_xll.SNL.Clients.Office.Excel.Functions.SPG(A47, "RD_CWOL_GLOBAL", "Issuer Credit Rating", "Local Currency LT|0")</f>
        <v>NR</v>
      </c>
      <c r="P47" s="9" t="str">
        <f>_xll.SNL.Clients.Office.Excel.Functions.SPG(A47, "RD_RATING_ACTION_GLOBAL", "Issuer Credit Rating", "Local Currency LT|0")</f>
        <v>Not Rated | CreditWatch/Outlook (01/11/2010)</v>
      </c>
      <c r="Q47" s="10" t="str">
        <f>_xll.SNL.Clients.Office.Excel.Functions.SPG(A47, "RD_LAST_REVIEW_DATE_GLOBAL", "Issuer Credit Rating", "Local Currency LT")</f>
        <v/>
      </c>
      <c r="R47" s="10">
        <f>_xll.SNL.Clients.Office.Excel.Functions.SPG(A47, "RD_CREDIT_RATING_DATE_GLOBAL", "Issuer Credit Rating", "Local Currency LT|0")</f>
        <v>40189</v>
      </c>
      <c r="S47" s="10">
        <f>_xll.SNL.Clients.Office.Excel.Functions.SPG(A47, "RD_CREDIT_WATCH_OUTLOOK_DATE_GLOBAL", "Issuer Credit Rating", "Local Currency LT|0")</f>
        <v>40189</v>
      </c>
    </row>
    <row r="48" spans="1:19" x14ac:dyDescent="0.3">
      <c r="A48" t="s">
        <v>1082</v>
      </c>
      <c r="B48" s="10">
        <f>_xll.SNL.Clients.Office.Excel.Functions.SPG(A48,"SP_IPO_DATE")</f>
        <v>36669</v>
      </c>
      <c r="C48" s="5">
        <f>_xll.SNL.Clients.Office.Excel.Functions.SPG(A48, "SP_VOLUME_AVG_WEEKLY_TO_SHARES_OUT", , "1M")</f>
        <v>3.962530753677961</v>
      </c>
      <c r="D48" s="5">
        <f>_xll.SNL.Clients.Office.Excel.Functions.SPG(A48, "SP_VOLUME_AVG_WEEKLY_TO_SHARES_OUT", , "3M")</f>
        <v>3.8873953341909608</v>
      </c>
      <c r="E48" s="5">
        <f>_xll.SNL.Clients.Office.Excel.Functions.SPG(A48, "SP_VOLUME_AVG_DAILY_TO_1YR_AVG_DAILY", , "1M")</f>
        <v>96.09</v>
      </c>
      <c r="F48" s="5">
        <f>_xll.SNL.Clients.Office.Excel.Functions.SPG(A48, "SP_VOLUME_AVG_DAILY_TO_1YR_AVG_DAILY", , "3M")</f>
        <v>94.26</v>
      </c>
      <c r="G48" s="9" t="str">
        <f>_xll.SNL.Clients.Office.Excel.Functions.SPG(A48, "IQ_SECTOR")</f>
        <v>Energy</v>
      </c>
      <c r="H48" s="9" t="str">
        <f>_xll.SNL.Clients.Office.Excel.Functions.SPG(A48, "IQ_INDUSTRY_GROUP")</f>
        <v>Energy</v>
      </c>
      <c r="I48" s="9" t="str">
        <f>_xll.SNL.Clients.Office.Excel.Functions.SPG(A48, "IQ_INDUSTRY")</f>
        <v>Energy Equipment and Services</v>
      </c>
      <c r="J48" s="9" t="str">
        <f>_xll.SNL.Clients.Office.Excel.Functions.SPG(A48, "IQ_PRIMARY_INDUSTRY")</f>
        <v>Oil and Gas Equipment and Services</v>
      </c>
      <c r="K48" s="9" t="str">
        <f>_xll.SNL.Clients.Office.Excel.Functions.SPG(A48, "NAICS_CODE", "Primary")</f>
        <v>333132 - Oil and Gas Field Machinery and Equipment Manufacturing</v>
      </c>
      <c r="L48" s="9" t="str">
        <f>_xll.SNL.Clients.Office.Excel.Functions.SPG(A48, "SP_TOPICTAG")</f>
        <v>Environmental Engineering; Pollution Control</v>
      </c>
      <c r="M48" s="5">
        <f>_xll.SNL.Clients.Office.Excel.Functions.SPG(A48, "SP_PCT_SHARES_OWNED_ALL_INSTITUTIONS")</f>
        <v>96.18</v>
      </c>
      <c r="N48" s="9" t="str">
        <f>_xll.SNL.Clients.Office.Excel.Functions.SPG(A48, "RD_CREDIT_RATING_GLOBAL", "Issuer Credit Rating", "Local Currency LT|0")</f>
        <v>BB-</v>
      </c>
      <c r="O48" s="9" t="str">
        <f>_xll.SNL.Clients.Office.Excel.Functions.SPG(A48, "RD_CWOL_GLOBAL", "Issuer Credit Rating", "Local Currency LT|0")</f>
        <v>Stable</v>
      </c>
      <c r="P48" s="9" t="str">
        <f>_xll.SNL.Clients.Office.Excel.Functions.SPG(A48, "RD_RATING_ACTION_GLOBAL", "Issuer Credit Rating", "Local Currency LT|0")</f>
        <v>Upgrade | CreditWatch/Outlook (02/29/2024)</v>
      </c>
      <c r="Q48" s="10">
        <f>_xll.SNL.Clients.Office.Excel.Functions.SPG(A48, "RD_LAST_REVIEW_DATE_GLOBAL", "Issuer Credit Rating", "Local Currency LT")</f>
        <v>45475</v>
      </c>
      <c r="R48" s="10">
        <f>_xll.SNL.Clients.Office.Excel.Functions.SPG(A48, "RD_CREDIT_RATING_DATE_GLOBAL", "Issuer Credit Rating", "Local Currency LT|0")</f>
        <v>45351</v>
      </c>
      <c r="S48" s="10">
        <f>_xll.SNL.Clients.Office.Excel.Functions.SPG(A48, "RD_CREDIT_WATCH_OUTLOOK_DATE_GLOBAL", "Issuer Credit Rating", "Local Currency LT|0")</f>
        <v>45351</v>
      </c>
    </row>
    <row r="49" spans="1:19" x14ac:dyDescent="0.3">
      <c r="A49" t="s">
        <v>1083</v>
      </c>
      <c r="B49" t="str">
        <f>_xll.SNL.Clients.Office.Excel.Functions.SPG(A49,"SP_IPO_DATE")</f>
        <v/>
      </c>
      <c r="C49" s="5">
        <f>_xll.SNL.Clients.Office.Excel.Functions.SPG(A49, "SP_VOLUME_AVG_WEEKLY_TO_SHARES_OUT", , "1M")</f>
        <v>2.6116070333325343</v>
      </c>
      <c r="D49" s="5">
        <f>_xll.SNL.Clients.Office.Excel.Functions.SPG(A49, "SP_VOLUME_AVG_WEEKLY_TO_SHARES_OUT", , "3M")</f>
        <v>2.475222632828729</v>
      </c>
      <c r="E49" s="5">
        <f>_xll.SNL.Clients.Office.Excel.Functions.SPG(A49, "SP_VOLUME_AVG_DAILY_TO_1YR_AVG_DAILY", , "1M")</f>
        <v>104.49</v>
      </c>
      <c r="F49" s="5">
        <f>_xll.SNL.Clients.Office.Excel.Functions.SPG(A49, "SP_VOLUME_AVG_DAILY_TO_1YR_AVG_DAILY", , "3M")</f>
        <v>99.03</v>
      </c>
      <c r="G49" s="9" t="str">
        <f>_xll.SNL.Clients.Office.Excel.Functions.SPG(A49, "IQ_SECTOR")</f>
        <v>Industrials</v>
      </c>
      <c r="H49" s="9" t="str">
        <f>_xll.SNL.Clients.Office.Excel.Functions.SPG(A49, "IQ_INDUSTRY_GROUP")</f>
        <v>Capital Goods</v>
      </c>
      <c r="I49" s="9" t="str">
        <f>_xll.SNL.Clients.Office.Excel.Functions.SPG(A49, "IQ_INDUSTRY")</f>
        <v>Construction and Engineering</v>
      </c>
      <c r="J49" s="9" t="str">
        <f>_xll.SNL.Clients.Office.Excel.Functions.SPG(A49, "IQ_PRIMARY_INDUSTRY")</f>
        <v>Construction and Engineering</v>
      </c>
      <c r="K49" s="9" t="str">
        <f>_xll.SNL.Clients.Office.Excel.Functions.SPG(A49, "NAICS_CODE", "Primary")</f>
        <v>237 - Heavy and Civil Engineering Construction</v>
      </c>
      <c r="L49" s="9" t="str">
        <f>_xll.SNL.Clients.Office.Excel.Functions.SPG(A49, "SP_TOPICTAG")</f>
        <v>Freight Service; Industrial Automation; Marine Transportation; Disposal and Recycling; Sensors; Smart Cities</v>
      </c>
      <c r="M49" s="5">
        <f>_xll.SNL.Clients.Office.Excel.Functions.SPG(A49, "SP_PCT_SHARES_OWNED_ALL_INSTITUTIONS")</f>
        <v>90.76</v>
      </c>
      <c r="N49" s="9" t="str">
        <f>_xll.SNL.Clients.Office.Excel.Functions.SPG(A49, "RD_CREDIT_RATING_GLOBAL", "Issuer Credit Rating", "Local Currency LT|0")</f>
        <v>BB</v>
      </c>
      <c r="O49" s="9" t="str">
        <f>_xll.SNL.Clients.Office.Excel.Functions.SPG(A49, "RD_CWOL_GLOBAL", "Issuer Credit Rating", "Local Currency LT|0")</f>
        <v>Negative</v>
      </c>
      <c r="P49" s="9" t="str">
        <f>_xll.SNL.Clients.Office.Excel.Functions.SPG(A49, "RD_RATING_ACTION_GLOBAL", "Issuer Credit Rating", "Local Currency LT|0")</f>
        <v>CreditWatch/Outlook (08/06/2024)</v>
      </c>
      <c r="Q49" s="10">
        <f>_xll.SNL.Clients.Office.Excel.Functions.SPG(A49, "RD_LAST_REVIEW_DATE_GLOBAL", "Issuer Credit Rating", "Local Currency LT")</f>
        <v>45510</v>
      </c>
      <c r="R49" s="10">
        <f>_xll.SNL.Clients.Office.Excel.Functions.SPG(A49, "RD_CREDIT_RATING_DATE_GLOBAL", "Issuer Credit Rating", "Local Currency LT|0")</f>
        <v>44284</v>
      </c>
      <c r="S49" s="10">
        <f>_xll.SNL.Clients.Office.Excel.Functions.SPG(A49, "RD_CREDIT_WATCH_OUTLOOK_DATE_GLOBAL", "Issuer Credit Rating", "Local Currency LT|0")</f>
        <v>45510</v>
      </c>
    </row>
    <row r="50" spans="1:19" x14ac:dyDescent="0.3">
      <c r="A50" t="s">
        <v>1084</v>
      </c>
      <c r="B50" s="10">
        <f>_xll.SNL.Clients.Office.Excel.Functions.SPG(A50,"SP_IPO_DATE")</f>
        <v>43173</v>
      </c>
      <c r="C50" s="5">
        <f>_xll.SNL.Clients.Office.Excel.Functions.SPG(A50, "SP_VOLUME_AVG_WEEKLY_TO_SHARES_OUT", , "1M")</f>
        <v>3.5494575494631664</v>
      </c>
      <c r="D50" s="5">
        <f>_xll.SNL.Clients.Office.Excel.Functions.SPG(A50, "SP_VOLUME_AVG_WEEKLY_TO_SHARES_OUT", , "3M")</f>
        <v>3.6172955090109338</v>
      </c>
      <c r="E50" s="5">
        <f>_xll.SNL.Clients.Office.Excel.Functions.SPG(A50, "SP_VOLUME_AVG_DAILY_TO_1YR_AVG_DAILY", , "1M")</f>
        <v>91.7</v>
      </c>
      <c r="F50" s="5">
        <f>_xll.SNL.Clients.Office.Excel.Functions.SPG(A50, "SP_VOLUME_AVG_DAILY_TO_1YR_AVG_DAILY", , "3M")</f>
        <v>93.46</v>
      </c>
      <c r="G50" s="9" t="str">
        <f>_xll.SNL.Clients.Office.Excel.Functions.SPG(A50, "IQ_SECTOR")</f>
        <v>Health Care</v>
      </c>
      <c r="H50" s="9" t="str">
        <f>_xll.SNL.Clients.Office.Excel.Functions.SPG(A50, "IQ_INDUSTRY_GROUP")</f>
        <v>Pharmaceuticals, Biotechnology and Life Sciences</v>
      </c>
      <c r="I50" s="9" t="str">
        <f>_xll.SNL.Clients.Office.Excel.Functions.SPG(A50, "IQ_INDUSTRY")</f>
        <v>Biotechnology</v>
      </c>
      <c r="J50" s="9" t="str">
        <f>_xll.SNL.Clients.Office.Excel.Functions.SPG(A50, "IQ_PRIMARY_INDUSTRY")</f>
        <v>Biotechnology</v>
      </c>
      <c r="K50" s="9" t="str">
        <f>_xll.SNL.Clients.Office.Excel.Functions.SPG(A50, "NAICS_CODE", "Primary")</f>
        <v>325414 - Biological Product (except Diagnostic) Manufacturing</v>
      </c>
      <c r="L50" s="9" t="str">
        <f>_xll.SNL.Clients.Office.Excel.Functions.SPG(A50, "SP_TOPICTAG")</f>
        <v>Genetics; Gastroenterology; Hematology; Immunology; Inflammation; Oncology; Respiratory</v>
      </c>
      <c r="M50" s="5">
        <f>_xll.SNL.Clients.Office.Excel.Functions.SPG(A50, "SP_PCT_SHARES_OWNED_ALL_INSTITUTIONS")</f>
        <v>58.47</v>
      </c>
      <c r="N50" s="9" t="str">
        <f>_xll.SNL.Clients.Office.Excel.Functions.SPG(A50, "RD_CREDIT_RATING_GLOBAL", "Issuer Credit Rating", "Local Currency LT|0")</f>
        <v/>
      </c>
      <c r="O50" s="9" t="str">
        <f>_xll.SNL.Clients.Office.Excel.Functions.SPG(A50, "RD_CWOL_GLOBAL", "Issuer Credit Rating", "Local Currency LT|0")</f>
        <v/>
      </c>
      <c r="P50" s="9" t="str">
        <f>_xll.SNL.Clients.Office.Excel.Functions.SPG(A50, "RD_RATING_ACTION_GLOBAL", "Issuer Credit Rating", "Local Currency LT|0")</f>
        <v/>
      </c>
      <c r="Q50" s="10" t="str">
        <f>_xll.SNL.Clients.Office.Excel.Functions.SPG(A50, "RD_LAST_REVIEW_DATE_GLOBAL", "Issuer Credit Rating", "Local Currency LT")</f>
        <v/>
      </c>
      <c r="R50" s="10" t="str">
        <f>_xll.SNL.Clients.Office.Excel.Functions.SPG(A50, "RD_CREDIT_RATING_DATE_GLOBAL", "Issuer Credit Rating", "Local Currency LT|0")</f>
        <v/>
      </c>
      <c r="S50" s="10" t="str">
        <f>_xll.SNL.Clients.Office.Excel.Functions.SPG(A50, "RD_CREDIT_WATCH_OUTLOOK_DATE_GLOBAL", "Issuer Credit Rating", "Local Currency LT|0")</f>
        <v/>
      </c>
    </row>
    <row r="51" spans="1:19" x14ac:dyDescent="0.3">
      <c r="A51" t="s">
        <v>1085</v>
      </c>
      <c r="B51" s="10">
        <f>_xll.SNL.Clients.Office.Excel.Functions.SPG(A51,"SP_IPO_DATE")</f>
        <v>43314</v>
      </c>
      <c r="C51" s="5">
        <f>_xll.SNL.Clients.Office.Excel.Functions.SPG(A51, "SP_VOLUME_AVG_WEEKLY_TO_SHARES_OUT", , "1M")</f>
        <v>3.7021894708149676</v>
      </c>
      <c r="D51" s="5">
        <f>_xll.SNL.Clients.Office.Excel.Functions.SPG(A51, "SP_VOLUME_AVG_WEEKLY_TO_SHARES_OUT", , "3M")</f>
        <v>4.2176696300591736</v>
      </c>
      <c r="E51" s="5">
        <f>_xll.SNL.Clients.Office.Excel.Functions.SPG(A51, "SP_VOLUME_AVG_DAILY_TO_1YR_AVG_DAILY", , "1M")</f>
        <v>79.63</v>
      </c>
      <c r="F51" s="5">
        <f>_xll.SNL.Clients.Office.Excel.Functions.SPG(A51, "SP_VOLUME_AVG_DAILY_TO_1YR_AVG_DAILY", , "3M")</f>
        <v>90.71</v>
      </c>
      <c r="G51" s="9" t="str">
        <f>_xll.SNL.Clients.Office.Excel.Functions.SPG(A51, "IQ_SECTOR")</f>
        <v>Information Technology</v>
      </c>
      <c r="H51" s="9" t="str">
        <f>_xll.SNL.Clients.Office.Excel.Functions.SPG(A51, "IQ_INDUSTRY_GROUP")</f>
        <v>Technology Hardware and Equipment</v>
      </c>
      <c r="I51" s="9" t="str">
        <f>_xll.SNL.Clients.Office.Excel.Functions.SPG(A51, "IQ_INDUSTRY")</f>
        <v>Electronic Equipment, Instruments and Components</v>
      </c>
      <c r="J51" s="9" t="str">
        <f>_xll.SNL.Clients.Office.Excel.Functions.SPG(A51, "IQ_PRIMARY_INDUSTRY")</f>
        <v>Electronic Equipment and Instruments</v>
      </c>
      <c r="K51" s="9" t="str">
        <f>_xll.SNL.Clients.Office.Excel.Functions.SPG(A51, "NAICS_CODE", "Primary")</f>
        <v>334519 - Other Measuring and Controlling Device Manufacturing</v>
      </c>
      <c r="L51" s="9" t="str">
        <f>_xll.SNL.Clients.Office.Excel.Functions.SPG(A51, "SP_TOPICTAG")</f>
        <v>Sensors; Smart Building; Machine Learning; Remote Access and Control; Security Management; Artificial Intelligence</v>
      </c>
      <c r="M51" s="5">
        <f>_xll.SNL.Clients.Office.Excel.Functions.SPG(A51, "SP_PCT_SHARES_OWNED_ALL_INSTITUTIONS")</f>
        <v>90.88</v>
      </c>
      <c r="N51" s="9" t="str">
        <f>_xll.SNL.Clients.Office.Excel.Functions.SPG(A51, "RD_CREDIT_RATING_GLOBAL", "Issuer Credit Rating", "Local Currency LT|0")</f>
        <v/>
      </c>
      <c r="O51" s="9" t="str">
        <f>_xll.SNL.Clients.Office.Excel.Functions.SPG(A51, "RD_CWOL_GLOBAL", "Issuer Credit Rating", "Local Currency LT|0")</f>
        <v/>
      </c>
      <c r="P51" s="9" t="str">
        <f>_xll.SNL.Clients.Office.Excel.Functions.SPG(A51, "RD_RATING_ACTION_GLOBAL", "Issuer Credit Rating", "Local Currency LT|0")</f>
        <v/>
      </c>
      <c r="Q51" s="10" t="str">
        <f>_xll.SNL.Clients.Office.Excel.Functions.SPG(A51, "RD_LAST_REVIEW_DATE_GLOBAL", "Issuer Credit Rating", "Local Currency LT")</f>
        <v/>
      </c>
      <c r="R51" s="10" t="str">
        <f>_xll.SNL.Clients.Office.Excel.Functions.SPG(A51, "RD_CREDIT_RATING_DATE_GLOBAL", "Issuer Credit Rating", "Local Currency LT|0")</f>
        <v/>
      </c>
      <c r="S51" s="10" t="str">
        <f>_xll.SNL.Clients.Office.Excel.Functions.SPG(A51, "RD_CREDIT_WATCH_OUTLOOK_DATE_GLOBAL", "Issuer Credit Rating", "Local Currency LT|0")</f>
        <v/>
      </c>
    </row>
    <row r="52" spans="1:19" x14ac:dyDescent="0.3">
      <c r="A52" t="s">
        <v>1086</v>
      </c>
      <c r="B52" s="10">
        <f>_xll.SNL.Clients.Office.Excel.Functions.SPG(A52,"SP_IPO_DATE")</f>
        <v>41401</v>
      </c>
      <c r="C52" s="5">
        <f>_xll.SNL.Clients.Office.Excel.Functions.SPG(A52, "SP_VOLUME_AVG_WEEKLY_TO_SHARES_OUT", , "1M")</f>
        <v>4.0055127255892176</v>
      </c>
      <c r="D52" s="5">
        <f>_xll.SNL.Clients.Office.Excel.Functions.SPG(A52, "SP_VOLUME_AVG_WEEKLY_TO_SHARES_OUT", , "3M")</f>
        <v>4.6876925927644075</v>
      </c>
      <c r="E52" s="5">
        <f>_xll.SNL.Clients.Office.Excel.Functions.SPG(A52, "SP_VOLUME_AVG_DAILY_TO_1YR_AVG_DAILY", , "1M")</f>
        <v>114.05</v>
      </c>
      <c r="F52" s="5">
        <f>_xll.SNL.Clients.Office.Excel.Functions.SPG(A52, "SP_VOLUME_AVG_DAILY_TO_1YR_AVG_DAILY", , "3M")</f>
        <v>133.47999999999999</v>
      </c>
      <c r="G52" s="9" t="str">
        <f>_xll.SNL.Clients.Office.Excel.Functions.SPG(A52, "IQ_SECTOR")</f>
        <v>Real Estate</v>
      </c>
      <c r="H52" s="9" t="str">
        <f>_xll.SNL.Clients.Office.Excel.Functions.SPG(A52, "IQ_INDUSTRY_GROUP")</f>
        <v>Equity Real Estate Investment Trusts (REITs)</v>
      </c>
      <c r="I52" s="9" t="str">
        <f>_xll.SNL.Clients.Office.Excel.Functions.SPG(A52, "IQ_INDUSTRY")</f>
        <v>Diversified REITs</v>
      </c>
      <c r="J52" s="9" t="str">
        <f>_xll.SNL.Clients.Office.Excel.Functions.SPG(A52, "IQ_PRIMARY_INDUSTRY")</f>
        <v>Diversified REITs</v>
      </c>
      <c r="K52" s="9" t="str">
        <f>_xll.SNL.Clients.Office.Excel.Functions.SPG(A52, "NAICS_CODE", "Primary")</f>
        <v>531110 - Lessors of Residential Buildings and Dwellings</v>
      </c>
      <c r="L52" s="9" t="str">
        <f>_xll.SNL.Clients.Office.Excel.Functions.SPG(A52, "SP_TOPICTAG")</f>
        <v/>
      </c>
      <c r="M52" s="5">
        <f>_xll.SNL.Clients.Office.Excel.Functions.SPG(A52, "SP_PCT_SHARES_OWNED_ALL_INSTITUTIONS")</f>
        <v>91.27</v>
      </c>
      <c r="N52" s="9" t="str">
        <f>_xll.SNL.Clients.Office.Excel.Functions.SPG(A52, "RD_CREDIT_RATING_GLOBAL", "Issuer Credit Rating", "Local Currency LT|0")</f>
        <v/>
      </c>
      <c r="O52" s="9" t="str">
        <f>_xll.SNL.Clients.Office.Excel.Functions.SPG(A52, "RD_CWOL_GLOBAL", "Issuer Credit Rating", "Local Currency LT|0")</f>
        <v/>
      </c>
      <c r="P52" s="9" t="str">
        <f>_xll.SNL.Clients.Office.Excel.Functions.SPG(A52, "RD_RATING_ACTION_GLOBAL", "Issuer Credit Rating", "Local Currency LT|0")</f>
        <v/>
      </c>
      <c r="Q52" s="10" t="str">
        <f>_xll.SNL.Clients.Office.Excel.Functions.SPG(A52, "RD_LAST_REVIEW_DATE_GLOBAL", "Issuer Credit Rating", "Local Currency LT")</f>
        <v/>
      </c>
      <c r="R52" s="10" t="str">
        <f>_xll.SNL.Clients.Office.Excel.Functions.SPG(A52, "RD_CREDIT_RATING_DATE_GLOBAL", "Issuer Credit Rating", "Local Currency LT|0")</f>
        <v/>
      </c>
      <c r="S52" s="10" t="str">
        <f>_xll.SNL.Clients.Office.Excel.Functions.SPG(A52, "RD_CREDIT_WATCH_OUTLOOK_DATE_GLOBAL", "Issuer Credit Rating", "Local Currency LT|0")</f>
        <v/>
      </c>
    </row>
    <row r="53" spans="1:19" x14ac:dyDescent="0.3">
      <c r="A53" t="s">
        <v>1087</v>
      </c>
      <c r="B53" t="str">
        <f>_xll.SNL.Clients.Office.Excel.Functions.SPG(A53,"SP_IPO_DATE")</f>
        <v/>
      </c>
      <c r="C53" s="5">
        <f>_xll.SNL.Clients.Office.Excel.Functions.SPG(A53, "SP_VOLUME_AVG_WEEKLY_TO_SHARES_OUT", , "1M")</f>
        <v>19.547583868959236</v>
      </c>
      <c r="D53" s="5">
        <f>_xll.SNL.Clients.Office.Excel.Functions.SPG(A53, "SP_VOLUME_AVG_WEEKLY_TO_SHARES_OUT", , "3M")</f>
        <v>17.561036898742149</v>
      </c>
      <c r="E53" s="5">
        <f>_xll.SNL.Clients.Office.Excel.Functions.SPG(A53, "SP_VOLUME_AVG_DAILY_TO_1YR_AVG_DAILY", , "1M")</f>
        <v>160.13999999999999</v>
      </c>
      <c r="F53" s="5">
        <f>_xll.SNL.Clients.Office.Excel.Functions.SPG(A53, "SP_VOLUME_AVG_DAILY_TO_1YR_AVG_DAILY", , "3M")</f>
        <v>143.86000000000001</v>
      </c>
      <c r="G53" s="9" t="str">
        <f>_xll.SNL.Clients.Office.Excel.Functions.SPG(A53, "IQ_SECTOR")</f>
        <v>Financials</v>
      </c>
      <c r="H53" s="9" t="str">
        <f>_xll.SNL.Clients.Office.Excel.Functions.SPG(A53, "IQ_INDUSTRY_GROUP")</f>
        <v>Financial Services</v>
      </c>
      <c r="I53" s="9" t="str">
        <f>_xll.SNL.Clients.Office.Excel.Functions.SPG(A53, "IQ_INDUSTRY")</f>
        <v>Mortgage Real Estate Investment Trusts (REITs)</v>
      </c>
      <c r="J53" s="9" t="str">
        <f>_xll.SNL.Clients.Office.Excel.Functions.SPG(A53, "IQ_PRIMARY_INDUSTRY")</f>
        <v>Mortgage REITs</v>
      </c>
      <c r="K53" s="9" t="str">
        <f>_xll.SNL.Clients.Office.Excel.Functions.SPG(A53, "NAICS_CODE", "Primary")</f>
        <v>525990 - Other Financial Vehicles</v>
      </c>
      <c r="L53" s="9" t="str">
        <f>_xll.SNL.Clients.Office.Excel.Functions.SPG(A53, "SP_TOPICTAG")</f>
        <v/>
      </c>
      <c r="M53" s="5">
        <f>_xll.SNL.Clients.Office.Excel.Functions.SPG(A53, "SP_PCT_SHARES_OWNED_ALL_INSTITUTIONS")</f>
        <v>53.55</v>
      </c>
      <c r="N53" s="9" t="str">
        <f>_xll.SNL.Clients.Office.Excel.Functions.SPG(A53, "RD_CREDIT_RATING_GLOBAL", "Issuer Credit Rating", "Local Currency LT|0")</f>
        <v/>
      </c>
      <c r="O53" s="9" t="str">
        <f>_xll.SNL.Clients.Office.Excel.Functions.SPG(A53, "RD_CWOL_GLOBAL", "Issuer Credit Rating", "Local Currency LT|0")</f>
        <v/>
      </c>
      <c r="P53" s="9" t="str">
        <f>_xll.SNL.Clients.Office.Excel.Functions.SPG(A53, "RD_RATING_ACTION_GLOBAL", "Issuer Credit Rating", "Local Currency LT|0")</f>
        <v/>
      </c>
      <c r="Q53" s="10" t="str">
        <f>_xll.SNL.Clients.Office.Excel.Functions.SPG(A53, "RD_LAST_REVIEW_DATE_GLOBAL", "Issuer Credit Rating", "Local Currency LT")</f>
        <v/>
      </c>
      <c r="R53" s="10" t="str">
        <f>_xll.SNL.Clients.Office.Excel.Functions.SPG(A53, "RD_CREDIT_RATING_DATE_GLOBAL", "Issuer Credit Rating", "Local Currency LT|0")</f>
        <v/>
      </c>
      <c r="S53" s="10" t="str">
        <f>_xll.SNL.Clients.Office.Excel.Functions.SPG(A53, "RD_CREDIT_WATCH_OUTLOOK_DATE_GLOBAL", "Issuer Credit Rating", "Local Currency LT|0")</f>
        <v/>
      </c>
    </row>
    <row r="54" spans="1:19" x14ac:dyDescent="0.3">
      <c r="A54" t="s">
        <v>1088</v>
      </c>
      <c r="B54" t="str">
        <f>_xll.SNL.Clients.Office.Excel.Functions.SPG(A54,"SP_IPO_DATE")</f>
        <v/>
      </c>
      <c r="C54" s="5">
        <f>_xll.SNL.Clients.Office.Excel.Functions.SPG(A54, "SP_VOLUME_AVG_WEEKLY_TO_SHARES_OUT", , "1M")</f>
        <v>2.2652923453856331</v>
      </c>
      <c r="D54" s="5">
        <f>_xll.SNL.Clients.Office.Excel.Functions.SPG(A54, "SP_VOLUME_AVG_WEEKLY_TO_SHARES_OUT", , "3M")</f>
        <v>2.1228509777466029</v>
      </c>
      <c r="E54" s="5">
        <f>_xll.SNL.Clients.Office.Excel.Functions.SPG(A54, "SP_VOLUME_AVG_DAILY_TO_1YR_AVG_DAILY", , "1M")</f>
        <v>70.39</v>
      </c>
      <c r="F54" s="5">
        <f>_xll.SNL.Clients.Office.Excel.Functions.SPG(A54, "SP_VOLUME_AVG_DAILY_TO_1YR_AVG_DAILY", , "3M")</f>
        <v>65.959999999999994</v>
      </c>
      <c r="G54" s="9" t="str">
        <f>_xll.SNL.Clients.Office.Excel.Functions.SPG(A54, "IQ_SECTOR")</f>
        <v>Industrials</v>
      </c>
      <c r="H54" s="9" t="str">
        <f>_xll.SNL.Clients.Office.Excel.Functions.SPG(A54, "IQ_INDUSTRY_GROUP")</f>
        <v>Capital Goods</v>
      </c>
      <c r="I54" s="9" t="str">
        <f>_xll.SNL.Clients.Office.Excel.Functions.SPG(A54, "IQ_INDUSTRY")</f>
        <v>Building Products</v>
      </c>
      <c r="J54" s="9" t="str">
        <f>_xll.SNL.Clients.Office.Excel.Functions.SPG(A54, "IQ_PRIMARY_INDUSTRY")</f>
        <v>Building Products</v>
      </c>
      <c r="K54" s="9" t="str">
        <f>_xll.SNL.Clients.Office.Excel.Functions.SPG(A54, "NAICS_CODE", "Primary")</f>
        <v>332322 - Sheet Metal Work Manufacturing</v>
      </c>
      <c r="L54" s="9" t="str">
        <f>_xll.SNL.Clients.Office.Excel.Functions.SPG(A54, "SP_TOPICTAG")</f>
        <v>Biomass Energy</v>
      </c>
      <c r="M54" s="5">
        <f>_xll.SNL.Clients.Office.Excel.Functions.SPG(A54, "SP_PCT_SHARES_OWNED_ALL_INSTITUTIONS")</f>
        <v>100.94</v>
      </c>
      <c r="N54" s="9" t="str">
        <f>_xll.SNL.Clients.Office.Excel.Functions.SPG(A54, "RD_CREDIT_RATING_GLOBAL", "Issuer Credit Rating", "Local Currency LT|0")</f>
        <v>NR</v>
      </c>
      <c r="O54" s="9" t="str">
        <f>_xll.SNL.Clients.Office.Excel.Functions.SPG(A54, "RD_CWOL_GLOBAL", "Issuer Credit Rating", "Local Currency LT|0")</f>
        <v>NR</v>
      </c>
      <c r="P54" s="9" t="str">
        <f>_xll.SNL.Clients.Office.Excel.Functions.SPG(A54, "RD_RATING_ACTION_GLOBAL", "Issuer Credit Rating", "Local Currency LT|0")</f>
        <v>Not Rated | CreditWatch/Outlook (10/11/2019)</v>
      </c>
      <c r="Q54" s="10">
        <f>_xll.SNL.Clients.Office.Excel.Functions.SPG(A54, "RD_LAST_REVIEW_DATE_GLOBAL", "Issuer Credit Rating", "Local Currency LT")</f>
        <v>43749</v>
      </c>
      <c r="R54" s="10">
        <f>_xll.SNL.Clients.Office.Excel.Functions.SPG(A54, "RD_CREDIT_RATING_DATE_GLOBAL", "Issuer Credit Rating", "Local Currency LT|0")</f>
        <v>43749</v>
      </c>
      <c r="S54" s="10">
        <f>_xll.SNL.Clients.Office.Excel.Functions.SPG(A54, "RD_CREDIT_WATCH_OUTLOOK_DATE_GLOBAL", "Issuer Credit Rating", "Local Currency LT|0")</f>
        <v>43749</v>
      </c>
    </row>
    <row r="55" spans="1:19" x14ac:dyDescent="0.3">
      <c r="A55" t="s">
        <v>1089</v>
      </c>
      <c r="B55" t="str">
        <f>_xll.SNL.Clients.Office.Excel.Functions.SPG(A55,"SP_IPO_DATE")</f>
        <v/>
      </c>
      <c r="C55" s="5">
        <f>_xll.SNL.Clients.Office.Excel.Functions.SPG(A55, "SP_VOLUME_AVG_WEEKLY_TO_SHARES_OUT", , "1M")</f>
        <v>10.573213923554491</v>
      </c>
      <c r="D55" s="5">
        <f>_xll.SNL.Clients.Office.Excel.Functions.SPG(A55, "SP_VOLUME_AVG_WEEKLY_TO_SHARES_OUT", , "3M")</f>
        <v>8.0831536249728035</v>
      </c>
      <c r="E55" s="5">
        <f>_xll.SNL.Clients.Office.Excel.Functions.SPG(A55, "SP_VOLUME_AVG_DAILY_TO_1YR_AVG_DAILY", , "1M")</f>
        <v>197.73</v>
      </c>
      <c r="F55" s="5">
        <f>_xll.SNL.Clients.Office.Excel.Functions.SPG(A55, "SP_VOLUME_AVG_DAILY_TO_1YR_AVG_DAILY", , "3M")</f>
        <v>151.16</v>
      </c>
      <c r="G55" s="9" t="str">
        <f>_xll.SNL.Clients.Office.Excel.Functions.SPG(A55, "IQ_SECTOR")</f>
        <v>Health Care</v>
      </c>
      <c r="H55" s="9" t="str">
        <f>_xll.SNL.Clients.Office.Excel.Functions.SPG(A55, "IQ_INDUSTRY_GROUP")</f>
        <v>Pharmaceuticals, Biotechnology and Life Sciences</v>
      </c>
      <c r="I55" s="9" t="str">
        <f>_xll.SNL.Clients.Office.Excel.Functions.SPG(A55, "IQ_INDUSTRY")</f>
        <v>Biotechnology</v>
      </c>
      <c r="J55" s="9" t="str">
        <f>_xll.SNL.Clients.Office.Excel.Functions.SPG(A55, "IQ_PRIMARY_INDUSTRY")</f>
        <v>Biotechnology</v>
      </c>
      <c r="K55" s="9" t="str">
        <f>_xll.SNL.Clients.Office.Excel.Functions.SPG(A55, "NAICS_CODE", "Primary")</f>
        <v>325412 - Pharmaceutical Preparation Manufacturing</v>
      </c>
      <c r="L55" s="9" t="str">
        <f>_xll.SNL.Clients.Office.Excel.Functions.SPG(A55, "SP_TOPICTAG")</f>
        <v>Genetics; Cardiovascular; Hepatology; Inflammation; Nephrology; Neurology; Respiratory</v>
      </c>
      <c r="M55" s="5">
        <f>_xll.SNL.Clients.Office.Excel.Functions.SPG(A55, "SP_PCT_SHARES_OWNED_ALL_INSTITUTIONS")</f>
        <v>70.739999999999995</v>
      </c>
      <c r="N55" s="9" t="str">
        <f>_xll.SNL.Clients.Office.Excel.Functions.SPG(A55, "RD_CREDIT_RATING_GLOBAL", "Issuer Credit Rating", "Local Currency LT|0")</f>
        <v/>
      </c>
      <c r="O55" s="9" t="str">
        <f>_xll.SNL.Clients.Office.Excel.Functions.SPG(A55, "RD_CWOL_GLOBAL", "Issuer Credit Rating", "Local Currency LT|0")</f>
        <v/>
      </c>
      <c r="P55" s="9" t="str">
        <f>_xll.SNL.Clients.Office.Excel.Functions.SPG(A55, "RD_RATING_ACTION_GLOBAL", "Issuer Credit Rating", "Local Currency LT|0")</f>
        <v/>
      </c>
      <c r="Q55" s="10" t="str">
        <f>_xll.SNL.Clients.Office.Excel.Functions.SPG(A55, "RD_LAST_REVIEW_DATE_GLOBAL", "Issuer Credit Rating", "Local Currency LT")</f>
        <v/>
      </c>
      <c r="R55" s="10" t="str">
        <f>_xll.SNL.Clients.Office.Excel.Functions.SPG(A55, "RD_CREDIT_RATING_DATE_GLOBAL", "Issuer Credit Rating", "Local Currency LT|0")</f>
        <v/>
      </c>
      <c r="S55" s="10" t="str">
        <f>_xll.SNL.Clients.Office.Excel.Functions.SPG(A55, "RD_CREDIT_WATCH_OUTLOOK_DATE_GLOBAL", "Issuer Credit Rating", "Local Currency LT|0")</f>
        <v/>
      </c>
    </row>
    <row r="56" spans="1:19" x14ac:dyDescent="0.3">
      <c r="A56" t="s">
        <v>1090</v>
      </c>
      <c r="B56" s="10">
        <f>_xll.SNL.Clients.Office.Excel.Functions.SPG(A56,"SP_IPO_DATE")</f>
        <v>41339</v>
      </c>
      <c r="C56" s="5">
        <f>_xll.SNL.Clients.Office.Excel.Functions.SPG(A56, "SP_VOLUME_AVG_WEEKLY_TO_SHARES_OUT", , "1M")</f>
        <v>3.40423272875484</v>
      </c>
      <c r="D56" s="5">
        <f>_xll.SNL.Clients.Office.Excel.Functions.SPG(A56, "SP_VOLUME_AVG_WEEKLY_TO_SHARES_OUT", , "3M")</f>
        <v>2.9813098798950803</v>
      </c>
      <c r="E56" s="5">
        <f>_xll.SNL.Clients.Office.Excel.Functions.SPG(A56, "SP_VOLUME_AVG_DAILY_TO_1YR_AVG_DAILY", , "1M")</f>
        <v>111.08</v>
      </c>
      <c r="F56" s="5">
        <f>_xll.SNL.Clients.Office.Excel.Functions.SPG(A56, "SP_VOLUME_AVG_DAILY_TO_1YR_AVG_DAILY", , "3M")</f>
        <v>97.28</v>
      </c>
      <c r="G56" s="9" t="str">
        <f>_xll.SNL.Clients.Office.Excel.Functions.SPG(A56, "IQ_SECTOR")</f>
        <v>Financials</v>
      </c>
      <c r="H56" s="9" t="str">
        <f>_xll.SNL.Clients.Office.Excel.Functions.SPG(A56, "IQ_INDUSTRY_GROUP")</f>
        <v>Financial Services</v>
      </c>
      <c r="I56" s="9" t="str">
        <f>_xll.SNL.Clients.Office.Excel.Functions.SPG(A56, "IQ_INDUSTRY")</f>
        <v>Capital Markets</v>
      </c>
      <c r="J56" s="9" t="str">
        <f>_xll.SNL.Clients.Office.Excel.Functions.SPG(A56, "IQ_PRIMARY_INDUSTRY")</f>
        <v>Asset Management and Custody Banks</v>
      </c>
      <c r="K56" s="9" t="str">
        <f>_xll.SNL.Clients.Office.Excel.Functions.SPG(A56, "NAICS_CODE", "Primary")</f>
        <v>523940 - Portfolio Management and Investment Advice</v>
      </c>
      <c r="L56" s="9" t="str">
        <f>_xll.SNL.Clients.Office.Excel.Functions.SPG(A56, "SP_TOPICTAG")</f>
        <v/>
      </c>
      <c r="M56" s="5">
        <f>_xll.SNL.Clients.Office.Excel.Functions.SPG(A56, "SP_PCT_SHARES_OWNED_ALL_INSTITUTIONS")</f>
        <v>90.41</v>
      </c>
      <c r="N56" s="9" t="str">
        <f>_xll.SNL.Clients.Office.Excel.Functions.SPG(A56, "RD_CREDIT_RATING_GLOBAL", "Issuer Credit Rating", "Local Currency LT|0")</f>
        <v/>
      </c>
      <c r="O56" s="9" t="str">
        <f>_xll.SNL.Clients.Office.Excel.Functions.SPG(A56, "RD_CWOL_GLOBAL", "Issuer Credit Rating", "Local Currency LT|0")</f>
        <v/>
      </c>
      <c r="P56" s="9" t="str">
        <f>_xll.SNL.Clients.Office.Excel.Functions.SPG(A56, "RD_RATING_ACTION_GLOBAL", "Issuer Credit Rating", "Local Currency LT|0")</f>
        <v/>
      </c>
      <c r="Q56" s="10" t="str">
        <f>_xll.SNL.Clients.Office.Excel.Functions.SPG(A56, "RD_LAST_REVIEW_DATE_GLOBAL", "Issuer Credit Rating", "Local Currency LT")</f>
        <v/>
      </c>
      <c r="R56" s="10" t="str">
        <f>_xll.SNL.Clients.Office.Excel.Functions.SPG(A56, "RD_CREDIT_RATING_DATE_GLOBAL", "Issuer Credit Rating", "Local Currency LT|0")</f>
        <v/>
      </c>
      <c r="S56" s="10" t="str">
        <f>_xll.SNL.Clients.Office.Excel.Functions.SPG(A56, "RD_CREDIT_WATCH_OUTLOOK_DATE_GLOBAL", "Issuer Credit Rating", "Local Currency LT|0")</f>
        <v/>
      </c>
    </row>
    <row r="57" spans="1:19" x14ac:dyDescent="0.3">
      <c r="A57" t="s">
        <v>1091</v>
      </c>
      <c r="B57" s="10">
        <f>_xll.SNL.Clients.Office.Excel.Functions.SPG(A57,"SP_IPO_DATE")</f>
        <v>34011</v>
      </c>
      <c r="C57" s="5">
        <f>_xll.SNL.Clients.Office.Excel.Functions.SPG(A57, "SP_VOLUME_AVG_WEEKLY_TO_SHARES_OUT", , "1M")</f>
        <v>4.2344440067540328</v>
      </c>
      <c r="D57" s="5">
        <f>_xll.SNL.Clients.Office.Excel.Functions.SPG(A57, "SP_VOLUME_AVG_WEEKLY_TO_SHARES_OUT", , "3M")</f>
        <v>3.5366642315666419</v>
      </c>
      <c r="E57" s="5">
        <f>_xll.SNL.Clients.Office.Excel.Functions.SPG(A57, "SP_VOLUME_AVG_DAILY_TO_1YR_AVG_DAILY", , "1M")</f>
        <v>146.21</v>
      </c>
      <c r="F57" s="5">
        <f>_xll.SNL.Clients.Office.Excel.Functions.SPG(A57, "SP_VOLUME_AVG_DAILY_TO_1YR_AVG_DAILY", , "3M")</f>
        <v>122.12</v>
      </c>
      <c r="G57" s="9" t="str">
        <f>_xll.SNL.Clients.Office.Excel.Functions.SPG(A57, "IQ_SECTOR")</f>
        <v>Health Care</v>
      </c>
      <c r="H57" s="9" t="str">
        <f>_xll.SNL.Clients.Office.Excel.Functions.SPG(A57, "IQ_INDUSTRY_GROUP")</f>
        <v>Health Care Equipment and Services</v>
      </c>
      <c r="I57" s="9" t="str">
        <f>_xll.SNL.Clients.Office.Excel.Functions.SPG(A57, "IQ_INDUSTRY")</f>
        <v>Health Care Equipment and Supplies</v>
      </c>
      <c r="J57" s="9" t="str">
        <f>_xll.SNL.Clients.Office.Excel.Functions.SPG(A57, "IQ_PRIMARY_INDUSTRY")</f>
        <v>Health Care Equipment</v>
      </c>
      <c r="K57" s="9" t="str">
        <f>_xll.SNL.Clients.Office.Excel.Functions.SPG(A57, "NAICS_CODE", "Primary")</f>
        <v>33911 - Medical Equipment and Supplies Manufacturing</v>
      </c>
      <c r="L57" s="9" t="str">
        <f>_xll.SNL.Clients.Office.Excel.Functions.SPG(A57, "SP_TOPICTAG")</f>
        <v>Health Diagnostics; Cardiovascular; Ear Nose &amp; Throat (ENT); Neurology; Orthopaedics; Surgery</v>
      </c>
      <c r="M57" s="5">
        <f>_xll.SNL.Clients.Office.Excel.Functions.SPG(A57, "SP_PCT_SHARES_OWNED_ALL_INSTITUTIONS")</f>
        <v>74.790000000000006</v>
      </c>
      <c r="N57" s="9" t="str">
        <f>_xll.SNL.Clients.Office.Excel.Functions.SPG(A57, "RD_CREDIT_RATING_GLOBAL", "Issuer Credit Rating", "Local Currency LT|0")</f>
        <v>NR</v>
      </c>
      <c r="O57" s="9" t="str">
        <f>_xll.SNL.Clients.Office.Excel.Functions.SPG(A57, "RD_CWOL_GLOBAL", "Issuer Credit Rating", "Local Currency LT|0")</f>
        <v>NR</v>
      </c>
      <c r="P57" s="9" t="str">
        <f>_xll.SNL.Clients.Office.Excel.Functions.SPG(A57, "RD_RATING_ACTION_GLOBAL", "Issuer Credit Rating", "Local Currency LT|0")</f>
        <v>Not Rated | CreditWatch/Outlook (01/24/2024)</v>
      </c>
      <c r="Q57" s="10">
        <f>_xll.SNL.Clients.Office.Excel.Functions.SPG(A57, "RD_LAST_REVIEW_DATE_GLOBAL", "Issuer Credit Rating", "Local Currency LT")</f>
        <v>45315</v>
      </c>
      <c r="R57" s="10">
        <f>_xll.SNL.Clients.Office.Excel.Functions.SPG(A57, "RD_CREDIT_RATING_DATE_GLOBAL", "Issuer Credit Rating", "Local Currency LT|0")</f>
        <v>45315</v>
      </c>
      <c r="S57" s="10">
        <f>_xll.SNL.Clients.Office.Excel.Functions.SPG(A57, "RD_CREDIT_WATCH_OUTLOOK_DATE_GLOBAL", "Issuer Credit Rating", "Local Currency LT|0")</f>
        <v>45315</v>
      </c>
    </row>
    <row r="58" spans="1:19" x14ac:dyDescent="0.3">
      <c r="A58" t="s">
        <v>1092</v>
      </c>
      <c r="B58" s="10">
        <f>_xll.SNL.Clients.Office.Excel.Functions.SPG(A58,"SP_IPO_DATE")</f>
        <v>37328.041666666664</v>
      </c>
      <c r="C58" s="5">
        <f>_xll.SNL.Clients.Office.Excel.Functions.SPG(A58, "SP_VOLUME_AVG_WEEKLY_TO_SHARES_OUT", , "1M")</f>
        <v>5.9090785248527293</v>
      </c>
      <c r="D58" s="5">
        <f>_xll.SNL.Clients.Office.Excel.Functions.SPG(A58, "SP_VOLUME_AVG_WEEKLY_TO_SHARES_OUT", , "3M")</f>
        <v>4.6364343502613332</v>
      </c>
      <c r="E58" s="5">
        <f>_xll.SNL.Clients.Office.Excel.Functions.SPG(A58, "SP_VOLUME_AVG_DAILY_TO_1YR_AVG_DAILY", , "1M")</f>
        <v>122.75</v>
      </c>
      <c r="F58" s="5">
        <f>_xll.SNL.Clients.Office.Excel.Functions.SPG(A58, "SP_VOLUME_AVG_DAILY_TO_1YR_AVG_DAILY", , "3M")</f>
        <v>96.31</v>
      </c>
      <c r="G58" s="9" t="str">
        <f>_xll.SNL.Clients.Office.Excel.Functions.SPG(A58, "IQ_SECTOR")</f>
        <v>Consumer Discretionary</v>
      </c>
      <c r="H58" s="9" t="str">
        <f>_xll.SNL.Clients.Office.Excel.Functions.SPG(A58, "IQ_INDUSTRY_GROUP")</f>
        <v>Consumer Discretionary Distribution and Retail</v>
      </c>
      <c r="I58" s="9" t="str">
        <f>_xll.SNL.Clients.Office.Excel.Functions.SPG(A58, "IQ_INDUSTRY")</f>
        <v>Specialty Retail</v>
      </c>
      <c r="J58" s="9" t="str">
        <f>_xll.SNL.Clients.Office.Excel.Functions.SPG(A58, "IQ_PRIMARY_INDUSTRY")</f>
        <v>Automotive Retail</v>
      </c>
      <c r="K58" s="9" t="str">
        <f>_xll.SNL.Clients.Office.Excel.Functions.SPG(A58, "NAICS_CODE", "Primary")</f>
        <v>441 - Motor Vehicle and Parts Dealers</v>
      </c>
      <c r="L58" s="9" t="str">
        <f>_xll.SNL.Clients.Office.Excel.Functions.SPG(A58, "SP_TOPICTAG")</f>
        <v>Fleet Management</v>
      </c>
      <c r="M58" s="5">
        <f>_xll.SNL.Clients.Office.Excel.Functions.SPG(A58, "SP_PCT_SHARES_OWNED_ALL_INSTITUTIONS")</f>
        <v>93.58</v>
      </c>
      <c r="N58" s="9" t="str">
        <f>_xll.SNL.Clients.Office.Excel.Functions.SPG(A58, "RD_CREDIT_RATING_GLOBAL", "Issuer Credit Rating", "Local Currency LT|0")</f>
        <v>BB+</v>
      </c>
      <c r="O58" s="9" t="str">
        <f>_xll.SNL.Clients.Office.Excel.Functions.SPG(A58, "RD_CWOL_GLOBAL", "Issuer Credit Rating", "Local Currency LT|0")</f>
        <v>Stable</v>
      </c>
      <c r="P58" s="9" t="str">
        <f>_xll.SNL.Clients.Office.Excel.Functions.SPG(A58, "RD_RATING_ACTION_GLOBAL", "Issuer Credit Rating", "Local Currency LT|0")</f>
        <v>CreditWatch/Outlook (11/05/2020)</v>
      </c>
      <c r="Q58" s="10">
        <f>_xll.SNL.Clients.Office.Excel.Functions.SPG(A58, "RD_LAST_REVIEW_DATE_GLOBAL", "Issuer Credit Rating", "Local Currency LT")</f>
        <v>45463</v>
      </c>
      <c r="R58" s="10">
        <f>_xll.SNL.Clients.Office.Excel.Functions.SPG(A58, "RD_CREDIT_RATING_DATE_GLOBAL", "Issuer Credit Rating", "Local Currency LT|0")</f>
        <v>42157</v>
      </c>
      <c r="S58" s="10">
        <f>_xll.SNL.Clients.Office.Excel.Functions.SPG(A58, "RD_CREDIT_WATCH_OUTLOOK_DATE_GLOBAL", "Issuer Credit Rating", "Local Currency LT|0")</f>
        <v>44140</v>
      </c>
    </row>
    <row r="59" spans="1:19" x14ac:dyDescent="0.3">
      <c r="A59" t="s">
        <v>1093</v>
      </c>
      <c r="B59" s="10">
        <f>_xll.SNL.Clients.Office.Excel.Functions.SPG(A59,"SP_IPO_DATE")</f>
        <v>38099</v>
      </c>
      <c r="C59" s="5">
        <f>_xll.SNL.Clients.Office.Excel.Functions.SPG(A59, "SP_VOLUME_AVG_WEEKLY_TO_SHARES_OUT", , "1M")</f>
        <v>2.0897529267266139</v>
      </c>
      <c r="D59" s="5">
        <f>_xll.SNL.Clients.Office.Excel.Functions.SPG(A59, "SP_VOLUME_AVG_WEEKLY_TO_SHARES_OUT", , "3M")</f>
        <v>2.6577918229107609</v>
      </c>
      <c r="E59" s="5">
        <f>_xll.SNL.Clients.Office.Excel.Functions.SPG(A59, "SP_VOLUME_AVG_DAILY_TO_1YR_AVG_DAILY", , "1M")</f>
        <v>58.25</v>
      </c>
      <c r="F59" s="5">
        <f>_xll.SNL.Clients.Office.Excel.Functions.SPG(A59, "SP_VOLUME_AVG_DAILY_TO_1YR_AVG_DAILY", , "3M")</f>
        <v>74.08</v>
      </c>
      <c r="G59" s="9" t="str">
        <f>_xll.SNL.Clients.Office.Excel.Functions.SPG(A59, "IQ_SECTOR")</f>
        <v>Financials</v>
      </c>
      <c r="H59" s="9" t="str">
        <f>_xll.SNL.Clients.Office.Excel.Functions.SPG(A59, "IQ_INDUSTRY_GROUP")</f>
        <v>Insurance</v>
      </c>
      <c r="I59" s="9" t="str">
        <f>_xll.SNL.Clients.Office.Excel.Functions.SPG(A59, "IQ_INDUSTRY")</f>
        <v>Insurance</v>
      </c>
      <c r="J59" s="9" t="str">
        <f>_xll.SNL.Clients.Office.Excel.Functions.SPG(A59, "IQ_PRIMARY_INDUSTRY")</f>
        <v>Property and Casualty Insurance</v>
      </c>
      <c r="K59" s="9" t="str">
        <f>_xll.SNL.Clients.Office.Excel.Functions.SPG(A59, "NAICS_CODE", "Primary")</f>
        <v>524126 - Direct Property and Casualty Insurance Carriers</v>
      </c>
      <c r="L59" s="9" t="str">
        <f>_xll.SNL.Clients.Office.Excel.Functions.SPG(A59, "SP_TOPICTAG")</f>
        <v>Consumer Lending</v>
      </c>
      <c r="M59" s="5">
        <f>_xll.SNL.Clients.Office.Excel.Functions.SPG(A59, "SP_PCT_SHARES_OWNED_ALL_INSTITUTIONS")</f>
        <v>94.33</v>
      </c>
      <c r="N59" s="9" t="str">
        <f>_xll.SNL.Clients.Office.Excel.Functions.SPG(A59, "RD_CREDIT_RATING_GLOBAL", "Issuer Credit Rating", "Local Currency LT|0")</f>
        <v>A</v>
      </c>
      <c r="O59" s="9" t="str">
        <f>_xll.SNL.Clients.Office.Excel.Functions.SPG(A59, "RD_CWOL_GLOBAL", "Issuer Credit Rating", "Local Currency LT|0")</f>
        <v>Stable</v>
      </c>
      <c r="P59" s="9" t="str">
        <f>_xll.SNL.Clients.Office.Excel.Functions.SPG(A59, "RD_RATING_ACTION_GLOBAL", "Issuer Credit Rating", "Local Currency LT|0")</f>
        <v>Upgrade | CreditWatch/Outlook (03/18/2014)</v>
      </c>
      <c r="Q59" s="10">
        <f>_xll.SNL.Clients.Office.Excel.Functions.SPG(A59, "RD_LAST_REVIEW_DATE_GLOBAL", "Issuer Credit Rating", "Local Currency LT")</f>
        <v>45440</v>
      </c>
      <c r="R59" s="10">
        <f>_xll.SNL.Clients.Office.Excel.Functions.SPG(A59, "RD_CREDIT_RATING_DATE_GLOBAL", "Issuer Credit Rating", "Local Currency LT|0")</f>
        <v>41716</v>
      </c>
      <c r="S59" s="10">
        <f>_xll.SNL.Clients.Office.Excel.Functions.SPG(A59, "RD_CREDIT_WATCH_OUTLOOK_DATE_GLOBAL", "Issuer Credit Rating", "Local Currency LT|0")</f>
        <v>41716</v>
      </c>
    </row>
    <row r="60" spans="1:19" x14ac:dyDescent="0.3">
      <c r="A60" t="s">
        <v>1094</v>
      </c>
      <c r="B60" t="str">
        <f>_xll.SNL.Clients.Office.Excel.Functions.SPG(A60,"SP_IPO_DATE")</f>
        <v/>
      </c>
      <c r="C60" s="5">
        <f>_xll.SNL.Clients.Office.Excel.Functions.SPG(A60, "SP_VOLUME_AVG_WEEKLY_TO_SHARES_OUT", , "1M")</f>
        <v>5.0072782000348193</v>
      </c>
      <c r="D60" s="5">
        <f>_xll.SNL.Clients.Office.Excel.Functions.SPG(A60, "SP_VOLUME_AVG_WEEKLY_TO_SHARES_OUT", , "3M")</f>
        <v>3.3782213018170117</v>
      </c>
      <c r="E60" s="5">
        <f>_xll.SNL.Clients.Office.Excel.Functions.SPG(A60, "SP_VOLUME_AVG_DAILY_TO_1YR_AVG_DAILY", , "1M")</f>
        <v>148.02000000000001</v>
      </c>
      <c r="F60" s="5">
        <f>_xll.SNL.Clients.Office.Excel.Functions.SPG(A60, "SP_VOLUME_AVG_DAILY_TO_1YR_AVG_DAILY", , "3M")</f>
        <v>99.87</v>
      </c>
      <c r="G60" s="9" t="str">
        <f>_xll.SNL.Clients.Office.Excel.Functions.SPG(A60, "IQ_SECTOR")</f>
        <v>Industrials</v>
      </c>
      <c r="H60" s="9" t="str">
        <f>_xll.SNL.Clients.Office.Excel.Functions.SPG(A60, "IQ_INDUSTRY_GROUP")</f>
        <v>Capital Goods</v>
      </c>
      <c r="I60" s="9" t="str">
        <f>_xll.SNL.Clients.Office.Excel.Functions.SPG(A60, "IQ_INDUSTRY")</f>
        <v>Machinery</v>
      </c>
      <c r="J60" s="9" t="str">
        <f>_xll.SNL.Clients.Office.Excel.Functions.SPG(A60, "IQ_PRIMARY_INDUSTRY")</f>
        <v>Construction Machinery and Heavy Transportation Equipment</v>
      </c>
      <c r="K60" s="9" t="str">
        <f>_xll.SNL.Clients.Office.Excel.Functions.SPG(A60, "NAICS_CODE", "Primary")</f>
        <v>333 - Machinery Manufacturing</v>
      </c>
      <c r="L60" s="9" t="str">
        <f>_xll.SNL.Clients.Office.Excel.Functions.SPG(A60, "SP_TOPICTAG")</f>
        <v>Environmental Engineering; Fleet Management; Industrial Automation; Pollution Control; Process Automation</v>
      </c>
      <c r="M60" s="5">
        <f>_xll.SNL.Clients.Office.Excel.Functions.SPG(A60, "SP_PCT_SHARES_OWNED_ALL_INSTITUTIONS")</f>
        <v>96.2</v>
      </c>
      <c r="N60" s="9" t="str">
        <f>_xll.SNL.Clients.Office.Excel.Functions.SPG(A60, "RD_CREDIT_RATING_GLOBAL", "Issuer Credit Rating", "Local Currency LT|0")</f>
        <v/>
      </c>
      <c r="O60" s="9" t="str">
        <f>_xll.SNL.Clients.Office.Excel.Functions.SPG(A60, "RD_CWOL_GLOBAL", "Issuer Credit Rating", "Local Currency LT|0")</f>
        <v/>
      </c>
      <c r="P60" s="9" t="str">
        <f>_xll.SNL.Clients.Office.Excel.Functions.SPG(A60, "RD_RATING_ACTION_GLOBAL", "Issuer Credit Rating", "Local Currency LT|0")</f>
        <v/>
      </c>
      <c r="Q60" s="10" t="str">
        <f>_xll.SNL.Clients.Office.Excel.Functions.SPG(A60, "RD_LAST_REVIEW_DATE_GLOBAL", "Issuer Credit Rating", "Local Currency LT")</f>
        <v/>
      </c>
      <c r="R60" s="10" t="str">
        <f>_xll.SNL.Clients.Office.Excel.Functions.SPG(A60, "RD_CREDIT_RATING_DATE_GLOBAL", "Issuer Credit Rating", "Local Currency LT|0")</f>
        <v/>
      </c>
      <c r="S60" s="10" t="str">
        <f>_xll.SNL.Clients.Office.Excel.Functions.SPG(A60, "RD_CREDIT_WATCH_OUTLOOK_DATE_GLOBAL", "Issuer Credit Rating", "Local Currency LT|0")</f>
        <v/>
      </c>
    </row>
    <row r="61" spans="1:19" x14ac:dyDescent="0.3">
      <c r="A61" t="s">
        <v>1095</v>
      </c>
      <c r="B61" t="str">
        <f>_xll.SNL.Clients.Office.Excel.Functions.SPG(A61,"SP_IPO_DATE")</f>
        <v/>
      </c>
      <c r="C61" s="5">
        <f>_xll.SNL.Clients.Office.Excel.Functions.SPG(A61, "SP_VOLUME_AVG_WEEKLY_TO_SHARES_OUT", , "1M")</f>
        <v>3.5995478333952375</v>
      </c>
      <c r="D61" s="5">
        <f>_xll.SNL.Clients.Office.Excel.Functions.SPG(A61, "SP_VOLUME_AVG_WEEKLY_TO_SHARES_OUT", , "3M")</f>
        <v>3.5438957815326417</v>
      </c>
      <c r="E61" s="5">
        <f>_xll.SNL.Clients.Office.Excel.Functions.SPG(A61, "SP_VOLUME_AVG_DAILY_TO_1YR_AVG_DAILY", , "1M")</f>
        <v>147.55000000000001</v>
      </c>
      <c r="F61" s="5">
        <f>_xll.SNL.Clients.Office.Excel.Functions.SPG(A61, "SP_VOLUME_AVG_DAILY_TO_1YR_AVG_DAILY", , "3M")</f>
        <v>145.26</v>
      </c>
      <c r="G61" s="9" t="str">
        <f>_xll.SNL.Clients.Office.Excel.Functions.SPG(A61, "IQ_SECTOR")</f>
        <v>Health Care</v>
      </c>
      <c r="H61" s="9" t="str">
        <f>_xll.SNL.Clients.Office.Excel.Functions.SPG(A61, "IQ_INDUSTRY_GROUP")</f>
        <v>Health Care Equipment and Services</v>
      </c>
      <c r="I61" s="9" t="str">
        <f>_xll.SNL.Clients.Office.Excel.Functions.SPG(A61, "IQ_INDUSTRY")</f>
        <v>Health Care Providers and Services</v>
      </c>
      <c r="J61" s="9" t="str">
        <f>_xll.SNL.Clients.Office.Excel.Functions.SPG(A61, "IQ_PRIMARY_INDUSTRY")</f>
        <v>Health Care Services</v>
      </c>
      <c r="K61" s="9" t="str">
        <f>_xll.SNL.Clients.Office.Excel.Functions.SPG(A61, "NAICS_CODE", "Primary")</f>
        <v>621 - Ambulatory Health Care Services</v>
      </c>
      <c r="L61" s="9" t="str">
        <f>_xll.SNL.Clients.Office.Excel.Functions.SPG(A61, "SP_TOPICTAG")</f>
        <v>Health Diagnostics; MHealth; Outpatient Care</v>
      </c>
      <c r="M61" s="5">
        <f>_xll.SNL.Clients.Office.Excel.Functions.SPG(A61, "SP_PCT_SHARES_OWNED_ALL_INSTITUTIONS")</f>
        <v>51.19</v>
      </c>
      <c r="N61" s="9" t="str">
        <f>_xll.SNL.Clients.Office.Excel.Functions.SPG(A61, "RD_CREDIT_RATING_GLOBAL", "Issuer Credit Rating", "Local Currency LT|0")</f>
        <v/>
      </c>
      <c r="O61" s="9" t="str">
        <f>_xll.SNL.Clients.Office.Excel.Functions.SPG(A61, "RD_CWOL_GLOBAL", "Issuer Credit Rating", "Local Currency LT|0")</f>
        <v/>
      </c>
      <c r="P61" s="9" t="str">
        <f>_xll.SNL.Clients.Office.Excel.Functions.SPG(A61, "RD_RATING_ACTION_GLOBAL", "Issuer Credit Rating", "Local Currency LT|0")</f>
        <v/>
      </c>
      <c r="Q61" s="10" t="str">
        <f>_xll.SNL.Clients.Office.Excel.Functions.SPG(A61, "RD_LAST_REVIEW_DATE_GLOBAL", "Issuer Credit Rating", "Local Currency LT")</f>
        <v/>
      </c>
      <c r="R61" s="10" t="str">
        <f>_xll.SNL.Clients.Office.Excel.Functions.SPG(A61, "RD_CREDIT_RATING_DATE_GLOBAL", "Issuer Credit Rating", "Local Currency LT|0")</f>
        <v/>
      </c>
      <c r="S61" s="10" t="str">
        <f>_xll.SNL.Clients.Office.Excel.Functions.SPG(A61, "RD_CREDIT_WATCH_OUTLOOK_DATE_GLOBAL", "Issuer Credit Rating", "Local Currency LT|0")</f>
        <v/>
      </c>
    </row>
    <row r="62" spans="1:19" x14ac:dyDescent="0.3">
      <c r="A62" t="s">
        <v>1096</v>
      </c>
      <c r="B62" t="str">
        <f>_xll.SNL.Clients.Office.Excel.Functions.SPG(A62,"SP_IPO_DATE")</f>
        <v/>
      </c>
      <c r="C62" s="5">
        <f>_xll.SNL.Clients.Office.Excel.Functions.SPG(A62, "SP_VOLUME_AVG_WEEKLY_TO_SHARES_OUT", , "1M")</f>
        <v>5.5849380566804196</v>
      </c>
      <c r="D62" s="5">
        <f>_xll.SNL.Clients.Office.Excel.Functions.SPG(A62, "SP_VOLUME_AVG_WEEKLY_TO_SHARES_OUT", , "3M")</f>
        <v>5.0200479542387875</v>
      </c>
      <c r="E62" s="5">
        <f>_xll.SNL.Clients.Office.Excel.Functions.SPG(A62, "SP_VOLUME_AVG_DAILY_TO_1YR_AVG_DAILY", , "1M")</f>
        <v>108.64</v>
      </c>
      <c r="F62" s="5">
        <f>_xll.SNL.Clients.Office.Excel.Functions.SPG(A62, "SP_VOLUME_AVG_DAILY_TO_1YR_AVG_DAILY", , "3M")</f>
        <v>97.65</v>
      </c>
      <c r="G62" s="9" t="str">
        <f>_xll.SNL.Clients.Office.Excel.Functions.SPG(A62, "IQ_SECTOR")</f>
        <v>Materials</v>
      </c>
      <c r="H62" s="9" t="str">
        <f>_xll.SNL.Clients.Office.Excel.Functions.SPG(A62, "IQ_INDUSTRY_GROUP")</f>
        <v>Materials</v>
      </c>
      <c r="I62" s="9" t="str">
        <f>_xll.SNL.Clients.Office.Excel.Functions.SPG(A62, "IQ_INDUSTRY")</f>
        <v>Metals and Mining</v>
      </c>
      <c r="J62" s="9" t="str">
        <f>_xll.SNL.Clients.Office.Excel.Functions.SPG(A62, "IQ_PRIMARY_INDUSTRY")</f>
        <v>Steel</v>
      </c>
      <c r="K62" s="9" t="str">
        <f>_xll.SNL.Clients.Office.Excel.Functions.SPG(A62, "NAICS_CODE", "Primary")</f>
        <v>331110 - Iron and Steel Mills and Ferroalloy Manufacturing</v>
      </c>
      <c r="L62" s="9" t="str">
        <f>_xll.SNL.Clients.Office.Excel.Functions.SPG(A62, "SP_TOPICTAG")</f>
        <v>Energy Management; Energy Storage; Industrial Automation; Conventional Nuclear; Pollution Control; Passenger Aircraft Manufacturing</v>
      </c>
      <c r="M62" s="5">
        <f>_xll.SNL.Clients.Office.Excel.Functions.SPG(A62, "SP_PCT_SHARES_OWNED_ALL_INSTITUTIONS")</f>
        <v>94.61</v>
      </c>
      <c r="N62" s="9" t="str">
        <f>_xll.SNL.Clients.Office.Excel.Functions.SPG(A62, "RD_CREDIT_RATING_GLOBAL", "Issuer Credit Rating", "Local Currency LT|0")</f>
        <v>BB-</v>
      </c>
      <c r="O62" s="9" t="str">
        <f>_xll.SNL.Clients.Office.Excel.Functions.SPG(A62, "RD_CWOL_GLOBAL", "Issuer Credit Rating", "Local Currency LT|0")</f>
        <v>Positive</v>
      </c>
      <c r="P62" s="9" t="str">
        <f>_xll.SNL.Clients.Office.Excel.Functions.SPG(A62, "RD_RATING_ACTION_GLOBAL", "Issuer Credit Rating", "Local Currency LT|0")</f>
        <v>Upgrade | CreditWatch/Outlook (07/31/2024)</v>
      </c>
      <c r="Q62" s="10">
        <f>_xll.SNL.Clients.Office.Excel.Functions.SPG(A62, "RD_LAST_REVIEW_DATE_GLOBAL", "Issuer Credit Rating", "Local Currency LT")</f>
        <v>45558</v>
      </c>
      <c r="R62" s="10">
        <f>_xll.SNL.Clients.Office.Excel.Functions.SPG(A62, "RD_CREDIT_RATING_DATE_GLOBAL", "Issuer Credit Rating", "Local Currency LT|0")</f>
        <v>45504</v>
      </c>
      <c r="S62" s="10">
        <f>_xll.SNL.Clients.Office.Excel.Functions.SPG(A62, "RD_CREDIT_WATCH_OUTLOOK_DATE_GLOBAL", "Issuer Credit Rating", "Local Currency LT|0")</f>
        <v>45504</v>
      </c>
    </row>
    <row r="63" spans="1:19" x14ac:dyDescent="0.3">
      <c r="A63" t="s">
        <v>1097</v>
      </c>
      <c r="B63" t="str">
        <f>_xll.SNL.Clients.Office.Excel.Functions.SPG(A63,"SP_IPO_DATE")</f>
        <v/>
      </c>
      <c r="C63" s="5">
        <f>_xll.SNL.Clients.Office.Excel.Functions.SPG(A63, "SP_VOLUME_AVG_WEEKLY_TO_SHARES_OUT", , "1M")</f>
        <v>5.3309951565866713</v>
      </c>
      <c r="D63" s="5">
        <f>_xll.SNL.Clients.Office.Excel.Functions.SPG(A63, "SP_VOLUME_AVG_WEEKLY_TO_SHARES_OUT", , "3M")</f>
        <v>4.8937094460562864</v>
      </c>
      <c r="E63" s="5">
        <f>_xll.SNL.Clients.Office.Excel.Functions.SPG(A63, "SP_VOLUME_AVG_DAILY_TO_1YR_AVG_DAILY", , "1M")</f>
        <v>152.33000000000001</v>
      </c>
      <c r="F63" s="5">
        <f>_xll.SNL.Clients.Office.Excel.Functions.SPG(A63, "SP_VOLUME_AVG_DAILY_TO_1YR_AVG_DAILY", , "3M")</f>
        <v>139.84</v>
      </c>
      <c r="G63" s="9" t="str">
        <f>_xll.SNL.Clients.Office.Excel.Functions.SPG(A63, "IQ_SECTOR")</f>
        <v>Financials</v>
      </c>
      <c r="H63" s="9" t="str">
        <f>_xll.SNL.Clients.Office.Excel.Functions.SPG(A63, "IQ_INDUSTRY_GROUP")</f>
        <v>Banks</v>
      </c>
      <c r="I63" s="9" t="str">
        <f>_xll.SNL.Clients.Office.Excel.Functions.SPG(A63, "IQ_INDUSTRY")</f>
        <v>Banks</v>
      </c>
      <c r="J63" s="9" t="str">
        <f>_xll.SNL.Clients.Office.Excel.Functions.SPG(A63, "IQ_PRIMARY_INDUSTRY")</f>
        <v>Regional Banks</v>
      </c>
      <c r="K63" s="9" t="str">
        <f>_xll.SNL.Clients.Office.Excel.Functions.SPG(A63, "NAICS_CODE", "Primary")</f>
        <v>522110 - Commercial Banking</v>
      </c>
      <c r="L63" s="9" t="str">
        <f>_xll.SNL.Clients.Office.Excel.Functions.SPG(A63, "SP_TOPICTAG")</f>
        <v>Consumer Lending</v>
      </c>
      <c r="M63" s="5">
        <f>_xll.SNL.Clients.Office.Excel.Functions.SPG(A63, "SP_PCT_SHARES_OWNED_ALL_INSTITUTIONS")</f>
        <v>78.569999999999993</v>
      </c>
      <c r="N63" s="9" t="str">
        <f>_xll.SNL.Clients.Office.Excel.Functions.SPG(A63, "RD_CREDIT_RATING_GLOBAL", "Issuer Credit Rating", "Local Currency LT|0")</f>
        <v/>
      </c>
      <c r="O63" s="9" t="str">
        <f>_xll.SNL.Clients.Office.Excel.Functions.SPG(A63, "RD_CWOL_GLOBAL", "Issuer Credit Rating", "Local Currency LT|0")</f>
        <v/>
      </c>
      <c r="P63" s="9" t="str">
        <f>_xll.SNL.Clients.Office.Excel.Functions.SPG(A63, "RD_RATING_ACTION_GLOBAL", "Issuer Credit Rating", "Local Currency LT|0")</f>
        <v/>
      </c>
      <c r="Q63" s="10" t="str">
        <f>_xll.SNL.Clients.Office.Excel.Functions.SPG(A63, "RD_LAST_REVIEW_DATE_GLOBAL", "Issuer Credit Rating", "Local Currency LT")</f>
        <v/>
      </c>
      <c r="R63" s="10" t="str">
        <f>_xll.SNL.Clients.Office.Excel.Functions.SPG(A63, "RD_CREDIT_RATING_DATE_GLOBAL", "Issuer Credit Rating", "Local Currency LT|0")</f>
        <v/>
      </c>
      <c r="S63" s="10" t="str">
        <f>_xll.SNL.Clients.Office.Excel.Functions.SPG(A63, "RD_CREDIT_WATCH_OUTLOOK_DATE_GLOBAL", "Issuer Credit Rating", "Local Currency LT|0")</f>
        <v/>
      </c>
    </row>
    <row r="64" spans="1:19" x14ac:dyDescent="0.3">
      <c r="A64" t="s">
        <v>1098</v>
      </c>
      <c r="B64" s="10">
        <f>_xll.SNL.Clients.Office.Excel.Functions.SPG(A64,"SP_IPO_DATE")</f>
        <v>44993</v>
      </c>
      <c r="C64" s="5">
        <f>_xll.SNL.Clients.Office.Excel.Functions.SPG(A64, "SP_VOLUME_AVG_WEEKLY_TO_SHARES_OUT", , "1M")</f>
        <v>7.8364294587496204</v>
      </c>
      <c r="D64" s="5">
        <f>_xll.SNL.Clients.Office.Excel.Functions.SPG(A64, "SP_VOLUME_AVG_WEEKLY_TO_SHARES_OUT", , "3M")</f>
        <v>6.0732989089095506</v>
      </c>
      <c r="E64" s="5">
        <f>_xll.SNL.Clients.Office.Excel.Functions.SPG(A64, "SP_VOLUME_AVG_DAILY_TO_1YR_AVG_DAILY", , "1M")</f>
        <v>177.76</v>
      </c>
      <c r="F64" s="5">
        <f>_xll.SNL.Clients.Office.Excel.Functions.SPG(A64, "SP_VOLUME_AVG_DAILY_TO_1YR_AVG_DAILY", , "3M")</f>
        <v>137.76</v>
      </c>
      <c r="G64" s="9" t="str">
        <f>_xll.SNL.Clients.Office.Excel.Functions.SPG(A64, "IQ_SECTOR")</f>
        <v>Energy</v>
      </c>
      <c r="H64" s="9" t="str">
        <f>_xll.SNL.Clients.Office.Excel.Functions.SPG(A64, "IQ_INDUSTRY_GROUP")</f>
        <v>Energy</v>
      </c>
      <c r="I64" s="9" t="str">
        <f>_xll.SNL.Clients.Office.Excel.Functions.SPG(A64, "IQ_INDUSTRY")</f>
        <v>Energy Equipment and Services</v>
      </c>
      <c r="J64" s="9" t="str">
        <f>_xll.SNL.Clients.Office.Excel.Functions.SPG(A64, "IQ_PRIMARY_INDUSTRY")</f>
        <v>Oil and Gas Equipment and Services</v>
      </c>
      <c r="K64" s="9" t="str">
        <f>_xll.SNL.Clients.Office.Excel.Functions.SPG(A64, "NAICS_CODE", "Primary")</f>
        <v>213115 - Support Activities for Nonmetallic Minerals (except Fuels) Mining</v>
      </c>
      <c r="L64" s="9" t="str">
        <f>_xll.SNL.Clients.Office.Excel.Functions.SPG(A64, "SP_TOPICTAG")</f>
        <v/>
      </c>
      <c r="M64" s="5">
        <f>_xll.SNL.Clients.Office.Excel.Functions.SPG(A64, "SP_PCT_SHARES_OWNED_ALL_INSTITUTIONS")</f>
        <v>71.709999999999994</v>
      </c>
      <c r="N64" s="9" t="str">
        <f>_xll.SNL.Clients.Office.Excel.Functions.SPG(A64, "RD_CREDIT_RATING_GLOBAL", "Issuer Credit Rating", "Local Currency LT|0")</f>
        <v/>
      </c>
      <c r="O64" s="9" t="str">
        <f>_xll.SNL.Clients.Office.Excel.Functions.SPG(A64, "RD_CWOL_GLOBAL", "Issuer Credit Rating", "Local Currency LT|0")</f>
        <v/>
      </c>
      <c r="P64" s="9" t="str">
        <f>_xll.SNL.Clients.Office.Excel.Functions.SPG(A64, "RD_RATING_ACTION_GLOBAL", "Issuer Credit Rating", "Local Currency LT|0")</f>
        <v/>
      </c>
      <c r="Q64" s="10" t="str">
        <f>_xll.SNL.Clients.Office.Excel.Functions.SPG(A64, "RD_LAST_REVIEW_DATE_GLOBAL", "Issuer Credit Rating", "Local Currency LT")</f>
        <v/>
      </c>
      <c r="R64" s="10" t="str">
        <f>_xll.SNL.Clients.Office.Excel.Functions.SPG(A64, "RD_CREDIT_RATING_DATE_GLOBAL", "Issuer Credit Rating", "Local Currency LT|0")</f>
        <v/>
      </c>
      <c r="S64" s="10" t="str">
        <f>_xll.SNL.Clients.Office.Excel.Functions.SPG(A64, "RD_CREDIT_WATCH_OUTLOOK_DATE_GLOBAL", "Issuer Credit Rating", "Local Currency LT|0")</f>
        <v/>
      </c>
    </row>
    <row r="65" spans="1:19" x14ac:dyDescent="0.3">
      <c r="A65" t="s">
        <v>1099</v>
      </c>
      <c r="B65" t="str">
        <f>_xll.SNL.Clients.Office.Excel.Functions.SPG(A65,"SP_IPO_DATE")</f>
        <v/>
      </c>
      <c r="C65" s="5">
        <f>_xll.SNL.Clients.Office.Excel.Functions.SPG(A65, "SP_VOLUME_AVG_WEEKLY_TO_SHARES_OUT", , "1M")</f>
        <v>6.9093346346550675</v>
      </c>
      <c r="D65" s="5">
        <f>_xll.SNL.Clients.Office.Excel.Functions.SPG(A65, "SP_VOLUME_AVG_WEEKLY_TO_SHARES_OUT", , "3M")</f>
        <v>5.2375256455639789</v>
      </c>
      <c r="E65" s="5">
        <f>_xll.SNL.Clients.Office.Excel.Functions.SPG(A65, "SP_VOLUME_AVG_DAILY_TO_1YR_AVG_DAILY", , "1M")</f>
        <v>213.38</v>
      </c>
      <c r="F65" s="5">
        <f>_xll.SNL.Clients.Office.Excel.Functions.SPG(A65, "SP_VOLUME_AVG_DAILY_TO_1YR_AVG_DAILY", , "3M")</f>
        <v>161.75</v>
      </c>
      <c r="G65" s="9" t="str">
        <f>_xll.SNL.Clients.Office.Excel.Functions.SPG(A65, "IQ_SECTOR")</f>
        <v>Health Care</v>
      </c>
      <c r="H65" s="9" t="str">
        <f>_xll.SNL.Clients.Office.Excel.Functions.SPG(A65, "IQ_INDUSTRY_GROUP")</f>
        <v>Health Care Equipment and Services</v>
      </c>
      <c r="I65" s="9" t="str">
        <f>_xll.SNL.Clients.Office.Excel.Functions.SPG(A65, "IQ_INDUSTRY")</f>
        <v>Health Care Equipment and Supplies</v>
      </c>
      <c r="J65" s="9" t="str">
        <f>_xll.SNL.Clients.Office.Excel.Functions.SPG(A65, "IQ_PRIMARY_INDUSTRY")</f>
        <v>Health Care Supplies</v>
      </c>
      <c r="K65" s="9" t="str">
        <f>_xll.SNL.Clients.Office.Excel.Functions.SPG(A65, "NAICS_CODE", "Primary")</f>
        <v>33911 - Medical Equipment and Supplies Manufacturing</v>
      </c>
      <c r="L65" s="9" t="str">
        <f>_xll.SNL.Clients.Office.Excel.Functions.SPG(A65, "SP_TOPICTAG")</f>
        <v>Health Diagnostics; Gastroenterology; Orthopaedics; Pain Management; Respiratory</v>
      </c>
      <c r="M65" s="5">
        <f>_xll.SNL.Clients.Office.Excel.Functions.SPG(A65, "SP_PCT_SHARES_OWNED_ALL_INSTITUTIONS")</f>
        <v>94.47</v>
      </c>
      <c r="N65" s="9" t="str">
        <f>_xll.SNL.Clients.Office.Excel.Functions.SPG(A65, "RD_CREDIT_RATING_GLOBAL", "Issuer Credit Rating", "Local Currency LT|0")</f>
        <v>NR</v>
      </c>
      <c r="O65" s="9" t="str">
        <f>_xll.SNL.Clients.Office.Excel.Functions.SPG(A65, "RD_CWOL_GLOBAL", "Issuer Credit Rating", "Local Currency LT|0")</f>
        <v>NR</v>
      </c>
      <c r="P65" s="9" t="str">
        <f>_xll.SNL.Clients.Office.Excel.Functions.SPG(A65, "RD_RATING_ACTION_GLOBAL", "Issuer Credit Rating", "Local Currency LT|0")</f>
        <v>Not Rated | CreditWatch/Outlook (01/08/2021)</v>
      </c>
      <c r="Q65" s="10">
        <f>_xll.SNL.Clients.Office.Excel.Functions.SPG(A65, "RD_LAST_REVIEW_DATE_GLOBAL", "Issuer Credit Rating", "Local Currency LT")</f>
        <v>44204</v>
      </c>
      <c r="R65" s="10">
        <f>_xll.SNL.Clients.Office.Excel.Functions.SPG(A65, "RD_CREDIT_RATING_DATE_GLOBAL", "Issuer Credit Rating", "Local Currency LT|0")</f>
        <v>44204</v>
      </c>
      <c r="S65" s="10">
        <f>_xll.SNL.Clients.Office.Excel.Functions.SPG(A65, "RD_CREDIT_WATCH_OUTLOOK_DATE_GLOBAL", "Issuer Credit Rating", "Local Currency LT|0")</f>
        <v>44204</v>
      </c>
    </row>
    <row r="66" spans="1:19" x14ac:dyDescent="0.3">
      <c r="A66" t="s">
        <v>1100</v>
      </c>
      <c r="B66" t="str">
        <f>_xll.SNL.Clients.Office.Excel.Functions.SPG(A66,"SP_IPO_DATE")</f>
        <v/>
      </c>
      <c r="C66" s="5">
        <f>_xll.SNL.Clients.Office.Excel.Functions.SPG(A66, "SP_VOLUME_AVG_WEEKLY_TO_SHARES_OUT", , "1M")</f>
        <v>2.7529460565860373</v>
      </c>
      <c r="D66" s="5">
        <f>_xll.SNL.Clients.Office.Excel.Functions.SPG(A66, "SP_VOLUME_AVG_WEEKLY_TO_SHARES_OUT", , "3M")</f>
        <v>3.1738945494995785</v>
      </c>
      <c r="E66" s="5">
        <f>_xll.SNL.Clients.Office.Excel.Functions.SPG(A66, "SP_VOLUME_AVG_DAILY_TO_1YR_AVG_DAILY", , "1M")</f>
        <v>87.84</v>
      </c>
      <c r="F66" s="5">
        <f>_xll.SNL.Clients.Office.Excel.Functions.SPG(A66, "SP_VOLUME_AVG_DAILY_TO_1YR_AVG_DAILY", , "3M")</f>
        <v>101.27</v>
      </c>
      <c r="G66" s="9" t="str">
        <f>_xll.SNL.Clients.Office.Excel.Functions.SPG(A66, "IQ_SECTOR")</f>
        <v>Utilities</v>
      </c>
      <c r="H66" s="9" t="str">
        <f>_xll.SNL.Clients.Office.Excel.Functions.SPG(A66, "IQ_INDUSTRY_GROUP")</f>
        <v>Utilities</v>
      </c>
      <c r="I66" s="9" t="str">
        <f>_xll.SNL.Clients.Office.Excel.Functions.SPG(A66, "IQ_INDUSTRY")</f>
        <v>Multi-Utilities</v>
      </c>
      <c r="J66" s="9" t="str">
        <f>_xll.SNL.Clients.Office.Excel.Functions.SPG(A66, "IQ_PRIMARY_INDUSTRY")</f>
        <v>Multi-Utilities</v>
      </c>
      <c r="K66" s="9" t="str">
        <f>_xll.SNL.Clients.Office.Excel.Functions.SPG(A66, "NAICS_CODE", "Primary")</f>
        <v>2211 - Electric Power Generation, Transmission and Distribution</v>
      </c>
      <c r="L66" s="9" t="str">
        <f>_xll.SNL.Clients.Office.Excel.Functions.SPG(A66, "SP_TOPICTAG")</f>
        <v>Clean Energy; Energy Efficiency; Energy Management; Energy Storage; Smart Energy; Biomass Energy; Power Grid; Onshore and Offshore Wind</v>
      </c>
      <c r="M66" s="5">
        <f>_xll.SNL.Clients.Office.Excel.Functions.SPG(A66, "SP_PCT_SHARES_OWNED_ALL_INSTITUTIONS")</f>
        <v>87.7</v>
      </c>
      <c r="N66" s="9" t="str">
        <f>_xll.SNL.Clients.Office.Excel.Functions.SPG(A66, "RD_CREDIT_RATING_GLOBAL", "Issuer Credit Rating", "Local Currency LT|0")</f>
        <v>BBB</v>
      </c>
      <c r="O66" s="9" t="str">
        <f>_xll.SNL.Clients.Office.Excel.Functions.SPG(A66, "RD_CWOL_GLOBAL", "Issuer Credit Rating", "Local Currency LT|0")</f>
        <v>Negative</v>
      </c>
      <c r="P66" s="9" t="str">
        <f>_xll.SNL.Clients.Office.Excel.Functions.SPG(A66, "RD_RATING_ACTION_GLOBAL", "Issuer Credit Rating", "Local Currency LT|0")</f>
        <v>CreditWatch/Outlook (11/11/2022)</v>
      </c>
      <c r="Q66" s="10">
        <f>_xll.SNL.Clients.Office.Excel.Functions.SPG(A66, "RD_LAST_REVIEW_DATE_GLOBAL", "Issuer Credit Rating", "Local Currency LT")</f>
        <v>45440</v>
      </c>
      <c r="R66" s="10">
        <f>_xll.SNL.Clients.Office.Excel.Functions.SPG(A66, "RD_CREDIT_RATING_DATE_GLOBAL", "Issuer Credit Rating", "Local Currency LT|0")</f>
        <v>40604</v>
      </c>
      <c r="S66" s="10">
        <f>_xll.SNL.Clients.Office.Excel.Functions.SPG(A66, "RD_CREDIT_WATCH_OUTLOOK_DATE_GLOBAL", "Issuer Credit Rating", "Local Currency LT|0")</f>
        <v>44876</v>
      </c>
    </row>
    <row r="67" spans="1:19" x14ac:dyDescent="0.3">
      <c r="A67" t="s">
        <v>1101</v>
      </c>
      <c r="B67" s="10">
        <f>_xll.SNL.Clients.Office.Excel.Functions.SPG(A67,"SP_IPO_DATE")</f>
        <v>36717</v>
      </c>
      <c r="C67" s="5">
        <f>_xll.SNL.Clients.Office.Excel.Functions.SPG(A67, "SP_VOLUME_AVG_WEEKLY_TO_SHARES_OUT", , "1M")</f>
        <v>9.0216970499573357</v>
      </c>
      <c r="D67" s="5">
        <f>_xll.SNL.Clients.Office.Excel.Functions.SPG(A67, "SP_VOLUME_AVG_WEEKLY_TO_SHARES_OUT", , "3M")</f>
        <v>9.5219626797697092</v>
      </c>
      <c r="E67" s="5">
        <f>_xll.SNL.Clients.Office.Excel.Functions.SPG(A67, "SP_VOLUME_AVG_DAILY_TO_1YR_AVG_DAILY", , "1M")</f>
        <v>96.57</v>
      </c>
      <c r="F67" s="5">
        <f>_xll.SNL.Clients.Office.Excel.Functions.SPG(A67, "SP_VOLUME_AVG_DAILY_TO_1YR_AVG_DAILY", , "3M")</f>
        <v>101.93</v>
      </c>
      <c r="G67" s="9" t="str">
        <f>_xll.SNL.Clients.Office.Excel.Functions.SPG(A67, "IQ_SECTOR")</f>
        <v>Information Technology</v>
      </c>
      <c r="H67" s="9" t="str">
        <f>_xll.SNL.Clients.Office.Excel.Functions.SPG(A67, "IQ_INDUSTRY_GROUP")</f>
        <v>Semiconductors and Semiconductor Equipment</v>
      </c>
      <c r="I67" s="9" t="str">
        <f>_xll.SNL.Clients.Office.Excel.Functions.SPG(A67, "IQ_INDUSTRY")</f>
        <v>Semiconductors and Semiconductor Equipment</v>
      </c>
      <c r="J67" s="9" t="str">
        <f>_xll.SNL.Clients.Office.Excel.Functions.SPG(A67, "IQ_PRIMARY_INDUSTRY")</f>
        <v>Semiconductor Materials and Equipment</v>
      </c>
      <c r="K67" s="9" t="str">
        <f>_xll.SNL.Clients.Office.Excel.Functions.SPG(A67, "NAICS_CODE", "Primary")</f>
        <v>333242 - Semiconductor Machinery Manufacturing</v>
      </c>
      <c r="L67" s="9" t="str">
        <f>_xll.SNL.Clients.Office.Excel.Functions.SPG(A67, "SP_TOPICTAG")</f>
        <v>Industrial Automation; Sensors; Process Automation</v>
      </c>
      <c r="M67" s="5">
        <f>_xll.SNL.Clients.Office.Excel.Functions.SPG(A67, "SP_PCT_SHARES_OWNED_ALL_INSTITUTIONS")</f>
        <v>99.29</v>
      </c>
      <c r="N67" s="9" t="str">
        <f>_xll.SNL.Clients.Office.Excel.Functions.SPG(A67, "RD_CREDIT_RATING_GLOBAL", "Issuer Credit Rating", "Local Currency LT|0")</f>
        <v/>
      </c>
      <c r="O67" s="9" t="str">
        <f>_xll.SNL.Clients.Office.Excel.Functions.SPG(A67, "RD_CWOL_GLOBAL", "Issuer Credit Rating", "Local Currency LT|0")</f>
        <v/>
      </c>
      <c r="P67" s="9" t="str">
        <f>_xll.SNL.Clients.Office.Excel.Functions.SPG(A67, "RD_RATING_ACTION_GLOBAL", "Issuer Credit Rating", "Local Currency LT|0")</f>
        <v/>
      </c>
      <c r="Q67" s="10" t="str">
        <f>_xll.SNL.Clients.Office.Excel.Functions.SPG(A67, "RD_LAST_REVIEW_DATE_GLOBAL", "Issuer Credit Rating", "Local Currency LT")</f>
        <v/>
      </c>
      <c r="R67" s="10" t="str">
        <f>_xll.SNL.Clients.Office.Excel.Functions.SPG(A67, "RD_CREDIT_RATING_DATE_GLOBAL", "Issuer Credit Rating", "Local Currency LT|0")</f>
        <v/>
      </c>
      <c r="S67" s="10" t="str">
        <f>_xll.SNL.Clients.Office.Excel.Functions.SPG(A67, "RD_CREDIT_WATCH_OUTLOOK_DATE_GLOBAL", "Issuer Credit Rating", "Local Currency LT|0")</f>
        <v/>
      </c>
    </row>
    <row r="68" spans="1:19" x14ac:dyDescent="0.3">
      <c r="A68" t="s">
        <v>1102</v>
      </c>
      <c r="B68" s="10">
        <f>_xll.SNL.Clients.Office.Excel.Functions.SPG(A68,"SP_IPO_DATE")</f>
        <v>38425.041666666664</v>
      </c>
      <c r="C68" s="5">
        <f>_xll.SNL.Clients.Office.Excel.Functions.SPG(A68, "SP_VOLUME_AVG_WEEKLY_TO_SHARES_OUT", , "1M")</f>
        <v>3.8365334704504948</v>
      </c>
      <c r="D68" s="5">
        <f>_xll.SNL.Clients.Office.Excel.Functions.SPG(A68, "SP_VOLUME_AVG_WEEKLY_TO_SHARES_OUT", , "3M")</f>
        <v>3.8228840790550991</v>
      </c>
      <c r="E68" s="5">
        <f>_xll.SNL.Clients.Office.Excel.Functions.SPG(A68, "SP_VOLUME_AVG_DAILY_TO_1YR_AVG_DAILY", , "1M")</f>
        <v>81.66</v>
      </c>
      <c r="F68" s="5">
        <f>_xll.SNL.Clients.Office.Excel.Functions.SPG(A68, "SP_VOLUME_AVG_DAILY_TO_1YR_AVG_DAILY", , "3M")</f>
        <v>81.37</v>
      </c>
      <c r="G68" s="9" t="str">
        <f>_xll.SNL.Clients.Office.Excel.Functions.SPG(A68, "IQ_SECTOR")</f>
        <v>Financials</v>
      </c>
      <c r="H68" s="9" t="str">
        <f>_xll.SNL.Clients.Office.Excel.Functions.SPG(A68, "IQ_INDUSTRY_GROUP")</f>
        <v>Banks</v>
      </c>
      <c r="I68" s="9" t="str">
        <f>_xll.SNL.Clients.Office.Excel.Functions.SPG(A68, "IQ_INDUSTRY")</f>
        <v>Banks</v>
      </c>
      <c r="J68" s="9" t="str">
        <f>_xll.SNL.Clients.Office.Excel.Functions.SPG(A68, "IQ_PRIMARY_INDUSTRY")</f>
        <v>Regional Banks</v>
      </c>
      <c r="K68" s="9" t="str">
        <f>_xll.SNL.Clients.Office.Excel.Functions.SPG(A68, "NAICS_CODE", "Primary")</f>
        <v>522180 - Savings Institutions and Other Depository Credit Intermediation</v>
      </c>
      <c r="L68" s="9" t="str">
        <f>_xll.SNL.Clients.Office.Excel.Functions.SPG(A68, "SP_TOPICTAG")</f>
        <v>Consumer Lending; Digital Asset Management; Digital Brokerage; Banking as a Service</v>
      </c>
      <c r="M68" s="5">
        <f>_xll.SNL.Clients.Office.Excel.Functions.SPG(A68, "SP_PCT_SHARES_OWNED_ALL_INSTITUTIONS")</f>
        <v>84.36</v>
      </c>
      <c r="N68" s="9" t="str">
        <f>_xll.SNL.Clients.Office.Excel.Functions.SPG(A68, "RD_CREDIT_RATING_GLOBAL", "Issuer Credit Rating", "Local Currency LT|0")</f>
        <v/>
      </c>
      <c r="O68" s="9" t="str">
        <f>_xll.SNL.Clients.Office.Excel.Functions.SPG(A68, "RD_CWOL_GLOBAL", "Issuer Credit Rating", "Local Currency LT|0")</f>
        <v/>
      </c>
      <c r="P68" s="9" t="str">
        <f>_xll.SNL.Clients.Office.Excel.Functions.SPG(A68, "RD_RATING_ACTION_GLOBAL", "Issuer Credit Rating", "Local Currency LT|0")</f>
        <v/>
      </c>
      <c r="Q68" s="10" t="str">
        <f>_xll.SNL.Clients.Office.Excel.Functions.SPG(A68, "RD_LAST_REVIEW_DATE_GLOBAL", "Issuer Credit Rating", "Local Currency LT")</f>
        <v/>
      </c>
      <c r="R68" s="10" t="str">
        <f>_xll.SNL.Clients.Office.Excel.Functions.SPG(A68, "RD_CREDIT_RATING_DATE_GLOBAL", "Issuer Credit Rating", "Local Currency LT|0")</f>
        <v/>
      </c>
      <c r="S68" s="10" t="str">
        <f>_xll.SNL.Clients.Office.Excel.Functions.SPG(A68, "RD_CREDIT_WATCH_OUTLOOK_DATE_GLOBAL", "Issuer Credit Rating", "Local Currency LT|0")</f>
        <v/>
      </c>
    </row>
    <row r="69" spans="1:19" x14ac:dyDescent="0.3">
      <c r="A69" t="s">
        <v>1103</v>
      </c>
      <c r="B69" t="str">
        <f>_xll.SNL.Clients.Office.Excel.Functions.SPG(A69,"SP_IPO_DATE")</f>
        <v/>
      </c>
      <c r="C69" s="5">
        <f>_xll.SNL.Clients.Office.Excel.Functions.SPG(A69, "SP_VOLUME_AVG_WEEKLY_TO_SHARES_OUT", , "1M")</f>
        <v>5.4320989568839257</v>
      </c>
      <c r="D69" s="5">
        <f>_xll.SNL.Clients.Office.Excel.Functions.SPG(A69, "SP_VOLUME_AVG_WEEKLY_TO_SHARES_OUT", , "3M")</f>
        <v>8.6835432116739781</v>
      </c>
      <c r="E69" s="5">
        <f>_xll.SNL.Clients.Office.Excel.Functions.SPG(A69, "SP_VOLUME_AVG_DAILY_TO_1YR_AVG_DAILY", , "1M")</f>
        <v>85.41</v>
      </c>
      <c r="F69" s="5">
        <f>_xll.SNL.Clients.Office.Excel.Functions.SPG(A69, "SP_VOLUME_AVG_DAILY_TO_1YR_AVG_DAILY", , "3M")</f>
        <v>136.53</v>
      </c>
      <c r="G69" s="9" t="str">
        <f>_xll.SNL.Clients.Office.Excel.Functions.SPG(A69, "IQ_SECTOR")</f>
        <v>Health Care</v>
      </c>
      <c r="H69" s="9" t="str">
        <f>_xll.SNL.Clients.Office.Excel.Functions.SPG(A69, "IQ_INDUSTRY_GROUP")</f>
        <v>Pharmaceuticals, Biotechnology and Life Sciences</v>
      </c>
      <c r="I69" s="9" t="str">
        <f>_xll.SNL.Clients.Office.Excel.Functions.SPG(A69, "IQ_INDUSTRY")</f>
        <v>Life Sciences Tools and Services</v>
      </c>
      <c r="J69" s="9" t="str">
        <f>_xll.SNL.Clients.Office.Excel.Functions.SPG(A69, "IQ_PRIMARY_INDUSTRY")</f>
        <v>Life Sciences Tools and Services</v>
      </c>
      <c r="K69" s="9" t="str">
        <f>_xll.SNL.Clients.Office.Excel.Functions.SPG(A69, "NAICS_CODE", "Primary")</f>
        <v>541715 - Research and Development in the Physical, Engineering, and Life Sciences (except Nanotechnology and Biotechnology)</v>
      </c>
      <c r="L69" s="9" t="str">
        <f>_xll.SNL.Clients.Office.Excel.Functions.SPG(A69, "SP_TOPICTAG")</f>
        <v>Health Diagnostics; Natural Language Processing; Genetics; Artificial Intelligence</v>
      </c>
      <c r="M69" s="5">
        <f>_xll.SNL.Clients.Office.Excel.Functions.SPG(A69, "SP_PCT_SHARES_OWNED_ALL_INSTITUTIONS")</f>
        <v>102.78</v>
      </c>
      <c r="N69" s="9" t="str">
        <f>_xll.SNL.Clients.Office.Excel.Functions.SPG(A69, "RD_CREDIT_RATING_GLOBAL", "Issuer Credit Rating", "Local Currency LT|0")</f>
        <v>NR</v>
      </c>
      <c r="O69" s="9" t="str">
        <f>_xll.SNL.Clients.Office.Excel.Functions.SPG(A69, "RD_CWOL_GLOBAL", "Issuer Credit Rating", "Local Currency LT|0")</f>
        <v>NR</v>
      </c>
      <c r="P69" s="9" t="str">
        <f>_xll.SNL.Clients.Office.Excel.Functions.SPG(A69, "RD_RATING_ACTION_GLOBAL", "Issuer Credit Rating", "Local Currency LT|0")</f>
        <v>Not Rated | CreditWatch/Outlook (04/07/2022)</v>
      </c>
      <c r="Q69" s="10">
        <f>_xll.SNL.Clients.Office.Excel.Functions.SPG(A69, "RD_LAST_REVIEW_DATE_GLOBAL", "Issuer Credit Rating", "Local Currency LT")</f>
        <v>44658</v>
      </c>
      <c r="R69" s="10">
        <f>_xll.SNL.Clients.Office.Excel.Functions.SPG(A69, "RD_CREDIT_RATING_DATE_GLOBAL", "Issuer Credit Rating", "Local Currency LT|0")</f>
        <v>44658</v>
      </c>
      <c r="S69" s="10">
        <f>_xll.SNL.Clients.Office.Excel.Functions.SPG(A69, "RD_CREDIT_WATCH_OUTLOOK_DATE_GLOBAL", "Issuer Credit Rating", "Local Currency LT|0")</f>
        <v>44658</v>
      </c>
    </row>
    <row r="70" spans="1:19" x14ac:dyDescent="0.3">
      <c r="A70" t="s">
        <v>1104</v>
      </c>
      <c r="B70" t="str">
        <f>_xll.SNL.Clients.Office.Excel.Functions.SPG(A70,"SP_IPO_DATE")</f>
        <v/>
      </c>
      <c r="C70" s="5">
        <f>_xll.SNL.Clients.Office.Excel.Functions.SPG(A70, "SP_VOLUME_AVG_WEEKLY_TO_SHARES_OUT", , "1M")</f>
        <v>3.353877798814473</v>
      </c>
      <c r="D70" s="5">
        <f>_xll.SNL.Clients.Office.Excel.Functions.SPG(A70, "SP_VOLUME_AVG_WEEKLY_TO_SHARES_OUT", , "3M")</f>
        <v>3.2710463880196592</v>
      </c>
      <c r="E70" s="5">
        <f>_xll.SNL.Clients.Office.Excel.Functions.SPG(A70, "SP_VOLUME_AVG_DAILY_TO_1YR_AVG_DAILY", , "1M")</f>
        <v>87.94</v>
      </c>
      <c r="F70" s="5">
        <f>_xll.SNL.Clients.Office.Excel.Functions.SPG(A70, "SP_VOLUME_AVG_DAILY_TO_1YR_AVG_DAILY", , "3M")</f>
        <v>85.77</v>
      </c>
      <c r="G70" s="9" t="str">
        <f>_xll.SNL.Clients.Office.Excel.Functions.SPG(A70, "IQ_SECTOR")</f>
        <v>Industrials</v>
      </c>
      <c r="H70" s="9" t="str">
        <f>_xll.SNL.Clients.Office.Excel.Functions.SPG(A70, "IQ_INDUSTRY_GROUP")</f>
        <v>Capital Goods</v>
      </c>
      <c r="I70" s="9" t="str">
        <f>_xll.SNL.Clients.Office.Excel.Functions.SPG(A70, "IQ_INDUSTRY")</f>
        <v>Building Products</v>
      </c>
      <c r="J70" s="9" t="str">
        <f>_xll.SNL.Clients.Office.Excel.Functions.SPG(A70, "IQ_PRIMARY_INDUSTRY")</f>
        <v>Building Products</v>
      </c>
      <c r="K70" s="9" t="str">
        <f>_xll.SNL.Clients.Office.Excel.Functions.SPG(A70, "NAICS_CODE", "Primary")</f>
        <v>335132 - Commercial, Industrial, and Institutional Electric Lighting Fixture Manufacturing</v>
      </c>
      <c r="L70" s="9" t="str">
        <f>_xll.SNL.Clients.Office.Excel.Functions.SPG(A70, "SP_TOPICTAG")</f>
        <v/>
      </c>
      <c r="M70" s="5">
        <f>_xll.SNL.Clients.Office.Excel.Functions.SPG(A70, "SP_PCT_SHARES_OWNED_ALL_INSTITUTIONS")</f>
        <v>92.11</v>
      </c>
      <c r="N70" s="9" t="str">
        <f>_xll.SNL.Clients.Office.Excel.Functions.SPG(A70, "RD_CREDIT_RATING_GLOBAL", "Issuer Credit Rating", "Local Currency LT|0")</f>
        <v>BB-</v>
      </c>
      <c r="O70" s="9" t="str">
        <f>_xll.SNL.Clients.Office.Excel.Functions.SPG(A70, "RD_CWOL_GLOBAL", "Issuer Credit Rating", "Local Currency LT|0")</f>
        <v>Stable</v>
      </c>
      <c r="P70" s="9" t="str">
        <f>_xll.SNL.Clients.Office.Excel.Functions.SPG(A70, "RD_RATING_ACTION_GLOBAL", "Issuer Credit Rating", "Local Currency LT|0")</f>
        <v>Upgrade | CreditWatch/Outlook (11/18/2024)</v>
      </c>
      <c r="Q70" s="10">
        <f>_xll.SNL.Clients.Office.Excel.Functions.SPG(A70, "RD_LAST_REVIEW_DATE_GLOBAL", "Issuer Credit Rating", "Local Currency LT")</f>
        <v>45614</v>
      </c>
      <c r="R70" s="10">
        <f>_xll.SNL.Clients.Office.Excel.Functions.SPG(A70, "RD_CREDIT_RATING_DATE_GLOBAL", "Issuer Credit Rating", "Local Currency LT|0")</f>
        <v>45614</v>
      </c>
      <c r="S70" s="10">
        <f>_xll.SNL.Clients.Office.Excel.Functions.SPG(A70, "RD_CREDIT_WATCH_OUTLOOK_DATE_GLOBAL", "Issuer Credit Rating", "Local Currency LT|0")</f>
        <v>45614</v>
      </c>
    </row>
    <row r="71" spans="1:19" x14ac:dyDescent="0.3">
      <c r="A71" t="s">
        <v>1105</v>
      </c>
      <c r="B71" s="10">
        <f>_xll.SNL.Clients.Office.Excel.Functions.SPG(A71,"SP_IPO_DATE")</f>
        <v>38267</v>
      </c>
      <c r="C71" s="5">
        <f>_xll.SNL.Clients.Office.Excel.Functions.SPG(A71, "SP_VOLUME_AVG_WEEKLY_TO_SHARES_OUT", , "1M")</f>
        <v>9.5790615697571742</v>
      </c>
      <c r="D71" s="5">
        <f>_xll.SNL.Clients.Office.Excel.Functions.SPG(A71, "SP_VOLUME_AVG_WEEKLY_TO_SHARES_OUT", , "3M")</f>
        <v>10.472933286450763</v>
      </c>
      <c r="E71" s="5">
        <f>_xll.SNL.Clients.Office.Excel.Functions.SPG(A71, "SP_VOLUME_AVG_DAILY_TO_1YR_AVG_DAILY", , "1M")</f>
        <v>125.45</v>
      </c>
      <c r="F71" s="5">
        <f>_xll.SNL.Clients.Office.Excel.Functions.SPG(A71, "SP_VOLUME_AVG_DAILY_TO_1YR_AVG_DAILY", , "3M")</f>
        <v>137.15</v>
      </c>
      <c r="G71" s="9" t="str">
        <f>_xll.SNL.Clients.Office.Excel.Functions.SPG(A71, "IQ_SECTOR")</f>
        <v>Consumer Staples</v>
      </c>
      <c r="H71" s="9" t="str">
        <f>_xll.SNL.Clients.Office.Excel.Functions.SPG(A71, "IQ_INDUSTRY_GROUP")</f>
        <v>Food, Beverage and Tobacco</v>
      </c>
      <c r="I71" s="9" t="str">
        <f>_xll.SNL.Clients.Office.Excel.Functions.SPG(A71, "IQ_INDUSTRY")</f>
        <v>Food Products</v>
      </c>
      <c r="J71" s="9" t="str">
        <f>_xll.SNL.Clients.Office.Excel.Functions.SPG(A71, "IQ_PRIMARY_INDUSTRY")</f>
        <v>Packaged Foods and Meats</v>
      </c>
      <c r="K71" s="9" t="str">
        <f>_xll.SNL.Clients.Office.Excel.Functions.SPG(A71, "NAICS_CODE", "Primary")</f>
        <v>31142 - Fruit and Vegetable Canning, Pickling, and Drying</v>
      </c>
      <c r="L71" s="9" t="str">
        <f>_xll.SNL.Clients.Office.Excel.Functions.SPG(A71, "SP_TOPICTAG")</f>
        <v>Fast-Moving Consumer Goods; Green Consumer Goods; Organic</v>
      </c>
      <c r="M71" s="5">
        <f>_xll.SNL.Clients.Office.Excel.Functions.SPG(A71, "SP_PCT_SHARES_OWNED_ALL_INSTITUTIONS")</f>
        <v>62.08</v>
      </c>
      <c r="N71" s="9" t="str">
        <f>_xll.SNL.Clients.Office.Excel.Functions.SPG(A71, "RD_CREDIT_RATING_GLOBAL", "Issuer Credit Rating", "Local Currency LT|0")</f>
        <v>B-</v>
      </c>
      <c r="O71" s="9" t="str">
        <f>_xll.SNL.Clients.Office.Excel.Functions.SPG(A71, "RD_CWOL_GLOBAL", "Issuer Credit Rating", "Local Currency LT|0")</f>
        <v>Positive</v>
      </c>
      <c r="P71" s="9" t="str">
        <f>_xll.SNL.Clients.Office.Excel.Functions.SPG(A71, "RD_RATING_ACTION_GLOBAL", "Issuer Credit Rating", "Local Currency LT|0")</f>
        <v>CreditWatch/Outlook (03/13/2024)</v>
      </c>
      <c r="Q71" s="10">
        <f>_xll.SNL.Clients.Office.Excel.Functions.SPG(A71, "RD_LAST_REVIEW_DATE_GLOBAL", "Issuer Credit Rating", "Local Currency LT")</f>
        <v>45554</v>
      </c>
      <c r="R71" s="10">
        <f>_xll.SNL.Clients.Office.Excel.Functions.SPG(A71, "RD_CREDIT_RATING_DATE_GLOBAL", "Issuer Credit Rating", "Local Currency LT|0")</f>
        <v>44791</v>
      </c>
      <c r="S71" s="10">
        <f>_xll.SNL.Clients.Office.Excel.Functions.SPG(A71, "RD_CREDIT_WATCH_OUTLOOK_DATE_GLOBAL", "Issuer Credit Rating", "Local Currency LT|0")</f>
        <v>45364</v>
      </c>
    </row>
    <row r="72" spans="1:19" x14ac:dyDescent="0.3">
      <c r="A72" t="s">
        <v>1106</v>
      </c>
      <c r="B72" t="str">
        <f>_xll.SNL.Clients.Office.Excel.Functions.SPG(A72,"SP_IPO_DATE")</f>
        <v/>
      </c>
      <c r="C72" s="5">
        <f>_xll.SNL.Clients.Office.Excel.Functions.SPG(A72, "SP_VOLUME_AVG_WEEKLY_TO_SHARES_OUT", , "1M")</f>
        <v>3.7913833485581359</v>
      </c>
      <c r="D72" s="5">
        <f>_xll.SNL.Clients.Office.Excel.Functions.SPG(A72, "SP_VOLUME_AVG_WEEKLY_TO_SHARES_OUT", , "3M")</f>
        <v>3.4458242486295858</v>
      </c>
      <c r="E72" s="5">
        <f>_xll.SNL.Clients.Office.Excel.Functions.SPG(A72, "SP_VOLUME_AVG_DAILY_TO_1YR_AVG_DAILY", , "1M")</f>
        <v>122.49</v>
      </c>
      <c r="F72" s="5">
        <f>_xll.SNL.Clients.Office.Excel.Functions.SPG(A72, "SP_VOLUME_AVG_DAILY_TO_1YR_AVG_DAILY", , "3M")</f>
        <v>111.33</v>
      </c>
      <c r="G72" s="9" t="str">
        <f>_xll.SNL.Clients.Office.Excel.Functions.SPG(A72, "IQ_SECTOR")</f>
        <v>Information Technology</v>
      </c>
      <c r="H72" s="9" t="str">
        <f>_xll.SNL.Clients.Office.Excel.Functions.SPG(A72, "IQ_INDUSTRY_GROUP")</f>
        <v>Technology Hardware and Equipment</v>
      </c>
      <c r="I72" s="9" t="str">
        <f>_xll.SNL.Clients.Office.Excel.Functions.SPG(A72, "IQ_INDUSTRY")</f>
        <v>Electronic Equipment, Instruments and Components</v>
      </c>
      <c r="J72" s="9" t="str">
        <f>_xll.SNL.Clients.Office.Excel.Functions.SPG(A72, "IQ_PRIMARY_INDUSTRY")</f>
        <v>Electronic Equipment and Instruments</v>
      </c>
      <c r="K72" s="9" t="str">
        <f>_xll.SNL.Clients.Office.Excel.Functions.SPG(A72, "NAICS_CODE", "Primary")</f>
        <v>333310 - Commercial and Service Industry Machinery Manufacturing</v>
      </c>
      <c r="L72" s="9" t="str">
        <f>_xll.SNL.Clients.Office.Excel.Functions.SPG(A72, "SP_TOPICTAG")</f>
        <v>Environmental Engineering; RFID (Radio Frequency Identification); Sensors; Smart Cities</v>
      </c>
      <c r="M72" s="5">
        <f>_xll.SNL.Clients.Office.Excel.Functions.SPG(A72, "SP_PCT_SHARES_OWNED_ALL_INSTITUTIONS")</f>
        <v>90.22</v>
      </c>
      <c r="N72" s="9" t="str">
        <f>_xll.SNL.Clients.Office.Excel.Functions.SPG(A72, "RD_CREDIT_RATING_GLOBAL", "Issuer Credit Rating", "Local Currency LT|0")</f>
        <v/>
      </c>
      <c r="O72" s="9" t="str">
        <f>_xll.SNL.Clients.Office.Excel.Functions.SPG(A72, "RD_CWOL_GLOBAL", "Issuer Credit Rating", "Local Currency LT|0")</f>
        <v/>
      </c>
      <c r="P72" s="9" t="str">
        <f>_xll.SNL.Clients.Office.Excel.Functions.SPG(A72, "RD_RATING_ACTION_GLOBAL", "Issuer Credit Rating", "Local Currency LT|0")</f>
        <v/>
      </c>
      <c r="Q72" s="10" t="str">
        <f>_xll.SNL.Clients.Office.Excel.Functions.SPG(A72, "RD_LAST_REVIEW_DATE_GLOBAL", "Issuer Credit Rating", "Local Currency LT")</f>
        <v/>
      </c>
      <c r="R72" s="10" t="str">
        <f>_xll.SNL.Clients.Office.Excel.Functions.SPG(A72, "RD_CREDIT_RATING_DATE_GLOBAL", "Issuer Credit Rating", "Local Currency LT|0")</f>
        <v/>
      </c>
      <c r="S72" s="10" t="str">
        <f>_xll.SNL.Clients.Office.Excel.Functions.SPG(A72, "RD_CREDIT_WATCH_OUTLOOK_DATE_GLOBAL", "Issuer Credit Rating", "Local Currency LT|0")</f>
        <v/>
      </c>
    </row>
    <row r="73" spans="1:19" x14ac:dyDescent="0.3">
      <c r="A73" t="s">
        <v>1107</v>
      </c>
      <c r="B73" t="str">
        <f>_xll.SNL.Clients.Office.Excel.Functions.SPG(A73,"SP_IPO_DATE")</f>
        <v/>
      </c>
      <c r="C73" s="5">
        <f>_xll.SNL.Clients.Office.Excel.Functions.SPG(A73, "SP_VOLUME_AVG_WEEKLY_TO_SHARES_OUT", , "1M")</f>
        <v>1.8199005283487013</v>
      </c>
      <c r="D73" s="5">
        <f>_xll.SNL.Clients.Office.Excel.Functions.SPG(A73, "SP_VOLUME_AVG_WEEKLY_TO_SHARES_OUT", , "3M")</f>
        <v>1.8746556723194081</v>
      </c>
      <c r="E73" s="5">
        <f>_xll.SNL.Clients.Office.Excel.Functions.SPG(A73, "SP_VOLUME_AVG_DAILY_TO_1YR_AVG_DAILY", , "1M")</f>
        <v>104.63</v>
      </c>
      <c r="F73" s="5">
        <f>_xll.SNL.Clients.Office.Excel.Functions.SPG(A73, "SP_VOLUME_AVG_DAILY_TO_1YR_AVG_DAILY", , "3M")</f>
        <v>107.78</v>
      </c>
      <c r="G73" s="9" t="str">
        <f>_xll.SNL.Clients.Office.Excel.Functions.SPG(A73, "IQ_SECTOR")</f>
        <v>Materials</v>
      </c>
      <c r="H73" s="9" t="str">
        <f>_xll.SNL.Clients.Office.Excel.Functions.SPG(A73, "IQ_INDUSTRY_GROUP")</f>
        <v>Materials</v>
      </c>
      <c r="I73" s="9" t="str">
        <f>_xll.SNL.Clients.Office.Excel.Functions.SPG(A73, "IQ_INDUSTRY")</f>
        <v>Chemicals</v>
      </c>
      <c r="J73" s="9" t="str">
        <f>_xll.SNL.Clients.Office.Excel.Functions.SPG(A73, "IQ_PRIMARY_INDUSTRY")</f>
        <v>Specialty Chemicals</v>
      </c>
      <c r="K73" s="9" t="str">
        <f>_xll.SNL.Clients.Office.Excel.Functions.SPG(A73, "NAICS_CODE", "Primary")</f>
        <v>325 - Chemical Manufacturing</v>
      </c>
      <c r="L73" s="9" t="str">
        <f>_xll.SNL.Clients.Office.Excel.Functions.SPG(A73, "SP_TOPICTAG")</f>
        <v>Animal Feed; Farming; Livestock; Organic; Nutraceutical</v>
      </c>
      <c r="M73" s="5">
        <f>_xll.SNL.Clients.Office.Excel.Functions.SPG(A73, "SP_PCT_SHARES_OWNED_ALL_INSTITUTIONS")</f>
        <v>90.59</v>
      </c>
      <c r="N73" s="9" t="str">
        <f>_xll.SNL.Clients.Office.Excel.Functions.SPG(A73, "RD_CREDIT_RATING_GLOBAL", "Issuer Credit Rating", "Local Currency LT|0")</f>
        <v/>
      </c>
      <c r="O73" s="9" t="str">
        <f>_xll.SNL.Clients.Office.Excel.Functions.SPG(A73, "RD_CWOL_GLOBAL", "Issuer Credit Rating", "Local Currency LT|0")</f>
        <v/>
      </c>
      <c r="P73" s="9" t="str">
        <f>_xll.SNL.Clients.Office.Excel.Functions.SPG(A73, "RD_RATING_ACTION_GLOBAL", "Issuer Credit Rating", "Local Currency LT|0")</f>
        <v/>
      </c>
      <c r="Q73" s="10" t="str">
        <f>_xll.SNL.Clients.Office.Excel.Functions.SPG(A73, "RD_LAST_REVIEW_DATE_GLOBAL", "Issuer Credit Rating", "Local Currency LT")</f>
        <v/>
      </c>
      <c r="R73" s="10" t="str">
        <f>_xll.SNL.Clients.Office.Excel.Functions.SPG(A73, "RD_CREDIT_RATING_DATE_GLOBAL", "Issuer Credit Rating", "Local Currency LT|0")</f>
        <v/>
      </c>
      <c r="S73" s="10" t="str">
        <f>_xll.SNL.Clients.Office.Excel.Functions.SPG(A73, "RD_CREDIT_WATCH_OUTLOOK_DATE_GLOBAL", "Issuer Credit Rating", "Local Currency LT|0")</f>
        <v/>
      </c>
    </row>
    <row r="74" spans="1:19" x14ac:dyDescent="0.3">
      <c r="A74" t="s">
        <v>1108</v>
      </c>
      <c r="B74" t="str">
        <f>_xll.SNL.Clients.Office.Excel.Functions.SPG(A74,"SP_IPO_DATE")</f>
        <v/>
      </c>
      <c r="C74" s="5">
        <f>_xll.SNL.Clients.Office.Excel.Functions.SPG(A74, "SP_VOLUME_AVG_WEEKLY_TO_SHARES_OUT", , "1M")</f>
        <v>5.9543637889261642</v>
      </c>
      <c r="D74" s="5">
        <f>_xll.SNL.Clients.Office.Excel.Functions.SPG(A74, "SP_VOLUME_AVG_WEEKLY_TO_SHARES_OUT", , "3M")</f>
        <v>6.0958434036057785</v>
      </c>
      <c r="E74" s="5">
        <f>_xll.SNL.Clients.Office.Excel.Functions.SPG(A74, "SP_VOLUME_AVG_DAILY_TO_1YR_AVG_DAILY", , "1M")</f>
        <v>85.81</v>
      </c>
      <c r="F74" s="5">
        <f>_xll.SNL.Clients.Office.Excel.Functions.SPG(A74, "SP_VOLUME_AVG_DAILY_TO_1YR_AVG_DAILY", , "3M")</f>
        <v>87.85</v>
      </c>
      <c r="G74" s="9" t="str">
        <f>_xll.SNL.Clients.Office.Excel.Functions.SPG(A74, "IQ_SECTOR")</f>
        <v>Financials</v>
      </c>
      <c r="H74" s="9" t="str">
        <f>_xll.SNL.Clients.Office.Excel.Functions.SPG(A74, "IQ_INDUSTRY_GROUP")</f>
        <v>Banks</v>
      </c>
      <c r="I74" s="9" t="str">
        <f>_xll.SNL.Clients.Office.Excel.Functions.SPG(A74, "IQ_INDUSTRY")</f>
        <v>Banks</v>
      </c>
      <c r="J74" s="9" t="str">
        <f>_xll.SNL.Clients.Office.Excel.Functions.SPG(A74, "IQ_PRIMARY_INDUSTRY")</f>
        <v>Regional Banks</v>
      </c>
      <c r="K74" s="9" t="str">
        <f>_xll.SNL.Clients.Office.Excel.Functions.SPG(A74, "NAICS_CODE", "Primary")</f>
        <v>522110 - Commercial Banking</v>
      </c>
      <c r="L74" s="9" t="str">
        <f>_xll.SNL.Clients.Office.Excel.Functions.SPG(A74, "SP_TOPICTAG")</f>
        <v>Consumer Lending</v>
      </c>
      <c r="M74" s="5">
        <f>_xll.SNL.Clients.Office.Excel.Functions.SPG(A74, "SP_PCT_SHARES_OWNED_ALL_INSTITUTIONS")</f>
        <v>82.45</v>
      </c>
      <c r="N74" s="9" t="str">
        <f>_xll.SNL.Clients.Office.Excel.Functions.SPG(A74, "RD_CREDIT_RATING_GLOBAL", "Issuer Credit Rating", "Local Currency LT|0")</f>
        <v/>
      </c>
      <c r="O74" s="9" t="str">
        <f>_xll.SNL.Clients.Office.Excel.Functions.SPG(A74, "RD_CWOL_GLOBAL", "Issuer Credit Rating", "Local Currency LT|0")</f>
        <v/>
      </c>
      <c r="P74" s="9" t="str">
        <f>_xll.SNL.Clients.Office.Excel.Functions.SPG(A74, "RD_RATING_ACTION_GLOBAL", "Issuer Credit Rating", "Local Currency LT|0")</f>
        <v/>
      </c>
      <c r="Q74" s="10" t="str">
        <f>_xll.SNL.Clients.Office.Excel.Functions.SPG(A74, "RD_LAST_REVIEW_DATE_GLOBAL", "Issuer Credit Rating", "Local Currency LT")</f>
        <v/>
      </c>
      <c r="R74" s="10" t="str">
        <f>_xll.SNL.Clients.Office.Excel.Functions.SPG(A74, "RD_CREDIT_RATING_DATE_GLOBAL", "Issuer Credit Rating", "Local Currency LT|0")</f>
        <v/>
      </c>
      <c r="S74" s="10" t="str">
        <f>_xll.SNL.Clients.Office.Excel.Functions.SPG(A74, "RD_CREDIT_WATCH_OUTLOOK_DATE_GLOBAL", "Issuer Credit Rating", "Local Currency LT|0")</f>
        <v/>
      </c>
    </row>
    <row r="75" spans="1:19" x14ac:dyDescent="0.3">
      <c r="A75" t="s">
        <v>1109</v>
      </c>
      <c r="B75" t="str">
        <f>_xll.SNL.Clients.Office.Excel.Functions.SPG(A75,"SP_IPO_DATE")</f>
        <v/>
      </c>
      <c r="C75" s="5">
        <f>_xll.SNL.Clients.Office.Excel.Functions.SPG(A75, "SP_VOLUME_AVG_WEEKLY_TO_SHARES_OUT", , "1M")</f>
        <v>1.9921535053659523</v>
      </c>
      <c r="D75" s="5">
        <f>_xll.SNL.Clients.Office.Excel.Functions.SPG(A75, "SP_VOLUME_AVG_WEEKLY_TO_SHARES_OUT", , "3M")</f>
        <v>1.6459243978051423</v>
      </c>
      <c r="E75" s="5">
        <f>_xll.SNL.Clients.Office.Excel.Functions.SPG(A75, "SP_VOLUME_AVG_DAILY_TO_1YR_AVG_DAILY", , "1M")</f>
        <v>142.05000000000001</v>
      </c>
      <c r="F75" s="5">
        <f>_xll.SNL.Clients.Office.Excel.Functions.SPG(A75, "SP_VOLUME_AVG_DAILY_TO_1YR_AVG_DAILY", , "3M")</f>
        <v>117.36</v>
      </c>
      <c r="G75" s="9" t="str">
        <f>_xll.SNL.Clients.Office.Excel.Functions.SPG(A75, "IQ_SECTOR")</f>
        <v>Financials</v>
      </c>
      <c r="H75" s="9" t="str">
        <f>_xll.SNL.Clients.Office.Excel.Functions.SPG(A75, "IQ_INDUSTRY_GROUP")</f>
        <v>Banks</v>
      </c>
      <c r="I75" s="9" t="str">
        <f>_xll.SNL.Clients.Office.Excel.Functions.SPG(A75, "IQ_INDUSTRY")</f>
        <v>Banks</v>
      </c>
      <c r="J75" s="9" t="str">
        <f>_xll.SNL.Clients.Office.Excel.Functions.SPG(A75, "IQ_PRIMARY_INDUSTRY")</f>
        <v>Regional Banks</v>
      </c>
      <c r="K75" s="9" t="str">
        <f>_xll.SNL.Clients.Office.Excel.Functions.SPG(A75, "NAICS_CODE", "Primary")</f>
        <v>522110 - Commercial Banking</v>
      </c>
      <c r="L75" s="9" t="str">
        <f>_xll.SNL.Clients.Office.Excel.Functions.SPG(A75, "SP_TOPICTAG")</f>
        <v>Consumer Lending</v>
      </c>
      <c r="M75" s="5">
        <f>_xll.SNL.Clients.Office.Excel.Functions.SPG(A75, "SP_PCT_SHARES_OWNED_ALL_INSTITUTIONS")</f>
        <v>53.8</v>
      </c>
      <c r="N75" s="9" t="str">
        <f>_xll.SNL.Clients.Office.Excel.Functions.SPG(A75, "RD_CREDIT_RATING_GLOBAL", "Issuer Credit Rating", "Local Currency LT|0")</f>
        <v/>
      </c>
      <c r="O75" s="9" t="str">
        <f>_xll.SNL.Clients.Office.Excel.Functions.SPG(A75, "RD_CWOL_GLOBAL", "Issuer Credit Rating", "Local Currency LT|0")</f>
        <v/>
      </c>
      <c r="P75" s="9" t="str">
        <f>_xll.SNL.Clients.Office.Excel.Functions.SPG(A75, "RD_RATING_ACTION_GLOBAL", "Issuer Credit Rating", "Local Currency LT|0")</f>
        <v/>
      </c>
      <c r="Q75" s="10" t="str">
        <f>_xll.SNL.Clients.Office.Excel.Functions.SPG(A75, "RD_LAST_REVIEW_DATE_GLOBAL", "Issuer Credit Rating", "Local Currency LT")</f>
        <v/>
      </c>
      <c r="R75" s="10" t="str">
        <f>_xll.SNL.Clients.Office.Excel.Functions.SPG(A75, "RD_CREDIT_RATING_DATE_GLOBAL", "Issuer Credit Rating", "Local Currency LT|0")</f>
        <v/>
      </c>
      <c r="S75" s="10" t="str">
        <f>_xll.SNL.Clients.Office.Excel.Functions.SPG(A75, "RD_CREDIT_WATCH_OUTLOOK_DATE_GLOBAL", "Issuer Credit Rating", "Local Currency LT|0")</f>
        <v/>
      </c>
    </row>
    <row r="76" spans="1:19" x14ac:dyDescent="0.3">
      <c r="A76" t="s">
        <v>1110</v>
      </c>
      <c r="B76" t="str">
        <f>_xll.SNL.Clients.Office.Excel.Functions.SPG(A76,"SP_IPO_DATE")</f>
        <v/>
      </c>
      <c r="C76" s="5">
        <f>_xll.SNL.Clients.Office.Excel.Functions.SPG(A76, "SP_VOLUME_AVG_WEEKLY_TO_SHARES_OUT", , "1M")</f>
        <v>5.3778167019858163</v>
      </c>
      <c r="D76" s="5">
        <f>_xll.SNL.Clients.Office.Excel.Functions.SPG(A76, "SP_VOLUME_AVG_WEEKLY_TO_SHARES_OUT", , "3M")</f>
        <v>4.6146614867339277</v>
      </c>
      <c r="E76" s="5">
        <f>_xll.SNL.Clients.Office.Excel.Functions.SPG(A76, "SP_VOLUME_AVG_DAILY_TO_1YR_AVG_DAILY", , "1M")</f>
        <v>131.57</v>
      </c>
      <c r="F76" s="5">
        <f>_xll.SNL.Clients.Office.Excel.Functions.SPG(A76, "SP_VOLUME_AVG_DAILY_TO_1YR_AVG_DAILY", , "3M")</f>
        <v>112.9</v>
      </c>
      <c r="G76" s="9" t="str">
        <f>_xll.SNL.Clients.Office.Excel.Functions.SPG(A76, "IQ_SECTOR")</f>
        <v>Financials</v>
      </c>
      <c r="H76" s="9" t="str">
        <f>_xll.SNL.Clients.Office.Excel.Functions.SPG(A76, "IQ_INDUSTRY_GROUP")</f>
        <v>Banks</v>
      </c>
      <c r="I76" s="9" t="str">
        <f>_xll.SNL.Clients.Office.Excel.Functions.SPG(A76, "IQ_INDUSTRY")</f>
        <v>Banks</v>
      </c>
      <c r="J76" s="9" t="str">
        <f>_xll.SNL.Clients.Office.Excel.Functions.SPG(A76, "IQ_PRIMARY_INDUSTRY")</f>
        <v>Regional Banks</v>
      </c>
      <c r="K76" s="9" t="str">
        <f>_xll.SNL.Clients.Office.Excel.Functions.SPG(A76, "NAICS_CODE", "Primary")</f>
        <v>522110 - Commercial Banking</v>
      </c>
      <c r="L76" s="9" t="str">
        <f>_xll.SNL.Clients.Office.Excel.Functions.SPG(A76, "SP_TOPICTAG")</f>
        <v>Consumer Lending</v>
      </c>
      <c r="M76" s="5">
        <f>_xll.SNL.Clients.Office.Excel.Functions.SPG(A76, "SP_PCT_SHARES_OWNED_ALL_INSTITUTIONS")</f>
        <v>78.08</v>
      </c>
      <c r="N76" s="9" t="str">
        <f>_xll.SNL.Clients.Office.Excel.Functions.SPG(A76, "RD_CREDIT_RATING_GLOBAL", "Issuer Credit Rating", "Local Currency LT|0")</f>
        <v>NR</v>
      </c>
      <c r="O76" s="9" t="str">
        <f>_xll.SNL.Clients.Office.Excel.Functions.SPG(A76, "RD_CWOL_GLOBAL", "Issuer Credit Rating", "Local Currency LT|0")</f>
        <v>NR</v>
      </c>
      <c r="P76" s="9" t="str">
        <f>_xll.SNL.Clients.Office.Excel.Functions.SPG(A76, "RD_RATING_ACTION_GLOBAL", "Issuer Credit Rating", "Local Currency LT|0")</f>
        <v>Not Rated | CreditWatch/Outlook (05/08/2008)</v>
      </c>
      <c r="Q76" s="10" t="str">
        <f>_xll.SNL.Clients.Office.Excel.Functions.SPG(A76, "RD_LAST_REVIEW_DATE_GLOBAL", "Issuer Credit Rating", "Local Currency LT")</f>
        <v/>
      </c>
      <c r="R76" s="10">
        <f>_xll.SNL.Clients.Office.Excel.Functions.SPG(A76, "RD_CREDIT_RATING_DATE_GLOBAL", "Issuer Credit Rating", "Local Currency LT|0")</f>
        <v>39576</v>
      </c>
      <c r="S76" s="10">
        <f>_xll.SNL.Clients.Office.Excel.Functions.SPG(A76, "RD_CREDIT_WATCH_OUTLOOK_DATE_GLOBAL", "Issuer Credit Rating", "Local Currency LT|0")</f>
        <v>39576</v>
      </c>
    </row>
    <row r="77" spans="1:19" x14ac:dyDescent="0.3">
      <c r="A77" t="s">
        <v>1111</v>
      </c>
      <c r="B77" s="10">
        <f>_xll.SNL.Clients.Office.Excel.Functions.SPG(A77,"SP_IPO_DATE")</f>
        <v>40570</v>
      </c>
      <c r="C77" s="5">
        <f>_xll.SNL.Clients.Office.Excel.Functions.SPG(A77, "SP_VOLUME_AVG_WEEKLY_TO_SHARES_OUT", , "1M")</f>
        <v>5.2224177501892584</v>
      </c>
      <c r="D77" s="5">
        <f>_xll.SNL.Clients.Office.Excel.Functions.SPG(A77, "SP_VOLUME_AVG_WEEKLY_TO_SHARES_OUT", , "3M")</f>
        <v>4.7501685299453316</v>
      </c>
      <c r="E77" s="5">
        <f>_xll.SNL.Clients.Office.Excel.Functions.SPG(A77, "SP_VOLUME_AVG_DAILY_TO_1YR_AVG_DAILY", , "1M")</f>
        <v>101.81</v>
      </c>
      <c r="F77" s="5">
        <f>_xll.SNL.Clients.Office.Excel.Functions.SPG(A77, "SP_VOLUME_AVG_DAILY_TO_1YR_AVG_DAILY", , "3M")</f>
        <v>92.6</v>
      </c>
      <c r="G77" s="9" t="str">
        <f>_xll.SNL.Clients.Office.Excel.Functions.SPG(A77, "IQ_SECTOR")</f>
        <v>Financials</v>
      </c>
      <c r="H77" s="9" t="str">
        <f>_xll.SNL.Clients.Office.Excel.Functions.SPG(A77, "IQ_INDUSTRY_GROUP")</f>
        <v>Banks</v>
      </c>
      <c r="I77" s="9" t="str">
        <f>_xll.SNL.Clients.Office.Excel.Functions.SPG(A77, "IQ_INDUSTRY")</f>
        <v>Banks</v>
      </c>
      <c r="J77" s="9" t="str">
        <f>_xll.SNL.Clients.Office.Excel.Functions.SPG(A77, "IQ_PRIMARY_INDUSTRY")</f>
        <v>Regional Banks</v>
      </c>
      <c r="K77" s="9" t="str">
        <f>_xll.SNL.Clients.Office.Excel.Functions.SPG(A77, "NAICS_CODE", "Primary")</f>
        <v>522110 - Commercial Banking</v>
      </c>
      <c r="L77" s="9" t="str">
        <f>_xll.SNL.Clients.Office.Excel.Functions.SPG(A77, "SP_TOPICTAG")</f>
        <v>Consumer Lending</v>
      </c>
      <c r="M77" s="5">
        <f>_xll.SNL.Clients.Office.Excel.Functions.SPG(A77, "SP_PCT_SHARES_OWNED_ALL_INSTITUTIONS")</f>
        <v>99.76</v>
      </c>
      <c r="N77" s="9" t="str">
        <f>_xll.SNL.Clients.Office.Excel.Functions.SPG(A77, "RD_CREDIT_RATING_GLOBAL", "Issuer Credit Rating", "Local Currency LT|0")</f>
        <v/>
      </c>
      <c r="O77" s="9" t="str">
        <f>_xll.SNL.Clients.Office.Excel.Functions.SPG(A77, "RD_CWOL_GLOBAL", "Issuer Credit Rating", "Local Currency LT|0")</f>
        <v/>
      </c>
      <c r="P77" s="9" t="str">
        <f>_xll.SNL.Clients.Office.Excel.Functions.SPG(A77, "RD_RATING_ACTION_GLOBAL", "Issuer Credit Rating", "Local Currency LT|0")</f>
        <v/>
      </c>
      <c r="Q77" s="10" t="str">
        <f>_xll.SNL.Clients.Office.Excel.Functions.SPG(A77, "RD_LAST_REVIEW_DATE_GLOBAL", "Issuer Credit Rating", "Local Currency LT")</f>
        <v/>
      </c>
      <c r="R77" s="10" t="str">
        <f>_xll.SNL.Clients.Office.Excel.Functions.SPG(A77, "RD_CREDIT_RATING_DATE_GLOBAL", "Issuer Credit Rating", "Local Currency LT|0")</f>
        <v/>
      </c>
      <c r="S77" s="10" t="str">
        <f>_xll.SNL.Clients.Office.Excel.Functions.SPG(A77, "RD_CREDIT_WATCH_OUTLOOK_DATE_GLOBAL", "Issuer Credit Rating", "Local Currency LT|0")</f>
        <v/>
      </c>
    </row>
    <row r="78" spans="1:19" x14ac:dyDescent="0.3">
      <c r="A78" t="s">
        <v>1112</v>
      </c>
      <c r="B78" s="10">
        <f>_xll.SNL.Clients.Office.Excel.Functions.SPG(A78,"SP_IPO_DATE")</f>
        <v>35003.041666666664</v>
      </c>
      <c r="C78" s="5">
        <f>_xll.SNL.Clients.Office.Excel.Functions.SPG(A78, "SP_VOLUME_AVG_WEEKLY_TO_SHARES_OUT", , "1M")</f>
        <v>3.2924987092494349</v>
      </c>
      <c r="D78" s="5">
        <f>_xll.SNL.Clients.Office.Excel.Functions.SPG(A78, "SP_VOLUME_AVG_WEEKLY_TO_SHARES_OUT", , "3M")</f>
        <v>3.132134089223912</v>
      </c>
      <c r="E78" s="5">
        <f>_xll.SNL.Clients.Office.Excel.Functions.SPG(A78, "SP_VOLUME_AVG_DAILY_TO_1YR_AVG_DAILY", , "1M")</f>
        <v>111.31</v>
      </c>
      <c r="F78" s="5">
        <f>_xll.SNL.Clients.Office.Excel.Functions.SPG(A78, "SP_VOLUME_AVG_DAILY_TO_1YR_AVG_DAILY", , "3M")</f>
        <v>105.89</v>
      </c>
      <c r="G78" s="9" t="str">
        <f>_xll.SNL.Clients.Office.Excel.Functions.SPG(A78, "IQ_SECTOR")</f>
        <v>Financials</v>
      </c>
      <c r="H78" s="9" t="str">
        <f>_xll.SNL.Clients.Office.Excel.Functions.SPG(A78, "IQ_INDUSTRY_GROUP")</f>
        <v>Banks</v>
      </c>
      <c r="I78" s="9" t="str">
        <f>_xll.SNL.Clients.Office.Excel.Functions.SPG(A78, "IQ_INDUSTRY")</f>
        <v>Banks</v>
      </c>
      <c r="J78" s="9" t="str">
        <f>_xll.SNL.Clients.Office.Excel.Functions.SPG(A78, "IQ_PRIMARY_INDUSTRY")</f>
        <v>Regional Banks</v>
      </c>
      <c r="K78" s="9" t="str">
        <f>_xll.SNL.Clients.Office.Excel.Functions.SPG(A78, "NAICS_CODE", "Primary")</f>
        <v>522110 - Commercial Banking</v>
      </c>
      <c r="L78" s="9" t="str">
        <f>_xll.SNL.Clients.Office.Excel.Functions.SPG(A78, "SP_TOPICTAG")</f>
        <v>Consumer Lending; Banking as a Service</v>
      </c>
      <c r="M78" s="5">
        <f>_xll.SNL.Clients.Office.Excel.Functions.SPG(A78, "SP_PCT_SHARES_OWNED_ALL_INSTITUTIONS")</f>
        <v>91.09</v>
      </c>
      <c r="N78" s="9" t="str">
        <f>_xll.SNL.Clients.Office.Excel.Functions.SPG(A78, "RD_CREDIT_RATING_GLOBAL", "Issuer Credit Rating", "Local Currency LT|0")</f>
        <v/>
      </c>
      <c r="O78" s="9" t="str">
        <f>_xll.SNL.Clients.Office.Excel.Functions.SPG(A78, "RD_CWOL_GLOBAL", "Issuer Credit Rating", "Local Currency LT|0")</f>
        <v/>
      </c>
      <c r="P78" s="9" t="str">
        <f>_xll.SNL.Clients.Office.Excel.Functions.SPG(A78, "RD_RATING_ACTION_GLOBAL", "Issuer Credit Rating", "Local Currency LT|0")</f>
        <v/>
      </c>
      <c r="Q78" s="10" t="str">
        <f>_xll.SNL.Clients.Office.Excel.Functions.SPG(A78, "RD_LAST_REVIEW_DATE_GLOBAL", "Issuer Credit Rating", "Local Currency LT")</f>
        <v/>
      </c>
      <c r="R78" s="10" t="str">
        <f>_xll.SNL.Clients.Office.Excel.Functions.SPG(A78, "RD_CREDIT_RATING_DATE_GLOBAL", "Issuer Credit Rating", "Local Currency LT|0")</f>
        <v/>
      </c>
      <c r="S78" s="10" t="str">
        <f>_xll.SNL.Clients.Office.Excel.Functions.SPG(A78, "RD_CREDIT_WATCH_OUTLOOK_DATE_GLOBAL", "Issuer Credit Rating", "Local Currency LT|0")</f>
        <v/>
      </c>
    </row>
    <row r="79" spans="1:19" x14ac:dyDescent="0.3">
      <c r="A79" t="s">
        <v>1113</v>
      </c>
      <c r="B79" t="str">
        <f>_xll.SNL.Clients.Office.Excel.Functions.SPG(A79,"SP_IPO_DATE")</f>
        <v/>
      </c>
      <c r="C79" s="5">
        <f>_xll.SNL.Clients.Office.Excel.Functions.SPG(A79, "SP_VOLUME_AVG_WEEKLY_TO_SHARES_OUT", , "1M")</f>
        <v>6.7793934433369856</v>
      </c>
      <c r="D79" s="5">
        <f>_xll.SNL.Clients.Office.Excel.Functions.SPG(A79, "SP_VOLUME_AVG_WEEKLY_TO_SHARES_OUT", , "3M")</f>
        <v>10.185503827752159</v>
      </c>
      <c r="E79" s="5">
        <f>_xll.SNL.Clients.Office.Excel.Functions.SPG(A79, "SP_VOLUME_AVG_DAILY_TO_1YR_AVG_DAILY", , "1M")</f>
        <v>73.099999999999994</v>
      </c>
      <c r="F79" s="5">
        <f>_xll.SNL.Clients.Office.Excel.Functions.SPG(A79, "SP_VOLUME_AVG_DAILY_TO_1YR_AVG_DAILY", , "3M")</f>
        <v>109.82</v>
      </c>
      <c r="G79" s="9" t="str">
        <f>_xll.SNL.Clients.Office.Excel.Functions.SPG(A79, "IQ_SECTOR")</f>
        <v>Consumer Discretionary</v>
      </c>
      <c r="H79" s="9" t="str">
        <f>_xll.SNL.Clients.Office.Excel.Functions.SPG(A79, "IQ_INDUSTRY_GROUP")</f>
        <v>Consumer Discretionary Distribution and Retail</v>
      </c>
      <c r="I79" s="9" t="str">
        <f>_xll.SNL.Clients.Office.Excel.Functions.SPG(A79, "IQ_INDUSTRY")</f>
        <v>Specialty Retail</v>
      </c>
      <c r="J79" s="9" t="str">
        <f>_xll.SNL.Clients.Office.Excel.Functions.SPG(A79, "IQ_PRIMARY_INDUSTRY")</f>
        <v>Other Specialty Retail</v>
      </c>
      <c r="K79" s="9" t="str">
        <f>_xll.SNL.Clients.Office.Excel.Functions.SPG(A79, "NAICS_CODE", "Primary")</f>
        <v>458110 - Clothing and Clothing Accessories Retailers</v>
      </c>
      <c r="L79" s="9" t="str">
        <f>_xll.SNL.Clients.Office.Excel.Functions.SPG(A79, "SP_TOPICTAG")</f>
        <v/>
      </c>
      <c r="M79" s="5">
        <f>_xll.SNL.Clients.Office.Excel.Functions.SPG(A79, "SP_PCT_SHARES_OWNED_ALL_INSTITUTIONS")</f>
        <v>97</v>
      </c>
      <c r="N79" s="9" t="str">
        <f>_xll.SNL.Clients.Office.Excel.Functions.SPG(A79, "RD_CREDIT_RATING_GLOBAL", "Issuer Credit Rating", "Local Currency LT|0")</f>
        <v>BB</v>
      </c>
      <c r="O79" s="9" t="str">
        <f>_xll.SNL.Clients.Office.Excel.Functions.SPG(A79, "RD_CWOL_GLOBAL", "Issuer Credit Rating", "Local Currency LT|0")</f>
        <v>Stable</v>
      </c>
      <c r="P79" s="9" t="str">
        <f>_xll.SNL.Clients.Office.Excel.Functions.SPG(A79, "RD_RATING_ACTION_GLOBAL", "Issuer Credit Rating", "Local Currency LT|0")</f>
        <v>CreditWatch/Outlook (07/27/2022)</v>
      </c>
      <c r="Q79" s="10">
        <f>_xll.SNL.Clients.Office.Excel.Functions.SPG(A79, "RD_LAST_REVIEW_DATE_GLOBAL", "Issuer Credit Rating", "Local Currency LT")</f>
        <v>45491</v>
      </c>
      <c r="R79" s="10">
        <f>_xll.SNL.Clients.Office.Excel.Functions.SPG(A79, "RD_CREDIT_RATING_DATE_GLOBAL", "Issuer Credit Rating", "Local Currency LT|0")</f>
        <v>44411</v>
      </c>
      <c r="S79" s="10">
        <f>_xll.SNL.Clients.Office.Excel.Functions.SPG(A79, "RD_CREDIT_WATCH_OUTLOOK_DATE_GLOBAL", "Issuer Credit Rating", "Local Currency LT|0")</f>
        <v>44769</v>
      </c>
    </row>
    <row r="80" spans="1:19" x14ac:dyDescent="0.3">
      <c r="A80" t="s">
        <v>1114</v>
      </c>
      <c r="B80" t="str">
        <f>_xll.SNL.Clients.Office.Excel.Functions.SPG(A80,"SP_IPO_DATE")</f>
        <v/>
      </c>
      <c r="C80" s="5">
        <f>_xll.SNL.Clients.Office.Excel.Functions.SPG(A80, "SP_VOLUME_AVG_WEEKLY_TO_SHARES_OUT", , "1M")</f>
        <v>3.7555198226032309</v>
      </c>
      <c r="D80" s="5">
        <f>_xll.SNL.Clients.Office.Excel.Functions.SPG(A80, "SP_VOLUME_AVG_WEEKLY_TO_SHARES_OUT", , "3M")</f>
        <v>3.4544002537837271</v>
      </c>
      <c r="E80" s="5">
        <f>_xll.SNL.Clients.Office.Excel.Functions.SPG(A80, "SP_VOLUME_AVG_DAILY_TO_1YR_AVG_DAILY", , "1M")</f>
        <v>88.94</v>
      </c>
      <c r="F80" s="5">
        <f>_xll.SNL.Clients.Office.Excel.Functions.SPG(A80, "SP_VOLUME_AVG_DAILY_TO_1YR_AVG_DAILY", , "3M")</f>
        <v>81.81</v>
      </c>
      <c r="G80" s="9" t="str">
        <f>_xll.SNL.Clients.Office.Excel.Functions.SPG(A80, "IQ_SECTOR")</f>
        <v>Information Technology</v>
      </c>
      <c r="H80" s="9" t="str">
        <f>_xll.SNL.Clients.Office.Excel.Functions.SPG(A80, "IQ_INDUSTRY_GROUP")</f>
        <v>Technology Hardware and Equipment</v>
      </c>
      <c r="I80" s="9" t="str">
        <f>_xll.SNL.Clients.Office.Excel.Functions.SPG(A80, "IQ_INDUSTRY")</f>
        <v>Electronic Equipment, Instruments and Components</v>
      </c>
      <c r="J80" s="9" t="str">
        <f>_xll.SNL.Clients.Office.Excel.Functions.SPG(A80, "IQ_PRIMARY_INDUSTRY")</f>
        <v>Electronic Manufacturing Services</v>
      </c>
      <c r="K80" s="9" t="str">
        <f>_xll.SNL.Clients.Office.Excel.Functions.SPG(A80, "NAICS_CODE", "Primary")</f>
        <v>33441 - Semiconductor and Other Electronic Component Manufacturing</v>
      </c>
      <c r="L80" s="9" t="str">
        <f>_xll.SNL.Clients.Office.Excel.Functions.SPG(A80, "SP_TOPICTAG")</f>
        <v>Software Development; Data Integration; Industrial Automation; Process Automation; 3D Printing; Artificial Intelligence</v>
      </c>
      <c r="M80" s="5">
        <f>_xll.SNL.Clients.Office.Excel.Functions.SPG(A80, "SP_PCT_SHARES_OWNED_ALL_INSTITUTIONS")</f>
        <v>99.32</v>
      </c>
      <c r="N80" s="9" t="str">
        <f>_xll.SNL.Clients.Office.Excel.Functions.SPG(A80, "RD_CREDIT_RATING_GLOBAL", "Issuer Credit Rating", "Local Currency LT|0")</f>
        <v>NR</v>
      </c>
      <c r="O80" s="9" t="str">
        <f>_xll.SNL.Clients.Office.Excel.Functions.SPG(A80, "RD_CWOL_GLOBAL", "Issuer Credit Rating", "Local Currency LT|0")</f>
        <v>NR</v>
      </c>
      <c r="P80" s="9" t="str">
        <f>_xll.SNL.Clients.Office.Excel.Functions.SPG(A80, "RD_RATING_ACTION_GLOBAL", "Issuer Credit Rating", "Local Currency LT|0")</f>
        <v>Not Rated | CreditWatch/Outlook (12/17/2019)</v>
      </c>
      <c r="Q80" s="10">
        <f>_xll.SNL.Clients.Office.Excel.Functions.SPG(A80, "RD_LAST_REVIEW_DATE_GLOBAL", "Issuer Credit Rating", "Local Currency LT")</f>
        <v>43816</v>
      </c>
      <c r="R80" s="10">
        <f>_xll.SNL.Clients.Office.Excel.Functions.SPG(A80, "RD_CREDIT_RATING_DATE_GLOBAL", "Issuer Credit Rating", "Local Currency LT|0")</f>
        <v>43816</v>
      </c>
      <c r="S80" s="10">
        <f>_xll.SNL.Clients.Office.Excel.Functions.SPG(A80, "RD_CREDIT_WATCH_OUTLOOK_DATE_GLOBAL", "Issuer Credit Rating", "Local Currency LT|0")</f>
        <v>43816</v>
      </c>
    </row>
    <row r="81" spans="1:19" x14ac:dyDescent="0.3">
      <c r="A81" t="s">
        <v>1115</v>
      </c>
      <c r="B81" s="10">
        <f>_xll.SNL.Clients.Office.Excel.Functions.SPG(A81,"SP_IPO_DATE")</f>
        <v>36704</v>
      </c>
      <c r="C81" s="5">
        <f>_xll.SNL.Clients.Office.Excel.Functions.SPG(A81, "SP_VOLUME_AVG_WEEKLY_TO_SHARES_OUT", , "1M")</f>
        <v>4.3460956563024258</v>
      </c>
      <c r="D81" s="5">
        <f>_xll.SNL.Clients.Office.Excel.Functions.SPG(A81, "SP_VOLUME_AVG_WEEKLY_TO_SHARES_OUT", , "3M")</f>
        <v>4.3225536193830534</v>
      </c>
      <c r="E81" s="5">
        <f>_xll.SNL.Clients.Office.Excel.Functions.SPG(A81, "SP_VOLUME_AVG_DAILY_TO_1YR_AVG_DAILY", , "1M")</f>
        <v>136.41999999999999</v>
      </c>
      <c r="F81" s="5">
        <f>_xll.SNL.Clients.Office.Excel.Functions.SPG(A81, "SP_VOLUME_AVG_DAILY_TO_1YR_AVG_DAILY", , "3M")</f>
        <v>135.68</v>
      </c>
      <c r="G81" s="9" t="str">
        <f>_xll.SNL.Clients.Office.Excel.Functions.SPG(A81, "IQ_SECTOR")</f>
        <v>Financials</v>
      </c>
      <c r="H81" s="9" t="str">
        <f>_xll.SNL.Clients.Office.Excel.Functions.SPG(A81, "IQ_INDUSTRY_GROUP")</f>
        <v>Banks</v>
      </c>
      <c r="I81" s="9" t="str">
        <f>_xll.SNL.Clients.Office.Excel.Functions.SPG(A81, "IQ_INDUSTRY")</f>
        <v>Banks</v>
      </c>
      <c r="J81" s="9" t="str">
        <f>_xll.SNL.Clients.Office.Excel.Functions.SPG(A81, "IQ_PRIMARY_INDUSTRY")</f>
        <v>Regional Banks</v>
      </c>
      <c r="K81" s="9" t="str">
        <f>_xll.SNL.Clients.Office.Excel.Functions.SPG(A81, "NAICS_CODE", "Primary")</f>
        <v>522110 - Commercial Banking</v>
      </c>
      <c r="L81" s="9" t="str">
        <f>_xll.SNL.Clients.Office.Excel.Functions.SPG(A81, "SP_TOPICTAG")</f>
        <v>Consumer Lending; Digital Brokerage</v>
      </c>
      <c r="M81" s="5">
        <f>_xll.SNL.Clients.Office.Excel.Functions.SPG(A81, "SP_PCT_SHARES_OWNED_ALL_INSTITUTIONS")</f>
        <v>79.239999999999995</v>
      </c>
      <c r="N81" s="9" t="str">
        <f>_xll.SNL.Clients.Office.Excel.Functions.SPG(A81, "RD_CREDIT_RATING_GLOBAL", "Issuer Credit Rating", "Local Currency LT|0")</f>
        <v/>
      </c>
      <c r="O81" s="9" t="str">
        <f>_xll.SNL.Clients.Office.Excel.Functions.SPG(A81, "RD_CWOL_GLOBAL", "Issuer Credit Rating", "Local Currency LT|0")</f>
        <v/>
      </c>
      <c r="P81" s="9" t="str">
        <f>_xll.SNL.Clients.Office.Excel.Functions.SPG(A81, "RD_RATING_ACTION_GLOBAL", "Issuer Credit Rating", "Local Currency LT|0")</f>
        <v/>
      </c>
      <c r="Q81" s="10" t="str">
        <f>_xll.SNL.Clients.Office.Excel.Functions.SPG(A81, "RD_LAST_REVIEW_DATE_GLOBAL", "Issuer Credit Rating", "Local Currency LT")</f>
        <v/>
      </c>
      <c r="R81" s="10" t="str">
        <f>_xll.SNL.Clients.Office.Excel.Functions.SPG(A81, "RD_CREDIT_RATING_DATE_GLOBAL", "Issuer Credit Rating", "Local Currency LT|0")</f>
        <v/>
      </c>
      <c r="S81" s="10" t="str">
        <f>_xll.SNL.Clients.Office.Excel.Functions.SPG(A81, "RD_CREDIT_WATCH_OUTLOOK_DATE_GLOBAL", "Issuer Credit Rating", "Local Currency LT|0")</f>
        <v/>
      </c>
    </row>
    <row r="82" spans="1:19" x14ac:dyDescent="0.3">
      <c r="A82" t="s">
        <v>1116</v>
      </c>
      <c r="B82" s="10">
        <f>_xll.SNL.Clients.Office.Excel.Functions.SPG(A82,"SP_IPO_DATE")</f>
        <v>36504</v>
      </c>
      <c r="C82" s="5">
        <f>_xll.SNL.Clients.Office.Excel.Functions.SPG(A82, "SP_VOLUME_AVG_WEEKLY_TO_SHARES_OUT", , "1M")</f>
        <v>3.3012352199347665</v>
      </c>
      <c r="D82" s="5">
        <f>_xll.SNL.Clients.Office.Excel.Functions.SPG(A82, "SP_VOLUME_AVG_WEEKLY_TO_SHARES_OUT", , "3M")</f>
        <v>4.1066098339477088</v>
      </c>
      <c r="E82" s="5">
        <f>_xll.SNL.Clients.Office.Excel.Functions.SPG(A82, "SP_VOLUME_AVG_DAILY_TO_1YR_AVG_DAILY", , "1M")</f>
        <v>67.709999999999994</v>
      </c>
      <c r="F82" s="5">
        <f>_xll.SNL.Clients.Office.Excel.Functions.SPG(A82, "SP_VOLUME_AVG_DAILY_TO_1YR_AVG_DAILY", , "3M")</f>
        <v>84.23</v>
      </c>
      <c r="G82" s="9" t="str">
        <f>_xll.SNL.Clients.Office.Excel.Functions.SPG(A82, "IQ_SECTOR")</f>
        <v>Financials</v>
      </c>
      <c r="H82" s="9" t="str">
        <f>_xll.SNL.Clients.Office.Excel.Functions.SPG(A82, "IQ_INDUSTRY_GROUP")</f>
        <v>Financial Services</v>
      </c>
      <c r="I82" s="9" t="str">
        <f>_xll.SNL.Clients.Office.Excel.Functions.SPG(A82, "IQ_INDUSTRY")</f>
        <v>Capital Markets</v>
      </c>
      <c r="J82" s="9" t="str">
        <f>_xll.SNL.Clients.Office.Excel.Functions.SPG(A82, "IQ_PRIMARY_INDUSTRY")</f>
        <v>Investment Banking and Brokerage</v>
      </c>
      <c r="K82" s="9" t="str">
        <f>_xll.SNL.Clients.Office.Excel.Functions.SPG(A82, "NAICS_CODE", "Primary")</f>
        <v>523150 - Investment Banking and Securities Intermediation</v>
      </c>
      <c r="L82" s="9" t="str">
        <f>_xll.SNL.Clients.Office.Excel.Functions.SPG(A82, "SP_TOPICTAG")</f>
        <v/>
      </c>
      <c r="M82" s="5">
        <f>_xll.SNL.Clients.Office.Excel.Functions.SPG(A82, "SP_PCT_SHARES_OWNED_ALL_INSTITUTIONS")</f>
        <v>59.65</v>
      </c>
      <c r="N82" s="9" t="str">
        <f>_xll.SNL.Clients.Office.Excel.Functions.SPG(A82, "RD_CREDIT_RATING_GLOBAL", "Issuer Credit Rating", "Local Currency LT|0")</f>
        <v>BBB-</v>
      </c>
      <c r="O82" s="9" t="str">
        <f>_xll.SNL.Clients.Office.Excel.Functions.SPG(A82, "RD_CWOL_GLOBAL", "Issuer Credit Rating", "Local Currency LT|0")</f>
        <v>Stable</v>
      </c>
      <c r="P82" s="9" t="str">
        <f>_xll.SNL.Clients.Office.Excel.Functions.SPG(A82, "RD_RATING_ACTION_GLOBAL", "Issuer Credit Rating", "Local Currency LT|0")</f>
        <v>New Rating | CreditWatch/Outlook (08/09/2023)</v>
      </c>
      <c r="Q82" s="10">
        <f>_xll.SNL.Clients.Office.Excel.Functions.SPG(A82, "RD_LAST_REVIEW_DATE_GLOBAL", "Issuer Credit Rating", "Local Currency LT")</f>
        <v>45623</v>
      </c>
      <c r="R82" s="10">
        <f>_xll.SNL.Clients.Office.Excel.Functions.SPG(A82, "RD_CREDIT_RATING_DATE_GLOBAL", "Issuer Credit Rating", "Local Currency LT|0")</f>
        <v>45147</v>
      </c>
      <c r="S82" s="10">
        <f>_xll.SNL.Clients.Office.Excel.Functions.SPG(A82, "RD_CREDIT_WATCH_OUTLOOK_DATE_GLOBAL", "Issuer Credit Rating", "Local Currency LT|0")</f>
        <v>45147</v>
      </c>
    </row>
    <row r="83" spans="1:19" x14ac:dyDescent="0.3">
      <c r="A83" t="s">
        <v>1117</v>
      </c>
      <c r="B83" t="str">
        <f>_xll.SNL.Clients.Office.Excel.Functions.SPG(A83,"SP_IPO_DATE")</f>
        <v/>
      </c>
      <c r="C83" s="5">
        <f>_xll.SNL.Clients.Office.Excel.Functions.SPG(A83, "SP_VOLUME_AVG_WEEKLY_TO_SHARES_OUT", , "1M")</f>
        <v>2.4986092893943534</v>
      </c>
      <c r="D83" s="5">
        <f>_xll.SNL.Clients.Office.Excel.Functions.SPG(A83, "SP_VOLUME_AVG_WEEKLY_TO_SHARES_OUT", , "3M")</f>
        <v>4.0220788482374585</v>
      </c>
      <c r="E83" s="5">
        <f>_xll.SNL.Clients.Office.Excel.Functions.SPG(A83, "SP_VOLUME_AVG_DAILY_TO_1YR_AVG_DAILY", , "1M")</f>
        <v>64.36</v>
      </c>
      <c r="F83" s="5">
        <f>_xll.SNL.Clients.Office.Excel.Functions.SPG(A83, "SP_VOLUME_AVG_DAILY_TO_1YR_AVG_DAILY", , "3M")</f>
        <v>103.6</v>
      </c>
      <c r="G83" s="9" t="str">
        <f>_xll.SNL.Clients.Office.Excel.Functions.SPG(A83, "IQ_SECTOR")</f>
        <v>Health Care</v>
      </c>
      <c r="H83" s="9" t="str">
        <f>_xll.SNL.Clients.Office.Excel.Functions.SPG(A83, "IQ_INDUSTRY_GROUP")</f>
        <v>Pharmaceuticals, Biotechnology and Life Sciences</v>
      </c>
      <c r="I83" s="9" t="str">
        <f>_xll.SNL.Clients.Office.Excel.Functions.SPG(A83, "IQ_INDUSTRY")</f>
        <v>Life Sciences Tools and Services</v>
      </c>
      <c r="J83" s="9" t="str">
        <f>_xll.SNL.Clients.Office.Excel.Functions.SPG(A83, "IQ_PRIMARY_INDUSTRY")</f>
        <v>Life Sciences Tools and Services</v>
      </c>
      <c r="K83" s="9" t="str">
        <f>_xll.SNL.Clients.Office.Excel.Functions.SPG(A83, "NAICS_CODE", "Primary")</f>
        <v>339113 - Surgical Appliance and Supplies Manufacturing</v>
      </c>
      <c r="L83" s="9" t="str">
        <f>_xll.SNL.Clients.Office.Excel.Functions.SPG(A83, "SP_TOPICTAG")</f>
        <v>Health Diagnostics; Genetics; Nutraceutical; Immunology</v>
      </c>
      <c r="M83" s="5">
        <f>_xll.SNL.Clients.Office.Excel.Functions.SPG(A83, "SP_PCT_SHARES_OWNED_ALL_INSTITUTIONS")</f>
        <v>81.61</v>
      </c>
      <c r="N83" s="9" t="str">
        <f>_xll.SNL.Clients.Office.Excel.Functions.SPG(A83, "RD_CREDIT_RATING_GLOBAL", "Issuer Credit Rating", "Local Currency LT|0")</f>
        <v/>
      </c>
      <c r="O83" s="9" t="str">
        <f>_xll.SNL.Clients.Office.Excel.Functions.SPG(A83, "RD_CWOL_GLOBAL", "Issuer Credit Rating", "Local Currency LT|0")</f>
        <v/>
      </c>
      <c r="P83" s="9" t="str">
        <f>_xll.SNL.Clients.Office.Excel.Functions.SPG(A83, "RD_RATING_ACTION_GLOBAL", "Issuer Credit Rating", "Local Currency LT|0")</f>
        <v/>
      </c>
      <c r="Q83" s="10" t="str">
        <f>_xll.SNL.Clients.Office.Excel.Functions.SPG(A83, "RD_LAST_REVIEW_DATE_GLOBAL", "Issuer Credit Rating", "Local Currency LT")</f>
        <v/>
      </c>
      <c r="R83" s="10" t="str">
        <f>_xll.SNL.Clients.Office.Excel.Functions.SPG(A83, "RD_CREDIT_RATING_DATE_GLOBAL", "Issuer Credit Rating", "Local Currency LT|0")</f>
        <v/>
      </c>
      <c r="S83" s="10" t="str">
        <f>_xll.SNL.Clients.Office.Excel.Functions.SPG(A83, "RD_CREDIT_WATCH_OUTLOOK_DATE_GLOBAL", "Issuer Credit Rating", "Local Currency LT|0")</f>
        <v/>
      </c>
    </row>
    <row r="84" spans="1:19" x14ac:dyDescent="0.3">
      <c r="A84" t="s">
        <v>1118</v>
      </c>
      <c r="B84" s="10">
        <f>_xll.SNL.Clients.Office.Excel.Functions.SPG(A84,"SP_IPO_DATE")</f>
        <v>35346</v>
      </c>
      <c r="C84" s="5">
        <f>_xll.SNL.Clients.Office.Excel.Functions.SPG(A84, "SP_VOLUME_AVG_WEEKLY_TO_SHARES_OUT", , "1M")</f>
        <v>4.7376040798965926</v>
      </c>
      <c r="D84" s="5">
        <f>_xll.SNL.Clients.Office.Excel.Functions.SPG(A84, "SP_VOLUME_AVG_WEEKLY_TO_SHARES_OUT", , "3M")</f>
        <v>5.3003951977049297</v>
      </c>
      <c r="E84" s="5">
        <f>_xll.SNL.Clients.Office.Excel.Functions.SPG(A84, "SP_VOLUME_AVG_DAILY_TO_1YR_AVG_DAILY", , "1M")</f>
        <v>60.7</v>
      </c>
      <c r="F84" s="5">
        <f>_xll.SNL.Clients.Office.Excel.Functions.SPG(A84, "SP_VOLUME_AVG_DAILY_TO_1YR_AVG_DAILY", , "3M")</f>
        <v>67.91</v>
      </c>
      <c r="G84" s="9" t="str">
        <f>_xll.SNL.Clients.Office.Excel.Functions.SPG(A84, "IQ_SECTOR")</f>
        <v>Consumer Discretionary</v>
      </c>
      <c r="H84" s="9" t="str">
        <f>_xll.SNL.Clients.Office.Excel.Functions.SPG(A84, "IQ_INDUSTRY_GROUP")</f>
        <v>Consumer Services</v>
      </c>
      <c r="I84" s="9" t="str">
        <f>_xll.SNL.Clients.Office.Excel.Functions.SPG(A84, "IQ_INDUSTRY")</f>
        <v>Hotels, Restaurants and Leisure</v>
      </c>
      <c r="J84" s="9" t="str">
        <f>_xll.SNL.Clients.Office.Excel.Functions.SPG(A84, "IQ_PRIMARY_INDUSTRY")</f>
        <v>Restaurants</v>
      </c>
      <c r="K84" s="9" t="str">
        <f>_xll.SNL.Clients.Office.Excel.Functions.SPG(A84, "NAICS_CODE", "Primary")</f>
        <v>722511 - Full-Service Restaurants</v>
      </c>
      <c r="L84" s="9" t="str">
        <f>_xll.SNL.Clients.Office.Excel.Functions.SPG(A84, "SP_TOPICTAG")</f>
        <v/>
      </c>
      <c r="M84" s="5">
        <f>_xll.SNL.Clients.Office.Excel.Functions.SPG(A84, "SP_PCT_SHARES_OWNED_ALL_INSTITUTIONS")</f>
        <v>85.2</v>
      </c>
      <c r="N84" s="9" t="str">
        <f>_xll.SNL.Clients.Office.Excel.Functions.SPG(A84, "RD_CREDIT_RATING_GLOBAL", "Issuer Credit Rating", "Local Currency LT|0")</f>
        <v/>
      </c>
      <c r="O84" s="9" t="str">
        <f>_xll.SNL.Clients.Office.Excel.Functions.SPG(A84, "RD_CWOL_GLOBAL", "Issuer Credit Rating", "Local Currency LT|0")</f>
        <v/>
      </c>
      <c r="P84" s="9" t="str">
        <f>_xll.SNL.Clients.Office.Excel.Functions.SPG(A84, "RD_RATING_ACTION_GLOBAL", "Issuer Credit Rating", "Local Currency LT|0")</f>
        <v/>
      </c>
      <c r="Q84" s="10" t="str">
        <f>_xll.SNL.Clients.Office.Excel.Functions.SPG(A84, "RD_LAST_REVIEW_DATE_GLOBAL", "Issuer Credit Rating", "Local Currency LT")</f>
        <v/>
      </c>
      <c r="R84" s="10" t="str">
        <f>_xll.SNL.Clients.Office.Excel.Functions.SPG(A84, "RD_CREDIT_RATING_DATE_GLOBAL", "Issuer Credit Rating", "Local Currency LT|0")</f>
        <v/>
      </c>
      <c r="S84" s="10" t="str">
        <f>_xll.SNL.Clients.Office.Excel.Functions.SPG(A84, "RD_CREDIT_WATCH_OUTLOOK_DATE_GLOBAL", "Issuer Credit Rating", "Local Currency LT|0")</f>
        <v/>
      </c>
    </row>
    <row r="85" spans="1:19" x14ac:dyDescent="0.3">
      <c r="A85" t="s">
        <v>1119</v>
      </c>
      <c r="B85" s="10">
        <f>_xll.SNL.Clients.Office.Excel.Functions.SPG(A85,"SP_IPO_DATE")</f>
        <v>42670</v>
      </c>
      <c r="C85" s="5">
        <f>_xll.SNL.Clients.Office.Excel.Functions.SPG(A85, "SP_VOLUME_AVG_WEEKLY_TO_SHARES_OUT", , "1M")</f>
        <v>4.4682705660038309</v>
      </c>
      <c r="D85" s="5">
        <f>_xll.SNL.Clients.Office.Excel.Functions.SPG(A85, "SP_VOLUME_AVG_WEEKLY_TO_SHARES_OUT", , "3M")</f>
        <v>4.7331189448801503</v>
      </c>
      <c r="E85" s="5">
        <f>_xll.SNL.Clients.Office.Excel.Functions.SPG(A85, "SP_VOLUME_AVG_DAILY_TO_1YR_AVG_DAILY", , "1M")</f>
        <v>65.36</v>
      </c>
      <c r="F85" s="5">
        <f>_xll.SNL.Clients.Office.Excel.Functions.SPG(A85, "SP_VOLUME_AVG_DAILY_TO_1YR_AVG_DAILY", , "3M")</f>
        <v>69.23</v>
      </c>
      <c r="G85" s="9" t="str">
        <f>_xll.SNL.Clients.Office.Excel.Functions.SPG(A85, "IQ_SECTOR")</f>
        <v>Information Technology</v>
      </c>
      <c r="H85" s="9" t="str">
        <f>_xll.SNL.Clients.Office.Excel.Functions.SPG(A85, "IQ_INDUSTRY_GROUP")</f>
        <v>Software and Services</v>
      </c>
      <c r="I85" s="9" t="str">
        <f>_xll.SNL.Clients.Office.Excel.Functions.SPG(A85, "IQ_INDUSTRY")</f>
        <v>Software</v>
      </c>
      <c r="J85" s="9" t="str">
        <f>_xll.SNL.Clients.Office.Excel.Functions.SPG(A85, "IQ_PRIMARY_INDUSTRY")</f>
        <v>Application Software</v>
      </c>
      <c r="K85" s="9" t="str">
        <f>_xll.SNL.Clients.Office.Excel.Functions.SPG(A85, "NAICS_CODE", "Primary")</f>
        <v>513210 - Software Publishers</v>
      </c>
      <c r="L85" s="9" t="str">
        <f>_xll.SNL.Clients.Office.Excel.Functions.SPG(A85, "SP_TOPICTAG")</f>
        <v>Invoice Management Software; Software Development; Cloud Management; Data Integration; Customer Relationship Management; Cloud Infrastructure; Process Automation</v>
      </c>
      <c r="M85" s="5">
        <f>_xll.SNL.Clients.Office.Excel.Functions.SPG(A85, "SP_PCT_SHARES_OWNED_ALL_INSTITUTIONS")</f>
        <v>88.15</v>
      </c>
      <c r="N85" s="9" t="str">
        <f>_xll.SNL.Clients.Office.Excel.Functions.SPG(A85, "RD_CREDIT_RATING_GLOBAL", "Issuer Credit Rating", "Local Currency LT|0")</f>
        <v/>
      </c>
      <c r="O85" s="9" t="str">
        <f>_xll.SNL.Clients.Office.Excel.Functions.SPG(A85, "RD_CWOL_GLOBAL", "Issuer Credit Rating", "Local Currency LT|0")</f>
        <v/>
      </c>
      <c r="P85" s="9" t="str">
        <f>_xll.SNL.Clients.Office.Excel.Functions.SPG(A85, "RD_RATING_ACTION_GLOBAL", "Issuer Credit Rating", "Local Currency LT|0")</f>
        <v/>
      </c>
      <c r="Q85" s="10" t="str">
        <f>_xll.SNL.Clients.Office.Excel.Functions.SPG(A85, "RD_LAST_REVIEW_DATE_GLOBAL", "Issuer Credit Rating", "Local Currency LT")</f>
        <v/>
      </c>
      <c r="R85" s="10" t="str">
        <f>_xll.SNL.Clients.Office.Excel.Functions.SPG(A85, "RD_CREDIT_RATING_DATE_GLOBAL", "Issuer Credit Rating", "Local Currency LT|0")</f>
        <v/>
      </c>
      <c r="S85" s="10" t="str">
        <f>_xll.SNL.Clients.Office.Excel.Functions.SPG(A85, "RD_CREDIT_WATCH_OUTLOOK_DATE_GLOBAL", "Issuer Credit Rating", "Local Currency LT|0")</f>
        <v/>
      </c>
    </row>
    <row r="86" spans="1:19" x14ac:dyDescent="0.3">
      <c r="A86" t="s">
        <v>1120</v>
      </c>
      <c r="B86" t="str">
        <f>_xll.SNL.Clients.Office.Excel.Functions.SPG(A86,"SP_IPO_DATE")</f>
        <v/>
      </c>
      <c r="C86" s="5">
        <f>_xll.SNL.Clients.Office.Excel.Functions.SPG(A86, "SP_VOLUME_AVG_WEEKLY_TO_SHARES_OUT", , "1M")</f>
        <v>4.2407163637434628</v>
      </c>
      <c r="D86" s="5">
        <f>_xll.SNL.Clients.Office.Excel.Functions.SPG(A86, "SP_VOLUME_AVG_WEEKLY_TO_SHARES_OUT", , "3M")</f>
        <v>4.297441935262186</v>
      </c>
      <c r="E86" s="5">
        <f>_xll.SNL.Clients.Office.Excel.Functions.SPG(A86, "SP_VOLUME_AVG_DAILY_TO_1YR_AVG_DAILY", , "1M")</f>
        <v>81.69</v>
      </c>
      <c r="F86" s="5">
        <f>_xll.SNL.Clients.Office.Excel.Functions.SPG(A86, "SP_VOLUME_AVG_DAILY_TO_1YR_AVG_DAILY", , "3M")</f>
        <v>82.78</v>
      </c>
      <c r="G86" s="9" t="str">
        <f>_xll.SNL.Clients.Office.Excel.Functions.SPG(A86, "IQ_SECTOR")</f>
        <v>Financials</v>
      </c>
      <c r="H86" s="9" t="str">
        <f>_xll.SNL.Clients.Office.Excel.Functions.SPG(A86, "IQ_INDUSTRY_GROUP")</f>
        <v>Financial Services</v>
      </c>
      <c r="I86" s="9" t="str">
        <f>_xll.SNL.Clients.Office.Excel.Functions.SPG(A86, "IQ_INDUSTRY")</f>
        <v>Mortgage Real Estate Investment Trusts (REITs)</v>
      </c>
      <c r="J86" s="9" t="str">
        <f>_xll.SNL.Clients.Office.Excel.Functions.SPG(A86, "IQ_PRIMARY_INDUSTRY")</f>
        <v>Mortgage REITs</v>
      </c>
      <c r="K86" s="9" t="str">
        <f>_xll.SNL.Clients.Office.Excel.Functions.SPG(A86, "NAICS_CODE", "Primary")</f>
        <v>525990 - Other Financial Vehicles</v>
      </c>
      <c r="L86" s="9" t="str">
        <f>_xll.SNL.Clients.Office.Excel.Functions.SPG(A86, "SP_TOPICTAG")</f>
        <v/>
      </c>
      <c r="M86" s="5">
        <f>_xll.SNL.Clients.Office.Excel.Functions.SPG(A86, "SP_PCT_SHARES_OWNED_ALL_INSTITUTIONS")</f>
        <v>65.13</v>
      </c>
      <c r="N86" s="9" t="str">
        <f>_xll.SNL.Clients.Office.Excel.Functions.SPG(A86, "RD_CREDIT_RATING_GLOBAL", "Issuer Credit Rating", "Local Currency LT|0")</f>
        <v>B+</v>
      </c>
      <c r="O86" s="9" t="str">
        <f>_xll.SNL.Clients.Office.Excel.Functions.SPG(A86, "RD_CWOL_GLOBAL", "Issuer Credit Rating", "Local Currency LT|0")</f>
        <v>Negative</v>
      </c>
      <c r="P86" s="9" t="str">
        <f>_xll.SNL.Clients.Office.Excel.Functions.SPG(A86, "RD_RATING_ACTION_GLOBAL", "Issuer Credit Rating", "Local Currency LT|0")</f>
        <v>CreditWatch/Outlook (08/27/2024)</v>
      </c>
      <c r="Q86" s="10">
        <f>_xll.SNL.Clients.Office.Excel.Functions.SPG(A86, "RD_LAST_REVIEW_DATE_GLOBAL", "Issuer Credit Rating", "Local Currency LT")</f>
        <v>45617</v>
      </c>
      <c r="R86" s="10">
        <f>_xll.SNL.Clients.Office.Excel.Functions.SPG(A86, "RD_CREDIT_RATING_DATE_GLOBAL", "Issuer Credit Rating", "Local Currency LT|0")</f>
        <v>45350</v>
      </c>
      <c r="S86" s="10">
        <f>_xll.SNL.Clients.Office.Excel.Functions.SPG(A86, "RD_CREDIT_WATCH_OUTLOOK_DATE_GLOBAL", "Issuer Credit Rating", "Local Currency LT|0")</f>
        <v>45531</v>
      </c>
    </row>
    <row r="87" spans="1:19" x14ac:dyDescent="0.3">
      <c r="A87" t="s">
        <v>1121</v>
      </c>
      <c r="B87" s="10">
        <f>_xll.SNL.Clients.Office.Excel.Functions.SPG(A87,"SP_IPO_DATE")</f>
        <v>41128</v>
      </c>
      <c r="C87" s="5">
        <f>_xll.SNL.Clients.Office.Excel.Functions.SPG(A87, "SP_VOLUME_AVG_WEEKLY_TO_SHARES_OUT", , "1M")</f>
        <v>8.9185487228535454</v>
      </c>
      <c r="D87" s="5">
        <f>_xll.SNL.Clients.Office.Excel.Functions.SPG(A87, "SP_VOLUME_AVG_WEEKLY_TO_SHARES_OUT", , "3M")</f>
        <v>10.982118770385719</v>
      </c>
      <c r="E87" s="5">
        <f>_xll.SNL.Clients.Office.Excel.Functions.SPG(A87, "SP_VOLUME_AVG_DAILY_TO_1YR_AVG_DAILY", , "1M")</f>
        <v>94.58</v>
      </c>
      <c r="F87" s="5">
        <f>_xll.SNL.Clients.Office.Excel.Functions.SPG(A87, "SP_VOLUME_AVG_DAILY_TO_1YR_AVG_DAILY", , "3M")</f>
        <v>116.47</v>
      </c>
      <c r="G87" s="9" t="str">
        <f>_xll.SNL.Clients.Office.Excel.Functions.SPG(A87, "IQ_SECTOR")</f>
        <v>Consumer Discretionary</v>
      </c>
      <c r="H87" s="9" t="str">
        <f>_xll.SNL.Clients.Office.Excel.Functions.SPG(A87, "IQ_INDUSTRY_GROUP")</f>
        <v>Consumer Services</v>
      </c>
      <c r="I87" s="9" t="str">
        <f>_xll.SNL.Clients.Office.Excel.Functions.SPG(A87, "IQ_INDUSTRY")</f>
        <v>Hotels, Restaurants and Leisure</v>
      </c>
      <c r="J87" s="9" t="str">
        <f>_xll.SNL.Clients.Office.Excel.Functions.SPG(A87, "IQ_PRIMARY_INDUSTRY")</f>
        <v>Restaurants</v>
      </c>
      <c r="K87" s="9" t="str">
        <f>_xll.SNL.Clients.Office.Excel.Functions.SPG(A87, "NAICS_CODE", "Primary")</f>
        <v>722511 - Full-Service Restaurants</v>
      </c>
      <c r="L87" s="9" t="str">
        <f>_xll.SNL.Clients.Office.Excel.Functions.SPG(A87, "SP_TOPICTAG")</f>
        <v/>
      </c>
      <c r="M87" s="5">
        <f>_xll.SNL.Clients.Office.Excel.Functions.SPG(A87, "SP_PCT_SHARES_OWNED_ALL_INSTITUTIONS")</f>
        <v>93.65</v>
      </c>
      <c r="N87" s="9" t="str">
        <f>_xll.SNL.Clients.Office.Excel.Functions.SPG(A87, "RD_CREDIT_RATING_GLOBAL", "Issuer Credit Rating", "Local Currency LT|0")</f>
        <v>BB-</v>
      </c>
      <c r="O87" s="9" t="str">
        <f>_xll.SNL.Clients.Office.Excel.Functions.SPG(A87, "RD_CWOL_GLOBAL", "Issuer Credit Rating", "Local Currency LT|0")</f>
        <v>Positive</v>
      </c>
      <c r="P87" s="9" t="str">
        <f>_xll.SNL.Clients.Office.Excel.Functions.SPG(A87, "RD_RATING_ACTION_GLOBAL", "Issuer Credit Rating", "Local Currency LT|0")</f>
        <v>CreditWatch/Outlook (08/09/2023)</v>
      </c>
      <c r="Q87" s="10">
        <f>_xll.SNL.Clients.Office.Excel.Functions.SPG(A87, "RD_LAST_REVIEW_DATE_GLOBAL", "Issuer Credit Rating", "Local Currency LT")</f>
        <v>45524</v>
      </c>
      <c r="R87" s="10">
        <f>_xll.SNL.Clients.Office.Excel.Functions.SPG(A87, "RD_CREDIT_RATING_DATE_GLOBAL", "Issuer Credit Rating", "Local Currency LT|0")</f>
        <v>44425</v>
      </c>
      <c r="S87" s="10">
        <f>_xll.SNL.Clients.Office.Excel.Functions.SPG(A87, "RD_CREDIT_WATCH_OUTLOOK_DATE_GLOBAL", "Issuer Credit Rating", "Local Currency LT|0")</f>
        <v>45147</v>
      </c>
    </row>
    <row r="88" spans="1:19" x14ac:dyDescent="0.3">
      <c r="A88" t="s">
        <v>1122</v>
      </c>
      <c r="B88" s="10">
        <f>_xll.SNL.Clients.Office.Excel.Functions.SPG(A88,"SP_IPO_DATE")</f>
        <v>41310</v>
      </c>
      <c r="C88" s="5">
        <f>_xll.SNL.Clients.Office.Excel.Functions.SPG(A88, "SP_VOLUME_AVG_WEEKLY_TO_SHARES_OUT", , "1M")</f>
        <v>3.5975044734032471</v>
      </c>
      <c r="D88" s="5">
        <f>_xll.SNL.Clients.Office.Excel.Functions.SPG(A88, "SP_VOLUME_AVG_WEEKLY_TO_SHARES_OUT", , "3M")</f>
        <v>3.6236117396675005</v>
      </c>
      <c r="E88" s="5">
        <f>_xll.SNL.Clients.Office.Excel.Functions.SPG(A88, "SP_VOLUME_AVG_DAILY_TO_1YR_AVG_DAILY", , "1M")</f>
        <v>88.6</v>
      </c>
      <c r="F88" s="5">
        <f>_xll.SNL.Clients.Office.Excel.Functions.SPG(A88, "SP_VOLUME_AVG_DAILY_TO_1YR_AVG_DAILY", , "3M")</f>
        <v>89.24</v>
      </c>
      <c r="G88" s="9" t="str">
        <f>_xll.SNL.Clients.Office.Excel.Functions.SPG(A88, "IQ_SECTOR")</f>
        <v>Industrials</v>
      </c>
      <c r="H88" s="9" t="str">
        <f>_xll.SNL.Clients.Office.Excel.Functions.SPG(A88, "IQ_INDUSTRY_GROUP")</f>
        <v>Capital Goods</v>
      </c>
      <c r="I88" s="9" t="str">
        <f>_xll.SNL.Clients.Office.Excel.Functions.SPG(A88, "IQ_INDUSTRY")</f>
        <v>Trading Companies and Distributors</v>
      </c>
      <c r="J88" s="9" t="str">
        <f>_xll.SNL.Clients.Office.Excel.Functions.SPG(A88, "IQ_PRIMARY_INDUSTRY")</f>
        <v>Trading Companies and Distributors</v>
      </c>
      <c r="K88" s="9" t="str">
        <f>_xll.SNL.Clients.Office.Excel.Functions.SPG(A88, "NAICS_CODE", "Primary")</f>
        <v>423310 - Lumber, Plywood, Millwork, and Wood Panel Merchant Wholesalers</v>
      </c>
      <c r="L88" s="9" t="str">
        <f>_xll.SNL.Clients.Office.Excel.Functions.SPG(A88, "SP_TOPICTAG")</f>
        <v>Home Improvement</v>
      </c>
      <c r="M88" s="5">
        <f>_xll.SNL.Clients.Office.Excel.Functions.SPG(A88, "SP_PCT_SHARES_OWNED_ALL_INSTITUTIONS")</f>
        <v>98.55</v>
      </c>
      <c r="N88" s="9" t="str">
        <f>_xll.SNL.Clients.Office.Excel.Functions.SPG(A88, "RD_CREDIT_RATING_GLOBAL", "Issuer Credit Rating", "Local Currency LT|0")</f>
        <v>BB</v>
      </c>
      <c r="O88" s="9" t="str">
        <f>_xll.SNL.Clients.Office.Excel.Functions.SPG(A88, "RD_CWOL_GLOBAL", "Issuer Credit Rating", "Local Currency LT|0")</f>
        <v>Stable</v>
      </c>
      <c r="P88" s="9" t="str">
        <f>_xll.SNL.Clients.Office.Excel.Functions.SPG(A88, "RD_RATING_ACTION_GLOBAL", "Issuer Credit Rating", "Local Currency LT|0")</f>
        <v>Upgrade | CreditWatch/Outlook (04/17/2024)</v>
      </c>
      <c r="Q88" s="10">
        <f>_xll.SNL.Clients.Office.Excel.Functions.SPG(A88, "RD_LAST_REVIEW_DATE_GLOBAL", "Issuer Credit Rating", "Local Currency LT")</f>
        <v>45568</v>
      </c>
      <c r="R88" s="10">
        <f>_xll.SNL.Clients.Office.Excel.Functions.SPG(A88, "RD_CREDIT_RATING_DATE_GLOBAL", "Issuer Credit Rating", "Local Currency LT|0")</f>
        <v>45399</v>
      </c>
      <c r="S88" s="10">
        <f>_xll.SNL.Clients.Office.Excel.Functions.SPG(A88, "RD_CREDIT_WATCH_OUTLOOK_DATE_GLOBAL", "Issuer Credit Rating", "Local Currency LT|0")</f>
        <v>45399</v>
      </c>
    </row>
    <row r="89" spans="1:19" x14ac:dyDescent="0.3">
      <c r="A89" t="s">
        <v>1123</v>
      </c>
      <c r="B89" s="10">
        <f>_xll.SNL.Clients.Office.Excel.Functions.SPG(A89,"SP_IPO_DATE")</f>
        <v>41941</v>
      </c>
      <c r="C89" s="5">
        <f>_xll.SNL.Clients.Office.Excel.Functions.SPG(A89, "SP_VOLUME_AVG_WEEKLY_TO_SHARES_OUT", , "1M")</f>
        <v>16.970943813999344</v>
      </c>
      <c r="D89" s="5">
        <f>_xll.SNL.Clients.Office.Excel.Functions.SPG(A89, "SP_VOLUME_AVG_WEEKLY_TO_SHARES_OUT", , "3M")</f>
        <v>12.886296608390351</v>
      </c>
      <c r="E89" s="5">
        <f>_xll.SNL.Clients.Office.Excel.Functions.SPG(A89, "SP_VOLUME_AVG_DAILY_TO_1YR_AVG_DAILY", , "1M")</f>
        <v>139.72</v>
      </c>
      <c r="F89" s="5">
        <f>_xll.SNL.Clients.Office.Excel.Functions.SPG(A89, "SP_VOLUME_AVG_DAILY_TO_1YR_AVG_DAILY", , "3M")</f>
        <v>106.09</v>
      </c>
      <c r="G89" s="9" t="str">
        <f>_xll.SNL.Clients.Office.Excel.Functions.SPG(A89, "IQ_SECTOR")</f>
        <v>Consumer Discretionary</v>
      </c>
      <c r="H89" s="9" t="str">
        <f>_xll.SNL.Clients.Office.Excel.Functions.SPG(A89, "IQ_INDUSTRY_GROUP")</f>
        <v>Consumer Discretionary Distribution and Retail</v>
      </c>
      <c r="I89" s="9" t="str">
        <f>_xll.SNL.Clients.Office.Excel.Functions.SPG(A89, "IQ_INDUSTRY")</f>
        <v>Specialty Retail</v>
      </c>
      <c r="J89" s="9" t="str">
        <f>_xll.SNL.Clients.Office.Excel.Functions.SPG(A89, "IQ_PRIMARY_INDUSTRY")</f>
        <v>Apparel Retail</v>
      </c>
      <c r="K89" s="9" t="str">
        <f>_xll.SNL.Clients.Office.Excel.Functions.SPG(A89, "NAICS_CODE", "Primary")</f>
        <v>4581 - Clothing and Clothing Accessories Retailers</v>
      </c>
      <c r="L89" s="9" t="str">
        <f>_xll.SNL.Clients.Office.Excel.Functions.SPG(A89, "SP_TOPICTAG")</f>
        <v>Lifestyle; Virtual Goods; Smart Clothing</v>
      </c>
      <c r="M89" s="5">
        <f>_xll.SNL.Clients.Office.Excel.Functions.SPG(A89, "SP_PCT_SHARES_OWNED_ALL_INSTITUTIONS")</f>
        <v>112.74</v>
      </c>
      <c r="N89" s="9" t="str">
        <f>_xll.SNL.Clients.Office.Excel.Functions.SPG(A89, "RD_CREDIT_RATING_GLOBAL", "Issuer Credit Rating", "Local Currency LT|0")</f>
        <v/>
      </c>
      <c r="O89" s="9" t="str">
        <f>_xll.SNL.Clients.Office.Excel.Functions.SPG(A89, "RD_CWOL_GLOBAL", "Issuer Credit Rating", "Local Currency LT|0")</f>
        <v/>
      </c>
      <c r="P89" s="9" t="str">
        <f>_xll.SNL.Clients.Office.Excel.Functions.SPG(A89, "RD_RATING_ACTION_GLOBAL", "Issuer Credit Rating", "Local Currency LT|0")</f>
        <v/>
      </c>
      <c r="Q89" s="10" t="str">
        <f>_xll.SNL.Clients.Office.Excel.Functions.SPG(A89, "RD_LAST_REVIEW_DATE_GLOBAL", "Issuer Credit Rating", "Local Currency LT")</f>
        <v/>
      </c>
      <c r="R89" s="10" t="str">
        <f>_xll.SNL.Clients.Office.Excel.Functions.SPG(A89, "RD_CREDIT_RATING_DATE_GLOBAL", "Issuer Credit Rating", "Local Currency LT|0")</f>
        <v/>
      </c>
      <c r="S89" s="10" t="str">
        <f>_xll.SNL.Clients.Office.Excel.Functions.SPG(A89, "RD_CREDIT_WATCH_OUTLOOK_DATE_GLOBAL", "Issuer Credit Rating", "Local Currency LT|0")</f>
        <v/>
      </c>
    </row>
    <row r="90" spans="1:19" x14ac:dyDescent="0.3">
      <c r="A90" t="s">
        <v>1124</v>
      </c>
      <c r="B90" s="10">
        <f>_xll.SNL.Clients.Office.Excel.Functions.SPG(A90,"SP_IPO_DATE")</f>
        <v>42026</v>
      </c>
      <c r="C90" s="5">
        <f>_xll.SNL.Clients.Office.Excel.Functions.SPG(A90, "SP_VOLUME_AVG_WEEKLY_TO_SHARES_OUT", , "1M")</f>
        <v>4.7723212299257618</v>
      </c>
      <c r="D90" s="5">
        <f>_xll.SNL.Clients.Office.Excel.Functions.SPG(A90, "SP_VOLUME_AVG_WEEKLY_TO_SHARES_OUT", , "3M")</f>
        <v>5.9388480954783427</v>
      </c>
      <c r="E90" s="5">
        <f>_xll.SNL.Clients.Office.Excel.Functions.SPG(A90, "SP_VOLUME_AVG_DAILY_TO_1YR_AVG_DAILY", , "1M")</f>
        <v>68.69</v>
      </c>
      <c r="F90" s="5">
        <f>_xll.SNL.Clients.Office.Excel.Functions.SPG(A90, "SP_VOLUME_AVG_DAILY_TO_1YR_AVG_DAILY", , "3M")</f>
        <v>85.48</v>
      </c>
      <c r="G90" s="9" t="str">
        <f>_xll.SNL.Clients.Office.Excel.Functions.SPG(A90, "IQ_SECTOR")</f>
        <v>Information Technology</v>
      </c>
      <c r="H90" s="9" t="str">
        <f>_xll.SNL.Clients.Office.Excel.Functions.SPG(A90, "IQ_INDUSTRY_GROUP")</f>
        <v>Software and Services</v>
      </c>
      <c r="I90" s="9" t="str">
        <f>_xll.SNL.Clients.Office.Excel.Functions.SPG(A90, "IQ_INDUSTRY")</f>
        <v>Software</v>
      </c>
      <c r="J90" s="9" t="str">
        <f>_xll.SNL.Clients.Office.Excel.Functions.SPG(A90, "IQ_PRIMARY_INDUSTRY")</f>
        <v>Application Software</v>
      </c>
      <c r="K90" s="9" t="str">
        <f>_xll.SNL.Clients.Office.Excel.Functions.SPG(A90, "NAICS_CODE", "Primary")</f>
        <v>518210 - Computing Infrastructure Providers, Data Processing, Web Hosting, and Related Services</v>
      </c>
      <c r="L90" s="9" t="str">
        <f>_xll.SNL.Clients.Office.Excel.Functions.SPG(A90, "SP_TOPICTAG")</f>
        <v>Software Development; Cloud Management; Data Integration; Data Protection; Cloud Security; Cloud Storage; Team Collaboration</v>
      </c>
      <c r="M90" s="5">
        <f>_xll.SNL.Clients.Office.Excel.Functions.SPG(A90, "SP_PCT_SHARES_OWNED_ALL_INSTITUTIONS")</f>
        <v>101.94</v>
      </c>
      <c r="N90" s="9" t="str">
        <f>_xll.SNL.Clients.Office.Excel.Functions.SPG(A90, "RD_CREDIT_RATING_GLOBAL", "Issuer Credit Rating", "Local Currency LT|0")</f>
        <v/>
      </c>
      <c r="O90" s="9" t="str">
        <f>_xll.SNL.Clients.Office.Excel.Functions.SPG(A90, "RD_CWOL_GLOBAL", "Issuer Credit Rating", "Local Currency LT|0")</f>
        <v/>
      </c>
      <c r="P90" s="9" t="str">
        <f>_xll.SNL.Clients.Office.Excel.Functions.SPG(A90, "RD_RATING_ACTION_GLOBAL", "Issuer Credit Rating", "Local Currency LT|0")</f>
        <v/>
      </c>
      <c r="Q90" s="10" t="str">
        <f>_xll.SNL.Clients.Office.Excel.Functions.SPG(A90, "RD_LAST_REVIEW_DATE_GLOBAL", "Issuer Credit Rating", "Local Currency LT")</f>
        <v/>
      </c>
      <c r="R90" s="10" t="str">
        <f>_xll.SNL.Clients.Office.Excel.Functions.SPG(A90, "RD_CREDIT_RATING_DATE_GLOBAL", "Issuer Credit Rating", "Local Currency LT|0")</f>
        <v/>
      </c>
      <c r="S90" s="10" t="str">
        <f>_xll.SNL.Clients.Office.Excel.Functions.SPG(A90, "RD_CREDIT_WATCH_OUTLOOK_DATE_GLOBAL", "Issuer Credit Rating", "Local Currency LT|0")</f>
        <v/>
      </c>
    </row>
    <row r="91" spans="1:19" x14ac:dyDescent="0.3">
      <c r="A91" t="s">
        <v>1125</v>
      </c>
      <c r="B91" t="str">
        <f>_xll.SNL.Clients.Office.Excel.Functions.SPG(A91,"SP_IPO_DATE")</f>
        <v/>
      </c>
      <c r="C91" s="5">
        <f>_xll.SNL.Clients.Office.Excel.Functions.SPG(A91, "SP_VOLUME_AVG_WEEKLY_TO_SHARES_OUT", , "1M")</f>
        <v>2.4760834015686388</v>
      </c>
      <c r="D91" s="5">
        <f>_xll.SNL.Clients.Office.Excel.Functions.SPG(A91, "SP_VOLUME_AVG_WEEKLY_TO_SHARES_OUT", , "3M")</f>
        <v>3.0137703724782581</v>
      </c>
      <c r="E91" s="5">
        <f>_xll.SNL.Clients.Office.Excel.Functions.SPG(A91, "SP_VOLUME_AVG_DAILY_TO_1YR_AVG_DAILY", , "1M")</f>
        <v>81.47</v>
      </c>
      <c r="F91" s="5">
        <f>_xll.SNL.Clients.Office.Excel.Functions.SPG(A91, "SP_VOLUME_AVG_DAILY_TO_1YR_AVG_DAILY", , "3M")</f>
        <v>99.16</v>
      </c>
      <c r="G91" s="9" t="str">
        <f>_xll.SNL.Clients.Office.Excel.Functions.SPG(A91, "IQ_SECTOR")</f>
        <v>Industrials</v>
      </c>
      <c r="H91" s="9" t="str">
        <f>_xll.SNL.Clients.Office.Excel.Functions.SPG(A91, "IQ_INDUSTRY_GROUP")</f>
        <v>Commercial and Professional Services</v>
      </c>
      <c r="I91" s="9" t="str">
        <f>_xll.SNL.Clients.Office.Excel.Functions.SPG(A91, "IQ_INDUSTRY")</f>
        <v>Commercial Services and Supplies</v>
      </c>
      <c r="J91" s="9" t="str">
        <f>_xll.SNL.Clients.Office.Excel.Functions.SPG(A91, "IQ_PRIMARY_INDUSTRY")</f>
        <v>Commercial Printing</v>
      </c>
      <c r="K91" s="9" t="str">
        <f>_xll.SNL.Clients.Office.Excel.Functions.SPG(A91, "NAICS_CODE", "Primary")</f>
        <v>323111 - Commercial Printing (except Screen and Books)</v>
      </c>
      <c r="L91" s="9" t="str">
        <f>_xll.SNL.Clients.Office.Excel.Functions.SPG(A91, "SP_TOPICTAG")</f>
        <v>RFID (Radio Frequency Identification); Customer Relationship Management; Authorization and Access Control; Biometrics</v>
      </c>
      <c r="M91" s="5">
        <f>_xll.SNL.Clients.Office.Excel.Functions.SPG(A91, "SP_PCT_SHARES_OWNED_ALL_INSTITUTIONS")</f>
        <v>75.87</v>
      </c>
      <c r="N91" s="9" t="str">
        <f>_xll.SNL.Clients.Office.Excel.Functions.SPG(A91, "RD_CREDIT_RATING_GLOBAL", "Issuer Credit Rating", "Local Currency LT|0")</f>
        <v/>
      </c>
      <c r="O91" s="9" t="str">
        <f>_xll.SNL.Clients.Office.Excel.Functions.SPG(A91, "RD_CWOL_GLOBAL", "Issuer Credit Rating", "Local Currency LT|0")</f>
        <v/>
      </c>
      <c r="P91" s="9" t="str">
        <f>_xll.SNL.Clients.Office.Excel.Functions.SPG(A91, "RD_RATING_ACTION_GLOBAL", "Issuer Credit Rating", "Local Currency LT|0")</f>
        <v/>
      </c>
      <c r="Q91" s="10" t="str">
        <f>_xll.SNL.Clients.Office.Excel.Functions.SPG(A91, "RD_LAST_REVIEW_DATE_GLOBAL", "Issuer Credit Rating", "Local Currency LT")</f>
        <v/>
      </c>
      <c r="R91" s="10" t="str">
        <f>_xll.SNL.Clients.Office.Excel.Functions.SPG(A91, "RD_CREDIT_RATING_DATE_GLOBAL", "Issuer Credit Rating", "Local Currency LT|0")</f>
        <v/>
      </c>
      <c r="S91" s="10" t="str">
        <f>_xll.SNL.Clients.Office.Excel.Functions.SPG(A91, "RD_CREDIT_WATCH_OUTLOOK_DATE_GLOBAL", "Issuer Credit Rating", "Local Currency LT|0")</f>
        <v/>
      </c>
    </row>
    <row r="92" spans="1:19" x14ac:dyDescent="0.3">
      <c r="A92" t="s">
        <v>1126</v>
      </c>
      <c r="B92" s="10">
        <f>_xll.SNL.Clients.Office.Excel.Functions.SPG(A92,"SP_IPO_DATE")</f>
        <v>31624</v>
      </c>
      <c r="C92" s="5">
        <f>_xll.SNL.Clients.Office.Excel.Functions.SPG(A92, "SP_VOLUME_AVG_WEEKLY_TO_SHARES_OUT", , "1M")</f>
        <v>7.8650394198513549</v>
      </c>
      <c r="D92" s="5">
        <f>_xll.SNL.Clients.Office.Excel.Functions.SPG(A92, "SP_VOLUME_AVG_WEEKLY_TO_SHARES_OUT", , "3M")</f>
        <v>6.4276883799697764</v>
      </c>
      <c r="E92" s="5">
        <f>_xll.SNL.Clients.Office.Excel.Functions.SPG(A92, "SP_VOLUME_AVG_DAILY_TO_1YR_AVG_DAILY", , "1M")</f>
        <v>144.56</v>
      </c>
      <c r="F92" s="5">
        <f>_xll.SNL.Clients.Office.Excel.Functions.SPG(A92, "SP_VOLUME_AVG_DAILY_TO_1YR_AVG_DAILY", , "3M")</f>
        <v>118.14</v>
      </c>
      <c r="G92" s="9" t="str">
        <f>_xll.SNL.Clients.Office.Excel.Functions.SPG(A92, "IQ_SECTOR")</f>
        <v>Real Estate</v>
      </c>
      <c r="H92" s="9" t="str">
        <f>_xll.SNL.Clients.Office.Excel.Functions.SPG(A92, "IQ_INDUSTRY_GROUP")</f>
        <v>Equity Real Estate Investment Trusts (REITs)</v>
      </c>
      <c r="I92" s="9" t="str">
        <f>_xll.SNL.Clients.Office.Excel.Functions.SPG(A92, "IQ_INDUSTRY")</f>
        <v>Office REITs</v>
      </c>
      <c r="J92" s="9" t="str">
        <f>_xll.SNL.Clients.Office.Excel.Functions.SPG(A92, "IQ_PRIMARY_INDUSTRY")</f>
        <v>Office REITs</v>
      </c>
      <c r="K92" s="9" t="str">
        <f>_xll.SNL.Clients.Office.Excel.Functions.SPG(A92, "NAICS_CODE", "Primary")</f>
        <v>531110 - Lessors of Residential Buildings and Dwellings</v>
      </c>
      <c r="L92" s="9" t="str">
        <f>_xll.SNL.Clients.Office.Excel.Functions.SPG(A92, "SP_TOPICTAG")</f>
        <v/>
      </c>
      <c r="M92" s="5">
        <f>_xll.SNL.Clients.Office.Excel.Functions.SPG(A92, "SP_PCT_SHARES_OWNED_ALL_INSTITUTIONS")</f>
        <v>87.11</v>
      </c>
      <c r="N92" s="9" t="str">
        <f>_xll.SNL.Clients.Office.Excel.Functions.SPG(A92, "RD_CREDIT_RATING_GLOBAL", "Issuer Credit Rating", "Local Currency LT|0")</f>
        <v>BB</v>
      </c>
      <c r="O92" s="9" t="str">
        <f>_xll.SNL.Clients.Office.Excel.Functions.SPG(A92, "RD_CWOL_GLOBAL", "Issuer Credit Rating", "Local Currency LT|0")</f>
        <v>Stable</v>
      </c>
      <c r="P92" s="9" t="str">
        <f>_xll.SNL.Clients.Office.Excel.Functions.SPG(A92, "RD_RATING_ACTION_GLOBAL", "Issuer Credit Rating", "Local Currency LT|0")</f>
        <v>CreditWatch/Outlook (09/20/2024)</v>
      </c>
      <c r="Q92" s="10">
        <f>_xll.SNL.Clients.Office.Excel.Functions.SPG(A92, "RD_LAST_REVIEW_DATE_GLOBAL", "Issuer Credit Rating", "Local Currency LT")</f>
        <v>45555</v>
      </c>
      <c r="R92" s="10">
        <f>_xll.SNL.Clients.Office.Excel.Functions.SPG(A92, "RD_CREDIT_RATING_DATE_GLOBAL", "Issuer Credit Rating", "Local Currency LT|0")</f>
        <v>45307</v>
      </c>
      <c r="S92" s="10">
        <f>_xll.SNL.Clients.Office.Excel.Functions.SPG(A92, "RD_CREDIT_WATCH_OUTLOOK_DATE_GLOBAL", "Issuer Credit Rating", "Local Currency LT|0")</f>
        <v>45555</v>
      </c>
    </row>
    <row r="93" spans="1:19" x14ac:dyDescent="0.3">
      <c r="A93" t="s">
        <v>1127</v>
      </c>
      <c r="B93" s="10">
        <f>_xll.SNL.Clients.Office.Excel.Functions.SPG(A93,"SP_IPO_DATE")</f>
        <v>37049</v>
      </c>
      <c r="C93" s="5">
        <f>_xll.SNL.Clients.Office.Excel.Functions.SPG(A93, "SP_VOLUME_AVG_WEEKLY_TO_SHARES_OUT", , "1M")</f>
        <v>6.9537096304917068</v>
      </c>
      <c r="D93" s="5">
        <f>_xll.SNL.Clients.Office.Excel.Functions.SPG(A93, "SP_VOLUME_AVG_WEEKLY_TO_SHARES_OUT", , "3M")</f>
        <v>6.7574520399448126</v>
      </c>
      <c r="E93" s="5">
        <f>_xll.SNL.Clients.Office.Excel.Functions.SPG(A93, "SP_VOLUME_AVG_DAILY_TO_1YR_AVG_DAILY", , "1M")</f>
        <v>83.94</v>
      </c>
      <c r="F93" s="5">
        <f>_xll.SNL.Clients.Office.Excel.Functions.SPG(A93, "SP_VOLUME_AVG_DAILY_TO_1YR_AVG_DAILY", , "3M")</f>
        <v>81.569999999999993</v>
      </c>
      <c r="G93" s="9" t="str">
        <f>_xll.SNL.Clients.Office.Excel.Functions.SPG(A93, "IQ_SECTOR")</f>
        <v>Financials</v>
      </c>
      <c r="H93" s="9" t="str">
        <f>_xll.SNL.Clients.Office.Excel.Functions.SPG(A93, "IQ_INDUSTRY_GROUP")</f>
        <v>Financial Services</v>
      </c>
      <c r="I93" s="9" t="str">
        <f>_xll.SNL.Clients.Office.Excel.Functions.SPG(A93, "IQ_INDUSTRY")</f>
        <v>Consumer Finance</v>
      </c>
      <c r="J93" s="9" t="str">
        <f>_xll.SNL.Clients.Office.Excel.Functions.SPG(A93, "IQ_PRIMARY_INDUSTRY")</f>
        <v>Consumer Finance</v>
      </c>
      <c r="K93" s="9" t="str">
        <f>_xll.SNL.Clients.Office.Excel.Functions.SPG(A93, "NAICS_CODE", "Primary")</f>
        <v>522291 - Consumer Lending</v>
      </c>
      <c r="L93" s="9" t="str">
        <f>_xll.SNL.Clients.Office.Excel.Functions.SPG(A93, "SP_TOPICTAG")</f>
        <v>Consumer Lending; Data Integration; Data Protection; Buy Now Pay Later (BNPL)</v>
      </c>
      <c r="M93" s="5">
        <f>_xll.SNL.Clients.Office.Excel.Functions.SPG(A93, "SP_PCT_SHARES_OWNED_ALL_INSTITUTIONS")</f>
        <v>105.35</v>
      </c>
      <c r="N93" s="9" t="str">
        <f>_xll.SNL.Clients.Office.Excel.Functions.SPG(A93, "RD_CREDIT_RATING_GLOBAL", "Issuer Credit Rating", "Local Currency LT|0")</f>
        <v>BB-</v>
      </c>
      <c r="O93" s="9" t="str">
        <f>_xll.SNL.Clients.Office.Excel.Functions.SPG(A93, "RD_CWOL_GLOBAL", "Issuer Credit Rating", "Local Currency LT|0")</f>
        <v>Stable</v>
      </c>
      <c r="P93" s="9" t="str">
        <f>_xll.SNL.Clients.Office.Excel.Functions.SPG(A93, "RD_RATING_ACTION_GLOBAL", "Issuer Credit Rating", "Local Currency LT|0")</f>
        <v>New Rating | CreditWatch/Outlook (11/27/2023)</v>
      </c>
      <c r="Q93" s="10">
        <f>_xll.SNL.Clients.Office.Excel.Functions.SPG(A93, "RD_LAST_REVIEW_DATE_GLOBAL", "Issuer Credit Rating", "Local Currency LT")</f>
        <v>45635</v>
      </c>
      <c r="R93" s="10">
        <f>_xll.SNL.Clients.Office.Excel.Functions.SPG(A93, "RD_CREDIT_RATING_DATE_GLOBAL", "Issuer Credit Rating", "Local Currency LT|0")</f>
        <v>45257</v>
      </c>
      <c r="S93" s="10">
        <f>_xll.SNL.Clients.Office.Excel.Functions.SPG(A93, "RD_CREDIT_WATCH_OUTLOOK_DATE_GLOBAL", "Issuer Credit Rating", "Local Currency LT|0")</f>
        <v>45257</v>
      </c>
    </row>
    <row r="94" spans="1:19" x14ac:dyDescent="0.3">
      <c r="A94" t="s">
        <v>1128</v>
      </c>
      <c r="B94" s="10">
        <f>_xll.SNL.Clients.Office.Excel.Functions.SPG(A94,"SP_IPO_DATE")</f>
        <v>30687</v>
      </c>
      <c r="C94" s="5">
        <f>_xll.SNL.Clients.Office.Excel.Functions.SPG(A94, "SP_VOLUME_AVG_WEEKLY_TO_SHARES_OUT", , "1M")</f>
        <v>16.175770310599084</v>
      </c>
      <c r="D94" s="5">
        <f>_xll.SNL.Clients.Office.Excel.Functions.SPG(A94, "SP_VOLUME_AVG_WEEKLY_TO_SHARES_OUT", , "3M")</f>
        <v>13.428210444340655</v>
      </c>
      <c r="E94" s="5">
        <f>_xll.SNL.Clients.Office.Excel.Functions.SPG(A94, "SP_VOLUME_AVG_DAILY_TO_1YR_AVG_DAILY", , "1M")</f>
        <v>102.74</v>
      </c>
      <c r="F94" s="5">
        <f>_xll.SNL.Clients.Office.Excel.Functions.SPG(A94, "SP_VOLUME_AVG_DAILY_TO_1YR_AVG_DAILY", , "3M")</f>
        <v>85.29</v>
      </c>
      <c r="G94" s="9" t="str">
        <f>_xll.SNL.Clients.Office.Excel.Functions.SPG(A94, "IQ_SECTOR")</f>
        <v>Consumer Discretionary</v>
      </c>
      <c r="H94" s="9" t="str">
        <f>_xll.SNL.Clients.Office.Excel.Functions.SPG(A94, "IQ_INDUSTRY_GROUP")</f>
        <v>Consumer Services</v>
      </c>
      <c r="I94" s="9" t="str">
        <f>_xll.SNL.Clients.Office.Excel.Functions.SPG(A94, "IQ_INDUSTRY")</f>
        <v>Hotels, Restaurants and Leisure</v>
      </c>
      <c r="J94" s="9" t="str">
        <f>_xll.SNL.Clients.Office.Excel.Functions.SPG(A94, "IQ_PRIMARY_INDUSTRY")</f>
        <v>Restaurants</v>
      </c>
      <c r="K94" s="9" t="str">
        <f>_xll.SNL.Clients.Office.Excel.Functions.SPG(A94, "NAICS_CODE", "Primary")</f>
        <v>722511 - Full-Service Restaurants</v>
      </c>
      <c r="L94" s="9" t="str">
        <f>_xll.SNL.Clients.Office.Excel.Functions.SPG(A94, "SP_TOPICTAG")</f>
        <v>Brand Marketing; Ghost Kitchens</v>
      </c>
      <c r="M94" s="5">
        <f>_xll.SNL.Clients.Office.Excel.Functions.SPG(A94, "SP_PCT_SHARES_OWNED_ALL_INSTITUTIONS")</f>
        <v>117.53</v>
      </c>
      <c r="N94" s="9" t="str">
        <f>_xll.SNL.Clients.Office.Excel.Functions.SPG(A94, "RD_CREDIT_RATING_GLOBAL", "Issuer Credit Rating", "Local Currency LT|0")</f>
        <v>BB-</v>
      </c>
      <c r="O94" s="9" t="str">
        <f>_xll.SNL.Clients.Office.Excel.Functions.SPG(A94, "RD_CWOL_GLOBAL", "Issuer Credit Rating", "Local Currency LT|0")</f>
        <v>Positive</v>
      </c>
      <c r="P94" s="9" t="str">
        <f>_xll.SNL.Clients.Office.Excel.Functions.SPG(A94, "RD_RATING_ACTION_GLOBAL", "Issuer Credit Rating", "Local Currency LT|0")</f>
        <v>CreditWatch/Outlook (09/05/2024)</v>
      </c>
      <c r="Q94" s="10">
        <f>_xll.SNL.Clients.Office.Excel.Functions.SPG(A94, "RD_LAST_REVIEW_DATE_GLOBAL", "Issuer Credit Rating", "Local Currency LT")</f>
        <v>45560</v>
      </c>
      <c r="R94" s="10">
        <f>_xll.SNL.Clients.Office.Excel.Functions.SPG(A94, "RD_CREDIT_RATING_DATE_GLOBAL", "Issuer Credit Rating", "Local Currency LT|0")</f>
        <v>44334</v>
      </c>
      <c r="S94" s="10">
        <f>_xll.SNL.Clients.Office.Excel.Functions.SPG(A94, "RD_CREDIT_WATCH_OUTLOOK_DATE_GLOBAL", "Issuer Credit Rating", "Local Currency LT|0")</f>
        <v>45540</v>
      </c>
    </row>
    <row r="95" spans="1:19" x14ac:dyDescent="0.3">
      <c r="A95" t="s">
        <v>1129</v>
      </c>
      <c r="B95" t="str">
        <f>_xll.SNL.Clients.Office.Excel.Functions.SPG(A95,"SP_IPO_DATE")</f>
        <v/>
      </c>
      <c r="C95" s="5">
        <f>_xll.SNL.Clients.Office.Excel.Functions.SPG(A95, "SP_VOLUME_AVG_WEEKLY_TO_SHARES_OUT", , "1M")</f>
        <v>1.6252636446502593</v>
      </c>
      <c r="D95" s="5">
        <f>_xll.SNL.Clients.Office.Excel.Functions.SPG(A95, "SP_VOLUME_AVG_WEEKLY_TO_SHARES_OUT", , "3M")</f>
        <v>2.0533729103471901</v>
      </c>
      <c r="E95" s="5">
        <f>_xll.SNL.Clients.Office.Excel.Functions.SPG(A95, "SP_VOLUME_AVG_DAILY_TO_1YR_AVG_DAILY", , "1M")</f>
        <v>76.52</v>
      </c>
      <c r="F95" s="5">
        <f>_xll.SNL.Clients.Office.Excel.Functions.SPG(A95, "SP_VOLUME_AVG_DAILY_TO_1YR_AVG_DAILY", , "3M")</f>
        <v>96.68</v>
      </c>
      <c r="G95" s="9" t="str">
        <f>_xll.SNL.Clients.Office.Excel.Functions.SPG(A95, "IQ_SECTOR")</f>
        <v>Energy</v>
      </c>
      <c r="H95" s="9" t="str">
        <f>_xll.SNL.Clients.Office.Excel.Functions.SPG(A95, "IQ_INDUSTRY_GROUP")</f>
        <v>Energy</v>
      </c>
      <c r="I95" s="9" t="str">
        <f>_xll.SNL.Clients.Office.Excel.Functions.SPG(A95, "IQ_INDUSTRY")</f>
        <v>Energy Equipment and Services</v>
      </c>
      <c r="J95" s="9" t="str">
        <f>_xll.SNL.Clients.Office.Excel.Functions.SPG(A95, "IQ_PRIMARY_INDUSTRY")</f>
        <v>Oil and Gas Equipment and Services</v>
      </c>
      <c r="K95" s="9" t="str">
        <f>_xll.SNL.Clients.Office.Excel.Functions.SPG(A95, "NAICS_CODE", "Primary")</f>
        <v>213112 - Support Activities for Oil and Gas Operations</v>
      </c>
      <c r="L95" s="9" t="str">
        <f>_xll.SNL.Clients.Office.Excel.Functions.SPG(A95, "SP_TOPICTAG")</f>
        <v>Disaster Recovery; Fleet Management; Freight Service; Marine Transportation; Passenger Aircraft Manufacturing</v>
      </c>
      <c r="M95" s="5">
        <f>_xll.SNL.Clients.Office.Excel.Functions.SPG(A95, "SP_PCT_SHARES_OWNED_ALL_INSTITUTIONS")</f>
        <v>85.67</v>
      </c>
      <c r="N95" s="9" t="str">
        <f>_xll.SNL.Clients.Office.Excel.Functions.SPG(A95, "RD_CREDIT_RATING_GLOBAL", "Issuer Credit Rating", "Local Currency LT|0")</f>
        <v>B</v>
      </c>
      <c r="O95" s="9" t="str">
        <f>_xll.SNL.Clients.Office.Excel.Functions.SPG(A95, "RD_CWOL_GLOBAL", "Issuer Credit Rating", "Local Currency LT|0")</f>
        <v>Stable</v>
      </c>
      <c r="P95" s="9" t="str">
        <f>_xll.SNL.Clients.Office.Excel.Functions.SPG(A95, "RD_RATING_ACTION_GLOBAL", "Issuer Credit Rating", "Local Currency LT|0")</f>
        <v>Upgrade | CreditWatch/Outlook (02/08/2021)</v>
      </c>
      <c r="Q95" s="10">
        <f>_xll.SNL.Clients.Office.Excel.Functions.SPG(A95, "RD_LAST_REVIEW_DATE_GLOBAL", "Issuer Credit Rating", "Local Currency LT")</f>
        <v>45373</v>
      </c>
      <c r="R95" s="10">
        <f>_xll.SNL.Clients.Office.Excel.Functions.SPG(A95, "RD_CREDIT_RATING_DATE_GLOBAL", "Issuer Credit Rating", "Local Currency LT|0")</f>
        <v>44235</v>
      </c>
      <c r="S95" s="10">
        <f>_xll.SNL.Clients.Office.Excel.Functions.SPG(A95, "RD_CREDIT_WATCH_OUTLOOK_DATE_GLOBAL", "Issuer Credit Rating", "Local Currency LT|0")</f>
        <v>44235</v>
      </c>
    </row>
    <row r="96" spans="1:19" x14ac:dyDescent="0.3">
      <c r="A96" t="s">
        <v>1130</v>
      </c>
      <c r="B96" s="10">
        <f>_xll.SNL.Clients.Office.Excel.Functions.SPG(A96,"SP_IPO_DATE")</f>
        <v>35878.041666666664</v>
      </c>
      <c r="C96" s="5">
        <f>_xll.SNL.Clients.Office.Excel.Functions.SPG(A96, "SP_VOLUME_AVG_WEEKLY_TO_SHARES_OUT", , "1M")</f>
        <v>3.0837756629014583</v>
      </c>
      <c r="D96" s="5">
        <f>_xll.SNL.Clients.Office.Excel.Functions.SPG(A96, "SP_VOLUME_AVG_WEEKLY_TO_SHARES_OUT", , "3M")</f>
        <v>3.8113608630563975</v>
      </c>
      <c r="E96" s="5">
        <f>_xll.SNL.Clients.Office.Excel.Functions.SPG(A96, "SP_VOLUME_AVG_DAILY_TO_1YR_AVG_DAILY", , "1M")</f>
        <v>98.5</v>
      </c>
      <c r="F96" s="5">
        <f>_xll.SNL.Clients.Office.Excel.Functions.SPG(A96, "SP_VOLUME_AVG_DAILY_TO_1YR_AVG_DAILY", , "3M")</f>
        <v>121.75</v>
      </c>
      <c r="G96" s="9" t="str">
        <f>_xll.SNL.Clients.Office.Excel.Functions.SPG(A96, "IQ_SECTOR")</f>
        <v>Financials</v>
      </c>
      <c r="H96" s="9" t="str">
        <f>_xll.SNL.Clients.Office.Excel.Functions.SPG(A96, "IQ_INDUSTRY_GROUP")</f>
        <v>Banks</v>
      </c>
      <c r="I96" s="9" t="str">
        <f>_xll.SNL.Clients.Office.Excel.Functions.SPG(A96, "IQ_INDUSTRY")</f>
        <v>Banks</v>
      </c>
      <c r="J96" s="9" t="str">
        <f>_xll.SNL.Clients.Office.Excel.Functions.SPG(A96, "IQ_PRIMARY_INDUSTRY")</f>
        <v>Regional Banks</v>
      </c>
      <c r="K96" s="9" t="str">
        <f>_xll.SNL.Clients.Office.Excel.Functions.SPG(A96, "NAICS_CODE", "Primary")</f>
        <v>522110 - Commercial Banking</v>
      </c>
      <c r="L96" s="9" t="str">
        <f>_xll.SNL.Clients.Office.Excel.Functions.SPG(A96, "SP_TOPICTAG")</f>
        <v>Consumer Lending</v>
      </c>
      <c r="M96" s="5">
        <f>_xll.SNL.Clients.Office.Excel.Functions.SPG(A96, "SP_PCT_SHARES_OWNED_ALL_INSTITUTIONS")</f>
        <v>83.02</v>
      </c>
      <c r="N96" s="9" t="str">
        <f>_xll.SNL.Clients.Office.Excel.Functions.SPG(A96, "RD_CREDIT_RATING_GLOBAL", "Issuer Credit Rating", "Local Currency LT|0")</f>
        <v/>
      </c>
      <c r="O96" s="9" t="str">
        <f>_xll.SNL.Clients.Office.Excel.Functions.SPG(A96, "RD_CWOL_GLOBAL", "Issuer Credit Rating", "Local Currency LT|0")</f>
        <v/>
      </c>
      <c r="P96" s="9" t="str">
        <f>_xll.SNL.Clients.Office.Excel.Functions.SPG(A96, "RD_RATING_ACTION_GLOBAL", "Issuer Credit Rating", "Local Currency LT|0")</f>
        <v/>
      </c>
      <c r="Q96" s="10" t="str">
        <f>_xll.SNL.Clients.Office.Excel.Functions.SPG(A96, "RD_LAST_REVIEW_DATE_GLOBAL", "Issuer Credit Rating", "Local Currency LT")</f>
        <v/>
      </c>
      <c r="R96" s="10" t="str">
        <f>_xll.SNL.Clients.Office.Excel.Functions.SPG(A96, "RD_CREDIT_RATING_DATE_GLOBAL", "Issuer Credit Rating", "Local Currency LT|0")</f>
        <v/>
      </c>
      <c r="S96" s="10" t="str">
        <f>_xll.SNL.Clients.Office.Excel.Functions.SPG(A96, "RD_CREDIT_WATCH_OUTLOOK_DATE_GLOBAL", "Issuer Credit Rating", "Local Currency LT|0")</f>
        <v/>
      </c>
    </row>
    <row r="97" spans="1:19" x14ac:dyDescent="0.3">
      <c r="A97" t="s">
        <v>1131</v>
      </c>
      <c r="B97" t="str">
        <f>_xll.SNL.Clients.Office.Excel.Functions.SPG(A97,"SP_IPO_DATE")</f>
        <v/>
      </c>
      <c r="C97" s="5">
        <f>_xll.SNL.Clients.Office.Excel.Functions.SPG(A97, "SP_VOLUME_AVG_WEEKLY_TO_SHARES_OUT", , "1M")</f>
        <v>10.730117524898542</v>
      </c>
      <c r="D97" s="5">
        <f>_xll.SNL.Clients.Office.Excel.Functions.SPG(A97, "SP_VOLUME_AVG_WEEKLY_TO_SHARES_OUT", , "3M")</f>
        <v>8.6175639544190705</v>
      </c>
      <c r="E97" s="5">
        <f>_xll.SNL.Clients.Office.Excel.Functions.SPG(A97, "SP_VOLUME_AVG_DAILY_TO_1YR_AVG_DAILY", , "1M")</f>
        <v>113.48</v>
      </c>
      <c r="F97" s="5">
        <f>_xll.SNL.Clients.Office.Excel.Functions.SPG(A97, "SP_VOLUME_AVG_DAILY_TO_1YR_AVG_DAILY", , "3M")</f>
        <v>91.14</v>
      </c>
      <c r="G97" s="9" t="str">
        <f>_xll.SNL.Clients.Office.Excel.Functions.SPG(A97, "IQ_SECTOR")</f>
        <v>Communication Services</v>
      </c>
      <c r="H97" s="9" t="str">
        <f>_xll.SNL.Clients.Office.Excel.Functions.SPG(A97, "IQ_INDUSTRY_GROUP")</f>
        <v>Media and Entertainment</v>
      </c>
      <c r="I97" s="9" t="str">
        <f>_xll.SNL.Clients.Office.Excel.Functions.SPG(A97, "IQ_INDUSTRY")</f>
        <v>Media</v>
      </c>
      <c r="J97" s="9" t="str">
        <f>_xll.SNL.Clients.Office.Excel.Functions.SPG(A97, "IQ_PRIMARY_INDUSTRY")</f>
        <v>Cable and Satellite</v>
      </c>
      <c r="K97" s="9" t="str">
        <f>_xll.SNL.Clients.Office.Excel.Functions.SPG(A97, "NAICS_CODE", "Primary")</f>
        <v>516210 - Media Streaming Distribution Services, Social Networks, and Other Media Networks and Content Providers</v>
      </c>
      <c r="L97" s="9" t="str">
        <f>_xll.SNL.Clients.Office.Excel.Functions.SPG(A97, "SP_TOPICTAG")</f>
        <v>Video Streaming; Enterprise Voip and Telephony; Streaming Media; Network Security; DaaS; 5G</v>
      </c>
      <c r="M97" s="5">
        <f>_xll.SNL.Clients.Office.Excel.Functions.SPG(A97, "SP_PCT_SHARES_OWNED_ALL_INSTITUTIONS")</f>
        <v>108.81</v>
      </c>
      <c r="N97" s="9" t="str">
        <f>_xll.SNL.Clients.Office.Excel.Functions.SPG(A97, "RD_CREDIT_RATING_GLOBAL", "Issuer Credit Rating", "Local Currency LT|0")</f>
        <v>BB</v>
      </c>
      <c r="O97" s="9" t="str">
        <f>_xll.SNL.Clients.Office.Excel.Functions.SPG(A97, "RD_CWOL_GLOBAL", "Issuer Credit Rating", "Local Currency LT|0")</f>
        <v>Negative</v>
      </c>
      <c r="P97" s="9" t="str">
        <f>_xll.SNL.Clients.Office.Excel.Functions.SPG(A97, "RD_RATING_ACTION_GLOBAL", "Issuer Credit Rating", "Local Currency LT|0")</f>
        <v>CreditWatch/Outlook (08/14/2024)</v>
      </c>
      <c r="Q97" s="10">
        <f>_xll.SNL.Clients.Office.Excel.Functions.SPG(A97, "RD_LAST_REVIEW_DATE_GLOBAL", "Issuer Credit Rating", "Local Currency LT")</f>
        <v>45518</v>
      </c>
      <c r="R97" s="10">
        <f>_xll.SNL.Clients.Office.Excel.Functions.SPG(A97, "RD_CREDIT_RATING_DATE_GLOBAL", "Issuer Credit Rating", "Local Currency LT|0")</f>
        <v>42156</v>
      </c>
      <c r="S97" s="10">
        <f>_xll.SNL.Clients.Office.Excel.Functions.SPG(A97, "RD_CREDIT_WATCH_OUTLOOK_DATE_GLOBAL", "Issuer Credit Rating", "Local Currency LT|0")</f>
        <v>45518</v>
      </c>
    </row>
    <row r="98" spans="1:19" x14ac:dyDescent="0.3">
      <c r="A98" t="s">
        <v>1132</v>
      </c>
      <c r="B98" s="10">
        <f>_xll.SNL.Clients.Office.Excel.Functions.SPG(A98,"SP_IPO_DATE")</f>
        <v>43138</v>
      </c>
      <c r="C98" s="5">
        <f>_xll.SNL.Clients.Office.Excel.Functions.SPG(A98, "SP_VOLUME_AVG_WEEKLY_TO_SHARES_OUT", , "1M")</f>
        <v>3.4619041675253737</v>
      </c>
      <c r="D98" s="5">
        <f>_xll.SNL.Clients.Office.Excel.Functions.SPG(A98, "SP_VOLUME_AVG_WEEKLY_TO_SHARES_OUT", , "3M")</f>
        <v>4.1901471817119678</v>
      </c>
      <c r="E98" s="5">
        <f>_xll.SNL.Clients.Office.Excel.Functions.SPG(A98, "SP_VOLUME_AVG_DAILY_TO_1YR_AVG_DAILY", , "1M")</f>
        <v>65.83</v>
      </c>
      <c r="F98" s="5">
        <f>_xll.SNL.Clients.Office.Excel.Functions.SPG(A98, "SP_VOLUME_AVG_DAILY_TO_1YR_AVG_DAILY", , "3M")</f>
        <v>79.680000000000007</v>
      </c>
      <c r="G98" s="9" t="str">
        <f>_xll.SNL.Clients.Office.Excel.Functions.SPG(A98, "IQ_SECTOR")</f>
        <v>Energy</v>
      </c>
      <c r="H98" s="9" t="str">
        <f>_xll.SNL.Clients.Office.Excel.Functions.SPG(A98, "IQ_INDUSTRY_GROUP")</f>
        <v>Energy</v>
      </c>
      <c r="I98" s="9" t="str">
        <f>_xll.SNL.Clients.Office.Excel.Functions.SPG(A98, "IQ_INDUSTRY")</f>
        <v>Energy Equipment and Services</v>
      </c>
      <c r="J98" s="9" t="str">
        <f>_xll.SNL.Clients.Office.Excel.Functions.SPG(A98, "IQ_PRIMARY_INDUSTRY")</f>
        <v>Oil and Gas Equipment and Services</v>
      </c>
      <c r="K98" s="9" t="str">
        <f>_xll.SNL.Clients.Office.Excel.Functions.SPG(A98, "NAICS_CODE", "Primary")</f>
        <v>333132 - Oil and Gas Field Machinery and Equipment Manufacturing</v>
      </c>
      <c r="L98" s="9" t="str">
        <f>_xll.SNL.Clients.Office.Excel.Functions.SPG(A98, "SP_TOPICTAG")</f>
        <v>Environmental Consulting; Industrial Automation</v>
      </c>
      <c r="M98" s="5">
        <f>_xll.SNL.Clients.Office.Excel.Functions.SPG(A98, "SP_PCT_SHARES_OWNED_ALL_INSTITUTIONS")</f>
        <v>115.06</v>
      </c>
      <c r="N98" s="9" t="str">
        <f>_xll.SNL.Clients.Office.Excel.Functions.SPG(A98, "RD_CREDIT_RATING_GLOBAL", "Issuer Credit Rating", "Local Currency LT|0")</f>
        <v/>
      </c>
      <c r="O98" s="9" t="str">
        <f>_xll.SNL.Clients.Office.Excel.Functions.SPG(A98, "RD_CWOL_GLOBAL", "Issuer Credit Rating", "Local Currency LT|0")</f>
        <v/>
      </c>
      <c r="P98" s="9" t="str">
        <f>_xll.SNL.Clients.Office.Excel.Functions.SPG(A98, "RD_RATING_ACTION_GLOBAL", "Issuer Credit Rating", "Local Currency LT|0")</f>
        <v/>
      </c>
      <c r="Q98" s="10" t="str">
        <f>_xll.SNL.Clients.Office.Excel.Functions.SPG(A98, "RD_LAST_REVIEW_DATE_GLOBAL", "Issuer Credit Rating", "Local Currency LT")</f>
        <v/>
      </c>
      <c r="R98" s="10" t="str">
        <f>_xll.SNL.Clients.Office.Excel.Functions.SPG(A98, "RD_CREDIT_RATING_DATE_GLOBAL", "Issuer Credit Rating", "Local Currency LT|0")</f>
        <v/>
      </c>
      <c r="S98" s="10" t="str">
        <f>_xll.SNL.Clients.Office.Excel.Functions.SPG(A98, "RD_CREDIT_WATCH_OUTLOOK_DATE_GLOBAL", "Issuer Credit Rating", "Local Currency LT|0")</f>
        <v/>
      </c>
    </row>
    <row r="99" spans="1:19" x14ac:dyDescent="0.3">
      <c r="A99" t="s">
        <v>1133</v>
      </c>
      <c r="B99" s="10">
        <f>_xll.SNL.Clients.Office.Excel.Functions.SPG(A99,"SP_IPO_DATE")</f>
        <v>35410</v>
      </c>
      <c r="C99" s="5">
        <f>_xll.SNL.Clients.Office.Excel.Functions.SPG(A99, "SP_VOLUME_AVG_WEEKLY_TO_SHARES_OUT", , "1M")</f>
        <v>9.2290113286681006</v>
      </c>
      <c r="D99" s="5">
        <f>_xll.SNL.Clients.Office.Excel.Functions.SPG(A99, "SP_VOLUME_AVG_WEEKLY_TO_SHARES_OUT", , "3M")</f>
        <v>7.4062450733122844</v>
      </c>
      <c r="E99" s="5">
        <f>_xll.SNL.Clients.Office.Excel.Functions.SPG(A99, "SP_VOLUME_AVG_DAILY_TO_1YR_AVG_DAILY", , "1M")</f>
        <v>132.16</v>
      </c>
      <c r="F99" s="5">
        <f>_xll.SNL.Clients.Office.Excel.Functions.SPG(A99, "SP_VOLUME_AVG_DAILY_TO_1YR_AVG_DAILY", , "3M")</f>
        <v>106.06</v>
      </c>
      <c r="G99" s="9" t="str">
        <f>_xll.SNL.Clients.Office.Excel.Functions.SPG(A99, "IQ_SECTOR")</f>
        <v>Consumer Staples</v>
      </c>
      <c r="H99" s="9" t="str">
        <f>_xll.SNL.Clients.Office.Excel.Functions.SPG(A99, "IQ_INDUSTRY_GROUP")</f>
        <v>Food, Beverage and Tobacco</v>
      </c>
      <c r="I99" s="9" t="str">
        <f>_xll.SNL.Clients.Office.Excel.Functions.SPG(A99, "IQ_INDUSTRY")</f>
        <v>Food Products</v>
      </c>
      <c r="J99" s="9" t="str">
        <f>_xll.SNL.Clients.Office.Excel.Functions.SPG(A99, "IQ_PRIMARY_INDUSTRY")</f>
        <v>Packaged Foods and Meats</v>
      </c>
      <c r="K99" s="9" t="str">
        <f>_xll.SNL.Clients.Office.Excel.Functions.SPG(A99, "NAICS_CODE", "Primary")</f>
        <v>112310 - Chicken Egg Production</v>
      </c>
      <c r="L99" s="9" t="str">
        <f>_xll.SNL.Clients.Office.Excel.Functions.SPG(A99, "SP_TOPICTAG")</f>
        <v>Animal Feed; Farming; Horticulture; Livestock; Organic</v>
      </c>
      <c r="M99" s="5">
        <f>_xll.SNL.Clients.Office.Excel.Functions.SPG(A99, "SP_PCT_SHARES_OWNED_ALL_INSTITUTIONS")</f>
        <v>79.900000000000006</v>
      </c>
      <c r="N99" s="9" t="str">
        <f>_xll.SNL.Clients.Office.Excel.Functions.SPG(A99, "RD_CREDIT_RATING_GLOBAL", "Issuer Credit Rating", "Local Currency LT|0")</f>
        <v/>
      </c>
      <c r="O99" s="9" t="str">
        <f>_xll.SNL.Clients.Office.Excel.Functions.SPG(A99, "RD_CWOL_GLOBAL", "Issuer Credit Rating", "Local Currency LT|0")</f>
        <v/>
      </c>
      <c r="P99" s="9" t="str">
        <f>_xll.SNL.Clients.Office.Excel.Functions.SPG(A99, "RD_RATING_ACTION_GLOBAL", "Issuer Credit Rating", "Local Currency LT|0")</f>
        <v/>
      </c>
      <c r="Q99" s="10" t="str">
        <f>_xll.SNL.Clients.Office.Excel.Functions.SPG(A99, "RD_LAST_REVIEW_DATE_GLOBAL", "Issuer Credit Rating", "Local Currency LT")</f>
        <v/>
      </c>
      <c r="R99" s="10" t="str">
        <f>_xll.SNL.Clients.Office.Excel.Functions.SPG(A99, "RD_CREDIT_RATING_DATE_GLOBAL", "Issuer Credit Rating", "Local Currency LT|0")</f>
        <v/>
      </c>
      <c r="S99" s="10" t="str">
        <f>_xll.SNL.Clients.Office.Excel.Functions.SPG(A99, "RD_CREDIT_WATCH_OUTLOOK_DATE_GLOBAL", "Issuer Credit Rating", "Local Currency LT|0")</f>
        <v/>
      </c>
    </row>
    <row r="100" spans="1:19" x14ac:dyDescent="0.3">
      <c r="A100" t="s">
        <v>1134</v>
      </c>
      <c r="B100" t="str">
        <f>_xll.SNL.Clients.Office.Excel.Functions.SPG(A100,"SP_IPO_DATE")</f>
        <v/>
      </c>
      <c r="C100" s="5">
        <f>_xll.SNL.Clients.Office.Excel.Functions.SPG(A100, "SP_VOLUME_AVG_WEEKLY_TO_SHARES_OUT", , "1M")</f>
        <v>10.195835909018241</v>
      </c>
      <c r="D100" s="5">
        <f>_xll.SNL.Clients.Office.Excel.Functions.SPG(A100, "SP_VOLUME_AVG_WEEKLY_TO_SHARES_OUT", , "3M")</f>
        <v>10.566862654814006</v>
      </c>
      <c r="E100" s="5">
        <f>_xll.SNL.Clients.Office.Excel.Functions.SPG(A100, "SP_VOLUME_AVG_DAILY_TO_1YR_AVG_DAILY", , "1M")</f>
        <v>112.44</v>
      </c>
      <c r="F100" s="5">
        <f>_xll.SNL.Clients.Office.Excel.Functions.SPG(A100, "SP_VOLUME_AVG_DAILY_TO_1YR_AVG_DAILY", , "3M")</f>
        <v>116.53</v>
      </c>
      <c r="G100" s="9" t="str">
        <f>_xll.SNL.Clients.Office.Excel.Functions.SPG(A100, "IQ_SECTOR")</f>
        <v>Consumer Discretionary</v>
      </c>
      <c r="H100" s="9" t="str">
        <f>_xll.SNL.Clients.Office.Excel.Functions.SPG(A100, "IQ_INDUSTRY_GROUP")</f>
        <v>Consumer Discretionary Distribution and Retail</v>
      </c>
      <c r="I100" s="9" t="str">
        <f>_xll.SNL.Clients.Office.Excel.Functions.SPG(A100, "IQ_INDUSTRY")</f>
        <v>Specialty Retail</v>
      </c>
      <c r="J100" s="9" t="str">
        <f>_xll.SNL.Clients.Office.Excel.Functions.SPG(A100, "IQ_PRIMARY_INDUSTRY")</f>
        <v>Apparel Retail</v>
      </c>
      <c r="K100" s="9" t="str">
        <f>_xll.SNL.Clients.Office.Excel.Functions.SPG(A100, "NAICS_CODE", "Primary")</f>
        <v>458210 - Shoe Retailers</v>
      </c>
      <c r="L100" s="9" t="str">
        <f>_xll.SNL.Clients.Office.Excel.Functions.SPG(A100, "SP_TOPICTAG")</f>
        <v>Lifestyle; Social Media Advertising; Social Media Marketing; Brand Marketing; Smart Clothing</v>
      </c>
      <c r="M100" s="5">
        <f>_xll.SNL.Clients.Office.Excel.Functions.SPG(A100, "SP_PCT_SHARES_OWNED_ALL_INSTITUTIONS")</f>
        <v>92.71</v>
      </c>
      <c r="N100" s="9" t="str">
        <f>_xll.SNL.Clients.Office.Excel.Functions.SPG(A100, "RD_CREDIT_RATING_GLOBAL", "Issuer Credit Rating", "Local Currency LT|0")</f>
        <v>BB</v>
      </c>
      <c r="O100" s="9" t="str">
        <f>_xll.SNL.Clients.Office.Excel.Functions.SPG(A100, "RD_CWOL_GLOBAL", "Issuer Credit Rating", "Local Currency LT|0")</f>
        <v>Stable</v>
      </c>
      <c r="P100" s="9" t="str">
        <f>_xll.SNL.Clients.Office.Excel.Functions.SPG(A100, "RD_RATING_ACTION_GLOBAL", "Issuer Credit Rating", "Local Currency LT|0")</f>
        <v>Upgrade | CreditWatch/Outlook (04/18/2024)</v>
      </c>
      <c r="Q100" s="10">
        <f>_xll.SNL.Clients.Office.Excel.Functions.SPG(A100, "RD_LAST_REVIEW_DATE_GLOBAL", "Issuer Credit Rating", "Local Currency LT")</f>
        <v>45419</v>
      </c>
      <c r="R100" s="10">
        <f>_xll.SNL.Clients.Office.Excel.Functions.SPG(A100, "RD_CREDIT_RATING_DATE_GLOBAL", "Issuer Credit Rating", "Local Currency LT|0")</f>
        <v>45400</v>
      </c>
      <c r="S100" s="10">
        <f>_xll.SNL.Clients.Office.Excel.Functions.SPG(A100, "RD_CREDIT_WATCH_OUTLOOK_DATE_GLOBAL", "Issuer Credit Rating", "Local Currency LT|0")</f>
        <v>45400</v>
      </c>
    </row>
    <row r="101" spans="1:19" x14ac:dyDescent="0.3">
      <c r="A101" t="s">
        <v>1135</v>
      </c>
      <c r="B101" t="str">
        <f>_xll.SNL.Clients.Office.Excel.Functions.SPG(A101,"SP_IPO_DATE")</f>
        <v/>
      </c>
      <c r="C101" s="5">
        <f>_xll.SNL.Clients.Office.Excel.Functions.SPG(A101, "SP_VOLUME_AVG_WEEKLY_TO_SHARES_OUT", , "1M")</f>
        <v>3.6040281031104522</v>
      </c>
      <c r="D101" s="5">
        <f>_xll.SNL.Clients.Office.Excel.Functions.SPG(A101, "SP_VOLUME_AVG_WEEKLY_TO_SHARES_OUT", , "3M")</f>
        <v>3.7499001658937652</v>
      </c>
      <c r="E101" s="5">
        <f>_xll.SNL.Clients.Office.Excel.Functions.SPG(A101, "SP_VOLUME_AVG_DAILY_TO_1YR_AVG_DAILY", , "1M")</f>
        <v>78.73</v>
      </c>
      <c r="F101" s="5">
        <f>_xll.SNL.Clients.Office.Excel.Functions.SPG(A101, "SP_VOLUME_AVG_DAILY_TO_1YR_AVG_DAILY", , "3M")</f>
        <v>81.91</v>
      </c>
      <c r="G101" s="9" t="str">
        <f>_xll.SNL.Clients.Office.Excel.Functions.SPG(A101, "IQ_SECTOR")</f>
        <v>Energy</v>
      </c>
      <c r="H101" s="9" t="str">
        <f>_xll.SNL.Clients.Office.Excel.Functions.SPG(A101, "IQ_INDUSTRY_GROUP")</f>
        <v>Energy</v>
      </c>
      <c r="I101" s="9" t="str">
        <f>_xll.SNL.Clients.Office.Excel.Functions.SPG(A101, "IQ_INDUSTRY")</f>
        <v>Oil, Gas and Consumable Fuels</v>
      </c>
      <c r="J101" s="9" t="str">
        <f>_xll.SNL.Clients.Office.Excel.Functions.SPG(A101, "IQ_PRIMARY_INDUSTRY")</f>
        <v>Oil and Gas Exploration and Production</v>
      </c>
      <c r="K101" s="9" t="str">
        <f>_xll.SNL.Clients.Office.Excel.Functions.SPG(A101, "NAICS_CODE", "Primary")</f>
        <v>2111 - Oil and Gas Extraction</v>
      </c>
      <c r="L101" s="9" t="str">
        <f>_xll.SNL.Clients.Office.Excel.Functions.SPG(A101, "SP_TOPICTAG")</f>
        <v>Environmental Consulting; ClimateTech</v>
      </c>
      <c r="M101" s="5">
        <f>_xll.SNL.Clients.Office.Excel.Functions.SPG(A101, "SP_PCT_SHARES_OWNED_ALL_INSTITUTIONS")</f>
        <v>103.75</v>
      </c>
      <c r="N101" s="9" t="str">
        <f>_xll.SNL.Clients.Office.Excel.Functions.SPG(A101, "RD_CREDIT_RATING_GLOBAL", "Issuer Credit Rating", "Local Currency LT|0")</f>
        <v>B+</v>
      </c>
      <c r="O101" s="9" t="str">
        <f>_xll.SNL.Clients.Office.Excel.Functions.SPG(A101, "RD_CWOL_GLOBAL", "Issuer Credit Rating", "Local Currency LT|0")</f>
        <v>Stable</v>
      </c>
      <c r="P101" s="9" t="str">
        <f>_xll.SNL.Clients.Office.Excel.Functions.SPG(A101, "RD_RATING_ACTION_GLOBAL", "Issuer Credit Rating", "Local Currency LT|0")</f>
        <v>Upgrade | CreditWatch/Outlook (10/20/2021)</v>
      </c>
      <c r="Q101" s="10">
        <f>_xll.SNL.Clients.Office.Excel.Functions.SPG(A101, "RD_LAST_REVIEW_DATE_GLOBAL", "Issuer Credit Rating", "Local Currency LT")</f>
        <v>45533</v>
      </c>
      <c r="R101" s="10">
        <f>_xll.SNL.Clients.Office.Excel.Functions.SPG(A101, "RD_CREDIT_RATING_DATE_GLOBAL", "Issuer Credit Rating", "Local Currency LT|0")</f>
        <v>44489</v>
      </c>
      <c r="S101" s="10">
        <f>_xll.SNL.Clients.Office.Excel.Functions.SPG(A101, "RD_CREDIT_WATCH_OUTLOOK_DATE_GLOBAL", "Issuer Credit Rating", "Local Currency LT|0")</f>
        <v>44489</v>
      </c>
    </row>
    <row r="102" spans="1:19" x14ac:dyDescent="0.3">
      <c r="A102" t="s">
        <v>1136</v>
      </c>
      <c r="B102" t="str">
        <f>_xll.SNL.Clients.Office.Excel.Functions.SPG(A102,"SP_IPO_DATE")</f>
        <v/>
      </c>
      <c r="C102" s="5">
        <f>_xll.SNL.Clients.Office.Excel.Functions.SPG(A102, "SP_VOLUME_AVG_WEEKLY_TO_SHARES_OUT", , "1M")</f>
        <v>3.1447150605551277</v>
      </c>
      <c r="D102" s="5">
        <f>_xll.SNL.Clients.Office.Excel.Functions.SPG(A102, "SP_VOLUME_AVG_WEEKLY_TO_SHARES_OUT", , "3M")</f>
        <v>2.8428608052610729</v>
      </c>
      <c r="E102" s="5">
        <f>_xll.SNL.Clients.Office.Excel.Functions.SPG(A102, "SP_VOLUME_AVG_DAILY_TO_1YR_AVG_DAILY", , "1M")</f>
        <v>113.8</v>
      </c>
      <c r="F102" s="5">
        <f>_xll.SNL.Clients.Office.Excel.Functions.SPG(A102, "SP_VOLUME_AVG_DAILY_TO_1YR_AVG_DAILY", , "3M")</f>
        <v>102.88</v>
      </c>
      <c r="G102" s="9" t="str">
        <f>_xll.SNL.Clients.Office.Excel.Functions.SPG(A102, "IQ_SECTOR")</f>
        <v>Utilities</v>
      </c>
      <c r="H102" s="9" t="str">
        <f>_xll.SNL.Clients.Office.Excel.Functions.SPG(A102, "IQ_INDUSTRY_GROUP")</f>
        <v>Utilities</v>
      </c>
      <c r="I102" s="9" t="str">
        <f>_xll.SNL.Clients.Office.Excel.Functions.SPG(A102, "IQ_INDUSTRY")</f>
        <v>Water Utilities</v>
      </c>
      <c r="J102" s="9" t="str">
        <f>_xll.SNL.Clients.Office.Excel.Functions.SPG(A102, "IQ_PRIMARY_INDUSTRY")</f>
        <v>Water Utilities</v>
      </c>
      <c r="K102" s="9" t="str">
        <f>_xll.SNL.Clients.Office.Excel.Functions.SPG(A102, "NAICS_CODE", "Primary")</f>
        <v>22131 - Water Supply and Irrigation Systems</v>
      </c>
      <c r="L102" s="9" t="str">
        <f>_xll.SNL.Clients.Office.Excel.Functions.SPG(A102, "SP_TOPICTAG")</f>
        <v>Environmental Consulting; Environmental Engineering; Water Purification; CleanTech</v>
      </c>
      <c r="M102" s="5">
        <f>_xll.SNL.Clients.Office.Excel.Functions.SPG(A102, "SP_PCT_SHARES_OWNED_ALL_INSTITUTIONS")</f>
        <v>85.04</v>
      </c>
      <c r="N102" s="9" t="str">
        <f>_xll.SNL.Clients.Office.Excel.Functions.SPG(A102, "RD_CREDIT_RATING_GLOBAL", "Issuer Credit Rating", "Local Currency LT|0")</f>
        <v/>
      </c>
      <c r="O102" s="9" t="str">
        <f>_xll.SNL.Clients.Office.Excel.Functions.SPG(A102, "RD_CWOL_GLOBAL", "Issuer Credit Rating", "Local Currency LT|0")</f>
        <v/>
      </c>
      <c r="P102" s="9" t="str">
        <f>_xll.SNL.Clients.Office.Excel.Functions.SPG(A102, "RD_RATING_ACTION_GLOBAL", "Issuer Credit Rating", "Local Currency LT|0")</f>
        <v/>
      </c>
      <c r="Q102" s="10" t="str">
        <f>_xll.SNL.Clients.Office.Excel.Functions.SPG(A102, "RD_LAST_REVIEW_DATE_GLOBAL", "Issuer Credit Rating", "Local Currency LT")</f>
        <v/>
      </c>
      <c r="R102" s="10" t="str">
        <f>_xll.SNL.Clients.Office.Excel.Functions.SPG(A102, "RD_CREDIT_RATING_DATE_GLOBAL", "Issuer Credit Rating", "Local Currency LT|0")</f>
        <v/>
      </c>
      <c r="S102" s="10" t="str">
        <f>_xll.SNL.Clients.Office.Excel.Functions.SPG(A102, "RD_CREDIT_WATCH_OUTLOOK_DATE_GLOBAL", "Issuer Credit Rating", "Local Currency LT|0")</f>
        <v/>
      </c>
    </row>
    <row r="103" spans="1:19" x14ac:dyDescent="0.3">
      <c r="A103" t="s">
        <v>1137</v>
      </c>
      <c r="B103" s="10">
        <f>_xll.SNL.Clients.Office.Excel.Functions.SPG(A103,"SP_IPO_DATE")</f>
        <v>40261</v>
      </c>
      <c r="C103" s="5">
        <f>_xll.SNL.Clients.Office.Excel.Functions.SPG(A103, "SP_VOLUME_AVG_WEEKLY_TO_SHARES_OUT", , "1M")</f>
        <v>5.0731323395002494</v>
      </c>
      <c r="D103" s="5">
        <f>_xll.SNL.Clients.Office.Excel.Functions.SPG(A103, "SP_VOLUME_AVG_WEEKLY_TO_SHARES_OUT", , "3M")</f>
        <v>5.6518040370773068</v>
      </c>
      <c r="E103" s="5">
        <f>_xll.SNL.Clients.Office.Excel.Functions.SPG(A103, "SP_VOLUME_AVG_DAILY_TO_1YR_AVG_DAILY", , "1M")</f>
        <v>94.41</v>
      </c>
      <c r="F103" s="5">
        <f>_xll.SNL.Clients.Office.Excel.Functions.SPG(A103, "SP_VOLUME_AVG_DAILY_TO_1YR_AVG_DAILY", , "3M")</f>
        <v>105.17</v>
      </c>
      <c r="G103" s="9" t="str">
        <f>_xll.SNL.Clients.Office.Excel.Functions.SPG(A103, "IQ_SECTOR")</f>
        <v>Information Technology</v>
      </c>
      <c r="H103" s="9" t="str">
        <f>_xll.SNL.Clients.Office.Excel.Functions.SPG(A103, "IQ_INDUSTRY_GROUP")</f>
        <v>Technology Hardware and Equipment</v>
      </c>
      <c r="I103" s="9" t="str">
        <f>_xll.SNL.Clients.Office.Excel.Functions.SPG(A103, "IQ_INDUSTRY")</f>
        <v>Communications Equipment</v>
      </c>
      <c r="J103" s="9" t="str">
        <f>_xll.SNL.Clients.Office.Excel.Functions.SPG(A103, "IQ_PRIMARY_INDUSTRY")</f>
        <v>Communications Equipment</v>
      </c>
      <c r="K103" s="9" t="str">
        <f>_xll.SNL.Clients.Office.Excel.Functions.SPG(A103, "NAICS_CODE", "Primary")</f>
        <v>3342 - Communications Equipment Manufacturing</v>
      </c>
      <c r="L103" s="9" t="str">
        <f>_xll.SNL.Clients.Office.Excel.Functions.SPG(A103, "SP_TOPICTAG")</f>
        <v>Cloud Management; Data Integration; Predictive Analytics; Cloud Infrastructure; Cloud Security; Cloud Storage; Network Security</v>
      </c>
      <c r="M103" s="5">
        <f>_xll.SNL.Clients.Office.Excel.Functions.SPG(A103, "SP_PCT_SHARES_OWNED_ALL_INSTITUTIONS")</f>
        <v>83.49</v>
      </c>
      <c r="N103" s="9" t="str">
        <f>_xll.SNL.Clients.Office.Excel.Functions.SPG(A103, "RD_CREDIT_RATING_GLOBAL", "Issuer Credit Rating", "Local Currency LT|0")</f>
        <v/>
      </c>
      <c r="O103" s="9" t="str">
        <f>_xll.SNL.Clients.Office.Excel.Functions.SPG(A103, "RD_CWOL_GLOBAL", "Issuer Credit Rating", "Local Currency LT|0")</f>
        <v/>
      </c>
      <c r="P103" s="9" t="str">
        <f>_xll.SNL.Clients.Office.Excel.Functions.SPG(A103, "RD_RATING_ACTION_GLOBAL", "Issuer Credit Rating", "Local Currency LT|0")</f>
        <v/>
      </c>
      <c r="Q103" s="10" t="str">
        <f>_xll.SNL.Clients.Office.Excel.Functions.SPG(A103, "RD_LAST_REVIEW_DATE_GLOBAL", "Issuer Credit Rating", "Local Currency LT")</f>
        <v/>
      </c>
      <c r="R103" s="10" t="str">
        <f>_xll.SNL.Clients.Office.Excel.Functions.SPG(A103, "RD_CREDIT_RATING_DATE_GLOBAL", "Issuer Credit Rating", "Local Currency LT|0")</f>
        <v/>
      </c>
      <c r="S103" s="10" t="str">
        <f>_xll.SNL.Clients.Office.Excel.Functions.SPG(A103, "RD_CREDIT_WATCH_OUTLOOK_DATE_GLOBAL", "Issuer Credit Rating", "Local Currency LT|0")</f>
        <v/>
      </c>
    </row>
    <row r="104" spans="1:19" x14ac:dyDescent="0.3">
      <c r="A104" t="s">
        <v>1138</v>
      </c>
      <c r="B104" s="10">
        <f>_xll.SNL.Clients.Office.Excel.Functions.SPG(A104,"SP_IPO_DATE")</f>
        <v>36250.041666666664</v>
      </c>
      <c r="C104" s="5">
        <f>_xll.SNL.Clients.Office.Excel.Functions.SPG(A104, "SP_VOLUME_AVG_WEEKLY_TO_SHARES_OUT", , "1M")</f>
        <v>2.9839357337106542</v>
      </c>
      <c r="D104" s="5">
        <f>_xll.SNL.Clients.Office.Excel.Functions.SPG(A104, "SP_VOLUME_AVG_WEEKLY_TO_SHARES_OUT", , "3M")</f>
        <v>2.8740780197030293</v>
      </c>
      <c r="E104" s="5">
        <f>_xll.SNL.Clients.Office.Excel.Functions.SPG(A104, "SP_VOLUME_AVG_DAILY_TO_1YR_AVG_DAILY", , "1M")</f>
        <v>94.89</v>
      </c>
      <c r="F104" s="5">
        <f>_xll.SNL.Clients.Office.Excel.Functions.SPG(A104, "SP_VOLUME_AVG_DAILY_TO_1YR_AVG_DAILY", , "3M")</f>
        <v>91.39</v>
      </c>
      <c r="G104" s="9" t="str">
        <f>_xll.SNL.Clients.Office.Excel.Functions.SPG(A104, "IQ_SECTOR")</f>
        <v>Financials</v>
      </c>
      <c r="H104" s="9" t="str">
        <f>_xll.SNL.Clients.Office.Excel.Functions.SPG(A104, "IQ_INDUSTRY_GROUP")</f>
        <v>Banks</v>
      </c>
      <c r="I104" s="9" t="str">
        <f>_xll.SNL.Clients.Office.Excel.Functions.SPG(A104, "IQ_INDUSTRY")</f>
        <v>Banks</v>
      </c>
      <c r="J104" s="9" t="str">
        <f>_xll.SNL.Clients.Office.Excel.Functions.SPG(A104, "IQ_PRIMARY_INDUSTRY")</f>
        <v>Regional Banks</v>
      </c>
      <c r="K104" s="9" t="str">
        <f>_xll.SNL.Clients.Office.Excel.Functions.SPG(A104, "NAICS_CODE", "Primary")</f>
        <v>522180 - Savings Institutions and Other Depository Credit Intermediation</v>
      </c>
      <c r="L104" s="9" t="str">
        <f>_xll.SNL.Clients.Office.Excel.Functions.SPG(A104, "SP_TOPICTAG")</f>
        <v>Consumer Lending</v>
      </c>
      <c r="M104" s="5">
        <f>_xll.SNL.Clients.Office.Excel.Functions.SPG(A104, "SP_PCT_SHARES_OWNED_ALL_INSTITUTIONS")</f>
        <v>76.06</v>
      </c>
      <c r="N104" s="9" t="str">
        <f>_xll.SNL.Clients.Office.Excel.Functions.SPG(A104, "RD_CREDIT_RATING_GLOBAL", "Issuer Credit Rating", "Local Currency LT|0")</f>
        <v/>
      </c>
      <c r="O104" s="9" t="str">
        <f>_xll.SNL.Clients.Office.Excel.Functions.SPG(A104, "RD_CWOL_GLOBAL", "Issuer Credit Rating", "Local Currency LT|0")</f>
        <v/>
      </c>
      <c r="P104" s="9" t="str">
        <f>_xll.SNL.Clients.Office.Excel.Functions.SPG(A104, "RD_RATING_ACTION_GLOBAL", "Issuer Credit Rating", "Local Currency LT|0")</f>
        <v/>
      </c>
      <c r="Q104" s="10" t="str">
        <f>_xll.SNL.Clients.Office.Excel.Functions.SPG(A104, "RD_LAST_REVIEW_DATE_GLOBAL", "Issuer Credit Rating", "Local Currency LT")</f>
        <v/>
      </c>
      <c r="R104" s="10" t="str">
        <f>_xll.SNL.Clients.Office.Excel.Functions.SPG(A104, "RD_CREDIT_RATING_DATE_GLOBAL", "Issuer Credit Rating", "Local Currency LT|0")</f>
        <v/>
      </c>
      <c r="S104" s="10" t="str">
        <f>_xll.SNL.Clients.Office.Excel.Functions.SPG(A104, "RD_CREDIT_WATCH_OUTLOOK_DATE_GLOBAL", "Issuer Credit Rating", "Local Currency LT|0")</f>
        <v/>
      </c>
    </row>
    <row r="105" spans="1:19" x14ac:dyDescent="0.3">
      <c r="A105" t="s">
        <v>1139</v>
      </c>
      <c r="B105" t="str">
        <f>_xll.SNL.Clients.Office.Excel.Functions.SPG(A105,"SP_IPO_DATE")</f>
        <v/>
      </c>
      <c r="C105" s="5">
        <f>_xll.SNL.Clients.Office.Excel.Functions.SPG(A105, "SP_VOLUME_AVG_WEEKLY_TO_SHARES_OUT", , "1M")</f>
        <v>3.9837880606772833</v>
      </c>
      <c r="D105" s="5">
        <f>_xll.SNL.Clients.Office.Excel.Functions.SPG(A105, "SP_VOLUME_AVG_WEEKLY_TO_SHARES_OUT", , "3M")</f>
        <v>5.2377847034164056</v>
      </c>
      <c r="E105" s="5">
        <f>_xll.SNL.Clients.Office.Excel.Functions.SPG(A105, "SP_VOLUME_AVG_DAILY_TO_1YR_AVG_DAILY", , "1M")</f>
        <v>88.34</v>
      </c>
      <c r="F105" s="5">
        <f>_xll.SNL.Clients.Office.Excel.Functions.SPG(A105, "SP_VOLUME_AVG_DAILY_TO_1YR_AVG_DAILY", , "3M")</f>
        <v>116.15</v>
      </c>
      <c r="G105" s="9" t="str">
        <f>_xll.SNL.Clients.Office.Excel.Functions.SPG(A105, "IQ_SECTOR")</f>
        <v>Real Estate</v>
      </c>
      <c r="H105" s="9" t="str">
        <f>_xll.SNL.Clients.Office.Excel.Functions.SPG(A105, "IQ_INDUSTRY_GROUP")</f>
        <v>Equity Real Estate Investment Trusts (REITs)</v>
      </c>
      <c r="I105" s="9" t="str">
        <f>_xll.SNL.Clients.Office.Excel.Functions.SPG(A105, "IQ_INDUSTRY")</f>
        <v>Health Care REITs</v>
      </c>
      <c r="J105" s="9" t="str">
        <f>_xll.SNL.Clients.Office.Excel.Functions.SPG(A105, "IQ_PRIMARY_INDUSTRY")</f>
        <v>Health Care REITs</v>
      </c>
      <c r="K105" s="9" t="str">
        <f>_xll.SNL.Clients.Office.Excel.Functions.SPG(A105, "NAICS_CODE", "Primary")</f>
        <v>531110 - Lessors of Residential Buildings and Dwellings</v>
      </c>
      <c r="L105" s="9" t="str">
        <f>_xll.SNL.Clients.Office.Excel.Functions.SPG(A105, "SP_TOPICTAG")</f>
        <v>Assisted Living</v>
      </c>
      <c r="M105" s="5">
        <f>_xll.SNL.Clients.Office.Excel.Functions.SPG(A105, "SP_PCT_SHARES_OWNED_ALL_INSTITUTIONS")</f>
        <v>93.38</v>
      </c>
      <c r="N105" s="9" t="str">
        <f>_xll.SNL.Clients.Office.Excel.Functions.SPG(A105, "RD_CREDIT_RATING_GLOBAL", "Issuer Credit Rating", "Local Currency LT|0")</f>
        <v>BB+</v>
      </c>
      <c r="O105" s="9" t="str">
        <f>_xll.SNL.Clients.Office.Excel.Functions.SPG(A105, "RD_CWOL_GLOBAL", "Issuer Credit Rating", "Local Currency LT|0")</f>
        <v>Stable</v>
      </c>
      <c r="P105" s="9" t="str">
        <f>_xll.SNL.Clients.Office.Excel.Functions.SPG(A105, "RD_RATING_ACTION_GLOBAL", "Issuer Credit Rating", "Local Currency LT|0")</f>
        <v>Upgrade | CreditWatch/Outlook (12/12/2024)</v>
      </c>
      <c r="Q105" s="10">
        <f>_xll.SNL.Clients.Office.Excel.Functions.SPG(A105, "RD_LAST_REVIEW_DATE_GLOBAL", "Issuer Credit Rating", "Local Currency LT")</f>
        <v>45659</v>
      </c>
      <c r="R105" s="10">
        <f>_xll.SNL.Clients.Office.Excel.Functions.SPG(A105, "RD_CREDIT_RATING_DATE_GLOBAL", "Issuer Credit Rating", "Local Currency LT|0")</f>
        <v>45638</v>
      </c>
      <c r="S105" s="10">
        <f>_xll.SNL.Clients.Office.Excel.Functions.SPG(A105, "RD_CREDIT_WATCH_OUTLOOK_DATE_GLOBAL", "Issuer Credit Rating", "Local Currency LT|0")</f>
        <v>45638</v>
      </c>
    </row>
    <row r="106" spans="1:19" x14ac:dyDescent="0.3">
      <c r="A106" t="s">
        <v>1140</v>
      </c>
      <c r="B106" s="10">
        <f>_xll.SNL.Clients.Office.Excel.Functions.SPG(A106,"SP_IPO_DATE")</f>
        <v>43019</v>
      </c>
      <c r="C106" s="5">
        <f>_xll.SNL.Clients.Office.Excel.Functions.SPG(A106, "SP_VOLUME_AVG_WEEKLY_TO_SHARES_OUT", , "1M")</f>
        <v>4.5020835665129546</v>
      </c>
      <c r="D106" s="5">
        <f>_xll.SNL.Clients.Office.Excel.Functions.SPG(A106, "SP_VOLUME_AVG_WEEKLY_TO_SHARES_OUT", , "3M")</f>
        <v>4.0628070370531475</v>
      </c>
      <c r="E106" s="5">
        <f>_xll.SNL.Clients.Office.Excel.Functions.SPG(A106, "SP_VOLUME_AVG_DAILY_TO_1YR_AVG_DAILY", , "1M")</f>
        <v>96.65</v>
      </c>
      <c r="F106" s="5">
        <f>_xll.SNL.Clients.Office.Excel.Functions.SPG(A106, "SP_VOLUME_AVG_DAILY_TO_1YR_AVG_DAILY", , "3M")</f>
        <v>87.22</v>
      </c>
      <c r="G106" s="9" t="str">
        <f>_xll.SNL.Clients.Office.Excel.Functions.SPG(A106, "IQ_SECTOR")</f>
        <v>Communication Services</v>
      </c>
      <c r="H106" s="9" t="str">
        <f>_xll.SNL.Clients.Office.Excel.Functions.SPG(A106, "IQ_INDUSTRY_GROUP")</f>
        <v>Media and Entertainment</v>
      </c>
      <c r="I106" s="9" t="str">
        <f>_xll.SNL.Clients.Office.Excel.Functions.SPG(A106, "IQ_INDUSTRY")</f>
        <v>Interactive Media and Services</v>
      </c>
      <c r="J106" s="9" t="str">
        <f>_xll.SNL.Clients.Office.Excel.Functions.SPG(A106, "IQ_PRIMARY_INDUSTRY")</f>
        <v>Interactive Media and Services</v>
      </c>
      <c r="K106" s="9" t="str">
        <f>_xll.SNL.Clients.Office.Excel.Functions.SPG(A106, "NAICS_CODE", "Primary")</f>
        <v>519290 - Web Search Portals and All Other Information Services</v>
      </c>
      <c r="L106" s="9" t="str">
        <f>_xll.SNL.Clients.Office.Excel.Functions.SPG(A106, "SP_TOPICTAG")</f>
        <v>Digital Media; Location Based Services; Marketing Automation; Brand Marketing; Search Engine Optimization; Content Creation</v>
      </c>
      <c r="M106" s="5">
        <f>_xll.SNL.Clients.Office.Excel.Functions.SPG(A106, "SP_PCT_SHARES_OWNED_ALL_INSTITUTIONS")</f>
        <v>81.12</v>
      </c>
      <c r="N106" s="9" t="str">
        <f>_xll.SNL.Clients.Office.Excel.Functions.SPG(A106, "RD_CREDIT_RATING_GLOBAL", "Issuer Credit Rating", "Local Currency LT|0")</f>
        <v/>
      </c>
      <c r="O106" s="9" t="str">
        <f>_xll.SNL.Clients.Office.Excel.Functions.SPG(A106, "RD_CWOL_GLOBAL", "Issuer Credit Rating", "Local Currency LT|0")</f>
        <v/>
      </c>
      <c r="P106" s="9" t="str">
        <f>_xll.SNL.Clients.Office.Excel.Functions.SPG(A106, "RD_RATING_ACTION_GLOBAL", "Issuer Credit Rating", "Local Currency LT|0")</f>
        <v/>
      </c>
      <c r="Q106" s="10" t="str">
        <f>_xll.SNL.Clients.Office.Excel.Functions.SPG(A106, "RD_LAST_REVIEW_DATE_GLOBAL", "Issuer Credit Rating", "Local Currency LT")</f>
        <v/>
      </c>
      <c r="R106" s="10" t="str">
        <f>_xll.SNL.Clients.Office.Excel.Functions.SPG(A106, "RD_CREDIT_RATING_DATE_GLOBAL", "Issuer Credit Rating", "Local Currency LT|0")</f>
        <v/>
      </c>
      <c r="S106" s="10" t="str">
        <f>_xll.SNL.Clients.Office.Excel.Functions.SPG(A106, "RD_CREDIT_WATCH_OUTLOOK_DATE_GLOBAL", "Issuer Credit Rating", "Local Currency LT|0")</f>
        <v/>
      </c>
    </row>
    <row r="107" spans="1:19" x14ac:dyDescent="0.3">
      <c r="A107" t="s">
        <v>1141</v>
      </c>
      <c r="B107" t="str">
        <f>_xll.SNL.Clients.Office.Excel.Functions.SPG(A107,"SP_IPO_DATE")</f>
        <v/>
      </c>
      <c r="C107" s="5">
        <f>_xll.SNL.Clients.Office.Excel.Functions.SPG(A107, "SP_VOLUME_AVG_WEEKLY_TO_SHARES_OUT", , "1M")</f>
        <v>3.06341686834174</v>
      </c>
      <c r="D107" s="5">
        <f>_xll.SNL.Clients.Office.Excel.Functions.SPG(A107, "SP_VOLUME_AVG_WEEKLY_TO_SHARES_OUT", , "3M")</f>
        <v>3.9364229698767637</v>
      </c>
      <c r="E107" s="5">
        <f>_xll.SNL.Clients.Office.Excel.Functions.SPG(A107, "SP_VOLUME_AVG_DAILY_TO_1YR_AVG_DAILY", , "1M")</f>
        <v>78.069999999999993</v>
      </c>
      <c r="F107" s="5">
        <f>_xll.SNL.Clients.Office.Excel.Functions.SPG(A107, "SP_VOLUME_AVG_DAILY_TO_1YR_AVG_DAILY", , "3M")</f>
        <v>100.32</v>
      </c>
      <c r="G107" s="9" t="str">
        <f>_xll.SNL.Clients.Office.Excel.Functions.SPG(A107, "IQ_SECTOR")</f>
        <v>Communication Services</v>
      </c>
      <c r="H107" s="9" t="str">
        <f>_xll.SNL.Clients.Office.Excel.Functions.SPG(A107, "IQ_INDUSTRY_GROUP")</f>
        <v>Media and Entertainment</v>
      </c>
      <c r="I107" s="9" t="str">
        <f>_xll.SNL.Clients.Office.Excel.Functions.SPG(A107, "IQ_INDUSTRY")</f>
        <v>Interactive Media and Services</v>
      </c>
      <c r="J107" s="9" t="str">
        <f>_xll.SNL.Clients.Office.Excel.Functions.SPG(A107, "IQ_PRIMARY_INDUSTRY")</f>
        <v>Interactive Media and Services</v>
      </c>
      <c r="K107" s="9" t="str">
        <f>_xll.SNL.Clients.Office.Excel.Functions.SPG(A107, "NAICS_CODE", "Primary")</f>
        <v>519290 - Web Search Portals and All Other Information Services</v>
      </c>
      <c r="L107" s="9" t="str">
        <f>_xll.SNL.Clients.Office.Excel.Functions.SPG(A107, "SP_TOPICTAG")</f>
        <v>Consumer Lending; Digital Asset Management; Ad Targeting; Car Sharing; Digital Brokerage</v>
      </c>
      <c r="M107" s="5">
        <f>_xll.SNL.Clients.Office.Excel.Functions.SPG(A107, "SP_PCT_SHARES_OWNED_ALL_INSTITUTIONS")</f>
        <v>90.2</v>
      </c>
      <c r="N107" s="9" t="str">
        <f>_xll.SNL.Clients.Office.Excel.Functions.SPG(A107, "RD_CREDIT_RATING_GLOBAL", "Issuer Credit Rating", "Local Currency LT|0")</f>
        <v>BB-</v>
      </c>
      <c r="O107" s="9" t="str">
        <f>_xll.SNL.Clients.Office.Excel.Functions.SPG(A107, "RD_CWOL_GLOBAL", "Issuer Credit Rating", "Local Currency LT|0")</f>
        <v>Stable</v>
      </c>
      <c r="P107" s="9" t="str">
        <f>_xll.SNL.Clients.Office.Excel.Functions.SPG(A107, "RD_RATING_ACTION_GLOBAL", "Issuer Credit Rating", "Local Currency LT|0")</f>
        <v>Upgrade | CreditWatch/Outlook (07/21/2023)</v>
      </c>
      <c r="Q107" s="10">
        <f>_xll.SNL.Clients.Office.Excel.Functions.SPG(A107, "RD_LAST_REVIEW_DATE_GLOBAL", "Issuer Credit Rating", "Local Currency LT")</f>
        <v>45330</v>
      </c>
      <c r="R107" s="10">
        <f>_xll.SNL.Clients.Office.Excel.Functions.SPG(A107, "RD_CREDIT_RATING_DATE_GLOBAL", "Issuer Credit Rating", "Local Currency LT|0")</f>
        <v>45128</v>
      </c>
      <c r="S107" s="10">
        <f>_xll.SNL.Clients.Office.Excel.Functions.SPG(A107, "RD_CREDIT_WATCH_OUTLOOK_DATE_GLOBAL", "Issuer Credit Rating", "Local Currency LT|0")</f>
        <v>45128</v>
      </c>
    </row>
    <row r="108" spans="1:19" x14ac:dyDescent="0.3">
      <c r="A108" t="s">
        <v>1142</v>
      </c>
      <c r="B108" s="10">
        <f>_xll.SNL.Clients.Office.Excel.Functions.SPG(A108,"SP_IPO_DATE")</f>
        <v>37917</v>
      </c>
      <c r="C108" s="5">
        <f>_xll.SNL.Clients.Office.Excel.Functions.SPG(A108, "SP_VOLUME_AVG_WEEKLY_TO_SHARES_OUT", , "1M")</f>
        <v>11.552896565247416</v>
      </c>
      <c r="D108" s="5">
        <f>_xll.SNL.Clients.Office.Excel.Functions.SPG(A108, "SP_VOLUME_AVG_WEEKLY_TO_SHARES_OUT", , "3M")</f>
        <v>15.18386962528252</v>
      </c>
      <c r="E108" s="5">
        <f>_xll.SNL.Clients.Office.Excel.Functions.SPG(A108, "SP_VOLUME_AVG_DAILY_TO_1YR_AVG_DAILY", , "1M")</f>
        <v>80.31</v>
      </c>
      <c r="F108" s="5">
        <f>_xll.SNL.Clients.Office.Excel.Functions.SPG(A108, "SP_VOLUME_AVG_DAILY_TO_1YR_AVG_DAILY", , "3M")</f>
        <v>105.55</v>
      </c>
      <c r="G108" s="9" t="str">
        <f>_xll.SNL.Clients.Office.Excel.Functions.SPG(A108, "IQ_SECTOR")</f>
        <v>Consumer Discretionary</v>
      </c>
      <c r="H108" s="9" t="str">
        <f>_xll.SNL.Clients.Office.Excel.Functions.SPG(A108, "IQ_INDUSTRY_GROUP")</f>
        <v>Consumer Durables and Apparel</v>
      </c>
      <c r="I108" s="9" t="str">
        <f>_xll.SNL.Clients.Office.Excel.Functions.SPG(A108, "IQ_INDUSTRY")</f>
        <v>Textiles, Apparel and Luxury Goods</v>
      </c>
      <c r="J108" s="9" t="str">
        <f>_xll.SNL.Clients.Office.Excel.Functions.SPG(A108, "IQ_PRIMARY_INDUSTRY")</f>
        <v>Apparel, Accessories and Luxury Goods</v>
      </c>
      <c r="K108" s="9" t="str">
        <f>_xll.SNL.Clients.Office.Excel.Functions.SPG(A108, "NAICS_CODE", "Primary")</f>
        <v>315 - Apparel Manufacturing</v>
      </c>
      <c r="L108" s="9" t="str">
        <f>_xll.SNL.Clients.Office.Excel.Functions.SPG(A108, "SP_TOPICTAG")</f>
        <v>Fast-Moving Consumer Goods; Lifestyle; Brand Marketing; E-Discovery</v>
      </c>
      <c r="M108" s="5">
        <f>_xll.SNL.Clients.Office.Excel.Functions.SPG(A108, "SP_PCT_SHARES_OWNED_ALL_INSTITUTIONS")</f>
        <v>121.21</v>
      </c>
      <c r="N108" s="9" t="str">
        <f>_xll.SNL.Clients.Office.Excel.Functions.SPG(A108, "RD_CREDIT_RATING_GLOBAL", "Issuer Credit Rating", "Local Currency LT|0")</f>
        <v>BB+</v>
      </c>
      <c r="O108" s="9" t="str">
        <f>_xll.SNL.Clients.Office.Excel.Functions.SPG(A108, "RD_CWOL_GLOBAL", "Issuer Credit Rating", "Local Currency LT|0")</f>
        <v>Stable</v>
      </c>
      <c r="P108" s="9" t="str">
        <f>_xll.SNL.Clients.Office.Excel.Functions.SPG(A108, "RD_RATING_ACTION_GLOBAL", "Issuer Credit Rating", "Local Currency LT|0")</f>
        <v>CreditWatch/Outlook (03/05/2021)</v>
      </c>
      <c r="Q108" s="10">
        <f>_xll.SNL.Clients.Office.Excel.Functions.SPG(A108, "RD_LAST_REVIEW_DATE_GLOBAL", "Issuer Credit Rating", "Local Currency LT")</f>
        <v>45679</v>
      </c>
      <c r="R108" s="10">
        <f>_xll.SNL.Clients.Office.Excel.Functions.SPG(A108, "RD_CREDIT_RATING_DATE_GLOBAL", "Issuer Credit Rating", "Local Currency LT|0")</f>
        <v>40077</v>
      </c>
      <c r="S108" s="10">
        <f>_xll.SNL.Clients.Office.Excel.Functions.SPG(A108, "RD_CREDIT_WATCH_OUTLOOK_DATE_GLOBAL", "Issuer Credit Rating", "Local Currency LT|0")</f>
        <v>44260</v>
      </c>
    </row>
    <row r="109" spans="1:19" x14ac:dyDescent="0.3">
      <c r="A109" t="s">
        <v>1143</v>
      </c>
      <c r="B109" s="10">
        <f>_xll.SNL.Clients.Office.Excel.Functions.SPG(A109,"SP_IPO_DATE")</f>
        <v>39028</v>
      </c>
      <c r="C109" s="5">
        <f>_xll.SNL.Clients.Office.Excel.Functions.SPG(A109, "SP_VOLUME_AVG_WEEKLY_TO_SHARES_OUT", , "1M")</f>
        <v>5.5422882418241217</v>
      </c>
      <c r="D109" s="5">
        <f>_xll.SNL.Clients.Office.Excel.Functions.SPG(A109, "SP_VOLUME_AVG_WEEKLY_TO_SHARES_OUT", , "3M")</f>
        <v>4.6982752087342794</v>
      </c>
      <c r="E109" s="5">
        <f>_xll.SNL.Clients.Office.Excel.Functions.SPG(A109, "SP_VOLUME_AVG_DAILY_TO_1YR_AVG_DAILY", , "1M")</f>
        <v>117.73</v>
      </c>
      <c r="F109" s="5">
        <f>_xll.SNL.Clients.Office.Excel.Functions.SPG(A109, "SP_VOLUME_AVG_DAILY_TO_1YR_AVG_DAILY", , "3M")</f>
        <v>99.8</v>
      </c>
      <c r="G109" s="9" t="str">
        <f>_xll.SNL.Clients.Office.Excel.Functions.SPG(A109, "IQ_SECTOR")</f>
        <v>Health Care</v>
      </c>
      <c r="H109" s="9" t="str">
        <f>_xll.SNL.Clients.Office.Excel.Functions.SPG(A109, "IQ_INDUSTRY_GROUP")</f>
        <v>Pharmaceuticals, Biotechnology and Life Sciences</v>
      </c>
      <c r="I109" s="9" t="str">
        <f>_xll.SNL.Clients.Office.Excel.Functions.SPG(A109, "IQ_INDUSTRY")</f>
        <v>Biotechnology</v>
      </c>
      <c r="J109" s="9" t="str">
        <f>_xll.SNL.Clients.Office.Excel.Functions.SPG(A109, "IQ_PRIMARY_INDUSTRY")</f>
        <v>Biotechnology</v>
      </c>
      <c r="K109" s="9" t="str">
        <f>_xll.SNL.Clients.Office.Excel.Functions.SPG(A109, "NAICS_CODE", "Primary")</f>
        <v>325414 - Biological Product (except Diagnostic) Manufacturing</v>
      </c>
      <c r="L109" s="9" t="str">
        <f>_xll.SNL.Clients.Office.Excel.Functions.SPG(A109, "SP_TOPICTAG")</f>
        <v>Health Diagnostics; Neuroscience; Central Nervous System; Chronic Diseases; Hepatology; Neurology; Oncology</v>
      </c>
      <c r="M109" s="5">
        <f>_xll.SNL.Clients.Office.Excel.Functions.SPG(A109, "SP_PCT_SHARES_OWNED_ALL_INSTITUTIONS")</f>
        <v>77.16</v>
      </c>
      <c r="N109" s="9" t="str">
        <f>_xll.SNL.Clients.Office.Excel.Functions.SPG(A109, "RD_CREDIT_RATING_GLOBAL", "Issuer Credit Rating", "Local Currency LT|0")</f>
        <v/>
      </c>
      <c r="O109" s="9" t="str">
        <f>_xll.SNL.Clients.Office.Excel.Functions.SPG(A109, "RD_CWOL_GLOBAL", "Issuer Credit Rating", "Local Currency LT|0")</f>
        <v/>
      </c>
      <c r="P109" s="9" t="str">
        <f>_xll.SNL.Clients.Office.Excel.Functions.SPG(A109, "RD_RATING_ACTION_GLOBAL", "Issuer Credit Rating", "Local Currency LT|0")</f>
        <v/>
      </c>
      <c r="Q109" s="10" t="str">
        <f>_xll.SNL.Clients.Office.Excel.Functions.SPG(A109, "RD_LAST_REVIEW_DATE_GLOBAL", "Issuer Credit Rating", "Local Currency LT")</f>
        <v/>
      </c>
      <c r="R109" s="10" t="str">
        <f>_xll.SNL.Clients.Office.Excel.Functions.SPG(A109, "RD_CREDIT_RATING_DATE_GLOBAL", "Issuer Credit Rating", "Local Currency LT|0")</f>
        <v/>
      </c>
      <c r="S109" s="10" t="str">
        <f>_xll.SNL.Clients.Office.Excel.Functions.SPG(A109, "RD_CREDIT_WATCH_OUTLOOK_DATE_GLOBAL", "Issuer Credit Rating", "Local Currency LT|0")</f>
        <v/>
      </c>
    </row>
    <row r="110" spans="1:19" x14ac:dyDescent="0.3">
      <c r="A110" t="s">
        <v>1144</v>
      </c>
      <c r="B110" t="str">
        <f>_xll.SNL.Clients.Office.Excel.Functions.SPG(A110,"SP_IPO_DATE")</f>
        <v/>
      </c>
      <c r="C110" s="5">
        <f>_xll.SNL.Clients.Office.Excel.Functions.SPG(A110, "SP_VOLUME_AVG_WEEKLY_TO_SHARES_OUT", , "1M")</f>
        <v>2.489886628196313</v>
      </c>
      <c r="D110" s="5">
        <f>_xll.SNL.Clients.Office.Excel.Functions.SPG(A110, "SP_VOLUME_AVG_WEEKLY_TO_SHARES_OUT", , "3M")</f>
        <v>2.3928649311345573</v>
      </c>
      <c r="E110" s="5">
        <f>_xll.SNL.Clients.Office.Excel.Functions.SPG(A110, "SP_VOLUME_AVG_DAILY_TO_1YR_AVG_DAILY", , "1M")</f>
        <v>105.83</v>
      </c>
      <c r="F110" s="5">
        <f>_xll.SNL.Clients.Office.Excel.Functions.SPG(A110, "SP_VOLUME_AVG_DAILY_TO_1YR_AVG_DAILY", , "3M")</f>
        <v>101.71</v>
      </c>
      <c r="G110" s="9" t="str">
        <f>_xll.SNL.Clients.Office.Excel.Functions.SPG(A110, "IQ_SECTOR")</f>
        <v>Financials</v>
      </c>
      <c r="H110" s="9" t="str">
        <f>_xll.SNL.Clients.Office.Excel.Functions.SPG(A110, "IQ_INDUSTRY_GROUP")</f>
        <v>Banks</v>
      </c>
      <c r="I110" s="9" t="str">
        <f>_xll.SNL.Clients.Office.Excel.Functions.SPG(A110, "IQ_INDUSTRY")</f>
        <v>Banks</v>
      </c>
      <c r="J110" s="9" t="str">
        <f>_xll.SNL.Clients.Office.Excel.Functions.SPG(A110, "IQ_PRIMARY_INDUSTRY")</f>
        <v>Regional Banks</v>
      </c>
      <c r="K110" s="9" t="str">
        <f>_xll.SNL.Clients.Office.Excel.Functions.SPG(A110, "NAICS_CODE", "Primary")</f>
        <v>522110 - Commercial Banking</v>
      </c>
      <c r="L110" s="9" t="str">
        <f>_xll.SNL.Clients.Office.Excel.Functions.SPG(A110, "SP_TOPICTAG")</f>
        <v>Consumer Lending; Digital Brokerage</v>
      </c>
      <c r="M110" s="5">
        <f>_xll.SNL.Clients.Office.Excel.Functions.SPG(A110, "SP_PCT_SHARES_OWNED_ALL_INSTITUTIONS")</f>
        <v>73.290000000000006</v>
      </c>
      <c r="N110" s="9" t="str">
        <f>_xll.SNL.Clients.Office.Excel.Functions.SPG(A110, "RD_CREDIT_RATING_GLOBAL", "Issuer Credit Rating", "Local Currency LT|0")</f>
        <v/>
      </c>
      <c r="O110" s="9" t="str">
        <f>_xll.SNL.Clients.Office.Excel.Functions.SPG(A110, "RD_CWOL_GLOBAL", "Issuer Credit Rating", "Local Currency LT|0")</f>
        <v/>
      </c>
      <c r="P110" s="9" t="str">
        <f>_xll.SNL.Clients.Office.Excel.Functions.SPG(A110, "RD_RATING_ACTION_GLOBAL", "Issuer Credit Rating", "Local Currency LT|0")</f>
        <v/>
      </c>
      <c r="Q110" s="10" t="str">
        <f>_xll.SNL.Clients.Office.Excel.Functions.SPG(A110, "RD_LAST_REVIEW_DATE_GLOBAL", "Issuer Credit Rating", "Local Currency LT")</f>
        <v/>
      </c>
      <c r="R110" s="10" t="str">
        <f>_xll.SNL.Clients.Office.Excel.Functions.SPG(A110, "RD_CREDIT_RATING_DATE_GLOBAL", "Issuer Credit Rating", "Local Currency LT|0")</f>
        <v/>
      </c>
      <c r="S110" s="10" t="str">
        <f>_xll.SNL.Clients.Office.Excel.Functions.SPG(A110, "RD_CREDIT_WATCH_OUTLOOK_DATE_GLOBAL", "Issuer Credit Rating", "Local Currency LT|0")</f>
        <v/>
      </c>
    </row>
    <row r="111" spans="1:19" x14ac:dyDescent="0.3">
      <c r="A111" t="s">
        <v>1145</v>
      </c>
      <c r="B111" t="str">
        <f>_xll.SNL.Clients.Office.Excel.Functions.SPG(A111,"SP_IPO_DATE")</f>
        <v/>
      </c>
      <c r="C111" s="5">
        <f>_xll.SNL.Clients.Office.Excel.Functions.SPG(A111, "SP_VOLUME_AVG_WEEKLY_TO_SHARES_OUT", , "1M")</f>
        <v>4.1062781176279639</v>
      </c>
      <c r="D111" s="5">
        <f>_xll.SNL.Clients.Office.Excel.Functions.SPG(A111, "SP_VOLUME_AVG_WEEKLY_TO_SHARES_OUT", , "3M")</f>
        <v>3.6939964571452619</v>
      </c>
      <c r="E111" s="5">
        <f>_xll.SNL.Clients.Office.Excel.Functions.SPG(A111, "SP_VOLUME_AVG_DAILY_TO_1YR_AVG_DAILY", , "1M")</f>
        <v>103.78</v>
      </c>
      <c r="F111" s="5">
        <f>_xll.SNL.Clients.Office.Excel.Functions.SPG(A111, "SP_VOLUME_AVG_DAILY_TO_1YR_AVG_DAILY", , "3M")</f>
        <v>93.36</v>
      </c>
      <c r="G111" s="9" t="str">
        <f>_xll.SNL.Clients.Office.Excel.Functions.SPG(A111, "IQ_SECTOR")</f>
        <v>Consumer Discretionary</v>
      </c>
      <c r="H111" s="9" t="str">
        <f>_xll.SNL.Clients.Office.Excel.Functions.SPG(A111, "IQ_INDUSTRY_GROUP")</f>
        <v>Consumer Durables and Apparel</v>
      </c>
      <c r="I111" s="9" t="str">
        <f>_xll.SNL.Clients.Office.Excel.Functions.SPG(A111, "IQ_INDUSTRY")</f>
        <v>Household Durables</v>
      </c>
      <c r="J111" s="9" t="str">
        <f>_xll.SNL.Clients.Office.Excel.Functions.SPG(A111, "IQ_PRIMARY_INDUSTRY")</f>
        <v>Homebuilding</v>
      </c>
      <c r="K111" s="9" t="str">
        <f>_xll.SNL.Clients.Office.Excel.Functions.SPG(A111, "NAICS_CODE", "Primary")</f>
        <v>321992 - Prefabricated Wood Building Manufacturing</v>
      </c>
      <c r="L111" s="9" t="str">
        <f>_xll.SNL.Clients.Office.Excel.Functions.SPG(A111, "SP_TOPICTAG")</f>
        <v>Home Improvement; Smart Building</v>
      </c>
      <c r="M111" s="5">
        <f>_xll.SNL.Clients.Office.Excel.Functions.SPG(A111, "SP_PCT_SHARES_OWNED_ALL_INSTITUTIONS")</f>
        <v>97.67</v>
      </c>
      <c r="N111" s="9" t="str">
        <f>_xll.SNL.Clients.Office.Excel.Functions.SPG(A111, "RD_CREDIT_RATING_GLOBAL", "Issuer Credit Rating", "Local Currency LT|0")</f>
        <v/>
      </c>
      <c r="O111" s="9" t="str">
        <f>_xll.SNL.Clients.Office.Excel.Functions.SPG(A111, "RD_CWOL_GLOBAL", "Issuer Credit Rating", "Local Currency LT|0")</f>
        <v/>
      </c>
      <c r="P111" s="9" t="str">
        <f>_xll.SNL.Clients.Office.Excel.Functions.SPG(A111, "RD_RATING_ACTION_GLOBAL", "Issuer Credit Rating", "Local Currency LT|0")</f>
        <v/>
      </c>
      <c r="Q111" s="10" t="str">
        <f>_xll.SNL.Clients.Office.Excel.Functions.SPG(A111, "RD_LAST_REVIEW_DATE_GLOBAL", "Issuer Credit Rating", "Local Currency LT")</f>
        <v/>
      </c>
      <c r="R111" s="10" t="str">
        <f>_xll.SNL.Clients.Office.Excel.Functions.SPG(A111, "RD_CREDIT_RATING_DATE_GLOBAL", "Issuer Credit Rating", "Local Currency LT|0")</f>
        <v/>
      </c>
      <c r="S111" s="10" t="str">
        <f>_xll.SNL.Clients.Office.Excel.Functions.SPG(A111, "RD_CREDIT_WATCH_OUTLOOK_DATE_GLOBAL", "Issuer Credit Rating", "Local Currency LT|0")</f>
        <v/>
      </c>
    </row>
    <row r="112" spans="1:19" x14ac:dyDescent="0.3">
      <c r="A112" t="s">
        <v>1146</v>
      </c>
      <c r="B112" s="10">
        <f>_xll.SNL.Clients.Office.Excel.Functions.SPG(A112,"SP_IPO_DATE")</f>
        <v>25780</v>
      </c>
      <c r="C112" s="5">
        <f>_xll.SNL.Clients.Office.Excel.Functions.SPG(A112, "SP_VOLUME_AVG_WEEKLY_TO_SHARES_OUT", , "1M")</f>
        <v>2.611038903243061</v>
      </c>
      <c r="D112" s="5">
        <f>_xll.SNL.Clients.Office.Excel.Functions.SPG(A112, "SP_VOLUME_AVG_WEEKLY_TO_SHARES_OUT", , "3M")</f>
        <v>3.1151440132921646</v>
      </c>
      <c r="E112" s="5">
        <f>_xll.SNL.Clients.Office.Excel.Functions.SPG(A112, "SP_VOLUME_AVG_DAILY_TO_1YR_AVG_DAILY", , "1M")</f>
        <v>79.11</v>
      </c>
      <c r="F112" s="5">
        <f>_xll.SNL.Clients.Office.Excel.Functions.SPG(A112, "SP_VOLUME_AVG_DAILY_TO_1YR_AVG_DAILY", , "3M")</f>
        <v>94.39</v>
      </c>
      <c r="G112" s="9" t="str">
        <f>_xll.SNL.Clients.Office.Excel.Functions.SPG(A112, "IQ_SECTOR")</f>
        <v>Real Estate</v>
      </c>
      <c r="H112" s="9" t="str">
        <f>_xll.SNL.Clients.Office.Excel.Functions.SPG(A112, "IQ_INDUSTRY_GROUP")</f>
        <v>Equity Real Estate Investment Trusts (REITs)</v>
      </c>
      <c r="I112" s="9" t="str">
        <f>_xll.SNL.Clients.Office.Excel.Functions.SPG(A112, "IQ_INDUSTRY")</f>
        <v>Residential REITs</v>
      </c>
      <c r="J112" s="9" t="str">
        <f>_xll.SNL.Clients.Office.Excel.Functions.SPG(A112, "IQ_PRIMARY_INDUSTRY")</f>
        <v>Multi-Family Residential REITs</v>
      </c>
      <c r="K112" s="9" t="str">
        <f>_xll.SNL.Clients.Office.Excel.Functions.SPG(A112, "NAICS_CODE", "Primary")</f>
        <v>531210 - Offices of Real Estate Agents and Brokers</v>
      </c>
      <c r="L112" s="9" t="str">
        <f>_xll.SNL.Clients.Office.Excel.Functions.SPG(A112, "SP_TOPICTAG")</f>
        <v/>
      </c>
      <c r="M112" s="5">
        <f>_xll.SNL.Clients.Office.Excel.Functions.SPG(A112, "SP_PCT_SHARES_OWNED_ALL_INSTITUTIONS")</f>
        <v>83.34</v>
      </c>
      <c r="N112" s="9" t="str">
        <f>_xll.SNL.Clients.Office.Excel.Functions.SPG(A112, "RD_CREDIT_RATING_GLOBAL", "Issuer Credit Rating", "Local Currency LT|0")</f>
        <v/>
      </c>
      <c r="O112" s="9" t="str">
        <f>_xll.SNL.Clients.Office.Excel.Functions.SPG(A112, "RD_CWOL_GLOBAL", "Issuer Credit Rating", "Local Currency LT|0")</f>
        <v/>
      </c>
      <c r="P112" s="9" t="str">
        <f>_xll.SNL.Clients.Office.Excel.Functions.SPG(A112, "RD_RATING_ACTION_GLOBAL", "Issuer Credit Rating", "Local Currency LT|0")</f>
        <v/>
      </c>
      <c r="Q112" s="10" t="str">
        <f>_xll.SNL.Clients.Office.Excel.Functions.SPG(A112, "RD_LAST_REVIEW_DATE_GLOBAL", "Issuer Credit Rating", "Local Currency LT")</f>
        <v/>
      </c>
      <c r="R112" s="10" t="str">
        <f>_xll.SNL.Clients.Office.Excel.Functions.SPG(A112, "RD_CREDIT_RATING_DATE_GLOBAL", "Issuer Credit Rating", "Local Currency LT|0")</f>
        <v/>
      </c>
      <c r="S112" s="10" t="str">
        <f>_xll.SNL.Clients.Office.Excel.Functions.SPG(A112, "RD_CREDIT_WATCH_OUTLOOK_DATE_GLOBAL", "Issuer Credit Rating", "Local Currency LT|0")</f>
        <v/>
      </c>
    </row>
    <row r="113" spans="1:19" x14ac:dyDescent="0.3">
      <c r="A113" t="s">
        <v>1147</v>
      </c>
      <c r="B113" t="str">
        <f>_xll.SNL.Clients.Office.Excel.Functions.SPG(A113,"SP_IPO_DATE")</f>
        <v/>
      </c>
      <c r="C113" s="5">
        <f>_xll.SNL.Clients.Office.Excel.Functions.SPG(A113, "SP_VOLUME_AVG_WEEKLY_TO_SHARES_OUT", , "1M")</f>
        <v>4.3417279266646567</v>
      </c>
      <c r="D113" s="5">
        <f>_xll.SNL.Clients.Office.Excel.Functions.SPG(A113, "SP_VOLUME_AVG_WEEKLY_TO_SHARES_OUT", , "3M")</f>
        <v>5.5867924714502335</v>
      </c>
      <c r="E113" s="5">
        <f>_xll.SNL.Clients.Office.Excel.Functions.SPG(A113, "SP_VOLUME_AVG_DAILY_TO_1YR_AVG_DAILY", , "1M")</f>
        <v>78.739999999999995</v>
      </c>
      <c r="F113" s="5">
        <f>_xll.SNL.Clients.Office.Excel.Functions.SPG(A113, "SP_VOLUME_AVG_DAILY_TO_1YR_AVG_DAILY", , "3M")</f>
        <v>101.32</v>
      </c>
      <c r="G113" s="9" t="str">
        <f>_xll.SNL.Clients.Office.Excel.Functions.SPG(A113, "IQ_SECTOR")</f>
        <v>Consumer Staples</v>
      </c>
      <c r="H113" s="9" t="str">
        <f>_xll.SNL.Clients.Office.Excel.Functions.SPG(A113, "IQ_INDUSTRY_GROUP")</f>
        <v>Household and Personal Products</v>
      </c>
      <c r="I113" s="9" t="str">
        <f>_xll.SNL.Clients.Office.Excel.Functions.SPG(A113, "IQ_INDUSTRY")</f>
        <v>Household Products</v>
      </c>
      <c r="J113" s="9" t="str">
        <f>_xll.SNL.Clients.Office.Excel.Functions.SPG(A113, "IQ_PRIMARY_INDUSTRY")</f>
        <v>Household Products</v>
      </c>
      <c r="K113" s="9" t="str">
        <f>_xll.SNL.Clients.Office.Excel.Functions.SPG(A113, "NAICS_CODE", "Primary")</f>
        <v>339999 - All Other Miscellaneous Manufacturing</v>
      </c>
      <c r="L113" s="9" t="str">
        <f>_xll.SNL.Clients.Office.Excel.Functions.SPG(A113, "SP_TOPICTAG")</f>
        <v>Animal Feed; Aquaculture; Fast-Moving Consumer Goods; Horticulture; Livestock; Pet Care; Pet Food and Supplies</v>
      </c>
      <c r="M113" s="5">
        <f>_xll.SNL.Clients.Office.Excel.Functions.SPG(A113, "SP_PCT_SHARES_OWNED_ALL_INSTITUTIONS")</f>
        <v>96.4</v>
      </c>
      <c r="N113" s="9" t="str">
        <f>_xll.SNL.Clients.Office.Excel.Functions.SPG(A113, "RD_CREDIT_RATING_GLOBAL", "Issuer Credit Rating", "Local Currency LT|0")</f>
        <v>BB</v>
      </c>
      <c r="O113" s="9" t="str">
        <f>_xll.SNL.Clients.Office.Excel.Functions.SPG(A113, "RD_CWOL_GLOBAL", "Issuer Credit Rating", "Local Currency LT|0")</f>
        <v>Stable</v>
      </c>
      <c r="P113" s="9" t="str">
        <f>_xll.SNL.Clients.Office.Excel.Functions.SPG(A113, "RD_RATING_ACTION_GLOBAL", "Issuer Credit Rating", "Local Currency LT|0")</f>
        <v>Upgrade | CreditWatch/Outlook (09/11/2018)</v>
      </c>
      <c r="Q113" s="10">
        <f>_xll.SNL.Clients.Office.Excel.Functions.SPG(A113, "RD_LAST_REVIEW_DATE_GLOBAL", "Issuer Credit Rating", "Local Currency LT")</f>
        <v>45404</v>
      </c>
      <c r="R113" s="10">
        <f>_xll.SNL.Clients.Office.Excel.Functions.SPG(A113, "RD_CREDIT_RATING_DATE_GLOBAL", "Issuer Credit Rating", "Local Currency LT|0")</f>
        <v>43354</v>
      </c>
      <c r="S113" s="10">
        <f>_xll.SNL.Clients.Office.Excel.Functions.SPG(A113, "RD_CREDIT_WATCH_OUTLOOK_DATE_GLOBAL", "Issuer Credit Rating", "Local Currency LT|0")</f>
        <v>43354</v>
      </c>
    </row>
    <row r="114" spans="1:19" x14ac:dyDescent="0.3">
      <c r="A114" t="s">
        <v>1148</v>
      </c>
      <c r="B114" t="str">
        <f>_xll.SNL.Clients.Office.Excel.Functions.SPG(A114,"SP_IPO_DATE")</f>
        <v/>
      </c>
      <c r="C114" s="5">
        <f>_xll.SNL.Clients.Office.Excel.Functions.SPG(A114, "SP_VOLUME_AVG_WEEKLY_TO_SHARES_OUT", , "1M")</f>
        <v>2.4644062342782806</v>
      </c>
      <c r="D114" s="5">
        <f>_xll.SNL.Clients.Office.Excel.Functions.SPG(A114, "SP_VOLUME_AVG_WEEKLY_TO_SHARES_OUT", , "3M")</f>
        <v>2.7305479668352772</v>
      </c>
      <c r="E114" s="5">
        <f>_xll.SNL.Clients.Office.Excel.Functions.SPG(A114, "SP_VOLUME_AVG_DAILY_TO_1YR_AVG_DAILY", , "1M")</f>
        <v>91.22</v>
      </c>
      <c r="F114" s="5">
        <f>_xll.SNL.Clients.Office.Excel.Functions.SPG(A114, "SP_VOLUME_AVG_DAILY_TO_1YR_AVG_DAILY", , "3M")</f>
        <v>101.07</v>
      </c>
      <c r="G114" s="9" t="str">
        <f>_xll.SNL.Clients.Office.Excel.Functions.SPG(A114, "IQ_SECTOR")</f>
        <v>Consumer Staples</v>
      </c>
      <c r="H114" s="9" t="str">
        <f>_xll.SNL.Clients.Office.Excel.Functions.SPG(A114, "IQ_INDUSTRY_GROUP")</f>
        <v>Household and Personal Products</v>
      </c>
      <c r="I114" s="9" t="str">
        <f>_xll.SNL.Clients.Office.Excel.Functions.SPG(A114, "IQ_INDUSTRY")</f>
        <v>Household Products</v>
      </c>
      <c r="J114" s="9" t="str">
        <f>_xll.SNL.Clients.Office.Excel.Functions.SPG(A114, "IQ_PRIMARY_INDUSTRY")</f>
        <v>Household Products</v>
      </c>
      <c r="K114" s="9" t="str">
        <f>_xll.SNL.Clients.Office.Excel.Functions.SPG(A114, "NAICS_CODE", "Primary")</f>
        <v>339999 - All Other Miscellaneous Manufacturing</v>
      </c>
      <c r="L114" s="9" t="str">
        <f>_xll.SNL.Clients.Office.Excel.Functions.SPG(A114, "SP_TOPICTAG")</f>
        <v>Animal Feed; Aquaculture; Fast-Moving Consumer Goods; Horticulture; Livestock; Pet Care; Pet Food and Supplies</v>
      </c>
      <c r="M114" s="5">
        <f>_xll.SNL.Clients.Office.Excel.Functions.SPG(A114, "SP_PCT_SHARES_OWNED_ALL_INSTITUTIONS")</f>
        <v>96.4</v>
      </c>
      <c r="N114" s="9" t="str">
        <f>_xll.SNL.Clients.Office.Excel.Functions.SPG(A114, "RD_CREDIT_RATING_GLOBAL", "Issuer Credit Rating", "Local Currency LT|0")</f>
        <v>BB</v>
      </c>
      <c r="O114" s="9" t="str">
        <f>_xll.SNL.Clients.Office.Excel.Functions.SPG(A114, "RD_CWOL_GLOBAL", "Issuer Credit Rating", "Local Currency LT|0")</f>
        <v>Stable</v>
      </c>
      <c r="P114" s="9" t="str">
        <f>_xll.SNL.Clients.Office.Excel.Functions.SPG(A114, "RD_RATING_ACTION_GLOBAL", "Issuer Credit Rating", "Local Currency LT|0")</f>
        <v>Upgrade | CreditWatch/Outlook (09/11/2018)</v>
      </c>
      <c r="Q114" s="10">
        <f>_xll.SNL.Clients.Office.Excel.Functions.SPG(A114, "RD_LAST_REVIEW_DATE_GLOBAL", "Issuer Credit Rating", "Local Currency LT")</f>
        <v>45404</v>
      </c>
      <c r="R114" s="10">
        <f>_xll.SNL.Clients.Office.Excel.Functions.SPG(A114, "RD_CREDIT_RATING_DATE_GLOBAL", "Issuer Credit Rating", "Local Currency LT|0")</f>
        <v>43354</v>
      </c>
      <c r="S114" s="10">
        <f>_xll.SNL.Clients.Office.Excel.Functions.SPG(A114, "RD_CREDIT_WATCH_OUTLOOK_DATE_GLOBAL", "Issuer Credit Rating", "Local Currency LT|0")</f>
        <v>43354</v>
      </c>
    </row>
    <row r="115" spans="1:19" x14ac:dyDescent="0.3">
      <c r="A115" t="s">
        <v>1149</v>
      </c>
      <c r="B115" t="str">
        <f>_xll.SNL.Clients.Office.Excel.Functions.SPG(A115,"SP_IPO_DATE")</f>
        <v/>
      </c>
      <c r="C115" s="5">
        <f>_xll.SNL.Clients.Office.Excel.Functions.SPG(A115, "SP_VOLUME_AVG_WEEKLY_TO_SHARES_OUT", , "1M")</f>
        <v>3.7810944380804172</v>
      </c>
      <c r="D115" s="5">
        <f>_xll.SNL.Clients.Office.Excel.Functions.SPG(A115, "SP_VOLUME_AVG_WEEKLY_TO_SHARES_OUT", , "3M")</f>
        <v>4.2798348364670957</v>
      </c>
      <c r="E115" s="5">
        <f>_xll.SNL.Clients.Office.Excel.Functions.SPG(A115, "SP_VOLUME_AVG_DAILY_TO_1YR_AVG_DAILY", , "1M")</f>
        <v>98.59</v>
      </c>
      <c r="F115" s="5">
        <f>_xll.SNL.Clients.Office.Excel.Functions.SPG(A115, "SP_VOLUME_AVG_DAILY_TO_1YR_AVG_DAILY", , "3M")</f>
        <v>111.59</v>
      </c>
      <c r="G115" s="9" t="str">
        <f>_xll.SNL.Clients.Office.Excel.Functions.SPG(A115, "IQ_SECTOR")</f>
        <v>Financials</v>
      </c>
      <c r="H115" s="9" t="str">
        <f>_xll.SNL.Clients.Office.Excel.Functions.SPG(A115, "IQ_INDUSTRY_GROUP")</f>
        <v>Banks</v>
      </c>
      <c r="I115" s="9" t="str">
        <f>_xll.SNL.Clients.Office.Excel.Functions.SPG(A115, "IQ_INDUSTRY")</f>
        <v>Banks</v>
      </c>
      <c r="J115" s="9" t="str">
        <f>_xll.SNL.Clients.Office.Excel.Functions.SPG(A115, "IQ_PRIMARY_INDUSTRY")</f>
        <v>Regional Banks</v>
      </c>
      <c r="K115" s="9" t="str">
        <f>_xll.SNL.Clients.Office.Excel.Functions.SPG(A115, "NAICS_CODE", "Primary")</f>
        <v>522110 - Commercial Banking</v>
      </c>
      <c r="L115" s="9" t="str">
        <f>_xll.SNL.Clients.Office.Excel.Functions.SPG(A115, "SP_TOPICTAG")</f>
        <v>Consumer Lending; Digital Brokerage; Banking as a Service</v>
      </c>
      <c r="M115" s="5">
        <f>_xll.SNL.Clients.Office.Excel.Functions.SPG(A115, "SP_PCT_SHARES_OWNED_ALL_INSTITUTIONS")</f>
        <v>96.11</v>
      </c>
      <c r="N115" s="9" t="str">
        <f>_xll.SNL.Clients.Office.Excel.Functions.SPG(A115, "RD_CREDIT_RATING_GLOBAL", "Issuer Credit Rating", "Local Currency LT|0")</f>
        <v/>
      </c>
      <c r="O115" s="9" t="str">
        <f>_xll.SNL.Clients.Office.Excel.Functions.SPG(A115, "RD_CWOL_GLOBAL", "Issuer Credit Rating", "Local Currency LT|0")</f>
        <v/>
      </c>
      <c r="P115" s="9" t="str">
        <f>_xll.SNL.Clients.Office.Excel.Functions.SPG(A115, "RD_RATING_ACTION_GLOBAL", "Issuer Credit Rating", "Local Currency LT|0")</f>
        <v/>
      </c>
      <c r="Q115" s="10" t="str">
        <f>_xll.SNL.Clients.Office.Excel.Functions.SPG(A115, "RD_LAST_REVIEW_DATE_GLOBAL", "Issuer Credit Rating", "Local Currency LT")</f>
        <v/>
      </c>
      <c r="R115" s="10" t="str">
        <f>_xll.SNL.Clients.Office.Excel.Functions.SPG(A115, "RD_CREDIT_RATING_DATE_GLOBAL", "Issuer Credit Rating", "Local Currency LT|0")</f>
        <v/>
      </c>
      <c r="S115" s="10" t="str">
        <f>_xll.SNL.Clients.Office.Excel.Functions.SPG(A115, "RD_CREDIT_WATCH_OUTLOOK_DATE_GLOBAL", "Issuer Credit Rating", "Local Currency LT|0")</f>
        <v/>
      </c>
    </row>
    <row r="116" spans="1:19" x14ac:dyDescent="0.3">
      <c r="A116" t="s">
        <v>1150</v>
      </c>
      <c r="B116" t="str">
        <f>_xll.SNL.Clients.Office.Excel.Functions.SPG(A116,"SP_IPO_DATE")</f>
        <v/>
      </c>
      <c r="C116" s="5" t="str">
        <f>_xll.SNL.Clients.Office.Excel.Functions.SPG(A116, "SP_VOLUME_AVG_WEEKLY_TO_SHARES_OUT", , "1M")</f>
        <v>NA</v>
      </c>
      <c r="D116" s="5" t="str">
        <f>_xll.SNL.Clients.Office.Excel.Functions.SPG(A116, "SP_VOLUME_AVG_WEEKLY_TO_SHARES_OUT", , "3M")</f>
        <v>NA</v>
      </c>
      <c r="E116" s="5">
        <f>_xll.SNL.Clients.Office.Excel.Functions.SPG(A116, "SP_VOLUME_AVG_DAILY_TO_1YR_AVG_DAILY", , "1M")</f>
        <v>113.29</v>
      </c>
      <c r="F116" s="5">
        <f>_xll.SNL.Clients.Office.Excel.Functions.SPG(A116, "SP_VOLUME_AVG_DAILY_TO_1YR_AVG_DAILY", , "3M")</f>
        <v>92.27</v>
      </c>
      <c r="G116" s="9" t="str">
        <f>_xll.SNL.Clients.Office.Excel.Functions.SPG(A116, "IQ_SECTOR")</f>
        <v>Materials</v>
      </c>
      <c r="H116" s="9" t="str">
        <f>_xll.SNL.Clients.Office.Excel.Functions.SPG(A116, "IQ_INDUSTRY_GROUP")</f>
        <v>Materials</v>
      </c>
      <c r="I116" s="9" t="str">
        <f>_xll.SNL.Clients.Office.Excel.Functions.SPG(A116, "IQ_INDUSTRY")</f>
        <v>Metals and Mining</v>
      </c>
      <c r="J116" s="9" t="str">
        <f>_xll.SNL.Clients.Office.Excel.Functions.SPG(A116, "IQ_PRIMARY_INDUSTRY")</f>
        <v>Aluminum</v>
      </c>
      <c r="K116" s="9" t="str">
        <f>_xll.SNL.Clients.Office.Excel.Functions.SPG(A116, "NAICS_CODE", "Primary")</f>
        <v>3313 - Alumina and Aluminum Production and Processing</v>
      </c>
      <c r="L116" s="9" t="str">
        <f>_xll.SNL.Clients.Office.Excel.Functions.SPG(A116, "SP_TOPICTAG")</f>
        <v>CleanTech</v>
      </c>
      <c r="M116" s="5">
        <f>_xll.SNL.Clients.Office.Excel.Functions.SPG(A116, "SP_PCT_SHARES_OWNED_ALL_INSTITUTIONS")</f>
        <v>59.55</v>
      </c>
      <c r="N116" s="9" t="str">
        <f>_xll.SNL.Clients.Office.Excel.Functions.SPG(A116, "RD_CREDIT_RATING_GLOBAL", "Issuer Credit Rating", "Local Currency LT|0")</f>
        <v>B-</v>
      </c>
      <c r="O116" s="9" t="str">
        <f>_xll.SNL.Clients.Office.Excel.Functions.SPG(A116, "RD_CWOL_GLOBAL", "Issuer Credit Rating", "Local Currency LT|0")</f>
        <v>Stable</v>
      </c>
      <c r="P116" s="9" t="str">
        <f>_xll.SNL.Clients.Office.Excel.Functions.SPG(A116, "RD_RATING_ACTION_GLOBAL", "Issuer Credit Rating", "Local Currency LT|0")</f>
        <v>Upgrade | CreditWatch/Outlook (06/18/2020)</v>
      </c>
      <c r="Q116" s="10">
        <f>_xll.SNL.Clients.Office.Excel.Functions.SPG(A116, "RD_LAST_REVIEW_DATE_GLOBAL", "Issuer Credit Rating", "Local Currency LT")</f>
        <v>45435</v>
      </c>
      <c r="R116" s="10">
        <f>_xll.SNL.Clients.Office.Excel.Functions.SPG(A116, "RD_CREDIT_RATING_DATE_GLOBAL", "Issuer Credit Rating", "Local Currency LT|0")</f>
        <v>44000</v>
      </c>
      <c r="S116" s="10">
        <f>_xll.SNL.Clients.Office.Excel.Functions.SPG(A116, "RD_CREDIT_WATCH_OUTLOOK_DATE_GLOBAL", "Issuer Credit Rating", "Local Currency LT|0")</f>
        <v>44000</v>
      </c>
    </row>
    <row r="117" spans="1:19" x14ac:dyDescent="0.3">
      <c r="A117" t="s">
        <v>1151</v>
      </c>
      <c r="B117" s="10">
        <f>_xll.SNL.Clients.Office.Excel.Functions.SPG(A117,"SP_IPO_DATE")</f>
        <v>41807</v>
      </c>
      <c r="C117" s="5">
        <f>_xll.SNL.Clients.Office.Excel.Functions.SPG(A117, "SP_VOLUME_AVG_WEEKLY_TO_SHARES_OUT", , "1M")</f>
        <v>7.9082621628658325</v>
      </c>
      <c r="D117" s="5">
        <f>_xll.SNL.Clients.Office.Excel.Functions.SPG(A117, "SP_VOLUME_AVG_WEEKLY_TO_SHARES_OUT", , "3M")</f>
        <v>6.6610015894416756</v>
      </c>
      <c r="E117" s="5">
        <f>_xll.SNL.Clients.Office.Excel.Functions.SPG(A117, "SP_VOLUME_AVG_DAILY_TO_1YR_AVG_DAILY", , "1M")</f>
        <v>146.46</v>
      </c>
      <c r="F117" s="5">
        <f>_xll.SNL.Clients.Office.Excel.Functions.SPG(A117, "SP_VOLUME_AVG_DAILY_TO_1YR_AVG_DAILY", , "3M")</f>
        <v>123.36</v>
      </c>
      <c r="G117" s="9" t="str">
        <f>_xll.SNL.Clients.Office.Excel.Functions.SPG(A117, "IQ_SECTOR")</f>
        <v>Consumer Discretionary</v>
      </c>
      <c r="H117" s="9" t="str">
        <f>_xll.SNL.Clients.Office.Excel.Functions.SPG(A117, "IQ_INDUSTRY_GROUP")</f>
        <v>Consumer Durables and Apparel</v>
      </c>
      <c r="I117" s="9" t="str">
        <f>_xll.SNL.Clients.Office.Excel.Functions.SPG(A117, "IQ_INDUSTRY")</f>
        <v>Household Durables</v>
      </c>
      <c r="J117" s="9" t="str">
        <f>_xll.SNL.Clients.Office.Excel.Functions.SPG(A117, "IQ_PRIMARY_INDUSTRY")</f>
        <v>Homebuilding</v>
      </c>
      <c r="K117" s="9" t="str">
        <f>_xll.SNL.Clients.Office.Excel.Functions.SPG(A117, "NAICS_CODE", "Primary")</f>
        <v>236115 - New Single-Family Housing Construction (except For-Sale Builders)</v>
      </c>
      <c r="L117" s="9" t="str">
        <f>_xll.SNL.Clients.Office.Excel.Functions.SPG(A117, "SP_TOPICTAG")</f>
        <v>Home Improvement</v>
      </c>
      <c r="M117" s="5">
        <f>_xll.SNL.Clients.Office.Excel.Functions.SPG(A117, "SP_PCT_SHARES_OWNED_ALL_INSTITUTIONS")</f>
        <v>90.58</v>
      </c>
      <c r="N117" s="9" t="str">
        <f>_xll.SNL.Clients.Office.Excel.Functions.SPG(A117, "RD_CREDIT_RATING_GLOBAL", "Issuer Credit Rating", "Local Currency LT|0")</f>
        <v>BB</v>
      </c>
      <c r="O117" s="9" t="str">
        <f>_xll.SNL.Clients.Office.Excel.Functions.SPG(A117, "RD_CWOL_GLOBAL", "Issuer Credit Rating", "Local Currency LT|0")</f>
        <v>Stable</v>
      </c>
      <c r="P117" s="9" t="str">
        <f>_xll.SNL.Clients.Office.Excel.Functions.SPG(A117, "RD_RATING_ACTION_GLOBAL", "Issuer Credit Rating", "Local Currency LT|0")</f>
        <v>Upgrade | CreditWatch/Outlook (09/20/2023)</v>
      </c>
      <c r="Q117" s="10">
        <f>_xll.SNL.Clients.Office.Excel.Functions.SPG(A117, "RD_LAST_REVIEW_DATE_GLOBAL", "Issuer Credit Rating", "Local Currency LT")</f>
        <v>45512</v>
      </c>
      <c r="R117" s="10">
        <f>_xll.SNL.Clients.Office.Excel.Functions.SPG(A117, "RD_CREDIT_RATING_DATE_GLOBAL", "Issuer Credit Rating", "Local Currency LT|0")</f>
        <v>45189</v>
      </c>
      <c r="S117" s="10">
        <f>_xll.SNL.Clients.Office.Excel.Functions.SPG(A117, "RD_CREDIT_WATCH_OUTLOOK_DATE_GLOBAL", "Issuer Credit Rating", "Local Currency LT|0")</f>
        <v>45189</v>
      </c>
    </row>
    <row r="118" spans="1:19" x14ac:dyDescent="0.3">
      <c r="A118" t="s">
        <v>1152</v>
      </c>
      <c r="B118" s="10">
        <f>_xll.SNL.Clients.Office.Excel.Functions.SPG(A118,"SP_IPO_DATE")</f>
        <v>44175</v>
      </c>
      <c r="C118" s="5">
        <f>_xll.SNL.Clients.Office.Excel.Functions.SPG(A118, "SP_VOLUME_AVG_WEEKLY_TO_SHARES_OUT", , "1M")</f>
        <v>4.231396805684188</v>
      </c>
      <c r="D118" s="5">
        <f>_xll.SNL.Clients.Office.Excel.Functions.SPG(A118, "SP_VOLUME_AVG_WEEKLY_TO_SHARES_OUT", , "3M")</f>
        <v>3.9028735427676966</v>
      </c>
      <c r="E118" s="5">
        <f>_xll.SNL.Clients.Office.Excel.Functions.SPG(A118, "SP_VOLUME_AVG_DAILY_TO_1YR_AVG_DAILY", , "1M")</f>
        <v>146.69</v>
      </c>
      <c r="F118" s="5">
        <f>_xll.SNL.Clients.Office.Excel.Functions.SPG(A118, "SP_VOLUME_AVG_DAILY_TO_1YR_AVG_DAILY", , "3M")</f>
        <v>135.31</v>
      </c>
      <c r="G118" s="9" t="str">
        <f>_xll.SNL.Clients.Office.Excel.Functions.SPG(A118, "IQ_SECTOR")</f>
        <v>Health Care</v>
      </c>
      <c r="H118" s="9" t="str">
        <f>_xll.SNL.Clients.Office.Excel.Functions.SPG(A118, "IQ_INDUSTRY_GROUP")</f>
        <v>Health Care Equipment and Services</v>
      </c>
      <c r="I118" s="9" t="str">
        <f>_xll.SNL.Clients.Office.Excel.Functions.SPG(A118, "IQ_INDUSTRY")</f>
        <v>Health Care Technology</v>
      </c>
      <c r="J118" s="9" t="str">
        <f>_xll.SNL.Clients.Office.Excel.Functions.SPG(A118, "IQ_PRIMARY_INDUSTRY")</f>
        <v>Health Care Technology</v>
      </c>
      <c r="K118" s="9" t="str">
        <f>_xll.SNL.Clients.Office.Excel.Functions.SPG(A118, "NAICS_CODE", "Primary")</f>
        <v>513210 - Software Publishers</v>
      </c>
      <c r="L118" s="9" t="str">
        <f>_xll.SNL.Clients.Office.Excel.Functions.SPG(A118, "SP_TOPICTAG")</f>
        <v>Software Development; Health Diagnostics; Natural Language Processing; Predictive Analytics; Machine Learning; Artificial Intelligence; Oncology</v>
      </c>
      <c r="M118" s="5">
        <f>_xll.SNL.Clients.Office.Excel.Functions.SPG(A118, "SP_PCT_SHARES_OWNED_ALL_INSTITUTIONS")</f>
        <v>68.05</v>
      </c>
      <c r="N118" s="9" t="str">
        <f>_xll.SNL.Clients.Office.Excel.Functions.SPG(A118, "RD_CREDIT_RATING_GLOBAL", "Issuer Credit Rating", "Local Currency LT|0")</f>
        <v/>
      </c>
      <c r="O118" s="9" t="str">
        <f>_xll.SNL.Clients.Office.Excel.Functions.SPG(A118, "RD_CWOL_GLOBAL", "Issuer Credit Rating", "Local Currency LT|0")</f>
        <v/>
      </c>
      <c r="P118" s="9" t="str">
        <f>_xll.SNL.Clients.Office.Excel.Functions.SPG(A118, "RD_RATING_ACTION_GLOBAL", "Issuer Credit Rating", "Local Currency LT|0")</f>
        <v/>
      </c>
      <c r="Q118" s="10" t="str">
        <f>_xll.SNL.Clients.Office.Excel.Functions.SPG(A118, "RD_LAST_REVIEW_DATE_GLOBAL", "Issuer Credit Rating", "Local Currency LT")</f>
        <v/>
      </c>
      <c r="R118" s="10" t="str">
        <f>_xll.SNL.Clients.Office.Excel.Functions.SPG(A118, "RD_CREDIT_RATING_DATE_GLOBAL", "Issuer Credit Rating", "Local Currency LT|0")</f>
        <v/>
      </c>
      <c r="S118" s="10" t="str">
        <f>_xll.SNL.Clients.Office.Excel.Functions.SPG(A118, "RD_CREDIT_WATCH_OUTLOOK_DATE_GLOBAL", "Issuer Credit Rating", "Local Currency LT|0")</f>
        <v/>
      </c>
    </row>
    <row r="119" spans="1:19" x14ac:dyDescent="0.3">
      <c r="A119" t="s">
        <v>1153</v>
      </c>
      <c r="B119" t="str">
        <f>_xll.SNL.Clients.Office.Excel.Functions.SPG(A119,"SP_IPO_DATE")</f>
        <v/>
      </c>
      <c r="C119" s="5">
        <f>_xll.SNL.Clients.Office.Excel.Functions.SPG(A119, "SP_VOLUME_AVG_WEEKLY_TO_SHARES_OUT", , "1M")</f>
        <v>7.2841204685762033</v>
      </c>
      <c r="D119" s="5">
        <f>_xll.SNL.Clients.Office.Excel.Functions.SPG(A119, "SP_VOLUME_AVG_WEEKLY_TO_SHARES_OUT", , "3M")</f>
        <v>5.887707648973346</v>
      </c>
      <c r="E119" s="5">
        <f>_xll.SNL.Clients.Office.Excel.Functions.SPG(A119, "SP_VOLUME_AVG_DAILY_TO_1YR_AVG_DAILY", , "1M")</f>
        <v>185.99</v>
      </c>
      <c r="F119" s="5">
        <f>_xll.SNL.Clients.Office.Excel.Functions.SPG(A119, "SP_VOLUME_AVG_DAILY_TO_1YR_AVG_DAILY", , "3M")</f>
        <v>150.34</v>
      </c>
      <c r="G119" s="9" t="str">
        <f>_xll.SNL.Clients.Office.Excel.Functions.SPG(A119, "IQ_SECTOR")</f>
        <v>Information Technology</v>
      </c>
      <c r="H119" s="9" t="str">
        <f>_xll.SNL.Clients.Office.Excel.Functions.SPG(A119, "IQ_INDUSTRY_GROUP")</f>
        <v>Semiconductors and Semiconductor Equipment</v>
      </c>
      <c r="I119" s="9" t="str">
        <f>_xll.SNL.Clients.Office.Excel.Functions.SPG(A119, "IQ_INDUSTRY")</f>
        <v>Semiconductors and Semiconductor Equipment</v>
      </c>
      <c r="J119" s="9" t="str">
        <f>_xll.SNL.Clients.Office.Excel.Functions.SPG(A119, "IQ_PRIMARY_INDUSTRY")</f>
        <v>Semiconductors</v>
      </c>
      <c r="K119" s="9" t="str">
        <f>_xll.SNL.Clients.Office.Excel.Functions.SPG(A119, "NAICS_CODE", "Primary")</f>
        <v>334413 - Semiconductor and Related Device Manufacturing</v>
      </c>
      <c r="L119" s="9" t="str">
        <f>_xll.SNL.Clients.Office.Excel.Functions.SPG(A119, "SP_TOPICTAG")</f>
        <v>Computer Vision; Image Recognition; Sensors; Speech Recognition; Machine Learning; Artificial Intelligence; 5G</v>
      </c>
      <c r="M119" s="5">
        <f>_xll.SNL.Clients.Office.Excel.Functions.SPG(A119, "SP_PCT_SHARES_OWNED_ALL_INSTITUTIONS")</f>
        <v>81.62</v>
      </c>
      <c r="N119" s="9" t="str">
        <f>_xll.SNL.Clients.Office.Excel.Functions.SPG(A119, "RD_CREDIT_RATING_GLOBAL", "Issuer Credit Rating", "Local Currency LT|0")</f>
        <v/>
      </c>
      <c r="O119" s="9" t="str">
        <f>_xll.SNL.Clients.Office.Excel.Functions.SPG(A119, "RD_CWOL_GLOBAL", "Issuer Credit Rating", "Local Currency LT|0")</f>
        <v/>
      </c>
      <c r="P119" s="9" t="str">
        <f>_xll.SNL.Clients.Office.Excel.Functions.SPG(A119, "RD_RATING_ACTION_GLOBAL", "Issuer Credit Rating", "Local Currency LT|0")</f>
        <v/>
      </c>
      <c r="Q119" s="10" t="str">
        <f>_xll.SNL.Clients.Office.Excel.Functions.SPG(A119, "RD_LAST_REVIEW_DATE_GLOBAL", "Issuer Credit Rating", "Local Currency LT")</f>
        <v/>
      </c>
      <c r="R119" s="10" t="str">
        <f>_xll.SNL.Clients.Office.Excel.Functions.SPG(A119, "RD_CREDIT_RATING_DATE_GLOBAL", "Issuer Credit Rating", "Local Currency LT|0")</f>
        <v/>
      </c>
      <c r="S119" s="10" t="str">
        <f>_xll.SNL.Clients.Office.Excel.Functions.SPG(A119, "RD_CREDIT_WATCH_OUTLOOK_DATE_GLOBAL", "Issuer Credit Rating", "Local Currency LT|0")</f>
        <v/>
      </c>
    </row>
    <row r="120" spans="1:19" x14ac:dyDescent="0.3">
      <c r="A120" t="s">
        <v>1154</v>
      </c>
      <c r="B120" t="str">
        <f>_xll.SNL.Clients.Office.Excel.Functions.SPG(A120,"SP_IPO_DATE")</f>
        <v/>
      </c>
      <c r="C120" s="5">
        <f>_xll.SNL.Clients.Office.Excel.Functions.SPG(A120, "SP_VOLUME_AVG_WEEKLY_TO_SHARES_OUT", , "1M")</f>
        <v>5.6827728804872999</v>
      </c>
      <c r="D120" s="5">
        <f>_xll.SNL.Clients.Office.Excel.Functions.SPG(A120, "SP_VOLUME_AVG_WEEKLY_TO_SHARES_OUT", , "3M")</f>
        <v>7.5311271451800517</v>
      </c>
      <c r="E120" s="5">
        <f>_xll.SNL.Clients.Office.Excel.Functions.SPG(A120, "SP_VOLUME_AVG_DAILY_TO_1YR_AVG_DAILY", , "1M")</f>
        <v>133.33000000000001</v>
      </c>
      <c r="F120" s="5">
        <f>_xll.SNL.Clients.Office.Excel.Functions.SPG(A120, "SP_VOLUME_AVG_DAILY_TO_1YR_AVG_DAILY", , "3M")</f>
        <v>176.7</v>
      </c>
      <c r="G120" s="9" t="str">
        <f>_xll.SNL.Clients.Office.Excel.Functions.SPG(A120, "IQ_SECTOR")</f>
        <v>Consumer Discretionary</v>
      </c>
      <c r="H120" s="9" t="str">
        <f>_xll.SNL.Clients.Office.Excel.Functions.SPG(A120, "IQ_INDUSTRY_GROUP")</f>
        <v>Consumer Durables and Apparel</v>
      </c>
      <c r="I120" s="9" t="str">
        <f>_xll.SNL.Clients.Office.Excel.Functions.SPG(A120, "IQ_INDUSTRY")</f>
        <v>Household Durables</v>
      </c>
      <c r="J120" s="9" t="str">
        <f>_xll.SNL.Clients.Office.Excel.Functions.SPG(A120, "IQ_PRIMARY_INDUSTRY")</f>
        <v>Homebuilding</v>
      </c>
      <c r="K120" s="9" t="str">
        <f>_xll.SNL.Clients.Office.Excel.Functions.SPG(A120, "NAICS_CODE", "Primary")</f>
        <v>321992 - Prefabricated Wood Building Manufacturing</v>
      </c>
      <c r="L120" s="9" t="str">
        <f>_xll.SNL.Clients.Office.Excel.Functions.SPG(A120, "SP_TOPICTAG")</f>
        <v>Fleet Management; Home Improvement</v>
      </c>
      <c r="M120" s="5">
        <f>_xll.SNL.Clients.Office.Excel.Functions.SPG(A120, "SP_PCT_SHARES_OWNED_ALL_INSTITUTIONS")</f>
        <v>110.02</v>
      </c>
      <c r="N120" s="9" t="str">
        <f>_xll.SNL.Clients.Office.Excel.Functions.SPG(A120, "RD_CREDIT_RATING_GLOBAL", "Issuer Credit Rating", "Local Currency LT|0")</f>
        <v/>
      </c>
      <c r="O120" s="9" t="str">
        <f>_xll.SNL.Clients.Office.Excel.Functions.SPG(A120, "RD_CWOL_GLOBAL", "Issuer Credit Rating", "Local Currency LT|0")</f>
        <v/>
      </c>
      <c r="P120" s="9" t="str">
        <f>_xll.SNL.Clients.Office.Excel.Functions.SPG(A120, "RD_RATING_ACTION_GLOBAL", "Issuer Credit Rating", "Local Currency LT|0")</f>
        <v/>
      </c>
      <c r="Q120" s="10" t="str">
        <f>_xll.SNL.Clients.Office.Excel.Functions.SPG(A120, "RD_LAST_REVIEW_DATE_GLOBAL", "Issuer Credit Rating", "Local Currency LT")</f>
        <v/>
      </c>
      <c r="R120" s="10" t="str">
        <f>_xll.SNL.Clients.Office.Excel.Functions.SPG(A120, "RD_CREDIT_RATING_DATE_GLOBAL", "Issuer Credit Rating", "Local Currency LT|0")</f>
        <v/>
      </c>
      <c r="S120" s="10" t="str">
        <f>_xll.SNL.Clients.Office.Excel.Functions.SPG(A120, "RD_CREDIT_WATCH_OUTLOOK_DATE_GLOBAL", "Issuer Credit Rating", "Local Currency LT|0")</f>
        <v/>
      </c>
    </row>
    <row r="121" spans="1:19" x14ac:dyDescent="0.3">
      <c r="A121" t="s">
        <v>1155</v>
      </c>
      <c r="B121" t="str">
        <f>_xll.SNL.Clients.Office.Excel.Functions.SPG(A121,"SP_IPO_DATE")</f>
        <v/>
      </c>
      <c r="C121" s="5">
        <f>_xll.SNL.Clients.Office.Excel.Functions.SPG(A121, "SP_VOLUME_AVG_WEEKLY_TO_SHARES_OUT", , "1M")</f>
        <v>1.5551011190498085</v>
      </c>
      <c r="D121" s="5">
        <f>_xll.SNL.Clients.Office.Excel.Functions.SPG(A121, "SP_VOLUME_AVG_WEEKLY_TO_SHARES_OUT", , "3M")</f>
        <v>1.900408990618327</v>
      </c>
      <c r="E121" s="5">
        <f>_xll.SNL.Clients.Office.Excel.Functions.SPG(A121, "SP_VOLUME_AVG_DAILY_TO_1YR_AVG_DAILY", , "1M")</f>
        <v>69.61</v>
      </c>
      <c r="F121" s="5">
        <f>_xll.SNL.Clients.Office.Excel.Functions.SPG(A121, "SP_VOLUME_AVG_DAILY_TO_1YR_AVG_DAILY", , "3M")</f>
        <v>85.06</v>
      </c>
      <c r="G121" s="9" t="str">
        <f>_xll.SNL.Clients.Office.Excel.Functions.SPG(A121, "IQ_SECTOR")</f>
        <v>Utilities</v>
      </c>
      <c r="H121" s="9" t="str">
        <f>_xll.SNL.Clients.Office.Excel.Functions.SPG(A121, "IQ_INDUSTRY_GROUP")</f>
        <v>Utilities</v>
      </c>
      <c r="I121" s="9" t="str">
        <f>_xll.SNL.Clients.Office.Excel.Functions.SPG(A121, "IQ_INDUSTRY")</f>
        <v>Gas Utilities</v>
      </c>
      <c r="J121" s="9" t="str">
        <f>_xll.SNL.Clients.Office.Excel.Functions.SPG(A121, "IQ_PRIMARY_INDUSTRY")</f>
        <v>Gas Utilities</v>
      </c>
      <c r="K121" s="9" t="str">
        <f>_xll.SNL.Clients.Office.Excel.Functions.SPG(A121, "NAICS_CODE", "Primary")</f>
        <v>221210 - Natural Gas Distribution</v>
      </c>
      <c r="L121" s="9" t="str">
        <f>_xll.SNL.Clients.Office.Excel.Functions.SPG(A121, "SP_TOPICTAG")</f>
        <v>Clean Energy; Energy Efficiency; Energy Storage; Freight Service; CleanTech</v>
      </c>
      <c r="M121" s="5">
        <f>_xll.SNL.Clients.Office.Excel.Functions.SPG(A121, "SP_PCT_SHARES_OWNED_ALL_INSTITUTIONS")</f>
        <v>86.25</v>
      </c>
      <c r="N121" s="9" t="str">
        <f>_xll.SNL.Clients.Office.Excel.Functions.SPG(A121, "RD_CREDIT_RATING_GLOBAL", "Issuer Credit Rating", "Local Currency LT|0")</f>
        <v/>
      </c>
      <c r="O121" s="9" t="str">
        <f>_xll.SNL.Clients.Office.Excel.Functions.SPG(A121, "RD_CWOL_GLOBAL", "Issuer Credit Rating", "Local Currency LT|0")</f>
        <v/>
      </c>
      <c r="P121" s="9" t="str">
        <f>_xll.SNL.Clients.Office.Excel.Functions.SPG(A121, "RD_RATING_ACTION_GLOBAL", "Issuer Credit Rating", "Local Currency LT|0")</f>
        <v/>
      </c>
      <c r="Q121" s="10" t="str">
        <f>_xll.SNL.Clients.Office.Excel.Functions.SPG(A121, "RD_LAST_REVIEW_DATE_GLOBAL", "Issuer Credit Rating", "Local Currency LT")</f>
        <v/>
      </c>
      <c r="R121" s="10" t="str">
        <f>_xll.SNL.Clients.Office.Excel.Functions.SPG(A121, "RD_CREDIT_RATING_DATE_GLOBAL", "Issuer Credit Rating", "Local Currency LT|0")</f>
        <v/>
      </c>
      <c r="S121" s="10" t="str">
        <f>_xll.SNL.Clients.Office.Excel.Functions.SPG(A121, "RD_CREDIT_WATCH_OUTLOOK_DATE_GLOBAL", "Issuer Credit Rating", "Local Currency LT|0")</f>
        <v/>
      </c>
    </row>
    <row r="122" spans="1:19" x14ac:dyDescent="0.3">
      <c r="A122" t="s">
        <v>1156</v>
      </c>
      <c r="B122" s="10">
        <f>_xll.SNL.Clients.Office.Excel.Functions.SPG(A122,"SP_IPO_DATE")</f>
        <v>39195</v>
      </c>
      <c r="C122" s="5">
        <f>_xll.SNL.Clients.Office.Excel.Functions.SPG(A122, "SP_VOLUME_AVG_WEEKLY_TO_SHARES_OUT", , "1M")</f>
        <v>9.2465909147067116</v>
      </c>
      <c r="D122" s="5">
        <f>_xll.SNL.Clients.Office.Excel.Functions.SPG(A122, "SP_VOLUME_AVG_WEEKLY_TO_SHARES_OUT", , "3M")</f>
        <v>9.6972447073472612</v>
      </c>
      <c r="E122" s="5">
        <f>_xll.SNL.Clients.Office.Excel.Functions.SPG(A122, "SP_VOLUME_AVG_DAILY_TO_1YR_AVG_DAILY", , "1M")</f>
        <v>81.23</v>
      </c>
      <c r="F122" s="5">
        <f>_xll.SNL.Clients.Office.Excel.Functions.SPG(A122, "SP_VOLUME_AVG_DAILY_TO_1YR_AVG_DAILY", , "3M")</f>
        <v>85.18</v>
      </c>
      <c r="G122" s="9" t="str">
        <f>_xll.SNL.Clients.Office.Excel.Functions.SPG(A122, "IQ_SECTOR")</f>
        <v>Communication Services</v>
      </c>
      <c r="H122" s="9" t="str">
        <f>_xll.SNL.Clients.Office.Excel.Functions.SPG(A122, "IQ_INDUSTRY_GROUP")</f>
        <v>Media and Entertainment</v>
      </c>
      <c r="I122" s="9" t="str">
        <f>_xll.SNL.Clients.Office.Excel.Functions.SPG(A122, "IQ_INDUSTRY")</f>
        <v>Entertainment</v>
      </c>
      <c r="J122" s="9" t="str">
        <f>_xll.SNL.Clients.Office.Excel.Functions.SPG(A122, "IQ_PRIMARY_INDUSTRY")</f>
        <v>Movies and Entertainment</v>
      </c>
      <c r="K122" s="9" t="str">
        <f>_xll.SNL.Clients.Office.Excel.Functions.SPG(A122, "NAICS_CODE", "Primary")</f>
        <v>51213 - Motion Picture and Video Exhibition</v>
      </c>
      <c r="L122" s="9" t="str">
        <f>_xll.SNL.Clients.Office.Excel.Functions.SPG(A122, "SP_TOPICTAG")</f>
        <v>Digital Media; Social Media Marketing; Ad Targeting; Video Advertising; Motion Capture</v>
      </c>
      <c r="M122" s="5">
        <f>_xll.SNL.Clients.Office.Excel.Functions.SPG(A122, "SP_PCT_SHARES_OWNED_ALL_INSTITUTIONS")</f>
        <v>116.24</v>
      </c>
      <c r="N122" s="9" t="str">
        <f>_xll.SNL.Clients.Office.Excel.Functions.SPG(A122, "RD_CREDIT_RATING_GLOBAL", "Issuer Credit Rating", "Local Currency LT|0")</f>
        <v>BB-</v>
      </c>
      <c r="O122" s="9" t="str">
        <f>_xll.SNL.Clients.Office.Excel.Functions.SPG(A122, "RD_CWOL_GLOBAL", "Issuer Credit Rating", "Local Currency LT|0")</f>
        <v>Positive</v>
      </c>
      <c r="P122" s="9" t="str">
        <f>_xll.SNL.Clients.Office.Excel.Functions.SPG(A122, "RD_RATING_ACTION_GLOBAL", "Issuer Credit Rating", "Local Currency LT|0")</f>
        <v>CreditWatch/Outlook (01/23/2025)</v>
      </c>
      <c r="Q122" s="10">
        <f>_xll.SNL.Clients.Office.Excel.Functions.SPG(A122, "RD_LAST_REVIEW_DATE_GLOBAL", "Issuer Credit Rating", "Local Currency LT")</f>
        <v>45680</v>
      </c>
      <c r="R122" s="10">
        <f>_xll.SNL.Clients.Office.Excel.Functions.SPG(A122, "RD_CREDIT_RATING_DATE_GLOBAL", "Issuer Credit Rating", "Local Currency LT|0")</f>
        <v>45316</v>
      </c>
      <c r="S122" s="10">
        <f>_xll.SNL.Clients.Office.Excel.Functions.SPG(A122, "RD_CREDIT_WATCH_OUTLOOK_DATE_GLOBAL", "Issuer Credit Rating", "Local Currency LT|0")</f>
        <v>45680</v>
      </c>
    </row>
    <row r="123" spans="1:19" x14ac:dyDescent="0.3">
      <c r="A123" t="s">
        <v>1157</v>
      </c>
      <c r="B123" t="str">
        <f>_xll.SNL.Clients.Office.Excel.Functions.SPG(A123,"SP_IPO_DATE")</f>
        <v/>
      </c>
      <c r="C123" s="5">
        <f>_xll.SNL.Clients.Office.Excel.Functions.SPG(A123, "SP_VOLUME_AVG_WEEKLY_TO_SHARES_OUT", , "1M")</f>
        <v>1.9055034730655271</v>
      </c>
      <c r="D123" s="5">
        <f>_xll.SNL.Clients.Office.Excel.Functions.SPG(A123, "SP_VOLUME_AVG_WEEKLY_TO_SHARES_OUT", , "3M")</f>
        <v>1.9967198999681917</v>
      </c>
      <c r="E123" s="5">
        <f>_xll.SNL.Clients.Office.Excel.Functions.SPG(A123, "SP_VOLUME_AVG_DAILY_TO_1YR_AVG_DAILY", , "1M")</f>
        <v>99.04</v>
      </c>
      <c r="F123" s="5">
        <f>_xll.SNL.Clients.Office.Excel.Functions.SPG(A123, "SP_VOLUME_AVG_DAILY_TO_1YR_AVG_DAILY", , "3M")</f>
        <v>103.78</v>
      </c>
      <c r="G123" s="9" t="str">
        <f>_xll.SNL.Clients.Office.Excel.Functions.SPG(A123, "IQ_SECTOR")</f>
        <v>Financials</v>
      </c>
      <c r="H123" s="9" t="str">
        <f>_xll.SNL.Clients.Office.Excel.Functions.SPG(A123, "IQ_INDUSTRY_GROUP")</f>
        <v>Banks</v>
      </c>
      <c r="I123" s="9" t="str">
        <f>_xll.SNL.Clients.Office.Excel.Functions.SPG(A123, "IQ_INDUSTRY")</f>
        <v>Banks</v>
      </c>
      <c r="J123" s="9" t="str">
        <f>_xll.SNL.Clients.Office.Excel.Functions.SPG(A123, "IQ_PRIMARY_INDUSTRY")</f>
        <v>Regional Banks</v>
      </c>
      <c r="K123" s="9" t="str">
        <f>_xll.SNL.Clients.Office.Excel.Functions.SPG(A123, "NAICS_CODE", "Primary")</f>
        <v>522110 - Commercial Banking</v>
      </c>
      <c r="L123" s="9" t="str">
        <f>_xll.SNL.Clients.Office.Excel.Functions.SPG(A123, "SP_TOPICTAG")</f>
        <v>Consumer Lending</v>
      </c>
      <c r="M123" s="5">
        <f>_xll.SNL.Clients.Office.Excel.Functions.SPG(A123, "SP_PCT_SHARES_OWNED_ALL_INSTITUTIONS")</f>
        <v>72.319999999999993</v>
      </c>
      <c r="N123" s="9" t="str">
        <f>_xll.SNL.Clients.Office.Excel.Functions.SPG(A123, "RD_CREDIT_RATING_GLOBAL", "Issuer Credit Rating", "Local Currency LT|0")</f>
        <v/>
      </c>
      <c r="O123" s="9" t="str">
        <f>_xll.SNL.Clients.Office.Excel.Functions.SPG(A123, "RD_CWOL_GLOBAL", "Issuer Credit Rating", "Local Currency LT|0")</f>
        <v/>
      </c>
      <c r="P123" s="9" t="str">
        <f>_xll.SNL.Clients.Office.Excel.Functions.SPG(A123, "RD_RATING_ACTION_GLOBAL", "Issuer Credit Rating", "Local Currency LT|0")</f>
        <v/>
      </c>
      <c r="Q123" s="10" t="str">
        <f>_xll.SNL.Clients.Office.Excel.Functions.SPG(A123, "RD_LAST_REVIEW_DATE_GLOBAL", "Issuer Credit Rating", "Local Currency LT")</f>
        <v/>
      </c>
      <c r="R123" s="10" t="str">
        <f>_xll.SNL.Clients.Office.Excel.Functions.SPG(A123, "RD_CREDIT_RATING_DATE_GLOBAL", "Issuer Credit Rating", "Local Currency LT|0")</f>
        <v/>
      </c>
      <c r="S123" s="10" t="str">
        <f>_xll.SNL.Clients.Office.Excel.Functions.SPG(A123, "RD_CREDIT_WATCH_OUTLOOK_DATE_GLOBAL", "Issuer Credit Rating", "Local Currency LT|0")</f>
        <v/>
      </c>
    </row>
    <row r="124" spans="1:19" x14ac:dyDescent="0.3">
      <c r="A124" t="s">
        <v>1158</v>
      </c>
      <c r="B124" s="10">
        <f>_xll.SNL.Clients.Office.Excel.Functions.SPG(A124,"SP_IPO_DATE")</f>
        <v>44376</v>
      </c>
      <c r="C124" s="5">
        <f>_xll.SNL.Clients.Office.Excel.Functions.SPG(A124, "SP_VOLUME_AVG_WEEKLY_TO_SHARES_OUT", , "1M")</f>
        <v>8.7946960299566541</v>
      </c>
      <c r="D124" s="5">
        <f>_xll.SNL.Clients.Office.Excel.Functions.SPG(A124, "SP_VOLUME_AVG_WEEKLY_TO_SHARES_OUT", , "3M")</f>
        <v>10.096018892124315</v>
      </c>
      <c r="E124" s="5">
        <f>_xll.SNL.Clients.Office.Excel.Functions.SPG(A124, "SP_VOLUME_AVG_DAILY_TO_1YR_AVG_DAILY", , "1M")</f>
        <v>90.48</v>
      </c>
      <c r="F124" s="5">
        <f>_xll.SNL.Clients.Office.Excel.Functions.SPG(A124, "SP_VOLUME_AVG_DAILY_TO_1YR_AVG_DAILY", , "3M")</f>
        <v>103.87</v>
      </c>
      <c r="G124" s="9" t="str">
        <f>_xll.SNL.Clients.Office.Excel.Functions.SPG(A124, "IQ_SECTOR")</f>
        <v>Information Technology</v>
      </c>
      <c r="H124" s="9" t="str">
        <f>_xll.SNL.Clients.Office.Excel.Functions.SPG(A124, "IQ_INDUSTRY_GROUP")</f>
        <v>Software and Services</v>
      </c>
      <c r="I124" s="9" t="str">
        <f>_xll.SNL.Clients.Office.Excel.Functions.SPG(A124, "IQ_INDUSTRY")</f>
        <v>Software</v>
      </c>
      <c r="J124" s="9" t="str">
        <f>_xll.SNL.Clients.Office.Excel.Functions.SPG(A124, "IQ_PRIMARY_INDUSTRY")</f>
        <v>Application Software</v>
      </c>
      <c r="K124" s="9" t="str">
        <f>_xll.SNL.Clients.Office.Excel.Functions.SPG(A124, "NAICS_CODE", "Primary")</f>
        <v>513210 - Software Publishers</v>
      </c>
      <c r="L124" s="9" t="str">
        <f>_xll.SNL.Clients.Office.Excel.Functions.SPG(A124, "SP_TOPICTAG")</f>
        <v>Software Development; Physical Security; Identity and Access Management; Authentication; Data Protection; Process Automation; Biometrics</v>
      </c>
      <c r="M124" s="5">
        <f>_xll.SNL.Clients.Office.Excel.Functions.SPG(A124, "SP_PCT_SHARES_OWNED_ALL_INSTITUTIONS")</f>
        <v>102.82</v>
      </c>
      <c r="N124" s="9" t="str">
        <f>_xll.SNL.Clients.Office.Excel.Functions.SPG(A124, "RD_CREDIT_RATING_GLOBAL", "Issuer Credit Rating", "Local Currency LT|0")</f>
        <v/>
      </c>
      <c r="O124" s="9" t="str">
        <f>_xll.SNL.Clients.Office.Excel.Functions.SPG(A124, "RD_CWOL_GLOBAL", "Issuer Credit Rating", "Local Currency LT|0")</f>
        <v/>
      </c>
      <c r="P124" s="9" t="str">
        <f>_xll.SNL.Clients.Office.Excel.Functions.SPG(A124, "RD_RATING_ACTION_GLOBAL", "Issuer Credit Rating", "Local Currency LT|0")</f>
        <v/>
      </c>
      <c r="Q124" s="10" t="str">
        <f>_xll.SNL.Clients.Office.Excel.Functions.SPG(A124, "RD_LAST_REVIEW_DATE_GLOBAL", "Issuer Credit Rating", "Local Currency LT")</f>
        <v/>
      </c>
      <c r="R124" s="10" t="str">
        <f>_xll.SNL.Clients.Office.Excel.Functions.SPG(A124, "RD_CREDIT_RATING_DATE_GLOBAL", "Issuer Credit Rating", "Local Currency LT|0")</f>
        <v/>
      </c>
      <c r="S124" s="10" t="str">
        <f>_xll.SNL.Clients.Office.Excel.Functions.SPG(A124, "RD_CREDIT_WATCH_OUTLOOK_DATE_GLOBAL", "Issuer Credit Rating", "Local Currency LT|0")</f>
        <v/>
      </c>
    </row>
    <row r="125" spans="1:19" x14ac:dyDescent="0.3">
      <c r="A125" t="s">
        <v>1159</v>
      </c>
      <c r="B125" s="10">
        <f>_xll.SNL.Clients.Office.Excel.Functions.SPG(A125,"SP_IPO_DATE")</f>
        <v>41471</v>
      </c>
      <c r="C125" s="5">
        <f>_xll.SNL.Clients.Office.Excel.Functions.SPG(A125, "SP_VOLUME_AVG_WEEKLY_TO_SHARES_OUT", , "1M")</f>
        <v>4.5763645198496503</v>
      </c>
      <c r="D125" s="5">
        <f>_xll.SNL.Clients.Office.Excel.Functions.SPG(A125, "SP_VOLUME_AVG_WEEKLY_TO_SHARES_OUT", , "3M")</f>
        <v>4.6070785527657332</v>
      </c>
      <c r="E125" s="5">
        <f>_xll.SNL.Clients.Office.Excel.Functions.SPG(A125, "SP_VOLUME_AVG_DAILY_TO_1YR_AVG_DAILY", , "1M")</f>
        <v>90.45</v>
      </c>
      <c r="F125" s="5">
        <f>_xll.SNL.Clients.Office.Excel.Functions.SPG(A125, "SP_VOLUME_AVG_DAILY_TO_1YR_AVG_DAILY", , "3M")</f>
        <v>91.06</v>
      </c>
      <c r="G125" s="9" t="str">
        <f>_xll.SNL.Clients.Office.Excel.Functions.SPG(A125, "IQ_SECTOR")</f>
        <v>Utilities</v>
      </c>
      <c r="H125" s="9" t="str">
        <f>_xll.SNL.Clients.Office.Excel.Functions.SPG(A125, "IQ_INDUSTRY_GROUP")</f>
        <v>Utilities</v>
      </c>
      <c r="I125" s="9" t="str">
        <f>_xll.SNL.Clients.Office.Excel.Functions.SPG(A125, "IQ_INDUSTRY")</f>
        <v>Independent Power and Renewable Electricity Producers</v>
      </c>
      <c r="J125" s="9" t="str">
        <f>_xll.SNL.Clients.Office.Excel.Functions.SPG(A125, "IQ_PRIMARY_INDUSTRY")</f>
        <v>Renewable Electricity</v>
      </c>
      <c r="K125" s="9" t="str">
        <f>_xll.SNL.Clients.Office.Excel.Functions.SPG(A125, "NAICS_CODE", "Primary")</f>
        <v>22111 - Electric Power Generation</v>
      </c>
      <c r="L125" s="9" t="str">
        <f>_xll.SNL.Clients.Office.Excel.Functions.SPG(A125, "SP_TOPICTAG")</f>
        <v>Clean Energy; Energy Management; Energy Storage; Utility Scale Solar; Onshore and Offshore Wind</v>
      </c>
      <c r="M125" s="5">
        <f>_xll.SNL.Clients.Office.Excel.Functions.SPG(A125, "SP_PCT_SHARES_OWNED_ALL_INSTITUTIONS")</f>
        <v>72.150000000000006</v>
      </c>
      <c r="N125" s="9" t="str">
        <f>_xll.SNL.Clients.Office.Excel.Functions.SPG(A125, "RD_CREDIT_RATING_GLOBAL", "Issuer Credit Rating", "Local Currency LT|0")</f>
        <v>BB</v>
      </c>
      <c r="O125" s="9" t="str">
        <f>_xll.SNL.Clients.Office.Excel.Functions.SPG(A125, "RD_CWOL_GLOBAL", "Issuer Credit Rating", "Local Currency LT|0")</f>
        <v>Stable</v>
      </c>
      <c r="P125" s="9" t="str">
        <f>_xll.SNL.Clients.Office.Excel.Functions.SPG(A125, "RD_RATING_ACTION_GLOBAL", "Issuer Credit Rating", "Local Currency LT|0")</f>
        <v>CreditWatch/Outlook (06/25/2020)</v>
      </c>
      <c r="Q125" s="10">
        <f>_xll.SNL.Clients.Office.Excel.Functions.SPG(A125, "RD_LAST_REVIEW_DATE_GLOBAL", "Issuer Credit Rating", "Local Currency LT")</f>
        <v>45461</v>
      </c>
      <c r="R125" s="10">
        <f>_xll.SNL.Clients.Office.Excel.Functions.SPG(A125, "RD_CREDIT_RATING_DATE_GLOBAL", "Issuer Credit Rating", "Local Currency LT|0")</f>
        <v>42597</v>
      </c>
      <c r="S125" s="10">
        <f>_xll.SNL.Clients.Office.Excel.Functions.SPG(A125, "RD_CREDIT_WATCH_OUTLOOK_DATE_GLOBAL", "Issuer Credit Rating", "Local Currency LT|0")</f>
        <v>44007</v>
      </c>
    </row>
    <row r="126" spans="1:19" x14ac:dyDescent="0.3">
      <c r="A126" t="s">
        <v>1160</v>
      </c>
      <c r="B126" s="10">
        <f>_xll.SNL.Clients.Office.Excel.Functions.SPG(A126,"SP_IPO_DATE")</f>
        <v>41471</v>
      </c>
      <c r="C126" s="5">
        <f>_xll.SNL.Clients.Office.Excel.Functions.SPG(A126, "SP_VOLUME_AVG_WEEKLY_TO_SHARES_OUT", , "1M")</f>
        <v>2.3387230045067304</v>
      </c>
      <c r="D126" s="5">
        <f>_xll.SNL.Clients.Office.Excel.Functions.SPG(A126, "SP_VOLUME_AVG_WEEKLY_TO_SHARES_OUT", , "3M")</f>
        <v>2.9382837727035231</v>
      </c>
      <c r="E126" s="5">
        <f>_xll.SNL.Clients.Office.Excel.Functions.SPG(A126, "SP_VOLUME_AVG_DAILY_TO_1YR_AVG_DAILY", , "1M")</f>
        <v>75.77</v>
      </c>
      <c r="F126" s="5">
        <f>_xll.SNL.Clients.Office.Excel.Functions.SPG(A126, "SP_VOLUME_AVG_DAILY_TO_1YR_AVG_DAILY", , "3M")</f>
        <v>95.2</v>
      </c>
      <c r="G126" s="9" t="str">
        <f>_xll.SNL.Clients.Office.Excel.Functions.SPG(A126, "IQ_SECTOR")</f>
        <v>Utilities</v>
      </c>
      <c r="H126" s="9" t="str">
        <f>_xll.SNL.Clients.Office.Excel.Functions.SPG(A126, "IQ_INDUSTRY_GROUP")</f>
        <v>Utilities</v>
      </c>
      <c r="I126" s="9" t="str">
        <f>_xll.SNL.Clients.Office.Excel.Functions.SPG(A126, "IQ_INDUSTRY")</f>
        <v>Independent Power and Renewable Electricity Producers</v>
      </c>
      <c r="J126" s="9" t="str">
        <f>_xll.SNL.Clients.Office.Excel.Functions.SPG(A126, "IQ_PRIMARY_INDUSTRY")</f>
        <v>Renewable Electricity</v>
      </c>
      <c r="K126" s="9" t="str">
        <f>_xll.SNL.Clients.Office.Excel.Functions.SPG(A126, "NAICS_CODE", "Primary")</f>
        <v>22111 - Electric Power Generation</v>
      </c>
      <c r="L126" s="9" t="str">
        <f>_xll.SNL.Clients.Office.Excel.Functions.SPG(A126, "SP_TOPICTAG")</f>
        <v>Clean Energy; Energy Management; Energy Storage; Utility Scale Solar; Onshore and Offshore Wind</v>
      </c>
      <c r="M126" s="5">
        <f>_xll.SNL.Clients.Office.Excel.Functions.SPG(A126, "SP_PCT_SHARES_OWNED_ALL_INSTITUTIONS")</f>
        <v>72.150000000000006</v>
      </c>
      <c r="N126" s="9" t="str">
        <f>_xll.SNL.Clients.Office.Excel.Functions.SPG(A126, "RD_CREDIT_RATING_GLOBAL", "Issuer Credit Rating", "Local Currency LT|0")</f>
        <v>BB</v>
      </c>
      <c r="O126" s="9" t="str">
        <f>_xll.SNL.Clients.Office.Excel.Functions.SPG(A126, "RD_CWOL_GLOBAL", "Issuer Credit Rating", "Local Currency LT|0")</f>
        <v>Stable</v>
      </c>
      <c r="P126" s="9" t="str">
        <f>_xll.SNL.Clients.Office.Excel.Functions.SPG(A126, "RD_RATING_ACTION_GLOBAL", "Issuer Credit Rating", "Local Currency LT|0")</f>
        <v>CreditWatch/Outlook (06/25/2020)</v>
      </c>
      <c r="Q126" s="10">
        <f>_xll.SNL.Clients.Office.Excel.Functions.SPG(A126, "RD_LAST_REVIEW_DATE_GLOBAL", "Issuer Credit Rating", "Local Currency LT")</f>
        <v>45461</v>
      </c>
      <c r="R126" s="10">
        <f>_xll.SNL.Clients.Office.Excel.Functions.SPG(A126, "RD_CREDIT_RATING_DATE_GLOBAL", "Issuer Credit Rating", "Local Currency LT|0")</f>
        <v>42597</v>
      </c>
      <c r="S126" s="10">
        <f>_xll.SNL.Clients.Office.Excel.Functions.SPG(A126, "RD_CREDIT_WATCH_OUTLOOK_DATE_GLOBAL", "Issuer Credit Rating", "Local Currency LT|0")</f>
        <v>44007</v>
      </c>
    </row>
    <row r="127" spans="1:19" x14ac:dyDescent="0.3">
      <c r="A127" t="s">
        <v>1161</v>
      </c>
      <c r="B127" t="str">
        <f>_xll.SNL.Clients.Office.Excel.Functions.SPG(A127,"SP_IPO_DATE")</f>
        <v/>
      </c>
      <c r="C127" s="5">
        <f>_xll.SNL.Clients.Office.Excel.Functions.SPG(A127, "SP_VOLUME_AVG_WEEKLY_TO_SHARES_OUT", , "1M")</f>
        <v>3.3303488214442214</v>
      </c>
      <c r="D127" s="5">
        <f>_xll.SNL.Clients.Office.Excel.Functions.SPG(A127, "SP_VOLUME_AVG_WEEKLY_TO_SHARES_OUT", , "3M")</f>
        <v>4.1811205546339441</v>
      </c>
      <c r="E127" s="5">
        <f>_xll.SNL.Clients.Office.Excel.Functions.SPG(A127, "SP_VOLUME_AVG_DAILY_TO_1YR_AVG_DAILY", , "1M")</f>
        <v>70.17</v>
      </c>
      <c r="F127" s="5">
        <f>_xll.SNL.Clients.Office.Excel.Functions.SPG(A127, "SP_VOLUME_AVG_DAILY_TO_1YR_AVG_DAILY", , "3M")</f>
        <v>88.1</v>
      </c>
      <c r="G127" s="9" t="str">
        <f>_xll.SNL.Clients.Office.Excel.Functions.SPG(A127, "IQ_SECTOR")</f>
        <v>Communication Services</v>
      </c>
      <c r="H127" s="9" t="str">
        <f>_xll.SNL.Clients.Office.Excel.Functions.SPG(A127, "IQ_INDUSTRY_GROUP")</f>
        <v>Telecommunication Services</v>
      </c>
      <c r="I127" s="9" t="str">
        <f>_xll.SNL.Clients.Office.Excel.Functions.SPG(A127, "IQ_INDUSTRY")</f>
        <v>Diversified Telecommunication Services</v>
      </c>
      <c r="J127" s="9" t="str">
        <f>_xll.SNL.Clients.Office.Excel.Functions.SPG(A127, "IQ_PRIMARY_INDUSTRY")</f>
        <v>Alternative Carriers</v>
      </c>
      <c r="K127" s="9" t="str">
        <f>_xll.SNL.Clients.Office.Excel.Functions.SPG(A127, "NAICS_CODE", "Primary")</f>
        <v>517111 - Wired Telecommunications Carriers</v>
      </c>
      <c r="L127" s="9" t="str">
        <f>_xll.SNL.Clients.Office.Excel.Functions.SPG(A127, "SP_TOPICTAG")</f>
        <v>Network Backbone; Optical Infrastructure; Customer Relationship Management; Cloud Infrastructure; Network Security; Data Centers and Facilities; Data Center Technology</v>
      </c>
      <c r="M127" s="5">
        <f>_xll.SNL.Clients.Office.Excel.Functions.SPG(A127, "SP_PCT_SHARES_OWNED_ALL_INSTITUTIONS")</f>
        <v>96.14</v>
      </c>
      <c r="N127" s="9" t="str">
        <f>_xll.SNL.Clients.Office.Excel.Functions.SPG(A127, "RD_CREDIT_RATING_GLOBAL", "Issuer Credit Rating", "Local Currency LT|0")</f>
        <v/>
      </c>
      <c r="O127" s="9" t="str">
        <f>_xll.SNL.Clients.Office.Excel.Functions.SPG(A127, "RD_CWOL_GLOBAL", "Issuer Credit Rating", "Local Currency LT|0")</f>
        <v/>
      </c>
      <c r="P127" s="9" t="str">
        <f>_xll.SNL.Clients.Office.Excel.Functions.SPG(A127, "RD_RATING_ACTION_GLOBAL", "Issuer Credit Rating", "Local Currency LT|0")</f>
        <v/>
      </c>
      <c r="Q127" s="10" t="str">
        <f>_xll.SNL.Clients.Office.Excel.Functions.SPG(A127, "RD_LAST_REVIEW_DATE_GLOBAL", "Issuer Credit Rating", "Local Currency LT")</f>
        <v/>
      </c>
      <c r="R127" s="10" t="str">
        <f>_xll.SNL.Clients.Office.Excel.Functions.SPG(A127, "RD_CREDIT_RATING_DATE_GLOBAL", "Issuer Credit Rating", "Local Currency LT|0")</f>
        <v/>
      </c>
      <c r="S127" s="10" t="str">
        <f>_xll.SNL.Clients.Office.Excel.Functions.SPG(A127, "RD_CREDIT_WATCH_OUTLOOK_DATE_GLOBAL", "Issuer Credit Rating", "Local Currency LT|0")</f>
        <v/>
      </c>
    </row>
    <row r="128" spans="1:19" x14ac:dyDescent="0.3">
      <c r="A128" t="s">
        <v>1162</v>
      </c>
      <c r="B128" s="10">
        <f>_xll.SNL.Clients.Office.Excel.Functions.SPG(A128,"SP_IPO_DATE")</f>
        <v>38211</v>
      </c>
      <c r="C128" s="5">
        <f>_xll.SNL.Clients.Office.Excel.Functions.SPG(A128, "SP_VOLUME_AVG_WEEKLY_TO_SHARES_OUT", , "1M")</f>
        <v>2.2256590834849388</v>
      </c>
      <c r="D128" s="5">
        <f>_xll.SNL.Clients.Office.Excel.Functions.SPG(A128, "SP_VOLUME_AVG_WEEKLY_TO_SHARES_OUT", , "3M")</f>
        <v>1.8557788129970529</v>
      </c>
      <c r="E128" s="5">
        <f>_xll.SNL.Clients.Office.Excel.Functions.SPG(A128, "SP_VOLUME_AVG_DAILY_TO_1YR_AVG_DAILY", , "1M")</f>
        <v>102.79</v>
      </c>
      <c r="F128" s="5">
        <f>_xll.SNL.Clients.Office.Excel.Functions.SPG(A128, "SP_VOLUME_AVG_DAILY_TO_1YR_AVG_DAILY", , "3M")</f>
        <v>85.71</v>
      </c>
      <c r="G128" s="9" t="str">
        <f>_xll.SNL.Clients.Office.Excel.Functions.SPG(A128, "IQ_SECTOR")</f>
        <v>Financials</v>
      </c>
      <c r="H128" s="9" t="str">
        <f>_xll.SNL.Clients.Office.Excel.Functions.SPG(A128, "IQ_INDUSTRY_GROUP")</f>
        <v>Financial Services</v>
      </c>
      <c r="I128" s="9" t="str">
        <f>_xll.SNL.Clients.Office.Excel.Functions.SPG(A128, "IQ_INDUSTRY")</f>
        <v>Capital Markets</v>
      </c>
      <c r="J128" s="9" t="str">
        <f>_xll.SNL.Clients.Office.Excel.Functions.SPG(A128, "IQ_PRIMARY_INDUSTRY")</f>
        <v>Asset Management and Custody Banks</v>
      </c>
      <c r="K128" s="9" t="str">
        <f>_xll.SNL.Clients.Office.Excel.Functions.SPG(A128, "NAICS_CODE", "Primary")</f>
        <v>525910 - Open-End Investment Funds</v>
      </c>
      <c r="L128" s="9" t="str">
        <f>_xll.SNL.Clients.Office.Excel.Functions.SPG(A128, "SP_TOPICTAG")</f>
        <v/>
      </c>
      <c r="M128" s="5">
        <f>_xll.SNL.Clients.Office.Excel.Functions.SPG(A128, "SP_PCT_SHARES_OWNED_ALL_INSTITUTIONS")</f>
        <v>60.46</v>
      </c>
      <c r="N128" s="9" t="str">
        <f>_xll.SNL.Clients.Office.Excel.Functions.SPG(A128, "RD_CREDIT_RATING_GLOBAL", "Issuer Credit Rating", "Local Currency LT|0")</f>
        <v/>
      </c>
      <c r="O128" s="9" t="str">
        <f>_xll.SNL.Clients.Office.Excel.Functions.SPG(A128, "RD_CWOL_GLOBAL", "Issuer Credit Rating", "Local Currency LT|0")</f>
        <v/>
      </c>
      <c r="P128" s="9" t="str">
        <f>_xll.SNL.Clients.Office.Excel.Functions.SPG(A128, "RD_RATING_ACTION_GLOBAL", "Issuer Credit Rating", "Local Currency LT|0")</f>
        <v/>
      </c>
      <c r="Q128" s="10" t="str">
        <f>_xll.SNL.Clients.Office.Excel.Functions.SPG(A128, "RD_LAST_REVIEW_DATE_GLOBAL", "Issuer Credit Rating", "Local Currency LT")</f>
        <v/>
      </c>
      <c r="R128" s="10" t="str">
        <f>_xll.SNL.Clients.Office.Excel.Functions.SPG(A128, "RD_CREDIT_RATING_DATE_GLOBAL", "Issuer Credit Rating", "Local Currency LT|0")</f>
        <v/>
      </c>
      <c r="S128" s="10" t="str">
        <f>_xll.SNL.Clients.Office.Excel.Functions.SPG(A128, "RD_CREDIT_WATCH_OUTLOOK_DATE_GLOBAL", "Issuer Credit Rating", "Local Currency LT|0")</f>
        <v/>
      </c>
    </row>
    <row r="129" spans="1:19" x14ac:dyDescent="0.3">
      <c r="A129" t="s">
        <v>1163</v>
      </c>
      <c r="B129" t="str">
        <f>_xll.SNL.Clients.Office.Excel.Functions.SPG(A129,"SP_IPO_DATE")</f>
        <v/>
      </c>
      <c r="C129" s="5">
        <f>_xll.SNL.Clients.Office.Excel.Functions.SPG(A129, "SP_VOLUME_AVG_WEEKLY_TO_SHARES_OUT", , "1M")</f>
        <v>4.0725431744186382</v>
      </c>
      <c r="D129" s="5">
        <f>_xll.SNL.Clients.Office.Excel.Functions.SPG(A129, "SP_VOLUME_AVG_WEEKLY_TO_SHARES_OUT", , "3M")</f>
        <v>3.4170538306839497</v>
      </c>
      <c r="E129" s="5">
        <f>_xll.SNL.Clients.Office.Excel.Functions.SPG(A129, "SP_VOLUME_AVG_DAILY_TO_1YR_AVG_DAILY", , "1M")</f>
        <v>117.19</v>
      </c>
      <c r="F129" s="5">
        <f>_xll.SNL.Clients.Office.Excel.Functions.SPG(A129, "SP_VOLUME_AVG_DAILY_TO_1YR_AVG_DAILY", , "3M")</f>
        <v>98.33</v>
      </c>
      <c r="G129" s="9" t="str">
        <f>_xll.SNL.Clients.Office.Excel.Functions.SPG(A129, "IQ_SECTOR")</f>
        <v>Information Technology</v>
      </c>
      <c r="H129" s="9" t="str">
        <f>_xll.SNL.Clients.Office.Excel.Functions.SPG(A129, "IQ_INDUSTRY_GROUP")</f>
        <v>Semiconductors and Semiconductor Equipment</v>
      </c>
      <c r="I129" s="9" t="str">
        <f>_xll.SNL.Clients.Office.Excel.Functions.SPG(A129, "IQ_INDUSTRY")</f>
        <v>Semiconductors and Semiconductor Equipment</v>
      </c>
      <c r="J129" s="9" t="str">
        <f>_xll.SNL.Clients.Office.Excel.Functions.SPG(A129, "IQ_PRIMARY_INDUSTRY")</f>
        <v>Semiconductor Materials and Equipment</v>
      </c>
      <c r="K129" s="9" t="str">
        <f>_xll.SNL.Clients.Office.Excel.Functions.SPG(A129, "NAICS_CODE", "Primary")</f>
        <v>334413 - Semiconductor and Related Device Manufacturing</v>
      </c>
      <c r="L129" s="9" t="str">
        <f>_xll.SNL.Clients.Office.Excel.Functions.SPG(A129, "SP_TOPICTAG")</f>
        <v>Computer Vision; Industrial Automation; Process Automation; Artificial Intelligence</v>
      </c>
      <c r="M129" s="5">
        <f>_xll.SNL.Clients.Office.Excel.Functions.SPG(A129, "SP_PCT_SHARES_OWNED_ALL_INSTITUTIONS")</f>
        <v>92.6</v>
      </c>
      <c r="N129" s="9" t="str">
        <f>_xll.SNL.Clients.Office.Excel.Functions.SPG(A129, "RD_CREDIT_RATING_GLOBAL", "Issuer Credit Rating", "Local Currency LT|0")</f>
        <v/>
      </c>
      <c r="O129" s="9" t="str">
        <f>_xll.SNL.Clients.Office.Excel.Functions.SPG(A129, "RD_CWOL_GLOBAL", "Issuer Credit Rating", "Local Currency LT|0")</f>
        <v/>
      </c>
      <c r="P129" s="9" t="str">
        <f>_xll.SNL.Clients.Office.Excel.Functions.SPG(A129, "RD_RATING_ACTION_GLOBAL", "Issuer Credit Rating", "Local Currency LT|0")</f>
        <v/>
      </c>
      <c r="Q129" s="10" t="str">
        <f>_xll.SNL.Clients.Office.Excel.Functions.SPG(A129, "RD_LAST_REVIEW_DATE_GLOBAL", "Issuer Credit Rating", "Local Currency LT")</f>
        <v/>
      </c>
      <c r="R129" s="10" t="str">
        <f>_xll.SNL.Clients.Office.Excel.Functions.SPG(A129, "RD_CREDIT_RATING_DATE_GLOBAL", "Issuer Credit Rating", "Local Currency LT|0")</f>
        <v/>
      </c>
      <c r="S129" s="10" t="str">
        <f>_xll.SNL.Clients.Office.Excel.Functions.SPG(A129, "RD_CREDIT_WATCH_OUTLOOK_DATE_GLOBAL", "Issuer Credit Rating", "Local Currency LT|0")</f>
        <v/>
      </c>
    </row>
    <row r="130" spans="1:19" x14ac:dyDescent="0.3">
      <c r="A130" t="s">
        <v>1164</v>
      </c>
      <c r="B130" s="10">
        <f>_xll.SNL.Clients.Office.Excel.Functions.SPG(A130,"SP_IPO_DATE")</f>
        <v>42130</v>
      </c>
      <c r="C130" s="5">
        <f>_xll.SNL.Clients.Office.Excel.Functions.SPG(A130, "SP_VOLUME_AVG_WEEKLY_TO_SHARES_OUT", , "1M")</f>
        <v>5.5929180974498474</v>
      </c>
      <c r="D130" s="5">
        <f>_xll.SNL.Clients.Office.Excel.Functions.SPG(A130, "SP_VOLUME_AVG_WEEKLY_TO_SHARES_OUT", , "3M")</f>
        <v>7.2164783238255383</v>
      </c>
      <c r="E130" s="5">
        <f>_xll.SNL.Clients.Office.Excel.Functions.SPG(A130, "SP_VOLUME_AVG_DAILY_TO_1YR_AVG_DAILY", , "1M")</f>
        <v>80.53</v>
      </c>
      <c r="F130" s="5">
        <f>_xll.SNL.Clients.Office.Excel.Functions.SPG(A130, "SP_VOLUME_AVG_DAILY_TO_1YR_AVG_DAILY", , "3M")</f>
        <v>103.91</v>
      </c>
      <c r="G130" s="9" t="str">
        <f>_xll.SNL.Clients.Office.Excel.Functions.SPG(A130, "IQ_SECTOR")</f>
        <v>Health Care</v>
      </c>
      <c r="H130" s="9" t="str">
        <f>_xll.SNL.Clients.Office.Excel.Functions.SPG(A130, "IQ_INDUSTRY_GROUP")</f>
        <v>Pharmaceuticals, Biotechnology and Life Sciences</v>
      </c>
      <c r="I130" s="9" t="str">
        <f>_xll.SNL.Clients.Office.Excel.Functions.SPG(A130, "IQ_INDUSTRY")</f>
        <v>Pharmaceuticals</v>
      </c>
      <c r="J130" s="9" t="str">
        <f>_xll.SNL.Clients.Office.Excel.Functions.SPG(A130, "IQ_PRIMARY_INDUSTRY")</f>
        <v>Pharmaceuticals</v>
      </c>
      <c r="K130" s="9" t="str">
        <f>_xll.SNL.Clients.Office.Excel.Functions.SPG(A130, "NAICS_CODE", "Primary")</f>
        <v>325412 - Pharmaceutical Preparation Manufacturing</v>
      </c>
      <c r="L130" s="9" t="str">
        <f>_xll.SNL.Clients.Office.Excel.Functions.SPG(A130, "SP_TOPICTAG")</f>
        <v>Addiction; Chronic Diseases; Neurology; Pain Management</v>
      </c>
      <c r="M130" s="5">
        <f>_xll.SNL.Clients.Office.Excel.Functions.SPG(A130, "SP_PCT_SHARES_OWNED_ALL_INSTITUTIONS")</f>
        <v>113.64</v>
      </c>
      <c r="N130" s="9" t="str">
        <f>_xll.SNL.Clients.Office.Excel.Functions.SPG(A130, "RD_CREDIT_RATING_GLOBAL", "Issuer Credit Rating", "Local Currency LT|0")</f>
        <v/>
      </c>
      <c r="O130" s="9" t="str">
        <f>_xll.SNL.Clients.Office.Excel.Functions.SPG(A130, "RD_CWOL_GLOBAL", "Issuer Credit Rating", "Local Currency LT|0")</f>
        <v/>
      </c>
      <c r="P130" s="9" t="str">
        <f>_xll.SNL.Clients.Office.Excel.Functions.SPG(A130, "RD_RATING_ACTION_GLOBAL", "Issuer Credit Rating", "Local Currency LT|0")</f>
        <v/>
      </c>
      <c r="Q130" s="10" t="str">
        <f>_xll.SNL.Clients.Office.Excel.Functions.SPG(A130, "RD_LAST_REVIEW_DATE_GLOBAL", "Issuer Credit Rating", "Local Currency LT")</f>
        <v/>
      </c>
      <c r="R130" s="10" t="str">
        <f>_xll.SNL.Clients.Office.Excel.Functions.SPG(A130, "RD_CREDIT_RATING_DATE_GLOBAL", "Issuer Credit Rating", "Local Currency LT|0")</f>
        <v/>
      </c>
      <c r="S130" s="10" t="str">
        <f>_xll.SNL.Clients.Office.Excel.Functions.SPG(A130, "RD_CREDIT_WATCH_OUTLOOK_DATE_GLOBAL", "Issuer Credit Rating", "Local Currency LT|0")</f>
        <v/>
      </c>
    </row>
    <row r="131" spans="1:19" x14ac:dyDescent="0.3">
      <c r="A131" t="s">
        <v>1165</v>
      </c>
      <c r="B131" t="str">
        <f>_xll.SNL.Clients.Office.Excel.Functions.SPG(A131,"SP_IPO_DATE")</f>
        <v/>
      </c>
      <c r="C131" s="5">
        <f>_xll.SNL.Clients.Office.Excel.Functions.SPG(A131, "SP_VOLUME_AVG_WEEKLY_TO_SHARES_OUT", , "1M")</f>
        <v>2.2612135497473846</v>
      </c>
      <c r="D131" s="5">
        <f>_xll.SNL.Clients.Office.Excel.Functions.SPG(A131, "SP_VOLUME_AVG_WEEKLY_TO_SHARES_OUT", , "3M")</f>
        <v>2.1060892394720918</v>
      </c>
      <c r="E131" s="5">
        <f>_xll.SNL.Clients.Office.Excel.Functions.SPG(A131, "SP_VOLUME_AVG_DAILY_TO_1YR_AVG_DAILY", , "1M")</f>
        <v>89.48</v>
      </c>
      <c r="F131" s="5">
        <f>_xll.SNL.Clients.Office.Excel.Functions.SPG(A131, "SP_VOLUME_AVG_DAILY_TO_1YR_AVG_DAILY", , "3M")</f>
        <v>83.34</v>
      </c>
      <c r="G131" s="9" t="str">
        <f>_xll.SNL.Clients.Office.Excel.Functions.SPG(A131, "IQ_SECTOR")</f>
        <v>Financials</v>
      </c>
      <c r="H131" s="9" t="str">
        <f>_xll.SNL.Clients.Office.Excel.Functions.SPG(A131, "IQ_INDUSTRY_GROUP")</f>
        <v>Banks</v>
      </c>
      <c r="I131" s="9" t="str">
        <f>_xll.SNL.Clients.Office.Excel.Functions.SPG(A131, "IQ_INDUSTRY")</f>
        <v>Banks</v>
      </c>
      <c r="J131" s="9" t="str">
        <f>_xll.SNL.Clients.Office.Excel.Functions.SPG(A131, "IQ_PRIMARY_INDUSTRY")</f>
        <v>Regional Banks</v>
      </c>
      <c r="K131" s="9" t="str">
        <f>_xll.SNL.Clients.Office.Excel.Functions.SPG(A131, "NAICS_CODE", "Primary")</f>
        <v>522110 - Commercial Banking</v>
      </c>
      <c r="L131" s="9" t="str">
        <f>_xll.SNL.Clients.Office.Excel.Functions.SPG(A131, "SP_TOPICTAG")</f>
        <v>Consumer Lending; Employee Benefits; Digital Brokerage</v>
      </c>
      <c r="M131" s="5">
        <f>_xll.SNL.Clients.Office.Excel.Functions.SPG(A131, "SP_PCT_SHARES_OWNED_ALL_INSTITUTIONS")</f>
        <v>71.89</v>
      </c>
      <c r="N131" s="9" t="str">
        <f>_xll.SNL.Clients.Office.Excel.Functions.SPG(A131, "RD_CREDIT_RATING_GLOBAL", "Issuer Credit Rating", "Local Currency LT|0")</f>
        <v/>
      </c>
      <c r="O131" s="9" t="str">
        <f>_xll.SNL.Clients.Office.Excel.Functions.SPG(A131, "RD_CWOL_GLOBAL", "Issuer Credit Rating", "Local Currency LT|0")</f>
        <v/>
      </c>
      <c r="P131" s="9" t="str">
        <f>_xll.SNL.Clients.Office.Excel.Functions.SPG(A131, "RD_RATING_ACTION_GLOBAL", "Issuer Credit Rating", "Local Currency LT|0")</f>
        <v/>
      </c>
      <c r="Q131" s="10" t="str">
        <f>_xll.SNL.Clients.Office.Excel.Functions.SPG(A131, "RD_LAST_REVIEW_DATE_GLOBAL", "Issuer Credit Rating", "Local Currency LT")</f>
        <v/>
      </c>
      <c r="R131" s="10" t="str">
        <f>_xll.SNL.Clients.Office.Excel.Functions.SPG(A131, "RD_CREDIT_RATING_DATE_GLOBAL", "Issuer Credit Rating", "Local Currency LT|0")</f>
        <v/>
      </c>
      <c r="S131" s="10" t="str">
        <f>_xll.SNL.Clients.Office.Excel.Functions.SPG(A131, "RD_CREDIT_WATCH_OUTLOOK_DATE_GLOBAL", "Issuer Credit Rating", "Local Currency LT|0")</f>
        <v/>
      </c>
    </row>
    <row r="132" spans="1:19" x14ac:dyDescent="0.3">
      <c r="A132" t="s">
        <v>1166</v>
      </c>
      <c r="B132" t="str">
        <f>_xll.SNL.Clients.Office.Excel.Functions.SPG(A132,"SP_IPO_DATE")</f>
        <v/>
      </c>
      <c r="C132" s="5">
        <f>_xll.SNL.Clients.Office.Excel.Functions.SPG(A132, "SP_VOLUME_AVG_WEEKLY_TO_SHARES_OUT", , "1M")</f>
        <v>4.3197513285574578</v>
      </c>
      <c r="D132" s="5">
        <f>_xll.SNL.Clients.Office.Excel.Functions.SPG(A132, "SP_VOLUME_AVG_WEEKLY_TO_SHARES_OUT", , "3M")</f>
        <v>3.9020904362335047</v>
      </c>
      <c r="E132" s="5">
        <f>_xll.SNL.Clients.Office.Excel.Functions.SPG(A132, "SP_VOLUME_AVG_DAILY_TO_1YR_AVG_DAILY", , "1M")</f>
        <v>80.239999999999995</v>
      </c>
      <c r="F132" s="5">
        <f>_xll.SNL.Clients.Office.Excel.Functions.SPG(A132, "SP_VOLUME_AVG_DAILY_TO_1YR_AVG_DAILY", , "3M")</f>
        <v>72.48</v>
      </c>
      <c r="G132" s="9" t="str">
        <f>_xll.SNL.Clients.Office.Excel.Functions.SPG(A132, "IQ_SECTOR")</f>
        <v>Energy</v>
      </c>
      <c r="H132" s="9" t="str">
        <f>_xll.SNL.Clients.Office.Excel.Functions.SPG(A132, "IQ_INDUSTRY_GROUP")</f>
        <v>Energy</v>
      </c>
      <c r="I132" s="9" t="str">
        <f>_xll.SNL.Clients.Office.Excel.Functions.SPG(A132, "IQ_INDUSTRY")</f>
        <v>Oil, Gas and Consumable Fuels</v>
      </c>
      <c r="J132" s="9" t="str">
        <f>_xll.SNL.Clients.Office.Excel.Functions.SPG(A132, "IQ_PRIMARY_INDUSTRY")</f>
        <v>Oil and Gas Exploration and Production</v>
      </c>
      <c r="K132" s="9" t="str">
        <f>_xll.SNL.Clients.Office.Excel.Functions.SPG(A132, "NAICS_CODE", "Primary")</f>
        <v>2111 - Oil and Gas Extraction</v>
      </c>
      <c r="L132" s="9" t="str">
        <f>_xll.SNL.Clients.Office.Excel.Functions.SPG(A132, "SP_TOPICTAG")</f>
        <v/>
      </c>
      <c r="M132" s="5">
        <f>_xll.SNL.Clients.Office.Excel.Functions.SPG(A132, "SP_PCT_SHARES_OWNED_ALL_INSTITUTIONS")</f>
        <v>31.89</v>
      </c>
      <c r="N132" s="9" t="str">
        <f>_xll.SNL.Clients.Office.Excel.Functions.SPG(A132, "RD_CREDIT_RATING_GLOBAL", "Issuer Credit Rating", "Local Currency LT|0")</f>
        <v>B</v>
      </c>
      <c r="O132" s="9" t="str">
        <f>_xll.SNL.Clients.Office.Excel.Functions.SPG(A132, "RD_CWOL_GLOBAL", "Issuer Credit Rating", "Local Currency LT|0")</f>
        <v>Stable</v>
      </c>
      <c r="P132" s="9" t="str">
        <f>_xll.SNL.Clients.Office.Excel.Functions.SPG(A132, "RD_RATING_ACTION_GLOBAL", "Issuer Credit Rating", "Local Currency LT|0")</f>
        <v>Downgrade | CreditWatch/Outlook (03/01/2024)</v>
      </c>
      <c r="Q132" s="10">
        <f>_xll.SNL.Clients.Office.Excel.Functions.SPG(A132, "RD_LAST_REVIEW_DATE_GLOBAL", "Issuer Credit Rating", "Local Currency LT")</f>
        <v>45498</v>
      </c>
      <c r="R132" s="10">
        <f>_xll.SNL.Clients.Office.Excel.Functions.SPG(A132, "RD_CREDIT_RATING_DATE_GLOBAL", "Issuer Credit Rating", "Local Currency LT|0")</f>
        <v>45352</v>
      </c>
      <c r="S132" s="10">
        <f>_xll.SNL.Clients.Office.Excel.Functions.SPG(A132, "RD_CREDIT_WATCH_OUTLOOK_DATE_GLOBAL", "Issuer Credit Rating", "Local Currency LT|0")</f>
        <v>45352</v>
      </c>
    </row>
    <row r="133" spans="1:19" x14ac:dyDescent="0.3">
      <c r="A133" t="s">
        <v>1167</v>
      </c>
      <c r="B133" s="10">
        <f>_xll.SNL.Clients.Office.Excel.Functions.SPG(A133,"SP_IPO_DATE")</f>
        <v>45497</v>
      </c>
      <c r="C133" s="5">
        <f>_xll.SNL.Clients.Office.Excel.Functions.SPG(A133, "SP_VOLUME_AVG_WEEKLY_TO_SHARES_OUT", , "1M")</f>
        <v>3.3282917726343153</v>
      </c>
      <c r="D133" s="5">
        <f>_xll.SNL.Clients.Office.Excel.Functions.SPG(A133, "SP_VOLUME_AVG_WEEKLY_TO_SHARES_OUT", , "3M")</f>
        <v>4.1700057926103247</v>
      </c>
      <c r="E133" s="5">
        <f>_xll.SNL.Clients.Office.Excel.Functions.SPG(A133, "SP_VOLUME_AVG_DAILY_TO_1YR_AVG_DAILY", , "1M")</f>
        <v>110.41</v>
      </c>
      <c r="F133" s="5">
        <f>_xll.SNL.Clients.Office.Excel.Functions.SPG(A133, "SP_VOLUME_AVG_DAILY_TO_1YR_AVG_DAILY", , "3M")</f>
        <v>138.33000000000001</v>
      </c>
      <c r="G133" s="9" t="str">
        <f>_xll.SNL.Clients.Office.Excel.Functions.SPG(A133, "IQ_SECTOR")</f>
        <v>Health Care</v>
      </c>
      <c r="H133" s="9" t="str">
        <f>_xll.SNL.Clients.Office.Excel.Functions.SPG(A133, "IQ_INDUSTRY_GROUP")</f>
        <v>Health Care Equipment and Services</v>
      </c>
      <c r="I133" s="9" t="str">
        <f>_xll.SNL.Clients.Office.Excel.Functions.SPG(A133, "IQ_INDUSTRY")</f>
        <v>Health Care Providers and Services</v>
      </c>
      <c r="J133" s="9" t="str">
        <f>_xll.SNL.Clients.Office.Excel.Functions.SPG(A133, "IQ_PRIMARY_INDUSTRY")</f>
        <v>Health Care Facilities</v>
      </c>
      <c r="K133" s="9" t="str">
        <f>_xll.SNL.Clients.Office.Excel.Functions.SPG(A133, "NAICS_CODE", "Primary")</f>
        <v>62 - Health Care and Social Assistance</v>
      </c>
      <c r="L133" s="9" t="str">
        <f>_xll.SNL.Clients.Office.Excel.Functions.SPG(A133, "SP_TOPICTAG")</f>
        <v/>
      </c>
      <c r="M133" s="5">
        <f>_xll.SNL.Clients.Office.Excel.Functions.SPG(A133, "SP_PCT_SHARES_OWNED_ALL_INSTITUTIONS")</f>
        <v>57.48</v>
      </c>
      <c r="N133" s="9" t="str">
        <f>_xll.SNL.Clients.Office.Excel.Functions.SPG(A133, "RD_CREDIT_RATING_GLOBAL", "Issuer Credit Rating", "Local Currency LT|0")</f>
        <v>BB-</v>
      </c>
      <c r="O133" s="9" t="str">
        <f>_xll.SNL.Clients.Office.Excel.Functions.SPG(A133, "RD_CWOL_GLOBAL", "Issuer Credit Rating", "Local Currency LT|0")</f>
        <v>Stable</v>
      </c>
      <c r="P133" s="9" t="str">
        <f>_xll.SNL.Clients.Office.Excel.Functions.SPG(A133, "RD_RATING_ACTION_GLOBAL", "Issuer Credit Rating", "Local Currency LT|0")</f>
        <v>New Rating | CreditWatch/Outlook (06/17/2024)</v>
      </c>
      <c r="Q133" s="10">
        <f>_xll.SNL.Clients.Office.Excel.Functions.SPG(A133, "RD_LAST_REVIEW_DATE_GLOBAL", "Issuer Credit Rating", "Local Currency LT")</f>
        <v>45681</v>
      </c>
      <c r="R133" s="10">
        <f>_xll.SNL.Clients.Office.Excel.Functions.SPG(A133, "RD_CREDIT_RATING_DATE_GLOBAL", "Issuer Credit Rating", "Local Currency LT|0")</f>
        <v>45460</v>
      </c>
      <c r="S133" s="10">
        <f>_xll.SNL.Clients.Office.Excel.Functions.SPG(A133, "RD_CREDIT_WATCH_OUTLOOK_DATE_GLOBAL", "Issuer Credit Rating", "Local Currency LT|0")</f>
        <v>45460</v>
      </c>
    </row>
    <row r="134" spans="1:19" x14ac:dyDescent="0.3">
      <c r="A134" t="s">
        <v>1168</v>
      </c>
      <c r="B134" t="str">
        <f>_xll.SNL.Clients.Office.Excel.Functions.SPG(A134,"SP_IPO_DATE")</f>
        <v/>
      </c>
      <c r="C134" s="5">
        <f>_xll.SNL.Clients.Office.Excel.Functions.SPG(A134, "SP_VOLUME_AVG_WEEKLY_TO_SHARES_OUT", , "1M")</f>
        <v>8.1965664260364903</v>
      </c>
      <c r="D134" s="5">
        <f>_xll.SNL.Clients.Office.Excel.Functions.SPG(A134, "SP_VOLUME_AVG_WEEKLY_TO_SHARES_OUT", , "3M")</f>
        <v>6.8980786078670127</v>
      </c>
      <c r="E134" s="5">
        <f>_xll.SNL.Clients.Office.Excel.Functions.SPG(A134, "SP_VOLUME_AVG_DAILY_TO_1YR_AVG_DAILY", , "1M")</f>
        <v>111.95</v>
      </c>
      <c r="F134" s="5">
        <f>_xll.SNL.Clients.Office.Excel.Functions.SPG(A134, "SP_VOLUME_AVG_DAILY_TO_1YR_AVG_DAILY", , "3M")</f>
        <v>94.22</v>
      </c>
      <c r="G134" s="9" t="str">
        <f>_xll.SNL.Clients.Office.Excel.Functions.SPG(A134, "IQ_SECTOR")</f>
        <v>Health Care</v>
      </c>
      <c r="H134" s="9" t="str">
        <f>_xll.SNL.Clients.Office.Excel.Functions.SPG(A134, "IQ_INDUSTRY_GROUP")</f>
        <v>Health Care Equipment and Services</v>
      </c>
      <c r="I134" s="9" t="str">
        <f>_xll.SNL.Clients.Office.Excel.Functions.SPG(A134, "IQ_INDUSTRY")</f>
        <v>Health Care Equipment and Supplies</v>
      </c>
      <c r="J134" s="9" t="str">
        <f>_xll.SNL.Clients.Office.Excel.Functions.SPG(A134, "IQ_PRIMARY_INDUSTRY")</f>
        <v>Health Care Equipment</v>
      </c>
      <c r="K134" s="9" t="str">
        <f>_xll.SNL.Clients.Office.Excel.Functions.SPG(A134, "NAICS_CODE", "Primary")</f>
        <v>334510 - Electromedical and Electrotherapeutic Apparatus Manufacturing</v>
      </c>
      <c r="L134" s="9" t="str">
        <f>_xll.SNL.Clients.Office.Excel.Functions.SPG(A134, "SP_TOPICTAG")</f>
        <v>Health Diagnostics; Gastroenterology; Orthopaedics; Pulmonology; Surgery</v>
      </c>
      <c r="M134" s="5">
        <f>_xll.SNL.Clients.Office.Excel.Functions.SPG(A134, "SP_PCT_SHARES_OWNED_ALL_INSTITUTIONS")</f>
        <v>111.85</v>
      </c>
      <c r="N134" s="9" t="str">
        <f>_xll.SNL.Clients.Office.Excel.Functions.SPG(A134, "RD_CREDIT_RATING_GLOBAL", "Issuer Credit Rating", "Local Currency LT|0")</f>
        <v>NR</v>
      </c>
      <c r="O134" s="9" t="str">
        <f>_xll.SNL.Clients.Office.Excel.Functions.SPG(A134, "RD_CWOL_GLOBAL", "Issuer Credit Rating", "Local Currency LT|0")</f>
        <v>NR</v>
      </c>
      <c r="P134" s="9" t="str">
        <f>_xll.SNL.Clients.Office.Excel.Functions.SPG(A134, "RD_RATING_ACTION_GLOBAL", "Issuer Credit Rating", "Local Currency LT|0")</f>
        <v>Not Rated | CreditWatch/Outlook (06/16/2011)</v>
      </c>
      <c r="Q134" s="10" t="str">
        <f>_xll.SNL.Clients.Office.Excel.Functions.SPG(A134, "RD_LAST_REVIEW_DATE_GLOBAL", "Issuer Credit Rating", "Local Currency LT")</f>
        <v/>
      </c>
      <c r="R134" s="10">
        <f>_xll.SNL.Clients.Office.Excel.Functions.SPG(A134, "RD_CREDIT_RATING_DATE_GLOBAL", "Issuer Credit Rating", "Local Currency LT|0")</f>
        <v>40710</v>
      </c>
      <c r="S134" s="10">
        <f>_xll.SNL.Clients.Office.Excel.Functions.SPG(A134, "RD_CREDIT_WATCH_OUTLOOK_DATE_GLOBAL", "Issuer Credit Rating", "Local Currency LT|0")</f>
        <v>40710</v>
      </c>
    </row>
    <row r="135" spans="1:19" x14ac:dyDescent="0.3">
      <c r="A135" t="s">
        <v>1169</v>
      </c>
      <c r="B135" s="10">
        <f>_xll.SNL.Clients.Office.Excel.Functions.SPG(A135,"SP_IPO_DATE")</f>
        <v>38091</v>
      </c>
      <c r="C135" s="5">
        <f>_xll.SNL.Clients.Office.Excel.Functions.SPG(A135, "SP_VOLUME_AVG_WEEKLY_TO_SHARES_OUT", , "1M")</f>
        <v>4.3569526377599441</v>
      </c>
      <c r="D135" s="5">
        <f>_xll.SNL.Clients.Office.Excel.Functions.SPG(A135, "SP_VOLUME_AVG_WEEKLY_TO_SHARES_OUT", , "3M")</f>
        <v>4.1557505254816451</v>
      </c>
      <c r="E135" s="5">
        <f>_xll.SNL.Clients.Office.Excel.Functions.SPG(A135, "SP_VOLUME_AVG_DAILY_TO_1YR_AVG_DAILY", , "1M")</f>
        <v>91.93</v>
      </c>
      <c r="F135" s="5">
        <f>_xll.SNL.Clients.Office.Excel.Functions.SPG(A135, "SP_VOLUME_AVG_DAILY_TO_1YR_AVG_DAILY", , "3M")</f>
        <v>87.69</v>
      </c>
      <c r="G135" s="9" t="str">
        <f>_xll.SNL.Clients.Office.Excel.Functions.SPG(A135, "IQ_SECTOR")</f>
        <v>Health Care</v>
      </c>
      <c r="H135" s="9" t="str">
        <f>_xll.SNL.Clients.Office.Excel.Functions.SPG(A135, "IQ_INDUSTRY_GROUP")</f>
        <v>Pharmaceuticals, Biotechnology and Life Sciences</v>
      </c>
      <c r="I135" s="9" t="str">
        <f>_xll.SNL.Clients.Office.Excel.Functions.SPG(A135, "IQ_INDUSTRY")</f>
        <v>Pharmaceuticals</v>
      </c>
      <c r="J135" s="9" t="str">
        <f>_xll.SNL.Clients.Office.Excel.Functions.SPG(A135, "IQ_PRIMARY_INDUSTRY")</f>
        <v>Pharmaceuticals</v>
      </c>
      <c r="K135" s="9" t="str">
        <f>_xll.SNL.Clients.Office.Excel.Functions.SPG(A135, "NAICS_CODE", "Primary")</f>
        <v>325412 - Pharmaceutical Preparation Manufacturing</v>
      </c>
      <c r="L135" s="9" t="str">
        <f>_xll.SNL.Clients.Office.Excel.Functions.SPG(A135, "SP_TOPICTAG")</f>
        <v>Neuroscience; Endocrinology; Gastroenterology; Inflammation; Neurology; Oncology; Urology</v>
      </c>
      <c r="M135" s="5">
        <f>_xll.SNL.Clients.Office.Excel.Functions.SPG(A135, "SP_PCT_SHARES_OWNED_ALL_INSTITUTIONS")</f>
        <v>77.63</v>
      </c>
      <c r="N135" s="9" t="str">
        <f>_xll.SNL.Clients.Office.Excel.Functions.SPG(A135, "RD_CREDIT_RATING_GLOBAL", "Issuer Credit Rating", "Local Currency LT|0")</f>
        <v/>
      </c>
      <c r="O135" s="9" t="str">
        <f>_xll.SNL.Clients.Office.Excel.Functions.SPG(A135, "RD_CWOL_GLOBAL", "Issuer Credit Rating", "Local Currency LT|0")</f>
        <v/>
      </c>
      <c r="P135" s="9" t="str">
        <f>_xll.SNL.Clients.Office.Excel.Functions.SPG(A135, "RD_RATING_ACTION_GLOBAL", "Issuer Credit Rating", "Local Currency LT|0")</f>
        <v/>
      </c>
      <c r="Q135" s="10" t="str">
        <f>_xll.SNL.Clients.Office.Excel.Functions.SPG(A135, "RD_LAST_REVIEW_DATE_GLOBAL", "Issuer Credit Rating", "Local Currency LT")</f>
        <v/>
      </c>
      <c r="R135" s="10" t="str">
        <f>_xll.SNL.Clients.Office.Excel.Functions.SPG(A135, "RD_CREDIT_RATING_DATE_GLOBAL", "Issuer Credit Rating", "Local Currency LT|0")</f>
        <v/>
      </c>
      <c r="S135" s="10" t="str">
        <f>_xll.SNL.Clients.Office.Excel.Functions.SPG(A135, "RD_CREDIT_WATCH_OUTLOOK_DATE_GLOBAL", "Issuer Credit Rating", "Local Currency LT|0")</f>
        <v/>
      </c>
    </row>
    <row r="136" spans="1:19" x14ac:dyDescent="0.3">
      <c r="A136" t="s">
        <v>1170</v>
      </c>
      <c r="B136" t="str">
        <f>_xll.SNL.Clients.Office.Excel.Functions.SPG(A136,"SP_IPO_DATE")</f>
        <v/>
      </c>
      <c r="C136" s="5">
        <f>_xll.SNL.Clients.Office.Excel.Functions.SPG(A136, "SP_VOLUME_AVG_WEEKLY_TO_SHARES_OUT", , "1M")</f>
        <v>3.3706061688308808</v>
      </c>
      <c r="D136" s="5">
        <f>_xll.SNL.Clients.Office.Excel.Functions.SPG(A136, "SP_VOLUME_AVG_WEEKLY_TO_SHARES_OUT", , "3M")</f>
        <v>3.1976399801745692</v>
      </c>
      <c r="E136" s="5">
        <f>_xll.SNL.Clients.Office.Excel.Functions.SPG(A136, "SP_VOLUME_AVG_DAILY_TO_1YR_AVG_DAILY", , "1M")</f>
        <v>83.13</v>
      </c>
      <c r="F136" s="5">
        <f>_xll.SNL.Clients.Office.Excel.Functions.SPG(A136, "SP_VOLUME_AVG_DAILY_TO_1YR_AVG_DAILY", , "3M")</f>
        <v>78.87</v>
      </c>
      <c r="G136" s="9" t="str">
        <f>_xll.SNL.Clients.Office.Excel.Functions.SPG(A136, "IQ_SECTOR")</f>
        <v>Energy</v>
      </c>
      <c r="H136" s="9" t="str">
        <f>_xll.SNL.Clients.Office.Excel.Functions.SPG(A136, "IQ_INDUSTRY_GROUP")</f>
        <v>Energy</v>
      </c>
      <c r="I136" s="9" t="str">
        <f>_xll.SNL.Clients.Office.Excel.Functions.SPG(A136, "IQ_INDUSTRY")</f>
        <v>Energy Equipment and Services</v>
      </c>
      <c r="J136" s="9" t="str">
        <f>_xll.SNL.Clients.Office.Excel.Functions.SPG(A136, "IQ_PRIMARY_INDUSTRY")</f>
        <v>Oil and Gas Equipment and Services</v>
      </c>
      <c r="K136" s="9" t="str">
        <f>_xll.SNL.Clients.Office.Excel.Functions.SPG(A136, "NAICS_CODE", "Primary")</f>
        <v>213112 - Support Activities for Oil and Gas Operations</v>
      </c>
      <c r="L136" s="9" t="str">
        <f>_xll.SNL.Clients.Office.Excel.Functions.SPG(A136, "SP_TOPICTAG")</f>
        <v>Data Integration; Environmental Consulting</v>
      </c>
      <c r="M136" s="5">
        <f>_xll.SNL.Clients.Office.Excel.Functions.SPG(A136, "SP_PCT_SHARES_OWNED_ALL_INSTITUTIONS")</f>
        <v>110.57</v>
      </c>
      <c r="N136" s="9" t="str">
        <f>_xll.SNL.Clients.Office.Excel.Functions.SPG(A136, "RD_CREDIT_RATING_GLOBAL", "Issuer Credit Rating", "Local Currency LT|0")</f>
        <v/>
      </c>
      <c r="O136" s="9" t="str">
        <f>_xll.SNL.Clients.Office.Excel.Functions.SPG(A136, "RD_CWOL_GLOBAL", "Issuer Credit Rating", "Local Currency LT|0")</f>
        <v/>
      </c>
      <c r="P136" s="9" t="str">
        <f>_xll.SNL.Clients.Office.Excel.Functions.SPG(A136, "RD_RATING_ACTION_GLOBAL", "Issuer Credit Rating", "Local Currency LT|0")</f>
        <v/>
      </c>
      <c r="Q136" s="10" t="str">
        <f>_xll.SNL.Clients.Office.Excel.Functions.SPG(A136, "RD_LAST_REVIEW_DATE_GLOBAL", "Issuer Credit Rating", "Local Currency LT")</f>
        <v/>
      </c>
      <c r="R136" s="10" t="str">
        <f>_xll.SNL.Clients.Office.Excel.Functions.SPG(A136, "RD_CREDIT_RATING_DATE_GLOBAL", "Issuer Credit Rating", "Local Currency LT|0")</f>
        <v/>
      </c>
      <c r="S136" s="10" t="str">
        <f>_xll.SNL.Clients.Office.Excel.Functions.SPG(A136, "RD_CREDIT_WATCH_OUTLOOK_DATE_GLOBAL", "Issuer Credit Rating", "Local Currency LT|0")</f>
        <v/>
      </c>
    </row>
    <row r="137" spans="1:19" x14ac:dyDescent="0.3">
      <c r="A137" t="s">
        <v>1171</v>
      </c>
      <c r="B137" t="str">
        <f>_xll.SNL.Clients.Office.Excel.Functions.SPG(A137,"SP_IPO_DATE")</f>
        <v/>
      </c>
      <c r="C137" s="5">
        <f>_xll.SNL.Clients.Office.Excel.Functions.SPG(A137, "SP_VOLUME_AVG_WEEKLY_TO_SHARES_OUT", , "1M")</f>
        <v>21.482034358828923</v>
      </c>
      <c r="D137" s="5">
        <f>_xll.SNL.Clients.Office.Excel.Functions.SPG(A137, "SP_VOLUME_AVG_WEEKLY_TO_SHARES_OUT", , "3M")</f>
        <v>12.933882882756272</v>
      </c>
      <c r="E137" s="5">
        <f>_xll.SNL.Clients.Office.Excel.Functions.SPG(A137, "SP_VOLUME_AVG_DAILY_TO_1YR_AVG_DAILY", , "1M")</f>
        <v>230.35</v>
      </c>
      <c r="F137" s="5">
        <f>_xll.SNL.Clients.Office.Excel.Functions.SPG(A137, "SP_VOLUME_AVG_DAILY_TO_1YR_AVG_DAILY", , "3M")</f>
        <v>138.69</v>
      </c>
      <c r="G137" s="9" t="str">
        <f>_xll.SNL.Clients.Office.Excel.Functions.SPG(A137, "IQ_SECTOR")</f>
        <v>Energy</v>
      </c>
      <c r="H137" s="9" t="str">
        <f>_xll.SNL.Clients.Office.Excel.Functions.SPG(A137, "IQ_INDUSTRY_GROUP")</f>
        <v>Energy</v>
      </c>
      <c r="I137" s="9" t="str">
        <f>_xll.SNL.Clients.Office.Excel.Functions.SPG(A137, "IQ_INDUSTRY")</f>
        <v>Oil, Gas and Consumable Fuels</v>
      </c>
      <c r="J137" s="9" t="str">
        <f>_xll.SNL.Clients.Office.Excel.Functions.SPG(A137, "IQ_PRIMARY_INDUSTRY")</f>
        <v>Coal and Consumable Fuels</v>
      </c>
      <c r="K137" s="9" t="str">
        <f>_xll.SNL.Clients.Office.Excel.Functions.SPG(A137, "NAICS_CODE", "Primary")</f>
        <v>212115 - Underground Coal Mining</v>
      </c>
      <c r="L137" s="9" t="str">
        <f>_xll.SNL.Clients.Office.Excel.Functions.SPG(A137, "SP_TOPICTAG")</f>
        <v>Environmental Consulting; Pollution Control</v>
      </c>
      <c r="M137" s="5">
        <f>_xll.SNL.Clients.Office.Excel.Functions.SPG(A137, "SP_PCT_SHARES_OWNED_ALL_INSTITUTIONS")</f>
        <v>104.83</v>
      </c>
      <c r="N137" s="9" t="str">
        <f>_xll.SNL.Clients.Office.Excel.Functions.SPG(A137, "RD_CREDIT_RATING_GLOBAL", "Issuer Credit Rating", "Local Currency LT|0")</f>
        <v>BB-</v>
      </c>
      <c r="O137" s="9" t="str">
        <f>_xll.SNL.Clients.Office.Excel.Functions.SPG(A137, "RD_CWOL_GLOBAL", "Issuer Credit Rating", "Local Currency LT|0")</f>
        <v>Stable</v>
      </c>
      <c r="P137" s="9" t="str">
        <f>_xll.SNL.Clients.Office.Excel.Functions.SPG(A137, "RD_RATING_ACTION_GLOBAL", "Issuer Credit Rating", "Local Currency LT|0")</f>
        <v>Upgrade | CreditWatch/Outlook (01/21/2025)</v>
      </c>
      <c r="Q137" s="10">
        <f>_xll.SNL.Clients.Office.Excel.Functions.SPG(A137, "RD_LAST_REVIEW_DATE_GLOBAL", "Issuer Credit Rating", "Local Currency LT")</f>
        <v>45678</v>
      </c>
      <c r="R137" s="10">
        <f>_xll.SNL.Clients.Office.Excel.Functions.SPG(A137, "RD_CREDIT_RATING_DATE_GLOBAL", "Issuer Credit Rating", "Local Currency LT|0")</f>
        <v>45678</v>
      </c>
      <c r="S137" s="10">
        <f>_xll.SNL.Clients.Office.Excel.Functions.SPG(A137, "RD_CREDIT_WATCH_OUTLOOK_DATE_GLOBAL", "Issuer Credit Rating", "Local Currency LT|0")</f>
        <v>45678</v>
      </c>
    </row>
    <row r="138" spans="1:19" x14ac:dyDescent="0.3">
      <c r="A138" t="s">
        <v>1172</v>
      </c>
      <c r="B138" s="10">
        <f>_xll.SNL.Clients.Office.Excel.Functions.SPG(A138,"SP_IPO_DATE")</f>
        <v>35626</v>
      </c>
      <c r="C138" s="5">
        <f>_xll.SNL.Clients.Office.Excel.Functions.SPG(A138, "SP_VOLUME_AVG_WEEKLY_TO_SHARES_OUT", , "1M")</f>
        <v>5.4827447561735401</v>
      </c>
      <c r="D138" s="5">
        <f>_xll.SNL.Clients.Office.Excel.Functions.SPG(A138, "SP_VOLUME_AVG_WEEKLY_TO_SHARES_OUT", , "3M")</f>
        <v>5.8344724664834446</v>
      </c>
      <c r="E138" s="5">
        <f>_xll.SNL.Clients.Office.Excel.Functions.SPG(A138, "SP_VOLUME_AVG_DAILY_TO_1YR_AVG_DAILY", , "1M")</f>
        <v>115.1</v>
      </c>
      <c r="F138" s="5">
        <f>_xll.SNL.Clients.Office.Excel.Functions.SPG(A138, "SP_VOLUME_AVG_DAILY_TO_1YR_AVG_DAILY", , "3M")</f>
        <v>122.48</v>
      </c>
      <c r="G138" s="9" t="str">
        <f>_xll.SNL.Clients.Office.Excel.Functions.SPG(A138, "IQ_SECTOR")</f>
        <v>Industrials</v>
      </c>
      <c r="H138" s="9" t="str">
        <f>_xll.SNL.Clients.Office.Excel.Functions.SPG(A138, "IQ_INDUSTRY_GROUP")</f>
        <v>Commercial and Professional Services</v>
      </c>
      <c r="I138" s="9" t="str">
        <f>_xll.SNL.Clients.Office.Excel.Functions.SPG(A138, "IQ_INDUSTRY")</f>
        <v>Commercial Services and Supplies</v>
      </c>
      <c r="J138" s="9" t="str">
        <f>_xll.SNL.Clients.Office.Excel.Functions.SPG(A138, "IQ_PRIMARY_INDUSTRY")</f>
        <v>Security and Alarm Services</v>
      </c>
      <c r="K138" s="9" t="str">
        <f>_xll.SNL.Clients.Office.Excel.Functions.SPG(A138, "NAICS_CODE", "Primary")</f>
        <v>5616 - Investigation and Security Services</v>
      </c>
      <c r="L138" s="9" t="str">
        <f>_xll.SNL.Clients.Office.Excel.Functions.SPG(A138, "SP_TOPICTAG")</f>
        <v>Physical Security</v>
      </c>
      <c r="M138" s="5">
        <f>_xll.SNL.Clients.Office.Excel.Functions.SPG(A138, "SP_PCT_SHARES_OWNED_ALL_INSTITUTIONS")</f>
        <v>84.31</v>
      </c>
      <c r="N138" s="9" t="str">
        <f>_xll.SNL.Clients.Office.Excel.Functions.SPG(A138, "RD_CREDIT_RATING_GLOBAL", "Issuer Credit Rating", "Local Currency LT|0")</f>
        <v>BB-</v>
      </c>
      <c r="O138" s="9" t="str">
        <f>_xll.SNL.Clients.Office.Excel.Functions.SPG(A138, "RD_CWOL_GLOBAL", "Issuer Credit Rating", "Local Currency LT|0")</f>
        <v>Positive</v>
      </c>
      <c r="P138" s="9" t="str">
        <f>_xll.SNL.Clients.Office.Excel.Functions.SPG(A138, "RD_RATING_ACTION_GLOBAL", "Issuer Credit Rating", "Local Currency LT|0")</f>
        <v>CreditWatch/Outlook (01/16/2024)</v>
      </c>
      <c r="Q138" s="10">
        <f>_xll.SNL.Clients.Office.Excel.Functions.SPG(A138, "RD_LAST_REVIEW_DATE_GLOBAL", "Issuer Credit Rating", "Local Currency LT")</f>
        <v>45674</v>
      </c>
      <c r="R138" s="10">
        <f>_xll.SNL.Clients.Office.Excel.Functions.SPG(A138, "RD_CREDIT_RATING_DATE_GLOBAL", "Issuer Credit Rating", "Local Currency LT|0")</f>
        <v>44279</v>
      </c>
      <c r="S138" s="10">
        <f>_xll.SNL.Clients.Office.Excel.Functions.SPG(A138, "RD_CREDIT_WATCH_OUTLOOK_DATE_GLOBAL", "Issuer Credit Rating", "Local Currency LT|0")</f>
        <v>45307</v>
      </c>
    </row>
    <row r="139" spans="1:19" x14ac:dyDescent="0.3">
      <c r="A139" t="s">
        <v>1173</v>
      </c>
      <c r="B139" s="10">
        <f>_xll.SNL.Clients.Office.Excel.Functions.SPG(A139,"SP_IPO_DATE")</f>
        <v>44096</v>
      </c>
      <c r="C139" s="5">
        <f>_xll.SNL.Clients.Office.Excel.Functions.SPG(A139, "SP_VOLUME_AVG_WEEKLY_TO_SHARES_OUT", , "1M")</f>
        <v>5.1210590005257854</v>
      </c>
      <c r="D139" s="5">
        <f>_xll.SNL.Clients.Office.Excel.Functions.SPG(A139, "SP_VOLUME_AVG_WEEKLY_TO_SHARES_OUT", , "3M")</f>
        <v>3.4239096928361294</v>
      </c>
      <c r="E139" s="5">
        <f>_xll.SNL.Clients.Office.Excel.Functions.SPG(A139, "SP_VOLUME_AVG_DAILY_TO_1YR_AVG_DAILY", , "1M")</f>
        <v>204.31</v>
      </c>
      <c r="F139" s="5">
        <f>_xll.SNL.Clients.Office.Excel.Functions.SPG(A139, "SP_VOLUME_AVG_DAILY_TO_1YR_AVG_DAILY", , "3M")</f>
        <v>136.6</v>
      </c>
      <c r="G139" s="9" t="str">
        <f>_xll.SNL.Clients.Office.Excel.Functions.SPG(A139, "IQ_SECTOR")</f>
        <v>Information Technology</v>
      </c>
      <c r="H139" s="9" t="str">
        <f>_xll.SNL.Clients.Office.Excel.Functions.SPG(A139, "IQ_INDUSTRY_GROUP")</f>
        <v>Technology Hardware and Equipment</v>
      </c>
      <c r="I139" s="9" t="str">
        <f>_xll.SNL.Clients.Office.Excel.Functions.SPG(A139, "IQ_INDUSTRY")</f>
        <v>Technology Hardware, Storage and Peripherals</v>
      </c>
      <c r="J139" s="9" t="str">
        <f>_xll.SNL.Clients.Office.Excel.Functions.SPG(A139, "IQ_PRIMARY_INDUSTRY")</f>
        <v>Technology Hardware, Storage and Peripherals</v>
      </c>
      <c r="K139" s="9" t="str">
        <f>_xll.SNL.Clients.Office.Excel.Functions.SPG(A139, "NAICS_CODE", "Primary")</f>
        <v>33411 - Computer and Peripheral Equipment Manufacturing</v>
      </c>
      <c r="L139" s="9" t="str">
        <f>_xll.SNL.Clients.Office.Excel.Functions.SPG(A139, "SP_TOPICTAG")</f>
        <v>Software Development; Video Streaming; E-learning; Streaming Media; Content Creation; Artificial Intelligence; Video Games</v>
      </c>
      <c r="M139" s="5">
        <f>_xll.SNL.Clients.Office.Excel.Functions.SPG(A139, "SP_PCT_SHARES_OWNED_ALL_INSTITUTIONS")</f>
        <v>32.43</v>
      </c>
      <c r="N139" s="9" t="str">
        <f>_xll.SNL.Clients.Office.Excel.Functions.SPG(A139, "RD_CREDIT_RATING_GLOBAL", "Issuer Credit Rating", "Local Currency LT|0")</f>
        <v>NR</v>
      </c>
      <c r="O139" s="9" t="str">
        <f>_xll.SNL.Clients.Office.Excel.Functions.SPG(A139, "RD_CWOL_GLOBAL", "Issuer Credit Rating", "Local Currency LT|0")</f>
        <v>NR</v>
      </c>
      <c r="P139" s="9" t="str">
        <f>_xll.SNL.Clients.Office.Excel.Functions.SPG(A139, "RD_RATING_ACTION_GLOBAL", "Issuer Credit Rating", "Local Currency LT|0")</f>
        <v>Not Rated | CreditWatch/Outlook (12/05/2024)</v>
      </c>
      <c r="Q139" s="10">
        <f>_xll.SNL.Clients.Office.Excel.Functions.SPG(A139, "RD_LAST_REVIEW_DATE_GLOBAL", "Issuer Credit Rating", "Local Currency LT")</f>
        <v>45631</v>
      </c>
      <c r="R139" s="10">
        <f>_xll.SNL.Clients.Office.Excel.Functions.SPG(A139, "RD_CREDIT_RATING_DATE_GLOBAL", "Issuer Credit Rating", "Local Currency LT|0")</f>
        <v>45631</v>
      </c>
      <c r="S139" s="10">
        <f>_xll.SNL.Clients.Office.Excel.Functions.SPG(A139, "RD_CREDIT_WATCH_OUTLOOK_DATE_GLOBAL", "Issuer Credit Rating", "Local Currency LT|0")</f>
        <v>45631</v>
      </c>
    </row>
    <row r="140" spans="1:19" x14ac:dyDescent="0.3">
      <c r="A140" t="s">
        <v>1174</v>
      </c>
      <c r="B140" t="str">
        <f>_xll.SNL.Clients.Office.Excel.Functions.SPG(A140,"SP_IPO_DATE")</f>
        <v/>
      </c>
      <c r="C140" s="5">
        <f>_xll.SNL.Clients.Office.Excel.Functions.SPG(A140, "SP_VOLUME_AVG_WEEKLY_TO_SHARES_OUT", , "1M")</f>
        <v>1.0477645811400829</v>
      </c>
      <c r="D140" s="5">
        <f>_xll.SNL.Clients.Office.Excel.Functions.SPG(A140, "SP_VOLUME_AVG_WEEKLY_TO_SHARES_OUT", , "3M")</f>
        <v>1.2110429300379211</v>
      </c>
      <c r="E140" s="5">
        <f>_xll.SNL.Clients.Office.Excel.Functions.SPG(A140, "SP_VOLUME_AVG_DAILY_TO_1YR_AVG_DAILY", , "1M")</f>
        <v>94.39</v>
      </c>
      <c r="F140" s="5">
        <f>_xll.SNL.Clients.Office.Excel.Functions.SPG(A140, "SP_VOLUME_AVG_DAILY_TO_1YR_AVG_DAILY", , "3M")</f>
        <v>109.1</v>
      </c>
      <c r="G140" s="9" t="str">
        <f>_xll.SNL.Clients.Office.Excel.Functions.SPG(A140, "IQ_SECTOR")</f>
        <v>Health Care</v>
      </c>
      <c r="H140" s="9" t="str">
        <f>_xll.SNL.Clients.Office.Excel.Functions.SPG(A140, "IQ_INDUSTRY_GROUP")</f>
        <v>Health Care Equipment and Services</v>
      </c>
      <c r="I140" s="9" t="str">
        <f>_xll.SNL.Clients.Office.Excel.Functions.SPG(A140, "IQ_INDUSTRY")</f>
        <v>Health Care Providers and Services</v>
      </c>
      <c r="J140" s="9" t="str">
        <f>_xll.SNL.Clients.Office.Excel.Functions.SPG(A140, "IQ_PRIMARY_INDUSTRY")</f>
        <v>Health Care Services</v>
      </c>
      <c r="K140" s="9" t="str">
        <f>_xll.SNL.Clients.Office.Excel.Functions.SPG(A140, "NAICS_CODE", "Primary")</f>
        <v>62 - Health Care and Social Assistance</v>
      </c>
      <c r="L140" s="9" t="str">
        <f>_xll.SNL.Clients.Office.Excel.Functions.SPG(A140, "SP_TOPICTAG")</f>
        <v>Data Protection; Cloud Infrastructure; Process Automation</v>
      </c>
      <c r="M140" s="5">
        <f>_xll.SNL.Clients.Office.Excel.Functions.SPG(A140, "SP_PCT_SHARES_OWNED_ALL_INSTITUTIONS")</f>
        <v>52.97</v>
      </c>
      <c r="N140" s="9" t="str">
        <f>_xll.SNL.Clients.Office.Excel.Functions.SPG(A140, "RD_CREDIT_RATING_GLOBAL", "Issuer Credit Rating", "Local Currency LT|0")</f>
        <v/>
      </c>
      <c r="O140" s="9" t="str">
        <f>_xll.SNL.Clients.Office.Excel.Functions.SPG(A140, "RD_CWOL_GLOBAL", "Issuer Credit Rating", "Local Currency LT|0")</f>
        <v/>
      </c>
      <c r="P140" s="9" t="str">
        <f>_xll.SNL.Clients.Office.Excel.Functions.SPG(A140, "RD_RATING_ACTION_GLOBAL", "Issuer Credit Rating", "Local Currency LT|0")</f>
        <v/>
      </c>
      <c r="Q140" s="10" t="str">
        <f>_xll.SNL.Clients.Office.Excel.Functions.SPG(A140, "RD_LAST_REVIEW_DATE_GLOBAL", "Issuer Credit Rating", "Local Currency LT")</f>
        <v/>
      </c>
      <c r="R140" s="10" t="str">
        <f>_xll.SNL.Clients.Office.Excel.Functions.SPG(A140, "RD_CREDIT_RATING_DATE_GLOBAL", "Issuer Credit Rating", "Local Currency LT|0")</f>
        <v/>
      </c>
      <c r="S140" s="10" t="str">
        <f>_xll.SNL.Clients.Office.Excel.Functions.SPG(A140, "RD_CREDIT_WATCH_OUTLOOK_DATE_GLOBAL", "Issuer Credit Rating", "Local Currency LT|0")</f>
        <v/>
      </c>
    </row>
    <row r="141" spans="1:19" x14ac:dyDescent="0.3">
      <c r="A141" t="s">
        <v>1175</v>
      </c>
      <c r="B141" t="str">
        <f>_xll.SNL.Clients.Office.Excel.Functions.SPG(A141,"SP_IPO_DATE")</f>
        <v/>
      </c>
      <c r="C141" s="5">
        <f>_xll.SNL.Clients.Office.Excel.Functions.SPG(A141, "SP_VOLUME_AVG_WEEKLY_TO_SHARES_OUT", , "1M")</f>
        <v>16.461650447004256</v>
      </c>
      <c r="D141" s="5">
        <f>_xll.SNL.Clients.Office.Excel.Functions.SPG(A141, "SP_VOLUME_AVG_WEEKLY_TO_SHARES_OUT", , "3M")</f>
        <v>17.112703780621842</v>
      </c>
      <c r="E141" s="5">
        <f>_xll.SNL.Clients.Office.Excel.Functions.SPG(A141, "SP_VOLUME_AVG_DAILY_TO_1YR_AVG_DAILY", , "1M")</f>
        <v>96.11</v>
      </c>
      <c r="F141" s="5">
        <f>_xll.SNL.Clients.Office.Excel.Functions.SPG(A141, "SP_VOLUME_AVG_DAILY_TO_1YR_AVG_DAILY", , "3M")</f>
        <v>99.91</v>
      </c>
      <c r="G141" s="9" t="str">
        <f>_xll.SNL.Clients.Office.Excel.Functions.SPG(A141, "IQ_SECTOR")</f>
        <v>Consumer Discretionary</v>
      </c>
      <c r="H141" s="9" t="str">
        <f>_xll.SNL.Clients.Office.Excel.Functions.SPG(A141, "IQ_INDUSTRY_GROUP")</f>
        <v>Consumer Services</v>
      </c>
      <c r="I141" s="9" t="str">
        <f>_xll.SNL.Clients.Office.Excel.Functions.SPG(A141, "IQ_INDUSTRY")</f>
        <v>Hotels, Restaurants and Leisure</v>
      </c>
      <c r="J141" s="9" t="str">
        <f>_xll.SNL.Clients.Office.Excel.Functions.SPG(A141, "IQ_PRIMARY_INDUSTRY")</f>
        <v>Restaurants</v>
      </c>
      <c r="K141" s="9" t="str">
        <f>_xll.SNL.Clients.Office.Excel.Functions.SPG(A141, "NAICS_CODE", "Primary")</f>
        <v>72251 - Restaurants and Other Eating Places</v>
      </c>
      <c r="L141" s="9" t="str">
        <f>_xll.SNL.Clients.Office.Excel.Functions.SPG(A141, "SP_TOPICTAG")</f>
        <v>Food Delivery</v>
      </c>
      <c r="M141" s="5">
        <f>_xll.SNL.Clients.Office.Excel.Functions.SPG(A141, "SP_PCT_SHARES_OWNED_ALL_INSTITUTIONS")</f>
        <v>81</v>
      </c>
      <c r="N141" s="9" t="str">
        <f>_xll.SNL.Clients.Office.Excel.Functions.SPG(A141, "RD_CREDIT_RATING_GLOBAL", "Issuer Credit Rating", "Local Currency LT|0")</f>
        <v>NR</v>
      </c>
      <c r="O141" s="9" t="str">
        <f>_xll.SNL.Clients.Office.Excel.Functions.SPG(A141, "RD_CWOL_GLOBAL", "Issuer Credit Rating", "Local Currency LT|0")</f>
        <v>NR</v>
      </c>
      <c r="P141" s="9" t="str">
        <f>_xll.SNL.Clients.Office.Excel.Functions.SPG(A141, "RD_RATING_ACTION_GLOBAL", "Issuer Credit Rating", "Local Currency LT|0")</f>
        <v>Not Rated | CreditWatch/Outlook (08/04/2011)</v>
      </c>
      <c r="Q141" s="10" t="str">
        <f>_xll.SNL.Clients.Office.Excel.Functions.SPG(A141, "RD_LAST_REVIEW_DATE_GLOBAL", "Issuer Credit Rating", "Local Currency LT")</f>
        <v/>
      </c>
      <c r="R141" s="10">
        <f>_xll.SNL.Clients.Office.Excel.Functions.SPG(A141, "RD_CREDIT_RATING_DATE_GLOBAL", "Issuer Credit Rating", "Local Currency LT|0")</f>
        <v>40759</v>
      </c>
      <c r="S141" s="10">
        <f>_xll.SNL.Clients.Office.Excel.Functions.SPG(A141, "RD_CREDIT_WATCH_OUTLOOK_DATE_GLOBAL", "Issuer Credit Rating", "Local Currency LT|0")</f>
        <v>40759</v>
      </c>
    </row>
    <row r="142" spans="1:19" x14ac:dyDescent="0.3">
      <c r="A142" t="s">
        <v>1176</v>
      </c>
      <c r="B142" t="str">
        <f>_xll.SNL.Clients.Office.Excel.Functions.SPG(A142,"SP_IPO_DATE")</f>
        <v/>
      </c>
      <c r="C142" s="5">
        <f>_xll.SNL.Clients.Office.Excel.Functions.SPG(A142, "SP_VOLUME_AVG_WEEKLY_TO_SHARES_OUT", , "1M")</f>
        <v>6.0499098002024052</v>
      </c>
      <c r="D142" s="5">
        <f>_xll.SNL.Clients.Office.Excel.Functions.SPG(A142, "SP_VOLUME_AVG_WEEKLY_TO_SHARES_OUT", , "3M")</f>
        <v>8.1661514250201055</v>
      </c>
      <c r="E142" s="5">
        <f>_xll.SNL.Clients.Office.Excel.Functions.SPG(A142, "SP_VOLUME_AVG_DAILY_TO_1YR_AVG_DAILY", , "1M")</f>
        <v>86.22</v>
      </c>
      <c r="F142" s="5">
        <f>_xll.SNL.Clients.Office.Excel.Functions.SPG(A142, "SP_VOLUME_AVG_DAILY_TO_1YR_AVG_DAILY", , "3M")</f>
        <v>116.38</v>
      </c>
      <c r="G142" s="9" t="str">
        <f>_xll.SNL.Clients.Office.Excel.Functions.SPG(A142, "IQ_SECTOR")</f>
        <v>Energy</v>
      </c>
      <c r="H142" s="9" t="str">
        <f>_xll.SNL.Clients.Office.Excel.Functions.SPG(A142, "IQ_INDUSTRY_GROUP")</f>
        <v>Energy</v>
      </c>
      <c r="I142" s="9" t="str">
        <f>_xll.SNL.Clients.Office.Excel.Functions.SPG(A142, "IQ_INDUSTRY")</f>
        <v>Oil, Gas and Consumable Fuels</v>
      </c>
      <c r="J142" s="9" t="str">
        <f>_xll.SNL.Clients.Office.Excel.Functions.SPG(A142, "IQ_PRIMARY_INDUSTRY")</f>
        <v>Oil and Gas Exploration and Production</v>
      </c>
      <c r="K142" s="9" t="str">
        <f>_xll.SNL.Clients.Office.Excel.Functions.SPG(A142, "NAICS_CODE", "Primary")</f>
        <v>2111 - Oil and Gas Extraction</v>
      </c>
      <c r="L142" s="9" t="str">
        <f>_xll.SNL.Clients.Office.Excel.Functions.SPG(A142, "SP_TOPICTAG")</f>
        <v/>
      </c>
      <c r="M142" s="5">
        <f>_xll.SNL.Clients.Office.Excel.Functions.SPG(A142, "SP_PCT_SHARES_OWNED_ALL_INSTITUTIONS")</f>
        <v>93.83</v>
      </c>
      <c r="N142" s="9" t="str">
        <f>_xll.SNL.Clients.Office.Excel.Functions.SPG(A142, "RD_CREDIT_RATING_GLOBAL", "Issuer Credit Rating", "Local Currency LT|0")</f>
        <v>B+</v>
      </c>
      <c r="O142" s="9" t="str">
        <f>_xll.SNL.Clients.Office.Excel.Functions.SPG(A142, "RD_CWOL_GLOBAL", "Issuer Credit Rating", "Local Currency LT|0")</f>
        <v>Positive</v>
      </c>
      <c r="P142" s="9" t="str">
        <f>_xll.SNL.Clients.Office.Excel.Functions.SPG(A142, "RD_RATING_ACTION_GLOBAL", "Issuer Credit Rating", "Local Currency LT|0")</f>
        <v>CreditWatch/Outlook (05/20/2024)</v>
      </c>
      <c r="Q142" s="10">
        <f>_xll.SNL.Clients.Office.Excel.Functions.SPG(A142, "RD_LAST_REVIEW_DATE_GLOBAL", "Issuer Credit Rating", "Local Currency LT")</f>
        <v>45691</v>
      </c>
      <c r="R142" s="10">
        <f>_xll.SNL.Clients.Office.Excel.Functions.SPG(A142, "RD_CREDIT_RATING_DATE_GLOBAL", "Issuer Credit Rating", "Local Currency LT|0")</f>
        <v>45118</v>
      </c>
      <c r="S142" s="10">
        <f>_xll.SNL.Clients.Office.Excel.Functions.SPG(A142, "RD_CREDIT_WATCH_OUTLOOK_DATE_GLOBAL", "Issuer Credit Rating", "Local Currency LT|0")</f>
        <v>45432</v>
      </c>
    </row>
    <row r="143" spans="1:19" x14ac:dyDescent="0.3">
      <c r="A143" t="s">
        <v>1177</v>
      </c>
      <c r="B143" s="10">
        <f>_xll.SNL.Clients.Office.Excel.Functions.SPG(A143,"SP_IPO_DATE")</f>
        <v>35123</v>
      </c>
      <c r="C143" s="5">
        <f>_xll.SNL.Clients.Office.Excel.Functions.SPG(A143, "SP_VOLUME_AVG_WEEKLY_TO_SHARES_OUT", , "1M")</f>
        <v>5.6655713613007057</v>
      </c>
      <c r="D143" s="5">
        <f>_xll.SNL.Clients.Office.Excel.Functions.SPG(A143, "SP_VOLUME_AVG_WEEKLY_TO_SHARES_OUT", , "3M")</f>
        <v>4.3650494206121175</v>
      </c>
      <c r="E143" s="5">
        <f>_xll.SNL.Clients.Office.Excel.Functions.SPG(A143, "SP_VOLUME_AVG_DAILY_TO_1YR_AVG_DAILY", , "1M")</f>
        <v>124.42</v>
      </c>
      <c r="F143" s="5">
        <f>_xll.SNL.Clients.Office.Excel.Functions.SPG(A143, "SP_VOLUME_AVG_DAILY_TO_1YR_AVG_DAILY", , "3M")</f>
        <v>95.86</v>
      </c>
      <c r="G143" s="9" t="str">
        <f>_xll.SNL.Clients.Office.Excel.Functions.SPG(A143, "IQ_SECTOR")</f>
        <v>Industrials</v>
      </c>
      <c r="H143" s="9" t="str">
        <f>_xll.SNL.Clients.Office.Excel.Functions.SPG(A143, "IQ_INDUSTRY_GROUP")</f>
        <v>Commercial and Professional Services</v>
      </c>
      <c r="I143" s="9" t="str">
        <f>_xll.SNL.Clients.Office.Excel.Functions.SPG(A143, "IQ_INDUSTRY")</f>
        <v>Professional Services</v>
      </c>
      <c r="J143" s="9" t="str">
        <f>_xll.SNL.Clients.Office.Excel.Functions.SPG(A143, "IQ_PRIMARY_INDUSTRY")</f>
        <v>Data Processing and Outsourced Services</v>
      </c>
      <c r="K143" s="9" t="str">
        <f>_xll.SNL.Clients.Office.Excel.Functions.SPG(A143, "NAICS_CODE", "Primary")</f>
        <v>518210 - Computing Infrastructure Providers, Data Processing, Web Hosting, and Related Services</v>
      </c>
      <c r="L143" s="9" t="str">
        <f>_xll.SNL.Clients.Office.Excel.Functions.SPG(A143, "SP_TOPICTAG")</f>
        <v>Software Development; Cloud Management; Data Integration; Data Protection; Cloud Infrastructure; Cloud Security; Process Automation</v>
      </c>
      <c r="M143" s="5">
        <f>_xll.SNL.Clients.Office.Excel.Functions.SPG(A143, "SP_PCT_SHARES_OWNED_ALL_INSTITUTIONS")</f>
        <v>108.52</v>
      </c>
      <c r="N143" s="9" t="str">
        <f>_xll.SNL.Clients.Office.Excel.Functions.SPG(A143, "RD_CREDIT_RATING_GLOBAL", "Issuer Credit Rating", "Local Currency LT|0")</f>
        <v>BB+</v>
      </c>
      <c r="O143" s="9" t="str">
        <f>_xll.SNL.Clients.Office.Excel.Functions.SPG(A143, "RD_CWOL_GLOBAL", "Issuer Credit Rating", "Local Currency LT|0")</f>
        <v>Stable</v>
      </c>
      <c r="P143" s="9" t="str">
        <f>_xll.SNL.Clients.Office.Excel.Functions.SPG(A143, "RD_RATING_ACTION_GLOBAL", "Issuer Credit Rating", "Local Currency LT|0")</f>
        <v>Upgrade | CreditWatch/Outlook (12/10/2013)</v>
      </c>
      <c r="Q143" s="10">
        <f>_xll.SNL.Clients.Office.Excel.Functions.SPG(A143, "RD_LAST_REVIEW_DATE_GLOBAL", "Issuer Credit Rating", "Local Currency LT")</f>
        <v>45538</v>
      </c>
      <c r="R143" s="10">
        <f>_xll.SNL.Clients.Office.Excel.Functions.SPG(A143, "RD_CREDIT_RATING_DATE_GLOBAL", "Issuer Credit Rating", "Local Currency LT|0")</f>
        <v>41618</v>
      </c>
      <c r="S143" s="10">
        <f>_xll.SNL.Clients.Office.Excel.Functions.SPG(A143, "RD_CREDIT_WATCH_OUTLOOK_DATE_GLOBAL", "Issuer Credit Rating", "Local Currency LT|0")</f>
        <v>41618</v>
      </c>
    </row>
    <row r="144" spans="1:19" x14ac:dyDescent="0.3">
      <c r="A144" t="s">
        <v>1178</v>
      </c>
      <c r="B144" t="str">
        <f>_xll.SNL.Clients.Office.Excel.Functions.SPG(A144,"SP_IPO_DATE")</f>
        <v/>
      </c>
      <c r="C144" s="5">
        <f>_xll.SNL.Clients.Office.Excel.Functions.SPG(A144, "SP_VOLUME_AVG_WEEKLY_TO_SHARES_OUT", , "1M")</f>
        <v>3.9390366170373183</v>
      </c>
      <c r="D144" s="5">
        <f>_xll.SNL.Clients.Office.Excel.Functions.SPG(A144, "SP_VOLUME_AVG_WEEKLY_TO_SHARES_OUT", , "3M")</f>
        <v>3.118497435243345</v>
      </c>
      <c r="E144" s="5">
        <f>_xll.SNL.Clients.Office.Excel.Functions.SPG(A144, "SP_VOLUME_AVG_DAILY_TO_1YR_AVG_DAILY", , "1M")</f>
        <v>106.19</v>
      </c>
      <c r="F144" s="5">
        <f>_xll.SNL.Clients.Office.Excel.Functions.SPG(A144, "SP_VOLUME_AVG_DAILY_TO_1YR_AVG_DAILY", , "3M")</f>
        <v>84.07</v>
      </c>
      <c r="G144" s="9" t="str">
        <f>_xll.SNL.Clients.Office.Excel.Functions.SPG(A144, "IQ_SECTOR")</f>
        <v>Industrials</v>
      </c>
      <c r="H144" s="9" t="str">
        <f>_xll.SNL.Clients.Office.Excel.Functions.SPG(A144, "IQ_INDUSTRY_GROUP")</f>
        <v>Capital Goods</v>
      </c>
      <c r="I144" s="9" t="str">
        <f>_xll.SNL.Clients.Office.Excel.Functions.SPG(A144, "IQ_INDUSTRY")</f>
        <v>Building Products</v>
      </c>
      <c r="J144" s="9" t="str">
        <f>_xll.SNL.Clients.Office.Excel.Functions.SPG(A144, "IQ_PRIMARY_INDUSTRY")</f>
        <v>Building Products</v>
      </c>
      <c r="K144" s="9" t="str">
        <f>_xll.SNL.Clients.Office.Excel.Functions.SPG(A144, "NAICS_CODE", "Primary")</f>
        <v>3334 - Ventilation, Heating, Air-Conditioning, and Commercial Refrigeration Equipment Manufacturing</v>
      </c>
      <c r="L144" s="9" t="str">
        <f>_xll.SNL.Clients.Office.Excel.Functions.SPG(A144, "SP_TOPICTAG")</f>
        <v>Energy Management; Industrial Automation; Water Purification; CleanTech</v>
      </c>
      <c r="M144" s="5">
        <f>_xll.SNL.Clients.Office.Excel.Functions.SPG(A144, "SP_PCT_SHARES_OWNED_ALL_INSTITUTIONS")</f>
        <v>92.51</v>
      </c>
      <c r="N144" s="9" t="str">
        <f>_xll.SNL.Clients.Office.Excel.Functions.SPG(A144, "RD_CREDIT_RATING_GLOBAL", "Issuer Credit Rating", "Local Currency LT|0")</f>
        <v/>
      </c>
      <c r="O144" s="9" t="str">
        <f>_xll.SNL.Clients.Office.Excel.Functions.SPG(A144, "RD_CWOL_GLOBAL", "Issuer Credit Rating", "Local Currency LT|0")</f>
        <v/>
      </c>
      <c r="P144" s="9" t="str">
        <f>_xll.SNL.Clients.Office.Excel.Functions.SPG(A144, "RD_RATING_ACTION_GLOBAL", "Issuer Credit Rating", "Local Currency LT|0")</f>
        <v/>
      </c>
      <c r="Q144" s="10" t="str">
        <f>_xll.SNL.Clients.Office.Excel.Functions.SPG(A144, "RD_LAST_REVIEW_DATE_GLOBAL", "Issuer Credit Rating", "Local Currency LT")</f>
        <v/>
      </c>
      <c r="R144" s="10" t="str">
        <f>_xll.SNL.Clients.Office.Excel.Functions.SPG(A144, "RD_CREDIT_RATING_DATE_GLOBAL", "Issuer Credit Rating", "Local Currency LT|0")</f>
        <v/>
      </c>
      <c r="S144" s="10" t="str">
        <f>_xll.SNL.Clients.Office.Excel.Functions.SPG(A144, "RD_CREDIT_WATCH_OUTLOOK_DATE_GLOBAL", "Issuer Credit Rating", "Local Currency LT|0")</f>
        <v/>
      </c>
    </row>
    <row r="145" spans="1:19" x14ac:dyDescent="0.3">
      <c r="A145" t="s">
        <v>1179</v>
      </c>
      <c r="B145" t="str">
        <f>_xll.SNL.Clients.Office.Excel.Functions.SPG(A145,"SP_IPO_DATE")</f>
        <v/>
      </c>
      <c r="C145" s="5">
        <f>_xll.SNL.Clients.Office.Excel.Functions.SPG(A145, "SP_VOLUME_AVG_WEEKLY_TO_SHARES_OUT", , "1M")</f>
        <v>2.5525094859055115</v>
      </c>
      <c r="D145" s="5">
        <f>_xll.SNL.Clients.Office.Excel.Functions.SPG(A145, "SP_VOLUME_AVG_WEEKLY_TO_SHARES_OUT", , "3M")</f>
        <v>2.5023843783945705</v>
      </c>
      <c r="E145" s="5">
        <f>_xll.SNL.Clients.Office.Excel.Functions.SPG(A145, "SP_VOLUME_AVG_DAILY_TO_1YR_AVG_DAILY", , "1M")</f>
        <v>105.3</v>
      </c>
      <c r="F145" s="5">
        <f>_xll.SNL.Clients.Office.Excel.Functions.SPG(A145, "SP_VOLUME_AVG_DAILY_TO_1YR_AVG_DAILY", , "3M")</f>
        <v>103.23</v>
      </c>
      <c r="G145" s="9" t="str">
        <f>_xll.SNL.Clients.Office.Excel.Functions.SPG(A145, "IQ_SECTOR")</f>
        <v>Information Technology</v>
      </c>
      <c r="H145" s="9" t="str">
        <f>_xll.SNL.Clients.Office.Excel.Functions.SPG(A145, "IQ_INDUSTRY_GROUP")</f>
        <v>Technology Hardware and Equipment</v>
      </c>
      <c r="I145" s="9" t="str">
        <f>_xll.SNL.Clients.Office.Excel.Functions.SPG(A145, "IQ_INDUSTRY")</f>
        <v>Electronic Equipment, Instruments and Components</v>
      </c>
      <c r="J145" s="9" t="str">
        <f>_xll.SNL.Clients.Office.Excel.Functions.SPG(A145, "IQ_PRIMARY_INDUSTRY")</f>
        <v>Electronic Manufacturing Services</v>
      </c>
      <c r="K145" s="9" t="str">
        <f>_xll.SNL.Clients.Office.Excel.Functions.SPG(A145, "NAICS_CODE", "Primary")</f>
        <v>334419 - Other Electronic Component Manufacturing</v>
      </c>
      <c r="L145" s="9" t="str">
        <f>_xll.SNL.Clients.Office.Excel.Functions.SPG(A145, "SP_TOPICTAG")</f>
        <v>Industrial Automation; Sensors; Smart Energy</v>
      </c>
      <c r="M145" s="5">
        <f>_xll.SNL.Clients.Office.Excel.Functions.SPG(A145, "SP_PCT_SHARES_OWNED_ALL_INSTITUTIONS")</f>
        <v>99.72</v>
      </c>
      <c r="N145" s="9" t="str">
        <f>_xll.SNL.Clients.Office.Excel.Functions.SPG(A145, "RD_CREDIT_RATING_GLOBAL", "Issuer Credit Rating", "Local Currency LT|0")</f>
        <v/>
      </c>
      <c r="O145" s="9" t="str">
        <f>_xll.SNL.Clients.Office.Excel.Functions.SPG(A145, "RD_CWOL_GLOBAL", "Issuer Credit Rating", "Local Currency LT|0")</f>
        <v/>
      </c>
      <c r="P145" s="9" t="str">
        <f>_xll.SNL.Clients.Office.Excel.Functions.SPG(A145, "RD_RATING_ACTION_GLOBAL", "Issuer Credit Rating", "Local Currency LT|0")</f>
        <v/>
      </c>
      <c r="Q145" s="10" t="str">
        <f>_xll.SNL.Clients.Office.Excel.Functions.SPG(A145, "RD_LAST_REVIEW_DATE_GLOBAL", "Issuer Credit Rating", "Local Currency LT")</f>
        <v/>
      </c>
      <c r="R145" s="10" t="str">
        <f>_xll.SNL.Clients.Office.Excel.Functions.SPG(A145, "RD_CREDIT_RATING_DATE_GLOBAL", "Issuer Credit Rating", "Local Currency LT|0")</f>
        <v/>
      </c>
      <c r="S145" s="10" t="str">
        <f>_xll.SNL.Clients.Office.Excel.Functions.SPG(A145, "RD_CREDIT_WATCH_OUTLOOK_DATE_GLOBAL", "Issuer Credit Rating", "Local Currency LT|0")</f>
        <v/>
      </c>
    </row>
    <row r="146" spans="1:19" x14ac:dyDescent="0.3">
      <c r="A146" t="s">
        <v>1180</v>
      </c>
      <c r="B146" t="str">
        <f>_xll.SNL.Clients.Office.Excel.Functions.SPG(A146,"SP_IPO_DATE")</f>
        <v/>
      </c>
      <c r="C146" s="5">
        <f>_xll.SNL.Clients.Office.Excel.Functions.SPG(A146, "SP_VOLUME_AVG_WEEKLY_TO_SHARES_OUT", , "1M")</f>
        <v>2.322807296244771</v>
      </c>
      <c r="D146" s="5">
        <f>_xll.SNL.Clients.Office.Excel.Functions.SPG(A146, "SP_VOLUME_AVG_WEEKLY_TO_SHARES_OUT", , "3M")</f>
        <v>2.8662941352423661</v>
      </c>
      <c r="E146" s="5">
        <f>_xll.SNL.Clients.Office.Excel.Functions.SPG(A146, "SP_VOLUME_AVG_DAILY_TO_1YR_AVG_DAILY", , "1M")</f>
        <v>62.63</v>
      </c>
      <c r="F146" s="5">
        <f>_xll.SNL.Clients.Office.Excel.Functions.SPG(A146, "SP_VOLUME_AVG_DAILY_TO_1YR_AVG_DAILY", , "3M")</f>
        <v>77.290000000000006</v>
      </c>
      <c r="G146" s="9" t="str">
        <f>_xll.SNL.Clients.Office.Excel.Functions.SPG(A146, "IQ_SECTOR")</f>
        <v>Real Estate</v>
      </c>
      <c r="H146" s="9" t="str">
        <f>_xll.SNL.Clients.Office.Excel.Functions.SPG(A146, "IQ_INDUSTRY_GROUP")</f>
        <v>Equity Real Estate Investment Trusts (REITs)</v>
      </c>
      <c r="I146" s="9" t="str">
        <f>_xll.SNL.Clients.Office.Excel.Functions.SPG(A146, "IQ_INDUSTRY")</f>
        <v>Retail REITs</v>
      </c>
      <c r="J146" s="9" t="str">
        <f>_xll.SNL.Clients.Office.Excel.Functions.SPG(A146, "IQ_PRIMARY_INDUSTRY")</f>
        <v>Retail REITs</v>
      </c>
      <c r="K146" s="9" t="str">
        <f>_xll.SNL.Clients.Office.Excel.Functions.SPG(A146, "NAICS_CODE", "Primary")</f>
        <v>531120 - Lessors of Nonresidential Buildings (except Miniwarehouses)</v>
      </c>
      <c r="L146" s="9" t="str">
        <f>_xll.SNL.Clients.Office.Excel.Functions.SPG(A146, "SP_TOPICTAG")</f>
        <v/>
      </c>
      <c r="M146" s="5">
        <f>_xll.SNL.Clients.Office.Excel.Functions.SPG(A146, "SP_PCT_SHARES_OWNED_ALL_INSTITUTIONS")</f>
        <v>71.03</v>
      </c>
      <c r="N146" s="9" t="str">
        <f>_xll.SNL.Clients.Office.Excel.Functions.SPG(A146, "RD_CREDIT_RATING_GLOBAL", "Issuer Credit Rating", "Local Currency LT|0")</f>
        <v/>
      </c>
      <c r="O146" s="9" t="str">
        <f>_xll.SNL.Clients.Office.Excel.Functions.SPG(A146, "RD_CWOL_GLOBAL", "Issuer Credit Rating", "Local Currency LT|0")</f>
        <v/>
      </c>
      <c r="P146" s="9" t="str">
        <f>_xll.SNL.Clients.Office.Excel.Functions.SPG(A146, "RD_RATING_ACTION_GLOBAL", "Issuer Credit Rating", "Local Currency LT|0")</f>
        <v/>
      </c>
      <c r="Q146" s="10" t="str">
        <f>_xll.SNL.Clients.Office.Excel.Functions.SPG(A146, "RD_LAST_REVIEW_DATE_GLOBAL", "Issuer Credit Rating", "Local Currency LT")</f>
        <v/>
      </c>
      <c r="R146" s="10" t="str">
        <f>_xll.SNL.Clients.Office.Excel.Functions.SPG(A146, "RD_CREDIT_RATING_DATE_GLOBAL", "Issuer Credit Rating", "Local Currency LT|0")</f>
        <v/>
      </c>
      <c r="S146" s="10" t="str">
        <f>_xll.SNL.Clients.Office.Excel.Functions.SPG(A146, "RD_CREDIT_WATCH_OUTLOOK_DATE_GLOBAL", "Issuer Credit Rating", "Local Currency LT|0")</f>
        <v/>
      </c>
    </row>
    <row r="147" spans="1:19" x14ac:dyDescent="0.3">
      <c r="A147" t="s">
        <v>1181</v>
      </c>
      <c r="B147" s="10">
        <f>_xll.SNL.Clients.Office.Excel.Functions.SPG(A147,"SP_IPO_DATE")</f>
        <v>43313</v>
      </c>
      <c r="C147" s="5">
        <f>_xll.SNL.Clients.Office.Excel.Functions.SPG(A147, "SP_VOLUME_AVG_WEEKLY_TO_SHARES_OUT", , "1M")</f>
        <v>3.1903222429145375</v>
      </c>
      <c r="D147" s="5">
        <f>_xll.SNL.Clients.Office.Excel.Functions.SPG(A147, "SP_VOLUME_AVG_WEEKLY_TO_SHARES_OUT", , "3M")</f>
        <v>3.1532024625114055</v>
      </c>
      <c r="E147" s="5">
        <f>_xll.SNL.Clients.Office.Excel.Functions.SPG(A147, "SP_VOLUME_AVG_DAILY_TO_1YR_AVG_DAILY", , "1M")</f>
        <v>70.41</v>
      </c>
      <c r="F147" s="5">
        <f>_xll.SNL.Clients.Office.Excel.Functions.SPG(A147, "SP_VOLUME_AVG_DAILY_TO_1YR_AVG_DAILY", , "3M")</f>
        <v>69.599999999999994</v>
      </c>
      <c r="G147" s="9" t="str">
        <f>_xll.SNL.Clients.Office.Excel.Functions.SPG(A147, "IQ_SECTOR")</f>
        <v>Real Estate</v>
      </c>
      <c r="H147" s="9" t="str">
        <f>_xll.SNL.Clients.Office.Excel.Functions.SPG(A147, "IQ_INDUSTRY_GROUP")</f>
        <v>Real Estate Management and Development</v>
      </c>
      <c r="I147" s="9" t="str">
        <f>_xll.SNL.Clients.Office.Excel.Functions.SPG(A147, "IQ_INDUSTRY")</f>
        <v>Real Estate Management and Development</v>
      </c>
      <c r="J147" s="9" t="str">
        <f>_xll.SNL.Clients.Office.Excel.Functions.SPG(A147, "IQ_PRIMARY_INDUSTRY")</f>
        <v>Real Estate Services</v>
      </c>
      <c r="K147" s="9" t="str">
        <f>_xll.SNL.Clients.Office.Excel.Functions.SPG(A147, "NAICS_CODE", "Primary")</f>
        <v>5313 - Activities Related to Real Estate</v>
      </c>
      <c r="L147" s="9" t="str">
        <f>_xll.SNL.Clients.Office.Excel.Functions.SPG(A147, "SP_TOPICTAG")</f>
        <v>Real Estate Technology</v>
      </c>
      <c r="M147" s="5">
        <f>_xll.SNL.Clients.Office.Excel.Functions.SPG(A147, "SP_PCT_SHARES_OWNED_ALL_INSTITUTIONS")</f>
        <v>100.86</v>
      </c>
      <c r="N147" s="9" t="str">
        <f>_xll.SNL.Clients.Office.Excel.Functions.SPG(A147, "RD_CREDIT_RATING_GLOBAL", "Issuer Credit Rating", "Local Currency LT|0")</f>
        <v>BB-</v>
      </c>
      <c r="O147" s="9" t="str">
        <f>_xll.SNL.Clients.Office.Excel.Functions.SPG(A147, "RD_CWOL_GLOBAL", "Issuer Credit Rating", "Local Currency LT|0")</f>
        <v>Negative</v>
      </c>
      <c r="P147" s="9" t="str">
        <f>_xll.SNL.Clients.Office.Excel.Functions.SPG(A147, "RD_RATING_ACTION_GLOBAL", "Issuer Credit Rating", "Local Currency LT|0")</f>
        <v>Downgrade | CreditWatch/Outlook (01/12/2024)</v>
      </c>
      <c r="Q147" s="10">
        <f>_xll.SNL.Clients.Office.Excel.Functions.SPG(A147, "RD_LAST_REVIEW_DATE_GLOBAL", "Issuer Credit Rating", "Local Currency LT")</f>
        <v>45484</v>
      </c>
      <c r="R147" s="10">
        <f>_xll.SNL.Clients.Office.Excel.Functions.SPG(A147, "RD_CREDIT_RATING_DATE_GLOBAL", "Issuer Credit Rating", "Local Currency LT|0")</f>
        <v>45303</v>
      </c>
      <c r="S147" s="10">
        <f>_xll.SNL.Clients.Office.Excel.Functions.SPG(A147, "RD_CREDIT_WATCH_OUTLOOK_DATE_GLOBAL", "Issuer Credit Rating", "Local Currency LT|0")</f>
        <v>45303</v>
      </c>
    </row>
    <row r="148" spans="1:19" x14ac:dyDescent="0.3">
      <c r="A148" t="s">
        <v>1182</v>
      </c>
      <c r="B148" t="str">
        <f>_xll.SNL.Clients.Office.Excel.Functions.SPG(A148,"SP_IPO_DATE")</f>
        <v/>
      </c>
      <c r="C148" s="5">
        <f>_xll.SNL.Clients.Office.Excel.Functions.SPG(A148, "SP_VOLUME_AVG_WEEKLY_TO_SHARES_OUT", , "1M")</f>
        <v>5.6367623200827293</v>
      </c>
      <c r="D148" s="5">
        <f>_xll.SNL.Clients.Office.Excel.Functions.SPG(A148, "SP_VOLUME_AVG_WEEKLY_TO_SHARES_OUT", , "3M")</f>
        <v>5.5544329893166458</v>
      </c>
      <c r="E148" s="5">
        <f>_xll.SNL.Clients.Office.Excel.Functions.SPG(A148, "SP_VOLUME_AVG_DAILY_TO_1YR_AVG_DAILY", , "1M")</f>
        <v>96.38</v>
      </c>
      <c r="F148" s="5">
        <f>_xll.SNL.Clients.Office.Excel.Functions.SPG(A148, "SP_VOLUME_AVG_DAILY_TO_1YR_AVG_DAILY", , "3M")</f>
        <v>94.97</v>
      </c>
      <c r="G148" s="9" t="str">
        <f>_xll.SNL.Clients.Office.Excel.Functions.SPG(A148, "IQ_SECTOR")</f>
        <v>Financials</v>
      </c>
      <c r="H148" s="9" t="str">
        <f>_xll.SNL.Clients.Office.Excel.Functions.SPG(A148, "IQ_INDUSTRY_GROUP")</f>
        <v>Banks</v>
      </c>
      <c r="I148" s="9" t="str">
        <f>_xll.SNL.Clients.Office.Excel.Functions.SPG(A148, "IQ_INDUSTRY")</f>
        <v>Banks</v>
      </c>
      <c r="J148" s="9" t="str">
        <f>_xll.SNL.Clients.Office.Excel.Functions.SPG(A148, "IQ_PRIMARY_INDUSTRY")</f>
        <v>Regional Banks</v>
      </c>
      <c r="K148" s="9" t="str">
        <f>_xll.SNL.Clients.Office.Excel.Functions.SPG(A148, "NAICS_CODE", "Primary")</f>
        <v>52211 - Commercial Banking</v>
      </c>
      <c r="L148" s="9" t="str">
        <f>_xll.SNL.Clients.Office.Excel.Functions.SPG(A148, "SP_TOPICTAG")</f>
        <v>Consumer Lending; Fintech; Blockchain; Digital Brokerage; Banking as a Service</v>
      </c>
      <c r="M148" s="5">
        <f>_xll.SNL.Clients.Office.Excel.Functions.SPG(A148, "SP_PCT_SHARES_OWNED_ALL_INSTITUTIONS")</f>
        <v>90.97</v>
      </c>
      <c r="N148" s="9" t="str">
        <f>_xll.SNL.Clients.Office.Excel.Functions.SPG(A148, "RD_CREDIT_RATING_GLOBAL", "Issuer Credit Rating", "Local Currency LT|0")</f>
        <v/>
      </c>
      <c r="O148" s="9" t="str">
        <f>_xll.SNL.Clients.Office.Excel.Functions.SPG(A148, "RD_CWOL_GLOBAL", "Issuer Credit Rating", "Local Currency LT|0")</f>
        <v/>
      </c>
      <c r="P148" s="9" t="str">
        <f>_xll.SNL.Clients.Office.Excel.Functions.SPG(A148, "RD_RATING_ACTION_GLOBAL", "Issuer Credit Rating", "Local Currency LT|0")</f>
        <v/>
      </c>
      <c r="Q148" s="10" t="str">
        <f>_xll.SNL.Clients.Office.Excel.Functions.SPG(A148, "RD_LAST_REVIEW_DATE_GLOBAL", "Issuer Credit Rating", "Local Currency LT")</f>
        <v/>
      </c>
      <c r="R148" s="10" t="str">
        <f>_xll.SNL.Clients.Office.Excel.Functions.SPG(A148, "RD_CREDIT_RATING_DATE_GLOBAL", "Issuer Credit Rating", "Local Currency LT|0")</f>
        <v/>
      </c>
      <c r="S148" s="10" t="str">
        <f>_xll.SNL.Clients.Office.Excel.Functions.SPG(A148, "RD_CREDIT_WATCH_OUTLOOK_DATE_GLOBAL", "Issuer Credit Rating", "Local Currency LT|0")</f>
        <v/>
      </c>
    </row>
    <row r="149" spans="1:19" x14ac:dyDescent="0.3">
      <c r="A149" t="s">
        <v>1183</v>
      </c>
      <c r="B149" t="str">
        <f>_xll.SNL.Clients.Office.Excel.Functions.SPG(A149,"SP_IPO_DATE")</f>
        <v/>
      </c>
      <c r="C149" s="5">
        <f>_xll.SNL.Clients.Office.Excel.Functions.SPG(A149, "SP_VOLUME_AVG_WEEKLY_TO_SHARES_OUT", , "1M")</f>
        <v>2.8572120036052455</v>
      </c>
      <c r="D149" s="5">
        <f>_xll.SNL.Clients.Office.Excel.Functions.SPG(A149, "SP_VOLUME_AVG_WEEKLY_TO_SHARES_OUT", , "3M")</f>
        <v>3.0301827885708366</v>
      </c>
      <c r="E149" s="5">
        <f>_xll.SNL.Clients.Office.Excel.Functions.SPG(A149, "SP_VOLUME_AVG_DAILY_TO_1YR_AVG_DAILY", , "1M")</f>
        <v>97.34</v>
      </c>
      <c r="F149" s="5">
        <f>_xll.SNL.Clients.Office.Excel.Functions.SPG(A149, "SP_VOLUME_AVG_DAILY_TO_1YR_AVG_DAILY", , "3M")</f>
        <v>103.23</v>
      </c>
      <c r="G149" s="9" t="str">
        <f>_xll.SNL.Clients.Office.Excel.Functions.SPG(A149, "IQ_SECTOR")</f>
        <v>Financials</v>
      </c>
      <c r="H149" s="9" t="str">
        <f>_xll.SNL.Clients.Office.Excel.Functions.SPG(A149, "IQ_INDUSTRY_GROUP")</f>
        <v>Banks</v>
      </c>
      <c r="I149" s="9" t="str">
        <f>_xll.SNL.Clients.Office.Excel.Functions.SPG(A149, "IQ_INDUSTRY")</f>
        <v>Banks</v>
      </c>
      <c r="J149" s="9" t="str">
        <f>_xll.SNL.Clients.Office.Excel.Functions.SPG(A149, "IQ_PRIMARY_INDUSTRY")</f>
        <v>Regional Banks</v>
      </c>
      <c r="K149" s="9" t="str">
        <f>_xll.SNL.Clients.Office.Excel.Functions.SPG(A149, "NAICS_CODE", "Primary")</f>
        <v>522110 - Commercial Banking</v>
      </c>
      <c r="L149" s="9" t="str">
        <f>_xll.SNL.Clients.Office.Excel.Functions.SPG(A149, "SP_TOPICTAG")</f>
        <v>Consumer Lending</v>
      </c>
      <c r="M149" s="5">
        <f>_xll.SNL.Clients.Office.Excel.Functions.SPG(A149, "SP_PCT_SHARES_OWNED_ALL_INSTITUTIONS")</f>
        <v>73.569999999999993</v>
      </c>
      <c r="N149" s="9" t="str">
        <f>_xll.SNL.Clients.Office.Excel.Functions.SPG(A149, "RD_CREDIT_RATING_GLOBAL", "Issuer Credit Rating", "Local Currency LT|0")</f>
        <v/>
      </c>
      <c r="O149" s="9" t="str">
        <f>_xll.SNL.Clients.Office.Excel.Functions.SPG(A149, "RD_CWOL_GLOBAL", "Issuer Credit Rating", "Local Currency LT|0")</f>
        <v/>
      </c>
      <c r="P149" s="9" t="str">
        <f>_xll.SNL.Clients.Office.Excel.Functions.SPG(A149, "RD_RATING_ACTION_GLOBAL", "Issuer Credit Rating", "Local Currency LT|0")</f>
        <v/>
      </c>
      <c r="Q149" s="10" t="str">
        <f>_xll.SNL.Clients.Office.Excel.Functions.SPG(A149, "RD_LAST_REVIEW_DATE_GLOBAL", "Issuer Credit Rating", "Local Currency LT")</f>
        <v/>
      </c>
      <c r="R149" s="10" t="str">
        <f>_xll.SNL.Clients.Office.Excel.Functions.SPG(A149, "RD_CREDIT_RATING_DATE_GLOBAL", "Issuer Credit Rating", "Local Currency LT|0")</f>
        <v/>
      </c>
      <c r="S149" s="10" t="str">
        <f>_xll.SNL.Clients.Office.Excel.Functions.SPG(A149, "RD_CREDIT_WATCH_OUTLOOK_DATE_GLOBAL", "Issuer Credit Rating", "Local Currency LT|0")</f>
        <v/>
      </c>
    </row>
    <row r="150" spans="1:19" x14ac:dyDescent="0.3">
      <c r="A150" t="s">
        <v>1184</v>
      </c>
      <c r="B150" t="str">
        <f>_xll.SNL.Clients.Office.Excel.Functions.SPG(A150,"SP_IPO_DATE")</f>
        <v/>
      </c>
      <c r="C150" s="5">
        <f>_xll.SNL.Clients.Office.Excel.Functions.SPG(A150, "SP_VOLUME_AVG_WEEKLY_TO_SHARES_OUT", , "1M")</f>
        <v>4.0511115095083312</v>
      </c>
      <c r="D150" s="5">
        <f>_xll.SNL.Clients.Office.Excel.Functions.SPG(A150, "SP_VOLUME_AVG_WEEKLY_TO_SHARES_OUT", , "3M")</f>
        <v>6.4719636160952154</v>
      </c>
      <c r="E150" s="5">
        <f>_xll.SNL.Clients.Office.Excel.Functions.SPG(A150, "SP_VOLUME_AVG_DAILY_TO_1YR_AVG_DAILY", , "1M")</f>
        <v>68.06</v>
      </c>
      <c r="F150" s="5">
        <f>_xll.SNL.Clients.Office.Excel.Functions.SPG(A150, "SP_VOLUME_AVG_DAILY_TO_1YR_AVG_DAILY", , "3M")</f>
        <v>108.74</v>
      </c>
      <c r="G150" s="9" t="str">
        <f>_xll.SNL.Clients.Office.Excel.Functions.SPG(A150, "IQ_SECTOR")</f>
        <v>Energy</v>
      </c>
      <c r="H150" s="9" t="str">
        <f>_xll.SNL.Clients.Office.Excel.Functions.SPG(A150, "IQ_INDUSTRY_GROUP")</f>
        <v>Energy</v>
      </c>
      <c r="I150" s="9" t="str">
        <f>_xll.SNL.Clients.Office.Excel.Functions.SPG(A150, "IQ_INDUSTRY")</f>
        <v>Oil, Gas and Consumable Fuels</v>
      </c>
      <c r="J150" s="9" t="str">
        <f>_xll.SNL.Clients.Office.Excel.Functions.SPG(A150, "IQ_PRIMARY_INDUSTRY")</f>
        <v>Oil and Gas Refining and Marketing</v>
      </c>
      <c r="K150" s="9" t="str">
        <f>_xll.SNL.Clients.Office.Excel.Functions.SPG(A150, "NAICS_CODE", "Primary")</f>
        <v>324110 - Petroleum Refineries</v>
      </c>
      <c r="L150" s="9" t="str">
        <f>_xll.SNL.Clients.Office.Excel.Functions.SPG(A150, "SP_TOPICTAG")</f>
        <v>Environmental Engineering; Farming; Horticulture; CleanTech; Biofuel</v>
      </c>
      <c r="M150" s="5">
        <f>_xll.SNL.Clients.Office.Excel.Functions.SPG(A150, "SP_PCT_SHARES_OWNED_ALL_INSTITUTIONS")</f>
        <v>97.17</v>
      </c>
      <c r="N150" s="9" t="str">
        <f>_xll.SNL.Clients.Office.Excel.Functions.SPG(A150, "RD_CREDIT_RATING_GLOBAL", "Issuer Credit Rating", "Local Currency LT|0")</f>
        <v>B+</v>
      </c>
      <c r="O150" s="9" t="str">
        <f>_xll.SNL.Clients.Office.Excel.Functions.SPG(A150, "RD_CWOL_GLOBAL", "Issuer Credit Rating", "Local Currency LT|0")</f>
        <v>Negative</v>
      </c>
      <c r="P150" s="9" t="str">
        <f>_xll.SNL.Clients.Office.Excel.Functions.SPG(A150, "RD_RATING_ACTION_GLOBAL", "Issuer Credit Rating", "Local Currency LT|0")</f>
        <v>CreditWatch/Outlook (12/02/2024)</v>
      </c>
      <c r="Q150" s="10">
        <f>_xll.SNL.Clients.Office.Excel.Functions.SPG(A150, "RD_LAST_REVIEW_DATE_GLOBAL", "Issuer Credit Rating", "Local Currency LT")</f>
        <v>45628</v>
      </c>
      <c r="R150" s="10">
        <f>_xll.SNL.Clients.Office.Excel.Functions.SPG(A150, "RD_CREDIT_RATING_DATE_GLOBAL", "Issuer Credit Rating", "Local Currency LT|0")</f>
        <v>44141</v>
      </c>
      <c r="S150" s="10">
        <f>_xll.SNL.Clients.Office.Excel.Functions.SPG(A150, "RD_CREDIT_WATCH_OUTLOOK_DATE_GLOBAL", "Issuer Credit Rating", "Local Currency LT|0")</f>
        <v>45628</v>
      </c>
    </row>
    <row r="151" spans="1:19" x14ac:dyDescent="0.3">
      <c r="A151" t="s">
        <v>1185</v>
      </c>
      <c r="B151" s="10">
        <f>_xll.SNL.Clients.Office.Excel.Functions.SPG(A151,"SP_IPO_DATE")</f>
        <v>44399</v>
      </c>
      <c r="C151" s="5">
        <f>_xll.SNL.Clients.Office.Excel.Functions.SPG(A151, "SP_VOLUME_AVG_WEEKLY_TO_SHARES_OUT", , "1M")</f>
        <v>3.2639339280948794</v>
      </c>
      <c r="D151" s="5">
        <f>_xll.SNL.Clients.Office.Excel.Functions.SPG(A151, "SP_VOLUME_AVG_WEEKLY_TO_SHARES_OUT", , "3M")</f>
        <v>2.7324873318882088</v>
      </c>
      <c r="E151" s="5">
        <f>_xll.SNL.Clients.Office.Excel.Functions.SPG(A151, "SP_VOLUME_AVG_DAILY_TO_1YR_AVG_DAILY", , "1M")</f>
        <v>121.94</v>
      </c>
      <c r="F151" s="5">
        <f>_xll.SNL.Clients.Office.Excel.Functions.SPG(A151, "SP_VOLUME_AVG_DAILY_TO_1YR_AVG_DAILY", , "3M")</f>
        <v>102.08</v>
      </c>
      <c r="G151" s="9" t="str">
        <f>_xll.SNL.Clients.Office.Excel.Functions.SPG(A151, "IQ_SECTOR")</f>
        <v>Health Care</v>
      </c>
      <c r="H151" s="9" t="str">
        <f>_xll.SNL.Clients.Office.Excel.Functions.SPG(A151, "IQ_INDUSTRY_GROUP")</f>
        <v>Pharmaceuticals, Biotechnology and Life Sciences</v>
      </c>
      <c r="I151" s="9" t="str">
        <f>_xll.SNL.Clients.Office.Excel.Functions.SPG(A151, "IQ_INDUSTRY")</f>
        <v>Life Sciences Tools and Services</v>
      </c>
      <c r="J151" s="9" t="str">
        <f>_xll.SNL.Clients.Office.Excel.Functions.SPG(A151, "IQ_PRIMARY_INDUSTRY")</f>
        <v>Life Sciences Tools and Services</v>
      </c>
      <c r="K151" s="9" t="str">
        <f>_xll.SNL.Clients.Office.Excel.Functions.SPG(A151, "NAICS_CODE", "Primary")</f>
        <v>334516 - Analytical Laboratory Instrument Manufacturing</v>
      </c>
      <c r="L151" s="9" t="str">
        <f>_xll.SNL.Clients.Office.Excel.Functions.SPG(A151, "SP_TOPICTAG")</f>
        <v>Health Diagnostics; Artificial Intelligence; Hematology; Immunology; Infectious Diseases; Inflammation</v>
      </c>
      <c r="M151" s="5">
        <f>_xll.SNL.Clients.Office.Excel.Functions.SPG(A151, "SP_PCT_SHARES_OWNED_ALL_INSTITUTIONS")</f>
        <v>53.54</v>
      </c>
      <c r="N151" s="9" t="str">
        <f>_xll.SNL.Clients.Office.Excel.Functions.SPG(A151, "RD_CREDIT_RATING_GLOBAL", "Issuer Credit Rating", "Local Currency LT|0")</f>
        <v/>
      </c>
      <c r="O151" s="9" t="str">
        <f>_xll.SNL.Clients.Office.Excel.Functions.SPG(A151, "RD_CWOL_GLOBAL", "Issuer Credit Rating", "Local Currency LT|0")</f>
        <v/>
      </c>
      <c r="P151" s="9" t="str">
        <f>_xll.SNL.Clients.Office.Excel.Functions.SPG(A151, "RD_RATING_ACTION_GLOBAL", "Issuer Credit Rating", "Local Currency LT|0")</f>
        <v/>
      </c>
      <c r="Q151" s="10" t="str">
        <f>_xll.SNL.Clients.Office.Excel.Functions.SPG(A151, "RD_LAST_REVIEW_DATE_GLOBAL", "Issuer Credit Rating", "Local Currency LT")</f>
        <v/>
      </c>
      <c r="R151" s="10" t="str">
        <f>_xll.SNL.Clients.Office.Excel.Functions.SPG(A151, "RD_CREDIT_RATING_DATE_GLOBAL", "Issuer Credit Rating", "Local Currency LT|0")</f>
        <v/>
      </c>
      <c r="S151" s="10" t="str">
        <f>_xll.SNL.Clients.Office.Excel.Functions.SPG(A151, "RD_CREDIT_WATCH_OUTLOOK_DATE_GLOBAL", "Issuer Credit Rating", "Local Currency LT|0")</f>
        <v/>
      </c>
    </row>
    <row r="152" spans="1:19" x14ac:dyDescent="0.3">
      <c r="A152" t="s">
        <v>1186</v>
      </c>
      <c r="B152" t="str">
        <f>_xll.SNL.Clients.Office.Excel.Functions.SPG(A152,"SP_IPO_DATE")</f>
        <v/>
      </c>
      <c r="C152" s="5">
        <f>_xll.SNL.Clients.Office.Excel.Functions.SPG(A152, "SP_VOLUME_AVG_WEEKLY_TO_SHARES_OUT", , "1M")</f>
        <v>6.3966239249112906</v>
      </c>
      <c r="D152" s="5">
        <f>_xll.SNL.Clients.Office.Excel.Functions.SPG(A152, "SP_VOLUME_AVG_WEEKLY_TO_SHARES_OUT", , "3M")</f>
        <v>6.993802598640908</v>
      </c>
      <c r="E152" s="5">
        <f>_xll.SNL.Clients.Office.Excel.Functions.SPG(A152, "SP_VOLUME_AVG_DAILY_TO_1YR_AVG_DAILY", , "1M")</f>
        <v>115.48</v>
      </c>
      <c r="F152" s="5">
        <f>_xll.SNL.Clients.Office.Excel.Functions.SPG(A152, "SP_VOLUME_AVG_DAILY_TO_1YR_AVG_DAILY", , "3M")</f>
        <v>126.27</v>
      </c>
      <c r="G152" s="9" t="str">
        <f>_xll.SNL.Clients.Office.Excel.Functions.SPG(A152, "IQ_SECTOR")</f>
        <v>Consumer Discretionary</v>
      </c>
      <c r="H152" s="9" t="str">
        <f>_xll.SNL.Clients.Office.Excel.Functions.SPG(A152, "IQ_INDUSTRY_GROUP")</f>
        <v>Automobiles and Components</v>
      </c>
      <c r="I152" s="9" t="str">
        <f>_xll.SNL.Clients.Office.Excel.Functions.SPG(A152, "IQ_INDUSTRY")</f>
        <v>Automobile Components</v>
      </c>
      <c r="J152" s="9" t="str">
        <f>_xll.SNL.Clients.Office.Excel.Functions.SPG(A152, "IQ_PRIMARY_INDUSTRY")</f>
        <v>Automotive Parts and Equipment</v>
      </c>
      <c r="K152" s="9" t="str">
        <f>_xll.SNL.Clients.Office.Excel.Functions.SPG(A152, "NAICS_CODE", "Primary")</f>
        <v>3363 - Motor Vehicle Parts Manufacturing</v>
      </c>
      <c r="L152" s="9" t="str">
        <f>_xll.SNL.Clients.Office.Excel.Functions.SPG(A152, "SP_TOPICTAG")</f>
        <v>Energy Storage; Fleet Management; Industrial Automation; Electric Vehicle</v>
      </c>
      <c r="M152" s="5">
        <f>_xll.SNL.Clients.Office.Excel.Functions.SPG(A152, "SP_PCT_SHARES_OWNED_ALL_INSTITUTIONS")</f>
        <v>100.72</v>
      </c>
      <c r="N152" s="9" t="str">
        <f>_xll.SNL.Clients.Office.Excel.Functions.SPG(A152, "RD_CREDIT_RATING_GLOBAL", "Issuer Credit Rating", "Local Currency LT|0")</f>
        <v>BB-</v>
      </c>
      <c r="O152" s="9" t="str">
        <f>_xll.SNL.Clients.Office.Excel.Functions.SPG(A152, "RD_CWOL_GLOBAL", "Issuer Credit Rating", "Local Currency LT|0")</f>
        <v>Stable</v>
      </c>
      <c r="P152" s="9" t="str">
        <f>_xll.SNL.Clients.Office.Excel.Functions.SPG(A152, "RD_RATING_ACTION_GLOBAL", "Issuer Credit Rating", "Local Currency LT|0")</f>
        <v>Downgrade | CreditWatch/Outlook (03/10/2023)</v>
      </c>
      <c r="Q152" s="10">
        <f>_xll.SNL.Clients.Office.Excel.Functions.SPG(A152, "RD_LAST_REVIEW_DATE_GLOBAL", "Issuer Credit Rating", "Local Currency LT")</f>
        <v>45392</v>
      </c>
      <c r="R152" s="10">
        <f>_xll.SNL.Clients.Office.Excel.Functions.SPG(A152, "RD_CREDIT_RATING_DATE_GLOBAL", "Issuer Credit Rating", "Local Currency LT|0")</f>
        <v>44995</v>
      </c>
      <c r="S152" s="10">
        <f>_xll.SNL.Clients.Office.Excel.Functions.SPG(A152, "RD_CREDIT_WATCH_OUTLOOK_DATE_GLOBAL", "Issuer Credit Rating", "Local Currency LT|0")</f>
        <v>44995</v>
      </c>
    </row>
    <row r="153" spans="1:19" x14ac:dyDescent="0.3">
      <c r="A153" t="s">
        <v>1187</v>
      </c>
      <c r="B153" s="10">
        <f>_xll.SNL.Clients.Office.Excel.Functions.SPG(A153,"SP_IPO_DATE")</f>
        <v>41921</v>
      </c>
      <c r="C153" s="5">
        <f>_xll.SNL.Clients.Office.Excel.Functions.SPG(A153, "SP_VOLUME_AVG_WEEKLY_TO_SHARES_OUT", , "1M")</f>
        <v>23.45736282383265</v>
      </c>
      <c r="D153" s="5">
        <f>_xll.SNL.Clients.Office.Excel.Functions.SPG(A153, "SP_VOLUME_AVG_WEEKLY_TO_SHARES_OUT", , "3M")</f>
        <v>24.119234728567886</v>
      </c>
      <c r="E153" s="5">
        <f>_xll.SNL.Clients.Office.Excel.Functions.SPG(A153, "SP_VOLUME_AVG_DAILY_TO_1YR_AVG_DAILY", , "1M")</f>
        <v>126.58</v>
      </c>
      <c r="F153" s="5">
        <f>_xll.SNL.Clients.Office.Excel.Functions.SPG(A153, "SP_VOLUME_AVG_DAILY_TO_1YR_AVG_DAILY", , "3M")</f>
        <v>130.15</v>
      </c>
      <c r="G153" s="9" t="str">
        <f>_xll.SNL.Clients.Office.Excel.Functions.SPG(A153, "IQ_SECTOR")</f>
        <v>Consumer Discretionary</v>
      </c>
      <c r="H153" s="9" t="str">
        <f>_xll.SNL.Clients.Office.Excel.Functions.SPG(A153, "IQ_INDUSTRY_GROUP")</f>
        <v>Consumer Services</v>
      </c>
      <c r="I153" s="9" t="str">
        <f>_xll.SNL.Clients.Office.Excel.Functions.SPG(A153, "IQ_INDUSTRY")</f>
        <v>Hotels, Restaurants and Leisure</v>
      </c>
      <c r="J153" s="9" t="str">
        <f>_xll.SNL.Clients.Office.Excel.Functions.SPG(A153, "IQ_PRIMARY_INDUSTRY")</f>
        <v>Leisure Facilities</v>
      </c>
      <c r="K153" s="9" t="str">
        <f>_xll.SNL.Clients.Office.Excel.Functions.SPG(A153, "NAICS_CODE", "Primary")</f>
        <v>72251 - Restaurants and Other Eating Places</v>
      </c>
      <c r="L153" s="9" t="str">
        <f>_xll.SNL.Clients.Office.Excel.Functions.SPG(A153, "SP_TOPICTAG")</f>
        <v>Entertainment Systems; Lifestyle; Social Networking and Collaboration; Brand Marketing; Video Games</v>
      </c>
      <c r="M153" s="5">
        <f>_xll.SNL.Clients.Office.Excel.Functions.SPG(A153, "SP_PCT_SHARES_OWNED_ALL_INSTITUTIONS")</f>
        <v>98.46</v>
      </c>
      <c r="N153" s="9" t="str">
        <f>_xll.SNL.Clients.Office.Excel.Functions.SPG(A153, "RD_CREDIT_RATING_GLOBAL", "Issuer Credit Rating", "Local Currency LT|0")</f>
        <v>NR</v>
      </c>
      <c r="O153" s="9" t="str">
        <f>_xll.SNL.Clients.Office.Excel.Functions.SPG(A153, "RD_CWOL_GLOBAL", "Issuer Credit Rating", "Local Currency LT|0")</f>
        <v>NR</v>
      </c>
      <c r="P153" s="9" t="str">
        <f>_xll.SNL.Clients.Office.Excel.Functions.SPG(A153, "RD_RATING_ACTION_GLOBAL", "Issuer Credit Rating", "Local Currency LT|0")</f>
        <v>Not Rated | CreditWatch/Outlook (06/15/2015)</v>
      </c>
      <c r="Q153" s="10" t="str">
        <f>_xll.SNL.Clients.Office.Excel.Functions.SPG(A153, "RD_LAST_REVIEW_DATE_GLOBAL", "Issuer Credit Rating", "Local Currency LT")</f>
        <v/>
      </c>
      <c r="R153" s="10">
        <f>_xll.SNL.Clients.Office.Excel.Functions.SPG(A153, "RD_CREDIT_RATING_DATE_GLOBAL", "Issuer Credit Rating", "Local Currency LT|0")</f>
        <v>42170</v>
      </c>
      <c r="S153" s="10">
        <f>_xll.SNL.Clients.Office.Excel.Functions.SPG(A153, "RD_CREDIT_WATCH_OUTLOOK_DATE_GLOBAL", "Issuer Credit Rating", "Local Currency LT|0")</f>
        <v>42170</v>
      </c>
    </row>
    <row r="154" spans="1:19" x14ac:dyDescent="0.3">
      <c r="A154" t="s">
        <v>1188</v>
      </c>
      <c r="B154" t="str">
        <f>_xll.SNL.Clients.Office.Excel.Functions.SPG(A154,"SP_IPO_DATE")</f>
        <v/>
      </c>
      <c r="C154" s="5">
        <f>_xll.SNL.Clients.Office.Excel.Functions.SPG(A154, "SP_VOLUME_AVG_WEEKLY_TO_SHARES_OUT", , "1M")</f>
        <v>4.1283028219358489</v>
      </c>
      <c r="D154" s="5">
        <f>_xll.SNL.Clients.Office.Excel.Functions.SPG(A154, "SP_VOLUME_AVG_WEEKLY_TO_SHARES_OUT", , "3M")</f>
        <v>3.2838981872999344</v>
      </c>
      <c r="E154" s="5">
        <f>_xll.SNL.Clients.Office.Excel.Functions.SPG(A154, "SP_VOLUME_AVG_DAILY_TO_1YR_AVG_DAILY", , "1M")</f>
        <v>150</v>
      </c>
      <c r="F154" s="5">
        <f>_xll.SNL.Clients.Office.Excel.Functions.SPG(A154, "SP_VOLUME_AVG_DAILY_TO_1YR_AVG_DAILY", , "3M")</f>
        <v>119.32</v>
      </c>
      <c r="G154" s="9" t="str">
        <f>_xll.SNL.Clients.Office.Excel.Functions.SPG(A154, "IQ_SECTOR")</f>
        <v>Industrials</v>
      </c>
      <c r="H154" s="9" t="str">
        <f>_xll.SNL.Clients.Office.Excel.Functions.SPG(A154, "IQ_INDUSTRY_GROUP")</f>
        <v>Commercial and Professional Services</v>
      </c>
      <c r="I154" s="9" t="str">
        <f>_xll.SNL.Clients.Office.Excel.Functions.SPG(A154, "IQ_INDUSTRY")</f>
        <v>Commercial Services and Supplies</v>
      </c>
      <c r="J154" s="9" t="str">
        <f>_xll.SNL.Clients.Office.Excel.Functions.SPG(A154, "IQ_PRIMARY_INDUSTRY")</f>
        <v>Commercial Printing</v>
      </c>
      <c r="K154" s="9" t="str">
        <f>_xll.SNL.Clients.Office.Excel.Functions.SPG(A154, "NAICS_CODE", "Primary")</f>
        <v>32311 - Printing</v>
      </c>
      <c r="L154" s="9" t="str">
        <f>_xll.SNL.Clients.Office.Excel.Functions.SPG(A154, "SP_TOPICTAG")</f>
        <v>Anti-Fraud; Invoice Management Software; Data Integration; Data Protection; Cloud Data Services; Cloud Security; Online Payments</v>
      </c>
      <c r="M154" s="5">
        <f>_xll.SNL.Clients.Office.Excel.Functions.SPG(A154, "SP_PCT_SHARES_OWNED_ALL_INSTITUTIONS")</f>
        <v>87.43</v>
      </c>
      <c r="N154" s="9" t="str">
        <f>_xll.SNL.Clients.Office.Excel.Functions.SPG(A154, "RD_CREDIT_RATING_GLOBAL", "Issuer Credit Rating", "Local Currency LT|0")</f>
        <v>B-</v>
      </c>
      <c r="O154" s="9" t="str">
        <f>_xll.SNL.Clients.Office.Excel.Functions.SPG(A154, "RD_CWOL_GLOBAL", "Issuer Credit Rating", "Local Currency LT|0")</f>
        <v>Positive</v>
      </c>
      <c r="P154" s="9" t="str">
        <f>_xll.SNL.Clients.Office.Excel.Functions.SPG(A154, "RD_RATING_ACTION_GLOBAL", "Issuer Credit Rating", "Local Currency LT|0")</f>
        <v>CreditWatch/Outlook (11/18/2024)</v>
      </c>
      <c r="Q154" s="10">
        <f>_xll.SNL.Clients.Office.Excel.Functions.SPG(A154, "RD_LAST_REVIEW_DATE_GLOBAL", "Issuer Credit Rating", "Local Currency LT")</f>
        <v>45614</v>
      </c>
      <c r="R154" s="10">
        <f>_xll.SNL.Clients.Office.Excel.Functions.SPG(A154, "RD_CREDIT_RATING_DATE_GLOBAL", "Issuer Credit Rating", "Local Currency LT|0")</f>
        <v>45351</v>
      </c>
      <c r="S154" s="10">
        <f>_xll.SNL.Clients.Office.Excel.Functions.SPG(A154, "RD_CREDIT_WATCH_OUTLOOK_DATE_GLOBAL", "Issuer Credit Rating", "Local Currency LT|0")</f>
        <v>45614</v>
      </c>
    </row>
    <row r="155" spans="1:19" x14ac:dyDescent="0.3">
      <c r="A155" t="s">
        <v>1189</v>
      </c>
      <c r="B155" s="10">
        <f>_xll.SNL.Clients.Office.Excel.Functions.SPG(A155,"SP_IPO_DATE")</f>
        <v>38497</v>
      </c>
      <c r="C155" s="5">
        <f>_xll.SNL.Clients.Office.Excel.Functions.SPG(A155, "SP_VOLUME_AVG_WEEKLY_TO_SHARES_OUT", , "1M")</f>
        <v>3.59792987552719</v>
      </c>
      <c r="D155" s="5">
        <f>_xll.SNL.Clients.Office.Excel.Functions.SPG(A155, "SP_VOLUME_AVG_WEEKLY_TO_SHARES_OUT", , "3M")</f>
        <v>5.2132256808797424</v>
      </c>
      <c r="E155" s="5">
        <f>_xll.SNL.Clients.Office.Excel.Functions.SPG(A155, "SP_VOLUME_AVG_DAILY_TO_1YR_AVG_DAILY", , "1M")</f>
        <v>76.319999999999993</v>
      </c>
      <c r="F155" s="5">
        <f>_xll.SNL.Clients.Office.Excel.Functions.SPG(A155, "SP_VOLUME_AVG_DAILY_TO_1YR_AVG_DAILY", , "3M")</f>
        <v>110.59</v>
      </c>
      <c r="G155" s="9" t="str">
        <f>_xll.SNL.Clients.Office.Excel.Functions.SPG(A155, "IQ_SECTOR")</f>
        <v>Real Estate</v>
      </c>
      <c r="H155" s="9" t="str">
        <f>_xll.SNL.Clients.Office.Excel.Functions.SPG(A155, "IQ_INDUSTRY_GROUP")</f>
        <v>Equity Real Estate Investment Trusts (REITs)</v>
      </c>
      <c r="I155" s="9" t="str">
        <f>_xll.SNL.Clients.Office.Excel.Functions.SPG(A155, "IQ_INDUSTRY")</f>
        <v>Hotel and Resort REITs</v>
      </c>
      <c r="J155" s="9" t="str">
        <f>_xll.SNL.Clients.Office.Excel.Functions.SPG(A155, "IQ_PRIMARY_INDUSTRY")</f>
        <v>Hotel and Resort REITs</v>
      </c>
      <c r="K155" s="9" t="str">
        <f>_xll.SNL.Clients.Office.Excel.Functions.SPG(A155, "NAICS_CODE", "Primary")</f>
        <v>531110 - Lessors of Residential Buildings and Dwellings</v>
      </c>
      <c r="L155" s="9" t="str">
        <f>_xll.SNL.Clients.Office.Excel.Functions.SPG(A155, "SP_TOPICTAG")</f>
        <v>Lifestyle</v>
      </c>
      <c r="M155" s="5">
        <f>_xll.SNL.Clients.Office.Excel.Functions.SPG(A155, "SP_PCT_SHARES_OWNED_ALL_INSTITUTIONS")</f>
        <v>102.9</v>
      </c>
      <c r="N155" s="9" t="str">
        <f>_xll.SNL.Clients.Office.Excel.Functions.SPG(A155, "RD_CREDIT_RATING_GLOBAL", "Issuer Credit Rating", "Local Currency LT|0")</f>
        <v/>
      </c>
      <c r="O155" s="9" t="str">
        <f>_xll.SNL.Clients.Office.Excel.Functions.SPG(A155, "RD_CWOL_GLOBAL", "Issuer Credit Rating", "Local Currency LT|0")</f>
        <v/>
      </c>
      <c r="P155" s="9" t="str">
        <f>_xll.SNL.Clients.Office.Excel.Functions.SPG(A155, "RD_RATING_ACTION_GLOBAL", "Issuer Credit Rating", "Local Currency LT|0")</f>
        <v/>
      </c>
      <c r="Q155" s="10" t="str">
        <f>_xll.SNL.Clients.Office.Excel.Functions.SPG(A155, "RD_LAST_REVIEW_DATE_GLOBAL", "Issuer Credit Rating", "Local Currency LT")</f>
        <v/>
      </c>
      <c r="R155" s="10" t="str">
        <f>_xll.SNL.Clients.Office.Excel.Functions.SPG(A155, "RD_CREDIT_RATING_DATE_GLOBAL", "Issuer Credit Rating", "Local Currency LT|0")</f>
        <v/>
      </c>
      <c r="S155" s="10" t="str">
        <f>_xll.SNL.Clients.Office.Excel.Functions.SPG(A155, "RD_CREDIT_WATCH_OUTLOOK_DATE_GLOBAL", "Issuer Credit Rating", "Local Currency LT|0")</f>
        <v/>
      </c>
    </row>
    <row r="156" spans="1:19" x14ac:dyDescent="0.3">
      <c r="A156" t="s">
        <v>1190</v>
      </c>
      <c r="B156" t="str">
        <f>_xll.SNL.Clients.Office.Excel.Functions.SPG(A156,"SP_IPO_DATE")</f>
        <v/>
      </c>
      <c r="C156" s="5">
        <f>_xll.SNL.Clients.Office.Excel.Functions.SPG(A156, "SP_VOLUME_AVG_WEEKLY_TO_SHARES_OUT", , "1M")</f>
        <v>3.4564721829808138</v>
      </c>
      <c r="D156" s="5">
        <f>_xll.SNL.Clients.Office.Excel.Functions.SPG(A156, "SP_VOLUME_AVG_WEEKLY_TO_SHARES_OUT", , "3M")</f>
        <v>3.377975409531019</v>
      </c>
      <c r="E156" s="5">
        <f>_xll.SNL.Clients.Office.Excel.Functions.SPG(A156, "SP_VOLUME_AVG_DAILY_TO_1YR_AVG_DAILY", , "1M")</f>
        <v>126.91</v>
      </c>
      <c r="F156" s="5">
        <f>_xll.SNL.Clients.Office.Excel.Functions.SPG(A156, "SP_VOLUME_AVG_DAILY_TO_1YR_AVG_DAILY", , "3M")</f>
        <v>124.02</v>
      </c>
      <c r="G156" s="9" t="str">
        <f>_xll.SNL.Clients.Office.Excel.Functions.SPG(A156, "IQ_SECTOR")</f>
        <v>Information Technology</v>
      </c>
      <c r="H156" s="9" t="str">
        <f>_xll.SNL.Clients.Office.Excel.Functions.SPG(A156, "IQ_INDUSTRY_GROUP")</f>
        <v>Technology Hardware and Equipment</v>
      </c>
      <c r="I156" s="9" t="str">
        <f>_xll.SNL.Clients.Office.Excel.Functions.SPG(A156, "IQ_INDUSTRY")</f>
        <v>Communications Equipment</v>
      </c>
      <c r="J156" s="9" t="str">
        <f>_xll.SNL.Clients.Office.Excel.Functions.SPG(A156, "IQ_PRIMARY_INDUSTRY")</f>
        <v>Communications Equipment</v>
      </c>
      <c r="K156" s="9" t="str">
        <f>_xll.SNL.Clients.Office.Excel.Functions.SPG(A156, "NAICS_CODE", "Primary")</f>
        <v>3342 - Communications Equipment Manufacturing</v>
      </c>
      <c r="L156" s="9" t="str">
        <f>_xll.SNL.Clients.Office.Excel.Functions.SPG(A156, "SP_TOPICTAG")</f>
        <v>RFID (Radio Frequency Identification); Sensors; Authentication; Data Protection; Process Automation; Remote Access and Control; Network Security</v>
      </c>
      <c r="M156" s="5">
        <f>_xll.SNL.Clients.Office.Excel.Functions.SPG(A156, "SP_PCT_SHARES_OWNED_ALL_INSTITUTIONS")</f>
        <v>100.91</v>
      </c>
      <c r="N156" s="9" t="str">
        <f>_xll.SNL.Clients.Office.Excel.Functions.SPG(A156, "RD_CREDIT_RATING_GLOBAL", "Issuer Credit Rating", "Local Currency LT|0")</f>
        <v/>
      </c>
      <c r="O156" s="9" t="str">
        <f>_xll.SNL.Clients.Office.Excel.Functions.SPG(A156, "RD_CWOL_GLOBAL", "Issuer Credit Rating", "Local Currency LT|0")</f>
        <v/>
      </c>
      <c r="P156" s="9" t="str">
        <f>_xll.SNL.Clients.Office.Excel.Functions.SPG(A156, "RD_RATING_ACTION_GLOBAL", "Issuer Credit Rating", "Local Currency LT|0")</f>
        <v/>
      </c>
      <c r="Q156" s="10" t="str">
        <f>_xll.SNL.Clients.Office.Excel.Functions.SPG(A156, "RD_LAST_REVIEW_DATE_GLOBAL", "Issuer Credit Rating", "Local Currency LT")</f>
        <v/>
      </c>
      <c r="R156" s="10" t="str">
        <f>_xll.SNL.Clients.Office.Excel.Functions.SPG(A156, "RD_CREDIT_RATING_DATE_GLOBAL", "Issuer Credit Rating", "Local Currency LT|0")</f>
        <v/>
      </c>
      <c r="S156" s="10" t="str">
        <f>_xll.SNL.Clients.Office.Excel.Functions.SPG(A156, "RD_CREDIT_WATCH_OUTLOOK_DATE_GLOBAL", "Issuer Credit Rating", "Local Currency LT|0")</f>
        <v/>
      </c>
    </row>
    <row r="157" spans="1:19" x14ac:dyDescent="0.3">
      <c r="A157" t="s">
        <v>1191</v>
      </c>
      <c r="B157" s="10">
        <f>_xll.SNL.Clients.Office.Excel.Functions.SPG(A157,"SP_IPO_DATE")</f>
        <v>44278</v>
      </c>
      <c r="C157" s="5">
        <f>_xll.SNL.Clients.Office.Excel.Functions.SPG(A157, "SP_VOLUME_AVG_WEEKLY_TO_SHARES_OUT", , "1M")</f>
        <v>6.5899646222461374</v>
      </c>
      <c r="D157" s="5">
        <f>_xll.SNL.Clients.Office.Excel.Functions.SPG(A157, "SP_VOLUME_AVG_WEEKLY_TO_SHARES_OUT", , "3M")</f>
        <v>4.9974861215335205</v>
      </c>
      <c r="E157" s="5">
        <f>_xll.SNL.Clients.Office.Excel.Functions.SPG(A157, "SP_VOLUME_AVG_DAILY_TO_1YR_AVG_DAILY", , "1M")</f>
        <v>99.37</v>
      </c>
      <c r="F157" s="5">
        <f>_xll.SNL.Clients.Office.Excel.Functions.SPG(A157, "SP_VOLUME_AVG_DAILY_TO_1YR_AVG_DAILY", , "3M")</f>
        <v>75.36</v>
      </c>
      <c r="G157" s="9" t="str">
        <f>_xll.SNL.Clients.Office.Excel.Functions.SPG(A157, "IQ_SECTOR")</f>
        <v>Information Technology</v>
      </c>
      <c r="H157" s="9" t="str">
        <f>_xll.SNL.Clients.Office.Excel.Functions.SPG(A157, "IQ_INDUSTRY_GROUP")</f>
        <v>Software and Services</v>
      </c>
      <c r="I157" s="9" t="str">
        <f>_xll.SNL.Clients.Office.Excel.Functions.SPG(A157, "IQ_INDUSTRY")</f>
        <v>IT Services</v>
      </c>
      <c r="J157" s="9" t="str">
        <f>_xll.SNL.Clients.Office.Excel.Functions.SPG(A157, "IQ_PRIMARY_INDUSTRY")</f>
        <v>Internet Services and Infrastructure</v>
      </c>
      <c r="K157" s="9" t="str">
        <f>_xll.SNL.Clients.Office.Excel.Functions.SPG(A157, "NAICS_CODE", "Primary")</f>
        <v>518210 - Computing Infrastructure Providers, Data Processing, Web Hosting, and Related Services</v>
      </c>
      <c r="L157" s="9" t="str">
        <f>_xll.SNL.Clients.Office.Excel.Functions.SPG(A157, "SP_TOPICTAG")</f>
        <v>Software Development; Cloud Management; Data Integration; IaaS (Infrastructure as a Service); Cloud Infrastructure; Cloud Storage; PaaS</v>
      </c>
      <c r="M157" s="5">
        <f>_xll.SNL.Clients.Office.Excel.Functions.SPG(A157, "SP_PCT_SHARES_OWNED_ALL_INSTITUTIONS")</f>
        <v>59.83</v>
      </c>
      <c r="N157" s="9" t="str">
        <f>_xll.SNL.Clients.Office.Excel.Functions.SPG(A157, "RD_CREDIT_RATING_GLOBAL", "Issuer Credit Rating", "Local Currency LT|0")</f>
        <v/>
      </c>
      <c r="O157" s="9" t="str">
        <f>_xll.SNL.Clients.Office.Excel.Functions.SPG(A157, "RD_CWOL_GLOBAL", "Issuer Credit Rating", "Local Currency LT|0")</f>
        <v/>
      </c>
      <c r="P157" s="9" t="str">
        <f>_xll.SNL.Clients.Office.Excel.Functions.SPG(A157, "RD_RATING_ACTION_GLOBAL", "Issuer Credit Rating", "Local Currency LT|0")</f>
        <v/>
      </c>
      <c r="Q157" s="10" t="str">
        <f>_xll.SNL.Clients.Office.Excel.Functions.SPG(A157, "RD_LAST_REVIEW_DATE_GLOBAL", "Issuer Credit Rating", "Local Currency LT")</f>
        <v/>
      </c>
      <c r="R157" s="10" t="str">
        <f>_xll.SNL.Clients.Office.Excel.Functions.SPG(A157, "RD_CREDIT_RATING_DATE_GLOBAL", "Issuer Credit Rating", "Local Currency LT|0")</f>
        <v/>
      </c>
      <c r="S157" s="10" t="str">
        <f>_xll.SNL.Clients.Office.Excel.Functions.SPG(A157, "RD_CREDIT_WATCH_OUTLOOK_DATE_GLOBAL", "Issuer Credit Rating", "Local Currency LT|0")</f>
        <v/>
      </c>
    </row>
    <row r="158" spans="1:19" x14ac:dyDescent="0.3">
      <c r="A158" t="s">
        <v>1192</v>
      </c>
      <c r="B158" s="10">
        <f>_xll.SNL.Clients.Office.Excel.Functions.SPG(A158,"SP_IPO_DATE")</f>
        <v>35242</v>
      </c>
      <c r="C158" s="5">
        <f>_xll.SNL.Clients.Office.Excel.Functions.SPG(A158, "SP_VOLUME_AVG_WEEKLY_TO_SHARES_OUT", , "1M")</f>
        <v>3.6499041549589437</v>
      </c>
      <c r="D158" s="5">
        <f>_xll.SNL.Clients.Office.Excel.Functions.SPG(A158, "SP_VOLUME_AVG_WEEKLY_TO_SHARES_OUT", , "3M")</f>
        <v>4.0105565998807942</v>
      </c>
      <c r="E158" s="5">
        <f>_xll.SNL.Clients.Office.Excel.Functions.SPG(A158, "SP_VOLUME_AVG_DAILY_TO_1YR_AVG_DAILY", , "1M")</f>
        <v>126.79</v>
      </c>
      <c r="F158" s="5">
        <f>_xll.SNL.Clients.Office.Excel.Functions.SPG(A158, "SP_VOLUME_AVG_DAILY_TO_1YR_AVG_DAILY", , "3M")</f>
        <v>139.32</v>
      </c>
      <c r="G158" s="9" t="str">
        <f>_xll.SNL.Clients.Office.Excel.Functions.SPG(A158, "IQ_SECTOR")</f>
        <v>Financials</v>
      </c>
      <c r="H158" s="9" t="str">
        <f>_xll.SNL.Clients.Office.Excel.Functions.SPG(A158, "IQ_INDUSTRY_GROUP")</f>
        <v>Banks</v>
      </c>
      <c r="I158" s="9" t="str">
        <f>_xll.SNL.Clients.Office.Excel.Functions.SPG(A158, "IQ_INDUSTRY")</f>
        <v>Banks</v>
      </c>
      <c r="J158" s="9" t="str">
        <f>_xll.SNL.Clients.Office.Excel.Functions.SPG(A158, "IQ_PRIMARY_INDUSTRY")</f>
        <v>Regional Banks</v>
      </c>
      <c r="K158" s="9" t="str">
        <f>_xll.SNL.Clients.Office.Excel.Functions.SPG(A158, "NAICS_CODE", "Primary")</f>
        <v>522110 - Commercial Banking</v>
      </c>
      <c r="L158" s="9" t="str">
        <f>_xll.SNL.Clients.Office.Excel.Functions.SPG(A158, "SP_TOPICTAG")</f>
        <v>Consumer Lending</v>
      </c>
      <c r="M158" s="5">
        <f>_xll.SNL.Clients.Office.Excel.Functions.SPG(A158, "SP_PCT_SHARES_OWNED_ALL_INSTITUTIONS")</f>
        <v>73.83</v>
      </c>
      <c r="N158" s="9" t="str">
        <f>_xll.SNL.Clients.Office.Excel.Functions.SPG(A158, "RD_CREDIT_RATING_GLOBAL", "Issuer Credit Rating", "Local Currency LT|0")</f>
        <v/>
      </c>
      <c r="O158" s="9" t="str">
        <f>_xll.SNL.Clients.Office.Excel.Functions.SPG(A158, "RD_CWOL_GLOBAL", "Issuer Credit Rating", "Local Currency LT|0")</f>
        <v/>
      </c>
      <c r="P158" s="9" t="str">
        <f>_xll.SNL.Clients.Office.Excel.Functions.SPG(A158, "RD_RATING_ACTION_GLOBAL", "Issuer Credit Rating", "Local Currency LT|0")</f>
        <v/>
      </c>
      <c r="Q158" s="10" t="str">
        <f>_xll.SNL.Clients.Office.Excel.Functions.SPG(A158, "RD_LAST_REVIEW_DATE_GLOBAL", "Issuer Credit Rating", "Local Currency LT")</f>
        <v/>
      </c>
      <c r="R158" s="10" t="str">
        <f>_xll.SNL.Clients.Office.Excel.Functions.SPG(A158, "RD_CREDIT_RATING_DATE_GLOBAL", "Issuer Credit Rating", "Local Currency LT|0")</f>
        <v/>
      </c>
      <c r="S158" s="10" t="str">
        <f>_xll.SNL.Clients.Office.Excel.Functions.SPG(A158, "RD_CREDIT_WATCH_OUTLOOK_DATE_GLOBAL", "Issuer Credit Rating", "Local Currency LT|0")</f>
        <v/>
      </c>
    </row>
    <row r="159" spans="1:19" x14ac:dyDescent="0.3">
      <c r="A159" t="s">
        <v>1193</v>
      </c>
      <c r="B159" t="str">
        <f>_xll.SNL.Clients.Office.Excel.Functions.SPG(A159,"SP_IPO_DATE")</f>
        <v/>
      </c>
      <c r="C159" s="5">
        <f>_xll.SNL.Clients.Office.Excel.Functions.SPG(A159, "SP_VOLUME_AVG_WEEKLY_TO_SHARES_OUT", , "1M")</f>
        <v>4.8477322166556522</v>
      </c>
      <c r="D159" s="5">
        <f>_xll.SNL.Clients.Office.Excel.Functions.SPG(A159, "SP_VOLUME_AVG_WEEKLY_TO_SHARES_OUT", , "3M")</f>
        <v>4.3660008722489234</v>
      </c>
      <c r="E159" s="5">
        <f>_xll.SNL.Clients.Office.Excel.Functions.SPG(A159, "SP_VOLUME_AVG_DAILY_TO_1YR_AVG_DAILY", , "1M")</f>
        <v>128.46</v>
      </c>
      <c r="F159" s="5">
        <f>_xll.SNL.Clients.Office.Excel.Functions.SPG(A159, "SP_VOLUME_AVG_DAILY_TO_1YR_AVG_DAILY", , "3M")</f>
        <v>115.7</v>
      </c>
      <c r="G159" s="9" t="str">
        <f>_xll.SNL.Clients.Office.Excel.Functions.SPG(A159, "IQ_SECTOR")</f>
        <v>Information Technology</v>
      </c>
      <c r="H159" s="9" t="str">
        <f>_xll.SNL.Clients.Office.Excel.Functions.SPG(A159, "IQ_INDUSTRY_GROUP")</f>
        <v>Semiconductors and Semiconductor Equipment</v>
      </c>
      <c r="I159" s="9" t="str">
        <f>_xll.SNL.Clients.Office.Excel.Functions.SPG(A159, "IQ_INDUSTRY")</f>
        <v>Semiconductors and Semiconductor Equipment</v>
      </c>
      <c r="J159" s="9" t="str">
        <f>_xll.SNL.Clients.Office.Excel.Functions.SPG(A159, "IQ_PRIMARY_INDUSTRY")</f>
        <v>Semiconductors</v>
      </c>
      <c r="K159" s="9" t="str">
        <f>_xll.SNL.Clients.Office.Excel.Functions.SPG(A159, "NAICS_CODE", "Primary")</f>
        <v>334413 - Semiconductor and Related Device Manufacturing</v>
      </c>
      <c r="L159" s="9" t="str">
        <f>_xll.SNL.Clients.Office.Excel.Functions.SPG(A159, "SP_TOPICTAG")</f>
        <v>Sensors; Data Center Technology</v>
      </c>
      <c r="M159" s="5">
        <f>_xll.SNL.Clients.Office.Excel.Functions.SPG(A159, "SP_PCT_SHARES_OWNED_ALL_INSTITUTIONS")</f>
        <v>101.56</v>
      </c>
      <c r="N159" s="9" t="str">
        <f>_xll.SNL.Clients.Office.Excel.Functions.SPG(A159, "RD_CREDIT_RATING_GLOBAL", "Issuer Credit Rating", "Local Currency LT|0")</f>
        <v/>
      </c>
      <c r="O159" s="9" t="str">
        <f>_xll.SNL.Clients.Office.Excel.Functions.SPG(A159, "RD_CWOL_GLOBAL", "Issuer Credit Rating", "Local Currency LT|0")</f>
        <v/>
      </c>
      <c r="P159" s="9" t="str">
        <f>_xll.SNL.Clients.Office.Excel.Functions.SPG(A159, "RD_RATING_ACTION_GLOBAL", "Issuer Credit Rating", "Local Currency LT|0")</f>
        <v/>
      </c>
      <c r="Q159" s="10" t="str">
        <f>_xll.SNL.Clients.Office.Excel.Functions.SPG(A159, "RD_LAST_REVIEW_DATE_GLOBAL", "Issuer Credit Rating", "Local Currency LT")</f>
        <v/>
      </c>
      <c r="R159" s="10" t="str">
        <f>_xll.SNL.Clients.Office.Excel.Functions.SPG(A159, "RD_CREDIT_RATING_DATE_GLOBAL", "Issuer Credit Rating", "Local Currency LT|0")</f>
        <v/>
      </c>
      <c r="S159" s="10" t="str">
        <f>_xll.SNL.Clients.Office.Excel.Functions.SPG(A159, "RD_CREDIT_WATCH_OUTLOOK_DATE_GLOBAL", "Issuer Credit Rating", "Local Currency LT|0")</f>
        <v/>
      </c>
    </row>
    <row r="160" spans="1:19" x14ac:dyDescent="0.3">
      <c r="A160" t="s">
        <v>1194</v>
      </c>
      <c r="B160" t="str">
        <f>_xll.SNL.Clients.Office.Excel.Functions.SPG(A160,"SP_IPO_DATE")</f>
        <v/>
      </c>
      <c r="C160" s="5">
        <f>_xll.SNL.Clients.Office.Excel.Functions.SPG(A160, "SP_VOLUME_AVG_WEEKLY_TO_SHARES_OUT", , "1M")</f>
        <v>5.6145515203286358</v>
      </c>
      <c r="D160" s="5">
        <f>_xll.SNL.Clients.Office.Excel.Functions.SPG(A160, "SP_VOLUME_AVG_WEEKLY_TO_SHARES_OUT", , "3M")</f>
        <v>4.0659028708588512</v>
      </c>
      <c r="E160" s="5">
        <f>_xll.SNL.Clients.Office.Excel.Functions.SPG(A160, "SP_VOLUME_AVG_DAILY_TO_1YR_AVG_DAILY", , "1M")</f>
        <v>128.47999999999999</v>
      </c>
      <c r="F160" s="5">
        <f>_xll.SNL.Clients.Office.Excel.Functions.SPG(A160, "SP_VOLUME_AVG_DAILY_TO_1YR_AVG_DAILY", , "3M")</f>
        <v>93.04</v>
      </c>
      <c r="G160" s="9" t="str">
        <f>_xll.SNL.Clients.Office.Excel.Functions.SPG(A160, "IQ_SECTOR")</f>
        <v>Industrials</v>
      </c>
      <c r="H160" s="9" t="str">
        <f>_xll.SNL.Clients.Office.Excel.Functions.SPG(A160, "IQ_INDUSTRY_GROUP")</f>
        <v>Capital Goods</v>
      </c>
      <c r="I160" s="9" t="str">
        <f>_xll.SNL.Clients.Office.Excel.Functions.SPG(A160, "IQ_INDUSTRY")</f>
        <v>Trading Companies and Distributors</v>
      </c>
      <c r="J160" s="9" t="str">
        <f>_xll.SNL.Clients.Office.Excel.Functions.SPG(A160, "IQ_PRIMARY_INDUSTRY")</f>
        <v>Trading Companies and Distributors</v>
      </c>
      <c r="K160" s="9" t="str">
        <f>_xll.SNL.Clients.Office.Excel.Functions.SPG(A160, "NAICS_CODE", "Primary")</f>
        <v>4238 - Machinery, Equipment, and Supplies Merchant Wholesalers</v>
      </c>
      <c r="L160" s="9" t="str">
        <f>_xll.SNL.Clients.Office.Excel.Functions.SPG(A160, "SP_TOPICTAG")</f>
        <v>Energy Storage; Freight Service; Industrial Automation; Process Automation; Storage Management</v>
      </c>
      <c r="M160" s="5">
        <f>_xll.SNL.Clients.Office.Excel.Functions.SPG(A160, "SP_PCT_SHARES_OWNED_ALL_INSTITUTIONS")</f>
        <v>102.14</v>
      </c>
      <c r="N160" s="9" t="str">
        <f>_xll.SNL.Clients.Office.Excel.Functions.SPG(A160, "RD_CREDIT_RATING_GLOBAL", "Issuer Credit Rating", "Local Currency LT|0")</f>
        <v/>
      </c>
      <c r="O160" s="9" t="str">
        <f>_xll.SNL.Clients.Office.Excel.Functions.SPG(A160, "RD_CWOL_GLOBAL", "Issuer Credit Rating", "Local Currency LT|0")</f>
        <v/>
      </c>
      <c r="P160" s="9" t="str">
        <f>_xll.SNL.Clients.Office.Excel.Functions.SPG(A160, "RD_RATING_ACTION_GLOBAL", "Issuer Credit Rating", "Local Currency LT|0")</f>
        <v/>
      </c>
      <c r="Q160" s="10" t="str">
        <f>_xll.SNL.Clients.Office.Excel.Functions.SPG(A160, "RD_LAST_REVIEW_DATE_GLOBAL", "Issuer Credit Rating", "Local Currency LT")</f>
        <v/>
      </c>
      <c r="R160" s="10" t="str">
        <f>_xll.SNL.Clients.Office.Excel.Functions.SPG(A160, "RD_CREDIT_RATING_DATE_GLOBAL", "Issuer Credit Rating", "Local Currency LT|0")</f>
        <v/>
      </c>
      <c r="S160" s="10" t="str">
        <f>_xll.SNL.Clients.Office.Excel.Functions.SPG(A160, "RD_CREDIT_WATCH_OUTLOOK_DATE_GLOBAL", "Issuer Credit Rating", "Local Currency LT|0")</f>
        <v/>
      </c>
    </row>
    <row r="161" spans="1:19" x14ac:dyDescent="0.3">
      <c r="A161" t="s">
        <v>1195</v>
      </c>
      <c r="B161" t="str">
        <f>_xll.SNL.Clients.Office.Excel.Functions.SPG(A161,"SP_IPO_DATE")</f>
        <v/>
      </c>
      <c r="C161" s="5">
        <f>_xll.SNL.Clients.Office.Excel.Functions.SPG(A161, "SP_VOLUME_AVG_WEEKLY_TO_SHARES_OUT", , "1M")</f>
        <v>3.002165048273409</v>
      </c>
      <c r="D161" s="5">
        <f>_xll.SNL.Clients.Office.Excel.Functions.SPG(A161, "SP_VOLUME_AVG_WEEKLY_TO_SHARES_OUT", , "3M")</f>
        <v>3.2572720583124348</v>
      </c>
      <c r="E161" s="5">
        <f>_xll.SNL.Clients.Office.Excel.Functions.SPG(A161, "SP_VOLUME_AVG_DAILY_TO_1YR_AVG_DAILY", , "1M")</f>
        <v>97.06</v>
      </c>
      <c r="F161" s="5">
        <f>_xll.SNL.Clients.Office.Excel.Functions.SPG(A161, "SP_VOLUME_AVG_DAILY_TO_1YR_AVG_DAILY", , "3M")</f>
        <v>105.31</v>
      </c>
      <c r="G161" s="9" t="str">
        <f>_xll.SNL.Clients.Office.Excel.Functions.SPG(A161, "IQ_SECTOR")</f>
        <v>Financials</v>
      </c>
      <c r="H161" s="9" t="str">
        <f>_xll.SNL.Clients.Office.Excel.Functions.SPG(A161, "IQ_INDUSTRY_GROUP")</f>
        <v>Financial Services</v>
      </c>
      <c r="I161" s="9" t="str">
        <f>_xll.SNL.Clients.Office.Excel.Functions.SPG(A161, "IQ_INDUSTRY")</f>
        <v>Capital Markets</v>
      </c>
      <c r="J161" s="9" t="str">
        <f>_xll.SNL.Clients.Office.Excel.Functions.SPG(A161, "IQ_PRIMARY_INDUSTRY")</f>
        <v>Financial Exchanges and Data</v>
      </c>
      <c r="K161" s="9" t="str">
        <f>_xll.SNL.Clients.Office.Excel.Functions.SPG(A161, "NAICS_CODE", "Primary")</f>
        <v>561450 - Credit Bureaus</v>
      </c>
      <c r="L161" s="9" t="str">
        <f>_xll.SNL.Clients.Office.Excel.Functions.SPG(A161, "SP_TOPICTAG")</f>
        <v>Software Development; Data Integration; Data Protection; Cloud Infrastructure; Cloud Storage; RegTech</v>
      </c>
      <c r="M161" s="5">
        <f>_xll.SNL.Clients.Office.Excel.Functions.SPG(A161, "SP_PCT_SHARES_OWNED_ALL_INSTITUTIONS")</f>
        <v>96.64</v>
      </c>
      <c r="N161" s="9" t="str">
        <f>_xll.SNL.Clients.Office.Excel.Functions.SPG(A161, "RD_CREDIT_RATING_GLOBAL", "Issuer Credit Rating", "Local Currency LT|0")</f>
        <v>NR</v>
      </c>
      <c r="O161" s="9" t="str">
        <f>_xll.SNL.Clients.Office.Excel.Functions.SPG(A161, "RD_CWOL_GLOBAL", "Issuer Credit Rating", "Local Currency LT|0")</f>
        <v>NR</v>
      </c>
      <c r="P161" s="9" t="str">
        <f>_xll.SNL.Clients.Office.Excel.Functions.SPG(A161, "RD_RATING_ACTION_GLOBAL", "Issuer Credit Rating", "Local Currency LT|0")</f>
        <v>Not Rated | CreditWatch/Outlook (03/25/2022)</v>
      </c>
      <c r="Q161" s="10">
        <f>_xll.SNL.Clients.Office.Excel.Functions.SPG(A161, "RD_LAST_REVIEW_DATE_GLOBAL", "Issuer Credit Rating", "Local Currency LT")</f>
        <v>44645</v>
      </c>
      <c r="R161" s="10">
        <f>_xll.SNL.Clients.Office.Excel.Functions.SPG(A161, "RD_CREDIT_RATING_DATE_GLOBAL", "Issuer Credit Rating", "Local Currency LT|0")</f>
        <v>44645</v>
      </c>
      <c r="S161" s="10">
        <f>_xll.SNL.Clients.Office.Excel.Functions.SPG(A161, "RD_CREDIT_WATCH_OUTLOOK_DATE_GLOBAL", "Issuer Credit Rating", "Local Currency LT|0")</f>
        <v>44645</v>
      </c>
    </row>
    <row r="162" spans="1:19" x14ac:dyDescent="0.3">
      <c r="A162" t="s">
        <v>1196</v>
      </c>
      <c r="B162" s="10">
        <f>_xll.SNL.Clients.Office.Excel.Functions.SPG(A162,"SP_IPO_DATE")</f>
        <v>41766</v>
      </c>
      <c r="C162" s="5">
        <f>_xll.SNL.Clients.Office.Excel.Functions.SPG(A162, "SP_VOLUME_AVG_WEEKLY_TO_SHARES_OUT", , "1M")</f>
        <v>9.8737781289530133</v>
      </c>
      <c r="D162" s="5">
        <f>_xll.SNL.Clients.Office.Excel.Functions.SPG(A162, "SP_VOLUME_AVG_WEEKLY_TO_SHARES_OUT", , "3M")</f>
        <v>9.2242792568958833</v>
      </c>
      <c r="E162" s="5">
        <f>_xll.SNL.Clients.Office.Excel.Functions.SPG(A162, "SP_VOLUME_AVG_DAILY_TO_1YR_AVG_DAILY", , "1M")</f>
        <v>119.96</v>
      </c>
      <c r="F162" s="5">
        <f>_xll.SNL.Clients.Office.Excel.Functions.SPG(A162, "SP_VOLUME_AVG_DAILY_TO_1YR_AVG_DAILY", , "3M")</f>
        <v>112.07</v>
      </c>
      <c r="G162" s="9" t="str">
        <f>_xll.SNL.Clients.Office.Excel.Functions.SPG(A162, "IQ_SECTOR")</f>
        <v>Energy</v>
      </c>
      <c r="H162" s="9" t="str">
        <f>_xll.SNL.Clients.Office.Excel.Functions.SPG(A162, "IQ_INDUSTRY_GROUP")</f>
        <v>Energy</v>
      </c>
      <c r="I162" s="9" t="str">
        <f>_xll.SNL.Clients.Office.Excel.Functions.SPG(A162, "IQ_INDUSTRY")</f>
        <v>Oil, Gas and Consumable Fuels</v>
      </c>
      <c r="J162" s="9" t="str">
        <f>_xll.SNL.Clients.Office.Excel.Functions.SPG(A162, "IQ_PRIMARY_INDUSTRY")</f>
        <v>Oil and Gas Storage and Transportation</v>
      </c>
      <c r="K162" s="9" t="str">
        <f>_xll.SNL.Clients.Office.Excel.Functions.SPG(A162, "NAICS_CODE", "Primary")</f>
        <v>483111 - Deep Sea Freight Transportation</v>
      </c>
      <c r="L162" s="9" t="str">
        <f>_xll.SNL.Clients.Office.Excel.Functions.SPG(A162, "SP_TOPICTAG")</f>
        <v>Marine Transportation</v>
      </c>
      <c r="M162" s="5">
        <f>_xll.SNL.Clients.Office.Excel.Functions.SPG(A162, "SP_PCT_SHARES_OWNED_ALL_INSTITUTIONS")</f>
        <v>72.63</v>
      </c>
      <c r="N162" s="9" t="str">
        <f>_xll.SNL.Clients.Office.Excel.Functions.SPG(A162, "RD_CREDIT_RATING_GLOBAL", "Issuer Credit Rating", "Local Currency LT|0")</f>
        <v/>
      </c>
      <c r="O162" s="9" t="str">
        <f>_xll.SNL.Clients.Office.Excel.Functions.SPG(A162, "RD_CWOL_GLOBAL", "Issuer Credit Rating", "Local Currency LT|0")</f>
        <v/>
      </c>
      <c r="P162" s="9" t="str">
        <f>_xll.SNL.Clients.Office.Excel.Functions.SPG(A162, "RD_RATING_ACTION_GLOBAL", "Issuer Credit Rating", "Local Currency LT|0")</f>
        <v/>
      </c>
      <c r="Q162" s="10" t="str">
        <f>_xll.SNL.Clients.Office.Excel.Functions.SPG(A162, "RD_LAST_REVIEW_DATE_GLOBAL", "Issuer Credit Rating", "Local Currency LT")</f>
        <v/>
      </c>
      <c r="R162" s="10" t="str">
        <f>_xll.SNL.Clients.Office.Excel.Functions.SPG(A162, "RD_CREDIT_RATING_DATE_GLOBAL", "Issuer Credit Rating", "Local Currency LT|0")</f>
        <v/>
      </c>
      <c r="S162" s="10" t="str">
        <f>_xll.SNL.Clients.Office.Excel.Functions.SPG(A162, "RD_CREDIT_WATCH_OUTLOOK_DATE_GLOBAL", "Issuer Credit Rating", "Local Currency LT|0")</f>
        <v/>
      </c>
    </row>
    <row r="163" spans="1:19" x14ac:dyDescent="0.3">
      <c r="A163" t="s">
        <v>1197</v>
      </c>
      <c r="B163" t="str">
        <f>_xll.SNL.Clients.Office.Excel.Functions.SPG(A163,"SP_IPO_DATE")</f>
        <v/>
      </c>
      <c r="C163" s="5">
        <f>_xll.SNL.Clients.Office.Excel.Functions.SPG(A163, "SP_VOLUME_AVG_WEEKLY_TO_SHARES_OUT", , "1M")</f>
        <v>3.2007178947929371</v>
      </c>
      <c r="D163" s="5">
        <f>_xll.SNL.Clients.Office.Excel.Functions.SPG(A163, "SP_VOLUME_AVG_WEEKLY_TO_SHARES_OUT", , "3M")</f>
        <v>2.8851573063979936</v>
      </c>
      <c r="E163" s="5">
        <f>_xll.SNL.Clients.Office.Excel.Functions.SPG(A163, "SP_VOLUME_AVG_DAILY_TO_1YR_AVG_DAILY", , "1M")</f>
        <v>131.82</v>
      </c>
      <c r="F163" s="5">
        <f>_xll.SNL.Clients.Office.Excel.Functions.SPG(A163, "SP_VOLUME_AVG_DAILY_TO_1YR_AVG_DAILY", , "3M")</f>
        <v>118.82</v>
      </c>
      <c r="G163" s="9" t="str">
        <f>_xll.SNL.Clients.Office.Excel.Functions.SPG(A163, "IQ_SECTOR")</f>
        <v>Consumer Discretionary</v>
      </c>
      <c r="H163" s="9" t="str">
        <f>_xll.SNL.Clients.Office.Excel.Functions.SPG(A163, "IQ_INDUSTRY_GROUP")</f>
        <v>Automobiles and Components</v>
      </c>
      <c r="I163" s="9" t="str">
        <f>_xll.SNL.Clients.Office.Excel.Functions.SPG(A163, "IQ_INDUSTRY")</f>
        <v>Automobile Components</v>
      </c>
      <c r="J163" s="9" t="str">
        <f>_xll.SNL.Clients.Office.Excel.Functions.SPG(A163, "IQ_PRIMARY_INDUSTRY")</f>
        <v>Automotive Parts and Equipment</v>
      </c>
      <c r="K163" s="9" t="str">
        <f>_xll.SNL.Clients.Office.Excel.Functions.SPG(A163, "NAICS_CODE", "Primary")</f>
        <v>3363 - Motor Vehicle Parts Manufacturing</v>
      </c>
      <c r="L163" s="9" t="str">
        <f>_xll.SNL.Clients.Office.Excel.Functions.SPG(A163, "SP_TOPICTAG")</f>
        <v>Industrial Automation; Sensors; Electric Vehicle; Process Automation</v>
      </c>
      <c r="M163" s="5">
        <f>_xll.SNL.Clients.Office.Excel.Functions.SPG(A163, "SP_PCT_SHARES_OWNED_ALL_INSTITUTIONS")</f>
        <v>80.28</v>
      </c>
      <c r="N163" s="9" t="str">
        <f>_xll.SNL.Clients.Office.Excel.Functions.SPG(A163, "RD_CREDIT_RATING_GLOBAL", "Issuer Credit Rating", "Local Currency LT|0")</f>
        <v/>
      </c>
      <c r="O163" s="9" t="str">
        <f>_xll.SNL.Clients.Office.Excel.Functions.SPG(A163, "RD_CWOL_GLOBAL", "Issuer Credit Rating", "Local Currency LT|0")</f>
        <v/>
      </c>
      <c r="P163" s="9" t="str">
        <f>_xll.SNL.Clients.Office.Excel.Functions.SPG(A163, "RD_RATING_ACTION_GLOBAL", "Issuer Credit Rating", "Local Currency LT|0")</f>
        <v/>
      </c>
      <c r="Q163" s="10" t="str">
        <f>_xll.SNL.Clients.Office.Excel.Functions.SPG(A163, "RD_LAST_REVIEW_DATE_GLOBAL", "Issuer Credit Rating", "Local Currency LT")</f>
        <v/>
      </c>
      <c r="R163" s="10" t="str">
        <f>_xll.SNL.Clients.Office.Excel.Functions.SPG(A163, "RD_CREDIT_RATING_DATE_GLOBAL", "Issuer Credit Rating", "Local Currency LT|0")</f>
        <v/>
      </c>
      <c r="S163" s="10" t="str">
        <f>_xll.SNL.Clients.Office.Excel.Functions.SPG(A163, "RD_CREDIT_WATCH_OUTLOOK_DATE_GLOBAL", "Issuer Credit Rating", "Local Currency LT|0")</f>
        <v/>
      </c>
    </row>
    <row r="164" spans="1:19" x14ac:dyDescent="0.3">
      <c r="A164" t="s">
        <v>1198</v>
      </c>
      <c r="B164" s="10">
        <f>_xll.SNL.Clients.Office.Excel.Functions.SPG(A164,"SP_IPO_DATE")</f>
        <v>44306</v>
      </c>
      <c r="C164" s="5">
        <f>_xll.SNL.Clients.Office.Excel.Functions.SPG(A164, "SP_VOLUME_AVG_WEEKLY_TO_SHARES_OUT", , "1M")</f>
        <v>3.7008732810977594</v>
      </c>
      <c r="D164" s="5">
        <f>_xll.SNL.Clients.Office.Excel.Functions.SPG(A164, "SP_VOLUME_AVG_WEEKLY_TO_SHARES_OUT", , "3M")</f>
        <v>4.7169255315678198</v>
      </c>
      <c r="E164" s="5">
        <f>_xll.SNL.Clients.Office.Excel.Functions.SPG(A164, "SP_VOLUME_AVG_DAILY_TO_1YR_AVG_DAILY", , "1M")</f>
        <v>54.77</v>
      </c>
      <c r="F164" s="5">
        <f>_xll.SNL.Clients.Office.Excel.Functions.SPG(A164, "SP_VOLUME_AVG_DAILY_TO_1YR_AVG_DAILY", , "3M")</f>
        <v>69.8</v>
      </c>
      <c r="G164" s="9" t="str">
        <f>_xll.SNL.Clients.Office.Excel.Functions.SPG(A164, "IQ_SECTOR")</f>
        <v>Information Technology</v>
      </c>
      <c r="H164" s="9" t="str">
        <f>_xll.SNL.Clients.Office.Excel.Functions.SPG(A164, "IQ_INDUSTRY_GROUP")</f>
        <v>Software and Services</v>
      </c>
      <c r="I164" s="9" t="str">
        <f>_xll.SNL.Clients.Office.Excel.Functions.SPG(A164, "IQ_INDUSTRY")</f>
        <v>Software</v>
      </c>
      <c r="J164" s="9" t="str">
        <f>_xll.SNL.Clients.Office.Excel.Functions.SPG(A164, "IQ_PRIMARY_INDUSTRY")</f>
        <v>Application Software</v>
      </c>
      <c r="K164" s="9" t="str">
        <f>_xll.SNL.Clients.Office.Excel.Functions.SPG(A164, "NAICS_CODE", "Primary")</f>
        <v>513210 - Software Publishers</v>
      </c>
      <c r="L164" s="9" t="str">
        <f>_xll.SNL.Clients.Office.Excel.Functions.SPG(A164, "SP_TOPICTAG")</f>
        <v>Ad Network; Data Integration; Marketing Automation; Customer Analytics; Ad Targeting; Ad Exchange; Brand Marketing</v>
      </c>
      <c r="M164" s="5">
        <f>_xll.SNL.Clients.Office.Excel.Functions.SPG(A164, "SP_PCT_SHARES_OWNED_ALL_INSTITUTIONS")</f>
        <v>85.84</v>
      </c>
      <c r="N164" s="9" t="str">
        <f>_xll.SNL.Clients.Office.Excel.Functions.SPG(A164, "RD_CREDIT_RATING_GLOBAL", "Issuer Credit Rating", "Local Currency LT|0")</f>
        <v/>
      </c>
      <c r="O164" s="9" t="str">
        <f>_xll.SNL.Clients.Office.Excel.Functions.SPG(A164, "RD_CWOL_GLOBAL", "Issuer Credit Rating", "Local Currency LT|0")</f>
        <v/>
      </c>
      <c r="P164" s="9" t="str">
        <f>_xll.SNL.Clients.Office.Excel.Functions.SPG(A164, "RD_RATING_ACTION_GLOBAL", "Issuer Credit Rating", "Local Currency LT|0")</f>
        <v/>
      </c>
      <c r="Q164" s="10" t="str">
        <f>_xll.SNL.Clients.Office.Excel.Functions.SPG(A164, "RD_LAST_REVIEW_DATE_GLOBAL", "Issuer Credit Rating", "Local Currency LT")</f>
        <v/>
      </c>
      <c r="R164" s="10" t="str">
        <f>_xll.SNL.Clients.Office.Excel.Functions.SPG(A164, "RD_CREDIT_RATING_DATE_GLOBAL", "Issuer Credit Rating", "Local Currency LT|0")</f>
        <v/>
      </c>
      <c r="S164" s="10" t="str">
        <f>_xll.SNL.Clients.Office.Excel.Functions.SPG(A164, "RD_CREDIT_WATCH_OUTLOOK_DATE_GLOBAL", "Issuer Credit Rating", "Local Currency LT|0")</f>
        <v/>
      </c>
    </row>
    <row r="165" spans="1:19" x14ac:dyDescent="0.3">
      <c r="A165" t="s">
        <v>1199</v>
      </c>
      <c r="B165" s="10">
        <f>_xll.SNL.Clients.Office.Excel.Functions.SPG(A165,"SP_IPO_DATE")</f>
        <v>39013</v>
      </c>
      <c r="C165" s="5">
        <f>_xll.SNL.Clients.Office.Excel.Functions.SPG(A165, "SP_VOLUME_AVG_WEEKLY_TO_SHARES_OUT", , "1M")</f>
        <v>6.5652740271561152</v>
      </c>
      <c r="D165" s="5">
        <f>_xll.SNL.Clients.Office.Excel.Functions.SPG(A165, "SP_VOLUME_AVG_WEEKLY_TO_SHARES_OUT", , "3M")</f>
        <v>4.981143237366247</v>
      </c>
      <c r="E165" s="5">
        <f>_xll.SNL.Clients.Office.Excel.Functions.SPG(A165, "SP_VOLUME_AVG_DAILY_TO_1YR_AVG_DAILY", , "1M")</f>
        <v>138.44</v>
      </c>
      <c r="F165" s="5">
        <f>_xll.SNL.Clients.Office.Excel.Functions.SPG(A165, "SP_VOLUME_AVG_DAILY_TO_1YR_AVG_DAILY", , "3M")</f>
        <v>105.04</v>
      </c>
      <c r="G165" s="9" t="str">
        <f>_xll.SNL.Clients.Office.Excel.Functions.SPG(A165, "IQ_SECTOR")</f>
        <v>Real Estate</v>
      </c>
      <c r="H165" s="9" t="str">
        <f>_xll.SNL.Clients.Office.Excel.Functions.SPG(A165, "IQ_INDUSTRY_GROUP")</f>
        <v>Equity Real Estate Investment Trusts (REITs)</v>
      </c>
      <c r="I165" s="9" t="str">
        <f>_xll.SNL.Clients.Office.Excel.Functions.SPG(A165, "IQ_INDUSTRY")</f>
        <v>Office REITs</v>
      </c>
      <c r="J165" s="9" t="str">
        <f>_xll.SNL.Clients.Office.Excel.Functions.SPG(A165, "IQ_PRIMARY_INDUSTRY")</f>
        <v>Office REITs</v>
      </c>
      <c r="K165" s="9" t="str">
        <f>_xll.SNL.Clients.Office.Excel.Functions.SPG(A165, "NAICS_CODE", "Primary")</f>
        <v>531110 - Lessors of Residential Buildings and Dwellings</v>
      </c>
      <c r="L165" s="9" t="str">
        <f>_xll.SNL.Clients.Office.Excel.Functions.SPG(A165, "SP_TOPICTAG")</f>
        <v>Lifestyle</v>
      </c>
      <c r="M165" s="5">
        <f>_xll.SNL.Clients.Office.Excel.Functions.SPG(A165, "SP_PCT_SHARES_OWNED_ALL_INSTITUTIONS")</f>
        <v>106.33</v>
      </c>
      <c r="N165" s="9" t="str">
        <f>_xll.SNL.Clients.Office.Excel.Functions.SPG(A165, "RD_CREDIT_RATING_GLOBAL", "Issuer Credit Rating", "Local Currency LT|0")</f>
        <v/>
      </c>
      <c r="O165" s="9" t="str">
        <f>_xll.SNL.Clients.Office.Excel.Functions.SPG(A165, "RD_CWOL_GLOBAL", "Issuer Credit Rating", "Local Currency LT|0")</f>
        <v/>
      </c>
      <c r="P165" s="9" t="str">
        <f>_xll.SNL.Clients.Office.Excel.Functions.SPG(A165, "RD_RATING_ACTION_GLOBAL", "Issuer Credit Rating", "Local Currency LT|0")</f>
        <v/>
      </c>
      <c r="Q165" s="10" t="str">
        <f>_xll.SNL.Clients.Office.Excel.Functions.SPG(A165, "RD_LAST_REVIEW_DATE_GLOBAL", "Issuer Credit Rating", "Local Currency LT")</f>
        <v/>
      </c>
      <c r="R165" s="10" t="str">
        <f>_xll.SNL.Clients.Office.Excel.Functions.SPG(A165, "RD_CREDIT_RATING_DATE_GLOBAL", "Issuer Credit Rating", "Local Currency LT|0")</f>
        <v/>
      </c>
      <c r="S165" s="10" t="str">
        <f>_xll.SNL.Clients.Office.Excel.Functions.SPG(A165, "RD_CREDIT_WATCH_OUTLOOK_DATE_GLOBAL", "Issuer Credit Rating", "Local Currency LT|0")</f>
        <v/>
      </c>
    </row>
    <row r="166" spans="1:19" x14ac:dyDescent="0.3">
      <c r="A166" t="s">
        <v>1200</v>
      </c>
      <c r="B166" s="10">
        <f>_xll.SNL.Clients.Office.Excel.Functions.SPG(A166,"SP_IPO_DATE")</f>
        <v>44216</v>
      </c>
      <c r="C166" s="5">
        <f>_xll.SNL.Clients.Office.Excel.Functions.SPG(A166, "SP_VOLUME_AVG_WEEKLY_TO_SHARES_OUT", , "1M")</f>
        <v>5.65891622248279</v>
      </c>
      <c r="D166" s="5">
        <f>_xll.SNL.Clients.Office.Excel.Functions.SPG(A166, "SP_VOLUME_AVG_WEEKLY_TO_SHARES_OUT", , "3M")</f>
        <v>9.6995483354086449</v>
      </c>
      <c r="E166" s="5">
        <f>_xll.SNL.Clients.Office.Excel.Functions.SPG(A166, "SP_VOLUME_AVG_DAILY_TO_1YR_AVG_DAILY", , "1M")</f>
        <v>78.84</v>
      </c>
      <c r="F166" s="5">
        <f>_xll.SNL.Clients.Office.Excel.Functions.SPG(A166, "SP_VOLUME_AVG_DAILY_TO_1YR_AVG_DAILY", , "3M")</f>
        <v>135.13</v>
      </c>
      <c r="G166" s="9" t="str">
        <f>_xll.SNL.Clients.Office.Excel.Functions.SPG(A166, "IQ_SECTOR")</f>
        <v>Consumer Discretionary</v>
      </c>
      <c r="H166" s="9" t="str">
        <f>_xll.SNL.Clients.Office.Excel.Functions.SPG(A166, "IQ_INDUSTRY_GROUP")</f>
        <v>Consumer Durables and Apparel</v>
      </c>
      <c r="I166" s="9" t="str">
        <f>_xll.SNL.Clients.Office.Excel.Functions.SPG(A166, "IQ_INDUSTRY")</f>
        <v>Household Durables</v>
      </c>
      <c r="J166" s="9" t="str">
        <f>_xll.SNL.Clients.Office.Excel.Functions.SPG(A166, "IQ_PRIMARY_INDUSTRY")</f>
        <v>Homebuilding</v>
      </c>
      <c r="K166" s="9" t="str">
        <f>_xll.SNL.Clients.Office.Excel.Functions.SPG(A166, "NAICS_CODE", "Primary")</f>
        <v>23611 - Residential Building Construction</v>
      </c>
      <c r="L166" s="9" t="str">
        <f>_xll.SNL.Clients.Office.Excel.Functions.SPG(A166, "SP_TOPICTAG")</f>
        <v>Home Improvement</v>
      </c>
      <c r="M166" s="5">
        <f>_xll.SNL.Clients.Office.Excel.Functions.SPG(A166, "SP_PCT_SHARES_OWNED_ALL_INSTITUTIONS")</f>
        <v>32.76</v>
      </c>
      <c r="N166" s="9" t="str">
        <f>_xll.SNL.Clients.Office.Excel.Functions.SPG(A166, "RD_CREDIT_RATING_GLOBAL", "Issuer Credit Rating", "Local Currency LT|0")</f>
        <v>BB-</v>
      </c>
      <c r="O166" s="9" t="str">
        <f>_xll.SNL.Clients.Office.Excel.Functions.SPG(A166, "RD_CWOL_GLOBAL", "Issuer Credit Rating", "Local Currency LT|0")</f>
        <v>Stable</v>
      </c>
      <c r="P166" s="9" t="str">
        <f>_xll.SNL.Clients.Office.Excel.Functions.SPG(A166, "RD_RATING_ACTION_GLOBAL", "Issuer Credit Rating", "Local Currency LT|0")</f>
        <v>New Rating | CreditWatch/Outlook (08/07/2023)</v>
      </c>
      <c r="Q166" s="10">
        <f>_xll.SNL.Clients.Office.Excel.Functions.SPG(A166, "RD_LAST_REVIEW_DATE_GLOBAL", "Issuer Credit Rating", "Local Currency LT")</f>
        <v>45496</v>
      </c>
      <c r="R166" s="10">
        <f>_xll.SNL.Clients.Office.Excel.Functions.SPG(A166, "RD_CREDIT_RATING_DATE_GLOBAL", "Issuer Credit Rating", "Local Currency LT|0")</f>
        <v>45145</v>
      </c>
      <c r="S166" s="10">
        <f>_xll.SNL.Clients.Office.Excel.Functions.SPG(A166, "RD_CREDIT_WATCH_OUTLOOK_DATE_GLOBAL", "Issuer Credit Rating", "Local Currency LT|0")</f>
        <v>45145</v>
      </c>
    </row>
    <row r="167" spans="1:19" x14ac:dyDescent="0.3">
      <c r="A167" t="s">
        <v>1201</v>
      </c>
      <c r="B167" t="str">
        <f>_xll.SNL.Clients.Office.Excel.Functions.SPG(A167,"SP_IPO_DATE")</f>
        <v/>
      </c>
      <c r="C167" s="5">
        <f>_xll.SNL.Clients.Office.Excel.Functions.SPG(A167, "SP_VOLUME_AVG_WEEKLY_TO_SHARES_OUT", , "1M")</f>
        <v>3.1303863960617311</v>
      </c>
      <c r="D167" s="5">
        <f>_xll.SNL.Clients.Office.Excel.Functions.SPG(A167, "SP_VOLUME_AVG_WEEKLY_TO_SHARES_OUT", , "3M")</f>
        <v>3.2570201677335016</v>
      </c>
      <c r="E167" s="5">
        <f>_xll.SNL.Clients.Office.Excel.Functions.SPG(A167, "SP_VOLUME_AVG_DAILY_TO_1YR_AVG_DAILY", , "1M")</f>
        <v>61.23</v>
      </c>
      <c r="F167" s="5">
        <f>_xll.SNL.Clients.Office.Excel.Functions.SPG(A167, "SP_VOLUME_AVG_DAILY_TO_1YR_AVG_DAILY", , "3M")</f>
        <v>63.7</v>
      </c>
      <c r="G167" s="9" t="str">
        <f>_xll.SNL.Clients.Office.Excel.Functions.SPG(A167, "IQ_SECTOR")</f>
        <v>Information Technology</v>
      </c>
      <c r="H167" s="9" t="str">
        <f>_xll.SNL.Clients.Office.Excel.Functions.SPG(A167, "IQ_INDUSTRY_GROUP")</f>
        <v>Software and Services</v>
      </c>
      <c r="I167" s="9" t="str">
        <f>_xll.SNL.Clients.Office.Excel.Functions.SPG(A167, "IQ_INDUSTRY")</f>
        <v>IT Services</v>
      </c>
      <c r="J167" s="9" t="str">
        <f>_xll.SNL.Clients.Office.Excel.Functions.SPG(A167, "IQ_PRIMARY_INDUSTRY")</f>
        <v>IT Consulting and Other Services</v>
      </c>
      <c r="K167" s="9" t="str">
        <f>_xll.SNL.Clients.Office.Excel.Functions.SPG(A167, "NAICS_CODE", "Primary")</f>
        <v>54151 - Computer Systems Design and Related Services</v>
      </c>
      <c r="L167" s="9" t="str">
        <f>_xll.SNL.Clients.Office.Excel.Functions.SPG(A167, "SP_TOPICTAG")</f>
        <v>Software Development; Cloud Management; Data Integration; Data Protection; Cloud Infrastructure; Cloud Security; Process Automation</v>
      </c>
      <c r="M167" s="5">
        <f>_xll.SNL.Clients.Office.Excel.Functions.SPG(A167, "SP_PCT_SHARES_OWNED_ALL_INSTITUTIONS")</f>
        <v>89.89</v>
      </c>
      <c r="N167" s="9" t="str">
        <f>_xll.SNL.Clients.Office.Excel.Functions.SPG(A167, "RD_CREDIT_RATING_GLOBAL", "Issuer Credit Rating", "Local Currency LT|0")</f>
        <v>BBB-</v>
      </c>
      <c r="O167" s="9" t="str">
        <f>_xll.SNL.Clients.Office.Excel.Functions.SPG(A167, "RD_CWOL_GLOBAL", "Issuer Credit Rating", "Local Currency LT|0")</f>
        <v>Stable</v>
      </c>
      <c r="P167" s="9" t="str">
        <f>_xll.SNL.Clients.Office.Excel.Functions.SPG(A167, "RD_RATING_ACTION_GLOBAL", "Issuer Credit Rating", "Local Currency LT|0")</f>
        <v>Downgrade | CreditWatch/Outlook (07/02/2020)</v>
      </c>
      <c r="Q167" s="10">
        <f>_xll.SNL.Clients.Office.Excel.Functions.SPG(A167, "RD_LAST_REVIEW_DATE_GLOBAL", "Issuer Credit Rating", "Local Currency LT")</f>
        <v>45503</v>
      </c>
      <c r="R167" s="10">
        <f>_xll.SNL.Clients.Office.Excel.Functions.SPG(A167, "RD_CREDIT_RATING_DATE_GLOBAL", "Issuer Credit Rating", "Local Currency LT|0")</f>
        <v>44014</v>
      </c>
      <c r="S167" s="10">
        <f>_xll.SNL.Clients.Office.Excel.Functions.SPG(A167, "RD_CREDIT_WATCH_OUTLOOK_DATE_GLOBAL", "Issuer Credit Rating", "Local Currency LT|0")</f>
        <v>44014</v>
      </c>
    </row>
    <row r="168" spans="1:19" x14ac:dyDescent="0.3">
      <c r="A168" t="s">
        <v>1202</v>
      </c>
      <c r="B168" t="str">
        <f>_xll.SNL.Clients.Office.Excel.Functions.SPG(A168,"SP_IPO_DATE")</f>
        <v/>
      </c>
      <c r="C168" s="5">
        <f>_xll.SNL.Clients.Office.Excel.Functions.SPG(A168, "SP_VOLUME_AVG_WEEKLY_TO_SHARES_OUT", , "1M")</f>
        <v>10.521597268054697</v>
      </c>
      <c r="D168" s="5">
        <f>_xll.SNL.Clients.Office.Excel.Functions.SPG(A168, "SP_VOLUME_AVG_WEEKLY_TO_SHARES_OUT", , "3M")</f>
        <v>7.9771057825333171</v>
      </c>
      <c r="E168" s="5">
        <f>_xll.SNL.Clients.Office.Excel.Functions.SPG(A168, "SP_VOLUME_AVG_DAILY_TO_1YR_AVG_DAILY", , "1M")</f>
        <v>224.94</v>
      </c>
      <c r="F168" s="5">
        <f>_xll.SNL.Clients.Office.Excel.Functions.SPG(A168, "SP_VOLUME_AVG_DAILY_TO_1YR_AVG_DAILY", , "3M")</f>
        <v>170.54</v>
      </c>
      <c r="G168" s="9" t="str">
        <f>_xll.SNL.Clients.Office.Excel.Functions.SPG(A168, "IQ_SECTOR")</f>
        <v>Industrials</v>
      </c>
      <c r="H168" s="9" t="str">
        <f>_xll.SNL.Clients.Office.Excel.Functions.SPG(A168, "IQ_INDUSTRY_GROUP")</f>
        <v>Capital Goods</v>
      </c>
      <c r="I168" s="9" t="str">
        <f>_xll.SNL.Clients.Office.Excel.Functions.SPG(A168, "IQ_INDUSTRY")</f>
        <v>Trading Companies and Distributors</v>
      </c>
      <c r="J168" s="9" t="str">
        <f>_xll.SNL.Clients.Office.Excel.Functions.SPG(A168, "IQ_PRIMARY_INDUSTRY")</f>
        <v>Trading Companies and Distributors</v>
      </c>
      <c r="K168" s="9" t="str">
        <f>_xll.SNL.Clients.Office.Excel.Functions.SPG(A168, "NAICS_CODE", "Primary")</f>
        <v>42383 - Industrial Machinery and Equipment Merchant Wholesalers</v>
      </c>
      <c r="L168" s="9" t="str">
        <f>_xll.SNL.Clients.Office.Excel.Functions.SPG(A168, "SP_TOPICTAG")</f>
        <v>Environmental Consulting; Environmental Engineering; Freight Service; Industrial Automation; Disposal and Recycling; Water Purification; Process Automation</v>
      </c>
      <c r="M168" s="5">
        <f>_xll.SNL.Clients.Office.Excel.Functions.SPG(A168, "SP_PCT_SHARES_OWNED_ALL_INSTITUTIONS")</f>
        <v>72.290000000000006</v>
      </c>
      <c r="N168" s="9" t="str">
        <f>_xll.SNL.Clients.Office.Excel.Functions.SPG(A168, "RD_CREDIT_RATING_GLOBAL", "Issuer Credit Rating", "Local Currency LT|0")</f>
        <v>B</v>
      </c>
      <c r="O168" s="9" t="str">
        <f>_xll.SNL.Clients.Office.Excel.Functions.SPG(A168, "RD_CWOL_GLOBAL", "Issuer Credit Rating", "Local Currency LT|0")</f>
        <v>Stable</v>
      </c>
      <c r="P168" s="9" t="str">
        <f>_xll.SNL.Clients.Office.Excel.Functions.SPG(A168, "RD_RATING_ACTION_GLOBAL", "Issuer Credit Rating", "Local Currency LT|0")</f>
        <v>CreditWatch/Outlook (06/10/2020)</v>
      </c>
      <c r="Q168" s="10">
        <f>_xll.SNL.Clients.Office.Excel.Functions.SPG(A168, "RD_LAST_REVIEW_DATE_GLOBAL", "Issuer Credit Rating", "Local Currency LT")</f>
        <v>45580</v>
      </c>
      <c r="R168" s="10">
        <f>_xll.SNL.Clients.Office.Excel.Functions.SPG(A168, "RD_CREDIT_RATING_DATE_GLOBAL", "Issuer Credit Rating", "Local Currency LT|0")</f>
        <v>42949</v>
      </c>
      <c r="S168" s="10">
        <f>_xll.SNL.Clients.Office.Excel.Functions.SPG(A168, "RD_CREDIT_WATCH_OUTLOOK_DATE_GLOBAL", "Issuer Credit Rating", "Local Currency LT|0")</f>
        <v>43992</v>
      </c>
    </row>
    <row r="169" spans="1:19" x14ac:dyDescent="0.3">
      <c r="A169" t="s">
        <v>1203</v>
      </c>
      <c r="B169" t="str">
        <f>_xll.SNL.Clients.Office.Excel.Functions.SPG(A169,"SP_IPO_DATE")</f>
        <v/>
      </c>
      <c r="C169" s="5">
        <f>_xll.SNL.Clients.Office.Excel.Functions.SPG(A169, "SP_VOLUME_AVG_WEEKLY_TO_SHARES_OUT", , "1M")</f>
        <v>6.7002469335527834</v>
      </c>
      <c r="D169" s="5">
        <f>_xll.SNL.Clients.Office.Excel.Functions.SPG(A169, "SP_VOLUME_AVG_WEEKLY_TO_SHARES_OUT", , "3M")</f>
        <v>7.9160173391879365</v>
      </c>
      <c r="E169" s="5">
        <f>_xll.SNL.Clients.Office.Excel.Functions.SPG(A169, "SP_VOLUME_AVG_DAILY_TO_1YR_AVG_DAILY", , "1M")</f>
        <v>116.21</v>
      </c>
      <c r="F169" s="5">
        <f>_xll.SNL.Clients.Office.Excel.Functions.SPG(A169, "SP_VOLUME_AVG_DAILY_TO_1YR_AVG_DAILY", , "3M")</f>
        <v>137.29</v>
      </c>
      <c r="G169" s="9" t="str">
        <f>_xll.SNL.Clients.Office.Excel.Functions.SPG(A169, "IQ_SECTOR")</f>
        <v>Industrials</v>
      </c>
      <c r="H169" s="9" t="str">
        <f>_xll.SNL.Clients.Office.Excel.Functions.SPG(A169, "IQ_INDUSTRY_GROUP")</f>
        <v>Capital Goods</v>
      </c>
      <c r="I169" s="9" t="str">
        <f>_xll.SNL.Clients.Office.Excel.Functions.SPG(A169, "IQ_INDUSTRY")</f>
        <v>Construction and Engineering</v>
      </c>
      <c r="J169" s="9" t="str">
        <f>_xll.SNL.Clients.Office.Excel.Functions.SPG(A169, "IQ_PRIMARY_INDUSTRY")</f>
        <v>Construction and Engineering</v>
      </c>
      <c r="K169" s="9" t="str">
        <f>_xll.SNL.Clients.Office.Excel.Functions.SPG(A169, "NAICS_CODE", "Primary")</f>
        <v>238 - Specialty Trade Contractors</v>
      </c>
      <c r="L169" s="9" t="str">
        <f>_xll.SNL.Clients.Office.Excel.Functions.SPG(A169, "SP_TOPICTAG")</f>
        <v>Network Backbone; Optical Infrastructure; Edge Computing; 5G</v>
      </c>
      <c r="M169" s="5">
        <f>_xll.SNL.Clients.Office.Excel.Functions.SPG(A169, "SP_PCT_SHARES_OWNED_ALL_INSTITUTIONS")</f>
        <v>79.58</v>
      </c>
      <c r="N169" s="9" t="str">
        <f>_xll.SNL.Clients.Office.Excel.Functions.SPG(A169, "RD_CREDIT_RATING_GLOBAL", "Issuer Credit Rating", "Local Currency LT|0")</f>
        <v>BB</v>
      </c>
      <c r="O169" s="9" t="str">
        <f>_xll.SNL.Clients.Office.Excel.Functions.SPG(A169, "RD_CWOL_GLOBAL", "Issuer Credit Rating", "Local Currency LT|0")</f>
        <v>Stable</v>
      </c>
      <c r="P169" s="9" t="str">
        <f>_xll.SNL.Clients.Office.Excel.Functions.SPG(A169, "RD_RATING_ACTION_GLOBAL", "Issuer Credit Rating", "Local Currency LT|0")</f>
        <v>New Rating | CreditWatch/Outlook (09/23/2005)</v>
      </c>
      <c r="Q169" s="10">
        <f>_xll.SNL.Clients.Office.Excel.Functions.SPG(A169, "RD_LAST_REVIEW_DATE_GLOBAL", "Issuer Credit Rating", "Local Currency LT")</f>
        <v>45695</v>
      </c>
      <c r="R169" s="10">
        <f>_xll.SNL.Clients.Office.Excel.Functions.SPG(A169, "RD_CREDIT_RATING_DATE_GLOBAL", "Issuer Credit Rating", "Local Currency LT|0")</f>
        <v>38618</v>
      </c>
      <c r="S169" s="10">
        <f>_xll.SNL.Clients.Office.Excel.Functions.SPG(A169, "RD_CREDIT_WATCH_OUTLOOK_DATE_GLOBAL", "Issuer Credit Rating", "Local Currency LT|0")</f>
        <v>38618</v>
      </c>
    </row>
    <row r="170" spans="1:19" x14ac:dyDescent="0.3">
      <c r="A170" t="s">
        <v>1204</v>
      </c>
      <c r="B170" s="10">
        <f>_xll.SNL.Clients.Office.Excel.Functions.SPG(A170,"SP_IPO_DATE")</f>
        <v>38036</v>
      </c>
      <c r="C170" s="5">
        <f>_xll.SNL.Clients.Office.Excel.Functions.SPG(A170, "SP_VOLUME_AVG_WEEKLY_TO_SHARES_OUT", , "1M")</f>
        <v>6.0659198681842117</v>
      </c>
      <c r="D170" s="5">
        <f>_xll.SNL.Clients.Office.Excel.Functions.SPG(A170, "SP_VOLUME_AVG_WEEKLY_TO_SHARES_OUT", , "3M")</f>
        <v>7.3210545819633612</v>
      </c>
      <c r="E170" s="5">
        <f>_xll.SNL.Clients.Office.Excel.Functions.SPG(A170, "SP_VOLUME_AVG_DAILY_TO_1YR_AVG_DAILY", , "1M")</f>
        <v>77.42</v>
      </c>
      <c r="F170" s="5">
        <f>_xll.SNL.Clients.Office.Excel.Functions.SPG(A170, "SP_VOLUME_AVG_DAILY_TO_1YR_AVG_DAILY", , "3M")</f>
        <v>93.45</v>
      </c>
      <c r="G170" s="9" t="str">
        <f>_xll.SNL.Clients.Office.Excel.Functions.SPG(A170, "IQ_SECTOR")</f>
        <v>Health Care</v>
      </c>
      <c r="H170" s="9" t="str">
        <f>_xll.SNL.Clients.Office.Excel.Functions.SPG(A170, "IQ_INDUSTRY_GROUP")</f>
        <v>Pharmaceuticals, Biotechnology and Life Sciences</v>
      </c>
      <c r="I170" s="9" t="str">
        <f>_xll.SNL.Clients.Office.Excel.Functions.SPG(A170, "IQ_INDUSTRY")</f>
        <v>Biotechnology</v>
      </c>
      <c r="J170" s="9" t="str">
        <f>_xll.SNL.Clients.Office.Excel.Functions.SPG(A170, "IQ_PRIMARY_INDUSTRY")</f>
        <v>Biotechnology</v>
      </c>
      <c r="K170" s="9" t="str">
        <f>_xll.SNL.Clients.Office.Excel.Functions.SPG(A170, "NAICS_CODE", "Primary")</f>
        <v>325412 - Pharmaceutical Preparation Manufacturing</v>
      </c>
      <c r="L170" s="9" t="str">
        <f>_xll.SNL.Clients.Office.Excel.Functions.SPG(A170, "SP_TOPICTAG")</f>
        <v>Hepatology; Infectious Diseases; Oncology; Vaccines</v>
      </c>
      <c r="M170" s="5">
        <f>_xll.SNL.Clients.Office.Excel.Functions.SPG(A170, "SP_PCT_SHARES_OWNED_ALL_INSTITUTIONS")</f>
        <v>82.83</v>
      </c>
      <c r="N170" s="9" t="str">
        <f>_xll.SNL.Clients.Office.Excel.Functions.SPG(A170, "RD_CREDIT_RATING_GLOBAL", "Issuer Credit Rating", "Local Currency LT|0")</f>
        <v/>
      </c>
      <c r="O170" s="9" t="str">
        <f>_xll.SNL.Clients.Office.Excel.Functions.SPG(A170, "RD_CWOL_GLOBAL", "Issuer Credit Rating", "Local Currency LT|0")</f>
        <v/>
      </c>
      <c r="P170" s="9" t="str">
        <f>_xll.SNL.Clients.Office.Excel.Functions.SPG(A170, "RD_RATING_ACTION_GLOBAL", "Issuer Credit Rating", "Local Currency LT|0")</f>
        <v/>
      </c>
      <c r="Q170" s="10" t="str">
        <f>_xll.SNL.Clients.Office.Excel.Functions.SPG(A170, "RD_LAST_REVIEW_DATE_GLOBAL", "Issuer Credit Rating", "Local Currency LT")</f>
        <v/>
      </c>
      <c r="R170" s="10" t="str">
        <f>_xll.SNL.Clients.Office.Excel.Functions.SPG(A170, "RD_CREDIT_RATING_DATE_GLOBAL", "Issuer Credit Rating", "Local Currency LT|0")</f>
        <v/>
      </c>
      <c r="S170" s="10" t="str">
        <f>_xll.SNL.Clients.Office.Excel.Functions.SPG(A170, "RD_CREDIT_WATCH_OUTLOOK_DATE_GLOBAL", "Issuer Credit Rating", "Local Currency LT|0")</f>
        <v/>
      </c>
    </row>
    <row r="171" spans="1:19" x14ac:dyDescent="0.3">
      <c r="A171" t="s">
        <v>1205</v>
      </c>
      <c r="B171" s="10">
        <f>_xll.SNL.Clients.Office.Excel.Functions.SPG(A171,"SP_IPO_DATE")</f>
        <v>35955</v>
      </c>
      <c r="C171" s="5">
        <f>_xll.SNL.Clients.Office.Excel.Functions.SPG(A171, "SP_VOLUME_AVG_WEEKLY_TO_SHARES_OUT", , "1M")</f>
        <v>4.0972936858021036</v>
      </c>
      <c r="D171" s="5">
        <f>_xll.SNL.Clients.Office.Excel.Functions.SPG(A171, "SP_VOLUME_AVG_WEEKLY_TO_SHARES_OUT", , "3M")</f>
        <v>4.0091156398019416</v>
      </c>
      <c r="E171" s="5">
        <f>_xll.SNL.Clients.Office.Excel.Functions.SPG(A171, "SP_VOLUME_AVG_DAILY_TO_1YR_AVG_DAILY", , "1M")</f>
        <v>79.86</v>
      </c>
      <c r="F171" s="5">
        <f>_xll.SNL.Clients.Office.Excel.Functions.SPG(A171, "SP_VOLUME_AVG_DAILY_TO_1YR_AVG_DAILY", , "3M")</f>
        <v>78.14</v>
      </c>
      <c r="G171" s="9" t="str">
        <f>_xll.SNL.Clients.Office.Excel.Functions.SPG(A171, "IQ_SECTOR")</f>
        <v>Financials</v>
      </c>
      <c r="H171" s="9" t="str">
        <f>_xll.SNL.Clients.Office.Excel.Functions.SPG(A171, "IQ_INDUSTRY_GROUP")</f>
        <v>Banks</v>
      </c>
      <c r="I171" s="9" t="str">
        <f>_xll.SNL.Clients.Office.Excel.Functions.SPG(A171, "IQ_INDUSTRY")</f>
        <v>Banks</v>
      </c>
      <c r="J171" s="9" t="str">
        <f>_xll.SNL.Clients.Office.Excel.Functions.SPG(A171, "IQ_PRIMARY_INDUSTRY")</f>
        <v>Regional Banks</v>
      </c>
      <c r="K171" s="9" t="str">
        <f>_xll.SNL.Clients.Office.Excel.Functions.SPG(A171, "NAICS_CODE", "Primary")</f>
        <v>52211 - Commercial Banking</v>
      </c>
      <c r="L171" s="9" t="str">
        <f>_xll.SNL.Clients.Office.Excel.Functions.SPG(A171, "SP_TOPICTAG")</f>
        <v>Consumer Lending</v>
      </c>
      <c r="M171" s="5">
        <f>_xll.SNL.Clients.Office.Excel.Functions.SPG(A171, "SP_PCT_SHARES_OWNED_ALL_INSTITUTIONS")</f>
        <v>75.45</v>
      </c>
      <c r="N171" s="9" t="str">
        <f>_xll.SNL.Clients.Office.Excel.Functions.SPG(A171, "RD_CREDIT_RATING_GLOBAL", "Issuer Credit Rating", "Local Currency LT|0")</f>
        <v/>
      </c>
      <c r="O171" s="9" t="str">
        <f>_xll.SNL.Clients.Office.Excel.Functions.SPG(A171, "RD_CWOL_GLOBAL", "Issuer Credit Rating", "Local Currency LT|0")</f>
        <v/>
      </c>
      <c r="P171" s="9" t="str">
        <f>_xll.SNL.Clients.Office.Excel.Functions.SPG(A171, "RD_RATING_ACTION_GLOBAL", "Issuer Credit Rating", "Local Currency LT|0")</f>
        <v/>
      </c>
      <c r="Q171" s="10" t="str">
        <f>_xll.SNL.Clients.Office.Excel.Functions.SPG(A171, "RD_LAST_REVIEW_DATE_GLOBAL", "Issuer Credit Rating", "Local Currency LT")</f>
        <v/>
      </c>
      <c r="R171" s="10" t="str">
        <f>_xll.SNL.Clients.Office.Excel.Functions.SPG(A171, "RD_CREDIT_RATING_DATE_GLOBAL", "Issuer Credit Rating", "Local Currency LT|0")</f>
        <v/>
      </c>
      <c r="S171" s="10" t="str">
        <f>_xll.SNL.Clients.Office.Excel.Functions.SPG(A171, "RD_CREDIT_WATCH_OUTLOOK_DATE_GLOBAL", "Issuer Credit Rating", "Local Currency LT|0")</f>
        <v/>
      </c>
    </row>
    <row r="172" spans="1:19" x14ac:dyDescent="0.3">
      <c r="A172" t="s">
        <v>1206</v>
      </c>
      <c r="B172" s="10">
        <f>_xll.SNL.Clients.Office.Excel.Functions.SPG(A172,"SP_IPO_DATE")</f>
        <v>42040</v>
      </c>
      <c r="C172" s="5">
        <f>_xll.SNL.Clients.Office.Excel.Functions.SPG(A172, "SP_VOLUME_AVG_WEEKLY_TO_SHARES_OUT", , "1M")</f>
        <v>5.4246006117462624</v>
      </c>
      <c r="D172" s="5">
        <f>_xll.SNL.Clients.Office.Excel.Functions.SPG(A172, "SP_VOLUME_AVG_WEEKLY_TO_SHARES_OUT", , "3M")</f>
        <v>6.721284479414499</v>
      </c>
      <c r="E172" s="5">
        <f>_xll.SNL.Clients.Office.Excel.Functions.SPG(A172, "SP_VOLUME_AVG_DAILY_TO_1YR_AVG_DAILY", , "1M")</f>
        <v>114.14</v>
      </c>
      <c r="F172" s="5">
        <f>_xll.SNL.Clients.Office.Excel.Functions.SPG(A172, "SP_VOLUME_AVG_DAILY_TO_1YR_AVG_DAILY", , "3M")</f>
        <v>141.41999999999999</v>
      </c>
      <c r="G172" s="9" t="str">
        <f>_xll.SNL.Clients.Office.Excel.Functions.SPG(A172, "IQ_SECTOR")</f>
        <v>Real Estate</v>
      </c>
      <c r="H172" s="9" t="str">
        <f>_xll.SNL.Clients.Office.Excel.Functions.SPG(A172, "IQ_INDUSTRY_GROUP")</f>
        <v>Equity Real Estate Investment Trusts (REITs)</v>
      </c>
      <c r="I172" s="9" t="str">
        <f>_xll.SNL.Clients.Office.Excel.Functions.SPG(A172, "IQ_INDUSTRY")</f>
        <v>Office REITs</v>
      </c>
      <c r="J172" s="9" t="str">
        <f>_xll.SNL.Clients.Office.Excel.Functions.SPG(A172, "IQ_PRIMARY_INDUSTRY")</f>
        <v>Office REITs</v>
      </c>
      <c r="K172" s="9" t="str">
        <f>_xll.SNL.Clients.Office.Excel.Functions.SPG(A172, "NAICS_CODE", "Primary")</f>
        <v>531120 - Lessors of Nonresidential Buildings (except Miniwarehouses)</v>
      </c>
      <c r="L172" s="9" t="str">
        <f>_xll.SNL.Clients.Office.Excel.Functions.SPG(A172, "SP_TOPICTAG")</f>
        <v/>
      </c>
      <c r="M172" s="5">
        <f>_xll.SNL.Clients.Office.Excel.Functions.SPG(A172, "SP_PCT_SHARES_OWNED_ALL_INSTITUTIONS")</f>
        <v>75.790000000000006</v>
      </c>
      <c r="N172" s="9" t="str">
        <f>_xll.SNL.Clients.Office.Excel.Functions.SPG(A172, "RD_CREDIT_RATING_GLOBAL", "Issuer Credit Rating", "Local Currency LT|0")</f>
        <v/>
      </c>
      <c r="O172" s="9" t="str">
        <f>_xll.SNL.Clients.Office.Excel.Functions.SPG(A172, "RD_CWOL_GLOBAL", "Issuer Credit Rating", "Local Currency LT|0")</f>
        <v/>
      </c>
      <c r="P172" s="9" t="str">
        <f>_xll.SNL.Clients.Office.Excel.Functions.SPG(A172, "RD_RATING_ACTION_GLOBAL", "Issuer Credit Rating", "Local Currency LT|0")</f>
        <v/>
      </c>
      <c r="Q172" s="10" t="str">
        <f>_xll.SNL.Clients.Office.Excel.Functions.SPG(A172, "RD_LAST_REVIEW_DATE_GLOBAL", "Issuer Credit Rating", "Local Currency LT")</f>
        <v/>
      </c>
      <c r="R172" s="10" t="str">
        <f>_xll.SNL.Clients.Office.Excel.Functions.SPG(A172, "RD_CREDIT_RATING_DATE_GLOBAL", "Issuer Credit Rating", "Local Currency LT|0")</f>
        <v/>
      </c>
      <c r="S172" s="10" t="str">
        <f>_xll.SNL.Clients.Office.Excel.Functions.SPG(A172, "RD_CREDIT_WATCH_OUTLOOK_DATE_GLOBAL", "Issuer Credit Rating", "Local Currency LT|0")</f>
        <v/>
      </c>
    </row>
    <row r="173" spans="1:19" x14ac:dyDescent="0.3">
      <c r="A173" t="s">
        <v>1207</v>
      </c>
      <c r="B173" t="str">
        <f>_xll.SNL.Clients.Office.Excel.Functions.SPG(A173,"SP_IPO_DATE")</f>
        <v/>
      </c>
      <c r="C173" s="5">
        <f>_xll.SNL.Clients.Office.Excel.Functions.SPG(A173, "SP_VOLUME_AVG_WEEKLY_TO_SHARES_OUT", , "1M")</f>
        <v>5.6403765886739778</v>
      </c>
      <c r="D173" s="5">
        <f>_xll.SNL.Clients.Office.Excel.Functions.SPG(A173, "SP_VOLUME_AVG_WEEKLY_TO_SHARES_OUT", , "3M")</f>
        <v>5.7236275108299575</v>
      </c>
      <c r="E173" s="5">
        <f>_xll.SNL.Clients.Office.Excel.Functions.SPG(A173, "SP_VOLUME_AVG_DAILY_TO_1YR_AVG_DAILY", , "1M")</f>
        <v>111.74</v>
      </c>
      <c r="F173" s="5">
        <f>_xll.SNL.Clients.Office.Excel.Functions.SPG(A173, "SP_VOLUME_AVG_DAILY_TO_1YR_AVG_DAILY", , "3M")</f>
        <v>113.39</v>
      </c>
      <c r="G173" s="9" t="str">
        <f>_xll.SNL.Clients.Office.Excel.Functions.SPG(A173, "IQ_SECTOR")</f>
        <v>Communication Services</v>
      </c>
      <c r="H173" s="9" t="str">
        <f>_xll.SNL.Clients.Office.Excel.Functions.SPG(A173, "IQ_INDUSTRY_GROUP")</f>
        <v>Media and Entertainment</v>
      </c>
      <c r="I173" s="9" t="str">
        <f>_xll.SNL.Clients.Office.Excel.Functions.SPG(A173, "IQ_INDUSTRY")</f>
        <v>Media</v>
      </c>
      <c r="J173" s="9" t="str">
        <f>_xll.SNL.Clients.Office.Excel.Functions.SPG(A173, "IQ_PRIMARY_INDUSTRY")</f>
        <v>Cable and Satellite</v>
      </c>
      <c r="K173" s="9" t="str">
        <f>_xll.SNL.Clients.Office.Excel.Functions.SPG(A173, "NAICS_CODE", "Primary")</f>
        <v>517 - Telecommunications</v>
      </c>
      <c r="L173" s="9" t="str">
        <f>_xll.SNL.Clients.Office.Excel.Functions.SPG(A173, "SP_TOPICTAG")</f>
        <v>Network Backbone; Edge Computing; Network Security; 5G</v>
      </c>
      <c r="M173" s="5">
        <f>_xll.SNL.Clients.Office.Excel.Functions.SPG(A173, "SP_PCT_SHARES_OWNED_ALL_INSTITUTIONS")</f>
        <v>41.39</v>
      </c>
      <c r="N173" s="9" t="str">
        <f>_xll.SNL.Clients.Office.Excel.Functions.SPG(A173, "RD_CREDIT_RATING_GLOBAL", "Issuer Credit Rating", "Local Currency LT|0")</f>
        <v>CCC+</v>
      </c>
      <c r="O173" s="9" t="str">
        <f>_xll.SNL.Clients.Office.Excel.Functions.SPG(A173, "RD_CWOL_GLOBAL", "Issuer Credit Rating", "Local Currency LT|0")</f>
        <v>Negative</v>
      </c>
      <c r="P173" s="9" t="str">
        <f>_xll.SNL.Clients.Office.Excel.Functions.SPG(A173, "RD_RATING_ACTION_GLOBAL", "Issuer Credit Rating", "Local Currency LT|0")</f>
        <v>Upgrade | CreditWatch/Outlook (11/14/2024)</v>
      </c>
      <c r="Q173" s="10">
        <f>_xll.SNL.Clients.Office.Excel.Functions.SPG(A173, "RD_LAST_REVIEW_DATE_GLOBAL", "Issuer Credit Rating", "Local Currency LT")</f>
        <v>45610</v>
      </c>
      <c r="R173" s="10">
        <f>_xll.SNL.Clients.Office.Excel.Functions.SPG(A173, "RD_CREDIT_RATING_DATE_GLOBAL", "Issuer Credit Rating", "Local Currency LT|0")</f>
        <v>45610</v>
      </c>
      <c r="S173" s="10">
        <f>_xll.SNL.Clients.Office.Excel.Functions.SPG(A173, "RD_CREDIT_WATCH_OUTLOOK_DATE_GLOBAL", "Issuer Credit Rating", "Local Currency LT|0")</f>
        <v>45610</v>
      </c>
    </row>
    <row r="174" spans="1:19" x14ac:dyDescent="0.3">
      <c r="A174" t="s">
        <v>1208</v>
      </c>
      <c r="B174" t="str">
        <f>_xll.SNL.Clients.Office.Excel.Functions.SPG(A174,"SP_IPO_DATE")</f>
        <v/>
      </c>
      <c r="C174" s="5">
        <f>_xll.SNL.Clients.Office.Excel.Functions.SPG(A174, "SP_VOLUME_AVG_WEEKLY_TO_SHARES_OUT", , "1M")</f>
        <v>5.6952481540645072</v>
      </c>
      <c r="D174" s="5">
        <f>_xll.SNL.Clients.Office.Excel.Functions.SPG(A174, "SP_VOLUME_AVG_WEEKLY_TO_SHARES_OUT", , "3M")</f>
        <v>4.9878612924259338</v>
      </c>
      <c r="E174" s="5">
        <f>_xll.SNL.Clients.Office.Excel.Functions.SPG(A174, "SP_VOLUME_AVG_DAILY_TO_1YR_AVG_DAILY", , "1M")</f>
        <v>133.46</v>
      </c>
      <c r="F174" s="5">
        <f>_xll.SNL.Clients.Office.Excel.Functions.SPG(A174, "SP_VOLUME_AVG_DAILY_TO_1YR_AVG_DAILY", , "3M")</f>
        <v>116.88</v>
      </c>
      <c r="G174" s="9" t="str">
        <f>_xll.SNL.Clients.Office.Excel.Functions.SPG(A174, "IQ_SECTOR")</f>
        <v>Consumer Staples</v>
      </c>
      <c r="H174" s="9" t="str">
        <f>_xll.SNL.Clients.Office.Excel.Functions.SPG(A174, "IQ_INDUSTRY_GROUP")</f>
        <v>Household and Personal Products</v>
      </c>
      <c r="I174" s="9" t="str">
        <f>_xll.SNL.Clients.Office.Excel.Functions.SPG(A174, "IQ_INDUSTRY")</f>
        <v>Personal Care Products</v>
      </c>
      <c r="J174" s="9" t="str">
        <f>_xll.SNL.Clients.Office.Excel.Functions.SPG(A174, "IQ_PRIMARY_INDUSTRY")</f>
        <v>Personal Care Products</v>
      </c>
      <c r="K174" s="9" t="str">
        <f>_xll.SNL.Clients.Office.Excel.Functions.SPG(A174, "NAICS_CODE", "Primary")</f>
        <v>325620 - Toilet Preparation Manufacturing</v>
      </c>
      <c r="L174" s="9" t="str">
        <f>_xll.SNL.Clients.Office.Excel.Functions.SPG(A174, "SP_TOPICTAG")</f>
        <v>Lifestyle</v>
      </c>
      <c r="M174" s="5">
        <f>_xll.SNL.Clients.Office.Excel.Functions.SPG(A174, "SP_PCT_SHARES_OWNED_ALL_INSTITUTIONS")</f>
        <v>100.34</v>
      </c>
      <c r="N174" s="9" t="str">
        <f>_xll.SNL.Clients.Office.Excel.Functions.SPG(A174, "RD_CREDIT_RATING_GLOBAL", "Issuer Credit Rating", "Local Currency LT|0")</f>
        <v>BB</v>
      </c>
      <c r="O174" s="9" t="str">
        <f>_xll.SNL.Clients.Office.Excel.Functions.SPG(A174, "RD_CWOL_GLOBAL", "Issuer Credit Rating", "Local Currency LT|0")</f>
        <v>Stable</v>
      </c>
      <c r="P174" s="9" t="str">
        <f>_xll.SNL.Clients.Office.Excel.Functions.SPG(A174, "RD_RATING_ACTION_GLOBAL", "Issuer Credit Rating", "Local Currency LT|0")</f>
        <v>CreditWatch/Outlook (10/23/2023)</v>
      </c>
      <c r="Q174" s="10">
        <f>_xll.SNL.Clients.Office.Excel.Functions.SPG(A174, "RD_LAST_REVIEW_DATE_GLOBAL", "Issuer Credit Rating", "Local Currency LT")</f>
        <v>45526</v>
      </c>
      <c r="R174" s="10">
        <f>_xll.SNL.Clients.Office.Excel.Functions.SPG(A174, "RD_CREDIT_RATING_DATE_GLOBAL", "Issuer Credit Rating", "Local Currency LT|0")</f>
        <v>43885</v>
      </c>
      <c r="S174" s="10">
        <f>_xll.SNL.Clients.Office.Excel.Functions.SPG(A174, "RD_CREDIT_WATCH_OUTLOOK_DATE_GLOBAL", "Issuer Credit Rating", "Local Currency LT|0")</f>
        <v>45222</v>
      </c>
    </row>
    <row r="175" spans="1:19" x14ac:dyDescent="0.3">
      <c r="A175" t="s">
        <v>1209</v>
      </c>
      <c r="B175" s="10">
        <f>_xll.SNL.Clients.Office.Excel.Functions.SPG(A175,"SP_IPO_DATE")</f>
        <v>40458</v>
      </c>
      <c r="C175" s="5">
        <f>_xll.SNL.Clients.Office.Excel.Functions.SPG(A175, "SP_VOLUME_AVG_WEEKLY_TO_SHARES_OUT", , "1M")</f>
        <v>4.8019428636406891</v>
      </c>
      <c r="D175" s="5">
        <f>_xll.SNL.Clients.Office.Excel.Functions.SPG(A175, "SP_VOLUME_AVG_WEEKLY_TO_SHARES_OUT", , "3M")</f>
        <v>4.8683814226800441</v>
      </c>
      <c r="E175" s="5">
        <f>_xll.SNL.Clients.Office.Excel.Functions.SPG(A175, "SP_VOLUME_AVG_DAILY_TO_1YR_AVG_DAILY", , "1M")</f>
        <v>94.43</v>
      </c>
      <c r="F175" s="5">
        <f>_xll.SNL.Clients.Office.Excel.Functions.SPG(A175, "SP_VOLUME_AVG_DAILY_TO_1YR_AVG_DAILY", , "3M")</f>
        <v>95.73</v>
      </c>
      <c r="G175" s="9" t="str">
        <f>_xll.SNL.Clients.Office.Excel.Functions.SPG(A175, "IQ_SECTOR")</f>
        <v>Financials</v>
      </c>
      <c r="H175" s="9" t="str">
        <f>_xll.SNL.Clients.Office.Excel.Functions.SPG(A175, "IQ_INDUSTRY_GROUP")</f>
        <v>Financial Services</v>
      </c>
      <c r="I175" s="9" t="str">
        <f>_xll.SNL.Clients.Office.Excel.Functions.SPG(A175, "IQ_INDUSTRY")</f>
        <v>Mortgage Real Estate Investment Trusts (REITs)</v>
      </c>
      <c r="J175" s="9" t="str">
        <f>_xll.SNL.Clients.Office.Excel.Functions.SPG(A175, "IQ_PRIMARY_INDUSTRY")</f>
        <v>Mortgage REITs</v>
      </c>
      <c r="K175" s="9" t="str">
        <f>_xll.SNL.Clients.Office.Excel.Functions.SPG(A175, "NAICS_CODE", "Primary")</f>
        <v>525990 - Other Financial Vehicles</v>
      </c>
      <c r="L175" s="9" t="str">
        <f>_xll.SNL.Clients.Office.Excel.Functions.SPG(A175, "SP_TOPICTAG")</f>
        <v>Consumer Lending</v>
      </c>
      <c r="M175" s="5">
        <f>_xll.SNL.Clients.Office.Excel.Functions.SPG(A175, "SP_PCT_SHARES_OWNED_ALL_INSTITUTIONS")</f>
        <v>57.04</v>
      </c>
      <c r="N175" s="9" t="str">
        <f>_xll.SNL.Clients.Office.Excel.Functions.SPG(A175, "RD_CREDIT_RATING_GLOBAL", "Issuer Credit Rating", "Local Currency LT|0")</f>
        <v/>
      </c>
      <c r="O175" s="9" t="str">
        <f>_xll.SNL.Clients.Office.Excel.Functions.SPG(A175, "RD_CWOL_GLOBAL", "Issuer Credit Rating", "Local Currency LT|0")</f>
        <v/>
      </c>
      <c r="P175" s="9" t="str">
        <f>_xll.SNL.Clients.Office.Excel.Functions.SPG(A175, "RD_RATING_ACTION_GLOBAL", "Issuer Credit Rating", "Local Currency LT|0")</f>
        <v/>
      </c>
      <c r="Q175" s="10" t="str">
        <f>_xll.SNL.Clients.Office.Excel.Functions.SPG(A175, "RD_LAST_REVIEW_DATE_GLOBAL", "Issuer Credit Rating", "Local Currency LT")</f>
        <v/>
      </c>
      <c r="R175" s="10" t="str">
        <f>_xll.SNL.Clients.Office.Excel.Functions.SPG(A175, "RD_CREDIT_RATING_DATE_GLOBAL", "Issuer Credit Rating", "Local Currency LT|0")</f>
        <v/>
      </c>
      <c r="S175" s="10" t="str">
        <f>_xll.SNL.Clients.Office.Excel.Functions.SPG(A175, "RD_CREDIT_WATCH_OUTLOOK_DATE_GLOBAL", "Issuer Credit Rating", "Local Currency LT|0")</f>
        <v/>
      </c>
    </row>
    <row r="176" spans="1:19" x14ac:dyDescent="0.3">
      <c r="A176" t="s">
        <v>1210</v>
      </c>
      <c r="B176" s="10">
        <f>_xll.SNL.Clients.Office.Excel.Functions.SPG(A176,"SP_IPO_DATE")</f>
        <v>22438</v>
      </c>
      <c r="C176" s="5">
        <f>_xll.SNL.Clients.Office.Excel.Functions.SPG(A176, "SP_VOLUME_AVG_WEEKLY_TO_SHARES_OUT", , "1M")</f>
        <v>2.6140848382882433</v>
      </c>
      <c r="D176" s="5">
        <f>_xll.SNL.Clients.Office.Excel.Functions.SPG(A176, "SP_VOLUME_AVG_WEEKLY_TO_SHARES_OUT", , "3M")</f>
        <v>3.3446957733585361</v>
      </c>
      <c r="E176" s="5">
        <f>_xll.SNL.Clients.Office.Excel.Functions.SPG(A176, "SP_VOLUME_AVG_DAILY_TO_1YR_AVG_DAILY", , "1M")</f>
        <v>78.599999999999994</v>
      </c>
      <c r="F176" s="5">
        <f>_xll.SNL.Clients.Office.Excel.Functions.SPG(A176, "SP_VOLUME_AVG_DAILY_TO_1YR_AVG_DAILY", , "3M")</f>
        <v>100.57</v>
      </c>
      <c r="G176" s="9" t="str">
        <f>_xll.SNL.Clients.Office.Excel.Functions.SPG(A176, "IQ_SECTOR")</f>
        <v>Real Estate</v>
      </c>
      <c r="H176" s="9" t="str">
        <f>_xll.SNL.Clients.Office.Excel.Functions.SPG(A176, "IQ_INDUSTRY_GROUP")</f>
        <v>Equity Real Estate Investment Trusts (REITs)</v>
      </c>
      <c r="I176" s="9" t="str">
        <f>_xll.SNL.Clients.Office.Excel.Functions.SPG(A176, "IQ_INDUSTRY")</f>
        <v>Residential REITs</v>
      </c>
      <c r="J176" s="9" t="str">
        <f>_xll.SNL.Clients.Office.Excel.Functions.SPG(A176, "IQ_PRIMARY_INDUSTRY")</f>
        <v>Multi-Family Residential REITs</v>
      </c>
      <c r="K176" s="9" t="str">
        <f>_xll.SNL.Clients.Office.Excel.Functions.SPG(A176, "NAICS_CODE", "Primary")</f>
        <v>531110 - Lessors of Residential Buildings and Dwellings</v>
      </c>
      <c r="L176" s="9" t="str">
        <f>_xll.SNL.Clients.Office.Excel.Functions.SPG(A176, "SP_TOPICTAG")</f>
        <v/>
      </c>
      <c r="M176" s="5">
        <f>_xll.SNL.Clients.Office.Excel.Functions.SPG(A176, "SP_PCT_SHARES_OWNED_ALL_INSTITUTIONS")</f>
        <v>88.69</v>
      </c>
      <c r="N176" s="9" t="str">
        <f>_xll.SNL.Clients.Office.Excel.Functions.SPG(A176, "RD_CREDIT_RATING_GLOBAL", "Issuer Credit Rating", "Local Currency LT|0")</f>
        <v>BBB</v>
      </c>
      <c r="O176" s="9" t="str">
        <f>_xll.SNL.Clients.Office.Excel.Functions.SPG(A176, "RD_CWOL_GLOBAL", "Issuer Credit Rating", "Local Currency LT|0")</f>
        <v>Stable</v>
      </c>
      <c r="P176" s="9" t="str">
        <f>_xll.SNL.Clients.Office.Excel.Functions.SPG(A176, "RD_RATING_ACTION_GLOBAL", "Issuer Credit Rating", "Local Currency LT|0")</f>
        <v>Downgrade | CreditWatch/Outlook (08/23/2012)</v>
      </c>
      <c r="Q176" s="10">
        <f>_xll.SNL.Clients.Office.Excel.Functions.SPG(A176, "RD_LAST_REVIEW_DATE_GLOBAL", "Issuer Credit Rating", "Local Currency LT")</f>
        <v>45408</v>
      </c>
      <c r="R176" s="10">
        <f>_xll.SNL.Clients.Office.Excel.Functions.SPG(A176, "RD_CREDIT_RATING_DATE_GLOBAL", "Issuer Credit Rating", "Local Currency LT|0")</f>
        <v>41144</v>
      </c>
      <c r="S176" s="10">
        <f>_xll.SNL.Clients.Office.Excel.Functions.SPG(A176, "RD_CREDIT_WATCH_OUTLOOK_DATE_GLOBAL", "Issuer Credit Rating", "Local Currency LT|0")</f>
        <v>41144</v>
      </c>
    </row>
    <row r="177" spans="1:19" x14ac:dyDescent="0.3">
      <c r="A177" t="s">
        <v>1211</v>
      </c>
      <c r="B177" t="str">
        <f>_xll.SNL.Clients.Office.Excel.Functions.SPG(A177,"SP_IPO_DATE")</f>
        <v/>
      </c>
      <c r="C177" s="5">
        <f>_xll.SNL.Clients.Office.Excel.Functions.SPG(A177, "SP_VOLUME_AVG_WEEKLY_TO_SHARES_OUT", , "1M")</f>
        <v>3.1242052646784995</v>
      </c>
      <c r="D177" s="5">
        <f>_xll.SNL.Clients.Office.Excel.Functions.SPG(A177, "SP_VOLUME_AVG_WEEKLY_TO_SHARES_OUT", , "3M")</f>
        <v>3.7199772890804859</v>
      </c>
      <c r="E177" s="5">
        <f>_xll.SNL.Clients.Office.Excel.Functions.SPG(A177, "SP_VOLUME_AVG_DAILY_TO_1YR_AVG_DAILY", , "1M")</f>
        <v>86.7</v>
      </c>
      <c r="F177" s="5">
        <f>_xll.SNL.Clients.Office.Excel.Functions.SPG(A177, "SP_VOLUME_AVG_DAILY_TO_1YR_AVG_DAILY", , "3M")</f>
        <v>103.23</v>
      </c>
      <c r="G177" s="9" t="str">
        <f>_xll.SNL.Clients.Office.Excel.Functions.SPG(A177, "IQ_SECTOR")</f>
        <v>Health Care</v>
      </c>
      <c r="H177" s="9" t="str">
        <f>_xll.SNL.Clients.Office.Excel.Functions.SPG(A177, "IQ_INDUSTRY_GROUP")</f>
        <v>Health Care Equipment and Services</v>
      </c>
      <c r="I177" s="9" t="str">
        <f>_xll.SNL.Clients.Office.Excel.Functions.SPG(A177, "IQ_INDUSTRY")</f>
        <v>Health Care Equipment and Supplies</v>
      </c>
      <c r="J177" s="9" t="str">
        <f>_xll.SNL.Clients.Office.Excel.Functions.SPG(A177, "IQ_PRIMARY_INDUSTRY")</f>
        <v>Health Care Supplies</v>
      </c>
      <c r="K177" s="9" t="str">
        <f>_xll.SNL.Clients.Office.Excel.Functions.SPG(A177, "NAICS_CODE", "Primary")</f>
        <v>339113 - Surgical Appliance and Supplies Manufacturing</v>
      </c>
      <c r="L177" s="9" t="str">
        <f>_xll.SNL.Clients.Office.Excel.Functions.SPG(A177, "SP_TOPICTAG")</f>
        <v>Health Diagnostics; MHealth; Diabetes</v>
      </c>
      <c r="M177" s="5">
        <f>_xll.SNL.Clients.Office.Excel.Functions.SPG(A177, "SP_PCT_SHARES_OWNED_ALL_INSTITUTIONS")</f>
        <v>89.48</v>
      </c>
      <c r="N177" s="9" t="str">
        <f>_xll.SNL.Clients.Office.Excel.Functions.SPG(A177, "RD_CREDIT_RATING_GLOBAL", "Issuer Credit Rating", "Local Currency LT|0")</f>
        <v>B+</v>
      </c>
      <c r="O177" s="9" t="str">
        <f>_xll.SNL.Clients.Office.Excel.Functions.SPG(A177, "RD_CWOL_GLOBAL", "Issuer Credit Rating", "Local Currency LT|0")</f>
        <v>Stable</v>
      </c>
      <c r="P177" s="9" t="str">
        <f>_xll.SNL.Clients.Office.Excel.Functions.SPG(A177, "RD_RATING_ACTION_GLOBAL", "Issuer Credit Rating", "Local Currency LT|0")</f>
        <v>New Rating | CreditWatch/Outlook (01/14/2022)</v>
      </c>
      <c r="Q177" s="10">
        <f>_xll.SNL.Clients.Office.Excel.Functions.SPG(A177, "RD_LAST_REVIEW_DATE_GLOBAL", "Issuer Credit Rating", "Local Currency LT")</f>
        <v>45673</v>
      </c>
      <c r="R177" s="10">
        <f>_xll.SNL.Clients.Office.Excel.Functions.SPG(A177, "RD_CREDIT_RATING_DATE_GLOBAL", "Issuer Credit Rating", "Local Currency LT|0")</f>
        <v>44575</v>
      </c>
      <c r="S177" s="10">
        <f>_xll.SNL.Clients.Office.Excel.Functions.SPG(A177, "RD_CREDIT_WATCH_OUTLOOK_DATE_GLOBAL", "Issuer Credit Rating", "Local Currency LT|0")</f>
        <v>44575</v>
      </c>
    </row>
    <row r="178" spans="1:19" x14ac:dyDescent="0.3">
      <c r="A178" t="s">
        <v>1212</v>
      </c>
      <c r="B178" s="10">
        <f>_xll.SNL.Clients.Office.Excel.Functions.SPG(A178,"SP_IPO_DATE")</f>
        <v>39112</v>
      </c>
      <c r="C178" s="5">
        <f>_xll.SNL.Clients.Office.Excel.Functions.SPG(A178, "SP_VOLUME_AVG_WEEKLY_TO_SHARES_OUT", , "1M")</f>
        <v>2.6664695251014519</v>
      </c>
      <c r="D178" s="5">
        <f>_xll.SNL.Clients.Office.Excel.Functions.SPG(A178, "SP_VOLUME_AVG_WEEKLY_TO_SHARES_OUT", , "3M")</f>
        <v>2.5709416536814453</v>
      </c>
      <c r="E178" s="5">
        <f>_xll.SNL.Clients.Office.Excel.Functions.SPG(A178, "SP_VOLUME_AVG_DAILY_TO_1YR_AVG_DAILY", , "1M")</f>
        <v>101.59</v>
      </c>
      <c r="F178" s="5">
        <f>_xll.SNL.Clients.Office.Excel.Functions.SPG(A178, "SP_VOLUME_AVG_DAILY_TO_1YR_AVG_DAILY", , "3M")</f>
        <v>97.95</v>
      </c>
      <c r="G178" s="9" t="str">
        <f>_xll.SNL.Clients.Office.Excel.Functions.SPG(A178, "IQ_SECTOR")</f>
        <v>Financials</v>
      </c>
      <c r="H178" s="9" t="str">
        <f>_xll.SNL.Clients.Office.Excel.Functions.SPG(A178, "IQ_INDUSTRY_GROUP")</f>
        <v>Insurance</v>
      </c>
      <c r="I178" s="9" t="str">
        <f>_xll.SNL.Clients.Office.Excel.Functions.SPG(A178, "IQ_INDUSTRY")</f>
        <v>Insurance</v>
      </c>
      <c r="J178" s="9" t="str">
        <f>_xll.SNL.Clients.Office.Excel.Functions.SPG(A178, "IQ_PRIMARY_INDUSTRY")</f>
        <v>Property and Casualty Insurance</v>
      </c>
      <c r="K178" s="9" t="str">
        <f>_xll.SNL.Clients.Office.Excel.Functions.SPG(A178, "NAICS_CODE", "Primary")</f>
        <v>524126 - Direct Property and Casualty Insurance Carriers</v>
      </c>
      <c r="L178" s="9" t="str">
        <f>_xll.SNL.Clients.Office.Excel.Functions.SPG(A178, "SP_TOPICTAG")</f>
        <v>Data Protection; Employee Benefits; Process Automation</v>
      </c>
      <c r="M178" s="5">
        <f>_xll.SNL.Clients.Office.Excel.Functions.SPG(A178, "SP_PCT_SHARES_OWNED_ALL_INSTITUTIONS")</f>
        <v>81.040000000000006</v>
      </c>
      <c r="N178" s="9" t="str">
        <f>_xll.SNL.Clients.Office.Excel.Functions.SPG(A178, "RD_CREDIT_RATING_GLOBAL", "Issuer Credit Rating", "Local Currency LT|0")</f>
        <v/>
      </c>
      <c r="O178" s="9" t="str">
        <f>_xll.SNL.Clients.Office.Excel.Functions.SPG(A178, "RD_CWOL_GLOBAL", "Issuer Credit Rating", "Local Currency LT|0")</f>
        <v/>
      </c>
      <c r="P178" s="9" t="str">
        <f>_xll.SNL.Clients.Office.Excel.Functions.SPG(A178, "RD_RATING_ACTION_GLOBAL", "Issuer Credit Rating", "Local Currency LT|0")</f>
        <v/>
      </c>
      <c r="Q178" s="10" t="str">
        <f>_xll.SNL.Clients.Office.Excel.Functions.SPG(A178, "RD_LAST_REVIEW_DATE_GLOBAL", "Issuer Credit Rating", "Local Currency LT")</f>
        <v/>
      </c>
      <c r="R178" s="10" t="str">
        <f>_xll.SNL.Clients.Office.Excel.Functions.SPG(A178, "RD_CREDIT_RATING_DATE_GLOBAL", "Issuer Credit Rating", "Local Currency LT|0")</f>
        <v/>
      </c>
      <c r="S178" s="10" t="str">
        <f>_xll.SNL.Clients.Office.Excel.Functions.SPG(A178, "RD_CREDIT_WATCH_OUTLOOK_DATE_GLOBAL", "Issuer Credit Rating", "Local Currency LT|0")</f>
        <v/>
      </c>
    </row>
    <row r="179" spans="1:19" x14ac:dyDescent="0.3">
      <c r="A179" t="s">
        <v>1213</v>
      </c>
      <c r="B179" s="10">
        <f>_xll.SNL.Clients.Office.Excel.Functions.SPG(A179,"SP_IPO_DATE")</f>
        <v>36350</v>
      </c>
      <c r="C179" s="5">
        <f>_xll.SNL.Clients.Office.Excel.Functions.SPG(A179, "SP_VOLUME_AVG_WEEKLY_TO_SHARES_OUT", , "1M")</f>
        <v>2.9763458728558181</v>
      </c>
      <c r="D179" s="5">
        <f>_xll.SNL.Clients.Office.Excel.Functions.SPG(A179, "SP_VOLUME_AVG_WEEKLY_TO_SHARES_OUT", , "3M")</f>
        <v>2.8826504084314926</v>
      </c>
      <c r="E179" s="5">
        <f>_xll.SNL.Clients.Office.Excel.Functions.SPG(A179, "SP_VOLUME_AVG_DAILY_TO_1YR_AVG_DAILY", , "1M")</f>
        <v>95.61</v>
      </c>
      <c r="F179" s="5">
        <f>_xll.SNL.Clients.Office.Excel.Functions.SPG(A179, "SP_VOLUME_AVG_DAILY_TO_1YR_AVG_DAILY", , "3M")</f>
        <v>92.6</v>
      </c>
      <c r="G179" s="9" t="str">
        <f>_xll.SNL.Clients.Office.Excel.Functions.SPG(A179, "IQ_SECTOR")</f>
        <v>Financials</v>
      </c>
      <c r="H179" s="9" t="str">
        <f>_xll.SNL.Clients.Office.Excel.Functions.SPG(A179, "IQ_INDUSTRY_GROUP")</f>
        <v>Financial Services</v>
      </c>
      <c r="I179" s="9" t="str">
        <f>_xll.SNL.Clients.Office.Excel.Functions.SPG(A179, "IQ_INDUSTRY")</f>
        <v>Consumer Finance</v>
      </c>
      <c r="J179" s="9" t="str">
        <f>_xll.SNL.Clients.Office.Excel.Functions.SPG(A179, "IQ_PRIMARY_INDUSTRY")</f>
        <v>Consumer Finance</v>
      </c>
      <c r="K179" s="9" t="str">
        <f>_xll.SNL.Clients.Office.Excel.Functions.SPG(A179, "NAICS_CODE", "Primary")</f>
        <v>5222 - Nondepository Credit Intermediation</v>
      </c>
      <c r="L179" s="9" t="str">
        <f>_xll.SNL.Clients.Office.Excel.Functions.SPG(A179, "SP_TOPICTAG")</f>
        <v>Anti-Fraud; Consumer Lending; Predictive Analytics; Data Protection; RegTech</v>
      </c>
      <c r="M179" s="5">
        <f>_xll.SNL.Clients.Office.Excel.Functions.SPG(A179, "SP_PCT_SHARES_OWNED_ALL_INSTITUTIONS")</f>
        <v>109.62</v>
      </c>
      <c r="N179" s="9" t="str">
        <f>_xll.SNL.Clients.Office.Excel.Functions.SPG(A179, "RD_CREDIT_RATING_GLOBAL", "Issuer Credit Rating", "Local Currency LT|0")</f>
        <v/>
      </c>
      <c r="O179" s="9" t="str">
        <f>_xll.SNL.Clients.Office.Excel.Functions.SPG(A179, "RD_CWOL_GLOBAL", "Issuer Credit Rating", "Local Currency LT|0")</f>
        <v/>
      </c>
      <c r="P179" s="9" t="str">
        <f>_xll.SNL.Clients.Office.Excel.Functions.SPG(A179, "RD_RATING_ACTION_GLOBAL", "Issuer Credit Rating", "Local Currency LT|0")</f>
        <v/>
      </c>
      <c r="Q179" s="10" t="str">
        <f>_xll.SNL.Clients.Office.Excel.Functions.SPG(A179, "RD_LAST_REVIEW_DATE_GLOBAL", "Issuer Credit Rating", "Local Currency LT")</f>
        <v/>
      </c>
      <c r="R179" s="10" t="str">
        <f>_xll.SNL.Clients.Office.Excel.Functions.SPG(A179, "RD_CREDIT_RATING_DATE_GLOBAL", "Issuer Credit Rating", "Local Currency LT|0")</f>
        <v/>
      </c>
      <c r="S179" s="10" t="str">
        <f>_xll.SNL.Clients.Office.Excel.Functions.SPG(A179, "RD_CREDIT_WATCH_OUTLOOK_DATE_GLOBAL", "Issuer Credit Rating", "Local Currency LT|0")</f>
        <v/>
      </c>
    </row>
    <row r="180" spans="1:19" x14ac:dyDescent="0.3">
      <c r="A180" t="s">
        <v>1214</v>
      </c>
      <c r="B180" t="str">
        <f>_xll.SNL.Clients.Office.Excel.Functions.SPG(A180,"SP_IPO_DATE")</f>
        <v/>
      </c>
      <c r="C180" s="5">
        <f>_xll.SNL.Clients.Office.Excel.Functions.SPG(A180, "SP_VOLUME_AVG_WEEKLY_TO_SHARES_OUT", , "1M")</f>
        <v>3.8968885468236869</v>
      </c>
      <c r="D180" s="5">
        <f>_xll.SNL.Clients.Office.Excel.Functions.SPG(A180, "SP_VOLUME_AVG_WEEKLY_TO_SHARES_OUT", , "3M")</f>
        <v>4.1471910380682964</v>
      </c>
      <c r="E180" s="5">
        <f>_xll.SNL.Clients.Office.Excel.Functions.SPG(A180, "SP_VOLUME_AVG_DAILY_TO_1YR_AVG_DAILY", , "1M")</f>
        <v>95.93</v>
      </c>
      <c r="F180" s="5">
        <f>_xll.SNL.Clients.Office.Excel.Functions.SPG(A180, "SP_VOLUME_AVG_DAILY_TO_1YR_AVG_DAILY", , "3M")</f>
        <v>102.09</v>
      </c>
      <c r="G180" s="9" t="str">
        <f>_xll.SNL.Clients.Office.Excel.Functions.SPG(A180, "IQ_SECTOR")</f>
        <v>Consumer Staples</v>
      </c>
      <c r="H180" s="9" t="str">
        <f>_xll.SNL.Clients.Office.Excel.Functions.SPG(A180, "IQ_INDUSTRY_GROUP")</f>
        <v>Household and Personal Products</v>
      </c>
      <c r="I180" s="9" t="str">
        <f>_xll.SNL.Clients.Office.Excel.Functions.SPG(A180, "IQ_INDUSTRY")</f>
        <v>Household Products</v>
      </c>
      <c r="J180" s="9" t="str">
        <f>_xll.SNL.Clients.Office.Excel.Functions.SPG(A180, "IQ_PRIMARY_INDUSTRY")</f>
        <v>Household Products</v>
      </c>
      <c r="K180" s="9" t="str">
        <f>_xll.SNL.Clients.Office.Excel.Functions.SPG(A180, "NAICS_CODE", "Primary")</f>
        <v>335910 - Battery Manufacturing</v>
      </c>
      <c r="L180" s="9" t="str">
        <f>_xll.SNL.Clients.Office.Excel.Functions.SPG(A180, "SP_TOPICTAG")</f>
        <v>Energy Storage; Encryption; Data Protection; Smart Energy; Battery Energy Storage System (BESS)</v>
      </c>
      <c r="M180" s="5">
        <f>_xll.SNL.Clients.Office.Excel.Functions.SPG(A180, "SP_PCT_SHARES_OWNED_ALL_INSTITUTIONS")</f>
        <v>84.44</v>
      </c>
      <c r="N180" s="9" t="str">
        <f>_xll.SNL.Clients.Office.Excel.Functions.SPG(A180, "RD_CREDIT_RATING_GLOBAL", "Issuer Credit Rating", "Local Currency LT|0")</f>
        <v>B+</v>
      </c>
      <c r="O180" s="9" t="str">
        <f>_xll.SNL.Clients.Office.Excel.Functions.SPG(A180, "RD_CWOL_GLOBAL", "Issuer Credit Rating", "Local Currency LT|0")</f>
        <v>Stable</v>
      </c>
      <c r="P180" s="9" t="str">
        <f>_xll.SNL.Clients.Office.Excel.Functions.SPG(A180, "RD_RATING_ACTION_GLOBAL", "Issuer Credit Rating", "Local Currency LT|0")</f>
        <v>CreditWatch/Outlook (07/21/2023)</v>
      </c>
      <c r="Q180" s="10">
        <f>_xll.SNL.Clients.Office.Excel.Functions.SPG(A180, "RD_LAST_REVIEW_DATE_GLOBAL", "Issuer Credit Rating", "Local Currency LT")</f>
        <v>45559</v>
      </c>
      <c r="R180" s="10">
        <f>_xll.SNL.Clients.Office.Excel.Functions.SPG(A180, "RD_CREDIT_RATING_DATE_GLOBAL", "Issuer Credit Rating", "Local Currency LT|0")</f>
        <v>44419</v>
      </c>
      <c r="S180" s="10">
        <f>_xll.SNL.Clients.Office.Excel.Functions.SPG(A180, "RD_CREDIT_WATCH_OUTLOOK_DATE_GLOBAL", "Issuer Credit Rating", "Local Currency LT|0")</f>
        <v>45128</v>
      </c>
    </row>
    <row r="181" spans="1:19" x14ac:dyDescent="0.3">
      <c r="A181" t="s">
        <v>1215</v>
      </c>
      <c r="B181" t="str">
        <f>_xll.SNL.Clients.Office.Excel.Functions.SPG(A181,"SP_IPO_DATE")</f>
        <v/>
      </c>
      <c r="C181" s="5">
        <f>_xll.SNL.Clients.Office.Excel.Functions.SPG(A181, "SP_VOLUME_AVG_WEEKLY_TO_SHARES_OUT", , "1M")</f>
        <v>2.6834106513036464</v>
      </c>
      <c r="D181" s="5">
        <f>_xll.SNL.Clients.Office.Excel.Functions.SPG(A181, "SP_VOLUME_AVG_WEEKLY_TO_SHARES_OUT", , "3M")</f>
        <v>3.1474792009483341</v>
      </c>
      <c r="E181" s="5">
        <f>_xll.SNL.Clients.Office.Excel.Functions.SPG(A181, "SP_VOLUME_AVG_DAILY_TO_1YR_AVG_DAILY", , "1M")</f>
        <v>92.11</v>
      </c>
      <c r="F181" s="5">
        <f>_xll.SNL.Clients.Office.Excel.Functions.SPG(A181, "SP_VOLUME_AVG_DAILY_TO_1YR_AVG_DAILY", , "3M")</f>
        <v>108.04</v>
      </c>
      <c r="G181" s="9" t="str">
        <f>_xll.SNL.Clients.Office.Excel.Functions.SPG(A181, "IQ_SECTOR")</f>
        <v>Industrials</v>
      </c>
      <c r="H181" s="9" t="str">
        <f>_xll.SNL.Clients.Office.Excel.Functions.SPG(A181, "IQ_INDUSTRY_GROUP")</f>
        <v>Capital Goods</v>
      </c>
      <c r="I181" s="9" t="str">
        <f>_xll.SNL.Clients.Office.Excel.Functions.SPG(A181, "IQ_INDUSTRY")</f>
        <v>Machinery</v>
      </c>
      <c r="J181" s="9" t="str">
        <f>_xll.SNL.Clients.Office.Excel.Functions.SPG(A181, "IQ_PRIMARY_INDUSTRY")</f>
        <v>Industrial Machinery and Supplies and Components</v>
      </c>
      <c r="K181" s="9" t="str">
        <f>_xll.SNL.Clients.Office.Excel.Functions.SPG(A181, "NAICS_CODE", "Primary")</f>
        <v>33392 - Material Handling Equipment Manufacturing</v>
      </c>
      <c r="L181" s="9" t="str">
        <f>_xll.SNL.Clients.Office.Excel.Functions.SPG(A181, "SP_TOPICTAG")</f>
        <v>Industrial Automation</v>
      </c>
      <c r="M181" s="5">
        <f>_xll.SNL.Clients.Office.Excel.Functions.SPG(A181, "SP_PCT_SHARES_OWNED_ALL_INSTITUTIONS")</f>
        <v>103.46</v>
      </c>
      <c r="N181" s="9" t="str">
        <f>_xll.SNL.Clients.Office.Excel.Functions.SPG(A181, "RD_CREDIT_RATING_GLOBAL", "Issuer Credit Rating", "Local Currency LT|0")</f>
        <v>NR</v>
      </c>
      <c r="O181" s="9" t="str">
        <f>_xll.SNL.Clients.Office.Excel.Functions.SPG(A181, "RD_CWOL_GLOBAL", "Issuer Credit Rating", "Local Currency LT|0")</f>
        <v>NR</v>
      </c>
      <c r="P181" s="9" t="str">
        <f>_xll.SNL.Clients.Office.Excel.Functions.SPG(A181, "RD_RATING_ACTION_GLOBAL", "Issuer Credit Rating", "Local Currency LT|0")</f>
        <v>Not Rated | CreditWatch/Outlook (07/15/2020)</v>
      </c>
      <c r="Q181" s="10">
        <f>_xll.SNL.Clients.Office.Excel.Functions.SPG(A181, "RD_LAST_REVIEW_DATE_GLOBAL", "Issuer Credit Rating", "Local Currency LT")</f>
        <v>44027</v>
      </c>
      <c r="R181" s="10">
        <f>_xll.SNL.Clients.Office.Excel.Functions.SPG(A181, "RD_CREDIT_RATING_DATE_GLOBAL", "Issuer Credit Rating", "Local Currency LT|0")</f>
        <v>44027</v>
      </c>
      <c r="S181" s="10">
        <f>_xll.SNL.Clients.Office.Excel.Functions.SPG(A181, "RD_CREDIT_WATCH_OUTLOOK_DATE_GLOBAL", "Issuer Credit Rating", "Local Currency LT|0")</f>
        <v>44027</v>
      </c>
    </row>
    <row r="182" spans="1:19" x14ac:dyDescent="0.3">
      <c r="A182" t="s">
        <v>1216</v>
      </c>
      <c r="B182" t="str">
        <f>_xll.SNL.Clients.Office.Excel.Functions.SPG(A182,"SP_IPO_DATE")</f>
        <v/>
      </c>
      <c r="C182" s="5">
        <f>_xll.SNL.Clients.Office.Excel.Functions.SPG(A182, "SP_VOLUME_AVG_WEEKLY_TO_SHARES_OUT", , "1M")</f>
        <v>4.5201882533664</v>
      </c>
      <c r="D182" s="5">
        <f>_xll.SNL.Clients.Office.Excel.Functions.SPG(A182, "SP_VOLUME_AVG_WEEKLY_TO_SHARES_OUT", , "3M")</f>
        <v>4.2368625271197713</v>
      </c>
      <c r="E182" s="5">
        <f>_xll.SNL.Clients.Office.Excel.Functions.SPG(A182, "SP_VOLUME_AVG_DAILY_TO_1YR_AVG_DAILY", , "1M")</f>
        <v>102.94</v>
      </c>
      <c r="F182" s="5">
        <f>_xll.SNL.Clients.Office.Excel.Functions.SPG(A182, "SP_VOLUME_AVG_DAILY_TO_1YR_AVG_DAILY", , "3M")</f>
        <v>96.49</v>
      </c>
      <c r="G182" s="9" t="str">
        <f>_xll.SNL.Clients.Office.Excel.Functions.SPG(A182, "IQ_SECTOR")</f>
        <v>Financials</v>
      </c>
      <c r="H182" s="9" t="str">
        <f>_xll.SNL.Clients.Office.Excel.Functions.SPG(A182, "IQ_INDUSTRY_GROUP")</f>
        <v>Financial Services</v>
      </c>
      <c r="I182" s="9" t="str">
        <f>_xll.SNL.Clients.Office.Excel.Functions.SPG(A182, "IQ_INDUSTRY")</f>
        <v>Consumer Finance</v>
      </c>
      <c r="J182" s="9" t="str">
        <f>_xll.SNL.Clients.Office.Excel.Functions.SPG(A182, "IQ_PRIMARY_INDUSTRY")</f>
        <v>Consumer Finance</v>
      </c>
      <c r="K182" s="9" t="str">
        <f>_xll.SNL.Clients.Office.Excel.Functions.SPG(A182, "NAICS_CODE", "Primary")</f>
        <v>522291 - Consumer Lending</v>
      </c>
      <c r="L182" s="9" t="str">
        <f>_xll.SNL.Clients.Office.Excel.Functions.SPG(A182, "SP_TOPICTAG")</f>
        <v>Consumer Lending; Fintech; Micro Lending; Digital Brokerage</v>
      </c>
      <c r="M182" s="5">
        <f>_xll.SNL.Clients.Office.Excel.Functions.SPG(A182, "SP_PCT_SHARES_OWNED_ALL_INSTITUTIONS")</f>
        <v>95.79</v>
      </c>
      <c r="N182" s="9" t="str">
        <f>_xll.SNL.Clients.Office.Excel.Functions.SPG(A182, "RD_CREDIT_RATING_GLOBAL", "Issuer Credit Rating", "Local Currency LT|0")</f>
        <v>B</v>
      </c>
      <c r="O182" s="9" t="str">
        <f>_xll.SNL.Clients.Office.Excel.Functions.SPG(A182, "RD_CWOL_GLOBAL", "Issuer Credit Rating", "Local Currency LT|0")</f>
        <v>Stable</v>
      </c>
      <c r="P182" s="9" t="str">
        <f>_xll.SNL.Clients.Office.Excel.Functions.SPG(A182, "RD_RATING_ACTION_GLOBAL", "Issuer Credit Rating", "Local Currency LT|0")</f>
        <v>CreditWatch/Outlook (05/21/2021)</v>
      </c>
      <c r="Q182" s="10">
        <f>_xll.SNL.Clients.Office.Excel.Functions.SPG(A182, "RD_LAST_REVIEW_DATE_GLOBAL", "Issuer Credit Rating", "Local Currency LT")</f>
        <v>45588</v>
      </c>
      <c r="R182" s="10">
        <f>_xll.SNL.Clients.Office.Excel.Functions.SPG(A182, "RD_CREDIT_RATING_DATE_GLOBAL", "Issuer Credit Rating", "Local Currency LT|0")</f>
        <v>41775</v>
      </c>
      <c r="S182" s="10">
        <f>_xll.SNL.Clients.Office.Excel.Functions.SPG(A182, "RD_CREDIT_WATCH_OUTLOOK_DATE_GLOBAL", "Issuer Credit Rating", "Local Currency LT|0")</f>
        <v>44337</v>
      </c>
    </row>
    <row r="183" spans="1:19" x14ac:dyDescent="0.3">
      <c r="A183" t="s">
        <v>1217</v>
      </c>
      <c r="B183" s="10">
        <f>_xll.SNL.Clients.Office.Excel.Functions.SPG(A183,"SP_IPO_DATE")</f>
        <v>39575</v>
      </c>
      <c r="C183" s="5">
        <f>_xll.SNL.Clients.Office.Excel.Functions.SPG(A183, "SP_VOLUME_AVG_WEEKLY_TO_SHARES_OUT", , "1M")</f>
        <v>10.283982883549186</v>
      </c>
      <c r="D183" s="5">
        <f>_xll.SNL.Clients.Office.Excel.Functions.SPG(A183, "SP_VOLUME_AVG_WEEKLY_TO_SHARES_OUT", , "3M")</f>
        <v>6.9617752312026155</v>
      </c>
      <c r="E183" s="5">
        <f>_xll.SNL.Clients.Office.Excel.Functions.SPG(A183, "SP_VOLUME_AVG_DAILY_TO_1YR_AVG_DAILY", , "1M")</f>
        <v>180.41</v>
      </c>
      <c r="F183" s="5">
        <f>_xll.SNL.Clients.Office.Excel.Functions.SPG(A183, "SP_VOLUME_AVG_DAILY_TO_1YR_AVG_DAILY", , "3M")</f>
        <v>122.13</v>
      </c>
      <c r="G183" s="9" t="str">
        <f>_xll.SNL.Clients.Office.Excel.Functions.SPG(A183, "IQ_SECTOR")</f>
        <v>Health Care</v>
      </c>
      <c r="H183" s="9" t="str">
        <f>_xll.SNL.Clients.Office.Excel.Functions.SPG(A183, "IQ_INDUSTRY_GROUP")</f>
        <v>Health Care Equipment and Services</v>
      </c>
      <c r="I183" s="9" t="str">
        <f>_xll.SNL.Clients.Office.Excel.Functions.SPG(A183, "IQ_INDUSTRY")</f>
        <v>Health Care Equipment and Supplies</v>
      </c>
      <c r="J183" s="9" t="str">
        <f>_xll.SNL.Clients.Office.Excel.Functions.SPG(A183, "IQ_PRIMARY_INDUSTRY")</f>
        <v>Health Care Equipment</v>
      </c>
      <c r="K183" s="9" t="str">
        <f>_xll.SNL.Clients.Office.Excel.Functions.SPG(A183, "NAICS_CODE", "Primary")</f>
        <v>3391 - Medical Equipment and Supplies Manufacturing</v>
      </c>
      <c r="L183" s="9" t="str">
        <f>_xll.SNL.Clients.Office.Excel.Functions.SPG(A183, "SP_TOPICTAG")</f>
        <v>Orthopaedics; Pain Management; Surgery</v>
      </c>
      <c r="M183" s="5">
        <f>_xll.SNL.Clients.Office.Excel.Functions.SPG(A183, "SP_PCT_SHARES_OWNED_ALL_INSTITUTIONS")</f>
        <v>107.35</v>
      </c>
      <c r="N183" s="9" t="str">
        <f>_xll.SNL.Clients.Office.Excel.Functions.SPG(A183, "RD_CREDIT_RATING_GLOBAL", "Issuer Credit Rating", "Local Currency LT|0")</f>
        <v>NR</v>
      </c>
      <c r="O183" s="9" t="str">
        <f>_xll.SNL.Clients.Office.Excel.Functions.SPG(A183, "RD_CWOL_GLOBAL", "Issuer Credit Rating", "Local Currency LT|0")</f>
        <v>NR</v>
      </c>
      <c r="P183" s="9" t="str">
        <f>_xll.SNL.Clients.Office.Excel.Functions.SPG(A183, "RD_RATING_ACTION_GLOBAL", "Issuer Credit Rating", "Local Currency LT|0")</f>
        <v>Not Rated | CreditWatch/Outlook (06/21/2022)</v>
      </c>
      <c r="Q183" s="10">
        <f>_xll.SNL.Clients.Office.Excel.Functions.SPG(A183, "RD_LAST_REVIEW_DATE_GLOBAL", "Issuer Credit Rating", "Local Currency LT")</f>
        <v>44733</v>
      </c>
      <c r="R183" s="10">
        <f>_xll.SNL.Clients.Office.Excel.Functions.SPG(A183, "RD_CREDIT_RATING_DATE_GLOBAL", "Issuer Credit Rating", "Local Currency LT|0")</f>
        <v>44733</v>
      </c>
      <c r="S183" s="10">
        <f>_xll.SNL.Clients.Office.Excel.Functions.SPG(A183, "RD_CREDIT_WATCH_OUTLOOK_DATE_GLOBAL", "Issuer Credit Rating", "Local Currency LT|0")</f>
        <v>44733</v>
      </c>
    </row>
    <row r="184" spans="1:19" x14ac:dyDescent="0.3">
      <c r="A184" t="s">
        <v>1218</v>
      </c>
      <c r="B184" t="str">
        <f>_xll.SNL.Clients.Office.Excel.Functions.SPG(A184,"SP_IPO_DATE")</f>
        <v/>
      </c>
      <c r="C184" s="5">
        <f>_xll.SNL.Clients.Office.Excel.Functions.SPG(A184, "SP_VOLUME_AVG_WEEKLY_TO_SHARES_OUT", , "1M")</f>
        <v>2.322675053079668</v>
      </c>
      <c r="D184" s="5">
        <f>_xll.SNL.Clients.Office.Excel.Functions.SPG(A184, "SP_VOLUME_AVG_WEEKLY_TO_SHARES_OUT", , "3M")</f>
        <v>2.7222638177379355</v>
      </c>
      <c r="E184" s="5">
        <f>_xll.SNL.Clients.Office.Excel.Functions.SPG(A184, "SP_VOLUME_AVG_DAILY_TO_1YR_AVG_DAILY", , "1M")</f>
        <v>96.08</v>
      </c>
      <c r="F184" s="5">
        <f>_xll.SNL.Clients.Office.Excel.Functions.SPG(A184, "SP_VOLUME_AVG_DAILY_TO_1YR_AVG_DAILY", , "3M")</f>
        <v>112.61</v>
      </c>
      <c r="G184" s="9" t="str">
        <f>_xll.SNL.Clients.Office.Excel.Functions.SPG(A184, "IQ_SECTOR")</f>
        <v>Industrials</v>
      </c>
      <c r="H184" s="9" t="str">
        <f>_xll.SNL.Clients.Office.Excel.Functions.SPG(A184, "IQ_INDUSTRY_GROUP")</f>
        <v>Capital Goods</v>
      </c>
      <c r="I184" s="9" t="str">
        <f>_xll.SNL.Clients.Office.Excel.Functions.SPG(A184, "IQ_INDUSTRY")</f>
        <v>Machinery</v>
      </c>
      <c r="J184" s="9" t="str">
        <f>_xll.SNL.Clients.Office.Excel.Functions.SPG(A184, "IQ_PRIMARY_INDUSTRY")</f>
        <v>Industrial Machinery and Supplies and Components</v>
      </c>
      <c r="K184" s="9" t="str">
        <f>_xll.SNL.Clients.Office.Excel.Functions.SPG(A184, "NAICS_CODE", "Primary")</f>
        <v>339991 - Gasket, Packing, and Sealing Device Manufacturing</v>
      </c>
      <c r="L184" s="9" t="str">
        <f>_xll.SNL.Clients.Office.Excel.Functions.SPG(A184, "SP_TOPICTAG")</f>
        <v>Environmental Engineering; Industrial Automation; Pollution Control</v>
      </c>
      <c r="M184" s="5">
        <f>_xll.SNL.Clients.Office.Excel.Functions.SPG(A184, "SP_PCT_SHARES_OWNED_ALL_INSTITUTIONS")</f>
        <v>98.23</v>
      </c>
      <c r="N184" s="9" t="str">
        <f>_xll.SNL.Clients.Office.Excel.Functions.SPG(A184, "RD_CREDIT_RATING_GLOBAL", "Issuer Credit Rating", "Local Currency LT|0")</f>
        <v>BB</v>
      </c>
      <c r="O184" s="9" t="str">
        <f>_xll.SNL.Clients.Office.Excel.Functions.SPG(A184, "RD_CWOL_GLOBAL", "Issuer Credit Rating", "Local Currency LT|0")</f>
        <v>Stable</v>
      </c>
      <c r="P184" s="9" t="str">
        <f>_xll.SNL.Clients.Office.Excel.Functions.SPG(A184, "RD_RATING_ACTION_GLOBAL", "Issuer Credit Rating", "Local Currency LT|0")</f>
        <v>Upgrade | CreditWatch/Outlook (09/20/2018)</v>
      </c>
      <c r="Q184" s="10">
        <f>_xll.SNL.Clients.Office.Excel.Functions.SPG(A184, "RD_LAST_REVIEW_DATE_GLOBAL", "Issuer Credit Rating", "Local Currency LT")</f>
        <v>45411</v>
      </c>
      <c r="R184" s="10">
        <f>_xll.SNL.Clients.Office.Excel.Functions.SPG(A184, "RD_CREDIT_RATING_DATE_GLOBAL", "Issuer Credit Rating", "Local Currency LT|0")</f>
        <v>43363</v>
      </c>
      <c r="S184" s="10">
        <f>_xll.SNL.Clients.Office.Excel.Functions.SPG(A184, "RD_CREDIT_WATCH_OUTLOOK_DATE_GLOBAL", "Issuer Credit Rating", "Local Currency LT|0")</f>
        <v>43363</v>
      </c>
    </row>
    <row r="185" spans="1:19" x14ac:dyDescent="0.3">
      <c r="A185" t="s">
        <v>1219</v>
      </c>
      <c r="B185" t="str">
        <f>_xll.SNL.Clients.Office.Excel.Functions.SPG(A185,"SP_IPO_DATE")</f>
        <v/>
      </c>
      <c r="C185" s="5">
        <f>_xll.SNL.Clients.Office.Excel.Functions.SPG(A185, "SP_VOLUME_AVG_WEEKLY_TO_SHARES_OUT", , "1M")</f>
        <v>3.5628412191045649</v>
      </c>
      <c r="D185" s="5">
        <f>_xll.SNL.Clients.Office.Excel.Functions.SPG(A185, "SP_VOLUME_AVG_WEEKLY_TO_SHARES_OUT", , "3M")</f>
        <v>5.4958745392645225</v>
      </c>
      <c r="E185" s="5">
        <f>_xll.SNL.Clients.Office.Excel.Functions.SPG(A185, "SP_VOLUME_AVG_DAILY_TO_1YR_AVG_DAILY", , "1M")</f>
        <v>101.2</v>
      </c>
      <c r="F185" s="5">
        <f>_xll.SNL.Clients.Office.Excel.Functions.SPG(A185, "SP_VOLUME_AVG_DAILY_TO_1YR_AVG_DAILY", , "3M")</f>
        <v>156.11000000000001</v>
      </c>
      <c r="G185" s="9" t="str">
        <f>_xll.SNL.Clients.Office.Excel.Functions.SPG(A185, "IQ_SECTOR")</f>
        <v>Industrials</v>
      </c>
      <c r="H185" s="9" t="str">
        <f>_xll.SNL.Clients.Office.Excel.Functions.SPG(A185, "IQ_INDUSTRY_GROUP")</f>
        <v>Commercial and Professional Services</v>
      </c>
      <c r="I185" s="9" t="str">
        <f>_xll.SNL.Clients.Office.Excel.Functions.SPG(A185, "IQ_INDUSTRY")</f>
        <v>Commercial Services and Supplies</v>
      </c>
      <c r="J185" s="9" t="str">
        <f>_xll.SNL.Clients.Office.Excel.Functions.SPG(A185, "IQ_PRIMARY_INDUSTRY")</f>
        <v>Environmental and Facilities Services</v>
      </c>
      <c r="K185" s="9" t="str">
        <f>_xll.SNL.Clients.Office.Excel.Functions.SPG(A185, "NAICS_CODE", "Primary")</f>
        <v>562 - Waste Management and Remediation Services</v>
      </c>
      <c r="L185" s="9" t="str">
        <f>_xll.SNL.Clients.Office.Excel.Functions.SPG(A185, "SP_TOPICTAG")</f>
        <v>Environmental Consulting; Environmental Engineering; Farming; Disposal and Recycling; CleanTech; Pollution Control; ClimateTech</v>
      </c>
      <c r="M185" s="5">
        <f>_xll.SNL.Clients.Office.Excel.Functions.SPG(A185, "SP_PCT_SHARES_OWNED_ALL_INSTITUTIONS")</f>
        <v>92.99</v>
      </c>
      <c r="N185" s="9" t="str">
        <f>_xll.SNL.Clients.Office.Excel.Functions.SPG(A185, "RD_CREDIT_RATING_GLOBAL", "Issuer Credit Rating", "Local Currency LT|0")</f>
        <v>B+</v>
      </c>
      <c r="O185" s="9" t="str">
        <f>_xll.SNL.Clients.Office.Excel.Functions.SPG(A185, "RD_CWOL_GLOBAL", "Issuer Credit Rating", "Local Currency LT|0")</f>
        <v>Stable</v>
      </c>
      <c r="P185" s="9" t="str">
        <f>_xll.SNL.Clients.Office.Excel.Functions.SPG(A185, "RD_RATING_ACTION_GLOBAL", "Issuer Credit Rating", "Local Currency LT|0")</f>
        <v>CreditWatch/Outlook (04/05/2024)</v>
      </c>
      <c r="Q185" s="10">
        <f>_xll.SNL.Clients.Office.Excel.Functions.SPG(A185, "RD_LAST_REVIEW_DATE_GLOBAL", "Issuer Credit Rating", "Local Currency LT")</f>
        <v>45469</v>
      </c>
      <c r="R185" s="10">
        <f>_xll.SNL.Clients.Office.Excel.Functions.SPG(A185, "RD_CREDIT_RATING_DATE_GLOBAL", "Issuer Credit Rating", "Local Currency LT|0")</f>
        <v>44841</v>
      </c>
      <c r="S185" s="10">
        <f>_xll.SNL.Clients.Office.Excel.Functions.SPG(A185, "RD_CREDIT_WATCH_OUTLOOK_DATE_GLOBAL", "Issuer Credit Rating", "Local Currency LT|0")</f>
        <v>45387</v>
      </c>
    </row>
    <row r="186" spans="1:19" x14ac:dyDescent="0.3">
      <c r="A186" t="s">
        <v>1220</v>
      </c>
      <c r="B186" s="10">
        <f>_xll.SNL.Clients.Office.Excel.Functions.SPG(A186,"SP_IPO_DATE")</f>
        <v>35383</v>
      </c>
      <c r="C186" s="5">
        <f>_xll.SNL.Clients.Office.Excel.Functions.SPG(A186, "SP_VOLUME_AVG_WEEKLY_TO_SHARES_OUT", , "1M")</f>
        <v>4.0518097664330357</v>
      </c>
      <c r="D186" s="5">
        <f>_xll.SNL.Clients.Office.Excel.Functions.SPG(A186, "SP_VOLUME_AVG_WEEKLY_TO_SHARES_OUT", , "3M")</f>
        <v>3.8575941568624206</v>
      </c>
      <c r="E186" s="5">
        <f>_xll.SNL.Clients.Office.Excel.Functions.SPG(A186, "SP_VOLUME_AVG_DAILY_TO_1YR_AVG_DAILY", , "1M")</f>
        <v>111.35</v>
      </c>
      <c r="F186" s="5">
        <f>_xll.SNL.Clients.Office.Excel.Functions.SPG(A186, "SP_VOLUME_AVG_DAILY_TO_1YR_AVG_DAILY", , "3M")</f>
        <v>106.02</v>
      </c>
      <c r="G186" s="9" t="str">
        <f>_xll.SNL.Clients.Office.Excel.Functions.SPG(A186, "IQ_SECTOR")</f>
        <v>Information Technology</v>
      </c>
      <c r="H186" s="9" t="str">
        <f>_xll.SNL.Clients.Office.Excel.Functions.SPG(A186, "IQ_INDUSTRY_GROUP")</f>
        <v>Technology Hardware and Equipment</v>
      </c>
      <c r="I186" s="9" t="str">
        <f>_xll.SNL.Clients.Office.Excel.Functions.SPG(A186, "IQ_INDUSTRY")</f>
        <v>Electronic Equipment, Instruments and Components</v>
      </c>
      <c r="J186" s="9" t="str">
        <f>_xll.SNL.Clients.Office.Excel.Functions.SPG(A186, "IQ_PRIMARY_INDUSTRY")</f>
        <v>Technology Distributors</v>
      </c>
      <c r="K186" s="9" t="str">
        <f>_xll.SNL.Clients.Office.Excel.Functions.SPG(A186, "NAICS_CODE", "Primary")</f>
        <v>423430 - Computer and Computer Peripheral Equipment and Software Merchant Wholesalers</v>
      </c>
      <c r="L186" s="9" t="str">
        <f>_xll.SNL.Clients.Office.Excel.Functions.SPG(A186, "SP_TOPICTAG")</f>
        <v>Software Development; Cloud Management; Data Integration; Data Protection; Cloud Infrastructure; Cloud Storage; Process Automation</v>
      </c>
      <c r="M186" s="5">
        <f>_xll.SNL.Clients.Office.Excel.Functions.SPG(A186, "SP_PCT_SHARES_OWNED_ALL_INSTITUTIONS")</f>
        <v>99.91</v>
      </c>
      <c r="N186" s="9" t="str">
        <f>_xll.SNL.Clients.Office.Excel.Functions.SPG(A186, "RD_CREDIT_RATING_GLOBAL", "Issuer Credit Rating", "Local Currency LT|0")</f>
        <v/>
      </c>
      <c r="O186" s="9" t="str">
        <f>_xll.SNL.Clients.Office.Excel.Functions.SPG(A186, "RD_CWOL_GLOBAL", "Issuer Credit Rating", "Local Currency LT|0")</f>
        <v/>
      </c>
      <c r="P186" s="9" t="str">
        <f>_xll.SNL.Clients.Office.Excel.Functions.SPG(A186, "RD_RATING_ACTION_GLOBAL", "Issuer Credit Rating", "Local Currency LT|0")</f>
        <v/>
      </c>
      <c r="Q186" s="10" t="str">
        <f>_xll.SNL.Clients.Office.Excel.Functions.SPG(A186, "RD_LAST_REVIEW_DATE_GLOBAL", "Issuer Credit Rating", "Local Currency LT")</f>
        <v/>
      </c>
      <c r="R186" s="10" t="str">
        <f>_xll.SNL.Clients.Office.Excel.Functions.SPG(A186, "RD_CREDIT_RATING_DATE_GLOBAL", "Issuer Credit Rating", "Local Currency LT|0")</f>
        <v/>
      </c>
      <c r="S186" s="10" t="str">
        <f>_xll.SNL.Clients.Office.Excel.Functions.SPG(A186, "RD_CREDIT_WATCH_OUTLOOK_DATE_GLOBAL", "Issuer Credit Rating", "Local Currency LT|0")</f>
        <v/>
      </c>
    </row>
    <row r="187" spans="1:19" x14ac:dyDescent="0.3">
      <c r="A187" t="s">
        <v>1221</v>
      </c>
      <c r="B187" t="str">
        <f>_xll.SNL.Clients.Office.Excel.Functions.SPG(A187,"SP_IPO_DATE")</f>
        <v/>
      </c>
      <c r="C187" s="5">
        <f>_xll.SNL.Clients.Office.Excel.Functions.SPG(A187, "SP_VOLUME_AVG_WEEKLY_TO_SHARES_OUT", , "1M")</f>
        <v>2.1577394943023642</v>
      </c>
      <c r="D187" s="5">
        <f>_xll.SNL.Clients.Office.Excel.Functions.SPG(A187, "SP_VOLUME_AVG_WEEKLY_TO_SHARES_OUT", , "3M")</f>
        <v>2.1363253226183208</v>
      </c>
      <c r="E187" s="5">
        <f>_xll.SNL.Clients.Office.Excel.Functions.SPG(A187, "SP_VOLUME_AVG_DAILY_TO_1YR_AVG_DAILY", , "1M")</f>
        <v>90.45</v>
      </c>
      <c r="F187" s="5">
        <f>_xll.SNL.Clients.Office.Excel.Functions.SPG(A187, "SP_VOLUME_AVG_DAILY_TO_1YR_AVG_DAILY", , "3M")</f>
        <v>89.55</v>
      </c>
      <c r="G187" s="9" t="str">
        <f>_xll.SNL.Clients.Office.Excel.Functions.SPG(A187, "IQ_SECTOR")</f>
        <v>Industrials</v>
      </c>
      <c r="H187" s="9" t="str">
        <f>_xll.SNL.Clients.Office.Excel.Functions.SPG(A187, "IQ_INDUSTRY_GROUP")</f>
        <v>Capital Goods</v>
      </c>
      <c r="I187" s="9" t="str">
        <f>_xll.SNL.Clients.Office.Excel.Functions.SPG(A187, "IQ_INDUSTRY")</f>
        <v>Machinery</v>
      </c>
      <c r="J187" s="9" t="str">
        <f>_xll.SNL.Clients.Office.Excel.Functions.SPG(A187, "IQ_PRIMARY_INDUSTRY")</f>
        <v>Industrial Machinery and Supplies and Components</v>
      </c>
      <c r="K187" s="9" t="str">
        <f>_xll.SNL.Clients.Office.Excel.Functions.SPG(A187, "NAICS_CODE", "Primary")</f>
        <v>3339 - Other General Purpose Machinery Manufacturing</v>
      </c>
      <c r="L187" s="9" t="str">
        <f>_xll.SNL.Clients.Office.Excel.Functions.SPG(A187, "SP_TOPICTAG")</f>
        <v>Energy Storage; Industrial Automation; Sensors; Process Automation; Ocean Data Collection</v>
      </c>
      <c r="M187" s="5">
        <f>_xll.SNL.Clients.Office.Excel.Functions.SPG(A187, "SP_PCT_SHARES_OWNED_ALL_INSTITUTIONS")</f>
        <v>98.53</v>
      </c>
      <c r="N187" s="9" t="str">
        <f>_xll.SNL.Clients.Office.Excel.Functions.SPG(A187, "RD_CREDIT_RATING_GLOBAL", "Issuer Credit Rating", "Local Currency LT|0")</f>
        <v/>
      </c>
      <c r="O187" s="9" t="str">
        <f>_xll.SNL.Clients.Office.Excel.Functions.SPG(A187, "RD_CWOL_GLOBAL", "Issuer Credit Rating", "Local Currency LT|0")</f>
        <v/>
      </c>
      <c r="P187" s="9" t="str">
        <f>_xll.SNL.Clients.Office.Excel.Functions.SPG(A187, "RD_RATING_ACTION_GLOBAL", "Issuer Credit Rating", "Local Currency LT|0")</f>
        <v/>
      </c>
      <c r="Q187" s="10" t="str">
        <f>_xll.SNL.Clients.Office.Excel.Functions.SPG(A187, "RD_LAST_REVIEW_DATE_GLOBAL", "Issuer Credit Rating", "Local Currency LT")</f>
        <v/>
      </c>
      <c r="R187" s="10" t="str">
        <f>_xll.SNL.Clients.Office.Excel.Functions.SPG(A187, "RD_CREDIT_RATING_DATE_GLOBAL", "Issuer Credit Rating", "Local Currency LT|0")</f>
        <v/>
      </c>
      <c r="S187" s="10" t="str">
        <f>_xll.SNL.Clients.Office.Excel.Functions.SPG(A187, "RD_CREDIT_WATCH_OUTLOOK_DATE_GLOBAL", "Issuer Credit Rating", "Local Currency LT|0")</f>
        <v/>
      </c>
    </row>
    <row r="188" spans="1:19" x14ac:dyDescent="0.3">
      <c r="A188" t="s">
        <v>1222</v>
      </c>
      <c r="B188" s="10">
        <f>_xll.SNL.Clients.Office.Excel.Functions.SPG(A188,"SP_IPO_DATE")</f>
        <v>43271</v>
      </c>
      <c r="C188" s="5">
        <f>_xll.SNL.Clients.Office.Excel.Functions.SPG(A188, "SP_VOLUME_AVG_WEEKLY_TO_SHARES_OUT", , "1M")</f>
        <v>2.5520564222873823</v>
      </c>
      <c r="D188" s="5">
        <f>_xll.SNL.Clients.Office.Excel.Functions.SPG(A188, "SP_VOLUME_AVG_WEEKLY_TO_SHARES_OUT", , "3M")</f>
        <v>3.1922700251432325</v>
      </c>
      <c r="E188" s="5">
        <f>_xll.SNL.Clients.Office.Excel.Functions.SPG(A188, "SP_VOLUME_AVG_DAILY_TO_1YR_AVG_DAILY", , "1M")</f>
        <v>67.97</v>
      </c>
      <c r="F188" s="5">
        <f>_xll.SNL.Clients.Office.Excel.Functions.SPG(A188, "SP_VOLUME_AVG_DAILY_TO_1YR_AVG_DAILY", , "3M")</f>
        <v>85.02</v>
      </c>
      <c r="G188" s="9" t="str">
        <f>_xll.SNL.Clients.Office.Excel.Functions.SPG(A188, "IQ_SECTOR")</f>
        <v>Real Estate</v>
      </c>
      <c r="H188" s="9" t="str">
        <f>_xll.SNL.Clients.Office.Excel.Functions.SPG(A188, "IQ_INDUSTRY_GROUP")</f>
        <v>Equity Real Estate Investment Trusts (REITs)</v>
      </c>
      <c r="I188" s="9" t="str">
        <f>_xll.SNL.Clients.Office.Excel.Functions.SPG(A188, "IQ_INDUSTRY")</f>
        <v>Diversified REITs</v>
      </c>
      <c r="J188" s="9" t="str">
        <f>_xll.SNL.Clients.Office.Excel.Functions.SPG(A188, "IQ_PRIMARY_INDUSTRY")</f>
        <v>Diversified REITs</v>
      </c>
      <c r="K188" s="9" t="str">
        <f>_xll.SNL.Clients.Office.Excel.Functions.SPG(A188, "NAICS_CODE", "Primary")</f>
        <v>531120 - Lessors of Nonresidential Buildings (except Miniwarehouses)</v>
      </c>
      <c r="L188" s="9" t="str">
        <f>_xll.SNL.Clients.Office.Excel.Functions.SPG(A188, "SP_TOPICTAG")</f>
        <v/>
      </c>
      <c r="M188" s="5">
        <f>_xll.SNL.Clients.Office.Excel.Functions.SPG(A188, "SP_PCT_SHARES_OWNED_ALL_INSTITUTIONS")</f>
        <v>113.79</v>
      </c>
      <c r="N188" s="9" t="str">
        <f>_xll.SNL.Clients.Office.Excel.Functions.SPG(A188, "RD_CREDIT_RATING_GLOBAL", "Issuer Credit Rating", "Local Currency LT|0")</f>
        <v>BBB-</v>
      </c>
      <c r="O188" s="9" t="str">
        <f>_xll.SNL.Clients.Office.Excel.Functions.SPG(A188, "RD_CWOL_GLOBAL", "Issuer Credit Rating", "Local Currency LT|0")</f>
        <v>Stable</v>
      </c>
      <c r="P188" s="9" t="str">
        <f>_xll.SNL.Clients.Office.Excel.Functions.SPG(A188, "RD_RATING_ACTION_GLOBAL", "Issuer Credit Rating", "Local Currency LT|0")</f>
        <v>Upgrade | CreditWatch/Outlook (05/18/2022)</v>
      </c>
      <c r="Q188" s="10">
        <f>_xll.SNL.Clients.Office.Excel.Functions.SPG(A188, "RD_LAST_REVIEW_DATE_GLOBAL", "Issuer Credit Rating", "Local Currency LT")</f>
        <v>45421</v>
      </c>
      <c r="R188" s="10">
        <f>_xll.SNL.Clients.Office.Excel.Functions.SPG(A188, "RD_CREDIT_RATING_DATE_GLOBAL", "Issuer Credit Rating", "Local Currency LT|0")</f>
        <v>44699</v>
      </c>
      <c r="S188" s="10">
        <f>_xll.SNL.Clients.Office.Excel.Functions.SPG(A188, "RD_CREDIT_WATCH_OUTLOOK_DATE_GLOBAL", "Issuer Credit Rating", "Local Currency LT|0")</f>
        <v>44699</v>
      </c>
    </row>
    <row r="189" spans="1:19" x14ac:dyDescent="0.3">
      <c r="A189" t="s">
        <v>1223</v>
      </c>
      <c r="B189" t="str">
        <f>_xll.SNL.Clients.Office.Excel.Functions.SPG(A189,"SP_IPO_DATE")</f>
        <v/>
      </c>
      <c r="C189" s="5">
        <f>_xll.SNL.Clients.Office.Excel.Functions.SPG(A189, "SP_VOLUME_AVG_WEEKLY_TO_SHARES_OUT", , "1M")</f>
        <v>5.7053560520927356</v>
      </c>
      <c r="D189" s="5">
        <f>_xll.SNL.Clients.Office.Excel.Functions.SPG(A189, "SP_VOLUME_AVG_WEEKLY_TO_SHARES_OUT", , "3M")</f>
        <v>4.3590262392558143</v>
      </c>
      <c r="E189" s="5">
        <f>_xll.SNL.Clients.Office.Excel.Functions.SPG(A189, "SP_VOLUME_AVG_DAILY_TO_1YR_AVG_DAILY", , "1M")</f>
        <v>123.18</v>
      </c>
      <c r="F189" s="5">
        <f>_xll.SNL.Clients.Office.Excel.Functions.SPG(A189, "SP_VOLUME_AVG_DAILY_TO_1YR_AVG_DAILY", , "3M")</f>
        <v>94.11</v>
      </c>
      <c r="G189" s="9" t="str">
        <f>_xll.SNL.Clients.Office.Excel.Functions.SPG(A189, "IQ_SECTOR")</f>
        <v>Consumer Discretionary</v>
      </c>
      <c r="H189" s="9" t="str">
        <f>_xll.SNL.Clients.Office.Excel.Functions.SPG(A189, "IQ_INDUSTRY_GROUP")</f>
        <v>Consumer Durables and Apparel</v>
      </c>
      <c r="I189" s="9" t="str">
        <f>_xll.SNL.Clients.Office.Excel.Functions.SPG(A189, "IQ_INDUSTRY")</f>
        <v>Household Durables</v>
      </c>
      <c r="J189" s="9" t="str">
        <f>_xll.SNL.Clients.Office.Excel.Functions.SPG(A189, "IQ_PRIMARY_INDUSTRY")</f>
        <v>Home Furnishings</v>
      </c>
      <c r="K189" s="9" t="str">
        <f>_xll.SNL.Clients.Office.Excel.Functions.SPG(A189, "NAICS_CODE", "Primary")</f>
        <v>33712 - Household and Institutional Furniture Manufacturing</v>
      </c>
      <c r="L189" s="9" t="str">
        <f>_xll.SNL.Clients.Office.Excel.Functions.SPG(A189, "SP_TOPICTAG")</f>
        <v/>
      </c>
      <c r="M189" s="5">
        <f>_xll.SNL.Clients.Office.Excel.Functions.SPG(A189, "SP_PCT_SHARES_OWNED_ALL_INSTITUTIONS")</f>
        <v>88.95</v>
      </c>
      <c r="N189" s="9" t="str">
        <f>_xll.SNL.Clients.Office.Excel.Functions.SPG(A189, "RD_CREDIT_RATING_GLOBAL", "Issuer Credit Rating", "Local Currency LT|0")</f>
        <v>NR</v>
      </c>
      <c r="O189" s="9" t="str">
        <f>_xll.SNL.Clients.Office.Excel.Functions.SPG(A189, "RD_CWOL_GLOBAL", "Issuer Credit Rating", "Local Currency LT|0")</f>
        <v>NR</v>
      </c>
      <c r="P189" s="9" t="str">
        <f>_xll.SNL.Clients.Office.Excel.Functions.SPG(A189, "RD_RATING_ACTION_GLOBAL", "Issuer Credit Rating", "Local Currency LT|0")</f>
        <v>Not Rated | CreditWatch/Outlook (03/23/2015)</v>
      </c>
      <c r="Q189" s="10" t="str">
        <f>_xll.SNL.Clients.Office.Excel.Functions.SPG(A189, "RD_LAST_REVIEW_DATE_GLOBAL", "Issuer Credit Rating", "Local Currency LT")</f>
        <v/>
      </c>
      <c r="R189" s="10">
        <f>_xll.SNL.Clients.Office.Excel.Functions.SPG(A189, "RD_CREDIT_RATING_DATE_GLOBAL", "Issuer Credit Rating", "Local Currency LT|0")</f>
        <v>42086</v>
      </c>
      <c r="S189" s="10">
        <f>_xll.SNL.Clients.Office.Excel.Functions.SPG(A189, "RD_CREDIT_WATCH_OUTLOOK_DATE_GLOBAL", "Issuer Credit Rating", "Local Currency LT|0")</f>
        <v>42086</v>
      </c>
    </row>
    <row r="190" spans="1:19" x14ac:dyDescent="0.3">
      <c r="A190" t="s">
        <v>1224</v>
      </c>
      <c r="B190" s="10">
        <f>_xll.SNL.Clients.Office.Excel.Functions.SPG(A190,"SP_IPO_DATE")</f>
        <v>42109</v>
      </c>
      <c r="C190" s="5">
        <f>_xll.SNL.Clients.Office.Excel.Functions.SPG(A190, "SP_VOLUME_AVG_WEEKLY_TO_SHARES_OUT", , "1M")</f>
        <v>11.873340441846024</v>
      </c>
      <c r="D190" s="5">
        <f>_xll.SNL.Clients.Office.Excel.Functions.SPG(A190, "SP_VOLUME_AVG_WEEKLY_TO_SHARES_OUT", , "3M")</f>
        <v>14.934963719537611</v>
      </c>
      <c r="E190" s="5">
        <f>_xll.SNL.Clients.Office.Excel.Functions.SPG(A190, "SP_VOLUME_AVG_DAILY_TO_1YR_AVG_DAILY", , "1M")</f>
        <v>73.739999999999995</v>
      </c>
      <c r="F190" s="5">
        <f>_xll.SNL.Clients.Office.Excel.Functions.SPG(A190, "SP_VOLUME_AVG_DAILY_TO_1YR_AVG_DAILY", , "3M")</f>
        <v>92.75</v>
      </c>
      <c r="G190" s="9" t="str">
        <f>_xll.SNL.Clients.Office.Excel.Functions.SPG(A190, "IQ_SECTOR")</f>
        <v>Consumer Discretionary</v>
      </c>
      <c r="H190" s="9" t="str">
        <f>_xll.SNL.Clients.Office.Excel.Functions.SPG(A190, "IQ_INDUSTRY_GROUP")</f>
        <v>Consumer Discretionary Distribution and Retail</v>
      </c>
      <c r="I190" s="9" t="str">
        <f>_xll.SNL.Clients.Office.Excel.Functions.SPG(A190, "IQ_INDUSTRY")</f>
        <v>Broadline Retail</v>
      </c>
      <c r="J190" s="9" t="str">
        <f>_xll.SNL.Clients.Office.Excel.Functions.SPG(A190, "IQ_PRIMARY_INDUSTRY")</f>
        <v>Broadline Retail</v>
      </c>
      <c r="K190" s="9" t="str">
        <f>_xll.SNL.Clients.Office.Excel.Functions.SPG(A190, "NAICS_CODE", "Primary")</f>
        <v>458110 - Clothing and Clothing Accessories Retailers</v>
      </c>
      <c r="L190" s="9" t="str">
        <f>_xll.SNL.Clients.Office.Excel.Functions.SPG(A190, "SP_TOPICTAG")</f>
        <v>Lifestyle; Natural Language Processing; Content Creation; Online Payments</v>
      </c>
      <c r="M190" s="5">
        <f>_xll.SNL.Clients.Office.Excel.Functions.SPG(A190, "SP_PCT_SHARES_OWNED_ALL_INSTITUTIONS")</f>
        <v>111.23</v>
      </c>
      <c r="N190" s="9" t="str">
        <f>_xll.SNL.Clients.Office.Excel.Functions.SPG(A190, "RD_CREDIT_RATING_GLOBAL", "Issuer Credit Rating", "Local Currency LT|0")</f>
        <v/>
      </c>
      <c r="O190" s="9" t="str">
        <f>_xll.SNL.Clients.Office.Excel.Functions.SPG(A190, "RD_CWOL_GLOBAL", "Issuer Credit Rating", "Local Currency LT|0")</f>
        <v/>
      </c>
      <c r="P190" s="9" t="str">
        <f>_xll.SNL.Clients.Office.Excel.Functions.SPG(A190, "RD_RATING_ACTION_GLOBAL", "Issuer Credit Rating", "Local Currency LT|0")</f>
        <v/>
      </c>
      <c r="Q190" s="10" t="str">
        <f>_xll.SNL.Clients.Office.Excel.Functions.SPG(A190, "RD_LAST_REVIEW_DATE_GLOBAL", "Issuer Credit Rating", "Local Currency LT")</f>
        <v/>
      </c>
      <c r="R190" s="10" t="str">
        <f>_xll.SNL.Clients.Office.Excel.Functions.SPG(A190, "RD_CREDIT_RATING_DATE_GLOBAL", "Issuer Credit Rating", "Local Currency LT|0")</f>
        <v/>
      </c>
      <c r="S190" s="10" t="str">
        <f>_xll.SNL.Clients.Office.Excel.Functions.SPG(A190, "RD_CREDIT_WATCH_OUTLOOK_DATE_GLOBAL", "Issuer Credit Rating", "Local Currency LT|0")</f>
        <v/>
      </c>
    </row>
    <row r="191" spans="1:19" x14ac:dyDescent="0.3">
      <c r="A191" t="s">
        <v>1225</v>
      </c>
      <c r="B191" s="10">
        <f>_xll.SNL.Clients.Office.Excel.Functions.SPG(A191,"SP_IPO_DATE")</f>
        <v>41375</v>
      </c>
      <c r="C191" s="5">
        <f>_xll.SNL.Clients.Office.Excel.Functions.SPG(A191, "SP_VOLUME_AVG_WEEKLY_TO_SHARES_OUT", , "1M")</f>
        <v>1.9633210608849538</v>
      </c>
      <c r="D191" s="5">
        <f>_xll.SNL.Clients.Office.Excel.Functions.SPG(A191, "SP_VOLUME_AVG_WEEKLY_TO_SHARES_OUT", , "3M")</f>
        <v>2.2537022031125438</v>
      </c>
      <c r="E191" s="5">
        <f>_xll.SNL.Clients.Office.Excel.Functions.SPG(A191, "SP_VOLUME_AVG_DAILY_TO_1YR_AVG_DAILY", , "1M")</f>
        <v>64.430000000000007</v>
      </c>
      <c r="F191" s="5">
        <f>_xll.SNL.Clients.Office.Excel.Functions.SPG(A191, "SP_VOLUME_AVG_DAILY_TO_1YR_AVG_DAILY", , "3M")</f>
        <v>73.959999999999994</v>
      </c>
      <c r="G191" s="9" t="str">
        <f>_xll.SNL.Clients.Office.Excel.Functions.SPG(A191, "IQ_SECTOR")</f>
        <v>Financials</v>
      </c>
      <c r="H191" s="9" t="str">
        <f>_xll.SNL.Clients.Office.Excel.Functions.SPG(A191, "IQ_INDUSTRY_GROUP")</f>
        <v>Financial Services</v>
      </c>
      <c r="I191" s="9" t="str">
        <f>_xll.SNL.Clients.Office.Excel.Functions.SPG(A191, "IQ_INDUSTRY")</f>
        <v>Financial Services</v>
      </c>
      <c r="J191" s="9" t="str">
        <f>_xll.SNL.Clients.Office.Excel.Functions.SPG(A191, "IQ_PRIMARY_INDUSTRY")</f>
        <v>Transaction and Payment Processing Services</v>
      </c>
      <c r="K191" s="9" t="str">
        <f>_xll.SNL.Clients.Office.Excel.Functions.SPG(A191, "NAICS_CODE", "Primary")</f>
        <v>522320 - Financial Transactions Processing, Reserve, and Clearinghouse Activities</v>
      </c>
      <c r="L191" s="9" t="str">
        <f>_xll.SNL.Clients.Office.Excel.Functions.SPG(A191, "SP_TOPICTAG")</f>
        <v>Anti-Fraud; Software Development; Fintech; Authentication; Process Automation; Payment Facilitator Enablers; Online Payments</v>
      </c>
      <c r="M191" s="5">
        <f>_xll.SNL.Clients.Office.Excel.Functions.SPG(A191, "SP_PCT_SHARES_OWNED_ALL_INSTITUTIONS")</f>
        <v>101.94</v>
      </c>
      <c r="N191" s="9" t="str">
        <f>_xll.SNL.Clients.Office.Excel.Functions.SPG(A191, "RD_CREDIT_RATING_GLOBAL", "Issuer Credit Rating", "Local Currency LT|0")</f>
        <v>BB-</v>
      </c>
      <c r="O191" s="9" t="str">
        <f>_xll.SNL.Clients.Office.Excel.Functions.SPG(A191, "RD_CWOL_GLOBAL", "Issuer Credit Rating", "Local Currency LT|0")</f>
        <v>Stable</v>
      </c>
      <c r="P191" s="9" t="str">
        <f>_xll.SNL.Clients.Office.Excel.Functions.SPG(A191, "RD_RATING_ACTION_GLOBAL", "Issuer Credit Rating", "Local Currency LT|0")</f>
        <v>New Rating | CreditWatch/Outlook (09/26/2023)</v>
      </c>
      <c r="Q191" s="10">
        <f>_xll.SNL.Clients.Office.Excel.Functions.SPG(A191, "RD_LAST_REVIEW_DATE_GLOBAL", "Issuer Credit Rating", "Local Currency LT")</f>
        <v>45524</v>
      </c>
      <c r="R191" s="10">
        <f>_xll.SNL.Clients.Office.Excel.Functions.SPG(A191, "RD_CREDIT_RATING_DATE_GLOBAL", "Issuer Credit Rating", "Local Currency LT|0")</f>
        <v>45195</v>
      </c>
      <c r="S191" s="10">
        <f>_xll.SNL.Clients.Office.Excel.Functions.SPG(A191, "RD_CREDIT_WATCH_OUTLOOK_DATE_GLOBAL", "Issuer Credit Rating", "Local Currency LT|0")</f>
        <v>45195</v>
      </c>
    </row>
    <row r="192" spans="1:19" x14ac:dyDescent="0.3">
      <c r="A192" t="s">
        <v>1226</v>
      </c>
      <c r="B192" t="str">
        <f>_xll.SNL.Clients.Office.Excel.Functions.SPG(A192,"SP_IPO_DATE")</f>
        <v/>
      </c>
      <c r="C192" s="5">
        <f>_xll.SNL.Clients.Office.Excel.Functions.SPG(A192, "SP_VOLUME_AVG_WEEKLY_TO_SHARES_OUT", , "1M")</f>
        <v>5.9096629876417293</v>
      </c>
      <c r="D192" s="5">
        <f>_xll.SNL.Clients.Office.Excel.Functions.SPG(A192, "SP_VOLUME_AVG_WEEKLY_TO_SHARES_OUT", , "3M")</f>
        <v>5.7656516700016809</v>
      </c>
      <c r="E192" s="5">
        <f>_xll.SNL.Clients.Office.Excel.Functions.SPG(A192, "SP_VOLUME_AVG_DAILY_TO_1YR_AVG_DAILY", , "1M")</f>
        <v>95.5</v>
      </c>
      <c r="F192" s="5">
        <f>_xll.SNL.Clients.Office.Excel.Functions.SPG(A192, "SP_VOLUME_AVG_DAILY_TO_1YR_AVG_DAILY", , "3M")</f>
        <v>93.17</v>
      </c>
      <c r="G192" s="9" t="str">
        <f>_xll.SNL.Clients.Office.Excel.Functions.SPG(A192, "IQ_SECTOR")</f>
        <v>Industrials</v>
      </c>
      <c r="H192" s="9" t="str">
        <f>_xll.SNL.Clients.Office.Excel.Functions.SPG(A192, "IQ_INDUSTRY_GROUP")</f>
        <v>Capital Goods</v>
      </c>
      <c r="I192" s="9" t="str">
        <f>_xll.SNL.Clients.Office.Excel.Functions.SPG(A192, "IQ_INDUSTRY")</f>
        <v>Construction and Engineering</v>
      </c>
      <c r="J192" s="9" t="str">
        <f>_xll.SNL.Clients.Office.Excel.Functions.SPG(A192, "IQ_PRIMARY_INDUSTRY")</f>
        <v>Construction and Engineering</v>
      </c>
      <c r="K192" s="9" t="str">
        <f>_xll.SNL.Clients.Office.Excel.Functions.SPG(A192, "NAICS_CODE", "Primary")</f>
        <v>237130 - Power and Communication Line and Related Structures Construction</v>
      </c>
      <c r="L192" s="9" t="str">
        <f>_xll.SNL.Clients.Office.Excel.Functions.SPG(A192, "SP_TOPICTAG")</f>
        <v/>
      </c>
      <c r="M192" s="5">
        <f>_xll.SNL.Clients.Office.Excel.Functions.SPG(A192, "SP_PCT_SHARES_OWNED_ALL_INSTITUTIONS")</f>
        <v>41.31</v>
      </c>
      <c r="N192" s="9" t="str">
        <f>_xll.SNL.Clients.Office.Excel.Functions.SPG(A192, "RD_CREDIT_RATING_GLOBAL", "Issuer Credit Rating", "Local Currency LT|0")</f>
        <v/>
      </c>
      <c r="O192" s="9" t="str">
        <f>_xll.SNL.Clients.Office.Excel.Functions.SPG(A192, "RD_CWOL_GLOBAL", "Issuer Credit Rating", "Local Currency LT|0")</f>
        <v/>
      </c>
      <c r="P192" s="9" t="str">
        <f>_xll.SNL.Clients.Office.Excel.Functions.SPG(A192, "RD_RATING_ACTION_GLOBAL", "Issuer Credit Rating", "Local Currency LT|0")</f>
        <v/>
      </c>
      <c r="Q192" s="10" t="str">
        <f>_xll.SNL.Clients.Office.Excel.Functions.SPG(A192, "RD_LAST_REVIEW_DATE_GLOBAL", "Issuer Credit Rating", "Local Currency LT")</f>
        <v/>
      </c>
      <c r="R192" s="10" t="str">
        <f>_xll.SNL.Clients.Office.Excel.Functions.SPG(A192, "RD_CREDIT_RATING_DATE_GLOBAL", "Issuer Credit Rating", "Local Currency LT|0")</f>
        <v/>
      </c>
      <c r="S192" s="10" t="str">
        <f>_xll.SNL.Clients.Office.Excel.Functions.SPG(A192, "RD_CREDIT_WATCH_OUTLOOK_DATE_GLOBAL", "Issuer Credit Rating", "Local Currency LT|0")</f>
        <v/>
      </c>
    </row>
    <row r="193" spans="1:19" x14ac:dyDescent="0.3">
      <c r="A193" t="s">
        <v>1227</v>
      </c>
      <c r="B193" t="str">
        <f>_xll.SNL.Clients.Office.Excel.Functions.SPG(A193,"SP_IPO_DATE")</f>
        <v/>
      </c>
      <c r="C193" s="5">
        <f>_xll.SNL.Clients.Office.Excel.Functions.SPG(A193, "SP_VOLUME_AVG_WEEKLY_TO_SHARES_OUT", , "1M")</f>
        <v>2.7909706055138099</v>
      </c>
      <c r="D193" s="5">
        <f>_xll.SNL.Clients.Office.Excel.Functions.SPG(A193, "SP_VOLUME_AVG_WEEKLY_TO_SHARES_OUT", , "3M")</f>
        <v>3.3494010230219522</v>
      </c>
      <c r="E193" s="5">
        <f>_xll.SNL.Clients.Office.Excel.Functions.SPG(A193, "SP_VOLUME_AVG_DAILY_TO_1YR_AVG_DAILY", , "1M")</f>
        <v>82.99</v>
      </c>
      <c r="F193" s="5">
        <f>_xll.SNL.Clients.Office.Excel.Functions.SPG(A193, "SP_VOLUME_AVG_DAILY_TO_1YR_AVG_DAILY", , "3M")</f>
        <v>99.6</v>
      </c>
      <c r="G193" s="9" t="str">
        <f>_xll.SNL.Clients.Office.Excel.Functions.SPG(A193, "IQ_SECTOR")</f>
        <v>Real Estate</v>
      </c>
      <c r="H193" s="9" t="str">
        <f>_xll.SNL.Clients.Office.Excel.Functions.SPG(A193, "IQ_INDUSTRY_GROUP")</f>
        <v>Real Estate Management and Development</v>
      </c>
      <c r="I193" s="9" t="str">
        <f>_xll.SNL.Clients.Office.Excel.Functions.SPG(A193, "IQ_INDUSTRY")</f>
        <v>Real Estate Management and Development</v>
      </c>
      <c r="J193" s="9" t="str">
        <f>_xll.SNL.Clients.Office.Excel.Functions.SPG(A193, "IQ_PRIMARY_INDUSTRY")</f>
        <v>Real Estate Services</v>
      </c>
      <c r="K193" s="9" t="str">
        <f>_xll.SNL.Clients.Office.Excel.Functions.SPG(A193, "NAICS_CODE", "Primary")</f>
        <v>531210 - Offices of Real Estate Agents and Brokers</v>
      </c>
      <c r="L193" s="9" t="str">
        <f>_xll.SNL.Clients.Office.Excel.Functions.SPG(A193, "SP_TOPICTAG")</f>
        <v>Social Networking and Collaboration; Podcast; Team Collaboration; Real Estate Technology</v>
      </c>
      <c r="M193" s="5">
        <f>_xll.SNL.Clients.Office.Excel.Functions.SPG(A193, "SP_PCT_SHARES_OWNED_ALL_INSTITUTIONS")</f>
        <v>40.98</v>
      </c>
      <c r="N193" s="9" t="str">
        <f>_xll.SNL.Clients.Office.Excel.Functions.SPG(A193, "RD_CREDIT_RATING_GLOBAL", "Issuer Credit Rating", "Local Currency LT|0")</f>
        <v/>
      </c>
      <c r="O193" s="9" t="str">
        <f>_xll.SNL.Clients.Office.Excel.Functions.SPG(A193, "RD_CWOL_GLOBAL", "Issuer Credit Rating", "Local Currency LT|0")</f>
        <v/>
      </c>
      <c r="P193" s="9" t="str">
        <f>_xll.SNL.Clients.Office.Excel.Functions.SPG(A193, "RD_RATING_ACTION_GLOBAL", "Issuer Credit Rating", "Local Currency LT|0")</f>
        <v/>
      </c>
      <c r="Q193" s="10" t="str">
        <f>_xll.SNL.Clients.Office.Excel.Functions.SPG(A193, "RD_LAST_REVIEW_DATE_GLOBAL", "Issuer Credit Rating", "Local Currency LT")</f>
        <v/>
      </c>
      <c r="R193" s="10" t="str">
        <f>_xll.SNL.Clients.Office.Excel.Functions.SPG(A193, "RD_CREDIT_RATING_DATE_GLOBAL", "Issuer Credit Rating", "Local Currency LT|0")</f>
        <v/>
      </c>
      <c r="S193" s="10" t="str">
        <f>_xll.SNL.Clients.Office.Excel.Functions.SPG(A193, "RD_CREDIT_WATCH_OUTLOOK_DATE_GLOBAL", "Issuer Credit Rating", "Local Currency LT|0")</f>
        <v/>
      </c>
    </row>
    <row r="194" spans="1:19" x14ac:dyDescent="0.3">
      <c r="A194" t="s">
        <v>1228</v>
      </c>
      <c r="B194" s="10">
        <f>_xll.SNL.Clients.Office.Excel.Functions.SPG(A194,"SP_IPO_DATE")</f>
        <v>36258</v>
      </c>
      <c r="C194" s="5">
        <f>_xll.SNL.Clients.Office.Excel.Functions.SPG(A194, "SP_VOLUME_AVG_WEEKLY_TO_SHARES_OUT", , "1M")</f>
        <v>4.0646665809981313</v>
      </c>
      <c r="D194" s="5">
        <f>_xll.SNL.Clients.Office.Excel.Functions.SPG(A194, "SP_VOLUME_AVG_WEEKLY_TO_SHARES_OUT", , "3M")</f>
        <v>3.6024026920696826</v>
      </c>
      <c r="E194" s="5">
        <f>_xll.SNL.Clients.Office.Excel.Functions.SPG(A194, "SP_VOLUME_AVG_DAILY_TO_1YR_AVG_DAILY", , "1M")</f>
        <v>67.64</v>
      </c>
      <c r="F194" s="5">
        <f>_xll.SNL.Clients.Office.Excel.Functions.SPG(A194, "SP_VOLUME_AVG_DAILY_TO_1YR_AVG_DAILY", , "3M")</f>
        <v>59.95</v>
      </c>
      <c r="G194" s="9" t="str">
        <f>_xll.SNL.Clients.Office.Excel.Functions.SPG(A194, "IQ_SECTOR")</f>
        <v>Information Technology</v>
      </c>
      <c r="H194" s="9" t="str">
        <f>_xll.SNL.Clients.Office.Excel.Functions.SPG(A194, "IQ_INDUSTRY_GROUP")</f>
        <v>Technology Hardware and Equipment</v>
      </c>
      <c r="I194" s="9" t="str">
        <f>_xll.SNL.Clients.Office.Excel.Functions.SPG(A194, "IQ_INDUSTRY")</f>
        <v>Communications Equipment</v>
      </c>
      <c r="J194" s="9" t="str">
        <f>_xll.SNL.Clients.Office.Excel.Functions.SPG(A194, "IQ_PRIMARY_INDUSTRY")</f>
        <v>Communications Equipment</v>
      </c>
      <c r="K194" s="9" t="str">
        <f>_xll.SNL.Clients.Office.Excel.Functions.SPG(A194, "NAICS_CODE", "Primary")</f>
        <v>3342 - Communications Equipment Manufacturing</v>
      </c>
      <c r="L194" s="9" t="str">
        <f>_xll.SNL.Clients.Office.Excel.Functions.SPG(A194, "SP_TOPICTAG")</f>
        <v>Cloud Management; Data Integration; Cloud Infrastructure; Process Automation; Network Security; Data Center Technology; 5G</v>
      </c>
      <c r="M194" s="5">
        <f>_xll.SNL.Clients.Office.Excel.Functions.SPG(A194, "SP_PCT_SHARES_OWNED_ALL_INSTITUTIONS")</f>
        <v>93.24</v>
      </c>
      <c r="N194" s="9" t="str">
        <f>_xll.SNL.Clients.Office.Excel.Functions.SPG(A194, "RD_CREDIT_RATING_GLOBAL", "Issuer Credit Rating", "Local Currency LT|0")</f>
        <v>NR</v>
      </c>
      <c r="O194" s="9" t="str">
        <f>_xll.SNL.Clients.Office.Excel.Functions.SPG(A194, "RD_CWOL_GLOBAL", "Issuer Credit Rating", "Local Currency LT|0")</f>
        <v>NR</v>
      </c>
      <c r="P194" s="9" t="str">
        <f>_xll.SNL.Clients.Office.Excel.Functions.SPG(A194, "RD_RATING_ACTION_GLOBAL", "Issuer Credit Rating", "Local Currency LT|0")</f>
        <v>Not Rated | CreditWatch/Outlook (03/24/2005)</v>
      </c>
      <c r="Q194" s="10" t="str">
        <f>_xll.SNL.Clients.Office.Excel.Functions.SPG(A194, "RD_LAST_REVIEW_DATE_GLOBAL", "Issuer Credit Rating", "Local Currency LT")</f>
        <v/>
      </c>
      <c r="R194" s="10">
        <f>_xll.SNL.Clients.Office.Excel.Functions.SPG(A194, "RD_CREDIT_RATING_DATE_GLOBAL", "Issuer Credit Rating", "Local Currency LT|0")</f>
        <v>38435.041666666664</v>
      </c>
      <c r="S194" s="10">
        <f>_xll.SNL.Clients.Office.Excel.Functions.SPG(A194, "RD_CREDIT_WATCH_OUTLOOK_DATE_GLOBAL", "Issuer Credit Rating", "Local Currency LT|0")</f>
        <v>38435.041666666664</v>
      </c>
    </row>
    <row r="195" spans="1:19" x14ac:dyDescent="0.3">
      <c r="A195" t="s">
        <v>1229</v>
      </c>
      <c r="B195" s="10">
        <f>_xll.SNL.Clients.Office.Excel.Functions.SPG(A195,"SP_IPO_DATE")</f>
        <v>33477</v>
      </c>
      <c r="C195" s="5">
        <f>_xll.SNL.Clients.Office.Excel.Functions.SPG(A195, "SP_VOLUME_AVG_WEEKLY_TO_SHARES_OUT", , "1M")</f>
        <v>6.0573996424241923</v>
      </c>
      <c r="D195" s="5">
        <f>_xll.SNL.Clients.Office.Excel.Functions.SPG(A195, "SP_VOLUME_AVG_WEEKLY_TO_SHARES_OUT", , "3M")</f>
        <v>5.0592312824180405</v>
      </c>
      <c r="E195" s="5">
        <f>_xll.SNL.Clients.Office.Excel.Functions.SPG(A195, "SP_VOLUME_AVG_DAILY_TO_1YR_AVG_DAILY", , "1M")</f>
        <v>122.06</v>
      </c>
      <c r="F195" s="5">
        <f>_xll.SNL.Clients.Office.Excel.Functions.SPG(A195, "SP_VOLUME_AVG_DAILY_TO_1YR_AVG_DAILY", , "3M")</f>
        <v>101.95</v>
      </c>
      <c r="G195" s="9" t="str">
        <f>_xll.SNL.Clients.Office.Excel.Functions.SPG(A195, "IQ_SECTOR")</f>
        <v>Financials</v>
      </c>
      <c r="H195" s="9" t="str">
        <f>_xll.SNL.Clients.Office.Excel.Functions.SPG(A195, "IQ_INDUSTRY_GROUP")</f>
        <v>Financial Services</v>
      </c>
      <c r="I195" s="9" t="str">
        <f>_xll.SNL.Clients.Office.Excel.Functions.SPG(A195, "IQ_INDUSTRY")</f>
        <v>Consumer Finance</v>
      </c>
      <c r="J195" s="9" t="str">
        <f>_xll.SNL.Clients.Office.Excel.Functions.SPG(A195, "IQ_PRIMARY_INDUSTRY")</f>
        <v>Consumer Finance</v>
      </c>
      <c r="K195" s="9" t="str">
        <f>_xll.SNL.Clients.Office.Excel.Functions.SPG(A195, "NAICS_CODE", "Primary")</f>
        <v>5222 - Nondepository Credit Intermediation</v>
      </c>
      <c r="L195" s="9" t="str">
        <f>_xll.SNL.Clients.Office.Excel.Functions.SPG(A195, "SP_TOPICTAG")</f>
        <v>Consumer Lending</v>
      </c>
      <c r="M195" s="5">
        <f>_xll.SNL.Clients.Office.Excel.Functions.SPG(A195, "SP_PCT_SHARES_OWNED_ALL_INSTITUTIONS")</f>
        <v>104.01</v>
      </c>
      <c r="N195" s="9" t="str">
        <f>_xll.SNL.Clients.Office.Excel.Functions.SPG(A195, "RD_CREDIT_RATING_GLOBAL", "Issuer Credit Rating", "Local Currency LT|0")</f>
        <v/>
      </c>
      <c r="O195" s="9" t="str">
        <f>_xll.SNL.Clients.Office.Excel.Functions.SPG(A195, "RD_CWOL_GLOBAL", "Issuer Credit Rating", "Local Currency LT|0")</f>
        <v/>
      </c>
      <c r="P195" s="9" t="str">
        <f>_xll.SNL.Clients.Office.Excel.Functions.SPG(A195, "RD_RATING_ACTION_GLOBAL", "Issuer Credit Rating", "Local Currency LT|0")</f>
        <v/>
      </c>
      <c r="Q195" s="10" t="str">
        <f>_xll.SNL.Clients.Office.Excel.Functions.SPG(A195, "RD_LAST_REVIEW_DATE_GLOBAL", "Issuer Credit Rating", "Local Currency LT")</f>
        <v/>
      </c>
      <c r="R195" s="10" t="str">
        <f>_xll.SNL.Clients.Office.Excel.Functions.SPG(A195, "RD_CREDIT_RATING_DATE_GLOBAL", "Issuer Credit Rating", "Local Currency LT|0")</f>
        <v/>
      </c>
      <c r="S195" s="10" t="str">
        <f>_xll.SNL.Clients.Office.Excel.Functions.SPG(A195, "RD_CREDIT_WATCH_OUTLOOK_DATE_GLOBAL", "Issuer Credit Rating", "Local Currency LT|0")</f>
        <v/>
      </c>
    </row>
    <row r="196" spans="1:19" x14ac:dyDescent="0.3">
      <c r="A196" t="s">
        <v>1230</v>
      </c>
      <c r="B196" s="10">
        <f>_xll.SNL.Clients.Office.Excel.Functions.SPG(A196,"SP_IPO_DATE")</f>
        <v>42628</v>
      </c>
      <c r="C196" s="5">
        <f>_xll.SNL.Clients.Office.Excel.Functions.SPG(A196, "SP_VOLUME_AVG_WEEKLY_TO_SHARES_OUT", , "1M")</f>
        <v>1.5955355464158136</v>
      </c>
      <c r="D196" s="5">
        <f>_xll.SNL.Clients.Office.Excel.Functions.SPG(A196, "SP_VOLUME_AVG_WEEKLY_TO_SHARES_OUT", , "3M")</f>
        <v>1.578353768250442</v>
      </c>
      <c r="E196" s="5">
        <f>_xll.SNL.Clients.Office.Excel.Functions.SPG(A196, "SP_VOLUME_AVG_DAILY_TO_1YR_AVG_DAILY", , "1M")</f>
        <v>100.6</v>
      </c>
      <c r="F196" s="5">
        <f>_xll.SNL.Clients.Office.Excel.Functions.SPG(A196, "SP_VOLUME_AVG_DAILY_TO_1YR_AVG_DAILY", , "3M")</f>
        <v>99.52</v>
      </c>
      <c r="G196" s="9" t="str">
        <f>_xll.SNL.Clients.Office.Excel.Functions.SPG(A196, "IQ_SECTOR")</f>
        <v>Financials</v>
      </c>
      <c r="H196" s="9" t="str">
        <f>_xll.SNL.Clients.Office.Excel.Functions.SPG(A196, "IQ_INDUSTRY_GROUP")</f>
        <v>Banks</v>
      </c>
      <c r="I196" s="9" t="str">
        <f>_xll.SNL.Clients.Office.Excel.Functions.SPG(A196, "IQ_INDUSTRY")</f>
        <v>Banks</v>
      </c>
      <c r="J196" s="9" t="str">
        <f>_xll.SNL.Clients.Office.Excel.Functions.SPG(A196, "IQ_PRIMARY_INDUSTRY")</f>
        <v>Regional Banks</v>
      </c>
      <c r="K196" s="9" t="str">
        <f>_xll.SNL.Clients.Office.Excel.Functions.SPG(A196, "NAICS_CODE", "Primary")</f>
        <v>522110 - Commercial Banking</v>
      </c>
      <c r="L196" s="9" t="str">
        <f>_xll.SNL.Clients.Office.Excel.Functions.SPG(A196, "SP_TOPICTAG")</f>
        <v>Consumer Lending</v>
      </c>
      <c r="M196" s="5">
        <f>_xll.SNL.Clients.Office.Excel.Functions.SPG(A196, "SP_PCT_SHARES_OWNED_ALL_INSTITUTIONS")</f>
        <v>66.569999999999993</v>
      </c>
      <c r="N196" s="9" t="str">
        <f>_xll.SNL.Clients.Office.Excel.Functions.SPG(A196, "RD_CREDIT_RATING_GLOBAL", "Issuer Credit Rating", "Local Currency LT|0")</f>
        <v/>
      </c>
      <c r="O196" s="9" t="str">
        <f>_xll.SNL.Clients.Office.Excel.Functions.SPG(A196, "RD_CWOL_GLOBAL", "Issuer Credit Rating", "Local Currency LT|0")</f>
        <v/>
      </c>
      <c r="P196" s="9" t="str">
        <f>_xll.SNL.Clients.Office.Excel.Functions.SPG(A196, "RD_RATING_ACTION_GLOBAL", "Issuer Credit Rating", "Local Currency LT|0")</f>
        <v/>
      </c>
      <c r="Q196" s="10" t="str">
        <f>_xll.SNL.Clients.Office.Excel.Functions.SPG(A196, "RD_LAST_REVIEW_DATE_GLOBAL", "Issuer Credit Rating", "Local Currency LT")</f>
        <v/>
      </c>
      <c r="R196" s="10" t="str">
        <f>_xll.SNL.Clients.Office.Excel.Functions.SPG(A196, "RD_CREDIT_RATING_DATE_GLOBAL", "Issuer Credit Rating", "Local Currency LT|0")</f>
        <v/>
      </c>
      <c r="S196" s="10" t="str">
        <f>_xll.SNL.Clients.Office.Excel.Functions.SPG(A196, "RD_CREDIT_WATCH_OUTLOOK_DATE_GLOBAL", "Issuer Credit Rating", "Local Currency LT|0")</f>
        <v/>
      </c>
    </row>
    <row r="197" spans="1:19" x14ac:dyDescent="0.3">
      <c r="A197" t="s">
        <v>1231</v>
      </c>
      <c r="B197" t="str">
        <f>_xll.SNL.Clients.Office.Excel.Functions.SPG(A197,"SP_IPO_DATE")</f>
        <v/>
      </c>
      <c r="C197" s="5">
        <f>_xll.SNL.Clients.Office.Excel.Functions.SPG(A197, "SP_VOLUME_AVG_WEEKLY_TO_SHARES_OUT", , "1M")</f>
        <v>3.1102388936499028</v>
      </c>
      <c r="D197" s="5">
        <f>_xll.SNL.Clients.Office.Excel.Functions.SPG(A197, "SP_VOLUME_AVG_WEEKLY_TO_SHARES_OUT", , "3M")</f>
        <v>3.070212905581295</v>
      </c>
      <c r="E197" s="5">
        <f>_xll.SNL.Clients.Office.Excel.Functions.SPG(A197, "SP_VOLUME_AVG_DAILY_TO_1YR_AVG_DAILY", , "1M")</f>
        <v>104.35</v>
      </c>
      <c r="F197" s="5">
        <f>_xll.SNL.Clients.Office.Excel.Functions.SPG(A197, "SP_VOLUME_AVG_DAILY_TO_1YR_AVG_DAILY", , "3M")</f>
        <v>103.01</v>
      </c>
      <c r="G197" s="9" t="str">
        <f>_xll.SNL.Clients.Office.Excel.Functions.SPG(A197, "IQ_SECTOR")</f>
        <v>Industrials</v>
      </c>
      <c r="H197" s="9" t="str">
        <f>_xll.SNL.Clients.Office.Excel.Functions.SPG(A197, "IQ_INDUSTRY_GROUP")</f>
        <v>Capital Goods</v>
      </c>
      <c r="I197" s="9" t="str">
        <f>_xll.SNL.Clients.Office.Excel.Functions.SPG(A197, "IQ_INDUSTRY")</f>
        <v>Machinery</v>
      </c>
      <c r="J197" s="9" t="str">
        <f>_xll.SNL.Clients.Office.Excel.Functions.SPG(A197, "IQ_PRIMARY_INDUSTRY")</f>
        <v>Construction Machinery and Heavy Transportation Equipment</v>
      </c>
      <c r="K197" s="9" t="str">
        <f>_xll.SNL.Clients.Office.Excel.Functions.SPG(A197, "NAICS_CODE", "Primary")</f>
        <v>336120 - Heavy Duty Truck Manufacturing</v>
      </c>
      <c r="L197" s="9" t="str">
        <f>_xll.SNL.Clients.Office.Excel.Functions.SPG(A197, "SP_TOPICTAG")</f>
        <v>Environmental Engineering; Fleet Management; Industrial Automation; Disposal and Recycling</v>
      </c>
      <c r="M197" s="5">
        <f>_xll.SNL.Clients.Office.Excel.Functions.SPG(A197, "SP_PCT_SHARES_OWNED_ALL_INSTITUTIONS")</f>
        <v>93.36</v>
      </c>
      <c r="N197" s="9" t="str">
        <f>_xll.SNL.Clients.Office.Excel.Functions.SPG(A197, "RD_CREDIT_RATING_GLOBAL", "Issuer Credit Rating", "Local Currency LT|0")</f>
        <v/>
      </c>
      <c r="O197" s="9" t="str">
        <f>_xll.SNL.Clients.Office.Excel.Functions.SPG(A197, "RD_CWOL_GLOBAL", "Issuer Credit Rating", "Local Currency LT|0")</f>
        <v/>
      </c>
      <c r="P197" s="9" t="str">
        <f>_xll.SNL.Clients.Office.Excel.Functions.SPG(A197, "RD_RATING_ACTION_GLOBAL", "Issuer Credit Rating", "Local Currency LT|0")</f>
        <v/>
      </c>
      <c r="Q197" s="10" t="str">
        <f>_xll.SNL.Clients.Office.Excel.Functions.SPG(A197, "RD_LAST_REVIEW_DATE_GLOBAL", "Issuer Credit Rating", "Local Currency LT")</f>
        <v/>
      </c>
      <c r="R197" s="10" t="str">
        <f>_xll.SNL.Clients.Office.Excel.Functions.SPG(A197, "RD_CREDIT_RATING_DATE_GLOBAL", "Issuer Credit Rating", "Local Currency LT|0")</f>
        <v/>
      </c>
      <c r="S197" s="10" t="str">
        <f>_xll.SNL.Clients.Office.Excel.Functions.SPG(A197, "RD_CREDIT_WATCH_OUTLOOK_DATE_GLOBAL", "Issuer Credit Rating", "Local Currency LT|0")</f>
        <v/>
      </c>
    </row>
    <row r="198" spans="1:19" x14ac:dyDescent="0.3">
      <c r="A198" t="s">
        <v>1232</v>
      </c>
      <c r="B198" t="str">
        <f>_xll.SNL.Clients.Office.Excel.Functions.SPG(A198,"SP_IPO_DATE")</f>
        <v/>
      </c>
      <c r="C198" s="5">
        <f>_xll.SNL.Clients.Office.Excel.Functions.SPG(A198, "SP_VOLUME_AVG_WEEKLY_TO_SHARES_OUT", , "1M")</f>
        <v>2.1889798938997029</v>
      </c>
      <c r="D198" s="5">
        <f>_xll.SNL.Clients.Office.Excel.Functions.SPG(A198, "SP_VOLUME_AVG_WEEKLY_TO_SHARES_OUT", , "3M")</f>
        <v>2.2551570053259122</v>
      </c>
      <c r="E198" s="5">
        <f>_xll.SNL.Clients.Office.Excel.Functions.SPG(A198, "SP_VOLUME_AVG_DAILY_TO_1YR_AVG_DAILY", , "1M")</f>
        <v>107.6</v>
      </c>
      <c r="F198" s="5">
        <f>_xll.SNL.Clients.Office.Excel.Functions.SPG(A198, "SP_VOLUME_AVG_DAILY_TO_1YR_AVG_DAILY", , "3M")</f>
        <v>110.85</v>
      </c>
      <c r="G198" s="9" t="str">
        <f>_xll.SNL.Clients.Office.Excel.Functions.SPG(A198, "IQ_SECTOR")</f>
        <v>Financials</v>
      </c>
      <c r="H198" s="9" t="str">
        <f>_xll.SNL.Clients.Office.Excel.Functions.SPG(A198, "IQ_INDUSTRY_GROUP")</f>
        <v>Banks</v>
      </c>
      <c r="I198" s="9" t="str">
        <f>_xll.SNL.Clients.Office.Excel.Functions.SPG(A198, "IQ_INDUSTRY")</f>
        <v>Banks</v>
      </c>
      <c r="J198" s="9" t="str">
        <f>_xll.SNL.Clients.Office.Excel.Functions.SPG(A198, "IQ_PRIMARY_INDUSTRY")</f>
        <v>Regional Banks</v>
      </c>
      <c r="K198" s="9" t="str">
        <f>_xll.SNL.Clients.Office.Excel.Functions.SPG(A198, "NAICS_CODE", "Primary")</f>
        <v>522110 - Commercial Banking</v>
      </c>
      <c r="L198" s="9" t="str">
        <f>_xll.SNL.Clients.Office.Excel.Functions.SPG(A198, "SP_TOPICTAG")</f>
        <v>Consumer Lending</v>
      </c>
      <c r="M198" s="5">
        <f>_xll.SNL.Clients.Office.Excel.Functions.SPG(A198, "SP_PCT_SHARES_OWNED_ALL_INSTITUTIONS")</f>
        <v>68.319999999999993</v>
      </c>
      <c r="N198" s="9" t="str">
        <f>_xll.SNL.Clients.Office.Excel.Functions.SPG(A198, "RD_CREDIT_RATING_GLOBAL", "Issuer Credit Rating", "Local Currency LT|0")</f>
        <v/>
      </c>
      <c r="O198" s="9" t="str">
        <f>_xll.SNL.Clients.Office.Excel.Functions.SPG(A198, "RD_CWOL_GLOBAL", "Issuer Credit Rating", "Local Currency LT|0")</f>
        <v/>
      </c>
      <c r="P198" s="9" t="str">
        <f>_xll.SNL.Clients.Office.Excel.Functions.SPG(A198, "RD_RATING_ACTION_GLOBAL", "Issuer Credit Rating", "Local Currency LT|0")</f>
        <v/>
      </c>
      <c r="Q198" s="10" t="str">
        <f>_xll.SNL.Clients.Office.Excel.Functions.SPG(A198, "RD_LAST_REVIEW_DATE_GLOBAL", "Issuer Credit Rating", "Local Currency LT")</f>
        <v/>
      </c>
      <c r="R198" s="10" t="str">
        <f>_xll.SNL.Clients.Office.Excel.Functions.SPG(A198, "RD_CREDIT_RATING_DATE_GLOBAL", "Issuer Credit Rating", "Local Currency LT|0")</f>
        <v/>
      </c>
      <c r="S198" s="10" t="str">
        <f>_xll.SNL.Clients.Office.Excel.Functions.SPG(A198, "RD_CREDIT_WATCH_OUTLOOK_DATE_GLOBAL", "Issuer Credit Rating", "Local Currency LT|0")</f>
        <v/>
      </c>
    </row>
    <row r="199" spans="1:19" x14ac:dyDescent="0.3">
      <c r="A199" t="s">
        <v>1233</v>
      </c>
      <c r="B199" t="str">
        <f>_xll.SNL.Clients.Office.Excel.Functions.SPG(A199,"SP_IPO_DATE")</f>
        <v/>
      </c>
      <c r="C199" s="5">
        <f>_xll.SNL.Clients.Office.Excel.Functions.SPG(A199, "SP_VOLUME_AVG_WEEKLY_TO_SHARES_OUT", , "1M")</f>
        <v>3.0489298549346633</v>
      </c>
      <c r="D199" s="5">
        <f>_xll.SNL.Clients.Office.Excel.Functions.SPG(A199, "SP_VOLUME_AVG_WEEKLY_TO_SHARES_OUT", , "3M")</f>
        <v>3.0658151213690648</v>
      </c>
      <c r="E199" s="5">
        <f>_xll.SNL.Clients.Office.Excel.Functions.SPG(A199, "SP_VOLUME_AVG_DAILY_TO_1YR_AVG_DAILY", , "1M")</f>
        <v>97.68</v>
      </c>
      <c r="F199" s="5">
        <f>_xll.SNL.Clients.Office.Excel.Functions.SPG(A199, "SP_VOLUME_AVG_DAILY_TO_1YR_AVG_DAILY", , "3M")</f>
        <v>98.22</v>
      </c>
      <c r="G199" s="9" t="str">
        <f>_xll.SNL.Clients.Office.Excel.Functions.SPG(A199, "IQ_SECTOR")</f>
        <v>Financials</v>
      </c>
      <c r="H199" s="9" t="str">
        <f>_xll.SNL.Clients.Office.Excel.Functions.SPG(A199, "IQ_INDUSTRY_GROUP")</f>
        <v>Banks</v>
      </c>
      <c r="I199" s="9" t="str">
        <f>_xll.SNL.Clients.Office.Excel.Functions.SPG(A199, "IQ_INDUSTRY")</f>
        <v>Banks</v>
      </c>
      <c r="J199" s="9" t="str">
        <f>_xll.SNL.Clients.Office.Excel.Functions.SPG(A199, "IQ_PRIMARY_INDUSTRY")</f>
        <v>Regional Banks</v>
      </c>
      <c r="K199" s="9" t="str">
        <f>_xll.SNL.Clients.Office.Excel.Functions.SPG(A199, "NAICS_CODE", "Primary")</f>
        <v>522110 - Commercial Banking</v>
      </c>
      <c r="L199" s="9" t="str">
        <f>_xll.SNL.Clients.Office.Excel.Functions.SPG(A199, "SP_TOPICTAG")</f>
        <v>Consumer Lending</v>
      </c>
      <c r="M199" s="5">
        <f>_xll.SNL.Clients.Office.Excel.Functions.SPG(A199, "SP_PCT_SHARES_OWNED_ALL_INSTITUTIONS")</f>
        <v>95.5</v>
      </c>
      <c r="N199" s="9" t="str">
        <f>_xll.SNL.Clients.Office.Excel.Functions.SPG(A199, "RD_CREDIT_RATING_GLOBAL", "Issuer Credit Rating", "Local Currency LT|0")</f>
        <v/>
      </c>
      <c r="O199" s="9" t="str">
        <f>_xll.SNL.Clients.Office.Excel.Functions.SPG(A199, "RD_CWOL_GLOBAL", "Issuer Credit Rating", "Local Currency LT|0")</f>
        <v/>
      </c>
      <c r="P199" s="9" t="str">
        <f>_xll.SNL.Clients.Office.Excel.Functions.SPG(A199, "RD_RATING_ACTION_GLOBAL", "Issuer Credit Rating", "Local Currency LT|0")</f>
        <v/>
      </c>
      <c r="Q199" s="10" t="str">
        <f>_xll.SNL.Clients.Office.Excel.Functions.SPG(A199, "RD_LAST_REVIEW_DATE_GLOBAL", "Issuer Credit Rating", "Local Currency LT")</f>
        <v/>
      </c>
      <c r="R199" s="10" t="str">
        <f>_xll.SNL.Clients.Office.Excel.Functions.SPG(A199, "RD_CREDIT_RATING_DATE_GLOBAL", "Issuer Credit Rating", "Local Currency LT|0")</f>
        <v/>
      </c>
      <c r="S199" s="10" t="str">
        <f>_xll.SNL.Clients.Office.Excel.Functions.SPG(A199, "RD_CREDIT_WATCH_OUTLOOK_DATE_GLOBAL", "Issuer Credit Rating", "Local Currency LT|0")</f>
        <v/>
      </c>
    </row>
    <row r="200" spans="1:19" x14ac:dyDescent="0.3">
      <c r="A200" t="s">
        <v>1234</v>
      </c>
      <c r="B200" t="str">
        <f>_xll.SNL.Clients.Office.Excel.Functions.SPG(A200,"SP_IPO_DATE")</f>
        <v/>
      </c>
      <c r="C200" s="5">
        <f>_xll.SNL.Clients.Office.Excel.Functions.SPG(A200, "SP_VOLUME_AVG_WEEKLY_TO_SHARES_OUT", , "1M")</f>
        <v>3.5338789137054016</v>
      </c>
      <c r="D200" s="5">
        <f>_xll.SNL.Clients.Office.Excel.Functions.SPG(A200, "SP_VOLUME_AVG_WEEKLY_TO_SHARES_OUT", , "3M")</f>
        <v>2.8593381068479644</v>
      </c>
      <c r="E200" s="5">
        <f>_xll.SNL.Clients.Office.Excel.Functions.SPG(A200, "SP_VOLUME_AVG_DAILY_TO_1YR_AVG_DAILY", , "1M")</f>
        <v>134.05000000000001</v>
      </c>
      <c r="F200" s="5">
        <f>_xll.SNL.Clients.Office.Excel.Functions.SPG(A200, "SP_VOLUME_AVG_DAILY_TO_1YR_AVG_DAILY", , "3M")</f>
        <v>108.46</v>
      </c>
      <c r="G200" s="9" t="str">
        <f>_xll.SNL.Clients.Office.Excel.Functions.SPG(A200, "IQ_SECTOR")</f>
        <v>Financials</v>
      </c>
      <c r="H200" s="9" t="str">
        <f>_xll.SNL.Clients.Office.Excel.Functions.SPG(A200, "IQ_INDUSTRY_GROUP")</f>
        <v>Banks</v>
      </c>
      <c r="I200" s="9" t="str">
        <f>_xll.SNL.Clients.Office.Excel.Functions.SPG(A200, "IQ_INDUSTRY")</f>
        <v>Banks</v>
      </c>
      <c r="J200" s="9" t="str">
        <f>_xll.SNL.Clients.Office.Excel.Functions.SPG(A200, "IQ_PRIMARY_INDUSTRY")</f>
        <v>Regional Banks</v>
      </c>
      <c r="K200" s="9" t="str">
        <f>_xll.SNL.Clients.Office.Excel.Functions.SPG(A200, "NAICS_CODE", "Primary")</f>
        <v>522110 - Commercial Banking</v>
      </c>
      <c r="L200" s="9" t="str">
        <f>_xll.SNL.Clients.Office.Excel.Functions.SPG(A200, "SP_TOPICTAG")</f>
        <v>Consumer Lending</v>
      </c>
      <c r="M200" s="5">
        <f>_xll.SNL.Clients.Office.Excel.Functions.SPG(A200, "SP_PCT_SHARES_OWNED_ALL_INSTITUTIONS")</f>
        <v>76.180000000000007</v>
      </c>
      <c r="N200" s="9" t="str">
        <f>_xll.SNL.Clients.Office.Excel.Functions.SPG(A200, "RD_CREDIT_RATING_GLOBAL", "Issuer Credit Rating", "Local Currency LT|0")</f>
        <v>BBB-</v>
      </c>
      <c r="O200" s="9" t="str">
        <f>_xll.SNL.Clients.Office.Excel.Functions.SPG(A200, "RD_CWOL_GLOBAL", "Issuer Credit Rating", "Local Currency LT|0")</f>
        <v>Negative</v>
      </c>
      <c r="P200" s="9" t="str">
        <f>_xll.SNL.Clients.Office.Excel.Functions.SPG(A200, "RD_RATING_ACTION_GLOBAL", "Issuer Credit Rating", "Local Currency LT|0")</f>
        <v>CreditWatch/Outlook (03/26/2024)</v>
      </c>
      <c r="Q200" s="10">
        <f>_xll.SNL.Clients.Office.Excel.Functions.SPG(A200, "RD_LAST_REVIEW_DATE_GLOBAL", "Issuer Credit Rating", "Local Currency LT")</f>
        <v>45377</v>
      </c>
      <c r="R200" s="10">
        <f>_xll.SNL.Clients.Office.Excel.Functions.SPG(A200, "RD_CREDIT_RATING_DATE_GLOBAL", "Issuer Credit Rating", "Local Currency LT|0")</f>
        <v>43230</v>
      </c>
      <c r="S200" s="10">
        <f>_xll.SNL.Clients.Office.Excel.Functions.SPG(A200, "RD_CREDIT_WATCH_OUTLOOK_DATE_GLOBAL", "Issuer Credit Rating", "Local Currency LT|0")</f>
        <v>45377</v>
      </c>
    </row>
    <row r="201" spans="1:19" x14ac:dyDescent="0.3">
      <c r="A201" t="s">
        <v>1235</v>
      </c>
      <c r="B201" t="str">
        <f>_xll.SNL.Clients.Office.Excel.Functions.SPG(A201,"SP_IPO_DATE")</f>
        <v/>
      </c>
      <c r="C201" s="5">
        <f>_xll.SNL.Clients.Office.Excel.Functions.SPG(A201, "SP_VOLUME_AVG_WEEKLY_TO_SHARES_OUT", , "1M")</f>
        <v>2.5156814256989719</v>
      </c>
      <c r="D201" s="5">
        <f>_xll.SNL.Clients.Office.Excel.Functions.SPG(A201, "SP_VOLUME_AVG_WEEKLY_TO_SHARES_OUT", , "3M")</f>
        <v>2.2305228152101062</v>
      </c>
      <c r="E201" s="5">
        <f>_xll.SNL.Clients.Office.Excel.Functions.SPG(A201, "SP_VOLUME_AVG_DAILY_TO_1YR_AVG_DAILY", , "1M")</f>
        <v>122.61</v>
      </c>
      <c r="F201" s="5">
        <f>_xll.SNL.Clients.Office.Excel.Functions.SPG(A201, "SP_VOLUME_AVG_DAILY_TO_1YR_AVG_DAILY", , "3M")</f>
        <v>108.71</v>
      </c>
      <c r="G201" s="9" t="str">
        <f>_xll.SNL.Clients.Office.Excel.Functions.SPG(A201, "IQ_SECTOR")</f>
        <v>Financials</v>
      </c>
      <c r="H201" s="9" t="str">
        <f>_xll.SNL.Clients.Office.Excel.Functions.SPG(A201, "IQ_INDUSTRY_GROUP")</f>
        <v>Banks</v>
      </c>
      <c r="I201" s="9" t="str">
        <f>_xll.SNL.Clients.Office.Excel.Functions.SPG(A201, "IQ_INDUSTRY")</f>
        <v>Banks</v>
      </c>
      <c r="J201" s="9" t="str">
        <f>_xll.SNL.Clients.Office.Excel.Functions.SPG(A201, "IQ_PRIMARY_INDUSTRY")</f>
        <v>Regional Banks</v>
      </c>
      <c r="K201" s="9" t="str">
        <f>_xll.SNL.Clients.Office.Excel.Functions.SPG(A201, "NAICS_CODE", "Primary")</f>
        <v>522110 - Commercial Banking</v>
      </c>
      <c r="L201" s="9" t="str">
        <f>_xll.SNL.Clients.Office.Excel.Functions.SPG(A201, "SP_TOPICTAG")</f>
        <v>Consumer Lending; Digital Brokerage</v>
      </c>
      <c r="M201" s="5">
        <f>_xll.SNL.Clients.Office.Excel.Functions.SPG(A201, "SP_PCT_SHARES_OWNED_ALL_INSTITUTIONS")</f>
        <v>80.08</v>
      </c>
      <c r="N201" s="9" t="str">
        <f>_xll.SNL.Clients.Office.Excel.Functions.SPG(A201, "RD_CREDIT_RATING_GLOBAL", "Issuer Credit Rating", "Local Currency LT|0")</f>
        <v/>
      </c>
      <c r="O201" s="9" t="str">
        <f>_xll.SNL.Clients.Office.Excel.Functions.SPG(A201, "RD_CWOL_GLOBAL", "Issuer Credit Rating", "Local Currency LT|0")</f>
        <v/>
      </c>
      <c r="P201" s="9" t="str">
        <f>_xll.SNL.Clients.Office.Excel.Functions.SPG(A201, "RD_RATING_ACTION_GLOBAL", "Issuer Credit Rating", "Local Currency LT|0")</f>
        <v/>
      </c>
      <c r="Q201" s="10" t="str">
        <f>_xll.SNL.Clients.Office.Excel.Functions.SPG(A201, "RD_LAST_REVIEW_DATE_GLOBAL", "Issuer Credit Rating", "Local Currency LT")</f>
        <v/>
      </c>
      <c r="R201" s="10" t="str">
        <f>_xll.SNL.Clients.Office.Excel.Functions.SPG(A201, "RD_CREDIT_RATING_DATE_GLOBAL", "Issuer Credit Rating", "Local Currency LT|0")</f>
        <v/>
      </c>
      <c r="S201" s="10" t="str">
        <f>_xll.SNL.Clients.Office.Excel.Functions.SPG(A201, "RD_CREDIT_WATCH_OUTLOOK_DATE_GLOBAL", "Issuer Credit Rating", "Local Currency LT|0")</f>
        <v/>
      </c>
    </row>
    <row r="202" spans="1:19" x14ac:dyDescent="0.3">
      <c r="A202" t="s">
        <v>1236</v>
      </c>
      <c r="B202" s="10">
        <f>_xll.SNL.Clients.Office.Excel.Functions.SPG(A202,"SP_IPO_DATE")</f>
        <v>42585</v>
      </c>
      <c r="C202" s="5">
        <f>_xll.SNL.Clients.Office.Excel.Functions.SPG(A202, "SP_VOLUME_AVG_WEEKLY_TO_SHARES_OUT", , "1M")</f>
        <v>3.4831122353890578</v>
      </c>
      <c r="D202" s="5">
        <f>_xll.SNL.Clients.Office.Excel.Functions.SPG(A202, "SP_VOLUME_AVG_WEEKLY_TO_SHARES_OUT", , "3M")</f>
        <v>3.0645168792026087</v>
      </c>
      <c r="E202" s="5">
        <f>_xll.SNL.Clients.Office.Excel.Functions.SPG(A202, "SP_VOLUME_AVG_DAILY_TO_1YR_AVG_DAILY", , "1M")</f>
        <v>132.31</v>
      </c>
      <c r="F202" s="5">
        <f>_xll.SNL.Clients.Office.Excel.Functions.SPG(A202, "SP_VOLUME_AVG_DAILY_TO_1YR_AVG_DAILY", , "3M")</f>
        <v>116.41</v>
      </c>
      <c r="G202" s="9" t="str">
        <f>_xll.SNL.Clients.Office.Excel.Functions.SPG(A202, "IQ_SECTOR")</f>
        <v>Financials</v>
      </c>
      <c r="H202" s="9" t="str">
        <f>_xll.SNL.Clients.Office.Excel.Functions.SPG(A202, "IQ_INDUSTRY_GROUP")</f>
        <v>Banks</v>
      </c>
      <c r="I202" s="9" t="str">
        <f>_xll.SNL.Clients.Office.Excel.Functions.SPG(A202, "IQ_INDUSTRY")</f>
        <v>Banks</v>
      </c>
      <c r="J202" s="9" t="str">
        <f>_xll.SNL.Clients.Office.Excel.Functions.SPG(A202, "IQ_PRIMARY_INDUSTRY")</f>
        <v>Regional Banks</v>
      </c>
      <c r="K202" s="9" t="str">
        <f>_xll.SNL.Clients.Office.Excel.Functions.SPG(A202, "NAICS_CODE", "Primary")</f>
        <v>522110 - Commercial Banking</v>
      </c>
      <c r="L202" s="9" t="str">
        <f>_xll.SNL.Clients.Office.Excel.Functions.SPG(A202, "SP_TOPICTAG")</f>
        <v>Consumer Lending</v>
      </c>
      <c r="M202" s="5">
        <f>_xll.SNL.Clients.Office.Excel.Functions.SPG(A202, "SP_PCT_SHARES_OWNED_ALL_INSTITUTIONS")</f>
        <v>99.31</v>
      </c>
      <c r="N202" s="9" t="str">
        <f>_xll.SNL.Clients.Office.Excel.Functions.SPG(A202, "RD_CREDIT_RATING_GLOBAL", "Issuer Credit Rating", "Local Currency LT|0")</f>
        <v>NR</v>
      </c>
      <c r="O202" s="9" t="str">
        <f>_xll.SNL.Clients.Office.Excel.Functions.SPG(A202, "RD_CWOL_GLOBAL", "Issuer Credit Rating", "Local Currency LT|0")</f>
        <v>NR</v>
      </c>
      <c r="P202" s="9" t="str">
        <f>_xll.SNL.Clients.Office.Excel.Functions.SPG(A202, "RD_RATING_ACTION_GLOBAL", "Issuer Credit Rating", "Local Currency LT|0")</f>
        <v>Not Rated | CreditWatch/Outlook (04/08/2016)</v>
      </c>
      <c r="Q202" s="10" t="str">
        <f>_xll.SNL.Clients.Office.Excel.Functions.SPG(A202, "RD_LAST_REVIEW_DATE_GLOBAL", "Issuer Credit Rating", "Local Currency LT")</f>
        <v/>
      </c>
      <c r="R202" s="10">
        <f>_xll.SNL.Clients.Office.Excel.Functions.SPG(A202, "RD_CREDIT_RATING_DATE_GLOBAL", "Issuer Credit Rating", "Local Currency LT|0")</f>
        <v>42468</v>
      </c>
      <c r="S202" s="10">
        <f>_xll.SNL.Clients.Office.Excel.Functions.SPG(A202, "RD_CREDIT_WATCH_OUTLOOK_DATE_GLOBAL", "Issuer Credit Rating", "Local Currency LT|0")</f>
        <v>42468</v>
      </c>
    </row>
    <row r="203" spans="1:19" x14ac:dyDescent="0.3">
      <c r="A203" t="s">
        <v>1237</v>
      </c>
      <c r="B203" t="str">
        <f>_xll.SNL.Clients.Office.Excel.Functions.SPG(A203,"SP_IPO_DATE")</f>
        <v/>
      </c>
      <c r="C203" s="5">
        <f>_xll.SNL.Clients.Office.Excel.Functions.SPG(A203, "SP_VOLUME_AVG_WEEKLY_TO_SHARES_OUT", , "1M")</f>
        <v>15.304729824424607</v>
      </c>
      <c r="D203" s="5">
        <f>_xll.SNL.Clients.Office.Excel.Functions.SPG(A203, "SP_VOLUME_AVG_WEEKLY_TO_SHARES_OUT", , "3M")</f>
        <v>18.790228061749811</v>
      </c>
      <c r="E203" s="5">
        <f>_xll.SNL.Clients.Office.Excel.Functions.SPG(A203, "SP_VOLUME_AVG_DAILY_TO_1YR_AVG_DAILY", , "1M")</f>
        <v>85.69</v>
      </c>
      <c r="F203" s="5">
        <f>_xll.SNL.Clients.Office.Excel.Functions.SPG(A203, "SP_VOLUME_AVG_DAILY_TO_1YR_AVG_DAILY", , "3M")</f>
        <v>105.21</v>
      </c>
      <c r="G203" s="9" t="str">
        <f>_xll.SNL.Clients.Office.Excel.Functions.SPG(A203, "IQ_SECTOR")</f>
        <v>Consumer Discretionary</v>
      </c>
      <c r="H203" s="9" t="str">
        <f>_xll.SNL.Clients.Office.Excel.Functions.SPG(A203, "IQ_INDUSTRY_GROUP")</f>
        <v>Consumer Discretionary Distribution and Retail</v>
      </c>
      <c r="I203" s="9" t="str">
        <f>_xll.SNL.Clients.Office.Excel.Functions.SPG(A203, "IQ_INDUSTRY")</f>
        <v>Specialty Retail</v>
      </c>
      <c r="J203" s="9" t="str">
        <f>_xll.SNL.Clients.Office.Excel.Functions.SPG(A203, "IQ_PRIMARY_INDUSTRY")</f>
        <v>Apparel Retail</v>
      </c>
      <c r="K203" s="9" t="str">
        <f>_xll.SNL.Clients.Office.Excel.Functions.SPG(A203, "NAICS_CODE", "Primary")</f>
        <v>458210 - Shoe Retailers</v>
      </c>
      <c r="L203" s="9" t="str">
        <f>_xll.SNL.Clients.Office.Excel.Functions.SPG(A203, "SP_TOPICTAG")</f>
        <v>Lifestyle; Smart Clothing; Amateur Sports</v>
      </c>
      <c r="M203" s="5">
        <f>_xll.SNL.Clients.Office.Excel.Functions.SPG(A203, "SP_PCT_SHARES_OWNED_ALL_INSTITUTIONS")</f>
        <v>96.14</v>
      </c>
      <c r="N203" s="9" t="str">
        <f>_xll.SNL.Clients.Office.Excel.Functions.SPG(A203, "RD_CREDIT_RATING_GLOBAL", "Issuer Credit Rating", "Local Currency LT|0")</f>
        <v>BB</v>
      </c>
      <c r="O203" s="9" t="str">
        <f>_xll.SNL.Clients.Office.Excel.Functions.SPG(A203, "RD_CWOL_GLOBAL", "Issuer Credit Rating", "Local Currency LT|0")</f>
        <v>Negative</v>
      </c>
      <c r="P203" s="9" t="str">
        <f>_xll.SNL.Clients.Office.Excel.Functions.SPG(A203, "RD_RATING_ACTION_GLOBAL", "Issuer Credit Rating", "Local Currency LT|0")</f>
        <v>Downgrade | CreditWatch/Outlook (09/15/2023)</v>
      </c>
      <c r="Q203" s="10">
        <f>_xll.SNL.Clients.Office.Excel.Functions.SPG(A203, "RD_LAST_REVIEW_DATE_GLOBAL", "Issuer Credit Rating", "Local Currency LT")</f>
        <v>45495</v>
      </c>
      <c r="R203" s="10">
        <f>_xll.SNL.Clients.Office.Excel.Functions.SPG(A203, "RD_CREDIT_RATING_DATE_GLOBAL", "Issuer Credit Rating", "Local Currency LT|0")</f>
        <v>45184</v>
      </c>
      <c r="S203" s="10">
        <f>_xll.SNL.Clients.Office.Excel.Functions.SPG(A203, "RD_CREDIT_WATCH_OUTLOOK_DATE_GLOBAL", "Issuer Credit Rating", "Local Currency LT|0")</f>
        <v>45184</v>
      </c>
    </row>
    <row r="204" spans="1:19" x14ac:dyDescent="0.3">
      <c r="A204" t="s">
        <v>1238</v>
      </c>
      <c r="B204" s="10">
        <f>_xll.SNL.Clients.Office.Excel.Functions.SPG(A204,"SP_IPO_DATE")</f>
        <v>37783</v>
      </c>
      <c r="C204" s="5">
        <f>_xll.SNL.Clients.Office.Excel.Functions.SPG(A204, "SP_VOLUME_AVG_WEEKLY_TO_SHARES_OUT", , "1M")</f>
        <v>6.1086587605124221</v>
      </c>
      <c r="D204" s="5">
        <f>_xll.SNL.Clients.Office.Excel.Functions.SPG(A204, "SP_VOLUME_AVG_WEEKLY_TO_SHARES_OUT", , "3M")</f>
        <v>5.7616303264570377</v>
      </c>
      <c r="E204" s="5">
        <f>_xll.SNL.Clients.Office.Excel.Functions.SPG(A204, "SP_VOLUME_AVG_DAILY_TO_1YR_AVG_DAILY", , "1M")</f>
        <v>139.86000000000001</v>
      </c>
      <c r="F204" s="5">
        <f>_xll.SNL.Clients.Office.Excel.Functions.SPG(A204, "SP_VOLUME_AVG_DAILY_TO_1YR_AVG_DAILY", , "3M")</f>
        <v>131.91</v>
      </c>
      <c r="G204" s="9" t="str">
        <f>_xll.SNL.Clients.Office.Excel.Functions.SPG(A204, "IQ_SECTOR")</f>
        <v>Information Technology</v>
      </c>
      <c r="H204" s="9" t="str">
        <f>_xll.SNL.Clients.Office.Excel.Functions.SPG(A204, "IQ_INDUSTRY_GROUP")</f>
        <v>Semiconductors and Semiconductor Equipment</v>
      </c>
      <c r="I204" s="9" t="str">
        <f>_xll.SNL.Clients.Office.Excel.Functions.SPG(A204, "IQ_INDUSTRY")</f>
        <v>Semiconductors and Semiconductor Equipment</v>
      </c>
      <c r="J204" s="9" t="str">
        <f>_xll.SNL.Clients.Office.Excel.Functions.SPG(A204, "IQ_PRIMARY_INDUSTRY")</f>
        <v>Semiconductor Materials and Equipment</v>
      </c>
      <c r="K204" s="9" t="str">
        <f>_xll.SNL.Clients.Office.Excel.Functions.SPG(A204, "NAICS_CODE", "Primary")</f>
        <v>333242 - Semiconductor Machinery Manufacturing</v>
      </c>
      <c r="L204" s="9" t="str">
        <f>_xll.SNL.Clients.Office.Excel.Functions.SPG(A204, "SP_TOPICTAG")</f>
        <v>Sensors</v>
      </c>
      <c r="M204" s="5">
        <f>_xll.SNL.Clients.Office.Excel.Functions.SPG(A204, "SP_PCT_SHARES_OWNED_ALL_INSTITUTIONS")</f>
        <v>97.96</v>
      </c>
      <c r="N204" s="9" t="str">
        <f>_xll.SNL.Clients.Office.Excel.Functions.SPG(A204, "RD_CREDIT_RATING_GLOBAL", "Issuer Credit Rating", "Local Currency LT|0")</f>
        <v/>
      </c>
      <c r="O204" s="9" t="str">
        <f>_xll.SNL.Clients.Office.Excel.Functions.SPG(A204, "RD_CWOL_GLOBAL", "Issuer Credit Rating", "Local Currency LT|0")</f>
        <v/>
      </c>
      <c r="P204" s="9" t="str">
        <f>_xll.SNL.Clients.Office.Excel.Functions.SPG(A204, "RD_RATING_ACTION_GLOBAL", "Issuer Credit Rating", "Local Currency LT|0")</f>
        <v/>
      </c>
      <c r="Q204" s="10" t="str">
        <f>_xll.SNL.Clients.Office.Excel.Functions.SPG(A204, "RD_LAST_REVIEW_DATE_GLOBAL", "Issuer Credit Rating", "Local Currency LT")</f>
        <v/>
      </c>
      <c r="R204" s="10" t="str">
        <f>_xll.SNL.Clients.Office.Excel.Functions.SPG(A204, "RD_CREDIT_RATING_DATE_GLOBAL", "Issuer Credit Rating", "Local Currency LT|0")</f>
        <v/>
      </c>
      <c r="S204" s="10" t="str">
        <f>_xll.SNL.Clients.Office.Excel.Functions.SPG(A204, "RD_CREDIT_WATCH_OUTLOOK_DATE_GLOBAL", "Issuer Credit Rating", "Local Currency LT|0")</f>
        <v/>
      </c>
    </row>
    <row r="205" spans="1:19" x14ac:dyDescent="0.3">
      <c r="A205" t="s">
        <v>1239</v>
      </c>
      <c r="B205" t="str">
        <f>_xll.SNL.Clients.Office.Excel.Functions.SPG(A205,"SP_IPO_DATE")</f>
        <v/>
      </c>
      <c r="C205" s="5">
        <f>_xll.SNL.Clients.Office.Excel.Functions.SPG(A205, "SP_VOLUME_AVG_WEEKLY_TO_SHARES_OUT", , "1M")</f>
        <v>6.6315259860912041</v>
      </c>
      <c r="D205" s="5">
        <f>_xll.SNL.Clients.Office.Excel.Functions.SPG(A205, "SP_VOLUME_AVG_WEEKLY_TO_SHARES_OUT", , "3M")</f>
        <v>6.9643395547883626</v>
      </c>
      <c r="E205" s="5">
        <f>_xll.SNL.Clients.Office.Excel.Functions.SPG(A205, "SP_VOLUME_AVG_DAILY_TO_1YR_AVG_DAILY", , "1M")</f>
        <v>91.31</v>
      </c>
      <c r="F205" s="5">
        <f>_xll.SNL.Clients.Office.Excel.Functions.SPG(A205, "SP_VOLUME_AVG_DAILY_TO_1YR_AVG_DAILY", , "3M")</f>
        <v>95.89</v>
      </c>
      <c r="G205" s="9" t="str">
        <f>_xll.SNL.Clients.Office.Excel.Functions.SPG(A205, "IQ_SECTOR")</f>
        <v>Health Care</v>
      </c>
      <c r="H205" s="9" t="str">
        <f>_xll.SNL.Clients.Office.Excel.Functions.SPG(A205, "IQ_INDUSTRY_GROUP")</f>
        <v>Pharmaceuticals, Biotechnology and Life Sciences</v>
      </c>
      <c r="I205" s="9" t="str">
        <f>_xll.SNL.Clients.Office.Excel.Functions.SPG(A205, "IQ_INDUSTRY")</f>
        <v>Life Sciences Tools and Services</v>
      </c>
      <c r="J205" s="9" t="str">
        <f>_xll.SNL.Clients.Office.Excel.Functions.SPG(A205, "IQ_PRIMARY_INDUSTRY")</f>
        <v>Life Sciences Tools and Services</v>
      </c>
      <c r="K205" s="9" t="str">
        <f>_xll.SNL.Clients.Office.Excel.Functions.SPG(A205, "NAICS_CODE", "Primary")</f>
        <v>541714 - Research and Development in Biotechnology (except Nanobiotechnology)</v>
      </c>
      <c r="L205" s="9" t="str">
        <f>_xll.SNL.Clients.Office.Excel.Functions.SPG(A205, "SP_TOPICTAG")</f>
        <v/>
      </c>
      <c r="M205" s="5">
        <f>_xll.SNL.Clients.Office.Excel.Functions.SPG(A205, "SP_PCT_SHARES_OWNED_ALL_INSTITUTIONS")</f>
        <v>88.59</v>
      </c>
      <c r="N205" s="9" t="str">
        <f>_xll.SNL.Clients.Office.Excel.Functions.SPG(A205, "RD_CREDIT_RATING_GLOBAL", "Issuer Credit Rating", "Local Currency LT|0")</f>
        <v>BB</v>
      </c>
      <c r="O205" s="9" t="str">
        <f>_xll.SNL.Clients.Office.Excel.Functions.SPG(A205, "RD_CWOL_GLOBAL", "Issuer Credit Rating", "Local Currency LT|0")</f>
        <v>Negative</v>
      </c>
      <c r="P205" s="9" t="str">
        <f>_xll.SNL.Clients.Office.Excel.Functions.SPG(A205, "RD_RATING_ACTION_GLOBAL", "Issuer Credit Rating", "Local Currency LT|0")</f>
        <v>CreditWatch/Outlook (06/03/2024)</v>
      </c>
      <c r="Q205" s="10">
        <f>_xll.SNL.Clients.Office.Excel.Functions.SPG(A205, "RD_LAST_REVIEW_DATE_GLOBAL", "Issuer Credit Rating", "Local Currency LT")</f>
        <v>45457</v>
      </c>
      <c r="R205" s="10">
        <f>_xll.SNL.Clients.Office.Excel.Functions.SPG(A205, "RD_CREDIT_RATING_DATE_GLOBAL", "Issuer Credit Rating", "Local Currency LT|0")</f>
        <v>45078</v>
      </c>
      <c r="S205" s="10">
        <f>_xll.SNL.Clients.Office.Excel.Functions.SPG(A205, "RD_CREDIT_WATCH_OUTLOOK_DATE_GLOBAL", "Issuer Credit Rating", "Local Currency LT|0")</f>
        <v>45446</v>
      </c>
    </row>
    <row r="206" spans="1:19" x14ac:dyDescent="0.3">
      <c r="A206" t="s">
        <v>1240</v>
      </c>
      <c r="B206" t="str">
        <f>_xll.SNL.Clients.Office.Excel.Functions.SPG(A206,"SP_IPO_DATE")</f>
        <v/>
      </c>
      <c r="C206" s="5">
        <f>_xll.SNL.Clients.Office.Excel.Functions.SPG(A206, "SP_VOLUME_AVG_WEEKLY_TO_SHARES_OUT", , "1M")</f>
        <v>9.0624764104739235</v>
      </c>
      <c r="D206" s="5">
        <f>_xll.SNL.Clients.Office.Excel.Functions.SPG(A206, "SP_VOLUME_AVG_WEEKLY_TO_SHARES_OUT", , "3M")</f>
        <v>9.3810652111671509</v>
      </c>
      <c r="E206" s="5">
        <f>_xll.SNL.Clients.Office.Excel.Functions.SPG(A206, "SP_VOLUME_AVG_DAILY_TO_1YR_AVG_DAILY", , "1M")</f>
        <v>56.32</v>
      </c>
      <c r="F206" s="5">
        <f>_xll.SNL.Clients.Office.Excel.Functions.SPG(A206, "SP_VOLUME_AVG_DAILY_TO_1YR_AVG_DAILY", , "3M")</f>
        <v>58.3</v>
      </c>
      <c r="G206" s="9" t="str">
        <f>_xll.SNL.Clients.Office.Excel.Functions.SPG(A206, "IQ_SECTOR")</f>
        <v>Industrials</v>
      </c>
      <c r="H206" s="9" t="str">
        <f>_xll.SNL.Clients.Office.Excel.Functions.SPG(A206, "IQ_INDUSTRY_GROUP")</f>
        <v>Transportation</v>
      </c>
      <c r="I206" s="9" t="str">
        <f>_xll.SNL.Clients.Office.Excel.Functions.SPG(A206, "IQ_INDUSTRY")</f>
        <v>Air Freight and Logistics</v>
      </c>
      <c r="J206" s="9" t="str">
        <f>_xll.SNL.Clients.Office.Excel.Functions.SPG(A206, "IQ_PRIMARY_INDUSTRY")</f>
        <v>Air Freight and Logistics</v>
      </c>
      <c r="K206" s="9" t="str">
        <f>_xll.SNL.Clients.Office.Excel.Functions.SPG(A206, "NAICS_CODE", "Primary")</f>
        <v>488510 - Freight Transportation Arrangement</v>
      </c>
      <c r="L206" s="9" t="str">
        <f>_xll.SNL.Clients.Office.Excel.Functions.SPG(A206, "SP_TOPICTAG")</f>
        <v>EDI (Electronic Data Interchange); Fleet Management; Freight Service; Last Mile Transportation; Marine Transportation</v>
      </c>
      <c r="M206" s="5">
        <f>_xll.SNL.Clients.Office.Excel.Functions.SPG(A206, "SP_PCT_SHARES_OWNED_ALL_INSTITUTIONS")</f>
        <v>96.16</v>
      </c>
      <c r="N206" s="9" t="str">
        <f>_xll.SNL.Clients.Office.Excel.Functions.SPG(A206, "RD_CREDIT_RATING_GLOBAL", "Issuer Credit Rating", "Local Currency LT|0")</f>
        <v>B</v>
      </c>
      <c r="O206" s="9" t="str">
        <f>_xll.SNL.Clients.Office.Excel.Functions.SPG(A206, "RD_CWOL_GLOBAL", "Issuer Credit Rating", "Local Currency LT|0")</f>
        <v>Negative</v>
      </c>
      <c r="P206" s="9" t="str">
        <f>_xll.SNL.Clients.Office.Excel.Functions.SPG(A206, "RD_RATING_ACTION_GLOBAL", "Issuer Credit Rating", "Local Currency LT|0")</f>
        <v>Downgrade | CreditWatch/Outlook (06/11/2024)</v>
      </c>
      <c r="Q206" s="10">
        <f>_xll.SNL.Clients.Office.Excel.Functions.SPG(A206, "RD_LAST_REVIEW_DATE_GLOBAL", "Issuer Credit Rating", "Local Currency LT")</f>
        <v>45540</v>
      </c>
      <c r="R206" s="10">
        <f>_xll.SNL.Clients.Office.Excel.Functions.SPG(A206, "RD_CREDIT_RATING_DATE_GLOBAL", "Issuer Credit Rating", "Local Currency LT|0")</f>
        <v>45454</v>
      </c>
      <c r="S206" s="10">
        <f>_xll.SNL.Clients.Office.Excel.Functions.SPG(A206, "RD_CREDIT_WATCH_OUTLOOK_DATE_GLOBAL", "Issuer Credit Rating", "Local Currency LT|0")</f>
        <v>45454</v>
      </c>
    </row>
    <row r="207" spans="1:19" x14ac:dyDescent="0.3">
      <c r="A207" t="s">
        <v>1241</v>
      </c>
      <c r="B207" t="str">
        <f>_xll.SNL.Clients.Office.Excel.Functions.SPG(A207,"SP_IPO_DATE")</f>
        <v/>
      </c>
      <c r="C207" s="5">
        <f>_xll.SNL.Clients.Office.Excel.Functions.SPG(A207, "SP_VOLUME_AVG_WEEKLY_TO_SHARES_OUT", , "1M")</f>
        <v>2.2786402780009154</v>
      </c>
      <c r="D207" s="5">
        <f>_xll.SNL.Clients.Office.Excel.Functions.SPG(A207, "SP_VOLUME_AVG_WEEKLY_TO_SHARES_OUT", , "3M")</f>
        <v>3.1465658399729932</v>
      </c>
      <c r="E207" s="5">
        <f>_xll.SNL.Clients.Office.Excel.Functions.SPG(A207, "SP_VOLUME_AVG_DAILY_TO_1YR_AVG_DAILY", , "1M")</f>
        <v>82.8</v>
      </c>
      <c r="F207" s="5">
        <f>_xll.SNL.Clients.Office.Excel.Functions.SPG(A207, "SP_VOLUME_AVG_DAILY_TO_1YR_AVG_DAILY", , "3M")</f>
        <v>114.33</v>
      </c>
      <c r="G207" s="9" t="str">
        <f>_xll.SNL.Clients.Office.Excel.Functions.SPG(A207, "IQ_SECTOR")</f>
        <v>Real Estate</v>
      </c>
      <c r="H207" s="9" t="str">
        <f>_xll.SNL.Clients.Office.Excel.Functions.SPG(A207, "IQ_INDUSTRY_GROUP")</f>
        <v>Equity Real Estate Investment Trusts (REITs)</v>
      </c>
      <c r="I207" s="9" t="str">
        <f>_xll.SNL.Clients.Office.Excel.Functions.SPG(A207, "IQ_INDUSTRY")</f>
        <v>Specialized REITs</v>
      </c>
      <c r="J207" s="9" t="str">
        <f>_xll.SNL.Clients.Office.Excel.Functions.SPG(A207, "IQ_PRIMARY_INDUSTRY")</f>
        <v>Other Specialized REITs</v>
      </c>
      <c r="K207" s="9" t="str">
        <f>_xll.SNL.Clients.Office.Excel.Functions.SPG(A207, "NAICS_CODE", "Primary")</f>
        <v>531110 - Lessors of Residential Buildings and Dwellings</v>
      </c>
      <c r="L207" s="9" t="str">
        <f>_xll.SNL.Clients.Office.Excel.Functions.SPG(A207, "SP_TOPICTAG")</f>
        <v/>
      </c>
      <c r="M207" s="5">
        <f>_xll.SNL.Clients.Office.Excel.Functions.SPG(A207, "SP_PCT_SHARES_OWNED_ALL_INSTITUTIONS")</f>
        <v>100.78</v>
      </c>
      <c r="N207" s="9" t="str">
        <f>_xll.SNL.Clients.Office.Excel.Functions.SPG(A207, "RD_CREDIT_RATING_GLOBAL", "Issuer Credit Rating", "Local Currency LT|0")</f>
        <v/>
      </c>
      <c r="O207" s="9" t="str">
        <f>_xll.SNL.Clients.Office.Excel.Functions.SPG(A207, "RD_CWOL_GLOBAL", "Issuer Credit Rating", "Local Currency LT|0")</f>
        <v/>
      </c>
      <c r="P207" s="9" t="str">
        <f>_xll.SNL.Clients.Office.Excel.Functions.SPG(A207, "RD_RATING_ACTION_GLOBAL", "Issuer Credit Rating", "Local Currency LT|0")</f>
        <v/>
      </c>
      <c r="Q207" s="10" t="str">
        <f>_xll.SNL.Clients.Office.Excel.Functions.SPG(A207, "RD_LAST_REVIEW_DATE_GLOBAL", "Issuer Credit Rating", "Local Currency LT")</f>
        <v/>
      </c>
      <c r="R207" s="10" t="str">
        <f>_xll.SNL.Clients.Office.Excel.Functions.SPG(A207, "RD_CREDIT_RATING_DATE_GLOBAL", "Issuer Credit Rating", "Local Currency LT|0")</f>
        <v/>
      </c>
      <c r="S207" s="10" t="str">
        <f>_xll.SNL.Clients.Office.Excel.Functions.SPG(A207, "RD_CREDIT_WATCH_OUTLOOK_DATE_GLOBAL", "Issuer Credit Rating", "Local Currency LT|0")</f>
        <v/>
      </c>
    </row>
    <row r="208" spans="1:19" x14ac:dyDescent="0.3">
      <c r="A208" t="s">
        <v>1242</v>
      </c>
      <c r="B208" s="10">
        <f>_xll.SNL.Clients.Office.Excel.Functions.SPG(A208,"SP_IPO_DATE")</f>
        <v>41493</v>
      </c>
      <c r="C208" s="5">
        <f>_xll.SNL.Clients.Office.Excel.Functions.SPG(A208, "SP_VOLUME_AVG_WEEKLY_TO_SHARES_OUT", , "1M")</f>
        <v>5.3708532952042765</v>
      </c>
      <c r="D208" s="5">
        <f>_xll.SNL.Clients.Office.Excel.Functions.SPG(A208, "SP_VOLUME_AVG_WEEKLY_TO_SHARES_OUT", , "3M")</f>
        <v>8.0790546788431303</v>
      </c>
      <c r="E208" s="5">
        <f>_xll.SNL.Clients.Office.Excel.Functions.SPG(A208, "SP_VOLUME_AVG_DAILY_TO_1YR_AVG_DAILY", , "1M")</f>
        <v>70.11</v>
      </c>
      <c r="F208" s="5">
        <f>_xll.SNL.Clients.Office.Excel.Functions.SPG(A208, "SP_VOLUME_AVG_DAILY_TO_1YR_AVG_DAILY", , "3M")</f>
        <v>105.46</v>
      </c>
      <c r="G208" s="9" t="str">
        <f>_xll.SNL.Clients.Office.Excel.Functions.SPG(A208, "IQ_SECTOR")</f>
        <v>Consumer Discretionary</v>
      </c>
      <c r="H208" s="9" t="str">
        <f>_xll.SNL.Clients.Office.Excel.Functions.SPG(A208, "IQ_INDUSTRY_GROUP")</f>
        <v>Automobiles and Components</v>
      </c>
      <c r="I208" s="9" t="str">
        <f>_xll.SNL.Clients.Office.Excel.Functions.SPG(A208, "IQ_INDUSTRY")</f>
        <v>Automobile Components</v>
      </c>
      <c r="J208" s="9" t="str">
        <f>_xll.SNL.Clients.Office.Excel.Functions.SPG(A208, "IQ_PRIMARY_INDUSTRY")</f>
        <v>Automotive Parts and Equipment</v>
      </c>
      <c r="K208" s="9" t="str">
        <f>_xll.SNL.Clients.Office.Excel.Functions.SPG(A208, "NAICS_CODE", "Primary")</f>
        <v>3363 - Motor Vehicle Parts Manufacturing</v>
      </c>
      <c r="L208" s="9" t="str">
        <f>_xll.SNL.Clients.Office.Excel.Functions.SPG(A208, "SP_TOPICTAG")</f>
        <v>Fleet Management; Electric Vehicle; Micro-Mobility</v>
      </c>
      <c r="M208" s="5">
        <f>_xll.SNL.Clients.Office.Excel.Functions.SPG(A208, "SP_PCT_SHARES_OWNED_ALL_INSTITUTIONS")</f>
        <v>102.11</v>
      </c>
      <c r="N208" s="9" t="str">
        <f>_xll.SNL.Clients.Office.Excel.Functions.SPG(A208, "RD_CREDIT_RATING_GLOBAL", "Issuer Credit Rating", "Local Currency LT|0")</f>
        <v/>
      </c>
      <c r="O208" s="9" t="str">
        <f>_xll.SNL.Clients.Office.Excel.Functions.SPG(A208, "RD_CWOL_GLOBAL", "Issuer Credit Rating", "Local Currency LT|0")</f>
        <v/>
      </c>
      <c r="P208" s="9" t="str">
        <f>_xll.SNL.Clients.Office.Excel.Functions.SPG(A208, "RD_RATING_ACTION_GLOBAL", "Issuer Credit Rating", "Local Currency LT|0")</f>
        <v/>
      </c>
      <c r="Q208" s="10" t="str">
        <f>_xll.SNL.Clients.Office.Excel.Functions.SPG(A208, "RD_LAST_REVIEW_DATE_GLOBAL", "Issuer Credit Rating", "Local Currency LT")</f>
        <v/>
      </c>
      <c r="R208" s="10" t="str">
        <f>_xll.SNL.Clients.Office.Excel.Functions.SPG(A208, "RD_CREDIT_RATING_DATE_GLOBAL", "Issuer Credit Rating", "Local Currency LT|0")</f>
        <v/>
      </c>
      <c r="S208" s="10" t="str">
        <f>_xll.SNL.Clients.Office.Excel.Functions.SPG(A208, "RD_CREDIT_WATCH_OUTLOOK_DATE_GLOBAL", "Issuer Credit Rating", "Local Currency LT|0")</f>
        <v/>
      </c>
    </row>
    <row r="209" spans="1:19" x14ac:dyDescent="0.3">
      <c r="A209" t="s">
        <v>1243</v>
      </c>
      <c r="B209" t="str">
        <f>_xll.SNL.Clients.Office.Excel.Functions.SPG(A209,"SP_IPO_DATE")</f>
        <v/>
      </c>
      <c r="C209" s="5">
        <f>_xll.SNL.Clients.Office.Excel.Functions.SPG(A209, "SP_VOLUME_AVG_WEEKLY_TO_SHARES_OUT", , "1M")</f>
        <v>2.3785703852318765</v>
      </c>
      <c r="D209" s="5">
        <f>_xll.SNL.Clients.Office.Excel.Functions.SPG(A209, "SP_VOLUME_AVG_WEEKLY_TO_SHARES_OUT", , "3M")</f>
        <v>2.3754763510173493</v>
      </c>
      <c r="E209" s="5">
        <f>_xll.SNL.Clients.Office.Excel.Functions.SPG(A209, "SP_VOLUME_AVG_DAILY_TO_1YR_AVG_DAILY", , "1M")</f>
        <v>111.4</v>
      </c>
      <c r="F209" s="5">
        <f>_xll.SNL.Clients.Office.Excel.Functions.SPG(A209, "SP_VOLUME_AVG_DAILY_TO_1YR_AVG_DAILY", , "3M")</f>
        <v>111.26</v>
      </c>
      <c r="G209" s="9" t="str">
        <f>_xll.SNL.Clients.Office.Excel.Functions.SPG(A209, "IQ_SECTOR")</f>
        <v>Financials</v>
      </c>
      <c r="H209" s="9" t="str">
        <f>_xll.SNL.Clients.Office.Excel.Functions.SPG(A209, "IQ_INDUSTRY_GROUP")</f>
        <v>Financial Services</v>
      </c>
      <c r="I209" s="9" t="str">
        <f>_xll.SNL.Clients.Office.Excel.Functions.SPG(A209, "IQ_INDUSTRY")</f>
        <v>Mortgage Real Estate Investment Trusts (REITs)</v>
      </c>
      <c r="J209" s="9" t="str">
        <f>_xll.SNL.Clients.Office.Excel.Functions.SPG(A209, "IQ_PRIMARY_INDUSTRY")</f>
        <v>Mortgage REITs</v>
      </c>
      <c r="K209" s="9" t="str">
        <f>_xll.SNL.Clients.Office.Excel.Functions.SPG(A209, "NAICS_CODE", "Primary")</f>
        <v>525990 - Other Financial Vehicles</v>
      </c>
      <c r="L209" s="9" t="str">
        <f>_xll.SNL.Clients.Office.Excel.Functions.SPG(A209, "SP_TOPICTAG")</f>
        <v/>
      </c>
      <c r="M209" s="5">
        <f>_xll.SNL.Clients.Office.Excel.Functions.SPG(A209, "SP_PCT_SHARES_OWNED_ALL_INSTITUTIONS")</f>
        <v>63.48</v>
      </c>
      <c r="N209" s="9" t="str">
        <f>_xll.SNL.Clients.Office.Excel.Functions.SPG(A209, "RD_CREDIT_RATING_GLOBAL", "Issuer Credit Rating", "Local Currency LT|0")</f>
        <v/>
      </c>
      <c r="O209" s="9" t="str">
        <f>_xll.SNL.Clients.Office.Excel.Functions.SPG(A209, "RD_CWOL_GLOBAL", "Issuer Credit Rating", "Local Currency LT|0")</f>
        <v/>
      </c>
      <c r="P209" s="9" t="str">
        <f>_xll.SNL.Clients.Office.Excel.Functions.SPG(A209, "RD_RATING_ACTION_GLOBAL", "Issuer Credit Rating", "Local Currency LT|0")</f>
        <v/>
      </c>
      <c r="Q209" s="10" t="str">
        <f>_xll.SNL.Clients.Office.Excel.Functions.SPG(A209, "RD_LAST_REVIEW_DATE_GLOBAL", "Issuer Credit Rating", "Local Currency LT")</f>
        <v/>
      </c>
      <c r="R209" s="10" t="str">
        <f>_xll.SNL.Clients.Office.Excel.Functions.SPG(A209, "RD_CREDIT_RATING_DATE_GLOBAL", "Issuer Credit Rating", "Local Currency LT|0")</f>
        <v/>
      </c>
      <c r="S209" s="10" t="str">
        <f>_xll.SNL.Clients.Office.Excel.Functions.SPG(A209, "RD_CREDIT_WATCH_OUTLOOK_DATE_GLOBAL", "Issuer Credit Rating", "Local Currency LT|0")</f>
        <v/>
      </c>
    </row>
    <row r="210" spans="1:19" x14ac:dyDescent="0.3">
      <c r="A210" t="s">
        <v>1244</v>
      </c>
      <c r="B210" t="str">
        <f>_xll.SNL.Clients.Office.Excel.Functions.SPG(A210,"SP_IPO_DATE")</f>
        <v/>
      </c>
      <c r="C210" s="5">
        <f>_xll.SNL.Clients.Office.Excel.Functions.SPG(A210, "SP_VOLUME_AVG_WEEKLY_TO_SHARES_OUT", , "1M")</f>
        <v>2.0858163195756219</v>
      </c>
      <c r="D210" s="5">
        <f>_xll.SNL.Clients.Office.Excel.Functions.SPG(A210, "SP_VOLUME_AVG_WEEKLY_TO_SHARES_OUT", , "3M")</f>
        <v>1.8996285055159903</v>
      </c>
      <c r="E210" s="5">
        <f>_xll.SNL.Clients.Office.Excel.Functions.SPG(A210, "SP_VOLUME_AVG_DAILY_TO_1YR_AVG_DAILY", , "1M")</f>
        <v>107.48</v>
      </c>
      <c r="F210" s="5">
        <f>_xll.SNL.Clients.Office.Excel.Functions.SPG(A210, "SP_VOLUME_AVG_DAILY_TO_1YR_AVG_DAILY", , "3M")</f>
        <v>97.88</v>
      </c>
      <c r="G210" s="9" t="str">
        <f>_xll.SNL.Clients.Office.Excel.Functions.SPG(A210, "IQ_SECTOR")</f>
        <v>Industrials</v>
      </c>
      <c r="H210" s="9" t="str">
        <f>_xll.SNL.Clients.Office.Excel.Functions.SPG(A210, "IQ_INDUSTRY_GROUP")</f>
        <v>Capital Goods</v>
      </c>
      <c r="I210" s="9" t="str">
        <f>_xll.SNL.Clients.Office.Excel.Functions.SPG(A210, "IQ_INDUSTRY")</f>
        <v>Machinery</v>
      </c>
      <c r="J210" s="9" t="str">
        <f>_xll.SNL.Clients.Office.Excel.Functions.SPG(A210, "IQ_PRIMARY_INDUSTRY")</f>
        <v>Industrial Machinery and Supplies and Components</v>
      </c>
      <c r="K210" s="9" t="str">
        <f>_xll.SNL.Clients.Office.Excel.Functions.SPG(A210, "NAICS_CODE", "Primary")</f>
        <v>335312 - Motor and Generator Manufacturing</v>
      </c>
      <c r="L210" s="9" t="str">
        <f>_xll.SNL.Clients.Office.Excel.Functions.SPG(A210, "SP_TOPICTAG")</f>
        <v>Clean Energy; Energy Management; Environmental Engineering; Industrial Automation; Sensors; Water Purification; CleanTech</v>
      </c>
      <c r="M210" s="5">
        <f>_xll.SNL.Clients.Office.Excel.Functions.SPG(A210, "SP_PCT_SHARES_OWNED_ALL_INSTITUTIONS")</f>
        <v>82.86</v>
      </c>
      <c r="N210" s="9" t="str">
        <f>_xll.SNL.Clients.Office.Excel.Functions.SPG(A210, "RD_CREDIT_RATING_GLOBAL", "Issuer Credit Rating", "Local Currency LT|0")</f>
        <v/>
      </c>
      <c r="O210" s="9" t="str">
        <f>_xll.SNL.Clients.Office.Excel.Functions.SPG(A210, "RD_CWOL_GLOBAL", "Issuer Credit Rating", "Local Currency LT|0")</f>
        <v/>
      </c>
      <c r="P210" s="9" t="str">
        <f>_xll.SNL.Clients.Office.Excel.Functions.SPG(A210, "RD_RATING_ACTION_GLOBAL", "Issuer Credit Rating", "Local Currency LT|0")</f>
        <v/>
      </c>
      <c r="Q210" s="10" t="str">
        <f>_xll.SNL.Clients.Office.Excel.Functions.SPG(A210, "RD_LAST_REVIEW_DATE_GLOBAL", "Issuer Credit Rating", "Local Currency LT")</f>
        <v/>
      </c>
      <c r="R210" s="10" t="str">
        <f>_xll.SNL.Clients.Office.Excel.Functions.SPG(A210, "RD_CREDIT_RATING_DATE_GLOBAL", "Issuer Credit Rating", "Local Currency LT|0")</f>
        <v/>
      </c>
      <c r="S210" s="10" t="str">
        <f>_xll.SNL.Clients.Office.Excel.Functions.SPG(A210, "RD_CREDIT_WATCH_OUTLOOK_DATE_GLOBAL", "Issuer Credit Rating", "Local Currency LT|0")</f>
        <v/>
      </c>
    </row>
    <row r="211" spans="1:19" x14ac:dyDescent="0.3">
      <c r="A211" t="s">
        <v>1245</v>
      </c>
      <c r="B211" s="10">
        <f>_xll.SNL.Clients.Office.Excel.Functions.SPG(A211,"SP_IPO_DATE")</f>
        <v>35730.041666666664</v>
      </c>
      <c r="C211" s="5">
        <f>_xll.SNL.Clients.Office.Excel.Functions.SPG(A211, "SP_VOLUME_AVG_WEEKLY_TO_SHARES_OUT", , "1M")</f>
        <v>2.7743921707487287</v>
      </c>
      <c r="D211" s="5">
        <f>_xll.SNL.Clients.Office.Excel.Functions.SPG(A211, "SP_VOLUME_AVG_WEEKLY_TO_SHARES_OUT", , "3M")</f>
        <v>3.2034691810054765</v>
      </c>
      <c r="E211" s="5">
        <f>_xll.SNL.Clients.Office.Excel.Functions.SPG(A211, "SP_VOLUME_AVG_DAILY_TO_1YR_AVG_DAILY", , "1M")</f>
        <v>99.61</v>
      </c>
      <c r="F211" s="5">
        <f>_xll.SNL.Clients.Office.Excel.Functions.SPG(A211, "SP_VOLUME_AVG_DAILY_TO_1YR_AVG_DAILY", , "3M")</f>
        <v>115.01</v>
      </c>
      <c r="G211" s="9" t="str">
        <f>_xll.SNL.Clients.Office.Excel.Functions.SPG(A211, "IQ_SECTOR")</f>
        <v>Consumer Staples</v>
      </c>
      <c r="H211" s="9" t="str">
        <f>_xll.SNL.Clients.Office.Excel.Functions.SPG(A211, "IQ_INDUSTRY_GROUP")</f>
        <v>Food, Beverage and Tobacco</v>
      </c>
      <c r="I211" s="9" t="str">
        <f>_xll.SNL.Clients.Office.Excel.Functions.SPG(A211, "IQ_INDUSTRY")</f>
        <v>Food Products</v>
      </c>
      <c r="J211" s="9" t="str">
        <f>_xll.SNL.Clients.Office.Excel.Functions.SPG(A211, "IQ_PRIMARY_INDUSTRY")</f>
        <v>Agricultural Products and Services</v>
      </c>
      <c r="K211" s="9" t="str">
        <f>_xll.SNL.Clients.Office.Excel.Functions.SPG(A211, "NAICS_CODE", "Primary")</f>
        <v>111 - Crop Production</v>
      </c>
      <c r="L211" s="9" t="str">
        <f>_xll.SNL.Clients.Office.Excel.Functions.SPG(A211, "SP_TOPICTAG")</f>
        <v>Farming; Fast-Moving Consumer Goods; Horticulture; Livestock; Marine Transportation; Online Grocery</v>
      </c>
      <c r="M211" s="5">
        <f>_xll.SNL.Clients.Office.Excel.Functions.SPG(A211, "SP_PCT_SHARES_OWNED_ALL_INSTITUTIONS")</f>
        <v>69.709999999999994</v>
      </c>
      <c r="N211" s="9" t="str">
        <f>_xll.SNL.Clients.Office.Excel.Functions.SPG(A211, "RD_CREDIT_RATING_GLOBAL", "Issuer Credit Rating", "Local Currency LT|0")</f>
        <v>NR</v>
      </c>
      <c r="O211" s="9" t="str">
        <f>_xll.SNL.Clients.Office.Excel.Functions.SPG(A211, "RD_CWOL_GLOBAL", "Issuer Credit Rating", "Local Currency LT|0")</f>
        <v>NR</v>
      </c>
      <c r="P211" s="9" t="str">
        <f>_xll.SNL.Clients.Office.Excel.Functions.SPG(A211, "RD_RATING_ACTION_GLOBAL", "Issuer Credit Rating", "Local Currency LT|0")</f>
        <v>Not Rated | CreditWatch/Outlook (08/30/2012)</v>
      </c>
      <c r="Q211" s="10" t="str">
        <f>_xll.SNL.Clients.Office.Excel.Functions.SPG(A211, "RD_LAST_REVIEW_DATE_GLOBAL", "Issuer Credit Rating", "Local Currency LT")</f>
        <v/>
      </c>
      <c r="R211" s="10">
        <f>_xll.SNL.Clients.Office.Excel.Functions.SPG(A211, "RD_CREDIT_RATING_DATE_GLOBAL", "Issuer Credit Rating", "Local Currency LT|0")</f>
        <v>41151</v>
      </c>
      <c r="S211" s="10">
        <f>_xll.SNL.Clients.Office.Excel.Functions.SPG(A211, "RD_CREDIT_WATCH_OUTLOOK_DATE_GLOBAL", "Issuer Credit Rating", "Local Currency LT|0")</f>
        <v>41151</v>
      </c>
    </row>
    <row r="212" spans="1:19" x14ac:dyDescent="0.3">
      <c r="A212" t="s">
        <v>1246</v>
      </c>
      <c r="B212" t="str">
        <f>_xll.SNL.Clients.Office.Excel.Functions.SPG(A212,"SP_IPO_DATE")</f>
        <v/>
      </c>
      <c r="C212" s="5">
        <f>_xll.SNL.Clients.Office.Excel.Functions.SPG(A212, "SP_VOLUME_AVG_WEEKLY_TO_SHARES_OUT", , "1M")</f>
        <v>4.6163565650350469</v>
      </c>
      <c r="D212" s="5">
        <f>_xll.SNL.Clients.Office.Excel.Functions.SPG(A212, "SP_VOLUME_AVG_WEEKLY_TO_SHARES_OUT", , "3M")</f>
        <v>3.8653207975019899</v>
      </c>
      <c r="E212" s="5">
        <f>_xll.SNL.Clients.Office.Excel.Functions.SPG(A212, "SP_VOLUME_AVG_DAILY_TO_1YR_AVG_DAILY", , "1M")</f>
        <v>98.61</v>
      </c>
      <c r="F212" s="5">
        <f>_xll.SNL.Clients.Office.Excel.Functions.SPG(A212, "SP_VOLUME_AVG_DAILY_TO_1YR_AVG_DAILY", , "3M")</f>
        <v>82.57</v>
      </c>
      <c r="G212" s="9" t="str">
        <f>_xll.SNL.Clients.Office.Excel.Functions.SPG(A212, "IQ_SECTOR")</f>
        <v>Consumer Discretionary</v>
      </c>
      <c r="H212" s="9" t="str">
        <f>_xll.SNL.Clients.Office.Excel.Functions.SPG(A212, "IQ_INDUSTRY_GROUP")</f>
        <v>Consumer Services</v>
      </c>
      <c r="I212" s="9" t="str">
        <f>_xll.SNL.Clients.Office.Excel.Functions.SPG(A212, "IQ_INDUSTRY")</f>
        <v>Diversified Consumer Services</v>
      </c>
      <c r="J212" s="9" t="str">
        <f>_xll.SNL.Clients.Office.Excel.Functions.SPG(A212, "IQ_PRIMARY_INDUSTRY")</f>
        <v>Specialized Consumer Services</v>
      </c>
      <c r="K212" s="9" t="str">
        <f>_xll.SNL.Clients.Office.Excel.Functions.SPG(A212, "NAICS_CODE", "Primary")</f>
        <v>811 - Repair and Maintenance</v>
      </c>
      <c r="L212" s="9" t="str">
        <f>_xll.SNL.Clients.Office.Excel.Functions.SPG(A212, "SP_TOPICTAG")</f>
        <v>Home Improvement; Customer Relationship Management; Process Automation; Real Estate Technology</v>
      </c>
      <c r="M212" s="5">
        <f>_xll.SNL.Clients.Office.Excel.Functions.SPG(A212, "SP_PCT_SHARES_OWNED_ALL_INSTITUTIONS")</f>
        <v>100.95</v>
      </c>
      <c r="N212" s="9" t="str">
        <f>_xll.SNL.Clients.Office.Excel.Functions.SPG(A212, "RD_CREDIT_RATING_GLOBAL", "Issuer Credit Rating", "Local Currency LT|0")</f>
        <v>BB-</v>
      </c>
      <c r="O212" s="9" t="str">
        <f>_xll.SNL.Clients.Office.Excel.Functions.SPG(A212, "RD_CWOL_GLOBAL", "Issuer Credit Rating", "Local Currency LT|0")</f>
        <v>Stable</v>
      </c>
      <c r="P212" s="9" t="str">
        <f>_xll.SNL.Clients.Office.Excel.Functions.SPG(A212, "RD_RATING_ACTION_GLOBAL", "Issuer Credit Rating", "Local Currency LT|0")</f>
        <v>CreditWatch/Outlook (04/07/2022)</v>
      </c>
      <c r="Q212" s="10">
        <f>_xll.SNL.Clients.Office.Excel.Functions.SPG(A212, "RD_LAST_REVIEW_DATE_GLOBAL", "Issuer Credit Rating", "Local Currency LT")</f>
        <v>45398</v>
      </c>
      <c r="R212" s="10">
        <f>_xll.SNL.Clients.Office.Excel.Functions.SPG(A212, "RD_CREDIT_RATING_DATE_GLOBAL", "Issuer Credit Rating", "Local Currency LT|0")</f>
        <v>43889</v>
      </c>
      <c r="S212" s="10">
        <f>_xll.SNL.Clients.Office.Excel.Functions.SPG(A212, "RD_CREDIT_WATCH_OUTLOOK_DATE_GLOBAL", "Issuer Credit Rating", "Local Currency LT|0")</f>
        <v>44658</v>
      </c>
    </row>
    <row r="213" spans="1:19" x14ac:dyDescent="0.3">
      <c r="A213" t="s">
        <v>1247</v>
      </c>
      <c r="B213" s="10">
        <f>_xll.SNL.Clients.Office.Excel.Functions.SPG(A213,"SP_IPO_DATE")</f>
        <v>42641</v>
      </c>
      <c r="C213" s="5">
        <f>_xll.SNL.Clients.Office.Excel.Functions.SPG(A213, "SP_VOLUME_AVG_WEEKLY_TO_SHARES_OUT", , "1M")</f>
        <v>4.0703522586285716</v>
      </c>
      <c r="D213" s="5">
        <f>_xll.SNL.Clients.Office.Excel.Functions.SPG(A213, "SP_VOLUME_AVG_WEEKLY_TO_SHARES_OUT", , "3M")</f>
        <v>4.4007055324301954</v>
      </c>
      <c r="E213" s="5">
        <f>_xll.SNL.Clients.Office.Excel.Functions.SPG(A213, "SP_VOLUME_AVG_DAILY_TO_1YR_AVG_DAILY", , "1M")</f>
        <v>122.58</v>
      </c>
      <c r="F213" s="5">
        <f>_xll.SNL.Clients.Office.Excel.Functions.SPG(A213, "SP_VOLUME_AVG_DAILY_TO_1YR_AVG_DAILY", , "3M")</f>
        <v>132.53</v>
      </c>
      <c r="G213" s="9" t="str">
        <f>_xll.SNL.Clients.Office.Excel.Functions.SPG(A213, "IQ_SECTOR")</f>
        <v>Health Care</v>
      </c>
      <c r="H213" s="9" t="str">
        <f>_xll.SNL.Clients.Office.Excel.Functions.SPG(A213, "IQ_INDUSTRY_GROUP")</f>
        <v>Health Care Equipment and Services</v>
      </c>
      <c r="I213" s="9" t="str">
        <f>_xll.SNL.Clients.Office.Excel.Functions.SPG(A213, "IQ_INDUSTRY")</f>
        <v>Health Care Providers and Services</v>
      </c>
      <c r="J213" s="9" t="str">
        <f>_xll.SNL.Clients.Office.Excel.Functions.SPG(A213, "IQ_PRIMARY_INDUSTRY")</f>
        <v>Health Care Services</v>
      </c>
      <c r="K213" s="9" t="str">
        <f>_xll.SNL.Clients.Office.Excel.Functions.SPG(A213, "NAICS_CODE", "Primary")</f>
        <v>621511 - Medical Laboratories</v>
      </c>
      <c r="L213" s="9" t="str">
        <f>_xll.SNL.Clients.Office.Excel.Functions.SPG(A213, "SP_TOPICTAG")</f>
        <v>Health Diagnostics; Genetics; Cardiovascular; Hematology; Neurology; Oncology; Reproductive Health</v>
      </c>
      <c r="M213" s="5">
        <f>_xll.SNL.Clients.Office.Excel.Functions.SPG(A213, "SP_PCT_SHARES_OWNED_ALL_INSTITUTIONS")</f>
        <v>49.44</v>
      </c>
      <c r="N213" s="9" t="str">
        <f>_xll.SNL.Clients.Office.Excel.Functions.SPG(A213, "RD_CREDIT_RATING_GLOBAL", "Issuer Credit Rating", "Local Currency LT|0")</f>
        <v/>
      </c>
      <c r="O213" s="9" t="str">
        <f>_xll.SNL.Clients.Office.Excel.Functions.SPG(A213, "RD_CWOL_GLOBAL", "Issuer Credit Rating", "Local Currency LT|0")</f>
        <v/>
      </c>
      <c r="P213" s="9" t="str">
        <f>_xll.SNL.Clients.Office.Excel.Functions.SPG(A213, "RD_RATING_ACTION_GLOBAL", "Issuer Credit Rating", "Local Currency LT|0")</f>
        <v/>
      </c>
      <c r="Q213" s="10" t="str">
        <f>_xll.SNL.Clients.Office.Excel.Functions.SPG(A213, "RD_LAST_REVIEW_DATE_GLOBAL", "Issuer Credit Rating", "Local Currency LT")</f>
        <v/>
      </c>
      <c r="R213" s="10" t="str">
        <f>_xll.SNL.Clients.Office.Excel.Functions.SPG(A213, "RD_CREDIT_RATING_DATE_GLOBAL", "Issuer Credit Rating", "Local Currency LT|0")</f>
        <v/>
      </c>
      <c r="S213" s="10" t="str">
        <f>_xll.SNL.Clients.Office.Excel.Functions.SPG(A213, "RD_CREDIT_WATCH_OUTLOOK_DATE_GLOBAL", "Issuer Credit Rating", "Local Currency LT|0")</f>
        <v/>
      </c>
    </row>
    <row r="214" spans="1:19" x14ac:dyDescent="0.3">
      <c r="A214" t="s">
        <v>1248</v>
      </c>
      <c r="B214" t="str">
        <f>_xll.SNL.Clients.Office.Excel.Functions.SPG(A214,"SP_IPO_DATE")</f>
        <v/>
      </c>
      <c r="C214" s="5">
        <f>_xll.SNL.Clients.Office.Excel.Functions.SPG(A214, "SP_VOLUME_AVG_WEEKLY_TO_SHARES_OUT", , "1M")</f>
        <v>4.1772231213987716</v>
      </c>
      <c r="D214" s="5">
        <f>_xll.SNL.Clients.Office.Excel.Functions.SPG(A214, "SP_VOLUME_AVG_WEEKLY_TO_SHARES_OUT", , "3M")</f>
        <v>3.6199529510471571</v>
      </c>
      <c r="E214" s="5">
        <f>_xll.SNL.Clients.Office.Excel.Functions.SPG(A214, "SP_VOLUME_AVG_DAILY_TO_1YR_AVG_DAILY", , "1M")</f>
        <v>103.51</v>
      </c>
      <c r="F214" s="5">
        <f>_xll.SNL.Clients.Office.Excel.Functions.SPG(A214, "SP_VOLUME_AVG_DAILY_TO_1YR_AVG_DAILY", , "3M")</f>
        <v>89.7</v>
      </c>
      <c r="G214" s="9" t="str">
        <f>_xll.SNL.Clients.Office.Excel.Functions.SPG(A214, "IQ_SECTOR")</f>
        <v>Financials</v>
      </c>
      <c r="H214" s="9" t="str">
        <f>_xll.SNL.Clients.Office.Excel.Functions.SPG(A214, "IQ_INDUSTRY_GROUP")</f>
        <v>Banks</v>
      </c>
      <c r="I214" s="9" t="str">
        <f>_xll.SNL.Clients.Office.Excel.Functions.SPG(A214, "IQ_INDUSTRY")</f>
        <v>Banks</v>
      </c>
      <c r="J214" s="9" t="str">
        <f>_xll.SNL.Clients.Office.Excel.Functions.SPG(A214, "IQ_PRIMARY_INDUSTRY")</f>
        <v>Regional Banks</v>
      </c>
      <c r="K214" s="9" t="str">
        <f>_xll.SNL.Clients.Office.Excel.Functions.SPG(A214, "NAICS_CODE", "Primary")</f>
        <v>522110 - Commercial Banking</v>
      </c>
      <c r="L214" s="9" t="str">
        <f>_xll.SNL.Clients.Office.Excel.Functions.SPG(A214, "SP_TOPICTAG")</f>
        <v>Consumer Lending</v>
      </c>
      <c r="M214" s="5">
        <f>_xll.SNL.Clients.Office.Excel.Functions.SPG(A214, "SP_PCT_SHARES_OWNED_ALL_INSTITUTIONS")</f>
        <v>73.819999999999993</v>
      </c>
      <c r="N214" s="9" t="str">
        <f>_xll.SNL.Clients.Office.Excel.Functions.SPG(A214, "RD_CREDIT_RATING_GLOBAL", "Issuer Credit Rating", "Local Currency LT|0")</f>
        <v>NR</v>
      </c>
      <c r="O214" s="9" t="str">
        <f>_xll.SNL.Clients.Office.Excel.Functions.SPG(A214, "RD_CWOL_GLOBAL", "Issuer Credit Rating", "Local Currency LT|0")</f>
        <v>NR</v>
      </c>
      <c r="P214" s="9" t="str">
        <f>_xll.SNL.Clients.Office.Excel.Functions.SPG(A214, "RD_RATING_ACTION_GLOBAL", "Issuer Credit Rating", "Local Currency LT|0")</f>
        <v>Not Rated | CreditWatch/Outlook (06/12/2008)</v>
      </c>
      <c r="Q214" s="10" t="str">
        <f>_xll.SNL.Clients.Office.Excel.Functions.SPG(A214, "RD_LAST_REVIEW_DATE_GLOBAL", "Issuer Credit Rating", "Local Currency LT")</f>
        <v/>
      </c>
      <c r="R214" s="10">
        <f>_xll.SNL.Clients.Office.Excel.Functions.SPG(A214, "RD_CREDIT_RATING_DATE_GLOBAL", "Issuer Credit Rating", "Local Currency LT|0")</f>
        <v>39611</v>
      </c>
      <c r="S214" s="10">
        <f>_xll.SNL.Clients.Office.Excel.Functions.SPG(A214, "RD_CREDIT_WATCH_OUTLOOK_DATE_GLOBAL", "Issuer Credit Rating", "Local Currency LT|0")</f>
        <v>39611</v>
      </c>
    </row>
    <row r="215" spans="1:19" x14ac:dyDescent="0.3">
      <c r="A215" t="s">
        <v>1249</v>
      </c>
      <c r="B215" t="str">
        <f>_xll.SNL.Clients.Office.Excel.Functions.SPG(A215,"SP_IPO_DATE")</f>
        <v/>
      </c>
      <c r="C215" s="5">
        <f>_xll.SNL.Clients.Office.Excel.Functions.SPG(A215, "SP_VOLUME_AVG_WEEKLY_TO_SHARES_OUT", , "1M")</f>
        <v>4.98699222675027</v>
      </c>
      <c r="D215" s="5">
        <f>_xll.SNL.Clients.Office.Excel.Functions.SPG(A215, "SP_VOLUME_AVG_WEEKLY_TO_SHARES_OUT", , "3M")</f>
        <v>5.4600863463603986</v>
      </c>
      <c r="E215" s="5">
        <f>_xll.SNL.Clients.Office.Excel.Functions.SPG(A215, "SP_VOLUME_AVG_DAILY_TO_1YR_AVG_DAILY", , "1M")</f>
        <v>78.92</v>
      </c>
      <c r="F215" s="5">
        <f>_xll.SNL.Clients.Office.Excel.Functions.SPG(A215, "SP_VOLUME_AVG_DAILY_TO_1YR_AVG_DAILY", , "3M")</f>
        <v>86.41</v>
      </c>
      <c r="G215" s="9" t="str">
        <f>_xll.SNL.Clients.Office.Excel.Functions.SPG(A215, "IQ_SECTOR")</f>
        <v>Consumer Discretionary</v>
      </c>
      <c r="H215" s="9" t="str">
        <f>_xll.SNL.Clients.Office.Excel.Functions.SPG(A215, "IQ_INDUSTRY_GROUP")</f>
        <v>Consumer Durables and Apparel</v>
      </c>
      <c r="I215" s="9" t="str">
        <f>_xll.SNL.Clients.Office.Excel.Functions.SPG(A215, "IQ_INDUSTRY")</f>
        <v>Textiles, Apparel and Luxury Goods</v>
      </c>
      <c r="J215" s="9" t="str">
        <f>_xll.SNL.Clients.Office.Excel.Functions.SPG(A215, "IQ_PRIMARY_INDUSTRY")</f>
        <v>Apparel, Accessories and Luxury Goods</v>
      </c>
      <c r="K215" s="9" t="str">
        <f>_xll.SNL.Clients.Office.Excel.Functions.SPG(A215, "NAICS_CODE", "Primary")</f>
        <v>315 - Apparel Manufacturing</v>
      </c>
      <c r="L215" s="9" t="str">
        <f>_xll.SNL.Clients.Office.Excel.Functions.SPG(A215, "SP_TOPICTAG")</f>
        <v>Lifestyle; Brand Marketing</v>
      </c>
      <c r="M215" s="5">
        <f>_xll.SNL.Clients.Office.Excel.Functions.SPG(A215, "SP_PCT_SHARES_OWNED_ALL_INSTITUTIONS")</f>
        <v>96.17</v>
      </c>
      <c r="N215" s="9" t="str">
        <f>_xll.SNL.Clients.Office.Excel.Functions.SPG(A215, "RD_CREDIT_RATING_GLOBAL", "Issuer Credit Rating", "Local Currency LT|0")</f>
        <v/>
      </c>
      <c r="O215" s="9" t="str">
        <f>_xll.SNL.Clients.Office.Excel.Functions.SPG(A215, "RD_CWOL_GLOBAL", "Issuer Credit Rating", "Local Currency LT|0")</f>
        <v/>
      </c>
      <c r="P215" s="9" t="str">
        <f>_xll.SNL.Clients.Office.Excel.Functions.SPG(A215, "RD_RATING_ACTION_GLOBAL", "Issuer Credit Rating", "Local Currency LT|0")</f>
        <v/>
      </c>
      <c r="Q215" s="10" t="str">
        <f>_xll.SNL.Clients.Office.Excel.Functions.SPG(A215, "RD_LAST_REVIEW_DATE_GLOBAL", "Issuer Credit Rating", "Local Currency LT")</f>
        <v/>
      </c>
      <c r="R215" s="10" t="str">
        <f>_xll.SNL.Clients.Office.Excel.Functions.SPG(A215, "RD_CREDIT_RATING_DATE_GLOBAL", "Issuer Credit Rating", "Local Currency LT|0")</f>
        <v/>
      </c>
      <c r="S215" s="10" t="str">
        <f>_xll.SNL.Clients.Office.Excel.Functions.SPG(A215, "RD_CREDIT_WATCH_OUTLOOK_DATE_GLOBAL", "Issuer Credit Rating", "Local Currency LT|0")</f>
        <v/>
      </c>
    </row>
    <row r="216" spans="1:19" x14ac:dyDescent="0.3">
      <c r="A216" t="s">
        <v>1250</v>
      </c>
      <c r="B216" s="10">
        <f>_xll.SNL.Clients.Office.Excel.Functions.SPG(A216,"SP_IPO_DATE")</f>
        <v>43124</v>
      </c>
      <c r="C216" s="5">
        <f>_xll.SNL.Clients.Office.Excel.Functions.SPG(A216, "SP_VOLUME_AVG_WEEKLY_TO_SHARES_OUT", , "1M")</f>
        <v>4.7074506194979593</v>
      </c>
      <c r="D216" s="5">
        <f>_xll.SNL.Clients.Office.Excel.Functions.SPG(A216, "SP_VOLUME_AVG_WEEKLY_TO_SHARES_OUT", , "3M")</f>
        <v>4.8127311595320528</v>
      </c>
      <c r="E216" s="5">
        <f>_xll.SNL.Clients.Office.Excel.Functions.SPG(A216, "SP_VOLUME_AVG_DAILY_TO_1YR_AVG_DAILY", , "1M")</f>
        <v>78.59</v>
      </c>
      <c r="F216" s="5">
        <f>_xll.SNL.Clients.Office.Excel.Functions.SPG(A216, "SP_VOLUME_AVG_DAILY_TO_1YR_AVG_DAILY", , "3M")</f>
        <v>80.34</v>
      </c>
      <c r="G216" s="9" t="str">
        <f>_xll.SNL.Clients.Office.Excel.Functions.SPG(A216, "IQ_SECTOR")</f>
        <v>Industrials</v>
      </c>
      <c r="H216" s="9" t="str">
        <f>_xll.SNL.Clients.Office.Excel.Functions.SPG(A216, "IQ_INDUSTRY_GROUP")</f>
        <v>Capital Goods</v>
      </c>
      <c r="I216" s="9" t="str">
        <f>_xll.SNL.Clients.Office.Excel.Functions.SPG(A216, "IQ_INDUSTRY")</f>
        <v>Machinery</v>
      </c>
      <c r="J216" s="9" t="str">
        <f>_xll.SNL.Clients.Office.Excel.Functions.SPG(A216, "IQ_PRIMARY_INDUSTRY")</f>
        <v>Industrial Machinery and Supplies and Components</v>
      </c>
      <c r="K216" s="9" t="str">
        <f>_xll.SNL.Clients.Office.Excel.Functions.SPG(A216, "NAICS_CODE", "Primary")</f>
        <v>3339 - Other General Purpose Machinery Manufacturing</v>
      </c>
      <c r="L216" s="9" t="str">
        <f>_xll.SNL.Clients.Office.Excel.Functions.SPG(A216, "SP_TOPICTAG")</f>
        <v>Energy Management; Environmental Engineering; Industrial Automation; Sensors; Electric Vehicle; Process Automation</v>
      </c>
      <c r="M216" s="5">
        <f>_xll.SNL.Clients.Office.Excel.Functions.SPG(A216, "SP_PCT_SHARES_OWNED_ALL_INSTITUTIONS")</f>
        <v>104.12</v>
      </c>
      <c r="N216" s="9" t="str">
        <f>_xll.SNL.Clients.Office.Excel.Functions.SPG(A216, "RD_CREDIT_RATING_GLOBAL", "Issuer Credit Rating", "Local Currency LT|0")</f>
        <v>BB-</v>
      </c>
      <c r="O216" s="9" t="str">
        <f>_xll.SNL.Clients.Office.Excel.Functions.SPG(A216, "RD_CWOL_GLOBAL", "Issuer Credit Rating", "Local Currency LT|0")</f>
        <v>Stable</v>
      </c>
      <c r="P216" s="9" t="str">
        <f>_xll.SNL.Clients.Office.Excel.Functions.SPG(A216, "RD_RATING_ACTION_GLOBAL", "Issuer Credit Rating", "Local Currency LT|0")</f>
        <v>New Rating | CreditWatch/Outlook (07/17/2024)</v>
      </c>
      <c r="Q216" s="10">
        <f>_xll.SNL.Clients.Office.Excel.Functions.SPG(A216, "RD_LAST_REVIEW_DATE_GLOBAL", "Issuer Credit Rating", "Local Currency LT")</f>
        <v>45490</v>
      </c>
      <c r="R216" s="10">
        <f>_xll.SNL.Clients.Office.Excel.Functions.SPG(A216, "RD_CREDIT_RATING_DATE_GLOBAL", "Issuer Credit Rating", "Local Currency LT|0")</f>
        <v>45490</v>
      </c>
      <c r="S216" s="10">
        <f>_xll.SNL.Clients.Office.Excel.Functions.SPG(A216, "RD_CREDIT_WATCH_OUTLOOK_DATE_GLOBAL", "Issuer Credit Rating", "Local Currency LT|0")</f>
        <v>45490</v>
      </c>
    </row>
    <row r="217" spans="1:19" x14ac:dyDescent="0.3">
      <c r="A217" t="s">
        <v>1251</v>
      </c>
      <c r="B217" t="str">
        <f>_xll.SNL.Clients.Office.Excel.Functions.SPG(A217,"SP_IPO_DATE")</f>
        <v/>
      </c>
      <c r="C217" s="5">
        <f>_xll.SNL.Clients.Office.Excel.Functions.SPG(A217, "SP_VOLUME_AVG_WEEKLY_TO_SHARES_OUT", , "1M")</f>
        <v>2.8510082541476649</v>
      </c>
      <c r="D217" s="5">
        <f>_xll.SNL.Clients.Office.Excel.Functions.SPG(A217, "SP_VOLUME_AVG_WEEKLY_TO_SHARES_OUT", , "3M")</f>
        <v>3.348402388128084</v>
      </c>
      <c r="E217" s="5">
        <f>_xll.SNL.Clients.Office.Excel.Functions.SPG(A217, "SP_VOLUME_AVG_DAILY_TO_1YR_AVG_DAILY", , "1M")</f>
        <v>91.96</v>
      </c>
      <c r="F217" s="5">
        <f>_xll.SNL.Clients.Office.Excel.Functions.SPG(A217, "SP_VOLUME_AVG_DAILY_TO_1YR_AVG_DAILY", , "3M")</f>
        <v>108.01</v>
      </c>
      <c r="G217" s="9" t="str">
        <f>_xll.SNL.Clients.Office.Excel.Functions.SPG(A217, "IQ_SECTOR")</f>
        <v>Consumer Discretionary</v>
      </c>
      <c r="H217" s="9" t="str">
        <f>_xll.SNL.Clients.Office.Excel.Functions.SPG(A217, "IQ_INDUSTRY_GROUP")</f>
        <v>Automobiles and Components</v>
      </c>
      <c r="I217" s="9" t="str">
        <f>_xll.SNL.Clients.Office.Excel.Functions.SPG(A217, "IQ_INDUSTRY")</f>
        <v>Automobile Components</v>
      </c>
      <c r="J217" s="9" t="str">
        <f>_xll.SNL.Clients.Office.Excel.Functions.SPG(A217, "IQ_PRIMARY_INDUSTRY")</f>
        <v>Automotive Parts and Equipment</v>
      </c>
      <c r="K217" s="9" t="str">
        <f>_xll.SNL.Clients.Office.Excel.Functions.SPG(A217, "NAICS_CODE", "Primary")</f>
        <v>3363 - Motor Vehicle Parts Manufacturing</v>
      </c>
      <c r="L217" s="9" t="str">
        <f>_xll.SNL.Clients.Office.Excel.Functions.SPG(A217, "SP_TOPICTAG")</f>
        <v>Fleet Management; Sensors; Autonomous Vehicles</v>
      </c>
      <c r="M217" s="5">
        <f>_xll.SNL.Clients.Office.Excel.Functions.SPG(A217, "SP_PCT_SHARES_OWNED_ALL_INSTITUTIONS")</f>
        <v>94.46</v>
      </c>
      <c r="N217" s="9" t="str">
        <f>_xll.SNL.Clients.Office.Excel.Functions.SPG(A217, "RD_CREDIT_RATING_GLOBAL", "Issuer Credit Rating", "Local Currency LT|0")</f>
        <v/>
      </c>
      <c r="O217" s="9" t="str">
        <f>_xll.SNL.Clients.Office.Excel.Functions.SPG(A217, "RD_CWOL_GLOBAL", "Issuer Credit Rating", "Local Currency LT|0")</f>
        <v/>
      </c>
      <c r="P217" s="9" t="str">
        <f>_xll.SNL.Clients.Office.Excel.Functions.SPG(A217, "RD_RATING_ACTION_GLOBAL", "Issuer Credit Rating", "Local Currency LT|0")</f>
        <v/>
      </c>
      <c r="Q217" s="10" t="str">
        <f>_xll.SNL.Clients.Office.Excel.Functions.SPG(A217, "RD_LAST_REVIEW_DATE_GLOBAL", "Issuer Credit Rating", "Local Currency LT")</f>
        <v/>
      </c>
      <c r="R217" s="10" t="str">
        <f>_xll.SNL.Clients.Office.Excel.Functions.SPG(A217, "RD_CREDIT_RATING_DATE_GLOBAL", "Issuer Credit Rating", "Local Currency LT|0")</f>
        <v/>
      </c>
      <c r="S217" s="10" t="str">
        <f>_xll.SNL.Clients.Office.Excel.Functions.SPG(A217, "RD_CREDIT_WATCH_OUTLOOK_DATE_GLOBAL", "Issuer Credit Rating", "Local Currency LT|0")</f>
        <v/>
      </c>
    </row>
    <row r="218" spans="1:19" x14ac:dyDescent="0.3">
      <c r="A218" t="s">
        <v>1252</v>
      </c>
      <c r="B218" s="10">
        <f>_xll.SNL.Clients.Office.Excel.Functions.SPG(A218,"SP_IPO_DATE")</f>
        <v>38131</v>
      </c>
      <c r="C218" s="5">
        <f>_xll.SNL.Clients.Office.Excel.Functions.SPG(A218, "SP_VOLUME_AVG_WEEKLY_TO_SHARES_OUT", , "1M")</f>
        <v>4.1808804322939164</v>
      </c>
      <c r="D218" s="5">
        <f>_xll.SNL.Clients.Office.Excel.Functions.SPG(A218, "SP_VOLUME_AVG_WEEKLY_TO_SHARES_OUT", , "3M")</f>
        <v>4.0522901899355066</v>
      </c>
      <c r="E218" s="5">
        <f>_xll.SNL.Clients.Office.Excel.Functions.SPG(A218, "SP_VOLUME_AVG_DAILY_TO_1YR_AVG_DAILY", , "1M")</f>
        <v>119.91</v>
      </c>
      <c r="F218" s="5">
        <f>_xll.SNL.Clients.Office.Excel.Functions.SPG(A218, "SP_VOLUME_AVG_DAILY_TO_1YR_AVG_DAILY", , "3M")</f>
        <v>116.22</v>
      </c>
      <c r="G218" s="9" t="str">
        <f>_xll.SNL.Clients.Office.Excel.Functions.SPG(A218, "IQ_SECTOR")</f>
        <v>Financials</v>
      </c>
      <c r="H218" s="9" t="str">
        <f>_xll.SNL.Clients.Office.Excel.Functions.SPG(A218, "IQ_INDUSTRY_GROUP")</f>
        <v>Insurance</v>
      </c>
      <c r="I218" s="9" t="str">
        <f>_xll.SNL.Clients.Office.Excel.Functions.SPG(A218, "IQ_INDUSTRY")</f>
        <v>Insurance</v>
      </c>
      <c r="J218" s="9" t="str">
        <f>_xll.SNL.Clients.Office.Excel.Functions.SPG(A218, "IQ_PRIMARY_INDUSTRY")</f>
        <v>Life and Health Insurance</v>
      </c>
      <c r="K218" s="9" t="str">
        <f>_xll.SNL.Clients.Office.Excel.Functions.SPG(A218, "NAICS_CODE", "Primary")</f>
        <v>524113 - Direct Life Insurance Carriers</v>
      </c>
      <c r="L218" s="9" t="str">
        <f>_xll.SNL.Clients.Office.Excel.Functions.SPG(A218, "SP_TOPICTAG")</f>
        <v>Identity Theft Prevention; RegTech</v>
      </c>
      <c r="M218" s="5">
        <f>_xll.SNL.Clients.Office.Excel.Functions.SPG(A218, "SP_PCT_SHARES_OWNED_ALL_INSTITUTIONS")</f>
        <v>84.51</v>
      </c>
      <c r="N218" s="9" t="str">
        <f>_xll.SNL.Clients.Office.Excel.Functions.SPG(A218, "RD_CREDIT_RATING_GLOBAL", "Issuer Credit Rating", "Local Currency LT|0")</f>
        <v>BB-</v>
      </c>
      <c r="O218" s="9" t="str">
        <f>_xll.SNL.Clients.Office.Excel.Functions.SPG(A218, "RD_CWOL_GLOBAL", "Issuer Credit Rating", "Local Currency LT|0")</f>
        <v>Stable</v>
      </c>
      <c r="P218" s="9" t="str">
        <f>_xll.SNL.Clients.Office.Excel.Functions.SPG(A218, "RD_RATING_ACTION_GLOBAL", "Issuer Credit Rating", "Local Currency LT|0")</f>
        <v>Upgrade | CreditWatch/Outlook (02/16/2023)</v>
      </c>
      <c r="Q218" s="10">
        <f>_xll.SNL.Clients.Office.Excel.Functions.SPG(A218, "RD_LAST_REVIEW_DATE_GLOBAL", "Issuer Credit Rating", "Local Currency LT")</f>
        <v>45349</v>
      </c>
      <c r="R218" s="10">
        <f>_xll.SNL.Clients.Office.Excel.Functions.SPG(A218, "RD_CREDIT_RATING_DATE_GLOBAL", "Issuer Credit Rating", "Local Currency LT|0")</f>
        <v>44973</v>
      </c>
      <c r="S218" s="10">
        <f>_xll.SNL.Clients.Office.Excel.Functions.SPG(A218, "RD_CREDIT_WATCH_OUTLOOK_DATE_GLOBAL", "Issuer Credit Rating", "Local Currency LT|0")</f>
        <v>44973</v>
      </c>
    </row>
    <row r="219" spans="1:19" x14ac:dyDescent="0.3">
      <c r="A219" t="s">
        <v>1253</v>
      </c>
      <c r="B219" s="10">
        <f>_xll.SNL.Clients.Office.Excel.Functions.SPG(A219,"SP_IPO_DATE")</f>
        <v>26206</v>
      </c>
      <c r="C219" s="5">
        <f>_xll.SNL.Clients.Office.Excel.Functions.SPG(A219, "SP_VOLUME_AVG_WEEKLY_TO_SHARES_OUT", , "1M")</f>
        <v>2.9910685642173451</v>
      </c>
      <c r="D219" s="5">
        <f>_xll.SNL.Clients.Office.Excel.Functions.SPG(A219, "SP_VOLUME_AVG_WEEKLY_TO_SHARES_OUT", , "3M")</f>
        <v>2.6929428219672178</v>
      </c>
      <c r="E219" s="5">
        <f>_xll.SNL.Clients.Office.Excel.Functions.SPG(A219, "SP_VOLUME_AVG_DAILY_TO_1YR_AVG_DAILY", , "1M")</f>
        <v>114.01</v>
      </c>
      <c r="F219" s="5">
        <f>_xll.SNL.Clients.Office.Excel.Functions.SPG(A219, "SP_VOLUME_AVG_DAILY_TO_1YR_AVG_DAILY", , "3M")</f>
        <v>102.65</v>
      </c>
      <c r="G219" s="9" t="str">
        <f>_xll.SNL.Clients.Office.Excel.Functions.SPG(A219, "IQ_SECTOR")</f>
        <v>Real Estate</v>
      </c>
      <c r="H219" s="9" t="str">
        <f>_xll.SNL.Clients.Office.Excel.Functions.SPG(A219, "IQ_INDUSTRY_GROUP")</f>
        <v>Equity Real Estate Investment Trusts (REITs)</v>
      </c>
      <c r="I219" s="9" t="str">
        <f>_xll.SNL.Clients.Office.Excel.Functions.SPG(A219, "IQ_INDUSTRY")</f>
        <v>Retail REITs</v>
      </c>
      <c r="J219" s="9" t="str">
        <f>_xll.SNL.Clients.Office.Excel.Functions.SPG(A219, "IQ_PRIMARY_INDUSTRY")</f>
        <v>Retail REITs</v>
      </c>
      <c r="K219" s="9" t="str">
        <f>_xll.SNL.Clients.Office.Excel.Functions.SPG(A219, "NAICS_CODE", "Primary")</f>
        <v>531110 - Lessors of Residential Buildings and Dwellings</v>
      </c>
      <c r="L219" s="9" t="str">
        <f>_xll.SNL.Clients.Office.Excel.Functions.SPG(A219, "SP_TOPICTAG")</f>
        <v/>
      </c>
      <c r="M219" s="5">
        <f>_xll.SNL.Clients.Office.Excel.Functions.SPG(A219, "SP_PCT_SHARES_OWNED_ALL_INSTITUTIONS")</f>
        <v>89.4</v>
      </c>
      <c r="N219" s="9" t="str">
        <f>_xll.SNL.Clients.Office.Excel.Functions.SPG(A219, "RD_CREDIT_RATING_GLOBAL", "Issuer Credit Rating", "Local Currency LT|0")</f>
        <v/>
      </c>
      <c r="O219" s="9" t="str">
        <f>_xll.SNL.Clients.Office.Excel.Functions.SPG(A219, "RD_CWOL_GLOBAL", "Issuer Credit Rating", "Local Currency LT|0")</f>
        <v/>
      </c>
      <c r="P219" s="9" t="str">
        <f>_xll.SNL.Clients.Office.Excel.Functions.SPG(A219, "RD_RATING_ACTION_GLOBAL", "Issuer Credit Rating", "Local Currency LT|0")</f>
        <v/>
      </c>
      <c r="Q219" s="10" t="str">
        <f>_xll.SNL.Clients.Office.Excel.Functions.SPG(A219, "RD_LAST_REVIEW_DATE_GLOBAL", "Issuer Credit Rating", "Local Currency LT")</f>
        <v/>
      </c>
      <c r="R219" s="10" t="str">
        <f>_xll.SNL.Clients.Office.Excel.Functions.SPG(A219, "RD_CREDIT_RATING_DATE_GLOBAL", "Issuer Credit Rating", "Local Currency LT|0")</f>
        <v/>
      </c>
      <c r="S219" s="10" t="str">
        <f>_xll.SNL.Clients.Office.Excel.Functions.SPG(A219, "RD_CREDIT_WATCH_OUTLOOK_DATE_GLOBAL", "Issuer Credit Rating", "Local Currency LT|0")</f>
        <v/>
      </c>
    </row>
    <row r="220" spans="1:19" x14ac:dyDescent="0.3">
      <c r="A220" t="s">
        <v>1254</v>
      </c>
      <c r="B220" t="str">
        <f>_xll.SNL.Clients.Office.Excel.Functions.SPG(A220,"SP_IPO_DATE")</f>
        <v/>
      </c>
      <c r="C220" s="5">
        <f>_xll.SNL.Clients.Office.Excel.Functions.SPG(A220, "SP_VOLUME_AVG_WEEKLY_TO_SHARES_OUT", , "1M")</f>
        <v>3.0274284008350065</v>
      </c>
      <c r="D220" s="5">
        <f>_xll.SNL.Clients.Office.Excel.Functions.SPG(A220, "SP_VOLUME_AVG_WEEKLY_TO_SHARES_OUT", , "3M")</f>
        <v>3.2391109763055934</v>
      </c>
      <c r="E220" s="5">
        <f>_xll.SNL.Clients.Office.Excel.Functions.SPG(A220, "SP_VOLUME_AVG_DAILY_TO_1YR_AVG_DAILY", , "1M")</f>
        <v>102.04</v>
      </c>
      <c r="F220" s="5">
        <f>_xll.SNL.Clients.Office.Excel.Functions.SPG(A220, "SP_VOLUME_AVG_DAILY_TO_1YR_AVG_DAILY", , "3M")</f>
        <v>109.17</v>
      </c>
      <c r="G220" s="9" t="str">
        <f>_xll.SNL.Clients.Office.Excel.Functions.SPG(A220, "IQ_SECTOR")</f>
        <v>Industrials</v>
      </c>
      <c r="H220" s="9" t="str">
        <f>_xll.SNL.Clients.Office.Excel.Functions.SPG(A220, "IQ_INDUSTRY_GROUP")</f>
        <v>Capital Goods</v>
      </c>
      <c r="I220" s="9" t="str">
        <f>_xll.SNL.Clients.Office.Excel.Functions.SPG(A220, "IQ_INDUSTRY")</f>
        <v>Building Products</v>
      </c>
      <c r="J220" s="9" t="str">
        <f>_xll.SNL.Clients.Office.Excel.Functions.SPG(A220, "IQ_PRIMARY_INDUSTRY")</f>
        <v>Building Products</v>
      </c>
      <c r="K220" s="9" t="str">
        <f>_xll.SNL.Clients.Office.Excel.Functions.SPG(A220, "NAICS_CODE", "Primary")</f>
        <v>3323 - Architectural and Structural Metals Manufacturing</v>
      </c>
      <c r="L220" s="9" t="str">
        <f>_xll.SNL.Clients.Office.Excel.Functions.SPG(A220, "SP_TOPICTAG")</f>
        <v>Home Improvement; Industrial Automation; Smart Building; Process Automation</v>
      </c>
      <c r="M220" s="5">
        <f>_xll.SNL.Clients.Office.Excel.Functions.SPG(A220, "SP_PCT_SHARES_OWNED_ALL_INSTITUTIONS")</f>
        <v>97.84</v>
      </c>
      <c r="N220" s="9" t="str">
        <f>_xll.SNL.Clients.Office.Excel.Functions.SPG(A220, "RD_CREDIT_RATING_GLOBAL", "Issuer Credit Rating", "Local Currency LT|0")</f>
        <v>NR</v>
      </c>
      <c r="O220" s="9" t="str">
        <f>_xll.SNL.Clients.Office.Excel.Functions.SPG(A220, "RD_CWOL_GLOBAL", "Issuer Credit Rating", "Local Currency LT|0")</f>
        <v>NR</v>
      </c>
      <c r="P220" s="9" t="str">
        <f>_xll.SNL.Clients.Office.Excel.Functions.SPG(A220, "RD_RATING_ACTION_GLOBAL", "Issuer Credit Rating", "Local Currency LT|0")</f>
        <v>Not Rated | CreditWatch/Outlook (01/17/2019)</v>
      </c>
      <c r="Q220" s="10">
        <f>_xll.SNL.Clients.Office.Excel.Functions.SPG(A220, "RD_LAST_REVIEW_DATE_GLOBAL", "Issuer Credit Rating", "Local Currency LT")</f>
        <v>43482</v>
      </c>
      <c r="R220" s="10">
        <f>_xll.SNL.Clients.Office.Excel.Functions.SPG(A220, "RD_CREDIT_RATING_DATE_GLOBAL", "Issuer Credit Rating", "Local Currency LT|0")</f>
        <v>43482</v>
      </c>
      <c r="S220" s="10">
        <f>_xll.SNL.Clients.Office.Excel.Functions.SPG(A220, "RD_CREDIT_WATCH_OUTLOOK_DATE_GLOBAL", "Issuer Credit Rating", "Local Currency LT|0")</f>
        <v>43482</v>
      </c>
    </row>
    <row r="221" spans="1:19" x14ac:dyDescent="0.3">
      <c r="A221" t="s">
        <v>1255</v>
      </c>
      <c r="B221" s="10">
        <f>_xll.SNL.Clients.Office.Excel.Functions.SPG(A221,"SP_IPO_DATE")</f>
        <v>42179</v>
      </c>
      <c r="C221" s="5">
        <f>_xll.SNL.Clients.Office.Excel.Functions.SPG(A221, "SP_VOLUME_AVG_WEEKLY_TO_SHARES_OUT", , "1M")</f>
        <v>4.6556107053667279</v>
      </c>
      <c r="D221" s="5">
        <f>_xll.SNL.Clients.Office.Excel.Functions.SPG(A221, "SP_VOLUME_AVG_WEEKLY_TO_SHARES_OUT", , "3M")</f>
        <v>4.8598653276884152</v>
      </c>
      <c r="E221" s="5">
        <f>_xll.SNL.Clients.Office.Excel.Functions.SPG(A221, "SP_VOLUME_AVG_DAILY_TO_1YR_AVG_DAILY", , "1M")</f>
        <v>96.81</v>
      </c>
      <c r="F221" s="5">
        <f>_xll.SNL.Clients.Office.Excel.Functions.SPG(A221, "SP_VOLUME_AVG_DAILY_TO_1YR_AVG_DAILY", , "3M")</f>
        <v>101.06</v>
      </c>
      <c r="G221" s="9" t="str">
        <f>_xll.SNL.Clients.Office.Excel.Functions.SPG(A221, "IQ_SECTOR")</f>
        <v>Health Care</v>
      </c>
      <c r="H221" s="9" t="str">
        <f>_xll.SNL.Clients.Office.Excel.Functions.SPG(A221, "IQ_INDUSTRY_GROUP")</f>
        <v>Health Care Equipment and Services</v>
      </c>
      <c r="I221" s="9" t="str">
        <f>_xll.SNL.Clients.Office.Excel.Functions.SPG(A221, "IQ_INDUSTRY")</f>
        <v>Health Care Equipment and Supplies</v>
      </c>
      <c r="J221" s="9" t="str">
        <f>_xll.SNL.Clients.Office.Excel.Functions.SPG(A221, "IQ_PRIMARY_INDUSTRY")</f>
        <v>Health Care Equipment</v>
      </c>
      <c r="K221" s="9" t="str">
        <f>_xll.SNL.Clients.Office.Excel.Functions.SPG(A221, "NAICS_CODE", "Primary")</f>
        <v>339112 - Surgical and Medical Instrument Manufacturing</v>
      </c>
      <c r="L221" s="9" t="str">
        <f>_xll.SNL.Clients.Office.Excel.Functions.SPG(A221, "SP_TOPICTAG")</f>
        <v>Health Diagnostics; Ophthalmology; Surgery</v>
      </c>
      <c r="M221" s="5">
        <f>_xll.SNL.Clients.Office.Excel.Functions.SPG(A221, "SP_PCT_SHARES_OWNED_ALL_INSTITUTIONS")</f>
        <v>100.87</v>
      </c>
      <c r="N221" s="9" t="str">
        <f>_xll.SNL.Clients.Office.Excel.Functions.SPG(A221, "RD_CREDIT_RATING_GLOBAL", "Issuer Credit Rating", "Local Currency LT|0")</f>
        <v/>
      </c>
      <c r="O221" s="9" t="str">
        <f>_xll.SNL.Clients.Office.Excel.Functions.SPG(A221, "RD_CWOL_GLOBAL", "Issuer Credit Rating", "Local Currency LT|0")</f>
        <v/>
      </c>
      <c r="P221" s="9" t="str">
        <f>_xll.SNL.Clients.Office.Excel.Functions.SPG(A221, "RD_RATING_ACTION_GLOBAL", "Issuer Credit Rating", "Local Currency LT|0")</f>
        <v/>
      </c>
      <c r="Q221" s="10" t="str">
        <f>_xll.SNL.Clients.Office.Excel.Functions.SPG(A221, "RD_LAST_REVIEW_DATE_GLOBAL", "Issuer Credit Rating", "Local Currency LT")</f>
        <v/>
      </c>
      <c r="R221" s="10" t="str">
        <f>_xll.SNL.Clients.Office.Excel.Functions.SPG(A221, "RD_CREDIT_RATING_DATE_GLOBAL", "Issuer Credit Rating", "Local Currency LT|0")</f>
        <v/>
      </c>
      <c r="S221" s="10" t="str">
        <f>_xll.SNL.Clients.Office.Excel.Functions.SPG(A221, "RD_CREDIT_WATCH_OUTLOOK_DATE_GLOBAL", "Issuer Credit Rating", "Local Currency LT|0")</f>
        <v/>
      </c>
    </row>
    <row r="222" spans="1:19" x14ac:dyDescent="0.3">
      <c r="A222" t="s">
        <v>1256</v>
      </c>
      <c r="B222" t="str">
        <f>_xll.SNL.Clients.Office.Excel.Functions.SPG(A222,"SP_IPO_DATE")</f>
        <v/>
      </c>
      <c r="C222" s="5">
        <f>_xll.SNL.Clients.Office.Excel.Functions.SPG(A222, "SP_VOLUME_AVG_WEEKLY_TO_SHARES_OUT", , "1M")</f>
        <v>2.8432584956412623</v>
      </c>
      <c r="D222" s="5">
        <f>_xll.SNL.Clients.Office.Excel.Functions.SPG(A222, "SP_VOLUME_AVG_WEEKLY_TO_SHARES_OUT", , "3M")</f>
        <v>3.0643686423622825</v>
      </c>
      <c r="E222" s="5">
        <f>_xll.SNL.Clients.Office.Excel.Functions.SPG(A222, "SP_VOLUME_AVG_DAILY_TO_1YR_AVG_DAILY", , "1M")</f>
        <v>89.47</v>
      </c>
      <c r="F222" s="5">
        <f>_xll.SNL.Clients.Office.Excel.Functions.SPG(A222, "SP_VOLUME_AVG_DAILY_TO_1YR_AVG_DAILY", , "3M")</f>
        <v>96.43</v>
      </c>
      <c r="G222" s="9" t="str">
        <f>_xll.SNL.Clients.Office.Excel.Functions.SPG(A222, "IQ_SECTOR")</f>
        <v>Real Estate</v>
      </c>
      <c r="H222" s="9" t="str">
        <f>_xll.SNL.Clients.Office.Excel.Functions.SPG(A222, "IQ_INDUSTRY_GROUP")</f>
        <v>Equity Real Estate Investment Trusts (REITs)</v>
      </c>
      <c r="I222" s="9" t="str">
        <f>_xll.SNL.Clients.Office.Excel.Functions.SPG(A222, "IQ_INDUSTRY")</f>
        <v>Diversified REITs</v>
      </c>
      <c r="J222" s="9" t="str">
        <f>_xll.SNL.Clients.Office.Excel.Functions.SPG(A222, "IQ_PRIMARY_INDUSTRY")</f>
        <v>Diversified REITs</v>
      </c>
      <c r="K222" s="9" t="str">
        <f>_xll.SNL.Clients.Office.Excel.Functions.SPG(A222, "NAICS_CODE", "Primary")</f>
        <v>531110 - Lessors of Residential Buildings and Dwellings</v>
      </c>
      <c r="L222" s="9" t="str">
        <f>_xll.SNL.Clients.Office.Excel.Functions.SPG(A222, "SP_TOPICTAG")</f>
        <v/>
      </c>
      <c r="M222" s="5">
        <f>_xll.SNL.Clients.Office.Excel.Functions.SPG(A222, "SP_PCT_SHARES_OWNED_ALL_INSTITUTIONS")</f>
        <v>73.709999999999994</v>
      </c>
      <c r="N222" s="9" t="str">
        <f>_xll.SNL.Clients.Office.Excel.Functions.SPG(A222, "RD_CREDIT_RATING_GLOBAL", "Issuer Credit Rating", "Local Currency LT|0")</f>
        <v>BB</v>
      </c>
      <c r="O222" s="9" t="str">
        <f>_xll.SNL.Clients.Office.Excel.Functions.SPG(A222, "RD_CWOL_GLOBAL", "Issuer Credit Rating", "Local Currency LT|0")</f>
        <v>Stable</v>
      </c>
      <c r="P222" s="9" t="str">
        <f>_xll.SNL.Clients.Office.Excel.Functions.SPG(A222, "RD_RATING_ACTION_GLOBAL", "Issuer Credit Rating", "Local Currency LT|0")</f>
        <v>Downgrade | CreditWatch/Outlook (03/06/2024)</v>
      </c>
      <c r="Q222" s="10">
        <f>_xll.SNL.Clients.Office.Excel.Functions.SPG(A222, "RD_LAST_REVIEW_DATE_GLOBAL", "Issuer Credit Rating", "Local Currency LT")</f>
        <v>45559</v>
      </c>
      <c r="R222" s="10">
        <f>_xll.SNL.Clients.Office.Excel.Functions.SPG(A222, "RD_CREDIT_RATING_DATE_GLOBAL", "Issuer Credit Rating", "Local Currency LT|0")</f>
        <v>45357</v>
      </c>
      <c r="S222" s="10">
        <f>_xll.SNL.Clients.Office.Excel.Functions.SPG(A222, "RD_CREDIT_WATCH_OUTLOOK_DATE_GLOBAL", "Issuer Credit Rating", "Local Currency LT|0")</f>
        <v>45357</v>
      </c>
    </row>
    <row r="223" spans="1:19" x14ac:dyDescent="0.3">
      <c r="A223" t="s">
        <v>1257</v>
      </c>
      <c r="B223" s="10">
        <f>_xll.SNL.Clients.Office.Excel.Functions.SPG(A223,"SP_IPO_DATE")</f>
        <v>42515</v>
      </c>
      <c r="C223" s="5">
        <f>_xll.SNL.Clients.Office.Excel.Functions.SPG(A223, "SP_VOLUME_AVG_WEEKLY_TO_SHARES_OUT", , "1M")</f>
        <v>4.5770452835885926</v>
      </c>
      <c r="D223" s="5">
        <f>_xll.SNL.Clients.Office.Excel.Functions.SPG(A223, "SP_VOLUME_AVG_WEEKLY_TO_SHARES_OUT", , "3M")</f>
        <v>5.4970060333591517</v>
      </c>
      <c r="E223" s="5">
        <f>_xll.SNL.Clients.Office.Excel.Functions.SPG(A223, "SP_VOLUME_AVG_DAILY_TO_1YR_AVG_DAILY", , "1M")</f>
        <v>88.94</v>
      </c>
      <c r="F223" s="5">
        <f>_xll.SNL.Clients.Office.Excel.Functions.SPG(A223, "SP_VOLUME_AVG_DAILY_TO_1YR_AVG_DAILY", , "3M")</f>
        <v>106.82</v>
      </c>
      <c r="G223" s="9" t="str">
        <f>_xll.SNL.Clients.Office.Excel.Functions.SPG(A223, "IQ_SECTOR")</f>
        <v>Industrials</v>
      </c>
      <c r="H223" s="9" t="str">
        <f>_xll.SNL.Clients.Office.Excel.Functions.SPG(A223, "IQ_INDUSTRY_GROUP")</f>
        <v>Capital Goods</v>
      </c>
      <c r="I223" s="9" t="str">
        <f>_xll.SNL.Clients.Office.Excel.Functions.SPG(A223, "IQ_INDUSTRY")</f>
        <v>Trading Companies and Distributors</v>
      </c>
      <c r="J223" s="9" t="str">
        <f>_xll.SNL.Clients.Office.Excel.Functions.SPG(A223, "IQ_PRIMARY_INDUSTRY")</f>
        <v>Trading Companies and Distributors</v>
      </c>
      <c r="K223" s="9" t="str">
        <f>_xll.SNL.Clients.Office.Excel.Functions.SPG(A223, "NAICS_CODE", "Primary")</f>
        <v>423310 - Lumber, Plywood, Millwork, and Wood Panel Merchant Wholesalers</v>
      </c>
      <c r="L223" s="9" t="str">
        <f>_xll.SNL.Clients.Office.Excel.Functions.SPG(A223, "SP_TOPICTAG")</f>
        <v/>
      </c>
      <c r="M223" s="5">
        <f>_xll.SNL.Clients.Office.Excel.Functions.SPG(A223, "SP_PCT_SHARES_OWNED_ALL_INSTITUTIONS")</f>
        <v>103.65</v>
      </c>
      <c r="N223" s="9" t="str">
        <f>_xll.SNL.Clients.Office.Excel.Functions.SPG(A223, "RD_CREDIT_RATING_GLOBAL", "Issuer Credit Rating", "Local Currency LT|0")</f>
        <v>BB-</v>
      </c>
      <c r="O223" s="9" t="str">
        <f>_xll.SNL.Clients.Office.Excel.Functions.SPG(A223, "RD_CWOL_GLOBAL", "Issuer Credit Rating", "Local Currency LT|0")</f>
        <v>Positive</v>
      </c>
      <c r="P223" s="9" t="str">
        <f>_xll.SNL.Clients.Office.Excel.Functions.SPG(A223, "RD_RATING_ACTION_GLOBAL", "Issuer Credit Rating", "Local Currency LT|0")</f>
        <v>CreditWatch/Outlook (06/10/2024)</v>
      </c>
      <c r="Q223" s="10">
        <f>_xll.SNL.Clients.Office.Excel.Functions.SPG(A223, "RD_LAST_REVIEW_DATE_GLOBAL", "Issuer Credit Rating", "Local Currency LT")</f>
        <v>45453</v>
      </c>
      <c r="R223" s="10">
        <f>_xll.SNL.Clients.Office.Excel.Functions.SPG(A223, "RD_CREDIT_RATING_DATE_GLOBAL", "Issuer Credit Rating", "Local Currency LT|0")</f>
        <v>43195</v>
      </c>
      <c r="S223" s="10">
        <f>_xll.SNL.Clients.Office.Excel.Functions.SPG(A223, "RD_CREDIT_WATCH_OUTLOOK_DATE_GLOBAL", "Issuer Credit Rating", "Local Currency LT|0")</f>
        <v>45453</v>
      </c>
    </row>
    <row r="224" spans="1:19" x14ac:dyDescent="0.3">
      <c r="A224" t="s">
        <v>1258</v>
      </c>
      <c r="B224" s="10">
        <f>_xll.SNL.Clients.Office.Excel.Functions.SPG(A224,"SP_IPO_DATE")</f>
        <v>41445</v>
      </c>
      <c r="C224" s="5">
        <f>_xll.SNL.Clients.Office.Excel.Functions.SPG(A224, "SP_VOLUME_AVG_WEEKLY_TO_SHARES_OUT", , "1M")</f>
        <v>3.7262225361247716</v>
      </c>
      <c r="D224" s="5">
        <f>_xll.SNL.Clients.Office.Excel.Functions.SPG(A224, "SP_VOLUME_AVG_WEEKLY_TO_SHARES_OUT", , "3M")</f>
        <v>4.2095356045253158</v>
      </c>
      <c r="E224" s="5">
        <f>_xll.SNL.Clients.Office.Excel.Functions.SPG(A224, "SP_VOLUME_AVG_DAILY_TO_1YR_AVG_DAILY", , "1M")</f>
        <v>93.93</v>
      </c>
      <c r="F224" s="5">
        <f>_xll.SNL.Clients.Office.Excel.Functions.SPG(A224, "SP_VOLUME_AVG_DAILY_TO_1YR_AVG_DAILY", , "3M")</f>
        <v>106.11</v>
      </c>
      <c r="G224" s="9" t="str">
        <f>_xll.SNL.Clients.Office.Excel.Functions.SPG(A224, "IQ_SECTOR")</f>
        <v>Communication Services</v>
      </c>
      <c r="H224" s="9" t="str">
        <f>_xll.SNL.Clients.Office.Excel.Functions.SPG(A224, "IQ_INDUSTRY_GROUP")</f>
        <v>Telecommunication Services</v>
      </c>
      <c r="I224" s="9" t="str">
        <f>_xll.SNL.Clients.Office.Excel.Functions.SPG(A224, "IQ_INDUSTRY")</f>
        <v>Wireless Telecommunication Services</v>
      </c>
      <c r="J224" s="9" t="str">
        <f>_xll.SNL.Clients.Office.Excel.Functions.SPG(A224, "IQ_PRIMARY_INDUSTRY")</f>
        <v>Wireless Telecommunication Services</v>
      </c>
      <c r="K224" s="9" t="str">
        <f>_xll.SNL.Clients.Office.Excel.Functions.SPG(A224, "NAICS_CODE", "Primary")</f>
        <v>517 - Telecommunications</v>
      </c>
      <c r="L224" s="9" t="str">
        <f>_xll.SNL.Clients.Office.Excel.Functions.SPG(A224, "SP_TOPICTAG")</f>
        <v>Network Backbone; Remote Access and Control; Network Security; Data Centers and Facilities; Data Center Technology; 5G</v>
      </c>
      <c r="M224" s="5">
        <f>_xll.SNL.Clients.Office.Excel.Functions.SPG(A224, "SP_PCT_SHARES_OWNED_ALL_INSTITUTIONS")</f>
        <v>51.57</v>
      </c>
      <c r="N224" s="9" t="str">
        <f>_xll.SNL.Clients.Office.Excel.Functions.SPG(A224, "RD_CREDIT_RATING_GLOBAL", "Issuer Credit Rating", "Local Currency LT|0")</f>
        <v>B+</v>
      </c>
      <c r="O224" s="9" t="str">
        <f>_xll.SNL.Clients.Office.Excel.Functions.SPG(A224, "RD_CWOL_GLOBAL", "Issuer Credit Rating", "Local Currency LT|0")</f>
        <v>Stable</v>
      </c>
      <c r="P224" s="9" t="str">
        <f>_xll.SNL.Clients.Office.Excel.Functions.SPG(A224, "RD_RATING_ACTION_GLOBAL", "Issuer Credit Rating", "Local Currency LT|0")</f>
        <v>CreditWatch/Outlook (03/20/2024)</v>
      </c>
      <c r="Q224" s="10">
        <f>_xll.SNL.Clients.Office.Excel.Functions.SPG(A224, "RD_LAST_REVIEW_DATE_GLOBAL", "Issuer Credit Rating", "Local Currency LT")</f>
        <v>45635</v>
      </c>
      <c r="R224" s="10">
        <f>_xll.SNL.Clients.Office.Excel.Functions.SPG(A224, "RD_CREDIT_RATING_DATE_GLOBAL", "Issuer Credit Rating", "Local Currency LT|0")</f>
        <v>44705</v>
      </c>
      <c r="S224" s="10">
        <f>_xll.SNL.Clients.Office.Excel.Functions.SPG(A224, "RD_CREDIT_WATCH_OUTLOOK_DATE_GLOBAL", "Issuer Credit Rating", "Local Currency LT|0")</f>
        <v>45371</v>
      </c>
    </row>
    <row r="225" spans="1:19" x14ac:dyDescent="0.3">
      <c r="A225" t="s">
        <v>1259</v>
      </c>
      <c r="B225" t="str">
        <f>_xll.SNL.Clients.Office.Excel.Functions.SPG(A225,"SP_IPO_DATE")</f>
        <v/>
      </c>
      <c r="C225" s="5">
        <f>_xll.SNL.Clients.Office.Excel.Functions.SPG(A225, "SP_VOLUME_AVG_WEEKLY_TO_SHARES_OUT", , "1M")</f>
        <v>2.3841406180818288</v>
      </c>
      <c r="D225" s="5">
        <f>_xll.SNL.Clients.Office.Excel.Functions.SPG(A225, "SP_VOLUME_AVG_WEEKLY_TO_SHARES_OUT", , "3M")</f>
        <v>3.9933768191417238</v>
      </c>
      <c r="E225" s="5">
        <f>_xll.SNL.Clients.Office.Excel.Functions.SPG(A225, "SP_VOLUME_AVG_DAILY_TO_1YR_AVG_DAILY", , "1M")</f>
        <v>59.28</v>
      </c>
      <c r="F225" s="5">
        <f>_xll.SNL.Clients.Office.Excel.Functions.SPG(A225, "SP_VOLUME_AVG_DAILY_TO_1YR_AVG_DAILY", , "3M")</f>
        <v>99.3</v>
      </c>
      <c r="G225" s="9" t="str">
        <f>_xll.SNL.Clients.Office.Excel.Functions.SPG(A225, "IQ_SECTOR")</f>
        <v>Consumer Discretionary</v>
      </c>
      <c r="H225" s="9" t="str">
        <f>_xll.SNL.Clients.Office.Excel.Functions.SPG(A225, "IQ_INDUSTRY_GROUP")</f>
        <v>Consumer Services</v>
      </c>
      <c r="I225" s="9" t="str">
        <f>_xll.SNL.Clients.Office.Excel.Functions.SPG(A225, "IQ_INDUSTRY")</f>
        <v>Hotels, Restaurants and Leisure</v>
      </c>
      <c r="J225" s="9" t="str">
        <f>_xll.SNL.Clients.Office.Excel.Functions.SPG(A225, "IQ_PRIMARY_INDUSTRY")</f>
        <v>Casinos and Gaming</v>
      </c>
      <c r="K225" s="9" t="str">
        <f>_xll.SNL.Clients.Office.Excel.Functions.SPG(A225, "NAICS_CODE", "Primary")</f>
        <v>713210 - Casinos (except Casino Hotels)</v>
      </c>
      <c r="L225" s="9" t="str">
        <f>_xll.SNL.Clients.Office.Excel.Functions.SPG(A225, "SP_TOPICTAG")</f>
        <v>Entertainment Systems</v>
      </c>
      <c r="M225" s="5">
        <f>_xll.SNL.Clients.Office.Excel.Functions.SPG(A225, "SP_PCT_SHARES_OWNED_ALL_INSTITUTIONS")</f>
        <v>75.37</v>
      </c>
      <c r="N225" s="9" t="str">
        <f>_xll.SNL.Clients.Office.Excel.Functions.SPG(A225, "RD_CREDIT_RATING_GLOBAL", "Issuer Credit Rating", "Local Currency LT|0")</f>
        <v>BB-</v>
      </c>
      <c r="O225" s="9" t="str">
        <f>_xll.SNL.Clients.Office.Excel.Functions.SPG(A225, "RD_CWOL_GLOBAL", "Issuer Credit Rating", "Local Currency LT|0")</f>
        <v>Stable</v>
      </c>
      <c r="P225" s="9" t="str">
        <f>_xll.SNL.Clients.Office.Excel.Functions.SPG(A225, "RD_RATING_ACTION_GLOBAL", "Issuer Credit Rating", "Local Currency LT|0")</f>
        <v>Upgrade | CreditWatch/Outlook (06/01/2023)</v>
      </c>
      <c r="Q225" s="10">
        <f>_xll.SNL.Clients.Office.Excel.Functions.SPG(A225, "RD_LAST_REVIEW_DATE_GLOBAL", "Issuer Credit Rating", "Local Currency LT")</f>
        <v>45371</v>
      </c>
      <c r="R225" s="10">
        <f>_xll.SNL.Clients.Office.Excel.Functions.SPG(A225, "RD_CREDIT_RATING_DATE_GLOBAL", "Issuer Credit Rating", "Local Currency LT|0")</f>
        <v>45078</v>
      </c>
      <c r="S225" s="10">
        <f>_xll.SNL.Clients.Office.Excel.Functions.SPG(A225, "RD_CREDIT_WATCH_OUTLOOK_DATE_GLOBAL", "Issuer Credit Rating", "Local Currency LT|0")</f>
        <v>45078</v>
      </c>
    </row>
    <row r="226" spans="1:19" x14ac:dyDescent="0.3">
      <c r="A226" t="s">
        <v>1260</v>
      </c>
      <c r="B226" s="10">
        <f>_xll.SNL.Clients.Office.Excel.Functions.SPG(A226,"SP_IPO_DATE")</f>
        <v>43216</v>
      </c>
      <c r="C226" s="5">
        <f>_xll.SNL.Clients.Office.Excel.Functions.SPG(A226, "SP_VOLUME_AVG_WEEKLY_TO_SHARES_OUT", , "1M")</f>
        <v>5.0826701081309604</v>
      </c>
      <c r="D226" s="5">
        <f>_xll.SNL.Clients.Office.Excel.Functions.SPG(A226, "SP_VOLUME_AVG_WEEKLY_TO_SHARES_OUT", , "3M")</f>
        <v>4.6602255174824796</v>
      </c>
      <c r="E226" s="5">
        <f>_xll.SNL.Clients.Office.Excel.Functions.SPG(A226, "SP_VOLUME_AVG_DAILY_TO_1YR_AVG_DAILY", , "1M")</f>
        <v>86.04</v>
      </c>
      <c r="F226" s="5">
        <f>_xll.SNL.Clients.Office.Excel.Functions.SPG(A226, "SP_VOLUME_AVG_DAILY_TO_1YR_AVG_DAILY", , "3M")</f>
        <v>78.89</v>
      </c>
      <c r="G226" s="9" t="str">
        <f>_xll.SNL.Clients.Office.Excel.Functions.SPG(A226, "IQ_SECTOR")</f>
        <v>Financials</v>
      </c>
      <c r="H226" s="9" t="str">
        <f>_xll.SNL.Clients.Office.Excel.Functions.SPG(A226, "IQ_INDUSTRY_GROUP")</f>
        <v>Insurance</v>
      </c>
      <c r="I226" s="9" t="str">
        <f>_xll.SNL.Clients.Office.Excel.Functions.SPG(A226, "IQ_INDUSTRY")</f>
        <v>Insurance</v>
      </c>
      <c r="J226" s="9" t="str">
        <f>_xll.SNL.Clients.Office.Excel.Functions.SPG(A226, "IQ_PRIMARY_INDUSTRY")</f>
        <v>Insurance Brokers</v>
      </c>
      <c r="K226" s="9" t="str">
        <f>_xll.SNL.Clients.Office.Excel.Functions.SPG(A226, "NAICS_CODE", "Primary")</f>
        <v>524210 - Insurance Agencies and Brokerages</v>
      </c>
      <c r="L226" s="9" t="str">
        <f>_xll.SNL.Clients.Office.Excel.Functions.SPG(A226, "SP_TOPICTAG")</f>
        <v/>
      </c>
      <c r="M226" s="5">
        <f>_xll.SNL.Clients.Office.Excel.Functions.SPG(A226, "SP_PCT_SHARES_OWNED_ALL_INSTITUTIONS")</f>
        <v>113.04</v>
      </c>
      <c r="N226" s="9" t="str">
        <f>_xll.SNL.Clients.Office.Excel.Functions.SPG(A226, "RD_CREDIT_RATING_GLOBAL", "Issuer Credit Rating", "Local Currency LT|0")</f>
        <v>B+</v>
      </c>
      <c r="O226" s="9" t="str">
        <f>_xll.SNL.Clients.Office.Excel.Functions.SPG(A226, "RD_CWOL_GLOBAL", "Issuer Credit Rating", "Local Currency LT|0")</f>
        <v>Stable</v>
      </c>
      <c r="P226" s="9" t="str">
        <f>_xll.SNL.Clients.Office.Excel.Functions.SPG(A226, "RD_RATING_ACTION_GLOBAL", "Issuer Credit Rating", "Local Currency LT|0")</f>
        <v>New Rating | CreditWatch/Outlook (12/03/2024)</v>
      </c>
      <c r="Q226" s="10">
        <f>_xll.SNL.Clients.Office.Excel.Functions.SPG(A226, "RD_LAST_REVIEW_DATE_GLOBAL", "Issuer Credit Rating", "Local Currency LT")</f>
        <v>45629</v>
      </c>
      <c r="R226" s="10">
        <f>_xll.SNL.Clients.Office.Excel.Functions.SPG(A226, "RD_CREDIT_RATING_DATE_GLOBAL", "Issuer Credit Rating", "Local Currency LT|0")</f>
        <v>45629</v>
      </c>
      <c r="S226" s="10">
        <f>_xll.SNL.Clients.Office.Excel.Functions.SPG(A226, "RD_CREDIT_WATCH_OUTLOOK_DATE_GLOBAL", "Issuer Credit Rating", "Local Currency LT|0")</f>
        <v>45629</v>
      </c>
    </row>
    <row r="227" spans="1:19" x14ac:dyDescent="0.3">
      <c r="A227" t="s">
        <v>1261</v>
      </c>
      <c r="B227" s="10">
        <f>_xll.SNL.Clients.Office.Excel.Functions.SPG(A227,"SP_IPO_DATE")</f>
        <v>32982</v>
      </c>
      <c r="C227" s="5">
        <f>_xll.SNL.Clients.Office.Excel.Functions.SPG(A227, "SP_VOLUME_AVG_WEEKLY_TO_SHARES_OUT", , "1M")</f>
        <v>5.8643819537801676</v>
      </c>
      <c r="D227" s="5">
        <f>_xll.SNL.Clients.Office.Excel.Functions.SPG(A227, "SP_VOLUME_AVG_WEEKLY_TO_SHARES_OUT", , "3M")</f>
        <v>6.094232929620957</v>
      </c>
      <c r="E227" s="5">
        <f>_xll.SNL.Clients.Office.Excel.Functions.SPG(A227, "SP_VOLUME_AVG_DAILY_TO_1YR_AVG_DAILY", , "1M")</f>
        <v>91.74</v>
      </c>
      <c r="F227" s="5">
        <f>_xll.SNL.Clients.Office.Excel.Functions.SPG(A227, "SP_VOLUME_AVG_DAILY_TO_1YR_AVG_DAILY", , "3M")</f>
        <v>95.34</v>
      </c>
      <c r="G227" s="9" t="str">
        <f>_xll.SNL.Clients.Office.Excel.Functions.SPG(A227, "IQ_SECTOR")</f>
        <v>Industrials</v>
      </c>
      <c r="H227" s="9" t="str">
        <f>_xll.SNL.Clients.Office.Excel.Functions.SPG(A227, "IQ_INDUSTRY_GROUP")</f>
        <v>Capital Goods</v>
      </c>
      <c r="I227" s="9" t="str">
        <f>_xll.SNL.Clients.Office.Excel.Functions.SPG(A227, "IQ_INDUSTRY")</f>
        <v>Construction and Engineering</v>
      </c>
      <c r="J227" s="9" t="str">
        <f>_xll.SNL.Clients.Office.Excel.Functions.SPG(A227, "IQ_PRIMARY_INDUSTRY")</f>
        <v>Construction and Engineering</v>
      </c>
      <c r="K227" s="9" t="str">
        <f>_xll.SNL.Clients.Office.Excel.Functions.SPG(A227, "NAICS_CODE", "Primary")</f>
        <v>237310 - Highway, Street, and Bridge Construction</v>
      </c>
      <c r="L227" s="9" t="str">
        <f>_xll.SNL.Clients.Office.Excel.Functions.SPG(A227, "SP_TOPICTAG")</f>
        <v>Utility Scale Solar</v>
      </c>
      <c r="M227" s="5">
        <f>_xll.SNL.Clients.Office.Excel.Functions.SPG(A227, "SP_PCT_SHARES_OWNED_ALL_INSTITUTIONS")</f>
        <v>109.62</v>
      </c>
      <c r="N227" s="9" t="str">
        <f>_xll.SNL.Clients.Office.Excel.Functions.SPG(A227, "RD_CREDIT_RATING_GLOBAL", "Issuer Credit Rating", "Local Currency LT|0")</f>
        <v/>
      </c>
      <c r="O227" s="9" t="str">
        <f>_xll.SNL.Clients.Office.Excel.Functions.SPG(A227, "RD_CWOL_GLOBAL", "Issuer Credit Rating", "Local Currency LT|0")</f>
        <v/>
      </c>
      <c r="P227" s="9" t="str">
        <f>_xll.SNL.Clients.Office.Excel.Functions.SPG(A227, "RD_RATING_ACTION_GLOBAL", "Issuer Credit Rating", "Local Currency LT|0")</f>
        <v/>
      </c>
      <c r="Q227" s="10" t="str">
        <f>_xll.SNL.Clients.Office.Excel.Functions.SPG(A227, "RD_LAST_REVIEW_DATE_GLOBAL", "Issuer Credit Rating", "Local Currency LT")</f>
        <v/>
      </c>
      <c r="R227" s="10" t="str">
        <f>_xll.SNL.Clients.Office.Excel.Functions.SPG(A227, "RD_CREDIT_RATING_DATE_GLOBAL", "Issuer Credit Rating", "Local Currency LT|0")</f>
        <v/>
      </c>
      <c r="S227" s="10" t="str">
        <f>_xll.SNL.Clients.Office.Excel.Functions.SPG(A227, "RD_CREDIT_WATCH_OUTLOOK_DATE_GLOBAL", "Issuer Credit Rating", "Local Currency LT|0")</f>
        <v/>
      </c>
    </row>
    <row r="228" spans="1:19" x14ac:dyDescent="0.3">
      <c r="A228" t="s">
        <v>1262</v>
      </c>
      <c r="B228" t="str">
        <f>_xll.SNL.Clients.Office.Excel.Functions.SPG(A228,"SP_IPO_DATE")</f>
        <v/>
      </c>
      <c r="C228" s="5">
        <f>_xll.SNL.Clients.Office.Excel.Functions.SPG(A228, "SP_VOLUME_AVG_WEEKLY_TO_SHARES_OUT", , "1M")</f>
        <v>3.2388599937259386</v>
      </c>
      <c r="D228" s="5">
        <f>_xll.SNL.Clients.Office.Excel.Functions.SPG(A228, "SP_VOLUME_AVG_WEEKLY_TO_SHARES_OUT", , "3M")</f>
        <v>3.3516730960994536</v>
      </c>
      <c r="E228" s="5">
        <f>_xll.SNL.Clients.Office.Excel.Functions.SPG(A228, "SP_VOLUME_AVG_DAILY_TO_1YR_AVG_DAILY", , "1M")</f>
        <v>74.64</v>
      </c>
      <c r="F228" s="5">
        <f>_xll.SNL.Clients.Office.Excel.Functions.SPG(A228, "SP_VOLUME_AVG_DAILY_TO_1YR_AVG_DAILY", , "3M")</f>
        <v>77.239999999999995</v>
      </c>
      <c r="G228" s="9" t="str">
        <f>_xll.SNL.Clients.Office.Excel.Functions.SPG(A228, "IQ_SECTOR")</f>
        <v>Consumer Discretionary</v>
      </c>
      <c r="H228" s="9" t="str">
        <f>_xll.SNL.Clients.Office.Excel.Functions.SPG(A228, "IQ_INDUSTRY_GROUP")</f>
        <v>Consumer Durables and Apparel</v>
      </c>
      <c r="I228" s="9" t="str">
        <f>_xll.SNL.Clients.Office.Excel.Functions.SPG(A228, "IQ_INDUSTRY")</f>
        <v>Household Durables</v>
      </c>
      <c r="J228" s="9" t="str">
        <f>_xll.SNL.Clients.Office.Excel.Functions.SPG(A228, "IQ_PRIMARY_INDUSTRY")</f>
        <v>Homebuilding</v>
      </c>
      <c r="K228" s="9" t="str">
        <f>_xll.SNL.Clients.Office.Excel.Functions.SPG(A228, "NAICS_CODE", "Primary")</f>
        <v>23611 - Residential Building Construction</v>
      </c>
      <c r="L228" s="9" t="str">
        <f>_xll.SNL.Clients.Office.Excel.Functions.SPG(A228, "SP_TOPICTAG")</f>
        <v/>
      </c>
      <c r="M228" s="5">
        <f>_xll.SNL.Clients.Office.Excel.Functions.SPG(A228, "SP_PCT_SHARES_OWNED_ALL_INSTITUTIONS")</f>
        <v>57.34</v>
      </c>
      <c r="N228" s="9" t="str">
        <f>_xll.SNL.Clients.Office.Excel.Functions.SPG(A228, "RD_CREDIT_RATING_GLOBAL", "Issuer Credit Rating", "Local Currency LT|0")</f>
        <v/>
      </c>
      <c r="O228" s="9" t="str">
        <f>_xll.SNL.Clients.Office.Excel.Functions.SPG(A228, "RD_CWOL_GLOBAL", "Issuer Credit Rating", "Local Currency LT|0")</f>
        <v/>
      </c>
      <c r="P228" s="9" t="str">
        <f>_xll.SNL.Clients.Office.Excel.Functions.SPG(A228, "RD_RATING_ACTION_GLOBAL", "Issuer Credit Rating", "Local Currency LT|0")</f>
        <v/>
      </c>
      <c r="Q228" s="10" t="str">
        <f>_xll.SNL.Clients.Office.Excel.Functions.SPG(A228, "RD_LAST_REVIEW_DATE_GLOBAL", "Issuer Credit Rating", "Local Currency LT")</f>
        <v/>
      </c>
      <c r="R228" s="10" t="str">
        <f>_xll.SNL.Clients.Office.Excel.Functions.SPG(A228, "RD_CREDIT_RATING_DATE_GLOBAL", "Issuer Credit Rating", "Local Currency LT|0")</f>
        <v/>
      </c>
      <c r="S228" s="10" t="str">
        <f>_xll.SNL.Clients.Office.Excel.Functions.SPG(A228, "RD_CREDIT_WATCH_OUTLOOK_DATE_GLOBAL", "Issuer Credit Rating", "Local Currency LT|0")</f>
        <v/>
      </c>
    </row>
    <row r="229" spans="1:19" x14ac:dyDescent="0.3">
      <c r="A229" t="s">
        <v>1263</v>
      </c>
      <c r="B229" s="10">
        <f>_xll.SNL.Clients.Office.Excel.Functions.SPG(A229,"SP_IPO_DATE")</f>
        <v>40380</v>
      </c>
      <c r="C229" s="5">
        <f>_xll.SNL.Clients.Office.Excel.Functions.SPG(A229, "SP_VOLUME_AVG_WEEKLY_TO_SHARES_OUT", , "1M")</f>
        <v>3.8100195760031688</v>
      </c>
      <c r="D229" s="5">
        <f>_xll.SNL.Clients.Office.Excel.Functions.SPG(A229, "SP_VOLUME_AVG_WEEKLY_TO_SHARES_OUT", , "3M")</f>
        <v>4.7324439747097182</v>
      </c>
      <c r="E229" s="5">
        <f>_xll.SNL.Clients.Office.Excel.Functions.SPG(A229, "SP_VOLUME_AVG_DAILY_TO_1YR_AVG_DAILY", , "1M")</f>
        <v>76.91</v>
      </c>
      <c r="F229" s="5">
        <f>_xll.SNL.Clients.Office.Excel.Functions.SPG(A229, "SP_VOLUME_AVG_DAILY_TO_1YR_AVG_DAILY", , "3M")</f>
        <v>95.53</v>
      </c>
      <c r="G229" s="9" t="str">
        <f>_xll.SNL.Clients.Office.Excel.Functions.SPG(A229, "IQ_SECTOR")</f>
        <v>Financials</v>
      </c>
      <c r="H229" s="9" t="str">
        <f>_xll.SNL.Clients.Office.Excel.Functions.SPG(A229, "IQ_INDUSTRY_GROUP")</f>
        <v>Financial Services</v>
      </c>
      <c r="I229" s="9" t="str">
        <f>_xll.SNL.Clients.Office.Excel.Functions.SPG(A229, "IQ_INDUSTRY")</f>
        <v>Consumer Finance</v>
      </c>
      <c r="J229" s="9" t="str">
        <f>_xll.SNL.Clients.Office.Excel.Functions.SPG(A229, "IQ_PRIMARY_INDUSTRY")</f>
        <v>Consumer Finance</v>
      </c>
      <c r="K229" s="9" t="str">
        <f>_xll.SNL.Clients.Office.Excel.Functions.SPG(A229, "NAICS_CODE", "Primary")</f>
        <v>522299 - International, Secondary Market, and All Other Nondepository Credit Intermediation</v>
      </c>
      <c r="L229" s="9" t="str">
        <f>_xll.SNL.Clients.Office.Excel.Functions.SPG(A229, "SP_TOPICTAG")</f>
        <v>Fintech; Smart Cards; Payment Facilitator Enablers; Banking as a Service; Online Payments</v>
      </c>
      <c r="M229" s="5">
        <f>_xll.SNL.Clients.Office.Excel.Functions.SPG(A229, "SP_PCT_SHARES_OWNED_ALL_INSTITUTIONS")</f>
        <v>69.930000000000007</v>
      </c>
      <c r="N229" s="9" t="str">
        <f>_xll.SNL.Clients.Office.Excel.Functions.SPG(A229, "RD_CREDIT_RATING_GLOBAL", "Issuer Credit Rating", "Local Currency LT|0")</f>
        <v/>
      </c>
      <c r="O229" s="9" t="str">
        <f>_xll.SNL.Clients.Office.Excel.Functions.SPG(A229, "RD_CWOL_GLOBAL", "Issuer Credit Rating", "Local Currency LT|0")</f>
        <v/>
      </c>
      <c r="P229" s="9" t="str">
        <f>_xll.SNL.Clients.Office.Excel.Functions.SPG(A229, "RD_RATING_ACTION_GLOBAL", "Issuer Credit Rating", "Local Currency LT|0")</f>
        <v/>
      </c>
      <c r="Q229" s="10" t="str">
        <f>_xll.SNL.Clients.Office.Excel.Functions.SPG(A229, "RD_LAST_REVIEW_DATE_GLOBAL", "Issuer Credit Rating", "Local Currency LT")</f>
        <v/>
      </c>
      <c r="R229" s="10" t="str">
        <f>_xll.SNL.Clients.Office.Excel.Functions.SPG(A229, "RD_CREDIT_RATING_DATE_GLOBAL", "Issuer Credit Rating", "Local Currency LT|0")</f>
        <v/>
      </c>
      <c r="S229" s="10" t="str">
        <f>_xll.SNL.Clients.Office.Excel.Functions.SPG(A229, "RD_CREDIT_WATCH_OUTLOOK_DATE_GLOBAL", "Issuer Credit Rating", "Local Currency LT|0")</f>
        <v/>
      </c>
    </row>
    <row r="230" spans="1:19" x14ac:dyDescent="0.3">
      <c r="A230" t="s">
        <v>1264</v>
      </c>
      <c r="B230" t="str">
        <f>_xll.SNL.Clients.Office.Excel.Functions.SPG(A230,"SP_IPO_DATE")</f>
        <v/>
      </c>
      <c r="C230" s="5">
        <f>_xll.SNL.Clients.Office.Excel.Functions.SPG(A230, "SP_VOLUME_AVG_WEEKLY_TO_SHARES_OUT", , "1M")</f>
        <v>13.221588812109083</v>
      </c>
      <c r="D230" s="5">
        <f>_xll.SNL.Clients.Office.Excel.Functions.SPG(A230, "SP_VOLUME_AVG_WEEKLY_TO_SHARES_OUT", , "3M")</f>
        <v>10.418055730099276</v>
      </c>
      <c r="E230" s="5">
        <f>_xll.SNL.Clients.Office.Excel.Functions.SPG(A230, "SP_VOLUME_AVG_DAILY_TO_1YR_AVG_DAILY", , "1M")</f>
        <v>151.21</v>
      </c>
      <c r="F230" s="5">
        <f>_xll.SNL.Clients.Office.Excel.Functions.SPG(A230, "SP_VOLUME_AVG_DAILY_TO_1YR_AVG_DAILY", , "3M")</f>
        <v>119.15</v>
      </c>
      <c r="G230" s="9" t="str">
        <f>_xll.SNL.Clients.Office.Excel.Functions.SPG(A230, "IQ_SECTOR")</f>
        <v>Energy</v>
      </c>
      <c r="H230" s="9" t="str">
        <f>_xll.SNL.Clients.Office.Excel.Functions.SPG(A230, "IQ_INDUSTRY_GROUP")</f>
        <v>Energy</v>
      </c>
      <c r="I230" s="9" t="str">
        <f>_xll.SNL.Clients.Office.Excel.Functions.SPG(A230, "IQ_INDUSTRY")</f>
        <v>Oil, Gas and Consumable Fuels</v>
      </c>
      <c r="J230" s="9" t="str">
        <f>_xll.SNL.Clients.Office.Excel.Functions.SPG(A230, "IQ_PRIMARY_INDUSTRY")</f>
        <v>Oil and Gas Refining and Marketing</v>
      </c>
      <c r="K230" s="9" t="str">
        <f>_xll.SNL.Clients.Office.Excel.Functions.SPG(A230, "NAICS_CODE", "Primary")</f>
        <v>324110 - Petroleum Refineries</v>
      </c>
      <c r="L230" s="9" t="str">
        <f>_xll.SNL.Clients.Office.Excel.Functions.SPG(A230, "SP_TOPICTAG")</f>
        <v>Animal Feed; Clean Energy; Farming; Livestock; CleanTech; Biofuel; Alternative Protein; Sustainable Aviation Fuel (SAF)</v>
      </c>
      <c r="M230" s="5">
        <f>_xll.SNL.Clients.Office.Excel.Functions.SPG(A230, "SP_PCT_SHARES_OWNED_ALL_INSTITUTIONS")</f>
        <v>95.36</v>
      </c>
      <c r="N230" s="9" t="str">
        <f>_xll.SNL.Clients.Office.Excel.Functions.SPG(A230, "RD_CREDIT_RATING_GLOBAL", "Issuer Credit Rating", "Local Currency LT|0")</f>
        <v>NR</v>
      </c>
      <c r="O230" s="9" t="str">
        <f>_xll.SNL.Clients.Office.Excel.Functions.SPG(A230, "RD_CWOL_GLOBAL", "Issuer Credit Rating", "Local Currency LT|0")</f>
        <v>NR</v>
      </c>
      <c r="P230" s="9" t="str">
        <f>_xll.SNL.Clients.Office.Excel.Functions.SPG(A230, "RD_RATING_ACTION_GLOBAL", "Issuer Credit Rating", "Local Currency LT|0")</f>
        <v>Not Rated | CreditWatch/Outlook (11/30/2018)</v>
      </c>
      <c r="Q230" s="10">
        <f>_xll.SNL.Clients.Office.Excel.Functions.SPG(A230, "RD_LAST_REVIEW_DATE_GLOBAL", "Issuer Credit Rating", "Local Currency LT")</f>
        <v>43434</v>
      </c>
      <c r="R230" s="10">
        <f>_xll.SNL.Clients.Office.Excel.Functions.SPG(A230, "RD_CREDIT_RATING_DATE_GLOBAL", "Issuer Credit Rating", "Local Currency LT|0")</f>
        <v>43434</v>
      </c>
      <c r="S230" s="10">
        <f>_xll.SNL.Clients.Office.Excel.Functions.SPG(A230, "RD_CREDIT_WATCH_OUTLOOK_DATE_GLOBAL", "Issuer Credit Rating", "Local Currency LT|0")</f>
        <v>43434</v>
      </c>
    </row>
    <row r="231" spans="1:19" x14ac:dyDescent="0.3">
      <c r="A231" t="s">
        <v>1265</v>
      </c>
      <c r="B231" t="str">
        <f>_xll.SNL.Clients.Office.Excel.Functions.SPG(A231,"SP_IPO_DATE")</f>
        <v/>
      </c>
      <c r="C231" s="5">
        <f>_xll.SNL.Clients.Office.Excel.Functions.SPG(A231, "SP_VOLUME_AVG_WEEKLY_TO_SHARES_OUT", , "1M")</f>
        <v>4.0399388674115242</v>
      </c>
      <c r="D231" s="5">
        <f>_xll.SNL.Clients.Office.Excel.Functions.SPG(A231, "SP_VOLUME_AVG_WEEKLY_TO_SHARES_OUT", , "3M")</f>
        <v>6.0351005322664992</v>
      </c>
      <c r="E231" s="5">
        <f>_xll.SNL.Clients.Office.Excel.Functions.SPG(A231, "SP_VOLUME_AVG_DAILY_TO_1YR_AVG_DAILY", , "1M")</f>
        <v>131.16999999999999</v>
      </c>
      <c r="F231" s="5">
        <f>_xll.SNL.Clients.Office.Excel.Functions.SPG(A231, "SP_VOLUME_AVG_DAILY_TO_1YR_AVG_DAILY", , "3M")</f>
        <v>195.95</v>
      </c>
      <c r="G231" s="9" t="str">
        <f>_xll.SNL.Clients.Office.Excel.Functions.SPG(A231, "IQ_SECTOR")</f>
        <v>Information Technology</v>
      </c>
      <c r="H231" s="9" t="str">
        <f>_xll.SNL.Clients.Office.Excel.Functions.SPG(A231, "IQ_INDUSTRY_GROUP")</f>
        <v>Software and Services</v>
      </c>
      <c r="I231" s="9" t="str">
        <f>_xll.SNL.Clients.Office.Excel.Functions.SPG(A231, "IQ_INDUSTRY")</f>
        <v>IT Services</v>
      </c>
      <c r="J231" s="9" t="str">
        <f>_xll.SNL.Clients.Office.Excel.Functions.SPG(A231, "IQ_PRIMARY_INDUSTRY")</f>
        <v>IT Consulting and Other Services</v>
      </c>
      <c r="K231" s="9" t="str">
        <f>_xll.SNL.Clients.Office.Excel.Functions.SPG(A231, "NAICS_CODE", "Primary")</f>
        <v>5415 - Computer Systems Design and Related Services</v>
      </c>
      <c r="L231" s="9" t="str">
        <f>_xll.SNL.Clients.Office.Excel.Functions.SPG(A231, "SP_TOPICTAG")</f>
        <v>Software Development; Cloud Management; Data Integration; Cloud Infrastructure; Cloud Security; Process Automation; Artificial Intelligence</v>
      </c>
      <c r="M231" s="5">
        <f>_xll.SNL.Clients.Office.Excel.Functions.SPG(A231, "SP_PCT_SHARES_OWNED_ALL_INSTITUTIONS")</f>
        <v>77.150000000000006</v>
      </c>
      <c r="N231" s="9" t="str">
        <f>_xll.SNL.Clients.Office.Excel.Functions.SPG(A231, "RD_CREDIT_RATING_GLOBAL", "Issuer Credit Rating", "Local Currency LT|0")</f>
        <v/>
      </c>
      <c r="O231" s="9" t="str">
        <f>_xll.SNL.Clients.Office.Excel.Functions.SPG(A231, "RD_CWOL_GLOBAL", "Issuer Credit Rating", "Local Currency LT|0")</f>
        <v/>
      </c>
      <c r="P231" s="9" t="str">
        <f>_xll.SNL.Clients.Office.Excel.Functions.SPG(A231, "RD_RATING_ACTION_GLOBAL", "Issuer Credit Rating", "Local Currency LT|0")</f>
        <v/>
      </c>
      <c r="Q231" s="10" t="str">
        <f>_xll.SNL.Clients.Office.Excel.Functions.SPG(A231, "RD_LAST_REVIEW_DATE_GLOBAL", "Issuer Credit Rating", "Local Currency LT")</f>
        <v/>
      </c>
      <c r="R231" s="10" t="str">
        <f>_xll.SNL.Clients.Office.Excel.Functions.SPG(A231, "RD_CREDIT_RATING_DATE_GLOBAL", "Issuer Credit Rating", "Local Currency LT|0")</f>
        <v/>
      </c>
      <c r="S231" s="10" t="str">
        <f>_xll.SNL.Clients.Office.Excel.Functions.SPG(A231, "RD_CREDIT_WATCH_OUTLOOK_DATE_GLOBAL", "Issuer Credit Rating", "Local Currency LT|0")</f>
        <v/>
      </c>
    </row>
    <row r="232" spans="1:19" x14ac:dyDescent="0.3">
      <c r="A232" t="s">
        <v>1266</v>
      </c>
      <c r="B232" t="str">
        <f>_xll.SNL.Clients.Office.Excel.Functions.SPG(A232,"SP_IPO_DATE")</f>
        <v/>
      </c>
      <c r="C232" s="5">
        <f>_xll.SNL.Clients.Office.Excel.Functions.SPG(A232, "SP_VOLUME_AVG_WEEKLY_TO_SHARES_OUT", , "1M")</f>
        <v>3.3757751813525276</v>
      </c>
      <c r="D232" s="5">
        <f>_xll.SNL.Clients.Office.Excel.Functions.SPG(A232, "SP_VOLUME_AVG_WEEKLY_TO_SHARES_OUT", , "3M")</f>
        <v>4.5049823705293797</v>
      </c>
      <c r="E232" s="5">
        <f>_xll.SNL.Clients.Office.Excel.Functions.SPG(A232, "SP_VOLUME_AVG_DAILY_TO_1YR_AVG_DAILY", , "1M")</f>
        <v>75.27</v>
      </c>
      <c r="F232" s="5">
        <f>_xll.SNL.Clients.Office.Excel.Functions.SPG(A232, "SP_VOLUME_AVG_DAILY_TO_1YR_AVG_DAILY", , "3M")</f>
        <v>100.45</v>
      </c>
      <c r="G232" s="9" t="str">
        <f>_xll.SNL.Clients.Office.Excel.Functions.SPG(A232, "IQ_SECTOR")</f>
        <v>Industrials</v>
      </c>
      <c r="H232" s="9" t="str">
        <f>_xll.SNL.Clients.Office.Excel.Functions.SPG(A232, "IQ_INDUSTRY_GROUP")</f>
        <v>Capital Goods</v>
      </c>
      <c r="I232" s="9" t="str">
        <f>_xll.SNL.Clients.Office.Excel.Functions.SPG(A232, "IQ_INDUSTRY")</f>
        <v>Building Products</v>
      </c>
      <c r="J232" s="9" t="str">
        <f>_xll.SNL.Clients.Office.Excel.Functions.SPG(A232, "IQ_PRIMARY_INDUSTRY")</f>
        <v>Building Products</v>
      </c>
      <c r="K232" s="9" t="str">
        <f>_xll.SNL.Clients.Office.Excel.Functions.SPG(A232, "NAICS_CODE", "Primary")</f>
        <v>332321 - Metal Window and Door Manufacturing</v>
      </c>
      <c r="L232" s="9" t="str">
        <f>_xll.SNL.Clients.Office.Excel.Functions.SPG(A232, "SP_TOPICTAG")</f>
        <v>Fast-Moving Consumer Goods; Home Improvement; Industrial Automation</v>
      </c>
      <c r="M232" s="5">
        <f>_xll.SNL.Clients.Office.Excel.Functions.SPG(A232, "SP_PCT_SHARES_OWNED_ALL_INSTITUTIONS")</f>
        <v>76.84</v>
      </c>
      <c r="N232" s="9" t="str">
        <f>_xll.SNL.Clients.Office.Excel.Functions.SPG(A232, "RD_CREDIT_RATING_GLOBAL", "Issuer Credit Rating", "Local Currency LT|0")</f>
        <v>B+</v>
      </c>
      <c r="O232" s="9" t="str">
        <f>_xll.SNL.Clients.Office.Excel.Functions.SPG(A232, "RD_CWOL_GLOBAL", "Issuer Credit Rating", "Local Currency LT|0")</f>
        <v>Positive</v>
      </c>
      <c r="P232" s="9" t="str">
        <f>_xll.SNL.Clients.Office.Excel.Functions.SPG(A232, "RD_RATING_ACTION_GLOBAL", "Issuer Credit Rating", "Local Currency LT|0")</f>
        <v>CreditWatch/Outlook (08/12/2024)</v>
      </c>
      <c r="Q232" s="10">
        <f>_xll.SNL.Clients.Office.Excel.Functions.SPG(A232, "RD_LAST_REVIEW_DATE_GLOBAL", "Issuer Credit Rating", "Local Currency LT")</f>
        <v>45516</v>
      </c>
      <c r="R232" s="10">
        <f>_xll.SNL.Clients.Office.Excel.Functions.SPG(A232, "RD_CREDIT_RATING_DATE_GLOBAL", "Issuer Credit Rating", "Local Currency LT|0")</f>
        <v>43005</v>
      </c>
      <c r="S232" s="10">
        <f>_xll.SNL.Clients.Office.Excel.Functions.SPG(A232, "RD_CREDIT_WATCH_OUTLOOK_DATE_GLOBAL", "Issuer Credit Rating", "Local Currency LT|0")</f>
        <v>45516</v>
      </c>
    </row>
    <row r="233" spans="1:19" x14ac:dyDescent="0.3">
      <c r="A233" t="s">
        <v>1267</v>
      </c>
      <c r="B233" s="10">
        <f>_xll.SNL.Clients.Office.Excel.Functions.SPG(A233,"SP_IPO_DATE")</f>
        <v>43635</v>
      </c>
      <c r="C233" s="5">
        <f>_xll.SNL.Clients.Office.Excel.Functions.SPG(A233, "SP_VOLUME_AVG_WEEKLY_TO_SHARES_OUT", , "1M")</f>
        <v>10.282450175414052</v>
      </c>
      <c r="D233" s="5">
        <f>_xll.SNL.Clients.Office.Excel.Functions.SPG(A233, "SP_VOLUME_AVG_WEEKLY_TO_SHARES_OUT", , "3M")</f>
        <v>9.4241814985661438</v>
      </c>
      <c r="E233" s="5">
        <f>_xll.SNL.Clients.Office.Excel.Functions.SPG(A233, "SP_VOLUME_AVG_DAILY_TO_1YR_AVG_DAILY", , "1M")</f>
        <v>104.85</v>
      </c>
      <c r="F233" s="5">
        <f>_xll.SNL.Clients.Office.Excel.Functions.SPG(A233, "SP_VOLUME_AVG_DAILY_TO_1YR_AVG_DAILY", , "3M")</f>
        <v>96.1</v>
      </c>
      <c r="G233" s="9" t="str">
        <f>_xll.SNL.Clients.Office.Excel.Functions.SPG(A233, "IQ_SECTOR")</f>
        <v>Consumer Staples</v>
      </c>
      <c r="H233" s="9" t="str">
        <f>_xll.SNL.Clients.Office.Excel.Functions.SPG(A233, "IQ_INDUSTRY_GROUP")</f>
        <v>Consumer Staples Distribution and Retail</v>
      </c>
      <c r="I233" s="9" t="str">
        <f>_xll.SNL.Clients.Office.Excel.Functions.SPG(A233, "IQ_INDUSTRY")</f>
        <v>Consumer Staples Distribution and Retail</v>
      </c>
      <c r="J233" s="9" t="str">
        <f>_xll.SNL.Clients.Office.Excel.Functions.SPG(A233, "IQ_PRIMARY_INDUSTRY")</f>
        <v>Food Retail</v>
      </c>
      <c r="K233" s="9" t="str">
        <f>_xll.SNL.Clients.Office.Excel.Functions.SPG(A233, "NAICS_CODE", "Primary")</f>
        <v>445110 - Supermarkets and Other Grocery Retailers (except Convenience Retailers)</v>
      </c>
      <c r="L233" s="9" t="str">
        <f>_xll.SNL.Clients.Office.Excel.Functions.SPG(A233, "SP_TOPICTAG")</f>
        <v>Organic; Alternative Protein; Online Grocery</v>
      </c>
      <c r="M233" s="5">
        <f>_xll.SNL.Clients.Office.Excel.Functions.SPG(A233, "SP_PCT_SHARES_OWNED_ALL_INSTITUTIONS")</f>
        <v>95.95</v>
      </c>
      <c r="N233" s="9" t="str">
        <f>_xll.SNL.Clients.Office.Excel.Functions.SPG(A233, "RD_CREDIT_RATING_GLOBAL", "Issuer Credit Rating", "Local Currency LT|0")</f>
        <v/>
      </c>
      <c r="O233" s="9" t="str">
        <f>_xll.SNL.Clients.Office.Excel.Functions.SPG(A233, "RD_CWOL_GLOBAL", "Issuer Credit Rating", "Local Currency LT|0")</f>
        <v/>
      </c>
      <c r="P233" s="9" t="str">
        <f>_xll.SNL.Clients.Office.Excel.Functions.SPG(A233, "RD_RATING_ACTION_GLOBAL", "Issuer Credit Rating", "Local Currency LT|0")</f>
        <v/>
      </c>
      <c r="Q233" s="10" t="str">
        <f>_xll.SNL.Clients.Office.Excel.Functions.SPG(A233, "RD_LAST_REVIEW_DATE_GLOBAL", "Issuer Credit Rating", "Local Currency LT")</f>
        <v/>
      </c>
      <c r="R233" s="10" t="str">
        <f>_xll.SNL.Clients.Office.Excel.Functions.SPG(A233, "RD_CREDIT_RATING_DATE_GLOBAL", "Issuer Credit Rating", "Local Currency LT|0")</f>
        <v/>
      </c>
      <c r="S233" s="10" t="str">
        <f>_xll.SNL.Clients.Office.Excel.Functions.SPG(A233, "RD_CREDIT_WATCH_OUTLOOK_DATE_GLOBAL", "Issuer Credit Rating", "Local Currency LT|0")</f>
        <v/>
      </c>
    </row>
    <row r="234" spans="1:19" x14ac:dyDescent="0.3">
      <c r="A234" t="s">
        <v>1268</v>
      </c>
      <c r="B234" s="10">
        <f>_xll.SNL.Clients.Office.Excel.Functions.SPG(A234,"SP_IPO_DATE")</f>
        <v>35732.041666666664</v>
      </c>
      <c r="C234" s="5">
        <f>_xll.SNL.Clients.Office.Excel.Functions.SPG(A234, "SP_VOLUME_AVG_WEEKLY_TO_SHARES_OUT", , "1M")</f>
        <v>5.4916631393791908</v>
      </c>
      <c r="D234" s="5">
        <f>_xll.SNL.Clients.Office.Excel.Functions.SPG(A234, "SP_VOLUME_AVG_WEEKLY_TO_SHARES_OUT", , "3M")</f>
        <v>5.1041332416654299</v>
      </c>
      <c r="E234" s="5">
        <f>_xll.SNL.Clients.Office.Excel.Functions.SPG(A234, "SP_VOLUME_AVG_DAILY_TO_1YR_AVG_DAILY", , "1M")</f>
        <v>106.29</v>
      </c>
      <c r="F234" s="5">
        <f>_xll.SNL.Clients.Office.Excel.Functions.SPG(A234, "SP_VOLUME_AVG_DAILY_TO_1YR_AVG_DAILY", , "3M")</f>
        <v>98.79</v>
      </c>
      <c r="G234" s="9" t="str">
        <f>_xll.SNL.Clients.Office.Excel.Functions.SPG(A234, "IQ_SECTOR")</f>
        <v>Consumer Discretionary</v>
      </c>
      <c r="H234" s="9" t="str">
        <f>_xll.SNL.Clients.Office.Excel.Functions.SPG(A234, "IQ_INDUSTRY_GROUP")</f>
        <v>Consumer Discretionary Distribution and Retail</v>
      </c>
      <c r="I234" s="9" t="str">
        <f>_xll.SNL.Clients.Office.Excel.Functions.SPG(A234, "IQ_INDUSTRY")</f>
        <v>Specialty Retail</v>
      </c>
      <c r="J234" s="9" t="str">
        <f>_xll.SNL.Clients.Office.Excel.Functions.SPG(A234, "IQ_PRIMARY_INDUSTRY")</f>
        <v>Automotive Retail</v>
      </c>
      <c r="K234" s="9" t="str">
        <f>_xll.SNL.Clients.Office.Excel.Functions.SPG(A234, "NAICS_CODE", "Primary")</f>
        <v>441 - Motor Vehicle and Parts Dealers</v>
      </c>
      <c r="L234" s="9" t="str">
        <f>_xll.SNL.Clients.Office.Excel.Functions.SPG(A234, "SP_TOPICTAG")</f>
        <v/>
      </c>
      <c r="M234" s="5">
        <f>_xll.SNL.Clients.Office.Excel.Functions.SPG(A234, "SP_PCT_SHARES_OWNED_ALL_INSTITUTIONS")</f>
        <v>107.09</v>
      </c>
      <c r="N234" s="9" t="str">
        <f>_xll.SNL.Clients.Office.Excel.Functions.SPG(A234, "RD_CREDIT_RATING_GLOBAL", "Issuer Credit Rating", "Local Currency LT|0")</f>
        <v>BB+</v>
      </c>
      <c r="O234" s="9" t="str">
        <f>_xll.SNL.Clients.Office.Excel.Functions.SPG(A234, "RD_CWOL_GLOBAL", "Issuer Credit Rating", "Local Currency LT|0")</f>
        <v>Stable</v>
      </c>
      <c r="P234" s="9" t="str">
        <f>_xll.SNL.Clients.Office.Excel.Functions.SPG(A234, "RD_RATING_ACTION_GLOBAL", "Issuer Credit Rating", "Local Currency LT|0")</f>
        <v>CreditWatch/Outlook (11/02/2020)</v>
      </c>
      <c r="Q234" s="10">
        <f>_xll.SNL.Clients.Office.Excel.Functions.SPG(A234, "RD_LAST_REVIEW_DATE_GLOBAL", "Issuer Credit Rating", "Local Currency LT")</f>
        <v>45586</v>
      </c>
      <c r="R234" s="10">
        <f>_xll.SNL.Clients.Office.Excel.Functions.SPG(A234, "RD_CREDIT_RATING_DATE_GLOBAL", "Issuer Credit Rating", "Local Currency LT|0")</f>
        <v>41557</v>
      </c>
      <c r="S234" s="10">
        <f>_xll.SNL.Clients.Office.Excel.Functions.SPG(A234, "RD_CREDIT_WATCH_OUTLOOK_DATE_GLOBAL", "Issuer Credit Rating", "Local Currency LT|0")</f>
        <v>44137</v>
      </c>
    </row>
    <row r="235" spans="1:19" x14ac:dyDescent="0.3">
      <c r="A235" t="s">
        <v>1269</v>
      </c>
      <c r="B235" t="str">
        <f>_xll.SNL.Clients.Office.Excel.Functions.SPG(A235,"SP_IPO_DATE")</f>
        <v/>
      </c>
      <c r="C235" s="5">
        <f>_xll.SNL.Clients.Office.Excel.Functions.SPG(A235, "SP_VOLUME_AVG_WEEKLY_TO_SHARES_OUT", , "1M")</f>
        <v>10.344185241338371</v>
      </c>
      <c r="D235" s="5">
        <f>_xll.SNL.Clients.Office.Excel.Functions.SPG(A235, "SP_VOLUME_AVG_WEEKLY_TO_SHARES_OUT", , "3M")</f>
        <v>10.814245971373776</v>
      </c>
      <c r="E235" s="5">
        <f>_xll.SNL.Clients.Office.Excel.Functions.SPG(A235, "SP_VOLUME_AVG_DAILY_TO_1YR_AVG_DAILY", , "1M")</f>
        <v>91.59</v>
      </c>
      <c r="F235" s="5">
        <f>_xll.SNL.Clients.Office.Excel.Functions.SPG(A235, "SP_VOLUME_AVG_DAILY_TO_1YR_AVG_DAILY", , "3M")</f>
        <v>95.75</v>
      </c>
      <c r="G235" s="9" t="str">
        <f>_xll.SNL.Clients.Office.Excel.Functions.SPG(A235, "IQ_SECTOR")</f>
        <v>Consumer Discretionary</v>
      </c>
      <c r="H235" s="9" t="str">
        <f>_xll.SNL.Clients.Office.Excel.Functions.SPG(A235, "IQ_INDUSTRY_GROUP")</f>
        <v>Consumer Discretionary Distribution and Retail</v>
      </c>
      <c r="I235" s="9" t="str">
        <f>_xll.SNL.Clients.Office.Excel.Functions.SPG(A235, "IQ_INDUSTRY")</f>
        <v>Specialty Retail</v>
      </c>
      <c r="J235" s="9" t="str">
        <f>_xll.SNL.Clients.Office.Excel.Functions.SPG(A235, "IQ_PRIMARY_INDUSTRY")</f>
        <v>Apparel Retail</v>
      </c>
      <c r="K235" s="9" t="str">
        <f>_xll.SNL.Clients.Office.Excel.Functions.SPG(A235, "NAICS_CODE", "Primary")</f>
        <v>4581 - Clothing and Clothing Accessories Retailers</v>
      </c>
      <c r="L235" s="9" t="str">
        <f>_xll.SNL.Clients.Office.Excel.Functions.SPG(A235, "SP_TOPICTAG")</f>
        <v>Lifestyle; Social Media Advertising; Social Media Marketing; Ad Targeting; Video Advertising; Brand Marketing</v>
      </c>
      <c r="M235" s="5">
        <f>_xll.SNL.Clients.Office.Excel.Functions.SPG(A235, "SP_PCT_SHARES_OWNED_ALL_INSTITUTIONS")</f>
        <v>68.349999999999994</v>
      </c>
      <c r="N235" s="9" t="str">
        <f>_xll.SNL.Clients.Office.Excel.Functions.SPG(A235, "RD_CREDIT_RATING_GLOBAL", "Issuer Credit Rating", "Local Currency LT|0")</f>
        <v>NR</v>
      </c>
      <c r="O235" s="9" t="str">
        <f>_xll.SNL.Clients.Office.Excel.Functions.SPG(A235, "RD_CWOL_GLOBAL", "Issuer Credit Rating", "Local Currency LT|0")</f>
        <v>NR</v>
      </c>
      <c r="P235" s="9" t="str">
        <f>_xll.SNL.Clients.Office.Excel.Functions.SPG(A235, "RD_RATING_ACTION_GLOBAL", "Issuer Credit Rating", "Local Currency LT|0")</f>
        <v>Not Rated | CreditWatch/Outlook (09/28/2007)</v>
      </c>
      <c r="Q235" s="10" t="str">
        <f>_xll.SNL.Clients.Office.Excel.Functions.SPG(A235, "RD_LAST_REVIEW_DATE_GLOBAL", "Issuer Credit Rating", "Local Currency LT")</f>
        <v/>
      </c>
      <c r="R235" s="10">
        <f>_xll.SNL.Clients.Office.Excel.Functions.SPG(A235, "RD_CREDIT_RATING_DATE_GLOBAL", "Issuer Credit Rating", "Local Currency LT|0")</f>
        <v>39353</v>
      </c>
      <c r="S235" s="10">
        <f>_xll.SNL.Clients.Office.Excel.Functions.SPG(A235, "RD_CREDIT_WATCH_OUTLOOK_DATE_GLOBAL", "Issuer Credit Rating", "Local Currency LT|0")</f>
        <v>39353</v>
      </c>
    </row>
    <row r="236" spans="1:19" x14ac:dyDescent="0.3">
      <c r="A236" t="s">
        <v>1270</v>
      </c>
      <c r="B236" t="str">
        <f>_xll.SNL.Clients.Office.Excel.Functions.SPG(A236,"SP_IPO_DATE")</f>
        <v/>
      </c>
      <c r="C236" s="5">
        <f>_xll.SNL.Clients.Office.Excel.Functions.SPG(A236, "SP_VOLUME_AVG_WEEKLY_TO_SHARES_OUT", , "1M")</f>
        <v>4.133415635239289</v>
      </c>
      <c r="D236" s="5">
        <f>_xll.SNL.Clients.Office.Excel.Functions.SPG(A236, "SP_VOLUME_AVG_WEEKLY_TO_SHARES_OUT", , "3M")</f>
        <v>3.3123233036714246</v>
      </c>
      <c r="E236" s="5">
        <f>_xll.SNL.Clients.Office.Excel.Functions.SPG(A236, "SP_VOLUME_AVG_DAILY_TO_1YR_AVG_DAILY", , "1M")</f>
        <v>143.29</v>
      </c>
      <c r="F236" s="5">
        <f>_xll.SNL.Clients.Office.Excel.Functions.SPG(A236, "SP_VOLUME_AVG_DAILY_TO_1YR_AVG_DAILY", , "3M")</f>
        <v>114.82</v>
      </c>
      <c r="G236" s="9" t="str">
        <f>_xll.SNL.Clients.Office.Excel.Functions.SPG(A236, "IQ_SECTOR")</f>
        <v>Materials</v>
      </c>
      <c r="H236" s="9" t="str">
        <f>_xll.SNL.Clients.Office.Excel.Functions.SPG(A236, "IQ_INDUSTRY_GROUP")</f>
        <v>Materials</v>
      </c>
      <c r="I236" s="9" t="str">
        <f>_xll.SNL.Clients.Office.Excel.Functions.SPG(A236, "IQ_INDUSTRY")</f>
        <v>Chemicals</v>
      </c>
      <c r="J236" s="9" t="str">
        <f>_xll.SNL.Clients.Office.Excel.Functions.SPG(A236, "IQ_PRIMARY_INDUSTRY")</f>
        <v>Specialty Chemicals</v>
      </c>
      <c r="K236" s="9" t="str">
        <f>_xll.SNL.Clients.Office.Excel.Functions.SPG(A236, "NAICS_CODE", "Primary")</f>
        <v>325520 - Adhesive Manufacturing</v>
      </c>
      <c r="L236" s="9" t="str">
        <f>_xll.SNL.Clients.Office.Excel.Functions.SPG(A236, "SP_TOPICTAG")</f>
        <v>Environmental Engineering; Data Protection; RegTech</v>
      </c>
      <c r="M236" s="5">
        <f>_xll.SNL.Clients.Office.Excel.Functions.SPG(A236, "SP_PCT_SHARES_OWNED_ALL_INSTITUTIONS")</f>
        <v>96.39</v>
      </c>
      <c r="N236" s="9" t="str">
        <f>_xll.SNL.Clients.Office.Excel.Functions.SPG(A236, "RD_CREDIT_RATING_GLOBAL", "Issuer Credit Rating", "Local Currency LT|0")</f>
        <v>BB</v>
      </c>
      <c r="O236" s="9" t="str">
        <f>_xll.SNL.Clients.Office.Excel.Functions.SPG(A236, "RD_CWOL_GLOBAL", "Issuer Credit Rating", "Local Currency LT|0")</f>
        <v>Stable</v>
      </c>
      <c r="P236" s="9" t="str">
        <f>_xll.SNL.Clients.Office.Excel.Functions.SPG(A236, "RD_RATING_ACTION_GLOBAL", "Issuer Credit Rating", "Local Currency LT|0")</f>
        <v>CreditWatch/Outlook (10/06/2020)</v>
      </c>
      <c r="Q236" s="10">
        <f>_xll.SNL.Clients.Office.Excel.Functions.SPG(A236, "RD_LAST_REVIEW_DATE_GLOBAL", "Issuer Credit Rating", "Local Currency LT")</f>
        <v>45519</v>
      </c>
      <c r="R236" s="10">
        <f>_xll.SNL.Clients.Office.Excel.Functions.SPG(A236, "RD_CREDIT_RATING_DATE_GLOBAL", "Issuer Credit Rating", "Local Currency LT|0")</f>
        <v>43934</v>
      </c>
      <c r="S236" s="10">
        <f>_xll.SNL.Clients.Office.Excel.Functions.SPG(A236, "RD_CREDIT_WATCH_OUTLOOK_DATE_GLOBAL", "Issuer Credit Rating", "Local Currency LT|0")</f>
        <v>44110</v>
      </c>
    </row>
    <row r="237" spans="1:19" x14ac:dyDescent="0.3">
      <c r="A237" t="s">
        <v>1271</v>
      </c>
      <c r="B237" s="10">
        <f>_xll.SNL.Clients.Office.Excel.Functions.SPG(A237,"SP_IPO_DATE")</f>
        <v>41381</v>
      </c>
      <c r="C237" s="5">
        <f>_xll.SNL.Clients.Office.Excel.Functions.SPG(A237, "SP_VOLUME_AVG_WEEKLY_TO_SHARES_OUT", , "1M")</f>
        <v>4.4195410367423849</v>
      </c>
      <c r="D237" s="5">
        <f>_xll.SNL.Clients.Office.Excel.Functions.SPG(A237, "SP_VOLUME_AVG_WEEKLY_TO_SHARES_OUT", , "3M")</f>
        <v>5.0721707109264891</v>
      </c>
      <c r="E237" s="5">
        <f>_xll.SNL.Clients.Office.Excel.Functions.SPG(A237, "SP_VOLUME_AVG_DAILY_TO_1YR_AVG_DAILY", , "1M")</f>
        <v>97.58</v>
      </c>
      <c r="F237" s="5">
        <f>_xll.SNL.Clients.Office.Excel.Functions.SPG(A237, "SP_VOLUME_AVG_DAILY_TO_1YR_AVG_DAILY", , "3M")</f>
        <v>111.99</v>
      </c>
      <c r="G237" s="9" t="str">
        <f>_xll.SNL.Clients.Office.Excel.Functions.SPG(A237, "IQ_SECTOR")</f>
        <v>Financials</v>
      </c>
      <c r="H237" s="9" t="str">
        <f>_xll.SNL.Clients.Office.Excel.Functions.SPG(A237, "IQ_INDUSTRY_GROUP")</f>
        <v>Financial Services</v>
      </c>
      <c r="I237" s="9" t="str">
        <f>_xll.SNL.Clients.Office.Excel.Functions.SPG(A237, "IQ_INDUSTRY")</f>
        <v>Financial Services</v>
      </c>
      <c r="J237" s="9" t="str">
        <f>_xll.SNL.Clients.Office.Excel.Functions.SPG(A237, "IQ_PRIMARY_INDUSTRY")</f>
        <v>Specialized Finance</v>
      </c>
      <c r="K237" s="9" t="str">
        <f>_xll.SNL.Clients.Office.Excel.Functions.SPG(A237, "NAICS_CODE", "Primary")</f>
        <v>525990 - Other Financial Vehicles</v>
      </c>
      <c r="L237" s="9" t="str">
        <f>_xll.SNL.Clients.Office.Excel.Functions.SPG(A237, "SP_TOPICTAG")</f>
        <v>Clean Energy; Energy Efficiency; Energy Storage; Utility Scale Solar; Onshore and Offshore Wind</v>
      </c>
      <c r="M237" s="5">
        <f>_xll.SNL.Clients.Office.Excel.Functions.SPG(A237, "SP_PCT_SHARES_OWNED_ALL_INSTITUTIONS")</f>
        <v>101.65</v>
      </c>
      <c r="N237" s="9" t="str">
        <f>_xll.SNL.Clients.Office.Excel.Functions.SPG(A237, "RD_CREDIT_RATING_GLOBAL", "Issuer Credit Rating", "Local Currency LT|0")</f>
        <v>BB+</v>
      </c>
      <c r="O237" s="9" t="str">
        <f>_xll.SNL.Clients.Office.Excel.Functions.SPG(A237, "RD_CWOL_GLOBAL", "Issuer Credit Rating", "Local Currency LT|0")</f>
        <v>Positive</v>
      </c>
      <c r="P237" s="9" t="str">
        <f>_xll.SNL.Clients.Office.Excel.Functions.SPG(A237, "RD_RATING_ACTION_GLOBAL", "Issuer Credit Rating", "Local Currency LT|0")</f>
        <v>CreditWatch/Outlook (06/13/2024)</v>
      </c>
      <c r="Q237" s="10">
        <f>_xll.SNL.Clients.Office.Excel.Functions.SPG(A237, "RD_LAST_REVIEW_DATE_GLOBAL", "Issuer Credit Rating", "Local Currency LT")</f>
        <v>45456</v>
      </c>
      <c r="R237" s="10">
        <f>_xll.SNL.Clients.Office.Excel.Functions.SPG(A237, "RD_CREDIT_RATING_DATE_GLOBAL", "Issuer Credit Rating", "Local Currency LT|0")</f>
        <v>43626</v>
      </c>
      <c r="S237" s="10">
        <f>_xll.SNL.Clients.Office.Excel.Functions.SPG(A237, "RD_CREDIT_WATCH_OUTLOOK_DATE_GLOBAL", "Issuer Credit Rating", "Local Currency LT|0")</f>
        <v>45456</v>
      </c>
    </row>
    <row r="238" spans="1:19" x14ac:dyDescent="0.3">
      <c r="A238" t="s">
        <v>1272</v>
      </c>
      <c r="B238" t="str">
        <f>_xll.SNL.Clients.Office.Excel.Functions.SPG(A238,"SP_IPO_DATE")</f>
        <v/>
      </c>
      <c r="C238" s="5">
        <f>_xll.SNL.Clients.Office.Excel.Functions.SPG(A238, "SP_VOLUME_AVG_WEEKLY_TO_SHARES_OUT", , "1M")</f>
        <v>6.6509671886957626</v>
      </c>
      <c r="D238" s="5">
        <f>_xll.SNL.Clients.Office.Excel.Functions.SPG(A238, "SP_VOLUME_AVG_WEEKLY_TO_SHARES_OUT", , "3M")</f>
        <v>7.6612505589149764</v>
      </c>
      <c r="E238" s="5">
        <f>_xll.SNL.Clients.Office.Excel.Functions.SPG(A238, "SP_VOLUME_AVG_DAILY_TO_1YR_AVG_DAILY", , "1M")</f>
        <v>63.69</v>
      </c>
      <c r="F238" s="5">
        <f>_xll.SNL.Clients.Office.Excel.Functions.SPG(A238, "SP_VOLUME_AVG_DAILY_TO_1YR_AVG_DAILY", , "3M")</f>
        <v>73.37</v>
      </c>
      <c r="G238" s="9" t="str">
        <f>_xll.SNL.Clients.Office.Excel.Functions.SPG(A238, "IQ_SECTOR")</f>
        <v>Consumer Discretionary</v>
      </c>
      <c r="H238" s="9" t="str">
        <f>_xll.SNL.Clients.Office.Excel.Functions.SPG(A238, "IQ_INDUSTRY_GROUP")</f>
        <v>Consumer Durables and Apparel</v>
      </c>
      <c r="I238" s="9" t="str">
        <f>_xll.SNL.Clients.Office.Excel.Functions.SPG(A238, "IQ_INDUSTRY")</f>
        <v>Textiles, Apparel and Luxury Goods</v>
      </c>
      <c r="J238" s="9" t="str">
        <f>_xll.SNL.Clients.Office.Excel.Functions.SPG(A238, "IQ_PRIMARY_INDUSTRY")</f>
        <v>Apparel, Accessories and Luxury Goods</v>
      </c>
      <c r="K238" s="9" t="str">
        <f>_xll.SNL.Clients.Office.Excel.Functions.SPG(A238, "NAICS_CODE", "Primary")</f>
        <v>315 - Apparel Manufacturing</v>
      </c>
      <c r="L238" s="9" t="str">
        <f>_xll.SNL.Clients.Office.Excel.Functions.SPG(A238, "SP_TOPICTAG")</f>
        <v>Lifestyle; Brand Marketing; Smart Clothing</v>
      </c>
      <c r="M238" s="5">
        <f>_xll.SNL.Clients.Office.Excel.Functions.SPG(A238, "SP_PCT_SHARES_OWNED_ALL_INSTITUTIONS")</f>
        <v>93.51</v>
      </c>
      <c r="N238" s="9" t="str">
        <f>_xll.SNL.Clients.Office.Excel.Functions.SPG(A238, "RD_CREDIT_RATING_GLOBAL", "Issuer Credit Rating", "Local Currency LT|0")</f>
        <v>B+</v>
      </c>
      <c r="O238" s="9" t="str">
        <f>_xll.SNL.Clients.Office.Excel.Functions.SPG(A238, "RD_CWOL_GLOBAL", "Issuer Credit Rating", "Local Currency LT|0")</f>
        <v>Stable</v>
      </c>
      <c r="P238" s="9" t="str">
        <f>_xll.SNL.Clients.Office.Excel.Functions.SPG(A238, "RD_RATING_ACTION_GLOBAL", "Issuer Credit Rating", "Local Currency LT|0")</f>
        <v>CreditWatch/Outlook (08/20/2024)</v>
      </c>
      <c r="Q238" s="10">
        <f>_xll.SNL.Clients.Office.Excel.Functions.SPG(A238, "RD_LAST_REVIEW_DATE_GLOBAL", "Issuer Credit Rating", "Local Currency LT")</f>
        <v>45527</v>
      </c>
      <c r="R238" s="10">
        <f>_xll.SNL.Clients.Office.Excel.Functions.SPG(A238, "RD_CREDIT_RATING_DATE_GLOBAL", "Issuer Credit Rating", "Local Currency LT|0")</f>
        <v>45159</v>
      </c>
      <c r="S238" s="10">
        <f>_xll.SNL.Clients.Office.Excel.Functions.SPG(A238, "RD_CREDIT_WATCH_OUTLOOK_DATE_GLOBAL", "Issuer Credit Rating", "Local Currency LT|0")</f>
        <v>45524</v>
      </c>
    </row>
    <row r="239" spans="1:19" x14ac:dyDescent="0.3">
      <c r="A239" t="s">
        <v>1273</v>
      </c>
      <c r="B239" t="str">
        <f>_xll.SNL.Clients.Office.Excel.Functions.SPG(A239,"SP_IPO_DATE")</f>
        <v/>
      </c>
      <c r="C239" s="5">
        <f>_xll.SNL.Clients.Office.Excel.Functions.SPG(A239, "SP_VOLUME_AVG_WEEKLY_TO_SHARES_OUT", , "1M")</f>
        <v>3.0703385028419325</v>
      </c>
      <c r="D239" s="5">
        <f>_xll.SNL.Clients.Office.Excel.Functions.SPG(A239, "SP_VOLUME_AVG_WEEKLY_TO_SHARES_OUT", , "3M")</f>
        <v>3.2055984630154297</v>
      </c>
      <c r="E239" s="5">
        <f>_xll.SNL.Clients.Office.Excel.Functions.SPG(A239, "SP_VOLUME_AVG_DAILY_TO_1YR_AVG_DAILY", , "1M")</f>
        <v>83.89</v>
      </c>
      <c r="F239" s="5">
        <f>_xll.SNL.Clients.Office.Excel.Functions.SPG(A239, "SP_VOLUME_AVG_DAILY_TO_1YR_AVG_DAILY", , "3M")</f>
        <v>87.58</v>
      </c>
      <c r="G239" s="9" t="str">
        <f>_xll.SNL.Clients.Office.Excel.Functions.SPG(A239, "IQ_SECTOR")</f>
        <v>Financials</v>
      </c>
      <c r="H239" s="9" t="str">
        <f>_xll.SNL.Clients.Office.Excel.Functions.SPG(A239, "IQ_INDUSTRY_GROUP")</f>
        <v>Banks</v>
      </c>
      <c r="I239" s="9" t="str">
        <f>_xll.SNL.Clients.Office.Excel.Functions.SPG(A239, "IQ_INDUSTRY")</f>
        <v>Banks</v>
      </c>
      <c r="J239" s="9" t="str">
        <f>_xll.SNL.Clients.Office.Excel.Functions.SPG(A239, "IQ_PRIMARY_INDUSTRY")</f>
        <v>Regional Banks</v>
      </c>
      <c r="K239" s="9" t="str">
        <f>_xll.SNL.Clients.Office.Excel.Functions.SPG(A239, "NAICS_CODE", "Primary")</f>
        <v>522110 - Commercial Banking</v>
      </c>
      <c r="L239" s="9" t="str">
        <f>_xll.SNL.Clients.Office.Excel.Functions.SPG(A239, "SP_TOPICTAG")</f>
        <v>Consumer Lending</v>
      </c>
      <c r="M239" s="5">
        <f>_xll.SNL.Clients.Office.Excel.Functions.SPG(A239, "SP_PCT_SHARES_OWNED_ALL_INSTITUTIONS")</f>
        <v>90.72</v>
      </c>
      <c r="N239" s="9" t="str">
        <f>_xll.SNL.Clients.Office.Excel.Functions.SPG(A239, "RD_CREDIT_RATING_GLOBAL", "Issuer Credit Rating", "Local Currency LT|0")</f>
        <v/>
      </c>
      <c r="O239" s="9" t="str">
        <f>_xll.SNL.Clients.Office.Excel.Functions.SPG(A239, "RD_CWOL_GLOBAL", "Issuer Credit Rating", "Local Currency LT|0")</f>
        <v/>
      </c>
      <c r="P239" s="9" t="str">
        <f>_xll.SNL.Clients.Office.Excel.Functions.SPG(A239, "RD_RATING_ACTION_GLOBAL", "Issuer Credit Rating", "Local Currency LT|0")</f>
        <v/>
      </c>
      <c r="Q239" s="10" t="str">
        <f>_xll.SNL.Clients.Office.Excel.Functions.SPG(A239, "RD_LAST_REVIEW_DATE_GLOBAL", "Issuer Credit Rating", "Local Currency LT")</f>
        <v/>
      </c>
      <c r="R239" s="10" t="str">
        <f>_xll.SNL.Clients.Office.Excel.Functions.SPG(A239, "RD_CREDIT_RATING_DATE_GLOBAL", "Issuer Credit Rating", "Local Currency LT|0")</f>
        <v/>
      </c>
      <c r="S239" s="10" t="str">
        <f>_xll.SNL.Clients.Office.Excel.Functions.SPG(A239, "RD_CREDIT_WATCH_OUTLOOK_DATE_GLOBAL", "Issuer Credit Rating", "Local Currency LT|0")</f>
        <v/>
      </c>
    </row>
    <row r="240" spans="1:19" x14ac:dyDescent="0.3">
      <c r="A240" t="s">
        <v>1274</v>
      </c>
      <c r="B240" t="str">
        <f>_xll.SNL.Clients.Office.Excel.Functions.SPG(A240,"SP_IPO_DATE")</f>
        <v/>
      </c>
      <c r="C240" s="5">
        <f>_xll.SNL.Clients.Office.Excel.Functions.SPG(A240, "SP_VOLUME_AVG_WEEKLY_TO_SHARES_OUT", , "1M")</f>
        <v>4.5751630637615159</v>
      </c>
      <c r="D240" s="5">
        <f>_xll.SNL.Clients.Office.Excel.Functions.SPG(A240, "SP_VOLUME_AVG_WEEKLY_TO_SHARES_OUT", , "3M")</f>
        <v>4.4518335320626328</v>
      </c>
      <c r="E240" s="5">
        <f>_xll.SNL.Clients.Office.Excel.Functions.SPG(A240, "SP_VOLUME_AVG_DAILY_TO_1YR_AVG_DAILY", , "1M")</f>
        <v>82.18</v>
      </c>
      <c r="F240" s="5">
        <f>_xll.SNL.Clients.Office.Excel.Functions.SPG(A240, "SP_VOLUME_AVG_DAILY_TO_1YR_AVG_DAILY", , "3M")</f>
        <v>79.97</v>
      </c>
      <c r="G240" s="9" t="str">
        <f>_xll.SNL.Clients.Office.Excel.Functions.SPG(A240, "IQ_SECTOR")</f>
        <v>Information Technology</v>
      </c>
      <c r="H240" s="9" t="str">
        <f>_xll.SNL.Clients.Office.Excel.Functions.SPG(A240, "IQ_INDUSTRY_GROUP")</f>
        <v>Technology Hardware and Equipment</v>
      </c>
      <c r="I240" s="9" t="str">
        <f>_xll.SNL.Clients.Office.Excel.Functions.SPG(A240, "IQ_INDUSTRY")</f>
        <v>Communications Equipment</v>
      </c>
      <c r="J240" s="9" t="str">
        <f>_xll.SNL.Clients.Office.Excel.Functions.SPG(A240, "IQ_PRIMARY_INDUSTRY")</f>
        <v>Communications Equipment</v>
      </c>
      <c r="K240" s="9" t="str">
        <f>_xll.SNL.Clients.Office.Excel.Functions.SPG(A240, "NAICS_CODE", "Primary")</f>
        <v>334220 - Radio and Television Broadcasting and Wireless Communications Equipment Manufacturing</v>
      </c>
      <c r="L240" s="9" t="str">
        <f>_xll.SNL.Clients.Office.Excel.Functions.SPG(A240, "SP_TOPICTAG")</f>
        <v>Video Streaming; Cloud Infrastructure; Cloud Storage; Streaming Media; Video-on-Demand Servers; Network Security; Content Creation</v>
      </c>
      <c r="M240" s="5">
        <f>_xll.SNL.Clients.Office.Excel.Functions.SPG(A240, "SP_PCT_SHARES_OWNED_ALL_INSTITUTIONS")</f>
        <v>93.78</v>
      </c>
      <c r="N240" s="9" t="str">
        <f>_xll.SNL.Clients.Office.Excel.Functions.SPG(A240, "RD_CREDIT_RATING_GLOBAL", "Issuer Credit Rating", "Local Currency LT|0")</f>
        <v/>
      </c>
      <c r="O240" s="9" t="str">
        <f>_xll.SNL.Clients.Office.Excel.Functions.SPG(A240, "RD_CWOL_GLOBAL", "Issuer Credit Rating", "Local Currency LT|0")</f>
        <v/>
      </c>
      <c r="P240" s="9" t="str">
        <f>_xll.SNL.Clients.Office.Excel.Functions.SPG(A240, "RD_RATING_ACTION_GLOBAL", "Issuer Credit Rating", "Local Currency LT|0")</f>
        <v/>
      </c>
      <c r="Q240" s="10" t="str">
        <f>_xll.SNL.Clients.Office.Excel.Functions.SPG(A240, "RD_LAST_REVIEW_DATE_GLOBAL", "Issuer Credit Rating", "Local Currency LT")</f>
        <v/>
      </c>
      <c r="R240" s="10" t="str">
        <f>_xll.SNL.Clients.Office.Excel.Functions.SPG(A240, "RD_CREDIT_RATING_DATE_GLOBAL", "Issuer Credit Rating", "Local Currency LT|0")</f>
        <v/>
      </c>
      <c r="S240" s="10" t="str">
        <f>_xll.SNL.Clients.Office.Excel.Functions.SPG(A240, "RD_CREDIT_WATCH_OUTLOOK_DATE_GLOBAL", "Issuer Credit Rating", "Local Currency LT|0")</f>
        <v/>
      </c>
    </row>
    <row r="241" spans="1:19" x14ac:dyDescent="0.3">
      <c r="A241" t="s">
        <v>1275</v>
      </c>
      <c r="B241" s="10">
        <f>_xll.SNL.Clients.Office.Excel.Functions.SPG(A241,"SP_IPO_DATE")</f>
        <v>44061</v>
      </c>
      <c r="C241" s="5">
        <f>_xll.SNL.Clients.Office.Excel.Functions.SPG(A241, "SP_VOLUME_AVG_WEEKLY_TO_SHARES_OUT", , "1M")</f>
        <v>5.0117152174817106</v>
      </c>
      <c r="D241" s="5">
        <f>_xll.SNL.Clients.Office.Excel.Functions.SPG(A241, "SP_VOLUME_AVG_WEEKLY_TO_SHARES_OUT", , "3M")</f>
        <v>4.7214381593931467</v>
      </c>
      <c r="E241" s="5">
        <f>_xll.SNL.Clients.Office.Excel.Functions.SPG(A241, "SP_VOLUME_AVG_DAILY_TO_1YR_AVG_DAILY", , "1M")</f>
        <v>112.99</v>
      </c>
      <c r="F241" s="5">
        <f>_xll.SNL.Clients.Office.Excel.Functions.SPG(A241, "SP_VOLUME_AVG_DAILY_TO_1YR_AVG_DAILY", , "3M")</f>
        <v>106.44</v>
      </c>
      <c r="G241" s="9" t="str">
        <f>_xll.SNL.Clients.Office.Excel.Functions.SPG(A241, "IQ_SECTOR")</f>
        <v>Health Care</v>
      </c>
      <c r="H241" s="9" t="str">
        <f>_xll.SNL.Clients.Office.Excel.Functions.SPG(A241, "IQ_INDUSTRY_GROUP")</f>
        <v>Pharmaceuticals, Biotechnology and Life Sciences</v>
      </c>
      <c r="I241" s="9" t="str">
        <f>_xll.SNL.Clients.Office.Excel.Functions.SPG(A241, "IQ_INDUSTRY")</f>
        <v>Pharmaceuticals</v>
      </c>
      <c r="J241" s="9" t="str">
        <f>_xll.SNL.Clients.Office.Excel.Functions.SPG(A241, "IQ_PRIMARY_INDUSTRY")</f>
        <v>Pharmaceuticals</v>
      </c>
      <c r="K241" s="9" t="str">
        <f>_xll.SNL.Clients.Office.Excel.Functions.SPG(A241, "NAICS_CODE", "Primary")</f>
        <v>325412 - Pharmaceutical Preparation Manufacturing</v>
      </c>
      <c r="L241" s="9" t="str">
        <f>_xll.SNL.Clients.Office.Excel.Functions.SPG(A241, "SP_TOPICTAG")</f>
        <v>Neuroscience; Central Nervous System; Chronic Diseases; Genetic Disorder; Neurology; Obesity</v>
      </c>
      <c r="M241" s="5">
        <f>_xll.SNL.Clients.Office.Excel.Functions.SPG(A241, "SP_PCT_SHARES_OWNED_ALL_INSTITUTIONS")</f>
        <v>78.17</v>
      </c>
      <c r="N241" s="9" t="str">
        <f>_xll.SNL.Clients.Office.Excel.Functions.SPG(A241, "RD_CREDIT_RATING_GLOBAL", "Issuer Credit Rating", "Local Currency LT|0")</f>
        <v/>
      </c>
      <c r="O241" s="9" t="str">
        <f>_xll.SNL.Clients.Office.Excel.Functions.SPG(A241, "RD_CWOL_GLOBAL", "Issuer Credit Rating", "Local Currency LT|0")</f>
        <v/>
      </c>
      <c r="P241" s="9" t="str">
        <f>_xll.SNL.Clients.Office.Excel.Functions.SPG(A241, "RD_RATING_ACTION_GLOBAL", "Issuer Credit Rating", "Local Currency LT|0")</f>
        <v/>
      </c>
      <c r="Q241" s="10" t="str">
        <f>_xll.SNL.Clients.Office.Excel.Functions.SPG(A241, "RD_LAST_REVIEW_DATE_GLOBAL", "Issuer Credit Rating", "Local Currency LT")</f>
        <v/>
      </c>
      <c r="R241" s="10" t="str">
        <f>_xll.SNL.Clients.Office.Excel.Functions.SPG(A241, "RD_CREDIT_RATING_DATE_GLOBAL", "Issuer Credit Rating", "Local Currency LT|0")</f>
        <v/>
      </c>
      <c r="S241" s="10" t="str">
        <f>_xll.SNL.Clients.Office.Excel.Functions.SPG(A241, "RD_CREDIT_WATCH_OUTLOOK_DATE_GLOBAL", "Issuer Credit Rating", "Local Currency LT|0")</f>
        <v/>
      </c>
    </row>
    <row r="242" spans="1:19" x14ac:dyDescent="0.3">
      <c r="A242" t="s">
        <v>1276</v>
      </c>
      <c r="B242" t="str">
        <f>_xll.SNL.Clients.Office.Excel.Functions.SPG(A242,"SP_IPO_DATE")</f>
        <v/>
      </c>
      <c r="C242" s="5">
        <f>_xll.SNL.Clients.Office.Excel.Functions.SPG(A242, "SP_VOLUME_AVG_WEEKLY_TO_SHARES_OUT", , "1M")</f>
        <v>4.5342817078156221</v>
      </c>
      <c r="D242" s="5">
        <f>_xll.SNL.Clients.Office.Excel.Functions.SPG(A242, "SP_VOLUME_AVG_WEEKLY_TO_SHARES_OUT", , "3M")</f>
        <v>3.3157130927322274</v>
      </c>
      <c r="E242" s="5">
        <f>_xll.SNL.Clients.Office.Excel.Functions.SPG(A242, "SP_VOLUME_AVG_DAILY_TO_1YR_AVG_DAILY", , "1M")</f>
        <v>141.54</v>
      </c>
      <c r="F242" s="5">
        <f>_xll.SNL.Clients.Office.Excel.Functions.SPG(A242, "SP_VOLUME_AVG_DAILY_TO_1YR_AVG_DAILY", , "3M")</f>
        <v>103.5</v>
      </c>
      <c r="G242" s="9" t="str">
        <f>_xll.SNL.Clients.Office.Excel.Functions.SPG(A242, "IQ_SECTOR")</f>
        <v>Materials</v>
      </c>
      <c r="H242" s="9" t="str">
        <f>_xll.SNL.Clients.Office.Excel.Functions.SPG(A242, "IQ_INDUSTRY_GROUP")</f>
        <v>Materials</v>
      </c>
      <c r="I242" s="9" t="str">
        <f>_xll.SNL.Clients.Office.Excel.Functions.SPG(A242, "IQ_INDUSTRY")</f>
        <v>Chemicals</v>
      </c>
      <c r="J242" s="9" t="str">
        <f>_xll.SNL.Clients.Office.Excel.Functions.SPG(A242, "IQ_PRIMARY_INDUSTRY")</f>
        <v>Commodity Chemicals</v>
      </c>
      <c r="K242" s="9" t="str">
        <f>_xll.SNL.Clients.Office.Excel.Functions.SPG(A242, "NAICS_CODE", "Primary")</f>
        <v>32518 - Other Basic Inorganic Chemical Manufacturing</v>
      </c>
      <c r="L242" s="9" t="str">
        <f>_xll.SNL.Clients.Office.Excel.Functions.SPG(A242, "SP_TOPICTAG")</f>
        <v>Environmental Engineering; Disposal and Recycling; Water Purification; Nutraceutical</v>
      </c>
      <c r="M242" s="5">
        <f>_xll.SNL.Clients.Office.Excel.Functions.SPG(A242, "SP_PCT_SHARES_OWNED_ALL_INSTITUTIONS")</f>
        <v>69.59</v>
      </c>
      <c r="N242" s="9" t="str">
        <f>_xll.SNL.Clients.Office.Excel.Functions.SPG(A242, "RD_CREDIT_RATING_GLOBAL", "Issuer Credit Rating", "Local Currency LT|0")</f>
        <v/>
      </c>
      <c r="O242" s="9" t="str">
        <f>_xll.SNL.Clients.Office.Excel.Functions.SPG(A242, "RD_CWOL_GLOBAL", "Issuer Credit Rating", "Local Currency LT|0")</f>
        <v/>
      </c>
      <c r="P242" s="9" t="str">
        <f>_xll.SNL.Clients.Office.Excel.Functions.SPG(A242, "RD_RATING_ACTION_GLOBAL", "Issuer Credit Rating", "Local Currency LT|0")</f>
        <v/>
      </c>
      <c r="Q242" s="10" t="str">
        <f>_xll.SNL.Clients.Office.Excel.Functions.SPG(A242, "RD_LAST_REVIEW_DATE_GLOBAL", "Issuer Credit Rating", "Local Currency LT")</f>
        <v/>
      </c>
      <c r="R242" s="10" t="str">
        <f>_xll.SNL.Clients.Office.Excel.Functions.SPG(A242, "RD_CREDIT_RATING_DATE_GLOBAL", "Issuer Credit Rating", "Local Currency LT|0")</f>
        <v/>
      </c>
      <c r="S242" s="10" t="str">
        <f>_xll.SNL.Clients.Office.Excel.Functions.SPG(A242, "RD_CREDIT_WATCH_OUTLOOK_DATE_GLOBAL", "Issuer Credit Rating", "Local Currency LT|0")</f>
        <v/>
      </c>
    </row>
    <row r="243" spans="1:19" x14ac:dyDescent="0.3">
      <c r="A243" t="s">
        <v>1277</v>
      </c>
      <c r="B243" s="10">
        <f>_xll.SNL.Clients.Office.Excel.Functions.SPG(A243,"SP_IPO_DATE")</f>
        <v>44266</v>
      </c>
      <c r="C243" s="5">
        <f>_xll.SNL.Clients.Office.Excel.Functions.SPG(A243, "SP_VOLUME_AVG_WEEKLY_TO_SHARES_OUT", , "1M")</f>
        <v>3.4751116806825779</v>
      </c>
      <c r="D243" s="5">
        <f>_xll.SNL.Clients.Office.Excel.Functions.SPG(A243, "SP_VOLUME_AVG_WEEKLY_TO_SHARES_OUT", , "3M")</f>
        <v>4.2137199871432873</v>
      </c>
      <c r="E243" s="5">
        <f>_xll.SNL.Clients.Office.Excel.Functions.SPG(A243, "SP_VOLUME_AVG_DAILY_TO_1YR_AVG_DAILY", , "1M")</f>
        <v>94.98</v>
      </c>
      <c r="F243" s="5">
        <f>_xll.SNL.Clients.Office.Excel.Functions.SPG(A243, "SP_VOLUME_AVG_DAILY_TO_1YR_AVG_DAILY", , "3M")</f>
        <v>115.17</v>
      </c>
      <c r="G243" s="9" t="str">
        <f>_xll.SNL.Clients.Office.Excel.Functions.SPG(A243, "IQ_SECTOR")</f>
        <v>Industrials</v>
      </c>
      <c r="H243" s="9" t="str">
        <f>_xll.SNL.Clients.Office.Excel.Functions.SPG(A243, "IQ_INDUSTRY_GROUP")</f>
        <v>Capital Goods</v>
      </c>
      <c r="I243" s="9" t="str">
        <f>_xll.SNL.Clients.Office.Excel.Functions.SPG(A243, "IQ_INDUSTRY")</f>
        <v>Building Products</v>
      </c>
      <c r="J243" s="9" t="str">
        <f>_xll.SNL.Clients.Office.Excel.Functions.SPG(A243, "IQ_PRIMARY_INDUSTRY")</f>
        <v>Building Products</v>
      </c>
      <c r="K243" s="9" t="str">
        <f>_xll.SNL.Clients.Office.Excel.Functions.SPG(A243, "NAICS_CODE", "Primary")</f>
        <v>33992 - Sporting and Athletic Goods Manufacturing</v>
      </c>
      <c r="L243" s="9" t="str">
        <f>_xll.SNL.Clients.Office.Excel.Functions.SPG(A243, "SP_TOPICTAG")</f>
        <v>Industrial Automation; Smart Building; Smart Cities; Process Automation; Artificial Intelligence</v>
      </c>
      <c r="M243" s="5">
        <f>_xll.SNL.Clients.Office.Excel.Functions.SPG(A243, "SP_PCT_SHARES_OWNED_ALL_INSTITUTIONS")</f>
        <v>91.6</v>
      </c>
      <c r="N243" s="9" t="str">
        <f>_xll.SNL.Clients.Office.Excel.Functions.SPG(A243, "RD_CREDIT_RATING_GLOBAL", "Issuer Credit Rating", "Local Currency LT|0")</f>
        <v>BB</v>
      </c>
      <c r="O243" s="9" t="str">
        <f>_xll.SNL.Clients.Office.Excel.Functions.SPG(A243, "RD_CWOL_GLOBAL", "Issuer Credit Rating", "Local Currency LT|0")</f>
        <v>Stable</v>
      </c>
      <c r="P243" s="9" t="str">
        <f>_xll.SNL.Clients.Office.Excel.Functions.SPG(A243, "RD_RATING_ACTION_GLOBAL", "Issuer Credit Rating", "Local Currency LT|0")</f>
        <v>CreditWatch/Outlook (11/07/2024)</v>
      </c>
      <c r="Q243" s="10">
        <f>_xll.SNL.Clients.Office.Excel.Functions.SPG(A243, "RD_LAST_REVIEW_DATE_GLOBAL", "Issuer Credit Rating", "Local Currency LT")</f>
        <v>45603</v>
      </c>
      <c r="R243" s="10">
        <f>_xll.SNL.Clients.Office.Excel.Functions.SPG(A243, "RD_CREDIT_RATING_DATE_GLOBAL", "Issuer Credit Rating", "Local Currency LT|0")</f>
        <v>44700</v>
      </c>
      <c r="S243" s="10">
        <f>_xll.SNL.Clients.Office.Excel.Functions.SPG(A243, "RD_CREDIT_WATCH_OUTLOOK_DATE_GLOBAL", "Issuer Credit Rating", "Local Currency LT|0")</f>
        <v>45603</v>
      </c>
    </row>
    <row r="244" spans="1:19" x14ac:dyDescent="0.3">
      <c r="A244" t="s">
        <v>1278</v>
      </c>
      <c r="B244" s="10">
        <f>_xll.SNL.Clients.Office.Excel.Functions.SPG(A244,"SP_IPO_DATE")</f>
        <v>39653</v>
      </c>
      <c r="C244" s="5">
        <f>_xll.SNL.Clients.Office.Excel.Functions.SPG(A244, "SP_VOLUME_AVG_WEEKLY_TO_SHARES_OUT", , "1M")</f>
        <v>4.4727601804131023</v>
      </c>
      <c r="D244" s="5">
        <f>_xll.SNL.Clients.Office.Excel.Functions.SPG(A244, "SP_VOLUME_AVG_WEEKLY_TO_SHARES_OUT", , "3M")</f>
        <v>6.0393561602265207</v>
      </c>
      <c r="E244" s="5">
        <f>_xll.SNL.Clients.Office.Excel.Functions.SPG(A244, "SP_VOLUME_AVG_DAILY_TO_1YR_AVG_DAILY", , "1M")</f>
        <v>64.599999999999994</v>
      </c>
      <c r="F244" s="5">
        <f>_xll.SNL.Clients.Office.Excel.Functions.SPG(A244, "SP_VOLUME_AVG_DAILY_TO_1YR_AVG_DAILY", , "3M")</f>
        <v>87.22</v>
      </c>
      <c r="G244" s="9" t="str">
        <f>_xll.SNL.Clients.Office.Excel.Functions.SPG(A244, "IQ_SECTOR")</f>
        <v>Financials</v>
      </c>
      <c r="H244" s="9" t="str">
        <f>_xll.SNL.Clients.Office.Excel.Functions.SPG(A244, "IQ_INDUSTRY_GROUP")</f>
        <v>Insurance</v>
      </c>
      <c r="I244" s="9" t="str">
        <f>_xll.SNL.Clients.Office.Excel.Functions.SPG(A244, "IQ_INDUSTRY")</f>
        <v>Insurance</v>
      </c>
      <c r="J244" s="9" t="str">
        <f>_xll.SNL.Clients.Office.Excel.Functions.SPG(A244, "IQ_PRIMARY_INDUSTRY")</f>
        <v>Property and Casualty Insurance</v>
      </c>
      <c r="K244" s="9" t="str">
        <f>_xll.SNL.Clients.Office.Excel.Functions.SPG(A244, "NAICS_CODE", "Primary")</f>
        <v>524126 - Direct Property and Casualty Insurance Carriers</v>
      </c>
      <c r="L244" s="9" t="str">
        <f>_xll.SNL.Clients.Office.Excel.Functions.SPG(A244, "SP_TOPICTAG")</f>
        <v>Anti-Fraud; Insurtech; Mobile Development Tools; RegTech</v>
      </c>
      <c r="M244" s="5">
        <f>_xll.SNL.Clients.Office.Excel.Functions.SPG(A244, "SP_PCT_SHARES_OWNED_ALL_INSTITUTIONS")</f>
        <v>77.37</v>
      </c>
      <c r="N244" s="9" t="str">
        <f>_xll.SNL.Clients.Office.Excel.Functions.SPG(A244, "RD_CREDIT_RATING_GLOBAL", "Issuer Credit Rating", "Local Currency LT|0")</f>
        <v/>
      </c>
      <c r="O244" s="9" t="str">
        <f>_xll.SNL.Clients.Office.Excel.Functions.SPG(A244, "RD_CWOL_GLOBAL", "Issuer Credit Rating", "Local Currency LT|0")</f>
        <v/>
      </c>
      <c r="P244" s="9" t="str">
        <f>_xll.SNL.Clients.Office.Excel.Functions.SPG(A244, "RD_RATING_ACTION_GLOBAL", "Issuer Credit Rating", "Local Currency LT|0")</f>
        <v/>
      </c>
      <c r="Q244" s="10" t="str">
        <f>_xll.SNL.Clients.Office.Excel.Functions.SPG(A244, "RD_LAST_REVIEW_DATE_GLOBAL", "Issuer Credit Rating", "Local Currency LT")</f>
        <v/>
      </c>
      <c r="R244" s="10" t="str">
        <f>_xll.SNL.Clients.Office.Excel.Functions.SPG(A244, "RD_CREDIT_RATING_DATE_GLOBAL", "Issuer Credit Rating", "Local Currency LT|0")</f>
        <v/>
      </c>
      <c r="S244" s="10" t="str">
        <f>_xll.SNL.Clients.Office.Excel.Functions.SPG(A244, "RD_CREDIT_WATCH_OUTLOOK_DATE_GLOBAL", "Issuer Credit Rating", "Local Currency LT|0")</f>
        <v/>
      </c>
    </row>
    <row r="245" spans="1:19" x14ac:dyDescent="0.3">
      <c r="A245" t="s">
        <v>1279</v>
      </c>
      <c r="B245" t="str">
        <f>_xll.SNL.Clients.Office.Excel.Functions.SPG(A245,"SP_IPO_DATE")</f>
        <v/>
      </c>
      <c r="C245" s="5">
        <f>_xll.SNL.Clients.Office.Excel.Functions.SPG(A245, "SP_VOLUME_AVG_WEEKLY_TO_SHARES_OUT", , "1M")</f>
        <v>2.6334928719949584</v>
      </c>
      <c r="D245" s="5">
        <f>_xll.SNL.Clients.Office.Excel.Functions.SPG(A245, "SP_VOLUME_AVG_WEEKLY_TO_SHARES_OUT", , "3M")</f>
        <v>2.7496588461782783</v>
      </c>
      <c r="E245" s="5">
        <f>_xll.SNL.Clients.Office.Excel.Functions.SPG(A245, "SP_VOLUME_AVG_DAILY_TO_1YR_AVG_DAILY", , "1M")</f>
        <v>81.84</v>
      </c>
      <c r="F245" s="5">
        <f>_xll.SNL.Clients.Office.Excel.Functions.SPG(A245, "SP_VOLUME_AVG_DAILY_TO_1YR_AVG_DAILY", , "3M")</f>
        <v>85.45</v>
      </c>
      <c r="G245" s="9" t="str">
        <f>_xll.SNL.Clients.Office.Excel.Functions.SPG(A245, "IQ_SECTOR")</f>
        <v>Industrials</v>
      </c>
      <c r="H245" s="9" t="str">
        <f>_xll.SNL.Clients.Office.Excel.Functions.SPG(A245, "IQ_INDUSTRY_GROUP")</f>
        <v>Commercial and Professional Services</v>
      </c>
      <c r="I245" s="9" t="str">
        <f>_xll.SNL.Clients.Office.Excel.Functions.SPG(A245, "IQ_INDUSTRY")</f>
        <v>Commercial Services and Supplies</v>
      </c>
      <c r="J245" s="9" t="str">
        <f>_xll.SNL.Clients.Office.Excel.Functions.SPG(A245, "IQ_PRIMARY_INDUSTRY")</f>
        <v>Diversified Support Services</v>
      </c>
      <c r="K245" s="9" t="str">
        <f>_xll.SNL.Clients.Office.Excel.Functions.SPG(A245, "NAICS_CODE", "Primary")</f>
        <v>561790 - Other Services to Buildings and Dwellings</v>
      </c>
      <c r="L245" s="9" t="str">
        <f>_xll.SNL.Clients.Office.Excel.Functions.SPG(A245, "SP_TOPICTAG")</f>
        <v>Assisted Living</v>
      </c>
      <c r="M245" s="5">
        <f>_xll.SNL.Clients.Office.Excel.Functions.SPG(A245, "SP_PCT_SHARES_OWNED_ALL_INSTITUTIONS")</f>
        <v>97.09</v>
      </c>
      <c r="N245" s="9" t="str">
        <f>_xll.SNL.Clients.Office.Excel.Functions.SPG(A245, "RD_CREDIT_RATING_GLOBAL", "Issuer Credit Rating", "Local Currency LT|0")</f>
        <v/>
      </c>
      <c r="O245" s="9" t="str">
        <f>_xll.SNL.Clients.Office.Excel.Functions.SPG(A245, "RD_CWOL_GLOBAL", "Issuer Credit Rating", "Local Currency LT|0")</f>
        <v/>
      </c>
      <c r="P245" s="9" t="str">
        <f>_xll.SNL.Clients.Office.Excel.Functions.SPG(A245, "RD_RATING_ACTION_GLOBAL", "Issuer Credit Rating", "Local Currency LT|0")</f>
        <v/>
      </c>
      <c r="Q245" s="10" t="str">
        <f>_xll.SNL.Clients.Office.Excel.Functions.SPG(A245, "RD_LAST_REVIEW_DATE_GLOBAL", "Issuer Credit Rating", "Local Currency LT")</f>
        <v/>
      </c>
      <c r="R245" s="10" t="str">
        <f>_xll.SNL.Clients.Office.Excel.Functions.SPG(A245, "RD_CREDIT_RATING_DATE_GLOBAL", "Issuer Credit Rating", "Local Currency LT|0")</f>
        <v/>
      </c>
      <c r="S245" s="10" t="str">
        <f>_xll.SNL.Clients.Office.Excel.Functions.SPG(A245, "RD_CREDIT_WATCH_OUTLOOK_DATE_GLOBAL", "Issuer Credit Rating", "Local Currency LT|0")</f>
        <v/>
      </c>
    </row>
    <row r="246" spans="1:19" x14ac:dyDescent="0.3">
      <c r="A246" t="s">
        <v>1280</v>
      </c>
      <c r="B246" s="10">
        <f>_xll.SNL.Clients.Office.Excel.Functions.SPG(A246,"SP_IPO_DATE")</f>
        <v>36626</v>
      </c>
      <c r="C246" s="5">
        <f>_xll.SNL.Clients.Office.Excel.Functions.SPG(A246, "SP_VOLUME_AVG_WEEKLY_TO_SHARES_OUT", , "1M")</f>
        <v>1.8936343324637042</v>
      </c>
      <c r="D246" s="5">
        <f>_xll.SNL.Clients.Office.Excel.Functions.SPG(A246, "SP_VOLUME_AVG_WEEKLY_TO_SHARES_OUT", , "3M")</f>
        <v>2.0945250346998785</v>
      </c>
      <c r="E246" s="5">
        <f>_xll.SNL.Clients.Office.Excel.Functions.SPG(A246, "SP_VOLUME_AVG_DAILY_TO_1YR_AVG_DAILY", , "1M")</f>
        <v>94.15</v>
      </c>
      <c r="F246" s="5">
        <f>_xll.SNL.Clients.Office.Excel.Functions.SPG(A246, "SP_VOLUME_AVG_DAILY_TO_1YR_AVG_DAILY", , "3M")</f>
        <v>104.14</v>
      </c>
      <c r="G246" s="9" t="str">
        <f>_xll.SNL.Clients.Office.Excel.Functions.SPG(A246, "IQ_SECTOR")</f>
        <v>Health Care</v>
      </c>
      <c r="H246" s="9" t="str">
        <f>_xll.SNL.Clients.Office.Excel.Functions.SPG(A246, "IQ_INDUSTRY_GROUP")</f>
        <v>Health Care Equipment and Services</v>
      </c>
      <c r="I246" s="9" t="str">
        <f>_xll.SNL.Clients.Office.Excel.Functions.SPG(A246, "IQ_INDUSTRY")</f>
        <v>Health Care Technology</v>
      </c>
      <c r="J246" s="9" t="str">
        <f>_xll.SNL.Clients.Office.Excel.Functions.SPG(A246, "IQ_PRIMARY_INDUSTRY")</f>
        <v>Health Care Technology</v>
      </c>
      <c r="K246" s="9" t="str">
        <f>_xll.SNL.Clients.Office.Excel.Functions.SPG(A246, "NAICS_CODE", "Primary")</f>
        <v>513210 - Software Publishers</v>
      </c>
      <c r="L246" s="9" t="str">
        <f>_xll.SNL.Clients.Office.Excel.Functions.SPG(A246, "SP_TOPICTAG")</f>
        <v>Software Development; E-learning; IaaS (Infrastructure as a Service); Cloud Infrastructure; Process Automation; Artificial Intelligence</v>
      </c>
      <c r="M246" s="5">
        <f>_xll.SNL.Clients.Office.Excel.Functions.SPG(A246, "SP_PCT_SHARES_OWNED_ALL_INSTITUTIONS")</f>
        <v>75.45</v>
      </c>
      <c r="N246" s="9" t="str">
        <f>_xll.SNL.Clients.Office.Excel.Functions.SPG(A246, "RD_CREDIT_RATING_GLOBAL", "Issuer Credit Rating", "Local Currency LT|0")</f>
        <v/>
      </c>
      <c r="O246" s="9" t="str">
        <f>_xll.SNL.Clients.Office.Excel.Functions.SPG(A246, "RD_CWOL_GLOBAL", "Issuer Credit Rating", "Local Currency LT|0")</f>
        <v/>
      </c>
      <c r="P246" s="9" t="str">
        <f>_xll.SNL.Clients.Office.Excel.Functions.SPG(A246, "RD_RATING_ACTION_GLOBAL", "Issuer Credit Rating", "Local Currency LT|0")</f>
        <v/>
      </c>
      <c r="Q246" s="10" t="str">
        <f>_xll.SNL.Clients.Office.Excel.Functions.SPG(A246, "RD_LAST_REVIEW_DATE_GLOBAL", "Issuer Credit Rating", "Local Currency LT")</f>
        <v/>
      </c>
      <c r="R246" s="10" t="str">
        <f>_xll.SNL.Clients.Office.Excel.Functions.SPG(A246, "RD_CREDIT_RATING_DATE_GLOBAL", "Issuer Credit Rating", "Local Currency LT|0")</f>
        <v/>
      </c>
      <c r="S246" s="10" t="str">
        <f>_xll.SNL.Clients.Office.Excel.Functions.SPG(A246, "RD_CREDIT_WATCH_OUTLOOK_DATE_GLOBAL", "Issuer Credit Rating", "Local Currency LT|0")</f>
        <v/>
      </c>
    </row>
    <row r="247" spans="1:19" x14ac:dyDescent="0.3">
      <c r="A247" t="s">
        <v>1281</v>
      </c>
      <c r="B247" t="str">
        <f>_xll.SNL.Clients.Office.Excel.Functions.SPG(A247,"SP_IPO_DATE")</f>
        <v/>
      </c>
      <c r="C247" s="5">
        <f>_xll.SNL.Clients.Office.Excel.Functions.SPG(A247, "SP_VOLUME_AVG_WEEKLY_TO_SHARES_OUT", , "1M")</f>
        <v>2.9459630335150906</v>
      </c>
      <c r="D247" s="5">
        <f>_xll.SNL.Clients.Office.Excel.Functions.SPG(A247, "SP_VOLUME_AVG_WEEKLY_TO_SHARES_OUT", , "3M")</f>
        <v>2.695055008259764</v>
      </c>
      <c r="E247" s="5">
        <f>_xll.SNL.Clients.Office.Excel.Functions.SPG(A247, "SP_VOLUME_AVG_DAILY_TO_1YR_AVG_DAILY", , "1M")</f>
        <v>122.99</v>
      </c>
      <c r="F247" s="5">
        <f>_xll.SNL.Clients.Office.Excel.Functions.SPG(A247, "SP_VOLUME_AVG_DAILY_TO_1YR_AVG_DAILY", , "3M")</f>
        <v>112.51</v>
      </c>
      <c r="G247" s="9" t="str">
        <f>_xll.SNL.Clients.Office.Excel.Functions.SPG(A247, "IQ_SECTOR")</f>
        <v>Industrials</v>
      </c>
      <c r="H247" s="9" t="str">
        <f>_xll.SNL.Clients.Office.Excel.Functions.SPG(A247, "IQ_INDUSTRY_GROUP")</f>
        <v>Transportation</v>
      </c>
      <c r="I247" s="9" t="str">
        <f>_xll.SNL.Clients.Office.Excel.Functions.SPG(A247, "IQ_INDUSTRY")</f>
        <v>Ground Transportation</v>
      </c>
      <c r="J247" s="9" t="str">
        <f>_xll.SNL.Clients.Office.Excel.Functions.SPG(A247, "IQ_PRIMARY_INDUSTRY")</f>
        <v>Cargo Ground Transportation</v>
      </c>
      <c r="K247" s="9" t="str">
        <f>_xll.SNL.Clients.Office.Excel.Functions.SPG(A247, "NAICS_CODE", "Primary")</f>
        <v>484121 - General Freight Trucking, Long-Distance, Truckload</v>
      </c>
      <c r="L247" s="9" t="str">
        <f>_xll.SNL.Clients.Office.Excel.Functions.SPG(A247, "SP_TOPICTAG")</f>
        <v>Fleet Management; Freight Service</v>
      </c>
      <c r="M247" s="5">
        <f>_xll.SNL.Clients.Office.Excel.Functions.SPG(A247, "SP_PCT_SHARES_OWNED_ALL_INSTITUTIONS")</f>
        <v>51.5</v>
      </c>
      <c r="N247" s="9" t="str">
        <f>_xll.SNL.Clients.Office.Excel.Functions.SPG(A247, "RD_CREDIT_RATING_GLOBAL", "Issuer Credit Rating", "Local Currency LT|0")</f>
        <v/>
      </c>
      <c r="O247" s="9" t="str">
        <f>_xll.SNL.Clients.Office.Excel.Functions.SPG(A247, "RD_CWOL_GLOBAL", "Issuer Credit Rating", "Local Currency LT|0")</f>
        <v/>
      </c>
      <c r="P247" s="9" t="str">
        <f>_xll.SNL.Clients.Office.Excel.Functions.SPG(A247, "RD_RATING_ACTION_GLOBAL", "Issuer Credit Rating", "Local Currency LT|0")</f>
        <v/>
      </c>
      <c r="Q247" s="10" t="str">
        <f>_xll.SNL.Clients.Office.Excel.Functions.SPG(A247, "RD_LAST_REVIEW_DATE_GLOBAL", "Issuer Credit Rating", "Local Currency LT")</f>
        <v/>
      </c>
      <c r="R247" s="10" t="str">
        <f>_xll.SNL.Clients.Office.Excel.Functions.SPG(A247, "RD_CREDIT_RATING_DATE_GLOBAL", "Issuer Credit Rating", "Local Currency LT|0")</f>
        <v/>
      </c>
      <c r="S247" s="10" t="str">
        <f>_xll.SNL.Clients.Office.Excel.Functions.SPG(A247, "RD_CREDIT_WATCH_OUTLOOK_DATE_GLOBAL", "Issuer Credit Rating", "Local Currency LT|0")</f>
        <v/>
      </c>
    </row>
    <row r="248" spans="1:19" x14ac:dyDescent="0.3">
      <c r="A248" t="s">
        <v>1282</v>
      </c>
      <c r="B248" s="10">
        <f>_xll.SNL.Clients.Office.Excel.Functions.SPG(A248,"SP_IPO_DATE")</f>
        <v>36277</v>
      </c>
      <c r="C248" s="5">
        <f>_xll.SNL.Clients.Office.Excel.Functions.SPG(A248, "SP_VOLUME_AVG_WEEKLY_TO_SHARES_OUT", , "1M")</f>
        <v>2.5863634688923254</v>
      </c>
      <c r="D248" s="5">
        <f>_xll.SNL.Clients.Office.Excel.Functions.SPG(A248, "SP_VOLUME_AVG_WEEKLY_TO_SHARES_OUT", , "3M")</f>
        <v>3.3319649421799671</v>
      </c>
      <c r="E248" s="5">
        <f>_xll.SNL.Clients.Office.Excel.Functions.SPG(A248, "SP_VOLUME_AVG_DAILY_TO_1YR_AVG_DAILY", , "1M")</f>
        <v>69.760000000000005</v>
      </c>
      <c r="F248" s="5">
        <f>_xll.SNL.Clients.Office.Excel.Functions.SPG(A248, "SP_VOLUME_AVG_DAILY_TO_1YR_AVG_DAILY", , "3M")</f>
        <v>89.87</v>
      </c>
      <c r="G248" s="9" t="str">
        <f>_xll.SNL.Clients.Office.Excel.Functions.SPG(A248, "IQ_SECTOR")</f>
        <v>Industrials</v>
      </c>
      <c r="H248" s="9" t="str">
        <f>_xll.SNL.Clients.Office.Excel.Functions.SPG(A248, "IQ_INDUSTRY_GROUP")</f>
        <v>Commercial and Professional Services</v>
      </c>
      <c r="I248" s="9" t="str">
        <f>_xll.SNL.Clients.Office.Excel.Functions.SPG(A248, "IQ_INDUSTRY")</f>
        <v>Professional Services</v>
      </c>
      <c r="J248" s="9" t="str">
        <f>_xll.SNL.Clients.Office.Excel.Functions.SPG(A248, "IQ_PRIMARY_INDUSTRY")</f>
        <v>Human Resource and Employment Services</v>
      </c>
      <c r="K248" s="9" t="str">
        <f>_xll.SNL.Clients.Office.Excel.Functions.SPG(A248, "NAICS_CODE", "Primary")</f>
        <v>561311 - Employment Placement Agencies</v>
      </c>
      <c r="L248" s="9" t="str">
        <f>_xll.SNL.Clients.Office.Excel.Functions.SPG(A248, "SP_TOPICTAG")</f>
        <v>Virtual Workforce; Employee Benefits; Social Recruiting</v>
      </c>
      <c r="M248" s="5">
        <f>_xll.SNL.Clients.Office.Excel.Functions.SPG(A248, "SP_PCT_SHARES_OWNED_ALL_INSTITUTIONS")</f>
        <v>87.83</v>
      </c>
      <c r="N248" s="9" t="str">
        <f>_xll.SNL.Clients.Office.Excel.Functions.SPG(A248, "RD_CREDIT_RATING_GLOBAL", "Issuer Credit Rating", "Local Currency LT|0")</f>
        <v/>
      </c>
      <c r="O248" s="9" t="str">
        <f>_xll.SNL.Clients.Office.Excel.Functions.SPG(A248, "RD_CWOL_GLOBAL", "Issuer Credit Rating", "Local Currency LT|0")</f>
        <v/>
      </c>
      <c r="P248" s="9" t="str">
        <f>_xll.SNL.Clients.Office.Excel.Functions.SPG(A248, "RD_RATING_ACTION_GLOBAL", "Issuer Credit Rating", "Local Currency LT|0")</f>
        <v/>
      </c>
      <c r="Q248" s="10" t="str">
        <f>_xll.SNL.Clients.Office.Excel.Functions.SPG(A248, "RD_LAST_REVIEW_DATE_GLOBAL", "Issuer Credit Rating", "Local Currency LT")</f>
        <v/>
      </c>
      <c r="R248" s="10" t="str">
        <f>_xll.SNL.Clients.Office.Excel.Functions.SPG(A248, "RD_CREDIT_RATING_DATE_GLOBAL", "Issuer Credit Rating", "Local Currency LT|0")</f>
        <v/>
      </c>
      <c r="S248" s="10" t="str">
        <f>_xll.SNL.Clients.Office.Excel.Functions.SPG(A248, "RD_CREDIT_WATCH_OUTLOOK_DATE_GLOBAL", "Issuer Credit Rating", "Local Currency LT|0")</f>
        <v/>
      </c>
    </row>
    <row r="249" spans="1:19" x14ac:dyDescent="0.3">
      <c r="A249" t="s">
        <v>1283</v>
      </c>
      <c r="B249" t="str">
        <f>_xll.SNL.Clients.Office.Excel.Functions.SPG(A249,"SP_IPO_DATE")</f>
        <v/>
      </c>
      <c r="C249" s="5">
        <f>_xll.SNL.Clients.Office.Excel.Functions.SPG(A249, "SP_VOLUME_AVG_WEEKLY_TO_SHARES_OUT", , "1M")</f>
        <v>9.0508569339859797</v>
      </c>
      <c r="D249" s="5">
        <f>_xll.SNL.Clients.Office.Excel.Functions.SPG(A249, "SP_VOLUME_AVG_WEEKLY_TO_SHARES_OUT", , "3M")</f>
        <v>9.1254842157530316</v>
      </c>
      <c r="E249" s="5">
        <f>_xll.SNL.Clients.Office.Excel.Functions.SPG(A249, "SP_VOLUME_AVG_DAILY_TO_1YR_AVG_DAILY", , "1M")</f>
        <v>89.47</v>
      </c>
      <c r="F249" s="5">
        <f>_xll.SNL.Clients.Office.Excel.Functions.SPG(A249, "SP_VOLUME_AVG_DAILY_TO_1YR_AVG_DAILY", , "3M")</f>
        <v>90.21</v>
      </c>
      <c r="G249" s="9" t="str">
        <f>_xll.SNL.Clients.Office.Excel.Functions.SPG(A249, "IQ_SECTOR")</f>
        <v>Consumer Discretionary</v>
      </c>
      <c r="H249" s="9" t="str">
        <f>_xll.SNL.Clients.Office.Excel.Functions.SPG(A249, "IQ_INDUSTRY_GROUP")</f>
        <v>Consumer Durables and Apparel</v>
      </c>
      <c r="I249" s="9" t="str">
        <f>_xll.SNL.Clients.Office.Excel.Functions.SPG(A249, "IQ_INDUSTRY")</f>
        <v>Household Durables</v>
      </c>
      <c r="J249" s="9" t="str">
        <f>_xll.SNL.Clients.Office.Excel.Functions.SPG(A249, "IQ_PRIMARY_INDUSTRY")</f>
        <v>Household Appliances</v>
      </c>
      <c r="K249" s="9" t="str">
        <f>_xll.SNL.Clients.Office.Excel.Functions.SPG(A249, "NAICS_CODE", "Primary")</f>
        <v>3352 - Household Appliance Manufacturing</v>
      </c>
      <c r="L249" s="9" t="str">
        <f>_xll.SNL.Clients.Office.Excel.Functions.SPG(A249, "SP_TOPICTAG")</f>
        <v>Home Improvement; Online Grocery</v>
      </c>
      <c r="M249" s="5">
        <f>_xll.SNL.Clients.Office.Excel.Functions.SPG(A249, "SP_PCT_SHARES_OWNED_ALL_INSTITUTIONS")</f>
        <v>107.95</v>
      </c>
      <c r="N249" s="9" t="str">
        <f>_xll.SNL.Clients.Office.Excel.Functions.SPG(A249, "RD_CREDIT_RATING_GLOBAL", "Issuer Credit Rating", "Local Currency LT|0")</f>
        <v/>
      </c>
      <c r="O249" s="9" t="str">
        <f>_xll.SNL.Clients.Office.Excel.Functions.SPG(A249, "RD_CWOL_GLOBAL", "Issuer Credit Rating", "Local Currency LT|0")</f>
        <v/>
      </c>
      <c r="P249" s="9" t="str">
        <f>_xll.SNL.Clients.Office.Excel.Functions.SPG(A249, "RD_RATING_ACTION_GLOBAL", "Issuer Credit Rating", "Local Currency LT|0")</f>
        <v/>
      </c>
      <c r="Q249" s="10" t="str">
        <f>_xll.SNL.Clients.Office.Excel.Functions.SPG(A249, "RD_LAST_REVIEW_DATE_GLOBAL", "Issuer Credit Rating", "Local Currency LT")</f>
        <v/>
      </c>
      <c r="R249" s="10" t="str">
        <f>_xll.SNL.Clients.Office.Excel.Functions.SPG(A249, "RD_CREDIT_RATING_DATE_GLOBAL", "Issuer Credit Rating", "Local Currency LT|0")</f>
        <v/>
      </c>
      <c r="S249" s="10" t="str">
        <f>_xll.SNL.Clients.Office.Excel.Functions.SPG(A249, "RD_CREDIT_WATCH_OUTLOOK_DATE_GLOBAL", "Issuer Credit Rating", "Local Currency LT|0")</f>
        <v/>
      </c>
    </row>
    <row r="250" spans="1:19" x14ac:dyDescent="0.3">
      <c r="A250" t="s">
        <v>1284</v>
      </c>
      <c r="B250" s="10">
        <f>_xll.SNL.Clients.Office.Excel.Functions.SPG(A250,"SP_IPO_DATE")</f>
        <v>35612</v>
      </c>
      <c r="C250" s="5">
        <f>_xll.SNL.Clients.Office.Excel.Functions.SPG(A250, "SP_VOLUME_AVG_WEEKLY_TO_SHARES_OUT", , "1M")</f>
        <v>4.3724865967223021</v>
      </c>
      <c r="D250" s="5">
        <f>_xll.SNL.Clients.Office.Excel.Functions.SPG(A250, "SP_VOLUME_AVG_WEEKLY_TO_SHARES_OUT", , "3M")</f>
        <v>4.5475528214821734</v>
      </c>
      <c r="E250" s="5">
        <f>_xll.SNL.Clients.Office.Excel.Functions.SPG(A250, "SP_VOLUME_AVG_DAILY_TO_1YR_AVG_DAILY", , "1M")</f>
        <v>76.540000000000006</v>
      </c>
      <c r="F250" s="5">
        <f>_xll.SNL.Clients.Office.Excel.Functions.SPG(A250, "SP_VOLUME_AVG_DAILY_TO_1YR_AVG_DAILY", , "3M")</f>
        <v>79.599999999999994</v>
      </c>
      <c r="G250" s="9" t="str">
        <f>_xll.SNL.Clients.Office.Excel.Functions.SPG(A250, "IQ_SECTOR")</f>
        <v>Energy</v>
      </c>
      <c r="H250" s="9" t="str">
        <f>_xll.SNL.Clients.Office.Excel.Functions.SPG(A250, "IQ_INDUSTRY_GROUP")</f>
        <v>Energy</v>
      </c>
      <c r="I250" s="9" t="str">
        <f>_xll.SNL.Clients.Office.Excel.Functions.SPG(A250, "IQ_INDUSTRY")</f>
        <v>Energy Equipment and Services</v>
      </c>
      <c r="J250" s="9" t="str">
        <f>_xll.SNL.Clients.Office.Excel.Functions.SPG(A250, "IQ_PRIMARY_INDUSTRY")</f>
        <v>Oil and Gas Equipment and Services</v>
      </c>
      <c r="K250" s="9" t="str">
        <f>_xll.SNL.Clients.Office.Excel.Functions.SPG(A250, "NAICS_CODE", "Primary")</f>
        <v>213112 - Support Activities for Oil and Gas Operations</v>
      </c>
      <c r="L250" s="9" t="str">
        <f>_xll.SNL.Clients.Office.Excel.Functions.SPG(A250, "SP_TOPICTAG")</f>
        <v>Environmental Consulting; Environmental Engineering; Industrial Automation; Marine Transportation; Disposal and Recycling; Process Automation; Artificial Intelligence</v>
      </c>
      <c r="M250" s="5">
        <f>_xll.SNL.Clients.Office.Excel.Functions.SPG(A250, "SP_PCT_SHARES_OWNED_ALL_INSTITUTIONS")</f>
        <v>90.53</v>
      </c>
      <c r="N250" s="9" t="str">
        <f>_xll.SNL.Clients.Office.Excel.Functions.SPG(A250, "RD_CREDIT_RATING_GLOBAL", "Issuer Credit Rating", "Local Currency LT|0")</f>
        <v>B+</v>
      </c>
      <c r="O250" s="9" t="str">
        <f>_xll.SNL.Clients.Office.Excel.Functions.SPG(A250, "RD_CWOL_GLOBAL", "Issuer Credit Rating", "Local Currency LT|0")</f>
        <v>Stable</v>
      </c>
      <c r="P250" s="9" t="str">
        <f>_xll.SNL.Clients.Office.Excel.Functions.SPG(A250, "RD_RATING_ACTION_GLOBAL", "Issuer Credit Rating", "Local Currency LT|0")</f>
        <v>New Rating | CreditWatch/Outlook (11/15/2023)</v>
      </c>
      <c r="Q250" s="10">
        <f>_xll.SNL.Clients.Office.Excel.Functions.SPG(A250, "RD_LAST_REVIEW_DATE_GLOBAL", "Issuer Credit Rating", "Local Currency LT")</f>
        <v>45611</v>
      </c>
      <c r="R250" s="10">
        <f>_xll.SNL.Clients.Office.Excel.Functions.SPG(A250, "RD_CREDIT_RATING_DATE_GLOBAL", "Issuer Credit Rating", "Local Currency LT|0")</f>
        <v>45245</v>
      </c>
      <c r="S250" s="10">
        <f>_xll.SNL.Clients.Office.Excel.Functions.SPG(A250, "RD_CREDIT_WATCH_OUTLOOK_DATE_GLOBAL", "Issuer Credit Rating", "Local Currency LT|0")</f>
        <v>45245</v>
      </c>
    </row>
    <row r="251" spans="1:19" x14ac:dyDescent="0.3">
      <c r="A251" t="s">
        <v>1285</v>
      </c>
      <c r="B251" t="str">
        <f>_xll.SNL.Clients.Office.Excel.Functions.SPG(A251,"SP_IPO_DATE")</f>
        <v/>
      </c>
      <c r="C251" s="5">
        <f>_xll.SNL.Clients.Office.Excel.Functions.SPG(A251, "SP_VOLUME_AVG_WEEKLY_TO_SHARES_OUT", , "1M")</f>
        <v>9.1291348565248001</v>
      </c>
      <c r="D251" s="5">
        <f>_xll.SNL.Clients.Office.Excel.Functions.SPG(A251, "SP_VOLUME_AVG_WEEKLY_TO_SHARES_OUT", , "3M")</f>
        <v>7.730785742203711</v>
      </c>
      <c r="E251" s="5">
        <f>_xll.SNL.Clients.Office.Excel.Functions.SPG(A251, "SP_VOLUME_AVG_DAILY_TO_1YR_AVG_DAILY", , "1M")</f>
        <v>130.43</v>
      </c>
      <c r="F251" s="5">
        <f>_xll.SNL.Clients.Office.Excel.Functions.SPG(A251, "SP_VOLUME_AVG_DAILY_TO_1YR_AVG_DAILY", , "3M")</f>
        <v>110.45</v>
      </c>
      <c r="G251" s="9" t="str">
        <f>_xll.SNL.Clients.Office.Excel.Functions.SPG(A251, "IQ_SECTOR")</f>
        <v>Energy</v>
      </c>
      <c r="H251" s="9" t="str">
        <f>_xll.SNL.Clients.Office.Excel.Functions.SPG(A251, "IQ_INDUSTRY_GROUP")</f>
        <v>Energy</v>
      </c>
      <c r="I251" s="9" t="str">
        <f>_xll.SNL.Clients.Office.Excel.Functions.SPG(A251, "IQ_INDUSTRY")</f>
        <v>Energy Equipment and Services</v>
      </c>
      <c r="J251" s="9" t="str">
        <f>_xll.SNL.Clients.Office.Excel.Functions.SPG(A251, "IQ_PRIMARY_INDUSTRY")</f>
        <v>Oil and Gas Drilling</v>
      </c>
      <c r="K251" s="9" t="str">
        <f>_xll.SNL.Clients.Office.Excel.Functions.SPG(A251, "NAICS_CODE", "Primary")</f>
        <v>213111 - Drilling Oil and Gas Wells</v>
      </c>
      <c r="L251" s="9" t="str">
        <f>_xll.SNL.Clients.Office.Excel.Functions.SPG(A251, "SP_TOPICTAG")</f>
        <v>Industrial Automation</v>
      </c>
      <c r="M251" s="5">
        <f>_xll.SNL.Clients.Office.Excel.Functions.SPG(A251, "SP_PCT_SHARES_OWNED_ALL_INSTITUTIONS")</f>
        <v>105.11</v>
      </c>
      <c r="N251" s="9" t="str">
        <f>_xll.SNL.Clients.Office.Excel.Functions.SPG(A251, "RD_CREDIT_RATING_GLOBAL", "Issuer Credit Rating", "Local Currency LT|0")</f>
        <v>BBB+</v>
      </c>
      <c r="O251" s="9" t="str">
        <f>_xll.SNL.Clients.Office.Excel.Functions.SPG(A251, "RD_CWOL_GLOBAL", "Issuer Credit Rating", "Local Currency LT|0")</f>
        <v>Negative</v>
      </c>
      <c r="P251" s="9" t="str">
        <f>_xll.SNL.Clients.Office.Excel.Functions.SPG(A251, "RD_RATING_ACTION_GLOBAL", "Issuer Credit Rating", "Local Currency LT|0")</f>
        <v>CreditWatch/Outlook (07/25/2024)</v>
      </c>
      <c r="Q251" s="10">
        <f>_xll.SNL.Clients.Office.Excel.Functions.SPG(A251, "RD_LAST_REVIEW_DATE_GLOBAL", "Issuer Credit Rating", "Local Currency LT")</f>
        <v>45513</v>
      </c>
      <c r="R251" s="10">
        <f>_xll.SNL.Clients.Office.Excel.Functions.SPG(A251, "RD_CREDIT_RATING_DATE_GLOBAL", "Issuer Credit Rating", "Local Currency LT|0")</f>
        <v>42075</v>
      </c>
      <c r="S251" s="10">
        <f>_xll.SNL.Clients.Office.Excel.Functions.SPG(A251, "RD_CREDIT_WATCH_OUTLOOK_DATE_GLOBAL", "Issuer Credit Rating", "Local Currency LT|0")</f>
        <v>45498</v>
      </c>
    </row>
    <row r="252" spans="1:19" x14ac:dyDescent="0.3">
      <c r="A252" t="s">
        <v>1286</v>
      </c>
      <c r="B252" s="10">
        <f>_xll.SNL.Clients.Office.Excel.Functions.SPG(A252,"SP_IPO_DATE")</f>
        <v>34365</v>
      </c>
      <c r="C252" s="5">
        <f>_xll.SNL.Clients.Office.Excel.Functions.SPG(A252, "SP_VOLUME_AVG_WEEKLY_TO_SHARES_OUT", , "1M")</f>
        <v>2.9683183418307313</v>
      </c>
      <c r="D252" s="5">
        <f>_xll.SNL.Clients.Office.Excel.Functions.SPG(A252, "SP_VOLUME_AVG_WEEKLY_TO_SHARES_OUT", , "3M")</f>
        <v>2.7674677091272963</v>
      </c>
      <c r="E252" s="5">
        <f>_xll.SNL.Clients.Office.Excel.Functions.SPG(A252, "SP_VOLUME_AVG_DAILY_TO_1YR_AVG_DAILY", , "1M")</f>
        <v>109.08</v>
      </c>
      <c r="F252" s="5">
        <f>_xll.SNL.Clients.Office.Excel.Functions.SPG(A252, "SP_VOLUME_AVG_DAILY_TO_1YR_AVG_DAILY", , "3M")</f>
        <v>101.7</v>
      </c>
      <c r="G252" s="9" t="str">
        <f>_xll.SNL.Clients.Office.Excel.Functions.SPG(A252, "IQ_SECTOR")</f>
        <v>Financials</v>
      </c>
      <c r="H252" s="9" t="str">
        <f>_xll.SNL.Clients.Office.Excel.Functions.SPG(A252, "IQ_INDUSTRY_GROUP")</f>
        <v>Banks</v>
      </c>
      <c r="I252" s="9" t="str">
        <f>_xll.SNL.Clients.Office.Excel.Functions.SPG(A252, "IQ_INDUSTRY")</f>
        <v>Banks</v>
      </c>
      <c r="J252" s="9" t="str">
        <f>_xll.SNL.Clients.Office.Excel.Functions.SPG(A252, "IQ_PRIMARY_INDUSTRY")</f>
        <v>Regional Banks</v>
      </c>
      <c r="K252" s="9" t="str">
        <f>_xll.SNL.Clients.Office.Excel.Functions.SPG(A252, "NAICS_CODE", "Primary")</f>
        <v>522110 - Commercial Banking</v>
      </c>
      <c r="L252" s="9" t="str">
        <f>_xll.SNL.Clients.Office.Excel.Functions.SPG(A252, "SP_TOPICTAG")</f>
        <v>Consumer Lending</v>
      </c>
      <c r="M252" s="5">
        <f>_xll.SNL.Clients.Office.Excel.Functions.SPG(A252, "SP_PCT_SHARES_OWNED_ALL_INSTITUTIONS")</f>
        <v>80.87</v>
      </c>
      <c r="N252" s="9" t="str">
        <f>_xll.SNL.Clients.Office.Excel.Functions.SPG(A252, "RD_CREDIT_RATING_GLOBAL", "Issuer Credit Rating", "Local Currency LT|0")</f>
        <v/>
      </c>
      <c r="O252" s="9" t="str">
        <f>_xll.SNL.Clients.Office.Excel.Functions.SPG(A252, "RD_CWOL_GLOBAL", "Issuer Credit Rating", "Local Currency LT|0")</f>
        <v/>
      </c>
      <c r="P252" s="9" t="str">
        <f>_xll.SNL.Clients.Office.Excel.Functions.SPG(A252, "RD_RATING_ACTION_GLOBAL", "Issuer Credit Rating", "Local Currency LT|0")</f>
        <v/>
      </c>
      <c r="Q252" s="10" t="str">
        <f>_xll.SNL.Clients.Office.Excel.Functions.SPG(A252, "RD_LAST_REVIEW_DATE_GLOBAL", "Issuer Credit Rating", "Local Currency LT")</f>
        <v/>
      </c>
      <c r="R252" s="10" t="str">
        <f>_xll.SNL.Clients.Office.Excel.Functions.SPG(A252, "RD_CREDIT_RATING_DATE_GLOBAL", "Issuer Credit Rating", "Local Currency LT|0")</f>
        <v/>
      </c>
      <c r="S252" s="10" t="str">
        <f>_xll.SNL.Clients.Office.Excel.Functions.SPG(A252, "RD_CREDIT_WATCH_OUTLOOK_DATE_GLOBAL", "Issuer Credit Rating", "Local Currency LT|0")</f>
        <v/>
      </c>
    </row>
    <row r="253" spans="1:19" x14ac:dyDescent="0.3">
      <c r="A253" t="s">
        <v>1287</v>
      </c>
      <c r="B253" s="10">
        <f>_xll.SNL.Clients.Office.Excel.Functions.SPG(A253,"SP_IPO_DATE")</f>
        <v>44508</v>
      </c>
      <c r="C253" s="5">
        <f>_xll.SNL.Clients.Office.Excel.Functions.SPG(A253, "SP_VOLUME_AVG_WEEKLY_TO_SHARES_OUT", , "1M")</f>
        <v>5.6332946392351024</v>
      </c>
      <c r="D253" s="5">
        <f>_xll.SNL.Clients.Office.Excel.Functions.SPG(A253, "SP_VOLUME_AVG_WEEKLY_TO_SHARES_OUT", , "3M")</f>
        <v>8.7290869162963727</v>
      </c>
      <c r="E253" s="5">
        <f>_xll.SNL.Clients.Office.Excel.Functions.SPG(A253, "SP_VOLUME_AVG_DAILY_TO_1YR_AVG_DAILY", , "1M")</f>
        <v>55.81</v>
      </c>
      <c r="F253" s="5">
        <f>_xll.SNL.Clients.Office.Excel.Functions.SPG(A253, "SP_VOLUME_AVG_DAILY_TO_1YR_AVG_DAILY", , "3M")</f>
        <v>86.49</v>
      </c>
      <c r="G253" s="9" t="str">
        <f>_xll.SNL.Clients.Office.Excel.Functions.SPG(A253, "IQ_SECTOR")</f>
        <v>Industrials</v>
      </c>
      <c r="H253" s="9" t="str">
        <f>_xll.SNL.Clients.Office.Excel.Functions.SPG(A253, "IQ_INDUSTRY_GROUP")</f>
        <v>Transportation</v>
      </c>
      <c r="I253" s="9" t="str">
        <f>_xll.SNL.Clients.Office.Excel.Functions.SPG(A253, "IQ_INDUSTRY")</f>
        <v>Ground Transportation</v>
      </c>
      <c r="J253" s="9" t="str">
        <f>_xll.SNL.Clients.Office.Excel.Functions.SPG(A253, "IQ_PRIMARY_INDUSTRY")</f>
        <v>Passenger Ground Transportation</v>
      </c>
      <c r="K253" s="9" t="str">
        <f>_xll.SNL.Clients.Office.Excel.Functions.SPG(A253, "NAICS_CODE", "Primary")</f>
        <v>532111 - Passenger Car Rental</v>
      </c>
      <c r="L253" s="9" t="str">
        <f>_xll.SNL.Clients.Office.Excel.Functions.SPG(A253, "SP_TOPICTAG")</f>
        <v>Fleet Management; Ride Sharing; Car Sharing</v>
      </c>
      <c r="M253" s="5">
        <f>_xll.SNL.Clients.Office.Excel.Functions.SPG(A253, "SP_PCT_SHARES_OWNED_ALL_INSTITUTIONS")</f>
        <v>31.75</v>
      </c>
      <c r="N253" s="9" t="str">
        <f>_xll.SNL.Clients.Office.Excel.Functions.SPG(A253, "RD_CREDIT_RATING_GLOBAL", "Issuer Credit Rating", "Local Currency LT|0")</f>
        <v>B</v>
      </c>
      <c r="O253" s="9" t="str">
        <f>_xll.SNL.Clients.Office.Excel.Functions.SPG(A253, "RD_CWOL_GLOBAL", "Issuer Credit Rating", "Local Currency LT|0")</f>
        <v>Negative</v>
      </c>
      <c r="P253" s="9" t="str">
        <f>_xll.SNL.Clients.Office.Excel.Functions.SPG(A253, "RD_RATING_ACTION_GLOBAL", "Issuer Credit Rating", "Local Currency LT|0")</f>
        <v>CreditWatch/Outlook (11/19/2024)</v>
      </c>
      <c r="Q253" s="10">
        <f>_xll.SNL.Clients.Office.Excel.Functions.SPG(A253, "RD_LAST_REVIEW_DATE_GLOBAL", "Issuer Credit Rating", "Local Currency LT")</f>
        <v>45615</v>
      </c>
      <c r="R253" s="10">
        <f>_xll.SNL.Clients.Office.Excel.Functions.SPG(A253, "RD_CREDIT_RATING_DATE_GLOBAL", "Issuer Credit Rating", "Local Currency LT|0")</f>
        <v>45463</v>
      </c>
      <c r="S253" s="10">
        <f>_xll.SNL.Clients.Office.Excel.Functions.SPG(A253, "RD_CREDIT_WATCH_OUTLOOK_DATE_GLOBAL", "Issuer Credit Rating", "Local Currency LT|0")</f>
        <v>45615</v>
      </c>
    </row>
    <row r="254" spans="1:19" x14ac:dyDescent="0.3">
      <c r="A254" t="s">
        <v>1288</v>
      </c>
      <c r="B254" s="10">
        <f>_xll.SNL.Clients.Office.Excel.Functions.SPG(A254,"SP_IPO_DATE")</f>
        <v>34492</v>
      </c>
      <c r="C254" s="5">
        <f>_xll.SNL.Clients.Office.Excel.Functions.SPG(A254, "SP_VOLUME_AVG_WEEKLY_TO_SHARES_OUT", , "1M")</f>
        <v>4.0641777570565241</v>
      </c>
      <c r="D254" s="5">
        <f>_xll.SNL.Clients.Office.Excel.Functions.SPG(A254, "SP_VOLUME_AVG_WEEKLY_TO_SHARES_OUT", , "3M")</f>
        <v>4.4105530162406561</v>
      </c>
      <c r="E254" s="5">
        <f>_xll.SNL.Clients.Office.Excel.Functions.SPG(A254, "SP_VOLUME_AVG_DAILY_TO_1YR_AVG_DAILY", , "1M")</f>
        <v>93.99</v>
      </c>
      <c r="F254" s="5">
        <f>_xll.SNL.Clients.Office.Excel.Functions.SPG(A254, "SP_VOLUME_AVG_DAILY_TO_1YR_AVG_DAILY", , "3M")</f>
        <v>102</v>
      </c>
      <c r="G254" s="9" t="str">
        <f>_xll.SNL.Clients.Office.Excel.Functions.SPG(A254, "IQ_SECTOR")</f>
        <v>Real Estate</v>
      </c>
      <c r="H254" s="9" t="str">
        <f>_xll.SNL.Clients.Office.Excel.Functions.SPG(A254, "IQ_INDUSTRY_GROUP")</f>
        <v>Equity Real Estate Investment Trusts (REITs)</v>
      </c>
      <c r="I254" s="9" t="str">
        <f>_xll.SNL.Clients.Office.Excel.Functions.SPG(A254, "IQ_INDUSTRY")</f>
        <v>Office REITs</v>
      </c>
      <c r="J254" s="9" t="str">
        <f>_xll.SNL.Clients.Office.Excel.Functions.SPG(A254, "IQ_PRIMARY_INDUSTRY")</f>
        <v>Office REITs</v>
      </c>
      <c r="K254" s="9" t="str">
        <f>_xll.SNL.Clients.Office.Excel.Functions.SPG(A254, "NAICS_CODE", "Primary")</f>
        <v>531110 - Lessors of Residential Buildings and Dwellings</v>
      </c>
      <c r="L254" s="9" t="str">
        <f>_xll.SNL.Clients.Office.Excel.Functions.SPG(A254, "SP_TOPICTAG")</f>
        <v/>
      </c>
      <c r="M254" s="5">
        <f>_xll.SNL.Clients.Office.Excel.Functions.SPG(A254, "SP_PCT_SHARES_OWNED_ALL_INSTITUTIONS")</f>
        <v>106.01</v>
      </c>
      <c r="N254" s="9" t="str">
        <f>_xll.SNL.Clients.Office.Excel.Functions.SPG(A254, "RD_CREDIT_RATING_GLOBAL", "Issuer Credit Rating", "Local Currency LT|0")</f>
        <v>BBB-</v>
      </c>
      <c r="O254" s="9" t="str">
        <f>_xll.SNL.Clients.Office.Excel.Functions.SPG(A254, "RD_CWOL_GLOBAL", "Issuer Credit Rating", "Local Currency LT|0")</f>
        <v>Stable</v>
      </c>
      <c r="P254" s="9" t="str">
        <f>_xll.SNL.Clients.Office.Excel.Functions.SPG(A254, "RD_RATING_ACTION_GLOBAL", "Issuer Credit Rating", "Local Currency LT|0")</f>
        <v>Downgrade | CreditWatch/Outlook (10/14/2024)</v>
      </c>
      <c r="Q254" s="10">
        <f>_xll.SNL.Clients.Office.Excel.Functions.SPG(A254, "RD_LAST_REVIEW_DATE_GLOBAL", "Issuer Credit Rating", "Local Currency LT")</f>
        <v>45579</v>
      </c>
      <c r="R254" s="10">
        <f>_xll.SNL.Clients.Office.Excel.Functions.SPG(A254, "RD_CREDIT_RATING_DATE_GLOBAL", "Issuer Credit Rating", "Local Currency LT|0")</f>
        <v>45579</v>
      </c>
      <c r="S254" s="10">
        <f>_xll.SNL.Clients.Office.Excel.Functions.SPG(A254, "RD_CREDIT_WATCH_OUTLOOK_DATE_GLOBAL", "Issuer Credit Rating", "Local Currency LT|0")</f>
        <v>45579</v>
      </c>
    </row>
    <row r="255" spans="1:19" x14ac:dyDescent="0.3">
      <c r="A255" t="s">
        <v>1289</v>
      </c>
      <c r="B255" t="str">
        <f>_xll.SNL.Clients.Office.Excel.Functions.SPG(A255,"SP_IPO_DATE")</f>
        <v/>
      </c>
      <c r="C255" s="5">
        <f>_xll.SNL.Clients.Office.Excel.Functions.SPG(A255, "SP_VOLUME_AVG_WEEKLY_TO_SHARES_OUT", , "1M")</f>
        <v>3.3214651539577096</v>
      </c>
      <c r="D255" s="5">
        <f>_xll.SNL.Clients.Office.Excel.Functions.SPG(A255, "SP_VOLUME_AVG_WEEKLY_TO_SHARES_OUT", , "3M")</f>
        <v>3.2902031760228727</v>
      </c>
      <c r="E255" s="5">
        <f>_xll.SNL.Clients.Office.Excel.Functions.SPG(A255, "SP_VOLUME_AVG_DAILY_TO_1YR_AVG_DAILY", , "1M")</f>
        <v>112.53</v>
      </c>
      <c r="F255" s="5">
        <f>_xll.SNL.Clients.Office.Excel.Functions.SPG(A255, "SP_VOLUME_AVG_DAILY_TO_1YR_AVG_DAILY", , "3M")</f>
        <v>111.47</v>
      </c>
      <c r="G255" s="9" t="str">
        <f>_xll.SNL.Clients.Office.Excel.Functions.SPG(A255, "IQ_SECTOR")</f>
        <v>Industrials</v>
      </c>
      <c r="H255" s="9" t="str">
        <f>_xll.SNL.Clients.Office.Excel.Functions.SPG(A255, "IQ_INDUSTRY_GROUP")</f>
        <v>Capital Goods</v>
      </c>
      <c r="I255" s="9" t="str">
        <f>_xll.SNL.Clients.Office.Excel.Functions.SPG(A255, "IQ_INDUSTRY")</f>
        <v>Machinery</v>
      </c>
      <c r="J255" s="9" t="str">
        <f>_xll.SNL.Clients.Office.Excel.Functions.SPG(A255, "IQ_PRIMARY_INDUSTRY")</f>
        <v>Industrial Machinery and Supplies and Components</v>
      </c>
      <c r="K255" s="9" t="str">
        <f>_xll.SNL.Clients.Office.Excel.Functions.SPG(A255, "NAICS_CODE", "Primary")</f>
        <v>33324 - Industrial Machinery Manufacturing</v>
      </c>
      <c r="L255" s="9" t="str">
        <f>_xll.SNL.Clients.Office.Excel.Functions.SPG(A255, "SP_TOPICTAG")</f>
        <v>Industrial Automation; Process Automation; Artificial Intelligence</v>
      </c>
      <c r="M255" s="5">
        <f>_xll.SNL.Clients.Office.Excel.Functions.SPG(A255, "SP_PCT_SHARES_OWNED_ALL_INSTITUTIONS")</f>
        <v>91.74</v>
      </c>
      <c r="N255" s="9" t="str">
        <f>_xll.SNL.Clients.Office.Excel.Functions.SPG(A255, "RD_CREDIT_RATING_GLOBAL", "Issuer Credit Rating", "Local Currency LT|0")</f>
        <v>BB+</v>
      </c>
      <c r="O255" s="9" t="str">
        <f>_xll.SNL.Clients.Office.Excel.Functions.SPG(A255, "RD_CWOL_GLOBAL", "Issuer Credit Rating", "Local Currency LT|0")</f>
        <v>Negative</v>
      </c>
      <c r="P255" s="9" t="str">
        <f>_xll.SNL.Clients.Office.Excel.Functions.SPG(A255, "RD_RATING_ACTION_GLOBAL", "Issuer Credit Rating", "Local Currency LT|0")</f>
        <v>CreditWatch/Outlook (08/16/2024)</v>
      </c>
      <c r="Q255" s="10">
        <f>_xll.SNL.Clients.Office.Excel.Functions.SPG(A255, "RD_LAST_REVIEW_DATE_GLOBAL", "Issuer Credit Rating", "Local Currency LT")</f>
        <v>45520</v>
      </c>
      <c r="R255" s="10">
        <f>_xll.SNL.Clients.Office.Excel.Functions.SPG(A255, "RD_CREDIT_RATING_DATE_GLOBAL", "Issuer Credit Rating", "Local Currency LT|0")</f>
        <v>43941</v>
      </c>
      <c r="S255" s="10">
        <f>_xll.SNL.Clients.Office.Excel.Functions.SPG(A255, "RD_CREDIT_WATCH_OUTLOOK_DATE_GLOBAL", "Issuer Credit Rating", "Local Currency LT|0")</f>
        <v>45520</v>
      </c>
    </row>
    <row r="256" spans="1:19" x14ac:dyDescent="0.3">
      <c r="A256" t="s">
        <v>1290</v>
      </c>
      <c r="B256" s="10">
        <f>_xll.SNL.Clients.Office.Excel.Functions.SPG(A256,"SP_IPO_DATE")</f>
        <v>38028</v>
      </c>
      <c r="C256" s="5">
        <f>_xll.SNL.Clients.Office.Excel.Functions.SPG(A256, "SP_VOLUME_AVG_WEEKLY_TO_SHARES_OUT", , "1M")</f>
        <v>3.352071862484681</v>
      </c>
      <c r="D256" s="5">
        <f>_xll.SNL.Clients.Office.Excel.Functions.SPG(A256, "SP_VOLUME_AVG_WEEKLY_TO_SHARES_OUT", , "3M")</f>
        <v>2.6273578605447447</v>
      </c>
      <c r="E256" s="5">
        <f>_xll.SNL.Clients.Office.Excel.Functions.SPG(A256, "SP_VOLUME_AVG_DAILY_TO_1YR_AVG_DAILY", , "1M")</f>
        <v>137.4</v>
      </c>
      <c r="F256" s="5">
        <f>_xll.SNL.Clients.Office.Excel.Functions.SPG(A256, "SP_VOLUME_AVG_DAILY_TO_1YR_AVG_DAILY", , "3M")</f>
        <v>107.69</v>
      </c>
      <c r="G256" s="9" t="str">
        <f>_xll.SNL.Clients.Office.Excel.Functions.SPG(A256, "IQ_SECTOR")</f>
        <v>Financials</v>
      </c>
      <c r="H256" s="9" t="str">
        <f>_xll.SNL.Clients.Office.Excel.Functions.SPG(A256, "IQ_INDUSTRY_GROUP")</f>
        <v>Banks</v>
      </c>
      <c r="I256" s="9" t="str">
        <f>_xll.SNL.Clients.Office.Excel.Functions.SPG(A256, "IQ_INDUSTRY")</f>
        <v>Banks</v>
      </c>
      <c r="J256" s="9" t="str">
        <f>_xll.SNL.Clients.Office.Excel.Functions.SPG(A256, "IQ_PRIMARY_INDUSTRY")</f>
        <v>Regional Banks</v>
      </c>
      <c r="K256" s="9" t="str">
        <f>_xll.SNL.Clients.Office.Excel.Functions.SPG(A256, "NAICS_CODE", "Primary")</f>
        <v>522110 - Commercial Banking</v>
      </c>
      <c r="L256" s="9" t="str">
        <f>_xll.SNL.Clients.Office.Excel.Functions.SPG(A256, "SP_TOPICTAG")</f>
        <v>Consumer Lending; Digital Brokerage</v>
      </c>
      <c r="M256" s="5">
        <f>_xll.SNL.Clients.Office.Excel.Functions.SPG(A256, "SP_PCT_SHARES_OWNED_ALL_INSTITUTIONS")</f>
        <v>57.35</v>
      </c>
      <c r="N256" s="9" t="str">
        <f>_xll.SNL.Clients.Office.Excel.Functions.SPG(A256, "RD_CREDIT_RATING_GLOBAL", "Issuer Credit Rating", "Local Currency LT|0")</f>
        <v/>
      </c>
      <c r="O256" s="9" t="str">
        <f>_xll.SNL.Clients.Office.Excel.Functions.SPG(A256, "RD_CWOL_GLOBAL", "Issuer Credit Rating", "Local Currency LT|0")</f>
        <v/>
      </c>
      <c r="P256" s="9" t="str">
        <f>_xll.SNL.Clients.Office.Excel.Functions.SPG(A256, "RD_RATING_ACTION_GLOBAL", "Issuer Credit Rating", "Local Currency LT|0")</f>
        <v/>
      </c>
      <c r="Q256" s="10" t="str">
        <f>_xll.SNL.Clients.Office.Excel.Functions.SPG(A256, "RD_LAST_REVIEW_DATE_GLOBAL", "Issuer Credit Rating", "Local Currency LT")</f>
        <v/>
      </c>
      <c r="R256" s="10" t="str">
        <f>_xll.SNL.Clients.Office.Excel.Functions.SPG(A256, "RD_CREDIT_RATING_DATE_GLOBAL", "Issuer Credit Rating", "Local Currency LT|0")</f>
        <v/>
      </c>
      <c r="S256" s="10" t="str">
        <f>_xll.SNL.Clients.Office.Excel.Functions.SPG(A256, "RD_CREDIT_WATCH_OUTLOOK_DATE_GLOBAL", "Issuer Credit Rating", "Local Currency LT|0")</f>
        <v/>
      </c>
    </row>
    <row r="257" spans="1:19" x14ac:dyDescent="0.3">
      <c r="A257" t="s">
        <v>1291</v>
      </c>
      <c r="B257" t="str">
        <f>_xll.SNL.Clients.Office.Excel.Functions.SPG(A257,"SP_IPO_DATE")</f>
        <v/>
      </c>
      <c r="C257" s="5">
        <f>_xll.SNL.Clients.Office.Excel.Functions.SPG(A257, "SP_VOLUME_AVG_WEEKLY_TO_SHARES_OUT", , "1M")</f>
        <v>29.974439829177609</v>
      </c>
      <c r="D257" s="5">
        <f>_xll.SNL.Clients.Office.Excel.Functions.SPG(A257, "SP_VOLUME_AVG_WEEKLY_TO_SHARES_OUT", , "3M")</f>
        <v>37.538463970253311</v>
      </c>
      <c r="E257" s="5">
        <f>_xll.SNL.Clients.Office.Excel.Functions.SPG(A257, "SP_VOLUME_AVG_DAILY_TO_1YR_AVG_DAILY", , "1M")</f>
        <v>114.12</v>
      </c>
      <c r="F257" s="5">
        <f>_xll.SNL.Clients.Office.Excel.Functions.SPG(A257, "SP_VOLUME_AVG_DAILY_TO_1YR_AVG_DAILY", , "3M")</f>
        <v>142.91999999999999</v>
      </c>
      <c r="G257" s="9" t="str">
        <f>_xll.SNL.Clients.Office.Excel.Functions.SPG(A257, "IQ_SECTOR")</f>
        <v>Health Care</v>
      </c>
      <c r="H257" s="9" t="str">
        <f>_xll.SNL.Clients.Office.Excel.Functions.SPG(A257, "IQ_INDUSTRY_GROUP")</f>
        <v>Health Care Equipment and Services</v>
      </c>
      <c r="I257" s="9" t="str">
        <f>_xll.SNL.Clients.Office.Excel.Functions.SPG(A257, "IQ_INDUSTRY")</f>
        <v>Health Care Providers and Services</v>
      </c>
      <c r="J257" s="9" t="str">
        <f>_xll.SNL.Clients.Office.Excel.Functions.SPG(A257, "IQ_PRIMARY_INDUSTRY")</f>
        <v>Health Care Services</v>
      </c>
      <c r="K257" s="9" t="str">
        <f>_xll.SNL.Clients.Office.Excel.Functions.SPG(A257, "NAICS_CODE", "Primary")</f>
        <v>621111 - Offices of Physicians (except Mental Health Specialists)</v>
      </c>
      <c r="L257" s="9" t="str">
        <f>_xll.SNL.Clients.Office.Excel.Functions.SPG(A257, "SP_TOPICTAG")</f>
        <v>Lifestyle; MHealth; Alternative Medicine</v>
      </c>
      <c r="M257" s="5">
        <f>_xll.SNL.Clients.Office.Excel.Functions.SPG(A257, "SP_PCT_SHARES_OWNED_ALL_INSTITUTIONS")</f>
        <v>71.989999999999995</v>
      </c>
      <c r="N257" s="9" t="str">
        <f>_xll.SNL.Clients.Office.Excel.Functions.SPG(A257, "RD_CREDIT_RATING_GLOBAL", "Issuer Credit Rating", "Local Currency LT|0")</f>
        <v/>
      </c>
      <c r="O257" s="9" t="str">
        <f>_xll.SNL.Clients.Office.Excel.Functions.SPG(A257, "RD_CWOL_GLOBAL", "Issuer Credit Rating", "Local Currency LT|0")</f>
        <v/>
      </c>
      <c r="P257" s="9" t="str">
        <f>_xll.SNL.Clients.Office.Excel.Functions.SPG(A257, "RD_RATING_ACTION_GLOBAL", "Issuer Credit Rating", "Local Currency LT|0")</f>
        <v/>
      </c>
      <c r="Q257" s="10" t="str">
        <f>_xll.SNL.Clients.Office.Excel.Functions.SPG(A257, "RD_LAST_REVIEW_DATE_GLOBAL", "Issuer Credit Rating", "Local Currency LT")</f>
        <v/>
      </c>
      <c r="R257" s="10" t="str">
        <f>_xll.SNL.Clients.Office.Excel.Functions.SPG(A257, "RD_CREDIT_RATING_DATE_GLOBAL", "Issuer Credit Rating", "Local Currency LT|0")</f>
        <v/>
      </c>
      <c r="S257" s="10" t="str">
        <f>_xll.SNL.Clients.Office.Excel.Functions.SPG(A257, "RD_CREDIT_WATCH_OUTLOOK_DATE_GLOBAL", "Issuer Credit Rating", "Local Currency LT|0")</f>
        <v/>
      </c>
    </row>
    <row r="258" spans="1:19" x14ac:dyDescent="0.3">
      <c r="A258" t="s">
        <v>1292</v>
      </c>
      <c r="B258" t="str">
        <f>_xll.SNL.Clients.Office.Excel.Functions.SPG(A258,"SP_IPO_DATE")</f>
        <v/>
      </c>
      <c r="C258" s="5">
        <f>_xll.SNL.Clients.Office.Excel.Functions.SPG(A258, "SP_VOLUME_AVG_WEEKLY_TO_SHARES_OUT", , "1M")</f>
        <v>2.7919897667961275</v>
      </c>
      <c r="D258" s="5">
        <f>_xll.SNL.Clients.Office.Excel.Functions.SPG(A258, "SP_VOLUME_AVG_WEEKLY_TO_SHARES_OUT", , "3M")</f>
        <v>3.5151883978670675</v>
      </c>
      <c r="E258" s="5">
        <f>_xll.SNL.Clients.Office.Excel.Functions.SPG(A258, "SP_VOLUME_AVG_DAILY_TO_1YR_AVG_DAILY", , "1M")</f>
        <v>96.83</v>
      </c>
      <c r="F258" s="5">
        <f>_xll.SNL.Clients.Office.Excel.Functions.SPG(A258, "SP_VOLUME_AVG_DAILY_TO_1YR_AVG_DAILY", , "3M")</f>
        <v>121.91</v>
      </c>
      <c r="G258" s="9" t="str">
        <f>_xll.SNL.Clients.Office.Excel.Functions.SPG(A258, "IQ_SECTOR")</f>
        <v>Industrials</v>
      </c>
      <c r="H258" s="9" t="str">
        <f>_xll.SNL.Clients.Office.Excel.Functions.SPG(A258, "IQ_INDUSTRY_GROUP")</f>
        <v>Commercial and Professional Services</v>
      </c>
      <c r="I258" s="9" t="str">
        <f>_xll.SNL.Clients.Office.Excel.Functions.SPG(A258, "IQ_INDUSTRY")</f>
        <v>Commercial Services and Supplies</v>
      </c>
      <c r="J258" s="9" t="str">
        <f>_xll.SNL.Clients.Office.Excel.Functions.SPG(A258, "IQ_PRIMARY_INDUSTRY")</f>
        <v>Office Services and Supplies</v>
      </c>
      <c r="K258" s="9" t="str">
        <f>_xll.SNL.Clients.Office.Excel.Functions.SPG(A258, "NAICS_CODE", "Primary")</f>
        <v>3372 - Office Furniture (including Fixtures) Manufacturing</v>
      </c>
      <c r="L258" s="9" t="str">
        <f>_xll.SNL.Clients.Office.Excel.Functions.SPG(A258, "SP_TOPICTAG")</f>
        <v/>
      </c>
      <c r="M258" s="5">
        <f>_xll.SNL.Clients.Office.Excel.Functions.SPG(A258, "SP_PCT_SHARES_OWNED_ALL_INSTITUTIONS")</f>
        <v>83.47</v>
      </c>
      <c r="N258" s="9" t="str">
        <f>_xll.SNL.Clients.Office.Excel.Functions.SPG(A258, "RD_CREDIT_RATING_GLOBAL", "Issuer Credit Rating", "Local Currency LT|0")</f>
        <v/>
      </c>
      <c r="O258" s="9" t="str">
        <f>_xll.SNL.Clients.Office.Excel.Functions.SPG(A258, "RD_CWOL_GLOBAL", "Issuer Credit Rating", "Local Currency LT|0")</f>
        <v/>
      </c>
      <c r="P258" s="9" t="str">
        <f>_xll.SNL.Clients.Office.Excel.Functions.SPG(A258, "RD_RATING_ACTION_GLOBAL", "Issuer Credit Rating", "Local Currency LT|0")</f>
        <v/>
      </c>
      <c r="Q258" s="10" t="str">
        <f>_xll.SNL.Clients.Office.Excel.Functions.SPG(A258, "RD_LAST_REVIEW_DATE_GLOBAL", "Issuer Credit Rating", "Local Currency LT")</f>
        <v/>
      </c>
      <c r="R258" s="10" t="str">
        <f>_xll.SNL.Clients.Office.Excel.Functions.SPG(A258, "RD_CREDIT_RATING_DATE_GLOBAL", "Issuer Credit Rating", "Local Currency LT|0")</f>
        <v/>
      </c>
      <c r="S258" s="10" t="str">
        <f>_xll.SNL.Clients.Office.Excel.Functions.SPG(A258, "RD_CREDIT_WATCH_OUTLOOK_DATE_GLOBAL", "Issuer Credit Rating", "Local Currency LT|0")</f>
        <v/>
      </c>
    </row>
    <row r="259" spans="1:19" x14ac:dyDescent="0.3">
      <c r="A259" t="s">
        <v>1293</v>
      </c>
      <c r="B259" t="str">
        <f>_xll.SNL.Clients.Office.Excel.Functions.SPG(A259,"SP_IPO_DATE")</f>
        <v/>
      </c>
      <c r="C259" s="5">
        <f>_xll.SNL.Clients.Office.Excel.Functions.SPG(A259, "SP_VOLUME_AVG_WEEKLY_TO_SHARES_OUT", , "1M")</f>
        <v>3.3033254482803454</v>
      </c>
      <c r="D259" s="5">
        <f>_xll.SNL.Clients.Office.Excel.Functions.SPG(A259, "SP_VOLUME_AVG_WEEKLY_TO_SHARES_OUT", , "3M")</f>
        <v>2.8562272820268988</v>
      </c>
      <c r="E259" s="5">
        <f>_xll.SNL.Clients.Office.Excel.Functions.SPG(A259, "SP_VOLUME_AVG_DAILY_TO_1YR_AVG_DAILY", , "1M")</f>
        <v>110.57</v>
      </c>
      <c r="F259" s="5">
        <f>_xll.SNL.Clients.Office.Excel.Functions.SPG(A259, "SP_VOLUME_AVG_DAILY_TO_1YR_AVG_DAILY", , "3M")</f>
        <v>95.61</v>
      </c>
      <c r="G259" s="9" t="str">
        <f>_xll.SNL.Clients.Office.Excel.Functions.SPG(A259, "IQ_SECTOR")</f>
        <v>Financials</v>
      </c>
      <c r="H259" s="9" t="str">
        <f>_xll.SNL.Clients.Office.Excel.Functions.SPG(A259, "IQ_INDUSTRY_GROUP")</f>
        <v>Banks</v>
      </c>
      <c r="I259" s="9" t="str">
        <f>_xll.SNL.Clients.Office.Excel.Functions.SPG(A259, "IQ_INDUSTRY")</f>
        <v>Banks</v>
      </c>
      <c r="J259" s="9" t="str">
        <f>_xll.SNL.Clients.Office.Excel.Functions.SPG(A259, "IQ_PRIMARY_INDUSTRY")</f>
        <v>Regional Banks</v>
      </c>
      <c r="K259" s="9" t="str">
        <f>_xll.SNL.Clients.Office.Excel.Functions.SPG(A259, "NAICS_CODE", "Primary")</f>
        <v>52211 - Commercial Banking</v>
      </c>
      <c r="L259" s="9" t="str">
        <f>_xll.SNL.Clients.Office.Excel.Functions.SPG(A259, "SP_TOPICTAG")</f>
        <v>Consumer Lending; Banking as a Service</v>
      </c>
      <c r="M259" s="5">
        <f>_xll.SNL.Clients.Office.Excel.Functions.SPG(A259, "SP_PCT_SHARES_OWNED_ALL_INSTITUTIONS")</f>
        <v>90.19</v>
      </c>
      <c r="N259" s="9" t="str">
        <f>_xll.SNL.Clients.Office.Excel.Functions.SPG(A259, "RD_CREDIT_RATING_GLOBAL", "Issuer Credit Rating", "Local Currency LT|0")</f>
        <v/>
      </c>
      <c r="O259" s="9" t="str">
        <f>_xll.SNL.Clients.Office.Excel.Functions.SPG(A259, "RD_CWOL_GLOBAL", "Issuer Credit Rating", "Local Currency LT|0")</f>
        <v/>
      </c>
      <c r="P259" s="9" t="str">
        <f>_xll.SNL.Clients.Office.Excel.Functions.SPG(A259, "RD_RATING_ACTION_GLOBAL", "Issuer Credit Rating", "Local Currency LT|0")</f>
        <v/>
      </c>
      <c r="Q259" s="10" t="str">
        <f>_xll.SNL.Clients.Office.Excel.Functions.SPG(A259, "RD_LAST_REVIEW_DATE_GLOBAL", "Issuer Credit Rating", "Local Currency LT")</f>
        <v/>
      </c>
      <c r="R259" s="10" t="str">
        <f>_xll.SNL.Clients.Office.Excel.Functions.SPG(A259, "RD_CREDIT_RATING_DATE_GLOBAL", "Issuer Credit Rating", "Local Currency LT|0")</f>
        <v/>
      </c>
      <c r="S259" s="10" t="str">
        <f>_xll.SNL.Clients.Office.Excel.Functions.SPG(A259, "RD_CREDIT_WATCH_OUTLOOK_DATE_GLOBAL", "Issuer Credit Rating", "Local Currency LT|0")</f>
        <v/>
      </c>
    </row>
    <row r="260" spans="1:19" x14ac:dyDescent="0.3">
      <c r="A260" t="s">
        <v>1294</v>
      </c>
      <c r="B260" s="10">
        <f>_xll.SNL.Clients.Office.Excel.Functions.SPG(A260,"SP_IPO_DATE")</f>
        <v>33557</v>
      </c>
      <c r="C260" s="5">
        <f>_xll.SNL.Clients.Office.Excel.Functions.SPG(A260, "SP_VOLUME_AVG_WEEKLY_TO_SHARES_OUT", , "1M")</f>
        <v>2.2822406566538596</v>
      </c>
      <c r="D260" s="5">
        <f>_xll.SNL.Clients.Office.Excel.Functions.SPG(A260, "SP_VOLUME_AVG_WEEKLY_TO_SHARES_OUT", , "3M")</f>
        <v>2.5540371874753531</v>
      </c>
      <c r="E260" s="5">
        <f>_xll.SNL.Clients.Office.Excel.Functions.SPG(A260, "SP_VOLUME_AVG_DAILY_TO_1YR_AVG_DAILY", , "1M")</f>
        <v>78.099999999999994</v>
      </c>
      <c r="F260" s="5">
        <f>_xll.SNL.Clients.Office.Excel.Functions.SPG(A260, "SP_VOLUME_AVG_DAILY_TO_1YR_AVG_DAILY", , "3M")</f>
        <v>87.4</v>
      </c>
      <c r="G260" s="9" t="str">
        <f>_xll.SNL.Clients.Office.Excel.Functions.SPG(A260, "IQ_SECTOR")</f>
        <v>Financials</v>
      </c>
      <c r="H260" s="9" t="str">
        <f>_xll.SNL.Clients.Office.Excel.Functions.SPG(A260, "IQ_INDUSTRY_GROUP")</f>
        <v>Insurance</v>
      </c>
      <c r="I260" s="9" t="str">
        <f>_xll.SNL.Clients.Office.Excel.Functions.SPG(A260, "IQ_INDUSTRY")</f>
        <v>Insurance</v>
      </c>
      <c r="J260" s="9" t="str">
        <f>_xll.SNL.Clients.Office.Excel.Functions.SPG(A260, "IQ_PRIMARY_INDUSTRY")</f>
        <v>Multi-line Insurance</v>
      </c>
      <c r="K260" s="9" t="str">
        <f>_xll.SNL.Clients.Office.Excel.Functions.SPG(A260, "NAICS_CODE", "Primary")</f>
        <v>524126 - Direct Property and Casualty Insurance Carriers</v>
      </c>
      <c r="L260" s="9" t="str">
        <f>_xll.SNL.Clients.Office.Excel.Functions.SPG(A260, "SP_TOPICTAG")</f>
        <v>Employee Benefits</v>
      </c>
      <c r="M260" s="5">
        <f>_xll.SNL.Clients.Office.Excel.Functions.SPG(A260, "SP_PCT_SHARES_OWNED_ALL_INSTITUTIONS")</f>
        <v>103.87</v>
      </c>
      <c r="N260" s="9" t="str">
        <f>_xll.SNL.Clients.Office.Excel.Functions.SPG(A260, "RD_CREDIT_RATING_GLOBAL", "Issuer Credit Rating", "Local Currency LT|0")</f>
        <v>BBB</v>
      </c>
      <c r="O260" s="9" t="str">
        <f>_xll.SNL.Clients.Office.Excel.Functions.SPG(A260, "RD_CWOL_GLOBAL", "Issuer Credit Rating", "Local Currency LT|0")</f>
        <v>Stable</v>
      </c>
      <c r="P260" s="9" t="str">
        <f>_xll.SNL.Clients.Office.Excel.Functions.SPG(A260, "RD_RATING_ACTION_GLOBAL", "Issuer Credit Rating", "Local Currency LT|0")</f>
        <v>CreditWatch/Outlook (01/29/2010)</v>
      </c>
      <c r="Q260" s="10">
        <f>_xll.SNL.Clients.Office.Excel.Functions.SPG(A260, "RD_LAST_REVIEW_DATE_GLOBAL", "Issuer Credit Rating", "Local Currency LT")</f>
        <v>45684</v>
      </c>
      <c r="R260" s="10">
        <f>_xll.SNL.Clients.Office.Excel.Functions.SPG(A260, "RD_CREDIT_RATING_DATE_GLOBAL", "Issuer Credit Rating", "Local Currency LT|0")</f>
        <v>37972</v>
      </c>
      <c r="S260" s="10">
        <f>_xll.SNL.Clients.Office.Excel.Functions.SPG(A260, "RD_CREDIT_WATCH_OUTLOOK_DATE_GLOBAL", "Issuer Credit Rating", "Local Currency LT|0")</f>
        <v>40207</v>
      </c>
    </row>
    <row r="261" spans="1:19" x14ac:dyDescent="0.3">
      <c r="A261" t="s">
        <v>1295</v>
      </c>
      <c r="B261" t="str">
        <f>_xll.SNL.Clients.Office.Excel.Functions.SPG(A261,"SP_IPO_DATE")</f>
        <v/>
      </c>
      <c r="C261" s="5">
        <f>_xll.SNL.Clients.Office.Excel.Functions.SPG(A261, "SP_VOLUME_AVG_WEEKLY_TO_SHARES_OUT", , "1M")</f>
        <v>4.0615564394986654</v>
      </c>
      <c r="D261" s="5">
        <f>_xll.SNL.Clients.Office.Excel.Functions.SPG(A261, "SP_VOLUME_AVG_WEEKLY_TO_SHARES_OUT", , "3M")</f>
        <v>4.7050294761711369</v>
      </c>
      <c r="E261" s="5">
        <f>_xll.SNL.Clients.Office.Excel.Functions.SPG(A261, "SP_VOLUME_AVG_DAILY_TO_1YR_AVG_DAILY", , "1M")</f>
        <v>105.34</v>
      </c>
      <c r="F261" s="5">
        <f>_xll.SNL.Clients.Office.Excel.Functions.SPG(A261, "SP_VOLUME_AVG_DAILY_TO_1YR_AVG_DAILY", , "3M")</f>
        <v>122.03</v>
      </c>
      <c r="G261" s="9" t="str">
        <f>_xll.SNL.Clients.Office.Excel.Functions.SPG(A261, "IQ_SECTOR")</f>
        <v>Industrials</v>
      </c>
      <c r="H261" s="9" t="str">
        <f>_xll.SNL.Clients.Office.Excel.Functions.SPG(A261, "IQ_INDUSTRY_GROUP")</f>
        <v>Transportation</v>
      </c>
      <c r="I261" s="9" t="str">
        <f>_xll.SNL.Clients.Office.Excel.Functions.SPG(A261, "IQ_INDUSTRY")</f>
        <v>Air Freight and Logistics</v>
      </c>
      <c r="J261" s="9" t="str">
        <f>_xll.SNL.Clients.Office.Excel.Functions.SPG(A261, "IQ_PRIMARY_INDUSTRY")</f>
        <v>Air Freight and Logistics</v>
      </c>
      <c r="K261" s="9" t="str">
        <f>_xll.SNL.Clients.Office.Excel.Functions.SPG(A261, "NAICS_CODE", "Primary")</f>
        <v>488510 - Freight Transportation Arrangement</v>
      </c>
      <c r="L261" s="9" t="str">
        <f>_xll.SNL.Clients.Office.Excel.Functions.SPG(A261, "SP_TOPICTAG")</f>
        <v>Fleet Management; Freight Service; Last Mile Transportation; Courier Service; Process Automation</v>
      </c>
      <c r="M261" s="5">
        <f>_xll.SNL.Clients.Office.Excel.Functions.SPG(A261, "SP_PCT_SHARES_OWNED_ALL_INSTITUTIONS")</f>
        <v>90.89</v>
      </c>
      <c r="N261" s="9" t="str">
        <f>_xll.SNL.Clients.Office.Excel.Functions.SPG(A261, "RD_CREDIT_RATING_GLOBAL", "Issuer Credit Rating", "Local Currency LT|0")</f>
        <v/>
      </c>
      <c r="O261" s="9" t="str">
        <f>_xll.SNL.Clients.Office.Excel.Functions.SPG(A261, "RD_CWOL_GLOBAL", "Issuer Credit Rating", "Local Currency LT|0")</f>
        <v/>
      </c>
      <c r="P261" s="9" t="str">
        <f>_xll.SNL.Clients.Office.Excel.Functions.SPG(A261, "RD_RATING_ACTION_GLOBAL", "Issuer Credit Rating", "Local Currency LT|0")</f>
        <v/>
      </c>
      <c r="Q261" s="10" t="str">
        <f>_xll.SNL.Clients.Office.Excel.Functions.SPG(A261, "RD_LAST_REVIEW_DATE_GLOBAL", "Issuer Credit Rating", "Local Currency LT")</f>
        <v/>
      </c>
      <c r="R261" s="10" t="str">
        <f>_xll.SNL.Clients.Office.Excel.Functions.SPG(A261, "RD_CREDIT_RATING_DATE_GLOBAL", "Issuer Credit Rating", "Local Currency LT|0")</f>
        <v/>
      </c>
      <c r="S261" s="10" t="str">
        <f>_xll.SNL.Clients.Office.Excel.Functions.SPG(A261, "RD_CREDIT_WATCH_OUTLOOK_DATE_GLOBAL", "Issuer Credit Rating", "Local Currency LT|0")</f>
        <v/>
      </c>
    </row>
    <row r="262" spans="1:19" x14ac:dyDescent="0.3">
      <c r="A262" t="s">
        <v>1296</v>
      </c>
      <c r="B262" t="str">
        <f>_xll.SNL.Clients.Office.Excel.Functions.SPG(A262,"SP_IPO_DATE")</f>
        <v/>
      </c>
      <c r="C262" s="5">
        <f>_xll.SNL.Clients.Office.Excel.Functions.SPG(A262, "SP_VOLUME_AVG_WEEKLY_TO_SHARES_OUT", , "1M")</f>
        <v>4.0736239120258784</v>
      </c>
      <c r="D262" s="5">
        <f>_xll.SNL.Clients.Office.Excel.Functions.SPG(A262, "SP_VOLUME_AVG_WEEKLY_TO_SHARES_OUT", , "3M")</f>
        <v>4.4809235387272057</v>
      </c>
      <c r="E262" s="5">
        <f>_xll.SNL.Clients.Office.Excel.Functions.SPG(A262, "SP_VOLUME_AVG_DAILY_TO_1YR_AVG_DAILY", , "1M")</f>
        <v>95.33</v>
      </c>
      <c r="F262" s="5">
        <f>_xll.SNL.Clients.Office.Excel.Functions.SPG(A262, "SP_VOLUME_AVG_DAILY_TO_1YR_AVG_DAILY", , "3M")</f>
        <v>104.86</v>
      </c>
      <c r="G262" s="9" t="str">
        <f>_xll.SNL.Clients.Office.Excel.Functions.SPG(A262, "IQ_SECTOR")</f>
        <v>Communication Services</v>
      </c>
      <c r="H262" s="9" t="str">
        <f>_xll.SNL.Clients.Office.Excel.Functions.SPG(A262, "IQ_INDUSTRY_GROUP")</f>
        <v>Media and Entertainment</v>
      </c>
      <c r="I262" s="9" t="str">
        <f>_xll.SNL.Clients.Office.Excel.Functions.SPG(A262, "IQ_INDUSTRY")</f>
        <v>Interactive Media and Services</v>
      </c>
      <c r="J262" s="9" t="str">
        <f>_xll.SNL.Clients.Office.Excel.Functions.SPG(A262, "IQ_PRIMARY_INDUSTRY")</f>
        <v>Interactive Media and Services</v>
      </c>
      <c r="K262" s="9" t="str">
        <f>_xll.SNL.Clients.Office.Excel.Functions.SPG(A262, "NAICS_CODE", "Primary")</f>
        <v>5192 - Web Search Portals, Libraries, Archives, and Other Information Services</v>
      </c>
      <c r="L262" s="9" t="str">
        <f>_xll.SNL.Clients.Office.Excel.Functions.SPG(A262, "SP_TOPICTAG")</f>
        <v>Ad Network; Digital Media; Marketing Automation; Social Media Advertising; Ad Targeting; Ad Exchange</v>
      </c>
      <c r="M262" s="5">
        <f>_xll.SNL.Clients.Office.Excel.Functions.SPG(A262, "SP_PCT_SHARES_OWNED_ALL_INSTITUTIONS")</f>
        <v>83.68</v>
      </c>
      <c r="N262" s="9" t="str">
        <f>_xll.SNL.Clients.Office.Excel.Functions.SPG(A262, "RD_CREDIT_RATING_GLOBAL", "Issuer Credit Rating", "Local Currency LT|0")</f>
        <v>BB-</v>
      </c>
      <c r="O262" s="9" t="str">
        <f>_xll.SNL.Clients.Office.Excel.Functions.SPG(A262, "RD_CWOL_GLOBAL", "Issuer Credit Rating", "Local Currency LT|0")</f>
        <v>Watch Pos</v>
      </c>
      <c r="P262" s="9" t="str">
        <f>_xll.SNL.Clients.Office.Excel.Functions.SPG(A262, "RD_RATING_ACTION_GLOBAL", "Issuer Credit Rating", "Local Currency LT|0")</f>
        <v>CreditWatch/Outlook (11/15/2024)</v>
      </c>
      <c r="Q262" s="10">
        <f>_xll.SNL.Clients.Office.Excel.Functions.SPG(A262, "RD_LAST_REVIEW_DATE_GLOBAL", "Issuer Credit Rating", "Local Currency LT")</f>
        <v>45611</v>
      </c>
      <c r="R262" s="10">
        <f>_xll.SNL.Clients.Office.Excel.Functions.SPG(A262, "RD_CREDIT_RATING_DATE_GLOBAL", "Issuer Credit Rating", "Local Currency LT|0")</f>
        <v>44886</v>
      </c>
      <c r="S262" s="10">
        <f>_xll.SNL.Clients.Office.Excel.Functions.SPG(A262, "RD_CREDIT_WATCH_OUTLOOK_DATE_GLOBAL", "Issuer Credit Rating", "Local Currency LT|0")</f>
        <v>45611</v>
      </c>
    </row>
    <row r="263" spans="1:19" x14ac:dyDescent="0.3">
      <c r="A263" t="s">
        <v>1297</v>
      </c>
      <c r="B263" s="10">
        <f>_xll.SNL.Clients.Office.Excel.Functions.SPG(A263,"SP_IPO_DATE")</f>
        <v>42712</v>
      </c>
      <c r="C263" s="5">
        <f>_xll.SNL.Clients.Office.Excel.Functions.SPG(A263, "SP_VOLUME_AVG_WEEKLY_TO_SHARES_OUT", , "1M")</f>
        <v>4.7297562664132</v>
      </c>
      <c r="D263" s="5">
        <f>_xll.SNL.Clients.Office.Excel.Functions.SPG(A263, "SP_VOLUME_AVG_WEEKLY_TO_SHARES_OUT", , "3M")</f>
        <v>3.8780708142154792</v>
      </c>
      <c r="E263" s="5">
        <f>_xll.SNL.Clients.Office.Excel.Functions.SPG(A263, "SP_VOLUME_AVG_DAILY_TO_1YR_AVG_DAILY", , "1M")</f>
        <v>106.57</v>
      </c>
      <c r="F263" s="5">
        <f>_xll.SNL.Clients.Office.Excel.Functions.SPG(A263, "SP_VOLUME_AVG_DAILY_TO_1YR_AVG_DAILY", , "3M")</f>
        <v>87.38</v>
      </c>
      <c r="G263" s="9" t="str">
        <f>_xll.SNL.Clients.Office.Excel.Functions.SPG(A263, "IQ_SECTOR")</f>
        <v>Information Technology</v>
      </c>
      <c r="H263" s="9" t="str">
        <f>_xll.SNL.Clients.Office.Excel.Functions.SPG(A263, "IQ_INDUSTRY_GROUP")</f>
        <v>Semiconductors and Semiconductor Equipment</v>
      </c>
      <c r="I263" s="9" t="str">
        <f>_xll.SNL.Clients.Office.Excel.Functions.SPG(A263, "IQ_INDUSTRY")</f>
        <v>Semiconductors and Semiconductor Equipment</v>
      </c>
      <c r="J263" s="9" t="str">
        <f>_xll.SNL.Clients.Office.Excel.Functions.SPG(A263, "IQ_PRIMARY_INDUSTRY")</f>
        <v>Semiconductor Materials and Equipment</v>
      </c>
      <c r="K263" s="9" t="str">
        <f>_xll.SNL.Clients.Office.Excel.Functions.SPG(A263, "NAICS_CODE", "Primary")</f>
        <v>334413 - Semiconductor and Related Device Manufacturing</v>
      </c>
      <c r="L263" s="9" t="str">
        <f>_xll.SNL.Clients.Office.Excel.Functions.SPG(A263, "SP_TOPICTAG")</f>
        <v>Environmental Engineering</v>
      </c>
      <c r="M263" s="5">
        <f>_xll.SNL.Clients.Office.Excel.Functions.SPG(A263, "SP_PCT_SHARES_OWNED_ALL_INSTITUTIONS")</f>
        <v>95.66</v>
      </c>
      <c r="N263" s="9" t="str">
        <f>_xll.SNL.Clients.Office.Excel.Functions.SPG(A263, "RD_CREDIT_RATING_GLOBAL", "Issuer Credit Rating", "Local Currency LT|0")</f>
        <v/>
      </c>
      <c r="O263" s="9" t="str">
        <f>_xll.SNL.Clients.Office.Excel.Functions.SPG(A263, "RD_CWOL_GLOBAL", "Issuer Credit Rating", "Local Currency LT|0")</f>
        <v/>
      </c>
      <c r="P263" s="9" t="str">
        <f>_xll.SNL.Clients.Office.Excel.Functions.SPG(A263, "RD_RATING_ACTION_GLOBAL", "Issuer Credit Rating", "Local Currency LT|0")</f>
        <v/>
      </c>
      <c r="Q263" s="10" t="str">
        <f>_xll.SNL.Clients.Office.Excel.Functions.SPG(A263, "RD_LAST_REVIEW_DATE_GLOBAL", "Issuer Credit Rating", "Local Currency LT")</f>
        <v/>
      </c>
      <c r="R263" s="10" t="str">
        <f>_xll.SNL.Clients.Office.Excel.Functions.SPG(A263, "RD_CREDIT_RATING_DATE_GLOBAL", "Issuer Credit Rating", "Local Currency LT|0")</f>
        <v/>
      </c>
      <c r="S263" s="10" t="str">
        <f>_xll.SNL.Clients.Office.Excel.Functions.SPG(A263, "RD_CREDIT_WATCH_OUTLOOK_DATE_GLOBAL", "Issuer Credit Rating", "Local Currency LT|0")</f>
        <v/>
      </c>
    </row>
    <row r="264" spans="1:19" x14ac:dyDescent="0.3">
      <c r="A264" t="s">
        <v>1298</v>
      </c>
      <c r="B264" t="str">
        <f>_xll.SNL.Clients.Office.Excel.Functions.SPG(A264,"SP_IPO_DATE")</f>
        <v/>
      </c>
      <c r="C264" s="5">
        <f>_xll.SNL.Clients.Office.Excel.Functions.SPG(A264, "SP_VOLUME_AVG_WEEKLY_TO_SHARES_OUT", , "1M")</f>
        <v>4.2123144950078784</v>
      </c>
      <c r="D264" s="5">
        <f>_xll.SNL.Clients.Office.Excel.Functions.SPG(A264, "SP_VOLUME_AVG_WEEKLY_TO_SHARES_OUT", , "3M")</f>
        <v>4.6245189303572847</v>
      </c>
      <c r="E264" s="5">
        <f>_xll.SNL.Clients.Office.Excel.Functions.SPG(A264, "SP_VOLUME_AVG_DAILY_TO_1YR_AVG_DAILY", , "1M")</f>
        <v>78.36</v>
      </c>
      <c r="F264" s="5">
        <f>_xll.SNL.Clients.Office.Excel.Functions.SPG(A264, "SP_VOLUME_AVG_DAILY_TO_1YR_AVG_DAILY", , "3M")</f>
        <v>86.03</v>
      </c>
      <c r="G264" s="9" t="str">
        <f>_xll.SNL.Clients.Office.Excel.Functions.SPG(A264, "IQ_SECTOR")</f>
        <v>Health Care</v>
      </c>
      <c r="H264" s="9" t="str">
        <f>_xll.SNL.Clients.Office.Excel.Functions.SPG(A264, "IQ_INDUSTRY_GROUP")</f>
        <v>Health Care Equipment and Services</v>
      </c>
      <c r="I264" s="9" t="str">
        <f>_xll.SNL.Clients.Office.Excel.Functions.SPG(A264, "IQ_INDUSTRY")</f>
        <v>Health Care Equipment and Supplies</v>
      </c>
      <c r="J264" s="9" t="str">
        <f>_xll.SNL.Clients.Office.Excel.Functions.SPG(A264, "IQ_PRIMARY_INDUSTRY")</f>
        <v>Health Care Supplies</v>
      </c>
      <c r="K264" s="9" t="str">
        <f>_xll.SNL.Clients.Office.Excel.Functions.SPG(A264, "NAICS_CODE", "Primary")</f>
        <v>339112 - Surgical and Medical Instrument Manufacturing</v>
      </c>
      <c r="L264" s="9" t="str">
        <f>_xll.SNL.Clients.Office.Excel.Functions.SPG(A264, "SP_TOPICTAG")</f>
        <v>Data Integration; Health Diagnostics; Process Automation; Surgery</v>
      </c>
      <c r="M264" s="5">
        <f>_xll.SNL.Clients.Office.Excel.Functions.SPG(A264, "SP_PCT_SHARES_OWNED_ALL_INSTITUTIONS")</f>
        <v>100.64</v>
      </c>
      <c r="N264" s="9" t="str">
        <f>_xll.SNL.Clients.Office.Excel.Functions.SPG(A264, "RD_CREDIT_RATING_GLOBAL", "Issuer Credit Rating", "Local Currency LT|0")</f>
        <v>BB-</v>
      </c>
      <c r="O264" s="9" t="str">
        <f>_xll.SNL.Clients.Office.Excel.Functions.SPG(A264, "RD_CWOL_GLOBAL", "Issuer Credit Rating", "Local Currency LT|0")</f>
        <v>Negative</v>
      </c>
      <c r="P264" s="9" t="str">
        <f>_xll.SNL.Clients.Office.Excel.Functions.SPG(A264, "RD_RATING_ACTION_GLOBAL", "Issuer Credit Rating", "Local Currency LT|0")</f>
        <v>CreditWatch/Outlook (10/17/2023)</v>
      </c>
      <c r="Q264" s="10">
        <f>_xll.SNL.Clients.Office.Excel.Functions.SPG(A264, "RD_LAST_REVIEW_DATE_GLOBAL", "Issuer Credit Rating", "Local Currency LT")</f>
        <v>45545</v>
      </c>
      <c r="R264" s="10">
        <f>_xll.SNL.Clients.Office.Excel.Functions.SPG(A264, "RD_CREDIT_RATING_DATE_GLOBAL", "Issuer Credit Rating", "Local Currency LT|0")</f>
        <v>44798</v>
      </c>
      <c r="S264" s="10">
        <f>_xll.SNL.Clients.Office.Excel.Functions.SPG(A264, "RD_CREDIT_WATCH_OUTLOOK_DATE_GLOBAL", "Issuer Credit Rating", "Local Currency LT|0")</f>
        <v>45216</v>
      </c>
    </row>
    <row r="265" spans="1:19" x14ac:dyDescent="0.3">
      <c r="A265" t="s">
        <v>1299</v>
      </c>
      <c r="B265" s="10">
        <f>_xll.SNL.Clients.Office.Excel.Functions.SPG(A265,"SP_IPO_DATE")</f>
        <v>42571</v>
      </c>
      <c r="C265" s="5">
        <f>_xll.SNL.Clients.Office.Excel.Functions.SPG(A265, "SP_VOLUME_AVG_WEEKLY_TO_SHARES_OUT", , "1M")</f>
        <v>17.374707613811683</v>
      </c>
      <c r="D265" s="5">
        <f>_xll.SNL.Clients.Office.Excel.Functions.SPG(A265, "SP_VOLUME_AVG_WEEKLY_TO_SHARES_OUT", , "3M")</f>
        <v>11.824909060956569</v>
      </c>
      <c r="E265" s="5">
        <f>_xll.SNL.Clients.Office.Excel.Functions.SPG(A265, "SP_VOLUME_AVG_DAILY_TO_1YR_AVG_DAILY", , "1M")</f>
        <v>185.7</v>
      </c>
      <c r="F265" s="5">
        <f>_xll.SNL.Clients.Office.Excel.Functions.SPG(A265, "SP_VOLUME_AVG_DAILY_TO_1YR_AVG_DAILY", , "3M")</f>
        <v>126.39</v>
      </c>
      <c r="G265" s="9" t="str">
        <f>_xll.SNL.Clients.Office.Excel.Functions.SPG(A265, "IQ_SECTOR")</f>
        <v>Information Technology</v>
      </c>
      <c r="H265" s="9" t="str">
        <f>_xll.SNL.Clients.Office.Excel.Functions.SPG(A265, "IQ_INDUSTRY_GROUP")</f>
        <v>Semiconductors and Semiconductor Equipment</v>
      </c>
      <c r="I265" s="9" t="str">
        <f>_xll.SNL.Clients.Office.Excel.Functions.SPG(A265, "IQ_INDUSTRY")</f>
        <v>Semiconductors and Semiconductor Equipment</v>
      </c>
      <c r="J265" s="9" t="str">
        <f>_xll.SNL.Clients.Office.Excel.Functions.SPG(A265, "IQ_PRIMARY_INDUSTRY")</f>
        <v>Semiconductors</v>
      </c>
      <c r="K265" s="9" t="str">
        <f>_xll.SNL.Clients.Office.Excel.Functions.SPG(A265, "NAICS_CODE", "Primary")</f>
        <v>334413 - Semiconductor and Related Device Manufacturing</v>
      </c>
      <c r="L265" s="9" t="str">
        <f>_xll.SNL.Clients.Office.Excel.Functions.SPG(A265, "SP_TOPICTAG")</f>
        <v>Data Integration; RFID (Radio Frequency Identification); Sensors; Machine Learning; Authentication; Process Automation; Artificial Intelligence</v>
      </c>
      <c r="M265" s="5">
        <f>_xll.SNL.Clients.Office.Excel.Functions.SPG(A265, "SP_PCT_SHARES_OWNED_ALL_INSTITUTIONS")</f>
        <v>94.89</v>
      </c>
      <c r="N265" s="9" t="str">
        <f>_xll.SNL.Clients.Office.Excel.Functions.SPG(A265, "RD_CREDIT_RATING_GLOBAL", "Issuer Credit Rating", "Local Currency LT|0")</f>
        <v/>
      </c>
      <c r="O265" s="9" t="str">
        <f>_xll.SNL.Clients.Office.Excel.Functions.SPG(A265, "RD_CWOL_GLOBAL", "Issuer Credit Rating", "Local Currency LT|0")</f>
        <v/>
      </c>
      <c r="P265" s="9" t="str">
        <f>_xll.SNL.Clients.Office.Excel.Functions.SPG(A265, "RD_RATING_ACTION_GLOBAL", "Issuer Credit Rating", "Local Currency LT|0")</f>
        <v/>
      </c>
      <c r="Q265" s="10" t="str">
        <f>_xll.SNL.Clients.Office.Excel.Functions.SPG(A265, "RD_LAST_REVIEW_DATE_GLOBAL", "Issuer Credit Rating", "Local Currency LT")</f>
        <v/>
      </c>
      <c r="R265" s="10" t="str">
        <f>_xll.SNL.Clients.Office.Excel.Functions.SPG(A265, "RD_CREDIT_RATING_DATE_GLOBAL", "Issuer Credit Rating", "Local Currency LT|0")</f>
        <v/>
      </c>
      <c r="S265" s="10" t="str">
        <f>_xll.SNL.Clients.Office.Excel.Functions.SPG(A265, "RD_CREDIT_WATCH_OUTLOOK_DATE_GLOBAL", "Issuer Credit Rating", "Local Currency LT|0")</f>
        <v/>
      </c>
    </row>
    <row r="266" spans="1:19" x14ac:dyDescent="0.3">
      <c r="A266" t="s">
        <v>1300</v>
      </c>
      <c r="B266" s="10">
        <f>_xll.SNL.Clients.Office.Excel.Functions.SPG(A266,"SP_IPO_DATE")</f>
        <v>43972</v>
      </c>
      <c r="C266" s="5">
        <f>_xll.SNL.Clients.Office.Excel.Functions.SPG(A266, "SP_VOLUME_AVG_WEEKLY_TO_SHARES_OUT", , "1M")</f>
        <v>20.482450477675261</v>
      </c>
      <c r="D266" s="5">
        <f>_xll.SNL.Clients.Office.Excel.Functions.SPG(A266, "SP_VOLUME_AVG_WEEKLY_TO_SHARES_OUT", , "3M")</f>
        <v>18.496143943169447</v>
      </c>
      <c r="E266" s="5">
        <f>_xll.SNL.Clients.Office.Excel.Functions.SPG(A266, "SP_VOLUME_AVG_DAILY_TO_1YR_AVG_DAILY", , "1M")</f>
        <v>181.76</v>
      </c>
      <c r="F266" s="5">
        <f>_xll.SNL.Clients.Office.Excel.Functions.SPG(A266, "SP_VOLUME_AVG_DAILY_TO_1YR_AVG_DAILY", , "3M")</f>
        <v>164.14</v>
      </c>
      <c r="G266" s="9" t="str">
        <f>_xll.SNL.Clients.Office.Excel.Functions.SPG(A266, "IQ_SECTOR")</f>
        <v>Health Care</v>
      </c>
      <c r="H266" s="9" t="str">
        <f>_xll.SNL.Clients.Office.Excel.Functions.SPG(A266, "IQ_INDUSTRY_GROUP")</f>
        <v>Health Care Equipment and Services</v>
      </c>
      <c r="I266" s="9" t="str">
        <f>_xll.SNL.Clients.Office.Excel.Functions.SPG(A266, "IQ_INDUSTRY")</f>
        <v>Health Care Equipment and Supplies</v>
      </c>
      <c r="J266" s="9" t="str">
        <f>_xll.SNL.Clients.Office.Excel.Functions.SPG(A266, "IQ_PRIMARY_INDUSTRY")</f>
        <v>Health Care Equipment</v>
      </c>
      <c r="K266" s="9" t="str">
        <f>_xll.SNL.Clients.Office.Excel.Functions.SPG(A266, "NAICS_CODE", "Primary")</f>
        <v>339112 - Surgical and Medical Instrument Manufacturing</v>
      </c>
      <c r="L266" s="9" t="str">
        <f>_xll.SNL.Clients.Office.Excel.Functions.SPG(A266, "SP_TOPICTAG")</f>
        <v>Health Diagnostics; Cardiovascular; Surgery</v>
      </c>
      <c r="M266" s="5">
        <f>_xll.SNL.Clients.Office.Excel.Functions.SPG(A266, "SP_PCT_SHARES_OWNED_ALL_INSTITUTIONS")</f>
        <v>95.65</v>
      </c>
      <c r="N266" s="9" t="str">
        <f>_xll.SNL.Clients.Office.Excel.Functions.SPG(A266, "RD_CREDIT_RATING_GLOBAL", "Issuer Credit Rating", "Local Currency LT|0")</f>
        <v/>
      </c>
      <c r="O266" s="9" t="str">
        <f>_xll.SNL.Clients.Office.Excel.Functions.SPG(A266, "RD_CWOL_GLOBAL", "Issuer Credit Rating", "Local Currency LT|0")</f>
        <v/>
      </c>
      <c r="P266" s="9" t="str">
        <f>_xll.SNL.Clients.Office.Excel.Functions.SPG(A266, "RD_RATING_ACTION_GLOBAL", "Issuer Credit Rating", "Local Currency LT|0")</f>
        <v/>
      </c>
      <c r="Q266" s="10" t="str">
        <f>_xll.SNL.Clients.Office.Excel.Functions.SPG(A266, "RD_LAST_REVIEW_DATE_GLOBAL", "Issuer Credit Rating", "Local Currency LT")</f>
        <v/>
      </c>
      <c r="R266" s="10" t="str">
        <f>_xll.SNL.Clients.Office.Excel.Functions.SPG(A266, "RD_CREDIT_RATING_DATE_GLOBAL", "Issuer Credit Rating", "Local Currency LT|0")</f>
        <v/>
      </c>
      <c r="S266" s="10" t="str">
        <f>_xll.SNL.Clients.Office.Excel.Functions.SPG(A266, "RD_CREDIT_WATCH_OUTLOOK_DATE_GLOBAL", "Issuer Credit Rating", "Local Currency LT|0")</f>
        <v/>
      </c>
    </row>
    <row r="267" spans="1:19" x14ac:dyDescent="0.3">
      <c r="A267" t="s">
        <v>1301</v>
      </c>
      <c r="B267" t="str">
        <f>_xll.SNL.Clients.Office.Excel.Functions.SPG(A267,"SP_IPO_DATE")</f>
        <v/>
      </c>
      <c r="C267" s="5">
        <f>_xll.SNL.Clients.Office.Excel.Functions.SPG(A267, "SP_VOLUME_AVG_WEEKLY_TO_SHARES_OUT", , "1M")</f>
        <v>3.0284920352030213</v>
      </c>
      <c r="D267" s="5">
        <f>_xll.SNL.Clients.Office.Excel.Functions.SPG(A267, "SP_VOLUME_AVG_WEEKLY_TO_SHARES_OUT", , "3M")</f>
        <v>2.9872657823140929</v>
      </c>
      <c r="E267" s="5">
        <f>_xll.SNL.Clients.Office.Excel.Functions.SPG(A267, "SP_VOLUME_AVG_DAILY_TO_1YR_AVG_DAILY", , "1M")</f>
        <v>94.23</v>
      </c>
      <c r="F267" s="5">
        <f>_xll.SNL.Clients.Office.Excel.Functions.SPG(A267, "SP_VOLUME_AVG_DAILY_TO_1YR_AVG_DAILY", , "3M")</f>
        <v>92.95</v>
      </c>
      <c r="G267" s="9" t="str">
        <f>_xll.SNL.Clients.Office.Excel.Functions.SPG(A267, "IQ_SECTOR")</f>
        <v>Financials</v>
      </c>
      <c r="H267" s="9" t="str">
        <f>_xll.SNL.Clients.Office.Excel.Functions.SPG(A267, "IQ_INDUSTRY_GROUP")</f>
        <v>Banks</v>
      </c>
      <c r="I267" s="9" t="str">
        <f>_xll.SNL.Clients.Office.Excel.Functions.SPG(A267, "IQ_INDUSTRY")</f>
        <v>Banks</v>
      </c>
      <c r="J267" s="9" t="str">
        <f>_xll.SNL.Clients.Office.Excel.Functions.SPG(A267, "IQ_PRIMARY_INDUSTRY")</f>
        <v>Regional Banks</v>
      </c>
      <c r="K267" s="9" t="str">
        <f>_xll.SNL.Clients.Office.Excel.Functions.SPG(A267, "NAICS_CODE", "Primary")</f>
        <v>522110 - Commercial Banking</v>
      </c>
      <c r="L267" s="9" t="str">
        <f>_xll.SNL.Clients.Office.Excel.Functions.SPG(A267, "SP_TOPICTAG")</f>
        <v>Consumer Lending</v>
      </c>
      <c r="M267" s="5">
        <f>_xll.SNL.Clients.Office.Excel.Functions.SPG(A267, "SP_PCT_SHARES_OWNED_ALL_INSTITUTIONS")</f>
        <v>82.03</v>
      </c>
      <c r="N267" s="9" t="str">
        <f>_xll.SNL.Clients.Office.Excel.Functions.SPG(A267, "RD_CREDIT_RATING_GLOBAL", "Issuer Credit Rating", "Local Currency LT|0")</f>
        <v/>
      </c>
      <c r="O267" s="9" t="str">
        <f>_xll.SNL.Clients.Office.Excel.Functions.SPG(A267, "RD_CWOL_GLOBAL", "Issuer Credit Rating", "Local Currency LT|0")</f>
        <v/>
      </c>
      <c r="P267" s="9" t="str">
        <f>_xll.SNL.Clients.Office.Excel.Functions.SPG(A267, "RD_RATING_ACTION_GLOBAL", "Issuer Credit Rating", "Local Currency LT|0")</f>
        <v/>
      </c>
      <c r="Q267" s="10" t="str">
        <f>_xll.SNL.Clients.Office.Excel.Functions.SPG(A267, "RD_LAST_REVIEW_DATE_GLOBAL", "Issuer Credit Rating", "Local Currency LT")</f>
        <v/>
      </c>
      <c r="R267" s="10" t="str">
        <f>_xll.SNL.Clients.Office.Excel.Functions.SPG(A267, "RD_CREDIT_RATING_DATE_GLOBAL", "Issuer Credit Rating", "Local Currency LT|0")</f>
        <v/>
      </c>
      <c r="S267" s="10" t="str">
        <f>_xll.SNL.Clients.Office.Excel.Functions.SPG(A267, "RD_CREDIT_WATCH_OUTLOOK_DATE_GLOBAL", "Issuer Credit Rating", "Local Currency LT|0")</f>
        <v/>
      </c>
    </row>
    <row r="268" spans="1:19" x14ac:dyDescent="0.3">
      <c r="A268" t="s">
        <v>1302</v>
      </c>
      <c r="B268" t="str">
        <f>_xll.SNL.Clients.Office.Excel.Functions.SPG(A268,"SP_IPO_DATE")</f>
        <v/>
      </c>
      <c r="C268" s="5">
        <f>_xll.SNL.Clients.Office.Excel.Functions.SPG(A268, "SP_VOLUME_AVG_WEEKLY_TO_SHARES_OUT", , "1M")</f>
        <v>2.723572434609085</v>
      </c>
      <c r="D268" s="5">
        <f>_xll.SNL.Clients.Office.Excel.Functions.SPG(A268, "SP_VOLUME_AVG_WEEKLY_TO_SHARES_OUT", , "3M")</f>
        <v>3.1616396819989228</v>
      </c>
      <c r="E268" s="5">
        <f>_xll.SNL.Clients.Office.Excel.Functions.SPG(A268, "SP_VOLUME_AVG_DAILY_TO_1YR_AVG_DAILY", , "1M")</f>
        <v>75.12</v>
      </c>
      <c r="F268" s="5">
        <f>_xll.SNL.Clients.Office.Excel.Functions.SPG(A268, "SP_VOLUME_AVG_DAILY_TO_1YR_AVG_DAILY", , "3M")</f>
        <v>87.2</v>
      </c>
      <c r="G268" s="9" t="str">
        <f>_xll.SNL.Clients.Office.Excel.Functions.SPG(A268, "IQ_SECTOR")</f>
        <v>Materials</v>
      </c>
      <c r="H268" s="9" t="str">
        <f>_xll.SNL.Clients.Office.Excel.Functions.SPG(A268, "IQ_INDUSTRY_GROUP")</f>
        <v>Materials</v>
      </c>
      <c r="I268" s="9" t="str">
        <f>_xll.SNL.Clients.Office.Excel.Functions.SPG(A268, "IQ_INDUSTRY")</f>
        <v>Chemicals</v>
      </c>
      <c r="J268" s="9" t="str">
        <f>_xll.SNL.Clients.Office.Excel.Functions.SPG(A268, "IQ_PRIMARY_INDUSTRY")</f>
        <v>Specialty Chemicals</v>
      </c>
      <c r="K268" s="9" t="str">
        <f>_xll.SNL.Clients.Office.Excel.Functions.SPG(A268, "NAICS_CODE", "Primary")</f>
        <v>325180 - Other Basic Inorganic Chemical Manufacturing</v>
      </c>
      <c r="L268" s="9" t="str">
        <f>_xll.SNL.Clients.Office.Excel.Functions.SPG(A268, "SP_TOPICTAG")</f>
        <v>Environmental Engineering; Disposal and Recycling; Water Purification; CleanTech; Pollution Control</v>
      </c>
      <c r="M268" s="5">
        <f>_xll.SNL.Clients.Office.Excel.Functions.SPG(A268, "SP_PCT_SHARES_OWNED_ALL_INSTITUTIONS")</f>
        <v>99.98</v>
      </c>
      <c r="N268" s="9" t="str">
        <f>_xll.SNL.Clients.Office.Excel.Functions.SPG(A268, "RD_CREDIT_RATING_GLOBAL", "Issuer Credit Rating", "Local Currency LT|0")</f>
        <v/>
      </c>
      <c r="O268" s="9" t="str">
        <f>_xll.SNL.Clients.Office.Excel.Functions.SPG(A268, "RD_CWOL_GLOBAL", "Issuer Credit Rating", "Local Currency LT|0")</f>
        <v/>
      </c>
      <c r="P268" s="9" t="str">
        <f>_xll.SNL.Clients.Office.Excel.Functions.SPG(A268, "RD_RATING_ACTION_GLOBAL", "Issuer Credit Rating", "Local Currency LT|0")</f>
        <v/>
      </c>
      <c r="Q268" s="10" t="str">
        <f>_xll.SNL.Clients.Office.Excel.Functions.SPG(A268, "RD_LAST_REVIEW_DATE_GLOBAL", "Issuer Credit Rating", "Local Currency LT")</f>
        <v/>
      </c>
      <c r="R268" s="10" t="str">
        <f>_xll.SNL.Clients.Office.Excel.Functions.SPG(A268, "RD_CREDIT_RATING_DATE_GLOBAL", "Issuer Credit Rating", "Local Currency LT|0")</f>
        <v/>
      </c>
      <c r="S268" s="10" t="str">
        <f>_xll.SNL.Clients.Office.Excel.Functions.SPG(A268, "RD_CREDIT_WATCH_OUTLOOK_DATE_GLOBAL", "Issuer Credit Rating", "Local Currency LT|0")</f>
        <v/>
      </c>
    </row>
    <row r="269" spans="1:19" x14ac:dyDescent="0.3">
      <c r="A269" t="s">
        <v>1303</v>
      </c>
      <c r="B269" t="str">
        <f>_xll.SNL.Clients.Office.Excel.Functions.SPG(A269,"SP_IPO_DATE")</f>
        <v/>
      </c>
      <c r="C269" s="5">
        <f>_xll.SNL.Clients.Office.Excel.Functions.SPG(A269, "SP_VOLUME_AVG_WEEKLY_TO_SHARES_OUT", , "1M")</f>
        <v>2.3645630452227753</v>
      </c>
      <c r="D269" s="5">
        <f>_xll.SNL.Clients.Office.Excel.Functions.SPG(A269, "SP_VOLUME_AVG_WEEKLY_TO_SHARES_OUT", , "3M")</f>
        <v>2.5453405162488267</v>
      </c>
      <c r="E269" s="5">
        <f>_xll.SNL.Clients.Office.Excel.Functions.SPG(A269, "SP_VOLUME_AVG_DAILY_TO_1YR_AVG_DAILY", , "1M")</f>
        <v>103.17</v>
      </c>
      <c r="F269" s="5">
        <f>_xll.SNL.Clients.Office.Excel.Functions.SPG(A269, "SP_VOLUME_AVG_DAILY_TO_1YR_AVG_DAILY", , "3M")</f>
        <v>111.06</v>
      </c>
      <c r="G269" s="9" t="str">
        <f>_xll.SNL.Clients.Office.Excel.Functions.SPG(A269, "IQ_SECTOR")</f>
        <v>Materials</v>
      </c>
      <c r="H269" s="9" t="str">
        <f>_xll.SNL.Clients.Office.Excel.Functions.SPG(A269, "IQ_INDUSTRY_GROUP")</f>
        <v>Materials</v>
      </c>
      <c r="I269" s="9" t="str">
        <f>_xll.SNL.Clients.Office.Excel.Functions.SPG(A269, "IQ_INDUSTRY")</f>
        <v>Chemicals</v>
      </c>
      <c r="J269" s="9" t="str">
        <f>_xll.SNL.Clients.Office.Excel.Functions.SPG(A269, "IQ_PRIMARY_INDUSTRY")</f>
        <v>Specialty Chemicals</v>
      </c>
      <c r="K269" s="9" t="str">
        <f>_xll.SNL.Clients.Office.Excel.Functions.SPG(A269, "NAICS_CODE", "Primary")</f>
        <v>325 - Chemical Manufacturing</v>
      </c>
      <c r="L269" s="9" t="str">
        <f>_xll.SNL.Clients.Office.Excel.Functions.SPG(A269, "SP_TOPICTAG")</f>
        <v>Environmental Engineering; Pollution Control; Biofuel</v>
      </c>
      <c r="M269" s="5">
        <f>_xll.SNL.Clients.Office.Excel.Functions.SPG(A269, "SP_PCT_SHARES_OWNED_ALL_INSTITUTIONS")</f>
        <v>99.12</v>
      </c>
      <c r="N269" s="9" t="str">
        <f>_xll.SNL.Clients.Office.Excel.Functions.SPG(A269, "RD_CREDIT_RATING_GLOBAL", "Issuer Credit Rating", "Local Currency LT|0")</f>
        <v>NR</v>
      </c>
      <c r="O269" s="9" t="str">
        <f>_xll.SNL.Clients.Office.Excel.Functions.SPG(A269, "RD_CWOL_GLOBAL", "Issuer Credit Rating", "Local Currency LT|0")</f>
        <v>NR</v>
      </c>
      <c r="P269" s="9" t="str">
        <f>_xll.SNL.Clients.Office.Excel.Functions.SPG(A269, "RD_RATING_ACTION_GLOBAL", "Issuer Credit Rating", "Local Currency LT|0")</f>
        <v>Not Rated | CreditWatch/Outlook (07/17/2006)</v>
      </c>
      <c r="Q269" s="10" t="str">
        <f>_xll.SNL.Clients.Office.Excel.Functions.SPG(A269, "RD_LAST_REVIEW_DATE_GLOBAL", "Issuer Credit Rating", "Local Currency LT")</f>
        <v/>
      </c>
      <c r="R269" s="10">
        <f>_xll.SNL.Clients.Office.Excel.Functions.SPG(A269, "RD_CREDIT_RATING_DATE_GLOBAL", "Issuer Credit Rating", "Local Currency LT|0")</f>
        <v>38915</v>
      </c>
      <c r="S269" s="10">
        <f>_xll.SNL.Clients.Office.Excel.Functions.SPG(A269, "RD_CREDIT_WATCH_OUTLOOK_DATE_GLOBAL", "Issuer Credit Rating", "Local Currency LT|0")</f>
        <v>38915</v>
      </c>
    </row>
    <row r="270" spans="1:19" x14ac:dyDescent="0.3">
      <c r="A270" t="s">
        <v>1304</v>
      </c>
      <c r="B270" s="10">
        <f>_xll.SNL.Clients.Office.Excel.Functions.SPG(A270,"SP_IPO_DATE")</f>
        <v>42705</v>
      </c>
      <c r="C270" s="5">
        <f>_xll.SNL.Clients.Office.Excel.Functions.SPG(A270, "SP_VOLUME_AVG_WEEKLY_TO_SHARES_OUT", , "1M")</f>
        <v>5.0279628840782999</v>
      </c>
      <c r="D270" s="5">
        <f>_xll.SNL.Clients.Office.Excel.Functions.SPG(A270, "SP_VOLUME_AVG_WEEKLY_TO_SHARES_OUT", , "3M")</f>
        <v>6.229569437591346</v>
      </c>
      <c r="E270" s="5">
        <f>_xll.SNL.Clients.Office.Excel.Functions.SPG(A270, "SP_VOLUME_AVG_DAILY_TO_1YR_AVG_DAILY", , "1M")</f>
        <v>122.56</v>
      </c>
      <c r="F270" s="5">
        <f>_xll.SNL.Clients.Office.Excel.Functions.SPG(A270, "SP_VOLUME_AVG_DAILY_TO_1YR_AVG_DAILY", , "3M")</f>
        <v>151.85</v>
      </c>
      <c r="G270" s="9" t="str">
        <f>_xll.SNL.Clients.Office.Excel.Functions.SPG(A270, "IQ_SECTOR")</f>
        <v>Real Estate</v>
      </c>
      <c r="H270" s="9" t="str">
        <f>_xll.SNL.Clients.Office.Excel.Functions.SPG(A270, "IQ_INDUSTRY_GROUP")</f>
        <v>Equity Real Estate Investment Trusts (REITs)</v>
      </c>
      <c r="I270" s="9" t="str">
        <f>_xll.SNL.Clients.Office.Excel.Functions.SPG(A270, "IQ_INDUSTRY")</f>
        <v>Industrial REITs</v>
      </c>
      <c r="J270" s="9" t="str">
        <f>_xll.SNL.Clients.Office.Excel.Functions.SPG(A270, "IQ_PRIMARY_INDUSTRY")</f>
        <v>Industrial REITs</v>
      </c>
      <c r="K270" s="9" t="str">
        <f>_xll.SNL.Clients.Office.Excel.Functions.SPG(A270, "NAICS_CODE", "Primary")</f>
        <v>531190 - Lessors of Other Real Estate Property</v>
      </c>
      <c r="L270" s="9" t="str">
        <f>_xll.SNL.Clients.Office.Excel.Functions.SPG(A270, "SP_TOPICTAG")</f>
        <v>Cannabis</v>
      </c>
      <c r="M270" s="5">
        <f>_xll.SNL.Clients.Office.Excel.Functions.SPG(A270, "SP_PCT_SHARES_OWNED_ALL_INSTITUTIONS")</f>
        <v>73.09</v>
      </c>
      <c r="N270" s="9" t="str">
        <f>_xll.SNL.Clients.Office.Excel.Functions.SPG(A270, "RD_CREDIT_RATING_GLOBAL", "Issuer Credit Rating", "Local Currency LT|0")</f>
        <v/>
      </c>
      <c r="O270" s="9" t="str">
        <f>_xll.SNL.Clients.Office.Excel.Functions.SPG(A270, "RD_CWOL_GLOBAL", "Issuer Credit Rating", "Local Currency LT|0")</f>
        <v/>
      </c>
      <c r="P270" s="9" t="str">
        <f>_xll.SNL.Clients.Office.Excel.Functions.SPG(A270, "RD_RATING_ACTION_GLOBAL", "Issuer Credit Rating", "Local Currency LT|0")</f>
        <v/>
      </c>
      <c r="Q270" s="10" t="str">
        <f>_xll.SNL.Clients.Office.Excel.Functions.SPG(A270, "RD_LAST_REVIEW_DATE_GLOBAL", "Issuer Credit Rating", "Local Currency LT")</f>
        <v/>
      </c>
      <c r="R270" s="10" t="str">
        <f>_xll.SNL.Clients.Office.Excel.Functions.SPG(A270, "RD_CREDIT_RATING_DATE_GLOBAL", "Issuer Credit Rating", "Local Currency LT|0")</f>
        <v/>
      </c>
      <c r="S270" s="10" t="str">
        <f>_xll.SNL.Clients.Office.Excel.Functions.SPG(A270, "RD_CREDIT_WATCH_OUTLOOK_DATE_GLOBAL", "Issuer Credit Rating", "Local Currency LT|0")</f>
        <v/>
      </c>
    </row>
    <row r="271" spans="1:19" x14ac:dyDescent="0.3">
      <c r="A271" t="s">
        <v>1305</v>
      </c>
      <c r="B271" t="str">
        <f>_xll.SNL.Clients.Office.Excel.Functions.SPG(A271,"SP_IPO_DATE")</f>
        <v/>
      </c>
      <c r="C271" s="5">
        <f>_xll.SNL.Clients.Office.Excel.Functions.SPG(A271, "SP_VOLUME_AVG_WEEKLY_TO_SHARES_OUT", , "1M")</f>
        <v>3.0434279196127196</v>
      </c>
      <c r="D271" s="5">
        <f>_xll.SNL.Clients.Office.Excel.Functions.SPG(A271, "SP_VOLUME_AVG_WEEKLY_TO_SHARES_OUT", , "3M")</f>
        <v>3.6726360043520216</v>
      </c>
      <c r="E271" s="5">
        <f>_xll.SNL.Clients.Office.Excel.Functions.SPG(A271, "SP_VOLUME_AVG_DAILY_TO_1YR_AVG_DAILY", , "1M")</f>
        <v>92.29</v>
      </c>
      <c r="F271" s="5">
        <f>_xll.SNL.Clients.Office.Excel.Functions.SPG(A271, "SP_VOLUME_AVG_DAILY_TO_1YR_AVG_DAILY", , "3M")</f>
        <v>111.38</v>
      </c>
      <c r="G271" s="9" t="str">
        <f>_xll.SNL.Clients.Office.Excel.Functions.SPG(A271, "IQ_SECTOR")</f>
        <v>Energy</v>
      </c>
      <c r="H271" s="9" t="str">
        <f>_xll.SNL.Clients.Office.Excel.Functions.SPG(A271, "IQ_INDUSTRY_GROUP")</f>
        <v>Energy</v>
      </c>
      <c r="I271" s="9" t="str">
        <f>_xll.SNL.Clients.Office.Excel.Functions.SPG(A271, "IQ_INDUSTRY")</f>
        <v>Energy Equipment and Services</v>
      </c>
      <c r="J271" s="9" t="str">
        <f>_xll.SNL.Clients.Office.Excel.Functions.SPG(A271, "IQ_PRIMARY_INDUSTRY")</f>
        <v>Oil and Gas Equipment and Services</v>
      </c>
      <c r="K271" s="9" t="str">
        <f>_xll.SNL.Clients.Office.Excel.Functions.SPG(A271, "NAICS_CODE", "Primary")</f>
        <v>333132 - Oil and Gas Field Machinery and Equipment Manufacturing</v>
      </c>
      <c r="L271" s="9" t="str">
        <f>_xll.SNL.Clients.Office.Excel.Functions.SPG(A271, "SP_TOPICTAG")</f>
        <v/>
      </c>
      <c r="M271" s="5">
        <f>_xll.SNL.Clients.Office.Excel.Functions.SPG(A271, "SP_PCT_SHARES_OWNED_ALL_INSTITUTIONS")</f>
        <v>54.23</v>
      </c>
      <c r="N271" s="9" t="str">
        <f>_xll.SNL.Clients.Office.Excel.Functions.SPG(A271, "RD_CREDIT_RATING_GLOBAL", "Issuer Credit Rating", "Local Currency LT|0")</f>
        <v/>
      </c>
      <c r="O271" s="9" t="str">
        <f>_xll.SNL.Clients.Office.Excel.Functions.SPG(A271, "RD_CWOL_GLOBAL", "Issuer Credit Rating", "Local Currency LT|0")</f>
        <v/>
      </c>
      <c r="P271" s="9" t="str">
        <f>_xll.SNL.Clients.Office.Excel.Functions.SPG(A271, "RD_RATING_ACTION_GLOBAL", "Issuer Credit Rating", "Local Currency LT|0")</f>
        <v/>
      </c>
      <c r="Q271" s="10" t="str">
        <f>_xll.SNL.Clients.Office.Excel.Functions.SPG(A271, "RD_LAST_REVIEW_DATE_GLOBAL", "Issuer Credit Rating", "Local Currency LT")</f>
        <v/>
      </c>
      <c r="R271" s="10" t="str">
        <f>_xll.SNL.Clients.Office.Excel.Functions.SPG(A271, "RD_CREDIT_RATING_DATE_GLOBAL", "Issuer Credit Rating", "Local Currency LT|0")</f>
        <v/>
      </c>
      <c r="S271" s="10" t="str">
        <f>_xll.SNL.Clients.Office.Excel.Functions.SPG(A271, "RD_CREDIT_WATCH_OUTLOOK_DATE_GLOBAL", "Issuer Credit Rating", "Local Currency LT|0")</f>
        <v/>
      </c>
    </row>
    <row r="272" spans="1:19" x14ac:dyDescent="0.3">
      <c r="A272" t="s">
        <v>1306</v>
      </c>
      <c r="B272" s="10">
        <f>_xll.SNL.Clients.Office.Excel.Functions.SPG(A272,"SP_IPO_DATE")</f>
        <v>38265</v>
      </c>
      <c r="C272" s="5">
        <f>_xll.SNL.Clients.Office.Excel.Functions.SPG(A272, "SP_VOLUME_AVG_WEEKLY_TO_SHARES_OUT", , "1M")</f>
        <v>4.6309937409182167</v>
      </c>
      <c r="D272" s="5">
        <f>_xll.SNL.Clients.Office.Excel.Functions.SPG(A272, "SP_VOLUME_AVG_WEEKLY_TO_SHARES_OUT", , "3M")</f>
        <v>5.4594499373251306</v>
      </c>
      <c r="E272" s="5">
        <f>_xll.SNL.Clients.Office.Excel.Functions.SPG(A272, "SP_VOLUME_AVG_DAILY_TO_1YR_AVG_DAILY", , "1M")</f>
        <v>96.96</v>
      </c>
      <c r="F272" s="5">
        <f>_xll.SNL.Clients.Office.Excel.Functions.SPG(A272, "SP_VOLUME_AVG_DAILY_TO_1YR_AVG_DAILY", , "3M")</f>
        <v>114.3</v>
      </c>
      <c r="G272" s="9" t="str">
        <f>_xll.SNL.Clients.Office.Excel.Functions.SPG(A272, "IQ_SECTOR")</f>
        <v>Health Care</v>
      </c>
      <c r="H272" s="9" t="str">
        <f>_xll.SNL.Clients.Office.Excel.Functions.SPG(A272, "IQ_INDUSTRY_GROUP")</f>
        <v>Pharmaceuticals, Biotechnology and Life Sciences</v>
      </c>
      <c r="I272" s="9" t="str">
        <f>_xll.SNL.Clients.Office.Excel.Functions.SPG(A272, "IQ_INDUSTRY")</f>
        <v>Pharmaceuticals</v>
      </c>
      <c r="J272" s="9" t="str">
        <f>_xll.SNL.Clients.Office.Excel.Functions.SPG(A272, "IQ_PRIMARY_INDUSTRY")</f>
        <v>Pharmaceuticals</v>
      </c>
      <c r="K272" s="9" t="str">
        <f>_xll.SNL.Clients.Office.Excel.Functions.SPG(A272, "NAICS_CODE", "Primary")</f>
        <v>325412 - Pharmaceutical Preparation Manufacturing</v>
      </c>
      <c r="L272" s="9" t="str">
        <f>_xll.SNL.Clients.Office.Excel.Functions.SPG(A272, "SP_TOPICTAG")</f>
        <v>Health Diagnostics; Gastroenterology; Infectious Diseases; Pulmonology; Respiratory</v>
      </c>
      <c r="M272" s="5">
        <f>_xll.SNL.Clients.Office.Excel.Functions.SPG(A272, "SP_PCT_SHARES_OWNED_ALL_INSTITUTIONS")</f>
        <v>94.5</v>
      </c>
      <c r="N272" s="9" t="str">
        <f>_xll.SNL.Clients.Office.Excel.Functions.SPG(A272, "RD_CREDIT_RATING_GLOBAL", "Issuer Credit Rating", "Local Currency LT|0")</f>
        <v>NR</v>
      </c>
      <c r="O272" s="9" t="str">
        <f>_xll.SNL.Clients.Office.Excel.Functions.SPG(A272, "RD_CWOL_GLOBAL", "Issuer Credit Rating", "Local Currency LT|0")</f>
        <v>NR</v>
      </c>
      <c r="P272" s="9" t="str">
        <f>_xll.SNL.Clients.Office.Excel.Functions.SPG(A272, "RD_RATING_ACTION_GLOBAL", "Issuer Credit Rating", "Local Currency LT|0")</f>
        <v>Not Rated | CreditWatch/Outlook (02/24/2020)</v>
      </c>
      <c r="Q272" s="10">
        <f>_xll.SNL.Clients.Office.Excel.Functions.SPG(A272, "RD_LAST_REVIEW_DATE_GLOBAL", "Issuer Credit Rating", "Local Currency LT")</f>
        <v>43885</v>
      </c>
      <c r="R272" s="10">
        <f>_xll.SNL.Clients.Office.Excel.Functions.SPG(A272, "RD_CREDIT_RATING_DATE_GLOBAL", "Issuer Credit Rating", "Local Currency LT|0")</f>
        <v>43885</v>
      </c>
      <c r="S272" s="10">
        <f>_xll.SNL.Clients.Office.Excel.Functions.SPG(A272, "RD_CREDIT_WATCH_OUTLOOK_DATE_GLOBAL", "Issuer Credit Rating", "Local Currency LT|0")</f>
        <v>43885</v>
      </c>
    </row>
    <row r="273" spans="1:19" x14ac:dyDescent="0.3">
      <c r="A273" t="s">
        <v>1307</v>
      </c>
      <c r="B273" t="str">
        <f>_xll.SNL.Clients.Office.Excel.Functions.SPG(A273,"SP_IPO_DATE")</f>
        <v/>
      </c>
      <c r="C273" s="5">
        <f>_xll.SNL.Clients.Office.Excel.Functions.SPG(A273, "SP_VOLUME_AVG_WEEKLY_TO_SHARES_OUT", , "1M")</f>
        <v>6.5424697938783059</v>
      </c>
      <c r="D273" s="5">
        <f>_xll.SNL.Clients.Office.Excel.Functions.SPG(A273, "SP_VOLUME_AVG_WEEKLY_TO_SHARES_OUT", , "3M")</f>
        <v>6.4776696475399218</v>
      </c>
      <c r="E273" s="5">
        <f>_xll.SNL.Clients.Office.Excel.Functions.SPG(A273, "SP_VOLUME_AVG_DAILY_TO_1YR_AVG_DAILY", , "1M")</f>
        <v>147.19</v>
      </c>
      <c r="F273" s="5">
        <f>_xll.SNL.Clients.Office.Excel.Functions.SPG(A273, "SP_VOLUME_AVG_DAILY_TO_1YR_AVG_DAILY", , "3M")</f>
        <v>145.72999999999999</v>
      </c>
      <c r="G273" s="9" t="str">
        <f>_xll.SNL.Clients.Office.Excel.Functions.SPG(A273, "IQ_SECTOR")</f>
        <v>Information Technology</v>
      </c>
      <c r="H273" s="9" t="str">
        <f>_xll.SNL.Clients.Office.Excel.Functions.SPG(A273, "IQ_INDUSTRY_GROUP")</f>
        <v>Technology Hardware and Equipment</v>
      </c>
      <c r="I273" s="9" t="str">
        <f>_xll.SNL.Clients.Office.Excel.Functions.SPG(A273, "IQ_INDUSTRY")</f>
        <v>Electronic Equipment, Instruments and Components</v>
      </c>
      <c r="J273" s="9" t="str">
        <f>_xll.SNL.Clients.Office.Excel.Functions.SPG(A273, "IQ_PRIMARY_INDUSTRY")</f>
        <v>Technology Distributors</v>
      </c>
      <c r="K273" s="9" t="str">
        <f>_xll.SNL.Clients.Office.Excel.Functions.SPG(A273, "NAICS_CODE", "Primary")</f>
        <v>423430 - Computer and Computer Peripheral Equipment and Software Merchant Wholesalers</v>
      </c>
      <c r="L273" s="9" t="str">
        <f>_xll.SNL.Clients.Office.Excel.Functions.SPG(A273, "SP_TOPICTAG")</f>
        <v>Software Development; Cloud Management; Data Integration; Machine Learning; Cloud Infrastructure; Cloud Security; Artificial Intelligence</v>
      </c>
      <c r="M273" s="5">
        <f>_xll.SNL.Clients.Office.Excel.Functions.SPG(A273, "SP_PCT_SHARES_OWNED_ALL_INSTITUTIONS")</f>
        <v>103.41</v>
      </c>
      <c r="N273" s="9" t="str">
        <f>_xll.SNL.Clients.Office.Excel.Functions.SPG(A273, "RD_CREDIT_RATING_GLOBAL", "Issuer Credit Rating", "Local Currency LT|0")</f>
        <v>BB+</v>
      </c>
      <c r="O273" s="9" t="str">
        <f>_xll.SNL.Clients.Office.Excel.Functions.SPG(A273, "RD_CWOL_GLOBAL", "Issuer Credit Rating", "Local Currency LT|0")</f>
        <v>Stable</v>
      </c>
      <c r="P273" s="9" t="str">
        <f>_xll.SNL.Clients.Office.Excel.Functions.SPG(A273, "RD_RATING_ACTION_GLOBAL", "Issuer Credit Rating", "Local Currency LT|0")</f>
        <v>New Rating | CreditWatch/Outlook (05/15/2024)</v>
      </c>
      <c r="Q273" s="10">
        <f>_xll.SNL.Clients.Office.Excel.Functions.SPG(A273, "RD_LAST_REVIEW_DATE_GLOBAL", "Issuer Credit Rating", "Local Currency LT")</f>
        <v>45427</v>
      </c>
      <c r="R273" s="10">
        <f>_xll.SNL.Clients.Office.Excel.Functions.SPG(A273, "RD_CREDIT_RATING_DATE_GLOBAL", "Issuer Credit Rating", "Local Currency LT|0")</f>
        <v>45427</v>
      </c>
      <c r="S273" s="10">
        <f>_xll.SNL.Clients.Office.Excel.Functions.SPG(A273, "RD_CREDIT_WATCH_OUTLOOK_DATE_GLOBAL", "Issuer Credit Rating", "Local Currency LT|0")</f>
        <v>45427</v>
      </c>
    </row>
    <row r="274" spans="1:19" x14ac:dyDescent="0.3">
      <c r="A274" t="s">
        <v>1308</v>
      </c>
      <c r="B274" s="10">
        <f>_xll.SNL.Clients.Office.Excel.Functions.SPG(A274,"SP_IPO_DATE")</f>
        <v>43222</v>
      </c>
      <c r="C274" s="5">
        <f>_xll.SNL.Clients.Office.Excel.Functions.SPG(A274, "SP_VOLUME_AVG_WEEKLY_TO_SHARES_OUT", , "1M")</f>
        <v>9.8944487656652012</v>
      </c>
      <c r="D274" s="5">
        <f>_xll.SNL.Clients.Office.Excel.Functions.SPG(A274, "SP_VOLUME_AVG_WEEKLY_TO_SHARES_OUT", , "3M")</f>
        <v>8.670562743448194</v>
      </c>
      <c r="E274" s="5">
        <f>_xll.SNL.Clients.Office.Excel.Functions.SPG(A274, "SP_VOLUME_AVG_DAILY_TO_1YR_AVG_DAILY", , "1M")</f>
        <v>102.61</v>
      </c>
      <c r="F274" s="5">
        <f>_xll.SNL.Clients.Office.Excel.Functions.SPG(A274, "SP_VOLUME_AVG_DAILY_TO_1YR_AVG_DAILY", , "3M")</f>
        <v>89.92</v>
      </c>
      <c r="G274" s="9" t="str">
        <f>_xll.SNL.Clients.Office.Excel.Functions.SPG(A274, "IQ_SECTOR")</f>
        <v>Health Care</v>
      </c>
      <c r="H274" s="9" t="str">
        <f>_xll.SNL.Clients.Office.Excel.Functions.SPG(A274, "IQ_INDUSTRY_GROUP")</f>
        <v>Health Care Equipment and Services</v>
      </c>
      <c r="I274" s="9" t="str">
        <f>_xll.SNL.Clients.Office.Excel.Functions.SPG(A274, "IQ_INDUSTRY")</f>
        <v>Health Care Equipment and Supplies</v>
      </c>
      <c r="J274" s="9" t="str">
        <f>_xll.SNL.Clients.Office.Excel.Functions.SPG(A274, "IQ_PRIMARY_INDUSTRY")</f>
        <v>Health Care Equipment</v>
      </c>
      <c r="K274" s="9" t="str">
        <f>_xll.SNL.Clients.Office.Excel.Functions.SPG(A274, "NAICS_CODE", "Primary")</f>
        <v>339112 - Surgical and Medical Instrument Manufacturing</v>
      </c>
      <c r="L274" s="9" t="str">
        <f>_xll.SNL.Clients.Office.Excel.Functions.SPG(A274, "SP_TOPICTAG")</f>
        <v>Health Diagnostics; MHealth; Neuroscience; Outpatient Care; Sleep Technology; Ear Nose &amp; Throat (ENT); Neurology</v>
      </c>
      <c r="M274" s="5">
        <f>_xll.SNL.Clients.Office.Excel.Functions.SPG(A274, "SP_PCT_SHARES_OWNED_ALL_INSTITUTIONS")</f>
        <v>115.02</v>
      </c>
      <c r="N274" s="9" t="str">
        <f>_xll.SNL.Clients.Office.Excel.Functions.SPG(A274, "RD_CREDIT_RATING_GLOBAL", "Issuer Credit Rating", "Local Currency LT|0")</f>
        <v/>
      </c>
      <c r="O274" s="9" t="str">
        <f>_xll.SNL.Clients.Office.Excel.Functions.SPG(A274, "RD_CWOL_GLOBAL", "Issuer Credit Rating", "Local Currency LT|0")</f>
        <v/>
      </c>
      <c r="P274" s="9" t="str">
        <f>_xll.SNL.Clients.Office.Excel.Functions.SPG(A274, "RD_RATING_ACTION_GLOBAL", "Issuer Credit Rating", "Local Currency LT|0")</f>
        <v/>
      </c>
      <c r="Q274" s="10" t="str">
        <f>_xll.SNL.Clients.Office.Excel.Functions.SPG(A274, "RD_LAST_REVIEW_DATE_GLOBAL", "Issuer Credit Rating", "Local Currency LT")</f>
        <v/>
      </c>
      <c r="R274" s="10" t="str">
        <f>_xll.SNL.Clients.Office.Excel.Functions.SPG(A274, "RD_CREDIT_RATING_DATE_GLOBAL", "Issuer Credit Rating", "Local Currency LT|0")</f>
        <v/>
      </c>
      <c r="S274" s="10" t="str">
        <f>_xll.SNL.Clients.Office.Excel.Functions.SPG(A274, "RD_CREDIT_WATCH_OUTLOOK_DATE_GLOBAL", "Issuer Credit Rating", "Local Currency LT|0")</f>
        <v/>
      </c>
    </row>
    <row r="275" spans="1:19" x14ac:dyDescent="0.3">
      <c r="A275" t="s">
        <v>1309</v>
      </c>
      <c r="B275" s="10">
        <f>_xll.SNL.Clients.Office.Excel.Functions.SPG(A275,"SP_IPO_DATE")</f>
        <v>41682</v>
      </c>
      <c r="C275" s="5">
        <f>_xll.SNL.Clients.Office.Excel.Functions.SPG(A275, "SP_VOLUME_AVG_WEEKLY_TO_SHARES_OUT", , "1M")</f>
        <v>5.921710477346763</v>
      </c>
      <c r="D275" s="5">
        <f>_xll.SNL.Clients.Office.Excel.Functions.SPG(A275, "SP_VOLUME_AVG_WEEKLY_TO_SHARES_OUT", , "3M")</f>
        <v>5.2862689329961876</v>
      </c>
      <c r="E275" s="5">
        <f>_xll.SNL.Clients.Office.Excel.Functions.SPG(A275, "SP_VOLUME_AVG_DAILY_TO_1YR_AVG_DAILY", , "1M")</f>
        <v>110.63</v>
      </c>
      <c r="F275" s="5">
        <f>_xll.SNL.Clients.Office.Excel.Functions.SPG(A275, "SP_VOLUME_AVG_DAILY_TO_1YR_AVG_DAILY", , "3M")</f>
        <v>98.76</v>
      </c>
      <c r="G275" s="9" t="str">
        <f>_xll.SNL.Clients.Office.Excel.Functions.SPG(A275, "IQ_SECTOR")</f>
        <v>Consumer Discretionary</v>
      </c>
      <c r="H275" s="9" t="str">
        <f>_xll.SNL.Clients.Office.Excel.Functions.SPG(A275, "IQ_INDUSTRY_GROUP")</f>
        <v>Consumer Durables and Apparel</v>
      </c>
      <c r="I275" s="9" t="str">
        <f>_xll.SNL.Clients.Office.Excel.Functions.SPG(A275, "IQ_INDUSTRY")</f>
        <v>Household Durables</v>
      </c>
      <c r="J275" s="9" t="str">
        <f>_xll.SNL.Clients.Office.Excel.Functions.SPG(A275, "IQ_PRIMARY_INDUSTRY")</f>
        <v>Homebuilding</v>
      </c>
      <c r="K275" s="9" t="str">
        <f>_xll.SNL.Clients.Office.Excel.Functions.SPG(A275, "NAICS_CODE", "Primary")</f>
        <v>238 - Specialty Trade Contractors</v>
      </c>
      <c r="L275" s="9" t="str">
        <f>_xll.SNL.Clients.Office.Excel.Functions.SPG(A275, "SP_TOPICTAG")</f>
        <v/>
      </c>
      <c r="M275" s="5">
        <f>_xll.SNL.Clients.Office.Excel.Functions.SPG(A275, "SP_PCT_SHARES_OWNED_ALL_INSTITUTIONS")</f>
        <v>94.07</v>
      </c>
      <c r="N275" s="9" t="str">
        <f>_xll.SNL.Clients.Office.Excel.Functions.SPG(A275, "RD_CREDIT_RATING_GLOBAL", "Issuer Credit Rating", "Local Currency LT|0")</f>
        <v>BB-</v>
      </c>
      <c r="O275" s="9" t="str">
        <f>_xll.SNL.Clients.Office.Excel.Functions.SPG(A275, "RD_CWOL_GLOBAL", "Issuer Credit Rating", "Local Currency LT|0")</f>
        <v>Stable</v>
      </c>
      <c r="P275" s="9" t="str">
        <f>_xll.SNL.Clients.Office.Excel.Functions.SPG(A275, "RD_RATING_ACTION_GLOBAL", "Issuer Credit Rating", "Local Currency LT|0")</f>
        <v>CreditWatch/Outlook (03/25/2019)</v>
      </c>
      <c r="Q275" s="10">
        <f>_xll.SNL.Clients.Office.Excel.Functions.SPG(A275, "RD_LAST_REVIEW_DATE_GLOBAL", "Issuer Credit Rating", "Local Currency LT")</f>
        <v>45602</v>
      </c>
      <c r="R275" s="10">
        <f>_xll.SNL.Clients.Office.Excel.Functions.SPG(A275, "RD_CREDIT_RATING_DATE_GLOBAL", "Issuer Credit Rating", "Local Currency LT|0")</f>
        <v>42815</v>
      </c>
      <c r="S275" s="10">
        <f>_xll.SNL.Clients.Office.Excel.Functions.SPG(A275, "RD_CREDIT_WATCH_OUTLOOK_DATE_GLOBAL", "Issuer Credit Rating", "Local Currency LT|0")</f>
        <v>43549</v>
      </c>
    </row>
    <row r="276" spans="1:19" x14ac:dyDescent="0.3">
      <c r="A276" t="s">
        <v>1310</v>
      </c>
      <c r="B276" t="str">
        <f>_xll.SNL.Clients.Office.Excel.Functions.SPG(A276,"SP_IPO_DATE")</f>
        <v/>
      </c>
      <c r="C276" s="5">
        <f>_xll.SNL.Clients.Office.Excel.Functions.SPG(A276, "SP_VOLUME_AVG_WEEKLY_TO_SHARES_OUT", , "1M")</f>
        <v>5.176761007837424</v>
      </c>
      <c r="D276" s="5">
        <f>_xll.SNL.Clients.Office.Excel.Functions.SPG(A276, "SP_VOLUME_AVG_WEEKLY_TO_SHARES_OUT", , "3M")</f>
        <v>4.0738427195614344</v>
      </c>
      <c r="E276" s="5">
        <f>_xll.SNL.Clients.Office.Excel.Functions.SPG(A276, "SP_VOLUME_AVG_DAILY_TO_1YR_AVG_DAILY", , "1M")</f>
        <v>168.45</v>
      </c>
      <c r="F276" s="5">
        <f>_xll.SNL.Clients.Office.Excel.Functions.SPG(A276, "SP_VOLUME_AVG_DAILY_TO_1YR_AVG_DAILY", , "3M")</f>
        <v>132.56</v>
      </c>
      <c r="G276" s="9" t="str">
        <f>_xll.SNL.Clients.Office.Excel.Functions.SPG(A276, "IQ_SECTOR")</f>
        <v>Industrials</v>
      </c>
      <c r="H276" s="9" t="str">
        <f>_xll.SNL.Clients.Office.Excel.Functions.SPG(A276, "IQ_INDUSTRY_GROUP")</f>
        <v>Capital Goods</v>
      </c>
      <c r="I276" s="9" t="str">
        <f>_xll.SNL.Clients.Office.Excel.Functions.SPG(A276, "IQ_INDUSTRY")</f>
        <v>Building Products</v>
      </c>
      <c r="J276" s="9" t="str">
        <f>_xll.SNL.Clients.Office.Excel.Functions.SPG(A276, "IQ_PRIMARY_INDUSTRY")</f>
        <v>Building Products</v>
      </c>
      <c r="K276" s="9" t="str">
        <f>_xll.SNL.Clients.Office.Excel.Functions.SPG(A276, "NAICS_CODE", "Primary")</f>
        <v>332618 - Other Fabricated Wire Product Manufacturing</v>
      </c>
      <c r="L276" s="9" t="str">
        <f>_xll.SNL.Clients.Office.Excel.Functions.SPG(A276, "SP_TOPICTAG")</f>
        <v/>
      </c>
      <c r="M276" s="5">
        <f>_xll.SNL.Clients.Office.Excel.Functions.SPG(A276, "SP_PCT_SHARES_OWNED_ALL_INSTITUTIONS")</f>
        <v>83.2</v>
      </c>
      <c r="N276" s="9" t="str">
        <f>_xll.SNL.Clients.Office.Excel.Functions.SPG(A276, "RD_CREDIT_RATING_GLOBAL", "Issuer Credit Rating", "Local Currency LT|0")</f>
        <v/>
      </c>
      <c r="O276" s="9" t="str">
        <f>_xll.SNL.Clients.Office.Excel.Functions.SPG(A276, "RD_CWOL_GLOBAL", "Issuer Credit Rating", "Local Currency LT|0")</f>
        <v/>
      </c>
      <c r="P276" s="9" t="str">
        <f>_xll.SNL.Clients.Office.Excel.Functions.SPG(A276, "RD_RATING_ACTION_GLOBAL", "Issuer Credit Rating", "Local Currency LT|0")</f>
        <v/>
      </c>
      <c r="Q276" s="10" t="str">
        <f>_xll.SNL.Clients.Office.Excel.Functions.SPG(A276, "RD_LAST_REVIEW_DATE_GLOBAL", "Issuer Credit Rating", "Local Currency LT")</f>
        <v/>
      </c>
      <c r="R276" s="10" t="str">
        <f>_xll.SNL.Clients.Office.Excel.Functions.SPG(A276, "RD_CREDIT_RATING_DATE_GLOBAL", "Issuer Credit Rating", "Local Currency LT|0")</f>
        <v/>
      </c>
      <c r="S276" s="10" t="str">
        <f>_xll.SNL.Clients.Office.Excel.Functions.SPG(A276, "RD_CREDIT_WATCH_OUTLOOK_DATE_GLOBAL", "Issuer Credit Rating", "Local Currency LT|0")</f>
        <v/>
      </c>
    </row>
    <row r="277" spans="1:19" x14ac:dyDescent="0.3">
      <c r="A277" t="s">
        <v>1311</v>
      </c>
      <c r="B277" s="10">
        <f>_xll.SNL.Clients.Office.Excel.Functions.SPG(A277,"SP_IPO_DATE")</f>
        <v>36798</v>
      </c>
      <c r="C277" s="5">
        <f>_xll.SNL.Clients.Office.Excel.Functions.SPG(A277, "SP_VOLUME_AVG_WEEKLY_TO_SHARES_OUT", , "1M")</f>
        <v>3.4357371606449791</v>
      </c>
      <c r="D277" s="5">
        <f>_xll.SNL.Clients.Office.Excel.Functions.SPG(A277, "SP_VOLUME_AVG_WEEKLY_TO_SHARES_OUT", , "3M")</f>
        <v>3.1130781407236263</v>
      </c>
      <c r="E277" s="5">
        <f>_xll.SNL.Clients.Office.Excel.Functions.SPG(A277, "SP_VOLUME_AVG_DAILY_TO_1YR_AVG_DAILY", , "1M")</f>
        <v>77.69</v>
      </c>
      <c r="F277" s="5">
        <f>_xll.SNL.Clients.Office.Excel.Functions.SPG(A277, "SP_VOLUME_AVG_DAILY_TO_1YR_AVG_DAILY", , "3M")</f>
        <v>70.400000000000006</v>
      </c>
      <c r="G277" s="9" t="str">
        <f>_xll.SNL.Clients.Office.Excel.Functions.SPG(A277, "IQ_SECTOR")</f>
        <v>Health Care</v>
      </c>
      <c r="H277" s="9" t="str">
        <f>_xll.SNL.Clients.Office.Excel.Functions.SPG(A277, "IQ_INDUSTRY_GROUP")</f>
        <v>Health Care Equipment and Services</v>
      </c>
      <c r="I277" s="9" t="str">
        <f>_xll.SNL.Clients.Office.Excel.Functions.SPG(A277, "IQ_INDUSTRY")</f>
        <v>Health Care Equipment and Supplies</v>
      </c>
      <c r="J277" s="9" t="str">
        <f>_xll.SNL.Clients.Office.Excel.Functions.SPG(A277, "IQ_PRIMARY_INDUSTRY")</f>
        <v>Health Care Equipment</v>
      </c>
      <c r="K277" s="9" t="str">
        <f>_xll.SNL.Clients.Office.Excel.Functions.SPG(A277, "NAICS_CODE", "Primary")</f>
        <v>339112 - Surgical and Medical Instrument Manufacturing</v>
      </c>
      <c r="L277" s="9" t="str">
        <f>_xll.SNL.Clients.Office.Excel.Functions.SPG(A277, "SP_TOPICTAG")</f>
        <v>Health Diagnostics; Cardiovascular; Neurology; Oncology; Orthopaedics; Surgery; Urology</v>
      </c>
      <c r="M277" s="5">
        <f>_xll.SNL.Clients.Office.Excel.Functions.SPG(A277, "SP_PCT_SHARES_OWNED_ALL_INSTITUTIONS")</f>
        <v>117</v>
      </c>
      <c r="N277" s="9" t="str">
        <f>_xll.SNL.Clients.Office.Excel.Functions.SPG(A277, "RD_CREDIT_RATING_GLOBAL", "Issuer Credit Rating", "Local Currency LT|0")</f>
        <v>BB-</v>
      </c>
      <c r="O277" s="9" t="str">
        <f>_xll.SNL.Clients.Office.Excel.Functions.SPG(A277, "RD_CWOL_GLOBAL", "Issuer Credit Rating", "Local Currency LT|0")</f>
        <v>Stable</v>
      </c>
      <c r="P277" s="9" t="str">
        <f>_xll.SNL.Clients.Office.Excel.Functions.SPG(A277, "RD_RATING_ACTION_GLOBAL", "Issuer Credit Rating", "Local Currency LT|0")</f>
        <v>Upgrade | CreditWatch/Outlook (08/12/2021)</v>
      </c>
      <c r="Q277" s="10">
        <f>_xll.SNL.Clients.Office.Excel.Functions.SPG(A277, "RD_LAST_REVIEW_DATE_GLOBAL", "Issuer Credit Rating", "Local Currency LT")</f>
        <v>45527</v>
      </c>
      <c r="R277" s="10">
        <f>_xll.SNL.Clients.Office.Excel.Functions.SPG(A277, "RD_CREDIT_RATING_DATE_GLOBAL", "Issuer Credit Rating", "Local Currency LT|0")</f>
        <v>44420</v>
      </c>
      <c r="S277" s="10">
        <f>_xll.SNL.Clients.Office.Excel.Functions.SPG(A277, "RD_CREDIT_WATCH_OUTLOOK_DATE_GLOBAL", "Issuer Credit Rating", "Local Currency LT|0")</f>
        <v>44420</v>
      </c>
    </row>
    <row r="278" spans="1:19" x14ac:dyDescent="0.3">
      <c r="A278" t="s">
        <v>1312</v>
      </c>
      <c r="B278" t="str">
        <f>_xll.SNL.Clients.Office.Excel.Functions.SPG(A278,"SP_IPO_DATE")</f>
        <v/>
      </c>
      <c r="C278" s="5">
        <f>_xll.SNL.Clients.Office.Excel.Functions.SPG(A278, "SP_VOLUME_AVG_WEEKLY_TO_SHARES_OUT", , "1M")</f>
        <v>3.5944367284457455</v>
      </c>
      <c r="D278" s="5">
        <f>_xll.SNL.Clients.Office.Excel.Functions.SPG(A278, "SP_VOLUME_AVG_WEEKLY_TO_SHARES_OUT", , "3M")</f>
        <v>4.0288450153243138</v>
      </c>
      <c r="E278" s="5">
        <f>_xll.SNL.Clients.Office.Excel.Functions.SPG(A278, "SP_VOLUME_AVG_DAILY_TO_1YR_AVG_DAILY", , "1M")</f>
        <v>52.58</v>
      </c>
      <c r="F278" s="5">
        <f>_xll.SNL.Clients.Office.Excel.Functions.SPG(A278, "SP_VOLUME_AVG_DAILY_TO_1YR_AVG_DAILY", , "3M")</f>
        <v>58.94</v>
      </c>
      <c r="G278" s="9" t="str">
        <f>_xll.SNL.Clients.Office.Excel.Functions.SPG(A278, "IQ_SECTOR")</f>
        <v>Health Care</v>
      </c>
      <c r="H278" s="9" t="str">
        <f>_xll.SNL.Clients.Office.Excel.Functions.SPG(A278, "IQ_INDUSTRY_GROUP")</f>
        <v>Health Care Equipment and Services</v>
      </c>
      <c r="I278" s="9" t="str">
        <f>_xll.SNL.Clients.Office.Excel.Functions.SPG(A278, "IQ_INDUSTRY")</f>
        <v>Health Care Equipment and Supplies</v>
      </c>
      <c r="J278" s="9" t="str">
        <f>_xll.SNL.Clients.Office.Excel.Functions.SPG(A278, "IQ_PRIMARY_INDUSTRY")</f>
        <v>Health Care Equipment</v>
      </c>
      <c r="K278" s="9" t="str">
        <f>_xll.SNL.Clients.Office.Excel.Functions.SPG(A278, "NAICS_CODE", "Primary")</f>
        <v>33911 - Medical Equipment and Supplies Manufacturing</v>
      </c>
      <c r="L278" s="9" t="str">
        <f>_xll.SNL.Clients.Office.Excel.Functions.SPG(A278, "SP_TOPICTAG")</f>
        <v>Health Diagnostics; Data Protection; RegTech; Dermatology; Surgery</v>
      </c>
      <c r="M278" s="5">
        <f>_xll.SNL.Clients.Office.Excel.Functions.SPG(A278, "SP_PCT_SHARES_OWNED_ALL_INSTITUTIONS")</f>
        <v>93.12</v>
      </c>
      <c r="N278" s="9" t="str">
        <f>_xll.SNL.Clients.Office.Excel.Functions.SPG(A278, "RD_CREDIT_RATING_GLOBAL", "Issuer Credit Rating", "Local Currency LT|0")</f>
        <v/>
      </c>
      <c r="O278" s="9" t="str">
        <f>_xll.SNL.Clients.Office.Excel.Functions.SPG(A278, "RD_CWOL_GLOBAL", "Issuer Credit Rating", "Local Currency LT|0")</f>
        <v/>
      </c>
      <c r="P278" s="9" t="str">
        <f>_xll.SNL.Clients.Office.Excel.Functions.SPG(A278, "RD_RATING_ACTION_GLOBAL", "Issuer Credit Rating", "Local Currency LT|0")</f>
        <v/>
      </c>
      <c r="Q278" s="10" t="str">
        <f>_xll.SNL.Clients.Office.Excel.Functions.SPG(A278, "RD_LAST_REVIEW_DATE_GLOBAL", "Issuer Credit Rating", "Local Currency LT")</f>
        <v/>
      </c>
      <c r="R278" s="10" t="str">
        <f>_xll.SNL.Clients.Office.Excel.Functions.SPG(A278, "RD_CREDIT_RATING_DATE_GLOBAL", "Issuer Credit Rating", "Local Currency LT|0")</f>
        <v/>
      </c>
      <c r="S278" s="10" t="str">
        <f>_xll.SNL.Clients.Office.Excel.Functions.SPG(A278, "RD_CREDIT_WATCH_OUTLOOK_DATE_GLOBAL", "Issuer Credit Rating", "Local Currency LT|0")</f>
        <v/>
      </c>
    </row>
    <row r="279" spans="1:19" x14ac:dyDescent="0.3">
      <c r="A279" t="s">
        <v>1313</v>
      </c>
      <c r="B279" t="str">
        <f>_xll.SNL.Clients.Office.Excel.Functions.SPG(A279,"SP_IPO_DATE")</f>
        <v/>
      </c>
      <c r="C279" s="5">
        <f>_xll.SNL.Clients.Office.Excel.Functions.SPG(A279, "SP_VOLUME_AVG_WEEKLY_TO_SHARES_OUT", , "1M")</f>
        <v>7.7164194424597499</v>
      </c>
      <c r="D279" s="5">
        <f>_xll.SNL.Clients.Office.Excel.Functions.SPG(A279, "SP_VOLUME_AVG_WEEKLY_TO_SHARES_OUT", , "3M")</f>
        <v>7.2383309429258986</v>
      </c>
      <c r="E279" s="5">
        <f>_xll.SNL.Clients.Office.Excel.Functions.SPG(A279, "SP_VOLUME_AVG_DAILY_TO_1YR_AVG_DAILY", , "1M")</f>
        <v>87.35</v>
      </c>
      <c r="F279" s="5">
        <f>_xll.SNL.Clients.Office.Excel.Functions.SPG(A279, "SP_VOLUME_AVG_DAILY_TO_1YR_AVG_DAILY", , "3M")</f>
        <v>81.94</v>
      </c>
      <c r="G279" s="9" t="str">
        <f>_xll.SNL.Clients.Office.Excel.Functions.SPG(A279, "IQ_SECTOR")</f>
        <v>Information Technology</v>
      </c>
      <c r="H279" s="9" t="str">
        <f>_xll.SNL.Clients.Office.Excel.Functions.SPG(A279, "IQ_INDUSTRY_GROUP")</f>
        <v>Software and Services</v>
      </c>
      <c r="I279" s="9" t="str">
        <f>_xll.SNL.Clients.Office.Excel.Functions.SPG(A279, "IQ_INDUSTRY")</f>
        <v>Software</v>
      </c>
      <c r="J279" s="9" t="str">
        <f>_xll.SNL.Clients.Office.Excel.Functions.SPG(A279, "IQ_PRIMARY_INDUSTRY")</f>
        <v>Application Software</v>
      </c>
      <c r="K279" s="9" t="str">
        <f>_xll.SNL.Clients.Office.Excel.Functions.SPG(A279, "NAICS_CODE", "Primary")</f>
        <v>513210 - Software Publishers</v>
      </c>
      <c r="L279" s="9" t="str">
        <f>_xll.SNL.Clients.Office.Excel.Functions.SPG(A279, "SP_TOPICTAG")</f>
        <v>Software Development; Video Streaming; Machine Learning; Cloud Infrastructure; Video-on-Demand Servers; Artificial Intelligence; 5G</v>
      </c>
      <c r="M279" s="5">
        <f>_xll.SNL.Clients.Office.Excel.Functions.SPG(A279, "SP_PCT_SHARES_OWNED_ALL_INSTITUTIONS")</f>
        <v>103.55</v>
      </c>
      <c r="N279" s="9" t="str">
        <f>_xll.SNL.Clients.Office.Excel.Functions.SPG(A279, "RD_CREDIT_RATING_GLOBAL", "Issuer Credit Rating", "Local Currency LT|0")</f>
        <v/>
      </c>
      <c r="O279" s="9" t="str">
        <f>_xll.SNL.Clients.Office.Excel.Functions.SPG(A279, "RD_CWOL_GLOBAL", "Issuer Credit Rating", "Local Currency LT|0")</f>
        <v/>
      </c>
      <c r="P279" s="9" t="str">
        <f>_xll.SNL.Clients.Office.Excel.Functions.SPG(A279, "RD_RATING_ACTION_GLOBAL", "Issuer Credit Rating", "Local Currency LT|0")</f>
        <v/>
      </c>
      <c r="Q279" s="10" t="str">
        <f>_xll.SNL.Clients.Office.Excel.Functions.SPG(A279, "RD_LAST_REVIEW_DATE_GLOBAL", "Issuer Credit Rating", "Local Currency LT")</f>
        <v/>
      </c>
      <c r="R279" s="10" t="str">
        <f>_xll.SNL.Clients.Office.Excel.Functions.SPG(A279, "RD_CREDIT_RATING_DATE_GLOBAL", "Issuer Credit Rating", "Local Currency LT|0")</f>
        <v/>
      </c>
      <c r="S279" s="10" t="str">
        <f>_xll.SNL.Clients.Office.Excel.Functions.SPG(A279, "RD_CREDIT_WATCH_OUTLOOK_DATE_GLOBAL", "Issuer Credit Rating", "Local Currency LT|0")</f>
        <v/>
      </c>
    </row>
    <row r="280" spans="1:19" x14ac:dyDescent="0.3">
      <c r="A280" t="s">
        <v>1314</v>
      </c>
      <c r="B280" t="str">
        <f>_xll.SNL.Clients.Office.Excel.Functions.SPG(A280,"SP_IPO_DATE")</f>
        <v/>
      </c>
      <c r="C280" s="5">
        <f>_xll.SNL.Clients.Office.Excel.Functions.SPG(A280, "SP_VOLUME_AVG_WEEKLY_TO_SHARES_OUT", , "1M")</f>
        <v>3.3070362672901079</v>
      </c>
      <c r="D280" s="5">
        <f>_xll.SNL.Clients.Office.Excel.Functions.SPG(A280, "SP_VOLUME_AVG_WEEKLY_TO_SHARES_OUT", , "3M")</f>
        <v>3.9577417274569955</v>
      </c>
      <c r="E280" s="5">
        <f>_xll.SNL.Clients.Office.Excel.Functions.SPG(A280, "SP_VOLUME_AVG_DAILY_TO_1YR_AVG_DAILY", , "1M")</f>
        <v>79.91</v>
      </c>
      <c r="F280" s="5">
        <f>_xll.SNL.Clients.Office.Excel.Functions.SPG(A280, "SP_VOLUME_AVG_DAILY_TO_1YR_AVG_DAILY", , "3M")</f>
        <v>95.63</v>
      </c>
      <c r="G280" s="9" t="str">
        <f>_xll.SNL.Clients.Office.Excel.Functions.SPG(A280, "IQ_SECTOR")</f>
        <v>Industrials</v>
      </c>
      <c r="H280" s="9" t="str">
        <f>_xll.SNL.Clients.Office.Excel.Functions.SPG(A280, "IQ_INDUSTRY_GROUP")</f>
        <v>Commercial and Professional Services</v>
      </c>
      <c r="I280" s="9" t="str">
        <f>_xll.SNL.Clients.Office.Excel.Functions.SPG(A280, "IQ_INDUSTRY")</f>
        <v>Commercial Services and Supplies</v>
      </c>
      <c r="J280" s="9" t="str">
        <f>_xll.SNL.Clients.Office.Excel.Functions.SPG(A280, "IQ_PRIMARY_INDUSTRY")</f>
        <v>Office Services and Supplies</v>
      </c>
      <c r="K280" s="9" t="str">
        <f>_xll.SNL.Clients.Office.Excel.Functions.SPG(A280, "NAICS_CODE", "Primary")</f>
        <v>33721 - Office Furniture (including Fixtures) Manufacturing</v>
      </c>
      <c r="L280" s="9" t="str">
        <f>_xll.SNL.Clients.Office.Excel.Functions.SPG(A280, "SP_TOPICTAG")</f>
        <v/>
      </c>
      <c r="M280" s="5">
        <f>_xll.SNL.Clients.Office.Excel.Functions.SPG(A280, "SP_PCT_SHARES_OWNED_ALL_INSTITUTIONS")</f>
        <v>96.17</v>
      </c>
      <c r="N280" s="9" t="str">
        <f>_xll.SNL.Clients.Office.Excel.Functions.SPG(A280, "RD_CREDIT_RATING_GLOBAL", "Issuer Credit Rating", "Local Currency LT|0")</f>
        <v>BB-</v>
      </c>
      <c r="O280" s="9" t="str">
        <f>_xll.SNL.Clients.Office.Excel.Functions.SPG(A280, "RD_CWOL_GLOBAL", "Issuer Credit Rating", "Local Currency LT|0")</f>
        <v>Stable</v>
      </c>
      <c r="P280" s="9" t="str">
        <f>_xll.SNL.Clients.Office.Excel.Functions.SPG(A280, "RD_RATING_ACTION_GLOBAL", "Issuer Credit Rating", "Local Currency LT|0")</f>
        <v>New Rating | CreditWatch/Outlook (11/09/2020)</v>
      </c>
      <c r="Q280" s="10">
        <f>_xll.SNL.Clients.Office.Excel.Functions.SPG(A280, "RD_LAST_REVIEW_DATE_GLOBAL", "Issuer Credit Rating", "Local Currency LT")</f>
        <v>45617</v>
      </c>
      <c r="R280" s="10">
        <f>_xll.SNL.Clients.Office.Excel.Functions.SPG(A280, "RD_CREDIT_RATING_DATE_GLOBAL", "Issuer Credit Rating", "Local Currency LT|0")</f>
        <v>44144</v>
      </c>
      <c r="S280" s="10">
        <f>_xll.SNL.Clients.Office.Excel.Functions.SPG(A280, "RD_CREDIT_WATCH_OUTLOOK_DATE_GLOBAL", "Issuer Credit Rating", "Local Currency LT|0")</f>
        <v>44144</v>
      </c>
    </row>
    <row r="281" spans="1:19" x14ac:dyDescent="0.3">
      <c r="A281" t="s">
        <v>1315</v>
      </c>
      <c r="B281" t="str">
        <f>_xll.SNL.Clients.Office.Excel.Functions.SPG(A281,"SP_IPO_DATE")</f>
        <v/>
      </c>
      <c r="C281" s="5">
        <f>_xll.SNL.Clients.Office.Excel.Functions.SPG(A281, "SP_VOLUME_AVG_WEEKLY_TO_SHARES_OUT", , "1M")</f>
        <v>10.011075963847381</v>
      </c>
      <c r="D281" s="5">
        <f>_xll.SNL.Clients.Office.Excel.Functions.SPG(A281, "SP_VOLUME_AVG_WEEKLY_TO_SHARES_OUT", , "3M")</f>
        <v>9.6274827976565049</v>
      </c>
      <c r="E281" s="5">
        <f>_xll.SNL.Clients.Office.Excel.Functions.SPG(A281, "SP_VOLUME_AVG_DAILY_TO_1YR_AVG_DAILY", , "1M")</f>
        <v>146.76</v>
      </c>
      <c r="F281" s="5">
        <f>_xll.SNL.Clients.Office.Excel.Functions.SPG(A281, "SP_VOLUME_AVG_DAILY_TO_1YR_AVG_DAILY", , "3M")</f>
        <v>141.13999999999999</v>
      </c>
      <c r="G281" s="9" t="str">
        <f>_xll.SNL.Clients.Office.Excel.Functions.SPG(A281, "IQ_SECTOR")</f>
        <v>Energy</v>
      </c>
      <c r="H281" s="9" t="str">
        <f>_xll.SNL.Clients.Office.Excel.Functions.SPG(A281, "IQ_INDUSTRY_GROUP")</f>
        <v>Energy</v>
      </c>
      <c r="I281" s="9" t="str">
        <f>_xll.SNL.Clients.Office.Excel.Functions.SPG(A281, "IQ_INDUSTRY")</f>
        <v>Oil, Gas and Consumable Fuels</v>
      </c>
      <c r="J281" s="9" t="str">
        <f>_xll.SNL.Clients.Office.Excel.Functions.SPG(A281, "IQ_PRIMARY_INDUSTRY")</f>
        <v>Oil and Gas Storage and Transportation</v>
      </c>
      <c r="K281" s="9" t="str">
        <f>_xll.SNL.Clients.Office.Excel.Functions.SPG(A281, "NAICS_CODE", "Primary")</f>
        <v>483111 - Deep Sea Freight Transportation</v>
      </c>
      <c r="L281" s="9" t="str">
        <f>_xll.SNL.Clients.Office.Excel.Functions.SPG(A281, "SP_TOPICTAG")</f>
        <v>Marine Transportation</v>
      </c>
      <c r="M281" s="5">
        <f>_xll.SNL.Clients.Office.Excel.Functions.SPG(A281, "SP_PCT_SHARES_OWNED_ALL_INSTITUTIONS")</f>
        <v>74.489999999999995</v>
      </c>
      <c r="N281" s="9" t="str">
        <f>_xll.SNL.Clients.Office.Excel.Functions.SPG(A281, "RD_CREDIT_RATING_GLOBAL", "Issuer Credit Rating", "Local Currency LT|0")</f>
        <v>NR</v>
      </c>
      <c r="O281" s="9" t="str">
        <f>_xll.SNL.Clients.Office.Excel.Functions.SPG(A281, "RD_CWOL_GLOBAL", "Issuer Credit Rating", "Local Currency LT|0")</f>
        <v>NR</v>
      </c>
      <c r="P281" s="9" t="str">
        <f>_xll.SNL.Clients.Office.Excel.Functions.SPG(A281, "RD_RATING_ACTION_GLOBAL", "Issuer Credit Rating", "Local Currency LT|0")</f>
        <v>Not Rated | CreditWatch/Outlook (02/04/2021)</v>
      </c>
      <c r="Q281" s="10">
        <f>_xll.SNL.Clients.Office.Excel.Functions.SPG(A281, "RD_LAST_REVIEW_DATE_GLOBAL", "Issuer Credit Rating", "Local Currency LT")</f>
        <v>44231</v>
      </c>
      <c r="R281" s="10">
        <f>_xll.SNL.Clients.Office.Excel.Functions.SPG(A281, "RD_CREDIT_RATING_DATE_GLOBAL", "Issuer Credit Rating", "Local Currency LT|0")</f>
        <v>44231</v>
      </c>
      <c r="S281" s="10">
        <f>_xll.SNL.Clients.Office.Excel.Functions.SPG(A281, "RD_CREDIT_WATCH_OUTLOOK_DATE_GLOBAL", "Issuer Credit Rating", "Local Currency LT|0")</f>
        <v>44231</v>
      </c>
    </row>
    <row r="282" spans="1:19" x14ac:dyDescent="0.3">
      <c r="A282" t="s">
        <v>1316</v>
      </c>
      <c r="B282" t="str">
        <f>_xll.SNL.Clients.Office.Excel.Functions.SPG(A282,"SP_IPO_DATE")</f>
        <v/>
      </c>
      <c r="C282" s="5">
        <f>_xll.SNL.Clients.Office.Excel.Functions.SPG(A282, "SP_VOLUME_AVG_WEEKLY_TO_SHARES_OUT", , "1M")</f>
        <v>1.7189240633431566</v>
      </c>
      <c r="D282" s="5">
        <f>_xll.SNL.Clients.Office.Excel.Functions.SPG(A282, "SP_VOLUME_AVG_WEEKLY_TO_SHARES_OUT", , "3M")</f>
        <v>1.9976790006810896</v>
      </c>
      <c r="E282" s="5">
        <f>_xll.SNL.Clients.Office.Excel.Functions.SPG(A282, "SP_VOLUME_AVG_DAILY_TO_1YR_AVG_DAILY", , "1M")</f>
        <v>77.16</v>
      </c>
      <c r="F282" s="5">
        <f>_xll.SNL.Clients.Office.Excel.Functions.SPG(A282, "SP_VOLUME_AVG_DAILY_TO_1YR_AVG_DAILY", , "3M")</f>
        <v>89.67</v>
      </c>
      <c r="G282" s="9" t="str">
        <f>_xll.SNL.Clients.Office.Excel.Functions.SPG(A282, "IQ_SECTOR")</f>
        <v>Consumer Staples</v>
      </c>
      <c r="H282" s="9" t="str">
        <f>_xll.SNL.Clients.Office.Excel.Functions.SPG(A282, "IQ_INDUSTRY_GROUP")</f>
        <v>Household and Personal Products</v>
      </c>
      <c r="I282" s="9" t="str">
        <f>_xll.SNL.Clients.Office.Excel.Functions.SPG(A282, "IQ_INDUSTRY")</f>
        <v>Personal Care Products</v>
      </c>
      <c r="J282" s="9" t="str">
        <f>_xll.SNL.Clients.Office.Excel.Functions.SPG(A282, "IQ_PRIMARY_INDUSTRY")</f>
        <v>Personal Care Products</v>
      </c>
      <c r="K282" s="9" t="str">
        <f>_xll.SNL.Clients.Office.Excel.Functions.SPG(A282, "NAICS_CODE", "Primary")</f>
        <v>325620 - Toilet Preparation Manufacturing</v>
      </c>
      <c r="L282" s="9" t="str">
        <f>_xll.SNL.Clients.Office.Excel.Functions.SPG(A282, "SP_TOPICTAG")</f>
        <v>Fast-Moving Consumer Goods; Lifestyle; Brand Marketing</v>
      </c>
      <c r="M282" s="5">
        <f>_xll.SNL.Clients.Office.Excel.Functions.SPG(A282, "SP_PCT_SHARES_OWNED_ALL_INSTITUTIONS")</f>
        <v>59.47</v>
      </c>
      <c r="N282" s="9" t="str">
        <f>_xll.SNL.Clients.Office.Excel.Functions.SPG(A282, "RD_CREDIT_RATING_GLOBAL", "Issuer Credit Rating", "Local Currency LT|0")</f>
        <v/>
      </c>
      <c r="O282" s="9" t="str">
        <f>_xll.SNL.Clients.Office.Excel.Functions.SPG(A282, "RD_CWOL_GLOBAL", "Issuer Credit Rating", "Local Currency LT|0")</f>
        <v/>
      </c>
      <c r="P282" s="9" t="str">
        <f>_xll.SNL.Clients.Office.Excel.Functions.SPG(A282, "RD_RATING_ACTION_GLOBAL", "Issuer Credit Rating", "Local Currency LT|0")</f>
        <v/>
      </c>
      <c r="Q282" s="10" t="str">
        <f>_xll.SNL.Clients.Office.Excel.Functions.SPG(A282, "RD_LAST_REVIEW_DATE_GLOBAL", "Issuer Credit Rating", "Local Currency LT")</f>
        <v/>
      </c>
      <c r="R282" s="10" t="str">
        <f>_xll.SNL.Clients.Office.Excel.Functions.SPG(A282, "RD_CREDIT_RATING_DATE_GLOBAL", "Issuer Credit Rating", "Local Currency LT|0")</f>
        <v/>
      </c>
      <c r="S282" s="10" t="str">
        <f>_xll.SNL.Clients.Office.Excel.Functions.SPG(A282, "RD_CREDIT_WATCH_OUTLOOK_DATE_GLOBAL", "Issuer Credit Rating", "Local Currency LT|0")</f>
        <v/>
      </c>
    </row>
    <row r="283" spans="1:19" x14ac:dyDescent="0.3">
      <c r="A283" t="s">
        <v>1317</v>
      </c>
      <c r="B283" s="10">
        <f>_xll.SNL.Clients.Office.Excel.Functions.SPG(A283,"SP_IPO_DATE")</f>
        <v>34277.041666666664</v>
      </c>
      <c r="C283" s="5">
        <f>_xll.SNL.Clients.Office.Excel.Functions.SPG(A283, "SP_VOLUME_AVG_WEEKLY_TO_SHARES_OUT", , "1M")</f>
        <v>4.5066894733347533</v>
      </c>
      <c r="D283" s="5">
        <f>_xll.SNL.Clients.Office.Excel.Functions.SPG(A283, "SP_VOLUME_AVG_WEEKLY_TO_SHARES_OUT", , "3M")</f>
        <v>4.5648316980422914</v>
      </c>
      <c r="E283" s="5">
        <f>_xll.SNL.Clients.Office.Excel.Functions.SPG(A283, "SP_VOLUME_AVG_DAILY_TO_1YR_AVG_DAILY", , "1M")</f>
        <v>77.489999999999995</v>
      </c>
      <c r="F283" s="5">
        <f>_xll.SNL.Clients.Office.Excel.Functions.SPG(A283, "SP_VOLUME_AVG_DAILY_TO_1YR_AVG_DAILY", , "3M")</f>
        <v>78.489999999999995</v>
      </c>
      <c r="G283" s="9" t="str">
        <f>_xll.SNL.Clients.Office.Excel.Functions.SPG(A283, "IQ_SECTOR")</f>
        <v>Information Technology</v>
      </c>
      <c r="H283" s="9" t="str">
        <f>_xll.SNL.Clients.Office.Excel.Functions.SPG(A283, "IQ_INDUSTRY_GROUP")</f>
        <v>Technology Hardware and Equipment</v>
      </c>
      <c r="I283" s="9" t="str">
        <f>_xll.SNL.Clients.Office.Excel.Functions.SPG(A283, "IQ_INDUSTRY")</f>
        <v>Electronic Equipment, Instruments and Components</v>
      </c>
      <c r="J283" s="9" t="str">
        <f>_xll.SNL.Clients.Office.Excel.Functions.SPG(A283, "IQ_PRIMARY_INDUSTRY")</f>
        <v>Electronic Equipment and Instruments</v>
      </c>
      <c r="K283" s="9" t="str">
        <f>_xll.SNL.Clients.Office.Excel.Functions.SPG(A283, "NAICS_CODE", "Primary")</f>
        <v>334514 - Totalizing Fluid Meter and Counting Device Manufacturing</v>
      </c>
      <c r="L283" s="9" t="str">
        <f>_xll.SNL.Clients.Office.Excel.Functions.SPG(A283, "SP_TOPICTAG")</f>
        <v>Industrial Automation; Sensors; Authentication; Smart Cities; Data Protection; Process Automation; Network Security</v>
      </c>
      <c r="M283" s="5">
        <f>_xll.SNL.Clients.Office.Excel.Functions.SPG(A283, "SP_PCT_SHARES_OWNED_ALL_INSTITUTIONS")</f>
        <v>108.34</v>
      </c>
      <c r="N283" s="9" t="str">
        <f>_xll.SNL.Clients.Office.Excel.Functions.SPG(A283, "RD_CREDIT_RATING_GLOBAL", "Issuer Credit Rating", "Local Currency LT|0")</f>
        <v>NR</v>
      </c>
      <c r="O283" s="9" t="str">
        <f>_xll.SNL.Clients.Office.Excel.Functions.SPG(A283, "RD_CWOL_GLOBAL", "Issuer Credit Rating", "Local Currency LT|0")</f>
        <v>NR</v>
      </c>
      <c r="P283" s="9" t="str">
        <f>_xll.SNL.Clients.Office.Excel.Functions.SPG(A283, "RD_RATING_ACTION_GLOBAL", "Issuer Credit Rating", "Local Currency LT|0")</f>
        <v>Not Rated | CreditWatch/Outlook (05/27/2021)</v>
      </c>
      <c r="Q283" s="10">
        <f>_xll.SNL.Clients.Office.Excel.Functions.SPG(A283, "RD_LAST_REVIEW_DATE_GLOBAL", "Issuer Credit Rating", "Local Currency LT")</f>
        <v>44343</v>
      </c>
      <c r="R283" s="10">
        <f>_xll.SNL.Clients.Office.Excel.Functions.SPG(A283, "RD_CREDIT_RATING_DATE_GLOBAL", "Issuer Credit Rating", "Local Currency LT|0")</f>
        <v>44343</v>
      </c>
      <c r="S283" s="10">
        <f>_xll.SNL.Clients.Office.Excel.Functions.SPG(A283, "RD_CREDIT_WATCH_OUTLOOK_DATE_GLOBAL", "Issuer Credit Rating", "Local Currency LT|0")</f>
        <v>44343</v>
      </c>
    </row>
    <row r="284" spans="1:19" x14ac:dyDescent="0.3">
      <c r="A284" t="s">
        <v>1318</v>
      </c>
      <c r="B284" t="str">
        <f>_xll.SNL.Clients.Office.Excel.Functions.SPG(A284,"SP_IPO_DATE")</f>
        <v/>
      </c>
      <c r="C284" s="5">
        <f>_xll.SNL.Clients.Office.Excel.Functions.SPG(A284, "SP_VOLUME_AVG_WEEKLY_TO_SHARES_OUT", , "1M")</f>
        <v>4.373056204935871</v>
      </c>
      <c r="D284" s="5">
        <f>_xll.SNL.Clients.Office.Excel.Functions.SPG(A284, "SP_VOLUME_AVG_WEEKLY_TO_SHARES_OUT", , "3M")</f>
        <v>2.8874571975074508</v>
      </c>
      <c r="E284" s="5">
        <f>_xll.SNL.Clients.Office.Excel.Functions.SPG(A284, "SP_VOLUME_AVG_DAILY_TO_1YR_AVG_DAILY", , "1M")</f>
        <v>186.55</v>
      </c>
      <c r="F284" s="5">
        <f>_xll.SNL.Clients.Office.Excel.Functions.SPG(A284, "SP_VOLUME_AVG_DAILY_TO_1YR_AVG_DAILY", , "3M")</f>
        <v>123.18</v>
      </c>
      <c r="G284" s="9" t="str">
        <f>_xll.SNL.Clients.Office.Excel.Functions.SPG(A284, "IQ_SECTOR")</f>
        <v>Consumer Staples</v>
      </c>
      <c r="H284" s="9" t="str">
        <f>_xll.SNL.Clients.Office.Excel.Functions.SPG(A284, "IQ_INDUSTRY_GROUP")</f>
        <v>Food, Beverage and Tobacco</v>
      </c>
      <c r="I284" s="9" t="str">
        <f>_xll.SNL.Clients.Office.Excel.Functions.SPG(A284, "IQ_INDUSTRY")</f>
        <v>Food Products</v>
      </c>
      <c r="J284" s="9" t="str">
        <f>_xll.SNL.Clients.Office.Excel.Functions.SPG(A284, "IQ_PRIMARY_INDUSTRY")</f>
        <v>Packaged Foods and Meats</v>
      </c>
      <c r="K284" s="9" t="str">
        <f>_xll.SNL.Clients.Office.Excel.Functions.SPG(A284, "NAICS_CODE", "Primary")</f>
        <v>31181 - Bread and Bakery Product Manufacturing</v>
      </c>
      <c r="L284" s="9" t="str">
        <f>_xll.SNL.Clients.Office.Excel.Functions.SPG(A284, "SP_TOPICTAG")</f>
        <v>Green Consumer Goods</v>
      </c>
      <c r="M284" s="5">
        <f>_xll.SNL.Clients.Office.Excel.Functions.SPG(A284, "SP_PCT_SHARES_OWNED_ALL_INSTITUTIONS")</f>
        <v>79.91</v>
      </c>
      <c r="N284" s="9" t="str">
        <f>_xll.SNL.Clients.Office.Excel.Functions.SPG(A284, "RD_CREDIT_RATING_GLOBAL", "Issuer Credit Rating", "Local Currency LT|0")</f>
        <v/>
      </c>
      <c r="O284" s="9" t="str">
        <f>_xll.SNL.Clients.Office.Excel.Functions.SPG(A284, "RD_CWOL_GLOBAL", "Issuer Credit Rating", "Local Currency LT|0")</f>
        <v/>
      </c>
      <c r="P284" s="9" t="str">
        <f>_xll.SNL.Clients.Office.Excel.Functions.SPG(A284, "RD_RATING_ACTION_GLOBAL", "Issuer Credit Rating", "Local Currency LT|0")</f>
        <v/>
      </c>
      <c r="Q284" s="10" t="str">
        <f>_xll.SNL.Clients.Office.Excel.Functions.SPG(A284, "RD_LAST_REVIEW_DATE_GLOBAL", "Issuer Credit Rating", "Local Currency LT")</f>
        <v/>
      </c>
      <c r="R284" s="10" t="str">
        <f>_xll.SNL.Clients.Office.Excel.Functions.SPG(A284, "RD_CREDIT_RATING_DATE_GLOBAL", "Issuer Credit Rating", "Local Currency LT|0")</f>
        <v/>
      </c>
      <c r="S284" s="10" t="str">
        <f>_xll.SNL.Clients.Office.Excel.Functions.SPG(A284, "RD_CREDIT_WATCH_OUTLOOK_DATE_GLOBAL", "Issuer Credit Rating", "Local Currency LT|0")</f>
        <v/>
      </c>
    </row>
    <row r="285" spans="1:19" x14ac:dyDescent="0.3">
      <c r="A285" t="s">
        <v>1319</v>
      </c>
      <c r="B285" s="10">
        <f>_xll.SNL.Clients.Office.Excel.Functions.SPG(A285,"SP_IPO_DATE")</f>
        <v>33667</v>
      </c>
      <c r="C285" s="5">
        <f>_xll.SNL.Clients.Office.Excel.Functions.SPG(A285, "SP_VOLUME_AVG_WEEKLY_TO_SHARES_OUT", , "1M")</f>
        <v>13.642921707644074</v>
      </c>
      <c r="D285" s="5">
        <f>_xll.SNL.Clients.Office.Excel.Functions.SPG(A285, "SP_VOLUME_AVG_WEEKLY_TO_SHARES_OUT", , "3M")</f>
        <v>16.112875042956244</v>
      </c>
      <c r="E285" s="5">
        <f>_xll.SNL.Clients.Office.Excel.Functions.SPG(A285, "SP_VOLUME_AVG_DAILY_TO_1YR_AVG_DAILY", , "1M")</f>
        <v>94.58</v>
      </c>
      <c r="F285" s="5">
        <f>_xll.SNL.Clients.Office.Excel.Functions.SPG(A285, "SP_VOLUME_AVG_DAILY_TO_1YR_AVG_DAILY", , "3M")</f>
        <v>111.7</v>
      </c>
      <c r="G285" s="9" t="str">
        <f>_xll.SNL.Clients.Office.Excel.Functions.SPG(A285, "IQ_SECTOR")</f>
        <v>Consumer Discretionary</v>
      </c>
      <c r="H285" s="9" t="str">
        <f>_xll.SNL.Clients.Office.Excel.Functions.SPG(A285, "IQ_INDUSTRY_GROUP")</f>
        <v>Consumer Services</v>
      </c>
      <c r="I285" s="9" t="str">
        <f>_xll.SNL.Clients.Office.Excel.Functions.SPG(A285, "IQ_INDUSTRY")</f>
        <v>Hotels, Restaurants and Leisure</v>
      </c>
      <c r="J285" s="9" t="str">
        <f>_xll.SNL.Clients.Office.Excel.Functions.SPG(A285, "IQ_PRIMARY_INDUSTRY")</f>
        <v>Restaurants</v>
      </c>
      <c r="K285" s="9" t="str">
        <f>_xll.SNL.Clients.Office.Excel.Functions.SPG(A285, "NAICS_CODE", "Primary")</f>
        <v>722513 - Limited-Service Restaurants</v>
      </c>
      <c r="L285" s="9" t="str">
        <f>_xll.SNL.Clients.Office.Excel.Functions.SPG(A285, "SP_TOPICTAG")</f>
        <v>Food Delivery</v>
      </c>
      <c r="M285" s="5">
        <f>_xll.SNL.Clients.Office.Excel.Functions.SPG(A285, "SP_PCT_SHARES_OWNED_ALL_INSTITUTIONS")</f>
        <v>103.13</v>
      </c>
      <c r="N285" s="9" t="str">
        <f>_xll.SNL.Clients.Office.Excel.Functions.SPG(A285, "RD_CREDIT_RATING_GLOBAL", "Issuer Credit Rating", "Local Currency LT|0")</f>
        <v>NR</v>
      </c>
      <c r="O285" s="9" t="str">
        <f>_xll.SNL.Clients.Office.Excel.Functions.SPG(A285, "RD_CWOL_GLOBAL", "Issuer Credit Rating", "Local Currency LT|0")</f>
        <v>NR</v>
      </c>
      <c r="P285" s="9" t="str">
        <f>_xll.SNL.Clients.Office.Excel.Functions.SPG(A285, "RD_RATING_ACTION_GLOBAL", "Issuer Credit Rating", "Local Currency LT|0")</f>
        <v>Not Rated | CreditWatch/Outlook (01/04/2011)</v>
      </c>
      <c r="Q285" s="10" t="str">
        <f>_xll.SNL.Clients.Office.Excel.Functions.SPG(A285, "RD_LAST_REVIEW_DATE_GLOBAL", "Issuer Credit Rating", "Local Currency LT")</f>
        <v/>
      </c>
      <c r="R285" s="10">
        <f>_xll.SNL.Clients.Office.Excel.Functions.SPG(A285, "RD_CREDIT_RATING_DATE_GLOBAL", "Issuer Credit Rating", "Local Currency LT|0")</f>
        <v>40547</v>
      </c>
      <c r="S285" s="10">
        <f>_xll.SNL.Clients.Office.Excel.Functions.SPG(A285, "RD_CREDIT_WATCH_OUTLOOK_DATE_GLOBAL", "Issuer Credit Rating", "Local Currency LT|0")</f>
        <v>40547</v>
      </c>
    </row>
    <row r="286" spans="1:19" x14ac:dyDescent="0.3">
      <c r="A286" t="s">
        <v>1320</v>
      </c>
      <c r="B286" t="str">
        <f>_xll.SNL.Clients.Office.Excel.Functions.SPG(A286,"SP_IPO_DATE")</f>
        <v/>
      </c>
      <c r="C286" s="5">
        <f>_xll.SNL.Clients.Office.Excel.Functions.SPG(A286, "SP_VOLUME_AVG_WEEKLY_TO_SHARES_OUT", , "1M")</f>
        <v>3.4525096891339717</v>
      </c>
      <c r="D286" s="5">
        <f>_xll.SNL.Clients.Office.Excel.Functions.SPG(A286, "SP_VOLUME_AVG_WEEKLY_TO_SHARES_OUT", , "3M")</f>
        <v>4.1730112667451005</v>
      </c>
      <c r="E286" s="5">
        <f>_xll.SNL.Clients.Office.Excel.Functions.SPG(A286, "SP_VOLUME_AVG_DAILY_TO_1YR_AVG_DAILY", , "1M")</f>
        <v>70.150000000000006</v>
      </c>
      <c r="F286" s="5">
        <f>_xll.SNL.Clients.Office.Excel.Functions.SPG(A286, "SP_VOLUME_AVG_DAILY_TO_1YR_AVG_DAILY", , "3M")</f>
        <v>84.79</v>
      </c>
      <c r="G286" s="9" t="str">
        <f>_xll.SNL.Clients.Office.Excel.Functions.SPG(A286, "IQ_SECTOR")</f>
        <v>Financials</v>
      </c>
      <c r="H286" s="9" t="str">
        <f>_xll.SNL.Clients.Office.Excel.Functions.SPG(A286, "IQ_INDUSTRY_GROUP")</f>
        <v>Financial Services</v>
      </c>
      <c r="I286" s="9" t="str">
        <f>_xll.SNL.Clients.Office.Excel.Functions.SPG(A286, "IQ_INDUSTRY")</f>
        <v>Financial Services</v>
      </c>
      <c r="J286" s="9" t="str">
        <f>_xll.SNL.Clients.Office.Excel.Functions.SPG(A286, "IQ_PRIMARY_INDUSTRY")</f>
        <v>Diversified Financial Services</v>
      </c>
      <c r="K286" s="9" t="str">
        <f>_xll.SNL.Clients.Office.Excel.Functions.SPG(A286, "NAICS_CODE", "Primary")</f>
        <v>5259 - Other Investment Pools and Funds</v>
      </c>
      <c r="L286" s="9" t="str">
        <f>_xll.SNL.Clients.Office.Excel.Functions.SPG(A286, "SP_TOPICTAG")</f>
        <v>Robo-Advisors</v>
      </c>
      <c r="M286" s="5">
        <f>_xll.SNL.Clients.Office.Excel.Functions.SPG(A286, "SP_PCT_SHARES_OWNED_ALL_INSTITUTIONS")</f>
        <v>95.74</v>
      </c>
      <c r="N286" s="9" t="str">
        <f>_xll.SNL.Clients.Office.Excel.Functions.SPG(A286, "RD_CREDIT_RATING_GLOBAL", "Issuer Credit Rating", "Local Currency LT|0")</f>
        <v>BBB</v>
      </c>
      <c r="O286" s="9" t="str">
        <f>_xll.SNL.Clients.Office.Excel.Functions.SPG(A286, "RD_CWOL_GLOBAL", "Issuer Credit Rating", "Local Currency LT|0")</f>
        <v>Stable</v>
      </c>
      <c r="P286" s="9" t="str">
        <f>_xll.SNL.Clients.Office.Excel.Functions.SPG(A286, "RD_RATING_ACTION_GLOBAL", "Issuer Credit Rating", "Local Currency LT|0")</f>
        <v>New Rating | CreditWatch/Outlook (10/30/2020)</v>
      </c>
      <c r="Q286" s="10">
        <f>_xll.SNL.Clients.Office.Excel.Functions.SPG(A286, "RD_LAST_REVIEW_DATE_GLOBAL", "Issuer Credit Rating", "Local Currency LT")</f>
        <v>45588</v>
      </c>
      <c r="R286" s="10">
        <f>_xll.SNL.Clients.Office.Excel.Functions.SPG(A286, "RD_CREDIT_RATING_DATE_GLOBAL", "Issuer Credit Rating", "Local Currency LT|0")</f>
        <v>44134</v>
      </c>
      <c r="S286" s="10">
        <f>_xll.SNL.Clients.Office.Excel.Functions.SPG(A286, "RD_CREDIT_WATCH_OUTLOOK_DATE_GLOBAL", "Issuer Credit Rating", "Local Currency LT|0")</f>
        <v>44134</v>
      </c>
    </row>
    <row r="287" spans="1:19" x14ac:dyDescent="0.3">
      <c r="A287" t="s">
        <v>1321</v>
      </c>
      <c r="B287" t="str">
        <f>_xll.SNL.Clients.Office.Excel.Functions.SPG(A287,"SP_IPO_DATE")</f>
        <v/>
      </c>
      <c r="C287" s="5">
        <f>_xll.SNL.Clients.Office.Excel.Functions.SPG(A287, "SP_VOLUME_AVG_WEEKLY_TO_SHARES_OUT", , "1M")</f>
        <v>3.0373480568164353</v>
      </c>
      <c r="D287" s="5">
        <f>_xll.SNL.Clients.Office.Excel.Functions.SPG(A287, "SP_VOLUME_AVG_WEEKLY_TO_SHARES_OUT", , "3M")</f>
        <v>3.5072697693434391</v>
      </c>
      <c r="E287" s="5">
        <f>_xll.SNL.Clients.Office.Excel.Functions.SPG(A287, "SP_VOLUME_AVG_DAILY_TO_1YR_AVG_DAILY", , "1M")</f>
        <v>64.819999999999993</v>
      </c>
      <c r="F287" s="5">
        <f>_xll.SNL.Clients.Office.Excel.Functions.SPG(A287, "SP_VOLUME_AVG_DAILY_TO_1YR_AVG_DAILY", , "3M")</f>
        <v>74.849999999999994</v>
      </c>
      <c r="G287" s="9" t="str">
        <f>_xll.SNL.Clients.Office.Excel.Functions.SPG(A287, "IQ_SECTOR")</f>
        <v>Real Estate</v>
      </c>
      <c r="H287" s="9" t="str">
        <f>_xll.SNL.Clients.Office.Excel.Functions.SPG(A287, "IQ_INDUSTRY_GROUP")</f>
        <v>Equity Real Estate Investment Trusts (REITs)</v>
      </c>
      <c r="I287" s="9" t="str">
        <f>_xll.SNL.Clients.Office.Excel.Functions.SPG(A287, "IQ_INDUSTRY")</f>
        <v>Office REITs</v>
      </c>
      <c r="J287" s="9" t="str">
        <f>_xll.SNL.Clients.Office.Excel.Functions.SPG(A287, "IQ_PRIMARY_INDUSTRY")</f>
        <v>Office REITs</v>
      </c>
      <c r="K287" s="9" t="str">
        <f>_xll.SNL.Clients.Office.Excel.Functions.SPG(A287, "NAICS_CODE", "Primary")</f>
        <v>531120 - Lessors of Nonresidential Buildings (except Miniwarehouses)</v>
      </c>
      <c r="L287" s="9" t="str">
        <f>_xll.SNL.Clients.Office.Excel.Functions.SPG(A287, "SP_TOPICTAG")</f>
        <v/>
      </c>
      <c r="M287" s="5">
        <f>_xll.SNL.Clients.Office.Excel.Functions.SPG(A287, "SP_PCT_SHARES_OWNED_ALL_INSTITUTIONS")</f>
        <v>85.93</v>
      </c>
      <c r="N287" s="9" t="str">
        <f>_xll.SNL.Clients.Office.Excel.Functions.SPG(A287, "RD_CREDIT_RATING_GLOBAL", "Issuer Credit Rating", "Local Currency LT|0")</f>
        <v/>
      </c>
      <c r="O287" s="9" t="str">
        <f>_xll.SNL.Clients.Office.Excel.Functions.SPG(A287, "RD_CWOL_GLOBAL", "Issuer Credit Rating", "Local Currency LT|0")</f>
        <v/>
      </c>
      <c r="P287" s="9" t="str">
        <f>_xll.SNL.Clients.Office.Excel.Functions.SPG(A287, "RD_RATING_ACTION_GLOBAL", "Issuer Credit Rating", "Local Currency LT|0")</f>
        <v/>
      </c>
      <c r="Q287" s="10" t="str">
        <f>_xll.SNL.Clients.Office.Excel.Functions.SPG(A287, "RD_LAST_REVIEW_DATE_GLOBAL", "Issuer Credit Rating", "Local Currency LT")</f>
        <v/>
      </c>
      <c r="R287" s="10" t="str">
        <f>_xll.SNL.Clients.Office.Excel.Functions.SPG(A287, "RD_CREDIT_RATING_DATE_GLOBAL", "Issuer Credit Rating", "Local Currency LT|0")</f>
        <v/>
      </c>
      <c r="S287" s="10" t="str">
        <f>_xll.SNL.Clients.Office.Excel.Functions.SPG(A287, "RD_CREDIT_WATCH_OUTLOOK_DATE_GLOBAL", "Issuer Credit Rating", "Local Currency LT|0")</f>
        <v/>
      </c>
    </row>
    <row r="288" spans="1:19" x14ac:dyDescent="0.3">
      <c r="A288" t="s">
        <v>1322</v>
      </c>
      <c r="B288" t="str">
        <f>_xll.SNL.Clients.Office.Excel.Functions.SPG(A288,"SP_IPO_DATE")</f>
        <v/>
      </c>
      <c r="C288" s="5">
        <f>_xll.SNL.Clients.Office.Excel.Functions.SPG(A288, "SP_VOLUME_AVG_WEEKLY_TO_SHARES_OUT", , "1M")</f>
        <v>4.3101402259103097</v>
      </c>
      <c r="D288" s="5">
        <f>_xll.SNL.Clients.Office.Excel.Functions.SPG(A288, "SP_VOLUME_AVG_WEEKLY_TO_SHARES_OUT", , "3M")</f>
        <v>5.8371126272977563</v>
      </c>
      <c r="E288" s="5">
        <f>_xll.SNL.Clients.Office.Excel.Functions.SPG(A288, "SP_VOLUME_AVG_DAILY_TO_1YR_AVG_DAILY", , "1M")</f>
        <v>123.35</v>
      </c>
      <c r="F288" s="5">
        <f>_xll.SNL.Clients.Office.Excel.Functions.SPG(A288, "SP_VOLUME_AVG_DAILY_TO_1YR_AVG_DAILY", , "3M")</f>
        <v>167.04</v>
      </c>
      <c r="G288" s="9" t="str">
        <f>_xll.SNL.Clients.Office.Excel.Functions.SPG(A288, "IQ_SECTOR")</f>
        <v>Industrials</v>
      </c>
      <c r="H288" s="9" t="str">
        <f>_xll.SNL.Clients.Office.Excel.Functions.SPG(A288, "IQ_INDUSTRY_GROUP")</f>
        <v>Capital Goods</v>
      </c>
      <c r="I288" s="9" t="str">
        <f>_xll.SNL.Clients.Office.Excel.Functions.SPG(A288, "IQ_INDUSTRY")</f>
        <v>Machinery</v>
      </c>
      <c r="J288" s="9" t="str">
        <f>_xll.SNL.Clients.Office.Excel.Functions.SPG(A288, "IQ_PRIMARY_INDUSTRY")</f>
        <v>Industrial Machinery and Supplies and Components</v>
      </c>
      <c r="K288" s="9" t="str">
        <f>_xll.SNL.Clients.Office.Excel.Functions.SPG(A288, "NAICS_CODE", "Primary")</f>
        <v>333241 - Food Product Machinery Manufacturing</v>
      </c>
      <c r="L288" s="9" t="str">
        <f>_xll.SNL.Clients.Office.Excel.Functions.SPG(A288, "SP_TOPICTAG")</f>
        <v>Aquaculture; Farming; Food Delivery; Industrial Automation; Smart Building; Artificial Intelligence</v>
      </c>
      <c r="M288" s="5">
        <f>_xll.SNL.Clients.Office.Excel.Functions.SPG(A288, "SP_PCT_SHARES_OWNED_ALL_INSTITUTIONS")</f>
        <v>71.97</v>
      </c>
      <c r="N288" s="9" t="str">
        <f>_xll.SNL.Clients.Office.Excel.Functions.SPG(A288, "RD_CREDIT_RATING_GLOBAL", "Issuer Credit Rating", "Local Currency LT|0")</f>
        <v>BB</v>
      </c>
      <c r="O288" s="9" t="str">
        <f>_xll.SNL.Clients.Office.Excel.Functions.SPG(A288, "RD_CWOL_GLOBAL", "Issuer Credit Rating", "Local Currency LT|0")</f>
        <v>Stable</v>
      </c>
      <c r="P288" s="9" t="str">
        <f>_xll.SNL.Clients.Office.Excel.Functions.SPG(A288, "RD_RATING_ACTION_GLOBAL", "Issuer Credit Rating", "Local Currency LT|0")</f>
        <v>New Rating | CreditWatch/Outlook (09/25/2024)</v>
      </c>
      <c r="Q288" s="10">
        <f>_xll.SNL.Clients.Office.Excel.Functions.SPG(A288, "RD_LAST_REVIEW_DATE_GLOBAL", "Issuer Credit Rating", "Local Currency LT")</f>
        <v>45560</v>
      </c>
      <c r="R288" s="10">
        <f>_xll.SNL.Clients.Office.Excel.Functions.SPG(A288, "RD_CREDIT_RATING_DATE_GLOBAL", "Issuer Credit Rating", "Local Currency LT|0")</f>
        <v>45560</v>
      </c>
      <c r="S288" s="10">
        <f>_xll.SNL.Clients.Office.Excel.Functions.SPG(A288, "RD_CREDIT_WATCH_OUTLOOK_DATE_GLOBAL", "Issuer Credit Rating", "Local Currency LT|0")</f>
        <v>45560</v>
      </c>
    </row>
    <row r="289" spans="1:19" x14ac:dyDescent="0.3">
      <c r="A289" t="s">
        <v>1323</v>
      </c>
      <c r="B289" s="10">
        <f>_xll.SNL.Clients.Office.Excel.Functions.SPG(A289,"SP_IPO_DATE")</f>
        <v>37357</v>
      </c>
      <c r="C289" s="5">
        <f>_xll.SNL.Clients.Office.Excel.Functions.SPG(A289, "SP_VOLUME_AVG_WEEKLY_TO_SHARES_OUT", , "1M")</f>
        <v>38.935972417654526</v>
      </c>
      <c r="D289" s="5">
        <f>_xll.SNL.Clients.Office.Excel.Functions.SPG(A289, "SP_VOLUME_AVG_WEEKLY_TO_SHARES_OUT", , "3M")</f>
        <v>30.237707001325433</v>
      </c>
      <c r="E289" s="5">
        <f>_xll.SNL.Clients.Office.Excel.Functions.SPG(A289, "SP_VOLUME_AVG_DAILY_TO_1YR_AVG_DAILY", , "1M")</f>
        <v>166.08</v>
      </c>
      <c r="F289" s="5">
        <f>_xll.SNL.Clients.Office.Excel.Functions.SPG(A289, "SP_VOLUME_AVG_DAILY_TO_1YR_AVG_DAILY", , "3M")</f>
        <v>128.97999999999999</v>
      </c>
      <c r="G289" s="9" t="str">
        <f>_xll.SNL.Clients.Office.Excel.Functions.SPG(A289, "IQ_SECTOR")</f>
        <v>Industrials</v>
      </c>
      <c r="H289" s="9" t="str">
        <f>_xll.SNL.Clients.Office.Excel.Functions.SPG(A289, "IQ_INDUSTRY_GROUP")</f>
        <v>Transportation</v>
      </c>
      <c r="I289" s="9" t="str">
        <f>_xll.SNL.Clients.Office.Excel.Functions.SPG(A289, "IQ_INDUSTRY")</f>
        <v>Passenger Airlines</v>
      </c>
      <c r="J289" s="9" t="str">
        <f>_xll.SNL.Clients.Office.Excel.Functions.SPG(A289, "IQ_PRIMARY_INDUSTRY")</f>
        <v>Passenger Airlines</v>
      </c>
      <c r="K289" s="9" t="str">
        <f>_xll.SNL.Clients.Office.Excel.Functions.SPG(A289, "NAICS_CODE", "Primary")</f>
        <v>481111 - Scheduled Passenger Air Transportation</v>
      </c>
      <c r="L289" s="9" t="str">
        <f>_xll.SNL.Clients.Office.Excel.Functions.SPG(A289, "SP_TOPICTAG")</f>
        <v>Adventure Travel; Business Travel</v>
      </c>
      <c r="M289" s="5">
        <f>_xll.SNL.Clients.Office.Excel.Functions.SPG(A289, "SP_PCT_SHARES_OWNED_ALL_INSTITUTIONS")</f>
        <v>83.44</v>
      </c>
      <c r="N289" s="9" t="str">
        <f>_xll.SNL.Clients.Office.Excel.Functions.SPG(A289, "RD_CREDIT_RATING_GLOBAL", "Issuer Credit Rating", "Local Currency LT|0")</f>
        <v>B-</v>
      </c>
      <c r="O289" s="9" t="str">
        <f>_xll.SNL.Clients.Office.Excel.Functions.SPG(A289, "RD_CWOL_GLOBAL", "Issuer Credit Rating", "Local Currency LT|0")</f>
        <v>Stable</v>
      </c>
      <c r="P289" s="9" t="str">
        <f>_xll.SNL.Clients.Office.Excel.Functions.SPG(A289, "RD_RATING_ACTION_GLOBAL", "Issuer Credit Rating", "Local Currency LT|0")</f>
        <v>Downgrade | CreditWatch/Outlook (08/12/2024)</v>
      </c>
      <c r="Q289" s="10">
        <f>_xll.SNL.Clients.Office.Excel.Functions.SPG(A289, "RD_LAST_REVIEW_DATE_GLOBAL", "Issuer Credit Rating", "Local Currency LT")</f>
        <v>45552</v>
      </c>
      <c r="R289" s="10">
        <f>_xll.SNL.Clients.Office.Excel.Functions.SPG(A289, "RD_CREDIT_RATING_DATE_GLOBAL", "Issuer Credit Rating", "Local Currency LT|0")</f>
        <v>45516</v>
      </c>
      <c r="S289" s="10">
        <f>_xll.SNL.Clients.Office.Excel.Functions.SPG(A289, "RD_CREDIT_WATCH_OUTLOOK_DATE_GLOBAL", "Issuer Credit Rating", "Local Currency LT|0")</f>
        <v>45516</v>
      </c>
    </row>
    <row r="290" spans="1:19" x14ac:dyDescent="0.3">
      <c r="A290" t="s">
        <v>1324</v>
      </c>
      <c r="B290" t="str">
        <f>_xll.SNL.Clients.Office.Excel.Functions.SPG(A290,"SP_IPO_DATE")</f>
        <v/>
      </c>
      <c r="C290" s="5">
        <f>_xll.SNL.Clients.Office.Excel.Functions.SPG(A290, "SP_VOLUME_AVG_WEEKLY_TO_SHARES_OUT", , "1M")</f>
        <v>5.2963901458715048</v>
      </c>
      <c r="D290" s="5">
        <f>_xll.SNL.Clients.Office.Excel.Functions.SPG(A290, "SP_VOLUME_AVG_WEEKLY_TO_SHARES_OUT", , "3M")</f>
        <v>5.2517936112230625</v>
      </c>
      <c r="E290" s="5">
        <f>_xll.SNL.Clients.Office.Excel.Functions.SPG(A290, "SP_VOLUME_AVG_DAILY_TO_1YR_AVG_DAILY", , "1M")</f>
        <v>131.75</v>
      </c>
      <c r="F290" s="5">
        <f>_xll.SNL.Clients.Office.Excel.Functions.SPG(A290, "SP_VOLUME_AVG_DAILY_TO_1YR_AVG_DAILY", , "3M")</f>
        <v>130.63999999999999</v>
      </c>
      <c r="G290" s="9" t="str">
        <f>_xll.SNL.Clients.Office.Excel.Functions.SPG(A290, "IQ_SECTOR")</f>
        <v>Consumer Staples</v>
      </c>
      <c r="H290" s="9" t="str">
        <f>_xll.SNL.Clients.Office.Excel.Functions.SPG(A290, "IQ_INDUSTRY_GROUP")</f>
        <v>Food, Beverage and Tobacco</v>
      </c>
      <c r="I290" s="9" t="str">
        <f>_xll.SNL.Clients.Office.Excel.Functions.SPG(A290, "IQ_INDUSTRY")</f>
        <v>Food Products</v>
      </c>
      <c r="J290" s="9" t="str">
        <f>_xll.SNL.Clients.Office.Excel.Functions.SPG(A290, "IQ_PRIMARY_INDUSTRY")</f>
        <v>Packaged Foods and Meats</v>
      </c>
      <c r="K290" s="9" t="str">
        <f>_xll.SNL.Clients.Office.Excel.Functions.SPG(A290, "NAICS_CODE", "Primary")</f>
        <v>311 - Food Manufacturing</v>
      </c>
      <c r="L290" s="9" t="str">
        <f>_xll.SNL.Clients.Office.Excel.Functions.SPG(A290, "SP_TOPICTAG")</f>
        <v>Farming; Brand Marketing</v>
      </c>
      <c r="M290" s="5">
        <f>_xll.SNL.Clients.Office.Excel.Functions.SPG(A290, "SP_PCT_SHARES_OWNED_ALL_INSTITUTIONS")</f>
        <v>77.17</v>
      </c>
      <c r="N290" s="9" t="str">
        <f>_xll.SNL.Clients.Office.Excel.Functions.SPG(A290, "RD_CREDIT_RATING_GLOBAL", "Issuer Credit Rating", "Local Currency LT|0")</f>
        <v/>
      </c>
      <c r="O290" s="9" t="str">
        <f>_xll.SNL.Clients.Office.Excel.Functions.SPG(A290, "RD_CWOL_GLOBAL", "Issuer Credit Rating", "Local Currency LT|0")</f>
        <v/>
      </c>
      <c r="P290" s="9" t="str">
        <f>_xll.SNL.Clients.Office.Excel.Functions.SPG(A290, "RD_RATING_ACTION_GLOBAL", "Issuer Credit Rating", "Local Currency LT|0")</f>
        <v/>
      </c>
      <c r="Q290" s="10" t="str">
        <f>_xll.SNL.Clients.Office.Excel.Functions.SPG(A290, "RD_LAST_REVIEW_DATE_GLOBAL", "Issuer Credit Rating", "Local Currency LT")</f>
        <v/>
      </c>
      <c r="R290" s="10" t="str">
        <f>_xll.SNL.Clients.Office.Excel.Functions.SPG(A290, "RD_CREDIT_RATING_DATE_GLOBAL", "Issuer Credit Rating", "Local Currency LT|0")</f>
        <v/>
      </c>
      <c r="S290" s="10" t="str">
        <f>_xll.SNL.Clients.Office.Excel.Functions.SPG(A290, "RD_CREDIT_WATCH_OUTLOOK_DATE_GLOBAL", "Issuer Credit Rating", "Local Currency LT|0")</f>
        <v/>
      </c>
    </row>
    <row r="291" spans="1:19" x14ac:dyDescent="0.3">
      <c r="A291" t="s">
        <v>1325</v>
      </c>
      <c r="B291" t="str">
        <f>_xll.SNL.Clients.Office.Excel.Functions.SPG(A291,"SP_IPO_DATE")</f>
        <v/>
      </c>
      <c r="C291" s="5">
        <f>_xll.SNL.Clients.Office.Excel.Functions.SPG(A291, "SP_VOLUME_AVG_WEEKLY_TO_SHARES_OUT", , "1M")</f>
        <v>4.1007202525676165</v>
      </c>
      <c r="D291" s="5">
        <f>_xll.SNL.Clients.Office.Excel.Functions.SPG(A291, "SP_VOLUME_AVG_WEEKLY_TO_SHARES_OUT", , "3M")</f>
        <v>4.2289206921896794</v>
      </c>
      <c r="E291" s="5">
        <f>_xll.SNL.Clients.Office.Excel.Functions.SPG(A291, "SP_VOLUME_AVG_DAILY_TO_1YR_AVG_DAILY", , "1M")</f>
        <v>109.15</v>
      </c>
      <c r="F291" s="5">
        <f>_xll.SNL.Clients.Office.Excel.Functions.SPG(A291, "SP_VOLUME_AVG_DAILY_TO_1YR_AVG_DAILY", , "3M")</f>
        <v>112.56</v>
      </c>
      <c r="G291" s="9" t="str">
        <f>_xll.SNL.Clients.Office.Excel.Functions.SPG(A291, "IQ_SECTOR")</f>
        <v>Communication Services</v>
      </c>
      <c r="H291" s="9" t="str">
        <f>_xll.SNL.Clients.Office.Excel.Functions.SPG(A291, "IQ_INDUSTRY_GROUP")</f>
        <v>Media and Entertainment</v>
      </c>
      <c r="I291" s="9" t="str">
        <f>_xll.SNL.Clients.Office.Excel.Functions.SPG(A291, "IQ_INDUSTRY")</f>
        <v>Media</v>
      </c>
      <c r="J291" s="9" t="str">
        <f>_xll.SNL.Clients.Office.Excel.Functions.SPG(A291, "IQ_PRIMARY_INDUSTRY")</f>
        <v>Publishing</v>
      </c>
      <c r="K291" s="9" t="str">
        <f>_xll.SNL.Clients.Office.Excel.Functions.SPG(A291, "NAICS_CODE", "Primary")</f>
        <v>513120 - Periodical Publishers</v>
      </c>
      <c r="L291" s="9" t="str">
        <f>_xll.SNL.Clients.Office.Excel.Functions.SPG(A291, "SP_TOPICTAG")</f>
        <v>Natural Language Processing; E-learning; Content Creation</v>
      </c>
      <c r="M291" s="5">
        <f>_xll.SNL.Clients.Office.Excel.Functions.SPG(A291, "SP_PCT_SHARES_OWNED_ALL_INSTITUTIONS")</f>
        <v>77.58</v>
      </c>
      <c r="N291" s="9" t="str">
        <f>_xll.SNL.Clients.Office.Excel.Functions.SPG(A291, "RD_CREDIT_RATING_GLOBAL", "Issuer Credit Rating", "Local Currency LT|0")</f>
        <v/>
      </c>
      <c r="O291" s="9" t="str">
        <f>_xll.SNL.Clients.Office.Excel.Functions.SPG(A291, "RD_CWOL_GLOBAL", "Issuer Credit Rating", "Local Currency LT|0")</f>
        <v/>
      </c>
      <c r="P291" s="9" t="str">
        <f>_xll.SNL.Clients.Office.Excel.Functions.SPG(A291, "RD_RATING_ACTION_GLOBAL", "Issuer Credit Rating", "Local Currency LT|0")</f>
        <v/>
      </c>
      <c r="Q291" s="10" t="str">
        <f>_xll.SNL.Clients.Office.Excel.Functions.SPG(A291, "RD_LAST_REVIEW_DATE_GLOBAL", "Issuer Credit Rating", "Local Currency LT")</f>
        <v/>
      </c>
      <c r="R291" s="10" t="str">
        <f>_xll.SNL.Clients.Office.Excel.Functions.SPG(A291, "RD_CREDIT_RATING_DATE_GLOBAL", "Issuer Credit Rating", "Local Currency LT|0")</f>
        <v/>
      </c>
      <c r="S291" s="10" t="str">
        <f>_xll.SNL.Clients.Office.Excel.Functions.SPG(A291, "RD_CREDIT_WATCH_OUTLOOK_DATE_GLOBAL", "Issuer Credit Rating", "Local Currency LT|0")</f>
        <v/>
      </c>
    </row>
    <row r="292" spans="1:19" x14ac:dyDescent="0.3">
      <c r="A292" t="s">
        <v>1326</v>
      </c>
      <c r="B292" t="str">
        <f>_xll.SNL.Clients.Office.Excel.Functions.SPG(A292,"SP_IPO_DATE")</f>
        <v/>
      </c>
      <c r="C292" s="5">
        <f>_xll.SNL.Clients.Office.Excel.Functions.SPG(A292, "SP_VOLUME_AVG_WEEKLY_TO_SHARES_OUT", , "1M")</f>
        <v>2.7152454780547015</v>
      </c>
      <c r="D292" s="5">
        <f>_xll.SNL.Clients.Office.Excel.Functions.SPG(A292, "SP_VOLUME_AVG_WEEKLY_TO_SHARES_OUT", , "3M")</f>
        <v>2.9235165622473072</v>
      </c>
      <c r="E292" s="5">
        <f>_xll.SNL.Clients.Office.Excel.Functions.SPG(A292, "SP_VOLUME_AVG_DAILY_TO_1YR_AVG_DAILY", , "1M")</f>
        <v>61.73</v>
      </c>
      <c r="F292" s="5">
        <f>_xll.SNL.Clients.Office.Excel.Functions.SPG(A292, "SP_VOLUME_AVG_DAILY_TO_1YR_AVG_DAILY", , "3M")</f>
        <v>66.47</v>
      </c>
      <c r="G292" s="9" t="str">
        <f>_xll.SNL.Clients.Office.Excel.Functions.SPG(A292, "IQ_SECTOR")</f>
        <v>Materials</v>
      </c>
      <c r="H292" s="9" t="str">
        <f>_xll.SNL.Clients.Office.Excel.Functions.SPG(A292, "IQ_INDUSTRY_GROUP")</f>
        <v>Materials</v>
      </c>
      <c r="I292" s="9" t="str">
        <f>_xll.SNL.Clients.Office.Excel.Functions.SPG(A292, "IQ_INDUSTRY")</f>
        <v>Metals and Mining</v>
      </c>
      <c r="J292" s="9" t="str">
        <f>_xll.SNL.Clients.Office.Excel.Functions.SPG(A292, "IQ_PRIMARY_INDUSTRY")</f>
        <v>Aluminum</v>
      </c>
      <c r="K292" s="9" t="str">
        <f>_xll.SNL.Clients.Office.Excel.Functions.SPG(A292, "NAICS_CODE", "Primary")</f>
        <v>33131 - Alumina and Aluminum Production and Processing</v>
      </c>
      <c r="L292" s="9" t="str">
        <f>_xll.SNL.Clients.Office.Excel.Functions.SPG(A292, "SP_TOPICTAG")</f>
        <v>3D Printing</v>
      </c>
      <c r="M292" s="5">
        <f>_xll.SNL.Clients.Office.Excel.Functions.SPG(A292, "SP_PCT_SHARES_OWNED_ALL_INSTITUTIONS")</f>
        <v>101.25</v>
      </c>
      <c r="N292" s="9" t="str">
        <f>_xll.SNL.Clients.Office.Excel.Functions.SPG(A292, "RD_CREDIT_RATING_GLOBAL", "Issuer Credit Rating", "Local Currency LT|0")</f>
        <v>BB-</v>
      </c>
      <c r="O292" s="9" t="str">
        <f>_xll.SNL.Clients.Office.Excel.Functions.SPG(A292, "RD_CWOL_GLOBAL", "Issuer Credit Rating", "Local Currency LT|0")</f>
        <v>Stable</v>
      </c>
      <c r="P292" s="9" t="str">
        <f>_xll.SNL.Clients.Office.Excel.Functions.SPG(A292, "RD_RATING_ACTION_GLOBAL", "Issuer Credit Rating", "Local Currency LT|0")</f>
        <v>Downgrade | CreditWatch/Outlook (01/23/2023)</v>
      </c>
      <c r="Q292" s="10">
        <f>_xll.SNL.Clients.Office.Excel.Functions.SPG(A292, "RD_LAST_REVIEW_DATE_GLOBAL", "Issuer Credit Rating", "Local Currency LT")</f>
        <v>45681</v>
      </c>
      <c r="R292" s="10">
        <f>_xll.SNL.Clients.Office.Excel.Functions.SPG(A292, "RD_CREDIT_RATING_DATE_GLOBAL", "Issuer Credit Rating", "Local Currency LT|0")</f>
        <v>44949</v>
      </c>
      <c r="S292" s="10">
        <f>_xll.SNL.Clients.Office.Excel.Functions.SPG(A292, "RD_CREDIT_WATCH_OUTLOOK_DATE_GLOBAL", "Issuer Credit Rating", "Local Currency LT|0")</f>
        <v>44949</v>
      </c>
    </row>
    <row r="293" spans="1:19" x14ac:dyDescent="0.3">
      <c r="A293" t="s">
        <v>1327</v>
      </c>
      <c r="B293" t="str">
        <f>_xll.SNL.Clients.Office.Excel.Functions.SPG(A293,"SP_IPO_DATE")</f>
        <v/>
      </c>
      <c r="C293" s="5">
        <f>_xll.SNL.Clients.Office.Excel.Functions.SPG(A293, "SP_VOLUME_AVG_WEEKLY_TO_SHARES_OUT", , "1M")</f>
        <v>6.7552793442512087</v>
      </c>
      <c r="D293" s="5">
        <f>_xll.SNL.Clients.Office.Excel.Functions.SPG(A293, "SP_VOLUME_AVG_WEEKLY_TO_SHARES_OUT", , "3M")</f>
        <v>5.8279529606201574</v>
      </c>
      <c r="E293" s="5">
        <f>_xll.SNL.Clients.Office.Excel.Functions.SPG(A293, "SP_VOLUME_AVG_DAILY_TO_1YR_AVG_DAILY", , "1M")</f>
        <v>136.33000000000001</v>
      </c>
      <c r="F293" s="5">
        <f>_xll.SNL.Clients.Office.Excel.Functions.SPG(A293, "SP_VOLUME_AVG_DAILY_TO_1YR_AVG_DAILY", , "3M")</f>
        <v>117.62</v>
      </c>
      <c r="G293" s="9" t="str">
        <f>_xll.SNL.Clients.Office.Excel.Functions.SPG(A293, "IQ_SECTOR")</f>
        <v>Industrials</v>
      </c>
      <c r="H293" s="9" t="str">
        <f>_xll.SNL.Clients.Office.Excel.Functions.SPG(A293, "IQ_INDUSTRY_GROUP")</f>
        <v>Capital Goods</v>
      </c>
      <c r="I293" s="9" t="str">
        <f>_xll.SNL.Clients.Office.Excel.Functions.SPG(A293, "IQ_INDUSTRY")</f>
        <v>Machinery</v>
      </c>
      <c r="J293" s="9" t="str">
        <f>_xll.SNL.Clients.Office.Excel.Functions.SPG(A293, "IQ_PRIMARY_INDUSTRY")</f>
        <v>Industrial Machinery and Supplies and Components</v>
      </c>
      <c r="K293" s="9" t="str">
        <f>_xll.SNL.Clients.Office.Excel.Functions.SPG(A293, "NAICS_CODE", "Primary")</f>
        <v>33351 - Metalworking Machinery Manufacturing</v>
      </c>
      <c r="L293" s="9" t="str">
        <f>_xll.SNL.Clients.Office.Excel.Functions.SPG(A293, "SP_TOPICTAG")</f>
        <v>3D Printing</v>
      </c>
      <c r="M293" s="5">
        <f>_xll.SNL.Clients.Office.Excel.Functions.SPG(A293, "SP_PCT_SHARES_OWNED_ALL_INSTITUTIONS")</f>
        <v>112.85</v>
      </c>
      <c r="N293" s="9" t="str">
        <f>_xll.SNL.Clients.Office.Excel.Functions.SPG(A293, "RD_CREDIT_RATING_GLOBAL", "Issuer Credit Rating", "Local Currency LT|0")</f>
        <v>BBB</v>
      </c>
      <c r="O293" s="9" t="str">
        <f>_xll.SNL.Clients.Office.Excel.Functions.SPG(A293, "RD_CWOL_GLOBAL", "Issuer Credit Rating", "Local Currency LT|0")</f>
        <v>Stable</v>
      </c>
      <c r="P293" s="9" t="str">
        <f>_xll.SNL.Clients.Office.Excel.Functions.SPG(A293, "RD_RATING_ACTION_GLOBAL", "Issuer Credit Rating", "Local Currency LT|0")</f>
        <v>CreditWatch/Outlook (08/03/2021)</v>
      </c>
      <c r="Q293" s="10">
        <f>_xll.SNL.Clients.Office.Excel.Functions.SPG(A293, "RD_LAST_REVIEW_DATE_GLOBAL", "Issuer Credit Rating", "Local Currency LT")</f>
        <v>45545</v>
      </c>
      <c r="R293" s="10">
        <f>_xll.SNL.Clients.Office.Excel.Functions.SPG(A293, "RD_CREDIT_RATING_DATE_GLOBAL", "Issuer Credit Rating", "Local Currency LT|0")</f>
        <v>43336</v>
      </c>
      <c r="S293" s="10">
        <f>_xll.SNL.Clients.Office.Excel.Functions.SPG(A293, "RD_CREDIT_WATCH_OUTLOOK_DATE_GLOBAL", "Issuer Credit Rating", "Local Currency LT|0")</f>
        <v>44411</v>
      </c>
    </row>
    <row r="294" spans="1:19" x14ac:dyDescent="0.3">
      <c r="A294" t="s">
        <v>1328</v>
      </c>
      <c r="B294" t="str">
        <f>_xll.SNL.Clients.Office.Excel.Functions.SPG(A294,"SP_IPO_DATE")</f>
        <v/>
      </c>
      <c r="C294" s="5">
        <f>_xll.SNL.Clients.Office.Excel.Functions.SPG(A294, "SP_VOLUME_AVG_WEEKLY_TO_SHARES_OUT", , "1M")</f>
        <v>1.8408953944300464</v>
      </c>
      <c r="D294" s="5">
        <f>_xll.SNL.Clients.Office.Excel.Functions.SPG(A294, "SP_VOLUME_AVG_WEEKLY_TO_SHARES_OUT", , "3M")</f>
        <v>1.9948085276883261</v>
      </c>
      <c r="E294" s="5">
        <f>_xll.SNL.Clients.Office.Excel.Functions.SPG(A294, "SP_VOLUME_AVG_DAILY_TO_1YR_AVG_DAILY", , "1M")</f>
        <v>60.25</v>
      </c>
      <c r="F294" s="5">
        <f>_xll.SNL.Clients.Office.Excel.Functions.SPG(A294, "SP_VOLUME_AVG_DAILY_TO_1YR_AVG_DAILY", , "3M")</f>
        <v>65.290000000000006</v>
      </c>
      <c r="G294" s="9" t="str">
        <f>_xll.SNL.Clients.Office.Excel.Functions.SPG(A294, "IQ_SECTOR")</f>
        <v>Real Estate</v>
      </c>
      <c r="H294" s="9" t="str">
        <f>_xll.SNL.Clients.Office.Excel.Functions.SPG(A294, "IQ_INDUSTRY_GROUP")</f>
        <v>Real Estate Management and Development</v>
      </c>
      <c r="I294" s="9" t="str">
        <f>_xll.SNL.Clients.Office.Excel.Functions.SPG(A294, "IQ_INDUSTRY")</f>
        <v>Real Estate Management and Development</v>
      </c>
      <c r="J294" s="9" t="str">
        <f>_xll.SNL.Clients.Office.Excel.Functions.SPG(A294, "IQ_PRIMARY_INDUSTRY")</f>
        <v>Real Estate Operating Companies</v>
      </c>
      <c r="K294" s="9" t="str">
        <f>_xll.SNL.Clients.Office.Excel.Functions.SPG(A294, "NAICS_CODE", "Primary")</f>
        <v>5311 - Lessors of Real Estate</v>
      </c>
      <c r="L294" s="9" t="str">
        <f>_xll.SNL.Clients.Office.Excel.Functions.SPG(A294, "SP_TOPICTAG")</f>
        <v>Travel Accommodations</v>
      </c>
      <c r="M294" s="5">
        <f>_xll.SNL.Clients.Office.Excel.Functions.SPG(A294, "SP_PCT_SHARES_OWNED_ALL_INSTITUTIONS")</f>
        <v>88.41</v>
      </c>
      <c r="N294" s="9" t="str">
        <f>_xll.SNL.Clients.Office.Excel.Functions.SPG(A294, "RD_CREDIT_RATING_GLOBAL", "Issuer Credit Rating", "Local Currency LT|0")</f>
        <v>B+</v>
      </c>
      <c r="O294" s="9" t="str">
        <f>_xll.SNL.Clients.Office.Excel.Functions.SPG(A294, "RD_CWOL_GLOBAL", "Issuer Credit Rating", "Local Currency LT|0")</f>
        <v>Stable</v>
      </c>
      <c r="P294" s="9" t="str">
        <f>_xll.SNL.Clients.Office.Excel.Functions.SPG(A294, "RD_RATING_ACTION_GLOBAL", "Issuer Credit Rating", "Local Currency LT|0")</f>
        <v>Downgrade | CreditWatch/Outlook (12/20/2024)</v>
      </c>
      <c r="Q294" s="10">
        <f>_xll.SNL.Clients.Office.Excel.Functions.SPG(A294, "RD_LAST_REVIEW_DATE_GLOBAL", "Issuer Credit Rating", "Local Currency LT")</f>
        <v>45659</v>
      </c>
      <c r="R294" s="10">
        <f>_xll.SNL.Clients.Office.Excel.Functions.SPG(A294, "RD_CREDIT_RATING_DATE_GLOBAL", "Issuer Credit Rating", "Local Currency LT|0")</f>
        <v>45646</v>
      </c>
      <c r="S294" s="10">
        <f>_xll.SNL.Clients.Office.Excel.Functions.SPG(A294, "RD_CREDIT_WATCH_OUTLOOK_DATE_GLOBAL", "Issuer Credit Rating", "Local Currency LT|0")</f>
        <v>45646</v>
      </c>
    </row>
    <row r="295" spans="1:19" x14ac:dyDescent="0.3">
      <c r="A295" t="s">
        <v>1329</v>
      </c>
      <c r="B295" s="10">
        <f>_xll.SNL.Clients.Office.Excel.Functions.SPG(A295,"SP_IPO_DATE")</f>
        <v>42859</v>
      </c>
      <c r="C295" s="5">
        <f>_xll.SNL.Clients.Office.Excel.Functions.SPG(A295, "SP_VOLUME_AVG_WEEKLY_TO_SHARES_OUT", , "1M")</f>
        <v>3.617747331567811</v>
      </c>
      <c r="D295" s="5">
        <f>_xll.SNL.Clients.Office.Excel.Functions.SPG(A295, "SP_VOLUME_AVG_WEEKLY_TO_SHARES_OUT", , "3M")</f>
        <v>3.4633056532781517</v>
      </c>
      <c r="E295" s="5">
        <f>_xll.SNL.Clients.Office.Excel.Functions.SPG(A295, "SP_VOLUME_AVG_DAILY_TO_1YR_AVG_DAILY", , "1M")</f>
        <v>96.12</v>
      </c>
      <c r="F295" s="5">
        <f>_xll.SNL.Clients.Office.Excel.Functions.SPG(A295, "SP_VOLUME_AVG_DAILY_TO_1YR_AVG_DAILY", , "3M")</f>
        <v>92.02</v>
      </c>
      <c r="G295" s="9" t="str">
        <f>_xll.SNL.Clients.Office.Excel.Functions.SPG(A295, "IQ_SECTOR")</f>
        <v>Financials</v>
      </c>
      <c r="H295" s="9" t="str">
        <f>_xll.SNL.Clients.Office.Excel.Functions.SPG(A295, "IQ_INDUSTRY_GROUP")</f>
        <v>Financial Services</v>
      </c>
      <c r="I295" s="9" t="str">
        <f>_xll.SNL.Clients.Office.Excel.Functions.SPG(A295, "IQ_INDUSTRY")</f>
        <v>Mortgage Real Estate Investment Trusts (REITs)</v>
      </c>
      <c r="J295" s="9" t="str">
        <f>_xll.SNL.Clients.Office.Excel.Functions.SPG(A295, "IQ_PRIMARY_INDUSTRY")</f>
        <v>Mortgage REITs</v>
      </c>
      <c r="K295" s="9" t="str">
        <f>_xll.SNL.Clients.Office.Excel.Functions.SPG(A295, "NAICS_CODE", "Primary")</f>
        <v>525990 - Other Financial Vehicles</v>
      </c>
      <c r="L295" s="9" t="str">
        <f>_xll.SNL.Clients.Office.Excel.Functions.SPG(A295, "SP_TOPICTAG")</f>
        <v/>
      </c>
      <c r="M295" s="5">
        <f>_xll.SNL.Clients.Office.Excel.Functions.SPG(A295, "SP_PCT_SHARES_OWNED_ALL_INSTITUTIONS")</f>
        <v>60.76</v>
      </c>
      <c r="N295" s="9" t="str">
        <f>_xll.SNL.Clients.Office.Excel.Functions.SPG(A295, "RD_CREDIT_RATING_GLOBAL", "Issuer Credit Rating", "Local Currency LT|0")</f>
        <v>B+</v>
      </c>
      <c r="O295" s="9" t="str">
        <f>_xll.SNL.Clients.Office.Excel.Functions.SPG(A295, "RD_CWOL_GLOBAL", "Issuer Credit Rating", "Local Currency LT|0")</f>
        <v>Negative</v>
      </c>
      <c r="P295" s="9" t="str">
        <f>_xll.SNL.Clients.Office.Excel.Functions.SPG(A295, "RD_RATING_ACTION_GLOBAL", "Issuer Credit Rating", "Local Currency LT|0")</f>
        <v>CreditWatch/Outlook (02/28/2024)</v>
      </c>
      <c r="Q295" s="10">
        <f>_xll.SNL.Clients.Office.Excel.Functions.SPG(A295, "RD_LAST_REVIEW_DATE_GLOBAL", "Issuer Credit Rating", "Local Currency LT")</f>
        <v>45492</v>
      </c>
      <c r="R295" s="10">
        <f>_xll.SNL.Clients.Office.Excel.Functions.SPG(A295, "RD_CREDIT_RATING_DATE_GLOBAL", "Issuer Credit Rating", "Local Currency LT|0")</f>
        <v>45056</v>
      </c>
      <c r="S295" s="10">
        <f>_xll.SNL.Clients.Office.Excel.Functions.SPG(A295, "RD_CREDIT_WATCH_OUTLOOK_DATE_GLOBAL", "Issuer Credit Rating", "Local Currency LT|0")</f>
        <v>45350</v>
      </c>
    </row>
    <row r="296" spans="1:19" x14ac:dyDescent="0.3">
      <c r="A296" t="s">
        <v>1330</v>
      </c>
      <c r="B296" t="str">
        <f>_xll.SNL.Clients.Office.Excel.Functions.SPG(A296,"SP_IPO_DATE")</f>
        <v/>
      </c>
      <c r="C296" s="5">
        <f>_xll.SNL.Clients.Office.Excel.Functions.SPG(A296, "SP_VOLUME_AVG_WEEKLY_TO_SHARES_OUT", , "1M")</f>
        <v>3.1554918535431269</v>
      </c>
      <c r="D296" s="5">
        <f>_xll.SNL.Clients.Office.Excel.Functions.SPG(A296, "SP_VOLUME_AVG_WEEKLY_TO_SHARES_OUT", , "3M")</f>
        <v>3.3659233863931917</v>
      </c>
      <c r="E296" s="5">
        <f>_xll.SNL.Clients.Office.Excel.Functions.SPG(A296, "SP_VOLUME_AVG_DAILY_TO_1YR_AVG_DAILY", , "1M")</f>
        <v>93.72</v>
      </c>
      <c r="F296" s="5">
        <f>_xll.SNL.Clients.Office.Excel.Functions.SPG(A296, "SP_VOLUME_AVG_DAILY_TO_1YR_AVG_DAILY", , "3M")</f>
        <v>99.97</v>
      </c>
      <c r="G296" s="9" t="str">
        <f>_xll.SNL.Clients.Office.Excel.Functions.SPG(A296, "IQ_SECTOR")</f>
        <v>Information Technology</v>
      </c>
      <c r="H296" s="9" t="str">
        <f>_xll.SNL.Clients.Office.Excel.Functions.SPG(A296, "IQ_INDUSTRY_GROUP")</f>
        <v>Technology Hardware and Equipment</v>
      </c>
      <c r="I296" s="9" t="str">
        <f>_xll.SNL.Clients.Office.Excel.Functions.SPG(A296, "IQ_INDUSTRY")</f>
        <v>Electronic Equipment, Instruments and Components</v>
      </c>
      <c r="J296" s="9" t="str">
        <f>_xll.SNL.Clients.Office.Excel.Functions.SPG(A296, "IQ_PRIMARY_INDUSTRY")</f>
        <v>Electronic Components</v>
      </c>
      <c r="K296" s="9" t="str">
        <f>_xll.SNL.Clients.Office.Excel.Functions.SPG(A296, "NAICS_CODE", "Primary")</f>
        <v>334419 - Other Electronic Component Manufacturing</v>
      </c>
      <c r="L296" s="9" t="str">
        <f>_xll.SNL.Clients.Office.Excel.Functions.SPG(A296, "SP_TOPICTAG")</f>
        <v>RFID (Radio Frequency Identification); Speech Recognition; Assistive Technology</v>
      </c>
      <c r="M296" s="5">
        <f>_xll.SNL.Clients.Office.Excel.Functions.SPG(A296, "SP_PCT_SHARES_OWNED_ALL_INSTITUTIONS")</f>
        <v>97.92</v>
      </c>
      <c r="N296" s="9" t="str">
        <f>_xll.SNL.Clients.Office.Excel.Functions.SPG(A296, "RD_CREDIT_RATING_GLOBAL", "Issuer Credit Rating", "Local Currency LT|0")</f>
        <v/>
      </c>
      <c r="O296" s="9" t="str">
        <f>_xll.SNL.Clients.Office.Excel.Functions.SPG(A296, "RD_CWOL_GLOBAL", "Issuer Credit Rating", "Local Currency LT|0")</f>
        <v/>
      </c>
      <c r="P296" s="9" t="str">
        <f>_xll.SNL.Clients.Office.Excel.Functions.SPG(A296, "RD_RATING_ACTION_GLOBAL", "Issuer Credit Rating", "Local Currency LT|0")</f>
        <v/>
      </c>
      <c r="Q296" s="10" t="str">
        <f>_xll.SNL.Clients.Office.Excel.Functions.SPG(A296, "RD_LAST_REVIEW_DATE_GLOBAL", "Issuer Credit Rating", "Local Currency LT")</f>
        <v/>
      </c>
      <c r="R296" s="10" t="str">
        <f>_xll.SNL.Clients.Office.Excel.Functions.SPG(A296, "RD_CREDIT_RATING_DATE_GLOBAL", "Issuer Credit Rating", "Local Currency LT|0")</f>
        <v/>
      </c>
      <c r="S296" s="10" t="str">
        <f>_xll.SNL.Clients.Office.Excel.Functions.SPG(A296, "RD_CREDIT_WATCH_OUTLOOK_DATE_GLOBAL", "Issuer Credit Rating", "Local Currency LT|0")</f>
        <v/>
      </c>
    </row>
    <row r="297" spans="1:19" x14ac:dyDescent="0.3">
      <c r="A297" t="s">
        <v>1331</v>
      </c>
      <c r="B297" t="str">
        <f>_xll.SNL.Clients.Office.Excel.Functions.SPG(A297,"SP_IPO_DATE")</f>
        <v/>
      </c>
      <c r="C297" s="5">
        <f>_xll.SNL.Clients.Office.Excel.Functions.SPG(A297, "SP_VOLUME_AVG_WEEKLY_TO_SHARES_OUT", , "1M")</f>
        <v>32.371774762993844</v>
      </c>
      <c r="D297" s="5">
        <f>_xll.SNL.Clients.Office.Excel.Functions.SPG(A297, "SP_VOLUME_AVG_WEEKLY_TO_SHARES_OUT", , "3M")</f>
        <v>42.766535185813211</v>
      </c>
      <c r="E297" s="5">
        <f>_xll.SNL.Clients.Office.Excel.Functions.SPG(A297, "SP_VOLUME_AVG_DAILY_TO_1YR_AVG_DAILY", , "1M")</f>
        <v>104.03</v>
      </c>
      <c r="F297" s="5">
        <f>_xll.SNL.Clients.Office.Excel.Functions.SPG(A297, "SP_VOLUME_AVG_DAILY_TO_1YR_AVG_DAILY", , "3M")</f>
        <v>137.44</v>
      </c>
      <c r="G297" s="9" t="str">
        <f>_xll.SNL.Clients.Office.Excel.Functions.SPG(A297, "IQ_SECTOR")</f>
        <v>Consumer Discretionary</v>
      </c>
      <c r="H297" s="9" t="str">
        <f>_xll.SNL.Clients.Office.Excel.Functions.SPG(A297, "IQ_INDUSTRY_GROUP")</f>
        <v>Consumer Discretionary Distribution and Retail</v>
      </c>
      <c r="I297" s="9" t="str">
        <f>_xll.SNL.Clients.Office.Excel.Functions.SPG(A297, "IQ_INDUSTRY")</f>
        <v>Broadline Retail</v>
      </c>
      <c r="J297" s="9" t="str">
        <f>_xll.SNL.Clients.Office.Excel.Functions.SPG(A297, "IQ_PRIMARY_INDUSTRY")</f>
        <v>Broadline Retail</v>
      </c>
      <c r="K297" s="9" t="str">
        <f>_xll.SNL.Clients.Office.Excel.Functions.SPG(A297, "NAICS_CODE", "Primary")</f>
        <v>455110 - Department Stores</v>
      </c>
      <c r="L297" s="9" t="str">
        <f>_xll.SNL.Clients.Office.Excel.Functions.SPG(A297, "SP_TOPICTAG")</f>
        <v/>
      </c>
      <c r="M297" s="5">
        <f>_xll.SNL.Clients.Office.Excel.Functions.SPG(A297, "SP_PCT_SHARES_OWNED_ALL_INSTITUTIONS")</f>
        <v>110.28</v>
      </c>
      <c r="N297" s="9" t="str">
        <f>_xll.SNL.Clients.Office.Excel.Functions.SPG(A297, "RD_CREDIT_RATING_GLOBAL", "Issuer Credit Rating", "Local Currency LT|0")</f>
        <v>BB-</v>
      </c>
      <c r="O297" s="9" t="str">
        <f>_xll.SNL.Clients.Office.Excel.Functions.SPG(A297, "RD_CWOL_GLOBAL", "Issuer Credit Rating", "Local Currency LT|0")</f>
        <v>Negative</v>
      </c>
      <c r="P297" s="9" t="str">
        <f>_xll.SNL.Clients.Office.Excel.Functions.SPG(A297, "RD_RATING_ACTION_GLOBAL", "Issuer Credit Rating", "Local Currency LT|0")</f>
        <v>Downgrade | CreditWatch/Outlook (12/19/2024)</v>
      </c>
      <c r="Q297" s="10">
        <f>_xll.SNL.Clients.Office.Excel.Functions.SPG(A297, "RD_LAST_REVIEW_DATE_GLOBAL", "Issuer Credit Rating", "Local Currency LT")</f>
        <v>45645</v>
      </c>
      <c r="R297" s="10">
        <f>_xll.SNL.Clients.Office.Excel.Functions.SPG(A297, "RD_CREDIT_RATING_DATE_GLOBAL", "Issuer Credit Rating", "Local Currency LT|0")</f>
        <v>45645</v>
      </c>
      <c r="S297" s="10">
        <f>_xll.SNL.Clients.Office.Excel.Functions.SPG(A297, "RD_CREDIT_WATCH_OUTLOOK_DATE_GLOBAL", "Issuer Credit Rating", "Local Currency LT|0")</f>
        <v>45645</v>
      </c>
    </row>
    <row r="298" spans="1:19" x14ac:dyDescent="0.3">
      <c r="A298" t="s">
        <v>1332</v>
      </c>
      <c r="B298" t="str">
        <f>_xll.SNL.Clients.Office.Excel.Functions.SPG(A298,"SP_IPO_DATE")</f>
        <v/>
      </c>
      <c r="C298" s="5">
        <f>_xll.SNL.Clients.Office.Excel.Functions.SPG(A298, "SP_VOLUME_AVG_WEEKLY_TO_SHARES_OUT", , "1M")</f>
        <v>4.5183427716360454</v>
      </c>
      <c r="D298" s="5">
        <f>_xll.SNL.Clients.Office.Excel.Functions.SPG(A298, "SP_VOLUME_AVG_WEEKLY_TO_SHARES_OUT", , "3M")</f>
        <v>3.9952324812801518</v>
      </c>
      <c r="E298" s="5">
        <f>_xll.SNL.Clients.Office.Excel.Functions.SPG(A298, "SP_VOLUME_AVG_DAILY_TO_1YR_AVG_DAILY", , "1M")</f>
        <v>101.93</v>
      </c>
      <c r="F298" s="5">
        <f>_xll.SNL.Clients.Office.Excel.Functions.SPG(A298, "SP_VOLUME_AVG_DAILY_TO_1YR_AVG_DAILY", , "3M")</f>
        <v>90.13</v>
      </c>
      <c r="G298" s="9" t="str">
        <f>_xll.SNL.Clients.Office.Excel.Functions.SPG(A298, "IQ_SECTOR")</f>
        <v>Consumer Discretionary</v>
      </c>
      <c r="H298" s="9" t="str">
        <f>_xll.SNL.Clients.Office.Excel.Functions.SPG(A298, "IQ_INDUSTRY_GROUP")</f>
        <v>Consumer Durables and Apparel</v>
      </c>
      <c r="I298" s="9" t="str">
        <f>_xll.SNL.Clients.Office.Excel.Functions.SPG(A298, "IQ_INDUSTRY")</f>
        <v>Textiles, Apparel and Luxury Goods</v>
      </c>
      <c r="J298" s="9" t="str">
        <f>_xll.SNL.Clients.Office.Excel.Functions.SPG(A298, "IQ_PRIMARY_INDUSTRY")</f>
        <v>Apparel, Accessories and Luxury Goods</v>
      </c>
      <c r="K298" s="9" t="str">
        <f>_xll.SNL.Clients.Office.Excel.Functions.SPG(A298, "NAICS_CODE", "Primary")</f>
        <v>315 - Apparel Manufacturing</v>
      </c>
      <c r="L298" s="9" t="str">
        <f>_xll.SNL.Clients.Office.Excel.Functions.SPG(A298, "SP_TOPICTAG")</f>
        <v>Fast-Moving Consumer Goods; Lifestyle; Brand Marketing; Smart Clothing</v>
      </c>
      <c r="M298" s="5">
        <f>_xll.SNL.Clients.Office.Excel.Functions.SPG(A298, "SP_PCT_SHARES_OWNED_ALL_INSTITUTIONS")</f>
        <v>94.19</v>
      </c>
      <c r="N298" s="9" t="str">
        <f>_xll.SNL.Clients.Office.Excel.Functions.SPG(A298, "RD_CREDIT_RATING_GLOBAL", "Issuer Credit Rating", "Local Currency LT|0")</f>
        <v>BB</v>
      </c>
      <c r="O298" s="9" t="str">
        <f>_xll.SNL.Clients.Office.Excel.Functions.SPG(A298, "RD_CWOL_GLOBAL", "Issuer Credit Rating", "Local Currency LT|0")</f>
        <v>Stable</v>
      </c>
      <c r="P298" s="9" t="str">
        <f>_xll.SNL.Clients.Office.Excel.Functions.SPG(A298, "RD_RATING_ACTION_GLOBAL", "Issuer Credit Rating", "Local Currency LT|0")</f>
        <v>Upgrade | CreditWatch/Outlook (11/05/2021)</v>
      </c>
      <c r="Q298" s="10">
        <f>_xll.SNL.Clients.Office.Excel.Functions.SPG(A298, "RD_LAST_REVIEW_DATE_GLOBAL", "Issuer Credit Rating", "Local Currency LT")</f>
        <v>45398</v>
      </c>
      <c r="R298" s="10">
        <f>_xll.SNL.Clients.Office.Excel.Functions.SPG(A298, "RD_CREDIT_RATING_DATE_GLOBAL", "Issuer Credit Rating", "Local Currency LT|0")</f>
        <v>44505</v>
      </c>
      <c r="S298" s="10">
        <f>_xll.SNL.Clients.Office.Excel.Functions.SPG(A298, "RD_CREDIT_WATCH_OUTLOOK_DATE_GLOBAL", "Issuer Credit Rating", "Local Currency LT|0")</f>
        <v>44505</v>
      </c>
    </row>
    <row r="299" spans="1:19" x14ac:dyDescent="0.3">
      <c r="A299" t="s">
        <v>1333</v>
      </c>
      <c r="B299" s="10">
        <f>_xll.SNL.Clients.Office.Excel.Functions.SPG(A299,"SP_IPO_DATE")</f>
        <v>38748</v>
      </c>
      <c r="C299" s="5">
        <f>_xll.SNL.Clients.Office.Excel.Functions.SPG(A299, "SP_VOLUME_AVG_WEEKLY_TO_SHARES_OUT", , "1M")</f>
        <v>2.4095139276372106</v>
      </c>
      <c r="D299" s="5">
        <f>_xll.SNL.Clients.Office.Excel.Functions.SPG(A299, "SP_VOLUME_AVG_WEEKLY_TO_SHARES_OUT", , "3M")</f>
        <v>3.3034177818573105</v>
      </c>
      <c r="E299" s="5">
        <f>_xll.SNL.Clients.Office.Excel.Functions.SPG(A299, "SP_VOLUME_AVG_DAILY_TO_1YR_AVG_DAILY", , "1M")</f>
        <v>67.510000000000005</v>
      </c>
      <c r="F299" s="5">
        <f>_xll.SNL.Clients.Office.Excel.Functions.SPG(A299, "SP_VOLUME_AVG_DAILY_TO_1YR_AVG_DAILY", , "3M")</f>
        <v>92.55</v>
      </c>
      <c r="G299" s="9" t="str">
        <f>_xll.SNL.Clients.Office.Excel.Functions.SPG(A299, "IQ_SECTOR")</f>
        <v>Materials</v>
      </c>
      <c r="H299" s="9" t="str">
        <f>_xll.SNL.Clients.Office.Excel.Functions.SPG(A299, "IQ_INDUSTRY_GROUP")</f>
        <v>Materials</v>
      </c>
      <c r="I299" s="9" t="str">
        <f>_xll.SNL.Clients.Office.Excel.Functions.SPG(A299, "IQ_INDUSTRY")</f>
        <v>Chemicals</v>
      </c>
      <c r="J299" s="9" t="str">
        <f>_xll.SNL.Clients.Office.Excel.Functions.SPG(A299, "IQ_PRIMARY_INDUSTRY")</f>
        <v>Commodity Chemicals</v>
      </c>
      <c r="K299" s="9" t="str">
        <f>_xll.SNL.Clients.Office.Excel.Functions.SPG(A299, "NAICS_CODE", "Primary")</f>
        <v>32519 - Other Basic Organic Chemical Manufacturing</v>
      </c>
      <c r="L299" s="9" t="str">
        <f>_xll.SNL.Clients.Office.Excel.Functions.SPG(A299, "SP_TOPICTAG")</f>
        <v>Environmental Engineering; Marine Transportation; Disposal and Recycling; CleanTech; Pollution Control</v>
      </c>
      <c r="M299" s="5">
        <f>_xll.SNL.Clients.Office.Excel.Functions.SPG(A299, "SP_PCT_SHARES_OWNED_ALL_INSTITUTIONS")</f>
        <v>92.56</v>
      </c>
      <c r="N299" s="9" t="str">
        <f>_xll.SNL.Clients.Office.Excel.Functions.SPG(A299, "RD_CREDIT_RATING_GLOBAL", "Issuer Credit Rating", "Local Currency LT|0")</f>
        <v>B+</v>
      </c>
      <c r="O299" s="9" t="str">
        <f>_xll.SNL.Clients.Office.Excel.Functions.SPG(A299, "RD_CWOL_GLOBAL", "Issuer Credit Rating", "Local Currency LT|0")</f>
        <v>Stable</v>
      </c>
      <c r="P299" s="9" t="str">
        <f>_xll.SNL.Clients.Office.Excel.Functions.SPG(A299, "RD_RATING_ACTION_GLOBAL", "Issuer Credit Rating", "Local Currency LT|0")</f>
        <v>Upgrade | CreditWatch/Outlook (04/08/2021)</v>
      </c>
      <c r="Q299" s="10">
        <f>_xll.SNL.Clients.Office.Excel.Functions.SPG(A299, "RD_LAST_REVIEW_DATE_GLOBAL", "Issuer Credit Rating", "Local Currency LT")</f>
        <v>45433</v>
      </c>
      <c r="R299" s="10">
        <f>_xll.SNL.Clients.Office.Excel.Functions.SPG(A299, "RD_CREDIT_RATING_DATE_GLOBAL", "Issuer Credit Rating", "Local Currency LT|0")</f>
        <v>44294</v>
      </c>
      <c r="S299" s="10">
        <f>_xll.SNL.Clients.Office.Excel.Functions.SPG(A299, "RD_CREDIT_WATCH_OUTLOOK_DATE_GLOBAL", "Issuer Credit Rating", "Local Currency LT|0")</f>
        <v>44294</v>
      </c>
    </row>
    <row r="300" spans="1:19" x14ac:dyDescent="0.3">
      <c r="A300" t="s">
        <v>1334</v>
      </c>
      <c r="B300" s="10">
        <f>_xll.SNL.Clients.Office.Excel.Functions.SPG(A300,"SP_IPO_DATE")</f>
        <v>36201</v>
      </c>
      <c r="C300" s="5">
        <f>_xll.SNL.Clients.Office.Excel.Functions.SPG(A300, "SP_VOLUME_AVG_WEEKLY_TO_SHARES_OUT", , "1M")</f>
        <v>2.7615819922903353</v>
      </c>
      <c r="D300" s="5">
        <f>_xll.SNL.Clients.Office.Excel.Functions.SPG(A300, "SP_VOLUME_AVG_WEEKLY_TO_SHARES_OUT", , "3M")</f>
        <v>3.2579612619531502</v>
      </c>
      <c r="E300" s="5">
        <f>_xll.SNL.Clients.Office.Excel.Functions.SPG(A300, "SP_VOLUME_AVG_DAILY_TO_1YR_AVG_DAILY", , "1M")</f>
        <v>79.040000000000006</v>
      </c>
      <c r="F300" s="5">
        <f>_xll.SNL.Clients.Office.Excel.Functions.SPG(A300, "SP_VOLUME_AVG_DAILY_TO_1YR_AVG_DAILY", , "3M")</f>
        <v>93.25</v>
      </c>
      <c r="G300" s="9" t="str">
        <f>_xll.SNL.Clients.Office.Excel.Functions.SPG(A300, "IQ_SECTOR")</f>
        <v>Industrials</v>
      </c>
      <c r="H300" s="9" t="str">
        <f>_xll.SNL.Clients.Office.Excel.Functions.SPG(A300, "IQ_INDUSTRY_GROUP")</f>
        <v>Commercial and Professional Services</v>
      </c>
      <c r="I300" s="9" t="str">
        <f>_xll.SNL.Clients.Office.Excel.Functions.SPG(A300, "IQ_INDUSTRY")</f>
        <v>Professional Services</v>
      </c>
      <c r="J300" s="9" t="str">
        <f>_xll.SNL.Clients.Office.Excel.Functions.SPG(A300, "IQ_PRIMARY_INDUSTRY")</f>
        <v>Human Resource and Employment Services</v>
      </c>
      <c r="K300" s="9" t="str">
        <f>_xll.SNL.Clients.Office.Excel.Functions.SPG(A300, "NAICS_CODE", "Primary")</f>
        <v>541612 - Human Resources Consulting Services</v>
      </c>
      <c r="L300" s="9" t="str">
        <f>_xll.SNL.Clients.Office.Excel.Functions.SPG(A300, "SP_TOPICTAG")</f>
        <v>Employee Benefits; Social Recruiting</v>
      </c>
      <c r="M300" s="5">
        <f>_xll.SNL.Clients.Office.Excel.Functions.SPG(A300, "SP_PCT_SHARES_OWNED_ALL_INSTITUTIONS")</f>
        <v>95.76</v>
      </c>
      <c r="N300" s="9" t="str">
        <f>_xll.SNL.Clients.Office.Excel.Functions.SPG(A300, "RD_CREDIT_RATING_GLOBAL", "Issuer Credit Rating", "Local Currency LT|0")</f>
        <v>BB</v>
      </c>
      <c r="O300" s="9" t="str">
        <f>_xll.SNL.Clients.Office.Excel.Functions.SPG(A300, "RD_CWOL_GLOBAL", "Issuer Credit Rating", "Local Currency LT|0")</f>
        <v>Stable</v>
      </c>
      <c r="P300" s="9" t="str">
        <f>_xll.SNL.Clients.Office.Excel.Functions.SPG(A300, "RD_RATING_ACTION_GLOBAL", "Issuer Credit Rating", "Local Currency LT|0")</f>
        <v>New Rating | CreditWatch/Outlook (12/09/2019)</v>
      </c>
      <c r="Q300" s="10">
        <f>_xll.SNL.Clients.Office.Excel.Functions.SPG(A300, "RD_LAST_REVIEW_DATE_GLOBAL", "Issuer Credit Rating", "Local Currency LT")</f>
        <v>45586</v>
      </c>
      <c r="R300" s="10">
        <f>_xll.SNL.Clients.Office.Excel.Functions.SPG(A300, "RD_CREDIT_RATING_DATE_GLOBAL", "Issuer Credit Rating", "Local Currency LT|0")</f>
        <v>43808</v>
      </c>
      <c r="S300" s="10">
        <f>_xll.SNL.Clients.Office.Excel.Functions.SPG(A300, "RD_CREDIT_WATCH_OUTLOOK_DATE_GLOBAL", "Issuer Credit Rating", "Local Currency LT|0")</f>
        <v>43808</v>
      </c>
    </row>
    <row r="301" spans="1:19" x14ac:dyDescent="0.3">
      <c r="A301" t="s">
        <v>1335</v>
      </c>
      <c r="B301" s="10">
        <f>_xll.SNL.Clients.Office.Excel.Functions.SPG(A301,"SP_IPO_DATE")</f>
        <v>42997</v>
      </c>
      <c r="C301" s="5">
        <f>_xll.SNL.Clients.Office.Excel.Functions.SPG(A301, "SP_VOLUME_AVG_WEEKLY_TO_SHARES_OUT", , "1M")</f>
        <v>4.3114550363855901</v>
      </c>
      <c r="D301" s="5">
        <f>_xll.SNL.Clients.Office.Excel.Functions.SPG(A301, "SP_VOLUME_AVG_WEEKLY_TO_SHARES_OUT", , "3M")</f>
        <v>4.5266003994261919</v>
      </c>
      <c r="E301" s="5">
        <f>_xll.SNL.Clients.Office.Excel.Functions.SPG(A301, "SP_VOLUME_AVG_DAILY_TO_1YR_AVG_DAILY", , "1M")</f>
        <v>78.12</v>
      </c>
      <c r="F301" s="5">
        <f>_xll.SNL.Clients.Office.Excel.Functions.SPG(A301, "SP_VOLUME_AVG_DAILY_TO_1YR_AVG_DAILY", , "3M")</f>
        <v>82.02</v>
      </c>
      <c r="G301" s="9" t="str">
        <f>_xll.SNL.Clients.Office.Excel.Functions.SPG(A301, "IQ_SECTOR")</f>
        <v>Health Care</v>
      </c>
      <c r="H301" s="9" t="str">
        <f>_xll.SNL.Clients.Office.Excel.Functions.SPG(A301, "IQ_INDUSTRY_GROUP")</f>
        <v>Pharmaceuticals, Biotechnology and Life Sciences</v>
      </c>
      <c r="I301" s="9" t="str">
        <f>_xll.SNL.Clients.Office.Excel.Functions.SPG(A301, "IQ_INDUSTRY")</f>
        <v>Biotechnology</v>
      </c>
      <c r="J301" s="9" t="str">
        <f>_xll.SNL.Clients.Office.Excel.Functions.SPG(A301, "IQ_PRIMARY_INDUSTRY")</f>
        <v>Biotechnology</v>
      </c>
      <c r="K301" s="9" t="str">
        <f>_xll.SNL.Clients.Office.Excel.Functions.SPG(A301, "NAICS_CODE", "Primary")</f>
        <v>325414 - Biological Product (except Diagnostic) Manufacturing</v>
      </c>
      <c r="L301" s="9" t="str">
        <f>_xll.SNL.Clients.Office.Excel.Functions.SPG(A301, "SP_TOPICTAG")</f>
        <v>Health Diagnostics; Genetics; Dermatology; Genetic Disorder; Respiratory</v>
      </c>
      <c r="M301" s="5">
        <f>_xll.SNL.Clients.Office.Excel.Functions.SPG(A301, "SP_PCT_SHARES_OWNED_ALL_INSTITUTIONS")</f>
        <v>88.24</v>
      </c>
      <c r="N301" s="9" t="str">
        <f>_xll.SNL.Clients.Office.Excel.Functions.SPG(A301, "RD_CREDIT_RATING_GLOBAL", "Issuer Credit Rating", "Local Currency LT|0")</f>
        <v/>
      </c>
      <c r="O301" s="9" t="str">
        <f>_xll.SNL.Clients.Office.Excel.Functions.SPG(A301, "RD_CWOL_GLOBAL", "Issuer Credit Rating", "Local Currency LT|0")</f>
        <v/>
      </c>
      <c r="P301" s="9" t="str">
        <f>_xll.SNL.Clients.Office.Excel.Functions.SPG(A301, "RD_RATING_ACTION_GLOBAL", "Issuer Credit Rating", "Local Currency LT|0")</f>
        <v/>
      </c>
      <c r="Q301" s="10" t="str">
        <f>_xll.SNL.Clients.Office.Excel.Functions.SPG(A301, "RD_LAST_REVIEW_DATE_GLOBAL", "Issuer Credit Rating", "Local Currency LT")</f>
        <v/>
      </c>
      <c r="R301" s="10" t="str">
        <f>_xll.SNL.Clients.Office.Excel.Functions.SPG(A301, "RD_CREDIT_RATING_DATE_GLOBAL", "Issuer Credit Rating", "Local Currency LT|0")</f>
        <v/>
      </c>
      <c r="S301" s="10" t="str">
        <f>_xll.SNL.Clients.Office.Excel.Functions.SPG(A301, "RD_CREDIT_WATCH_OUTLOOK_DATE_GLOBAL", "Issuer Credit Rating", "Local Currency LT|0")</f>
        <v/>
      </c>
    </row>
    <row r="302" spans="1:19" x14ac:dyDescent="0.3">
      <c r="A302" t="s">
        <v>1336</v>
      </c>
      <c r="B302" t="str">
        <f>_xll.SNL.Clients.Office.Excel.Functions.SPG(A302,"SP_IPO_DATE")</f>
        <v/>
      </c>
      <c r="C302" s="5">
        <f>_xll.SNL.Clients.Office.Excel.Functions.SPG(A302, "SP_VOLUME_AVG_WEEKLY_TO_SHARES_OUT", , "1M")</f>
        <v>4.9807562492178734</v>
      </c>
      <c r="D302" s="5">
        <f>_xll.SNL.Clients.Office.Excel.Functions.SPG(A302, "SP_VOLUME_AVG_WEEKLY_TO_SHARES_OUT", , "3M")</f>
        <v>5.1750605927369842</v>
      </c>
      <c r="E302" s="5">
        <f>_xll.SNL.Clients.Office.Excel.Functions.SPG(A302, "SP_VOLUME_AVG_DAILY_TO_1YR_AVG_DAILY", , "1M")</f>
        <v>106.24</v>
      </c>
      <c r="F302" s="5">
        <f>_xll.SNL.Clients.Office.Excel.Functions.SPG(A302, "SP_VOLUME_AVG_DAILY_TO_1YR_AVG_DAILY", , "3M")</f>
        <v>110.38</v>
      </c>
      <c r="G302" s="9" t="str">
        <f>_xll.SNL.Clients.Office.Excel.Functions.SPG(A302, "IQ_SECTOR")</f>
        <v>Information Technology</v>
      </c>
      <c r="H302" s="9" t="str">
        <f>_xll.SNL.Clients.Office.Excel.Functions.SPG(A302, "IQ_INDUSTRY_GROUP")</f>
        <v>Semiconductors and Semiconductor Equipment</v>
      </c>
      <c r="I302" s="9" t="str">
        <f>_xll.SNL.Clients.Office.Excel.Functions.SPG(A302, "IQ_INDUSTRY")</f>
        <v>Semiconductors and Semiconductor Equipment</v>
      </c>
      <c r="J302" s="9" t="str">
        <f>_xll.SNL.Clients.Office.Excel.Functions.SPG(A302, "IQ_PRIMARY_INDUSTRY")</f>
        <v>Semiconductor Materials and Equipment</v>
      </c>
      <c r="K302" s="9" t="str">
        <f>_xll.SNL.Clients.Office.Excel.Functions.SPG(A302, "NAICS_CODE", "Primary")</f>
        <v>333242 - Semiconductor Machinery Manufacturing</v>
      </c>
      <c r="L302" s="9" t="str">
        <f>_xll.SNL.Clients.Office.Excel.Functions.SPG(A302, "SP_TOPICTAG")</f>
        <v>Computer Vision; Data Integration; Process Automation</v>
      </c>
      <c r="M302" s="5">
        <f>_xll.SNL.Clients.Office.Excel.Functions.SPG(A302, "SP_PCT_SHARES_OWNED_ALL_INSTITUTIONS")</f>
        <v>94.67</v>
      </c>
      <c r="N302" s="9" t="str">
        <f>_xll.SNL.Clients.Office.Excel.Functions.SPG(A302, "RD_CREDIT_RATING_GLOBAL", "Issuer Credit Rating", "Local Currency LT|0")</f>
        <v>NR</v>
      </c>
      <c r="O302" s="9" t="str">
        <f>_xll.SNL.Clients.Office.Excel.Functions.SPG(A302, "RD_CWOL_GLOBAL", "Issuer Credit Rating", "Local Currency LT|0")</f>
        <v>NR</v>
      </c>
      <c r="P302" s="9" t="str">
        <f>_xll.SNL.Clients.Office.Excel.Functions.SPG(A302, "RD_RATING_ACTION_GLOBAL", "Issuer Credit Rating", "Local Currency LT|0")</f>
        <v>Not Rated | CreditWatch/Outlook (03/30/2009)</v>
      </c>
      <c r="Q302" s="10" t="str">
        <f>_xll.SNL.Clients.Office.Excel.Functions.SPG(A302, "RD_LAST_REVIEW_DATE_GLOBAL", "Issuer Credit Rating", "Local Currency LT")</f>
        <v/>
      </c>
      <c r="R302" s="10">
        <f>_xll.SNL.Clients.Office.Excel.Functions.SPG(A302, "RD_CREDIT_RATING_DATE_GLOBAL", "Issuer Credit Rating", "Local Currency LT|0")</f>
        <v>39902</v>
      </c>
      <c r="S302" s="10">
        <f>_xll.SNL.Clients.Office.Excel.Functions.SPG(A302, "RD_CREDIT_WATCH_OUTLOOK_DATE_GLOBAL", "Issuer Credit Rating", "Local Currency LT|0")</f>
        <v>39902</v>
      </c>
    </row>
    <row r="303" spans="1:19" x14ac:dyDescent="0.3">
      <c r="A303" t="s">
        <v>1337</v>
      </c>
      <c r="B303" t="str">
        <f>_xll.SNL.Clients.Office.Excel.Functions.SPG(A303,"SP_IPO_DATE")</f>
        <v/>
      </c>
      <c r="C303" s="5">
        <f>_xll.SNL.Clients.Office.Excel.Functions.SPG(A303, "SP_VOLUME_AVG_WEEKLY_TO_SHARES_OUT", , "1M")</f>
        <v>4.95366670470474</v>
      </c>
      <c r="D303" s="5">
        <f>_xll.SNL.Clients.Office.Excel.Functions.SPG(A303, "SP_VOLUME_AVG_WEEKLY_TO_SHARES_OUT", , "3M")</f>
        <v>4.8335458279768995</v>
      </c>
      <c r="E303" s="5">
        <f>_xll.SNL.Clients.Office.Excel.Functions.SPG(A303, "SP_VOLUME_AVG_DAILY_TO_1YR_AVG_DAILY", , "1M")</f>
        <v>91.82</v>
      </c>
      <c r="F303" s="5">
        <f>_xll.SNL.Clients.Office.Excel.Functions.SPG(A303, "SP_VOLUME_AVG_DAILY_TO_1YR_AVG_DAILY", , "3M")</f>
        <v>89.59</v>
      </c>
      <c r="G303" s="9" t="str">
        <f>_xll.SNL.Clients.Office.Excel.Functions.SPG(A303, "IQ_SECTOR")</f>
        <v>Consumer Discretionary</v>
      </c>
      <c r="H303" s="9" t="str">
        <f>_xll.SNL.Clients.Office.Excel.Functions.SPG(A303, "IQ_INDUSTRY_GROUP")</f>
        <v>Consumer Durables and Apparel</v>
      </c>
      <c r="I303" s="9" t="str">
        <f>_xll.SNL.Clients.Office.Excel.Functions.SPG(A303, "IQ_INDUSTRY")</f>
        <v>Household Durables</v>
      </c>
      <c r="J303" s="9" t="str">
        <f>_xll.SNL.Clients.Office.Excel.Functions.SPG(A303, "IQ_PRIMARY_INDUSTRY")</f>
        <v>Home Furnishings</v>
      </c>
      <c r="K303" s="9" t="str">
        <f>_xll.SNL.Clients.Office.Excel.Functions.SPG(A303, "NAICS_CODE", "Primary")</f>
        <v>337121 - Upholstered Household Furniture Manufacturing</v>
      </c>
      <c r="L303" s="9" t="str">
        <f>_xll.SNL.Clients.Office.Excel.Functions.SPG(A303, "SP_TOPICTAG")</f>
        <v/>
      </c>
      <c r="M303" s="5">
        <f>_xll.SNL.Clients.Office.Excel.Functions.SPG(A303, "SP_PCT_SHARES_OWNED_ALL_INSTITUTIONS")</f>
        <v>99.13</v>
      </c>
      <c r="N303" s="9" t="str">
        <f>_xll.SNL.Clients.Office.Excel.Functions.SPG(A303, "RD_CREDIT_RATING_GLOBAL", "Issuer Credit Rating", "Local Currency LT|0")</f>
        <v/>
      </c>
      <c r="O303" s="9" t="str">
        <f>_xll.SNL.Clients.Office.Excel.Functions.SPG(A303, "RD_CWOL_GLOBAL", "Issuer Credit Rating", "Local Currency LT|0")</f>
        <v/>
      </c>
      <c r="P303" s="9" t="str">
        <f>_xll.SNL.Clients.Office.Excel.Functions.SPG(A303, "RD_RATING_ACTION_GLOBAL", "Issuer Credit Rating", "Local Currency LT|0")</f>
        <v/>
      </c>
      <c r="Q303" s="10" t="str">
        <f>_xll.SNL.Clients.Office.Excel.Functions.SPG(A303, "RD_LAST_REVIEW_DATE_GLOBAL", "Issuer Credit Rating", "Local Currency LT")</f>
        <v/>
      </c>
      <c r="R303" s="10" t="str">
        <f>_xll.SNL.Clients.Office.Excel.Functions.SPG(A303, "RD_CREDIT_RATING_DATE_GLOBAL", "Issuer Credit Rating", "Local Currency LT|0")</f>
        <v/>
      </c>
      <c r="S303" s="10" t="str">
        <f>_xll.SNL.Clients.Office.Excel.Functions.SPG(A303, "RD_CREDIT_WATCH_OUTLOOK_DATE_GLOBAL", "Issuer Credit Rating", "Local Currency LT|0")</f>
        <v/>
      </c>
    </row>
    <row r="304" spans="1:19" x14ac:dyDescent="0.3">
      <c r="A304" t="s">
        <v>1338</v>
      </c>
      <c r="B304" t="str">
        <f>_xll.SNL.Clients.Office.Excel.Functions.SPG(A304,"SP_IPO_DATE")</f>
        <v/>
      </c>
      <c r="C304" s="5">
        <f>_xll.SNL.Clients.Office.Excel.Functions.SPG(A304, "SP_VOLUME_AVG_WEEKLY_TO_SHARES_OUT", , "1M")</f>
        <v>3.048462076913022</v>
      </c>
      <c r="D304" s="5">
        <f>_xll.SNL.Clients.Office.Excel.Functions.SPG(A304, "SP_VOLUME_AVG_WEEKLY_TO_SHARES_OUT", , "3M")</f>
        <v>2.4866329471472484</v>
      </c>
      <c r="E304" s="5">
        <f>_xll.SNL.Clients.Office.Excel.Functions.SPG(A304, "SP_VOLUME_AVG_DAILY_TO_1YR_AVG_DAILY", , "1M")</f>
        <v>131.72999999999999</v>
      </c>
      <c r="F304" s="5">
        <f>_xll.SNL.Clients.Office.Excel.Functions.SPG(A304, "SP_VOLUME_AVG_DAILY_TO_1YR_AVG_DAILY", , "3M")</f>
        <v>107.45</v>
      </c>
      <c r="G304" s="9" t="str">
        <f>_xll.SNL.Clients.Office.Excel.Functions.SPG(A304, "IQ_SECTOR")</f>
        <v>Financials</v>
      </c>
      <c r="H304" s="9" t="str">
        <f>_xll.SNL.Clients.Office.Excel.Functions.SPG(A304, "IQ_INDUSTRY_GROUP")</f>
        <v>Banks</v>
      </c>
      <c r="I304" s="9" t="str">
        <f>_xll.SNL.Clients.Office.Excel.Functions.SPG(A304, "IQ_INDUSTRY")</f>
        <v>Banks</v>
      </c>
      <c r="J304" s="9" t="str">
        <f>_xll.SNL.Clients.Office.Excel.Functions.SPG(A304, "IQ_PRIMARY_INDUSTRY")</f>
        <v>Regional Banks</v>
      </c>
      <c r="K304" s="9" t="str">
        <f>_xll.SNL.Clients.Office.Excel.Functions.SPG(A304, "NAICS_CODE", "Primary")</f>
        <v>522110 - Commercial Banking</v>
      </c>
      <c r="L304" s="9" t="str">
        <f>_xll.SNL.Clients.Office.Excel.Functions.SPG(A304, "SP_TOPICTAG")</f>
        <v>Consumer Lending; Digital Brokerage</v>
      </c>
      <c r="M304" s="5">
        <f>_xll.SNL.Clients.Office.Excel.Functions.SPG(A304, "SP_PCT_SHARES_OWNED_ALL_INSTITUTIONS")</f>
        <v>83.68</v>
      </c>
      <c r="N304" s="9" t="str">
        <f>_xll.SNL.Clients.Office.Excel.Functions.SPG(A304, "RD_CREDIT_RATING_GLOBAL", "Issuer Credit Rating", "Local Currency LT|0")</f>
        <v/>
      </c>
      <c r="O304" s="9" t="str">
        <f>_xll.SNL.Clients.Office.Excel.Functions.SPG(A304, "RD_CWOL_GLOBAL", "Issuer Credit Rating", "Local Currency LT|0")</f>
        <v/>
      </c>
      <c r="P304" s="9" t="str">
        <f>_xll.SNL.Clients.Office.Excel.Functions.SPG(A304, "RD_RATING_ACTION_GLOBAL", "Issuer Credit Rating", "Local Currency LT|0")</f>
        <v/>
      </c>
      <c r="Q304" s="10" t="str">
        <f>_xll.SNL.Clients.Office.Excel.Functions.SPG(A304, "RD_LAST_REVIEW_DATE_GLOBAL", "Issuer Credit Rating", "Local Currency LT")</f>
        <v/>
      </c>
      <c r="R304" s="10" t="str">
        <f>_xll.SNL.Clients.Office.Excel.Functions.SPG(A304, "RD_CREDIT_RATING_DATE_GLOBAL", "Issuer Credit Rating", "Local Currency LT|0")</f>
        <v/>
      </c>
      <c r="S304" s="10" t="str">
        <f>_xll.SNL.Clients.Office.Excel.Functions.SPG(A304, "RD_CREDIT_WATCH_OUTLOOK_DATE_GLOBAL", "Issuer Credit Rating", "Local Currency LT|0")</f>
        <v/>
      </c>
    </row>
    <row r="305" spans="1:19" x14ac:dyDescent="0.3">
      <c r="A305" t="s">
        <v>1339</v>
      </c>
      <c r="B305" t="str">
        <f>_xll.SNL.Clients.Office.Excel.Functions.SPG(A305,"SP_IPO_DATE")</f>
        <v/>
      </c>
      <c r="C305" s="5">
        <f>_xll.SNL.Clients.Office.Excel.Functions.SPG(A305, "SP_VOLUME_AVG_WEEKLY_TO_SHARES_OUT", , "1M")</f>
        <v>4.8800238348450309</v>
      </c>
      <c r="D305" s="5">
        <f>_xll.SNL.Clients.Office.Excel.Functions.SPG(A305, "SP_VOLUME_AVG_WEEKLY_TO_SHARES_OUT", , "3M")</f>
        <v>4.598919748200478</v>
      </c>
      <c r="E305" s="5">
        <f>_xll.SNL.Clients.Office.Excel.Functions.SPG(A305, "SP_VOLUME_AVG_DAILY_TO_1YR_AVG_DAILY", , "1M")</f>
        <v>108.4</v>
      </c>
      <c r="F305" s="5">
        <f>_xll.SNL.Clients.Office.Excel.Functions.SPG(A305, "SP_VOLUME_AVG_DAILY_TO_1YR_AVG_DAILY", , "3M")</f>
        <v>102.15</v>
      </c>
      <c r="G305" s="9" t="str">
        <f>_xll.SNL.Clients.Office.Excel.Functions.SPG(A305, "IQ_SECTOR")</f>
        <v>Consumer Discretionary</v>
      </c>
      <c r="H305" s="9" t="str">
        <f>_xll.SNL.Clients.Office.Excel.Functions.SPG(A305, "IQ_INDUSTRY_GROUP")</f>
        <v>Automobiles and Components</v>
      </c>
      <c r="I305" s="9" t="str">
        <f>_xll.SNL.Clients.Office.Excel.Functions.SPG(A305, "IQ_INDUSTRY")</f>
        <v>Automobile Components</v>
      </c>
      <c r="J305" s="9" t="str">
        <f>_xll.SNL.Clients.Office.Excel.Functions.SPG(A305, "IQ_PRIMARY_INDUSTRY")</f>
        <v>Automotive Parts and Equipment</v>
      </c>
      <c r="K305" s="9" t="str">
        <f>_xll.SNL.Clients.Office.Excel.Functions.SPG(A305, "NAICS_CODE", "Primary")</f>
        <v>336390 - Other Motor Vehicle Parts Manufacturing</v>
      </c>
      <c r="L305" s="9" t="str">
        <f>_xll.SNL.Clients.Office.Excel.Functions.SPG(A305, "SP_TOPICTAG")</f>
        <v>Fleet Management; Industrial Automation; Marine Transportation; Passenger Aircraft Manufacturing</v>
      </c>
      <c r="M305" s="5">
        <f>_xll.SNL.Clients.Office.Excel.Functions.SPG(A305, "SP_PCT_SHARES_OWNED_ALL_INSTITUTIONS")</f>
        <v>104.35</v>
      </c>
      <c r="N305" s="9" t="str">
        <f>_xll.SNL.Clients.Office.Excel.Functions.SPG(A305, "RD_CREDIT_RATING_GLOBAL", "Issuer Credit Rating", "Local Currency LT|0")</f>
        <v/>
      </c>
      <c r="O305" s="9" t="str">
        <f>_xll.SNL.Clients.Office.Excel.Functions.SPG(A305, "RD_CWOL_GLOBAL", "Issuer Credit Rating", "Local Currency LT|0")</f>
        <v/>
      </c>
      <c r="P305" s="9" t="str">
        <f>_xll.SNL.Clients.Office.Excel.Functions.SPG(A305, "RD_RATING_ACTION_GLOBAL", "Issuer Credit Rating", "Local Currency LT|0")</f>
        <v/>
      </c>
      <c r="Q305" s="10" t="str">
        <f>_xll.SNL.Clients.Office.Excel.Functions.SPG(A305, "RD_LAST_REVIEW_DATE_GLOBAL", "Issuer Credit Rating", "Local Currency LT")</f>
        <v/>
      </c>
      <c r="R305" s="10" t="str">
        <f>_xll.SNL.Clients.Office.Excel.Functions.SPG(A305, "RD_CREDIT_RATING_DATE_GLOBAL", "Issuer Credit Rating", "Local Currency LT|0")</f>
        <v/>
      </c>
      <c r="S305" s="10" t="str">
        <f>_xll.SNL.Clients.Office.Excel.Functions.SPG(A305, "RD_CREDIT_WATCH_OUTLOOK_DATE_GLOBAL", "Issuer Credit Rating", "Local Currency LT|0")</f>
        <v/>
      </c>
    </row>
    <row r="306" spans="1:19" x14ac:dyDescent="0.3">
      <c r="A306" t="s">
        <v>1340</v>
      </c>
      <c r="B306" t="str">
        <f>_xll.SNL.Clients.Office.Excel.Functions.SPG(A306,"SP_IPO_DATE")</f>
        <v/>
      </c>
      <c r="C306" s="5">
        <f>_xll.SNL.Clients.Office.Excel.Functions.SPG(A306, "SP_VOLUME_AVG_WEEKLY_TO_SHARES_OUT", , "1M")</f>
        <v>5.9878464563757854</v>
      </c>
      <c r="D306" s="5">
        <f>_xll.SNL.Clients.Office.Excel.Functions.SPG(A306, "SP_VOLUME_AVG_WEEKLY_TO_SHARES_OUT", , "3M")</f>
        <v>6.7445978872190002</v>
      </c>
      <c r="E306" s="5">
        <f>_xll.SNL.Clients.Office.Excel.Functions.SPG(A306, "SP_VOLUME_AVG_DAILY_TO_1YR_AVG_DAILY", , "1M")</f>
        <v>70.569999999999993</v>
      </c>
      <c r="F306" s="5">
        <f>_xll.SNL.Clients.Office.Excel.Functions.SPG(A306, "SP_VOLUME_AVG_DAILY_TO_1YR_AVG_DAILY", , "3M")</f>
        <v>79.489999999999995</v>
      </c>
      <c r="G306" s="9" t="str">
        <f>_xll.SNL.Clients.Office.Excel.Functions.SPG(A306, "IQ_SECTOR")</f>
        <v>Consumer Discretionary</v>
      </c>
      <c r="H306" s="9" t="str">
        <f>_xll.SNL.Clients.Office.Excel.Functions.SPG(A306, "IQ_INDUSTRY_GROUP")</f>
        <v>Consumer Durables and Apparel</v>
      </c>
      <c r="I306" s="9" t="str">
        <f>_xll.SNL.Clients.Office.Excel.Functions.SPG(A306, "IQ_INDUSTRY")</f>
        <v>Household Durables</v>
      </c>
      <c r="J306" s="9" t="str">
        <f>_xll.SNL.Clients.Office.Excel.Functions.SPG(A306, "IQ_PRIMARY_INDUSTRY")</f>
        <v>Home Furnishings</v>
      </c>
      <c r="K306" s="9" t="str">
        <f>_xll.SNL.Clients.Office.Excel.Functions.SPG(A306, "NAICS_CODE", "Primary")</f>
        <v>33712 - Household and Institutional Furniture Manufacturing</v>
      </c>
      <c r="L306" s="9" t="str">
        <f>_xll.SNL.Clients.Office.Excel.Functions.SPG(A306, "SP_TOPICTAG")</f>
        <v>Home Improvement</v>
      </c>
      <c r="M306" s="5">
        <f>_xll.SNL.Clients.Office.Excel.Functions.SPG(A306, "SP_PCT_SHARES_OWNED_ALL_INSTITUTIONS")</f>
        <v>76.709999999999994</v>
      </c>
      <c r="N306" s="9" t="str">
        <f>_xll.SNL.Clients.Office.Excel.Functions.SPG(A306, "RD_CREDIT_RATING_GLOBAL", "Issuer Credit Rating", "Local Currency LT|0")</f>
        <v>BBB-</v>
      </c>
      <c r="O306" s="9" t="str">
        <f>_xll.SNL.Clients.Office.Excel.Functions.SPG(A306, "RD_CWOL_GLOBAL", "Issuer Credit Rating", "Local Currency LT|0")</f>
        <v>Negative</v>
      </c>
      <c r="P306" s="9" t="str">
        <f>_xll.SNL.Clients.Office.Excel.Functions.SPG(A306, "RD_RATING_ACTION_GLOBAL", "Issuer Credit Rating", "Local Currency LT|0")</f>
        <v>CreditWatch/Outlook (08/16/2024)</v>
      </c>
      <c r="Q306" s="10">
        <f>_xll.SNL.Clients.Office.Excel.Functions.SPG(A306, "RD_LAST_REVIEW_DATE_GLOBAL", "Issuer Credit Rating", "Local Currency LT")</f>
        <v>45692</v>
      </c>
      <c r="R306" s="10">
        <f>_xll.SNL.Clients.Office.Excel.Functions.SPG(A306, "RD_CREDIT_RATING_DATE_GLOBAL", "Issuer Credit Rating", "Local Currency LT|0")</f>
        <v>45310</v>
      </c>
      <c r="S306" s="10">
        <f>_xll.SNL.Clients.Office.Excel.Functions.SPG(A306, "RD_CREDIT_WATCH_OUTLOOK_DATE_GLOBAL", "Issuer Credit Rating", "Local Currency LT|0")</f>
        <v>45520</v>
      </c>
    </row>
    <row r="307" spans="1:19" x14ac:dyDescent="0.3">
      <c r="A307" t="s">
        <v>1341</v>
      </c>
      <c r="B307" s="10">
        <f>_xll.SNL.Clients.Office.Excel.Functions.SPG(A307,"SP_IPO_DATE")</f>
        <v>39009</v>
      </c>
      <c r="C307" s="5">
        <f>_xll.SNL.Clients.Office.Excel.Functions.SPG(A307, "SP_VOLUME_AVG_WEEKLY_TO_SHARES_OUT", , "1M")</f>
        <v>3.0308889779355495</v>
      </c>
      <c r="D307" s="5">
        <f>_xll.SNL.Clients.Office.Excel.Functions.SPG(A307, "SP_VOLUME_AVG_WEEKLY_TO_SHARES_OUT", , "3M")</f>
        <v>3.5687509350637034</v>
      </c>
      <c r="E307" s="5">
        <f>_xll.SNL.Clients.Office.Excel.Functions.SPG(A307, "SP_VOLUME_AVG_DAILY_TO_1YR_AVG_DAILY", , "1M")</f>
        <v>98.93</v>
      </c>
      <c r="F307" s="5">
        <f>_xll.SNL.Clients.Office.Excel.Functions.SPG(A307, "SP_VOLUME_AVG_DAILY_TO_1YR_AVG_DAILY", , "3M")</f>
        <v>116.48</v>
      </c>
      <c r="G307" s="9" t="str">
        <f>_xll.SNL.Clients.Office.Excel.Functions.SPG(A307, "IQ_SECTOR")</f>
        <v>Health Care</v>
      </c>
      <c r="H307" s="9" t="str">
        <f>_xll.SNL.Clients.Office.Excel.Functions.SPG(A307, "IQ_INDUSTRY_GROUP")</f>
        <v>Health Care Equipment and Services</v>
      </c>
      <c r="I307" s="9" t="str">
        <f>_xll.SNL.Clients.Office.Excel.Functions.SPG(A307, "IQ_INDUSTRY")</f>
        <v>Health Care Equipment and Supplies</v>
      </c>
      <c r="J307" s="9" t="str">
        <f>_xll.SNL.Clients.Office.Excel.Functions.SPG(A307, "IQ_PRIMARY_INDUSTRY")</f>
        <v>Health Care Equipment</v>
      </c>
      <c r="K307" s="9" t="str">
        <f>_xll.SNL.Clients.Office.Excel.Functions.SPG(A307, "NAICS_CODE", "Primary")</f>
        <v>339112 - Surgical and Medical Instrument Manufacturing</v>
      </c>
      <c r="L307" s="9" t="str">
        <f>_xll.SNL.Clients.Office.Excel.Functions.SPG(A307, "SP_TOPICTAG")</f>
        <v>Health Diagnostics; Cardiovascular; Nephrology; Neurology; Surgery</v>
      </c>
      <c r="M307" s="5">
        <f>_xll.SNL.Clients.Office.Excel.Functions.SPG(A307, "SP_PCT_SHARES_OWNED_ALL_INSTITUTIONS")</f>
        <v>93.52</v>
      </c>
      <c r="N307" s="9" t="str">
        <f>_xll.SNL.Clients.Office.Excel.Functions.SPG(A307, "RD_CREDIT_RATING_GLOBAL", "Issuer Credit Rating", "Local Currency LT|0")</f>
        <v/>
      </c>
      <c r="O307" s="9" t="str">
        <f>_xll.SNL.Clients.Office.Excel.Functions.SPG(A307, "RD_CWOL_GLOBAL", "Issuer Credit Rating", "Local Currency LT|0")</f>
        <v/>
      </c>
      <c r="P307" s="9" t="str">
        <f>_xll.SNL.Clients.Office.Excel.Functions.SPG(A307, "RD_RATING_ACTION_GLOBAL", "Issuer Credit Rating", "Local Currency LT|0")</f>
        <v/>
      </c>
      <c r="Q307" s="10" t="str">
        <f>_xll.SNL.Clients.Office.Excel.Functions.SPG(A307, "RD_LAST_REVIEW_DATE_GLOBAL", "Issuer Credit Rating", "Local Currency LT")</f>
        <v/>
      </c>
      <c r="R307" s="10" t="str">
        <f>_xll.SNL.Clients.Office.Excel.Functions.SPG(A307, "RD_CREDIT_RATING_DATE_GLOBAL", "Issuer Credit Rating", "Local Currency LT|0")</f>
        <v/>
      </c>
      <c r="S307" s="10" t="str">
        <f>_xll.SNL.Clients.Office.Excel.Functions.SPG(A307, "RD_CREDIT_WATCH_OUTLOOK_DATE_GLOBAL", "Issuer Credit Rating", "Local Currency LT|0")</f>
        <v/>
      </c>
    </row>
    <row r="308" spans="1:19" x14ac:dyDescent="0.3">
      <c r="A308" t="s">
        <v>1342</v>
      </c>
      <c r="B308" s="10">
        <f>_xll.SNL.Clients.Office.Excel.Functions.SPG(A308,"SP_IPO_DATE")</f>
        <v>44132</v>
      </c>
      <c r="C308" s="5">
        <f>_xll.SNL.Clients.Office.Excel.Functions.SPG(A308, "SP_VOLUME_AVG_WEEKLY_TO_SHARES_OUT", , "1M")</f>
        <v>16.812336926645312</v>
      </c>
      <c r="D308" s="5">
        <f>_xll.SNL.Clients.Office.Excel.Functions.SPG(A308, "SP_VOLUME_AVG_WEEKLY_TO_SHARES_OUT", , "3M")</f>
        <v>16.946432956664012</v>
      </c>
      <c r="E308" s="5">
        <f>_xll.SNL.Clients.Office.Excel.Functions.SPG(A308, "SP_VOLUME_AVG_DAILY_TO_1YR_AVG_DAILY", , "1M")</f>
        <v>126.81</v>
      </c>
      <c r="F308" s="5">
        <f>_xll.SNL.Clients.Office.Excel.Functions.SPG(A308, "SP_VOLUME_AVG_DAILY_TO_1YR_AVG_DAILY", , "3M")</f>
        <v>127.82</v>
      </c>
      <c r="G308" s="9" t="str">
        <f>_xll.SNL.Clients.Office.Excel.Functions.SPG(A308, "IQ_SECTOR")</f>
        <v>Consumer Discretionary</v>
      </c>
      <c r="H308" s="9" t="str">
        <f>_xll.SNL.Clients.Office.Excel.Functions.SPG(A308, "IQ_INDUSTRY_GROUP")</f>
        <v>Consumer Discretionary Distribution and Retail</v>
      </c>
      <c r="I308" s="9" t="str">
        <f>_xll.SNL.Clients.Office.Excel.Functions.SPG(A308, "IQ_INDUSTRY")</f>
        <v>Specialty Retail</v>
      </c>
      <c r="J308" s="9" t="str">
        <f>_xll.SNL.Clients.Office.Excel.Functions.SPG(A308, "IQ_PRIMARY_INDUSTRY")</f>
        <v>Other Specialty Retail</v>
      </c>
      <c r="K308" s="9" t="str">
        <f>_xll.SNL.Clients.Office.Excel.Functions.SPG(A308, "NAICS_CODE", "Primary")</f>
        <v>459110 - Sporting Goods Retailers</v>
      </c>
      <c r="L308" s="9" t="str">
        <f>_xll.SNL.Clients.Office.Excel.Functions.SPG(A308, "SP_TOPICTAG")</f>
        <v>Fast-Moving Consumer Goods; Home Improvement; Location Based Services; Customer Relationship Management; E-learning</v>
      </c>
      <c r="M308" s="5">
        <f>_xll.SNL.Clients.Office.Excel.Functions.SPG(A308, "SP_PCT_SHARES_OWNED_ALL_INSTITUTIONS")</f>
        <v>104.66</v>
      </c>
      <c r="N308" s="9" t="str">
        <f>_xll.SNL.Clients.Office.Excel.Functions.SPG(A308, "RD_CREDIT_RATING_GLOBAL", "Issuer Credit Rating", "Local Currency LT|0")</f>
        <v/>
      </c>
      <c r="O308" s="9" t="str">
        <f>_xll.SNL.Clients.Office.Excel.Functions.SPG(A308, "RD_CWOL_GLOBAL", "Issuer Credit Rating", "Local Currency LT|0")</f>
        <v/>
      </c>
      <c r="P308" s="9" t="str">
        <f>_xll.SNL.Clients.Office.Excel.Functions.SPG(A308, "RD_RATING_ACTION_GLOBAL", "Issuer Credit Rating", "Local Currency LT|0")</f>
        <v/>
      </c>
      <c r="Q308" s="10" t="str">
        <f>_xll.SNL.Clients.Office.Excel.Functions.SPG(A308, "RD_LAST_REVIEW_DATE_GLOBAL", "Issuer Credit Rating", "Local Currency LT")</f>
        <v/>
      </c>
      <c r="R308" s="10" t="str">
        <f>_xll.SNL.Clients.Office.Excel.Functions.SPG(A308, "RD_CREDIT_RATING_DATE_GLOBAL", "Issuer Credit Rating", "Local Currency LT|0")</f>
        <v/>
      </c>
      <c r="S308" s="10" t="str">
        <f>_xll.SNL.Clients.Office.Excel.Functions.SPG(A308, "RD_CREDIT_WATCH_OUTLOOK_DATE_GLOBAL", "Issuer Credit Rating", "Local Currency LT|0")</f>
        <v/>
      </c>
    </row>
    <row r="309" spans="1:19" x14ac:dyDescent="0.3">
      <c r="A309" t="s">
        <v>1343</v>
      </c>
      <c r="B309" s="10">
        <f>_xll.SNL.Clients.Office.Excel.Functions.SPG(A309,"SP_IPO_DATE")</f>
        <v>41584</v>
      </c>
      <c r="C309" s="5">
        <f>_xll.SNL.Clients.Office.Excel.Functions.SPG(A309, "SP_VOLUME_AVG_WEEKLY_TO_SHARES_OUT", , "1M")</f>
        <v>4.154632641567459</v>
      </c>
      <c r="D309" s="5">
        <f>_xll.SNL.Clients.Office.Excel.Functions.SPG(A309, "SP_VOLUME_AVG_WEEKLY_TO_SHARES_OUT", , "3M")</f>
        <v>4.1515115124150128</v>
      </c>
      <c r="E309" s="5">
        <f>_xll.SNL.Clients.Office.Excel.Functions.SPG(A309, "SP_VOLUME_AVG_DAILY_TO_1YR_AVG_DAILY", , "1M")</f>
        <v>90.94</v>
      </c>
      <c r="F309" s="5">
        <f>_xll.SNL.Clients.Office.Excel.Functions.SPG(A309, "SP_VOLUME_AVG_DAILY_TO_1YR_AVG_DAILY", , "3M")</f>
        <v>90.87</v>
      </c>
      <c r="G309" s="9" t="str">
        <f>_xll.SNL.Clients.Office.Excel.Functions.SPG(A309, "IQ_SECTOR")</f>
        <v>Consumer Discretionary</v>
      </c>
      <c r="H309" s="9" t="str">
        <f>_xll.SNL.Clients.Office.Excel.Functions.SPG(A309, "IQ_INDUSTRY_GROUP")</f>
        <v>Consumer Durables and Apparel</v>
      </c>
      <c r="I309" s="9" t="str">
        <f>_xll.SNL.Clients.Office.Excel.Functions.SPG(A309, "IQ_INDUSTRY")</f>
        <v>Household Durables</v>
      </c>
      <c r="J309" s="9" t="str">
        <f>_xll.SNL.Clients.Office.Excel.Functions.SPG(A309, "IQ_PRIMARY_INDUSTRY")</f>
        <v>Homebuilding</v>
      </c>
      <c r="K309" s="9" t="str">
        <f>_xll.SNL.Clients.Office.Excel.Functions.SPG(A309, "NAICS_CODE", "Primary")</f>
        <v>236117 - New Housing For-Sale Builders</v>
      </c>
      <c r="L309" s="9" t="str">
        <f>_xll.SNL.Clients.Office.Excel.Functions.SPG(A309, "SP_TOPICTAG")</f>
        <v/>
      </c>
      <c r="M309" s="5">
        <f>_xll.SNL.Clients.Office.Excel.Functions.SPG(A309, "SP_PCT_SHARES_OWNED_ALL_INSTITUTIONS")</f>
        <v>88.93</v>
      </c>
      <c r="N309" s="9" t="str">
        <f>_xll.SNL.Clients.Office.Excel.Functions.SPG(A309, "RD_CREDIT_RATING_GLOBAL", "Issuer Credit Rating", "Local Currency LT|0")</f>
        <v>BB-</v>
      </c>
      <c r="O309" s="9" t="str">
        <f>_xll.SNL.Clients.Office.Excel.Functions.SPG(A309, "RD_CWOL_GLOBAL", "Issuer Credit Rating", "Local Currency LT|0")</f>
        <v>Negative</v>
      </c>
      <c r="P309" s="9" t="str">
        <f>_xll.SNL.Clients.Office.Excel.Functions.SPG(A309, "RD_RATING_ACTION_GLOBAL", "Issuer Credit Rating", "Local Currency LT|0")</f>
        <v>CreditWatch/Outlook (11/12/2024)</v>
      </c>
      <c r="Q309" s="10">
        <f>_xll.SNL.Clients.Office.Excel.Functions.SPG(A309, "RD_LAST_REVIEW_DATE_GLOBAL", "Issuer Credit Rating", "Local Currency LT")</f>
        <v>45608</v>
      </c>
      <c r="R309" s="10">
        <f>_xll.SNL.Clients.Office.Excel.Functions.SPG(A309, "RD_CREDIT_RATING_DATE_GLOBAL", "Issuer Credit Rating", "Local Currency LT|0")</f>
        <v>43272</v>
      </c>
      <c r="S309" s="10">
        <f>_xll.SNL.Clients.Office.Excel.Functions.SPG(A309, "RD_CREDIT_WATCH_OUTLOOK_DATE_GLOBAL", "Issuer Credit Rating", "Local Currency LT|0")</f>
        <v>45608</v>
      </c>
    </row>
    <row r="310" spans="1:19" x14ac:dyDescent="0.3">
      <c r="A310" t="s">
        <v>1344</v>
      </c>
      <c r="B310" s="10">
        <f>_xll.SNL.Clients.Office.Excel.Functions.SPG(A310,"SP_IPO_DATE")</f>
        <v>43112</v>
      </c>
      <c r="C310" s="5">
        <f>_xll.SNL.Clients.Office.Excel.Functions.SPG(A310, "SP_VOLUME_AVG_WEEKLY_TO_SHARES_OUT", , "1M")</f>
        <v>10.136020773205829</v>
      </c>
      <c r="D310" s="5">
        <f>_xll.SNL.Clients.Office.Excel.Functions.SPG(A310, "SP_VOLUME_AVG_WEEKLY_TO_SHARES_OUT", , "3M")</f>
        <v>9.2667139726940189</v>
      </c>
      <c r="E310" s="5">
        <f>_xll.SNL.Clients.Office.Excel.Functions.SPG(A310, "SP_VOLUME_AVG_DAILY_TO_1YR_AVG_DAILY", , "1M")</f>
        <v>129.34</v>
      </c>
      <c r="F310" s="5">
        <f>_xll.SNL.Clients.Office.Excel.Functions.SPG(A310, "SP_VOLUME_AVG_DAILY_TO_1YR_AVG_DAILY", , "3M")</f>
        <v>118.25</v>
      </c>
      <c r="G310" s="9" t="str">
        <f>_xll.SNL.Clients.Office.Excel.Functions.SPG(A310, "IQ_SECTOR")</f>
        <v>Energy</v>
      </c>
      <c r="H310" s="9" t="str">
        <f>_xll.SNL.Clients.Office.Excel.Functions.SPG(A310, "IQ_INDUSTRY_GROUP")</f>
        <v>Energy</v>
      </c>
      <c r="I310" s="9" t="str">
        <f>_xll.SNL.Clients.Office.Excel.Functions.SPG(A310, "IQ_INDUSTRY")</f>
        <v>Energy Equipment and Services</v>
      </c>
      <c r="J310" s="9" t="str">
        <f>_xll.SNL.Clients.Office.Excel.Functions.SPG(A310, "IQ_PRIMARY_INDUSTRY")</f>
        <v>Oil and Gas Equipment and Services</v>
      </c>
      <c r="K310" s="9" t="str">
        <f>_xll.SNL.Clients.Office.Excel.Functions.SPG(A310, "NAICS_CODE", "Primary")</f>
        <v>213112 - Support Activities for Oil and Gas Operations</v>
      </c>
      <c r="L310" s="9" t="str">
        <f>_xll.SNL.Clients.Office.Excel.Functions.SPG(A310, "SP_TOPICTAG")</f>
        <v>Environmental Engineering; Fleet Management; Industrial Automation; CleanTech; Pollution Control</v>
      </c>
      <c r="M310" s="5">
        <f>_xll.SNL.Clients.Office.Excel.Functions.SPG(A310, "SP_PCT_SHARES_OWNED_ALL_INSTITUTIONS")</f>
        <v>106.68</v>
      </c>
      <c r="N310" s="9" t="str">
        <f>_xll.SNL.Clients.Office.Excel.Functions.SPG(A310, "RD_CREDIT_RATING_GLOBAL", "Issuer Credit Rating", "Local Currency LT|0")</f>
        <v/>
      </c>
      <c r="O310" s="9" t="str">
        <f>_xll.SNL.Clients.Office.Excel.Functions.SPG(A310, "RD_CWOL_GLOBAL", "Issuer Credit Rating", "Local Currency LT|0")</f>
        <v/>
      </c>
      <c r="P310" s="9" t="str">
        <f>_xll.SNL.Clients.Office.Excel.Functions.SPG(A310, "RD_RATING_ACTION_GLOBAL", "Issuer Credit Rating", "Local Currency LT|0")</f>
        <v/>
      </c>
      <c r="Q310" s="10" t="str">
        <f>_xll.SNL.Clients.Office.Excel.Functions.SPG(A310, "RD_LAST_REVIEW_DATE_GLOBAL", "Issuer Credit Rating", "Local Currency LT")</f>
        <v/>
      </c>
      <c r="R310" s="10" t="str">
        <f>_xll.SNL.Clients.Office.Excel.Functions.SPG(A310, "RD_CREDIT_RATING_DATE_GLOBAL", "Issuer Credit Rating", "Local Currency LT|0")</f>
        <v/>
      </c>
      <c r="S310" s="10" t="str">
        <f>_xll.SNL.Clients.Office.Excel.Functions.SPG(A310, "RD_CREDIT_WATCH_OUTLOOK_DATE_GLOBAL", "Issuer Credit Rating", "Local Currency LT|0")</f>
        <v/>
      </c>
    </row>
    <row r="311" spans="1:19" x14ac:dyDescent="0.3">
      <c r="A311" t="s">
        <v>1345</v>
      </c>
      <c r="B311" t="str">
        <f>_xll.SNL.Clients.Office.Excel.Functions.SPG(A311,"SP_IPO_DATE")</f>
        <v/>
      </c>
      <c r="C311" s="5">
        <f>_xll.SNL.Clients.Office.Excel.Functions.SPG(A311, "SP_VOLUME_AVG_WEEKLY_TO_SHARES_OUT", , "1M")</f>
        <v>2.1272592577482938</v>
      </c>
      <c r="D311" s="5">
        <f>_xll.SNL.Clients.Office.Excel.Functions.SPG(A311, "SP_VOLUME_AVG_WEEKLY_TO_SHARES_OUT", , "3M")</f>
        <v>2.9811932299254496</v>
      </c>
      <c r="E311" s="5">
        <f>_xll.SNL.Clients.Office.Excel.Functions.SPG(A311, "SP_VOLUME_AVG_DAILY_TO_1YR_AVG_DAILY", , "1M")</f>
        <v>60.19</v>
      </c>
      <c r="F311" s="5">
        <f>_xll.SNL.Clients.Office.Excel.Functions.SPG(A311, "SP_VOLUME_AVG_DAILY_TO_1YR_AVG_DAILY", , "3M")</f>
        <v>84.35</v>
      </c>
      <c r="G311" s="9" t="str">
        <f>_xll.SNL.Clients.Office.Excel.Functions.SPG(A311, "IQ_SECTOR")</f>
        <v>Health Care</v>
      </c>
      <c r="H311" s="9" t="str">
        <f>_xll.SNL.Clients.Office.Excel.Functions.SPG(A311, "IQ_INDUSTRY_GROUP")</f>
        <v>Pharmaceuticals, Biotechnology and Life Sciences</v>
      </c>
      <c r="I311" s="9" t="str">
        <f>_xll.SNL.Clients.Office.Excel.Functions.SPG(A311, "IQ_INDUSTRY")</f>
        <v>Pharmaceuticals</v>
      </c>
      <c r="J311" s="9" t="str">
        <f>_xll.SNL.Clients.Office.Excel.Functions.SPG(A311, "IQ_PRIMARY_INDUSTRY")</f>
        <v>Pharmaceuticals</v>
      </c>
      <c r="K311" s="9" t="str">
        <f>_xll.SNL.Clients.Office.Excel.Functions.SPG(A311, "NAICS_CODE", "Primary")</f>
        <v>325412 - Pharmaceutical Preparation Manufacturing</v>
      </c>
      <c r="L311" s="9" t="str">
        <f>_xll.SNL.Clients.Office.Excel.Functions.SPG(A311, "SP_TOPICTAG")</f>
        <v>Osteoporosis; Hematology; Infectious Diseases; Neurology; Oncology; Vaccines</v>
      </c>
      <c r="M311" s="5">
        <f>_xll.SNL.Clients.Office.Excel.Functions.SPG(A311, "SP_PCT_SHARES_OWNED_ALL_INSTITUTIONS")</f>
        <v>97.29</v>
      </c>
      <c r="N311" s="9" t="str">
        <f>_xll.SNL.Clients.Office.Excel.Functions.SPG(A311, "RD_CREDIT_RATING_GLOBAL", "Issuer Credit Rating", "Local Currency LT|0")</f>
        <v/>
      </c>
      <c r="O311" s="9" t="str">
        <f>_xll.SNL.Clients.Office.Excel.Functions.SPG(A311, "RD_CWOL_GLOBAL", "Issuer Credit Rating", "Local Currency LT|0")</f>
        <v/>
      </c>
      <c r="P311" s="9" t="str">
        <f>_xll.SNL.Clients.Office.Excel.Functions.SPG(A311, "RD_RATING_ACTION_GLOBAL", "Issuer Credit Rating", "Local Currency LT|0")</f>
        <v/>
      </c>
      <c r="Q311" s="10" t="str">
        <f>_xll.SNL.Clients.Office.Excel.Functions.SPG(A311, "RD_LAST_REVIEW_DATE_GLOBAL", "Issuer Credit Rating", "Local Currency LT")</f>
        <v/>
      </c>
      <c r="R311" s="10" t="str">
        <f>_xll.SNL.Clients.Office.Excel.Functions.SPG(A311, "RD_CREDIT_RATING_DATE_GLOBAL", "Issuer Credit Rating", "Local Currency LT|0")</f>
        <v/>
      </c>
      <c r="S311" s="10" t="str">
        <f>_xll.SNL.Clients.Office.Excel.Functions.SPG(A311, "RD_CREDIT_WATCH_OUTLOOK_DATE_GLOBAL", "Issuer Credit Rating", "Local Currency LT|0")</f>
        <v/>
      </c>
    </row>
    <row r="312" spans="1:19" x14ac:dyDescent="0.3">
      <c r="A312" t="s">
        <v>1346</v>
      </c>
      <c r="B312" t="str">
        <f>_xll.SNL.Clients.Office.Excel.Functions.SPG(A312,"SP_IPO_DATE")</f>
        <v/>
      </c>
      <c r="C312" s="5">
        <f>_xll.SNL.Clients.Office.Excel.Functions.SPG(A312, "SP_VOLUME_AVG_WEEKLY_TO_SHARES_OUT", , "1M")</f>
        <v>4.5471575204928945</v>
      </c>
      <c r="D312" s="5">
        <f>_xll.SNL.Clients.Office.Excel.Functions.SPG(A312, "SP_VOLUME_AVG_WEEKLY_TO_SHARES_OUT", , "3M")</f>
        <v>3.8613529628803351</v>
      </c>
      <c r="E312" s="5">
        <f>_xll.SNL.Clients.Office.Excel.Functions.SPG(A312, "SP_VOLUME_AVG_DAILY_TO_1YR_AVG_DAILY", , "1M")</f>
        <v>100.33</v>
      </c>
      <c r="F312" s="5">
        <f>_xll.SNL.Clients.Office.Excel.Functions.SPG(A312, "SP_VOLUME_AVG_DAILY_TO_1YR_AVG_DAILY", , "3M")</f>
        <v>85.2</v>
      </c>
      <c r="G312" s="9" t="str">
        <f>_xll.SNL.Clients.Office.Excel.Functions.SPG(A312, "IQ_SECTOR")</f>
        <v>Financials</v>
      </c>
      <c r="H312" s="9" t="str">
        <f>_xll.SNL.Clients.Office.Excel.Functions.SPG(A312, "IQ_INDUSTRY_GROUP")</f>
        <v>Insurance</v>
      </c>
      <c r="I312" s="9" t="str">
        <f>_xll.SNL.Clients.Office.Excel.Functions.SPG(A312, "IQ_INDUSTRY")</f>
        <v>Insurance</v>
      </c>
      <c r="J312" s="9" t="str">
        <f>_xll.SNL.Clients.Office.Excel.Functions.SPG(A312, "IQ_PRIMARY_INDUSTRY")</f>
        <v>Life and Health Insurance</v>
      </c>
      <c r="K312" s="9" t="str">
        <f>_xll.SNL.Clients.Office.Excel.Functions.SPG(A312, "NAICS_CODE", "Primary")</f>
        <v>524113 - Direct Life Insurance Carriers</v>
      </c>
      <c r="L312" s="9" t="str">
        <f>_xll.SNL.Clients.Office.Excel.Functions.SPG(A312, "SP_TOPICTAG")</f>
        <v>Employee Benefits</v>
      </c>
      <c r="M312" s="5">
        <f>_xll.SNL.Clients.Office.Excel.Functions.SPG(A312, "SP_PCT_SHARES_OWNED_ALL_INSTITUTIONS")</f>
        <v>74.98</v>
      </c>
      <c r="N312" s="9" t="str">
        <f>_xll.SNL.Clients.Office.Excel.Functions.SPG(A312, "RD_CREDIT_RATING_GLOBAL", "Issuer Credit Rating", "Local Currency LT|0")</f>
        <v>BBB+</v>
      </c>
      <c r="O312" s="9" t="str">
        <f>_xll.SNL.Clients.Office.Excel.Functions.SPG(A312, "RD_CWOL_GLOBAL", "Issuer Credit Rating", "Local Currency LT|0")</f>
        <v>Stable</v>
      </c>
      <c r="P312" s="9" t="str">
        <f>_xll.SNL.Clients.Office.Excel.Functions.SPG(A312, "RD_RATING_ACTION_GLOBAL", "Issuer Credit Rating", "Local Currency LT|0")</f>
        <v>Downgrade | CreditWatch/Outlook (11/03/2022)</v>
      </c>
      <c r="Q312" s="10">
        <f>_xll.SNL.Clients.Office.Excel.Functions.SPG(A312, "RD_LAST_REVIEW_DATE_GLOBAL", "Issuer Credit Rating", "Local Currency LT")</f>
        <v>45559</v>
      </c>
      <c r="R312" s="10">
        <f>_xll.SNL.Clients.Office.Excel.Functions.SPG(A312, "RD_CREDIT_RATING_DATE_GLOBAL", "Issuer Credit Rating", "Local Currency LT|0")</f>
        <v>44868</v>
      </c>
      <c r="S312" s="10">
        <f>_xll.SNL.Clients.Office.Excel.Functions.SPG(A312, "RD_CREDIT_WATCH_OUTLOOK_DATE_GLOBAL", "Issuer Credit Rating", "Local Currency LT|0")</f>
        <v>44868</v>
      </c>
    </row>
    <row r="313" spans="1:19" x14ac:dyDescent="0.3">
      <c r="A313" t="s">
        <v>1347</v>
      </c>
      <c r="B313" t="str">
        <f>_xll.SNL.Clients.Office.Excel.Functions.SPG(A313,"SP_IPO_DATE")</f>
        <v/>
      </c>
      <c r="C313" s="5">
        <f>_xll.SNL.Clients.Office.Excel.Functions.SPG(A313, "SP_VOLUME_AVG_WEEKLY_TO_SHARES_OUT", , "1M")</f>
        <v>3.5796640580490577</v>
      </c>
      <c r="D313" s="5">
        <f>_xll.SNL.Clients.Office.Excel.Functions.SPG(A313, "SP_VOLUME_AVG_WEEKLY_TO_SHARES_OUT", , "3M")</f>
        <v>3.5623397387918518</v>
      </c>
      <c r="E313" s="5">
        <f>_xll.SNL.Clients.Office.Excel.Functions.SPG(A313, "SP_VOLUME_AVG_DAILY_TO_1YR_AVG_DAILY", , "1M")</f>
        <v>89.27</v>
      </c>
      <c r="F313" s="5">
        <f>_xll.SNL.Clients.Office.Excel.Functions.SPG(A313, "SP_VOLUME_AVG_DAILY_TO_1YR_AVG_DAILY", , "3M")</f>
        <v>88.84</v>
      </c>
      <c r="G313" s="9" t="str">
        <f>_xll.SNL.Clients.Office.Excel.Functions.SPG(A313, "IQ_SECTOR")</f>
        <v>Industrials</v>
      </c>
      <c r="H313" s="9" t="str">
        <f>_xll.SNL.Clients.Office.Excel.Functions.SPG(A313, "IQ_INDUSTRY_GROUP")</f>
        <v>Capital Goods</v>
      </c>
      <c r="I313" s="9" t="str">
        <f>_xll.SNL.Clients.Office.Excel.Functions.SPG(A313, "IQ_INDUSTRY")</f>
        <v>Machinery</v>
      </c>
      <c r="J313" s="9" t="str">
        <f>_xll.SNL.Clients.Office.Excel.Functions.SPG(A313, "IQ_PRIMARY_INDUSTRY")</f>
        <v>Agricultural and Farm Machinery</v>
      </c>
      <c r="K313" s="9" t="str">
        <f>_xll.SNL.Clients.Office.Excel.Functions.SPG(A313, "NAICS_CODE", "Primary")</f>
        <v>333111 - Farm Machinery and Equipment Manufacturing</v>
      </c>
      <c r="L313" s="9" t="str">
        <f>_xll.SNL.Clients.Office.Excel.Functions.SPG(A313, "SP_TOPICTAG")</f>
        <v>Environmental Engineering; Farming; Industrial Automation; Sensors; Smart Energy; Process Automation; Remote Access and Control</v>
      </c>
      <c r="M313" s="5">
        <f>_xll.SNL.Clients.Office.Excel.Functions.SPG(A313, "SP_PCT_SHARES_OWNED_ALL_INSTITUTIONS")</f>
        <v>97.92</v>
      </c>
      <c r="N313" s="9" t="str">
        <f>_xll.SNL.Clients.Office.Excel.Functions.SPG(A313, "RD_CREDIT_RATING_GLOBAL", "Issuer Credit Rating", "Local Currency LT|0")</f>
        <v/>
      </c>
      <c r="O313" s="9" t="str">
        <f>_xll.SNL.Clients.Office.Excel.Functions.SPG(A313, "RD_CWOL_GLOBAL", "Issuer Credit Rating", "Local Currency LT|0")</f>
        <v/>
      </c>
      <c r="P313" s="9" t="str">
        <f>_xll.SNL.Clients.Office.Excel.Functions.SPG(A313, "RD_RATING_ACTION_GLOBAL", "Issuer Credit Rating", "Local Currency LT|0")</f>
        <v/>
      </c>
      <c r="Q313" s="10" t="str">
        <f>_xll.SNL.Clients.Office.Excel.Functions.SPG(A313, "RD_LAST_REVIEW_DATE_GLOBAL", "Issuer Credit Rating", "Local Currency LT")</f>
        <v/>
      </c>
      <c r="R313" s="10" t="str">
        <f>_xll.SNL.Clients.Office.Excel.Functions.SPG(A313, "RD_CREDIT_RATING_DATE_GLOBAL", "Issuer Credit Rating", "Local Currency LT|0")</f>
        <v/>
      </c>
      <c r="S313" s="10" t="str">
        <f>_xll.SNL.Clients.Office.Excel.Functions.SPG(A313, "RD_CREDIT_WATCH_OUTLOOK_DATE_GLOBAL", "Issuer Credit Rating", "Local Currency LT|0")</f>
        <v/>
      </c>
    </row>
    <row r="314" spans="1:19" x14ac:dyDescent="0.3">
      <c r="A314" t="s">
        <v>1348</v>
      </c>
      <c r="B314" s="10">
        <f>_xll.SNL.Clients.Office.Excel.Functions.SPG(A314,"SP_IPO_DATE")</f>
        <v>38770</v>
      </c>
      <c r="C314" s="5">
        <f>_xll.SNL.Clients.Office.Excel.Functions.SPG(A314, "SP_VOLUME_AVG_WEEKLY_TO_SHARES_OUT", , "1M")</f>
        <v>5.2606114187609503</v>
      </c>
      <c r="D314" s="5">
        <f>_xll.SNL.Clients.Office.Excel.Functions.SPG(A314, "SP_VOLUME_AVG_WEEKLY_TO_SHARES_OUT", , "3M")</f>
        <v>4.8608749121722399</v>
      </c>
      <c r="E314" s="5">
        <f>_xll.SNL.Clients.Office.Excel.Functions.SPG(A314, "SP_VOLUME_AVG_DAILY_TO_1YR_AVG_DAILY", , "1M")</f>
        <v>207.83</v>
      </c>
      <c r="F314" s="5">
        <f>_xll.SNL.Clients.Office.Excel.Functions.SPG(A314, "SP_VOLUME_AVG_DAILY_TO_1YR_AVG_DAILY", , "3M")</f>
        <v>192.03</v>
      </c>
      <c r="G314" s="9" t="str">
        <f>_xll.SNL.Clients.Office.Excel.Functions.SPG(A314, "IQ_SECTOR")</f>
        <v>Industrials</v>
      </c>
      <c r="H314" s="9" t="str">
        <f>_xll.SNL.Clients.Office.Excel.Functions.SPG(A314, "IQ_INDUSTRY_GROUP")</f>
        <v>Commercial and Professional Services</v>
      </c>
      <c r="I314" s="9" t="str">
        <f>_xll.SNL.Clients.Office.Excel.Functions.SPG(A314, "IQ_INDUSTRY")</f>
        <v>Commercial Services and Supplies</v>
      </c>
      <c r="J314" s="9" t="str">
        <f>_xll.SNL.Clients.Office.Excel.Functions.SPG(A314, "IQ_PRIMARY_INDUSTRY")</f>
        <v>Diversified Support Services</v>
      </c>
      <c r="K314" s="9" t="str">
        <f>_xll.SNL.Clients.Office.Excel.Functions.SPG(A314, "NAICS_CODE", "Primary")</f>
        <v>561499 - All Other Business Support Services</v>
      </c>
      <c r="L314" s="9" t="str">
        <f>_xll.SNL.Clients.Office.Excel.Functions.SPG(A314, "SP_TOPICTAG")</f>
        <v>Consumer Research; Customer Relationship Management; Data Protection; Collaborative Consumption</v>
      </c>
      <c r="M314" s="5">
        <f>_xll.SNL.Clients.Office.Excel.Functions.SPG(A314, "SP_PCT_SHARES_OWNED_ALL_INSTITUTIONS")</f>
        <v>61.94</v>
      </c>
      <c r="N314" s="9" t="str">
        <f>_xll.SNL.Clients.Office.Excel.Functions.SPG(A314, "RD_CREDIT_RATING_GLOBAL", "Issuer Credit Rating", "Local Currency LT|0")</f>
        <v/>
      </c>
      <c r="O314" s="9" t="str">
        <f>_xll.SNL.Clients.Office.Excel.Functions.SPG(A314, "RD_CWOL_GLOBAL", "Issuer Credit Rating", "Local Currency LT|0")</f>
        <v/>
      </c>
      <c r="P314" s="9" t="str">
        <f>_xll.SNL.Clients.Office.Excel.Functions.SPG(A314, "RD_RATING_ACTION_GLOBAL", "Issuer Credit Rating", "Local Currency LT|0")</f>
        <v/>
      </c>
      <c r="Q314" s="10" t="str">
        <f>_xll.SNL.Clients.Office.Excel.Functions.SPG(A314, "RD_LAST_REVIEW_DATE_GLOBAL", "Issuer Credit Rating", "Local Currency LT")</f>
        <v/>
      </c>
      <c r="R314" s="10" t="str">
        <f>_xll.SNL.Clients.Office.Excel.Functions.SPG(A314, "RD_CREDIT_RATING_DATE_GLOBAL", "Issuer Credit Rating", "Local Currency LT|0")</f>
        <v/>
      </c>
      <c r="S314" s="10" t="str">
        <f>_xll.SNL.Clients.Office.Excel.Functions.SPG(A314, "RD_CREDIT_WATCH_OUTLOOK_DATE_GLOBAL", "Issuer Credit Rating", "Local Currency LT|0")</f>
        <v/>
      </c>
    </row>
    <row r="315" spans="1:19" x14ac:dyDescent="0.3">
      <c r="A315" t="s">
        <v>1349</v>
      </c>
      <c r="B315" t="str">
        <f>_xll.SNL.Clients.Office.Excel.Functions.SPG(A315,"SP_IPO_DATE")</f>
        <v/>
      </c>
      <c r="C315" s="5">
        <f>_xll.SNL.Clients.Office.Excel.Functions.SPG(A315, "SP_VOLUME_AVG_WEEKLY_TO_SHARES_OUT", , "1M")</f>
        <v>4.3139540542852464</v>
      </c>
      <c r="D315" s="5">
        <f>_xll.SNL.Clients.Office.Excel.Functions.SPG(A315, "SP_VOLUME_AVG_WEEKLY_TO_SHARES_OUT", , "3M")</f>
        <v>4.0106643718551753</v>
      </c>
      <c r="E315" s="5">
        <f>_xll.SNL.Clients.Office.Excel.Functions.SPG(A315, "SP_VOLUME_AVG_DAILY_TO_1YR_AVG_DAILY", , "1M")</f>
        <v>89.52</v>
      </c>
      <c r="F315" s="5">
        <f>_xll.SNL.Clients.Office.Excel.Functions.SPG(A315, "SP_VOLUME_AVG_DAILY_TO_1YR_AVG_DAILY", , "3M")</f>
        <v>83.23</v>
      </c>
      <c r="G315" s="9" t="str">
        <f>_xll.SNL.Clients.Office.Excel.Functions.SPG(A315, "IQ_SECTOR")</f>
        <v>Information Technology</v>
      </c>
      <c r="H315" s="9" t="str">
        <f>_xll.SNL.Clients.Office.Excel.Functions.SPG(A315, "IQ_INDUSTRY_GROUP")</f>
        <v>Software and Services</v>
      </c>
      <c r="I315" s="9" t="str">
        <f>_xll.SNL.Clients.Office.Excel.Functions.SPG(A315, "IQ_INDUSTRY")</f>
        <v>Software</v>
      </c>
      <c r="J315" s="9" t="str">
        <f>_xll.SNL.Clients.Office.Excel.Functions.SPG(A315, "IQ_PRIMARY_INDUSTRY")</f>
        <v>Application Software</v>
      </c>
      <c r="K315" s="9" t="str">
        <f>_xll.SNL.Clients.Office.Excel.Functions.SPG(A315, "NAICS_CODE", "Primary")</f>
        <v>513210 - Software Publishers</v>
      </c>
      <c r="L315" s="9" t="str">
        <f>_xll.SNL.Clients.Office.Excel.Functions.SPG(A315, "SP_TOPICTAG")</f>
        <v>Data Integration; Marketing Automation; Customer Relationship Management; Data Protection; DaaS</v>
      </c>
      <c r="M315" s="5">
        <f>_xll.SNL.Clients.Office.Excel.Functions.SPG(A315, "SP_PCT_SHARES_OWNED_ALL_INSTITUTIONS")</f>
        <v>95.21</v>
      </c>
      <c r="N315" s="9" t="str">
        <f>_xll.SNL.Clients.Office.Excel.Functions.SPG(A315, "RD_CREDIT_RATING_GLOBAL", "Issuer Credit Rating", "Local Currency LT|0")</f>
        <v>NR</v>
      </c>
      <c r="O315" s="9" t="str">
        <f>_xll.SNL.Clients.Office.Excel.Functions.SPG(A315, "RD_CWOL_GLOBAL", "Issuer Credit Rating", "Local Currency LT|0")</f>
        <v>NR</v>
      </c>
      <c r="P315" s="9" t="str">
        <f>_xll.SNL.Clients.Office.Excel.Functions.SPG(A315, "RD_RATING_ACTION_GLOBAL", "Issuer Credit Rating", "Local Currency LT|0")</f>
        <v>Not Rated | CreditWatch/Outlook (10/14/2013)</v>
      </c>
      <c r="Q315" s="10" t="str">
        <f>_xll.SNL.Clients.Office.Excel.Functions.SPG(A315, "RD_LAST_REVIEW_DATE_GLOBAL", "Issuer Credit Rating", "Local Currency LT")</f>
        <v/>
      </c>
      <c r="R315" s="10">
        <f>_xll.SNL.Clients.Office.Excel.Functions.SPG(A315, "RD_CREDIT_RATING_DATE_GLOBAL", "Issuer Credit Rating", "Local Currency LT|0")</f>
        <v>41561</v>
      </c>
      <c r="S315" s="10">
        <f>_xll.SNL.Clients.Office.Excel.Functions.SPG(A315, "RD_CREDIT_WATCH_OUTLOOK_DATE_GLOBAL", "Issuer Credit Rating", "Local Currency LT|0")</f>
        <v>41561</v>
      </c>
    </row>
    <row r="316" spans="1:19" x14ac:dyDescent="0.3">
      <c r="A316" t="s">
        <v>1350</v>
      </c>
      <c r="B316" s="10">
        <f>_xll.SNL.Clients.Office.Excel.Functions.SPG(A316,"SP_IPO_DATE")</f>
        <v>33841</v>
      </c>
      <c r="C316" s="5">
        <f>_xll.SNL.Clients.Office.Excel.Functions.SPG(A316, "SP_VOLUME_AVG_WEEKLY_TO_SHARES_OUT", , "1M")</f>
        <v>3.7917155503398101</v>
      </c>
      <c r="D316" s="5">
        <f>_xll.SNL.Clients.Office.Excel.Functions.SPG(A316, "SP_VOLUME_AVG_WEEKLY_TO_SHARES_OUT", , "3M")</f>
        <v>3.5459020769495626</v>
      </c>
      <c r="E316" s="5">
        <f>_xll.SNL.Clients.Office.Excel.Functions.SPG(A316, "SP_VOLUME_AVG_DAILY_TO_1YR_AVG_DAILY", , "1M")</f>
        <v>117.35</v>
      </c>
      <c r="F316" s="5">
        <f>_xll.SNL.Clients.Office.Excel.Functions.SPG(A316, "SP_VOLUME_AVG_DAILY_TO_1YR_AVG_DAILY", , "3M")</f>
        <v>109.75</v>
      </c>
      <c r="G316" s="9" t="str">
        <f>_xll.SNL.Clients.Office.Excel.Functions.SPG(A316, "IQ_SECTOR")</f>
        <v>Real Estate</v>
      </c>
      <c r="H316" s="9" t="str">
        <f>_xll.SNL.Clients.Office.Excel.Functions.SPG(A316, "IQ_INDUSTRY_GROUP")</f>
        <v>Equity Real Estate Investment Trusts (REITs)</v>
      </c>
      <c r="I316" s="9" t="str">
        <f>_xll.SNL.Clients.Office.Excel.Functions.SPG(A316, "IQ_INDUSTRY")</f>
        <v>Health Care REITs</v>
      </c>
      <c r="J316" s="9" t="str">
        <f>_xll.SNL.Clients.Office.Excel.Functions.SPG(A316, "IQ_PRIMARY_INDUSTRY")</f>
        <v>Health Care REITs</v>
      </c>
      <c r="K316" s="9" t="str">
        <f>_xll.SNL.Clients.Office.Excel.Functions.SPG(A316, "NAICS_CODE", "Primary")</f>
        <v>531110 - Lessors of Residential Buildings and Dwellings</v>
      </c>
      <c r="L316" s="9" t="str">
        <f>_xll.SNL.Clients.Office.Excel.Functions.SPG(A316, "SP_TOPICTAG")</f>
        <v/>
      </c>
      <c r="M316" s="5">
        <f>_xll.SNL.Clients.Office.Excel.Functions.SPG(A316, "SP_PCT_SHARES_OWNED_ALL_INSTITUTIONS")</f>
        <v>74.19</v>
      </c>
      <c r="N316" s="9" t="str">
        <f>_xll.SNL.Clients.Office.Excel.Functions.SPG(A316, "RD_CREDIT_RATING_GLOBAL", "Issuer Credit Rating", "Local Currency LT|0")</f>
        <v/>
      </c>
      <c r="O316" s="9" t="str">
        <f>_xll.SNL.Clients.Office.Excel.Functions.SPG(A316, "RD_CWOL_GLOBAL", "Issuer Credit Rating", "Local Currency LT|0")</f>
        <v/>
      </c>
      <c r="P316" s="9" t="str">
        <f>_xll.SNL.Clients.Office.Excel.Functions.SPG(A316, "RD_RATING_ACTION_GLOBAL", "Issuer Credit Rating", "Local Currency LT|0")</f>
        <v/>
      </c>
      <c r="Q316" s="10" t="str">
        <f>_xll.SNL.Clients.Office.Excel.Functions.SPG(A316, "RD_LAST_REVIEW_DATE_GLOBAL", "Issuer Credit Rating", "Local Currency LT")</f>
        <v/>
      </c>
      <c r="R316" s="10" t="str">
        <f>_xll.SNL.Clients.Office.Excel.Functions.SPG(A316, "RD_CREDIT_RATING_DATE_GLOBAL", "Issuer Credit Rating", "Local Currency LT|0")</f>
        <v/>
      </c>
      <c r="S316" s="10" t="str">
        <f>_xll.SNL.Clients.Office.Excel.Functions.SPG(A316, "RD_CREDIT_WATCH_OUTLOOK_DATE_GLOBAL", "Issuer Credit Rating", "Local Currency LT|0")</f>
        <v/>
      </c>
    </row>
    <row r="317" spans="1:19" x14ac:dyDescent="0.3">
      <c r="A317" t="s">
        <v>1351</v>
      </c>
      <c r="B317" t="str">
        <f>_xll.SNL.Clients.Office.Excel.Functions.SPG(A317,"SP_IPO_DATE")</f>
        <v/>
      </c>
      <c r="C317" s="5">
        <f>_xll.SNL.Clients.Office.Excel.Functions.SPG(A317, "SP_VOLUME_AVG_WEEKLY_TO_SHARES_OUT", , "1M")</f>
        <v>6.6458867759014852</v>
      </c>
      <c r="D317" s="5">
        <f>_xll.SNL.Clients.Office.Excel.Functions.SPG(A317, "SP_VOLUME_AVG_WEEKLY_TO_SHARES_OUT", , "3M")</f>
        <v>6.5456848906451519</v>
      </c>
      <c r="E317" s="5">
        <f>_xll.SNL.Clients.Office.Excel.Functions.SPG(A317, "SP_VOLUME_AVG_DAILY_TO_1YR_AVG_DAILY", , "1M")</f>
        <v>71.97</v>
      </c>
      <c r="F317" s="5">
        <f>_xll.SNL.Clients.Office.Excel.Functions.SPG(A317, "SP_VOLUME_AVG_DAILY_TO_1YR_AVG_DAILY", , "3M")</f>
        <v>70.89</v>
      </c>
      <c r="G317" s="9" t="str">
        <f>_xll.SNL.Clients.Office.Excel.Functions.SPG(A317, "IQ_SECTOR")</f>
        <v>Communication Services</v>
      </c>
      <c r="H317" s="9" t="str">
        <f>_xll.SNL.Clients.Office.Excel.Functions.SPG(A317, "IQ_INDUSTRY_GROUP")</f>
        <v>Telecommunication Services</v>
      </c>
      <c r="I317" s="9" t="str">
        <f>_xll.SNL.Clients.Office.Excel.Functions.SPG(A317, "IQ_INDUSTRY")</f>
        <v>Diversified Telecommunication Services</v>
      </c>
      <c r="J317" s="9" t="str">
        <f>_xll.SNL.Clients.Office.Excel.Functions.SPG(A317, "IQ_PRIMARY_INDUSTRY")</f>
        <v>Alternative Carriers</v>
      </c>
      <c r="K317" s="9" t="str">
        <f>_xll.SNL.Clients.Office.Excel.Functions.SPG(A317, "NAICS_CODE", "Primary")</f>
        <v>517111 - Wired Telecommunications Carriers</v>
      </c>
      <c r="L317" s="9" t="str">
        <f>_xll.SNL.Clients.Office.Excel.Functions.SPG(A317, "SP_TOPICTAG")</f>
        <v>Network Backbone; Optical Infrastructure; Enterprise Voip and Telephony; IaaS (Infrastructure as a Service); Cloud Data Services; Cloud Security; Network Security</v>
      </c>
      <c r="M317" s="5">
        <f>_xll.SNL.Clients.Office.Excel.Functions.SPG(A317, "SP_PCT_SHARES_OWNED_ALL_INSTITUTIONS")</f>
        <v>65.599999999999994</v>
      </c>
      <c r="N317" s="9" t="str">
        <f>_xll.SNL.Clients.Office.Excel.Functions.SPG(A317, "RD_CREDIT_RATING_GLOBAL", "Issuer Credit Rating", "Local Currency LT|0")</f>
        <v>CCC+</v>
      </c>
      <c r="O317" s="9" t="str">
        <f>_xll.SNL.Clients.Office.Excel.Functions.SPG(A317, "RD_CWOL_GLOBAL", "Issuer Credit Rating", "Local Currency LT|0")</f>
        <v>Watch Pos</v>
      </c>
      <c r="P317" s="9" t="str">
        <f>_xll.SNL.Clients.Office.Excel.Functions.SPG(A317, "RD_RATING_ACTION_GLOBAL", "Issuer Credit Rating", "Local Currency LT|0")</f>
        <v>CreditWatch/Outlook (11/15/2024)</v>
      </c>
      <c r="Q317" s="10">
        <f>_xll.SNL.Clients.Office.Excel.Functions.SPG(A317, "RD_LAST_REVIEW_DATE_GLOBAL", "Issuer Credit Rating", "Local Currency LT")</f>
        <v>45611</v>
      </c>
      <c r="R317" s="10">
        <f>_xll.SNL.Clients.Office.Excel.Functions.SPG(A317, "RD_CREDIT_RATING_DATE_GLOBAL", "Issuer Credit Rating", "Local Currency LT|0")</f>
        <v>45573</v>
      </c>
      <c r="S317" s="10">
        <f>_xll.SNL.Clients.Office.Excel.Functions.SPG(A317, "RD_CREDIT_WATCH_OUTLOOK_DATE_GLOBAL", "Issuer Credit Rating", "Local Currency LT|0")</f>
        <v>45611</v>
      </c>
    </row>
    <row r="318" spans="1:19" x14ac:dyDescent="0.3">
      <c r="A318" t="s">
        <v>1352</v>
      </c>
      <c r="B318" s="10">
        <f>_xll.SNL.Clients.Office.Excel.Functions.SPG(A318,"SP_IPO_DATE")</f>
        <v>34254</v>
      </c>
      <c r="C318" s="5">
        <f>_xll.SNL.Clients.Office.Excel.Functions.SPG(A318, "SP_VOLUME_AVG_WEEKLY_TO_SHARES_OUT", , "1M")</f>
        <v>3.367876675736261</v>
      </c>
      <c r="D318" s="5">
        <f>_xll.SNL.Clients.Office.Excel.Functions.SPG(A318, "SP_VOLUME_AVG_WEEKLY_TO_SHARES_OUT", , "3M")</f>
        <v>3.3903293505791949</v>
      </c>
      <c r="E318" s="5">
        <f>_xll.SNL.Clients.Office.Excel.Functions.SPG(A318, "SP_VOLUME_AVG_DAILY_TO_1YR_AVG_DAILY", , "1M")</f>
        <v>91.48</v>
      </c>
      <c r="F318" s="5">
        <f>_xll.SNL.Clients.Office.Excel.Functions.SPG(A318, "SP_VOLUME_AVG_DAILY_TO_1YR_AVG_DAILY", , "3M")</f>
        <v>92.09</v>
      </c>
      <c r="G318" s="9" t="str">
        <f>_xll.SNL.Clients.Office.Excel.Functions.SPG(A318, "IQ_SECTOR")</f>
        <v>Real Estate</v>
      </c>
      <c r="H318" s="9" t="str">
        <f>_xll.SNL.Clients.Office.Excel.Functions.SPG(A318, "IQ_INDUSTRY_GROUP")</f>
        <v>Equity Real Estate Investment Trusts (REITs)</v>
      </c>
      <c r="I318" s="9" t="str">
        <f>_xll.SNL.Clients.Office.Excel.Functions.SPG(A318, "IQ_INDUSTRY")</f>
        <v>Industrial REITs</v>
      </c>
      <c r="J318" s="9" t="str">
        <f>_xll.SNL.Clients.Office.Excel.Functions.SPG(A318, "IQ_PRIMARY_INDUSTRY")</f>
        <v>Industrial REITs</v>
      </c>
      <c r="K318" s="9" t="str">
        <f>_xll.SNL.Clients.Office.Excel.Functions.SPG(A318, "NAICS_CODE", "Primary")</f>
        <v>531110 - Lessors of Residential Buildings and Dwellings</v>
      </c>
      <c r="L318" s="9" t="str">
        <f>_xll.SNL.Clients.Office.Excel.Functions.SPG(A318, "SP_TOPICTAG")</f>
        <v/>
      </c>
      <c r="M318" s="5">
        <f>_xll.SNL.Clients.Office.Excel.Functions.SPG(A318, "SP_PCT_SHARES_OWNED_ALL_INSTITUTIONS")</f>
        <v>94.99</v>
      </c>
      <c r="N318" s="9" t="str">
        <f>_xll.SNL.Clients.Office.Excel.Functions.SPG(A318, "RD_CREDIT_RATING_GLOBAL", "Issuer Credit Rating", "Local Currency LT|0")</f>
        <v>BBB-</v>
      </c>
      <c r="O318" s="9" t="str">
        <f>_xll.SNL.Clients.Office.Excel.Functions.SPG(A318, "RD_CWOL_GLOBAL", "Issuer Credit Rating", "Local Currency LT|0")</f>
        <v>Stable</v>
      </c>
      <c r="P318" s="9" t="str">
        <f>_xll.SNL.Clients.Office.Excel.Functions.SPG(A318, "RD_RATING_ACTION_GLOBAL", "Issuer Credit Rating", "Local Currency LT|0")</f>
        <v>Upgrade | CreditWatch/Outlook (06/17/2016)</v>
      </c>
      <c r="Q318" s="10">
        <f>_xll.SNL.Clients.Office.Excel.Functions.SPG(A318, "RD_LAST_REVIEW_DATE_GLOBAL", "Issuer Credit Rating", "Local Currency LT")</f>
        <v>45393</v>
      </c>
      <c r="R318" s="10">
        <f>_xll.SNL.Clients.Office.Excel.Functions.SPG(A318, "RD_CREDIT_RATING_DATE_GLOBAL", "Issuer Credit Rating", "Local Currency LT|0")</f>
        <v>42538</v>
      </c>
      <c r="S318" s="10">
        <f>_xll.SNL.Clients.Office.Excel.Functions.SPG(A318, "RD_CREDIT_WATCH_OUTLOOK_DATE_GLOBAL", "Issuer Credit Rating", "Local Currency LT|0")</f>
        <v>42538</v>
      </c>
    </row>
    <row r="319" spans="1:19" x14ac:dyDescent="0.3">
      <c r="A319" t="s">
        <v>1353</v>
      </c>
      <c r="B319" s="10">
        <f>_xll.SNL.Clients.Office.Excel.Functions.SPG(A319,"SP_IPO_DATE")</f>
        <v>34276.041666666664</v>
      </c>
      <c r="C319" s="5">
        <f>_xll.SNL.Clients.Office.Excel.Functions.SPG(A319, "SP_VOLUME_AVG_WEEKLY_TO_SHARES_OUT", , "1M")</f>
        <v>6.4104597903722134</v>
      </c>
      <c r="D319" s="5">
        <f>_xll.SNL.Clients.Office.Excel.Functions.SPG(A319, "SP_VOLUME_AVG_WEEKLY_TO_SHARES_OUT", , "3M")</f>
        <v>5.5384493820938205</v>
      </c>
      <c r="E319" s="5">
        <f>_xll.SNL.Clients.Office.Excel.Functions.SPG(A319, "SP_VOLUME_AVG_DAILY_TO_1YR_AVG_DAILY", , "1M")</f>
        <v>124.34</v>
      </c>
      <c r="F319" s="5">
        <f>_xll.SNL.Clients.Office.Excel.Functions.SPG(A319, "SP_VOLUME_AVG_DAILY_TO_1YR_AVG_DAILY", , "3M")</f>
        <v>107.43</v>
      </c>
      <c r="G319" s="9" t="str">
        <f>_xll.SNL.Clients.Office.Excel.Functions.SPG(A319, "IQ_SECTOR")</f>
        <v>Consumer Discretionary</v>
      </c>
      <c r="H319" s="9" t="str">
        <f>_xll.SNL.Clients.Office.Excel.Functions.SPG(A319, "IQ_INDUSTRY_GROUP")</f>
        <v>Consumer Durables and Apparel</v>
      </c>
      <c r="I319" s="9" t="str">
        <f>_xll.SNL.Clients.Office.Excel.Functions.SPG(A319, "IQ_INDUSTRY")</f>
        <v>Household Durables</v>
      </c>
      <c r="J319" s="9" t="str">
        <f>_xll.SNL.Clients.Office.Excel.Functions.SPG(A319, "IQ_PRIMARY_INDUSTRY")</f>
        <v>Homebuilding</v>
      </c>
      <c r="K319" s="9" t="str">
        <f>_xll.SNL.Clients.Office.Excel.Functions.SPG(A319, "NAICS_CODE", "Primary")</f>
        <v>236117 - New Housing For-Sale Builders</v>
      </c>
      <c r="L319" s="9" t="str">
        <f>_xll.SNL.Clients.Office.Excel.Functions.SPG(A319, "SP_TOPICTAG")</f>
        <v/>
      </c>
      <c r="M319" s="5">
        <f>_xll.SNL.Clients.Office.Excel.Functions.SPG(A319, "SP_PCT_SHARES_OWNED_ALL_INSTITUTIONS")</f>
        <v>99.29</v>
      </c>
      <c r="N319" s="9" t="str">
        <f>_xll.SNL.Clients.Office.Excel.Functions.SPG(A319, "RD_CREDIT_RATING_GLOBAL", "Issuer Credit Rating", "Local Currency LT|0")</f>
        <v>BB</v>
      </c>
      <c r="O319" s="9" t="str">
        <f>_xll.SNL.Clients.Office.Excel.Functions.SPG(A319, "RD_CWOL_GLOBAL", "Issuer Credit Rating", "Local Currency LT|0")</f>
        <v>Stable</v>
      </c>
      <c r="P319" s="9" t="str">
        <f>_xll.SNL.Clients.Office.Excel.Functions.SPG(A319, "RD_RATING_ACTION_GLOBAL", "Issuer Credit Rating", "Local Currency LT|0")</f>
        <v>Upgrade | CreditWatch/Outlook (09/07/2023)</v>
      </c>
      <c r="Q319" s="10">
        <f>_xll.SNL.Clients.Office.Excel.Functions.SPG(A319, "RD_LAST_REVIEW_DATE_GLOBAL", "Issuer Credit Rating", "Local Currency LT")</f>
        <v>45372</v>
      </c>
      <c r="R319" s="10">
        <f>_xll.SNL.Clients.Office.Excel.Functions.SPG(A319, "RD_CREDIT_RATING_DATE_GLOBAL", "Issuer Credit Rating", "Local Currency LT|0")</f>
        <v>45176</v>
      </c>
      <c r="S319" s="10">
        <f>_xll.SNL.Clients.Office.Excel.Functions.SPG(A319, "RD_CREDIT_WATCH_OUTLOOK_DATE_GLOBAL", "Issuer Credit Rating", "Local Currency LT|0")</f>
        <v>45176</v>
      </c>
    </row>
    <row r="320" spans="1:19" x14ac:dyDescent="0.3">
      <c r="A320" t="s">
        <v>1354</v>
      </c>
      <c r="B320" t="str">
        <f>_xll.SNL.Clients.Office.Excel.Functions.SPG(A320,"SP_IPO_DATE")</f>
        <v/>
      </c>
      <c r="C320" s="5">
        <f>_xll.SNL.Clients.Office.Excel.Functions.SPG(A320, "SP_VOLUME_AVG_WEEKLY_TO_SHARES_OUT", , "1M")</f>
        <v>2.5787860973274781</v>
      </c>
      <c r="D320" s="5">
        <f>_xll.SNL.Clients.Office.Excel.Functions.SPG(A320, "SP_VOLUME_AVG_WEEKLY_TO_SHARES_OUT", , "3M")</f>
        <v>2.3245017875296123</v>
      </c>
      <c r="E320" s="5">
        <f>_xll.SNL.Clients.Office.Excel.Functions.SPG(A320, "SP_VOLUME_AVG_DAILY_TO_1YR_AVG_DAILY", , "1M")</f>
        <v>94.74</v>
      </c>
      <c r="F320" s="5">
        <f>_xll.SNL.Clients.Office.Excel.Functions.SPG(A320, "SP_VOLUME_AVG_DAILY_TO_1YR_AVG_DAILY", , "3M")</f>
        <v>85.4</v>
      </c>
      <c r="G320" s="9" t="str">
        <f>_xll.SNL.Clients.Office.Excel.Functions.SPG(A320, "IQ_SECTOR")</f>
        <v>Communication Services</v>
      </c>
      <c r="H320" s="9" t="str">
        <f>_xll.SNL.Clients.Office.Excel.Functions.SPG(A320, "IQ_INDUSTRY_GROUP")</f>
        <v>Media and Entertainment</v>
      </c>
      <c r="I320" s="9" t="str">
        <f>_xll.SNL.Clients.Office.Excel.Functions.SPG(A320, "IQ_INDUSTRY")</f>
        <v>Entertainment</v>
      </c>
      <c r="J320" s="9" t="str">
        <f>_xll.SNL.Clients.Office.Excel.Functions.SPG(A320, "IQ_PRIMARY_INDUSTRY")</f>
        <v>Movies and Entertainment</v>
      </c>
      <c r="K320" s="9" t="str">
        <f>_xll.SNL.Clients.Office.Excel.Functions.SPG(A320, "NAICS_CODE", "Primary")</f>
        <v>711219 - Other Spectator Sports</v>
      </c>
      <c r="L320" s="9" t="str">
        <f>_xll.SNL.Clients.Office.Excel.Functions.SPG(A320, "SP_TOPICTAG")</f>
        <v>E-Sports</v>
      </c>
      <c r="M320" s="5">
        <f>_xll.SNL.Clients.Office.Excel.Functions.SPG(A320, "SP_PCT_SHARES_OWNED_ALL_INSTITUTIONS")</f>
        <v>62.14</v>
      </c>
      <c r="N320" s="9" t="str">
        <f>_xll.SNL.Clients.Office.Excel.Functions.SPG(A320, "RD_CREDIT_RATING_GLOBAL", "Issuer Credit Rating", "Local Currency LT|0")</f>
        <v/>
      </c>
      <c r="O320" s="9" t="str">
        <f>_xll.SNL.Clients.Office.Excel.Functions.SPG(A320, "RD_CWOL_GLOBAL", "Issuer Credit Rating", "Local Currency LT|0")</f>
        <v/>
      </c>
      <c r="P320" s="9" t="str">
        <f>_xll.SNL.Clients.Office.Excel.Functions.SPG(A320, "RD_RATING_ACTION_GLOBAL", "Issuer Credit Rating", "Local Currency LT|0")</f>
        <v/>
      </c>
      <c r="Q320" s="10" t="str">
        <f>_xll.SNL.Clients.Office.Excel.Functions.SPG(A320, "RD_LAST_REVIEW_DATE_GLOBAL", "Issuer Credit Rating", "Local Currency LT")</f>
        <v/>
      </c>
      <c r="R320" s="10" t="str">
        <f>_xll.SNL.Clients.Office.Excel.Functions.SPG(A320, "RD_CREDIT_RATING_DATE_GLOBAL", "Issuer Credit Rating", "Local Currency LT|0")</f>
        <v/>
      </c>
      <c r="S320" s="10" t="str">
        <f>_xll.SNL.Clients.Office.Excel.Functions.SPG(A320, "RD_CREDIT_WATCH_OUTLOOK_DATE_GLOBAL", "Issuer Credit Rating", "Local Currency LT|0")</f>
        <v/>
      </c>
    </row>
    <row r="321" spans="1:19" x14ac:dyDescent="0.3">
      <c r="A321" t="s">
        <v>1355</v>
      </c>
      <c r="B321" s="10">
        <f>_xll.SNL.Clients.Office.Excel.Functions.SPG(A321,"SP_IPO_DATE")</f>
        <v>42859</v>
      </c>
      <c r="C321" s="5">
        <f>_xll.SNL.Clients.Office.Excel.Functions.SPG(A321, "SP_VOLUME_AVG_WEEKLY_TO_SHARES_OUT", , "1M")</f>
        <v>4.719280191685165</v>
      </c>
      <c r="D321" s="5">
        <f>_xll.SNL.Clients.Office.Excel.Functions.SPG(A321, "SP_VOLUME_AVG_WEEKLY_TO_SHARES_OUT", , "3M")</f>
        <v>4.693400674800924</v>
      </c>
      <c r="E321" s="5">
        <f>_xll.SNL.Clients.Office.Excel.Functions.SPG(A321, "SP_VOLUME_AVG_DAILY_TO_1YR_AVG_DAILY", , "1M")</f>
        <v>75.98</v>
      </c>
      <c r="F321" s="5">
        <f>_xll.SNL.Clients.Office.Excel.Functions.SPG(A321, "SP_VOLUME_AVG_DAILY_TO_1YR_AVG_DAILY", , "3M")</f>
        <v>75.56</v>
      </c>
      <c r="G321" s="9" t="str">
        <f>_xll.SNL.Clients.Office.Excel.Functions.SPG(A321, "IQ_SECTOR")</f>
        <v>Energy</v>
      </c>
      <c r="H321" s="9" t="str">
        <f>_xll.SNL.Clients.Office.Excel.Functions.SPG(A321, "IQ_INDUSTRY_GROUP")</f>
        <v>Energy</v>
      </c>
      <c r="I321" s="9" t="str">
        <f>_xll.SNL.Clients.Office.Excel.Functions.SPG(A321, "IQ_INDUSTRY")</f>
        <v>Oil, Gas and Consumable Fuels</v>
      </c>
      <c r="J321" s="9" t="str">
        <f>_xll.SNL.Clients.Office.Excel.Functions.SPG(A321, "IQ_PRIMARY_INDUSTRY")</f>
        <v>Oil and Gas Exploration and Production</v>
      </c>
      <c r="K321" s="9" t="str">
        <f>_xll.SNL.Clients.Office.Excel.Functions.SPG(A321, "NAICS_CODE", "Primary")</f>
        <v>2111 - Oil and Gas Extraction</v>
      </c>
      <c r="L321" s="9" t="str">
        <f>_xll.SNL.Clients.Office.Excel.Functions.SPG(A321, "SP_TOPICTAG")</f>
        <v/>
      </c>
      <c r="M321" s="5">
        <f>_xll.SNL.Clients.Office.Excel.Functions.SPG(A321, "SP_PCT_SHARES_OWNED_ALL_INSTITUTIONS")</f>
        <v>117.7</v>
      </c>
      <c r="N321" s="9" t="str">
        <f>_xll.SNL.Clients.Office.Excel.Functions.SPG(A321, "RD_CREDIT_RATING_GLOBAL", "Issuer Credit Rating", "Local Currency LT|0")</f>
        <v>B+</v>
      </c>
      <c r="O321" s="9" t="str">
        <f>_xll.SNL.Clients.Office.Excel.Functions.SPG(A321, "RD_CWOL_GLOBAL", "Issuer Credit Rating", "Local Currency LT|0")</f>
        <v>Stable</v>
      </c>
      <c r="P321" s="9" t="str">
        <f>_xll.SNL.Clients.Office.Excel.Functions.SPG(A321, "RD_RATING_ACTION_GLOBAL", "Issuer Credit Rating", "Local Currency LT|0")</f>
        <v>CreditWatch/Outlook (03/02/2021)</v>
      </c>
      <c r="Q321" s="10">
        <f>_xll.SNL.Clients.Office.Excel.Functions.SPG(A321, "RD_LAST_REVIEW_DATE_GLOBAL", "Issuer Credit Rating", "Local Currency LT")</f>
        <v>45408</v>
      </c>
      <c r="R321" s="10">
        <f>_xll.SNL.Clients.Office.Excel.Functions.SPG(A321, "RD_CREDIT_RATING_DATE_GLOBAL", "Issuer Credit Rating", "Local Currency LT|0")</f>
        <v>43293</v>
      </c>
      <c r="S321" s="10">
        <f>_xll.SNL.Clients.Office.Excel.Functions.SPG(A321, "RD_CREDIT_WATCH_OUTLOOK_DATE_GLOBAL", "Issuer Credit Rating", "Local Currency LT|0")</f>
        <v>44257</v>
      </c>
    </row>
    <row r="322" spans="1:19" x14ac:dyDescent="0.3">
      <c r="A322" t="s">
        <v>1356</v>
      </c>
      <c r="B322" t="str">
        <f>_xll.SNL.Clients.Office.Excel.Functions.SPG(A322,"SP_IPO_DATE")</f>
        <v/>
      </c>
      <c r="C322" s="5">
        <f>_xll.SNL.Clients.Office.Excel.Functions.SPG(A322, "SP_VOLUME_AVG_WEEKLY_TO_SHARES_OUT", , "1M")</f>
        <v>53.499620449413321</v>
      </c>
      <c r="D322" s="5">
        <f>_xll.SNL.Clients.Office.Excel.Functions.SPG(A322, "SP_VOLUME_AVG_WEEKLY_TO_SHARES_OUT", , "3M")</f>
        <v>84.229911498359698</v>
      </c>
      <c r="E322" s="5">
        <f>_xll.SNL.Clients.Office.Excel.Functions.SPG(A322, "SP_VOLUME_AVG_DAILY_TO_1YR_AVG_DAILY", , "1M")</f>
        <v>71.78</v>
      </c>
      <c r="F322" s="5">
        <f>_xll.SNL.Clients.Office.Excel.Functions.SPG(A322, "SP_VOLUME_AVG_DAILY_TO_1YR_AVG_DAILY", , "3M")</f>
        <v>113.01</v>
      </c>
      <c r="G322" s="9" t="str">
        <f>_xll.SNL.Clients.Office.Excel.Functions.SPG(A322, "IQ_SECTOR")</f>
        <v>Information Technology</v>
      </c>
      <c r="H322" s="9" t="str">
        <f>_xll.SNL.Clients.Office.Excel.Functions.SPG(A322, "IQ_INDUSTRY_GROUP")</f>
        <v>Software and Services</v>
      </c>
      <c r="I322" s="9" t="str">
        <f>_xll.SNL.Clients.Office.Excel.Functions.SPG(A322, "IQ_INDUSTRY")</f>
        <v>Software</v>
      </c>
      <c r="J322" s="9" t="str">
        <f>_xll.SNL.Clients.Office.Excel.Functions.SPG(A322, "IQ_PRIMARY_INDUSTRY")</f>
        <v>Application Software</v>
      </c>
      <c r="K322" s="9" t="str">
        <f>_xll.SNL.Clients.Office.Excel.Functions.SPG(A322, "NAICS_CODE", "Primary")</f>
        <v>513210 - Software Publishers</v>
      </c>
      <c r="L322" s="9" t="str">
        <f>_xll.SNL.Clients.Office.Excel.Functions.SPG(A322, "SP_TOPICTAG")</f>
        <v>Blockchain; Digital Asset Management; Cryptocurrency</v>
      </c>
      <c r="M322" s="5">
        <f>_xll.SNL.Clients.Office.Excel.Functions.SPG(A322, "SP_PCT_SHARES_OWNED_ALL_INSTITUTIONS")</f>
        <v>51.78</v>
      </c>
      <c r="N322" s="9" t="str">
        <f>_xll.SNL.Clients.Office.Excel.Functions.SPG(A322, "RD_CREDIT_RATING_GLOBAL", "Issuer Credit Rating", "Local Currency LT|0")</f>
        <v/>
      </c>
      <c r="O322" s="9" t="str">
        <f>_xll.SNL.Clients.Office.Excel.Functions.SPG(A322, "RD_CWOL_GLOBAL", "Issuer Credit Rating", "Local Currency LT|0")</f>
        <v/>
      </c>
      <c r="P322" s="9" t="str">
        <f>_xll.SNL.Clients.Office.Excel.Functions.SPG(A322, "RD_RATING_ACTION_GLOBAL", "Issuer Credit Rating", "Local Currency LT|0")</f>
        <v/>
      </c>
      <c r="Q322" s="10" t="str">
        <f>_xll.SNL.Clients.Office.Excel.Functions.SPG(A322, "RD_LAST_REVIEW_DATE_GLOBAL", "Issuer Credit Rating", "Local Currency LT")</f>
        <v/>
      </c>
      <c r="R322" s="10" t="str">
        <f>_xll.SNL.Clients.Office.Excel.Functions.SPG(A322, "RD_CREDIT_RATING_DATE_GLOBAL", "Issuer Credit Rating", "Local Currency LT|0")</f>
        <v/>
      </c>
      <c r="S322" s="10" t="str">
        <f>_xll.SNL.Clients.Office.Excel.Functions.SPG(A322, "RD_CREDIT_WATCH_OUTLOOK_DATE_GLOBAL", "Issuer Credit Rating", "Local Currency LT|0")</f>
        <v/>
      </c>
    </row>
    <row r="323" spans="1:19" x14ac:dyDescent="0.3">
      <c r="A323" t="s">
        <v>1357</v>
      </c>
      <c r="B323" s="10">
        <f>_xll.SNL.Clients.Office.Excel.Functions.SPG(A323,"SP_IPO_DATE")</f>
        <v>41577</v>
      </c>
      <c r="C323" s="5">
        <f>_xll.SNL.Clients.Office.Excel.Functions.SPG(A323, "SP_VOLUME_AVG_WEEKLY_TO_SHARES_OUT", , "1M")</f>
        <v>1.0953396107873206</v>
      </c>
      <c r="D323" s="5">
        <f>_xll.SNL.Clients.Office.Excel.Functions.SPG(A323, "SP_VOLUME_AVG_WEEKLY_TO_SHARES_OUT", , "3M")</f>
        <v>1.1151431116395911</v>
      </c>
      <c r="E323" s="5">
        <f>_xll.SNL.Clients.Office.Excel.Functions.SPG(A323, "SP_VOLUME_AVG_DAILY_TO_1YR_AVG_DAILY", , "1M")</f>
        <v>72.95</v>
      </c>
      <c r="F323" s="5">
        <f>_xll.SNL.Clients.Office.Excel.Functions.SPG(A323, "SP_VOLUME_AVG_DAILY_TO_1YR_AVG_DAILY", , "3M")</f>
        <v>74.260000000000005</v>
      </c>
      <c r="G323" s="9" t="str">
        <f>_xll.SNL.Clients.Office.Excel.Functions.SPG(A323, "IQ_SECTOR")</f>
        <v>Real Estate</v>
      </c>
      <c r="H323" s="9" t="str">
        <f>_xll.SNL.Clients.Office.Excel.Functions.SPG(A323, "IQ_INDUSTRY_GROUP")</f>
        <v>Real Estate Management and Development</v>
      </c>
      <c r="I323" s="9" t="str">
        <f>_xll.SNL.Clients.Office.Excel.Functions.SPG(A323, "IQ_INDUSTRY")</f>
        <v>Real Estate Management and Development</v>
      </c>
      <c r="J323" s="9" t="str">
        <f>_xll.SNL.Clients.Office.Excel.Functions.SPG(A323, "IQ_PRIMARY_INDUSTRY")</f>
        <v>Real Estate Services</v>
      </c>
      <c r="K323" s="9" t="str">
        <f>_xll.SNL.Clients.Office.Excel.Functions.SPG(A323, "NAICS_CODE", "Primary")</f>
        <v>531210 - Offices of Real Estate Agents and Brokers</v>
      </c>
      <c r="L323" s="9" t="str">
        <f>_xll.SNL.Clients.Office.Excel.Functions.SPG(A323, "SP_TOPICTAG")</f>
        <v/>
      </c>
      <c r="M323" s="5">
        <f>_xll.SNL.Clients.Office.Excel.Functions.SPG(A323, "SP_PCT_SHARES_OWNED_ALL_INSTITUTIONS")</f>
        <v>63.1</v>
      </c>
      <c r="N323" s="9" t="str">
        <f>_xll.SNL.Clients.Office.Excel.Functions.SPG(A323, "RD_CREDIT_RATING_GLOBAL", "Issuer Credit Rating", "Local Currency LT|0")</f>
        <v/>
      </c>
      <c r="O323" s="9" t="str">
        <f>_xll.SNL.Clients.Office.Excel.Functions.SPG(A323, "RD_CWOL_GLOBAL", "Issuer Credit Rating", "Local Currency LT|0")</f>
        <v/>
      </c>
      <c r="P323" s="9" t="str">
        <f>_xll.SNL.Clients.Office.Excel.Functions.SPG(A323, "RD_RATING_ACTION_GLOBAL", "Issuer Credit Rating", "Local Currency LT|0")</f>
        <v/>
      </c>
      <c r="Q323" s="10" t="str">
        <f>_xll.SNL.Clients.Office.Excel.Functions.SPG(A323, "RD_LAST_REVIEW_DATE_GLOBAL", "Issuer Credit Rating", "Local Currency LT")</f>
        <v/>
      </c>
      <c r="R323" s="10" t="str">
        <f>_xll.SNL.Clients.Office.Excel.Functions.SPG(A323, "RD_CREDIT_RATING_DATE_GLOBAL", "Issuer Credit Rating", "Local Currency LT|0")</f>
        <v/>
      </c>
      <c r="S323" s="10" t="str">
        <f>_xll.SNL.Clients.Office.Excel.Functions.SPG(A323, "RD_CREDIT_WATCH_OUTLOOK_DATE_GLOBAL", "Issuer Credit Rating", "Local Currency LT|0")</f>
        <v/>
      </c>
    </row>
    <row r="324" spans="1:19" x14ac:dyDescent="0.3">
      <c r="A324" t="s">
        <v>1358</v>
      </c>
      <c r="B324" s="10">
        <f>_xll.SNL.Clients.Office.Excel.Functions.SPG(A324,"SP_IPO_DATE")</f>
        <v>35949</v>
      </c>
      <c r="C324" s="5">
        <f>_xll.SNL.Clients.Office.Excel.Functions.SPG(A324, "SP_VOLUME_AVG_WEEKLY_TO_SHARES_OUT", , "1M")</f>
        <v>6.6272626767543805</v>
      </c>
      <c r="D324" s="5">
        <f>_xll.SNL.Clients.Office.Excel.Functions.SPG(A324, "SP_VOLUME_AVG_WEEKLY_TO_SHARES_OUT", , "3M")</f>
        <v>5.3994221198670935</v>
      </c>
      <c r="E324" s="5">
        <f>_xll.SNL.Clients.Office.Excel.Functions.SPG(A324, "SP_VOLUME_AVG_DAILY_TO_1YR_AVG_DAILY", , "1M")</f>
        <v>104.18</v>
      </c>
      <c r="F324" s="5">
        <f>_xll.SNL.Clients.Office.Excel.Functions.SPG(A324, "SP_VOLUME_AVG_DAILY_TO_1YR_AVG_DAILY", , "3M")</f>
        <v>84.87</v>
      </c>
      <c r="G324" s="9" t="str">
        <f>_xll.SNL.Clients.Office.Excel.Functions.SPG(A324, "IQ_SECTOR")</f>
        <v>Consumer Discretionary</v>
      </c>
      <c r="H324" s="9" t="str">
        <f>_xll.SNL.Clients.Office.Excel.Functions.SPG(A324, "IQ_INDUSTRY_GROUP")</f>
        <v>Consumer Discretionary Distribution and Retail</v>
      </c>
      <c r="I324" s="9" t="str">
        <f>_xll.SNL.Clients.Office.Excel.Functions.SPG(A324, "IQ_INDUSTRY")</f>
        <v>Specialty Retail</v>
      </c>
      <c r="J324" s="9" t="str">
        <f>_xll.SNL.Clients.Office.Excel.Functions.SPG(A324, "IQ_PRIMARY_INDUSTRY")</f>
        <v>Other Specialty Retail</v>
      </c>
      <c r="K324" s="9" t="str">
        <f>_xll.SNL.Clients.Office.Excel.Functions.SPG(A324, "NAICS_CODE", "Primary")</f>
        <v>441222 - Boat Dealers</v>
      </c>
      <c r="L324" s="9" t="str">
        <f>_xll.SNL.Clients.Office.Excel.Functions.SPG(A324, "SP_TOPICTAG")</f>
        <v>Freight Service; Industrial Automation; Marine Transportation; Passenger Aircraft Manufacturing</v>
      </c>
      <c r="M324" s="5">
        <f>_xll.SNL.Clients.Office.Excel.Functions.SPG(A324, "SP_PCT_SHARES_OWNED_ALL_INSTITUTIONS")</f>
        <v>84.9</v>
      </c>
      <c r="N324" s="9" t="str">
        <f>_xll.SNL.Clients.Office.Excel.Functions.SPG(A324, "RD_CREDIT_RATING_GLOBAL", "Issuer Credit Rating", "Local Currency LT|0")</f>
        <v/>
      </c>
      <c r="O324" s="9" t="str">
        <f>_xll.SNL.Clients.Office.Excel.Functions.SPG(A324, "RD_CWOL_GLOBAL", "Issuer Credit Rating", "Local Currency LT|0")</f>
        <v/>
      </c>
      <c r="P324" s="9" t="str">
        <f>_xll.SNL.Clients.Office.Excel.Functions.SPG(A324, "RD_RATING_ACTION_GLOBAL", "Issuer Credit Rating", "Local Currency LT|0")</f>
        <v/>
      </c>
      <c r="Q324" s="10" t="str">
        <f>_xll.SNL.Clients.Office.Excel.Functions.SPG(A324, "RD_LAST_REVIEW_DATE_GLOBAL", "Issuer Credit Rating", "Local Currency LT")</f>
        <v/>
      </c>
      <c r="R324" s="10" t="str">
        <f>_xll.SNL.Clients.Office.Excel.Functions.SPG(A324, "RD_CREDIT_RATING_DATE_GLOBAL", "Issuer Credit Rating", "Local Currency LT|0")</f>
        <v/>
      </c>
      <c r="S324" s="10" t="str">
        <f>_xll.SNL.Clients.Office.Excel.Functions.SPG(A324, "RD_CREDIT_WATCH_OUTLOOK_DATE_GLOBAL", "Issuer Credit Rating", "Local Currency LT|0")</f>
        <v/>
      </c>
    </row>
    <row r="325" spans="1:19" x14ac:dyDescent="0.3">
      <c r="A325" t="s">
        <v>1359</v>
      </c>
      <c r="B325" t="str">
        <f>_xll.SNL.Clients.Office.Excel.Functions.SPG(A325,"SP_IPO_DATE")</f>
        <v/>
      </c>
      <c r="C325" s="5">
        <f>_xll.SNL.Clients.Office.Excel.Functions.SPG(A325, "SP_VOLUME_AVG_WEEKLY_TO_SHARES_OUT", , "1M")</f>
        <v>2.6907944750438442</v>
      </c>
      <c r="D325" s="5">
        <f>_xll.SNL.Clients.Office.Excel.Functions.SPG(A325, "SP_VOLUME_AVG_WEEKLY_TO_SHARES_OUT", , "3M")</f>
        <v>2.372524162658606</v>
      </c>
      <c r="E325" s="5">
        <f>_xll.SNL.Clients.Office.Excel.Functions.SPG(A325, "SP_VOLUME_AVG_DAILY_TO_1YR_AVG_DAILY", , "1M")</f>
        <v>107.08</v>
      </c>
      <c r="F325" s="5">
        <f>_xll.SNL.Clients.Office.Excel.Functions.SPG(A325, "SP_VOLUME_AVG_DAILY_TO_1YR_AVG_DAILY", , "3M")</f>
        <v>94.41</v>
      </c>
      <c r="G325" s="9" t="str">
        <f>_xll.SNL.Clients.Office.Excel.Functions.SPG(A325, "IQ_SECTOR")</f>
        <v>Industrials</v>
      </c>
      <c r="H325" s="9" t="str">
        <f>_xll.SNL.Clients.Office.Excel.Functions.SPG(A325, "IQ_INDUSTRY_GROUP")</f>
        <v>Transportation</v>
      </c>
      <c r="I325" s="9" t="str">
        <f>_xll.SNL.Clients.Office.Excel.Functions.SPG(A325, "IQ_INDUSTRY")</f>
        <v>Ground Transportation</v>
      </c>
      <c r="J325" s="9" t="str">
        <f>_xll.SNL.Clients.Office.Excel.Functions.SPG(A325, "IQ_PRIMARY_INDUSTRY")</f>
        <v>Cargo Ground Transportation</v>
      </c>
      <c r="K325" s="9" t="str">
        <f>_xll.SNL.Clients.Office.Excel.Functions.SPG(A325, "NAICS_CODE", "Primary")</f>
        <v>4841 - General Freight Trucking</v>
      </c>
      <c r="L325" s="9" t="str">
        <f>_xll.SNL.Clients.Office.Excel.Functions.SPG(A325, "SP_TOPICTAG")</f>
        <v>Fast-Moving Consumer Goods; Fleet Management; Freight Service</v>
      </c>
      <c r="M325" s="5">
        <f>_xll.SNL.Clients.Office.Excel.Functions.SPG(A325, "SP_PCT_SHARES_OWNED_ALL_INSTITUTIONS")</f>
        <v>70.63</v>
      </c>
      <c r="N325" s="9" t="str">
        <f>_xll.SNL.Clients.Office.Excel.Functions.SPG(A325, "RD_CREDIT_RATING_GLOBAL", "Issuer Credit Rating", "Local Currency LT|0")</f>
        <v/>
      </c>
      <c r="O325" s="9" t="str">
        <f>_xll.SNL.Clients.Office.Excel.Functions.SPG(A325, "RD_CWOL_GLOBAL", "Issuer Credit Rating", "Local Currency LT|0")</f>
        <v/>
      </c>
      <c r="P325" s="9" t="str">
        <f>_xll.SNL.Clients.Office.Excel.Functions.SPG(A325, "RD_RATING_ACTION_GLOBAL", "Issuer Credit Rating", "Local Currency LT|0")</f>
        <v/>
      </c>
      <c r="Q325" s="10" t="str">
        <f>_xll.SNL.Clients.Office.Excel.Functions.SPG(A325, "RD_LAST_REVIEW_DATE_GLOBAL", "Issuer Credit Rating", "Local Currency LT")</f>
        <v/>
      </c>
      <c r="R325" s="10" t="str">
        <f>_xll.SNL.Clients.Office.Excel.Functions.SPG(A325, "RD_CREDIT_RATING_DATE_GLOBAL", "Issuer Credit Rating", "Local Currency LT|0")</f>
        <v/>
      </c>
      <c r="S325" s="10" t="str">
        <f>_xll.SNL.Clients.Office.Excel.Functions.SPG(A325, "RD_CREDIT_WATCH_OUTLOOK_DATE_GLOBAL", "Issuer Credit Rating", "Local Currency LT|0")</f>
        <v/>
      </c>
    </row>
    <row r="326" spans="1:19" x14ac:dyDescent="0.3">
      <c r="A326" t="s">
        <v>1360</v>
      </c>
      <c r="B326" t="str">
        <f>_xll.SNL.Clients.Office.Excel.Functions.SPG(A326,"SP_IPO_DATE")</f>
        <v/>
      </c>
      <c r="C326" s="5">
        <f>_xll.SNL.Clients.Office.Excel.Functions.SPG(A326, "SP_VOLUME_AVG_WEEKLY_TO_SHARES_OUT", , "1M")</f>
        <v>3.3686312957767437</v>
      </c>
      <c r="D326" s="5">
        <f>_xll.SNL.Clients.Office.Excel.Functions.SPG(A326, "SP_VOLUME_AVG_WEEKLY_TO_SHARES_OUT", , "3M")</f>
        <v>3.8384297753436223</v>
      </c>
      <c r="E326" s="5">
        <f>_xll.SNL.Clients.Office.Excel.Functions.SPG(A326, "SP_VOLUME_AVG_DAILY_TO_1YR_AVG_DAILY", , "1M")</f>
        <v>89.58</v>
      </c>
      <c r="F326" s="5">
        <f>_xll.SNL.Clients.Office.Excel.Functions.SPG(A326, "SP_VOLUME_AVG_DAILY_TO_1YR_AVG_DAILY", , "3M")</f>
        <v>102.07</v>
      </c>
      <c r="G326" s="9" t="str">
        <f>_xll.SNL.Clients.Office.Excel.Functions.SPG(A326, "IQ_SECTOR")</f>
        <v>Industrials</v>
      </c>
      <c r="H326" s="9" t="str">
        <f>_xll.SNL.Clients.Office.Excel.Functions.SPG(A326, "IQ_INDUSTRY_GROUP")</f>
        <v>Capital Goods</v>
      </c>
      <c r="I326" s="9" t="str">
        <f>_xll.SNL.Clients.Office.Excel.Functions.SPG(A326, "IQ_INDUSTRY")</f>
        <v>Building Products</v>
      </c>
      <c r="J326" s="9" t="str">
        <f>_xll.SNL.Clients.Office.Excel.Functions.SPG(A326, "IQ_PRIMARY_INDUSTRY")</f>
        <v>Building Products</v>
      </c>
      <c r="K326" s="9" t="str">
        <f>_xll.SNL.Clients.Office.Excel.Functions.SPG(A326, "NAICS_CODE", "Primary")</f>
        <v>337110 - Wood Kitchen Cabinet and Countertop Manufacturing</v>
      </c>
      <c r="L326" s="9" t="str">
        <f>_xll.SNL.Clients.Office.Excel.Functions.SPG(A326, "SP_TOPICTAG")</f>
        <v/>
      </c>
      <c r="M326" s="5">
        <f>_xll.SNL.Clients.Office.Excel.Functions.SPG(A326, "SP_PCT_SHARES_OWNED_ALL_INSTITUTIONS")</f>
        <v>80.62</v>
      </c>
      <c r="N326" s="9" t="str">
        <f>_xll.SNL.Clients.Office.Excel.Functions.SPG(A326, "RD_CREDIT_RATING_GLOBAL", "Issuer Credit Rating", "Local Currency LT|0")</f>
        <v>BB</v>
      </c>
      <c r="O326" s="9" t="str">
        <f>_xll.SNL.Clients.Office.Excel.Functions.SPG(A326, "RD_CWOL_GLOBAL", "Issuer Credit Rating", "Local Currency LT|0")</f>
        <v>Stable</v>
      </c>
      <c r="P326" s="9" t="str">
        <f>_xll.SNL.Clients.Office.Excel.Functions.SPG(A326, "RD_RATING_ACTION_GLOBAL", "Issuer Credit Rating", "Local Currency LT|0")</f>
        <v>New Rating | CreditWatch/Outlook (06/17/2024)</v>
      </c>
      <c r="Q326" s="10">
        <f>_xll.SNL.Clients.Office.Excel.Functions.SPG(A326, "RD_LAST_REVIEW_DATE_GLOBAL", "Issuer Credit Rating", "Local Currency LT")</f>
        <v>45460</v>
      </c>
      <c r="R326" s="10">
        <f>_xll.SNL.Clients.Office.Excel.Functions.SPG(A326, "RD_CREDIT_RATING_DATE_GLOBAL", "Issuer Credit Rating", "Local Currency LT|0")</f>
        <v>45460</v>
      </c>
      <c r="S326" s="10">
        <f>_xll.SNL.Clients.Office.Excel.Functions.SPG(A326, "RD_CREDIT_WATCH_OUTLOOK_DATE_GLOBAL", "Issuer Credit Rating", "Local Currency LT|0")</f>
        <v>45460</v>
      </c>
    </row>
    <row r="327" spans="1:19" x14ac:dyDescent="0.3">
      <c r="A327" t="s">
        <v>1361</v>
      </c>
      <c r="B327" t="str">
        <f>_xll.SNL.Clients.Office.Excel.Functions.SPG(A327,"SP_IPO_DATE")</f>
        <v/>
      </c>
      <c r="C327" s="5">
        <f>_xll.SNL.Clients.Office.Excel.Functions.SPG(A327, "SP_VOLUME_AVG_WEEKLY_TO_SHARES_OUT", , "1M")</f>
        <v>2.0276360573311867</v>
      </c>
      <c r="D327" s="5">
        <f>_xll.SNL.Clients.Office.Excel.Functions.SPG(A327, "SP_VOLUME_AVG_WEEKLY_TO_SHARES_OUT", , "3M")</f>
        <v>2.2571819589189102</v>
      </c>
      <c r="E327" s="5">
        <f>_xll.SNL.Clients.Office.Excel.Functions.SPG(A327, "SP_VOLUME_AVG_DAILY_TO_1YR_AVG_DAILY", , "1M")</f>
        <v>84.51</v>
      </c>
      <c r="F327" s="5">
        <f>_xll.SNL.Clients.Office.Excel.Functions.SPG(A327, "SP_VOLUME_AVG_DAILY_TO_1YR_AVG_DAILY", , "3M")</f>
        <v>94.07</v>
      </c>
      <c r="G327" s="9" t="str">
        <f>_xll.SNL.Clients.Office.Excel.Functions.SPG(A327, "IQ_SECTOR")</f>
        <v>Materials</v>
      </c>
      <c r="H327" s="9" t="str">
        <f>_xll.SNL.Clients.Office.Excel.Functions.SPG(A327, "IQ_INDUSTRY_GROUP")</f>
        <v>Materials</v>
      </c>
      <c r="I327" s="9" t="str">
        <f>_xll.SNL.Clients.Office.Excel.Functions.SPG(A327, "IQ_INDUSTRY")</f>
        <v>Metals and Mining</v>
      </c>
      <c r="J327" s="9" t="str">
        <f>_xll.SNL.Clients.Office.Excel.Functions.SPG(A327, "IQ_PRIMARY_INDUSTRY")</f>
        <v>Diversified Metals and Mining</v>
      </c>
      <c r="K327" s="9" t="str">
        <f>_xll.SNL.Clients.Office.Excel.Functions.SPG(A327, "NAICS_CODE", "Primary")</f>
        <v>331410 - Nonferrous Metal (except Aluminum) Smelting and Refining</v>
      </c>
      <c r="L327" s="9" t="str">
        <f>_xll.SNL.Clients.Office.Excel.Functions.SPG(A327, "SP_TOPICTAG")</f>
        <v>Mining Technology; Sensors; 3D Printing</v>
      </c>
      <c r="M327" s="5">
        <f>_xll.SNL.Clients.Office.Excel.Functions.SPG(A327, "SP_PCT_SHARES_OWNED_ALL_INSTITUTIONS")</f>
        <v>93.84</v>
      </c>
      <c r="N327" s="9" t="str">
        <f>_xll.SNL.Clients.Office.Excel.Functions.SPG(A327, "RD_CREDIT_RATING_GLOBAL", "Issuer Credit Rating", "Local Currency LT|0")</f>
        <v>NR</v>
      </c>
      <c r="O327" s="9" t="str">
        <f>_xll.SNL.Clients.Office.Excel.Functions.SPG(A327, "RD_CWOL_GLOBAL", "Issuer Credit Rating", "Local Currency LT|0")</f>
        <v>NR</v>
      </c>
      <c r="P327" s="9" t="str">
        <f>_xll.SNL.Clients.Office.Excel.Functions.SPG(A327, "RD_RATING_ACTION_GLOBAL", "Issuer Credit Rating", "Local Currency LT|0")</f>
        <v>Not Rated | CreditWatch/Outlook (07/10/2002)</v>
      </c>
      <c r="Q327" s="10" t="str">
        <f>_xll.SNL.Clients.Office.Excel.Functions.SPG(A327, "RD_LAST_REVIEW_DATE_GLOBAL", "Issuer Credit Rating", "Local Currency LT")</f>
        <v/>
      </c>
      <c r="R327" s="10">
        <f>_xll.SNL.Clients.Office.Excel.Functions.SPG(A327, "RD_CREDIT_RATING_DATE_GLOBAL", "Issuer Credit Rating", "Local Currency LT|0")</f>
        <v>37447</v>
      </c>
      <c r="S327" s="10">
        <f>_xll.SNL.Clients.Office.Excel.Functions.SPG(A327, "RD_CREDIT_WATCH_OUTLOOK_DATE_GLOBAL", "Issuer Credit Rating", "Local Currency LT|0")</f>
        <v>37447</v>
      </c>
    </row>
    <row r="328" spans="1:19" x14ac:dyDescent="0.3">
      <c r="A328" t="s">
        <v>1362</v>
      </c>
      <c r="B328" t="str">
        <f>_xll.SNL.Clients.Office.Excel.Functions.SPG(A328,"SP_IPO_DATE")</f>
        <v/>
      </c>
      <c r="C328" s="5">
        <f>_xll.SNL.Clients.Office.Excel.Functions.SPG(A328, "SP_VOLUME_AVG_WEEKLY_TO_SHARES_OUT", , "1M")</f>
        <v>3.7617662318987395</v>
      </c>
      <c r="D328" s="5">
        <f>_xll.SNL.Clients.Office.Excel.Functions.SPG(A328, "SP_VOLUME_AVG_WEEKLY_TO_SHARES_OUT", , "3M")</f>
        <v>4.5286300212537833</v>
      </c>
      <c r="E328" s="5">
        <f>_xll.SNL.Clients.Office.Excel.Functions.SPG(A328, "SP_VOLUME_AVG_DAILY_TO_1YR_AVG_DAILY", , "1M")</f>
        <v>100.13</v>
      </c>
      <c r="F328" s="5">
        <f>_xll.SNL.Clients.Office.Excel.Functions.SPG(A328, "SP_VOLUME_AVG_DAILY_TO_1YR_AVG_DAILY", , "3M")</f>
        <v>120.54</v>
      </c>
      <c r="G328" s="9" t="str">
        <f>_xll.SNL.Clients.Office.Excel.Functions.SPG(A328, "IQ_SECTOR")</f>
        <v>Materials</v>
      </c>
      <c r="H328" s="9" t="str">
        <f>_xll.SNL.Clients.Office.Excel.Functions.SPG(A328, "IQ_INDUSTRY_GROUP")</f>
        <v>Materials</v>
      </c>
      <c r="I328" s="9" t="str">
        <f>_xll.SNL.Clients.Office.Excel.Functions.SPG(A328, "IQ_INDUSTRY")</f>
        <v>Chemicals</v>
      </c>
      <c r="J328" s="9" t="str">
        <f>_xll.SNL.Clients.Office.Excel.Functions.SPG(A328, "IQ_PRIMARY_INDUSTRY")</f>
        <v>Commodity Chemicals</v>
      </c>
      <c r="K328" s="9" t="str">
        <f>_xll.SNL.Clients.Office.Excel.Functions.SPG(A328, "NAICS_CODE", "Primary")</f>
        <v>3251 - Basic Chemical Manufacturing</v>
      </c>
      <c r="L328" s="9" t="str">
        <f>_xll.SNL.Clients.Office.Excel.Functions.SPG(A328, "SP_TOPICTAG")</f>
        <v>Environmental Engineering; Green Consumer Goods; Packaging Services; Water Purification; CleanTech</v>
      </c>
      <c r="M328" s="5">
        <f>_xll.SNL.Clients.Office.Excel.Functions.SPG(A328, "SP_PCT_SHARES_OWNED_ALL_INSTITUTIONS")</f>
        <v>87.16</v>
      </c>
      <c r="N328" s="9" t="str">
        <f>_xll.SNL.Clients.Office.Excel.Functions.SPG(A328, "RD_CREDIT_RATING_GLOBAL", "Issuer Credit Rating", "Local Currency LT|0")</f>
        <v>B</v>
      </c>
      <c r="O328" s="9" t="str">
        <f>_xll.SNL.Clients.Office.Excel.Functions.SPG(A328, "RD_CWOL_GLOBAL", "Issuer Credit Rating", "Local Currency LT|0")</f>
        <v>Negative</v>
      </c>
      <c r="P328" s="9" t="str">
        <f>_xll.SNL.Clients.Office.Excel.Functions.SPG(A328, "RD_RATING_ACTION_GLOBAL", "Issuer Credit Rating", "Local Currency LT|0")</f>
        <v>Downgrade | CreditWatch/Outlook (04/18/2024)</v>
      </c>
      <c r="Q328" s="10">
        <f>_xll.SNL.Clients.Office.Excel.Functions.SPG(A328, "RD_LAST_REVIEW_DATE_GLOBAL", "Issuer Credit Rating", "Local Currency LT")</f>
        <v>45467</v>
      </c>
      <c r="R328" s="10">
        <f>_xll.SNL.Clients.Office.Excel.Functions.SPG(A328, "RD_CREDIT_RATING_DATE_GLOBAL", "Issuer Credit Rating", "Local Currency LT|0")</f>
        <v>45400</v>
      </c>
      <c r="S328" s="10">
        <f>_xll.SNL.Clients.Office.Excel.Functions.SPG(A328, "RD_CREDIT_WATCH_OUTLOOK_DATE_GLOBAL", "Issuer Credit Rating", "Local Currency LT|0")</f>
        <v>45400</v>
      </c>
    </row>
    <row r="329" spans="1:19" x14ac:dyDescent="0.3">
      <c r="A329" t="s">
        <v>1363</v>
      </c>
      <c r="B329" t="str">
        <f>_xll.SNL.Clients.Office.Excel.Functions.SPG(A329,"SP_IPO_DATE")</f>
        <v/>
      </c>
      <c r="C329" s="5">
        <f>_xll.SNL.Clients.Office.Excel.Functions.SPG(A329, "SP_VOLUME_AVG_WEEKLY_TO_SHARES_OUT", , "1M")</f>
        <v>3.5890517072434687</v>
      </c>
      <c r="D329" s="5">
        <f>_xll.SNL.Clients.Office.Excel.Functions.SPG(A329, "SP_VOLUME_AVG_WEEKLY_TO_SHARES_OUT", , "3M")</f>
        <v>3.6221762567189808</v>
      </c>
      <c r="E329" s="5">
        <f>_xll.SNL.Clients.Office.Excel.Functions.SPG(A329, "SP_VOLUME_AVG_DAILY_TO_1YR_AVG_DAILY", , "1M")</f>
        <v>88.75</v>
      </c>
      <c r="F329" s="5">
        <f>_xll.SNL.Clients.Office.Excel.Functions.SPG(A329, "SP_VOLUME_AVG_DAILY_TO_1YR_AVG_DAILY", , "3M")</f>
        <v>89.56</v>
      </c>
      <c r="G329" s="9" t="str">
        <f>_xll.SNL.Clients.Office.Excel.Functions.SPG(A329, "IQ_SECTOR")</f>
        <v>Industrials</v>
      </c>
      <c r="H329" s="9" t="str">
        <f>_xll.SNL.Clients.Office.Excel.Functions.SPG(A329, "IQ_INDUSTRY_GROUP")</f>
        <v>Transportation</v>
      </c>
      <c r="I329" s="9" t="str">
        <f>_xll.SNL.Clients.Office.Excel.Functions.SPG(A329, "IQ_INDUSTRY")</f>
        <v>Marine Transportation</v>
      </c>
      <c r="J329" s="9" t="str">
        <f>_xll.SNL.Clients.Office.Excel.Functions.SPG(A329, "IQ_PRIMARY_INDUSTRY")</f>
        <v>Marine Transportation</v>
      </c>
      <c r="K329" s="9" t="str">
        <f>_xll.SNL.Clients.Office.Excel.Functions.SPG(A329, "NAICS_CODE", "Primary")</f>
        <v>483 - Water Transportation</v>
      </c>
      <c r="L329" s="9" t="str">
        <f>_xll.SNL.Clients.Office.Excel.Functions.SPG(A329, "SP_TOPICTAG")</f>
        <v>Fleet Management; Freight Service; Marine Transportation</v>
      </c>
      <c r="M329" s="5">
        <f>_xll.SNL.Clients.Office.Excel.Functions.SPG(A329, "SP_PCT_SHARES_OWNED_ALL_INSTITUTIONS")</f>
        <v>84.78</v>
      </c>
      <c r="N329" s="9" t="str">
        <f>_xll.SNL.Clients.Office.Excel.Functions.SPG(A329, "RD_CREDIT_RATING_GLOBAL", "Issuer Credit Rating", "Local Currency LT|0")</f>
        <v/>
      </c>
      <c r="O329" s="9" t="str">
        <f>_xll.SNL.Clients.Office.Excel.Functions.SPG(A329, "RD_CWOL_GLOBAL", "Issuer Credit Rating", "Local Currency LT|0")</f>
        <v/>
      </c>
      <c r="P329" s="9" t="str">
        <f>_xll.SNL.Clients.Office.Excel.Functions.SPG(A329, "RD_RATING_ACTION_GLOBAL", "Issuer Credit Rating", "Local Currency LT|0")</f>
        <v/>
      </c>
      <c r="Q329" s="10" t="str">
        <f>_xll.SNL.Clients.Office.Excel.Functions.SPG(A329, "RD_LAST_REVIEW_DATE_GLOBAL", "Issuer Credit Rating", "Local Currency LT")</f>
        <v/>
      </c>
      <c r="R329" s="10" t="str">
        <f>_xll.SNL.Clients.Office.Excel.Functions.SPG(A329, "RD_CREDIT_RATING_DATE_GLOBAL", "Issuer Credit Rating", "Local Currency LT|0")</f>
        <v/>
      </c>
      <c r="S329" s="10" t="str">
        <f>_xll.SNL.Clients.Office.Excel.Functions.SPG(A329, "RD_CREDIT_WATCH_OUTLOOK_DATE_GLOBAL", "Issuer Credit Rating", "Local Currency LT|0")</f>
        <v/>
      </c>
    </row>
    <row r="330" spans="1:19" x14ac:dyDescent="0.3">
      <c r="A330" t="s">
        <v>1364</v>
      </c>
      <c r="B330" t="str">
        <f>_xll.SNL.Clients.Office.Excel.Functions.SPG(A330,"SP_IPO_DATE")</f>
        <v/>
      </c>
      <c r="C330" s="5">
        <f>_xll.SNL.Clients.Office.Excel.Functions.SPG(A330, "SP_VOLUME_AVG_WEEKLY_TO_SHARES_OUT", , "1M")</f>
        <v>4.4834451407432905</v>
      </c>
      <c r="D330" s="5">
        <f>_xll.SNL.Clients.Office.Excel.Functions.SPG(A330, "SP_VOLUME_AVG_WEEKLY_TO_SHARES_OUT", , "3M")</f>
        <v>3.5434758298295463</v>
      </c>
      <c r="E330" s="5">
        <f>_xll.SNL.Clients.Office.Excel.Functions.SPG(A330, "SP_VOLUME_AVG_DAILY_TO_1YR_AVG_DAILY", , "1M")</f>
        <v>165.08</v>
      </c>
      <c r="F330" s="5">
        <f>_xll.SNL.Clients.Office.Excel.Functions.SPG(A330, "SP_VOLUME_AVG_DAILY_TO_1YR_AVG_DAILY", , "3M")</f>
        <v>130.47</v>
      </c>
      <c r="G330" s="9" t="str">
        <f>_xll.SNL.Clients.Office.Excel.Functions.SPG(A330, "IQ_SECTOR")</f>
        <v>Industrials</v>
      </c>
      <c r="H330" s="9" t="str">
        <f>_xll.SNL.Clients.Office.Excel.Functions.SPG(A330, "IQ_INDUSTRY_GROUP")</f>
        <v>Commercial and Professional Services</v>
      </c>
      <c r="I330" s="9" t="str">
        <f>_xll.SNL.Clients.Office.Excel.Functions.SPG(A330, "IQ_INDUSTRY")</f>
        <v>Commercial Services and Supplies</v>
      </c>
      <c r="J330" s="9" t="str">
        <f>_xll.SNL.Clients.Office.Excel.Functions.SPG(A330, "IQ_PRIMARY_INDUSTRY")</f>
        <v>Diversified Support Services</v>
      </c>
      <c r="K330" s="9" t="str">
        <f>_xll.SNL.Clients.Office.Excel.Functions.SPG(A330, "NAICS_CODE", "Primary")</f>
        <v>561499 - All Other Business Support Services</v>
      </c>
      <c r="L330" s="9" t="str">
        <f>_xll.SNL.Clients.Office.Excel.Functions.SPG(A330, "SP_TOPICTAG")</f>
        <v>Industrial Automation; Digital Asset Management; Brand Marketing; Process Automation; Content Creation</v>
      </c>
      <c r="M330" s="5">
        <f>_xll.SNL.Clients.Office.Excel.Functions.SPG(A330, "SP_PCT_SHARES_OWNED_ALL_INSTITUTIONS")</f>
        <v>82.05</v>
      </c>
      <c r="N330" s="9" t="str">
        <f>_xll.SNL.Clients.Office.Excel.Functions.SPG(A330, "RD_CREDIT_RATING_GLOBAL", "Issuer Credit Rating", "Local Currency LT|0")</f>
        <v>BB-</v>
      </c>
      <c r="O330" s="9" t="str">
        <f>_xll.SNL.Clients.Office.Excel.Functions.SPG(A330, "RD_CWOL_GLOBAL", "Issuer Credit Rating", "Local Currency LT|0")</f>
        <v>Watch Neg</v>
      </c>
      <c r="P330" s="9" t="str">
        <f>_xll.SNL.Clients.Office.Excel.Functions.SPG(A330, "RD_RATING_ACTION_GLOBAL", "Issuer Credit Rating", "Local Currency LT|0")</f>
        <v>CreditWatch/Outlook (01/28/2025)</v>
      </c>
      <c r="Q330" s="10">
        <f>_xll.SNL.Clients.Office.Excel.Functions.SPG(A330, "RD_LAST_REVIEW_DATE_GLOBAL", "Issuer Credit Rating", "Local Currency LT")</f>
        <v>45685</v>
      </c>
      <c r="R330" s="10">
        <f>_xll.SNL.Clients.Office.Excel.Functions.SPG(A330, "RD_CREDIT_RATING_DATE_GLOBAL", "Issuer Credit Rating", "Local Currency LT|0")</f>
        <v>45336</v>
      </c>
      <c r="S330" s="10">
        <f>_xll.SNL.Clients.Office.Excel.Functions.SPG(A330, "RD_CREDIT_WATCH_OUTLOOK_DATE_GLOBAL", "Issuer Credit Rating", "Local Currency LT|0")</f>
        <v>45685</v>
      </c>
    </row>
    <row r="331" spans="1:19" x14ac:dyDescent="0.3">
      <c r="A331" t="s">
        <v>1365</v>
      </c>
      <c r="B331" s="10">
        <f>_xll.SNL.Clients.Office.Excel.Functions.SPG(A331,"SP_IPO_DATE")</f>
        <v>40260</v>
      </c>
      <c r="C331" s="5">
        <f>_xll.SNL.Clients.Office.Excel.Functions.SPG(A331, "SP_VOLUME_AVG_WEEKLY_TO_SHARES_OUT", , "1M")</f>
        <v>15.272804465806214</v>
      </c>
      <c r="D331" s="5">
        <f>_xll.SNL.Clients.Office.Excel.Functions.SPG(A331, "SP_VOLUME_AVG_WEEKLY_TO_SHARES_OUT", , "3M")</f>
        <v>10.39531255208769</v>
      </c>
      <c r="E331" s="5">
        <f>_xll.SNL.Clients.Office.Excel.Functions.SPG(A331, "SP_VOLUME_AVG_DAILY_TO_1YR_AVG_DAILY", , "1M")</f>
        <v>212.51</v>
      </c>
      <c r="F331" s="5">
        <f>_xll.SNL.Clients.Office.Excel.Functions.SPG(A331, "SP_VOLUME_AVG_DAILY_TO_1YR_AVG_DAILY", , "3M")</f>
        <v>144.63999999999999</v>
      </c>
      <c r="G331" s="9" t="str">
        <f>_xll.SNL.Clients.Office.Excel.Functions.SPG(A331, "IQ_SECTOR")</f>
        <v>Information Technology</v>
      </c>
      <c r="H331" s="9" t="str">
        <f>_xll.SNL.Clients.Office.Excel.Functions.SPG(A331, "IQ_INDUSTRY_GROUP")</f>
        <v>Semiconductors and Semiconductor Equipment</v>
      </c>
      <c r="I331" s="9" t="str">
        <f>_xll.SNL.Clients.Office.Excel.Functions.SPG(A331, "IQ_INDUSTRY")</f>
        <v>Semiconductors and Semiconductor Equipment</v>
      </c>
      <c r="J331" s="9" t="str">
        <f>_xll.SNL.Clients.Office.Excel.Functions.SPG(A331, "IQ_PRIMARY_INDUSTRY")</f>
        <v>Semiconductors</v>
      </c>
      <c r="K331" s="9" t="str">
        <f>_xll.SNL.Clients.Office.Excel.Functions.SPG(A331, "NAICS_CODE", "Primary")</f>
        <v>334413 - Semiconductor and Related Device Manufacturing</v>
      </c>
      <c r="L331" s="9" t="str">
        <f>_xll.SNL.Clients.Office.Excel.Functions.SPG(A331, "SP_TOPICTAG")</f>
        <v>Network Backbone; Optical Infrastructure; Encryption; Process Automation; Network Security; Data Center Technology; 5G</v>
      </c>
      <c r="M331" s="5">
        <f>_xll.SNL.Clients.Office.Excel.Functions.SPG(A331, "SP_PCT_SHARES_OWNED_ALL_INSTITUTIONS")</f>
        <v>78.650000000000006</v>
      </c>
      <c r="N331" s="9" t="str">
        <f>_xll.SNL.Clients.Office.Excel.Functions.SPG(A331, "RD_CREDIT_RATING_GLOBAL", "Issuer Credit Rating", "Local Currency LT|0")</f>
        <v>B</v>
      </c>
      <c r="O331" s="9" t="str">
        <f>_xll.SNL.Clients.Office.Excel.Functions.SPG(A331, "RD_CWOL_GLOBAL", "Issuer Credit Rating", "Local Currency LT|0")</f>
        <v>Negative</v>
      </c>
      <c r="P331" s="9" t="str">
        <f>_xll.SNL.Clients.Office.Excel.Functions.SPG(A331, "RD_RATING_ACTION_GLOBAL", "Issuer Credit Rating", "Local Currency LT|0")</f>
        <v>Downgrade | CreditWatch/Outlook (09/13/2024)</v>
      </c>
      <c r="Q331" s="10">
        <f>_xll.SNL.Clients.Office.Excel.Functions.SPG(A331, "RD_LAST_REVIEW_DATE_GLOBAL", "Issuer Credit Rating", "Local Currency LT")</f>
        <v>45581</v>
      </c>
      <c r="R331" s="10">
        <f>_xll.SNL.Clients.Office.Excel.Functions.SPG(A331, "RD_CREDIT_RATING_DATE_GLOBAL", "Issuer Credit Rating", "Local Currency LT|0")</f>
        <v>45548</v>
      </c>
      <c r="S331" s="10">
        <f>_xll.SNL.Clients.Office.Excel.Functions.SPG(A331, "RD_CREDIT_WATCH_OUTLOOK_DATE_GLOBAL", "Issuer Credit Rating", "Local Currency LT|0")</f>
        <v>45548</v>
      </c>
    </row>
    <row r="332" spans="1:19" x14ac:dyDescent="0.3">
      <c r="A332" t="s">
        <v>1366</v>
      </c>
      <c r="B332" t="str">
        <f>_xll.SNL.Clients.Office.Excel.Functions.SPG(A332,"SP_IPO_DATE")</f>
        <v/>
      </c>
      <c r="C332" s="5">
        <f>_xll.SNL.Clients.Office.Excel.Functions.SPG(A332, "SP_VOLUME_AVG_WEEKLY_TO_SHARES_OUT", , "1M")</f>
        <v>5.3327280661587348</v>
      </c>
      <c r="D332" s="5">
        <f>_xll.SNL.Clients.Office.Excel.Functions.SPG(A332, "SP_VOLUME_AVG_WEEKLY_TO_SHARES_OUT", , "3M")</f>
        <v>4.8698999863373444</v>
      </c>
      <c r="E332" s="5">
        <f>_xll.SNL.Clients.Office.Excel.Functions.SPG(A332, "SP_VOLUME_AVG_DAILY_TO_1YR_AVG_DAILY", , "1M")</f>
        <v>125.19</v>
      </c>
      <c r="F332" s="5">
        <f>_xll.SNL.Clients.Office.Excel.Functions.SPG(A332, "SP_VOLUME_AVG_DAILY_TO_1YR_AVG_DAILY", , "3M")</f>
        <v>114.33</v>
      </c>
      <c r="G332" s="9" t="str">
        <f>_xll.SNL.Clients.Office.Excel.Functions.SPG(A332, "IQ_SECTOR")</f>
        <v/>
      </c>
      <c r="H332" s="9" t="str">
        <f>_xll.SNL.Clients.Office.Excel.Functions.SPG(A332, "IQ_INDUSTRY_GROUP")</f>
        <v/>
      </c>
      <c r="I332" s="9" t="str">
        <f>_xll.SNL.Clients.Office.Excel.Functions.SPG(A332, "IQ_INDUSTRY")</f>
        <v/>
      </c>
      <c r="J332" s="9" t="str">
        <f>_xll.SNL.Clients.Office.Excel.Functions.SPG(A332, "IQ_PRIMARY_INDUSTRY")</f>
        <v/>
      </c>
      <c r="K332" s="9" t="str">
        <f>_xll.SNL.Clients.Office.Excel.Functions.SPG(A332, "NAICS_CODE", "Primary")</f>
        <v>238 - Specialty Trade Contractors</v>
      </c>
      <c r="L332" s="9" t="str">
        <f>_xll.SNL.Clients.Office.Excel.Functions.SPG(A332, "SP_TOPICTAG")</f>
        <v>Clean Energy; Energy Efficiency; Energy Management; Energy Storage; Environmental Engineering; CleanTech; Power Grid</v>
      </c>
      <c r="M332" s="5">
        <f>_xll.SNL.Clients.Office.Excel.Functions.SPG(A332, "SP_PCT_SHARES_OWNED_ALL_INSTITUTIONS")</f>
        <v>81.36</v>
      </c>
      <c r="N332" s="9" t="str">
        <f>_xll.SNL.Clients.Office.Excel.Functions.SPG(A332, "RD_CREDIT_RATING_GLOBAL", "Issuer Credit Rating", "Local Currency LT|0")</f>
        <v>BBB</v>
      </c>
      <c r="O332" s="9" t="str">
        <f>_xll.SNL.Clients.Office.Excel.Functions.SPG(A332, "RD_CWOL_GLOBAL", "Issuer Credit Rating", "Local Currency LT|0")</f>
        <v>Stable</v>
      </c>
      <c r="P332" s="9" t="str">
        <f>_xll.SNL.Clients.Office.Excel.Functions.SPG(A332, "RD_RATING_ACTION_GLOBAL", "Issuer Credit Rating", "Local Currency LT|0")</f>
        <v>CreditWatch/Outlook (11/06/2024)</v>
      </c>
      <c r="Q332" s="10">
        <f>_xll.SNL.Clients.Office.Excel.Functions.SPG(A332, "RD_LAST_REVIEW_DATE_GLOBAL", "Issuer Credit Rating", "Local Currency LT")</f>
        <v>45602</v>
      </c>
      <c r="R332" s="10">
        <f>_xll.SNL.Clients.Office.Excel.Functions.SPG(A332, "RD_CREDIT_RATING_DATE_GLOBAL", "Issuer Credit Rating", "Local Currency LT|0")</f>
        <v>45238</v>
      </c>
      <c r="S332" s="10">
        <f>_xll.SNL.Clients.Office.Excel.Functions.SPG(A332, "RD_CREDIT_WATCH_OUTLOOK_DATE_GLOBAL", "Issuer Credit Rating", "Local Currency LT|0")</f>
        <v>45602</v>
      </c>
    </row>
    <row r="333" spans="1:19" x14ac:dyDescent="0.3">
      <c r="A333" t="s">
        <v>1367</v>
      </c>
      <c r="B333" s="10">
        <f>_xll.SNL.Clients.Office.Excel.Functions.SPG(A333,"SP_IPO_DATE")</f>
        <v>38540</v>
      </c>
      <c r="C333" s="5">
        <f>_xll.SNL.Clients.Office.Excel.Functions.SPG(A333, "SP_VOLUME_AVG_WEEKLY_TO_SHARES_OUT", , "1M")</f>
        <v>12.251511056121315</v>
      </c>
      <c r="D333" s="5">
        <f>_xll.SNL.Clients.Office.Excel.Functions.SPG(A333, "SP_VOLUME_AVG_WEEKLY_TO_SHARES_OUT", , "3M")</f>
        <v>11.025478014656894</v>
      </c>
      <c r="E333" s="5">
        <f>_xll.SNL.Clients.Office.Excel.Functions.SPG(A333, "SP_VOLUME_AVG_DAILY_TO_1YR_AVG_DAILY", , "1M")</f>
        <v>99.11</v>
      </c>
      <c r="F333" s="5">
        <f>_xll.SNL.Clients.Office.Excel.Functions.SPG(A333, "SP_VOLUME_AVG_DAILY_TO_1YR_AVG_DAILY", , "3M")</f>
        <v>89.19</v>
      </c>
      <c r="G333" s="9" t="str">
        <f>_xll.SNL.Clients.Office.Excel.Functions.SPG(A333, "IQ_SECTOR")</f>
        <v>Real Estate</v>
      </c>
      <c r="H333" s="9" t="str">
        <f>_xll.SNL.Clients.Office.Excel.Functions.SPG(A333, "IQ_INDUSTRY_GROUP")</f>
        <v>Equity Real Estate Investment Trusts (REITs)</v>
      </c>
      <c r="I333" s="9" t="str">
        <f>_xll.SNL.Clients.Office.Excel.Functions.SPG(A333, "IQ_INDUSTRY")</f>
        <v>Health Care REITs</v>
      </c>
      <c r="J333" s="9" t="str">
        <f>_xll.SNL.Clients.Office.Excel.Functions.SPG(A333, "IQ_PRIMARY_INDUSTRY")</f>
        <v>Health Care REITs</v>
      </c>
      <c r="K333" s="9" t="str">
        <f>_xll.SNL.Clients.Office.Excel.Functions.SPG(A333, "NAICS_CODE", "Primary")</f>
        <v>531110 - Lessors of Residential Buildings and Dwellings</v>
      </c>
      <c r="L333" s="9" t="str">
        <f>_xll.SNL.Clients.Office.Excel.Functions.SPG(A333, "SP_TOPICTAG")</f>
        <v/>
      </c>
      <c r="M333" s="5">
        <f>_xll.SNL.Clients.Office.Excel.Functions.SPG(A333, "SP_PCT_SHARES_OWNED_ALL_INSTITUTIONS")</f>
        <v>65.489999999999995</v>
      </c>
      <c r="N333" s="9" t="str">
        <f>_xll.SNL.Clients.Office.Excel.Functions.SPG(A333, "RD_CREDIT_RATING_GLOBAL", "Issuer Credit Rating", "Local Currency LT|0")</f>
        <v>CCC+</v>
      </c>
      <c r="O333" s="9" t="str">
        <f>_xll.SNL.Clients.Office.Excel.Functions.SPG(A333, "RD_CWOL_GLOBAL", "Issuer Credit Rating", "Local Currency LT|0")</f>
        <v>Negative</v>
      </c>
      <c r="P333" s="9" t="str">
        <f>_xll.SNL.Clients.Office.Excel.Functions.SPG(A333, "RD_RATING_ACTION_GLOBAL", "Issuer Credit Rating", "Local Currency LT|0")</f>
        <v>Downgrade | CreditWatch/Outlook (11/21/2024)</v>
      </c>
      <c r="Q333" s="10">
        <f>_xll.SNL.Clients.Office.Excel.Functions.SPG(A333, "RD_LAST_REVIEW_DATE_GLOBAL", "Issuer Credit Rating", "Local Currency LT")</f>
        <v>45617</v>
      </c>
      <c r="R333" s="10">
        <f>_xll.SNL.Clients.Office.Excel.Functions.SPG(A333, "RD_CREDIT_RATING_DATE_GLOBAL", "Issuer Credit Rating", "Local Currency LT|0")</f>
        <v>45617</v>
      </c>
      <c r="S333" s="10">
        <f>_xll.SNL.Clients.Office.Excel.Functions.SPG(A333, "RD_CREDIT_WATCH_OUTLOOK_DATE_GLOBAL", "Issuer Credit Rating", "Local Currency LT|0")</f>
        <v>45617</v>
      </c>
    </row>
    <row r="334" spans="1:19" x14ac:dyDescent="0.3">
      <c r="A334" t="s">
        <v>1368</v>
      </c>
      <c r="B334" s="10">
        <f>_xll.SNL.Clients.Office.Excel.Functions.SPG(A334,"SP_IPO_DATE")</f>
        <v>31371</v>
      </c>
      <c r="C334" s="5">
        <f>_xll.SNL.Clients.Office.Excel.Functions.SPG(A334, "SP_VOLUME_AVG_WEEKLY_TO_SHARES_OUT", , "1M")</f>
        <v>10.789829146876494</v>
      </c>
      <c r="D334" s="5">
        <f>_xll.SNL.Clients.Office.Excel.Functions.SPG(A334, "SP_VOLUME_AVG_WEEKLY_TO_SHARES_OUT", , "3M")</f>
        <v>5.3671437532253368</v>
      </c>
      <c r="E334" s="5">
        <f>_xll.SNL.Clients.Office.Excel.Functions.SPG(A334, "SP_VOLUME_AVG_DAILY_TO_1YR_AVG_DAILY", , "1M")</f>
        <v>358.59</v>
      </c>
      <c r="F334" s="5">
        <f>_xll.SNL.Clients.Office.Excel.Functions.SPG(A334, "SP_VOLUME_AVG_DAILY_TO_1YR_AVG_DAILY", , "3M")</f>
        <v>178.37</v>
      </c>
      <c r="G334" s="9" t="str">
        <f>_xll.SNL.Clients.Office.Excel.Functions.SPG(A334, "IQ_SECTOR")</f>
        <v>Financials</v>
      </c>
      <c r="H334" s="9" t="str">
        <f>_xll.SNL.Clients.Office.Excel.Functions.SPG(A334, "IQ_INDUSTRY_GROUP")</f>
        <v>Insurance</v>
      </c>
      <c r="I334" s="9" t="str">
        <f>_xll.SNL.Clients.Office.Excel.Functions.SPG(A334, "IQ_INDUSTRY")</f>
        <v>Insurance</v>
      </c>
      <c r="J334" s="9" t="str">
        <f>_xll.SNL.Clients.Office.Excel.Functions.SPG(A334, "IQ_PRIMARY_INDUSTRY")</f>
        <v>Property and Casualty Insurance</v>
      </c>
      <c r="K334" s="9" t="str">
        <f>_xll.SNL.Clients.Office.Excel.Functions.SPG(A334, "NAICS_CODE", "Primary")</f>
        <v>524126 - Direct Property and Casualty Insurance Carriers</v>
      </c>
      <c r="L334" s="9" t="str">
        <f>_xll.SNL.Clients.Office.Excel.Functions.SPG(A334, "SP_TOPICTAG")</f>
        <v/>
      </c>
      <c r="M334" s="5">
        <f>_xll.SNL.Clients.Office.Excel.Functions.SPG(A334, "SP_PCT_SHARES_OWNED_ALL_INSTITUTIONS")</f>
        <v>43.28</v>
      </c>
      <c r="N334" s="9" t="str">
        <f>_xll.SNL.Clients.Office.Excel.Functions.SPG(A334, "RD_CREDIT_RATING_GLOBAL", "Issuer Credit Rating", "Local Currency LT|0")</f>
        <v>NR</v>
      </c>
      <c r="O334" s="9" t="str">
        <f>_xll.SNL.Clients.Office.Excel.Functions.SPG(A334, "RD_CWOL_GLOBAL", "Issuer Credit Rating", "Local Currency LT|0")</f>
        <v>NR</v>
      </c>
      <c r="P334" s="9" t="str">
        <f>_xll.SNL.Clients.Office.Excel.Functions.SPG(A334, "RD_RATING_ACTION_GLOBAL", "Issuer Credit Rating", "Local Currency LT|0")</f>
        <v>Not Rated | CreditWatch/Outlook (05/10/2012)</v>
      </c>
      <c r="Q334" s="10" t="str">
        <f>_xll.SNL.Clients.Office.Excel.Functions.SPG(A334, "RD_LAST_REVIEW_DATE_GLOBAL", "Issuer Credit Rating", "Local Currency LT")</f>
        <v/>
      </c>
      <c r="R334" s="10">
        <f>_xll.SNL.Clients.Office.Excel.Functions.SPG(A334, "RD_CREDIT_RATING_DATE_GLOBAL", "Issuer Credit Rating", "Local Currency LT|0")</f>
        <v>41039</v>
      </c>
      <c r="S334" s="10">
        <f>_xll.SNL.Clients.Office.Excel.Functions.SPG(A334, "RD_CREDIT_WATCH_OUTLOOK_DATE_GLOBAL", "Issuer Credit Rating", "Local Currency LT|0")</f>
        <v>41039</v>
      </c>
    </row>
    <row r="335" spans="1:19" x14ac:dyDescent="0.3">
      <c r="A335" t="s">
        <v>1369</v>
      </c>
      <c r="B335" s="10">
        <f>_xll.SNL.Clients.Office.Excel.Functions.SPG(A335,"SP_IPO_DATE")</f>
        <v>35824</v>
      </c>
      <c r="C335" s="5">
        <f>_xll.SNL.Clients.Office.Excel.Functions.SPG(A335, "SP_VOLUME_AVG_WEEKLY_TO_SHARES_OUT", , "1M")</f>
        <v>4.8045530637800082</v>
      </c>
      <c r="D335" s="5">
        <f>_xll.SNL.Clients.Office.Excel.Functions.SPG(A335, "SP_VOLUME_AVG_WEEKLY_TO_SHARES_OUT", , "3M")</f>
        <v>4.3705800508114887</v>
      </c>
      <c r="E335" s="5">
        <f>_xll.SNL.Clients.Office.Excel.Functions.SPG(A335, "SP_VOLUME_AVG_DAILY_TO_1YR_AVG_DAILY", , "1M")</f>
        <v>100.77</v>
      </c>
      <c r="F335" s="5">
        <f>_xll.SNL.Clients.Office.Excel.Functions.SPG(A335, "SP_VOLUME_AVG_DAILY_TO_1YR_AVG_DAILY", , "3M")</f>
        <v>91.67</v>
      </c>
      <c r="G335" s="9" t="str">
        <f>_xll.SNL.Clients.Office.Excel.Functions.SPG(A335, "IQ_SECTOR")</f>
        <v>Industrials</v>
      </c>
      <c r="H335" s="9" t="str">
        <f>_xll.SNL.Clients.Office.Excel.Functions.SPG(A335, "IQ_INDUSTRY_GROUP")</f>
        <v>Capital Goods</v>
      </c>
      <c r="I335" s="9" t="str">
        <f>_xll.SNL.Clients.Office.Excel.Functions.SPG(A335, "IQ_INDUSTRY")</f>
        <v>Aerospace and Defense</v>
      </c>
      <c r="J335" s="9" t="str">
        <f>_xll.SNL.Clients.Office.Excel.Functions.SPG(A335, "IQ_PRIMARY_INDUSTRY")</f>
        <v>Aerospace and Defense</v>
      </c>
      <c r="K335" s="9" t="str">
        <f>_xll.SNL.Clients.Office.Excel.Functions.SPG(A335, "NAICS_CODE", "Primary")</f>
        <v>33441 - Semiconductor and Other Electronic Component Manufacturing</v>
      </c>
      <c r="L335" s="9" t="str">
        <f>_xll.SNL.Clients.Office.Excel.Functions.SPG(A335, "SP_TOPICTAG")</f>
        <v>Computer Vision; Industrial Automation; Simulation; Encryption; Data Protection; Network Security</v>
      </c>
      <c r="M335" s="5">
        <f>_xll.SNL.Clients.Office.Excel.Functions.SPG(A335, "SP_PCT_SHARES_OWNED_ALL_INSTITUTIONS")</f>
        <v>96.21</v>
      </c>
      <c r="N335" s="9" t="str">
        <f>_xll.SNL.Clients.Office.Excel.Functions.SPG(A335, "RD_CREDIT_RATING_GLOBAL", "Issuer Credit Rating", "Local Currency LT|0")</f>
        <v/>
      </c>
      <c r="O335" s="9" t="str">
        <f>_xll.SNL.Clients.Office.Excel.Functions.SPG(A335, "RD_CWOL_GLOBAL", "Issuer Credit Rating", "Local Currency LT|0")</f>
        <v/>
      </c>
      <c r="P335" s="9" t="str">
        <f>_xll.SNL.Clients.Office.Excel.Functions.SPG(A335, "RD_RATING_ACTION_GLOBAL", "Issuer Credit Rating", "Local Currency LT|0")</f>
        <v/>
      </c>
      <c r="Q335" s="10" t="str">
        <f>_xll.SNL.Clients.Office.Excel.Functions.SPG(A335, "RD_LAST_REVIEW_DATE_GLOBAL", "Issuer Credit Rating", "Local Currency LT")</f>
        <v/>
      </c>
      <c r="R335" s="10" t="str">
        <f>_xll.SNL.Clients.Office.Excel.Functions.SPG(A335, "RD_CREDIT_RATING_DATE_GLOBAL", "Issuer Credit Rating", "Local Currency LT|0")</f>
        <v/>
      </c>
      <c r="S335" s="10" t="str">
        <f>_xll.SNL.Clients.Office.Excel.Functions.SPG(A335, "RD_CREDIT_WATCH_OUTLOOK_DATE_GLOBAL", "Issuer Credit Rating", "Local Currency LT|0")</f>
        <v/>
      </c>
    </row>
    <row r="336" spans="1:19" x14ac:dyDescent="0.3">
      <c r="A336" t="s">
        <v>1370</v>
      </c>
      <c r="B336" t="str">
        <f>_xll.SNL.Clients.Office.Excel.Functions.SPG(A336,"SP_IPO_DATE")</f>
        <v/>
      </c>
      <c r="C336" s="5">
        <f>_xll.SNL.Clients.Office.Excel.Functions.SPG(A336, "SP_VOLUME_AVG_WEEKLY_TO_SHARES_OUT", , "1M")</f>
        <v>4.5683455058797211</v>
      </c>
      <c r="D336" s="5">
        <f>_xll.SNL.Clients.Office.Excel.Functions.SPG(A336, "SP_VOLUME_AVG_WEEKLY_TO_SHARES_OUT", , "3M")</f>
        <v>3.982460902133298</v>
      </c>
      <c r="E336" s="5">
        <f>_xll.SNL.Clients.Office.Excel.Functions.SPG(A336, "SP_VOLUME_AVG_DAILY_TO_1YR_AVG_DAILY", , "1M")</f>
        <v>126.07</v>
      </c>
      <c r="F336" s="5">
        <f>_xll.SNL.Clients.Office.Excel.Functions.SPG(A336, "SP_VOLUME_AVG_DAILY_TO_1YR_AVG_DAILY", , "3M")</f>
        <v>109.9</v>
      </c>
      <c r="G336" s="9" t="str">
        <f>_xll.SNL.Clients.Office.Excel.Functions.SPG(A336, "IQ_SECTOR")</f>
        <v>Health Care</v>
      </c>
      <c r="H336" s="9" t="str">
        <f>_xll.SNL.Clients.Office.Excel.Functions.SPG(A336, "IQ_INDUSTRY_GROUP")</f>
        <v>Health Care Equipment and Services</v>
      </c>
      <c r="I336" s="9" t="str">
        <f>_xll.SNL.Clients.Office.Excel.Functions.SPG(A336, "IQ_INDUSTRY")</f>
        <v>Health Care Equipment and Supplies</v>
      </c>
      <c r="J336" s="9" t="str">
        <f>_xll.SNL.Clients.Office.Excel.Functions.SPG(A336, "IQ_PRIMARY_INDUSTRY")</f>
        <v>Health Care Supplies</v>
      </c>
      <c r="K336" s="9" t="str">
        <f>_xll.SNL.Clients.Office.Excel.Functions.SPG(A336, "NAICS_CODE", "Primary")</f>
        <v>339113 - Surgical Appliance and Supplies Manufacturing</v>
      </c>
      <c r="L336" s="9" t="str">
        <f>_xll.SNL.Clients.Office.Excel.Functions.SPG(A336, "SP_TOPICTAG")</f>
        <v>Health Diagnostics; Sensors; Cardiovascular; Gastroenterology; Nephrology; Oncology; Surgery</v>
      </c>
      <c r="M336" s="5">
        <f>_xll.SNL.Clients.Office.Excel.Functions.SPG(A336, "SP_PCT_SHARES_OWNED_ALL_INSTITUTIONS")</f>
        <v>104.36</v>
      </c>
      <c r="N336" s="9" t="str">
        <f>_xll.SNL.Clients.Office.Excel.Functions.SPG(A336, "RD_CREDIT_RATING_GLOBAL", "Issuer Credit Rating", "Local Currency LT|0")</f>
        <v/>
      </c>
      <c r="O336" s="9" t="str">
        <f>_xll.SNL.Clients.Office.Excel.Functions.SPG(A336, "RD_CWOL_GLOBAL", "Issuer Credit Rating", "Local Currency LT|0")</f>
        <v/>
      </c>
      <c r="P336" s="9" t="str">
        <f>_xll.SNL.Clients.Office.Excel.Functions.SPG(A336, "RD_RATING_ACTION_GLOBAL", "Issuer Credit Rating", "Local Currency LT|0")</f>
        <v/>
      </c>
      <c r="Q336" s="10" t="str">
        <f>_xll.SNL.Clients.Office.Excel.Functions.SPG(A336, "RD_LAST_REVIEW_DATE_GLOBAL", "Issuer Credit Rating", "Local Currency LT")</f>
        <v/>
      </c>
      <c r="R336" s="10" t="str">
        <f>_xll.SNL.Clients.Office.Excel.Functions.SPG(A336, "RD_CREDIT_RATING_DATE_GLOBAL", "Issuer Credit Rating", "Local Currency LT|0")</f>
        <v/>
      </c>
      <c r="S336" s="10" t="str">
        <f>_xll.SNL.Clients.Office.Excel.Functions.SPG(A336, "RD_CREDIT_WATCH_OUTLOOK_DATE_GLOBAL", "Issuer Credit Rating", "Local Currency LT|0")</f>
        <v/>
      </c>
    </row>
    <row r="337" spans="1:19" x14ac:dyDescent="0.3">
      <c r="A337" t="s">
        <v>1371</v>
      </c>
      <c r="B337" t="str">
        <f>_xll.SNL.Clients.Office.Excel.Functions.SPG(A337,"SP_IPO_DATE")</f>
        <v/>
      </c>
      <c r="C337" s="5">
        <f>_xll.SNL.Clients.Office.Excel.Functions.SPG(A337, "SP_VOLUME_AVG_WEEKLY_TO_SHARES_OUT", , "1M")</f>
        <v>6.8379405206890977</v>
      </c>
      <c r="D337" s="5">
        <f>_xll.SNL.Clients.Office.Excel.Functions.SPG(A337, "SP_VOLUME_AVG_WEEKLY_TO_SHARES_OUT", , "3M")</f>
        <v>6.4511905593216152</v>
      </c>
      <c r="E337" s="5">
        <f>_xll.SNL.Clients.Office.Excel.Functions.SPG(A337, "SP_VOLUME_AVG_DAILY_TO_1YR_AVG_DAILY", , "1M")</f>
        <v>114.15</v>
      </c>
      <c r="F337" s="5">
        <f>_xll.SNL.Clients.Office.Excel.Functions.SPG(A337, "SP_VOLUME_AVG_DAILY_TO_1YR_AVG_DAILY", , "3M")</f>
        <v>107.7</v>
      </c>
      <c r="G337" s="9" t="str">
        <f>_xll.SNL.Clients.Office.Excel.Functions.SPG(A337, "IQ_SECTOR")</f>
        <v>Consumer Discretionary</v>
      </c>
      <c r="H337" s="9" t="str">
        <f>_xll.SNL.Clients.Office.Excel.Functions.SPG(A337, "IQ_INDUSTRY_GROUP")</f>
        <v>Consumer Durables and Apparel</v>
      </c>
      <c r="I337" s="9" t="str">
        <f>_xll.SNL.Clients.Office.Excel.Functions.SPG(A337, "IQ_INDUSTRY")</f>
        <v>Household Durables</v>
      </c>
      <c r="J337" s="9" t="str">
        <f>_xll.SNL.Clients.Office.Excel.Functions.SPG(A337, "IQ_PRIMARY_INDUSTRY")</f>
        <v>Homebuilding</v>
      </c>
      <c r="K337" s="9" t="str">
        <f>_xll.SNL.Clients.Office.Excel.Functions.SPG(A337, "NAICS_CODE", "Primary")</f>
        <v>23611 - Residential Building Construction</v>
      </c>
      <c r="L337" s="9" t="str">
        <f>_xll.SNL.Clients.Office.Excel.Functions.SPG(A337, "SP_TOPICTAG")</f>
        <v>Home Improvement; Smart Building</v>
      </c>
      <c r="M337" s="5">
        <f>_xll.SNL.Clients.Office.Excel.Functions.SPG(A337, "SP_PCT_SHARES_OWNED_ALL_INSTITUTIONS")</f>
        <v>102.07</v>
      </c>
      <c r="N337" s="9" t="str">
        <f>_xll.SNL.Clients.Office.Excel.Functions.SPG(A337, "RD_CREDIT_RATING_GLOBAL", "Issuer Credit Rating", "Local Currency LT|0")</f>
        <v>BBB-</v>
      </c>
      <c r="O337" s="9" t="str">
        <f>_xll.SNL.Clients.Office.Excel.Functions.SPG(A337, "RD_CWOL_GLOBAL", "Issuer Credit Rating", "Local Currency LT|0")</f>
        <v>Stable</v>
      </c>
      <c r="P337" s="9" t="str">
        <f>_xll.SNL.Clients.Office.Excel.Functions.SPG(A337, "RD_RATING_ACTION_GLOBAL", "Issuer Credit Rating", "Local Currency LT|0")</f>
        <v>Upgrade | CreditWatch/Outlook (07/27/2023)</v>
      </c>
      <c r="Q337" s="10">
        <f>_xll.SNL.Clients.Office.Excel.Functions.SPG(A337, "RD_LAST_REVIEW_DATE_GLOBAL", "Issuer Credit Rating", "Local Currency LT")</f>
        <v>45441</v>
      </c>
      <c r="R337" s="10">
        <f>_xll.SNL.Clients.Office.Excel.Functions.SPG(A337, "RD_CREDIT_RATING_DATE_GLOBAL", "Issuer Credit Rating", "Local Currency LT|0")</f>
        <v>45134</v>
      </c>
      <c r="S337" s="10">
        <f>_xll.SNL.Clients.Office.Excel.Functions.SPG(A337, "RD_CREDIT_WATCH_OUTLOOK_DATE_GLOBAL", "Issuer Credit Rating", "Local Currency LT|0")</f>
        <v>45134</v>
      </c>
    </row>
    <row r="338" spans="1:19" x14ac:dyDescent="0.3">
      <c r="A338" t="s">
        <v>1372</v>
      </c>
      <c r="B338" t="str">
        <f>_xll.SNL.Clients.Office.Excel.Functions.SPG(A338,"SP_IPO_DATE")</f>
        <v/>
      </c>
      <c r="C338" s="5">
        <f>_xll.SNL.Clients.Office.Excel.Functions.SPG(A338, "SP_VOLUME_AVG_WEEKLY_TO_SHARES_OUT", , "1M")</f>
        <v>3.2897378954979373</v>
      </c>
      <c r="D338" s="5">
        <f>_xll.SNL.Clients.Office.Excel.Functions.SPG(A338, "SP_VOLUME_AVG_WEEKLY_TO_SHARES_OUT", , "3M")</f>
        <v>3.5705875222184282</v>
      </c>
      <c r="E338" s="5">
        <f>_xll.SNL.Clients.Office.Excel.Functions.SPG(A338, "SP_VOLUME_AVG_DAILY_TO_1YR_AVG_DAILY", , "1M")</f>
        <v>92.46</v>
      </c>
      <c r="F338" s="5">
        <f>_xll.SNL.Clients.Office.Excel.Functions.SPG(A338, "SP_VOLUME_AVG_DAILY_TO_1YR_AVG_DAILY", , "3M")</f>
        <v>100.35</v>
      </c>
      <c r="G338" s="9" t="str">
        <f>_xll.SNL.Clients.Office.Excel.Functions.SPG(A338, "IQ_SECTOR")</f>
        <v>Health Care</v>
      </c>
      <c r="H338" s="9" t="str">
        <f>_xll.SNL.Clients.Office.Excel.Functions.SPG(A338, "IQ_INDUSTRY_GROUP")</f>
        <v>Pharmaceuticals, Biotechnology and Life Sciences</v>
      </c>
      <c r="I338" s="9" t="str">
        <f>_xll.SNL.Clients.Office.Excel.Functions.SPG(A338, "IQ_INDUSTRY")</f>
        <v>Life Sciences Tools and Services</v>
      </c>
      <c r="J338" s="9" t="str">
        <f>_xll.SNL.Clients.Office.Excel.Functions.SPG(A338, "IQ_PRIMARY_INDUSTRY")</f>
        <v>Life Sciences Tools and Services</v>
      </c>
      <c r="K338" s="9" t="str">
        <f>_xll.SNL.Clients.Office.Excel.Functions.SPG(A338, "NAICS_CODE", "Primary")</f>
        <v>339112 - Surgical and Medical Instrument Manufacturing</v>
      </c>
      <c r="L338" s="9" t="str">
        <f>_xll.SNL.Clients.Office.Excel.Functions.SPG(A338, "SP_TOPICTAG")</f>
        <v>Health Diagnostics; Industrial Automation; Sensors; Genetics; Process Automation; Artificial Intelligence; Oncology</v>
      </c>
      <c r="M338" s="5">
        <f>_xll.SNL.Clients.Office.Excel.Functions.SPG(A338, "SP_PCT_SHARES_OWNED_ALL_INSTITUTIONS")</f>
        <v>91.21</v>
      </c>
      <c r="N338" s="9" t="str">
        <f>_xll.SNL.Clients.Office.Excel.Functions.SPG(A338, "RD_CREDIT_RATING_GLOBAL", "Issuer Credit Rating", "Local Currency LT|0")</f>
        <v/>
      </c>
      <c r="O338" s="9" t="str">
        <f>_xll.SNL.Clients.Office.Excel.Functions.SPG(A338, "RD_CWOL_GLOBAL", "Issuer Credit Rating", "Local Currency LT|0")</f>
        <v/>
      </c>
      <c r="P338" s="9" t="str">
        <f>_xll.SNL.Clients.Office.Excel.Functions.SPG(A338, "RD_RATING_ACTION_GLOBAL", "Issuer Credit Rating", "Local Currency LT|0")</f>
        <v/>
      </c>
      <c r="Q338" s="10" t="str">
        <f>_xll.SNL.Clients.Office.Excel.Functions.SPG(A338, "RD_LAST_REVIEW_DATE_GLOBAL", "Issuer Credit Rating", "Local Currency LT")</f>
        <v/>
      </c>
      <c r="R338" s="10" t="str">
        <f>_xll.SNL.Clients.Office.Excel.Functions.SPG(A338, "RD_CREDIT_RATING_DATE_GLOBAL", "Issuer Credit Rating", "Local Currency LT|0")</f>
        <v/>
      </c>
      <c r="S338" s="10" t="str">
        <f>_xll.SNL.Clients.Office.Excel.Functions.SPG(A338, "RD_CREDIT_WATCH_OUTLOOK_DATE_GLOBAL", "Issuer Credit Rating", "Local Currency LT|0")</f>
        <v/>
      </c>
    </row>
    <row r="339" spans="1:19" x14ac:dyDescent="0.3">
      <c r="A339" t="s">
        <v>1373</v>
      </c>
      <c r="B339" t="str">
        <f>_xll.SNL.Clients.Office.Excel.Functions.SPG(A339,"SP_IPO_DATE")</f>
        <v/>
      </c>
      <c r="C339" s="5">
        <f>_xll.SNL.Clients.Office.Excel.Functions.SPG(A339, "SP_VOLUME_AVG_WEEKLY_TO_SHARES_OUT", , "1M")</f>
        <v>3.9939817716042341</v>
      </c>
      <c r="D339" s="5">
        <f>_xll.SNL.Clients.Office.Excel.Functions.SPG(A339, "SP_VOLUME_AVG_WEEKLY_TO_SHARES_OUT", , "3M")</f>
        <v>5.3714121185090109</v>
      </c>
      <c r="E339" s="5">
        <f>_xll.SNL.Clients.Office.Excel.Functions.SPG(A339, "SP_VOLUME_AVG_DAILY_TO_1YR_AVG_DAILY", , "1M")</f>
        <v>101.1</v>
      </c>
      <c r="F339" s="5">
        <f>_xll.SNL.Clients.Office.Excel.Functions.SPG(A339, "SP_VOLUME_AVG_DAILY_TO_1YR_AVG_DAILY", , "3M")</f>
        <v>135.97</v>
      </c>
      <c r="G339" s="9" t="str">
        <f>_xll.SNL.Clients.Office.Excel.Functions.SPG(A339, "IQ_SECTOR")</f>
        <v>Materials</v>
      </c>
      <c r="H339" s="9" t="str">
        <f>_xll.SNL.Clients.Office.Excel.Functions.SPG(A339, "IQ_INDUSTRY_GROUP")</f>
        <v>Materials</v>
      </c>
      <c r="I339" s="9" t="str">
        <f>_xll.SNL.Clients.Office.Excel.Functions.SPG(A339, "IQ_INDUSTRY")</f>
        <v>Metals and Mining</v>
      </c>
      <c r="J339" s="9" t="str">
        <f>_xll.SNL.Clients.Office.Excel.Functions.SPG(A339, "IQ_PRIMARY_INDUSTRY")</f>
        <v>Steel</v>
      </c>
      <c r="K339" s="9" t="str">
        <f>_xll.SNL.Clients.Office.Excel.Functions.SPG(A339, "NAICS_CODE", "Primary")</f>
        <v>3312 - Steel Product Manufacturing from Purchased Steel</v>
      </c>
      <c r="L339" s="9" t="str">
        <f>_xll.SNL.Clients.Office.Excel.Functions.SPG(A339, "SP_TOPICTAG")</f>
        <v/>
      </c>
      <c r="M339" s="5">
        <f>_xll.SNL.Clients.Office.Excel.Functions.SPG(A339, "SP_PCT_SHARES_OWNED_ALL_INSTITUTIONS")</f>
        <v>80.010000000000005</v>
      </c>
      <c r="N339" s="9" t="str">
        <f>_xll.SNL.Clients.Office.Excel.Functions.SPG(A339, "RD_CREDIT_RATING_GLOBAL", "Issuer Credit Rating", "Local Currency LT|0")</f>
        <v/>
      </c>
      <c r="O339" s="9" t="str">
        <f>_xll.SNL.Clients.Office.Excel.Functions.SPG(A339, "RD_CWOL_GLOBAL", "Issuer Credit Rating", "Local Currency LT|0")</f>
        <v/>
      </c>
      <c r="P339" s="9" t="str">
        <f>_xll.SNL.Clients.Office.Excel.Functions.SPG(A339, "RD_RATING_ACTION_GLOBAL", "Issuer Credit Rating", "Local Currency LT|0")</f>
        <v/>
      </c>
      <c r="Q339" s="10" t="str">
        <f>_xll.SNL.Clients.Office.Excel.Functions.SPG(A339, "RD_LAST_REVIEW_DATE_GLOBAL", "Issuer Credit Rating", "Local Currency LT")</f>
        <v/>
      </c>
      <c r="R339" s="10" t="str">
        <f>_xll.SNL.Clients.Office.Excel.Functions.SPG(A339, "RD_CREDIT_RATING_DATE_GLOBAL", "Issuer Credit Rating", "Local Currency LT|0")</f>
        <v/>
      </c>
      <c r="S339" s="10" t="str">
        <f>_xll.SNL.Clients.Office.Excel.Functions.SPG(A339, "RD_CREDIT_WATCH_OUTLOOK_DATE_GLOBAL", "Issuer Credit Rating", "Local Currency LT|0")</f>
        <v/>
      </c>
    </row>
    <row r="340" spans="1:19" x14ac:dyDescent="0.3">
      <c r="A340" t="s">
        <v>1374</v>
      </c>
      <c r="B340" t="str">
        <f>_xll.SNL.Clients.Office.Excel.Functions.SPG(A340,"SP_IPO_DATE")</f>
        <v/>
      </c>
      <c r="C340" s="5">
        <f>_xll.SNL.Clients.Office.Excel.Functions.SPG(A340, "SP_VOLUME_AVG_WEEKLY_TO_SHARES_OUT", , "1M")</f>
        <v>2.8895305698646792</v>
      </c>
      <c r="D340" s="5">
        <f>_xll.SNL.Clients.Office.Excel.Functions.SPG(A340, "SP_VOLUME_AVG_WEEKLY_TO_SHARES_OUT", , "3M")</f>
        <v>2.477937445979367</v>
      </c>
      <c r="E340" s="5">
        <f>_xll.SNL.Clients.Office.Excel.Functions.SPG(A340, "SP_VOLUME_AVG_DAILY_TO_1YR_AVG_DAILY", , "1M")</f>
        <v>98.3</v>
      </c>
      <c r="F340" s="5">
        <f>_xll.SNL.Clients.Office.Excel.Functions.SPG(A340, "SP_VOLUME_AVG_DAILY_TO_1YR_AVG_DAILY", , "3M")</f>
        <v>84.3</v>
      </c>
      <c r="G340" s="9" t="str">
        <f>_xll.SNL.Clients.Office.Excel.Functions.SPG(A340, "IQ_SECTOR")</f>
        <v>Utilities</v>
      </c>
      <c r="H340" s="9" t="str">
        <f>_xll.SNL.Clients.Office.Excel.Functions.SPG(A340, "IQ_INDUSTRY_GROUP")</f>
        <v>Utilities</v>
      </c>
      <c r="I340" s="9" t="str">
        <f>_xll.SNL.Clients.Office.Excel.Functions.SPG(A340, "IQ_INDUSTRY")</f>
        <v>Electric Utilities</v>
      </c>
      <c r="J340" s="9" t="str">
        <f>_xll.SNL.Clients.Office.Excel.Functions.SPG(A340, "IQ_PRIMARY_INDUSTRY")</f>
        <v>Electric Utilities</v>
      </c>
      <c r="K340" s="9" t="str">
        <f>_xll.SNL.Clients.Office.Excel.Functions.SPG(A340, "NAICS_CODE", "Primary")</f>
        <v>2211 - Electric Power Generation, Transmission and Distribution</v>
      </c>
      <c r="L340" s="9" t="str">
        <f>_xll.SNL.Clients.Office.Excel.Functions.SPG(A340, "SP_TOPICTAG")</f>
        <v>Clean Energy; Energy Efficiency; Energy Management; Energy Storage; Smart Energy; Power Grid</v>
      </c>
      <c r="M340" s="5">
        <f>_xll.SNL.Clients.Office.Excel.Functions.SPG(A340, "SP_PCT_SHARES_OWNED_ALL_INSTITUTIONS")</f>
        <v>61.94</v>
      </c>
      <c r="N340" s="9" t="str">
        <f>_xll.SNL.Clients.Office.Excel.Functions.SPG(A340, "RD_CREDIT_RATING_GLOBAL", "Issuer Credit Rating", "Local Currency LT|0")</f>
        <v/>
      </c>
      <c r="O340" s="9" t="str">
        <f>_xll.SNL.Clients.Office.Excel.Functions.SPG(A340, "RD_CWOL_GLOBAL", "Issuer Credit Rating", "Local Currency LT|0")</f>
        <v/>
      </c>
      <c r="P340" s="9" t="str">
        <f>_xll.SNL.Clients.Office.Excel.Functions.SPG(A340, "RD_RATING_ACTION_GLOBAL", "Issuer Credit Rating", "Local Currency LT|0")</f>
        <v/>
      </c>
      <c r="Q340" s="10" t="str">
        <f>_xll.SNL.Clients.Office.Excel.Functions.SPG(A340, "RD_LAST_REVIEW_DATE_GLOBAL", "Issuer Credit Rating", "Local Currency LT")</f>
        <v/>
      </c>
      <c r="R340" s="10" t="str">
        <f>_xll.SNL.Clients.Office.Excel.Functions.SPG(A340, "RD_CREDIT_RATING_DATE_GLOBAL", "Issuer Credit Rating", "Local Currency LT|0")</f>
        <v/>
      </c>
      <c r="S340" s="10" t="str">
        <f>_xll.SNL.Clients.Office.Excel.Functions.SPG(A340, "RD_CREDIT_WATCH_OUTLOOK_DATE_GLOBAL", "Issuer Credit Rating", "Local Currency LT|0")</f>
        <v/>
      </c>
    </row>
    <row r="341" spans="1:19" x14ac:dyDescent="0.3">
      <c r="A341" t="s">
        <v>1375</v>
      </c>
      <c r="B341" t="str">
        <f>_xll.SNL.Clients.Office.Excel.Functions.SPG(A341,"SP_IPO_DATE")</f>
        <v/>
      </c>
      <c r="C341" s="5">
        <f>_xll.SNL.Clients.Office.Excel.Functions.SPG(A341, "SP_VOLUME_AVG_WEEKLY_TO_SHARES_OUT", , "1M")</f>
        <v>7.7380301919611139</v>
      </c>
      <c r="D341" s="5">
        <f>_xll.SNL.Clients.Office.Excel.Functions.SPG(A341, "SP_VOLUME_AVG_WEEKLY_TO_SHARES_OUT", , "3M")</f>
        <v>9.130090092352166</v>
      </c>
      <c r="E341" s="5">
        <f>_xll.SNL.Clients.Office.Excel.Functions.SPG(A341, "SP_VOLUME_AVG_DAILY_TO_1YR_AVG_DAILY", , "1M")</f>
        <v>119.1</v>
      </c>
      <c r="F341" s="5">
        <f>_xll.SNL.Clients.Office.Excel.Functions.SPG(A341, "SP_VOLUME_AVG_DAILY_TO_1YR_AVG_DAILY", , "3M")</f>
        <v>140.53</v>
      </c>
      <c r="G341" s="9" t="str">
        <f>_xll.SNL.Clients.Office.Excel.Functions.SPG(A341, "IQ_SECTOR")</f>
        <v>Consumer Staples</v>
      </c>
      <c r="H341" s="9" t="str">
        <f>_xll.SNL.Clients.Office.Excel.Functions.SPG(A341, "IQ_INDUSTRY_GROUP")</f>
        <v>Food, Beverage and Tobacco</v>
      </c>
      <c r="I341" s="9" t="str">
        <f>_xll.SNL.Clients.Office.Excel.Functions.SPG(A341, "IQ_INDUSTRY")</f>
        <v>Beverages</v>
      </c>
      <c r="J341" s="9" t="str">
        <f>_xll.SNL.Clients.Office.Excel.Functions.SPG(A341, "IQ_PRIMARY_INDUSTRY")</f>
        <v>Distillers and Vintners</v>
      </c>
      <c r="K341" s="9" t="str">
        <f>_xll.SNL.Clients.Office.Excel.Functions.SPG(A341, "NAICS_CODE", "Primary")</f>
        <v>312140 - Distilleries</v>
      </c>
      <c r="L341" s="9" t="str">
        <f>_xll.SNL.Clients.Office.Excel.Functions.SPG(A341, "SP_TOPICTAG")</f>
        <v>Animal Feed; Distillery; Organic; Alternative Protein</v>
      </c>
      <c r="M341" s="5">
        <f>_xll.SNL.Clients.Office.Excel.Functions.SPG(A341, "SP_PCT_SHARES_OWNED_ALL_INSTITUTIONS")</f>
        <v>76.13</v>
      </c>
      <c r="N341" s="9" t="str">
        <f>_xll.SNL.Clients.Office.Excel.Functions.SPG(A341, "RD_CREDIT_RATING_GLOBAL", "Issuer Credit Rating", "Local Currency LT|0")</f>
        <v/>
      </c>
      <c r="O341" s="9" t="str">
        <f>_xll.SNL.Clients.Office.Excel.Functions.SPG(A341, "RD_CWOL_GLOBAL", "Issuer Credit Rating", "Local Currency LT|0")</f>
        <v/>
      </c>
      <c r="P341" s="9" t="str">
        <f>_xll.SNL.Clients.Office.Excel.Functions.SPG(A341, "RD_RATING_ACTION_GLOBAL", "Issuer Credit Rating", "Local Currency LT|0")</f>
        <v/>
      </c>
      <c r="Q341" s="10" t="str">
        <f>_xll.SNL.Clients.Office.Excel.Functions.SPG(A341, "RD_LAST_REVIEW_DATE_GLOBAL", "Issuer Credit Rating", "Local Currency LT")</f>
        <v/>
      </c>
      <c r="R341" s="10" t="str">
        <f>_xll.SNL.Clients.Office.Excel.Functions.SPG(A341, "RD_CREDIT_RATING_DATE_GLOBAL", "Issuer Credit Rating", "Local Currency LT|0")</f>
        <v/>
      </c>
      <c r="S341" s="10" t="str">
        <f>_xll.SNL.Clients.Office.Excel.Functions.SPG(A341, "RD_CREDIT_WATCH_OUTLOOK_DATE_GLOBAL", "Issuer Credit Rating", "Local Currency LT|0")</f>
        <v/>
      </c>
    </row>
    <row r="342" spans="1:19" x14ac:dyDescent="0.3">
      <c r="A342" t="s">
        <v>1376</v>
      </c>
      <c r="B342" t="str">
        <f>_xll.SNL.Clients.Office.Excel.Functions.SPG(A342,"SP_IPO_DATE")</f>
        <v/>
      </c>
      <c r="C342" s="5">
        <f>_xll.SNL.Clients.Office.Excel.Functions.SPG(A342, "SP_VOLUME_AVG_WEEKLY_TO_SHARES_OUT", , "1M")</f>
        <v>2.9582445236708423</v>
      </c>
      <c r="D342" s="5">
        <f>_xll.SNL.Clients.Office.Excel.Functions.SPG(A342, "SP_VOLUME_AVG_WEEKLY_TO_SHARES_OUT", , "3M")</f>
        <v>3.6055223453473029</v>
      </c>
      <c r="E342" s="5">
        <f>_xll.SNL.Clients.Office.Excel.Functions.SPG(A342, "SP_VOLUME_AVG_DAILY_TO_1YR_AVG_DAILY", , "1M")</f>
        <v>79.540000000000006</v>
      </c>
      <c r="F342" s="5">
        <f>_xll.SNL.Clients.Office.Excel.Functions.SPG(A342, "SP_VOLUME_AVG_DAILY_TO_1YR_AVG_DAILY", , "3M")</f>
        <v>96.95</v>
      </c>
      <c r="G342" s="9" t="str">
        <f>_xll.SNL.Clients.Office.Excel.Functions.SPG(A342, "IQ_SECTOR")</f>
        <v>Utilities</v>
      </c>
      <c r="H342" s="9" t="str">
        <f>_xll.SNL.Clients.Office.Excel.Functions.SPG(A342, "IQ_INDUSTRY_GROUP")</f>
        <v>Utilities</v>
      </c>
      <c r="I342" s="9" t="str">
        <f>_xll.SNL.Clients.Office.Excel.Functions.SPG(A342, "IQ_INDUSTRY")</f>
        <v>Water Utilities</v>
      </c>
      <c r="J342" s="9" t="str">
        <f>_xll.SNL.Clients.Office.Excel.Functions.SPG(A342, "IQ_PRIMARY_INDUSTRY")</f>
        <v>Water Utilities</v>
      </c>
      <c r="K342" s="9" t="str">
        <f>_xll.SNL.Clients.Office.Excel.Functions.SPG(A342, "NAICS_CODE", "Primary")</f>
        <v>221310 - Water Supply and Irrigation Systems</v>
      </c>
      <c r="L342" s="9" t="str">
        <f>_xll.SNL.Clients.Office.Excel.Functions.SPG(A342, "SP_TOPICTAG")</f>
        <v>Environmental Engineering; Water Purification</v>
      </c>
      <c r="M342" s="5">
        <f>_xll.SNL.Clients.Office.Excel.Functions.SPG(A342, "SP_PCT_SHARES_OWNED_ALL_INSTITUTIONS")</f>
        <v>73.53</v>
      </c>
      <c r="N342" s="9" t="str">
        <f>_xll.SNL.Clients.Office.Excel.Functions.SPG(A342, "RD_CREDIT_RATING_GLOBAL", "Issuer Credit Rating", "Local Currency LT|0")</f>
        <v>A</v>
      </c>
      <c r="O342" s="9" t="str">
        <f>_xll.SNL.Clients.Office.Excel.Functions.SPG(A342, "RD_CWOL_GLOBAL", "Issuer Credit Rating", "Local Currency LT|0")</f>
        <v>Stable</v>
      </c>
      <c r="P342" s="9" t="str">
        <f>_xll.SNL.Clients.Office.Excel.Functions.SPG(A342, "RD_RATING_ACTION_GLOBAL", "Issuer Credit Rating", "Local Currency LT|0")</f>
        <v>CreditWatch/Outlook (11/09/2022)</v>
      </c>
      <c r="Q342" s="10">
        <f>_xll.SNL.Clients.Office.Excel.Functions.SPG(A342, "RD_LAST_REVIEW_DATE_GLOBAL", "Issuer Credit Rating", "Local Currency LT")</f>
        <v>45575</v>
      </c>
      <c r="R342" s="10">
        <f>_xll.SNL.Clients.Office.Excel.Functions.SPG(A342, "RD_CREDIT_RATING_DATE_GLOBAL", "Issuer Credit Rating", "Local Currency LT|0")</f>
        <v>42236</v>
      </c>
      <c r="S342" s="10">
        <f>_xll.SNL.Clients.Office.Excel.Functions.SPG(A342, "RD_CREDIT_WATCH_OUTLOOK_DATE_GLOBAL", "Issuer Credit Rating", "Local Currency LT|0")</f>
        <v>44874</v>
      </c>
    </row>
    <row r="343" spans="1:19" x14ac:dyDescent="0.3">
      <c r="A343" t="s">
        <v>1377</v>
      </c>
      <c r="B343" t="str">
        <f>_xll.SNL.Clients.Office.Excel.Functions.SPG(A343,"SP_IPO_DATE")</f>
        <v/>
      </c>
      <c r="C343" s="5">
        <f>_xll.SNL.Clients.Office.Excel.Functions.SPG(A343, "SP_VOLUME_AVG_WEEKLY_TO_SHARES_OUT", , "1M")</f>
        <v>4.2415896671487774</v>
      </c>
      <c r="D343" s="5">
        <f>_xll.SNL.Clients.Office.Excel.Functions.SPG(A343, "SP_VOLUME_AVG_WEEKLY_TO_SHARES_OUT", , "3M")</f>
        <v>5.3425354448487328</v>
      </c>
      <c r="E343" s="5">
        <f>_xll.SNL.Clients.Office.Excel.Functions.SPG(A343, "SP_VOLUME_AVG_DAILY_TO_1YR_AVG_DAILY", , "1M")</f>
        <v>86.83</v>
      </c>
      <c r="F343" s="5">
        <f>_xll.SNL.Clients.Office.Excel.Functions.SPG(A343, "SP_VOLUME_AVG_DAILY_TO_1YR_AVG_DAILY", , "3M")</f>
        <v>109.37</v>
      </c>
      <c r="G343" s="9" t="str">
        <f>_xll.SNL.Clients.Office.Excel.Functions.SPG(A343, "IQ_SECTOR")</f>
        <v>Industrials</v>
      </c>
      <c r="H343" s="9" t="str">
        <f>_xll.SNL.Clients.Office.Excel.Functions.SPG(A343, "IQ_INDUSTRY_GROUP")</f>
        <v>Commercial and Professional Services</v>
      </c>
      <c r="I343" s="9" t="str">
        <f>_xll.SNL.Clients.Office.Excel.Functions.SPG(A343, "IQ_INDUSTRY")</f>
        <v>Commercial Services and Supplies</v>
      </c>
      <c r="J343" s="9" t="str">
        <f>_xll.SNL.Clients.Office.Excel.Functions.SPG(A343, "IQ_PRIMARY_INDUSTRY")</f>
        <v>Office Services and Supplies</v>
      </c>
      <c r="K343" s="9" t="str">
        <f>_xll.SNL.Clients.Office.Excel.Functions.SPG(A343, "NAICS_CODE", "Primary")</f>
        <v>3372 - Office Furniture (including Fixtures) Manufacturing</v>
      </c>
      <c r="L343" s="9" t="str">
        <f>_xll.SNL.Clients.Office.Excel.Functions.SPG(A343, "SP_TOPICTAG")</f>
        <v>Customer Relationship Management</v>
      </c>
      <c r="M343" s="5">
        <f>_xll.SNL.Clients.Office.Excel.Functions.SPG(A343, "SP_PCT_SHARES_OWNED_ALL_INSTITUTIONS")</f>
        <v>90.26</v>
      </c>
      <c r="N343" s="9" t="str">
        <f>_xll.SNL.Clients.Office.Excel.Functions.SPG(A343, "RD_CREDIT_RATING_GLOBAL", "Issuer Credit Rating", "Local Currency LT|0")</f>
        <v>BB</v>
      </c>
      <c r="O343" s="9" t="str">
        <f>_xll.SNL.Clients.Office.Excel.Functions.SPG(A343, "RD_CWOL_GLOBAL", "Issuer Credit Rating", "Local Currency LT|0")</f>
        <v>Stable</v>
      </c>
      <c r="P343" s="9" t="str">
        <f>_xll.SNL.Clients.Office.Excel.Functions.SPG(A343, "RD_RATING_ACTION_GLOBAL", "Issuer Credit Rating", "Local Currency LT|0")</f>
        <v>CreditWatch/Outlook (11/13/2024)</v>
      </c>
      <c r="Q343" s="10">
        <f>_xll.SNL.Clients.Office.Excel.Functions.SPG(A343, "RD_LAST_REVIEW_DATE_GLOBAL", "Issuer Credit Rating", "Local Currency LT")</f>
        <v>45609</v>
      </c>
      <c r="R343" s="10">
        <f>_xll.SNL.Clients.Office.Excel.Functions.SPG(A343, "RD_CREDIT_RATING_DATE_GLOBAL", "Issuer Credit Rating", "Local Currency LT|0")</f>
        <v>44852</v>
      </c>
      <c r="S343" s="10">
        <f>_xll.SNL.Clients.Office.Excel.Functions.SPG(A343, "RD_CREDIT_WATCH_OUTLOOK_DATE_GLOBAL", "Issuer Credit Rating", "Local Currency LT|0")</f>
        <v>45609</v>
      </c>
    </row>
    <row r="344" spans="1:19" x14ac:dyDescent="0.3">
      <c r="A344" t="s">
        <v>2044</v>
      </c>
      <c r="B344" t="str">
        <f>_xll.SNL.Clients.Office.Excel.Functions.SPG(A344,"SP_IPO_DATE")</f>
        <v/>
      </c>
      <c r="C344" s="5">
        <f>_xll.SNL.Clients.Office.Excel.Functions.SPG(A344, "SP_VOLUME_AVG_WEEKLY_TO_SHARES_OUT", , "1M")</f>
        <v>49.785134404909712</v>
      </c>
      <c r="D344" s="5">
        <f>_xll.SNL.Clients.Office.Excel.Functions.SPG(A344, "SP_VOLUME_AVG_WEEKLY_TO_SHARES_OUT", , "3M")</f>
        <v>49.785134404909712</v>
      </c>
      <c r="E344" s="5">
        <f>_xll.SNL.Clients.Office.Excel.Functions.SPG(A344, "SP_VOLUME_AVG_DAILY_TO_1YR_AVG_DAILY", , "1M")</f>
        <v>100</v>
      </c>
      <c r="F344" s="5">
        <f>_xll.SNL.Clients.Office.Excel.Functions.SPG(A344, "SP_VOLUME_AVG_DAILY_TO_1YR_AVG_DAILY", , "3M")</f>
        <v>100</v>
      </c>
      <c r="G344" s="9" t="str">
        <f>_xll.SNL.Clients.Office.Excel.Functions.SPG(A344, "IQ_SECTOR")</f>
        <v>Real Estate</v>
      </c>
      <c r="H344" s="9" t="str">
        <f>_xll.SNL.Clients.Office.Excel.Functions.SPG(A344, "IQ_INDUSTRY_GROUP")</f>
        <v>Equity Real Estate Investment Trusts (REITs)</v>
      </c>
      <c r="I344" s="9" t="str">
        <f>_xll.SNL.Clients.Office.Excel.Functions.SPG(A344, "IQ_INDUSTRY")</f>
        <v>Specialized REITs</v>
      </c>
      <c r="J344" s="9" t="str">
        <f>_xll.SNL.Clients.Office.Excel.Functions.SPG(A344, "IQ_PRIMARY_INDUSTRY")</f>
        <v>Other Specialized REITs</v>
      </c>
      <c r="K344" s="9" t="str">
        <f>_xll.SNL.Clients.Office.Excel.Functions.SPG(A344, "NAICS_CODE", "Primary")</f>
        <v/>
      </c>
      <c r="L344" s="9" t="str">
        <f>_xll.SNL.Clients.Office.Excel.Functions.SPG(A344, "SP_TOPICTAG")</f>
        <v/>
      </c>
      <c r="M344" s="5">
        <f>_xll.SNL.Clients.Office.Excel.Functions.SPG(A344, "SP_PCT_SHARES_OWNED_ALL_INSTITUTIONS")</f>
        <v>21.09</v>
      </c>
      <c r="N344" s="9" t="str">
        <f>_xll.SNL.Clients.Office.Excel.Functions.SPG(A344, "RD_CREDIT_RATING_GLOBAL", "Issuer Credit Rating", "Local Currency LT|0")</f>
        <v/>
      </c>
      <c r="O344" s="9" t="str">
        <f>_xll.SNL.Clients.Office.Excel.Functions.SPG(A344, "RD_CWOL_GLOBAL", "Issuer Credit Rating", "Local Currency LT|0")</f>
        <v/>
      </c>
      <c r="P344" s="9" t="str">
        <f>_xll.SNL.Clients.Office.Excel.Functions.SPG(A344, "RD_RATING_ACTION_GLOBAL", "Issuer Credit Rating", "Local Currency LT|0")</f>
        <v/>
      </c>
      <c r="Q344" s="10" t="str">
        <f>_xll.SNL.Clients.Office.Excel.Functions.SPG(A344, "RD_LAST_REVIEW_DATE_GLOBAL", "Issuer Credit Rating", "Local Currency LT")</f>
        <v/>
      </c>
      <c r="R344" s="10" t="str">
        <f>_xll.SNL.Clients.Office.Excel.Functions.SPG(A344, "RD_CREDIT_RATING_DATE_GLOBAL", "Issuer Credit Rating", "Local Currency LT|0")</f>
        <v/>
      </c>
      <c r="S344" s="10" t="str">
        <f>_xll.SNL.Clients.Office.Excel.Functions.SPG(A344, "RD_CREDIT_WATCH_OUTLOOK_DATE_GLOBAL", "Issuer Credit Rating", "Local Currency LT|0")</f>
        <v/>
      </c>
    </row>
    <row r="345" spans="1:19" x14ac:dyDescent="0.3">
      <c r="A345" t="s">
        <v>1378</v>
      </c>
      <c r="B345" t="str">
        <f>_xll.SNL.Clients.Office.Excel.Functions.SPG(A345,"SP_IPO_DATE")</f>
        <v/>
      </c>
      <c r="C345" s="5">
        <f>_xll.SNL.Clients.Office.Excel.Functions.SPG(A345, "SP_VOLUME_AVG_WEEKLY_TO_SHARES_OUT", , "1M")</f>
        <v>2.3471824161378332</v>
      </c>
      <c r="D345" s="5">
        <f>_xll.SNL.Clients.Office.Excel.Functions.SPG(A345, "SP_VOLUME_AVG_WEEKLY_TO_SHARES_OUT", , "3M")</f>
        <v>2.3675823098211128</v>
      </c>
      <c r="E345" s="5">
        <f>_xll.SNL.Clients.Office.Excel.Functions.SPG(A345, "SP_VOLUME_AVG_DAILY_TO_1YR_AVG_DAILY", , "1M")</f>
        <v>95.48</v>
      </c>
      <c r="F345" s="5">
        <f>_xll.SNL.Clients.Office.Excel.Functions.SPG(A345, "SP_VOLUME_AVG_DAILY_TO_1YR_AVG_DAILY", , "3M")</f>
        <v>96.31</v>
      </c>
      <c r="G345" s="9" t="str">
        <f>_xll.SNL.Clients.Office.Excel.Functions.SPG(A345, "IQ_SECTOR")</f>
        <v>Materials</v>
      </c>
      <c r="H345" s="9" t="str">
        <f>_xll.SNL.Clients.Office.Excel.Functions.SPG(A345, "IQ_INDUSTRY_GROUP")</f>
        <v>Materials</v>
      </c>
      <c r="I345" s="9" t="str">
        <f>_xll.SNL.Clients.Office.Excel.Functions.SPG(A345, "IQ_INDUSTRY")</f>
        <v>Chemicals</v>
      </c>
      <c r="J345" s="9" t="str">
        <f>_xll.SNL.Clients.Office.Excel.Functions.SPG(A345, "IQ_PRIMARY_INDUSTRY")</f>
        <v>Specialty Chemicals</v>
      </c>
      <c r="K345" s="9" t="str">
        <f>_xll.SNL.Clients.Office.Excel.Functions.SPG(A345, "NAICS_CODE", "Primary")</f>
        <v>325180 - Other Basic Inorganic Chemical Manufacturing</v>
      </c>
      <c r="L345" s="9" t="str">
        <f>_xll.SNL.Clients.Office.Excel.Functions.SPG(A345, "SP_TOPICTAG")</f>
        <v>Environmental Consulting; Environmental Engineering; Pollution Control; Biofuel</v>
      </c>
      <c r="M345" s="5">
        <f>_xll.SNL.Clients.Office.Excel.Functions.SPG(A345, "SP_PCT_SHARES_OWNED_ALL_INSTITUTIONS")</f>
        <v>97.35</v>
      </c>
      <c r="N345" s="9" t="str">
        <f>_xll.SNL.Clients.Office.Excel.Functions.SPG(A345, "RD_CREDIT_RATING_GLOBAL", "Issuer Credit Rating", "Local Currency LT|0")</f>
        <v>BB</v>
      </c>
      <c r="O345" s="9" t="str">
        <f>_xll.SNL.Clients.Office.Excel.Functions.SPG(A345, "RD_CWOL_GLOBAL", "Issuer Credit Rating", "Local Currency LT|0")</f>
        <v>Stable</v>
      </c>
      <c r="P345" s="9" t="str">
        <f>_xll.SNL.Clients.Office.Excel.Functions.SPG(A345, "RD_RATING_ACTION_GLOBAL", "Issuer Credit Rating", "Local Currency LT|0")</f>
        <v>Upgrade | CreditWatch/Outlook (06/23/2016)</v>
      </c>
      <c r="Q345" s="10">
        <f>_xll.SNL.Clients.Office.Excel.Functions.SPG(A345, "RD_LAST_REVIEW_DATE_GLOBAL", "Issuer Credit Rating", "Local Currency LT")</f>
        <v>45461</v>
      </c>
      <c r="R345" s="10">
        <f>_xll.SNL.Clients.Office.Excel.Functions.SPG(A345, "RD_CREDIT_RATING_DATE_GLOBAL", "Issuer Credit Rating", "Local Currency LT|0")</f>
        <v>42544</v>
      </c>
      <c r="S345" s="10">
        <f>_xll.SNL.Clients.Office.Excel.Functions.SPG(A345, "RD_CREDIT_WATCH_OUTLOOK_DATE_GLOBAL", "Issuer Credit Rating", "Local Currency LT|0")</f>
        <v>42544</v>
      </c>
    </row>
    <row r="346" spans="1:19" x14ac:dyDescent="0.3">
      <c r="A346" t="s">
        <v>1379</v>
      </c>
      <c r="B346" s="10">
        <f>_xll.SNL.Clients.Office.Excel.Functions.SPG(A346,"SP_IPO_DATE")</f>
        <v>44371</v>
      </c>
      <c r="C346" s="5">
        <f>_xll.SNL.Clients.Office.Excel.Functions.SPG(A346, "SP_VOLUME_AVG_WEEKLY_TO_SHARES_OUT", , "1M")</f>
        <v>1.7852695370619449</v>
      </c>
      <c r="D346" s="5">
        <f>_xll.SNL.Clients.Office.Excel.Functions.SPG(A346, "SP_VOLUME_AVG_WEEKLY_TO_SHARES_OUT", , "3M")</f>
        <v>1.6968523525095602</v>
      </c>
      <c r="E346" s="5">
        <f>_xll.SNL.Clients.Office.Excel.Functions.SPG(A346, "SP_VOLUME_AVG_DAILY_TO_1YR_AVG_DAILY", , "1M")</f>
        <v>74.06</v>
      </c>
      <c r="F346" s="5">
        <f>_xll.SNL.Clients.Office.Excel.Functions.SPG(A346, "SP_VOLUME_AVG_DAILY_TO_1YR_AVG_DAILY", , "3M")</f>
        <v>70.400000000000006</v>
      </c>
      <c r="G346" s="9" t="str">
        <f>_xll.SNL.Clients.Office.Excel.Functions.SPG(A346, "IQ_SECTOR")</f>
        <v>Consumer Discretionary</v>
      </c>
      <c r="H346" s="9" t="str">
        <f>_xll.SNL.Clients.Office.Excel.Functions.SPG(A346, "IQ_INDUSTRY_GROUP")</f>
        <v>Consumer Services</v>
      </c>
      <c r="I346" s="9" t="str">
        <f>_xll.SNL.Clients.Office.Excel.Functions.SPG(A346, "IQ_INDUSTRY")</f>
        <v>Diversified Consumer Services</v>
      </c>
      <c r="J346" s="9" t="str">
        <f>_xll.SNL.Clients.Office.Excel.Functions.SPG(A346, "IQ_PRIMARY_INDUSTRY")</f>
        <v>Specialized Consumer Services</v>
      </c>
      <c r="K346" s="9" t="str">
        <f>_xll.SNL.Clients.Office.Excel.Functions.SPG(A346, "NAICS_CODE", "Primary")</f>
        <v>811192 - Car Washes</v>
      </c>
      <c r="L346" s="9" t="str">
        <f>_xll.SNL.Clients.Office.Excel.Functions.SPG(A346, "SP_TOPICTAG")</f>
        <v/>
      </c>
      <c r="M346" s="5">
        <f>_xll.SNL.Clients.Office.Excel.Functions.SPG(A346, "SP_PCT_SHARES_OWNED_ALL_INSTITUTIONS")</f>
        <v>32.270000000000003</v>
      </c>
      <c r="N346" s="9" t="str">
        <f>_xll.SNL.Clients.Office.Excel.Functions.SPG(A346, "RD_CREDIT_RATING_GLOBAL", "Issuer Credit Rating", "Local Currency LT|0")</f>
        <v/>
      </c>
      <c r="O346" s="9" t="str">
        <f>_xll.SNL.Clients.Office.Excel.Functions.SPG(A346, "RD_CWOL_GLOBAL", "Issuer Credit Rating", "Local Currency LT|0")</f>
        <v/>
      </c>
      <c r="P346" s="9" t="str">
        <f>_xll.SNL.Clients.Office.Excel.Functions.SPG(A346, "RD_RATING_ACTION_GLOBAL", "Issuer Credit Rating", "Local Currency LT|0")</f>
        <v/>
      </c>
      <c r="Q346" s="10" t="str">
        <f>_xll.SNL.Clients.Office.Excel.Functions.SPG(A346, "RD_LAST_REVIEW_DATE_GLOBAL", "Issuer Credit Rating", "Local Currency LT")</f>
        <v/>
      </c>
      <c r="R346" s="10" t="str">
        <f>_xll.SNL.Clients.Office.Excel.Functions.SPG(A346, "RD_CREDIT_RATING_DATE_GLOBAL", "Issuer Credit Rating", "Local Currency LT|0")</f>
        <v/>
      </c>
      <c r="S346" s="10" t="str">
        <f>_xll.SNL.Clients.Office.Excel.Functions.SPG(A346, "RD_CREDIT_WATCH_OUTLOOK_DATE_GLOBAL", "Issuer Credit Rating", "Local Currency LT|0")</f>
        <v/>
      </c>
    </row>
    <row r="347" spans="1:19" x14ac:dyDescent="0.3">
      <c r="A347" t="s">
        <v>1380</v>
      </c>
      <c r="B347" s="10">
        <f>_xll.SNL.Clients.Office.Excel.Functions.SPG(A347,"SP_IPO_DATE")</f>
        <v>41744</v>
      </c>
      <c r="C347" s="5">
        <f>_xll.SNL.Clients.Office.Excel.Functions.SPG(A347, "SP_VOLUME_AVG_WEEKLY_TO_SHARES_OUT", , "1M")</f>
        <v>5.3710026007839318</v>
      </c>
      <c r="D347" s="5">
        <f>_xll.SNL.Clients.Office.Excel.Functions.SPG(A347, "SP_VOLUME_AVG_WEEKLY_TO_SHARES_OUT", , "3M")</f>
        <v>4.6303936268515189</v>
      </c>
      <c r="E347" s="5">
        <f>_xll.SNL.Clients.Office.Excel.Functions.SPG(A347, "SP_VOLUME_AVG_DAILY_TO_1YR_AVG_DAILY", , "1M")</f>
        <v>116.77</v>
      </c>
      <c r="F347" s="5">
        <f>_xll.SNL.Clients.Office.Excel.Functions.SPG(A347, "SP_VOLUME_AVG_DAILY_TO_1YR_AVG_DAILY", , "3M")</f>
        <v>100.67</v>
      </c>
      <c r="G347" s="9" t="str">
        <f>_xll.SNL.Clients.Office.Excel.Functions.SPG(A347, "IQ_SECTOR")</f>
        <v>Financials</v>
      </c>
      <c r="H347" s="9" t="str">
        <f>_xll.SNL.Clients.Office.Excel.Functions.SPG(A347, "IQ_INDUSTRY_GROUP")</f>
        <v>Financial Services</v>
      </c>
      <c r="I347" s="9" t="str">
        <f>_xll.SNL.Clients.Office.Excel.Functions.SPG(A347, "IQ_INDUSTRY")</f>
        <v>Capital Markets</v>
      </c>
      <c r="J347" s="9" t="str">
        <f>_xll.SNL.Clients.Office.Excel.Functions.SPG(A347, "IQ_PRIMARY_INDUSTRY")</f>
        <v>Investment Banking and Brokerage</v>
      </c>
      <c r="K347" s="9" t="str">
        <f>_xll.SNL.Clients.Office.Excel.Functions.SPG(A347, "NAICS_CODE", "Primary")</f>
        <v>523150 - Investment Banking and Securities Intermediation</v>
      </c>
      <c r="L347" s="9" t="str">
        <f>_xll.SNL.Clients.Office.Excel.Functions.SPG(A347, "SP_TOPICTAG")</f>
        <v/>
      </c>
      <c r="M347" s="5">
        <f>_xll.SNL.Clients.Office.Excel.Functions.SPG(A347, "SP_PCT_SHARES_OWNED_ALL_INSTITUTIONS")</f>
        <v>102.41</v>
      </c>
      <c r="N347" s="9" t="str">
        <f>_xll.SNL.Clients.Office.Excel.Functions.SPG(A347, "RD_CREDIT_RATING_GLOBAL", "Issuer Credit Rating", "Local Currency LT|0")</f>
        <v/>
      </c>
      <c r="O347" s="9" t="str">
        <f>_xll.SNL.Clients.Office.Excel.Functions.SPG(A347, "RD_CWOL_GLOBAL", "Issuer Credit Rating", "Local Currency LT|0")</f>
        <v/>
      </c>
      <c r="P347" s="9" t="str">
        <f>_xll.SNL.Clients.Office.Excel.Functions.SPG(A347, "RD_RATING_ACTION_GLOBAL", "Issuer Credit Rating", "Local Currency LT|0")</f>
        <v/>
      </c>
      <c r="Q347" s="10" t="str">
        <f>_xll.SNL.Clients.Office.Excel.Functions.SPG(A347, "RD_LAST_REVIEW_DATE_GLOBAL", "Issuer Credit Rating", "Local Currency LT")</f>
        <v/>
      </c>
      <c r="R347" s="10" t="str">
        <f>_xll.SNL.Clients.Office.Excel.Functions.SPG(A347, "RD_CREDIT_RATING_DATE_GLOBAL", "Issuer Credit Rating", "Local Currency LT|0")</f>
        <v/>
      </c>
      <c r="S347" s="10" t="str">
        <f>_xll.SNL.Clients.Office.Excel.Functions.SPG(A347, "RD_CREDIT_WATCH_OUTLOOK_DATE_GLOBAL", "Issuer Credit Rating", "Local Currency LT|0")</f>
        <v/>
      </c>
    </row>
    <row r="348" spans="1:19" x14ac:dyDescent="0.3">
      <c r="A348" t="s">
        <v>1381</v>
      </c>
      <c r="B348" t="str">
        <f>_xll.SNL.Clients.Office.Excel.Functions.SPG(A348,"SP_IPO_DATE")</f>
        <v/>
      </c>
      <c r="C348" s="5">
        <f>_xll.SNL.Clients.Office.Excel.Functions.SPG(A348, "SP_VOLUME_AVG_WEEKLY_TO_SHARES_OUT", , "1M")</f>
        <v>2.2996712509121982</v>
      </c>
      <c r="D348" s="5">
        <f>_xll.SNL.Clients.Office.Excel.Functions.SPG(A348, "SP_VOLUME_AVG_WEEKLY_TO_SHARES_OUT", , "3M")</f>
        <v>2.7065715434509108</v>
      </c>
      <c r="E348" s="5">
        <f>_xll.SNL.Clients.Office.Excel.Functions.SPG(A348, "SP_VOLUME_AVG_DAILY_TO_1YR_AVG_DAILY", , "1M")</f>
        <v>70.239999999999995</v>
      </c>
      <c r="F348" s="5">
        <f>_xll.SNL.Clients.Office.Excel.Functions.SPG(A348, "SP_VOLUME_AVG_DAILY_TO_1YR_AVG_DAILY", , "3M")</f>
        <v>82.67</v>
      </c>
      <c r="G348" s="9" t="str">
        <f>_xll.SNL.Clients.Office.Excel.Functions.SPG(A348, "IQ_SECTOR")</f>
        <v>Consumer Discretionary</v>
      </c>
      <c r="H348" s="9" t="str">
        <f>_xll.SNL.Clients.Office.Excel.Functions.SPG(A348, "IQ_INDUSTRY_GROUP")</f>
        <v>Consumer Services</v>
      </c>
      <c r="I348" s="9" t="str">
        <f>_xll.SNL.Clients.Office.Excel.Functions.SPG(A348, "IQ_INDUSTRY")</f>
        <v>Hotels, Restaurants and Leisure</v>
      </c>
      <c r="J348" s="9" t="str">
        <f>_xll.SNL.Clients.Office.Excel.Functions.SPG(A348, "IQ_PRIMARY_INDUSTRY")</f>
        <v>Casinos and Gaming</v>
      </c>
      <c r="K348" s="9" t="str">
        <f>_xll.SNL.Clients.Office.Excel.Functions.SPG(A348, "NAICS_CODE", "Primary")</f>
        <v>721120 - Casino Hotels</v>
      </c>
      <c r="L348" s="9" t="str">
        <f>_xll.SNL.Clients.Office.Excel.Functions.SPG(A348, "SP_TOPICTAG")</f>
        <v>Entertainment Systems</v>
      </c>
      <c r="M348" s="5">
        <f>_xll.SNL.Clients.Office.Excel.Functions.SPG(A348, "SP_PCT_SHARES_OWNED_ALL_INSTITUTIONS")</f>
        <v>63.9</v>
      </c>
      <c r="N348" s="9" t="str">
        <f>_xll.SNL.Clients.Office.Excel.Functions.SPG(A348, "RD_CREDIT_RATING_GLOBAL", "Issuer Credit Rating", "Local Currency LT|0")</f>
        <v/>
      </c>
      <c r="O348" s="9" t="str">
        <f>_xll.SNL.Clients.Office.Excel.Functions.SPG(A348, "RD_CWOL_GLOBAL", "Issuer Credit Rating", "Local Currency LT|0")</f>
        <v/>
      </c>
      <c r="P348" s="9" t="str">
        <f>_xll.SNL.Clients.Office.Excel.Functions.SPG(A348, "RD_RATING_ACTION_GLOBAL", "Issuer Credit Rating", "Local Currency LT|0")</f>
        <v/>
      </c>
      <c r="Q348" s="10" t="str">
        <f>_xll.SNL.Clients.Office.Excel.Functions.SPG(A348, "RD_LAST_REVIEW_DATE_GLOBAL", "Issuer Credit Rating", "Local Currency LT")</f>
        <v/>
      </c>
      <c r="R348" s="10" t="str">
        <f>_xll.SNL.Clients.Office.Excel.Functions.SPG(A348, "RD_CREDIT_RATING_DATE_GLOBAL", "Issuer Credit Rating", "Local Currency LT|0")</f>
        <v/>
      </c>
      <c r="S348" s="10" t="str">
        <f>_xll.SNL.Clients.Office.Excel.Functions.SPG(A348, "RD_CREDIT_WATCH_OUTLOOK_DATE_GLOBAL", "Issuer Credit Rating", "Local Currency LT|0")</f>
        <v/>
      </c>
    </row>
    <row r="349" spans="1:19" x14ac:dyDescent="0.3">
      <c r="A349" t="s">
        <v>1382</v>
      </c>
      <c r="B349" t="str">
        <f>_xll.SNL.Clients.Office.Excel.Functions.SPG(A349,"SP_IPO_DATE")</f>
        <v/>
      </c>
      <c r="C349" s="5">
        <f>_xll.SNL.Clients.Office.Excel.Functions.SPG(A349, "SP_VOLUME_AVG_WEEKLY_TO_SHARES_OUT", , "1M")</f>
        <v>14.276563290294225</v>
      </c>
      <c r="D349" s="5">
        <f>_xll.SNL.Clients.Office.Excel.Functions.SPG(A349, "SP_VOLUME_AVG_WEEKLY_TO_SHARES_OUT", , "3M")</f>
        <v>10.537016846918231</v>
      </c>
      <c r="E349" s="5">
        <f>_xll.SNL.Clients.Office.Excel.Functions.SPG(A349, "SP_VOLUME_AVG_DAILY_TO_1YR_AVG_DAILY", , "1M")</f>
        <v>152.21</v>
      </c>
      <c r="F349" s="5">
        <f>_xll.SNL.Clients.Office.Excel.Functions.SPG(A349, "SP_VOLUME_AVG_DAILY_TO_1YR_AVG_DAILY", , "3M")</f>
        <v>112.34</v>
      </c>
      <c r="G349" s="9" t="str">
        <f>_xll.SNL.Clients.Office.Excel.Functions.SPG(A349, "IQ_SECTOR")</f>
        <v>Consumer Discretionary</v>
      </c>
      <c r="H349" s="9" t="str">
        <f>_xll.SNL.Clients.Office.Excel.Functions.SPG(A349, "IQ_INDUSTRY_GROUP")</f>
        <v>Consumer Discretionary Distribution and Retail</v>
      </c>
      <c r="I349" s="9" t="str">
        <f>_xll.SNL.Clients.Office.Excel.Functions.SPG(A349, "IQ_INDUSTRY")</f>
        <v>Specialty Retail</v>
      </c>
      <c r="J349" s="9" t="str">
        <f>_xll.SNL.Clients.Office.Excel.Functions.SPG(A349, "IQ_PRIMARY_INDUSTRY")</f>
        <v>Automotive Retail</v>
      </c>
      <c r="K349" s="9" t="str">
        <f>_xll.SNL.Clients.Office.Excel.Functions.SPG(A349, "NAICS_CODE", "Primary")</f>
        <v>4413 - Automotive Parts, Accessories, and Tire Retailers</v>
      </c>
      <c r="L349" s="9" t="str">
        <f>_xll.SNL.Clients.Office.Excel.Functions.SPG(A349, "SP_TOPICTAG")</f>
        <v/>
      </c>
      <c r="M349" s="5">
        <f>_xll.SNL.Clients.Office.Excel.Functions.SPG(A349, "SP_PCT_SHARES_OWNED_ALL_INSTITUTIONS")</f>
        <v>112.22</v>
      </c>
      <c r="N349" s="9" t="str">
        <f>_xll.SNL.Clients.Office.Excel.Functions.SPG(A349, "RD_CREDIT_RATING_GLOBAL", "Issuer Credit Rating", "Local Currency LT|0")</f>
        <v/>
      </c>
      <c r="O349" s="9" t="str">
        <f>_xll.SNL.Clients.Office.Excel.Functions.SPG(A349, "RD_CWOL_GLOBAL", "Issuer Credit Rating", "Local Currency LT|0")</f>
        <v/>
      </c>
      <c r="P349" s="9" t="str">
        <f>_xll.SNL.Clients.Office.Excel.Functions.SPG(A349, "RD_RATING_ACTION_GLOBAL", "Issuer Credit Rating", "Local Currency LT|0")</f>
        <v/>
      </c>
      <c r="Q349" s="10" t="str">
        <f>_xll.SNL.Clients.Office.Excel.Functions.SPG(A349, "RD_LAST_REVIEW_DATE_GLOBAL", "Issuer Credit Rating", "Local Currency LT")</f>
        <v/>
      </c>
      <c r="R349" s="10" t="str">
        <f>_xll.SNL.Clients.Office.Excel.Functions.SPG(A349, "RD_CREDIT_RATING_DATE_GLOBAL", "Issuer Credit Rating", "Local Currency LT|0")</f>
        <v/>
      </c>
      <c r="S349" s="10" t="str">
        <f>_xll.SNL.Clients.Office.Excel.Functions.SPG(A349, "RD_CREDIT_WATCH_OUTLOOK_DATE_GLOBAL", "Issuer Credit Rating", "Local Currency LT|0")</f>
        <v/>
      </c>
    </row>
    <row r="350" spans="1:19" x14ac:dyDescent="0.3">
      <c r="A350" t="s">
        <v>1383</v>
      </c>
      <c r="B350" t="str">
        <f>_xll.SNL.Clients.Office.Excel.Functions.SPG(A350,"SP_IPO_DATE")</f>
        <v/>
      </c>
      <c r="C350" s="5">
        <f>_xll.SNL.Clients.Office.Excel.Functions.SPG(A350, "SP_VOLUME_AVG_WEEKLY_TO_SHARES_OUT", , "1M")</f>
        <v>3.5106077145792018</v>
      </c>
      <c r="D350" s="5">
        <f>_xll.SNL.Clients.Office.Excel.Functions.SPG(A350, "SP_VOLUME_AVG_WEEKLY_TO_SHARES_OUT", , "3M")</f>
        <v>2.8451049139050681</v>
      </c>
      <c r="E350" s="5">
        <f>_xll.SNL.Clients.Office.Excel.Functions.SPG(A350, "SP_VOLUME_AVG_DAILY_TO_1YR_AVG_DAILY", , "1M")</f>
        <v>139.79</v>
      </c>
      <c r="F350" s="5">
        <f>_xll.SNL.Clients.Office.Excel.Functions.SPG(A350, "SP_VOLUME_AVG_DAILY_TO_1YR_AVG_DAILY", , "3M")</f>
        <v>113.29</v>
      </c>
      <c r="G350" s="9" t="str">
        <f>_xll.SNL.Clients.Office.Excel.Functions.SPG(A350, "IQ_SECTOR")</f>
        <v>Industrials</v>
      </c>
      <c r="H350" s="9" t="str">
        <f>_xll.SNL.Clients.Office.Excel.Functions.SPG(A350, "IQ_INDUSTRY_GROUP")</f>
        <v>Capital Goods</v>
      </c>
      <c r="I350" s="9" t="str">
        <f>_xll.SNL.Clients.Office.Excel.Functions.SPG(A350, "IQ_INDUSTRY")</f>
        <v>Aerospace and Defense</v>
      </c>
      <c r="J350" s="9" t="str">
        <f>_xll.SNL.Clients.Office.Excel.Functions.SPG(A350, "IQ_PRIMARY_INDUSTRY")</f>
        <v>Aerospace and Defense</v>
      </c>
      <c r="K350" s="9" t="str">
        <f>_xll.SNL.Clients.Office.Excel.Functions.SPG(A350, "NAICS_CODE", "Primary")</f>
        <v>33641 - Aerospace Product and Parts Manufacturing</v>
      </c>
      <c r="L350" s="9" t="str">
        <f>_xll.SNL.Clients.Office.Excel.Functions.SPG(A350, "SP_TOPICTAG")</f>
        <v>Industrial Automation; Simulation; Process Automation; Commercial Space Launch; Artificial Intelligence; Passenger Aircraft Manufacturing; Autonomous Vehicles</v>
      </c>
      <c r="M350" s="5">
        <f>_xll.SNL.Clients.Office.Excel.Functions.SPG(A350, "SP_PCT_SHARES_OWNED_ALL_INSTITUTIONS")</f>
        <v>93.02</v>
      </c>
      <c r="N350" s="9" t="str">
        <f>_xll.SNL.Clients.Office.Excel.Functions.SPG(A350, "RD_CREDIT_RATING_GLOBAL", "Issuer Credit Rating", "Local Currency LT|0")</f>
        <v>BB+</v>
      </c>
      <c r="O350" s="9" t="str">
        <f>_xll.SNL.Clients.Office.Excel.Functions.SPG(A350, "RD_CWOL_GLOBAL", "Issuer Credit Rating", "Local Currency LT|0")</f>
        <v>Stable</v>
      </c>
      <c r="P350" s="9" t="str">
        <f>_xll.SNL.Clients.Office.Excel.Functions.SPG(A350, "RD_RATING_ACTION_GLOBAL", "Issuer Credit Rating", "Local Currency LT|0")</f>
        <v>CreditWatch/Outlook (06/04/2021)</v>
      </c>
      <c r="Q350" s="10">
        <f>_xll.SNL.Clients.Office.Excel.Functions.SPG(A350, "RD_LAST_REVIEW_DATE_GLOBAL", "Issuer Credit Rating", "Local Currency LT")</f>
        <v>45456</v>
      </c>
      <c r="R350" s="10">
        <f>_xll.SNL.Clients.Office.Excel.Functions.SPG(A350, "RD_CREDIT_RATING_DATE_GLOBAL", "Issuer Credit Rating", "Local Currency LT|0")</f>
        <v>41761</v>
      </c>
      <c r="S350" s="10">
        <f>_xll.SNL.Clients.Office.Excel.Functions.SPG(A350, "RD_CREDIT_WATCH_OUTLOOK_DATE_GLOBAL", "Issuer Credit Rating", "Local Currency LT|0")</f>
        <v>44351</v>
      </c>
    </row>
    <row r="351" spans="1:19" x14ac:dyDescent="0.3">
      <c r="A351" t="s">
        <v>1384</v>
      </c>
      <c r="B351" s="10">
        <f>_xll.SNL.Clients.Office.Excel.Functions.SPG(A351,"SP_IPO_DATE")</f>
        <v>43950</v>
      </c>
      <c r="C351" s="5">
        <f>_xll.SNL.Clients.Office.Excel.Functions.SPG(A351, "SP_VOLUME_AVG_WEEKLY_TO_SHARES_OUT", , "1M")</f>
        <v>9.8552261095874965</v>
      </c>
      <c r="D351" s="5">
        <f>_xll.SNL.Clients.Office.Excel.Functions.SPG(A351, "SP_VOLUME_AVG_WEEKLY_TO_SHARES_OUT", , "3M")</f>
        <v>9.6654269915436846</v>
      </c>
      <c r="E351" s="5">
        <f>_xll.SNL.Clients.Office.Excel.Functions.SPG(A351, "SP_VOLUME_AVG_DAILY_TO_1YR_AVG_DAILY", , "1M")</f>
        <v>96.85</v>
      </c>
      <c r="F351" s="5">
        <f>_xll.SNL.Clients.Office.Excel.Functions.SPG(A351, "SP_VOLUME_AVG_DAILY_TO_1YR_AVG_DAILY", , "3M")</f>
        <v>94.99</v>
      </c>
      <c r="G351" s="9" t="str">
        <f>_xll.SNL.Clients.Office.Excel.Functions.SPG(A351, "IQ_SECTOR")</f>
        <v>Materials</v>
      </c>
      <c r="H351" s="9" t="str">
        <f>_xll.SNL.Clients.Office.Excel.Functions.SPG(A351, "IQ_INDUSTRY_GROUP")</f>
        <v>Materials</v>
      </c>
      <c r="I351" s="9" t="str">
        <f>_xll.SNL.Clients.Office.Excel.Functions.SPG(A351, "IQ_INDUSTRY")</f>
        <v>Metals and Mining</v>
      </c>
      <c r="J351" s="9" t="str">
        <f>_xll.SNL.Clients.Office.Excel.Functions.SPG(A351, "IQ_PRIMARY_INDUSTRY")</f>
        <v>Diversified Metals and Mining</v>
      </c>
      <c r="K351" s="9" t="str">
        <f>_xll.SNL.Clients.Office.Excel.Functions.SPG(A351, "NAICS_CODE", "Primary")</f>
        <v>2122 - Metal Ore Mining</v>
      </c>
      <c r="L351" s="9" t="str">
        <f>_xll.SNL.Clients.Office.Excel.Functions.SPG(A351, "SP_TOPICTAG")</f>
        <v>Disposal and Recycling</v>
      </c>
      <c r="M351" s="5">
        <f>_xll.SNL.Clients.Office.Excel.Functions.SPG(A351, "SP_PCT_SHARES_OWNED_ALL_INSTITUTIONS")</f>
        <v>62.47</v>
      </c>
      <c r="N351" s="9" t="str">
        <f>_xll.SNL.Clients.Office.Excel.Functions.SPG(A351, "RD_CREDIT_RATING_GLOBAL", "Issuer Credit Rating", "Local Currency LT|0")</f>
        <v/>
      </c>
      <c r="O351" s="9" t="str">
        <f>_xll.SNL.Clients.Office.Excel.Functions.SPG(A351, "RD_CWOL_GLOBAL", "Issuer Credit Rating", "Local Currency LT|0")</f>
        <v/>
      </c>
      <c r="P351" s="9" t="str">
        <f>_xll.SNL.Clients.Office.Excel.Functions.SPG(A351, "RD_RATING_ACTION_GLOBAL", "Issuer Credit Rating", "Local Currency LT|0")</f>
        <v/>
      </c>
      <c r="Q351" s="10" t="str">
        <f>_xll.SNL.Clients.Office.Excel.Functions.SPG(A351, "RD_LAST_REVIEW_DATE_GLOBAL", "Issuer Credit Rating", "Local Currency LT")</f>
        <v/>
      </c>
      <c r="R351" s="10" t="str">
        <f>_xll.SNL.Clients.Office.Excel.Functions.SPG(A351, "RD_CREDIT_RATING_DATE_GLOBAL", "Issuer Credit Rating", "Local Currency LT|0")</f>
        <v/>
      </c>
      <c r="S351" s="10" t="str">
        <f>_xll.SNL.Clients.Office.Excel.Functions.SPG(A351, "RD_CREDIT_WATCH_OUTLOOK_DATE_GLOBAL", "Issuer Credit Rating", "Local Currency LT|0")</f>
        <v/>
      </c>
    </row>
    <row r="352" spans="1:19" x14ac:dyDescent="0.3">
      <c r="A352" t="s">
        <v>1385</v>
      </c>
      <c r="B352" t="str">
        <f>_xll.SNL.Clients.Office.Excel.Functions.SPG(A352,"SP_IPO_DATE")</f>
        <v/>
      </c>
      <c r="C352" s="5">
        <f>_xll.SNL.Clients.Office.Excel.Functions.SPG(A352, "SP_VOLUME_AVG_WEEKLY_TO_SHARES_OUT", , "1M")</f>
        <v>3.7666979725487235</v>
      </c>
      <c r="D352" s="5">
        <f>_xll.SNL.Clients.Office.Excel.Functions.SPG(A352, "SP_VOLUME_AVG_WEEKLY_TO_SHARES_OUT", , "3M")</f>
        <v>3.5583632943671626</v>
      </c>
      <c r="E352" s="5">
        <f>_xll.SNL.Clients.Office.Excel.Functions.SPG(A352, "SP_VOLUME_AVG_DAILY_TO_1YR_AVG_DAILY", , "1M")</f>
        <v>106.67</v>
      </c>
      <c r="F352" s="5">
        <f>_xll.SNL.Clients.Office.Excel.Functions.SPG(A352, "SP_VOLUME_AVG_DAILY_TO_1YR_AVG_DAILY", , "3M")</f>
        <v>100.77</v>
      </c>
      <c r="G352" s="9" t="str">
        <f>_xll.SNL.Clients.Office.Excel.Functions.SPG(A352, "IQ_SECTOR")</f>
        <v>Financials</v>
      </c>
      <c r="H352" s="9" t="str">
        <f>_xll.SNL.Clients.Office.Excel.Functions.SPG(A352, "IQ_INDUSTRY_GROUP")</f>
        <v>Financial Services</v>
      </c>
      <c r="I352" s="9" t="str">
        <f>_xll.SNL.Clients.Office.Excel.Functions.SPG(A352, "IQ_INDUSTRY")</f>
        <v>Financial Services</v>
      </c>
      <c r="J352" s="9" t="str">
        <f>_xll.SNL.Clients.Office.Excel.Functions.SPG(A352, "IQ_PRIMARY_INDUSTRY")</f>
        <v>Commercial and Residential Mortgage Finance</v>
      </c>
      <c r="K352" s="9" t="str">
        <f>_xll.SNL.Clients.Office.Excel.Functions.SPG(A352, "NAICS_CODE", "Primary")</f>
        <v>522292 - Real Estate Credit</v>
      </c>
      <c r="L352" s="9" t="str">
        <f>_xll.SNL.Clients.Office.Excel.Functions.SPG(A352, "SP_TOPICTAG")</f>
        <v>Consumer Lending</v>
      </c>
      <c r="M352" s="5">
        <f>_xll.SNL.Clients.Office.Excel.Functions.SPG(A352, "SP_PCT_SHARES_OWNED_ALL_INSTITUTIONS")</f>
        <v>89.38</v>
      </c>
      <c r="N352" s="9" t="str">
        <f>_xll.SNL.Clients.Office.Excel.Functions.SPG(A352, "RD_CREDIT_RATING_GLOBAL", "Issuer Credit Rating", "Local Currency LT|0")</f>
        <v>B</v>
      </c>
      <c r="O352" s="9" t="str">
        <f>_xll.SNL.Clients.Office.Excel.Functions.SPG(A352, "RD_CWOL_GLOBAL", "Issuer Credit Rating", "Local Currency LT|0")</f>
        <v>Positive</v>
      </c>
      <c r="P352" s="9" t="str">
        <f>_xll.SNL.Clients.Office.Excel.Functions.SPG(A352, "RD_RATING_ACTION_GLOBAL", "Issuer Credit Rating", "Local Currency LT|0")</f>
        <v>CreditWatch/Outlook (04/15/2024)</v>
      </c>
      <c r="Q352" s="10">
        <f>_xll.SNL.Clients.Office.Excel.Functions.SPG(A352, "RD_LAST_REVIEW_DATE_GLOBAL", "Issuer Credit Rating", "Local Currency LT")</f>
        <v>45397</v>
      </c>
      <c r="R352" s="10">
        <f>_xll.SNL.Clients.Office.Excel.Functions.SPG(A352, "RD_CREDIT_RATING_DATE_GLOBAL", "Issuer Credit Rating", "Local Currency LT|0")</f>
        <v>44869</v>
      </c>
      <c r="S352" s="10">
        <f>_xll.SNL.Clients.Office.Excel.Functions.SPG(A352, "RD_CREDIT_WATCH_OUTLOOK_DATE_GLOBAL", "Issuer Credit Rating", "Local Currency LT|0")</f>
        <v>45397</v>
      </c>
    </row>
    <row r="353" spans="1:19" x14ac:dyDescent="0.3">
      <c r="A353" t="s">
        <v>1386</v>
      </c>
      <c r="B353" t="str">
        <f>_xll.SNL.Clients.Office.Excel.Functions.SPG(A353,"SP_IPO_DATE")</f>
        <v/>
      </c>
      <c r="C353" s="5">
        <f>_xll.SNL.Clients.Office.Excel.Functions.SPG(A353, "SP_VOLUME_AVG_WEEKLY_TO_SHARES_OUT", , "1M")</f>
        <v>5.3308923710435296</v>
      </c>
      <c r="D353" s="5">
        <f>_xll.SNL.Clients.Office.Excel.Functions.SPG(A353, "SP_VOLUME_AVG_WEEKLY_TO_SHARES_OUT", , "3M")</f>
        <v>5.5682394302452103</v>
      </c>
      <c r="E353" s="5">
        <f>_xll.SNL.Clients.Office.Excel.Functions.SPG(A353, "SP_VOLUME_AVG_DAILY_TO_1YR_AVG_DAILY", , "1M")</f>
        <v>92.09</v>
      </c>
      <c r="F353" s="5">
        <f>_xll.SNL.Clients.Office.Excel.Functions.SPG(A353, "SP_VOLUME_AVG_DAILY_TO_1YR_AVG_DAILY", , "3M")</f>
        <v>96.19</v>
      </c>
      <c r="G353" s="9" t="str">
        <f>_xll.SNL.Clients.Office.Excel.Functions.SPG(A353, "IQ_SECTOR")</f>
        <v>Industrials</v>
      </c>
      <c r="H353" s="9" t="str">
        <f>_xll.SNL.Clients.Office.Excel.Functions.SPG(A353, "IQ_INDUSTRY_GROUP")</f>
        <v>Capital Goods</v>
      </c>
      <c r="I353" s="9" t="str">
        <f>_xll.SNL.Clients.Office.Excel.Functions.SPG(A353, "IQ_INDUSTRY")</f>
        <v>Construction and Engineering</v>
      </c>
      <c r="J353" s="9" t="str">
        <f>_xll.SNL.Clients.Office.Excel.Functions.SPG(A353, "IQ_PRIMARY_INDUSTRY")</f>
        <v>Construction and Engineering</v>
      </c>
      <c r="K353" s="9" t="str">
        <f>_xll.SNL.Clients.Office.Excel.Functions.SPG(A353, "NAICS_CODE", "Primary")</f>
        <v>237130 - Power and Communication Line and Related Structures Construction</v>
      </c>
      <c r="L353" s="9" t="str">
        <f>_xll.SNL.Clients.Office.Excel.Functions.SPG(A353, "SP_TOPICTAG")</f>
        <v>Industrial Automation; Smart Building; Smart Energy; Data Center Technology</v>
      </c>
      <c r="M353" s="5">
        <f>_xll.SNL.Clients.Office.Excel.Functions.SPG(A353, "SP_PCT_SHARES_OWNED_ALL_INSTITUTIONS")</f>
        <v>92.06</v>
      </c>
      <c r="N353" s="9" t="str">
        <f>_xll.SNL.Clients.Office.Excel.Functions.SPG(A353, "RD_CREDIT_RATING_GLOBAL", "Issuer Credit Rating", "Local Currency LT|0")</f>
        <v/>
      </c>
      <c r="O353" s="9" t="str">
        <f>_xll.SNL.Clients.Office.Excel.Functions.SPG(A353, "RD_CWOL_GLOBAL", "Issuer Credit Rating", "Local Currency LT|0")</f>
        <v/>
      </c>
      <c r="P353" s="9" t="str">
        <f>_xll.SNL.Clients.Office.Excel.Functions.SPG(A353, "RD_RATING_ACTION_GLOBAL", "Issuer Credit Rating", "Local Currency LT|0")</f>
        <v/>
      </c>
      <c r="Q353" s="10" t="str">
        <f>_xll.SNL.Clients.Office.Excel.Functions.SPG(A353, "RD_LAST_REVIEW_DATE_GLOBAL", "Issuer Credit Rating", "Local Currency LT")</f>
        <v/>
      </c>
      <c r="R353" s="10" t="str">
        <f>_xll.SNL.Clients.Office.Excel.Functions.SPG(A353, "RD_CREDIT_RATING_DATE_GLOBAL", "Issuer Credit Rating", "Local Currency LT|0")</f>
        <v/>
      </c>
      <c r="S353" s="10" t="str">
        <f>_xll.SNL.Clients.Office.Excel.Functions.SPG(A353, "RD_CREDIT_WATCH_OUTLOOK_DATE_GLOBAL", "Issuer Credit Rating", "Local Currency LT|0")</f>
        <v/>
      </c>
    </row>
    <row r="354" spans="1:19" x14ac:dyDescent="0.3">
      <c r="A354" t="s">
        <v>1387</v>
      </c>
      <c r="B354" t="str">
        <f>_xll.SNL.Clients.Office.Excel.Functions.SPG(A354,"SP_IPO_DATE")</f>
        <v/>
      </c>
      <c r="C354" s="5">
        <f>_xll.SNL.Clients.Office.Excel.Functions.SPG(A354, "SP_VOLUME_AVG_WEEKLY_TO_SHARES_OUT", , "1M")</f>
        <v>6.0727980961719048</v>
      </c>
      <c r="D354" s="5">
        <f>_xll.SNL.Clients.Office.Excel.Functions.SPG(A354, "SP_VOLUME_AVG_WEEKLY_TO_SHARES_OUT", , "3M")</f>
        <v>5.6926811776339843</v>
      </c>
      <c r="E354" s="5">
        <f>_xll.SNL.Clients.Office.Excel.Functions.SPG(A354, "SP_VOLUME_AVG_DAILY_TO_1YR_AVG_DAILY", , "1M")</f>
        <v>134.85</v>
      </c>
      <c r="F354" s="5">
        <f>_xll.SNL.Clients.Office.Excel.Functions.SPG(A354, "SP_VOLUME_AVG_DAILY_TO_1YR_AVG_DAILY", , "3M")</f>
        <v>126.41</v>
      </c>
      <c r="G354" s="9" t="str">
        <f>_xll.SNL.Clients.Office.Excel.Functions.SPG(A354, "IQ_SECTOR")</f>
        <v>Health Care</v>
      </c>
      <c r="H354" s="9" t="str">
        <f>_xll.SNL.Clients.Office.Excel.Functions.SPG(A354, "IQ_INDUSTRY_GROUP")</f>
        <v>Pharmaceuticals, Biotechnology and Life Sciences</v>
      </c>
      <c r="I354" s="9" t="str">
        <f>_xll.SNL.Clients.Office.Excel.Functions.SPG(A354, "IQ_INDUSTRY")</f>
        <v>Biotechnology</v>
      </c>
      <c r="J354" s="9" t="str">
        <f>_xll.SNL.Clients.Office.Excel.Functions.SPG(A354, "IQ_PRIMARY_INDUSTRY")</f>
        <v>Biotechnology</v>
      </c>
      <c r="K354" s="9" t="str">
        <f>_xll.SNL.Clients.Office.Excel.Functions.SPG(A354, "NAICS_CODE", "Primary")</f>
        <v>325414 - Biological Product (except Diagnostic) Manufacturing</v>
      </c>
      <c r="L354" s="9" t="str">
        <f>_xll.SNL.Clients.Office.Excel.Functions.SPG(A354, "SP_TOPICTAG")</f>
        <v>Health Diagnostics; Genetics; Genetic Disorder; Neurology; Oncology; Psychiatry; Reproductive Health</v>
      </c>
      <c r="M354" s="5">
        <f>_xll.SNL.Clients.Office.Excel.Functions.SPG(A354, "SP_PCT_SHARES_OWNED_ALL_INSTITUTIONS")</f>
        <v>95.45</v>
      </c>
      <c r="N354" s="9" t="str">
        <f>_xll.SNL.Clients.Office.Excel.Functions.SPG(A354, "RD_CREDIT_RATING_GLOBAL", "Issuer Credit Rating", "Local Currency LT|0")</f>
        <v/>
      </c>
      <c r="O354" s="9" t="str">
        <f>_xll.SNL.Clients.Office.Excel.Functions.SPG(A354, "RD_CWOL_GLOBAL", "Issuer Credit Rating", "Local Currency LT|0")</f>
        <v/>
      </c>
      <c r="P354" s="9" t="str">
        <f>_xll.SNL.Clients.Office.Excel.Functions.SPG(A354, "RD_RATING_ACTION_GLOBAL", "Issuer Credit Rating", "Local Currency LT|0")</f>
        <v/>
      </c>
      <c r="Q354" s="10" t="str">
        <f>_xll.SNL.Clients.Office.Excel.Functions.SPG(A354, "RD_LAST_REVIEW_DATE_GLOBAL", "Issuer Credit Rating", "Local Currency LT")</f>
        <v/>
      </c>
      <c r="R354" s="10" t="str">
        <f>_xll.SNL.Clients.Office.Excel.Functions.SPG(A354, "RD_CREDIT_RATING_DATE_GLOBAL", "Issuer Credit Rating", "Local Currency LT|0")</f>
        <v/>
      </c>
      <c r="S354" s="10" t="str">
        <f>_xll.SNL.Clients.Office.Excel.Functions.SPG(A354, "RD_CREDIT_WATCH_OUTLOOK_DATE_GLOBAL", "Issuer Credit Rating", "Local Currency LT|0")</f>
        <v/>
      </c>
    </row>
    <row r="355" spans="1:19" x14ac:dyDescent="0.3">
      <c r="A355" t="s">
        <v>1388</v>
      </c>
      <c r="B355" t="str">
        <f>_xll.SNL.Clients.Office.Excel.Functions.SPG(A355,"SP_IPO_DATE")</f>
        <v/>
      </c>
      <c r="C355" s="5">
        <f>_xll.SNL.Clients.Office.Excel.Functions.SPG(A355, "SP_VOLUME_AVG_WEEKLY_TO_SHARES_OUT", , "1M")</f>
        <v>2.0541891264881937</v>
      </c>
      <c r="D355" s="5">
        <f>_xll.SNL.Clients.Office.Excel.Functions.SPG(A355, "SP_VOLUME_AVG_WEEKLY_TO_SHARES_OUT", , "3M")</f>
        <v>1.7581444020229324</v>
      </c>
      <c r="E355" s="5">
        <f>_xll.SNL.Clients.Office.Excel.Functions.SPG(A355, "SP_VOLUME_AVG_DAILY_TO_1YR_AVG_DAILY", , "1M")</f>
        <v>133.91999999999999</v>
      </c>
      <c r="F355" s="5">
        <f>_xll.SNL.Clients.Office.Excel.Functions.SPG(A355, "SP_VOLUME_AVG_DAILY_TO_1YR_AVG_DAILY", , "3M")</f>
        <v>114.62</v>
      </c>
      <c r="G355" s="9" t="str">
        <f>_xll.SNL.Clients.Office.Excel.Functions.SPG(A355, "IQ_SECTOR")</f>
        <v>Information Technology</v>
      </c>
      <c r="H355" s="9" t="str">
        <f>_xll.SNL.Clients.Office.Excel.Functions.SPG(A355, "IQ_INDUSTRY_GROUP")</f>
        <v>Software and Services</v>
      </c>
      <c r="I355" s="9" t="str">
        <f>_xll.SNL.Clients.Office.Excel.Functions.SPG(A355, "IQ_INDUSTRY")</f>
        <v>Software</v>
      </c>
      <c r="J355" s="9" t="str">
        <f>_xll.SNL.Clients.Office.Excel.Functions.SPG(A355, "IQ_PRIMARY_INDUSTRY")</f>
        <v>Systems Software</v>
      </c>
      <c r="K355" s="9" t="str">
        <f>_xll.SNL.Clients.Office.Excel.Functions.SPG(A355, "NAICS_CODE", "Primary")</f>
        <v>513210 - Software Publishers</v>
      </c>
      <c r="L355" s="9" t="str">
        <f>_xll.SNL.Clients.Office.Excel.Functions.SPG(A355, "SP_TOPICTAG")</f>
        <v>Software Development; Cloud Management; Endpoint Security Integrity; Data Protection; Cloud Infrastructure; Cloud Security; Process Automation</v>
      </c>
      <c r="M355" s="5">
        <f>_xll.SNL.Clients.Office.Excel.Functions.SPG(A355, "SP_PCT_SHARES_OWNED_ALL_INSTITUTIONS")</f>
        <v>37.31</v>
      </c>
      <c r="N355" s="9" t="str">
        <f>_xll.SNL.Clients.Office.Excel.Functions.SPG(A355, "RD_CREDIT_RATING_GLOBAL", "Issuer Credit Rating", "Local Currency LT|0")</f>
        <v>B+</v>
      </c>
      <c r="O355" s="9" t="str">
        <f>_xll.SNL.Clients.Office.Excel.Functions.SPG(A355, "RD_CWOL_GLOBAL", "Issuer Credit Rating", "Local Currency LT|0")</f>
        <v>Stable</v>
      </c>
      <c r="P355" s="9" t="str">
        <f>_xll.SNL.Clients.Office.Excel.Functions.SPG(A355, "RD_RATING_ACTION_GLOBAL", "Issuer Credit Rating", "Local Currency LT|0")</f>
        <v>New Rating | CreditWatch/Outlook (04/07/2021)</v>
      </c>
      <c r="Q355" s="10">
        <f>_xll.SNL.Clients.Office.Excel.Functions.SPG(A355, "RD_LAST_REVIEW_DATE_GLOBAL", "Issuer Credit Rating", "Local Currency LT")</f>
        <v>45399</v>
      </c>
      <c r="R355" s="10">
        <f>_xll.SNL.Clients.Office.Excel.Functions.SPG(A355, "RD_CREDIT_RATING_DATE_GLOBAL", "Issuer Credit Rating", "Local Currency LT|0")</f>
        <v>44293</v>
      </c>
      <c r="S355" s="10">
        <f>_xll.SNL.Clients.Office.Excel.Functions.SPG(A355, "RD_CREDIT_WATCH_OUTLOOK_DATE_GLOBAL", "Issuer Credit Rating", "Local Currency LT|0")</f>
        <v>44293</v>
      </c>
    </row>
    <row r="356" spans="1:19" x14ac:dyDescent="0.3">
      <c r="A356" t="s">
        <v>1389</v>
      </c>
      <c r="B356" t="str">
        <f>_xll.SNL.Clients.Office.Excel.Functions.SPG(A356,"SP_IPO_DATE")</f>
        <v/>
      </c>
      <c r="C356" s="5">
        <f>_xll.SNL.Clients.Office.Excel.Functions.SPG(A356, "SP_VOLUME_AVG_WEEKLY_TO_SHARES_OUT", , "1M")</f>
        <v>13.57349486210315</v>
      </c>
      <c r="D356" s="5">
        <f>_xll.SNL.Clients.Office.Excel.Functions.SPG(A356, "SP_VOLUME_AVG_WEEKLY_TO_SHARES_OUT", , "3M")</f>
        <v>16.11225845778273</v>
      </c>
      <c r="E356" s="5">
        <f>_xll.SNL.Clients.Office.Excel.Functions.SPG(A356, "SP_VOLUME_AVG_DAILY_TO_1YR_AVG_DAILY", , "1M")</f>
        <v>89.96</v>
      </c>
      <c r="F356" s="5">
        <f>_xll.SNL.Clients.Office.Excel.Functions.SPG(A356, "SP_VOLUME_AVG_DAILY_TO_1YR_AVG_DAILY", , "3M")</f>
        <v>106.78</v>
      </c>
      <c r="G356" s="9" t="str">
        <f>_xll.SNL.Clients.Office.Excel.Functions.SPG(A356, "IQ_SECTOR")</f>
        <v>Energy</v>
      </c>
      <c r="H356" s="9" t="str">
        <f>_xll.SNL.Clients.Office.Excel.Functions.SPG(A356, "IQ_INDUSTRY_GROUP")</f>
        <v>Energy</v>
      </c>
      <c r="I356" s="9" t="str">
        <f>_xll.SNL.Clients.Office.Excel.Functions.SPG(A356, "IQ_INDUSTRY")</f>
        <v>Energy Equipment and Services</v>
      </c>
      <c r="J356" s="9" t="str">
        <f>_xll.SNL.Clients.Office.Excel.Functions.SPG(A356, "IQ_PRIMARY_INDUSTRY")</f>
        <v>Oil and Gas Drilling</v>
      </c>
      <c r="K356" s="9" t="str">
        <f>_xll.SNL.Clients.Office.Excel.Functions.SPG(A356, "NAICS_CODE", "Primary")</f>
        <v>213111 - Drilling Oil and Gas Wells</v>
      </c>
      <c r="L356" s="9" t="str">
        <f>_xll.SNL.Clients.Office.Excel.Functions.SPG(A356, "SP_TOPICTAG")</f>
        <v>Computer Vision; Industrial Automation; Marine Transportation; Simulation; Process Automation; Artificial Intelligence</v>
      </c>
      <c r="M356" s="5">
        <f>_xll.SNL.Clients.Office.Excel.Functions.SPG(A356, "SP_PCT_SHARES_OWNED_ALL_INSTITUTIONS")</f>
        <v>77.37</v>
      </c>
      <c r="N356" s="9" t="str">
        <f>_xll.SNL.Clients.Office.Excel.Functions.SPG(A356, "RD_CREDIT_RATING_GLOBAL", "Issuer Credit Rating", "Local Currency LT|0")</f>
        <v>B-</v>
      </c>
      <c r="O356" s="9" t="str">
        <f>_xll.SNL.Clients.Office.Excel.Functions.SPG(A356, "RD_CWOL_GLOBAL", "Issuer Credit Rating", "Local Currency LT|0")</f>
        <v>Stable</v>
      </c>
      <c r="P356" s="9" t="str">
        <f>_xll.SNL.Clients.Office.Excel.Functions.SPG(A356, "RD_RATING_ACTION_GLOBAL", "Issuer Credit Rating", "Local Currency LT|0")</f>
        <v>CreditWatch/Outlook (03/07/2024)</v>
      </c>
      <c r="Q356" s="10">
        <f>_xll.SNL.Clients.Office.Excel.Functions.SPG(A356, "RD_LAST_REVIEW_DATE_GLOBAL", "Issuer Credit Rating", "Local Currency LT")</f>
        <v>45489</v>
      </c>
      <c r="R356" s="10">
        <f>_xll.SNL.Clients.Office.Excel.Functions.SPG(A356, "RD_CREDIT_RATING_DATE_GLOBAL", "Issuer Credit Rating", "Local Currency LT|0")</f>
        <v>44609</v>
      </c>
      <c r="S356" s="10">
        <f>_xll.SNL.Clients.Office.Excel.Functions.SPG(A356, "RD_CREDIT_WATCH_OUTLOOK_DATE_GLOBAL", "Issuer Credit Rating", "Local Currency LT|0")</f>
        <v>45358</v>
      </c>
    </row>
    <row r="357" spans="1:19" x14ac:dyDescent="0.3">
      <c r="A357" t="s">
        <v>1390</v>
      </c>
      <c r="B357" s="10">
        <f>_xll.SNL.Clients.Office.Excel.Functions.SPG(A357,"SP_IPO_DATE")</f>
        <v>41171</v>
      </c>
      <c r="C357" s="5">
        <f>_xll.SNL.Clients.Office.Excel.Functions.SPG(A357, "SP_VOLUME_AVG_WEEKLY_TO_SHARES_OUT", , "1M")</f>
        <v>2.4629568632427481</v>
      </c>
      <c r="D357" s="5">
        <f>_xll.SNL.Clients.Office.Excel.Functions.SPG(A357, "SP_VOLUME_AVG_WEEKLY_TO_SHARES_OUT", , "3M")</f>
        <v>2.6900061423140817</v>
      </c>
      <c r="E357" s="5">
        <f>_xll.SNL.Clients.Office.Excel.Functions.SPG(A357, "SP_VOLUME_AVG_DAILY_TO_1YR_AVG_DAILY", , "1M")</f>
        <v>90.92</v>
      </c>
      <c r="F357" s="5">
        <f>_xll.SNL.Clients.Office.Excel.Functions.SPG(A357, "SP_VOLUME_AVG_DAILY_TO_1YR_AVG_DAILY", , "3M")</f>
        <v>99.31</v>
      </c>
      <c r="G357" s="9" t="str">
        <f>_xll.SNL.Clients.Office.Excel.Functions.SPG(A357, "IQ_SECTOR")</f>
        <v>Financials</v>
      </c>
      <c r="H357" s="9" t="str">
        <f>_xll.SNL.Clients.Office.Excel.Functions.SPG(A357, "IQ_INDUSTRY_GROUP")</f>
        <v>Banks</v>
      </c>
      <c r="I357" s="9" t="str">
        <f>_xll.SNL.Clients.Office.Excel.Functions.SPG(A357, "IQ_INDUSTRY")</f>
        <v>Banks</v>
      </c>
      <c r="J357" s="9" t="str">
        <f>_xll.SNL.Clients.Office.Excel.Functions.SPG(A357, "IQ_PRIMARY_INDUSTRY")</f>
        <v>Regional Banks</v>
      </c>
      <c r="K357" s="9" t="str">
        <f>_xll.SNL.Clients.Office.Excel.Functions.SPG(A357, "NAICS_CODE", "Primary")</f>
        <v>522110 - Commercial Banking</v>
      </c>
      <c r="L357" s="9" t="str">
        <f>_xll.SNL.Clients.Office.Excel.Functions.SPG(A357, "SP_TOPICTAG")</f>
        <v>Anti-Fraud; Consumer Lending; Digital Brokerage</v>
      </c>
      <c r="M357" s="5">
        <f>_xll.SNL.Clients.Office.Excel.Functions.SPG(A357, "SP_PCT_SHARES_OWNED_ALL_INSTITUTIONS")</f>
        <v>99.86</v>
      </c>
      <c r="N357" s="9" t="str">
        <f>_xll.SNL.Clients.Office.Excel.Functions.SPG(A357, "RD_CREDIT_RATING_GLOBAL", "Issuer Credit Rating", "Local Currency LT|0")</f>
        <v/>
      </c>
      <c r="O357" s="9" t="str">
        <f>_xll.SNL.Clients.Office.Excel.Functions.SPG(A357, "RD_CWOL_GLOBAL", "Issuer Credit Rating", "Local Currency LT|0")</f>
        <v/>
      </c>
      <c r="P357" s="9" t="str">
        <f>_xll.SNL.Clients.Office.Excel.Functions.SPG(A357, "RD_RATING_ACTION_GLOBAL", "Issuer Credit Rating", "Local Currency LT|0")</f>
        <v/>
      </c>
      <c r="Q357" s="10" t="str">
        <f>_xll.SNL.Clients.Office.Excel.Functions.SPG(A357, "RD_LAST_REVIEW_DATE_GLOBAL", "Issuer Credit Rating", "Local Currency LT")</f>
        <v/>
      </c>
      <c r="R357" s="10" t="str">
        <f>_xll.SNL.Clients.Office.Excel.Functions.SPG(A357, "RD_CREDIT_RATING_DATE_GLOBAL", "Issuer Credit Rating", "Local Currency LT|0")</f>
        <v/>
      </c>
      <c r="S357" s="10" t="str">
        <f>_xll.SNL.Clients.Office.Excel.Functions.SPG(A357, "RD_CREDIT_WATCH_OUTLOOK_DATE_GLOBAL", "Issuer Credit Rating", "Local Currency LT|0")</f>
        <v/>
      </c>
    </row>
    <row r="358" spans="1:19" x14ac:dyDescent="0.3">
      <c r="A358" t="s">
        <v>1391</v>
      </c>
      <c r="B358" t="str">
        <f>_xll.SNL.Clients.Office.Excel.Functions.SPG(A358,"SP_IPO_DATE")</f>
        <v/>
      </c>
      <c r="C358" s="5">
        <f>_xll.SNL.Clients.Office.Excel.Functions.SPG(A358, "SP_VOLUME_AVG_WEEKLY_TO_SHARES_OUT", , "1M")</f>
        <v>0.91364443123568506</v>
      </c>
      <c r="D358" s="5">
        <f>_xll.SNL.Clients.Office.Excel.Functions.SPG(A358, "SP_VOLUME_AVG_WEEKLY_TO_SHARES_OUT", , "3M")</f>
        <v>0.88476583378396434</v>
      </c>
      <c r="E358" s="5">
        <f>_xll.SNL.Clients.Office.Excel.Functions.SPG(A358, "SP_VOLUME_AVG_DAILY_TO_1YR_AVG_DAILY", , "1M")</f>
        <v>101.37</v>
      </c>
      <c r="F358" s="5">
        <f>_xll.SNL.Clients.Office.Excel.Functions.SPG(A358, "SP_VOLUME_AVG_DAILY_TO_1YR_AVG_DAILY", , "3M")</f>
        <v>98.17</v>
      </c>
      <c r="G358" s="9" t="str">
        <f>_xll.SNL.Clients.Office.Excel.Functions.SPG(A358, "IQ_SECTOR")</f>
        <v>Consumer Staples</v>
      </c>
      <c r="H358" s="9" t="str">
        <f>_xll.SNL.Clients.Office.Excel.Functions.SPG(A358, "IQ_INDUSTRY_GROUP")</f>
        <v>Food, Beverage and Tobacco</v>
      </c>
      <c r="I358" s="9" t="str">
        <f>_xll.SNL.Clients.Office.Excel.Functions.SPG(A358, "IQ_INDUSTRY")</f>
        <v>Beverages</v>
      </c>
      <c r="J358" s="9" t="str">
        <f>_xll.SNL.Clients.Office.Excel.Functions.SPG(A358, "IQ_PRIMARY_INDUSTRY")</f>
        <v>Soft Drinks and Non-alcoholic Beverages</v>
      </c>
      <c r="K358" s="9" t="str">
        <f>_xll.SNL.Clients.Office.Excel.Functions.SPG(A358, "NAICS_CODE", "Primary")</f>
        <v>3121 - Beverage Manufacturing</v>
      </c>
      <c r="L358" s="9" t="str">
        <f>_xll.SNL.Clients.Office.Excel.Functions.SPG(A358, "SP_TOPICTAG")</f>
        <v>Fast-Moving Consumer Goods</v>
      </c>
      <c r="M358" s="5">
        <f>_xll.SNL.Clients.Office.Excel.Functions.SPG(A358, "SP_PCT_SHARES_OWNED_ALL_INSTITUTIONS")</f>
        <v>23.64</v>
      </c>
      <c r="N358" s="9" t="str">
        <f>_xll.SNL.Clients.Office.Excel.Functions.SPG(A358, "RD_CREDIT_RATING_GLOBAL", "Issuer Credit Rating", "Local Currency LT|0")</f>
        <v/>
      </c>
      <c r="O358" s="9" t="str">
        <f>_xll.SNL.Clients.Office.Excel.Functions.SPG(A358, "RD_CWOL_GLOBAL", "Issuer Credit Rating", "Local Currency LT|0")</f>
        <v/>
      </c>
      <c r="P358" s="9" t="str">
        <f>_xll.SNL.Clients.Office.Excel.Functions.SPG(A358, "RD_RATING_ACTION_GLOBAL", "Issuer Credit Rating", "Local Currency LT|0")</f>
        <v/>
      </c>
      <c r="Q358" s="10" t="str">
        <f>_xll.SNL.Clients.Office.Excel.Functions.SPG(A358, "RD_LAST_REVIEW_DATE_GLOBAL", "Issuer Credit Rating", "Local Currency LT")</f>
        <v/>
      </c>
      <c r="R358" s="10" t="str">
        <f>_xll.SNL.Clients.Office.Excel.Functions.SPG(A358, "RD_CREDIT_RATING_DATE_GLOBAL", "Issuer Credit Rating", "Local Currency LT|0")</f>
        <v/>
      </c>
      <c r="S358" s="10" t="str">
        <f>_xll.SNL.Clients.Office.Excel.Functions.SPG(A358, "RD_CREDIT_WATCH_OUTLOOK_DATE_GLOBAL", "Issuer Credit Rating", "Local Currency LT|0")</f>
        <v/>
      </c>
    </row>
    <row r="359" spans="1:19" x14ac:dyDescent="0.3">
      <c r="A359" t="s">
        <v>1392</v>
      </c>
      <c r="B359" t="str">
        <f>_xll.SNL.Clients.Office.Excel.Functions.SPG(A359,"SP_IPO_DATE")</f>
        <v/>
      </c>
      <c r="C359" s="5">
        <f>_xll.SNL.Clients.Office.Excel.Functions.SPG(A359, "SP_VOLUME_AVG_WEEKLY_TO_SHARES_OUT", , "1M")</f>
        <v>1.7817294736575586</v>
      </c>
      <c r="D359" s="5">
        <f>_xll.SNL.Clients.Office.Excel.Functions.SPG(A359, "SP_VOLUME_AVG_WEEKLY_TO_SHARES_OUT", , "3M")</f>
        <v>1.7250632618494159</v>
      </c>
      <c r="E359" s="5">
        <f>_xll.SNL.Clients.Office.Excel.Functions.SPG(A359, "SP_VOLUME_AVG_DAILY_TO_1YR_AVG_DAILY", , "1M")</f>
        <v>94.59</v>
      </c>
      <c r="F359" s="5">
        <f>_xll.SNL.Clients.Office.Excel.Functions.SPG(A359, "SP_VOLUME_AVG_DAILY_TO_1YR_AVG_DAILY", , "3M")</f>
        <v>91.59</v>
      </c>
      <c r="G359" s="9" t="str">
        <f>_xll.SNL.Clients.Office.Excel.Functions.SPG(A359, "IQ_SECTOR")</f>
        <v>Health Care</v>
      </c>
      <c r="H359" s="9" t="str">
        <f>_xll.SNL.Clients.Office.Excel.Functions.SPG(A359, "IQ_INDUSTRY_GROUP")</f>
        <v>Health Care Equipment and Services</v>
      </c>
      <c r="I359" s="9" t="str">
        <f>_xll.SNL.Clients.Office.Excel.Functions.SPG(A359, "IQ_INDUSTRY")</f>
        <v>Health Care Providers and Services</v>
      </c>
      <c r="J359" s="9" t="str">
        <f>_xll.SNL.Clients.Office.Excel.Functions.SPG(A359, "IQ_PRIMARY_INDUSTRY")</f>
        <v>Health Care Facilities</v>
      </c>
      <c r="K359" s="9" t="str">
        <f>_xll.SNL.Clients.Office.Excel.Functions.SPG(A359, "NAICS_CODE", "Primary")</f>
        <v>623110 - Nursing Care Facilities (Skilled Nursing Facilities)</v>
      </c>
      <c r="L359" s="9" t="str">
        <f>_xll.SNL.Clients.Office.Excel.Functions.SPG(A359, "SP_TOPICTAG")</f>
        <v>Health Diagnostics; Neuroscience; Outpatient Care; Assisted Living; Central Nervous System; Neurology; Psychiatry</v>
      </c>
      <c r="M359" s="5">
        <f>_xll.SNL.Clients.Office.Excel.Functions.SPG(A359, "SP_PCT_SHARES_OWNED_ALL_INSTITUTIONS")</f>
        <v>60.63</v>
      </c>
      <c r="N359" s="9" t="str">
        <f>_xll.SNL.Clients.Office.Excel.Functions.SPG(A359, "RD_CREDIT_RATING_GLOBAL", "Issuer Credit Rating", "Local Currency LT|0")</f>
        <v/>
      </c>
      <c r="O359" s="9" t="str">
        <f>_xll.SNL.Clients.Office.Excel.Functions.SPG(A359, "RD_CWOL_GLOBAL", "Issuer Credit Rating", "Local Currency LT|0")</f>
        <v/>
      </c>
      <c r="P359" s="9" t="str">
        <f>_xll.SNL.Clients.Office.Excel.Functions.SPG(A359, "RD_RATING_ACTION_GLOBAL", "Issuer Credit Rating", "Local Currency LT|0")</f>
        <v/>
      </c>
      <c r="Q359" s="10" t="str">
        <f>_xll.SNL.Clients.Office.Excel.Functions.SPG(A359, "RD_LAST_REVIEW_DATE_GLOBAL", "Issuer Credit Rating", "Local Currency LT")</f>
        <v/>
      </c>
      <c r="R359" s="10" t="str">
        <f>_xll.SNL.Clients.Office.Excel.Functions.SPG(A359, "RD_CREDIT_RATING_DATE_GLOBAL", "Issuer Credit Rating", "Local Currency LT|0")</f>
        <v/>
      </c>
      <c r="S359" s="10" t="str">
        <f>_xll.SNL.Clients.Office.Excel.Functions.SPG(A359, "RD_CREDIT_WATCH_OUTLOOK_DATE_GLOBAL", "Issuer Credit Rating", "Local Currency LT|0")</f>
        <v/>
      </c>
    </row>
    <row r="360" spans="1:19" x14ac:dyDescent="0.3">
      <c r="A360" t="s">
        <v>1393</v>
      </c>
      <c r="B360" t="str">
        <f>_xll.SNL.Clients.Office.Excel.Functions.SPG(A360,"SP_IPO_DATE")</f>
        <v/>
      </c>
      <c r="C360" s="5">
        <f>_xll.SNL.Clients.Office.Excel.Functions.SPG(A360, "SP_VOLUME_AVG_WEEKLY_TO_SHARES_OUT", , "1M")</f>
        <v>2.0623586078209888</v>
      </c>
      <c r="D360" s="5">
        <f>_xll.SNL.Clients.Office.Excel.Functions.SPG(A360, "SP_VOLUME_AVG_WEEKLY_TO_SHARES_OUT", , "3M")</f>
        <v>2.8733290235679028</v>
      </c>
      <c r="E360" s="5">
        <f>_xll.SNL.Clients.Office.Excel.Functions.SPG(A360, "SP_VOLUME_AVG_DAILY_TO_1YR_AVG_DAILY", , "1M")</f>
        <v>70.959999999999994</v>
      </c>
      <c r="F360" s="5">
        <f>_xll.SNL.Clients.Office.Excel.Functions.SPG(A360, "SP_VOLUME_AVG_DAILY_TO_1YR_AVG_DAILY", , "3M")</f>
        <v>98.86</v>
      </c>
      <c r="G360" s="9" t="str">
        <f>_xll.SNL.Clients.Office.Excel.Functions.SPG(A360, "IQ_SECTOR")</f>
        <v>Industrials</v>
      </c>
      <c r="H360" s="9" t="str">
        <f>_xll.SNL.Clients.Office.Excel.Functions.SPG(A360, "IQ_INDUSTRY_GROUP")</f>
        <v>Capital Goods</v>
      </c>
      <c r="I360" s="9" t="str">
        <f>_xll.SNL.Clients.Office.Excel.Functions.SPG(A360, "IQ_INDUSTRY")</f>
        <v>Aerospace and Defense</v>
      </c>
      <c r="J360" s="9" t="str">
        <f>_xll.SNL.Clients.Office.Excel.Functions.SPG(A360, "IQ_PRIMARY_INDUSTRY")</f>
        <v>Aerospace and Defense</v>
      </c>
      <c r="K360" s="9" t="str">
        <f>_xll.SNL.Clients.Office.Excel.Functions.SPG(A360, "NAICS_CODE", "Primary")</f>
        <v>33299 - All Other Fabricated Metal Product Manufacturing</v>
      </c>
      <c r="L360" s="9" t="str">
        <f>_xll.SNL.Clients.Office.Excel.Functions.SPG(A360, "SP_TOPICTAG")</f>
        <v>Industrial Automation; Sensors; Smart Building; Artificial Intelligence</v>
      </c>
      <c r="M360" s="5">
        <f>_xll.SNL.Clients.Office.Excel.Functions.SPG(A360, "SP_PCT_SHARES_OWNED_ALL_INSTITUTIONS")</f>
        <v>59.66</v>
      </c>
      <c r="N360" s="9" t="str">
        <f>_xll.SNL.Clients.Office.Excel.Functions.SPG(A360, "RD_CREDIT_RATING_GLOBAL", "Issuer Credit Rating", "Local Currency LT|0")</f>
        <v/>
      </c>
      <c r="O360" s="9" t="str">
        <f>_xll.SNL.Clients.Office.Excel.Functions.SPG(A360, "RD_CWOL_GLOBAL", "Issuer Credit Rating", "Local Currency LT|0")</f>
        <v/>
      </c>
      <c r="P360" s="9" t="str">
        <f>_xll.SNL.Clients.Office.Excel.Functions.SPG(A360, "RD_RATING_ACTION_GLOBAL", "Issuer Credit Rating", "Local Currency LT|0")</f>
        <v/>
      </c>
      <c r="Q360" s="10" t="str">
        <f>_xll.SNL.Clients.Office.Excel.Functions.SPG(A360, "RD_LAST_REVIEW_DATE_GLOBAL", "Issuer Credit Rating", "Local Currency LT")</f>
        <v/>
      </c>
      <c r="R360" s="10" t="str">
        <f>_xll.SNL.Clients.Office.Excel.Functions.SPG(A360, "RD_CREDIT_RATING_DATE_GLOBAL", "Issuer Credit Rating", "Local Currency LT|0")</f>
        <v/>
      </c>
      <c r="S360" s="10" t="str">
        <f>_xll.SNL.Clients.Office.Excel.Functions.SPG(A360, "RD_CREDIT_WATCH_OUTLOOK_DATE_GLOBAL", "Issuer Credit Rating", "Local Currency LT|0")</f>
        <v/>
      </c>
    </row>
    <row r="361" spans="1:19" x14ac:dyDescent="0.3">
      <c r="A361" t="s">
        <v>1394</v>
      </c>
      <c r="B361" s="10">
        <f>_xll.SNL.Clients.Office.Excel.Functions.SPG(A361,"SP_IPO_DATE")</f>
        <v>43033</v>
      </c>
      <c r="C361" s="5">
        <f>_xll.SNL.Clients.Office.Excel.Functions.SPG(A361, "SP_VOLUME_AVG_WEEKLY_TO_SHARES_OUT", , "1M")</f>
        <v>8.5793758664972941</v>
      </c>
      <c r="D361" s="5">
        <f>_xll.SNL.Clients.Office.Excel.Functions.SPG(A361, "SP_VOLUME_AVG_WEEKLY_TO_SHARES_OUT", , "3M")</f>
        <v>8.5134014419373294</v>
      </c>
      <c r="E361" s="5">
        <f>_xll.SNL.Clients.Office.Excel.Functions.SPG(A361, "SP_VOLUME_AVG_DAILY_TO_1YR_AVG_DAILY", , "1M")</f>
        <v>90.15</v>
      </c>
      <c r="F361" s="5">
        <f>_xll.SNL.Clients.Office.Excel.Functions.SPG(A361, "SP_VOLUME_AVG_DAILY_TO_1YR_AVG_DAILY", , "3M")</f>
        <v>89.46</v>
      </c>
      <c r="G361" s="9" t="str">
        <f>_xll.SNL.Clients.Office.Excel.Functions.SPG(A361, "IQ_SECTOR")</f>
        <v>Consumer Discretionary</v>
      </c>
      <c r="H361" s="9" t="str">
        <f>_xll.SNL.Clients.Office.Excel.Functions.SPG(A361, "IQ_INDUSTRY_GROUP")</f>
        <v>Consumer Discretionary Distribution and Retail</v>
      </c>
      <c r="I361" s="9" t="str">
        <f>_xll.SNL.Clients.Office.Excel.Functions.SPG(A361, "IQ_INDUSTRY")</f>
        <v>Specialty Retail</v>
      </c>
      <c r="J361" s="9" t="str">
        <f>_xll.SNL.Clients.Office.Excel.Functions.SPG(A361, "IQ_PRIMARY_INDUSTRY")</f>
        <v>Other Specialty Retail</v>
      </c>
      <c r="K361" s="9" t="str">
        <f>_xll.SNL.Clients.Office.Excel.Functions.SPG(A361, "NAICS_CODE", "Primary")</f>
        <v>456130 - Optical Goods Retailers</v>
      </c>
      <c r="L361" s="9" t="str">
        <f>_xll.SNL.Clients.Office.Excel.Functions.SPG(A361, "SP_TOPICTAG")</f>
        <v>Marketing Automation; Customer Relationship Management; Wearables; Process Automation; RegTech</v>
      </c>
      <c r="M361" s="5">
        <f>_xll.SNL.Clients.Office.Excel.Functions.SPG(A361, "SP_PCT_SHARES_OWNED_ALL_INSTITUTIONS")</f>
        <v>102.06</v>
      </c>
      <c r="N361" s="9" t="str">
        <f>_xll.SNL.Clients.Office.Excel.Functions.SPG(A361, "RD_CREDIT_RATING_GLOBAL", "Issuer Credit Rating", "Local Currency LT|0")</f>
        <v>NR</v>
      </c>
      <c r="O361" s="9" t="str">
        <f>_xll.SNL.Clients.Office.Excel.Functions.SPG(A361, "RD_CWOL_GLOBAL", "Issuer Credit Rating", "Local Currency LT|0")</f>
        <v>NR</v>
      </c>
      <c r="P361" s="9" t="str">
        <f>_xll.SNL.Clients.Office.Excel.Functions.SPG(A361, "RD_RATING_ACTION_GLOBAL", "Issuer Credit Rating", "Local Currency LT|0")</f>
        <v>Not Rated | CreditWatch/Outlook (05/03/2000)</v>
      </c>
      <c r="Q361" s="10" t="str">
        <f>_xll.SNL.Clients.Office.Excel.Functions.SPG(A361, "RD_LAST_REVIEW_DATE_GLOBAL", "Issuer Credit Rating", "Local Currency LT")</f>
        <v/>
      </c>
      <c r="R361" s="10">
        <f>_xll.SNL.Clients.Office.Excel.Functions.SPG(A361, "RD_CREDIT_RATING_DATE_GLOBAL", "Issuer Credit Rating", "Local Currency LT|0")</f>
        <v>36649</v>
      </c>
      <c r="S361" s="10">
        <f>_xll.SNL.Clients.Office.Excel.Functions.SPG(A361, "RD_CREDIT_WATCH_OUTLOOK_DATE_GLOBAL", "Issuer Credit Rating", "Local Currency LT|0")</f>
        <v>36649</v>
      </c>
    </row>
    <row r="362" spans="1:19" x14ac:dyDescent="0.3">
      <c r="A362" t="s">
        <v>1395</v>
      </c>
      <c r="B362" t="str">
        <f>_xll.SNL.Clients.Office.Excel.Functions.SPG(A362,"SP_IPO_DATE")</f>
        <v/>
      </c>
      <c r="C362" s="5">
        <f>_xll.SNL.Clients.Office.Excel.Functions.SPG(A362, "SP_VOLUME_AVG_WEEKLY_TO_SHARES_OUT", , "1M")</f>
        <v>4.4134655570966252</v>
      </c>
      <c r="D362" s="5">
        <f>_xll.SNL.Clients.Office.Excel.Functions.SPG(A362, "SP_VOLUME_AVG_WEEKLY_TO_SHARES_OUT", , "3M")</f>
        <v>4.5243104447228308</v>
      </c>
      <c r="E362" s="5">
        <f>_xll.SNL.Clients.Office.Excel.Functions.SPG(A362, "SP_VOLUME_AVG_DAILY_TO_1YR_AVG_DAILY", , "1M")</f>
        <v>115</v>
      </c>
      <c r="F362" s="5">
        <f>_xll.SNL.Clients.Office.Excel.Functions.SPG(A362, "SP_VOLUME_AVG_DAILY_TO_1YR_AVG_DAILY", , "3M")</f>
        <v>117.89</v>
      </c>
      <c r="G362" s="9" t="str">
        <f>_xll.SNL.Clients.Office.Excel.Functions.SPG(A362, "IQ_SECTOR")</f>
        <v>Financials</v>
      </c>
      <c r="H362" s="9" t="str">
        <f>_xll.SNL.Clients.Office.Excel.Functions.SPG(A362, "IQ_INDUSTRY_GROUP")</f>
        <v>Financial Services</v>
      </c>
      <c r="I362" s="9" t="str">
        <f>_xll.SNL.Clients.Office.Excel.Functions.SPG(A362, "IQ_INDUSTRY")</f>
        <v>Consumer Finance</v>
      </c>
      <c r="J362" s="9" t="str">
        <f>_xll.SNL.Clients.Office.Excel.Functions.SPG(A362, "IQ_PRIMARY_INDUSTRY")</f>
        <v>Consumer Finance</v>
      </c>
      <c r="K362" s="9" t="str">
        <f>_xll.SNL.Clients.Office.Excel.Functions.SPG(A362, "NAICS_CODE", "Primary")</f>
        <v>522291 - Consumer Lending</v>
      </c>
      <c r="L362" s="9" t="str">
        <f>_xll.SNL.Clients.Office.Excel.Functions.SPG(A362, "SP_TOPICTAG")</f>
        <v>Consumer Lending; Micro Lending; Banking as a Service</v>
      </c>
      <c r="M362" s="5">
        <f>_xll.SNL.Clients.Office.Excel.Functions.SPG(A362, "SP_PCT_SHARES_OWNED_ALL_INSTITUTIONS")</f>
        <v>77.58</v>
      </c>
      <c r="N362" s="9" t="str">
        <f>_xll.SNL.Clients.Office.Excel.Functions.SPG(A362, "RD_CREDIT_RATING_GLOBAL", "Issuer Credit Rating", "Local Currency LT|0")</f>
        <v>BB</v>
      </c>
      <c r="O362" s="9" t="str">
        <f>_xll.SNL.Clients.Office.Excel.Functions.SPG(A362, "RD_CWOL_GLOBAL", "Issuer Credit Rating", "Local Currency LT|0")</f>
        <v>Stable</v>
      </c>
      <c r="P362" s="9" t="str">
        <f>_xll.SNL.Clients.Office.Excel.Functions.SPG(A362, "RD_RATING_ACTION_GLOBAL", "Issuer Credit Rating", "Local Currency LT|0")</f>
        <v>Upgrade | CreditWatch/Outlook (09/17/2024)</v>
      </c>
      <c r="Q362" s="10">
        <f>_xll.SNL.Clients.Office.Excel.Functions.SPG(A362, "RD_LAST_REVIEW_DATE_GLOBAL", "Issuer Credit Rating", "Local Currency LT")</f>
        <v>45552</v>
      </c>
      <c r="R362" s="10">
        <f>_xll.SNL.Clients.Office.Excel.Functions.SPG(A362, "RD_CREDIT_RATING_DATE_GLOBAL", "Issuer Credit Rating", "Local Currency LT|0")</f>
        <v>45552</v>
      </c>
      <c r="S362" s="10">
        <f>_xll.SNL.Clients.Office.Excel.Functions.SPG(A362, "RD_CREDIT_WATCH_OUTLOOK_DATE_GLOBAL", "Issuer Credit Rating", "Local Currency LT|0")</f>
        <v>45552</v>
      </c>
    </row>
    <row r="363" spans="1:19" x14ac:dyDescent="0.3">
      <c r="A363" t="s">
        <v>1396</v>
      </c>
      <c r="B363" t="str">
        <f>_xll.SNL.Clients.Office.Excel.Functions.SPG(A363,"SP_IPO_DATE")</f>
        <v/>
      </c>
      <c r="C363" s="5">
        <f>_xll.SNL.Clients.Office.Excel.Functions.SPG(A363, "SP_VOLUME_AVG_WEEKLY_TO_SHARES_OUT", , "1M")</f>
        <v>2.2968640855795122</v>
      </c>
      <c r="D363" s="5">
        <f>_xll.SNL.Clients.Office.Excel.Functions.SPG(A363, "SP_VOLUME_AVG_WEEKLY_TO_SHARES_OUT", , "3M")</f>
        <v>2.4210012866978374</v>
      </c>
      <c r="E363" s="5">
        <f>_xll.SNL.Clients.Office.Excel.Functions.SPG(A363, "SP_VOLUME_AVG_DAILY_TO_1YR_AVG_DAILY", , "1M")</f>
        <v>101.76</v>
      </c>
      <c r="F363" s="5">
        <f>_xll.SNL.Clients.Office.Excel.Functions.SPG(A363, "SP_VOLUME_AVG_DAILY_TO_1YR_AVG_DAILY", , "3M")</f>
        <v>107.26</v>
      </c>
      <c r="G363" s="9" t="str">
        <f>_xll.SNL.Clients.Office.Excel.Functions.SPG(A363, "IQ_SECTOR")</f>
        <v>Financials</v>
      </c>
      <c r="H363" s="9" t="str">
        <f>_xll.SNL.Clients.Office.Excel.Functions.SPG(A363, "IQ_INDUSTRY_GROUP")</f>
        <v>Banks</v>
      </c>
      <c r="I363" s="9" t="str">
        <f>_xll.SNL.Clients.Office.Excel.Functions.SPG(A363, "IQ_INDUSTRY")</f>
        <v>Banks</v>
      </c>
      <c r="J363" s="9" t="str">
        <f>_xll.SNL.Clients.Office.Excel.Functions.SPG(A363, "IQ_PRIMARY_INDUSTRY")</f>
        <v>Regional Banks</v>
      </c>
      <c r="K363" s="9" t="str">
        <f>_xll.SNL.Clients.Office.Excel.Functions.SPG(A363, "NAICS_CODE", "Primary")</f>
        <v>522110 - Commercial Banking</v>
      </c>
      <c r="L363" s="9" t="str">
        <f>_xll.SNL.Clients.Office.Excel.Functions.SPG(A363, "SP_TOPICTAG")</f>
        <v>Consumer Lending; Digital Brokerage</v>
      </c>
      <c r="M363" s="5">
        <f>_xll.SNL.Clients.Office.Excel.Functions.SPG(A363, "SP_PCT_SHARES_OWNED_ALL_INSTITUTIONS")</f>
        <v>64.94</v>
      </c>
      <c r="N363" s="9" t="str">
        <f>_xll.SNL.Clients.Office.Excel.Functions.SPG(A363, "RD_CREDIT_RATING_GLOBAL", "Issuer Credit Rating", "Local Currency LT|0")</f>
        <v/>
      </c>
      <c r="O363" s="9" t="str">
        <f>_xll.SNL.Clients.Office.Excel.Functions.SPG(A363, "RD_CWOL_GLOBAL", "Issuer Credit Rating", "Local Currency LT|0")</f>
        <v/>
      </c>
      <c r="P363" s="9" t="str">
        <f>_xll.SNL.Clients.Office.Excel.Functions.SPG(A363, "RD_RATING_ACTION_GLOBAL", "Issuer Credit Rating", "Local Currency LT|0")</f>
        <v/>
      </c>
      <c r="Q363" s="10" t="str">
        <f>_xll.SNL.Clients.Office.Excel.Functions.SPG(A363, "RD_LAST_REVIEW_DATE_GLOBAL", "Issuer Credit Rating", "Local Currency LT")</f>
        <v/>
      </c>
      <c r="R363" s="10" t="str">
        <f>_xll.SNL.Clients.Office.Excel.Functions.SPG(A363, "RD_CREDIT_RATING_DATE_GLOBAL", "Issuer Credit Rating", "Local Currency LT|0")</f>
        <v/>
      </c>
      <c r="S363" s="10" t="str">
        <f>_xll.SNL.Clients.Office.Excel.Functions.SPG(A363, "RD_CREDIT_WATCH_OUTLOOK_DATE_GLOBAL", "Issuer Credit Rating", "Local Currency LT|0")</f>
        <v/>
      </c>
    </row>
    <row r="364" spans="1:19" x14ac:dyDescent="0.3">
      <c r="A364" t="s">
        <v>1397</v>
      </c>
      <c r="B364" t="str">
        <f>_xll.SNL.Clients.Office.Excel.Functions.SPG(A364,"SP_IPO_DATE")</f>
        <v/>
      </c>
      <c r="C364" s="5">
        <f>_xll.SNL.Clients.Office.Excel.Functions.SPG(A364, "SP_VOLUME_AVG_WEEKLY_TO_SHARES_OUT", , "1M")</f>
        <v>1.907073746592965</v>
      </c>
      <c r="D364" s="5">
        <f>_xll.SNL.Clients.Office.Excel.Functions.SPG(A364, "SP_VOLUME_AVG_WEEKLY_TO_SHARES_OUT", , "3M")</f>
        <v>2.9325344798919137</v>
      </c>
      <c r="E364" s="5">
        <f>_xll.SNL.Clients.Office.Excel.Functions.SPG(A364, "SP_VOLUME_AVG_DAILY_TO_1YR_AVG_DAILY", , "1M")</f>
        <v>46.18</v>
      </c>
      <c r="F364" s="5">
        <f>_xll.SNL.Clients.Office.Excel.Functions.SPG(A364, "SP_VOLUME_AVG_DAILY_TO_1YR_AVG_DAILY", , "3M")</f>
        <v>71.010000000000005</v>
      </c>
      <c r="G364" s="9" t="str">
        <f>_xll.SNL.Clients.Office.Excel.Functions.SPG(A364, "IQ_SECTOR")</f>
        <v>Financials</v>
      </c>
      <c r="H364" s="9" t="str">
        <f>_xll.SNL.Clients.Office.Excel.Functions.SPG(A364, "IQ_INDUSTRY_GROUP")</f>
        <v>Financial Services</v>
      </c>
      <c r="I364" s="9" t="str">
        <f>_xll.SNL.Clients.Office.Excel.Functions.SPG(A364, "IQ_INDUSTRY")</f>
        <v>Financial Services</v>
      </c>
      <c r="J364" s="9" t="str">
        <f>_xll.SNL.Clients.Office.Excel.Functions.SPG(A364, "IQ_PRIMARY_INDUSTRY")</f>
        <v>Transaction and Payment Processing Services</v>
      </c>
      <c r="K364" s="9" t="str">
        <f>_xll.SNL.Clients.Office.Excel.Functions.SPG(A364, "NAICS_CODE", "Primary")</f>
        <v>513210 - Software Publishers</v>
      </c>
      <c r="L364" s="9" t="str">
        <f>_xll.SNL.Clients.Office.Excel.Functions.SPG(A364, "SP_TOPICTAG")</f>
        <v>Optical Infrastructure; Fintech; Neobank; Storage Management; Web3</v>
      </c>
      <c r="M364" s="5">
        <f>_xll.SNL.Clients.Office.Excel.Functions.SPG(A364, "SP_PCT_SHARES_OWNED_ALL_INSTITUTIONS")</f>
        <v>96.31</v>
      </c>
      <c r="N364" s="9" t="str">
        <f>_xll.SNL.Clients.Office.Excel.Functions.SPG(A364, "RD_CREDIT_RATING_GLOBAL", "Issuer Credit Rating", "Local Currency LT|0")</f>
        <v>B+</v>
      </c>
      <c r="O364" s="9" t="str">
        <f>_xll.SNL.Clients.Office.Excel.Functions.SPG(A364, "RD_CWOL_GLOBAL", "Issuer Credit Rating", "Local Currency LT|0")</f>
        <v>Stable</v>
      </c>
      <c r="P364" s="9" t="str">
        <f>_xll.SNL.Clients.Office.Excel.Functions.SPG(A364, "RD_RATING_ACTION_GLOBAL", "Issuer Credit Rating", "Local Currency LT|0")</f>
        <v>New Rating | CreditWatch/Outlook (09/12/2023)</v>
      </c>
      <c r="Q364" s="10">
        <f>_xll.SNL.Clients.Office.Excel.Functions.SPG(A364, "RD_LAST_REVIEW_DATE_GLOBAL", "Issuer Credit Rating", "Local Currency LT")</f>
        <v>45548</v>
      </c>
      <c r="R364" s="10">
        <f>_xll.SNL.Clients.Office.Excel.Functions.SPG(A364, "RD_CREDIT_RATING_DATE_GLOBAL", "Issuer Credit Rating", "Local Currency LT|0")</f>
        <v>45181</v>
      </c>
      <c r="S364" s="10">
        <f>_xll.SNL.Clients.Office.Excel.Functions.SPG(A364, "RD_CREDIT_WATCH_OUTLOOK_DATE_GLOBAL", "Issuer Credit Rating", "Local Currency LT|0")</f>
        <v>45181</v>
      </c>
    </row>
    <row r="365" spans="1:19" x14ac:dyDescent="0.3">
      <c r="A365" t="s">
        <v>1398</v>
      </c>
      <c r="B365" t="str">
        <f>_xll.SNL.Clients.Office.Excel.Functions.SPG(A365,"SP_IPO_DATE")</f>
        <v/>
      </c>
      <c r="C365" s="5">
        <f>_xll.SNL.Clients.Office.Excel.Functions.SPG(A365, "SP_VOLUME_AVG_WEEKLY_TO_SHARES_OUT", , "1M")</f>
        <v>4.7701483246545653</v>
      </c>
      <c r="D365" s="5">
        <f>_xll.SNL.Clients.Office.Excel.Functions.SPG(A365, "SP_VOLUME_AVG_WEEKLY_TO_SHARES_OUT", , "3M")</f>
        <v>4.8036718169767232</v>
      </c>
      <c r="E365" s="5">
        <f>_xll.SNL.Clients.Office.Excel.Functions.SPG(A365, "SP_VOLUME_AVG_DAILY_TO_1YR_AVG_DAILY", , "1M")</f>
        <v>69.75</v>
      </c>
      <c r="F365" s="5">
        <f>_xll.SNL.Clients.Office.Excel.Functions.SPG(A365, "SP_VOLUME_AVG_DAILY_TO_1YR_AVG_DAILY", , "3M")</f>
        <v>70.239999999999995</v>
      </c>
      <c r="G365" s="9" t="str">
        <f>_xll.SNL.Clients.Office.Excel.Functions.SPG(A365, "IQ_SECTOR")</f>
        <v>Information Technology</v>
      </c>
      <c r="H365" s="9" t="str">
        <f>_xll.SNL.Clients.Office.Excel.Functions.SPG(A365, "IQ_INDUSTRY_GROUP")</f>
        <v>Software and Services</v>
      </c>
      <c r="I365" s="9" t="str">
        <f>_xll.SNL.Clients.Office.Excel.Functions.SPG(A365, "IQ_INDUSTRY")</f>
        <v>Software</v>
      </c>
      <c r="J365" s="9" t="str">
        <f>_xll.SNL.Clients.Office.Excel.Functions.SPG(A365, "IQ_PRIMARY_INDUSTRY")</f>
        <v>Application Software</v>
      </c>
      <c r="K365" s="9" t="str">
        <f>_xll.SNL.Clients.Office.Excel.Functions.SPG(A365, "NAICS_CODE", "Primary")</f>
        <v>513210 - Software Publishers</v>
      </c>
      <c r="L365" s="9" t="str">
        <f>_xll.SNL.Clients.Office.Excel.Functions.SPG(A365, "SP_TOPICTAG")</f>
        <v>Cloud Management; Data Integration; Fintech; Cloud Infrastructure; Process Automation; Online Payments</v>
      </c>
      <c r="M365" s="5">
        <f>_xll.SNL.Clients.Office.Excel.Functions.SPG(A365, "SP_PCT_SHARES_OWNED_ALL_INSTITUTIONS")</f>
        <v>98.87</v>
      </c>
      <c r="N365" s="9" t="str">
        <f>_xll.SNL.Clients.Office.Excel.Functions.SPG(A365, "RD_CREDIT_RATING_GLOBAL", "Issuer Credit Rating", "Local Currency LT|0")</f>
        <v>B+</v>
      </c>
      <c r="O365" s="9" t="str">
        <f>_xll.SNL.Clients.Office.Excel.Functions.SPG(A365, "RD_CWOL_GLOBAL", "Issuer Credit Rating", "Local Currency LT|0")</f>
        <v>Positive</v>
      </c>
      <c r="P365" s="9" t="str">
        <f>_xll.SNL.Clients.Office.Excel.Functions.SPG(A365, "RD_RATING_ACTION_GLOBAL", "Issuer Credit Rating", "Local Currency LT|0")</f>
        <v>CreditWatch/Outlook (08/16/2024)</v>
      </c>
      <c r="Q365" s="10">
        <f>_xll.SNL.Clients.Office.Excel.Functions.SPG(A365, "RD_LAST_REVIEW_DATE_GLOBAL", "Issuer Credit Rating", "Local Currency LT")</f>
        <v>45520</v>
      </c>
      <c r="R365" s="10">
        <f>_xll.SNL.Clients.Office.Excel.Functions.SPG(A365, "RD_CREDIT_RATING_DATE_GLOBAL", "Issuer Credit Rating", "Local Currency LT|0")</f>
        <v>44685</v>
      </c>
      <c r="S365" s="10">
        <f>_xll.SNL.Clients.Office.Excel.Functions.SPG(A365, "RD_CREDIT_WATCH_OUTLOOK_DATE_GLOBAL", "Issuer Credit Rating", "Local Currency LT|0")</f>
        <v>45520</v>
      </c>
    </row>
    <row r="366" spans="1:19" x14ac:dyDescent="0.3">
      <c r="A366" t="s">
        <v>1399</v>
      </c>
      <c r="B366" t="str">
        <f>_xll.SNL.Clients.Office.Excel.Functions.SPG(A366,"SP_IPO_DATE")</f>
        <v/>
      </c>
      <c r="C366" s="5">
        <f>_xll.SNL.Clients.Office.Excel.Functions.SPG(A366, "SP_VOLUME_AVG_WEEKLY_TO_SHARES_OUT", , "1M")</f>
        <v>4.5955723272294291</v>
      </c>
      <c r="D366" s="5">
        <f>_xll.SNL.Clients.Office.Excel.Functions.SPG(A366, "SP_VOLUME_AVG_WEEKLY_TO_SHARES_OUT", , "3M")</f>
        <v>3.2952410245371122</v>
      </c>
      <c r="E366" s="5">
        <f>_xll.SNL.Clients.Office.Excel.Functions.SPG(A366, "SP_VOLUME_AVG_DAILY_TO_1YR_AVG_DAILY", , "1M")</f>
        <v>143.86000000000001</v>
      </c>
      <c r="F366" s="5">
        <f>_xll.SNL.Clients.Office.Excel.Functions.SPG(A366, "SP_VOLUME_AVG_DAILY_TO_1YR_AVG_DAILY", , "3M")</f>
        <v>103.15</v>
      </c>
      <c r="G366" s="9" t="str">
        <f>_xll.SNL.Clients.Office.Excel.Functions.SPG(A366, "IQ_SECTOR")</f>
        <v>Health Care</v>
      </c>
      <c r="H366" s="9" t="str">
        <f>_xll.SNL.Clients.Office.Excel.Functions.SPG(A366, "IQ_INDUSTRY_GROUP")</f>
        <v>Health Care Equipment and Services</v>
      </c>
      <c r="I366" s="9" t="str">
        <f>_xll.SNL.Clients.Office.Excel.Functions.SPG(A366, "IQ_INDUSTRY")</f>
        <v>Health Care Providers and Services</v>
      </c>
      <c r="J366" s="9" t="str">
        <f>_xll.SNL.Clients.Office.Excel.Functions.SPG(A366, "IQ_PRIMARY_INDUSTRY")</f>
        <v>Health Care Services</v>
      </c>
      <c r="K366" s="9" t="str">
        <f>_xll.SNL.Clients.Office.Excel.Functions.SPG(A366, "NAICS_CODE", "Primary")</f>
        <v>621511 - Medical Laboratories</v>
      </c>
      <c r="L366" s="9" t="str">
        <f>_xll.SNL.Clients.Office.Excel.Functions.SPG(A366, "SP_TOPICTAG")</f>
        <v>Health Diagnostics; MHealth; Genetics; Hematology; Oncology</v>
      </c>
      <c r="M366" s="5">
        <f>_xll.SNL.Clients.Office.Excel.Functions.SPG(A366, "SP_PCT_SHARES_OWNED_ALL_INSTITUTIONS")</f>
        <v>97.05</v>
      </c>
      <c r="N366" s="9" t="str">
        <f>_xll.SNL.Clients.Office.Excel.Functions.SPG(A366, "RD_CREDIT_RATING_GLOBAL", "Issuer Credit Rating", "Local Currency LT|0")</f>
        <v/>
      </c>
      <c r="O366" s="9" t="str">
        <f>_xll.SNL.Clients.Office.Excel.Functions.SPG(A366, "RD_CWOL_GLOBAL", "Issuer Credit Rating", "Local Currency LT|0")</f>
        <v/>
      </c>
      <c r="P366" s="9" t="str">
        <f>_xll.SNL.Clients.Office.Excel.Functions.SPG(A366, "RD_RATING_ACTION_GLOBAL", "Issuer Credit Rating", "Local Currency LT|0")</f>
        <v/>
      </c>
      <c r="Q366" s="10" t="str">
        <f>_xll.SNL.Clients.Office.Excel.Functions.SPG(A366, "RD_LAST_REVIEW_DATE_GLOBAL", "Issuer Credit Rating", "Local Currency LT")</f>
        <v/>
      </c>
      <c r="R366" s="10" t="str">
        <f>_xll.SNL.Clients.Office.Excel.Functions.SPG(A366, "RD_CREDIT_RATING_DATE_GLOBAL", "Issuer Credit Rating", "Local Currency LT|0")</f>
        <v/>
      </c>
      <c r="S366" s="10" t="str">
        <f>_xll.SNL.Clients.Office.Excel.Functions.SPG(A366, "RD_CREDIT_WATCH_OUTLOOK_DATE_GLOBAL", "Issuer Credit Rating", "Local Currency LT|0")</f>
        <v/>
      </c>
    </row>
    <row r="367" spans="1:19" x14ac:dyDescent="0.3">
      <c r="A367" t="s">
        <v>1400</v>
      </c>
      <c r="B367" s="10">
        <f>_xll.SNL.Clients.Office.Excel.Functions.SPG(A367,"SP_IPO_DATE")</f>
        <v>36384</v>
      </c>
      <c r="C367" s="5">
        <f>_xll.SNL.Clients.Office.Excel.Functions.SPG(A367, "SP_VOLUME_AVG_WEEKLY_TO_SHARES_OUT", , "1M")</f>
        <v>3.2026229573054699</v>
      </c>
      <c r="D367" s="5">
        <f>_xll.SNL.Clients.Office.Excel.Functions.SPG(A367, "SP_VOLUME_AVG_WEEKLY_TO_SHARES_OUT", , "3M")</f>
        <v>2.8218488564109614</v>
      </c>
      <c r="E367" s="5">
        <f>_xll.SNL.Clients.Office.Excel.Functions.SPG(A367, "SP_VOLUME_AVG_DAILY_TO_1YR_AVG_DAILY", , "1M")</f>
        <v>78.87</v>
      </c>
      <c r="F367" s="5">
        <f>_xll.SNL.Clients.Office.Excel.Functions.SPG(A367, "SP_VOLUME_AVG_DAILY_TO_1YR_AVG_DAILY", , "3M")</f>
        <v>69.489999999999995</v>
      </c>
      <c r="G367" s="9" t="str">
        <f>_xll.SNL.Clients.Office.Excel.Functions.SPG(A367, "IQ_SECTOR")</f>
        <v>Information Technology</v>
      </c>
      <c r="H367" s="9" t="str">
        <f>_xll.SNL.Clients.Office.Excel.Functions.SPG(A367, "IQ_INDUSTRY_GROUP")</f>
        <v>Technology Hardware and Equipment</v>
      </c>
      <c r="I367" s="9" t="str">
        <f>_xll.SNL.Clients.Office.Excel.Functions.SPG(A367, "IQ_INDUSTRY")</f>
        <v>Communications Equipment</v>
      </c>
      <c r="J367" s="9" t="str">
        <f>_xll.SNL.Clients.Office.Excel.Functions.SPG(A367, "IQ_PRIMARY_INDUSTRY")</f>
        <v>Communications Equipment</v>
      </c>
      <c r="K367" s="9" t="str">
        <f>_xll.SNL.Clients.Office.Excel.Functions.SPG(A367, "NAICS_CODE", "Primary")</f>
        <v>3342 - Communications Equipment Manufacturing</v>
      </c>
      <c r="L367" s="9" t="str">
        <f>_xll.SNL.Clients.Office.Excel.Functions.SPG(A367, "SP_TOPICTAG")</f>
        <v>Anti-Fraud; Authentication; Endpoint Security Integrity; Data Protection; Cloud Security; Process Automation; Network Security</v>
      </c>
      <c r="M367" s="5">
        <f>_xll.SNL.Clients.Office.Excel.Functions.SPG(A367, "SP_PCT_SHARES_OWNED_ALL_INSTITUTIONS")</f>
        <v>91.98</v>
      </c>
      <c r="N367" s="9" t="str">
        <f>_xll.SNL.Clients.Office.Excel.Functions.SPG(A367, "RD_CREDIT_RATING_GLOBAL", "Issuer Credit Rating", "Local Currency LT|0")</f>
        <v/>
      </c>
      <c r="O367" s="9" t="str">
        <f>_xll.SNL.Clients.Office.Excel.Functions.SPG(A367, "RD_CWOL_GLOBAL", "Issuer Credit Rating", "Local Currency LT|0")</f>
        <v/>
      </c>
      <c r="P367" s="9" t="str">
        <f>_xll.SNL.Clients.Office.Excel.Functions.SPG(A367, "RD_RATING_ACTION_GLOBAL", "Issuer Credit Rating", "Local Currency LT|0")</f>
        <v/>
      </c>
      <c r="Q367" s="10" t="str">
        <f>_xll.SNL.Clients.Office.Excel.Functions.SPG(A367, "RD_LAST_REVIEW_DATE_GLOBAL", "Issuer Credit Rating", "Local Currency LT")</f>
        <v/>
      </c>
      <c r="R367" s="10" t="str">
        <f>_xll.SNL.Clients.Office.Excel.Functions.SPG(A367, "RD_CREDIT_RATING_DATE_GLOBAL", "Issuer Credit Rating", "Local Currency LT|0")</f>
        <v/>
      </c>
      <c r="S367" s="10" t="str">
        <f>_xll.SNL.Clients.Office.Excel.Functions.SPG(A367, "RD_CREDIT_WATCH_OUTLOOK_DATE_GLOBAL", "Issuer Credit Rating", "Local Currency LT|0")</f>
        <v/>
      </c>
    </row>
    <row r="368" spans="1:19" x14ac:dyDescent="0.3">
      <c r="A368" t="s">
        <v>1401</v>
      </c>
      <c r="B368" s="10">
        <f>_xll.SNL.Clients.Office.Excel.Functions.SPG(A368,"SP_IPO_DATE")</f>
        <v>38162</v>
      </c>
      <c r="C368" s="5">
        <f>_xll.SNL.Clients.Office.Excel.Functions.SPG(A368, "SP_VOLUME_AVG_WEEKLY_TO_SHARES_OUT", , "1M")</f>
        <v>2.9641234256864015</v>
      </c>
      <c r="D368" s="5">
        <f>_xll.SNL.Clients.Office.Excel.Functions.SPG(A368, "SP_VOLUME_AVG_WEEKLY_TO_SHARES_OUT", , "3M")</f>
        <v>4.0158146938834269</v>
      </c>
      <c r="E368" s="5">
        <f>_xll.SNL.Clients.Office.Excel.Functions.SPG(A368, "SP_VOLUME_AVG_DAILY_TO_1YR_AVG_DAILY", , "1M")</f>
        <v>82.49</v>
      </c>
      <c r="F368" s="5">
        <f>_xll.SNL.Clients.Office.Excel.Functions.SPG(A368, "SP_VOLUME_AVG_DAILY_TO_1YR_AVG_DAILY", , "3M")</f>
        <v>111.76</v>
      </c>
      <c r="G368" s="9" t="str">
        <f>_xll.SNL.Clients.Office.Excel.Functions.SPG(A368, "IQ_SECTOR")</f>
        <v>Financials</v>
      </c>
      <c r="H368" s="9" t="str">
        <f>_xll.SNL.Clients.Office.Excel.Functions.SPG(A368, "IQ_INDUSTRY_GROUP")</f>
        <v>Financial Services</v>
      </c>
      <c r="I368" s="9" t="str">
        <f>_xll.SNL.Clients.Office.Excel.Functions.SPG(A368, "IQ_INDUSTRY")</f>
        <v>Mortgage Real Estate Investment Trusts (REITs)</v>
      </c>
      <c r="J368" s="9" t="str">
        <f>_xll.SNL.Clients.Office.Excel.Functions.SPG(A368, "IQ_PRIMARY_INDUSTRY")</f>
        <v>Mortgage REITs</v>
      </c>
      <c r="K368" s="9" t="str">
        <f>_xll.SNL.Clients.Office.Excel.Functions.SPG(A368, "NAICS_CODE", "Primary")</f>
        <v>525990 - Other Financial Vehicles</v>
      </c>
      <c r="L368" s="9" t="str">
        <f>_xll.SNL.Clients.Office.Excel.Functions.SPG(A368, "SP_TOPICTAG")</f>
        <v/>
      </c>
      <c r="M368" s="5">
        <f>_xll.SNL.Clients.Office.Excel.Functions.SPG(A368, "SP_PCT_SHARES_OWNED_ALL_INSTITUTIONS")</f>
        <v>58.14</v>
      </c>
      <c r="N368" s="9" t="str">
        <f>_xll.SNL.Clients.Office.Excel.Functions.SPG(A368, "RD_CREDIT_RATING_GLOBAL", "Issuer Credit Rating", "Local Currency LT|0")</f>
        <v/>
      </c>
      <c r="O368" s="9" t="str">
        <f>_xll.SNL.Clients.Office.Excel.Functions.SPG(A368, "RD_CWOL_GLOBAL", "Issuer Credit Rating", "Local Currency LT|0")</f>
        <v/>
      </c>
      <c r="P368" s="9" t="str">
        <f>_xll.SNL.Clients.Office.Excel.Functions.SPG(A368, "RD_RATING_ACTION_GLOBAL", "Issuer Credit Rating", "Local Currency LT|0")</f>
        <v/>
      </c>
      <c r="Q368" s="10" t="str">
        <f>_xll.SNL.Clients.Office.Excel.Functions.SPG(A368, "RD_LAST_REVIEW_DATE_GLOBAL", "Issuer Credit Rating", "Local Currency LT")</f>
        <v/>
      </c>
      <c r="R368" s="10" t="str">
        <f>_xll.SNL.Clients.Office.Excel.Functions.SPG(A368, "RD_CREDIT_RATING_DATE_GLOBAL", "Issuer Credit Rating", "Local Currency LT|0")</f>
        <v/>
      </c>
      <c r="S368" s="10" t="str">
        <f>_xll.SNL.Clients.Office.Excel.Functions.SPG(A368, "RD_CREDIT_WATCH_OUTLOOK_DATE_GLOBAL", "Issuer Credit Rating", "Local Currency LT|0")</f>
        <v/>
      </c>
    </row>
    <row r="369" spans="1:19" x14ac:dyDescent="0.3">
      <c r="A369" t="s">
        <v>1402</v>
      </c>
      <c r="B369" t="str">
        <f>_xll.SNL.Clients.Office.Excel.Functions.SPG(A369,"SP_IPO_DATE")</f>
        <v/>
      </c>
      <c r="C369" s="5">
        <f>_xll.SNL.Clients.Office.Excel.Functions.SPG(A369, "SP_VOLUME_AVG_WEEKLY_TO_SHARES_OUT", , "1M")</f>
        <v>9.4996987179487178</v>
      </c>
      <c r="D369" s="5">
        <f>_xll.SNL.Clients.Office.Excel.Functions.SPG(A369, "SP_VOLUME_AVG_WEEKLY_TO_SHARES_OUT", , "3M")</f>
        <v>7.4646060212468983</v>
      </c>
      <c r="E369" s="5">
        <f>_xll.SNL.Clients.Office.Excel.Functions.SPG(A369, "SP_VOLUME_AVG_DAILY_TO_1YR_AVG_DAILY", , "1M")</f>
        <v>133.03</v>
      </c>
      <c r="F369" s="5">
        <f>_xll.SNL.Clients.Office.Excel.Functions.SPG(A369, "SP_VOLUME_AVG_DAILY_TO_1YR_AVG_DAILY", , "3M")</f>
        <v>104.53</v>
      </c>
      <c r="G369" s="9" t="str">
        <f>_xll.SNL.Clients.Office.Excel.Functions.SPG(A369, "IQ_SECTOR")</f>
        <v>Consumer Discretionary</v>
      </c>
      <c r="H369" s="9" t="str">
        <f>_xll.SNL.Clients.Office.Excel.Functions.SPG(A369, "IQ_INDUSTRY_GROUP")</f>
        <v>Consumer Durables and Apparel</v>
      </c>
      <c r="I369" s="9" t="str">
        <f>_xll.SNL.Clients.Office.Excel.Functions.SPG(A369, "IQ_INDUSTRY")</f>
        <v>Household Durables</v>
      </c>
      <c r="J369" s="9" t="str">
        <f>_xll.SNL.Clients.Office.Excel.Functions.SPG(A369, "IQ_PRIMARY_INDUSTRY")</f>
        <v>Housewares and Specialties</v>
      </c>
      <c r="K369" s="9" t="str">
        <f>_xll.SNL.Clients.Office.Excel.Functions.SPG(A369, "NAICS_CODE", "Primary")</f>
        <v>339999 - All Other Miscellaneous Manufacturing</v>
      </c>
      <c r="L369" s="9" t="str">
        <f>_xll.SNL.Clients.Office.Excel.Functions.SPG(A369, "SP_TOPICTAG")</f>
        <v>Home Improvement; Online Grocery</v>
      </c>
      <c r="M369" s="5">
        <f>_xll.SNL.Clients.Office.Excel.Functions.SPG(A369, "SP_PCT_SHARES_OWNED_ALL_INSTITUTIONS")</f>
        <v>98.67</v>
      </c>
      <c r="N369" s="9" t="str">
        <f>_xll.SNL.Clients.Office.Excel.Functions.SPG(A369, "RD_CREDIT_RATING_GLOBAL", "Issuer Credit Rating", "Local Currency LT|0")</f>
        <v>BB-</v>
      </c>
      <c r="O369" s="9" t="str">
        <f>_xll.SNL.Clients.Office.Excel.Functions.SPG(A369, "RD_CWOL_GLOBAL", "Issuer Credit Rating", "Local Currency LT|0")</f>
        <v>Negative</v>
      </c>
      <c r="P369" s="9" t="str">
        <f>_xll.SNL.Clients.Office.Excel.Functions.SPG(A369, "RD_RATING_ACTION_GLOBAL", "Issuer Credit Rating", "Local Currency LT|0")</f>
        <v>Downgrade | CreditWatch/Outlook (02/14/2024)</v>
      </c>
      <c r="Q369" s="10">
        <f>_xll.SNL.Clients.Office.Excel.Functions.SPG(A369, "RD_LAST_REVIEW_DATE_GLOBAL", "Issuer Credit Rating", "Local Currency LT")</f>
        <v>45338</v>
      </c>
      <c r="R369" s="10">
        <f>_xll.SNL.Clients.Office.Excel.Functions.SPG(A369, "RD_CREDIT_RATING_DATE_GLOBAL", "Issuer Credit Rating", "Local Currency LT|0")</f>
        <v>45336</v>
      </c>
      <c r="S369" s="10">
        <f>_xll.SNL.Clients.Office.Excel.Functions.SPG(A369, "RD_CREDIT_WATCH_OUTLOOK_DATE_GLOBAL", "Issuer Credit Rating", "Local Currency LT|0")</f>
        <v>45336</v>
      </c>
    </row>
    <row r="370" spans="1:19" x14ac:dyDescent="0.3">
      <c r="A370" t="s">
        <v>1403</v>
      </c>
      <c r="B370" t="str">
        <f>_xll.SNL.Clients.Office.Excel.Functions.SPG(A370,"SP_IPO_DATE")</f>
        <v/>
      </c>
      <c r="C370" s="5">
        <f>_xll.SNL.Clients.Office.Excel.Functions.SPG(A370, "SP_VOLUME_AVG_WEEKLY_TO_SHARES_OUT", , "1M")</f>
        <v>1.8407972836523474</v>
      </c>
      <c r="D370" s="5">
        <f>_xll.SNL.Clients.Office.Excel.Functions.SPG(A370, "SP_VOLUME_AVG_WEEKLY_TO_SHARES_OUT", , "3M")</f>
        <v>2.151169520847787</v>
      </c>
      <c r="E370" s="5">
        <f>_xll.SNL.Clients.Office.Excel.Functions.SPG(A370, "SP_VOLUME_AVG_DAILY_TO_1YR_AVG_DAILY", , "1M")</f>
        <v>68.91</v>
      </c>
      <c r="F370" s="5">
        <f>_xll.SNL.Clients.Office.Excel.Functions.SPG(A370, "SP_VOLUME_AVG_DAILY_TO_1YR_AVG_DAILY", , "3M")</f>
        <v>80.52</v>
      </c>
      <c r="G370" s="9" t="str">
        <f>_xll.SNL.Clients.Office.Excel.Functions.SPG(A370, "IQ_SECTOR")</f>
        <v>Real Estate</v>
      </c>
      <c r="H370" s="9" t="str">
        <f>_xll.SNL.Clients.Office.Excel.Functions.SPG(A370, "IQ_INDUSTRY_GROUP")</f>
        <v>Equity Real Estate Investment Trusts (REITs)</v>
      </c>
      <c r="I370" s="9" t="str">
        <f>_xll.SNL.Clients.Office.Excel.Functions.SPG(A370, "IQ_INDUSTRY")</f>
        <v>Residential REITs</v>
      </c>
      <c r="J370" s="9" t="str">
        <f>_xll.SNL.Clients.Office.Excel.Functions.SPG(A370, "IQ_PRIMARY_INDUSTRY")</f>
        <v>Multi-Family Residential REITs</v>
      </c>
      <c r="K370" s="9" t="str">
        <f>_xll.SNL.Clients.Office.Excel.Functions.SPG(A370, "NAICS_CODE", "Primary")</f>
        <v>531110 - Lessors of Residential Buildings and Dwellings</v>
      </c>
      <c r="L370" s="9" t="str">
        <f>_xll.SNL.Clients.Office.Excel.Functions.SPG(A370, "SP_TOPICTAG")</f>
        <v/>
      </c>
      <c r="M370" s="5">
        <f>_xll.SNL.Clients.Office.Excel.Functions.SPG(A370, "SP_PCT_SHARES_OWNED_ALL_INSTITUTIONS")</f>
        <v>77.959999999999994</v>
      </c>
      <c r="N370" s="9" t="str">
        <f>_xll.SNL.Clients.Office.Excel.Functions.SPG(A370, "RD_CREDIT_RATING_GLOBAL", "Issuer Credit Rating", "Local Currency LT|0")</f>
        <v/>
      </c>
      <c r="O370" s="9" t="str">
        <f>_xll.SNL.Clients.Office.Excel.Functions.SPG(A370, "RD_CWOL_GLOBAL", "Issuer Credit Rating", "Local Currency LT|0")</f>
        <v/>
      </c>
      <c r="P370" s="9" t="str">
        <f>_xll.SNL.Clients.Office.Excel.Functions.SPG(A370, "RD_RATING_ACTION_GLOBAL", "Issuer Credit Rating", "Local Currency LT|0")</f>
        <v/>
      </c>
      <c r="Q370" s="10" t="str">
        <f>_xll.SNL.Clients.Office.Excel.Functions.SPG(A370, "RD_LAST_REVIEW_DATE_GLOBAL", "Issuer Credit Rating", "Local Currency LT")</f>
        <v/>
      </c>
      <c r="R370" s="10" t="str">
        <f>_xll.SNL.Clients.Office.Excel.Functions.SPG(A370, "RD_CREDIT_RATING_DATE_GLOBAL", "Issuer Credit Rating", "Local Currency LT|0")</f>
        <v/>
      </c>
      <c r="S370" s="10" t="str">
        <f>_xll.SNL.Clients.Office.Excel.Functions.SPG(A370, "RD_CREDIT_WATCH_OUTLOOK_DATE_GLOBAL", "Issuer Credit Rating", "Local Currency LT|0")</f>
        <v/>
      </c>
    </row>
    <row r="371" spans="1:19" x14ac:dyDescent="0.3">
      <c r="A371" t="s">
        <v>1404</v>
      </c>
      <c r="B371" s="10">
        <f>_xll.SNL.Clients.Office.Excel.Functions.SPG(A371,"SP_IPO_DATE")</f>
        <v>41585</v>
      </c>
      <c r="C371" s="5">
        <f>_xll.SNL.Clients.Office.Excel.Functions.SPG(A371, "SP_VOLUME_AVG_WEEKLY_TO_SHARES_OUT", , "1M")</f>
        <v>2.7929349442104932</v>
      </c>
      <c r="D371" s="5">
        <f>_xll.SNL.Clients.Office.Excel.Functions.SPG(A371, "SP_VOLUME_AVG_WEEKLY_TO_SHARES_OUT", , "3M")</f>
        <v>2.982496460615061</v>
      </c>
      <c r="E371" s="5">
        <f>_xll.SNL.Clients.Office.Excel.Functions.SPG(A371, "SP_VOLUME_AVG_DAILY_TO_1YR_AVG_DAILY", , "1M")</f>
        <v>83.65</v>
      </c>
      <c r="F371" s="5">
        <f>_xll.SNL.Clients.Office.Excel.Functions.SPG(A371, "SP_VOLUME_AVG_DAILY_TO_1YR_AVG_DAILY", , "3M")</f>
        <v>89.33</v>
      </c>
      <c r="G371" s="9" t="str">
        <f>_xll.SNL.Clients.Office.Excel.Functions.SPG(A371, "IQ_SECTOR")</f>
        <v>Financials</v>
      </c>
      <c r="H371" s="9" t="str">
        <f>_xll.SNL.Clients.Office.Excel.Functions.SPG(A371, "IQ_INDUSTRY_GROUP")</f>
        <v>Financial Services</v>
      </c>
      <c r="I371" s="9" t="str">
        <f>_xll.SNL.Clients.Office.Excel.Functions.SPG(A371, "IQ_INDUSTRY")</f>
        <v>Financial Services</v>
      </c>
      <c r="J371" s="9" t="str">
        <f>_xll.SNL.Clients.Office.Excel.Functions.SPG(A371, "IQ_PRIMARY_INDUSTRY")</f>
        <v>Commercial and Residential Mortgage Finance</v>
      </c>
      <c r="K371" s="9" t="str">
        <f>_xll.SNL.Clients.Office.Excel.Functions.SPG(A371, "NAICS_CODE", "Primary")</f>
        <v>524126 - Direct Property and Casualty Insurance Carriers</v>
      </c>
      <c r="L371" s="9" t="str">
        <f>_xll.SNL.Clients.Office.Excel.Functions.SPG(A371, "SP_TOPICTAG")</f>
        <v/>
      </c>
      <c r="M371" s="5">
        <f>_xll.SNL.Clients.Office.Excel.Functions.SPG(A371, "SP_PCT_SHARES_OWNED_ALL_INSTITUTIONS")</f>
        <v>98.99</v>
      </c>
      <c r="N371" s="9" t="str">
        <f>_xll.SNL.Clients.Office.Excel.Functions.SPG(A371, "RD_CREDIT_RATING_GLOBAL", "Issuer Credit Rating", "Local Currency LT|0")</f>
        <v>BBB-</v>
      </c>
      <c r="O371" s="9" t="str">
        <f>_xll.SNL.Clients.Office.Excel.Functions.SPG(A371, "RD_CWOL_GLOBAL", "Issuer Credit Rating", "Local Currency LT|0")</f>
        <v>Stable</v>
      </c>
      <c r="P371" s="9" t="str">
        <f>_xll.SNL.Clients.Office.Excel.Functions.SPG(A371, "RD_RATING_ACTION_GLOBAL", "Issuer Credit Rating", "Local Currency LT|0")</f>
        <v>Upgrade | CreditWatch/Outlook (10/04/2024)</v>
      </c>
      <c r="Q371" s="10">
        <f>_xll.SNL.Clients.Office.Excel.Functions.SPG(A371, "RD_LAST_REVIEW_DATE_GLOBAL", "Issuer Credit Rating", "Local Currency LT")</f>
        <v>45569</v>
      </c>
      <c r="R371" s="10">
        <f>_xll.SNL.Clients.Office.Excel.Functions.SPG(A371, "RD_CREDIT_RATING_DATE_GLOBAL", "Issuer Credit Rating", "Local Currency LT|0")</f>
        <v>45569</v>
      </c>
      <c r="S371" s="10">
        <f>_xll.SNL.Clients.Office.Excel.Functions.SPG(A371, "RD_CREDIT_WATCH_OUTLOOK_DATE_GLOBAL", "Issuer Credit Rating", "Local Currency LT|0")</f>
        <v>45569</v>
      </c>
    </row>
    <row r="372" spans="1:19" x14ac:dyDescent="0.3">
      <c r="A372" t="s">
        <v>1405</v>
      </c>
      <c r="B372" t="str">
        <f>_xll.SNL.Clients.Office.Excel.Functions.SPG(A372,"SP_IPO_DATE")</f>
        <v/>
      </c>
      <c r="C372" s="5">
        <f>_xll.SNL.Clients.Office.Excel.Functions.SPG(A372, "SP_VOLUME_AVG_WEEKLY_TO_SHARES_OUT", , "1M")</f>
        <v>7.3310927279997289</v>
      </c>
      <c r="D372" s="5">
        <f>_xll.SNL.Clients.Office.Excel.Functions.SPG(A372, "SP_VOLUME_AVG_WEEKLY_TO_SHARES_OUT", , "3M")</f>
        <v>6.5926884430563684</v>
      </c>
      <c r="E372" s="5">
        <f>_xll.SNL.Clients.Office.Excel.Functions.SPG(A372, "SP_VOLUME_AVG_DAILY_TO_1YR_AVG_DAILY", , "1M")</f>
        <v>108.8</v>
      </c>
      <c r="F372" s="5">
        <f>_xll.SNL.Clients.Office.Excel.Functions.SPG(A372, "SP_VOLUME_AVG_DAILY_TO_1YR_AVG_DAILY", , "3M")</f>
        <v>97.84</v>
      </c>
      <c r="G372" s="9" t="str">
        <f>_xll.SNL.Clients.Office.Excel.Functions.SPG(A372, "IQ_SECTOR")</f>
        <v>Energy</v>
      </c>
      <c r="H372" s="9" t="str">
        <f>_xll.SNL.Clients.Office.Excel.Functions.SPG(A372, "IQ_INDUSTRY_GROUP")</f>
        <v>Energy</v>
      </c>
      <c r="I372" s="9" t="str">
        <f>_xll.SNL.Clients.Office.Excel.Functions.SPG(A372, "IQ_INDUSTRY")</f>
        <v>Oil, Gas and Consumable Fuels</v>
      </c>
      <c r="J372" s="9" t="str">
        <f>_xll.SNL.Clients.Office.Excel.Functions.SPG(A372, "IQ_PRIMARY_INDUSTRY")</f>
        <v>Oil and Gas Exploration and Production</v>
      </c>
      <c r="K372" s="9" t="str">
        <f>_xll.SNL.Clients.Office.Excel.Functions.SPG(A372, "NAICS_CODE", "Primary")</f>
        <v>2111 - Oil and Gas Extraction</v>
      </c>
      <c r="L372" s="9" t="str">
        <f>_xll.SNL.Clients.Office.Excel.Functions.SPG(A372, "SP_TOPICTAG")</f>
        <v/>
      </c>
      <c r="M372" s="5">
        <f>_xll.SNL.Clients.Office.Excel.Functions.SPG(A372, "SP_PCT_SHARES_OWNED_ALL_INSTITUTIONS")</f>
        <v>116.05</v>
      </c>
      <c r="N372" s="9" t="str">
        <f>_xll.SNL.Clients.Office.Excel.Functions.SPG(A372, "RD_CREDIT_RATING_GLOBAL", "Issuer Credit Rating", "Local Currency LT|0")</f>
        <v>B+</v>
      </c>
      <c r="O372" s="9" t="str">
        <f>_xll.SNL.Clients.Office.Excel.Functions.SPG(A372, "RD_CWOL_GLOBAL", "Issuer Credit Rating", "Local Currency LT|0")</f>
        <v>Stable</v>
      </c>
      <c r="P372" s="9" t="str">
        <f>_xll.SNL.Clients.Office.Excel.Functions.SPG(A372, "RD_RATING_ACTION_GLOBAL", "Issuer Credit Rating", "Local Currency LT|0")</f>
        <v>Upgrade | CreditWatch/Outlook (05/02/2024)</v>
      </c>
      <c r="Q372" s="10">
        <f>_xll.SNL.Clients.Office.Excel.Functions.SPG(A372, "RD_LAST_REVIEW_DATE_GLOBAL", "Issuer Credit Rating", "Local Currency LT")</f>
        <v>45414</v>
      </c>
      <c r="R372" s="10">
        <f>_xll.SNL.Clients.Office.Excel.Functions.SPG(A372, "RD_CREDIT_RATING_DATE_GLOBAL", "Issuer Credit Rating", "Local Currency LT|0")</f>
        <v>45414</v>
      </c>
      <c r="S372" s="10">
        <f>_xll.SNL.Clients.Office.Excel.Functions.SPG(A372, "RD_CREDIT_WATCH_OUTLOOK_DATE_GLOBAL", "Issuer Credit Rating", "Local Currency LT|0")</f>
        <v>45414</v>
      </c>
    </row>
    <row r="373" spans="1:19" x14ac:dyDescent="0.3">
      <c r="A373" t="s">
        <v>1406</v>
      </c>
      <c r="B373" s="10">
        <f>_xll.SNL.Clients.Office.Excel.Functions.SPG(A373,"SP_IPO_DATE")</f>
        <v>34642.041666666664</v>
      </c>
      <c r="C373" s="5">
        <f>_xll.SNL.Clients.Office.Excel.Functions.SPG(A373, "SP_VOLUME_AVG_WEEKLY_TO_SHARES_OUT", , "1M")</f>
        <v>2.7750596135037071</v>
      </c>
      <c r="D373" s="5">
        <f>_xll.SNL.Clients.Office.Excel.Functions.SPG(A373, "SP_VOLUME_AVG_WEEKLY_TO_SHARES_OUT", , "3M")</f>
        <v>2.5891080102280628</v>
      </c>
      <c r="E373" s="5">
        <f>_xll.SNL.Clients.Office.Excel.Functions.SPG(A373, "SP_VOLUME_AVG_DAILY_TO_1YR_AVG_DAILY", , "1M")</f>
        <v>101.01</v>
      </c>
      <c r="F373" s="5">
        <f>_xll.SNL.Clients.Office.Excel.Functions.SPG(A373, "SP_VOLUME_AVG_DAILY_TO_1YR_AVG_DAILY", , "3M")</f>
        <v>94.24</v>
      </c>
      <c r="G373" s="9" t="str">
        <f>_xll.SNL.Clients.Office.Excel.Functions.SPG(A373, "IQ_SECTOR")</f>
        <v>Financials</v>
      </c>
      <c r="H373" s="9" t="str">
        <f>_xll.SNL.Clients.Office.Excel.Functions.SPG(A373, "IQ_INDUSTRY_GROUP")</f>
        <v>Banks</v>
      </c>
      <c r="I373" s="9" t="str">
        <f>_xll.SNL.Clients.Office.Excel.Functions.SPG(A373, "IQ_INDUSTRY")</f>
        <v>Banks</v>
      </c>
      <c r="J373" s="9" t="str">
        <f>_xll.SNL.Clients.Office.Excel.Functions.SPG(A373, "IQ_PRIMARY_INDUSTRY")</f>
        <v>Regional Banks</v>
      </c>
      <c r="K373" s="9" t="str">
        <f>_xll.SNL.Clients.Office.Excel.Functions.SPG(A373, "NAICS_CODE", "Primary")</f>
        <v>522180 - Savings Institutions and Other Depository Credit Intermediation</v>
      </c>
      <c r="L373" s="9" t="str">
        <f>_xll.SNL.Clients.Office.Excel.Functions.SPG(A373, "SP_TOPICTAG")</f>
        <v>Consumer Lending</v>
      </c>
      <c r="M373" s="5">
        <f>_xll.SNL.Clients.Office.Excel.Functions.SPG(A373, "SP_PCT_SHARES_OWNED_ALL_INSTITUTIONS")</f>
        <v>66.7</v>
      </c>
      <c r="N373" s="9" t="str">
        <f>_xll.SNL.Clients.Office.Excel.Functions.SPG(A373, "RD_CREDIT_RATING_GLOBAL", "Issuer Credit Rating", "Local Currency LT|0")</f>
        <v/>
      </c>
      <c r="O373" s="9" t="str">
        <f>_xll.SNL.Clients.Office.Excel.Functions.SPG(A373, "RD_CWOL_GLOBAL", "Issuer Credit Rating", "Local Currency LT|0")</f>
        <v/>
      </c>
      <c r="P373" s="9" t="str">
        <f>_xll.SNL.Clients.Office.Excel.Functions.SPG(A373, "RD_RATING_ACTION_GLOBAL", "Issuer Credit Rating", "Local Currency LT|0")</f>
        <v/>
      </c>
      <c r="Q373" s="10" t="str">
        <f>_xll.SNL.Clients.Office.Excel.Functions.SPG(A373, "RD_LAST_REVIEW_DATE_GLOBAL", "Issuer Credit Rating", "Local Currency LT")</f>
        <v/>
      </c>
      <c r="R373" s="10" t="str">
        <f>_xll.SNL.Clients.Office.Excel.Functions.SPG(A373, "RD_CREDIT_RATING_DATE_GLOBAL", "Issuer Credit Rating", "Local Currency LT|0")</f>
        <v/>
      </c>
      <c r="S373" s="10" t="str">
        <f>_xll.SNL.Clients.Office.Excel.Functions.SPG(A373, "RD_CREDIT_WATCH_OUTLOOK_DATE_GLOBAL", "Issuer Credit Rating", "Local Currency LT|0")</f>
        <v/>
      </c>
    </row>
    <row r="374" spans="1:19" x14ac:dyDescent="0.3">
      <c r="A374" t="s">
        <v>1407</v>
      </c>
      <c r="B374" t="str">
        <f>_xll.SNL.Clients.Office.Excel.Functions.SPG(A374,"SP_IPO_DATE")</f>
        <v/>
      </c>
      <c r="C374" s="5">
        <f>_xll.SNL.Clients.Office.Excel.Functions.SPG(A374, "SP_VOLUME_AVG_WEEKLY_TO_SHARES_OUT", , "1M")</f>
        <v>2.6710923091167627</v>
      </c>
      <c r="D374" s="5">
        <f>_xll.SNL.Clients.Office.Excel.Functions.SPG(A374, "SP_VOLUME_AVG_WEEKLY_TO_SHARES_OUT", , "3M")</f>
        <v>2.659504315322001</v>
      </c>
      <c r="E374" s="5">
        <f>_xll.SNL.Clients.Office.Excel.Functions.SPG(A374, "SP_VOLUME_AVG_DAILY_TO_1YR_AVG_DAILY", , "1M")</f>
        <v>80.290000000000006</v>
      </c>
      <c r="F374" s="5">
        <f>_xll.SNL.Clients.Office.Excel.Functions.SPG(A374, "SP_VOLUME_AVG_DAILY_TO_1YR_AVG_DAILY", , "3M")</f>
        <v>79.94</v>
      </c>
      <c r="G374" s="9" t="str">
        <f>_xll.SNL.Clients.Office.Excel.Functions.SPG(A374, "IQ_SECTOR")</f>
        <v>Utilities</v>
      </c>
      <c r="H374" s="9" t="str">
        <f>_xll.SNL.Clients.Office.Excel.Functions.SPG(A374, "IQ_INDUSTRY_GROUP")</f>
        <v>Utilities</v>
      </c>
      <c r="I374" s="9" t="str">
        <f>_xll.SNL.Clients.Office.Excel.Functions.SPG(A374, "IQ_INDUSTRY")</f>
        <v>Gas Utilities</v>
      </c>
      <c r="J374" s="9" t="str">
        <f>_xll.SNL.Clients.Office.Excel.Functions.SPG(A374, "IQ_PRIMARY_INDUSTRY")</f>
        <v>Gas Utilities</v>
      </c>
      <c r="K374" s="9" t="str">
        <f>_xll.SNL.Clients.Office.Excel.Functions.SPG(A374, "NAICS_CODE", "Primary")</f>
        <v>221210 - Natural Gas Distribution</v>
      </c>
      <c r="L374" s="9" t="str">
        <f>_xll.SNL.Clients.Office.Excel.Functions.SPG(A374, "SP_TOPICTAG")</f>
        <v>Environmental Engineering; Biomass Energy</v>
      </c>
      <c r="M374" s="5">
        <f>_xll.SNL.Clients.Office.Excel.Functions.SPG(A374, "SP_PCT_SHARES_OWNED_ALL_INSTITUTIONS")</f>
        <v>78.739999999999995</v>
      </c>
      <c r="N374" s="9" t="str">
        <f>_xll.SNL.Clients.Office.Excel.Functions.SPG(A374, "RD_CREDIT_RATING_GLOBAL", "Issuer Credit Rating", "Local Currency LT|0")</f>
        <v>A-</v>
      </c>
      <c r="O374" s="9" t="str">
        <f>_xll.SNL.Clients.Office.Excel.Functions.SPG(A374, "RD_CWOL_GLOBAL", "Issuer Credit Rating", "Local Currency LT|0")</f>
        <v>Stable</v>
      </c>
      <c r="P374" s="9" t="str">
        <f>_xll.SNL.Clients.Office.Excel.Functions.SPG(A374, "RD_RATING_ACTION_GLOBAL", "Issuer Credit Rating", "Local Currency LT|0")</f>
        <v>Downgrade | CreditWatch/Outlook (11/21/2024)</v>
      </c>
      <c r="Q374" s="10">
        <f>_xll.SNL.Clients.Office.Excel.Functions.SPG(A374, "RD_LAST_REVIEW_DATE_GLOBAL", "Issuer Credit Rating", "Local Currency LT")</f>
        <v>45617</v>
      </c>
      <c r="R374" s="10">
        <f>_xll.SNL.Clients.Office.Excel.Functions.SPG(A374, "RD_CREDIT_RATING_DATE_GLOBAL", "Issuer Credit Rating", "Local Currency LT|0")</f>
        <v>45617</v>
      </c>
      <c r="S374" s="10">
        <f>_xll.SNL.Clients.Office.Excel.Functions.SPG(A374, "RD_CREDIT_WATCH_OUTLOOK_DATE_GLOBAL", "Issuer Credit Rating", "Local Currency LT|0")</f>
        <v>45617</v>
      </c>
    </row>
    <row r="375" spans="1:19" x14ac:dyDescent="0.3">
      <c r="A375" t="s">
        <v>1408</v>
      </c>
      <c r="B375" s="10">
        <f>_xll.SNL.Clients.Office.Excel.Functions.SPG(A375,"SP_IPO_DATE")</f>
        <v>41359</v>
      </c>
      <c r="C375" s="5">
        <f>_xll.SNL.Clients.Office.Excel.Functions.SPG(A375, "SP_VOLUME_AVG_WEEKLY_TO_SHARES_OUT", , "1M")</f>
        <v>3.0349497620300059</v>
      </c>
      <c r="D375" s="5">
        <f>_xll.SNL.Clients.Office.Excel.Functions.SPG(A375, "SP_VOLUME_AVG_WEEKLY_TO_SHARES_OUT", , "3M")</f>
        <v>3.3099602029917565</v>
      </c>
      <c r="E375" s="5">
        <f>_xll.SNL.Clients.Office.Excel.Functions.SPG(A375, "SP_VOLUME_AVG_DAILY_TO_1YR_AVG_DAILY", , "1M")</f>
        <v>108.38</v>
      </c>
      <c r="F375" s="5">
        <f>_xll.SNL.Clients.Office.Excel.Functions.SPG(A375, "SP_VOLUME_AVG_DAILY_TO_1YR_AVG_DAILY", , "3M")</f>
        <v>118.2</v>
      </c>
      <c r="G375" s="9" t="str">
        <f>_xll.SNL.Clients.Office.Excel.Functions.SPG(A375, "IQ_SECTOR")</f>
        <v>Industrials</v>
      </c>
      <c r="H375" s="9" t="str">
        <f>_xll.SNL.Clients.Office.Excel.Functions.SPG(A375, "IQ_INDUSTRY_GROUP")</f>
        <v>Commercial and Professional Services</v>
      </c>
      <c r="I375" s="9" t="str">
        <f>_xll.SNL.Clients.Office.Excel.Functions.SPG(A375, "IQ_INDUSTRY")</f>
        <v>Professional Services</v>
      </c>
      <c r="J375" s="9" t="str">
        <f>_xll.SNL.Clients.Office.Excel.Functions.SPG(A375, "IQ_PRIMARY_INDUSTRY")</f>
        <v>Research and Consulting Services</v>
      </c>
      <c r="K375" s="9" t="str">
        <f>_xll.SNL.Clients.Office.Excel.Functions.SPG(A375, "NAICS_CODE", "Primary")</f>
        <v>5413 - Architectural, Engineering, and Related Services</v>
      </c>
      <c r="L375" s="9" t="str">
        <f>_xll.SNL.Clients.Office.Excel.Functions.SPG(A375, "SP_TOPICTAG")</f>
        <v>GIS (Geographic Information System); Environmental Consulting; Environmental Engineering; Mapping Services; Process Automation; Artificial Intelligence</v>
      </c>
      <c r="M375" s="5">
        <f>_xll.SNL.Clients.Office.Excel.Functions.SPG(A375, "SP_PCT_SHARES_OWNED_ALL_INSTITUTIONS")</f>
        <v>70.45</v>
      </c>
      <c r="N375" s="9" t="str">
        <f>_xll.SNL.Clients.Office.Excel.Functions.SPG(A375, "RD_CREDIT_RATING_GLOBAL", "Issuer Credit Rating", "Local Currency LT|0")</f>
        <v/>
      </c>
      <c r="O375" s="9" t="str">
        <f>_xll.SNL.Clients.Office.Excel.Functions.SPG(A375, "RD_CWOL_GLOBAL", "Issuer Credit Rating", "Local Currency LT|0")</f>
        <v/>
      </c>
      <c r="P375" s="9" t="str">
        <f>_xll.SNL.Clients.Office.Excel.Functions.SPG(A375, "RD_RATING_ACTION_GLOBAL", "Issuer Credit Rating", "Local Currency LT|0")</f>
        <v/>
      </c>
      <c r="Q375" s="10" t="str">
        <f>_xll.SNL.Clients.Office.Excel.Functions.SPG(A375, "RD_LAST_REVIEW_DATE_GLOBAL", "Issuer Credit Rating", "Local Currency LT")</f>
        <v/>
      </c>
      <c r="R375" s="10" t="str">
        <f>_xll.SNL.Clients.Office.Excel.Functions.SPG(A375, "RD_CREDIT_RATING_DATE_GLOBAL", "Issuer Credit Rating", "Local Currency LT|0")</f>
        <v/>
      </c>
      <c r="S375" s="10" t="str">
        <f>_xll.SNL.Clients.Office.Excel.Functions.SPG(A375, "RD_CREDIT_WATCH_OUTLOOK_DATE_GLOBAL", "Issuer Credit Rating", "Local Currency LT|0")</f>
        <v/>
      </c>
    </row>
    <row r="376" spans="1:19" x14ac:dyDescent="0.3">
      <c r="A376" t="s">
        <v>1409</v>
      </c>
      <c r="B376" t="str">
        <f>_xll.SNL.Clients.Office.Excel.Functions.SPG(A376,"SP_IPO_DATE")</f>
        <v/>
      </c>
      <c r="C376" s="5">
        <f>_xll.SNL.Clients.Office.Excel.Functions.SPG(A376, "SP_VOLUME_AVG_WEEKLY_TO_SHARES_OUT", , "1M")</f>
        <v>4.9669136231606572</v>
      </c>
      <c r="D376" s="5">
        <f>_xll.SNL.Clients.Office.Excel.Functions.SPG(A376, "SP_VOLUME_AVG_WEEKLY_TO_SHARES_OUT", , "3M")</f>
        <v>4.6221048532533286</v>
      </c>
      <c r="E376" s="5">
        <f>_xll.SNL.Clients.Office.Excel.Functions.SPG(A376, "SP_VOLUME_AVG_DAILY_TO_1YR_AVG_DAILY", , "1M")</f>
        <v>95.33</v>
      </c>
      <c r="F376" s="5">
        <f>_xll.SNL.Clients.Office.Excel.Functions.SPG(A376, "SP_VOLUME_AVG_DAILY_TO_1YR_AVG_DAILY", , "3M")</f>
        <v>88.71</v>
      </c>
      <c r="G376" s="9" t="str">
        <f>_xll.SNL.Clients.Office.Excel.Functions.SPG(A376, "IQ_SECTOR")</f>
        <v>Materials</v>
      </c>
      <c r="H376" s="9" t="str">
        <f>_xll.SNL.Clients.Office.Excel.Functions.SPG(A376, "IQ_INDUSTRY_GROUP")</f>
        <v>Materials</v>
      </c>
      <c r="I376" s="9" t="str">
        <f>_xll.SNL.Clients.Office.Excel.Functions.SPG(A376, "IQ_INDUSTRY")</f>
        <v>Containers and Packaging</v>
      </c>
      <c r="J376" s="9" t="str">
        <f>_xll.SNL.Clients.Office.Excel.Functions.SPG(A376, "IQ_PRIMARY_INDUSTRY")</f>
        <v>Metal, Glass and Plastic Containers</v>
      </c>
      <c r="K376" s="9" t="str">
        <f>_xll.SNL.Clients.Office.Excel.Functions.SPG(A376, "NAICS_CODE", "Primary")</f>
        <v>327213 - Glass Container Manufacturing</v>
      </c>
      <c r="L376" s="9" t="str">
        <f>_xll.SNL.Clients.Office.Excel.Functions.SPG(A376, "SP_TOPICTAG")</f>
        <v/>
      </c>
      <c r="M376" s="5">
        <f>_xll.SNL.Clients.Office.Excel.Functions.SPG(A376, "SP_PCT_SHARES_OWNED_ALL_INSTITUTIONS")</f>
        <v>91.4</v>
      </c>
      <c r="N376" s="9" t="str">
        <f>_xll.SNL.Clients.Office.Excel.Functions.SPG(A376, "RD_CREDIT_RATING_GLOBAL", "Issuer Credit Rating", "Local Currency LT|0")</f>
        <v>BB-</v>
      </c>
      <c r="O376" s="9" t="str">
        <f>_xll.SNL.Clients.Office.Excel.Functions.SPG(A376, "RD_CWOL_GLOBAL", "Issuer Credit Rating", "Local Currency LT|0")</f>
        <v>Stable</v>
      </c>
      <c r="P376" s="9" t="str">
        <f>_xll.SNL.Clients.Office.Excel.Functions.SPG(A376, "RD_RATING_ACTION_GLOBAL", "Issuer Credit Rating", "Local Currency LT|0")</f>
        <v>CreditWatch/Outlook (02/07/2025)</v>
      </c>
      <c r="Q376" s="10">
        <f>_xll.SNL.Clients.Office.Excel.Functions.SPG(A376, "RD_LAST_REVIEW_DATE_GLOBAL", "Issuer Credit Rating", "Local Currency LT")</f>
        <v>45695</v>
      </c>
      <c r="R376" s="10">
        <f>_xll.SNL.Clients.Office.Excel.Functions.SPG(A376, "RD_CREDIT_RATING_DATE_GLOBAL", "Issuer Credit Rating", "Local Currency LT|0")</f>
        <v>44810</v>
      </c>
      <c r="S376" s="10">
        <f>_xll.SNL.Clients.Office.Excel.Functions.SPG(A376, "RD_CREDIT_WATCH_OUTLOOK_DATE_GLOBAL", "Issuer Credit Rating", "Local Currency LT|0")</f>
        <v>45695</v>
      </c>
    </row>
    <row r="377" spans="1:19" x14ac:dyDescent="0.3">
      <c r="A377" t="s">
        <v>1410</v>
      </c>
      <c r="B377" t="str">
        <f>_xll.SNL.Clients.Office.Excel.Functions.SPG(A377,"SP_IPO_DATE")</f>
        <v/>
      </c>
      <c r="C377" s="5">
        <f>_xll.SNL.Clients.Office.Excel.Functions.SPG(A377, "SP_VOLUME_AVG_WEEKLY_TO_SHARES_OUT", , "1M")</f>
        <v>3.4762523748298984</v>
      </c>
      <c r="D377" s="5">
        <f>_xll.SNL.Clients.Office.Excel.Functions.SPG(A377, "SP_VOLUME_AVG_WEEKLY_TO_SHARES_OUT", , "3M")</f>
        <v>3.6449138534634962</v>
      </c>
      <c r="E377" s="5">
        <f>_xll.SNL.Clients.Office.Excel.Functions.SPG(A377, "SP_VOLUME_AVG_DAILY_TO_1YR_AVG_DAILY", , "1M")</f>
        <v>86.63</v>
      </c>
      <c r="F377" s="5">
        <f>_xll.SNL.Clients.Office.Excel.Functions.SPG(A377, "SP_VOLUME_AVG_DAILY_TO_1YR_AVG_DAILY", , "3M")</f>
        <v>90.83</v>
      </c>
      <c r="G377" s="9" t="str">
        <f>_xll.SNL.Clients.Office.Excel.Functions.SPG(A377, "IQ_SECTOR")</f>
        <v>Energy</v>
      </c>
      <c r="H377" s="9" t="str">
        <f>_xll.SNL.Clients.Office.Excel.Functions.SPG(A377, "IQ_INDUSTRY_GROUP")</f>
        <v>Energy</v>
      </c>
      <c r="I377" s="9" t="str">
        <f>_xll.SNL.Clients.Office.Excel.Functions.SPG(A377, "IQ_INDUSTRY")</f>
        <v>Energy Equipment and Services</v>
      </c>
      <c r="J377" s="9" t="str">
        <f>_xll.SNL.Clients.Office.Excel.Functions.SPG(A377, "IQ_PRIMARY_INDUSTRY")</f>
        <v>Oil and Gas Equipment and Services</v>
      </c>
      <c r="K377" s="9" t="str">
        <f>_xll.SNL.Clients.Office.Excel.Functions.SPG(A377, "NAICS_CODE", "Primary")</f>
        <v>213112 - Support Activities for Oil and Gas Operations</v>
      </c>
      <c r="L377" s="9" t="str">
        <f>_xll.SNL.Clients.Office.Excel.Functions.SPG(A377, "SP_TOPICTAG")</f>
        <v>Environmental Engineering; Industrial Automation; Marine Transportation; Simulation; Process Automation; Ocean Data Collection; Autonomous Vehicles</v>
      </c>
      <c r="M377" s="5">
        <f>_xll.SNL.Clients.Office.Excel.Functions.SPG(A377, "SP_PCT_SHARES_OWNED_ALL_INSTITUTIONS")</f>
        <v>98.98</v>
      </c>
      <c r="N377" s="9" t="str">
        <f>_xll.SNL.Clients.Office.Excel.Functions.SPG(A377, "RD_CREDIT_RATING_GLOBAL", "Issuer Credit Rating", "Local Currency LT|0")</f>
        <v>BB</v>
      </c>
      <c r="O377" s="9" t="str">
        <f>_xll.SNL.Clients.Office.Excel.Functions.SPG(A377, "RD_CWOL_GLOBAL", "Issuer Credit Rating", "Local Currency LT|0")</f>
        <v>Stable</v>
      </c>
      <c r="P377" s="9" t="str">
        <f>_xll.SNL.Clients.Office.Excel.Functions.SPG(A377, "RD_RATING_ACTION_GLOBAL", "Issuer Credit Rating", "Local Currency LT|0")</f>
        <v>Upgrade | CreditWatch/Outlook (02/20/2024)</v>
      </c>
      <c r="Q377" s="10">
        <f>_xll.SNL.Clients.Office.Excel.Functions.SPG(A377, "RD_LAST_REVIEW_DATE_GLOBAL", "Issuer Credit Rating", "Local Currency LT")</f>
        <v>45363</v>
      </c>
      <c r="R377" s="10">
        <f>_xll.SNL.Clients.Office.Excel.Functions.SPG(A377, "RD_CREDIT_RATING_DATE_GLOBAL", "Issuer Credit Rating", "Local Currency LT|0")</f>
        <v>45342</v>
      </c>
      <c r="S377" s="10">
        <f>_xll.SNL.Clients.Office.Excel.Functions.SPG(A377, "RD_CREDIT_WATCH_OUTLOOK_DATE_GLOBAL", "Issuer Credit Rating", "Local Currency LT|0")</f>
        <v>45342</v>
      </c>
    </row>
    <row r="378" spans="1:19" x14ac:dyDescent="0.3">
      <c r="A378" t="s">
        <v>1411</v>
      </c>
      <c r="B378" t="str">
        <f>_xll.SNL.Clients.Office.Excel.Functions.SPG(A378,"SP_IPO_DATE")</f>
        <v/>
      </c>
      <c r="C378" s="5">
        <f>_xll.SNL.Clients.Office.Excel.Functions.SPG(A378, "SP_VOLUME_AVG_WEEKLY_TO_SHARES_OUT", , "1M")</f>
        <v>3.8189406191750876</v>
      </c>
      <c r="D378" s="5">
        <f>_xll.SNL.Clients.Office.Excel.Functions.SPG(A378, "SP_VOLUME_AVG_WEEKLY_TO_SHARES_OUT", , "3M")</f>
        <v>3.4825380643974646</v>
      </c>
      <c r="E378" s="5">
        <f>_xll.SNL.Clients.Office.Excel.Functions.SPG(A378, "SP_VOLUME_AVG_DAILY_TO_1YR_AVG_DAILY", , "1M")</f>
        <v>135.22999999999999</v>
      </c>
      <c r="F378" s="5">
        <f>_xll.SNL.Clients.Office.Excel.Functions.SPG(A378, "SP_VOLUME_AVG_DAILY_TO_1YR_AVG_DAILY", , "3M")</f>
        <v>123.32</v>
      </c>
      <c r="G378" s="9" t="str">
        <f>_xll.SNL.Clients.Office.Excel.Functions.SPG(A378, "IQ_SECTOR")</f>
        <v>Financials</v>
      </c>
      <c r="H378" s="9" t="str">
        <f>_xll.SNL.Clients.Office.Excel.Functions.SPG(A378, "IQ_INDUSTRY_GROUP")</f>
        <v>Banks</v>
      </c>
      <c r="I378" s="9" t="str">
        <f>_xll.SNL.Clients.Office.Excel.Functions.SPG(A378, "IQ_INDUSTRY")</f>
        <v>Banks</v>
      </c>
      <c r="J378" s="9" t="str">
        <f>_xll.SNL.Clients.Office.Excel.Functions.SPG(A378, "IQ_PRIMARY_INDUSTRY")</f>
        <v>Regional Banks</v>
      </c>
      <c r="K378" s="9" t="str">
        <f>_xll.SNL.Clients.Office.Excel.Functions.SPG(A378, "NAICS_CODE", "Primary")</f>
        <v>522110 - Commercial Banking</v>
      </c>
      <c r="L378" s="9" t="str">
        <f>_xll.SNL.Clients.Office.Excel.Functions.SPG(A378, "SP_TOPICTAG")</f>
        <v>Consumer Lending; Digital Brokerage; Banking as a Service</v>
      </c>
      <c r="M378" s="5">
        <f>_xll.SNL.Clients.Office.Excel.Functions.SPG(A378, "SP_PCT_SHARES_OWNED_ALL_INSTITUTIONS")</f>
        <v>97.79</v>
      </c>
      <c r="N378" s="9" t="str">
        <f>_xll.SNL.Clients.Office.Excel.Functions.SPG(A378, "RD_CREDIT_RATING_GLOBAL", "Issuer Credit Rating", "Local Currency LT|0")</f>
        <v>B+</v>
      </c>
      <c r="O378" s="9" t="str">
        <f>_xll.SNL.Clients.Office.Excel.Functions.SPG(A378, "RD_CWOL_GLOBAL", "Issuer Credit Rating", "Local Currency LT|0")</f>
        <v>Positive</v>
      </c>
      <c r="P378" s="9" t="str">
        <f>_xll.SNL.Clients.Office.Excel.Functions.SPG(A378, "RD_RATING_ACTION_GLOBAL", "Issuer Credit Rating", "Local Currency LT|0")</f>
        <v>CreditWatch/Outlook (04/29/2024)</v>
      </c>
      <c r="Q378" s="10">
        <f>_xll.SNL.Clients.Office.Excel.Functions.SPG(A378, "RD_LAST_REVIEW_DATE_GLOBAL", "Issuer Credit Rating", "Local Currency LT")</f>
        <v>45411</v>
      </c>
      <c r="R378" s="10">
        <f>_xll.SNL.Clients.Office.Excel.Functions.SPG(A378, "RD_CREDIT_RATING_DATE_GLOBAL", "Issuer Credit Rating", "Local Currency LT|0")</f>
        <v>44307</v>
      </c>
      <c r="S378" s="10">
        <f>_xll.SNL.Clients.Office.Excel.Functions.SPG(A378, "RD_CREDIT_WATCH_OUTLOOK_DATE_GLOBAL", "Issuer Credit Rating", "Local Currency LT|0")</f>
        <v>45411</v>
      </c>
    </row>
    <row r="379" spans="1:19" x14ac:dyDescent="0.3">
      <c r="A379" t="s">
        <v>1412</v>
      </c>
      <c r="B379" s="10">
        <f>_xll.SNL.Clients.Office.Excel.Functions.SPG(A379,"SP_IPO_DATE")</f>
        <v>37110</v>
      </c>
      <c r="C379" s="5">
        <f>_xll.SNL.Clients.Office.Excel.Functions.SPG(A379, "SP_VOLUME_AVG_WEEKLY_TO_SHARES_OUT", , "1M")</f>
        <v>4.3603660122171481</v>
      </c>
      <c r="D379" s="5">
        <f>_xll.SNL.Clients.Office.Excel.Functions.SPG(A379, "SP_VOLUME_AVG_WEEKLY_TO_SHARES_OUT", , "3M")</f>
        <v>5.640973705246072</v>
      </c>
      <c r="E379" s="5">
        <f>_xll.SNL.Clients.Office.Excel.Functions.SPG(A379, "SP_VOLUME_AVG_DAILY_TO_1YR_AVG_DAILY", , "1M")</f>
        <v>77.14</v>
      </c>
      <c r="F379" s="5">
        <f>_xll.SNL.Clients.Office.Excel.Functions.SPG(A379, "SP_VOLUME_AVG_DAILY_TO_1YR_AVG_DAILY", , "3M")</f>
        <v>99.8</v>
      </c>
      <c r="G379" s="9" t="str">
        <f>_xll.SNL.Clients.Office.Excel.Functions.SPG(A379, "IQ_SECTOR")</f>
        <v>Health Care</v>
      </c>
      <c r="H379" s="9" t="str">
        <f>_xll.SNL.Clients.Office.Excel.Functions.SPG(A379, "IQ_INDUSTRY_GROUP")</f>
        <v>Health Care Equipment and Services</v>
      </c>
      <c r="I379" s="9" t="str">
        <f>_xll.SNL.Clients.Office.Excel.Functions.SPG(A379, "IQ_INDUSTRY")</f>
        <v>Health Care Equipment and Supplies</v>
      </c>
      <c r="J379" s="9" t="str">
        <f>_xll.SNL.Clients.Office.Excel.Functions.SPG(A379, "IQ_PRIMARY_INDUSTRY")</f>
        <v>Health Care Equipment</v>
      </c>
      <c r="K379" s="9" t="str">
        <f>_xll.SNL.Clients.Office.Excel.Functions.SPG(A379, "NAICS_CODE", "Primary")</f>
        <v>33911 - Medical Equipment and Supplies Manufacturing</v>
      </c>
      <c r="L379" s="9" t="str">
        <f>_xll.SNL.Clients.Office.Excel.Functions.SPG(A379, "SP_TOPICTAG")</f>
        <v>Software Development; Data Integration; Health Diagnostics; Data Protection; Process Automation; Artificial Intelligence</v>
      </c>
      <c r="M379" s="5">
        <f>_xll.SNL.Clients.Office.Excel.Functions.SPG(A379, "SP_PCT_SHARES_OWNED_ALL_INSTITUTIONS")</f>
        <v>100.42</v>
      </c>
      <c r="N379" s="9" t="str">
        <f>_xll.SNL.Clients.Office.Excel.Functions.SPG(A379, "RD_CREDIT_RATING_GLOBAL", "Issuer Credit Rating", "Local Currency LT|0")</f>
        <v/>
      </c>
      <c r="O379" s="9" t="str">
        <f>_xll.SNL.Clients.Office.Excel.Functions.SPG(A379, "RD_CWOL_GLOBAL", "Issuer Credit Rating", "Local Currency LT|0")</f>
        <v/>
      </c>
      <c r="P379" s="9" t="str">
        <f>_xll.SNL.Clients.Office.Excel.Functions.SPG(A379, "RD_RATING_ACTION_GLOBAL", "Issuer Credit Rating", "Local Currency LT|0")</f>
        <v/>
      </c>
      <c r="Q379" s="10" t="str">
        <f>_xll.SNL.Clients.Office.Excel.Functions.SPG(A379, "RD_LAST_REVIEW_DATE_GLOBAL", "Issuer Credit Rating", "Local Currency LT")</f>
        <v/>
      </c>
      <c r="R379" s="10" t="str">
        <f>_xll.SNL.Clients.Office.Excel.Functions.SPG(A379, "RD_CREDIT_RATING_DATE_GLOBAL", "Issuer Credit Rating", "Local Currency LT|0")</f>
        <v/>
      </c>
      <c r="S379" s="10" t="str">
        <f>_xll.SNL.Clients.Office.Excel.Functions.SPG(A379, "RD_CREDIT_WATCH_OUTLOOK_DATE_GLOBAL", "Issuer Credit Rating", "Local Currency LT|0")</f>
        <v/>
      </c>
    </row>
    <row r="380" spans="1:19" x14ac:dyDescent="0.3">
      <c r="A380" t="s">
        <v>1413</v>
      </c>
      <c r="B380" s="10">
        <f>_xll.SNL.Clients.Office.Excel.Functions.SPG(A380,"SP_IPO_DATE")</f>
        <v>40157</v>
      </c>
      <c r="C380" s="5">
        <f>_xll.SNL.Clients.Office.Excel.Functions.SPG(A380, "SP_VOLUME_AVG_WEEKLY_TO_SHARES_OUT", , "1M")</f>
        <v>2.4993872692778041</v>
      </c>
      <c r="D380" s="5">
        <f>_xll.SNL.Clients.Office.Excel.Functions.SPG(A380, "SP_VOLUME_AVG_WEEKLY_TO_SHARES_OUT", , "3M")</f>
        <v>3.2335248429666197</v>
      </c>
      <c r="E380" s="5">
        <f>_xll.SNL.Clients.Office.Excel.Functions.SPG(A380, "SP_VOLUME_AVG_DAILY_TO_1YR_AVG_DAILY", , "1M")</f>
        <v>74.900000000000006</v>
      </c>
      <c r="F380" s="5">
        <f>_xll.SNL.Clients.Office.Excel.Functions.SPG(A380, "SP_VOLUME_AVG_DAILY_TO_1YR_AVG_DAILY", , "3M")</f>
        <v>96.9</v>
      </c>
      <c r="G380" s="9" t="str">
        <f>_xll.SNL.Clients.Office.Excel.Functions.SPG(A380, "IQ_SECTOR")</f>
        <v>Industrials</v>
      </c>
      <c r="H380" s="9" t="str">
        <f>_xll.SNL.Clients.Office.Excel.Functions.SPG(A380, "IQ_INDUSTRY_GROUP")</f>
        <v>Commercial and Professional Services</v>
      </c>
      <c r="I380" s="9" t="str">
        <f>_xll.SNL.Clients.Office.Excel.Functions.SPG(A380, "IQ_INDUSTRY")</f>
        <v>Commercial Services and Supplies</v>
      </c>
      <c r="J380" s="9" t="str">
        <f>_xll.SNL.Clients.Office.Excel.Functions.SPG(A380, "IQ_PRIMARY_INDUSTRY")</f>
        <v>Diversified Support Services</v>
      </c>
      <c r="K380" s="9" t="str">
        <f>_xll.SNL.Clients.Office.Excel.Functions.SPG(A380, "NAICS_CODE", "Primary")</f>
        <v>561990 - All Other Support Services</v>
      </c>
      <c r="L380" s="9" t="str">
        <f>_xll.SNL.Clients.Office.Excel.Functions.SPG(A380, "SP_TOPICTAG")</f>
        <v>Computer Vision; Data Integration; Fleet Management; GPS; Digital Asset Management; Process Automation</v>
      </c>
      <c r="M380" s="5">
        <f>_xll.SNL.Clients.Office.Excel.Functions.SPG(A380, "SP_PCT_SHARES_OWNED_ALL_INSTITUTIONS")</f>
        <v>100.27</v>
      </c>
      <c r="N380" s="9" t="str">
        <f>_xll.SNL.Clients.Office.Excel.Functions.SPG(A380, "RD_CREDIT_RATING_GLOBAL", "Issuer Credit Rating", "Local Currency LT|0")</f>
        <v>B</v>
      </c>
      <c r="O380" s="9" t="str">
        <f>_xll.SNL.Clients.Office.Excel.Functions.SPG(A380, "RD_CWOL_GLOBAL", "Issuer Credit Rating", "Local Currency LT|0")</f>
        <v>Stable</v>
      </c>
      <c r="P380" s="9" t="str">
        <f>_xll.SNL.Clients.Office.Excel.Functions.SPG(A380, "RD_RATING_ACTION_GLOBAL", "Issuer Credit Rating", "Local Currency LT|0")</f>
        <v>CreditWatch/Outlook (07/05/2022)</v>
      </c>
      <c r="Q380" s="10">
        <f>_xll.SNL.Clients.Office.Excel.Functions.SPG(A380, "RD_LAST_REVIEW_DATE_GLOBAL", "Issuer Credit Rating", "Local Currency LT")</f>
        <v>45496</v>
      </c>
      <c r="R380" s="10">
        <f>_xll.SNL.Clients.Office.Excel.Functions.SPG(A380, "RD_CREDIT_RATING_DATE_GLOBAL", "Issuer Credit Rating", "Local Currency LT|0")</f>
        <v>43944</v>
      </c>
      <c r="S380" s="10">
        <f>_xll.SNL.Clients.Office.Excel.Functions.SPG(A380, "RD_CREDIT_WATCH_OUTLOOK_DATE_GLOBAL", "Issuer Credit Rating", "Local Currency LT|0")</f>
        <v>44747</v>
      </c>
    </row>
    <row r="381" spans="1:19" x14ac:dyDescent="0.3">
      <c r="A381" t="s">
        <v>1414</v>
      </c>
      <c r="B381" t="str">
        <f>_xll.SNL.Clients.Office.Excel.Functions.SPG(A381,"SP_IPO_DATE")</f>
        <v/>
      </c>
      <c r="C381" s="5">
        <f>_xll.SNL.Clients.Office.Excel.Functions.SPG(A381, "SP_VOLUME_AVG_WEEKLY_TO_SHARES_OUT", , "1M")</f>
        <v>4.7374309717596725</v>
      </c>
      <c r="D381" s="5">
        <f>_xll.SNL.Clients.Office.Excel.Functions.SPG(A381, "SP_VOLUME_AVG_WEEKLY_TO_SHARES_OUT", , "3M")</f>
        <v>6.2538945850658525</v>
      </c>
      <c r="E381" s="5">
        <f>_xll.SNL.Clients.Office.Excel.Functions.SPG(A381, "SP_VOLUME_AVG_DAILY_TO_1YR_AVG_DAILY", , "1M")</f>
        <v>103.81</v>
      </c>
      <c r="F381" s="5">
        <f>_xll.SNL.Clients.Office.Excel.Functions.SPG(A381, "SP_VOLUME_AVG_DAILY_TO_1YR_AVG_DAILY", , "3M")</f>
        <v>137.04</v>
      </c>
      <c r="G381" s="9" t="str">
        <f>_xll.SNL.Clients.Office.Excel.Functions.SPG(A381, "IQ_SECTOR")</f>
        <v>Health Care</v>
      </c>
      <c r="H381" s="9" t="str">
        <f>_xll.SNL.Clients.Office.Excel.Functions.SPG(A381, "IQ_INDUSTRY_GROUP")</f>
        <v>Pharmaceuticals, Biotechnology and Life Sciences</v>
      </c>
      <c r="I381" s="9" t="str">
        <f>_xll.SNL.Clients.Office.Excel.Functions.SPG(A381, "IQ_INDUSTRY")</f>
        <v>Pharmaceuticals</v>
      </c>
      <c r="J381" s="9" t="str">
        <f>_xll.SNL.Clients.Office.Excel.Functions.SPG(A381, "IQ_PRIMARY_INDUSTRY")</f>
        <v>Pharmaceuticals</v>
      </c>
      <c r="K381" s="9" t="str">
        <f>_xll.SNL.Clients.Office.Excel.Functions.SPG(A381, "NAICS_CODE", "Primary")</f>
        <v>325412 - Pharmaceutical Preparation Manufacturing</v>
      </c>
      <c r="L381" s="9" t="str">
        <f>_xll.SNL.Clients.Office.Excel.Functions.SPG(A381, "SP_TOPICTAG")</f>
        <v>Fertility; Osteoporosis; Dermatology; Immunology; Oncology; Reproductive Health; Respiratory</v>
      </c>
      <c r="M381" s="5">
        <f>_xll.SNL.Clients.Office.Excel.Functions.SPG(A381, "SP_PCT_SHARES_OWNED_ALL_INSTITUTIONS")</f>
        <v>83.21</v>
      </c>
      <c r="N381" s="9" t="str">
        <f>_xll.SNL.Clients.Office.Excel.Functions.SPG(A381, "RD_CREDIT_RATING_GLOBAL", "Issuer Credit Rating", "Local Currency LT|0")</f>
        <v>BB</v>
      </c>
      <c r="O381" s="9" t="str">
        <f>_xll.SNL.Clients.Office.Excel.Functions.SPG(A381, "RD_CWOL_GLOBAL", "Issuer Credit Rating", "Local Currency LT|0")</f>
        <v>Negative</v>
      </c>
      <c r="P381" s="9" t="str">
        <f>_xll.SNL.Clients.Office.Excel.Functions.SPG(A381, "RD_RATING_ACTION_GLOBAL", "Issuer Credit Rating", "Local Currency LT|0")</f>
        <v>CreditWatch/Outlook (09/18/2024)</v>
      </c>
      <c r="Q381" s="10">
        <f>_xll.SNL.Clients.Office.Excel.Functions.SPG(A381, "RD_LAST_REVIEW_DATE_GLOBAL", "Issuer Credit Rating", "Local Currency LT")</f>
        <v>45553</v>
      </c>
      <c r="R381" s="10">
        <f>_xll.SNL.Clients.Office.Excel.Functions.SPG(A381, "RD_CREDIT_RATING_DATE_GLOBAL", "Issuer Credit Rating", "Local Currency LT|0")</f>
        <v>44279</v>
      </c>
      <c r="S381" s="10">
        <f>_xll.SNL.Clients.Office.Excel.Functions.SPG(A381, "RD_CREDIT_WATCH_OUTLOOK_DATE_GLOBAL", "Issuer Credit Rating", "Local Currency LT|0")</f>
        <v>45553</v>
      </c>
    </row>
    <row r="382" spans="1:19" x14ac:dyDescent="0.3">
      <c r="A382" t="s">
        <v>1415</v>
      </c>
      <c r="B382" s="10">
        <f>_xll.SNL.Clients.Office.Excel.Functions.SPG(A382,"SP_IPO_DATE")</f>
        <v>35704</v>
      </c>
      <c r="C382" s="5">
        <f>_xll.SNL.Clients.Office.Excel.Functions.SPG(A382, "SP_VOLUME_AVG_WEEKLY_TO_SHARES_OUT", , "1M")</f>
        <v>7.2346710103214349</v>
      </c>
      <c r="D382" s="5">
        <f>_xll.SNL.Clients.Office.Excel.Functions.SPG(A382, "SP_VOLUME_AVG_WEEKLY_TO_SHARES_OUT", , "3M")</f>
        <v>6.7283929569705343</v>
      </c>
      <c r="E382" s="5">
        <f>_xll.SNL.Clients.Office.Excel.Functions.SPG(A382, "SP_VOLUME_AVG_DAILY_TO_1YR_AVG_DAILY", , "1M")</f>
        <v>162.78</v>
      </c>
      <c r="F382" s="5">
        <f>_xll.SNL.Clients.Office.Excel.Functions.SPG(A382, "SP_VOLUME_AVG_DAILY_TO_1YR_AVG_DAILY", , "3M")</f>
        <v>151.38999999999999</v>
      </c>
      <c r="G382" s="9" t="str">
        <f>_xll.SNL.Clients.Office.Excel.Functions.SPG(A382, "IQ_SECTOR")</f>
        <v>Information Technology</v>
      </c>
      <c r="H382" s="9" t="str">
        <f>_xll.SNL.Clients.Office.Excel.Functions.SPG(A382, "IQ_INDUSTRY_GROUP")</f>
        <v>Technology Hardware and Equipment</v>
      </c>
      <c r="I382" s="9" t="str">
        <f>_xll.SNL.Clients.Office.Excel.Functions.SPG(A382, "IQ_INDUSTRY")</f>
        <v>Electronic Equipment, Instruments and Components</v>
      </c>
      <c r="J382" s="9" t="str">
        <f>_xll.SNL.Clients.Office.Excel.Functions.SPG(A382, "IQ_PRIMARY_INDUSTRY")</f>
        <v>Electronic Equipment and Instruments</v>
      </c>
      <c r="K382" s="9" t="str">
        <f>_xll.SNL.Clients.Office.Excel.Functions.SPG(A382, "NAICS_CODE", "Primary")</f>
        <v>334519 - Other Measuring and Controlling Device Manufacturing</v>
      </c>
      <c r="L382" s="9" t="str">
        <f>_xll.SNL.Clients.Office.Excel.Functions.SPG(A382, "SP_TOPICTAG")</f>
        <v>Homeland Security; MHealth; Physical Security; Sensors; Security Management; Cardiovascular</v>
      </c>
      <c r="M382" s="5">
        <f>_xll.SNL.Clients.Office.Excel.Functions.SPG(A382, "SP_PCT_SHARES_OWNED_ALL_INSTITUTIONS")</f>
        <v>99.48</v>
      </c>
      <c r="N382" s="9" t="str">
        <f>_xll.SNL.Clients.Office.Excel.Functions.SPG(A382, "RD_CREDIT_RATING_GLOBAL", "Issuer Credit Rating", "Local Currency LT|0")</f>
        <v/>
      </c>
      <c r="O382" s="9" t="str">
        <f>_xll.SNL.Clients.Office.Excel.Functions.SPG(A382, "RD_CWOL_GLOBAL", "Issuer Credit Rating", "Local Currency LT|0")</f>
        <v/>
      </c>
      <c r="P382" s="9" t="str">
        <f>_xll.SNL.Clients.Office.Excel.Functions.SPG(A382, "RD_RATING_ACTION_GLOBAL", "Issuer Credit Rating", "Local Currency LT|0")</f>
        <v/>
      </c>
      <c r="Q382" s="10" t="str">
        <f>_xll.SNL.Clients.Office.Excel.Functions.SPG(A382, "RD_LAST_REVIEW_DATE_GLOBAL", "Issuer Credit Rating", "Local Currency LT")</f>
        <v/>
      </c>
      <c r="R382" s="10" t="str">
        <f>_xll.SNL.Clients.Office.Excel.Functions.SPG(A382, "RD_CREDIT_RATING_DATE_GLOBAL", "Issuer Credit Rating", "Local Currency LT|0")</f>
        <v/>
      </c>
      <c r="S382" s="10" t="str">
        <f>_xll.SNL.Clients.Office.Excel.Functions.SPG(A382, "RD_CREDIT_WATCH_OUTLOOK_DATE_GLOBAL", "Issuer Credit Rating", "Local Currency LT|0")</f>
        <v/>
      </c>
    </row>
    <row r="383" spans="1:19" x14ac:dyDescent="0.3">
      <c r="A383" t="s">
        <v>1416</v>
      </c>
      <c r="B383" t="str">
        <f>_xll.SNL.Clients.Office.Excel.Functions.SPG(A383,"SP_IPO_DATE")</f>
        <v/>
      </c>
      <c r="C383" s="5">
        <f>_xll.SNL.Clients.Office.Excel.Functions.SPG(A383, "SP_VOLUME_AVG_WEEKLY_TO_SHARES_OUT", , "1M")</f>
        <v>2.6795799315893345</v>
      </c>
      <c r="D383" s="5">
        <f>_xll.SNL.Clients.Office.Excel.Functions.SPG(A383, "SP_VOLUME_AVG_WEEKLY_TO_SHARES_OUT", , "3M")</f>
        <v>2.7240035897050534</v>
      </c>
      <c r="E383" s="5">
        <f>_xll.SNL.Clients.Office.Excel.Functions.SPG(A383, "SP_VOLUME_AVG_DAILY_TO_1YR_AVG_DAILY", , "1M")</f>
        <v>95.23</v>
      </c>
      <c r="F383" s="5">
        <f>_xll.SNL.Clients.Office.Excel.Functions.SPG(A383, "SP_VOLUME_AVG_DAILY_TO_1YR_AVG_DAILY", , "3M")</f>
        <v>96.81</v>
      </c>
      <c r="G383" s="9" t="str">
        <f>_xll.SNL.Clients.Office.Excel.Functions.SPG(A383, "IQ_SECTOR")</f>
        <v>Utilities</v>
      </c>
      <c r="H383" s="9" t="str">
        <f>_xll.SNL.Clients.Office.Excel.Functions.SPG(A383, "IQ_INDUSTRY_GROUP")</f>
        <v>Utilities</v>
      </c>
      <c r="I383" s="9" t="str">
        <f>_xll.SNL.Clients.Office.Excel.Functions.SPG(A383, "IQ_INDUSTRY")</f>
        <v>Electric Utilities</v>
      </c>
      <c r="J383" s="9" t="str">
        <f>_xll.SNL.Clients.Office.Excel.Functions.SPG(A383, "IQ_PRIMARY_INDUSTRY")</f>
        <v>Electric Utilities</v>
      </c>
      <c r="K383" s="9" t="str">
        <f>_xll.SNL.Clients.Office.Excel.Functions.SPG(A383, "NAICS_CODE", "Primary")</f>
        <v>2211 - Electric Power Generation, Transmission and Distribution</v>
      </c>
      <c r="L383" s="9" t="str">
        <f>_xll.SNL.Clients.Office.Excel.Functions.SPG(A383, "SP_TOPICTAG")</f>
        <v>Clean Energy; Energy Efficiency; Energy Management; Energy Storage; Industrial Automation; Smart Energy; Power Grid</v>
      </c>
      <c r="M383" s="5">
        <f>_xll.SNL.Clients.Office.Excel.Functions.SPG(A383, "SP_PCT_SHARES_OWNED_ALL_INSTITUTIONS")</f>
        <v>71.39</v>
      </c>
      <c r="N383" s="9" t="str">
        <f>_xll.SNL.Clients.Office.Excel.Functions.SPG(A383, "RD_CREDIT_RATING_GLOBAL", "Issuer Credit Rating", "Local Currency LT|0")</f>
        <v>BBB</v>
      </c>
      <c r="O383" s="9" t="str">
        <f>_xll.SNL.Clients.Office.Excel.Functions.SPG(A383, "RD_CWOL_GLOBAL", "Issuer Credit Rating", "Local Currency LT|0")</f>
        <v>Stable</v>
      </c>
      <c r="P383" s="9" t="str">
        <f>_xll.SNL.Clients.Office.Excel.Functions.SPG(A383, "RD_RATING_ACTION_GLOBAL", "Issuer Credit Rating", "Local Currency LT|0")</f>
        <v>CreditWatch/Outlook (03/01/2022)</v>
      </c>
      <c r="Q383" s="10">
        <f>_xll.SNL.Clients.Office.Excel.Functions.SPG(A383, "RD_LAST_REVIEW_DATE_GLOBAL", "Issuer Credit Rating", "Local Currency LT")</f>
        <v>45529</v>
      </c>
      <c r="R383" s="10">
        <f>_xll.SNL.Clients.Office.Excel.Functions.SPG(A383, "RD_CREDIT_RATING_DATE_GLOBAL", "Issuer Credit Rating", "Local Currency LT|0")</f>
        <v>41446</v>
      </c>
      <c r="S383" s="10">
        <f>_xll.SNL.Clients.Office.Excel.Functions.SPG(A383, "RD_CREDIT_WATCH_OUTLOOK_DATE_GLOBAL", "Issuer Credit Rating", "Local Currency LT|0")</f>
        <v>44621</v>
      </c>
    </row>
    <row r="384" spans="1:19" x14ac:dyDescent="0.3">
      <c r="A384" t="s">
        <v>1417</v>
      </c>
      <c r="B384" s="10">
        <f>_xll.SNL.Clients.Office.Excel.Functions.SPG(A384,"SP_IPO_DATE")</f>
        <v>41725</v>
      </c>
      <c r="C384" s="5">
        <f>_xll.SNL.Clients.Office.Excel.Functions.SPG(A384, "SP_VOLUME_AVG_WEEKLY_TO_SHARES_OUT", , "1M")</f>
        <v>4.6691755660963823</v>
      </c>
      <c r="D384" s="5">
        <f>_xll.SNL.Clients.Office.Excel.Functions.SPG(A384, "SP_VOLUME_AVG_WEEKLY_TO_SHARES_OUT", , "3M")</f>
        <v>5.4243103668086965</v>
      </c>
      <c r="E384" s="5">
        <f>_xll.SNL.Clients.Office.Excel.Functions.SPG(A384, "SP_VOLUME_AVG_DAILY_TO_1YR_AVG_DAILY", , "1M")</f>
        <v>90.13</v>
      </c>
      <c r="F384" s="5">
        <f>_xll.SNL.Clients.Office.Excel.Functions.SPG(A384, "SP_VOLUME_AVG_DAILY_TO_1YR_AVG_DAILY", , "3M")</f>
        <v>104.7</v>
      </c>
      <c r="G384" s="9" t="str">
        <f>_xll.SNL.Clients.Office.Excel.Functions.SPG(A384, "IQ_SECTOR")</f>
        <v>Real Estate</v>
      </c>
      <c r="H384" s="9" t="str">
        <f>_xll.SNL.Clients.Office.Excel.Functions.SPG(A384, "IQ_INDUSTRY_GROUP")</f>
        <v>Equity Real Estate Investment Trusts (REITs)</v>
      </c>
      <c r="I384" s="9" t="str">
        <f>_xll.SNL.Clients.Office.Excel.Functions.SPG(A384, "IQ_INDUSTRY")</f>
        <v>Specialized REITs</v>
      </c>
      <c r="J384" s="9" t="str">
        <f>_xll.SNL.Clients.Office.Excel.Functions.SPG(A384, "IQ_PRIMARY_INDUSTRY")</f>
        <v>Other Specialized REITs</v>
      </c>
      <c r="K384" s="9" t="str">
        <f>_xll.SNL.Clients.Office.Excel.Functions.SPG(A384, "NAICS_CODE", "Primary")</f>
        <v>541850 - Indoor and Outdoor Display Advertising</v>
      </c>
      <c r="L384" s="9" t="str">
        <f>_xll.SNL.Clients.Office.Excel.Functions.SPG(A384, "SP_TOPICTAG")</f>
        <v/>
      </c>
      <c r="M384" s="5">
        <f>_xll.SNL.Clients.Office.Excel.Functions.SPG(A384, "SP_PCT_SHARES_OWNED_ALL_INSTITUTIONS")</f>
        <v>97.06</v>
      </c>
      <c r="N384" s="9" t="str">
        <f>_xll.SNL.Clients.Office.Excel.Functions.SPG(A384, "RD_CREDIT_RATING_GLOBAL", "Issuer Credit Rating", "Local Currency LT|0")</f>
        <v>B+</v>
      </c>
      <c r="O384" s="9" t="str">
        <f>_xll.SNL.Clients.Office.Excel.Functions.SPG(A384, "RD_CWOL_GLOBAL", "Issuer Credit Rating", "Local Currency LT|0")</f>
        <v>Stable</v>
      </c>
      <c r="P384" s="9" t="str">
        <f>_xll.SNL.Clients.Office.Excel.Functions.SPG(A384, "RD_RATING_ACTION_GLOBAL", "Issuer Credit Rating", "Local Currency LT|0")</f>
        <v>CreditWatch/Outlook (08/16/2023)</v>
      </c>
      <c r="Q384" s="10">
        <f>_xll.SNL.Clients.Office.Excel.Functions.SPG(A384, "RD_LAST_REVIEW_DATE_GLOBAL", "Issuer Credit Rating", "Local Currency LT")</f>
        <v>45540</v>
      </c>
      <c r="R384" s="10">
        <f>_xll.SNL.Clients.Office.Excel.Functions.SPG(A384, "RD_CREDIT_RATING_DATE_GLOBAL", "Issuer Credit Rating", "Local Currency LT|0")</f>
        <v>43923</v>
      </c>
      <c r="S384" s="10">
        <f>_xll.SNL.Clients.Office.Excel.Functions.SPG(A384, "RD_CREDIT_WATCH_OUTLOOK_DATE_GLOBAL", "Issuer Credit Rating", "Local Currency LT|0")</f>
        <v>45154</v>
      </c>
    </row>
    <row r="385" spans="1:19" x14ac:dyDescent="0.3">
      <c r="A385" t="s">
        <v>1418</v>
      </c>
      <c r="B385" t="str">
        <f>_xll.SNL.Clients.Office.Excel.Functions.SPG(A385,"SP_IPO_DATE")</f>
        <v/>
      </c>
      <c r="C385" s="5">
        <f>_xll.SNL.Clients.Office.Excel.Functions.SPG(A385, "SP_VOLUME_AVG_WEEKLY_TO_SHARES_OUT", , "1M")</f>
        <v>7.0767834902532485</v>
      </c>
      <c r="D385" s="5">
        <f>_xll.SNL.Clients.Office.Excel.Functions.SPG(A385, "SP_VOLUME_AVG_WEEKLY_TO_SHARES_OUT", , "3M")</f>
        <v>4.9267276345715834</v>
      </c>
      <c r="E385" s="5">
        <f>_xll.SNL.Clients.Office.Excel.Functions.SPG(A385, "SP_VOLUME_AVG_DAILY_TO_1YR_AVG_DAILY", , "1M")</f>
        <v>129.85</v>
      </c>
      <c r="F385" s="5">
        <f>_xll.SNL.Clients.Office.Excel.Functions.SPG(A385, "SP_VOLUME_AVG_DAILY_TO_1YR_AVG_DAILY", , "3M")</f>
        <v>90.4</v>
      </c>
      <c r="G385" s="9" t="str">
        <f>_xll.SNL.Clients.Office.Excel.Functions.SPG(A385, "IQ_SECTOR")</f>
        <v>Health Care</v>
      </c>
      <c r="H385" s="9" t="str">
        <f>_xll.SNL.Clients.Office.Excel.Functions.SPG(A385, "IQ_INDUSTRY_GROUP")</f>
        <v>Health Care Equipment and Services</v>
      </c>
      <c r="I385" s="9" t="str">
        <f>_xll.SNL.Clients.Office.Excel.Functions.SPG(A385, "IQ_INDUSTRY")</f>
        <v>Health Care Providers and Services</v>
      </c>
      <c r="J385" s="9" t="str">
        <f>_xll.SNL.Clients.Office.Excel.Functions.SPG(A385, "IQ_PRIMARY_INDUSTRY")</f>
        <v>Health Care Distributors</v>
      </c>
      <c r="K385" s="9" t="str">
        <f>_xll.SNL.Clients.Office.Excel.Functions.SPG(A385, "NAICS_CODE", "Primary")</f>
        <v>423450 - Medical, Dental, and Hospital Equipment and Supplies Merchant Wholesalers</v>
      </c>
      <c r="L385" s="9" t="str">
        <f>_xll.SNL.Clients.Office.Excel.Functions.SPG(A385, "SP_TOPICTAG")</f>
        <v>Health Diagnostics; MHealth; Diabetes; Sleep Technology; Respiratory; Surgery; Urology</v>
      </c>
      <c r="M385" s="5">
        <f>_xll.SNL.Clients.Office.Excel.Functions.SPG(A385, "SP_PCT_SHARES_OWNED_ALL_INSTITUTIONS")</f>
        <v>91.19</v>
      </c>
      <c r="N385" s="9" t="str">
        <f>_xll.SNL.Clients.Office.Excel.Functions.SPG(A385, "RD_CREDIT_RATING_GLOBAL", "Issuer Credit Rating", "Local Currency LT|0")</f>
        <v>BB-</v>
      </c>
      <c r="O385" s="9" t="str">
        <f>_xll.SNL.Clients.Office.Excel.Functions.SPG(A385, "RD_CWOL_GLOBAL", "Issuer Credit Rating", "Local Currency LT|0")</f>
        <v>Stable</v>
      </c>
      <c r="P385" s="9" t="str">
        <f>_xll.SNL.Clients.Office.Excel.Functions.SPG(A385, "RD_RATING_ACTION_GLOBAL", "Issuer Credit Rating", "Local Currency LT|0")</f>
        <v>CreditWatch/Outlook (01/11/2022)</v>
      </c>
      <c r="Q385" s="10">
        <f>_xll.SNL.Clients.Office.Excel.Functions.SPG(A385, "RD_LAST_REVIEW_DATE_GLOBAL", "Issuer Credit Rating", "Local Currency LT")</f>
        <v>45680</v>
      </c>
      <c r="R385" s="10">
        <f>_xll.SNL.Clients.Office.Excel.Functions.SPG(A385, "RD_CREDIT_RATING_DATE_GLOBAL", "Issuer Credit Rating", "Local Currency LT|0")</f>
        <v>44391</v>
      </c>
      <c r="S385" s="10">
        <f>_xll.SNL.Clients.Office.Excel.Functions.SPG(A385, "RD_CREDIT_WATCH_OUTLOOK_DATE_GLOBAL", "Issuer Credit Rating", "Local Currency LT|0")</f>
        <v>44572</v>
      </c>
    </row>
    <row r="386" spans="1:19" x14ac:dyDescent="0.3">
      <c r="A386" t="s">
        <v>1419</v>
      </c>
      <c r="B386" t="str">
        <f>_xll.SNL.Clients.Office.Excel.Functions.SPG(A386,"SP_IPO_DATE")</f>
        <v/>
      </c>
      <c r="C386" s="5">
        <f>_xll.SNL.Clients.Office.Excel.Functions.SPG(A386, "SP_VOLUME_AVG_WEEKLY_TO_SHARES_OUT", , "1M")</f>
        <v>9.8303601759075026</v>
      </c>
      <c r="D386" s="5">
        <f>_xll.SNL.Clients.Office.Excel.Functions.SPG(A386, "SP_VOLUME_AVG_WEEKLY_TO_SHARES_OUT", , "3M")</f>
        <v>11.15343401188132</v>
      </c>
      <c r="E386" s="5">
        <f>_xll.SNL.Clients.Office.Excel.Functions.SPG(A386, "SP_VOLUME_AVG_DAILY_TO_1YR_AVG_DAILY", , "1M")</f>
        <v>101.01</v>
      </c>
      <c r="F386" s="5">
        <f>_xll.SNL.Clients.Office.Excel.Functions.SPG(A386, "SP_VOLUME_AVG_DAILY_TO_1YR_AVG_DAILY", , "3M")</f>
        <v>114.6</v>
      </c>
      <c r="G386" s="9" t="str">
        <f>_xll.SNL.Clients.Office.Excel.Functions.SPG(A386, "IQ_SECTOR")</f>
        <v>Consumer Discretionary</v>
      </c>
      <c r="H386" s="9" t="str">
        <f>_xll.SNL.Clients.Office.Excel.Functions.SPG(A386, "IQ_INDUSTRY_GROUP")</f>
        <v>Consumer Durables and Apparel</v>
      </c>
      <c r="I386" s="9" t="str">
        <f>_xll.SNL.Clients.Office.Excel.Functions.SPG(A386, "IQ_INDUSTRY")</f>
        <v>Textiles, Apparel and Luxury Goods</v>
      </c>
      <c r="J386" s="9" t="str">
        <f>_xll.SNL.Clients.Office.Excel.Functions.SPG(A386, "IQ_PRIMARY_INDUSTRY")</f>
        <v>Apparel, Accessories and Luxury Goods</v>
      </c>
      <c r="K386" s="9" t="str">
        <f>_xll.SNL.Clients.Office.Excel.Functions.SPG(A386, "NAICS_CODE", "Primary")</f>
        <v>315 - Apparel Manufacturing</v>
      </c>
      <c r="L386" s="9" t="str">
        <f>_xll.SNL.Clients.Office.Excel.Functions.SPG(A386, "SP_TOPICTAG")</f>
        <v>Lifestyle; Brand Marketing</v>
      </c>
      <c r="M386" s="5">
        <f>_xll.SNL.Clients.Office.Excel.Functions.SPG(A386, "SP_PCT_SHARES_OWNED_ALL_INSTITUTIONS")</f>
        <v>104.36</v>
      </c>
      <c r="N386" s="9" t="str">
        <f>_xll.SNL.Clients.Office.Excel.Functions.SPG(A386, "RD_CREDIT_RATING_GLOBAL", "Issuer Credit Rating", "Local Currency LT|0")</f>
        <v>NR</v>
      </c>
      <c r="O386" s="9" t="str">
        <f>_xll.SNL.Clients.Office.Excel.Functions.SPG(A386, "RD_CWOL_GLOBAL", "Issuer Credit Rating", "Local Currency LT|0")</f>
        <v>NR</v>
      </c>
      <c r="P386" s="9" t="str">
        <f>_xll.SNL.Clients.Office.Excel.Functions.SPG(A386, "RD_RATING_ACTION_GLOBAL", "Issuer Credit Rating", "Local Currency LT|0")</f>
        <v>Not Rated | CreditWatch/Outlook (07/19/2012)</v>
      </c>
      <c r="Q386" s="10" t="str">
        <f>_xll.SNL.Clients.Office.Excel.Functions.SPG(A386, "RD_LAST_REVIEW_DATE_GLOBAL", "Issuer Credit Rating", "Local Currency LT")</f>
        <v/>
      </c>
      <c r="R386" s="10">
        <f>_xll.SNL.Clients.Office.Excel.Functions.SPG(A386, "RD_CREDIT_RATING_DATE_GLOBAL", "Issuer Credit Rating", "Local Currency LT|0")</f>
        <v>41109</v>
      </c>
      <c r="S386" s="10">
        <f>_xll.SNL.Clients.Office.Excel.Functions.SPG(A386, "RD_CREDIT_WATCH_OUTLOOK_DATE_GLOBAL", "Issuer Credit Rating", "Local Currency LT|0")</f>
        <v>41109</v>
      </c>
    </row>
    <row r="387" spans="1:19" x14ac:dyDescent="0.3">
      <c r="A387" t="s">
        <v>1420</v>
      </c>
      <c r="B387" s="10">
        <f>_xll.SNL.Clients.Office.Excel.Functions.SPG(A387,"SP_IPO_DATE")</f>
        <v>35605</v>
      </c>
      <c r="C387" s="5">
        <f>_xll.SNL.Clients.Office.Excel.Functions.SPG(A387, "SP_VOLUME_AVG_WEEKLY_TO_SHARES_OUT", , "1M")</f>
        <v>3.031091816559409</v>
      </c>
      <c r="D387" s="5">
        <f>_xll.SNL.Clients.Office.Excel.Functions.SPG(A387, "SP_VOLUME_AVG_WEEKLY_TO_SHARES_OUT", , "3M")</f>
        <v>2.7157174140937341</v>
      </c>
      <c r="E387" s="5">
        <f>_xll.SNL.Clients.Office.Excel.Functions.SPG(A387, "SP_VOLUME_AVG_DAILY_TO_1YR_AVG_DAILY", , "1M")</f>
        <v>106.8</v>
      </c>
      <c r="F387" s="5">
        <f>_xll.SNL.Clients.Office.Excel.Functions.SPG(A387, "SP_VOLUME_AVG_DAILY_TO_1YR_AVG_DAILY", , "3M")</f>
        <v>95.69</v>
      </c>
      <c r="G387" s="9" t="str">
        <f>_xll.SNL.Clients.Office.Excel.Functions.SPG(A387, "IQ_SECTOR")</f>
        <v>Financials</v>
      </c>
      <c r="H387" s="9" t="str">
        <f>_xll.SNL.Clients.Office.Excel.Functions.SPG(A387, "IQ_INDUSTRY_GROUP")</f>
        <v>Banks</v>
      </c>
      <c r="I387" s="9" t="str">
        <f>_xll.SNL.Clients.Office.Excel.Functions.SPG(A387, "IQ_INDUSTRY")</f>
        <v>Banks</v>
      </c>
      <c r="J387" s="9" t="str">
        <f>_xll.SNL.Clients.Office.Excel.Functions.SPG(A387, "IQ_PRIMARY_INDUSTRY")</f>
        <v>Regional Banks</v>
      </c>
      <c r="K387" s="9" t="str">
        <f>_xll.SNL.Clients.Office.Excel.Functions.SPG(A387, "NAICS_CODE", "Primary")</f>
        <v>522110 - Commercial Banking</v>
      </c>
      <c r="L387" s="9" t="str">
        <f>_xll.SNL.Clients.Office.Excel.Functions.SPG(A387, "SP_TOPICTAG")</f>
        <v>Consumer Lending</v>
      </c>
      <c r="M387" s="5">
        <f>_xll.SNL.Clients.Office.Excel.Functions.SPG(A387, "SP_PCT_SHARES_OWNED_ALL_INSTITUTIONS")</f>
        <v>95.46</v>
      </c>
      <c r="N387" s="9" t="str">
        <f>_xll.SNL.Clients.Office.Excel.Functions.SPG(A387, "RD_CREDIT_RATING_GLOBAL", "Issuer Credit Rating", "Local Currency LT|0")</f>
        <v/>
      </c>
      <c r="O387" s="9" t="str">
        <f>_xll.SNL.Clients.Office.Excel.Functions.SPG(A387, "RD_CWOL_GLOBAL", "Issuer Credit Rating", "Local Currency LT|0")</f>
        <v/>
      </c>
      <c r="P387" s="9" t="str">
        <f>_xll.SNL.Clients.Office.Excel.Functions.SPG(A387, "RD_RATING_ACTION_GLOBAL", "Issuer Credit Rating", "Local Currency LT|0")</f>
        <v/>
      </c>
      <c r="Q387" s="10" t="str">
        <f>_xll.SNL.Clients.Office.Excel.Functions.SPG(A387, "RD_LAST_REVIEW_DATE_GLOBAL", "Issuer Credit Rating", "Local Currency LT")</f>
        <v/>
      </c>
      <c r="R387" s="10" t="str">
        <f>_xll.SNL.Clients.Office.Excel.Functions.SPG(A387, "RD_CREDIT_RATING_DATE_GLOBAL", "Issuer Credit Rating", "Local Currency LT|0")</f>
        <v/>
      </c>
      <c r="S387" s="10" t="str">
        <f>_xll.SNL.Clients.Office.Excel.Functions.SPG(A387, "RD_CREDIT_WATCH_OUTLOOK_DATE_GLOBAL", "Issuer Credit Rating", "Local Currency LT|0")</f>
        <v/>
      </c>
    </row>
    <row r="388" spans="1:19" x14ac:dyDescent="0.3">
      <c r="A388" t="s">
        <v>1421</v>
      </c>
      <c r="B388" s="10">
        <f>_xll.SNL.Clients.Office.Excel.Functions.SPG(A388,"SP_IPO_DATE")</f>
        <v>40576</v>
      </c>
      <c r="C388" s="5">
        <f>_xll.SNL.Clients.Office.Excel.Functions.SPG(A388, "SP_VOLUME_AVG_WEEKLY_TO_SHARES_OUT", , "1M")</f>
        <v>10.173912937656612</v>
      </c>
      <c r="D388" s="5">
        <f>_xll.SNL.Clients.Office.Excel.Functions.SPG(A388, "SP_VOLUME_AVG_WEEKLY_TO_SHARES_OUT", , "3M")</f>
        <v>8.7675046579835758</v>
      </c>
      <c r="E388" s="5">
        <f>_xll.SNL.Clients.Office.Excel.Functions.SPG(A388, "SP_VOLUME_AVG_DAILY_TO_1YR_AVG_DAILY", , "1M")</f>
        <v>106.35</v>
      </c>
      <c r="F388" s="5">
        <f>_xll.SNL.Clients.Office.Excel.Functions.SPG(A388, "SP_VOLUME_AVG_DAILY_TO_1YR_AVG_DAILY", , "3M")</f>
        <v>91.65</v>
      </c>
      <c r="G388" s="9" t="str">
        <f>_xll.SNL.Clients.Office.Excel.Functions.SPG(A388, "IQ_SECTOR")</f>
        <v>Health Care</v>
      </c>
      <c r="H388" s="9" t="str">
        <f>_xll.SNL.Clients.Office.Excel.Functions.SPG(A388, "IQ_INDUSTRY_GROUP")</f>
        <v>Pharmaceuticals, Biotechnology and Life Sciences</v>
      </c>
      <c r="I388" s="9" t="str">
        <f>_xll.SNL.Clients.Office.Excel.Functions.SPG(A388, "IQ_INDUSTRY")</f>
        <v>Pharmaceuticals</v>
      </c>
      <c r="J388" s="9" t="str">
        <f>_xll.SNL.Clients.Office.Excel.Functions.SPG(A388, "IQ_PRIMARY_INDUSTRY")</f>
        <v>Pharmaceuticals</v>
      </c>
      <c r="K388" s="9" t="str">
        <f>_xll.SNL.Clients.Office.Excel.Functions.SPG(A388, "NAICS_CODE", "Primary")</f>
        <v>325412 - Pharmaceutical Preparation Manufacturing</v>
      </c>
      <c r="L388" s="9" t="str">
        <f>_xll.SNL.Clients.Office.Excel.Functions.SPG(A388, "SP_TOPICTAG")</f>
        <v>Diabetes; Cardiovascular; Chronic Diseases; Neurology; Orthopaedics; Pain Management; Surgery</v>
      </c>
      <c r="M388" s="5">
        <f>_xll.SNL.Clients.Office.Excel.Functions.SPG(A388, "SP_PCT_SHARES_OWNED_ALL_INSTITUTIONS")</f>
        <v>111.19</v>
      </c>
      <c r="N388" s="9" t="str">
        <f>_xll.SNL.Clients.Office.Excel.Functions.SPG(A388, "RD_CREDIT_RATING_GLOBAL", "Issuer Credit Rating", "Local Currency LT|0")</f>
        <v/>
      </c>
      <c r="O388" s="9" t="str">
        <f>_xll.SNL.Clients.Office.Excel.Functions.SPG(A388, "RD_CWOL_GLOBAL", "Issuer Credit Rating", "Local Currency LT|0")</f>
        <v/>
      </c>
      <c r="P388" s="9" t="str">
        <f>_xll.SNL.Clients.Office.Excel.Functions.SPG(A388, "RD_RATING_ACTION_GLOBAL", "Issuer Credit Rating", "Local Currency LT|0")</f>
        <v/>
      </c>
      <c r="Q388" s="10" t="str">
        <f>_xll.SNL.Clients.Office.Excel.Functions.SPG(A388, "RD_LAST_REVIEW_DATE_GLOBAL", "Issuer Credit Rating", "Local Currency LT")</f>
        <v/>
      </c>
      <c r="R388" s="10" t="str">
        <f>_xll.SNL.Clients.Office.Excel.Functions.SPG(A388, "RD_CREDIT_RATING_DATE_GLOBAL", "Issuer Credit Rating", "Local Currency LT|0")</f>
        <v/>
      </c>
      <c r="S388" s="10" t="str">
        <f>_xll.SNL.Clients.Office.Excel.Functions.SPG(A388, "RD_CREDIT_WATCH_OUTLOOK_DATE_GLOBAL", "Issuer Credit Rating", "Local Currency LT|0")</f>
        <v/>
      </c>
    </row>
    <row r="389" spans="1:19" x14ac:dyDescent="0.3">
      <c r="A389" t="s">
        <v>1422</v>
      </c>
      <c r="B389" s="10">
        <f>_xll.SNL.Clients.Office.Excel.Functions.SPG(A389,"SP_IPO_DATE")</f>
        <v>43571</v>
      </c>
      <c r="C389" s="5">
        <f>_xll.SNL.Clients.Office.Excel.Functions.SPG(A389, "SP_VOLUME_AVG_WEEKLY_TO_SHARES_OUT", , "1M")</f>
        <v>2.5399912811687386</v>
      </c>
      <c r="D389" s="5">
        <f>_xll.SNL.Clients.Office.Excel.Functions.SPG(A389, "SP_VOLUME_AVG_WEEKLY_TO_SHARES_OUT", , "3M")</f>
        <v>2.8403139397527366</v>
      </c>
      <c r="E389" s="5">
        <f>_xll.SNL.Clients.Office.Excel.Functions.SPG(A389, "SP_VOLUME_AVG_DAILY_TO_1YR_AVG_DAILY", , "1M")</f>
        <v>82.29</v>
      </c>
      <c r="F389" s="5">
        <f>_xll.SNL.Clients.Office.Excel.Functions.SPG(A389, "SP_VOLUME_AVG_DAILY_TO_1YR_AVG_DAILY", , "3M")</f>
        <v>92.02</v>
      </c>
      <c r="G389" s="9" t="str">
        <f>_xll.SNL.Clients.Office.Excel.Functions.SPG(A389, "IQ_SECTOR")</f>
        <v>Financials</v>
      </c>
      <c r="H389" s="9" t="str">
        <f>_xll.SNL.Clients.Office.Excel.Functions.SPG(A389, "IQ_INDUSTRY_GROUP")</f>
        <v>Insurance</v>
      </c>
      <c r="I389" s="9" t="str">
        <f>_xll.SNL.Clients.Office.Excel.Functions.SPG(A389, "IQ_INDUSTRY")</f>
        <v>Insurance</v>
      </c>
      <c r="J389" s="9" t="str">
        <f>_xll.SNL.Clients.Office.Excel.Functions.SPG(A389, "IQ_PRIMARY_INDUSTRY")</f>
        <v>Property and Casualty Insurance</v>
      </c>
      <c r="K389" s="9" t="str">
        <f>_xll.SNL.Clients.Office.Excel.Functions.SPG(A389, "NAICS_CODE", "Primary")</f>
        <v>524126 - Direct Property and Casualty Insurance Carriers</v>
      </c>
      <c r="L389" s="9" t="str">
        <f>_xll.SNL.Clients.Office.Excel.Functions.SPG(A389, "SP_TOPICTAG")</f>
        <v/>
      </c>
      <c r="M389" s="5">
        <f>_xll.SNL.Clients.Office.Excel.Functions.SPG(A389, "SP_PCT_SHARES_OWNED_ALL_INSTITUTIONS")</f>
        <v>90.83</v>
      </c>
      <c r="N389" s="9" t="str">
        <f>_xll.SNL.Clients.Office.Excel.Functions.SPG(A389, "RD_CREDIT_RATING_GLOBAL", "Issuer Credit Rating", "Local Currency LT|0")</f>
        <v/>
      </c>
      <c r="O389" s="9" t="str">
        <f>_xll.SNL.Clients.Office.Excel.Functions.SPG(A389, "RD_CWOL_GLOBAL", "Issuer Credit Rating", "Local Currency LT|0")</f>
        <v/>
      </c>
      <c r="P389" s="9" t="str">
        <f>_xll.SNL.Clients.Office.Excel.Functions.SPG(A389, "RD_RATING_ACTION_GLOBAL", "Issuer Credit Rating", "Local Currency LT|0")</f>
        <v/>
      </c>
      <c r="Q389" s="10" t="str">
        <f>_xll.SNL.Clients.Office.Excel.Functions.SPG(A389, "RD_LAST_REVIEW_DATE_GLOBAL", "Issuer Credit Rating", "Local Currency LT")</f>
        <v/>
      </c>
      <c r="R389" s="10" t="str">
        <f>_xll.SNL.Clients.Office.Excel.Functions.SPG(A389, "RD_CREDIT_RATING_DATE_GLOBAL", "Issuer Credit Rating", "Local Currency LT|0")</f>
        <v/>
      </c>
      <c r="S389" s="10" t="str">
        <f>_xll.SNL.Clients.Office.Excel.Functions.SPG(A389, "RD_CREDIT_WATCH_OUTLOOK_DATE_GLOBAL", "Issuer Credit Rating", "Local Currency LT|0")</f>
        <v/>
      </c>
    </row>
    <row r="390" spans="1:19" x14ac:dyDescent="0.3">
      <c r="A390" t="s">
        <v>1423</v>
      </c>
      <c r="B390" s="10">
        <f>_xll.SNL.Clients.Office.Excel.Functions.SPG(A390,"SP_IPO_DATE")</f>
        <v>34128</v>
      </c>
      <c r="C390" s="5">
        <f>_xll.SNL.Clients.Office.Excel.Functions.SPG(A390, "SP_VOLUME_AVG_WEEKLY_TO_SHARES_OUT", , "1M")</f>
        <v>22.819074255211483</v>
      </c>
      <c r="D390" s="5">
        <f>_xll.SNL.Clients.Office.Excel.Functions.SPG(A390, "SP_VOLUME_AVG_WEEKLY_TO_SHARES_OUT", , "3M")</f>
        <v>19.481569540432982</v>
      </c>
      <c r="E390" s="5">
        <f>_xll.SNL.Clients.Office.Excel.Functions.SPG(A390, "SP_VOLUME_AVG_DAILY_TO_1YR_AVG_DAILY", , "1M")</f>
        <v>136.78</v>
      </c>
      <c r="F390" s="5">
        <f>_xll.SNL.Clients.Office.Excel.Functions.SPG(A390, "SP_VOLUME_AVG_DAILY_TO_1YR_AVG_DAILY", , "3M")</f>
        <v>116.77</v>
      </c>
      <c r="G390" s="9" t="str">
        <f>_xll.SNL.Clients.Office.Excel.Functions.SPG(A390, "IQ_SECTOR")</f>
        <v>Consumer Discretionary</v>
      </c>
      <c r="H390" s="9" t="str">
        <f>_xll.SNL.Clients.Office.Excel.Functions.SPG(A390, "IQ_INDUSTRY_GROUP")</f>
        <v>Consumer Services</v>
      </c>
      <c r="I390" s="9" t="str">
        <f>_xll.SNL.Clients.Office.Excel.Functions.SPG(A390, "IQ_INDUSTRY")</f>
        <v>Hotels, Restaurants and Leisure</v>
      </c>
      <c r="J390" s="9" t="str">
        <f>_xll.SNL.Clients.Office.Excel.Functions.SPG(A390, "IQ_PRIMARY_INDUSTRY")</f>
        <v>Restaurants</v>
      </c>
      <c r="K390" s="9" t="str">
        <f>_xll.SNL.Clients.Office.Excel.Functions.SPG(A390, "NAICS_CODE", "Primary")</f>
        <v>72251 - Restaurants and Other Eating Places</v>
      </c>
      <c r="L390" s="9" t="str">
        <f>_xll.SNL.Clients.Office.Excel.Functions.SPG(A390, "SP_TOPICTAG")</f>
        <v>Food Delivery</v>
      </c>
      <c r="M390" s="5">
        <f>_xll.SNL.Clients.Office.Excel.Functions.SPG(A390, "SP_PCT_SHARES_OWNED_ALL_INSTITUTIONS")</f>
        <v>138.32</v>
      </c>
      <c r="N390" s="9" t="str">
        <f>_xll.SNL.Clients.Office.Excel.Functions.SPG(A390, "RD_CREDIT_RATING_GLOBAL", "Issuer Credit Rating", "Local Currency LT|0")</f>
        <v>BB-</v>
      </c>
      <c r="O390" s="9" t="str">
        <f>_xll.SNL.Clients.Office.Excel.Functions.SPG(A390, "RD_CWOL_GLOBAL", "Issuer Credit Rating", "Local Currency LT|0")</f>
        <v>Stable</v>
      </c>
      <c r="P390" s="9" t="str">
        <f>_xll.SNL.Clients.Office.Excel.Functions.SPG(A390, "RD_RATING_ACTION_GLOBAL", "Issuer Credit Rating", "Local Currency LT|0")</f>
        <v>New Rating | CreditWatch/Outlook (09/07/2021)</v>
      </c>
      <c r="Q390" s="10">
        <f>_xll.SNL.Clients.Office.Excel.Functions.SPG(A390, "RD_LAST_REVIEW_DATE_GLOBAL", "Issuer Credit Rating", "Local Currency LT")</f>
        <v>45545</v>
      </c>
      <c r="R390" s="10">
        <f>_xll.SNL.Clients.Office.Excel.Functions.SPG(A390, "RD_CREDIT_RATING_DATE_GLOBAL", "Issuer Credit Rating", "Local Currency LT|0")</f>
        <v>44446</v>
      </c>
      <c r="S390" s="10">
        <f>_xll.SNL.Clients.Office.Excel.Functions.SPG(A390, "RD_CREDIT_WATCH_OUTLOOK_DATE_GLOBAL", "Issuer Credit Rating", "Local Currency LT|0")</f>
        <v>44446</v>
      </c>
    </row>
    <row r="391" spans="1:19" x14ac:dyDescent="0.3">
      <c r="A391" t="s">
        <v>1424</v>
      </c>
      <c r="B391" t="str">
        <f>_xll.SNL.Clients.Office.Excel.Functions.SPG(A391,"SP_IPO_DATE")</f>
        <v/>
      </c>
      <c r="C391" s="5">
        <f>_xll.SNL.Clients.Office.Excel.Functions.SPG(A391, "SP_VOLUME_AVG_WEEKLY_TO_SHARES_OUT", , "1M")</f>
        <v>7.8435389989246289</v>
      </c>
      <c r="D391" s="5">
        <f>_xll.SNL.Clients.Office.Excel.Functions.SPG(A391, "SP_VOLUME_AVG_WEEKLY_TO_SHARES_OUT", , "3M")</f>
        <v>8.1679075166752995</v>
      </c>
      <c r="E391" s="5">
        <f>_xll.SNL.Clients.Office.Excel.Functions.SPG(A391, "SP_VOLUME_AVG_DAILY_TO_1YR_AVG_DAILY", , "1M")</f>
        <v>93.74</v>
      </c>
      <c r="F391" s="5">
        <f>_xll.SNL.Clients.Office.Excel.Functions.SPG(A391, "SP_VOLUME_AVG_DAILY_TO_1YR_AVG_DAILY", , "3M")</f>
        <v>97.62</v>
      </c>
      <c r="G391" s="9" t="str">
        <f>_xll.SNL.Clients.Office.Excel.Functions.SPG(A391, "IQ_SECTOR")</f>
        <v>Energy</v>
      </c>
      <c r="H391" s="9" t="str">
        <f>_xll.SNL.Clients.Office.Excel.Functions.SPG(A391, "IQ_INDUSTRY_GROUP")</f>
        <v>Energy</v>
      </c>
      <c r="I391" s="9" t="str">
        <f>_xll.SNL.Clients.Office.Excel.Functions.SPG(A391, "IQ_INDUSTRY")</f>
        <v>Oil, Gas and Consumable Fuels</v>
      </c>
      <c r="J391" s="9" t="str">
        <f>_xll.SNL.Clients.Office.Excel.Functions.SPG(A391, "IQ_PRIMARY_INDUSTRY")</f>
        <v>Oil and Gas Refining and Marketing</v>
      </c>
      <c r="K391" s="9" t="str">
        <f>_xll.SNL.Clients.Office.Excel.Functions.SPG(A391, "NAICS_CODE", "Primary")</f>
        <v>324110 - Petroleum Refineries</v>
      </c>
      <c r="L391" s="9" t="str">
        <f>_xll.SNL.Clients.Office.Excel.Functions.SPG(A391, "SP_TOPICTAG")</f>
        <v>Freight Service; Marine Transportation; Biofuel</v>
      </c>
      <c r="M391" s="5">
        <f>_xll.SNL.Clients.Office.Excel.Functions.SPG(A391, "SP_PCT_SHARES_OWNED_ALL_INSTITUTIONS")</f>
        <v>95.45</v>
      </c>
      <c r="N391" s="9" t="str">
        <f>_xll.SNL.Clients.Office.Excel.Functions.SPG(A391, "RD_CREDIT_RATING_GLOBAL", "Issuer Credit Rating", "Local Currency LT|0")</f>
        <v/>
      </c>
      <c r="O391" s="9" t="str">
        <f>_xll.SNL.Clients.Office.Excel.Functions.SPG(A391, "RD_CWOL_GLOBAL", "Issuer Credit Rating", "Local Currency LT|0")</f>
        <v/>
      </c>
      <c r="P391" s="9" t="str">
        <f>_xll.SNL.Clients.Office.Excel.Functions.SPG(A391, "RD_RATING_ACTION_GLOBAL", "Issuer Credit Rating", "Local Currency LT|0")</f>
        <v/>
      </c>
      <c r="Q391" s="10" t="str">
        <f>_xll.SNL.Clients.Office.Excel.Functions.SPG(A391, "RD_LAST_REVIEW_DATE_GLOBAL", "Issuer Credit Rating", "Local Currency LT")</f>
        <v/>
      </c>
      <c r="R391" s="10" t="str">
        <f>_xll.SNL.Clients.Office.Excel.Functions.SPG(A391, "RD_CREDIT_RATING_DATE_GLOBAL", "Issuer Credit Rating", "Local Currency LT|0")</f>
        <v/>
      </c>
      <c r="S391" s="10" t="str">
        <f>_xll.SNL.Clients.Office.Excel.Functions.SPG(A391, "RD_CREDIT_WATCH_OUTLOOK_DATE_GLOBAL", "Issuer Credit Rating", "Local Currency LT|0")</f>
        <v/>
      </c>
    </row>
    <row r="392" spans="1:19" x14ac:dyDescent="0.3">
      <c r="A392" t="s">
        <v>1425</v>
      </c>
      <c r="B392" s="10">
        <f>_xll.SNL.Clients.Office.Excel.Functions.SPG(A392,"SP_IPO_DATE")</f>
        <v>31836</v>
      </c>
      <c r="C392" s="5">
        <f>_xll.SNL.Clients.Office.Excel.Functions.SPG(A392, "SP_VOLUME_AVG_WEEKLY_TO_SHARES_OUT", , "1M")</f>
        <v>1.818863106009784</v>
      </c>
      <c r="D392" s="5">
        <f>_xll.SNL.Clients.Office.Excel.Functions.SPG(A392, "SP_VOLUME_AVG_WEEKLY_TO_SHARES_OUT", , "3M")</f>
        <v>1.8158027648987038</v>
      </c>
      <c r="E392" s="5">
        <f>_xll.SNL.Clients.Office.Excel.Functions.SPG(A392, "SP_VOLUME_AVG_DAILY_TO_1YR_AVG_DAILY", , "1M")</f>
        <v>108.11</v>
      </c>
      <c r="F392" s="5">
        <f>_xll.SNL.Clients.Office.Excel.Functions.SPG(A392, "SP_VOLUME_AVG_DAILY_TO_1YR_AVG_DAILY", , "3M")</f>
        <v>107.93</v>
      </c>
      <c r="G392" s="9" t="str">
        <f>_xll.SNL.Clients.Office.Excel.Functions.SPG(A392, "IQ_SECTOR")</f>
        <v>Financials</v>
      </c>
      <c r="H392" s="9" t="str">
        <f>_xll.SNL.Clients.Office.Excel.Functions.SPG(A392, "IQ_INDUSTRY_GROUP")</f>
        <v>Banks</v>
      </c>
      <c r="I392" s="9" t="str">
        <f>_xll.SNL.Clients.Office.Excel.Functions.SPG(A392, "IQ_INDUSTRY")</f>
        <v>Banks</v>
      </c>
      <c r="J392" s="9" t="str">
        <f>_xll.SNL.Clients.Office.Excel.Functions.SPG(A392, "IQ_PRIMARY_INDUSTRY")</f>
        <v>Regional Banks</v>
      </c>
      <c r="K392" s="9" t="str">
        <f>_xll.SNL.Clients.Office.Excel.Functions.SPG(A392, "NAICS_CODE", "Primary")</f>
        <v>522110 - Commercial Banking</v>
      </c>
      <c r="L392" s="9" t="str">
        <f>_xll.SNL.Clients.Office.Excel.Functions.SPG(A392, "SP_TOPICTAG")</f>
        <v>Consumer Lending</v>
      </c>
      <c r="M392" s="5">
        <f>_xll.SNL.Clients.Office.Excel.Functions.SPG(A392, "SP_PCT_SHARES_OWNED_ALL_INSTITUTIONS")</f>
        <v>53.95</v>
      </c>
      <c r="N392" s="9" t="str">
        <f>_xll.SNL.Clients.Office.Excel.Functions.SPG(A392, "RD_CREDIT_RATING_GLOBAL", "Issuer Credit Rating", "Local Currency LT|0")</f>
        <v/>
      </c>
      <c r="O392" s="9" t="str">
        <f>_xll.SNL.Clients.Office.Excel.Functions.SPG(A392, "RD_CWOL_GLOBAL", "Issuer Credit Rating", "Local Currency LT|0")</f>
        <v/>
      </c>
      <c r="P392" s="9" t="str">
        <f>_xll.SNL.Clients.Office.Excel.Functions.SPG(A392, "RD_RATING_ACTION_GLOBAL", "Issuer Credit Rating", "Local Currency LT|0")</f>
        <v/>
      </c>
      <c r="Q392" s="10" t="str">
        <f>_xll.SNL.Clients.Office.Excel.Functions.SPG(A392, "RD_LAST_REVIEW_DATE_GLOBAL", "Issuer Credit Rating", "Local Currency LT")</f>
        <v/>
      </c>
      <c r="R392" s="10" t="str">
        <f>_xll.SNL.Clients.Office.Excel.Functions.SPG(A392, "RD_CREDIT_RATING_DATE_GLOBAL", "Issuer Credit Rating", "Local Currency LT|0")</f>
        <v/>
      </c>
      <c r="S392" s="10" t="str">
        <f>_xll.SNL.Clients.Office.Excel.Functions.SPG(A392, "RD_CREDIT_WATCH_OUTLOOK_DATE_GLOBAL", "Issuer Credit Rating", "Local Currency LT|0")</f>
        <v/>
      </c>
    </row>
    <row r="393" spans="1:19" x14ac:dyDescent="0.3">
      <c r="A393" t="s">
        <v>1426</v>
      </c>
      <c r="B393" s="10">
        <f>_xll.SNL.Clients.Office.Excel.Functions.SPG(A393,"SP_IPO_DATE")</f>
        <v>34232</v>
      </c>
      <c r="C393" s="5">
        <f>_xll.SNL.Clients.Office.Excel.Functions.SPG(A393, "SP_VOLUME_AVG_WEEKLY_TO_SHARES_OUT", , "1M")</f>
        <v>3.8297979930930279</v>
      </c>
      <c r="D393" s="5">
        <f>_xll.SNL.Clients.Office.Excel.Functions.SPG(A393, "SP_VOLUME_AVG_WEEKLY_TO_SHARES_OUT", , "3M")</f>
        <v>4.1401125431379695</v>
      </c>
      <c r="E393" s="5">
        <f>_xll.SNL.Clients.Office.Excel.Functions.SPG(A393, "SP_VOLUME_AVG_DAILY_TO_1YR_AVG_DAILY", , "1M")</f>
        <v>99.98</v>
      </c>
      <c r="F393" s="5">
        <f>_xll.SNL.Clients.Office.Excel.Functions.SPG(A393, "SP_VOLUME_AVG_DAILY_TO_1YR_AVG_DAILY", , "3M")</f>
        <v>108.08</v>
      </c>
      <c r="G393" s="9" t="str">
        <f>_xll.SNL.Clients.Office.Excel.Functions.SPG(A393, "IQ_SECTOR")</f>
        <v>Financials</v>
      </c>
      <c r="H393" s="9" t="str">
        <f>_xll.SNL.Clients.Office.Excel.Functions.SPG(A393, "IQ_INDUSTRY_GROUP")</f>
        <v>Banks</v>
      </c>
      <c r="I393" s="9" t="str">
        <f>_xll.SNL.Clients.Office.Excel.Functions.SPG(A393, "IQ_INDUSTRY")</f>
        <v>Banks</v>
      </c>
      <c r="J393" s="9" t="str">
        <f>_xll.SNL.Clients.Office.Excel.Functions.SPG(A393, "IQ_PRIMARY_INDUSTRY")</f>
        <v>Regional Banks</v>
      </c>
      <c r="K393" s="9" t="str">
        <f>_xll.SNL.Clients.Office.Excel.Functions.SPG(A393, "NAICS_CODE", "Primary")</f>
        <v>522180 - Savings Institutions and Other Depository Credit Intermediation</v>
      </c>
      <c r="L393" s="9" t="str">
        <f>_xll.SNL.Clients.Office.Excel.Functions.SPG(A393, "SP_TOPICTAG")</f>
        <v>Consumer Lending; Payment Facilitator Enablers; Banking as a Service</v>
      </c>
      <c r="M393" s="5">
        <f>_xll.SNL.Clients.Office.Excel.Functions.SPG(A393, "SP_PCT_SHARES_OWNED_ALL_INSTITUTIONS")</f>
        <v>112.2</v>
      </c>
      <c r="N393" s="9" t="str">
        <f>_xll.SNL.Clients.Office.Excel.Functions.SPG(A393, "RD_CREDIT_RATING_GLOBAL", "Issuer Credit Rating", "Local Currency LT|0")</f>
        <v/>
      </c>
      <c r="O393" s="9" t="str">
        <f>_xll.SNL.Clients.Office.Excel.Functions.SPG(A393, "RD_CWOL_GLOBAL", "Issuer Credit Rating", "Local Currency LT|0")</f>
        <v/>
      </c>
      <c r="P393" s="9" t="str">
        <f>_xll.SNL.Clients.Office.Excel.Functions.SPG(A393, "RD_RATING_ACTION_GLOBAL", "Issuer Credit Rating", "Local Currency LT|0")</f>
        <v/>
      </c>
      <c r="Q393" s="10" t="str">
        <f>_xll.SNL.Clients.Office.Excel.Functions.SPG(A393, "RD_LAST_REVIEW_DATE_GLOBAL", "Issuer Credit Rating", "Local Currency LT")</f>
        <v/>
      </c>
      <c r="R393" s="10" t="str">
        <f>_xll.SNL.Clients.Office.Excel.Functions.SPG(A393, "RD_CREDIT_RATING_DATE_GLOBAL", "Issuer Credit Rating", "Local Currency LT|0")</f>
        <v/>
      </c>
      <c r="S393" s="10" t="str">
        <f>_xll.SNL.Clients.Office.Excel.Functions.SPG(A393, "RD_CREDIT_WATCH_OUTLOOK_DATE_GLOBAL", "Issuer Credit Rating", "Local Currency LT|0")</f>
        <v/>
      </c>
    </row>
    <row r="394" spans="1:19" x14ac:dyDescent="0.3">
      <c r="A394" t="s">
        <v>1427</v>
      </c>
      <c r="B394" t="str">
        <f>_xll.SNL.Clients.Office.Excel.Functions.SPG(A394,"SP_IPO_DATE")</f>
        <v/>
      </c>
      <c r="C394" s="5">
        <f>_xll.SNL.Clients.Office.Excel.Functions.SPG(A394, "SP_VOLUME_AVG_WEEKLY_TO_SHARES_OUT", , "1M")</f>
        <v>6.155949052083395</v>
      </c>
      <c r="D394" s="5">
        <f>_xll.SNL.Clients.Office.Excel.Functions.SPG(A394, "SP_VOLUME_AVG_WEEKLY_TO_SHARES_OUT", , "3M")</f>
        <v>6.2950877666439267</v>
      </c>
      <c r="E394" s="5">
        <f>_xll.SNL.Clients.Office.Excel.Functions.SPG(A394, "SP_VOLUME_AVG_DAILY_TO_1YR_AVG_DAILY", , "1M")</f>
        <v>128.24</v>
      </c>
      <c r="F394" s="5">
        <f>_xll.SNL.Clients.Office.Excel.Functions.SPG(A394, "SP_VOLUME_AVG_DAILY_TO_1YR_AVG_DAILY", , "3M")</f>
        <v>131.13999999999999</v>
      </c>
      <c r="G394" s="9" t="str">
        <f>_xll.SNL.Clients.Office.Excel.Functions.SPG(A394, "IQ_SECTOR")</f>
        <v>Consumer Discretionary</v>
      </c>
      <c r="H394" s="9" t="str">
        <f>_xll.SNL.Clients.Office.Excel.Functions.SPG(A394, "IQ_INDUSTRY_GROUP")</f>
        <v>Automobiles and Components</v>
      </c>
      <c r="I394" s="9" t="str">
        <f>_xll.SNL.Clients.Office.Excel.Functions.SPG(A394, "IQ_INDUSTRY")</f>
        <v>Automobile Components</v>
      </c>
      <c r="J394" s="9" t="str">
        <f>_xll.SNL.Clients.Office.Excel.Functions.SPG(A394, "IQ_PRIMARY_INDUSTRY")</f>
        <v>Automotive Parts and Equipment</v>
      </c>
      <c r="K394" s="9" t="str">
        <f>_xll.SNL.Clients.Office.Excel.Functions.SPG(A394, "NAICS_CODE", "Primary")</f>
        <v>3363 - Motor Vehicle Parts Manufacturing</v>
      </c>
      <c r="L394" s="9" t="str">
        <f>_xll.SNL.Clients.Office.Excel.Functions.SPG(A394, "SP_TOPICTAG")</f>
        <v>Fleet Management</v>
      </c>
      <c r="M394" s="5">
        <f>_xll.SNL.Clients.Office.Excel.Functions.SPG(A394, "SP_PCT_SHARES_OWNED_ALL_INSTITUTIONS")</f>
        <v>90.72</v>
      </c>
      <c r="N394" s="9" t="str">
        <f>_xll.SNL.Clients.Office.Excel.Functions.SPG(A394, "RD_CREDIT_RATING_GLOBAL", "Issuer Credit Rating", "Local Currency LT|0")</f>
        <v>BB-</v>
      </c>
      <c r="O394" s="9" t="str">
        <f>_xll.SNL.Clients.Office.Excel.Functions.SPG(A394, "RD_CWOL_GLOBAL", "Issuer Credit Rating", "Local Currency LT|0")</f>
        <v>Stable</v>
      </c>
      <c r="P394" s="9" t="str">
        <f>_xll.SNL.Clients.Office.Excel.Functions.SPG(A394, "RD_RATING_ACTION_GLOBAL", "Issuer Credit Rating", "Local Currency LT|0")</f>
        <v>CreditWatch/Outlook (08/07/2020)</v>
      </c>
      <c r="Q394" s="10">
        <f>_xll.SNL.Clients.Office.Excel.Functions.SPG(A394, "RD_LAST_REVIEW_DATE_GLOBAL", "Issuer Credit Rating", "Local Currency LT")</f>
        <v>45572</v>
      </c>
      <c r="R394" s="10">
        <f>_xll.SNL.Clients.Office.Excel.Functions.SPG(A394, "RD_CREDIT_RATING_DATE_GLOBAL", "Issuer Credit Rating", "Local Currency LT|0")</f>
        <v>43717</v>
      </c>
      <c r="S394" s="10">
        <f>_xll.SNL.Clients.Office.Excel.Functions.SPG(A394, "RD_CREDIT_WATCH_OUTLOOK_DATE_GLOBAL", "Issuer Credit Rating", "Local Currency LT|0")</f>
        <v>44050</v>
      </c>
    </row>
    <row r="395" spans="1:19" x14ac:dyDescent="0.3">
      <c r="A395" t="s">
        <v>1428</v>
      </c>
      <c r="B395" t="str">
        <f>_xll.SNL.Clients.Office.Excel.Functions.SPG(A395,"SP_IPO_DATE")</f>
        <v/>
      </c>
      <c r="C395" s="5">
        <f>_xll.SNL.Clients.Office.Excel.Functions.SPG(A395, "SP_VOLUME_AVG_WEEKLY_TO_SHARES_OUT", , "1M")</f>
        <v>7.9645164294139299</v>
      </c>
      <c r="D395" s="5">
        <f>_xll.SNL.Clients.Office.Excel.Functions.SPG(A395, "SP_VOLUME_AVG_WEEKLY_TO_SHARES_OUT", , "3M")</f>
        <v>8.5140116379264352</v>
      </c>
      <c r="E395" s="5">
        <f>_xll.SNL.Clients.Office.Excel.Functions.SPG(A395, "SP_VOLUME_AVG_DAILY_TO_1YR_AVG_DAILY", , "1M")</f>
        <v>137.54</v>
      </c>
      <c r="F395" s="5">
        <f>_xll.SNL.Clients.Office.Excel.Functions.SPG(A395, "SP_VOLUME_AVG_DAILY_TO_1YR_AVG_DAILY", , "3M")</f>
        <v>147.03</v>
      </c>
      <c r="G395" s="9" t="str">
        <f>_xll.SNL.Clients.Office.Excel.Functions.SPG(A395, "IQ_SECTOR")</f>
        <v>Health Care</v>
      </c>
      <c r="H395" s="9" t="str">
        <f>_xll.SNL.Clients.Office.Excel.Functions.SPG(A395, "IQ_INDUSTRY_GROUP")</f>
        <v>Health Care Equipment and Services</v>
      </c>
      <c r="I395" s="9" t="str">
        <f>_xll.SNL.Clients.Office.Excel.Functions.SPG(A395, "IQ_INDUSTRY")</f>
        <v>Health Care Providers and Services</v>
      </c>
      <c r="J395" s="9" t="str">
        <f>_xll.SNL.Clients.Office.Excel.Functions.SPG(A395, "IQ_PRIMARY_INDUSTRY")</f>
        <v>Health Care Distributors</v>
      </c>
      <c r="K395" s="9" t="str">
        <f>_xll.SNL.Clients.Office.Excel.Functions.SPG(A395, "NAICS_CODE", "Primary")</f>
        <v>423450 - Medical, Dental, and Hospital Equipment and Supplies Merchant Wholesalers</v>
      </c>
      <c r="L395" s="9" t="str">
        <f>_xll.SNL.Clients.Office.Excel.Functions.SPG(A395, "SP_TOPICTAG")</f>
        <v>Animal Feed; Livestock; Vaccines; Pet Care; Pet Food and Supplies</v>
      </c>
      <c r="M395" s="5">
        <f>_xll.SNL.Clients.Office.Excel.Functions.SPG(A395, "SP_PCT_SHARES_OWNED_ALL_INSTITUTIONS")</f>
        <v>83.21</v>
      </c>
      <c r="N395" s="9" t="str">
        <f>_xll.SNL.Clients.Office.Excel.Functions.SPG(A395, "RD_CREDIT_RATING_GLOBAL", "Issuer Credit Rating", "Local Currency LT|0")</f>
        <v/>
      </c>
      <c r="O395" s="9" t="str">
        <f>_xll.SNL.Clients.Office.Excel.Functions.SPG(A395, "RD_CWOL_GLOBAL", "Issuer Credit Rating", "Local Currency LT|0")</f>
        <v/>
      </c>
      <c r="P395" s="9" t="str">
        <f>_xll.SNL.Clients.Office.Excel.Functions.SPG(A395, "RD_RATING_ACTION_GLOBAL", "Issuer Credit Rating", "Local Currency LT|0")</f>
        <v/>
      </c>
      <c r="Q395" s="10" t="str">
        <f>_xll.SNL.Clients.Office.Excel.Functions.SPG(A395, "RD_LAST_REVIEW_DATE_GLOBAL", "Issuer Credit Rating", "Local Currency LT")</f>
        <v/>
      </c>
      <c r="R395" s="10" t="str">
        <f>_xll.SNL.Clients.Office.Excel.Functions.SPG(A395, "RD_CREDIT_RATING_DATE_GLOBAL", "Issuer Credit Rating", "Local Currency LT|0")</f>
        <v/>
      </c>
      <c r="S395" s="10" t="str">
        <f>_xll.SNL.Clients.Office.Excel.Functions.SPG(A395, "RD_CREDIT_WATCH_OUTLOOK_DATE_GLOBAL", "Issuer Credit Rating", "Local Currency LT|0")</f>
        <v/>
      </c>
    </row>
    <row r="396" spans="1:19" x14ac:dyDescent="0.3">
      <c r="A396" t="s">
        <v>1429</v>
      </c>
      <c r="B396" t="str">
        <f>_xll.SNL.Clients.Office.Excel.Functions.SPG(A396,"SP_IPO_DATE")</f>
        <v/>
      </c>
      <c r="C396" s="5">
        <f>_xll.SNL.Clients.Office.Excel.Functions.SPG(A396, "SP_VOLUME_AVG_WEEKLY_TO_SHARES_OUT", , "1M")</f>
        <v>12.479712824803665</v>
      </c>
      <c r="D396" s="5">
        <f>_xll.SNL.Clients.Office.Excel.Functions.SPG(A396, "SP_VOLUME_AVG_WEEKLY_TO_SHARES_OUT", , "3M")</f>
        <v>11.174863096332583</v>
      </c>
      <c r="E396" s="5">
        <f>_xll.SNL.Clients.Office.Excel.Functions.SPG(A396, "SP_VOLUME_AVG_DAILY_TO_1YR_AVG_DAILY", , "1M")</f>
        <v>126.14</v>
      </c>
      <c r="F396" s="5">
        <f>_xll.SNL.Clients.Office.Excel.Functions.SPG(A396, "SP_VOLUME_AVG_DAILY_TO_1YR_AVG_DAILY", , "3M")</f>
        <v>112.95</v>
      </c>
      <c r="G396" s="9" t="str">
        <f>_xll.SNL.Clients.Office.Excel.Functions.SPG(A396, "IQ_SECTOR")</f>
        <v>Energy</v>
      </c>
      <c r="H396" s="9" t="str">
        <f>_xll.SNL.Clients.Office.Excel.Functions.SPG(A396, "IQ_INDUSTRY_GROUP")</f>
        <v>Energy</v>
      </c>
      <c r="I396" s="9" t="str">
        <f>_xll.SNL.Clients.Office.Excel.Functions.SPG(A396, "IQ_INDUSTRY")</f>
        <v>Energy Equipment and Services</v>
      </c>
      <c r="J396" s="9" t="str">
        <f>_xll.SNL.Clients.Office.Excel.Functions.SPG(A396, "IQ_PRIMARY_INDUSTRY")</f>
        <v>Oil and Gas Drilling</v>
      </c>
      <c r="K396" s="9" t="str">
        <f>_xll.SNL.Clients.Office.Excel.Functions.SPG(A396, "NAICS_CODE", "Primary")</f>
        <v>213111 - Drilling Oil and Gas Wells</v>
      </c>
      <c r="L396" s="9" t="str">
        <f>_xll.SNL.Clients.Office.Excel.Functions.SPG(A396, "SP_TOPICTAG")</f>
        <v>Environmental Consulting; Environmental Engineering; Machine Learning; Process Automation; Artificial Intelligence</v>
      </c>
      <c r="M396" s="5">
        <f>_xll.SNL.Clients.Office.Excel.Functions.SPG(A396, "SP_PCT_SHARES_OWNED_ALL_INSTITUTIONS")</f>
        <v>94.94</v>
      </c>
      <c r="N396" s="9" t="str">
        <f>_xll.SNL.Clients.Office.Excel.Functions.SPG(A396, "RD_CREDIT_RATING_GLOBAL", "Issuer Credit Rating", "Local Currency LT|0")</f>
        <v>BBB-</v>
      </c>
      <c r="O396" s="9" t="str">
        <f>_xll.SNL.Clients.Office.Excel.Functions.SPG(A396, "RD_CWOL_GLOBAL", "Issuer Credit Rating", "Local Currency LT|0")</f>
        <v>Stable</v>
      </c>
      <c r="P396" s="9" t="str">
        <f>_xll.SNL.Clients.Office.Excel.Functions.SPG(A396, "RD_RATING_ACTION_GLOBAL", "Issuer Credit Rating", "Local Currency LT|0")</f>
        <v>Upgrade | CreditWatch/Outlook (09/01/2023)</v>
      </c>
      <c r="Q396" s="10">
        <f>_xll.SNL.Clients.Office.Excel.Functions.SPG(A396, "RD_LAST_REVIEW_DATE_GLOBAL", "Issuer Credit Rating", "Local Currency LT")</f>
        <v>45541</v>
      </c>
      <c r="R396" s="10">
        <f>_xll.SNL.Clients.Office.Excel.Functions.SPG(A396, "RD_CREDIT_RATING_DATE_GLOBAL", "Issuer Credit Rating", "Local Currency LT|0")</f>
        <v>45170</v>
      </c>
      <c r="S396" s="10">
        <f>_xll.SNL.Clients.Office.Excel.Functions.SPG(A396, "RD_CREDIT_WATCH_OUTLOOK_DATE_GLOBAL", "Issuer Credit Rating", "Local Currency LT|0")</f>
        <v>45170</v>
      </c>
    </row>
    <row r="397" spans="1:19" x14ac:dyDescent="0.3">
      <c r="A397" t="s">
        <v>1430</v>
      </c>
      <c r="B397" t="str">
        <f>_xll.SNL.Clients.Office.Excel.Functions.SPG(A397,"SP_IPO_DATE")</f>
        <v/>
      </c>
      <c r="C397" s="5">
        <f>_xll.SNL.Clients.Office.Excel.Functions.SPG(A397, "SP_VOLUME_AVG_WEEKLY_TO_SHARES_OUT", , "1M")</f>
        <v>3.8500124049805859</v>
      </c>
      <c r="D397" s="5">
        <f>_xll.SNL.Clients.Office.Excel.Functions.SPG(A397, "SP_VOLUME_AVG_WEEKLY_TO_SHARES_OUT", , "3M")</f>
        <v>4.1755470785067716</v>
      </c>
      <c r="E397" s="5">
        <f>_xll.SNL.Clients.Office.Excel.Functions.SPG(A397, "SP_VOLUME_AVG_DAILY_TO_1YR_AVG_DAILY", , "1M")</f>
        <v>98.31</v>
      </c>
      <c r="F397" s="5">
        <f>_xll.SNL.Clients.Office.Excel.Functions.SPG(A397, "SP_VOLUME_AVG_DAILY_TO_1YR_AVG_DAILY", , "3M")</f>
        <v>106.63</v>
      </c>
      <c r="G397" s="9" t="str">
        <f>_xll.SNL.Clients.Office.Excel.Functions.SPG(A397, "IQ_SECTOR")</f>
        <v>Financials</v>
      </c>
      <c r="H397" s="9" t="str">
        <f>_xll.SNL.Clients.Office.Excel.Functions.SPG(A397, "IQ_INDUSTRY_GROUP")</f>
        <v>Financial Services</v>
      </c>
      <c r="I397" s="9" t="str">
        <f>_xll.SNL.Clients.Office.Excel.Functions.SPG(A397, "IQ_INDUSTRY")</f>
        <v>Financial Services</v>
      </c>
      <c r="J397" s="9" t="str">
        <f>_xll.SNL.Clients.Office.Excel.Functions.SPG(A397, "IQ_PRIMARY_INDUSTRY")</f>
        <v>Transaction and Payment Processing Services</v>
      </c>
      <c r="K397" s="9" t="str">
        <f>_xll.SNL.Clients.Office.Excel.Functions.SPG(A397, "NAICS_CODE", "Primary")</f>
        <v>522320 - Financial Transactions Processing, Reserve, and Clearinghouse Activities</v>
      </c>
      <c r="L397" s="9" t="str">
        <f>_xll.SNL.Clients.Office.Excel.Functions.SPG(A397, "SP_TOPICTAG")</f>
        <v>Anti-Fraud; Fintech; Authentication; Data Protection; Cloud Security; Payment Facilitator Enablers; Online Payments</v>
      </c>
      <c r="M397" s="5">
        <f>_xll.SNL.Clients.Office.Excel.Functions.SPG(A397, "SP_PCT_SHARES_OWNED_ALL_INSTITUTIONS")</f>
        <v>72.23</v>
      </c>
      <c r="N397" s="9" t="str">
        <f>_xll.SNL.Clients.Office.Excel.Functions.SPG(A397, "RD_CREDIT_RATING_GLOBAL", "Issuer Credit Rating", "Local Currency LT|0")</f>
        <v/>
      </c>
      <c r="O397" s="9" t="str">
        <f>_xll.SNL.Clients.Office.Excel.Functions.SPG(A397, "RD_CWOL_GLOBAL", "Issuer Credit Rating", "Local Currency LT|0")</f>
        <v/>
      </c>
      <c r="P397" s="9" t="str">
        <f>_xll.SNL.Clients.Office.Excel.Functions.SPG(A397, "RD_RATING_ACTION_GLOBAL", "Issuer Credit Rating", "Local Currency LT|0")</f>
        <v/>
      </c>
      <c r="Q397" s="10" t="str">
        <f>_xll.SNL.Clients.Office.Excel.Functions.SPG(A397, "RD_LAST_REVIEW_DATE_GLOBAL", "Issuer Credit Rating", "Local Currency LT")</f>
        <v/>
      </c>
      <c r="R397" s="10" t="str">
        <f>_xll.SNL.Clients.Office.Excel.Functions.SPG(A397, "RD_CREDIT_RATING_DATE_GLOBAL", "Issuer Credit Rating", "Local Currency LT|0")</f>
        <v/>
      </c>
      <c r="S397" s="10" t="str">
        <f>_xll.SNL.Clients.Office.Excel.Functions.SPG(A397, "RD_CREDIT_WATCH_OUTLOOK_DATE_GLOBAL", "Issuer Credit Rating", "Local Currency LT|0")</f>
        <v/>
      </c>
    </row>
    <row r="398" spans="1:19" x14ac:dyDescent="0.3">
      <c r="A398" t="s">
        <v>1431</v>
      </c>
      <c r="B398" s="10">
        <f>_xll.SNL.Clients.Office.Excel.Functions.SPG(A398,"SP_IPO_DATE")</f>
        <v>35857</v>
      </c>
      <c r="C398" s="5">
        <f>_xll.SNL.Clients.Office.Excel.Functions.SPG(A398, "SP_VOLUME_AVG_WEEKLY_TO_SHARES_OUT", , "1M")</f>
        <v>1.5686982741675342</v>
      </c>
      <c r="D398" s="5">
        <f>_xll.SNL.Clients.Office.Excel.Functions.SPG(A398, "SP_VOLUME_AVG_WEEKLY_TO_SHARES_OUT", , "3M")</f>
        <v>1.413472601109621</v>
      </c>
      <c r="E398" s="5">
        <f>_xll.SNL.Clients.Office.Excel.Functions.SPG(A398, "SP_VOLUME_AVG_DAILY_TO_1YR_AVG_DAILY", , "1M")</f>
        <v>102.96</v>
      </c>
      <c r="F398" s="5">
        <f>_xll.SNL.Clients.Office.Excel.Functions.SPG(A398, "SP_VOLUME_AVG_DAILY_TO_1YR_AVG_DAILY", , "3M")</f>
        <v>92.78</v>
      </c>
      <c r="G398" s="9" t="str">
        <f>_xll.SNL.Clients.Office.Excel.Functions.SPG(A398, "IQ_SECTOR")</f>
        <v>Information Technology</v>
      </c>
      <c r="H398" s="9" t="str">
        <f>_xll.SNL.Clients.Office.Excel.Functions.SPG(A398, "IQ_INDUSTRY_GROUP")</f>
        <v>Technology Hardware and Equipment</v>
      </c>
      <c r="I398" s="9" t="str">
        <f>_xll.SNL.Clients.Office.Excel.Functions.SPG(A398, "IQ_INDUSTRY")</f>
        <v>Electronic Equipment, Instruments and Components</v>
      </c>
      <c r="J398" s="9" t="str">
        <f>_xll.SNL.Clients.Office.Excel.Functions.SPG(A398, "IQ_PRIMARY_INDUSTRY")</f>
        <v>Technology Distributors</v>
      </c>
      <c r="K398" s="9" t="str">
        <f>_xll.SNL.Clients.Office.Excel.Functions.SPG(A398, "NAICS_CODE", "Primary")</f>
        <v>423430 - Computer and Computer Peripheral Equipment and Software Merchant Wholesalers</v>
      </c>
      <c r="L398" s="9" t="str">
        <f>_xll.SNL.Clients.Office.Excel.Functions.SPG(A398, "SP_TOPICTAG")</f>
        <v>Software Development; Cloud Management; Data Integration; Customer Relationship Management; Data Protection; Cloud Infrastructure; Process Automation</v>
      </c>
      <c r="M398" s="5">
        <f>_xll.SNL.Clients.Office.Excel.Functions.SPG(A398, "SP_PCT_SHARES_OWNED_ALL_INSTITUTIONS")</f>
        <v>44.33</v>
      </c>
      <c r="N398" s="9" t="str">
        <f>_xll.SNL.Clients.Office.Excel.Functions.SPG(A398, "RD_CREDIT_RATING_GLOBAL", "Issuer Credit Rating", "Local Currency LT|0")</f>
        <v/>
      </c>
      <c r="O398" s="9" t="str">
        <f>_xll.SNL.Clients.Office.Excel.Functions.SPG(A398, "RD_CWOL_GLOBAL", "Issuer Credit Rating", "Local Currency LT|0")</f>
        <v/>
      </c>
      <c r="P398" s="9" t="str">
        <f>_xll.SNL.Clients.Office.Excel.Functions.SPG(A398, "RD_RATING_ACTION_GLOBAL", "Issuer Credit Rating", "Local Currency LT|0")</f>
        <v/>
      </c>
      <c r="Q398" s="10" t="str">
        <f>_xll.SNL.Clients.Office.Excel.Functions.SPG(A398, "RD_LAST_REVIEW_DATE_GLOBAL", "Issuer Credit Rating", "Local Currency LT")</f>
        <v/>
      </c>
      <c r="R398" s="10" t="str">
        <f>_xll.SNL.Clients.Office.Excel.Functions.SPG(A398, "RD_CREDIT_RATING_DATE_GLOBAL", "Issuer Credit Rating", "Local Currency LT|0")</f>
        <v/>
      </c>
      <c r="S398" s="10" t="str">
        <f>_xll.SNL.Clients.Office.Excel.Functions.SPG(A398, "RD_CREDIT_WATCH_OUTLOOK_DATE_GLOBAL", "Issuer Credit Rating", "Local Currency LT|0")</f>
        <v/>
      </c>
    </row>
    <row r="399" spans="1:19" x14ac:dyDescent="0.3">
      <c r="A399" t="s">
        <v>1432</v>
      </c>
      <c r="B399" s="10">
        <f>_xll.SNL.Clients.Office.Excel.Functions.SPG(A399,"SP_IPO_DATE")</f>
        <v>37098</v>
      </c>
      <c r="C399" s="5">
        <f>_xll.SNL.Clients.Office.Excel.Functions.SPG(A399, "SP_VOLUME_AVG_WEEKLY_TO_SHARES_OUT", , "1M")</f>
        <v>2.7128619792293027</v>
      </c>
      <c r="D399" s="5">
        <f>_xll.SNL.Clients.Office.Excel.Functions.SPG(A399, "SP_VOLUME_AVG_WEEKLY_TO_SHARES_OUT", , "3M")</f>
        <v>2.339001792261123</v>
      </c>
      <c r="E399" s="5">
        <f>_xll.SNL.Clients.Office.Excel.Functions.SPG(A399, "SP_VOLUME_AVG_DAILY_TO_1YR_AVG_DAILY", , "1M")</f>
        <v>127.14</v>
      </c>
      <c r="F399" s="5">
        <f>_xll.SNL.Clients.Office.Excel.Functions.SPG(A399, "SP_VOLUME_AVG_DAILY_TO_1YR_AVG_DAILY", , "3M")</f>
        <v>109.62</v>
      </c>
      <c r="G399" s="9" t="str">
        <f>_xll.SNL.Clients.Office.Excel.Functions.SPG(A399, "IQ_SECTOR")</f>
        <v>Information Technology</v>
      </c>
      <c r="H399" s="9" t="str">
        <f>_xll.SNL.Clients.Office.Excel.Functions.SPG(A399, "IQ_INDUSTRY_GROUP")</f>
        <v>Semiconductors and Semiconductor Equipment</v>
      </c>
      <c r="I399" s="9" t="str">
        <f>_xll.SNL.Clients.Office.Excel.Functions.SPG(A399, "IQ_INDUSTRY")</f>
        <v>Semiconductors and Semiconductor Equipment</v>
      </c>
      <c r="J399" s="9" t="str">
        <f>_xll.SNL.Clients.Office.Excel.Functions.SPG(A399, "IQ_PRIMARY_INDUSTRY")</f>
        <v>Semiconductor Materials and Equipment</v>
      </c>
      <c r="K399" s="9" t="str">
        <f>_xll.SNL.Clients.Office.Excel.Functions.SPG(A399, "NAICS_CODE", "Primary")</f>
        <v>333242 - Semiconductor Machinery Manufacturing</v>
      </c>
      <c r="L399" s="9" t="str">
        <f>_xll.SNL.Clients.Office.Excel.Functions.SPG(A399, "SP_TOPICTAG")</f>
        <v>Software Development; Data Integration; Industrial Automation; IaaS (Infrastructure as a Service); Data Protection; Process Automation</v>
      </c>
      <c r="M399" s="5">
        <f>_xll.SNL.Clients.Office.Excel.Functions.SPG(A399, "SP_PCT_SHARES_OWNED_ALL_INSTITUTIONS")</f>
        <v>73.59</v>
      </c>
      <c r="N399" s="9" t="str">
        <f>_xll.SNL.Clients.Office.Excel.Functions.SPG(A399, "RD_CREDIT_RATING_GLOBAL", "Issuer Credit Rating", "Local Currency LT|0")</f>
        <v/>
      </c>
      <c r="O399" s="9" t="str">
        <f>_xll.SNL.Clients.Office.Excel.Functions.SPG(A399, "RD_CWOL_GLOBAL", "Issuer Credit Rating", "Local Currency LT|0")</f>
        <v/>
      </c>
      <c r="P399" s="9" t="str">
        <f>_xll.SNL.Clients.Office.Excel.Functions.SPG(A399, "RD_RATING_ACTION_GLOBAL", "Issuer Credit Rating", "Local Currency LT|0")</f>
        <v/>
      </c>
      <c r="Q399" s="10" t="str">
        <f>_xll.SNL.Clients.Office.Excel.Functions.SPG(A399, "RD_LAST_REVIEW_DATE_GLOBAL", "Issuer Credit Rating", "Local Currency LT")</f>
        <v/>
      </c>
      <c r="R399" s="10" t="str">
        <f>_xll.SNL.Clients.Office.Excel.Functions.SPG(A399, "RD_CREDIT_RATING_DATE_GLOBAL", "Issuer Credit Rating", "Local Currency LT|0")</f>
        <v/>
      </c>
      <c r="S399" s="10" t="str">
        <f>_xll.SNL.Clients.Office.Excel.Functions.SPG(A399, "RD_CREDIT_WATCH_OUTLOOK_DATE_GLOBAL", "Issuer Credit Rating", "Local Currency LT|0")</f>
        <v/>
      </c>
    </row>
    <row r="400" spans="1:19" x14ac:dyDescent="0.3">
      <c r="A400" t="s">
        <v>1433</v>
      </c>
      <c r="B400" s="10">
        <f>_xll.SNL.Clients.Office.Excel.Functions.SPG(A400,"SP_IPO_DATE")</f>
        <v>37032</v>
      </c>
      <c r="C400" s="5">
        <f>_xll.SNL.Clients.Office.Excel.Functions.SPG(A400, "SP_VOLUME_AVG_WEEKLY_TO_SHARES_OUT", , "1M")</f>
        <v>14.448534783460708</v>
      </c>
      <c r="D400" s="5">
        <f>_xll.SNL.Clients.Office.Excel.Functions.SPG(A400, "SP_VOLUME_AVG_WEEKLY_TO_SHARES_OUT", , "3M")</f>
        <v>12.033132616487455</v>
      </c>
      <c r="E400" s="5">
        <f>_xll.SNL.Clients.Office.Excel.Functions.SPG(A400, "SP_VOLUME_AVG_DAILY_TO_1YR_AVG_DAILY", , "1M")</f>
        <v>124.18</v>
      </c>
      <c r="F400" s="5">
        <f>_xll.SNL.Clients.Office.Excel.Functions.SPG(A400, "SP_VOLUME_AVG_DAILY_TO_1YR_AVG_DAILY", , "3M")</f>
        <v>103.42</v>
      </c>
      <c r="G400" s="9" t="str">
        <f>_xll.SNL.Clients.Office.Excel.Functions.SPG(A400, "IQ_SECTOR")</f>
        <v>Energy</v>
      </c>
      <c r="H400" s="9" t="str">
        <f>_xll.SNL.Clients.Office.Excel.Functions.SPG(A400, "IQ_INDUSTRY_GROUP")</f>
        <v>Energy</v>
      </c>
      <c r="I400" s="9" t="str">
        <f>_xll.SNL.Clients.Office.Excel.Functions.SPG(A400, "IQ_INDUSTRY")</f>
        <v>Oil, Gas and Consumable Fuels</v>
      </c>
      <c r="J400" s="9" t="str">
        <f>_xll.SNL.Clients.Office.Excel.Functions.SPG(A400, "IQ_PRIMARY_INDUSTRY")</f>
        <v>Coal and Consumable Fuels</v>
      </c>
      <c r="K400" s="9" t="str">
        <f>_xll.SNL.Clients.Office.Excel.Functions.SPG(A400, "NAICS_CODE", "Primary")</f>
        <v>21211 - Coal Mining</v>
      </c>
      <c r="L400" s="9" t="str">
        <f>_xll.SNL.Clients.Office.Excel.Functions.SPG(A400, "SP_TOPICTAG")</f>
        <v>Energy Storage; Utility Scale Solar</v>
      </c>
      <c r="M400" s="5">
        <f>_xll.SNL.Clients.Office.Excel.Functions.SPG(A400, "SP_PCT_SHARES_OWNED_ALL_INSTITUTIONS")</f>
        <v>95.56</v>
      </c>
      <c r="N400" s="9" t="str">
        <f>_xll.SNL.Clients.Office.Excel.Functions.SPG(A400, "RD_CREDIT_RATING_GLOBAL", "Issuer Credit Rating", "Local Currency LT|0")</f>
        <v>NR</v>
      </c>
      <c r="O400" s="9" t="str">
        <f>_xll.SNL.Clients.Office.Excel.Functions.SPG(A400, "RD_CWOL_GLOBAL", "Issuer Credit Rating", "Local Currency LT|0")</f>
        <v>NR</v>
      </c>
      <c r="P400" s="9" t="str">
        <f>_xll.SNL.Clients.Office.Excel.Functions.SPG(A400, "RD_RATING_ACTION_GLOBAL", "Issuer Credit Rating", "Local Currency LT|0")</f>
        <v>Not Rated | CreditWatch/Outlook (07/12/2023)</v>
      </c>
      <c r="Q400" s="10">
        <f>_xll.SNL.Clients.Office.Excel.Functions.SPG(A400, "RD_LAST_REVIEW_DATE_GLOBAL", "Issuer Credit Rating", "Local Currency LT")</f>
        <v>45119</v>
      </c>
      <c r="R400" s="10">
        <f>_xll.SNL.Clients.Office.Excel.Functions.SPG(A400, "RD_CREDIT_RATING_DATE_GLOBAL", "Issuer Credit Rating", "Local Currency LT|0")</f>
        <v>45119</v>
      </c>
      <c r="S400" s="10">
        <f>_xll.SNL.Clients.Office.Excel.Functions.SPG(A400, "RD_CREDIT_WATCH_OUTLOOK_DATE_GLOBAL", "Issuer Credit Rating", "Local Currency LT|0")</f>
        <v>45119</v>
      </c>
    </row>
    <row r="401" spans="1:19" x14ac:dyDescent="0.3">
      <c r="A401" t="s">
        <v>1434</v>
      </c>
      <c r="B401" s="10">
        <f>_xll.SNL.Clients.Office.Excel.Functions.SPG(A401,"SP_IPO_DATE")</f>
        <v>40155</v>
      </c>
      <c r="C401" s="5">
        <f>_xll.SNL.Clients.Office.Excel.Functions.SPG(A401, "SP_VOLUME_AVG_WEEKLY_TO_SHARES_OUT", , "1M")</f>
        <v>8.2638775847130574</v>
      </c>
      <c r="D401" s="5">
        <f>_xll.SNL.Clients.Office.Excel.Functions.SPG(A401, "SP_VOLUME_AVG_WEEKLY_TO_SHARES_OUT", , "3M")</f>
        <v>7.3251498877090215</v>
      </c>
      <c r="E401" s="5">
        <f>_xll.SNL.Clients.Office.Excel.Functions.SPG(A401, "SP_VOLUME_AVG_DAILY_TO_1YR_AVG_DAILY", , "1M")</f>
        <v>115.84</v>
      </c>
      <c r="F401" s="5">
        <f>_xll.SNL.Clients.Office.Excel.Functions.SPG(A401, "SP_VOLUME_AVG_DAILY_TO_1YR_AVG_DAILY", , "3M")</f>
        <v>102.68</v>
      </c>
      <c r="G401" s="9" t="str">
        <f>_xll.SNL.Clients.Office.Excel.Functions.SPG(A401, "IQ_SECTOR")</f>
        <v>Real Estate</v>
      </c>
      <c r="H401" s="9" t="str">
        <f>_xll.SNL.Clients.Office.Excel.Functions.SPG(A401, "IQ_INDUSTRY_GROUP")</f>
        <v>Equity Real Estate Investment Trusts (REITs)</v>
      </c>
      <c r="I401" s="9" t="str">
        <f>_xll.SNL.Clients.Office.Excel.Functions.SPG(A401, "IQ_INDUSTRY")</f>
        <v>Hotel and Resort REITs</v>
      </c>
      <c r="J401" s="9" t="str">
        <f>_xll.SNL.Clients.Office.Excel.Functions.SPG(A401, "IQ_PRIMARY_INDUSTRY")</f>
        <v>Hotel and Resort REITs</v>
      </c>
      <c r="K401" s="9" t="str">
        <f>_xll.SNL.Clients.Office.Excel.Functions.SPG(A401, "NAICS_CODE", "Primary")</f>
        <v>531110 - Lessors of Residential Buildings and Dwellings</v>
      </c>
      <c r="L401" s="9" t="str">
        <f>_xll.SNL.Clients.Office.Excel.Functions.SPG(A401, "SP_TOPICTAG")</f>
        <v>Lifestyle</v>
      </c>
      <c r="M401" s="5">
        <f>_xll.SNL.Clients.Office.Excel.Functions.SPG(A401, "SP_PCT_SHARES_OWNED_ALL_INSTITUTIONS")</f>
        <v>120</v>
      </c>
      <c r="N401" s="9" t="str">
        <f>_xll.SNL.Clients.Office.Excel.Functions.SPG(A401, "RD_CREDIT_RATING_GLOBAL", "Issuer Credit Rating", "Local Currency LT|0")</f>
        <v>B</v>
      </c>
      <c r="O401" s="9" t="str">
        <f>_xll.SNL.Clients.Office.Excel.Functions.SPG(A401, "RD_CWOL_GLOBAL", "Issuer Credit Rating", "Local Currency LT|0")</f>
        <v>Stable</v>
      </c>
      <c r="P401" s="9" t="str">
        <f>_xll.SNL.Clients.Office.Excel.Functions.SPG(A401, "RD_RATING_ACTION_GLOBAL", "Issuer Credit Rating", "Local Currency LT|0")</f>
        <v>New Rating | CreditWatch/Outlook (09/23/2024)</v>
      </c>
      <c r="Q401" s="10">
        <f>_xll.SNL.Clients.Office.Excel.Functions.SPG(A401, "RD_LAST_REVIEW_DATE_GLOBAL", "Issuer Credit Rating", "Local Currency LT")</f>
        <v>45558</v>
      </c>
      <c r="R401" s="10">
        <f>_xll.SNL.Clients.Office.Excel.Functions.SPG(A401, "RD_CREDIT_RATING_DATE_GLOBAL", "Issuer Credit Rating", "Local Currency LT|0")</f>
        <v>45558</v>
      </c>
      <c r="S401" s="10">
        <f>_xll.SNL.Clients.Office.Excel.Functions.SPG(A401, "RD_CREDIT_WATCH_OUTLOOK_DATE_GLOBAL", "Issuer Credit Rating", "Local Currency LT|0")</f>
        <v>45558</v>
      </c>
    </row>
    <row r="402" spans="1:19" x14ac:dyDescent="0.3">
      <c r="A402" t="s">
        <v>1435</v>
      </c>
      <c r="B402" s="10">
        <f>_xll.SNL.Clients.Office.Excel.Functions.SPG(A402,"SP_IPO_DATE")</f>
        <v>34962</v>
      </c>
      <c r="C402" s="5">
        <f>_xll.SNL.Clients.Office.Excel.Functions.SPG(A402, "SP_VOLUME_AVG_WEEKLY_TO_SHARES_OUT", , "1M")</f>
        <v>2.7978231993172331</v>
      </c>
      <c r="D402" s="5">
        <f>_xll.SNL.Clients.Office.Excel.Functions.SPG(A402, "SP_VOLUME_AVG_WEEKLY_TO_SHARES_OUT", , "3M")</f>
        <v>3.7869424267051337</v>
      </c>
      <c r="E402" s="5">
        <f>_xll.SNL.Clients.Office.Excel.Functions.SPG(A402, "SP_VOLUME_AVG_DAILY_TO_1YR_AVG_DAILY", , "1M")</f>
        <v>56.3</v>
      </c>
      <c r="F402" s="5">
        <f>_xll.SNL.Clients.Office.Excel.Functions.SPG(A402, "SP_VOLUME_AVG_DAILY_TO_1YR_AVG_DAILY", , "3M")</f>
        <v>76.2</v>
      </c>
      <c r="G402" s="9" t="str">
        <f>_xll.SNL.Clients.Office.Excel.Functions.SPG(A402, "IQ_SECTOR")</f>
        <v>Health Care</v>
      </c>
      <c r="H402" s="9" t="str">
        <f>_xll.SNL.Clients.Office.Excel.Functions.SPG(A402, "IQ_INDUSTRY_GROUP")</f>
        <v>Health Care Equipment and Services</v>
      </c>
      <c r="I402" s="9" t="str">
        <f>_xll.SNL.Clients.Office.Excel.Functions.SPG(A402, "IQ_INDUSTRY")</f>
        <v>Health Care Providers and Services</v>
      </c>
      <c r="J402" s="9" t="str">
        <f>_xll.SNL.Clients.Office.Excel.Functions.SPG(A402, "IQ_PRIMARY_INDUSTRY")</f>
        <v>Health Care Services</v>
      </c>
      <c r="K402" s="9" t="str">
        <f>_xll.SNL.Clients.Office.Excel.Functions.SPG(A402, "NAICS_CODE", "Primary")</f>
        <v>621111 - Offices of Physicians (except Mental Health Specialists)</v>
      </c>
      <c r="L402" s="9" t="str">
        <f>_xll.SNL.Clients.Office.Excel.Functions.SPG(A402, "SP_TOPICTAG")</f>
        <v>Health Diagnostics; Outpatient Care; Cardiovascular; Chronic Diseases; Ear Nose &amp; Throat (ENT); Ophthalmology</v>
      </c>
      <c r="M402" s="5">
        <f>_xll.SNL.Clients.Office.Excel.Functions.SPG(A402, "SP_PCT_SHARES_OWNED_ALL_INSTITUTIONS")</f>
        <v>95.24</v>
      </c>
      <c r="N402" s="9" t="str">
        <f>_xll.SNL.Clients.Office.Excel.Functions.SPG(A402, "RD_CREDIT_RATING_GLOBAL", "Issuer Credit Rating", "Local Currency LT|0")</f>
        <v>BB-</v>
      </c>
      <c r="O402" s="9" t="str">
        <f>_xll.SNL.Clients.Office.Excel.Functions.SPG(A402, "RD_CWOL_GLOBAL", "Issuer Credit Rating", "Local Currency LT|0")</f>
        <v>Stable</v>
      </c>
      <c r="P402" s="9" t="str">
        <f>_xll.SNL.Clients.Office.Excel.Functions.SPG(A402, "RD_RATING_ACTION_GLOBAL", "Issuer Credit Rating", "Local Currency LT|0")</f>
        <v>Upgrade | CreditWatch/Outlook (07/12/2022)</v>
      </c>
      <c r="Q402" s="10">
        <f>_xll.SNL.Clients.Office.Excel.Functions.SPG(A402, "RD_LAST_REVIEW_DATE_GLOBAL", "Issuer Credit Rating", "Local Currency LT")</f>
        <v>45513</v>
      </c>
      <c r="R402" s="10">
        <f>_xll.SNL.Clients.Office.Excel.Functions.SPG(A402, "RD_CREDIT_RATING_DATE_GLOBAL", "Issuer Credit Rating", "Local Currency LT|0")</f>
        <v>44754</v>
      </c>
      <c r="S402" s="10">
        <f>_xll.SNL.Clients.Office.Excel.Functions.SPG(A402, "RD_CREDIT_WATCH_OUTLOOK_DATE_GLOBAL", "Issuer Credit Rating", "Local Currency LT|0")</f>
        <v>44754</v>
      </c>
    </row>
    <row r="403" spans="1:19" x14ac:dyDescent="0.3">
      <c r="A403" t="s">
        <v>1436</v>
      </c>
      <c r="B403" s="10">
        <f>_xll.SNL.Clients.Office.Excel.Functions.SPG(A403,"SP_IPO_DATE")</f>
        <v>42878</v>
      </c>
      <c r="C403" s="5">
        <f>_xll.SNL.Clients.Office.Excel.Functions.SPG(A403, "SP_VOLUME_AVG_WEEKLY_TO_SHARES_OUT", , "1M")</f>
        <v>8.9774545435049369</v>
      </c>
      <c r="D403" s="5">
        <f>_xll.SNL.Clients.Office.Excel.Functions.SPG(A403, "SP_VOLUME_AVG_WEEKLY_TO_SHARES_OUT", , "3M")</f>
        <v>8.484267302335498</v>
      </c>
      <c r="E403" s="5">
        <f>_xll.SNL.Clients.Office.Excel.Functions.SPG(A403, "SP_VOLUME_AVG_DAILY_TO_1YR_AVG_DAILY", , "1M")</f>
        <v>93.37</v>
      </c>
      <c r="F403" s="5">
        <f>_xll.SNL.Clients.Office.Excel.Functions.SPG(A403, "SP_VOLUME_AVG_DAILY_TO_1YR_AVG_DAILY", , "3M")</f>
        <v>88.24</v>
      </c>
      <c r="G403" s="9" t="str">
        <f>_xll.SNL.Clients.Office.Excel.Functions.SPG(A403, "IQ_SECTOR")</f>
        <v>Information Technology</v>
      </c>
      <c r="H403" s="9" t="str">
        <f>_xll.SNL.Clients.Office.Excel.Functions.SPG(A403, "IQ_INDUSTRY_GROUP")</f>
        <v>Semiconductors and Semiconductor Equipment</v>
      </c>
      <c r="I403" s="9" t="str">
        <f>_xll.SNL.Clients.Office.Excel.Functions.SPG(A403, "IQ_INDUSTRY")</f>
        <v>Semiconductors and Semiconductor Equipment</v>
      </c>
      <c r="J403" s="9" t="str">
        <f>_xll.SNL.Clients.Office.Excel.Functions.SPG(A403, "IQ_PRIMARY_INDUSTRY")</f>
        <v>Semiconductors</v>
      </c>
      <c r="K403" s="9" t="str">
        <f>_xll.SNL.Clients.Office.Excel.Functions.SPG(A403, "NAICS_CODE", "Primary")</f>
        <v>334112 - Computer Storage Device Manufacturing</v>
      </c>
      <c r="L403" s="9" t="str">
        <f>_xll.SNL.Clients.Office.Excel.Functions.SPG(A403, "SP_TOPICTAG")</f>
        <v>Data Integration; Machine Learning; Data Protection; Cloud Infrastructure; Edge Computing; Process Automation; Artificial Intelligence</v>
      </c>
      <c r="M403" s="5">
        <f>_xll.SNL.Clients.Office.Excel.Functions.SPG(A403, "SP_PCT_SHARES_OWNED_ALL_INSTITUTIONS")</f>
        <v>104.45</v>
      </c>
      <c r="N403" s="9" t="str">
        <f>_xll.SNL.Clients.Office.Excel.Functions.SPG(A403, "RD_CREDIT_RATING_GLOBAL", "Issuer Credit Rating", "Local Currency LT|0")</f>
        <v/>
      </c>
      <c r="O403" s="9" t="str">
        <f>_xll.SNL.Clients.Office.Excel.Functions.SPG(A403, "RD_CWOL_GLOBAL", "Issuer Credit Rating", "Local Currency LT|0")</f>
        <v/>
      </c>
      <c r="P403" s="9" t="str">
        <f>_xll.SNL.Clients.Office.Excel.Functions.SPG(A403, "RD_RATING_ACTION_GLOBAL", "Issuer Credit Rating", "Local Currency LT|0")</f>
        <v/>
      </c>
      <c r="Q403" s="10" t="str">
        <f>_xll.SNL.Clients.Office.Excel.Functions.SPG(A403, "RD_LAST_REVIEW_DATE_GLOBAL", "Issuer Credit Rating", "Local Currency LT")</f>
        <v/>
      </c>
      <c r="R403" s="10" t="str">
        <f>_xll.SNL.Clients.Office.Excel.Functions.SPG(A403, "RD_CREDIT_RATING_DATE_GLOBAL", "Issuer Credit Rating", "Local Currency LT|0")</f>
        <v/>
      </c>
      <c r="S403" s="10" t="str">
        <f>_xll.SNL.Clients.Office.Excel.Functions.SPG(A403, "RD_CREDIT_WATCH_OUTLOOK_DATE_GLOBAL", "Issuer Credit Rating", "Local Currency LT|0")</f>
        <v/>
      </c>
    </row>
    <row r="404" spans="1:19" x14ac:dyDescent="0.3">
      <c r="A404" t="s">
        <v>1437</v>
      </c>
      <c r="B404" s="10">
        <f>_xll.SNL.Clients.Office.Excel.Functions.SPG(A404,"SP_IPO_DATE")</f>
        <v>34479</v>
      </c>
      <c r="C404" s="5">
        <f>_xll.SNL.Clients.Office.Excel.Functions.SPG(A404, "SP_VOLUME_AVG_WEEKLY_TO_SHARES_OUT", , "1M")</f>
        <v>18.63269066495824</v>
      </c>
      <c r="D404" s="5">
        <f>_xll.SNL.Clients.Office.Excel.Functions.SPG(A404, "SP_VOLUME_AVG_WEEKLY_TO_SHARES_OUT", , "3M")</f>
        <v>13.079235116204927</v>
      </c>
      <c r="E404" s="5">
        <f>_xll.SNL.Clients.Office.Excel.Functions.SPG(A404, "SP_VOLUME_AVG_DAILY_TO_1YR_AVG_DAILY", , "1M")</f>
        <v>115.16</v>
      </c>
      <c r="F404" s="5">
        <f>_xll.SNL.Clients.Office.Excel.Functions.SPG(A404, "SP_VOLUME_AVG_DAILY_TO_1YR_AVG_DAILY", , "3M")</f>
        <v>80.84</v>
      </c>
      <c r="G404" s="9" t="str">
        <f>_xll.SNL.Clients.Office.Excel.Functions.SPG(A404, "IQ_SECTOR")</f>
        <v>Consumer Discretionary</v>
      </c>
      <c r="H404" s="9" t="str">
        <f>_xll.SNL.Clients.Office.Excel.Functions.SPG(A404, "IQ_INDUSTRY_GROUP")</f>
        <v>Consumer Services</v>
      </c>
      <c r="I404" s="9" t="str">
        <f>_xll.SNL.Clients.Office.Excel.Functions.SPG(A404, "IQ_INDUSTRY")</f>
        <v>Hotels, Restaurants and Leisure</v>
      </c>
      <c r="J404" s="9" t="str">
        <f>_xll.SNL.Clients.Office.Excel.Functions.SPG(A404, "IQ_PRIMARY_INDUSTRY")</f>
        <v>Casinos and Gaming</v>
      </c>
      <c r="K404" s="9" t="str">
        <f>_xll.SNL.Clients.Office.Excel.Functions.SPG(A404, "NAICS_CODE", "Primary")</f>
        <v>7132 - Gambling Industries</v>
      </c>
      <c r="L404" s="9" t="str">
        <f>_xll.SNL.Clients.Office.Excel.Functions.SPG(A404, "SP_TOPICTAG")</f>
        <v>Entertainment Systems</v>
      </c>
      <c r="M404" s="5">
        <f>_xll.SNL.Clients.Office.Excel.Functions.SPG(A404, "SP_PCT_SHARES_OWNED_ALL_INSTITUTIONS")</f>
        <v>96.56</v>
      </c>
      <c r="N404" s="9" t="str">
        <f>_xll.SNL.Clients.Office.Excel.Functions.SPG(A404, "RD_CREDIT_RATING_GLOBAL", "Issuer Credit Rating", "Local Currency LT|0")</f>
        <v>B</v>
      </c>
      <c r="O404" s="9" t="str">
        <f>_xll.SNL.Clients.Office.Excel.Functions.SPG(A404, "RD_CWOL_GLOBAL", "Issuer Credit Rating", "Local Currency LT|0")</f>
        <v>Stable</v>
      </c>
      <c r="P404" s="9" t="str">
        <f>_xll.SNL.Clients.Office.Excel.Functions.SPG(A404, "RD_RATING_ACTION_GLOBAL", "Issuer Credit Rating", "Local Currency LT|0")</f>
        <v>Downgrade | CreditWatch/Outlook (05/17/2024)</v>
      </c>
      <c r="Q404" s="10">
        <f>_xll.SNL.Clients.Office.Excel.Functions.SPG(A404, "RD_LAST_REVIEW_DATE_GLOBAL", "Issuer Credit Rating", "Local Currency LT")</f>
        <v>45429</v>
      </c>
      <c r="R404" s="10">
        <f>_xll.SNL.Clients.Office.Excel.Functions.SPG(A404, "RD_CREDIT_RATING_DATE_GLOBAL", "Issuer Credit Rating", "Local Currency LT|0")</f>
        <v>45429</v>
      </c>
      <c r="S404" s="10">
        <f>_xll.SNL.Clients.Office.Excel.Functions.SPG(A404, "RD_CREDIT_WATCH_OUTLOOK_DATE_GLOBAL", "Issuer Credit Rating", "Local Currency LT|0")</f>
        <v>45429</v>
      </c>
    </row>
    <row r="405" spans="1:19" x14ac:dyDescent="0.3">
      <c r="A405" t="s">
        <v>1438</v>
      </c>
      <c r="B405" s="10">
        <f>_xll.SNL.Clients.Office.Excel.Functions.SPG(A405,"SP_IPO_DATE")</f>
        <v>40023</v>
      </c>
      <c r="C405" s="5">
        <f>_xll.SNL.Clients.Office.Excel.Functions.SPG(A405, "SP_VOLUME_AVG_WEEKLY_TO_SHARES_OUT", , "1M")</f>
        <v>4.5317789104180601</v>
      </c>
      <c r="D405" s="5">
        <f>_xll.SNL.Clients.Office.Excel.Functions.SPG(A405, "SP_VOLUME_AVG_WEEKLY_TO_SHARES_OUT", , "3M")</f>
        <v>4.394956272274011</v>
      </c>
      <c r="E405" s="5">
        <f>_xll.SNL.Clients.Office.Excel.Functions.SPG(A405, "SP_VOLUME_AVG_DAILY_TO_1YR_AVG_DAILY", , "1M")</f>
        <v>103.83</v>
      </c>
      <c r="F405" s="5">
        <f>_xll.SNL.Clients.Office.Excel.Functions.SPG(A405, "SP_VOLUME_AVG_DAILY_TO_1YR_AVG_DAILY", , "3M")</f>
        <v>100.69</v>
      </c>
      <c r="G405" s="9" t="str">
        <f>_xll.SNL.Clients.Office.Excel.Functions.SPG(A405, "IQ_SECTOR")</f>
        <v>Financials</v>
      </c>
      <c r="H405" s="9" t="str">
        <f>_xll.SNL.Clients.Office.Excel.Functions.SPG(A405, "IQ_INDUSTRY_GROUP")</f>
        <v>Financial Services</v>
      </c>
      <c r="I405" s="9" t="str">
        <f>_xll.SNL.Clients.Office.Excel.Functions.SPG(A405, "IQ_INDUSTRY")</f>
        <v>Mortgage Real Estate Investment Trusts (REITs)</v>
      </c>
      <c r="J405" s="9" t="str">
        <f>_xll.SNL.Clients.Office.Excel.Functions.SPG(A405, "IQ_PRIMARY_INDUSTRY")</f>
        <v>Mortgage REITs</v>
      </c>
      <c r="K405" s="9" t="str">
        <f>_xll.SNL.Clients.Office.Excel.Functions.SPG(A405, "NAICS_CODE", "Primary")</f>
        <v>525990 - Other Financial Vehicles</v>
      </c>
      <c r="L405" s="9" t="str">
        <f>_xll.SNL.Clients.Office.Excel.Functions.SPG(A405, "SP_TOPICTAG")</f>
        <v/>
      </c>
      <c r="M405" s="5">
        <f>_xll.SNL.Clients.Office.Excel.Functions.SPG(A405, "SP_PCT_SHARES_OWNED_ALL_INSTITUTIONS")</f>
        <v>68.069999999999993</v>
      </c>
      <c r="N405" s="9" t="str">
        <f>_xll.SNL.Clients.Office.Excel.Functions.SPG(A405, "RD_CREDIT_RATING_GLOBAL", "Issuer Credit Rating", "Local Currency LT|0")</f>
        <v/>
      </c>
      <c r="O405" s="9" t="str">
        <f>_xll.SNL.Clients.Office.Excel.Functions.SPG(A405, "RD_CWOL_GLOBAL", "Issuer Credit Rating", "Local Currency LT|0")</f>
        <v/>
      </c>
      <c r="P405" s="9" t="str">
        <f>_xll.SNL.Clients.Office.Excel.Functions.SPG(A405, "RD_RATING_ACTION_GLOBAL", "Issuer Credit Rating", "Local Currency LT|0")</f>
        <v/>
      </c>
      <c r="Q405" s="10" t="str">
        <f>_xll.SNL.Clients.Office.Excel.Functions.SPG(A405, "RD_LAST_REVIEW_DATE_GLOBAL", "Issuer Credit Rating", "Local Currency LT")</f>
        <v/>
      </c>
      <c r="R405" s="10" t="str">
        <f>_xll.SNL.Clients.Office.Excel.Functions.SPG(A405, "RD_CREDIT_RATING_DATE_GLOBAL", "Issuer Credit Rating", "Local Currency LT|0")</f>
        <v/>
      </c>
      <c r="S405" s="10" t="str">
        <f>_xll.SNL.Clients.Office.Excel.Functions.SPG(A405, "RD_CREDIT_WATCH_OUTLOOK_DATE_GLOBAL", "Issuer Credit Rating", "Local Currency LT|0")</f>
        <v/>
      </c>
    </row>
    <row r="406" spans="1:19" x14ac:dyDescent="0.3">
      <c r="A406" t="s">
        <v>1439</v>
      </c>
      <c r="B406" s="10">
        <f>_xll.SNL.Clients.Office.Excel.Functions.SPG(A406,"SP_IPO_DATE")</f>
        <v>35823</v>
      </c>
      <c r="C406" s="5">
        <f>_xll.SNL.Clients.Office.Excel.Functions.SPG(A406, "SP_VOLUME_AVG_WEEKLY_TO_SHARES_OUT", , "1M")</f>
        <v>2.7052321235640009</v>
      </c>
      <c r="D406" s="5">
        <f>_xll.SNL.Clients.Office.Excel.Functions.SPG(A406, "SP_VOLUME_AVG_WEEKLY_TO_SHARES_OUT", , "3M")</f>
        <v>3.2665530705229968</v>
      </c>
      <c r="E406" s="5">
        <f>_xll.SNL.Clients.Office.Excel.Functions.SPG(A406, "SP_VOLUME_AVG_DAILY_TO_1YR_AVG_DAILY", , "1M")</f>
        <v>76.569999999999993</v>
      </c>
      <c r="F406" s="5">
        <f>_xll.SNL.Clients.Office.Excel.Functions.SPG(A406, "SP_VOLUME_AVG_DAILY_TO_1YR_AVG_DAILY", , "3M")</f>
        <v>92.46</v>
      </c>
      <c r="G406" s="9" t="str">
        <f>_xll.SNL.Clients.Office.Excel.Functions.SPG(A406, "IQ_SECTOR")</f>
        <v>Consumer Discretionary</v>
      </c>
      <c r="H406" s="9" t="str">
        <f>_xll.SNL.Clients.Office.Excel.Functions.SPG(A406, "IQ_INDUSTRY_GROUP")</f>
        <v>Consumer Services</v>
      </c>
      <c r="I406" s="9" t="str">
        <f>_xll.SNL.Clients.Office.Excel.Functions.SPG(A406, "IQ_INDUSTRY")</f>
        <v>Diversified Consumer Services</v>
      </c>
      <c r="J406" s="9" t="str">
        <f>_xll.SNL.Clients.Office.Excel.Functions.SPG(A406, "IQ_PRIMARY_INDUSTRY")</f>
        <v>Education Services</v>
      </c>
      <c r="K406" s="9" t="str">
        <f>_xll.SNL.Clients.Office.Excel.Functions.SPG(A406, "NAICS_CODE", "Primary")</f>
        <v>611310 - Colleges, Universities, and Professional Schools</v>
      </c>
      <c r="L406" s="9" t="str">
        <f>_xll.SNL.Clients.Office.Excel.Functions.SPG(A406, "SP_TOPICTAG")</f>
        <v>E-learning</v>
      </c>
      <c r="M406" s="5">
        <f>_xll.SNL.Clients.Office.Excel.Functions.SPG(A406, "SP_PCT_SHARES_OWNED_ALL_INSTITUTIONS")</f>
        <v>88.19</v>
      </c>
      <c r="N406" s="9" t="str">
        <f>_xll.SNL.Clients.Office.Excel.Functions.SPG(A406, "RD_CREDIT_RATING_GLOBAL", "Issuer Credit Rating", "Local Currency LT|0")</f>
        <v/>
      </c>
      <c r="O406" s="9" t="str">
        <f>_xll.SNL.Clients.Office.Excel.Functions.SPG(A406, "RD_CWOL_GLOBAL", "Issuer Credit Rating", "Local Currency LT|0")</f>
        <v/>
      </c>
      <c r="P406" s="9" t="str">
        <f>_xll.SNL.Clients.Office.Excel.Functions.SPG(A406, "RD_RATING_ACTION_GLOBAL", "Issuer Credit Rating", "Local Currency LT|0")</f>
        <v/>
      </c>
      <c r="Q406" s="10" t="str">
        <f>_xll.SNL.Clients.Office.Excel.Functions.SPG(A406, "RD_LAST_REVIEW_DATE_GLOBAL", "Issuer Credit Rating", "Local Currency LT")</f>
        <v/>
      </c>
      <c r="R406" s="10" t="str">
        <f>_xll.SNL.Clients.Office.Excel.Functions.SPG(A406, "RD_CREDIT_RATING_DATE_GLOBAL", "Issuer Credit Rating", "Local Currency LT|0")</f>
        <v/>
      </c>
      <c r="S406" s="10" t="str">
        <f>_xll.SNL.Clients.Office.Excel.Functions.SPG(A406, "RD_CREDIT_WATCH_OUTLOOK_DATE_GLOBAL", "Issuer Credit Rating", "Local Currency LT|0")</f>
        <v/>
      </c>
    </row>
    <row r="407" spans="1:19" x14ac:dyDescent="0.3">
      <c r="A407" t="s">
        <v>1440</v>
      </c>
      <c r="B407" s="10">
        <f>_xll.SNL.Clients.Office.Excel.Functions.SPG(A407,"SP_IPO_DATE")</f>
        <v>41739</v>
      </c>
      <c r="C407" s="5">
        <f>_xll.SNL.Clients.Office.Excel.Functions.SPG(A407, "SP_VOLUME_AVG_WEEKLY_TO_SHARES_OUT", , "1M")</f>
        <v>4.6374766139522743</v>
      </c>
      <c r="D407" s="5">
        <f>_xll.SNL.Clients.Office.Excel.Functions.SPG(A407, "SP_VOLUME_AVG_WEEKLY_TO_SHARES_OUT", , "3M")</f>
        <v>4.6586919332406049</v>
      </c>
      <c r="E407" s="5">
        <f>_xll.SNL.Clients.Office.Excel.Functions.SPG(A407, "SP_VOLUME_AVG_DAILY_TO_1YR_AVG_DAILY", , "1M")</f>
        <v>114.27</v>
      </c>
      <c r="F407" s="5">
        <f>_xll.SNL.Clients.Office.Excel.Functions.SPG(A407, "SP_VOLUME_AVG_DAILY_TO_1YR_AVG_DAILY", , "3M")</f>
        <v>114.79</v>
      </c>
      <c r="G407" s="9" t="str">
        <f>_xll.SNL.Clients.Office.Excel.Functions.SPG(A407, "IQ_SECTOR")</f>
        <v>Health Care</v>
      </c>
      <c r="H407" s="9" t="str">
        <f>_xll.SNL.Clients.Office.Excel.Functions.SPG(A407, "IQ_INDUSTRY_GROUP")</f>
        <v>Pharmaceuticals, Biotechnology and Life Sciences</v>
      </c>
      <c r="I407" s="9" t="str">
        <f>_xll.SNL.Clients.Office.Excel.Functions.SPG(A407, "IQ_INDUSTRY")</f>
        <v>Pharmaceuticals</v>
      </c>
      <c r="J407" s="9" t="str">
        <f>_xll.SNL.Clients.Office.Excel.Functions.SPG(A407, "IQ_PRIMARY_INDUSTRY")</f>
        <v>Pharmaceuticals</v>
      </c>
      <c r="K407" s="9" t="str">
        <f>_xll.SNL.Clients.Office.Excel.Functions.SPG(A407, "NAICS_CODE", "Primary")</f>
        <v>325412 - Pharmaceutical Preparation Manufacturing</v>
      </c>
      <c r="L407" s="9" t="str">
        <f>_xll.SNL.Clients.Office.Excel.Functions.SPG(A407, "SP_TOPICTAG")</f>
        <v>Animal Feed; Aquaculture; Livestock; Nutraceutical; Immunology; Vaccines; Pet Care</v>
      </c>
      <c r="M407" s="5">
        <f>_xll.SNL.Clients.Office.Excel.Functions.SPG(A407, "SP_PCT_SHARES_OWNED_ALL_INSTITUTIONS")</f>
        <v>50.57</v>
      </c>
      <c r="N407" s="9" t="str">
        <f>_xll.SNL.Clients.Office.Excel.Functions.SPG(A407, "RD_CREDIT_RATING_GLOBAL", "Issuer Credit Rating", "Local Currency LT|0")</f>
        <v>NR</v>
      </c>
      <c r="O407" s="9" t="str">
        <f>_xll.SNL.Clients.Office.Excel.Functions.SPG(A407, "RD_CWOL_GLOBAL", "Issuer Credit Rating", "Local Currency LT|0")</f>
        <v>NR</v>
      </c>
      <c r="P407" s="9" t="str">
        <f>_xll.SNL.Clients.Office.Excel.Functions.SPG(A407, "RD_RATING_ACTION_GLOBAL", "Issuer Credit Rating", "Local Currency LT|0")</f>
        <v>Not Rated | CreditWatch/Outlook (08/04/2017)</v>
      </c>
      <c r="Q407" s="10" t="str">
        <f>_xll.SNL.Clients.Office.Excel.Functions.SPG(A407, "RD_LAST_REVIEW_DATE_GLOBAL", "Issuer Credit Rating", "Local Currency LT")</f>
        <v/>
      </c>
      <c r="R407" s="10">
        <f>_xll.SNL.Clients.Office.Excel.Functions.SPG(A407, "RD_CREDIT_RATING_DATE_GLOBAL", "Issuer Credit Rating", "Local Currency LT|0")</f>
        <v>42951</v>
      </c>
      <c r="S407" s="10">
        <f>_xll.SNL.Clients.Office.Excel.Functions.SPG(A407, "RD_CREDIT_WATCH_OUTLOOK_DATE_GLOBAL", "Issuer Credit Rating", "Local Currency LT|0")</f>
        <v>42951</v>
      </c>
    </row>
    <row r="408" spans="1:19" x14ac:dyDescent="0.3">
      <c r="A408" t="s">
        <v>1441</v>
      </c>
      <c r="B408" s="10">
        <f>_xll.SNL.Clients.Office.Excel.Functions.SPG(A408,"SP_IPO_DATE")</f>
        <v>44391</v>
      </c>
      <c r="C408" s="5">
        <f>_xll.SNL.Clients.Office.Excel.Functions.SPG(A408, "SP_VOLUME_AVG_WEEKLY_TO_SHARES_OUT", , "1M")</f>
        <v>2.2497893450858601</v>
      </c>
      <c r="D408" s="5">
        <f>_xll.SNL.Clients.Office.Excel.Functions.SPG(A408, "SP_VOLUME_AVG_WEEKLY_TO_SHARES_OUT", , "3M")</f>
        <v>2.6029203577468851</v>
      </c>
      <c r="E408" s="5">
        <f>_xll.SNL.Clients.Office.Excel.Functions.SPG(A408, "SP_VOLUME_AVG_DAILY_TO_1YR_AVG_DAILY", , "1M")</f>
        <v>83.49</v>
      </c>
      <c r="F408" s="5">
        <f>_xll.SNL.Clients.Office.Excel.Functions.SPG(A408, "SP_VOLUME_AVG_DAILY_TO_1YR_AVG_DAILY", , "3M")</f>
        <v>96.59</v>
      </c>
      <c r="G408" s="9" t="str">
        <f>_xll.SNL.Clients.Office.Excel.Functions.SPG(A408, "IQ_SECTOR")</f>
        <v>Real Estate</v>
      </c>
      <c r="H408" s="9" t="str">
        <f>_xll.SNL.Clients.Office.Excel.Functions.SPG(A408, "IQ_INDUSTRY_GROUP")</f>
        <v>Equity Real Estate Investment Trusts (REITs)</v>
      </c>
      <c r="I408" s="9" t="str">
        <f>_xll.SNL.Clients.Office.Excel.Functions.SPG(A408, "IQ_INDUSTRY")</f>
        <v>Retail REITs</v>
      </c>
      <c r="J408" s="9" t="str">
        <f>_xll.SNL.Clients.Office.Excel.Functions.SPG(A408, "IQ_PRIMARY_INDUSTRY")</f>
        <v>Retail REITs</v>
      </c>
      <c r="K408" s="9" t="str">
        <f>_xll.SNL.Clients.Office.Excel.Functions.SPG(A408, "NAICS_CODE", "Primary")</f>
        <v>531110 - Lessors of Residential Buildings and Dwellings</v>
      </c>
      <c r="L408" s="9" t="str">
        <f>_xll.SNL.Clients.Office.Excel.Functions.SPG(A408, "SP_TOPICTAG")</f>
        <v/>
      </c>
      <c r="M408" s="5">
        <f>_xll.SNL.Clients.Office.Excel.Functions.SPG(A408, "SP_PCT_SHARES_OWNED_ALL_INSTITUTIONS")</f>
        <v>81.599999999999994</v>
      </c>
      <c r="N408" s="9" t="str">
        <f>_xll.SNL.Clients.Office.Excel.Functions.SPG(A408, "RD_CREDIT_RATING_GLOBAL", "Issuer Credit Rating", "Local Currency LT|0")</f>
        <v>BBB</v>
      </c>
      <c r="O408" s="9" t="str">
        <f>_xll.SNL.Clients.Office.Excel.Functions.SPG(A408, "RD_CWOL_GLOBAL", "Issuer Credit Rating", "Local Currency LT|0")</f>
        <v>Stable</v>
      </c>
      <c r="P408" s="9" t="str">
        <f>_xll.SNL.Clients.Office.Excel.Functions.SPG(A408, "RD_RATING_ACTION_GLOBAL", "Issuer Credit Rating", "Local Currency LT|0")</f>
        <v>Upgrade | CreditWatch/Outlook (08/08/2024)</v>
      </c>
      <c r="Q408" s="10">
        <f>_xll.SNL.Clients.Office.Excel.Functions.SPG(A408, "RD_LAST_REVIEW_DATE_GLOBAL", "Issuer Credit Rating", "Local Currency LT")</f>
        <v>45517</v>
      </c>
      <c r="R408" s="10">
        <f>_xll.SNL.Clients.Office.Excel.Functions.SPG(A408, "RD_CREDIT_RATING_DATE_GLOBAL", "Issuer Credit Rating", "Local Currency LT|0")</f>
        <v>45512</v>
      </c>
      <c r="S408" s="10">
        <f>_xll.SNL.Clients.Office.Excel.Functions.SPG(A408, "RD_CREDIT_WATCH_OUTLOOK_DATE_GLOBAL", "Issuer Credit Rating", "Local Currency LT|0")</f>
        <v>45512</v>
      </c>
    </row>
    <row r="409" spans="1:19" x14ac:dyDescent="0.3">
      <c r="A409" t="s">
        <v>1442</v>
      </c>
      <c r="B409" t="str">
        <f>_xll.SNL.Clients.Office.Excel.Functions.SPG(A409,"SP_IPO_DATE")</f>
        <v/>
      </c>
      <c r="C409" s="5">
        <f>_xll.SNL.Clients.Office.Excel.Functions.SPG(A409, "SP_VOLUME_AVG_WEEKLY_TO_SHARES_OUT", , "1M")</f>
        <v>4.5172093377729592</v>
      </c>
      <c r="D409" s="5">
        <f>_xll.SNL.Clients.Office.Excel.Functions.SPG(A409, "SP_VOLUME_AVG_WEEKLY_TO_SHARES_OUT", , "3M")</f>
        <v>5.6322395246130901</v>
      </c>
      <c r="E409" s="5">
        <f>_xll.SNL.Clients.Office.Excel.Functions.SPG(A409, "SP_VOLUME_AVG_DAILY_TO_1YR_AVG_DAILY", , "1M")</f>
        <v>59.97</v>
      </c>
      <c r="F409" s="5">
        <f>_xll.SNL.Clients.Office.Excel.Functions.SPG(A409, "SP_VOLUME_AVG_DAILY_TO_1YR_AVG_DAILY", , "3M")</f>
        <v>74.78</v>
      </c>
      <c r="G409" s="9" t="str">
        <f>_xll.SNL.Clients.Office.Excel.Functions.SPG(A409, "IQ_SECTOR")</f>
        <v>Consumer Discretionary</v>
      </c>
      <c r="H409" s="9" t="str">
        <f>_xll.SNL.Clients.Office.Excel.Functions.SPG(A409, "IQ_INDUSTRY_GROUP")</f>
        <v>Automobiles and Components</v>
      </c>
      <c r="I409" s="9" t="str">
        <f>_xll.SNL.Clients.Office.Excel.Functions.SPG(A409, "IQ_INDUSTRY")</f>
        <v>Automobile Components</v>
      </c>
      <c r="J409" s="9" t="str">
        <f>_xll.SNL.Clients.Office.Excel.Functions.SPG(A409, "IQ_PRIMARY_INDUSTRY")</f>
        <v>Automotive Parts and Equipment</v>
      </c>
      <c r="K409" s="9" t="str">
        <f>_xll.SNL.Clients.Office.Excel.Functions.SPG(A409, "NAICS_CODE", "Primary")</f>
        <v>336390 - Other Motor Vehicle Parts Manufacturing</v>
      </c>
      <c r="L409" s="9" t="str">
        <f>_xll.SNL.Clients.Office.Excel.Functions.SPG(A409, "SP_TOPICTAG")</f>
        <v>Battery Energy Storage System (BESS)</v>
      </c>
      <c r="M409" s="5">
        <f>_xll.SNL.Clients.Office.Excel.Functions.SPG(A409, "SP_PCT_SHARES_OWNED_ALL_INSTITUTIONS")</f>
        <v>97.64</v>
      </c>
      <c r="N409" s="9" t="str">
        <f>_xll.SNL.Clients.Office.Excel.Functions.SPG(A409, "RD_CREDIT_RATING_GLOBAL", "Issuer Credit Rating", "Local Currency LT|0")</f>
        <v>BB+</v>
      </c>
      <c r="O409" s="9" t="str">
        <f>_xll.SNL.Clients.Office.Excel.Functions.SPG(A409, "RD_CWOL_GLOBAL", "Issuer Credit Rating", "Local Currency LT|0")</f>
        <v>Stable</v>
      </c>
      <c r="P409" s="9" t="str">
        <f>_xll.SNL.Clients.Office.Excel.Functions.SPG(A409, "RD_RATING_ACTION_GLOBAL", "Issuer Credit Rating", "Local Currency LT|0")</f>
        <v>New Rating | CreditWatch/Outlook (05/22/2023)</v>
      </c>
      <c r="Q409" s="10">
        <f>_xll.SNL.Clients.Office.Excel.Functions.SPG(A409, "RD_LAST_REVIEW_DATE_GLOBAL", "Issuer Credit Rating", "Local Currency LT")</f>
        <v>45684</v>
      </c>
      <c r="R409" s="10">
        <f>_xll.SNL.Clients.Office.Excel.Functions.SPG(A409, "RD_CREDIT_RATING_DATE_GLOBAL", "Issuer Credit Rating", "Local Currency LT|0")</f>
        <v>45068</v>
      </c>
      <c r="S409" s="10">
        <f>_xll.SNL.Clients.Office.Excel.Functions.SPG(A409, "RD_CREDIT_WATCH_OUTLOOK_DATE_GLOBAL", "Issuer Credit Rating", "Local Currency LT|0")</f>
        <v>45068</v>
      </c>
    </row>
    <row r="410" spans="1:19" x14ac:dyDescent="0.3">
      <c r="A410" t="s">
        <v>1443</v>
      </c>
      <c r="B410" t="str">
        <f>_xll.SNL.Clients.Office.Excel.Functions.SPG(A410,"SP_IPO_DATE")</f>
        <v/>
      </c>
      <c r="C410" s="5">
        <f>_xll.SNL.Clients.Office.Excel.Functions.SPG(A410, "SP_VOLUME_AVG_WEEKLY_TO_SHARES_OUT", , "1M")</f>
        <v>3.4979696012087573</v>
      </c>
      <c r="D410" s="5">
        <f>_xll.SNL.Clients.Office.Excel.Functions.SPG(A410, "SP_VOLUME_AVG_WEEKLY_TO_SHARES_OUT", , "3M")</f>
        <v>3.9873084192118879</v>
      </c>
      <c r="E410" s="5">
        <f>_xll.SNL.Clients.Office.Excel.Functions.SPG(A410, "SP_VOLUME_AVG_DAILY_TO_1YR_AVG_DAILY", , "1M")</f>
        <v>91.22</v>
      </c>
      <c r="F410" s="5">
        <f>_xll.SNL.Clients.Office.Excel.Functions.SPG(A410, "SP_VOLUME_AVG_DAILY_TO_1YR_AVG_DAILY", , "3M")</f>
        <v>103.98</v>
      </c>
      <c r="G410" s="9" t="str">
        <f>_xll.SNL.Clients.Office.Excel.Functions.SPG(A410, "IQ_SECTOR")</f>
        <v>Information Technology</v>
      </c>
      <c r="H410" s="9" t="str">
        <f>_xll.SNL.Clients.Office.Excel.Functions.SPG(A410, "IQ_INDUSTRY_GROUP")</f>
        <v>Semiconductors and Semiconductor Equipment</v>
      </c>
      <c r="I410" s="9" t="str">
        <f>_xll.SNL.Clients.Office.Excel.Functions.SPG(A410, "IQ_INDUSTRY")</f>
        <v>Semiconductors and Semiconductor Equipment</v>
      </c>
      <c r="J410" s="9" t="str">
        <f>_xll.SNL.Clients.Office.Excel.Functions.SPG(A410, "IQ_PRIMARY_INDUSTRY")</f>
        <v>Semiconductor Materials and Equipment</v>
      </c>
      <c r="K410" s="9" t="str">
        <f>_xll.SNL.Clients.Office.Excel.Functions.SPG(A410, "NAICS_CODE", "Primary")</f>
        <v>33441 - Semiconductor and Other Electronic Component Manufacturing</v>
      </c>
      <c r="L410" s="9" t="str">
        <f>_xll.SNL.Clients.Office.Excel.Functions.SPG(A410, "SP_TOPICTAG")</f>
        <v>Sensors</v>
      </c>
      <c r="M410" s="5">
        <f>_xll.SNL.Clients.Office.Excel.Functions.SPG(A410, "SP_PCT_SHARES_OWNED_ALL_INSTITUTIONS")</f>
        <v>88.47</v>
      </c>
      <c r="N410" s="9" t="str">
        <f>_xll.SNL.Clients.Office.Excel.Functions.SPG(A410, "RD_CREDIT_RATING_GLOBAL", "Issuer Credit Rating", "Local Currency LT|0")</f>
        <v>NR</v>
      </c>
      <c r="O410" s="9" t="str">
        <f>_xll.SNL.Clients.Office.Excel.Functions.SPG(A410, "RD_CWOL_GLOBAL", "Issuer Credit Rating", "Local Currency LT|0")</f>
        <v>NR</v>
      </c>
      <c r="P410" s="9" t="str">
        <f>_xll.SNL.Clients.Office.Excel.Functions.SPG(A410, "RD_RATING_ACTION_GLOBAL", "Issuer Credit Rating", "Local Currency LT|0")</f>
        <v>Not Rated | CreditWatch/Outlook (06/22/2009)</v>
      </c>
      <c r="Q410" s="10" t="str">
        <f>_xll.SNL.Clients.Office.Excel.Functions.SPG(A410, "RD_LAST_REVIEW_DATE_GLOBAL", "Issuer Credit Rating", "Local Currency LT")</f>
        <v/>
      </c>
      <c r="R410" s="10">
        <f>_xll.SNL.Clients.Office.Excel.Functions.SPG(A410, "RD_CREDIT_RATING_DATE_GLOBAL", "Issuer Credit Rating", "Local Currency LT|0")</f>
        <v>39986</v>
      </c>
      <c r="S410" s="10">
        <f>_xll.SNL.Clients.Office.Excel.Functions.SPG(A410, "RD_CREDIT_WATCH_OUTLOOK_DATE_GLOBAL", "Issuer Credit Rating", "Local Currency LT|0")</f>
        <v>39986</v>
      </c>
    </row>
    <row r="411" spans="1:19" x14ac:dyDescent="0.3">
      <c r="A411" t="s">
        <v>1444</v>
      </c>
      <c r="B411" s="10">
        <f>_xll.SNL.Clients.Office.Excel.Functions.SPG(A411,"SP_IPO_DATE")</f>
        <v>26143</v>
      </c>
      <c r="C411" s="5">
        <f>_xll.SNL.Clients.Office.Excel.Functions.SPG(A411, "SP_VOLUME_AVG_WEEKLY_TO_SHARES_OUT", , "1M")</f>
        <v>2.9678053830227742</v>
      </c>
      <c r="D411" s="5">
        <f>_xll.SNL.Clients.Office.Excel.Functions.SPG(A411, "SP_VOLUME_AVG_WEEKLY_TO_SHARES_OUT", , "3M")</f>
        <v>2.9420116209176519</v>
      </c>
      <c r="E411" s="5">
        <f>_xll.SNL.Clients.Office.Excel.Functions.SPG(A411, "SP_VOLUME_AVG_DAILY_TO_1YR_AVG_DAILY", , "1M")</f>
        <v>88.85</v>
      </c>
      <c r="F411" s="5">
        <f>_xll.SNL.Clients.Office.Excel.Functions.SPG(A411, "SP_VOLUME_AVG_DAILY_TO_1YR_AVG_DAILY", , "3M")</f>
        <v>88.08</v>
      </c>
      <c r="G411" s="9" t="str">
        <f>_xll.SNL.Clients.Office.Excel.Functions.SPG(A411, "IQ_SECTOR")</f>
        <v>Financials</v>
      </c>
      <c r="H411" s="9" t="str">
        <f>_xll.SNL.Clients.Office.Excel.Functions.SPG(A411, "IQ_INDUSTRY_GROUP")</f>
        <v>Financial Services</v>
      </c>
      <c r="I411" s="9" t="str">
        <f>_xll.SNL.Clients.Office.Excel.Functions.SPG(A411, "IQ_INDUSTRY")</f>
        <v>Capital Markets</v>
      </c>
      <c r="J411" s="9" t="str">
        <f>_xll.SNL.Clients.Office.Excel.Functions.SPG(A411, "IQ_PRIMARY_INDUSTRY")</f>
        <v>Investment Banking and Brokerage</v>
      </c>
      <c r="K411" s="9" t="str">
        <f>_xll.SNL.Clients.Office.Excel.Functions.SPG(A411, "NAICS_CODE", "Primary")</f>
        <v>523210 - Securities and Commodity Exchanges</v>
      </c>
      <c r="L411" s="9" t="str">
        <f>_xll.SNL.Clients.Office.Excel.Functions.SPG(A411, "SP_TOPICTAG")</f>
        <v/>
      </c>
      <c r="M411" s="5">
        <f>_xll.SNL.Clients.Office.Excel.Functions.SPG(A411, "SP_PCT_SHARES_OWNED_ALL_INSTITUTIONS")</f>
        <v>87.99</v>
      </c>
      <c r="N411" s="9" t="str">
        <f>_xll.SNL.Clients.Office.Excel.Functions.SPG(A411, "RD_CREDIT_RATING_GLOBAL", "Issuer Credit Rating", "Local Currency LT|0")</f>
        <v/>
      </c>
      <c r="O411" s="9" t="str">
        <f>_xll.SNL.Clients.Office.Excel.Functions.SPG(A411, "RD_CWOL_GLOBAL", "Issuer Credit Rating", "Local Currency LT|0")</f>
        <v/>
      </c>
      <c r="P411" s="9" t="str">
        <f>_xll.SNL.Clients.Office.Excel.Functions.SPG(A411, "RD_RATING_ACTION_GLOBAL", "Issuer Credit Rating", "Local Currency LT|0")</f>
        <v/>
      </c>
      <c r="Q411" s="10" t="str">
        <f>_xll.SNL.Clients.Office.Excel.Functions.SPG(A411, "RD_LAST_REVIEW_DATE_GLOBAL", "Issuer Credit Rating", "Local Currency LT")</f>
        <v/>
      </c>
      <c r="R411" s="10" t="str">
        <f>_xll.SNL.Clients.Office.Excel.Functions.SPG(A411, "RD_CREDIT_RATING_DATE_GLOBAL", "Issuer Credit Rating", "Local Currency LT|0")</f>
        <v/>
      </c>
      <c r="S411" s="10" t="str">
        <f>_xll.SNL.Clients.Office.Excel.Functions.SPG(A411, "RD_CREDIT_WATCH_OUTLOOK_DATE_GLOBAL", "Issuer Credit Rating", "Local Currency LT|0")</f>
        <v/>
      </c>
    </row>
    <row r="412" spans="1:19" x14ac:dyDescent="0.3">
      <c r="A412" t="s">
        <v>1445</v>
      </c>
      <c r="B412" t="str">
        <f>_xll.SNL.Clients.Office.Excel.Functions.SPG(A412,"SP_IPO_DATE")</f>
        <v/>
      </c>
      <c r="C412" s="5">
        <f>_xll.SNL.Clients.Office.Excel.Functions.SPG(A412, "SP_VOLUME_AVG_WEEKLY_TO_SHARES_OUT", , "1M")</f>
        <v>5.4334332683850981</v>
      </c>
      <c r="D412" s="5">
        <f>_xll.SNL.Clients.Office.Excel.Functions.SPG(A412, "SP_VOLUME_AVG_WEEKLY_TO_SHARES_OUT", , "3M")</f>
        <v>5.3728173888942488</v>
      </c>
      <c r="E412" s="5">
        <f>_xll.SNL.Clients.Office.Excel.Functions.SPG(A412, "SP_VOLUME_AVG_DAILY_TO_1YR_AVG_DAILY", , "1M")</f>
        <v>110.39</v>
      </c>
      <c r="F412" s="5">
        <f>_xll.SNL.Clients.Office.Excel.Functions.SPG(A412, "SP_VOLUME_AVG_DAILY_TO_1YR_AVG_DAILY", , "3M")</f>
        <v>109.16</v>
      </c>
      <c r="G412" s="9" t="str">
        <f>_xll.SNL.Clients.Office.Excel.Functions.SPG(A412, "IQ_SECTOR")</f>
        <v>Industrials</v>
      </c>
      <c r="H412" s="9" t="str">
        <f>_xll.SNL.Clients.Office.Excel.Functions.SPG(A412, "IQ_INDUSTRY_GROUP")</f>
        <v>Commercial and Professional Services</v>
      </c>
      <c r="I412" s="9" t="str">
        <f>_xll.SNL.Clients.Office.Excel.Functions.SPG(A412, "IQ_INDUSTRY")</f>
        <v>Commercial Services and Supplies</v>
      </c>
      <c r="J412" s="9" t="str">
        <f>_xll.SNL.Clients.Office.Excel.Functions.SPG(A412, "IQ_PRIMARY_INDUSTRY")</f>
        <v>Office Services and Supplies</v>
      </c>
      <c r="K412" s="9" t="str">
        <f>_xll.SNL.Clients.Office.Excel.Functions.SPG(A412, "NAICS_CODE", "Primary")</f>
        <v>333310 - Commercial and Service Industry Machinery Manufacturing</v>
      </c>
      <c r="L412" s="9" t="str">
        <f>_xll.SNL.Clients.Office.Excel.Functions.SPG(A412, "SP_TOPICTAG")</f>
        <v>Data Integration; Data Protection; Cloud Infrastructure; Cloud Storage; Courier Service; Team Collaboration</v>
      </c>
      <c r="M412" s="5">
        <f>_xll.SNL.Clients.Office.Excel.Functions.SPG(A412, "SP_PCT_SHARES_OWNED_ALL_INSTITUTIONS")</f>
        <v>59.15</v>
      </c>
      <c r="N412" s="9" t="str">
        <f>_xll.SNL.Clients.Office.Excel.Functions.SPG(A412, "RD_CREDIT_RATING_GLOBAL", "Issuer Credit Rating", "Local Currency LT|0")</f>
        <v>B+</v>
      </c>
      <c r="O412" s="9" t="str">
        <f>_xll.SNL.Clients.Office.Excel.Functions.SPG(A412, "RD_CWOL_GLOBAL", "Issuer Credit Rating", "Local Currency LT|0")</f>
        <v>Stable</v>
      </c>
      <c r="P412" s="9" t="str">
        <f>_xll.SNL.Clients.Office.Excel.Functions.SPG(A412, "RD_RATING_ACTION_GLOBAL", "Issuer Credit Rating", "Local Currency LT|0")</f>
        <v>CreditWatch/Outlook (09/09/2024)</v>
      </c>
      <c r="Q412" s="10">
        <f>_xll.SNL.Clients.Office.Excel.Functions.SPG(A412, "RD_LAST_REVIEW_DATE_GLOBAL", "Issuer Credit Rating", "Local Currency LT")</f>
        <v>45546</v>
      </c>
      <c r="R412" s="10">
        <f>_xll.SNL.Clients.Office.Excel.Functions.SPG(A412, "RD_CREDIT_RATING_DATE_GLOBAL", "Issuer Credit Rating", "Local Currency LT|0")</f>
        <v>45264</v>
      </c>
      <c r="S412" s="10">
        <f>_xll.SNL.Clients.Office.Excel.Functions.SPG(A412, "RD_CREDIT_WATCH_OUTLOOK_DATE_GLOBAL", "Issuer Credit Rating", "Local Currency LT|0")</f>
        <v>45544</v>
      </c>
    </row>
    <row r="413" spans="1:19" x14ac:dyDescent="0.3">
      <c r="A413" t="s">
        <v>1446</v>
      </c>
      <c r="B413" t="str">
        <f>_xll.SNL.Clients.Office.Excel.Functions.SPG(A413,"SP_IPO_DATE")</f>
        <v/>
      </c>
      <c r="C413" s="5">
        <f>_xll.SNL.Clients.Office.Excel.Functions.SPG(A413, "SP_VOLUME_AVG_WEEKLY_TO_SHARES_OUT", , "1M")</f>
        <v>5.4251645753524604</v>
      </c>
      <c r="D413" s="5">
        <f>_xll.SNL.Clients.Office.Excel.Functions.SPG(A413, "SP_VOLUME_AVG_WEEKLY_TO_SHARES_OUT", , "3M")</f>
        <v>4.8946299554741186</v>
      </c>
      <c r="E413" s="5">
        <f>_xll.SNL.Clients.Office.Excel.Functions.SPG(A413, "SP_VOLUME_AVG_DAILY_TO_1YR_AVG_DAILY", , "1M")</f>
        <v>110.45</v>
      </c>
      <c r="F413" s="5">
        <f>_xll.SNL.Clients.Office.Excel.Functions.SPG(A413, "SP_VOLUME_AVG_DAILY_TO_1YR_AVG_DAILY", , "3M")</f>
        <v>99.65</v>
      </c>
      <c r="G413" s="9" t="str">
        <f>_xll.SNL.Clients.Office.Excel.Functions.SPG(A413, "IQ_SECTOR")</f>
        <v>Financials</v>
      </c>
      <c r="H413" s="9" t="str">
        <f>_xll.SNL.Clients.Office.Excel.Functions.SPG(A413, "IQ_INDUSTRY_GROUP")</f>
        <v>Financial Services</v>
      </c>
      <c r="I413" s="9" t="str">
        <f>_xll.SNL.Clients.Office.Excel.Functions.SPG(A413, "IQ_INDUSTRY")</f>
        <v>Capital Markets</v>
      </c>
      <c r="J413" s="9" t="str">
        <f>_xll.SNL.Clients.Office.Excel.Functions.SPG(A413, "IQ_PRIMARY_INDUSTRY")</f>
        <v>Investment Banking and Brokerage</v>
      </c>
      <c r="K413" s="9" t="str">
        <f>_xll.SNL.Clients.Office.Excel.Functions.SPG(A413, "NAICS_CODE", "Primary")</f>
        <v>523150 - Investment Banking and Securities Intermediation</v>
      </c>
      <c r="L413" s="9" t="str">
        <f>_xll.SNL.Clients.Office.Excel.Functions.SPG(A413, "SP_TOPICTAG")</f>
        <v/>
      </c>
      <c r="M413" s="5">
        <f>_xll.SNL.Clients.Office.Excel.Functions.SPG(A413, "SP_PCT_SHARES_OWNED_ALL_INSTITUTIONS")</f>
        <v>88.5</v>
      </c>
      <c r="N413" s="9" t="str">
        <f>_xll.SNL.Clients.Office.Excel.Functions.SPG(A413, "RD_CREDIT_RATING_GLOBAL", "Issuer Credit Rating", "Local Currency LT|0")</f>
        <v/>
      </c>
      <c r="O413" s="9" t="str">
        <f>_xll.SNL.Clients.Office.Excel.Functions.SPG(A413, "RD_CWOL_GLOBAL", "Issuer Credit Rating", "Local Currency LT|0")</f>
        <v/>
      </c>
      <c r="P413" s="9" t="str">
        <f>_xll.SNL.Clients.Office.Excel.Functions.SPG(A413, "RD_RATING_ACTION_GLOBAL", "Issuer Credit Rating", "Local Currency LT|0")</f>
        <v/>
      </c>
      <c r="Q413" s="10" t="str">
        <f>_xll.SNL.Clients.Office.Excel.Functions.SPG(A413, "RD_LAST_REVIEW_DATE_GLOBAL", "Issuer Credit Rating", "Local Currency LT")</f>
        <v/>
      </c>
      <c r="R413" s="10" t="str">
        <f>_xll.SNL.Clients.Office.Excel.Functions.SPG(A413, "RD_CREDIT_RATING_DATE_GLOBAL", "Issuer Credit Rating", "Local Currency LT|0")</f>
        <v/>
      </c>
      <c r="S413" s="10" t="str">
        <f>_xll.SNL.Clients.Office.Excel.Functions.SPG(A413, "RD_CREDIT_WATCH_OUTLOOK_DATE_GLOBAL", "Issuer Credit Rating", "Local Currency LT|0")</f>
        <v/>
      </c>
    </row>
    <row r="414" spans="1:19" x14ac:dyDescent="0.3">
      <c r="A414" t="s">
        <v>1447</v>
      </c>
      <c r="B414" t="str">
        <f>_xll.SNL.Clients.Office.Excel.Functions.SPG(A414,"SP_IPO_DATE")</f>
        <v/>
      </c>
      <c r="C414" s="5">
        <f>_xll.SNL.Clients.Office.Excel.Functions.SPG(A414, "SP_VOLUME_AVG_WEEKLY_TO_SHARES_OUT", , "1M")</f>
        <v>3.5915981316522245</v>
      </c>
      <c r="D414" s="5">
        <f>_xll.SNL.Clients.Office.Excel.Functions.SPG(A414, "SP_VOLUME_AVG_WEEKLY_TO_SHARES_OUT", , "3M")</f>
        <v>3.607652438106459</v>
      </c>
      <c r="E414" s="5">
        <f>_xll.SNL.Clients.Office.Excel.Functions.SPG(A414, "SP_VOLUME_AVG_DAILY_TO_1YR_AVG_DAILY", , "1M")</f>
        <v>130.24</v>
      </c>
      <c r="F414" s="5">
        <f>_xll.SNL.Clients.Office.Excel.Functions.SPG(A414, "SP_VOLUME_AVG_DAILY_TO_1YR_AVG_DAILY", , "3M")</f>
        <v>130.83000000000001</v>
      </c>
      <c r="G414" s="9" t="str">
        <f>_xll.SNL.Clients.Office.Excel.Functions.SPG(A414, "IQ_SECTOR")</f>
        <v>Information Technology</v>
      </c>
      <c r="H414" s="9" t="str">
        <f>_xll.SNL.Clients.Office.Excel.Functions.SPG(A414, "IQ_INDUSTRY_GROUP")</f>
        <v>Technology Hardware and Equipment</v>
      </c>
      <c r="I414" s="9" t="str">
        <f>_xll.SNL.Clients.Office.Excel.Functions.SPG(A414, "IQ_INDUSTRY")</f>
        <v>Electronic Equipment, Instruments and Components</v>
      </c>
      <c r="J414" s="9" t="str">
        <f>_xll.SNL.Clients.Office.Excel.Functions.SPG(A414, "IQ_PRIMARY_INDUSTRY")</f>
        <v>Electronic Manufacturing Services</v>
      </c>
      <c r="K414" s="9" t="str">
        <f>_xll.SNL.Clients.Office.Excel.Functions.SPG(A414, "NAICS_CODE", "Primary")</f>
        <v>33441 - Semiconductor and Other Electronic Component Manufacturing</v>
      </c>
      <c r="L414" s="9" t="str">
        <f>_xll.SNL.Clients.Office.Excel.Functions.SPG(A414, "SP_TOPICTAG")</f>
        <v>Industrial Automation; Process Automation</v>
      </c>
      <c r="M414" s="5">
        <f>_xll.SNL.Clients.Office.Excel.Functions.SPG(A414, "SP_PCT_SHARES_OWNED_ALL_INSTITUTIONS")</f>
        <v>98.57</v>
      </c>
      <c r="N414" s="9" t="str">
        <f>_xll.SNL.Clients.Office.Excel.Functions.SPG(A414, "RD_CREDIT_RATING_GLOBAL", "Issuer Credit Rating", "Local Currency LT|0")</f>
        <v/>
      </c>
      <c r="O414" s="9" t="str">
        <f>_xll.SNL.Clients.Office.Excel.Functions.SPG(A414, "RD_CWOL_GLOBAL", "Issuer Credit Rating", "Local Currency LT|0")</f>
        <v/>
      </c>
      <c r="P414" s="9" t="str">
        <f>_xll.SNL.Clients.Office.Excel.Functions.SPG(A414, "RD_RATING_ACTION_GLOBAL", "Issuer Credit Rating", "Local Currency LT|0")</f>
        <v/>
      </c>
      <c r="Q414" s="10" t="str">
        <f>_xll.SNL.Clients.Office.Excel.Functions.SPG(A414, "RD_LAST_REVIEW_DATE_GLOBAL", "Issuer Credit Rating", "Local Currency LT")</f>
        <v/>
      </c>
      <c r="R414" s="10" t="str">
        <f>_xll.SNL.Clients.Office.Excel.Functions.SPG(A414, "RD_CREDIT_RATING_DATE_GLOBAL", "Issuer Credit Rating", "Local Currency LT|0")</f>
        <v/>
      </c>
      <c r="S414" s="10" t="str">
        <f>_xll.SNL.Clients.Office.Excel.Functions.SPG(A414, "RD_CREDIT_WATCH_OUTLOOK_DATE_GLOBAL", "Issuer Credit Rating", "Local Currency LT|0")</f>
        <v/>
      </c>
    </row>
    <row r="415" spans="1:19" x14ac:dyDescent="0.3">
      <c r="A415" t="s">
        <v>1448</v>
      </c>
      <c r="B415" t="str">
        <f>_xll.SNL.Clients.Office.Excel.Functions.SPG(A415,"SP_IPO_DATE")</f>
        <v/>
      </c>
      <c r="C415" s="5">
        <f>_xll.SNL.Clients.Office.Excel.Functions.SPG(A415, "SP_VOLUME_AVG_WEEKLY_TO_SHARES_OUT", , "1M")</f>
        <v>21.803770578151887</v>
      </c>
      <c r="D415" s="5">
        <f>_xll.SNL.Clients.Office.Excel.Functions.SPG(A415, "SP_VOLUME_AVG_WEEKLY_TO_SHARES_OUT", , "3M")</f>
        <v>21.118161281368192</v>
      </c>
      <c r="E415" s="5">
        <f>_xll.SNL.Clients.Office.Excel.Functions.SPG(A415, "SP_VOLUME_AVG_DAILY_TO_1YR_AVG_DAILY", , "1M")</f>
        <v>126.48</v>
      </c>
      <c r="F415" s="5">
        <f>_xll.SNL.Clients.Office.Excel.Functions.SPG(A415, "SP_VOLUME_AVG_DAILY_TO_1YR_AVG_DAILY", , "3M")</f>
        <v>122.5</v>
      </c>
      <c r="G415" s="9" t="str">
        <f>_xll.SNL.Clients.Office.Excel.Functions.SPG(A415, "IQ_SECTOR")</f>
        <v>Industrials</v>
      </c>
      <c r="H415" s="9" t="str">
        <f>_xll.SNL.Clients.Office.Excel.Functions.SPG(A415, "IQ_INDUSTRY_GROUP")</f>
        <v>Capital Goods</v>
      </c>
      <c r="I415" s="9" t="str">
        <f>_xll.SNL.Clients.Office.Excel.Functions.SPG(A415, "IQ_INDUSTRY")</f>
        <v>Electrical Equipment</v>
      </c>
      <c r="J415" s="9" t="str">
        <f>_xll.SNL.Clients.Office.Excel.Functions.SPG(A415, "IQ_PRIMARY_INDUSTRY")</f>
        <v>Electrical Components and Equipment</v>
      </c>
      <c r="K415" s="9" t="str">
        <f>_xll.SNL.Clients.Office.Excel.Functions.SPG(A415, "NAICS_CODE", "Primary")</f>
        <v>335313 - Switchgear and Switchboard Apparatus Manufacturing</v>
      </c>
      <c r="L415" s="9" t="str">
        <f>_xll.SNL.Clients.Office.Excel.Functions.SPG(A415, "SP_TOPICTAG")</f>
        <v>Industrial Automation; Smart Energy; Process Automation; Data Center Technology</v>
      </c>
      <c r="M415" s="5">
        <f>_xll.SNL.Clients.Office.Excel.Functions.SPG(A415, "SP_PCT_SHARES_OWNED_ALL_INSTITUTIONS")</f>
        <v>89.38</v>
      </c>
      <c r="N415" s="9" t="str">
        <f>_xll.SNL.Clients.Office.Excel.Functions.SPG(A415, "RD_CREDIT_RATING_GLOBAL", "Issuer Credit Rating", "Local Currency LT|0")</f>
        <v/>
      </c>
      <c r="O415" s="9" t="str">
        <f>_xll.SNL.Clients.Office.Excel.Functions.SPG(A415, "RD_CWOL_GLOBAL", "Issuer Credit Rating", "Local Currency LT|0")</f>
        <v/>
      </c>
      <c r="P415" s="9" t="str">
        <f>_xll.SNL.Clients.Office.Excel.Functions.SPG(A415, "RD_RATING_ACTION_GLOBAL", "Issuer Credit Rating", "Local Currency LT|0")</f>
        <v/>
      </c>
      <c r="Q415" s="10" t="str">
        <f>_xll.SNL.Clients.Office.Excel.Functions.SPG(A415, "RD_LAST_REVIEW_DATE_GLOBAL", "Issuer Credit Rating", "Local Currency LT")</f>
        <v/>
      </c>
      <c r="R415" s="10" t="str">
        <f>_xll.SNL.Clients.Office.Excel.Functions.SPG(A415, "RD_CREDIT_RATING_DATE_GLOBAL", "Issuer Credit Rating", "Local Currency LT|0")</f>
        <v/>
      </c>
      <c r="S415" s="10" t="str">
        <f>_xll.SNL.Clients.Office.Excel.Functions.SPG(A415, "RD_CREDIT_WATCH_OUTLOOK_DATE_GLOBAL", "Issuer Credit Rating", "Local Currency LT|0")</f>
        <v/>
      </c>
    </row>
    <row r="416" spans="1:19" x14ac:dyDescent="0.3">
      <c r="A416" t="s">
        <v>1449</v>
      </c>
      <c r="B416" s="10">
        <f>_xll.SNL.Clients.Office.Excel.Functions.SPG(A416,"SP_IPO_DATE")</f>
        <v>37567</v>
      </c>
      <c r="C416" s="5">
        <f>_xll.SNL.Clients.Office.Excel.Functions.SPG(A416, "SP_VOLUME_AVG_WEEKLY_TO_SHARES_OUT", , "1M")</f>
        <v>2.733714432117377</v>
      </c>
      <c r="D416" s="5">
        <f>_xll.SNL.Clients.Office.Excel.Functions.SPG(A416, "SP_VOLUME_AVG_WEEKLY_TO_SHARES_OUT", , "3M")</f>
        <v>3.1980726245040128</v>
      </c>
      <c r="E416" s="5">
        <f>_xll.SNL.Clients.Office.Excel.Functions.SPG(A416, "SP_VOLUME_AVG_DAILY_TO_1YR_AVG_DAILY", , "1M")</f>
        <v>97.83</v>
      </c>
      <c r="F416" s="5">
        <f>_xll.SNL.Clients.Office.Excel.Functions.SPG(A416, "SP_VOLUME_AVG_DAILY_TO_1YR_AVG_DAILY", , "3M")</f>
        <v>114.45</v>
      </c>
      <c r="G416" s="9" t="str">
        <f>_xll.SNL.Clients.Office.Excel.Functions.SPG(A416, "IQ_SECTOR")</f>
        <v>Financials</v>
      </c>
      <c r="H416" s="9" t="str">
        <f>_xll.SNL.Clients.Office.Excel.Functions.SPG(A416, "IQ_INDUSTRY_GROUP")</f>
        <v>Financial Services</v>
      </c>
      <c r="I416" s="9" t="str">
        <f>_xll.SNL.Clients.Office.Excel.Functions.SPG(A416, "IQ_INDUSTRY")</f>
        <v>Consumer Finance</v>
      </c>
      <c r="J416" s="9" t="str">
        <f>_xll.SNL.Clients.Office.Excel.Functions.SPG(A416, "IQ_PRIMARY_INDUSTRY")</f>
        <v>Consumer Finance</v>
      </c>
      <c r="K416" s="9" t="str">
        <f>_xll.SNL.Clients.Office.Excel.Functions.SPG(A416, "NAICS_CODE", "Primary")</f>
        <v>522291 - Consumer Lending</v>
      </c>
      <c r="L416" s="9" t="str">
        <f>_xll.SNL.Clients.Office.Excel.Functions.SPG(A416, "SP_TOPICTAG")</f>
        <v>Consumer Lending</v>
      </c>
      <c r="M416" s="5">
        <f>_xll.SNL.Clients.Office.Excel.Functions.SPG(A416, "SP_PCT_SHARES_OWNED_ALL_INSTITUTIONS")</f>
        <v>96.73</v>
      </c>
      <c r="N416" s="9" t="str">
        <f>_xll.SNL.Clients.Office.Excel.Functions.SPG(A416, "RD_CREDIT_RATING_GLOBAL", "Issuer Credit Rating", "Local Currency LT|0")</f>
        <v>BB</v>
      </c>
      <c r="O416" s="9" t="str">
        <f>_xll.SNL.Clients.Office.Excel.Functions.SPG(A416, "RD_CWOL_GLOBAL", "Issuer Credit Rating", "Local Currency LT|0")</f>
        <v>Stable</v>
      </c>
      <c r="P416" s="9" t="str">
        <f>_xll.SNL.Clients.Office.Excel.Functions.SPG(A416, "RD_RATING_ACTION_GLOBAL", "Issuer Credit Rating", "Local Currency LT|0")</f>
        <v>New Rating | CreditWatch/Outlook (06/14/2023)</v>
      </c>
      <c r="Q416" s="10">
        <f>_xll.SNL.Clients.Office.Excel.Functions.SPG(A416, "RD_LAST_REVIEW_DATE_GLOBAL", "Issuer Credit Rating", "Local Currency LT")</f>
        <v>45408</v>
      </c>
      <c r="R416" s="10">
        <f>_xll.SNL.Clients.Office.Excel.Functions.SPG(A416, "RD_CREDIT_RATING_DATE_GLOBAL", "Issuer Credit Rating", "Local Currency LT|0")</f>
        <v>45091</v>
      </c>
      <c r="S416" s="10">
        <f>_xll.SNL.Clients.Office.Excel.Functions.SPG(A416, "RD_CREDIT_WATCH_OUTLOOK_DATE_GLOBAL", "Issuer Credit Rating", "Local Currency LT|0")</f>
        <v>45091</v>
      </c>
    </row>
    <row r="417" spans="1:19" x14ac:dyDescent="0.3">
      <c r="A417" t="s">
        <v>1450</v>
      </c>
      <c r="B417" s="10">
        <f>_xll.SNL.Clients.Office.Excel.Functions.SPG(A417,"SP_IPO_DATE")</f>
        <v>38397</v>
      </c>
      <c r="C417" s="5">
        <f>_xll.SNL.Clients.Office.Excel.Functions.SPG(A417, "SP_VOLUME_AVG_WEEKLY_TO_SHARES_OUT", , "1M")</f>
        <v>3.1558905339914283</v>
      </c>
      <c r="D417" s="5">
        <f>_xll.SNL.Clients.Office.Excel.Functions.SPG(A417, "SP_VOLUME_AVG_WEEKLY_TO_SHARES_OUT", , "3M")</f>
        <v>2.9784997583575801</v>
      </c>
      <c r="E417" s="5">
        <f>_xll.SNL.Clients.Office.Excel.Functions.SPG(A417, "SP_VOLUME_AVG_DAILY_TO_1YR_AVG_DAILY", , "1M")</f>
        <v>103.82</v>
      </c>
      <c r="F417" s="5">
        <f>_xll.SNL.Clients.Office.Excel.Functions.SPG(A417, "SP_VOLUME_AVG_DAILY_TO_1YR_AVG_DAILY", , "3M")</f>
        <v>97.98</v>
      </c>
      <c r="G417" s="9" t="str">
        <f>_xll.SNL.Clients.Office.Excel.Functions.SPG(A417, "IQ_SECTOR")</f>
        <v>Financials</v>
      </c>
      <c r="H417" s="9" t="str">
        <f>_xll.SNL.Clients.Office.Excel.Functions.SPG(A417, "IQ_INDUSTRY_GROUP")</f>
        <v>Banks</v>
      </c>
      <c r="I417" s="9" t="str">
        <f>_xll.SNL.Clients.Office.Excel.Functions.SPG(A417, "IQ_INDUSTRY")</f>
        <v>Banks</v>
      </c>
      <c r="J417" s="9" t="str">
        <f>_xll.SNL.Clients.Office.Excel.Functions.SPG(A417, "IQ_PRIMARY_INDUSTRY")</f>
        <v>Regional Banks</v>
      </c>
      <c r="K417" s="9" t="str">
        <f>_xll.SNL.Clients.Office.Excel.Functions.SPG(A417, "NAICS_CODE", "Primary")</f>
        <v>522110 - Commercial Banking</v>
      </c>
      <c r="L417" s="9" t="str">
        <f>_xll.SNL.Clients.Office.Excel.Functions.SPG(A417, "SP_TOPICTAG")</f>
        <v>Consumer Lending</v>
      </c>
      <c r="M417" s="5">
        <f>_xll.SNL.Clients.Office.Excel.Functions.SPG(A417, "SP_PCT_SHARES_OWNED_ALL_INSTITUTIONS")</f>
        <v>84.56</v>
      </c>
      <c r="N417" s="9" t="str">
        <f>_xll.SNL.Clients.Office.Excel.Functions.SPG(A417, "RD_CREDIT_RATING_GLOBAL", "Issuer Credit Rating", "Local Currency LT|0")</f>
        <v/>
      </c>
      <c r="O417" s="9" t="str">
        <f>_xll.SNL.Clients.Office.Excel.Functions.SPG(A417, "RD_CWOL_GLOBAL", "Issuer Credit Rating", "Local Currency LT|0")</f>
        <v/>
      </c>
      <c r="P417" s="9" t="str">
        <f>_xll.SNL.Clients.Office.Excel.Functions.SPG(A417, "RD_RATING_ACTION_GLOBAL", "Issuer Credit Rating", "Local Currency LT|0")</f>
        <v/>
      </c>
      <c r="Q417" s="10" t="str">
        <f>_xll.SNL.Clients.Office.Excel.Functions.SPG(A417, "RD_LAST_REVIEW_DATE_GLOBAL", "Issuer Credit Rating", "Local Currency LT")</f>
        <v/>
      </c>
      <c r="R417" s="10" t="str">
        <f>_xll.SNL.Clients.Office.Excel.Functions.SPG(A417, "RD_CREDIT_RATING_DATE_GLOBAL", "Issuer Credit Rating", "Local Currency LT|0")</f>
        <v/>
      </c>
      <c r="S417" s="10" t="str">
        <f>_xll.SNL.Clients.Office.Excel.Functions.SPG(A417, "RD_CREDIT_WATCH_OUTLOOK_DATE_GLOBAL", "Issuer Credit Rating", "Local Currency LT|0")</f>
        <v/>
      </c>
    </row>
    <row r="418" spans="1:19" x14ac:dyDescent="0.3">
      <c r="A418" t="s">
        <v>1451</v>
      </c>
      <c r="B418" s="10">
        <f>_xll.SNL.Clients.Office.Excel.Functions.SPG(A418,"SP_IPO_DATE")</f>
        <v>41542</v>
      </c>
      <c r="C418" s="5">
        <f>_xll.SNL.Clients.Office.Excel.Functions.SPG(A418, "SP_VOLUME_AVG_WEEKLY_TO_SHARES_OUT", , "1M")</f>
        <v>7.5357165933299646</v>
      </c>
      <c r="D418" s="5">
        <f>_xll.SNL.Clients.Office.Excel.Functions.SPG(A418, "SP_VOLUME_AVG_WEEKLY_TO_SHARES_OUT", , "3M")</f>
        <v>6.1637317998629717</v>
      </c>
      <c r="E418" s="5">
        <f>_xll.SNL.Clients.Office.Excel.Functions.SPG(A418, "SP_VOLUME_AVG_DAILY_TO_1YR_AVG_DAILY", , "1M")</f>
        <v>102.95</v>
      </c>
      <c r="F418" s="5">
        <f>_xll.SNL.Clients.Office.Excel.Functions.SPG(A418, "SP_VOLUME_AVG_DAILY_TO_1YR_AVG_DAILY", , "3M")</f>
        <v>84.21</v>
      </c>
      <c r="G418" s="9" t="str">
        <f>_xll.SNL.Clients.Office.Excel.Functions.SPG(A418, "IQ_SECTOR")</f>
        <v>Health Care</v>
      </c>
      <c r="H418" s="9" t="str">
        <f>_xll.SNL.Clients.Office.Excel.Functions.SPG(A418, "IQ_INDUSTRY_GROUP")</f>
        <v>Health Care Equipment and Services</v>
      </c>
      <c r="I418" s="9" t="str">
        <f>_xll.SNL.Clients.Office.Excel.Functions.SPG(A418, "IQ_INDUSTRY")</f>
        <v>Health Care Providers and Services</v>
      </c>
      <c r="J418" s="9" t="str">
        <f>_xll.SNL.Clients.Office.Excel.Functions.SPG(A418, "IQ_PRIMARY_INDUSTRY")</f>
        <v>Health Care Services</v>
      </c>
      <c r="K418" s="9" t="str">
        <f>_xll.SNL.Clients.Office.Excel.Functions.SPG(A418, "NAICS_CODE", "Primary")</f>
        <v>62 - Health Care and Social Assistance</v>
      </c>
      <c r="L418" s="9" t="str">
        <f>_xll.SNL.Clients.Office.Excel.Functions.SPG(A418, "SP_TOPICTAG")</f>
        <v>Software Development; Data Integration; Outpatient Care; Data Protection; Process Automation; Artificial Intelligence</v>
      </c>
      <c r="M418" s="5">
        <f>_xll.SNL.Clients.Office.Excel.Functions.SPG(A418, "SP_PCT_SHARES_OWNED_ALL_INSTITUTIONS")</f>
        <v>87.64</v>
      </c>
      <c r="N418" s="9" t="str">
        <f>_xll.SNL.Clients.Office.Excel.Functions.SPG(A418, "RD_CREDIT_RATING_GLOBAL", "Issuer Credit Rating", "Local Currency LT|0")</f>
        <v/>
      </c>
      <c r="O418" s="9" t="str">
        <f>_xll.SNL.Clients.Office.Excel.Functions.SPG(A418, "RD_CWOL_GLOBAL", "Issuer Credit Rating", "Local Currency LT|0")</f>
        <v/>
      </c>
      <c r="P418" s="9" t="str">
        <f>_xll.SNL.Clients.Office.Excel.Functions.SPG(A418, "RD_RATING_ACTION_GLOBAL", "Issuer Credit Rating", "Local Currency LT|0")</f>
        <v/>
      </c>
      <c r="Q418" s="10" t="str">
        <f>_xll.SNL.Clients.Office.Excel.Functions.SPG(A418, "RD_LAST_REVIEW_DATE_GLOBAL", "Issuer Credit Rating", "Local Currency LT")</f>
        <v/>
      </c>
      <c r="R418" s="10" t="str">
        <f>_xll.SNL.Clients.Office.Excel.Functions.SPG(A418, "RD_CREDIT_RATING_DATE_GLOBAL", "Issuer Credit Rating", "Local Currency LT|0")</f>
        <v/>
      </c>
      <c r="S418" s="10" t="str">
        <f>_xll.SNL.Clients.Office.Excel.Functions.SPG(A418, "RD_CREDIT_WATCH_OUTLOOK_DATE_GLOBAL", "Issuer Credit Rating", "Local Currency LT|0")</f>
        <v/>
      </c>
    </row>
    <row r="419" spans="1:19" x14ac:dyDescent="0.3">
      <c r="A419" t="s">
        <v>1452</v>
      </c>
      <c r="B419" s="10">
        <f>_xll.SNL.Clients.Office.Excel.Functions.SPG(A419,"SP_IPO_DATE")</f>
        <v>38394</v>
      </c>
      <c r="C419" s="5">
        <f>_xll.SNL.Clients.Office.Excel.Functions.SPG(A419, "SP_VOLUME_AVG_WEEKLY_TO_SHARES_OUT", , "1M")</f>
        <v>3.2200075236571033</v>
      </c>
      <c r="D419" s="5">
        <f>_xll.SNL.Clients.Office.Excel.Functions.SPG(A419, "SP_VOLUME_AVG_WEEKLY_TO_SHARES_OUT", , "3M")</f>
        <v>2.9742091729372837</v>
      </c>
      <c r="E419" s="5">
        <f>_xll.SNL.Clients.Office.Excel.Functions.SPG(A419, "SP_VOLUME_AVG_DAILY_TO_1YR_AVG_DAILY", , "1M")</f>
        <v>122.95</v>
      </c>
      <c r="F419" s="5">
        <f>_xll.SNL.Clients.Office.Excel.Functions.SPG(A419, "SP_VOLUME_AVG_DAILY_TO_1YR_AVG_DAILY", , "3M")</f>
        <v>113.57</v>
      </c>
      <c r="G419" s="9" t="str">
        <f>_xll.SNL.Clients.Office.Excel.Functions.SPG(A419, "IQ_SECTOR")</f>
        <v>Health Care</v>
      </c>
      <c r="H419" s="9" t="str">
        <f>_xll.SNL.Clients.Office.Excel.Functions.SPG(A419, "IQ_INDUSTRY_GROUP")</f>
        <v>Pharmaceuticals, Biotechnology and Life Sciences</v>
      </c>
      <c r="I419" s="9" t="str">
        <f>_xll.SNL.Clients.Office.Excel.Functions.SPG(A419, "IQ_INDUSTRY")</f>
        <v>Pharmaceuticals</v>
      </c>
      <c r="J419" s="9" t="str">
        <f>_xll.SNL.Clients.Office.Excel.Functions.SPG(A419, "IQ_PRIMARY_INDUSTRY")</f>
        <v>Pharmaceuticals</v>
      </c>
      <c r="K419" s="9" t="str">
        <f>_xll.SNL.Clients.Office.Excel.Functions.SPG(A419, "NAICS_CODE", "Primary")</f>
        <v>325412 - Pharmaceutical Preparation Manufacturing</v>
      </c>
      <c r="L419" s="9" t="str">
        <f>_xll.SNL.Clients.Office.Excel.Functions.SPG(A419, "SP_TOPICTAG")</f>
        <v>Health Diagnostics; Dentistry; Dermatology; Ear Nose &amp; Throat (ENT); Gastroenterology; Ophthalmology; Pain Management</v>
      </c>
      <c r="M419" s="5">
        <f>_xll.SNL.Clients.Office.Excel.Functions.SPG(A419, "SP_PCT_SHARES_OWNED_ALL_INSTITUTIONS")</f>
        <v>103.54</v>
      </c>
      <c r="N419" s="9" t="str">
        <f>_xll.SNL.Clients.Office.Excel.Functions.SPG(A419, "RD_CREDIT_RATING_GLOBAL", "Issuer Credit Rating", "Local Currency LT|0")</f>
        <v>BB</v>
      </c>
      <c r="O419" s="9" t="str">
        <f>_xll.SNL.Clients.Office.Excel.Functions.SPG(A419, "RD_CWOL_GLOBAL", "Issuer Credit Rating", "Local Currency LT|0")</f>
        <v>Stable</v>
      </c>
      <c r="P419" s="9" t="str">
        <f>_xll.SNL.Clients.Office.Excel.Functions.SPG(A419, "RD_RATING_ACTION_GLOBAL", "Issuer Credit Rating", "Local Currency LT|0")</f>
        <v>Upgrade | CreditWatch/Outlook (10/20/2023)</v>
      </c>
      <c r="Q419" s="10">
        <f>_xll.SNL.Clients.Office.Excel.Functions.SPG(A419, "RD_LAST_REVIEW_DATE_GLOBAL", "Issuer Credit Rating", "Local Currency LT")</f>
        <v>45681</v>
      </c>
      <c r="R419" s="10">
        <f>_xll.SNL.Clients.Office.Excel.Functions.SPG(A419, "RD_CREDIT_RATING_DATE_GLOBAL", "Issuer Credit Rating", "Local Currency LT|0")</f>
        <v>45219</v>
      </c>
      <c r="S419" s="10">
        <f>_xll.SNL.Clients.Office.Excel.Functions.SPG(A419, "RD_CREDIT_WATCH_OUTLOOK_DATE_GLOBAL", "Issuer Credit Rating", "Local Currency LT|0")</f>
        <v>45219</v>
      </c>
    </row>
    <row r="420" spans="1:19" x14ac:dyDescent="0.3">
      <c r="A420" t="s">
        <v>1453</v>
      </c>
      <c r="B420" t="str">
        <f>_xll.SNL.Clients.Office.Excel.Functions.SPG(A420,"SP_IPO_DATE")</f>
        <v/>
      </c>
      <c r="C420" s="5">
        <f>_xll.SNL.Clients.Office.Excel.Functions.SPG(A420, "SP_VOLUME_AVG_WEEKLY_TO_SHARES_OUT", , "1M")</f>
        <v>3.922104736980442</v>
      </c>
      <c r="D420" s="5">
        <f>_xll.SNL.Clients.Office.Excel.Functions.SPG(A420, "SP_VOLUME_AVG_WEEKLY_TO_SHARES_OUT", , "3M")</f>
        <v>3.1603778763233392</v>
      </c>
      <c r="E420" s="5">
        <f>_xll.SNL.Clients.Office.Excel.Functions.SPG(A420, "SP_VOLUME_AVG_DAILY_TO_1YR_AVG_DAILY", , "1M")</f>
        <v>149.83000000000001</v>
      </c>
      <c r="F420" s="5">
        <f>_xll.SNL.Clients.Office.Excel.Functions.SPG(A420, "SP_VOLUME_AVG_DAILY_TO_1YR_AVG_DAILY", , "3M")</f>
        <v>120.73</v>
      </c>
      <c r="G420" s="9" t="str">
        <f>_xll.SNL.Clients.Office.Excel.Functions.SPG(A420, "IQ_SECTOR")</f>
        <v>Consumer Staples</v>
      </c>
      <c r="H420" s="9" t="str">
        <f>_xll.SNL.Clients.Office.Excel.Functions.SPG(A420, "IQ_INDUSTRY_GROUP")</f>
        <v>Consumer Staples Distribution and Retail</v>
      </c>
      <c r="I420" s="9" t="str">
        <f>_xll.SNL.Clients.Office.Excel.Functions.SPG(A420, "IQ_INDUSTRY")</f>
        <v>Consumer Staples Distribution and Retail</v>
      </c>
      <c r="J420" s="9" t="str">
        <f>_xll.SNL.Clients.Office.Excel.Functions.SPG(A420, "IQ_PRIMARY_INDUSTRY")</f>
        <v>Consumer Staples Merchandise Retail</v>
      </c>
      <c r="K420" s="9" t="str">
        <f>_xll.SNL.Clients.Office.Excel.Functions.SPG(A420, "NAICS_CODE", "Primary")</f>
        <v>455211 - Warehouse Clubs and Supercenters</v>
      </c>
      <c r="L420" s="9" t="str">
        <f>_xll.SNL.Clients.Office.Excel.Functions.SPG(A420, "SP_TOPICTAG")</f>
        <v>Fast-Moving Consumer Goods; Food Delivery; Lifestyle; Online Grocery</v>
      </c>
      <c r="M420" s="5">
        <f>_xll.SNL.Clients.Office.Excel.Functions.SPG(A420, "SP_PCT_SHARES_OWNED_ALL_INSTITUTIONS")</f>
        <v>93.9</v>
      </c>
      <c r="N420" s="9" t="str">
        <f>_xll.SNL.Clients.Office.Excel.Functions.SPG(A420, "RD_CREDIT_RATING_GLOBAL", "Issuer Credit Rating", "Local Currency LT|0")</f>
        <v/>
      </c>
      <c r="O420" s="9" t="str">
        <f>_xll.SNL.Clients.Office.Excel.Functions.SPG(A420, "RD_CWOL_GLOBAL", "Issuer Credit Rating", "Local Currency LT|0")</f>
        <v/>
      </c>
      <c r="P420" s="9" t="str">
        <f>_xll.SNL.Clients.Office.Excel.Functions.SPG(A420, "RD_RATING_ACTION_GLOBAL", "Issuer Credit Rating", "Local Currency LT|0")</f>
        <v/>
      </c>
      <c r="Q420" s="10" t="str">
        <f>_xll.SNL.Clients.Office.Excel.Functions.SPG(A420, "RD_LAST_REVIEW_DATE_GLOBAL", "Issuer Credit Rating", "Local Currency LT")</f>
        <v/>
      </c>
      <c r="R420" s="10" t="str">
        <f>_xll.SNL.Clients.Office.Excel.Functions.SPG(A420, "RD_CREDIT_RATING_DATE_GLOBAL", "Issuer Credit Rating", "Local Currency LT|0")</f>
        <v/>
      </c>
      <c r="S420" s="10" t="str">
        <f>_xll.SNL.Clients.Office.Excel.Functions.SPG(A420, "RD_CREDIT_WATCH_OUTLOOK_DATE_GLOBAL", "Issuer Credit Rating", "Local Currency LT|0")</f>
        <v/>
      </c>
    </row>
    <row r="421" spans="1:19" x14ac:dyDescent="0.3">
      <c r="A421" t="s">
        <v>1454</v>
      </c>
      <c r="B421" s="10">
        <f>_xll.SNL.Clients.Office.Excel.Functions.SPG(A421,"SP_IPO_DATE")</f>
        <v>44314</v>
      </c>
      <c r="C421" s="5">
        <f>_xll.SNL.Clients.Office.Excel.Functions.SPG(A421, "SP_VOLUME_AVG_WEEKLY_TO_SHARES_OUT", , "1M")</f>
        <v>2.3815653700624582</v>
      </c>
      <c r="D421" s="5">
        <f>_xll.SNL.Clients.Office.Excel.Functions.SPG(A421, "SP_VOLUME_AVG_WEEKLY_TO_SHARES_OUT", , "3M")</f>
        <v>2.5039344952235294</v>
      </c>
      <c r="E421" s="5">
        <f>_xll.SNL.Clients.Office.Excel.Functions.SPG(A421, "SP_VOLUME_AVG_DAILY_TO_1YR_AVG_DAILY", , "1M")</f>
        <v>73.02</v>
      </c>
      <c r="F421" s="5">
        <f>_xll.SNL.Clients.Office.Excel.Functions.SPG(A421, "SP_VOLUME_AVG_DAILY_TO_1YR_AVG_DAILY", , "3M")</f>
        <v>76.77</v>
      </c>
      <c r="G421" s="9" t="str">
        <f>_xll.SNL.Clients.Office.Excel.Functions.SPG(A421, "IQ_SECTOR")</f>
        <v>Health Care</v>
      </c>
      <c r="H421" s="9" t="str">
        <f>_xll.SNL.Clients.Office.Excel.Functions.SPG(A421, "IQ_INDUSTRY_GROUP")</f>
        <v>Health Care Equipment and Services</v>
      </c>
      <c r="I421" s="9" t="str">
        <f>_xll.SNL.Clients.Office.Excel.Functions.SPG(A421, "IQ_INDUSTRY")</f>
        <v>Health Care Providers and Services</v>
      </c>
      <c r="J421" s="9" t="str">
        <f>_xll.SNL.Clients.Office.Excel.Functions.SPG(A421, "IQ_PRIMARY_INDUSTRY")</f>
        <v>Health Care Services</v>
      </c>
      <c r="K421" s="9" t="str">
        <f>_xll.SNL.Clients.Office.Excel.Functions.SPG(A421, "NAICS_CODE", "Primary")</f>
        <v>621491 - HMO Medical Centers</v>
      </c>
      <c r="L421" s="9" t="str">
        <f>_xll.SNL.Clients.Office.Excel.Functions.SPG(A421, "SP_TOPICTAG")</f>
        <v>Data Integration; Health Diagnostics; MHealth; Process Automation; Chronic Diseases</v>
      </c>
      <c r="M421" s="5">
        <f>_xll.SNL.Clients.Office.Excel.Functions.SPG(A421, "SP_PCT_SHARES_OWNED_ALL_INSTITUTIONS")</f>
        <v>94.86</v>
      </c>
      <c r="N421" s="9" t="str">
        <f>_xll.SNL.Clients.Office.Excel.Functions.SPG(A421, "RD_CREDIT_RATING_GLOBAL", "Issuer Credit Rating", "Local Currency LT|0")</f>
        <v/>
      </c>
      <c r="O421" s="9" t="str">
        <f>_xll.SNL.Clients.Office.Excel.Functions.SPG(A421, "RD_CWOL_GLOBAL", "Issuer Credit Rating", "Local Currency LT|0")</f>
        <v/>
      </c>
      <c r="P421" s="9" t="str">
        <f>_xll.SNL.Clients.Office.Excel.Functions.SPG(A421, "RD_RATING_ACTION_GLOBAL", "Issuer Credit Rating", "Local Currency LT|0")</f>
        <v/>
      </c>
      <c r="Q421" s="10" t="str">
        <f>_xll.SNL.Clients.Office.Excel.Functions.SPG(A421, "RD_LAST_REVIEW_DATE_GLOBAL", "Issuer Credit Rating", "Local Currency LT")</f>
        <v/>
      </c>
      <c r="R421" s="10" t="str">
        <f>_xll.SNL.Clients.Office.Excel.Functions.SPG(A421, "RD_CREDIT_RATING_DATE_GLOBAL", "Issuer Credit Rating", "Local Currency LT|0")</f>
        <v/>
      </c>
      <c r="S421" s="10" t="str">
        <f>_xll.SNL.Clients.Office.Excel.Functions.SPG(A421, "RD_CREDIT_WATCH_OUTLOOK_DATE_GLOBAL", "Issuer Credit Rating", "Local Currency LT|0")</f>
        <v/>
      </c>
    </row>
    <row r="422" spans="1:19" x14ac:dyDescent="0.3">
      <c r="A422" t="s">
        <v>1455</v>
      </c>
      <c r="B422" s="10">
        <f>_xll.SNL.Clients.Office.Excel.Functions.SPG(A422,"SP_IPO_DATE")</f>
        <v>33485</v>
      </c>
      <c r="C422" s="5">
        <f>_xll.SNL.Clients.Office.Excel.Functions.SPG(A422, "SP_VOLUME_AVG_WEEKLY_TO_SHARES_OUT", , "1M")</f>
        <v>1.6105709817000879</v>
      </c>
      <c r="D422" s="5">
        <f>_xll.SNL.Clients.Office.Excel.Functions.SPG(A422, "SP_VOLUME_AVG_WEEKLY_TO_SHARES_OUT", , "3M")</f>
        <v>2.1562994192839327</v>
      </c>
      <c r="E422" s="5">
        <f>_xll.SNL.Clients.Office.Excel.Functions.SPG(A422, "SP_VOLUME_AVG_DAILY_TO_1YR_AVG_DAILY", , "1M")</f>
        <v>60.65</v>
      </c>
      <c r="F422" s="5">
        <f>_xll.SNL.Clients.Office.Excel.Functions.SPG(A422, "SP_VOLUME_AVG_DAILY_TO_1YR_AVG_DAILY", , "3M")</f>
        <v>81.2</v>
      </c>
      <c r="G422" s="9" t="str">
        <f>_xll.SNL.Clients.Office.Excel.Functions.SPG(A422, "IQ_SECTOR")</f>
        <v>Financials</v>
      </c>
      <c r="H422" s="9" t="str">
        <f>_xll.SNL.Clients.Office.Excel.Functions.SPG(A422, "IQ_INDUSTRY_GROUP")</f>
        <v>Insurance</v>
      </c>
      <c r="I422" s="9" t="str">
        <f>_xll.SNL.Clients.Office.Excel.Functions.SPG(A422, "IQ_INDUSTRY")</f>
        <v>Insurance</v>
      </c>
      <c r="J422" s="9" t="str">
        <f>_xll.SNL.Clients.Office.Excel.Functions.SPG(A422, "IQ_PRIMARY_INDUSTRY")</f>
        <v>Property and Casualty Insurance</v>
      </c>
      <c r="K422" s="9" t="str">
        <f>_xll.SNL.Clients.Office.Excel.Functions.SPG(A422, "NAICS_CODE", "Primary")</f>
        <v>524126 - Direct Property and Casualty Insurance Carriers</v>
      </c>
      <c r="L422" s="9" t="str">
        <f>_xll.SNL.Clients.Office.Excel.Functions.SPG(A422, "SP_TOPICTAG")</f>
        <v>Employee Benefits</v>
      </c>
      <c r="M422" s="5">
        <f>_xll.SNL.Clients.Office.Excel.Functions.SPG(A422, "SP_PCT_SHARES_OWNED_ALL_INSTITUTIONS")</f>
        <v>84.82</v>
      </c>
      <c r="N422" s="9" t="str">
        <f>_xll.SNL.Clients.Office.Excel.Functions.SPG(A422, "RD_CREDIT_RATING_GLOBAL", "Issuer Credit Rating", "Local Currency LT|0")</f>
        <v>NR</v>
      </c>
      <c r="O422" s="9" t="str">
        <f>_xll.SNL.Clients.Office.Excel.Functions.SPG(A422, "RD_CWOL_GLOBAL", "Issuer Credit Rating", "Local Currency LT|0")</f>
        <v>NR</v>
      </c>
      <c r="P422" s="9" t="str">
        <f>_xll.SNL.Clients.Office.Excel.Functions.SPG(A422, "RD_RATING_ACTION_GLOBAL", "Issuer Credit Rating", "Local Currency LT|0")</f>
        <v>Not Rated | CreditWatch/Outlook (12/08/2023)</v>
      </c>
      <c r="Q422" s="10">
        <f>_xll.SNL.Clients.Office.Excel.Functions.SPG(A422, "RD_LAST_REVIEW_DATE_GLOBAL", "Issuer Credit Rating", "Local Currency LT")</f>
        <v>45268</v>
      </c>
      <c r="R422" s="10">
        <f>_xll.SNL.Clients.Office.Excel.Functions.SPG(A422, "RD_CREDIT_RATING_DATE_GLOBAL", "Issuer Credit Rating", "Local Currency LT|0")</f>
        <v>45268</v>
      </c>
      <c r="S422" s="10">
        <f>_xll.SNL.Clients.Office.Excel.Functions.SPG(A422, "RD_CREDIT_WATCH_OUTLOOK_DATE_GLOBAL", "Issuer Credit Rating", "Local Currency LT|0")</f>
        <v>45268</v>
      </c>
    </row>
    <row r="423" spans="1:19" x14ac:dyDescent="0.3">
      <c r="A423" t="s">
        <v>1456</v>
      </c>
      <c r="B423" t="str">
        <f>_xll.SNL.Clients.Office.Excel.Functions.SPG(A423,"SP_IPO_DATE")</f>
        <v/>
      </c>
      <c r="C423" s="5">
        <f>_xll.SNL.Clients.Office.Excel.Functions.SPG(A423, "SP_VOLUME_AVG_WEEKLY_TO_SHARES_OUT", , "1M")</f>
        <v>3.8034000023057928</v>
      </c>
      <c r="D423" s="5">
        <f>_xll.SNL.Clients.Office.Excel.Functions.SPG(A423, "SP_VOLUME_AVG_WEEKLY_TO_SHARES_OUT", , "3M")</f>
        <v>4.280966841004493</v>
      </c>
      <c r="E423" s="5">
        <f>_xll.SNL.Clients.Office.Excel.Functions.SPG(A423, "SP_VOLUME_AVG_DAILY_TO_1YR_AVG_DAILY", , "1M")</f>
        <v>77.709999999999994</v>
      </c>
      <c r="F423" s="5">
        <f>_xll.SNL.Clients.Office.Excel.Functions.SPG(A423, "SP_VOLUME_AVG_DAILY_TO_1YR_AVG_DAILY", , "3M")</f>
        <v>87.47</v>
      </c>
      <c r="G423" s="9" t="str">
        <f>_xll.SNL.Clients.Office.Excel.Functions.SPG(A423, "IQ_SECTOR")</f>
        <v>Financials</v>
      </c>
      <c r="H423" s="9" t="str">
        <f>_xll.SNL.Clients.Office.Excel.Functions.SPG(A423, "IQ_INDUSTRY_GROUP")</f>
        <v>Financial Services</v>
      </c>
      <c r="I423" s="9" t="str">
        <f>_xll.SNL.Clients.Office.Excel.Functions.SPG(A423, "IQ_INDUSTRY")</f>
        <v>Consumer Finance</v>
      </c>
      <c r="J423" s="9" t="str">
        <f>_xll.SNL.Clients.Office.Excel.Functions.SPG(A423, "IQ_PRIMARY_INDUSTRY")</f>
        <v>Consumer Finance</v>
      </c>
      <c r="K423" s="9" t="str">
        <f>_xll.SNL.Clients.Office.Excel.Functions.SPG(A423, "NAICS_CODE", "Primary")</f>
        <v>522291 - Consumer Lending</v>
      </c>
      <c r="L423" s="9" t="str">
        <f>_xll.SNL.Clients.Office.Excel.Functions.SPG(A423, "SP_TOPICTAG")</f>
        <v>Fintech; Online Payments; Buy Now Pay Later (BNPL)</v>
      </c>
      <c r="M423" s="5">
        <f>_xll.SNL.Clients.Office.Excel.Functions.SPG(A423, "SP_PCT_SHARES_OWNED_ALL_INSTITUTIONS")</f>
        <v>99.31</v>
      </c>
      <c r="N423" s="9" t="str">
        <f>_xll.SNL.Clients.Office.Excel.Functions.SPG(A423, "RD_CREDIT_RATING_GLOBAL", "Issuer Credit Rating", "Local Currency LT|0")</f>
        <v>BB-</v>
      </c>
      <c r="O423" s="9" t="str">
        <f>_xll.SNL.Clients.Office.Excel.Functions.SPG(A423, "RD_CWOL_GLOBAL", "Issuer Credit Rating", "Local Currency LT|0")</f>
        <v>Stable</v>
      </c>
      <c r="P423" s="9" t="str">
        <f>_xll.SNL.Clients.Office.Excel.Functions.SPG(A423, "RD_RATING_ACTION_GLOBAL", "Issuer Credit Rating", "Local Currency LT|0")</f>
        <v>New Rating | CreditWatch/Outlook (11/08/2021)</v>
      </c>
      <c r="Q423" s="10">
        <f>_xll.SNL.Clients.Office.Excel.Functions.SPG(A423, "RD_LAST_REVIEW_DATE_GLOBAL", "Issuer Credit Rating", "Local Currency LT")</f>
        <v>45541</v>
      </c>
      <c r="R423" s="10">
        <f>_xll.SNL.Clients.Office.Excel.Functions.SPG(A423, "RD_CREDIT_RATING_DATE_GLOBAL", "Issuer Credit Rating", "Local Currency LT|0")</f>
        <v>44508</v>
      </c>
      <c r="S423" s="10">
        <f>_xll.SNL.Clients.Office.Excel.Functions.SPG(A423, "RD_CREDIT_WATCH_OUTLOOK_DATE_GLOBAL", "Issuer Credit Rating", "Local Currency LT|0")</f>
        <v>44508</v>
      </c>
    </row>
    <row r="424" spans="1:19" x14ac:dyDescent="0.3">
      <c r="A424" t="s">
        <v>1457</v>
      </c>
      <c r="B424" t="str">
        <f>_xll.SNL.Clients.Office.Excel.Functions.SPG(A424,"SP_IPO_DATE")</f>
        <v/>
      </c>
      <c r="C424" s="5">
        <f>_xll.SNL.Clients.Office.Excel.Functions.SPG(A424, "SP_VOLUME_AVG_WEEKLY_TO_SHARES_OUT", , "1M")</f>
        <v>10.506781175654821</v>
      </c>
      <c r="D424" s="5">
        <f>_xll.SNL.Clients.Office.Excel.Functions.SPG(A424, "SP_VOLUME_AVG_WEEKLY_TO_SHARES_OUT", , "3M")</f>
        <v>7.1102518222484212</v>
      </c>
      <c r="E424" s="5">
        <f>_xll.SNL.Clients.Office.Excel.Functions.SPG(A424, "SP_VOLUME_AVG_DAILY_TO_1YR_AVG_DAILY", , "1M")</f>
        <v>167.89</v>
      </c>
      <c r="F424" s="5">
        <f>_xll.SNL.Clients.Office.Excel.Functions.SPG(A424, "SP_VOLUME_AVG_DAILY_TO_1YR_AVG_DAILY", , "3M")</f>
        <v>113.62</v>
      </c>
      <c r="G424" s="9" t="str">
        <f>_xll.SNL.Clients.Office.Excel.Functions.SPG(A424, "IQ_SECTOR")</f>
        <v>Information Technology</v>
      </c>
      <c r="H424" s="9" t="str">
        <f>_xll.SNL.Clients.Office.Excel.Functions.SPG(A424, "IQ_INDUSTRY_GROUP")</f>
        <v>Software and Services</v>
      </c>
      <c r="I424" s="9" t="str">
        <f>_xll.SNL.Clients.Office.Excel.Functions.SPG(A424, "IQ_INDUSTRY")</f>
        <v>Software</v>
      </c>
      <c r="J424" s="9" t="str">
        <f>_xll.SNL.Clients.Office.Excel.Functions.SPG(A424, "IQ_PRIMARY_INDUSTRY")</f>
        <v>Systems Software</v>
      </c>
      <c r="K424" s="9" t="str">
        <f>_xll.SNL.Clients.Office.Excel.Functions.SPG(A424, "NAICS_CODE", "Primary")</f>
        <v>513210 - Software Publishers</v>
      </c>
      <c r="L424" s="9" t="str">
        <f>_xll.SNL.Clients.Office.Excel.Functions.SPG(A424, "SP_TOPICTAG")</f>
        <v>Software Development; Data Integration; Machine Learning; Data Protection; Cloud Security; Process Automation; Artificial Intelligence</v>
      </c>
      <c r="M424" s="5">
        <f>_xll.SNL.Clients.Office.Excel.Functions.SPG(A424, "SP_PCT_SHARES_OWNED_ALL_INSTITUTIONS")</f>
        <v>114.98</v>
      </c>
      <c r="N424" s="9" t="str">
        <f>_xll.SNL.Clients.Office.Excel.Functions.SPG(A424, "RD_CREDIT_RATING_GLOBAL", "Issuer Credit Rating", "Local Currency LT|0")</f>
        <v/>
      </c>
      <c r="O424" s="9" t="str">
        <f>_xll.SNL.Clients.Office.Excel.Functions.SPG(A424, "RD_CWOL_GLOBAL", "Issuer Credit Rating", "Local Currency LT|0")</f>
        <v/>
      </c>
      <c r="P424" s="9" t="str">
        <f>_xll.SNL.Clients.Office.Excel.Functions.SPG(A424, "RD_RATING_ACTION_GLOBAL", "Issuer Credit Rating", "Local Currency LT|0")</f>
        <v/>
      </c>
      <c r="Q424" s="10" t="str">
        <f>_xll.SNL.Clients.Office.Excel.Functions.SPG(A424, "RD_LAST_REVIEW_DATE_GLOBAL", "Issuer Credit Rating", "Local Currency LT")</f>
        <v/>
      </c>
      <c r="R424" s="10" t="str">
        <f>_xll.SNL.Clients.Office.Excel.Functions.SPG(A424, "RD_CREDIT_RATING_DATE_GLOBAL", "Issuer Credit Rating", "Local Currency LT|0")</f>
        <v/>
      </c>
      <c r="S424" s="10" t="str">
        <f>_xll.SNL.Clients.Office.Excel.Functions.SPG(A424, "RD_CREDIT_WATCH_OUTLOOK_DATE_GLOBAL", "Issuer Credit Rating", "Local Currency LT|0")</f>
        <v/>
      </c>
    </row>
    <row r="425" spans="1:19" x14ac:dyDescent="0.3">
      <c r="A425" t="s">
        <v>1458</v>
      </c>
      <c r="B425" s="10">
        <f>_xll.SNL.Clients.Office.Excel.Functions.SPG(A425,"SP_IPO_DATE")</f>
        <v>43762</v>
      </c>
      <c r="C425" s="5">
        <f>_xll.SNL.Clients.Office.Excel.Functions.SPG(A425, "SP_VOLUME_AVG_WEEKLY_TO_SHARES_OUT", , "1M")</f>
        <v>11.474384854110848</v>
      </c>
      <c r="D425" s="5">
        <f>_xll.SNL.Clients.Office.Excel.Functions.SPG(A425, "SP_VOLUME_AVG_WEEKLY_TO_SHARES_OUT", , "3M")</f>
        <v>11.049385695590288</v>
      </c>
      <c r="E425" s="5">
        <f>_xll.SNL.Clients.Office.Excel.Functions.SPG(A425, "SP_VOLUME_AVG_DAILY_TO_1YR_AVG_DAILY", , "1M")</f>
        <v>123.49</v>
      </c>
      <c r="F425" s="5">
        <f>_xll.SNL.Clients.Office.Excel.Functions.SPG(A425, "SP_VOLUME_AVG_DAILY_TO_1YR_AVG_DAILY", , "3M")</f>
        <v>118.92</v>
      </c>
      <c r="G425" s="9" t="str">
        <f>_xll.SNL.Clients.Office.Excel.Functions.SPG(A425, "IQ_SECTOR")</f>
        <v>Health Care</v>
      </c>
      <c r="H425" s="9" t="str">
        <f>_xll.SNL.Clients.Office.Excel.Functions.SPG(A425, "IQ_INDUSTRY_GROUP")</f>
        <v>Health Care Equipment and Services</v>
      </c>
      <c r="I425" s="9" t="str">
        <f>_xll.SNL.Clients.Office.Excel.Functions.SPG(A425, "IQ_INDUSTRY")</f>
        <v>Health Care Providers and Services</v>
      </c>
      <c r="J425" s="9" t="str">
        <f>_xll.SNL.Clients.Office.Excel.Functions.SPG(A425, "IQ_PRIMARY_INDUSTRY")</f>
        <v>Managed Health Care</v>
      </c>
      <c r="K425" s="9" t="str">
        <f>_xll.SNL.Clients.Office.Excel.Functions.SPG(A425, "NAICS_CODE", "Primary")</f>
        <v>6214 - Outpatient Care Centers</v>
      </c>
      <c r="L425" s="9" t="str">
        <f>_xll.SNL.Clients.Office.Excel.Functions.SPG(A425, "SP_TOPICTAG")</f>
        <v>Health Diagnostics; MHealth; Fertility; Employee Benefits; Reproductive Health</v>
      </c>
      <c r="M425" s="5">
        <f>_xll.SNL.Clients.Office.Excel.Functions.SPG(A425, "SP_PCT_SHARES_OWNED_ALL_INSTITUTIONS")</f>
        <v>90.76</v>
      </c>
      <c r="N425" s="9" t="str">
        <f>_xll.SNL.Clients.Office.Excel.Functions.SPG(A425, "RD_CREDIT_RATING_GLOBAL", "Issuer Credit Rating", "Local Currency LT|0")</f>
        <v/>
      </c>
      <c r="O425" s="9" t="str">
        <f>_xll.SNL.Clients.Office.Excel.Functions.SPG(A425, "RD_CWOL_GLOBAL", "Issuer Credit Rating", "Local Currency LT|0")</f>
        <v/>
      </c>
      <c r="P425" s="9" t="str">
        <f>_xll.SNL.Clients.Office.Excel.Functions.SPG(A425, "RD_RATING_ACTION_GLOBAL", "Issuer Credit Rating", "Local Currency LT|0")</f>
        <v/>
      </c>
      <c r="Q425" s="10" t="str">
        <f>_xll.SNL.Clients.Office.Excel.Functions.SPG(A425, "RD_LAST_REVIEW_DATE_GLOBAL", "Issuer Credit Rating", "Local Currency LT")</f>
        <v/>
      </c>
      <c r="R425" s="10" t="str">
        <f>_xll.SNL.Clients.Office.Excel.Functions.SPG(A425, "RD_CREDIT_RATING_DATE_GLOBAL", "Issuer Credit Rating", "Local Currency LT|0")</f>
        <v/>
      </c>
      <c r="S425" s="10" t="str">
        <f>_xll.SNL.Clients.Office.Excel.Functions.SPG(A425, "RD_CREDIT_WATCH_OUTLOOK_DATE_GLOBAL", "Issuer Credit Rating", "Local Currency LT|0")</f>
        <v/>
      </c>
    </row>
    <row r="426" spans="1:19" x14ac:dyDescent="0.3">
      <c r="A426" t="s">
        <v>1459</v>
      </c>
      <c r="B426" s="10">
        <f>_xll.SNL.Clients.Office.Excel.Functions.SPG(A426,"SP_IPO_DATE")</f>
        <v>42810</v>
      </c>
      <c r="C426" s="5">
        <f>_xll.SNL.Clients.Office.Excel.Functions.SPG(A426, "SP_VOLUME_AVG_WEEKLY_TO_SHARES_OUT", , "1M")</f>
        <v>7.009135606135156</v>
      </c>
      <c r="D426" s="5">
        <f>_xll.SNL.Clients.Office.Excel.Functions.SPG(A426, "SP_VOLUME_AVG_WEEKLY_TO_SHARES_OUT", , "3M")</f>
        <v>8.0815386228771562</v>
      </c>
      <c r="E426" s="5">
        <f>_xll.SNL.Clients.Office.Excel.Functions.SPG(A426, "SP_VOLUME_AVG_DAILY_TO_1YR_AVG_DAILY", , "1M")</f>
        <v>95.43</v>
      </c>
      <c r="F426" s="5">
        <f>_xll.SNL.Clients.Office.Excel.Functions.SPG(A426, "SP_VOLUME_AVG_DAILY_TO_1YR_AVG_DAILY", , "3M")</f>
        <v>110.03</v>
      </c>
      <c r="G426" s="9" t="str">
        <f>_xll.SNL.Clients.Office.Excel.Functions.SPG(A426, "IQ_SECTOR")</f>
        <v>Energy</v>
      </c>
      <c r="H426" s="9" t="str">
        <f>_xll.SNL.Clients.Office.Excel.Functions.SPG(A426, "IQ_INDUSTRY_GROUP")</f>
        <v>Energy</v>
      </c>
      <c r="I426" s="9" t="str">
        <f>_xll.SNL.Clients.Office.Excel.Functions.SPG(A426, "IQ_INDUSTRY")</f>
        <v>Energy Equipment and Services</v>
      </c>
      <c r="J426" s="9" t="str">
        <f>_xll.SNL.Clients.Office.Excel.Functions.SPG(A426, "IQ_PRIMARY_INDUSTRY")</f>
        <v>Oil and Gas Equipment and Services</v>
      </c>
      <c r="K426" s="9" t="str">
        <f>_xll.SNL.Clients.Office.Excel.Functions.SPG(A426, "NAICS_CODE", "Primary")</f>
        <v>213112 - Support Activities for Oil and Gas Operations</v>
      </c>
      <c r="L426" s="9" t="str">
        <f>_xll.SNL.Clients.Office.Excel.Functions.SPG(A426, "SP_TOPICTAG")</f>
        <v>Environmental Engineering</v>
      </c>
      <c r="M426" s="5">
        <f>_xll.SNL.Clients.Office.Excel.Functions.SPG(A426, "SP_PCT_SHARES_OWNED_ALL_INSTITUTIONS")</f>
        <v>78.209999999999994</v>
      </c>
      <c r="N426" s="9" t="str">
        <f>_xll.SNL.Clients.Office.Excel.Functions.SPG(A426, "RD_CREDIT_RATING_GLOBAL", "Issuer Credit Rating", "Local Currency LT|0")</f>
        <v/>
      </c>
      <c r="O426" s="9" t="str">
        <f>_xll.SNL.Clients.Office.Excel.Functions.SPG(A426, "RD_CWOL_GLOBAL", "Issuer Credit Rating", "Local Currency LT|0")</f>
        <v/>
      </c>
      <c r="P426" s="9" t="str">
        <f>_xll.SNL.Clients.Office.Excel.Functions.SPG(A426, "RD_RATING_ACTION_GLOBAL", "Issuer Credit Rating", "Local Currency LT|0")</f>
        <v/>
      </c>
      <c r="Q426" s="10" t="str">
        <f>_xll.SNL.Clients.Office.Excel.Functions.SPG(A426, "RD_LAST_REVIEW_DATE_GLOBAL", "Issuer Credit Rating", "Local Currency LT")</f>
        <v/>
      </c>
      <c r="R426" s="10" t="str">
        <f>_xll.SNL.Clients.Office.Excel.Functions.SPG(A426, "RD_CREDIT_RATING_DATE_GLOBAL", "Issuer Credit Rating", "Local Currency LT|0")</f>
        <v/>
      </c>
      <c r="S426" s="10" t="str">
        <f>_xll.SNL.Clients.Office.Excel.Functions.SPG(A426, "RD_CREDIT_WATCH_OUTLOOK_DATE_GLOBAL", "Issuer Credit Rating", "Local Currency LT|0")</f>
        <v/>
      </c>
    </row>
    <row r="427" spans="1:19" x14ac:dyDescent="0.3">
      <c r="A427" t="s">
        <v>1460</v>
      </c>
      <c r="B427" s="10">
        <f>_xll.SNL.Clients.Office.Excel.Functions.SPG(A427,"SP_IPO_DATE")</f>
        <v>42592</v>
      </c>
      <c r="C427" s="5">
        <f>_xll.SNL.Clients.Office.Excel.Functions.SPG(A427, "SP_VOLUME_AVG_WEEKLY_TO_SHARES_OUT", , "1M")</f>
        <v>4.5069411856072445</v>
      </c>
      <c r="D427" s="5">
        <f>_xll.SNL.Clients.Office.Excel.Functions.SPG(A427, "SP_VOLUME_AVG_WEEKLY_TO_SHARES_OUT", , "3M")</f>
        <v>5.7488625631162602</v>
      </c>
      <c r="E427" s="5">
        <f>_xll.SNL.Clients.Office.Excel.Functions.SPG(A427, "SP_VOLUME_AVG_DAILY_TO_1YR_AVG_DAILY", , "1M")</f>
        <v>76.62</v>
      </c>
      <c r="F427" s="5">
        <f>_xll.SNL.Clients.Office.Excel.Functions.SPG(A427, "SP_VOLUME_AVG_DAILY_TO_1YR_AVG_DAILY", , "3M")</f>
        <v>97.73</v>
      </c>
      <c r="G427" s="9" t="str">
        <f>_xll.SNL.Clients.Office.Excel.Functions.SPG(A427, "IQ_SECTOR")</f>
        <v>Health Care</v>
      </c>
      <c r="H427" s="9" t="str">
        <f>_xll.SNL.Clients.Office.Excel.Functions.SPG(A427, "IQ_INDUSTRY_GROUP")</f>
        <v>Pharmaceuticals, Biotechnology and Life Sciences</v>
      </c>
      <c r="I427" s="9" t="str">
        <f>_xll.SNL.Clients.Office.Excel.Functions.SPG(A427, "IQ_INDUSTRY")</f>
        <v>Biotechnology</v>
      </c>
      <c r="J427" s="9" t="str">
        <f>_xll.SNL.Clients.Office.Excel.Functions.SPG(A427, "IQ_PRIMARY_INDUSTRY")</f>
        <v>Biotechnology</v>
      </c>
      <c r="K427" s="9" t="str">
        <f>_xll.SNL.Clients.Office.Excel.Functions.SPG(A427, "NAICS_CODE", "Primary")</f>
        <v>325414 - Biological Product (except Diagnostic) Manufacturing</v>
      </c>
      <c r="L427" s="9" t="str">
        <f>_xll.SNL.Clients.Office.Excel.Functions.SPG(A427, "SP_TOPICTAG")</f>
        <v>Chronic Diseases; Gastroenterology; Hematology; Immunology; Inflammation</v>
      </c>
      <c r="M427" s="5">
        <f>_xll.SNL.Clients.Office.Excel.Functions.SPG(A427, "SP_PCT_SHARES_OWNED_ALL_INSTITUTIONS")</f>
        <v>86</v>
      </c>
      <c r="N427" s="9" t="str">
        <f>_xll.SNL.Clients.Office.Excel.Functions.SPG(A427, "RD_CREDIT_RATING_GLOBAL", "Issuer Credit Rating", "Local Currency LT|0")</f>
        <v/>
      </c>
      <c r="O427" s="9" t="str">
        <f>_xll.SNL.Clients.Office.Excel.Functions.SPG(A427, "RD_CWOL_GLOBAL", "Issuer Credit Rating", "Local Currency LT|0")</f>
        <v/>
      </c>
      <c r="P427" s="9" t="str">
        <f>_xll.SNL.Clients.Office.Excel.Functions.SPG(A427, "RD_RATING_ACTION_GLOBAL", "Issuer Credit Rating", "Local Currency LT|0")</f>
        <v/>
      </c>
      <c r="Q427" s="10" t="str">
        <f>_xll.SNL.Clients.Office.Excel.Functions.SPG(A427, "RD_LAST_REVIEW_DATE_GLOBAL", "Issuer Credit Rating", "Local Currency LT")</f>
        <v/>
      </c>
      <c r="R427" s="10" t="str">
        <f>_xll.SNL.Clients.Office.Excel.Functions.SPG(A427, "RD_CREDIT_RATING_DATE_GLOBAL", "Issuer Credit Rating", "Local Currency LT|0")</f>
        <v/>
      </c>
      <c r="S427" s="10" t="str">
        <f>_xll.SNL.Clients.Office.Excel.Functions.SPG(A427, "RD_CREDIT_WATCH_OUTLOOK_DATE_GLOBAL", "Issuer Credit Rating", "Local Currency LT|0")</f>
        <v/>
      </c>
    </row>
    <row r="428" spans="1:19" x14ac:dyDescent="0.3">
      <c r="A428" t="s">
        <v>1461</v>
      </c>
      <c r="B428" s="10">
        <f>_xll.SNL.Clients.Office.Excel.Functions.SPG(A428,"SP_IPO_DATE")</f>
        <v>40962</v>
      </c>
      <c r="C428" s="5">
        <f>_xll.SNL.Clients.Office.Excel.Functions.SPG(A428, "SP_VOLUME_AVG_WEEKLY_TO_SHARES_OUT", , "1M")</f>
        <v>5.2655147485738798</v>
      </c>
      <c r="D428" s="5">
        <f>_xll.SNL.Clients.Office.Excel.Functions.SPG(A428, "SP_VOLUME_AVG_WEEKLY_TO_SHARES_OUT", , "3M")</f>
        <v>5.2502479309509935</v>
      </c>
      <c r="E428" s="5">
        <f>_xll.SNL.Clients.Office.Excel.Functions.SPG(A428, "SP_VOLUME_AVG_DAILY_TO_1YR_AVG_DAILY", , "1M")</f>
        <v>117.46</v>
      </c>
      <c r="F428" s="5">
        <f>_xll.SNL.Clients.Office.Excel.Functions.SPG(A428, "SP_VOLUME_AVG_DAILY_TO_1YR_AVG_DAILY", , "3M")</f>
        <v>117.12</v>
      </c>
      <c r="G428" s="9" t="str">
        <f>_xll.SNL.Clients.Office.Excel.Functions.SPG(A428, "IQ_SECTOR")</f>
        <v>Industrials</v>
      </c>
      <c r="H428" s="9" t="str">
        <f>_xll.SNL.Clients.Office.Excel.Functions.SPG(A428, "IQ_INDUSTRY_GROUP")</f>
        <v>Capital Goods</v>
      </c>
      <c r="I428" s="9" t="str">
        <f>_xll.SNL.Clients.Office.Excel.Functions.SPG(A428, "IQ_INDUSTRY")</f>
        <v>Machinery</v>
      </c>
      <c r="J428" s="9" t="str">
        <f>_xll.SNL.Clients.Office.Excel.Functions.SPG(A428, "IQ_PRIMARY_INDUSTRY")</f>
        <v>Industrial Machinery and Supplies and Components</v>
      </c>
      <c r="K428" s="9" t="str">
        <f>_xll.SNL.Clients.Office.Excel.Functions.SPG(A428, "NAICS_CODE", "Primary")</f>
        <v>33324 - Industrial Machinery Manufacturing</v>
      </c>
      <c r="L428" s="9" t="str">
        <f>_xll.SNL.Clients.Office.Excel.Functions.SPG(A428, "SP_TOPICTAG")</f>
        <v>Machine Learning; 3D Printing; Artificial Intelligence</v>
      </c>
      <c r="M428" s="5">
        <f>_xll.SNL.Clients.Office.Excel.Functions.SPG(A428, "SP_PCT_SHARES_OWNED_ALL_INSTITUTIONS")</f>
        <v>87.26</v>
      </c>
      <c r="N428" s="9" t="str">
        <f>_xll.SNL.Clients.Office.Excel.Functions.SPG(A428, "RD_CREDIT_RATING_GLOBAL", "Issuer Credit Rating", "Local Currency LT|0")</f>
        <v/>
      </c>
      <c r="O428" s="9" t="str">
        <f>_xll.SNL.Clients.Office.Excel.Functions.SPG(A428, "RD_CWOL_GLOBAL", "Issuer Credit Rating", "Local Currency LT|0")</f>
        <v/>
      </c>
      <c r="P428" s="9" t="str">
        <f>_xll.SNL.Clients.Office.Excel.Functions.SPG(A428, "RD_RATING_ACTION_GLOBAL", "Issuer Credit Rating", "Local Currency LT|0")</f>
        <v/>
      </c>
      <c r="Q428" s="10" t="str">
        <f>_xll.SNL.Clients.Office.Excel.Functions.SPG(A428, "RD_LAST_REVIEW_DATE_GLOBAL", "Issuer Credit Rating", "Local Currency LT")</f>
        <v/>
      </c>
      <c r="R428" s="10" t="str">
        <f>_xll.SNL.Clients.Office.Excel.Functions.SPG(A428, "RD_CREDIT_RATING_DATE_GLOBAL", "Issuer Credit Rating", "Local Currency LT|0")</f>
        <v/>
      </c>
      <c r="S428" s="10" t="str">
        <f>_xll.SNL.Clients.Office.Excel.Functions.SPG(A428, "RD_CREDIT_WATCH_OUTLOOK_DATE_GLOBAL", "Issuer Credit Rating", "Local Currency LT|0")</f>
        <v/>
      </c>
    </row>
    <row r="429" spans="1:19" x14ac:dyDescent="0.3">
      <c r="A429" t="s">
        <v>1462</v>
      </c>
      <c r="B429" s="10">
        <f>_xll.SNL.Clients.Office.Excel.Functions.SPG(A429,"SP_IPO_DATE")</f>
        <v>37636</v>
      </c>
      <c r="C429" s="5">
        <f>_xll.SNL.Clients.Office.Excel.Functions.SPG(A429, "SP_VOLUME_AVG_WEEKLY_TO_SHARES_OUT", , "1M")</f>
        <v>2.5224130000605522</v>
      </c>
      <c r="D429" s="5">
        <f>_xll.SNL.Clients.Office.Excel.Functions.SPG(A429, "SP_VOLUME_AVG_WEEKLY_TO_SHARES_OUT", , "3M")</f>
        <v>2.2901718522943981</v>
      </c>
      <c r="E429" s="5">
        <f>_xll.SNL.Clients.Office.Excel.Functions.SPG(A429, "SP_VOLUME_AVG_DAILY_TO_1YR_AVG_DAILY", , "1M")</f>
        <v>77.239999999999995</v>
      </c>
      <c r="F429" s="5">
        <f>_xll.SNL.Clients.Office.Excel.Functions.SPG(A429, "SP_VOLUME_AVG_DAILY_TO_1YR_AVG_DAILY", , "3M")</f>
        <v>70.12</v>
      </c>
      <c r="G429" s="9" t="str">
        <f>_xll.SNL.Clients.Office.Excel.Functions.SPG(A429, "IQ_SECTOR")</f>
        <v>Financials</v>
      </c>
      <c r="H429" s="9" t="str">
        <f>_xll.SNL.Clients.Office.Excel.Functions.SPG(A429, "IQ_INDUSTRY_GROUP")</f>
        <v>Banks</v>
      </c>
      <c r="I429" s="9" t="str">
        <f>_xll.SNL.Clients.Office.Excel.Functions.SPG(A429, "IQ_INDUSTRY")</f>
        <v>Banks</v>
      </c>
      <c r="J429" s="9" t="str">
        <f>_xll.SNL.Clients.Office.Excel.Functions.SPG(A429, "IQ_PRIMARY_INDUSTRY")</f>
        <v>Regional Banks</v>
      </c>
      <c r="K429" s="9" t="str">
        <f>_xll.SNL.Clients.Office.Excel.Functions.SPG(A429, "NAICS_CODE", "Primary")</f>
        <v>522180 - Savings Institutions and Other Depository Credit Intermediation</v>
      </c>
      <c r="L429" s="9" t="str">
        <f>_xll.SNL.Clients.Office.Excel.Functions.SPG(A429, "SP_TOPICTAG")</f>
        <v>Consumer Lending</v>
      </c>
      <c r="M429" s="5">
        <f>_xll.SNL.Clients.Office.Excel.Functions.SPG(A429, "SP_PCT_SHARES_OWNED_ALL_INSTITUTIONS")</f>
        <v>67.849999999999994</v>
      </c>
      <c r="N429" s="9" t="str">
        <f>_xll.SNL.Clients.Office.Excel.Functions.SPG(A429, "RD_CREDIT_RATING_GLOBAL", "Issuer Credit Rating", "Local Currency LT|0")</f>
        <v/>
      </c>
      <c r="O429" s="9" t="str">
        <f>_xll.SNL.Clients.Office.Excel.Functions.SPG(A429, "RD_CWOL_GLOBAL", "Issuer Credit Rating", "Local Currency LT|0")</f>
        <v/>
      </c>
      <c r="P429" s="9" t="str">
        <f>_xll.SNL.Clients.Office.Excel.Functions.SPG(A429, "RD_RATING_ACTION_GLOBAL", "Issuer Credit Rating", "Local Currency LT|0")</f>
        <v/>
      </c>
      <c r="Q429" s="10" t="str">
        <f>_xll.SNL.Clients.Office.Excel.Functions.SPG(A429, "RD_LAST_REVIEW_DATE_GLOBAL", "Issuer Credit Rating", "Local Currency LT")</f>
        <v/>
      </c>
      <c r="R429" s="10" t="str">
        <f>_xll.SNL.Clients.Office.Excel.Functions.SPG(A429, "RD_CREDIT_RATING_DATE_GLOBAL", "Issuer Credit Rating", "Local Currency LT|0")</f>
        <v/>
      </c>
      <c r="S429" s="10" t="str">
        <f>_xll.SNL.Clients.Office.Excel.Functions.SPG(A429, "RD_CREDIT_WATCH_OUTLOOK_DATE_GLOBAL", "Issuer Credit Rating", "Local Currency LT|0")</f>
        <v/>
      </c>
    </row>
    <row r="430" spans="1:19" x14ac:dyDescent="0.3">
      <c r="A430" t="s">
        <v>1463</v>
      </c>
      <c r="B430" t="str">
        <f>_xll.SNL.Clients.Office.Excel.Functions.SPG(A430,"SP_IPO_DATE")</f>
        <v/>
      </c>
      <c r="C430" s="5">
        <f>_xll.SNL.Clients.Office.Excel.Functions.SPG(A430, "SP_VOLUME_AVG_WEEKLY_TO_SHARES_OUT", , "1M")</f>
        <v>3.9948061224489795</v>
      </c>
      <c r="D430" s="5">
        <f>_xll.SNL.Clients.Office.Excel.Functions.SPG(A430, "SP_VOLUME_AVG_WEEKLY_TO_SHARES_OUT", , "3M")</f>
        <v>3.0972307027649766</v>
      </c>
      <c r="E430" s="5">
        <f>_xll.SNL.Clients.Office.Excel.Functions.SPG(A430, "SP_VOLUME_AVG_DAILY_TO_1YR_AVG_DAILY", , "1M")</f>
        <v>184.72</v>
      </c>
      <c r="F430" s="5">
        <f>_xll.SNL.Clients.Office.Excel.Functions.SPG(A430, "SP_VOLUME_AVG_DAILY_TO_1YR_AVG_DAILY", , "3M")</f>
        <v>143.22</v>
      </c>
      <c r="G430" s="9" t="str">
        <f>_xll.SNL.Clients.Office.Excel.Functions.SPG(A430, "IQ_SECTOR")</f>
        <v>Industrials</v>
      </c>
      <c r="H430" s="9" t="str">
        <f>_xll.SNL.Clients.Office.Excel.Functions.SPG(A430, "IQ_INDUSTRY_GROUP")</f>
        <v>Commercial and Professional Services</v>
      </c>
      <c r="I430" s="9" t="str">
        <f>_xll.SNL.Clients.Office.Excel.Functions.SPG(A430, "IQ_INDUSTRY")</f>
        <v>Commercial Services and Supplies</v>
      </c>
      <c r="J430" s="9" t="str">
        <f>_xll.SNL.Clients.Office.Excel.Functions.SPG(A430, "IQ_PRIMARY_INDUSTRY")</f>
        <v>Diversified Support Services</v>
      </c>
      <c r="K430" s="9" t="str">
        <f>_xll.SNL.Clients.Office.Excel.Functions.SPG(A430, "NAICS_CODE", "Primary")</f>
        <v>5614 - Business Support Services</v>
      </c>
      <c r="L430" s="9" t="str">
        <f>_xll.SNL.Clients.Office.Excel.Functions.SPG(A430, "SP_TOPICTAG")</f>
        <v>Adventure Travel; Business Travel; Tourism; Travel Accommodations; Brand Marketing</v>
      </c>
      <c r="M430" s="5">
        <f>_xll.SNL.Clients.Office.Excel.Functions.SPG(A430, "SP_PCT_SHARES_OWNED_ALL_INSTITUTIONS")</f>
        <v>69.94</v>
      </c>
      <c r="N430" s="9" t="str">
        <f>_xll.SNL.Clients.Office.Excel.Functions.SPG(A430, "RD_CREDIT_RATING_GLOBAL", "Issuer Credit Rating", "Local Currency LT|0")</f>
        <v>NR</v>
      </c>
      <c r="O430" s="9" t="str">
        <f>_xll.SNL.Clients.Office.Excel.Functions.SPG(A430, "RD_CWOL_GLOBAL", "Issuer Credit Rating", "Local Currency LT|0")</f>
        <v>NR</v>
      </c>
      <c r="P430" s="9" t="str">
        <f>_xll.SNL.Clients.Office.Excel.Functions.SPG(A430, "RD_RATING_ACTION_GLOBAL", "Issuer Credit Rating", "Local Currency LT|0")</f>
        <v>Not Rated | CreditWatch/Outlook (02/06/2025)</v>
      </c>
      <c r="Q430" s="10">
        <f>_xll.SNL.Clients.Office.Excel.Functions.SPG(A430, "RD_LAST_REVIEW_DATE_GLOBAL", "Issuer Credit Rating", "Local Currency LT")</f>
        <v>45694</v>
      </c>
      <c r="R430" s="10">
        <f>_xll.SNL.Clients.Office.Excel.Functions.SPG(A430, "RD_CREDIT_RATING_DATE_GLOBAL", "Issuer Credit Rating", "Local Currency LT|0")</f>
        <v>45694</v>
      </c>
      <c r="S430" s="10">
        <f>_xll.SNL.Clients.Office.Excel.Functions.SPG(A430, "RD_CREDIT_WATCH_OUTLOOK_DATE_GLOBAL", "Issuer Credit Rating", "Local Currency LT|0")</f>
        <v>45694</v>
      </c>
    </row>
    <row r="431" spans="1:19" x14ac:dyDescent="0.3">
      <c r="A431" t="s">
        <v>1464</v>
      </c>
      <c r="B431" s="10">
        <f>_xll.SNL.Clients.Office.Excel.Functions.SPG(A431,"SP_IPO_DATE")</f>
        <v>35584</v>
      </c>
      <c r="C431" s="5">
        <f>_xll.SNL.Clients.Office.Excel.Functions.SPG(A431, "SP_VOLUME_AVG_WEEKLY_TO_SHARES_OUT", , "1M")</f>
        <v>19.355805905503864</v>
      </c>
      <c r="D431" s="5">
        <f>_xll.SNL.Clients.Office.Excel.Functions.SPG(A431, "SP_VOLUME_AVG_WEEKLY_TO_SHARES_OUT", , "3M")</f>
        <v>17.111595201195524</v>
      </c>
      <c r="E431" s="5">
        <f>_xll.SNL.Clients.Office.Excel.Functions.SPG(A431, "SP_VOLUME_AVG_DAILY_TO_1YR_AVG_DAILY", , "1M")</f>
        <v>196.45</v>
      </c>
      <c r="F431" s="5">
        <f>_xll.SNL.Clients.Office.Excel.Functions.SPG(A431, "SP_VOLUME_AVG_DAILY_TO_1YR_AVG_DAILY", , "3M")</f>
        <v>173.67</v>
      </c>
      <c r="G431" s="9" t="str">
        <f>_xll.SNL.Clients.Office.Excel.Functions.SPG(A431, "IQ_SECTOR")</f>
        <v>Information Technology</v>
      </c>
      <c r="H431" s="9" t="str">
        <f>_xll.SNL.Clients.Office.Excel.Functions.SPG(A431, "IQ_INDUSTRY_GROUP")</f>
        <v>Semiconductors and Semiconductor Equipment</v>
      </c>
      <c r="I431" s="9" t="str">
        <f>_xll.SNL.Clients.Office.Excel.Functions.SPG(A431, "IQ_INDUSTRY")</f>
        <v>Semiconductors and Semiconductor Equipment</v>
      </c>
      <c r="J431" s="9" t="str">
        <f>_xll.SNL.Clients.Office.Excel.Functions.SPG(A431, "IQ_PRIMARY_INDUSTRY")</f>
        <v>Semiconductors</v>
      </c>
      <c r="K431" s="9" t="str">
        <f>_xll.SNL.Clients.Office.Excel.Functions.SPG(A431, "NAICS_CODE", "Primary")</f>
        <v>334413 - Semiconductor and Related Device Manufacturing</v>
      </c>
      <c r="L431" s="9" t="str">
        <f>_xll.SNL.Clients.Office.Excel.Functions.SPG(A431, "SP_TOPICTAG")</f>
        <v>Industrial Automation; Sensors; Smart Building; Smart Cities; Edge Computing; Network Security; 5G</v>
      </c>
      <c r="M431" s="5">
        <f>_xll.SNL.Clients.Office.Excel.Functions.SPG(A431, "SP_PCT_SHARES_OWNED_ALL_INSTITUTIONS")</f>
        <v>104.86</v>
      </c>
      <c r="N431" s="9" t="str">
        <f>_xll.SNL.Clients.Office.Excel.Functions.SPG(A431, "RD_CREDIT_RATING_GLOBAL", "Issuer Credit Rating", "Local Currency LT|0")</f>
        <v>BBB-</v>
      </c>
      <c r="O431" s="9" t="str">
        <f>_xll.SNL.Clients.Office.Excel.Functions.SPG(A431, "RD_CWOL_GLOBAL", "Issuer Credit Rating", "Local Currency LT|0")</f>
        <v>Stable</v>
      </c>
      <c r="P431" s="9" t="str">
        <f>_xll.SNL.Clients.Office.Excel.Functions.SPG(A431, "RD_RATING_ACTION_GLOBAL", "Issuer Credit Rating", "Local Currency LT|0")</f>
        <v>Upgrade | CreditWatch/Outlook (04/22/2021)</v>
      </c>
      <c r="Q431" s="10">
        <f>_xll.SNL.Clients.Office.Excel.Functions.SPG(A431, "RD_LAST_REVIEW_DATE_GLOBAL", "Issuer Credit Rating", "Local Currency LT")</f>
        <v>45394</v>
      </c>
      <c r="R431" s="10">
        <f>_xll.SNL.Clients.Office.Excel.Functions.SPG(A431, "RD_CREDIT_RATING_DATE_GLOBAL", "Issuer Credit Rating", "Local Currency LT|0")</f>
        <v>44308</v>
      </c>
      <c r="S431" s="10">
        <f>_xll.SNL.Clients.Office.Excel.Functions.SPG(A431, "RD_CREDIT_WATCH_OUTLOOK_DATE_GLOBAL", "Issuer Credit Rating", "Local Currency LT|0")</f>
        <v>44308</v>
      </c>
    </row>
    <row r="432" spans="1:19" x14ac:dyDescent="0.3">
      <c r="A432" t="s">
        <v>1465</v>
      </c>
      <c r="B432" t="str">
        <f>_xll.SNL.Clients.Office.Excel.Functions.SPG(A432,"SP_IPO_DATE")</f>
        <v/>
      </c>
      <c r="C432" s="5">
        <f>_xll.SNL.Clients.Office.Excel.Functions.SPG(A432, "SP_VOLUME_AVG_WEEKLY_TO_SHARES_OUT", , "1M")</f>
        <v>4.3948388387359048</v>
      </c>
      <c r="D432" s="5">
        <f>_xll.SNL.Clients.Office.Excel.Functions.SPG(A432, "SP_VOLUME_AVG_WEEKLY_TO_SHARES_OUT", , "3M")</f>
        <v>3.9907243270724813</v>
      </c>
      <c r="E432" s="5">
        <f>_xll.SNL.Clients.Office.Excel.Functions.SPG(A432, "SP_VOLUME_AVG_DAILY_TO_1YR_AVG_DAILY", , "1M")</f>
        <v>145.55000000000001</v>
      </c>
      <c r="F432" s="5">
        <f>_xll.SNL.Clients.Office.Excel.Functions.SPG(A432, "SP_VOLUME_AVG_DAILY_TO_1YR_AVG_DAILY", , "3M")</f>
        <v>132.16999999999999</v>
      </c>
      <c r="G432" s="9" t="str">
        <f>_xll.SNL.Clients.Office.Excel.Functions.SPG(A432, "IQ_SECTOR")</f>
        <v>Materials</v>
      </c>
      <c r="H432" s="9" t="str">
        <f>_xll.SNL.Clients.Office.Excel.Functions.SPG(A432, "IQ_INDUSTRY_GROUP")</f>
        <v>Materials</v>
      </c>
      <c r="I432" s="9" t="str">
        <f>_xll.SNL.Clients.Office.Excel.Functions.SPG(A432, "IQ_INDUSTRY")</f>
        <v>Chemicals</v>
      </c>
      <c r="J432" s="9" t="str">
        <f>_xll.SNL.Clients.Office.Excel.Functions.SPG(A432, "IQ_PRIMARY_INDUSTRY")</f>
        <v>Specialty Chemicals</v>
      </c>
      <c r="K432" s="9" t="str">
        <f>_xll.SNL.Clients.Office.Excel.Functions.SPG(A432, "NAICS_CODE", "Primary")</f>
        <v>325 - Chemical Manufacturing</v>
      </c>
      <c r="L432" s="9" t="str">
        <f>_xll.SNL.Clients.Office.Excel.Functions.SPG(A432, "SP_TOPICTAG")</f>
        <v/>
      </c>
      <c r="M432" s="5">
        <f>_xll.SNL.Clients.Office.Excel.Functions.SPG(A432, "SP_PCT_SHARES_OWNED_ALL_INSTITUTIONS")</f>
        <v>81.33</v>
      </c>
      <c r="N432" s="9" t="str">
        <f>_xll.SNL.Clients.Office.Excel.Functions.SPG(A432, "RD_CREDIT_RATING_GLOBAL", "Issuer Credit Rating", "Local Currency LT|0")</f>
        <v/>
      </c>
      <c r="O432" s="9" t="str">
        <f>_xll.SNL.Clients.Office.Excel.Functions.SPG(A432, "RD_CWOL_GLOBAL", "Issuer Credit Rating", "Local Currency LT|0")</f>
        <v/>
      </c>
      <c r="P432" s="9" t="str">
        <f>_xll.SNL.Clients.Office.Excel.Functions.SPG(A432, "RD_RATING_ACTION_GLOBAL", "Issuer Credit Rating", "Local Currency LT|0")</f>
        <v/>
      </c>
      <c r="Q432" s="10" t="str">
        <f>_xll.SNL.Clients.Office.Excel.Functions.SPG(A432, "RD_LAST_REVIEW_DATE_GLOBAL", "Issuer Credit Rating", "Local Currency LT")</f>
        <v/>
      </c>
      <c r="R432" s="10" t="str">
        <f>_xll.SNL.Clients.Office.Excel.Functions.SPG(A432, "RD_CREDIT_RATING_DATE_GLOBAL", "Issuer Credit Rating", "Local Currency LT|0")</f>
        <v/>
      </c>
      <c r="S432" s="10" t="str">
        <f>_xll.SNL.Clients.Office.Excel.Functions.SPG(A432, "RD_CREDIT_WATCH_OUTLOOK_DATE_GLOBAL", "Issuer Credit Rating", "Local Currency LT|0")</f>
        <v/>
      </c>
    </row>
    <row r="433" spans="1:19" x14ac:dyDescent="0.3">
      <c r="A433" t="s">
        <v>1466</v>
      </c>
      <c r="B433" t="str">
        <f>_xll.SNL.Clients.Office.Excel.Functions.SPG(A433,"SP_IPO_DATE")</f>
        <v/>
      </c>
      <c r="C433" s="5">
        <f>_xll.SNL.Clients.Office.Excel.Functions.SPG(A433, "SP_VOLUME_AVG_WEEKLY_TO_SHARES_OUT", , "1M")</f>
        <v>4.2846513029956714</v>
      </c>
      <c r="D433" s="5">
        <f>_xll.SNL.Clients.Office.Excel.Functions.SPG(A433, "SP_VOLUME_AVG_WEEKLY_TO_SHARES_OUT", , "3M")</f>
        <v>4.927318254988168</v>
      </c>
      <c r="E433" s="5">
        <f>_xll.SNL.Clients.Office.Excel.Functions.SPG(A433, "SP_VOLUME_AVG_DAILY_TO_1YR_AVG_DAILY", , "1M")</f>
        <v>98.79</v>
      </c>
      <c r="F433" s="5">
        <f>_xll.SNL.Clients.Office.Excel.Functions.SPG(A433, "SP_VOLUME_AVG_DAILY_TO_1YR_AVG_DAILY", , "3M")</f>
        <v>113.6</v>
      </c>
      <c r="G433" s="9" t="str">
        <f>_xll.SNL.Clients.Office.Excel.Functions.SPG(A433, "IQ_SECTOR")</f>
        <v>Industrials</v>
      </c>
      <c r="H433" s="9" t="str">
        <f>_xll.SNL.Clients.Office.Excel.Functions.SPG(A433, "IQ_INDUSTRY_GROUP")</f>
        <v>Capital Goods</v>
      </c>
      <c r="I433" s="9" t="str">
        <f>_xll.SNL.Clients.Office.Excel.Functions.SPG(A433, "IQ_INDUSTRY")</f>
        <v>Building Products</v>
      </c>
      <c r="J433" s="9" t="str">
        <f>_xll.SNL.Clients.Office.Excel.Functions.SPG(A433, "IQ_PRIMARY_INDUSTRY")</f>
        <v>Building Products</v>
      </c>
      <c r="K433" s="9" t="str">
        <f>_xll.SNL.Clients.Office.Excel.Functions.SPG(A433, "NAICS_CODE", "Primary")</f>
        <v>332 - Fabricated Metal Product Manufacturing</v>
      </c>
      <c r="L433" s="9" t="str">
        <f>_xll.SNL.Clients.Office.Excel.Functions.SPG(A433, "SP_TOPICTAG")</f>
        <v/>
      </c>
      <c r="M433" s="5">
        <f>_xll.SNL.Clients.Office.Excel.Functions.SPG(A433, "SP_PCT_SHARES_OWNED_ALL_INSTITUTIONS")</f>
        <v>95.73</v>
      </c>
      <c r="N433" s="9" t="str">
        <f>_xll.SNL.Clients.Office.Excel.Functions.SPG(A433, "RD_CREDIT_RATING_GLOBAL", "Issuer Credit Rating", "Local Currency LT|0")</f>
        <v>NR</v>
      </c>
      <c r="O433" s="9" t="str">
        <f>_xll.SNL.Clients.Office.Excel.Functions.SPG(A433, "RD_CWOL_GLOBAL", "Issuer Credit Rating", "Local Currency LT|0")</f>
        <v>NR</v>
      </c>
      <c r="P433" s="9" t="str">
        <f>_xll.SNL.Clients.Office.Excel.Functions.SPG(A433, "RD_RATING_ACTION_GLOBAL", "Issuer Credit Rating", "Local Currency LT|0")</f>
        <v>Not Rated | CreditWatch/Outlook (08/08/2016)</v>
      </c>
      <c r="Q433" s="10" t="str">
        <f>_xll.SNL.Clients.Office.Excel.Functions.SPG(A433, "RD_LAST_REVIEW_DATE_GLOBAL", "Issuer Credit Rating", "Local Currency LT")</f>
        <v/>
      </c>
      <c r="R433" s="10">
        <f>_xll.SNL.Clients.Office.Excel.Functions.SPG(A433, "RD_CREDIT_RATING_DATE_GLOBAL", "Issuer Credit Rating", "Local Currency LT|0")</f>
        <v>42590</v>
      </c>
      <c r="S433" s="10">
        <f>_xll.SNL.Clients.Office.Excel.Functions.SPG(A433, "RD_CREDIT_WATCH_OUTLOOK_DATE_GLOBAL", "Issuer Credit Rating", "Local Currency LT|0")</f>
        <v>42590</v>
      </c>
    </row>
    <row r="434" spans="1:19" x14ac:dyDescent="0.3">
      <c r="A434" t="s">
        <v>1467</v>
      </c>
      <c r="B434" t="str">
        <f>_xll.SNL.Clients.Office.Excel.Functions.SPG(A434,"SP_IPO_DATE")</f>
        <v/>
      </c>
      <c r="C434" s="5">
        <f>_xll.SNL.Clients.Office.Excel.Functions.SPG(A434, "SP_VOLUME_AVG_WEEKLY_TO_SHARES_OUT", , "1M")</f>
        <v>6.5619404442320821</v>
      </c>
      <c r="D434" s="5">
        <f>_xll.SNL.Clients.Office.Excel.Functions.SPG(A434, "SP_VOLUME_AVG_WEEKLY_TO_SHARES_OUT", , "3M")</f>
        <v>7.542191275758352</v>
      </c>
      <c r="E434" s="5">
        <f>_xll.SNL.Clients.Office.Excel.Functions.SPG(A434, "SP_VOLUME_AVG_DAILY_TO_1YR_AVG_DAILY", , "1M")</f>
        <v>85.76</v>
      </c>
      <c r="F434" s="5">
        <f>_xll.SNL.Clients.Office.Excel.Functions.SPG(A434, "SP_VOLUME_AVG_DAILY_TO_1YR_AVG_DAILY", , "3M")</f>
        <v>98.57</v>
      </c>
      <c r="G434" s="9" t="str">
        <f>_xll.SNL.Clients.Office.Excel.Functions.SPG(A434, "IQ_SECTOR")</f>
        <v>Health Care</v>
      </c>
      <c r="H434" s="9" t="str">
        <f>_xll.SNL.Clients.Office.Excel.Functions.SPG(A434, "IQ_INDUSTRY_GROUP")</f>
        <v>Health Care Equipment and Services</v>
      </c>
      <c r="I434" s="9" t="str">
        <f>_xll.SNL.Clients.Office.Excel.Functions.SPG(A434, "IQ_INDUSTRY")</f>
        <v>Health Care Equipment and Supplies</v>
      </c>
      <c r="J434" s="9" t="str">
        <f>_xll.SNL.Clients.Office.Excel.Functions.SPG(A434, "IQ_PRIMARY_INDUSTRY")</f>
        <v>Health Care Equipment</v>
      </c>
      <c r="K434" s="9" t="str">
        <f>_xll.SNL.Clients.Office.Excel.Functions.SPG(A434, "NAICS_CODE", "Primary")</f>
        <v>339112 - Surgical and Medical Instrument Manufacturing</v>
      </c>
      <c r="L434" s="9" t="str">
        <f>_xll.SNL.Clients.Office.Excel.Functions.SPG(A434, "SP_TOPICTAG")</f>
        <v>Health Diagnostics; MHealth; Wearables; Immunology; Infectious Diseases</v>
      </c>
      <c r="M434" s="5">
        <f>_xll.SNL.Clients.Office.Excel.Functions.SPG(A434, "SP_PCT_SHARES_OWNED_ALL_INSTITUTIONS")</f>
        <v>96.02</v>
      </c>
      <c r="N434" s="9" t="str">
        <f>_xll.SNL.Clients.Office.Excel.Functions.SPG(A434, "RD_CREDIT_RATING_GLOBAL", "Issuer Credit Rating", "Local Currency LT|0")</f>
        <v/>
      </c>
      <c r="O434" s="9" t="str">
        <f>_xll.SNL.Clients.Office.Excel.Functions.SPG(A434, "RD_CWOL_GLOBAL", "Issuer Credit Rating", "Local Currency LT|0")</f>
        <v/>
      </c>
      <c r="P434" s="9" t="str">
        <f>_xll.SNL.Clients.Office.Excel.Functions.SPG(A434, "RD_RATING_ACTION_GLOBAL", "Issuer Credit Rating", "Local Currency LT|0")</f>
        <v/>
      </c>
      <c r="Q434" s="10" t="str">
        <f>_xll.SNL.Clients.Office.Excel.Functions.SPG(A434, "RD_LAST_REVIEW_DATE_GLOBAL", "Issuer Credit Rating", "Local Currency LT")</f>
        <v/>
      </c>
      <c r="R434" s="10" t="str">
        <f>_xll.SNL.Clients.Office.Excel.Functions.SPG(A434, "RD_CREDIT_RATING_DATE_GLOBAL", "Issuer Credit Rating", "Local Currency LT|0")</f>
        <v/>
      </c>
      <c r="S434" s="10" t="str">
        <f>_xll.SNL.Clients.Office.Excel.Functions.SPG(A434, "RD_CREDIT_WATCH_OUTLOOK_DATE_GLOBAL", "Issuer Credit Rating", "Local Currency LT|0")</f>
        <v/>
      </c>
    </row>
    <row r="435" spans="1:19" x14ac:dyDescent="0.3">
      <c r="A435" t="s">
        <v>1468</v>
      </c>
      <c r="B435" s="10">
        <f>_xll.SNL.Clients.Office.Excel.Functions.SPG(A435,"SP_IPO_DATE")</f>
        <v>40219</v>
      </c>
      <c r="C435" s="5">
        <f>_xll.SNL.Clients.Office.Excel.Functions.SPG(A435, "SP_VOLUME_AVG_WEEKLY_TO_SHARES_OUT", , "1M")</f>
        <v>4.9973913020012981</v>
      </c>
      <c r="D435" s="5">
        <f>_xll.SNL.Clients.Office.Excel.Functions.SPG(A435, "SP_VOLUME_AVG_WEEKLY_TO_SHARES_OUT", , "3M")</f>
        <v>4.32461937453564</v>
      </c>
      <c r="E435" s="5">
        <f>_xll.SNL.Clients.Office.Excel.Functions.SPG(A435, "SP_VOLUME_AVG_DAILY_TO_1YR_AVG_DAILY", , "1M")</f>
        <v>130.38999999999999</v>
      </c>
      <c r="F435" s="5">
        <f>_xll.SNL.Clients.Office.Excel.Functions.SPG(A435, "SP_VOLUME_AVG_DAILY_TO_1YR_AVG_DAILY", , "3M")</f>
        <v>112.84</v>
      </c>
      <c r="G435" s="9" t="str">
        <f>_xll.SNL.Clients.Office.Excel.Functions.SPG(A435, "IQ_SECTOR")</f>
        <v>Communication Services</v>
      </c>
      <c r="H435" s="9" t="str">
        <f>_xll.SNL.Clients.Office.Excel.Functions.SPG(A435, "IQ_INDUSTRY_GROUP")</f>
        <v>Media and Entertainment</v>
      </c>
      <c r="I435" s="9" t="str">
        <f>_xll.SNL.Clients.Office.Excel.Functions.SPG(A435, "IQ_INDUSTRY")</f>
        <v>Interactive Media and Services</v>
      </c>
      <c r="J435" s="9" t="str">
        <f>_xll.SNL.Clients.Office.Excel.Functions.SPG(A435, "IQ_PRIMARY_INDUSTRY")</f>
        <v>Interactive Media and Services</v>
      </c>
      <c r="K435" s="9" t="str">
        <f>_xll.SNL.Clients.Office.Excel.Functions.SPG(A435, "NAICS_CODE", "Primary")</f>
        <v>519290 - Web Search Portals and All Other Information Services</v>
      </c>
      <c r="L435" s="9" t="str">
        <f>_xll.SNL.Clients.Office.Excel.Functions.SPG(A435, "SP_TOPICTAG")</f>
        <v>Ad Network; Digital Media; Marketing Automation; Social Media Advertising; Customer Analytics; Ad Targeting; Search Engine Optimization</v>
      </c>
      <c r="M435" s="5">
        <f>_xll.SNL.Clients.Office.Excel.Functions.SPG(A435, "SP_PCT_SHARES_OWNED_ALL_INSTITUTIONS")</f>
        <v>93.97</v>
      </c>
      <c r="N435" s="9" t="str">
        <f>_xll.SNL.Clients.Office.Excel.Functions.SPG(A435, "RD_CREDIT_RATING_GLOBAL", "Issuer Credit Rating", "Local Currency LT|0")</f>
        <v/>
      </c>
      <c r="O435" s="9" t="str">
        <f>_xll.SNL.Clients.Office.Excel.Functions.SPG(A435, "RD_CWOL_GLOBAL", "Issuer Credit Rating", "Local Currency LT|0")</f>
        <v/>
      </c>
      <c r="P435" s="9" t="str">
        <f>_xll.SNL.Clients.Office.Excel.Functions.SPG(A435, "RD_RATING_ACTION_GLOBAL", "Issuer Credit Rating", "Local Currency LT|0")</f>
        <v/>
      </c>
      <c r="Q435" s="10" t="str">
        <f>_xll.SNL.Clients.Office.Excel.Functions.SPG(A435, "RD_LAST_REVIEW_DATE_GLOBAL", "Issuer Credit Rating", "Local Currency LT")</f>
        <v/>
      </c>
      <c r="R435" s="10" t="str">
        <f>_xll.SNL.Clients.Office.Excel.Functions.SPG(A435, "RD_CREDIT_RATING_DATE_GLOBAL", "Issuer Credit Rating", "Local Currency LT|0")</f>
        <v/>
      </c>
      <c r="S435" s="10" t="str">
        <f>_xll.SNL.Clients.Office.Excel.Functions.SPG(A435, "RD_CREDIT_WATCH_OUTLOOK_DATE_GLOBAL", "Issuer Credit Rating", "Local Currency LT|0")</f>
        <v/>
      </c>
    </row>
    <row r="436" spans="1:19" x14ac:dyDescent="0.3">
      <c r="A436" t="s">
        <v>1469</v>
      </c>
      <c r="B436" s="10">
        <f>_xll.SNL.Clients.Office.Excel.Functions.SPG(A436,"SP_IPO_DATE")</f>
        <v>33907.041666666664</v>
      </c>
      <c r="C436" s="5">
        <f>_xll.SNL.Clients.Office.Excel.Functions.SPG(A436, "SP_VOLUME_AVG_WEEKLY_TO_SHARES_OUT", , "1M")</f>
        <v>3.9875738516509949</v>
      </c>
      <c r="D436" s="5">
        <f>_xll.SNL.Clients.Office.Excel.Functions.SPG(A436, "SP_VOLUME_AVG_WEEKLY_TO_SHARES_OUT", , "3M")</f>
        <v>3.7692241945211409</v>
      </c>
      <c r="E436" s="5">
        <f>_xll.SNL.Clients.Office.Excel.Functions.SPG(A436, "SP_VOLUME_AVG_DAILY_TO_1YR_AVG_DAILY", , "1M")</f>
        <v>109.65</v>
      </c>
      <c r="F436" s="5">
        <f>_xll.SNL.Clients.Office.Excel.Functions.SPG(A436, "SP_VOLUME_AVG_DAILY_TO_1YR_AVG_DAILY", , "3M")</f>
        <v>103.65</v>
      </c>
      <c r="G436" s="9" t="str">
        <f>_xll.SNL.Clients.Office.Excel.Functions.SPG(A436, "IQ_SECTOR")</f>
        <v>Financials</v>
      </c>
      <c r="H436" s="9" t="str">
        <f>_xll.SNL.Clients.Office.Excel.Functions.SPG(A436, "IQ_INDUSTRY_GROUP")</f>
        <v>Financial Services</v>
      </c>
      <c r="I436" s="9" t="str">
        <f>_xll.SNL.Clients.Office.Excel.Functions.SPG(A436, "IQ_INDUSTRY")</f>
        <v>Financial Services</v>
      </c>
      <c r="J436" s="9" t="str">
        <f>_xll.SNL.Clients.Office.Excel.Functions.SPG(A436, "IQ_PRIMARY_INDUSTRY")</f>
        <v>Commercial and Residential Mortgage Finance</v>
      </c>
      <c r="K436" s="9" t="str">
        <f>_xll.SNL.Clients.Office.Excel.Functions.SPG(A436, "NAICS_CODE", "Primary")</f>
        <v>524126 - Direct Property and Casualty Insurance Carriers</v>
      </c>
      <c r="L436" s="9" t="str">
        <f>_xll.SNL.Clients.Office.Excel.Functions.SPG(A436, "SP_TOPICTAG")</f>
        <v>Fintech; Real Estate Technology</v>
      </c>
      <c r="M436" s="5">
        <f>_xll.SNL.Clients.Office.Excel.Functions.SPG(A436, "SP_PCT_SHARES_OWNED_ALL_INSTITUTIONS")</f>
        <v>101.47</v>
      </c>
      <c r="N436" s="9" t="str">
        <f>_xll.SNL.Clients.Office.Excel.Functions.SPG(A436, "RD_CREDIT_RATING_GLOBAL", "Issuer Credit Rating", "Local Currency LT|0")</f>
        <v>BBB-</v>
      </c>
      <c r="O436" s="9" t="str">
        <f>_xll.SNL.Clients.Office.Excel.Functions.SPG(A436, "RD_CWOL_GLOBAL", "Issuer Credit Rating", "Local Currency LT|0")</f>
        <v>Stable</v>
      </c>
      <c r="P436" s="9" t="str">
        <f>_xll.SNL.Clients.Office.Excel.Functions.SPG(A436, "RD_RATING_ACTION_GLOBAL", "Issuer Credit Rating", "Local Currency LT|0")</f>
        <v>Upgrade | CreditWatch/Outlook (01/08/2024)</v>
      </c>
      <c r="Q436" s="10">
        <f>_xll.SNL.Clients.Office.Excel.Functions.SPG(A436, "RD_LAST_REVIEW_DATE_GLOBAL", "Issuer Credit Rating", "Local Currency LT")</f>
        <v>45569</v>
      </c>
      <c r="R436" s="10">
        <f>_xll.SNL.Clients.Office.Excel.Functions.SPG(A436, "RD_CREDIT_RATING_DATE_GLOBAL", "Issuer Credit Rating", "Local Currency LT|0")</f>
        <v>45299</v>
      </c>
      <c r="S436" s="10">
        <f>_xll.SNL.Clients.Office.Excel.Functions.SPG(A436, "RD_CREDIT_WATCH_OUTLOOK_DATE_GLOBAL", "Issuer Credit Rating", "Local Currency LT|0")</f>
        <v>45299</v>
      </c>
    </row>
    <row r="437" spans="1:19" x14ac:dyDescent="0.3">
      <c r="A437" t="s">
        <v>1470</v>
      </c>
      <c r="B437" t="str">
        <f>_xll.SNL.Clients.Office.Excel.Functions.SPG(A437,"SP_IPO_DATE")</f>
        <v/>
      </c>
      <c r="C437" s="5">
        <f>_xll.SNL.Clients.Office.Excel.Functions.SPG(A437, "SP_VOLUME_AVG_WEEKLY_TO_SHARES_OUT", , "1M")</f>
        <v>6.2464258529931396</v>
      </c>
      <c r="D437" s="5">
        <f>_xll.SNL.Clients.Office.Excel.Functions.SPG(A437, "SP_VOLUME_AVG_WEEKLY_TO_SHARES_OUT", , "3M")</f>
        <v>4.5566720645289145</v>
      </c>
      <c r="E437" s="5">
        <f>_xll.SNL.Clients.Office.Excel.Functions.SPG(A437, "SP_VOLUME_AVG_DAILY_TO_1YR_AVG_DAILY", , "1M")</f>
        <v>155.49</v>
      </c>
      <c r="F437" s="5">
        <f>_xll.SNL.Clients.Office.Excel.Functions.SPG(A437, "SP_VOLUME_AVG_DAILY_TO_1YR_AVG_DAILY", , "3M")</f>
        <v>113.43</v>
      </c>
      <c r="G437" s="9" t="str">
        <f>_xll.SNL.Clients.Office.Excel.Functions.SPG(A437, "IQ_SECTOR")</f>
        <v>Health Care</v>
      </c>
      <c r="H437" s="9" t="str">
        <f>_xll.SNL.Clients.Office.Excel.Functions.SPG(A437, "IQ_INDUSTRY_GROUP")</f>
        <v>Health Care Equipment and Services</v>
      </c>
      <c r="I437" s="9" t="str">
        <f>_xll.SNL.Clients.Office.Excel.Functions.SPG(A437, "IQ_INDUSTRY")</f>
        <v>Health Care Providers and Services</v>
      </c>
      <c r="J437" s="9" t="str">
        <f>_xll.SNL.Clients.Office.Excel.Functions.SPG(A437, "IQ_PRIMARY_INDUSTRY")</f>
        <v>Health Care Services</v>
      </c>
      <c r="K437" s="9" t="str">
        <f>_xll.SNL.Clients.Office.Excel.Functions.SPG(A437, "NAICS_CODE", "Primary")</f>
        <v>621512 - Diagnostic Imaging Centers</v>
      </c>
      <c r="L437" s="9" t="str">
        <f>_xll.SNL.Clients.Office.Excel.Functions.SPG(A437, "SP_TOPICTAG")</f>
        <v>Health Diagnostics; Image Recognition; Artificial Intelligence; Neurology; Oncology; Urology</v>
      </c>
      <c r="M437" s="5">
        <f>_xll.SNL.Clients.Office.Excel.Functions.SPG(A437, "SP_PCT_SHARES_OWNED_ALL_INSTITUTIONS")</f>
        <v>86.25</v>
      </c>
      <c r="N437" s="9" t="str">
        <f>_xll.SNL.Clients.Office.Excel.Functions.SPG(A437, "RD_CREDIT_RATING_GLOBAL", "Issuer Credit Rating", "Local Currency LT|0")</f>
        <v>B+</v>
      </c>
      <c r="O437" s="9" t="str">
        <f>_xll.SNL.Clients.Office.Excel.Functions.SPG(A437, "RD_CWOL_GLOBAL", "Issuer Credit Rating", "Local Currency LT|0")</f>
        <v>Stable</v>
      </c>
      <c r="P437" s="9" t="str">
        <f>_xll.SNL.Clients.Office.Excel.Functions.SPG(A437, "RD_RATING_ACTION_GLOBAL", "Issuer Credit Rating", "Local Currency LT|0")</f>
        <v>Upgrade | CreditWatch/Outlook (06/22/2023)</v>
      </c>
      <c r="Q437" s="10">
        <f>_xll.SNL.Clients.Office.Excel.Functions.SPG(A437, "RD_LAST_REVIEW_DATE_GLOBAL", "Issuer Credit Rating", "Local Currency LT")</f>
        <v>45399</v>
      </c>
      <c r="R437" s="10">
        <f>_xll.SNL.Clients.Office.Excel.Functions.SPG(A437, "RD_CREDIT_RATING_DATE_GLOBAL", "Issuer Credit Rating", "Local Currency LT|0")</f>
        <v>45099</v>
      </c>
      <c r="S437" s="10">
        <f>_xll.SNL.Clients.Office.Excel.Functions.SPG(A437, "RD_CREDIT_WATCH_OUTLOOK_DATE_GLOBAL", "Issuer Credit Rating", "Local Currency LT|0")</f>
        <v>45099</v>
      </c>
    </row>
    <row r="438" spans="1:19" x14ac:dyDescent="0.3">
      <c r="A438" t="s">
        <v>1471</v>
      </c>
      <c r="B438" s="10">
        <f>_xll.SNL.Clients.Office.Excel.Functions.SPG(A438,"SP_IPO_DATE")</f>
        <v>41312</v>
      </c>
      <c r="C438" s="5">
        <f>_xll.SNL.Clients.Office.Excel.Functions.SPG(A438, "SP_VOLUME_AVG_WEEKLY_TO_SHARES_OUT", , "1M")</f>
        <v>5.4937238193530771</v>
      </c>
      <c r="D438" s="5">
        <f>_xll.SNL.Clients.Office.Excel.Functions.SPG(A438, "SP_VOLUME_AVG_WEEKLY_TO_SHARES_OUT", , "3M")</f>
        <v>5.676219438711394</v>
      </c>
      <c r="E438" s="5">
        <f>_xll.SNL.Clients.Office.Excel.Functions.SPG(A438, "SP_VOLUME_AVG_DAILY_TO_1YR_AVG_DAILY", , "1M")</f>
        <v>111.34</v>
      </c>
      <c r="F438" s="5">
        <f>_xll.SNL.Clients.Office.Excel.Functions.SPG(A438, "SP_VOLUME_AVG_DAILY_TO_1YR_AVG_DAILY", , "3M")</f>
        <v>115.03</v>
      </c>
      <c r="G438" s="9" t="str">
        <f>_xll.SNL.Clients.Office.Excel.Functions.SPG(A438, "IQ_SECTOR")</f>
        <v>Financials</v>
      </c>
      <c r="H438" s="9" t="str">
        <f>_xll.SNL.Clients.Office.Excel.Functions.SPG(A438, "IQ_INDUSTRY_GROUP")</f>
        <v>Financial Services</v>
      </c>
      <c r="I438" s="9" t="str">
        <f>_xll.SNL.Clients.Office.Excel.Functions.SPG(A438, "IQ_INDUSTRY")</f>
        <v>Mortgage Real Estate Investment Trusts (REITs)</v>
      </c>
      <c r="J438" s="9" t="str">
        <f>_xll.SNL.Clients.Office.Excel.Functions.SPG(A438, "IQ_PRIMARY_INDUSTRY")</f>
        <v>Mortgage REITs</v>
      </c>
      <c r="K438" s="9" t="str">
        <f>_xll.SNL.Clients.Office.Excel.Functions.SPG(A438, "NAICS_CODE", "Primary")</f>
        <v>525990 - Other Financial Vehicles</v>
      </c>
      <c r="L438" s="9" t="str">
        <f>_xll.SNL.Clients.Office.Excel.Functions.SPG(A438, "SP_TOPICTAG")</f>
        <v/>
      </c>
      <c r="M438" s="5">
        <f>_xll.SNL.Clients.Office.Excel.Functions.SPG(A438, "SP_PCT_SHARES_OWNED_ALL_INSTITUTIONS")</f>
        <v>60.61</v>
      </c>
      <c r="N438" s="9" t="str">
        <f>_xll.SNL.Clients.Office.Excel.Functions.SPG(A438, "RD_CREDIT_RATING_GLOBAL", "Issuer Credit Rating", "Local Currency LT|0")</f>
        <v/>
      </c>
      <c r="O438" s="9" t="str">
        <f>_xll.SNL.Clients.Office.Excel.Functions.SPG(A438, "RD_CWOL_GLOBAL", "Issuer Credit Rating", "Local Currency LT|0")</f>
        <v/>
      </c>
      <c r="P438" s="9" t="str">
        <f>_xll.SNL.Clients.Office.Excel.Functions.SPG(A438, "RD_RATING_ACTION_GLOBAL", "Issuer Credit Rating", "Local Currency LT|0")</f>
        <v/>
      </c>
      <c r="Q438" s="10" t="str">
        <f>_xll.SNL.Clients.Office.Excel.Functions.SPG(A438, "RD_LAST_REVIEW_DATE_GLOBAL", "Issuer Credit Rating", "Local Currency LT")</f>
        <v/>
      </c>
      <c r="R438" s="10" t="str">
        <f>_xll.SNL.Clients.Office.Excel.Functions.SPG(A438, "RD_CREDIT_RATING_DATE_GLOBAL", "Issuer Credit Rating", "Local Currency LT|0")</f>
        <v/>
      </c>
      <c r="S438" s="10" t="str">
        <f>_xll.SNL.Clients.Office.Excel.Functions.SPG(A438, "RD_CREDIT_WATCH_OUTLOOK_DATE_GLOBAL", "Issuer Credit Rating", "Local Currency LT|0")</f>
        <v/>
      </c>
    </row>
    <row r="439" spans="1:19" x14ac:dyDescent="0.3">
      <c r="A439" t="s">
        <v>1472</v>
      </c>
      <c r="B439" s="10">
        <f>_xll.SNL.Clients.Office.Excel.Functions.SPG(A439,"SP_IPO_DATE")</f>
        <v>34914</v>
      </c>
      <c r="C439" s="5">
        <f>_xll.SNL.Clients.Office.Excel.Functions.SPG(A439, "SP_VOLUME_AVG_WEEKLY_TO_SHARES_OUT", , "1M")</f>
        <v>2.9403324549319541</v>
      </c>
      <c r="D439" s="5">
        <f>_xll.SNL.Clients.Office.Excel.Functions.SPG(A439, "SP_VOLUME_AVG_WEEKLY_TO_SHARES_OUT", , "3M")</f>
        <v>3.692376059900869</v>
      </c>
      <c r="E439" s="5">
        <f>_xll.SNL.Clients.Office.Excel.Functions.SPG(A439, "SP_VOLUME_AVG_DAILY_TO_1YR_AVG_DAILY", , "1M")</f>
        <v>73.13</v>
      </c>
      <c r="F439" s="5">
        <f>_xll.SNL.Clients.Office.Excel.Functions.SPG(A439, "SP_VOLUME_AVG_DAILY_TO_1YR_AVG_DAILY", , "3M")</f>
        <v>91.84</v>
      </c>
      <c r="G439" s="9" t="str">
        <f>_xll.SNL.Clients.Office.Excel.Functions.SPG(A439, "IQ_SECTOR")</f>
        <v>Financials</v>
      </c>
      <c r="H439" s="9" t="str">
        <f>_xll.SNL.Clients.Office.Excel.Functions.SPG(A439, "IQ_INDUSTRY_GROUP")</f>
        <v>Financial Services</v>
      </c>
      <c r="I439" s="9" t="str">
        <f>_xll.SNL.Clients.Office.Excel.Functions.SPG(A439, "IQ_INDUSTRY")</f>
        <v>Mortgage Real Estate Investment Trusts (REITs)</v>
      </c>
      <c r="J439" s="9" t="str">
        <f>_xll.SNL.Clients.Office.Excel.Functions.SPG(A439, "IQ_PRIMARY_INDUSTRY")</f>
        <v>Mortgage REITs</v>
      </c>
      <c r="K439" s="9" t="str">
        <f>_xll.SNL.Clients.Office.Excel.Functions.SPG(A439, "NAICS_CODE", "Primary")</f>
        <v>525990 - Other Financial Vehicles</v>
      </c>
      <c r="L439" s="9" t="str">
        <f>_xll.SNL.Clients.Office.Excel.Functions.SPG(A439, "SP_TOPICTAG")</f>
        <v/>
      </c>
      <c r="M439" s="5">
        <f>_xll.SNL.Clients.Office.Excel.Functions.SPG(A439, "SP_PCT_SHARES_OWNED_ALL_INSTITUTIONS")</f>
        <v>74.36</v>
      </c>
      <c r="N439" s="9" t="str">
        <f>_xll.SNL.Clients.Office.Excel.Functions.SPG(A439, "RD_CREDIT_RATING_GLOBAL", "Issuer Credit Rating", "Local Currency LT|0")</f>
        <v/>
      </c>
      <c r="O439" s="9" t="str">
        <f>_xll.SNL.Clients.Office.Excel.Functions.SPG(A439, "RD_CWOL_GLOBAL", "Issuer Credit Rating", "Local Currency LT|0")</f>
        <v/>
      </c>
      <c r="P439" s="9" t="str">
        <f>_xll.SNL.Clients.Office.Excel.Functions.SPG(A439, "RD_RATING_ACTION_GLOBAL", "Issuer Credit Rating", "Local Currency LT|0")</f>
        <v/>
      </c>
      <c r="Q439" s="10" t="str">
        <f>_xll.SNL.Clients.Office.Excel.Functions.SPG(A439, "RD_LAST_REVIEW_DATE_GLOBAL", "Issuer Credit Rating", "Local Currency LT")</f>
        <v/>
      </c>
      <c r="R439" s="10" t="str">
        <f>_xll.SNL.Clients.Office.Excel.Functions.SPG(A439, "RD_CREDIT_RATING_DATE_GLOBAL", "Issuer Credit Rating", "Local Currency LT|0")</f>
        <v/>
      </c>
      <c r="S439" s="10" t="str">
        <f>_xll.SNL.Clients.Office.Excel.Functions.SPG(A439, "RD_CREDIT_WATCH_OUTLOOK_DATE_GLOBAL", "Issuer Credit Rating", "Local Currency LT|0")</f>
        <v/>
      </c>
    </row>
    <row r="440" spans="1:19" x14ac:dyDescent="0.3">
      <c r="A440" t="s">
        <v>1473</v>
      </c>
      <c r="B440" t="str">
        <f>_xll.SNL.Clients.Office.Excel.Functions.SPG(A440,"SP_IPO_DATE")</f>
        <v/>
      </c>
      <c r="C440" s="5">
        <f>_xll.SNL.Clients.Office.Excel.Functions.SPG(A440, "SP_VOLUME_AVG_WEEKLY_TO_SHARES_OUT", , "1M")</f>
        <v>4.4101599014005384</v>
      </c>
      <c r="D440" s="5">
        <f>_xll.SNL.Clients.Office.Excel.Functions.SPG(A440, "SP_VOLUME_AVG_WEEKLY_TO_SHARES_OUT", , "3M")</f>
        <v>4.11144513296707</v>
      </c>
      <c r="E440" s="5">
        <f>_xll.SNL.Clients.Office.Excel.Functions.SPG(A440, "SP_VOLUME_AVG_DAILY_TO_1YR_AVG_DAILY", , "1M")</f>
        <v>124.92</v>
      </c>
      <c r="F440" s="5">
        <f>_xll.SNL.Clients.Office.Excel.Functions.SPG(A440, "SP_VOLUME_AVG_DAILY_TO_1YR_AVG_DAILY", , "3M")</f>
        <v>116.46</v>
      </c>
      <c r="G440" s="9" t="str">
        <f>_xll.SNL.Clients.Office.Excel.Functions.SPG(A440, "IQ_SECTOR")</f>
        <v>Financials</v>
      </c>
      <c r="H440" s="9" t="str">
        <f>_xll.SNL.Clients.Office.Excel.Functions.SPG(A440, "IQ_INDUSTRY_GROUP")</f>
        <v>Banks</v>
      </c>
      <c r="I440" s="9" t="str">
        <f>_xll.SNL.Clients.Office.Excel.Functions.SPG(A440, "IQ_INDUSTRY")</f>
        <v>Banks</v>
      </c>
      <c r="J440" s="9" t="str">
        <f>_xll.SNL.Clients.Office.Excel.Functions.SPG(A440, "IQ_PRIMARY_INDUSTRY")</f>
        <v>Regional Banks</v>
      </c>
      <c r="K440" s="9" t="str">
        <f>_xll.SNL.Clients.Office.Excel.Functions.SPG(A440, "NAICS_CODE", "Primary")</f>
        <v>522110 - Commercial Banking</v>
      </c>
      <c r="L440" s="9" t="str">
        <f>_xll.SNL.Clients.Office.Excel.Functions.SPG(A440, "SP_TOPICTAG")</f>
        <v>Consumer Lending</v>
      </c>
      <c r="M440" s="5">
        <f>_xll.SNL.Clients.Office.Excel.Functions.SPG(A440, "SP_PCT_SHARES_OWNED_ALL_INSTITUTIONS")</f>
        <v>93.62</v>
      </c>
      <c r="N440" s="9" t="str">
        <f>_xll.SNL.Clients.Office.Excel.Functions.SPG(A440, "RD_CREDIT_RATING_GLOBAL", "Issuer Credit Rating", "Local Currency LT|0")</f>
        <v/>
      </c>
      <c r="O440" s="9" t="str">
        <f>_xll.SNL.Clients.Office.Excel.Functions.SPG(A440, "RD_CWOL_GLOBAL", "Issuer Credit Rating", "Local Currency LT|0")</f>
        <v/>
      </c>
      <c r="P440" s="9" t="str">
        <f>_xll.SNL.Clients.Office.Excel.Functions.SPG(A440, "RD_RATING_ACTION_GLOBAL", "Issuer Credit Rating", "Local Currency LT|0")</f>
        <v/>
      </c>
      <c r="Q440" s="10" t="str">
        <f>_xll.SNL.Clients.Office.Excel.Functions.SPG(A440, "RD_LAST_REVIEW_DATE_GLOBAL", "Issuer Credit Rating", "Local Currency LT")</f>
        <v/>
      </c>
      <c r="R440" s="10" t="str">
        <f>_xll.SNL.Clients.Office.Excel.Functions.SPG(A440, "RD_CREDIT_RATING_DATE_GLOBAL", "Issuer Credit Rating", "Local Currency LT|0")</f>
        <v/>
      </c>
      <c r="S440" s="10" t="str">
        <f>_xll.SNL.Clients.Office.Excel.Functions.SPG(A440, "RD_CREDIT_WATCH_OUTLOOK_DATE_GLOBAL", "Issuer Credit Rating", "Local Currency LT|0")</f>
        <v/>
      </c>
    </row>
    <row r="441" spans="1:19" x14ac:dyDescent="0.3">
      <c r="A441" t="s">
        <v>1474</v>
      </c>
      <c r="B441" t="str">
        <f>_xll.SNL.Clients.Office.Excel.Functions.SPG(A441,"SP_IPO_DATE")</f>
        <v/>
      </c>
      <c r="C441" s="5">
        <f>_xll.SNL.Clients.Office.Excel.Functions.SPG(A441, "SP_VOLUME_AVG_WEEKLY_TO_SHARES_OUT", , "1M")</f>
        <v>2.122654267692897</v>
      </c>
      <c r="D441" s="5">
        <f>_xll.SNL.Clients.Office.Excel.Functions.SPG(A441, "SP_VOLUME_AVG_WEEKLY_TO_SHARES_OUT", , "3M")</f>
        <v>3.3403707798026634</v>
      </c>
      <c r="E441" s="5">
        <f>_xll.SNL.Clients.Office.Excel.Functions.SPG(A441, "SP_VOLUME_AVG_DAILY_TO_1YR_AVG_DAILY", , "1M")</f>
        <v>68.81</v>
      </c>
      <c r="F441" s="5">
        <f>_xll.SNL.Clients.Office.Excel.Functions.SPG(A441, "SP_VOLUME_AVG_DAILY_TO_1YR_AVG_DAILY", , "3M")</f>
        <v>108.28</v>
      </c>
      <c r="G441" s="9" t="str">
        <f>_xll.SNL.Clients.Office.Excel.Functions.SPG(A441, "IQ_SECTOR")</f>
        <v>Industrials</v>
      </c>
      <c r="H441" s="9" t="str">
        <f>_xll.SNL.Clients.Office.Excel.Functions.SPG(A441, "IQ_INDUSTRY_GROUP")</f>
        <v>Capital Goods</v>
      </c>
      <c r="I441" s="9" t="str">
        <f>_xll.SNL.Clients.Office.Excel.Functions.SPG(A441, "IQ_INDUSTRY")</f>
        <v>Building Products</v>
      </c>
      <c r="J441" s="9" t="str">
        <f>_xll.SNL.Clients.Office.Excel.Functions.SPG(A441, "IQ_PRIMARY_INDUSTRY")</f>
        <v>Building Products</v>
      </c>
      <c r="K441" s="9" t="str">
        <f>_xll.SNL.Clients.Office.Excel.Functions.SPG(A441, "NAICS_CODE", "Primary")</f>
        <v>334 - Computer and Electronic Product Manufacturing</v>
      </c>
      <c r="L441" s="9" t="str">
        <f>_xll.SNL.Clients.Office.Excel.Functions.SPG(A441, "SP_TOPICTAG")</f>
        <v>Energy Management; Physical Security; Sensors; Smart Building; Cloud Infrastructure; Process Automation; Security Management</v>
      </c>
      <c r="M441" s="5">
        <f>_xll.SNL.Clients.Office.Excel.Functions.SPG(A441, "SP_PCT_SHARES_OWNED_ALL_INSTITUTIONS")</f>
        <v>96.6</v>
      </c>
      <c r="N441" s="9" t="str">
        <f>_xll.SNL.Clients.Office.Excel.Functions.SPG(A441, "RD_CREDIT_RATING_GLOBAL", "Issuer Credit Rating", "Local Currency LT|0")</f>
        <v>BB+</v>
      </c>
      <c r="O441" s="9" t="str">
        <f>_xll.SNL.Clients.Office.Excel.Functions.SPG(A441, "RD_CWOL_GLOBAL", "Issuer Credit Rating", "Local Currency LT|0")</f>
        <v>Negative</v>
      </c>
      <c r="P441" s="9" t="str">
        <f>_xll.SNL.Clients.Office.Excel.Functions.SPG(A441, "RD_RATING_ACTION_GLOBAL", "Issuer Credit Rating", "Local Currency LT|0")</f>
        <v>CreditWatch/Outlook (04/22/2024)</v>
      </c>
      <c r="Q441" s="10">
        <f>_xll.SNL.Clients.Office.Excel.Functions.SPG(A441, "RD_LAST_REVIEW_DATE_GLOBAL", "Issuer Credit Rating", "Local Currency LT")</f>
        <v>45404</v>
      </c>
      <c r="R441" s="10">
        <f>_xll.SNL.Clients.Office.Excel.Functions.SPG(A441, "RD_CREDIT_RATING_DATE_GLOBAL", "Issuer Credit Rating", "Local Currency LT|0")</f>
        <v>44687</v>
      </c>
      <c r="S441" s="10">
        <f>_xll.SNL.Clients.Office.Excel.Functions.SPG(A441, "RD_CREDIT_WATCH_OUTLOOK_DATE_GLOBAL", "Issuer Credit Rating", "Local Currency LT|0")</f>
        <v>45404</v>
      </c>
    </row>
    <row r="442" spans="1:19" x14ac:dyDescent="0.3">
      <c r="A442" t="s">
        <v>1475</v>
      </c>
      <c r="B442" s="10">
        <f>_xll.SNL.Clients.Office.Excel.Functions.SPG(A442,"SP_IPO_DATE")</f>
        <v>39372</v>
      </c>
      <c r="C442" s="5">
        <f>_xll.SNL.Clients.Office.Excel.Functions.SPG(A442, "SP_VOLUME_AVG_WEEKLY_TO_SHARES_OUT", , "1M")</f>
        <v>6.0204851523826042</v>
      </c>
      <c r="D442" s="5">
        <f>_xll.SNL.Clients.Office.Excel.Functions.SPG(A442, "SP_VOLUME_AVG_WEEKLY_TO_SHARES_OUT", , "3M")</f>
        <v>5.672156545052653</v>
      </c>
      <c r="E442" s="5">
        <f>_xll.SNL.Clients.Office.Excel.Functions.SPG(A442, "SP_VOLUME_AVG_DAILY_TO_1YR_AVG_DAILY", , "1M")</f>
        <v>115.49</v>
      </c>
      <c r="F442" s="5">
        <f>_xll.SNL.Clients.Office.Excel.Functions.SPG(A442, "SP_VOLUME_AVG_DAILY_TO_1YR_AVG_DAILY", , "3M")</f>
        <v>108.8</v>
      </c>
      <c r="G442" s="9" t="str">
        <f>_xll.SNL.Clients.Office.Excel.Functions.SPG(A442, "IQ_SECTOR")</f>
        <v>Real Estate</v>
      </c>
      <c r="H442" s="9" t="str">
        <f>_xll.SNL.Clients.Office.Excel.Functions.SPG(A442, "IQ_INDUSTRY_GROUP")</f>
        <v>Equity Real Estate Investment Trusts (REITs)</v>
      </c>
      <c r="I442" s="9" t="str">
        <f>_xll.SNL.Clients.Office.Excel.Functions.SPG(A442, "IQ_INDUSTRY")</f>
        <v>Retail REITs</v>
      </c>
      <c r="J442" s="9" t="str">
        <f>_xll.SNL.Clients.Office.Excel.Functions.SPG(A442, "IQ_PRIMARY_INDUSTRY")</f>
        <v>Retail REITs</v>
      </c>
      <c r="K442" s="9" t="str">
        <f>_xll.SNL.Clients.Office.Excel.Functions.SPG(A442, "NAICS_CODE", "Primary")</f>
        <v>531110 - Lessors of Residential Buildings and Dwellings</v>
      </c>
      <c r="L442" s="9" t="str">
        <f>_xll.SNL.Clients.Office.Excel.Functions.SPG(A442, "SP_TOPICTAG")</f>
        <v/>
      </c>
      <c r="M442" s="5">
        <f>_xll.SNL.Clients.Office.Excel.Functions.SPG(A442, "SP_PCT_SHARES_OWNED_ALL_INSTITUTIONS")</f>
        <v>97.24</v>
      </c>
      <c r="N442" s="9" t="str">
        <f>_xll.SNL.Clients.Office.Excel.Functions.SPG(A442, "RD_CREDIT_RATING_GLOBAL", "Issuer Credit Rating", "Local Currency LT|0")</f>
        <v>BBB-</v>
      </c>
      <c r="O442" s="9" t="str">
        <f>_xll.SNL.Clients.Office.Excel.Functions.SPG(A442, "RD_CWOL_GLOBAL", "Issuer Credit Rating", "Local Currency LT|0")</f>
        <v>Watch Neg</v>
      </c>
      <c r="P442" s="9" t="str">
        <f>_xll.SNL.Clients.Office.Excel.Functions.SPG(A442, "RD_RATING_ACTION_GLOBAL", "Issuer Credit Rating", "Local Currency LT|0")</f>
        <v>CreditWatch/Outlook (11/07/2024)</v>
      </c>
      <c r="Q442" s="10">
        <f>_xll.SNL.Clients.Office.Excel.Functions.SPG(A442, "RD_LAST_REVIEW_DATE_GLOBAL", "Issuer Credit Rating", "Local Currency LT")</f>
        <v>45603</v>
      </c>
      <c r="R442" s="10">
        <f>_xll.SNL.Clients.Office.Excel.Functions.SPG(A442, "RD_CREDIT_RATING_DATE_GLOBAL", "Issuer Credit Rating", "Local Currency LT|0")</f>
        <v>41443</v>
      </c>
      <c r="S442" s="10">
        <f>_xll.SNL.Clients.Office.Excel.Functions.SPG(A442, "RD_CREDIT_WATCH_OUTLOOK_DATE_GLOBAL", "Issuer Credit Rating", "Local Currency LT|0")</f>
        <v>45603</v>
      </c>
    </row>
    <row r="443" spans="1:19" x14ac:dyDescent="0.3">
      <c r="A443" t="s">
        <v>1476</v>
      </c>
      <c r="B443" t="str">
        <f>_xll.SNL.Clients.Office.Excel.Functions.SPG(A443,"SP_IPO_DATE")</f>
        <v/>
      </c>
      <c r="C443" s="5">
        <f>_xll.SNL.Clients.Office.Excel.Functions.SPG(A443, "SP_VOLUME_AVG_WEEKLY_TO_SHARES_OUT", , "1M")</f>
        <v>3.5109181803250373</v>
      </c>
      <c r="D443" s="5">
        <f>_xll.SNL.Clients.Office.Excel.Functions.SPG(A443, "SP_VOLUME_AVG_WEEKLY_TO_SHARES_OUT", , "3M")</f>
        <v>4.4590627016869044</v>
      </c>
      <c r="E443" s="5">
        <f>_xll.SNL.Clients.Office.Excel.Functions.SPG(A443, "SP_VOLUME_AVG_DAILY_TO_1YR_AVG_DAILY", , "1M")</f>
        <v>79.400000000000006</v>
      </c>
      <c r="F443" s="5">
        <f>_xll.SNL.Clients.Office.Excel.Functions.SPG(A443, "SP_VOLUME_AVG_DAILY_TO_1YR_AVG_DAILY", , "3M")</f>
        <v>100.85</v>
      </c>
      <c r="G443" s="9" t="str">
        <f>_xll.SNL.Clients.Office.Excel.Functions.SPG(A443, "IQ_SECTOR")</f>
        <v>Energy</v>
      </c>
      <c r="H443" s="9" t="str">
        <f>_xll.SNL.Clients.Office.Excel.Functions.SPG(A443, "IQ_INDUSTRY_GROUP")</f>
        <v>Energy</v>
      </c>
      <c r="I443" s="9" t="str">
        <f>_xll.SNL.Clients.Office.Excel.Functions.SPG(A443, "IQ_INDUSTRY")</f>
        <v>Oil, Gas and Consumable Fuels</v>
      </c>
      <c r="J443" s="9" t="str">
        <f>_xll.SNL.Clients.Office.Excel.Functions.SPG(A443, "IQ_PRIMARY_INDUSTRY")</f>
        <v>Oil and Gas Refining and Marketing</v>
      </c>
      <c r="K443" s="9" t="str">
        <f>_xll.SNL.Clients.Office.Excel.Functions.SPG(A443, "NAICS_CODE", "Primary")</f>
        <v>32419 - Other Petroleum and Coal Products Manufacturing</v>
      </c>
      <c r="L443" s="9" t="str">
        <f>_xll.SNL.Clients.Office.Excel.Functions.SPG(A443, "SP_TOPICTAG")</f>
        <v>Animal Feed</v>
      </c>
      <c r="M443" s="5">
        <f>_xll.SNL.Clients.Office.Excel.Functions.SPG(A443, "SP_PCT_SHARES_OWNED_ALL_INSTITUTIONS")</f>
        <v>89.46</v>
      </c>
      <c r="N443" s="9" t="str">
        <f>_xll.SNL.Clients.Office.Excel.Functions.SPG(A443, "RD_CREDIT_RATING_GLOBAL", "Issuer Credit Rating", "Local Currency LT|0")</f>
        <v/>
      </c>
      <c r="O443" s="9" t="str">
        <f>_xll.SNL.Clients.Office.Excel.Functions.SPG(A443, "RD_CWOL_GLOBAL", "Issuer Credit Rating", "Local Currency LT|0")</f>
        <v/>
      </c>
      <c r="P443" s="9" t="str">
        <f>_xll.SNL.Clients.Office.Excel.Functions.SPG(A443, "RD_RATING_ACTION_GLOBAL", "Issuer Credit Rating", "Local Currency LT|0")</f>
        <v/>
      </c>
      <c r="Q443" s="10" t="str">
        <f>_xll.SNL.Clients.Office.Excel.Functions.SPG(A443, "RD_LAST_REVIEW_DATE_GLOBAL", "Issuer Credit Rating", "Local Currency LT")</f>
        <v/>
      </c>
      <c r="R443" s="10" t="str">
        <f>_xll.SNL.Clients.Office.Excel.Functions.SPG(A443, "RD_CREDIT_RATING_DATE_GLOBAL", "Issuer Credit Rating", "Local Currency LT|0")</f>
        <v/>
      </c>
      <c r="S443" s="10" t="str">
        <f>_xll.SNL.Clients.Office.Excel.Functions.SPG(A443, "RD_CREDIT_WATCH_OUTLOOK_DATE_GLOBAL", "Issuer Credit Rating", "Local Currency LT|0")</f>
        <v/>
      </c>
    </row>
    <row r="444" spans="1:19" x14ac:dyDescent="0.3">
      <c r="A444" t="s">
        <v>1477</v>
      </c>
      <c r="B444" t="str">
        <f>_xll.SNL.Clients.Office.Excel.Functions.SPG(A444,"SP_IPO_DATE")</f>
        <v/>
      </c>
      <c r="C444" s="5">
        <f>_xll.SNL.Clients.Office.Excel.Functions.SPG(A444, "SP_VOLUME_AVG_WEEKLY_TO_SHARES_OUT", , "1M")</f>
        <v>6.7161864301833889</v>
      </c>
      <c r="D444" s="5">
        <f>_xll.SNL.Clients.Office.Excel.Functions.SPG(A444, "SP_VOLUME_AVG_WEEKLY_TO_SHARES_OUT", , "3M")</f>
        <v>4.9782655324247287</v>
      </c>
      <c r="E444" s="5">
        <f>_xll.SNL.Clients.Office.Excel.Functions.SPG(A444, "SP_VOLUME_AVG_DAILY_TO_1YR_AVG_DAILY", , "1M")</f>
        <v>101.27</v>
      </c>
      <c r="F444" s="5">
        <f>_xll.SNL.Clients.Office.Excel.Functions.SPG(A444, "SP_VOLUME_AVG_DAILY_TO_1YR_AVG_DAILY", , "3M")</f>
        <v>75.069999999999993</v>
      </c>
      <c r="G444" s="9" t="str">
        <f>_xll.SNL.Clients.Office.Excel.Functions.SPG(A444, "IQ_SECTOR")</f>
        <v>Industrials</v>
      </c>
      <c r="H444" s="9" t="str">
        <f>_xll.SNL.Clients.Office.Excel.Functions.SPG(A444, "IQ_INDUSTRY_GROUP")</f>
        <v>Commercial and Professional Services</v>
      </c>
      <c r="I444" s="9" t="str">
        <f>_xll.SNL.Clients.Office.Excel.Functions.SPG(A444, "IQ_INDUSTRY")</f>
        <v>Professional Services</v>
      </c>
      <c r="J444" s="9" t="str">
        <f>_xll.SNL.Clients.Office.Excel.Functions.SPG(A444, "IQ_PRIMARY_INDUSTRY")</f>
        <v>Human Resource and Employment Services</v>
      </c>
      <c r="K444" s="9" t="str">
        <f>_xll.SNL.Clients.Office.Excel.Functions.SPG(A444, "NAICS_CODE", "Primary")</f>
        <v>561311 - Employment Placement Agencies</v>
      </c>
      <c r="L444" s="9" t="str">
        <f>_xll.SNL.Clients.Office.Excel.Functions.SPG(A444, "SP_TOPICTAG")</f>
        <v/>
      </c>
      <c r="M444" s="5">
        <f>_xll.SNL.Clients.Office.Excel.Functions.SPG(A444, "SP_PCT_SHARES_OWNED_ALL_INSTITUTIONS")</f>
        <v>97.66</v>
      </c>
      <c r="N444" s="9" t="str">
        <f>_xll.SNL.Clients.Office.Excel.Functions.SPG(A444, "RD_CREDIT_RATING_GLOBAL", "Issuer Credit Rating", "Local Currency LT|0")</f>
        <v/>
      </c>
      <c r="O444" s="9" t="str">
        <f>_xll.SNL.Clients.Office.Excel.Functions.SPG(A444, "RD_CWOL_GLOBAL", "Issuer Credit Rating", "Local Currency LT|0")</f>
        <v/>
      </c>
      <c r="P444" s="9" t="str">
        <f>_xll.SNL.Clients.Office.Excel.Functions.SPG(A444, "RD_RATING_ACTION_GLOBAL", "Issuer Credit Rating", "Local Currency LT|0")</f>
        <v/>
      </c>
      <c r="Q444" s="10" t="str">
        <f>_xll.SNL.Clients.Office.Excel.Functions.SPG(A444, "RD_LAST_REVIEW_DATE_GLOBAL", "Issuer Credit Rating", "Local Currency LT")</f>
        <v/>
      </c>
      <c r="R444" s="10" t="str">
        <f>_xll.SNL.Clients.Office.Excel.Functions.SPG(A444, "RD_CREDIT_RATING_DATE_GLOBAL", "Issuer Credit Rating", "Local Currency LT|0")</f>
        <v/>
      </c>
      <c r="S444" s="10" t="str">
        <f>_xll.SNL.Clients.Office.Excel.Functions.SPG(A444, "RD_CREDIT_WATCH_OUTLOOK_DATE_GLOBAL", "Issuer Credit Rating", "Local Currency LT|0")</f>
        <v/>
      </c>
    </row>
    <row r="445" spans="1:19" x14ac:dyDescent="0.3">
      <c r="A445" t="s">
        <v>1478</v>
      </c>
      <c r="B445" t="str">
        <f>_xll.SNL.Clients.Office.Excel.Functions.SPG(A445,"SP_IPO_DATE")</f>
        <v/>
      </c>
      <c r="C445" s="5">
        <f>_xll.SNL.Clients.Office.Excel.Functions.SPG(A445, "SP_VOLUME_AVG_WEEKLY_TO_SHARES_OUT", , "1M")</f>
        <v>3.0329046703263187</v>
      </c>
      <c r="D445" s="5">
        <f>_xll.SNL.Clients.Office.Excel.Functions.SPG(A445, "SP_VOLUME_AVG_WEEKLY_TO_SHARES_OUT", , "3M")</f>
        <v>3.2729030300857094</v>
      </c>
      <c r="E445" s="5">
        <f>_xll.SNL.Clients.Office.Excel.Functions.SPG(A445, "SP_VOLUME_AVG_DAILY_TO_1YR_AVG_DAILY", , "1M")</f>
        <v>76.459999999999994</v>
      </c>
      <c r="F445" s="5">
        <f>_xll.SNL.Clients.Office.Excel.Functions.SPG(A445, "SP_VOLUME_AVG_DAILY_TO_1YR_AVG_DAILY", , "3M")</f>
        <v>82.51</v>
      </c>
      <c r="G445" s="9" t="str">
        <f>_xll.SNL.Clients.Office.Excel.Functions.SPG(A445, "IQ_SECTOR")</f>
        <v>Information Technology</v>
      </c>
      <c r="H445" s="9" t="str">
        <f>_xll.SNL.Clients.Office.Excel.Functions.SPG(A445, "IQ_INDUSTRY_GROUP")</f>
        <v>Technology Hardware and Equipment</v>
      </c>
      <c r="I445" s="9" t="str">
        <f>_xll.SNL.Clients.Office.Excel.Functions.SPG(A445, "IQ_INDUSTRY")</f>
        <v>Electronic Equipment, Instruments and Components</v>
      </c>
      <c r="J445" s="9" t="str">
        <f>_xll.SNL.Clients.Office.Excel.Functions.SPG(A445, "IQ_PRIMARY_INDUSTRY")</f>
        <v>Electronic Components</v>
      </c>
      <c r="K445" s="9" t="str">
        <f>_xll.SNL.Clients.Office.Excel.Functions.SPG(A445, "NAICS_CODE", "Primary")</f>
        <v>334419 - Other Electronic Component Manufacturing</v>
      </c>
      <c r="L445" s="9" t="str">
        <f>_xll.SNL.Clients.Office.Excel.Functions.SPG(A445, "SP_TOPICTAG")</f>
        <v>Fleet Management; GPS; Industrial Automation; Sensors; Smart Energy; Electric Vehicle</v>
      </c>
      <c r="M445" s="5">
        <f>_xll.SNL.Clients.Office.Excel.Functions.SPG(A445, "SP_PCT_SHARES_OWNED_ALL_INSTITUTIONS")</f>
        <v>94.54</v>
      </c>
      <c r="N445" s="9" t="str">
        <f>_xll.SNL.Clients.Office.Excel.Functions.SPG(A445, "RD_CREDIT_RATING_GLOBAL", "Issuer Credit Rating", "Local Currency LT|0")</f>
        <v/>
      </c>
      <c r="O445" s="9" t="str">
        <f>_xll.SNL.Clients.Office.Excel.Functions.SPG(A445, "RD_CWOL_GLOBAL", "Issuer Credit Rating", "Local Currency LT|0")</f>
        <v/>
      </c>
      <c r="P445" s="9" t="str">
        <f>_xll.SNL.Clients.Office.Excel.Functions.SPG(A445, "RD_RATING_ACTION_GLOBAL", "Issuer Credit Rating", "Local Currency LT|0")</f>
        <v/>
      </c>
      <c r="Q445" s="10" t="str">
        <f>_xll.SNL.Clients.Office.Excel.Functions.SPG(A445, "RD_LAST_REVIEW_DATE_GLOBAL", "Issuer Credit Rating", "Local Currency LT")</f>
        <v/>
      </c>
      <c r="R445" s="10" t="str">
        <f>_xll.SNL.Clients.Office.Excel.Functions.SPG(A445, "RD_CREDIT_RATING_DATE_GLOBAL", "Issuer Credit Rating", "Local Currency LT|0")</f>
        <v/>
      </c>
      <c r="S445" s="10" t="str">
        <f>_xll.SNL.Clients.Office.Excel.Functions.SPG(A445, "RD_CREDIT_WATCH_OUTLOOK_DATE_GLOBAL", "Issuer Credit Rating", "Local Currency LT|0")</f>
        <v/>
      </c>
    </row>
    <row r="446" spans="1:19" x14ac:dyDescent="0.3">
      <c r="A446" t="s">
        <v>1479</v>
      </c>
      <c r="B446" t="str">
        <f>_xll.SNL.Clients.Office.Excel.Functions.SPG(A446,"SP_IPO_DATE")</f>
        <v/>
      </c>
      <c r="C446" s="5">
        <f>_xll.SNL.Clients.Office.Excel.Functions.SPG(A446, "SP_VOLUME_AVG_WEEKLY_TO_SHARES_OUT", , "1M")</f>
        <v>3.9550199925922023</v>
      </c>
      <c r="D446" s="5">
        <f>_xll.SNL.Clients.Office.Excel.Functions.SPG(A446, "SP_VOLUME_AVG_WEEKLY_TO_SHARES_OUT", , "3M")</f>
        <v>3.5941725770767263</v>
      </c>
      <c r="E446" s="5">
        <f>_xll.SNL.Clients.Office.Excel.Functions.SPG(A446, "SP_VOLUME_AVG_DAILY_TO_1YR_AVG_DAILY", , "1M")</f>
        <v>101.02</v>
      </c>
      <c r="F446" s="5">
        <f>_xll.SNL.Clients.Office.Excel.Functions.SPG(A446, "SP_VOLUME_AVG_DAILY_TO_1YR_AVG_DAILY", , "3M")</f>
        <v>91.8</v>
      </c>
      <c r="G446" s="9" t="str">
        <f>_xll.SNL.Clients.Office.Excel.Functions.SPG(A446, "IQ_SECTOR")</f>
        <v>Energy</v>
      </c>
      <c r="H446" s="9" t="str">
        <f>_xll.SNL.Clients.Office.Excel.Functions.SPG(A446, "IQ_INDUSTRY_GROUP")</f>
        <v>Energy</v>
      </c>
      <c r="I446" s="9" t="str">
        <f>_xll.SNL.Clients.Office.Excel.Functions.SPG(A446, "IQ_INDUSTRY")</f>
        <v>Energy Equipment and Services</v>
      </c>
      <c r="J446" s="9" t="str">
        <f>_xll.SNL.Clients.Office.Excel.Functions.SPG(A446, "IQ_PRIMARY_INDUSTRY")</f>
        <v>Oil and Gas Equipment and Services</v>
      </c>
      <c r="K446" s="9" t="str">
        <f>_xll.SNL.Clients.Office.Excel.Functions.SPG(A446, "NAICS_CODE", "Primary")</f>
        <v>213112 - Support Activities for Oil and Gas Operations</v>
      </c>
      <c r="L446" s="9" t="str">
        <f>_xll.SNL.Clients.Office.Excel.Functions.SPG(A446, "SP_TOPICTAG")</f>
        <v>Environmental Engineering; Marine Transportation</v>
      </c>
      <c r="M446" s="5">
        <f>_xll.SNL.Clients.Office.Excel.Functions.SPG(A446, "SP_PCT_SHARES_OWNED_ALL_INSTITUTIONS")</f>
        <v>52.01</v>
      </c>
      <c r="N446" s="9" t="str">
        <f>_xll.SNL.Clients.Office.Excel.Functions.SPG(A446, "RD_CREDIT_RATING_GLOBAL", "Issuer Credit Rating", "Local Currency LT|0")</f>
        <v/>
      </c>
      <c r="O446" s="9" t="str">
        <f>_xll.SNL.Clients.Office.Excel.Functions.SPG(A446, "RD_CWOL_GLOBAL", "Issuer Credit Rating", "Local Currency LT|0")</f>
        <v/>
      </c>
      <c r="P446" s="9" t="str">
        <f>_xll.SNL.Clients.Office.Excel.Functions.SPG(A446, "RD_RATING_ACTION_GLOBAL", "Issuer Credit Rating", "Local Currency LT|0")</f>
        <v/>
      </c>
      <c r="Q446" s="10" t="str">
        <f>_xll.SNL.Clients.Office.Excel.Functions.SPG(A446, "RD_LAST_REVIEW_DATE_GLOBAL", "Issuer Credit Rating", "Local Currency LT")</f>
        <v/>
      </c>
      <c r="R446" s="10" t="str">
        <f>_xll.SNL.Clients.Office.Excel.Functions.SPG(A446, "RD_CREDIT_RATING_DATE_GLOBAL", "Issuer Credit Rating", "Local Currency LT|0")</f>
        <v/>
      </c>
      <c r="S446" s="10" t="str">
        <f>_xll.SNL.Clients.Office.Excel.Functions.SPG(A446, "RD_CREDIT_WATCH_OUTLOOK_DATE_GLOBAL", "Issuer Credit Rating", "Local Currency LT|0")</f>
        <v/>
      </c>
    </row>
    <row r="447" spans="1:19" x14ac:dyDescent="0.3">
      <c r="A447" t="s">
        <v>1480</v>
      </c>
      <c r="B447" t="str">
        <f>_xll.SNL.Clients.Office.Excel.Functions.SPG(A447,"SP_IPO_DATE")</f>
        <v/>
      </c>
      <c r="C447" s="5">
        <f>_xll.SNL.Clients.Office.Excel.Functions.SPG(A447, "SP_VOLUME_AVG_WEEKLY_TO_SHARES_OUT", , "1M")</f>
        <v>2.374542033792534</v>
      </c>
      <c r="D447" s="5">
        <f>_xll.SNL.Clients.Office.Excel.Functions.SPG(A447, "SP_VOLUME_AVG_WEEKLY_TO_SHARES_OUT", , "3M")</f>
        <v>2.6877390935273868</v>
      </c>
      <c r="E447" s="5">
        <f>_xll.SNL.Clients.Office.Excel.Functions.SPG(A447, "SP_VOLUME_AVG_DAILY_TO_1YR_AVG_DAILY", , "1M")</f>
        <v>86.53</v>
      </c>
      <c r="F447" s="5">
        <f>_xll.SNL.Clients.Office.Excel.Functions.SPG(A447, "SP_VOLUME_AVG_DAILY_TO_1YR_AVG_DAILY", , "3M")</f>
        <v>97.94</v>
      </c>
      <c r="G447" s="9" t="str">
        <f>_xll.SNL.Clients.Office.Excel.Functions.SPG(A447, "IQ_SECTOR")</f>
        <v>Industrials</v>
      </c>
      <c r="H447" s="9" t="str">
        <f>_xll.SNL.Clients.Office.Excel.Functions.SPG(A447, "IQ_INDUSTRY_GROUP")</f>
        <v>Capital Goods</v>
      </c>
      <c r="I447" s="9" t="str">
        <f>_xll.SNL.Clients.Office.Excel.Functions.SPG(A447, "IQ_INDUSTRY")</f>
        <v>Trading Companies and Distributors</v>
      </c>
      <c r="J447" s="9" t="str">
        <f>_xll.SNL.Clients.Office.Excel.Functions.SPG(A447, "IQ_PRIMARY_INDUSTRY")</f>
        <v>Trading Companies and Distributors</v>
      </c>
      <c r="K447" s="9" t="str">
        <f>_xll.SNL.Clients.Office.Excel.Functions.SPG(A447, "NAICS_CODE", "Primary")</f>
        <v>441 - Motor Vehicle and Parts Dealers</v>
      </c>
      <c r="L447" s="9" t="str">
        <f>_xll.SNL.Clients.Office.Excel.Functions.SPG(A447, "SP_TOPICTAG")</f>
        <v>Fleet Management; Freight Service; Passenger Aircraft Manufacturing</v>
      </c>
      <c r="M447" s="5">
        <f>_xll.SNL.Clients.Office.Excel.Functions.SPG(A447, "SP_PCT_SHARES_OWNED_ALL_INSTITUTIONS")</f>
        <v>93</v>
      </c>
      <c r="N447" s="9" t="str">
        <f>_xll.SNL.Clients.Office.Excel.Functions.SPG(A447, "RD_CREDIT_RATING_GLOBAL", "Issuer Credit Rating", "Local Currency LT|0")</f>
        <v/>
      </c>
      <c r="O447" s="9" t="str">
        <f>_xll.SNL.Clients.Office.Excel.Functions.SPG(A447, "RD_CWOL_GLOBAL", "Issuer Credit Rating", "Local Currency LT|0")</f>
        <v/>
      </c>
      <c r="P447" s="9" t="str">
        <f>_xll.SNL.Clients.Office.Excel.Functions.SPG(A447, "RD_RATING_ACTION_GLOBAL", "Issuer Credit Rating", "Local Currency LT|0")</f>
        <v/>
      </c>
      <c r="Q447" s="10" t="str">
        <f>_xll.SNL.Clients.Office.Excel.Functions.SPG(A447, "RD_LAST_REVIEW_DATE_GLOBAL", "Issuer Credit Rating", "Local Currency LT")</f>
        <v/>
      </c>
      <c r="R447" s="10" t="str">
        <f>_xll.SNL.Clients.Office.Excel.Functions.SPG(A447, "RD_CREDIT_RATING_DATE_GLOBAL", "Issuer Credit Rating", "Local Currency LT|0")</f>
        <v/>
      </c>
      <c r="S447" s="10" t="str">
        <f>_xll.SNL.Clients.Office.Excel.Functions.SPG(A447, "RD_CREDIT_WATCH_OUTLOOK_DATE_GLOBAL", "Issuer Credit Rating", "Local Currency LT|0")</f>
        <v/>
      </c>
    </row>
    <row r="448" spans="1:19" x14ac:dyDescent="0.3">
      <c r="A448" t="s">
        <v>1481</v>
      </c>
      <c r="B448" t="str">
        <f>_xll.SNL.Clients.Office.Excel.Functions.SPG(A448,"SP_IPO_DATE")</f>
        <v/>
      </c>
      <c r="C448" s="5">
        <f>_xll.SNL.Clients.Office.Excel.Functions.SPG(A448, "SP_VOLUME_AVG_WEEKLY_TO_SHARES_OUT", , "1M")</f>
        <v>3.8137746468721074</v>
      </c>
      <c r="D448" s="5">
        <f>_xll.SNL.Clients.Office.Excel.Functions.SPG(A448, "SP_VOLUME_AVG_WEEKLY_TO_SHARES_OUT", , "3M")</f>
        <v>3.409165284346432</v>
      </c>
      <c r="E448" s="5">
        <f>_xll.SNL.Clients.Office.Excel.Functions.SPG(A448, "SP_VOLUME_AVG_DAILY_TO_1YR_AVG_DAILY", , "1M")</f>
        <v>131.38999999999999</v>
      </c>
      <c r="F448" s="5">
        <f>_xll.SNL.Clients.Office.Excel.Functions.SPG(A448, "SP_VOLUME_AVG_DAILY_TO_1YR_AVG_DAILY", , "3M")</f>
        <v>117.45</v>
      </c>
      <c r="G448" s="9" t="str">
        <f>_xll.SNL.Clients.Office.Excel.Functions.SPG(A448, "IQ_SECTOR")</f>
        <v>Industrials</v>
      </c>
      <c r="H448" s="9" t="str">
        <f>_xll.SNL.Clients.Office.Excel.Functions.SPG(A448, "IQ_INDUSTRY_GROUP")</f>
        <v>Transportation</v>
      </c>
      <c r="I448" s="9" t="str">
        <f>_xll.SNL.Clients.Office.Excel.Functions.SPG(A448, "IQ_INDUSTRY")</f>
        <v>Ground Transportation</v>
      </c>
      <c r="J448" s="9" t="str">
        <f>_xll.SNL.Clients.Office.Excel.Functions.SPG(A448, "IQ_PRIMARY_INDUSTRY")</f>
        <v>Cargo Ground Transportation</v>
      </c>
      <c r="K448" s="9" t="str">
        <f>_xll.SNL.Clients.Office.Excel.Functions.SPG(A448, "NAICS_CODE", "Primary")</f>
        <v>488510 - Freight Transportation Arrangement</v>
      </c>
      <c r="L448" s="9" t="str">
        <f>_xll.SNL.Clients.Office.Excel.Functions.SPG(A448, "SP_TOPICTAG")</f>
        <v>Data Integration; Fleet Management; Freight Service; Last Mile Transportation; Cloud Infrastructure; Digital Brokerage</v>
      </c>
      <c r="M448" s="5">
        <f>_xll.SNL.Clients.Office.Excel.Functions.SPG(A448, "SP_PCT_SHARES_OWNED_ALL_INSTITUTIONS")</f>
        <v>88.15</v>
      </c>
      <c r="N448" s="9" t="str">
        <f>_xll.SNL.Clients.Office.Excel.Functions.SPG(A448, "RD_CREDIT_RATING_GLOBAL", "Issuer Credit Rating", "Local Currency LT|0")</f>
        <v>BB</v>
      </c>
      <c r="O448" s="9" t="str">
        <f>_xll.SNL.Clients.Office.Excel.Functions.SPG(A448, "RD_CWOL_GLOBAL", "Issuer Credit Rating", "Local Currency LT|0")</f>
        <v>Stable</v>
      </c>
      <c r="P448" s="9" t="str">
        <f>_xll.SNL.Clients.Office.Excel.Functions.SPG(A448, "RD_RATING_ACTION_GLOBAL", "Issuer Credit Rating", "Local Currency LT|0")</f>
        <v>Downgrade | CreditWatch/Outlook (05/22/2024)</v>
      </c>
      <c r="Q448" s="10">
        <f>_xll.SNL.Clients.Office.Excel.Functions.SPG(A448, "RD_LAST_REVIEW_DATE_GLOBAL", "Issuer Credit Rating", "Local Currency LT")</f>
        <v>45588</v>
      </c>
      <c r="R448" s="10">
        <f>_xll.SNL.Clients.Office.Excel.Functions.SPG(A448, "RD_CREDIT_RATING_DATE_GLOBAL", "Issuer Credit Rating", "Local Currency LT|0")</f>
        <v>45434</v>
      </c>
      <c r="S448" s="10">
        <f>_xll.SNL.Clients.Office.Excel.Functions.SPG(A448, "RD_CREDIT_WATCH_OUTLOOK_DATE_GLOBAL", "Issuer Credit Rating", "Local Currency LT|0")</f>
        <v>45434</v>
      </c>
    </row>
    <row r="449" spans="1:19" x14ac:dyDescent="0.3">
      <c r="A449" t="s">
        <v>1482</v>
      </c>
      <c r="B449" t="str">
        <f>_xll.SNL.Clients.Office.Excel.Functions.SPG(A449,"SP_IPO_DATE")</f>
        <v/>
      </c>
      <c r="C449" s="5">
        <f>_xll.SNL.Clients.Office.Excel.Functions.SPG(A449, "SP_VOLUME_AVG_WEEKLY_TO_SHARES_OUT", , "1M")</f>
        <v>2.0915256528555615</v>
      </c>
      <c r="D449" s="5">
        <f>_xll.SNL.Clients.Office.Excel.Functions.SPG(A449, "SP_VOLUME_AVG_WEEKLY_TO_SHARES_OUT", , "3M")</f>
        <v>2.1370525125153588</v>
      </c>
      <c r="E449" s="5">
        <f>_xll.SNL.Clients.Office.Excel.Functions.SPG(A449, "SP_VOLUME_AVG_DAILY_TO_1YR_AVG_DAILY", , "1M")</f>
        <v>100.92</v>
      </c>
      <c r="F449" s="5">
        <f>_xll.SNL.Clients.Office.Excel.Functions.SPG(A449, "SP_VOLUME_AVG_DAILY_TO_1YR_AVG_DAILY", , "3M")</f>
        <v>103.12</v>
      </c>
      <c r="G449" s="9" t="str">
        <f>_xll.SNL.Clients.Office.Excel.Functions.SPG(A449, "IQ_SECTOR")</f>
        <v>Financials</v>
      </c>
      <c r="H449" s="9" t="str">
        <f>_xll.SNL.Clients.Office.Excel.Functions.SPG(A449, "IQ_INDUSTRY_GROUP")</f>
        <v>Banks</v>
      </c>
      <c r="I449" s="9" t="str">
        <f>_xll.SNL.Clients.Office.Excel.Functions.SPG(A449, "IQ_INDUSTRY")</f>
        <v>Banks</v>
      </c>
      <c r="J449" s="9" t="str">
        <f>_xll.SNL.Clients.Office.Excel.Functions.SPG(A449, "IQ_PRIMARY_INDUSTRY")</f>
        <v>Regional Banks</v>
      </c>
      <c r="K449" s="9" t="str">
        <f>_xll.SNL.Clients.Office.Excel.Functions.SPG(A449, "NAICS_CODE", "Primary")</f>
        <v>522110 - Commercial Banking</v>
      </c>
      <c r="L449" s="9" t="str">
        <f>_xll.SNL.Clients.Office.Excel.Functions.SPG(A449, "SP_TOPICTAG")</f>
        <v>Consumer Lending</v>
      </c>
      <c r="M449" s="5">
        <f>_xll.SNL.Clients.Office.Excel.Functions.SPG(A449, "SP_PCT_SHARES_OWNED_ALL_INSTITUTIONS")</f>
        <v>71.03</v>
      </c>
      <c r="N449" s="9" t="str">
        <f>_xll.SNL.Clients.Office.Excel.Functions.SPG(A449, "RD_CREDIT_RATING_GLOBAL", "Issuer Credit Rating", "Local Currency LT|0")</f>
        <v/>
      </c>
      <c r="O449" s="9" t="str">
        <f>_xll.SNL.Clients.Office.Excel.Functions.SPG(A449, "RD_CWOL_GLOBAL", "Issuer Credit Rating", "Local Currency LT|0")</f>
        <v/>
      </c>
      <c r="P449" s="9" t="str">
        <f>_xll.SNL.Clients.Office.Excel.Functions.SPG(A449, "RD_RATING_ACTION_GLOBAL", "Issuer Credit Rating", "Local Currency LT|0")</f>
        <v/>
      </c>
      <c r="Q449" s="10" t="str">
        <f>_xll.SNL.Clients.Office.Excel.Functions.SPG(A449, "RD_LAST_REVIEW_DATE_GLOBAL", "Issuer Credit Rating", "Local Currency LT")</f>
        <v/>
      </c>
      <c r="R449" s="10" t="str">
        <f>_xll.SNL.Clients.Office.Excel.Functions.SPG(A449, "RD_CREDIT_RATING_DATE_GLOBAL", "Issuer Credit Rating", "Local Currency LT|0")</f>
        <v/>
      </c>
      <c r="S449" s="10" t="str">
        <f>_xll.SNL.Clients.Office.Excel.Functions.SPG(A449, "RD_CREDIT_WATCH_OUTLOOK_DATE_GLOBAL", "Issuer Credit Rating", "Local Currency LT|0")</f>
        <v/>
      </c>
    </row>
    <row r="450" spans="1:19" x14ac:dyDescent="0.3">
      <c r="A450" t="s">
        <v>1483</v>
      </c>
      <c r="B450" s="10">
        <f>_xll.SNL.Clients.Office.Excel.Functions.SPG(A450,"SP_IPO_DATE")</f>
        <v>41745</v>
      </c>
      <c r="C450" s="5">
        <f>_xll.SNL.Clients.Office.Excel.Functions.SPG(A450, "SP_VOLUME_AVG_WEEKLY_TO_SHARES_OUT", , "1M")</f>
        <v>4.1693995209940091</v>
      </c>
      <c r="D450" s="5">
        <f>_xll.SNL.Clients.Office.Excel.Functions.SPG(A450, "SP_VOLUME_AVG_WEEKLY_TO_SHARES_OUT", , "3M")</f>
        <v>5.2081708616256535</v>
      </c>
      <c r="E450" s="5">
        <f>_xll.SNL.Clients.Office.Excel.Functions.SPG(A450, "SP_VOLUME_AVG_DAILY_TO_1YR_AVG_DAILY", , "1M")</f>
        <v>72.98</v>
      </c>
      <c r="F450" s="5">
        <f>_xll.SNL.Clients.Office.Excel.Functions.SPG(A450, "SP_VOLUME_AVG_DAILY_TO_1YR_AVG_DAILY", , "3M")</f>
        <v>91.17</v>
      </c>
      <c r="G450" s="9" t="str">
        <f>_xll.SNL.Clients.Office.Excel.Functions.SPG(A450, "IQ_SECTOR")</f>
        <v>Consumer Discretionary</v>
      </c>
      <c r="H450" s="9" t="str">
        <f>_xll.SNL.Clients.Office.Excel.Functions.SPG(A450, "IQ_INDUSTRY_GROUP")</f>
        <v>Consumer Services</v>
      </c>
      <c r="I450" s="9" t="str">
        <f>_xll.SNL.Clients.Office.Excel.Functions.SPG(A450, "IQ_INDUSTRY")</f>
        <v>Hotels, Restaurants and Leisure</v>
      </c>
      <c r="J450" s="9" t="str">
        <f>_xll.SNL.Clients.Office.Excel.Functions.SPG(A450, "IQ_PRIMARY_INDUSTRY")</f>
        <v>Hotels, Resorts and Cruise Lines</v>
      </c>
      <c r="K450" s="9" t="str">
        <f>_xll.SNL.Clients.Office.Excel.Functions.SPG(A450, "NAICS_CODE", "Primary")</f>
        <v>721110 - Hotels (except Casino Hotels) and Motels</v>
      </c>
      <c r="L450" s="9" t="str">
        <f>_xll.SNL.Clients.Office.Excel.Functions.SPG(A450, "SP_TOPICTAG")</f>
        <v>Adventure Travel; Business Travel; Tourism; Travel Accommodations</v>
      </c>
      <c r="M450" s="5">
        <f>_xll.SNL.Clients.Office.Excel.Functions.SPG(A450, "SP_PCT_SHARES_OWNED_ALL_INSTITUTIONS")</f>
        <v>95.55</v>
      </c>
      <c r="N450" s="9" t="str">
        <f>_xll.SNL.Clients.Office.Excel.Functions.SPG(A450, "RD_CREDIT_RATING_GLOBAL", "Issuer Credit Rating", "Local Currency LT|0")</f>
        <v>B-</v>
      </c>
      <c r="O450" s="9" t="str">
        <f>_xll.SNL.Clients.Office.Excel.Functions.SPG(A450, "RD_CWOL_GLOBAL", "Issuer Credit Rating", "Local Currency LT|0")</f>
        <v>Stable</v>
      </c>
      <c r="P450" s="9" t="str">
        <f>_xll.SNL.Clients.Office.Excel.Functions.SPG(A450, "RD_RATING_ACTION_GLOBAL", "Issuer Credit Rating", "Local Currency LT|0")</f>
        <v>Downgrade | CreditWatch/Outlook (02/16/2023)</v>
      </c>
      <c r="Q450" s="10">
        <f>_xll.SNL.Clients.Office.Excel.Functions.SPG(A450, "RD_LAST_REVIEW_DATE_GLOBAL", "Issuer Credit Rating", "Local Currency LT")</f>
        <v>45401</v>
      </c>
      <c r="R450" s="10">
        <f>_xll.SNL.Clients.Office.Excel.Functions.SPG(A450, "RD_CREDIT_RATING_DATE_GLOBAL", "Issuer Credit Rating", "Local Currency LT|0")</f>
        <v>44973</v>
      </c>
      <c r="S450" s="10">
        <f>_xll.SNL.Clients.Office.Excel.Functions.SPG(A450, "RD_CREDIT_WATCH_OUTLOOK_DATE_GLOBAL", "Issuer Credit Rating", "Local Currency LT|0")</f>
        <v>44973</v>
      </c>
    </row>
    <row r="451" spans="1:19" x14ac:dyDescent="0.3">
      <c r="A451" t="s">
        <v>1484</v>
      </c>
      <c r="B451" s="10">
        <f>_xll.SNL.Clients.Office.Excel.Functions.SPG(A451,"SP_IPO_DATE")</f>
        <v>42907</v>
      </c>
      <c r="C451" s="5">
        <f>_xll.SNL.Clients.Office.Excel.Functions.SPG(A451, "SP_VOLUME_AVG_WEEKLY_TO_SHARES_OUT", , "1M")</f>
        <v>3.6617793467314161</v>
      </c>
      <c r="D451" s="5">
        <f>_xll.SNL.Clients.Office.Excel.Functions.SPG(A451, "SP_VOLUME_AVG_WEEKLY_TO_SHARES_OUT", , "3M")</f>
        <v>3.1955011055268927</v>
      </c>
      <c r="E451" s="5">
        <f>_xll.SNL.Clients.Office.Excel.Functions.SPG(A451, "SP_VOLUME_AVG_DAILY_TO_1YR_AVG_DAILY", , "1M")</f>
        <v>138.49</v>
      </c>
      <c r="F451" s="5">
        <f>_xll.SNL.Clients.Office.Excel.Functions.SPG(A451, "SP_VOLUME_AVG_DAILY_TO_1YR_AVG_DAILY", , "3M")</f>
        <v>120.85</v>
      </c>
      <c r="G451" s="9" t="str">
        <f>_xll.SNL.Clients.Office.Excel.Functions.SPG(A451, "IQ_SECTOR")</f>
        <v>Real Estate</v>
      </c>
      <c r="H451" s="9" t="str">
        <f>_xll.SNL.Clients.Office.Excel.Functions.SPG(A451, "IQ_INDUSTRY_GROUP")</f>
        <v>Equity Real Estate Investment Trusts (REITs)</v>
      </c>
      <c r="I451" s="9" t="str">
        <f>_xll.SNL.Clients.Office.Excel.Functions.SPG(A451, "IQ_INDUSTRY")</f>
        <v>Specialized REITs</v>
      </c>
      <c r="J451" s="9" t="str">
        <f>_xll.SNL.Clients.Office.Excel.Functions.SPG(A451, "IQ_PRIMARY_INDUSTRY")</f>
        <v>Other Specialized REITs</v>
      </c>
      <c r="K451" s="9" t="str">
        <f>_xll.SNL.Clients.Office.Excel.Functions.SPG(A451, "NAICS_CODE", "Primary")</f>
        <v>531110 - Lessors of Residential Buildings and Dwellings</v>
      </c>
      <c r="L451" s="9" t="str">
        <f>_xll.SNL.Clients.Office.Excel.Functions.SPG(A451, "SP_TOPICTAG")</f>
        <v/>
      </c>
      <c r="M451" s="5">
        <f>_xll.SNL.Clients.Office.Excel.Functions.SPG(A451, "SP_PCT_SHARES_OWNED_ALL_INSTITUTIONS")</f>
        <v>76.39</v>
      </c>
      <c r="N451" s="9" t="str">
        <f>_xll.SNL.Clients.Office.Excel.Functions.SPG(A451, "RD_CREDIT_RATING_GLOBAL", "Issuer Credit Rating", "Local Currency LT|0")</f>
        <v>BBB+</v>
      </c>
      <c r="O451" s="9" t="str">
        <f>_xll.SNL.Clients.Office.Excel.Functions.SPG(A451, "RD_CWOL_GLOBAL", "Issuer Credit Rating", "Local Currency LT|0")</f>
        <v>Positive</v>
      </c>
      <c r="P451" s="9" t="str">
        <f>_xll.SNL.Clients.Office.Excel.Functions.SPG(A451, "RD_RATING_ACTION_GLOBAL", "Issuer Credit Rating", "Local Currency LT|0")</f>
        <v>New Rating | CreditWatch/Outlook (11/07/2024)</v>
      </c>
      <c r="Q451" s="10">
        <f>_xll.SNL.Clients.Office.Excel.Functions.SPG(A451, "RD_LAST_REVIEW_DATE_GLOBAL", "Issuer Credit Rating", "Local Currency LT")</f>
        <v>45672</v>
      </c>
      <c r="R451" s="10">
        <f>_xll.SNL.Clients.Office.Excel.Functions.SPG(A451, "RD_CREDIT_RATING_DATE_GLOBAL", "Issuer Credit Rating", "Local Currency LT|0")</f>
        <v>45603</v>
      </c>
      <c r="S451" s="10">
        <f>_xll.SNL.Clients.Office.Excel.Functions.SPG(A451, "RD_CREDIT_WATCH_OUTLOOK_DATE_GLOBAL", "Issuer Credit Rating", "Local Currency LT|0")</f>
        <v>45603</v>
      </c>
    </row>
    <row r="452" spans="1:19" x14ac:dyDescent="0.3">
      <c r="A452" t="s">
        <v>1485</v>
      </c>
      <c r="B452" s="10">
        <f>_xll.SNL.Clients.Office.Excel.Functions.SPG(A452,"SP_IPO_DATE")</f>
        <v>37581</v>
      </c>
      <c r="C452" s="5">
        <f>_xll.SNL.Clients.Office.Excel.Functions.SPG(A452, "SP_VOLUME_AVG_WEEKLY_TO_SHARES_OUT", , "1M")</f>
        <v>1.4195029856836727</v>
      </c>
      <c r="D452" s="5">
        <f>_xll.SNL.Clients.Office.Excel.Functions.SPG(A452, "SP_VOLUME_AVG_WEEKLY_TO_SHARES_OUT", , "3M")</f>
        <v>1.912005215673072</v>
      </c>
      <c r="E452" s="5">
        <f>_xll.SNL.Clients.Office.Excel.Functions.SPG(A452, "SP_VOLUME_AVG_DAILY_TO_1YR_AVG_DAILY", , "1M")</f>
        <v>80.239999999999995</v>
      </c>
      <c r="F452" s="5">
        <f>_xll.SNL.Clients.Office.Excel.Functions.SPG(A452, "SP_VOLUME_AVG_DAILY_TO_1YR_AVG_DAILY", , "3M")</f>
        <v>108.08</v>
      </c>
      <c r="G452" s="9" t="str">
        <f>_xll.SNL.Clients.Office.Excel.Functions.SPG(A452, "IQ_SECTOR")</f>
        <v>Financials</v>
      </c>
      <c r="H452" s="9" t="str">
        <f>_xll.SNL.Clients.Office.Excel.Functions.SPG(A452, "IQ_INDUSTRY_GROUP")</f>
        <v>Insurance</v>
      </c>
      <c r="I452" s="9" t="str">
        <f>_xll.SNL.Clients.Office.Excel.Functions.SPG(A452, "IQ_INDUSTRY")</f>
        <v>Insurance</v>
      </c>
      <c r="J452" s="9" t="str">
        <f>_xll.SNL.Clients.Office.Excel.Functions.SPG(A452, "IQ_PRIMARY_INDUSTRY")</f>
        <v>Property and Casualty Insurance</v>
      </c>
      <c r="K452" s="9" t="str">
        <f>_xll.SNL.Clients.Office.Excel.Functions.SPG(A452, "NAICS_CODE", "Primary")</f>
        <v>524126 - Direct Property and Casualty Insurance Carriers</v>
      </c>
      <c r="L452" s="9" t="str">
        <f>_xll.SNL.Clients.Office.Excel.Functions.SPG(A452, "SP_TOPICTAG")</f>
        <v/>
      </c>
      <c r="M452" s="5">
        <f>_xll.SNL.Clients.Office.Excel.Functions.SPG(A452, "SP_PCT_SHARES_OWNED_ALL_INSTITUTIONS")</f>
        <v>83.02</v>
      </c>
      <c r="N452" s="9" t="str">
        <f>_xll.SNL.Clients.Office.Excel.Functions.SPG(A452, "RD_CREDIT_RATING_GLOBAL", "Issuer Credit Rating", "Local Currency LT|0")</f>
        <v/>
      </c>
      <c r="O452" s="9" t="str">
        <f>_xll.SNL.Clients.Office.Excel.Functions.SPG(A452, "RD_CWOL_GLOBAL", "Issuer Credit Rating", "Local Currency LT|0")</f>
        <v/>
      </c>
      <c r="P452" s="9" t="str">
        <f>_xll.SNL.Clients.Office.Excel.Functions.SPG(A452, "RD_RATING_ACTION_GLOBAL", "Issuer Credit Rating", "Local Currency LT|0")</f>
        <v/>
      </c>
      <c r="Q452" s="10" t="str">
        <f>_xll.SNL.Clients.Office.Excel.Functions.SPG(A452, "RD_LAST_REVIEW_DATE_GLOBAL", "Issuer Credit Rating", "Local Currency LT")</f>
        <v/>
      </c>
      <c r="R452" s="10" t="str">
        <f>_xll.SNL.Clients.Office.Excel.Functions.SPG(A452, "RD_CREDIT_RATING_DATE_GLOBAL", "Issuer Credit Rating", "Local Currency LT|0")</f>
        <v/>
      </c>
      <c r="S452" s="10" t="str">
        <f>_xll.SNL.Clients.Office.Excel.Functions.SPG(A452, "RD_CREDIT_WATCH_OUTLOOK_DATE_GLOBAL", "Issuer Credit Rating", "Local Currency LT|0")</f>
        <v/>
      </c>
    </row>
    <row r="453" spans="1:19" x14ac:dyDescent="0.3">
      <c r="A453" t="s">
        <v>1486</v>
      </c>
      <c r="B453" t="str">
        <f>_xll.SNL.Clients.Office.Excel.Functions.SPG(A453,"SP_IPO_DATE")</f>
        <v/>
      </c>
      <c r="C453" s="5">
        <f>_xll.SNL.Clients.Office.Excel.Functions.SPG(A453, "SP_VOLUME_AVG_WEEKLY_TO_SHARES_OUT", , "1M")</f>
        <v>10.229346776779506</v>
      </c>
      <c r="D453" s="5">
        <f>_xll.SNL.Clients.Office.Excel.Functions.SPG(A453, "SP_VOLUME_AVG_WEEKLY_TO_SHARES_OUT", , "3M")</f>
        <v>10.273359980943964</v>
      </c>
      <c r="E453" s="5">
        <f>_xll.SNL.Clients.Office.Excel.Functions.SPG(A453, "SP_VOLUME_AVG_DAILY_TO_1YR_AVG_DAILY", , "1M")</f>
        <v>138.04</v>
      </c>
      <c r="F453" s="5">
        <f>_xll.SNL.Clients.Office.Excel.Functions.SPG(A453, "SP_VOLUME_AVG_DAILY_TO_1YR_AVG_DAILY", , "3M")</f>
        <v>138.63999999999999</v>
      </c>
      <c r="G453" s="9" t="str">
        <f>_xll.SNL.Clients.Office.Excel.Functions.SPG(A453, "IQ_SECTOR")</f>
        <v>Consumer Discretionary</v>
      </c>
      <c r="H453" s="9" t="str">
        <f>_xll.SNL.Clients.Office.Excel.Functions.SPG(A453, "IQ_INDUSTRY_GROUP")</f>
        <v>Consumer Discretionary Distribution and Retail</v>
      </c>
      <c r="I453" s="9" t="str">
        <f>_xll.SNL.Clients.Office.Excel.Functions.SPG(A453, "IQ_INDUSTRY")</f>
        <v>Specialty Retail</v>
      </c>
      <c r="J453" s="9" t="str">
        <f>_xll.SNL.Clients.Office.Excel.Functions.SPG(A453, "IQ_PRIMARY_INDUSTRY")</f>
        <v>Other Specialty Retail</v>
      </c>
      <c r="K453" s="9" t="str">
        <f>_xll.SNL.Clients.Office.Excel.Functions.SPG(A453, "NAICS_CODE", "Primary")</f>
        <v>456120 - Cosmetics, Beauty Supplies, and Perfume Retailers</v>
      </c>
      <c r="L453" s="9" t="str">
        <f>_xll.SNL.Clients.Office.Excel.Functions.SPG(A453, "SP_TOPICTAG")</f>
        <v>Fast-Moving Consumer Goods; Lifestyle; Brand Marketing; Courier Service</v>
      </c>
      <c r="M453" s="5">
        <f>_xll.SNL.Clients.Office.Excel.Functions.SPG(A453, "SP_PCT_SHARES_OWNED_ALL_INSTITUTIONS")</f>
        <v>105.27</v>
      </c>
      <c r="N453" s="9" t="str">
        <f>_xll.SNL.Clients.Office.Excel.Functions.SPG(A453, "RD_CREDIT_RATING_GLOBAL", "Issuer Credit Rating", "Local Currency LT|0")</f>
        <v>BB-</v>
      </c>
      <c r="O453" s="9" t="str">
        <f>_xll.SNL.Clients.Office.Excel.Functions.SPG(A453, "RD_CWOL_GLOBAL", "Issuer Credit Rating", "Local Currency LT|0")</f>
        <v>Stable</v>
      </c>
      <c r="P453" s="9" t="str">
        <f>_xll.SNL.Clients.Office.Excel.Functions.SPG(A453, "RD_RATING_ACTION_GLOBAL", "Issuer Credit Rating", "Local Currency LT|0")</f>
        <v>CreditWatch/Outlook (12/08/2022)</v>
      </c>
      <c r="Q453" s="10">
        <f>_xll.SNL.Clients.Office.Excel.Functions.SPG(A453, "RD_LAST_REVIEW_DATE_GLOBAL", "Issuer Credit Rating", "Local Currency LT")</f>
        <v>45553</v>
      </c>
      <c r="R453" s="10">
        <f>_xll.SNL.Clients.Office.Excel.Functions.SPG(A453, "RD_CREDIT_RATING_DATE_GLOBAL", "Issuer Credit Rating", "Local Currency LT|0")</f>
        <v>43235</v>
      </c>
      <c r="S453" s="10">
        <f>_xll.SNL.Clients.Office.Excel.Functions.SPG(A453, "RD_CREDIT_WATCH_OUTLOOK_DATE_GLOBAL", "Issuer Credit Rating", "Local Currency LT|0")</f>
        <v>44903</v>
      </c>
    </row>
    <row r="454" spans="1:19" x14ac:dyDescent="0.3">
      <c r="A454" t="s">
        <v>1487</v>
      </c>
      <c r="B454" t="str">
        <f>_xll.SNL.Clients.Office.Excel.Functions.SPG(A454,"SP_IPO_DATE")</f>
        <v/>
      </c>
      <c r="C454" s="5">
        <f>_xll.SNL.Clients.Office.Excel.Functions.SPG(A454, "SP_VOLUME_AVG_WEEKLY_TO_SHARES_OUT", , "1M")</f>
        <v>4.6236798158954384</v>
      </c>
      <c r="D454" s="5">
        <f>_xll.SNL.Clients.Office.Excel.Functions.SPG(A454, "SP_VOLUME_AVG_WEEKLY_TO_SHARES_OUT", , "3M")</f>
        <v>3.6413330705920255</v>
      </c>
      <c r="E454" s="5">
        <f>_xll.SNL.Clients.Office.Excel.Functions.SPG(A454, "SP_VOLUME_AVG_DAILY_TO_1YR_AVG_DAILY", , "1M")</f>
        <v>128.1</v>
      </c>
      <c r="F454" s="5">
        <f>_xll.SNL.Clients.Office.Excel.Functions.SPG(A454, "SP_VOLUME_AVG_DAILY_TO_1YR_AVG_DAILY", , "3M")</f>
        <v>100.89</v>
      </c>
      <c r="G454" s="9" t="str">
        <f>_xll.SNL.Clients.Office.Excel.Functions.SPG(A454, "IQ_SECTOR")</f>
        <v>Information Technology</v>
      </c>
      <c r="H454" s="9" t="str">
        <f>_xll.SNL.Clients.Office.Excel.Functions.SPG(A454, "IQ_INDUSTRY_GROUP")</f>
        <v>Technology Hardware and Equipment</v>
      </c>
      <c r="I454" s="9" t="str">
        <f>_xll.SNL.Clients.Office.Excel.Functions.SPG(A454, "IQ_INDUSTRY")</f>
        <v>Electronic Equipment, Instruments and Components</v>
      </c>
      <c r="J454" s="9" t="str">
        <f>_xll.SNL.Clients.Office.Excel.Functions.SPG(A454, "IQ_PRIMARY_INDUSTRY")</f>
        <v>Electronic Manufacturing Services</v>
      </c>
      <c r="K454" s="9" t="str">
        <f>_xll.SNL.Clients.Office.Excel.Functions.SPG(A454, "NAICS_CODE", "Primary")</f>
        <v>33441 - Semiconductor and Other Electronic Component Manufacturing</v>
      </c>
      <c r="L454" s="9" t="str">
        <f>_xll.SNL.Clients.Office.Excel.Functions.SPG(A454, "SP_TOPICTAG")</f>
        <v>Software Development; Cloud Infrastructure; Cloud Storage; Process Automation; Artificial Intelligence</v>
      </c>
      <c r="M454" s="5">
        <f>_xll.SNL.Clients.Office.Excel.Functions.SPG(A454, "SP_PCT_SHARES_OWNED_ALL_INSTITUTIONS")</f>
        <v>96.55</v>
      </c>
      <c r="N454" s="9" t="str">
        <f>_xll.SNL.Clients.Office.Excel.Functions.SPG(A454, "RD_CREDIT_RATING_GLOBAL", "Issuer Credit Rating", "Local Currency LT|0")</f>
        <v>BB+</v>
      </c>
      <c r="O454" s="9" t="str">
        <f>_xll.SNL.Clients.Office.Excel.Functions.SPG(A454, "RD_CWOL_GLOBAL", "Issuer Credit Rating", "Local Currency LT|0")</f>
        <v>Stable</v>
      </c>
      <c r="P454" s="9" t="str">
        <f>_xll.SNL.Clients.Office.Excel.Functions.SPG(A454, "RD_RATING_ACTION_GLOBAL", "Issuer Credit Rating", "Local Currency LT|0")</f>
        <v>Upgrade | CreditWatch/Outlook (03/14/2017)</v>
      </c>
      <c r="Q454" s="10">
        <f>_xll.SNL.Clients.Office.Excel.Functions.SPG(A454, "RD_LAST_REVIEW_DATE_GLOBAL", "Issuer Credit Rating", "Local Currency LT")</f>
        <v>45373</v>
      </c>
      <c r="R454" s="10">
        <f>_xll.SNL.Clients.Office.Excel.Functions.SPG(A454, "RD_CREDIT_RATING_DATE_GLOBAL", "Issuer Credit Rating", "Local Currency LT|0")</f>
        <v>42808</v>
      </c>
      <c r="S454" s="10">
        <f>_xll.SNL.Clients.Office.Excel.Functions.SPG(A454, "RD_CREDIT_WATCH_OUTLOOK_DATE_GLOBAL", "Issuer Credit Rating", "Local Currency LT|0")</f>
        <v>42808</v>
      </c>
    </row>
    <row r="455" spans="1:19" x14ac:dyDescent="0.3">
      <c r="A455" t="s">
        <v>1488</v>
      </c>
      <c r="B455" s="10">
        <f>_xll.SNL.Clients.Office.Excel.Functions.SPG(A455,"SP_IPO_DATE")</f>
        <v>34200</v>
      </c>
      <c r="C455" s="5">
        <f>_xll.SNL.Clients.Office.Excel.Functions.SPG(A455, "SP_VOLUME_AVG_WEEKLY_TO_SHARES_OUT", , "1M")</f>
        <v>0.96194739104927052</v>
      </c>
      <c r="D455" s="5">
        <f>_xll.SNL.Clients.Office.Excel.Functions.SPG(A455, "SP_VOLUME_AVG_WEEKLY_TO_SHARES_OUT", , "3M")</f>
        <v>0.90098112344547399</v>
      </c>
      <c r="E455" s="5">
        <f>_xll.SNL.Clients.Office.Excel.Functions.SPG(A455, "SP_VOLUME_AVG_DAILY_TO_1YR_AVG_DAILY", , "1M")</f>
        <v>91.05</v>
      </c>
      <c r="F455" s="5">
        <f>_xll.SNL.Clients.Office.Excel.Functions.SPG(A455, "SP_VOLUME_AVG_DAILY_TO_1YR_AVG_DAILY", , "3M")</f>
        <v>85.28</v>
      </c>
      <c r="G455" s="9" t="str">
        <f>_xll.SNL.Clients.Office.Excel.Functions.SPG(A455, "IQ_SECTOR")</f>
        <v>Real Estate</v>
      </c>
      <c r="H455" s="9" t="str">
        <f>_xll.SNL.Clients.Office.Excel.Functions.SPG(A455, "IQ_INDUSTRY_GROUP")</f>
        <v>Equity Real Estate Investment Trusts (REITs)</v>
      </c>
      <c r="I455" s="9" t="str">
        <f>_xll.SNL.Clients.Office.Excel.Functions.SPG(A455, "IQ_INDUSTRY")</f>
        <v>Retail REITs</v>
      </c>
      <c r="J455" s="9" t="str">
        <f>_xll.SNL.Clients.Office.Excel.Functions.SPG(A455, "IQ_PRIMARY_INDUSTRY")</f>
        <v>Retail REITs</v>
      </c>
      <c r="K455" s="9" t="str">
        <f>_xll.SNL.Clients.Office.Excel.Functions.SPG(A455, "NAICS_CODE", "Primary")</f>
        <v>531110 - Lessors of Residential Buildings and Dwellings</v>
      </c>
      <c r="L455" s="9" t="str">
        <f>_xll.SNL.Clients.Office.Excel.Functions.SPG(A455, "SP_TOPICTAG")</f>
        <v/>
      </c>
      <c r="M455" s="5">
        <f>_xll.SNL.Clients.Office.Excel.Functions.SPG(A455, "SP_PCT_SHARES_OWNED_ALL_INSTITUTIONS")</f>
        <v>83.73</v>
      </c>
      <c r="N455" s="9" t="str">
        <f>_xll.SNL.Clients.Office.Excel.Functions.SPG(A455, "RD_CREDIT_RATING_GLOBAL", "Issuer Credit Rating", "Local Currency LT|0")</f>
        <v/>
      </c>
      <c r="O455" s="9" t="str">
        <f>_xll.SNL.Clients.Office.Excel.Functions.SPG(A455, "RD_CWOL_GLOBAL", "Issuer Credit Rating", "Local Currency LT|0")</f>
        <v/>
      </c>
      <c r="P455" s="9" t="str">
        <f>_xll.SNL.Clients.Office.Excel.Functions.SPG(A455, "RD_RATING_ACTION_GLOBAL", "Issuer Credit Rating", "Local Currency LT|0")</f>
        <v/>
      </c>
      <c r="Q455" s="10" t="str">
        <f>_xll.SNL.Clients.Office.Excel.Functions.SPG(A455, "RD_LAST_REVIEW_DATE_GLOBAL", "Issuer Credit Rating", "Local Currency LT")</f>
        <v/>
      </c>
      <c r="R455" s="10" t="str">
        <f>_xll.SNL.Clients.Office.Excel.Functions.SPG(A455, "RD_CREDIT_RATING_DATE_GLOBAL", "Issuer Credit Rating", "Local Currency LT|0")</f>
        <v/>
      </c>
      <c r="S455" s="10" t="str">
        <f>_xll.SNL.Clients.Office.Excel.Functions.SPG(A455, "RD_CREDIT_WATCH_OUTLOOK_DATE_GLOBAL", "Issuer Credit Rating", "Local Currency LT|0")</f>
        <v/>
      </c>
    </row>
    <row r="456" spans="1:19" x14ac:dyDescent="0.3">
      <c r="A456" t="s">
        <v>1489</v>
      </c>
      <c r="B456" t="str">
        <f>_xll.SNL.Clients.Office.Excel.Functions.SPG(A456,"SP_IPO_DATE")</f>
        <v/>
      </c>
      <c r="C456" s="5">
        <f>_xll.SNL.Clients.Office.Excel.Functions.SPG(A456, "SP_VOLUME_AVG_WEEKLY_TO_SHARES_OUT", , "1M")</f>
        <v>4.6536896673723831</v>
      </c>
      <c r="D456" s="5">
        <f>_xll.SNL.Clients.Office.Excel.Functions.SPG(A456, "SP_VOLUME_AVG_WEEKLY_TO_SHARES_OUT", , "3M")</f>
        <v>4.8185989313637094</v>
      </c>
      <c r="E456" s="5">
        <f>_xll.SNL.Clients.Office.Excel.Functions.SPG(A456, "SP_VOLUME_AVG_DAILY_TO_1YR_AVG_DAILY", , "1M")</f>
        <v>99.27</v>
      </c>
      <c r="F456" s="5">
        <f>_xll.SNL.Clients.Office.Excel.Functions.SPG(A456, "SP_VOLUME_AVG_DAILY_TO_1YR_AVG_DAILY", , "3M")</f>
        <v>102.79</v>
      </c>
      <c r="G456" s="9" t="str">
        <f>_xll.SNL.Clients.Office.Excel.Functions.SPG(A456, "IQ_SECTOR")</f>
        <v>Information Technology</v>
      </c>
      <c r="H456" s="9" t="str">
        <f>_xll.SNL.Clients.Office.Excel.Functions.SPG(A456, "IQ_INDUSTRY_GROUP")</f>
        <v>Technology Hardware and Equipment</v>
      </c>
      <c r="I456" s="9" t="str">
        <f>_xll.SNL.Clients.Office.Excel.Functions.SPG(A456, "IQ_INDUSTRY")</f>
        <v>Electronic Equipment, Instruments and Components</v>
      </c>
      <c r="J456" s="9" t="str">
        <f>_xll.SNL.Clients.Office.Excel.Functions.SPG(A456, "IQ_PRIMARY_INDUSTRY")</f>
        <v>Technology Distributors</v>
      </c>
      <c r="K456" s="9" t="str">
        <f>_xll.SNL.Clients.Office.Excel.Functions.SPG(A456, "NAICS_CODE", "Primary")</f>
        <v>423430 - Computer and Computer Peripheral Equipment and Software Merchant Wholesalers</v>
      </c>
      <c r="L456" s="9" t="str">
        <f>_xll.SNL.Clients.Office.Excel.Functions.SPG(A456, "SP_TOPICTAG")</f>
        <v>Software Development; Cloud Management; Data Integration; Cloud Infrastructure; Cloud Storage; Process Automation; Network Security</v>
      </c>
      <c r="M456" s="5">
        <f>_xll.SNL.Clients.Office.Excel.Functions.SPG(A456, "SP_PCT_SHARES_OWNED_ALL_INSTITUTIONS")</f>
        <v>100.38</v>
      </c>
      <c r="N456" s="9" t="str">
        <f>_xll.SNL.Clients.Office.Excel.Functions.SPG(A456, "RD_CREDIT_RATING_GLOBAL", "Issuer Credit Rating", "Local Currency LT|0")</f>
        <v/>
      </c>
      <c r="O456" s="9" t="str">
        <f>_xll.SNL.Clients.Office.Excel.Functions.SPG(A456, "RD_CWOL_GLOBAL", "Issuer Credit Rating", "Local Currency LT|0")</f>
        <v/>
      </c>
      <c r="P456" s="9" t="str">
        <f>_xll.SNL.Clients.Office.Excel.Functions.SPG(A456, "RD_RATING_ACTION_GLOBAL", "Issuer Credit Rating", "Local Currency LT|0")</f>
        <v/>
      </c>
      <c r="Q456" s="10" t="str">
        <f>_xll.SNL.Clients.Office.Excel.Functions.SPG(A456, "RD_LAST_REVIEW_DATE_GLOBAL", "Issuer Credit Rating", "Local Currency LT")</f>
        <v/>
      </c>
      <c r="R456" s="10" t="str">
        <f>_xll.SNL.Clients.Office.Excel.Functions.SPG(A456, "RD_CREDIT_RATING_DATE_GLOBAL", "Issuer Credit Rating", "Local Currency LT|0")</f>
        <v/>
      </c>
      <c r="S456" s="10" t="str">
        <f>_xll.SNL.Clients.Office.Excel.Functions.SPG(A456, "RD_CREDIT_WATCH_OUTLOOK_DATE_GLOBAL", "Issuer Credit Rating", "Local Currency LT|0")</f>
        <v/>
      </c>
    </row>
    <row r="457" spans="1:19" x14ac:dyDescent="0.3">
      <c r="A457" t="s">
        <v>1490</v>
      </c>
      <c r="B457" s="10">
        <f>_xll.SNL.Clients.Office.Excel.Functions.SPG(A457,"SP_IPO_DATE")</f>
        <v>42830</v>
      </c>
      <c r="C457" s="5">
        <f>_xll.SNL.Clients.Office.Excel.Functions.SPG(A457, "SP_VOLUME_AVG_WEEKLY_TO_SHARES_OUT", , "1M")</f>
        <v>4.6074145249012144</v>
      </c>
      <c r="D457" s="5">
        <f>_xll.SNL.Clients.Office.Excel.Functions.SPG(A457, "SP_VOLUME_AVG_WEEKLY_TO_SHARES_OUT", , "3M")</f>
        <v>4.3280259477701266</v>
      </c>
      <c r="E457" s="5">
        <f>_xll.SNL.Clients.Office.Excel.Functions.SPG(A457, "SP_VOLUME_AVG_DAILY_TO_1YR_AVG_DAILY", , "1M")</f>
        <v>103.18</v>
      </c>
      <c r="F457" s="5">
        <f>_xll.SNL.Clients.Office.Excel.Functions.SPG(A457, "SP_VOLUME_AVG_DAILY_TO_1YR_AVG_DAILY", , "3M")</f>
        <v>96.92</v>
      </c>
      <c r="G457" s="9" t="str">
        <f>_xll.SNL.Clients.Office.Excel.Functions.SPG(A457, "IQ_SECTOR")</f>
        <v>Industrials</v>
      </c>
      <c r="H457" s="9" t="str">
        <f>_xll.SNL.Clients.Office.Excel.Functions.SPG(A457, "IQ_INDUSTRY_GROUP")</f>
        <v>Transportation</v>
      </c>
      <c r="I457" s="9" t="str">
        <f>_xll.SNL.Clients.Office.Excel.Functions.SPG(A457, "IQ_INDUSTRY")</f>
        <v>Ground Transportation</v>
      </c>
      <c r="J457" s="9" t="str">
        <f>_xll.SNL.Clients.Office.Excel.Functions.SPG(A457, "IQ_PRIMARY_INDUSTRY")</f>
        <v>Cargo Ground Transportation</v>
      </c>
      <c r="K457" s="9" t="str">
        <f>_xll.SNL.Clients.Office.Excel.Functions.SPG(A457, "NAICS_CODE", "Primary")</f>
        <v>4841 - General Freight Trucking</v>
      </c>
      <c r="L457" s="9" t="str">
        <f>_xll.SNL.Clients.Office.Excel.Functions.SPG(A457, "SP_TOPICTAG")</f>
        <v>Fleet Management; Freight Service; Industrial Automation</v>
      </c>
      <c r="M457" s="5">
        <f>_xll.SNL.Clients.Office.Excel.Functions.SPG(A457, "SP_PCT_SHARES_OWNED_ALL_INSTITUTIONS")</f>
        <v>32.590000000000003</v>
      </c>
      <c r="N457" s="9" t="str">
        <f>_xll.SNL.Clients.Office.Excel.Functions.SPG(A457, "RD_CREDIT_RATING_GLOBAL", "Issuer Credit Rating", "Local Currency LT|0")</f>
        <v/>
      </c>
      <c r="O457" s="9" t="str">
        <f>_xll.SNL.Clients.Office.Excel.Functions.SPG(A457, "RD_CWOL_GLOBAL", "Issuer Credit Rating", "Local Currency LT|0")</f>
        <v/>
      </c>
      <c r="P457" s="9" t="str">
        <f>_xll.SNL.Clients.Office.Excel.Functions.SPG(A457, "RD_RATING_ACTION_GLOBAL", "Issuer Credit Rating", "Local Currency LT|0")</f>
        <v/>
      </c>
      <c r="Q457" s="10" t="str">
        <f>_xll.SNL.Clients.Office.Excel.Functions.SPG(A457, "RD_LAST_REVIEW_DATE_GLOBAL", "Issuer Credit Rating", "Local Currency LT")</f>
        <v/>
      </c>
      <c r="R457" s="10" t="str">
        <f>_xll.SNL.Clients.Office.Excel.Functions.SPG(A457, "RD_CREDIT_RATING_DATE_GLOBAL", "Issuer Credit Rating", "Local Currency LT|0")</f>
        <v/>
      </c>
      <c r="S457" s="10" t="str">
        <f>_xll.SNL.Clients.Office.Excel.Functions.SPG(A457, "RD_CREDIT_WATCH_OUTLOOK_DATE_GLOBAL", "Issuer Credit Rating", "Local Currency LT|0")</f>
        <v/>
      </c>
    </row>
    <row r="458" spans="1:19" x14ac:dyDescent="0.3">
      <c r="A458" t="s">
        <v>1491</v>
      </c>
      <c r="B458" t="str">
        <f>_xll.SNL.Clients.Office.Excel.Functions.SPG(A458,"SP_IPO_DATE")</f>
        <v/>
      </c>
      <c r="C458" s="5">
        <f>_xll.SNL.Clients.Office.Excel.Functions.SPG(A458, "SP_VOLUME_AVG_WEEKLY_TO_SHARES_OUT", , "1M")</f>
        <v>5.3855780922900598</v>
      </c>
      <c r="D458" s="5">
        <f>_xll.SNL.Clients.Office.Excel.Functions.SPG(A458, "SP_VOLUME_AVG_WEEKLY_TO_SHARES_OUT", , "3M")</f>
        <v>5.5066701883918174</v>
      </c>
      <c r="E458" s="5">
        <f>_xll.SNL.Clients.Office.Excel.Functions.SPG(A458, "SP_VOLUME_AVG_DAILY_TO_1YR_AVG_DAILY", , "1M")</f>
        <v>127.59</v>
      </c>
      <c r="F458" s="5">
        <f>_xll.SNL.Clients.Office.Excel.Functions.SPG(A458, "SP_VOLUME_AVG_DAILY_TO_1YR_AVG_DAILY", , "3M")</f>
        <v>130.46</v>
      </c>
      <c r="G458" s="9" t="str">
        <f>_xll.SNL.Clients.Office.Excel.Functions.SPG(A458, "IQ_SECTOR")</f>
        <v>Communication Services</v>
      </c>
      <c r="H458" s="9" t="str">
        <f>_xll.SNL.Clients.Office.Excel.Functions.SPG(A458, "IQ_INDUSTRY_GROUP")</f>
        <v>Media and Entertainment</v>
      </c>
      <c r="I458" s="9" t="str">
        <f>_xll.SNL.Clients.Office.Excel.Functions.SPG(A458, "IQ_INDUSTRY")</f>
        <v>Media</v>
      </c>
      <c r="J458" s="9" t="str">
        <f>_xll.SNL.Clients.Office.Excel.Functions.SPG(A458, "IQ_PRIMARY_INDUSTRY")</f>
        <v>Publishing</v>
      </c>
      <c r="K458" s="9" t="str">
        <f>_xll.SNL.Clients.Office.Excel.Functions.SPG(A458, "NAICS_CODE", "Primary")</f>
        <v>5131 - Newspaper, Periodical, Book, and Directory Publishers</v>
      </c>
      <c r="L458" s="9" t="str">
        <f>_xll.SNL.Clients.Office.Excel.Functions.SPG(A458, "SP_TOPICTAG")</f>
        <v>Language Learning; E-learning; Brand Marketing</v>
      </c>
      <c r="M458" s="5">
        <f>_xll.SNL.Clients.Office.Excel.Functions.SPG(A458, "SP_PCT_SHARES_OWNED_ALL_INSTITUTIONS")</f>
        <v>79.61</v>
      </c>
      <c r="N458" s="9" t="str">
        <f>_xll.SNL.Clients.Office.Excel.Functions.SPG(A458, "RD_CREDIT_RATING_GLOBAL", "Issuer Credit Rating", "Local Currency LT|0")</f>
        <v>NR</v>
      </c>
      <c r="O458" s="9" t="str">
        <f>_xll.SNL.Clients.Office.Excel.Functions.SPG(A458, "RD_CWOL_GLOBAL", "Issuer Credit Rating", "Local Currency LT|0")</f>
        <v>NR</v>
      </c>
      <c r="P458" s="9" t="str">
        <f>_xll.SNL.Clients.Office.Excel.Functions.SPG(A458, "RD_RATING_ACTION_GLOBAL", "Issuer Credit Rating", "Local Currency LT|0")</f>
        <v>Not Rated | CreditWatch/Outlook (04/26/2013)</v>
      </c>
      <c r="Q458" s="10" t="str">
        <f>_xll.SNL.Clients.Office.Excel.Functions.SPG(A458, "RD_LAST_REVIEW_DATE_GLOBAL", "Issuer Credit Rating", "Local Currency LT")</f>
        <v/>
      </c>
      <c r="R458" s="10">
        <f>_xll.SNL.Clients.Office.Excel.Functions.SPG(A458, "RD_CREDIT_RATING_DATE_GLOBAL", "Issuer Credit Rating", "Local Currency LT|0")</f>
        <v>41390</v>
      </c>
      <c r="S458" s="10">
        <f>_xll.SNL.Clients.Office.Excel.Functions.SPG(A458, "RD_CREDIT_WATCH_OUTLOOK_DATE_GLOBAL", "Issuer Credit Rating", "Local Currency LT|0")</f>
        <v>41390</v>
      </c>
    </row>
    <row r="459" spans="1:19" x14ac:dyDescent="0.3">
      <c r="A459" t="s">
        <v>1492</v>
      </c>
      <c r="B459" s="10">
        <f>_xll.SNL.Clients.Office.Excel.Functions.SPG(A459,"SP_IPO_DATE")</f>
        <v>43867</v>
      </c>
      <c r="C459" s="5" t="str">
        <f>_xll.SNL.Clients.Office.Excel.Functions.SPG(A459, "SP_VOLUME_AVG_WEEKLY_TO_SHARES_OUT", , "1M")</f>
        <v>NA</v>
      </c>
      <c r="D459" s="5" t="str">
        <f>_xll.SNL.Clients.Office.Excel.Functions.SPG(A459, "SP_VOLUME_AVG_WEEKLY_TO_SHARES_OUT", , "3M")</f>
        <v>NA</v>
      </c>
      <c r="E459" s="5">
        <f>_xll.SNL.Clients.Office.Excel.Functions.SPG(A459, "SP_VOLUME_AVG_DAILY_TO_1YR_AVG_DAILY", , "1M")</f>
        <v>131.85</v>
      </c>
      <c r="F459" s="5">
        <f>_xll.SNL.Clients.Office.Excel.Functions.SPG(A459, "SP_VOLUME_AVG_DAILY_TO_1YR_AVG_DAILY", , "3M")</f>
        <v>110.16</v>
      </c>
      <c r="G459" s="9" t="str">
        <f>_xll.SNL.Clients.Office.Excel.Functions.SPG(A459, "IQ_SECTOR")</f>
        <v>Health Care</v>
      </c>
      <c r="H459" s="9" t="str">
        <f>_xll.SNL.Clients.Office.Excel.Functions.SPG(A459, "IQ_INDUSTRY_GROUP")</f>
        <v>Health Care Equipment and Services</v>
      </c>
      <c r="I459" s="9" t="str">
        <f>_xll.SNL.Clients.Office.Excel.Functions.SPG(A459, "IQ_INDUSTRY")</f>
        <v>Health Care Technology</v>
      </c>
      <c r="J459" s="9" t="str">
        <f>_xll.SNL.Clients.Office.Excel.Functions.SPG(A459, "IQ_PRIMARY_INDUSTRY")</f>
        <v>Health Care Technology</v>
      </c>
      <c r="K459" s="9" t="str">
        <f>_xll.SNL.Clients.Office.Excel.Functions.SPG(A459, "NAICS_CODE", "Primary")</f>
        <v>513210 - Software Publishers</v>
      </c>
      <c r="L459" s="9" t="str">
        <f>_xll.SNL.Clients.Office.Excel.Functions.SPG(A459, "SP_TOPICTAG")</f>
        <v>Health Diagnostics; Artificial Intelligence; Genetic Disorder; Immunology; Neurology; Oncology</v>
      </c>
      <c r="M459" s="5">
        <f>_xll.SNL.Clients.Office.Excel.Functions.SPG(A459, "SP_PCT_SHARES_OWNED_ALL_INSTITUTIONS")</f>
        <v>90.95</v>
      </c>
      <c r="N459" s="9" t="str">
        <f>_xll.SNL.Clients.Office.Excel.Functions.SPG(A459, "RD_CREDIT_RATING_GLOBAL", "Issuer Credit Rating", "Local Currency LT|0")</f>
        <v/>
      </c>
      <c r="O459" s="9" t="str">
        <f>_xll.SNL.Clients.Office.Excel.Functions.SPG(A459, "RD_CWOL_GLOBAL", "Issuer Credit Rating", "Local Currency LT|0")</f>
        <v/>
      </c>
      <c r="P459" s="9" t="str">
        <f>_xll.SNL.Clients.Office.Excel.Functions.SPG(A459, "RD_RATING_ACTION_GLOBAL", "Issuer Credit Rating", "Local Currency LT|0")</f>
        <v/>
      </c>
      <c r="Q459" s="10" t="str">
        <f>_xll.SNL.Clients.Office.Excel.Functions.SPG(A459, "RD_LAST_REVIEW_DATE_GLOBAL", "Issuer Credit Rating", "Local Currency LT")</f>
        <v/>
      </c>
      <c r="R459" s="10" t="str">
        <f>_xll.SNL.Clients.Office.Excel.Functions.SPG(A459, "RD_CREDIT_RATING_DATE_GLOBAL", "Issuer Credit Rating", "Local Currency LT|0")</f>
        <v/>
      </c>
      <c r="S459" s="10" t="str">
        <f>_xll.SNL.Clients.Office.Excel.Functions.SPG(A459, "RD_CREDIT_WATCH_OUTLOOK_DATE_GLOBAL", "Issuer Credit Rating", "Local Currency LT|0")</f>
        <v/>
      </c>
    </row>
    <row r="460" spans="1:19" x14ac:dyDescent="0.3">
      <c r="A460" t="s">
        <v>1493</v>
      </c>
      <c r="B460" s="10">
        <f>_xll.SNL.Clients.Office.Excel.Functions.SPG(A460,"SP_IPO_DATE")</f>
        <v>30713</v>
      </c>
      <c r="C460" s="5">
        <f>_xll.SNL.Clients.Office.Excel.Functions.SPG(A460, "SP_VOLUME_AVG_WEEKLY_TO_SHARES_OUT", , "1M")</f>
        <v>2.2252379586555104</v>
      </c>
      <c r="D460" s="5">
        <f>_xll.SNL.Clients.Office.Excel.Functions.SPG(A460, "SP_VOLUME_AVG_WEEKLY_TO_SHARES_OUT", , "3M")</f>
        <v>2.2795415787441224</v>
      </c>
      <c r="E460" s="5">
        <f>_xll.SNL.Clients.Office.Excel.Functions.SPG(A460, "SP_VOLUME_AVG_DAILY_TO_1YR_AVG_DAILY", , "1M")</f>
        <v>92.97</v>
      </c>
      <c r="F460" s="5">
        <f>_xll.SNL.Clients.Office.Excel.Functions.SPG(A460, "SP_VOLUME_AVG_DAILY_TO_1YR_AVG_DAILY", , "3M")</f>
        <v>95.24</v>
      </c>
      <c r="G460" s="9" t="str">
        <f>_xll.SNL.Clients.Office.Excel.Functions.SPG(A460, "IQ_SECTOR")</f>
        <v>Financials</v>
      </c>
      <c r="H460" s="9" t="str">
        <f>_xll.SNL.Clients.Office.Excel.Functions.SPG(A460, "IQ_INDUSTRY_GROUP")</f>
        <v>Banks</v>
      </c>
      <c r="I460" s="9" t="str">
        <f>_xll.SNL.Clients.Office.Excel.Functions.SPG(A460, "IQ_INDUSTRY")</f>
        <v>Banks</v>
      </c>
      <c r="J460" s="9" t="str">
        <f>_xll.SNL.Clients.Office.Excel.Functions.SPG(A460, "IQ_PRIMARY_INDUSTRY")</f>
        <v>Regional Banks</v>
      </c>
      <c r="K460" s="9" t="str">
        <f>_xll.SNL.Clients.Office.Excel.Functions.SPG(A460, "NAICS_CODE", "Primary")</f>
        <v>522110 - Commercial Banking</v>
      </c>
      <c r="L460" s="9" t="str">
        <f>_xll.SNL.Clients.Office.Excel.Functions.SPG(A460, "SP_TOPICTAG")</f>
        <v>Consumer Lending</v>
      </c>
      <c r="M460" s="5">
        <f>_xll.SNL.Clients.Office.Excel.Functions.SPG(A460, "SP_PCT_SHARES_OWNED_ALL_INSTITUTIONS")</f>
        <v>79.7</v>
      </c>
      <c r="N460" s="9" t="str">
        <f>_xll.SNL.Clients.Office.Excel.Functions.SPG(A460, "RD_CREDIT_RATING_GLOBAL", "Issuer Credit Rating", "Local Currency LT|0")</f>
        <v/>
      </c>
      <c r="O460" s="9" t="str">
        <f>_xll.SNL.Clients.Office.Excel.Functions.SPG(A460, "RD_CWOL_GLOBAL", "Issuer Credit Rating", "Local Currency LT|0")</f>
        <v/>
      </c>
      <c r="P460" s="9" t="str">
        <f>_xll.SNL.Clients.Office.Excel.Functions.SPG(A460, "RD_RATING_ACTION_GLOBAL", "Issuer Credit Rating", "Local Currency LT|0")</f>
        <v/>
      </c>
      <c r="Q460" s="10" t="str">
        <f>_xll.SNL.Clients.Office.Excel.Functions.SPG(A460, "RD_LAST_REVIEW_DATE_GLOBAL", "Issuer Credit Rating", "Local Currency LT")</f>
        <v/>
      </c>
      <c r="R460" s="10" t="str">
        <f>_xll.SNL.Clients.Office.Excel.Functions.SPG(A460, "RD_CREDIT_RATING_DATE_GLOBAL", "Issuer Credit Rating", "Local Currency LT|0")</f>
        <v/>
      </c>
      <c r="S460" s="10" t="str">
        <f>_xll.SNL.Clients.Office.Excel.Functions.SPG(A460, "RD_CREDIT_WATCH_OUTLOOK_DATE_GLOBAL", "Issuer Credit Rating", "Local Currency LT|0")</f>
        <v/>
      </c>
    </row>
    <row r="461" spans="1:19" x14ac:dyDescent="0.3">
      <c r="A461" t="s">
        <v>1494</v>
      </c>
      <c r="B461" t="str">
        <f>_xll.SNL.Clients.Office.Excel.Functions.SPG(A461,"SP_IPO_DATE")</f>
        <v/>
      </c>
      <c r="C461" s="5">
        <f>_xll.SNL.Clients.Office.Excel.Functions.SPG(A461, "SP_VOLUME_AVG_WEEKLY_TO_SHARES_OUT", , "1M")</f>
        <v>3.8120346956258615</v>
      </c>
      <c r="D461" s="5">
        <f>_xll.SNL.Clients.Office.Excel.Functions.SPG(A461, "SP_VOLUME_AVG_WEEKLY_TO_SHARES_OUT", , "3M")</f>
        <v>4.3499509322542238</v>
      </c>
      <c r="E461" s="5">
        <f>_xll.SNL.Clients.Office.Excel.Functions.SPG(A461, "SP_VOLUME_AVG_DAILY_TO_1YR_AVG_DAILY", , "1M")</f>
        <v>76.569999999999993</v>
      </c>
      <c r="F461" s="5">
        <f>_xll.SNL.Clients.Office.Excel.Functions.SPG(A461, "SP_VOLUME_AVG_DAILY_TO_1YR_AVG_DAILY", , "3M")</f>
        <v>87.37</v>
      </c>
      <c r="G461" s="9" t="str">
        <f>_xll.SNL.Clients.Office.Excel.Functions.SPG(A461, "IQ_SECTOR")</f>
        <v>Materials</v>
      </c>
      <c r="H461" s="9" t="str">
        <f>_xll.SNL.Clients.Office.Excel.Functions.SPG(A461, "IQ_INDUSTRY_GROUP")</f>
        <v>Materials</v>
      </c>
      <c r="I461" s="9" t="str">
        <f>_xll.SNL.Clients.Office.Excel.Functions.SPG(A461, "IQ_INDUSTRY")</f>
        <v>Containers and Packaging</v>
      </c>
      <c r="J461" s="9" t="str">
        <f>_xll.SNL.Clients.Office.Excel.Functions.SPG(A461, "IQ_PRIMARY_INDUSTRY")</f>
        <v>Paper and Plastic Packaging Products and Materials</v>
      </c>
      <c r="K461" s="9" t="str">
        <f>_xll.SNL.Clients.Office.Excel.Functions.SPG(A461, "NAICS_CODE", "Primary")</f>
        <v>32611 - Plastics Packaging Materials and Unlaminated Film and Sheet Manufacturing</v>
      </c>
      <c r="L461" s="9" t="str">
        <f>_xll.SNL.Clients.Office.Excel.Functions.SPG(A461, "SP_TOPICTAG")</f>
        <v>Food Delivery; Industrial Automation; Packaging Services</v>
      </c>
      <c r="M461" s="5">
        <f>_xll.SNL.Clients.Office.Excel.Functions.SPG(A461, "SP_PCT_SHARES_OWNED_ALL_INSTITUTIONS")</f>
        <v>93.88</v>
      </c>
      <c r="N461" s="9" t="str">
        <f>_xll.SNL.Clients.Office.Excel.Functions.SPG(A461, "RD_CREDIT_RATING_GLOBAL", "Issuer Credit Rating", "Local Currency LT|0")</f>
        <v>BB+</v>
      </c>
      <c r="O461" s="9" t="str">
        <f>_xll.SNL.Clients.Office.Excel.Functions.SPG(A461, "RD_CWOL_GLOBAL", "Issuer Credit Rating", "Local Currency LT|0")</f>
        <v>Stable</v>
      </c>
      <c r="P461" s="9" t="str">
        <f>_xll.SNL.Clients.Office.Excel.Functions.SPG(A461, "RD_RATING_ACTION_GLOBAL", "Issuer Credit Rating", "Local Currency LT|0")</f>
        <v>Upgrade | CreditWatch/Outlook (09/26/2017)</v>
      </c>
      <c r="Q461" s="10">
        <f>_xll.SNL.Clients.Office.Excel.Functions.SPG(A461, "RD_LAST_REVIEW_DATE_GLOBAL", "Issuer Credit Rating", "Local Currency LT")</f>
        <v>45463</v>
      </c>
      <c r="R461" s="10">
        <f>_xll.SNL.Clients.Office.Excel.Functions.SPG(A461, "RD_CREDIT_RATING_DATE_GLOBAL", "Issuer Credit Rating", "Local Currency LT|0")</f>
        <v>43004</v>
      </c>
      <c r="S461" s="10">
        <f>_xll.SNL.Clients.Office.Excel.Functions.SPG(A461, "RD_CREDIT_WATCH_OUTLOOK_DATE_GLOBAL", "Issuer Credit Rating", "Local Currency LT|0")</f>
        <v>43004</v>
      </c>
    </row>
    <row r="462" spans="1:19" x14ac:dyDescent="0.3">
      <c r="A462" t="s">
        <v>1495</v>
      </c>
      <c r="B462" s="10">
        <f>_xll.SNL.Clients.Office.Excel.Functions.SPG(A462,"SP_IPO_DATE")</f>
        <v>40081</v>
      </c>
      <c r="C462" s="5">
        <f>_xll.SNL.Clients.Office.Excel.Functions.SPG(A462, "SP_VOLUME_AVG_WEEKLY_TO_SHARES_OUT", , "1M")</f>
        <v>2.8806502508804614</v>
      </c>
      <c r="D462" s="5">
        <f>_xll.SNL.Clients.Office.Excel.Functions.SPG(A462, "SP_VOLUME_AVG_WEEKLY_TO_SHARES_OUT", , "3M")</f>
        <v>4.2127170539472383</v>
      </c>
      <c r="E462" s="5">
        <f>_xll.SNL.Clients.Office.Excel.Functions.SPG(A462, "SP_VOLUME_AVG_DAILY_TO_1YR_AVG_DAILY", , "1M")</f>
        <v>103.08</v>
      </c>
      <c r="F462" s="5">
        <f>_xll.SNL.Clients.Office.Excel.Functions.SPG(A462, "SP_VOLUME_AVG_DAILY_TO_1YR_AVG_DAILY", , "3M")</f>
        <v>150.75</v>
      </c>
      <c r="G462" s="9" t="str">
        <f>_xll.SNL.Clients.Office.Excel.Functions.SPG(A462, "IQ_SECTOR")</f>
        <v>Health Care</v>
      </c>
      <c r="H462" s="9" t="str">
        <f>_xll.SNL.Clients.Office.Excel.Functions.SPG(A462, "IQ_INDUSTRY_GROUP")</f>
        <v>Health Care Equipment and Services</v>
      </c>
      <c r="I462" s="9" t="str">
        <f>_xll.SNL.Clients.Office.Excel.Functions.SPG(A462, "IQ_INDUSTRY")</f>
        <v>Health Care Providers and Services</v>
      </c>
      <c r="J462" s="9" t="str">
        <f>_xll.SNL.Clients.Office.Excel.Functions.SPG(A462, "IQ_PRIMARY_INDUSTRY")</f>
        <v>Health Care Facilities</v>
      </c>
      <c r="K462" s="9" t="str">
        <f>_xll.SNL.Clients.Office.Excel.Functions.SPG(A462, "NAICS_CODE", "Primary")</f>
        <v>622310 - Specialty (except Psychiatric and Substance Abuse) Hospitals</v>
      </c>
      <c r="L462" s="9" t="str">
        <f>_xll.SNL.Clients.Office.Excel.Functions.SPG(A462, "SP_TOPICTAG")</f>
        <v>Health Diagnostics; Outpatient Care; Chronic Diseases; Neurology; Orthopaedics; Respiratory; Surgery</v>
      </c>
      <c r="M462" s="5">
        <f>_xll.SNL.Clients.Office.Excel.Functions.SPG(A462, "SP_PCT_SHARES_OWNED_ALL_INSTITUTIONS")</f>
        <v>79.73</v>
      </c>
      <c r="N462" s="9" t="str">
        <f>_xll.SNL.Clients.Office.Excel.Functions.SPG(A462, "RD_CREDIT_RATING_GLOBAL", "Issuer Credit Rating", "Local Currency LT|0")</f>
        <v/>
      </c>
      <c r="O462" s="9" t="str">
        <f>_xll.SNL.Clients.Office.Excel.Functions.SPG(A462, "RD_CWOL_GLOBAL", "Issuer Credit Rating", "Local Currency LT|0")</f>
        <v/>
      </c>
      <c r="P462" s="9" t="str">
        <f>_xll.SNL.Clients.Office.Excel.Functions.SPG(A462, "RD_RATING_ACTION_GLOBAL", "Issuer Credit Rating", "Local Currency LT|0")</f>
        <v/>
      </c>
      <c r="Q462" s="10" t="str">
        <f>_xll.SNL.Clients.Office.Excel.Functions.SPG(A462, "RD_LAST_REVIEW_DATE_GLOBAL", "Issuer Credit Rating", "Local Currency LT")</f>
        <v/>
      </c>
      <c r="R462" s="10" t="str">
        <f>_xll.SNL.Clients.Office.Excel.Functions.SPG(A462, "RD_CREDIT_RATING_DATE_GLOBAL", "Issuer Credit Rating", "Local Currency LT|0")</f>
        <v/>
      </c>
      <c r="S462" s="10" t="str">
        <f>_xll.SNL.Clients.Office.Excel.Functions.SPG(A462, "RD_CREDIT_WATCH_OUTLOOK_DATE_GLOBAL", "Issuer Credit Rating", "Local Currency LT|0")</f>
        <v/>
      </c>
    </row>
    <row r="463" spans="1:19" x14ac:dyDescent="0.3">
      <c r="A463" t="s">
        <v>1496</v>
      </c>
      <c r="B463" t="str">
        <f>_xll.SNL.Clients.Office.Excel.Functions.SPG(A463,"SP_IPO_DATE")</f>
        <v/>
      </c>
      <c r="C463" s="5">
        <f>_xll.SNL.Clients.Office.Excel.Functions.SPG(A463, "SP_VOLUME_AVG_WEEKLY_TO_SHARES_OUT", , "1M")</f>
        <v>18.825449968817495</v>
      </c>
      <c r="D463" s="5">
        <f>_xll.SNL.Clients.Office.Excel.Functions.SPG(A463, "SP_VOLUME_AVG_WEEKLY_TO_SHARES_OUT", , "3M")</f>
        <v>13.677370794936547</v>
      </c>
      <c r="E463" s="5">
        <f>_xll.SNL.Clients.Office.Excel.Functions.SPG(A463, "SP_VOLUME_AVG_DAILY_TO_1YR_AVG_DAILY", , "1M")</f>
        <v>158.66</v>
      </c>
      <c r="F463" s="5">
        <f>_xll.SNL.Clients.Office.Excel.Functions.SPG(A463, "SP_VOLUME_AVG_DAILY_TO_1YR_AVG_DAILY", , "3M")</f>
        <v>115.27</v>
      </c>
      <c r="G463" s="9" t="str">
        <f>_xll.SNL.Clients.Office.Excel.Functions.SPG(A463, "IQ_SECTOR")</f>
        <v>Information Technology</v>
      </c>
      <c r="H463" s="9" t="str">
        <f>_xll.SNL.Clients.Office.Excel.Functions.SPG(A463, "IQ_INDUSTRY_GROUP")</f>
        <v>Semiconductors and Semiconductor Equipment</v>
      </c>
      <c r="I463" s="9" t="str">
        <f>_xll.SNL.Clients.Office.Excel.Functions.SPG(A463, "IQ_INDUSTRY")</f>
        <v>Semiconductors and Semiconductor Equipment</v>
      </c>
      <c r="J463" s="9" t="str">
        <f>_xll.SNL.Clients.Office.Excel.Functions.SPG(A463, "IQ_PRIMARY_INDUSTRY")</f>
        <v>Semiconductors</v>
      </c>
      <c r="K463" s="9" t="str">
        <f>_xll.SNL.Clients.Office.Excel.Functions.SPG(A463, "NAICS_CODE", "Primary")</f>
        <v>334413 - Semiconductor and Related Device Manufacturing</v>
      </c>
      <c r="L463" s="9" t="str">
        <f>_xll.SNL.Clients.Office.Excel.Functions.SPG(A463, "SP_TOPICTAG")</f>
        <v>Optical Infrastructure; Industrial Automation; RFID (Radio Frequency Identification); Sensors; Process Automation; Data Center Technology; 5G</v>
      </c>
      <c r="M463" s="5">
        <f>_xll.SNL.Clients.Office.Excel.Functions.SPG(A463, "SP_PCT_SHARES_OWNED_ALL_INSTITUTIONS")</f>
        <v>100.47</v>
      </c>
      <c r="N463" s="9" t="str">
        <f>_xll.SNL.Clients.Office.Excel.Functions.SPG(A463, "RD_CREDIT_RATING_GLOBAL", "Issuer Credit Rating", "Local Currency LT|0")</f>
        <v>NR</v>
      </c>
      <c r="O463" s="9" t="str">
        <f>_xll.SNL.Clients.Office.Excel.Functions.SPG(A463, "RD_CWOL_GLOBAL", "Issuer Credit Rating", "Local Currency LT|0")</f>
        <v>NR</v>
      </c>
      <c r="P463" s="9" t="str">
        <f>_xll.SNL.Clients.Office.Excel.Functions.SPG(A463, "RD_RATING_ACTION_GLOBAL", "Issuer Credit Rating", "Local Currency LT|0")</f>
        <v>Not Rated | CreditWatch/Outlook (11/27/2013)</v>
      </c>
      <c r="Q463" s="10" t="str">
        <f>_xll.SNL.Clients.Office.Excel.Functions.SPG(A463, "RD_LAST_REVIEW_DATE_GLOBAL", "Issuer Credit Rating", "Local Currency LT")</f>
        <v/>
      </c>
      <c r="R463" s="10">
        <f>_xll.SNL.Clients.Office.Excel.Functions.SPG(A463, "RD_CREDIT_RATING_DATE_GLOBAL", "Issuer Credit Rating", "Local Currency LT|0")</f>
        <v>41605</v>
      </c>
      <c r="S463" s="10">
        <f>_xll.SNL.Clients.Office.Excel.Functions.SPG(A463, "RD_CREDIT_WATCH_OUTLOOK_DATE_GLOBAL", "Issuer Credit Rating", "Local Currency LT|0")</f>
        <v>41605</v>
      </c>
    </row>
    <row r="464" spans="1:19" x14ac:dyDescent="0.3">
      <c r="A464" t="s">
        <v>1497</v>
      </c>
      <c r="B464" t="str">
        <f>_xll.SNL.Clients.Office.Excel.Functions.SPG(A464,"SP_IPO_DATE")</f>
        <v/>
      </c>
      <c r="C464" s="5">
        <f>_xll.SNL.Clients.Office.Excel.Functions.SPG(A464, "SP_VOLUME_AVG_WEEKLY_TO_SHARES_OUT", , "1M")</f>
        <v>2.3090566518291005</v>
      </c>
      <c r="D464" s="5">
        <f>_xll.SNL.Clients.Office.Excel.Functions.SPG(A464, "SP_VOLUME_AVG_WEEKLY_TO_SHARES_OUT", , "3M")</f>
        <v>2.1867767711377701</v>
      </c>
      <c r="E464" s="5">
        <f>_xll.SNL.Clients.Office.Excel.Functions.SPG(A464, "SP_VOLUME_AVG_DAILY_TO_1YR_AVG_DAILY", , "1M")</f>
        <v>108.94</v>
      </c>
      <c r="F464" s="5">
        <f>_xll.SNL.Clients.Office.Excel.Functions.SPG(A464, "SP_VOLUME_AVG_DAILY_TO_1YR_AVG_DAILY", , "3M")</f>
        <v>103.17</v>
      </c>
      <c r="G464" s="9" t="str">
        <f>_xll.SNL.Clients.Office.Excel.Functions.SPG(A464, "IQ_SECTOR")</f>
        <v>Materials</v>
      </c>
      <c r="H464" s="9" t="str">
        <f>_xll.SNL.Clients.Office.Excel.Functions.SPG(A464, "IQ_INDUSTRY_GROUP")</f>
        <v>Materials</v>
      </c>
      <c r="I464" s="9" t="str">
        <f>_xll.SNL.Clients.Office.Excel.Functions.SPG(A464, "IQ_INDUSTRY")</f>
        <v>Chemicals</v>
      </c>
      <c r="J464" s="9" t="str">
        <f>_xll.SNL.Clients.Office.Excel.Functions.SPG(A464, "IQ_PRIMARY_INDUSTRY")</f>
        <v>Specialty Chemicals</v>
      </c>
      <c r="K464" s="9" t="str">
        <f>_xll.SNL.Clients.Office.Excel.Functions.SPG(A464, "NAICS_CODE", "Primary")</f>
        <v>325 - Chemical Manufacturing</v>
      </c>
      <c r="L464" s="9" t="str">
        <f>_xll.SNL.Clients.Office.Excel.Functions.SPG(A464, "SP_TOPICTAG")</f>
        <v>Nutraceutical; Alternative Protein</v>
      </c>
      <c r="M464" s="5">
        <f>_xll.SNL.Clients.Office.Excel.Functions.SPG(A464, "SP_PCT_SHARES_OWNED_ALL_INSTITUTIONS")</f>
        <v>89.66</v>
      </c>
      <c r="N464" s="9" t="str">
        <f>_xll.SNL.Clients.Office.Excel.Functions.SPG(A464, "RD_CREDIT_RATING_GLOBAL", "Issuer Credit Rating", "Local Currency LT|0")</f>
        <v>NR</v>
      </c>
      <c r="O464" s="9" t="str">
        <f>_xll.SNL.Clients.Office.Excel.Functions.SPG(A464, "RD_CWOL_GLOBAL", "Issuer Credit Rating", "Local Currency LT|0")</f>
        <v>NR</v>
      </c>
      <c r="P464" s="9" t="str">
        <f>_xll.SNL.Clients.Office.Excel.Functions.SPG(A464, "RD_RATING_ACTION_GLOBAL", "Issuer Credit Rating", "Local Currency LT|0")</f>
        <v>Not Rated | CreditWatch/Outlook (04/07/2009)</v>
      </c>
      <c r="Q464" s="10" t="str">
        <f>_xll.SNL.Clients.Office.Excel.Functions.SPG(A464, "RD_LAST_REVIEW_DATE_GLOBAL", "Issuer Credit Rating", "Local Currency LT")</f>
        <v/>
      </c>
      <c r="R464" s="10">
        <f>_xll.SNL.Clients.Office.Excel.Functions.SPG(A464, "RD_CREDIT_RATING_DATE_GLOBAL", "Issuer Credit Rating", "Local Currency LT|0")</f>
        <v>39910</v>
      </c>
      <c r="S464" s="10">
        <f>_xll.SNL.Clients.Office.Excel.Functions.SPG(A464, "RD_CREDIT_WATCH_OUTLOOK_DATE_GLOBAL", "Issuer Credit Rating", "Local Currency LT|0")</f>
        <v>39910</v>
      </c>
    </row>
    <row r="465" spans="1:19" x14ac:dyDescent="0.3">
      <c r="A465" t="s">
        <v>1498</v>
      </c>
      <c r="B465" s="10">
        <f>_xll.SNL.Clients.Office.Excel.Functions.SPG(A465,"SP_IPO_DATE")</f>
        <v>41772</v>
      </c>
      <c r="C465" s="5">
        <f>_xll.SNL.Clients.Office.Excel.Functions.SPG(A465, "SP_VOLUME_AVG_WEEKLY_TO_SHARES_OUT", , "1M")</f>
        <v>1.9963347335636557</v>
      </c>
      <c r="D465" s="5">
        <f>_xll.SNL.Clients.Office.Excel.Functions.SPG(A465, "SP_VOLUME_AVG_WEEKLY_TO_SHARES_OUT", , "3M")</f>
        <v>2.0671241476428004</v>
      </c>
      <c r="E465" s="5">
        <f>_xll.SNL.Clients.Office.Excel.Functions.SPG(A465, "SP_VOLUME_AVG_DAILY_TO_1YR_AVG_DAILY", , "1M")</f>
        <v>103.59</v>
      </c>
      <c r="F465" s="5">
        <f>_xll.SNL.Clients.Office.Excel.Functions.SPG(A465, "SP_VOLUME_AVG_DAILY_TO_1YR_AVG_DAILY", , "3M")</f>
        <v>107.26</v>
      </c>
      <c r="G465" s="9" t="str">
        <f>_xll.SNL.Clients.Office.Excel.Functions.SPG(A465, "IQ_SECTOR")</f>
        <v>Financials</v>
      </c>
      <c r="H465" s="9" t="str">
        <f>_xll.SNL.Clients.Office.Excel.Functions.SPG(A465, "IQ_INDUSTRY_GROUP")</f>
        <v>Banks</v>
      </c>
      <c r="I465" s="9" t="str">
        <f>_xll.SNL.Clients.Office.Excel.Functions.SPG(A465, "IQ_INDUSTRY")</f>
        <v>Banks</v>
      </c>
      <c r="J465" s="9" t="str">
        <f>_xll.SNL.Clients.Office.Excel.Functions.SPG(A465, "IQ_PRIMARY_INDUSTRY")</f>
        <v>Regional Banks</v>
      </c>
      <c r="K465" s="9" t="str">
        <f>_xll.SNL.Clients.Office.Excel.Functions.SPG(A465, "NAICS_CODE", "Primary")</f>
        <v>522110 - Commercial Banking</v>
      </c>
      <c r="L465" s="9" t="str">
        <f>_xll.SNL.Clients.Office.Excel.Functions.SPG(A465, "SP_TOPICTAG")</f>
        <v>Consumer Lending</v>
      </c>
      <c r="M465" s="5">
        <f>_xll.SNL.Clients.Office.Excel.Functions.SPG(A465, "SP_PCT_SHARES_OWNED_ALL_INSTITUTIONS")</f>
        <v>73.989999999999995</v>
      </c>
      <c r="N465" s="9" t="str">
        <f>_xll.SNL.Clients.Office.Excel.Functions.SPG(A465, "RD_CREDIT_RATING_GLOBAL", "Issuer Credit Rating", "Local Currency LT|0")</f>
        <v/>
      </c>
      <c r="O465" s="9" t="str">
        <f>_xll.SNL.Clients.Office.Excel.Functions.SPG(A465, "RD_CWOL_GLOBAL", "Issuer Credit Rating", "Local Currency LT|0")</f>
        <v/>
      </c>
      <c r="P465" s="9" t="str">
        <f>_xll.SNL.Clients.Office.Excel.Functions.SPG(A465, "RD_RATING_ACTION_GLOBAL", "Issuer Credit Rating", "Local Currency LT|0")</f>
        <v/>
      </c>
      <c r="Q465" s="10" t="str">
        <f>_xll.SNL.Clients.Office.Excel.Functions.SPG(A465, "RD_LAST_REVIEW_DATE_GLOBAL", "Issuer Credit Rating", "Local Currency LT")</f>
        <v/>
      </c>
      <c r="R465" s="10" t="str">
        <f>_xll.SNL.Clients.Office.Excel.Functions.SPG(A465, "RD_CREDIT_RATING_DATE_GLOBAL", "Issuer Credit Rating", "Local Currency LT|0")</f>
        <v/>
      </c>
      <c r="S465" s="10" t="str">
        <f>_xll.SNL.Clients.Office.Excel.Functions.SPG(A465, "RD_CREDIT_WATCH_OUTLOOK_DATE_GLOBAL", "Issuer Credit Rating", "Local Currency LT|0")</f>
        <v/>
      </c>
    </row>
    <row r="466" spans="1:19" x14ac:dyDescent="0.3">
      <c r="A466" t="s">
        <v>1499</v>
      </c>
      <c r="B466" s="10">
        <f>_xll.SNL.Clients.Office.Excel.Functions.SPG(A466,"SP_IPO_DATE")</f>
        <v>42033</v>
      </c>
      <c r="C466" s="5">
        <f>_xll.SNL.Clients.Office.Excel.Functions.SPG(A466, "SP_VOLUME_AVG_WEEKLY_TO_SHARES_OUT", , "1M")</f>
        <v>15.711135119056557</v>
      </c>
      <c r="D466" s="5">
        <f>_xll.SNL.Clients.Office.Excel.Functions.SPG(A466, "SP_VOLUME_AVG_WEEKLY_TO_SHARES_OUT", , "3M")</f>
        <v>11.826775888429539</v>
      </c>
      <c r="E466" s="5">
        <f>_xll.SNL.Clients.Office.Excel.Functions.SPG(A466, "SP_VOLUME_AVG_DAILY_TO_1YR_AVG_DAILY", , "1M")</f>
        <v>131.63999999999999</v>
      </c>
      <c r="F466" s="5">
        <f>_xll.SNL.Clients.Office.Excel.Functions.SPG(A466, "SP_VOLUME_AVG_DAILY_TO_1YR_AVG_DAILY", , "3M")</f>
        <v>99.09</v>
      </c>
      <c r="G466" s="9" t="str">
        <f>_xll.SNL.Clients.Office.Excel.Functions.SPG(A466, "IQ_SECTOR")</f>
        <v>Consumer Discretionary</v>
      </c>
      <c r="H466" s="9" t="str">
        <f>_xll.SNL.Clients.Office.Excel.Functions.SPG(A466, "IQ_INDUSTRY_GROUP")</f>
        <v>Consumer Services</v>
      </c>
      <c r="I466" s="9" t="str">
        <f>_xll.SNL.Clients.Office.Excel.Functions.SPG(A466, "IQ_INDUSTRY")</f>
        <v>Hotels, Restaurants and Leisure</v>
      </c>
      <c r="J466" s="9" t="str">
        <f>_xll.SNL.Clients.Office.Excel.Functions.SPG(A466, "IQ_PRIMARY_INDUSTRY")</f>
        <v>Restaurants</v>
      </c>
      <c r="K466" s="9" t="str">
        <f>_xll.SNL.Clients.Office.Excel.Functions.SPG(A466, "NAICS_CODE", "Primary")</f>
        <v>722513 - Limited-Service Restaurants</v>
      </c>
      <c r="L466" s="9" t="str">
        <f>_xll.SNL.Clients.Office.Excel.Functions.SPG(A466, "SP_TOPICTAG")</f>
        <v>Food Delivery</v>
      </c>
      <c r="M466" s="5">
        <f>_xll.SNL.Clients.Office.Excel.Functions.SPG(A466, "SP_PCT_SHARES_OWNED_ALL_INSTITUTIONS")</f>
        <v>99.06</v>
      </c>
      <c r="N466" s="9" t="str">
        <f>_xll.SNL.Clients.Office.Excel.Functions.SPG(A466, "RD_CREDIT_RATING_GLOBAL", "Issuer Credit Rating", "Local Currency LT|0")</f>
        <v/>
      </c>
      <c r="O466" s="9" t="str">
        <f>_xll.SNL.Clients.Office.Excel.Functions.SPG(A466, "RD_CWOL_GLOBAL", "Issuer Credit Rating", "Local Currency LT|0")</f>
        <v/>
      </c>
      <c r="P466" s="9" t="str">
        <f>_xll.SNL.Clients.Office.Excel.Functions.SPG(A466, "RD_RATING_ACTION_GLOBAL", "Issuer Credit Rating", "Local Currency LT|0")</f>
        <v/>
      </c>
      <c r="Q466" s="10" t="str">
        <f>_xll.SNL.Clients.Office.Excel.Functions.SPG(A466, "RD_LAST_REVIEW_DATE_GLOBAL", "Issuer Credit Rating", "Local Currency LT")</f>
        <v/>
      </c>
      <c r="R466" s="10" t="str">
        <f>_xll.SNL.Clients.Office.Excel.Functions.SPG(A466, "RD_CREDIT_RATING_DATE_GLOBAL", "Issuer Credit Rating", "Local Currency LT|0")</f>
        <v/>
      </c>
      <c r="S466" s="10" t="str">
        <f>_xll.SNL.Clients.Office.Excel.Functions.SPG(A466, "RD_CREDIT_WATCH_OUTLOOK_DATE_GLOBAL", "Issuer Credit Rating", "Local Currency LT|0")</f>
        <v/>
      </c>
    </row>
    <row r="467" spans="1:19" x14ac:dyDescent="0.3">
      <c r="A467" t="s">
        <v>1500</v>
      </c>
      <c r="B467" t="str">
        <f>_xll.SNL.Clients.Office.Excel.Functions.SPG(A467,"SP_IPO_DATE")</f>
        <v/>
      </c>
      <c r="C467" s="5">
        <f>_xll.SNL.Clients.Office.Excel.Functions.SPG(A467, "SP_VOLUME_AVG_WEEKLY_TO_SHARES_OUT", , "1M")</f>
        <v>1.8548917734583441</v>
      </c>
      <c r="D467" s="5">
        <f>_xll.SNL.Clients.Office.Excel.Functions.SPG(A467, "SP_VOLUME_AVG_WEEKLY_TO_SHARES_OUT", , "3M")</f>
        <v>2.0862493856631041</v>
      </c>
      <c r="E467" s="5">
        <f>_xll.SNL.Clients.Office.Excel.Functions.SPG(A467, "SP_VOLUME_AVG_DAILY_TO_1YR_AVG_DAILY", , "1M")</f>
        <v>95.25</v>
      </c>
      <c r="F467" s="5">
        <f>_xll.SNL.Clients.Office.Excel.Functions.SPG(A467, "SP_VOLUME_AVG_DAILY_TO_1YR_AVG_DAILY", , "3M")</f>
        <v>107.13</v>
      </c>
      <c r="G467" s="9" t="str">
        <f>_xll.SNL.Clients.Office.Excel.Functions.SPG(A467, "IQ_SECTOR")</f>
        <v>Communication Services</v>
      </c>
      <c r="H467" s="9" t="str">
        <f>_xll.SNL.Clients.Office.Excel.Functions.SPG(A467, "IQ_INDUSTRY_GROUP")</f>
        <v>Telecommunication Services</v>
      </c>
      <c r="I467" s="9" t="str">
        <f>_xll.SNL.Clients.Office.Excel.Functions.SPG(A467, "IQ_INDUSTRY")</f>
        <v>Diversified Telecommunication Services</v>
      </c>
      <c r="J467" s="9" t="str">
        <f>_xll.SNL.Clients.Office.Excel.Functions.SPG(A467, "IQ_PRIMARY_INDUSTRY")</f>
        <v>Integrated Telecommunication Services</v>
      </c>
      <c r="K467" s="9" t="str">
        <f>_xll.SNL.Clients.Office.Excel.Functions.SPG(A467, "NAICS_CODE", "Primary")</f>
        <v>517810 - All Other Telecommunications</v>
      </c>
      <c r="L467" s="9" t="str">
        <f>_xll.SNL.Clients.Office.Excel.Functions.SPG(A467, "SP_TOPICTAG")</f>
        <v>Network Backbone; VoIP; Enterprise Voip and Telephony; Data Centers and Facilities; 5G</v>
      </c>
      <c r="M467" s="5">
        <f>_xll.SNL.Clients.Office.Excel.Functions.SPG(A467, "SP_PCT_SHARES_OWNED_ALL_INSTITUTIONS")</f>
        <v>59.57</v>
      </c>
      <c r="N467" s="9" t="str">
        <f>_xll.SNL.Clients.Office.Excel.Functions.SPG(A467, "RD_CREDIT_RATING_GLOBAL", "Issuer Credit Rating", "Local Currency LT|0")</f>
        <v/>
      </c>
      <c r="O467" s="9" t="str">
        <f>_xll.SNL.Clients.Office.Excel.Functions.SPG(A467, "RD_CWOL_GLOBAL", "Issuer Credit Rating", "Local Currency LT|0")</f>
        <v/>
      </c>
      <c r="P467" s="9" t="str">
        <f>_xll.SNL.Clients.Office.Excel.Functions.SPG(A467, "RD_RATING_ACTION_GLOBAL", "Issuer Credit Rating", "Local Currency LT|0")</f>
        <v/>
      </c>
      <c r="Q467" s="10" t="str">
        <f>_xll.SNL.Clients.Office.Excel.Functions.SPG(A467, "RD_LAST_REVIEW_DATE_GLOBAL", "Issuer Credit Rating", "Local Currency LT")</f>
        <v/>
      </c>
      <c r="R467" s="10" t="str">
        <f>_xll.SNL.Clients.Office.Excel.Functions.SPG(A467, "RD_CREDIT_RATING_DATE_GLOBAL", "Issuer Credit Rating", "Local Currency LT|0")</f>
        <v/>
      </c>
      <c r="S467" s="10" t="str">
        <f>_xll.SNL.Clients.Office.Excel.Functions.SPG(A467, "RD_CREDIT_WATCH_OUTLOOK_DATE_GLOBAL", "Issuer Credit Rating", "Local Currency LT|0")</f>
        <v/>
      </c>
    </row>
    <row r="468" spans="1:19" x14ac:dyDescent="0.3">
      <c r="A468" t="s">
        <v>1501</v>
      </c>
      <c r="B468" t="str">
        <f>_xll.SNL.Clients.Office.Excel.Functions.SPG(A468,"SP_IPO_DATE")</f>
        <v/>
      </c>
      <c r="C468" s="5">
        <f>_xll.SNL.Clients.Office.Excel.Functions.SPG(A468, "SP_VOLUME_AVG_WEEKLY_TO_SHARES_OUT", , "1M")</f>
        <v>7.3085680427271056</v>
      </c>
      <c r="D468" s="5">
        <f>_xll.SNL.Clients.Office.Excel.Functions.SPG(A468, "SP_VOLUME_AVG_WEEKLY_TO_SHARES_OUT", , "3M")</f>
        <v>7.8967258541090866</v>
      </c>
      <c r="E468" s="5">
        <f>_xll.SNL.Clients.Office.Excel.Functions.SPG(A468, "SP_VOLUME_AVG_DAILY_TO_1YR_AVG_DAILY", , "1M")</f>
        <v>135.66999999999999</v>
      </c>
      <c r="F468" s="5">
        <f>_xll.SNL.Clients.Office.Excel.Functions.SPG(A468, "SP_VOLUME_AVG_DAILY_TO_1YR_AVG_DAILY", , "3M")</f>
        <v>146.59</v>
      </c>
      <c r="G468" s="9" t="str">
        <f>_xll.SNL.Clients.Office.Excel.Functions.SPG(A468, "IQ_SECTOR")</f>
        <v>Consumer Discretionary</v>
      </c>
      <c r="H468" s="9" t="str">
        <f>_xll.SNL.Clients.Office.Excel.Functions.SPG(A468, "IQ_INDUSTRY_GROUP")</f>
        <v>Consumer Discretionary Distribution and Retail</v>
      </c>
      <c r="I468" s="9" t="str">
        <f>_xll.SNL.Clients.Office.Excel.Functions.SPG(A468, "IQ_INDUSTRY")</f>
        <v>Specialty Retail</v>
      </c>
      <c r="J468" s="9" t="str">
        <f>_xll.SNL.Clients.Office.Excel.Functions.SPG(A468, "IQ_PRIMARY_INDUSTRY")</f>
        <v>Apparel Retail</v>
      </c>
      <c r="K468" s="9" t="str">
        <f>_xll.SNL.Clients.Office.Excel.Functions.SPG(A468, "NAICS_CODE", "Primary")</f>
        <v>458210 - Shoe Retailers</v>
      </c>
      <c r="L468" s="9" t="str">
        <f>_xll.SNL.Clients.Office.Excel.Functions.SPG(A468, "SP_TOPICTAG")</f>
        <v>Lifestyle</v>
      </c>
      <c r="M468" s="5">
        <f>_xll.SNL.Clients.Office.Excel.Functions.SPG(A468, "SP_PCT_SHARES_OWNED_ALL_INSTITUTIONS")</f>
        <v>68.650000000000006</v>
      </c>
      <c r="N468" s="9" t="str">
        <f>_xll.SNL.Clients.Office.Excel.Functions.SPG(A468, "RD_CREDIT_RATING_GLOBAL", "Issuer Credit Rating", "Local Currency LT|0")</f>
        <v/>
      </c>
      <c r="O468" s="9" t="str">
        <f>_xll.SNL.Clients.Office.Excel.Functions.SPG(A468, "RD_CWOL_GLOBAL", "Issuer Credit Rating", "Local Currency LT|0")</f>
        <v/>
      </c>
      <c r="P468" s="9" t="str">
        <f>_xll.SNL.Clients.Office.Excel.Functions.SPG(A468, "RD_RATING_ACTION_GLOBAL", "Issuer Credit Rating", "Local Currency LT|0")</f>
        <v/>
      </c>
      <c r="Q468" s="10" t="str">
        <f>_xll.SNL.Clients.Office.Excel.Functions.SPG(A468, "RD_LAST_REVIEW_DATE_GLOBAL", "Issuer Credit Rating", "Local Currency LT")</f>
        <v/>
      </c>
      <c r="R468" s="10" t="str">
        <f>_xll.SNL.Clients.Office.Excel.Functions.SPG(A468, "RD_CREDIT_RATING_DATE_GLOBAL", "Issuer Credit Rating", "Local Currency LT|0")</f>
        <v/>
      </c>
      <c r="S468" s="10" t="str">
        <f>_xll.SNL.Clients.Office.Excel.Functions.SPG(A468, "RD_CREDIT_WATCH_OUTLOOK_DATE_GLOBAL", "Issuer Credit Rating", "Local Currency LT|0")</f>
        <v/>
      </c>
    </row>
    <row r="469" spans="1:19" x14ac:dyDescent="0.3">
      <c r="A469" t="s">
        <v>1502</v>
      </c>
      <c r="B469" s="10">
        <f>_xll.SNL.Clients.Office.Excel.Functions.SPG(A469,"SP_IPO_DATE")</f>
        <v>41192</v>
      </c>
      <c r="C469" s="5">
        <f>_xll.SNL.Clients.Office.Excel.Functions.SPG(A469, "SP_VOLUME_AVG_WEEKLY_TO_SHARES_OUT", , "1M")</f>
        <v>8.3320547971515619</v>
      </c>
      <c r="D469" s="5">
        <f>_xll.SNL.Clients.Office.Excel.Functions.SPG(A469, "SP_VOLUME_AVG_WEEKLY_TO_SHARES_OUT", , "3M")</f>
        <v>8.2394151433383698</v>
      </c>
      <c r="E469" s="5">
        <f>_xll.SNL.Clients.Office.Excel.Functions.SPG(A469, "SP_VOLUME_AVG_DAILY_TO_1YR_AVG_DAILY", , "1M")</f>
        <v>107.98</v>
      </c>
      <c r="F469" s="5">
        <f>_xll.SNL.Clients.Office.Excel.Functions.SPG(A469, "SP_VOLUME_AVG_DAILY_TO_1YR_AVG_DAILY", , "3M")</f>
        <v>106.78</v>
      </c>
      <c r="G469" s="9" t="str">
        <f>_xll.SNL.Clients.Office.Excel.Functions.SPG(A469, "IQ_SECTOR")</f>
        <v>Communication Services</v>
      </c>
      <c r="H469" s="9" t="str">
        <f>_xll.SNL.Clients.Office.Excel.Functions.SPG(A469, "IQ_INDUSTRY_GROUP")</f>
        <v>Media and Entertainment</v>
      </c>
      <c r="I469" s="9" t="str">
        <f>_xll.SNL.Clients.Office.Excel.Functions.SPG(A469, "IQ_INDUSTRY")</f>
        <v>Interactive Media and Services</v>
      </c>
      <c r="J469" s="9" t="str">
        <f>_xll.SNL.Clients.Office.Excel.Functions.SPG(A469, "IQ_PRIMARY_INDUSTRY")</f>
        <v>Interactive Media and Services</v>
      </c>
      <c r="K469" s="9" t="str">
        <f>_xll.SNL.Clients.Office.Excel.Functions.SPG(A469, "NAICS_CODE", "Primary")</f>
        <v>519290 - Web Search Portals and All Other Information Services</v>
      </c>
      <c r="L469" s="9" t="str">
        <f>_xll.SNL.Clients.Office.Excel.Functions.SPG(A469, "SP_TOPICTAG")</f>
        <v>Digital Media; Machine Learning; Content Creation; Artificial Intelligence; GenAI</v>
      </c>
      <c r="M469" s="5">
        <f>_xll.SNL.Clients.Office.Excel.Functions.SPG(A469, "SP_PCT_SHARES_OWNED_ALL_INSTITUTIONS")</f>
        <v>79.67</v>
      </c>
      <c r="N469" s="9" t="str">
        <f>_xll.SNL.Clients.Office.Excel.Functions.SPG(A469, "RD_CREDIT_RATING_GLOBAL", "Issuer Credit Rating", "Local Currency LT|0")</f>
        <v/>
      </c>
      <c r="O469" s="9" t="str">
        <f>_xll.SNL.Clients.Office.Excel.Functions.SPG(A469, "RD_CWOL_GLOBAL", "Issuer Credit Rating", "Local Currency LT|0")</f>
        <v/>
      </c>
      <c r="P469" s="9" t="str">
        <f>_xll.SNL.Clients.Office.Excel.Functions.SPG(A469, "RD_RATING_ACTION_GLOBAL", "Issuer Credit Rating", "Local Currency LT|0")</f>
        <v/>
      </c>
      <c r="Q469" s="10" t="str">
        <f>_xll.SNL.Clients.Office.Excel.Functions.SPG(A469, "RD_LAST_REVIEW_DATE_GLOBAL", "Issuer Credit Rating", "Local Currency LT")</f>
        <v/>
      </c>
      <c r="R469" s="10" t="str">
        <f>_xll.SNL.Clients.Office.Excel.Functions.SPG(A469, "RD_CREDIT_RATING_DATE_GLOBAL", "Issuer Credit Rating", "Local Currency LT|0")</f>
        <v/>
      </c>
      <c r="S469" s="10" t="str">
        <f>_xll.SNL.Clients.Office.Excel.Functions.SPG(A469, "RD_CREDIT_WATCH_OUTLOOK_DATE_GLOBAL", "Issuer Credit Rating", "Local Currency LT|0")</f>
        <v/>
      </c>
    </row>
    <row r="470" spans="1:19" x14ac:dyDescent="0.3">
      <c r="A470" t="s">
        <v>1503</v>
      </c>
      <c r="B470" t="str">
        <f>_xll.SNL.Clients.Office.Excel.Functions.SPG(A470,"SP_IPO_DATE")</f>
        <v/>
      </c>
      <c r="C470" s="5">
        <f>_xll.SNL.Clients.Office.Excel.Functions.SPG(A470, "SP_VOLUME_AVG_WEEKLY_TO_SHARES_OUT", , "1M")</f>
        <v>23.021124866427744</v>
      </c>
      <c r="D470" s="5">
        <f>_xll.SNL.Clients.Office.Excel.Functions.SPG(A470, "SP_VOLUME_AVG_WEEKLY_TO_SHARES_OUT", , "3M")</f>
        <v>16.465552278482615</v>
      </c>
      <c r="E470" s="5">
        <f>_xll.SNL.Clients.Office.Excel.Functions.SPG(A470, "SP_VOLUME_AVG_DAILY_TO_1YR_AVG_DAILY", , "1M")</f>
        <v>201.97</v>
      </c>
      <c r="F470" s="5">
        <f>_xll.SNL.Clients.Office.Excel.Functions.SPG(A470, "SP_VOLUME_AVG_DAILY_TO_1YR_AVG_DAILY", , "3M")</f>
        <v>144.46</v>
      </c>
      <c r="G470" s="9" t="str">
        <f>_xll.SNL.Clients.Office.Excel.Functions.SPG(A470, "IQ_SECTOR")</f>
        <v>Consumer Discretionary</v>
      </c>
      <c r="H470" s="9" t="str">
        <f>_xll.SNL.Clients.Office.Excel.Functions.SPG(A470, "IQ_INDUSTRY_GROUP")</f>
        <v>Consumer Discretionary Distribution and Retail</v>
      </c>
      <c r="I470" s="9" t="str">
        <f>_xll.SNL.Clients.Office.Excel.Functions.SPG(A470, "IQ_INDUSTRY")</f>
        <v>Specialty Retail</v>
      </c>
      <c r="J470" s="9" t="str">
        <f>_xll.SNL.Clients.Office.Excel.Functions.SPG(A470, "IQ_PRIMARY_INDUSTRY")</f>
        <v>Other Specialty Retail</v>
      </c>
      <c r="K470" s="9" t="str">
        <f>_xll.SNL.Clients.Office.Excel.Functions.SPG(A470, "NAICS_CODE", "Primary")</f>
        <v>458310 - Jewelry Retailers</v>
      </c>
      <c r="L470" s="9" t="str">
        <f>_xll.SNL.Clients.Office.Excel.Functions.SPG(A470, "SP_TOPICTAG")</f>
        <v/>
      </c>
      <c r="M470" s="5">
        <f>_xll.SNL.Clients.Office.Excel.Functions.SPG(A470, "SP_PCT_SHARES_OWNED_ALL_INSTITUTIONS")</f>
        <v>92.24</v>
      </c>
      <c r="N470" s="9" t="str">
        <f>_xll.SNL.Clients.Office.Excel.Functions.SPG(A470, "RD_CREDIT_RATING_GLOBAL", "Issuer Credit Rating", "Local Currency LT|0")</f>
        <v>BB</v>
      </c>
      <c r="O470" s="9" t="str">
        <f>_xll.SNL.Clients.Office.Excel.Functions.SPG(A470, "RD_CWOL_GLOBAL", "Issuer Credit Rating", "Local Currency LT|0")</f>
        <v>Stable</v>
      </c>
      <c r="P470" s="9" t="str">
        <f>_xll.SNL.Clients.Office.Excel.Functions.SPG(A470, "RD_RATING_ACTION_GLOBAL", "Issuer Credit Rating", "Local Currency LT|0")</f>
        <v>Upgrade | CreditWatch/Outlook (05/02/2024)</v>
      </c>
      <c r="Q470" s="10">
        <f>_xll.SNL.Clients.Office.Excel.Functions.SPG(A470, "RD_LAST_REVIEW_DATE_GLOBAL", "Issuer Credit Rating", "Local Currency LT")</f>
        <v>45440</v>
      </c>
      <c r="R470" s="10">
        <f>_xll.SNL.Clients.Office.Excel.Functions.SPG(A470, "RD_CREDIT_RATING_DATE_GLOBAL", "Issuer Credit Rating", "Local Currency LT|0")</f>
        <v>45414</v>
      </c>
      <c r="S470" s="10">
        <f>_xll.SNL.Clients.Office.Excel.Functions.SPG(A470, "RD_CREDIT_WATCH_OUTLOOK_DATE_GLOBAL", "Issuer Credit Rating", "Local Currency LT|0")</f>
        <v>45414</v>
      </c>
    </row>
    <row r="471" spans="1:19" x14ac:dyDescent="0.3">
      <c r="A471" t="s">
        <v>1504</v>
      </c>
      <c r="B471" t="str">
        <f>_xll.SNL.Clients.Office.Excel.Functions.SPG(A471,"SP_IPO_DATE")</f>
        <v/>
      </c>
      <c r="C471" s="5">
        <f>_xll.SNL.Clients.Office.Excel.Functions.SPG(A471, "SP_VOLUME_AVG_WEEKLY_TO_SHARES_OUT", , "1M")</f>
        <v>2.2504326913409365</v>
      </c>
      <c r="D471" s="5">
        <f>_xll.SNL.Clients.Office.Excel.Functions.SPG(A471, "SP_VOLUME_AVG_WEEKLY_TO_SHARES_OUT", , "3M")</f>
        <v>2.5214773820442811</v>
      </c>
      <c r="E471" s="5">
        <f>_xll.SNL.Clients.Office.Excel.Functions.SPG(A471, "SP_VOLUME_AVG_DAILY_TO_1YR_AVG_DAILY", , "1M")</f>
        <v>101.73</v>
      </c>
      <c r="F471" s="5">
        <f>_xll.SNL.Clients.Office.Excel.Functions.SPG(A471, "SP_VOLUME_AVG_DAILY_TO_1YR_AVG_DAILY", , "3M")</f>
        <v>113.98</v>
      </c>
      <c r="G471" s="9" t="str">
        <f>_xll.SNL.Clients.Office.Excel.Functions.SPG(A471, "IQ_SECTOR")</f>
        <v>Financials</v>
      </c>
      <c r="H471" s="9" t="str">
        <f>_xll.SNL.Clients.Office.Excel.Functions.SPG(A471, "IQ_INDUSTRY_GROUP")</f>
        <v>Banks</v>
      </c>
      <c r="I471" s="9" t="str">
        <f>_xll.SNL.Clients.Office.Excel.Functions.SPG(A471, "IQ_INDUSTRY")</f>
        <v>Banks</v>
      </c>
      <c r="J471" s="9" t="str">
        <f>_xll.SNL.Clients.Office.Excel.Functions.SPG(A471, "IQ_PRIMARY_INDUSTRY")</f>
        <v>Regional Banks</v>
      </c>
      <c r="K471" s="9" t="str">
        <f>_xll.SNL.Clients.Office.Excel.Functions.SPG(A471, "NAICS_CODE", "Primary")</f>
        <v>522110 - Commercial Banking</v>
      </c>
      <c r="L471" s="9" t="str">
        <f>_xll.SNL.Clients.Office.Excel.Functions.SPG(A471, "SP_TOPICTAG")</f>
        <v>Consumer Lending</v>
      </c>
      <c r="M471" s="5">
        <f>_xll.SNL.Clients.Office.Excel.Functions.SPG(A471, "SP_PCT_SHARES_OWNED_ALL_INSTITUTIONS")</f>
        <v>72.3</v>
      </c>
      <c r="N471" s="9" t="str">
        <f>_xll.SNL.Clients.Office.Excel.Functions.SPG(A471, "RD_CREDIT_RATING_GLOBAL", "Issuer Credit Rating", "Local Currency LT|0")</f>
        <v/>
      </c>
      <c r="O471" s="9" t="str">
        <f>_xll.SNL.Clients.Office.Excel.Functions.SPG(A471, "RD_CWOL_GLOBAL", "Issuer Credit Rating", "Local Currency LT|0")</f>
        <v/>
      </c>
      <c r="P471" s="9" t="str">
        <f>_xll.SNL.Clients.Office.Excel.Functions.SPG(A471, "RD_RATING_ACTION_GLOBAL", "Issuer Credit Rating", "Local Currency LT|0")</f>
        <v/>
      </c>
      <c r="Q471" s="10" t="str">
        <f>_xll.SNL.Clients.Office.Excel.Functions.SPG(A471, "RD_LAST_REVIEW_DATE_GLOBAL", "Issuer Credit Rating", "Local Currency LT")</f>
        <v/>
      </c>
      <c r="R471" s="10" t="str">
        <f>_xll.SNL.Clients.Office.Excel.Functions.SPG(A471, "RD_CREDIT_RATING_DATE_GLOBAL", "Issuer Credit Rating", "Local Currency LT|0")</f>
        <v/>
      </c>
      <c r="S471" s="10" t="str">
        <f>_xll.SNL.Clients.Office.Excel.Functions.SPG(A471, "RD_CREDIT_WATCH_OUTLOOK_DATE_GLOBAL", "Issuer Credit Rating", "Local Currency LT|0")</f>
        <v/>
      </c>
    </row>
    <row r="472" spans="1:19" x14ac:dyDescent="0.3">
      <c r="A472" t="s">
        <v>1505</v>
      </c>
      <c r="B472" s="10">
        <f>_xll.SNL.Clients.Office.Excel.Functions.SPG(A472,"SP_IPO_DATE")</f>
        <v>35599</v>
      </c>
      <c r="C472" s="5">
        <f>_xll.SNL.Clients.Office.Excel.Functions.SPG(A472, "SP_VOLUME_AVG_WEEKLY_TO_SHARES_OUT", , "1M")</f>
        <v>5.5478828818147825</v>
      </c>
      <c r="D472" s="5">
        <f>_xll.SNL.Clients.Office.Excel.Functions.SPG(A472, "SP_VOLUME_AVG_WEEKLY_TO_SHARES_OUT", , "3M")</f>
        <v>5.8315801524947242</v>
      </c>
      <c r="E472" s="5">
        <f>_xll.SNL.Clients.Office.Excel.Functions.SPG(A472, "SP_VOLUME_AVG_DAILY_TO_1YR_AVG_DAILY", , "1M")</f>
        <v>137.47</v>
      </c>
      <c r="F472" s="5">
        <f>_xll.SNL.Clients.Office.Excel.Functions.SPG(A472, "SP_VOLUME_AVG_DAILY_TO_1YR_AVG_DAILY", , "3M")</f>
        <v>144.5</v>
      </c>
      <c r="G472" s="9" t="str">
        <f>_xll.SNL.Clients.Office.Excel.Functions.SPG(A472, "IQ_SECTOR")</f>
        <v>Health Care</v>
      </c>
      <c r="H472" s="9" t="str">
        <f>_xll.SNL.Clients.Office.Excel.Functions.SPG(A472, "IQ_INDUSTRY_GROUP")</f>
        <v>Health Care Equipment and Services</v>
      </c>
      <c r="I472" s="9" t="str">
        <f>_xll.SNL.Clients.Office.Excel.Functions.SPG(A472, "IQ_INDUSTRY")</f>
        <v>Health Care Technology</v>
      </c>
      <c r="J472" s="9" t="str">
        <f>_xll.SNL.Clients.Office.Excel.Functions.SPG(A472, "IQ_PRIMARY_INDUSTRY")</f>
        <v>Health Care Technology</v>
      </c>
      <c r="K472" s="9" t="str">
        <f>_xll.SNL.Clients.Office.Excel.Functions.SPG(A472, "NAICS_CODE", "Primary")</f>
        <v>513210 - Software Publishers</v>
      </c>
      <c r="L472" s="9" t="str">
        <f>_xll.SNL.Clients.Office.Excel.Functions.SPG(A472, "SP_TOPICTAG")</f>
        <v>Health Diagnostics; Neuroscience; Gastroenterology; Hepatology</v>
      </c>
      <c r="M472" s="5">
        <f>_xll.SNL.Clients.Office.Excel.Functions.SPG(A472, "SP_PCT_SHARES_OWNED_ALL_INSTITUTIONS")</f>
        <v>78.31</v>
      </c>
      <c r="N472" s="9" t="str">
        <f>_xll.SNL.Clients.Office.Excel.Functions.SPG(A472, "RD_CREDIT_RATING_GLOBAL", "Issuer Credit Rating", "Local Currency LT|0")</f>
        <v/>
      </c>
      <c r="O472" s="9" t="str">
        <f>_xll.SNL.Clients.Office.Excel.Functions.SPG(A472, "RD_CWOL_GLOBAL", "Issuer Credit Rating", "Local Currency LT|0")</f>
        <v/>
      </c>
      <c r="P472" s="9" t="str">
        <f>_xll.SNL.Clients.Office.Excel.Functions.SPG(A472, "RD_RATING_ACTION_GLOBAL", "Issuer Credit Rating", "Local Currency LT|0")</f>
        <v/>
      </c>
      <c r="Q472" s="10" t="str">
        <f>_xll.SNL.Clients.Office.Excel.Functions.SPG(A472, "RD_LAST_REVIEW_DATE_GLOBAL", "Issuer Credit Rating", "Local Currency LT")</f>
        <v/>
      </c>
      <c r="R472" s="10" t="str">
        <f>_xll.SNL.Clients.Office.Excel.Functions.SPG(A472, "RD_CREDIT_RATING_DATE_GLOBAL", "Issuer Credit Rating", "Local Currency LT|0")</f>
        <v/>
      </c>
      <c r="S472" s="10" t="str">
        <f>_xll.SNL.Clients.Office.Excel.Functions.SPG(A472, "RD_CREDIT_WATCH_OUTLOOK_DATE_GLOBAL", "Issuer Credit Rating", "Local Currency LT|0")</f>
        <v/>
      </c>
    </row>
    <row r="473" spans="1:19" x14ac:dyDescent="0.3">
      <c r="A473" t="s">
        <v>1506</v>
      </c>
      <c r="B473" s="10">
        <f>_xll.SNL.Clients.Office.Excel.Functions.SPG(A473,"SP_IPO_DATE")</f>
        <v>41500</v>
      </c>
      <c r="C473" s="5">
        <f>_xll.SNL.Clients.Office.Excel.Functions.SPG(A473, "SP_VOLUME_AVG_WEEKLY_TO_SHARES_OUT", , "1M")</f>
        <v>1.1070150424009506</v>
      </c>
      <c r="D473" s="5">
        <f>_xll.SNL.Clients.Office.Excel.Functions.SPG(A473, "SP_VOLUME_AVG_WEEKLY_TO_SHARES_OUT", , "3M")</f>
        <v>1.7685502622811624</v>
      </c>
      <c r="E473" s="5">
        <f>_xll.SNL.Clients.Office.Excel.Functions.SPG(A473, "SP_VOLUME_AVG_DAILY_TO_1YR_AVG_DAILY", , "1M")</f>
        <v>64.540000000000006</v>
      </c>
      <c r="F473" s="5">
        <f>_xll.SNL.Clients.Office.Excel.Functions.SPG(A473, "SP_VOLUME_AVG_DAILY_TO_1YR_AVG_DAILY", , "3M")</f>
        <v>103.1</v>
      </c>
      <c r="G473" s="9" t="str">
        <f>_xll.SNL.Clients.Office.Excel.Functions.SPG(A473, "IQ_SECTOR")</f>
        <v>Financials</v>
      </c>
      <c r="H473" s="9" t="str">
        <f>_xll.SNL.Clients.Office.Excel.Functions.SPG(A473, "IQ_INDUSTRY_GROUP")</f>
        <v>Insurance</v>
      </c>
      <c r="I473" s="9" t="str">
        <f>_xll.SNL.Clients.Office.Excel.Functions.SPG(A473, "IQ_INDUSTRY")</f>
        <v>Insurance</v>
      </c>
      <c r="J473" s="9" t="str">
        <f>_xll.SNL.Clients.Office.Excel.Functions.SPG(A473, "IQ_PRIMARY_INDUSTRY")</f>
        <v>Reinsurance</v>
      </c>
      <c r="K473" s="9" t="str">
        <f>_xll.SNL.Clients.Office.Excel.Functions.SPG(A473, "NAICS_CODE", "Primary")</f>
        <v>524130 - Reinsurance Carriers</v>
      </c>
      <c r="L473" s="9" t="str">
        <f>_xll.SNL.Clients.Office.Excel.Functions.SPG(A473, "SP_TOPICTAG")</f>
        <v>Employee Benefits</v>
      </c>
      <c r="M473" s="5">
        <f>_xll.SNL.Clients.Office.Excel.Functions.SPG(A473, "SP_PCT_SHARES_OWNED_ALL_INSTITUTIONS")</f>
        <v>58.88</v>
      </c>
      <c r="N473" s="9" t="str">
        <f>_xll.SNL.Clients.Office.Excel.Functions.SPG(A473, "RD_CREDIT_RATING_GLOBAL", "Issuer Credit Rating", "Local Currency LT|0")</f>
        <v>BBB</v>
      </c>
      <c r="O473" s="9" t="str">
        <f>_xll.SNL.Clients.Office.Excel.Functions.SPG(A473, "RD_CWOL_GLOBAL", "Issuer Credit Rating", "Local Currency LT|0")</f>
        <v>Stable</v>
      </c>
      <c r="P473" s="9" t="str">
        <f>_xll.SNL.Clients.Office.Excel.Functions.SPG(A473, "RD_RATING_ACTION_GLOBAL", "Issuer Credit Rating", "Local Currency LT|0")</f>
        <v>CreditWatch/Outlook (01/29/2024)</v>
      </c>
      <c r="Q473" s="10">
        <f>_xll.SNL.Clients.Office.Excel.Functions.SPG(A473, "RD_LAST_REVIEW_DATE_GLOBAL", "Issuer Credit Rating", "Local Currency LT")</f>
        <v>45681</v>
      </c>
      <c r="R473" s="10">
        <f>_xll.SNL.Clients.Office.Excel.Functions.SPG(A473, "RD_CREDIT_RATING_DATE_GLOBAL", "Issuer Credit Rating", "Local Currency LT|0")</f>
        <v>44267</v>
      </c>
      <c r="S473" s="10">
        <f>_xll.SNL.Clients.Office.Excel.Functions.SPG(A473, "RD_CREDIT_WATCH_OUTLOOK_DATE_GLOBAL", "Issuer Credit Rating", "Local Currency LT|0")</f>
        <v>45320</v>
      </c>
    </row>
    <row r="474" spans="1:19" x14ac:dyDescent="0.3">
      <c r="A474" t="s">
        <v>1507</v>
      </c>
      <c r="B474" s="10">
        <f>_xll.SNL.Clients.Office.Excel.Functions.SPG(A474,"SP_IPO_DATE")</f>
        <v>34003</v>
      </c>
      <c r="C474" s="5">
        <f>_xll.SNL.Clients.Office.Excel.Functions.SPG(A474, "SP_VOLUME_AVG_WEEKLY_TO_SHARES_OUT", , "1M")</f>
        <v>6.7853642123135591</v>
      </c>
      <c r="D474" s="5">
        <f>_xll.SNL.Clients.Office.Excel.Functions.SPG(A474, "SP_VOLUME_AVG_WEEKLY_TO_SHARES_OUT", , "3M")</f>
        <v>10.71442354741011</v>
      </c>
      <c r="E474" s="5">
        <f>_xll.SNL.Clients.Office.Excel.Functions.SPG(A474, "SP_VOLUME_AVG_DAILY_TO_1YR_AVG_DAILY", , "1M")</f>
        <v>89.81</v>
      </c>
      <c r="F474" s="5">
        <f>_xll.SNL.Clients.Office.Excel.Functions.SPG(A474, "SP_VOLUME_AVG_DAILY_TO_1YR_AVG_DAILY", , "3M")</f>
        <v>141.82</v>
      </c>
      <c r="G474" s="9" t="str">
        <f>_xll.SNL.Clients.Office.Excel.Functions.SPG(A474, "IQ_SECTOR")</f>
        <v>Real Estate</v>
      </c>
      <c r="H474" s="9" t="str">
        <f>_xll.SNL.Clients.Office.Excel.Functions.SPG(A474, "IQ_INDUSTRY_GROUP")</f>
        <v>Equity Real Estate Investment Trusts (REITs)</v>
      </c>
      <c r="I474" s="9" t="str">
        <f>_xll.SNL.Clients.Office.Excel.Functions.SPG(A474, "IQ_INDUSTRY")</f>
        <v>Retail REITs</v>
      </c>
      <c r="J474" s="9" t="str">
        <f>_xll.SNL.Clients.Office.Excel.Functions.SPG(A474, "IQ_PRIMARY_INDUSTRY")</f>
        <v>Retail REITs</v>
      </c>
      <c r="K474" s="9" t="str">
        <f>_xll.SNL.Clients.Office.Excel.Functions.SPG(A474, "NAICS_CODE", "Primary")</f>
        <v>531110 - Lessors of Residential Buildings and Dwellings</v>
      </c>
      <c r="L474" s="9" t="str">
        <f>_xll.SNL.Clients.Office.Excel.Functions.SPG(A474, "SP_TOPICTAG")</f>
        <v/>
      </c>
      <c r="M474" s="5">
        <f>_xll.SNL.Clients.Office.Excel.Functions.SPG(A474, "SP_PCT_SHARES_OWNED_ALL_INSTITUTIONS")</f>
        <v>97.73</v>
      </c>
      <c r="N474" s="9" t="str">
        <f>_xll.SNL.Clients.Office.Excel.Functions.SPG(A474, "RD_CREDIT_RATING_GLOBAL", "Issuer Credit Rating", "Local Currency LT|0")</f>
        <v>NR</v>
      </c>
      <c r="O474" s="9" t="str">
        <f>_xll.SNL.Clients.Office.Excel.Functions.SPG(A474, "RD_CWOL_GLOBAL", "Issuer Credit Rating", "Local Currency LT|0")</f>
        <v>NR</v>
      </c>
      <c r="P474" s="9" t="str">
        <f>_xll.SNL.Clients.Office.Excel.Functions.SPG(A474, "RD_RATING_ACTION_GLOBAL", "Issuer Credit Rating", "Local Currency LT|0")</f>
        <v>Not Rated | CreditWatch/Outlook (08/23/2024)</v>
      </c>
      <c r="Q474" s="10">
        <f>_xll.SNL.Clients.Office.Excel.Functions.SPG(A474, "RD_LAST_REVIEW_DATE_GLOBAL", "Issuer Credit Rating", "Local Currency LT")</f>
        <v>45527</v>
      </c>
      <c r="R474" s="10">
        <f>_xll.SNL.Clients.Office.Excel.Functions.SPG(A474, "RD_CREDIT_RATING_DATE_GLOBAL", "Issuer Credit Rating", "Local Currency LT|0")</f>
        <v>45527</v>
      </c>
      <c r="S474" s="10">
        <f>_xll.SNL.Clients.Office.Excel.Functions.SPG(A474, "RD_CREDIT_WATCH_OUTLOOK_DATE_GLOBAL", "Issuer Credit Rating", "Local Currency LT|0")</f>
        <v>45527</v>
      </c>
    </row>
    <row r="475" spans="1:19" x14ac:dyDescent="0.3">
      <c r="A475" t="s">
        <v>1508</v>
      </c>
      <c r="B475" s="10">
        <f>_xll.SNL.Clients.Office.Excel.Functions.SPG(A475,"SP_IPO_DATE")</f>
        <v>43789</v>
      </c>
      <c r="C475" s="5">
        <f>_xll.SNL.Clients.Office.Excel.Functions.SPG(A475, "SP_VOLUME_AVG_WEEKLY_TO_SHARES_OUT", , "1M")</f>
        <v>6.0169213166206781</v>
      </c>
      <c r="D475" s="5">
        <f>_xll.SNL.Clients.Office.Excel.Functions.SPG(A475, "SP_VOLUME_AVG_WEEKLY_TO_SHARES_OUT", , "3M")</f>
        <v>5.1227476437140611</v>
      </c>
      <c r="E475" s="5">
        <f>_xll.SNL.Clients.Office.Excel.Functions.SPG(A475, "SP_VOLUME_AVG_DAILY_TO_1YR_AVG_DAILY", , "1M")</f>
        <v>128.75</v>
      </c>
      <c r="F475" s="5">
        <f>_xll.SNL.Clients.Office.Excel.Functions.SPG(A475, "SP_VOLUME_AVG_DAILY_TO_1YR_AVG_DAILY", , "3M")</f>
        <v>109.61</v>
      </c>
      <c r="G475" s="9" t="str">
        <f>_xll.SNL.Clients.Office.Excel.Functions.SPG(A475, "IQ_SECTOR")</f>
        <v>Information Technology</v>
      </c>
      <c r="H475" s="9" t="str">
        <f>_xll.SNL.Clients.Office.Excel.Functions.SPG(A475, "IQ_INDUSTRY_GROUP")</f>
        <v>Semiconductors and Semiconductor Equipment</v>
      </c>
      <c r="I475" s="9" t="str">
        <f>_xll.SNL.Clients.Office.Excel.Functions.SPG(A475, "IQ_INDUSTRY")</f>
        <v>Semiconductors and Semiconductor Equipment</v>
      </c>
      <c r="J475" s="9" t="str">
        <f>_xll.SNL.Clients.Office.Excel.Functions.SPG(A475, "IQ_PRIMARY_INDUSTRY")</f>
        <v>Semiconductors</v>
      </c>
      <c r="K475" s="9" t="str">
        <f>_xll.SNL.Clients.Office.Excel.Functions.SPG(A475, "NAICS_CODE", "Primary")</f>
        <v>334413 - Semiconductor and Related Device Manufacturing</v>
      </c>
      <c r="L475" s="9" t="str">
        <f>_xll.SNL.Clients.Office.Excel.Functions.SPG(A475, "SP_TOPICTAG")</f>
        <v>Sensors; Process Automation</v>
      </c>
      <c r="M475" s="5">
        <f>_xll.SNL.Clients.Office.Excel.Functions.SPG(A475, "SP_PCT_SHARES_OWNED_ALL_INSTITUTIONS")</f>
        <v>89.6</v>
      </c>
      <c r="N475" s="9" t="str">
        <f>_xll.SNL.Clients.Office.Excel.Functions.SPG(A475, "RD_CREDIT_RATING_GLOBAL", "Issuer Credit Rating", "Local Currency LT|0")</f>
        <v/>
      </c>
      <c r="O475" s="9" t="str">
        <f>_xll.SNL.Clients.Office.Excel.Functions.SPG(A475, "RD_CWOL_GLOBAL", "Issuer Credit Rating", "Local Currency LT|0")</f>
        <v/>
      </c>
      <c r="P475" s="9" t="str">
        <f>_xll.SNL.Clients.Office.Excel.Functions.SPG(A475, "RD_RATING_ACTION_GLOBAL", "Issuer Credit Rating", "Local Currency LT|0")</f>
        <v/>
      </c>
      <c r="Q475" s="10" t="str">
        <f>_xll.SNL.Clients.Office.Excel.Functions.SPG(A475, "RD_LAST_REVIEW_DATE_GLOBAL", "Issuer Credit Rating", "Local Currency LT")</f>
        <v/>
      </c>
      <c r="R475" s="10" t="str">
        <f>_xll.SNL.Clients.Office.Excel.Functions.SPG(A475, "RD_CREDIT_RATING_DATE_GLOBAL", "Issuer Credit Rating", "Local Currency LT|0")</f>
        <v/>
      </c>
      <c r="S475" s="10" t="str">
        <f>_xll.SNL.Clients.Office.Excel.Functions.SPG(A475, "RD_CREDIT_WATCH_OUTLOOK_DATE_GLOBAL", "Issuer Credit Rating", "Local Currency LT|0")</f>
        <v/>
      </c>
    </row>
    <row r="476" spans="1:19" x14ac:dyDescent="0.3">
      <c r="A476" t="s">
        <v>1509</v>
      </c>
      <c r="B476" t="str">
        <f>_xll.SNL.Clients.Office.Excel.Functions.SPG(A476,"SP_IPO_DATE")</f>
        <v/>
      </c>
      <c r="C476" s="5">
        <f>_xll.SNL.Clients.Office.Excel.Functions.SPG(A476, "SP_VOLUME_AVG_WEEKLY_TO_SHARES_OUT", , "1M")</f>
        <v>5.6001180742929382</v>
      </c>
      <c r="D476" s="5">
        <f>_xll.SNL.Clients.Office.Excel.Functions.SPG(A476, "SP_VOLUME_AVG_WEEKLY_TO_SHARES_OUT", , "3M")</f>
        <v>5.8150848732374989</v>
      </c>
      <c r="E476" s="5">
        <f>_xll.SNL.Clients.Office.Excel.Functions.SPG(A476, "SP_VOLUME_AVG_DAILY_TO_1YR_AVG_DAILY", , "1M")</f>
        <v>101.88</v>
      </c>
      <c r="F476" s="5">
        <f>_xll.SNL.Clients.Office.Excel.Functions.SPG(A476, "SP_VOLUME_AVG_DAILY_TO_1YR_AVG_DAILY", , "3M")</f>
        <v>105.79</v>
      </c>
      <c r="G476" s="9" t="str">
        <f>_xll.SNL.Clients.Office.Excel.Functions.SPG(A476, "IQ_SECTOR")</f>
        <v>Consumer Discretionary</v>
      </c>
      <c r="H476" s="9" t="str">
        <f>_xll.SNL.Clients.Office.Excel.Functions.SPG(A476, "IQ_INDUSTRY_GROUP")</f>
        <v>Consumer Services</v>
      </c>
      <c r="I476" s="9" t="str">
        <f>_xll.SNL.Clients.Office.Excel.Functions.SPG(A476, "IQ_INDUSTRY")</f>
        <v>Hotels, Restaurants and Leisure</v>
      </c>
      <c r="J476" s="9" t="str">
        <f>_xll.SNL.Clients.Office.Excel.Functions.SPG(A476, "IQ_PRIMARY_INDUSTRY")</f>
        <v>Leisure Facilities</v>
      </c>
      <c r="K476" s="9" t="str">
        <f>_xll.SNL.Clients.Office.Excel.Functions.SPG(A476, "NAICS_CODE", "Primary")</f>
        <v>713110 - Amusement and Theme Parks</v>
      </c>
      <c r="L476" s="9" t="str">
        <f>_xll.SNL.Clients.Office.Excel.Functions.SPG(A476, "SP_TOPICTAG")</f>
        <v/>
      </c>
      <c r="M476" s="5">
        <f>_xll.SNL.Clients.Office.Excel.Functions.SPG(A476, "SP_PCT_SHARES_OWNED_ALL_INSTITUTIONS")</f>
        <v>86.63</v>
      </c>
      <c r="N476" s="9" t="str">
        <f>_xll.SNL.Clients.Office.Excel.Functions.SPG(A476, "RD_CREDIT_RATING_GLOBAL", "Issuer Credit Rating", "Local Currency LT|0")</f>
        <v>BB</v>
      </c>
      <c r="O476" s="9" t="str">
        <f>_xll.SNL.Clients.Office.Excel.Functions.SPG(A476, "RD_CWOL_GLOBAL", "Issuer Credit Rating", "Local Currency LT|0")</f>
        <v>Stable</v>
      </c>
      <c r="P476" s="9" t="str">
        <f>_xll.SNL.Clients.Office.Excel.Functions.SPG(A476, "RD_RATING_ACTION_GLOBAL", "Issuer Credit Rating", "Local Currency LT|0")</f>
        <v>Upgrade | CreditWatch/Outlook (07/01/2024)</v>
      </c>
      <c r="Q476" s="10">
        <f>_xll.SNL.Clients.Office.Excel.Functions.SPG(A476, "RD_LAST_REVIEW_DATE_GLOBAL", "Issuer Credit Rating", "Local Currency LT")</f>
        <v>45483</v>
      </c>
      <c r="R476" s="10">
        <f>_xll.SNL.Clients.Office.Excel.Functions.SPG(A476, "RD_CREDIT_RATING_DATE_GLOBAL", "Issuer Credit Rating", "Local Currency LT|0")</f>
        <v>45474</v>
      </c>
      <c r="S476" s="10">
        <f>_xll.SNL.Clients.Office.Excel.Functions.SPG(A476, "RD_CREDIT_WATCH_OUTLOOK_DATE_GLOBAL", "Issuer Credit Rating", "Local Currency LT|0")</f>
        <v>45474</v>
      </c>
    </row>
    <row r="477" spans="1:19" x14ac:dyDescent="0.3">
      <c r="A477" t="s">
        <v>1510</v>
      </c>
      <c r="B477" t="str">
        <f>_xll.SNL.Clients.Office.Excel.Functions.SPG(A477,"SP_IPO_DATE")</f>
        <v/>
      </c>
      <c r="C477" s="5">
        <f>_xll.SNL.Clients.Office.Excel.Functions.SPG(A477, "SP_VOLUME_AVG_WEEKLY_TO_SHARES_OUT", , "1M")</f>
        <v>4.7242322913096695</v>
      </c>
      <c r="D477" s="5">
        <f>_xll.SNL.Clients.Office.Excel.Functions.SPG(A477, "SP_VOLUME_AVG_WEEKLY_TO_SHARES_OUT", , "3M")</f>
        <v>3.9350603001990141</v>
      </c>
      <c r="E477" s="5">
        <f>_xll.SNL.Clients.Office.Excel.Functions.SPG(A477, "SP_VOLUME_AVG_DAILY_TO_1YR_AVG_DAILY", , "1M")</f>
        <v>149.32</v>
      </c>
      <c r="F477" s="5">
        <f>_xll.SNL.Clients.Office.Excel.Functions.SPG(A477, "SP_VOLUME_AVG_DAILY_TO_1YR_AVG_DAILY", , "3M")</f>
        <v>124.38</v>
      </c>
      <c r="G477" s="9" t="str">
        <f>_xll.SNL.Clients.Office.Excel.Functions.SPG(A477, "IQ_SECTOR")</f>
        <v>Utilities</v>
      </c>
      <c r="H477" s="9" t="str">
        <f>_xll.SNL.Clients.Office.Excel.Functions.SPG(A477, "IQ_INDUSTRY_GROUP")</f>
        <v>Utilities</v>
      </c>
      <c r="I477" s="9" t="str">
        <f>_xll.SNL.Clients.Office.Excel.Functions.SPG(A477, "IQ_INDUSTRY")</f>
        <v>Water Utilities</v>
      </c>
      <c r="J477" s="9" t="str">
        <f>_xll.SNL.Clients.Office.Excel.Functions.SPG(A477, "IQ_PRIMARY_INDUSTRY")</f>
        <v>Water Utilities</v>
      </c>
      <c r="K477" s="9" t="str">
        <f>_xll.SNL.Clients.Office.Excel.Functions.SPG(A477, "NAICS_CODE", "Primary")</f>
        <v>221310 - Water Supply and Irrigation Systems</v>
      </c>
      <c r="L477" s="9" t="str">
        <f>_xll.SNL.Clients.Office.Excel.Functions.SPG(A477, "SP_TOPICTAG")</f>
        <v>Energy Management; Environmental Consulting; Environmental Engineering; Water Purification; CleanTech</v>
      </c>
      <c r="M477" s="5">
        <f>_xll.SNL.Clients.Office.Excel.Functions.SPG(A477, "SP_PCT_SHARES_OWNED_ALL_INSTITUTIONS")</f>
        <v>79.400000000000006</v>
      </c>
      <c r="N477" s="9" t="str">
        <f>_xll.SNL.Clients.Office.Excel.Functions.SPG(A477, "RD_CREDIT_RATING_GLOBAL", "Issuer Credit Rating", "Local Currency LT|0")</f>
        <v>A-</v>
      </c>
      <c r="O477" s="9" t="str">
        <f>_xll.SNL.Clients.Office.Excel.Functions.SPG(A477, "RD_CWOL_GLOBAL", "Issuer Credit Rating", "Local Currency LT|0")</f>
        <v>Negative</v>
      </c>
      <c r="P477" s="9" t="str">
        <f>_xll.SNL.Clients.Office.Excel.Functions.SPG(A477, "RD_RATING_ACTION_GLOBAL", "Issuer Credit Rating", "Local Currency LT|0")</f>
        <v>CreditWatch/Outlook (09/19/2023)</v>
      </c>
      <c r="Q477" s="10">
        <f>_xll.SNL.Clients.Office.Excel.Functions.SPG(A477, "RD_LAST_REVIEW_DATE_GLOBAL", "Issuer Credit Rating", "Local Currency LT")</f>
        <v>45379</v>
      </c>
      <c r="R477" s="10">
        <f>_xll.SNL.Clients.Office.Excel.Functions.SPG(A477, "RD_CREDIT_RATING_DATE_GLOBAL", "Issuer Credit Rating", "Local Currency LT|0")</f>
        <v>43754</v>
      </c>
      <c r="S477" s="10">
        <f>_xll.SNL.Clients.Office.Excel.Functions.SPG(A477, "RD_CREDIT_WATCH_OUTLOOK_DATE_GLOBAL", "Issuer Credit Rating", "Local Currency LT|0")</f>
        <v>45188</v>
      </c>
    </row>
    <row r="478" spans="1:19" x14ac:dyDescent="0.3">
      <c r="A478" t="s">
        <v>1511</v>
      </c>
      <c r="B478" t="str">
        <f>_xll.SNL.Clients.Office.Excel.Functions.SPG(A478,"SP_IPO_DATE")</f>
        <v/>
      </c>
      <c r="C478" s="5">
        <f>_xll.SNL.Clients.Office.Excel.Functions.SPG(A478, "SP_VOLUME_AVG_WEEKLY_TO_SHARES_OUT", , "1M")</f>
        <v>5.0904319153468602</v>
      </c>
      <c r="D478" s="5">
        <f>_xll.SNL.Clients.Office.Excel.Functions.SPG(A478, "SP_VOLUME_AVG_WEEKLY_TO_SHARES_OUT", , "3M")</f>
        <v>4.5076363018739016</v>
      </c>
      <c r="E478" s="5">
        <f>_xll.SNL.Clients.Office.Excel.Functions.SPG(A478, "SP_VOLUME_AVG_DAILY_TO_1YR_AVG_DAILY", , "1M")</f>
        <v>102.78</v>
      </c>
      <c r="F478" s="5">
        <f>_xll.SNL.Clients.Office.Excel.Functions.SPG(A478, "SP_VOLUME_AVG_DAILY_TO_1YR_AVG_DAILY", , "3M")</f>
        <v>91.02</v>
      </c>
      <c r="G478" s="9" t="str">
        <f>_xll.SNL.Clients.Office.Excel.Functions.SPG(A478, "IQ_SECTOR")</f>
        <v>Industrials</v>
      </c>
      <c r="H478" s="9" t="str">
        <f>_xll.SNL.Clients.Office.Excel.Functions.SPG(A478, "IQ_INDUSTRY_GROUP")</f>
        <v>Transportation</v>
      </c>
      <c r="I478" s="9" t="str">
        <f>_xll.SNL.Clients.Office.Excel.Functions.SPG(A478, "IQ_INDUSTRY")</f>
        <v>Passenger Airlines</v>
      </c>
      <c r="J478" s="9" t="str">
        <f>_xll.SNL.Clients.Office.Excel.Functions.SPG(A478, "IQ_PRIMARY_INDUSTRY")</f>
        <v>Passenger Airlines</v>
      </c>
      <c r="K478" s="9" t="str">
        <f>_xll.SNL.Clients.Office.Excel.Functions.SPG(A478, "NAICS_CODE", "Primary")</f>
        <v>481111 - Scheduled Passenger Air Transportation</v>
      </c>
      <c r="L478" s="9" t="str">
        <f>_xll.SNL.Clients.Office.Excel.Functions.SPG(A478, "SP_TOPICTAG")</f>
        <v>Freight Service; Passenger Aircraft Manufacturing</v>
      </c>
      <c r="M478" s="5">
        <f>_xll.SNL.Clients.Office.Excel.Functions.SPG(A478, "SP_PCT_SHARES_OWNED_ALL_INSTITUTIONS")</f>
        <v>89.25</v>
      </c>
      <c r="N478" s="9" t="str">
        <f>_xll.SNL.Clients.Office.Excel.Functions.SPG(A478, "RD_CREDIT_RATING_GLOBAL", "Issuer Credit Rating", "Local Currency LT|0")</f>
        <v/>
      </c>
      <c r="O478" s="9" t="str">
        <f>_xll.SNL.Clients.Office.Excel.Functions.SPG(A478, "RD_CWOL_GLOBAL", "Issuer Credit Rating", "Local Currency LT|0")</f>
        <v/>
      </c>
      <c r="P478" s="9" t="str">
        <f>_xll.SNL.Clients.Office.Excel.Functions.SPG(A478, "RD_RATING_ACTION_GLOBAL", "Issuer Credit Rating", "Local Currency LT|0")</f>
        <v/>
      </c>
      <c r="Q478" s="10" t="str">
        <f>_xll.SNL.Clients.Office.Excel.Functions.SPG(A478, "RD_LAST_REVIEW_DATE_GLOBAL", "Issuer Credit Rating", "Local Currency LT")</f>
        <v/>
      </c>
      <c r="R478" s="10" t="str">
        <f>_xll.SNL.Clients.Office.Excel.Functions.SPG(A478, "RD_CREDIT_RATING_DATE_GLOBAL", "Issuer Credit Rating", "Local Currency LT|0")</f>
        <v/>
      </c>
      <c r="S478" s="10" t="str">
        <f>_xll.SNL.Clients.Office.Excel.Functions.SPG(A478, "RD_CREDIT_WATCH_OUTLOOK_DATE_GLOBAL", "Issuer Credit Rating", "Local Currency LT|0")</f>
        <v/>
      </c>
    </row>
    <row r="479" spans="1:19" x14ac:dyDescent="0.3">
      <c r="A479" t="s">
        <v>1512</v>
      </c>
      <c r="B479" s="10">
        <f>_xll.SNL.Clients.Office.Excel.Functions.SPG(A479,"SP_IPO_DATE")</f>
        <v>35656</v>
      </c>
      <c r="C479" s="5">
        <f>_xll.SNL.Clients.Office.Excel.Functions.SPG(A479, "SP_VOLUME_AVG_WEEKLY_TO_SHARES_OUT", , "1M")</f>
        <v>5.5979962318415417</v>
      </c>
      <c r="D479" s="5">
        <f>_xll.SNL.Clients.Office.Excel.Functions.SPG(A479, "SP_VOLUME_AVG_WEEKLY_TO_SHARES_OUT", , "3M")</f>
        <v>6.6301150586182356</v>
      </c>
      <c r="E479" s="5">
        <f>_xll.SNL.Clients.Office.Excel.Functions.SPG(A479, "SP_VOLUME_AVG_DAILY_TO_1YR_AVG_DAILY", , "1M")</f>
        <v>87.19</v>
      </c>
      <c r="F479" s="5">
        <f>_xll.SNL.Clients.Office.Excel.Functions.SPG(A479, "SP_VOLUME_AVG_DAILY_TO_1YR_AVG_DAILY", , "3M")</f>
        <v>103.26</v>
      </c>
      <c r="G479" s="9" t="str">
        <f>_xll.SNL.Clients.Office.Excel.Functions.SPG(A479, "IQ_SECTOR")</f>
        <v>Real Estate</v>
      </c>
      <c r="H479" s="9" t="str">
        <f>_xll.SNL.Clients.Office.Excel.Functions.SPG(A479, "IQ_INDUSTRY_GROUP")</f>
        <v>Equity Real Estate Investment Trusts (REITs)</v>
      </c>
      <c r="I479" s="9" t="str">
        <f>_xll.SNL.Clients.Office.Excel.Functions.SPG(A479, "IQ_INDUSTRY")</f>
        <v>Office REITs</v>
      </c>
      <c r="J479" s="9" t="str">
        <f>_xll.SNL.Clients.Office.Excel.Functions.SPG(A479, "IQ_PRIMARY_INDUSTRY")</f>
        <v>Office REITs</v>
      </c>
      <c r="K479" s="9" t="str">
        <f>_xll.SNL.Clients.Office.Excel.Functions.SPG(A479, "NAICS_CODE", "Primary")</f>
        <v>531110 - Lessors of Residential Buildings and Dwellings</v>
      </c>
      <c r="L479" s="9" t="str">
        <f>_xll.SNL.Clients.Office.Excel.Functions.SPG(A479, "SP_TOPICTAG")</f>
        <v/>
      </c>
      <c r="M479" s="5">
        <f>_xll.SNL.Clients.Office.Excel.Functions.SPG(A479, "SP_PCT_SHARES_OWNED_ALL_INSTITUTIONS")</f>
        <v>83.51</v>
      </c>
      <c r="N479" s="9" t="str">
        <f>_xll.SNL.Clients.Office.Excel.Functions.SPG(A479, "RD_CREDIT_RATING_GLOBAL", "Issuer Credit Rating", "Local Currency LT|0")</f>
        <v>BB</v>
      </c>
      <c r="O479" s="9" t="str">
        <f>_xll.SNL.Clients.Office.Excel.Functions.SPG(A479, "RD_CWOL_GLOBAL", "Issuer Credit Rating", "Local Currency LT|0")</f>
        <v>Negative</v>
      </c>
      <c r="P479" s="9" t="str">
        <f>_xll.SNL.Clients.Office.Excel.Functions.SPG(A479, "RD_RATING_ACTION_GLOBAL", "Issuer Credit Rating", "Local Currency LT|0")</f>
        <v>Downgrade | CreditWatch/Outlook (09/16/2024)</v>
      </c>
      <c r="Q479" s="10">
        <f>_xll.SNL.Clients.Office.Excel.Functions.SPG(A479, "RD_LAST_REVIEW_DATE_GLOBAL", "Issuer Credit Rating", "Local Currency LT")</f>
        <v>45566</v>
      </c>
      <c r="R479" s="10">
        <f>_xll.SNL.Clients.Office.Excel.Functions.SPG(A479, "RD_CREDIT_RATING_DATE_GLOBAL", "Issuer Credit Rating", "Local Currency LT|0")</f>
        <v>45551</v>
      </c>
      <c r="S479" s="10">
        <f>_xll.SNL.Clients.Office.Excel.Functions.SPG(A479, "RD_CREDIT_WATCH_OUTLOOK_DATE_GLOBAL", "Issuer Credit Rating", "Local Currency LT|0")</f>
        <v>45551</v>
      </c>
    </row>
    <row r="480" spans="1:19" x14ac:dyDescent="0.3">
      <c r="A480" t="s">
        <v>1513</v>
      </c>
      <c r="B480" t="str">
        <f>_xll.SNL.Clients.Office.Excel.Functions.SPG(A480,"SP_IPO_DATE")</f>
        <v/>
      </c>
      <c r="C480" s="5">
        <f>_xll.SNL.Clients.Office.Excel.Functions.SPG(A480, "SP_VOLUME_AVG_WEEKLY_TO_SHARES_OUT", , "1M")</f>
        <v>6.3379917040184113</v>
      </c>
      <c r="D480" s="5">
        <f>_xll.SNL.Clients.Office.Excel.Functions.SPG(A480, "SP_VOLUME_AVG_WEEKLY_TO_SHARES_OUT", , "3M")</f>
        <v>5.6071353147814449</v>
      </c>
      <c r="E480" s="5">
        <f>_xll.SNL.Clients.Office.Excel.Functions.SPG(A480, "SP_VOLUME_AVG_DAILY_TO_1YR_AVG_DAILY", , "1M")</f>
        <v>86.27</v>
      </c>
      <c r="F480" s="5">
        <f>_xll.SNL.Clients.Office.Excel.Functions.SPG(A480, "SP_VOLUME_AVG_DAILY_TO_1YR_AVG_DAILY", , "3M")</f>
        <v>76.319999999999993</v>
      </c>
      <c r="G480" s="9" t="str">
        <f>_xll.SNL.Clients.Office.Excel.Functions.SPG(A480, "IQ_SECTOR")</f>
        <v>Energy</v>
      </c>
      <c r="H480" s="9" t="str">
        <f>_xll.SNL.Clients.Office.Excel.Functions.SPG(A480, "IQ_INDUSTRY_GROUP")</f>
        <v>Energy</v>
      </c>
      <c r="I480" s="9" t="str">
        <f>_xll.SNL.Clients.Office.Excel.Functions.SPG(A480, "IQ_INDUSTRY")</f>
        <v>Oil, Gas and Consumable Fuels</v>
      </c>
      <c r="J480" s="9" t="str">
        <f>_xll.SNL.Clients.Office.Excel.Functions.SPG(A480, "IQ_PRIMARY_INDUSTRY")</f>
        <v>Oil and Gas Exploration and Production</v>
      </c>
      <c r="K480" s="9" t="str">
        <f>_xll.SNL.Clients.Office.Excel.Functions.SPG(A480, "NAICS_CODE", "Primary")</f>
        <v>2111 - Oil and Gas Extraction</v>
      </c>
      <c r="L480" s="9" t="str">
        <f>_xll.SNL.Clients.Office.Excel.Functions.SPG(A480, "SP_TOPICTAG")</f>
        <v/>
      </c>
      <c r="M480" s="5">
        <f>_xll.SNL.Clients.Office.Excel.Functions.SPG(A480, "SP_PCT_SHARES_OWNED_ALL_INSTITUTIONS")</f>
        <v>102.63</v>
      </c>
      <c r="N480" s="9" t="str">
        <f>_xll.SNL.Clients.Office.Excel.Functions.SPG(A480, "RD_CREDIT_RATING_GLOBAL", "Issuer Credit Rating", "Local Currency LT|0")</f>
        <v>BB-</v>
      </c>
      <c r="O480" s="9" t="str">
        <f>_xll.SNL.Clients.Office.Excel.Functions.SPG(A480, "RD_CWOL_GLOBAL", "Issuer Credit Rating", "Local Currency LT|0")</f>
        <v>Stable</v>
      </c>
      <c r="P480" s="9" t="str">
        <f>_xll.SNL.Clients.Office.Excel.Functions.SPG(A480, "RD_RATING_ACTION_GLOBAL", "Issuer Credit Rating", "Local Currency LT|0")</f>
        <v>Upgrade | CreditWatch/Outlook (05/23/2023)</v>
      </c>
      <c r="Q480" s="10">
        <f>_xll.SNL.Clients.Office.Excel.Functions.SPG(A480, "RD_LAST_REVIEW_DATE_GLOBAL", "Issuer Credit Rating", "Local Currency LT")</f>
        <v>45463</v>
      </c>
      <c r="R480" s="10">
        <f>_xll.SNL.Clients.Office.Excel.Functions.SPG(A480, "RD_CREDIT_RATING_DATE_GLOBAL", "Issuer Credit Rating", "Local Currency LT|0")</f>
        <v>45069</v>
      </c>
      <c r="S480" s="10">
        <f>_xll.SNL.Clients.Office.Excel.Functions.SPG(A480, "RD_CREDIT_WATCH_OUTLOOK_DATE_GLOBAL", "Issuer Credit Rating", "Local Currency LT|0")</f>
        <v>45069</v>
      </c>
    </row>
    <row r="481" spans="1:19" x14ac:dyDescent="0.3">
      <c r="A481" t="s">
        <v>1514</v>
      </c>
      <c r="B481" s="10">
        <f>_xll.SNL.Clients.Office.Excel.Functions.SPG(A481,"SP_IPO_DATE")</f>
        <v>42088</v>
      </c>
      <c r="C481" s="5">
        <f>_xll.SNL.Clients.Office.Excel.Functions.SPG(A481, "SP_VOLUME_AVG_WEEKLY_TO_SHARES_OUT", , "1M")</f>
        <v>28.816261893289806</v>
      </c>
      <c r="D481" s="5">
        <f>_xll.SNL.Clients.Office.Excel.Functions.SPG(A481, "SP_VOLUME_AVG_WEEKLY_TO_SHARES_OUT", , "3M")</f>
        <v>41.128326506683557</v>
      </c>
      <c r="E481" s="5">
        <f>_xll.SNL.Clients.Office.Excel.Functions.SPG(A481, "SP_VOLUME_AVG_DAILY_TO_1YR_AVG_DAILY", , "1M")</f>
        <v>86.85</v>
      </c>
      <c r="F481" s="5">
        <f>_xll.SNL.Clients.Office.Excel.Functions.SPG(A481, "SP_VOLUME_AVG_DAILY_TO_1YR_AVG_DAILY", , "3M")</f>
        <v>123.95</v>
      </c>
      <c r="G481" s="9" t="str">
        <f>_xll.SNL.Clients.Office.Excel.Functions.SPG(A481, "IQ_SECTOR")</f>
        <v>Information Technology</v>
      </c>
      <c r="H481" s="9" t="str">
        <f>_xll.SNL.Clients.Office.Excel.Functions.SPG(A481, "IQ_INDUSTRY_GROUP")</f>
        <v>Semiconductors and Semiconductor Equipment</v>
      </c>
      <c r="I481" s="9" t="str">
        <f>_xll.SNL.Clients.Office.Excel.Functions.SPG(A481, "IQ_INDUSTRY")</f>
        <v>Semiconductors and Semiconductor Equipment</v>
      </c>
      <c r="J481" s="9" t="str">
        <f>_xll.SNL.Clients.Office.Excel.Functions.SPG(A481, "IQ_PRIMARY_INDUSTRY")</f>
        <v>Semiconductor Materials and Equipment</v>
      </c>
      <c r="K481" s="9" t="str">
        <f>_xll.SNL.Clients.Office.Excel.Functions.SPG(A481, "NAICS_CODE", "Primary")</f>
        <v>333242 - Semiconductor Machinery Manufacturing</v>
      </c>
      <c r="L481" s="9" t="str">
        <f>_xll.SNL.Clients.Office.Excel.Functions.SPG(A481, "SP_TOPICTAG")</f>
        <v>Clean Energy; Energy Efficiency; Energy Management; Energy Storage; Industrial Automation; Smart Energy; ClimateTech; Utility Scale Solar</v>
      </c>
      <c r="M481" s="5">
        <f>_xll.SNL.Clients.Office.Excel.Functions.SPG(A481, "SP_PCT_SHARES_OWNED_ALL_INSTITUTIONS")</f>
        <v>99.49</v>
      </c>
      <c r="N481" s="9" t="str">
        <f>_xll.SNL.Clients.Office.Excel.Functions.SPG(A481, "RD_CREDIT_RATING_GLOBAL", "Issuer Credit Rating", "Local Currency LT|0")</f>
        <v/>
      </c>
      <c r="O481" s="9" t="str">
        <f>_xll.SNL.Clients.Office.Excel.Functions.SPG(A481, "RD_CWOL_GLOBAL", "Issuer Credit Rating", "Local Currency LT|0")</f>
        <v/>
      </c>
      <c r="P481" s="9" t="str">
        <f>_xll.SNL.Clients.Office.Excel.Functions.SPG(A481, "RD_RATING_ACTION_GLOBAL", "Issuer Credit Rating", "Local Currency LT|0")</f>
        <v/>
      </c>
      <c r="Q481" s="10" t="str">
        <f>_xll.SNL.Clients.Office.Excel.Functions.SPG(A481, "RD_LAST_REVIEW_DATE_GLOBAL", "Issuer Credit Rating", "Local Currency LT")</f>
        <v/>
      </c>
      <c r="R481" s="10" t="str">
        <f>_xll.SNL.Clients.Office.Excel.Functions.SPG(A481, "RD_CREDIT_RATING_DATE_GLOBAL", "Issuer Credit Rating", "Local Currency LT|0")</f>
        <v/>
      </c>
      <c r="S481" s="10" t="str">
        <f>_xll.SNL.Clients.Office.Excel.Functions.SPG(A481, "RD_CREDIT_WATCH_OUTLOOK_DATE_GLOBAL", "Issuer Credit Rating", "Local Currency LT|0")</f>
        <v/>
      </c>
    </row>
    <row r="482" spans="1:19" x14ac:dyDescent="0.3">
      <c r="A482" t="s">
        <v>1515</v>
      </c>
      <c r="B482" s="10">
        <f>_xll.SNL.Clients.Office.Excel.Functions.SPG(A482,"SP_IPO_DATE")</f>
        <v>43391</v>
      </c>
      <c r="C482" s="5">
        <f>_xll.SNL.Clients.Office.Excel.Functions.SPG(A482, "SP_VOLUME_AVG_WEEKLY_TO_SHARES_OUT", , "1M")</f>
        <v>2.6424580989355486</v>
      </c>
      <c r="D482" s="5">
        <f>_xll.SNL.Clients.Office.Excel.Functions.SPG(A482, "SP_VOLUME_AVG_WEEKLY_TO_SHARES_OUT", , "3M")</f>
        <v>2.0378837059795103</v>
      </c>
      <c r="E482" s="5">
        <f>_xll.SNL.Clients.Office.Excel.Functions.SPG(A482, "SP_VOLUME_AVG_DAILY_TO_1YR_AVG_DAILY", , "1M")</f>
        <v>148.93</v>
      </c>
      <c r="F482" s="5">
        <f>_xll.SNL.Clients.Office.Excel.Functions.SPG(A482, "SP_VOLUME_AVG_DAILY_TO_1YR_AVG_DAILY", , "3M")</f>
        <v>114.86</v>
      </c>
      <c r="G482" s="9" t="str">
        <f>_xll.SNL.Clients.Office.Excel.Functions.SPG(A482, "IQ_SECTOR")</f>
        <v>Information Technology</v>
      </c>
      <c r="H482" s="9" t="str">
        <f>_xll.SNL.Clients.Office.Excel.Functions.SPG(A482, "IQ_INDUSTRY_GROUP")</f>
        <v>Software and Services</v>
      </c>
      <c r="I482" s="9" t="str">
        <f>_xll.SNL.Clients.Office.Excel.Functions.SPG(A482, "IQ_INDUSTRY")</f>
        <v>Software</v>
      </c>
      <c r="J482" s="9" t="str">
        <f>_xll.SNL.Clients.Office.Excel.Functions.SPG(A482, "IQ_PRIMARY_INDUSTRY")</f>
        <v>Systems Software</v>
      </c>
      <c r="K482" s="9" t="str">
        <f>_xll.SNL.Clients.Office.Excel.Functions.SPG(A482, "NAICS_CODE", "Primary")</f>
        <v>513210 - Software Publishers</v>
      </c>
      <c r="L482" s="9" t="str">
        <f>_xll.SNL.Clients.Office.Excel.Functions.SPG(A482, "SP_TOPICTAG")</f>
        <v>Software Development; Cloud Management; Data Integration; Endpoint Security Integrity; Data Protection; Cloud Infrastructure; Network Security</v>
      </c>
      <c r="M482" s="5">
        <f>_xll.SNL.Clients.Office.Excel.Functions.SPG(A482, "SP_PCT_SHARES_OWNED_ALL_INSTITUTIONS")</f>
        <v>32.869999999999997</v>
      </c>
      <c r="N482" s="9" t="str">
        <f>_xll.SNL.Clients.Office.Excel.Functions.SPG(A482, "RD_CREDIT_RATING_GLOBAL", "Issuer Credit Rating", "Local Currency LT|0")</f>
        <v/>
      </c>
      <c r="O482" s="9" t="str">
        <f>_xll.SNL.Clients.Office.Excel.Functions.SPG(A482, "RD_CWOL_GLOBAL", "Issuer Credit Rating", "Local Currency LT|0")</f>
        <v/>
      </c>
      <c r="P482" s="9" t="str">
        <f>_xll.SNL.Clients.Office.Excel.Functions.SPG(A482, "RD_RATING_ACTION_GLOBAL", "Issuer Credit Rating", "Local Currency LT|0")</f>
        <v/>
      </c>
      <c r="Q482" s="10" t="str">
        <f>_xll.SNL.Clients.Office.Excel.Functions.SPG(A482, "RD_LAST_REVIEW_DATE_GLOBAL", "Issuer Credit Rating", "Local Currency LT")</f>
        <v/>
      </c>
      <c r="R482" s="10" t="str">
        <f>_xll.SNL.Clients.Office.Excel.Functions.SPG(A482, "RD_CREDIT_RATING_DATE_GLOBAL", "Issuer Credit Rating", "Local Currency LT|0")</f>
        <v/>
      </c>
      <c r="S482" s="10" t="str">
        <f>_xll.SNL.Clients.Office.Excel.Functions.SPG(A482, "RD_CREDIT_WATCH_OUTLOOK_DATE_GLOBAL", "Issuer Credit Rating", "Local Currency LT|0")</f>
        <v/>
      </c>
    </row>
    <row r="483" spans="1:19" x14ac:dyDescent="0.3">
      <c r="A483" t="s">
        <v>1516</v>
      </c>
      <c r="B483" s="10">
        <f>_xll.SNL.Clients.Office.Excel.Functions.SPG(A483,"SP_IPO_DATE")</f>
        <v>35744</v>
      </c>
      <c r="C483" s="5">
        <f>_xll.SNL.Clients.Office.Excel.Functions.SPG(A483, "SP_VOLUME_AVG_WEEKLY_TO_SHARES_OUT", , "1M")</f>
        <v>3.9055755850546556</v>
      </c>
      <c r="D483" s="5">
        <f>_xll.SNL.Clients.Office.Excel.Functions.SPG(A483, "SP_VOLUME_AVG_WEEKLY_TO_SHARES_OUT", , "3M")</f>
        <v>3.4727018922030415</v>
      </c>
      <c r="E483" s="5">
        <f>_xll.SNL.Clients.Office.Excel.Functions.SPG(A483, "SP_VOLUME_AVG_DAILY_TO_1YR_AVG_DAILY", , "1M")</f>
        <v>91.28</v>
      </c>
      <c r="F483" s="5">
        <f>_xll.SNL.Clients.Office.Excel.Functions.SPG(A483, "SP_VOLUME_AVG_DAILY_TO_1YR_AVG_DAILY", , "3M")</f>
        <v>81.16</v>
      </c>
      <c r="G483" s="9" t="str">
        <f>_xll.SNL.Clients.Office.Excel.Functions.SPG(A483, "IQ_SECTOR")</f>
        <v>Consumer Discretionary</v>
      </c>
      <c r="H483" s="9" t="str">
        <f>_xll.SNL.Clients.Office.Excel.Functions.SPG(A483, "IQ_INDUSTRY_GROUP")</f>
        <v>Consumer Discretionary Distribution and Retail</v>
      </c>
      <c r="I483" s="9" t="str">
        <f>_xll.SNL.Clients.Office.Excel.Functions.SPG(A483, "IQ_INDUSTRY")</f>
        <v>Specialty Retail</v>
      </c>
      <c r="J483" s="9" t="str">
        <f>_xll.SNL.Clients.Office.Excel.Functions.SPG(A483, "IQ_PRIMARY_INDUSTRY")</f>
        <v>Automotive Retail</v>
      </c>
      <c r="K483" s="9" t="str">
        <f>_xll.SNL.Clients.Office.Excel.Functions.SPG(A483, "NAICS_CODE", "Primary")</f>
        <v>4411 - Automobile Dealers</v>
      </c>
      <c r="L483" s="9" t="str">
        <f>_xll.SNL.Clients.Office.Excel.Functions.SPG(A483, "SP_TOPICTAG")</f>
        <v/>
      </c>
      <c r="M483" s="5">
        <f>_xll.SNL.Clients.Office.Excel.Functions.SPG(A483, "SP_PCT_SHARES_OWNED_ALL_INSTITUTIONS")</f>
        <v>46</v>
      </c>
      <c r="N483" s="9" t="str">
        <f>_xll.SNL.Clients.Office.Excel.Functions.SPG(A483, "RD_CREDIT_RATING_GLOBAL", "Issuer Credit Rating", "Local Currency LT|0")</f>
        <v>BB</v>
      </c>
      <c r="O483" s="9" t="str">
        <f>_xll.SNL.Clients.Office.Excel.Functions.SPG(A483, "RD_CWOL_GLOBAL", "Issuer Credit Rating", "Local Currency LT|0")</f>
        <v>Stable</v>
      </c>
      <c r="P483" s="9" t="str">
        <f>_xll.SNL.Clients.Office.Excel.Functions.SPG(A483, "RD_RATING_ACTION_GLOBAL", "Issuer Credit Rating", "Local Currency LT|0")</f>
        <v>Upgrade | CreditWatch/Outlook (10/13/2021)</v>
      </c>
      <c r="Q483" s="10">
        <f>_xll.SNL.Clients.Office.Excel.Functions.SPG(A483, "RD_LAST_REVIEW_DATE_GLOBAL", "Issuer Credit Rating", "Local Currency LT")</f>
        <v>45457</v>
      </c>
      <c r="R483" s="10">
        <f>_xll.SNL.Clients.Office.Excel.Functions.SPG(A483, "RD_CREDIT_RATING_DATE_GLOBAL", "Issuer Credit Rating", "Local Currency LT|0")</f>
        <v>44482</v>
      </c>
      <c r="S483" s="10">
        <f>_xll.SNL.Clients.Office.Excel.Functions.SPG(A483, "RD_CREDIT_WATCH_OUTLOOK_DATE_GLOBAL", "Issuer Credit Rating", "Local Currency LT|0")</f>
        <v>44482</v>
      </c>
    </row>
    <row r="484" spans="1:19" x14ac:dyDescent="0.3">
      <c r="A484" t="s">
        <v>1517</v>
      </c>
      <c r="B484" s="10">
        <f>_xll.SNL.Clients.Office.Excel.Functions.SPG(A484,"SP_IPO_DATE")</f>
        <v>43313</v>
      </c>
      <c r="C484" s="5">
        <f>_xll.SNL.Clients.Office.Excel.Functions.SPG(A484, "SP_VOLUME_AVG_WEEKLY_TO_SHARES_OUT", , "1M")</f>
        <v>10.081599687565252</v>
      </c>
      <c r="D484" s="5">
        <f>_xll.SNL.Clients.Office.Excel.Functions.SPG(A484, "SP_VOLUME_AVG_WEEKLY_TO_SHARES_OUT", , "3M")</f>
        <v>8.6874577606541248</v>
      </c>
      <c r="E484" s="5">
        <f>_xll.SNL.Clients.Office.Excel.Functions.SPG(A484, "SP_VOLUME_AVG_DAILY_TO_1YR_AVG_DAILY", , "1M")</f>
        <v>125.44</v>
      </c>
      <c r="F484" s="5">
        <f>_xll.SNL.Clients.Office.Excel.Functions.SPG(A484, "SP_VOLUME_AVG_DAILY_TO_1YR_AVG_DAILY", , "3M")</f>
        <v>108.09</v>
      </c>
      <c r="G484" s="9" t="str">
        <f>_xll.SNL.Clients.Office.Excel.Functions.SPG(A484, "IQ_SECTOR")</f>
        <v>Consumer Discretionary</v>
      </c>
      <c r="H484" s="9" t="str">
        <f>_xll.SNL.Clients.Office.Excel.Functions.SPG(A484, "IQ_INDUSTRY_GROUP")</f>
        <v>Consumer Durables and Apparel</v>
      </c>
      <c r="I484" s="9" t="str">
        <f>_xll.SNL.Clients.Office.Excel.Functions.SPG(A484, "IQ_INDUSTRY")</f>
        <v>Household Durables</v>
      </c>
      <c r="J484" s="9" t="str">
        <f>_xll.SNL.Clients.Office.Excel.Functions.SPG(A484, "IQ_PRIMARY_INDUSTRY")</f>
        <v>Consumer Electronics</v>
      </c>
      <c r="K484" s="9" t="str">
        <f>_xll.SNL.Clients.Office.Excel.Functions.SPG(A484, "NAICS_CODE", "Primary")</f>
        <v>334310 - Audio and Video Equipment Manufacturing</v>
      </c>
      <c r="L484" s="9" t="str">
        <f>_xll.SNL.Clients.Office.Excel.Functions.SPG(A484, "SP_TOPICTAG")</f>
        <v>Entertainment Systems; Music Streaming; Speech Recognition; Content Creation</v>
      </c>
      <c r="M484" s="5">
        <f>_xll.SNL.Clients.Office.Excel.Functions.SPG(A484, "SP_PCT_SHARES_OWNED_ALL_INSTITUTIONS")</f>
        <v>86.03</v>
      </c>
      <c r="N484" s="9" t="str">
        <f>_xll.SNL.Clients.Office.Excel.Functions.SPG(A484, "RD_CREDIT_RATING_GLOBAL", "Issuer Credit Rating", "Local Currency LT|0")</f>
        <v/>
      </c>
      <c r="O484" s="9" t="str">
        <f>_xll.SNL.Clients.Office.Excel.Functions.SPG(A484, "RD_CWOL_GLOBAL", "Issuer Credit Rating", "Local Currency LT|0")</f>
        <v/>
      </c>
      <c r="P484" s="9" t="str">
        <f>_xll.SNL.Clients.Office.Excel.Functions.SPG(A484, "RD_RATING_ACTION_GLOBAL", "Issuer Credit Rating", "Local Currency LT|0")</f>
        <v/>
      </c>
      <c r="Q484" s="10" t="str">
        <f>_xll.SNL.Clients.Office.Excel.Functions.SPG(A484, "RD_LAST_REVIEW_DATE_GLOBAL", "Issuer Credit Rating", "Local Currency LT")</f>
        <v/>
      </c>
      <c r="R484" s="10" t="str">
        <f>_xll.SNL.Clients.Office.Excel.Functions.SPG(A484, "RD_CREDIT_RATING_DATE_GLOBAL", "Issuer Credit Rating", "Local Currency LT|0")</f>
        <v/>
      </c>
      <c r="S484" s="10" t="str">
        <f>_xll.SNL.Clients.Office.Excel.Functions.SPG(A484, "RD_CREDIT_WATCH_OUTLOOK_DATE_GLOBAL", "Issuer Credit Rating", "Local Currency LT|0")</f>
        <v/>
      </c>
    </row>
    <row r="485" spans="1:19" x14ac:dyDescent="0.3">
      <c r="A485" t="s">
        <v>1518</v>
      </c>
      <c r="B485" t="str">
        <f>_xll.SNL.Clients.Office.Excel.Functions.SPG(A485,"SP_IPO_DATE")</f>
        <v/>
      </c>
      <c r="C485" s="5">
        <f>_xll.SNL.Clients.Office.Excel.Functions.SPG(A485, "SP_VOLUME_AVG_WEEKLY_TO_SHARES_OUT", , "1M")</f>
        <v>1.9078200950217803</v>
      </c>
      <c r="D485" s="5">
        <f>_xll.SNL.Clients.Office.Excel.Functions.SPG(A485, "SP_VOLUME_AVG_WEEKLY_TO_SHARES_OUT", , "3M")</f>
        <v>2.0060523026836239</v>
      </c>
      <c r="E485" s="5">
        <f>_xll.SNL.Clients.Office.Excel.Functions.SPG(A485, "SP_VOLUME_AVG_DAILY_TO_1YR_AVG_DAILY", , "1M")</f>
        <v>99.67</v>
      </c>
      <c r="F485" s="5">
        <f>_xll.SNL.Clients.Office.Excel.Functions.SPG(A485, "SP_VOLUME_AVG_DAILY_TO_1YR_AVG_DAILY", , "3M")</f>
        <v>104.81</v>
      </c>
      <c r="G485" s="9" t="str">
        <f>_xll.SNL.Clients.Office.Excel.Functions.SPG(A485, "IQ_SECTOR")</f>
        <v>Financials</v>
      </c>
      <c r="H485" s="9" t="str">
        <f>_xll.SNL.Clients.Office.Excel.Functions.SPG(A485, "IQ_INDUSTRY_GROUP")</f>
        <v>Banks</v>
      </c>
      <c r="I485" s="9" t="str">
        <f>_xll.SNL.Clients.Office.Excel.Functions.SPG(A485, "IQ_INDUSTRY")</f>
        <v>Banks</v>
      </c>
      <c r="J485" s="9" t="str">
        <f>_xll.SNL.Clients.Office.Excel.Functions.SPG(A485, "IQ_PRIMARY_INDUSTRY")</f>
        <v>Regional Banks</v>
      </c>
      <c r="K485" s="9" t="str">
        <f>_xll.SNL.Clients.Office.Excel.Functions.SPG(A485, "NAICS_CODE", "Primary")</f>
        <v>522110 - Commercial Banking</v>
      </c>
      <c r="L485" s="9" t="str">
        <f>_xll.SNL.Clients.Office.Excel.Functions.SPG(A485, "SP_TOPICTAG")</f>
        <v>Consumer Lending</v>
      </c>
      <c r="M485" s="5">
        <f>_xll.SNL.Clients.Office.Excel.Functions.SPG(A485, "SP_PCT_SHARES_OWNED_ALL_INSTITUTIONS")</f>
        <v>56</v>
      </c>
      <c r="N485" s="9" t="str">
        <f>_xll.SNL.Clients.Office.Excel.Functions.SPG(A485, "RD_CREDIT_RATING_GLOBAL", "Issuer Credit Rating", "Local Currency LT|0")</f>
        <v/>
      </c>
      <c r="O485" s="9" t="str">
        <f>_xll.SNL.Clients.Office.Excel.Functions.SPG(A485, "RD_CWOL_GLOBAL", "Issuer Credit Rating", "Local Currency LT|0")</f>
        <v/>
      </c>
      <c r="P485" s="9" t="str">
        <f>_xll.SNL.Clients.Office.Excel.Functions.SPG(A485, "RD_RATING_ACTION_GLOBAL", "Issuer Credit Rating", "Local Currency LT|0")</f>
        <v/>
      </c>
      <c r="Q485" s="10" t="str">
        <f>_xll.SNL.Clients.Office.Excel.Functions.SPG(A485, "RD_LAST_REVIEW_DATE_GLOBAL", "Issuer Credit Rating", "Local Currency LT")</f>
        <v/>
      </c>
      <c r="R485" s="10" t="str">
        <f>_xll.SNL.Clients.Office.Excel.Functions.SPG(A485, "RD_CREDIT_RATING_DATE_GLOBAL", "Issuer Credit Rating", "Local Currency LT|0")</f>
        <v/>
      </c>
      <c r="S485" s="10" t="str">
        <f>_xll.SNL.Clients.Office.Excel.Functions.SPG(A485, "RD_CREDIT_WATCH_OUTLOOK_DATE_GLOBAL", "Issuer Credit Rating", "Local Currency LT|0")</f>
        <v/>
      </c>
    </row>
    <row r="486" spans="1:19" x14ac:dyDescent="0.3">
      <c r="A486" t="s">
        <v>1519</v>
      </c>
      <c r="B486" t="str">
        <f>_xll.SNL.Clients.Office.Excel.Functions.SPG(A486,"SP_IPO_DATE")</f>
        <v/>
      </c>
      <c r="C486" s="5">
        <f>_xll.SNL.Clients.Office.Excel.Functions.SPG(A486, "SP_VOLUME_AVG_WEEKLY_TO_SHARES_OUT", , "1M")</f>
        <v>3.3647432133460207</v>
      </c>
      <c r="D486" s="5">
        <f>_xll.SNL.Clients.Office.Excel.Functions.SPG(A486, "SP_VOLUME_AVG_WEEKLY_TO_SHARES_OUT", , "3M")</f>
        <v>4.0663276646820021</v>
      </c>
      <c r="E486" s="5">
        <f>_xll.SNL.Clients.Office.Excel.Functions.SPG(A486, "SP_VOLUME_AVG_DAILY_TO_1YR_AVG_DAILY", , "1M")</f>
        <v>86.74</v>
      </c>
      <c r="F486" s="5">
        <f>_xll.SNL.Clients.Office.Excel.Functions.SPG(A486, "SP_VOLUME_AVG_DAILY_TO_1YR_AVG_DAILY", , "3M")</f>
        <v>104.83</v>
      </c>
      <c r="G486" s="9" t="str">
        <f>_xll.SNL.Clients.Office.Excel.Functions.SPG(A486, "IQ_SECTOR")</f>
        <v>Consumer Staples</v>
      </c>
      <c r="H486" s="9" t="str">
        <f>_xll.SNL.Clients.Office.Excel.Functions.SPG(A486, "IQ_INDUSTRY_GROUP")</f>
        <v>Consumer Staples Distribution and Retail</v>
      </c>
      <c r="I486" s="9" t="str">
        <f>_xll.SNL.Clients.Office.Excel.Functions.SPG(A486, "IQ_INDUSTRY")</f>
        <v>Consumer Staples Distribution and Retail</v>
      </c>
      <c r="J486" s="9" t="str">
        <f>_xll.SNL.Clients.Office.Excel.Functions.SPG(A486, "IQ_PRIMARY_INDUSTRY")</f>
        <v>Food Distributors</v>
      </c>
      <c r="K486" s="9" t="str">
        <f>_xll.SNL.Clients.Office.Excel.Functions.SPG(A486, "NAICS_CODE", "Primary")</f>
        <v>424410 - General Line Grocery Merchant Wholesalers</v>
      </c>
      <c r="L486" s="9" t="str">
        <f>_xll.SNL.Clients.Office.Excel.Functions.SPG(A486, "SP_TOPICTAG")</f>
        <v>Data Integration; Fast-Moving Consumer Goods; Food Delivery; Marketing Automation; Process Automation; Online Grocery</v>
      </c>
      <c r="M486" s="5">
        <f>_xll.SNL.Clients.Office.Excel.Functions.SPG(A486, "SP_PCT_SHARES_OWNED_ALL_INSTITUTIONS")</f>
        <v>82.65</v>
      </c>
      <c r="N486" s="9" t="str">
        <f>_xll.SNL.Clients.Office.Excel.Functions.SPG(A486, "RD_CREDIT_RATING_GLOBAL", "Issuer Credit Rating", "Local Currency LT|0")</f>
        <v/>
      </c>
      <c r="O486" s="9" t="str">
        <f>_xll.SNL.Clients.Office.Excel.Functions.SPG(A486, "RD_CWOL_GLOBAL", "Issuer Credit Rating", "Local Currency LT|0")</f>
        <v/>
      </c>
      <c r="P486" s="9" t="str">
        <f>_xll.SNL.Clients.Office.Excel.Functions.SPG(A486, "RD_RATING_ACTION_GLOBAL", "Issuer Credit Rating", "Local Currency LT|0")</f>
        <v/>
      </c>
      <c r="Q486" s="10" t="str">
        <f>_xll.SNL.Clients.Office.Excel.Functions.SPG(A486, "RD_LAST_REVIEW_DATE_GLOBAL", "Issuer Credit Rating", "Local Currency LT")</f>
        <v/>
      </c>
      <c r="R486" s="10" t="str">
        <f>_xll.SNL.Clients.Office.Excel.Functions.SPG(A486, "RD_CREDIT_RATING_DATE_GLOBAL", "Issuer Credit Rating", "Local Currency LT|0")</f>
        <v/>
      </c>
      <c r="S486" s="10" t="str">
        <f>_xll.SNL.Clients.Office.Excel.Functions.SPG(A486, "RD_CREDIT_WATCH_OUTLOOK_DATE_GLOBAL", "Issuer Credit Rating", "Local Currency LT|0")</f>
        <v/>
      </c>
    </row>
    <row r="487" spans="1:19" x14ac:dyDescent="0.3">
      <c r="A487" t="s">
        <v>1520</v>
      </c>
      <c r="B487" s="10">
        <f>_xll.SNL.Clients.Office.Excel.Functions.SPG(A487,"SP_IPO_DATE")</f>
        <v>44369</v>
      </c>
      <c r="C487" s="5">
        <f>_xll.SNL.Clients.Office.Excel.Functions.SPG(A487, "SP_VOLUME_AVG_WEEKLY_TO_SHARES_OUT", , "1M")</f>
        <v>4.7325904470866469</v>
      </c>
      <c r="D487" s="5">
        <f>_xll.SNL.Clients.Office.Excel.Functions.SPG(A487, "SP_VOLUME_AVG_WEEKLY_TO_SHARES_OUT", , "3M")</f>
        <v>8.1407042407745234</v>
      </c>
      <c r="E487" s="5">
        <f>_xll.SNL.Clients.Office.Excel.Functions.SPG(A487, "SP_VOLUME_AVG_DAILY_TO_1YR_AVG_DAILY", , "1M")</f>
        <v>57.13</v>
      </c>
      <c r="F487" s="5">
        <f>_xll.SNL.Clients.Office.Excel.Functions.SPG(A487, "SP_VOLUME_AVG_DAILY_TO_1YR_AVG_DAILY", , "3M")</f>
        <v>98.27</v>
      </c>
      <c r="G487" s="9" t="str">
        <f>_xll.SNL.Clients.Office.Excel.Functions.SPG(A487, "IQ_SECTOR")</f>
        <v>Information Technology</v>
      </c>
      <c r="H487" s="9" t="str">
        <f>_xll.SNL.Clients.Office.Excel.Functions.SPG(A487, "IQ_INDUSTRY_GROUP")</f>
        <v>Software and Services</v>
      </c>
      <c r="I487" s="9" t="str">
        <f>_xll.SNL.Clients.Office.Excel.Functions.SPG(A487, "IQ_INDUSTRY")</f>
        <v>Software</v>
      </c>
      <c r="J487" s="9" t="str">
        <f>_xll.SNL.Clients.Office.Excel.Functions.SPG(A487, "IQ_PRIMARY_INDUSTRY")</f>
        <v>Application Software</v>
      </c>
      <c r="K487" s="9" t="str">
        <f>_xll.SNL.Clients.Office.Excel.Functions.SPG(A487, "NAICS_CODE", "Primary")</f>
        <v>513210 - Software Publishers</v>
      </c>
      <c r="L487" s="9" t="str">
        <f>_xll.SNL.Clients.Office.Excel.Functions.SPG(A487, "SP_TOPICTAG")</f>
        <v>Software Development; Marketing Automation; Salesforce Automation; Machine Learning; Customer Relationship Management; Text Analytics; Artificial Intelligence</v>
      </c>
      <c r="M487" s="5">
        <f>_xll.SNL.Clients.Office.Excel.Functions.SPG(A487, "SP_PCT_SHARES_OWNED_ALL_INSTITUTIONS")</f>
        <v>40.53</v>
      </c>
      <c r="N487" s="9" t="str">
        <f>_xll.SNL.Clients.Office.Excel.Functions.SPG(A487, "RD_CREDIT_RATING_GLOBAL", "Issuer Credit Rating", "Local Currency LT|0")</f>
        <v/>
      </c>
      <c r="O487" s="9" t="str">
        <f>_xll.SNL.Clients.Office.Excel.Functions.SPG(A487, "RD_CWOL_GLOBAL", "Issuer Credit Rating", "Local Currency LT|0")</f>
        <v/>
      </c>
      <c r="P487" s="9" t="str">
        <f>_xll.SNL.Clients.Office.Excel.Functions.SPG(A487, "RD_RATING_ACTION_GLOBAL", "Issuer Credit Rating", "Local Currency LT|0")</f>
        <v/>
      </c>
      <c r="Q487" s="10" t="str">
        <f>_xll.SNL.Clients.Office.Excel.Functions.SPG(A487, "RD_LAST_REVIEW_DATE_GLOBAL", "Issuer Credit Rating", "Local Currency LT")</f>
        <v/>
      </c>
      <c r="R487" s="10" t="str">
        <f>_xll.SNL.Clients.Office.Excel.Functions.SPG(A487, "RD_CREDIT_RATING_DATE_GLOBAL", "Issuer Credit Rating", "Local Currency LT|0")</f>
        <v/>
      </c>
      <c r="S487" s="10" t="str">
        <f>_xll.SNL.Clients.Office.Excel.Functions.SPG(A487, "RD_CREDIT_WATCH_OUTLOOK_DATE_GLOBAL", "Issuer Credit Rating", "Local Currency LT|0")</f>
        <v/>
      </c>
    </row>
    <row r="488" spans="1:19" x14ac:dyDescent="0.3">
      <c r="A488" t="s">
        <v>1521</v>
      </c>
      <c r="B488" s="10">
        <f>_xll.SNL.Clients.Office.Excel.Functions.SPG(A488,"SP_IPO_DATE")</f>
        <v>40290</v>
      </c>
      <c r="C488" s="5">
        <f>_xll.SNL.Clients.Office.Excel.Functions.SPG(A488, "SP_VOLUME_AVG_WEEKLY_TO_SHARES_OUT", , "1M")</f>
        <v>3.0603120889645528</v>
      </c>
      <c r="D488" s="5">
        <f>_xll.SNL.Clients.Office.Excel.Functions.SPG(A488, "SP_VOLUME_AVG_WEEKLY_TO_SHARES_OUT", , "3M")</f>
        <v>2.6368637090510862</v>
      </c>
      <c r="E488" s="5">
        <f>_xll.SNL.Clients.Office.Excel.Functions.SPG(A488, "SP_VOLUME_AVG_DAILY_TO_1YR_AVG_DAILY", , "1M")</f>
        <v>119.56</v>
      </c>
      <c r="F488" s="5">
        <f>_xll.SNL.Clients.Office.Excel.Functions.SPG(A488, "SP_VOLUME_AVG_DAILY_TO_1YR_AVG_DAILY", , "3M")</f>
        <v>103.01</v>
      </c>
      <c r="G488" s="9" t="str">
        <f>_xll.SNL.Clients.Office.Excel.Functions.SPG(A488, "IQ_SECTOR")</f>
        <v>Information Technology</v>
      </c>
      <c r="H488" s="9" t="str">
        <f>_xll.SNL.Clients.Office.Excel.Functions.SPG(A488, "IQ_INDUSTRY_GROUP")</f>
        <v>Software and Services</v>
      </c>
      <c r="I488" s="9" t="str">
        <f>_xll.SNL.Clients.Office.Excel.Functions.SPG(A488, "IQ_INDUSTRY")</f>
        <v>Software</v>
      </c>
      <c r="J488" s="9" t="str">
        <f>_xll.SNL.Clients.Office.Excel.Functions.SPG(A488, "IQ_PRIMARY_INDUSTRY")</f>
        <v>Application Software</v>
      </c>
      <c r="K488" s="9" t="str">
        <f>_xll.SNL.Clients.Office.Excel.Functions.SPG(A488, "NAICS_CODE", "Primary")</f>
        <v>513210 - Software Publishers</v>
      </c>
      <c r="L488" s="9" t="str">
        <f>_xll.SNL.Clients.Office.Excel.Functions.SPG(A488, "SP_TOPICTAG")</f>
        <v>EDI (Electronic Data Interchange); Software Development; Cloud Management; Data Integration; Cloud Infrastructure; Cloud Storage; Process Automation</v>
      </c>
      <c r="M488" s="5">
        <f>_xll.SNL.Clients.Office.Excel.Functions.SPG(A488, "SP_PCT_SHARES_OWNED_ALL_INSTITUTIONS")</f>
        <v>98.33</v>
      </c>
      <c r="N488" s="9" t="str">
        <f>_xll.SNL.Clients.Office.Excel.Functions.SPG(A488, "RD_CREDIT_RATING_GLOBAL", "Issuer Credit Rating", "Local Currency LT|0")</f>
        <v/>
      </c>
      <c r="O488" s="9" t="str">
        <f>_xll.SNL.Clients.Office.Excel.Functions.SPG(A488, "RD_CWOL_GLOBAL", "Issuer Credit Rating", "Local Currency LT|0")</f>
        <v/>
      </c>
      <c r="P488" s="9" t="str">
        <f>_xll.SNL.Clients.Office.Excel.Functions.SPG(A488, "RD_RATING_ACTION_GLOBAL", "Issuer Credit Rating", "Local Currency LT|0")</f>
        <v/>
      </c>
      <c r="Q488" s="10" t="str">
        <f>_xll.SNL.Clients.Office.Excel.Functions.SPG(A488, "RD_LAST_REVIEW_DATE_GLOBAL", "Issuer Credit Rating", "Local Currency LT")</f>
        <v/>
      </c>
      <c r="R488" s="10" t="str">
        <f>_xll.SNL.Clients.Office.Excel.Functions.SPG(A488, "RD_CREDIT_RATING_DATE_GLOBAL", "Issuer Credit Rating", "Local Currency LT|0")</f>
        <v/>
      </c>
      <c r="S488" s="10" t="str">
        <f>_xll.SNL.Clients.Office.Excel.Functions.SPG(A488, "RD_CREDIT_WATCH_OUTLOOK_DATE_GLOBAL", "Issuer Credit Rating", "Local Currency LT|0")</f>
        <v/>
      </c>
    </row>
    <row r="489" spans="1:19" x14ac:dyDescent="0.3">
      <c r="A489" t="s">
        <v>1522</v>
      </c>
      <c r="B489" t="str">
        <f>_xll.SNL.Clients.Office.Excel.Functions.SPG(A489,"SP_IPO_DATE")</f>
        <v/>
      </c>
      <c r="C489" s="5">
        <f>_xll.SNL.Clients.Office.Excel.Functions.SPG(A489, "SP_VOLUME_AVG_WEEKLY_TO_SHARES_OUT", , "1M")</f>
        <v>3.2461289267218154</v>
      </c>
      <c r="D489" s="5">
        <f>_xll.SNL.Clients.Office.Excel.Functions.SPG(A489, "SP_VOLUME_AVG_WEEKLY_TO_SHARES_OUT", , "3M")</f>
        <v>2.9248023223716211</v>
      </c>
      <c r="E489" s="5">
        <f>_xll.SNL.Clients.Office.Excel.Functions.SPG(A489, "SP_VOLUME_AVG_DAILY_TO_1YR_AVG_DAILY", , "1M")</f>
        <v>113.49</v>
      </c>
      <c r="F489" s="5">
        <f>_xll.SNL.Clients.Office.Excel.Functions.SPG(A489, "SP_VOLUME_AVG_DAILY_TO_1YR_AVG_DAILY", , "3M")</f>
        <v>102.26</v>
      </c>
      <c r="G489" s="9" t="str">
        <f>_xll.SNL.Clients.Office.Excel.Functions.SPG(A489, "IQ_SECTOR")</f>
        <v>Industrials</v>
      </c>
      <c r="H489" s="9" t="str">
        <f>_xll.SNL.Clients.Office.Excel.Functions.SPG(A489, "IQ_INDUSTRY_GROUP")</f>
        <v>Capital Goods</v>
      </c>
      <c r="I489" s="9" t="str">
        <f>_xll.SNL.Clients.Office.Excel.Functions.SPG(A489, "IQ_INDUSTRY")</f>
        <v>Machinery</v>
      </c>
      <c r="J489" s="9" t="str">
        <f>_xll.SNL.Clients.Office.Excel.Functions.SPG(A489, "IQ_PRIMARY_INDUSTRY")</f>
        <v>Industrial Machinery and Supplies and Components</v>
      </c>
      <c r="K489" s="9" t="str">
        <f>_xll.SNL.Clients.Office.Excel.Functions.SPG(A489, "NAICS_CODE", "Primary")</f>
        <v>33341 - Ventilation, Heating, Air-Conditioning, and Commercial Refrigeration Equipment Manufacturing</v>
      </c>
      <c r="L489" s="9" t="str">
        <f>_xll.SNL.Clients.Office.Excel.Functions.SPG(A489, "SP_TOPICTAG")</f>
        <v>Industrial Automation; Sensors; Smart Building</v>
      </c>
      <c r="M489" s="5">
        <f>_xll.SNL.Clients.Office.Excel.Functions.SPG(A489, "SP_PCT_SHARES_OWNED_ALL_INSTITUTIONS")</f>
        <v>93.57</v>
      </c>
      <c r="N489" s="9" t="str">
        <f>_xll.SNL.Clients.Office.Excel.Functions.SPG(A489, "RD_CREDIT_RATING_GLOBAL", "Issuer Credit Rating", "Local Currency LT|0")</f>
        <v>NR</v>
      </c>
      <c r="O489" s="9" t="str">
        <f>_xll.SNL.Clients.Office.Excel.Functions.SPG(A489, "RD_CWOL_GLOBAL", "Issuer Credit Rating", "Local Currency LT|0")</f>
        <v>NR</v>
      </c>
      <c r="P489" s="9" t="str">
        <f>_xll.SNL.Clients.Office.Excel.Functions.SPG(A489, "RD_RATING_ACTION_GLOBAL", "Issuer Credit Rating", "Local Currency LT|0")</f>
        <v>Not Rated | CreditWatch/Outlook (11/24/1998)</v>
      </c>
      <c r="Q489" s="10" t="str">
        <f>_xll.SNL.Clients.Office.Excel.Functions.SPG(A489, "RD_LAST_REVIEW_DATE_GLOBAL", "Issuer Credit Rating", "Local Currency LT")</f>
        <v/>
      </c>
      <c r="R489" s="10">
        <f>_xll.SNL.Clients.Office.Excel.Functions.SPG(A489, "RD_CREDIT_RATING_DATE_GLOBAL", "Issuer Credit Rating", "Local Currency LT|0")</f>
        <v>36123</v>
      </c>
      <c r="S489" s="10">
        <f>_xll.SNL.Clients.Office.Excel.Functions.SPG(A489, "RD_CREDIT_WATCH_OUTLOOK_DATE_GLOBAL", "Issuer Credit Rating", "Local Currency LT|0")</f>
        <v>36123</v>
      </c>
    </row>
    <row r="490" spans="1:19" x14ac:dyDescent="0.3">
      <c r="A490" t="s">
        <v>1523</v>
      </c>
      <c r="B490" t="str">
        <f>_xll.SNL.Clients.Office.Excel.Functions.SPG(A490,"SP_IPO_DATE")</f>
        <v/>
      </c>
      <c r="C490" s="5">
        <f>_xll.SNL.Clients.Office.Excel.Functions.SPG(A490, "SP_VOLUME_AVG_WEEKLY_TO_SHARES_OUT", , "1M")</f>
        <v>6.1603852937874795</v>
      </c>
      <c r="D490" s="5">
        <f>_xll.SNL.Clients.Office.Excel.Functions.SPG(A490, "SP_VOLUME_AVG_WEEKLY_TO_SHARES_OUT", , "3M")</f>
        <v>6.2146957761621238</v>
      </c>
      <c r="E490" s="5">
        <f>_xll.SNL.Clients.Office.Excel.Functions.SPG(A490, "SP_VOLUME_AVG_DAILY_TO_1YR_AVG_DAILY", , "1M")</f>
        <v>89.21</v>
      </c>
      <c r="F490" s="5">
        <f>_xll.SNL.Clients.Office.Excel.Functions.SPG(A490, "SP_VOLUME_AVG_DAILY_TO_1YR_AVG_DAILY", , "3M")</f>
        <v>90</v>
      </c>
      <c r="G490" s="9" t="str">
        <f>_xll.SNL.Clients.Office.Excel.Functions.SPG(A490, "IQ_SECTOR")</f>
        <v>Health Care</v>
      </c>
      <c r="H490" s="9" t="str">
        <f>_xll.SNL.Clients.Office.Excel.Functions.SPG(A490, "IQ_INDUSTRY_GROUP")</f>
        <v>Health Care Equipment and Services</v>
      </c>
      <c r="I490" s="9" t="str">
        <f>_xll.SNL.Clients.Office.Excel.Functions.SPG(A490, "IQ_INDUSTRY")</f>
        <v>Health Care Equipment and Supplies</v>
      </c>
      <c r="J490" s="9" t="str">
        <f>_xll.SNL.Clients.Office.Excel.Functions.SPG(A490, "IQ_PRIMARY_INDUSTRY")</f>
        <v>Health Care Supplies</v>
      </c>
      <c r="K490" s="9" t="str">
        <f>_xll.SNL.Clients.Office.Excel.Functions.SPG(A490, "NAICS_CODE", "Primary")</f>
        <v>339115 - Ophthalmic Goods Manufacturing</v>
      </c>
      <c r="L490" s="9" t="str">
        <f>_xll.SNL.Clients.Office.Excel.Functions.SPG(A490, "SP_TOPICTAG")</f>
        <v>Health Diagnostics; Ophthalmology</v>
      </c>
      <c r="M490" s="5">
        <f>_xll.SNL.Clients.Office.Excel.Functions.SPG(A490, "SP_PCT_SHARES_OWNED_ALL_INSTITUTIONS")</f>
        <v>77.69</v>
      </c>
      <c r="N490" s="9" t="str">
        <f>_xll.SNL.Clients.Office.Excel.Functions.SPG(A490, "RD_CREDIT_RATING_GLOBAL", "Issuer Credit Rating", "Local Currency LT|0")</f>
        <v/>
      </c>
      <c r="O490" s="9" t="str">
        <f>_xll.SNL.Clients.Office.Excel.Functions.SPG(A490, "RD_CWOL_GLOBAL", "Issuer Credit Rating", "Local Currency LT|0")</f>
        <v/>
      </c>
      <c r="P490" s="9" t="str">
        <f>_xll.SNL.Clients.Office.Excel.Functions.SPG(A490, "RD_RATING_ACTION_GLOBAL", "Issuer Credit Rating", "Local Currency LT|0")</f>
        <v/>
      </c>
      <c r="Q490" s="10" t="str">
        <f>_xll.SNL.Clients.Office.Excel.Functions.SPG(A490, "RD_LAST_REVIEW_DATE_GLOBAL", "Issuer Credit Rating", "Local Currency LT")</f>
        <v/>
      </c>
      <c r="R490" s="10" t="str">
        <f>_xll.SNL.Clients.Office.Excel.Functions.SPG(A490, "RD_CREDIT_RATING_DATE_GLOBAL", "Issuer Credit Rating", "Local Currency LT|0")</f>
        <v/>
      </c>
      <c r="S490" s="10" t="str">
        <f>_xll.SNL.Clients.Office.Excel.Functions.SPG(A490, "RD_CREDIT_WATCH_OUTLOOK_DATE_GLOBAL", "Issuer Credit Rating", "Local Currency LT|0")</f>
        <v/>
      </c>
    </row>
    <row r="491" spans="1:19" x14ac:dyDescent="0.3">
      <c r="A491" t="s">
        <v>1524</v>
      </c>
      <c r="B491" t="str">
        <f>_xll.SNL.Clients.Office.Excel.Functions.SPG(A491,"SP_IPO_DATE")</f>
        <v/>
      </c>
      <c r="C491" s="5">
        <f>_xll.SNL.Clients.Office.Excel.Functions.SPG(A491, "SP_VOLUME_AVG_WEEKLY_TO_SHARES_OUT", , "1M")</f>
        <v>2.0396964146165697</v>
      </c>
      <c r="D491" s="5">
        <f>_xll.SNL.Clients.Office.Excel.Functions.SPG(A491, "SP_VOLUME_AVG_WEEKLY_TO_SHARES_OUT", , "3M")</f>
        <v>2.5138522972825421</v>
      </c>
      <c r="E491" s="5">
        <f>_xll.SNL.Clients.Office.Excel.Functions.SPG(A491, "SP_VOLUME_AVG_DAILY_TO_1YR_AVG_DAILY", , "1M")</f>
        <v>58.91</v>
      </c>
      <c r="F491" s="5">
        <f>_xll.SNL.Clients.Office.Excel.Functions.SPG(A491, "SP_VOLUME_AVG_DAILY_TO_1YR_AVG_DAILY", , "3M")</f>
        <v>72.599999999999994</v>
      </c>
      <c r="G491" s="9" t="str">
        <f>_xll.SNL.Clients.Office.Excel.Functions.SPG(A491, "IQ_SECTOR")</f>
        <v>Consumer Discretionary</v>
      </c>
      <c r="H491" s="9" t="str">
        <f>_xll.SNL.Clients.Office.Excel.Functions.SPG(A491, "IQ_INDUSTRY_GROUP")</f>
        <v>Automobiles and Components</v>
      </c>
      <c r="I491" s="9" t="str">
        <f>_xll.SNL.Clients.Office.Excel.Functions.SPG(A491, "IQ_INDUSTRY")</f>
        <v>Automobile Components</v>
      </c>
      <c r="J491" s="9" t="str">
        <f>_xll.SNL.Clients.Office.Excel.Functions.SPG(A491, "IQ_PRIMARY_INDUSTRY")</f>
        <v>Automotive Parts and Equipment</v>
      </c>
      <c r="K491" s="9" t="str">
        <f>_xll.SNL.Clients.Office.Excel.Functions.SPG(A491, "NAICS_CODE", "Primary")</f>
        <v>3363 - Motor Vehicle Parts Manufacturing</v>
      </c>
      <c r="L491" s="9" t="str">
        <f>_xll.SNL.Clients.Office.Excel.Functions.SPG(A491, "SP_TOPICTAG")</f>
        <v>Fleet Management; Industrial Automation; Sensors; Electric Vehicle</v>
      </c>
      <c r="M491" s="5">
        <f>_xll.SNL.Clients.Office.Excel.Functions.SPG(A491, "SP_PCT_SHARES_OWNED_ALL_INSTITUTIONS")</f>
        <v>80.680000000000007</v>
      </c>
      <c r="N491" s="9" t="str">
        <f>_xll.SNL.Clients.Office.Excel.Functions.SPG(A491, "RD_CREDIT_RATING_GLOBAL", "Issuer Credit Rating", "Local Currency LT|0")</f>
        <v>NR</v>
      </c>
      <c r="O491" s="9" t="str">
        <f>_xll.SNL.Clients.Office.Excel.Functions.SPG(A491, "RD_CWOL_GLOBAL", "Issuer Credit Rating", "Local Currency LT|0")</f>
        <v>NR</v>
      </c>
      <c r="P491" s="9" t="str">
        <f>_xll.SNL.Clients.Office.Excel.Functions.SPG(A491, "RD_RATING_ACTION_GLOBAL", "Issuer Credit Rating", "Local Currency LT|0")</f>
        <v>Not Rated | CreditWatch/Outlook (06/19/2009)</v>
      </c>
      <c r="Q491" s="10" t="str">
        <f>_xll.SNL.Clients.Office.Excel.Functions.SPG(A491, "RD_LAST_REVIEW_DATE_GLOBAL", "Issuer Credit Rating", "Local Currency LT")</f>
        <v/>
      </c>
      <c r="R491" s="10">
        <f>_xll.SNL.Clients.Office.Excel.Functions.SPG(A491, "RD_CREDIT_RATING_DATE_GLOBAL", "Issuer Credit Rating", "Local Currency LT|0")</f>
        <v>39983</v>
      </c>
      <c r="S491" s="10">
        <f>_xll.SNL.Clients.Office.Excel.Functions.SPG(A491, "RD_CREDIT_WATCH_OUTLOOK_DATE_GLOBAL", "Issuer Credit Rating", "Local Currency LT|0")</f>
        <v>39983</v>
      </c>
    </row>
    <row r="492" spans="1:19" x14ac:dyDescent="0.3">
      <c r="A492" t="s">
        <v>1525</v>
      </c>
      <c r="B492" t="str">
        <f>_xll.SNL.Clients.Office.Excel.Functions.SPG(A492,"SP_IPO_DATE")</f>
        <v/>
      </c>
      <c r="C492" s="5">
        <f>_xll.SNL.Clients.Office.Excel.Functions.SPG(A492, "SP_VOLUME_AVG_WEEKLY_TO_SHARES_OUT", , "1M")</f>
        <v>2.4197941820785172</v>
      </c>
      <c r="D492" s="5">
        <f>_xll.SNL.Clients.Office.Excel.Functions.SPG(A492, "SP_VOLUME_AVG_WEEKLY_TO_SHARES_OUT", , "3M")</f>
        <v>2.1595873912754913</v>
      </c>
      <c r="E492" s="5">
        <f>_xll.SNL.Clients.Office.Excel.Functions.SPG(A492, "SP_VOLUME_AVG_DAILY_TO_1YR_AVG_DAILY", , "1M")</f>
        <v>104.42</v>
      </c>
      <c r="F492" s="5">
        <f>_xll.SNL.Clients.Office.Excel.Functions.SPG(A492, "SP_VOLUME_AVG_DAILY_TO_1YR_AVG_DAILY", , "3M")</f>
        <v>93.19</v>
      </c>
      <c r="G492" s="9" t="str">
        <f>_xll.SNL.Clients.Office.Excel.Functions.SPG(A492, "IQ_SECTOR")</f>
        <v>Industrials</v>
      </c>
      <c r="H492" s="9" t="str">
        <f>_xll.SNL.Clients.Office.Excel.Functions.SPG(A492, "IQ_INDUSTRY_GROUP")</f>
        <v>Capital Goods</v>
      </c>
      <c r="I492" s="9" t="str">
        <f>_xll.SNL.Clients.Office.Excel.Functions.SPG(A492, "IQ_INDUSTRY")</f>
        <v>Machinery</v>
      </c>
      <c r="J492" s="9" t="str">
        <f>_xll.SNL.Clients.Office.Excel.Functions.SPG(A492, "IQ_PRIMARY_INDUSTRY")</f>
        <v>Industrial Machinery and Supplies and Components</v>
      </c>
      <c r="K492" s="9" t="str">
        <f>_xll.SNL.Clients.Office.Excel.Functions.SPG(A492, "NAICS_CODE", "Primary")</f>
        <v>33331 - Commercial and Service Industry Machinery Manufacturing</v>
      </c>
      <c r="L492" s="9" t="str">
        <f>_xll.SNL.Clients.Office.Excel.Functions.SPG(A492, "SP_TOPICTAG")</f>
        <v>Energy Management; Industrial Automation; Marine Transportation; Sensors; Smart Energy; 3D Printing; Passenger Aircraft Manufacturing</v>
      </c>
      <c r="M492" s="5">
        <f>_xll.SNL.Clients.Office.Excel.Functions.SPG(A492, "SP_PCT_SHARES_OWNED_ALL_INSTITUTIONS")</f>
        <v>95.33</v>
      </c>
      <c r="N492" s="9" t="str">
        <f>_xll.SNL.Clients.Office.Excel.Functions.SPG(A492, "RD_CREDIT_RATING_GLOBAL", "Issuer Credit Rating", "Local Currency LT|0")</f>
        <v/>
      </c>
      <c r="O492" s="9" t="str">
        <f>_xll.SNL.Clients.Office.Excel.Functions.SPG(A492, "RD_CWOL_GLOBAL", "Issuer Credit Rating", "Local Currency LT|0")</f>
        <v/>
      </c>
      <c r="P492" s="9" t="str">
        <f>_xll.SNL.Clients.Office.Excel.Functions.SPG(A492, "RD_RATING_ACTION_GLOBAL", "Issuer Credit Rating", "Local Currency LT|0")</f>
        <v/>
      </c>
      <c r="Q492" s="10" t="str">
        <f>_xll.SNL.Clients.Office.Excel.Functions.SPG(A492, "RD_LAST_REVIEW_DATE_GLOBAL", "Issuer Credit Rating", "Local Currency LT")</f>
        <v/>
      </c>
      <c r="R492" s="10" t="str">
        <f>_xll.SNL.Clients.Office.Excel.Functions.SPG(A492, "RD_CREDIT_RATING_DATE_GLOBAL", "Issuer Credit Rating", "Local Currency LT|0")</f>
        <v/>
      </c>
      <c r="S492" s="10" t="str">
        <f>_xll.SNL.Clients.Office.Excel.Functions.SPG(A492, "RD_CREDIT_WATCH_OUTLOOK_DATE_GLOBAL", "Issuer Credit Rating", "Local Currency LT|0")</f>
        <v/>
      </c>
    </row>
    <row r="493" spans="1:19" x14ac:dyDescent="0.3">
      <c r="A493" t="s">
        <v>1526</v>
      </c>
      <c r="B493" s="10">
        <f>_xll.SNL.Clients.Office.Excel.Functions.SPG(A493,"SP_IPO_DATE")</f>
        <v>42284</v>
      </c>
      <c r="C493" s="5">
        <f>_xll.SNL.Clients.Office.Excel.Functions.SPG(A493, "SP_VOLUME_AVG_WEEKLY_TO_SHARES_OUT", , "1M")</f>
        <v>1.3534321025945424</v>
      </c>
      <c r="D493" s="5">
        <f>_xll.SNL.Clients.Office.Excel.Functions.SPG(A493, "SP_VOLUME_AVG_WEEKLY_TO_SHARES_OUT", , "3M")</f>
        <v>1.5992610633708044</v>
      </c>
      <c r="E493" s="5">
        <f>_xll.SNL.Clients.Office.Excel.Functions.SPG(A493, "SP_VOLUME_AVG_DAILY_TO_1YR_AVG_DAILY", , "1M")</f>
        <v>85.72</v>
      </c>
      <c r="F493" s="5">
        <f>_xll.SNL.Clients.Office.Excel.Functions.SPG(A493, "SP_VOLUME_AVG_DAILY_TO_1YR_AVG_DAILY", , "3M")</f>
        <v>101.3</v>
      </c>
      <c r="G493" s="9" t="str">
        <f>_xll.SNL.Clients.Office.Excel.Functions.SPG(A493, "IQ_SECTOR")</f>
        <v>Financials</v>
      </c>
      <c r="H493" s="9" t="str">
        <f>_xll.SNL.Clients.Office.Excel.Functions.SPG(A493, "IQ_INDUSTRY_GROUP")</f>
        <v>Banks</v>
      </c>
      <c r="I493" s="9" t="str">
        <f>_xll.SNL.Clients.Office.Excel.Functions.SPG(A493, "IQ_INDUSTRY")</f>
        <v>Banks</v>
      </c>
      <c r="J493" s="9" t="str">
        <f>_xll.SNL.Clients.Office.Excel.Functions.SPG(A493, "IQ_PRIMARY_INDUSTRY")</f>
        <v>Regional Banks</v>
      </c>
      <c r="K493" s="9" t="str">
        <f>_xll.SNL.Clients.Office.Excel.Functions.SPG(A493, "NAICS_CODE", "Primary")</f>
        <v>522110 - Commercial Banking</v>
      </c>
      <c r="L493" s="9" t="str">
        <f>_xll.SNL.Clients.Office.Excel.Functions.SPG(A493, "SP_TOPICTAG")</f>
        <v>Consumer Lending</v>
      </c>
      <c r="M493" s="5">
        <f>_xll.SNL.Clients.Office.Excel.Functions.SPG(A493, "SP_PCT_SHARES_OWNED_ALL_INSTITUTIONS")</f>
        <v>55.71</v>
      </c>
      <c r="N493" s="9" t="str">
        <f>_xll.SNL.Clients.Office.Excel.Functions.SPG(A493, "RD_CREDIT_RATING_GLOBAL", "Issuer Credit Rating", "Local Currency LT|0")</f>
        <v/>
      </c>
      <c r="O493" s="9" t="str">
        <f>_xll.SNL.Clients.Office.Excel.Functions.SPG(A493, "RD_CWOL_GLOBAL", "Issuer Credit Rating", "Local Currency LT|0")</f>
        <v/>
      </c>
      <c r="P493" s="9" t="str">
        <f>_xll.SNL.Clients.Office.Excel.Functions.SPG(A493, "RD_RATING_ACTION_GLOBAL", "Issuer Credit Rating", "Local Currency LT|0")</f>
        <v/>
      </c>
      <c r="Q493" s="10" t="str">
        <f>_xll.SNL.Clients.Office.Excel.Functions.SPG(A493, "RD_LAST_REVIEW_DATE_GLOBAL", "Issuer Credit Rating", "Local Currency LT")</f>
        <v/>
      </c>
      <c r="R493" s="10" t="str">
        <f>_xll.SNL.Clients.Office.Excel.Functions.SPG(A493, "RD_CREDIT_RATING_DATE_GLOBAL", "Issuer Credit Rating", "Local Currency LT|0")</f>
        <v/>
      </c>
      <c r="S493" s="10" t="str">
        <f>_xll.SNL.Clients.Office.Excel.Functions.SPG(A493, "RD_CREDIT_WATCH_OUTLOOK_DATE_GLOBAL", "Issuer Credit Rating", "Local Currency LT|0")</f>
        <v/>
      </c>
    </row>
    <row r="494" spans="1:19" x14ac:dyDescent="0.3">
      <c r="A494" t="s">
        <v>1527</v>
      </c>
      <c r="B494" t="str">
        <f>_xll.SNL.Clients.Office.Excel.Functions.SPG(A494,"SP_IPO_DATE")</f>
        <v/>
      </c>
      <c r="C494" s="5">
        <f>_xll.SNL.Clients.Office.Excel.Functions.SPG(A494, "SP_VOLUME_AVG_WEEKLY_TO_SHARES_OUT", , "1M")</f>
        <v>2.9006870706179093</v>
      </c>
      <c r="D494" s="5">
        <f>_xll.SNL.Clients.Office.Excel.Functions.SPG(A494, "SP_VOLUME_AVG_WEEKLY_TO_SHARES_OUT", , "3M")</f>
        <v>2.7045150599358787</v>
      </c>
      <c r="E494" s="5">
        <f>_xll.SNL.Clients.Office.Excel.Functions.SPG(A494, "SP_VOLUME_AVG_DAILY_TO_1YR_AVG_DAILY", , "1M")</f>
        <v>128.38999999999999</v>
      </c>
      <c r="F494" s="5">
        <f>_xll.SNL.Clients.Office.Excel.Functions.SPG(A494, "SP_VOLUME_AVG_DAILY_TO_1YR_AVG_DAILY", , "3M")</f>
        <v>119.71</v>
      </c>
      <c r="G494" s="9" t="str">
        <f>_xll.SNL.Clients.Office.Excel.Functions.SPG(A494, "IQ_SECTOR")</f>
        <v>Materials</v>
      </c>
      <c r="H494" s="9" t="str">
        <f>_xll.SNL.Clients.Office.Excel.Functions.SPG(A494, "IQ_INDUSTRY_GROUP")</f>
        <v>Materials</v>
      </c>
      <c r="I494" s="9" t="str">
        <f>_xll.SNL.Clients.Office.Excel.Functions.SPG(A494, "IQ_INDUSTRY")</f>
        <v>Chemicals</v>
      </c>
      <c r="J494" s="9" t="str">
        <f>_xll.SNL.Clients.Office.Excel.Functions.SPG(A494, "IQ_PRIMARY_INDUSTRY")</f>
        <v>Specialty Chemicals</v>
      </c>
      <c r="K494" s="9" t="str">
        <f>_xll.SNL.Clients.Office.Excel.Functions.SPG(A494, "NAICS_CODE", "Primary")</f>
        <v>325613 - Surface Active Agent Manufacturing</v>
      </c>
      <c r="L494" s="9" t="str">
        <f>_xll.SNL.Clients.Office.Excel.Functions.SPG(A494, "SP_TOPICTAG")</f>
        <v/>
      </c>
      <c r="M494" s="5">
        <f>_xll.SNL.Clients.Office.Excel.Functions.SPG(A494, "SP_PCT_SHARES_OWNED_ALL_INSTITUTIONS")</f>
        <v>82.5</v>
      </c>
      <c r="N494" s="9" t="str">
        <f>_xll.SNL.Clients.Office.Excel.Functions.SPG(A494, "RD_CREDIT_RATING_GLOBAL", "Issuer Credit Rating", "Local Currency LT|0")</f>
        <v/>
      </c>
      <c r="O494" s="9" t="str">
        <f>_xll.SNL.Clients.Office.Excel.Functions.SPG(A494, "RD_CWOL_GLOBAL", "Issuer Credit Rating", "Local Currency LT|0")</f>
        <v/>
      </c>
      <c r="P494" s="9" t="str">
        <f>_xll.SNL.Clients.Office.Excel.Functions.SPG(A494, "RD_RATING_ACTION_GLOBAL", "Issuer Credit Rating", "Local Currency LT|0")</f>
        <v/>
      </c>
      <c r="Q494" s="10" t="str">
        <f>_xll.SNL.Clients.Office.Excel.Functions.SPG(A494, "RD_LAST_REVIEW_DATE_GLOBAL", "Issuer Credit Rating", "Local Currency LT")</f>
        <v/>
      </c>
      <c r="R494" s="10" t="str">
        <f>_xll.SNL.Clients.Office.Excel.Functions.SPG(A494, "RD_CREDIT_RATING_DATE_GLOBAL", "Issuer Credit Rating", "Local Currency LT|0")</f>
        <v/>
      </c>
      <c r="S494" s="10" t="str">
        <f>_xll.SNL.Clients.Office.Excel.Functions.SPG(A494, "RD_CREDIT_WATCH_OUTLOOK_DATE_GLOBAL", "Issuer Credit Rating", "Local Currency LT|0")</f>
        <v/>
      </c>
    </row>
    <row r="495" spans="1:19" x14ac:dyDescent="0.3">
      <c r="A495" t="s">
        <v>1528</v>
      </c>
      <c r="B495" s="10">
        <f>_xll.SNL.Clients.Office.Excel.Functions.SPG(A495,"SP_IPO_DATE")</f>
        <v>44089</v>
      </c>
      <c r="C495" s="5">
        <f>_xll.SNL.Clients.Office.Excel.Functions.SPG(A495, "SP_VOLUME_AVG_WEEKLY_TO_SHARES_OUT", , "1M")</f>
        <v>2.9752450762589042</v>
      </c>
      <c r="D495" s="5">
        <f>_xll.SNL.Clients.Office.Excel.Functions.SPG(A495, "SP_VOLUME_AVG_WEEKLY_TO_SHARES_OUT", , "3M")</f>
        <v>3.8416664590050909</v>
      </c>
      <c r="E495" s="5">
        <f>_xll.SNL.Clients.Office.Excel.Functions.SPG(A495, "SP_VOLUME_AVG_DAILY_TO_1YR_AVG_DAILY", , "1M")</f>
        <v>74.67</v>
      </c>
      <c r="F495" s="5">
        <f>_xll.SNL.Clients.Office.Excel.Functions.SPG(A495, "SP_VOLUME_AVG_DAILY_TO_1YR_AVG_DAILY", , "3M")</f>
        <v>96.41</v>
      </c>
      <c r="G495" s="9" t="str">
        <f>_xll.SNL.Clients.Office.Excel.Functions.SPG(A495, "IQ_SECTOR")</f>
        <v>Financials</v>
      </c>
      <c r="H495" s="9" t="str">
        <f>_xll.SNL.Clients.Office.Excel.Functions.SPG(A495, "IQ_INDUSTRY_GROUP")</f>
        <v>Financial Services</v>
      </c>
      <c r="I495" s="9" t="str">
        <f>_xll.SNL.Clients.Office.Excel.Functions.SPG(A495, "IQ_INDUSTRY")</f>
        <v>Capital Markets</v>
      </c>
      <c r="J495" s="9" t="str">
        <f>_xll.SNL.Clients.Office.Excel.Functions.SPG(A495, "IQ_PRIMARY_INDUSTRY")</f>
        <v>Asset Management and Custody Banks</v>
      </c>
      <c r="K495" s="9" t="str">
        <f>_xll.SNL.Clients.Office.Excel.Functions.SPG(A495, "NAICS_CODE", "Primary")</f>
        <v>523940 - Portfolio Management and Investment Advice</v>
      </c>
      <c r="L495" s="9" t="str">
        <f>_xll.SNL.Clients.Office.Excel.Functions.SPG(A495, "SP_TOPICTAG")</f>
        <v/>
      </c>
      <c r="M495" s="5">
        <f>_xll.SNL.Clients.Office.Excel.Functions.SPG(A495, "SP_PCT_SHARES_OWNED_ALL_INSTITUTIONS")</f>
        <v>91.75</v>
      </c>
      <c r="N495" s="9" t="str">
        <f>_xll.SNL.Clients.Office.Excel.Functions.SPG(A495, "RD_CREDIT_RATING_GLOBAL", "Issuer Credit Rating", "Local Currency LT|0")</f>
        <v>NR</v>
      </c>
      <c r="O495" s="9" t="str">
        <f>_xll.SNL.Clients.Office.Excel.Functions.SPG(A495, "RD_CWOL_GLOBAL", "Issuer Credit Rating", "Local Currency LT|0")</f>
        <v>NR</v>
      </c>
      <c r="P495" s="9" t="str">
        <f>_xll.SNL.Clients.Office.Excel.Functions.SPG(A495, "RD_RATING_ACTION_GLOBAL", "Issuer Credit Rating", "Local Currency LT|0")</f>
        <v>Not Rated | CreditWatch/Outlook (10/23/2020)</v>
      </c>
      <c r="Q495" s="10">
        <f>_xll.SNL.Clients.Office.Excel.Functions.SPG(A495, "RD_LAST_REVIEW_DATE_GLOBAL", "Issuer Credit Rating", "Local Currency LT")</f>
        <v>44127</v>
      </c>
      <c r="R495" s="10">
        <f>_xll.SNL.Clients.Office.Excel.Functions.SPG(A495, "RD_CREDIT_RATING_DATE_GLOBAL", "Issuer Credit Rating", "Local Currency LT|0")</f>
        <v>44127</v>
      </c>
      <c r="S495" s="10">
        <f>_xll.SNL.Clients.Office.Excel.Functions.SPG(A495, "RD_CREDIT_WATCH_OUTLOOK_DATE_GLOBAL", "Issuer Credit Rating", "Local Currency LT|0")</f>
        <v>44127</v>
      </c>
    </row>
    <row r="496" spans="1:19" x14ac:dyDescent="0.3">
      <c r="A496" t="s">
        <v>1529</v>
      </c>
      <c r="B496" t="str">
        <f>_xll.SNL.Clients.Office.Excel.Functions.SPG(A496,"SP_IPO_DATE")</f>
        <v/>
      </c>
      <c r="C496" s="5">
        <f>_xll.SNL.Clients.Office.Excel.Functions.SPG(A496, "SP_VOLUME_AVG_WEEKLY_TO_SHARES_OUT", , "1M")</f>
        <v>4.9857349235524007</v>
      </c>
      <c r="D496" s="5">
        <f>_xll.SNL.Clients.Office.Excel.Functions.SPG(A496, "SP_VOLUME_AVG_WEEKLY_TO_SHARES_OUT", , "3M")</f>
        <v>5.0954195697738385</v>
      </c>
      <c r="E496" s="5">
        <f>_xll.SNL.Clients.Office.Excel.Functions.SPG(A496, "SP_VOLUME_AVG_DAILY_TO_1YR_AVG_DAILY", , "1M")</f>
        <v>99.26</v>
      </c>
      <c r="F496" s="5">
        <f>_xll.SNL.Clients.Office.Excel.Functions.SPG(A496, "SP_VOLUME_AVG_DAILY_TO_1YR_AVG_DAILY", , "3M")</f>
        <v>101.44</v>
      </c>
      <c r="G496" s="9" t="str">
        <f>_xll.SNL.Clients.Office.Excel.Functions.SPG(A496, "IQ_SECTOR")</f>
        <v>Consumer Discretionary</v>
      </c>
      <c r="H496" s="9" t="str">
        <f>_xll.SNL.Clients.Office.Excel.Functions.SPG(A496, "IQ_INDUSTRY_GROUP")</f>
        <v>Consumer Durables and Apparel</v>
      </c>
      <c r="I496" s="9" t="str">
        <f>_xll.SNL.Clients.Office.Excel.Functions.SPG(A496, "IQ_INDUSTRY")</f>
        <v>Textiles, Apparel and Luxury Goods</v>
      </c>
      <c r="J496" s="9" t="str">
        <f>_xll.SNL.Clients.Office.Excel.Functions.SPG(A496, "IQ_PRIMARY_INDUSTRY")</f>
        <v>Footwear</v>
      </c>
      <c r="K496" s="9" t="str">
        <f>_xll.SNL.Clients.Office.Excel.Functions.SPG(A496, "NAICS_CODE", "Primary")</f>
        <v>316210 - Footwear Manufacturing</v>
      </c>
      <c r="L496" s="9" t="str">
        <f>_xll.SNL.Clients.Office.Excel.Functions.SPG(A496, "SP_TOPICTAG")</f>
        <v>Lifestyle; Brand Marketing</v>
      </c>
      <c r="M496" s="5">
        <f>_xll.SNL.Clients.Office.Excel.Functions.SPG(A496, "SP_PCT_SHARES_OWNED_ALL_INSTITUTIONS")</f>
        <v>104.4</v>
      </c>
      <c r="N496" s="9" t="str">
        <f>_xll.SNL.Clients.Office.Excel.Functions.SPG(A496, "RD_CREDIT_RATING_GLOBAL", "Issuer Credit Rating", "Local Currency LT|0")</f>
        <v/>
      </c>
      <c r="O496" s="9" t="str">
        <f>_xll.SNL.Clients.Office.Excel.Functions.SPG(A496, "RD_CWOL_GLOBAL", "Issuer Credit Rating", "Local Currency LT|0")</f>
        <v/>
      </c>
      <c r="P496" s="9" t="str">
        <f>_xll.SNL.Clients.Office.Excel.Functions.SPG(A496, "RD_RATING_ACTION_GLOBAL", "Issuer Credit Rating", "Local Currency LT|0")</f>
        <v/>
      </c>
      <c r="Q496" s="10" t="str">
        <f>_xll.SNL.Clients.Office.Excel.Functions.SPG(A496, "RD_LAST_REVIEW_DATE_GLOBAL", "Issuer Credit Rating", "Local Currency LT")</f>
        <v/>
      </c>
      <c r="R496" s="10" t="str">
        <f>_xll.SNL.Clients.Office.Excel.Functions.SPG(A496, "RD_CREDIT_RATING_DATE_GLOBAL", "Issuer Credit Rating", "Local Currency LT|0")</f>
        <v/>
      </c>
      <c r="S496" s="10" t="str">
        <f>_xll.SNL.Clients.Office.Excel.Functions.SPG(A496, "RD_CREDIT_WATCH_OUTLOOK_DATE_GLOBAL", "Issuer Credit Rating", "Local Currency LT|0")</f>
        <v/>
      </c>
    </row>
    <row r="497" spans="1:19" x14ac:dyDescent="0.3">
      <c r="A497" t="s">
        <v>1530</v>
      </c>
      <c r="B497" t="str">
        <f>_xll.SNL.Clients.Office.Excel.Functions.SPG(A497,"SP_IPO_DATE")</f>
        <v/>
      </c>
      <c r="C497" s="5">
        <f>_xll.SNL.Clients.Office.Excel.Functions.SPG(A497, "SP_VOLUME_AVG_WEEKLY_TO_SHARES_OUT", , "1M")</f>
        <v>3.4591780380211441</v>
      </c>
      <c r="D497" s="5">
        <f>_xll.SNL.Clients.Office.Excel.Functions.SPG(A497, "SP_VOLUME_AVG_WEEKLY_TO_SHARES_OUT", , "3M")</f>
        <v>3.0685399635638633</v>
      </c>
      <c r="E497" s="5">
        <f>_xll.SNL.Clients.Office.Excel.Functions.SPG(A497, "SP_VOLUME_AVG_DAILY_TO_1YR_AVG_DAILY", , "1M")</f>
        <v>106.58</v>
      </c>
      <c r="F497" s="5">
        <f>_xll.SNL.Clients.Office.Excel.Functions.SPG(A497, "SP_VOLUME_AVG_DAILY_TO_1YR_AVG_DAILY", , "3M")</f>
        <v>94.54</v>
      </c>
      <c r="G497" s="9" t="str">
        <f>_xll.SNL.Clients.Office.Excel.Functions.SPG(A497, "IQ_SECTOR")</f>
        <v>Financials</v>
      </c>
      <c r="H497" s="9" t="str">
        <f>_xll.SNL.Clients.Office.Excel.Functions.SPG(A497, "IQ_INDUSTRY_GROUP")</f>
        <v>Insurance</v>
      </c>
      <c r="I497" s="9" t="str">
        <f>_xll.SNL.Clients.Office.Excel.Functions.SPG(A497, "IQ_INDUSTRY")</f>
        <v>Insurance</v>
      </c>
      <c r="J497" s="9" t="str">
        <f>_xll.SNL.Clients.Office.Excel.Functions.SPG(A497, "IQ_PRIMARY_INDUSTRY")</f>
        <v>Property and Casualty Insurance</v>
      </c>
      <c r="K497" s="9" t="str">
        <f>_xll.SNL.Clients.Office.Excel.Functions.SPG(A497, "NAICS_CODE", "Primary")</f>
        <v>524127 - Direct Title Insurance Carriers</v>
      </c>
      <c r="L497" s="9" t="str">
        <f>_xll.SNL.Clients.Office.Excel.Functions.SPG(A497, "SP_TOPICTAG")</f>
        <v>Customer Relationship Management; Digital Asset Management</v>
      </c>
      <c r="M497" s="5">
        <f>_xll.SNL.Clients.Office.Excel.Functions.SPG(A497, "SP_PCT_SHARES_OWNED_ALL_INSTITUTIONS")</f>
        <v>100.49</v>
      </c>
      <c r="N497" s="9" t="str">
        <f>_xll.SNL.Clients.Office.Excel.Functions.SPG(A497, "RD_CREDIT_RATING_GLOBAL", "Issuer Credit Rating", "Local Currency LT|0")</f>
        <v/>
      </c>
      <c r="O497" s="9" t="str">
        <f>_xll.SNL.Clients.Office.Excel.Functions.SPG(A497, "RD_CWOL_GLOBAL", "Issuer Credit Rating", "Local Currency LT|0")</f>
        <v/>
      </c>
      <c r="P497" s="9" t="str">
        <f>_xll.SNL.Clients.Office.Excel.Functions.SPG(A497, "RD_RATING_ACTION_GLOBAL", "Issuer Credit Rating", "Local Currency LT|0")</f>
        <v/>
      </c>
      <c r="Q497" s="10" t="str">
        <f>_xll.SNL.Clients.Office.Excel.Functions.SPG(A497, "RD_LAST_REVIEW_DATE_GLOBAL", "Issuer Credit Rating", "Local Currency LT")</f>
        <v/>
      </c>
      <c r="R497" s="10" t="str">
        <f>_xll.SNL.Clients.Office.Excel.Functions.SPG(A497, "RD_CREDIT_RATING_DATE_GLOBAL", "Issuer Credit Rating", "Local Currency LT|0")</f>
        <v/>
      </c>
      <c r="S497" s="10" t="str">
        <f>_xll.SNL.Clients.Office.Excel.Functions.SPG(A497, "RD_CREDIT_WATCH_OUTLOOK_DATE_GLOBAL", "Issuer Credit Rating", "Local Currency LT|0")</f>
        <v/>
      </c>
    </row>
    <row r="498" spans="1:19" x14ac:dyDescent="0.3">
      <c r="A498" t="s">
        <v>1531</v>
      </c>
      <c r="B498" s="10">
        <f>_xll.SNL.Clients.Office.Excel.Functions.SPG(A498,"SP_IPO_DATE")</f>
        <v>34418.041666666664</v>
      </c>
      <c r="C498" s="5">
        <f>_xll.SNL.Clients.Office.Excel.Functions.SPG(A498, "SP_VOLUME_AVG_WEEKLY_TO_SHARES_OUT", , "1M")</f>
        <v>3.2495345819884078</v>
      </c>
      <c r="D498" s="5">
        <f>_xll.SNL.Clients.Office.Excel.Functions.SPG(A498, "SP_VOLUME_AVG_WEEKLY_TO_SHARES_OUT", , "3M")</f>
        <v>2.9720491860886789</v>
      </c>
      <c r="E498" s="5">
        <f>_xll.SNL.Clients.Office.Excel.Functions.SPG(A498, "SP_VOLUME_AVG_DAILY_TO_1YR_AVG_DAILY", , "1M")</f>
        <v>143.97</v>
      </c>
      <c r="F498" s="5">
        <f>_xll.SNL.Clients.Office.Excel.Functions.SPG(A498, "SP_VOLUME_AVG_DAILY_TO_1YR_AVG_DAILY", , "3M")</f>
        <v>131.66999999999999</v>
      </c>
      <c r="G498" s="9" t="str">
        <f>_xll.SNL.Clients.Office.Excel.Functions.SPG(A498, "IQ_SECTOR")</f>
        <v>Financials</v>
      </c>
      <c r="H498" s="9" t="str">
        <f>_xll.SNL.Clients.Office.Excel.Functions.SPG(A498, "IQ_INDUSTRY_GROUP")</f>
        <v>Financial Services</v>
      </c>
      <c r="I498" s="9" t="str">
        <f>_xll.SNL.Clients.Office.Excel.Functions.SPG(A498, "IQ_INDUSTRY")</f>
        <v>Capital Markets</v>
      </c>
      <c r="J498" s="9" t="str">
        <f>_xll.SNL.Clients.Office.Excel.Functions.SPG(A498, "IQ_PRIMARY_INDUSTRY")</f>
        <v>Investment Banking and Brokerage</v>
      </c>
      <c r="K498" s="9" t="str">
        <f>_xll.SNL.Clients.Office.Excel.Functions.SPG(A498, "NAICS_CODE", "Primary")</f>
        <v>5231 - Securities and Commodity Contracts Intermediation and Brokerage</v>
      </c>
      <c r="L498" s="9" t="str">
        <f>_xll.SNL.Clients.Office.Excel.Functions.SPG(A498, "SP_TOPICTAG")</f>
        <v/>
      </c>
      <c r="M498" s="5">
        <f>_xll.SNL.Clients.Office.Excel.Functions.SPG(A498, "SP_PCT_SHARES_OWNED_ALL_INSTITUTIONS")</f>
        <v>80.88</v>
      </c>
      <c r="N498" s="9" t="str">
        <f>_xll.SNL.Clients.Office.Excel.Functions.SPG(A498, "RD_CREDIT_RATING_GLOBAL", "Issuer Credit Rating", "Local Currency LT|0")</f>
        <v>BB-</v>
      </c>
      <c r="O498" s="9" t="str">
        <f>_xll.SNL.Clients.Office.Excel.Functions.SPG(A498, "RD_CWOL_GLOBAL", "Issuer Credit Rating", "Local Currency LT|0")</f>
        <v>Positive</v>
      </c>
      <c r="P498" s="9" t="str">
        <f>_xll.SNL.Clients.Office.Excel.Functions.SPG(A498, "RD_RATING_ACTION_GLOBAL", "Issuer Credit Rating", "Local Currency LT|0")</f>
        <v>CreditWatch/Outlook (04/29/2024)</v>
      </c>
      <c r="Q498" s="10">
        <f>_xll.SNL.Clients.Office.Excel.Functions.SPG(A498, "RD_LAST_REVIEW_DATE_GLOBAL", "Issuer Credit Rating", "Local Currency LT")</f>
        <v>45411</v>
      </c>
      <c r="R498" s="10">
        <f>_xll.SNL.Clients.Office.Excel.Functions.SPG(A498, "RD_CREDIT_RATING_DATE_GLOBAL", "Issuer Credit Rating", "Local Currency LT|0")</f>
        <v>43396</v>
      </c>
      <c r="S498" s="10">
        <f>_xll.SNL.Clients.Office.Excel.Functions.SPG(A498, "RD_CREDIT_WATCH_OUTLOOK_DATE_GLOBAL", "Issuer Credit Rating", "Local Currency LT|0")</f>
        <v>45411</v>
      </c>
    </row>
    <row r="499" spans="1:19" x14ac:dyDescent="0.3">
      <c r="A499" t="s">
        <v>1532</v>
      </c>
      <c r="B499" t="str">
        <f>_xll.SNL.Clients.Office.Excel.Functions.SPG(A499,"SP_IPO_DATE")</f>
        <v/>
      </c>
      <c r="C499" s="5">
        <f>_xll.SNL.Clients.Office.Excel.Functions.SPG(A499, "SP_VOLUME_AVG_WEEKLY_TO_SHARES_OUT", , "1M")</f>
        <v>1.9429493956379846</v>
      </c>
      <c r="D499" s="5">
        <f>_xll.SNL.Clients.Office.Excel.Functions.SPG(A499, "SP_VOLUME_AVG_WEEKLY_TO_SHARES_OUT", , "3M")</f>
        <v>2.4888030249427442</v>
      </c>
      <c r="E499" s="5">
        <f>_xll.SNL.Clients.Office.Excel.Functions.SPG(A499, "SP_VOLUME_AVG_DAILY_TO_1YR_AVG_DAILY", , "1M")</f>
        <v>70.62</v>
      </c>
      <c r="F499" s="5">
        <f>_xll.SNL.Clients.Office.Excel.Functions.SPG(A499, "SP_VOLUME_AVG_DAILY_TO_1YR_AVG_DAILY", , "3M")</f>
        <v>90.46</v>
      </c>
      <c r="G499" s="9" t="str">
        <f>_xll.SNL.Clients.Office.Excel.Functions.SPG(A499, "IQ_SECTOR")</f>
        <v>Consumer Discretionary</v>
      </c>
      <c r="H499" s="9" t="str">
        <f>_xll.SNL.Clients.Office.Excel.Functions.SPG(A499, "IQ_INDUSTRY_GROUP")</f>
        <v>Consumer Services</v>
      </c>
      <c r="I499" s="9" t="str">
        <f>_xll.SNL.Clients.Office.Excel.Functions.SPG(A499, "IQ_INDUSTRY")</f>
        <v>Diversified Consumer Services</v>
      </c>
      <c r="J499" s="9" t="str">
        <f>_xll.SNL.Clients.Office.Excel.Functions.SPG(A499, "IQ_PRIMARY_INDUSTRY")</f>
        <v>Education Services</v>
      </c>
      <c r="K499" s="9" t="str">
        <f>_xll.SNL.Clients.Office.Excel.Functions.SPG(A499, "NAICS_CODE", "Primary")</f>
        <v>611310 - Colleges, Universities, and Professional Schools</v>
      </c>
      <c r="L499" s="9" t="str">
        <f>_xll.SNL.Clients.Office.Excel.Functions.SPG(A499, "SP_TOPICTAG")</f>
        <v>Language Learning; E-learning; Mobile Development Tools</v>
      </c>
      <c r="M499" s="5">
        <f>_xll.SNL.Clients.Office.Excel.Functions.SPG(A499, "SP_PCT_SHARES_OWNED_ALL_INSTITUTIONS")</f>
        <v>94.3</v>
      </c>
      <c r="N499" s="9" t="str">
        <f>_xll.SNL.Clients.Office.Excel.Functions.SPG(A499, "RD_CREDIT_RATING_GLOBAL", "Issuer Credit Rating", "Local Currency LT|0")</f>
        <v/>
      </c>
      <c r="O499" s="9" t="str">
        <f>_xll.SNL.Clients.Office.Excel.Functions.SPG(A499, "RD_CWOL_GLOBAL", "Issuer Credit Rating", "Local Currency LT|0")</f>
        <v/>
      </c>
      <c r="P499" s="9" t="str">
        <f>_xll.SNL.Clients.Office.Excel.Functions.SPG(A499, "RD_RATING_ACTION_GLOBAL", "Issuer Credit Rating", "Local Currency LT|0")</f>
        <v/>
      </c>
      <c r="Q499" s="10" t="str">
        <f>_xll.SNL.Clients.Office.Excel.Functions.SPG(A499, "RD_LAST_REVIEW_DATE_GLOBAL", "Issuer Credit Rating", "Local Currency LT")</f>
        <v/>
      </c>
      <c r="R499" s="10" t="str">
        <f>_xll.SNL.Clients.Office.Excel.Functions.SPG(A499, "RD_CREDIT_RATING_DATE_GLOBAL", "Issuer Credit Rating", "Local Currency LT|0")</f>
        <v/>
      </c>
      <c r="S499" s="10" t="str">
        <f>_xll.SNL.Clients.Office.Excel.Functions.SPG(A499, "RD_CREDIT_WATCH_OUTLOOK_DATE_GLOBAL", "Issuer Credit Rating", "Local Currency LT|0")</f>
        <v/>
      </c>
    </row>
    <row r="500" spans="1:19" x14ac:dyDescent="0.3">
      <c r="A500" t="s">
        <v>1533</v>
      </c>
      <c r="B500" s="10">
        <f>_xll.SNL.Clients.Office.Excel.Functions.SPG(A500,"SP_IPO_DATE")</f>
        <v>39428</v>
      </c>
      <c r="C500" s="5">
        <f>_xll.SNL.Clients.Office.Excel.Functions.SPG(A500, "SP_VOLUME_AVG_WEEKLY_TO_SHARES_OUT", , "1M")</f>
        <v>12.380229644958622</v>
      </c>
      <c r="D500" s="5">
        <f>_xll.SNL.Clients.Office.Excel.Functions.SPG(A500, "SP_VOLUME_AVG_WEEKLY_TO_SHARES_OUT", , "3M")</f>
        <v>9.1719471134990247</v>
      </c>
      <c r="E500" s="5">
        <f>_xll.SNL.Clients.Office.Excel.Functions.SPG(A500, "SP_VOLUME_AVG_DAILY_TO_1YR_AVG_DAILY", , "1M")</f>
        <v>127.09</v>
      </c>
      <c r="F500" s="5">
        <f>_xll.SNL.Clients.Office.Excel.Functions.SPG(A500, "SP_VOLUME_AVG_DAILY_TO_1YR_AVG_DAILY", , "3M")</f>
        <v>94.16</v>
      </c>
      <c r="G500" s="9" t="str">
        <f>_xll.SNL.Clients.Office.Excel.Functions.SPG(A500, "IQ_SECTOR")</f>
        <v>Consumer Discretionary</v>
      </c>
      <c r="H500" s="9" t="str">
        <f>_xll.SNL.Clients.Office.Excel.Functions.SPG(A500, "IQ_INDUSTRY_GROUP")</f>
        <v>Consumer Services</v>
      </c>
      <c r="I500" s="9" t="str">
        <f>_xll.SNL.Clients.Office.Excel.Functions.SPG(A500, "IQ_INDUSTRY")</f>
        <v>Diversified Consumer Services</v>
      </c>
      <c r="J500" s="9" t="str">
        <f>_xll.SNL.Clients.Office.Excel.Functions.SPG(A500, "IQ_PRIMARY_INDUSTRY")</f>
        <v>Education Services</v>
      </c>
      <c r="K500" s="9" t="str">
        <f>_xll.SNL.Clients.Office.Excel.Functions.SPG(A500, "NAICS_CODE", "Primary")</f>
        <v>611 - Educational Services</v>
      </c>
      <c r="L500" s="9" t="str">
        <f>_xll.SNL.Clients.Office.Excel.Functions.SPG(A500, "SP_TOPICTAG")</f>
        <v>Language Learning; Natural Language Processing; Web Development; E-learning; Content Creation</v>
      </c>
      <c r="M500" s="5">
        <f>_xll.SNL.Clients.Office.Excel.Functions.SPG(A500, "SP_PCT_SHARES_OWNED_ALL_INSTITUTIONS")</f>
        <v>113.75</v>
      </c>
      <c r="N500" s="9" t="str">
        <f>_xll.SNL.Clients.Office.Excel.Functions.SPG(A500, "RD_CREDIT_RATING_GLOBAL", "Issuer Credit Rating", "Local Currency LT|0")</f>
        <v/>
      </c>
      <c r="O500" s="9" t="str">
        <f>_xll.SNL.Clients.Office.Excel.Functions.SPG(A500, "RD_CWOL_GLOBAL", "Issuer Credit Rating", "Local Currency LT|0")</f>
        <v/>
      </c>
      <c r="P500" s="9" t="str">
        <f>_xll.SNL.Clients.Office.Excel.Functions.SPG(A500, "RD_RATING_ACTION_GLOBAL", "Issuer Credit Rating", "Local Currency LT|0")</f>
        <v/>
      </c>
      <c r="Q500" s="10" t="str">
        <f>_xll.SNL.Clients.Office.Excel.Functions.SPG(A500, "RD_LAST_REVIEW_DATE_GLOBAL", "Issuer Credit Rating", "Local Currency LT")</f>
        <v/>
      </c>
      <c r="R500" s="10" t="str">
        <f>_xll.SNL.Clients.Office.Excel.Functions.SPG(A500, "RD_CREDIT_RATING_DATE_GLOBAL", "Issuer Credit Rating", "Local Currency LT|0")</f>
        <v/>
      </c>
      <c r="S500" s="10" t="str">
        <f>_xll.SNL.Clients.Office.Excel.Functions.SPG(A500, "RD_CREDIT_WATCH_OUTLOOK_DATE_GLOBAL", "Issuer Credit Rating", "Local Currency LT|0")</f>
        <v/>
      </c>
    </row>
    <row r="501" spans="1:19" x14ac:dyDescent="0.3">
      <c r="A501" t="s">
        <v>1534</v>
      </c>
      <c r="B501" t="str">
        <f>_xll.SNL.Clients.Office.Excel.Functions.SPG(A501,"SP_IPO_DATE")</f>
        <v/>
      </c>
      <c r="C501" s="5">
        <f>_xll.SNL.Clients.Office.Excel.Functions.SPG(A501, "SP_VOLUME_AVG_WEEKLY_TO_SHARES_OUT", , "1M")</f>
        <v>3.7198945827849337</v>
      </c>
      <c r="D501" s="5">
        <f>_xll.SNL.Clients.Office.Excel.Functions.SPG(A501, "SP_VOLUME_AVG_WEEKLY_TO_SHARES_OUT", , "3M")</f>
        <v>4.7930965343083018</v>
      </c>
      <c r="E501" s="5">
        <f>_xll.SNL.Clients.Office.Excel.Functions.SPG(A501, "SP_VOLUME_AVG_DAILY_TO_1YR_AVG_DAILY", , "1M")</f>
        <v>79.58</v>
      </c>
      <c r="F501" s="5">
        <f>_xll.SNL.Clients.Office.Excel.Functions.SPG(A501, "SP_VOLUME_AVG_DAILY_TO_1YR_AVG_DAILY", , "3M")</f>
        <v>102.54</v>
      </c>
      <c r="G501" s="9" t="str">
        <f>_xll.SNL.Clients.Office.Excel.Functions.SPG(A501, "IQ_SECTOR")</f>
        <v>Consumer Discretionary</v>
      </c>
      <c r="H501" s="9" t="str">
        <f>_xll.SNL.Clients.Office.Excel.Functions.SPG(A501, "IQ_INDUSTRY_GROUP")</f>
        <v>Consumer Durables and Apparel</v>
      </c>
      <c r="I501" s="9" t="str">
        <f>_xll.SNL.Clients.Office.Excel.Functions.SPG(A501, "IQ_INDUSTRY")</f>
        <v>Leisure Products</v>
      </c>
      <c r="J501" s="9" t="str">
        <f>_xll.SNL.Clients.Office.Excel.Functions.SPG(A501, "IQ_PRIMARY_INDUSTRY")</f>
        <v>Leisure Products</v>
      </c>
      <c r="K501" s="9" t="str">
        <f>_xll.SNL.Clients.Office.Excel.Functions.SPG(A501, "NAICS_CODE", "Primary")</f>
        <v>332992 - Small Arms Ammunition Manufacturing</v>
      </c>
      <c r="L501" s="9" t="str">
        <f>_xll.SNL.Clients.Office.Excel.Functions.SPG(A501, "SP_TOPICTAG")</f>
        <v/>
      </c>
      <c r="M501" s="5">
        <f>_xll.SNL.Clients.Office.Excel.Functions.SPG(A501, "SP_PCT_SHARES_OWNED_ALL_INSTITUTIONS")</f>
        <v>63.36</v>
      </c>
      <c r="N501" s="9" t="str">
        <f>_xll.SNL.Clients.Office.Excel.Functions.SPG(A501, "RD_CREDIT_RATING_GLOBAL", "Issuer Credit Rating", "Local Currency LT|0")</f>
        <v/>
      </c>
      <c r="O501" s="9" t="str">
        <f>_xll.SNL.Clients.Office.Excel.Functions.SPG(A501, "RD_CWOL_GLOBAL", "Issuer Credit Rating", "Local Currency LT|0")</f>
        <v/>
      </c>
      <c r="P501" s="9" t="str">
        <f>_xll.SNL.Clients.Office.Excel.Functions.SPG(A501, "RD_RATING_ACTION_GLOBAL", "Issuer Credit Rating", "Local Currency LT|0")</f>
        <v/>
      </c>
      <c r="Q501" s="10" t="str">
        <f>_xll.SNL.Clients.Office.Excel.Functions.SPG(A501, "RD_LAST_REVIEW_DATE_GLOBAL", "Issuer Credit Rating", "Local Currency LT")</f>
        <v/>
      </c>
      <c r="R501" s="10" t="str">
        <f>_xll.SNL.Clients.Office.Excel.Functions.SPG(A501, "RD_CREDIT_RATING_DATE_GLOBAL", "Issuer Credit Rating", "Local Currency LT|0")</f>
        <v/>
      </c>
      <c r="S501" s="10" t="str">
        <f>_xll.SNL.Clients.Office.Excel.Functions.SPG(A501, "RD_CREDIT_WATCH_OUTLOOK_DATE_GLOBAL", "Issuer Credit Rating", "Local Currency LT|0")</f>
        <v/>
      </c>
    </row>
    <row r="502" spans="1:19" x14ac:dyDescent="0.3">
      <c r="A502" t="s">
        <v>1535</v>
      </c>
      <c r="B502" s="10">
        <f>_xll.SNL.Clients.Office.Excel.Functions.SPG(A502,"SP_IPO_DATE")</f>
        <v>40582</v>
      </c>
      <c r="C502" s="5">
        <f>_xll.SNL.Clients.Office.Excel.Functions.SPG(A502, "SP_VOLUME_AVG_WEEKLY_TO_SHARES_OUT", , "1M")</f>
        <v>2.4505160864234066</v>
      </c>
      <c r="D502" s="5">
        <f>_xll.SNL.Clients.Office.Excel.Functions.SPG(A502, "SP_VOLUME_AVG_WEEKLY_TO_SHARES_OUT", , "3M")</f>
        <v>3.048434706568639</v>
      </c>
      <c r="E502" s="5">
        <f>_xll.SNL.Clients.Office.Excel.Functions.SPG(A502, "SP_VOLUME_AVG_DAILY_TO_1YR_AVG_DAILY", , "1M")</f>
        <v>72.05</v>
      </c>
      <c r="F502" s="5">
        <f>_xll.SNL.Clients.Office.Excel.Functions.SPG(A502, "SP_VOLUME_AVG_DAILY_TO_1YR_AVG_DAILY", , "3M")</f>
        <v>89.63</v>
      </c>
      <c r="G502" s="9" t="str">
        <f>_xll.SNL.Clients.Office.Excel.Functions.SPG(A502, "IQ_SECTOR")</f>
        <v>Real Estate</v>
      </c>
      <c r="H502" s="9" t="str">
        <f>_xll.SNL.Clients.Office.Excel.Functions.SPG(A502, "IQ_INDUSTRY_GROUP")</f>
        <v>Equity Real Estate Investment Trusts (REITs)</v>
      </c>
      <c r="I502" s="9" t="str">
        <f>_xll.SNL.Clients.Office.Excel.Functions.SPG(A502, "IQ_INDUSTRY")</f>
        <v>Hotel and Resort REITs</v>
      </c>
      <c r="J502" s="9" t="str">
        <f>_xll.SNL.Clients.Office.Excel.Functions.SPG(A502, "IQ_PRIMARY_INDUSTRY")</f>
        <v>Hotel and Resort REITs</v>
      </c>
      <c r="K502" s="9" t="str">
        <f>_xll.SNL.Clients.Office.Excel.Functions.SPG(A502, "NAICS_CODE", "Primary")</f>
        <v>531110 - Lessors of Residential Buildings and Dwellings</v>
      </c>
      <c r="L502" s="9" t="str">
        <f>_xll.SNL.Clients.Office.Excel.Functions.SPG(A502, "SP_TOPICTAG")</f>
        <v/>
      </c>
      <c r="M502" s="5">
        <f>_xll.SNL.Clients.Office.Excel.Functions.SPG(A502, "SP_PCT_SHARES_OWNED_ALL_INSTITUTIONS")</f>
        <v>86.61</v>
      </c>
      <c r="N502" s="9" t="str">
        <f>_xll.SNL.Clients.Office.Excel.Functions.SPG(A502, "RD_CREDIT_RATING_GLOBAL", "Issuer Credit Rating", "Local Currency LT|0")</f>
        <v/>
      </c>
      <c r="O502" s="9" t="str">
        <f>_xll.SNL.Clients.Office.Excel.Functions.SPG(A502, "RD_CWOL_GLOBAL", "Issuer Credit Rating", "Local Currency LT|0")</f>
        <v/>
      </c>
      <c r="P502" s="9" t="str">
        <f>_xll.SNL.Clients.Office.Excel.Functions.SPG(A502, "RD_RATING_ACTION_GLOBAL", "Issuer Credit Rating", "Local Currency LT|0")</f>
        <v/>
      </c>
      <c r="Q502" s="10" t="str">
        <f>_xll.SNL.Clients.Office.Excel.Functions.SPG(A502, "RD_LAST_REVIEW_DATE_GLOBAL", "Issuer Credit Rating", "Local Currency LT")</f>
        <v/>
      </c>
      <c r="R502" s="10" t="str">
        <f>_xll.SNL.Clients.Office.Excel.Functions.SPG(A502, "RD_CREDIT_RATING_DATE_GLOBAL", "Issuer Credit Rating", "Local Currency LT|0")</f>
        <v/>
      </c>
      <c r="S502" s="10" t="str">
        <f>_xll.SNL.Clients.Office.Excel.Functions.SPG(A502, "RD_CREDIT_WATCH_OUTLOOK_DATE_GLOBAL", "Issuer Credit Rating", "Local Currency LT|0")</f>
        <v/>
      </c>
    </row>
    <row r="503" spans="1:19" x14ac:dyDescent="0.3">
      <c r="A503" t="s">
        <v>1536</v>
      </c>
      <c r="B503" s="10">
        <f>_xll.SNL.Clients.Office.Excel.Functions.SPG(A503,"SP_IPO_DATE")</f>
        <v>44271</v>
      </c>
      <c r="C503" s="5">
        <f>_xll.SNL.Clients.Office.Excel.Functions.SPG(A503, "SP_VOLUME_AVG_WEEKLY_TO_SHARES_OUT", , "1M")</f>
        <v>8.210870768302005</v>
      </c>
      <c r="D503" s="5">
        <f>_xll.SNL.Clients.Office.Excel.Functions.SPG(A503, "SP_VOLUME_AVG_WEEKLY_TO_SHARES_OUT", , "3M")</f>
        <v>7.5591042615590336</v>
      </c>
      <c r="E503" s="5">
        <f>_xll.SNL.Clients.Office.Excel.Functions.SPG(A503, "SP_VOLUME_AVG_DAILY_TO_1YR_AVG_DAILY", , "1M")</f>
        <v>121.78</v>
      </c>
      <c r="F503" s="5">
        <f>_xll.SNL.Clients.Office.Excel.Functions.SPG(A503, "SP_VOLUME_AVG_DAILY_TO_1YR_AVG_DAILY", , "3M")</f>
        <v>112.12</v>
      </c>
      <c r="G503" s="9" t="str">
        <f>_xll.SNL.Clients.Office.Excel.Functions.SPG(A503, "IQ_SECTOR")</f>
        <v>Industrials</v>
      </c>
      <c r="H503" s="9" t="str">
        <f>_xll.SNL.Clients.Office.Excel.Functions.SPG(A503, "IQ_INDUSTRY_GROUP")</f>
        <v>Transportation</v>
      </c>
      <c r="I503" s="9" t="str">
        <f>_xll.SNL.Clients.Office.Excel.Functions.SPG(A503, "IQ_INDUSTRY")</f>
        <v>Passenger Airlines</v>
      </c>
      <c r="J503" s="9" t="str">
        <f>_xll.SNL.Clients.Office.Excel.Functions.SPG(A503, "IQ_PRIMARY_INDUSTRY")</f>
        <v>Passenger Airlines</v>
      </c>
      <c r="K503" s="9" t="str">
        <f>_xll.SNL.Clients.Office.Excel.Functions.SPG(A503, "NAICS_CODE", "Primary")</f>
        <v>481111 - Scheduled Passenger Air Transportation</v>
      </c>
      <c r="L503" s="9" t="str">
        <f>_xll.SNL.Clients.Office.Excel.Functions.SPG(A503, "SP_TOPICTAG")</f>
        <v>Adventure Travel; Business Travel; Fleet Management; Tourism; Passenger Aircraft Manufacturing</v>
      </c>
      <c r="M503" s="5">
        <f>_xll.SNL.Clients.Office.Excel.Functions.SPG(A503, "SP_PCT_SHARES_OWNED_ALL_INSTITUTIONS")</f>
        <v>100.12</v>
      </c>
      <c r="N503" s="9" t="str">
        <f>_xll.SNL.Clients.Office.Excel.Functions.SPG(A503, "RD_CREDIT_RATING_GLOBAL", "Issuer Credit Rating", "Local Currency LT|0")</f>
        <v/>
      </c>
      <c r="O503" s="9" t="str">
        <f>_xll.SNL.Clients.Office.Excel.Functions.SPG(A503, "RD_CWOL_GLOBAL", "Issuer Credit Rating", "Local Currency LT|0")</f>
        <v/>
      </c>
      <c r="P503" s="9" t="str">
        <f>_xll.SNL.Clients.Office.Excel.Functions.SPG(A503, "RD_RATING_ACTION_GLOBAL", "Issuer Credit Rating", "Local Currency LT|0")</f>
        <v/>
      </c>
      <c r="Q503" s="10" t="str">
        <f>_xll.SNL.Clients.Office.Excel.Functions.SPG(A503, "RD_LAST_REVIEW_DATE_GLOBAL", "Issuer Credit Rating", "Local Currency LT")</f>
        <v/>
      </c>
      <c r="R503" s="10" t="str">
        <f>_xll.SNL.Clients.Office.Excel.Functions.SPG(A503, "RD_CREDIT_RATING_DATE_GLOBAL", "Issuer Credit Rating", "Local Currency LT|0")</f>
        <v/>
      </c>
      <c r="S503" s="10" t="str">
        <f>_xll.SNL.Clients.Office.Excel.Functions.SPG(A503, "RD_CREDIT_WATCH_OUTLOOK_DATE_GLOBAL", "Issuer Credit Rating", "Local Currency LT|0")</f>
        <v/>
      </c>
    </row>
    <row r="504" spans="1:19" x14ac:dyDescent="0.3">
      <c r="A504" t="s">
        <v>1537</v>
      </c>
      <c r="B504" s="10">
        <f>_xll.SNL.Clients.Office.Excel.Functions.SPG(A504,"SP_IPO_DATE")</f>
        <v>40744</v>
      </c>
      <c r="C504" s="5">
        <f>_xll.SNL.Clients.Office.Excel.Functions.SPG(A504, "SP_VOLUME_AVG_WEEKLY_TO_SHARES_OUT", , "1M")</f>
        <v>5.5363393355698873</v>
      </c>
      <c r="D504" s="5">
        <f>_xll.SNL.Clients.Office.Excel.Functions.SPG(A504, "SP_VOLUME_AVG_WEEKLY_TO_SHARES_OUT", , "3M")</f>
        <v>5.8006917245893908</v>
      </c>
      <c r="E504" s="5">
        <f>_xll.SNL.Clients.Office.Excel.Functions.SPG(A504, "SP_VOLUME_AVG_DAILY_TO_1YR_AVG_DAILY", , "1M")</f>
        <v>103.62</v>
      </c>
      <c r="F504" s="5">
        <f>_xll.SNL.Clients.Office.Excel.Functions.SPG(A504, "SP_VOLUME_AVG_DAILY_TO_1YR_AVG_DAILY", , "3M")</f>
        <v>108.57</v>
      </c>
      <c r="G504" s="9" t="str">
        <f>_xll.SNL.Clients.Office.Excel.Functions.SPG(A504, "IQ_SECTOR")</f>
        <v>Materials</v>
      </c>
      <c r="H504" s="9" t="str">
        <f>_xll.SNL.Clients.Office.Excel.Functions.SPG(A504, "IQ_INDUSTRY_GROUP")</f>
        <v>Materials</v>
      </c>
      <c r="I504" s="9" t="str">
        <f>_xll.SNL.Clients.Office.Excel.Functions.SPG(A504, "IQ_INDUSTRY")</f>
        <v>Metals and Mining</v>
      </c>
      <c r="J504" s="9" t="str">
        <f>_xll.SNL.Clients.Office.Excel.Functions.SPG(A504, "IQ_PRIMARY_INDUSTRY")</f>
        <v>Steel</v>
      </c>
      <c r="K504" s="9" t="str">
        <f>_xll.SNL.Clients.Office.Excel.Functions.SPG(A504, "NAICS_CODE", "Primary")</f>
        <v>21211 - Coal Mining</v>
      </c>
      <c r="L504" s="9" t="str">
        <f>_xll.SNL.Clients.Office.Excel.Functions.SPG(A504, "SP_TOPICTAG")</f>
        <v>Environmental Engineering; Marine Transportation; Disposal and Recycling; CleanTech; ClimateTech</v>
      </c>
      <c r="M504" s="5">
        <f>_xll.SNL.Clients.Office.Excel.Functions.SPG(A504, "SP_PCT_SHARES_OWNED_ALL_INSTITUTIONS")</f>
        <v>94.01</v>
      </c>
      <c r="N504" s="9" t="str">
        <f>_xll.SNL.Clients.Office.Excel.Functions.SPG(A504, "RD_CREDIT_RATING_GLOBAL", "Issuer Credit Rating", "Local Currency LT|0")</f>
        <v>BB-</v>
      </c>
      <c r="O504" s="9" t="str">
        <f>_xll.SNL.Clients.Office.Excel.Functions.SPG(A504, "RD_CWOL_GLOBAL", "Issuer Credit Rating", "Local Currency LT|0")</f>
        <v>Stable</v>
      </c>
      <c r="P504" s="9" t="str">
        <f>_xll.SNL.Clients.Office.Excel.Functions.SPG(A504, "RD_RATING_ACTION_GLOBAL", "Issuer Credit Rating", "Local Currency LT|0")</f>
        <v>Upgrade | CreditWatch/Outlook (02/08/2017)</v>
      </c>
      <c r="Q504" s="10">
        <f>_xll.SNL.Clients.Office.Excel.Functions.SPG(A504, "RD_LAST_REVIEW_DATE_GLOBAL", "Issuer Credit Rating", "Local Currency LT")</f>
        <v>45343</v>
      </c>
      <c r="R504" s="10">
        <f>_xll.SNL.Clients.Office.Excel.Functions.SPG(A504, "RD_CREDIT_RATING_DATE_GLOBAL", "Issuer Credit Rating", "Local Currency LT|0")</f>
        <v>42774</v>
      </c>
      <c r="S504" s="10">
        <f>_xll.SNL.Clients.Office.Excel.Functions.SPG(A504, "RD_CREDIT_WATCH_OUTLOOK_DATE_GLOBAL", "Issuer Credit Rating", "Local Currency LT|0")</f>
        <v>42774</v>
      </c>
    </row>
    <row r="505" spans="1:19" x14ac:dyDescent="0.3">
      <c r="A505" t="s">
        <v>1538</v>
      </c>
      <c r="B505" s="10">
        <f>_xll.SNL.Clients.Office.Excel.Functions.SPG(A505,"SP_IPO_DATE")</f>
        <v>42220</v>
      </c>
      <c r="C505" s="5">
        <f>_xll.SNL.Clients.Office.Excel.Functions.SPG(A505, "SP_VOLUME_AVG_WEEKLY_TO_SHARES_OUT", , "1M")</f>
        <v>24.620792454679254</v>
      </c>
      <c r="D505" s="5">
        <f>_xll.SNL.Clients.Office.Excel.Functions.SPG(A505, "SP_VOLUME_AVG_WEEKLY_TO_SHARES_OUT", , "3M")</f>
        <v>21.996757243336159</v>
      </c>
      <c r="E505" s="5">
        <f>_xll.SNL.Clients.Office.Excel.Functions.SPG(A505, "SP_VOLUME_AVG_DAILY_TO_1YR_AVG_DAILY", , "1M")</f>
        <v>98.58</v>
      </c>
      <c r="F505" s="5">
        <f>_xll.SNL.Clients.Office.Excel.Functions.SPG(A505, "SP_VOLUME_AVG_DAILY_TO_1YR_AVG_DAILY", , "3M")</f>
        <v>88.07</v>
      </c>
      <c r="G505" s="9" t="str">
        <f>_xll.SNL.Clients.Office.Excel.Functions.SPG(A505, "IQ_SECTOR")</f>
        <v>Industrials</v>
      </c>
      <c r="H505" s="9" t="str">
        <f>_xll.SNL.Clients.Office.Excel.Functions.SPG(A505, "IQ_INDUSTRY_GROUP")</f>
        <v>Capital Goods</v>
      </c>
      <c r="I505" s="9" t="str">
        <f>_xll.SNL.Clients.Office.Excel.Functions.SPG(A505, "IQ_INDUSTRY")</f>
        <v>Electrical Equipment</v>
      </c>
      <c r="J505" s="9" t="str">
        <f>_xll.SNL.Clients.Office.Excel.Functions.SPG(A505, "IQ_PRIMARY_INDUSTRY")</f>
        <v>Electrical Components and Equipment</v>
      </c>
      <c r="K505" s="9" t="str">
        <f>_xll.SNL.Clients.Office.Excel.Functions.SPG(A505, "NAICS_CODE", "Primary")</f>
        <v>335 - Electrical Equipment, Appliance, and Component Manufacturing</v>
      </c>
      <c r="L505" s="9" t="str">
        <f>_xll.SNL.Clients.Office.Excel.Functions.SPG(A505, "SP_TOPICTAG")</f>
        <v>Clean Energy; Energy Efficiency; Energy Management; Energy Storage; CleanTech; Smart Energy; Residential Solar</v>
      </c>
      <c r="M505" s="5">
        <f>_xll.SNL.Clients.Office.Excel.Functions.SPG(A505, "SP_PCT_SHARES_OWNED_ALL_INSTITUTIONS")</f>
        <v>107.92</v>
      </c>
      <c r="N505" s="9" t="str">
        <f>_xll.SNL.Clients.Office.Excel.Functions.SPG(A505, "RD_CREDIT_RATING_GLOBAL", "Issuer Credit Rating", "Local Currency LT|0")</f>
        <v/>
      </c>
      <c r="O505" s="9" t="str">
        <f>_xll.SNL.Clients.Office.Excel.Functions.SPG(A505, "RD_CWOL_GLOBAL", "Issuer Credit Rating", "Local Currency LT|0")</f>
        <v/>
      </c>
      <c r="P505" s="9" t="str">
        <f>_xll.SNL.Clients.Office.Excel.Functions.SPG(A505, "RD_RATING_ACTION_GLOBAL", "Issuer Credit Rating", "Local Currency LT|0")</f>
        <v/>
      </c>
      <c r="Q505" s="10" t="str">
        <f>_xll.SNL.Clients.Office.Excel.Functions.SPG(A505, "RD_LAST_REVIEW_DATE_GLOBAL", "Issuer Credit Rating", "Local Currency LT")</f>
        <v/>
      </c>
      <c r="R505" s="10" t="str">
        <f>_xll.SNL.Clients.Office.Excel.Functions.SPG(A505, "RD_CREDIT_RATING_DATE_GLOBAL", "Issuer Credit Rating", "Local Currency LT|0")</f>
        <v/>
      </c>
      <c r="S505" s="10" t="str">
        <f>_xll.SNL.Clients.Office.Excel.Functions.SPG(A505, "RD_CREDIT_WATCH_OUTLOOK_DATE_GLOBAL", "Issuer Credit Rating", "Local Currency LT|0")</f>
        <v/>
      </c>
    </row>
    <row r="506" spans="1:19" x14ac:dyDescent="0.3">
      <c r="A506" t="s">
        <v>1539</v>
      </c>
      <c r="B506" s="10">
        <f>_xll.SNL.Clients.Office.Excel.Functions.SPG(A506,"SP_IPO_DATE")</f>
        <v>38280</v>
      </c>
      <c r="C506" s="5">
        <f>_xll.SNL.Clients.Office.Excel.Functions.SPG(A506, "SP_VOLUME_AVG_WEEKLY_TO_SHARES_OUT", , "1M")</f>
        <v>5.2370798659866011</v>
      </c>
      <c r="D506" s="5">
        <f>_xll.SNL.Clients.Office.Excel.Functions.SPG(A506, "SP_VOLUME_AVG_WEEKLY_TO_SHARES_OUT", , "3M")</f>
        <v>6.8192135275561654</v>
      </c>
      <c r="E506" s="5">
        <f>_xll.SNL.Clients.Office.Excel.Functions.SPG(A506, "SP_VOLUME_AVG_DAILY_TO_1YR_AVG_DAILY", , "1M")</f>
        <v>94.69</v>
      </c>
      <c r="F506" s="5">
        <f>_xll.SNL.Clients.Office.Excel.Functions.SPG(A506, "SP_VOLUME_AVG_DAILY_TO_1YR_AVG_DAILY", , "3M")</f>
        <v>123.3</v>
      </c>
      <c r="G506" s="9" t="str">
        <f>_xll.SNL.Clients.Office.Excel.Functions.SPG(A506, "IQ_SECTOR")</f>
        <v>Real Estate</v>
      </c>
      <c r="H506" s="9" t="str">
        <f>_xll.SNL.Clients.Office.Excel.Functions.SPG(A506, "IQ_INDUSTRY_GROUP")</f>
        <v>Equity Real Estate Investment Trusts (REITs)</v>
      </c>
      <c r="I506" s="9" t="str">
        <f>_xll.SNL.Clients.Office.Excel.Functions.SPG(A506, "IQ_INDUSTRY")</f>
        <v>Hotel and Resort REITs</v>
      </c>
      <c r="J506" s="9" t="str">
        <f>_xll.SNL.Clients.Office.Excel.Functions.SPG(A506, "IQ_PRIMARY_INDUSTRY")</f>
        <v>Hotel and Resort REITs</v>
      </c>
      <c r="K506" s="9" t="str">
        <f>_xll.SNL.Clients.Office.Excel.Functions.SPG(A506, "NAICS_CODE", "Primary")</f>
        <v>531110 - Lessors of Residential Buildings and Dwellings</v>
      </c>
      <c r="L506" s="9" t="str">
        <f>_xll.SNL.Clients.Office.Excel.Functions.SPG(A506, "SP_TOPICTAG")</f>
        <v/>
      </c>
      <c r="M506" s="5">
        <f>_xll.SNL.Clients.Office.Excel.Functions.SPG(A506, "SP_PCT_SHARES_OWNED_ALL_INSTITUTIONS")</f>
        <v>104.93</v>
      </c>
      <c r="N506" s="9" t="str">
        <f>_xll.SNL.Clients.Office.Excel.Functions.SPG(A506, "RD_CREDIT_RATING_GLOBAL", "Issuer Credit Rating", "Local Currency LT|0")</f>
        <v>NR</v>
      </c>
      <c r="O506" s="9" t="str">
        <f>_xll.SNL.Clients.Office.Excel.Functions.SPG(A506, "RD_CWOL_GLOBAL", "Issuer Credit Rating", "Local Currency LT|0")</f>
        <v>NR</v>
      </c>
      <c r="P506" s="9" t="str">
        <f>_xll.SNL.Clients.Office.Excel.Functions.SPG(A506, "RD_RATING_ACTION_GLOBAL", "Issuer Credit Rating", "Local Currency LT|0")</f>
        <v>Not Rated | CreditWatch/Outlook (09/11/2000)</v>
      </c>
      <c r="Q506" s="10" t="str">
        <f>_xll.SNL.Clients.Office.Excel.Functions.SPG(A506, "RD_LAST_REVIEW_DATE_GLOBAL", "Issuer Credit Rating", "Local Currency LT")</f>
        <v/>
      </c>
      <c r="R506" s="10">
        <f>_xll.SNL.Clients.Office.Excel.Functions.SPG(A506, "RD_CREDIT_RATING_DATE_GLOBAL", "Issuer Credit Rating", "Local Currency LT|0")</f>
        <v>36780</v>
      </c>
      <c r="S506" s="10">
        <f>_xll.SNL.Clients.Office.Excel.Functions.SPG(A506, "RD_CREDIT_WATCH_OUTLOOK_DATE_GLOBAL", "Issuer Credit Rating", "Local Currency LT|0")</f>
        <v>36780</v>
      </c>
    </row>
    <row r="507" spans="1:19" x14ac:dyDescent="0.3">
      <c r="A507" t="s">
        <v>1540</v>
      </c>
      <c r="B507" s="10">
        <f>_xll.SNL.Clients.Office.Excel.Functions.SPG(A507,"SP_IPO_DATE")</f>
        <v>41029</v>
      </c>
      <c r="C507" s="5">
        <f>_xll.SNL.Clients.Office.Excel.Functions.SPG(A507, "SP_VOLUME_AVG_WEEKLY_TO_SHARES_OUT", , "1M")</f>
        <v>3.1237316448586796</v>
      </c>
      <c r="D507" s="5">
        <f>_xll.SNL.Clients.Office.Excel.Functions.SPG(A507, "SP_VOLUME_AVG_WEEKLY_TO_SHARES_OUT", , "3M")</f>
        <v>3.1655043117679869</v>
      </c>
      <c r="E507" s="5">
        <f>_xll.SNL.Clients.Office.Excel.Functions.SPG(A507, "SP_VOLUME_AVG_DAILY_TO_1YR_AVG_DAILY", , "1M")</f>
        <v>78.150000000000006</v>
      </c>
      <c r="F507" s="5">
        <f>_xll.SNL.Clients.Office.Excel.Functions.SPG(A507, "SP_VOLUME_AVG_DAILY_TO_1YR_AVG_DAILY", , "3M")</f>
        <v>79.2</v>
      </c>
      <c r="G507" s="9" t="str">
        <f>_xll.SNL.Clients.Office.Excel.Functions.SPG(A507, "IQ_SECTOR")</f>
        <v>Health Care</v>
      </c>
      <c r="H507" s="9" t="str">
        <f>_xll.SNL.Clients.Office.Excel.Functions.SPG(A507, "IQ_INDUSTRY_GROUP")</f>
        <v>Pharmaceuticals, Biotechnology and Life Sciences</v>
      </c>
      <c r="I507" s="9" t="str">
        <f>_xll.SNL.Clients.Office.Excel.Functions.SPG(A507, "IQ_INDUSTRY")</f>
        <v>Pharmaceuticals</v>
      </c>
      <c r="J507" s="9" t="str">
        <f>_xll.SNL.Clients.Office.Excel.Functions.SPG(A507, "IQ_PRIMARY_INDUSTRY")</f>
        <v>Pharmaceuticals</v>
      </c>
      <c r="K507" s="9" t="str">
        <f>_xll.SNL.Clients.Office.Excel.Functions.SPG(A507, "NAICS_CODE", "Primary")</f>
        <v>325412 - Pharmaceutical Preparation Manufacturing</v>
      </c>
      <c r="L507" s="9" t="str">
        <f>_xll.SNL.Clients.Office.Excel.Functions.SPG(A507, "SP_TOPICTAG")</f>
        <v>Neuroscience; Central Nervous System; Neurology; Psychiatry</v>
      </c>
      <c r="M507" s="5">
        <f>_xll.SNL.Clients.Office.Excel.Functions.SPG(A507, "SP_PCT_SHARES_OWNED_ALL_INSTITUTIONS")</f>
        <v>100.73</v>
      </c>
      <c r="N507" s="9" t="str">
        <f>_xll.SNL.Clients.Office.Excel.Functions.SPG(A507, "RD_CREDIT_RATING_GLOBAL", "Issuer Credit Rating", "Local Currency LT|0")</f>
        <v/>
      </c>
      <c r="O507" s="9" t="str">
        <f>_xll.SNL.Clients.Office.Excel.Functions.SPG(A507, "RD_CWOL_GLOBAL", "Issuer Credit Rating", "Local Currency LT|0")</f>
        <v/>
      </c>
      <c r="P507" s="9" t="str">
        <f>_xll.SNL.Clients.Office.Excel.Functions.SPG(A507, "RD_RATING_ACTION_GLOBAL", "Issuer Credit Rating", "Local Currency LT|0")</f>
        <v/>
      </c>
      <c r="Q507" s="10" t="str">
        <f>_xll.SNL.Clients.Office.Excel.Functions.SPG(A507, "RD_LAST_REVIEW_DATE_GLOBAL", "Issuer Credit Rating", "Local Currency LT")</f>
        <v/>
      </c>
      <c r="R507" s="10" t="str">
        <f>_xll.SNL.Clients.Office.Excel.Functions.SPG(A507, "RD_CREDIT_RATING_DATE_GLOBAL", "Issuer Credit Rating", "Local Currency LT|0")</f>
        <v/>
      </c>
      <c r="S507" s="10" t="str">
        <f>_xll.SNL.Clients.Office.Excel.Functions.SPG(A507, "RD_CREDIT_WATCH_OUTLOOK_DATE_GLOBAL", "Issuer Credit Rating", "Local Currency LT|0")</f>
        <v/>
      </c>
    </row>
    <row r="508" spans="1:19" x14ac:dyDescent="0.3">
      <c r="A508" t="s">
        <v>1541</v>
      </c>
      <c r="B508" t="str">
        <f>_xll.SNL.Clients.Office.Excel.Functions.SPG(A508,"SP_IPO_DATE")</f>
        <v/>
      </c>
      <c r="C508" s="5">
        <f>_xll.SNL.Clients.Office.Excel.Functions.SPG(A508, "SP_VOLUME_AVG_WEEKLY_TO_SHARES_OUT", , "1M")</f>
        <v>2.8725608388907053</v>
      </c>
      <c r="D508" s="5">
        <f>_xll.SNL.Clients.Office.Excel.Functions.SPG(A508, "SP_VOLUME_AVG_WEEKLY_TO_SHARES_OUT", , "3M")</f>
        <v>3.8471096163359384</v>
      </c>
      <c r="E508" s="5">
        <f>_xll.SNL.Clients.Office.Excel.Functions.SPG(A508, "SP_VOLUME_AVG_DAILY_TO_1YR_AVG_DAILY", , "1M")</f>
        <v>72.86</v>
      </c>
      <c r="F508" s="5">
        <f>_xll.SNL.Clients.Office.Excel.Functions.SPG(A508, "SP_VOLUME_AVG_DAILY_TO_1YR_AVG_DAILY", , "3M")</f>
        <v>97.58</v>
      </c>
      <c r="G508" s="9" t="str">
        <f>_xll.SNL.Clients.Office.Excel.Functions.SPG(A508, "IQ_SECTOR")</f>
        <v>Materials</v>
      </c>
      <c r="H508" s="9" t="str">
        <f>_xll.SNL.Clients.Office.Excel.Functions.SPG(A508, "IQ_INDUSTRY_GROUP")</f>
        <v>Materials</v>
      </c>
      <c r="I508" s="9" t="str">
        <f>_xll.SNL.Clients.Office.Excel.Functions.SPG(A508, "IQ_INDUSTRY")</f>
        <v>Paper and Forest Products</v>
      </c>
      <c r="J508" s="9" t="str">
        <f>_xll.SNL.Clients.Office.Excel.Functions.SPG(A508, "IQ_PRIMARY_INDUSTRY")</f>
        <v>Paper Products</v>
      </c>
      <c r="K508" s="9" t="str">
        <f>_xll.SNL.Clients.Office.Excel.Functions.SPG(A508, "NAICS_CODE", "Primary")</f>
        <v>322120 - Paper Mills</v>
      </c>
      <c r="L508" s="9" t="str">
        <f>_xll.SNL.Clients.Office.Excel.Functions.SPG(A508, "SP_TOPICTAG")</f>
        <v/>
      </c>
      <c r="M508" s="5">
        <f>_xll.SNL.Clients.Office.Excel.Functions.SPG(A508, "SP_PCT_SHARES_OWNED_ALL_INSTITUTIONS")</f>
        <v>80.739999999999995</v>
      </c>
      <c r="N508" s="9" t="str">
        <f>_xll.SNL.Clients.Office.Excel.Functions.SPG(A508, "RD_CREDIT_RATING_GLOBAL", "Issuer Credit Rating", "Local Currency LT|0")</f>
        <v>NR</v>
      </c>
      <c r="O508" s="9" t="str">
        <f>_xll.SNL.Clients.Office.Excel.Functions.SPG(A508, "RD_CWOL_GLOBAL", "Issuer Credit Rating", "Local Currency LT|0")</f>
        <v>NR</v>
      </c>
      <c r="P508" s="9" t="str">
        <f>_xll.SNL.Clients.Office.Excel.Functions.SPG(A508, "RD_RATING_ACTION_GLOBAL", "Issuer Credit Rating", "Local Currency LT|0")</f>
        <v>Not Rated | CreditWatch/Outlook (09/05/2024)</v>
      </c>
      <c r="Q508" s="10">
        <f>_xll.SNL.Clients.Office.Excel.Functions.SPG(A508, "RD_LAST_REVIEW_DATE_GLOBAL", "Issuer Credit Rating", "Local Currency LT")</f>
        <v>45540</v>
      </c>
      <c r="R508" s="10">
        <f>_xll.SNL.Clients.Office.Excel.Functions.SPG(A508, "RD_CREDIT_RATING_DATE_GLOBAL", "Issuer Credit Rating", "Local Currency LT|0")</f>
        <v>45540</v>
      </c>
      <c r="S508" s="10">
        <f>_xll.SNL.Clients.Office.Excel.Functions.SPG(A508, "RD_CREDIT_WATCH_OUTLOOK_DATE_GLOBAL", "Issuer Credit Rating", "Local Currency LT|0")</f>
        <v>45540</v>
      </c>
    </row>
    <row r="509" spans="1:19" x14ac:dyDescent="0.3">
      <c r="A509" t="s">
        <v>1542</v>
      </c>
      <c r="B509" t="str">
        <f>_xll.SNL.Clients.Office.Excel.Functions.SPG(A509,"SP_IPO_DATE")</f>
        <v/>
      </c>
      <c r="C509" s="5">
        <f>_xll.SNL.Clients.Office.Excel.Functions.SPG(A509, "SP_VOLUME_AVG_WEEKLY_TO_SHARES_OUT", , "1M")</f>
        <v>4.7022627699166692</v>
      </c>
      <c r="D509" s="5">
        <f>_xll.SNL.Clients.Office.Excel.Functions.SPG(A509, "SP_VOLUME_AVG_WEEKLY_TO_SHARES_OUT", , "3M")</f>
        <v>4.8439010345448725</v>
      </c>
      <c r="E509" s="5">
        <f>_xll.SNL.Clients.Office.Excel.Functions.SPG(A509, "SP_VOLUME_AVG_DAILY_TO_1YR_AVG_DAILY", , "1M")</f>
        <v>85.83</v>
      </c>
      <c r="F509" s="5">
        <f>_xll.SNL.Clients.Office.Excel.Functions.SPG(A509, "SP_VOLUME_AVG_DAILY_TO_1YR_AVG_DAILY", , "3M")</f>
        <v>88.42</v>
      </c>
      <c r="G509" s="9" t="str">
        <f>_xll.SNL.Clients.Office.Excel.Functions.SPG(A509, "IQ_SECTOR")</f>
        <v>Energy</v>
      </c>
      <c r="H509" s="9" t="str">
        <f>_xll.SNL.Clients.Office.Excel.Functions.SPG(A509, "IQ_INDUSTRY_GROUP")</f>
        <v>Energy</v>
      </c>
      <c r="I509" s="9" t="str">
        <f>_xll.SNL.Clients.Office.Excel.Functions.SPG(A509, "IQ_INDUSTRY")</f>
        <v>Oil, Gas and Consumable Fuels</v>
      </c>
      <c r="J509" s="9" t="str">
        <f>_xll.SNL.Clients.Office.Excel.Functions.SPG(A509, "IQ_PRIMARY_INDUSTRY")</f>
        <v>Oil and Gas Exploration and Production</v>
      </c>
      <c r="K509" s="9" t="str">
        <f>_xll.SNL.Clients.Office.Excel.Functions.SPG(A509, "NAICS_CODE", "Primary")</f>
        <v>2111 - Oil and Gas Extraction</v>
      </c>
      <c r="L509" s="9" t="str">
        <f>_xll.SNL.Clients.Office.Excel.Functions.SPG(A509, "SP_TOPICTAG")</f>
        <v/>
      </c>
      <c r="M509" s="5">
        <f>_xll.SNL.Clients.Office.Excel.Functions.SPG(A509, "SP_PCT_SHARES_OWNED_ALL_INSTITUTIONS")</f>
        <v>71.16</v>
      </c>
      <c r="N509" s="9" t="str">
        <f>_xll.SNL.Clients.Office.Excel.Functions.SPG(A509, "RD_CREDIT_RATING_GLOBAL", "Issuer Credit Rating", "Local Currency LT|0")</f>
        <v>B</v>
      </c>
      <c r="O509" s="9" t="str">
        <f>_xll.SNL.Clients.Office.Excel.Functions.SPG(A509, "RD_CWOL_GLOBAL", "Issuer Credit Rating", "Local Currency LT|0")</f>
        <v>Stable</v>
      </c>
      <c r="P509" s="9" t="str">
        <f>_xll.SNL.Clients.Office.Excel.Functions.SPG(A509, "RD_RATING_ACTION_GLOBAL", "Issuer Credit Rating", "Local Currency LT|0")</f>
        <v>Upgrade | CreditWatch/Outlook (02/13/2023)</v>
      </c>
      <c r="Q509" s="10">
        <f>_xll.SNL.Clients.Office.Excel.Functions.SPG(A509, "RD_LAST_REVIEW_DATE_GLOBAL", "Issuer Credit Rating", "Local Currency LT")</f>
        <v>45618</v>
      </c>
      <c r="R509" s="10">
        <f>_xll.SNL.Clients.Office.Excel.Functions.SPG(A509, "RD_CREDIT_RATING_DATE_GLOBAL", "Issuer Credit Rating", "Local Currency LT|0")</f>
        <v>44970</v>
      </c>
      <c r="S509" s="10">
        <f>_xll.SNL.Clients.Office.Excel.Functions.SPG(A509, "RD_CREDIT_WATCH_OUTLOOK_DATE_GLOBAL", "Issuer Credit Rating", "Local Currency LT|0")</f>
        <v>44970</v>
      </c>
    </row>
    <row r="510" spans="1:19" x14ac:dyDescent="0.3">
      <c r="A510" t="s">
        <v>1543</v>
      </c>
      <c r="B510" s="10">
        <f>_xll.SNL.Clients.Office.Excel.Functions.SPG(A510,"SP_IPO_DATE")</f>
        <v>41591</v>
      </c>
      <c r="C510" s="5">
        <f>_xll.SNL.Clients.Office.Excel.Functions.SPG(A510, "SP_VOLUME_AVG_WEEKLY_TO_SHARES_OUT", , "1M")</f>
        <v>6.9251129880290394</v>
      </c>
      <c r="D510" s="5">
        <f>_xll.SNL.Clients.Office.Excel.Functions.SPG(A510, "SP_VOLUME_AVG_WEEKLY_TO_SHARES_OUT", , "3M")</f>
        <v>9.0353401493795822</v>
      </c>
      <c r="E510" s="5">
        <f>_xll.SNL.Clients.Office.Excel.Functions.SPG(A510, "SP_VOLUME_AVG_DAILY_TO_1YR_AVG_DAILY", , "1M")</f>
        <v>60.09</v>
      </c>
      <c r="F510" s="5">
        <f>_xll.SNL.Clients.Office.Excel.Functions.SPG(A510, "SP_VOLUME_AVG_DAILY_TO_1YR_AVG_DAILY", , "3M")</f>
        <v>78.400000000000006</v>
      </c>
      <c r="G510" s="9" t="str">
        <f>_xll.SNL.Clients.Office.Excel.Functions.SPG(A510, "IQ_SECTOR")</f>
        <v>Health Care</v>
      </c>
      <c r="H510" s="9" t="str">
        <f>_xll.SNL.Clients.Office.Excel.Functions.SPG(A510, "IQ_INDUSTRY_GROUP")</f>
        <v>Health Care Equipment and Services</v>
      </c>
      <c r="I510" s="9" t="str">
        <f>_xll.SNL.Clients.Office.Excel.Functions.SPG(A510, "IQ_INDUSTRY")</f>
        <v>Health Care Equipment and Supplies</v>
      </c>
      <c r="J510" s="9" t="str">
        <f>_xll.SNL.Clients.Office.Excel.Functions.SPG(A510, "IQ_PRIMARY_INDUSTRY")</f>
        <v>Health Care Equipment</v>
      </c>
      <c r="K510" s="9" t="str">
        <f>_xll.SNL.Clients.Office.Excel.Functions.SPG(A510, "NAICS_CODE", "Primary")</f>
        <v>334510 - Electromedical and Electrotherapeutic Apparatus Manufacturing</v>
      </c>
      <c r="L510" s="9" t="str">
        <f>_xll.SNL.Clients.Office.Excel.Functions.SPG(A510, "SP_TOPICTAG")</f>
        <v>Software Development; Data Integration; Health Diagnostics; MHealth; Diabetes; Artificial Intelligence</v>
      </c>
      <c r="M510" s="5">
        <f>_xll.SNL.Clients.Office.Excel.Functions.SPG(A510, "SP_PCT_SHARES_OWNED_ALL_INSTITUTIONS")</f>
        <v>115.32</v>
      </c>
      <c r="N510" s="9" t="str">
        <f>_xll.SNL.Clients.Office.Excel.Functions.SPG(A510, "RD_CREDIT_RATING_GLOBAL", "Issuer Credit Rating", "Local Currency LT|0")</f>
        <v/>
      </c>
      <c r="O510" s="9" t="str">
        <f>_xll.SNL.Clients.Office.Excel.Functions.SPG(A510, "RD_CWOL_GLOBAL", "Issuer Credit Rating", "Local Currency LT|0")</f>
        <v/>
      </c>
      <c r="P510" s="9" t="str">
        <f>_xll.SNL.Clients.Office.Excel.Functions.SPG(A510, "RD_RATING_ACTION_GLOBAL", "Issuer Credit Rating", "Local Currency LT|0")</f>
        <v/>
      </c>
      <c r="Q510" s="10" t="str">
        <f>_xll.SNL.Clients.Office.Excel.Functions.SPG(A510, "RD_LAST_REVIEW_DATE_GLOBAL", "Issuer Credit Rating", "Local Currency LT")</f>
        <v/>
      </c>
      <c r="R510" s="10" t="str">
        <f>_xll.SNL.Clients.Office.Excel.Functions.SPG(A510, "RD_CREDIT_RATING_DATE_GLOBAL", "Issuer Credit Rating", "Local Currency LT|0")</f>
        <v/>
      </c>
      <c r="S510" s="10" t="str">
        <f>_xll.SNL.Clients.Office.Excel.Functions.SPG(A510, "RD_CREDIT_WATCH_OUTLOOK_DATE_GLOBAL", "Issuer Credit Rating", "Local Currency LT|0")</f>
        <v/>
      </c>
    </row>
    <row r="511" spans="1:19" x14ac:dyDescent="0.3">
      <c r="A511" t="s">
        <v>1544</v>
      </c>
      <c r="B511" s="10">
        <f>_xll.SNL.Clients.Office.Excel.Functions.SPG(A511,"SP_IPO_DATE")</f>
        <v>34116</v>
      </c>
      <c r="C511" s="5">
        <f>_xll.SNL.Clients.Office.Excel.Functions.SPG(A511, "SP_VOLUME_AVG_WEEKLY_TO_SHARES_OUT", , "1M")</f>
        <v>3.2288731132737629</v>
      </c>
      <c r="D511" s="5">
        <f>_xll.SNL.Clients.Office.Excel.Functions.SPG(A511, "SP_VOLUME_AVG_WEEKLY_TO_SHARES_OUT", , "3M")</f>
        <v>3.2629149806670004</v>
      </c>
      <c r="E511" s="5">
        <f>_xll.SNL.Clients.Office.Excel.Functions.SPG(A511, "SP_VOLUME_AVG_DAILY_TO_1YR_AVG_DAILY", , "1M")</f>
        <v>97.89</v>
      </c>
      <c r="F511" s="5">
        <f>_xll.SNL.Clients.Office.Excel.Functions.SPG(A511, "SP_VOLUME_AVG_DAILY_TO_1YR_AVG_DAILY", , "3M")</f>
        <v>98.92</v>
      </c>
      <c r="G511" s="9" t="str">
        <f>_xll.SNL.Clients.Office.Excel.Functions.SPG(A511, "IQ_SECTOR")</f>
        <v>Real Estate</v>
      </c>
      <c r="H511" s="9" t="str">
        <f>_xll.SNL.Clients.Office.Excel.Functions.SPG(A511, "IQ_INDUSTRY_GROUP")</f>
        <v>Equity Real Estate Investment Trusts (REITs)</v>
      </c>
      <c r="I511" s="9" t="str">
        <f>_xll.SNL.Clients.Office.Excel.Functions.SPG(A511, "IQ_INDUSTRY")</f>
        <v>Retail REITs</v>
      </c>
      <c r="J511" s="9" t="str">
        <f>_xll.SNL.Clients.Office.Excel.Functions.SPG(A511, "IQ_PRIMARY_INDUSTRY")</f>
        <v>Retail REITs</v>
      </c>
      <c r="K511" s="9" t="str">
        <f>_xll.SNL.Clients.Office.Excel.Functions.SPG(A511, "NAICS_CODE", "Primary")</f>
        <v>531110 - Lessors of Residential Buildings and Dwellings</v>
      </c>
      <c r="L511" s="9" t="str">
        <f>_xll.SNL.Clients.Office.Excel.Functions.SPG(A511, "SP_TOPICTAG")</f>
        <v>Lifestyle; Utility Scale Solar</v>
      </c>
      <c r="M511" s="5">
        <f>_xll.SNL.Clients.Office.Excel.Functions.SPG(A511, "SP_PCT_SHARES_OWNED_ALL_INSTITUTIONS")</f>
        <v>87.2</v>
      </c>
      <c r="N511" s="9" t="str">
        <f>_xll.SNL.Clients.Office.Excel.Functions.SPG(A511, "RD_CREDIT_RATING_GLOBAL", "Issuer Credit Rating", "Local Currency LT|0")</f>
        <v>BBB-</v>
      </c>
      <c r="O511" s="9" t="str">
        <f>_xll.SNL.Clients.Office.Excel.Functions.SPG(A511, "RD_CWOL_GLOBAL", "Issuer Credit Rating", "Local Currency LT|0")</f>
        <v>Stable</v>
      </c>
      <c r="P511" s="9" t="str">
        <f>_xll.SNL.Clients.Office.Excel.Functions.SPG(A511, "RD_RATING_ACTION_GLOBAL", "Issuer Credit Rating", "Local Currency LT|0")</f>
        <v>Downgrade | CreditWatch/Outlook (02/19/2021)</v>
      </c>
      <c r="Q511" s="10">
        <f>_xll.SNL.Clients.Office.Excel.Functions.SPG(A511, "RD_LAST_REVIEW_DATE_GLOBAL", "Issuer Credit Rating", "Local Currency LT")</f>
        <v>45427</v>
      </c>
      <c r="R511" s="10">
        <f>_xll.SNL.Clients.Office.Excel.Functions.SPG(A511, "RD_CREDIT_RATING_DATE_GLOBAL", "Issuer Credit Rating", "Local Currency LT|0")</f>
        <v>44246</v>
      </c>
      <c r="S511" s="10">
        <f>_xll.SNL.Clients.Office.Excel.Functions.SPG(A511, "RD_CREDIT_WATCH_OUTLOOK_DATE_GLOBAL", "Issuer Credit Rating", "Local Currency LT|0")</f>
        <v>44246</v>
      </c>
    </row>
    <row r="512" spans="1:19" x14ac:dyDescent="0.3">
      <c r="A512" t="s">
        <v>1545</v>
      </c>
      <c r="B512" t="str">
        <f>_xll.SNL.Clients.Office.Excel.Functions.SPG(A512,"SP_IPO_DATE")</f>
        <v/>
      </c>
      <c r="C512" s="5">
        <f>_xll.SNL.Clients.Office.Excel.Functions.SPG(A512, "SP_VOLUME_AVG_WEEKLY_TO_SHARES_OUT", , "1M")</f>
        <v>1.7275029668858033</v>
      </c>
      <c r="D512" s="5">
        <f>_xll.SNL.Clients.Office.Excel.Functions.SPG(A512, "SP_VOLUME_AVG_WEEKLY_TO_SHARES_OUT", , "3M")</f>
        <v>1.6860993790107943</v>
      </c>
      <c r="E512" s="5">
        <f>_xll.SNL.Clients.Office.Excel.Functions.SPG(A512, "SP_VOLUME_AVG_DAILY_TO_1YR_AVG_DAILY", , "1M")</f>
        <v>170.41</v>
      </c>
      <c r="F512" s="5">
        <f>_xll.SNL.Clients.Office.Excel.Functions.SPG(A512, "SP_VOLUME_AVG_DAILY_TO_1YR_AVG_DAILY", , "3M")</f>
        <v>166.32</v>
      </c>
      <c r="G512" s="9" t="str">
        <f>_xll.SNL.Clients.Office.Excel.Functions.SPG(A512, "IQ_SECTOR")</f>
        <v>Communication Services</v>
      </c>
      <c r="H512" s="9" t="str">
        <f>_xll.SNL.Clients.Office.Excel.Functions.SPG(A512, "IQ_INDUSTRY_GROUP")</f>
        <v>Media and Entertainment</v>
      </c>
      <c r="I512" s="9" t="str">
        <f>_xll.SNL.Clients.Office.Excel.Functions.SPG(A512, "IQ_INDUSTRY")</f>
        <v>Media</v>
      </c>
      <c r="J512" s="9" t="str">
        <f>_xll.SNL.Clients.Office.Excel.Functions.SPG(A512, "IQ_PRIMARY_INDUSTRY")</f>
        <v>Advertising</v>
      </c>
      <c r="K512" s="9" t="str">
        <f>_xll.SNL.Clients.Office.Excel.Functions.SPG(A512, "NAICS_CODE", "Primary")</f>
        <v>5418 - Advertising, Public Relations, and Related Services</v>
      </c>
      <c r="L512" s="9" t="str">
        <f>_xll.SNL.Clients.Office.Excel.Functions.SPG(A512, "SP_TOPICTAG")</f>
        <v>Social Media Marketing; Brand Marketing</v>
      </c>
      <c r="M512" s="5">
        <f>_xll.SNL.Clients.Office.Excel.Functions.SPG(A512, "SP_PCT_SHARES_OWNED_ALL_INSTITUTIONS")</f>
        <v>21.14</v>
      </c>
      <c r="N512" s="9" t="str">
        <f>_xll.SNL.Clients.Office.Excel.Functions.SPG(A512, "RD_CREDIT_RATING_GLOBAL", "Issuer Credit Rating", "Local Currency LT|0")</f>
        <v/>
      </c>
      <c r="O512" s="9" t="str">
        <f>_xll.SNL.Clients.Office.Excel.Functions.SPG(A512, "RD_CWOL_GLOBAL", "Issuer Credit Rating", "Local Currency LT|0")</f>
        <v/>
      </c>
      <c r="P512" s="9" t="str">
        <f>_xll.SNL.Clients.Office.Excel.Functions.SPG(A512, "RD_RATING_ACTION_GLOBAL", "Issuer Credit Rating", "Local Currency LT|0")</f>
        <v/>
      </c>
      <c r="Q512" s="10" t="str">
        <f>_xll.SNL.Clients.Office.Excel.Functions.SPG(A512, "RD_LAST_REVIEW_DATE_GLOBAL", "Issuer Credit Rating", "Local Currency LT")</f>
        <v/>
      </c>
      <c r="R512" s="10" t="str">
        <f>_xll.SNL.Clients.Office.Excel.Functions.SPG(A512, "RD_CREDIT_RATING_DATE_GLOBAL", "Issuer Credit Rating", "Local Currency LT|0")</f>
        <v/>
      </c>
      <c r="S512" s="10" t="str">
        <f>_xll.SNL.Clients.Office.Excel.Functions.SPG(A512, "RD_CREDIT_WATCH_OUTLOOK_DATE_GLOBAL", "Issuer Credit Rating", "Local Currency LT|0")</f>
        <v/>
      </c>
    </row>
    <row r="513" spans="1:19" x14ac:dyDescent="0.3">
      <c r="A513" t="s">
        <v>1546</v>
      </c>
      <c r="B513" t="str">
        <f>_xll.SNL.Clients.Office.Excel.Functions.SPG(A513,"SP_IPO_DATE")</f>
        <v/>
      </c>
      <c r="C513" s="5">
        <f>_xll.SNL.Clients.Office.Excel.Functions.SPG(A513, "SP_VOLUME_AVG_WEEKLY_TO_SHARES_OUT", , "1M")</f>
        <v>3.1844738923760931</v>
      </c>
      <c r="D513" s="5">
        <f>_xll.SNL.Clients.Office.Excel.Functions.SPG(A513, "SP_VOLUME_AVG_WEEKLY_TO_SHARES_OUT", , "3M")</f>
        <v>4.3144676193317428</v>
      </c>
      <c r="E513" s="5">
        <f>_xll.SNL.Clients.Office.Excel.Functions.SPG(A513, "SP_VOLUME_AVG_DAILY_TO_1YR_AVG_DAILY", , "1M")</f>
        <v>49.43</v>
      </c>
      <c r="F513" s="5">
        <f>_xll.SNL.Clients.Office.Excel.Functions.SPG(A513, "SP_VOLUME_AVG_DAILY_TO_1YR_AVG_DAILY", , "3M")</f>
        <v>66.97</v>
      </c>
      <c r="G513" s="9" t="str">
        <f>_xll.SNL.Clients.Office.Excel.Functions.SPG(A513, "IQ_SECTOR")</f>
        <v>Communication Services</v>
      </c>
      <c r="H513" s="9" t="str">
        <f>_xll.SNL.Clients.Office.Excel.Functions.SPG(A513, "IQ_INDUSTRY_GROUP")</f>
        <v>Media and Entertainment</v>
      </c>
      <c r="I513" s="9" t="str">
        <f>_xll.SNL.Clients.Office.Excel.Functions.SPG(A513, "IQ_INDUSTRY")</f>
        <v>Media</v>
      </c>
      <c r="J513" s="9" t="str">
        <f>_xll.SNL.Clients.Office.Excel.Functions.SPG(A513, "IQ_PRIMARY_INDUSTRY")</f>
        <v>Broadcasting</v>
      </c>
      <c r="K513" s="9" t="str">
        <f>_xll.SNL.Clients.Office.Excel.Functions.SPG(A513, "NAICS_CODE", "Primary")</f>
        <v>51612 - Television Broadcasting Stations</v>
      </c>
      <c r="L513" s="9" t="str">
        <f>_xll.SNL.Clients.Office.Excel.Functions.SPG(A513, "SP_TOPICTAG")</f>
        <v>Ad Network; Digital Media; Video Streaming; Video Advertising; Podcast; Streaming Media; Content Creation</v>
      </c>
      <c r="M513" s="5">
        <f>_xll.SNL.Clients.Office.Excel.Functions.SPG(A513, "SP_PCT_SHARES_OWNED_ALL_INSTITUTIONS")</f>
        <v>100.6</v>
      </c>
      <c r="N513" s="9" t="str">
        <f>_xll.SNL.Clients.Office.Excel.Functions.SPG(A513, "RD_CREDIT_RATING_GLOBAL", "Issuer Credit Rating", "Local Currency LT|0")</f>
        <v>BB+</v>
      </c>
      <c r="O513" s="9" t="str">
        <f>_xll.SNL.Clients.Office.Excel.Functions.SPG(A513, "RD_CWOL_GLOBAL", "Issuer Credit Rating", "Local Currency LT|0")</f>
        <v>Stable</v>
      </c>
      <c r="P513" s="9" t="str">
        <f>_xll.SNL.Clients.Office.Excel.Functions.SPG(A513, "RD_RATING_ACTION_GLOBAL", "Issuer Credit Rating", "Local Currency LT|0")</f>
        <v>Upgrade | CreditWatch/Outlook (05/31/2023)</v>
      </c>
      <c r="Q513" s="10">
        <f>_xll.SNL.Clients.Office.Excel.Functions.SPG(A513, "RD_LAST_REVIEW_DATE_GLOBAL", "Issuer Credit Rating", "Local Currency LT")</f>
        <v>45553</v>
      </c>
      <c r="R513" s="10">
        <f>_xll.SNL.Clients.Office.Excel.Functions.SPG(A513, "RD_CREDIT_RATING_DATE_GLOBAL", "Issuer Credit Rating", "Local Currency LT|0")</f>
        <v>45077</v>
      </c>
      <c r="S513" s="10">
        <f>_xll.SNL.Clients.Office.Excel.Functions.SPG(A513, "RD_CREDIT_WATCH_OUTLOOK_DATE_GLOBAL", "Issuer Credit Rating", "Local Currency LT|0")</f>
        <v>45077</v>
      </c>
    </row>
    <row r="514" spans="1:19" x14ac:dyDescent="0.3">
      <c r="A514" t="s">
        <v>1547</v>
      </c>
      <c r="B514" t="str">
        <f>_xll.SNL.Clients.Office.Excel.Functions.SPG(A514,"SP_IPO_DATE")</f>
        <v/>
      </c>
      <c r="C514" s="5">
        <f>_xll.SNL.Clients.Office.Excel.Functions.SPG(A514, "SP_VOLUME_AVG_WEEKLY_TO_SHARES_OUT", , "1M")</f>
        <v>3.4573673217938152</v>
      </c>
      <c r="D514" s="5">
        <f>_xll.SNL.Clients.Office.Excel.Functions.SPG(A514, "SP_VOLUME_AVG_WEEKLY_TO_SHARES_OUT", , "3M")</f>
        <v>4.1248947876639201</v>
      </c>
      <c r="E514" s="5">
        <f>_xll.SNL.Clients.Office.Excel.Functions.SPG(A514, "SP_VOLUME_AVG_DAILY_TO_1YR_AVG_DAILY", , "1M")</f>
        <v>68.19</v>
      </c>
      <c r="F514" s="5">
        <f>_xll.SNL.Clients.Office.Excel.Functions.SPG(A514, "SP_VOLUME_AVG_DAILY_TO_1YR_AVG_DAILY", , "3M")</f>
        <v>81.36</v>
      </c>
      <c r="G514" s="9" t="str">
        <f>_xll.SNL.Clients.Office.Excel.Functions.SPG(A514, "IQ_SECTOR")</f>
        <v>Communication Services</v>
      </c>
      <c r="H514" s="9" t="str">
        <f>_xll.SNL.Clients.Office.Excel.Functions.SPG(A514, "IQ_INDUSTRY_GROUP")</f>
        <v>Telecommunication Services</v>
      </c>
      <c r="I514" s="9" t="str">
        <f>_xll.SNL.Clients.Office.Excel.Functions.SPG(A514, "IQ_INDUSTRY")</f>
        <v>Wireless Telecommunication Services</v>
      </c>
      <c r="J514" s="9" t="str">
        <f>_xll.SNL.Clients.Office.Excel.Functions.SPG(A514, "IQ_PRIMARY_INDUSTRY")</f>
        <v>Wireless Telecommunication Services</v>
      </c>
      <c r="K514" s="9" t="str">
        <f>_xll.SNL.Clients.Office.Excel.Functions.SPG(A514, "NAICS_CODE", "Primary")</f>
        <v>517112 - Wireless Telecommunications Carriers (except Satellite)</v>
      </c>
      <c r="L514" s="9" t="str">
        <f>_xll.SNL.Clients.Office.Excel.Functions.SPG(A514, "SP_TOPICTAG")</f>
        <v>Network Backbone; VoIP; Enterprise Voip and Telephony; Smart Cities; Edge Computing; Network Security; 5G</v>
      </c>
      <c r="M514" s="5">
        <f>_xll.SNL.Clients.Office.Excel.Functions.SPG(A514, "SP_PCT_SHARES_OWNED_ALL_INSTITUTIONS")</f>
        <v>78.91</v>
      </c>
      <c r="N514" s="9" t="str">
        <f>_xll.SNL.Clients.Office.Excel.Functions.SPG(A514, "RD_CREDIT_RATING_GLOBAL", "Issuer Credit Rating", "Local Currency LT|0")</f>
        <v>BB</v>
      </c>
      <c r="O514" s="9" t="str">
        <f>_xll.SNL.Clients.Office.Excel.Functions.SPG(A514, "RD_CWOL_GLOBAL", "Issuer Credit Rating", "Local Currency LT|0")</f>
        <v>Watch Dev</v>
      </c>
      <c r="P514" s="9" t="str">
        <f>_xll.SNL.Clients.Office.Excel.Functions.SPG(A514, "RD_RATING_ACTION_GLOBAL", "Issuer Credit Rating", "Local Currency LT|0")</f>
        <v>CreditWatch/Outlook (08/08/2023)</v>
      </c>
      <c r="Q514" s="10">
        <f>_xll.SNL.Clients.Office.Excel.Functions.SPG(A514, "RD_LAST_REVIEW_DATE_GLOBAL", "Issuer Credit Rating", "Local Currency LT")</f>
        <v>45541</v>
      </c>
      <c r="R514" s="10">
        <f>_xll.SNL.Clients.Office.Excel.Functions.SPG(A514, "RD_CREDIT_RATING_DATE_GLOBAL", "Issuer Credit Rating", "Local Currency LT|0")</f>
        <v>41967</v>
      </c>
      <c r="S514" s="10">
        <f>_xll.SNL.Clients.Office.Excel.Functions.SPG(A514, "RD_CREDIT_WATCH_OUTLOOK_DATE_GLOBAL", "Issuer Credit Rating", "Local Currency LT|0")</f>
        <v>45146</v>
      </c>
    </row>
    <row r="515" spans="1:19" x14ac:dyDescent="0.3">
      <c r="A515" t="s">
        <v>1548</v>
      </c>
      <c r="B515" t="str">
        <f>_xll.SNL.Clients.Office.Excel.Functions.SPG(A515,"SP_IPO_DATE")</f>
        <v/>
      </c>
      <c r="C515" s="5">
        <f>_xll.SNL.Clients.Office.Excel.Functions.SPG(A515, "SP_VOLUME_AVG_WEEKLY_TO_SHARES_OUT", , "1M")</f>
        <v>3.4982824556566481</v>
      </c>
      <c r="D515" s="5">
        <f>_xll.SNL.Clients.Office.Excel.Functions.SPG(A515, "SP_VOLUME_AVG_WEEKLY_TO_SHARES_OUT", , "3M")</f>
        <v>4.3161545518423665</v>
      </c>
      <c r="E515" s="5">
        <f>_xll.SNL.Clients.Office.Excel.Functions.SPG(A515, "SP_VOLUME_AVG_DAILY_TO_1YR_AVG_DAILY", , "1M")</f>
        <v>100.9</v>
      </c>
      <c r="F515" s="5">
        <f>_xll.SNL.Clients.Office.Excel.Functions.SPG(A515, "SP_VOLUME_AVG_DAILY_TO_1YR_AVG_DAILY", , "3M")</f>
        <v>124.49</v>
      </c>
      <c r="G515" s="9" t="str">
        <f>_xll.SNL.Clients.Office.Excel.Functions.SPG(A515, "IQ_SECTOR")</f>
        <v>Industrials</v>
      </c>
      <c r="H515" s="9" t="str">
        <f>_xll.SNL.Clients.Office.Excel.Functions.SPG(A515, "IQ_INDUSTRY_GROUP")</f>
        <v>Capital Goods</v>
      </c>
      <c r="I515" s="9" t="str">
        <f>_xll.SNL.Clients.Office.Excel.Functions.SPG(A515, "IQ_INDUSTRY")</f>
        <v>Machinery</v>
      </c>
      <c r="J515" s="9" t="str">
        <f>_xll.SNL.Clients.Office.Excel.Functions.SPG(A515, "IQ_PRIMARY_INDUSTRY")</f>
        <v>Industrial Machinery and Supplies and Components</v>
      </c>
      <c r="K515" s="9" t="str">
        <f>_xll.SNL.Clients.Office.Excel.Functions.SPG(A515, "NAICS_CODE", "Primary")</f>
        <v>33331 - Commercial and Service Industry Machinery Manufacturing</v>
      </c>
      <c r="L515" s="9" t="str">
        <f>_xll.SNL.Clients.Office.Excel.Functions.SPG(A515, "SP_TOPICTAG")</f>
        <v>Environmental Engineering</v>
      </c>
      <c r="M515" s="5">
        <f>_xll.SNL.Clients.Office.Excel.Functions.SPG(A515, "SP_PCT_SHARES_OWNED_ALL_INSTITUTIONS")</f>
        <v>94.95</v>
      </c>
      <c r="N515" s="9" t="str">
        <f>_xll.SNL.Clients.Office.Excel.Functions.SPG(A515, "RD_CREDIT_RATING_GLOBAL", "Issuer Credit Rating", "Local Currency LT|0")</f>
        <v>NR</v>
      </c>
      <c r="O515" s="9" t="str">
        <f>_xll.SNL.Clients.Office.Excel.Functions.SPG(A515, "RD_CWOL_GLOBAL", "Issuer Credit Rating", "Local Currency LT|0")</f>
        <v>NR</v>
      </c>
      <c r="P515" s="9" t="str">
        <f>_xll.SNL.Clients.Office.Excel.Functions.SPG(A515, "RD_RATING_ACTION_GLOBAL", "Issuer Credit Rating", "Local Currency LT|0")</f>
        <v>Not Rated | CreditWatch/Outlook (04/08/2024)</v>
      </c>
      <c r="Q515" s="10">
        <f>_xll.SNL.Clients.Office.Excel.Functions.SPG(A515, "RD_LAST_REVIEW_DATE_GLOBAL", "Issuer Credit Rating", "Local Currency LT")</f>
        <v>45390</v>
      </c>
      <c r="R515" s="10">
        <f>_xll.SNL.Clients.Office.Excel.Functions.SPG(A515, "RD_CREDIT_RATING_DATE_GLOBAL", "Issuer Credit Rating", "Local Currency LT|0")</f>
        <v>45390</v>
      </c>
      <c r="S515" s="10">
        <f>_xll.SNL.Clients.Office.Excel.Functions.SPG(A515, "RD_CREDIT_WATCH_OUTLOOK_DATE_GLOBAL", "Issuer Credit Rating", "Local Currency LT|0")</f>
        <v>45390</v>
      </c>
    </row>
    <row r="516" spans="1:19" x14ac:dyDescent="0.3">
      <c r="A516" t="s">
        <v>1549</v>
      </c>
      <c r="B516" s="10">
        <f>_xll.SNL.Clients.Office.Excel.Functions.SPG(A516,"SP_IPO_DATE")</f>
        <v>40218</v>
      </c>
      <c r="C516" s="5">
        <f>_xll.SNL.Clients.Office.Excel.Functions.SPG(A516, "SP_VOLUME_AVG_WEEKLY_TO_SHARES_OUT", , "1M")</f>
        <v>4.4365185297436884</v>
      </c>
      <c r="D516" s="5">
        <f>_xll.SNL.Clients.Office.Excel.Functions.SPG(A516, "SP_VOLUME_AVG_WEEKLY_TO_SHARES_OUT", , "3M")</f>
        <v>6.3886324357108535</v>
      </c>
      <c r="E516" s="5">
        <f>_xll.SNL.Clients.Office.Excel.Functions.SPG(A516, "SP_VOLUME_AVG_DAILY_TO_1YR_AVG_DAILY", , "1M")</f>
        <v>101.79</v>
      </c>
      <c r="F516" s="5">
        <f>_xll.SNL.Clients.Office.Excel.Functions.SPG(A516, "SP_VOLUME_AVG_DAILY_TO_1YR_AVG_DAILY", , "3M")</f>
        <v>146.58000000000001</v>
      </c>
      <c r="G516" s="9" t="str">
        <f>_xll.SNL.Clients.Office.Excel.Functions.SPG(A516, "IQ_SECTOR")</f>
        <v>Real Estate</v>
      </c>
      <c r="H516" s="9" t="str">
        <f>_xll.SNL.Clients.Office.Excel.Functions.SPG(A516, "IQ_INDUSTRY_GROUP")</f>
        <v>Equity Real Estate Investment Trusts (REITs)</v>
      </c>
      <c r="I516" s="9" t="str">
        <f>_xll.SNL.Clients.Office.Excel.Functions.SPG(A516, "IQ_INDUSTRY")</f>
        <v>Industrial REITs</v>
      </c>
      <c r="J516" s="9" t="str">
        <f>_xll.SNL.Clients.Office.Excel.Functions.SPG(A516, "IQ_PRIMARY_INDUSTRY")</f>
        <v>Industrial REITs</v>
      </c>
      <c r="K516" s="9" t="str">
        <f>_xll.SNL.Clients.Office.Excel.Functions.SPG(A516, "NAICS_CODE", "Primary")</f>
        <v>531110 - Lessors of Residential Buildings and Dwellings</v>
      </c>
      <c r="L516" s="9" t="str">
        <f>_xll.SNL.Clients.Office.Excel.Functions.SPG(A516, "SP_TOPICTAG")</f>
        <v/>
      </c>
      <c r="M516" s="5">
        <f>_xll.SNL.Clients.Office.Excel.Functions.SPG(A516, "SP_PCT_SHARES_OWNED_ALL_INSTITUTIONS")</f>
        <v>116.92</v>
      </c>
      <c r="N516" s="9" t="str">
        <f>_xll.SNL.Clients.Office.Excel.Functions.SPG(A516, "RD_CREDIT_RATING_GLOBAL", "Issuer Credit Rating", "Local Currency LT|0")</f>
        <v/>
      </c>
      <c r="O516" s="9" t="str">
        <f>_xll.SNL.Clients.Office.Excel.Functions.SPG(A516, "RD_CWOL_GLOBAL", "Issuer Credit Rating", "Local Currency LT|0")</f>
        <v/>
      </c>
      <c r="P516" s="9" t="str">
        <f>_xll.SNL.Clients.Office.Excel.Functions.SPG(A516, "RD_RATING_ACTION_GLOBAL", "Issuer Credit Rating", "Local Currency LT|0")</f>
        <v/>
      </c>
      <c r="Q516" s="10" t="str">
        <f>_xll.SNL.Clients.Office.Excel.Functions.SPG(A516, "RD_LAST_REVIEW_DATE_GLOBAL", "Issuer Credit Rating", "Local Currency LT")</f>
        <v/>
      </c>
      <c r="R516" s="10" t="str">
        <f>_xll.SNL.Clients.Office.Excel.Functions.SPG(A516, "RD_CREDIT_RATING_DATE_GLOBAL", "Issuer Credit Rating", "Local Currency LT|0")</f>
        <v/>
      </c>
      <c r="S516" s="10" t="str">
        <f>_xll.SNL.Clients.Office.Excel.Functions.SPG(A516, "RD_CREDIT_WATCH_OUTLOOK_DATE_GLOBAL", "Issuer Credit Rating", "Local Currency LT|0")</f>
        <v/>
      </c>
    </row>
    <row r="517" spans="1:19" x14ac:dyDescent="0.3">
      <c r="A517" t="s">
        <v>1550</v>
      </c>
      <c r="B517" t="str">
        <f>_xll.SNL.Clients.Office.Excel.Functions.SPG(A517,"SP_IPO_DATE")</f>
        <v/>
      </c>
      <c r="C517" s="5">
        <f>_xll.SNL.Clients.Office.Excel.Functions.SPG(A517, "SP_VOLUME_AVG_WEEKLY_TO_SHARES_OUT", , "1M")</f>
        <v>8.0259860627852309</v>
      </c>
      <c r="D517" s="5">
        <f>_xll.SNL.Clients.Office.Excel.Functions.SPG(A517, "SP_VOLUME_AVG_WEEKLY_TO_SHARES_OUT", , "3M")</f>
        <v>9.2881159502505479</v>
      </c>
      <c r="E517" s="5">
        <f>_xll.SNL.Clients.Office.Excel.Functions.SPG(A517, "SP_VOLUME_AVG_DAILY_TO_1YR_AVG_DAILY", , "1M")</f>
        <v>72.06</v>
      </c>
      <c r="F517" s="5">
        <f>_xll.SNL.Clients.Office.Excel.Functions.SPG(A517, "SP_VOLUME_AVG_DAILY_TO_1YR_AVG_DAILY", , "3M")</f>
        <v>83.39</v>
      </c>
      <c r="G517" s="9" t="str">
        <f>_xll.SNL.Clients.Office.Excel.Functions.SPG(A517, "IQ_SECTOR")</f>
        <v>Health Care</v>
      </c>
      <c r="H517" s="9" t="str">
        <f>_xll.SNL.Clients.Office.Excel.Functions.SPG(A517, "IQ_INDUSTRY_GROUP")</f>
        <v>Pharmaceuticals, Biotechnology and Life Sciences</v>
      </c>
      <c r="I517" s="9" t="str">
        <f>_xll.SNL.Clients.Office.Excel.Functions.SPG(A517, "IQ_INDUSTRY")</f>
        <v>Biotechnology</v>
      </c>
      <c r="J517" s="9" t="str">
        <f>_xll.SNL.Clients.Office.Excel.Functions.SPG(A517, "IQ_PRIMARY_INDUSTRY")</f>
        <v>Biotechnology</v>
      </c>
      <c r="K517" s="9" t="str">
        <f>_xll.SNL.Clients.Office.Excel.Functions.SPG(A517, "NAICS_CODE", "Primary")</f>
        <v>325414 - Biological Product (except Diagnostic) Manufacturing</v>
      </c>
      <c r="L517" s="9" t="str">
        <f>_xll.SNL.Clients.Office.Excel.Functions.SPG(A517, "SP_TOPICTAG")</f>
        <v>Hematology; Immunology; Neurology; Oncology</v>
      </c>
      <c r="M517" s="5">
        <f>_xll.SNL.Clients.Office.Excel.Functions.SPG(A517, "SP_PCT_SHARES_OWNED_ALL_INSTITUTIONS")</f>
        <v>75.69</v>
      </c>
      <c r="N517" s="9" t="str">
        <f>_xll.SNL.Clients.Office.Excel.Functions.SPG(A517, "RD_CREDIT_RATING_GLOBAL", "Issuer Credit Rating", "Local Currency LT|0")</f>
        <v/>
      </c>
      <c r="O517" s="9" t="str">
        <f>_xll.SNL.Clients.Office.Excel.Functions.SPG(A517, "RD_CWOL_GLOBAL", "Issuer Credit Rating", "Local Currency LT|0")</f>
        <v/>
      </c>
      <c r="P517" s="9" t="str">
        <f>_xll.SNL.Clients.Office.Excel.Functions.SPG(A517, "RD_RATING_ACTION_GLOBAL", "Issuer Credit Rating", "Local Currency LT|0")</f>
        <v/>
      </c>
      <c r="Q517" s="10" t="str">
        <f>_xll.SNL.Clients.Office.Excel.Functions.SPG(A517, "RD_LAST_REVIEW_DATE_GLOBAL", "Issuer Credit Rating", "Local Currency LT")</f>
        <v/>
      </c>
      <c r="R517" s="10" t="str">
        <f>_xll.SNL.Clients.Office.Excel.Functions.SPG(A517, "RD_CREDIT_RATING_DATE_GLOBAL", "Issuer Credit Rating", "Local Currency LT|0")</f>
        <v/>
      </c>
      <c r="S517" s="10" t="str">
        <f>_xll.SNL.Clients.Office.Excel.Functions.SPG(A517, "RD_CREDIT_WATCH_OUTLOOK_DATE_GLOBAL", "Issuer Credit Rating", "Local Currency LT|0")</f>
        <v/>
      </c>
    </row>
    <row r="518" spans="1:19" x14ac:dyDescent="0.3">
      <c r="A518" t="s">
        <v>1551</v>
      </c>
      <c r="B518" t="str">
        <f>_xll.SNL.Clients.Office.Excel.Functions.SPG(A518,"SP_IPO_DATE")</f>
        <v/>
      </c>
      <c r="C518" s="5">
        <f>_xll.SNL.Clients.Office.Excel.Functions.SPG(A518, "SP_VOLUME_AVG_WEEKLY_TO_SHARES_OUT", , "1M")</f>
        <v>3.2962247384991388</v>
      </c>
      <c r="D518" s="5">
        <f>_xll.SNL.Clients.Office.Excel.Functions.SPG(A518, "SP_VOLUME_AVG_WEEKLY_TO_SHARES_OUT", , "3M")</f>
        <v>4.7677032145541896</v>
      </c>
      <c r="E518" s="5">
        <f>_xll.SNL.Clients.Office.Excel.Functions.SPG(A518, "SP_VOLUME_AVG_DAILY_TO_1YR_AVG_DAILY", , "1M")</f>
        <v>108.27</v>
      </c>
      <c r="F518" s="5">
        <f>_xll.SNL.Clients.Office.Excel.Functions.SPG(A518, "SP_VOLUME_AVG_DAILY_TO_1YR_AVG_DAILY", , "3M")</f>
        <v>156.61000000000001</v>
      </c>
      <c r="G518" s="9" t="str">
        <f>_xll.SNL.Clients.Office.Excel.Functions.SPG(A518, "IQ_SECTOR")</f>
        <v>Consumer Staples</v>
      </c>
      <c r="H518" s="9" t="str">
        <f>_xll.SNL.Clients.Office.Excel.Functions.SPG(A518, "IQ_INDUSTRY_GROUP")</f>
        <v>Consumer Staples Distribution and Retail</v>
      </c>
      <c r="I518" s="9" t="str">
        <f>_xll.SNL.Clients.Office.Excel.Functions.SPG(A518, "IQ_INDUSTRY")</f>
        <v>Consumer Staples Distribution and Retail</v>
      </c>
      <c r="J518" s="9" t="str">
        <f>_xll.SNL.Clients.Office.Excel.Functions.SPG(A518, "IQ_PRIMARY_INDUSTRY")</f>
        <v>Food Distributors</v>
      </c>
      <c r="K518" s="9" t="str">
        <f>_xll.SNL.Clients.Office.Excel.Functions.SPG(A518, "NAICS_CODE", "Primary")</f>
        <v>424410 - General Line Grocery Merchant Wholesalers</v>
      </c>
      <c r="L518" s="9" t="str">
        <f>_xll.SNL.Clients.Office.Excel.Functions.SPG(A518, "SP_TOPICTAG")</f>
        <v>Animal Feed; Farming; Horticulture; Biofuel; Biomass Energy; Sustainable Aviation Fuel (SAF); Bio-based and Renewable Materials</v>
      </c>
      <c r="M518" s="5">
        <f>_xll.SNL.Clients.Office.Excel.Functions.SPG(A518, "SP_PCT_SHARES_OWNED_ALL_INSTITUTIONS")</f>
        <v>85.53</v>
      </c>
      <c r="N518" s="9" t="str">
        <f>_xll.SNL.Clients.Office.Excel.Functions.SPG(A518, "RD_CREDIT_RATING_GLOBAL", "Issuer Credit Rating", "Local Currency LT|0")</f>
        <v/>
      </c>
      <c r="O518" s="9" t="str">
        <f>_xll.SNL.Clients.Office.Excel.Functions.SPG(A518, "RD_CWOL_GLOBAL", "Issuer Credit Rating", "Local Currency LT|0")</f>
        <v/>
      </c>
      <c r="P518" s="9" t="str">
        <f>_xll.SNL.Clients.Office.Excel.Functions.SPG(A518, "RD_RATING_ACTION_GLOBAL", "Issuer Credit Rating", "Local Currency LT|0")</f>
        <v/>
      </c>
      <c r="Q518" s="10" t="str">
        <f>_xll.SNL.Clients.Office.Excel.Functions.SPG(A518, "RD_LAST_REVIEW_DATE_GLOBAL", "Issuer Credit Rating", "Local Currency LT")</f>
        <v/>
      </c>
      <c r="R518" s="10" t="str">
        <f>_xll.SNL.Clients.Office.Excel.Functions.SPG(A518, "RD_CREDIT_RATING_DATE_GLOBAL", "Issuer Credit Rating", "Local Currency LT|0")</f>
        <v/>
      </c>
      <c r="S518" s="10" t="str">
        <f>_xll.SNL.Clients.Office.Excel.Functions.SPG(A518, "RD_CREDIT_WATCH_OUTLOOK_DATE_GLOBAL", "Issuer Credit Rating", "Local Currency LT|0")</f>
        <v/>
      </c>
    </row>
    <row r="519" spans="1:19" x14ac:dyDescent="0.3">
      <c r="A519" t="s">
        <v>1552</v>
      </c>
      <c r="B519" t="str">
        <f>_xll.SNL.Clients.Office.Excel.Functions.SPG(A519,"SP_IPO_DATE")</f>
        <v/>
      </c>
      <c r="C519" s="5">
        <f>_xll.SNL.Clients.Office.Excel.Functions.SPG(A519, "SP_VOLUME_AVG_WEEKLY_TO_SHARES_OUT", , "1M")</f>
        <v>5.1553274649489316</v>
      </c>
      <c r="D519" s="5">
        <f>_xll.SNL.Clients.Office.Excel.Functions.SPG(A519, "SP_VOLUME_AVG_WEEKLY_TO_SHARES_OUT", , "3M")</f>
        <v>4.8956597348647746</v>
      </c>
      <c r="E519" s="5">
        <f>_xll.SNL.Clients.Office.Excel.Functions.SPG(A519, "SP_VOLUME_AVG_DAILY_TO_1YR_AVG_DAILY", , "1M")</f>
        <v>80.94</v>
      </c>
      <c r="F519" s="5">
        <f>_xll.SNL.Clients.Office.Excel.Functions.SPG(A519, "SP_VOLUME_AVG_DAILY_TO_1YR_AVG_DAILY", , "3M")</f>
        <v>76.86</v>
      </c>
      <c r="G519" s="9" t="str">
        <f>_xll.SNL.Clients.Office.Excel.Functions.SPG(A519, "IQ_SECTOR")</f>
        <v>Financials</v>
      </c>
      <c r="H519" s="9" t="str">
        <f>_xll.SNL.Clients.Office.Excel.Functions.SPG(A519, "IQ_INDUSTRY_GROUP")</f>
        <v>Banks</v>
      </c>
      <c r="I519" s="9" t="str">
        <f>_xll.SNL.Clients.Office.Excel.Functions.SPG(A519, "IQ_INDUSTRY")</f>
        <v>Banks</v>
      </c>
      <c r="J519" s="9" t="str">
        <f>_xll.SNL.Clients.Office.Excel.Functions.SPG(A519, "IQ_PRIMARY_INDUSTRY")</f>
        <v>Regional Banks</v>
      </c>
      <c r="K519" s="9" t="str">
        <f>_xll.SNL.Clients.Office.Excel.Functions.SPG(A519, "NAICS_CODE", "Primary")</f>
        <v>522110 - Commercial Banking</v>
      </c>
      <c r="L519" s="9" t="str">
        <f>_xll.SNL.Clients.Office.Excel.Functions.SPG(A519, "SP_TOPICTAG")</f>
        <v>Consumer Lending; Banking as a Service</v>
      </c>
      <c r="M519" s="5">
        <f>_xll.SNL.Clients.Office.Excel.Functions.SPG(A519, "SP_PCT_SHARES_OWNED_ALL_INSTITUTIONS")</f>
        <v>107.97</v>
      </c>
      <c r="N519" s="9" t="str">
        <f>_xll.SNL.Clients.Office.Excel.Functions.SPG(A519, "RD_CREDIT_RATING_GLOBAL", "Issuer Credit Rating", "Local Currency LT|0")</f>
        <v/>
      </c>
      <c r="O519" s="9" t="str">
        <f>_xll.SNL.Clients.Office.Excel.Functions.SPG(A519, "RD_CWOL_GLOBAL", "Issuer Credit Rating", "Local Currency LT|0")</f>
        <v/>
      </c>
      <c r="P519" s="9" t="str">
        <f>_xll.SNL.Clients.Office.Excel.Functions.SPG(A519, "RD_RATING_ACTION_GLOBAL", "Issuer Credit Rating", "Local Currency LT|0")</f>
        <v/>
      </c>
      <c r="Q519" s="10" t="str">
        <f>_xll.SNL.Clients.Office.Excel.Functions.SPG(A519, "RD_LAST_REVIEW_DATE_GLOBAL", "Issuer Credit Rating", "Local Currency LT")</f>
        <v/>
      </c>
      <c r="R519" s="10" t="str">
        <f>_xll.SNL.Clients.Office.Excel.Functions.SPG(A519, "RD_CREDIT_RATING_DATE_GLOBAL", "Issuer Credit Rating", "Local Currency LT|0")</f>
        <v/>
      </c>
      <c r="S519" s="10" t="str">
        <f>_xll.SNL.Clients.Office.Excel.Functions.SPG(A519, "RD_CREDIT_WATCH_OUTLOOK_DATE_GLOBAL", "Issuer Credit Rating", "Local Currency LT|0")</f>
        <v/>
      </c>
    </row>
    <row r="520" spans="1:19" x14ac:dyDescent="0.3">
      <c r="A520" t="s">
        <v>1553</v>
      </c>
      <c r="B520" t="str">
        <f>_xll.SNL.Clients.Office.Excel.Functions.SPG(A520,"SP_IPO_DATE")</f>
        <v/>
      </c>
      <c r="C520" s="5">
        <f>_xll.SNL.Clients.Office.Excel.Functions.SPG(A520, "SP_VOLUME_AVG_WEEKLY_TO_SHARES_OUT", , "1M")</f>
        <v>4.7046349362411322</v>
      </c>
      <c r="D520" s="5">
        <f>_xll.SNL.Clients.Office.Excel.Functions.SPG(A520, "SP_VOLUME_AVG_WEEKLY_TO_SHARES_OUT", , "3M")</f>
        <v>4.6766898598616802</v>
      </c>
      <c r="E520" s="5">
        <f>_xll.SNL.Clients.Office.Excel.Functions.SPG(A520, "SP_VOLUME_AVG_DAILY_TO_1YR_AVG_DAILY", , "1M")</f>
        <v>117.95</v>
      </c>
      <c r="F520" s="5">
        <f>_xll.SNL.Clients.Office.Excel.Functions.SPG(A520, "SP_VOLUME_AVG_DAILY_TO_1YR_AVG_DAILY", , "3M")</f>
        <v>117.25</v>
      </c>
      <c r="G520" s="9" t="str">
        <f>_xll.SNL.Clients.Office.Excel.Functions.SPG(A520, "IQ_SECTOR")</f>
        <v>Consumer Discretionary</v>
      </c>
      <c r="H520" s="9" t="str">
        <f>_xll.SNL.Clients.Office.Excel.Functions.SPG(A520, "IQ_INDUSTRY_GROUP")</f>
        <v>Consumer Discretionary Distribution and Retail</v>
      </c>
      <c r="I520" s="9" t="str">
        <f>_xll.SNL.Clients.Office.Excel.Functions.SPG(A520, "IQ_INDUSTRY")</f>
        <v>Specialty Retail</v>
      </c>
      <c r="J520" s="9" t="str">
        <f>_xll.SNL.Clients.Office.Excel.Functions.SPG(A520, "IQ_PRIMARY_INDUSTRY")</f>
        <v>Apparel Retail</v>
      </c>
      <c r="K520" s="9" t="str">
        <f>_xll.SNL.Clients.Office.Excel.Functions.SPG(A520, "NAICS_CODE", "Primary")</f>
        <v>4581 - Clothing and Clothing Accessories Retailers</v>
      </c>
      <c r="L520" s="9" t="str">
        <f>_xll.SNL.Clients.Office.Excel.Functions.SPG(A520, "SP_TOPICTAG")</f>
        <v>Lifestyle; Brand Marketing</v>
      </c>
      <c r="M520" s="5">
        <f>_xll.SNL.Clients.Office.Excel.Functions.SPG(A520, "SP_PCT_SHARES_OWNED_ALL_INSTITUTIONS")</f>
        <v>60.69</v>
      </c>
      <c r="N520" s="9" t="str">
        <f>_xll.SNL.Clients.Office.Excel.Functions.SPG(A520, "RD_CREDIT_RATING_GLOBAL", "Issuer Credit Rating", "Local Currency LT|0")</f>
        <v/>
      </c>
      <c r="O520" s="9" t="str">
        <f>_xll.SNL.Clients.Office.Excel.Functions.SPG(A520, "RD_CWOL_GLOBAL", "Issuer Credit Rating", "Local Currency LT|0")</f>
        <v/>
      </c>
      <c r="P520" s="9" t="str">
        <f>_xll.SNL.Clients.Office.Excel.Functions.SPG(A520, "RD_RATING_ACTION_GLOBAL", "Issuer Credit Rating", "Local Currency LT|0")</f>
        <v/>
      </c>
      <c r="Q520" s="10" t="str">
        <f>_xll.SNL.Clients.Office.Excel.Functions.SPG(A520, "RD_LAST_REVIEW_DATE_GLOBAL", "Issuer Credit Rating", "Local Currency LT")</f>
        <v/>
      </c>
      <c r="R520" s="10" t="str">
        <f>_xll.SNL.Clients.Office.Excel.Functions.SPG(A520, "RD_CREDIT_RATING_DATE_GLOBAL", "Issuer Credit Rating", "Local Currency LT|0")</f>
        <v/>
      </c>
      <c r="S520" s="10" t="str">
        <f>_xll.SNL.Clients.Office.Excel.Functions.SPG(A520, "RD_CREDIT_WATCH_OUTLOOK_DATE_GLOBAL", "Issuer Credit Rating", "Local Currency LT|0")</f>
        <v/>
      </c>
    </row>
    <row r="521" spans="1:19" x14ac:dyDescent="0.3">
      <c r="A521" t="s">
        <v>1554</v>
      </c>
      <c r="B521" s="10">
        <f>_xll.SNL.Clients.Office.Excel.Functions.SPG(A521,"SP_IPO_DATE")</f>
        <v>33864</v>
      </c>
      <c r="C521" s="5">
        <f>_xll.SNL.Clients.Office.Excel.Functions.SPG(A521, "SP_VOLUME_AVG_WEEKLY_TO_SHARES_OUT", , "1M")</f>
        <v>12.675097869233307</v>
      </c>
      <c r="D521" s="5">
        <f>_xll.SNL.Clients.Office.Excel.Functions.SPG(A521, "SP_VOLUME_AVG_WEEKLY_TO_SHARES_OUT", , "3M")</f>
        <v>11.39834845590693</v>
      </c>
      <c r="E521" s="5">
        <f>_xll.SNL.Clients.Office.Excel.Functions.SPG(A521, "SP_VOLUME_AVG_DAILY_TO_1YR_AVG_DAILY", , "1M")</f>
        <v>125.16</v>
      </c>
      <c r="F521" s="5">
        <f>_xll.SNL.Clients.Office.Excel.Functions.SPG(A521, "SP_VOLUME_AVG_DAILY_TO_1YR_AVG_DAILY", , "3M")</f>
        <v>112.55</v>
      </c>
      <c r="G521" s="9" t="str">
        <f>_xll.SNL.Clients.Office.Excel.Functions.SPG(A521, "IQ_SECTOR")</f>
        <v>Consumer Discretionary</v>
      </c>
      <c r="H521" s="9" t="str">
        <f>_xll.SNL.Clients.Office.Excel.Functions.SPG(A521, "IQ_INDUSTRY_GROUP")</f>
        <v>Consumer Services</v>
      </c>
      <c r="I521" s="9" t="str">
        <f>_xll.SNL.Clients.Office.Excel.Functions.SPG(A521, "IQ_INDUSTRY")</f>
        <v>Hotels, Restaurants and Leisure</v>
      </c>
      <c r="J521" s="9" t="str">
        <f>_xll.SNL.Clients.Office.Excel.Functions.SPG(A521, "IQ_PRIMARY_INDUSTRY")</f>
        <v>Restaurants</v>
      </c>
      <c r="K521" s="9" t="str">
        <f>_xll.SNL.Clients.Office.Excel.Functions.SPG(A521, "NAICS_CODE", "Primary")</f>
        <v>722511 - Full-Service Restaurants</v>
      </c>
      <c r="L521" s="9" t="str">
        <f>_xll.SNL.Clients.Office.Excel.Functions.SPG(A521, "SP_TOPICTAG")</f>
        <v/>
      </c>
      <c r="M521" s="5">
        <f>_xll.SNL.Clients.Office.Excel.Functions.SPG(A521, "SP_PCT_SHARES_OWNED_ALL_INSTITUTIONS")</f>
        <v>94.8</v>
      </c>
      <c r="N521" s="9" t="str">
        <f>_xll.SNL.Clients.Office.Excel.Functions.SPG(A521, "RD_CREDIT_RATING_GLOBAL", "Issuer Credit Rating", "Local Currency LT|0")</f>
        <v/>
      </c>
      <c r="O521" s="9" t="str">
        <f>_xll.SNL.Clients.Office.Excel.Functions.SPG(A521, "RD_CWOL_GLOBAL", "Issuer Credit Rating", "Local Currency LT|0")</f>
        <v/>
      </c>
      <c r="P521" s="9" t="str">
        <f>_xll.SNL.Clients.Office.Excel.Functions.SPG(A521, "RD_RATING_ACTION_GLOBAL", "Issuer Credit Rating", "Local Currency LT|0")</f>
        <v/>
      </c>
      <c r="Q521" s="10" t="str">
        <f>_xll.SNL.Clients.Office.Excel.Functions.SPG(A521, "RD_LAST_REVIEW_DATE_GLOBAL", "Issuer Credit Rating", "Local Currency LT")</f>
        <v/>
      </c>
      <c r="R521" s="10" t="str">
        <f>_xll.SNL.Clients.Office.Excel.Functions.SPG(A521, "RD_CREDIT_RATING_DATE_GLOBAL", "Issuer Credit Rating", "Local Currency LT|0")</f>
        <v/>
      </c>
      <c r="S521" s="10" t="str">
        <f>_xll.SNL.Clients.Office.Excel.Functions.SPG(A521, "RD_CREDIT_WATCH_OUTLOOK_DATE_GLOBAL", "Issuer Credit Rating", "Local Currency LT|0")</f>
        <v/>
      </c>
    </row>
    <row r="522" spans="1:19" x14ac:dyDescent="0.3">
      <c r="A522" t="s">
        <v>1555</v>
      </c>
      <c r="B522" s="10">
        <f>_xll.SNL.Clients.Office.Excel.Functions.SPG(A522,"SP_IPO_DATE")</f>
        <v>40751</v>
      </c>
      <c r="C522" s="5">
        <f>_xll.SNL.Clients.Office.Excel.Functions.SPG(A522, "SP_VOLUME_AVG_WEEKLY_TO_SHARES_OUT", , "1M")</f>
        <v>4.8124177826321484</v>
      </c>
      <c r="D522" s="5">
        <f>_xll.SNL.Clients.Office.Excel.Functions.SPG(A522, "SP_VOLUME_AVG_WEEKLY_TO_SHARES_OUT", , "3M")</f>
        <v>4.7376189199244099</v>
      </c>
      <c r="E522" s="5">
        <f>_xll.SNL.Clients.Office.Excel.Functions.SPG(A522, "SP_VOLUME_AVG_DAILY_TO_1YR_AVG_DAILY", , "1M")</f>
        <v>112.42</v>
      </c>
      <c r="F522" s="5">
        <f>_xll.SNL.Clients.Office.Excel.Functions.SPG(A522, "SP_VOLUME_AVG_DAILY_TO_1YR_AVG_DAILY", , "3M")</f>
        <v>110.68</v>
      </c>
      <c r="G522" s="9" t="str">
        <f>_xll.SNL.Clients.Office.Excel.Functions.SPG(A522, "IQ_SECTOR")</f>
        <v>Consumer Staples</v>
      </c>
      <c r="H522" s="9" t="str">
        <f>_xll.SNL.Clients.Office.Excel.Functions.SPG(A522, "IQ_INDUSTRY_GROUP")</f>
        <v>Consumer Staples Distribution and Retail</v>
      </c>
      <c r="I522" s="9" t="str">
        <f>_xll.SNL.Clients.Office.Excel.Functions.SPG(A522, "IQ_INDUSTRY")</f>
        <v>Consumer Staples Distribution and Retail</v>
      </c>
      <c r="J522" s="9" t="str">
        <f>_xll.SNL.Clients.Office.Excel.Functions.SPG(A522, "IQ_PRIMARY_INDUSTRY")</f>
        <v>Food Distributors</v>
      </c>
      <c r="K522" s="9" t="str">
        <f>_xll.SNL.Clients.Office.Excel.Functions.SPG(A522, "NAICS_CODE", "Primary")</f>
        <v>4244 - Grocery and Related Product Merchant Wholesalers</v>
      </c>
      <c r="L522" s="9" t="str">
        <f>_xll.SNL.Clients.Office.Excel.Functions.SPG(A522, "SP_TOPICTAG")</f>
        <v>Fast-Moving Consumer Goods; Food Delivery; Online Grocery</v>
      </c>
      <c r="M522" s="5">
        <f>_xll.SNL.Clients.Office.Excel.Functions.SPG(A522, "SP_PCT_SHARES_OWNED_ALL_INSTITUTIONS")</f>
        <v>84.76</v>
      </c>
      <c r="N522" s="9" t="str">
        <f>_xll.SNL.Clients.Office.Excel.Functions.SPG(A522, "RD_CREDIT_RATING_GLOBAL", "Issuer Credit Rating", "Local Currency LT|0")</f>
        <v>B+</v>
      </c>
      <c r="O522" s="9" t="str">
        <f>_xll.SNL.Clients.Office.Excel.Functions.SPG(A522, "RD_CWOL_GLOBAL", "Issuer Credit Rating", "Local Currency LT|0")</f>
        <v>Stable</v>
      </c>
      <c r="P522" s="9" t="str">
        <f>_xll.SNL.Clients.Office.Excel.Functions.SPG(A522, "RD_RATING_ACTION_GLOBAL", "Issuer Credit Rating", "Local Currency LT|0")</f>
        <v>Upgrade | CreditWatch/Outlook (11/17/2023)</v>
      </c>
      <c r="Q522" s="10">
        <f>_xll.SNL.Clients.Office.Excel.Functions.SPG(A522, "RD_LAST_REVIEW_DATE_GLOBAL", "Issuer Credit Rating", "Local Currency LT")</f>
        <v>45470</v>
      </c>
      <c r="R522" s="10">
        <f>_xll.SNL.Clients.Office.Excel.Functions.SPG(A522, "RD_CREDIT_RATING_DATE_GLOBAL", "Issuer Credit Rating", "Local Currency LT|0")</f>
        <v>45247</v>
      </c>
      <c r="S522" s="10">
        <f>_xll.SNL.Clients.Office.Excel.Functions.SPG(A522, "RD_CREDIT_WATCH_OUTLOOK_DATE_GLOBAL", "Issuer Credit Rating", "Local Currency LT|0")</f>
        <v>45247</v>
      </c>
    </row>
    <row r="523" spans="1:19" x14ac:dyDescent="0.3">
      <c r="A523" t="s">
        <v>1556</v>
      </c>
      <c r="B523" s="10">
        <f>_xll.SNL.Clients.Office.Excel.Functions.SPG(A523,"SP_IPO_DATE")</f>
        <v>34542</v>
      </c>
      <c r="C523" s="5">
        <f>_xll.SNL.Clients.Office.Excel.Functions.SPG(A523, "SP_VOLUME_AVG_WEEKLY_TO_SHARES_OUT", , "1M")</f>
        <v>11.646026117857017</v>
      </c>
      <c r="D523" s="5">
        <f>_xll.SNL.Clients.Office.Excel.Functions.SPG(A523, "SP_VOLUME_AVG_WEEKLY_TO_SHARES_OUT", , "3M")</f>
        <v>11.919526792467467</v>
      </c>
      <c r="E523" s="5">
        <f>_xll.SNL.Clients.Office.Excel.Functions.SPG(A523, "SP_VOLUME_AVG_DAILY_TO_1YR_AVG_DAILY", , "1M")</f>
        <v>114.36</v>
      </c>
      <c r="F523" s="5">
        <f>_xll.SNL.Clients.Office.Excel.Functions.SPG(A523, "SP_VOLUME_AVG_DAILY_TO_1YR_AVG_DAILY", , "3M")</f>
        <v>117.05</v>
      </c>
      <c r="G523" s="9" t="str">
        <f>_xll.SNL.Clients.Office.Excel.Functions.SPG(A523, "IQ_SECTOR")</f>
        <v>Industrials</v>
      </c>
      <c r="H523" s="9" t="str">
        <f>_xll.SNL.Clients.Office.Excel.Functions.SPG(A523, "IQ_INDUSTRY_GROUP")</f>
        <v>Commercial and Professional Services</v>
      </c>
      <c r="I523" s="9" t="str">
        <f>_xll.SNL.Clients.Office.Excel.Functions.SPG(A523, "IQ_INDUSTRY")</f>
        <v>Commercial Services and Supplies</v>
      </c>
      <c r="J523" s="9" t="str">
        <f>_xll.SNL.Clients.Office.Excel.Functions.SPG(A523, "IQ_PRIMARY_INDUSTRY")</f>
        <v>Security and Alarm Services</v>
      </c>
      <c r="K523" s="9" t="str">
        <f>_xll.SNL.Clients.Office.Excel.Functions.SPG(A523, "NAICS_CODE", "Primary")</f>
        <v>561210 - Facilities Support Services</v>
      </c>
      <c r="L523" s="9" t="str">
        <f>_xll.SNL.Clients.Office.Excel.Functions.SPG(A523, "SP_TOPICTAG")</f>
        <v>Physical Security; Identity and Access Management; Security Management</v>
      </c>
      <c r="M523" s="5">
        <f>_xll.SNL.Clients.Office.Excel.Functions.SPG(A523, "SP_PCT_SHARES_OWNED_ALL_INSTITUTIONS")</f>
        <v>79.319999999999993</v>
      </c>
      <c r="N523" s="9" t="str">
        <f>_xll.SNL.Clients.Office.Excel.Functions.SPG(A523, "RD_CREDIT_RATING_GLOBAL", "Issuer Credit Rating", "Local Currency LT|0")</f>
        <v>B+</v>
      </c>
      <c r="O523" s="9" t="str">
        <f>_xll.SNL.Clients.Office.Excel.Functions.SPG(A523, "RD_CWOL_GLOBAL", "Issuer Credit Rating", "Local Currency LT|0")</f>
        <v>Stable</v>
      </c>
      <c r="P523" s="9" t="str">
        <f>_xll.SNL.Clients.Office.Excel.Functions.SPG(A523, "RD_RATING_ACTION_GLOBAL", "Issuer Credit Rating", "Local Currency LT|0")</f>
        <v>Upgrade | CreditWatch/Outlook (04/25/2024)</v>
      </c>
      <c r="Q523" s="10">
        <f>_xll.SNL.Clients.Office.Excel.Functions.SPG(A523, "RD_LAST_REVIEW_DATE_GLOBAL", "Issuer Credit Rating", "Local Currency LT")</f>
        <v>45674</v>
      </c>
      <c r="R523" s="10">
        <f>_xll.SNL.Clients.Office.Excel.Functions.SPG(A523, "RD_CREDIT_RATING_DATE_GLOBAL", "Issuer Credit Rating", "Local Currency LT|0")</f>
        <v>45407</v>
      </c>
      <c r="S523" s="10">
        <f>_xll.SNL.Clients.Office.Excel.Functions.SPG(A523, "RD_CREDIT_WATCH_OUTLOOK_DATE_GLOBAL", "Issuer Credit Rating", "Local Currency LT|0")</f>
        <v>45407</v>
      </c>
    </row>
    <row r="524" spans="1:19" x14ac:dyDescent="0.3">
      <c r="A524" t="s">
        <v>1557</v>
      </c>
      <c r="B524" t="str">
        <f>_xll.SNL.Clients.Office.Excel.Functions.SPG(A524,"SP_IPO_DATE")</f>
        <v/>
      </c>
      <c r="C524" s="5">
        <f>_xll.SNL.Clients.Office.Excel.Functions.SPG(A524, "SP_VOLUME_AVG_WEEKLY_TO_SHARES_OUT", , "1M")</f>
        <v>6.6525633999927409</v>
      </c>
      <c r="D524" s="5">
        <f>_xll.SNL.Clients.Office.Excel.Functions.SPG(A524, "SP_VOLUME_AVG_WEEKLY_TO_SHARES_OUT", , "3M")</f>
        <v>5.1953291959103813</v>
      </c>
      <c r="E524" s="5">
        <f>_xll.SNL.Clients.Office.Excel.Functions.SPG(A524, "SP_VOLUME_AVG_DAILY_TO_1YR_AVG_DAILY", , "1M")</f>
        <v>127.39</v>
      </c>
      <c r="F524" s="5">
        <f>_xll.SNL.Clients.Office.Excel.Functions.SPG(A524, "SP_VOLUME_AVG_DAILY_TO_1YR_AVG_DAILY", , "3M")</f>
        <v>99.49</v>
      </c>
      <c r="G524" s="9" t="str">
        <f>_xll.SNL.Clients.Office.Excel.Functions.SPG(A524, "IQ_SECTOR")</f>
        <v>Industrials</v>
      </c>
      <c r="H524" s="9" t="str">
        <f>_xll.SNL.Clients.Office.Excel.Functions.SPG(A524, "IQ_INDUSTRY_GROUP")</f>
        <v>Capital Goods</v>
      </c>
      <c r="I524" s="9" t="str">
        <f>_xll.SNL.Clients.Office.Excel.Functions.SPG(A524, "IQ_INDUSTRY")</f>
        <v>Machinery</v>
      </c>
      <c r="J524" s="9" t="str">
        <f>_xll.SNL.Clients.Office.Excel.Functions.SPG(A524, "IQ_PRIMARY_INDUSTRY")</f>
        <v>Construction Machinery and Heavy Transportation Equipment</v>
      </c>
      <c r="K524" s="9" t="str">
        <f>_xll.SNL.Clients.Office.Excel.Functions.SPG(A524, "NAICS_CODE", "Primary")</f>
        <v>336510 - Railroad Rolling Stock Manufacturing</v>
      </c>
      <c r="L524" s="9" t="str">
        <f>_xll.SNL.Clients.Office.Excel.Functions.SPG(A524, "SP_TOPICTAG")</f>
        <v>Fleet Management; Freight Service</v>
      </c>
      <c r="M524" s="5">
        <f>_xll.SNL.Clients.Office.Excel.Functions.SPG(A524, "SP_PCT_SHARES_OWNED_ALL_INSTITUTIONS")</f>
        <v>106</v>
      </c>
      <c r="N524" s="9" t="str">
        <f>_xll.SNL.Clients.Office.Excel.Functions.SPG(A524, "RD_CREDIT_RATING_GLOBAL", "Issuer Credit Rating", "Local Currency LT|0")</f>
        <v>BB-</v>
      </c>
      <c r="O524" s="9" t="str">
        <f>_xll.SNL.Clients.Office.Excel.Functions.SPG(A524, "RD_CWOL_GLOBAL", "Issuer Credit Rating", "Local Currency LT|0")</f>
        <v>Stable</v>
      </c>
      <c r="P524" s="9" t="str">
        <f>_xll.SNL.Clients.Office.Excel.Functions.SPG(A524, "RD_RATING_ACTION_GLOBAL", "Issuer Credit Rating", "Local Currency LT|0")</f>
        <v>CreditWatch/Outlook (11/12/2024)</v>
      </c>
      <c r="Q524" s="10">
        <f>_xll.SNL.Clients.Office.Excel.Functions.SPG(A524, "RD_LAST_REVIEW_DATE_GLOBAL", "Issuer Credit Rating", "Local Currency LT")</f>
        <v>45643</v>
      </c>
      <c r="R524" s="10">
        <f>_xll.SNL.Clients.Office.Excel.Functions.SPG(A524, "RD_CREDIT_RATING_DATE_GLOBAL", "Issuer Credit Rating", "Local Currency LT|0")</f>
        <v>44301</v>
      </c>
      <c r="S524" s="10">
        <f>_xll.SNL.Clients.Office.Excel.Functions.SPG(A524, "RD_CREDIT_WATCH_OUTLOOK_DATE_GLOBAL", "Issuer Credit Rating", "Local Currency LT|0")</f>
        <v>45608</v>
      </c>
    </row>
    <row r="525" spans="1:19" x14ac:dyDescent="0.3">
      <c r="A525" t="s">
        <v>1558</v>
      </c>
      <c r="B525" t="str">
        <f>_xll.SNL.Clients.Office.Excel.Functions.SPG(A525,"SP_IPO_DATE")</f>
        <v/>
      </c>
      <c r="C525" s="5">
        <f>_xll.SNL.Clients.Office.Excel.Functions.SPG(A525, "SP_VOLUME_AVG_WEEKLY_TO_SHARES_OUT", , "1M")</f>
        <v>10.258932065545201</v>
      </c>
      <c r="D525" s="5">
        <f>_xll.SNL.Clients.Office.Excel.Functions.SPG(A525, "SP_VOLUME_AVG_WEEKLY_TO_SHARES_OUT", , "3M")</f>
        <v>8.5753911429533947</v>
      </c>
      <c r="E525" s="5">
        <f>_xll.SNL.Clients.Office.Excel.Functions.SPG(A525, "SP_VOLUME_AVG_DAILY_TO_1YR_AVG_DAILY", , "1M")</f>
        <v>142.29</v>
      </c>
      <c r="F525" s="5">
        <f>_xll.SNL.Clients.Office.Excel.Functions.SPG(A525, "SP_VOLUME_AVG_DAILY_TO_1YR_AVG_DAILY", , "3M")</f>
        <v>118.94</v>
      </c>
      <c r="G525" s="9" t="str">
        <f>_xll.SNL.Clients.Office.Excel.Functions.SPG(A525, "IQ_SECTOR")</f>
        <v>Consumer Staples</v>
      </c>
      <c r="H525" s="9" t="str">
        <f>_xll.SNL.Clients.Office.Excel.Functions.SPG(A525, "IQ_INDUSTRY_GROUP")</f>
        <v>Food, Beverage and Tobacco</v>
      </c>
      <c r="I525" s="9" t="str">
        <f>_xll.SNL.Clients.Office.Excel.Functions.SPG(A525, "IQ_INDUSTRY")</f>
        <v>Food Products</v>
      </c>
      <c r="J525" s="9" t="str">
        <f>_xll.SNL.Clients.Office.Excel.Functions.SPG(A525, "IQ_PRIMARY_INDUSTRY")</f>
        <v>Packaged Foods and Meats</v>
      </c>
      <c r="K525" s="9" t="str">
        <f>_xll.SNL.Clients.Office.Excel.Functions.SPG(A525, "NAICS_CODE", "Primary")</f>
        <v>311 - Food Manufacturing</v>
      </c>
      <c r="L525" s="9" t="str">
        <f>_xll.SNL.Clients.Office.Excel.Functions.SPG(A525, "SP_TOPICTAG")</f>
        <v>Green Consumer Goods; Organic; Brand Marketing; Alternative Protein; Online Grocery</v>
      </c>
      <c r="M525" s="5">
        <f>_xll.SNL.Clients.Office.Excel.Functions.SPG(A525, "SP_PCT_SHARES_OWNED_ALL_INSTITUTIONS")</f>
        <v>110.29</v>
      </c>
      <c r="N525" s="9" t="str">
        <f>_xll.SNL.Clients.Office.Excel.Functions.SPG(A525, "RD_CREDIT_RATING_GLOBAL", "Issuer Credit Rating", "Local Currency LT|0")</f>
        <v/>
      </c>
      <c r="O525" s="9" t="str">
        <f>_xll.SNL.Clients.Office.Excel.Functions.SPG(A525, "RD_CWOL_GLOBAL", "Issuer Credit Rating", "Local Currency LT|0")</f>
        <v/>
      </c>
      <c r="P525" s="9" t="str">
        <f>_xll.SNL.Clients.Office.Excel.Functions.SPG(A525, "RD_RATING_ACTION_GLOBAL", "Issuer Credit Rating", "Local Currency LT|0")</f>
        <v/>
      </c>
      <c r="Q525" s="10" t="str">
        <f>_xll.SNL.Clients.Office.Excel.Functions.SPG(A525, "RD_LAST_REVIEW_DATE_GLOBAL", "Issuer Credit Rating", "Local Currency LT")</f>
        <v/>
      </c>
      <c r="R525" s="10" t="str">
        <f>_xll.SNL.Clients.Office.Excel.Functions.SPG(A525, "RD_CREDIT_RATING_DATE_GLOBAL", "Issuer Credit Rating", "Local Currency LT|0")</f>
        <v/>
      </c>
      <c r="S525" s="10" t="str">
        <f>_xll.SNL.Clients.Office.Excel.Functions.SPG(A525, "RD_CREDIT_WATCH_OUTLOOK_DATE_GLOBAL", "Issuer Credit Rating", "Local Currency LT|0")</f>
        <v/>
      </c>
    </row>
    <row r="526" spans="1:19" x14ac:dyDescent="0.3">
      <c r="A526" t="s">
        <v>1559</v>
      </c>
      <c r="B526" s="10">
        <f>_xll.SNL.Clients.Office.Excel.Functions.SPG(A526,"SP_IPO_DATE")</f>
        <v>34402</v>
      </c>
      <c r="C526" s="5">
        <f>_xll.SNL.Clients.Office.Excel.Functions.SPG(A526, "SP_VOLUME_AVG_WEEKLY_TO_SHARES_OUT", , "1M")</f>
        <v>3.2408349216750523</v>
      </c>
      <c r="D526" s="5">
        <f>_xll.SNL.Clients.Office.Excel.Functions.SPG(A526, "SP_VOLUME_AVG_WEEKLY_TO_SHARES_OUT", , "3M")</f>
        <v>4.3257504840925414</v>
      </c>
      <c r="E526" s="5">
        <f>_xll.SNL.Clients.Office.Excel.Functions.SPG(A526, "SP_VOLUME_AVG_DAILY_TO_1YR_AVG_DAILY", , "1M")</f>
        <v>86.12</v>
      </c>
      <c r="F526" s="5">
        <f>_xll.SNL.Clients.Office.Excel.Functions.SPG(A526, "SP_VOLUME_AVG_DAILY_TO_1YR_AVG_DAILY", , "3M")</f>
        <v>114.95</v>
      </c>
      <c r="G526" s="9" t="str">
        <f>_xll.SNL.Clients.Office.Excel.Functions.SPG(A526, "IQ_SECTOR")</f>
        <v>Real Estate</v>
      </c>
      <c r="H526" s="9" t="str">
        <f>_xll.SNL.Clients.Office.Excel.Functions.SPG(A526, "IQ_INDUSTRY_GROUP")</f>
        <v>Equity Real Estate Investment Trusts (REITs)</v>
      </c>
      <c r="I526" s="9" t="str">
        <f>_xll.SNL.Clients.Office.Excel.Functions.SPG(A526, "IQ_INDUSTRY")</f>
        <v>Retail REITs</v>
      </c>
      <c r="J526" s="9" t="str">
        <f>_xll.SNL.Clients.Office.Excel.Functions.SPG(A526, "IQ_PRIMARY_INDUSTRY")</f>
        <v>Retail REITs</v>
      </c>
      <c r="K526" s="9" t="str">
        <f>_xll.SNL.Clients.Office.Excel.Functions.SPG(A526, "NAICS_CODE", "Primary")</f>
        <v>531110 - Lessors of Residential Buildings and Dwellings</v>
      </c>
      <c r="L526" s="9" t="str">
        <f>_xll.SNL.Clients.Office.Excel.Functions.SPG(A526, "SP_TOPICTAG")</f>
        <v/>
      </c>
      <c r="M526" s="5">
        <f>_xll.SNL.Clients.Office.Excel.Functions.SPG(A526, "SP_PCT_SHARES_OWNED_ALL_INSTITUTIONS")</f>
        <v>88.87</v>
      </c>
      <c r="N526" s="9" t="str">
        <f>_xll.SNL.Clients.Office.Excel.Functions.SPG(A526, "RD_CREDIT_RATING_GLOBAL", "Issuer Credit Rating", "Local Currency LT|0")</f>
        <v/>
      </c>
      <c r="O526" s="9" t="str">
        <f>_xll.SNL.Clients.Office.Excel.Functions.SPG(A526, "RD_CWOL_GLOBAL", "Issuer Credit Rating", "Local Currency LT|0")</f>
        <v/>
      </c>
      <c r="P526" s="9" t="str">
        <f>_xll.SNL.Clients.Office.Excel.Functions.SPG(A526, "RD_RATING_ACTION_GLOBAL", "Issuer Credit Rating", "Local Currency LT|0")</f>
        <v/>
      </c>
      <c r="Q526" s="10" t="str">
        <f>_xll.SNL.Clients.Office.Excel.Functions.SPG(A526, "RD_LAST_REVIEW_DATE_GLOBAL", "Issuer Credit Rating", "Local Currency LT")</f>
        <v/>
      </c>
      <c r="R526" s="10" t="str">
        <f>_xll.SNL.Clients.Office.Excel.Functions.SPG(A526, "RD_CREDIT_RATING_DATE_GLOBAL", "Issuer Credit Rating", "Local Currency LT|0")</f>
        <v/>
      </c>
      <c r="S526" s="10" t="str">
        <f>_xll.SNL.Clients.Office.Excel.Functions.SPG(A526, "RD_CREDIT_WATCH_OUTLOOK_DATE_GLOBAL", "Issuer Credit Rating", "Local Currency LT|0")</f>
        <v/>
      </c>
    </row>
    <row r="527" spans="1:19" x14ac:dyDescent="0.3">
      <c r="A527" t="s">
        <v>1560</v>
      </c>
      <c r="B527" t="str">
        <f>_xll.SNL.Clients.Office.Excel.Functions.SPG(A527,"SP_IPO_DATE")</f>
        <v/>
      </c>
      <c r="C527" s="5">
        <f>_xll.SNL.Clients.Office.Excel.Functions.SPG(A527, "SP_VOLUME_AVG_WEEKLY_TO_SHARES_OUT", , "1M")</f>
        <v>6.9414947561027631</v>
      </c>
      <c r="D527" s="5">
        <f>_xll.SNL.Clients.Office.Excel.Functions.SPG(A527, "SP_VOLUME_AVG_WEEKLY_TO_SHARES_OUT", , "3M")</f>
        <v>8.5183871079345259</v>
      </c>
      <c r="E527" s="5">
        <f>_xll.SNL.Clients.Office.Excel.Functions.SPG(A527, "SP_VOLUME_AVG_DAILY_TO_1YR_AVG_DAILY", , "1M")</f>
        <v>82.7</v>
      </c>
      <c r="F527" s="5">
        <f>_xll.SNL.Clients.Office.Excel.Functions.SPG(A527, "SP_VOLUME_AVG_DAILY_TO_1YR_AVG_DAILY", , "3M")</f>
        <v>101.49</v>
      </c>
      <c r="G527" s="9" t="str">
        <f>_xll.SNL.Clients.Office.Excel.Functions.SPG(A527, "IQ_SECTOR")</f>
        <v>Consumer Discretionary</v>
      </c>
      <c r="H527" s="9" t="str">
        <f>_xll.SNL.Clients.Office.Excel.Functions.SPG(A527, "IQ_INDUSTRY_GROUP")</f>
        <v>Consumer Discretionary Distribution and Retail</v>
      </c>
      <c r="I527" s="9" t="str">
        <f>_xll.SNL.Clients.Office.Excel.Functions.SPG(A527, "IQ_INDUSTRY")</f>
        <v>Specialty Retail</v>
      </c>
      <c r="J527" s="9" t="str">
        <f>_xll.SNL.Clients.Office.Excel.Functions.SPG(A527, "IQ_PRIMARY_INDUSTRY")</f>
        <v>Other Specialty Retail</v>
      </c>
      <c r="K527" s="9" t="str">
        <f>_xll.SNL.Clients.Office.Excel.Functions.SPG(A527, "NAICS_CODE", "Primary")</f>
        <v>459410 - Office Supplies and Stationery Retailers</v>
      </c>
      <c r="L527" s="9" t="str">
        <f>_xll.SNL.Clients.Office.Excel.Functions.SPG(A527, "SP_TOPICTAG")</f>
        <v>Software Development; Customer Relationship Management; Brand Marketing; Courier Service; Process Automation; Artificial Intelligence</v>
      </c>
      <c r="M527" s="5">
        <f>_xll.SNL.Clients.Office.Excel.Functions.SPG(A527, "SP_PCT_SHARES_OWNED_ALL_INSTITUTIONS")</f>
        <v>102.01</v>
      </c>
      <c r="N527" s="9" t="str">
        <f>_xll.SNL.Clients.Office.Excel.Functions.SPG(A527, "RD_CREDIT_RATING_GLOBAL", "Issuer Credit Rating", "Local Currency LT|0")</f>
        <v>NR</v>
      </c>
      <c r="O527" s="9" t="str">
        <f>_xll.SNL.Clients.Office.Excel.Functions.SPG(A527, "RD_CWOL_GLOBAL", "Issuer Credit Rating", "Local Currency LT|0")</f>
        <v>NR</v>
      </c>
      <c r="P527" s="9" t="str">
        <f>_xll.SNL.Clients.Office.Excel.Functions.SPG(A527, "RD_RATING_ACTION_GLOBAL", "Issuer Credit Rating", "Local Currency LT|0")</f>
        <v>Not Rated | CreditWatch/Outlook (04/22/2020)</v>
      </c>
      <c r="Q527" s="10">
        <f>_xll.SNL.Clients.Office.Excel.Functions.SPG(A527, "RD_LAST_REVIEW_DATE_GLOBAL", "Issuer Credit Rating", "Local Currency LT")</f>
        <v>43943</v>
      </c>
      <c r="R527" s="10">
        <f>_xll.SNL.Clients.Office.Excel.Functions.SPG(A527, "RD_CREDIT_RATING_DATE_GLOBAL", "Issuer Credit Rating", "Local Currency LT|0")</f>
        <v>43943</v>
      </c>
      <c r="S527" s="10">
        <f>_xll.SNL.Clients.Office.Excel.Functions.SPG(A527, "RD_CREDIT_WATCH_OUTLOOK_DATE_GLOBAL", "Issuer Credit Rating", "Local Currency LT|0")</f>
        <v>43943</v>
      </c>
    </row>
    <row r="528" spans="1:19" x14ac:dyDescent="0.3">
      <c r="A528" t="s">
        <v>1561</v>
      </c>
      <c r="B528" s="10">
        <f>_xll.SNL.Clients.Office.Excel.Functions.SPG(A528,"SP_IPO_DATE")</f>
        <v>42565</v>
      </c>
      <c r="C528" s="5">
        <f>_xll.SNL.Clients.Office.Excel.Functions.SPG(A528, "SP_VOLUME_AVG_WEEKLY_TO_SHARES_OUT", , "1M")</f>
        <v>5.8156278515651394</v>
      </c>
      <c r="D528" s="5">
        <f>_xll.SNL.Clients.Office.Excel.Functions.SPG(A528, "SP_VOLUME_AVG_WEEKLY_TO_SHARES_OUT", , "3M")</f>
        <v>5.2202755939755674</v>
      </c>
      <c r="E528" s="5">
        <f>_xll.SNL.Clients.Office.Excel.Functions.SPG(A528, "SP_VOLUME_AVG_DAILY_TO_1YR_AVG_DAILY", , "1M")</f>
        <v>125.69</v>
      </c>
      <c r="F528" s="5">
        <f>_xll.SNL.Clients.Office.Excel.Functions.SPG(A528, "SP_VOLUME_AVG_DAILY_TO_1YR_AVG_DAILY", , "3M")</f>
        <v>112.82</v>
      </c>
      <c r="G528" s="9" t="str">
        <f>_xll.SNL.Clients.Office.Excel.Functions.SPG(A528, "IQ_SECTOR")</f>
        <v>Consumer Staples</v>
      </c>
      <c r="H528" s="9" t="str">
        <f>_xll.SNL.Clients.Office.Excel.Functions.SPG(A528, "IQ_INDUSTRY_GROUP")</f>
        <v>Food, Beverage and Tobacco</v>
      </c>
      <c r="I528" s="9" t="str">
        <f>_xll.SNL.Clients.Office.Excel.Functions.SPG(A528, "IQ_INDUSTRY")</f>
        <v>Food Products</v>
      </c>
      <c r="J528" s="9" t="str">
        <f>_xll.SNL.Clients.Office.Excel.Functions.SPG(A528, "IQ_PRIMARY_INDUSTRY")</f>
        <v>Packaged Foods and Meats</v>
      </c>
      <c r="K528" s="9" t="str">
        <f>_xll.SNL.Clients.Office.Excel.Functions.SPG(A528, "NAICS_CODE", "Primary")</f>
        <v>311 - Food Manufacturing</v>
      </c>
      <c r="L528" s="9" t="str">
        <f>_xll.SNL.Clients.Office.Excel.Functions.SPG(A528, "SP_TOPICTAG")</f>
        <v>Alternative Protein</v>
      </c>
      <c r="M528" s="5">
        <f>_xll.SNL.Clients.Office.Excel.Functions.SPG(A528, "SP_PCT_SHARES_OWNED_ALL_INSTITUTIONS")</f>
        <v>92.11</v>
      </c>
      <c r="N528" s="9" t="str">
        <f>_xll.SNL.Clients.Office.Excel.Functions.SPG(A528, "RD_CREDIT_RATING_GLOBAL", "Issuer Credit Rating", "Local Currency LT|0")</f>
        <v>BB-</v>
      </c>
      <c r="O528" s="9" t="str">
        <f>_xll.SNL.Clients.Office.Excel.Functions.SPG(A528, "RD_CWOL_GLOBAL", "Issuer Credit Rating", "Local Currency LT|0")</f>
        <v>Stable</v>
      </c>
      <c r="P528" s="9" t="str">
        <f>_xll.SNL.Clients.Office.Excel.Functions.SPG(A528, "RD_RATING_ACTION_GLOBAL", "Issuer Credit Rating", "Local Currency LT|0")</f>
        <v>Upgrade | CreditWatch/Outlook (07/14/2022)</v>
      </c>
      <c r="Q528" s="10">
        <f>_xll.SNL.Clients.Office.Excel.Functions.SPG(A528, "RD_LAST_REVIEW_DATE_GLOBAL", "Issuer Credit Rating", "Local Currency LT")</f>
        <v>45376</v>
      </c>
      <c r="R528" s="10">
        <f>_xll.SNL.Clients.Office.Excel.Functions.SPG(A528, "RD_CREDIT_RATING_DATE_GLOBAL", "Issuer Credit Rating", "Local Currency LT|0")</f>
        <v>44756</v>
      </c>
      <c r="S528" s="10">
        <f>_xll.SNL.Clients.Office.Excel.Functions.SPG(A528, "RD_CREDIT_WATCH_OUTLOOK_DATE_GLOBAL", "Issuer Credit Rating", "Local Currency LT|0")</f>
        <v>44756</v>
      </c>
    </row>
    <row r="529" spans="1:19" x14ac:dyDescent="0.3">
      <c r="A529" t="s">
        <v>1562</v>
      </c>
      <c r="B529" s="10">
        <f>_xll.SNL.Clients.Office.Excel.Functions.SPG(A529,"SP_IPO_DATE")</f>
        <v>30802</v>
      </c>
      <c r="C529" s="5">
        <f>_xll.SNL.Clients.Office.Excel.Functions.SPG(A529, "SP_VOLUME_AVG_WEEKLY_TO_SHARES_OUT", , "1M")</f>
        <v>1.9560322449712966</v>
      </c>
      <c r="D529" s="5">
        <f>_xll.SNL.Clients.Office.Excel.Functions.SPG(A529, "SP_VOLUME_AVG_WEEKLY_TO_SHARES_OUT", , "3M")</f>
        <v>2.3073978922672573</v>
      </c>
      <c r="E529" s="5">
        <f>_xll.SNL.Clients.Office.Excel.Functions.SPG(A529, "SP_VOLUME_AVG_DAILY_TO_1YR_AVG_DAILY", , "1M")</f>
        <v>110.96</v>
      </c>
      <c r="F529" s="5">
        <f>_xll.SNL.Clients.Office.Excel.Functions.SPG(A529, "SP_VOLUME_AVG_DAILY_TO_1YR_AVG_DAILY", , "3M")</f>
        <v>130.88999999999999</v>
      </c>
      <c r="G529" s="9" t="str">
        <f>_xll.SNL.Clients.Office.Excel.Functions.SPG(A529, "IQ_SECTOR")</f>
        <v>Real Estate</v>
      </c>
      <c r="H529" s="9" t="str">
        <f>_xll.SNL.Clients.Office.Excel.Functions.SPG(A529, "IQ_INDUSTRY_GROUP")</f>
        <v>Real Estate Management and Development</v>
      </c>
      <c r="I529" s="9" t="str">
        <f>_xll.SNL.Clients.Office.Excel.Functions.SPG(A529, "IQ_INDUSTRY")</f>
        <v>Real Estate Management and Development</v>
      </c>
      <c r="J529" s="9" t="str">
        <f>_xll.SNL.Clients.Office.Excel.Functions.SPG(A529, "IQ_PRIMARY_INDUSTRY")</f>
        <v>Diversified Real Estate Activities</v>
      </c>
      <c r="K529" s="9" t="str">
        <f>_xll.SNL.Clients.Office.Excel.Functions.SPG(A529, "NAICS_CODE", "Primary")</f>
        <v>531 - Real Estate</v>
      </c>
      <c r="L529" s="9" t="str">
        <f>_xll.SNL.Clients.Office.Excel.Functions.SPG(A529, "SP_TOPICTAG")</f>
        <v>Vacation Rental</v>
      </c>
      <c r="M529" s="5">
        <f>_xll.SNL.Clients.Office.Excel.Functions.SPG(A529, "SP_PCT_SHARES_OWNED_ALL_INSTITUTIONS")</f>
        <v>81.75</v>
      </c>
      <c r="N529" s="9" t="str">
        <f>_xll.SNL.Clients.Office.Excel.Functions.SPG(A529, "RD_CREDIT_RATING_GLOBAL", "Issuer Credit Rating", "Local Currency LT|0")</f>
        <v/>
      </c>
      <c r="O529" s="9" t="str">
        <f>_xll.SNL.Clients.Office.Excel.Functions.SPG(A529, "RD_CWOL_GLOBAL", "Issuer Credit Rating", "Local Currency LT|0")</f>
        <v/>
      </c>
      <c r="P529" s="9" t="str">
        <f>_xll.SNL.Clients.Office.Excel.Functions.SPG(A529, "RD_RATING_ACTION_GLOBAL", "Issuer Credit Rating", "Local Currency LT|0")</f>
        <v/>
      </c>
      <c r="Q529" s="10" t="str">
        <f>_xll.SNL.Clients.Office.Excel.Functions.SPG(A529, "RD_LAST_REVIEW_DATE_GLOBAL", "Issuer Credit Rating", "Local Currency LT")</f>
        <v/>
      </c>
      <c r="R529" s="10" t="str">
        <f>_xll.SNL.Clients.Office.Excel.Functions.SPG(A529, "RD_CREDIT_RATING_DATE_GLOBAL", "Issuer Credit Rating", "Local Currency LT|0")</f>
        <v/>
      </c>
      <c r="S529" s="10" t="str">
        <f>_xll.SNL.Clients.Office.Excel.Functions.SPG(A529, "RD_CREDIT_WATCH_OUTLOOK_DATE_GLOBAL", "Issuer Credit Rating", "Local Currency LT|0")</f>
        <v/>
      </c>
    </row>
    <row r="530" spans="1:19" x14ac:dyDescent="0.3">
      <c r="A530" t="s">
        <v>1563</v>
      </c>
      <c r="B530" t="str">
        <f>_xll.SNL.Clients.Office.Excel.Functions.SPG(A530,"SP_IPO_DATE")</f>
        <v/>
      </c>
      <c r="C530" s="5">
        <f>_xll.SNL.Clients.Office.Excel.Functions.SPG(A530, "SP_VOLUME_AVG_WEEKLY_TO_SHARES_OUT", , "1M")</f>
        <v>4.7995734907249403</v>
      </c>
      <c r="D530" s="5">
        <f>_xll.SNL.Clients.Office.Excel.Functions.SPG(A530, "SP_VOLUME_AVG_WEEKLY_TO_SHARES_OUT", , "3M")</f>
        <v>5.699961781532136</v>
      </c>
      <c r="E530" s="5">
        <f>_xll.SNL.Clients.Office.Excel.Functions.SPG(A530, "SP_VOLUME_AVG_DAILY_TO_1YR_AVG_DAILY", , "1M")</f>
        <v>132.71</v>
      </c>
      <c r="F530" s="5">
        <f>_xll.SNL.Clients.Office.Excel.Functions.SPG(A530, "SP_VOLUME_AVG_DAILY_TO_1YR_AVG_DAILY", , "3M")</f>
        <v>157.6</v>
      </c>
      <c r="G530" s="9" t="str">
        <f>_xll.SNL.Clients.Office.Excel.Functions.SPG(A530, "IQ_SECTOR")</f>
        <v>Communication Services</v>
      </c>
      <c r="H530" s="9" t="str">
        <f>_xll.SNL.Clients.Office.Excel.Functions.SPG(A530, "IQ_INDUSTRY_GROUP")</f>
        <v>Media and Entertainment</v>
      </c>
      <c r="I530" s="9" t="str">
        <f>_xll.SNL.Clients.Office.Excel.Functions.SPG(A530, "IQ_INDUSTRY")</f>
        <v>Media</v>
      </c>
      <c r="J530" s="9" t="str">
        <f>_xll.SNL.Clients.Office.Excel.Functions.SPG(A530, "IQ_PRIMARY_INDUSTRY")</f>
        <v>Advertising</v>
      </c>
      <c r="K530" s="9" t="str">
        <f>_xll.SNL.Clients.Office.Excel.Functions.SPG(A530, "NAICS_CODE", "Primary")</f>
        <v>5418 - Advertising, Public Relations, and Related Services</v>
      </c>
      <c r="L530" s="9" t="str">
        <f>_xll.SNL.Clients.Office.Excel.Functions.SPG(A530, "SP_TOPICTAG")</f>
        <v>Ad Network; Digital Media; Marketing Automation; Social Media Advertising; Customer Relationship Management; Ad Targeting; Search Engine Optimization</v>
      </c>
      <c r="M530" s="5">
        <f>_xll.SNL.Clients.Office.Excel.Functions.SPG(A530, "SP_PCT_SHARES_OWNED_ALL_INSTITUTIONS")</f>
        <v>81.209999999999994</v>
      </c>
      <c r="N530" s="9" t="str">
        <f>_xll.SNL.Clients.Office.Excel.Functions.SPG(A530, "RD_CREDIT_RATING_GLOBAL", "Issuer Credit Rating", "Local Currency LT|0")</f>
        <v>B</v>
      </c>
      <c r="O530" s="9" t="str">
        <f>_xll.SNL.Clients.Office.Excel.Functions.SPG(A530, "RD_CWOL_GLOBAL", "Issuer Credit Rating", "Local Currency LT|0")</f>
        <v>Stable</v>
      </c>
      <c r="P530" s="9" t="str">
        <f>_xll.SNL.Clients.Office.Excel.Functions.SPG(A530, "RD_RATING_ACTION_GLOBAL", "Issuer Credit Rating", "Local Currency LT|0")</f>
        <v>New Rating | CreditWatch/Outlook (02/02/2021)</v>
      </c>
      <c r="Q530" s="10">
        <f>_xll.SNL.Clients.Office.Excel.Functions.SPG(A530, "RD_LAST_REVIEW_DATE_GLOBAL", "Issuer Credit Rating", "Local Currency LT")</f>
        <v>45369</v>
      </c>
      <c r="R530" s="10">
        <f>_xll.SNL.Clients.Office.Excel.Functions.SPG(A530, "RD_CREDIT_RATING_DATE_GLOBAL", "Issuer Credit Rating", "Local Currency LT|0")</f>
        <v>44229</v>
      </c>
      <c r="S530" s="10">
        <f>_xll.SNL.Clients.Office.Excel.Functions.SPG(A530, "RD_CREDIT_WATCH_OUTLOOK_DATE_GLOBAL", "Issuer Credit Rating", "Local Currency LT|0")</f>
        <v>44229</v>
      </c>
    </row>
    <row r="531" spans="1:19" x14ac:dyDescent="0.3">
      <c r="A531" t="s">
        <v>1564</v>
      </c>
      <c r="B531" t="str">
        <f>_xll.SNL.Clients.Office.Excel.Functions.SPG(A531,"SP_IPO_DATE")</f>
        <v/>
      </c>
      <c r="C531" s="5">
        <f>_xll.SNL.Clients.Office.Excel.Functions.SPG(A531, "SP_VOLUME_AVG_WEEKLY_TO_SHARES_OUT", , "1M")</f>
        <v>9.2417354257444622</v>
      </c>
      <c r="D531" s="5">
        <f>_xll.SNL.Clients.Office.Excel.Functions.SPG(A531, "SP_VOLUME_AVG_WEEKLY_TO_SHARES_OUT", , "3M")</f>
        <v>10.714371018346961</v>
      </c>
      <c r="E531" s="5">
        <f>_xll.SNL.Clients.Office.Excel.Functions.SPG(A531, "SP_VOLUME_AVG_DAILY_TO_1YR_AVG_DAILY", , "1M")</f>
        <v>99.61</v>
      </c>
      <c r="F531" s="5">
        <f>_xll.SNL.Clients.Office.Excel.Functions.SPG(A531, "SP_VOLUME_AVG_DAILY_TO_1YR_AVG_DAILY", , "3M")</f>
        <v>115.49</v>
      </c>
      <c r="G531" s="9" t="str">
        <f>_xll.SNL.Clients.Office.Excel.Functions.SPG(A531, "IQ_SECTOR")</f>
        <v>Energy</v>
      </c>
      <c r="H531" s="9" t="str">
        <f>_xll.SNL.Clients.Office.Excel.Functions.SPG(A531, "IQ_INDUSTRY_GROUP")</f>
        <v>Energy</v>
      </c>
      <c r="I531" s="9" t="str">
        <f>_xll.SNL.Clients.Office.Excel.Functions.SPG(A531, "IQ_INDUSTRY")</f>
        <v>Energy Equipment and Services</v>
      </c>
      <c r="J531" s="9" t="str">
        <f>_xll.SNL.Clients.Office.Excel.Functions.SPG(A531, "IQ_PRIMARY_INDUSTRY")</f>
        <v>Oil and Gas Equipment and Services</v>
      </c>
      <c r="K531" s="9" t="str">
        <f>_xll.SNL.Clients.Office.Excel.Functions.SPG(A531, "NAICS_CODE", "Primary")</f>
        <v>213112 - Support Activities for Oil and Gas Operations</v>
      </c>
      <c r="L531" s="9" t="str">
        <f>_xll.SNL.Clients.Office.Excel.Functions.SPG(A531, "SP_TOPICTAG")</f>
        <v>Environmental Consulting; Fleet Management; Industrial Automation; Marine Transportation; Pollution Control; Ocean Data Collection</v>
      </c>
      <c r="M531" s="5">
        <f>_xll.SNL.Clients.Office.Excel.Functions.SPG(A531, "SP_PCT_SHARES_OWNED_ALL_INSTITUTIONS")</f>
        <v>104.82</v>
      </c>
      <c r="N531" s="9" t="str">
        <f>_xll.SNL.Clients.Office.Excel.Functions.SPG(A531, "RD_CREDIT_RATING_GLOBAL", "Issuer Credit Rating", "Local Currency LT|0")</f>
        <v>NR</v>
      </c>
      <c r="O531" s="9" t="str">
        <f>_xll.SNL.Clients.Office.Excel.Functions.SPG(A531, "RD_CWOL_GLOBAL", "Issuer Credit Rating", "Local Currency LT|0")</f>
        <v>NR</v>
      </c>
      <c r="P531" s="9" t="str">
        <f>_xll.SNL.Clients.Office.Excel.Functions.SPG(A531, "RD_RATING_ACTION_GLOBAL", "Issuer Credit Rating", "Local Currency LT|0")</f>
        <v>Not Rated | CreditWatch/Outlook (06/06/1997)</v>
      </c>
      <c r="Q531" s="10" t="str">
        <f>_xll.SNL.Clients.Office.Excel.Functions.SPG(A531, "RD_LAST_REVIEW_DATE_GLOBAL", "Issuer Credit Rating", "Local Currency LT")</f>
        <v/>
      </c>
      <c r="R531" s="10">
        <f>_xll.SNL.Clients.Office.Excel.Functions.SPG(A531, "RD_CREDIT_RATING_DATE_GLOBAL", "Issuer Credit Rating", "Local Currency LT|0")</f>
        <v>35587</v>
      </c>
      <c r="S531" s="10">
        <f>_xll.SNL.Clients.Office.Excel.Functions.SPG(A531, "RD_CREDIT_WATCH_OUTLOOK_DATE_GLOBAL", "Issuer Credit Rating", "Local Currency LT|0")</f>
        <v>35587</v>
      </c>
    </row>
    <row r="532" spans="1:19" x14ac:dyDescent="0.3">
      <c r="A532" t="s">
        <v>1565</v>
      </c>
      <c r="B532" t="str">
        <f>_xll.SNL.Clients.Office.Excel.Functions.SPG(A532,"SP_IPO_DATE")</f>
        <v/>
      </c>
      <c r="C532" s="5">
        <f>_xll.SNL.Clients.Office.Excel.Functions.SPG(A532, "SP_VOLUME_AVG_WEEKLY_TO_SHARES_OUT", , "1M")</f>
        <v>5.9450288382333776</v>
      </c>
      <c r="D532" s="5">
        <f>_xll.SNL.Clients.Office.Excel.Functions.SPG(A532, "SP_VOLUME_AVG_WEEKLY_TO_SHARES_OUT", , "3M")</f>
        <v>6.4746681229690157</v>
      </c>
      <c r="E532" s="5">
        <f>_xll.SNL.Clients.Office.Excel.Functions.SPG(A532, "SP_VOLUME_AVG_DAILY_TO_1YR_AVG_DAILY", , "1M")</f>
        <v>121.38</v>
      </c>
      <c r="F532" s="5">
        <f>_xll.SNL.Clients.Office.Excel.Functions.SPG(A532, "SP_VOLUME_AVG_DAILY_TO_1YR_AVG_DAILY", , "3M")</f>
        <v>132.19999999999999</v>
      </c>
      <c r="G532" s="9" t="str">
        <f>_xll.SNL.Clients.Office.Excel.Functions.SPG(A532, "IQ_SECTOR")</f>
        <v>Industrials</v>
      </c>
      <c r="H532" s="9" t="str">
        <f>_xll.SNL.Clients.Office.Excel.Functions.SPG(A532, "IQ_INDUSTRY_GROUP")</f>
        <v>Capital Goods</v>
      </c>
      <c r="I532" s="9" t="str">
        <f>_xll.SNL.Clients.Office.Excel.Functions.SPG(A532, "IQ_INDUSTRY")</f>
        <v>Machinery</v>
      </c>
      <c r="J532" s="9" t="str">
        <f>_xll.SNL.Clients.Office.Excel.Functions.SPG(A532, "IQ_PRIMARY_INDUSTRY")</f>
        <v>Agricultural and Farm Machinery</v>
      </c>
      <c r="K532" s="9" t="str">
        <f>_xll.SNL.Clients.Office.Excel.Functions.SPG(A532, "NAICS_CODE", "Primary")</f>
        <v>333111 - Farm Machinery and Equipment Manufacturing</v>
      </c>
      <c r="L532" s="9" t="str">
        <f>_xll.SNL.Clients.Office.Excel.Functions.SPG(A532, "SP_TOPICTAG")</f>
        <v>Industrial Automation</v>
      </c>
      <c r="M532" s="5">
        <f>_xll.SNL.Clients.Office.Excel.Functions.SPG(A532, "SP_PCT_SHARES_OWNED_ALL_INSTITUTIONS")</f>
        <v>73.3</v>
      </c>
      <c r="N532" s="9" t="str">
        <f>_xll.SNL.Clients.Office.Excel.Functions.SPG(A532, "RD_CREDIT_RATING_GLOBAL", "Issuer Credit Rating", "Local Currency LT|0")</f>
        <v>B</v>
      </c>
      <c r="O532" s="9" t="str">
        <f>_xll.SNL.Clients.Office.Excel.Functions.SPG(A532, "RD_CWOL_GLOBAL", "Issuer Credit Rating", "Local Currency LT|0")</f>
        <v>Stable</v>
      </c>
      <c r="P532" s="9" t="str">
        <f>_xll.SNL.Clients.Office.Excel.Functions.SPG(A532, "RD_RATING_ACTION_GLOBAL", "Issuer Credit Rating", "Local Currency LT|0")</f>
        <v>Upgrade | CreditWatch/Outlook (12/09/2022)</v>
      </c>
      <c r="Q532" s="10">
        <f>_xll.SNL.Clients.Office.Excel.Functions.SPG(A532, "RD_LAST_REVIEW_DATE_GLOBAL", "Issuer Credit Rating", "Local Currency LT")</f>
        <v>45637</v>
      </c>
      <c r="R532" s="10">
        <f>_xll.SNL.Clients.Office.Excel.Functions.SPG(A532, "RD_CREDIT_RATING_DATE_GLOBAL", "Issuer Credit Rating", "Local Currency LT|0")</f>
        <v>44904</v>
      </c>
      <c r="S532" s="10">
        <f>_xll.SNL.Clients.Office.Excel.Functions.SPG(A532, "RD_CREDIT_WATCH_OUTLOOK_DATE_GLOBAL", "Issuer Credit Rating", "Local Currency LT|0")</f>
        <v>44904</v>
      </c>
    </row>
    <row r="533" spans="1:19" x14ac:dyDescent="0.3">
      <c r="A533" t="s">
        <v>1566</v>
      </c>
      <c r="B533" t="str">
        <f>_xll.SNL.Clients.Office.Excel.Functions.SPG(A533,"SP_IPO_DATE")</f>
        <v/>
      </c>
      <c r="C533" s="5">
        <f>_xll.SNL.Clients.Office.Excel.Functions.SPG(A533, "SP_VOLUME_AVG_WEEKLY_TO_SHARES_OUT", , "1M")</f>
        <v>1.7509550603574282</v>
      </c>
      <c r="D533" s="5">
        <f>_xll.SNL.Clients.Office.Excel.Functions.SPG(A533, "SP_VOLUME_AVG_WEEKLY_TO_SHARES_OUT", , "3M")</f>
        <v>1.9197745834663085</v>
      </c>
      <c r="E533" s="5">
        <f>_xll.SNL.Clients.Office.Excel.Functions.SPG(A533, "SP_VOLUME_AVG_DAILY_TO_1YR_AVG_DAILY", , "1M")</f>
        <v>88.94</v>
      </c>
      <c r="F533" s="5">
        <f>_xll.SNL.Clients.Office.Excel.Functions.SPG(A533, "SP_VOLUME_AVG_DAILY_TO_1YR_AVG_DAILY", , "3M")</f>
        <v>97.52</v>
      </c>
      <c r="G533" s="9" t="str">
        <f>_xll.SNL.Clients.Office.Excel.Functions.SPG(A533, "IQ_SECTOR")</f>
        <v>Financials</v>
      </c>
      <c r="H533" s="9" t="str">
        <f>_xll.SNL.Clients.Office.Excel.Functions.SPG(A533, "IQ_INDUSTRY_GROUP")</f>
        <v>Banks</v>
      </c>
      <c r="I533" s="9" t="str">
        <f>_xll.SNL.Clients.Office.Excel.Functions.SPG(A533, "IQ_INDUSTRY")</f>
        <v>Banks</v>
      </c>
      <c r="J533" s="9" t="str">
        <f>_xll.SNL.Clients.Office.Excel.Functions.SPG(A533, "IQ_PRIMARY_INDUSTRY")</f>
        <v>Regional Banks</v>
      </c>
      <c r="K533" s="9" t="str">
        <f>_xll.SNL.Clients.Office.Excel.Functions.SPG(A533, "NAICS_CODE", "Primary")</f>
        <v>522110 - Commercial Banking</v>
      </c>
      <c r="L533" s="9" t="str">
        <f>_xll.SNL.Clients.Office.Excel.Functions.SPG(A533, "SP_TOPICTAG")</f>
        <v>Consumer Lending; Employee Benefits</v>
      </c>
      <c r="M533" s="5">
        <f>_xll.SNL.Clients.Office.Excel.Functions.SPG(A533, "SP_PCT_SHARES_OWNED_ALL_INSTITUTIONS")</f>
        <v>65.5</v>
      </c>
      <c r="N533" s="9" t="str">
        <f>_xll.SNL.Clients.Office.Excel.Functions.SPG(A533, "RD_CREDIT_RATING_GLOBAL", "Issuer Credit Rating", "Local Currency LT|0")</f>
        <v/>
      </c>
      <c r="O533" s="9" t="str">
        <f>_xll.SNL.Clients.Office.Excel.Functions.SPG(A533, "RD_CWOL_GLOBAL", "Issuer Credit Rating", "Local Currency LT|0")</f>
        <v/>
      </c>
      <c r="P533" s="9" t="str">
        <f>_xll.SNL.Clients.Office.Excel.Functions.SPG(A533, "RD_RATING_ACTION_GLOBAL", "Issuer Credit Rating", "Local Currency LT|0")</f>
        <v/>
      </c>
      <c r="Q533" s="10" t="str">
        <f>_xll.SNL.Clients.Office.Excel.Functions.SPG(A533, "RD_LAST_REVIEW_DATE_GLOBAL", "Issuer Credit Rating", "Local Currency LT")</f>
        <v/>
      </c>
      <c r="R533" s="10" t="str">
        <f>_xll.SNL.Clients.Office.Excel.Functions.SPG(A533, "RD_CREDIT_RATING_DATE_GLOBAL", "Issuer Credit Rating", "Local Currency LT|0")</f>
        <v/>
      </c>
      <c r="S533" s="10" t="str">
        <f>_xll.SNL.Clients.Office.Excel.Functions.SPG(A533, "RD_CREDIT_WATCH_OUTLOOK_DATE_GLOBAL", "Issuer Credit Rating", "Local Currency LT|0")</f>
        <v/>
      </c>
    </row>
    <row r="534" spans="1:19" x14ac:dyDescent="0.3">
      <c r="A534" t="s">
        <v>1567</v>
      </c>
      <c r="B534" t="str">
        <f>_xll.SNL.Clients.Office.Excel.Functions.SPG(A534,"SP_IPO_DATE")</f>
        <v/>
      </c>
      <c r="C534" s="5">
        <f>_xll.SNL.Clients.Office.Excel.Functions.SPG(A534, "SP_VOLUME_AVG_WEEKLY_TO_SHARES_OUT", , "1M")</f>
        <v>1.2546473478197304</v>
      </c>
      <c r="D534" s="5">
        <f>_xll.SNL.Clients.Office.Excel.Functions.SPG(A534, "SP_VOLUME_AVG_WEEKLY_TO_SHARES_OUT", , "3M")</f>
        <v>1.2891589021395462</v>
      </c>
      <c r="E534" s="5">
        <f>_xll.SNL.Clients.Office.Excel.Functions.SPG(A534, "SP_VOLUME_AVG_DAILY_TO_1YR_AVG_DAILY", , "1M")</f>
        <v>67.27</v>
      </c>
      <c r="F534" s="5">
        <f>_xll.SNL.Clients.Office.Excel.Functions.SPG(A534, "SP_VOLUME_AVG_DAILY_TO_1YR_AVG_DAILY", , "3M")</f>
        <v>69.12</v>
      </c>
      <c r="G534" s="9" t="str">
        <f>_xll.SNL.Clients.Office.Excel.Functions.SPG(A534, "IQ_SECTOR")</f>
        <v>Consumer Staples</v>
      </c>
      <c r="H534" s="9" t="str">
        <f>_xll.SNL.Clients.Office.Excel.Functions.SPG(A534, "IQ_INDUSTRY_GROUP")</f>
        <v>Food, Beverage and Tobacco</v>
      </c>
      <c r="I534" s="9" t="str">
        <f>_xll.SNL.Clients.Office.Excel.Functions.SPG(A534, "IQ_INDUSTRY")</f>
        <v>Food Products</v>
      </c>
      <c r="J534" s="9" t="str">
        <f>_xll.SNL.Clients.Office.Excel.Functions.SPG(A534, "IQ_PRIMARY_INDUSTRY")</f>
        <v>Packaged Foods and Meats</v>
      </c>
      <c r="K534" s="9" t="str">
        <f>_xll.SNL.Clients.Office.Excel.Functions.SPG(A534, "NAICS_CODE", "Primary")</f>
        <v>3113 - Sugar and Confectionery Product Manufacturing</v>
      </c>
      <c r="L534" s="9" t="str">
        <f>_xll.SNL.Clients.Office.Excel.Functions.SPG(A534, "SP_TOPICTAG")</f>
        <v/>
      </c>
      <c r="M534" s="5">
        <f>_xll.SNL.Clients.Office.Excel.Functions.SPG(A534, "SP_PCT_SHARES_OWNED_ALL_INSTITUTIONS")</f>
        <v>16.36</v>
      </c>
      <c r="N534" s="9" t="str">
        <f>_xll.SNL.Clients.Office.Excel.Functions.SPG(A534, "RD_CREDIT_RATING_GLOBAL", "Issuer Credit Rating", "Local Currency LT|0")</f>
        <v/>
      </c>
      <c r="O534" s="9" t="str">
        <f>_xll.SNL.Clients.Office.Excel.Functions.SPG(A534, "RD_CWOL_GLOBAL", "Issuer Credit Rating", "Local Currency LT|0")</f>
        <v/>
      </c>
      <c r="P534" s="9" t="str">
        <f>_xll.SNL.Clients.Office.Excel.Functions.SPG(A534, "RD_RATING_ACTION_GLOBAL", "Issuer Credit Rating", "Local Currency LT|0")</f>
        <v/>
      </c>
      <c r="Q534" s="10" t="str">
        <f>_xll.SNL.Clients.Office.Excel.Functions.SPG(A534, "RD_LAST_REVIEW_DATE_GLOBAL", "Issuer Credit Rating", "Local Currency LT")</f>
        <v/>
      </c>
      <c r="R534" s="10" t="str">
        <f>_xll.SNL.Clients.Office.Excel.Functions.SPG(A534, "RD_CREDIT_RATING_DATE_GLOBAL", "Issuer Credit Rating", "Local Currency LT|0")</f>
        <v/>
      </c>
      <c r="S534" s="10" t="str">
        <f>_xll.SNL.Clients.Office.Excel.Functions.SPG(A534, "RD_CREDIT_WATCH_OUTLOOK_DATE_GLOBAL", "Issuer Credit Rating", "Local Currency LT|0")</f>
        <v/>
      </c>
    </row>
    <row r="535" spans="1:19" x14ac:dyDescent="0.3">
      <c r="A535" t="s">
        <v>1568</v>
      </c>
      <c r="B535" t="str">
        <f>_xll.SNL.Clients.Office.Excel.Functions.SPG(A535,"SP_IPO_DATE")</f>
        <v/>
      </c>
      <c r="C535" s="5">
        <f>_xll.SNL.Clients.Office.Excel.Functions.SPG(A535, "SP_VOLUME_AVG_WEEKLY_TO_SHARES_OUT", , "1M")</f>
        <v>7.0490397838899392</v>
      </c>
      <c r="D535" s="5">
        <f>_xll.SNL.Clients.Office.Excel.Functions.SPG(A535, "SP_VOLUME_AVG_WEEKLY_TO_SHARES_OUT", , "3M")</f>
        <v>7.2842214084677197</v>
      </c>
      <c r="E535" s="5">
        <f>_xll.SNL.Clients.Office.Excel.Functions.SPG(A535, "SP_VOLUME_AVG_DAILY_TO_1YR_AVG_DAILY", , "1M")</f>
        <v>102.47</v>
      </c>
      <c r="F535" s="5">
        <f>_xll.SNL.Clients.Office.Excel.Functions.SPG(A535, "SP_VOLUME_AVG_DAILY_TO_1YR_AVG_DAILY", , "3M")</f>
        <v>105.89</v>
      </c>
      <c r="G535" s="9" t="str">
        <f>_xll.SNL.Clients.Office.Excel.Functions.SPG(A535, "IQ_SECTOR")</f>
        <v>Consumer Discretionary</v>
      </c>
      <c r="H535" s="9" t="str">
        <f>_xll.SNL.Clients.Office.Excel.Functions.SPG(A535, "IQ_INDUSTRY_GROUP")</f>
        <v>Consumer Durables and Apparel</v>
      </c>
      <c r="I535" s="9" t="str">
        <f>_xll.SNL.Clients.Office.Excel.Functions.SPG(A535, "IQ_INDUSTRY")</f>
        <v>Leisure Products</v>
      </c>
      <c r="J535" s="9" t="str">
        <f>_xll.SNL.Clients.Office.Excel.Functions.SPG(A535, "IQ_PRIMARY_INDUSTRY")</f>
        <v>Leisure Products</v>
      </c>
      <c r="K535" s="9" t="str">
        <f>_xll.SNL.Clients.Office.Excel.Functions.SPG(A535, "NAICS_CODE", "Primary")</f>
        <v>339920 - Sporting and Athletic Goods Manufacturing</v>
      </c>
      <c r="L535" s="9" t="str">
        <f>_xll.SNL.Clients.Office.Excel.Functions.SPG(A535, "SP_TOPICTAG")</f>
        <v>Entertainment Systems; Computer Vision; Lifestyle; Social Networking and Collaboration; Content Creation</v>
      </c>
      <c r="M535" s="5">
        <f>_xll.SNL.Clients.Office.Excel.Functions.SPG(A535, "SP_PCT_SHARES_OWNED_ALL_INSTITUTIONS")</f>
        <v>76.599999999999994</v>
      </c>
      <c r="N535" s="9" t="str">
        <f>_xll.SNL.Clients.Office.Excel.Functions.SPG(A535, "RD_CREDIT_RATING_GLOBAL", "Issuer Credit Rating", "Local Currency LT|0")</f>
        <v>B</v>
      </c>
      <c r="O535" s="9" t="str">
        <f>_xll.SNL.Clients.Office.Excel.Functions.SPG(A535, "RD_CWOL_GLOBAL", "Issuer Credit Rating", "Local Currency LT|0")</f>
        <v>Developing</v>
      </c>
      <c r="P535" s="9" t="str">
        <f>_xll.SNL.Clients.Office.Excel.Functions.SPG(A535, "RD_RATING_ACTION_GLOBAL", "Issuer Credit Rating", "Local Currency LT|0")</f>
        <v>Downgrade | CreditWatch/Outlook (11/20/2024)</v>
      </c>
      <c r="Q535" s="10">
        <f>_xll.SNL.Clients.Office.Excel.Functions.SPG(A535, "RD_LAST_REVIEW_DATE_GLOBAL", "Issuer Credit Rating", "Local Currency LT")</f>
        <v>45616</v>
      </c>
      <c r="R535" s="10">
        <f>_xll.SNL.Clients.Office.Excel.Functions.SPG(A535, "RD_CREDIT_RATING_DATE_GLOBAL", "Issuer Credit Rating", "Local Currency LT|0")</f>
        <v>45616</v>
      </c>
      <c r="S535" s="10">
        <f>_xll.SNL.Clients.Office.Excel.Functions.SPG(A535, "RD_CREDIT_WATCH_OUTLOOK_DATE_GLOBAL", "Issuer Credit Rating", "Local Currency LT|0")</f>
        <v>45616</v>
      </c>
    </row>
    <row r="536" spans="1:19" x14ac:dyDescent="0.3">
      <c r="A536" t="s">
        <v>1569</v>
      </c>
      <c r="B536" s="10">
        <f>_xll.SNL.Clients.Office.Excel.Functions.SPG(A536,"SP_IPO_DATE")</f>
        <v>43586</v>
      </c>
      <c r="C536" s="5">
        <f>_xll.SNL.Clients.Office.Excel.Functions.SPG(A536, "SP_VOLUME_AVG_WEEKLY_TO_SHARES_OUT", , "1M")</f>
        <v>34.472504553922505</v>
      </c>
      <c r="D536" s="5">
        <f>_xll.SNL.Clients.Office.Excel.Functions.SPG(A536, "SP_VOLUME_AVG_WEEKLY_TO_SHARES_OUT", , "3M")</f>
        <v>30.36226032717866</v>
      </c>
      <c r="E536" s="5">
        <f>_xll.SNL.Clients.Office.Excel.Functions.SPG(A536, "SP_VOLUME_AVG_DAILY_TO_1YR_AVG_DAILY", , "1M")</f>
        <v>181.8</v>
      </c>
      <c r="F536" s="5">
        <f>_xll.SNL.Clients.Office.Excel.Functions.SPG(A536, "SP_VOLUME_AVG_DAILY_TO_1YR_AVG_DAILY", , "3M")</f>
        <v>160.12</v>
      </c>
      <c r="G536" s="9" t="str">
        <f>_xll.SNL.Clients.Office.Excel.Functions.SPG(A536, "IQ_SECTOR")</f>
        <v>Health Care</v>
      </c>
      <c r="H536" s="9" t="str">
        <f>_xll.SNL.Clients.Office.Excel.Functions.SPG(A536, "IQ_INDUSTRY_GROUP")</f>
        <v>Health Care Equipment and Services</v>
      </c>
      <c r="I536" s="9" t="str">
        <f>_xll.SNL.Clients.Office.Excel.Functions.SPG(A536, "IQ_INDUSTRY")</f>
        <v>Health Care Equipment and Supplies</v>
      </c>
      <c r="J536" s="9" t="str">
        <f>_xll.SNL.Clients.Office.Excel.Functions.SPG(A536, "IQ_PRIMARY_INDUSTRY")</f>
        <v>Health Care Equipment</v>
      </c>
      <c r="K536" s="9" t="str">
        <f>_xll.SNL.Clients.Office.Excel.Functions.SPG(A536, "NAICS_CODE", "Primary")</f>
        <v>334510 - Electromedical and Electrotherapeutic Apparatus Manufacturing</v>
      </c>
      <c r="L536" s="9" t="str">
        <f>_xll.SNL.Clients.Office.Excel.Functions.SPG(A536, "SP_TOPICTAG")</f>
        <v>Health Diagnostics; Cardiovascular; Hepatology; Respiratory; Surgery</v>
      </c>
      <c r="M536" s="5">
        <f>_xll.SNL.Clients.Office.Excel.Functions.SPG(A536, "SP_PCT_SHARES_OWNED_ALL_INSTITUTIONS")</f>
        <v>114.06</v>
      </c>
      <c r="N536" s="9" t="str">
        <f>_xll.SNL.Clients.Office.Excel.Functions.SPG(A536, "RD_CREDIT_RATING_GLOBAL", "Issuer Credit Rating", "Local Currency LT|0")</f>
        <v/>
      </c>
      <c r="O536" s="9" t="str">
        <f>_xll.SNL.Clients.Office.Excel.Functions.SPG(A536, "RD_CWOL_GLOBAL", "Issuer Credit Rating", "Local Currency LT|0")</f>
        <v/>
      </c>
      <c r="P536" s="9" t="str">
        <f>_xll.SNL.Clients.Office.Excel.Functions.SPG(A536, "RD_RATING_ACTION_GLOBAL", "Issuer Credit Rating", "Local Currency LT|0")</f>
        <v/>
      </c>
      <c r="Q536" s="10" t="str">
        <f>_xll.SNL.Clients.Office.Excel.Functions.SPG(A536, "RD_LAST_REVIEW_DATE_GLOBAL", "Issuer Credit Rating", "Local Currency LT")</f>
        <v/>
      </c>
      <c r="R536" s="10" t="str">
        <f>_xll.SNL.Clients.Office.Excel.Functions.SPG(A536, "RD_CREDIT_RATING_DATE_GLOBAL", "Issuer Credit Rating", "Local Currency LT|0")</f>
        <v/>
      </c>
      <c r="S536" s="10" t="str">
        <f>_xll.SNL.Clients.Office.Excel.Functions.SPG(A536, "RD_CREDIT_WATCH_OUTLOOK_DATE_GLOBAL", "Issuer Credit Rating", "Local Currency LT|0")</f>
        <v/>
      </c>
    </row>
    <row r="537" spans="1:19" x14ac:dyDescent="0.3">
      <c r="A537" t="s">
        <v>1570</v>
      </c>
      <c r="B537" t="str">
        <f>_xll.SNL.Clients.Office.Excel.Functions.SPG(A537,"SP_IPO_DATE")</f>
        <v/>
      </c>
      <c r="C537" s="5">
        <f>_xll.SNL.Clients.Office.Excel.Functions.SPG(A537, "SP_VOLUME_AVG_WEEKLY_TO_SHARES_OUT", , "1M")</f>
        <v>4.7508463541666668</v>
      </c>
      <c r="D537" s="5">
        <f>_xll.SNL.Clients.Office.Excel.Functions.SPG(A537, "SP_VOLUME_AVG_WEEKLY_TO_SHARES_OUT", , "3M")</f>
        <v>6.3825494581653235</v>
      </c>
      <c r="E537" s="5">
        <f>_xll.SNL.Clients.Office.Excel.Functions.SPG(A537, "SP_VOLUME_AVG_DAILY_TO_1YR_AVG_DAILY", , "1M")</f>
        <v>90.74</v>
      </c>
      <c r="F537" s="5">
        <f>_xll.SNL.Clients.Office.Excel.Functions.SPG(A537, "SP_VOLUME_AVG_DAILY_TO_1YR_AVG_DAILY", , "3M")</f>
        <v>121.9</v>
      </c>
      <c r="G537" s="9" t="str">
        <f>_xll.SNL.Clients.Office.Excel.Functions.SPG(A537, "IQ_SECTOR")</f>
        <v>Consumer Staples</v>
      </c>
      <c r="H537" s="9" t="str">
        <f>_xll.SNL.Clients.Office.Excel.Functions.SPG(A537, "IQ_INDUSTRY_GROUP")</f>
        <v>Food, Beverage and Tobacco</v>
      </c>
      <c r="I537" s="9" t="str">
        <f>_xll.SNL.Clients.Office.Excel.Functions.SPG(A537, "IQ_INDUSTRY")</f>
        <v>Food Products</v>
      </c>
      <c r="J537" s="9" t="str">
        <f>_xll.SNL.Clients.Office.Excel.Functions.SPG(A537, "IQ_PRIMARY_INDUSTRY")</f>
        <v>Packaged Foods and Meats</v>
      </c>
      <c r="K537" s="9" t="str">
        <f>_xll.SNL.Clients.Office.Excel.Functions.SPG(A537, "NAICS_CODE", "Primary")</f>
        <v>311 - Food Manufacturing</v>
      </c>
      <c r="L537" s="9" t="str">
        <f>_xll.SNL.Clients.Office.Excel.Functions.SPG(A537, "SP_TOPICTAG")</f>
        <v>Coffee; Organic; Nutraceutical; Alternative Protein; Online Grocery</v>
      </c>
      <c r="M537" s="5">
        <f>_xll.SNL.Clients.Office.Excel.Functions.SPG(A537, "SP_PCT_SHARES_OWNED_ALL_INSTITUTIONS")</f>
        <v>104.88</v>
      </c>
      <c r="N537" s="9" t="str">
        <f>_xll.SNL.Clients.Office.Excel.Functions.SPG(A537, "RD_CREDIT_RATING_GLOBAL", "Issuer Credit Rating", "Local Currency LT|0")</f>
        <v>B</v>
      </c>
      <c r="O537" s="9" t="str">
        <f>_xll.SNL.Clients.Office.Excel.Functions.SPG(A537, "RD_CWOL_GLOBAL", "Issuer Credit Rating", "Local Currency LT|0")</f>
        <v>Stable</v>
      </c>
      <c r="P537" s="9" t="str">
        <f>_xll.SNL.Clients.Office.Excel.Functions.SPG(A537, "RD_RATING_ACTION_GLOBAL", "Issuer Credit Rating", "Local Currency LT|0")</f>
        <v>CreditWatch/Outlook (10/06/2022)</v>
      </c>
      <c r="Q537" s="10">
        <f>_xll.SNL.Clients.Office.Excel.Functions.SPG(A537, "RD_LAST_REVIEW_DATE_GLOBAL", "Issuer Credit Rating", "Local Currency LT")</f>
        <v>45468</v>
      </c>
      <c r="R537" s="10">
        <f>_xll.SNL.Clients.Office.Excel.Functions.SPG(A537, "RD_CREDIT_RATING_DATE_GLOBAL", "Issuer Credit Rating", "Local Currency LT|0")</f>
        <v>44508</v>
      </c>
      <c r="S537" s="10">
        <f>_xll.SNL.Clients.Office.Excel.Functions.SPG(A537, "RD_CREDIT_WATCH_OUTLOOK_DATE_GLOBAL", "Issuer Credit Rating", "Local Currency LT|0")</f>
        <v>44840</v>
      </c>
    </row>
    <row r="538" spans="1:19" x14ac:dyDescent="0.3">
      <c r="A538" t="s">
        <v>1571</v>
      </c>
      <c r="B538" s="10">
        <f>_xll.SNL.Clients.Office.Excel.Functions.SPG(A538,"SP_IPO_DATE")</f>
        <v>41304</v>
      </c>
      <c r="C538" s="5">
        <f>_xll.SNL.Clients.Office.Excel.Functions.SPG(A538, "SP_VOLUME_AVG_WEEKLY_TO_SHARES_OUT", , "1M")</f>
        <v>3.7096613526204449</v>
      </c>
      <c r="D538" s="5">
        <f>_xll.SNL.Clients.Office.Excel.Functions.SPG(A538, "SP_VOLUME_AVG_WEEKLY_TO_SHARES_OUT", , "3M")</f>
        <v>4.1613980366663288</v>
      </c>
      <c r="E538" s="5">
        <f>_xll.SNL.Clients.Office.Excel.Functions.SPG(A538, "SP_VOLUME_AVG_DAILY_TO_1YR_AVG_DAILY", , "1M")</f>
        <v>77.53</v>
      </c>
      <c r="F538" s="5">
        <f>_xll.SNL.Clients.Office.Excel.Functions.SPG(A538, "SP_VOLUME_AVG_DAILY_TO_1YR_AVG_DAILY", , "3M")</f>
        <v>86.97</v>
      </c>
      <c r="G538" s="9" t="str">
        <f>_xll.SNL.Clients.Office.Excel.Functions.SPG(A538, "IQ_SECTOR")</f>
        <v>Consumer Discretionary</v>
      </c>
      <c r="H538" s="9" t="str">
        <f>_xll.SNL.Clients.Office.Excel.Functions.SPG(A538, "IQ_INDUSTRY_GROUP")</f>
        <v>Consumer Durables and Apparel</v>
      </c>
      <c r="I538" s="9" t="str">
        <f>_xll.SNL.Clients.Office.Excel.Functions.SPG(A538, "IQ_INDUSTRY")</f>
        <v>Household Durables</v>
      </c>
      <c r="J538" s="9" t="str">
        <f>_xll.SNL.Clients.Office.Excel.Functions.SPG(A538, "IQ_PRIMARY_INDUSTRY")</f>
        <v>Homebuilding</v>
      </c>
      <c r="K538" s="9" t="str">
        <f>_xll.SNL.Clients.Office.Excel.Functions.SPG(A538, "NAICS_CODE", "Primary")</f>
        <v>23611 - Residential Building Construction</v>
      </c>
      <c r="L538" s="9" t="str">
        <f>_xll.SNL.Clients.Office.Excel.Functions.SPG(A538, "SP_TOPICTAG")</f>
        <v/>
      </c>
      <c r="M538" s="5">
        <f>_xll.SNL.Clients.Office.Excel.Functions.SPG(A538, "SP_PCT_SHARES_OWNED_ALL_INSTITUTIONS")</f>
        <v>101.26</v>
      </c>
      <c r="N538" s="9" t="str">
        <f>_xll.SNL.Clients.Office.Excel.Functions.SPG(A538, "RD_CREDIT_RATING_GLOBAL", "Issuer Credit Rating", "Local Currency LT|0")</f>
        <v>BB</v>
      </c>
      <c r="O538" s="9" t="str">
        <f>_xll.SNL.Clients.Office.Excel.Functions.SPG(A538, "RD_CWOL_GLOBAL", "Issuer Credit Rating", "Local Currency LT|0")</f>
        <v>Stable</v>
      </c>
      <c r="P538" s="9" t="str">
        <f>_xll.SNL.Clients.Office.Excel.Functions.SPG(A538, "RD_RATING_ACTION_GLOBAL", "Issuer Credit Rating", "Local Currency LT|0")</f>
        <v>Upgrade | CreditWatch/Outlook (12/06/2023)</v>
      </c>
      <c r="Q538" s="10">
        <f>_xll.SNL.Clients.Office.Excel.Functions.SPG(A538, "RD_LAST_REVIEW_DATE_GLOBAL", "Issuer Credit Rating", "Local Currency LT")</f>
        <v>45397</v>
      </c>
      <c r="R538" s="10">
        <f>_xll.SNL.Clients.Office.Excel.Functions.SPG(A538, "RD_CREDIT_RATING_DATE_GLOBAL", "Issuer Credit Rating", "Local Currency LT|0")</f>
        <v>45266</v>
      </c>
      <c r="S538" s="10">
        <f>_xll.SNL.Clients.Office.Excel.Functions.SPG(A538, "RD_CREDIT_WATCH_OUTLOOK_DATE_GLOBAL", "Issuer Credit Rating", "Local Currency LT|0")</f>
        <v>45266</v>
      </c>
    </row>
    <row r="539" spans="1:19" x14ac:dyDescent="0.3">
      <c r="A539" t="s">
        <v>1572</v>
      </c>
      <c r="B539" t="str">
        <f>_xll.SNL.Clients.Office.Excel.Functions.SPG(A539,"SP_IPO_DATE")</f>
        <v/>
      </c>
      <c r="C539" s="5">
        <f>_xll.SNL.Clients.Office.Excel.Functions.SPG(A539, "SP_VOLUME_AVG_WEEKLY_TO_SHARES_OUT", , "1M")</f>
        <v>2.7744925993331782</v>
      </c>
      <c r="D539" s="5">
        <f>_xll.SNL.Clients.Office.Excel.Functions.SPG(A539, "SP_VOLUME_AVG_WEEKLY_TO_SHARES_OUT", , "3M")</f>
        <v>3.0300561176095009</v>
      </c>
      <c r="E539" s="5">
        <f>_xll.SNL.Clients.Office.Excel.Functions.SPG(A539, "SP_VOLUME_AVG_DAILY_TO_1YR_AVG_DAILY", , "1M")</f>
        <v>83.12</v>
      </c>
      <c r="F539" s="5">
        <f>_xll.SNL.Clients.Office.Excel.Functions.SPG(A539, "SP_VOLUME_AVG_DAILY_TO_1YR_AVG_DAILY", , "3M")</f>
        <v>90.78</v>
      </c>
      <c r="G539" s="9" t="str">
        <f>_xll.SNL.Clients.Office.Excel.Functions.SPG(A539, "IQ_SECTOR")</f>
        <v>Industrials</v>
      </c>
      <c r="H539" s="9" t="str">
        <f>_xll.SNL.Clients.Office.Excel.Functions.SPG(A539, "IQ_INDUSTRY_GROUP")</f>
        <v>Capital Goods</v>
      </c>
      <c r="I539" s="9" t="str">
        <f>_xll.SNL.Clients.Office.Excel.Functions.SPG(A539, "IQ_INDUSTRY")</f>
        <v>Machinery</v>
      </c>
      <c r="J539" s="9" t="str">
        <f>_xll.SNL.Clients.Office.Excel.Functions.SPG(A539, "IQ_PRIMARY_INDUSTRY")</f>
        <v>Construction Machinery and Heavy Transportation Equipment</v>
      </c>
      <c r="K539" s="9" t="str">
        <f>_xll.SNL.Clients.Office.Excel.Functions.SPG(A539, "NAICS_CODE", "Primary")</f>
        <v>336510 - Railroad Rolling Stock Manufacturing</v>
      </c>
      <c r="L539" s="9" t="str">
        <f>_xll.SNL.Clients.Office.Excel.Functions.SPG(A539, "SP_TOPICTAG")</f>
        <v>Fleet Management; Freight Service</v>
      </c>
      <c r="M539" s="5">
        <f>_xll.SNL.Clients.Office.Excel.Functions.SPG(A539, "SP_PCT_SHARES_OWNED_ALL_INSTITUTIONS")</f>
        <v>86.37</v>
      </c>
      <c r="N539" s="9" t="str">
        <f>_xll.SNL.Clients.Office.Excel.Functions.SPG(A539, "RD_CREDIT_RATING_GLOBAL", "Issuer Credit Rating", "Local Currency LT|0")</f>
        <v>BB+</v>
      </c>
      <c r="O539" s="9" t="str">
        <f>_xll.SNL.Clients.Office.Excel.Functions.SPG(A539, "RD_CWOL_GLOBAL", "Issuer Credit Rating", "Local Currency LT|0")</f>
        <v>Stable</v>
      </c>
      <c r="P539" s="9" t="str">
        <f>_xll.SNL.Clients.Office.Excel.Functions.SPG(A539, "RD_RATING_ACTION_GLOBAL", "Issuer Credit Rating", "Local Currency LT|0")</f>
        <v>Downgrade | CreditWatch/Outlook (05/22/2020)</v>
      </c>
      <c r="Q539" s="10">
        <f>_xll.SNL.Clients.Office.Excel.Functions.SPG(A539, "RD_LAST_REVIEW_DATE_GLOBAL", "Issuer Credit Rating", "Local Currency LT")</f>
        <v>45401</v>
      </c>
      <c r="R539" s="10">
        <f>_xll.SNL.Clients.Office.Excel.Functions.SPG(A539, "RD_CREDIT_RATING_DATE_GLOBAL", "Issuer Credit Rating", "Local Currency LT|0")</f>
        <v>43973</v>
      </c>
      <c r="S539" s="10">
        <f>_xll.SNL.Clients.Office.Excel.Functions.SPG(A539, "RD_CREDIT_WATCH_OUTLOOK_DATE_GLOBAL", "Issuer Credit Rating", "Local Currency LT|0")</f>
        <v>43973</v>
      </c>
    </row>
    <row r="540" spans="1:19" x14ac:dyDescent="0.3">
      <c r="A540" t="s">
        <v>1573</v>
      </c>
      <c r="B540" t="str">
        <f>_xll.SNL.Clients.Office.Excel.Functions.SPG(A540,"SP_IPO_DATE")</f>
        <v/>
      </c>
      <c r="C540" s="5">
        <f>_xll.SNL.Clients.Office.Excel.Functions.SPG(A540, "SP_VOLUME_AVG_WEEKLY_TO_SHARES_OUT", , "1M")</f>
        <v>10.12211535925338</v>
      </c>
      <c r="D540" s="5">
        <f>_xll.SNL.Clients.Office.Excel.Functions.SPG(A540, "SP_VOLUME_AVG_WEEKLY_TO_SHARES_OUT", , "3M")</f>
        <v>9.4933571476564413</v>
      </c>
      <c r="E540" s="5">
        <f>_xll.SNL.Clients.Office.Excel.Functions.SPG(A540, "SP_VOLUME_AVG_DAILY_TO_1YR_AVG_DAILY", , "1M")</f>
        <v>107.6</v>
      </c>
      <c r="F540" s="5">
        <f>_xll.SNL.Clients.Office.Excel.Functions.SPG(A540, "SP_VOLUME_AVG_DAILY_TO_1YR_AVG_DAILY", , "3M")</f>
        <v>100.91</v>
      </c>
      <c r="G540" s="9" t="str">
        <f>_xll.SNL.Clients.Office.Excel.Functions.SPG(A540, "IQ_SECTOR")</f>
        <v>Communication Services</v>
      </c>
      <c r="H540" s="9" t="str">
        <f>_xll.SNL.Clients.Office.Excel.Functions.SPG(A540, "IQ_INDUSTRY_GROUP")</f>
        <v>Media and Entertainment</v>
      </c>
      <c r="I540" s="9" t="str">
        <f>_xll.SNL.Clients.Office.Excel.Functions.SPG(A540, "IQ_INDUSTRY")</f>
        <v>Interactive Media and Services</v>
      </c>
      <c r="J540" s="9" t="str">
        <f>_xll.SNL.Clients.Office.Excel.Functions.SPG(A540, "IQ_PRIMARY_INDUSTRY")</f>
        <v>Interactive Media and Services</v>
      </c>
      <c r="K540" s="9" t="str">
        <f>_xll.SNL.Clients.Office.Excel.Functions.SPG(A540, "NAICS_CODE", "Primary")</f>
        <v>519290 - Web Search Portals and All Other Information Services</v>
      </c>
      <c r="L540" s="9" t="str">
        <f>_xll.SNL.Clients.Office.Excel.Functions.SPG(A540, "SP_TOPICTAG")</f>
        <v>Adventure Travel; Business Travel; Digital Media; Location Based Services; Tourism; Travel Accommodations; Social Networking and Collaboration</v>
      </c>
      <c r="M540" s="5">
        <f>_xll.SNL.Clients.Office.Excel.Functions.SPG(A540, "SP_PCT_SHARES_OWNED_ALL_INSTITUTIONS")</f>
        <v>71.94</v>
      </c>
      <c r="N540" s="9" t="str">
        <f>_xll.SNL.Clients.Office.Excel.Functions.SPG(A540, "RD_CREDIT_RATING_GLOBAL", "Issuer Credit Rating", "Local Currency LT|0")</f>
        <v>B+</v>
      </c>
      <c r="O540" s="9" t="str">
        <f>_xll.SNL.Clients.Office.Excel.Functions.SPG(A540, "RD_CWOL_GLOBAL", "Issuer Credit Rating", "Local Currency LT|0")</f>
        <v>Stable</v>
      </c>
      <c r="P540" s="9" t="str">
        <f>_xll.SNL.Clients.Office.Excel.Functions.SPG(A540, "RD_RATING_ACTION_GLOBAL", "Issuer Credit Rating", "Local Currency LT|0")</f>
        <v>Downgrade | CreditWatch/Outlook (08/14/2023)</v>
      </c>
      <c r="Q540" s="10">
        <f>_xll.SNL.Clients.Office.Excel.Functions.SPG(A540, "RD_LAST_REVIEW_DATE_GLOBAL", "Issuer Credit Rating", "Local Currency LT")</f>
        <v>45525</v>
      </c>
      <c r="R540" s="10">
        <f>_xll.SNL.Clients.Office.Excel.Functions.SPG(A540, "RD_CREDIT_RATING_DATE_GLOBAL", "Issuer Credit Rating", "Local Currency LT|0")</f>
        <v>45152</v>
      </c>
      <c r="S540" s="10">
        <f>_xll.SNL.Clients.Office.Excel.Functions.SPG(A540, "RD_CREDIT_WATCH_OUTLOOK_DATE_GLOBAL", "Issuer Credit Rating", "Local Currency LT|0")</f>
        <v>45152</v>
      </c>
    </row>
    <row r="541" spans="1:19" x14ac:dyDescent="0.3">
      <c r="A541" t="s">
        <v>1574</v>
      </c>
      <c r="B541" s="10">
        <f>_xll.SNL.Clients.Office.Excel.Functions.SPG(A541,"SP_IPO_DATE")</f>
        <v>41949</v>
      </c>
      <c r="C541" s="5">
        <f>_xll.SNL.Clients.Office.Excel.Functions.SPG(A541, "SP_VOLUME_AVG_WEEKLY_TO_SHARES_OUT", , "1M")</f>
        <v>3.0696114921983946</v>
      </c>
      <c r="D541" s="5">
        <f>_xll.SNL.Clients.Office.Excel.Functions.SPG(A541, "SP_VOLUME_AVG_WEEKLY_TO_SHARES_OUT", , "3M")</f>
        <v>2.8016961856800147</v>
      </c>
      <c r="E541" s="5">
        <f>_xll.SNL.Clients.Office.Excel.Functions.SPG(A541, "SP_VOLUME_AVG_DAILY_TO_1YR_AVG_DAILY", , "1M")</f>
        <v>93.78</v>
      </c>
      <c r="F541" s="5">
        <f>_xll.SNL.Clients.Office.Excel.Functions.SPG(A541, "SP_VOLUME_AVG_DAILY_TO_1YR_AVG_DAILY", , "3M")</f>
        <v>85.6</v>
      </c>
      <c r="G541" s="9" t="str">
        <f>_xll.SNL.Clients.Office.Excel.Functions.SPG(A541, "IQ_SECTOR")</f>
        <v>Financials</v>
      </c>
      <c r="H541" s="9" t="str">
        <f>_xll.SNL.Clients.Office.Excel.Functions.SPG(A541, "IQ_INDUSTRY_GROUP")</f>
        <v>Banks</v>
      </c>
      <c r="I541" s="9" t="str">
        <f>_xll.SNL.Clients.Office.Excel.Functions.SPG(A541, "IQ_INDUSTRY")</f>
        <v>Banks</v>
      </c>
      <c r="J541" s="9" t="str">
        <f>_xll.SNL.Clients.Office.Excel.Functions.SPG(A541, "IQ_PRIMARY_INDUSTRY")</f>
        <v>Regional Banks</v>
      </c>
      <c r="K541" s="9" t="str">
        <f>_xll.SNL.Clients.Office.Excel.Functions.SPG(A541, "NAICS_CODE", "Primary")</f>
        <v>522110 - Commercial Banking</v>
      </c>
      <c r="L541" s="9" t="str">
        <f>_xll.SNL.Clients.Office.Excel.Functions.SPG(A541, "SP_TOPICTAG")</f>
        <v>Consumer Lending; Banking as a Service</v>
      </c>
      <c r="M541" s="5">
        <f>_xll.SNL.Clients.Office.Excel.Functions.SPG(A541, "SP_PCT_SHARES_OWNED_ALL_INSTITUTIONS")</f>
        <v>93.2</v>
      </c>
      <c r="N541" s="9" t="str">
        <f>_xll.SNL.Clients.Office.Excel.Functions.SPG(A541, "RD_CREDIT_RATING_GLOBAL", "Issuer Credit Rating", "Local Currency LT|0")</f>
        <v/>
      </c>
      <c r="O541" s="9" t="str">
        <f>_xll.SNL.Clients.Office.Excel.Functions.SPG(A541, "RD_CWOL_GLOBAL", "Issuer Credit Rating", "Local Currency LT|0")</f>
        <v/>
      </c>
      <c r="P541" s="9" t="str">
        <f>_xll.SNL.Clients.Office.Excel.Functions.SPG(A541, "RD_RATING_ACTION_GLOBAL", "Issuer Credit Rating", "Local Currency LT|0")</f>
        <v/>
      </c>
      <c r="Q541" s="10" t="str">
        <f>_xll.SNL.Clients.Office.Excel.Functions.SPG(A541, "RD_LAST_REVIEW_DATE_GLOBAL", "Issuer Credit Rating", "Local Currency LT")</f>
        <v/>
      </c>
      <c r="R541" s="10" t="str">
        <f>_xll.SNL.Clients.Office.Excel.Functions.SPG(A541, "RD_CREDIT_RATING_DATE_GLOBAL", "Issuer Credit Rating", "Local Currency LT|0")</f>
        <v/>
      </c>
      <c r="S541" s="10" t="str">
        <f>_xll.SNL.Clients.Office.Excel.Functions.SPG(A541, "RD_CREDIT_WATCH_OUTLOOK_DATE_GLOBAL", "Issuer Credit Rating", "Local Currency LT|0")</f>
        <v/>
      </c>
    </row>
    <row r="542" spans="1:19" x14ac:dyDescent="0.3">
      <c r="A542" t="s">
        <v>1575</v>
      </c>
      <c r="B542" s="10">
        <f>_xll.SNL.Clients.Office.Excel.Functions.SPG(A542,"SP_IPO_DATE")</f>
        <v>35363</v>
      </c>
      <c r="C542" s="5">
        <f>_xll.SNL.Clients.Office.Excel.Functions.SPG(A542, "SP_VOLUME_AVG_WEEKLY_TO_SHARES_OUT", , "1M")</f>
        <v>16.652129207331257</v>
      </c>
      <c r="D542" s="5">
        <f>_xll.SNL.Clients.Office.Excel.Functions.SPG(A542, "SP_VOLUME_AVG_WEEKLY_TO_SHARES_OUT", , "3M")</f>
        <v>8.6782514720595643</v>
      </c>
      <c r="E542" s="5">
        <f>_xll.SNL.Clients.Office.Excel.Functions.SPG(A542, "SP_VOLUME_AVG_DAILY_TO_1YR_AVG_DAILY", , "1M")</f>
        <v>263.25</v>
      </c>
      <c r="F542" s="5">
        <f>_xll.SNL.Clients.Office.Excel.Functions.SPG(A542, "SP_VOLUME_AVG_DAILY_TO_1YR_AVG_DAILY", , "3M")</f>
        <v>137.19</v>
      </c>
      <c r="G542" s="9" t="str">
        <f>_xll.SNL.Clients.Office.Excel.Functions.SPG(A542, "IQ_SECTOR")</f>
        <v>Industrials</v>
      </c>
      <c r="H542" s="9" t="str">
        <f>_xll.SNL.Clients.Office.Excel.Functions.SPG(A542, "IQ_INDUSTRY_GROUP")</f>
        <v>Capital Goods</v>
      </c>
      <c r="I542" s="9" t="str">
        <f>_xll.SNL.Clients.Office.Excel.Functions.SPG(A542, "IQ_INDUSTRY")</f>
        <v>Aerospace and Defense</v>
      </c>
      <c r="J542" s="9" t="str">
        <f>_xll.SNL.Clients.Office.Excel.Functions.SPG(A542, "IQ_PRIMARY_INDUSTRY")</f>
        <v>Aerospace and Defense</v>
      </c>
      <c r="K542" s="9" t="str">
        <f>_xll.SNL.Clients.Office.Excel.Functions.SPG(A542, "NAICS_CODE", "Primary")</f>
        <v>33641 - Aerospace Product and Parts Manufacturing</v>
      </c>
      <c r="L542" s="9" t="str">
        <f>_xll.SNL.Clients.Office.Excel.Functions.SPG(A542, "SP_TOPICTAG")</f>
        <v>Industrial Automation; Sensors; Process Automation; Passenger Aircraft Manufacturing</v>
      </c>
      <c r="M542" s="5">
        <f>_xll.SNL.Clients.Office.Excel.Functions.SPG(A542, "SP_PCT_SHARES_OWNED_ALL_INSTITUTIONS")</f>
        <v>95.05</v>
      </c>
      <c r="N542" s="9" t="str">
        <f>_xll.SNL.Clients.Office.Excel.Functions.SPG(A542, "RD_CREDIT_RATING_GLOBAL", "Issuer Credit Rating", "Local Currency LT|0")</f>
        <v>B-</v>
      </c>
      <c r="O542" s="9" t="str">
        <f>_xll.SNL.Clients.Office.Excel.Functions.SPG(A542, "RD_CWOL_GLOBAL", "Issuer Credit Rating", "Local Currency LT|0")</f>
        <v>Stable</v>
      </c>
      <c r="P542" s="9" t="str">
        <f>_xll.SNL.Clients.Office.Excel.Functions.SPG(A542, "RD_RATING_ACTION_GLOBAL", "Issuer Credit Rating", "Local Currency LT|0")</f>
        <v>Upgrade | CreditWatch/Outlook (06/06/2024)</v>
      </c>
      <c r="Q542" s="10">
        <f>_xll.SNL.Clients.Office.Excel.Functions.SPG(A542, "RD_LAST_REVIEW_DATE_GLOBAL", "Issuer Credit Rating", "Local Currency LT")</f>
        <v>45449</v>
      </c>
      <c r="R542" s="10">
        <f>_xll.SNL.Clients.Office.Excel.Functions.SPG(A542, "RD_CREDIT_RATING_DATE_GLOBAL", "Issuer Credit Rating", "Local Currency LT|0")</f>
        <v>45449</v>
      </c>
      <c r="S542" s="10">
        <f>_xll.SNL.Clients.Office.Excel.Functions.SPG(A542, "RD_CREDIT_WATCH_OUTLOOK_DATE_GLOBAL", "Issuer Credit Rating", "Local Currency LT|0")</f>
        <v>45449</v>
      </c>
    </row>
    <row r="543" spans="1:19" x14ac:dyDescent="0.3">
      <c r="A543" t="s">
        <v>1576</v>
      </c>
      <c r="B543" s="10">
        <f>_xll.SNL.Clients.Office.Excel.Functions.SPG(A543,"SP_IPO_DATE")</f>
        <v>41837</v>
      </c>
      <c r="C543" s="5">
        <f>_xll.SNL.Clients.Office.Excel.Functions.SPG(A543, "SP_VOLUME_AVG_WEEKLY_TO_SHARES_OUT", , "1M")</f>
        <v>5.2541768149853958</v>
      </c>
      <c r="D543" s="5">
        <f>_xll.SNL.Clients.Office.Excel.Functions.SPG(A543, "SP_VOLUME_AVG_WEEKLY_TO_SHARES_OUT", , "3M")</f>
        <v>6.2790221638956503</v>
      </c>
      <c r="E543" s="5">
        <f>_xll.SNL.Clients.Office.Excel.Functions.SPG(A543, "SP_VOLUME_AVG_DAILY_TO_1YR_AVG_DAILY", , "1M")</f>
        <v>67.87</v>
      </c>
      <c r="F543" s="5">
        <f>_xll.SNL.Clients.Office.Excel.Functions.SPG(A543, "SP_VOLUME_AVG_DAILY_TO_1YR_AVG_DAILY", , "3M")</f>
        <v>81.11</v>
      </c>
      <c r="G543" s="9" t="str">
        <f>_xll.SNL.Clients.Office.Excel.Functions.SPG(A543, "IQ_SECTOR")</f>
        <v>Financials</v>
      </c>
      <c r="H543" s="9" t="str">
        <f>_xll.SNL.Clients.Office.Excel.Functions.SPG(A543, "IQ_INDUSTRY_GROUP")</f>
        <v>Insurance</v>
      </c>
      <c r="I543" s="9" t="str">
        <f>_xll.SNL.Clients.Office.Excel.Functions.SPG(A543, "IQ_INDUSTRY")</f>
        <v>Insurance</v>
      </c>
      <c r="J543" s="9" t="str">
        <f>_xll.SNL.Clients.Office.Excel.Functions.SPG(A543, "IQ_PRIMARY_INDUSTRY")</f>
        <v>Property and Casualty Insurance</v>
      </c>
      <c r="K543" s="9" t="str">
        <f>_xll.SNL.Clients.Office.Excel.Functions.SPG(A543, "NAICS_CODE", "Primary")</f>
        <v>524114 - Direct Health and Medical Insurance Carriers</v>
      </c>
      <c r="L543" s="9" t="str">
        <f>_xll.SNL.Clients.Office.Excel.Functions.SPG(A543, "SP_TOPICTAG")</f>
        <v>Pet Care; Pet Food and Supplies</v>
      </c>
      <c r="M543" s="5">
        <f>_xll.SNL.Clients.Office.Excel.Functions.SPG(A543, "SP_PCT_SHARES_OWNED_ALL_INSTITUTIONS")</f>
        <v>88.79</v>
      </c>
      <c r="N543" s="9" t="str">
        <f>_xll.SNL.Clients.Office.Excel.Functions.SPG(A543, "RD_CREDIT_RATING_GLOBAL", "Issuer Credit Rating", "Local Currency LT|0")</f>
        <v/>
      </c>
      <c r="O543" s="9" t="str">
        <f>_xll.SNL.Clients.Office.Excel.Functions.SPG(A543, "RD_CWOL_GLOBAL", "Issuer Credit Rating", "Local Currency LT|0")</f>
        <v/>
      </c>
      <c r="P543" s="9" t="str">
        <f>_xll.SNL.Clients.Office.Excel.Functions.SPG(A543, "RD_RATING_ACTION_GLOBAL", "Issuer Credit Rating", "Local Currency LT|0")</f>
        <v/>
      </c>
      <c r="Q543" s="10" t="str">
        <f>_xll.SNL.Clients.Office.Excel.Functions.SPG(A543, "RD_LAST_REVIEW_DATE_GLOBAL", "Issuer Credit Rating", "Local Currency LT")</f>
        <v/>
      </c>
      <c r="R543" s="10" t="str">
        <f>_xll.SNL.Clients.Office.Excel.Functions.SPG(A543, "RD_CREDIT_RATING_DATE_GLOBAL", "Issuer Credit Rating", "Local Currency LT|0")</f>
        <v/>
      </c>
      <c r="S543" s="10" t="str">
        <f>_xll.SNL.Clients.Office.Excel.Functions.SPG(A543, "RD_CREDIT_WATCH_OUTLOOK_DATE_GLOBAL", "Issuer Credit Rating", "Local Currency LT|0")</f>
        <v/>
      </c>
    </row>
    <row r="544" spans="1:19" x14ac:dyDescent="0.3">
      <c r="A544" t="s">
        <v>1577</v>
      </c>
      <c r="B544" t="str">
        <f>_xll.SNL.Clients.Office.Excel.Functions.SPG(A544,"SP_IPO_DATE")</f>
        <v/>
      </c>
      <c r="C544" s="5">
        <f>_xll.SNL.Clients.Office.Excel.Functions.SPG(A544, "SP_VOLUME_AVG_WEEKLY_TO_SHARES_OUT", , "1M")</f>
        <v>2.2052388463271742</v>
      </c>
      <c r="D544" s="5">
        <f>_xll.SNL.Clients.Office.Excel.Functions.SPG(A544, "SP_VOLUME_AVG_WEEKLY_TO_SHARES_OUT", , "3M")</f>
        <v>2.4040699942335744</v>
      </c>
      <c r="E544" s="5">
        <f>_xll.SNL.Clients.Office.Excel.Functions.SPG(A544, "SP_VOLUME_AVG_DAILY_TO_1YR_AVG_DAILY", , "1M")</f>
        <v>100.95</v>
      </c>
      <c r="F544" s="5">
        <f>_xll.SNL.Clients.Office.Excel.Functions.SPG(A544, "SP_VOLUME_AVG_DAILY_TO_1YR_AVG_DAILY", , "3M")</f>
        <v>110.05</v>
      </c>
      <c r="G544" s="9" t="str">
        <f>_xll.SNL.Clients.Office.Excel.Functions.SPG(A544, "IQ_SECTOR")</f>
        <v>Financials</v>
      </c>
      <c r="H544" s="9" t="str">
        <f>_xll.SNL.Clients.Office.Excel.Functions.SPG(A544, "IQ_INDUSTRY_GROUP")</f>
        <v>Banks</v>
      </c>
      <c r="I544" s="9" t="str">
        <f>_xll.SNL.Clients.Office.Excel.Functions.SPG(A544, "IQ_INDUSTRY")</f>
        <v>Banks</v>
      </c>
      <c r="J544" s="9" t="str">
        <f>_xll.SNL.Clients.Office.Excel.Functions.SPG(A544, "IQ_PRIMARY_INDUSTRY")</f>
        <v>Regional Banks</v>
      </c>
      <c r="K544" s="9" t="str">
        <f>_xll.SNL.Clients.Office.Excel.Functions.SPG(A544, "NAICS_CODE", "Primary")</f>
        <v>522110 - Commercial Banking</v>
      </c>
      <c r="L544" s="9" t="str">
        <f>_xll.SNL.Clients.Office.Excel.Functions.SPG(A544, "SP_TOPICTAG")</f>
        <v/>
      </c>
      <c r="M544" s="5">
        <f>_xll.SNL.Clients.Office.Excel.Functions.SPG(A544, "SP_PCT_SHARES_OWNED_ALL_INSTITUTIONS")</f>
        <v>71.540000000000006</v>
      </c>
      <c r="N544" s="9" t="str">
        <f>_xll.SNL.Clients.Office.Excel.Functions.SPG(A544, "RD_CREDIT_RATING_GLOBAL", "Issuer Credit Rating", "Local Currency LT|0")</f>
        <v/>
      </c>
      <c r="O544" s="9" t="str">
        <f>_xll.SNL.Clients.Office.Excel.Functions.SPG(A544, "RD_CWOL_GLOBAL", "Issuer Credit Rating", "Local Currency LT|0")</f>
        <v/>
      </c>
      <c r="P544" s="9" t="str">
        <f>_xll.SNL.Clients.Office.Excel.Functions.SPG(A544, "RD_RATING_ACTION_GLOBAL", "Issuer Credit Rating", "Local Currency LT|0")</f>
        <v/>
      </c>
      <c r="Q544" s="10" t="str">
        <f>_xll.SNL.Clients.Office.Excel.Functions.SPG(A544, "RD_LAST_REVIEW_DATE_GLOBAL", "Issuer Credit Rating", "Local Currency LT")</f>
        <v/>
      </c>
      <c r="R544" s="10" t="str">
        <f>_xll.SNL.Clients.Office.Excel.Functions.SPG(A544, "RD_CREDIT_RATING_DATE_GLOBAL", "Issuer Credit Rating", "Local Currency LT|0")</f>
        <v/>
      </c>
      <c r="S544" s="10" t="str">
        <f>_xll.SNL.Clients.Office.Excel.Functions.SPG(A544, "RD_CREDIT_WATCH_OUTLOOK_DATE_GLOBAL", "Issuer Credit Rating", "Local Currency LT|0")</f>
        <v/>
      </c>
    </row>
    <row r="545" spans="1:19" x14ac:dyDescent="0.3">
      <c r="A545" t="s">
        <v>1578</v>
      </c>
      <c r="B545" t="str">
        <f>_xll.SNL.Clients.Office.Excel.Functions.SPG(A545,"SP_IPO_DATE")</f>
        <v/>
      </c>
      <c r="C545" s="5">
        <f>_xll.SNL.Clients.Office.Excel.Functions.SPG(A545, "SP_VOLUME_AVG_WEEKLY_TO_SHARES_OUT", , "1M")</f>
        <v>2.5243568999035388</v>
      </c>
      <c r="D545" s="5">
        <f>_xll.SNL.Clients.Office.Excel.Functions.SPG(A545, "SP_VOLUME_AVG_WEEKLY_TO_SHARES_OUT", , "3M")</f>
        <v>2.5170364782159669</v>
      </c>
      <c r="E545" s="5">
        <f>_xll.SNL.Clients.Office.Excel.Functions.SPG(A545, "SP_VOLUME_AVG_DAILY_TO_1YR_AVG_DAILY", , "1M")</f>
        <v>108.22</v>
      </c>
      <c r="F545" s="5">
        <f>_xll.SNL.Clients.Office.Excel.Functions.SPG(A545, "SP_VOLUME_AVG_DAILY_TO_1YR_AVG_DAILY", , "3M")</f>
        <v>107.91</v>
      </c>
      <c r="G545" s="9" t="str">
        <f>_xll.SNL.Clients.Office.Excel.Functions.SPG(A545, "IQ_SECTOR")</f>
        <v>Financials</v>
      </c>
      <c r="H545" s="9" t="str">
        <f>_xll.SNL.Clients.Office.Excel.Functions.SPG(A545, "IQ_INDUSTRY_GROUP")</f>
        <v>Banks</v>
      </c>
      <c r="I545" s="9" t="str">
        <f>_xll.SNL.Clients.Office.Excel.Functions.SPG(A545, "IQ_INDUSTRY")</f>
        <v>Banks</v>
      </c>
      <c r="J545" s="9" t="str">
        <f>_xll.SNL.Clients.Office.Excel.Functions.SPG(A545, "IQ_PRIMARY_INDUSTRY")</f>
        <v>Regional Banks</v>
      </c>
      <c r="K545" s="9" t="str">
        <f>_xll.SNL.Clients.Office.Excel.Functions.SPG(A545, "NAICS_CODE", "Primary")</f>
        <v>522110 - Commercial Banking</v>
      </c>
      <c r="L545" s="9" t="str">
        <f>_xll.SNL.Clients.Office.Excel.Functions.SPG(A545, "SP_TOPICTAG")</f>
        <v>Consumer Lending</v>
      </c>
      <c r="M545" s="5">
        <f>_xll.SNL.Clients.Office.Excel.Functions.SPG(A545, "SP_PCT_SHARES_OWNED_ALL_INSTITUTIONS")</f>
        <v>77.64</v>
      </c>
      <c r="N545" s="9" t="str">
        <f>_xll.SNL.Clients.Office.Excel.Functions.SPG(A545, "RD_CREDIT_RATING_GLOBAL", "Issuer Credit Rating", "Local Currency LT|0")</f>
        <v>BBB</v>
      </c>
      <c r="O545" s="9" t="str">
        <f>_xll.SNL.Clients.Office.Excel.Functions.SPG(A545, "RD_CWOL_GLOBAL", "Issuer Credit Rating", "Local Currency LT|0")</f>
        <v>Negative</v>
      </c>
      <c r="P545" s="9" t="str">
        <f>_xll.SNL.Clients.Office.Excel.Functions.SPG(A545, "RD_RATING_ACTION_GLOBAL", "Issuer Credit Rating", "Local Currency LT|0")</f>
        <v>CreditWatch/Outlook (03/26/2024)</v>
      </c>
      <c r="Q545" s="10">
        <f>_xll.SNL.Clients.Office.Excel.Functions.SPG(A545, "RD_LAST_REVIEW_DATE_GLOBAL", "Issuer Credit Rating", "Local Currency LT")</f>
        <v>45414</v>
      </c>
      <c r="R545" s="10">
        <f>_xll.SNL.Clients.Office.Excel.Functions.SPG(A545, "RD_CREDIT_RATING_DATE_GLOBAL", "Issuer Credit Rating", "Local Currency LT|0")</f>
        <v>43174</v>
      </c>
      <c r="S545" s="10">
        <f>_xll.SNL.Clients.Office.Excel.Functions.SPG(A545, "RD_CREDIT_WATCH_OUTLOOK_DATE_GLOBAL", "Issuer Credit Rating", "Local Currency LT|0")</f>
        <v>45377</v>
      </c>
    </row>
    <row r="546" spans="1:19" x14ac:dyDescent="0.3">
      <c r="A546" t="s">
        <v>1579</v>
      </c>
      <c r="B546" s="10">
        <f>_xll.SNL.Clients.Office.Excel.Functions.SPG(A546,"SP_IPO_DATE")</f>
        <v>36789</v>
      </c>
      <c r="C546" s="5">
        <f>_xll.SNL.Clients.Office.Excel.Functions.SPG(A546, "SP_VOLUME_AVG_WEEKLY_TO_SHARES_OUT", , "1M")</f>
        <v>4.0218995822026375</v>
      </c>
      <c r="D546" s="5">
        <f>_xll.SNL.Clients.Office.Excel.Functions.SPG(A546, "SP_VOLUME_AVG_WEEKLY_TO_SHARES_OUT", , "3M")</f>
        <v>3.1842661043933185</v>
      </c>
      <c r="E546" s="5">
        <f>_xll.SNL.Clients.Office.Excel.Functions.SPG(A546, "SP_VOLUME_AVG_DAILY_TO_1YR_AVG_DAILY", , "1M")</f>
        <v>109.81</v>
      </c>
      <c r="F546" s="5">
        <f>_xll.SNL.Clients.Office.Excel.Functions.SPG(A546, "SP_VOLUME_AVG_DAILY_TO_1YR_AVG_DAILY", , "3M")</f>
        <v>86.94</v>
      </c>
      <c r="G546" s="9" t="str">
        <f>_xll.SNL.Clients.Office.Excel.Functions.SPG(A546, "IQ_SECTOR")</f>
        <v>Information Technology</v>
      </c>
      <c r="H546" s="9" t="str">
        <f>_xll.SNL.Clients.Office.Excel.Functions.SPG(A546, "IQ_INDUSTRY_GROUP")</f>
        <v>Technology Hardware and Equipment</v>
      </c>
      <c r="I546" s="9" t="str">
        <f>_xll.SNL.Clients.Office.Excel.Functions.SPG(A546, "IQ_INDUSTRY")</f>
        <v>Electronic Equipment, Instruments and Components</v>
      </c>
      <c r="J546" s="9" t="str">
        <f>_xll.SNL.Clients.Office.Excel.Functions.SPG(A546, "IQ_PRIMARY_INDUSTRY")</f>
        <v>Electronic Manufacturing Services</v>
      </c>
      <c r="K546" s="9" t="str">
        <f>_xll.SNL.Clients.Office.Excel.Functions.SPG(A546, "NAICS_CODE", "Primary")</f>
        <v>334412 - Bare Printed Circuit Board Manufacturing</v>
      </c>
      <c r="L546" s="9" t="str">
        <f>_xll.SNL.Clients.Office.Excel.Functions.SPG(A546, "SP_TOPICTAG")</f>
        <v>Computer Vision; Industrial Automation; Physical Security; RFID (Radio Frequency Identification)</v>
      </c>
      <c r="M546" s="5">
        <f>_xll.SNL.Clients.Office.Excel.Functions.SPG(A546, "SP_PCT_SHARES_OWNED_ALL_INSTITUTIONS")</f>
        <v>100.08</v>
      </c>
      <c r="N546" s="9" t="str">
        <f>_xll.SNL.Clients.Office.Excel.Functions.SPG(A546, "RD_CREDIT_RATING_GLOBAL", "Issuer Credit Rating", "Local Currency LT|0")</f>
        <v>BB</v>
      </c>
      <c r="O546" s="9" t="str">
        <f>_xll.SNL.Clients.Office.Excel.Functions.SPG(A546, "RD_CWOL_GLOBAL", "Issuer Credit Rating", "Local Currency LT|0")</f>
        <v>Stable</v>
      </c>
      <c r="P546" s="9" t="str">
        <f>_xll.SNL.Clients.Office.Excel.Functions.SPG(A546, "RD_RATING_ACTION_GLOBAL", "Issuer Credit Rating", "Local Currency LT|0")</f>
        <v>CreditWatch/Outlook (08/19/2020)</v>
      </c>
      <c r="Q546" s="10">
        <f>_xll.SNL.Clients.Office.Excel.Functions.SPG(A546, "RD_LAST_REVIEW_DATE_GLOBAL", "Issuer Credit Rating", "Local Currency LT")</f>
        <v>45455</v>
      </c>
      <c r="R546" s="10">
        <f>_xll.SNL.Clients.Office.Excel.Functions.SPG(A546, "RD_CREDIT_RATING_DATE_GLOBAL", "Issuer Credit Rating", "Local Currency LT|0")</f>
        <v>42984</v>
      </c>
      <c r="S546" s="10">
        <f>_xll.SNL.Clients.Office.Excel.Functions.SPG(A546, "RD_CREDIT_WATCH_OUTLOOK_DATE_GLOBAL", "Issuer Credit Rating", "Local Currency LT|0")</f>
        <v>44062</v>
      </c>
    </row>
    <row r="547" spans="1:19" x14ac:dyDescent="0.3">
      <c r="A547" t="s">
        <v>1580</v>
      </c>
      <c r="B547" s="10">
        <f>_xll.SNL.Clients.Office.Excel.Functions.SPG(A547,"SP_IPO_DATE")</f>
        <v>39394</v>
      </c>
      <c r="C547" s="5">
        <f>_xll.SNL.Clients.Office.Excel.Functions.SPG(A547, "SP_VOLUME_AVG_WEEKLY_TO_SHARES_OUT", , "1M")</f>
        <v>6.2152911443279679</v>
      </c>
      <c r="D547" s="5">
        <f>_xll.SNL.Clients.Office.Excel.Functions.SPG(A547, "SP_VOLUME_AVG_WEEKLY_TO_SHARES_OUT", , "3M")</f>
        <v>5.9802714899188585</v>
      </c>
      <c r="E547" s="5">
        <f>_xll.SNL.Clients.Office.Excel.Functions.SPG(A547, "SP_VOLUME_AVG_DAILY_TO_1YR_AVG_DAILY", , "1M")</f>
        <v>116.16</v>
      </c>
      <c r="F547" s="5">
        <f>_xll.SNL.Clients.Office.Excel.Functions.SPG(A547, "SP_VOLUME_AVG_DAILY_TO_1YR_AVG_DAILY", , "3M")</f>
        <v>111.77</v>
      </c>
      <c r="G547" s="9" t="str">
        <f>_xll.SNL.Clients.Office.Excel.Functions.SPG(A547, "IQ_SECTOR")</f>
        <v>Financials</v>
      </c>
      <c r="H547" s="9" t="str">
        <f>_xll.SNL.Clients.Office.Excel.Functions.SPG(A547, "IQ_INDUSTRY_GROUP")</f>
        <v>Financial Services</v>
      </c>
      <c r="I547" s="9" t="str">
        <f>_xll.SNL.Clients.Office.Excel.Functions.SPG(A547, "IQ_INDUSTRY")</f>
        <v>Mortgage Real Estate Investment Trusts (REITs)</v>
      </c>
      <c r="J547" s="9" t="str">
        <f>_xll.SNL.Clients.Office.Excel.Functions.SPG(A547, "IQ_PRIMARY_INDUSTRY")</f>
        <v>Mortgage REITs</v>
      </c>
      <c r="K547" s="9" t="str">
        <f>_xll.SNL.Clients.Office.Excel.Functions.SPG(A547, "NAICS_CODE", "Primary")</f>
        <v>525990 - Other Financial Vehicles</v>
      </c>
      <c r="L547" s="9" t="str">
        <f>_xll.SNL.Clients.Office.Excel.Functions.SPG(A547, "SP_TOPICTAG")</f>
        <v/>
      </c>
      <c r="M547" s="5">
        <f>_xll.SNL.Clients.Office.Excel.Functions.SPG(A547, "SP_PCT_SHARES_OWNED_ALL_INSTITUTIONS")</f>
        <v>68.66</v>
      </c>
      <c r="N547" s="9" t="str">
        <f>_xll.SNL.Clients.Office.Excel.Functions.SPG(A547, "RD_CREDIT_RATING_GLOBAL", "Issuer Credit Rating", "Local Currency LT|0")</f>
        <v/>
      </c>
      <c r="O547" s="9" t="str">
        <f>_xll.SNL.Clients.Office.Excel.Functions.SPG(A547, "RD_CWOL_GLOBAL", "Issuer Credit Rating", "Local Currency LT|0")</f>
        <v/>
      </c>
      <c r="P547" s="9" t="str">
        <f>_xll.SNL.Clients.Office.Excel.Functions.SPG(A547, "RD_RATING_ACTION_GLOBAL", "Issuer Credit Rating", "Local Currency LT|0")</f>
        <v/>
      </c>
      <c r="Q547" s="10" t="str">
        <f>_xll.SNL.Clients.Office.Excel.Functions.SPG(A547, "RD_LAST_REVIEW_DATE_GLOBAL", "Issuer Credit Rating", "Local Currency LT")</f>
        <v/>
      </c>
      <c r="R547" s="10" t="str">
        <f>_xll.SNL.Clients.Office.Excel.Functions.SPG(A547, "RD_CREDIT_RATING_DATE_GLOBAL", "Issuer Credit Rating", "Local Currency LT|0")</f>
        <v/>
      </c>
      <c r="S547" s="10" t="str">
        <f>_xll.SNL.Clients.Office.Excel.Functions.SPG(A547, "RD_CREDIT_WATCH_OUTLOOK_DATE_GLOBAL", "Issuer Credit Rating", "Local Currency LT|0")</f>
        <v/>
      </c>
    </row>
    <row r="548" spans="1:19" x14ac:dyDescent="0.3">
      <c r="A548" t="s">
        <v>1581</v>
      </c>
      <c r="B548" t="str">
        <f>_xll.SNL.Clients.Office.Excel.Functions.SPG(A548,"SP_IPO_DATE")</f>
        <v/>
      </c>
      <c r="C548" s="5">
        <f>_xll.SNL.Clients.Office.Excel.Functions.SPG(A548, "SP_VOLUME_AVG_WEEKLY_TO_SHARES_OUT", , "1M")</f>
        <v>2.8595759575521269</v>
      </c>
      <c r="D548" s="5">
        <f>_xll.SNL.Clients.Office.Excel.Functions.SPG(A548, "SP_VOLUME_AVG_WEEKLY_TO_SHARES_OUT", , "3M")</f>
        <v>3.3194431775862556</v>
      </c>
      <c r="E548" s="5">
        <f>_xll.SNL.Clients.Office.Excel.Functions.SPG(A548, "SP_VOLUME_AVG_DAILY_TO_1YR_AVG_DAILY", , "1M")</f>
        <v>89.03</v>
      </c>
      <c r="F548" s="5">
        <f>_xll.SNL.Clients.Office.Excel.Functions.SPG(A548, "SP_VOLUME_AVG_DAILY_TO_1YR_AVG_DAILY", , "3M")</f>
        <v>103.35</v>
      </c>
      <c r="G548" s="9" t="str">
        <f>_xll.SNL.Clients.Office.Excel.Functions.SPG(A548, "IQ_SECTOR")</f>
        <v>Health Care</v>
      </c>
      <c r="H548" s="9" t="str">
        <f>_xll.SNL.Clients.Office.Excel.Functions.SPG(A548, "IQ_INDUSTRY_GROUP")</f>
        <v>Health Care Equipment and Services</v>
      </c>
      <c r="I548" s="9" t="str">
        <f>_xll.SNL.Clients.Office.Excel.Functions.SPG(A548, "IQ_INDUSTRY")</f>
        <v>Health Care Providers and Services</v>
      </c>
      <c r="J548" s="9" t="str">
        <f>_xll.SNL.Clients.Office.Excel.Functions.SPG(A548, "IQ_PRIMARY_INDUSTRY")</f>
        <v>Health Care Facilities</v>
      </c>
      <c r="K548" s="9" t="str">
        <f>_xll.SNL.Clients.Office.Excel.Functions.SPG(A548, "NAICS_CODE", "Primary")</f>
        <v>621498 - All Other Outpatient Care Centers</v>
      </c>
      <c r="L548" s="9" t="str">
        <f>_xll.SNL.Clients.Office.Excel.Functions.SPG(A548, "SP_TOPICTAG")</f>
        <v>Fitness; MHealth; Outpatient Care; Assistive Technology; Neurology; Orthopaedics; Pain Management</v>
      </c>
      <c r="M548" s="5">
        <f>_xll.SNL.Clients.Office.Excel.Functions.SPG(A548, "SP_PCT_SHARES_OWNED_ALL_INSTITUTIONS")</f>
        <v>111.02</v>
      </c>
      <c r="N548" s="9" t="str">
        <f>_xll.SNL.Clients.Office.Excel.Functions.SPG(A548, "RD_CREDIT_RATING_GLOBAL", "Issuer Credit Rating", "Local Currency LT|0")</f>
        <v/>
      </c>
      <c r="O548" s="9" t="str">
        <f>_xll.SNL.Clients.Office.Excel.Functions.SPG(A548, "RD_CWOL_GLOBAL", "Issuer Credit Rating", "Local Currency LT|0")</f>
        <v/>
      </c>
      <c r="P548" s="9" t="str">
        <f>_xll.SNL.Clients.Office.Excel.Functions.SPG(A548, "RD_RATING_ACTION_GLOBAL", "Issuer Credit Rating", "Local Currency LT|0")</f>
        <v/>
      </c>
      <c r="Q548" s="10" t="str">
        <f>_xll.SNL.Clients.Office.Excel.Functions.SPG(A548, "RD_LAST_REVIEW_DATE_GLOBAL", "Issuer Credit Rating", "Local Currency LT")</f>
        <v/>
      </c>
      <c r="R548" s="10" t="str">
        <f>_xll.SNL.Clients.Office.Excel.Functions.SPG(A548, "RD_CREDIT_RATING_DATE_GLOBAL", "Issuer Credit Rating", "Local Currency LT|0")</f>
        <v/>
      </c>
      <c r="S548" s="10" t="str">
        <f>_xll.SNL.Clients.Office.Excel.Functions.SPG(A548, "RD_CREDIT_WATCH_OUTLOOK_DATE_GLOBAL", "Issuer Credit Rating", "Local Currency LT|0")</f>
        <v/>
      </c>
    </row>
    <row r="549" spans="1:19" x14ac:dyDescent="0.3">
      <c r="A549" t="s">
        <v>1582</v>
      </c>
      <c r="B549" t="str">
        <f>_xll.SNL.Clients.Office.Excel.Functions.SPG(A549,"SP_IPO_DATE")</f>
        <v/>
      </c>
      <c r="C549" s="5">
        <f>_xll.SNL.Clients.Office.Excel.Functions.SPG(A549, "SP_VOLUME_AVG_WEEKLY_TO_SHARES_OUT", , "1M")</f>
        <v>6.6608382319406152</v>
      </c>
      <c r="D549" s="5">
        <f>_xll.SNL.Clients.Office.Excel.Functions.SPG(A549, "SP_VOLUME_AVG_WEEKLY_TO_SHARES_OUT", , "3M")</f>
        <v>6.1636575128502953</v>
      </c>
      <c r="E549" s="5">
        <f>_xll.SNL.Clients.Office.Excel.Functions.SPG(A549, "SP_VOLUME_AVG_DAILY_TO_1YR_AVG_DAILY", , "1M")</f>
        <v>146.65</v>
      </c>
      <c r="F549" s="5">
        <f>_xll.SNL.Clients.Office.Excel.Functions.SPG(A549, "SP_VOLUME_AVG_DAILY_TO_1YR_AVG_DAILY", , "3M")</f>
        <v>135.71</v>
      </c>
      <c r="G549" s="9" t="str">
        <f>_xll.SNL.Clients.Office.Excel.Functions.SPG(A549, "IQ_SECTOR")</f>
        <v>Health Care</v>
      </c>
      <c r="H549" s="9" t="str">
        <f>_xll.SNL.Clients.Office.Excel.Functions.SPG(A549, "IQ_INDUSTRY_GROUP")</f>
        <v>Health Care Equipment and Services</v>
      </c>
      <c r="I549" s="9" t="str">
        <f>_xll.SNL.Clients.Office.Excel.Functions.SPG(A549, "IQ_INDUSTRY")</f>
        <v>Health Care Equipment and Supplies</v>
      </c>
      <c r="J549" s="9" t="str">
        <f>_xll.SNL.Clients.Office.Excel.Functions.SPG(A549, "IQ_PRIMARY_INDUSTRY")</f>
        <v>Health Care Supplies</v>
      </c>
      <c r="K549" s="9" t="str">
        <f>_xll.SNL.Clients.Office.Excel.Functions.SPG(A549, "NAICS_CODE", "Primary")</f>
        <v>339113 - Surgical Appliance and Supplies Manufacturing</v>
      </c>
      <c r="L549" s="9" t="str">
        <f>_xll.SNL.Clients.Office.Excel.Functions.SPG(A549, "SP_TOPICTAG")</f>
        <v>MHealth; Packaging Services; Nutraceutical; Pain Management; Surgery</v>
      </c>
      <c r="M549" s="5">
        <f>_xll.SNL.Clients.Office.Excel.Functions.SPG(A549, "SP_PCT_SHARES_OWNED_ALL_INSTITUTIONS")</f>
        <v>96.13</v>
      </c>
      <c r="N549" s="9" t="str">
        <f>_xll.SNL.Clients.Office.Excel.Functions.SPG(A549, "RD_CREDIT_RATING_GLOBAL", "Issuer Credit Rating", "Local Currency LT|0")</f>
        <v/>
      </c>
      <c r="O549" s="9" t="str">
        <f>_xll.SNL.Clients.Office.Excel.Functions.SPG(A549, "RD_CWOL_GLOBAL", "Issuer Credit Rating", "Local Currency LT|0")</f>
        <v/>
      </c>
      <c r="P549" s="9" t="str">
        <f>_xll.SNL.Clients.Office.Excel.Functions.SPG(A549, "RD_RATING_ACTION_GLOBAL", "Issuer Credit Rating", "Local Currency LT|0")</f>
        <v/>
      </c>
      <c r="Q549" s="10" t="str">
        <f>_xll.SNL.Clients.Office.Excel.Functions.SPG(A549, "RD_LAST_REVIEW_DATE_GLOBAL", "Issuer Credit Rating", "Local Currency LT")</f>
        <v/>
      </c>
      <c r="R549" s="10" t="str">
        <f>_xll.SNL.Clients.Office.Excel.Functions.SPG(A549, "RD_CREDIT_RATING_DATE_GLOBAL", "Issuer Credit Rating", "Local Currency LT|0")</f>
        <v/>
      </c>
      <c r="S549" s="10" t="str">
        <f>_xll.SNL.Clients.Office.Excel.Functions.SPG(A549, "RD_CREDIT_WATCH_OUTLOOK_DATE_GLOBAL", "Issuer Credit Rating", "Local Currency LT|0")</f>
        <v/>
      </c>
    </row>
    <row r="550" spans="1:19" x14ac:dyDescent="0.3">
      <c r="A550" t="s">
        <v>1583</v>
      </c>
      <c r="B550" s="10">
        <f>_xll.SNL.Clients.Office.Excel.Functions.SPG(A550,"SP_IPO_DATE")</f>
        <v>38070.041666666664</v>
      </c>
      <c r="C550" s="5">
        <f>_xll.SNL.Clients.Office.Excel.Functions.SPG(A550, "SP_VOLUME_AVG_WEEKLY_TO_SHARES_OUT", , "1M")</f>
        <v>3.8150536134038902</v>
      </c>
      <c r="D550" s="5">
        <f>_xll.SNL.Clients.Office.Excel.Functions.SPG(A550, "SP_VOLUME_AVG_WEEKLY_TO_SHARES_OUT", , "3M")</f>
        <v>3.6928978779914288</v>
      </c>
      <c r="E550" s="5">
        <f>_xll.SNL.Clients.Office.Excel.Functions.SPG(A550, "SP_VOLUME_AVG_DAILY_TO_1YR_AVG_DAILY", , "1M")</f>
        <v>93.17</v>
      </c>
      <c r="F550" s="5">
        <f>_xll.SNL.Clients.Office.Excel.Functions.SPG(A550, "SP_VOLUME_AVG_DAILY_TO_1YR_AVG_DAILY", , "3M")</f>
        <v>90.18</v>
      </c>
      <c r="G550" s="9" t="str">
        <f>_xll.SNL.Clients.Office.Excel.Functions.SPG(A550, "IQ_SECTOR")</f>
        <v>Information Technology</v>
      </c>
      <c r="H550" s="9" t="str">
        <f>_xll.SNL.Clients.Office.Excel.Functions.SPG(A550, "IQ_INDUSTRY_GROUP")</f>
        <v>Semiconductors and Semiconductor Equipment</v>
      </c>
      <c r="I550" s="9" t="str">
        <f>_xll.SNL.Clients.Office.Excel.Functions.SPG(A550, "IQ_INDUSTRY")</f>
        <v>Semiconductors and Semiconductor Equipment</v>
      </c>
      <c r="J550" s="9" t="str">
        <f>_xll.SNL.Clients.Office.Excel.Functions.SPG(A550, "IQ_PRIMARY_INDUSTRY")</f>
        <v>Semiconductor Materials and Equipment</v>
      </c>
      <c r="K550" s="9" t="str">
        <f>_xll.SNL.Clients.Office.Excel.Functions.SPG(A550, "NAICS_CODE", "Primary")</f>
        <v>334413 - Semiconductor and Related Device Manufacturing</v>
      </c>
      <c r="L550" s="9" t="str">
        <f>_xll.SNL.Clients.Office.Excel.Functions.SPG(A550, "SP_TOPICTAG")</f>
        <v>Computer Vision; Industrial Automation; Artificial Intelligence</v>
      </c>
      <c r="M550" s="5">
        <f>_xll.SNL.Clients.Office.Excel.Functions.SPG(A550, "SP_PCT_SHARES_OWNED_ALL_INSTITUTIONS")</f>
        <v>87.9</v>
      </c>
      <c r="N550" s="9" t="str">
        <f>_xll.SNL.Clients.Office.Excel.Functions.SPG(A550, "RD_CREDIT_RATING_GLOBAL", "Issuer Credit Rating", "Local Currency LT|0")</f>
        <v>B+</v>
      </c>
      <c r="O550" s="9" t="str">
        <f>_xll.SNL.Clients.Office.Excel.Functions.SPG(A550, "RD_CWOL_GLOBAL", "Issuer Credit Rating", "Local Currency LT|0")</f>
        <v>Stable</v>
      </c>
      <c r="P550" s="9" t="str">
        <f>_xll.SNL.Clients.Office.Excel.Functions.SPG(A550, "RD_RATING_ACTION_GLOBAL", "Issuer Credit Rating", "Local Currency LT|0")</f>
        <v>New Rating | CreditWatch/Outlook (09/05/2018)</v>
      </c>
      <c r="Q550" s="10">
        <f>_xll.SNL.Clients.Office.Excel.Functions.SPG(A550, "RD_LAST_REVIEW_DATE_GLOBAL", "Issuer Credit Rating", "Local Currency LT")</f>
        <v>45461</v>
      </c>
      <c r="R550" s="10">
        <f>_xll.SNL.Clients.Office.Excel.Functions.SPG(A550, "RD_CREDIT_RATING_DATE_GLOBAL", "Issuer Credit Rating", "Local Currency LT|0")</f>
        <v>43348</v>
      </c>
      <c r="S550" s="10">
        <f>_xll.SNL.Clients.Office.Excel.Functions.SPG(A550, "RD_CREDIT_WATCH_OUTLOOK_DATE_GLOBAL", "Issuer Credit Rating", "Local Currency LT|0")</f>
        <v>43348</v>
      </c>
    </row>
    <row r="551" spans="1:19" x14ac:dyDescent="0.3">
      <c r="A551" t="s">
        <v>1584</v>
      </c>
      <c r="B551" t="str">
        <f>_xll.SNL.Clients.Office.Excel.Functions.SPG(A551,"SP_IPO_DATE")</f>
        <v/>
      </c>
      <c r="C551" s="5">
        <f>_xll.SNL.Clients.Office.Excel.Functions.SPG(A551, "SP_VOLUME_AVG_WEEKLY_TO_SHARES_OUT", , "1M")</f>
        <v>4.2317597244446628</v>
      </c>
      <c r="D551" s="5">
        <f>_xll.SNL.Clients.Office.Excel.Functions.SPG(A551, "SP_VOLUME_AVG_WEEKLY_TO_SHARES_OUT", , "3M")</f>
        <v>3.9227989508863215</v>
      </c>
      <c r="E551" s="5">
        <f>_xll.SNL.Clients.Office.Excel.Functions.SPG(A551, "SP_VOLUME_AVG_DAILY_TO_1YR_AVG_DAILY", , "1M")</f>
        <v>136.37</v>
      </c>
      <c r="F551" s="5">
        <f>_xll.SNL.Clients.Office.Excel.Functions.SPG(A551, "SP_VOLUME_AVG_DAILY_TO_1YR_AVG_DAILY", , "3M")</f>
        <v>126.41</v>
      </c>
      <c r="G551" s="9" t="str">
        <f>_xll.SNL.Clients.Office.Excel.Functions.SPG(A551, "IQ_SECTOR")</f>
        <v>Industrials</v>
      </c>
      <c r="H551" s="9" t="str">
        <f>_xll.SNL.Clients.Office.Excel.Functions.SPG(A551, "IQ_INDUSTRY_GROUP")</f>
        <v>Commercial and Professional Services</v>
      </c>
      <c r="I551" s="9" t="str">
        <f>_xll.SNL.Clients.Office.Excel.Functions.SPG(A551, "IQ_INDUSTRY")</f>
        <v>Commercial Services and Supplies</v>
      </c>
      <c r="J551" s="9" t="str">
        <f>_xll.SNL.Clients.Office.Excel.Functions.SPG(A551, "IQ_PRIMARY_INDUSTRY")</f>
        <v>Diversified Support Services</v>
      </c>
      <c r="K551" s="9" t="str">
        <f>_xll.SNL.Clients.Office.Excel.Functions.SPG(A551, "NAICS_CODE", "Primary")</f>
        <v>8123 - Drycleaning and Laundry Services</v>
      </c>
      <c r="L551" s="9" t="str">
        <f>_xll.SNL.Clients.Office.Excel.Functions.SPG(A551, "SP_TOPICTAG")</f>
        <v>Social Media Marketing; Ad Targeting; Conventional Nuclear; Brand Marketing</v>
      </c>
      <c r="M551" s="5">
        <f>_xll.SNL.Clients.Office.Excel.Functions.SPG(A551, "SP_PCT_SHARES_OWNED_ALL_INSTITUTIONS")</f>
        <v>88.18</v>
      </c>
      <c r="N551" s="9" t="str">
        <f>_xll.SNL.Clients.Office.Excel.Functions.SPG(A551, "RD_CREDIT_RATING_GLOBAL", "Issuer Credit Rating", "Local Currency LT|0")</f>
        <v/>
      </c>
      <c r="O551" s="9" t="str">
        <f>_xll.SNL.Clients.Office.Excel.Functions.SPG(A551, "RD_CWOL_GLOBAL", "Issuer Credit Rating", "Local Currency LT|0")</f>
        <v/>
      </c>
      <c r="P551" s="9" t="str">
        <f>_xll.SNL.Clients.Office.Excel.Functions.SPG(A551, "RD_RATING_ACTION_GLOBAL", "Issuer Credit Rating", "Local Currency LT|0")</f>
        <v/>
      </c>
      <c r="Q551" s="10" t="str">
        <f>_xll.SNL.Clients.Office.Excel.Functions.SPG(A551, "RD_LAST_REVIEW_DATE_GLOBAL", "Issuer Credit Rating", "Local Currency LT")</f>
        <v/>
      </c>
      <c r="R551" s="10" t="str">
        <f>_xll.SNL.Clients.Office.Excel.Functions.SPG(A551, "RD_CREDIT_RATING_DATE_GLOBAL", "Issuer Credit Rating", "Local Currency LT|0")</f>
        <v/>
      </c>
      <c r="S551" s="10" t="str">
        <f>_xll.SNL.Clients.Office.Excel.Functions.SPG(A551, "RD_CREDIT_WATCH_OUTLOOK_DATE_GLOBAL", "Issuer Credit Rating", "Local Currency LT|0")</f>
        <v/>
      </c>
    </row>
    <row r="552" spans="1:19" x14ac:dyDescent="0.3">
      <c r="A552" t="s">
        <v>1585</v>
      </c>
      <c r="B552" t="str">
        <f>_xll.SNL.Clients.Office.Excel.Functions.SPG(A552,"SP_IPO_DATE")</f>
        <v/>
      </c>
      <c r="C552" s="5">
        <f>_xll.SNL.Clients.Office.Excel.Functions.SPG(A552, "SP_VOLUME_AVG_WEEKLY_TO_SHARES_OUT", , "1M")</f>
        <v>2.766955781647551</v>
      </c>
      <c r="D552" s="5">
        <f>_xll.SNL.Clients.Office.Excel.Functions.SPG(A552, "SP_VOLUME_AVG_WEEKLY_TO_SHARES_OUT", , "3M")</f>
        <v>2.8422901614553235</v>
      </c>
      <c r="E552" s="5">
        <f>_xll.SNL.Clients.Office.Excel.Functions.SPG(A552, "SP_VOLUME_AVG_DAILY_TO_1YR_AVG_DAILY", , "1M")</f>
        <v>111.36</v>
      </c>
      <c r="F552" s="5">
        <f>_xll.SNL.Clients.Office.Excel.Functions.SPG(A552, "SP_VOLUME_AVG_DAILY_TO_1YR_AVG_DAILY", , "3M")</f>
        <v>114.39</v>
      </c>
      <c r="G552" s="9" t="str">
        <f>_xll.SNL.Clients.Office.Excel.Functions.SPG(A552, "IQ_SECTOR")</f>
        <v>Financials</v>
      </c>
      <c r="H552" s="9" t="str">
        <f>_xll.SNL.Clients.Office.Excel.Functions.SPG(A552, "IQ_INDUSTRY_GROUP")</f>
        <v>Banks</v>
      </c>
      <c r="I552" s="9" t="str">
        <f>_xll.SNL.Clients.Office.Excel.Functions.SPG(A552, "IQ_INDUSTRY")</f>
        <v>Banks</v>
      </c>
      <c r="J552" s="9" t="str">
        <f>_xll.SNL.Clients.Office.Excel.Functions.SPG(A552, "IQ_PRIMARY_INDUSTRY")</f>
        <v>Regional Banks</v>
      </c>
      <c r="K552" s="9" t="str">
        <f>_xll.SNL.Clients.Office.Excel.Functions.SPG(A552, "NAICS_CODE", "Primary")</f>
        <v>522110 - Commercial Banking</v>
      </c>
      <c r="L552" s="9" t="str">
        <f>_xll.SNL.Clients.Office.Excel.Functions.SPG(A552, "SP_TOPICTAG")</f>
        <v>Consumer Lending; Digital Brokerage</v>
      </c>
      <c r="M552" s="5">
        <f>_xll.SNL.Clients.Office.Excel.Functions.SPG(A552, "SP_PCT_SHARES_OWNED_ALL_INSTITUTIONS")</f>
        <v>82.84</v>
      </c>
      <c r="N552" s="9" t="str">
        <f>_xll.SNL.Clients.Office.Excel.Functions.SPG(A552, "RD_CREDIT_RATING_GLOBAL", "Issuer Credit Rating", "Local Currency LT|0")</f>
        <v/>
      </c>
      <c r="O552" s="9" t="str">
        <f>_xll.SNL.Clients.Office.Excel.Functions.SPG(A552, "RD_CWOL_GLOBAL", "Issuer Credit Rating", "Local Currency LT|0")</f>
        <v/>
      </c>
      <c r="P552" s="9" t="str">
        <f>_xll.SNL.Clients.Office.Excel.Functions.SPG(A552, "RD_RATING_ACTION_GLOBAL", "Issuer Credit Rating", "Local Currency LT|0")</f>
        <v/>
      </c>
      <c r="Q552" s="10" t="str">
        <f>_xll.SNL.Clients.Office.Excel.Functions.SPG(A552, "RD_LAST_REVIEW_DATE_GLOBAL", "Issuer Credit Rating", "Local Currency LT")</f>
        <v/>
      </c>
      <c r="R552" s="10" t="str">
        <f>_xll.SNL.Clients.Office.Excel.Functions.SPG(A552, "RD_CREDIT_RATING_DATE_GLOBAL", "Issuer Credit Rating", "Local Currency LT|0")</f>
        <v/>
      </c>
      <c r="S552" s="10" t="str">
        <f>_xll.SNL.Clients.Office.Excel.Functions.SPG(A552, "RD_CREDIT_WATCH_OUTLOOK_DATE_GLOBAL", "Issuer Credit Rating", "Local Currency LT|0")</f>
        <v/>
      </c>
    </row>
    <row r="553" spans="1:19" x14ac:dyDescent="0.3">
      <c r="A553" t="s">
        <v>1586</v>
      </c>
      <c r="B553" t="str">
        <f>_xll.SNL.Clients.Office.Excel.Functions.SPG(A553,"SP_IPO_DATE")</f>
        <v/>
      </c>
      <c r="C553" s="5">
        <f>_xll.SNL.Clients.Office.Excel.Functions.SPG(A553, "SP_VOLUME_AVG_WEEKLY_TO_SHARES_OUT", , "1M")</f>
        <v>2.5318555282551185</v>
      </c>
      <c r="D553" s="5">
        <f>_xll.SNL.Clients.Office.Excel.Functions.SPG(A553, "SP_VOLUME_AVG_WEEKLY_TO_SHARES_OUT", , "3M")</f>
        <v>2.7385079494615674</v>
      </c>
      <c r="E553" s="5">
        <f>_xll.SNL.Clients.Office.Excel.Functions.SPG(A553, "SP_VOLUME_AVG_DAILY_TO_1YR_AVG_DAILY", , "1M")</f>
        <v>109.88</v>
      </c>
      <c r="F553" s="5">
        <f>_xll.SNL.Clients.Office.Excel.Functions.SPG(A553, "SP_VOLUME_AVG_DAILY_TO_1YR_AVG_DAILY", , "3M")</f>
        <v>118.85</v>
      </c>
      <c r="G553" s="9" t="str">
        <f>_xll.SNL.Clients.Office.Excel.Functions.SPG(A553, "IQ_SECTOR")</f>
        <v>Financials</v>
      </c>
      <c r="H553" s="9" t="str">
        <f>_xll.SNL.Clients.Office.Excel.Functions.SPG(A553, "IQ_INDUSTRY_GROUP")</f>
        <v>Insurance</v>
      </c>
      <c r="I553" s="9" t="str">
        <f>_xll.SNL.Clients.Office.Excel.Functions.SPG(A553, "IQ_INDUSTRY")</f>
        <v>Insurance</v>
      </c>
      <c r="J553" s="9" t="str">
        <f>_xll.SNL.Clients.Office.Excel.Functions.SPG(A553, "IQ_PRIMARY_INDUSTRY")</f>
        <v>Property and Casualty Insurance</v>
      </c>
      <c r="K553" s="9" t="str">
        <f>_xll.SNL.Clients.Office.Excel.Functions.SPG(A553, "NAICS_CODE", "Primary")</f>
        <v>524126 - Direct Property and Casualty Insurance Carriers</v>
      </c>
      <c r="L553" s="9" t="str">
        <f>_xll.SNL.Clients.Office.Excel.Functions.SPG(A553, "SP_TOPICTAG")</f>
        <v/>
      </c>
      <c r="M553" s="5">
        <f>_xll.SNL.Clients.Office.Excel.Functions.SPG(A553, "SP_PCT_SHARES_OWNED_ALL_INSTITUTIONS")</f>
        <v>65.91</v>
      </c>
      <c r="N553" s="9" t="str">
        <f>_xll.SNL.Clients.Office.Excel.Functions.SPG(A553, "RD_CREDIT_RATING_GLOBAL", "Issuer Credit Rating", "Local Currency LT|0")</f>
        <v/>
      </c>
      <c r="O553" s="9" t="str">
        <f>_xll.SNL.Clients.Office.Excel.Functions.SPG(A553, "RD_CWOL_GLOBAL", "Issuer Credit Rating", "Local Currency LT|0")</f>
        <v/>
      </c>
      <c r="P553" s="9" t="str">
        <f>_xll.SNL.Clients.Office.Excel.Functions.SPG(A553, "RD_RATING_ACTION_GLOBAL", "Issuer Credit Rating", "Local Currency LT|0")</f>
        <v/>
      </c>
      <c r="Q553" s="10" t="str">
        <f>_xll.SNL.Clients.Office.Excel.Functions.SPG(A553, "RD_LAST_REVIEW_DATE_GLOBAL", "Issuer Credit Rating", "Local Currency LT")</f>
        <v/>
      </c>
      <c r="R553" s="10" t="str">
        <f>_xll.SNL.Clients.Office.Excel.Functions.SPG(A553, "RD_CREDIT_RATING_DATE_GLOBAL", "Issuer Credit Rating", "Local Currency LT|0")</f>
        <v/>
      </c>
      <c r="S553" s="10" t="str">
        <f>_xll.SNL.Clients.Office.Excel.Functions.SPG(A553, "RD_CREDIT_WATCH_OUTLOOK_DATE_GLOBAL", "Issuer Credit Rating", "Local Currency LT|0")</f>
        <v/>
      </c>
    </row>
    <row r="554" spans="1:19" x14ac:dyDescent="0.3">
      <c r="A554" t="s">
        <v>1587</v>
      </c>
      <c r="B554" s="10">
        <f>_xll.SNL.Clients.Office.Excel.Functions.SPG(A554,"SP_IPO_DATE")</f>
        <v>35370.041666666664</v>
      </c>
      <c r="C554" s="5">
        <f>_xll.SNL.Clients.Office.Excel.Functions.SPG(A554, "SP_VOLUME_AVG_WEEKLY_TO_SHARES_OUT", , "1M")</f>
        <v>4.4672989538247689</v>
      </c>
      <c r="D554" s="5">
        <f>_xll.SNL.Clients.Office.Excel.Functions.SPG(A554, "SP_VOLUME_AVG_WEEKLY_TO_SHARES_OUT", , "3M")</f>
        <v>5.8478696154712662</v>
      </c>
      <c r="E554" s="5">
        <f>_xll.SNL.Clients.Office.Excel.Functions.SPG(A554, "SP_VOLUME_AVG_DAILY_TO_1YR_AVG_DAILY", , "1M")</f>
        <v>76.489999999999995</v>
      </c>
      <c r="F554" s="5">
        <f>_xll.SNL.Clients.Office.Excel.Functions.SPG(A554, "SP_VOLUME_AVG_DAILY_TO_1YR_AVG_DAILY", , "3M")</f>
        <v>100.13</v>
      </c>
      <c r="G554" s="9" t="str">
        <f>_xll.SNL.Clients.Office.Excel.Functions.SPG(A554, "IQ_SECTOR")</f>
        <v>Consumer Staples</v>
      </c>
      <c r="H554" s="9" t="str">
        <f>_xll.SNL.Clients.Office.Excel.Functions.SPG(A554, "IQ_INDUSTRY_GROUP")</f>
        <v>Consumer Staples Distribution and Retail</v>
      </c>
      <c r="I554" s="9" t="str">
        <f>_xll.SNL.Clients.Office.Excel.Functions.SPG(A554, "IQ_INDUSTRY")</f>
        <v>Consumer Staples Distribution and Retail</v>
      </c>
      <c r="J554" s="9" t="str">
        <f>_xll.SNL.Clients.Office.Excel.Functions.SPG(A554, "IQ_PRIMARY_INDUSTRY")</f>
        <v>Food Distributors</v>
      </c>
      <c r="K554" s="9" t="str">
        <f>_xll.SNL.Clients.Office.Excel.Functions.SPG(A554, "NAICS_CODE", "Primary")</f>
        <v>424410 - General Line Grocery Merchant Wholesalers</v>
      </c>
      <c r="L554" s="9" t="str">
        <f>_xll.SNL.Clients.Office.Excel.Functions.SPG(A554, "SP_TOPICTAG")</f>
        <v>Fast-Moving Consumer Goods; Food Delivery; Marketing Automation; Organic; Online Grocery; Utility Scale Solar</v>
      </c>
      <c r="M554" s="5">
        <f>_xll.SNL.Clients.Office.Excel.Functions.SPG(A554, "SP_PCT_SHARES_OWNED_ALL_INSTITUTIONS")</f>
        <v>88.31</v>
      </c>
      <c r="N554" s="9" t="str">
        <f>_xll.SNL.Clients.Office.Excel.Functions.SPG(A554, "RD_CREDIT_RATING_GLOBAL", "Issuer Credit Rating", "Local Currency LT|0")</f>
        <v>B</v>
      </c>
      <c r="O554" s="9" t="str">
        <f>_xll.SNL.Clients.Office.Excel.Functions.SPG(A554, "RD_CWOL_GLOBAL", "Issuer Credit Rating", "Local Currency LT|0")</f>
        <v>Stable</v>
      </c>
      <c r="P554" s="9" t="str">
        <f>_xll.SNL.Clients.Office.Excel.Functions.SPG(A554, "RD_RATING_ACTION_GLOBAL", "Issuer Credit Rating", "Local Currency LT|0")</f>
        <v>CreditWatch/Outlook (12/20/2024)</v>
      </c>
      <c r="Q554" s="10">
        <f>_xll.SNL.Clients.Office.Excel.Functions.SPG(A554, "RD_LAST_REVIEW_DATE_GLOBAL", "Issuer Credit Rating", "Local Currency LT")</f>
        <v>45693</v>
      </c>
      <c r="R554" s="10">
        <f>_xll.SNL.Clients.Office.Excel.Functions.SPG(A554, "RD_CREDIT_RATING_DATE_GLOBAL", "Issuer Credit Rating", "Local Currency LT|0")</f>
        <v>45104</v>
      </c>
      <c r="S554" s="10">
        <f>_xll.SNL.Clients.Office.Excel.Functions.SPG(A554, "RD_CREDIT_WATCH_OUTLOOK_DATE_GLOBAL", "Issuer Credit Rating", "Local Currency LT|0")</f>
        <v>45646</v>
      </c>
    </row>
    <row r="555" spans="1:19" x14ac:dyDescent="0.3">
      <c r="A555" t="s">
        <v>1588</v>
      </c>
      <c r="B555" t="str">
        <f>_xll.SNL.Clients.Office.Excel.Functions.SPG(A555,"SP_IPO_DATE")</f>
        <v/>
      </c>
      <c r="C555" s="5">
        <f>_xll.SNL.Clients.Office.Excel.Functions.SPG(A555, "SP_VOLUME_AVG_WEEKLY_TO_SHARES_OUT", , "1M")</f>
        <v>3.483576019250092</v>
      </c>
      <c r="D555" s="5">
        <f>_xll.SNL.Clients.Office.Excel.Functions.SPG(A555, "SP_VOLUME_AVG_WEEKLY_TO_SHARES_OUT", , "3M")</f>
        <v>3.967175614612426</v>
      </c>
      <c r="E555" s="5">
        <f>_xll.SNL.Clients.Office.Excel.Functions.SPG(A555, "SP_VOLUME_AVG_DAILY_TO_1YR_AVG_DAILY", , "1M")</f>
        <v>64.89</v>
      </c>
      <c r="F555" s="5">
        <f>_xll.SNL.Clients.Office.Excel.Functions.SPG(A555, "SP_VOLUME_AVG_DAILY_TO_1YR_AVG_DAILY", , "3M")</f>
        <v>73.900000000000006</v>
      </c>
      <c r="G555" s="9" t="str">
        <f>_xll.SNL.Clients.Office.Excel.Functions.SPG(A555, "IQ_SECTOR")</f>
        <v>Real Estate</v>
      </c>
      <c r="H555" s="9" t="str">
        <f>_xll.SNL.Clients.Office.Excel.Functions.SPG(A555, "IQ_INDUSTRY_GROUP")</f>
        <v>Equity Real Estate Investment Trusts (REITs)</v>
      </c>
      <c r="I555" s="9" t="str">
        <f>_xll.SNL.Clients.Office.Excel.Functions.SPG(A555, "IQ_INDUSTRY")</f>
        <v>Specialized REITs</v>
      </c>
      <c r="J555" s="9" t="str">
        <f>_xll.SNL.Clients.Office.Excel.Functions.SPG(A555, "IQ_PRIMARY_INDUSTRY")</f>
        <v>Other Specialized REITs</v>
      </c>
      <c r="K555" s="9" t="str">
        <f>_xll.SNL.Clients.Office.Excel.Functions.SPG(A555, "NAICS_CODE", "Primary")</f>
        <v>531110 - Lessors of Residential Buildings and Dwellings</v>
      </c>
      <c r="L555" s="9" t="str">
        <f>_xll.SNL.Clients.Office.Excel.Functions.SPG(A555, "SP_TOPICTAG")</f>
        <v>Network Backbone; Edge Computing; 5G</v>
      </c>
      <c r="M555" s="5">
        <f>_xll.SNL.Clients.Office.Excel.Functions.SPG(A555, "SP_PCT_SHARES_OWNED_ALL_INSTITUTIONS")</f>
        <v>87.2</v>
      </c>
      <c r="N555" s="9" t="str">
        <f>_xll.SNL.Clients.Office.Excel.Functions.SPG(A555, "RD_CREDIT_RATING_GLOBAL", "Issuer Credit Rating", "Local Currency LT|0")</f>
        <v>B-</v>
      </c>
      <c r="O555" s="9" t="str">
        <f>_xll.SNL.Clients.Office.Excel.Functions.SPG(A555, "RD_CWOL_GLOBAL", "Issuer Credit Rating", "Local Currency LT|0")</f>
        <v>Stable</v>
      </c>
      <c r="P555" s="9" t="str">
        <f>_xll.SNL.Clients.Office.Excel.Functions.SPG(A555, "RD_RATING_ACTION_GLOBAL", "Issuer Credit Rating", "Local Currency LT|0")</f>
        <v>Upgrade | CreditWatch/Outlook (10/07/2020)</v>
      </c>
      <c r="Q555" s="10">
        <f>_xll.SNL.Clients.Office.Excel.Functions.SPG(A555, "RD_LAST_REVIEW_DATE_GLOBAL", "Issuer Credit Rating", "Local Currency LT")</f>
        <v>45614</v>
      </c>
      <c r="R555" s="10">
        <f>_xll.SNL.Clients.Office.Excel.Functions.SPG(A555, "RD_CREDIT_RATING_DATE_GLOBAL", "Issuer Credit Rating", "Local Currency LT|0")</f>
        <v>44111</v>
      </c>
      <c r="S555" s="10">
        <f>_xll.SNL.Clients.Office.Excel.Functions.SPG(A555, "RD_CREDIT_WATCH_OUTLOOK_DATE_GLOBAL", "Issuer Credit Rating", "Local Currency LT|0")</f>
        <v>44111</v>
      </c>
    </row>
    <row r="556" spans="1:19" x14ac:dyDescent="0.3">
      <c r="A556" t="s">
        <v>1589</v>
      </c>
      <c r="B556" t="str">
        <f>_xll.SNL.Clients.Office.Excel.Functions.SPG(A556,"SP_IPO_DATE")</f>
        <v/>
      </c>
      <c r="C556" s="5">
        <f>_xll.SNL.Clients.Office.Excel.Functions.SPG(A556, "SP_VOLUME_AVG_WEEKLY_TO_SHARES_OUT", , "1M")</f>
        <v>1.7096196068027121</v>
      </c>
      <c r="D556" s="5">
        <f>_xll.SNL.Clients.Office.Excel.Functions.SPG(A556, "SP_VOLUME_AVG_WEEKLY_TO_SHARES_OUT", , "3M")</f>
        <v>1.8945940031485575</v>
      </c>
      <c r="E556" s="5">
        <f>_xll.SNL.Clients.Office.Excel.Functions.SPG(A556, "SP_VOLUME_AVG_DAILY_TO_1YR_AVG_DAILY", , "1M")</f>
        <v>93.41</v>
      </c>
      <c r="F556" s="5">
        <f>_xll.SNL.Clients.Office.Excel.Functions.SPG(A556, "SP_VOLUME_AVG_DAILY_TO_1YR_AVG_DAILY", , "3M")</f>
        <v>103.51</v>
      </c>
      <c r="G556" s="9" t="str">
        <f>_xll.SNL.Clients.Office.Excel.Functions.SPG(A556, "IQ_SECTOR")</f>
        <v>Utilities</v>
      </c>
      <c r="H556" s="9" t="str">
        <f>_xll.SNL.Clients.Office.Excel.Functions.SPG(A556, "IQ_INDUSTRY_GROUP")</f>
        <v>Utilities</v>
      </c>
      <c r="I556" s="9" t="str">
        <f>_xll.SNL.Clients.Office.Excel.Functions.SPG(A556, "IQ_INDUSTRY")</f>
        <v>Multi-Utilities</v>
      </c>
      <c r="J556" s="9" t="str">
        <f>_xll.SNL.Clients.Office.Excel.Functions.SPG(A556, "IQ_PRIMARY_INDUSTRY")</f>
        <v>Multi-Utilities</v>
      </c>
      <c r="K556" s="9" t="str">
        <f>_xll.SNL.Clients.Office.Excel.Functions.SPG(A556, "NAICS_CODE", "Primary")</f>
        <v>221122 - Electric Power Distribution</v>
      </c>
      <c r="L556" s="9" t="str">
        <f>_xll.SNL.Clients.Office.Excel.Functions.SPG(A556, "SP_TOPICTAG")</f>
        <v>Clean Energy; Energy Management; Smart Energy; Utility Scale Solar</v>
      </c>
      <c r="M556" s="5">
        <f>_xll.SNL.Clients.Office.Excel.Functions.SPG(A556, "SP_PCT_SHARES_OWNED_ALL_INSTITUTIONS")</f>
        <v>79.75</v>
      </c>
      <c r="N556" s="9" t="str">
        <f>_xll.SNL.Clients.Office.Excel.Functions.SPG(A556, "RD_CREDIT_RATING_GLOBAL", "Issuer Credit Rating", "Local Currency LT|0")</f>
        <v>BBB+</v>
      </c>
      <c r="O556" s="9" t="str">
        <f>_xll.SNL.Clients.Office.Excel.Functions.SPG(A556, "RD_CWOL_GLOBAL", "Issuer Credit Rating", "Local Currency LT|0")</f>
        <v>Stable</v>
      </c>
      <c r="P556" s="9" t="str">
        <f>_xll.SNL.Clients.Office.Excel.Functions.SPG(A556, "RD_RATING_ACTION_GLOBAL", "Issuer Credit Rating", "Local Currency LT|0")</f>
        <v>CreditWatch/Outlook (08/05/2022)</v>
      </c>
      <c r="Q556" s="10">
        <f>_xll.SNL.Clients.Office.Excel.Functions.SPG(A556, "RD_LAST_REVIEW_DATE_GLOBAL", "Issuer Credit Rating", "Local Currency LT")</f>
        <v>45519</v>
      </c>
      <c r="R556" s="10">
        <f>_xll.SNL.Clients.Office.Excel.Functions.SPG(A556, "RD_CREDIT_RATING_DATE_GLOBAL", "Issuer Credit Rating", "Local Currency LT|0")</f>
        <v>41996</v>
      </c>
      <c r="S556" s="10">
        <f>_xll.SNL.Clients.Office.Excel.Functions.SPG(A556, "RD_CREDIT_WATCH_OUTLOOK_DATE_GLOBAL", "Issuer Credit Rating", "Local Currency LT|0")</f>
        <v>44778</v>
      </c>
    </row>
    <row r="557" spans="1:19" x14ac:dyDescent="0.3">
      <c r="A557" t="s">
        <v>1590</v>
      </c>
      <c r="B557" t="str">
        <f>_xll.SNL.Clients.Office.Excel.Functions.SPG(A557,"SP_IPO_DATE")</f>
        <v/>
      </c>
      <c r="C557" s="5">
        <f>_xll.SNL.Clients.Office.Excel.Functions.SPG(A557, "SP_VOLUME_AVG_WEEKLY_TO_SHARES_OUT", , "1M")</f>
        <v>2.9077875339168178</v>
      </c>
      <c r="D557" s="5">
        <f>_xll.SNL.Clients.Office.Excel.Functions.SPG(A557, "SP_VOLUME_AVG_WEEKLY_TO_SHARES_OUT", , "3M")</f>
        <v>2.9403798796307639</v>
      </c>
      <c r="E557" s="5">
        <f>_xll.SNL.Clients.Office.Excel.Functions.SPG(A557, "SP_VOLUME_AVG_DAILY_TO_1YR_AVG_DAILY", , "1M")</f>
        <v>76.23</v>
      </c>
      <c r="F557" s="5">
        <f>_xll.SNL.Clients.Office.Excel.Functions.SPG(A557, "SP_VOLUME_AVG_DAILY_TO_1YR_AVG_DAILY", , "3M")</f>
        <v>77.09</v>
      </c>
      <c r="G557" s="9" t="str">
        <f>_xll.SNL.Clients.Office.Excel.Functions.SPG(A557, "IQ_SECTOR")</f>
        <v>Consumer Staples</v>
      </c>
      <c r="H557" s="9" t="str">
        <f>_xll.SNL.Clients.Office.Excel.Functions.SPG(A557, "IQ_INDUSTRY_GROUP")</f>
        <v>Food, Beverage and Tobacco</v>
      </c>
      <c r="I557" s="9" t="str">
        <f>_xll.SNL.Clients.Office.Excel.Functions.SPG(A557, "IQ_INDUSTRY")</f>
        <v>Tobacco</v>
      </c>
      <c r="J557" s="9" t="str">
        <f>_xll.SNL.Clients.Office.Excel.Functions.SPG(A557, "IQ_PRIMARY_INDUSTRY")</f>
        <v>Tobacco</v>
      </c>
      <c r="K557" s="9" t="str">
        <f>_xll.SNL.Clients.Office.Excel.Functions.SPG(A557, "NAICS_CODE", "Primary")</f>
        <v>312230 - Tobacco Manufacturing</v>
      </c>
      <c r="L557" s="9" t="str">
        <f>_xll.SNL.Clients.Office.Excel.Functions.SPG(A557, "SP_TOPICTAG")</f>
        <v>Animal Feed; Farming; Green Consumer Goods; Horticulture; Organic; Alternative Protein</v>
      </c>
      <c r="M557" s="5">
        <f>_xll.SNL.Clients.Office.Excel.Functions.SPG(A557, "SP_PCT_SHARES_OWNED_ALL_INSTITUTIONS")</f>
        <v>80.53</v>
      </c>
      <c r="N557" s="9" t="str">
        <f>_xll.SNL.Clients.Office.Excel.Functions.SPG(A557, "RD_CREDIT_RATING_GLOBAL", "Issuer Credit Rating", "Local Currency LT|0")</f>
        <v>BBB-</v>
      </c>
      <c r="O557" s="9" t="str">
        <f>_xll.SNL.Clients.Office.Excel.Functions.SPG(A557, "RD_CWOL_GLOBAL", "Issuer Credit Rating", "Local Currency LT|0")</f>
        <v>Negative</v>
      </c>
      <c r="P557" s="9" t="str">
        <f>_xll.SNL.Clients.Office.Excel.Functions.SPG(A557, "RD_RATING_ACTION_GLOBAL", "Issuer Credit Rating", "Local Currency LT|0")</f>
        <v>CreditWatch/Outlook (07/16/2024)</v>
      </c>
      <c r="Q557" s="10">
        <f>_xll.SNL.Clients.Office.Excel.Functions.SPG(A557, "RD_LAST_REVIEW_DATE_GLOBAL", "Issuer Credit Rating", "Local Currency LT")</f>
        <v>45559</v>
      </c>
      <c r="R557" s="10">
        <f>_xll.SNL.Clients.Office.Excel.Functions.SPG(A557, "RD_CREDIT_RATING_DATE_GLOBAL", "Issuer Credit Rating", "Local Currency LT|0")</f>
        <v>45118</v>
      </c>
      <c r="S557" s="10">
        <f>_xll.SNL.Clients.Office.Excel.Functions.SPG(A557, "RD_CREDIT_WATCH_OUTLOOK_DATE_GLOBAL", "Issuer Credit Rating", "Local Currency LT|0")</f>
        <v>45489</v>
      </c>
    </row>
    <row r="558" spans="1:19" x14ac:dyDescent="0.3">
      <c r="A558" t="s">
        <v>1591</v>
      </c>
      <c r="B558" s="10">
        <f>_xll.SNL.Clients.Office.Excel.Functions.SPG(A558,"SP_IPO_DATE")</f>
        <v>31772</v>
      </c>
      <c r="C558" s="5">
        <f>_xll.SNL.Clients.Office.Excel.Functions.SPG(A558, "SP_VOLUME_AVG_WEEKLY_TO_SHARES_OUT", , "1M")</f>
        <v>2.4391838689223269</v>
      </c>
      <c r="D558" s="5">
        <f>_xll.SNL.Clients.Office.Excel.Functions.SPG(A558, "SP_VOLUME_AVG_WEEKLY_TO_SHARES_OUT", , "3M")</f>
        <v>2.5097225112469328</v>
      </c>
      <c r="E558" s="5">
        <f>_xll.SNL.Clients.Office.Excel.Functions.SPG(A558, "SP_VOLUME_AVG_DAILY_TO_1YR_AVG_DAILY", , "1M")</f>
        <v>88.78</v>
      </c>
      <c r="F558" s="5">
        <f>_xll.SNL.Clients.Office.Excel.Functions.SPG(A558, "SP_VOLUME_AVG_DAILY_TO_1YR_AVG_DAILY", , "3M")</f>
        <v>91.35</v>
      </c>
      <c r="G558" s="9" t="str">
        <f>_xll.SNL.Clients.Office.Excel.Functions.SPG(A558, "IQ_SECTOR")</f>
        <v>Real Estate</v>
      </c>
      <c r="H558" s="9" t="str">
        <f>_xll.SNL.Clients.Office.Excel.Functions.SPG(A558, "IQ_INDUSTRY_GROUP")</f>
        <v>Equity Real Estate Investment Trusts (REITs)</v>
      </c>
      <c r="I558" s="9" t="str">
        <f>_xll.SNL.Clients.Office.Excel.Functions.SPG(A558, "IQ_INDUSTRY")</f>
        <v>Health Care REITs</v>
      </c>
      <c r="J558" s="9" t="str">
        <f>_xll.SNL.Clients.Office.Excel.Functions.SPG(A558, "IQ_PRIMARY_INDUSTRY")</f>
        <v>Health Care REITs</v>
      </c>
      <c r="K558" s="9" t="str">
        <f>_xll.SNL.Clients.Office.Excel.Functions.SPG(A558, "NAICS_CODE", "Primary")</f>
        <v>531110 - Lessors of Residential Buildings and Dwellings</v>
      </c>
      <c r="L558" s="9" t="str">
        <f>_xll.SNL.Clients.Office.Excel.Functions.SPG(A558, "SP_TOPICTAG")</f>
        <v/>
      </c>
      <c r="M558" s="5">
        <f>_xll.SNL.Clients.Office.Excel.Functions.SPG(A558, "SP_PCT_SHARES_OWNED_ALL_INSTITUTIONS")</f>
        <v>66.180000000000007</v>
      </c>
      <c r="N558" s="9" t="str">
        <f>_xll.SNL.Clients.Office.Excel.Functions.SPG(A558, "RD_CREDIT_RATING_GLOBAL", "Issuer Credit Rating", "Local Currency LT|0")</f>
        <v/>
      </c>
      <c r="O558" s="9" t="str">
        <f>_xll.SNL.Clients.Office.Excel.Functions.SPG(A558, "RD_CWOL_GLOBAL", "Issuer Credit Rating", "Local Currency LT|0")</f>
        <v/>
      </c>
      <c r="P558" s="9" t="str">
        <f>_xll.SNL.Clients.Office.Excel.Functions.SPG(A558, "RD_RATING_ACTION_GLOBAL", "Issuer Credit Rating", "Local Currency LT|0")</f>
        <v/>
      </c>
      <c r="Q558" s="10" t="str">
        <f>_xll.SNL.Clients.Office.Excel.Functions.SPG(A558, "RD_LAST_REVIEW_DATE_GLOBAL", "Issuer Credit Rating", "Local Currency LT")</f>
        <v/>
      </c>
      <c r="R558" s="10" t="str">
        <f>_xll.SNL.Clients.Office.Excel.Functions.SPG(A558, "RD_CREDIT_RATING_DATE_GLOBAL", "Issuer Credit Rating", "Local Currency LT|0")</f>
        <v/>
      </c>
      <c r="S558" s="10" t="str">
        <f>_xll.SNL.Clients.Office.Excel.Functions.SPG(A558, "RD_CREDIT_WATCH_OUTLOOK_DATE_GLOBAL", "Issuer Credit Rating", "Local Currency LT|0")</f>
        <v/>
      </c>
    </row>
    <row r="559" spans="1:19" x14ac:dyDescent="0.3">
      <c r="A559" t="s">
        <v>1592</v>
      </c>
      <c r="B559" t="str">
        <f>_xll.SNL.Clients.Office.Excel.Functions.SPG(A559,"SP_IPO_DATE")</f>
        <v/>
      </c>
      <c r="C559" s="5">
        <f>_xll.SNL.Clients.Office.Excel.Functions.SPG(A559, "SP_VOLUME_AVG_WEEKLY_TO_SHARES_OUT", , "1M")</f>
        <v>3.2721179634430575</v>
      </c>
      <c r="D559" s="5">
        <f>_xll.SNL.Clients.Office.Excel.Functions.SPG(A559, "SP_VOLUME_AVG_WEEKLY_TO_SHARES_OUT", , "3M")</f>
        <v>3.5927891943820045</v>
      </c>
      <c r="E559" s="5">
        <f>_xll.SNL.Clients.Office.Excel.Functions.SPG(A559, "SP_VOLUME_AVG_DAILY_TO_1YR_AVG_DAILY", , "1M")</f>
        <v>82.58</v>
      </c>
      <c r="F559" s="5">
        <f>_xll.SNL.Clients.Office.Excel.Functions.SPG(A559, "SP_VOLUME_AVG_DAILY_TO_1YR_AVG_DAILY", , "3M")</f>
        <v>90.68</v>
      </c>
      <c r="G559" s="9" t="str">
        <f>_xll.SNL.Clients.Office.Excel.Functions.SPG(A559, "IQ_SECTOR")</f>
        <v>Consumer Discretionary</v>
      </c>
      <c r="H559" s="9" t="str">
        <f>_xll.SNL.Clients.Office.Excel.Functions.SPG(A559, "IQ_INDUSTRY_GROUP")</f>
        <v>Consumer Discretionary Distribution and Retail</v>
      </c>
      <c r="I559" s="9" t="str">
        <f>_xll.SNL.Clients.Office.Excel.Functions.SPG(A559, "IQ_INDUSTRY")</f>
        <v>Specialty Retail</v>
      </c>
      <c r="J559" s="9" t="str">
        <f>_xll.SNL.Clients.Office.Excel.Functions.SPG(A559, "IQ_PRIMARY_INDUSTRY")</f>
        <v>Other Specialty Retail</v>
      </c>
      <c r="K559" s="9" t="str">
        <f>_xll.SNL.Clients.Office.Excel.Functions.SPG(A559, "NAICS_CODE", "Primary")</f>
        <v>5322 - Consumer Goods Rental</v>
      </c>
      <c r="L559" s="9" t="str">
        <f>_xll.SNL.Clients.Office.Excel.Functions.SPG(A559, "SP_TOPICTAG")</f>
        <v>File Sharing; Virtual Workforce; Cloud Storage; Process Automation</v>
      </c>
      <c r="M559" s="5">
        <f>_xll.SNL.Clients.Office.Excel.Functions.SPG(A559, "SP_PCT_SHARES_OWNED_ALL_INSTITUTIONS")</f>
        <v>80.39</v>
      </c>
      <c r="N559" s="9" t="str">
        <f>_xll.SNL.Clients.Office.Excel.Functions.SPG(A559, "RD_CREDIT_RATING_GLOBAL", "Issuer Credit Rating", "Local Currency LT|0")</f>
        <v>BB-</v>
      </c>
      <c r="O559" s="9" t="str">
        <f>_xll.SNL.Clients.Office.Excel.Functions.SPG(A559, "RD_CWOL_GLOBAL", "Issuer Credit Rating", "Local Currency LT|0")</f>
        <v>Stable</v>
      </c>
      <c r="P559" s="9" t="str">
        <f>_xll.SNL.Clients.Office.Excel.Functions.SPG(A559, "RD_RATING_ACTION_GLOBAL", "Issuer Credit Rating", "Local Currency LT|0")</f>
        <v>Upgrade | CreditWatch/Outlook (07/17/2019)</v>
      </c>
      <c r="Q559" s="10">
        <f>_xll.SNL.Clients.Office.Excel.Functions.SPG(A559, "RD_LAST_REVIEW_DATE_GLOBAL", "Issuer Credit Rating", "Local Currency LT")</f>
        <v>45561</v>
      </c>
      <c r="R559" s="10">
        <f>_xll.SNL.Clients.Office.Excel.Functions.SPG(A559, "RD_CREDIT_RATING_DATE_GLOBAL", "Issuer Credit Rating", "Local Currency LT|0")</f>
        <v>43663</v>
      </c>
      <c r="S559" s="10">
        <f>_xll.SNL.Clients.Office.Excel.Functions.SPG(A559, "RD_CREDIT_WATCH_OUTLOOK_DATE_GLOBAL", "Issuer Credit Rating", "Local Currency LT|0")</f>
        <v>43663</v>
      </c>
    </row>
    <row r="560" spans="1:19" x14ac:dyDescent="0.3">
      <c r="A560" t="s">
        <v>1593</v>
      </c>
      <c r="B560" t="str">
        <f>_xll.SNL.Clients.Office.Excel.Functions.SPG(A560,"SP_IPO_DATE")</f>
        <v/>
      </c>
      <c r="C560" s="5">
        <f>_xll.SNL.Clients.Office.Excel.Functions.SPG(A560, "SP_VOLUME_AVG_WEEKLY_TO_SHARES_OUT", , "1M")</f>
        <v>2.8759804090128669</v>
      </c>
      <c r="D560" s="5">
        <f>_xll.SNL.Clients.Office.Excel.Functions.SPG(A560, "SP_VOLUME_AVG_WEEKLY_TO_SHARES_OUT", , "3M")</f>
        <v>3.4346262901314151</v>
      </c>
      <c r="E560" s="5">
        <f>_xll.SNL.Clients.Office.Excel.Functions.SPG(A560, "SP_VOLUME_AVG_DAILY_TO_1YR_AVG_DAILY", , "1M")</f>
        <v>81.91</v>
      </c>
      <c r="F560" s="5">
        <f>_xll.SNL.Clients.Office.Excel.Functions.SPG(A560, "SP_VOLUME_AVG_DAILY_TO_1YR_AVG_DAILY", , "3M")</f>
        <v>97.82</v>
      </c>
      <c r="G560" s="9" t="str">
        <f>_xll.SNL.Clients.Office.Excel.Functions.SPG(A560, "IQ_SECTOR")</f>
        <v>Real Estate</v>
      </c>
      <c r="H560" s="9" t="str">
        <f>_xll.SNL.Clients.Office.Excel.Functions.SPG(A560, "IQ_INDUSTRY_GROUP")</f>
        <v>Equity Real Estate Investment Trusts (REITs)</v>
      </c>
      <c r="I560" s="9" t="str">
        <f>_xll.SNL.Clients.Office.Excel.Functions.SPG(A560, "IQ_INDUSTRY")</f>
        <v>Retail REITs</v>
      </c>
      <c r="J560" s="9" t="str">
        <f>_xll.SNL.Clients.Office.Excel.Functions.SPG(A560, "IQ_PRIMARY_INDUSTRY")</f>
        <v>Retail REITs</v>
      </c>
      <c r="K560" s="9" t="str">
        <f>_xll.SNL.Clients.Office.Excel.Functions.SPG(A560, "NAICS_CODE", "Primary")</f>
        <v>531110 - Lessors of Residential Buildings and Dwellings</v>
      </c>
      <c r="L560" s="9" t="str">
        <f>_xll.SNL.Clients.Office.Excel.Functions.SPG(A560, "SP_TOPICTAG")</f>
        <v/>
      </c>
      <c r="M560" s="5">
        <f>_xll.SNL.Clients.Office.Excel.Functions.SPG(A560, "SP_PCT_SHARES_OWNED_ALL_INSTITUTIONS")</f>
        <v>96.72</v>
      </c>
      <c r="N560" s="9" t="str">
        <f>_xll.SNL.Clients.Office.Excel.Functions.SPG(A560, "RD_CREDIT_RATING_GLOBAL", "Issuer Credit Rating", "Local Currency LT|0")</f>
        <v/>
      </c>
      <c r="O560" s="9" t="str">
        <f>_xll.SNL.Clients.Office.Excel.Functions.SPG(A560, "RD_CWOL_GLOBAL", "Issuer Credit Rating", "Local Currency LT|0")</f>
        <v/>
      </c>
      <c r="P560" s="9" t="str">
        <f>_xll.SNL.Clients.Office.Excel.Functions.SPG(A560, "RD_RATING_ACTION_GLOBAL", "Issuer Credit Rating", "Local Currency LT|0")</f>
        <v/>
      </c>
      <c r="Q560" s="10" t="str">
        <f>_xll.SNL.Clients.Office.Excel.Functions.SPG(A560, "RD_LAST_REVIEW_DATE_GLOBAL", "Issuer Credit Rating", "Local Currency LT")</f>
        <v/>
      </c>
      <c r="R560" s="10" t="str">
        <f>_xll.SNL.Clients.Office.Excel.Functions.SPG(A560, "RD_CREDIT_RATING_DATE_GLOBAL", "Issuer Credit Rating", "Local Currency LT|0")</f>
        <v/>
      </c>
      <c r="S560" s="10" t="str">
        <f>_xll.SNL.Clients.Office.Excel.Functions.SPG(A560, "RD_CREDIT_WATCH_OUTLOOK_DATE_GLOBAL", "Issuer Credit Rating", "Local Currency LT|0")</f>
        <v/>
      </c>
    </row>
    <row r="561" spans="1:19" x14ac:dyDescent="0.3">
      <c r="A561" t="s">
        <v>1594</v>
      </c>
      <c r="B561" s="10">
        <f>_xll.SNL.Clients.Office.Excel.Functions.SPG(A561,"SP_IPO_DATE")</f>
        <v>34281</v>
      </c>
      <c r="C561" s="5">
        <f>_xll.SNL.Clients.Office.Excel.Functions.SPG(A561, "SP_VOLUME_AVG_WEEKLY_TO_SHARES_OUT", , "1M")</f>
        <v>10.024224940748013</v>
      </c>
      <c r="D561" s="5">
        <f>_xll.SNL.Clients.Office.Excel.Functions.SPG(A561, "SP_VOLUME_AVG_WEEKLY_TO_SHARES_OUT", , "3M")</f>
        <v>10.450799806778639</v>
      </c>
      <c r="E561" s="5">
        <f>_xll.SNL.Clients.Office.Excel.Functions.SPG(A561, "SP_VOLUME_AVG_DAILY_TO_1YR_AVG_DAILY", , "1M")</f>
        <v>105.88</v>
      </c>
      <c r="F561" s="5">
        <f>_xll.SNL.Clients.Office.Excel.Functions.SPG(A561, "SP_VOLUME_AVG_DAILY_TO_1YR_AVG_DAILY", , "3M")</f>
        <v>110.38</v>
      </c>
      <c r="G561" s="9" t="str">
        <f>_xll.SNL.Clients.Office.Excel.Functions.SPG(A561, "IQ_SECTOR")</f>
        <v>Consumer Discretionary</v>
      </c>
      <c r="H561" s="9" t="str">
        <f>_xll.SNL.Clients.Office.Excel.Functions.SPG(A561, "IQ_INDUSTRY_GROUP")</f>
        <v>Consumer Discretionary Distribution and Retail</v>
      </c>
      <c r="I561" s="9" t="str">
        <f>_xll.SNL.Clients.Office.Excel.Functions.SPG(A561, "IQ_INDUSTRY")</f>
        <v>Specialty Retail</v>
      </c>
      <c r="J561" s="9" t="str">
        <f>_xll.SNL.Clients.Office.Excel.Functions.SPG(A561, "IQ_PRIMARY_INDUSTRY")</f>
        <v>Apparel Retail</v>
      </c>
      <c r="K561" s="9" t="str">
        <f>_xll.SNL.Clients.Office.Excel.Functions.SPG(A561, "NAICS_CODE", "Primary")</f>
        <v>458110 - Clothing and Clothing Accessories Retailers</v>
      </c>
      <c r="L561" s="9" t="str">
        <f>_xll.SNL.Clients.Office.Excel.Functions.SPG(A561, "SP_TOPICTAG")</f>
        <v>Lifestyle; Brand Marketing</v>
      </c>
      <c r="M561" s="5">
        <f>_xll.SNL.Clients.Office.Excel.Functions.SPG(A561, "SP_PCT_SHARES_OWNED_ALL_INSTITUTIONS")</f>
        <v>74.02</v>
      </c>
      <c r="N561" s="9" t="str">
        <f>_xll.SNL.Clients.Office.Excel.Functions.SPG(A561, "RD_CREDIT_RATING_GLOBAL", "Issuer Credit Rating", "Local Currency LT|0")</f>
        <v/>
      </c>
      <c r="O561" s="9" t="str">
        <f>_xll.SNL.Clients.Office.Excel.Functions.SPG(A561, "RD_CWOL_GLOBAL", "Issuer Credit Rating", "Local Currency LT|0")</f>
        <v/>
      </c>
      <c r="P561" s="9" t="str">
        <f>_xll.SNL.Clients.Office.Excel.Functions.SPG(A561, "RD_RATING_ACTION_GLOBAL", "Issuer Credit Rating", "Local Currency LT|0")</f>
        <v/>
      </c>
      <c r="Q561" s="10" t="str">
        <f>_xll.SNL.Clients.Office.Excel.Functions.SPG(A561, "RD_LAST_REVIEW_DATE_GLOBAL", "Issuer Credit Rating", "Local Currency LT")</f>
        <v/>
      </c>
      <c r="R561" s="10" t="str">
        <f>_xll.SNL.Clients.Office.Excel.Functions.SPG(A561, "RD_CREDIT_RATING_DATE_GLOBAL", "Issuer Credit Rating", "Local Currency LT|0")</f>
        <v/>
      </c>
      <c r="S561" s="10" t="str">
        <f>_xll.SNL.Clients.Office.Excel.Functions.SPG(A561, "RD_CREDIT_WATCH_OUTLOOK_DATE_GLOBAL", "Issuer Credit Rating", "Local Currency LT|0")</f>
        <v/>
      </c>
    </row>
    <row r="562" spans="1:19" x14ac:dyDescent="0.3">
      <c r="A562" t="s">
        <v>1595</v>
      </c>
      <c r="B562" t="str">
        <f>_xll.SNL.Clients.Office.Excel.Functions.SPG(A562,"SP_IPO_DATE")</f>
        <v/>
      </c>
      <c r="C562" s="5">
        <f>_xll.SNL.Clients.Office.Excel.Functions.SPG(A562, "SP_VOLUME_AVG_WEEKLY_TO_SHARES_OUT", , "1M")</f>
        <v>3.414394864790498</v>
      </c>
      <c r="D562" s="5">
        <f>_xll.SNL.Clients.Office.Excel.Functions.SPG(A562, "SP_VOLUME_AVG_WEEKLY_TO_SHARES_OUT", , "3M")</f>
        <v>2.9797076037648287</v>
      </c>
      <c r="E562" s="5">
        <f>_xll.SNL.Clients.Office.Excel.Functions.SPG(A562, "SP_VOLUME_AVG_DAILY_TO_1YR_AVG_DAILY", , "1M")</f>
        <v>143.79</v>
      </c>
      <c r="F562" s="5">
        <f>_xll.SNL.Clients.Office.Excel.Functions.SPG(A562, "SP_VOLUME_AVG_DAILY_TO_1YR_AVG_DAILY", , "3M")</f>
        <v>125.49</v>
      </c>
      <c r="G562" s="9" t="str">
        <f>_xll.SNL.Clients.Office.Excel.Functions.SPG(A562, "IQ_SECTOR")</f>
        <v>Consumer Staples</v>
      </c>
      <c r="H562" s="9" t="str">
        <f>_xll.SNL.Clients.Office.Excel.Functions.SPG(A562, "IQ_INDUSTRY_GROUP")</f>
        <v>Household and Personal Products</v>
      </c>
      <c r="I562" s="9" t="str">
        <f>_xll.SNL.Clients.Office.Excel.Functions.SPG(A562, "IQ_INDUSTRY")</f>
        <v>Personal Care Products</v>
      </c>
      <c r="J562" s="9" t="str">
        <f>_xll.SNL.Clients.Office.Excel.Functions.SPG(A562, "IQ_PRIMARY_INDUSTRY")</f>
        <v>Personal Care Products</v>
      </c>
      <c r="K562" s="9" t="str">
        <f>_xll.SNL.Clients.Office.Excel.Functions.SPG(A562, "NAICS_CODE", "Primary")</f>
        <v>325412 - Pharmaceutical Preparation Manufacturing</v>
      </c>
      <c r="L562" s="9" t="str">
        <f>_xll.SNL.Clients.Office.Excel.Functions.SPG(A562, "SP_TOPICTAG")</f>
        <v>Fitness; Lifestyle; Nutraceutical; Cardiovascular; Dermatology; Digital Wellness</v>
      </c>
      <c r="M562" s="5">
        <f>_xll.SNL.Clients.Office.Excel.Functions.SPG(A562, "SP_PCT_SHARES_OWNED_ALL_INSTITUTIONS")</f>
        <v>50.45</v>
      </c>
      <c r="N562" s="9" t="str">
        <f>_xll.SNL.Clients.Office.Excel.Functions.SPG(A562, "RD_CREDIT_RATING_GLOBAL", "Issuer Credit Rating", "Local Currency LT|0")</f>
        <v/>
      </c>
      <c r="O562" s="9" t="str">
        <f>_xll.SNL.Clients.Office.Excel.Functions.SPG(A562, "RD_CWOL_GLOBAL", "Issuer Credit Rating", "Local Currency LT|0")</f>
        <v/>
      </c>
      <c r="P562" s="9" t="str">
        <f>_xll.SNL.Clients.Office.Excel.Functions.SPG(A562, "RD_RATING_ACTION_GLOBAL", "Issuer Credit Rating", "Local Currency LT|0")</f>
        <v/>
      </c>
      <c r="Q562" s="10" t="str">
        <f>_xll.SNL.Clients.Office.Excel.Functions.SPG(A562, "RD_LAST_REVIEW_DATE_GLOBAL", "Issuer Credit Rating", "Local Currency LT")</f>
        <v/>
      </c>
      <c r="R562" s="10" t="str">
        <f>_xll.SNL.Clients.Office.Excel.Functions.SPG(A562, "RD_CREDIT_RATING_DATE_GLOBAL", "Issuer Credit Rating", "Local Currency LT|0")</f>
        <v/>
      </c>
      <c r="S562" s="10" t="str">
        <f>_xll.SNL.Clients.Office.Excel.Functions.SPG(A562, "RD_CREDIT_WATCH_OUTLOOK_DATE_GLOBAL", "Issuer Credit Rating", "Local Currency LT|0")</f>
        <v/>
      </c>
    </row>
    <row r="563" spans="1:19" x14ac:dyDescent="0.3">
      <c r="A563" t="s">
        <v>1596</v>
      </c>
      <c r="B563" t="str">
        <f>_xll.SNL.Clients.Office.Excel.Functions.SPG(A563,"SP_IPO_DATE")</f>
        <v/>
      </c>
      <c r="C563" s="5">
        <f>_xll.SNL.Clients.Office.Excel.Functions.SPG(A563, "SP_VOLUME_AVG_WEEKLY_TO_SHARES_OUT", , "1M")</f>
        <v>8.8889598880061129</v>
      </c>
      <c r="D563" s="5">
        <f>_xll.SNL.Clients.Office.Excel.Functions.SPG(A563, "SP_VOLUME_AVG_WEEKLY_TO_SHARES_OUT", , "3M")</f>
        <v>7.2820538399086852</v>
      </c>
      <c r="E563" s="5">
        <f>_xll.SNL.Clients.Office.Excel.Functions.SPG(A563, "SP_VOLUME_AVG_DAILY_TO_1YR_AVG_DAILY", , "1M")</f>
        <v>90.11</v>
      </c>
      <c r="F563" s="5">
        <f>_xll.SNL.Clients.Office.Excel.Functions.SPG(A563, "SP_VOLUME_AVG_DAILY_TO_1YR_AVG_DAILY", , "3M")</f>
        <v>73.819999999999993</v>
      </c>
      <c r="G563" s="9" t="str">
        <f>_xll.SNL.Clients.Office.Excel.Functions.SPG(A563, "IQ_SECTOR")</f>
        <v>Consumer Discretionary</v>
      </c>
      <c r="H563" s="9" t="str">
        <f>_xll.SNL.Clients.Office.Excel.Functions.SPG(A563, "IQ_INDUSTRY_GROUP")</f>
        <v>Consumer Durables and Apparel</v>
      </c>
      <c r="I563" s="9" t="str">
        <f>_xll.SNL.Clients.Office.Excel.Functions.SPG(A563, "IQ_INDUSTRY")</f>
        <v>Textiles, Apparel and Luxury Goods</v>
      </c>
      <c r="J563" s="9" t="str">
        <f>_xll.SNL.Clients.Office.Excel.Functions.SPG(A563, "IQ_PRIMARY_INDUSTRY")</f>
        <v>Apparel, Accessories and Luxury Goods</v>
      </c>
      <c r="K563" s="9" t="str">
        <f>_xll.SNL.Clients.Office.Excel.Functions.SPG(A563, "NAICS_CODE", "Primary")</f>
        <v>315 - Apparel Manufacturing</v>
      </c>
      <c r="L563" s="9" t="str">
        <f>_xll.SNL.Clients.Office.Excel.Functions.SPG(A563, "SP_TOPICTAG")</f>
        <v>Fast-Moving Consumer Goods; Lifestyle; Social Media Advertising; Wearables; Brand Marketing; Smart Clothing</v>
      </c>
      <c r="M563" s="5">
        <f>_xll.SNL.Clients.Office.Excel.Functions.SPG(A563, "SP_PCT_SHARES_OWNED_ALL_INSTITUTIONS")</f>
        <v>96.21</v>
      </c>
      <c r="N563" s="9" t="str">
        <f>_xll.SNL.Clients.Office.Excel.Functions.SPG(A563, "RD_CREDIT_RATING_GLOBAL", "Issuer Credit Rating", "Local Currency LT|0")</f>
        <v>BB</v>
      </c>
      <c r="O563" s="9" t="str">
        <f>_xll.SNL.Clients.Office.Excel.Functions.SPG(A563, "RD_CWOL_GLOBAL", "Issuer Credit Rating", "Local Currency LT|0")</f>
        <v>Stable</v>
      </c>
      <c r="P563" s="9" t="str">
        <f>_xll.SNL.Clients.Office.Excel.Functions.SPG(A563, "RD_RATING_ACTION_GLOBAL", "Issuer Credit Rating", "Local Currency LT|0")</f>
        <v>Downgrade | CreditWatch/Outlook (11/13/2024)</v>
      </c>
      <c r="Q563" s="10">
        <f>_xll.SNL.Clients.Office.Excel.Functions.SPG(A563, "RD_LAST_REVIEW_DATE_GLOBAL", "Issuer Credit Rating", "Local Currency LT")</f>
        <v>45609</v>
      </c>
      <c r="R563" s="10">
        <f>_xll.SNL.Clients.Office.Excel.Functions.SPG(A563, "RD_CREDIT_RATING_DATE_GLOBAL", "Issuer Credit Rating", "Local Currency LT|0")</f>
        <v>45609</v>
      </c>
      <c r="S563" s="10">
        <f>_xll.SNL.Clients.Office.Excel.Functions.SPG(A563, "RD_CREDIT_WATCH_OUTLOOK_DATE_GLOBAL", "Issuer Credit Rating", "Local Currency LT|0")</f>
        <v>45609</v>
      </c>
    </row>
    <row r="564" spans="1:19" x14ac:dyDescent="0.3">
      <c r="A564" t="s">
        <v>1597</v>
      </c>
      <c r="B564" t="str">
        <f>_xll.SNL.Clients.Office.Excel.Functions.SPG(A564,"SP_IPO_DATE")</f>
        <v/>
      </c>
      <c r="C564" s="5">
        <f>_xll.SNL.Clients.Office.Excel.Functions.SPG(A564, "SP_VOLUME_AVG_WEEKLY_TO_SHARES_OUT", , "1M")</f>
        <v>5.671325310712878</v>
      </c>
      <c r="D564" s="5">
        <f>_xll.SNL.Clients.Office.Excel.Functions.SPG(A564, "SP_VOLUME_AVG_WEEKLY_TO_SHARES_OUT", , "3M")</f>
        <v>5.4826634458933032</v>
      </c>
      <c r="E564" s="5">
        <f>_xll.SNL.Clients.Office.Excel.Functions.SPG(A564, "SP_VOLUME_AVG_DAILY_TO_1YR_AVG_DAILY", , "1M")</f>
        <v>97.65</v>
      </c>
      <c r="F564" s="5">
        <f>_xll.SNL.Clients.Office.Excel.Functions.SPG(A564, "SP_VOLUME_AVG_DAILY_TO_1YR_AVG_DAILY", , "3M")</f>
        <v>94.4</v>
      </c>
      <c r="G564" s="9" t="str">
        <f>_xll.SNL.Clients.Office.Excel.Functions.SPG(A564, "IQ_SECTOR")</f>
        <v>Information Technology</v>
      </c>
      <c r="H564" s="9" t="str">
        <f>_xll.SNL.Clients.Office.Excel.Functions.SPG(A564, "IQ_INDUSTRY_GROUP")</f>
        <v>Semiconductors and Semiconductor Equipment</v>
      </c>
      <c r="I564" s="9" t="str">
        <f>_xll.SNL.Clients.Office.Excel.Functions.SPG(A564, "IQ_INDUSTRY")</f>
        <v>Semiconductors and Semiconductor Equipment</v>
      </c>
      <c r="J564" s="9" t="str">
        <f>_xll.SNL.Clients.Office.Excel.Functions.SPG(A564, "IQ_PRIMARY_INDUSTRY")</f>
        <v>Semiconductor Materials and Equipment</v>
      </c>
      <c r="K564" s="9" t="str">
        <f>_xll.SNL.Clients.Office.Excel.Functions.SPG(A564, "NAICS_CODE", "Primary")</f>
        <v>334413 - Semiconductor and Related Device Manufacturing</v>
      </c>
      <c r="L564" s="9" t="str">
        <f>_xll.SNL.Clients.Office.Excel.Functions.SPG(A564, "SP_TOPICTAG")</f>
        <v>Industrial Automation; Sensors; Simulation; Process Automation; Storage Management; Artificial Intelligence</v>
      </c>
      <c r="M564" s="5">
        <f>_xll.SNL.Clients.Office.Excel.Functions.SPG(A564, "SP_PCT_SHARES_OWNED_ALL_INSTITUTIONS")</f>
        <v>108.66</v>
      </c>
      <c r="N564" s="9" t="str">
        <f>_xll.SNL.Clients.Office.Excel.Functions.SPG(A564, "RD_CREDIT_RATING_GLOBAL", "Issuer Credit Rating", "Local Currency LT|0")</f>
        <v/>
      </c>
      <c r="O564" s="9" t="str">
        <f>_xll.SNL.Clients.Office.Excel.Functions.SPG(A564, "RD_CWOL_GLOBAL", "Issuer Credit Rating", "Local Currency LT|0")</f>
        <v/>
      </c>
      <c r="P564" s="9" t="str">
        <f>_xll.SNL.Clients.Office.Excel.Functions.SPG(A564, "RD_RATING_ACTION_GLOBAL", "Issuer Credit Rating", "Local Currency LT|0")</f>
        <v/>
      </c>
      <c r="Q564" s="10" t="str">
        <f>_xll.SNL.Clients.Office.Excel.Functions.SPG(A564, "RD_LAST_REVIEW_DATE_GLOBAL", "Issuer Credit Rating", "Local Currency LT")</f>
        <v/>
      </c>
      <c r="R564" s="10" t="str">
        <f>_xll.SNL.Clients.Office.Excel.Functions.SPG(A564, "RD_CREDIT_RATING_DATE_GLOBAL", "Issuer Credit Rating", "Local Currency LT|0")</f>
        <v/>
      </c>
      <c r="S564" s="10" t="str">
        <f>_xll.SNL.Clients.Office.Excel.Functions.SPG(A564, "RD_CREDIT_WATCH_OUTLOOK_DATE_GLOBAL", "Issuer Credit Rating", "Local Currency LT|0")</f>
        <v/>
      </c>
    </row>
    <row r="565" spans="1:19" x14ac:dyDescent="0.3">
      <c r="A565" t="s">
        <v>1598</v>
      </c>
      <c r="B565" s="10">
        <f>_xll.SNL.Clients.Office.Excel.Functions.SPG(A565,"SP_IPO_DATE")</f>
        <v>35465</v>
      </c>
      <c r="C565" s="5">
        <f>_xll.SNL.Clients.Office.Excel.Functions.SPG(A565, "SP_VOLUME_AVG_WEEKLY_TO_SHARES_OUT", , "1M")</f>
        <v>4.2397716910233596</v>
      </c>
      <c r="D565" s="5">
        <f>_xll.SNL.Clients.Office.Excel.Functions.SPG(A565, "SP_VOLUME_AVG_WEEKLY_TO_SHARES_OUT", , "3M")</f>
        <v>4.0281173508963128</v>
      </c>
      <c r="E565" s="5">
        <f>_xll.SNL.Clients.Office.Excel.Functions.SPG(A565, "SP_VOLUME_AVG_DAILY_TO_1YR_AVG_DAILY", , "1M")</f>
        <v>107.72</v>
      </c>
      <c r="F565" s="5">
        <f>_xll.SNL.Clients.Office.Excel.Functions.SPG(A565, "SP_VOLUME_AVG_DAILY_TO_1YR_AVG_DAILY", , "3M")</f>
        <v>102.34</v>
      </c>
      <c r="G565" s="9" t="str">
        <f>_xll.SNL.Clients.Office.Excel.Functions.SPG(A565, "IQ_SECTOR")</f>
        <v>Health Care</v>
      </c>
      <c r="H565" s="9" t="str">
        <f>_xll.SNL.Clients.Office.Excel.Functions.SPG(A565, "IQ_INDUSTRY_GROUP")</f>
        <v>Pharmaceuticals, Biotechnology and Life Sciences</v>
      </c>
      <c r="I565" s="9" t="str">
        <f>_xll.SNL.Clients.Office.Excel.Functions.SPG(A565, "IQ_INDUSTRY")</f>
        <v>Biotechnology</v>
      </c>
      <c r="J565" s="9" t="str">
        <f>_xll.SNL.Clients.Office.Excel.Functions.SPG(A565, "IQ_PRIMARY_INDUSTRY")</f>
        <v>Biotechnology</v>
      </c>
      <c r="K565" s="9" t="str">
        <f>_xll.SNL.Clients.Office.Excel.Functions.SPG(A565, "NAICS_CODE", "Primary")</f>
        <v>325414 - Biological Product (except Diagnostic) Manufacturing</v>
      </c>
      <c r="L565" s="9" t="str">
        <f>_xll.SNL.Clients.Office.Excel.Functions.SPG(A565, "SP_TOPICTAG")</f>
        <v>Dermatology; Orthopaedics; Pain Management; Surgery</v>
      </c>
      <c r="M565" s="5">
        <f>_xll.SNL.Clients.Office.Excel.Functions.SPG(A565, "SP_PCT_SHARES_OWNED_ALL_INSTITUTIONS")</f>
        <v>104.23</v>
      </c>
      <c r="N565" s="9" t="str">
        <f>_xll.SNL.Clients.Office.Excel.Functions.SPG(A565, "RD_CREDIT_RATING_GLOBAL", "Issuer Credit Rating", "Local Currency LT|0")</f>
        <v/>
      </c>
      <c r="O565" s="9" t="str">
        <f>_xll.SNL.Clients.Office.Excel.Functions.SPG(A565, "RD_CWOL_GLOBAL", "Issuer Credit Rating", "Local Currency LT|0")</f>
        <v/>
      </c>
      <c r="P565" s="9" t="str">
        <f>_xll.SNL.Clients.Office.Excel.Functions.SPG(A565, "RD_RATING_ACTION_GLOBAL", "Issuer Credit Rating", "Local Currency LT|0")</f>
        <v/>
      </c>
      <c r="Q565" s="10" t="str">
        <f>_xll.SNL.Clients.Office.Excel.Functions.SPG(A565, "RD_LAST_REVIEW_DATE_GLOBAL", "Issuer Credit Rating", "Local Currency LT")</f>
        <v/>
      </c>
      <c r="R565" s="10" t="str">
        <f>_xll.SNL.Clients.Office.Excel.Functions.SPG(A565, "RD_CREDIT_RATING_DATE_GLOBAL", "Issuer Credit Rating", "Local Currency LT|0")</f>
        <v/>
      </c>
      <c r="S565" s="10" t="str">
        <f>_xll.SNL.Clients.Office.Excel.Functions.SPG(A565, "RD_CREDIT_WATCH_OUTLOOK_DATE_GLOBAL", "Issuer Credit Rating", "Local Currency LT|0")</f>
        <v/>
      </c>
    </row>
    <row r="566" spans="1:19" x14ac:dyDescent="0.3">
      <c r="A566" t="s">
        <v>1599</v>
      </c>
      <c r="B566" s="10">
        <f>_xll.SNL.Clients.Office.Excel.Functions.SPG(A566,"SP_IPO_DATE")</f>
        <v>34571</v>
      </c>
      <c r="C566" s="5">
        <f>_xll.SNL.Clients.Office.Excel.Functions.SPG(A566, "SP_VOLUME_AVG_WEEKLY_TO_SHARES_OUT", , "1M")</f>
        <v>1.8007331143020313</v>
      </c>
      <c r="D566" s="5">
        <f>_xll.SNL.Clients.Office.Excel.Functions.SPG(A566, "SP_VOLUME_AVG_WEEKLY_TO_SHARES_OUT", , "3M")</f>
        <v>2.2201646969579576</v>
      </c>
      <c r="E566" s="5">
        <f>_xll.SNL.Clients.Office.Excel.Functions.SPG(A566, "SP_VOLUME_AVG_DAILY_TO_1YR_AVG_DAILY", , "1M")</f>
        <v>63.97</v>
      </c>
      <c r="F566" s="5">
        <f>_xll.SNL.Clients.Office.Excel.Functions.SPG(A566, "SP_VOLUME_AVG_DAILY_TO_1YR_AVG_DAILY", , "3M")</f>
        <v>78.87</v>
      </c>
      <c r="G566" s="9" t="str">
        <f>_xll.SNL.Clients.Office.Excel.Functions.SPG(A566, "IQ_SECTOR")</f>
        <v>Real Estate</v>
      </c>
      <c r="H566" s="9" t="str">
        <f>_xll.SNL.Clients.Office.Excel.Functions.SPG(A566, "IQ_INDUSTRY_GROUP")</f>
        <v>Equity Real Estate Investment Trusts (REITs)</v>
      </c>
      <c r="I566" s="9" t="str">
        <f>_xll.SNL.Clients.Office.Excel.Functions.SPG(A566, "IQ_INDUSTRY")</f>
        <v>Residential REITs</v>
      </c>
      <c r="J566" s="9" t="str">
        <f>_xll.SNL.Clients.Office.Excel.Functions.SPG(A566, "IQ_PRIMARY_INDUSTRY")</f>
        <v>Multi-Family Residential REITs</v>
      </c>
      <c r="K566" s="9" t="str">
        <f>_xll.SNL.Clients.Office.Excel.Functions.SPG(A566, "NAICS_CODE", "Primary")</f>
        <v>531110 - Lessors of Residential Buildings and Dwellings</v>
      </c>
      <c r="L566" s="9" t="str">
        <f>_xll.SNL.Clients.Office.Excel.Functions.SPG(A566, "SP_TOPICTAG")</f>
        <v>Lifestyle</v>
      </c>
      <c r="M566" s="5">
        <f>_xll.SNL.Clients.Office.Excel.Functions.SPG(A566, "SP_PCT_SHARES_OWNED_ALL_INSTITUTIONS")</f>
        <v>91.73</v>
      </c>
      <c r="N566" s="9" t="str">
        <f>_xll.SNL.Clients.Office.Excel.Functions.SPG(A566, "RD_CREDIT_RATING_GLOBAL", "Issuer Credit Rating", "Local Currency LT|0")</f>
        <v>NR</v>
      </c>
      <c r="O566" s="9" t="str">
        <f>_xll.SNL.Clients.Office.Excel.Functions.SPG(A566, "RD_CWOL_GLOBAL", "Issuer Credit Rating", "Local Currency LT|0")</f>
        <v>NR</v>
      </c>
      <c r="P566" s="9" t="str">
        <f>_xll.SNL.Clients.Office.Excel.Functions.SPG(A566, "RD_RATING_ACTION_GLOBAL", "Issuer Credit Rating", "Local Currency LT|0")</f>
        <v>Not Rated | CreditWatch/Outlook (06/23/2021)</v>
      </c>
      <c r="Q566" s="10">
        <f>_xll.SNL.Clients.Office.Excel.Functions.SPG(A566, "RD_LAST_REVIEW_DATE_GLOBAL", "Issuer Credit Rating", "Local Currency LT")</f>
        <v>44370</v>
      </c>
      <c r="R566" s="10">
        <f>_xll.SNL.Clients.Office.Excel.Functions.SPG(A566, "RD_CREDIT_RATING_DATE_GLOBAL", "Issuer Credit Rating", "Local Currency LT|0")</f>
        <v>44370</v>
      </c>
      <c r="S566" s="10">
        <f>_xll.SNL.Clients.Office.Excel.Functions.SPG(A566, "RD_CREDIT_WATCH_OUTLOOK_DATE_GLOBAL", "Issuer Credit Rating", "Local Currency LT|0")</f>
        <v>44370</v>
      </c>
    </row>
    <row r="567" spans="1:19" x14ac:dyDescent="0.3">
      <c r="A567" t="s">
        <v>1600</v>
      </c>
      <c r="B567" s="10">
        <f>_xll.SNL.Clients.Office.Excel.Functions.SPG(A567,"SP_IPO_DATE")</f>
        <v>41920</v>
      </c>
      <c r="C567" s="5">
        <f>_xll.SNL.Clients.Office.Excel.Functions.SPG(A567, "SP_VOLUME_AVG_WEEKLY_TO_SHARES_OUT", , "1M")</f>
        <v>4.1914702010818825</v>
      </c>
      <c r="D567" s="5">
        <f>_xll.SNL.Clients.Office.Excel.Functions.SPG(A567, "SP_VOLUME_AVG_WEEKLY_TO_SHARES_OUT", , "3M")</f>
        <v>3.7491726463541708</v>
      </c>
      <c r="E567" s="5">
        <f>_xll.SNL.Clients.Office.Excel.Functions.SPG(A567, "SP_VOLUME_AVG_DAILY_TO_1YR_AVG_DAILY", , "1M")</f>
        <v>112.39</v>
      </c>
      <c r="F567" s="5">
        <f>_xll.SNL.Clients.Office.Excel.Functions.SPG(A567, "SP_VOLUME_AVG_DAILY_TO_1YR_AVG_DAILY", , "3M")</f>
        <v>100.53</v>
      </c>
      <c r="G567" s="9" t="str">
        <f>_xll.SNL.Clients.Office.Excel.Functions.SPG(A567, "IQ_SECTOR")</f>
        <v>Financials</v>
      </c>
      <c r="H567" s="9" t="str">
        <f>_xll.SNL.Clients.Office.Excel.Functions.SPG(A567, "IQ_INDUSTRY_GROUP")</f>
        <v>Banks</v>
      </c>
      <c r="I567" s="9" t="str">
        <f>_xll.SNL.Clients.Office.Excel.Functions.SPG(A567, "IQ_INDUSTRY")</f>
        <v>Banks</v>
      </c>
      <c r="J567" s="9" t="str">
        <f>_xll.SNL.Clients.Office.Excel.Functions.SPG(A567, "IQ_PRIMARY_INDUSTRY")</f>
        <v>Regional Banks</v>
      </c>
      <c r="K567" s="9" t="str">
        <f>_xll.SNL.Clients.Office.Excel.Functions.SPG(A567, "NAICS_CODE", "Primary")</f>
        <v>522110 - Commercial Banking</v>
      </c>
      <c r="L567" s="9" t="str">
        <f>_xll.SNL.Clients.Office.Excel.Functions.SPG(A567, "SP_TOPICTAG")</f>
        <v>Consumer Lending; Banking as a Service</v>
      </c>
      <c r="M567" s="5">
        <f>_xll.SNL.Clients.Office.Excel.Functions.SPG(A567, "SP_PCT_SHARES_OWNED_ALL_INSTITUTIONS")</f>
        <v>90.03</v>
      </c>
      <c r="N567" s="9" t="str">
        <f>_xll.SNL.Clients.Office.Excel.Functions.SPG(A567, "RD_CREDIT_RATING_GLOBAL", "Issuer Credit Rating", "Local Currency LT|0")</f>
        <v/>
      </c>
      <c r="O567" s="9" t="str">
        <f>_xll.SNL.Clients.Office.Excel.Functions.SPG(A567, "RD_CWOL_GLOBAL", "Issuer Credit Rating", "Local Currency LT|0")</f>
        <v/>
      </c>
      <c r="P567" s="9" t="str">
        <f>_xll.SNL.Clients.Office.Excel.Functions.SPG(A567, "RD_RATING_ACTION_GLOBAL", "Issuer Credit Rating", "Local Currency LT|0")</f>
        <v/>
      </c>
      <c r="Q567" s="10" t="str">
        <f>_xll.SNL.Clients.Office.Excel.Functions.SPG(A567, "RD_LAST_REVIEW_DATE_GLOBAL", "Issuer Credit Rating", "Local Currency LT")</f>
        <v/>
      </c>
      <c r="R567" s="10" t="str">
        <f>_xll.SNL.Clients.Office.Excel.Functions.SPG(A567, "RD_CREDIT_RATING_DATE_GLOBAL", "Issuer Credit Rating", "Local Currency LT|0")</f>
        <v/>
      </c>
      <c r="S567" s="10" t="str">
        <f>_xll.SNL.Clients.Office.Excel.Functions.SPG(A567, "RD_CREDIT_WATCH_OUTLOOK_DATE_GLOBAL", "Issuer Credit Rating", "Local Currency LT|0")</f>
        <v/>
      </c>
    </row>
    <row r="568" spans="1:19" x14ac:dyDescent="0.3">
      <c r="A568" t="s">
        <v>1601</v>
      </c>
      <c r="B568" t="str">
        <f>_xll.SNL.Clients.Office.Excel.Functions.SPG(A568,"SP_IPO_DATE")</f>
        <v/>
      </c>
      <c r="C568" s="5">
        <f>_xll.SNL.Clients.Office.Excel.Functions.SPG(A568, "SP_VOLUME_AVG_WEEKLY_TO_SHARES_OUT", , "1M")</f>
        <v>2.6379943108560577</v>
      </c>
      <c r="D568" s="5">
        <f>_xll.SNL.Clients.Office.Excel.Functions.SPG(A568, "SP_VOLUME_AVG_WEEKLY_TO_SHARES_OUT", , "3M")</f>
        <v>3.2873237594834577</v>
      </c>
      <c r="E568" s="5">
        <f>_xll.SNL.Clients.Office.Excel.Functions.SPG(A568, "SP_VOLUME_AVG_DAILY_TO_1YR_AVG_DAILY", , "1M")</f>
        <v>80.97</v>
      </c>
      <c r="F568" s="5">
        <f>_xll.SNL.Clients.Office.Excel.Functions.SPG(A568, "SP_VOLUME_AVG_DAILY_TO_1YR_AVG_DAILY", , "3M")</f>
        <v>100.9</v>
      </c>
      <c r="G568" s="9" t="str">
        <f>_xll.SNL.Clients.Office.Excel.Functions.SPG(A568, "IQ_SECTOR")</f>
        <v>Industrials</v>
      </c>
      <c r="H568" s="9" t="str">
        <f>_xll.SNL.Clients.Office.Excel.Functions.SPG(A568, "IQ_INDUSTRY_GROUP")</f>
        <v>Commercial and Professional Services</v>
      </c>
      <c r="I568" s="9" t="str">
        <f>_xll.SNL.Clients.Office.Excel.Functions.SPG(A568, "IQ_INDUSTRY")</f>
        <v>Professional Services</v>
      </c>
      <c r="J568" s="9" t="str">
        <f>_xll.SNL.Clients.Office.Excel.Functions.SPG(A568, "IQ_PRIMARY_INDUSTRY")</f>
        <v>Data Processing and Outsourced Services</v>
      </c>
      <c r="K568" s="9" t="str">
        <f>_xll.SNL.Clients.Office.Excel.Functions.SPG(A568, "NAICS_CODE", "Primary")</f>
        <v>518 - Computing Infrastructure Providers, Data Processing, Web Hosting, and Related Services</v>
      </c>
      <c r="L568" s="9" t="str">
        <f>_xll.SNL.Clients.Office.Excel.Functions.SPG(A568, "SP_TOPICTAG")</f>
        <v>Software Development; Data Integration; Fleet Management; GPS; Smart Cities; Data Protection; Process Automation</v>
      </c>
      <c r="M568" s="5">
        <f>_xll.SNL.Clients.Office.Excel.Functions.SPG(A568, "SP_PCT_SHARES_OWNED_ALL_INSTITUTIONS")</f>
        <v>100.73</v>
      </c>
      <c r="N568" s="9" t="str">
        <f>_xll.SNL.Clients.Office.Excel.Functions.SPG(A568, "RD_CREDIT_RATING_GLOBAL", "Issuer Credit Rating", "Local Currency LT|0")</f>
        <v>BB-</v>
      </c>
      <c r="O568" s="9" t="str">
        <f>_xll.SNL.Clients.Office.Excel.Functions.SPG(A568, "RD_CWOL_GLOBAL", "Issuer Credit Rating", "Local Currency LT|0")</f>
        <v>Stable</v>
      </c>
      <c r="P568" s="9" t="str">
        <f>_xll.SNL.Clients.Office.Excel.Functions.SPG(A568, "RD_RATING_ACTION_GLOBAL", "Issuer Credit Rating", "Local Currency LT|0")</f>
        <v>Upgrade | CreditWatch/Outlook (05/11/2023)</v>
      </c>
      <c r="Q568" s="10">
        <f>_xll.SNL.Clients.Office.Excel.Functions.SPG(A568, "RD_LAST_REVIEW_DATE_GLOBAL", "Issuer Credit Rating", "Local Currency LT")</f>
        <v>45432</v>
      </c>
      <c r="R568" s="10">
        <f>_xll.SNL.Clients.Office.Excel.Functions.SPG(A568, "RD_CREDIT_RATING_DATE_GLOBAL", "Issuer Credit Rating", "Local Currency LT|0")</f>
        <v>45057</v>
      </c>
      <c r="S568" s="10">
        <f>_xll.SNL.Clients.Office.Excel.Functions.SPG(A568, "RD_CREDIT_WATCH_OUTLOOK_DATE_GLOBAL", "Issuer Credit Rating", "Local Currency LT|0")</f>
        <v>45057</v>
      </c>
    </row>
    <row r="569" spans="1:19" x14ac:dyDescent="0.3">
      <c r="A569" t="s">
        <v>1602</v>
      </c>
      <c r="B569" t="str">
        <f>_xll.SNL.Clients.Office.Excel.Functions.SPG(A569,"SP_IPO_DATE")</f>
        <v/>
      </c>
      <c r="C569" s="5">
        <f>_xll.SNL.Clients.Office.Excel.Functions.SPG(A569, "SP_VOLUME_AVG_WEEKLY_TO_SHARES_OUT", , "1M")</f>
        <v>5.1832061874787181</v>
      </c>
      <c r="D569" s="5">
        <f>_xll.SNL.Clients.Office.Excel.Functions.SPG(A569, "SP_VOLUME_AVG_WEEKLY_TO_SHARES_OUT", , "3M")</f>
        <v>7.5007147874747728</v>
      </c>
      <c r="E569" s="5">
        <f>_xll.SNL.Clients.Office.Excel.Functions.SPG(A569, "SP_VOLUME_AVG_DAILY_TO_1YR_AVG_DAILY", , "1M")</f>
        <v>63.25</v>
      </c>
      <c r="F569" s="5">
        <f>_xll.SNL.Clients.Office.Excel.Functions.SPG(A569, "SP_VOLUME_AVG_DAILY_TO_1YR_AVG_DAILY", , "3M")</f>
        <v>91.53</v>
      </c>
      <c r="G569" s="9" t="str">
        <f>_xll.SNL.Clients.Office.Excel.Functions.SPG(A569, "IQ_SECTOR")</f>
        <v>Industrials</v>
      </c>
      <c r="H569" s="9" t="str">
        <f>_xll.SNL.Clients.Office.Excel.Functions.SPG(A569, "IQ_INDUSTRY_GROUP")</f>
        <v>Commercial and Professional Services</v>
      </c>
      <c r="I569" s="9" t="str">
        <f>_xll.SNL.Clients.Office.Excel.Functions.SPG(A569, "IQ_INDUSTRY")</f>
        <v>Commercial Services and Supplies</v>
      </c>
      <c r="J569" s="9" t="str">
        <f>_xll.SNL.Clients.Office.Excel.Functions.SPG(A569, "IQ_PRIMARY_INDUSTRY")</f>
        <v>Diversified Support Services</v>
      </c>
      <c r="K569" s="9" t="str">
        <f>_xll.SNL.Clients.Office.Excel.Functions.SPG(A569, "NAICS_CODE", "Primary")</f>
        <v>532281 - Formal Wear and Costume Rental</v>
      </c>
      <c r="L569" s="9" t="str">
        <f>_xll.SNL.Clients.Office.Excel.Functions.SPG(A569, "SP_TOPICTAG")</f>
        <v>Environmental Engineering; Fast-Moving Consumer Goods</v>
      </c>
      <c r="M569" s="5">
        <f>_xll.SNL.Clients.Office.Excel.Functions.SPG(A569, "SP_PCT_SHARES_OWNED_ALL_INSTITUTIONS")</f>
        <v>92.22</v>
      </c>
      <c r="N569" s="9" t="str">
        <f>_xll.SNL.Clients.Office.Excel.Functions.SPG(A569, "RD_CREDIT_RATING_GLOBAL", "Issuer Credit Rating", "Local Currency LT|0")</f>
        <v>BB-</v>
      </c>
      <c r="O569" s="9" t="str">
        <f>_xll.SNL.Clients.Office.Excel.Functions.SPG(A569, "RD_CWOL_GLOBAL", "Issuer Credit Rating", "Local Currency LT|0")</f>
        <v>Negative</v>
      </c>
      <c r="P569" s="9" t="str">
        <f>_xll.SNL.Clients.Office.Excel.Functions.SPG(A569, "RD_RATING_ACTION_GLOBAL", "Issuer Credit Rating", "Local Currency LT|0")</f>
        <v>Downgrade | CreditWatch/Outlook (05/07/2024)</v>
      </c>
      <c r="Q569" s="10">
        <f>_xll.SNL.Clients.Office.Excel.Functions.SPG(A569, "RD_LAST_REVIEW_DATE_GLOBAL", "Issuer Credit Rating", "Local Currency LT")</f>
        <v>45673</v>
      </c>
      <c r="R569" s="10">
        <f>_xll.SNL.Clients.Office.Excel.Functions.SPG(A569, "RD_CREDIT_RATING_DATE_GLOBAL", "Issuer Credit Rating", "Local Currency LT|0")</f>
        <v>45419</v>
      </c>
      <c r="S569" s="10">
        <f>_xll.SNL.Clients.Office.Excel.Functions.SPG(A569, "RD_CREDIT_WATCH_OUTLOOK_DATE_GLOBAL", "Issuer Credit Rating", "Local Currency LT|0")</f>
        <v>45419</v>
      </c>
    </row>
    <row r="570" spans="1:19" x14ac:dyDescent="0.3">
      <c r="A570" t="s">
        <v>1603</v>
      </c>
      <c r="B570" s="10">
        <f>_xll.SNL.Clients.Office.Excel.Functions.SPG(A570,"SP_IPO_DATE")</f>
        <v>35402</v>
      </c>
      <c r="C570" s="5">
        <f>_xll.SNL.Clients.Office.Excel.Functions.SPG(A570, "SP_VOLUME_AVG_WEEKLY_TO_SHARES_OUT", , "1M")</f>
        <v>17.712015374646768</v>
      </c>
      <c r="D570" s="5">
        <f>_xll.SNL.Clients.Office.Excel.Functions.SPG(A570, "SP_VOLUME_AVG_WEEKLY_TO_SHARES_OUT", , "3M")</f>
        <v>14.382350292812138</v>
      </c>
      <c r="E570" s="5">
        <f>_xll.SNL.Clients.Office.Excel.Functions.SPG(A570, "SP_VOLUME_AVG_DAILY_TO_1YR_AVG_DAILY", , "1M")</f>
        <v>196.14</v>
      </c>
      <c r="F570" s="5">
        <f>_xll.SNL.Clients.Office.Excel.Functions.SPG(A570, "SP_VOLUME_AVG_DAILY_TO_1YR_AVG_DAILY", , "3M")</f>
        <v>159.27000000000001</v>
      </c>
      <c r="G570" s="9" t="str">
        <f>_xll.SNL.Clients.Office.Excel.Functions.SPG(A570, "IQ_SECTOR")</f>
        <v>Information Technology</v>
      </c>
      <c r="H570" s="9" t="str">
        <f>_xll.SNL.Clients.Office.Excel.Functions.SPG(A570, "IQ_INDUSTRY_GROUP")</f>
        <v>Technology Hardware and Equipment</v>
      </c>
      <c r="I570" s="9" t="str">
        <f>_xll.SNL.Clients.Office.Excel.Functions.SPG(A570, "IQ_INDUSTRY")</f>
        <v>Communications Equipment</v>
      </c>
      <c r="J570" s="9" t="str">
        <f>_xll.SNL.Clients.Office.Excel.Functions.SPG(A570, "IQ_PRIMARY_INDUSTRY")</f>
        <v>Communications Equipment</v>
      </c>
      <c r="K570" s="9" t="str">
        <f>_xll.SNL.Clients.Office.Excel.Functions.SPG(A570, "NAICS_CODE", "Primary")</f>
        <v>334220 - Radio and Television Broadcasting and Wireless Communications Equipment Manufacturing</v>
      </c>
      <c r="L570" s="9" t="str">
        <f>_xll.SNL.Clients.Office.Excel.Functions.SPG(A570, "SP_TOPICTAG")</f>
        <v>Cloud Infrastructure; Remote Access and Control; Network Security; 5G</v>
      </c>
      <c r="M570" s="5">
        <f>_xll.SNL.Clients.Office.Excel.Functions.SPG(A570, "SP_PCT_SHARES_OWNED_ALL_INSTITUTIONS")</f>
        <v>71.83</v>
      </c>
      <c r="N570" s="9" t="str">
        <f>_xll.SNL.Clients.Office.Excel.Functions.SPG(A570, "RD_CREDIT_RATING_GLOBAL", "Issuer Credit Rating", "Local Currency LT|0")</f>
        <v>B</v>
      </c>
      <c r="O570" s="9" t="str">
        <f>_xll.SNL.Clients.Office.Excel.Functions.SPG(A570, "RD_CWOL_GLOBAL", "Issuer Credit Rating", "Local Currency LT|0")</f>
        <v>Negative</v>
      </c>
      <c r="P570" s="9" t="str">
        <f>_xll.SNL.Clients.Office.Excel.Functions.SPG(A570, "RD_RATING_ACTION_GLOBAL", "Issuer Credit Rating", "Local Currency LT|0")</f>
        <v>Downgrade | CreditWatch/Outlook (12/16/2024)</v>
      </c>
      <c r="Q570" s="10">
        <f>_xll.SNL.Clients.Office.Excel.Functions.SPG(A570, "RD_LAST_REVIEW_DATE_GLOBAL", "Issuer Credit Rating", "Local Currency LT")</f>
        <v>45666</v>
      </c>
      <c r="R570" s="10">
        <f>_xll.SNL.Clients.Office.Excel.Functions.SPG(A570, "RD_CREDIT_RATING_DATE_GLOBAL", "Issuer Credit Rating", "Local Currency LT|0")</f>
        <v>45642</v>
      </c>
      <c r="S570" s="10">
        <f>_xll.SNL.Clients.Office.Excel.Functions.SPG(A570, "RD_CREDIT_WATCH_OUTLOOK_DATE_GLOBAL", "Issuer Credit Rating", "Local Currency LT|0")</f>
        <v>45642</v>
      </c>
    </row>
    <row r="571" spans="1:19" x14ac:dyDescent="0.3">
      <c r="A571" t="s">
        <v>1604</v>
      </c>
      <c r="B571" t="str">
        <f>_xll.SNL.Clients.Office.Excel.Functions.SPG(A571,"SP_IPO_DATE")</f>
        <v/>
      </c>
      <c r="C571" s="5">
        <f>_xll.SNL.Clients.Office.Excel.Functions.SPG(A571, "SP_VOLUME_AVG_WEEKLY_TO_SHARES_OUT", , "1M")</f>
        <v>6.1855884877202678</v>
      </c>
      <c r="D571" s="5">
        <f>_xll.SNL.Clients.Office.Excel.Functions.SPG(A571, "SP_VOLUME_AVG_WEEKLY_TO_SHARES_OUT", , "3M")</f>
        <v>4.3314769899312946</v>
      </c>
      <c r="E571" s="5">
        <f>_xll.SNL.Clients.Office.Excel.Functions.SPG(A571, "SP_VOLUME_AVG_DAILY_TO_1YR_AVG_DAILY", , "1M")</f>
        <v>154.18</v>
      </c>
      <c r="F571" s="5">
        <f>_xll.SNL.Clients.Office.Excel.Functions.SPG(A571, "SP_VOLUME_AVG_DAILY_TO_1YR_AVG_DAILY", , "3M")</f>
        <v>107.96</v>
      </c>
      <c r="G571" s="9" t="str">
        <f>_xll.SNL.Clients.Office.Excel.Functions.SPG(A571, "IQ_SECTOR")</f>
        <v>Information Technology</v>
      </c>
      <c r="H571" s="9" t="str">
        <f>_xll.SNL.Clients.Office.Excel.Functions.SPG(A571, "IQ_INDUSTRY_GROUP")</f>
        <v>Technology Hardware and Equipment</v>
      </c>
      <c r="I571" s="9" t="str">
        <f>_xll.SNL.Clients.Office.Excel.Functions.SPG(A571, "IQ_INDUSTRY")</f>
        <v>Communications Equipment</v>
      </c>
      <c r="J571" s="9" t="str">
        <f>_xll.SNL.Clients.Office.Excel.Functions.SPG(A571, "IQ_PRIMARY_INDUSTRY")</f>
        <v>Communications Equipment</v>
      </c>
      <c r="K571" s="9" t="str">
        <f>_xll.SNL.Clients.Office.Excel.Functions.SPG(A571, "NAICS_CODE", "Primary")</f>
        <v>3342 - Communications Equipment Manufacturing</v>
      </c>
      <c r="L571" s="9" t="str">
        <f>_xll.SNL.Clients.Office.Excel.Functions.SPG(A571, "SP_TOPICTAG")</f>
        <v>Computer Vision; Sensors; Authentication; Process Automation; Network Security; Artificial Intelligence; 5G</v>
      </c>
      <c r="M571" s="5">
        <f>_xll.SNL.Clients.Office.Excel.Functions.SPG(A571, "SP_PCT_SHARES_OWNED_ALL_INSTITUTIONS")</f>
        <v>95.13</v>
      </c>
      <c r="N571" s="9" t="str">
        <f>_xll.SNL.Clients.Office.Excel.Functions.SPG(A571, "RD_CREDIT_RATING_GLOBAL", "Issuer Credit Rating", "Local Currency LT|0")</f>
        <v>BB</v>
      </c>
      <c r="O571" s="9" t="str">
        <f>_xll.SNL.Clients.Office.Excel.Functions.SPG(A571, "RD_CWOL_GLOBAL", "Issuer Credit Rating", "Local Currency LT|0")</f>
        <v>Stable</v>
      </c>
      <c r="P571" s="9" t="str">
        <f>_xll.SNL.Clients.Office.Excel.Functions.SPG(A571, "RD_RATING_ACTION_GLOBAL", "Issuer Credit Rating", "Local Currency LT|0")</f>
        <v>CreditWatch/Outlook (07/15/2024)</v>
      </c>
      <c r="Q571" s="10">
        <f>_xll.SNL.Clients.Office.Excel.Functions.SPG(A571, "RD_LAST_REVIEW_DATE_GLOBAL", "Issuer Credit Rating", "Local Currency LT")</f>
        <v>45558</v>
      </c>
      <c r="R571" s="10">
        <f>_xll.SNL.Clients.Office.Excel.Functions.SPG(A571, "RD_CREDIT_RATING_DATE_GLOBAL", "Issuer Credit Rating", "Local Currency LT|0")</f>
        <v>45267</v>
      </c>
      <c r="S571" s="10">
        <f>_xll.SNL.Clients.Office.Excel.Functions.SPG(A571, "RD_CREDIT_WATCH_OUTLOOK_DATE_GLOBAL", "Issuer Credit Rating", "Local Currency LT|0")</f>
        <v>45488</v>
      </c>
    </row>
    <row r="572" spans="1:19" x14ac:dyDescent="0.3">
      <c r="A572" t="s">
        <v>1605</v>
      </c>
      <c r="B572" t="str">
        <f>_xll.SNL.Clients.Office.Excel.Functions.SPG(A572,"SP_IPO_DATE")</f>
        <v/>
      </c>
      <c r="C572" s="5">
        <f>_xll.SNL.Clients.Office.Excel.Functions.SPG(A572, "SP_VOLUME_AVG_WEEKLY_TO_SHARES_OUT", , "1M")</f>
        <v>3.4423982502030293</v>
      </c>
      <c r="D572" s="5">
        <f>_xll.SNL.Clients.Office.Excel.Functions.SPG(A572, "SP_VOLUME_AVG_WEEKLY_TO_SHARES_OUT", , "3M")</f>
        <v>3.4536559916190264</v>
      </c>
      <c r="E572" s="5">
        <f>_xll.SNL.Clients.Office.Excel.Functions.SPG(A572, "SP_VOLUME_AVG_DAILY_TO_1YR_AVG_DAILY", , "1M")</f>
        <v>101.42</v>
      </c>
      <c r="F572" s="5">
        <f>_xll.SNL.Clients.Office.Excel.Functions.SPG(A572, "SP_VOLUME_AVG_DAILY_TO_1YR_AVG_DAILY", , "3M")</f>
        <v>101.75</v>
      </c>
      <c r="G572" s="9" t="str">
        <f>_xll.SNL.Clients.Office.Excel.Functions.SPG(A572, "IQ_SECTOR")</f>
        <v>Industrials</v>
      </c>
      <c r="H572" s="9" t="str">
        <f>_xll.SNL.Clients.Office.Excel.Functions.SPG(A572, "IQ_INDUSTRY_GROUP")</f>
        <v>Capital Goods</v>
      </c>
      <c r="I572" s="9" t="str">
        <f>_xll.SNL.Clients.Office.Excel.Functions.SPG(A572, "IQ_INDUSTRY")</f>
        <v>Electrical Equipment</v>
      </c>
      <c r="J572" s="9" t="str">
        <f>_xll.SNL.Clients.Office.Excel.Functions.SPG(A572, "IQ_PRIMARY_INDUSTRY")</f>
        <v>Electrical Components and Equipment</v>
      </c>
      <c r="K572" s="9" t="str">
        <f>_xll.SNL.Clients.Office.Excel.Functions.SPG(A572, "NAICS_CODE", "Primary")</f>
        <v>335 - Electrical Equipment, Appliance, and Component Manufacturing</v>
      </c>
      <c r="L572" s="9" t="str">
        <f>_xll.SNL.Clients.Office.Excel.Functions.SPG(A572, "SP_TOPICTAG")</f>
        <v>Energy Management; Industrial Automation; Sensors; Smart Energy; Data Center Technology</v>
      </c>
      <c r="M572" s="5">
        <f>_xll.SNL.Clients.Office.Excel.Functions.SPG(A572, "SP_PCT_SHARES_OWNED_ALL_INSTITUTIONS")</f>
        <v>44.03</v>
      </c>
      <c r="N572" s="9" t="str">
        <f>_xll.SNL.Clients.Office.Excel.Functions.SPG(A572, "RD_CREDIT_RATING_GLOBAL", "Issuer Credit Rating", "Local Currency LT|0")</f>
        <v/>
      </c>
      <c r="O572" s="9" t="str">
        <f>_xll.SNL.Clients.Office.Excel.Functions.SPG(A572, "RD_CWOL_GLOBAL", "Issuer Credit Rating", "Local Currency LT|0")</f>
        <v/>
      </c>
      <c r="P572" s="9" t="str">
        <f>_xll.SNL.Clients.Office.Excel.Functions.SPG(A572, "RD_RATING_ACTION_GLOBAL", "Issuer Credit Rating", "Local Currency LT|0")</f>
        <v/>
      </c>
      <c r="Q572" s="10" t="str">
        <f>_xll.SNL.Clients.Office.Excel.Functions.SPG(A572, "RD_LAST_REVIEW_DATE_GLOBAL", "Issuer Credit Rating", "Local Currency LT")</f>
        <v/>
      </c>
      <c r="R572" s="10" t="str">
        <f>_xll.SNL.Clients.Office.Excel.Functions.SPG(A572, "RD_CREDIT_RATING_DATE_GLOBAL", "Issuer Credit Rating", "Local Currency LT|0")</f>
        <v/>
      </c>
      <c r="S572" s="10" t="str">
        <f>_xll.SNL.Clients.Office.Excel.Functions.SPG(A572, "RD_CREDIT_WATCH_OUTLOOK_DATE_GLOBAL", "Issuer Credit Rating", "Local Currency LT|0")</f>
        <v/>
      </c>
    </row>
    <row r="573" spans="1:19" x14ac:dyDescent="0.3">
      <c r="A573" t="s">
        <v>1606</v>
      </c>
      <c r="B573" t="str">
        <f>_xll.SNL.Clients.Office.Excel.Functions.SPG(A573,"SP_IPO_DATE")</f>
        <v/>
      </c>
      <c r="C573" s="5">
        <f>_xll.SNL.Clients.Office.Excel.Functions.SPG(A573, "SP_VOLUME_AVG_WEEKLY_TO_SHARES_OUT", , "1M")</f>
        <v>12.492430362896986</v>
      </c>
      <c r="D573" s="5">
        <f>_xll.SNL.Clients.Office.Excel.Functions.SPG(A573, "SP_VOLUME_AVG_WEEKLY_TO_SHARES_OUT", , "3M")</f>
        <v>12.734574664090564</v>
      </c>
      <c r="E573" s="5">
        <f>_xll.SNL.Clients.Office.Excel.Functions.SPG(A573, "SP_VOLUME_AVG_DAILY_TO_1YR_AVG_DAILY", , "1M")</f>
        <v>73.48</v>
      </c>
      <c r="F573" s="5">
        <f>_xll.SNL.Clients.Office.Excel.Functions.SPG(A573, "SP_VOLUME_AVG_DAILY_TO_1YR_AVG_DAILY", , "3M")</f>
        <v>74.900000000000006</v>
      </c>
      <c r="G573" s="9" t="str">
        <f>_xll.SNL.Clients.Office.Excel.Functions.SPG(A573, "IQ_SECTOR")</f>
        <v>Consumer Discretionary</v>
      </c>
      <c r="H573" s="9" t="str">
        <f>_xll.SNL.Clients.Office.Excel.Functions.SPG(A573, "IQ_INDUSTRY_GROUP")</f>
        <v>Consumer Discretionary Distribution and Retail</v>
      </c>
      <c r="I573" s="9" t="str">
        <f>_xll.SNL.Clients.Office.Excel.Functions.SPG(A573, "IQ_INDUSTRY")</f>
        <v>Specialty Retail</v>
      </c>
      <c r="J573" s="9" t="str">
        <f>_xll.SNL.Clients.Office.Excel.Functions.SPG(A573, "IQ_PRIMARY_INDUSTRY")</f>
        <v>Apparel Retail</v>
      </c>
      <c r="K573" s="9" t="str">
        <f>_xll.SNL.Clients.Office.Excel.Functions.SPG(A573, "NAICS_CODE", "Primary")</f>
        <v>458110 - Clothing and Clothing Accessories Retailers</v>
      </c>
      <c r="L573" s="9" t="str">
        <f>_xll.SNL.Clients.Office.Excel.Functions.SPG(A573, "SP_TOPICTAG")</f>
        <v>Lifestyle; Content Creation; Chatbot; Smart Clothing; Online Grocery</v>
      </c>
      <c r="M573" s="5">
        <f>_xll.SNL.Clients.Office.Excel.Functions.SPG(A573, "SP_PCT_SHARES_OWNED_ALL_INSTITUTIONS")</f>
        <v>91.02</v>
      </c>
      <c r="N573" s="9" t="str">
        <f>_xll.SNL.Clients.Office.Excel.Functions.SPG(A573, "RD_CREDIT_RATING_GLOBAL", "Issuer Credit Rating", "Local Currency LT|0")</f>
        <v>BB-</v>
      </c>
      <c r="O573" s="9" t="str">
        <f>_xll.SNL.Clients.Office.Excel.Functions.SPG(A573, "RD_CWOL_GLOBAL", "Issuer Credit Rating", "Local Currency LT|0")</f>
        <v>Negative</v>
      </c>
      <c r="P573" s="9" t="str">
        <f>_xll.SNL.Clients.Office.Excel.Functions.SPG(A573, "RD_RATING_ACTION_GLOBAL", "Issuer Credit Rating", "Local Currency LT|0")</f>
        <v>CreditWatch/Outlook (04/12/2024)</v>
      </c>
      <c r="Q573" s="10">
        <f>_xll.SNL.Clients.Office.Excel.Functions.SPG(A573, "RD_LAST_REVIEW_DATE_GLOBAL", "Issuer Credit Rating", "Local Currency LT")</f>
        <v>45436</v>
      </c>
      <c r="R573" s="10">
        <f>_xll.SNL.Clients.Office.Excel.Functions.SPG(A573, "RD_CREDIT_RATING_DATE_GLOBAL", "Issuer Credit Rating", "Local Currency LT|0")</f>
        <v>44368</v>
      </c>
      <c r="S573" s="10">
        <f>_xll.SNL.Clients.Office.Excel.Functions.SPG(A573, "RD_CREDIT_WATCH_OUTLOOK_DATE_GLOBAL", "Issuer Credit Rating", "Local Currency LT|0")</f>
        <v>45394</v>
      </c>
    </row>
    <row r="574" spans="1:19" x14ac:dyDescent="0.3">
      <c r="A574" t="s">
        <v>1607</v>
      </c>
      <c r="B574" s="10">
        <f>_xll.SNL.Clients.Office.Excel.Functions.SPG(A574,"SP_IPO_DATE")</f>
        <v>43748</v>
      </c>
      <c r="C574" s="5">
        <f>_xll.SNL.Clients.Office.Excel.Functions.SPG(A574, "SP_VOLUME_AVG_WEEKLY_TO_SHARES_OUT", , "1M")</f>
        <v>6.7302822979989099</v>
      </c>
      <c r="D574" s="5">
        <f>_xll.SNL.Clients.Office.Excel.Functions.SPG(A574, "SP_VOLUME_AVG_WEEKLY_TO_SHARES_OUT", , "3M")</f>
        <v>7.7011438242495238</v>
      </c>
      <c r="E574" s="5">
        <f>_xll.SNL.Clients.Office.Excel.Functions.SPG(A574, "SP_VOLUME_AVG_DAILY_TO_1YR_AVG_DAILY", , "1M")</f>
        <v>142.91</v>
      </c>
      <c r="F574" s="5">
        <f>_xll.SNL.Clients.Office.Excel.Functions.SPG(A574, "SP_VOLUME_AVG_DAILY_TO_1YR_AVG_DAILY", , "3M")</f>
        <v>163.52000000000001</v>
      </c>
      <c r="G574" s="9" t="str">
        <f>_xll.SNL.Clients.Office.Excel.Functions.SPG(A574, "IQ_SECTOR")</f>
        <v>Health Care</v>
      </c>
      <c r="H574" s="9" t="str">
        <f>_xll.SNL.Clients.Office.Excel.Functions.SPG(A574, "IQ_INDUSTRY_GROUP")</f>
        <v>Pharmaceuticals, Biotechnology and Life Sciences</v>
      </c>
      <c r="I574" s="9" t="str">
        <f>_xll.SNL.Clients.Office.Excel.Functions.SPG(A574, "IQ_INDUSTRY")</f>
        <v>Biotechnology</v>
      </c>
      <c r="J574" s="9" t="str">
        <f>_xll.SNL.Clients.Office.Excel.Functions.SPG(A574, "IQ_PRIMARY_INDUSTRY")</f>
        <v>Biotechnology</v>
      </c>
      <c r="K574" s="9" t="str">
        <f>_xll.SNL.Clients.Office.Excel.Functions.SPG(A574, "NAICS_CODE", "Primary")</f>
        <v>325414 - Biological Product (except Diagnostic) Manufacturing</v>
      </c>
      <c r="L574" s="9" t="str">
        <f>_xll.SNL.Clients.Office.Excel.Functions.SPG(A574, "SP_TOPICTAG")</f>
        <v>Genetics; Chronic Diseases; Hepatology; Immunology; Infectious Diseases; Vaccines</v>
      </c>
      <c r="M574" s="5">
        <f>_xll.SNL.Clients.Office.Excel.Functions.SPG(A574, "SP_PCT_SHARES_OWNED_ALL_INSTITUTIONS")</f>
        <v>50.58</v>
      </c>
      <c r="N574" s="9" t="str">
        <f>_xll.SNL.Clients.Office.Excel.Functions.SPG(A574, "RD_CREDIT_RATING_GLOBAL", "Issuer Credit Rating", "Local Currency LT|0")</f>
        <v/>
      </c>
      <c r="O574" s="9" t="str">
        <f>_xll.SNL.Clients.Office.Excel.Functions.SPG(A574, "RD_CWOL_GLOBAL", "Issuer Credit Rating", "Local Currency LT|0")</f>
        <v/>
      </c>
      <c r="P574" s="9" t="str">
        <f>_xll.SNL.Clients.Office.Excel.Functions.SPG(A574, "RD_RATING_ACTION_GLOBAL", "Issuer Credit Rating", "Local Currency LT|0")</f>
        <v/>
      </c>
      <c r="Q574" s="10" t="str">
        <f>_xll.SNL.Clients.Office.Excel.Functions.SPG(A574, "RD_LAST_REVIEW_DATE_GLOBAL", "Issuer Credit Rating", "Local Currency LT")</f>
        <v/>
      </c>
      <c r="R574" s="10" t="str">
        <f>_xll.SNL.Clients.Office.Excel.Functions.SPG(A574, "RD_CREDIT_RATING_DATE_GLOBAL", "Issuer Credit Rating", "Local Currency LT|0")</f>
        <v/>
      </c>
      <c r="S574" s="10" t="str">
        <f>_xll.SNL.Clients.Office.Excel.Functions.SPG(A574, "RD_CREDIT_WATCH_OUTLOOK_DATE_GLOBAL", "Issuer Credit Rating", "Local Currency LT|0")</f>
        <v/>
      </c>
    </row>
    <row r="575" spans="1:19" x14ac:dyDescent="0.3">
      <c r="A575" t="s">
        <v>1608</v>
      </c>
      <c r="B575" s="10">
        <f>_xll.SNL.Clients.Office.Excel.Functions.SPG(A575,"SP_IPO_DATE")</f>
        <v>42109</v>
      </c>
      <c r="C575" s="5">
        <f>_xll.SNL.Clients.Office.Excel.Functions.SPG(A575, "SP_VOLUME_AVG_WEEKLY_TO_SHARES_OUT", , "1M")</f>
        <v>5.3907581857385134</v>
      </c>
      <c r="D575" s="5">
        <f>_xll.SNL.Clients.Office.Excel.Functions.SPG(A575, "SP_VOLUME_AVG_WEEKLY_TO_SHARES_OUT", , "3M")</f>
        <v>5.1570592436338396</v>
      </c>
      <c r="E575" s="5">
        <f>_xll.SNL.Clients.Office.Excel.Functions.SPG(A575, "SP_VOLUME_AVG_DAILY_TO_1YR_AVG_DAILY", , "1M")</f>
        <v>78.38</v>
      </c>
      <c r="F575" s="5">
        <f>_xll.SNL.Clients.Office.Excel.Functions.SPG(A575, "SP_VOLUME_AVG_DAILY_TO_1YR_AVG_DAILY", , "3M")</f>
        <v>74.98</v>
      </c>
      <c r="G575" s="9" t="str">
        <f>_xll.SNL.Clients.Office.Excel.Functions.SPG(A575, "IQ_SECTOR")</f>
        <v>Financials</v>
      </c>
      <c r="H575" s="9" t="str">
        <f>_xll.SNL.Clients.Office.Excel.Functions.SPG(A575, "IQ_INDUSTRY_GROUP")</f>
        <v>Financial Services</v>
      </c>
      <c r="I575" s="9" t="str">
        <f>_xll.SNL.Clients.Office.Excel.Functions.SPG(A575, "IQ_INDUSTRY")</f>
        <v>Capital Markets</v>
      </c>
      <c r="J575" s="9" t="str">
        <f>_xll.SNL.Clients.Office.Excel.Functions.SPG(A575, "IQ_PRIMARY_INDUSTRY")</f>
        <v>Investment Banking and Brokerage</v>
      </c>
      <c r="K575" s="9" t="str">
        <f>_xll.SNL.Clients.Office.Excel.Functions.SPG(A575, "NAICS_CODE", "Primary")</f>
        <v>523 - Securities, Commodity Contracts, and Other Financial Investments and Related Activities</v>
      </c>
      <c r="L575" s="9" t="str">
        <f>_xll.SNL.Clients.Office.Excel.Functions.SPG(A575, "SP_TOPICTAG")</f>
        <v/>
      </c>
      <c r="M575" s="5">
        <f>_xll.SNL.Clients.Office.Excel.Functions.SPG(A575, "SP_PCT_SHARES_OWNED_ALL_INSTITUTIONS")</f>
        <v>88.6</v>
      </c>
      <c r="N575" s="9" t="str">
        <f>_xll.SNL.Clients.Office.Excel.Functions.SPG(A575, "RD_CREDIT_RATING_GLOBAL", "Issuer Credit Rating", "Local Currency LT|0")</f>
        <v/>
      </c>
      <c r="O575" s="9" t="str">
        <f>_xll.SNL.Clients.Office.Excel.Functions.SPG(A575, "RD_CWOL_GLOBAL", "Issuer Credit Rating", "Local Currency LT|0")</f>
        <v/>
      </c>
      <c r="P575" s="9" t="str">
        <f>_xll.SNL.Clients.Office.Excel.Functions.SPG(A575, "RD_RATING_ACTION_GLOBAL", "Issuer Credit Rating", "Local Currency LT|0")</f>
        <v/>
      </c>
      <c r="Q575" s="10" t="str">
        <f>_xll.SNL.Clients.Office.Excel.Functions.SPG(A575, "RD_LAST_REVIEW_DATE_GLOBAL", "Issuer Credit Rating", "Local Currency LT")</f>
        <v/>
      </c>
      <c r="R575" s="10" t="str">
        <f>_xll.SNL.Clients.Office.Excel.Functions.SPG(A575, "RD_CREDIT_RATING_DATE_GLOBAL", "Issuer Credit Rating", "Local Currency LT|0")</f>
        <v/>
      </c>
      <c r="S575" s="10" t="str">
        <f>_xll.SNL.Clients.Office.Excel.Functions.SPG(A575, "RD_CREDIT_WATCH_OUTLOOK_DATE_GLOBAL", "Issuer Credit Rating", "Local Currency LT|0")</f>
        <v/>
      </c>
    </row>
    <row r="576" spans="1:19" x14ac:dyDescent="0.3">
      <c r="A576" t="s">
        <v>1609</v>
      </c>
      <c r="B576" s="10">
        <f>_xll.SNL.Clients.Office.Excel.Functions.SPG(A576,"SP_IPO_DATE")</f>
        <v>33675.041666666664</v>
      </c>
      <c r="C576" s="5">
        <f>_xll.SNL.Clients.Office.Excel.Functions.SPG(A576, "SP_VOLUME_AVG_WEEKLY_TO_SHARES_OUT", , "1M")</f>
        <v>2.5901687572020751</v>
      </c>
      <c r="D576" s="5">
        <f>_xll.SNL.Clients.Office.Excel.Functions.SPG(A576, "SP_VOLUME_AVG_WEEKLY_TO_SHARES_OUT", , "3M")</f>
        <v>2.6290431969278525</v>
      </c>
      <c r="E576" s="5">
        <f>_xll.SNL.Clients.Office.Excel.Functions.SPG(A576, "SP_VOLUME_AVG_DAILY_TO_1YR_AVG_DAILY", , "1M")</f>
        <v>85.69</v>
      </c>
      <c r="F576" s="5">
        <f>_xll.SNL.Clients.Office.Excel.Functions.SPG(A576, "SP_VOLUME_AVG_DAILY_TO_1YR_AVG_DAILY", , "3M")</f>
        <v>86.98</v>
      </c>
      <c r="G576" s="9" t="str">
        <f>_xll.SNL.Clients.Office.Excel.Functions.SPG(A576, "IQ_SECTOR")</f>
        <v>Financials</v>
      </c>
      <c r="H576" s="9" t="str">
        <f>_xll.SNL.Clients.Office.Excel.Functions.SPG(A576, "IQ_INDUSTRY_GROUP")</f>
        <v>Financial Services</v>
      </c>
      <c r="I576" s="9" t="str">
        <f>_xll.SNL.Clients.Office.Excel.Functions.SPG(A576, "IQ_INDUSTRY")</f>
        <v>Capital Markets</v>
      </c>
      <c r="J576" s="9" t="str">
        <f>_xll.SNL.Clients.Office.Excel.Functions.SPG(A576, "IQ_PRIMARY_INDUSTRY")</f>
        <v>Asset Management and Custody Banks</v>
      </c>
      <c r="K576" s="9" t="str">
        <f>_xll.SNL.Clients.Office.Excel.Functions.SPG(A576, "NAICS_CODE", "Primary")</f>
        <v>525910 - Open-End Investment Funds</v>
      </c>
      <c r="L576" s="9" t="str">
        <f>_xll.SNL.Clients.Office.Excel.Functions.SPG(A576, "SP_TOPICTAG")</f>
        <v/>
      </c>
      <c r="M576" s="5">
        <f>_xll.SNL.Clients.Office.Excel.Functions.SPG(A576, "SP_PCT_SHARES_OWNED_ALL_INSTITUTIONS")</f>
        <v>82.98</v>
      </c>
      <c r="N576" s="9" t="str">
        <f>_xll.SNL.Clients.Office.Excel.Functions.SPG(A576, "RD_CREDIT_RATING_GLOBAL", "Issuer Credit Rating", "Local Currency LT|0")</f>
        <v>BB+</v>
      </c>
      <c r="O576" s="9" t="str">
        <f>_xll.SNL.Clients.Office.Excel.Functions.SPG(A576, "RD_CWOL_GLOBAL", "Issuer Credit Rating", "Local Currency LT|0")</f>
        <v>Stable</v>
      </c>
      <c r="P576" s="9" t="str">
        <f>_xll.SNL.Clients.Office.Excel.Functions.SPG(A576, "RD_RATING_ACTION_GLOBAL", "Issuer Credit Rating", "Local Currency LT|0")</f>
        <v>Upgrade | CreditWatch/Outlook (09/08/2021)</v>
      </c>
      <c r="Q576" s="10">
        <f>_xll.SNL.Clients.Office.Excel.Functions.SPG(A576, "RD_LAST_REVIEW_DATE_GLOBAL", "Issuer Credit Rating", "Local Currency LT")</f>
        <v>45685</v>
      </c>
      <c r="R576" s="10">
        <f>_xll.SNL.Clients.Office.Excel.Functions.SPG(A576, "RD_CREDIT_RATING_DATE_GLOBAL", "Issuer Credit Rating", "Local Currency LT|0")</f>
        <v>44447</v>
      </c>
      <c r="S576" s="10">
        <f>_xll.SNL.Clients.Office.Excel.Functions.SPG(A576, "RD_CREDIT_WATCH_OUTLOOK_DATE_GLOBAL", "Issuer Credit Rating", "Local Currency LT|0")</f>
        <v>44447</v>
      </c>
    </row>
    <row r="577" spans="1:19" x14ac:dyDescent="0.3">
      <c r="A577" t="s">
        <v>1610</v>
      </c>
      <c r="B577" t="str">
        <f>_xll.SNL.Clients.Office.Excel.Functions.SPG(A577,"SP_IPO_DATE")</f>
        <v/>
      </c>
      <c r="C577" s="5">
        <f>_xll.SNL.Clients.Office.Excel.Functions.SPG(A577, "SP_VOLUME_AVG_WEEKLY_TO_SHARES_OUT", , "1M")</f>
        <v>7.4964593644651956</v>
      </c>
      <c r="D577" s="5">
        <f>_xll.SNL.Clients.Office.Excel.Functions.SPG(A577, "SP_VOLUME_AVG_WEEKLY_TO_SHARES_OUT", , "3M")</f>
        <v>9.4482723864603546</v>
      </c>
      <c r="E577" s="5">
        <f>_xll.SNL.Clients.Office.Excel.Functions.SPG(A577, "SP_VOLUME_AVG_DAILY_TO_1YR_AVG_DAILY", , "1M")</f>
        <v>122.95</v>
      </c>
      <c r="F577" s="5">
        <f>_xll.SNL.Clients.Office.Excel.Functions.SPG(A577, "SP_VOLUME_AVG_DAILY_TO_1YR_AVG_DAILY", , "3M")</f>
        <v>154.96</v>
      </c>
      <c r="G577" s="9" t="str">
        <f>_xll.SNL.Clients.Office.Excel.Functions.SPG(A577, "IQ_SECTOR")</f>
        <v>Information Technology</v>
      </c>
      <c r="H577" s="9" t="str">
        <f>_xll.SNL.Clients.Office.Excel.Functions.SPG(A577, "IQ_INDUSTRY_GROUP")</f>
        <v>Technology Hardware and Equipment</v>
      </c>
      <c r="I577" s="9" t="str">
        <f>_xll.SNL.Clients.Office.Excel.Functions.SPG(A577, "IQ_INDUSTRY")</f>
        <v>Electronic Equipment, Instruments and Components</v>
      </c>
      <c r="J577" s="9" t="str">
        <f>_xll.SNL.Clients.Office.Excel.Functions.SPG(A577, "IQ_PRIMARY_INDUSTRY")</f>
        <v>Electronic Components</v>
      </c>
      <c r="K577" s="9" t="str">
        <f>_xll.SNL.Clients.Office.Excel.Functions.SPG(A577, "NAICS_CODE", "Primary")</f>
        <v>33441 - Semiconductor and Other Electronic Component Manufacturing</v>
      </c>
      <c r="L577" s="9" t="str">
        <f>_xll.SNL.Clients.Office.Excel.Functions.SPG(A577, "SP_TOPICTAG")</f>
        <v>Data Integration; Sensors; Smart Energy; Data Center Technology</v>
      </c>
      <c r="M577" s="5">
        <f>_xll.SNL.Clients.Office.Excel.Functions.SPG(A577, "SP_PCT_SHARES_OWNED_ALL_INSTITUTIONS")</f>
        <v>93.83</v>
      </c>
      <c r="N577" s="9" t="str">
        <f>_xll.SNL.Clients.Office.Excel.Functions.SPG(A577, "RD_CREDIT_RATING_GLOBAL", "Issuer Credit Rating", "Local Currency LT|0")</f>
        <v>BB+</v>
      </c>
      <c r="O577" s="9" t="str">
        <f>_xll.SNL.Clients.Office.Excel.Functions.SPG(A577, "RD_CWOL_GLOBAL", "Issuer Credit Rating", "Local Currency LT|0")</f>
        <v>Negative</v>
      </c>
      <c r="P577" s="9" t="str">
        <f>_xll.SNL.Clients.Office.Excel.Functions.SPG(A577, "RD_RATING_ACTION_GLOBAL", "Issuer Credit Rating", "Local Currency LT|0")</f>
        <v>CreditWatch/Outlook (01/30/2025)</v>
      </c>
      <c r="Q577" s="10">
        <f>_xll.SNL.Clients.Office.Excel.Functions.SPG(A577, "RD_LAST_REVIEW_DATE_GLOBAL", "Issuer Credit Rating", "Local Currency LT")</f>
        <v>45687</v>
      </c>
      <c r="R577" s="10">
        <f>_xll.SNL.Clients.Office.Excel.Functions.SPG(A577, "RD_CREDIT_RATING_DATE_GLOBAL", "Issuer Credit Rating", "Local Currency LT|0")</f>
        <v>40722</v>
      </c>
      <c r="S577" s="10">
        <f>_xll.SNL.Clients.Office.Excel.Functions.SPG(A577, "RD_CREDIT_WATCH_OUTLOOK_DATE_GLOBAL", "Issuer Credit Rating", "Local Currency LT|0")</f>
        <v>45687</v>
      </c>
    </row>
    <row r="578" spans="1:19" x14ac:dyDescent="0.3">
      <c r="A578" t="s">
        <v>1611</v>
      </c>
      <c r="B578" s="10">
        <f>_xll.SNL.Clients.Office.Excel.Functions.SPG(A578,"SP_IPO_DATE")</f>
        <v>40891</v>
      </c>
      <c r="C578" s="5">
        <f>_xll.SNL.Clients.Office.Excel.Functions.SPG(A578, "SP_VOLUME_AVG_WEEKLY_TO_SHARES_OUT", , "1M")</f>
        <v>10.465603569118493</v>
      </c>
      <c r="D578" s="5">
        <f>_xll.SNL.Clients.Office.Excel.Functions.SPG(A578, "SP_VOLUME_AVG_WEEKLY_TO_SHARES_OUT", , "3M")</f>
        <v>10.505466060559387</v>
      </c>
      <c r="E578" s="5">
        <f>_xll.SNL.Clients.Office.Excel.Functions.SPG(A578, "SP_VOLUME_AVG_DAILY_TO_1YR_AVG_DAILY", , "1M")</f>
        <v>84.22</v>
      </c>
      <c r="F578" s="5">
        <f>_xll.SNL.Clients.Office.Excel.Functions.SPG(A578, "SP_VOLUME_AVG_DAILY_TO_1YR_AVG_DAILY", , "3M")</f>
        <v>84.54</v>
      </c>
      <c r="G578" s="9" t="str">
        <f>_xll.SNL.Clients.Office.Excel.Functions.SPG(A578, "IQ_SECTOR")</f>
        <v>Energy</v>
      </c>
      <c r="H578" s="9" t="str">
        <f>_xll.SNL.Clients.Office.Excel.Functions.SPG(A578, "IQ_INDUSTRY_GROUP")</f>
        <v>Energy</v>
      </c>
      <c r="I578" s="9" t="str">
        <f>_xll.SNL.Clients.Office.Excel.Functions.SPG(A578, "IQ_INDUSTRY")</f>
        <v>Oil, Gas and Consumable Fuels</v>
      </c>
      <c r="J578" s="9" t="str">
        <f>_xll.SNL.Clients.Office.Excel.Functions.SPG(A578, "IQ_PRIMARY_INDUSTRY")</f>
        <v>Oil and Gas Exploration and Production</v>
      </c>
      <c r="K578" s="9" t="str">
        <f>_xll.SNL.Clients.Office.Excel.Functions.SPG(A578, "NAICS_CODE", "Primary")</f>
        <v>2111 - Oil and Gas Extraction</v>
      </c>
      <c r="L578" s="9" t="str">
        <f>_xll.SNL.Clients.Office.Excel.Functions.SPG(A578, "SP_TOPICTAG")</f>
        <v/>
      </c>
      <c r="M578" s="5">
        <f>_xll.SNL.Clients.Office.Excel.Functions.SPG(A578, "SP_PCT_SHARES_OWNED_ALL_INSTITUTIONS")</f>
        <v>79.150000000000006</v>
      </c>
      <c r="N578" s="9" t="str">
        <f>_xll.SNL.Clients.Office.Excel.Functions.SPG(A578, "RD_CREDIT_RATING_GLOBAL", "Issuer Credit Rating", "Local Currency LT|0")</f>
        <v>B</v>
      </c>
      <c r="O578" s="9" t="str">
        <f>_xll.SNL.Clients.Office.Excel.Functions.SPG(A578, "RD_CWOL_GLOBAL", "Issuer Credit Rating", "Local Currency LT|0")</f>
        <v>Positive</v>
      </c>
      <c r="P578" s="9" t="str">
        <f>_xll.SNL.Clients.Office.Excel.Functions.SPG(A578, "RD_RATING_ACTION_GLOBAL", "Issuer Credit Rating", "Local Currency LT|0")</f>
        <v>CreditWatch/Outlook (11/21/2023)</v>
      </c>
      <c r="Q578" s="10">
        <f>_xll.SNL.Clients.Office.Excel.Functions.SPG(A578, "RD_LAST_REVIEW_DATE_GLOBAL", "Issuer Credit Rating", "Local Currency LT")</f>
        <v>45436</v>
      </c>
      <c r="R578" s="10">
        <f>_xll.SNL.Clients.Office.Excel.Functions.SPG(A578, "RD_CREDIT_RATING_DATE_GLOBAL", "Issuer Credit Rating", "Local Currency LT|0")</f>
        <v>44831</v>
      </c>
      <c r="S578" s="10">
        <f>_xll.SNL.Clients.Office.Excel.Functions.SPG(A578, "RD_CREDIT_WATCH_OUTLOOK_DATE_GLOBAL", "Issuer Credit Rating", "Local Currency LT|0")</f>
        <v>45251</v>
      </c>
    </row>
    <row r="579" spans="1:19" x14ac:dyDescent="0.3">
      <c r="A579" t="s">
        <v>1612</v>
      </c>
      <c r="B579" t="str">
        <f>_xll.SNL.Clients.Office.Excel.Functions.SPG(A579,"SP_IPO_DATE")</f>
        <v/>
      </c>
      <c r="C579" s="5">
        <f>_xll.SNL.Clients.Office.Excel.Functions.SPG(A579, "SP_VOLUME_AVG_WEEKLY_TO_SHARES_OUT", , "1M")</f>
        <v>12.80814922555008</v>
      </c>
      <c r="D579" s="5">
        <f>_xll.SNL.Clients.Office.Excel.Functions.SPG(A579, "SP_VOLUME_AVG_WEEKLY_TO_SHARES_OUT", , "3M")</f>
        <v>8.0366393796082587</v>
      </c>
      <c r="E579" s="5">
        <f>_xll.SNL.Clients.Office.Excel.Functions.SPG(A579, "SP_VOLUME_AVG_DAILY_TO_1YR_AVG_DAILY", , "1M")</f>
        <v>180.55</v>
      </c>
      <c r="F579" s="5">
        <f>_xll.SNL.Clients.Office.Excel.Functions.SPG(A579, "SP_VOLUME_AVG_DAILY_TO_1YR_AVG_DAILY", , "3M")</f>
        <v>113.29</v>
      </c>
      <c r="G579" s="9" t="str">
        <f>_xll.SNL.Clients.Office.Excel.Functions.SPG(A579, "IQ_SECTOR")</f>
        <v>Industrials</v>
      </c>
      <c r="H579" s="9" t="str">
        <f>_xll.SNL.Clients.Office.Excel.Functions.SPG(A579, "IQ_INDUSTRY_GROUP")</f>
        <v>Capital Goods</v>
      </c>
      <c r="I579" s="9" t="str">
        <f>_xll.SNL.Clients.Office.Excel.Functions.SPG(A579, "IQ_INDUSTRY")</f>
        <v>Machinery</v>
      </c>
      <c r="J579" s="9" t="str">
        <f>_xll.SNL.Clients.Office.Excel.Functions.SPG(A579, "IQ_PRIMARY_INDUSTRY")</f>
        <v>Construction Machinery and Heavy Transportation Equipment</v>
      </c>
      <c r="K579" s="9" t="str">
        <f>_xll.SNL.Clients.Office.Excel.Functions.SPG(A579, "NAICS_CODE", "Primary")</f>
        <v>336212 - Truck Trailer Manufacturing</v>
      </c>
      <c r="L579" s="9" t="str">
        <f>_xll.SNL.Clients.Office.Excel.Functions.SPG(A579, "SP_TOPICTAG")</f>
        <v>Fleet Management; Freight Service; Industrial Automation; Last Mile Transportation</v>
      </c>
      <c r="M579" s="5">
        <f>_xll.SNL.Clients.Office.Excel.Functions.SPG(A579, "SP_PCT_SHARES_OWNED_ALL_INSTITUTIONS")</f>
        <v>109.96</v>
      </c>
      <c r="N579" s="9" t="str">
        <f>_xll.SNL.Clients.Office.Excel.Functions.SPG(A579, "RD_CREDIT_RATING_GLOBAL", "Issuer Credit Rating", "Local Currency LT|0")</f>
        <v>BB-</v>
      </c>
      <c r="O579" s="9" t="str">
        <f>_xll.SNL.Clients.Office.Excel.Functions.SPG(A579, "RD_CWOL_GLOBAL", "Issuer Credit Rating", "Local Currency LT|0")</f>
        <v>Negative</v>
      </c>
      <c r="P579" s="9" t="str">
        <f>_xll.SNL.Clients.Office.Excel.Functions.SPG(A579, "RD_RATING_ACTION_GLOBAL", "Issuer Credit Rating", "Local Currency LT|0")</f>
        <v>CreditWatch/Outlook (11/04/2024)</v>
      </c>
      <c r="Q579" s="10">
        <f>_xll.SNL.Clients.Office.Excel.Functions.SPG(A579, "RD_LAST_REVIEW_DATE_GLOBAL", "Issuer Credit Rating", "Local Currency LT")</f>
        <v>45600</v>
      </c>
      <c r="R579" s="10">
        <f>_xll.SNL.Clients.Office.Excel.Functions.SPG(A579, "RD_CREDIT_RATING_DATE_GLOBAL", "Issuer Credit Rating", "Local Currency LT|0")</f>
        <v>45198</v>
      </c>
      <c r="S579" s="10">
        <f>_xll.SNL.Clients.Office.Excel.Functions.SPG(A579, "RD_CREDIT_WATCH_OUTLOOK_DATE_GLOBAL", "Issuer Credit Rating", "Local Currency LT|0")</f>
        <v>45600</v>
      </c>
    </row>
    <row r="580" spans="1:19" x14ac:dyDescent="0.3">
      <c r="A580" t="s">
        <v>1613</v>
      </c>
      <c r="B580" s="10">
        <f>_xll.SNL.Clients.Office.Excel.Functions.SPG(A580,"SP_IPO_DATE")</f>
        <v>30272</v>
      </c>
      <c r="C580" s="5">
        <f>_xll.SNL.Clients.Office.Excel.Functions.SPG(A580, "SP_VOLUME_AVG_WEEKLY_TO_SHARES_OUT", , "1M")</f>
        <v>3.5592290106980098</v>
      </c>
      <c r="D580" s="5">
        <f>_xll.SNL.Clients.Office.Excel.Functions.SPG(A580, "SP_VOLUME_AVG_WEEKLY_TO_SHARES_OUT", , "3M")</f>
        <v>2.8758455702932539</v>
      </c>
      <c r="E580" s="5">
        <f>_xll.SNL.Clients.Office.Excel.Functions.SPG(A580, "SP_VOLUME_AVG_DAILY_TO_1YR_AVG_DAILY", , "1M")</f>
        <v>123.79</v>
      </c>
      <c r="F580" s="5">
        <f>_xll.SNL.Clients.Office.Excel.Functions.SPG(A580, "SP_VOLUME_AVG_DAILY_TO_1YR_AVG_DAILY", , "3M")</f>
        <v>100.02</v>
      </c>
      <c r="G580" s="9" t="str">
        <f>_xll.SNL.Clients.Office.Excel.Functions.SPG(A580, "IQ_SECTOR")</f>
        <v>Financials</v>
      </c>
      <c r="H580" s="9" t="str">
        <f>_xll.SNL.Clients.Office.Excel.Functions.SPG(A580, "IQ_INDUSTRY_GROUP")</f>
        <v>Banks</v>
      </c>
      <c r="I580" s="9" t="str">
        <f>_xll.SNL.Clients.Office.Excel.Functions.SPG(A580, "IQ_INDUSTRY")</f>
        <v>Banks</v>
      </c>
      <c r="J580" s="9" t="str">
        <f>_xll.SNL.Clients.Office.Excel.Functions.SPG(A580, "IQ_PRIMARY_INDUSTRY")</f>
        <v>Regional Banks</v>
      </c>
      <c r="K580" s="9" t="str">
        <f>_xll.SNL.Clients.Office.Excel.Functions.SPG(A580, "NAICS_CODE", "Primary")</f>
        <v>522110 - Commercial Banking</v>
      </c>
      <c r="L580" s="9" t="str">
        <f>_xll.SNL.Clients.Office.Excel.Functions.SPG(A580, "SP_TOPICTAG")</f>
        <v>Consumer Lending</v>
      </c>
      <c r="M580" s="5">
        <f>_xll.SNL.Clients.Office.Excel.Functions.SPG(A580, "SP_PCT_SHARES_OWNED_ALL_INSTITUTIONS")</f>
        <v>81.11</v>
      </c>
      <c r="N580" s="9" t="str">
        <f>_xll.SNL.Clients.Office.Excel.Functions.SPG(A580, "RD_CREDIT_RATING_GLOBAL", "Issuer Credit Rating", "Local Currency LT|0")</f>
        <v/>
      </c>
      <c r="O580" s="9" t="str">
        <f>_xll.SNL.Clients.Office.Excel.Functions.SPG(A580, "RD_CWOL_GLOBAL", "Issuer Credit Rating", "Local Currency LT|0")</f>
        <v/>
      </c>
      <c r="P580" s="9" t="str">
        <f>_xll.SNL.Clients.Office.Excel.Functions.SPG(A580, "RD_RATING_ACTION_GLOBAL", "Issuer Credit Rating", "Local Currency LT|0")</f>
        <v/>
      </c>
      <c r="Q580" s="10" t="str">
        <f>_xll.SNL.Clients.Office.Excel.Functions.SPG(A580, "RD_LAST_REVIEW_DATE_GLOBAL", "Issuer Credit Rating", "Local Currency LT")</f>
        <v/>
      </c>
      <c r="R580" s="10" t="str">
        <f>_xll.SNL.Clients.Office.Excel.Functions.SPG(A580, "RD_CREDIT_RATING_DATE_GLOBAL", "Issuer Credit Rating", "Local Currency LT|0")</f>
        <v/>
      </c>
      <c r="S580" s="10" t="str">
        <f>_xll.SNL.Clients.Office.Excel.Functions.SPG(A580, "RD_CREDIT_WATCH_OUTLOOK_DATE_GLOBAL", "Issuer Credit Rating", "Local Currency LT|0")</f>
        <v/>
      </c>
    </row>
    <row r="581" spans="1:19" x14ac:dyDescent="0.3">
      <c r="A581" t="s">
        <v>1614</v>
      </c>
      <c r="B581" s="10">
        <f>_xll.SNL.Clients.Office.Excel.Functions.SPG(A581,"SP_IPO_DATE")</f>
        <v>40526</v>
      </c>
      <c r="C581" s="5">
        <f>_xll.SNL.Clients.Office.Excel.Functions.SPG(A581, "SP_VOLUME_AVG_WEEKLY_TO_SHARES_OUT", , "1M")</f>
        <v>2.7353737066221644</v>
      </c>
      <c r="D581" s="5">
        <f>_xll.SNL.Clients.Office.Excel.Functions.SPG(A581, "SP_VOLUME_AVG_WEEKLY_TO_SHARES_OUT", , "3M")</f>
        <v>2.387441165195697</v>
      </c>
      <c r="E581" s="5">
        <f>_xll.SNL.Clients.Office.Excel.Functions.SPG(A581, "SP_VOLUME_AVG_DAILY_TO_1YR_AVG_DAILY", , "1M")</f>
        <v>96</v>
      </c>
      <c r="F581" s="5">
        <f>_xll.SNL.Clients.Office.Excel.Functions.SPG(A581, "SP_VOLUME_AVG_DAILY_TO_1YR_AVG_DAILY", , "3M")</f>
        <v>83.79</v>
      </c>
      <c r="G581" s="9" t="str">
        <f>_xll.SNL.Clients.Office.Excel.Functions.SPG(A581, "IQ_SECTOR")</f>
        <v>Financials</v>
      </c>
      <c r="H581" s="9" t="str">
        <f>_xll.SNL.Clients.Office.Excel.Functions.SPG(A581, "IQ_INDUSTRY_GROUP")</f>
        <v>Financial Services</v>
      </c>
      <c r="I581" s="9" t="str">
        <f>_xll.SNL.Clients.Office.Excel.Functions.SPG(A581, "IQ_INDUSTRY")</f>
        <v>Financial Services</v>
      </c>
      <c r="J581" s="9" t="str">
        <f>_xll.SNL.Clients.Office.Excel.Functions.SPG(A581, "IQ_PRIMARY_INDUSTRY")</f>
        <v>Commercial and Residential Mortgage Finance</v>
      </c>
      <c r="K581" s="9" t="str">
        <f>_xll.SNL.Clients.Office.Excel.Functions.SPG(A581, "NAICS_CODE", "Primary")</f>
        <v>522292 - Real Estate Credit</v>
      </c>
      <c r="L581" s="9" t="str">
        <f>_xll.SNL.Clients.Office.Excel.Functions.SPG(A581, "SP_TOPICTAG")</f>
        <v>Consumer Lending; Micro Lending; Digital Brokerage</v>
      </c>
      <c r="M581" s="5">
        <f>_xll.SNL.Clients.Office.Excel.Functions.SPG(A581, "SP_PCT_SHARES_OWNED_ALL_INSTITUTIONS")</f>
        <v>83.99</v>
      </c>
      <c r="N581" s="9" t="str">
        <f>_xll.SNL.Clients.Office.Excel.Functions.SPG(A581, "RD_CREDIT_RATING_GLOBAL", "Issuer Credit Rating", "Local Currency LT|0")</f>
        <v>BB</v>
      </c>
      <c r="O581" s="9" t="str">
        <f>_xll.SNL.Clients.Office.Excel.Functions.SPG(A581, "RD_CWOL_GLOBAL", "Issuer Credit Rating", "Local Currency LT|0")</f>
        <v>Stable</v>
      </c>
      <c r="P581" s="9" t="str">
        <f>_xll.SNL.Clients.Office.Excel.Functions.SPG(A581, "RD_RATING_ACTION_GLOBAL", "Issuer Credit Rating", "Local Currency LT|0")</f>
        <v>Upgrade | CreditWatch/Outlook (08/06/2018)</v>
      </c>
      <c r="Q581" s="10">
        <f>_xll.SNL.Clients.Office.Excel.Functions.SPG(A581, "RD_LAST_REVIEW_DATE_GLOBAL", "Issuer Credit Rating", "Local Currency LT")</f>
        <v>45518</v>
      </c>
      <c r="R581" s="10">
        <f>_xll.SNL.Clients.Office.Excel.Functions.SPG(A581, "RD_CREDIT_RATING_DATE_GLOBAL", "Issuer Credit Rating", "Local Currency LT|0")</f>
        <v>43318</v>
      </c>
      <c r="S581" s="10">
        <f>_xll.SNL.Clients.Office.Excel.Functions.SPG(A581, "RD_CREDIT_WATCH_OUTLOOK_DATE_GLOBAL", "Issuer Credit Rating", "Local Currency LT|0")</f>
        <v>43318</v>
      </c>
    </row>
    <row r="582" spans="1:19" x14ac:dyDescent="0.3">
      <c r="A582" t="s">
        <v>1615</v>
      </c>
      <c r="B582" s="10">
        <f>_xll.SNL.Clients.Office.Excel.Functions.SPG(A582,"SP_IPO_DATE")</f>
        <v>42837</v>
      </c>
      <c r="C582" s="5">
        <f>_xll.SNL.Clients.Office.Excel.Functions.SPG(A582, "SP_VOLUME_AVG_WEEKLY_TO_SHARES_OUT", , "1M")</f>
        <v>6.2550319357647099</v>
      </c>
      <c r="D582" s="5">
        <f>_xll.SNL.Clients.Office.Excel.Functions.SPG(A582, "SP_VOLUME_AVG_WEEKLY_TO_SHARES_OUT", , "3M")</f>
        <v>6.2156604320208242</v>
      </c>
      <c r="E582" s="5">
        <f>_xll.SNL.Clients.Office.Excel.Functions.SPG(A582, "SP_VOLUME_AVG_DAILY_TO_1YR_AVG_DAILY", , "1M")</f>
        <v>86.74</v>
      </c>
      <c r="F582" s="5">
        <f>_xll.SNL.Clients.Office.Excel.Functions.SPG(A582, "SP_VOLUME_AVG_DAILY_TO_1YR_AVG_DAILY", , "3M")</f>
        <v>86.19</v>
      </c>
      <c r="G582" s="9" t="str">
        <f>_xll.SNL.Clients.Office.Excel.Functions.SPG(A582, "IQ_SECTOR")</f>
        <v>Materials</v>
      </c>
      <c r="H582" s="9" t="str">
        <f>_xll.SNL.Clients.Office.Excel.Functions.SPG(A582, "IQ_INDUSTRY_GROUP")</f>
        <v>Materials</v>
      </c>
      <c r="I582" s="9" t="str">
        <f>_xll.SNL.Clients.Office.Excel.Functions.SPG(A582, "IQ_INDUSTRY")</f>
        <v>Metals and Mining</v>
      </c>
      <c r="J582" s="9" t="str">
        <f>_xll.SNL.Clients.Office.Excel.Functions.SPG(A582, "IQ_PRIMARY_INDUSTRY")</f>
        <v>Steel</v>
      </c>
      <c r="K582" s="9" t="str">
        <f>_xll.SNL.Clients.Office.Excel.Functions.SPG(A582, "NAICS_CODE", "Primary")</f>
        <v>21211 - Coal Mining</v>
      </c>
      <c r="L582" s="9" t="str">
        <f>_xll.SNL.Clients.Office.Excel.Functions.SPG(A582, "SP_TOPICTAG")</f>
        <v>Environmental Engineering; CleanTech</v>
      </c>
      <c r="M582" s="5">
        <f>_xll.SNL.Clients.Office.Excel.Functions.SPG(A582, "SP_PCT_SHARES_OWNED_ALL_INSTITUTIONS")</f>
        <v>101.4</v>
      </c>
      <c r="N582" s="9" t="str">
        <f>_xll.SNL.Clients.Office.Excel.Functions.SPG(A582, "RD_CREDIT_RATING_GLOBAL", "Issuer Credit Rating", "Local Currency LT|0")</f>
        <v>BB-</v>
      </c>
      <c r="O582" s="9" t="str">
        <f>_xll.SNL.Clients.Office.Excel.Functions.SPG(A582, "RD_CWOL_GLOBAL", "Issuer Credit Rating", "Local Currency LT|0")</f>
        <v>Stable</v>
      </c>
      <c r="P582" s="9" t="str">
        <f>_xll.SNL.Clients.Office.Excel.Functions.SPG(A582, "RD_RATING_ACTION_GLOBAL", "Issuer Credit Rating", "Local Currency LT|0")</f>
        <v>Upgrade | CreditWatch/Outlook (07/30/2024)</v>
      </c>
      <c r="Q582" s="10">
        <f>_xll.SNL.Clients.Office.Excel.Functions.SPG(A582, "RD_LAST_REVIEW_DATE_GLOBAL", "Issuer Credit Rating", "Local Currency LT")</f>
        <v>45503</v>
      </c>
      <c r="R582" s="10">
        <f>_xll.SNL.Clients.Office.Excel.Functions.SPG(A582, "RD_CREDIT_RATING_DATE_GLOBAL", "Issuer Credit Rating", "Local Currency LT|0")</f>
        <v>45503</v>
      </c>
      <c r="S582" s="10">
        <f>_xll.SNL.Clients.Office.Excel.Functions.SPG(A582, "RD_CREDIT_WATCH_OUTLOOK_DATE_GLOBAL", "Issuer Credit Rating", "Local Currency LT|0")</f>
        <v>45503</v>
      </c>
    </row>
    <row r="583" spans="1:19" x14ac:dyDescent="0.3">
      <c r="A583" t="s">
        <v>1616</v>
      </c>
      <c r="B583" t="str">
        <f>_xll.SNL.Clients.Office.Excel.Functions.SPG(A583,"SP_IPO_DATE")</f>
        <v/>
      </c>
      <c r="C583" s="5">
        <f>_xll.SNL.Clients.Office.Excel.Functions.SPG(A583, "SP_VOLUME_AVG_WEEKLY_TO_SHARES_OUT", , "1M")</f>
        <v>4.0582007406526008</v>
      </c>
      <c r="D583" s="5">
        <f>_xll.SNL.Clients.Office.Excel.Functions.SPG(A583, "SP_VOLUME_AVG_WEEKLY_TO_SHARES_OUT", , "3M")</f>
        <v>3.5976168307199394</v>
      </c>
      <c r="E583" s="5">
        <f>_xll.SNL.Clients.Office.Excel.Functions.SPG(A583, "SP_VOLUME_AVG_DAILY_TO_1YR_AVG_DAILY", , "1M")</f>
        <v>110.98</v>
      </c>
      <c r="F583" s="5">
        <f>_xll.SNL.Clients.Office.Excel.Functions.SPG(A583, "SP_VOLUME_AVG_DAILY_TO_1YR_AVG_DAILY", , "3M")</f>
        <v>98.38</v>
      </c>
      <c r="G583" s="9" t="str">
        <f>_xll.SNL.Clients.Office.Excel.Functions.SPG(A583, "IQ_SECTOR")</f>
        <v>Consumer Staples</v>
      </c>
      <c r="H583" s="9" t="str">
        <f>_xll.SNL.Clients.Office.Excel.Functions.SPG(A583, "IQ_INDUSTRY_GROUP")</f>
        <v>Household and Personal Products</v>
      </c>
      <c r="I583" s="9" t="str">
        <f>_xll.SNL.Clients.Office.Excel.Functions.SPG(A583, "IQ_INDUSTRY")</f>
        <v>Household Products</v>
      </c>
      <c r="J583" s="9" t="str">
        <f>_xll.SNL.Clients.Office.Excel.Functions.SPG(A583, "IQ_PRIMARY_INDUSTRY")</f>
        <v>Household Products</v>
      </c>
      <c r="K583" s="9" t="str">
        <f>_xll.SNL.Clients.Office.Excel.Functions.SPG(A583, "NAICS_CODE", "Primary")</f>
        <v>325611 - Soap and Other Detergent Manufacturing</v>
      </c>
      <c r="L583" s="9" t="str">
        <f>_xll.SNL.Clients.Office.Excel.Functions.SPG(A583, "SP_TOPICTAG")</f>
        <v>Home Improvement</v>
      </c>
      <c r="M583" s="5">
        <f>_xll.SNL.Clients.Office.Excel.Functions.SPG(A583, "SP_PCT_SHARES_OWNED_ALL_INSTITUTIONS")</f>
        <v>91.38</v>
      </c>
      <c r="N583" s="9" t="str">
        <f>_xll.SNL.Clients.Office.Excel.Functions.SPG(A583, "RD_CREDIT_RATING_GLOBAL", "Issuer Credit Rating", "Local Currency LT|0")</f>
        <v/>
      </c>
      <c r="O583" s="9" t="str">
        <f>_xll.SNL.Clients.Office.Excel.Functions.SPG(A583, "RD_CWOL_GLOBAL", "Issuer Credit Rating", "Local Currency LT|0")</f>
        <v/>
      </c>
      <c r="P583" s="9" t="str">
        <f>_xll.SNL.Clients.Office.Excel.Functions.SPG(A583, "RD_RATING_ACTION_GLOBAL", "Issuer Credit Rating", "Local Currency LT|0")</f>
        <v/>
      </c>
      <c r="Q583" s="10" t="str">
        <f>_xll.SNL.Clients.Office.Excel.Functions.SPG(A583, "RD_LAST_REVIEW_DATE_GLOBAL", "Issuer Credit Rating", "Local Currency LT")</f>
        <v/>
      </c>
      <c r="R583" s="10" t="str">
        <f>_xll.SNL.Clients.Office.Excel.Functions.SPG(A583, "RD_CREDIT_RATING_DATE_GLOBAL", "Issuer Credit Rating", "Local Currency LT|0")</f>
        <v/>
      </c>
      <c r="S583" s="10" t="str">
        <f>_xll.SNL.Clients.Office.Excel.Functions.SPG(A583, "RD_CREDIT_WATCH_OUTLOOK_DATE_GLOBAL", "Issuer Credit Rating", "Local Currency LT|0")</f>
        <v/>
      </c>
    </row>
    <row r="584" spans="1:19" x14ac:dyDescent="0.3">
      <c r="A584" t="s">
        <v>1617</v>
      </c>
      <c r="B584" t="str">
        <f>_xll.SNL.Clients.Office.Excel.Functions.SPG(A584,"SP_IPO_DATE")</f>
        <v/>
      </c>
      <c r="C584" s="5">
        <f>_xll.SNL.Clients.Office.Excel.Functions.SPG(A584, "SP_VOLUME_AVG_WEEKLY_TO_SHARES_OUT", , "1M")</f>
        <v>6.5199634885111948</v>
      </c>
      <c r="D584" s="5">
        <f>_xll.SNL.Clients.Office.Excel.Functions.SPG(A584, "SP_VOLUME_AVG_WEEKLY_TO_SHARES_OUT", , "3M")</f>
        <v>5.302535614095417</v>
      </c>
      <c r="E584" s="5">
        <f>_xll.SNL.Clients.Office.Excel.Functions.SPG(A584, "SP_VOLUME_AVG_DAILY_TO_1YR_AVG_DAILY", , "1M")</f>
        <v>106.56</v>
      </c>
      <c r="F584" s="5">
        <f>_xll.SNL.Clients.Office.Excel.Functions.SPG(A584, "SP_VOLUME_AVG_DAILY_TO_1YR_AVG_DAILY", , "3M")</f>
        <v>86.66</v>
      </c>
      <c r="G584" s="9" t="str">
        <f>_xll.SNL.Clients.Office.Excel.Functions.SPG(A584, "IQ_SECTOR")</f>
        <v>Industrials</v>
      </c>
      <c r="H584" s="9" t="str">
        <f>_xll.SNL.Clients.Office.Excel.Functions.SPG(A584, "IQ_INDUSTRY_GROUP")</f>
        <v>Transportation</v>
      </c>
      <c r="I584" s="9" t="str">
        <f>_xll.SNL.Clients.Office.Excel.Functions.SPG(A584, "IQ_INDUSTRY")</f>
        <v>Ground Transportation</v>
      </c>
      <c r="J584" s="9" t="str">
        <f>_xll.SNL.Clients.Office.Excel.Functions.SPG(A584, "IQ_PRIMARY_INDUSTRY")</f>
        <v>Cargo Ground Transportation</v>
      </c>
      <c r="K584" s="9" t="str">
        <f>_xll.SNL.Clients.Office.Excel.Functions.SPG(A584, "NAICS_CODE", "Primary")</f>
        <v>484121 - General Freight Trucking, Long-Distance, Truckload</v>
      </c>
      <c r="L584" s="9" t="str">
        <f>_xll.SNL.Clients.Office.Excel.Functions.SPG(A584, "SP_TOPICTAG")</f>
        <v>Fleet Management; Freight Service; Last Mile Transportation</v>
      </c>
      <c r="M584" s="5">
        <f>_xll.SNL.Clients.Office.Excel.Functions.SPG(A584, "SP_PCT_SHARES_OWNED_ALL_INSTITUTIONS")</f>
        <v>95.89</v>
      </c>
      <c r="N584" s="9" t="str">
        <f>_xll.SNL.Clients.Office.Excel.Functions.SPG(A584, "RD_CREDIT_RATING_GLOBAL", "Issuer Credit Rating", "Local Currency LT|0")</f>
        <v/>
      </c>
      <c r="O584" s="9" t="str">
        <f>_xll.SNL.Clients.Office.Excel.Functions.SPG(A584, "RD_CWOL_GLOBAL", "Issuer Credit Rating", "Local Currency LT|0")</f>
        <v/>
      </c>
      <c r="P584" s="9" t="str">
        <f>_xll.SNL.Clients.Office.Excel.Functions.SPG(A584, "RD_RATING_ACTION_GLOBAL", "Issuer Credit Rating", "Local Currency LT|0")</f>
        <v/>
      </c>
      <c r="Q584" s="10" t="str">
        <f>_xll.SNL.Clients.Office.Excel.Functions.SPG(A584, "RD_LAST_REVIEW_DATE_GLOBAL", "Issuer Credit Rating", "Local Currency LT")</f>
        <v/>
      </c>
      <c r="R584" s="10" t="str">
        <f>_xll.SNL.Clients.Office.Excel.Functions.SPG(A584, "RD_CREDIT_RATING_DATE_GLOBAL", "Issuer Credit Rating", "Local Currency LT|0")</f>
        <v/>
      </c>
      <c r="S584" s="10" t="str">
        <f>_xll.SNL.Clients.Office.Excel.Functions.SPG(A584, "RD_CREDIT_WATCH_OUTLOOK_DATE_GLOBAL", "Issuer Credit Rating", "Local Currency LT|0")</f>
        <v/>
      </c>
    </row>
    <row r="585" spans="1:19" x14ac:dyDescent="0.3">
      <c r="A585" t="s">
        <v>1618</v>
      </c>
      <c r="B585" t="str">
        <f>_xll.SNL.Clients.Office.Excel.Functions.SPG(A585,"SP_IPO_DATE")</f>
        <v/>
      </c>
      <c r="C585" s="5">
        <f>_xll.SNL.Clients.Office.Excel.Functions.SPG(A585, "SP_VOLUME_AVG_WEEKLY_TO_SHARES_OUT", , "1M")</f>
        <v>2.0890450159395795</v>
      </c>
      <c r="D585" s="5">
        <f>_xll.SNL.Clients.Office.Excel.Functions.SPG(A585, "SP_VOLUME_AVG_WEEKLY_TO_SHARES_OUT", , "3M")</f>
        <v>2.0487621203263973</v>
      </c>
      <c r="E585" s="5">
        <f>_xll.SNL.Clients.Office.Excel.Functions.SPG(A585, "SP_VOLUME_AVG_DAILY_TO_1YR_AVG_DAILY", , "1M")</f>
        <v>93.89</v>
      </c>
      <c r="F585" s="5">
        <f>_xll.SNL.Clients.Office.Excel.Functions.SPG(A585, "SP_VOLUME_AVG_DAILY_TO_1YR_AVG_DAILY", , "3M")</f>
        <v>92.08</v>
      </c>
      <c r="G585" s="9" t="str">
        <f>_xll.SNL.Clients.Office.Excel.Functions.SPG(A585, "IQ_SECTOR")</f>
        <v>Financials</v>
      </c>
      <c r="H585" s="9" t="str">
        <f>_xll.SNL.Clients.Office.Excel.Functions.SPG(A585, "IQ_INDUSTRY_GROUP")</f>
        <v>Banks</v>
      </c>
      <c r="I585" s="9" t="str">
        <f>_xll.SNL.Clients.Office.Excel.Functions.SPG(A585, "IQ_INDUSTRY")</f>
        <v>Banks</v>
      </c>
      <c r="J585" s="9" t="str">
        <f>_xll.SNL.Clients.Office.Excel.Functions.SPG(A585, "IQ_PRIMARY_INDUSTRY")</f>
        <v>Regional Banks</v>
      </c>
      <c r="K585" s="9" t="str">
        <f>_xll.SNL.Clients.Office.Excel.Functions.SPG(A585, "NAICS_CODE", "Primary")</f>
        <v>522110 - Commercial Banking</v>
      </c>
      <c r="L585" s="9" t="str">
        <f>_xll.SNL.Clients.Office.Excel.Functions.SPG(A585, "SP_TOPICTAG")</f>
        <v>Consumer Lending</v>
      </c>
      <c r="M585" s="5">
        <f>_xll.SNL.Clients.Office.Excel.Functions.SPG(A585, "SP_PCT_SHARES_OWNED_ALL_INSTITUTIONS")</f>
        <v>77.42</v>
      </c>
      <c r="N585" s="9" t="str">
        <f>_xll.SNL.Clients.Office.Excel.Functions.SPG(A585, "RD_CREDIT_RATING_GLOBAL", "Issuer Credit Rating", "Local Currency LT|0")</f>
        <v/>
      </c>
      <c r="O585" s="9" t="str">
        <f>_xll.SNL.Clients.Office.Excel.Functions.SPG(A585, "RD_CWOL_GLOBAL", "Issuer Credit Rating", "Local Currency LT|0")</f>
        <v/>
      </c>
      <c r="P585" s="9" t="str">
        <f>_xll.SNL.Clients.Office.Excel.Functions.SPG(A585, "RD_RATING_ACTION_GLOBAL", "Issuer Credit Rating", "Local Currency LT|0")</f>
        <v/>
      </c>
      <c r="Q585" s="10" t="str">
        <f>_xll.SNL.Clients.Office.Excel.Functions.SPG(A585, "RD_LAST_REVIEW_DATE_GLOBAL", "Issuer Credit Rating", "Local Currency LT")</f>
        <v/>
      </c>
      <c r="R585" s="10" t="str">
        <f>_xll.SNL.Clients.Office.Excel.Functions.SPG(A585, "RD_CREDIT_RATING_DATE_GLOBAL", "Issuer Credit Rating", "Local Currency LT|0")</f>
        <v/>
      </c>
      <c r="S585" s="10" t="str">
        <f>_xll.SNL.Clients.Office.Excel.Functions.SPG(A585, "RD_CREDIT_WATCH_OUTLOOK_DATE_GLOBAL", "Issuer Credit Rating", "Local Currency LT|0")</f>
        <v/>
      </c>
    </row>
    <row r="586" spans="1:19" x14ac:dyDescent="0.3">
      <c r="A586" t="s">
        <v>1619</v>
      </c>
      <c r="B586" s="10">
        <f>_xll.SNL.Clients.Office.Excel.Functions.SPG(A586,"SP_IPO_DATE")</f>
        <v>40415</v>
      </c>
      <c r="C586" s="5">
        <f>_xll.SNL.Clients.Office.Excel.Functions.SPG(A586, "SP_VOLUME_AVG_WEEKLY_TO_SHARES_OUT", , "1M")</f>
        <v>1.8338375657847836</v>
      </c>
      <c r="D586" s="5">
        <f>_xll.SNL.Clients.Office.Excel.Functions.SPG(A586, "SP_VOLUME_AVG_WEEKLY_TO_SHARES_OUT", , "3M")</f>
        <v>2.1297992967969392</v>
      </c>
      <c r="E586" s="5">
        <f>_xll.SNL.Clients.Office.Excel.Functions.SPG(A586, "SP_VOLUME_AVG_DAILY_TO_1YR_AVG_DAILY", , "1M")</f>
        <v>64.27</v>
      </c>
      <c r="F586" s="5">
        <f>_xll.SNL.Clients.Office.Excel.Functions.SPG(A586, "SP_VOLUME_AVG_DAILY_TO_1YR_AVG_DAILY", , "3M")</f>
        <v>74.64</v>
      </c>
      <c r="G586" s="9" t="str">
        <f>_xll.SNL.Clients.Office.Excel.Functions.SPG(A586, "IQ_SECTOR")</f>
        <v>Real Estate</v>
      </c>
      <c r="H586" s="9" t="str">
        <f>_xll.SNL.Clients.Office.Excel.Functions.SPG(A586, "IQ_INDUSTRY_GROUP")</f>
        <v>Equity Real Estate Investment Trusts (REITs)</v>
      </c>
      <c r="I586" s="9" t="str">
        <f>_xll.SNL.Clients.Office.Excel.Functions.SPG(A586, "IQ_INDUSTRY")</f>
        <v>Retail REITs</v>
      </c>
      <c r="J586" s="9" t="str">
        <f>_xll.SNL.Clients.Office.Excel.Functions.SPG(A586, "IQ_PRIMARY_INDUSTRY")</f>
        <v>Retail REITs</v>
      </c>
      <c r="K586" s="9" t="str">
        <f>_xll.SNL.Clients.Office.Excel.Functions.SPG(A586, "NAICS_CODE", "Primary")</f>
        <v>531110 - Lessors of Residential Buildings and Dwellings</v>
      </c>
      <c r="L586" s="9" t="str">
        <f>_xll.SNL.Clients.Office.Excel.Functions.SPG(A586, "SP_TOPICTAG")</f>
        <v/>
      </c>
      <c r="M586" s="5">
        <f>_xll.SNL.Clients.Office.Excel.Functions.SPG(A586, "SP_PCT_SHARES_OWNED_ALL_INSTITUTIONS")</f>
        <v>63.92</v>
      </c>
      <c r="N586" s="9" t="str">
        <f>_xll.SNL.Clients.Office.Excel.Functions.SPG(A586, "RD_CREDIT_RATING_GLOBAL", "Issuer Credit Rating", "Local Currency LT|0")</f>
        <v/>
      </c>
      <c r="O586" s="9" t="str">
        <f>_xll.SNL.Clients.Office.Excel.Functions.SPG(A586, "RD_CWOL_GLOBAL", "Issuer Credit Rating", "Local Currency LT|0")</f>
        <v/>
      </c>
      <c r="P586" s="9" t="str">
        <f>_xll.SNL.Clients.Office.Excel.Functions.SPG(A586, "RD_RATING_ACTION_GLOBAL", "Issuer Credit Rating", "Local Currency LT|0")</f>
        <v/>
      </c>
      <c r="Q586" s="10" t="str">
        <f>_xll.SNL.Clients.Office.Excel.Functions.SPG(A586, "RD_LAST_REVIEW_DATE_GLOBAL", "Issuer Credit Rating", "Local Currency LT")</f>
        <v/>
      </c>
      <c r="R586" s="10" t="str">
        <f>_xll.SNL.Clients.Office.Excel.Functions.SPG(A586, "RD_CREDIT_RATING_DATE_GLOBAL", "Issuer Credit Rating", "Local Currency LT|0")</f>
        <v/>
      </c>
      <c r="S586" s="10" t="str">
        <f>_xll.SNL.Clients.Office.Excel.Functions.SPG(A586, "RD_CREDIT_WATCH_OUTLOOK_DATE_GLOBAL", "Issuer Credit Rating", "Local Currency LT|0")</f>
        <v/>
      </c>
    </row>
    <row r="587" spans="1:19" x14ac:dyDescent="0.3">
      <c r="A587" t="s">
        <v>1620</v>
      </c>
      <c r="B587" t="str">
        <f>_xll.SNL.Clients.Office.Excel.Functions.SPG(A587,"SP_IPO_DATE")</f>
        <v/>
      </c>
      <c r="C587" s="5">
        <f>_xll.SNL.Clients.Office.Excel.Functions.SPG(A587, "SP_VOLUME_AVG_WEEKLY_TO_SHARES_OUT", , "1M")</f>
        <v>12.283409713204069</v>
      </c>
      <c r="D587" s="5">
        <f>_xll.SNL.Clients.Office.Excel.Functions.SPG(A587, "SP_VOLUME_AVG_WEEKLY_TO_SHARES_OUT", , "3M")</f>
        <v>12.941407702076091</v>
      </c>
      <c r="E587" s="5">
        <f>_xll.SNL.Clients.Office.Excel.Functions.SPG(A587, "SP_VOLUME_AVG_DAILY_TO_1YR_AVG_DAILY", , "1M")</f>
        <v>112.14</v>
      </c>
      <c r="F587" s="5">
        <f>_xll.SNL.Clients.Office.Excel.Functions.SPG(A587, "SP_VOLUME_AVG_DAILY_TO_1YR_AVG_DAILY", , "3M")</f>
        <v>118.14</v>
      </c>
      <c r="G587" s="9" t="str">
        <f>_xll.SNL.Clients.Office.Excel.Functions.SPG(A587, "IQ_SECTOR")</f>
        <v>Consumer Discretionary</v>
      </c>
      <c r="H587" s="9" t="str">
        <f>_xll.SNL.Clients.Office.Excel.Functions.SPG(A587, "IQ_INDUSTRY_GROUP")</f>
        <v>Automobiles and Components</v>
      </c>
      <c r="I587" s="9" t="str">
        <f>_xll.SNL.Clients.Office.Excel.Functions.SPG(A587, "IQ_INDUSTRY")</f>
        <v>Automobiles</v>
      </c>
      <c r="J587" s="9" t="str">
        <f>_xll.SNL.Clients.Office.Excel.Functions.SPG(A587, "IQ_PRIMARY_INDUSTRY")</f>
        <v>Automobile Manufacturers</v>
      </c>
      <c r="K587" s="9" t="str">
        <f>_xll.SNL.Clients.Office.Excel.Functions.SPG(A587, "NAICS_CODE", "Primary")</f>
        <v>33621 - Motor Vehicle Body and Trailer Manufacturing</v>
      </c>
      <c r="L587" s="9" t="str">
        <f>_xll.SNL.Clients.Office.Excel.Functions.SPG(A587, "SP_TOPICTAG")</f>
        <v>Fleet Management; Last Mile Transportation; Lifestyle; Electric Vehicle</v>
      </c>
      <c r="M587" s="5">
        <f>_xll.SNL.Clients.Office.Excel.Functions.SPG(A587, "SP_PCT_SHARES_OWNED_ALL_INSTITUTIONS")</f>
        <v>111.61</v>
      </c>
      <c r="N587" s="9" t="str">
        <f>_xll.SNL.Clients.Office.Excel.Functions.SPG(A587, "RD_CREDIT_RATING_GLOBAL", "Issuer Credit Rating", "Local Currency LT|0")</f>
        <v>BB-</v>
      </c>
      <c r="O587" s="9" t="str">
        <f>_xll.SNL.Clients.Office.Excel.Functions.SPG(A587, "RD_CWOL_GLOBAL", "Issuer Credit Rating", "Local Currency LT|0")</f>
        <v>Stable</v>
      </c>
      <c r="P587" s="9" t="str">
        <f>_xll.SNL.Clients.Office.Excel.Functions.SPG(A587, "RD_RATING_ACTION_GLOBAL", "Issuer Credit Rating", "Local Currency LT|0")</f>
        <v>Upgrade | CreditWatch/Outlook (04/01/2021)</v>
      </c>
      <c r="Q587" s="10">
        <f>_xll.SNL.Clients.Office.Excel.Functions.SPG(A587, "RD_LAST_REVIEW_DATE_GLOBAL", "Issuer Credit Rating", "Local Currency LT")</f>
        <v>45520</v>
      </c>
      <c r="R587" s="10">
        <f>_xll.SNL.Clients.Office.Excel.Functions.SPG(A587, "RD_CREDIT_RATING_DATE_GLOBAL", "Issuer Credit Rating", "Local Currency LT|0")</f>
        <v>44287</v>
      </c>
      <c r="S587" s="10">
        <f>_xll.SNL.Clients.Office.Excel.Functions.SPG(A587, "RD_CREDIT_WATCH_OUTLOOK_DATE_GLOBAL", "Issuer Credit Rating", "Local Currency LT|0")</f>
        <v>44287</v>
      </c>
    </row>
    <row r="588" spans="1:19" x14ac:dyDescent="0.3">
      <c r="A588" t="s">
        <v>1621</v>
      </c>
      <c r="B588" t="str">
        <f>_xll.SNL.Clients.Office.Excel.Functions.SPG(A588,"SP_IPO_DATE")</f>
        <v/>
      </c>
      <c r="C588" s="5">
        <f>_xll.SNL.Clients.Office.Excel.Functions.SPG(A588, "SP_VOLUME_AVG_WEEKLY_TO_SHARES_OUT", , "1M")</f>
        <v>6.0746088241679272</v>
      </c>
      <c r="D588" s="5">
        <f>_xll.SNL.Clients.Office.Excel.Functions.SPG(A588, "SP_VOLUME_AVG_WEEKLY_TO_SHARES_OUT", , "3M")</f>
        <v>6.1958209821159675</v>
      </c>
      <c r="E588" s="5">
        <f>_xll.SNL.Clients.Office.Excel.Functions.SPG(A588, "SP_VOLUME_AVG_DAILY_TO_1YR_AVG_DAILY", , "1M")</f>
        <v>119.5</v>
      </c>
      <c r="F588" s="5">
        <f>_xll.SNL.Clients.Office.Excel.Functions.SPG(A588, "SP_VOLUME_AVG_DAILY_TO_1YR_AVG_DAILY", , "3M")</f>
        <v>121.89</v>
      </c>
      <c r="G588" s="9" t="str">
        <f>_xll.SNL.Clients.Office.Excel.Functions.SPG(A588, "IQ_SECTOR")</f>
        <v>Financials</v>
      </c>
      <c r="H588" s="9" t="str">
        <f>_xll.SNL.Clients.Office.Excel.Functions.SPG(A588, "IQ_INDUSTRY_GROUP")</f>
        <v>Financial Services</v>
      </c>
      <c r="I588" s="9" t="str">
        <f>_xll.SNL.Clients.Office.Excel.Functions.SPG(A588, "IQ_INDUSTRY")</f>
        <v>Capital Markets</v>
      </c>
      <c r="J588" s="9" t="str">
        <f>_xll.SNL.Clients.Office.Excel.Functions.SPG(A588, "IQ_PRIMARY_INDUSTRY")</f>
        <v>Asset Management and Custody Banks</v>
      </c>
      <c r="K588" s="9" t="str">
        <f>_xll.SNL.Clients.Office.Excel.Functions.SPG(A588, "NAICS_CODE", "Primary")</f>
        <v>525910 - Open-End Investment Funds</v>
      </c>
      <c r="L588" s="9" t="str">
        <f>_xll.SNL.Clients.Office.Excel.Functions.SPG(A588, "SP_TOPICTAG")</f>
        <v/>
      </c>
      <c r="M588" s="5">
        <f>_xll.SNL.Clients.Office.Excel.Functions.SPG(A588, "SP_PCT_SHARES_OWNED_ALL_INSTITUTIONS")</f>
        <v>81.39</v>
      </c>
      <c r="N588" s="9" t="str">
        <f>_xll.SNL.Clients.Office.Excel.Functions.SPG(A588, "RD_CREDIT_RATING_GLOBAL", "Issuer Credit Rating", "Local Currency LT|0")</f>
        <v/>
      </c>
      <c r="O588" s="9" t="str">
        <f>_xll.SNL.Clients.Office.Excel.Functions.SPG(A588, "RD_CWOL_GLOBAL", "Issuer Credit Rating", "Local Currency LT|0")</f>
        <v/>
      </c>
      <c r="P588" s="9" t="str">
        <f>_xll.SNL.Clients.Office.Excel.Functions.SPG(A588, "RD_RATING_ACTION_GLOBAL", "Issuer Credit Rating", "Local Currency LT|0")</f>
        <v/>
      </c>
      <c r="Q588" s="10" t="str">
        <f>_xll.SNL.Clients.Office.Excel.Functions.SPG(A588, "RD_LAST_REVIEW_DATE_GLOBAL", "Issuer Credit Rating", "Local Currency LT")</f>
        <v/>
      </c>
      <c r="R588" s="10" t="str">
        <f>_xll.SNL.Clients.Office.Excel.Functions.SPG(A588, "RD_CREDIT_RATING_DATE_GLOBAL", "Issuer Credit Rating", "Local Currency LT|0")</f>
        <v/>
      </c>
      <c r="S588" s="10" t="str">
        <f>_xll.SNL.Clients.Office.Excel.Functions.SPG(A588, "RD_CREDIT_WATCH_OUTLOOK_DATE_GLOBAL", "Issuer Credit Rating", "Local Currency LT|0")</f>
        <v/>
      </c>
    </row>
    <row r="589" spans="1:19" x14ac:dyDescent="0.3">
      <c r="A589" t="s">
        <v>1622</v>
      </c>
      <c r="B589" t="str">
        <f>_xll.SNL.Clients.Office.Excel.Functions.SPG(A589,"SP_IPO_DATE")</f>
        <v/>
      </c>
      <c r="C589" s="5">
        <f>_xll.SNL.Clients.Office.Excel.Functions.SPG(A589, "SP_VOLUME_AVG_WEEKLY_TO_SHARES_OUT", , "1M")</f>
        <v>5.8247697305300434</v>
      </c>
      <c r="D589" s="5">
        <f>_xll.SNL.Clients.Office.Excel.Functions.SPG(A589, "SP_VOLUME_AVG_WEEKLY_TO_SHARES_OUT", , "3M")</f>
        <v>6.0122068537543374</v>
      </c>
      <c r="E589" s="5">
        <f>_xll.SNL.Clients.Office.Excel.Functions.SPG(A589, "SP_VOLUME_AVG_DAILY_TO_1YR_AVG_DAILY", , "1M")</f>
        <v>96.22</v>
      </c>
      <c r="F589" s="5">
        <f>_xll.SNL.Clients.Office.Excel.Functions.SPG(A589, "SP_VOLUME_AVG_DAILY_TO_1YR_AVG_DAILY", , "3M")</f>
        <v>99.32</v>
      </c>
      <c r="G589" s="9" t="str">
        <f>_xll.SNL.Clients.Office.Excel.Functions.SPG(A589, "IQ_SECTOR")</f>
        <v>Consumer Staples</v>
      </c>
      <c r="H589" s="9" t="str">
        <f>_xll.SNL.Clients.Office.Excel.Functions.SPG(A589, "IQ_INDUSTRY_GROUP")</f>
        <v>Food, Beverage and Tobacco</v>
      </c>
      <c r="I589" s="9" t="str">
        <f>_xll.SNL.Clients.Office.Excel.Functions.SPG(A589, "IQ_INDUSTRY")</f>
        <v>Food Products</v>
      </c>
      <c r="J589" s="9" t="str">
        <f>_xll.SNL.Clients.Office.Excel.Functions.SPG(A589, "IQ_PRIMARY_INDUSTRY")</f>
        <v>Packaged Foods and Meats</v>
      </c>
      <c r="K589" s="9" t="str">
        <f>_xll.SNL.Clients.Office.Excel.Functions.SPG(A589, "NAICS_CODE", "Primary")</f>
        <v>311230 - Breakfast Cereal Manufacturing</v>
      </c>
      <c r="L589" s="9" t="str">
        <f>_xll.SNL.Clients.Office.Excel.Functions.SPG(A589, "SP_TOPICTAG")</f>
        <v/>
      </c>
      <c r="M589" s="5">
        <f>_xll.SNL.Clients.Office.Excel.Functions.SPG(A589, "SP_PCT_SHARES_OWNED_ALL_INSTITUTIONS")</f>
        <v>90.62</v>
      </c>
      <c r="N589" s="9" t="str">
        <f>_xll.SNL.Clients.Office.Excel.Functions.SPG(A589, "RD_CREDIT_RATING_GLOBAL", "Issuer Credit Rating", "Local Currency LT|0")</f>
        <v/>
      </c>
      <c r="O589" s="9" t="str">
        <f>_xll.SNL.Clients.Office.Excel.Functions.SPG(A589, "RD_CWOL_GLOBAL", "Issuer Credit Rating", "Local Currency LT|0")</f>
        <v/>
      </c>
      <c r="P589" s="9" t="str">
        <f>_xll.SNL.Clients.Office.Excel.Functions.SPG(A589, "RD_RATING_ACTION_GLOBAL", "Issuer Credit Rating", "Local Currency LT|0")</f>
        <v/>
      </c>
      <c r="Q589" s="10" t="str">
        <f>_xll.SNL.Clients.Office.Excel.Functions.SPG(A589, "RD_LAST_REVIEW_DATE_GLOBAL", "Issuer Credit Rating", "Local Currency LT")</f>
        <v/>
      </c>
      <c r="R589" s="10" t="str">
        <f>_xll.SNL.Clients.Office.Excel.Functions.SPG(A589, "RD_CREDIT_RATING_DATE_GLOBAL", "Issuer Credit Rating", "Local Currency LT|0")</f>
        <v/>
      </c>
      <c r="S589" s="10" t="str">
        <f>_xll.SNL.Clients.Office.Excel.Functions.SPG(A589, "RD_CREDIT_WATCH_OUTLOOK_DATE_GLOBAL", "Issuer Credit Rating", "Local Currency LT|0")</f>
        <v/>
      </c>
    </row>
    <row r="590" spans="1:19" x14ac:dyDescent="0.3">
      <c r="A590" t="s">
        <v>1623</v>
      </c>
      <c r="B590" t="str">
        <f>_xll.SNL.Clients.Office.Excel.Functions.SPG(A590,"SP_IPO_DATE")</f>
        <v/>
      </c>
      <c r="C590" s="5">
        <f>_xll.SNL.Clients.Office.Excel.Functions.SPG(A590, "SP_VOLUME_AVG_WEEKLY_TO_SHARES_OUT", , "1M")</f>
        <v>61.012038504898648</v>
      </c>
      <c r="D590" s="5">
        <f>_xll.SNL.Clients.Office.Excel.Functions.SPG(A590, "SP_VOLUME_AVG_WEEKLY_TO_SHARES_OUT", , "3M")</f>
        <v>48.638725435879273</v>
      </c>
      <c r="E590" s="5">
        <f>_xll.SNL.Clients.Office.Excel.Functions.SPG(A590, "SP_VOLUME_AVG_DAILY_TO_1YR_AVG_DAILY", , "1M")</f>
        <v>214.35</v>
      </c>
      <c r="F590" s="5">
        <f>_xll.SNL.Clients.Office.Excel.Functions.SPG(A590, "SP_VOLUME_AVG_DAILY_TO_1YR_AVG_DAILY", , "3M")</f>
        <v>170.88</v>
      </c>
      <c r="G590" s="9" t="str">
        <f>_xll.SNL.Clients.Office.Excel.Functions.SPG(A590, "IQ_SECTOR")</f>
        <v>Information Technology</v>
      </c>
      <c r="H590" s="9" t="str">
        <f>_xll.SNL.Clients.Office.Excel.Functions.SPG(A590, "IQ_INDUSTRY_GROUP")</f>
        <v>Semiconductors and Semiconductor Equipment</v>
      </c>
      <c r="I590" s="9" t="str">
        <f>_xll.SNL.Clients.Office.Excel.Functions.SPG(A590, "IQ_INDUSTRY")</f>
        <v>Semiconductors and Semiconductor Equipment</v>
      </c>
      <c r="J590" s="9" t="str">
        <f>_xll.SNL.Clients.Office.Excel.Functions.SPG(A590, "IQ_PRIMARY_INDUSTRY")</f>
        <v>Semiconductors</v>
      </c>
      <c r="K590" s="9" t="str">
        <f>_xll.SNL.Clients.Office.Excel.Functions.SPG(A590, "NAICS_CODE", "Primary")</f>
        <v>334413 - Semiconductor and Related Device Manufacturing</v>
      </c>
      <c r="L590" s="9" t="str">
        <f>_xll.SNL.Clients.Office.Excel.Functions.SPG(A590, "SP_TOPICTAG")</f>
        <v>Sensors; Smart Energy</v>
      </c>
      <c r="M590" s="5">
        <f>_xll.SNL.Clients.Office.Excel.Functions.SPG(A590, "SP_PCT_SHARES_OWNED_ALL_INSTITUTIONS")</f>
        <v>89.93</v>
      </c>
      <c r="N590" s="9" t="str">
        <f>_xll.SNL.Clients.Office.Excel.Functions.SPG(A590, "RD_CREDIT_RATING_GLOBAL", "Issuer Credit Rating", "Local Currency LT|0")</f>
        <v/>
      </c>
      <c r="O590" s="9" t="str">
        <f>_xll.SNL.Clients.Office.Excel.Functions.SPG(A590, "RD_CWOL_GLOBAL", "Issuer Credit Rating", "Local Currency LT|0")</f>
        <v/>
      </c>
      <c r="P590" s="9" t="str">
        <f>_xll.SNL.Clients.Office.Excel.Functions.SPG(A590, "RD_RATING_ACTION_GLOBAL", "Issuer Credit Rating", "Local Currency LT|0")</f>
        <v/>
      </c>
      <c r="Q590" s="10" t="str">
        <f>_xll.SNL.Clients.Office.Excel.Functions.SPG(A590, "RD_LAST_REVIEW_DATE_GLOBAL", "Issuer Credit Rating", "Local Currency LT")</f>
        <v/>
      </c>
      <c r="R590" s="10" t="str">
        <f>_xll.SNL.Clients.Office.Excel.Functions.SPG(A590, "RD_CREDIT_RATING_DATE_GLOBAL", "Issuer Credit Rating", "Local Currency LT|0")</f>
        <v/>
      </c>
      <c r="S590" s="10" t="str">
        <f>_xll.SNL.Clients.Office.Excel.Functions.SPG(A590, "RD_CREDIT_WATCH_OUTLOOK_DATE_GLOBAL", "Issuer Credit Rating", "Local Currency LT|0")</f>
        <v/>
      </c>
    </row>
    <row r="591" spans="1:19" x14ac:dyDescent="0.3">
      <c r="A591" t="s">
        <v>1624</v>
      </c>
      <c r="B591" t="str">
        <f>_xll.SNL.Clients.Office.Excel.Functions.SPG(A591,"SP_IPO_DATE")</f>
        <v/>
      </c>
      <c r="C591" s="5" t="str">
        <f>_xll.SNL.Clients.Office.Excel.Functions.SPG(A591, "SP_VOLUME_AVG_WEEKLY_TO_SHARES_OUT", , "1M")</f>
        <v>NA</v>
      </c>
      <c r="D591" s="5" t="str">
        <f>_xll.SNL.Clients.Office.Excel.Functions.SPG(A591, "SP_VOLUME_AVG_WEEKLY_TO_SHARES_OUT", , "3M")</f>
        <v>NA</v>
      </c>
      <c r="E591" s="5">
        <f>_xll.SNL.Clients.Office.Excel.Functions.SPG(A591, "SP_VOLUME_AVG_DAILY_TO_1YR_AVG_DAILY", , "1M")</f>
        <v>95.02</v>
      </c>
      <c r="F591" s="5">
        <f>_xll.SNL.Clients.Office.Excel.Functions.SPG(A591, "SP_VOLUME_AVG_DAILY_TO_1YR_AVG_DAILY", , "3M")</f>
        <v>98.87</v>
      </c>
      <c r="G591" s="9" t="str">
        <f>_xll.SNL.Clients.Office.Excel.Functions.SPG(A591, "IQ_SECTOR")</f>
        <v>Consumer Discretionary</v>
      </c>
      <c r="H591" s="9" t="str">
        <f>_xll.SNL.Clients.Office.Excel.Functions.SPG(A591, "IQ_INDUSTRY_GROUP")</f>
        <v>Consumer Durables and Apparel</v>
      </c>
      <c r="I591" s="9" t="str">
        <f>_xll.SNL.Clients.Office.Excel.Functions.SPG(A591, "IQ_INDUSTRY")</f>
        <v>Textiles, Apparel and Luxury Goods</v>
      </c>
      <c r="J591" s="9" t="str">
        <f>_xll.SNL.Clients.Office.Excel.Functions.SPG(A591, "IQ_PRIMARY_INDUSTRY")</f>
        <v>Footwear</v>
      </c>
      <c r="K591" s="9" t="str">
        <f>_xll.SNL.Clients.Office.Excel.Functions.SPG(A591, "NAICS_CODE", "Primary")</f>
        <v>316210 - Footwear Manufacturing</v>
      </c>
      <c r="L591" s="9" t="str">
        <f>_xll.SNL.Clients.Office.Excel.Functions.SPG(A591, "SP_TOPICTAG")</f>
        <v>Lifestyle; Brand Marketing</v>
      </c>
      <c r="M591" s="5">
        <f>_xll.SNL.Clients.Office.Excel.Functions.SPG(A591, "SP_PCT_SHARES_OWNED_ALL_INSTITUTIONS")</f>
        <v>97.7</v>
      </c>
      <c r="N591" s="9" t="str">
        <f>_xll.SNL.Clients.Office.Excel.Functions.SPG(A591, "RD_CREDIT_RATING_GLOBAL", "Issuer Credit Rating", "Local Currency LT|0")</f>
        <v>B</v>
      </c>
      <c r="O591" s="9" t="str">
        <f>_xll.SNL.Clients.Office.Excel.Functions.SPG(A591, "RD_CWOL_GLOBAL", "Issuer Credit Rating", "Local Currency LT|0")</f>
        <v>Negative</v>
      </c>
      <c r="P591" s="9" t="str">
        <f>_xll.SNL.Clients.Office.Excel.Functions.SPG(A591, "RD_RATING_ACTION_GLOBAL", "Issuer Credit Rating", "Local Currency LT|0")</f>
        <v>Downgrade | CreditWatch/Outlook (03/01/2024)</v>
      </c>
      <c r="Q591" s="10">
        <f>_xll.SNL.Clients.Office.Excel.Functions.SPG(A591, "RD_LAST_REVIEW_DATE_GLOBAL", "Issuer Credit Rating", "Local Currency LT")</f>
        <v>45527</v>
      </c>
      <c r="R591" s="10">
        <f>_xll.SNL.Clients.Office.Excel.Functions.SPG(A591, "RD_CREDIT_RATING_DATE_GLOBAL", "Issuer Credit Rating", "Local Currency LT|0")</f>
        <v>45352</v>
      </c>
      <c r="S591" s="10">
        <f>_xll.SNL.Clients.Office.Excel.Functions.SPG(A591, "RD_CREDIT_WATCH_OUTLOOK_DATE_GLOBAL", "Issuer Credit Rating", "Local Currency LT|0")</f>
        <v>45352</v>
      </c>
    </row>
    <row r="592" spans="1:19" x14ac:dyDescent="0.3">
      <c r="A592" t="s">
        <v>1625</v>
      </c>
      <c r="B592" s="10">
        <f>_xll.SNL.Clients.Office.Excel.Functions.SPG(A592,"SP_IPO_DATE")</f>
        <v>33568</v>
      </c>
      <c r="C592" s="5">
        <f>_xll.SNL.Clients.Office.Excel.Functions.SPG(A592, "SP_VOLUME_AVG_WEEKLY_TO_SHARES_OUT", , "1M")</f>
        <v>2.554270552272798</v>
      </c>
      <c r="D592" s="5">
        <f>_xll.SNL.Clients.Office.Excel.Functions.SPG(A592, "SP_VOLUME_AVG_WEEKLY_TO_SHARES_OUT", , "3M")</f>
        <v>2.2097093870340592</v>
      </c>
      <c r="E592" s="5">
        <f>_xll.SNL.Clients.Office.Excel.Functions.SPG(A592, "SP_VOLUME_AVG_DAILY_TO_1YR_AVG_DAILY", , "1M")</f>
        <v>85</v>
      </c>
      <c r="F592" s="5">
        <f>_xll.SNL.Clients.Office.Excel.Functions.SPG(A592, "SP_VOLUME_AVG_DAILY_TO_1YR_AVG_DAILY", , "3M")</f>
        <v>73.53</v>
      </c>
      <c r="G592" s="9" t="str">
        <f>_xll.SNL.Clients.Office.Excel.Functions.SPG(A592, "IQ_SECTOR")</f>
        <v>Financials</v>
      </c>
      <c r="H592" s="9" t="str">
        <f>_xll.SNL.Clients.Office.Excel.Functions.SPG(A592, "IQ_INDUSTRY_GROUP")</f>
        <v>Financial Services</v>
      </c>
      <c r="I592" s="9" t="str">
        <f>_xll.SNL.Clients.Office.Excel.Functions.SPG(A592, "IQ_INDUSTRY")</f>
        <v>Consumer Finance</v>
      </c>
      <c r="J592" s="9" t="str">
        <f>_xll.SNL.Clients.Office.Excel.Functions.SPG(A592, "IQ_PRIMARY_INDUSTRY")</f>
        <v>Consumer Finance</v>
      </c>
      <c r="K592" s="9" t="str">
        <f>_xll.SNL.Clients.Office.Excel.Functions.SPG(A592, "NAICS_CODE", "Primary")</f>
        <v>522291 - Consumer Lending</v>
      </c>
      <c r="L592" s="9" t="str">
        <f>_xll.SNL.Clients.Office.Excel.Functions.SPG(A592, "SP_TOPICTAG")</f>
        <v>Consumer Lending; Micro Lending</v>
      </c>
      <c r="M592" s="5">
        <f>_xll.SNL.Clients.Office.Excel.Functions.SPG(A592, "SP_PCT_SHARES_OWNED_ALL_INSTITUTIONS")</f>
        <v>51.44</v>
      </c>
      <c r="N592" s="9" t="str">
        <f>_xll.SNL.Clients.Office.Excel.Functions.SPG(A592, "RD_CREDIT_RATING_GLOBAL", "Issuer Credit Rating", "Local Currency LT|0")</f>
        <v>B-</v>
      </c>
      <c r="O592" s="9" t="str">
        <f>_xll.SNL.Clients.Office.Excel.Functions.SPG(A592, "RD_CWOL_GLOBAL", "Issuer Credit Rating", "Local Currency LT|0")</f>
        <v>Negative</v>
      </c>
      <c r="P592" s="9" t="str">
        <f>_xll.SNL.Clients.Office.Excel.Functions.SPG(A592, "RD_RATING_ACTION_GLOBAL", "Issuer Credit Rating", "Local Currency LT|0")</f>
        <v>Downgrade | CreditWatch/Outlook (11/04/2022)</v>
      </c>
      <c r="Q592" s="10">
        <f>_xll.SNL.Clients.Office.Excel.Functions.SPG(A592, "RD_LAST_REVIEW_DATE_GLOBAL", "Issuer Credit Rating", "Local Currency LT")</f>
        <v>45338</v>
      </c>
      <c r="R592" s="10">
        <f>_xll.SNL.Clients.Office.Excel.Functions.SPG(A592, "RD_CREDIT_RATING_DATE_GLOBAL", "Issuer Credit Rating", "Local Currency LT|0")</f>
        <v>44869</v>
      </c>
      <c r="S592" s="10">
        <f>_xll.SNL.Clients.Office.Excel.Functions.SPG(A592, "RD_CREDIT_WATCH_OUTLOOK_DATE_GLOBAL", "Issuer Credit Rating", "Local Currency LT|0")</f>
        <v>44869</v>
      </c>
    </row>
    <row r="593" spans="1:19" x14ac:dyDescent="0.3">
      <c r="A593" t="s">
        <v>1626</v>
      </c>
      <c r="B593" t="str">
        <f>_xll.SNL.Clients.Office.Excel.Functions.SPG(A593,"SP_IPO_DATE")</f>
        <v/>
      </c>
      <c r="C593" s="5">
        <f>_xll.SNL.Clients.Office.Excel.Functions.SPG(A593, "SP_VOLUME_AVG_WEEKLY_TO_SHARES_OUT", , "1M")</f>
        <v>4.5474307996813472</v>
      </c>
      <c r="D593" s="5">
        <f>_xll.SNL.Clients.Office.Excel.Functions.SPG(A593, "SP_VOLUME_AVG_WEEKLY_TO_SHARES_OUT", , "3M")</f>
        <v>5.9612225777699726</v>
      </c>
      <c r="E593" s="5">
        <f>_xll.SNL.Clients.Office.Excel.Functions.SPG(A593, "SP_VOLUME_AVG_DAILY_TO_1YR_AVG_DAILY", , "1M")</f>
        <v>76.25</v>
      </c>
      <c r="F593" s="5">
        <f>_xll.SNL.Clients.Office.Excel.Functions.SPG(A593, "SP_VOLUME_AVG_DAILY_TO_1YR_AVG_DAILY", , "3M")</f>
        <v>99.95</v>
      </c>
      <c r="G593" s="9" t="str">
        <f>_xll.SNL.Clients.Office.Excel.Functions.SPG(A593, "IQ_SECTOR")</f>
        <v>Energy</v>
      </c>
      <c r="H593" s="9" t="str">
        <f>_xll.SNL.Clients.Office.Excel.Functions.SPG(A593, "IQ_INDUSTRY_GROUP")</f>
        <v>Energy</v>
      </c>
      <c r="I593" s="9" t="str">
        <f>_xll.SNL.Clients.Office.Excel.Functions.SPG(A593, "IQ_INDUSTRY")</f>
        <v>Oil, Gas and Consumable Fuels</v>
      </c>
      <c r="J593" s="9" t="str">
        <f>_xll.SNL.Clients.Office.Excel.Functions.SPG(A593, "IQ_PRIMARY_INDUSTRY")</f>
        <v>Oil and Gas Refining and Marketing</v>
      </c>
      <c r="K593" s="9" t="str">
        <f>_xll.SNL.Clients.Office.Excel.Functions.SPG(A593, "NAICS_CODE", "Primary")</f>
        <v>424720 - Petroleum and Petroleum Products Merchant Wholesalers (except Bulk Stations and Terminals)</v>
      </c>
      <c r="L593" s="9" t="str">
        <f>_xll.SNL.Clients.Office.Excel.Functions.SPG(A593, "SP_TOPICTAG")</f>
        <v>Clean Energy; Freight Service; Marine Transportation; CleanTech; Biofuel; Biomass Energy; ClimateTech</v>
      </c>
      <c r="M593" s="5">
        <f>_xll.SNL.Clients.Office.Excel.Functions.SPG(A593, "SP_PCT_SHARES_OWNED_ALL_INSTITUTIONS")</f>
        <v>106.8</v>
      </c>
      <c r="N593" s="9" t="str">
        <f>_xll.SNL.Clients.Office.Excel.Functions.SPG(A593, "RD_CREDIT_RATING_GLOBAL", "Issuer Credit Rating", "Local Currency LT|0")</f>
        <v/>
      </c>
      <c r="O593" s="9" t="str">
        <f>_xll.SNL.Clients.Office.Excel.Functions.SPG(A593, "RD_CWOL_GLOBAL", "Issuer Credit Rating", "Local Currency LT|0")</f>
        <v/>
      </c>
      <c r="P593" s="9" t="str">
        <f>_xll.SNL.Clients.Office.Excel.Functions.SPG(A593, "RD_RATING_ACTION_GLOBAL", "Issuer Credit Rating", "Local Currency LT|0")</f>
        <v/>
      </c>
      <c r="Q593" s="10" t="str">
        <f>_xll.SNL.Clients.Office.Excel.Functions.SPG(A593, "RD_LAST_REVIEW_DATE_GLOBAL", "Issuer Credit Rating", "Local Currency LT")</f>
        <v/>
      </c>
      <c r="R593" s="10" t="str">
        <f>_xll.SNL.Clients.Office.Excel.Functions.SPG(A593, "RD_CREDIT_RATING_DATE_GLOBAL", "Issuer Credit Rating", "Local Currency LT|0")</f>
        <v/>
      </c>
      <c r="S593" s="10" t="str">
        <f>_xll.SNL.Clients.Office.Excel.Functions.SPG(A593, "RD_CREDIT_WATCH_OUTLOOK_DATE_GLOBAL", "Issuer Credit Rating", "Local Currency LT|0")</f>
        <v/>
      </c>
    </row>
    <row r="594" spans="1:19" x14ac:dyDescent="0.3">
      <c r="A594" t="s">
        <v>1627</v>
      </c>
      <c r="B594" t="str">
        <f>_xll.SNL.Clients.Office.Excel.Functions.SPG(A594,"SP_IPO_DATE")</f>
        <v/>
      </c>
      <c r="C594" s="5">
        <f>_xll.SNL.Clients.Office.Excel.Functions.SPG(A594, "SP_VOLUME_AVG_WEEKLY_TO_SHARES_OUT", , "1M")</f>
        <v>2.693014614086441</v>
      </c>
      <c r="D594" s="5">
        <f>_xll.SNL.Clients.Office.Excel.Functions.SPG(A594, "SP_VOLUME_AVG_WEEKLY_TO_SHARES_OUT", , "3M")</f>
        <v>2.5578941902538435</v>
      </c>
      <c r="E594" s="5">
        <f>_xll.SNL.Clients.Office.Excel.Functions.SPG(A594, "SP_VOLUME_AVG_DAILY_TO_1YR_AVG_DAILY", , "1M")</f>
        <v>96.66</v>
      </c>
      <c r="F594" s="5">
        <f>_xll.SNL.Clients.Office.Excel.Functions.SPG(A594, "SP_VOLUME_AVG_DAILY_TO_1YR_AVG_DAILY", , "3M")</f>
        <v>91.81</v>
      </c>
      <c r="G594" s="9" t="str">
        <f>_xll.SNL.Clients.Office.Excel.Functions.SPG(A594, "IQ_SECTOR")</f>
        <v>Industrials</v>
      </c>
      <c r="H594" s="9" t="str">
        <f>_xll.SNL.Clients.Office.Excel.Functions.SPG(A594, "IQ_INDUSTRY_GROUP")</f>
        <v>Capital Goods</v>
      </c>
      <c r="I594" s="9" t="str">
        <f>_xll.SNL.Clients.Office.Excel.Functions.SPG(A594, "IQ_INDUSTRY")</f>
        <v>Machinery</v>
      </c>
      <c r="J594" s="9" t="str">
        <f>_xll.SNL.Clients.Office.Excel.Functions.SPG(A594, "IQ_PRIMARY_INDUSTRY")</f>
        <v>Industrial Machinery and Supplies and Components</v>
      </c>
      <c r="K594" s="9" t="str">
        <f>_xll.SNL.Clients.Office.Excel.Functions.SPG(A594, "NAICS_CODE", "Primary")</f>
        <v>3312 - Steel Product Manufacturing from Purchased Steel</v>
      </c>
      <c r="L594" s="9" t="str">
        <f>_xll.SNL.Clients.Office.Excel.Functions.SPG(A594, "SP_TOPICTAG")</f>
        <v>Energy Storage</v>
      </c>
      <c r="M594" s="5">
        <f>_xll.SNL.Clients.Office.Excel.Functions.SPG(A594, "SP_PCT_SHARES_OWNED_ALL_INSTITUTIONS")</f>
        <v>52.01</v>
      </c>
      <c r="N594" s="9" t="str">
        <f>_xll.SNL.Clients.Office.Excel.Functions.SPG(A594, "RD_CREDIT_RATING_GLOBAL", "Issuer Credit Rating", "Local Currency LT|0")</f>
        <v>BBB-</v>
      </c>
      <c r="O594" s="9" t="str">
        <f>_xll.SNL.Clients.Office.Excel.Functions.SPG(A594, "RD_CWOL_GLOBAL", "Issuer Credit Rating", "Local Currency LT|0")</f>
        <v>Stable</v>
      </c>
      <c r="P594" s="9" t="str">
        <f>_xll.SNL.Clients.Office.Excel.Functions.SPG(A594, "RD_RATING_ACTION_GLOBAL", "Issuer Credit Rating", "Local Currency LT|0")</f>
        <v>Downgrade | CreditWatch/Outlook (12/01/2023)</v>
      </c>
      <c r="Q594" s="10">
        <f>_xll.SNL.Clients.Office.Excel.Functions.SPG(A594, "RD_LAST_REVIEW_DATE_GLOBAL", "Issuer Credit Rating", "Local Currency LT")</f>
        <v>45575</v>
      </c>
      <c r="R594" s="10">
        <f>_xll.SNL.Clients.Office.Excel.Functions.SPG(A594, "RD_CREDIT_RATING_DATE_GLOBAL", "Issuer Credit Rating", "Local Currency LT|0")</f>
        <v>45261</v>
      </c>
      <c r="S594" s="10">
        <f>_xll.SNL.Clients.Office.Excel.Functions.SPG(A594, "RD_CREDIT_WATCH_OUTLOOK_DATE_GLOBAL", "Issuer Credit Rating", "Local Currency LT|0")</f>
        <v>45261</v>
      </c>
    </row>
    <row r="595" spans="1:19" x14ac:dyDescent="0.3">
      <c r="A595" t="s">
        <v>1628</v>
      </c>
      <c r="B595" t="str">
        <f>_xll.SNL.Clients.Office.Excel.Functions.SPG(A595,"SP_IPO_DATE")</f>
        <v/>
      </c>
      <c r="C595" s="5">
        <f>_xll.SNL.Clients.Office.Excel.Functions.SPG(A595, "SP_VOLUME_AVG_WEEKLY_TO_SHARES_OUT", , "1M")</f>
        <v>2.4349862510245837</v>
      </c>
      <c r="D595" s="5">
        <f>_xll.SNL.Clients.Office.Excel.Functions.SPG(A595, "SP_VOLUME_AVG_WEEKLY_TO_SHARES_OUT", , "3M")</f>
        <v>2.9258055282415545</v>
      </c>
      <c r="E595" s="5">
        <f>_xll.SNL.Clients.Office.Excel.Functions.SPG(A595, "SP_VOLUME_AVG_DAILY_TO_1YR_AVG_DAILY", , "1M")</f>
        <v>103.41</v>
      </c>
      <c r="F595" s="5">
        <f>_xll.SNL.Clients.Office.Excel.Functions.SPG(A595, "SP_VOLUME_AVG_DAILY_TO_1YR_AVG_DAILY", , "3M")</f>
        <v>124.25</v>
      </c>
      <c r="G595" s="9" t="str">
        <f>_xll.SNL.Clients.Office.Excel.Functions.SPG(A595, "IQ_SECTOR")</f>
        <v>Materials</v>
      </c>
      <c r="H595" s="9" t="str">
        <f>_xll.SNL.Clients.Office.Excel.Functions.SPG(A595, "IQ_INDUSTRY_GROUP")</f>
        <v>Materials</v>
      </c>
      <c r="I595" s="9" t="str">
        <f>_xll.SNL.Clients.Office.Excel.Functions.SPG(A595, "IQ_INDUSTRY")</f>
        <v>Metals and Mining</v>
      </c>
      <c r="J595" s="9" t="str">
        <f>_xll.SNL.Clients.Office.Excel.Functions.SPG(A595, "IQ_PRIMARY_INDUSTRY")</f>
        <v>Steel</v>
      </c>
      <c r="K595" s="9" t="str">
        <f>_xll.SNL.Clients.Office.Excel.Functions.SPG(A595, "NAICS_CODE", "Primary")</f>
        <v>3312 - Steel Product Manufacturing from Purchased Steel</v>
      </c>
      <c r="L595" s="9" t="str">
        <f>_xll.SNL.Clients.Office.Excel.Functions.SPG(A595, "SP_TOPICTAG")</f>
        <v/>
      </c>
      <c r="M595" s="5">
        <f>_xll.SNL.Clients.Office.Excel.Functions.SPG(A595, "SP_PCT_SHARES_OWNED_ALL_INSTITUTIONS")</f>
        <v>57</v>
      </c>
      <c r="N595" s="9" t="str">
        <f>_xll.SNL.Clients.Office.Excel.Functions.SPG(A595, "RD_CREDIT_RATING_GLOBAL", "Issuer Credit Rating", "Local Currency LT|0")</f>
        <v/>
      </c>
      <c r="O595" s="9" t="str">
        <f>_xll.SNL.Clients.Office.Excel.Functions.SPG(A595, "RD_CWOL_GLOBAL", "Issuer Credit Rating", "Local Currency LT|0")</f>
        <v/>
      </c>
      <c r="P595" s="9" t="str">
        <f>_xll.SNL.Clients.Office.Excel.Functions.SPG(A595, "RD_RATING_ACTION_GLOBAL", "Issuer Credit Rating", "Local Currency LT|0")</f>
        <v/>
      </c>
      <c r="Q595" s="10" t="str">
        <f>_xll.SNL.Clients.Office.Excel.Functions.SPG(A595, "RD_LAST_REVIEW_DATE_GLOBAL", "Issuer Credit Rating", "Local Currency LT")</f>
        <v/>
      </c>
      <c r="R595" s="10" t="str">
        <f>_xll.SNL.Clients.Office.Excel.Functions.SPG(A595, "RD_CREDIT_RATING_DATE_GLOBAL", "Issuer Credit Rating", "Local Currency LT|0")</f>
        <v/>
      </c>
      <c r="S595" s="10" t="str">
        <f>_xll.SNL.Clients.Office.Excel.Functions.SPG(A595, "RD_CREDIT_WATCH_OUTLOOK_DATE_GLOBAL", "Issuer Credit Rating", "Local Currency LT|0")</f>
        <v/>
      </c>
    </row>
    <row r="596" spans="1:19" x14ac:dyDescent="0.3">
      <c r="A596" t="s">
        <v>1629</v>
      </c>
      <c r="B596" s="10">
        <f>_xll.SNL.Clients.Office.Excel.Functions.SPG(A596,"SP_IPO_DATE")</f>
        <v>31742</v>
      </c>
      <c r="C596" s="5">
        <f>_xll.SNL.Clients.Office.Excel.Functions.SPG(A596, "SP_VOLUME_AVG_WEEKLY_TO_SHARES_OUT", , "1M")</f>
        <v>2.3365148640563342</v>
      </c>
      <c r="D596" s="5">
        <f>_xll.SNL.Clients.Office.Excel.Functions.SPG(A596, "SP_VOLUME_AVG_WEEKLY_TO_SHARES_OUT", , "3M")</f>
        <v>2.4978645674938007</v>
      </c>
      <c r="E596" s="5">
        <f>_xll.SNL.Clients.Office.Excel.Functions.SPG(A596, "SP_VOLUME_AVG_DAILY_TO_1YR_AVG_DAILY", , "1M")</f>
        <v>99.8</v>
      </c>
      <c r="F596" s="5">
        <f>_xll.SNL.Clients.Office.Excel.Functions.SPG(A596, "SP_VOLUME_AVG_DAILY_TO_1YR_AVG_DAILY", , "3M")</f>
        <v>106.7</v>
      </c>
      <c r="G596" s="9" t="str">
        <f>_xll.SNL.Clients.Office.Excel.Functions.SPG(A596, "IQ_SECTOR")</f>
        <v>Financials</v>
      </c>
      <c r="H596" s="9" t="str">
        <f>_xll.SNL.Clients.Office.Excel.Functions.SPG(A596, "IQ_INDUSTRY_GROUP")</f>
        <v>Banks</v>
      </c>
      <c r="I596" s="9" t="str">
        <f>_xll.SNL.Clients.Office.Excel.Functions.SPG(A596, "IQ_INDUSTRY")</f>
        <v>Banks</v>
      </c>
      <c r="J596" s="9" t="str">
        <f>_xll.SNL.Clients.Office.Excel.Functions.SPG(A596, "IQ_PRIMARY_INDUSTRY")</f>
        <v>Regional Banks</v>
      </c>
      <c r="K596" s="9" t="str">
        <f>_xll.SNL.Clients.Office.Excel.Functions.SPG(A596, "NAICS_CODE", "Primary")</f>
        <v>522180 - Savings Institutions and Other Depository Credit Intermediation</v>
      </c>
      <c r="L596" s="9" t="str">
        <f>_xll.SNL.Clients.Office.Excel.Functions.SPG(A596, "SP_TOPICTAG")</f>
        <v>Consumer Lending; Digital Brokerage; Banking as a Service</v>
      </c>
      <c r="M596" s="5">
        <f>_xll.SNL.Clients.Office.Excel.Functions.SPG(A596, "SP_PCT_SHARES_OWNED_ALL_INSTITUTIONS")</f>
        <v>91.52</v>
      </c>
      <c r="N596" s="9" t="str">
        <f>_xll.SNL.Clients.Office.Excel.Functions.SPG(A596, "RD_CREDIT_RATING_GLOBAL", "Issuer Credit Rating", "Local Currency LT|0")</f>
        <v/>
      </c>
      <c r="O596" s="9" t="str">
        <f>_xll.SNL.Clients.Office.Excel.Functions.SPG(A596, "RD_CWOL_GLOBAL", "Issuer Credit Rating", "Local Currency LT|0")</f>
        <v/>
      </c>
      <c r="P596" s="9" t="str">
        <f>_xll.SNL.Clients.Office.Excel.Functions.SPG(A596, "RD_RATING_ACTION_GLOBAL", "Issuer Credit Rating", "Local Currency LT|0")</f>
        <v/>
      </c>
      <c r="Q596" s="10" t="str">
        <f>_xll.SNL.Clients.Office.Excel.Functions.SPG(A596, "RD_LAST_REVIEW_DATE_GLOBAL", "Issuer Credit Rating", "Local Currency LT")</f>
        <v/>
      </c>
      <c r="R596" s="10" t="str">
        <f>_xll.SNL.Clients.Office.Excel.Functions.SPG(A596, "RD_CREDIT_RATING_DATE_GLOBAL", "Issuer Credit Rating", "Local Currency LT|0")</f>
        <v/>
      </c>
      <c r="S596" s="10" t="str">
        <f>_xll.SNL.Clients.Office.Excel.Functions.SPG(A596, "RD_CREDIT_WATCH_OUTLOOK_DATE_GLOBAL", "Issuer Credit Rating", "Local Currency LT|0")</f>
        <v/>
      </c>
    </row>
    <row r="597" spans="1:19" x14ac:dyDescent="0.3">
      <c r="A597" t="s">
        <v>1630</v>
      </c>
      <c r="B597" s="10">
        <f>_xll.SNL.Clients.Office.Excel.Functions.SPG(A597,"SP_IPO_DATE")</f>
        <v>41610</v>
      </c>
      <c r="C597" s="5">
        <f>_xll.SNL.Clients.Office.Excel.Functions.SPG(A597, "SP_VOLUME_AVG_WEEKLY_TO_SHARES_OUT", , "1M")</f>
        <v>3.7965497986377632</v>
      </c>
      <c r="D597" s="5">
        <f>_xll.SNL.Clients.Office.Excel.Functions.SPG(A597, "SP_VOLUME_AVG_WEEKLY_TO_SHARES_OUT", , "3M")</f>
        <v>4.7960586361218551</v>
      </c>
      <c r="E597" s="5">
        <f>_xll.SNL.Clients.Office.Excel.Functions.SPG(A597, "SP_VOLUME_AVG_DAILY_TO_1YR_AVG_DAILY", , "1M")</f>
        <v>86.72</v>
      </c>
      <c r="F597" s="5">
        <f>_xll.SNL.Clients.Office.Excel.Functions.SPG(A597, "SP_VOLUME_AVG_DAILY_TO_1YR_AVG_DAILY", , "3M")</f>
        <v>109.55</v>
      </c>
      <c r="G597" s="9" t="str">
        <f>_xll.SNL.Clients.Office.Excel.Functions.SPG(A597, "IQ_SECTOR")</f>
        <v>Health Care</v>
      </c>
      <c r="H597" s="9" t="str">
        <f>_xll.SNL.Clients.Office.Excel.Functions.SPG(A597, "IQ_INDUSTRY_GROUP")</f>
        <v>Pharmaceuticals, Biotechnology and Life Sciences</v>
      </c>
      <c r="I597" s="9" t="str">
        <f>_xll.SNL.Clients.Office.Excel.Functions.SPG(A597, "IQ_INDUSTRY")</f>
        <v>Biotechnology</v>
      </c>
      <c r="J597" s="9" t="str">
        <f>_xll.SNL.Clients.Office.Excel.Functions.SPG(A597, "IQ_PRIMARY_INDUSTRY")</f>
        <v>Biotechnology</v>
      </c>
      <c r="K597" s="9" t="str">
        <f>_xll.SNL.Clients.Office.Excel.Functions.SPG(A597, "NAICS_CODE", "Primary")</f>
        <v>325414 - Biological Product (except Diagnostic) Manufacturing</v>
      </c>
      <c r="L597" s="9" t="str">
        <f>_xll.SNL.Clients.Office.Excel.Functions.SPG(A597, "SP_TOPICTAG")</f>
        <v>Health Diagnostics; Genetic Disorder; Immunology; Infectious Diseases; Neurology; Oncology</v>
      </c>
      <c r="M597" s="5">
        <f>_xll.SNL.Clients.Office.Excel.Functions.SPG(A597, "SP_PCT_SHARES_OWNED_ALL_INSTITUTIONS")</f>
        <v>97.61</v>
      </c>
      <c r="N597" s="9" t="str">
        <f>_xll.SNL.Clients.Office.Excel.Functions.SPG(A597, "RD_CREDIT_RATING_GLOBAL", "Issuer Credit Rating", "Local Currency LT|0")</f>
        <v/>
      </c>
      <c r="O597" s="9" t="str">
        <f>_xll.SNL.Clients.Office.Excel.Functions.SPG(A597, "RD_CWOL_GLOBAL", "Issuer Credit Rating", "Local Currency LT|0")</f>
        <v/>
      </c>
      <c r="P597" s="9" t="str">
        <f>_xll.SNL.Clients.Office.Excel.Functions.SPG(A597, "RD_RATING_ACTION_GLOBAL", "Issuer Credit Rating", "Local Currency LT|0")</f>
        <v/>
      </c>
      <c r="Q597" s="10" t="str">
        <f>_xll.SNL.Clients.Office.Excel.Functions.SPG(A597, "RD_LAST_REVIEW_DATE_GLOBAL", "Issuer Credit Rating", "Local Currency LT")</f>
        <v/>
      </c>
      <c r="R597" s="10" t="str">
        <f>_xll.SNL.Clients.Office.Excel.Functions.SPG(A597, "RD_CREDIT_RATING_DATE_GLOBAL", "Issuer Credit Rating", "Local Currency LT|0")</f>
        <v/>
      </c>
      <c r="S597" s="10" t="str">
        <f>_xll.SNL.Clients.Office.Excel.Functions.SPG(A597, "RD_CREDIT_WATCH_OUTLOOK_DATE_GLOBAL", "Issuer Credit Rating", "Local Currency LT|0")</f>
        <v/>
      </c>
    </row>
    <row r="598" spans="1:19" x14ac:dyDescent="0.3">
      <c r="A598" t="s">
        <v>1631</v>
      </c>
      <c r="B598" t="str">
        <f>_xll.SNL.Clients.Office.Excel.Functions.SPG(A598,"SP_IPO_DATE")</f>
        <v/>
      </c>
      <c r="C598" s="5">
        <f>_xll.SNL.Clients.Office.Excel.Functions.SPG(A598, "SP_VOLUME_AVG_WEEKLY_TO_SHARES_OUT", , "1M")</f>
        <v>3.0596162727344911</v>
      </c>
      <c r="D598" s="5">
        <f>_xll.SNL.Clients.Office.Excel.Functions.SPG(A598, "SP_VOLUME_AVG_WEEKLY_TO_SHARES_OUT", , "3M")</f>
        <v>3.3352687256927034</v>
      </c>
      <c r="E598" s="5">
        <f>_xll.SNL.Clients.Office.Excel.Functions.SPG(A598, "SP_VOLUME_AVG_DAILY_TO_1YR_AVG_DAILY", , "1M")</f>
        <v>79.05</v>
      </c>
      <c r="F598" s="5">
        <f>_xll.SNL.Clients.Office.Excel.Functions.SPG(A598, "SP_VOLUME_AVG_DAILY_TO_1YR_AVG_DAILY", , "3M")</f>
        <v>86.17</v>
      </c>
      <c r="G598" s="9" t="str">
        <f>_xll.SNL.Clients.Office.Excel.Functions.SPG(A598, "IQ_SECTOR")</f>
        <v>Real Estate</v>
      </c>
      <c r="H598" s="9" t="str">
        <f>_xll.SNL.Clients.Office.Excel.Functions.SPG(A598, "IQ_INDUSTRY_GROUP")</f>
        <v>Equity Real Estate Investment Trusts (REITs)</v>
      </c>
      <c r="I598" s="9" t="str">
        <f>_xll.SNL.Clients.Office.Excel.Functions.SPG(A598, "IQ_INDUSTRY")</f>
        <v>Hotel and Resort REITs</v>
      </c>
      <c r="J598" s="9" t="str">
        <f>_xll.SNL.Clients.Office.Excel.Functions.SPG(A598, "IQ_PRIMARY_INDUSTRY")</f>
        <v>Hotel and Resort REITs</v>
      </c>
      <c r="K598" s="9" t="str">
        <f>_xll.SNL.Clients.Office.Excel.Functions.SPG(A598, "NAICS_CODE", "Primary")</f>
        <v>531120 - Lessors of Nonresidential Buildings (except Miniwarehouses)</v>
      </c>
      <c r="L598" s="9" t="str">
        <f>_xll.SNL.Clients.Office.Excel.Functions.SPG(A598, "SP_TOPICTAG")</f>
        <v/>
      </c>
      <c r="M598" s="5">
        <f>_xll.SNL.Clients.Office.Excel.Functions.SPG(A598, "SP_PCT_SHARES_OWNED_ALL_INSTITUTIONS")</f>
        <v>92.41</v>
      </c>
      <c r="N598" s="9" t="str">
        <f>_xll.SNL.Clients.Office.Excel.Functions.SPG(A598, "RD_CREDIT_RATING_GLOBAL", "Issuer Credit Rating", "Local Currency LT|0")</f>
        <v>B+</v>
      </c>
      <c r="O598" s="9" t="str">
        <f>_xll.SNL.Clients.Office.Excel.Functions.SPG(A598, "RD_CWOL_GLOBAL", "Issuer Credit Rating", "Local Currency LT|0")</f>
        <v>Stable</v>
      </c>
      <c r="P598" s="9" t="str">
        <f>_xll.SNL.Clients.Office.Excel.Functions.SPG(A598, "RD_RATING_ACTION_GLOBAL", "Issuer Credit Rating", "Local Currency LT|0")</f>
        <v>Upgrade | CreditWatch/Outlook (08/15/2023)</v>
      </c>
      <c r="Q598" s="10">
        <f>_xll.SNL.Clients.Office.Excel.Functions.SPG(A598, "RD_LAST_REVIEW_DATE_GLOBAL", "Issuer Credit Rating", "Local Currency LT")</f>
        <v>45529</v>
      </c>
      <c r="R598" s="10">
        <f>_xll.SNL.Clients.Office.Excel.Functions.SPG(A598, "RD_CREDIT_RATING_DATE_GLOBAL", "Issuer Credit Rating", "Local Currency LT|0")</f>
        <v>45153</v>
      </c>
      <c r="S598" s="10">
        <f>_xll.SNL.Clients.Office.Excel.Functions.SPG(A598, "RD_CREDIT_WATCH_OUTLOOK_DATE_GLOBAL", "Issuer Credit Rating", "Local Currency LT|0")</f>
        <v>45153</v>
      </c>
    </row>
    <row r="599" spans="1:19" x14ac:dyDescent="0.3">
      <c r="A599" t="s">
        <v>1632</v>
      </c>
      <c r="B599" t="str">
        <f>_xll.SNL.Clients.Office.Excel.Functions.SPG(A599,"SP_IPO_DATE")</f>
        <v/>
      </c>
      <c r="C599" s="5">
        <f>_xll.SNL.Clients.Office.Excel.Functions.SPG(A599, "SP_VOLUME_AVG_WEEKLY_TO_SHARES_OUT", , "1M")</f>
        <v>10.293209114722353</v>
      </c>
      <c r="D599" s="5">
        <f>_xll.SNL.Clients.Office.Excel.Functions.SPG(A599, "SP_VOLUME_AVG_WEEKLY_TO_SHARES_OUT", , "3M")</f>
        <v>9.6533991707031905</v>
      </c>
      <c r="E599" s="5">
        <f>_xll.SNL.Clients.Office.Excel.Functions.SPG(A599, "SP_VOLUME_AVG_DAILY_TO_1YR_AVG_DAILY", , "1M")</f>
        <v>113.63</v>
      </c>
      <c r="F599" s="5">
        <f>_xll.SNL.Clients.Office.Excel.Functions.SPG(A599, "SP_VOLUME_AVG_DAILY_TO_1YR_AVG_DAILY", , "3M")</f>
        <v>106.56</v>
      </c>
      <c r="G599" s="9" t="str">
        <f>_xll.SNL.Clients.Office.Excel.Functions.SPG(A599, "IQ_SECTOR")</f>
        <v>Information Technology</v>
      </c>
      <c r="H599" s="9" t="str">
        <f>_xll.SNL.Clients.Office.Excel.Functions.SPG(A599, "IQ_INDUSTRY_GROUP")</f>
        <v>Technology Hardware and Equipment</v>
      </c>
      <c r="I599" s="9" t="str">
        <f>_xll.SNL.Clients.Office.Excel.Functions.SPG(A599, "IQ_INDUSTRY")</f>
        <v>Technology Hardware, Storage and Peripherals</v>
      </c>
      <c r="J599" s="9" t="str">
        <f>_xll.SNL.Clients.Office.Excel.Functions.SPG(A599, "IQ_PRIMARY_INDUSTRY")</f>
        <v>Technology Hardware, Storage and Peripherals</v>
      </c>
      <c r="K599" s="9" t="str">
        <f>_xll.SNL.Clients.Office.Excel.Functions.SPG(A599, "NAICS_CODE", "Primary")</f>
        <v>333310 - Commercial and Service Industry Machinery Manufacturing</v>
      </c>
      <c r="L599" s="9" t="str">
        <f>_xll.SNL.Clients.Office.Excel.Functions.SPG(A599, "SP_TOPICTAG")</f>
        <v>Software Development; Data Integration; Data Protection; Cloud Infrastructure; Cloud Storage; Process Automation; Artificial Intelligence</v>
      </c>
      <c r="M599" s="5">
        <f>_xll.SNL.Clients.Office.Excel.Functions.SPG(A599, "SP_PCT_SHARES_OWNED_ALL_INSTITUTIONS")</f>
        <v>93.85</v>
      </c>
      <c r="N599" s="9" t="str">
        <f>_xll.SNL.Clients.Office.Excel.Functions.SPG(A599, "RD_CREDIT_RATING_GLOBAL", "Issuer Credit Rating", "Local Currency LT|0")</f>
        <v>B+</v>
      </c>
      <c r="O599" s="9" t="str">
        <f>_xll.SNL.Clients.Office.Excel.Functions.SPG(A599, "RD_CWOL_GLOBAL", "Issuer Credit Rating", "Local Currency LT|0")</f>
        <v>Negative</v>
      </c>
      <c r="P599" s="9" t="str">
        <f>_xll.SNL.Clients.Office.Excel.Functions.SPG(A599, "RD_RATING_ACTION_GLOBAL", "Issuer Credit Rating", "Local Currency LT|0")</f>
        <v>Downgrade | CreditWatch/Outlook (11/18/2024)</v>
      </c>
      <c r="Q599" s="10">
        <f>_xll.SNL.Clients.Office.Excel.Functions.SPG(A599, "RD_LAST_REVIEW_DATE_GLOBAL", "Issuer Credit Rating", "Local Currency LT")</f>
        <v>45614</v>
      </c>
      <c r="R599" s="10">
        <f>_xll.SNL.Clients.Office.Excel.Functions.SPG(A599, "RD_CREDIT_RATING_DATE_GLOBAL", "Issuer Credit Rating", "Local Currency LT|0")</f>
        <v>45614</v>
      </c>
      <c r="S599" s="10">
        <f>_xll.SNL.Clients.Office.Excel.Functions.SPG(A599, "RD_CREDIT_WATCH_OUTLOOK_DATE_GLOBAL", "Issuer Credit Rating", "Local Currency LT|0")</f>
        <v>45614</v>
      </c>
    </row>
    <row r="600" spans="1:19" x14ac:dyDescent="0.3">
      <c r="A600" t="s">
        <v>1633</v>
      </c>
      <c r="B600" t="str">
        <f>_xll.SNL.Clients.Office.Excel.Functions.SPG(A600,"SP_IPO_DATE")</f>
        <v/>
      </c>
      <c r="C600" s="5">
        <f>_xll.SNL.Clients.Office.Excel.Functions.SPG(A600, "SP_VOLUME_AVG_WEEKLY_TO_SHARES_OUT", , "1M")</f>
        <v>2.1796082345373353</v>
      </c>
      <c r="D600" s="5">
        <f>_xll.SNL.Clients.Office.Excel.Functions.SPG(A600, "SP_VOLUME_AVG_WEEKLY_TO_SHARES_OUT", , "3M")</f>
        <v>2.3313125576931935</v>
      </c>
      <c r="E600" s="5">
        <f>_xll.SNL.Clients.Office.Excel.Functions.SPG(A600, "SP_VOLUME_AVG_DAILY_TO_1YR_AVG_DAILY", , "1M")</f>
        <v>63.77</v>
      </c>
      <c r="F600" s="5">
        <f>_xll.SNL.Clients.Office.Excel.Functions.SPG(A600, "SP_VOLUME_AVG_DAILY_TO_1YR_AVG_DAILY", , "3M")</f>
        <v>68.209999999999994</v>
      </c>
      <c r="G600" s="9" t="str">
        <f>_xll.SNL.Clients.Office.Excel.Functions.SPG(A600, "IQ_SECTOR")</f>
        <v>Consumer Discretionary</v>
      </c>
      <c r="H600" s="9" t="str">
        <f>_xll.SNL.Clients.Office.Excel.Functions.SPG(A600, "IQ_INDUSTRY_GROUP")</f>
        <v>Automobiles and Components</v>
      </c>
      <c r="I600" s="9" t="str">
        <f>_xll.SNL.Clients.Office.Excel.Functions.SPG(A600, "IQ_INDUSTRY")</f>
        <v>Automobile Components</v>
      </c>
      <c r="J600" s="9" t="str">
        <f>_xll.SNL.Clients.Office.Excel.Functions.SPG(A600, "IQ_PRIMARY_INDUSTRY")</f>
        <v>Automotive Parts and Equipment</v>
      </c>
      <c r="K600" s="9" t="str">
        <f>_xll.SNL.Clients.Office.Excel.Functions.SPG(A600, "NAICS_CODE", "Primary")</f>
        <v>336390 - Other Motor Vehicle Parts Manufacturing</v>
      </c>
      <c r="L600" s="9" t="str">
        <f>_xll.SNL.Clients.Office.Excel.Functions.SPG(A600, "SP_TOPICTAG")</f>
        <v>Industrial Automation; Data Protection; Process Automation; RegTech</v>
      </c>
      <c r="M600" s="5">
        <f>_xll.SNL.Clients.Office.Excel.Functions.SPG(A600, "SP_PCT_SHARES_OWNED_ALL_INSTITUTIONS")</f>
        <v>77.84</v>
      </c>
      <c r="N600" s="9" t="str">
        <f>_xll.SNL.Clients.Office.Excel.Functions.SPG(A600, "RD_CREDIT_RATING_GLOBAL", "Issuer Credit Rating", "Local Currency LT|0")</f>
        <v/>
      </c>
      <c r="O600" s="9" t="str">
        <f>_xll.SNL.Clients.Office.Excel.Functions.SPG(A600, "RD_CWOL_GLOBAL", "Issuer Credit Rating", "Local Currency LT|0")</f>
        <v/>
      </c>
      <c r="P600" s="9" t="str">
        <f>_xll.SNL.Clients.Office.Excel.Functions.SPG(A600, "RD_RATING_ACTION_GLOBAL", "Issuer Credit Rating", "Local Currency LT|0")</f>
        <v/>
      </c>
      <c r="Q600" s="10" t="str">
        <f>_xll.SNL.Clients.Office.Excel.Functions.SPG(A600, "RD_LAST_REVIEW_DATE_GLOBAL", "Issuer Credit Rating", "Local Currency LT")</f>
        <v/>
      </c>
      <c r="R600" s="10" t="str">
        <f>_xll.SNL.Clients.Office.Excel.Functions.SPG(A600, "RD_CREDIT_RATING_DATE_GLOBAL", "Issuer Credit Rating", "Local Currency LT|0")</f>
        <v/>
      </c>
      <c r="S600" s="10" t="str">
        <f>_xll.SNL.Clients.Office.Excel.Functions.SPG(A600, "RD_CREDIT_WATCH_OUTLOOK_DATE_GLOBAL", "Issuer Credit Rating", "Local Currency LT|0")</f>
        <v/>
      </c>
    </row>
    <row r="601" spans="1:19" x14ac:dyDescent="0.3">
      <c r="A601" t="s">
        <v>1634</v>
      </c>
      <c r="B601" s="10">
        <f>_xll.SNL.Clients.Office.Excel.Functions.SPG(A601,"SP_IPO_DATE")</f>
        <v>40969</v>
      </c>
      <c r="C601" s="5">
        <f>_xll.SNL.Clients.Office.Excel.Functions.SPG(A601, "SP_VOLUME_AVG_WEEKLY_TO_SHARES_OUT", , "1M")</f>
        <v>4.7180042760106415</v>
      </c>
      <c r="D601" s="5">
        <f>_xll.SNL.Clients.Office.Excel.Functions.SPG(A601, "SP_VOLUME_AVG_WEEKLY_TO_SHARES_OUT", , "3M")</f>
        <v>5.2911271442226582</v>
      </c>
      <c r="E601" s="5">
        <f>_xll.SNL.Clients.Office.Excel.Functions.SPG(A601, "SP_VOLUME_AVG_DAILY_TO_1YR_AVG_DAILY", , "1M")</f>
        <v>84.89</v>
      </c>
      <c r="F601" s="5">
        <f>_xll.SNL.Clients.Office.Excel.Functions.SPG(A601, "SP_VOLUME_AVG_DAILY_TO_1YR_AVG_DAILY", , "3M")</f>
        <v>95.2</v>
      </c>
      <c r="G601" s="9" t="str">
        <f>_xll.SNL.Clients.Office.Excel.Functions.SPG(A601, "IQ_SECTOR")</f>
        <v>Communication Services</v>
      </c>
      <c r="H601" s="9" t="str">
        <f>_xll.SNL.Clients.Office.Excel.Functions.SPG(A601, "IQ_INDUSTRY_GROUP")</f>
        <v>Media and Entertainment</v>
      </c>
      <c r="I601" s="9" t="str">
        <f>_xll.SNL.Clients.Office.Excel.Functions.SPG(A601, "IQ_INDUSTRY")</f>
        <v>Interactive Media and Services</v>
      </c>
      <c r="J601" s="9" t="str">
        <f>_xll.SNL.Clients.Office.Excel.Functions.SPG(A601, "IQ_PRIMARY_INDUSTRY")</f>
        <v>Interactive Media and Services</v>
      </c>
      <c r="K601" s="9" t="str">
        <f>_xll.SNL.Clients.Office.Excel.Functions.SPG(A601, "NAICS_CODE", "Primary")</f>
        <v>519290 - Web Search Portals and All Other Information Services</v>
      </c>
      <c r="L601" s="9" t="str">
        <f>_xll.SNL.Clients.Office.Excel.Functions.SPG(A601, "SP_TOPICTAG")</f>
        <v>Ad Network; Digital Media; Social Media Advertising; Customer Relationship Management; Customer Analytics; Ad Targeting; Content Creation</v>
      </c>
      <c r="M601" s="5">
        <f>_xll.SNL.Clients.Office.Excel.Functions.SPG(A601, "SP_PCT_SHARES_OWNED_ALL_INSTITUTIONS")</f>
        <v>96.3</v>
      </c>
      <c r="N601" s="9" t="str">
        <f>_xll.SNL.Clients.Office.Excel.Functions.SPG(A601, "RD_CREDIT_RATING_GLOBAL", "Issuer Credit Rating", "Local Currency LT|0")</f>
        <v/>
      </c>
      <c r="O601" s="9" t="str">
        <f>_xll.SNL.Clients.Office.Excel.Functions.SPG(A601, "RD_CWOL_GLOBAL", "Issuer Credit Rating", "Local Currency LT|0")</f>
        <v/>
      </c>
      <c r="P601" s="9" t="str">
        <f>_xll.SNL.Clients.Office.Excel.Functions.SPG(A601, "RD_RATING_ACTION_GLOBAL", "Issuer Credit Rating", "Local Currency LT|0")</f>
        <v/>
      </c>
      <c r="Q601" s="10" t="str">
        <f>_xll.SNL.Clients.Office.Excel.Functions.SPG(A601, "RD_LAST_REVIEW_DATE_GLOBAL", "Issuer Credit Rating", "Local Currency LT")</f>
        <v/>
      </c>
      <c r="R601" s="10" t="str">
        <f>_xll.SNL.Clients.Office.Excel.Functions.SPG(A601, "RD_CREDIT_RATING_DATE_GLOBAL", "Issuer Credit Rating", "Local Currency LT|0")</f>
        <v/>
      </c>
      <c r="S601" s="10" t="str">
        <f>_xll.SNL.Clients.Office.Excel.Functions.SPG(A601, "RD_CREDIT_WATCH_OUTLOOK_DATE_GLOBAL", "Issuer Credit Rating", "Local Currency LT|0")</f>
        <v/>
      </c>
    </row>
    <row r="602" spans="1:19" x14ac:dyDescent="0.3">
      <c r="A602" t="s">
        <v>1635</v>
      </c>
      <c r="B602" s="10">
        <f>_xll.SNL.Clients.Office.Excel.Functions.SPG(A602,"SP_IPO_DATE")</f>
        <v>36364</v>
      </c>
      <c r="C602" s="5">
        <f>_xll.SNL.Clients.Office.Excel.Functions.SPG(A602, "SP_VOLUME_AVG_WEEKLY_TO_SHARES_OUT", , "1M")</f>
        <v>3.5454432861353946</v>
      </c>
      <c r="D602" s="5">
        <f>_xll.SNL.Clients.Office.Excel.Functions.SPG(A602, "SP_VOLUME_AVG_WEEKLY_TO_SHARES_OUT", , "3M")</f>
        <v>4.887291251738306</v>
      </c>
      <c r="E602" s="5">
        <f>_xll.SNL.Clients.Office.Excel.Functions.SPG(A602, "SP_VOLUME_AVG_DAILY_TO_1YR_AVG_DAILY", , "1M")</f>
        <v>67.47</v>
      </c>
      <c r="F602" s="5">
        <f>_xll.SNL.Clients.Office.Excel.Functions.SPG(A602, "SP_VOLUME_AVG_DAILY_TO_1YR_AVG_DAILY", , "3M")</f>
        <v>93</v>
      </c>
      <c r="G602" s="9" t="str">
        <f>_xll.SNL.Clients.Office.Excel.Functions.SPG(A602, "IQ_SECTOR")</f>
        <v>Communication Services</v>
      </c>
      <c r="H602" s="9" t="str">
        <f>_xll.SNL.Clients.Office.Excel.Functions.SPG(A602, "IQ_INDUSTRY_GROUP")</f>
        <v>Media and Entertainment</v>
      </c>
      <c r="I602" s="9" t="str">
        <f>_xll.SNL.Clients.Office.Excel.Functions.SPG(A602, "IQ_INDUSTRY")</f>
        <v>Interactive Media and Services</v>
      </c>
      <c r="J602" s="9" t="str">
        <f>_xll.SNL.Clients.Office.Excel.Functions.SPG(A602, "IQ_PRIMARY_INDUSTRY")</f>
        <v>Interactive Media and Services</v>
      </c>
      <c r="K602" s="9" t="str">
        <f>_xll.SNL.Clients.Office.Excel.Functions.SPG(A602, "NAICS_CODE", "Primary")</f>
        <v>519290 - Web Search Portals and All Other Information Services</v>
      </c>
      <c r="L602" s="9" t="str">
        <f>_xll.SNL.Clients.Office.Excel.Functions.SPG(A602, "SP_TOPICTAG")</f>
        <v>Digital Media; Health Diagnostics; Marketing Automation; E-learning; Cloud Infrastructure; Content Creation; Online Payments</v>
      </c>
      <c r="M602" s="5">
        <f>_xll.SNL.Clients.Office.Excel.Functions.SPG(A602, "SP_PCT_SHARES_OWNED_ALL_INSTITUTIONS")</f>
        <v>111.27</v>
      </c>
      <c r="N602" s="9" t="str">
        <f>_xll.SNL.Clients.Office.Excel.Functions.SPG(A602, "RD_CREDIT_RATING_GLOBAL", "Issuer Credit Rating", "Local Currency LT|0")</f>
        <v>BB</v>
      </c>
      <c r="O602" s="9" t="str">
        <f>_xll.SNL.Clients.Office.Excel.Functions.SPG(A602, "RD_CWOL_GLOBAL", "Issuer Credit Rating", "Local Currency LT|0")</f>
        <v>Stable</v>
      </c>
      <c r="P602" s="9" t="str">
        <f>_xll.SNL.Clients.Office.Excel.Functions.SPG(A602, "RD_RATING_ACTION_GLOBAL", "Issuer Credit Rating", "Local Currency LT|0")</f>
        <v>CreditWatch/Outlook (11/15/2021)</v>
      </c>
      <c r="Q602" s="10">
        <f>_xll.SNL.Clients.Office.Excel.Functions.SPG(A602, "RD_LAST_REVIEW_DATE_GLOBAL", "Issuer Credit Rating", "Local Currency LT")</f>
        <v>45597</v>
      </c>
      <c r="R602" s="10">
        <f>_xll.SNL.Clients.Office.Excel.Functions.SPG(A602, "RD_CREDIT_RATING_DATE_GLOBAL", "Issuer Credit Rating", "Local Currency LT|0")</f>
        <v>41802</v>
      </c>
      <c r="S602" s="10">
        <f>_xll.SNL.Clients.Office.Excel.Functions.SPG(A602, "RD_CREDIT_WATCH_OUTLOOK_DATE_GLOBAL", "Issuer Credit Rating", "Local Currency LT|0")</f>
        <v>44515</v>
      </c>
    </row>
    <row r="603" spans="1:19" x14ac:dyDescent="0.3">
      <c r="A603" t="s">
        <v>1636</v>
      </c>
      <c r="B603" s="10">
        <f>_xll.SNL.Clients.Office.Excel.Functions.SPG(A603,"SP_IPO_DATE")</f>
        <v>40996</v>
      </c>
      <c r="C603" s="5">
        <f>_xll.SNL.Clients.Office.Excel.Functions.SPG(A603, "SP_VOLUME_AVG_WEEKLY_TO_SHARES_OUT", , "1M")</f>
        <v>2.6753909744994675</v>
      </c>
      <c r="D603" s="5">
        <f>_xll.SNL.Clients.Office.Excel.Functions.SPG(A603, "SP_VOLUME_AVG_WEEKLY_TO_SHARES_OUT", , "3M")</f>
        <v>2.5589186660469778</v>
      </c>
      <c r="E603" s="5">
        <f>_xll.SNL.Clients.Office.Excel.Functions.SPG(A603, "SP_VOLUME_AVG_DAILY_TO_1YR_AVG_DAILY", , "1M")</f>
        <v>86.45</v>
      </c>
      <c r="F603" s="5">
        <f>_xll.SNL.Clients.Office.Excel.Functions.SPG(A603, "SP_VOLUME_AVG_DAILY_TO_1YR_AVG_DAILY", , "3M")</f>
        <v>82.69</v>
      </c>
      <c r="G603" s="9" t="str">
        <f>_xll.SNL.Clients.Office.Excel.Functions.SPG(A603, "IQ_SECTOR")</f>
        <v>Industrials</v>
      </c>
      <c r="H603" s="9" t="str">
        <f>_xll.SNL.Clients.Office.Excel.Functions.SPG(A603, "IQ_INDUSTRY_GROUP")</f>
        <v>Capital Goods</v>
      </c>
      <c r="I603" s="9" t="str">
        <f>_xll.SNL.Clients.Office.Excel.Functions.SPG(A603, "IQ_INDUSTRY")</f>
        <v>Building Products</v>
      </c>
      <c r="J603" s="9" t="str">
        <f>_xll.SNL.Clients.Office.Excel.Functions.SPG(A603, "IQ_PRIMARY_INDUSTRY")</f>
        <v>Building Products</v>
      </c>
      <c r="K603" s="9" t="str">
        <f>_xll.SNL.Clients.Office.Excel.Functions.SPG(A603, "NAICS_CODE", "Primary")</f>
        <v>332913 - Plumbing Fixture Fitting and Trim Manufacturing</v>
      </c>
      <c r="L603" s="9" t="str">
        <f>_xll.SNL.Clients.Office.Excel.Functions.SPG(A603, "SP_TOPICTAG")</f>
        <v>Environmental Engineering; Industrial Automation; Sensors; Water Purification; Pollution Control</v>
      </c>
      <c r="M603" s="5">
        <f>_xll.SNL.Clients.Office.Excel.Functions.SPG(A603, "SP_PCT_SHARES_OWNED_ALL_INSTITUTIONS")</f>
        <v>90.65</v>
      </c>
      <c r="N603" s="9" t="str">
        <f>_xll.SNL.Clients.Office.Excel.Functions.SPG(A603, "RD_CREDIT_RATING_GLOBAL", "Issuer Credit Rating", "Local Currency LT|0")</f>
        <v>BB</v>
      </c>
      <c r="O603" s="9" t="str">
        <f>_xll.SNL.Clients.Office.Excel.Functions.SPG(A603, "RD_CWOL_GLOBAL", "Issuer Credit Rating", "Local Currency LT|0")</f>
        <v>Stable</v>
      </c>
      <c r="P603" s="9" t="str">
        <f>_xll.SNL.Clients.Office.Excel.Functions.SPG(A603, "RD_RATING_ACTION_GLOBAL", "Issuer Credit Rating", "Local Currency LT|0")</f>
        <v>New Rating | CreditWatch/Outlook (10/20/2021)</v>
      </c>
      <c r="Q603" s="10">
        <f>_xll.SNL.Clients.Office.Excel.Functions.SPG(A603, "RD_LAST_REVIEW_DATE_GLOBAL", "Issuer Credit Rating", "Local Currency LT")</f>
        <v>45588</v>
      </c>
      <c r="R603" s="10">
        <f>_xll.SNL.Clients.Office.Excel.Functions.SPG(A603, "RD_CREDIT_RATING_DATE_GLOBAL", "Issuer Credit Rating", "Local Currency LT|0")</f>
        <v>44489</v>
      </c>
      <c r="S603" s="10">
        <f>_xll.SNL.Clients.Office.Excel.Functions.SPG(A603, "RD_CREDIT_WATCH_OUTLOOK_DATE_GLOBAL", "Issuer Credit Rating", "Local Currency LT|0")</f>
        <v>44489</v>
      </c>
    </row>
    <row r="604" spans="1:19" x14ac:dyDescent="0.3">
      <c r="B604" t="str">
        <f>_xll.SNL.Clients.Office.Excel.Functions.SPG(A604,"SP_IPO_DATE")</f>
        <v>#INVALID COMPANY ID</v>
      </c>
      <c r="C604" t="str">
        <f>_xll.SNL.Clients.Office.Excel.Functions.SPG(A604, "SP_VOLUME_AVG_WEEKLY_TO_SHARES_OUT", , "1M")</f>
        <v>#INVALID COMPANY ID</v>
      </c>
      <c r="D604" t="str">
        <f>_xll.SNL.Clients.Office.Excel.Functions.SPG(A604, "SP_VOLUME_AVG_WEEKLY_TO_SHARES_OUT", , "3M")</f>
        <v>#INVALID COMPANY ID</v>
      </c>
      <c r="E604" t="str">
        <f>_xll.SNL.Clients.Office.Excel.Functions.SPG(A604, "SP_VOLUME_AVG_DAILY_TO_1YR_AVG_DAILY", , "1M")</f>
        <v>#INVALID COMPANY ID</v>
      </c>
      <c r="F604" t="str">
        <f>_xll.SNL.Clients.Office.Excel.Functions.SPG(A604, "SP_VOLUME_AVG_DAILY_TO_1YR_AVG_DAILY", , "3M")</f>
        <v>#INVALID COMPANY ID</v>
      </c>
      <c r="G604" s="9" t="str">
        <f>_xll.SNL.Clients.Office.Excel.Functions.SPG(A604, "IQ_SECTOR")</f>
        <v>#INVALID COMPANY ID</v>
      </c>
      <c r="H604" s="9" t="str">
        <f>_xll.SNL.Clients.Office.Excel.Functions.SPG(A604, "IQ_INDUSTRY_GROUP")</f>
        <v>#INVALID COMPANY ID</v>
      </c>
      <c r="I604" s="9" t="str">
        <f>_xll.SNL.Clients.Office.Excel.Functions.SPG(A604, "IQ_INDUSTRY")</f>
        <v>#INVALID COMPANY ID</v>
      </c>
      <c r="J604" s="9" t="str">
        <f>_xll.SNL.Clients.Office.Excel.Functions.SPG(A604, "IQ_PRIMARY_INDUSTRY")</f>
        <v>#INVALID COMPANY ID</v>
      </c>
      <c r="K604" s="9" t="str">
        <f>_xll.SNL.Clients.Office.Excel.Functions.SPG(A604, "NAICS_CODE", "Primary")</f>
        <v>#INVALID COMPANY ID</v>
      </c>
      <c r="L604" s="9" t="str">
        <f>_xll.SNL.Clients.Office.Excel.Functions.SPG(A604, "SP_TOPICTAG")</f>
        <v>#INVALID COMPANY ID</v>
      </c>
      <c r="M604" s="5" t="str">
        <f>_xll.SNL.Clients.Office.Excel.Functions.SPG(A604, "SP_PCT_SHARES_OWNED_ALL_INSTITUTIONS")</f>
        <v>#INVALID COMPANY ID</v>
      </c>
      <c r="N604" s="9" t="str">
        <f>_xll.SNL.Clients.Office.Excel.Functions.SPG(A604, "RD_CREDIT_RATING_GLOBAL", "Issuer Credit Rating", "Local Currency LT|0")</f>
        <v>#INVALID COMPANY ID</v>
      </c>
      <c r="O604" s="9" t="str">
        <f>_xll.SNL.Clients.Office.Excel.Functions.SPG(A604, "RD_CWOL_GLOBAL", "Issuer Credit Rating", "Local Currency LT|0")</f>
        <v>#INVALID COMPANY ID</v>
      </c>
      <c r="P604" s="9" t="str">
        <f>_xll.SNL.Clients.Office.Excel.Functions.SPG(A604, "RD_RATING_ACTION_GLOBAL", "Issuer Credit Rating", "Local Currency LT|0")</f>
        <v>#INVALID COMPANY ID</v>
      </c>
      <c r="Q604" s="10" t="str">
        <f>_xll.SNL.Clients.Office.Excel.Functions.SPG(A604, "RD_LAST_REVIEW_DATE_GLOBAL", "Issuer Credit Rating", "Local Currency LT")</f>
        <v>#INVALID COMPANY ID</v>
      </c>
      <c r="R604" s="10" t="str">
        <f>_xll.SNL.Clients.Office.Excel.Functions.SPG(A604, "RD_CREDIT_RATING_DATE_GLOBAL", "Issuer Credit Rating", "Local Currency LT|0")</f>
        <v>#INVALID COMPANY ID</v>
      </c>
      <c r="S604" s="10" t="str">
        <f>_xll.SNL.Clients.Office.Excel.Functions.SPG(A604, "RD_CREDIT_WATCH_OUTLOOK_DATE_GLOBAL", "Issuer Credit Rating", "Local Currency LT|0")</f>
        <v>#INVALID COMPANY ID</v>
      </c>
    </row>
    <row r="605" spans="1:19" x14ac:dyDescent="0.3">
      <c r="B605" t="str">
        <f>_xll.SNL.Clients.Office.Excel.Functions.SPG(A605,"SP_IPO_DATE")</f>
        <v>#INVALID COMPANY ID</v>
      </c>
      <c r="C605" t="str">
        <f>_xll.SNL.Clients.Office.Excel.Functions.SPG(A605, "SP_VOLUME_AVG_WEEKLY_TO_SHARES_OUT", , "1M")</f>
        <v>#INVALID COMPANY ID</v>
      </c>
      <c r="D605" t="str">
        <f>_xll.SNL.Clients.Office.Excel.Functions.SPG(A605, "SP_VOLUME_AVG_WEEKLY_TO_SHARES_OUT", , "3M")</f>
        <v>#INVALID COMPANY ID</v>
      </c>
      <c r="E605" t="str">
        <f>_xll.SNL.Clients.Office.Excel.Functions.SPG(A605, "SP_VOLUME_AVG_DAILY_TO_1YR_AVG_DAILY", , "1M")</f>
        <v>#INVALID COMPANY ID</v>
      </c>
      <c r="F605" t="str">
        <f>_xll.SNL.Clients.Office.Excel.Functions.SPG(A605, "SP_VOLUME_AVG_DAILY_TO_1YR_AVG_DAILY", , "3M")</f>
        <v>#INVALID COMPANY ID</v>
      </c>
      <c r="G605" s="9" t="str">
        <f>_xll.SNL.Clients.Office.Excel.Functions.SPG(A605, "IQ_SECTOR")</f>
        <v>#INVALID COMPANY ID</v>
      </c>
      <c r="H605" s="9" t="str">
        <f>_xll.SNL.Clients.Office.Excel.Functions.SPG(A605, "IQ_INDUSTRY_GROUP")</f>
        <v>#INVALID COMPANY ID</v>
      </c>
      <c r="I605" s="9" t="str">
        <f>_xll.SNL.Clients.Office.Excel.Functions.SPG(A605, "IQ_INDUSTRY")</f>
        <v>#INVALID COMPANY ID</v>
      </c>
      <c r="J605" s="9" t="str">
        <f>_xll.SNL.Clients.Office.Excel.Functions.SPG(A605, "IQ_PRIMARY_INDUSTRY")</f>
        <v>#INVALID COMPANY ID</v>
      </c>
      <c r="K605" s="9" t="str">
        <f>_xll.SNL.Clients.Office.Excel.Functions.SPG(A605, "NAICS_CODE", "Primary")</f>
        <v>#INVALID COMPANY ID</v>
      </c>
      <c r="L605" s="9" t="str">
        <f>_xll.SNL.Clients.Office.Excel.Functions.SPG(A605, "SP_TOPICTAG")</f>
        <v>#INVALID COMPANY ID</v>
      </c>
      <c r="M605" s="5" t="str">
        <f>_xll.SNL.Clients.Office.Excel.Functions.SPG(A605, "SP_PCT_SHARES_OWNED_ALL_INSTITUTIONS")</f>
        <v>#INVALID COMPANY ID</v>
      </c>
      <c r="N605" s="9" t="str">
        <f>_xll.SNL.Clients.Office.Excel.Functions.SPG(A605, "RD_CREDIT_RATING_GLOBAL", "Issuer Credit Rating", "Local Currency LT|0")</f>
        <v>#INVALID COMPANY ID</v>
      </c>
      <c r="O605" s="9" t="str">
        <f>_xll.SNL.Clients.Office.Excel.Functions.SPG(A605, "RD_CWOL_GLOBAL", "Issuer Credit Rating", "Local Currency LT|0")</f>
        <v>#INVALID COMPANY ID</v>
      </c>
      <c r="P605" s="9" t="str">
        <f>_xll.SNL.Clients.Office.Excel.Functions.SPG(A605, "RD_RATING_ACTION_GLOBAL", "Issuer Credit Rating", "Local Currency LT|0")</f>
        <v>#INVALID COMPANY ID</v>
      </c>
      <c r="Q605" s="10" t="str">
        <f>_xll.SNL.Clients.Office.Excel.Functions.SPG(A605, "RD_LAST_REVIEW_DATE_GLOBAL", "Issuer Credit Rating", "Local Currency LT")</f>
        <v>#INVALID COMPANY ID</v>
      </c>
      <c r="R605" s="10" t="str">
        <f>_xll.SNL.Clients.Office.Excel.Functions.SPG(A605, "RD_CREDIT_RATING_DATE_GLOBAL", "Issuer Credit Rating", "Local Currency LT|0")</f>
        <v>#INVALID COMPANY ID</v>
      </c>
      <c r="S605" s="10" t="str">
        <f>_xll.SNL.Clients.Office.Excel.Functions.SPG(A605, "RD_CREDIT_WATCH_OUTLOOK_DATE_GLOBAL", "Issuer Credit Rating", "Local Currency LT|0")</f>
        <v>#INVALID COMPANY ID</v>
      </c>
    </row>
    <row r="606" spans="1:19" x14ac:dyDescent="0.3">
      <c r="B606" t="str">
        <f>_xll.SNL.Clients.Office.Excel.Functions.SPG(A606,"SP_IPO_DATE")</f>
        <v>#INVALID COMPANY ID</v>
      </c>
      <c r="C606" t="str">
        <f>_xll.SNL.Clients.Office.Excel.Functions.SPG(A606, "SP_VOLUME_AVG_WEEKLY_TO_SHARES_OUT", , "1M")</f>
        <v>#INVALID COMPANY ID</v>
      </c>
      <c r="D606" t="str">
        <f>_xll.SNL.Clients.Office.Excel.Functions.SPG(A606, "SP_VOLUME_AVG_WEEKLY_TO_SHARES_OUT", , "3M")</f>
        <v>#INVALID COMPANY ID</v>
      </c>
      <c r="E606" t="str">
        <f>_xll.SNL.Clients.Office.Excel.Functions.SPG(A606, "SP_VOLUME_AVG_DAILY_TO_1YR_AVG_DAILY", , "1M")</f>
        <v>#INVALID COMPANY ID</v>
      </c>
      <c r="F606" t="str">
        <f>_xll.SNL.Clients.Office.Excel.Functions.SPG(A606, "SP_VOLUME_AVG_DAILY_TO_1YR_AVG_DAILY", , "3M")</f>
        <v>#INVALID COMPANY ID</v>
      </c>
      <c r="G606" s="9" t="str">
        <f>_xll.SNL.Clients.Office.Excel.Functions.SPG(A606, "IQ_SECTOR")</f>
        <v>#INVALID COMPANY ID</v>
      </c>
      <c r="H606" s="9" t="str">
        <f>_xll.SNL.Clients.Office.Excel.Functions.SPG(A606, "IQ_INDUSTRY_GROUP")</f>
        <v>#INVALID COMPANY ID</v>
      </c>
      <c r="I606" s="9" t="str">
        <f>_xll.SNL.Clients.Office.Excel.Functions.SPG(A606, "IQ_INDUSTRY")</f>
        <v>#INVALID COMPANY ID</v>
      </c>
      <c r="J606" s="9" t="str">
        <f>_xll.SNL.Clients.Office.Excel.Functions.SPG(A606, "IQ_PRIMARY_INDUSTRY")</f>
        <v>#INVALID COMPANY ID</v>
      </c>
      <c r="K606" s="9" t="str">
        <f>_xll.SNL.Clients.Office.Excel.Functions.SPG(A606, "NAICS_CODE", "Primary")</f>
        <v>#INVALID COMPANY ID</v>
      </c>
      <c r="L606" s="9" t="str">
        <f>_xll.SNL.Clients.Office.Excel.Functions.SPG(A606, "SP_TOPICTAG")</f>
        <v>#INVALID COMPANY ID</v>
      </c>
      <c r="M606" s="5" t="str">
        <f>_xll.SNL.Clients.Office.Excel.Functions.SPG(A606, "SP_PCT_SHARES_OWNED_ALL_INSTITUTIONS")</f>
        <v>#INVALID COMPANY ID</v>
      </c>
      <c r="N606" s="9" t="str">
        <f>_xll.SNL.Clients.Office.Excel.Functions.SPG(A606, "RD_CREDIT_RATING_GLOBAL", "Issuer Credit Rating", "Local Currency LT|0")</f>
        <v>#INVALID COMPANY ID</v>
      </c>
      <c r="O606" s="9" t="str">
        <f>_xll.SNL.Clients.Office.Excel.Functions.SPG(A606, "RD_CWOL_GLOBAL", "Issuer Credit Rating", "Local Currency LT|0")</f>
        <v>#INVALID COMPANY ID</v>
      </c>
      <c r="P606" s="9" t="str">
        <f>_xll.SNL.Clients.Office.Excel.Functions.SPG(A606, "RD_RATING_ACTION_GLOBAL", "Issuer Credit Rating", "Local Currency LT|0")</f>
        <v>#INVALID COMPANY ID</v>
      </c>
      <c r="Q606" s="10" t="str">
        <f>_xll.SNL.Clients.Office.Excel.Functions.SPG(A606, "RD_LAST_REVIEW_DATE_GLOBAL", "Issuer Credit Rating", "Local Currency LT")</f>
        <v>#INVALID COMPANY ID</v>
      </c>
      <c r="R606" s="10" t="str">
        <f>_xll.SNL.Clients.Office.Excel.Functions.SPG(A606, "RD_CREDIT_RATING_DATE_GLOBAL", "Issuer Credit Rating", "Local Currency LT|0")</f>
        <v>#INVALID COMPANY ID</v>
      </c>
      <c r="S606" s="10" t="str">
        <f>_xll.SNL.Clients.Office.Excel.Functions.SPG(A606, "RD_CREDIT_WATCH_OUTLOOK_DATE_GLOBAL", "Issuer Credit Rating", "Local Currency LT|0")</f>
        <v>#INVALID COMPANY ID</v>
      </c>
    </row>
    <row r="607" spans="1:19" x14ac:dyDescent="0.3">
      <c r="B607" t="str">
        <f>_xll.SNL.Clients.Office.Excel.Functions.SPG(A607,"SP_IPO_DATE")</f>
        <v>#INVALID COMPANY ID</v>
      </c>
      <c r="C607" t="str">
        <f>_xll.SNL.Clients.Office.Excel.Functions.SPG(A607, "SP_VOLUME_AVG_WEEKLY_TO_SHARES_OUT", , "1M")</f>
        <v>#INVALID COMPANY ID</v>
      </c>
      <c r="D607" t="str">
        <f>_xll.SNL.Clients.Office.Excel.Functions.SPG(A607, "SP_VOLUME_AVG_WEEKLY_TO_SHARES_OUT", , "3M")</f>
        <v>#INVALID COMPANY ID</v>
      </c>
      <c r="E607" t="str">
        <f>_xll.SNL.Clients.Office.Excel.Functions.SPG(A607, "SP_VOLUME_AVG_DAILY_TO_1YR_AVG_DAILY", , "1M")</f>
        <v>#INVALID COMPANY ID</v>
      </c>
      <c r="F607" t="str">
        <f>_xll.SNL.Clients.Office.Excel.Functions.SPG(A607, "SP_VOLUME_AVG_DAILY_TO_1YR_AVG_DAILY", , "3M")</f>
        <v>#INVALID COMPANY ID</v>
      </c>
      <c r="G607" s="9" t="str">
        <f>_xll.SNL.Clients.Office.Excel.Functions.SPG(A607, "IQ_SECTOR")</f>
        <v>#INVALID COMPANY ID</v>
      </c>
      <c r="H607" s="9" t="str">
        <f>_xll.SNL.Clients.Office.Excel.Functions.SPG(A607, "IQ_INDUSTRY_GROUP")</f>
        <v>#INVALID COMPANY ID</v>
      </c>
      <c r="I607" s="9" t="str">
        <f>_xll.SNL.Clients.Office.Excel.Functions.SPG(A607, "IQ_INDUSTRY")</f>
        <v>#INVALID COMPANY ID</v>
      </c>
      <c r="J607" s="9" t="str">
        <f>_xll.SNL.Clients.Office.Excel.Functions.SPG(A607, "IQ_PRIMARY_INDUSTRY")</f>
        <v>#INVALID COMPANY ID</v>
      </c>
      <c r="K607" s="9" t="str">
        <f>_xll.SNL.Clients.Office.Excel.Functions.SPG(A607, "NAICS_CODE", "Primary")</f>
        <v>#INVALID COMPANY ID</v>
      </c>
      <c r="L607" s="9" t="str">
        <f>_xll.SNL.Clients.Office.Excel.Functions.SPG(A607, "SP_TOPICTAG")</f>
        <v>#INVALID COMPANY ID</v>
      </c>
      <c r="M607" s="5" t="str">
        <f>_xll.SNL.Clients.Office.Excel.Functions.SPG(A607, "SP_PCT_SHARES_OWNED_ALL_INSTITUTIONS")</f>
        <v>#INVALID COMPANY ID</v>
      </c>
      <c r="N607" s="9" t="str">
        <f>_xll.SNL.Clients.Office.Excel.Functions.SPG(A607, "RD_CREDIT_RATING_GLOBAL", "Issuer Credit Rating", "Local Currency LT|0")</f>
        <v>#INVALID COMPANY ID</v>
      </c>
      <c r="O607" s="9" t="str">
        <f>_xll.SNL.Clients.Office.Excel.Functions.SPG(A607, "RD_CWOL_GLOBAL", "Issuer Credit Rating", "Local Currency LT|0")</f>
        <v>#INVALID COMPANY ID</v>
      </c>
      <c r="P607" s="9" t="str">
        <f>_xll.SNL.Clients.Office.Excel.Functions.SPG(A607, "RD_RATING_ACTION_GLOBAL", "Issuer Credit Rating", "Local Currency LT|0")</f>
        <v>#INVALID COMPANY ID</v>
      </c>
      <c r="Q607" s="10" t="str">
        <f>_xll.SNL.Clients.Office.Excel.Functions.SPG(A607, "RD_LAST_REVIEW_DATE_GLOBAL", "Issuer Credit Rating", "Local Currency LT")</f>
        <v>#INVALID COMPANY ID</v>
      </c>
      <c r="R607" s="10" t="str">
        <f>_xll.SNL.Clients.Office.Excel.Functions.SPG(A607, "RD_CREDIT_RATING_DATE_GLOBAL", "Issuer Credit Rating", "Local Currency LT|0")</f>
        <v>#INVALID COMPANY ID</v>
      </c>
      <c r="S607" s="10" t="str">
        <f>_xll.SNL.Clients.Office.Excel.Functions.SPG(A607, "RD_CREDIT_WATCH_OUTLOOK_DATE_GLOBAL", "Issuer Credit Rating", "Local Currency LT|0")</f>
        <v>#INVALID COMPANY ID</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8F84D-9ADE-4AAC-93DB-6E2ADB05C72A}">
  <dimension ref="A1:U1513"/>
  <sheetViews>
    <sheetView tabSelected="1" topLeftCell="M1" workbookViewId="0">
      <selection activeCell="T3" sqref="T3"/>
    </sheetView>
  </sheetViews>
  <sheetFormatPr defaultRowHeight="14.4" x14ac:dyDescent="0.3"/>
  <cols>
    <col min="1" max="1" width="17.33203125" bestFit="1" customWidth="1"/>
    <col min="2" max="6" width="17.33203125" customWidth="1"/>
    <col min="7" max="7" width="23.109375" bestFit="1" customWidth="1"/>
    <col min="8" max="8" width="45.6640625" bestFit="1" customWidth="1"/>
    <col min="9" max="9" width="52.6640625" bestFit="1" customWidth="1"/>
    <col min="10" max="10" width="56.6640625" bestFit="1" customWidth="1"/>
    <col min="11" max="11" width="117" bestFit="1" customWidth="1"/>
    <col min="12" max="12" width="159" bestFit="1" customWidth="1"/>
    <col min="13" max="15" width="21.5546875" bestFit="1" customWidth="1"/>
    <col min="16" max="16" width="44.6640625" bestFit="1" customWidth="1"/>
    <col min="17" max="19" width="21.5546875" bestFit="1" customWidth="1"/>
    <col min="20" max="20" width="45.6640625" customWidth="1"/>
  </cols>
  <sheetData>
    <row r="1" spans="1:21" s="11" customFormat="1" x14ac:dyDescent="0.3">
      <c r="A1" s="11" t="str" cm="1">
        <f t="array" ref="A1">_xll.ciqfunctions.udf.CIQRANGE("^SPSUPX", "IQ_CONSTITUENTS", 1, 1600, , , , , "Constituents")</f>
        <v>Constituents</v>
      </c>
      <c r="B1" s="11" t="s">
        <v>2045</v>
      </c>
      <c r="C1" s="11" t="s">
        <v>2046</v>
      </c>
      <c r="D1" s="11" t="s">
        <v>2047</v>
      </c>
      <c r="E1" s="11" t="s">
        <v>2048</v>
      </c>
      <c r="F1" s="11" t="s">
        <v>2049</v>
      </c>
      <c r="G1" s="11" t="s">
        <v>1029</v>
      </c>
      <c r="H1" s="11" t="s">
        <v>1030</v>
      </c>
      <c r="I1" s="11" t="s">
        <v>1031</v>
      </c>
      <c r="J1" s="11" t="s">
        <v>1032</v>
      </c>
      <c r="K1" s="11" t="s">
        <v>1033</v>
      </c>
      <c r="L1" s="11" t="s">
        <v>1034</v>
      </c>
      <c r="M1" s="11" t="s">
        <v>1035</v>
      </c>
      <c r="N1" s="11" t="s">
        <v>1637</v>
      </c>
      <c r="O1" s="11" t="s">
        <v>1638</v>
      </c>
      <c r="P1" s="11" t="s">
        <v>1639</v>
      </c>
      <c r="Q1" s="11" t="s">
        <v>1641</v>
      </c>
      <c r="R1" s="11" t="s">
        <v>1640</v>
      </c>
      <c r="S1" s="11" t="s">
        <v>1642</v>
      </c>
      <c r="T1" s="11" t="s">
        <v>2051</v>
      </c>
    </row>
    <row r="2" spans="1:21" x14ac:dyDescent="0.3">
      <c r="A2" s="12" t="s">
        <v>6</v>
      </c>
      <c r="B2" s="10" t="str">
        <f>_xll.SNL.Clients.Office.Excel.Functions.SPG(A2,"SP_IPO_DATE")</f>
        <v/>
      </c>
      <c r="C2" s="5">
        <f>_xll.SNL.Clients.Office.Excel.Functions.SPG(A2, "SP_VOLUME_AVG_WEEKLY_TO_SHARES_OUT", , "1M")</f>
        <v>3.8263670945886425</v>
      </c>
      <c r="D2" s="5">
        <f>_xll.SNL.Clients.Office.Excel.Functions.SPG(A2, "SP_VOLUME_AVG_WEEKLY_TO_SHARES_OUT", , "3M")</f>
        <v>3.1422499985145484</v>
      </c>
      <c r="E2" s="5">
        <f>_xll.SNL.Clients.Office.Excel.Functions.SPG(A2, "SP_VOLUME_AVG_DAILY_TO_1YR_AVG_DAILY", , "1M")</f>
        <v>96.4</v>
      </c>
      <c r="F2" s="5">
        <f>_xll.SNL.Clients.Office.Excel.Functions.SPG(A2, "SP_VOLUME_AVG_DAILY_TO_1YR_AVG_DAILY", , "3M")</f>
        <v>79.17</v>
      </c>
      <c r="G2" s="9" t="str">
        <f>_xll.SNL.Clients.Office.Excel.Functions.SPG(A2, "IQ_SECTOR")</f>
        <v>Industrials</v>
      </c>
      <c r="H2" s="9" t="str">
        <f>_xll.SNL.Clients.Office.Excel.Functions.SPG(A2, "IQ_INDUSTRY_GROUP")</f>
        <v>Capital Goods</v>
      </c>
      <c r="I2" s="9" t="str">
        <f>_xll.SNL.Clients.Office.Excel.Functions.SPG(A2, "IQ_INDUSTRY")</f>
        <v>Industrial Conglomerates</v>
      </c>
      <c r="J2" s="9" t="str">
        <f>_xll.SNL.Clients.Office.Excel.Functions.SPG(A2, "IQ_PRIMARY_INDUSTRY")</f>
        <v>Industrial Conglomerates</v>
      </c>
      <c r="K2" s="9" t="str">
        <f>_xll.SNL.Clients.Office.Excel.Functions.SPG(A2, "NAICS_CODE", "Primary")</f>
        <v>999977 - Conglomerates</v>
      </c>
      <c r="L2" s="9" t="str">
        <f>_xll.SNL.Clients.Office.Excel.Functions.SPG(A2, "SP_TOPICTAG")</f>
        <v>Industrial Automation; Dentistry; Respiratory</v>
      </c>
      <c r="M2" s="5">
        <f>_xll.SNL.Clients.Office.Excel.Functions.SPG(A2, "SP_PCT_SHARES_OWNED_ALL_INSTITUTIONS")</f>
        <v>68.38</v>
      </c>
      <c r="N2" s="9" t="str">
        <f>_xll.SNL.Clients.Office.Excel.Functions.SPG(A2, "RD_CREDIT_RATING_GLOBAL", "Issuer Credit Rating", "Local Currency LT|0")</f>
        <v>BBB+</v>
      </c>
      <c r="O2" s="9" t="str">
        <f>_xll.SNL.Clients.Office.Excel.Functions.SPG(A2, "RD_CWOL_GLOBAL", "Issuer Credit Rating", "Local Currency LT|0")</f>
        <v>Negative</v>
      </c>
      <c r="P2" s="9" t="str">
        <f>_xll.SNL.Clients.Office.Excel.Functions.SPG(A2, "RD_RATING_ACTION_GLOBAL", "Issuer Credit Rating", "Local Currency LT|0")</f>
        <v>CreditWatch/Outlook (05/08/2024)</v>
      </c>
      <c r="Q2" s="10">
        <f>_xll.SNL.Clients.Office.Excel.Functions.SPG(A2, "RD_LAST_REVIEW_DATE_GLOBAL", "Issuer Credit Rating", "Local Currency LT")</f>
        <v>45586</v>
      </c>
      <c r="R2" s="10">
        <f>_xll.SNL.Clients.Office.Excel.Functions.SPG(A2, "RD_CREDIT_RATING_DATE_GLOBAL", "Issuer Credit Rating", "Local Currency LT|0")</f>
        <v>45168</v>
      </c>
      <c r="S2" s="10">
        <f>_xll.SNL.Clients.Office.Excel.Functions.SPG(A2, "RD_CREDIT_WATCH_OUTLOOK_DATE_GLOBAL", "Issuer Credit Rating", "Local Currency LT|0")</f>
        <v>45420</v>
      </c>
      <c r="T2" s="9" t="str">
        <f>_xll.SNL.Clients.Office.Excel.Functions.SPG(A2, "SP_BUSINESS_DESCRIPTION")</f>
        <v>3M Company provides diversified technology services in the Americas, the Asia Pacific, Europe, the Middle East, Africa, and internationally. It operates through three segments: Safety and Industrial, Transportation and Electronics, and Consumer. The Safety and Industrial segment offers industrial abrasives and finishing for metalworking applications; autobody repair solutions; industrial specialty products, such as personal hygiene products, masking, and packaging materials; electrical products and materials for construction and maintenance, power distribution, and electrical original equipment manufacturers; structural adhesives and tapes; respiratory, hearing, eye, and fall protection solutions; and natural and color-coated mineral granules for shingles. The Transportation and Electronics segment provides ceramic solutions; attachment/bonding, films, sound, and temperature management for transportation vehicles; format graphic films for advertising and fleet signage; reflective signage for highway and vehicle safety; light management films and electronics assembly solutions; chip packaging and interconnection solutions; semiconductor production materials; and data center solutions. The Consumer segment offers cleaning products for the home; consumer air quality products; picture hanging accessories; retail abrasives, paint accessories, and safety products; stationery and office products; automotive appearance products; and consumer bandages, tapes, braces, and supports. The company offers its products through e-commerce and traditional wholesalers, retailers, jobbers, distributors, and dealers, as well as directly to users. 3M Company was founded in 1902 and is headquartered in Saint Paul, Minnesota.</v>
      </c>
      <c r="U2" s="9"/>
    </row>
    <row r="3" spans="1:21" x14ac:dyDescent="0.3">
      <c r="A3" s="12" t="s">
        <v>7</v>
      </c>
      <c r="B3" s="10" t="str">
        <f>_xll.SNL.Clients.Office.Excel.Functions.SPG(A3,"SP_IPO_DATE")</f>
        <v/>
      </c>
      <c r="C3" s="5">
        <f>_xll.SNL.Clients.Office.Excel.Functions.SPG(A3, "SP_VOLUME_AVG_WEEKLY_TO_SHARES_OUT", , "1M")</f>
        <v>6.6369402639152684</v>
      </c>
      <c r="D3" s="5">
        <f>_xll.SNL.Clients.Office.Excel.Functions.SPG(A3, "SP_VOLUME_AVG_WEEKLY_TO_SHARES_OUT", , "3M")</f>
        <v>5.0513663452145847</v>
      </c>
      <c r="E3" s="5">
        <f>_xll.SNL.Clients.Office.Excel.Functions.SPG(A3, "SP_VOLUME_AVG_DAILY_TO_1YR_AVG_DAILY", , "1M")</f>
        <v>152.51</v>
      </c>
      <c r="F3" s="5">
        <f>_xll.SNL.Clients.Office.Excel.Functions.SPG(A3, "SP_VOLUME_AVG_DAILY_TO_1YR_AVG_DAILY", , "3M")</f>
        <v>116.07</v>
      </c>
      <c r="G3" s="9" t="str">
        <f>_xll.SNL.Clients.Office.Excel.Functions.SPG(A3, "IQ_SECTOR")</f>
        <v>Industrials</v>
      </c>
      <c r="H3" s="9" t="str">
        <f>_xll.SNL.Clients.Office.Excel.Functions.SPG(A3, "IQ_INDUSTRY_GROUP")</f>
        <v>Capital Goods</v>
      </c>
      <c r="I3" s="9" t="str">
        <f>_xll.SNL.Clients.Office.Excel.Functions.SPG(A3, "IQ_INDUSTRY")</f>
        <v>Building Products</v>
      </c>
      <c r="J3" s="9" t="str">
        <f>_xll.SNL.Clients.Office.Excel.Functions.SPG(A3, "IQ_PRIMARY_INDUSTRY")</f>
        <v>Building Products</v>
      </c>
      <c r="K3" s="9" t="str">
        <f>_xll.SNL.Clients.Office.Excel.Functions.SPG(A3, "NAICS_CODE", "Primary")</f>
        <v>333310 - Commercial and Service Industry Machinery Manufacturing</v>
      </c>
      <c r="L3" s="9" t="str">
        <f>_xll.SNL.Clients.Office.Excel.Functions.SPG(A3, "SP_TOPICTAG")</f>
        <v/>
      </c>
      <c r="M3" s="5">
        <f>_xll.SNL.Clients.Office.Excel.Functions.SPG(A3, "SP_PCT_SHARES_OWNED_ALL_INSTITUTIONS")</f>
        <v>79.760000000000005</v>
      </c>
      <c r="N3" s="9" t="str">
        <f>_xll.SNL.Clients.Office.Excel.Functions.SPG(A3, "RD_CREDIT_RATING_GLOBAL", "Issuer Credit Rating", "Local Currency LT|0")</f>
        <v/>
      </c>
      <c r="O3" s="9" t="str">
        <f>_xll.SNL.Clients.Office.Excel.Functions.SPG(A3, "RD_CWOL_GLOBAL", "Issuer Credit Rating", "Local Currency LT|0")</f>
        <v/>
      </c>
      <c r="P3" s="9" t="str">
        <f>_xll.SNL.Clients.Office.Excel.Functions.SPG(A3, "RD_RATING_ACTION_GLOBAL", "Issuer Credit Rating", "Local Currency LT|0")</f>
        <v/>
      </c>
      <c r="Q3" s="10" t="str">
        <f>_xll.SNL.Clients.Office.Excel.Functions.SPG(A3, "RD_LAST_REVIEW_DATE_GLOBAL", "Issuer Credit Rating", "Local Currency LT")</f>
        <v/>
      </c>
      <c r="R3" s="10" t="str">
        <f>_xll.SNL.Clients.Office.Excel.Functions.SPG(A3, "RD_CREDIT_RATING_DATE_GLOBAL", "Issuer Credit Rating", "Local Currency LT|0")</f>
        <v/>
      </c>
      <c r="S3" s="10" t="str">
        <f>_xll.SNL.Clients.Office.Excel.Functions.SPG(A3, "RD_CREDIT_WATCH_OUTLOOK_DATE_GLOBAL", "Issuer Credit Rating", "Local Currency LT|0")</f>
        <v/>
      </c>
      <c r="T3" s="13" t="str">
        <f>_xll.SNL.Clients.Office.Excel.Functions.SPG(A3, "SP_BUSINESS_DESCRIPTION")</f>
        <v>A. O. Smith Corporation manufactures and markets residential and commercial gas and electric water heaters, boilers, heat pumps, tanks, and water treatment products in North America, China, Europe, and India. The company offers water heaters for residences, restaurants, hotels, office buildings, laundries, car washes, and small businesses; boilers for hospitals, schools, hotels, and other large commercial buildings, as well as homes, apartments, and condominiums; and water treatment products comprising point-of-entry water softeners, well water solutions, and whole-home water filtration products, and point-of-use carbon and reverse osmosis products for residences, restaurants, hotels, and offices. It also provides commercial water treatment and filtration products; expansion tanks, commercial solar water heating systems, swimming pool and spa heaters, and related products and parts; and electric wall-hung, gas tankless, combi-boiler, and heat pump and solar water heaters. The company offers its products under the A. O. Smith, State, Lochinvar, Hague, Water-Right, Master Water, Atlantic Filter, and Water Tec brands. It distributes its products through independent wholesale plumbing distributors, as well as to retail channels consisting of hardware and home center chains, and manufacturer representative firms; and offers Aquasana branded products directly to consumers through e-commerce channels. A. O. Smith Corporation was founded in 1874 and is headquartered in Milwaukee, Wisconsin.</v>
      </c>
    </row>
    <row r="4" spans="1:21" x14ac:dyDescent="0.3">
      <c r="A4" s="12" t="s">
        <v>1036</v>
      </c>
      <c r="B4" s="10">
        <f>_xll.SNL.Clients.Office.Excel.Functions.SPG(A4,"SP_IPO_DATE")</f>
        <v>41718</v>
      </c>
      <c r="C4" s="5">
        <f>_xll.SNL.Clients.Office.Excel.Functions.SPG(A4, "SP_VOLUME_AVG_WEEKLY_TO_SHARES_OUT", , "1M")</f>
        <v>4.9199537564478719</v>
      </c>
      <c r="D4" s="5">
        <f>_xll.SNL.Clients.Office.Excel.Functions.SPG(A4, "SP_VOLUME_AVG_WEEKLY_TO_SHARES_OUT", , "3M")</f>
        <v>4.8830040538712698</v>
      </c>
      <c r="E4" s="5">
        <f>_xll.SNL.Clients.Office.Excel.Functions.SPG(A4, "SP_VOLUME_AVG_DAILY_TO_1YR_AVG_DAILY", , "1M")</f>
        <v>98.35</v>
      </c>
      <c r="F4" s="5">
        <f>_xll.SNL.Clients.Office.Excel.Functions.SPG(A4, "SP_VOLUME_AVG_DAILY_TO_1YR_AVG_DAILY", , "3M")</f>
        <v>97.61</v>
      </c>
      <c r="G4" s="9" t="str">
        <f>_xll.SNL.Clients.Office.Excel.Functions.SPG(A4, "IQ_SECTOR")</f>
        <v>Information Technology</v>
      </c>
      <c r="H4" s="9" t="str">
        <f>_xll.SNL.Clients.Office.Excel.Functions.SPG(A4, "IQ_INDUSTRY_GROUP")</f>
        <v>Software and Services</v>
      </c>
      <c r="I4" s="9" t="str">
        <f>_xll.SNL.Clients.Office.Excel.Functions.SPG(A4, "IQ_INDUSTRY")</f>
        <v>Software</v>
      </c>
      <c r="J4" s="9" t="str">
        <f>_xll.SNL.Clients.Office.Excel.Functions.SPG(A4, "IQ_PRIMARY_INDUSTRY")</f>
        <v>Systems Software</v>
      </c>
      <c r="K4" s="9" t="str">
        <f>_xll.SNL.Clients.Office.Excel.Functions.SPG(A4, "NAICS_CODE", "Primary")</f>
        <v>513210 - Software Publishers</v>
      </c>
      <c r="L4" s="9" t="str">
        <f>_xll.SNL.Clients.Office.Excel.Functions.SPG(A4, "SP_TOPICTAG")</f>
        <v>Software Development; Encryption; Data Protection; Cloud Infrastructure; Cloud Security; Process Automation; Network Security</v>
      </c>
      <c r="M4" s="5">
        <f>_xll.SNL.Clients.Office.Excel.Functions.SPG(A4, "SP_PCT_SHARES_OWNED_ALL_INSTITUTIONS")</f>
        <v>92.05</v>
      </c>
      <c r="N4" s="9" t="str">
        <f>_xll.SNL.Clients.Office.Excel.Functions.SPG(A4, "RD_CREDIT_RATING_GLOBAL", "Issuer Credit Rating", "Local Currency LT|0")</f>
        <v/>
      </c>
      <c r="O4" s="9" t="str">
        <f>_xll.SNL.Clients.Office.Excel.Functions.SPG(A4, "RD_CWOL_GLOBAL", "Issuer Credit Rating", "Local Currency LT|0")</f>
        <v/>
      </c>
      <c r="P4" s="9" t="str">
        <f>_xll.SNL.Clients.Office.Excel.Functions.SPG(A4, "RD_RATING_ACTION_GLOBAL", "Issuer Credit Rating", "Local Currency LT|0")</f>
        <v/>
      </c>
      <c r="Q4" s="10" t="str">
        <f>_xll.SNL.Clients.Office.Excel.Functions.SPG(A4, "RD_LAST_REVIEW_DATE_GLOBAL", "Issuer Credit Rating", "Local Currency LT")</f>
        <v/>
      </c>
      <c r="R4" s="10" t="str">
        <f>_xll.SNL.Clients.Office.Excel.Functions.SPG(A4, "RD_CREDIT_RATING_DATE_GLOBAL", "Issuer Credit Rating", "Local Currency LT|0")</f>
        <v/>
      </c>
      <c r="S4" s="10" t="str">
        <f>_xll.SNL.Clients.Office.Excel.Functions.SPG(A4, "RD_CREDIT_WATCH_OUTLOOK_DATE_GLOBAL", "Issuer Credit Rating", "Local Currency LT|0")</f>
        <v/>
      </c>
      <c r="T4" s="13" t="str">
        <f>_xll.SNL.Clients.Office.Excel.Functions.SPG(A4, "SP_BUSINESS_DESCRIPTION")</f>
        <v>A10 Networks, Inc. provides networking solutions in the Americas, Japan, rest of Asia Pacific, Europe, the Middle East, and Africa. The company offers Thunder Application Delivery Controller that provides advanced server load balancing; Thunder Carrier Grade Networking, which provides standards-compliant address and protocol translation services between varying types of internet protocol addresses; Thunder Secure Sockets Layer (SSL) Insight that decrypts SSL-encrypted traffic and forwards it to a third-party security device for deep packet inspection; and Thunder Convergent Firewall, which addresses multiple critical security capabilities in one package. It also provides intelligent management and automation tool comprising harmony controller that provides intelligent management, automation, and analytics for secure application delivery. In addition, the company offers A10 Defend Threat Control, a standalone SaaS platform; A10 Defend Orchestrator provides a centralized point of control for seamless distributed denial of service (DDoS) defense management and execution; A10 Defend Detector, a Netflow, Sflow, IPFIX-based DDoS detector used to easily manage the scale and heterogenous nature of SP networks; and A10 Defend Mitigator, a precision, automated, scalable, and intelligent DDoS mitigation solution. It delivers its solutions in optimized hardware appliances, bare metal software, containerized software, virtual appliances, and cloud-native software forms. The company serves cloud providers; cloud, telecommunications, and multiple system and cable service providers; government organizations; and enterprises in the telecommunications, technology, industrial, government, retail, financial, gaming, and education industries. It markets its products through sales organizations; and distribution channel partners, such as distributors, value added resellers, and system integrators. A10 Networks, Inc. was incorporated in 2004 and is headquartered in San Jose, California.</v>
      </c>
    </row>
    <row r="5" spans="1:21" x14ac:dyDescent="0.3">
      <c r="A5" s="12" t="s">
        <v>1643</v>
      </c>
      <c r="B5" s="10" t="str">
        <f>_xll.SNL.Clients.Office.Excel.Functions.SPG(A5,"SP_IPO_DATE")</f>
        <v/>
      </c>
      <c r="C5" s="5">
        <f>_xll.SNL.Clients.Office.Excel.Functions.SPG(A5, "SP_VOLUME_AVG_WEEKLY_TO_SHARES_OUT", , "1M")</f>
        <v>4.6451943174431856</v>
      </c>
      <c r="D5" s="5">
        <f>_xll.SNL.Clients.Office.Excel.Functions.SPG(A5, "SP_VOLUME_AVG_WEEKLY_TO_SHARES_OUT", , "3M")</f>
        <v>3.4803755672807539</v>
      </c>
      <c r="E5" s="5">
        <f>_xll.SNL.Clients.Office.Excel.Functions.SPG(A5, "SP_VOLUME_AVG_DAILY_TO_1YR_AVG_DAILY", , "1M")</f>
        <v>121.56</v>
      </c>
      <c r="F5" s="5">
        <f>_xll.SNL.Clients.Office.Excel.Functions.SPG(A5, "SP_VOLUME_AVG_DAILY_TO_1YR_AVG_DAILY", , "3M")</f>
        <v>91.08</v>
      </c>
      <c r="G5" s="9" t="str">
        <f>_xll.SNL.Clients.Office.Excel.Functions.SPG(A5, "IQ_SECTOR")</f>
        <v>Industrials</v>
      </c>
      <c r="H5" s="9" t="str">
        <f>_xll.SNL.Clients.Office.Excel.Functions.SPG(A5, "IQ_INDUSTRY_GROUP")</f>
        <v>Capital Goods</v>
      </c>
      <c r="I5" s="9" t="str">
        <f>_xll.SNL.Clients.Office.Excel.Functions.SPG(A5, "IQ_INDUSTRY")</f>
        <v>Building Products</v>
      </c>
      <c r="J5" s="9" t="str">
        <f>_xll.SNL.Clients.Office.Excel.Functions.SPG(A5, "IQ_PRIMARY_INDUSTRY")</f>
        <v>Building Products</v>
      </c>
      <c r="K5" s="9" t="str">
        <f>_xll.SNL.Clients.Office.Excel.Functions.SPG(A5, "NAICS_CODE", "Primary")</f>
        <v>333415 - Air-Conditioning and Warm Air Heating Equipment and Commercial and Industrial Refrigeration Equipment Manufacturing</v>
      </c>
      <c r="L5" s="9" t="str">
        <f>_xll.SNL.Clients.Office.Excel.Functions.SPG(A5, "SP_TOPICTAG")</f>
        <v>Environmental Engineering; Data Center Technology</v>
      </c>
      <c r="M5" s="5">
        <f>_xll.SNL.Clients.Office.Excel.Functions.SPG(A5, "SP_PCT_SHARES_OWNED_ALL_INSTITUTIONS")</f>
        <v>71.87</v>
      </c>
      <c r="N5" s="9" t="str">
        <f>_xll.SNL.Clients.Office.Excel.Functions.SPG(A5, "RD_CREDIT_RATING_GLOBAL", "Issuer Credit Rating", "Local Currency LT|0")</f>
        <v/>
      </c>
      <c r="O5" s="9" t="str">
        <f>_xll.SNL.Clients.Office.Excel.Functions.SPG(A5, "RD_CWOL_GLOBAL", "Issuer Credit Rating", "Local Currency LT|0")</f>
        <v/>
      </c>
      <c r="P5" s="9" t="str">
        <f>_xll.SNL.Clients.Office.Excel.Functions.SPG(A5, "RD_RATING_ACTION_GLOBAL", "Issuer Credit Rating", "Local Currency LT|0")</f>
        <v/>
      </c>
      <c r="Q5" s="10" t="str">
        <f>_xll.SNL.Clients.Office.Excel.Functions.SPG(A5, "RD_LAST_REVIEW_DATE_GLOBAL", "Issuer Credit Rating", "Local Currency LT")</f>
        <v/>
      </c>
      <c r="R5" s="10" t="str">
        <f>_xll.SNL.Clients.Office.Excel.Functions.SPG(A5, "RD_CREDIT_RATING_DATE_GLOBAL", "Issuer Credit Rating", "Local Currency LT|0")</f>
        <v/>
      </c>
      <c r="S5" s="10" t="str">
        <f>_xll.SNL.Clients.Office.Excel.Functions.SPG(A5, "RD_CREDIT_WATCH_OUTLOOK_DATE_GLOBAL", "Issuer Credit Rating", "Local Currency LT|0")</f>
        <v/>
      </c>
      <c r="T5" s="13" t="str">
        <f>_xll.SNL.Clients.Office.Excel.Functions.SPG(A5, "SP_BUSINESS_DESCRIPTION")</f>
        <v>AAON, Inc., together with its subsidiaries, engages in engineering, manufacturing, marketing, and selling air conditioning and heating equipment in the United States and Canada. The company operates through three segments: AAON Oklahoma, AAON Coil Products, and BASX. It offers rooftop units, data center cooling solutions, cleanroom systems, chillers, packaged outdoor mechanical rooms, air handling units, makeup air units, energy recovery units, condensing units, geothermal/water-source heat pumps, coils, and controls. The company markets and sells its products to retail, manufacturing, educational, lodging, supermarket, data centers, medical and pharmaceutical, and other commercial industries. It sells its products through a network of independent manufacturer representative organizations and internal sales force, as well as online. The company was incorporated in 1987 and is based in Tulsa, Oklahoma.</v>
      </c>
    </row>
    <row r="6" spans="1:21" x14ac:dyDescent="0.3">
      <c r="A6" s="12" t="s">
        <v>1037</v>
      </c>
      <c r="B6" s="10" t="str">
        <f>_xll.SNL.Clients.Office.Excel.Functions.SPG(A6,"SP_IPO_DATE")</f>
        <v/>
      </c>
      <c r="C6" s="5">
        <f>_xll.SNL.Clients.Office.Excel.Functions.SPG(A6, "SP_VOLUME_AVG_WEEKLY_TO_SHARES_OUT", , "1M")</f>
        <v>2.5198619733696868</v>
      </c>
      <c r="D6" s="5">
        <f>_xll.SNL.Clients.Office.Excel.Functions.SPG(A6, "SP_VOLUME_AVG_WEEKLY_TO_SHARES_OUT", , "3M")</f>
        <v>3.2391434501562024</v>
      </c>
      <c r="E6" s="5">
        <f>_xll.SNL.Clients.Office.Excel.Functions.SPG(A6, "SP_VOLUME_AVG_DAILY_TO_1YR_AVG_DAILY", , "1M")</f>
        <v>62.04</v>
      </c>
      <c r="F6" s="5">
        <f>_xll.SNL.Clients.Office.Excel.Functions.SPG(A6, "SP_VOLUME_AVG_DAILY_TO_1YR_AVG_DAILY", , "3M")</f>
        <v>79.75</v>
      </c>
      <c r="G6" s="9" t="str">
        <f>_xll.SNL.Clients.Office.Excel.Functions.SPG(A6, "IQ_SECTOR")</f>
        <v>Industrials</v>
      </c>
      <c r="H6" s="9" t="str">
        <f>_xll.SNL.Clients.Office.Excel.Functions.SPG(A6, "IQ_INDUSTRY_GROUP")</f>
        <v>Capital Goods</v>
      </c>
      <c r="I6" s="9" t="str">
        <f>_xll.SNL.Clients.Office.Excel.Functions.SPG(A6, "IQ_INDUSTRY")</f>
        <v>Aerospace and Defense</v>
      </c>
      <c r="J6" s="9" t="str">
        <f>_xll.SNL.Clients.Office.Excel.Functions.SPG(A6, "IQ_PRIMARY_INDUSTRY")</f>
        <v>Aerospace and Defense</v>
      </c>
      <c r="K6" s="9" t="str">
        <f>_xll.SNL.Clients.Office.Excel.Functions.SPG(A6, "NAICS_CODE", "Primary")</f>
        <v>488190 - Other Support Activities for Air Transportation</v>
      </c>
      <c r="L6" s="9" t="str">
        <f>_xll.SNL.Clients.Office.Excel.Functions.SPG(A6, "SP_TOPICTAG")</f>
        <v>Fleet Management; Freight Service; Industrial Automation; Passenger Aircraft Manufacturing</v>
      </c>
      <c r="M6" s="5">
        <f>_xll.SNL.Clients.Office.Excel.Functions.SPG(A6, "SP_PCT_SHARES_OWNED_ALL_INSTITUTIONS")</f>
        <v>98.55</v>
      </c>
      <c r="N6" s="9" t="str">
        <f>_xll.SNL.Clients.Office.Excel.Functions.SPG(A6, "RD_CREDIT_RATING_GLOBAL", "Issuer Credit Rating", "Local Currency LT|0")</f>
        <v>BB</v>
      </c>
      <c r="O6" s="9" t="str">
        <f>_xll.SNL.Clients.Office.Excel.Functions.SPG(A6, "RD_CWOL_GLOBAL", "Issuer Credit Rating", "Local Currency LT|0")</f>
        <v>Stable</v>
      </c>
      <c r="P6" s="9" t="str">
        <f>_xll.SNL.Clients.Office.Excel.Functions.SPG(A6, "RD_RATING_ACTION_GLOBAL", "Issuer Credit Rating", "Local Currency LT|0")</f>
        <v>Downgrade | CreditWatch/Outlook (02/14/2024)</v>
      </c>
      <c r="Q6" s="10">
        <f>_xll.SNL.Clients.Office.Excel.Functions.SPG(A6, "RD_LAST_REVIEW_DATE_GLOBAL", "Issuer Credit Rating", "Local Currency LT")</f>
        <v>45344</v>
      </c>
      <c r="R6" s="10">
        <f>_xll.SNL.Clients.Office.Excel.Functions.SPG(A6, "RD_CREDIT_RATING_DATE_GLOBAL", "Issuer Credit Rating", "Local Currency LT|0")</f>
        <v>45336</v>
      </c>
      <c r="S6" s="10">
        <f>_xll.SNL.Clients.Office.Excel.Functions.SPG(A6, "RD_CREDIT_WATCH_OUTLOOK_DATE_GLOBAL", "Issuer Credit Rating", "Local Currency LT|0")</f>
        <v>45336</v>
      </c>
      <c r="T6" s="13" t="str">
        <f>_xll.SNL.Clients.Office.Excel.Functions.SPG(A6, "SP_BUSINESS_DESCRIPTION")</f>
        <v>AAR Corp. provides products and services to commercial aviation, government, and defense markets worldwide. The Parts Supply segment leases and sells aircraft components and replacement parts. The Repair &amp; Engineering segment provides airframe maintenance services, such as airframe inspection, painting, line maintenance, airframe modification, structural repair, avionics service and installation, exterior and interior refurbishment, and engineering and support services; component repair services comprising maintenance, repair, and overhaul (MRO) services, engine and airframe accessories, and interior refurbishment; and landing gear overhaul services, including repair services on wheels and brakes. This segment also develops specific aircraft components and parts; and designs proprietary designated engineering representative repairs. The Integrated Solutions segment engages in the fleet management and operation of customer-owned aircraft; provision of supply chain logistics services, such as material planning, sourcing, logistics, information and program management, and parts and component repair and overhaul services; and flight hour component inventory and repair services. In addition, the segment provides integrated software solutions comprising Trax, a cloud-based electronic enterprise resource platform, as well as a suite of paperless mobility apps for automating MRO workflows. The Expeditionary Services segment designs, manufactures, and repairs transportation pallets; and containers and shelters for military and humanitarian tactical deployment activities, including armories, supply and parts storage, refrigeration systems, tactical operation centers, briefing rooms, laundry and kitchen facilities, water treatment, and sleeping quarters, as well as engages in provision of engineering, design, and system integration services for specialized command and control systems. AAR Corp. was founded in 1951 and is headquartered in Wood Dale, Illinois.</v>
      </c>
    </row>
    <row r="7" spans="1:21" x14ac:dyDescent="0.3">
      <c r="A7" s="12" t="s">
        <v>8</v>
      </c>
      <c r="B7" s="10" t="str">
        <f>_xll.SNL.Clients.Office.Excel.Functions.SPG(A7,"SP_IPO_DATE")</f>
        <v/>
      </c>
      <c r="C7" s="5">
        <f>_xll.SNL.Clients.Office.Excel.Functions.SPG(A7, "SP_VOLUME_AVG_WEEKLY_TO_SHARES_OUT", , "1M")</f>
        <v>2.1293609850446829</v>
      </c>
      <c r="D7" s="5">
        <f>_xll.SNL.Clients.Office.Excel.Functions.SPG(A7, "SP_VOLUME_AVG_WEEKLY_TO_SHARES_OUT", , "3M")</f>
        <v>1.6643432525721615</v>
      </c>
      <c r="E7" s="5">
        <f>_xll.SNL.Clients.Office.Excel.Functions.SPG(A7, "SP_VOLUME_AVG_DAILY_TO_1YR_AVG_DAILY", , "1M")</f>
        <v>128.25</v>
      </c>
      <c r="F7" s="5">
        <f>_xll.SNL.Clients.Office.Excel.Functions.SPG(A7, "SP_VOLUME_AVG_DAILY_TO_1YR_AVG_DAILY", , "3M")</f>
        <v>100.24</v>
      </c>
      <c r="G7" s="9" t="str">
        <f>_xll.SNL.Clients.Office.Excel.Functions.SPG(A7, "IQ_SECTOR")</f>
        <v>Health Care</v>
      </c>
      <c r="H7" s="9" t="str">
        <f>_xll.SNL.Clients.Office.Excel.Functions.SPG(A7, "IQ_INDUSTRY_GROUP")</f>
        <v>Health Care Equipment and Services</v>
      </c>
      <c r="I7" s="9" t="str">
        <f>_xll.SNL.Clients.Office.Excel.Functions.SPG(A7, "IQ_INDUSTRY")</f>
        <v>Health Care Equipment and Supplies</v>
      </c>
      <c r="J7" s="9" t="str">
        <f>_xll.SNL.Clients.Office.Excel.Functions.SPG(A7, "IQ_PRIMARY_INDUSTRY")</f>
        <v>Health Care Equipment</v>
      </c>
      <c r="K7" s="9" t="str">
        <f>_xll.SNL.Clients.Office.Excel.Functions.SPG(A7, "NAICS_CODE", "Primary")</f>
        <v>339112 - Surgical and Medical Instrument Manufacturing</v>
      </c>
      <c r="L7" s="9" t="str">
        <f>_xll.SNL.Clients.Office.Excel.Functions.SPG(A7, "SP_TOPICTAG")</f>
        <v>Health Diagnostics; Nutraceutical; Cardiovascular; Infectious Diseases; Neurology; Pain Management; Respiratory</v>
      </c>
      <c r="M7" s="5">
        <f>_xll.SNL.Clients.Office.Excel.Functions.SPG(A7, "SP_PCT_SHARES_OWNED_ALL_INSTITUTIONS")</f>
        <v>78.400000000000006</v>
      </c>
      <c r="N7" s="9" t="str">
        <f>_xll.SNL.Clients.Office.Excel.Functions.SPG(A7, "RD_CREDIT_RATING_GLOBAL", "Issuer Credit Rating", "Local Currency LT|0")</f>
        <v>AA-</v>
      </c>
      <c r="O7" s="9" t="str">
        <f>_xll.SNL.Clients.Office.Excel.Functions.SPG(A7, "RD_CWOL_GLOBAL", "Issuer Credit Rating", "Local Currency LT|0")</f>
        <v>Stable</v>
      </c>
      <c r="P7" s="9" t="str">
        <f>_xll.SNL.Clients.Office.Excel.Functions.SPG(A7, "RD_RATING_ACTION_GLOBAL", "Issuer Credit Rating", "Local Currency LT|0")</f>
        <v>Upgrade | CreditWatch/Outlook (03/09/2022)</v>
      </c>
      <c r="Q7" s="10">
        <f>_xll.SNL.Clients.Office.Excel.Functions.SPG(A7, "RD_LAST_REVIEW_DATE_GLOBAL", "Issuer Credit Rating", "Local Currency LT")</f>
        <v>45435</v>
      </c>
      <c r="R7" s="10">
        <f>_xll.SNL.Clients.Office.Excel.Functions.SPG(A7, "RD_CREDIT_RATING_DATE_GLOBAL", "Issuer Credit Rating", "Local Currency LT|0")</f>
        <v>44629</v>
      </c>
      <c r="S7" s="10">
        <f>_xll.SNL.Clients.Office.Excel.Functions.SPG(A7, "RD_CREDIT_WATCH_OUTLOOK_DATE_GLOBAL", "Issuer Credit Rating", "Local Currency LT|0")</f>
        <v>44629</v>
      </c>
      <c r="T7" s="13" t="str">
        <f>_xll.SNL.Clients.Office.Excel.Functions.SPG(A7, "SP_BUSINESS_DESCRIPTION")</f>
        <v>Abbott Laboratories, together with its subsidiaries, discovers, develops, manufactures, and sells health care products worldwide. It operates in four segments: Established Pharmaceutical Products, Diagnostic Products, Nutritional Products, and Medical Devices. The company provides generic pharmaceuticals for the treatment of pancreatic exocrine insufficiency, irritable bowel syndrome or biliary spasm, intrahepatic cholestasis or depressive symptoms, gynecological disorder, hormone replacement therapy, dyslipidemia, hypertension, hypothyroidism, Ménière's disease and vestibular vertigo, pain, fever, inflammation, and migraine, as well as provides anti-infective clarithromycin, influenza vaccine, and products to regulate physiological rhythm of the colon. It also offers laboratory and transfusion medicine systems in the areas of immunoassay, clinical chemistry, hematology, and transfusion; molecular diagnostics polymerase chain reaction instrument systems that automate the extraction, purification, and preparation of DNA and RNA from patient samples, and detect and measure infectious agents; point of care systems; cartridges for testing blood gas, chemistry, electrolytes, coagulation, and immunoassay; rapid diagnostics lateral flow testing products; molecular point-of-care testing for HIV, SARS-CoV-2, influenza A and B, RSV, and strep A; cardiometabolic test systems; drug and alcohol test, and remote patient monitoring and consumer self-test systems; and informatics and automation solutions for laboratories. In addition, the company provides pediatric and adult nutritional products; rhythm management, electrophysiology, heart failure, vascular, and structural heart devices for the treatment of cardiovascular diseases; diabetes care products, such as glucose and blood glucose monitoring systems; and neuromodulation devices for the management of chronic pain and movement disorders. Abbott Laboratories was founded in 1888 and is based in North Chicago, Illinois.</v>
      </c>
    </row>
    <row r="8" spans="1:21" x14ac:dyDescent="0.3">
      <c r="A8" s="12" t="s">
        <v>9</v>
      </c>
      <c r="B8" s="10" t="str">
        <f>_xll.SNL.Clients.Office.Excel.Functions.SPG(A8,"SP_IPO_DATE")</f>
        <v/>
      </c>
      <c r="C8" s="5">
        <f>_xll.SNL.Clients.Office.Excel.Functions.SPG(A8, "SP_VOLUME_AVG_WEEKLY_TO_SHARES_OUT", , "1M")</f>
        <v>1.7398311635650601</v>
      </c>
      <c r="D8" s="5">
        <f>_xll.SNL.Clients.Office.Excel.Functions.SPG(A8, "SP_VOLUME_AVG_WEEKLY_TO_SHARES_OUT", , "3M")</f>
        <v>1.7516913005471388</v>
      </c>
      <c r="E8" s="5">
        <f>_xll.SNL.Clients.Office.Excel.Functions.SPG(A8, "SP_VOLUME_AVG_DAILY_TO_1YR_AVG_DAILY", , "1M")</f>
        <v>109.52</v>
      </c>
      <c r="F8" s="5">
        <f>_xll.SNL.Clients.Office.Excel.Functions.SPG(A8, "SP_VOLUME_AVG_DAILY_TO_1YR_AVG_DAILY", , "3M")</f>
        <v>110.27</v>
      </c>
      <c r="G8" s="9" t="str">
        <f>_xll.SNL.Clients.Office.Excel.Functions.SPG(A8, "IQ_SECTOR")</f>
        <v>Health Care</v>
      </c>
      <c r="H8" s="9" t="str">
        <f>_xll.SNL.Clients.Office.Excel.Functions.SPG(A8, "IQ_INDUSTRY_GROUP")</f>
        <v>Pharmaceuticals, Biotechnology and Life Sciences</v>
      </c>
      <c r="I8" s="9" t="str">
        <f>_xll.SNL.Clients.Office.Excel.Functions.SPG(A8, "IQ_INDUSTRY")</f>
        <v>Biotechnology</v>
      </c>
      <c r="J8" s="9" t="str">
        <f>_xll.SNL.Clients.Office.Excel.Functions.SPG(A8, "IQ_PRIMARY_INDUSTRY")</f>
        <v>Biotechnology</v>
      </c>
      <c r="K8" s="9" t="str">
        <f>_xll.SNL.Clients.Office.Excel.Functions.SPG(A8, "NAICS_CODE", "Primary")</f>
        <v>325414 - Biological Product (except Diagnostic) Manufacturing</v>
      </c>
      <c r="L8" s="9" t="str">
        <f>_xll.SNL.Clients.Office.Excel.Functions.SPG(A8, "SP_TOPICTAG")</f>
        <v>Dermatology; Endocrinology; Gastroenterology; Immunology; Neurology; Oncology; Ophthalmology</v>
      </c>
      <c r="M8" s="5">
        <f>_xll.SNL.Clients.Office.Excel.Functions.SPG(A8, "SP_PCT_SHARES_OWNED_ALL_INSTITUTIONS")</f>
        <v>73</v>
      </c>
      <c r="N8" s="9" t="str">
        <f>_xll.SNL.Clients.Office.Excel.Functions.SPG(A8, "RD_CREDIT_RATING_GLOBAL", "Issuer Credit Rating", "Local Currency LT|0")</f>
        <v>A-</v>
      </c>
      <c r="O8" s="9" t="str">
        <f>_xll.SNL.Clients.Office.Excel.Functions.SPG(A8, "RD_CWOL_GLOBAL", "Issuer Credit Rating", "Local Currency LT|0")</f>
        <v>Stable</v>
      </c>
      <c r="P8" s="9" t="str">
        <f>_xll.SNL.Clients.Office.Excel.Functions.SPG(A8, "RD_RATING_ACTION_GLOBAL", "Issuer Credit Rating", "Local Currency LT|0")</f>
        <v>Upgrade | CreditWatch/Outlook (11/02/2023)</v>
      </c>
      <c r="Q8" s="10">
        <f>_xll.SNL.Clients.Office.Excel.Functions.SPG(A8, "RD_LAST_REVIEW_DATE_GLOBAL", "Issuer Credit Rating", "Local Currency LT")</f>
        <v>45621</v>
      </c>
      <c r="R8" s="10">
        <f>_xll.SNL.Clients.Office.Excel.Functions.SPG(A8, "RD_CREDIT_RATING_DATE_GLOBAL", "Issuer Credit Rating", "Local Currency LT|0")</f>
        <v>45232</v>
      </c>
      <c r="S8" s="10">
        <f>_xll.SNL.Clients.Office.Excel.Functions.SPG(A8, "RD_CREDIT_WATCH_OUTLOOK_DATE_GLOBAL", "Issuer Credit Rating", "Local Currency LT|0")</f>
        <v>45232</v>
      </c>
      <c r="T8" s="13" t="str">
        <f>_xll.SNL.Clients.Office.Excel.Functions.SPG(A8, "SP_BUSINESS_DESCRIPTION")</f>
        <v>AbbVie Inc., a research-based biopharmaceutical company, engages in the research and development, manufacture, commercialization, and sale of medicines and therapies worldwide. The company offers Humira, an injection for autoimmune and intestinal Behçet's diseases, generalized pustular psoriasis, and pyoderma gangrenosum; Skyrizi to treat autoimmune diseases, erythrodermic psoriasis, generalized pustular psoriasis, and palmoplantar pustulosis; Rinvoq to treat inflammatory diseases; Imbruvica for the treatment of adult patients with blood cancers; Venclexta/Venclyxto to treat blood cancers; Elahere to treat various cancer; and Epkinly to treat lymphoma. It also provides facial injectables, plastics and regenerative medicine, body contouring, and skincare products; botox therapeutic to treat neurologic diseases; Vraylar to treat schizophrenia, bipolar disorder, and depressive disorder; Duopa and Duodopa to treat Parkinson's disease; Ubrelvy to treat migraine; and Qulipta for episodic and chronic migraine, as well as other neuroscience products. In addition, the company offers Ozurdex for eye diseases; Lumigan/Ganfort and Alphagan/Combigan for the reduction of elevated intraocular pressure in patients with open angle glaucoma or ocular hypertension; Restasis to increase tear production; and other eye care products. Further, it provides Mavyret/Maviret to treat chronic hepatitis C virus genotype 1-6 infection; Creon, a pancreatic enzyme therapy; and Linzess/Constella to treat irritable bowel syndrome with constipation and chronic idiopathic constipation. The company was incorporated in 2012 and is headquartered in North Chicago, Illinois.</v>
      </c>
    </row>
    <row r="9" spans="1:21" x14ac:dyDescent="0.3">
      <c r="A9" s="12" t="s">
        <v>1644</v>
      </c>
      <c r="B9" s="10">
        <f>_xll.SNL.Clients.Office.Excel.Functions.SPG(A9,"SP_IPO_DATE")</f>
        <v>35333</v>
      </c>
      <c r="C9" s="5">
        <f>_xll.SNL.Clients.Office.Excel.Functions.SPG(A9, "SP_VOLUME_AVG_WEEKLY_TO_SHARES_OUT", , "1M")</f>
        <v>19.955327811448193</v>
      </c>
      <c r="D9" s="5">
        <f>_xll.SNL.Clients.Office.Excel.Functions.SPG(A9, "SP_VOLUME_AVG_WEEKLY_TO_SHARES_OUT", , "3M")</f>
        <v>20.414101648383056</v>
      </c>
      <c r="E9" s="5">
        <f>_xll.SNL.Clients.Office.Excel.Functions.SPG(A9, "SP_VOLUME_AVG_DAILY_TO_1YR_AVG_DAILY", , "1M")</f>
        <v>111.48</v>
      </c>
      <c r="F9" s="5">
        <f>_xll.SNL.Clients.Office.Excel.Functions.SPG(A9, "SP_VOLUME_AVG_DAILY_TO_1YR_AVG_DAILY", , "3M")</f>
        <v>114.04</v>
      </c>
      <c r="G9" s="9" t="str">
        <f>_xll.SNL.Clients.Office.Excel.Functions.SPG(A9, "IQ_SECTOR")</f>
        <v>Consumer Discretionary</v>
      </c>
      <c r="H9" s="9" t="str">
        <f>_xll.SNL.Clients.Office.Excel.Functions.SPG(A9, "IQ_INDUSTRY_GROUP")</f>
        <v>Consumer Discretionary Distribution and Retail</v>
      </c>
      <c r="I9" s="9" t="str">
        <f>_xll.SNL.Clients.Office.Excel.Functions.SPG(A9, "IQ_INDUSTRY")</f>
        <v>Specialty Retail</v>
      </c>
      <c r="J9" s="9" t="str">
        <f>_xll.SNL.Clients.Office.Excel.Functions.SPG(A9, "IQ_PRIMARY_INDUSTRY")</f>
        <v>Apparel Retail</v>
      </c>
      <c r="K9" s="9" t="str">
        <f>_xll.SNL.Clients.Office.Excel.Functions.SPG(A9, "NAICS_CODE", "Primary")</f>
        <v>458110 - Clothing and Clothing Accessories Retailers</v>
      </c>
      <c r="L9" s="9" t="str">
        <f>_xll.SNL.Clients.Office.Excel.Functions.SPG(A9, "SP_TOPICTAG")</f>
        <v>Lifestyle; Customer Relationship Management; Content Creation; Smart Clothing</v>
      </c>
      <c r="M9" s="5">
        <f>_xll.SNL.Clients.Office.Excel.Functions.SPG(A9, "SP_PCT_SHARES_OWNED_ALL_INSTITUTIONS")</f>
        <v>102.85</v>
      </c>
      <c r="N9" s="9" t="str">
        <f>_xll.SNL.Clients.Office.Excel.Functions.SPG(A9, "RD_CREDIT_RATING_GLOBAL", "Issuer Credit Rating", "Local Currency LT|0")</f>
        <v>BB</v>
      </c>
      <c r="O9" s="9" t="str">
        <f>_xll.SNL.Clients.Office.Excel.Functions.SPG(A9, "RD_CWOL_GLOBAL", "Issuer Credit Rating", "Local Currency LT|0")</f>
        <v>Stable</v>
      </c>
      <c r="P9" s="9" t="str">
        <f>_xll.SNL.Clients.Office.Excel.Functions.SPG(A9, "RD_RATING_ACTION_GLOBAL", "Issuer Credit Rating", "Local Currency LT|0")</f>
        <v>Upgrade | CreditWatch/Outlook (04/23/2024)</v>
      </c>
      <c r="Q9" s="10">
        <f>_xll.SNL.Clients.Office.Excel.Functions.SPG(A9, "RD_LAST_REVIEW_DATE_GLOBAL", "Issuer Credit Rating", "Local Currency LT")</f>
        <v>45413</v>
      </c>
      <c r="R9" s="10">
        <f>_xll.SNL.Clients.Office.Excel.Functions.SPG(A9, "RD_CREDIT_RATING_DATE_GLOBAL", "Issuer Credit Rating", "Local Currency LT|0")</f>
        <v>45405</v>
      </c>
      <c r="S9" s="10">
        <f>_xll.SNL.Clients.Office.Excel.Functions.SPG(A9, "RD_CREDIT_WATCH_OUTLOOK_DATE_GLOBAL", "Issuer Credit Rating", "Local Currency LT|0")</f>
        <v>45405</v>
      </c>
      <c r="T9" s="13" t="str">
        <f>_xll.SNL.Clients.Office.Excel.Functions.SPG(A9, "SP_BUSINESS_DESCRIPTION")</f>
        <v>Abercrombie &amp; Fitch Co., through its subsidiaries, operates as an omnichannel retailer in the United States, Europe, the Middle East, Asia, the Asia-Pacific, Canada, and internationally. The company offers an assortment of apparel, personal care products, and accessories for men, women, and kids under the Abercrombie &amp; Fitch, abercrombie kids, Hollister, and Gilly Hicks brands. It sells products through its stores, various wholesale. franchise, and licensing arrangements, as well as e-commerce platforms. The company was founded in 1892 and is headquartered in New Albany, Ohio.</v>
      </c>
    </row>
    <row r="10" spans="1:21" x14ac:dyDescent="0.3">
      <c r="A10" s="12" t="s">
        <v>1038</v>
      </c>
      <c r="B10" s="10" t="str">
        <f>_xll.SNL.Clients.Office.Excel.Functions.SPG(A10,"SP_IPO_DATE")</f>
        <v/>
      </c>
      <c r="C10" s="5">
        <f>_xll.SNL.Clients.Office.Excel.Functions.SPG(A10, "SP_VOLUME_AVG_WEEKLY_TO_SHARES_OUT", , "1M")</f>
        <v>2.1627399806242709</v>
      </c>
      <c r="D10" s="5">
        <f>_xll.SNL.Clients.Office.Excel.Functions.SPG(A10, "SP_VOLUME_AVG_WEEKLY_TO_SHARES_OUT", , "3M")</f>
        <v>2.6164590433635042</v>
      </c>
      <c r="E10" s="5">
        <f>_xll.SNL.Clients.Office.Excel.Functions.SPG(A10, "SP_VOLUME_AVG_DAILY_TO_1YR_AVG_DAILY", , "1M")</f>
        <v>52.63</v>
      </c>
      <c r="F10" s="5">
        <f>_xll.SNL.Clients.Office.Excel.Functions.SPG(A10, "SP_VOLUME_AVG_DAILY_TO_1YR_AVG_DAILY", , "3M")</f>
        <v>63.67</v>
      </c>
      <c r="G10" s="9" t="str">
        <f>_xll.SNL.Clients.Office.Excel.Functions.SPG(A10, "IQ_SECTOR")</f>
        <v>Industrials</v>
      </c>
      <c r="H10" s="9" t="str">
        <f>_xll.SNL.Clients.Office.Excel.Functions.SPG(A10, "IQ_INDUSTRY_GROUP")</f>
        <v>Commercial and Professional Services</v>
      </c>
      <c r="I10" s="9" t="str">
        <f>_xll.SNL.Clients.Office.Excel.Functions.SPG(A10, "IQ_INDUSTRY")</f>
        <v>Commercial Services and Supplies</v>
      </c>
      <c r="J10" s="9" t="str">
        <f>_xll.SNL.Clients.Office.Excel.Functions.SPG(A10, "IQ_PRIMARY_INDUSTRY")</f>
        <v>Environmental and Facilities Services</v>
      </c>
      <c r="K10" s="9" t="str">
        <f>_xll.SNL.Clients.Office.Excel.Functions.SPG(A10, "NAICS_CODE", "Primary")</f>
        <v>5617 - Services to Buildings and Dwellings</v>
      </c>
      <c r="L10" s="9" t="str">
        <f>_xll.SNL.Clients.Office.Excel.Functions.SPG(A10, "SP_TOPICTAG")</f>
        <v>Energy Storage; Environmental Engineering; Fleet Management; Industrial Automation; Utility Scale Solar</v>
      </c>
      <c r="M10" s="5">
        <f>_xll.SNL.Clients.Office.Excel.Functions.SPG(A10, "SP_PCT_SHARES_OWNED_ALL_INSTITUTIONS")</f>
        <v>95.9</v>
      </c>
      <c r="N10" s="9" t="str">
        <f>_xll.SNL.Clients.Office.Excel.Functions.SPG(A10, "RD_CREDIT_RATING_GLOBAL", "Issuer Credit Rating", "Local Currency LT|0")</f>
        <v/>
      </c>
      <c r="O10" s="9" t="str">
        <f>_xll.SNL.Clients.Office.Excel.Functions.SPG(A10, "RD_CWOL_GLOBAL", "Issuer Credit Rating", "Local Currency LT|0")</f>
        <v/>
      </c>
      <c r="P10" s="9" t="str">
        <f>_xll.SNL.Clients.Office.Excel.Functions.SPG(A10, "RD_RATING_ACTION_GLOBAL", "Issuer Credit Rating", "Local Currency LT|0")</f>
        <v/>
      </c>
      <c r="Q10" s="10" t="str">
        <f>_xll.SNL.Clients.Office.Excel.Functions.SPG(A10, "RD_LAST_REVIEW_DATE_GLOBAL", "Issuer Credit Rating", "Local Currency LT")</f>
        <v/>
      </c>
      <c r="R10" s="10" t="str">
        <f>_xll.SNL.Clients.Office.Excel.Functions.SPG(A10, "RD_CREDIT_RATING_DATE_GLOBAL", "Issuer Credit Rating", "Local Currency LT|0")</f>
        <v/>
      </c>
      <c r="S10" s="10" t="str">
        <f>_xll.SNL.Clients.Office.Excel.Functions.SPG(A10, "RD_CREDIT_WATCH_OUTLOOK_DATE_GLOBAL", "Issuer Credit Rating", "Local Currency LT|0")</f>
        <v/>
      </c>
      <c r="T10" s="13" t="str">
        <f>_xll.SNL.Clients.Office.Excel.Functions.SPG(A10, "SP_BUSINESS_DESCRIPTION")</f>
        <v>ABM Industries Incorporated, through its subsidiaries, engages in the provision of integrated facility, infrastructure, and mobility solutions in the United States and internationally. It operates through Business &amp; Industry, Manufacturing &amp; Distribution, Education, Aviation, and Technical Solutions segments. The company offers janitorial, facilities engineering, and parking services for commercial real estate properties, including corporate offices for high tech clients, sports and entertainment venues, and traditional hospitals and non-acute healthcare facilities; and vehicle maintenance and other services to rental car providers. It also offers integrated facility services, engineering, and other specialized services in various types of manufacturing, distribution, and data center facilities. In addition, the company delivers custodial and landscaping and grounds for public school districts, private schools, colleges, and universities. Further, it supports airlines and airports with services comprising passenger assistance, catering logistics, air cabin maintenance, and transportation services. Additionally, the company provides facility infrastructure, mechanical and electrical services; and electric vehicle power and microgrid systems design, installation, and maintenance services. ABM Industries Incorporated was founded in 1909 and is headquartered in New York, New York.</v>
      </c>
    </row>
    <row r="11" spans="1:21" x14ac:dyDescent="0.3">
      <c r="A11" s="12" t="s">
        <v>1039</v>
      </c>
      <c r="B11" s="10">
        <f>_xll.SNL.Clients.Office.Excel.Functions.SPG(A11,"SP_IPO_DATE")</f>
        <v>44105</v>
      </c>
      <c r="C11" s="5">
        <f>_xll.SNL.Clients.Office.Excel.Functions.SPG(A11, "SP_VOLUME_AVG_WEEKLY_TO_SHARES_OUT", , "1M")</f>
        <v>9.9345065261660483</v>
      </c>
      <c r="D11" s="5">
        <f>_xll.SNL.Clients.Office.Excel.Functions.SPG(A11, "SP_VOLUME_AVG_WEEKLY_TO_SHARES_OUT", , "3M")</f>
        <v>12.108322912663327</v>
      </c>
      <c r="E11" s="5">
        <f>_xll.SNL.Clients.Office.Excel.Functions.SPG(A11, "SP_VOLUME_AVG_DAILY_TO_1YR_AVG_DAILY", , "1M")</f>
        <v>90.29</v>
      </c>
      <c r="F11" s="5">
        <f>_xll.SNL.Clients.Office.Excel.Functions.SPG(A11, "SP_VOLUME_AVG_DAILY_TO_1YR_AVG_DAILY", , "3M")</f>
        <v>110.05</v>
      </c>
      <c r="G11" s="9" t="str">
        <f>_xll.SNL.Clients.Office.Excel.Functions.SPG(A11, "IQ_SECTOR")</f>
        <v>Consumer Discretionary</v>
      </c>
      <c r="H11" s="9" t="str">
        <f>_xll.SNL.Clients.Office.Excel.Functions.SPG(A11, "IQ_INDUSTRY_GROUP")</f>
        <v>Consumer Discretionary Distribution and Retail</v>
      </c>
      <c r="I11" s="9" t="str">
        <f>_xll.SNL.Clients.Office.Excel.Functions.SPG(A11, "IQ_INDUSTRY")</f>
        <v>Specialty Retail</v>
      </c>
      <c r="J11" s="9" t="str">
        <f>_xll.SNL.Clients.Office.Excel.Functions.SPG(A11, "IQ_PRIMARY_INDUSTRY")</f>
        <v>Other Specialty Retail</v>
      </c>
      <c r="K11" s="9" t="str">
        <f>_xll.SNL.Clients.Office.Excel.Functions.SPG(A11, "NAICS_CODE", "Primary")</f>
        <v>459110 - Sporting Goods Retailers</v>
      </c>
      <c r="L11" s="9" t="str">
        <f>_xll.SNL.Clients.Office.Excel.Functions.SPG(A11, "SP_TOPICTAG")</f>
        <v>Lifestyle; Location Based Services; Social Media Marketing; Ad Targeting; Brand Marketing; Amateur Sports</v>
      </c>
      <c r="M11" s="5">
        <f>_xll.SNL.Clients.Office.Excel.Functions.SPG(A11, "SP_PCT_SHARES_OWNED_ALL_INSTITUTIONS")</f>
        <v>111.45</v>
      </c>
      <c r="N11" s="9" t="str">
        <f>_xll.SNL.Clients.Office.Excel.Functions.SPG(A11, "RD_CREDIT_RATING_GLOBAL", "Issuer Credit Rating", "Local Currency LT|0")</f>
        <v>BB+</v>
      </c>
      <c r="O11" s="9" t="str">
        <f>_xll.SNL.Clients.Office.Excel.Functions.SPG(A11, "RD_CWOL_GLOBAL", "Issuer Credit Rating", "Local Currency LT|0")</f>
        <v>Stable</v>
      </c>
      <c r="P11" s="9" t="str">
        <f>_xll.SNL.Clients.Office.Excel.Functions.SPG(A11, "RD_RATING_ACTION_GLOBAL", "Issuer Credit Rating", "Local Currency LT|0")</f>
        <v>Upgrade | CreditWatch/Outlook (10/02/2024)</v>
      </c>
      <c r="Q11" s="10">
        <f>_xll.SNL.Clients.Office.Excel.Functions.SPG(A11, "RD_LAST_REVIEW_DATE_GLOBAL", "Issuer Credit Rating", "Local Currency LT")</f>
        <v>45597</v>
      </c>
      <c r="R11" s="10">
        <f>_xll.SNL.Clients.Office.Excel.Functions.SPG(A11, "RD_CREDIT_RATING_DATE_GLOBAL", "Issuer Credit Rating", "Local Currency LT|0")</f>
        <v>45567</v>
      </c>
      <c r="S11" s="10">
        <f>_xll.SNL.Clients.Office.Excel.Functions.SPG(A11, "RD_CREDIT_WATCH_OUTLOOK_DATE_GLOBAL", "Issuer Credit Rating", "Local Currency LT|0")</f>
        <v>45567</v>
      </c>
      <c r="T11" s="13" t="str">
        <f>_xll.SNL.Clients.Office.Excel.Functions.SPG(A11, "SP_BUSINESS_DESCRIPTION")</f>
        <v>Academy Sports and Outdoors, Inc., through its subsidiaries, operates as a sporting goods and outdoor recreational retailer in the United States. The company outdoor division comprises camping products, such as coolers and drinkware, and camping accessories and equipment,; fishing products, including marine equipment and fishing rods, reels, and baits and equipment; and hunting products, which includes firearms, ammunition, archery and archery equipment, camouflage apparel, waders, shooting accessories, gun safes, optics, airguns, and hunting equipment. Its sports and recreation division offers fitness equipment, fitness accessories, and nutrition supplies; team and specialty sports equipment, including baseball, football, basketball, soccer, golf, racket sports, volleyball, backpacks, and sports bags; recreation products, which includes patio furniture, outdoor cooking, trampolines, play sets, watersports, and pet equipment, as well as wheeled goods including bicycles, skateboards, and other ride-on toys; and electronics and watches, as well as front-end products, such as consumables, batteries, etc. The company’s apparel division provides outdoor and seasonal apparel, denim, work apparel, graphic t-shirts, and accessories; boys and girls outdoor, and athletic apparel; sporting and fitness apparel; and professional and collegiate team licensed apparel and accessories. Its footwear division offers casual shoes, slippers, seasonal footwear, and socks; work and western boots, shoes, and hunting footwear; boys and girls footwear; athletic footwear, such as running shoes, athletic lifestyle, and training shoes; and team and specialty sports footwear, and slides. The company sells its products under the Academy Sports + Outdoors, Magellan Outdoors, BCG, O'rageous, Game Winner, Outdoor Gourmet, and Freely brand names. Academy Sports and Outdoors, Inc. was founded in 1938 and is headquartered in Katy, Texas.</v>
      </c>
    </row>
    <row r="12" spans="1:21" x14ac:dyDescent="0.3">
      <c r="A12" s="12" t="s">
        <v>1645</v>
      </c>
      <c r="B12" s="10" t="str">
        <f>_xll.SNL.Clients.Office.Excel.Functions.SPG(A12,"SP_IPO_DATE")</f>
        <v/>
      </c>
      <c r="C12" s="5">
        <f>_xll.SNL.Clients.Office.Excel.Functions.SPG(A12, "SP_VOLUME_AVG_WEEKLY_TO_SHARES_OUT", , "1M")</f>
        <v>6.5830195374241756</v>
      </c>
      <c r="D12" s="5">
        <f>_xll.SNL.Clients.Office.Excel.Functions.SPG(A12, "SP_VOLUME_AVG_WEEKLY_TO_SHARES_OUT", , "3M")</f>
        <v>8.3860476070647589</v>
      </c>
      <c r="E12" s="5">
        <f>_xll.SNL.Clients.Office.Excel.Functions.SPG(A12, "SP_VOLUME_AVG_DAILY_TO_1YR_AVG_DAILY", , "1M")</f>
        <v>102.19</v>
      </c>
      <c r="F12" s="5">
        <f>_xll.SNL.Clients.Office.Excel.Functions.SPG(A12, "SP_VOLUME_AVG_DAILY_TO_1YR_AVG_DAILY", , "3M")</f>
        <v>130.18</v>
      </c>
      <c r="G12" s="9" t="str">
        <f>_xll.SNL.Clients.Office.Excel.Functions.SPG(A12, "IQ_SECTOR")</f>
        <v>Health Care</v>
      </c>
      <c r="H12" s="9" t="str">
        <f>_xll.SNL.Clients.Office.Excel.Functions.SPG(A12, "IQ_INDUSTRY_GROUP")</f>
        <v>Health Care Equipment and Services</v>
      </c>
      <c r="I12" s="9" t="str">
        <f>_xll.SNL.Clients.Office.Excel.Functions.SPG(A12, "IQ_INDUSTRY")</f>
        <v>Health Care Providers and Services</v>
      </c>
      <c r="J12" s="9" t="str">
        <f>_xll.SNL.Clients.Office.Excel.Functions.SPG(A12, "IQ_PRIMARY_INDUSTRY")</f>
        <v>Health Care Facilities</v>
      </c>
      <c r="K12" s="9" t="str">
        <f>_xll.SNL.Clients.Office.Excel.Functions.SPG(A12, "NAICS_CODE", "Primary")</f>
        <v>622 - Hospitals</v>
      </c>
      <c r="L12" s="9" t="str">
        <f>_xll.SNL.Clients.Office.Excel.Functions.SPG(A12, "SP_TOPICTAG")</f>
        <v>Addiction; Central Nervous System; Neurology; Psychiatry; Digital Mental Health</v>
      </c>
      <c r="M12" s="5">
        <f>_xll.SNL.Clients.Office.Excel.Functions.SPG(A12, "SP_PCT_SHARES_OWNED_ALL_INSTITUTIONS")</f>
        <v>107.98</v>
      </c>
      <c r="N12" s="9" t="str">
        <f>_xll.SNL.Clients.Office.Excel.Functions.SPG(A12, "RD_CREDIT_RATING_GLOBAL", "Issuer Credit Rating", "Local Currency LT|0")</f>
        <v>BB-</v>
      </c>
      <c r="O12" s="9" t="str">
        <f>_xll.SNL.Clients.Office.Excel.Functions.SPG(A12, "RD_CWOL_GLOBAL", "Issuer Credit Rating", "Local Currency LT|0")</f>
        <v>Stable</v>
      </c>
      <c r="P12" s="9" t="str">
        <f>_xll.SNL.Clients.Office.Excel.Functions.SPG(A12, "RD_RATING_ACTION_GLOBAL", "Issuer Credit Rating", "Local Currency LT|0")</f>
        <v>Upgrade | CreditWatch/Outlook (01/30/2023)</v>
      </c>
      <c r="Q12" s="10">
        <f>_xll.SNL.Clients.Office.Excel.Functions.SPG(A12, "RD_LAST_REVIEW_DATE_GLOBAL", "Issuer Credit Rating", "Local Currency LT")</f>
        <v>45348</v>
      </c>
      <c r="R12" s="10">
        <f>_xll.SNL.Clients.Office.Excel.Functions.SPG(A12, "RD_CREDIT_RATING_DATE_GLOBAL", "Issuer Credit Rating", "Local Currency LT|0")</f>
        <v>44956</v>
      </c>
      <c r="S12" s="10">
        <f>_xll.SNL.Clients.Office.Excel.Functions.SPG(A12, "RD_CREDIT_WATCH_OUTLOOK_DATE_GLOBAL", "Issuer Credit Rating", "Local Currency LT|0")</f>
        <v>44956</v>
      </c>
      <c r="T12" s="13" t="str">
        <f>_xll.SNL.Clients.Office.Excel.Functions.SPG(A12, "SP_BUSINESS_DESCRIPTION")</f>
        <v>Acadia Healthcare Company, Inc. provides behavioral healthcare services in the United States and Puerto Rico. The company develops and operates acute inpatient psychiatric facilities, specialty treatment facilities comprising residential recovery facilities and eating disorder facilities, comprehensive treatment centers, and residential treatment centers, as well as facilities offering outpatient behavioral healthcare services for the behavioral healthcare and recovery needs of communities. Acadia Healthcare Company, Inc. was founded in 2005 and is headquartered in Franklin, Tennessee.</v>
      </c>
    </row>
    <row r="13" spans="1:21" x14ac:dyDescent="0.3">
      <c r="A13" s="12" t="s">
        <v>1040</v>
      </c>
      <c r="B13" s="10">
        <f>_xll.SNL.Clients.Office.Excel.Functions.SPG(A13,"SP_IPO_DATE")</f>
        <v>38133</v>
      </c>
      <c r="C13" s="5">
        <f>_xll.SNL.Clients.Office.Excel.Functions.SPG(A13, "SP_VOLUME_AVG_WEEKLY_TO_SHARES_OUT", , "1M")</f>
        <v>5.1508003658872914</v>
      </c>
      <c r="D13" s="5">
        <f>_xll.SNL.Clients.Office.Excel.Functions.SPG(A13, "SP_VOLUME_AVG_WEEKLY_TO_SHARES_OUT", , "3M")</f>
        <v>7.3458994755862799</v>
      </c>
      <c r="E13" s="5">
        <f>_xll.SNL.Clients.Office.Excel.Functions.SPG(A13, "SP_VOLUME_AVG_DAILY_TO_1YR_AVG_DAILY", , "1M")</f>
        <v>90.97</v>
      </c>
      <c r="F13" s="5">
        <f>_xll.SNL.Clients.Office.Excel.Functions.SPG(A13, "SP_VOLUME_AVG_DAILY_TO_1YR_AVG_DAILY", , "3M")</f>
        <v>129.74</v>
      </c>
      <c r="G13" s="9" t="str">
        <f>_xll.SNL.Clients.Office.Excel.Functions.SPG(A13, "IQ_SECTOR")</f>
        <v>Health Care</v>
      </c>
      <c r="H13" s="9" t="str">
        <f>_xll.SNL.Clients.Office.Excel.Functions.SPG(A13, "IQ_INDUSTRY_GROUP")</f>
        <v>Pharmaceuticals, Biotechnology and Life Sciences</v>
      </c>
      <c r="I13" s="9" t="str">
        <f>_xll.SNL.Clients.Office.Excel.Functions.SPG(A13, "IQ_INDUSTRY")</f>
        <v>Biotechnology</v>
      </c>
      <c r="J13" s="9" t="str">
        <f>_xll.SNL.Clients.Office.Excel.Functions.SPG(A13, "IQ_PRIMARY_INDUSTRY")</f>
        <v>Biotechnology</v>
      </c>
      <c r="K13" s="9" t="str">
        <f>_xll.SNL.Clients.Office.Excel.Functions.SPG(A13, "NAICS_CODE", "Primary")</f>
        <v>325414 - Biological Product (except Diagnostic) Manufacturing</v>
      </c>
      <c r="L13" s="9" t="str">
        <f>_xll.SNL.Clients.Office.Excel.Functions.SPG(A13, "SP_TOPICTAG")</f>
        <v>Neuroscience; Central Nervous System; Genetic Disorder; Inflammation; Neurology; Psychiatry</v>
      </c>
      <c r="M13" s="5">
        <f>_xll.SNL.Clients.Office.Excel.Functions.SPG(A13, "SP_PCT_SHARES_OWNED_ALL_INSTITUTIONS")</f>
        <v>71.680000000000007</v>
      </c>
      <c r="N13" s="9" t="str">
        <f>_xll.SNL.Clients.Office.Excel.Functions.SPG(A13, "RD_CREDIT_RATING_GLOBAL", "Issuer Credit Rating", "Local Currency LT|0")</f>
        <v/>
      </c>
      <c r="O13" s="9" t="str">
        <f>_xll.SNL.Clients.Office.Excel.Functions.SPG(A13, "RD_CWOL_GLOBAL", "Issuer Credit Rating", "Local Currency LT|0")</f>
        <v/>
      </c>
      <c r="P13" s="9" t="str">
        <f>_xll.SNL.Clients.Office.Excel.Functions.SPG(A13, "RD_RATING_ACTION_GLOBAL", "Issuer Credit Rating", "Local Currency LT|0")</f>
        <v/>
      </c>
      <c r="Q13" s="10" t="str">
        <f>_xll.SNL.Clients.Office.Excel.Functions.SPG(A13, "RD_LAST_REVIEW_DATE_GLOBAL", "Issuer Credit Rating", "Local Currency LT")</f>
        <v/>
      </c>
      <c r="R13" s="10" t="str">
        <f>_xll.SNL.Clients.Office.Excel.Functions.SPG(A13, "RD_CREDIT_RATING_DATE_GLOBAL", "Issuer Credit Rating", "Local Currency LT|0")</f>
        <v/>
      </c>
      <c r="S13" s="10" t="str">
        <f>_xll.SNL.Clients.Office.Excel.Functions.SPG(A13, "RD_CREDIT_WATCH_OUTLOOK_DATE_GLOBAL", "Issuer Credit Rating", "Local Currency LT|0")</f>
        <v/>
      </c>
      <c r="T13" s="13" t="str">
        <f>_xll.SNL.Clients.Office.Excel.Functions.SPG(A13, "SP_BUSINESS_DESCRIPTION")</f>
        <v>ACADIA Pharmaceuticals Inc., a biopharmaceutical company, focuses on the development and commercialization innovative medicines that address unmet medical needs in central nervous system (CNS) disorders and rare diseases in the United States. The company offers NUPLAZID (pimavanserin) for the treatment of hallucinations and delusions associated with Parkinson’s disease psychosis; and DAYBUE, a novel synthetic analog of the amino-terminal tripeptide of insulin-like growth factor 1 for treatment of Rett Syndrome. It also develops Pimavanserin that is in Phase III ADVANCE-2 study to treat the negative symptoms of schizophrenia; ACP-101 whixh is in Phase III for the treatment of hyperphagia in Prader-Willi syndrome; ACP-204 which is in Phase II for the treatment of Alzheimer’s disease psychosis; ACP-2591 that is in Phase I for Rett syndrome and Fragile X syndrome; preclinical antisense oligonucleotide programs; and other programs for neuropsychiatric symptoms. It has a license agreement with Neuren Pharmaceuticals Limited to develop and commercialize trofinetide for Rett syndrome and other indications; and a license and collaboration agreement with Stoke Therapeutics, Inc. to discover, develop and commercialize novel RNA-based medicines for the potential treatment of severe and rare genetic neurodevelopmental diseases of the CNS. The company was formerly known as Receptor Technologies, Inc. and changed its name ACADIA Pharmaceuticals Inc. in 1997. ACADIA Pharmaceuticals Inc. was incorporated in 1993 and is headquartered in San Diego, California.</v>
      </c>
    </row>
    <row r="14" spans="1:21" x14ac:dyDescent="0.3">
      <c r="A14" s="12" t="s">
        <v>1041</v>
      </c>
      <c r="B14" s="10">
        <f>_xll.SNL.Clients.Office.Excel.Functions.SPG(A14,"SP_IPO_DATE")</f>
        <v>34116</v>
      </c>
      <c r="C14" s="5">
        <f>_xll.SNL.Clients.Office.Excel.Functions.SPG(A14, "SP_VOLUME_AVG_WEEKLY_TO_SHARES_OUT", , "1M")</f>
        <v>3.7121759566573003</v>
      </c>
      <c r="D14" s="5">
        <f>_xll.SNL.Clients.Office.Excel.Functions.SPG(A14, "SP_VOLUME_AVG_WEEKLY_TO_SHARES_OUT", , "3M")</f>
        <v>5.2419782739782992</v>
      </c>
      <c r="E14" s="5">
        <f>_xll.SNL.Clients.Office.Excel.Functions.SPG(A14, "SP_VOLUME_AVG_DAILY_TO_1YR_AVG_DAILY", , "1M")</f>
        <v>85.16</v>
      </c>
      <c r="F14" s="5">
        <f>_xll.SNL.Clients.Office.Excel.Functions.SPG(A14, "SP_VOLUME_AVG_DAILY_TO_1YR_AVG_DAILY", , "3M")</f>
        <v>120.25</v>
      </c>
      <c r="G14" s="9" t="str">
        <f>_xll.SNL.Clients.Office.Excel.Functions.SPG(A14, "IQ_SECTOR")</f>
        <v>Real Estate</v>
      </c>
      <c r="H14" s="9" t="str">
        <f>_xll.SNL.Clients.Office.Excel.Functions.SPG(A14, "IQ_INDUSTRY_GROUP")</f>
        <v>Equity Real Estate Investment Trusts (REITs)</v>
      </c>
      <c r="I14" s="9" t="str">
        <f>_xll.SNL.Clients.Office.Excel.Functions.SPG(A14, "IQ_INDUSTRY")</f>
        <v>Retail REITs</v>
      </c>
      <c r="J14" s="9" t="str">
        <f>_xll.SNL.Clients.Office.Excel.Functions.SPG(A14, "IQ_PRIMARY_INDUSTRY")</f>
        <v>Retail REITs</v>
      </c>
      <c r="K14" s="9" t="str">
        <f>_xll.SNL.Clients.Office.Excel.Functions.SPG(A14, "NAICS_CODE", "Primary")</f>
        <v>531110 - Lessors of Residential Buildings and Dwellings</v>
      </c>
      <c r="L14" s="9" t="str">
        <f>_xll.SNL.Clients.Office.Excel.Functions.SPG(A14, "SP_TOPICTAG")</f>
        <v/>
      </c>
      <c r="M14" s="5">
        <f>_xll.SNL.Clients.Office.Excel.Functions.SPG(A14, "SP_PCT_SHARES_OWNED_ALL_INSTITUTIONS")</f>
        <v>113.3</v>
      </c>
      <c r="N14" s="9" t="str">
        <f>_xll.SNL.Clients.Office.Excel.Functions.SPG(A14, "RD_CREDIT_RATING_GLOBAL", "Issuer Credit Rating", "Local Currency LT|0")</f>
        <v/>
      </c>
      <c r="O14" s="9" t="str">
        <f>_xll.SNL.Clients.Office.Excel.Functions.SPG(A14, "RD_CWOL_GLOBAL", "Issuer Credit Rating", "Local Currency LT|0")</f>
        <v/>
      </c>
      <c r="P14" s="9" t="str">
        <f>_xll.SNL.Clients.Office.Excel.Functions.SPG(A14, "RD_RATING_ACTION_GLOBAL", "Issuer Credit Rating", "Local Currency LT|0")</f>
        <v/>
      </c>
      <c r="Q14" s="10" t="str">
        <f>_xll.SNL.Clients.Office.Excel.Functions.SPG(A14, "RD_LAST_REVIEW_DATE_GLOBAL", "Issuer Credit Rating", "Local Currency LT")</f>
        <v/>
      </c>
      <c r="R14" s="10" t="str">
        <f>_xll.SNL.Clients.Office.Excel.Functions.SPG(A14, "RD_CREDIT_RATING_DATE_GLOBAL", "Issuer Credit Rating", "Local Currency LT|0")</f>
        <v/>
      </c>
      <c r="S14" s="10" t="str">
        <f>_xll.SNL.Clients.Office.Excel.Functions.SPG(A14, "RD_CREDIT_WATCH_OUTLOOK_DATE_GLOBAL", "Issuer Credit Rating", "Local Currency LT|0")</f>
        <v/>
      </c>
      <c r="T14" s="13" t="str">
        <f>_xll.SNL.Clients.Office.Excel.Functions.SPG(A14, "SP_BUSINESS_DESCRIPTION")</f>
        <v>Acadia Realty Trust is an equity real estate investment trust focused on delivering long-term, profitable growth via its dual – Core Portfolio and Fund – operating platforms and its disciplined, location-driven investment strategy. Acadia Realty Trust is accomplishing this goal by building a best-in-class core real estate portfolio with meaningful concentrations of assets in the nation’s most dynamic corridors; making profitable opportunistic and value-add investments through its series of discretionary, institutional funds; and maintaining a strong balance sheet.</v>
      </c>
    </row>
    <row r="15" spans="1:21" x14ac:dyDescent="0.3">
      <c r="A15" s="12" t="s">
        <v>1042</v>
      </c>
      <c r="B15" s="10">
        <f>_xll.SNL.Clients.Office.Excel.Functions.SPG(A15,"SP_IPO_DATE")</f>
        <v>41920</v>
      </c>
      <c r="C15" s="5">
        <f>_xll.SNL.Clients.Office.Excel.Functions.SPG(A15, "SP_VOLUME_AVG_WEEKLY_TO_SHARES_OUT", , "1M")</f>
        <v>2.0536690867585965</v>
      </c>
      <c r="D15" s="5">
        <f>_xll.SNL.Clients.Office.Excel.Functions.SPG(A15, "SP_VOLUME_AVG_WEEKLY_TO_SHARES_OUT", , "3M")</f>
        <v>2.6192683408281314</v>
      </c>
      <c r="E15" s="5">
        <f>_xll.SNL.Clients.Office.Excel.Functions.SPG(A15, "SP_VOLUME_AVG_DAILY_TO_1YR_AVG_DAILY", , "1M")</f>
        <v>69.31</v>
      </c>
      <c r="F15" s="5">
        <f>_xll.SNL.Clients.Office.Excel.Functions.SPG(A15, "SP_VOLUME_AVG_DAILY_TO_1YR_AVG_DAILY", , "3M")</f>
        <v>88.4</v>
      </c>
      <c r="G15" s="9" t="str">
        <f>_xll.SNL.Clients.Office.Excel.Functions.SPG(A15, "IQ_SECTOR")</f>
        <v>Financials</v>
      </c>
      <c r="H15" s="9" t="str">
        <f>_xll.SNL.Clients.Office.Excel.Functions.SPG(A15, "IQ_INDUSTRY_GROUP")</f>
        <v>Financial Services</v>
      </c>
      <c r="I15" s="9" t="str">
        <f>_xll.SNL.Clients.Office.Excel.Functions.SPG(A15, "IQ_INDUSTRY")</f>
        <v>Capital Markets</v>
      </c>
      <c r="J15" s="9" t="str">
        <f>_xll.SNL.Clients.Office.Excel.Functions.SPG(A15, "IQ_PRIMARY_INDUSTRY")</f>
        <v>Asset Management and Custody Banks</v>
      </c>
      <c r="K15" s="9" t="str">
        <f>_xll.SNL.Clients.Office.Excel.Functions.SPG(A15, "NAICS_CODE", "Primary")</f>
        <v>551111 - Offices of Bank Holding Companies</v>
      </c>
      <c r="L15" s="9" t="str">
        <f>_xll.SNL.Clients.Office.Excel.Functions.SPG(A15, "SP_TOPICTAG")</f>
        <v/>
      </c>
      <c r="M15" s="5">
        <f>_xll.SNL.Clients.Office.Excel.Functions.SPG(A15, "SP_PCT_SHARES_OWNED_ALL_INSTITUTIONS")</f>
        <v>73.3</v>
      </c>
      <c r="N15" s="9" t="str">
        <f>_xll.SNL.Clients.Office.Excel.Functions.SPG(A15, "RD_CREDIT_RATING_GLOBAL", "Issuer Credit Rating", "Local Currency LT|0")</f>
        <v>BB+</v>
      </c>
      <c r="O15" s="9" t="str">
        <f>_xll.SNL.Clients.Office.Excel.Functions.SPG(A15, "RD_CWOL_GLOBAL", "Issuer Credit Rating", "Local Currency LT|0")</f>
        <v>Stable</v>
      </c>
      <c r="P15" s="9" t="str">
        <f>_xll.SNL.Clients.Office.Excel.Functions.SPG(A15, "RD_RATING_ACTION_GLOBAL", "Issuer Credit Rating", "Local Currency LT|0")</f>
        <v>Downgrade | CreditWatch/Outlook (08/13/2021)</v>
      </c>
      <c r="Q15" s="10">
        <f>_xll.SNL.Clients.Office.Excel.Functions.SPG(A15, "RD_LAST_REVIEW_DATE_GLOBAL", "Issuer Credit Rating", "Local Currency LT")</f>
        <v>45364</v>
      </c>
      <c r="R15" s="10">
        <f>_xll.SNL.Clients.Office.Excel.Functions.SPG(A15, "RD_CREDIT_RATING_DATE_GLOBAL", "Issuer Credit Rating", "Local Currency LT|0")</f>
        <v>44421</v>
      </c>
      <c r="S15" s="10">
        <f>_xll.SNL.Clients.Office.Excel.Functions.SPG(A15, "RD_CREDIT_WATCH_OUTLOOK_DATE_GLOBAL", "Issuer Credit Rating", "Local Currency LT|0")</f>
        <v>44421</v>
      </c>
      <c r="T15" s="13" t="str">
        <f>_xll.SNL.Clients.Office.Excel.Functions.SPG(A15, "SP_BUSINESS_DESCRIPTION")</f>
        <v>BrightSphere Investment Group Inc. is a publically owned asset management holding company. The firm provides its services to individuals and institutions. It manages separate client focused portfolios through its subsidiaries. The firm also launches equity mutual funds for its clients. It invests in public equity, fixed income, and alternative investment markets through its subsidiaries. The firm was founded in 1980 is based Boston, Massachusetts. It was formally known as BrightSphere Investment Group plc. BrightSphere Investment Group Inc. was formed in 1980 and is based in Boston, Massachusetts.</v>
      </c>
    </row>
    <row r="16" spans="1:21" x14ac:dyDescent="0.3">
      <c r="A16" s="12" t="s">
        <v>10</v>
      </c>
      <c r="B16" s="10">
        <f>_xll.SNL.Clients.Office.Excel.Functions.SPG(A16,"SP_IPO_DATE")</f>
        <v>37090</v>
      </c>
      <c r="C16" s="5">
        <f>_xll.SNL.Clients.Office.Excel.Functions.SPG(A16, "SP_VOLUME_AVG_WEEKLY_TO_SHARES_OUT", , "1M")</f>
        <v>2.1742069152057009</v>
      </c>
      <c r="D16" s="5">
        <f>_xll.SNL.Clients.Office.Excel.Functions.SPG(A16, "SP_VOLUME_AVG_WEEKLY_TO_SHARES_OUT", , "3M")</f>
        <v>2.0584355741306641</v>
      </c>
      <c r="E16" s="5">
        <f>_xll.SNL.Clients.Office.Excel.Functions.SPG(A16, "SP_VOLUME_AVG_DAILY_TO_1YR_AVG_DAILY", , "1M")</f>
        <v>98.21</v>
      </c>
      <c r="F16" s="5">
        <f>_xll.SNL.Clients.Office.Excel.Functions.SPG(A16, "SP_VOLUME_AVG_DAILY_TO_1YR_AVG_DAILY", , "3M")</f>
        <v>92.98</v>
      </c>
      <c r="G16" s="9" t="str">
        <f>_xll.SNL.Clients.Office.Excel.Functions.SPG(A16, "IQ_SECTOR")</f>
        <v>Information Technology</v>
      </c>
      <c r="H16" s="9" t="str">
        <f>_xll.SNL.Clients.Office.Excel.Functions.SPG(A16, "IQ_INDUSTRY_GROUP")</f>
        <v>Software and Services</v>
      </c>
      <c r="I16" s="9" t="str">
        <f>_xll.SNL.Clients.Office.Excel.Functions.SPG(A16, "IQ_INDUSTRY")</f>
        <v>IT Services</v>
      </c>
      <c r="J16" s="9" t="str">
        <f>_xll.SNL.Clients.Office.Excel.Functions.SPG(A16, "IQ_PRIMARY_INDUSTRY")</f>
        <v>IT Consulting and Other Services</v>
      </c>
      <c r="K16" s="9" t="str">
        <f>_xll.SNL.Clients.Office.Excel.Functions.SPG(A16, "NAICS_CODE", "Primary")</f>
        <v>541511 - Custom Computer Programming Services</v>
      </c>
      <c r="L16" s="9" t="str">
        <f>_xll.SNL.Clients.Office.Excel.Functions.SPG(A16, "SP_TOPICTAG")</f>
        <v>Software Development; Cloud Management; Data Integration; Machine Learning; Cloud Infrastructure; Process Automation; Artificial Intelligence</v>
      </c>
      <c r="M16" s="5">
        <f>_xll.SNL.Clients.Office.Excel.Functions.SPG(A16, "SP_PCT_SHARES_OWNED_ALL_INSTITUTIONS")</f>
        <v>78.069999999999993</v>
      </c>
      <c r="N16" s="9" t="str">
        <f>_xll.SNL.Clients.Office.Excel.Functions.SPG(A16, "RD_CREDIT_RATING_GLOBAL", "Issuer Credit Rating", "Local Currency LT|0")</f>
        <v>AA-</v>
      </c>
      <c r="O16" s="9" t="str">
        <f>_xll.SNL.Clients.Office.Excel.Functions.SPG(A16, "RD_CWOL_GLOBAL", "Issuer Credit Rating", "Local Currency LT|0")</f>
        <v>Stable</v>
      </c>
      <c r="P16" s="9" t="str">
        <f>_xll.SNL.Clients.Office.Excel.Functions.SPG(A16, "RD_RATING_ACTION_GLOBAL", "Issuer Credit Rating", "Local Currency LT|0")</f>
        <v>Upgrade | CreditWatch/Outlook (05/10/2021)</v>
      </c>
      <c r="Q16" s="10">
        <f>_xll.SNL.Clients.Office.Excel.Functions.SPG(A16, "RD_LAST_REVIEW_DATE_GLOBAL", "Issuer Credit Rating", "Local Currency LT")</f>
        <v>45566</v>
      </c>
      <c r="R16" s="10">
        <f>_xll.SNL.Clients.Office.Excel.Functions.SPG(A16, "RD_CREDIT_RATING_DATE_GLOBAL", "Issuer Credit Rating", "Local Currency LT|0")</f>
        <v>44326</v>
      </c>
      <c r="S16" s="10">
        <f>_xll.SNL.Clients.Office.Excel.Functions.SPG(A16, "RD_CREDIT_WATCH_OUTLOOK_DATE_GLOBAL", "Issuer Credit Rating", "Local Currency LT|0")</f>
        <v>44326</v>
      </c>
      <c r="T16" s="13" t="str">
        <f>_xll.SNL.Clients.Office.Excel.Functions.SPG(A16, "SP_BUSINESS_DESCRIPTION")</f>
        <v>Accenture plc provides strategy and consulting, industry X, song, and technology and operation services in North America, Europe, the Middle East, Africa, and internationally. It offers systems integration and application management; security; intelligent platform; infrastructure; software engineering; data and AI; and automation services. The company also operates business processes; and designs, manufactures, and assembles automation equipment, robotics, and other commercial hardware products. It serves communications, media, and technology; banking and capital markets, and insurance; health and public service; consumer goods, retail, travel services; industrial; life science; chemicals, natural resources, energy, and utilities sectors. It has collaboration agreement with Kyoto University to advance learning, research, and innovation in human-centered  AI. The company was founded in 1951 and is based in Dublin, Ireland.</v>
      </c>
    </row>
    <row r="17" spans="1:20" x14ac:dyDescent="0.3">
      <c r="A17" s="12" t="s">
        <v>1043</v>
      </c>
      <c r="B17" s="10">
        <f>_xll.SNL.Clients.Office.Excel.Functions.SPG(A17,"SP_IPO_DATE")</f>
        <v>34753</v>
      </c>
      <c r="C17" s="5">
        <f>_xll.SNL.Clients.Office.Excel.Functions.SPG(A17, "SP_VOLUME_AVG_WEEKLY_TO_SHARES_OUT", , "1M")</f>
        <v>2.9287493633320261</v>
      </c>
      <c r="D17" s="5">
        <f>_xll.SNL.Clients.Office.Excel.Functions.SPG(A17, "SP_VOLUME_AVG_WEEKLY_TO_SHARES_OUT", , "3M")</f>
        <v>3.092034487271718</v>
      </c>
      <c r="E17" s="5">
        <f>_xll.SNL.Clients.Office.Excel.Functions.SPG(A17, "SP_VOLUME_AVG_DAILY_TO_1YR_AVG_DAILY", , "1M")</f>
        <v>93.31</v>
      </c>
      <c r="F17" s="5">
        <f>_xll.SNL.Clients.Office.Excel.Functions.SPG(A17, "SP_VOLUME_AVG_DAILY_TO_1YR_AVG_DAILY", , "3M")</f>
        <v>98.51</v>
      </c>
      <c r="G17" s="9" t="str">
        <f>_xll.SNL.Clients.Office.Excel.Functions.SPG(A17, "IQ_SECTOR")</f>
        <v>Information Technology</v>
      </c>
      <c r="H17" s="9" t="str">
        <f>_xll.SNL.Clients.Office.Excel.Functions.SPG(A17, "IQ_INDUSTRY_GROUP")</f>
        <v>Software and Services</v>
      </c>
      <c r="I17" s="9" t="str">
        <f>_xll.SNL.Clients.Office.Excel.Functions.SPG(A17, "IQ_INDUSTRY")</f>
        <v>Software</v>
      </c>
      <c r="J17" s="9" t="str">
        <f>_xll.SNL.Clients.Office.Excel.Functions.SPG(A17, "IQ_PRIMARY_INDUSTRY")</f>
        <v>Application Software</v>
      </c>
      <c r="K17" s="9" t="str">
        <f>_xll.SNL.Clients.Office.Excel.Functions.SPG(A17, "NAICS_CODE", "Primary")</f>
        <v>513210 - Software Publishers</v>
      </c>
      <c r="L17" s="9" t="str">
        <f>_xll.SNL.Clients.Office.Excel.Functions.SPG(A17, "SP_TOPICTAG")</f>
        <v>Anti-Fraud; Software Development; Data Integration; Cloud Infrastructure; Process Automation; Payment Facilitator Enablers; Online Payments</v>
      </c>
      <c r="M17" s="5">
        <f>_xll.SNL.Clients.Office.Excel.Functions.SPG(A17, "SP_PCT_SHARES_OWNED_ALL_INSTITUTIONS")</f>
        <v>99.69</v>
      </c>
      <c r="N17" s="9" t="str">
        <f>_xll.SNL.Clients.Office.Excel.Functions.SPG(A17, "RD_CREDIT_RATING_GLOBAL", "Issuer Credit Rating", "Local Currency LT|0")</f>
        <v>BB+</v>
      </c>
      <c r="O17" s="9" t="str">
        <f>_xll.SNL.Clients.Office.Excel.Functions.SPG(A17, "RD_CWOL_GLOBAL", "Issuer Credit Rating", "Local Currency LT|0")</f>
        <v>Stable</v>
      </c>
      <c r="P17" s="9" t="str">
        <f>_xll.SNL.Clients.Office.Excel.Functions.SPG(A17, "RD_RATING_ACTION_GLOBAL", "Issuer Credit Rating", "Local Currency LT|0")</f>
        <v>Upgrade | CreditWatch/Outlook (01/22/2025)</v>
      </c>
      <c r="Q17" s="10">
        <f>_xll.SNL.Clients.Office.Excel.Functions.SPG(A17, "RD_LAST_REVIEW_DATE_GLOBAL", "Issuer Credit Rating", "Local Currency LT")</f>
        <v>45679</v>
      </c>
      <c r="R17" s="10">
        <f>_xll.SNL.Clients.Office.Excel.Functions.SPG(A17, "RD_CREDIT_RATING_DATE_GLOBAL", "Issuer Credit Rating", "Local Currency LT|0")</f>
        <v>45679</v>
      </c>
      <c r="S17" s="10">
        <f>_xll.SNL.Clients.Office.Excel.Functions.SPG(A17, "RD_CREDIT_WATCH_OUTLOOK_DATE_GLOBAL", "Issuer Credit Rating", "Local Currency LT|0")</f>
        <v>45679</v>
      </c>
      <c r="T17" s="13" t="str">
        <f>_xll.SNL.Clients.Office.Excel.Functions.SPG(A17, "SP_BUSINESS_DESCRIPTION")</f>
        <v>ACI Worldwide, Inc., a software company, develops, markets, installs, and supports a range of software products and solutions for facilitating digital payments in the United States and internationally. The company operates in three segments: Banks, Merchants, and Billers. The company offers ACI Acquiring, a solution to process credit, debit, and prepaid card transactions, deliver digital innovation, and fraud prevention; ACI Issuing, a digital payment issuing solution for new payment offering; and ACI Enterprise Payments Platform that provides payment processing and orchestration capabilities for digital payments. It also provides ACI Low Value Real-Time Payments, a platform for processing real-time payments; and ACI High Value Real-Time Payments, a payments engine that offers multi-bank, multi-currency, 24x7 payment processing, and SWIFT messaging. In addition, the company offers ACI Payments Orchestration Platform for optimizing payments; omni-channel payment platform; ACI Fraud Management, a real-time approach to fraud management; and ACI Speedpay, an integrated suite of digital billing, payment, disbursement, and communication services. The company offers electronic bill presentment and payment services to consumer finance, insurance, healthcare, higher education, utility, government, telecommunications, and mortgage sectors; implementation services, include product installations and configurations, and custom software modifications; and business and technical consultancy, on-site support, product education, and testing services, as well as distributes or acts as a sales agent for software developed by third parties. It markets its products under the ACI Worldwide brand. The company was formerly known as Transaction Systems Architects, Inc. and changed its name to ACI Worldwide, Inc. in July 2007. The company was founded in 1975 and is based in Elkhorn, Nebraska.</v>
      </c>
    </row>
    <row r="18" spans="1:20" x14ac:dyDescent="0.3">
      <c r="A18" s="12" t="s">
        <v>1646</v>
      </c>
      <c r="B18" s="10" t="str">
        <f>_xll.SNL.Clients.Office.Excel.Functions.SPG(A18,"SP_IPO_DATE")</f>
        <v/>
      </c>
      <c r="C18" s="5">
        <f>_xll.SNL.Clients.Office.Excel.Functions.SPG(A18, "SP_VOLUME_AVG_WEEKLY_TO_SHARES_OUT", , "1M")</f>
        <v>4.4354053065232701</v>
      </c>
      <c r="D18" s="5">
        <f>_xll.SNL.Clients.Office.Excel.Functions.SPG(A18, "SP_VOLUME_AVG_WEEKLY_TO_SHARES_OUT", , "3M")</f>
        <v>5.0297826401214296</v>
      </c>
      <c r="E18" s="5">
        <f>_xll.SNL.Clients.Office.Excel.Functions.SPG(A18, "SP_VOLUME_AVG_DAILY_TO_1YR_AVG_DAILY", , "1M")</f>
        <v>104.07</v>
      </c>
      <c r="F18" s="5">
        <f>_xll.SNL.Clients.Office.Excel.Functions.SPG(A18, "SP_VOLUME_AVG_DAILY_TO_1YR_AVG_DAILY", , "3M")</f>
        <v>118.01</v>
      </c>
      <c r="G18" s="9" t="str">
        <f>_xll.SNL.Clients.Office.Excel.Functions.SPG(A18, "IQ_SECTOR")</f>
        <v>Industrials</v>
      </c>
      <c r="H18" s="9" t="str">
        <f>_xll.SNL.Clients.Office.Excel.Functions.SPG(A18, "IQ_INDUSTRY_GROUP")</f>
        <v>Capital Goods</v>
      </c>
      <c r="I18" s="9" t="str">
        <f>_xll.SNL.Clients.Office.Excel.Functions.SPG(A18, "IQ_INDUSTRY")</f>
        <v>Electrical Equipment</v>
      </c>
      <c r="J18" s="9" t="str">
        <f>_xll.SNL.Clients.Office.Excel.Functions.SPG(A18, "IQ_PRIMARY_INDUSTRY")</f>
        <v>Electrical Components and Equipment</v>
      </c>
      <c r="K18" s="9" t="str">
        <f>_xll.SNL.Clients.Office.Excel.Functions.SPG(A18, "NAICS_CODE", "Primary")</f>
        <v>33513 - Electric Lighting Equipment Manufacturing</v>
      </c>
      <c r="L18" s="9" t="str">
        <f>_xll.SNL.Clients.Office.Excel.Functions.SPG(A18, "SP_TOPICTAG")</f>
        <v>Energy Management; Industrial Automation; Sensors; Smart Building; Smart Energy; Process Automation</v>
      </c>
      <c r="M18" s="5">
        <f>_xll.SNL.Clients.Office.Excel.Functions.SPG(A18, "SP_PCT_SHARES_OWNED_ALL_INSTITUTIONS")</f>
        <v>99.42</v>
      </c>
      <c r="N18" s="9" t="str">
        <f>_xll.SNL.Clients.Office.Excel.Functions.SPG(A18, "RD_CREDIT_RATING_GLOBAL", "Issuer Credit Rating", "Local Currency LT|0")</f>
        <v>BBB</v>
      </c>
      <c r="O18" s="9" t="str">
        <f>_xll.SNL.Clients.Office.Excel.Functions.SPG(A18, "RD_CWOL_GLOBAL", "Issuer Credit Rating", "Local Currency LT|0")</f>
        <v>Stable</v>
      </c>
      <c r="P18" s="9" t="str">
        <f>_xll.SNL.Clients.Office.Excel.Functions.SPG(A18, "RD_RATING_ACTION_GLOBAL", "Issuer Credit Rating", "Local Currency LT|0")</f>
        <v>Upgrade | CreditWatch/Outlook (12/06/2013)</v>
      </c>
      <c r="Q18" s="10">
        <f>_xll.SNL.Clients.Office.Excel.Functions.SPG(A18, "RD_LAST_REVIEW_DATE_GLOBAL", "Issuer Credit Rating", "Local Currency LT")</f>
        <v>45455</v>
      </c>
      <c r="R18" s="10">
        <f>_xll.SNL.Clients.Office.Excel.Functions.SPG(A18, "RD_CREDIT_RATING_DATE_GLOBAL", "Issuer Credit Rating", "Local Currency LT|0")</f>
        <v>41614</v>
      </c>
      <c r="S18" s="10">
        <f>_xll.SNL.Clients.Office.Excel.Functions.SPG(A18, "RD_CREDIT_WATCH_OUTLOOK_DATE_GLOBAL", "Issuer Credit Rating", "Local Currency LT|0")</f>
        <v>41614</v>
      </c>
      <c r="T18" s="13" t="str">
        <f>_xll.SNL.Clients.Office.Excel.Functions.SPG(A18, "SP_BUSINESS_DESCRIPTION")</f>
        <v>Acuity Brands, Inc. provides lighting, lighting controls, building management system, location-aware applications in the United States and internationally. The company operates in two segments, Acuity Brands Lighting and Lighting Controls (ABL); and the Intelligent Spaces Group (ISG). The ABL segment provides commercial, architectural, and specialty lighting solutions, as well as lighting controls and components for various indoor and outdoor applications under the A-Light, Aculux, American Electric Lighting, Cyclone, Dark to Light, eldoLED, Eureka, Gotham, Healthcare Lighting, Holophane, Hydrel, IOTA, Juno, Lithonia Lighting, Luminaire LED, Luminis, Mark Architectural Lighting, nLight, OPTOTRONIC, Peerless, RELOC Wiring Solutions, and Sensor Switch. This segment serves electrical distributors, retail home improvement centers, electric utilities, corporate accounts, original equipment manufacturers, digital retailers, lighting showrooms, and energy service companies. The ISG segment offers building management solutions, such as products for controlling heating, ventilation, air conditioning, lighting, shades, refrigeration, and building access that deliver end-to-end optimization of those building systems; and building management software that enhances building system management and automates labor intensive tasks. This segment serves system integrators, as well as retail stores, airports, and enterprise campuses. It offers its products and solutions under the Atrius, Distech Controls, and KE2 Therm Solutions brands. Acuity Brands, Inc. was incorporated in 2001 and is headquartered in Atlanta, Georgia.</v>
      </c>
    </row>
    <row r="19" spans="1:20" x14ac:dyDescent="0.3">
      <c r="A19" s="12" t="s">
        <v>2050</v>
      </c>
      <c r="B19" s="10">
        <f>_xll.SNL.Clients.Office.Excel.Functions.SPG(A19,"SP_IPO_DATE")</f>
        <v>42670</v>
      </c>
      <c r="C19" s="5">
        <f>_xll.SNL.Clients.Office.Excel.Functions.SPG(A19, "SP_VOLUME_AVG_WEEKLY_TO_SHARES_OUT", , "1M")</f>
        <v>5.1812400400685084</v>
      </c>
      <c r="D19" s="5">
        <f>_xll.SNL.Clients.Office.Excel.Functions.SPG(A19, "SP_VOLUME_AVG_WEEKLY_TO_SHARES_OUT", , "3M")</f>
        <v>3.2138820777346857</v>
      </c>
      <c r="E19" s="5">
        <f>_xll.SNL.Clients.Office.Excel.Functions.SPG(A19, "SP_VOLUME_AVG_DAILY_TO_1YR_AVG_DAILY", , "1M")</f>
        <v>186.94</v>
      </c>
      <c r="F19" s="5">
        <f>_xll.SNL.Clients.Office.Excel.Functions.SPG(A19, "SP_VOLUME_AVG_DAILY_TO_1YR_AVG_DAILY", , "3M")</f>
        <v>115.96</v>
      </c>
      <c r="G19" s="9" t="str">
        <f>_xll.SNL.Clients.Office.Excel.Functions.SPG(A19, "IQ_SECTOR")</f>
        <v>Consumer Discretionary</v>
      </c>
      <c r="H19" s="9" t="str">
        <f>_xll.SNL.Clients.Office.Excel.Functions.SPG(A19, "IQ_INDUSTRY_GROUP")</f>
        <v>Consumer Durables and Apparel</v>
      </c>
      <c r="I19" s="9" t="str">
        <f>_xll.SNL.Clients.Office.Excel.Functions.SPG(A19, "IQ_INDUSTRY")</f>
        <v>Leisure Products</v>
      </c>
      <c r="J19" s="9" t="str">
        <f>_xll.SNL.Clients.Office.Excel.Functions.SPG(A19, "IQ_PRIMARY_INDUSTRY")</f>
        <v>Leisure Products</v>
      </c>
      <c r="K19" s="9" t="str">
        <f>_xll.SNL.Clients.Office.Excel.Functions.SPG(A19, "NAICS_CODE", "Primary")</f>
        <v>339920 - Sporting and Athletic Goods Manufacturing</v>
      </c>
      <c r="L19" s="9" t="str">
        <f>_xll.SNL.Clients.Office.Excel.Functions.SPG(A19, "SP_TOPICTAG")</f>
        <v>Lifestyle; Smart Clothing</v>
      </c>
      <c r="M19" s="5">
        <f>_xll.SNL.Clients.Office.Excel.Functions.SPG(A19, "SP_PCT_SHARES_OWNED_ALL_INSTITUTIONS")</f>
        <v>56.32</v>
      </c>
      <c r="N19" s="9" t="str">
        <f>_xll.SNL.Clients.Office.Excel.Functions.SPG(A19, "RD_CREDIT_RATING_GLOBAL", "Issuer Credit Rating", "Local Currency LT|0")</f>
        <v>BB</v>
      </c>
      <c r="O19" s="9" t="str">
        <f>_xll.SNL.Clients.Office.Excel.Functions.SPG(A19, "RD_CWOL_GLOBAL", "Issuer Credit Rating", "Local Currency LT|0")</f>
        <v>Stable</v>
      </c>
      <c r="P19" s="9" t="str">
        <f>_xll.SNL.Clients.Office.Excel.Functions.SPG(A19, "RD_RATING_ACTION_GLOBAL", "Issuer Credit Rating", "Local Currency LT|0")</f>
        <v>New Rating | CreditWatch/Outlook (09/26/2023)</v>
      </c>
      <c r="Q19" s="10">
        <f>_xll.SNL.Clients.Office.Excel.Functions.SPG(A19, "RD_LAST_REVIEW_DATE_GLOBAL", "Issuer Credit Rating", "Local Currency LT")</f>
        <v>45559</v>
      </c>
      <c r="R19" s="10">
        <f>_xll.SNL.Clients.Office.Excel.Functions.SPG(A19, "RD_CREDIT_RATING_DATE_GLOBAL", "Issuer Credit Rating", "Local Currency LT|0")</f>
        <v>45195</v>
      </c>
      <c r="S19" s="10">
        <f>_xll.SNL.Clients.Office.Excel.Functions.SPG(A19, "RD_CREDIT_WATCH_OUTLOOK_DATE_GLOBAL", "Issuer Credit Rating", "Local Currency LT|0")</f>
        <v>45195</v>
      </c>
      <c r="T19" s="13" t="str">
        <f>_xll.SNL.Clients.Office.Excel.Functions.SPG(A19, "SP_BUSINESS_DESCRIPTION")</f>
        <v>Acushnet Holdings Corp. designs, develops, manufactures, and distributes golf products in the United States, Europe, the Middle East, Africa, Japan, Korea, and internationally. The company operates through four segments: Titleist Golf Balls, Titleist Golf Clubs, Titleist Golf Gear, and FootJoy Golf Wear. It offers golf balls under the Titleist brand; golf clubs, such as drivers, fairways, hybrids, and irons under the Titleist brand; wedges under the Vokey Design brand; and putters under the Scotty Cameron brand. The company also provides golf bags, headwear, golf gloves, travel products, and other golf accessories. In addition, it offers golf shoes, gloves, golf outerwear, and men’s and women’s golf apparel under the FootJoy brand; and ski, golf, and lifestyle apparel under the KJUS brand name. It sells its products through on-course golf shops and golf specialty retailers, as well as through representatives, other retailers, and online. The company was formerly known as Alexandria Holdings Corp. and changed its name to Acushnet Holdings Corp. in March 2016. Acushnet Holdings Corp. was founded in 1910 and is headquartered in Fairhaven, Massachusetts. Acushnet Holdings Corp. is a subsidiary of FILA Holdings Corporation.</v>
      </c>
    </row>
    <row r="20" spans="1:20" x14ac:dyDescent="0.3">
      <c r="A20" s="12" t="s">
        <v>1044</v>
      </c>
      <c r="B20" s="10" t="str">
        <f>_xll.SNL.Clients.Office.Excel.Functions.SPG(A20,"SP_IPO_DATE")</f>
        <v/>
      </c>
      <c r="C20" s="5">
        <f>_xll.SNL.Clients.Office.Excel.Functions.SPG(A20, "SP_VOLUME_AVG_WEEKLY_TO_SHARES_OUT", , "1M")</f>
        <v>3.5963577877583854</v>
      </c>
      <c r="D20" s="5">
        <f>_xll.SNL.Clients.Office.Excel.Functions.SPG(A20, "SP_VOLUME_AVG_WEEKLY_TO_SHARES_OUT", , "3M")</f>
        <v>4.3234445858091464</v>
      </c>
      <c r="E20" s="5">
        <f>_xll.SNL.Clients.Office.Excel.Functions.SPG(A20, "SP_VOLUME_AVG_DAILY_TO_1YR_AVG_DAILY", , "1M")</f>
        <v>86.34</v>
      </c>
      <c r="F20" s="5">
        <f>_xll.SNL.Clients.Office.Excel.Functions.SPG(A20, "SP_VOLUME_AVG_DAILY_TO_1YR_AVG_DAILY", , "3M")</f>
        <v>103.79</v>
      </c>
      <c r="G20" s="9" t="str">
        <f>_xll.SNL.Clients.Office.Excel.Functions.SPG(A20, "IQ_SECTOR")</f>
        <v>Health Care</v>
      </c>
      <c r="H20" s="9" t="str">
        <f>_xll.SNL.Clients.Office.Excel.Functions.SPG(A20, "IQ_INDUSTRY_GROUP")</f>
        <v>Health Care Equipment and Services</v>
      </c>
      <c r="I20" s="9" t="str">
        <f>_xll.SNL.Clients.Office.Excel.Functions.SPG(A20, "IQ_INDUSTRY")</f>
        <v>Health Care Providers and Services</v>
      </c>
      <c r="J20" s="9" t="str">
        <f>_xll.SNL.Clients.Office.Excel.Functions.SPG(A20, "IQ_PRIMARY_INDUSTRY")</f>
        <v>Health Care Distributors</v>
      </c>
      <c r="K20" s="9" t="str">
        <f>_xll.SNL.Clients.Office.Excel.Functions.SPG(A20, "NAICS_CODE", "Primary")</f>
        <v>423450 - Medical, Dental, and Hospital Equipment and Supplies Merchant Wholesalers</v>
      </c>
      <c r="L20" s="9" t="str">
        <f>_xll.SNL.Clients.Office.Excel.Functions.SPG(A20, "SP_TOPICTAG")</f>
        <v>Health Diagnostics; MHealth; Diabetes; Sleep Technology; Chronic Diseases; Endocrinology; Respiratory</v>
      </c>
      <c r="M20" s="5">
        <f>_xll.SNL.Clients.Office.Excel.Functions.SPG(A20, "SP_PCT_SHARES_OWNED_ALL_INSTITUTIONS")</f>
        <v>76.569999999999993</v>
      </c>
      <c r="N20" s="9" t="str">
        <f>_xll.SNL.Clients.Office.Excel.Functions.SPG(A20, "RD_CREDIT_RATING_GLOBAL", "Issuer Credit Rating", "Local Currency LT|0")</f>
        <v>BB-</v>
      </c>
      <c r="O20" s="9" t="str">
        <f>_xll.SNL.Clients.Office.Excel.Functions.SPG(A20, "RD_CWOL_GLOBAL", "Issuer Credit Rating", "Local Currency LT|0")</f>
        <v>Stable</v>
      </c>
      <c r="P20" s="9" t="str">
        <f>_xll.SNL.Clients.Office.Excel.Functions.SPG(A20, "RD_RATING_ACTION_GLOBAL", "Issuer Credit Rating", "Local Currency LT|0")</f>
        <v>Upgrade | CreditWatch/Outlook (09/25/2024)</v>
      </c>
      <c r="Q20" s="10">
        <f>_xll.SNL.Clients.Office.Excel.Functions.SPG(A20, "RD_LAST_REVIEW_DATE_GLOBAL", "Issuer Credit Rating", "Local Currency LT")</f>
        <v>45587</v>
      </c>
      <c r="R20" s="10">
        <f>_xll.SNL.Clients.Office.Excel.Functions.SPG(A20, "RD_CREDIT_RATING_DATE_GLOBAL", "Issuer Credit Rating", "Local Currency LT|0")</f>
        <v>45560</v>
      </c>
      <c r="S20" s="10">
        <f>_xll.SNL.Clients.Office.Excel.Functions.SPG(A20, "RD_CREDIT_WATCH_OUTLOOK_DATE_GLOBAL", "Issuer Credit Rating", "Local Currency LT|0")</f>
        <v>45560</v>
      </c>
      <c r="T20" s="13" t="str">
        <f>_xll.SNL.Clients.Office.Excel.Functions.SPG(A20, "SP_BUSINESS_DESCRIPTION")</f>
        <v>AdaptHealth Corp., together with its subsidiaries, sells home medical equipment (HME), medical supplies, and home and related services in the United States. The company provides sleep therapy equipment, supplies, and related services, such as CPAP and bi-PAP services to individuals suffering from obstructive sleep apnea; medical devices and supplies, including continuous glucose monitors and insulin pumps for the treatment of diabetes; HME to patients discharged from acute care and other facilities; oxygen and related chronic therapy services in the home; and other HME devices and supplies on behalf of chronically ill patients with wound care, urological, incontinence, ostomy, and nutritional supply needs. It also offers wheelchairs, hospital beds, oxygen concentrators, CPAP masks and related supplies, wound care supplies, diabetes management supplies, wheelchair cushion accessories, orthopedic bracing, breast pumps and supplies, walkers, commodes and canes, and nutritional and incontinence supplies. The company services beneficiaries of Medicare, Medicaid, and commercial insurance payors. The company is headquartered in Plymouth Meeting, Pennsylvania.</v>
      </c>
    </row>
    <row r="21" spans="1:20" x14ac:dyDescent="0.3">
      <c r="A21" s="12" t="s">
        <v>1045</v>
      </c>
      <c r="B21" s="10">
        <f>_xll.SNL.Clients.Office.Excel.Functions.SPG(A21,"SP_IPO_DATE")</f>
        <v>40113</v>
      </c>
      <c r="C21" s="5">
        <f>_xll.SNL.Clients.Office.Excel.Functions.SPG(A21, "SP_VOLUME_AVG_WEEKLY_TO_SHARES_OUT", , "1M")</f>
        <v>4.7824943756179783</v>
      </c>
      <c r="D21" s="5">
        <f>_xll.SNL.Clients.Office.Excel.Functions.SPG(A21, "SP_VOLUME_AVG_WEEKLY_TO_SHARES_OUT", , "3M")</f>
        <v>4.2916204053543758</v>
      </c>
      <c r="E21" s="5">
        <f>_xll.SNL.Clients.Office.Excel.Functions.SPG(A21, "SP_VOLUME_AVG_DAILY_TO_1YR_AVG_DAILY", , "1M")</f>
        <v>121.24</v>
      </c>
      <c r="F21" s="5">
        <f>_xll.SNL.Clients.Office.Excel.Functions.SPG(A21, "SP_VOLUME_AVG_DAILY_TO_1YR_AVG_DAILY", , "3M")</f>
        <v>108.8</v>
      </c>
      <c r="G21" s="9" t="str">
        <f>_xll.SNL.Clients.Office.Excel.Functions.SPG(A21, "IQ_SECTOR")</f>
        <v>Health Care</v>
      </c>
      <c r="H21" s="9" t="str">
        <f>_xll.SNL.Clients.Office.Excel.Functions.SPG(A21, "IQ_INDUSTRY_GROUP")</f>
        <v>Health Care Equipment and Services</v>
      </c>
      <c r="I21" s="9" t="str">
        <f>_xll.SNL.Clients.Office.Excel.Functions.SPG(A21, "IQ_INDUSTRY")</f>
        <v>Health Care Providers and Services</v>
      </c>
      <c r="J21" s="9" t="str">
        <f>_xll.SNL.Clients.Office.Excel.Functions.SPG(A21, "IQ_PRIMARY_INDUSTRY")</f>
        <v>Health Care Services</v>
      </c>
      <c r="K21" s="9" t="str">
        <f>_xll.SNL.Clients.Office.Excel.Functions.SPG(A21, "NAICS_CODE", "Primary")</f>
        <v>621610 - Home Health Care Services</v>
      </c>
      <c r="L21" s="9" t="str">
        <f>_xll.SNL.Clients.Office.Excel.Functions.SPG(A21, "SP_TOPICTAG")</f>
        <v>MHealth; Assisted Living; End-of-Life Planning</v>
      </c>
      <c r="M21" s="5">
        <f>_xll.SNL.Clients.Office.Excel.Functions.SPG(A21, "SP_PCT_SHARES_OWNED_ALL_INSTITUTIONS")</f>
        <v>103.05</v>
      </c>
      <c r="N21" s="9" t="str">
        <f>_xll.SNL.Clients.Office.Excel.Functions.SPG(A21, "RD_CREDIT_RATING_GLOBAL", "Issuer Credit Rating", "Local Currency LT|0")</f>
        <v/>
      </c>
      <c r="O21" s="9" t="str">
        <f>_xll.SNL.Clients.Office.Excel.Functions.SPG(A21, "RD_CWOL_GLOBAL", "Issuer Credit Rating", "Local Currency LT|0")</f>
        <v/>
      </c>
      <c r="P21" s="9" t="str">
        <f>_xll.SNL.Clients.Office.Excel.Functions.SPG(A21, "RD_RATING_ACTION_GLOBAL", "Issuer Credit Rating", "Local Currency LT|0")</f>
        <v/>
      </c>
      <c r="Q21" s="10" t="str">
        <f>_xll.SNL.Clients.Office.Excel.Functions.SPG(A21, "RD_LAST_REVIEW_DATE_GLOBAL", "Issuer Credit Rating", "Local Currency LT")</f>
        <v/>
      </c>
      <c r="R21" s="10" t="str">
        <f>_xll.SNL.Clients.Office.Excel.Functions.SPG(A21, "RD_CREDIT_RATING_DATE_GLOBAL", "Issuer Credit Rating", "Local Currency LT|0")</f>
        <v/>
      </c>
      <c r="S21" s="10" t="str">
        <f>_xll.SNL.Clients.Office.Excel.Functions.SPG(A21, "RD_CREDIT_WATCH_OUTLOOK_DATE_GLOBAL", "Issuer Credit Rating", "Local Currency LT|0")</f>
        <v/>
      </c>
      <c r="T21" s="13" t="str">
        <f>_xll.SNL.Clients.Office.Excel.Functions.SPG(A21, "SP_BUSINESS_DESCRIPTION")</f>
        <v>Addus HomeCare Corporation, together with its subsidiaries, provides personal care services to elderly, chronically ill, disabled persons, and individuals who are at risk of hospitalization or institutionalization in the United States. The company operates through three segments: Personal Care, Hospice, and Home Health. The Personal Care segment provides non-medical assistance with activities of daily living. This segment offers services that include assistance with bathing, grooming, oral care, feeding and dressing, medication reminders, meal planning and preparation, housekeeping, and transportation services. The Hospice segment provides palliative nursing care, social work, spiritual counseling, homemaker, and bereavement counseling services for people who are terminally ill, as well as related services for their families. The Home Health segment offers skilled nursing and physical, occupational, and speech therapy for the individuals who requires assistance during an illness or after hospitalization. The company’s payor clients include federal, state, and local governmental agencies; managed care organizations; commercial insurers; and private individuals. Addus HomeCare Corporation was founded in 1979 and is headquartered in Frisco, Texas.</v>
      </c>
    </row>
    <row r="22" spans="1:20" x14ac:dyDescent="0.3">
      <c r="A22" s="12" t="s">
        <v>1046</v>
      </c>
      <c r="B22" s="10">
        <f>_xll.SNL.Clients.Office.Excel.Functions.SPG(A22,"SP_IPO_DATE")</f>
        <v>37937</v>
      </c>
      <c r="C22" s="5">
        <f>_xll.SNL.Clients.Office.Excel.Functions.SPG(A22, "SP_VOLUME_AVG_WEEKLY_TO_SHARES_OUT", , "1M")</f>
        <v>1.8561835862193894</v>
      </c>
      <c r="D22" s="5">
        <f>_xll.SNL.Clients.Office.Excel.Functions.SPG(A22, "SP_VOLUME_AVG_WEEKLY_TO_SHARES_OUT", , "3M")</f>
        <v>2.3636298895018988</v>
      </c>
      <c r="E22" s="5">
        <f>_xll.SNL.Clients.Office.Excel.Functions.SPG(A22, "SP_VOLUME_AVG_DAILY_TO_1YR_AVG_DAILY", , "1M")</f>
        <v>82.85</v>
      </c>
      <c r="F22" s="5">
        <f>_xll.SNL.Clients.Office.Excel.Functions.SPG(A22, "SP_VOLUME_AVG_DAILY_TO_1YR_AVG_DAILY", , "3M")</f>
        <v>105.5</v>
      </c>
      <c r="G22" s="9" t="str">
        <f>_xll.SNL.Clients.Office.Excel.Functions.SPG(A22, "IQ_SECTOR")</f>
        <v>Information Technology</v>
      </c>
      <c r="H22" s="9" t="str">
        <f>_xll.SNL.Clients.Office.Excel.Functions.SPG(A22, "IQ_INDUSTRY_GROUP")</f>
        <v>Software and Services</v>
      </c>
      <c r="I22" s="9" t="str">
        <f>_xll.SNL.Clients.Office.Excel.Functions.SPG(A22, "IQ_INDUSTRY")</f>
        <v>Software</v>
      </c>
      <c r="J22" s="9" t="str">
        <f>_xll.SNL.Clients.Office.Excel.Functions.SPG(A22, "IQ_PRIMARY_INDUSTRY")</f>
        <v>Systems Software</v>
      </c>
      <c r="K22" s="9" t="str">
        <f>_xll.SNL.Clients.Office.Excel.Functions.SPG(A22, "NAICS_CODE", "Primary")</f>
        <v>513210 - Software Publishers</v>
      </c>
      <c r="L22" s="9" t="str">
        <f>_xll.SNL.Clients.Office.Excel.Functions.SPG(A22, "SP_TOPICTAG")</f>
        <v>Software Development; Data Integration; Digital Media; Sensors; Data Protection; Cloud Storage; Streaming Media</v>
      </c>
      <c r="M22" s="5">
        <f>_xll.SNL.Clients.Office.Excel.Functions.SPG(A22, "SP_PCT_SHARES_OWNED_ALL_INSTITUTIONS")</f>
        <v>98.56</v>
      </c>
      <c r="N22" s="9" t="str">
        <f>_xll.SNL.Clients.Office.Excel.Functions.SPG(A22, "RD_CREDIT_RATING_GLOBAL", "Issuer Credit Rating", "Local Currency LT|0")</f>
        <v>BB-</v>
      </c>
      <c r="O22" s="9" t="str">
        <f>_xll.SNL.Clients.Office.Excel.Functions.SPG(A22, "RD_CWOL_GLOBAL", "Issuer Credit Rating", "Local Currency LT|0")</f>
        <v>Stable</v>
      </c>
      <c r="P22" s="9" t="str">
        <f>_xll.SNL.Clients.Office.Excel.Functions.SPG(A22, "RD_RATING_ACTION_GLOBAL", "Issuer Credit Rating", "Local Currency LT|0")</f>
        <v>CreditWatch/Outlook (11/07/2022)</v>
      </c>
      <c r="Q22" s="10">
        <f>_xll.SNL.Clients.Office.Excel.Functions.SPG(A22, "RD_LAST_REVIEW_DATE_GLOBAL", "Issuer Credit Rating", "Local Currency LT")</f>
        <v>45435</v>
      </c>
      <c r="R22" s="10">
        <f>_xll.SNL.Clients.Office.Excel.Functions.SPG(A22, "RD_CREDIT_RATING_DATE_GLOBAL", "Issuer Credit Rating", "Local Currency LT|0")</f>
        <v>43964</v>
      </c>
      <c r="S22" s="10">
        <f>_xll.SNL.Clients.Office.Excel.Functions.SPG(A22, "RD_CREDIT_WATCH_OUTLOOK_DATE_GLOBAL", "Issuer Credit Rating", "Local Currency LT|0")</f>
        <v>44872</v>
      </c>
      <c r="T22" s="13" t="str">
        <f>_xll.SNL.Clients.Office.Excel.Functions.SPG(A22, "SP_BUSINESS_DESCRIPTION")</f>
        <v>Adeia Inc., together with its subsidiaries, operates as a media and semiconductor intellectual property licensing company in the United States, Canada, Asia, Europe, the Middle East, and internationally. The company licenses its patent portfolios across various markets, including multichannel video programming distributors comprising cable, satellite, and telecommunications television providers that aggregate and distribute linear content over networks, as well as television providers that aggregate and stream linear content over broadband networks; over-the-top video service providers and social media companies, such as subscription video-on-demand and advertising-supported streaming service providers, as well as content providers, networks, and media companies. It also licenses consumer electronics manufacturers, which includes producers of smart televisions, streaming media devices, video game consoles, mobile devices, content storage devices, and other connected media devices; semiconductors, including providers of sensors, radio frequency components, memory, and logic devices; and social media companies that allow users to stream and upload user-generated content. The company licenses its innovations under the Adeia brand name. Adeia Inc. was formerly known as Xperi Corporation and changed its name to Adeia Inc. in December 2019. The company was incorporated in 2019 and is headquartered in San Jose, California.</v>
      </c>
    </row>
    <row r="23" spans="1:20" x14ac:dyDescent="0.3">
      <c r="A23" s="12" t="s">
        <v>1047</v>
      </c>
      <c r="B23" s="10" t="str">
        <f>_xll.SNL.Clients.Office.Excel.Functions.SPG(A23,"SP_IPO_DATE")</f>
        <v/>
      </c>
      <c r="C23" s="5">
        <f>_xll.SNL.Clients.Office.Excel.Functions.SPG(A23, "SP_VOLUME_AVG_WEEKLY_TO_SHARES_OUT", , "1M")</f>
        <v>8.4466539521551898</v>
      </c>
      <c r="D23" s="5">
        <f>_xll.SNL.Clients.Office.Excel.Functions.SPG(A23, "SP_VOLUME_AVG_WEEKLY_TO_SHARES_OUT", , "3M")</f>
        <v>7.3329251240134337</v>
      </c>
      <c r="E23" s="5">
        <f>_xll.SNL.Clients.Office.Excel.Functions.SPG(A23, "SP_VOLUME_AVG_DAILY_TO_1YR_AVG_DAILY", , "1M")</f>
        <v>112.32</v>
      </c>
      <c r="F23" s="5">
        <f>_xll.SNL.Clients.Office.Excel.Functions.SPG(A23, "SP_VOLUME_AVG_DAILY_TO_1YR_AVG_DAILY", , "3M")</f>
        <v>97.51</v>
      </c>
      <c r="G23" s="9" t="str">
        <f>_xll.SNL.Clients.Office.Excel.Functions.SPG(A23, "IQ_SECTOR")</f>
        <v>Consumer Discretionary</v>
      </c>
      <c r="H23" s="9" t="str">
        <f>_xll.SNL.Clients.Office.Excel.Functions.SPG(A23, "IQ_INDUSTRY_GROUP")</f>
        <v>Automobiles and Components</v>
      </c>
      <c r="I23" s="9" t="str">
        <f>_xll.SNL.Clients.Office.Excel.Functions.SPG(A23, "IQ_INDUSTRY")</f>
        <v>Automobile Components</v>
      </c>
      <c r="J23" s="9" t="str">
        <f>_xll.SNL.Clients.Office.Excel.Functions.SPG(A23, "IQ_PRIMARY_INDUSTRY")</f>
        <v>Automotive Parts and Equipment</v>
      </c>
      <c r="K23" s="9" t="str">
        <f>_xll.SNL.Clients.Office.Excel.Functions.SPG(A23, "NAICS_CODE", "Primary")</f>
        <v>3363 - Motor Vehicle Parts Manufacturing</v>
      </c>
      <c r="L23" s="9" t="str">
        <f>_xll.SNL.Clients.Office.Excel.Functions.SPG(A23, "SP_TOPICTAG")</f>
        <v/>
      </c>
      <c r="M23" s="5">
        <f>_xll.SNL.Clients.Office.Excel.Functions.SPG(A23, "SP_PCT_SHARES_OWNED_ALL_INSTITUTIONS")</f>
        <v>101.97</v>
      </c>
      <c r="N23" s="9" t="str">
        <f>_xll.SNL.Clients.Office.Excel.Functions.SPG(A23, "RD_CREDIT_RATING_GLOBAL", "Issuer Credit Rating", "Local Currency LT|0")</f>
        <v>BB</v>
      </c>
      <c r="O23" s="9" t="str">
        <f>_xll.SNL.Clients.Office.Excel.Functions.SPG(A23, "RD_CWOL_GLOBAL", "Issuer Credit Rating", "Local Currency LT|0")</f>
        <v>Stable</v>
      </c>
      <c r="P23" s="9" t="str">
        <f>_xll.SNL.Clients.Office.Excel.Functions.SPG(A23, "RD_RATING_ACTION_GLOBAL", "Issuer Credit Rating", "Local Currency LT|0")</f>
        <v>Upgrade | CreditWatch/Outlook (12/07/2023)</v>
      </c>
      <c r="Q23" s="10">
        <f>_xll.SNL.Clients.Office.Excel.Functions.SPG(A23, "RD_LAST_REVIEW_DATE_GLOBAL", "Issuer Credit Rating", "Local Currency LT")</f>
        <v>45616</v>
      </c>
      <c r="R23" s="10">
        <f>_xll.SNL.Clients.Office.Excel.Functions.SPG(A23, "RD_CREDIT_RATING_DATE_GLOBAL", "Issuer Credit Rating", "Local Currency LT|0")</f>
        <v>45267</v>
      </c>
      <c r="S23" s="10">
        <f>_xll.SNL.Clients.Office.Excel.Functions.SPG(A23, "RD_CREDIT_WATCH_OUTLOOK_DATE_GLOBAL", "Issuer Credit Rating", "Local Currency LT|0")</f>
        <v>45267</v>
      </c>
      <c r="T23" s="13" t="str">
        <f>_xll.SNL.Clients.Office.Excel.Functions.SPG(A23, "SP_BUSINESS_DESCRIPTION")</f>
        <v>Adient plc engages in the design, development, manufacture, and market of seating systems and components for passenger cars, commercial vehicles, and light trucks. The company’s automotive seating solutions include complete seating systems, mechanisms, frames, foams, head restraints, armrests, and trim covers. It serves automotive original equipment manufacturers in North America and South America; Europe, Middle East, and Africa; and the Asia Pacific/China. Adient plc was incorporated in 2016 and is based in Dublin, Ireland.</v>
      </c>
    </row>
    <row r="24" spans="1:20" x14ac:dyDescent="0.3">
      <c r="A24" s="12" t="s">
        <v>1048</v>
      </c>
      <c r="B24" s="10">
        <f>_xll.SNL.Clients.Office.Excel.Functions.SPG(A24,"SP_IPO_DATE")</f>
        <v>41563</v>
      </c>
      <c r="C24" s="5">
        <f>_xll.SNL.Clients.Office.Excel.Functions.SPG(A24, "SP_VOLUME_AVG_WEEKLY_TO_SHARES_OUT", , "1M")</f>
        <v>4.7715965388956976</v>
      </c>
      <c r="D24" s="5">
        <f>_xll.SNL.Clients.Office.Excel.Functions.SPG(A24, "SP_VOLUME_AVG_WEEKLY_TO_SHARES_OUT", , "3M")</f>
        <v>5.1494145286345905</v>
      </c>
      <c r="E24" s="5">
        <f>_xll.SNL.Clients.Office.Excel.Functions.SPG(A24, "SP_VOLUME_AVG_DAILY_TO_1YR_AVG_DAILY", , "1M")</f>
        <v>64.45</v>
      </c>
      <c r="F24" s="5">
        <f>_xll.SNL.Clients.Office.Excel.Functions.SPG(A24, "SP_VOLUME_AVG_DAILY_TO_1YR_AVG_DAILY", , "3M")</f>
        <v>69.55</v>
      </c>
      <c r="G24" s="9" t="str">
        <f>_xll.SNL.Clients.Office.Excel.Functions.SPG(A24, "IQ_SECTOR")</f>
        <v>Health Care</v>
      </c>
      <c r="H24" s="9" t="str">
        <f>_xll.SNL.Clients.Office.Excel.Functions.SPG(A24, "IQ_INDUSTRY_GROUP")</f>
        <v>Pharmaceuticals, Biotechnology and Life Sciences</v>
      </c>
      <c r="I24" s="9" t="str">
        <f>_xll.SNL.Clients.Office.Excel.Functions.SPG(A24, "IQ_INDUSTRY")</f>
        <v>Biotechnology</v>
      </c>
      <c r="J24" s="9" t="str">
        <f>_xll.SNL.Clients.Office.Excel.Functions.SPG(A24, "IQ_PRIMARY_INDUSTRY")</f>
        <v>Biotechnology</v>
      </c>
      <c r="K24" s="9" t="str">
        <f>_xll.SNL.Clients.Office.Excel.Functions.SPG(A24, "NAICS_CODE", "Primary")</f>
        <v>325414 - Biological Product (except Diagnostic) Manufacturing</v>
      </c>
      <c r="L24" s="9" t="str">
        <f>_xll.SNL.Clients.Office.Excel.Functions.SPG(A24, "SP_TOPICTAG")</f>
        <v>Health Diagnostics; Genetic Disorder; Hepatology; Immunology; Infectious Diseases; Respiratory</v>
      </c>
      <c r="M24" s="5">
        <f>_xll.SNL.Clients.Office.Excel.Functions.SPG(A24, "SP_PCT_SHARES_OWNED_ALL_INSTITUTIONS")</f>
        <v>88.68</v>
      </c>
      <c r="N24" s="9" t="str">
        <f>_xll.SNL.Clients.Office.Excel.Functions.SPG(A24, "RD_CREDIT_RATING_GLOBAL", "Issuer Credit Rating", "Local Currency LT|0")</f>
        <v/>
      </c>
      <c r="O24" s="9" t="str">
        <f>_xll.SNL.Clients.Office.Excel.Functions.SPG(A24, "RD_CWOL_GLOBAL", "Issuer Credit Rating", "Local Currency LT|0")</f>
        <v/>
      </c>
      <c r="P24" s="9" t="str">
        <f>_xll.SNL.Clients.Office.Excel.Functions.SPG(A24, "RD_RATING_ACTION_GLOBAL", "Issuer Credit Rating", "Local Currency LT|0")</f>
        <v/>
      </c>
      <c r="Q24" s="10" t="str">
        <f>_xll.SNL.Clients.Office.Excel.Functions.SPG(A24, "RD_LAST_REVIEW_DATE_GLOBAL", "Issuer Credit Rating", "Local Currency LT")</f>
        <v/>
      </c>
      <c r="R24" s="10" t="str">
        <f>_xll.SNL.Clients.Office.Excel.Functions.SPG(A24, "RD_CREDIT_RATING_DATE_GLOBAL", "Issuer Credit Rating", "Local Currency LT|0")</f>
        <v/>
      </c>
      <c r="S24" s="10" t="str">
        <f>_xll.SNL.Clients.Office.Excel.Functions.SPG(A24, "RD_CREDIT_WATCH_OUTLOOK_DATE_GLOBAL", "Issuer Credit Rating", "Local Currency LT|0")</f>
        <v/>
      </c>
      <c r="T24" s="13" t="str">
        <f>_xll.SNL.Clients.Office.Excel.Functions.SPG(A24, "SP_BUSINESS_DESCRIPTION")</f>
        <v>ADMA Biologics, Inc., a biopharmaceutical company, engages in developing, manufacturing, and marketing specialty plasma-derived biologics for the treatment of immune deficiencies and infectious diseases in the United States and internationally. The company offers BIVIGAM, an intravenous immune globulin (IVIG) product indicated for the treatment of primary humoral immunodeficiency (PI); ASCENIV, an IVIG product for the treatment of PI; and Nabi-HB for the treatment of acute exposure to blood containing Hepatitis B surface antigen and other listed exposures to Hepatitis B. It develops a pipeline of plasma-derived therapeutics, including products related to the methods of treatment and prevention of S. pneumonia infection for an immunoglobulin. In addition, it operates source plasma collection facilities. The company sells its products through independent distributors, drug wholesalers, specialty pharmacies, and other alternate site providers. ADMA Biologics, Inc. was incorporated in 2004 and is headquartered in Ramsey, New Jersey.</v>
      </c>
    </row>
    <row r="25" spans="1:20" x14ac:dyDescent="0.3">
      <c r="A25" s="12" t="s">
        <v>11</v>
      </c>
      <c r="B25" s="10" t="str">
        <f>_xll.SNL.Clients.Office.Excel.Functions.SPG(A25,"SP_IPO_DATE")</f>
        <v/>
      </c>
      <c r="C25" s="5">
        <f>_xll.SNL.Clients.Office.Excel.Functions.SPG(A25, "SP_VOLUME_AVG_WEEKLY_TO_SHARES_OUT", , "1M")</f>
        <v>4.0082061846402786</v>
      </c>
      <c r="D25" s="5">
        <f>_xll.SNL.Clients.Office.Excel.Functions.SPG(A25, "SP_VOLUME_AVG_WEEKLY_TO_SHARES_OUT", , "3M")</f>
        <v>4.5102216120880678</v>
      </c>
      <c r="E25" s="5">
        <f>_xll.SNL.Clients.Office.Excel.Functions.SPG(A25, "SP_VOLUME_AVG_DAILY_TO_1YR_AVG_DAILY", , "1M")</f>
        <v>101.86</v>
      </c>
      <c r="F25" s="5">
        <f>_xll.SNL.Clients.Office.Excel.Functions.SPG(A25, "SP_VOLUME_AVG_DAILY_TO_1YR_AVG_DAILY", , "3M")</f>
        <v>114.62</v>
      </c>
      <c r="G25" s="9" t="str">
        <f>_xll.SNL.Clients.Office.Excel.Functions.SPG(A25, "IQ_SECTOR")</f>
        <v>Information Technology</v>
      </c>
      <c r="H25" s="9" t="str">
        <f>_xll.SNL.Clients.Office.Excel.Functions.SPG(A25, "IQ_INDUSTRY_GROUP")</f>
        <v>Software and Services</v>
      </c>
      <c r="I25" s="9" t="str">
        <f>_xll.SNL.Clients.Office.Excel.Functions.SPG(A25, "IQ_INDUSTRY")</f>
        <v>Software</v>
      </c>
      <c r="J25" s="9" t="str">
        <f>_xll.SNL.Clients.Office.Excel.Functions.SPG(A25, "IQ_PRIMARY_INDUSTRY")</f>
        <v>Application Software</v>
      </c>
      <c r="K25" s="9" t="str">
        <f>_xll.SNL.Clients.Office.Excel.Functions.SPG(A25, "NAICS_CODE", "Primary")</f>
        <v>513210 - Software Publishers</v>
      </c>
      <c r="L25" s="9" t="str">
        <f>_xll.SNL.Clients.Office.Excel.Functions.SPG(A25, "SP_TOPICTAG")</f>
        <v>Software Development; Machine Learning; Customer Relationship Management; Cloud Infrastructure; Team Collaboration; Content Creation; Artificial Intelligence; GenAI</v>
      </c>
      <c r="M25" s="5">
        <f>_xll.SNL.Clients.Office.Excel.Functions.SPG(A25, "SP_PCT_SHARES_OWNED_ALL_INSTITUTIONS")</f>
        <v>82.37</v>
      </c>
      <c r="N25" s="9" t="str">
        <f>_xll.SNL.Clients.Office.Excel.Functions.SPG(A25, "RD_CREDIT_RATING_GLOBAL", "Issuer Credit Rating", "Local Currency LT|0")</f>
        <v>A+</v>
      </c>
      <c r="O25" s="9" t="str">
        <f>_xll.SNL.Clients.Office.Excel.Functions.SPG(A25, "RD_CWOL_GLOBAL", "Issuer Credit Rating", "Local Currency LT|0")</f>
        <v>Stable</v>
      </c>
      <c r="P25" s="9" t="str">
        <f>_xll.SNL.Clients.Office.Excel.Functions.SPG(A25, "RD_RATING_ACTION_GLOBAL", "Issuer Credit Rating", "Local Currency LT|0")</f>
        <v>Upgrade | CreditWatch/Outlook (07/16/2021)</v>
      </c>
      <c r="Q25" s="10">
        <f>_xll.SNL.Clients.Office.Excel.Functions.SPG(A25, "RD_LAST_REVIEW_DATE_GLOBAL", "Issuer Credit Rating", "Local Currency LT")</f>
        <v>45404</v>
      </c>
      <c r="R25" s="10">
        <f>_xll.SNL.Clients.Office.Excel.Functions.SPG(A25, "RD_CREDIT_RATING_DATE_GLOBAL", "Issuer Credit Rating", "Local Currency LT|0")</f>
        <v>44393</v>
      </c>
      <c r="S25" s="10">
        <f>_xll.SNL.Clients.Office.Excel.Functions.SPG(A25, "RD_CREDIT_WATCH_OUTLOOK_DATE_GLOBAL", "Issuer Credit Rating", "Local Currency LT|0")</f>
        <v>44393</v>
      </c>
      <c r="T25" s="13" t="str">
        <f>_xll.SNL.Clients.Office.Excel.Functions.SPG(A25, "SP_BUSINESS_DESCRIPTION")</f>
        <v>Adobe Inc., together with its subsidiaries, operates as a technology company worldwide. It operates through three segments: Digital Media, Digital Experience, and Publishing and Advertising. The Digital Media segment offers products and services that enable individuals, teams, and enterprises to create, publish, and promote content; and Document Cloud, a cloud-based document services platform. Its flagship product is Creative Cloud, a subscription service that allows subscribers to use its creative products and applications (apps) integrated with cloud-delivered services across various surfaces and platforms. This segment serves photographers, video editors, graphic and experience designers, and game developers; content creators, students, marketers, and knowledge workers; and consumers. The Digital Experience segment provides an integrated platform and set of products, services, and solutions that enable brands and businesses to create, manage, execute, measure, monetize, and optimize customer experiences from analytics to commerce. This segment serves marketers, advertisers, agencies, publishers, merchandisers, merchants, web analysts, data scientists, developers, and executives across the C-suite. The Publishing and Advertising segment offers products and services, such as e-learning solutions, technical document publishing, web conferencing, document and forms platform, web application development, and high-end printing, as well as Adobe Advertising offerings. It provides consulting, training, customer management, technical support, and learning services. The company offers its solutions directly to enterprise customers through its sales force and local field offices, and directly to businesses and consumers, as well as licenses its products to end-user customers through app stores and website at adobe.com. It markets and distributes its products through sales channels, including distributors, retailers, software developers, mobile app stores, systems integrators, independent software vendors, value-added resellers, and original equipment and hardware manufacturers. The company was formerly known as Adobe Systems Incorporated and changed its name to Adobe Inc. in October 2018. Adobe Inc. was founded in 1982 and is headquartered in San Jose, California.</v>
      </c>
    </row>
    <row r="26" spans="1:20" x14ac:dyDescent="0.3">
      <c r="A26" s="12" t="s">
        <v>1049</v>
      </c>
      <c r="B26" s="10" t="str">
        <f>_xll.SNL.Clients.Office.Excel.Functions.SPG(A26,"SP_IPO_DATE")</f>
        <v/>
      </c>
      <c r="C26" s="5">
        <f>_xll.SNL.Clients.Office.Excel.Functions.SPG(A26, "SP_VOLUME_AVG_WEEKLY_TO_SHARES_OUT", , "1M")</f>
        <v>5.5834360591316035</v>
      </c>
      <c r="D26" s="5">
        <f>_xll.SNL.Clients.Office.Excel.Functions.SPG(A26, "SP_VOLUME_AVG_WEEKLY_TO_SHARES_OUT", , "3M")</f>
        <v>5.3533980997327433</v>
      </c>
      <c r="E26" s="5">
        <f>_xll.SNL.Clients.Office.Excel.Functions.SPG(A26, "SP_VOLUME_AVG_DAILY_TO_1YR_AVG_DAILY", , "1M")</f>
        <v>98.22</v>
      </c>
      <c r="F26" s="5">
        <f>_xll.SNL.Clients.Office.Excel.Functions.SPG(A26, "SP_VOLUME_AVG_DAILY_TO_1YR_AVG_DAILY", , "3M")</f>
        <v>94.18</v>
      </c>
      <c r="G26" s="9" t="str">
        <f>_xll.SNL.Clients.Office.Excel.Functions.SPG(A26, "IQ_SECTOR")</f>
        <v>Consumer Discretionary</v>
      </c>
      <c r="H26" s="9" t="str">
        <f>_xll.SNL.Clients.Office.Excel.Functions.SPG(A26, "IQ_INDUSTRY_GROUP")</f>
        <v>Consumer Services</v>
      </c>
      <c r="I26" s="9" t="str">
        <f>_xll.SNL.Clients.Office.Excel.Functions.SPG(A26, "IQ_INDUSTRY")</f>
        <v>Diversified Consumer Services</v>
      </c>
      <c r="J26" s="9" t="str">
        <f>_xll.SNL.Clients.Office.Excel.Functions.SPG(A26, "IQ_PRIMARY_INDUSTRY")</f>
        <v>Education Services</v>
      </c>
      <c r="K26" s="9" t="str">
        <f>_xll.SNL.Clients.Office.Excel.Functions.SPG(A26, "NAICS_CODE", "Primary")</f>
        <v>611 - Educational Services</v>
      </c>
      <c r="L26" s="9" t="str">
        <f>_xll.SNL.Clients.Office.Excel.Functions.SPG(A26, "SP_TOPICTAG")</f>
        <v>Livestock; Psychiatry</v>
      </c>
      <c r="M26" s="5">
        <f>_xll.SNL.Clients.Office.Excel.Functions.SPG(A26, "SP_PCT_SHARES_OWNED_ALL_INSTITUTIONS")</f>
        <v>95.71</v>
      </c>
      <c r="N26" s="9" t="str">
        <f>_xll.SNL.Clients.Office.Excel.Functions.SPG(A26, "RD_CREDIT_RATING_GLOBAL", "Issuer Credit Rating", "Local Currency LT|0")</f>
        <v>BB</v>
      </c>
      <c r="O26" s="9" t="str">
        <f>_xll.SNL.Clients.Office.Excel.Functions.SPG(A26, "RD_CWOL_GLOBAL", "Issuer Credit Rating", "Local Currency LT|0")</f>
        <v>Stable</v>
      </c>
      <c r="P26" s="9" t="str">
        <f>_xll.SNL.Clients.Office.Excel.Functions.SPG(A26, "RD_RATING_ACTION_GLOBAL", "Issuer Credit Rating", "Local Currency LT|0")</f>
        <v>Upgrade | CreditWatch/Outlook (02/16/2023)</v>
      </c>
      <c r="Q26" s="10">
        <f>_xll.SNL.Clients.Office.Excel.Functions.SPG(A26, "RD_LAST_REVIEW_DATE_GLOBAL", "Issuer Credit Rating", "Local Currency LT")</f>
        <v>45525</v>
      </c>
      <c r="R26" s="10">
        <f>_xll.SNL.Clients.Office.Excel.Functions.SPG(A26, "RD_CREDIT_RATING_DATE_GLOBAL", "Issuer Credit Rating", "Local Currency LT|0")</f>
        <v>44973</v>
      </c>
      <c r="S26" s="10">
        <f>_xll.SNL.Clients.Office.Excel.Functions.SPG(A26, "RD_CREDIT_WATCH_OUTLOOK_DATE_GLOBAL", "Issuer Credit Rating", "Local Currency LT|0")</f>
        <v>44973</v>
      </c>
      <c r="T26" s="13" t="str">
        <f>_xll.SNL.Clients.Office.Excel.Functions.SPG(A26, "SP_BUSINESS_DESCRIPTION")</f>
        <v>Adtalem Global Education Inc. engages in the provision of workforce solutions worldwide. It operates through three segments: Chamberlain, Walden, and Medical and Veterinary. The company offers degree and non-degree programs, including bachelor’s, master’s, and doctoral degrees, as well as online certificates in the medical, nursing, health professions and veterinary postsecondary education, counseling, business, psychology, public health, social work and human services, public administration and public policy, and criminal justice industries. It operates Chamberlain University, Walden University, American University of the Caribbean School of Medicine, Ross University School of Medicine, and Ross University School of Veterinary Medicine. The company was formerly known as DeVry Education Group Inc. and changed its name to Adtalem Global Education Inc. in May 2017. Adtalem Global Education Inc. was incorporated in 1987 and is based in Chicago, Illinois.</v>
      </c>
    </row>
    <row r="27" spans="1:20" x14ac:dyDescent="0.3">
      <c r="A27" s="12" t="s">
        <v>1050</v>
      </c>
      <c r="B27" s="10" t="str">
        <f>_xll.SNL.Clients.Office.Excel.Functions.SPG(A27,"SP_IPO_DATE")</f>
        <v/>
      </c>
      <c r="C27" s="5">
        <f>_xll.SNL.Clients.Office.Excel.Functions.SPG(A27, "SP_VOLUME_AVG_WEEKLY_TO_SHARES_OUT", , "1M")</f>
        <v>12.717683975943176</v>
      </c>
      <c r="D27" s="5">
        <f>_xll.SNL.Clients.Office.Excel.Functions.SPG(A27, "SP_VOLUME_AVG_WEEKLY_TO_SHARES_OUT", , "3M")</f>
        <v>17.520892378120895</v>
      </c>
      <c r="E27" s="5">
        <f>_xll.SNL.Clients.Office.Excel.Functions.SPG(A27, "SP_VOLUME_AVG_DAILY_TO_1YR_AVG_DAILY", , "1M")</f>
        <v>71.83</v>
      </c>
      <c r="F27" s="5">
        <f>_xll.SNL.Clients.Office.Excel.Functions.SPG(A27, "SP_VOLUME_AVG_DAILY_TO_1YR_AVG_DAILY", , "3M")</f>
        <v>98.96</v>
      </c>
      <c r="G27" s="9" t="str">
        <f>_xll.SNL.Clients.Office.Excel.Functions.SPG(A27, "IQ_SECTOR")</f>
        <v>Consumer Discretionary</v>
      </c>
      <c r="H27" s="9" t="str">
        <f>_xll.SNL.Clients.Office.Excel.Functions.SPG(A27, "IQ_INDUSTRY_GROUP")</f>
        <v>Consumer Discretionary Distribution and Retail</v>
      </c>
      <c r="I27" s="9" t="str">
        <f>_xll.SNL.Clients.Office.Excel.Functions.SPG(A27, "IQ_INDUSTRY")</f>
        <v>Specialty Retail</v>
      </c>
      <c r="J27" s="9" t="str">
        <f>_xll.SNL.Clients.Office.Excel.Functions.SPG(A27, "IQ_PRIMARY_INDUSTRY")</f>
        <v>Automotive Retail</v>
      </c>
      <c r="K27" s="9" t="str">
        <f>_xll.SNL.Clients.Office.Excel.Functions.SPG(A27, "NAICS_CODE", "Primary")</f>
        <v>441330 - Automotive Parts and Accessories Retailers</v>
      </c>
      <c r="L27" s="9" t="str">
        <f>_xll.SNL.Clients.Office.Excel.Functions.SPG(A27, "SP_TOPICTAG")</f>
        <v>Fleet Management; Industrial Automation</v>
      </c>
      <c r="M27" s="5">
        <f>_xll.SNL.Clients.Office.Excel.Functions.SPG(A27, "SP_PCT_SHARES_OWNED_ALL_INSTITUTIONS")</f>
        <v>122.83</v>
      </c>
      <c r="N27" s="9" t="str">
        <f>_xll.SNL.Clients.Office.Excel.Functions.SPG(A27, "RD_CREDIT_RATING_GLOBAL", "Issuer Credit Rating", "Local Currency LT|0")</f>
        <v>BB+</v>
      </c>
      <c r="O27" s="9" t="str">
        <f>_xll.SNL.Clients.Office.Excel.Functions.SPG(A27, "RD_CWOL_GLOBAL", "Issuer Credit Rating", "Local Currency LT|0")</f>
        <v>Negative</v>
      </c>
      <c r="P27" s="9" t="str">
        <f>_xll.SNL.Clients.Office.Excel.Functions.SPG(A27, "RD_RATING_ACTION_GLOBAL", "Issuer Credit Rating", "Local Currency LT|0")</f>
        <v>CreditWatch/Outlook (09/26/2024)</v>
      </c>
      <c r="Q27" s="10">
        <f>_xll.SNL.Clients.Office.Excel.Functions.SPG(A27, "RD_LAST_REVIEW_DATE_GLOBAL", "Issuer Credit Rating", "Local Currency LT")</f>
        <v>45561</v>
      </c>
      <c r="R27" s="10">
        <f>_xll.SNL.Clients.Office.Excel.Functions.SPG(A27, "RD_CREDIT_RATING_DATE_GLOBAL", "Issuer Credit Rating", "Local Currency LT|0")</f>
        <v>45181</v>
      </c>
      <c r="S27" s="10">
        <f>_xll.SNL.Clients.Office.Excel.Functions.SPG(A27, "RD_CREDIT_WATCH_OUTLOOK_DATE_GLOBAL", "Issuer Credit Rating", "Local Currency LT|0")</f>
        <v>45561</v>
      </c>
      <c r="T27" s="13" t="str">
        <f>_xll.SNL.Clients.Office.Excel.Functions.SPG(A27, "SP_BUSINESS_DESCRIPTION")</f>
        <v>Advance Auto Parts, Inc. provides automotive replacement parts, accessories, batteries, and maintenance items for domestic and imported cars, vans, sport utility vehicles, and light and heavy duty trucks. The company offers battery accessories; belts and hoses; brakes and brake pads; chassis and climate control parts; clutches and drive shafts; engines and engine parts; exhaust systems and parts; hub assemblies; ignition components and wires; radiators and cooling parts; starters and alternators; and steering and alignment parts. It also offers air conditioning chemicals and accessories; air fresheners; antifreeze and washer fluids; electrical wires and fuses; electronics; floor mats, seat covers, and interior accessories; hand and specialty tools; lighting products; performance parts; sealants, adhesives, and compounds; tire repair accessories; vent shades, mirrors and exterior accessories; washes, waxes and cleaning supplies; and wiper blades. In addition, the company offers air filters; fuel and oil additives; fuel filters; grease and lubricants; motor oils; oil filters, part cleaners and treatments; and transmission fluids for engine maintenance. Further, it offers battery and wiper installation; engine light scanning and checking; electrical system testing, including batteries, starters, and alternators; oil and battery recycling; and loaner tool program services. Additionally, the company sells its products through its website. It serves professional installers and do-it-yourself customers. The company operates stores under the Advance Auto Parts and Carquest names, as well as branches under the Worldpac name. The company has stores in the United States, Puerto Rico, the U.S. Virgin Islands, and Canada; and independently owned Carquest branded stores in Mexico and various Caribbean Islands. Advance Auto Parts, Inc. was founded in 1929 and is based in Raleigh, North Carolina.</v>
      </c>
    </row>
    <row r="28" spans="1:20" x14ac:dyDescent="0.3">
      <c r="A28" s="12" t="s">
        <v>1647</v>
      </c>
      <c r="B28" s="10">
        <f>_xll.SNL.Clients.Office.Excel.Functions.SPG(A28,"SP_IPO_DATE")</f>
        <v>41844</v>
      </c>
      <c r="C28" s="5">
        <f>_xll.SNL.Clients.Office.Excel.Functions.SPG(A28, "SP_VOLUME_AVG_WEEKLY_TO_SHARES_OUT", , "1M")</f>
        <v>4.4282481340922262</v>
      </c>
      <c r="D28" s="5">
        <f>_xll.SNL.Clients.Office.Excel.Functions.SPG(A28, "SP_VOLUME_AVG_WEEKLY_TO_SHARES_OUT", , "3M")</f>
        <v>4.184380349361426</v>
      </c>
      <c r="E28" s="5">
        <f>_xll.SNL.Clients.Office.Excel.Functions.SPG(A28, "SP_VOLUME_AVG_DAILY_TO_1YR_AVG_DAILY", , "1M")</f>
        <v>127.46</v>
      </c>
      <c r="F28" s="5">
        <f>_xll.SNL.Clients.Office.Excel.Functions.SPG(A28, "SP_VOLUME_AVG_DAILY_TO_1YR_AVG_DAILY", , "3M")</f>
        <v>120.44</v>
      </c>
      <c r="G28" s="9" t="str">
        <f>_xll.SNL.Clients.Office.Excel.Functions.SPG(A28, "IQ_SECTOR")</f>
        <v>Industrials</v>
      </c>
      <c r="H28" s="9" t="str">
        <f>_xll.SNL.Clients.Office.Excel.Functions.SPG(A28, "IQ_INDUSTRY_GROUP")</f>
        <v>Capital Goods</v>
      </c>
      <c r="I28" s="9" t="str">
        <f>_xll.SNL.Clients.Office.Excel.Functions.SPG(A28, "IQ_INDUSTRY")</f>
        <v>Building Products</v>
      </c>
      <c r="J28" s="9" t="str">
        <f>_xll.SNL.Clients.Office.Excel.Functions.SPG(A28, "IQ_PRIMARY_INDUSTRY")</f>
        <v>Building Products</v>
      </c>
      <c r="K28" s="9" t="str">
        <f>_xll.SNL.Clients.Office.Excel.Functions.SPG(A28, "NAICS_CODE", "Primary")</f>
        <v>326122 - Plastics Pipe and Pipe Fitting Manufacturing</v>
      </c>
      <c r="L28" s="9" t="str">
        <f>_xll.SNL.Clients.Office.Excel.Functions.SPG(A28, "SP_TOPICTAG")</f>
        <v>Environmental Engineering; Fleet Management; Disposal and Recycling; Water Purification; CleanTech; Pollution Control</v>
      </c>
      <c r="M28" s="5">
        <f>_xll.SNL.Clients.Office.Excel.Functions.SPG(A28, "SP_PCT_SHARES_OWNED_ALL_INSTITUTIONS")</f>
        <v>90.28</v>
      </c>
      <c r="N28" s="9" t="str">
        <f>_xll.SNL.Clients.Office.Excel.Functions.SPG(A28, "RD_CREDIT_RATING_GLOBAL", "Issuer Credit Rating", "Local Currency LT|0")</f>
        <v>BB</v>
      </c>
      <c r="O28" s="9" t="str">
        <f>_xll.SNL.Clients.Office.Excel.Functions.SPG(A28, "RD_CWOL_GLOBAL", "Issuer Credit Rating", "Local Currency LT|0")</f>
        <v>Stable</v>
      </c>
      <c r="P28" s="9" t="str">
        <f>_xll.SNL.Clients.Office.Excel.Functions.SPG(A28, "RD_RATING_ACTION_GLOBAL", "Issuer Credit Rating", "Local Currency LT|0")</f>
        <v>Upgrade | CreditWatch/Outlook (10/17/2022)</v>
      </c>
      <c r="Q28" s="10">
        <f>_xll.SNL.Clients.Office.Excel.Functions.SPG(A28, "RD_LAST_REVIEW_DATE_GLOBAL", "Issuer Credit Rating", "Local Currency LT")</f>
        <v>45545</v>
      </c>
      <c r="R28" s="10">
        <f>_xll.SNL.Clients.Office.Excel.Functions.SPG(A28, "RD_CREDIT_RATING_DATE_GLOBAL", "Issuer Credit Rating", "Local Currency LT|0")</f>
        <v>44851</v>
      </c>
      <c r="S28" s="10">
        <f>_xll.SNL.Clients.Office.Excel.Functions.SPG(A28, "RD_CREDIT_WATCH_OUTLOOK_DATE_GLOBAL", "Issuer Credit Rating", "Local Currency LT|0")</f>
        <v>44851</v>
      </c>
      <c r="T28" s="13" t="str">
        <f>_xll.SNL.Clients.Office.Excel.Functions.SPG(A28, "SP_BUSINESS_DESCRIPTION")</f>
        <v>Advanced Drainage Systems, Inc. designs, manufactures, and markets thermoplastic corrugated pipes and related water management products in North America and internationally. The company operates through Pipe, International, Infiltrator, and Allied Products &amp; Other segments. It offers single, double, and triple wall corrugated polypropylene and polyethylene pipes; plastic leachfield chambers and systems; EZflow synthetic aggregate bundles; wastewater purification through mechanical aeration wastewater for residential and commercial systems; septic tanks and accessories; combined treatment and dispersal systems, including advanced enviro-septic and advanced treatment leachfield systems; and allied products, including storm retention/detention and septic chambers, polyvinyl chloride drainage structures, fittings, and water quality filters and separators. The company also purchases and distributes construction fabrics and other geosynthetic products for soil stabilization, reinforcement, filtration, separation, erosion control, and sub-surface drainage, as well as drainage grates and other products. In addition, it provides PVC hubs, rubber sleeves, and stainless-steel bands. The company offers its products for non-residential, residential, agriculture, and infrastructure applications through a network of distribution centers. Advanced Drainage Systems, Inc. incorporated in 1966 and is headquartered in Hilliard, Ohio.</v>
      </c>
    </row>
    <row r="29" spans="1:20" x14ac:dyDescent="0.3">
      <c r="A29" s="12" t="s">
        <v>1051</v>
      </c>
      <c r="B29" s="10">
        <f>_xll.SNL.Clients.Office.Excel.Functions.SPG(A29,"SP_IPO_DATE")</f>
        <v>35020</v>
      </c>
      <c r="C29" s="5">
        <f>_xll.SNL.Clients.Office.Excel.Functions.SPG(A29, "SP_VOLUME_AVG_WEEKLY_TO_SHARES_OUT", , "1M")</f>
        <v>3.8364537259700562</v>
      </c>
      <c r="D29" s="5">
        <f>_xll.SNL.Clients.Office.Excel.Functions.SPG(A29, "SP_VOLUME_AVG_WEEKLY_TO_SHARES_OUT", , "3M")</f>
        <v>3.2228519579235608</v>
      </c>
      <c r="E29" s="5">
        <f>_xll.SNL.Clients.Office.Excel.Functions.SPG(A29, "SP_VOLUME_AVG_DAILY_TO_1YR_AVG_DAILY", , "1M")</f>
        <v>131.01</v>
      </c>
      <c r="F29" s="5">
        <f>_xll.SNL.Clients.Office.Excel.Functions.SPG(A29, "SP_VOLUME_AVG_DAILY_TO_1YR_AVG_DAILY", , "3M")</f>
        <v>110.05</v>
      </c>
      <c r="G29" s="9" t="str">
        <f>_xll.SNL.Clients.Office.Excel.Functions.SPG(A29, "IQ_SECTOR")</f>
        <v>Information Technology</v>
      </c>
      <c r="H29" s="9" t="str">
        <f>_xll.SNL.Clients.Office.Excel.Functions.SPG(A29, "IQ_INDUSTRY_GROUP")</f>
        <v>Technology Hardware and Equipment</v>
      </c>
      <c r="I29" s="9" t="str">
        <f>_xll.SNL.Clients.Office.Excel.Functions.SPG(A29, "IQ_INDUSTRY")</f>
        <v>Electronic Equipment, Instruments and Components</v>
      </c>
      <c r="J29" s="9" t="str">
        <f>_xll.SNL.Clients.Office.Excel.Functions.SPG(A29, "IQ_PRIMARY_INDUSTRY")</f>
        <v>Electronic Equipment and Instruments</v>
      </c>
      <c r="K29" s="9" t="str">
        <f>_xll.SNL.Clients.Office.Excel.Functions.SPG(A29, "NAICS_CODE", "Primary")</f>
        <v>333242 - Semiconductor Machinery Manufacturing</v>
      </c>
      <c r="L29" s="9" t="str">
        <f>_xll.SNL.Clients.Office.Excel.Functions.SPG(A29, "SP_TOPICTAG")</f>
        <v>Energy Management; Industrial Automation; Sensors; Smart Energy; Power Grid; Data Center Technology; Utility Scale Solar</v>
      </c>
      <c r="M29" s="5">
        <f>_xll.SNL.Clients.Office.Excel.Functions.SPG(A29, "SP_PCT_SHARES_OWNED_ALL_INSTITUTIONS")</f>
        <v>109.17</v>
      </c>
      <c r="N29" s="9" t="str">
        <f>_xll.SNL.Clients.Office.Excel.Functions.SPG(A29, "RD_CREDIT_RATING_GLOBAL", "Issuer Credit Rating", "Local Currency LT|0")</f>
        <v/>
      </c>
      <c r="O29" s="9" t="str">
        <f>_xll.SNL.Clients.Office.Excel.Functions.SPG(A29, "RD_CWOL_GLOBAL", "Issuer Credit Rating", "Local Currency LT|0")</f>
        <v/>
      </c>
      <c r="P29" s="9" t="str">
        <f>_xll.SNL.Clients.Office.Excel.Functions.SPG(A29, "RD_RATING_ACTION_GLOBAL", "Issuer Credit Rating", "Local Currency LT|0")</f>
        <v/>
      </c>
      <c r="Q29" s="10" t="str">
        <f>_xll.SNL.Clients.Office.Excel.Functions.SPG(A29, "RD_LAST_REVIEW_DATE_GLOBAL", "Issuer Credit Rating", "Local Currency LT")</f>
        <v/>
      </c>
      <c r="R29" s="10" t="str">
        <f>_xll.SNL.Clients.Office.Excel.Functions.SPG(A29, "RD_CREDIT_RATING_DATE_GLOBAL", "Issuer Credit Rating", "Local Currency LT|0")</f>
        <v/>
      </c>
      <c r="S29" s="10" t="str">
        <f>_xll.SNL.Clients.Office.Excel.Functions.SPG(A29, "RD_CREDIT_WATCH_OUTLOOK_DATE_GLOBAL", "Issuer Credit Rating", "Local Currency LT|0")</f>
        <v/>
      </c>
      <c r="T29" s="13" t="str">
        <f>_xll.SNL.Clients.Office.Excel.Functions.SPG(A29, "SP_BUSINESS_DESCRIPTION")</f>
        <v>Advanced Energy Industries, Inc. provides precision power conversion, measurement, and control solutions in the United States and internationally. The company’s plasma power products offer solutions to enable innovation for semiconductor and thin film plasma processes, such as dry etch and deposition. It also provides high and low voltage power products used in a range of applications, such as semiconductor equipment, industrial production, medical and life science equipment, data centers computing, networking, and telecommunications. In addition, the company supplies sensing, controls, and instrumentation products for advanced measurement and calibration of power and temperature. Further, the company provides calibration, conversions, upgrades, and refurbishments and used equipment to companies, as well as repair services. Further, it offers warranty and after-market repair services. It offers its products through a direct sales force, independent sales representatives, channel partners, and distributors. Advanced Energy Industries, Inc. was incorporated in 1981 and is headquartered in Denver, Colorado.</v>
      </c>
    </row>
    <row r="30" spans="1:20" x14ac:dyDescent="0.3">
      <c r="A30" s="12" t="s">
        <v>12</v>
      </c>
      <c r="B30" s="10" t="str">
        <f>_xll.SNL.Clients.Office.Excel.Functions.SPG(A30,"SP_IPO_DATE")</f>
        <v/>
      </c>
      <c r="C30" s="5">
        <f>_xll.SNL.Clients.Office.Excel.Functions.SPG(A30, "SP_VOLUME_AVG_WEEKLY_TO_SHARES_OUT", , "1M")</f>
        <v>12.815924756423675</v>
      </c>
      <c r="D30" s="5">
        <f>_xll.SNL.Clients.Office.Excel.Functions.SPG(A30, "SP_VOLUME_AVG_WEEKLY_TO_SHARES_OUT", , "3M")</f>
        <v>11.945832347241518</v>
      </c>
      <c r="E30" s="5">
        <f>_xll.SNL.Clients.Office.Excel.Functions.SPG(A30, "SP_VOLUME_AVG_DAILY_TO_1YR_AVG_DAILY", , "1M")</f>
        <v>86.36</v>
      </c>
      <c r="F30" s="5">
        <f>_xll.SNL.Clients.Office.Excel.Functions.SPG(A30, "SP_VOLUME_AVG_DAILY_TO_1YR_AVG_DAILY", , "3M")</f>
        <v>80.5</v>
      </c>
      <c r="G30" s="9" t="str">
        <f>_xll.SNL.Clients.Office.Excel.Functions.SPG(A30, "IQ_SECTOR")</f>
        <v>Information Technology</v>
      </c>
      <c r="H30" s="9" t="str">
        <f>_xll.SNL.Clients.Office.Excel.Functions.SPG(A30, "IQ_INDUSTRY_GROUP")</f>
        <v>Semiconductors and Semiconductor Equipment</v>
      </c>
      <c r="I30" s="9" t="str">
        <f>_xll.SNL.Clients.Office.Excel.Functions.SPG(A30, "IQ_INDUSTRY")</f>
        <v>Semiconductors and Semiconductor Equipment</v>
      </c>
      <c r="J30" s="9" t="str">
        <f>_xll.SNL.Clients.Office.Excel.Functions.SPG(A30, "IQ_PRIMARY_INDUSTRY")</f>
        <v>Semiconductors</v>
      </c>
      <c r="K30" s="9" t="str">
        <f>_xll.SNL.Clients.Office.Excel.Functions.SPG(A30, "NAICS_CODE", "Primary")</f>
        <v>334413 - Semiconductor and Related Device Manufacturing</v>
      </c>
      <c r="L30" s="9" t="str">
        <f>_xll.SNL.Clients.Office.Excel.Functions.SPG(A30, "SP_TOPICTAG")</f>
        <v>Computer Vision; Machine Learning; Cloud Infrastructure; Cloud Storage; Data Centers and Facilities; Data Center Technology; Artificial Intelligence</v>
      </c>
      <c r="M30" s="5">
        <f>_xll.SNL.Clients.Office.Excel.Functions.SPG(A30, "SP_PCT_SHARES_OWNED_ALL_INSTITUTIONS")</f>
        <v>66.900000000000006</v>
      </c>
      <c r="N30" s="9" t="str">
        <f>_xll.SNL.Clients.Office.Excel.Functions.SPG(A30, "RD_CREDIT_RATING_GLOBAL", "Issuer Credit Rating", "Local Currency LT|0")</f>
        <v>A</v>
      </c>
      <c r="O30" s="9" t="str">
        <f>_xll.SNL.Clients.Office.Excel.Functions.SPG(A30, "RD_CWOL_GLOBAL", "Issuer Credit Rating", "Local Currency LT|0")</f>
        <v>Stable</v>
      </c>
      <c r="P30" s="9" t="str">
        <f>_xll.SNL.Clients.Office.Excel.Functions.SPG(A30, "RD_RATING_ACTION_GLOBAL", "Issuer Credit Rating", "Local Currency LT|0")</f>
        <v>Upgrade | CreditWatch/Outlook (01/09/2025)</v>
      </c>
      <c r="Q30" s="10">
        <f>_xll.SNL.Clients.Office.Excel.Functions.SPG(A30, "RD_LAST_REVIEW_DATE_GLOBAL", "Issuer Credit Rating", "Local Currency LT")</f>
        <v>45666</v>
      </c>
      <c r="R30" s="10">
        <f>_xll.SNL.Clients.Office.Excel.Functions.SPG(A30, "RD_CREDIT_RATING_DATE_GLOBAL", "Issuer Credit Rating", "Local Currency LT|0")</f>
        <v>45666</v>
      </c>
      <c r="S30" s="10">
        <f>_xll.SNL.Clients.Office.Excel.Functions.SPG(A30, "RD_CREDIT_WATCH_OUTLOOK_DATE_GLOBAL", "Issuer Credit Rating", "Local Currency LT|0")</f>
        <v>45666</v>
      </c>
      <c r="T30" s="13" t="str">
        <f>_xll.SNL.Clients.Office.Excel.Functions.SPG(A30, "SP_BUSINESS_DESCRIPTION")</f>
        <v>Advanced Micro Devices, Inc. operates as a semiconductor company worldwide. It operates through four segments: Data Center, Client, Gaming, and Embedded. The company offers artificial intelligence (AI) accelerators, x86 microprocessors, and graphics processing units (GPUs) as standalone devices or as incorporated into accelerated processing units, chipsets, and data center and professional GPUs; and embedded processors and semi-custom system-on-chip (SoC) products, microprocessor and SoC development services and technology, data processing units, field programmable gate arrays (FPGA), system on modules, smart network interface cards, and adaptive SoC products. It provides processors under the AMD Ryzen, AMD Ryzen AI, AMD Ryzen PRO, AMD Ryzen Threadripper, AMD Ryzen Threadripper PRO, AMD Athlon, and AMD PRO A-Series brands; graphics under the AMD Radeon graphics and AMD Embedded Radeon graphics; and professional graphics under the AMD Radeon Pro graphics brand. The company offers data center graphics under the AMD Instinct accelerators and Radeon PRO V-series brands; server microprocessors under the AMD EPYC brand; low power solutions under the AMD Athlon, AMD Geode, AMD Ryzen, AMD EPYC, and AMD R-Series and G-Series brands; FPGA products under the Virtex-6, Virtex-7, Virtex UltraScale+, Kintex-7, Kintex UltraScale, Kintex UltraScale+, Artix-7, Artix UltraScale+, Spartan-6, and Spartan-7 brands; adaptive SOCs under the Zynq-7000, Zynq UltraScale+ MPSoC, Zynq UltraScale+ RFSoCs, Versal HBM, Versal Premium, Versal Prime, Versal AI Core, Versal AI Edge, Vitis, and Vivado brands; and compute and network acceleration board products under the Alveo and Pensando brands. It serves original equipment and design manufacturers, public cloud service providers, system integrators, independent distributors, and add-in-board manufacturers through its direct sales force and sales representatives. The company was incorporated in 1969 and is headquartered in Santa Clara, California.</v>
      </c>
    </row>
    <row r="31" spans="1:20" x14ac:dyDescent="0.3">
      <c r="A31" s="12" t="s">
        <v>1052</v>
      </c>
      <c r="B31" s="10" t="str">
        <f>_xll.SNL.Clients.Office.Excel.Functions.SPG(A31,"SP_IPO_DATE")</f>
        <v/>
      </c>
      <c r="C31" s="5">
        <f>_xll.SNL.Clients.Office.Excel.Functions.SPG(A31, "SP_VOLUME_AVG_WEEKLY_TO_SHARES_OUT", , "1M")</f>
        <v>2.0263821365828276</v>
      </c>
      <c r="D31" s="5">
        <f>_xll.SNL.Clients.Office.Excel.Functions.SPG(A31, "SP_VOLUME_AVG_WEEKLY_TO_SHARES_OUT", , "3M")</f>
        <v>2.2782529458577492</v>
      </c>
      <c r="E31" s="5">
        <f>_xll.SNL.Clients.Office.Excel.Functions.SPG(A31, "SP_VOLUME_AVG_DAILY_TO_1YR_AVG_DAILY", , "1M")</f>
        <v>79.73</v>
      </c>
      <c r="F31" s="5">
        <f>_xll.SNL.Clients.Office.Excel.Functions.SPG(A31, "SP_VOLUME_AVG_DAILY_TO_1YR_AVG_DAILY", , "3M")</f>
        <v>89.64</v>
      </c>
      <c r="G31" s="9" t="str">
        <f>_xll.SNL.Clients.Office.Excel.Functions.SPG(A31, "IQ_SECTOR")</f>
        <v>Materials</v>
      </c>
      <c r="H31" s="9" t="str">
        <f>_xll.SNL.Clients.Office.Excel.Functions.SPG(A31, "IQ_INDUSTRY_GROUP")</f>
        <v>Materials</v>
      </c>
      <c r="I31" s="9" t="str">
        <f>_xll.SNL.Clients.Office.Excel.Functions.SPG(A31, "IQ_INDUSTRY")</f>
        <v>Chemicals</v>
      </c>
      <c r="J31" s="9" t="str">
        <f>_xll.SNL.Clients.Office.Excel.Functions.SPG(A31, "IQ_PRIMARY_INDUSTRY")</f>
        <v>Commodity Chemicals</v>
      </c>
      <c r="K31" s="9" t="str">
        <f>_xll.SNL.Clients.Office.Excel.Functions.SPG(A31, "NAICS_CODE", "Primary")</f>
        <v>325211 - Plastics Material and Resin Manufacturing</v>
      </c>
      <c r="L31" s="9" t="str">
        <f>_xll.SNL.Clients.Office.Excel.Functions.SPG(A31, "SP_TOPICTAG")</f>
        <v/>
      </c>
      <c r="M31" s="5">
        <f>_xll.SNL.Clients.Office.Excel.Functions.SPG(A31, "SP_PCT_SHARES_OWNED_ALL_INSTITUTIONS")</f>
        <v>89.66</v>
      </c>
      <c r="N31" s="9" t="str">
        <f>_xll.SNL.Clients.Office.Excel.Functions.SPG(A31, "RD_CREDIT_RATING_GLOBAL", "Issuer Credit Rating", "Local Currency LT|0")</f>
        <v/>
      </c>
      <c r="O31" s="9" t="str">
        <f>_xll.SNL.Clients.Office.Excel.Functions.SPG(A31, "RD_CWOL_GLOBAL", "Issuer Credit Rating", "Local Currency LT|0")</f>
        <v/>
      </c>
      <c r="P31" s="9" t="str">
        <f>_xll.SNL.Clients.Office.Excel.Functions.SPG(A31, "RD_RATING_ACTION_GLOBAL", "Issuer Credit Rating", "Local Currency LT|0")</f>
        <v/>
      </c>
      <c r="Q31" s="10" t="str">
        <f>_xll.SNL.Clients.Office.Excel.Functions.SPG(A31, "RD_LAST_REVIEW_DATE_GLOBAL", "Issuer Credit Rating", "Local Currency LT")</f>
        <v/>
      </c>
      <c r="R31" s="10" t="str">
        <f>_xll.SNL.Clients.Office.Excel.Functions.SPG(A31, "RD_CREDIT_RATING_DATE_GLOBAL", "Issuer Credit Rating", "Local Currency LT|0")</f>
        <v/>
      </c>
      <c r="S31" s="10" t="str">
        <f>_xll.SNL.Clients.Office.Excel.Functions.SPG(A31, "RD_CREDIT_WATCH_OUTLOOK_DATE_GLOBAL", "Issuer Credit Rating", "Local Currency LT|0")</f>
        <v/>
      </c>
      <c r="T31" s="13" t="str">
        <f>_xll.SNL.Clients.Office.Excel.Functions.SPG(A31, "SP_BUSINESS_DESCRIPTION")</f>
        <v>AdvanSix Inc. engages in the manufacture and sale of polymer resins in the United States and internationally. It offers Nylon 6, a polymer resin, which is a synthetic material used to produce fibers, filaments, engineered plastics, and films. The company also provides caprolactam to manufacture polymer resins; ammonium sulfate fertilizers to distributors, farm cooperatives, and retailers; and acetone that are used in the production of adhesives, paints, coatings, solvents, herbicides, and engineered plastic resins, as well as other intermediate chemicals, including phenol, monoisopropylamine, dipropylamine, monoallylamine, alpha-methylstyrene, cyclohexanone, methyl ethyl ketoxime, acetaldehyde oxime, 2-pentanone oxime, cyclohexanol, sulfuric acid, ammonia, and carbon dioxide. It offers its products under the Aegis, Capran, Sulf-N, Nadone, Naxol, and EZ-Blox brands. The company sells its products directly, as well as through distributors. AdvanSix Inc. was incorporated in 2016 and is headquartered in Parsippany, New Jersey.</v>
      </c>
    </row>
    <row r="32" spans="1:20" x14ac:dyDescent="0.3">
      <c r="A32" s="12" t="s">
        <v>1648</v>
      </c>
      <c r="B32" s="10">
        <f>_xll.SNL.Clients.Office.Excel.Functions.SPG(A32,"SP_IPO_DATE")</f>
        <v>39211</v>
      </c>
      <c r="C32" s="5">
        <f>_xll.SNL.Clients.Office.Excel.Functions.SPG(A32, "SP_VOLUME_AVG_WEEKLY_TO_SHARES_OUT", , "1M")</f>
        <v>3.9355502302455068</v>
      </c>
      <c r="D32" s="5">
        <f>_xll.SNL.Clients.Office.Excel.Functions.SPG(A32, "SP_VOLUME_AVG_WEEKLY_TO_SHARES_OUT", , "3M")</f>
        <v>3.4953828654477421</v>
      </c>
      <c r="E32" s="5">
        <f>_xll.SNL.Clients.Office.Excel.Functions.SPG(A32, "SP_VOLUME_AVG_DAILY_TO_1YR_AVG_DAILY", , "1M")</f>
        <v>127.46</v>
      </c>
      <c r="F32" s="5">
        <f>_xll.SNL.Clients.Office.Excel.Functions.SPG(A32, "SP_VOLUME_AVG_DAILY_TO_1YR_AVG_DAILY", , "3M")</f>
        <v>113.2</v>
      </c>
      <c r="G32" s="9" t="str">
        <f>_xll.SNL.Clients.Office.Excel.Functions.SPG(A32, "IQ_SECTOR")</f>
        <v>Industrials</v>
      </c>
      <c r="H32" s="9" t="str">
        <f>_xll.SNL.Clients.Office.Excel.Functions.SPG(A32, "IQ_INDUSTRY_GROUP")</f>
        <v>Capital Goods</v>
      </c>
      <c r="I32" s="9" t="str">
        <f>_xll.SNL.Clients.Office.Excel.Functions.SPG(A32, "IQ_INDUSTRY")</f>
        <v>Construction and Engineering</v>
      </c>
      <c r="J32" s="9" t="str">
        <f>_xll.SNL.Clients.Office.Excel.Functions.SPG(A32, "IQ_PRIMARY_INDUSTRY")</f>
        <v>Construction and Engineering</v>
      </c>
      <c r="K32" s="9" t="str">
        <f>_xll.SNL.Clients.Office.Excel.Functions.SPG(A32, "NAICS_CODE", "Primary")</f>
        <v>541330 - Engineering Services</v>
      </c>
      <c r="L32" s="9" t="str">
        <f>_xll.SNL.Clients.Office.Excel.Functions.SPG(A32, "SP_TOPICTAG")</f>
        <v>Environmental Consulting; Environmental Engineering; Smart Building; Process Automation; Real Estate Technology; Utility Scale Solar</v>
      </c>
      <c r="M32" s="5">
        <f>_xll.SNL.Clients.Office.Excel.Functions.SPG(A32, "SP_PCT_SHARES_OWNED_ALL_INSTITUTIONS")</f>
        <v>88.63</v>
      </c>
      <c r="N32" s="9" t="str">
        <f>_xll.SNL.Clients.Office.Excel.Functions.SPG(A32, "RD_CREDIT_RATING_GLOBAL", "Issuer Credit Rating", "Local Currency LT|0")</f>
        <v>BB+</v>
      </c>
      <c r="O32" s="9" t="str">
        <f>_xll.SNL.Clients.Office.Excel.Functions.SPG(A32, "RD_CWOL_GLOBAL", "Issuer Credit Rating", "Local Currency LT|0")</f>
        <v>Stable</v>
      </c>
      <c r="P32" s="9" t="str">
        <f>_xll.SNL.Clients.Office.Excel.Functions.SPG(A32, "RD_RATING_ACTION_GLOBAL", "Issuer Credit Rating", "Local Currency LT|0")</f>
        <v>Upgrade | CreditWatch/Outlook (12/21/2023)</v>
      </c>
      <c r="Q32" s="10">
        <f>_xll.SNL.Clients.Office.Excel.Functions.SPG(A32, "RD_LAST_REVIEW_DATE_GLOBAL", "Issuer Credit Rating", "Local Currency LT")</f>
        <v>45672</v>
      </c>
      <c r="R32" s="10">
        <f>_xll.SNL.Clients.Office.Excel.Functions.SPG(A32, "RD_CREDIT_RATING_DATE_GLOBAL", "Issuer Credit Rating", "Local Currency LT|0")</f>
        <v>45281</v>
      </c>
      <c r="S32" s="10">
        <f>_xll.SNL.Clients.Office.Excel.Functions.SPG(A32, "RD_CREDIT_WATCH_OUTLOOK_DATE_GLOBAL", "Issuer Credit Rating", "Local Currency LT|0")</f>
        <v>45281</v>
      </c>
      <c r="T32" s="13" t="str">
        <f>_xll.SNL.Clients.Office.Excel.Functions.SPG(A32, "SP_BUSINESS_DESCRIPTION")</f>
        <v>AECOM, together with its subsidiaries, provides professional infrastructure consulting services for governments, businesses, and organizations worldwide. It operates in three segments: Americas, International, and AECOM Capital. The company offers advisory, planning, consulting, architectural and engineering design, construction and program management, and investment and development services to public and private clients. It is also involved in the investment and development of real estate projects. The company serves transportation, water, facilities, environmental, and energy sectors. The company was formerly known as AECOM Technology Corporation and changed its name to AECOM in January 2015. AECOM was incorporated in 1980 and is headquartered in Dallas, Texas.</v>
      </c>
    </row>
    <row r="33" spans="1:20" x14ac:dyDescent="0.3">
      <c r="A33" s="12" t="s">
        <v>1053</v>
      </c>
      <c r="B33" s="10">
        <f>_xll.SNL.Clients.Office.Excel.Functions.SPG(A33,"SP_IPO_DATE")</f>
        <v>39104</v>
      </c>
      <c r="C33" s="5">
        <f>_xll.SNL.Clients.Office.Excel.Functions.SPG(A33, "SP_VOLUME_AVG_WEEKLY_TO_SHARES_OUT", , "1M")</f>
        <v>6.6806941070023829</v>
      </c>
      <c r="D33" s="5">
        <f>_xll.SNL.Clients.Office.Excel.Functions.SPG(A33, "SP_VOLUME_AVG_WEEKLY_TO_SHARES_OUT", , "3M")</f>
        <v>8.8625213975430697</v>
      </c>
      <c r="E33" s="5">
        <f>_xll.SNL.Clients.Office.Excel.Functions.SPG(A33, "SP_VOLUME_AVG_DAILY_TO_1YR_AVG_DAILY", , "1M")</f>
        <v>95.1</v>
      </c>
      <c r="F33" s="5">
        <f>_xll.SNL.Clients.Office.Excel.Functions.SPG(A33, "SP_VOLUME_AVG_DAILY_TO_1YR_AVG_DAILY", , "3M")</f>
        <v>126.16</v>
      </c>
      <c r="G33" s="9" t="str">
        <f>_xll.SNL.Clients.Office.Excel.Functions.SPG(A33, "IQ_SECTOR")</f>
        <v>Industrials</v>
      </c>
      <c r="H33" s="9" t="str">
        <f>_xll.SNL.Clients.Office.Excel.Functions.SPG(A33, "IQ_INDUSTRY_GROUP")</f>
        <v>Capital Goods</v>
      </c>
      <c r="I33" s="9" t="str">
        <f>_xll.SNL.Clients.Office.Excel.Functions.SPG(A33, "IQ_INDUSTRY")</f>
        <v>Aerospace and Defense</v>
      </c>
      <c r="J33" s="9" t="str">
        <f>_xll.SNL.Clients.Office.Excel.Functions.SPG(A33, "IQ_PRIMARY_INDUSTRY")</f>
        <v>Aerospace and Defense</v>
      </c>
      <c r="K33" s="9" t="str">
        <f>_xll.SNL.Clients.Office.Excel.Functions.SPG(A33, "NAICS_CODE", "Primary")</f>
        <v>336411 - Aircraft Manufacturing</v>
      </c>
      <c r="L33" s="9" t="str">
        <f>_xll.SNL.Clients.Office.Excel.Functions.SPG(A33, "SP_TOPICTAG")</f>
        <v>Drone Management; Industrial Automation; Sensors; Process Automation; Remote Access and Control; Autonomous Vehicles</v>
      </c>
      <c r="M33" s="5">
        <f>_xll.SNL.Clients.Office.Excel.Functions.SPG(A33, "SP_PCT_SHARES_OWNED_ALL_INSTITUTIONS")</f>
        <v>95.99</v>
      </c>
      <c r="N33" s="9" t="str">
        <f>_xll.SNL.Clients.Office.Excel.Functions.SPG(A33, "RD_CREDIT_RATING_GLOBAL", "Issuer Credit Rating", "Local Currency LT|0")</f>
        <v/>
      </c>
      <c r="O33" s="9" t="str">
        <f>_xll.SNL.Clients.Office.Excel.Functions.SPG(A33, "RD_CWOL_GLOBAL", "Issuer Credit Rating", "Local Currency LT|0")</f>
        <v/>
      </c>
      <c r="P33" s="9" t="str">
        <f>_xll.SNL.Clients.Office.Excel.Functions.SPG(A33, "RD_RATING_ACTION_GLOBAL", "Issuer Credit Rating", "Local Currency LT|0")</f>
        <v/>
      </c>
      <c r="Q33" s="10" t="str">
        <f>_xll.SNL.Clients.Office.Excel.Functions.SPG(A33, "RD_LAST_REVIEW_DATE_GLOBAL", "Issuer Credit Rating", "Local Currency LT")</f>
        <v/>
      </c>
      <c r="R33" s="10" t="str">
        <f>_xll.SNL.Clients.Office.Excel.Functions.SPG(A33, "RD_CREDIT_RATING_DATE_GLOBAL", "Issuer Credit Rating", "Local Currency LT|0")</f>
        <v/>
      </c>
      <c r="S33" s="10" t="str">
        <f>_xll.SNL.Clients.Office.Excel.Functions.SPG(A33, "RD_CREDIT_WATCH_OUTLOOK_DATE_GLOBAL", "Issuer Credit Rating", "Local Currency LT|0")</f>
        <v/>
      </c>
      <c r="T33" s="13" t="str">
        <f>_xll.SNL.Clients.Office.Excel.Functions.SPG(A33, "SP_BUSINESS_DESCRIPTION")</f>
        <v>AeroVironment, Inc. designs, develops, produces, delivers, and supports a portfolio of robotic systems and related services for government agencies and businesses in the United States and internationally. It operates through UnCrewed Systems (UxS); Loitering Munition Systems (LMS); and the MacCready Works (MW) segments. The company supplies uncrewed aircraft and ground robot systems, loitering munitions systems, and related services primarily to organizations within the U.S. Department of Defense, other federal agencies, and to international allied governments. It also offers airborne platforms, payloads and payload integration, ground control systems, and ground support equipment and other items and services related to unmanned aircraft systems. In addition, the company offers small UAS products, including training, spare parts, product repair, product replacement, maintenance, and upgrade services. Further, it develops mars Helicopters and high-altitude pseudo-satellite UAS systems. AeroVironment, Inc. was incorporated in 1971 and is headquartered in Arlington, Virginia.</v>
      </c>
    </row>
    <row r="34" spans="1:20" x14ac:dyDescent="0.3">
      <c r="A34" s="12" t="s">
        <v>1649</v>
      </c>
      <c r="B34" s="10">
        <f>_xll.SNL.Clients.Office.Excel.Functions.SPG(A34,"SP_IPO_DATE")</f>
        <v>35754</v>
      </c>
      <c r="C34" s="5">
        <f>_xll.SNL.Clients.Office.Excel.Functions.SPG(A34, "SP_VOLUME_AVG_WEEKLY_TO_SHARES_OUT", , "1M")</f>
        <v>3.1300521410604523</v>
      </c>
      <c r="D34" s="5">
        <f>_xll.SNL.Clients.Office.Excel.Functions.SPG(A34, "SP_VOLUME_AVG_WEEKLY_TO_SHARES_OUT", , "3M")</f>
        <v>3.2657473641898505</v>
      </c>
      <c r="E34" s="5">
        <f>_xll.SNL.Clients.Office.Excel.Functions.SPG(A34, "SP_VOLUME_AVG_DAILY_TO_1YR_AVG_DAILY", , "1M")</f>
        <v>82.29</v>
      </c>
      <c r="F34" s="5">
        <f>_xll.SNL.Clients.Office.Excel.Functions.SPG(A34, "SP_VOLUME_AVG_DAILY_TO_1YR_AVG_DAILY", , "3M")</f>
        <v>85.86</v>
      </c>
      <c r="G34" s="9" t="str">
        <f>_xll.SNL.Clients.Office.Excel.Functions.SPG(A34, "IQ_SECTOR")</f>
        <v>Financials</v>
      </c>
      <c r="H34" s="9" t="str">
        <f>_xll.SNL.Clients.Office.Excel.Functions.SPG(A34, "IQ_INDUSTRY_GROUP")</f>
        <v>Financial Services</v>
      </c>
      <c r="I34" s="9" t="str">
        <f>_xll.SNL.Clients.Office.Excel.Functions.SPG(A34, "IQ_INDUSTRY")</f>
        <v>Capital Markets</v>
      </c>
      <c r="J34" s="9" t="str">
        <f>_xll.SNL.Clients.Office.Excel.Functions.SPG(A34, "IQ_PRIMARY_INDUSTRY")</f>
        <v>Asset Management and Custody Banks</v>
      </c>
      <c r="K34" s="9" t="str">
        <f>_xll.SNL.Clients.Office.Excel.Functions.SPG(A34, "NAICS_CODE", "Primary")</f>
        <v>525910 - Open-End Investment Funds</v>
      </c>
      <c r="L34" s="9" t="str">
        <f>_xll.SNL.Clients.Office.Excel.Functions.SPG(A34, "SP_TOPICTAG")</f>
        <v/>
      </c>
      <c r="M34" s="5">
        <f>_xll.SNL.Clients.Office.Excel.Functions.SPG(A34, "SP_PCT_SHARES_OWNED_ALL_INSTITUTIONS")</f>
        <v>97.77</v>
      </c>
      <c r="N34" s="9" t="str">
        <f>_xll.SNL.Clients.Office.Excel.Functions.SPG(A34, "RD_CREDIT_RATING_GLOBAL", "Issuer Credit Rating", "Local Currency LT|0")</f>
        <v>BBB+</v>
      </c>
      <c r="O34" s="9" t="str">
        <f>_xll.SNL.Clients.Office.Excel.Functions.SPG(A34, "RD_CWOL_GLOBAL", "Issuer Credit Rating", "Local Currency LT|0")</f>
        <v>Stable</v>
      </c>
      <c r="P34" s="9" t="str">
        <f>_xll.SNL.Clients.Office.Excel.Functions.SPG(A34, "RD_RATING_ACTION_GLOBAL", "Issuer Credit Rating", "Local Currency LT|0")</f>
        <v>Downgrade | CreditWatch/Outlook (02/19/2020)</v>
      </c>
      <c r="Q34" s="10">
        <f>_xll.SNL.Clients.Office.Excel.Functions.SPG(A34, "RD_LAST_REVIEW_DATE_GLOBAL", "Issuer Credit Rating", "Local Currency LT")</f>
        <v>45448</v>
      </c>
      <c r="R34" s="10">
        <f>_xll.SNL.Clients.Office.Excel.Functions.SPG(A34, "RD_CREDIT_RATING_DATE_GLOBAL", "Issuer Credit Rating", "Local Currency LT|0")</f>
        <v>43880</v>
      </c>
      <c r="S34" s="10">
        <f>_xll.SNL.Clients.Office.Excel.Functions.SPG(A34, "RD_CREDIT_WATCH_OUTLOOK_DATE_GLOBAL", "Issuer Credit Rating", "Local Currency LT|0")</f>
        <v>43880</v>
      </c>
      <c r="T34" s="13" t="str">
        <f>_xll.SNL.Clients.Office.Excel.Functions.SPG(A34, "SP_BUSINESS_DESCRIPTION")</f>
        <v>Affiliated Managers Group, Inc., through its affiliates, operates as an investment management company providing investment management services to mutual funds, institutional clients,retails and high net worth individuals in the United States. It provides advisory or sub-advisory services to mutual funds. These funds are distributed to retail, high net worth and institutional clients directly and through intermediaries, including independent investment advisors, retirement plan sponsors, broker-dealers, major fund marketplaces, and bank trust departments. The company also offers investment products in various investment styles in the institutional distribution channel, including small, small/mid, mid, and large capitalization value and growth equity, and emerging markets. In addition, it offers quantitative, alternative, and fixed income products, and manages assets for foundations and endowments, defined benefit, and defined contribution plans for corporations and municipalities. Affiliated Managers Group provides investment management or customized investment counseling and fiduciary services. Affiliated Managers Group, Inc. was formed in 1993 and is based in West Palm Beach, Florida with additional offices in Prides Crossing, Massachusetts; Stamford, Connecticut; London, United Kingdom; Dubai, United Arab Emirates; Sydney, Australia; Hong Kong; Tokyo, Japan, Zurich, Switzerland and Delaware.</v>
      </c>
    </row>
    <row r="35" spans="1:20" x14ac:dyDescent="0.3">
      <c r="A35" s="12" t="s">
        <v>13</v>
      </c>
      <c r="B35" s="10" t="str">
        <f>_xll.SNL.Clients.Office.Excel.Functions.SPG(A35,"SP_IPO_DATE")</f>
        <v/>
      </c>
      <c r="C35" s="5">
        <f>_xll.SNL.Clients.Office.Excel.Functions.SPG(A35, "SP_VOLUME_AVG_WEEKLY_TO_SHARES_OUT", , "1M")</f>
        <v>1.6881764276744755</v>
      </c>
      <c r="D35" s="5">
        <f>_xll.SNL.Clients.Office.Excel.Functions.SPG(A35, "SP_VOLUME_AVG_WEEKLY_TO_SHARES_OUT", , "3M")</f>
        <v>1.7520865002072863</v>
      </c>
      <c r="E35" s="5">
        <f>_xll.SNL.Clients.Office.Excel.Functions.SPG(A35, "SP_VOLUME_AVG_DAILY_TO_1YR_AVG_DAILY", , "1M")</f>
        <v>86.53</v>
      </c>
      <c r="F35" s="5">
        <f>_xll.SNL.Clients.Office.Excel.Functions.SPG(A35, "SP_VOLUME_AVG_DAILY_TO_1YR_AVG_DAILY", , "3M")</f>
        <v>89.81</v>
      </c>
      <c r="G35" s="9" t="str">
        <f>_xll.SNL.Clients.Office.Excel.Functions.SPG(A35, "IQ_SECTOR")</f>
        <v>Financials</v>
      </c>
      <c r="H35" s="9" t="str">
        <f>_xll.SNL.Clients.Office.Excel.Functions.SPG(A35, "IQ_INDUSTRY_GROUP")</f>
        <v>Insurance</v>
      </c>
      <c r="I35" s="9" t="str">
        <f>_xll.SNL.Clients.Office.Excel.Functions.SPG(A35, "IQ_INDUSTRY")</f>
        <v>Insurance</v>
      </c>
      <c r="J35" s="9" t="str">
        <f>_xll.SNL.Clients.Office.Excel.Functions.SPG(A35, "IQ_PRIMARY_INDUSTRY")</f>
        <v>Life and Health Insurance</v>
      </c>
      <c r="K35" s="9" t="str">
        <f>_xll.SNL.Clients.Office.Excel.Functions.SPG(A35, "NAICS_CODE", "Primary")</f>
        <v>524113 - Direct Life Insurance Carriers</v>
      </c>
      <c r="L35" s="9" t="str">
        <f>_xll.SNL.Clients.Office.Excel.Functions.SPG(A35, "SP_TOPICTAG")</f>
        <v>Employee Benefits; End-of-Life Planning; Oncology</v>
      </c>
      <c r="M35" s="5">
        <f>_xll.SNL.Clients.Office.Excel.Functions.SPG(A35, "SP_PCT_SHARES_OWNED_ALL_INSTITUTIONS")</f>
        <v>68.349999999999994</v>
      </c>
      <c r="N35" s="9" t="str">
        <f>_xll.SNL.Clients.Office.Excel.Functions.SPG(A35, "RD_CREDIT_RATING_GLOBAL", "Issuer Credit Rating", "Local Currency LT|0")</f>
        <v>A-</v>
      </c>
      <c r="O35" s="9" t="str">
        <f>_xll.SNL.Clients.Office.Excel.Functions.SPG(A35, "RD_CWOL_GLOBAL", "Issuer Credit Rating", "Local Currency LT|0")</f>
        <v>Stable</v>
      </c>
      <c r="P35" s="9" t="str">
        <f>_xll.SNL.Clients.Office.Excel.Functions.SPG(A35, "RD_RATING_ACTION_GLOBAL", "Issuer Credit Rating", "Local Currency LT|0")</f>
        <v>CreditWatch/Outlook (06/09/2020)</v>
      </c>
      <c r="Q35" s="10">
        <f>_xll.SNL.Clients.Office.Excel.Functions.SPG(A35, "RD_LAST_REVIEW_DATE_GLOBAL", "Issuer Credit Rating", "Local Currency LT")</f>
        <v>45692</v>
      </c>
      <c r="R35" s="10">
        <f>_xll.SNL.Clients.Office.Excel.Functions.SPG(A35, "RD_CREDIT_RATING_DATE_GLOBAL", "Issuer Credit Rating", "Local Currency LT|0")</f>
        <v>42263</v>
      </c>
      <c r="S35" s="10">
        <f>_xll.SNL.Clients.Office.Excel.Functions.SPG(A35, "RD_CREDIT_WATCH_OUTLOOK_DATE_GLOBAL", "Issuer Credit Rating", "Local Currency LT|0")</f>
        <v>43991</v>
      </c>
      <c r="T35" s="13" t="str">
        <f>_xll.SNL.Clients.Office.Excel.Functions.SPG(A35, "SP_BUSINESS_DESCRIPTION")</f>
        <v>Aflac Incorporated, through its subsidiaries, provides supplemental health and life insurance products. The company operates through Aflac Japan and Aflac U.S. segments. The Aflac Japan segment offers cancer, medical, nursing care, work leave, GIFT, and whole and term life insurance products, as well as WAYS and child endowment plans under saving type insurance products in Japan. The Aflac U.S. segment provides cancer, accident, short-term disability, critical illness, hospital indemnity, dental, vision, long-term care and disability, and term and whole life insurance products in the United States. It sells its products through sales associates, brokers, independent corporate agencies, individual agencies, and affiliated corporate agencies. Aflac Incorporated was founded in 1955 and is headquartered in Columbus, Georgia.</v>
      </c>
    </row>
    <row r="36" spans="1:20" x14ac:dyDescent="0.3">
      <c r="A36" s="12" t="s">
        <v>1650</v>
      </c>
      <c r="B36" s="10" t="str">
        <f>_xll.SNL.Clients.Office.Excel.Functions.SPG(A36,"SP_IPO_DATE")</f>
        <v/>
      </c>
      <c r="C36" s="5">
        <f>_xll.SNL.Clients.Office.Excel.Functions.SPG(A36, "SP_VOLUME_AVG_WEEKLY_TO_SHARES_OUT", , "1M")</f>
        <v>5.2369357880541818</v>
      </c>
      <c r="D36" s="5">
        <f>_xll.SNL.Clients.Office.Excel.Functions.SPG(A36, "SP_VOLUME_AVG_WEEKLY_TO_SHARES_OUT", , "3M")</f>
        <v>6.2781484234188421</v>
      </c>
      <c r="E36" s="5">
        <f>_xll.SNL.Clients.Office.Excel.Functions.SPG(A36, "SP_VOLUME_AVG_DAILY_TO_1YR_AVG_DAILY", , "1M")</f>
        <v>94.16</v>
      </c>
      <c r="F36" s="5">
        <f>_xll.SNL.Clients.Office.Excel.Functions.SPG(A36, "SP_VOLUME_AVG_DAILY_TO_1YR_AVG_DAILY", , "3M")</f>
        <v>112.89</v>
      </c>
      <c r="G36" s="9" t="str">
        <f>_xll.SNL.Clients.Office.Excel.Functions.SPG(A36, "IQ_SECTOR")</f>
        <v>Industrials</v>
      </c>
      <c r="H36" s="9" t="str">
        <f>_xll.SNL.Clients.Office.Excel.Functions.SPG(A36, "IQ_INDUSTRY_GROUP")</f>
        <v>Capital Goods</v>
      </c>
      <c r="I36" s="9" t="str">
        <f>_xll.SNL.Clients.Office.Excel.Functions.SPG(A36, "IQ_INDUSTRY")</f>
        <v>Machinery</v>
      </c>
      <c r="J36" s="9" t="str">
        <f>_xll.SNL.Clients.Office.Excel.Functions.SPG(A36, "IQ_PRIMARY_INDUSTRY")</f>
        <v>Agricultural and Farm Machinery</v>
      </c>
      <c r="K36" s="9" t="str">
        <f>_xll.SNL.Clients.Office.Excel.Functions.SPG(A36, "NAICS_CODE", "Primary")</f>
        <v>333111 - Farm Machinery and Equipment Manufacturing</v>
      </c>
      <c r="L36" s="9" t="str">
        <f>_xll.SNL.Clients.Office.Excel.Functions.SPG(A36, "SP_TOPICTAG")</f>
        <v>Data Integration; Farming; Horticulture; Industrial Automation; Livestock; Artificial Intelligence</v>
      </c>
      <c r="M36" s="5">
        <f>_xll.SNL.Clients.Office.Excel.Functions.SPG(A36, "SP_PCT_SHARES_OWNED_ALL_INSTITUTIONS")</f>
        <v>96.66</v>
      </c>
      <c r="N36" s="9" t="str">
        <f>_xll.SNL.Clients.Office.Excel.Functions.SPG(A36, "RD_CREDIT_RATING_GLOBAL", "Issuer Credit Rating", "Local Currency LT|0")</f>
        <v>BBB-</v>
      </c>
      <c r="O36" s="9" t="str">
        <f>_xll.SNL.Clients.Office.Excel.Functions.SPG(A36, "RD_CWOL_GLOBAL", "Issuer Credit Rating", "Local Currency LT|0")</f>
        <v>Positive</v>
      </c>
      <c r="P36" s="9" t="str">
        <f>_xll.SNL.Clients.Office.Excel.Functions.SPG(A36, "RD_RATING_ACTION_GLOBAL", "Issuer Credit Rating", "Local Currency LT|0")</f>
        <v>CreditWatch/Outlook (09/28/2023)</v>
      </c>
      <c r="Q36" s="10">
        <f>_xll.SNL.Clients.Office.Excel.Functions.SPG(A36, "RD_LAST_REVIEW_DATE_GLOBAL", "Issuer Credit Rating", "Local Currency LT")</f>
        <v>45553</v>
      </c>
      <c r="R36" s="10">
        <f>_xll.SNL.Clients.Office.Excel.Functions.SPG(A36, "RD_CREDIT_RATING_DATE_GLOBAL", "Issuer Credit Rating", "Local Currency LT|0")</f>
        <v>40242</v>
      </c>
      <c r="S36" s="10">
        <f>_xll.SNL.Clients.Office.Excel.Functions.SPG(A36, "RD_CREDIT_WATCH_OUTLOOK_DATE_GLOBAL", "Issuer Credit Rating", "Local Currency LT|0")</f>
        <v>45197</v>
      </c>
      <c r="T36" s="13" t="str">
        <f>_xll.SNL.Clients.Office.Excel.Functions.SPG(A36, "SP_BUSINESS_DESCRIPTION")</f>
        <v>AGCO Corporation manufactures and distributes agricultural equipment and related replacement parts worldwide. It offers horsepower tractors for row crop production, soil cultivation, planting, land leveling, seeding, and commercial hay operations; utility tractors for small- and medium-sized farms, as well as for dairy, livestock, orchards, and vineyards; and compact tractors for small farms, specialty agricultural industries, landscaping, equestrian, and residential uses. The company also provides grain storage bins and related drying and handling equipment systems; seed-processing systems; swine and poultry feed storage and delivery; ventilation and watering systems; and egg production systems and broiler production equipment. In addition, it offers round and rectangular balers, loader wagons, self-propelled windrowers, forage harvesters, disc mowers, spreaders, rakes, tedders, and mower conditioners for harvesting and packaging vegetative feeds used in the beef cattle, dairy, horse, and renewable fuel industries. Further, the company provides implements, including disc harrows leveling seed beds and mixing chemicals with the soils; heavy tillage to break up soil and mix crop residue into topsoil; field cultivators that prepare smooth seed bed and destroy weeds; drills for small grain seeding; planters and other planting equipment; and loaders. Additionally, it offers combines for harvesting grain crops, such as corn, wheat, soybeans, and rice; and application equipment, such as self-propelled, three- and four-wheeled vehicles, and related equipment for liquid and dry fertilizers and crop protection chemicals, and for after crops emerge from the ground, as well as produces diesel engines, gears, and generating sets. The company markets its products under the Fendt, GSI, Massey Ferguson, Precision Planting, and Valtra brands through a network of independent dealers and distributors. AGCO Corporation was founded in 1990 and is headquartered in Duluth, Georgia.</v>
      </c>
    </row>
    <row r="37" spans="1:20" x14ac:dyDescent="0.3">
      <c r="A37" s="12" t="s">
        <v>14</v>
      </c>
      <c r="B37" s="10">
        <f>_xll.SNL.Clients.Office.Excel.Functions.SPG(A37,"SP_IPO_DATE")</f>
        <v>36482</v>
      </c>
      <c r="C37" s="5">
        <f>_xll.SNL.Clients.Office.Excel.Functions.SPG(A37, "SP_VOLUME_AVG_WEEKLY_TO_SHARES_OUT", , "1M")</f>
        <v>3.1268893307112267</v>
      </c>
      <c r="D37" s="5">
        <f>_xll.SNL.Clients.Office.Excel.Functions.SPG(A37, "SP_VOLUME_AVG_WEEKLY_TO_SHARES_OUT", , "3M")</f>
        <v>3.0339779576646428</v>
      </c>
      <c r="E37" s="5">
        <f>_xll.SNL.Clients.Office.Excel.Functions.SPG(A37, "SP_VOLUME_AVG_DAILY_TO_1YR_AVG_DAILY", , "1M")</f>
        <v>102.38</v>
      </c>
      <c r="F37" s="5">
        <f>_xll.SNL.Clients.Office.Excel.Functions.SPG(A37, "SP_VOLUME_AVG_DAILY_TO_1YR_AVG_DAILY", , "3M")</f>
        <v>99.34</v>
      </c>
      <c r="G37" s="9" t="str">
        <f>_xll.SNL.Clients.Office.Excel.Functions.SPG(A37, "IQ_SECTOR")</f>
        <v>Health Care</v>
      </c>
      <c r="H37" s="9" t="str">
        <f>_xll.SNL.Clients.Office.Excel.Functions.SPG(A37, "IQ_INDUSTRY_GROUP")</f>
        <v>Pharmaceuticals, Biotechnology and Life Sciences</v>
      </c>
      <c r="I37" s="9" t="str">
        <f>_xll.SNL.Clients.Office.Excel.Functions.SPG(A37, "IQ_INDUSTRY")</f>
        <v>Life Sciences Tools and Services</v>
      </c>
      <c r="J37" s="9" t="str">
        <f>_xll.SNL.Clients.Office.Excel.Functions.SPG(A37, "IQ_PRIMARY_INDUSTRY")</f>
        <v>Life Sciences Tools and Services</v>
      </c>
      <c r="K37" s="9" t="str">
        <f>_xll.SNL.Clients.Office.Excel.Functions.SPG(A37, "NAICS_CODE", "Primary")</f>
        <v>334516 - Analytical Laboratory Instrument Manufacturing</v>
      </c>
      <c r="L37" s="9" t="str">
        <f>_xll.SNL.Clients.Office.Excel.Functions.SPG(A37, "SP_TOPICTAG")</f>
        <v>Environmental Consulting; Health Diagnostics; Genetics; Process Automation; Immunology; Oncology</v>
      </c>
      <c r="M37" s="5">
        <f>_xll.SNL.Clients.Office.Excel.Functions.SPG(A37, "SP_PCT_SHARES_OWNED_ALL_INSTITUTIONS")</f>
        <v>89.74</v>
      </c>
      <c r="N37" s="9" t="str">
        <f>_xll.SNL.Clients.Office.Excel.Functions.SPG(A37, "RD_CREDIT_RATING_GLOBAL", "Issuer Credit Rating", "Local Currency LT|0")</f>
        <v>BBB+</v>
      </c>
      <c r="O37" s="9" t="str">
        <f>_xll.SNL.Clients.Office.Excel.Functions.SPG(A37, "RD_CWOL_GLOBAL", "Issuer Credit Rating", "Local Currency LT|0")</f>
        <v>Positive</v>
      </c>
      <c r="P37" s="9" t="str">
        <f>_xll.SNL.Clients.Office.Excel.Functions.SPG(A37, "RD_RATING_ACTION_GLOBAL", "Issuer Credit Rating", "Local Currency LT|0")</f>
        <v>CreditWatch/Outlook (07/21/2023)</v>
      </c>
      <c r="Q37" s="10">
        <f>_xll.SNL.Clients.Office.Excel.Functions.SPG(A37, "RD_LAST_REVIEW_DATE_GLOBAL", "Issuer Credit Rating", "Local Currency LT")</f>
        <v>45398</v>
      </c>
      <c r="R37" s="10">
        <f>_xll.SNL.Clients.Office.Excel.Functions.SPG(A37, "RD_CREDIT_RATING_DATE_GLOBAL", "Issuer Credit Rating", "Local Currency LT|0")</f>
        <v>40899</v>
      </c>
      <c r="S37" s="10">
        <f>_xll.SNL.Clients.Office.Excel.Functions.SPG(A37, "RD_CREDIT_WATCH_OUTLOOK_DATE_GLOBAL", "Issuer Credit Rating", "Local Currency LT|0")</f>
        <v>45128</v>
      </c>
      <c r="T37" s="13" t="str">
        <f>_xll.SNL.Clients.Office.Excel.Functions.SPG(A37, "SP_BUSINESS_DESCRIPTION")</f>
        <v>Agilent Technologies, Inc. provides application focused solutions to the life sciences, diagnostics, and applied chemical markets worldwide. The company operates in three segments: Life Sciences and Applied Markets, Diagnostics and Genomics, and Agilent CrossLab. The Life Sciences and Applied Markets segment offers liquid chromatography systems and components; liquid chromatography mass spectrometry systems; gas chromatography systems and components; gas chromatography mass spectrometry systems; inductively coupled plasma mass spectrometry instruments; atomic absorption instruments; microwave plasma-atomic emission spectrometry instruments; inductively coupled plasma optical emission spectrometry instruments; raman spectroscopy; laboratory software; information management and analytics; laboratory automation and robotic systems; dissolution testing; and vacuum pumps, and measurement technologies. This segment also offers GC and LC columns, sample preparation products, custom chemistries, and laboratory instrument supplies. The Diagnostics and Genomics segment provides genomics, contract manufacturing and research and development, pathology, companion diagnostics, reagent partnership, and biomolecular analysis businesses; and cell analysis plate based assays, flow cytometers, real-time cell analyzers, cell imaging systems, microplate readers, and related consumables. The Agilent CrossLab segment provides various services, including repairs, parts, maintenance, installations, training, compliance support, software as a service, asset management, and consulting services. The company markets its products through direct sales, distributors, resellers, manufacturer's representatives, and electronic commerce. Agilent Technologies, Inc. was incorporated in 1999 and is headquartered in Santa Clara, California.</v>
      </c>
    </row>
    <row r="38" spans="1:20" x14ac:dyDescent="0.3">
      <c r="A38" s="12" t="s">
        <v>1054</v>
      </c>
      <c r="B38" s="10" t="str">
        <f>_xll.SNL.Clients.Office.Excel.Functions.SPG(A38,"SP_IPO_DATE")</f>
        <v/>
      </c>
      <c r="C38" s="5">
        <f>_xll.SNL.Clients.Office.Excel.Functions.SPG(A38, "SP_VOLUME_AVG_WEEKLY_TO_SHARES_OUT", , "1M")</f>
        <v>8.6468793677634466</v>
      </c>
      <c r="D38" s="5">
        <f>_xll.SNL.Clients.Office.Excel.Functions.SPG(A38, "SP_VOLUME_AVG_WEEKLY_TO_SHARES_OUT", , "3M")</f>
        <v>5.467758651542872</v>
      </c>
      <c r="E38" s="5">
        <f>_xll.SNL.Clients.Office.Excel.Functions.SPG(A38, "SP_VOLUME_AVG_DAILY_TO_1YR_AVG_DAILY", , "1M")</f>
        <v>201.97</v>
      </c>
      <c r="F38" s="5">
        <f>_xll.SNL.Clients.Office.Excel.Functions.SPG(A38, "SP_VOLUME_AVG_DAILY_TO_1YR_AVG_DAILY", , "3M")</f>
        <v>127.71</v>
      </c>
      <c r="G38" s="9" t="str">
        <f>_xll.SNL.Clients.Office.Excel.Functions.SPG(A38, "IQ_SECTOR")</f>
        <v>Information Technology</v>
      </c>
      <c r="H38" s="9" t="str">
        <f>_xll.SNL.Clients.Office.Excel.Functions.SPG(A38, "IQ_INDUSTRY_GROUP")</f>
        <v>Software and Services</v>
      </c>
      <c r="I38" s="9" t="str">
        <f>_xll.SNL.Clients.Office.Excel.Functions.SPG(A38, "IQ_INDUSTRY")</f>
        <v>Software</v>
      </c>
      <c r="J38" s="9" t="str">
        <f>_xll.SNL.Clients.Office.Excel.Functions.SPG(A38, "IQ_PRIMARY_INDUSTRY")</f>
        <v>Application Software</v>
      </c>
      <c r="K38" s="9" t="str">
        <f>_xll.SNL.Clients.Office.Excel.Functions.SPG(A38, "NAICS_CODE", "Primary")</f>
        <v>513210 - Software Publishers</v>
      </c>
      <c r="L38" s="9" t="str">
        <f>_xll.SNL.Clients.Office.Excel.Functions.SPG(A38, "SP_TOPICTAG")</f>
        <v>Software Development; Cloud Management; Data Integration; Customer Relationship Management; App Marketing; Cloud Infrastructure; Process Automation</v>
      </c>
      <c r="M38" s="5">
        <f>_xll.SNL.Clients.Office.Excel.Functions.SPG(A38, "SP_PCT_SHARES_OWNED_ALL_INSTITUTIONS")</f>
        <v>100.68</v>
      </c>
      <c r="N38" s="9" t="str">
        <f>_xll.SNL.Clients.Office.Excel.Functions.SPG(A38, "RD_CREDIT_RATING_GLOBAL", "Issuer Credit Rating", "Local Currency LT|0")</f>
        <v>NR</v>
      </c>
      <c r="O38" s="9" t="str">
        <f>_xll.SNL.Clients.Office.Excel.Functions.SPG(A38, "RD_CWOL_GLOBAL", "Issuer Credit Rating", "Local Currency LT|0")</f>
        <v>NR</v>
      </c>
      <c r="P38" s="9" t="str">
        <f>_xll.SNL.Clients.Office.Excel.Functions.SPG(A38, "RD_RATING_ACTION_GLOBAL", "Issuer Credit Rating", "Local Currency LT|0")</f>
        <v>Not Rated | CreditWatch/Outlook (01/03/2007)</v>
      </c>
      <c r="Q38" s="10" t="str">
        <f>_xll.SNL.Clients.Office.Excel.Functions.SPG(A38, "RD_LAST_REVIEW_DATE_GLOBAL", "Issuer Credit Rating", "Local Currency LT")</f>
        <v/>
      </c>
      <c r="R38" s="10">
        <f>_xll.SNL.Clients.Office.Excel.Functions.SPG(A38, "RD_CREDIT_RATING_DATE_GLOBAL", "Issuer Credit Rating", "Local Currency LT|0")</f>
        <v>39085</v>
      </c>
      <c r="S38" s="10">
        <f>_xll.SNL.Clients.Office.Excel.Functions.SPG(A38, "RD_CREDIT_WATCH_OUTLOOK_DATE_GLOBAL", "Issuer Credit Rating", "Local Currency LT|0")</f>
        <v>39085</v>
      </c>
      <c r="T38" s="13" t="str">
        <f>_xll.SNL.Clients.Office.Excel.Functions.SPG(A38, "SP_BUSINESS_DESCRIPTION")</f>
        <v>Agilysys, Inc. operates as a developer and marketer of software-enabled solutions and services to the hospitality industry in North America, Europe, the Asia-Pacific, and India. It offers software solutions fully integrated with third party hardware and operating systems; cloud applications, support, and maintenance; subscription and maintenance; and professional services. The company’s hospitality software solutions include hospitality experience cloud offers solution ecosystems that combine core operational systems for property management, point-of-sale (POS), and inventory and procurement; and Hospitality Solution Studios. Its food and beverage ecosystem solutions comprise InfoGenesis POS; IG Kiosk; IG Flex; IG KDS; IG OnDemand; IG Fly; IG Quick Pay; IG Smart Menu; IG Digital Menu Board; IG PanOptic AI-powered self-checkout kiosk; Pay, a payment processing solution; eCash for cashless tender; gift card solution; and Analyze, a cloud-based data analytic platform. The company’s inventory and procurement ecosystem solutions include Eatec solution and Stratton Warren System; LMS, a on-premise or hosted, web and mobile-enabled PMS solution; Versa, a hospitality solution; and Stay, a cloud-native SaaS property management system. Its hospitality and leisure and experience enhancer solutions comprise Book, Express Kiosk and Express Mobile for check-in and check-out; Spa software; Golf; Sales &amp; Catering; Service; Authorize; DataMagine; Reserve solution; Digital Marketing solution; Retail POS solution; Central Reservations; Loyalty &amp; Promotions; Membership; Residence Management; and Guest App. It serves hotels, resorts and cruise lines, casinos, corporate food service management, restaurants, universities, stadiums, and healthcare. The company was formerly known as Pioneer-Standard Electronics, Inc. and changed its name to Agilysys, Inc. in 2003. Agilysys, Inc. was founded in 1932 and is headquartered in Alpharetta, Georgia.</v>
      </c>
    </row>
    <row r="39" spans="1:20" x14ac:dyDescent="0.3">
      <c r="A39" s="12" t="s">
        <v>1651</v>
      </c>
      <c r="B39" s="10">
        <f>_xll.SNL.Clients.Office.Excel.Functions.SPG(A39,"SP_IPO_DATE")</f>
        <v>34446</v>
      </c>
      <c r="C39" s="5">
        <f>_xll.SNL.Clients.Office.Excel.Functions.SPG(A39, "SP_VOLUME_AVG_WEEKLY_TO_SHARES_OUT", , "1M")</f>
        <v>3.6604715238126007</v>
      </c>
      <c r="D39" s="5">
        <f>_xll.SNL.Clients.Office.Excel.Functions.SPG(A39, "SP_VOLUME_AVG_WEEKLY_TO_SHARES_OUT", , "3M")</f>
        <v>3.9515794902937191</v>
      </c>
      <c r="E39" s="5">
        <f>_xll.SNL.Clients.Office.Excel.Functions.SPG(A39, "SP_VOLUME_AVG_DAILY_TO_1YR_AVG_DAILY", , "1M")</f>
        <v>83.62</v>
      </c>
      <c r="F39" s="5">
        <f>_xll.SNL.Clients.Office.Excel.Functions.SPG(A39, "SP_VOLUME_AVG_DAILY_TO_1YR_AVG_DAILY", , "3M")</f>
        <v>90.27</v>
      </c>
      <c r="G39" s="9" t="str">
        <f>_xll.SNL.Clients.Office.Excel.Functions.SPG(A39, "IQ_SECTOR")</f>
        <v>Real Estate</v>
      </c>
      <c r="H39" s="9" t="str">
        <f>_xll.SNL.Clients.Office.Excel.Functions.SPG(A39, "IQ_INDUSTRY_GROUP")</f>
        <v>Equity Real Estate Investment Trusts (REITs)</v>
      </c>
      <c r="I39" s="9" t="str">
        <f>_xll.SNL.Clients.Office.Excel.Functions.SPG(A39, "IQ_INDUSTRY")</f>
        <v>Retail REITs</v>
      </c>
      <c r="J39" s="9" t="str">
        <f>_xll.SNL.Clients.Office.Excel.Functions.SPG(A39, "IQ_PRIMARY_INDUSTRY")</f>
        <v>Retail REITs</v>
      </c>
      <c r="K39" s="9" t="str">
        <f>_xll.SNL.Clients.Office.Excel.Functions.SPG(A39, "NAICS_CODE", "Primary")</f>
        <v>531110 - Lessors of Residential Buildings and Dwellings</v>
      </c>
      <c r="L39" s="9" t="str">
        <f>_xll.SNL.Clients.Office.Excel.Functions.SPG(A39, "SP_TOPICTAG")</f>
        <v/>
      </c>
      <c r="M39" s="5">
        <f>_xll.SNL.Clients.Office.Excel.Functions.SPG(A39, "SP_PCT_SHARES_OWNED_ALL_INSTITUTIONS")</f>
        <v>110.42</v>
      </c>
      <c r="N39" s="9" t="str">
        <f>_xll.SNL.Clients.Office.Excel.Functions.SPG(A39, "RD_CREDIT_RATING_GLOBAL", "Issuer Credit Rating", "Local Currency LT|0")</f>
        <v>BBB+</v>
      </c>
      <c r="O39" s="9" t="str">
        <f>_xll.SNL.Clients.Office.Excel.Functions.SPG(A39, "RD_CWOL_GLOBAL", "Issuer Credit Rating", "Local Currency LT|0")</f>
        <v>Stable</v>
      </c>
      <c r="P39" s="9" t="str">
        <f>_xll.SNL.Clients.Office.Excel.Functions.SPG(A39, "RD_RATING_ACTION_GLOBAL", "Issuer Credit Rating", "Local Currency LT|0")</f>
        <v>Upgrade | CreditWatch/Outlook (07/29/2024)</v>
      </c>
      <c r="Q39" s="10">
        <f>_xll.SNL.Clients.Office.Excel.Functions.SPG(A39, "RD_LAST_REVIEW_DATE_GLOBAL", "Issuer Credit Rating", "Local Currency LT")</f>
        <v>45693</v>
      </c>
      <c r="R39" s="10">
        <f>_xll.SNL.Clients.Office.Excel.Functions.SPG(A39, "RD_CREDIT_RATING_DATE_GLOBAL", "Issuer Credit Rating", "Local Currency LT|0")</f>
        <v>45502</v>
      </c>
      <c r="S39" s="10">
        <f>_xll.SNL.Clients.Office.Excel.Functions.SPG(A39, "RD_CREDIT_WATCH_OUTLOOK_DATE_GLOBAL", "Issuer Credit Rating", "Local Currency LT|0")</f>
        <v>45502</v>
      </c>
      <c r="T39" s="13" t="str">
        <f>_xll.SNL.Clients.Office.Excel.Functions.SPG(A39, "SP_BUSINESS_DESCRIPTION")</f>
        <v>Agree Realty Corporation is a publicly traded real estate investment trust that is RETHINKING RETAIL through the acquisition and development of properties net leased to industry-leading, omni-channel retail tenants. As of September 30, 2024, the Company owned and operated a portfolio of 2,271 properties, located in 49 states and containing approximately 47.2 million square feet of gross leasable area. The Company's common stock is listed on the New York Stock Exchange under the symbol "ADC".</v>
      </c>
    </row>
    <row r="40" spans="1:20" x14ac:dyDescent="0.3">
      <c r="A40" s="12" t="s">
        <v>1055</v>
      </c>
      <c r="B40" s="10">
        <f>_xll.SNL.Clients.Office.Excel.Functions.SPG(A40,"SP_IPO_DATE")</f>
        <v>40651</v>
      </c>
      <c r="C40" s="5">
        <f>_xll.SNL.Clients.Office.Excel.Functions.SPG(A40, "SP_VOLUME_AVG_WEEKLY_TO_SHARES_OUT", , "1M")</f>
        <v>2.7730131614868245</v>
      </c>
      <c r="D40" s="5">
        <f>_xll.SNL.Clients.Office.Excel.Functions.SPG(A40, "SP_VOLUME_AVG_WEEKLY_TO_SHARES_OUT", , "3M")</f>
        <v>2.7991353011989046</v>
      </c>
      <c r="E40" s="5">
        <f>_xll.SNL.Clients.Office.Excel.Functions.SPG(A40, "SP_VOLUME_AVG_DAILY_TO_1YR_AVG_DAILY", , "1M")</f>
        <v>67.08</v>
      </c>
      <c r="F40" s="5">
        <f>_xll.SNL.Clients.Office.Excel.Functions.SPG(A40, "SP_VOLUME_AVG_DAILY_TO_1YR_AVG_DAILY", , "3M")</f>
        <v>67.72</v>
      </c>
      <c r="G40" s="9" t="str">
        <f>_xll.SNL.Clients.Office.Excel.Functions.SPG(A40, "IQ_SECTOR")</f>
        <v>Industrials</v>
      </c>
      <c r="H40" s="9" t="str">
        <f>_xll.SNL.Clients.Office.Excel.Functions.SPG(A40, "IQ_INDUSTRY_GROUP")</f>
        <v>Capital Goods</v>
      </c>
      <c r="I40" s="9" t="str">
        <f>_xll.SNL.Clients.Office.Excel.Functions.SPG(A40, "IQ_INDUSTRY")</f>
        <v>Trading Companies and Distributors</v>
      </c>
      <c r="J40" s="9" t="str">
        <f>_xll.SNL.Clients.Office.Excel.Functions.SPG(A40, "IQ_PRIMARY_INDUSTRY")</f>
        <v>Trading Companies and Distributors</v>
      </c>
      <c r="K40" s="9" t="str">
        <f>_xll.SNL.Clients.Office.Excel.Functions.SPG(A40, "NAICS_CODE", "Primary")</f>
        <v>532411 - Commercial Air, Rail, and Water Transportation Equipment Rental and Leasing</v>
      </c>
      <c r="L40" s="9" t="str">
        <f>_xll.SNL.Clients.Office.Excel.Functions.SPG(A40, "SP_TOPICTAG")</f>
        <v>Fleet Management; Passenger Aircraft Manufacturing</v>
      </c>
      <c r="M40" s="5">
        <f>_xll.SNL.Clients.Office.Excel.Functions.SPG(A40, "SP_PCT_SHARES_OWNED_ALL_INSTITUTIONS")</f>
        <v>97.38</v>
      </c>
      <c r="N40" s="9" t="str">
        <f>_xll.SNL.Clients.Office.Excel.Functions.SPG(A40, "RD_CREDIT_RATING_GLOBAL", "Issuer Credit Rating", "Local Currency LT|0")</f>
        <v>BBB</v>
      </c>
      <c r="O40" s="9" t="str">
        <f>_xll.SNL.Clients.Office.Excel.Functions.SPG(A40, "RD_CWOL_GLOBAL", "Issuer Credit Rating", "Local Currency LT|0")</f>
        <v>Stable</v>
      </c>
      <c r="P40" s="9" t="str">
        <f>_xll.SNL.Clients.Office.Excel.Functions.SPG(A40, "RD_RATING_ACTION_GLOBAL", "Issuer Credit Rating", "Local Currency LT|0")</f>
        <v>CreditWatch/Outlook (04/07/2021)</v>
      </c>
      <c r="Q40" s="10">
        <f>_xll.SNL.Clients.Office.Excel.Functions.SPG(A40, "RD_LAST_REVIEW_DATE_GLOBAL", "Issuer Credit Rating", "Local Currency LT")</f>
        <v>45590</v>
      </c>
      <c r="R40" s="10">
        <f>_xll.SNL.Clients.Office.Excel.Functions.SPG(A40, "RD_CREDIT_RATING_DATE_GLOBAL", "Issuer Credit Rating", "Local Currency LT|0")</f>
        <v>42660</v>
      </c>
      <c r="S40" s="10">
        <f>_xll.SNL.Clients.Office.Excel.Functions.SPG(A40, "RD_CREDIT_WATCH_OUTLOOK_DATE_GLOBAL", "Issuer Credit Rating", "Local Currency LT|0")</f>
        <v>44293</v>
      </c>
      <c r="T40" s="13" t="str">
        <f>_xll.SNL.Clients.Office.Excel.Functions.SPG(A40, "SP_BUSINESS_DESCRIPTION")</f>
        <v>Air Lease Corporation, an aircraft leasing company, engages in the purchase and leasing of commercial jet aircraft to airlines worldwide. It sells aircraft from its fleet to third parties, including other leasing companies, financial services companies, airlines, and other investors. The company provides fleet management services to investors and owners of aircraft portfolios. As of December 31, 2023, it owned a fleet of 463 aircraft, including 345 narrowbody aircraft and 118 widebody aircraft. Air Lease Corporation was incorporated in 2010 and is headquartered in Los Angeles, California.</v>
      </c>
    </row>
    <row r="41" spans="1:20" x14ac:dyDescent="0.3">
      <c r="A41" s="12" t="s">
        <v>15</v>
      </c>
      <c r="B41" s="10" t="str">
        <f>_xll.SNL.Clients.Office.Excel.Functions.SPG(A41,"SP_IPO_DATE")</f>
        <v/>
      </c>
      <c r="C41" s="5">
        <f>_xll.SNL.Clients.Office.Excel.Functions.SPG(A41, "SP_VOLUME_AVG_WEEKLY_TO_SHARES_OUT", , "1M")</f>
        <v>4.282873873456813</v>
      </c>
      <c r="D41" s="5">
        <f>_xll.SNL.Clients.Office.Excel.Functions.SPG(A41, "SP_VOLUME_AVG_WEEKLY_TO_SHARES_OUT", , "3M")</f>
        <v>3.3848845452984824</v>
      </c>
      <c r="E41" s="5">
        <f>_xll.SNL.Clients.Office.Excel.Functions.SPG(A41, "SP_VOLUME_AVG_DAILY_TO_1YR_AVG_DAILY", , "1M")</f>
        <v>123.01</v>
      </c>
      <c r="F41" s="5">
        <f>_xll.SNL.Clients.Office.Excel.Functions.SPG(A41, "SP_VOLUME_AVG_DAILY_TO_1YR_AVG_DAILY", , "3M")</f>
        <v>97.22</v>
      </c>
      <c r="G41" s="9" t="str">
        <f>_xll.SNL.Clients.Office.Excel.Functions.SPG(A41, "IQ_SECTOR")</f>
        <v>Materials</v>
      </c>
      <c r="H41" s="9" t="str">
        <f>_xll.SNL.Clients.Office.Excel.Functions.SPG(A41, "IQ_INDUSTRY_GROUP")</f>
        <v>Materials</v>
      </c>
      <c r="I41" s="9" t="str">
        <f>_xll.SNL.Clients.Office.Excel.Functions.SPG(A41, "IQ_INDUSTRY")</f>
        <v>Chemicals</v>
      </c>
      <c r="J41" s="9" t="str">
        <f>_xll.SNL.Clients.Office.Excel.Functions.SPG(A41, "IQ_PRIMARY_INDUSTRY")</f>
        <v>Industrial Gases</v>
      </c>
      <c r="K41" s="9" t="str">
        <f>_xll.SNL.Clients.Office.Excel.Functions.SPG(A41, "NAICS_CODE", "Primary")</f>
        <v>325120 - Industrial Gas Manufacturing</v>
      </c>
      <c r="L41" s="9" t="str">
        <f>_xll.SNL.Clients.Office.Excel.Functions.SPG(A41, "SP_TOPICTAG")</f>
        <v>Clean Energy; CleanTech; ClimateTech; Utility Scale Solar; Onshore and Offshore Wind; Hydrogen</v>
      </c>
      <c r="M41" s="5">
        <f>_xll.SNL.Clients.Office.Excel.Functions.SPG(A41, "SP_PCT_SHARES_OWNED_ALL_INSTITUTIONS")</f>
        <v>90.64</v>
      </c>
      <c r="N41" s="9" t="str">
        <f>_xll.SNL.Clients.Office.Excel.Functions.SPG(A41, "RD_CREDIT_RATING_GLOBAL", "Issuer Credit Rating", "Local Currency LT|0")</f>
        <v>A</v>
      </c>
      <c r="O41" s="9" t="str">
        <f>_xll.SNL.Clients.Office.Excel.Functions.SPG(A41, "RD_CWOL_GLOBAL", "Issuer Credit Rating", "Local Currency LT|0")</f>
        <v>Negative</v>
      </c>
      <c r="P41" s="9" t="str">
        <f>_xll.SNL.Clients.Office.Excel.Functions.SPG(A41, "RD_RATING_ACTION_GLOBAL", "Issuer Credit Rating", "Local Currency LT|0")</f>
        <v>CreditWatch/Outlook (10/18/2024)</v>
      </c>
      <c r="Q41" s="10">
        <f>_xll.SNL.Clients.Office.Excel.Functions.SPG(A41, "RD_LAST_REVIEW_DATE_GLOBAL", "Issuer Credit Rating", "Local Currency LT")</f>
        <v>45583</v>
      </c>
      <c r="R41" s="10">
        <f>_xll.SNL.Clients.Office.Excel.Functions.SPG(A41, "RD_CREDIT_RATING_DATE_GLOBAL", "Issuer Credit Rating", "Local Currency LT|0")</f>
        <v>35166</v>
      </c>
      <c r="S41" s="10">
        <f>_xll.SNL.Clients.Office.Excel.Functions.SPG(A41, "RD_CREDIT_WATCH_OUTLOOK_DATE_GLOBAL", "Issuer Credit Rating", "Local Currency LT|0")</f>
        <v>45583</v>
      </c>
      <c r="T41" s="13" t="str">
        <f>_xll.SNL.Clients.Office.Excel.Functions.SPG(A41, "SP_BUSINESS_DESCRIPTION")</f>
        <v>Air Products and Chemicals, Inc. provides atmospheric gases, process and specialty gases, equipment, and related services in the Americas, Asia, Europe, the Middle East, India, and internationally. The company produces atmospheric gases, including oxygen, nitrogen, and argon; process gases, such as hydrogen, helium, carbon dioxide, carbon monoxide, and syngas; and specialty gases for customers in various industries, including refining, chemical, manufacturing, electronics, energy production, medical, food, and metals. It also designs and manufactures equipment for air separation, hydrocarbon recovery and purification, natural gas liquefaction, and liquid helium and liquid hydrogen transport and storage. The company was founded in 1940 and is headquartered in Allentown, Pennsylvania.</v>
      </c>
    </row>
    <row r="42" spans="1:20" x14ac:dyDescent="0.3">
      <c r="A42" s="12" t="s">
        <v>16</v>
      </c>
      <c r="B42" s="10">
        <f>_xll.SNL.Clients.Office.Excel.Functions.SPG(A42,"SP_IPO_DATE")</f>
        <v>44174</v>
      </c>
      <c r="C42" s="5">
        <f>_xll.SNL.Clients.Office.Excel.Functions.SPG(A42, "SP_VOLUME_AVG_WEEKLY_TO_SHARES_OUT", , "1M")</f>
        <v>6.1775408673294079</v>
      </c>
      <c r="D42" s="5">
        <f>_xll.SNL.Clients.Office.Excel.Functions.SPG(A42, "SP_VOLUME_AVG_WEEKLY_TO_SHARES_OUT", , "3M")</f>
        <v>5.4530009889391611</v>
      </c>
      <c r="E42" s="5">
        <f>_xll.SNL.Clients.Office.Excel.Functions.SPG(A42, "SP_VOLUME_AVG_DAILY_TO_1YR_AVG_DAILY", , "1M")</f>
        <v>117.36</v>
      </c>
      <c r="F42" s="5">
        <f>_xll.SNL.Clients.Office.Excel.Functions.SPG(A42, "SP_VOLUME_AVG_DAILY_TO_1YR_AVG_DAILY", , "3M")</f>
        <v>103.6</v>
      </c>
      <c r="G42" s="9" t="str">
        <f>_xll.SNL.Clients.Office.Excel.Functions.SPG(A42, "IQ_SECTOR")</f>
        <v>Consumer Discretionary</v>
      </c>
      <c r="H42" s="9" t="str">
        <f>_xll.SNL.Clients.Office.Excel.Functions.SPG(A42, "IQ_INDUSTRY_GROUP")</f>
        <v>Consumer Services</v>
      </c>
      <c r="I42" s="9" t="str">
        <f>_xll.SNL.Clients.Office.Excel.Functions.SPG(A42, "IQ_INDUSTRY")</f>
        <v>Hotels, Restaurants and Leisure</v>
      </c>
      <c r="J42" s="9" t="str">
        <f>_xll.SNL.Clients.Office.Excel.Functions.SPG(A42, "IQ_PRIMARY_INDUSTRY")</f>
        <v>Hotels, Resorts and Cruise Lines</v>
      </c>
      <c r="K42" s="9" t="str">
        <f>_xll.SNL.Clients.Office.Excel.Functions.SPG(A42, "NAICS_CODE", "Primary")</f>
        <v>561510 - Travel Agencies</v>
      </c>
      <c r="L42" s="9" t="str">
        <f>_xll.SNL.Clients.Office.Excel.Functions.SPG(A42, "SP_TOPICTAG")</f>
        <v>Adventure Travel; Business Travel; Tourism; Travel Accommodations; Collaborative Consumption</v>
      </c>
      <c r="M42" s="5">
        <f>_xll.SNL.Clients.Office.Excel.Functions.SPG(A42, "SP_PCT_SHARES_OWNED_ALL_INSTITUTIONS")</f>
        <v>57.2</v>
      </c>
      <c r="N42" s="9" t="str">
        <f>_xll.SNL.Clients.Office.Excel.Functions.SPG(A42, "RD_CREDIT_RATING_GLOBAL", "Issuer Credit Rating", "Local Currency LT|0")</f>
        <v/>
      </c>
      <c r="O42" s="9" t="str">
        <f>_xll.SNL.Clients.Office.Excel.Functions.SPG(A42, "RD_CWOL_GLOBAL", "Issuer Credit Rating", "Local Currency LT|0")</f>
        <v/>
      </c>
      <c r="P42" s="9" t="str">
        <f>_xll.SNL.Clients.Office.Excel.Functions.SPG(A42, "RD_RATING_ACTION_GLOBAL", "Issuer Credit Rating", "Local Currency LT|0")</f>
        <v/>
      </c>
      <c r="Q42" s="10" t="str">
        <f>_xll.SNL.Clients.Office.Excel.Functions.SPG(A42, "RD_LAST_REVIEW_DATE_GLOBAL", "Issuer Credit Rating", "Local Currency LT")</f>
        <v/>
      </c>
      <c r="R42" s="10" t="str">
        <f>_xll.SNL.Clients.Office.Excel.Functions.SPG(A42, "RD_CREDIT_RATING_DATE_GLOBAL", "Issuer Credit Rating", "Local Currency LT|0")</f>
        <v/>
      </c>
      <c r="S42" s="10" t="str">
        <f>_xll.SNL.Clients.Office.Excel.Functions.SPG(A42, "RD_CREDIT_WATCH_OUTLOOK_DATE_GLOBAL", "Issuer Credit Rating", "Local Currency LT|0")</f>
        <v/>
      </c>
      <c r="T42" s="13" t="str">
        <f>_xll.SNL.Clients.Office.Excel.Functions.SPG(A42, "SP_BUSINESS_DESCRIPTION")</f>
        <v>Airbnb, Inc., together with its subsidiaries, operates a platform that enables hosts to offer stays and experiences to guests worldwide. Its marketplace connects hosts and guests online or through mobile devices to book spaces and experiences. It also offers gift cards. The company was formerly known as AirBed &amp; Breakfast, Inc. and changed its name to Airbnb, Inc. in November 2010. Airbnb, Inc. was founded in 2007 and is headquartered in San Francisco, California.</v>
      </c>
    </row>
    <row r="43" spans="1:20" x14ac:dyDescent="0.3">
      <c r="A43" s="12" t="s">
        <v>17</v>
      </c>
      <c r="B43" s="10">
        <f>_xll.SNL.Clients.Office.Excel.Functions.SPG(A43,"SP_IPO_DATE")</f>
        <v>36461</v>
      </c>
      <c r="C43" s="5">
        <f>_xll.SNL.Clients.Office.Excel.Functions.SPG(A43, "SP_VOLUME_AVG_WEEKLY_TO_SHARES_OUT", , "1M")</f>
        <v>5.6854490149008079</v>
      </c>
      <c r="D43" s="5">
        <f>_xll.SNL.Clients.Office.Excel.Functions.SPG(A43, "SP_VOLUME_AVG_WEEKLY_TO_SHARES_OUT", , "3M")</f>
        <v>5.6857556033198637</v>
      </c>
      <c r="E43" s="5">
        <f>_xll.SNL.Clients.Office.Excel.Functions.SPG(A43, "SP_VOLUME_AVG_DAILY_TO_1YR_AVG_DAILY", , "1M")</f>
        <v>100.52</v>
      </c>
      <c r="F43" s="5">
        <f>_xll.SNL.Clients.Office.Excel.Functions.SPG(A43, "SP_VOLUME_AVG_DAILY_TO_1YR_AVG_DAILY", , "3M")</f>
        <v>100.53</v>
      </c>
      <c r="G43" s="9" t="str">
        <f>_xll.SNL.Clients.Office.Excel.Functions.SPG(A43, "IQ_SECTOR")</f>
        <v>Information Technology</v>
      </c>
      <c r="H43" s="9" t="str">
        <f>_xll.SNL.Clients.Office.Excel.Functions.SPG(A43, "IQ_INDUSTRY_GROUP")</f>
        <v>Software and Services</v>
      </c>
      <c r="I43" s="9" t="str">
        <f>_xll.SNL.Clients.Office.Excel.Functions.SPG(A43, "IQ_INDUSTRY")</f>
        <v>IT Services</v>
      </c>
      <c r="J43" s="9" t="str">
        <f>_xll.SNL.Clients.Office.Excel.Functions.SPG(A43, "IQ_PRIMARY_INDUSTRY")</f>
        <v>Internet Services and Infrastructure</v>
      </c>
      <c r="K43" s="9" t="str">
        <f>_xll.SNL.Clients.Office.Excel.Functions.SPG(A43, "NAICS_CODE", "Primary")</f>
        <v>513210 - Software Publishers</v>
      </c>
      <c r="L43" s="9" t="str">
        <f>_xll.SNL.Clients.Office.Excel.Functions.SPG(A43, "SP_TOPICTAG")</f>
        <v>Cloud Management; Data Integration; Data Protection; Cloud Infrastructure; Cloud Security; Cloud Storage; Network Security</v>
      </c>
      <c r="M43" s="5">
        <f>_xll.SNL.Clients.Office.Excel.Functions.SPG(A43, "SP_PCT_SHARES_OWNED_ALL_INSTITUTIONS")</f>
        <v>98.91</v>
      </c>
      <c r="N43" s="9" t="str">
        <f>_xll.SNL.Clients.Office.Excel.Functions.SPG(A43, "RD_CREDIT_RATING_GLOBAL", "Issuer Credit Rating", "Local Currency LT|0")</f>
        <v>BBB+</v>
      </c>
      <c r="O43" s="9" t="str">
        <f>_xll.SNL.Clients.Office.Excel.Functions.SPG(A43, "RD_CWOL_GLOBAL", "Issuer Credit Rating", "Local Currency LT|0")</f>
        <v>Stable</v>
      </c>
      <c r="P43" s="9" t="str">
        <f>_xll.SNL.Clients.Office.Excel.Functions.SPG(A43, "RD_RATING_ACTION_GLOBAL", "Issuer Credit Rating", "Local Currency LT|0")</f>
        <v>New Rating | CreditWatch/Outlook (08/08/2023)</v>
      </c>
      <c r="Q43" s="10">
        <f>_xll.SNL.Clients.Office.Excel.Functions.SPG(A43, "RD_LAST_REVIEW_DATE_GLOBAL", "Issuer Credit Rating", "Local Currency LT")</f>
        <v>45495</v>
      </c>
      <c r="R43" s="10">
        <f>_xll.SNL.Clients.Office.Excel.Functions.SPG(A43, "RD_CREDIT_RATING_DATE_GLOBAL", "Issuer Credit Rating", "Local Currency LT|0")</f>
        <v>45146</v>
      </c>
      <c r="S43" s="10">
        <f>_xll.SNL.Clients.Office.Excel.Functions.SPG(A43, "RD_CREDIT_WATCH_OUTLOOK_DATE_GLOBAL", "Issuer Credit Rating", "Local Currency LT|0")</f>
        <v>45146</v>
      </c>
      <c r="T43" s="13" t="str">
        <f>_xll.SNL.Clients.Office.Excel.Functions.SPG(A43, "SP_BUSINESS_DESCRIPTION")</f>
        <v>Akamai Technologies, Inc. provides cloud computing, security, and content delivery services in the United States and internationally. The company offers cloud solutions to keep infrastructure, websites, applications, application programming interfaces, and users safe from various cyberattacks and online threats while enhancing performance. It also provides web and mobile performance solutions to enable dynamic websites and applications; media delivery solutions, including video streaming and video player services, game and software delivery, broadcast operations, authoritative domain name system, resolution, and data and analytics; and cloud computing services, such as compute, storage, networking, database, and container management services to build, deploy, and secure applications and workloads. In addition, the company offers content delivery solutions; and an array of service and support to assist customers with integrating, configuring, optimizing, and managing its offerings. It sells its solutions through various channel partners. Akamai Technologies, Inc. was incorporated in 1998 and is headquartered in Cambridge, Massachusetts.</v>
      </c>
    </row>
    <row r="44" spans="1:20" x14ac:dyDescent="0.3">
      <c r="A44" s="12" t="s">
        <v>1056</v>
      </c>
      <c r="B44" s="10">
        <f>_xll.SNL.Clients.Office.Excel.Functions.SPG(A44,"SP_IPO_DATE")</f>
        <v>34047</v>
      </c>
      <c r="C44" s="5">
        <f>_xll.SNL.Clients.Office.Excel.Functions.SPG(A44, "SP_VOLUME_AVG_WEEKLY_TO_SHARES_OUT", , "1M")</f>
        <v>3.6562176180195567</v>
      </c>
      <c r="D44" s="5">
        <f>_xll.SNL.Clients.Office.Excel.Functions.SPG(A44, "SP_VOLUME_AVG_WEEKLY_TO_SHARES_OUT", , "3M")</f>
        <v>3.8826927960995778</v>
      </c>
      <c r="E44" s="5">
        <f>_xll.SNL.Clients.Office.Excel.Functions.SPG(A44, "SP_VOLUME_AVG_DAILY_TO_1YR_AVG_DAILY", , "1M")</f>
        <v>108.08</v>
      </c>
      <c r="F44" s="5">
        <f>_xll.SNL.Clients.Office.Excel.Functions.SPG(A44, "SP_VOLUME_AVG_DAILY_TO_1YR_AVG_DAILY", , "3M")</f>
        <v>114.78</v>
      </c>
      <c r="G44" s="9" t="str">
        <f>_xll.SNL.Clients.Office.Excel.Functions.SPG(A44, "IQ_SECTOR")</f>
        <v>Industrials</v>
      </c>
      <c r="H44" s="9" t="str">
        <f>_xll.SNL.Clients.Office.Excel.Functions.SPG(A44, "IQ_INDUSTRY_GROUP")</f>
        <v>Capital Goods</v>
      </c>
      <c r="I44" s="9" t="str">
        <f>_xll.SNL.Clients.Office.Excel.Functions.SPG(A44, "IQ_INDUSTRY")</f>
        <v>Machinery</v>
      </c>
      <c r="J44" s="9" t="str">
        <f>_xll.SNL.Clients.Office.Excel.Functions.SPG(A44, "IQ_PRIMARY_INDUSTRY")</f>
        <v>Agricultural and Farm Machinery</v>
      </c>
      <c r="K44" s="9" t="str">
        <f>_xll.SNL.Clients.Office.Excel.Functions.SPG(A44, "NAICS_CODE", "Primary")</f>
        <v>333 - Machinery Manufacturing</v>
      </c>
      <c r="L44" s="9" t="str">
        <f>_xll.SNL.Clients.Office.Excel.Functions.SPG(A44, "SP_TOPICTAG")</f>
        <v>Environmental Engineering; Farming; Forestry; Horticulture; Industrial Automation; Pollution Control</v>
      </c>
      <c r="M44" s="5">
        <f>_xll.SNL.Clients.Office.Excel.Functions.SPG(A44, "SP_PCT_SHARES_OWNED_ALL_INSTITUTIONS")</f>
        <v>94.42</v>
      </c>
      <c r="N44" s="9" t="str">
        <f>_xll.SNL.Clients.Office.Excel.Functions.SPG(A44, "RD_CREDIT_RATING_GLOBAL", "Issuer Credit Rating", "Local Currency LT|0")</f>
        <v/>
      </c>
      <c r="O44" s="9" t="str">
        <f>_xll.SNL.Clients.Office.Excel.Functions.SPG(A44, "RD_CWOL_GLOBAL", "Issuer Credit Rating", "Local Currency LT|0")</f>
        <v/>
      </c>
      <c r="P44" s="9" t="str">
        <f>_xll.SNL.Clients.Office.Excel.Functions.SPG(A44, "RD_RATING_ACTION_GLOBAL", "Issuer Credit Rating", "Local Currency LT|0")</f>
        <v/>
      </c>
      <c r="Q44" s="10" t="str">
        <f>_xll.SNL.Clients.Office.Excel.Functions.SPG(A44, "RD_LAST_REVIEW_DATE_GLOBAL", "Issuer Credit Rating", "Local Currency LT")</f>
        <v/>
      </c>
      <c r="R44" s="10" t="str">
        <f>_xll.SNL.Clients.Office.Excel.Functions.SPG(A44, "RD_CREDIT_RATING_DATE_GLOBAL", "Issuer Credit Rating", "Local Currency LT|0")</f>
        <v/>
      </c>
      <c r="S44" s="10" t="str">
        <f>_xll.SNL.Clients.Office.Excel.Functions.SPG(A44, "RD_CREDIT_WATCH_OUTLOOK_DATE_GLOBAL", "Issuer Credit Rating", "Local Currency LT|0")</f>
        <v/>
      </c>
      <c r="T44" s="13" t="str">
        <f>_xll.SNL.Clients.Office.Excel.Functions.SPG(A44, "SP_BUSINESS_DESCRIPTION")</f>
        <v>Alamo Group Inc. designs, manufactures, distributes, and services vegetation management and infrastructure maintenance equipment for governmental, industrial, and agricultural uses worldwide. It operates through two segments, Vegetation Management and Industrial Equipment. Its Vegetation Management Division segment offers hydraulically-powered and tractor - and off-road chassis mounted mowers, other cutters and replacement parts for heavy-duty and intensive uses and heavy duty, tractor- and truck-mounted mowing and vegetation maintenance equipment, and replacement parts. This segment also provides rotary and finishing mowers, flail and disc mowers, front-end loaders, backhoes, rotary tillers, posthole diggers, scraper blades and replacement parts, zero turn radius mowers, cutting parts, plain and hard-faced replacement tillage tools, disc blades, and fertilizer application components; aftermarket agricultural parts, heavy-duty mechanical rotary mowers, snow blowers, rock removal equipment, tractor attachments, agricultural implements, hydraulic and boom-mounted hedge and grass cutters, hedgerow cutters, industrial grass mowers, agricultural seedbed preparation cultivators, self-propelled sprayers and multi-drive load-carrying vehicles, and cutting blades. The company’s Industrial Equipment Division segment offers truck-mounted air vacuum, mechanical broom, and regenerative air sweepers, pothole patchers, leaf collection equipment and replacement brooms, parking lot and street sweepers, excavators, catch basin cleaners, and roadway debris vacuum systems, as well as truck-mounted vacuum machines, combination sewer cleaners, and hydro excavators. This segment also offers ice control products, snowplows and heavy duty snow removal equipment, hitches, attachments, and graders; and public works and runway maintenance products, parts, and services, and high pressure cleaning systems and trenchers. The company was founded in 1955 and is headquartered in Seguin, Texas.</v>
      </c>
    </row>
    <row r="45" spans="1:20" x14ac:dyDescent="0.3">
      <c r="A45" s="12" t="s">
        <v>1057</v>
      </c>
      <c r="B45" s="10">
        <f>_xll.SNL.Clients.Office.Excel.Functions.SPG(A45,"SP_IPO_DATE")</f>
        <v>42180</v>
      </c>
      <c r="C45" s="5">
        <f>_xll.SNL.Clients.Office.Excel.Functions.SPG(A45, "SP_VOLUME_AVG_WEEKLY_TO_SHARES_OUT", , "1M")</f>
        <v>2.6097814587611916</v>
      </c>
      <c r="D45" s="5">
        <f>_xll.SNL.Clients.Office.Excel.Functions.SPG(A45, "SP_VOLUME_AVG_WEEKLY_TO_SHARES_OUT", , "3M")</f>
        <v>3.5336308791836157</v>
      </c>
      <c r="E45" s="5">
        <f>_xll.SNL.Clients.Office.Excel.Functions.SPG(A45, "SP_VOLUME_AVG_DAILY_TO_1YR_AVG_DAILY", , "1M")</f>
        <v>66.62</v>
      </c>
      <c r="F45" s="5">
        <f>_xll.SNL.Clients.Office.Excel.Functions.SPG(A45, "SP_VOLUME_AVG_DAILY_TO_1YR_AVG_DAILY", , "3M")</f>
        <v>90.2</v>
      </c>
      <c r="G45" s="9" t="str">
        <f>_xll.SNL.Clients.Office.Excel.Functions.SPG(A45, "IQ_SECTOR")</f>
        <v>Information Technology</v>
      </c>
      <c r="H45" s="9" t="str">
        <f>_xll.SNL.Clients.Office.Excel.Functions.SPG(A45, "IQ_INDUSTRY_GROUP")</f>
        <v>Software and Services</v>
      </c>
      <c r="I45" s="9" t="str">
        <f>_xll.SNL.Clients.Office.Excel.Functions.SPG(A45, "IQ_INDUSTRY")</f>
        <v>Software</v>
      </c>
      <c r="J45" s="9" t="str">
        <f>_xll.SNL.Clients.Office.Excel.Functions.SPG(A45, "IQ_PRIMARY_INDUSTRY")</f>
        <v>Application Software</v>
      </c>
      <c r="K45" s="9" t="str">
        <f>_xll.SNL.Clients.Office.Excel.Functions.SPG(A45, "NAICS_CODE", "Primary")</f>
        <v>518210 - Computing Infrastructure Providers, Data Processing, Web Hosting, and Related Services</v>
      </c>
      <c r="L45" s="9" t="str">
        <f>_xll.SNL.Clients.Office.Excel.Functions.SPG(A45, "SP_TOPICTAG")</f>
        <v>Smart Building; Video Streaming; Cloud Infrastructure; Process Automation; Security Management; Artificial Intelligence</v>
      </c>
      <c r="M45" s="5">
        <f>_xll.SNL.Clients.Office.Excel.Functions.SPG(A45, "SP_PCT_SHARES_OWNED_ALL_INSTITUTIONS")</f>
        <v>95.53</v>
      </c>
      <c r="N45" s="9" t="str">
        <f>_xll.SNL.Clients.Office.Excel.Functions.SPG(A45, "RD_CREDIT_RATING_GLOBAL", "Issuer Credit Rating", "Local Currency LT|0")</f>
        <v/>
      </c>
      <c r="O45" s="9" t="str">
        <f>_xll.SNL.Clients.Office.Excel.Functions.SPG(A45, "RD_CWOL_GLOBAL", "Issuer Credit Rating", "Local Currency LT|0")</f>
        <v/>
      </c>
      <c r="P45" s="9" t="str">
        <f>_xll.SNL.Clients.Office.Excel.Functions.SPG(A45, "RD_RATING_ACTION_GLOBAL", "Issuer Credit Rating", "Local Currency LT|0")</f>
        <v/>
      </c>
      <c r="Q45" s="10" t="str">
        <f>_xll.SNL.Clients.Office.Excel.Functions.SPG(A45, "RD_LAST_REVIEW_DATE_GLOBAL", "Issuer Credit Rating", "Local Currency LT")</f>
        <v/>
      </c>
      <c r="R45" s="10" t="str">
        <f>_xll.SNL.Clients.Office.Excel.Functions.SPG(A45, "RD_CREDIT_RATING_DATE_GLOBAL", "Issuer Credit Rating", "Local Currency LT|0")</f>
        <v/>
      </c>
      <c r="S45" s="10" t="str">
        <f>_xll.SNL.Clients.Office.Excel.Functions.SPG(A45, "RD_CREDIT_WATCH_OUTLOOK_DATE_GLOBAL", "Issuer Credit Rating", "Local Currency LT|0")</f>
        <v/>
      </c>
      <c r="T45" s="13" t="str">
        <f>_xll.SNL.Clients.Office.Excel.Functions.SPG(A45, "SP_BUSINESS_DESCRIPTION")</f>
        <v>Alarm.com Holdings, Inc. provides various Internet of Things (IoT) and solutions for residential, multi-family, small business, and enterprise commercial markets in North America and internationally. The company operates through two segments, Alarm.com and Other. It offers solutions to control and monitor security systems, as well as to IoT devices, including door locks, garage doors, thermostats, and video cameras; and video monitoring and analytics solutions, such as video analytics, escalated events, video doorbells, intelligent integration, live streaming, secure cloud storage, and video alerts. The company also provides scenes, video analytics triggers, thermostat schedules, responsive savings, precision comfort, energy usage monitoring, places feature, whole home water safety, and solar monitoring solutions, as well as heating, ventilation, and air conditioning monitoring services. In addition, it offers demand response programs, commercial grade video, commercial video analytics, access control, cell connectors, enterprise dashboard and multi-site management, energy savings, protection for valuables and inventory, temperature monitoring, and daily safeguard solutions. Further, the company provides a permission-based online portal that provides account management, sales, marketing, training, and support tools; a unified interface that displays key operational and customer experience indicators, including technician performance, system reliability and customer engagement metrics; installation and support services; MobileTech Application and Remote Toolkit; video health reports; smart gateway; AI-powered enhancements to professional monitoring and false alarm reduction; Web services and business intelligence; sales, marketing, and training services; and home builder programs. Additionally, it offers electric utility grid and water management, indoor gunshot detection, and health and wellness and data-rich emergency response solutions. The company was founded in 2000 and is based in Tysons, Virginia.</v>
      </c>
    </row>
    <row r="46" spans="1:20" x14ac:dyDescent="0.3">
      <c r="A46" s="12" t="s">
        <v>1058</v>
      </c>
      <c r="B46" s="10" t="str">
        <f>_xll.SNL.Clients.Office.Excel.Functions.SPG(A46,"SP_IPO_DATE")</f>
        <v/>
      </c>
      <c r="C46" s="5">
        <f>_xll.SNL.Clients.Office.Excel.Functions.SPG(A46, "SP_VOLUME_AVG_WEEKLY_TO_SHARES_OUT", , "1M")</f>
        <v>11.415971451126524</v>
      </c>
      <c r="D46" s="5">
        <f>_xll.SNL.Clients.Office.Excel.Functions.SPG(A46, "SP_VOLUME_AVG_WEEKLY_TO_SHARES_OUT", , "3M")</f>
        <v>11.245413859248657</v>
      </c>
      <c r="E46" s="5">
        <f>_xll.SNL.Clients.Office.Excel.Functions.SPG(A46, "SP_VOLUME_AVG_DAILY_TO_1YR_AVG_DAILY", , "1M")</f>
        <v>120.09</v>
      </c>
      <c r="F46" s="5">
        <f>_xll.SNL.Clients.Office.Excel.Functions.SPG(A46, "SP_VOLUME_AVG_DAILY_TO_1YR_AVG_DAILY", , "3M")</f>
        <v>118.3</v>
      </c>
      <c r="G46" s="9" t="str">
        <f>_xll.SNL.Clients.Office.Excel.Functions.SPG(A46, "IQ_SECTOR")</f>
        <v>Industrials</v>
      </c>
      <c r="H46" s="9" t="str">
        <f>_xll.SNL.Clients.Office.Excel.Functions.SPG(A46, "IQ_INDUSTRY_GROUP")</f>
        <v>Transportation</v>
      </c>
      <c r="I46" s="9" t="str">
        <f>_xll.SNL.Clients.Office.Excel.Functions.SPG(A46, "IQ_INDUSTRY")</f>
        <v>Passenger Airlines</v>
      </c>
      <c r="J46" s="9" t="str">
        <f>_xll.SNL.Clients.Office.Excel.Functions.SPG(A46, "IQ_PRIMARY_INDUSTRY")</f>
        <v>Passenger Airlines</v>
      </c>
      <c r="K46" s="9" t="str">
        <f>_xll.SNL.Clients.Office.Excel.Functions.SPG(A46, "NAICS_CODE", "Primary")</f>
        <v>481111 - Scheduled Passenger Air Transportation</v>
      </c>
      <c r="L46" s="9" t="str">
        <f>_xll.SNL.Clients.Office.Excel.Functions.SPG(A46, "SP_TOPICTAG")</f>
        <v>Business Travel; Freight Service; Passenger Aircraft Manufacturing</v>
      </c>
      <c r="M46" s="5">
        <f>_xll.SNL.Clients.Office.Excel.Functions.SPG(A46, "SP_PCT_SHARES_OWNED_ALL_INSTITUTIONS")</f>
        <v>90.77</v>
      </c>
      <c r="N46" s="9" t="str">
        <f>_xll.SNL.Clients.Office.Excel.Functions.SPG(A46, "RD_CREDIT_RATING_GLOBAL", "Issuer Credit Rating", "Local Currency LT|0")</f>
        <v>BB</v>
      </c>
      <c r="O46" s="9" t="str">
        <f>_xll.SNL.Clients.Office.Excel.Functions.SPG(A46, "RD_CWOL_GLOBAL", "Issuer Credit Rating", "Local Currency LT|0")</f>
        <v>Negative</v>
      </c>
      <c r="P46" s="9" t="str">
        <f>_xll.SNL.Clients.Office.Excel.Functions.SPG(A46, "RD_RATING_ACTION_GLOBAL", "Issuer Credit Rating", "Local Currency LT|0")</f>
        <v>CreditWatch/Outlook (12/04/2023)</v>
      </c>
      <c r="Q46" s="10">
        <f>_xll.SNL.Clients.Office.Excel.Functions.SPG(A46, "RD_LAST_REVIEW_DATE_GLOBAL", "Issuer Credit Rating", "Local Currency LT")</f>
        <v>45568</v>
      </c>
      <c r="R46" s="10">
        <f>_xll.SNL.Clients.Office.Excel.Functions.SPG(A46, "RD_CREDIT_RATING_DATE_GLOBAL", "Issuer Credit Rating", "Local Currency LT|0")</f>
        <v>44550</v>
      </c>
      <c r="S46" s="10">
        <f>_xll.SNL.Clients.Office.Excel.Functions.SPG(A46, "RD_CREDIT_WATCH_OUTLOOK_DATE_GLOBAL", "Issuer Credit Rating", "Local Currency LT|0")</f>
        <v>45264</v>
      </c>
      <c r="T46" s="13" t="str">
        <f>_xll.SNL.Clients.Office.Excel.Functions.SPG(A46, "SP_BUSINESS_DESCRIPTION")</f>
        <v>Alaska Air Group, Inc., through its subsidiaries, operates airlines. It operates through three segments: Mainline, Regional, and Horizon. The company offers scheduled air transportation services on Boeing jet aircraft for passengers and cargo in the United States, and in parts of Canada, Mexico, Costa Rica, Belize, Guatemala, and the Bahamas; and for passengers across a shorter distance network within the United States, Canada, and Mexico. Alaska Air Group, Inc. was founded in 1932 and is based in Seattle, Washington.</v>
      </c>
    </row>
    <row r="47" spans="1:20" x14ac:dyDescent="0.3">
      <c r="A47" s="12" t="s">
        <v>1059</v>
      </c>
      <c r="B47" s="10" t="str">
        <f>_xll.SNL.Clients.Office.Excel.Functions.SPG(A47,"SP_IPO_DATE")</f>
        <v/>
      </c>
      <c r="C47" s="5">
        <f>_xll.SNL.Clients.Office.Excel.Functions.SPG(A47, "SP_VOLUME_AVG_WEEKLY_TO_SHARES_OUT", , "1M")</f>
        <v>2.2235372968467839</v>
      </c>
      <c r="D47" s="5">
        <f>_xll.SNL.Clients.Office.Excel.Functions.SPG(A47, "SP_VOLUME_AVG_WEEKLY_TO_SHARES_OUT", , "3M")</f>
        <v>3.30324409976296</v>
      </c>
      <c r="E47" s="5">
        <f>_xll.SNL.Clients.Office.Excel.Functions.SPG(A47, "SP_VOLUME_AVG_DAILY_TO_1YR_AVG_DAILY", , "1M")</f>
        <v>78.66</v>
      </c>
      <c r="F47" s="5">
        <f>_xll.SNL.Clients.Office.Excel.Functions.SPG(A47, "SP_VOLUME_AVG_DAILY_TO_1YR_AVG_DAILY", , "3M")</f>
        <v>116.85</v>
      </c>
      <c r="G47" s="9" t="str">
        <f>_xll.SNL.Clients.Office.Excel.Functions.SPG(A47, "IQ_SECTOR")</f>
        <v>Industrials</v>
      </c>
      <c r="H47" s="9" t="str">
        <f>_xll.SNL.Clients.Office.Excel.Functions.SPG(A47, "IQ_INDUSTRY_GROUP")</f>
        <v>Capital Goods</v>
      </c>
      <c r="I47" s="9" t="str">
        <f>_xll.SNL.Clients.Office.Excel.Functions.SPG(A47, "IQ_INDUSTRY")</f>
        <v>Machinery</v>
      </c>
      <c r="J47" s="9" t="str">
        <f>_xll.SNL.Clients.Office.Excel.Functions.SPG(A47, "IQ_PRIMARY_INDUSTRY")</f>
        <v>Industrial Machinery and Supplies and Components</v>
      </c>
      <c r="K47" s="9" t="str">
        <f>_xll.SNL.Clients.Office.Excel.Functions.SPG(A47, "NAICS_CODE", "Primary")</f>
        <v>33324 - Industrial Machinery Manufacturing</v>
      </c>
      <c r="L47" s="9" t="str">
        <f>_xll.SNL.Clients.Office.Excel.Functions.SPG(A47, "SP_TOPICTAG")</f>
        <v/>
      </c>
      <c r="M47" s="5">
        <f>_xll.SNL.Clients.Office.Excel.Functions.SPG(A47, "SP_PCT_SHARES_OWNED_ALL_INSTITUTIONS")</f>
        <v>102.06</v>
      </c>
      <c r="N47" s="9" t="str">
        <f>_xll.SNL.Clients.Office.Excel.Functions.SPG(A47, "RD_CREDIT_RATING_GLOBAL", "Issuer Credit Rating", "Local Currency LT|0")</f>
        <v/>
      </c>
      <c r="O47" s="9" t="str">
        <f>_xll.SNL.Clients.Office.Excel.Functions.SPG(A47, "RD_CWOL_GLOBAL", "Issuer Credit Rating", "Local Currency LT|0")</f>
        <v/>
      </c>
      <c r="P47" s="9" t="str">
        <f>_xll.SNL.Clients.Office.Excel.Functions.SPG(A47, "RD_RATING_ACTION_GLOBAL", "Issuer Credit Rating", "Local Currency LT|0")</f>
        <v/>
      </c>
      <c r="Q47" s="10" t="str">
        <f>_xll.SNL.Clients.Office.Excel.Functions.SPG(A47, "RD_LAST_REVIEW_DATE_GLOBAL", "Issuer Credit Rating", "Local Currency LT")</f>
        <v/>
      </c>
      <c r="R47" s="10" t="str">
        <f>_xll.SNL.Clients.Office.Excel.Functions.SPG(A47, "RD_CREDIT_RATING_DATE_GLOBAL", "Issuer Credit Rating", "Local Currency LT|0")</f>
        <v/>
      </c>
      <c r="S47" s="10" t="str">
        <f>_xll.SNL.Clients.Office.Excel.Functions.SPG(A47, "RD_CREDIT_WATCH_OUTLOOK_DATE_GLOBAL", "Issuer Credit Rating", "Local Currency LT|0")</f>
        <v/>
      </c>
      <c r="T47" s="13" t="str">
        <f>_xll.SNL.Clients.Office.Excel.Functions.SPG(A47, "SP_BUSINESS_DESCRIPTION")</f>
        <v>Albany International Corp., together with its subsidiaries, engages in the machine clothing and engineered composites businesses. The company operates in two segments, Machine Clothing (MC) and Albany Engineered Composites (AEC). The MC segment designs, manufactures, and markets paper machine clothing for use in the manufacturing of papers, paperboards, tissues, towels, pulps, nonwovens, building products, tannery, and textiles, as well as fiber cement and several other industrial applications. This segment offers paper machine clothing forming, pressing, and drying fabrics, as well as engineered processing belts; and engineered fabrics. The AEC segment 3D-woven and injected composite components for aircraft engines composite airframe and engine components for military and commercial aircraft. It operates in the United States, Switzerland, France, Brazil, China, Mexico, Germany, and internationally. The company was incorporated in 1895 and is headquartered in Rochester, New Hampshire.</v>
      </c>
    </row>
    <row r="48" spans="1:20" x14ac:dyDescent="0.3">
      <c r="A48" s="12" t="s">
        <v>18</v>
      </c>
      <c r="B48" s="10" t="str">
        <f>_xll.SNL.Clients.Office.Excel.Functions.SPG(A48,"SP_IPO_DATE")</f>
        <v/>
      </c>
      <c r="C48" s="5">
        <f>_xll.SNL.Clients.Office.Excel.Functions.SPG(A48, "SP_VOLUME_AVG_WEEKLY_TO_SHARES_OUT", , "1M")</f>
        <v>11.128162376859786</v>
      </c>
      <c r="D48" s="5">
        <f>_xll.SNL.Clients.Office.Excel.Functions.SPG(A48, "SP_VOLUME_AVG_WEEKLY_TO_SHARES_OUT", , "3M")</f>
        <v>9.1733356610183066</v>
      </c>
      <c r="E48" s="5">
        <f>_xll.SNL.Clients.Office.Excel.Functions.SPG(A48, "SP_VOLUME_AVG_DAILY_TO_1YR_AVG_DAILY", , "1M")</f>
        <v>93.29</v>
      </c>
      <c r="F48" s="5">
        <f>_xll.SNL.Clients.Office.Excel.Functions.SPG(A48, "SP_VOLUME_AVG_DAILY_TO_1YR_AVG_DAILY", , "3M")</f>
        <v>76.900000000000006</v>
      </c>
      <c r="G48" s="9" t="str">
        <f>_xll.SNL.Clients.Office.Excel.Functions.SPG(A48, "IQ_SECTOR")</f>
        <v>Materials</v>
      </c>
      <c r="H48" s="9" t="str">
        <f>_xll.SNL.Clients.Office.Excel.Functions.SPG(A48, "IQ_INDUSTRY_GROUP")</f>
        <v>Materials</v>
      </c>
      <c r="I48" s="9" t="str">
        <f>_xll.SNL.Clients.Office.Excel.Functions.SPG(A48, "IQ_INDUSTRY")</f>
        <v>Chemicals</v>
      </c>
      <c r="J48" s="9" t="str">
        <f>_xll.SNL.Clients.Office.Excel.Functions.SPG(A48, "IQ_PRIMARY_INDUSTRY")</f>
        <v>Specialty Chemicals</v>
      </c>
      <c r="K48" s="9" t="str">
        <f>_xll.SNL.Clients.Office.Excel.Functions.SPG(A48, "NAICS_CODE", "Primary")</f>
        <v>325 - Chemical Manufacturing</v>
      </c>
      <c r="L48" s="9" t="str">
        <f>_xll.SNL.Clients.Office.Excel.Functions.SPG(A48, "SP_TOPICTAG")</f>
        <v>Energy Management; Energy Storage; Environmental Engineering; Disposal and Recycling; Water Purification; CleanTech; Pollution Control</v>
      </c>
      <c r="M48" s="5">
        <f>_xll.SNL.Clients.Office.Excel.Functions.SPG(A48, "SP_PCT_SHARES_OWNED_ALL_INSTITUTIONS")</f>
        <v>97.66</v>
      </c>
      <c r="N48" s="9" t="str">
        <f>_xll.SNL.Clients.Office.Excel.Functions.SPG(A48, "RD_CREDIT_RATING_GLOBAL", "Issuer Credit Rating", "Local Currency LT|0")</f>
        <v>BBB-</v>
      </c>
      <c r="O48" s="9" t="str">
        <f>_xll.SNL.Clients.Office.Excel.Functions.SPG(A48, "RD_CWOL_GLOBAL", "Issuer Credit Rating", "Local Currency LT|0")</f>
        <v>Negative</v>
      </c>
      <c r="P48" s="9" t="str">
        <f>_xll.SNL.Clients.Office.Excel.Functions.SPG(A48, "RD_RATING_ACTION_GLOBAL", "Issuer Credit Rating", "Local Currency LT|0")</f>
        <v>Downgrade | CreditWatch/Outlook (11/25/2024)</v>
      </c>
      <c r="Q48" s="10">
        <f>_xll.SNL.Clients.Office.Excel.Functions.SPG(A48, "RD_LAST_REVIEW_DATE_GLOBAL", "Issuer Credit Rating", "Local Currency LT")</f>
        <v>45621</v>
      </c>
      <c r="R48" s="10">
        <f>_xll.SNL.Clients.Office.Excel.Functions.SPG(A48, "RD_CREDIT_RATING_DATE_GLOBAL", "Issuer Credit Rating", "Local Currency LT|0")</f>
        <v>45621</v>
      </c>
      <c r="S48" s="10">
        <f>_xll.SNL.Clients.Office.Excel.Functions.SPG(A48, "RD_CREDIT_WATCH_OUTLOOK_DATE_GLOBAL", "Issuer Credit Rating", "Local Currency LT|0")</f>
        <v>45621</v>
      </c>
      <c r="T48" s="13" t="str">
        <f>_xll.SNL.Clients.Office.Excel.Functions.SPG(A48, "SP_BUSINESS_DESCRIPTION")</f>
        <v>Albemarle Corporation provides energy storage solutions worldwide. It operates through three segments: Energy Storage, Specialties, and Ketjen. The Energy Storage segment offers lithium compounds, including lithium carbonate, lithium hydroxide, and lithium chloride for use in lithium batteries used in consumer electronics and electric vehicles, power grids and solar panels, high performance greases, specialty glass used in consumer appliances and electronics, organic synthesis processes in the areas of steroid chemistry and vitamins, and various life science applications, as well as intermediates in the pharmaceutical industry; technical services, including handling and use of reactive lithium products; and recycling services for lithium-containing by-products. The Specialties segment provides bromine and highly specialized lithium solutions for various industries, such as energy, mobility, connectivity, and health comprising fire safety compounds; bromine-based specialty chemicals products, including elemental bromine, alkyl bromides, inorganic bromides, brominated powdered activated carbon, and various bromine fine chemicals; lithium specialties, such as butyllithium and lithium aluminum hydride; cesium products for the chemical and pharmaceutical industries; and zirconium, barium, and titanium products for pyrotechnical applications that include airbag initiators. The Ketjen segment offers clean fuels technologies, including hydroprocessing catalysts together with isomerization and akylation catalysts; fluidized catalytic cracking catalysts and additives; and performance catalyst solutions comprising organometallics and curatives. It serves grid storage, automotive, aerospace, conventional energy, electronics, construction, agriculture and food, pharmaceuticals and medical device industries. Albemarle Corporation was founded in 1887 and is headquartered in Charlotte, North Carolina.</v>
      </c>
    </row>
    <row r="49" spans="1:20" x14ac:dyDescent="0.3">
      <c r="A49" s="12" t="s">
        <v>1652</v>
      </c>
      <c r="B49" s="10" t="str">
        <f>_xll.SNL.Clients.Office.Excel.Functions.SPG(A49,"SP_IPO_DATE")</f>
        <v/>
      </c>
      <c r="C49" s="5">
        <f>_xll.SNL.Clients.Office.Excel.Functions.SPG(A49, "SP_VOLUME_AVG_WEEKLY_TO_SHARES_OUT", , "1M")</f>
        <v>10.505401900480406</v>
      </c>
      <c r="D49" s="5">
        <f>_xll.SNL.Clients.Office.Excel.Functions.SPG(A49, "SP_VOLUME_AVG_WEEKLY_TO_SHARES_OUT", , "3M")</f>
        <v>9.055206334253791</v>
      </c>
      <c r="E49" s="5">
        <f>_xll.SNL.Clients.Office.Excel.Functions.SPG(A49, "SP_VOLUME_AVG_DAILY_TO_1YR_AVG_DAILY", , "1M")</f>
        <v>98.4</v>
      </c>
      <c r="F49" s="5">
        <f>_xll.SNL.Clients.Office.Excel.Functions.SPG(A49, "SP_VOLUME_AVG_DAILY_TO_1YR_AVG_DAILY", , "3M")</f>
        <v>84.82</v>
      </c>
      <c r="G49" s="9" t="str">
        <f>_xll.SNL.Clients.Office.Excel.Functions.SPG(A49, "IQ_SECTOR")</f>
        <v>Materials</v>
      </c>
      <c r="H49" s="9" t="str">
        <f>_xll.SNL.Clients.Office.Excel.Functions.SPG(A49, "IQ_INDUSTRY_GROUP")</f>
        <v>Materials</v>
      </c>
      <c r="I49" s="9" t="str">
        <f>_xll.SNL.Clients.Office.Excel.Functions.SPG(A49, "IQ_INDUSTRY")</f>
        <v>Metals and Mining</v>
      </c>
      <c r="J49" s="9" t="str">
        <f>_xll.SNL.Clients.Office.Excel.Functions.SPG(A49, "IQ_PRIMARY_INDUSTRY")</f>
        <v>Aluminum</v>
      </c>
      <c r="K49" s="9" t="str">
        <f>_xll.SNL.Clients.Office.Excel.Functions.SPG(A49, "NAICS_CODE", "Primary")</f>
        <v>3313 - Alumina and Aluminum Production and Processing</v>
      </c>
      <c r="L49" s="9" t="str">
        <f>_xll.SNL.Clients.Office.Excel.Functions.SPG(A49, "SP_TOPICTAG")</f>
        <v>Clean Energy; Environmental Engineering; CleanTech</v>
      </c>
      <c r="M49" s="5">
        <f>_xll.SNL.Clients.Office.Excel.Functions.SPG(A49, "SP_PCT_SHARES_OWNED_ALL_INSTITUTIONS")</f>
        <v>76.13</v>
      </c>
      <c r="N49" s="9" t="str">
        <f>_xll.SNL.Clients.Office.Excel.Functions.SPG(A49, "RD_CREDIT_RATING_GLOBAL", "Issuer Credit Rating", "Local Currency LT|0")</f>
        <v>BB</v>
      </c>
      <c r="O49" s="9" t="str">
        <f>_xll.SNL.Clients.Office.Excel.Functions.SPG(A49, "RD_CWOL_GLOBAL", "Issuer Credit Rating", "Local Currency LT|0")</f>
        <v>Stable</v>
      </c>
      <c r="P49" s="9" t="str">
        <f>_xll.SNL.Clients.Office.Excel.Functions.SPG(A49, "RD_RATING_ACTION_GLOBAL", "Issuer Credit Rating", "Local Currency LT|0")</f>
        <v>Downgrade | CreditWatch/Outlook (03/04/2024)</v>
      </c>
      <c r="Q49" s="10">
        <f>_xll.SNL.Clients.Office.Excel.Functions.SPG(A49, "RD_LAST_REVIEW_DATE_GLOBAL", "Issuer Credit Rating", "Local Currency LT")</f>
        <v>45533</v>
      </c>
      <c r="R49" s="10">
        <f>_xll.SNL.Clients.Office.Excel.Functions.SPG(A49, "RD_CREDIT_RATING_DATE_GLOBAL", "Issuer Credit Rating", "Local Currency LT|0")</f>
        <v>45355</v>
      </c>
      <c r="S49" s="10">
        <f>_xll.SNL.Clients.Office.Excel.Functions.SPG(A49, "RD_CREDIT_WATCH_OUTLOOK_DATE_GLOBAL", "Issuer Credit Rating", "Local Currency LT|0")</f>
        <v>45355</v>
      </c>
      <c r="T49" s="13" t="str">
        <f>_xll.SNL.Clients.Office.Excel.Functions.SPG(A49, "SP_BUSINESS_DESCRIPTION")</f>
        <v>Alcoa Corporation, together with its subsidiaries, produces and sells bauxite, alumina, and aluminum products in the United States, Spain, Australia, Iceland, Norway, Brazil, Canada, and internationally. The company operates through two segments, Alumina and Aluminum. It engages in bauxite mining operations; and processes bauxite into alumina and sells it to customers who process it into industrial chemical products, as well as aluminum smelting and casting businesses. The company offers primary aluminum in the form of alloy ingot or value-add ingot to customers that produce products for the transportation, building and construction, packaging, wire, and other industrial markets; and flat-rolled aluminum in the form of sheet, which is sold primarily to customers that produce beverage and food cans. In addition, it owns hydro power plants that generates and sells electricity in the wholesale market to traders, large industrial consumers, distribution companies, and other generation companies. The company was formerly known as Alcoa Upstream Corporation and changed its name to Alcoa Corporation in October 2016. The company was founded in 1886 and is headquartered in Pittsburgh, Pennsylvania.</v>
      </c>
    </row>
    <row r="50" spans="1:20" x14ac:dyDescent="0.3">
      <c r="A50" s="12" t="s">
        <v>1060</v>
      </c>
      <c r="B50" s="10" t="str">
        <f>_xll.SNL.Clients.Office.Excel.Functions.SPG(A50,"SP_IPO_DATE")</f>
        <v/>
      </c>
      <c r="C50" s="5">
        <f>_xll.SNL.Clients.Office.Excel.Functions.SPG(A50, "SP_VOLUME_AVG_WEEKLY_TO_SHARES_OUT", , "1M")</f>
        <v>1.8665098181360058</v>
      </c>
      <c r="D50" s="5">
        <f>_xll.SNL.Clients.Office.Excel.Functions.SPG(A50, "SP_VOLUME_AVG_WEEKLY_TO_SHARES_OUT", , "3M")</f>
        <v>2.3263744961893256</v>
      </c>
      <c r="E50" s="5">
        <f>_xll.SNL.Clients.Office.Excel.Functions.SPG(A50, "SP_VOLUME_AVG_DAILY_TO_1YR_AVG_DAILY", , "1M")</f>
        <v>81.41</v>
      </c>
      <c r="F50" s="5">
        <f>_xll.SNL.Clients.Office.Excel.Functions.SPG(A50, "SP_VOLUME_AVG_DAILY_TO_1YR_AVG_DAILY", , "3M")</f>
        <v>101.47</v>
      </c>
      <c r="G50" s="9" t="str">
        <f>_xll.SNL.Clients.Office.Excel.Functions.SPG(A50, "IQ_SECTOR")</f>
        <v>Real Estate</v>
      </c>
      <c r="H50" s="9" t="str">
        <f>_xll.SNL.Clients.Office.Excel.Functions.SPG(A50, "IQ_INDUSTRY_GROUP")</f>
        <v>Equity Real Estate Investment Trusts (REITs)</v>
      </c>
      <c r="I50" s="9" t="str">
        <f>_xll.SNL.Clients.Office.Excel.Functions.SPG(A50, "IQ_INDUSTRY")</f>
        <v>Diversified REITs</v>
      </c>
      <c r="J50" s="9" t="str">
        <f>_xll.SNL.Clients.Office.Excel.Functions.SPG(A50, "IQ_PRIMARY_INDUSTRY")</f>
        <v>Diversified REITs</v>
      </c>
      <c r="K50" s="9" t="str">
        <f>_xll.SNL.Clients.Office.Excel.Functions.SPG(A50, "NAICS_CODE", "Primary")</f>
        <v>531312 - Nonresidential Property Managers</v>
      </c>
      <c r="L50" s="9" t="str">
        <f>_xll.SNL.Clients.Office.Excel.Functions.SPG(A50, "SP_TOPICTAG")</f>
        <v/>
      </c>
      <c r="M50" s="5">
        <f>_xll.SNL.Clients.Office.Excel.Functions.SPG(A50, "SP_PCT_SHARES_OWNED_ALL_INSTITUTIONS")</f>
        <v>86.42</v>
      </c>
      <c r="N50" s="9" t="str">
        <f>_xll.SNL.Clients.Office.Excel.Functions.SPG(A50, "RD_CREDIT_RATING_GLOBAL", "Issuer Credit Rating", "Local Currency LT|0")</f>
        <v>NR</v>
      </c>
      <c r="O50" s="9" t="str">
        <f>_xll.SNL.Clients.Office.Excel.Functions.SPG(A50, "RD_CWOL_GLOBAL", "Issuer Credit Rating", "Local Currency LT|0")</f>
        <v>NR</v>
      </c>
      <c r="P50" s="9" t="str">
        <f>_xll.SNL.Clients.Office.Excel.Functions.SPG(A50, "RD_RATING_ACTION_GLOBAL", "Issuer Credit Rating", "Local Currency LT|0")</f>
        <v>Not Rated | CreditWatch/Outlook (08/22/2011)</v>
      </c>
      <c r="Q50" s="10" t="str">
        <f>_xll.SNL.Clients.Office.Excel.Functions.SPG(A50, "RD_LAST_REVIEW_DATE_GLOBAL", "Issuer Credit Rating", "Local Currency LT")</f>
        <v/>
      </c>
      <c r="R50" s="10">
        <f>_xll.SNL.Clients.Office.Excel.Functions.SPG(A50, "RD_CREDIT_RATING_DATE_GLOBAL", "Issuer Credit Rating", "Local Currency LT|0")</f>
        <v>40777</v>
      </c>
      <c r="S50" s="10">
        <f>_xll.SNL.Clients.Office.Excel.Functions.SPG(A50, "RD_CREDIT_WATCH_OUTLOOK_DATE_GLOBAL", "Issuer Credit Rating", "Local Currency LT|0")</f>
        <v>40777</v>
      </c>
      <c r="T50" s="13" t="str">
        <f>_xll.SNL.Clients.Office.Excel.Functions.SPG(A50, "SP_BUSINESS_DESCRIPTION")</f>
        <v>Alexander &amp; Baldwin, Inc. (NYSE: ALEX) (A&amp;B) is the only publicly-traded real estate investment trust to focus exclusively on Hawai'i commercial real estate and is the state's largest owner of grocery-anchored, neighborhood shopping centers. A&amp;B owns, operates and manages approximately 3.9 million square feet of commercial space in Hawai'i, including 22 retail centers, 13 industrial assets and four office properties, as well as 142.0 acres of ground lease assets. A&amp;B is expanding and strengthening its CRE portfolio and achieving its strategic focus on commercial real estate in Hawai'i. Over its 154-year history, A&amp;B has evolved with the state's economy and played a leadership role in the development of the agricultural, transportation, tourism, construction, residential and commercial real estate industries.</v>
      </c>
    </row>
    <row r="51" spans="1:20" x14ac:dyDescent="0.3">
      <c r="A51" s="12" t="s">
        <v>19</v>
      </c>
      <c r="B51" s="10">
        <f>_xll.SNL.Clients.Office.Excel.Functions.SPG(A51,"SP_IPO_DATE")</f>
        <v>35577</v>
      </c>
      <c r="C51" s="5">
        <f>_xll.SNL.Clients.Office.Excel.Functions.SPG(A51, "SP_VOLUME_AVG_WEEKLY_TO_SHARES_OUT", , "1M")</f>
        <v>3.8456718043903915</v>
      </c>
      <c r="D51" s="5">
        <f>_xll.SNL.Clients.Office.Excel.Functions.SPG(A51, "SP_VOLUME_AVG_WEEKLY_TO_SHARES_OUT", , "3M")</f>
        <v>3.9233348117622775</v>
      </c>
      <c r="E51" s="5">
        <f>_xll.SNL.Clients.Office.Excel.Functions.SPG(A51, "SP_VOLUME_AVG_DAILY_TO_1YR_AVG_DAILY", , "1M")</f>
        <v>124.98</v>
      </c>
      <c r="F51" s="5">
        <f>_xll.SNL.Clients.Office.Excel.Functions.SPG(A51, "SP_VOLUME_AVG_DAILY_TO_1YR_AVG_DAILY", , "3M")</f>
        <v>127.5</v>
      </c>
      <c r="G51" s="9" t="str">
        <f>_xll.SNL.Clients.Office.Excel.Functions.SPG(A51, "IQ_SECTOR")</f>
        <v>Real Estate</v>
      </c>
      <c r="H51" s="9" t="str">
        <f>_xll.SNL.Clients.Office.Excel.Functions.SPG(A51, "IQ_INDUSTRY_GROUP")</f>
        <v>Equity Real Estate Investment Trusts (REITs)</v>
      </c>
      <c r="I51" s="9" t="str">
        <f>_xll.SNL.Clients.Office.Excel.Functions.SPG(A51, "IQ_INDUSTRY")</f>
        <v>Health Care REITs</v>
      </c>
      <c r="J51" s="9" t="str">
        <f>_xll.SNL.Clients.Office.Excel.Functions.SPG(A51, "IQ_PRIMARY_INDUSTRY")</f>
        <v>Health Care REITs</v>
      </c>
      <c r="K51" s="9" t="str">
        <f>_xll.SNL.Clients.Office.Excel.Functions.SPG(A51, "NAICS_CODE", "Primary")</f>
        <v>531110 - Lessors of Residential Buildings and Dwellings</v>
      </c>
      <c r="L51" s="9" t="str">
        <f>_xll.SNL.Clients.Office.Excel.Functions.SPG(A51, "SP_TOPICTAG")</f>
        <v/>
      </c>
      <c r="M51" s="5">
        <f>_xll.SNL.Clients.Office.Excel.Functions.SPG(A51, "SP_PCT_SHARES_OWNED_ALL_INSTITUTIONS")</f>
        <v>86.01</v>
      </c>
      <c r="N51" s="9" t="str">
        <f>_xll.SNL.Clients.Office.Excel.Functions.SPG(A51, "RD_CREDIT_RATING_GLOBAL", "Issuer Credit Rating", "Local Currency LT|0")</f>
        <v>BBB+</v>
      </c>
      <c r="O51" s="9" t="str">
        <f>_xll.SNL.Clients.Office.Excel.Functions.SPG(A51, "RD_CWOL_GLOBAL", "Issuer Credit Rating", "Local Currency LT|0")</f>
        <v>Stable</v>
      </c>
      <c r="P51" s="9" t="str">
        <f>_xll.SNL.Clients.Office.Excel.Functions.SPG(A51, "RD_RATING_ACTION_GLOBAL", "Issuer Credit Rating", "Local Currency LT|0")</f>
        <v>CreditWatch/Outlook (01/24/2024)</v>
      </c>
      <c r="Q51" s="10">
        <f>_xll.SNL.Clients.Office.Excel.Functions.SPG(A51, "RD_LAST_REVIEW_DATE_GLOBAL", "Issuer Credit Rating", "Local Currency LT")</f>
        <v>45699</v>
      </c>
      <c r="R51" s="10">
        <f>_xll.SNL.Clients.Office.Excel.Functions.SPG(A51, "RD_CREDIT_RATING_DATE_GLOBAL", "Issuer Credit Rating", "Local Currency LT|0")</f>
        <v>43507</v>
      </c>
      <c r="S51" s="10">
        <f>_xll.SNL.Clients.Office.Excel.Functions.SPG(A51, "RD_CREDIT_WATCH_OUTLOOK_DATE_GLOBAL", "Issuer Credit Rating", "Local Currency LT|0")</f>
        <v>45315</v>
      </c>
      <c r="T51" s="13" t="str">
        <f>_xll.SNL.Clients.Office.Excel.Functions.SPG(A51, "SP_BUSINESS_DESCRIPTION")</f>
        <v>Alexandria Real Estate Equities, Inc. (NYSE: ARE), an S&amp;P 500 company, is a best-in-class, mission-driven life science REIT making a positive and lasting impact on the world. As the pioneer of the life science real estate niche with our founding in 1994, Alexandria is the preeminent and longest-tenured owner, operator, and developer of collaborative mega campuses in AAA life science innovation cluster locations, including Greater Boston, the San Francisco Bay Area, San Diego, Seattle, Maryland, Research Triangle, and New York City. As of September 30, 2024, Alexandria has a total market capitalization of $33.1 billion and an asset base in North America that includes 41.8 million RSF of operating properties, 5.3 million RSF of Class A/A+ properties undergoing construction, and one committed near-term project expected to commence construction in the next two years. Alexandria has a longstanding and proven track record of developing Class A/A+ properties clustered in mega campuses that provide our innovative tenants with highly dynamic and collaborative environments that enhance their ability to successfully recruit and retain world-class talent and inspire productivity, efficiency, creativity, and success. Alexandria also provides strategic capital to transformative life science companies through our venture capital platform. We believe our unique business model and diligent underwriting ensure a high-quality and diverse tenant base that results in higher occupancy levels, longer lease terms, higher rental income, higher returns, and greater long-term asset value.</v>
      </c>
    </row>
    <row r="52" spans="1:20" x14ac:dyDescent="0.3">
      <c r="A52" s="12" t="s">
        <v>20</v>
      </c>
      <c r="B52" s="10">
        <f>_xll.SNL.Clients.Office.Excel.Functions.SPG(A52,"SP_IPO_DATE")</f>
        <v>36916</v>
      </c>
      <c r="C52" s="5">
        <f>_xll.SNL.Clients.Office.Excel.Functions.SPG(A52, "SP_VOLUME_AVG_WEEKLY_TO_SHARES_OUT", , "1M")</f>
        <v>5.6350463935669772</v>
      </c>
      <c r="D52" s="5">
        <f>_xll.SNL.Clients.Office.Excel.Functions.SPG(A52, "SP_VOLUME_AVG_WEEKLY_TO_SHARES_OUT", , "3M")</f>
        <v>5.0460320564350312</v>
      </c>
      <c r="E52" s="5">
        <f>_xll.SNL.Clients.Office.Excel.Functions.SPG(A52, "SP_VOLUME_AVG_DAILY_TO_1YR_AVG_DAILY", , "1M")</f>
        <v>112.3</v>
      </c>
      <c r="F52" s="5">
        <f>_xll.SNL.Clients.Office.Excel.Functions.SPG(A52, "SP_VOLUME_AVG_DAILY_TO_1YR_AVG_DAILY", , "3M")</f>
        <v>100.56</v>
      </c>
      <c r="G52" s="9" t="str">
        <f>_xll.SNL.Clients.Office.Excel.Functions.SPG(A52, "IQ_SECTOR")</f>
        <v>Health Care</v>
      </c>
      <c r="H52" s="9" t="str">
        <f>_xll.SNL.Clients.Office.Excel.Functions.SPG(A52, "IQ_INDUSTRY_GROUP")</f>
        <v>Health Care Equipment and Services</v>
      </c>
      <c r="I52" s="9" t="str">
        <f>_xll.SNL.Clients.Office.Excel.Functions.SPG(A52, "IQ_INDUSTRY")</f>
        <v>Health Care Equipment and Supplies</v>
      </c>
      <c r="J52" s="9" t="str">
        <f>_xll.SNL.Clients.Office.Excel.Functions.SPG(A52, "IQ_PRIMARY_INDUSTRY")</f>
        <v>Health Care Supplies</v>
      </c>
      <c r="K52" s="9" t="str">
        <f>_xll.SNL.Clients.Office.Excel.Functions.SPG(A52, "NAICS_CODE", "Primary")</f>
        <v>339114 - Dental Equipment and Supplies Manufacturing</v>
      </c>
      <c r="L52" s="9" t="str">
        <f>_xll.SNL.Clients.Office.Excel.Functions.SPG(A52, "SP_TOPICTAG")</f>
        <v>Computer Vision; 3D Printing; Dentistry; Orthopaedics</v>
      </c>
      <c r="M52" s="5">
        <f>_xll.SNL.Clients.Office.Excel.Functions.SPG(A52, "SP_PCT_SHARES_OWNED_ALL_INSTITUTIONS")</f>
        <v>89.35</v>
      </c>
      <c r="N52" s="9" t="str">
        <f>_xll.SNL.Clients.Office.Excel.Functions.SPG(A52, "RD_CREDIT_RATING_GLOBAL", "Issuer Credit Rating", "Local Currency LT|0")</f>
        <v/>
      </c>
      <c r="O52" s="9" t="str">
        <f>_xll.SNL.Clients.Office.Excel.Functions.SPG(A52, "RD_CWOL_GLOBAL", "Issuer Credit Rating", "Local Currency LT|0")</f>
        <v/>
      </c>
      <c r="P52" s="9" t="str">
        <f>_xll.SNL.Clients.Office.Excel.Functions.SPG(A52, "RD_RATING_ACTION_GLOBAL", "Issuer Credit Rating", "Local Currency LT|0")</f>
        <v/>
      </c>
      <c r="Q52" s="10" t="str">
        <f>_xll.SNL.Clients.Office.Excel.Functions.SPG(A52, "RD_LAST_REVIEW_DATE_GLOBAL", "Issuer Credit Rating", "Local Currency LT")</f>
        <v/>
      </c>
      <c r="R52" s="10" t="str">
        <f>_xll.SNL.Clients.Office.Excel.Functions.SPG(A52, "RD_CREDIT_RATING_DATE_GLOBAL", "Issuer Credit Rating", "Local Currency LT|0")</f>
        <v/>
      </c>
      <c r="S52" s="10" t="str">
        <f>_xll.SNL.Clients.Office.Excel.Functions.SPG(A52, "RD_CREDIT_WATCH_OUTLOOK_DATE_GLOBAL", "Issuer Credit Rating", "Local Currency LT|0")</f>
        <v/>
      </c>
      <c r="T52" s="13" t="str">
        <f>_xll.SNL.Clients.Office.Excel.Functions.SPG(A52, "SP_BUSINESS_DESCRIPTION")</f>
        <v>Align Technology, Inc. designs, manufactures, and markets Invisalign clear aligners, and iTero intraoral scanners and services for orthodontists and general practitioner dentists in the United States, Switzerland, and internationally. The company’s Clear Aligner segment offers comprehensive products, including Invisalign comprehensive package that addresses the orthodontic needs of younger patients, such as mandibular advancement, compliance indicators, and compensation for tooth eruption; and Invisalign First Phase I and Invisalign First Comprehensive Phase 2 package for younger patients generally between the ages of six and ten years, which is a mixture of primary/baby and permanent teeth. The segment also provides Invisalign moderate, lite and express packages, and Invisalign go and Invisalign Go Plus; retention products, Invisalign training, and adjusting tools used by dental professionals during the course of treatment; and Invisalign Palatal Expander, a 3D printed orthodontic device; and 3D printing solutions. Its Imaging Systems and CAD/CAM Services segment offers iTero intraoral scanning system, a single hardware platform for restorative or orthodontic procedures; restorative software for general practitioner dentists, prosthodontists, periodontists, and oral surgeons; and orthodontists software for digital records storage, orthodontic diagnosis, and fabrication of printed models and retainers. This segment also provides Invisalign outcome simulator, a chair-side and cloud-based application for the iTero scanner; Invisalign progress assessment tool; Align Oral Health Suite, a digital interface designed to enhance dental consultations; and TimeLapse technology, which allows doctors or practitioners to compare a patient’s historic 3D scans to the present-day scan, as well as subscription software, disposables, rentals, leases, pay per scan, and CAD/CAM software solutions. The company was incorporated in 1997 and is headquartered in Tempe, Arizona.</v>
      </c>
    </row>
    <row r="53" spans="1:20" x14ac:dyDescent="0.3">
      <c r="A53" s="12" t="s">
        <v>1061</v>
      </c>
      <c r="B53" s="10">
        <f>_xll.SNL.Clients.Office.Excel.Functions.SPG(A53,"SP_IPO_DATE")</f>
        <v>33434</v>
      </c>
      <c r="C53" s="5">
        <f>_xll.SNL.Clients.Office.Excel.Functions.SPG(A53, "SP_VOLUME_AVG_WEEKLY_TO_SHARES_OUT", , "1M")</f>
        <v>5.7269233930901313</v>
      </c>
      <c r="D53" s="5">
        <f>_xll.SNL.Clients.Office.Excel.Functions.SPG(A53, "SP_VOLUME_AVG_WEEKLY_TO_SHARES_OUT", , "3M")</f>
        <v>5.0746762390210929</v>
      </c>
      <c r="E53" s="5">
        <f>_xll.SNL.Clients.Office.Excel.Functions.SPG(A53, "SP_VOLUME_AVG_DAILY_TO_1YR_AVG_DAILY", , "1M")</f>
        <v>101.73</v>
      </c>
      <c r="F53" s="5">
        <f>_xll.SNL.Clients.Office.Excel.Functions.SPG(A53, "SP_VOLUME_AVG_DAILY_TO_1YR_AVG_DAILY", , "3M")</f>
        <v>90.14</v>
      </c>
      <c r="G53" s="9" t="str">
        <f>_xll.SNL.Clients.Office.Excel.Functions.SPG(A53, "IQ_SECTOR")</f>
        <v>Health Care</v>
      </c>
      <c r="H53" s="9" t="str">
        <f>_xll.SNL.Clients.Office.Excel.Functions.SPG(A53, "IQ_INDUSTRY_GROUP")</f>
        <v>Pharmaceuticals, Biotechnology and Life Sciences</v>
      </c>
      <c r="I53" s="9" t="str">
        <f>_xll.SNL.Clients.Office.Excel.Functions.SPG(A53, "IQ_INDUSTRY")</f>
        <v>Biotechnology</v>
      </c>
      <c r="J53" s="9" t="str">
        <f>_xll.SNL.Clients.Office.Excel.Functions.SPG(A53, "IQ_PRIMARY_INDUSTRY")</f>
        <v>Biotechnology</v>
      </c>
      <c r="K53" s="9" t="str">
        <f>_xll.SNL.Clients.Office.Excel.Functions.SPG(A53, "NAICS_CODE", "Primary")</f>
        <v>325412 - Pharmaceutical Preparation Manufacturing</v>
      </c>
      <c r="L53" s="9" t="str">
        <f>_xll.SNL.Clients.Office.Excel.Functions.SPG(A53, "SP_TOPICTAG")</f>
        <v>Health Diagnostics; Central Nervous System; Chronic Diseases; Neurology; Oncology; Pain Management; Psychiatry</v>
      </c>
      <c r="M53" s="5">
        <f>_xll.SNL.Clients.Office.Excel.Functions.SPG(A53, "SP_PCT_SHARES_OWNED_ALL_INSTITUTIONS")</f>
        <v>104.95</v>
      </c>
      <c r="N53" s="9" t="str">
        <f>_xll.SNL.Clients.Office.Excel.Functions.SPG(A53, "RD_CREDIT_RATING_GLOBAL", "Issuer Credit Rating", "Local Currency LT|0")</f>
        <v>BB</v>
      </c>
      <c r="O53" s="9" t="str">
        <f>_xll.SNL.Clients.Office.Excel.Functions.SPG(A53, "RD_CWOL_GLOBAL", "Issuer Credit Rating", "Local Currency LT|0")</f>
        <v>Stable</v>
      </c>
      <c r="P53" s="9" t="str">
        <f>_xll.SNL.Clients.Office.Excel.Functions.SPG(A53, "RD_RATING_ACTION_GLOBAL", "Issuer Credit Rating", "Local Currency LT|0")</f>
        <v>Upgrade | CreditWatch/Outlook (02/29/2024)</v>
      </c>
      <c r="Q53" s="10">
        <f>_xll.SNL.Clients.Office.Excel.Functions.SPG(A53, "RD_LAST_REVIEW_DATE_GLOBAL", "Issuer Credit Rating", "Local Currency LT")</f>
        <v>45364</v>
      </c>
      <c r="R53" s="10">
        <f>_xll.SNL.Clients.Office.Excel.Functions.SPG(A53, "RD_CREDIT_RATING_DATE_GLOBAL", "Issuer Credit Rating", "Local Currency LT|0")</f>
        <v>45351</v>
      </c>
      <c r="S53" s="10">
        <f>_xll.SNL.Clients.Office.Excel.Functions.SPG(A53, "RD_CREDIT_WATCH_OUTLOOK_DATE_GLOBAL", "Issuer Credit Rating", "Local Currency LT|0")</f>
        <v>45351</v>
      </c>
      <c r="T53" s="13" t="str">
        <f>_xll.SNL.Clients.Office.Excel.Functions.SPG(A53, "SP_BUSINESS_DESCRIPTION")</f>
        <v>Alkermes plc, a biopharmaceutical company, researches, develops, and commercializes pharmaceutical products to address unmet medical needs of patients in therapeutic areas in the United States, Ireland, and internationally. It has a portfolio of proprietary commercial products for the treatment of alcohol dependence, opioid dependence, schizophrenia and bipolar I disorder and a pipeline of clinical and preclinical product candidates in development for neurological disorders. Its marketed products include ARISTADA, an intramuscular injectable suspension for the treatment of schizophrenia; ARISTADA INITIO for the treatment of schizophrenia in adults; VIVITROL for the treatment of alcohol and prevention of opioid dependence; and LYBALVI, an oral atypical antipsychotic drug candidate for the treatment of adults with schizophrenia and bipolar I disorder. The company also offers proprietary technology platforms to third parties to enable them to develop, commercialize, and manufacture products. It has collaboration agreements primarily with Janssen Pharmaceutica N.V., Janssen Pharmaceutica Inc, and Janssen Pharmaceutica International. Alkermes plc was founded in 1987 and is headquartered in Dublin, Ireland.</v>
      </c>
    </row>
    <row r="54" spans="1:20" x14ac:dyDescent="0.3">
      <c r="A54" s="12" t="s">
        <v>1062</v>
      </c>
      <c r="B54" s="10">
        <f>_xll.SNL.Clients.Office.Excel.Functions.SPG(A54,"SP_IPO_DATE")</f>
        <v>39058</v>
      </c>
      <c r="C54" s="5">
        <f>_xll.SNL.Clients.Office.Excel.Functions.SPG(A54, "SP_VOLUME_AVG_WEEKLY_TO_SHARES_OUT", , "1M")</f>
        <v>10.407170214356562</v>
      </c>
      <c r="D54" s="5">
        <f>_xll.SNL.Clients.Office.Excel.Functions.SPG(A54, "SP_VOLUME_AVG_WEEKLY_TO_SHARES_OUT", , "3M")</f>
        <v>9.6234313397873876</v>
      </c>
      <c r="E54" s="5">
        <f>_xll.SNL.Clients.Office.Excel.Functions.SPG(A54, "SP_VOLUME_AVG_DAILY_TO_1YR_AVG_DAILY", , "1M")</f>
        <v>97.51</v>
      </c>
      <c r="F54" s="5">
        <f>_xll.SNL.Clients.Office.Excel.Functions.SPG(A54, "SP_VOLUME_AVG_DAILY_TO_1YR_AVG_DAILY", , "3M")</f>
        <v>90.16</v>
      </c>
      <c r="G54" s="9" t="str">
        <f>_xll.SNL.Clients.Office.Excel.Functions.SPG(A54, "IQ_SECTOR")</f>
        <v>Industrials</v>
      </c>
      <c r="H54" s="9" t="str">
        <f>_xll.SNL.Clients.Office.Excel.Functions.SPG(A54, "IQ_INDUSTRY_GROUP")</f>
        <v>Transportation</v>
      </c>
      <c r="I54" s="9" t="str">
        <f>_xll.SNL.Clients.Office.Excel.Functions.SPG(A54, "IQ_INDUSTRY")</f>
        <v>Passenger Airlines</v>
      </c>
      <c r="J54" s="9" t="str">
        <f>_xll.SNL.Clients.Office.Excel.Functions.SPG(A54, "IQ_PRIMARY_INDUSTRY")</f>
        <v>Passenger Airlines</v>
      </c>
      <c r="K54" s="9" t="str">
        <f>_xll.SNL.Clients.Office.Excel.Functions.SPG(A54, "NAICS_CODE", "Primary")</f>
        <v>481111 - Scheduled Passenger Air Transportation</v>
      </c>
      <c r="L54" s="9" t="str">
        <f>_xll.SNL.Clients.Office.Excel.Functions.SPG(A54, "SP_TOPICTAG")</f>
        <v>Adventure Travel; Business Travel; Tourism; Travel Accommodations; Car Sharing; Passenger Aircraft Manufacturing</v>
      </c>
      <c r="M54" s="5">
        <f>_xll.SNL.Clients.Office.Excel.Functions.SPG(A54, "SP_PCT_SHARES_OWNED_ALL_INSTITUTIONS")</f>
        <v>87.87</v>
      </c>
      <c r="N54" s="9" t="str">
        <f>_xll.SNL.Clients.Office.Excel.Functions.SPG(A54, "RD_CREDIT_RATING_GLOBAL", "Issuer Credit Rating", "Local Currency LT|0")</f>
        <v>B+</v>
      </c>
      <c r="O54" s="9" t="str">
        <f>_xll.SNL.Clients.Office.Excel.Functions.SPG(A54, "RD_CWOL_GLOBAL", "Issuer Credit Rating", "Local Currency LT|0")</f>
        <v>Negative</v>
      </c>
      <c r="P54" s="9" t="str">
        <f>_xll.SNL.Clients.Office.Excel.Functions.SPG(A54, "RD_RATING_ACTION_GLOBAL", "Issuer Credit Rating", "Local Currency LT|0")</f>
        <v>CreditWatch/Outlook (05/21/2024)</v>
      </c>
      <c r="Q54" s="10">
        <f>_xll.SNL.Clients.Office.Excel.Functions.SPG(A54, "RD_LAST_REVIEW_DATE_GLOBAL", "Issuer Credit Rating", "Local Currency LT")</f>
        <v>45434</v>
      </c>
      <c r="R54" s="10">
        <f>_xll.SNL.Clients.Office.Excel.Functions.SPG(A54, "RD_CREDIT_RATING_DATE_GLOBAL", "Issuer Credit Rating", "Local Currency LT|0")</f>
        <v>44301</v>
      </c>
      <c r="S54" s="10">
        <f>_xll.SNL.Clients.Office.Excel.Functions.SPG(A54, "RD_CREDIT_WATCH_OUTLOOK_DATE_GLOBAL", "Issuer Credit Rating", "Local Currency LT|0")</f>
        <v>45433</v>
      </c>
      <c r="T54" s="13" t="str">
        <f>_xll.SNL.Clients.Office.Excel.Functions.SPG(A54, "SP_BUSINESS_DESCRIPTION")</f>
        <v>Allegiant Travel Company, a leisure travel company, provides travel services and products to residents of under-served cities in the United States. The company offers scheduled air transportation on limited-frequency, nonstop flights between under-served cities and leisure destinations. As of February 1, 2024, it operated a fleet of 126 Airbus A320 series aircraft. The company also provides air-related services and products in conjunction with air transportation, including baggage fees, advance seat assignments, travel protection products, priority boarding, a customer convenience fee, food and beverage purchases on board, and other air-related services, as well as use of its call center for purchases. In addition, it offers third party travel products, such as hotel rooms and ground transportation, such as rental cars and hotel shuttle products; and air transportation services through fixed fee agreements and charter service on a year-round and ad-hoc basis. Further, the company operates a golf course. Allegiant Travel Company was founded in 1997 and is based in Las Vegas, Nevada.</v>
      </c>
    </row>
    <row r="55" spans="1:20" x14ac:dyDescent="0.3">
      <c r="A55" s="12" t="s">
        <v>21</v>
      </c>
      <c r="B55" s="10" t="str">
        <f>_xll.SNL.Clients.Office.Excel.Functions.SPG(A55,"SP_IPO_DATE")</f>
        <v/>
      </c>
      <c r="C55" s="5">
        <f>_xll.SNL.Clients.Office.Excel.Functions.SPG(A55, "SP_VOLUME_AVG_WEEKLY_TO_SHARES_OUT", , "1M")</f>
        <v>4.8346332883182814</v>
      </c>
      <c r="D55" s="5">
        <f>_xll.SNL.Clients.Office.Excel.Functions.SPG(A55, "SP_VOLUME_AVG_WEEKLY_TO_SHARES_OUT", , "3M")</f>
        <v>4.5573728507117215</v>
      </c>
      <c r="E55" s="5">
        <f>_xll.SNL.Clients.Office.Excel.Functions.SPG(A55, "SP_VOLUME_AVG_DAILY_TO_1YR_AVG_DAILY", , "1M")</f>
        <v>112.79</v>
      </c>
      <c r="F55" s="5">
        <f>_xll.SNL.Clients.Office.Excel.Functions.SPG(A55, "SP_VOLUME_AVG_DAILY_TO_1YR_AVG_DAILY", , "3M")</f>
        <v>106.32</v>
      </c>
      <c r="G55" s="9" t="str">
        <f>_xll.SNL.Clients.Office.Excel.Functions.SPG(A55, "IQ_SECTOR")</f>
        <v>Industrials</v>
      </c>
      <c r="H55" s="9" t="str">
        <f>_xll.SNL.Clients.Office.Excel.Functions.SPG(A55, "IQ_INDUSTRY_GROUP")</f>
        <v>Capital Goods</v>
      </c>
      <c r="I55" s="9" t="str">
        <f>_xll.SNL.Clients.Office.Excel.Functions.SPG(A55, "IQ_INDUSTRY")</f>
        <v>Building Products</v>
      </c>
      <c r="J55" s="9" t="str">
        <f>_xll.SNL.Clients.Office.Excel.Functions.SPG(A55, "IQ_PRIMARY_INDUSTRY")</f>
        <v>Building Products</v>
      </c>
      <c r="K55" s="9" t="str">
        <f>_xll.SNL.Clients.Office.Excel.Functions.SPG(A55, "NAICS_CODE", "Primary")</f>
        <v>332510 - Hardware Manufacturing</v>
      </c>
      <c r="L55" s="9" t="str">
        <f>_xll.SNL.Clients.Office.Excel.Functions.SPG(A55, "SP_TOPICTAG")</f>
        <v>Physical Security; Smart Building; Identity and Access Management; Authorization and Access Control; Process Automation; Network Security; Security Management</v>
      </c>
      <c r="M55" s="5">
        <f>_xll.SNL.Clients.Office.Excel.Functions.SPG(A55, "SP_PCT_SHARES_OWNED_ALL_INSTITUTIONS")</f>
        <v>96.75</v>
      </c>
      <c r="N55" s="9" t="str">
        <f>_xll.SNL.Clients.Office.Excel.Functions.SPG(A55, "RD_CREDIT_RATING_GLOBAL", "Issuer Credit Rating", "Local Currency LT|0")</f>
        <v>BBB</v>
      </c>
      <c r="O55" s="9" t="str">
        <f>_xll.SNL.Clients.Office.Excel.Functions.SPG(A55, "RD_CWOL_GLOBAL", "Issuer Credit Rating", "Local Currency LT|0")</f>
        <v>Stable</v>
      </c>
      <c r="P55" s="9" t="str">
        <f>_xll.SNL.Clients.Office.Excel.Functions.SPG(A55, "RD_RATING_ACTION_GLOBAL", "Issuer Credit Rating", "Local Currency LT|0")</f>
        <v>Upgrade | CreditWatch/Outlook (06/28/2017)</v>
      </c>
      <c r="Q55" s="10">
        <f>_xll.SNL.Clients.Office.Excel.Functions.SPG(A55, "RD_LAST_REVIEW_DATE_GLOBAL", "Issuer Credit Rating", "Local Currency LT")</f>
        <v>45413</v>
      </c>
      <c r="R55" s="10">
        <f>_xll.SNL.Clients.Office.Excel.Functions.SPG(A55, "RD_CREDIT_RATING_DATE_GLOBAL", "Issuer Credit Rating", "Local Currency LT|0")</f>
        <v>42914</v>
      </c>
      <c r="S55" s="10">
        <f>_xll.SNL.Clients.Office.Excel.Functions.SPG(A55, "RD_CREDIT_WATCH_OUTLOOK_DATE_GLOBAL", "Issuer Credit Rating", "Local Currency LT|0")</f>
        <v>42914</v>
      </c>
      <c r="T55" s="13" t="str">
        <f>_xll.SNL.Clients.Office.Excel.Functions.SPG(A55, "SP_BUSINESS_DESCRIPTION")</f>
        <v>Allegion plc manufactures and sells mechanical and electronic security products and solutions worldwide. The company offers door controls and systems and exit devices; locks, locksets, portable locks, and key systems and services; electronic security products and access control systems; time, attendance, and workforce productivity systems; doors, accessories, and other. It also provides services and software, which includes inspection, maintenance, and repair services for its automatic entrance solutions; and software as a service, including access control, IoT integration, and workforce management solutions, as well as aftermarket services, design and installation offerings, and locksmith services. The company sells its products and solutions to end-users in commercial, institutional, and residential facilities, including education, healthcare, government, hospitality, retail, commercial office, and single and multi-family residential markets under the CISA, Interflex, LCN, Schlage, SimonsVoss, and Von Duprin brands. It sells its products and solutions through distribution and retail channels, such as specialty distribution, e-commerce, and wholesalers, as well as through various retail channels comprising do-it-yourself home improvement centers, online and e-commerce platforms, and small specialty showroom outlets. Allegion plc was incorporated in 2013 and is headquartered in Dublin, Ireland.</v>
      </c>
    </row>
    <row r="56" spans="1:20" x14ac:dyDescent="0.3">
      <c r="A56" s="12" t="s">
        <v>1653</v>
      </c>
      <c r="B56" s="10">
        <f>_xll.SNL.Clients.Office.Excel.Functions.SPG(A56,"SP_IPO_DATE")</f>
        <v>44132</v>
      </c>
      <c r="C56" s="5">
        <f>_xll.SNL.Clients.Office.Excel.Functions.SPG(A56, "SP_VOLUME_AVG_WEEKLY_TO_SHARES_OUT", , "1M")</f>
        <v>7.1571633713693448</v>
      </c>
      <c r="D56" s="5">
        <f>_xll.SNL.Clients.Office.Excel.Functions.SPG(A56, "SP_VOLUME_AVG_WEEKLY_TO_SHARES_OUT", , "3M")</f>
        <v>6.2513781045718284</v>
      </c>
      <c r="E56" s="5">
        <f>_xll.SNL.Clients.Office.Excel.Functions.SPG(A56, "SP_VOLUME_AVG_DAILY_TO_1YR_AVG_DAILY", , "1M")</f>
        <v>130.33000000000001</v>
      </c>
      <c r="F56" s="5">
        <f>_xll.SNL.Clients.Office.Excel.Functions.SPG(A56, "SP_VOLUME_AVG_DAILY_TO_1YR_AVG_DAILY", , "3M")</f>
        <v>113.84</v>
      </c>
      <c r="G56" s="9" t="str">
        <f>_xll.SNL.Clients.Office.Excel.Functions.SPG(A56, "IQ_SECTOR")</f>
        <v>Information Technology</v>
      </c>
      <c r="H56" s="9" t="str">
        <f>_xll.SNL.Clients.Office.Excel.Functions.SPG(A56, "IQ_INDUSTRY_GROUP")</f>
        <v>Semiconductors and Semiconductor Equipment</v>
      </c>
      <c r="I56" s="9" t="str">
        <f>_xll.SNL.Clients.Office.Excel.Functions.SPG(A56, "IQ_INDUSTRY")</f>
        <v>Semiconductors and Semiconductor Equipment</v>
      </c>
      <c r="J56" s="9" t="str">
        <f>_xll.SNL.Clients.Office.Excel.Functions.SPG(A56, "IQ_PRIMARY_INDUSTRY")</f>
        <v>Semiconductors</v>
      </c>
      <c r="K56" s="9" t="str">
        <f>_xll.SNL.Clients.Office.Excel.Functions.SPG(A56, "NAICS_CODE", "Primary")</f>
        <v>334413 - Semiconductor and Related Device Manufacturing</v>
      </c>
      <c r="L56" s="9" t="str">
        <f>_xll.SNL.Clients.Office.Excel.Functions.SPG(A56, "SP_TOPICTAG")</f>
        <v>Computer Vision; Energy Storage; Industrial Automation; Sensors; Smart Energy; Process Automation</v>
      </c>
      <c r="M56" s="5">
        <f>_xll.SNL.Clients.Office.Excel.Functions.SPG(A56, "SP_PCT_SHARES_OWNED_ALL_INSTITUTIONS")</f>
        <v>77.52</v>
      </c>
      <c r="N56" s="9" t="str">
        <f>_xll.SNL.Clients.Office.Excel.Functions.SPG(A56, "RD_CREDIT_RATING_GLOBAL", "Issuer Credit Rating", "Local Currency LT|0")</f>
        <v>BB-</v>
      </c>
      <c r="O56" s="9" t="str">
        <f>_xll.SNL.Clients.Office.Excel.Functions.SPG(A56, "RD_CWOL_GLOBAL", "Issuer Credit Rating", "Local Currency LT|0")</f>
        <v>Stable</v>
      </c>
      <c r="P56" s="9" t="str">
        <f>_xll.SNL.Clients.Office.Excel.Functions.SPG(A56, "RD_RATING_ACTION_GLOBAL", "Issuer Credit Rating", "Local Currency LT|0")</f>
        <v>Upgrade | CreditWatch/Outlook (07/23/2024)</v>
      </c>
      <c r="Q56" s="10">
        <f>_xll.SNL.Clients.Office.Excel.Functions.SPG(A56, "RD_LAST_REVIEW_DATE_GLOBAL", "Issuer Credit Rating", "Local Currency LT")</f>
        <v>45502</v>
      </c>
      <c r="R56" s="10">
        <f>_xll.SNL.Clients.Office.Excel.Functions.SPG(A56, "RD_CREDIT_RATING_DATE_GLOBAL", "Issuer Credit Rating", "Local Currency LT|0")</f>
        <v>45496</v>
      </c>
      <c r="S56" s="10">
        <f>_xll.SNL.Clients.Office.Excel.Functions.SPG(A56, "RD_CREDIT_WATCH_OUTLOOK_DATE_GLOBAL", "Issuer Credit Rating", "Local Currency LT|0")</f>
        <v>45496</v>
      </c>
      <c r="T56" s="13" t="str">
        <f>_xll.SNL.Clients.Office.Excel.Functions.SPG(A56, "SP_BUSINESS_DESCRIPTION")</f>
        <v>Allegro MicroSystems, Inc., together with its subsidiaries, designs, develops, manufactures, and markets sensor integrated circuits (ICs) and application-specific analog power ICs for motion control and energy-efficient systems. Its products include magnetic sensor ICs, such as position, speed, and current sensor ICs; and power ICs comprising motor driver ICs, regulator and LED driver ICs, and isolated gate drivers. The company sells its products to original equipment manufacturers and distributors primarily in the automotive and industrial markets through its direct sales force, third party distributors, independent sales representatives, and consignment. It operates in the United States, rest of the Americas, Europe, Japan, Greater China, South Korea, and other Asian markets. The company was founded in 1990 and is headquartered in Manchester, New Hampshire.</v>
      </c>
    </row>
    <row r="57" spans="1:20" x14ac:dyDescent="0.3">
      <c r="A57" s="12" t="s">
        <v>1654</v>
      </c>
      <c r="B57" s="10" t="str">
        <f>_xll.SNL.Clients.Office.Excel.Functions.SPG(A57,"SP_IPO_DATE")</f>
        <v/>
      </c>
      <c r="C57" s="5">
        <f>_xll.SNL.Clients.Office.Excel.Functions.SPG(A57, "SP_VOLUME_AVG_WEEKLY_TO_SHARES_OUT", , "1M")</f>
        <v>3.341206273598281</v>
      </c>
      <c r="D57" s="5">
        <f>_xll.SNL.Clients.Office.Excel.Functions.SPG(A57, "SP_VOLUME_AVG_WEEKLY_TO_SHARES_OUT", , "3M")</f>
        <v>3.0090276329184444</v>
      </c>
      <c r="E57" s="5">
        <f>_xll.SNL.Clients.Office.Excel.Functions.SPG(A57, "SP_VOLUME_AVG_DAILY_TO_1YR_AVG_DAILY", , "1M")</f>
        <v>107.17</v>
      </c>
      <c r="F57" s="5">
        <f>_xll.SNL.Clients.Office.Excel.Functions.SPG(A57, "SP_VOLUME_AVG_DAILY_TO_1YR_AVG_DAILY", , "3M")</f>
        <v>96.51</v>
      </c>
      <c r="G57" s="9" t="str">
        <f>_xll.SNL.Clients.Office.Excel.Functions.SPG(A57, "IQ_SECTOR")</f>
        <v>Utilities</v>
      </c>
      <c r="H57" s="9" t="str">
        <f>_xll.SNL.Clients.Office.Excel.Functions.SPG(A57, "IQ_INDUSTRY_GROUP")</f>
        <v>Utilities</v>
      </c>
      <c r="I57" s="9" t="str">
        <f>_xll.SNL.Clients.Office.Excel.Functions.SPG(A57, "IQ_INDUSTRY")</f>
        <v>Electric Utilities</v>
      </c>
      <c r="J57" s="9" t="str">
        <f>_xll.SNL.Clients.Office.Excel.Functions.SPG(A57, "IQ_PRIMARY_INDUSTRY")</f>
        <v>Electric Utilities</v>
      </c>
      <c r="K57" s="9" t="str">
        <f>_xll.SNL.Clients.Office.Excel.Functions.SPG(A57, "NAICS_CODE", "Primary")</f>
        <v>2211 - Electric Power Generation, Transmission and Distribution</v>
      </c>
      <c r="L57" s="9" t="str">
        <f>_xll.SNL.Clients.Office.Excel.Functions.SPG(A57, "SP_TOPICTAG")</f>
        <v>Clean Energy; Energy Efficiency; Energy Management; Energy Storage; CleanTech; Smart Energy; Power Grid; Utility Scale Solar; Onshore and Offshore Wind</v>
      </c>
      <c r="M57" s="5">
        <f>_xll.SNL.Clients.Office.Excel.Functions.SPG(A57, "SP_PCT_SHARES_OWNED_ALL_INSTITUTIONS")</f>
        <v>72.489999999999995</v>
      </c>
      <c r="N57" s="9" t="str">
        <f>_xll.SNL.Clients.Office.Excel.Functions.SPG(A57, "RD_CREDIT_RATING_GLOBAL", "Issuer Credit Rating", "Local Currency LT|0")</f>
        <v>BBB</v>
      </c>
      <c r="O57" s="9" t="str">
        <f>_xll.SNL.Clients.Office.Excel.Functions.SPG(A57, "RD_CWOL_GLOBAL", "Issuer Credit Rating", "Local Currency LT|0")</f>
        <v>Negative</v>
      </c>
      <c r="P57" s="9" t="str">
        <f>_xll.SNL.Clients.Office.Excel.Functions.SPG(A57, "RD_RATING_ACTION_GLOBAL", "Issuer Credit Rating", "Local Currency LT|0")</f>
        <v>CreditWatch/Outlook (05/07/2024)</v>
      </c>
      <c r="Q57" s="10">
        <f>_xll.SNL.Clients.Office.Excel.Functions.SPG(A57, "RD_LAST_REVIEW_DATE_GLOBAL", "Issuer Credit Rating", "Local Currency LT")</f>
        <v>45419</v>
      </c>
      <c r="R57" s="10">
        <f>_xll.SNL.Clients.Office.Excel.Functions.SPG(A57, "RD_CREDIT_RATING_DATE_GLOBAL", "Issuer Credit Rating", "Local Currency LT|0")</f>
        <v>43943</v>
      </c>
      <c r="S57" s="10">
        <f>_xll.SNL.Clients.Office.Excel.Functions.SPG(A57, "RD_CREDIT_WATCH_OUTLOOK_DATE_GLOBAL", "Issuer Credit Rating", "Local Currency LT|0")</f>
        <v>45419</v>
      </c>
      <c r="T57" s="13" t="str">
        <f>_xll.SNL.Clients.Office.Excel.Functions.SPG(A57, "SP_BUSINESS_DESCRIPTION")</f>
        <v>ALLETE, Inc. operates as an energy company. The company operates in two segments, Regulated Operations and ALLETE Clean Energy. It generates electricity from coal-fired, biomass co-fired/natural gas, hydro, wind, and solar. The company also provides regulated utility electric services in northeastern Minnesota to approximately 150,000 retail customers and 14 non-affiliated municipal customers in Minnesota; and regulated utility electric, natural gas, and water services in northwestern Wisconsin to approximately 15,000 electric customers, 13,000 natural gas customers, and 10,000 water customers. In addition, it owns and maintains electric transmission assets in Wisconsin, Michigan, Minnesota, and Illinois. Further, the company focuses on acquiring, developing, and operating clean and renewable energy projects; and owns, develops, and operates approximately 1,600 megawatts of wind energy generation facility, as well as involved in the coal mining operations in North Dakota and real estate investment activities in Florida. It owns and operates 154 substations with a total capacity of 10,647 megavolt-amperes. The company serves taconite mining, paper, pulp and secondary wood products, pipeline, and other industries. The company was formerly known as Minnesota Power, Inc. and changed its name to ALLETE, Inc. in May 2001. ALLETE, Inc. was incorporated in 1906 and is headquartered in Duluth, Minnesota.</v>
      </c>
    </row>
    <row r="58" spans="1:20" x14ac:dyDescent="0.3">
      <c r="A58" s="12" t="s">
        <v>22</v>
      </c>
      <c r="B58" s="10" t="str">
        <f>_xll.SNL.Clients.Office.Excel.Functions.SPG(A58,"SP_IPO_DATE")</f>
        <v/>
      </c>
      <c r="C58" s="5">
        <f>_xll.SNL.Clients.Office.Excel.Functions.SPG(A58, "SP_VOLUME_AVG_WEEKLY_TO_SHARES_OUT", , "1M")</f>
        <v>2.8941366394970824</v>
      </c>
      <c r="D58" s="5">
        <f>_xll.SNL.Clients.Office.Excel.Functions.SPG(A58, "SP_VOLUME_AVG_WEEKLY_TO_SHARES_OUT", , "3M")</f>
        <v>2.8143670482251832</v>
      </c>
      <c r="E58" s="5">
        <f>_xll.SNL.Clients.Office.Excel.Functions.SPG(A58, "SP_VOLUME_AVG_DAILY_TO_1YR_AVG_DAILY", , "1M")</f>
        <v>97.63</v>
      </c>
      <c r="F58" s="5">
        <f>_xll.SNL.Clients.Office.Excel.Functions.SPG(A58, "SP_VOLUME_AVG_DAILY_TO_1YR_AVG_DAILY", , "3M")</f>
        <v>94.94</v>
      </c>
      <c r="G58" s="9" t="str">
        <f>_xll.SNL.Clients.Office.Excel.Functions.SPG(A58, "IQ_SECTOR")</f>
        <v>Utilities</v>
      </c>
      <c r="H58" s="9" t="str">
        <f>_xll.SNL.Clients.Office.Excel.Functions.SPG(A58, "IQ_INDUSTRY_GROUP")</f>
        <v>Utilities</v>
      </c>
      <c r="I58" s="9" t="str">
        <f>_xll.SNL.Clients.Office.Excel.Functions.SPG(A58, "IQ_INDUSTRY")</f>
        <v>Electric Utilities</v>
      </c>
      <c r="J58" s="9" t="str">
        <f>_xll.SNL.Clients.Office.Excel.Functions.SPG(A58, "IQ_PRIMARY_INDUSTRY")</f>
        <v>Electric Utilities</v>
      </c>
      <c r="K58" s="9" t="str">
        <f>_xll.SNL.Clients.Office.Excel.Functions.SPG(A58, "NAICS_CODE", "Primary")</f>
        <v>22111 - Electric Power Generation</v>
      </c>
      <c r="L58" s="9" t="str">
        <f>_xll.SNL.Clients.Office.Excel.Functions.SPG(A58, "SP_TOPICTAG")</f>
        <v>Clean Energy; Energy Efficiency; Energy Management; Energy Storage; Power Grid; Utility Scale Solar</v>
      </c>
      <c r="M58" s="5">
        <f>_xll.SNL.Clients.Office.Excel.Functions.SPG(A58, "SP_PCT_SHARES_OWNED_ALL_INSTITUTIONS")</f>
        <v>83.54</v>
      </c>
      <c r="N58" s="9" t="str">
        <f>_xll.SNL.Clients.Office.Excel.Functions.SPG(A58, "RD_CREDIT_RATING_GLOBAL", "Issuer Credit Rating", "Local Currency LT|0")</f>
        <v>A-</v>
      </c>
      <c r="O58" s="9" t="str">
        <f>_xll.SNL.Clients.Office.Excel.Functions.SPG(A58, "RD_CWOL_GLOBAL", "Issuer Credit Rating", "Local Currency LT|0")</f>
        <v>Negative</v>
      </c>
      <c r="P58" s="9" t="str">
        <f>_xll.SNL.Clients.Office.Excel.Functions.SPG(A58, "RD_RATING_ACTION_GLOBAL", "Issuer Credit Rating", "Local Currency LT|0")</f>
        <v>CreditWatch/Outlook (03/01/2024)</v>
      </c>
      <c r="Q58" s="10">
        <f>_xll.SNL.Clients.Office.Excel.Functions.SPG(A58, "RD_LAST_REVIEW_DATE_GLOBAL", "Issuer Credit Rating", "Local Currency LT")</f>
        <v>45622</v>
      </c>
      <c r="R58" s="10">
        <f>_xll.SNL.Clients.Office.Excel.Functions.SPG(A58, "RD_CREDIT_RATING_DATE_GLOBAL", "Issuer Credit Rating", "Local Currency LT|0")</f>
        <v>41285</v>
      </c>
      <c r="S58" s="10">
        <f>_xll.SNL.Clients.Office.Excel.Functions.SPG(A58, "RD_CREDIT_WATCH_OUTLOOK_DATE_GLOBAL", "Issuer Credit Rating", "Local Currency LT|0")</f>
        <v>45352</v>
      </c>
      <c r="T58" s="13" t="str">
        <f>_xll.SNL.Clients.Office.Excel.Functions.SPG(A58, "SP_BUSINESS_DESCRIPTION")</f>
        <v>Alliant Energy Corporation operates as a utility holding company that provides regulated electricity and natural gas services in the United States. It operates in three segments: Utility Electric Operations, Utility Gas Operations, and Utility Other. The company, through its subsidiary, Interstate Power and Light Company (IPL), primarily generates and distributes electricity, and distributes and transports natural gas to retail customers in Iowa; sells electricity to wholesale customers in Minnesota, Illinois, and Iowa; and generates and distributes steam in Cedar Rapids, Iowa. Alliant Energy Corporation, through its other subsidiary, Wisconsin Power and Light Company (WPL), generates and distributes electricity, and distributes and transports natural gas to retail customers in Wisconsin; and sells electricity to wholesale customers in Wisconsin. It serves retail customers in the farming, agriculture, industrial manufacturing, chemical, packaging, and food industries, as well as wholesale customers comprising municipalities and rural electric cooperatives. In addition, the company owns and operates a short-line rail freight service in Iowa; a Mississippi River barge, rail, and truck freight terminal in Illinois; freight brokerage services; wind turbine blade recycling services; and a rail-served warehouse in Iowa. Further, it holds interests in a natural gas-fired electric generating unit near Sheboygan Falls, Wisconsin; and a wind farm located in Oklahoma. The company was formerly known as Interstate Energy Corp. and changed its name to Alliant Energy Corporation in May 1999. Alliant Energy Corporation was incorporated in 1981 and is headquartered in Madison, Wisconsin.</v>
      </c>
    </row>
    <row r="59" spans="1:20" x14ac:dyDescent="0.3">
      <c r="A59" s="12" t="s">
        <v>1655</v>
      </c>
      <c r="B59" s="10">
        <f>_xll.SNL.Clients.Office.Excel.Functions.SPG(A59,"SP_IPO_DATE")</f>
        <v>41738</v>
      </c>
      <c r="C59" s="5">
        <f>_xll.SNL.Clients.Office.Excel.Functions.SPG(A59, "SP_VOLUME_AVG_WEEKLY_TO_SHARES_OUT", , "1M")</f>
        <v>6.4482715074935317</v>
      </c>
      <c r="D59" s="5">
        <f>_xll.SNL.Clients.Office.Excel.Functions.SPG(A59, "SP_VOLUME_AVG_WEEKLY_TO_SHARES_OUT", , "3M")</f>
        <v>5.4092867634911395</v>
      </c>
      <c r="E59" s="5">
        <f>_xll.SNL.Clients.Office.Excel.Functions.SPG(A59, "SP_VOLUME_AVG_DAILY_TO_1YR_AVG_DAILY", , "1M")</f>
        <v>118.55</v>
      </c>
      <c r="F59" s="5">
        <f>_xll.SNL.Clients.Office.Excel.Functions.SPG(A59, "SP_VOLUME_AVG_DAILY_TO_1YR_AVG_DAILY", , "3M")</f>
        <v>99.45</v>
      </c>
      <c r="G59" s="9" t="str">
        <f>_xll.SNL.Clients.Office.Excel.Functions.SPG(A59, "IQ_SECTOR")</f>
        <v>Financials</v>
      </c>
      <c r="H59" s="9" t="str">
        <f>_xll.SNL.Clients.Office.Excel.Functions.SPG(A59, "IQ_INDUSTRY_GROUP")</f>
        <v>Financial Services</v>
      </c>
      <c r="I59" s="9" t="str">
        <f>_xll.SNL.Clients.Office.Excel.Functions.SPG(A59, "IQ_INDUSTRY")</f>
        <v>Consumer Finance</v>
      </c>
      <c r="J59" s="9" t="str">
        <f>_xll.SNL.Clients.Office.Excel.Functions.SPG(A59, "IQ_PRIMARY_INDUSTRY")</f>
        <v>Consumer Finance</v>
      </c>
      <c r="K59" s="9" t="str">
        <f>_xll.SNL.Clients.Office.Excel.Functions.SPG(A59, "NAICS_CODE", "Primary")</f>
        <v>522291 - Consumer Lending</v>
      </c>
      <c r="L59" s="9" t="str">
        <f>_xll.SNL.Clients.Office.Excel.Functions.SPG(A59, "SP_TOPICTAG")</f>
        <v>Consumer Lending; Micro Lending; Banking as a Service</v>
      </c>
      <c r="M59" s="5">
        <f>_xll.SNL.Clients.Office.Excel.Functions.SPG(A59, "SP_PCT_SHARES_OWNED_ALL_INSTITUTIONS")</f>
        <v>82.59</v>
      </c>
      <c r="N59" s="9" t="str">
        <f>_xll.SNL.Clients.Office.Excel.Functions.SPG(A59, "RD_CREDIT_RATING_GLOBAL", "Issuer Credit Rating", "Local Currency LT|0")</f>
        <v>BBB-</v>
      </c>
      <c r="O59" s="9" t="str">
        <f>_xll.SNL.Clients.Office.Excel.Functions.SPG(A59, "RD_CWOL_GLOBAL", "Issuer Credit Rating", "Local Currency LT|0")</f>
        <v>Stable</v>
      </c>
      <c r="P59" s="9" t="str">
        <f>_xll.SNL.Clients.Office.Excel.Functions.SPG(A59, "RD_RATING_ACTION_GLOBAL", "Issuer Credit Rating", "Local Currency LT|0")</f>
        <v>CreditWatch/Outlook (03/25/2021)</v>
      </c>
      <c r="Q59" s="10">
        <f>_xll.SNL.Clients.Office.Excel.Functions.SPG(A59, "RD_LAST_REVIEW_DATE_GLOBAL", "Issuer Credit Rating", "Local Currency LT")</f>
        <v>45572</v>
      </c>
      <c r="R59" s="10">
        <f>_xll.SNL.Clients.Office.Excel.Functions.SPG(A59, "RD_CREDIT_RATING_DATE_GLOBAL", "Issuer Credit Rating", "Local Currency LT|0")</f>
        <v>43754</v>
      </c>
      <c r="S59" s="10">
        <f>_xll.SNL.Clients.Office.Excel.Functions.SPG(A59, "RD_CREDIT_WATCH_OUTLOOK_DATE_GLOBAL", "Issuer Credit Rating", "Local Currency LT|0")</f>
        <v>44280</v>
      </c>
      <c r="T59" s="13" t="str">
        <f>_xll.SNL.Clients.Office.Excel.Functions.SPG(A59, "SP_BUSINESS_DESCRIPTION")</f>
        <v>Ally Financial Inc., a digital financial-services company, provides various digital financial products and services in the United States, Canada, and Bermuda. The company operates through Automotive Finance Operations, Insurance Operations, Mortgage Finance Operations, and Corporate Finance Operations segments. The Automotive Finance Operations segment offers automotive financing services, including providing retail installment sales contracts, loans and operating leases, term loans to dealers, financing dealer floorplans and other lines of credit to dealers, warehouse lines to automotive retailers, and fleet financing. It also provides financing services to companies and municipalities for the purchase or lease of vehicles, and vehicle-remarketing services. The Insurance Operations segment offers consumer finance protection and insurance products through the automotive dealer channel, and commercial insurance products directly to dealers. This segment provides vehicle service and maintenance contract, and guaranteed asset protection products; and underwrites commercial insurance coverages, which primarily insure dealers’ vehicle inventory. The Mortgage Finance Operations segment manages consumer mortgage loan portfolio that includes bulk purchases of jumbo and low-to-moderate income mortgage loans originated by third parties, as well as direct-to-consumer mortgage offerings. The Corporate Finance Operations segment provides senior secured leveraged cash flow and asset-based loans to middle market companies; leveraged loans; and commercial real estate product to serve companies in the nursing facilities, senior housing, and medical office buildings. It also offers commercial banking products and services. In addition, it provides securities brokerage and investment advisory services. The company was formerly known as GMAC Inc. and changed its name to Ally Financial Inc. in May 2010. Ally Financial Inc. was founded in 1919 and is based in Detroit, Michigan.</v>
      </c>
    </row>
    <row r="60" spans="1:20" x14ac:dyDescent="0.3">
      <c r="A60" s="12" t="s">
        <v>1063</v>
      </c>
      <c r="B60" s="10">
        <f>_xll.SNL.Clients.Office.Excel.Functions.SPG(A60,"SP_IPO_DATE")</f>
        <v>40297</v>
      </c>
      <c r="C60" s="5">
        <f>_xll.SNL.Clients.Office.Excel.Functions.SPG(A60, "SP_VOLUME_AVG_WEEKLY_TO_SHARES_OUT", , "1M")</f>
        <v>13.051284103187058</v>
      </c>
      <c r="D60" s="5">
        <f>_xll.SNL.Clients.Office.Excel.Functions.SPG(A60, "SP_VOLUME_AVG_WEEKLY_TO_SHARES_OUT", , "3M")</f>
        <v>14.206173400478697</v>
      </c>
      <c r="E60" s="5">
        <f>_xll.SNL.Clients.Office.Excel.Functions.SPG(A60, "SP_VOLUME_AVG_DAILY_TO_1YR_AVG_DAILY", , "1M")</f>
        <v>189.86</v>
      </c>
      <c r="F60" s="5">
        <f>_xll.SNL.Clients.Office.Excel.Functions.SPG(A60, "SP_VOLUME_AVG_DAILY_TO_1YR_AVG_DAILY", , "3M")</f>
        <v>206.66</v>
      </c>
      <c r="G60" s="9" t="str">
        <f>_xll.SNL.Clients.Office.Excel.Functions.SPG(A60, "IQ_SECTOR")</f>
        <v>Information Technology</v>
      </c>
      <c r="H60" s="9" t="str">
        <f>_xll.SNL.Clients.Office.Excel.Functions.SPG(A60, "IQ_INDUSTRY_GROUP")</f>
        <v>Semiconductors and Semiconductor Equipment</v>
      </c>
      <c r="I60" s="9" t="str">
        <f>_xll.SNL.Clients.Office.Excel.Functions.SPG(A60, "IQ_INDUSTRY")</f>
        <v>Semiconductors and Semiconductor Equipment</v>
      </c>
      <c r="J60" s="9" t="str">
        <f>_xll.SNL.Clients.Office.Excel.Functions.SPG(A60, "IQ_PRIMARY_INDUSTRY")</f>
        <v>Semiconductors</v>
      </c>
      <c r="K60" s="9" t="str">
        <f>_xll.SNL.Clients.Office.Excel.Functions.SPG(A60, "NAICS_CODE", "Primary")</f>
        <v>334413 - Semiconductor and Related Device Manufacturing</v>
      </c>
      <c r="L60" s="9" t="str">
        <f>_xll.SNL.Clients.Office.Excel.Functions.SPG(A60, "SP_TOPICTAG")</f>
        <v>Energy Management; Energy Storage; Smart Energy; Edge Computing; Data Center Technology; 5G</v>
      </c>
      <c r="M60" s="5">
        <f>_xll.SNL.Clients.Office.Excel.Functions.SPG(A60, "SP_PCT_SHARES_OWNED_ALL_INSTITUTIONS")</f>
        <v>70.77</v>
      </c>
      <c r="N60" s="9" t="str">
        <f>_xll.SNL.Clients.Office.Excel.Functions.SPG(A60, "RD_CREDIT_RATING_GLOBAL", "Issuer Credit Rating", "Local Currency LT|0")</f>
        <v/>
      </c>
      <c r="O60" s="9" t="str">
        <f>_xll.SNL.Clients.Office.Excel.Functions.SPG(A60, "RD_CWOL_GLOBAL", "Issuer Credit Rating", "Local Currency LT|0")</f>
        <v/>
      </c>
      <c r="P60" s="9" t="str">
        <f>_xll.SNL.Clients.Office.Excel.Functions.SPG(A60, "RD_RATING_ACTION_GLOBAL", "Issuer Credit Rating", "Local Currency LT|0")</f>
        <v/>
      </c>
      <c r="Q60" s="10" t="str">
        <f>_xll.SNL.Clients.Office.Excel.Functions.SPG(A60, "RD_LAST_REVIEW_DATE_GLOBAL", "Issuer Credit Rating", "Local Currency LT")</f>
        <v/>
      </c>
      <c r="R60" s="10" t="str">
        <f>_xll.SNL.Clients.Office.Excel.Functions.SPG(A60, "RD_CREDIT_RATING_DATE_GLOBAL", "Issuer Credit Rating", "Local Currency LT|0")</f>
        <v/>
      </c>
      <c r="S60" s="10" t="str">
        <f>_xll.SNL.Clients.Office.Excel.Functions.SPG(A60, "RD_CREDIT_WATCH_OUTLOOK_DATE_GLOBAL", "Issuer Credit Rating", "Local Currency LT|0")</f>
        <v/>
      </c>
      <c r="T60" s="13" t="str">
        <f>_xll.SNL.Clients.Office.Excel.Functions.SPG(A60, "SP_BUSINESS_DESCRIPTION")</f>
        <v>Alpha and Omega Semiconductor Limited designs, develops, and supplies power semiconductor products for computing, consumer electronics, communication, and industrial applications in Hong Kong, China, South Korea, the United States, and internationally. It offers power discrete products, including metal-oxide-semiconductor field-effect transistors (MOSFET), SRFETs, XSFET, electrostatic discharge, protected MOSFETs, high and mid-voltage MOSFETs, and insulated gate bipolar transistors for use in smart phone chargers, battery packs, notebooks, desktop and servers, data centers, base stations, graphics card, game boxes, TVs, AC adapters, power supplies, motor control, power tools, E-vehicles, white goods and industrial motor drives, UPS systems, solar inverters, and industrial welding. The company also provides power ICs that deliver power, as well as control and regulate the power management variables, such as the flow of current and level of voltage. Its power ICs are used in flat panel displays, TVs, notebooks, graphic cards, servers, DVD/Blu-Ray players, set-top boxes, and networking equipment. In addition, the company offers transient voltage suppressors, analog switch, and electromagnetic interference filter for notebooks, desktop PCs, tablets, flat panel displays, TVs, smart phones, and portable electronic devices; and 650V and 1200V SiC MOSFET. Alpha and Omega Semiconductor Limited was incorporated in 2000 and is headquartered in Sunnyvale, California.</v>
      </c>
    </row>
    <row r="61" spans="1:20" x14ac:dyDescent="0.3">
      <c r="A61" s="12" t="s">
        <v>1064</v>
      </c>
      <c r="B61" s="10" t="str">
        <f>_xll.SNL.Clients.Office.Excel.Functions.SPG(A61,"SP_IPO_DATE")</f>
        <v/>
      </c>
      <c r="C61" s="5">
        <f>_xll.SNL.Clients.Office.Excel.Functions.SPG(A61, "SP_VOLUME_AVG_WEEKLY_TO_SHARES_OUT", , "1M")</f>
        <v>7.0860207845034191</v>
      </c>
      <c r="D61" s="5">
        <f>_xll.SNL.Clients.Office.Excel.Functions.SPG(A61, "SP_VOLUME_AVG_WEEKLY_TO_SHARES_OUT", , "3M")</f>
        <v>6.9811846606478269</v>
      </c>
      <c r="E61" s="5">
        <f>_xll.SNL.Clients.Office.Excel.Functions.SPG(A61, "SP_VOLUME_AVG_DAILY_TO_1YR_AVG_DAILY", , "1M")</f>
        <v>87.07</v>
      </c>
      <c r="F61" s="5">
        <f>_xll.SNL.Clients.Office.Excel.Functions.SPG(A61, "SP_VOLUME_AVG_DAILY_TO_1YR_AVG_DAILY", , "3M")</f>
        <v>85.78</v>
      </c>
      <c r="G61" s="9" t="str">
        <f>_xll.SNL.Clients.Office.Excel.Functions.SPG(A61, "IQ_SECTOR")</f>
        <v>Materials</v>
      </c>
      <c r="H61" s="9" t="str">
        <f>_xll.SNL.Clients.Office.Excel.Functions.SPG(A61, "IQ_INDUSTRY_GROUP")</f>
        <v>Materials</v>
      </c>
      <c r="I61" s="9" t="str">
        <f>_xll.SNL.Clients.Office.Excel.Functions.SPG(A61, "IQ_INDUSTRY")</f>
        <v>Metals and Mining</v>
      </c>
      <c r="J61" s="9" t="str">
        <f>_xll.SNL.Clients.Office.Excel.Functions.SPG(A61, "IQ_PRIMARY_INDUSTRY")</f>
        <v>Steel</v>
      </c>
      <c r="K61" s="9" t="str">
        <f>_xll.SNL.Clients.Office.Excel.Functions.SPG(A61, "NAICS_CODE", "Primary")</f>
        <v>21211 - Coal Mining</v>
      </c>
      <c r="L61" s="9" t="str">
        <f>_xll.SNL.Clients.Office.Excel.Functions.SPG(A61, "SP_TOPICTAG")</f>
        <v>Environmental Engineering</v>
      </c>
      <c r="M61" s="5">
        <f>_xll.SNL.Clients.Office.Excel.Functions.SPG(A61, "SP_PCT_SHARES_OWNED_ALL_INSTITUTIONS")</f>
        <v>87.75</v>
      </c>
      <c r="N61" s="9" t="str">
        <f>_xll.SNL.Clients.Office.Excel.Functions.SPG(A61, "RD_CREDIT_RATING_GLOBAL", "Issuer Credit Rating", "Local Currency LT|0")</f>
        <v>BB-</v>
      </c>
      <c r="O61" s="9" t="str">
        <f>_xll.SNL.Clients.Office.Excel.Functions.SPG(A61, "RD_CWOL_GLOBAL", "Issuer Credit Rating", "Local Currency LT|0")</f>
        <v>Stable</v>
      </c>
      <c r="P61" s="9" t="str">
        <f>_xll.SNL.Clients.Office.Excel.Functions.SPG(A61, "RD_RATING_ACTION_GLOBAL", "Issuer Credit Rating", "Local Currency LT|0")</f>
        <v>Upgrade | CreditWatch/Outlook (12/05/2024)</v>
      </c>
      <c r="Q61" s="10">
        <f>_xll.SNL.Clients.Office.Excel.Functions.SPG(A61, "RD_LAST_REVIEW_DATE_GLOBAL", "Issuer Credit Rating", "Local Currency LT")</f>
        <v>45636</v>
      </c>
      <c r="R61" s="10">
        <f>_xll.SNL.Clients.Office.Excel.Functions.SPG(A61, "RD_CREDIT_RATING_DATE_GLOBAL", "Issuer Credit Rating", "Local Currency LT|0")</f>
        <v>45631</v>
      </c>
      <c r="S61" s="10">
        <f>_xll.SNL.Clients.Office.Excel.Functions.SPG(A61, "RD_CREDIT_WATCH_OUTLOOK_DATE_GLOBAL", "Issuer Credit Rating", "Local Currency LT|0")</f>
        <v>45631</v>
      </c>
      <c r="T61" s="13" t="str">
        <f>_xll.SNL.Clients.Office.Excel.Functions.SPG(A61, "SP_BUSINESS_DESCRIPTION")</f>
        <v>Alpha Metallurgical Resources, Inc., a mining company, produces, processes, and sells met and thermal coal in Virginia and West Virginia. The company offers metallurgical coal products. It operates twenty-two active mines and nine coal preparation and load-out facilities. The company was formerly known as Contura Energy, Inc. and changed its name to Alpha Metallurgical Resources, Inc. in February 2021. Alpha Metallurgical Resources, Inc. was incorporated in 2016 and is headquartered in Bristol, Tennessee.</v>
      </c>
    </row>
    <row r="62" spans="1:20" x14ac:dyDescent="0.3">
      <c r="A62" s="12" t="s">
        <v>23</v>
      </c>
      <c r="B62" s="10">
        <f>_xll.SNL.Clients.Office.Excel.Functions.SPG(A62,"SP_IPO_DATE")</f>
        <v>38217</v>
      </c>
      <c r="C62" s="5">
        <f>_xll.SNL.Clients.Office.Excel.Functions.SPG(A62, "SP_VOLUME_AVG_WEEKLY_TO_SHARES_OUT", , "1M")</f>
        <v>1.6654554065063158</v>
      </c>
      <c r="D62" s="5">
        <f>_xll.SNL.Clients.Office.Excel.Functions.SPG(A62, "SP_VOLUME_AVG_WEEKLY_TO_SHARES_OUT", , "3M")</f>
        <v>1.7525763378264974</v>
      </c>
      <c r="E62" s="5">
        <f>_xll.SNL.Clients.Office.Excel.Functions.SPG(A62, "SP_VOLUME_AVG_DAILY_TO_1YR_AVG_DAILY", , "1M")</f>
        <v>94.97</v>
      </c>
      <c r="F62" s="5">
        <f>_xll.SNL.Clients.Office.Excel.Functions.SPG(A62, "SP_VOLUME_AVG_DAILY_TO_1YR_AVG_DAILY", , "3M")</f>
        <v>99.94</v>
      </c>
      <c r="G62" s="9" t="str">
        <f>_xll.SNL.Clients.Office.Excel.Functions.SPG(A62, "IQ_SECTOR")</f>
        <v>Communication Services</v>
      </c>
      <c r="H62" s="9" t="str">
        <f>_xll.SNL.Clients.Office.Excel.Functions.SPG(A62, "IQ_INDUSTRY_GROUP")</f>
        <v>Media and Entertainment</v>
      </c>
      <c r="I62" s="9" t="str">
        <f>_xll.SNL.Clients.Office.Excel.Functions.SPG(A62, "IQ_INDUSTRY")</f>
        <v>Interactive Media and Services</v>
      </c>
      <c r="J62" s="9" t="str">
        <f>_xll.SNL.Clients.Office.Excel.Functions.SPG(A62, "IQ_PRIMARY_INDUSTRY")</f>
        <v>Interactive Media and Services</v>
      </c>
      <c r="K62" s="9" t="str">
        <f>_xll.SNL.Clients.Office.Excel.Functions.SPG(A62, "NAICS_CODE", "Primary")</f>
        <v>516210 - Media Streaming Distribution Services, Social Networks, and Other Media Networks and Content Providers</v>
      </c>
      <c r="L62" s="9" t="str">
        <f>_xll.SNL.Clients.Office.Excel.Functions.SPG(A62, "SP_TOPICTAG")</f>
        <v>Machine Learning; Wearables; Cloud Data Services; Cloud Infrastructure; Search Engine Optimization; Chatbot; Artificial Intelligence; GenAI</v>
      </c>
      <c r="M62" s="5">
        <f>_xll.SNL.Clients.Office.Excel.Functions.SPG(A62, "SP_PCT_SHARES_OWNED_ALL_INSTITUTIONS")</f>
        <v>65.319999999999993</v>
      </c>
      <c r="N62" s="9" t="str">
        <f>_xll.SNL.Clients.Office.Excel.Functions.SPG(A62, "RD_CREDIT_RATING_GLOBAL", "Issuer Credit Rating", "Local Currency LT|0")</f>
        <v>AA+</v>
      </c>
      <c r="O62" s="9" t="str">
        <f>_xll.SNL.Clients.Office.Excel.Functions.SPG(A62, "RD_CWOL_GLOBAL", "Issuer Credit Rating", "Local Currency LT|0")</f>
        <v>Stable</v>
      </c>
      <c r="P62" s="9" t="str">
        <f>_xll.SNL.Clients.Office.Excel.Functions.SPG(A62, "RD_RATING_ACTION_GLOBAL", "Issuer Credit Rating", "Local Currency LT|0")</f>
        <v>Upgrade | CreditWatch/Outlook (02/22/2017)</v>
      </c>
      <c r="Q62" s="10">
        <f>_xll.SNL.Clients.Office.Excel.Functions.SPG(A62, "RD_LAST_REVIEW_DATE_GLOBAL", "Issuer Credit Rating", "Local Currency LT")</f>
        <v>45623</v>
      </c>
      <c r="R62" s="10">
        <f>_xll.SNL.Clients.Office.Excel.Functions.SPG(A62, "RD_CREDIT_RATING_DATE_GLOBAL", "Issuer Credit Rating", "Local Currency LT|0")</f>
        <v>42788</v>
      </c>
      <c r="S62" s="10">
        <f>_xll.SNL.Clients.Office.Excel.Functions.SPG(A62, "RD_CREDIT_WATCH_OUTLOOK_DATE_GLOBAL", "Issuer Credit Rating", "Local Currency LT|0")</f>
        <v>42788</v>
      </c>
      <c r="T62" s="13" t="str">
        <f>_xll.SNL.Clients.Office.Excel.Functions.SPG(A62, "SP_BUSINESS_DESCRIPTION")</f>
        <v>Alphabet Inc. offers various products and platforms in the United States, Europe, the Middle East, Africa, the Asia-Pacific, Canada, and Latin America. It operates through Google Services, Google Cloud, and Other Bets segments. The Google Services segment provides products and services, including ads, Android, Chrome, devices, Gmail, Google Drive, Google Maps, Google Photos, Google Play, Search, and YouTube. It is also involved in the sale of apps and in-app purchases and digital content in the Google Play and YouTube; and devices, as well as in the provision of YouTube consumer subscription services. The Google Cloud segment offers AI infrastructure, Vertex AI platform, cybersecurity, data and analytics, and other services; Google Workspace that include cloud-based communication and collaboration tools for enterprises, such as Calendar, Gmail, Docs, Drive, and Meet; and other services for enterprise customers. The Other Bets segment sells healthcare-related and internet services. The company was incorporated in 1998 and is headquartered in Mountain View, California.</v>
      </c>
    </row>
    <row r="63" spans="1:20" x14ac:dyDescent="0.3">
      <c r="A63" s="12" t="s">
        <v>24</v>
      </c>
      <c r="B63" s="10">
        <f>_xll.SNL.Clients.Office.Excel.Functions.SPG(A63,"SP_IPO_DATE")</f>
        <v>38217</v>
      </c>
      <c r="C63" s="5">
        <f>_xll.SNL.Clients.Office.Excel.Functions.SPG(A63, "SP_VOLUME_AVG_WEEKLY_TO_SHARES_OUT", , "1M")</f>
        <v>2.4634927958616268</v>
      </c>
      <c r="D63" s="5">
        <f>_xll.SNL.Clients.Office.Excel.Functions.SPG(A63, "SP_VOLUME_AVG_WEEKLY_TO_SHARES_OUT", , "3M")</f>
        <v>2.4701328426140483</v>
      </c>
      <c r="E63" s="5">
        <f>_xll.SNL.Clients.Office.Excel.Functions.SPG(A63, "SP_VOLUME_AVG_DAILY_TO_1YR_AVG_DAILY", , "1M")</f>
        <v>105.37</v>
      </c>
      <c r="F63" s="5">
        <f>_xll.SNL.Clients.Office.Excel.Functions.SPG(A63, "SP_VOLUME_AVG_DAILY_TO_1YR_AVG_DAILY", , "3M")</f>
        <v>105.66</v>
      </c>
      <c r="G63" s="9" t="str">
        <f>_xll.SNL.Clients.Office.Excel.Functions.SPG(A63, "IQ_SECTOR")</f>
        <v>Communication Services</v>
      </c>
      <c r="H63" s="9" t="str">
        <f>_xll.SNL.Clients.Office.Excel.Functions.SPG(A63, "IQ_INDUSTRY_GROUP")</f>
        <v>Media and Entertainment</v>
      </c>
      <c r="I63" s="9" t="str">
        <f>_xll.SNL.Clients.Office.Excel.Functions.SPG(A63, "IQ_INDUSTRY")</f>
        <v>Interactive Media and Services</v>
      </c>
      <c r="J63" s="9" t="str">
        <f>_xll.SNL.Clients.Office.Excel.Functions.SPG(A63, "IQ_PRIMARY_INDUSTRY")</f>
        <v>Interactive Media and Services</v>
      </c>
      <c r="K63" s="9" t="str">
        <f>_xll.SNL.Clients.Office.Excel.Functions.SPG(A63, "NAICS_CODE", "Primary")</f>
        <v>516210 - Media Streaming Distribution Services, Social Networks, and Other Media Networks and Content Providers</v>
      </c>
      <c r="L63" s="9" t="str">
        <f>_xll.SNL.Clients.Office.Excel.Functions.SPG(A63, "SP_TOPICTAG")</f>
        <v>Machine Learning; Wearables; Cloud Data Services; Cloud Infrastructure; Search Engine Optimization; Chatbot; Artificial Intelligence; GenAI</v>
      </c>
      <c r="M63" s="5">
        <f>_xll.SNL.Clients.Office.Excel.Functions.SPG(A63, "SP_PCT_SHARES_OWNED_ALL_INSTITUTIONS")</f>
        <v>65.319999999999993</v>
      </c>
      <c r="N63" s="9" t="str">
        <f>_xll.SNL.Clients.Office.Excel.Functions.SPG(A63, "RD_CREDIT_RATING_GLOBAL", "Issuer Credit Rating", "Local Currency LT|0")</f>
        <v>AA+</v>
      </c>
      <c r="O63" s="9" t="str">
        <f>_xll.SNL.Clients.Office.Excel.Functions.SPG(A63, "RD_CWOL_GLOBAL", "Issuer Credit Rating", "Local Currency LT|0")</f>
        <v>Stable</v>
      </c>
      <c r="P63" s="9" t="str">
        <f>_xll.SNL.Clients.Office.Excel.Functions.SPG(A63, "RD_RATING_ACTION_GLOBAL", "Issuer Credit Rating", "Local Currency LT|0")</f>
        <v>Upgrade | CreditWatch/Outlook (02/22/2017)</v>
      </c>
      <c r="Q63" s="10">
        <f>_xll.SNL.Clients.Office.Excel.Functions.SPG(A63, "RD_LAST_REVIEW_DATE_GLOBAL", "Issuer Credit Rating", "Local Currency LT")</f>
        <v>45623</v>
      </c>
      <c r="R63" s="10">
        <f>_xll.SNL.Clients.Office.Excel.Functions.SPG(A63, "RD_CREDIT_RATING_DATE_GLOBAL", "Issuer Credit Rating", "Local Currency LT|0")</f>
        <v>42788</v>
      </c>
      <c r="S63" s="10">
        <f>_xll.SNL.Clients.Office.Excel.Functions.SPG(A63, "RD_CREDIT_WATCH_OUTLOOK_DATE_GLOBAL", "Issuer Credit Rating", "Local Currency LT|0")</f>
        <v>42788</v>
      </c>
      <c r="T63" s="13" t="str">
        <f>_xll.SNL.Clients.Office.Excel.Functions.SPG(A63, "SP_BUSINESS_DESCRIPTION")</f>
        <v>Alphabet Inc. offers various products and platforms in the United States, Europe, the Middle East, Africa, the Asia-Pacific, Canada, and Latin America. It operates through Google Services, Google Cloud, and Other Bets segments. The Google Services segment provides products and services, including ads, Android, Chrome, devices, Gmail, Google Drive, Google Maps, Google Photos, Google Play, Search, and YouTube. It is also involved in the sale of apps and in-app purchases and digital content in the Google Play and YouTube; and devices, as well as in the provision of YouTube consumer subscription services. The Google Cloud segment offers AI infrastructure, Vertex AI platform, cybersecurity, data and analytics, and other services; Google Workspace that include cloud-based communication and collaboration tools for enterprises, such as Calendar, Gmail, Docs, Drive, and Meet; and other services for enterprise customers. The Other Bets segment sells healthcare-related and internet services. The company was incorporated in 1998 and is headquartered in Mountain View, California.</v>
      </c>
    </row>
    <row r="64" spans="1:20" x14ac:dyDescent="0.3">
      <c r="A64" s="12" t="s">
        <v>1656</v>
      </c>
      <c r="B64" s="10">
        <f>_xll.SNL.Clients.Office.Excel.Functions.SPG(A64,"SP_IPO_DATE")</f>
        <v>43039</v>
      </c>
      <c r="C64" s="5">
        <f>_xll.SNL.Clients.Office.Excel.Functions.SPG(A64, "SP_VOLUME_AVG_WEEKLY_TO_SHARES_OUT", , "1M")</f>
        <v>6.711893224285312</v>
      </c>
      <c r="D64" s="5">
        <f>_xll.SNL.Clients.Office.Excel.Functions.SPG(A64, "SP_VOLUME_AVG_WEEKLY_TO_SHARES_OUT", , "3M")</f>
        <v>6.6728254467974715</v>
      </c>
      <c r="E64" s="5">
        <f>_xll.SNL.Clients.Office.Excel.Functions.SPG(A64, "SP_VOLUME_AVG_DAILY_TO_1YR_AVG_DAILY", , "1M")</f>
        <v>124.19</v>
      </c>
      <c r="F64" s="5">
        <f>_xll.SNL.Clients.Office.Excel.Functions.SPG(A64, "SP_VOLUME_AVG_DAILY_TO_1YR_AVG_DAILY", , "3M")</f>
        <v>123.47</v>
      </c>
      <c r="G64" s="9" t="str">
        <f>_xll.SNL.Clients.Office.Excel.Functions.SPG(A64, "IQ_SECTOR")</f>
        <v>Information Technology</v>
      </c>
      <c r="H64" s="9" t="str">
        <f>_xll.SNL.Clients.Office.Excel.Functions.SPG(A64, "IQ_INDUSTRY_GROUP")</f>
        <v>Software and Services</v>
      </c>
      <c r="I64" s="9" t="str">
        <f>_xll.SNL.Clients.Office.Excel.Functions.SPG(A64, "IQ_INDUSTRY")</f>
        <v>Software</v>
      </c>
      <c r="J64" s="9" t="str">
        <f>_xll.SNL.Clients.Office.Excel.Functions.SPG(A64, "IQ_PRIMARY_INDUSTRY")</f>
        <v>Application Software</v>
      </c>
      <c r="K64" s="9" t="str">
        <f>_xll.SNL.Clients.Office.Excel.Functions.SPG(A64, "NAICS_CODE", "Primary")</f>
        <v>513210 - Software Publishers</v>
      </c>
      <c r="L64" s="9" t="str">
        <f>_xll.SNL.Clients.Office.Excel.Functions.SPG(A64, "SP_TOPICTAG")</f>
        <v>Software Development; Data Integration; Simulation; Machine Learning; Cloud Infrastructure; Cloud Storage; Artificial Intelligence</v>
      </c>
      <c r="M64" s="5">
        <f>_xll.SNL.Clients.Office.Excel.Functions.SPG(A64, "SP_PCT_SHARES_OWNED_ALL_INSTITUTIONS")</f>
        <v>48.66</v>
      </c>
      <c r="N64" s="9" t="str">
        <f>_xll.SNL.Clients.Office.Excel.Functions.SPG(A64, "RD_CREDIT_RATING_GLOBAL", "Issuer Credit Rating", "Local Currency LT|0")</f>
        <v/>
      </c>
      <c r="O64" s="9" t="str">
        <f>_xll.SNL.Clients.Office.Excel.Functions.SPG(A64, "RD_CWOL_GLOBAL", "Issuer Credit Rating", "Local Currency LT|0")</f>
        <v/>
      </c>
      <c r="P64" s="9" t="str">
        <f>_xll.SNL.Clients.Office.Excel.Functions.SPG(A64, "RD_RATING_ACTION_GLOBAL", "Issuer Credit Rating", "Local Currency LT|0")</f>
        <v/>
      </c>
      <c r="Q64" s="10" t="str">
        <f>_xll.SNL.Clients.Office.Excel.Functions.SPG(A64, "RD_LAST_REVIEW_DATE_GLOBAL", "Issuer Credit Rating", "Local Currency LT")</f>
        <v/>
      </c>
      <c r="R64" s="10" t="str">
        <f>_xll.SNL.Clients.Office.Excel.Functions.SPG(A64, "RD_CREDIT_RATING_DATE_GLOBAL", "Issuer Credit Rating", "Local Currency LT|0")</f>
        <v/>
      </c>
      <c r="S64" s="10" t="str">
        <f>_xll.SNL.Clients.Office.Excel.Functions.SPG(A64, "RD_CREDIT_WATCH_OUTLOOK_DATE_GLOBAL", "Issuer Credit Rating", "Local Currency LT|0")</f>
        <v/>
      </c>
      <c r="T64" s="13" t="str">
        <f>_xll.SNL.Clients.Office.Excel.Functions.SPG(A64, "SP_BUSINESS_DESCRIPTION")</f>
        <v>Altair Engineering Inc., together with its subsidiaries, provides software and cloud solutions in the areas of simulation and design, high-performance computing, data analytics, and artificial intelligence in the United States and internationally. It operates in two segments, Software and Client Engineering Services. The Software segment offers solvers and optimization technology products, high-performance computing software applications and hardware products, modeling and visualization tools, data analytics and analysis products, and Internet of Things platform and analytics tools, as well as support and the complementary software products. This segment also provides software technologies in the areas of computational fluid dynamics and fatigue, manufacturing process simulation, and cost estimation for the applications in automotive, marine, motorcycle, aerospace, chemical, and architecture industries; and software-related services, such as consulting, implementation, and training services that focuses on the product design and development expertise and analysis from the component level up to complete product engineering at various stage of the lifecycle. The Client Engineering Services segment provides client engineering services. In addition, the company is involved in the development and sale of solid state lighting technology along with communication and control protocols based on its intellectual property for the direct replacement of fluorescent tubes with LED lighting. Its integrated suite of software optimizes design performance across various disciplines, including structures, motion, fluids, thermal management, electromagnetics, system modeling, and embedded systems. The company serves universities, government agencies, manufacturers, pharmaceutical firms, banking, financial services, and insurance, weather prediction agencies, and electronics design companies. Altair Engineering Inc. was incorporated in 1985 and is headquartered in Troy, Michigan.</v>
      </c>
    </row>
    <row r="65" spans="1:20" x14ac:dyDescent="0.3">
      <c r="A65" s="12" t="s">
        <v>25</v>
      </c>
      <c r="B65" s="10" t="str">
        <f>_xll.SNL.Clients.Office.Excel.Functions.SPG(A65,"SP_IPO_DATE")</f>
        <v/>
      </c>
      <c r="C65" s="5">
        <f>_xll.SNL.Clients.Office.Excel.Functions.SPG(A65, "SP_VOLUME_AVG_WEEKLY_TO_SHARES_OUT", , "1M")</f>
        <v>2.1966553475455974</v>
      </c>
      <c r="D65" s="5">
        <f>_xll.SNL.Clients.Office.Excel.Functions.SPG(A65, "SP_VOLUME_AVG_WEEKLY_TO_SHARES_OUT", , "3M")</f>
        <v>2.2375300116094592</v>
      </c>
      <c r="E65" s="5">
        <f>_xll.SNL.Clients.Office.Excel.Functions.SPG(A65, "SP_VOLUME_AVG_DAILY_TO_1YR_AVG_DAILY", , "1M")</f>
        <v>80</v>
      </c>
      <c r="F65" s="5">
        <f>_xll.SNL.Clients.Office.Excel.Functions.SPG(A65, "SP_VOLUME_AVG_DAILY_TO_1YR_AVG_DAILY", , "3M")</f>
        <v>81.489999999999995</v>
      </c>
      <c r="G65" s="9" t="str">
        <f>_xll.SNL.Clients.Office.Excel.Functions.SPG(A65, "IQ_SECTOR")</f>
        <v>Consumer Staples</v>
      </c>
      <c r="H65" s="9" t="str">
        <f>_xll.SNL.Clients.Office.Excel.Functions.SPG(A65, "IQ_INDUSTRY_GROUP")</f>
        <v>Food, Beverage and Tobacco</v>
      </c>
      <c r="I65" s="9" t="str">
        <f>_xll.SNL.Clients.Office.Excel.Functions.SPG(A65, "IQ_INDUSTRY")</f>
        <v>Tobacco</v>
      </c>
      <c r="J65" s="9" t="str">
        <f>_xll.SNL.Clients.Office.Excel.Functions.SPG(A65, "IQ_PRIMARY_INDUSTRY")</f>
        <v>Tobacco</v>
      </c>
      <c r="K65" s="9" t="str">
        <f>_xll.SNL.Clients.Office.Excel.Functions.SPG(A65, "NAICS_CODE", "Primary")</f>
        <v>312230 - Tobacco Manufacturing</v>
      </c>
      <c r="L65" s="9" t="str">
        <f>_xll.SNL.Clients.Office.Excel.Functions.SPG(A65, "SP_TOPICTAG")</f>
        <v/>
      </c>
      <c r="M65" s="5">
        <f>_xll.SNL.Clients.Office.Excel.Functions.SPG(A65, "SP_PCT_SHARES_OWNED_ALL_INSTITUTIONS")</f>
        <v>60.56</v>
      </c>
      <c r="N65" s="9" t="str">
        <f>_xll.SNL.Clients.Office.Excel.Functions.SPG(A65, "RD_CREDIT_RATING_GLOBAL", "Issuer Credit Rating", "Local Currency LT|0")</f>
        <v>BBB</v>
      </c>
      <c r="O65" s="9" t="str">
        <f>_xll.SNL.Clients.Office.Excel.Functions.SPG(A65, "RD_CWOL_GLOBAL", "Issuer Credit Rating", "Local Currency LT|0")</f>
        <v>Positive</v>
      </c>
      <c r="P65" s="9" t="str">
        <f>_xll.SNL.Clients.Office.Excel.Functions.SPG(A65, "RD_RATING_ACTION_GLOBAL", "Issuer Credit Rating", "Local Currency LT|0")</f>
        <v>CreditWatch/Outlook (06/16/2023)</v>
      </c>
      <c r="Q65" s="10">
        <f>_xll.SNL.Clients.Office.Excel.Functions.SPG(A65, "RD_LAST_REVIEW_DATE_GLOBAL", "Issuer Credit Rating", "Local Currency LT")</f>
        <v>45342</v>
      </c>
      <c r="R65" s="10">
        <f>_xll.SNL.Clients.Office.Excel.Functions.SPG(A65, "RD_CREDIT_RATING_DATE_GLOBAL", "Issuer Credit Rating", "Local Currency LT|0")</f>
        <v>43454</v>
      </c>
      <c r="S65" s="10">
        <f>_xll.SNL.Clients.Office.Excel.Functions.SPG(A65, "RD_CREDIT_WATCH_OUTLOOK_DATE_GLOBAL", "Issuer Credit Rating", "Local Currency LT|0")</f>
        <v>45093</v>
      </c>
      <c r="T65" s="13" t="str">
        <f>_xll.SNL.Clients.Office.Excel.Functions.SPG(A65, "SP_BUSINESS_DESCRIPTION")</f>
        <v>Altria Group, Inc., through its subsidiaries, manufactures and sells smokeable and oral tobacco products in the United States. The company offers cigarettes primarily under the Marlboro brand; large cigars and pipe tobacco under the Black &amp; Mild brand; moist smokeless tobacco and snus products under the Copenhagen, Skoal, Red Seal, and Husky brands; oral nicotine pouches under the on! brand; and e-vapor products under the NJOY ACE brand. It sells its products to distributors, as well as large retail organizations, such as chain stores. The company was founded in 1822 and is headquartered in Richmond, Virginia.</v>
      </c>
    </row>
    <row r="66" spans="1:20" x14ac:dyDescent="0.3">
      <c r="A66" s="12" t="s">
        <v>26</v>
      </c>
      <c r="B66" s="10">
        <f>_xll.SNL.Clients.Office.Excel.Functions.SPG(A66,"SP_IPO_DATE")</f>
        <v>35565</v>
      </c>
      <c r="C66" s="5">
        <f>_xll.SNL.Clients.Office.Excel.Functions.SPG(A66, "SP_VOLUME_AVG_WEEKLY_TO_SHARES_OUT", , "1M")</f>
        <v>1.7151445888494616</v>
      </c>
      <c r="D66" s="5">
        <f>_xll.SNL.Clients.Office.Excel.Functions.SPG(A66, "SP_VOLUME_AVG_WEEKLY_TO_SHARES_OUT", , "3M")</f>
        <v>1.7219855727815057</v>
      </c>
      <c r="E66" s="5">
        <f>_xll.SNL.Clients.Office.Excel.Functions.SPG(A66, "SP_VOLUME_AVG_DAILY_TO_1YR_AVG_DAILY", , "1M")</f>
        <v>92.75</v>
      </c>
      <c r="F66" s="5">
        <f>_xll.SNL.Clients.Office.Excel.Functions.SPG(A66, "SP_VOLUME_AVG_DAILY_TO_1YR_AVG_DAILY", , "3M")</f>
        <v>93.12</v>
      </c>
      <c r="G66" s="9" t="str">
        <f>_xll.SNL.Clients.Office.Excel.Functions.SPG(A66, "IQ_SECTOR")</f>
        <v>Consumer Discretionary</v>
      </c>
      <c r="H66" s="9" t="str">
        <f>_xll.SNL.Clients.Office.Excel.Functions.SPG(A66, "IQ_INDUSTRY_GROUP")</f>
        <v>Consumer Discretionary Distribution and Retail</v>
      </c>
      <c r="I66" s="9" t="str">
        <f>_xll.SNL.Clients.Office.Excel.Functions.SPG(A66, "IQ_INDUSTRY")</f>
        <v>Broadline Retail</v>
      </c>
      <c r="J66" s="9" t="str">
        <f>_xll.SNL.Clients.Office.Excel.Functions.SPG(A66, "IQ_PRIMARY_INDUSTRY")</f>
        <v>Broadline Retail</v>
      </c>
      <c r="K66" s="9" t="str">
        <f>_xll.SNL.Clients.Office.Excel.Functions.SPG(A66, "NAICS_CODE", "Primary")</f>
        <v>44-45 - Retail Trade</v>
      </c>
      <c r="L66" s="9" t="str">
        <f>_xll.SNL.Clients.Office.Excel.Functions.SPG(A66, "SP_TOPICTAG")</f>
        <v>Fintech; Machine Learning; Cloud Data Services; Cloud Infrastructure; Cloud Storage; Artificial Intelligence; Online Payments; GenAI; Utility Scale Solar; Onshore and Offshore Wind</v>
      </c>
      <c r="M66" s="5">
        <f>_xll.SNL.Clients.Office.Excel.Functions.SPG(A66, "SP_PCT_SHARES_OWNED_ALL_INSTITUTIONS")</f>
        <v>63.95</v>
      </c>
      <c r="N66" s="9" t="str">
        <f>_xll.SNL.Clients.Office.Excel.Functions.SPG(A66, "RD_CREDIT_RATING_GLOBAL", "Issuer Credit Rating", "Local Currency LT|0")</f>
        <v>AA</v>
      </c>
      <c r="O66" s="9" t="str">
        <f>_xll.SNL.Clients.Office.Excel.Functions.SPG(A66, "RD_CWOL_GLOBAL", "Issuer Credit Rating", "Local Currency LT|0")</f>
        <v>Stable</v>
      </c>
      <c r="P66" s="9" t="str">
        <f>_xll.SNL.Clients.Office.Excel.Functions.SPG(A66, "RD_RATING_ACTION_GLOBAL", "Issuer Credit Rating", "Local Currency LT|0")</f>
        <v>Upgrade | CreditWatch/Outlook (06/10/2021)</v>
      </c>
      <c r="Q66" s="10">
        <f>_xll.SNL.Clients.Office.Excel.Functions.SPG(A66, "RD_LAST_REVIEW_DATE_GLOBAL", "Issuer Credit Rating", "Local Currency LT")</f>
        <v>45425</v>
      </c>
      <c r="R66" s="10">
        <f>_xll.SNL.Clients.Office.Excel.Functions.SPG(A66, "RD_CREDIT_RATING_DATE_GLOBAL", "Issuer Credit Rating", "Local Currency LT|0")</f>
        <v>44357</v>
      </c>
      <c r="S66" s="10">
        <f>_xll.SNL.Clients.Office.Excel.Functions.SPG(A66, "RD_CREDIT_WATCH_OUTLOOK_DATE_GLOBAL", "Issuer Credit Rating", "Local Currency LT|0")</f>
        <v>44357</v>
      </c>
      <c r="T66" s="13" t="str">
        <f>_xll.SNL.Clients.Office.Excel.Functions.SPG(A66, "SP_BUSINESS_DESCRIPTION")</f>
        <v>Amazon.com, Inc. engages in the retail sale of consumer products, advertising, and subscriptions service through online and physical stores in North America and internationally. The company operates through three segments: North America, International, and Amazon Web Services (AWS). It also manufactures and sells electronic devices, including Kindle, fire tablets, fire TVs, echo, ring, blink, and eero; and develops and produces media content. In addition, the company offers programs that enable sellers to sell their products in its stores; and programs that allow authors, independent publishers, musicians, filmmakers, Twitch streamers, skill and app developers, and others to publish and sell content. Further, it provides compute, storage, database, analytics, machine learning, and other services, as well as advertising services through programs, such as sponsored ads, display, and video advertising. Additionally, the company offers Amazon Prime, a membership program. The company’s products offered through its stores include merchandise and content purchased for resale and products offered by third-party sellers. It serves consumers, sellers, developers, enterprises, content creators, advertisers, and employees. Amazon.com, Inc. was incorporated in 1994 and is headquartered in Seattle, Washington.</v>
      </c>
    </row>
    <row r="67" spans="1:20" x14ac:dyDescent="0.3">
      <c r="A67" s="12" t="s">
        <v>1065</v>
      </c>
      <c r="B67" s="10">
        <f>_xll.SNL.Clients.Office.Excel.Functions.SPG(A67,"SP_IPO_DATE")</f>
        <v>33431</v>
      </c>
      <c r="C67" s="5">
        <f>_xll.SNL.Clients.Office.Excel.Functions.SPG(A67, "SP_VOLUME_AVG_WEEKLY_TO_SHARES_OUT", , "1M")</f>
        <v>3.8864939035311679</v>
      </c>
      <c r="D67" s="5">
        <f>_xll.SNL.Clients.Office.Excel.Functions.SPG(A67, "SP_VOLUME_AVG_WEEKLY_TO_SHARES_OUT", , "3M")</f>
        <v>5.5336852863583088</v>
      </c>
      <c r="E67" s="5">
        <f>_xll.SNL.Clients.Office.Excel.Functions.SPG(A67, "SP_VOLUME_AVG_DAILY_TO_1YR_AVG_DAILY", , "1M")</f>
        <v>73.92</v>
      </c>
      <c r="F67" s="5">
        <f>_xll.SNL.Clients.Office.Excel.Functions.SPG(A67, "SP_VOLUME_AVG_DAILY_TO_1YR_AVG_DAILY", , "3M")</f>
        <v>105.25</v>
      </c>
      <c r="G67" s="9" t="str">
        <f>_xll.SNL.Clients.Office.Excel.Functions.SPG(A67, "IQ_SECTOR")</f>
        <v>Financials</v>
      </c>
      <c r="H67" s="9" t="str">
        <f>_xll.SNL.Clients.Office.Excel.Functions.SPG(A67, "IQ_INDUSTRY_GROUP")</f>
        <v>Insurance</v>
      </c>
      <c r="I67" s="9" t="str">
        <f>_xll.SNL.Clients.Office.Excel.Functions.SPG(A67, "IQ_INDUSTRY")</f>
        <v>Insurance</v>
      </c>
      <c r="J67" s="9" t="str">
        <f>_xll.SNL.Clients.Office.Excel.Functions.SPG(A67, "IQ_PRIMARY_INDUSTRY")</f>
        <v>Property and Casualty Insurance</v>
      </c>
      <c r="K67" s="9" t="str">
        <f>_xll.SNL.Clients.Office.Excel.Functions.SPG(A67, "NAICS_CODE", "Primary")</f>
        <v>5241 - Insurance Carriers</v>
      </c>
      <c r="L67" s="9" t="str">
        <f>_xll.SNL.Clients.Office.Excel.Functions.SPG(A67, "SP_TOPICTAG")</f>
        <v>Employee Benefits</v>
      </c>
      <c r="M67" s="5">
        <f>_xll.SNL.Clients.Office.Excel.Functions.SPG(A67, "SP_PCT_SHARES_OWNED_ALL_INSTITUTIONS")</f>
        <v>87.57</v>
      </c>
      <c r="N67" s="9" t="str">
        <f>_xll.SNL.Clients.Office.Excel.Functions.SPG(A67, "RD_CREDIT_RATING_GLOBAL", "Issuer Credit Rating", "Local Currency LT|0")</f>
        <v>NR</v>
      </c>
      <c r="O67" s="9" t="str">
        <f>_xll.SNL.Clients.Office.Excel.Functions.SPG(A67, "RD_CWOL_GLOBAL", "Issuer Credit Rating", "Local Currency LT|0")</f>
        <v/>
      </c>
      <c r="P67" s="9" t="str">
        <f>_xll.SNL.Clients.Office.Excel.Functions.SPG(A67, "RD_RATING_ACTION_GLOBAL", "Issuer Credit Rating", "Local Currency LT|0")</f>
        <v>Not Rated (11/30/2010)</v>
      </c>
      <c r="Q67" s="10" t="str">
        <f>_xll.SNL.Clients.Office.Excel.Functions.SPG(A67, "RD_LAST_REVIEW_DATE_GLOBAL", "Issuer Credit Rating", "Local Currency LT")</f>
        <v/>
      </c>
      <c r="R67" s="10">
        <f>_xll.SNL.Clients.Office.Excel.Functions.SPG(A67, "RD_CREDIT_RATING_DATE_GLOBAL", "Issuer Credit Rating", "Local Currency LT|0")</f>
        <v>40512</v>
      </c>
      <c r="S67" s="10" t="str">
        <f>_xll.SNL.Clients.Office.Excel.Functions.SPG(A67, "RD_CREDIT_WATCH_OUTLOOK_DATE_GLOBAL", "Issuer Credit Rating", "Local Currency LT|0")</f>
        <v/>
      </c>
      <c r="T67" s="13" t="str">
        <f>_xll.SNL.Clients.Office.Excel.Functions.SPG(A67, "SP_BUSINESS_DESCRIPTION")</f>
        <v>Ambac Financial Group, Inc. operates as a financial services holding company. It operates three businesses: Specialty Property and Casualty Insurance, Insurance Distribution, and Legacy Financial Guarantee (LFG) Insurance. The Specialty Property and Casualty Insurance business provides specialty property and casualty program insurance with a focus commercial and personal liability risks. The Insurance Distribution business includes the specialty property and casualty insurance distribution business, which includes managing general agents and underwriters, insurance wholesalers, brokers, and other distribution businesses. The LFG Insurance business offers financial guarantee insurance policies that provide an unconditional and irrevocable guarantee, which protects the holder of a debt obligation against non-payment when due of the principal and interest on the obligations guaranteed. Ambac Financial Group, Inc. was incorporated in 1991 and is headquartered in New York, New York.</v>
      </c>
    </row>
    <row r="68" spans="1:20" x14ac:dyDescent="0.3">
      <c r="A68" s="12" t="s">
        <v>27</v>
      </c>
      <c r="B68" s="10" t="str">
        <f>_xll.SNL.Clients.Office.Excel.Functions.SPG(A68,"SP_IPO_DATE")</f>
        <v/>
      </c>
      <c r="C68" s="5">
        <f>_xll.SNL.Clients.Office.Excel.Functions.SPG(A68, "SP_VOLUME_AVG_WEEKLY_TO_SHARES_OUT", , "1M")</f>
        <v>6.8203046146299506</v>
      </c>
      <c r="D68" s="5">
        <f>_xll.SNL.Clients.Office.Excel.Functions.SPG(A68, "SP_VOLUME_AVG_WEEKLY_TO_SHARES_OUT", , "3M")</f>
        <v>6.2219373212825202</v>
      </c>
      <c r="E68" s="5">
        <f>_xll.SNL.Clients.Office.Excel.Functions.SPG(A68, "SP_VOLUME_AVG_DAILY_TO_1YR_AVG_DAILY", , "1M")</f>
        <v>179.6</v>
      </c>
      <c r="F68" s="5">
        <f>_xll.SNL.Clients.Office.Excel.Functions.SPG(A68, "SP_VOLUME_AVG_DAILY_TO_1YR_AVG_DAILY", , "3M")</f>
        <v>163.85</v>
      </c>
      <c r="G68" s="9" t="str">
        <f>_xll.SNL.Clients.Office.Excel.Functions.SPG(A68, "IQ_SECTOR")</f>
        <v>Materials</v>
      </c>
      <c r="H68" s="9" t="str">
        <f>_xll.SNL.Clients.Office.Excel.Functions.SPG(A68, "IQ_INDUSTRY_GROUP")</f>
        <v>Materials</v>
      </c>
      <c r="I68" s="9" t="str">
        <f>_xll.SNL.Clients.Office.Excel.Functions.SPG(A68, "IQ_INDUSTRY")</f>
        <v>Containers and Packaging</v>
      </c>
      <c r="J68" s="9" t="str">
        <f>_xll.SNL.Clients.Office.Excel.Functions.SPG(A68, "IQ_PRIMARY_INDUSTRY")</f>
        <v>Paper and Plastic Packaging Products and Materials</v>
      </c>
      <c r="K68" s="9" t="str">
        <f>_xll.SNL.Clients.Office.Excel.Functions.SPG(A68, "NAICS_CODE", "Primary")</f>
        <v>3222 - Converted Paper Product Manufacturing</v>
      </c>
      <c r="L68" s="9" t="str">
        <f>_xll.SNL.Clients.Office.Excel.Functions.SPG(A68, "SP_TOPICTAG")</f>
        <v>Packaging Services</v>
      </c>
      <c r="M68" s="5">
        <f>_xll.SNL.Clients.Office.Excel.Functions.SPG(A68, "SP_PCT_SHARES_OWNED_ALL_INSTITUTIONS")</f>
        <v>65.400000000000006</v>
      </c>
      <c r="N68" s="9" t="str">
        <f>_xll.SNL.Clients.Office.Excel.Functions.SPG(A68, "RD_CREDIT_RATING_GLOBAL", "Issuer Credit Rating", "Local Currency LT|0")</f>
        <v>BBB</v>
      </c>
      <c r="O68" s="9" t="str">
        <f>_xll.SNL.Clients.Office.Excel.Functions.SPG(A68, "RD_CWOL_GLOBAL", "Issuer Credit Rating", "Local Currency LT|0")</f>
        <v>Stable</v>
      </c>
      <c r="P68" s="9" t="str">
        <f>_xll.SNL.Clients.Office.Excel.Functions.SPG(A68, "RD_RATING_ACTION_GLOBAL", "Issuer Credit Rating", "Local Currency LT|0")</f>
        <v>New Rating | CreditWatch/Outlook (06/11/2019)</v>
      </c>
      <c r="Q68" s="10">
        <f>_xll.SNL.Clients.Office.Excel.Functions.SPG(A68, "RD_LAST_REVIEW_DATE_GLOBAL", "Issuer Credit Rating", "Local Currency LT")</f>
        <v>45602</v>
      </c>
      <c r="R68" s="10">
        <f>_xll.SNL.Clients.Office.Excel.Functions.SPG(A68, "RD_CREDIT_RATING_DATE_GLOBAL", "Issuer Credit Rating", "Local Currency LT|0")</f>
        <v>43627</v>
      </c>
      <c r="S68" s="10">
        <f>_xll.SNL.Clients.Office.Excel.Functions.SPG(A68, "RD_CREDIT_WATCH_OUTLOOK_DATE_GLOBAL", "Issuer Credit Rating", "Local Currency LT|0")</f>
        <v>43627</v>
      </c>
      <c r="T68" s="13" t="str">
        <f>_xll.SNL.Clients.Office.Excel.Functions.SPG(A68, "SP_BUSINESS_DESCRIPTION")</f>
        <v>Amcor plc develops, produces, and sells packaging products in Europe, North America, Latin America, and the Asia Pacific. The company operates in two segments, Flexibles and Rigid Packaging. The Flexibles segment offers flexible and film packaging products in the food and beverage, medical and pharmaceutical, fresh produce, snack food, personal care, and other industries. The Rigid Packaging segment provides rigid containers for various beverage and food products, including carbonated soft drinks, water, juices, sports drinks, milk-based beverages, spirits and beer, sauces, dressings, spreads, and personal care items; and plastic caps for various applications. It sells its products through its direct sales force. The company was incorporated in 1926 and is headquartered in Zurich, Switzerland.</v>
      </c>
    </row>
    <row r="69" spans="1:20" x14ac:dyDescent="0.3">
      <c r="A69" s="12" t="s">
        <v>1657</v>
      </c>
      <c r="B69" s="10" t="str">
        <f>_xll.SNL.Clients.Office.Excel.Functions.SPG(A69,"SP_IPO_DATE")</f>
        <v/>
      </c>
      <c r="C69" s="5">
        <f>_xll.SNL.Clients.Office.Excel.Functions.SPG(A69, "SP_VOLUME_AVG_WEEKLY_TO_SHARES_OUT", , "1M")</f>
        <v>3.4282311257924571</v>
      </c>
      <c r="D69" s="5">
        <f>_xll.SNL.Clients.Office.Excel.Functions.SPG(A69, "SP_VOLUME_AVG_WEEKLY_TO_SHARES_OUT", , "3M")</f>
        <v>6.840504403540268</v>
      </c>
      <c r="E69" s="5">
        <f>_xll.SNL.Clients.Office.Excel.Functions.SPG(A69, "SP_VOLUME_AVG_DAILY_TO_1YR_AVG_DAILY", , "1M")</f>
        <v>57.42</v>
      </c>
      <c r="F69" s="5">
        <f>_xll.SNL.Clients.Office.Excel.Functions.SPG(A69, "SP_VOLUME_AVG_DAILY_TO_1YR_AVG_DAILY", , "3M")</f>
        <v>114.57</v>
      </c>
      <c r="G69" s="9" t="str">
        <f>_xll.SNL.Clients.Office.Excel.Functions.SPG(A69, "IQ_SECTOR")</f>
        <v>Health Care</v>
      </c>
      <c r="H69" s="9" t="str">
        <f>_xll.SNL.Clients.Office.Excel.Functions.SPG(A69, "IQ_INDUSTRY_GROUP")</f>
        <v>Health Care Equipment and Services</v>
      </c>
      <c r="I69" s="9" t="str">
        <f>_xll.SNL.Clients.Office.Excel.Functions.SPG(A69, "IQ_INDUSTRY")</f>
        <v>Health Care Providers and Services</v>
      </c>
      <c r="J69" s="9" t="str">
        <f>_xll.SNL.Clients.Office.Excel.Functions.SPG(A69, "IQ_PRIMARY_INDUSTRY")</f>
        <v>Health Care Services</v>
      </c>
      <c r="K69" s="9" t="str">
        <f>_xll.SNL.Clients.Office.Excel.Functions.SPG(A69, "NAICS_CODE", "Primary")</f>
        <v>621610 - Home Health Care Services</v>
      </c>
      <c r="L69" s="9" t="str">
        <f>_xll.SNL.Clients.Office.Excel.Functions.SPG(A69, "SP_TOPICTAG")</f>
        <v>Assisted Living; End-of-Life Planning; Cardiovascular; Chronic Diseases; Oncology; Pulmonology; Surgery</v>
      </c>
      <c r="M69" s="5">
        <f>_xll.SNL.Clients.Office.Excel.Functions.SPG(A69, "SP_PCT_SHARES_OWNED_ALL_INSTITUTIONS")</f>
        <v>89.94</v>
      </c>
      <c r="N69" s="9" t="str">
        <f>_xll.SNL.Clients.Office.Excel.Functions.SPG(A69, "RD_CREDIT_RATING_GLOBAL", "Issuer Credit Rating", "Local Currency LT|0")</f>
        <v/>
      </c>
      <c r="O69" s="9" t="str">
        <f>_xll.SNL.Clients.Office.Excel.Functions.SPG(A69, "RD_CWOL_GLOBAL", "Issuer Credit Rating", "Local Currency LT|0")</f>
        <v/>
      </c>
      <c r="P69" s="9" t="str">
        <f>_xll.SNL.Clients.Office.Excel.Functions.SPG(A69, "RD_RATING_ACTION_GLOBAL", "Issuer Credit Rating", "Local Currency LT|0")</f>
        <v/>
      </c>
      <c r="Q69" s="10" t="str">
        <f>_xll.SNL.Clients.Office.Excel.Functions.SPG(A69, "RD_LAST_REVIEW_DATE_GLOBAL", "Issuer Credit Rating", "Local Currency LT")</f>
        <v/>
      </c>
      <c r="R69" s="10" t="str">
        <f>_xll.SNL.Clients.Office.Excel.Functions.SPG(A69, "RD_CREDIT_RATING_DATE_GLOBAL", "Issuer Credit Rating", "Local Currency LT|0")</f>
        <v/>
      </c>
      <c r="S69" s="10" t="str">
        <f>_xll.SNL.Clients.Office.Excel.Functions.SPG(A69, "RD_CREDIT_WATCH_OUTLOOK_DATE_GLOBAL", "Issuer Credit Rating", "Local Currency LT|0")</f>
        <v/>
      </c>
      <c r="T69" s="13" t="str">
        <f>_xll.SNL.Clients.Office.Excel.Functions.SPG(A69, "SP_BUSINESS_DESCRIPTION")</f>
        <v>Amedisys, Inc., together with its subsidiaries, provides healthcare services in the United States. It operates through three segments: Home Health, Hospice, and High Acuity Care. The Home Health segment offers a range of services in the homes of individuals for the recovery of patients from surgery, chronic disability, or terminal illness, as well as prevents avoidable hospital readmissions through its skilled nurses; nursing services, rehabilitation therapists specialized in physical, speech, and occupational therapy; and social workers and aides for assisting its patients. The Hospice segment offers services that is designed to provide comfort and support for those who are dealing with a terminal illness, including cancer, heart disease, pulmonary disease, or Alzheimer’s. The High Acuity Care offers essential elements of inpatient hospital, skilled nursing facility care, and palliative care to patients in their homes. Amedisys, Inc. was incorporated in 1982 and is headquartered in Baton Rouge, Louisiana.</v>
      </c>
    </row>
    <row r="70" spans="1:20" x14ac:dyDescent="0.3">
      <c r="A70" s="12" t="s">
        <v>1066</v>
      </c>
      <c r="B70" s="10" t="str">
        <f>_xll.SNL.Clients.Office.Excel.Functions.SPG(A70,"SP_IPO_DATE")</f>
        <v/>
      </c>
      <c r="C70" s="5">
        <f>_xll.SNL.Clients.Office.Excel.Functions.SPG(A70, "SP_VOLUME_AVG_WEEKLY_TO_SHARES_OUT", , "1M")</f>
        <v>4.4163204449957663</v>
      </c>
      <c r="D70" s="5">
        <f>_xll.SNL.Clients.Office.Excel.Functions.SPG(A70, "SP_VOLUME_AVG_WEEKLY_TO_SHARES_OUT", , "3M")</f>
        <v>6.0187698185430207</v>
      </c>
      <c r="E70" s="5">
        <f>_xll.SNL.Clients.Office.Excel.Functions.SPG(A70, "SP_VOLUME_AVG_DAILY_TO_1YR_AVG_DAILY", , "1M")</f>
        <v>75.66</v>
      </c>
      <c r="F70" s="5">
        <f>_xll.SNL.Clients.Office.Excel.Functions.SPG(A70, "SP_VOLUME_AVG_DAILY_TO_1YR_AVG_DAILY", , "3M")</f>
        <v>103.11</v>
      </c>
      <c r="G70" s="9" t="str">
        <f>_xll.SNL.Clients.Office.Excel.Functions.SPG(A70, "IQ_SECTOR")</f>
        <v>Industrials</v>
      </c>
      <c r="H70" s="9" t="str">
        <f>_xll.SNL.Clients.Office.Excel.Functions.SPG(A70, "IQ_INDUSTRY_GROUP")</f>
        <v>Commercial and Professional Services</v>
      </c>
      <c r="I70" s="9" t="str">
        <f>_xll.SNL.Clients.Office.Excel.Functions.SPG(A70, "IQ_INDUSTRY")</f>
        <v>Professional Services</v>
      </c>
      <c r="J70" s="9" t="str">
        <f>_xll.SNL.Clients.Office.Excel.Functions.SPG(A70, "IQ_PRIMARY_INDUSTRY")</f>
        <v>Research and Consulting Services</v>
      </c>
      <c r="K70" s="9" t="str">
        <f>_xll.SNL.Clients.Office.Excel.Functions.SPG(A70, "NAICS_CODE", "Primary")</f>
        <v>551112 - Offices of Other Holding Companies</v>
      </c>
      <c r="L70" s="9" t="str">
        <f>_xll.SNL.Clients.Office.Excel.Functions.SPG(A70, "SP_TOPICTAG")</f>
        <v>Data Integration</v>
      </c>
      <c r="M70" s="5">
        <f>_xll.SNL.Clients.Office.Excel.Functions.SPG(A70, "SP_PCT_SHARES_OWNED_ALL_INSTITUTIONS")</f>
        <v>55.24</v>
      </c>
      <c r="N70" s="9" t="str">
        <f>_xll.SNL.Clients.Office.Excel.Functions.SPG(A70, "RD_CREDIT_RATING_GLOBAL", "Issuer Credit Rating", "Local Currency LT|0")</f>
        <v/>
      </c>
      <c r="O70" s="9" t="str">
        <f>_xll.SNL.Clients.Office.Excel.Functions.SPG(A70, "RD_CWOL_GLOBAL", "Issuer Credit Rating", "Local Currency LT|0")</f>
        <v/>
      </c>
      <c r="P70" s="9" t="str">
        <f>_xll.SNL.Clients.Office.Excel.Functions.SPG(A70, "RD_RATING_ACTION_GLOBAL", "Issuer Credit Rating", "Local Currency LT|0")</f>
        <v/>
      </c>
      <c r="Q70" s="10" t="str">
        <f>_xll.SNL.Clients.Office.Excel.Functions.SPG(A70, "RD_LAST_REVIEW_DATE_GLOBAL", "Issuer Credit Rating", "Local Currency LT")</f>
        <v/>
      </c>
      <c r="R70" s="10" t="str">
        <f>_xll.SNL.Clients.Office.Excel.Functions.SPG(A70, "RD_CREDIT_RATING_DATE_GLOBAL", "Issuer Credit Rating", "Local Currency LT|0")</f>
        <v/>
      </c>
      <c r="S70" s="10" t="str">
        <f>_xll.SNL.Clients.Office.Excel.Functions.SPG(A70, "RD_CREDIT_WATCH_OUTLOOK_DATE_GLOBAL", "Issuer Credit Rating", "Local Currency LT|0")</f>
        <v/>
      </c>
      <c r="T70" s="13" t="str">
        <f>_xll.SNL.Clients.Office.Excel.Functions.SPG(A70, "SP_BUSINESS_DESCRIPTION")</f>
        <v>Amentum Holdings, Inc. provides engineering and technology solutions to the U.S. and allied government agencies. It offers supporting programs of critical national importance across energy and environmental, intelligence, space, defense, civilian, and commercial end-markets. It offers a range of capabilities, including environment and climate sustainability, intelligence and counter threat solutions, data fusion and analytics, engineering and integration, advanced test, training and readiness, and citizen solutions. The company was incorporated in 2023 and is headquartered in Chantilly, Virginia.</v>
      </c>
    </row>
    <row r="71" spans="1:20" x14ac:dyDescent="0.3">
      <c r="A71" s="12" t="s">
        <v>28</v>
      </c>
      <c r="B71" s="10" t="str">
        <f>_xll.SNL.Clients.Office.Excel.Functions.SPG(A71,"SP_IPO_DATE")</f>
        <v/>
      </c>
      <c r="C71" s="5">
        <f>_xll.SNL.Clients.Office.Excel.Functions.SPG(A71, "SP_VOLUME_AVG_WEEKLY_TO_SHARES_OUT", , "1M")</f>
        <v>3.0397868775875123</v>
      </c>
      <c r="D71" s="5">
        <f>_xll.SNL.Clients.Office.Excel.Functions.SPG(A71, "SP_VOLUME_AVG_WEEKLY_TO_SHARES_OUT", , "3M")</f>
        <v>2.609011402072452</v>
      </c>
      <c r="E71" s="5">
        <f>_xll.SNL.Clients.Office.Excel.Functions.SPG(A71, "SP_VOLUME_AVG_DAILY_TO_1YR_AVG_DAILY", , "1M")</f>
        <v>108.05</v>
      </c>
      <c r="F71" s="5">
        <f>_xll.SNL.Clients.Office.Excel.Functions.SPG(A71, "SP_VOLUME_AVG_DAILY_TO_1YR_AVG_DAILY", , "3M")</f>
        <v>92.74</v>
      </c>
      <c r="G71" s="9" t="str">
        <f>_xll.SNL.Clients.Office.Excel.Functions.SPG(A71, "IQ_SECTOR")</f>
        <v>Utilities</v>
      </c>
      <c r="H71" s="9" t="str">
        <f>_xll.SNL.Clients.Office.Excel.Functions.SPG(A71, "IQ_INDUSTRY_GROUP")</f>
        <v>Utilities</v>
      </c>
      <c r="I71" s="9" t="str">
        <f>_xll.SNL.Clients.Office.Excel.Functions.SPG(A71, "IQ_INDUSTRY")</f>
        <v>Multi-Utilities</v>
      </c>
      <c r="J71" s="9" t="str">
        <f>_xll.SNL.Clients.Office.Excel.Functions.SPG(A71, "IQ_PRIMARY_INDUSTRY")</f>
        <v>Multi-Utilities</v>
      </c>
      <c r="K71" s="9" t="str">
        <f>_xll.SNL.Clients.Office.Excel.Functions.SPG(A71, "NAICS_CODE", "Primary")</f>
        <v>2211 - Electric Power Generation, Transmission and Distribution</v>
      </c>
      <c r="L71" s="9" t="str">
        <f>_xll.SNL.Clients.Office.Excel.Functions.SPG(A71, "SP_TOPICTAG")</f>
        <v>Clean Energy; Energy Efficiency; Energy Management; Energy Storage; CleanTech; Power Grid; Utility Scale Solar</v>
      </c>
      <c r="M71" s="5">
        <f>_xll.SNL.Clients.Office.Excel.Functions.SPG(A71, "SP_PCT_SHARES_OWNED_ALL_INSTITUTIONS")</f>
        <v>82.25</v>
      </c>
      <c r="N71" s="9" t="str">
        <f>_xll.SNL.Clients.Office.Excel.Functions.SPG(A71, "RD_CREDIT_RATING_GLOBAL", "Issuer Credit Rating", "Local Currency LT|0")</f>
        <v>BBB+</v>
      </c>
      <c r="O71" s="9" t="str">
        <f>_xll.SNL.Clients.Office.Excel.Functions.SPG(A71, "RD_CWOL_GLOBAL", "Issuer Credit Rating", "Local Currency LT|0")</f>
        <v>Stable</v>
      </c>
      <c r="P71" s="9" t="str">
        <f>_xll.SNL.Clients.Office.Excel.Functions.SPG(A71, "RD_RATING_ACTION_GLOBAL", "Issuer Credit Rating", "Local Currency LT|0")</f>
        <v>CreditWatch/Outlook (11/29/2018)</v>
      </c>
      <c r="Q71" s="10">
        <f>_xll.SNL.Clients.Office.Excel.Functions.SPG(A71, "RD_LAST_REVIEW_DATE_GLOBAL", "Issuer Credit Rating", "Local Currency LT")</f>
        <v>45404</v>
      </c>
      <c r="R71" s="10">
        <f>_xll.SNL.Clients.Office.Excel.Functions.SPG(A71, "RD_CREDIT_RATING_DATE_GLOBAL", "Issuer Credit Rating", "Local Currency LT|0")</f>
        <v>41612</v>
      </c>
      <c r="S71" s="10">
        <f>_xll.SNL.Clients.Office.Excel.Functions.SPG(A71, "RD_CREDIT_WATCH_OUTLOOK_DATE_GLOBAL", "Issuer Credit Rating", "Local Currency LT|0")</f>
        <v>43433</v>
      </c>
      <c r="T71" s="13" t="str">
        <f>_xll.SNL.Clients.Office.Excel.Functions.SPG(A71, "SP_BUSINESS_DESCRIPTION")</f>
        <v>Ameren Corporation, together with its subsidiaries, operates as a public utility holding company in the United States. The company operates through four segments: Ameren Missouri, Ameren Illinois Electric Distribution, Ameren Illinois Natural Gas, and Ameren Transmission. It engages in the rate-regulated electric generation, transmission, and distribution activities; and rate-regulated natural gas distribution business. In addition, the company generates electricity through coal, nuclear, and natural gas, as well as renewable sources, such as hydroelectric, wind, methane gas, and solar. It serves residential, commercial, and industrial customers. The company was founded in 1881 and is headquartered in Saint Louis, Missouri.</v>
      </c>
    </row>
    <row r="72" spans="1:20" x14ac:dyDescent="0.3">
      <c r="A72" s="12" t="s">
        <v>1658</v>
      </c>
      <c r="B72" s="10" t="str">
        <f>_xll.SNL.Clients.Office.Excel.Functions.SPG(A72,"SP_IPO_DATE")</f>
        <v/>
      </c>
      <c r="C72" s="5">
        <f>_xll.SNL.Clients.Office.Excel.Functions.SPG(A72, "SP_VOLUME_AVG_WEEKLY_TO_SHARES_OUT", , "1M")</f>
        <v>25.378410360608488</v>
      </c>
      <c r="D72" s="5">
        <f>_xll.SNL.Clients.Office.Excel.Functions.SPG(A72, "SP_VOLUME_AVG_WEEKLY_TO_SHARES_OUT", , "3M")</f>
        <v>21.459170421117495</v>
      </c>
      <c r="E72" s="5">
        <f>_xll.SNL.Clients.Office.Excel.Functions.SPG(A72, "SP_VOLUME_AVG_DAILY_TO_1YR_AVG_DAILY", , "1M")</f>
        <v>103.93</v>
      </c>
      <c r="F72" s="5">
        <f>_xll.SNL.Clients.Office.Excel.Functions.SPG(A72, "SP_VOLUME_AVG_DAILY_TO_1YR_AVG_DAILY", , "3M")</f>
        <v>87.88</v>
      </c>
      <c r="G72" s="9" t="str">
        <f>_xll.SNL.Clients.Office.Excel.Functions.SPG(A72, "IQ_SECTOR")</f>
        <v>Industrials</v>
      </c>
      <c r="H72" s="9" t="str">
        <f>_xll.SNL.Clients.Office.Excel.Functions.SPG(A72, "IQ_INDUSTRY_GROUP")</f>
        <v>Transportation</v>
      </c>
      <c r="I72" s="9" t="str">
        <f>_xll.SNL.Clients.Office.Excel.Functions.SPG(A72, "IQ_INDUSTRY")</f>
        <v>Passenger Airlines</v>
      </c>
      <c r="J72" s="9" t="str">
        <f>_xll.SNL.Clients.Office.Excel.Functions.SPG(A72, "IQ_PRIMARY_INDUSTRY")</f>
        <v>Passenger Airlines</v>
      </c>
      <c r="K72" s="9" t="str">
        <f>_xll.SNL.Clients.Office.Excel.Functions.SPG(A72, "NAICS_CODE", "Primary")</f>
        <v>48111 - Scheduled Air Transportation</v>
      </c>
      <c r="L72" s="9" t="str">
        <f>_xll.SNL.Clients.Office.Excel.Functions.SPG(A72, "SP_TOPICTAG")</f>
        <v>Business Travel</v>
      </c>
      <c r="M72" s="5">
        <f>_xll.SNL.Clients.Office.Excel.Functions.SPG(A72, "SP_PCT_SHARES_OWNED_ALL_INSTITUTIONS")</f>
        <v>67.36</v>
      </c>
      <c r="N72" s="9" t="str">
        <f>_xll.SNL.Clients.Office.Excel.Functions.SPG(A72, "RD_CREDIT_RATING_GLOBAL", "Issuer Credit Rating", "Local Currency LT|0")</f>
        <v>B+</v>
      </c>
      <c r="O72" s="9" t="str">
        <f>_xll.SNL.Clients.Office.Excel.Functions.SPG(A72, "RD_CWOL_GLOBAL", "Issuer Credit Rating", "Local Currency LT|0")</f>
        <v>Stable</v>
      </c>
      <c r="P72" s="9" t="str">
        <f>_xll.SNL.Clients.Office.Excel.Functions.SPG(A72, "RD_RATING_ACTION_GLOBAL", "Issuer Credit Rating", "Local Currency LT|0")</f>
        <v>Upgrade | CreditWatch/Outlook (07/31/2023)</v>
      </c>
      <c r="Q72" s="10">
        <f>_xll.SNL.Clients.Office.Excel.Functions.SPG(A72, "RD_LAST_REVIEW_DATE_GLOBAL", "Issuer Credit Rating", "Local Currency LT")</f>
        <v>45443</v>
      </c>
      <c r="R72" s="10">
        <f>_xll.SNL.Clients.Office.Excel.Functions.SPG(A72, "RD_CREDIT_RATING_DATE_GLOBAL", "Issuer Credit Rating", "Local Currency LT|0")</f>
        <v>45138</v>
      </c>
      <c r="S72" s="10">
        <f>_xll.SNL.Clients.Office.Excel.Functions.SPG(A72, "RD_CREDIT_WATCH_OUTLOOK_DATE_GLOBAL", "Issuer Credit Rating", "Local Currency LT|0")</f>
        <v>45138</v>
      </c>
      <c r="T72" s="13" t="str">
        <f>_xll.SNL.Clients.Office.Excel.Functions.SPG(A72, "SP_BUSINESS_DESCRIPTION")</f>
        <v>American Airlines Group Inc., through its subsidiaries, operates as a network air carrier. The company provides scheduled air transportation services for passengers and cargo through its hubs in Charlotte, Chicago, Dallas/Fort Worth, Los Angeles, Miami, New York, Philadelphia, Phoenix, and Washington, D.C., as well as through partner gateways in London, Doha, Madrid, Seattle/Tacoma, Sydney, and Tokyo. It operates a mainline fleet of 965 aircraft. The company was formerly known as AMR Corporation and changed its name to American Airlines Group Inc. in December 2013. American Airlines Group Inc. was founded in 1926 and is headquartered in Fort Worth, Texas.</v>
      </c>
    </row>
    <row r="73" spans="1:20" x14ac:dyDescent="0.3">
      <c r="A73" s="12" t="s">
        <v>1067</v>
      </c>
      <c r="B73" s="10">
        <f>_xll.SNL.Clients.Office.Excel.Functions.SPG(A73,"SP_IPO_DATE")</f>
        <v>40555</v>
      </c>
      <c r="C73" s="5">
        <f>_xll.SNL.Clients.Office.Excel.Functions.SPG(A73, "SP_VOLUME_AVG_WEEKLY_TO_SHARES_OUT", , "1M")</f>
        <v>2.4238179144406997</v>
      </c>
      <c r="D73" s="5">
        <f>_xll.SNL.Clients.Office.Excel.Functions.SPG(A73, "SP_VOLUME_AVG_WEEKLY_TO_SHARES_OUT", , "3M")</f>
        <v>2.4052540070828323</v>
      </c>
      <c r="E73" s="5">
        <f>_xll.SNL.Clients.Office.Excel.Functions.SPG(A73, "SP_VOLUME_AVG_DAILY_TO_1YR_AVG_DAILY", , "1M")</f>
        <v>107.21</v>
      </c>
      <c r="F73" s="5">
        <f>_xll.SNL.Clients.Office.Excel.Functions.SPG(A73, "SP_VOLUME_AVG_DAILY_TO_1YR_AVG_DAILY", , "3M")</f>
        <v>106.39</v>
      </c>
      <c r="G73" s="9" t="str">
        <f>_xll.SNL.Clients.Office.Excel.Functions.SPG(A73, "IQ_SECTOR")</f>
        <v>Real Estate</v>
      </c>
      <c r="H73" s="9" t="str">
        <f>_xll.SNL.Clients.Office.Excel.Functions.SPG(A73, "IQ_INDUSTRY_GROUP")</f>
        <v>Equity Real Estate Investment Trusts (REITs)</v>
      </c>
      <c r="I73" s="9" t="str">
        <f>_xll.SNL.Clients.Office.Excel.Functions.SPG(A73, "IQ_INDUSTRY")</f>
        <v>Diversified REITs</v>
      </c>
      <c r="J73" s="9" t="str">
        <f>_xll.SNL.Clients.Office.Excel.Functions.SPG(A73, "IQ_PRIMARY_INDUSTRY")</f>
        <v>Diversified REITs</v>
      </c>
      <c r="K73" s="9" t="str">
        <f>_xll.SNL.Clients.Office.Excel.Functions.SPG(A73, "NAICS_CODE", "Primary")</f>
        <v>531110 - Lessors of Residential Buildings and Dwellings</v>
      </c>
      <c r="L73" s="9" t="str">
        <f>_xll.SNL.Clients.Office.Excel.Functions.SPG(A73, "SP_TOPICTAG")</f>
        <v/>
      </c>
      <c r="M73" s="5">
        <f>_xll.SNL.Clients.Office.Excel.Functions.SPG(A73, "SP_PCT_SHARES_OWNED_ALL_INSTITUTIONS")</f>
        <v>84.04</v>
      </c>
      <c r="N73" s="9" t="str">
        <f>_xll.SNL.Clients.Office.Excel.Functions.SPG(A73, "RD_CREDIT_RATING_GLOBAL", "Issuer Credit Rating", "Local Currency LT|0")</f>
        <v>BBB-</v>
      </c>
      <c r="O73" s="9" t="str">
        <f>_xll.SNL.Clients.Office.Excel.Functions.SPG(A73, "RD_CWOL_GLOBAL", "Issuer Credit Rating", "Local Currency LT|0")</f>
        <v>Stable</v>
      </c>
      <c r="P73" s="9" t="str">
        <f>_xll.SNL.Clients.Office.Excel.Functions.SPG(A73, "RD_RATING_ACTION_GLOBAL", "Issuer Credit Rating", "Local Currency LT|0")</f>
        <v>New Rating | CreditWatch/Outlook (07/01/2015)</v>
      </c>
      <c r="Q73" s="10">
        <f>_xll.SNL.Clients.Office.Excel.Functions.SPG(A73, "RD_LAST_REVIEW_DATE_GLOBAL", "Issuer Credit Rating", "Local Currency LT")</f>
        <v>45490</v>
      </c>
      <c r="R73" s="10">
        <f>_xll.SNL.Clients.Office.Excel.Functions.SPG(A73, "RD_CREDIT_RATING_DATE_GLOBAL", "Issuer Credit Rating", "Local Currency LT|0")</f>
        <v>42186</v>
      </c>
      <c r="S73" s="10">
        <f>_xll.SNL.Clients.Office.Excel.Functions.SPG(A73, "RD_CREDIT_WATCH_OUTLOOK_DATE_GLOBAL", "Issuer Credit Rating", "Local Currency LT|0")</f>
        <v>42186</v>
      </c>
      <c r="T73" s="13" t="str">
        <f>_xll.SNL.Clients.Office.Excel.Functions.SPG(A73, "SP_BUSINESS_DESCRIPTION")</f>
        <v>American Assets Trust, Inc. is a full service, vertically integrated and self-administered real estate investment trust ("REIT"), headquartered in San Diego, California. The company has over 55 years of experience in acquiring, improving, developing and managing premier office, retail, and residential properties throughout the United States in some of the nation’s most dynamic, high-barrier-to-entry markets primarily in Southern California, Northern California, Washington, Oregon, Texas and Hawaii. The company's office portfolio comprises approximately 4.1 million rentable square feet, and its retail portfolio comprises approximately 3.1 million rentable square feet. In addition, the company owns one mixed-use property (including approximately 94,000 rentable square feet of retail space and a 369-room all-suite hotel) and 2,110 multifamily units. In 2011, the company was formed to succeed to the real estate business of American Assets, Inc., a privately held corporation founded in 1967 and, as such, has significant experience, long-standing relationships and extensive knowledge of its core markets, submarkets and asset classes.</v>
      </c>
    </row>
    <row r="74" spans="1:20" x14ac:dyDescent="0.3">
      <c r="A74" s="12" t="s">
        <v>1068</v>
      </c>
      <c r="B74" s="10">
        <f>_xll.SNL.Clients.Office.Excel.Functions.SPG(A74,"SP_IPO_DATE")</f>
        <v>36188</v>
      </c>
      <c r="C74" s="5">
        <f>_xll.SNL.Clients.Office.Excel.Functions.SPG(A74, "SP_VOLUME_AVG_WEEKLY_TO_SHARES_OUT", , "1M")</f>
        <v>10.220129257143645</v>
      </c>
      <c r="D74" s="5">
        <f>_xll.SNL.Clients.Office.Excel.Functions.SPG(A74, "SP_VOLUME_AVG_WEEKLY_TO_SHARES_OUT", , "3M")</f>
        <v>7.8680077153592407</v>
      </c>
      <c r="E74" s="5">
        <f>_xll.SNL.Clients.Office.Excel.Functions.SPG(A74, "SP_VOLUME_AVG_DAILY_TO_1YR_AVG_DAILY", , "1M")</f>
        <v>139.25</v>
      </c>
      <c r="F74" s="5">
        <f>_xll.SNL.Clients.Office.Excel.Functions.SPG(A74, "SP_VOLUME_AVG_DAILY_TO_1YR_AVG_DAILY", , "3M")</f>
        <v>107.2</v>
      </c>
      <c r="G74" s="9" t="str">
        <f>_xll.SNL.Clients.Office.Excel.Functions.SPG(A74, "IQ_SECTOR")</f>
        <v>Consumer Discretionary</v>
      </c>
      <c r="H74" s="9" t="str">
        <f>_xll.SNL.Clients.Office.Excel.Functions.SPG(A74, "IQ_INDUSTRY_GROUP")</f>
        <v>Automobiles and Components</v>
      </c>
      <c r="I74" s="9" t="str">
        <f>_xll.SNL.Clients.Office.Excel.Functions.SPG(A74, "IQ_INDUSTRY")</f>
        <v>Automobile Components</v>
      </c>
      <c r="J74" s="9" t="str">
        <f>_xll.SNL.Clients.Office.Excel.Functions.SPG(A74, "IQ_PRIMARY_INDUSTRY")</f>
        <v>Automotive Parts and Equipment</v>
      </c>
      <c r="K74" s="9" t="str">
        <f>_xll.SNL.Clients.Office.Excel.Functions.SPG(A74, "NAICS_CODE", "Primary")</f>
        <v>336390 - Other Motor Vehicle Parts Manufacturing</v>
      </c>
      <c r="L74" s="9" t="str">
        <f>_xll.SNL.Clients.Office.Excel.Functions.SPG(A74, "SP_TOPICTAG")</f>
        <v>Industrial Automation; Electric Vehicle; Autonomous Vehicles</v>
      </c>
      <c r="M74" s="5">
        <f>_xll.SNL.Clients.Office.Excel.Functions.SPG(A74, "SP_PCT_SHARES_OWNED_ALL_INSTITUTIONS")</f>
        <v>102.03</v>
      </c>
      <c r="N74" s="9" t="str">
        <f>_xll.SNL.Clients.Office.Excel.Functions.SPG(A74, "RD_CREDIT_RATING_GLOBAL", "Issuer Credit Rating", "Local Currency LT|0")</f>
        <v>BB-</v>
      </c>
      <c r="O74" s="9" t="str">
        <f>_xll.SNL.Clients.Office.Excel.Functions.SPG(A74, "RD_CWOL_GLOBAL", "Issuer Credit Rating", "Local Currency LT|0")</f>
        <v>Stable</v>
      </c>
      <c r="P74" s="9" t="str">
        <f>_xll.SNL.Clients.Office.Excel.Functions.SPG(A74, "RD_RATING_ACTION_GLOBAL", "Issuer Credit Rating", "Local Currency LT|0")</f>
        <v>Upgrade | CreditWatch/Outlook (02/24/2021)</v>
      </c>
      <c r="Q74" s="10">
        <f>_xll.SNL.Clients.Office.Excel.Functions.SPG(A74, "RD_LAST_REVIEW_DATE_GLOBAL", "Issuer Credit Rating", "Local Currency LT")</f>
        <v>45344</v>
      </c>
      <c r="R74" s="10">
        <f>_xll.SNL.Clients.Office.Excel.Functions.SPG(A74, "RD_CREDIT_RATING_DATE_GLOBAL", "Issuer Credit Rating", "Local Currency LT|0")</f>
        <v>44251</v>
      </c>
      <c r="S74" s="10">
        <f>_xll.SNL.Clients.Office.Excel.Functions.SPG(A74, "RD_CREDIT_WATCH_OUTLOOK_DATE_GLOBAL", "Issuer Credit Rating", "Local Currency LT|0")</f>
        <v>44251</v>
      </c>
      <c r="T74" s="13" t="str">
        <f>_xll.SNL.Clients.Office.Excel.Functions.SPG(A74, "SP_BUSINESS_DESCRIPTION")</f>
        <v>American Axle &amp; Manufacturing Holdings, Inc., together with its subsidiaries, designs, engineers, and manufactures driveline and metal forming technologies that supports electric, hybrid, and internal combustion vehicles. It operates through two segments, Driveline and Metal Forming segments. The Driveline segment offers front and rear axles, driveshafts, differential assemblies, clutch modules, balance shaft systems, disconnecting driveline technology, and electric and hybrid driveline products and systems for light trucks, sport utility vehicles, crossover vehicles, passenger cars, and commercial vehicles. The Metal Forming segment provides range of products, such as engine, transmission, driveline, and safety-critical components for traditional internal combustion engine and electric vehicle architectures, including light vehicles, commercial vehicles, and off-highway vehicles, as well as products for industrial markets. It operates in North America, Asia, Europe, and South America. American Axle &amp; Manufacturing Holdings, Inc. was founded in 1994 and is headquartered in Detroit, Michigan.</v>
      </c>
    </row>
    <row r="75" spans="1:20" x14ac:dyDescent="0.3">
      <c r="A75" s="12" t="s">
        <v>1069</v>
      </c>
      <c r="B75" s="10" t="str">
        <f>_xll.SNL.Clients.Office.Excel.Functions.SPG(A75,"SP_IPO_DATE")</f>
        <v/>
      </c>
      <c r="C75" s="5">
        <f>_xll.SNL.Clients.Office.Excel.Functions.SPG(A75, "SP_VOLUME_AVG_WEEKLY_TO_SHARES_OUT", , "1M")</f>
        <v>10.244263719754004</v>
      </c>
      <c r="D75" s="5">
        <f>_xll.SNL.Clients.Office.Excel.Functions.SPG(A75, "SP_VOLUME_AVG_WEEKLY_TO_SHARES_OUT", , "3M")</f>
        <v>13.090221065004966</v>
      </c>
      <c r="E75" s="5">
        <f>_xll.SNL.Clients.Office.Excel.Functions.SPG(A75, "SP_VOLUME_AVG_DAILY_TO_1YR_AVG_DAILY", , "1M")</f>
        <v>84.14</v>
      </c>
      <c r="F75" s="5">
        <f>_xll.SNL.Clients.Office.Excel.Functions.SPG(A75, "SP_VOLUME_AVG_DAILY_TO_1YR_AVG_DAILY", , "3M")</f>
        <v>107.51</v>
      </c>
      <c r="G75" s="9" t="str">
        <f>_xll.SNL.Clients.Office.Excel.Functions.SPG(A75, "IQ_SECTOR")</f>
        <v>Consumer Discretionary</v>
      </c>
      <c r="H75" s="9" t="str">
        <f>_xll.SNL.Clients.Office.Excel.Functions.SPG(A75, "IQ_INDUSTRY_GROUP")</f>
        <v>Consumer Discretionary Distribution and Retail</v>
      </c>
      <c r="I75" s="9" t="str">
        <f>_xll.SNL.Clients.Office.Excel.Functions.SPG(A75, "IQ_INDUSTRY")</f>
        <v>Specialty Retail</v>
      </c>
      <c r="J75" s="9" t="str">
        <f>_xll.SNL.Clients.Office.Excel.Functions.SPG(A75, "IQ_PRIMARY_INDUSTRY")</f>
        <v>Apparel Retail</v>
      </c>
      <c r="K75" s="9" t="str">
        <f>_xll.SNL.Clients.Office.Excel.Functions.SPG(A75, "NAICS_CODE", "Primary")</f>
        <v>4581 - Clothing and Clothing Accessories Retailers</v>
      </c>
      <c r="L75" s="9" t="str">
        <f>_xll.SNL.Clients.Office.Excel.Functions.SPG(A75, "SP_TOPICTAG")</f>
        <v>Lifestyle; Customer Relationship Management; Brand Marketing; Courier Service</v>
      </c>
      <c r="M75" s="5">
        <f>_xll.SNL.Clients.Office.Excel.Functions.SPG(A75, "SP_PCT_SHARES_OWNED_ALL_INSTITUTIONS")</f>
        <v>96.92</v>
      </c>
      <c r="N75" s="9" t="str">
        <f>_xll.SNL.Clients.Office.Excel.Functions.SPG(A75, "RD_CREDIT_RATING_GLOBAL", "Issuer Credit Rating", "Local Currency LT|0")</f>
        <v/>
      </c>
      <c r="O75" s="9" t="str">
        <f>_xll.SNL.Clients.Office.Excel.Functions.SPG(A75, "RD_CWOL_GLOBAL", "Issuer Credit Rating", "Local Currency LT|0")</f>
        <v/>
      </c>
      <c r="P75" s="9" t="str">
        <f>_xll.SNL.Clients.Office.Excel.Functions.SPG(A75, "RD_RATING_ACTION_GLOBAL", "Issuer Credit Rating", "Local Currency LT|0")</f>
        <v/>
      </c>
      <c r="Q75" s="10" t="str">
        <f>_xll.SNL.Clients.Office.Excel.Functions.SPG(A75, "RD_LAST_REVIEW_DATE_GLOBAL", "Issuer Credit Rating", "Local Currency LT")</f>
        <v/>
      </c>
      <c r="R75" s="10" t="str">
        <f>_xll.SNL.Clients.Office.Excel.Functions.SPG(A75, "RD_CREDIT_RATING_DATE_GLOBAL", "Issuer Credit Rating", "Local Currency LT|0")</f>
        <v/>
      </c>
      <c r="S75" s="10" t="str">
        <f>_xll.SNL.Clients.Office.Excel.Functions.SPG(A75, "RD_CREDIT_WATCH_OUTLOOK_DATE_GLOBAL", "Issuer Credit Rating", "Local Currency LT|0")</f>
        <v/>
      </c>
      <c r="T75" s="13" t="str">
        <f>_xll.SNL.Clients.Office.Excel.Functions.SPG(A75, "SP_BUSINESS_DESCRIPTION")</f>
        <v>American Eagle Outfitters, Inc. operates as a multi-brand specialty retailer in the United States and internationally. The company provides jeans, apparel and accessories, and personal care products for women and men under the American Eagle brand; and intimates, apparel, activewear, and swim collections under the Aerie and OFFLINE by Aerie brands. It also offers menswear products under the Todd Snyder New York brand; and fashion clothing and accessories under the Unsubscribed brand. The company sells its products through own and licensed retail stores; concession-based shops-within-shops; and digital channels, such as www.ae.com, www.aerie.com, www.toddsnyder.com, and www.unsubscribed.com. American Eagle Outfitters, Inc. was founded in 1977 and is headquartered in Pittsburgh, Pennsylvania.</v>
      </c>
    </row>
    <row r="76" spans="1:20" x14ac:dyDescent="0.3">
      <c r="A76" s="12" t="s">
        <v>29</v>
      </c>
      <c r="B76" s="10" t="str">
        <f>_xll.SNL.Clients.Office.Excel.Functions.SPG(A76,"SP_IPO_DATE")</f>
        <v/>
      </c>
      <c r="C76" s="5">
        <f>_xll.SNL.Clients.Office.Excel.Functions.SPG(A76, "SP_VOLUME_AVG_WEEKLY_TO_SHARES_OUT", , "1M")</f>
        <v>3.0388572107503475</v>
      </c>
      <c r="D76" s="5">
        <f>_xll.SNL.Clients.Office.Excel.Functions.SPG(A76, "SP_VOLUME_AVG_WEEKLY_TO_SHARES_OUT", , "3M")</f>
        <v>2.7614219153558959</v>
      </c>
      <c r="E76" s="5">
        <f>_xll.SNL.Clients.Office.Excel.Functions.SPG(A76, "SP_VOLUME_AVG_DAILY_TO_1YR_AVG_DAILY", , "1M")</f>
        <v>105.95</v>
      </c>
      <c r="F76" s="5">
        <f>_xll.SNL.Clients.Office.Excel.Functions.SPG(A76, "SP_VOLUME_AVG_DAILY_TO_1YR_AVG_DAILY", , "3M")</f>
        <v>96.28</v>
      </c>
      <c r="G76" s="9" t="str">
        <f>_xll.SNL.Clients.Office.Excel.Functions.SPG(A76, "IQ_SECTOR")</f>
        <v>Utilities</v>
      </c>
      <c r="H76" s="9" t="str">
        <f>_xll.SNL.Clients.Office.Excel.Functions.SPG(A76, "IQ_INDUSTRY_GROUP")</f>
        <v>Utilities</v>
      </c>
      <c r="I76" s="9" t="str">
        <f>_xll.SNL.Clients.Office.Excel.Functions.SPG(A76, "IQ_INDUSTRY")</f>
        <v>Electric Utilities</v>
      </c>
      <c r="J76" s="9" t="str">
        <f>_xll.SNL.Clients.Office.Excel.Functions.SPG(A76, "IQ_PRIMARY_INDUSTRY")</f>
        <v>Electric Utilities</v>
      </c>
      <c r="K76" s="9" t="str">
        <f>_xll.SNL.Clients.Office.Excel.Functions.SPG(A76, "NAICS_CODE", "Primary")</f>
        <v>22111 - Electric Power Generation</v>
      </c>
      <c r="L76" s="9" t="str">
        <f>_xll.SNL.Clients.Office.Excel.Functions.SPG(A76, "SP_TOPICTAG")</f>
        <v>Clean Energy; Energy Efficiency; Energy Management; Energy Storage; Smart Energy; Power Grid; Network Security; Utility Scale Solar</v>
      </c>
      <c r="M76" s="5">
        <f>_xll.SNL.Clients.Office.Excel.Functions.SPG(A76, "SP_PCT_SHARES_OWNED_ALL_INSTITUTIONS")</f>
        <v>77.489999999999995</v>
      </c>
      <c r="N76" s="9" t="str">
        <f>_xll.SNL.Clients.Office.Excel.Functions.SPG(A76, "RD_CREDIT_RATING_GLOBAL", "Issuer Credit Rating", "Local Currency LT|0")</f>
        <v>BBB+</v>
      </c>
      <c r="O76" s="9" t="str">
        <f>_xll.SNL.Clients.Office.Excel.Functions.SPG(A76, "RD_CWOL_GLOBAL", "Issuer Credit Rating", "Local Currency LT|0")</f>
        <v>Negative</v>
      </c>
      <c r="P76" s="9" t="str">
        <f>_xll.SNL.Clients.Office.Excel.Functions.SPG(A76, "RD_RATING_ACTION_GLOBAL", "Issuer Credit Rating", "Local Currency LT|0")</f>
        <v>Downgrade | CreditWatch/Outlook (03/04/2024)</v>
      </c>
      <c r="Q76" s="10">
        <f>_xll.SNL.Clients.Office.Excel.Functions.SPG(A76, "RD_LAST_REVIEW_DATE_GLOBAL", "Issuer Credit Rating", "Local Currency LT")</f>
        <v>45419</v>
      </c>
      <c r="R76" s="10">
        <f>_xll.SNL.Clients.Office.Excel.Functions.SPG(A76, "RD_CREDIT_RATING_DATE_GLOBAL", "Issuer Credit Rating", "Local Currency LT|0")</f>
        <v>45355</v>
      </c>
      <c r="S76" s="10">
        <f>_xll.SNL.Clients.Office.Excel.Functions.SPG(A76, "RD_CREDIT_WATCH_OUTLOOK_DATE_GLOBAL", "Issuer Credit Rating", "Local Currency LT|0")</f>
        <v>45355</v>
      </c>
      <c r="T76" s="13" t="str">
        <f>_xll.SNL.Clients.Office.Excel.Functions.SPG(A76, "SP_BUSINESS_DESCRIPTION")</f>
        <v>American Electric Power Company, Inc., an electric public utility holding company, engages in the generation, transmission, and distribution of electricity for sale to retail and wholesale customers in the United States. It operates through Vertically Integrated Utilities, Transmission and Distribution Utilities, AEP Transmission Holdco, and Generation &amp; Marketing segments. The company generates electricity using coal and lignite, natural gas, renewable, nuclear, hydro, solar, wind, and other energy sources. It also supplies and markets electric power at wholesale to other electric utility companies, rural electric cooperatives, municipalities, and other market participants. American Electric Power Company, Inc. was incorporated in 1906 and is headquartered in Columbus, Ohio.</v>
      </c>
    </row>
    <row r="77" spans="1:20" x14ac:dyDescent="0.3">
      <c r="A77" s="12" t="s">
        <v>30</v>
      </c>
      <c r="B77" s="10" t="str">
        <f>_xll.SNL.Clients.Office.Excel.Functions.SPG(A77,"SP_IPO_DATE")</f>
        <v/>
      </c>
      <c r="C77" s="5">
        <f>_xll.SNL.Clients.Office.Excel.Functions.SPG(A77, "SP_VOLUME_AVG_WEEKLY_TO_SHARES_OUT", , "1M")</f>
        <v>1.809081658506196</v>
      </c>
      <c r="D77" s="5">
        <f>_xll.SNL.Clients.Office.Excel.Functions.SPG(A77, "SP_VOLUME_AVG_WEEKLY_TO_SHARES_OUT", , "3M")</f>
        <v>1.7302599416054862</v>
      </c>
      <c r="E77" s="5">
        <f>_xll.SNL.Clients.Office.Excel.Functions.SPG(A77, "SP_VOLUME_AVG_DAILY_TO_1YR_AVG_DAILY", , "1M")</f>
        <v>93.98</v>
      </c>
      <c r="F77" s="5">
        <f>_xll.SNL.Clients.Office.Excel.Functions.SPG(A77, "SP_VOLUME_AVG_DAILY_TO_1YR_AVG_DAILY", , "3M")</f>
        <v>89.88</v>
      </c>
      <c r="G77" s="9" t="str">
        <f>_xll.SNL.Clients.Office.Excel.Functions.SPG(A77, "IQ_SECTOR")</f>
        <v>Financials</v>
      </c>
      <c r="H77" s="9" t="str">
        <f>_xll.SNL.Clients.Office.Excel.Functions.SPG(A77, "IQ_INDUSTRY_GROUP")</f>
        <v>Financial Services</v>
      </c>
      <c r="I77" s="9" t="str">
        <f>_xll.SNL.Clients.Office.Excel.Functions.SPG(A77, "IQ_INDUSTRY")</f>
        <v>Consumer Finance</v>
      </c>
      <c r="J77" s="9" t="str">
        <f>_xll.SNL.Clients.Office.Excel.Functions.SPG(A77, "IQ_PRIMARY_INDUSTRY")</f>
        <v>Consumer Finance</v>
      </c>
      <c r="K77" s="9" t="str">
        <f>_xll.SNL.Clients.Office.Excel.Functions.SPG(A77, "NAICS_CODE", "Primary")</f>
        <v>522291 - Consumer Lending</v>
      </c>
      <c r="L77" s="9" t="str">
        <f>_xll.SNL.Clients.Office.Excel.Functions.SPG(A77, "SP_TOPICTAG")</f>
        <v>Anti-Fraud; Business Travel; Credit Cards; Customer Relationship Management; Data Protection</v>
      </c>
      <c r="M77" s="5">
        <f>_xll.SNL.Clients.Office.Excel.Functions.SPG(A77, "SP_PCT_SHARES_OWNED_ALL_INSTITUTIONS")</f>
        <v>66.81</v>
      </c>
      <c r="N77" s="9" t="str">
        <f>_xll.SNL.Clients.Office.Excel.Functions.SPG(A77, "RD_CREDIT_RATING_GLOBAL", "Issuer Credit Rating", "Local Currency LT|0")</f>
        <v>A-</v>
      </c>
      <c r="O77" s="9" t="str">
        <f>_xll.SNL.Clients.Office.Excel.Functions.SPG(A77, "RD_CWOL_GLOBAL", "Issuer Credit Rating", "Local Currency LT|0")</f>
        <v>Stable</v>
      </c>
      <c r="P77" s="9" t="str">
        <f>_xll.SNL.Clients.Office.Excel.Functions.SPG(A77, "RD_RATING_ACTION_GLOBAL", "Issuer Credit Rating", "Local Currency LT|0")</f>
        <v>Upgrade | CreditWatch/Outlook (11/26/2024)</v>
      </c>
      <c r="Q77" s="10">
        <f>_xll.SNL.Clients.Office.Excel.Functions.SPG(A77, "RD_LAST_REVIEW_DATE_GLOBAL", "Issuer Credit Rating", "Local Currency LT")</f>
        <v>45622</v>
      </c>
      <c r="R77" s="10">
        <f>_xll.SNL.Clients.Office.Excel.Functions.SPG(A77, "RD_CREDIT_RATING_DATE_GLOBAL", "Issuer Credit Rating", "Local Currency LT|0")</f>
        <v>45622</v>
      </c>
      <c r="S77" s="10">
        <f>_xll.SNL.Clients.Office.Excel.Functions.SPG(A77, "RD_CREDIT_WATCH_OUTLOOK_DATE_GLOBAL", "Issuer Credit Rating", "Local Currency LT|0")</f>
        <v>45622</v>
      </c>
      <c r="T77" s="13" t="str">
        <f>_xll.SNL.Clients.Office.Excel.Functions.SPG(A77, "SP_BUSINESS_DESCRIPTION")</f>
        <v>American Express Company, together with its subsidiaries, operates as integrated payments company in the United States, Europe, the Middle East and Africa, the Asia Pacific, Australia, New Zealand, Latin America, Canada, the Caribbean, and Internationally. It operates through four segments: U.S. Consumer Services, Commercial Services, International Card Services, and Global Merchant and Network Services. The company’s products and services include credit card, charge card, banking, and other payment and financing products; network services; expense management products and services; and travel and lifestyle services. It also provides merchant acquisition and processing, servicing and settlement, point-of-sale marketing, and information products and services for merchants; and fraud prevention services, as well as the design and operation of customer loyalty programs. In addition, the company leases and operates lounges at airports. It sells its products and services to consumers, small businesses, mid-sized companies, and large corporations through mobile and online applications, affiliate marketing, customer referral programs, third-party service providers and business partners, direct mail, telephone, in-house sales teams, telephone, and direct response advertising. American Express Company was founded in 1850 and is based in New York, New York.</v>
      </c>
    </row>
    <row r="78" spans="1:20" x14ac:dyDescent="0.3">
      <c r="A78" s="12" t="s">
        <v>1659</v>
      </c>
      <c r="B78" s="10" t="str">
        <f>_xll.SNL.Clients.Office.Excel.Functions.SPG(A78,"SP_IPO_DATE")</f>
        <v/>
      </c>
      <c r="C78" s="5">
        <f>_xll.SNL.Clients.Office.Excel.Functions.SPG(A78, "SP_VOLUME_AVG_WEEKLY_TO_SHARES_OUT", , "1M")</f>
        <v>2.4762916685218799</v>
      </c>
      <c r="D78" s="5">
        <f>_xll.SNL.Clients.Office.Excel.Functions.SPG(A78, "SP_VOLUME_AVG_WEEKLY_TO_SHARES_OUT", , "3M")</f>
        <v>2.2886587424202496</v>
      </c>
      <c r="E78" s="5">
        <f>_xll.SNL.Clients.Office.Excel.Functions.SPG(A78, "SP_VOLUME_AVG_DAILY_TO_1YR_AVG_DAILY", , "1M")</f>
        <v>131.15</v>
      </c>
      <c r="F78" s="5">
        <f>_xll.SNL.Clients.Office.Excel.Functions.SPG(A78, "SP_VOLUME_AVG_DAILY_TO_1YR_AVG_DAILY", , "3M")</f>
        <v>121.21</v>
      </c>
      <c r="G78" s="9" t="str">
        <f>_xll.SNL.Clients.Office.Excel.Functions.SPG(A78, "IQ_SECTOR")</f>
        <v>Financials</v>
      </c>
      <c r="H78" s="9" t="str">
        <f>_xll.SNL.Clients.Office.Excel.Functions.SPG(A78, "IQ_INDUSTRY_GROUP")</f>
        <v>Insurance</v>
      </c>
      <c r="I78" s="9" t="str">
        <f>_xll.SNL.Clients.Office.Excel.Functions.SPG(A78, "IQ_INDUSTRY")</f>
        <v>Insurance</v>
      </c>
      <c r="J78" s="9" t="str">
        <f>_xll.SNL.Clients.Office.Excel.Functions.SPG(A78, "IQ_PRIMARY_INDUSTRY")</f>
        <v>Property and Casualty Insurance</v>
      </c>
      <c r="K78" s="9" t="str">
        <f>_xll.SNL.Clients.Office.Excel.Functions.SPG(A78, "NAICS_CODE", "Primary")</f>
        <v>524126 - Direct Property and Casualty Insurance Carriers</v>
      </c>
      <c r="L78" s="9" t="str">
        <f>_xll.SNL.Clients.Office.Excel.Functions.SPG(A78, "SP_TOPICTAG")</f>
        <v/>
      </c>
      <c r="M78" s="5">
        <f>_xll.SNL.Clients.Office.Excel.Functions.SPG(A78, "SP_PCT_SHARES_OWNED_ALL_INSTITUTIONS")</f>
        <v>67.22</v>
      </c>
      <c r="N78" s="9" t="str">
        <f>_xll.SNL.Clients.Office.Excel.Functions.SPG(A78, "RD_CREDIT_RATING_GLOBAL", "Issuer Credit Rating", "Local Currency LT|0")</f>
        <v>BBB+</v>
      </c>
      <c r="O78" s="9" t="str">
        <f>_xll.SNL.Clients.Office.Excel.Functions.SPG(A78, "RD_CWOL_GLOBAL", "Issuer Credit Rating", "Local Currency LT|0")</f>
        <v>Stable</v>
      </c>
      <c r="P78" s="9" t="str">
        <f>_xll.SNL.Clients.Office.Excel.Functions.SPG(A78, "RD_RATING_ACTION_GLOBAL", "Issuer Credit Rating", "Local Currency LT|0")</f>
        <v>Upgrade | CreditWatch/Outlook (10/05/2010)</v>
      </c>
      <c r="Q78" s="10">
        <f>_xll.SNL.Clients.Office.Excel.Functions.SPG(A78, "RD_LAST_REVIEW_DATE_GLOBAL", "Issuer Credit Rating", "Local Currency LT")</f>
        <v>45351</v>
      </c>
      <c r="R78" s="10">
        <f>_xll.SNL.Clients.Office.Excel.Functions.SPG(A78, "RD_CREDIT_RATING_DATE_GLOBAL", "Issuer Credit Rating", "Local Currency LT|0")</f>
        <v>40456</v>
      </c>
      <c r="S78" s="10">
        <f>_xll.SNL.Clients.Office.Excel.Functions.SPG(A78, "RD_CREDIT_WATCH_OUTLOOK_DATE_GLOBAL", "Issuer Credit Rating", "Local Currency LT|0")</f>
        <v>40456</v>
      </c>
      <c r="T78" s="13" t="str">
        <f>_xll.SNL.Clients.Office.Excel.Functions.SPG(A78, "SP_BUSINESS_DESCRIPTION")</f>
        <v>American Financial Group, Inc., an insurance holding company, provides specialty property and casualty insurance products in the United States. The company offers property and transportation insurance products, such as physical damage and liability coverage for buses and trucks, inland and ocean marine, agricultural-related products, and other commercial property and specialty transportation coverages; specialty casualty insurance, including primarily excess and surplus, executive and professional liability, general liability, umbrella and excess liability, and specialty coverage in targeted markets, as well as customized programs for small to mid-sized businesses and workers’ compensation insurance; and specialty financial insurance products comprising risk management insurance programs for lending and leasing institutions, fidelity and surety products, and trade credit insurance. It sells its property and casualty insurance products through independent insurance agents and brokers. The company was founded in 1872 and is headquartered in Cincinnati, Ohio.</v>
      </c>
    </row>
    <row r="79" spans="1:20" x14ac:dyDescent="0.3">
      <c r="A79" s="12" t="s">
        <v>1660</v>
      </c>
      <c r="B79" s="10">
        <f>_xll.SNL.Clients.Office.Excel.Functions.SPG(A79,"SP_IPO_DATE")</f>
        <v>41486</v>
      </c>
      <c r="C79" s="5">
        <f>_xll.SNL.Clients.Office.Excel.Functions.SPG(A79, "SP_VOLUME_AVG_WEEKLY_TO_SHARES_OUT", , "1M")</f>
        <v>3.0442862065102418</v>
      </c>
      <c r="D79" s="5">
        <f>_xll.SNL.Clients.Office.Excel.Functions.SPG(A79, "SP_VOLUME_AVG_WEEKLY_TO_SHARES_OUT", , "3M")</f>
        <v>3.009691400103482</v>
      </c>
      <c r="E79" s="5">
        <f>_xll.SNL.Clients.Office.Excel.Functions.SPG(A79, "SP_VOLUME_AVG_DAILY_TO_1YR_AVG_DAILY", , "1M")</f>
        <v>90.23</v>
      </c>
      <c r="F79" s="5">
        <f>_xll.SNL.Clients.Office.Excel.Functions.SPG(A79, "SP_VOLUME_AVG_DAILY_TO_1YR_AVG_DAILY", , "3M")</f>
        <v>89.2</v>
      </c>
      <c r="G79" s="9" t="str">
        <f>_xll.SNL.Clients.Office.Excel.Functions.SPG(A79, "IQ_SECTOR")</f>
        <v>Real Estate</v>
      </c>
      <c r="H79" s="9" t="str">
        <f>_xll.SNL.Clients.Office.Excel.Functions.SPG(A79, "IQ_INDUSTRY_GROUP")</f>
        <v>Equity Real Estate Investment Trusts (REITs)</v>
      </c>
      <c r="I79" s="9" t="str">
        <f>_xll.SNL.Clients.Office.Excel.Functions.SPG(A79, "IQ_INDUSTRY")</f>
        <v>Residential REITs</v>
      </c>
      <c r="J79" s="9" t="str">
        <f>_xll.SNL.Clients.Office.Excel.Functions.SPG(A79, "IQ_PRIMARY_INDUSTRY")</f>
        <v>Single-Family Residential REITs</v>
      </c>
      <c r="K79" s="9" t="str">
        <f>_xll.SNL.Clients.Office.Excel.Functions.SPG(A79, "NAICS_CODE", "Primary")</f>
        <v>531110 - Lessors of Residential Buildings and Dwellings</v>
      </c>
      <c r="L79" s="9" t="str">
        <f>_xll.SNL.Clients.Office.Excel.Functions.SPG(A79, "SP_TOPICTAG")</f>
        <v/>
      </c>
      <c r="M79" s="5">
        <f>_xll.SNL.Clients.Office.Excel.Functions.SPG(A79, "SP_PCT_SHARES_OWNED_ALL_INSTITUTIONS")</f>
        <v>82.53</v>
      </c>
      <c r="N79" s="9" t="str">
        <f>_xll.SNL.Clients.Office.Excel.Functions.SPG(A79, "RD_CREDIT_RATING_GLOBAL", "Issuer Credit Rating", "Local Currency LT|0")</f>
        <v>BBB</v>
      </c>
      <c r="O79" s="9" t="str">
        <f>_xll.SNL.Clients.Office.Excel.Functions.SPG(A79, "RD_CWOL_GLOBAL", "Issuer Credit Rating", "Local Currency LT|0")</f>
        <v>Stable</v>
      </c>
      <c r="P79" s="9" t="str">
        <f>_xll.SNL.Clients.Office.Excel.Functions.SPG(A79, "RD_RATING_ACTION_GLOBAL", "Issuer Credit Rating", "Local Currency LT|0")</f>
        <v>Upgrade | CreditWatch/Outlook (06/13/2022)</v>
      </c>
      <c r="Q79" s="10">
        <f>_xll.SNL.Clients.Office.Excel.Functions.SPG(A79, "RD_LAST_REVIEW_DATE_GLOBAL", "Issuer Credit Rating", "Local Currency LT")</f>
        <v>45455</v>
      </c>
      <c r="R79" s="10">
        <f>_xll.SNL.Clients.Office.Excel.Functions.SPG(A79, "RD_CREDIT_RATING_DATE_GLOBAL", "Issuer Credit Rating", "Local Currency LT|0")</f>
        <v>44725</v>
      </c>
      <c r="S79" s="10">
        <f>_xll.SNL.Clients.Office.Excel.Functions.SPG(A79, "RD_CREDIT_WATCH_OUTLOOK_DATE_GLOBAL", "Issuer Credit Rating", "Local Currency LT|0")</f>
        <v>44725</v>
      </c>
      <c r="T79" s="13" t="str">
        <f>_xll.SNL.Clients.Office.Excel.Functions.SPG(A79, "SP_BUSINESS_DESCRIPTION")</f>
        <v>AMH (NYSE: AMH) is a leading large-scale integrated owner, operator and developer of single-family rental homes. We’re an internally managed Maryland real estate investment trust (REIT) focused on acquiring, developing, renovating, leasing and managing homes as rental properties. Our goal is to simplify the experience of leasing a home and deliver peace of mind to households across the country. In recent years, we’ve been named one of Fortune’s 2023 Best Workplaces in Real Estate, a 2024 Great Place to Work, a 2023 Most Loved Workplace, a 2023 Top U.S. Homebuilder by Builder100, and one of America’s Most Responsible Companies 2024 and Most Trustworthy Companies in America 2024 by Newsweek and Statista Inc. As of March 31, 2024, we owned nearly 60,000 single-family properties in the Southeast, Midwest, Southwest and Mountain West regions of the United States.</v>
      </c>
    </row>
    <row r="80" spans="1:20" x14ac:dyDescent="0.3">
      <c r="A80" s="12" t="s">
        <v>31</v>
      </c>
      <c r="B80" s="10">
        <f>_xll.SNL.Clients.Office.Excel.Functions.SPG(A80,"SP_IPO_DATE")</f>
        <v>30965</v>
      </c>
      <c r="C80" s="5">
        <f>_xll.SNL.Clients.Office.Excel.Functions.SPG(A80, "SP_VOLUME_AVG_WEEKLY_TO_SHARES_OUT", , "1M")</f>
        <v>3.0845823774838745</v>
      </c>
      <c r="D80" s="5">
        <f>_xll.SNL.Clients.Office.Excel.Functions.SPG(A80, "SP_VOLUME_AVG_WEEKLY_TO_SHARES_OUT", , "3M")</f>
        <v>3.2352427736665108</v>
      </c>
      <c r="E80" s="5">
        <f>_xll.SNL.Clients.Office.Excel.Functions.SPG(A80, "SP_VOLUME_AVG_DAILY_TO_1YR_AVG_DAILY", , "1M")</f>
        <v>92.2</v>
      </c>
      <c r="F80" s="5">
        <f>_xll.SNL.Clients.Office.Excel.Functions.SPG(A80, "SP_VOLUME_AVG_DAILY_TO_1YR_AVG_DAILY", , "3M")</f>
        <v>96.7</v>
      </c>
      <c r="G80" s="9" t="str">
        <f>_xll.SNL.Clients.Office.Excel.Functions.SPG(A80, "IQ_SECTOR")</f>
        <v>Financials</v>
      </c>
      <c r="H80" s="9" t="str">
        <f>_xll.SNL.Clients.Office.Excel.Functions.SPG(A80, "IQ_INDUSTRY_GROUP")</f>
        <v>Insurance</v>
      </c>
      <c r="I80" s="9" t="str">
        <f>_xll.SNL.Clients.Office.Excel.Functions.SPG(A80, "IQ_INDUSTRY")</f>
        <v>Insurance</v>
      </c>
      <c r="J80" s="9" t="str">
        <f>_xll.SNL.Clients.Office.Excel.Functions.SPG(A80, "IQ_PRIMARY_INDUSTRY")</f>
        <v>Multi-line Insurance</v>
      </c>
      <c r="K80" s="9" t="str">
        <f>_xll.SNL.Clients.Office.Excel.Functions.SPG(A80, "NAICS_CODE", "Primary")</f>
        <v>5241 - Insurance Carriers</v>
      </c>
      <c r="L80" s="9" t="str">
        <f>_xll.SNL.Clients.Office.Excel.Functions.SPG(A80, "SP_TOPICTAG")</f>
        <v/>
      </c>
      <c r="M80" s="5">
        <f>_xll.SNL.Clients.Office.Excel.Functions.SPG(A80, "SP_PCT_SHARES_OWNED_ALL_INSTITUTIONS")</f>
        <v>90.31</v>
      </c>
      <c r="N80" s="9" t="str">
        <f>_xll.SNL.Clients.Office.Excel.Functions.SPG(A80, "RD_CREDIT_RATING_GLOBAL", "Issuer Credit Rating", "Local Currency LT|0")</f>
        <v>BBB+</v>
      </c>
      <c r="O80" s="9" t="str">
        <f>_xll.SNL.Clients.Office.Excel.Functions.SPG(A80, "RD_CWOL_GLOBAL", "Issuer Credit Rating", "Local Currency LT|0")</f>
        <v>Positive</v>
      </c>
      <c r="P80" s="9" t="str">
        <f>_xll.SNL.Clients.Office.Excel.Functions.SPG(A80, "RD_RATING_ACTION_GLOBAL", "Issuer Credit Rating", "Local Currency LT|0")</f>
        <v>CreditWatch/Outlook (02/21/2024)</v>
      </c>
      <c r="Q80" s="10">
        <f>_xll.SNL.Clients.Office.Excel.Functions.SPG(A80, "RD_LAST_REVIEW_DATE_GLOBAL", "Issuer Credit Rating", "Local Currency LT")</f>
        <v>45434</v>
      </c>
      <c r="R80" s="10">
        <f>_xll.SNL.Clients.Office.Excel.Functions.SPG(A80, "RD_CREDIT_RATING_DATE_GLOBAL", "Issuer Credit Rating", "Local Currency LT|0")</f>
        <v>42766</v>
      </c>
      <c r="S80" s="10">
        <f>_xll.SNL.Clients.Office.Excel.Functions.SPG(A80, "RD_CREDIT_WATCH_OUTLOOK_DATE_GLOBAL", "Issuer Credit Rating", "Local Currency LT|0")</f>
        <v>45343</v>
      </c>
      <c r="T80" s="13" t="str">
        <f>_xll.SNL.Clients.Office.Excel.Functions.SPG(A80, "SP_BUSINESS_DESCRIPTION")</f>
        <v>American International Group, Inc. offers insurance products for commercial, institutional, and individual customers in North America and internationally. It operates through three segments: North America Commercial; International Commercial; and Global Personal. The company provides commercial and industrial property insurance, including business interruption and package insurance that cover exposure to made and natural disasters; general liability, environmental, commercial automobile liability, workers’ compensation, excess casualty, and crisis management insurance products; and professional liability insurance. It also offers marine, energy-related property insurance, aviation, political risk, trade credit, trade finance, and portfolio solutions; voluntary and sponsor-paid personal accident, and supplemental health products; and personal auto and homeowners, extended warranty, device protection insurance, home warranty and related services, and insurance for high net-worth individuals. Further, the company provides mortgage and other loans receivable includes commercial mortgages, life insurance policy loans, and commercial loans, The company was founded in 1919 and is headquartered in New York, New York.</v>
      </c>
    </row>
    <row r="81" spans="1:20" x14ac:dyDescent="0.3">
      <c r="A81" s="12" t="s">
        <v>1070</v>
      </c>
      <c r="B81" s="10" t="str">
        <f>_xll.SNL.Clients.Office.Excel.Functions.SPG(A81,"SP_IPO_DATE")</f>
        <v/>
      </c>
      <c r="C81" s="5" t="str">
        <f>_xll.SNL.Clients.Office.Excel.Functions.SPG(A81, "SP_VOLUME_AVG_WEEKLY_TO_SHARES_OUT", , "1M")</f>
        <v>NA</v>
      </c>
      <c r="D81" s="5" t="str">
        <f>_xll.SNL.Clients.Office.Excel.Functions.SPG(A81, "SP_VOLUME_AVG_WEEKLY_TO_SHARES_OUT", , "3M")</f>
        <v>NA</v>
      </c>
      <c r="E81" s="5">
        <f>_xll.SNL.Clients.Office.Excel.Functions.SPG(A81, "SP_VOLUME_AVG_DAILY_TO_1YR_AVG_DAILY", , "1M")</f>
        <v>86.56</v>
      </c>
      <c r="F81" s="5">
        <f>_xll.SNL.Clients.Office.Excel.Functions.SPG(A81, "SP_VOLUME_AVG_DAILY_TO_1YR_AVG_DAILY", , "3M")</f>
        <v>93.19</v>
      </c>
      <c r="G81" s="9" t="str">
        <f>_xll.SNL.Clients.Office.Excel.Functions.SPG(A81, "IQ_SECTOR")</f>
        <v>Utilities</v>
      </c>
      <c r="H81" s="9" t="str">
        <f>_xll.SNL.Clients.Office.Excel.Functions.SPG(A81, "IQ_INDUSTRY_GROUP")</f>
        <v>Utilities</v>
      </c>
      <c r="I81" s="9" t="str">
        <f>_xll.SNL.Clients.Office.Excel.Functions.SPG(A81, "IQ_INDUSTRY")</f>
        <v>Water Utilities</v>
      </c>
      <c r="J81" s="9" t="str">
        <f>_xll.SNL.Clients.Office.Excel.Functions.SPG(A81, "IQ_PRIMARY_INDUSTRY")</f>
        <v>Water Utilities</v>
      </c>
      <c r="K81" s="9" t="str">
        <f>_xll.SNL.Clients.Office.Excel.Functions.SPG(A81, "NAICS_CODE", "Primary")</f>
        <v>221310 - Water Supply and Irrigation Systems</v>
      </c>
      <c r="L81" s="9" t="str">
        <f>_xll.SNL.Clients.Office.Excel.Functions.SPG(A81, "SP_TOPICTAG")</f>
        <v>Energy Management; Water Purification; Smart Energy; Power Grid</v>
      </c>
      <c r="M81" s="5">
        <f>_xll.SNL.Clients.Office.Excel.Functions.SPG(A81, "SP_PCT_SHARES_OWNED_ALL_INSTITUTIONS")</f>
        <v>80.62</v>
      </c>
      <c r="N81" s="9" t="str">
        <f>_xll.SNL.Clients.Office.Excel.Functions.SPG(A81, "RD_CREDIT_RATING_GLOBAL", "Issuer Credit Rating", "Local Currency LT|0")</f>
        <v>A</v>
      </c>
      <c r="O81" s="9" t="str">
        <f>_xll.SNL.Clients.Office.Excel.Functions.SPG(A81, "RD_CWOL_GLOBAL", "Issuer Credit Rating", "Local Currency LT|0")</f>
        <v>Stable</v>
      </c>
      <c r="P81" s="9" t="str">
        <f>_xll.SNL.Clients.Office.Excel.Functions.SPG(A81, "RD_RATING_ACTION_GLOBAL", "Issuer Credit Rating", "Local Currency LT|0")</f>
        <v>Downgrade | CreditWatch/Outlook (07/07/2023)</v>
      </c>
      <c r="Q81" s="10">
        <f>_xll.SNL.Clients.Office.Excel.Functions.SPG(A81, "RD_LAST_REVIEW_DATE_GLOBAL", "Issuer Credit Rating", "Local Currency LT")</f>
        <v>45408</v>
      </c>
      <c r="R81" s="10">
        <f>_xll.SNL.Clients.Office.Excel.Functions.SPG(A81, "RD_CREDIT_RATING_DATE_GLOBAL", "Issuer Credit Rating", "Local Currency LT|0")</f>
        <v>45114</v>
      </c>
      <c r="S81" s="10">
        <f>_xll.SNL.Clients.Office.Excel.Functions.SPG(A81, "RD_CREDIT_WATCH_OUTLOOK_DATE_GLOBAL", "Issuer Credit Rating", "Local Currency LT|0")</f>
        <v>45114</v>
      </c>
      <c r="T81" s="13" t="str">
        <f>_xll.SNL.Clients.Office.Excel.Functions.SPG(A81, "SP_BUSINESS_DESCRIPTION")</f>
        <v>American States Water Company, through its subsidiaries, provides water and electric services to residential, commercial, industrial, and other customers in the United States. It operates through three segments: Water, Electric, and Contracted Services. The company purchases, produces, distributes, and sells water, as well as distributes electricity. As of December 31, 2022, American States Water Company provided water service to 263,265 customers located throughout 10 counties in the State of California; and distributed electricity to 24,705 customers in San Bernardino County mountain communities in California. The company also provides water and/or wastewater services, including the operation, maintenance, and construction of facilities at the water and/or wastewater systems at various military installations. American States Water Company was incorporated in 1929 and is headquartered in San Dimas, California.</v>
      </c>
    </row>
    <row r="82" spans="1:20" x14ac:dyDescent="0.3">
      <c r="A82" s="12" t="s">
        <v>32</v>
      </c>
      <c r="B82" s="10" t="str">
        <f>_xll.SNL.Clients.Office.Excel.Functions.SPG(A82,"SP_IPO_DATE")</f>
        <v/>
      </c>
      <c r="C82" s="5">
        <f>_xll.SNL.Clients.Office.Excel.Functions.SPG(A82, "SP_VOLUME_AVG_WEEKLY_TO_SHARES_OUT", , "1M")</f>
        <v>2.1330289713825854</v>
      </c>
      <c r="D82" s="5">
        <f>_xll.SNL.Clients.Office.Excel.Functions.SPG(A82, "SP_VOLUME_AVG_WEEKLY_TO_SHARES_OUT", , "3M")</f>
        <v>2.4510919458244858</v>
      </c>
      <c r="E82" s="5">
        <f>_xll.SNL.Clients.Office.Excel.Functions.SPG(A82, "SP_VOLUME_AVG_DAILY_TO_1YR_AVG_DAILY", , "1M")</f>
        <v>85.7</v>
      </c>
      <c r="F82" s="5">
        <f>_xll.SNL.Clients.Office.Excel.Functions.SPG(A82, "SP_VOLUME_AVG_DAILY_TO_1YR_AVG_DAILY", , "3M")</f>
        <v>98.48</v>
      </c>
      <c r="G82" s="9" t="str">
        <f>_xll.SNL.Clients.Office.Excel.Functions.SPG(A82, "IQ_SECTOR")</f>
        <v>Real Estate</v>
      </c>
      <c r="H82" s="9" t="str">
        <f>_xll.SNL.Clients.Office.Excel.Functions.SPG(A82, "IQ_INDUSTRY_GROUP")</f>
        <v>Equity Real Estate Investment Trusts (REITs)</v>
      </c>
      <c r="I82" s="9" t="str">
        <f>_xll.SNL.Clients.Office.Excel.Functions.SPG(A82, "IQ_INDUSTRY")</f>
        <v>Specialized REITs</v>
      </c>
      <c r="J82" s="9" t="str">
        <f>_xll.SNL.Clients.Office.Excel.Functions.SPG(A82, "IQ_PRIMARY_INDUSTRY")</f>
        <v>Telecom Tower REITs</v>
      </c>
      <c r="K82" s="9" t="str">
        <f>_xll.SNL.Clients.Office.Excel.Functions.SPG(A82, "NAICS_CODE", "Primary")</f>
        <v>517112 - Wireless Telecommunications Carriers (except Satellite)</v>
      </c>
      <c r="L82" s="9" t="str">
        <f>_xll.SNL.Clients.Office.Excel.Functions.SPG(A82, "SP_TOPICTAG")</f>
        <v/>
      </c>
      <c r="M82" s="5">
        <f>_xll.SNL.Clients.Office.Excel.Functions.SPG(A82, "SP_PCT_SHARES_OWNED_ALL_INSTITUTIONS")</f>
        <v>93.91</v>
      </c>
      <c r="N82" s="9" t="str">
        <f>_xll.SNL.Clients.Office.Excel.Functions.SPG(A82, "RD_CREDIT_RATING_GLOBAL", "Issuer Credit Rating", "Local Currency LT|0")</f>
        <v>BBB</v>
      </c>
      <c r="O82" s="9" t="str">
        <f>_xll.SNL.Clients.Office.Excel.Functions.SPG(A82, "RD_CWOL_GLOBAL", "Issuer Credit Rating", "Local Currency LT|0")</f>
        <v>Stable</v>
      </c>
      <c r="P82" s="9" t="str">
        <f>_xll.SNL.Clients.Office.Excel.Functions.SPG(A82, "RD_RATING_ACTION_GLOBAL", "Issuer Credit Rating", "Local Currency LT|0")</f>
        <v>Upgrade | CreditWatch/Outlook (09/03/2024)</v>
      </c>
      <c r="Q82" s="10">
        <f>_xll.SNL.Clients.Office.Excel.Functions.SPG(A82, "RD_LAST_REVIEW_DATE_GLOBAL", "Issuer Credit Rating", "Local Currency LT")</f>
        <v>45538</v>
      </c>
      <c r="R82" s="10">
        <f>_xll.SNL.Clients.Office.Excel.Functions.SPG(A82, "RD_CREDIT_RATING_DATE_GLOBAL", "Issuer Credit Rating", "Local Currency LT|0")</f>
        <v>45538</v>
      </c>
      <c r="S82" s="10">
        <f>_xll.SNL.Clients.Office.Excel.Functions.SPG(A82, "RD_CREDIT_WATCH_OUTLOOK_DATE_GLOBAL", "Issuer Credit Rating", "Local Currency LT|0")</f>
        <v>45538</v>
      </c>
      <c r="T82" s="13" t="str">
        <f>_xll.SNL.Clients.Office.Excel.Functions.SPG(A82, "SP_BUSINESS_DESCRIPTION")</f>
        <v>American Tower, one of the largest global REITs, is a leading independent owner, operator and developer of multitenant communications real estate with a portfolio of over 148,000 communications sites and a highly interconnected footprint of U.S. data center facilities.</v>
      </c>
    </row>
    <row r="83" spans="1:20" x14ac:dyDescent="0.3">
      <c r="A83" s="12" t="s">
        <v>33</v>
      </c>
      <c r="B83" s="10">
        <f>_xll.SNL.Clients.Office.Excel.Functions.SPG(A83,"SP_IPO_DATE")</f>
        <v>39560</v>
      </c>
      <c r="C83" s="5">
        <f>_xll.SNL.Clients.Office.Excel.Functions.SPG(A83, "SP_VOLUME_AVG_WEEKLY_TO_SHARES_OUT", , "1M")</f>
        <v>3.2537637643068607</v>
      </c>
      <c r="D83" s="5">
        <f>_xll.SNL.Clients.Office.Excel.Functions.SPG(A83, "SP_VOLUME_AVG_WEEKLY_TO_SHARES_OUT", , "3M")</f>
        <v>3.1497100141039707</v>
      </c>
      <c r="E83" s="5">
        <f>_xll.SNL.Clients.Office.Excel.Functions.SPG(A83, "SP_VOLUME_AVG_DAILY_TO_1YR_AVG_DAILY", , "1M")</f>
        <v>104.65</v>
      </c>
      <c r="F83" s="5">
        <f>_xll.SNL.Clients.Office.Excel.Functions.SPG(A83, "SP_VOLUME_AVG_DAILY_TO_1YR_AVG_DAILY", , "3M")</f>
        <v>101.31</v>
      </c>
      <c r="G83" s="9" t="str">
        <f>_xll.SNL.Clients.Office.Excel.Functions.SPG(A83, "IQ_SECTOR")</f>
        <v>Utilities</v>
      </c>
      <c r="H83" s="9" t="str">
        <f>_xll.SNL.Clients.Office.Excel.Functions.SPG(A83, "IQ_INDUSTRY_GROUP")</f>
        <v>Utilities</v>
      </c>
      <c r="I83" s="9" t="str">
        <f>_xll.SNL.Clients.Office.Excel.Functions.SPG(A83, "IQ_INDUSTRY")</f>
        <v>Water Utilities</v>
      </c>
      <c r="J83" s="9" t="str">
        <f>_xll.SNL.Clients.Office.Excel.Functions.SPG(A83, "IQ_PRIMARY_INDUSTRY")</f>
        <v>Water Utilities</v>
      </c>
      <c r="K83" s="9" t="str">
        <f>_xll.SNL.Clients.Office.Excel.Functions.SPG(A83, "NAICS_CODE", "Primary")</f>
        <v>221310 - Water Supply and Irrigation Systems</v>
      </c>
      <c r="L83" s="9" t="str">
        <f>_xll.SNL.Clients.Office.Excel.Functions.SPG(A83, "SP_TOPICTAG")</f>
        <v>Environmental Consulting; Environmental Engineering; Disposal and Recycling; Water Purification; CleanTech; Pollution Control; ClimateTech</v>
      </c>
      <c r="M83" s="5">
        <f>_xll.SNL.Clients.Office.Excel.Functions.SPG(A83, "SP_PCT_SHARES_OWNED_ALL_INSTITUTIONS")</f>
        <v>92.3</v>
      </c>
      <c r="N83" s="9" t="str">
        <f>_xll.SNL.Clients.Office.Excel.Functions.SPG(A83, "RD_CREDIT_RATING_GLOBAL", "Issuer Credit Rating", "Local Currency LT|0")</f>
        <v>A</v>
      </c>
      <c r="O83" s="9" t="str">
        <f>_xll.SNL.Clients.Office.Excel.Functions.SPG(A83, "RD_CWOL_GLOBAL", "Issuer Credit Rating", "Local Currency LT|0")</f>
        <v>Stable</v>
      </c>
      <c r="P83" s="9" t="str">
        <f>_xll.SNL.Clients.Office.Excel.Functions.SPG(A83, "RD_RATING_ACTION_GLOBAL", "Issuer Credit Rating", "Local Currency LT|0")</f>
        <v>Upgrade | CreditWatch/Outlook (05/07/2015)</v>
      </c>
      <c r="Q83" s="10">
        <f>_xll.SNL.Clients.Office.Excel.Functions.SPG(A83, "RD_LAST_REVIEW_DATE_GLOBAL", "Issuer Credit Rating", "Local Currency LT")</f>
        <v>45468</v>
      </c>
      <c r="R83" s="10">
        <f>_xll.SNL.Clients.Office.Excel.Functions.SPG(A83, "RD_CREDIT_RATING_DATE_GLOBAL", "Issuer Credit Rating", "Local Currency LT|0")</f>
        <v>42131</v>
      </c>
      <c r="S83" s="10">
        <f>_xll.SNL.Clients.Office.Excel.Functions.SPG(A83, "RD_CREDIT_WATCH_OUTLOOK_DATE_GLOBAL", "Issuer Credit Rating", "Local Currency LT|0")</f>
        <v>42131</v>
      </c>
      <c r="T83" s="13" t="str">
        <f>_xll.SNL.Clients.Office.Excel.Functions.SPG(A83, "SP_BUSINESS_DESCRIPTION")</f>
        <v>American Water Works Company, Inc., through its subsidiaries, provides water and wastewater services in the United States. It offers water and wastewater services to approximately 1,700 communities in 14 states serving approximately 3.5 million active customers. The company serves residential customers; commercial customers, including food and beverage providers, commercial property developers and proprietors, and energy suppliers; fire service and private fire customers; industrial customers, such as large-scale manufacturers, mining, and production operations; public authorities comprising government buildings and other public sector facilities, such as schools and universities; and other utilities and community water and wastewater systems. It also provides water and wastewater services on military installations; and undertakes contracts with municipal customers, primarily to operate and manage water and wastewater facilities, as well as offers other related services. In addition, the company operates approximately 80 surface water treatment plants; 540 groundwater treatment plants; 175 wastewater treatment plants; 53,700 miles of transmission, distribution, and collection mains and pipes; 1,200 groundwater wells; 1,700 water and wastewater pumping stations; 1,100 treated water storage facilities; and 74 dams. The company was founded in 1886 and is headquartered in Camden, New Jersey.</v>
      </c>
    </row>
    <row r="84" spans="1:20" x14ac:dyDescent="0.3">
      <c r="A84" s="12" t="s">
        <v>1071</v>
      </c>
      <c r="B84" s="10" t="str">
        <f>_xll.SNL.Clients.Office.Excel.Functions.SPG(A84,"SP_IPO_DATE")</f>
        <v/>
      </c>
      <c r="C84" s="5">
        <f>_xll.SNL.Clients.Office.Excel.Functions.SPG(A84, "SP_VOLUME_AVG_WEEKLY_TO_SHARES_OUT", , "1M")</f>
        <v>4.3908108427879773</v>
      </c>
      <c r="D84" s="5">
        <f>_xll.SNL.Clients.Office.Excel.Functions.SPG(A84, "SP_VOLUME_AVG_WEEKLY_TO_SHARES_OUT", , "3M")</f>
        <v>5.1635168553666073</v>
      </c>
      <c r="E84" s="5">
        <f>_xll.SNL.Clients.Office.Excel.Functions.SPG(A84, "SP_VOLUME_AVG_DAILY_TO_1YR_AVG_DAILY", , "1M")</f>
        <v>83.23</v>
      </c>
      <c r="F84" s="5">
        <f>_xll.SNL.Clients.Office.Excel.Functions.SPG(A84, "SP_VOLUME_AVG_DAILY_TO_1YR_AVG_DAILY", , "3M")</f>
        <v>97.87</v>
      </c>
      <c r="G84" s="9" t="str">
        <f>_xll.SNL.Clients.Office.Excel.Functions.SPG(A84, "IQ_SECTOR")</f>
        <v>Industrials</v>
      </c>
      <c r="H84" s="9" t="str">
        <f>_xll.SNL.Clients.Office.Excel.Functions.SPG(A84, "IQ_INDUSTRY_GROUP")</f>
        <v>Capital Goods</v>
      </c>
      <c r="I84" s="9" t="str">
        <f>_xll.SNL.Clients.Office.Excel.Functions.SPG(A84, "IQ_INDUSTRY")</f>
        <v>Building Products</v>
      </c>
      <c r="J84" s="9" t="str">
        <f>_xll.SNL.Clients.Office.Excel.Functions.SPG(A84, "IQ_PRIMARY_INDUSTRY")</f>
        <v>Building Products</v>
      </c>
      <c r="K84" s="9" t="str">
        <f>_xll.SNL.Clients.Office.Excel.Functions.SPG(A84, "NAICS_CODE", "Primary")</f>
        <v>337110 - Wood Kitchen Cabinet and Countertop Manufacturing</v>
      </c>
      <c r="L84" s="9" t="str">
        <f>_xll.SNL.Clients.Office.Excel.Functions.SPG(A84, "SP_TOPICTAG")</f>
        <v>Home Improvement</v>
      </c>
      <c r="M84" s="5">
        <f>_xll.SNL.Clients.Office.Excel.Functions.SPG(A84, "SP_PCT_SHARES_OWNED_ALL_INSTITUTIONS")</f>
        <v>97.1</v>
      </c>
      <c r="N84" s="9" t="str">
        <f>_xll.SNL.Clients.Office.Excel.Functions.SPG(A84, "RD_CREDIT_RATING_GLOBAL", "Issuer Credit Rating", "Local Currency LT|0")</f>
        <v>NR</v>
      </c>
      <c r="O84" s="9" t="str">
        <f>_xll.SNL.Clients.Office.Excel.Functions.SPG(A84, "RD_CWOL_GLOBAL", "Issuer Credit Rating", "Local Currency LT|0")</f>
        <v>NR</v>
      </c>
      <c r="P84" s="9" t="str">
        <f>_xll.SNL.Clients.Office.Excel.Functions.SPG(A84, "RD_RATING_ACTION_GLOBAL", "Issuer Credit Rating", "Local Currency LT|0")</f>
        <v>Not Rated | CreditWatch/Outlook (05/05/2021)</v>
      </c>
      <c r="Q84" s="10">
        <f>_xll.SNL.Clients.Office.Excel.Functions.SPG(A84, "RD_LAST_REVIEW_DATE_GLOBAL", "Issuer Credit Rating", "Local Currency LT")</f>
        <v>44321</v>
      </c>
      <c r="R84" s="10">
        <f>_xll.SNL.Clients.Office.Excel.Functions.SPG(A84, "RD_CREDIT_RATING_DATE_GLOBAL", "Issuer Credit Rating", "Local Currency LT|0")</f>
        <v>44321</v>
      </c>
      <c r="S84" s="10">
        <f>_xll.SNL.Clients.Office.Excel.Functions.SPG(A84, "RD_CREDIT_WATCH_OUTLOOK_DATE_GLOBAL", "Issuer Credit Rating", "Local Currency LT|0")</f>
        <v>44321</v>
      </c>
      <c r="T84" s="13" t="str">
        <f>_xll.SNL.Clients.Office.Excel.Functions.SPG(A84, "SP_BUSINESS_DESCRIPTION")</f>
        <v>American Woodmark Corporation manufactures and distributes kitchen, bath, and home organization products for the remodeling and new home construction markets in the United States. The company offers kitchen cabinetry, bath cabinetry, office cabinetry, home organization, and hardware products. It also provides turnkey installation services to its direct builder customers through a network of service centers. The company sells its products under the American Woodmark, Timberlake, Shenandoah Cabinetry, Waypoint Living Spaces, 1951, Professional Cabinet Solutions, SageHouse, allen + roth, Hampton Bay, ESTATE, Glacier Bay, Home Decorators Collection, Project Source, Stor-It-All, and Style Selections brands to home centers, builders, and independent dealers and distributors. The company was founded in 1951 and is based in Winchester, Virginia.</v>
      </c>
    </row>
    <row r="85" spans="1:20" x14ac:dyDescent="0.3">
      <c r="A85" s="12" t="s">
        <v>34</v>
      </c>
      <c r="B85" s="10" t="str">
        <f>_xll.SNL.Clients.Office.Excel.Functions.SPG(A85,"SP_IPO_DATE")</f>
        <v/>
      </c>
      <c r="C85" s="5">
        <f>_xll.SNL.Clients.Office.Excel.Functions.SPG(A85, "SP_VOLUME_AVG_WEEKLY_TO_SHARES_OUT", , "1M")</f>
        <v>3.1214198228328662</v>
      </c>
      <c r="D85" s="5">
        <f>_xll.SNL.Clients.Office.Excel.Functions.SPG(A85, "SP_VOLUME_AVG_WEEKLY_TO_SHARES_OUT", , "3M")</f>
        <v>2.7132628596338275</v>
      </c>
      <c r="E85" s="5">
        <f>_xll.SNL.Clients.Office.Excel.Functions.SPG(A85, "SP_VOLUME_AVG_DAILY_TO_1YR_AVG_DAILY", , "1M")</f>
        <v>125.77</v>
      </c>
      <c r="F85" s="5">
        <f>_xll.SNL.Clients.Office.Excel.Functions.SPG(A85, "SP_VOLUME_AVG_DAILY_TO_1YR_AVG_DAILY", , "3M")</f>
        <v>109.32</v>
      </c>
      <c r="G85" s="9" t="str">
        <f>_xll.SNL.Clients.Office.Excel.Functions.SPG(A85, "IQ_SECTOR")</f>
        <v>Financials</v>
      </c>
      <c r="H85" s="9" t="str">
        <f>_xll.SNL.Clients.Office.Excel.Functions.SPG(A85, "IQ_INDUSTRY_GROUP")</f>
        <v>Financial Services</v>
      </c>
      <c r="I85" s="9" t="str">
        <f>_xll.SNL.Clients.Office.Excel.Functions.SPG(A85, "IQ_INDUSTRY")</f>
        <v>Capital Markets</v>
      </c>
      <c r="J85" s="9" t="str">
        <f>_xll.SNL.Clients.Office.Excel.Functions.SPG(A85, "IQ_PRIMARY_INDUSTRY")</f>
        <v>Asset Management and Custody Banks</v>
      </c>
      <c r="K85" s="9" t="str">
        <f>_xll.SNL.Clients.Office.Excel.Functions.SPG(A85, "NAICS_CODE", "Primary")</f>
        <v>523940 - Portfolio Management and Investment Advice</v>
      </c>
      <c r="L85" s="9" t="str">
        <f>_xll.SNL.Clients.Office.Excel.Functions.SPG(A85, "SP_TOPICTAG")</f>
        <v/>
      </c>
      <c r="M85" s="5">
        <f>_xll.SNL.Clients.Office.Excel.Functions.SPG(A85, "SP_PCT_SHARES_OWNED_ALL_INSTITUTIONS")</f>
        <v>87.03</v>
      </c>
      <c r="N85" s="9" t="str">
        <f>_xll.SNL.Clients.Office.Excel.Functions.SPG(A85, "RD_CREDIT_RATING_GLOBAL", "Issuer Credit Rating", "Local Currency LT|0")</f>
        <v>A-</v>
      </c>
      <c r="O85" s="9" t="str">
        <f>_xll.SNL.Clients.Office.Excel.Functions.SPG(A85, "RD_CWOL_GLOBAL", "Issuer Credit Rating", "Local Currency LT|0")</f>
        <v>Stable</v>
      </c>
      <c r="P85" s="9" t="str">
        <f>_xll.SNL.Clients.Office.Excel.Functions.SPG(A85, "RD_RATING_ACTION_GLOBAL", "Issuer Credit Rating", "Local Currency LT|0")</f>
        <v>Downgrade | CreditWatch/Outlook (11/03/2020)</v>
      </c>
      <c r="Q85" s="10">
        <f>_xll.SNL.Clients.Office.Excel.Functions.SPG(A85, "RD_LAST_REVIEW_DATE_GLOBAL", "Issuer Credit Rating", "Local Currency LT")</f>
        <v>45618</v>
      </c>
      <c r="R85" s="10">
        <f>_xll.SNL.Clients.Office.Excel.Functions.SPG(A85, "RD_CREDIT_RATING_DATE_GLOBAL", "Issuer Credit Rating", "Local Currency LT|0")</f>
        <v>44138</v>
      </c>
      <c r="S85" s="10">
        <f>_xll.SNL.Clients.Office.Excel.Functions.SPG(A85, "RD_CREDIT_WATCH_OUTLOOK_DATE_GLOBAL", "Issuer Credit Rating", "Local Currency LT|0")</f>
        <v>44138</v>
      </c>
      <c r="T85" s="13" t="str">
        <f>_xll.SNL.Clients.Office.Excel.Functions.SPG(A85, "SP_BUSINESS_DESCRIPTION")</f>
        <v>Ameriprise Financial, Inc., together with its subsidiaries, provides various financial products and services to individual and institutional clients in the United States and internationally. It operates through four segments: Advice &amp; Wealth Management, Asset Management, Retirement &amp; Protection Solutions, and Corporate &amp; Other. The Advice &amp; Wealth Management segment provides financial planning and advice; brokerage products and services for retail and institutional clients; discretionary and non-discretionary investment advisory accounts; mutual funds; insurance and annuities products; cash management and banking products; and face-amount certificates. The Asset Management segment offers investment management, advice, and products to retail, high net worth, and institutional clients through third-party financial institutions, advisor networks, direct retail, and its institutional sales force under the Columbia Threadneedle Investments brand name. This segment products include U.S. mutual funds and their non-U.S. equivalents, exchange-traded funds, variable product funds underlying insurance, and annuity separate accounts; and institutional asset management products, such as traditional asset classes, separately managed accounts, individually managed accounts, collateralized loan obligations, hedge funds, collective funds, and property and infrastructure funds. The Retirement &amp; Protection Solutions segment provides variable annuity products, as well as life and disability income insurance products to retail clients. The company was formerly known as American Express Financial Corporation and changed its name to Ameriprise Financial, Inc. in September 2005. Ameriprise Financial, Inc. was founded in 1894 and is headquartered in Minneapolis, Minnesota.</v>
      </c>
    </row>
    <row r="86" spans="1:20" x14ac:dyDescent="0.3">
      <c r="A86" s="12" t="s">
        <v>1072</v>
      </c>
      <c r="B86" s="10">
        <f>_xll.SNL.Clients.Office.Excel.Functions.SPG(A86,"SP_IPO_DATE")</f>
        <v>34473</v>
      </c>
      <c r="C86" s="5">
        <f>_xll.SNL.Clients.Office.Excel.Functions.SPG(A86, "SP_VOLUME_AVG_WEEKLY_TO_SHARES_OUT", , "1M")</f>
        <v>2.8857979278430266</v>
      </c>
      <c r="D86" s="5">
        <f>_xll.SNL.Clients.Office.Excel.Functions.SPG(A86, "SP_VOLUME_AVG_WEEKLY_TO_SHARES_OUT", , "3M")</f>
        <v>2.8599180382719132</v>
      </c>
      <c r="E86" s="5">
        <f>_xll.SNL.Clients.Office.Excel.Functions.SPG(A86, "SP_VOLUME_AVG_DAILY_TO_1YR_AVG_DAILY", , "1M")</f>
        <v>108.36</v>
      </c>
      <c r="F86" s="5">
        <f>_xll.SNL.Clients.Office.Excel.Functions.SPG(A86, "SP_VOLUME_AVG_DAILY_TO_1YR_AVG_DAILY", , "3M")</f>
        <v>107.39</v>
      </c>
      <c r="G86" s="9" t="str">
        <f>_xll.SNL.Clients.Office.Excel.Functions.SPG(A86, "IQ_SECTOR")</f>
        <v>Financials</v>
      </c>
      <c r="H86" s="9" t="str">
        <f>_xll.SNL.Clients.Office.Excel.Functions.SPG(A86, "IQ_INDUSTRY_GROUP")</f>
        <v>Banks</v>
      </c>
      <c r="I86" s="9" t="str">
        <f>_xll.SNL.Clients.Office.Excel.Functions.SPG(A86, "IQ_INDUSTRY")</f>
        <v>Banks</v>
      </c>
      <c r="J86" s="9" t="str">
        <f>_xll.SNL.Clients.Office.Excel.Functions.SPG(A86, "IQ_PRIMARY_INDUSTRY")</f>
        <v>Regional Banks</v>
      </c>
      <c r="K86" s="9" t="str">
        <f>_xll.SNL.Clients.Office.Excel.Functions.SPG(A86, "NAICS_CODE", "Primary")</f>
        <v>522110 - Commercial Banking</v>
      </c>
      <c r="L86" s="9" t="str">
        <f>_xll.SNL.Clients.Office.Excel.Functions.SPG(A86, "SP_TOPICTAG")</f>
        <v>Consumer Lending; Farming; Livestock</v>
      </c>
      <c r="M86" s="5">
        <f>_xll.SNL.Clients.Office.Excel.Functions.SPG(A86, "SP_PCT_SHARES_OWNED_ALL_INSTITUTIONS")</f>
        <v>91.95</v>
      </c>
      <c r="N86" s="9" t="str">
        <f>_xll.SNL.Clients.Office.Excel.Functions.SPG(A86, "RD_CREDIT_RATING_GLOBAL", "Issuer Credit Rating", "Local Currency LT|0")</f>
        <v/>
      </c>
      <c r="O86" s="9" t="str">
        <f>_xll.SNL.Clients.Office.Excel.Functions.SPG(A86, "RD_CWOL_GLOBAL", "Issuer Credit Rating", "Local Currency LT|0")</f>
        <v/>
      </c>
      <c r="P86" s="9" t="str">
        <f>_xll.SNL.Clients.Office.Excel.Functions.SPG(A86, "RD_RATING_ACTION_GLOBAL", "Issuer Credit Rating", "Local Currency LT|0")</f>
        <v/>
      </c>
      <c r="Q86" s="10" t="str">
        <f>_xll.SNL.Clients.Office.Excel.Functions.SPG(A86, "RD_LAST_REVIEW_DATE_GLOBAL", "Issuer Credit Rating", "Local Currency LT")</f>
        <v/>
      </c>
      <c r="R86" s="10" t="str">
        <f>_xll.SNL.Clients.Office.Excel.Functions.SPG(A86, "RD_CREDIT_RATING_DATE_GLOBAL", "Issuer Credit Rating", "Local Currency LT|0")</f>
        <v/>
      </c>
      <c r="S86" s="10" t="str">
        <f>_xll.SNL.Clients.Office.Excel.Functions.SPG(A86, "RD_CREDIT_WATCH_OUTLOOK_DATE_GLOBAL", "Issuer Credit Rating", "Local Currency LT|0")</f>
        <v/>
      </c>
      <c r="T86" s="13" t="str">
        <f>_xll.SNL.Clients.Office.Excel.Functions.SPG(A86, "SP_BUSINESS_DESCRIPTION")</f>
        <v>Ameris Bancorp operates as the bank holding company for Ameris Bank that provides range of banking services to retail and commercial customers. It operates through five segments: Banking Division, Retail Mortgage Division, Warehouse Lending Division, SBA Division, and Premium Finance Division. The company offers commercial and retail checking, regular interest-bearing savings, money market, individual retirement, and certificates of deposit accounts. It also provides commercial real estate, residential real estate mortgage, agricultural, and commercial and industrial loans; consumer loans, including motor vehicle, home improvement, and home equity loans, as well as loans secured by savings accounts and personal credit lines. In addition, the company originates, administers, and services commercial insurance premium loans, equipment finance loans, and small business administration loans. It operates full service domestic banking offices, and mortgage and loan production offices. The company was founded in 1971 and is headquartered in Atlanta, Georgia.</v>
      </c>
    </row>
    <row r="87" spans="1:20" x14ac:dyDescent="0.3">
      <c r="A87" s="12" t="s">
        <v>1073</v>
      </c>
      <c r="B87" s="10">
        <f>_xll.SNL.Clients.Office.Excel.Functions.SPG(A87,"SP_IPO_DATE")</f>
        <v>38673</v>
      </c>
      <c r="C87" s="5">
        <f>_xll.SNL.Clients.Office.Excel.Functions.SPG(A87, "SP_VOLUME_AVG_WEEKLY_TO_SHARES_OUT", , "1M")</f>
        <v>1.6523615443643374</v>
      </c>
      <c r="D87" s="5">
        <f>_xll.SNL.Clients.Office.Excel.Functions.SPG(A87, "SP_VOLUME_AVG_WEEKLY_TO_SHARES_OUT", , "3M")</f>
        <v>2.5581491588182308</v>
      </c>
      <c r="E87" s="5">
        <f>_xll.SNL.Clients.Office.Excel.Functions.SPG(A87, "SP_VOLUME_AVG_DAILY_TO_1YR_AVG_DAILY", , "1M")</f>
        <v>51.89</v>
      </c>
      <c r="F87" s="5">
        <f>_xll.SNL.Clients.Office.Excel.Functions.SPG(A87, "SP_VOLUME_AVG_DAILY_TO_1YR_AVG_DAILY", , "3M")</f>
        <v>80.33</v>
      </c>
      <c r="G87" s="9" t="str">
        <f>_xll.SNL.Clients.Office.Excel.Functions.SPG(A87, "IQ_SECTOR")</f>
        <v>Financials</v>
      </c>
      <c r="H87" s="9" t="str">
        <f>_xll.SNL.Clients.Office.Excel.Functions.SPG(A87, "IQ_INDUSTRY_GROUP")</f>
        <v>Insurance</v>
      </c>
      <c r="I87" s="9" t="str">
        <f>_xll.SNL.Clients.Office.Excel.Functions.SPG(A87, "IQ_INDUSTRY")</f>
        <v>Insurance</v>
      </c>
      <c r="J87" s="9" t="str">
        <f>_xll.SNL.Clients.Office.Excel.Functions.SPG(A87, "IQ_PRIMARY_INDUSTRY")</f>
        <v>Property and Casualty Insurance</v>
      </c>
      <c r="K87" s="9" t="str">
        <f>_xll.SNL.Clients.Office.Excel.Functions.SPG(A87, "NAICS_CODE", "Primary")</f>
        <v>524126 - Direct Property and Casualty Insurance Carriers</v>
      </c>
      <c r="L87" s="9" t="str">
        <f>_xll.SNL.Clients.Office.Excel.Functions.SPG(A87, "SP_TOPICTAG")</f>
        <v>Employee Benefits</v>
      </c>
      <c r="M87" s="5">
        <f>_xll.SNL.Clients.Office.Excel.Functions.SPG(A87, "SP_PCT_SHARES_OWNED_ALL_INSTITUTIONS")</f>
        <v>98.68</v>
      </c>
      <c r="N87" s="9" t="str">
        <f>_xll.SNL.Clients.Office.Excel.Functions.SPG(A87, "RD_CREDIT_RATING_GLOBAL", "Issuer Credit Rating", "Local Currency LT|0")</f>
        <v/>
      </c>
      <c r="O87" s="9" t="str">
        <f>_xll.SNL.Clients.Office.Excel.Functions.SPG(A87, "RD_CWOL_GLOBAL", "Issuer Credit Rating", "Local Currency LT|0")</f>
        <v/>
      </c>
      <c r="P87" s="9" t="str">
        <f>_xll.SNL.Clients.Office.Excel.Functions.SPG(A87, "RD_RATING_ACTION_GLOBAL", "Issuer Credit Rating", "Local Currency LT|0")</f>
        <v/>
      </c>
      <c r="Q87" s="10" t="str">
        <f>_xll.SNL.Clients.Office.Excel.Functions.SPG(A87, "RD_LAST_REVIEW_DATE_GLOBAL", "Issuer Credit Rating", "Local Currency LT")</f>
        <v/>
      </c>
      <c r="R87" s="10" t="str">
        <f>_xll.SNL.Clients.Office.Excel.Functions.SPG(A87, "RD_CREDIT_RATING_DATE_GLOBAL", "Issuer Credit Rating", "Local Currency LT|0")</f>
        <v/>
      </c>
      <c r="S87" s="10" t="str">
        <f>_xll.SNL.Clients.Office.Excel.Functions.SPG(A87, "RD_CREDIT_WATCH_OUTLOOK_DATE_GLOBAL", "Issuer Credit Rating", "Local Currency LT|0")</f>
        <v/>
      </c>
      <c r="T87" s="13" t="str">
        <f>_xll.SNL.Clients.Office.Excel.Functions.SPG(A87, "SP_BUSINESS_DESCRIPTION")</f>
        <v>AMERISAFE, Inc., an insurance holding company, underwrites workers’ compensation insurance in the United States. The company provides benefits to injured employees for temporary or permanent disability, death, and medical and hospital expenses. It sells its products through retail and wholesale brokers and agents; and small and mid-sized employers engaged in hazardous industries, including construction, trucking, logging and lumber, agriculture, manufacturing, telecommunications, and maritime. AMERISAFE, Inc. was incorporated in 1985 and is based in DeRidder, Louisiana.</v>
      </c>
    </row>
    <row r="88" spans="1:20" x14ac:dyDescent="0.3">
      <c r="A88" s="12" t="s">
        <v>35</v>
      </c>
      <c r="B88" s="10" t="str">
        <f>_xll.SNL.Clients.Office.Excel.Functions.SPG(A88,"SP_IPO_DATE")</f>
        <v/>
      </c>
      <c r="C88" s="5">
        <f>_xll.SNL.Clients.Office.Excel.Functions.SPG(A88, "SP_VOLUME_AVG_WEEKLY_TO_SHARES_OUT", , "1M")</f>
        <v>3.1947566078672129</v>
      </c>
      <c r="D88" s="5">
        <f>_xll.SNL.Clients.Office.Excel.Functions.SPG(A88, "SP_VOLUME_AVG_WEEKLY_TO_SHARES_OUT", , "3M")</f>
        <v>2.6101070855759265</v>
      </c>
      <c r="E88" s="5">
        <f>_xll.SNL.Clients.Office.Excel.Functions.SPG(A88, "SP_VOLUME_AVG_DAILY_TO_1YR_AVG_DAILY", , "1M")</f>
        <v>124.55</v>
      </c>
      <c r="F88" s="5">
        <f>_xll.SNL.Clients.Office.Excel.Functions.SPG(A88, "SP_VOLUME_AVG_DAILY_TO_1YR_AVG_DAILY", , "3M")</f>
        <v>101.76</v>
      </c>
      <c r="G88" s="9" t="str">
        <f>_xll.SNL.Clients.Office.Excel.Functions.SPG(A88, "IQ_SECTOR")</f>
        <v>Industrials</v>
      </c>
      <c r="H88" s="9" t="str">
        <f>_xll.SNL.Clients.Office.Excel.Functions.SPG(A88, "IQ_INDUSTRY_GROUP")</f>
        <v>Capital Goods</v>
      </c>
      <c r="I88" s="9" t="str">
        <f>_xll.SNL.Clients.Office.Excel.Functions.SPG(A88, "IQ_INDUSTRY")</f>
        <v>Electrical Equipment</v>
      </c>
      <c r="J88" s="9" t="str">
        <f>_xll.SNL.Clients.Office.Excel.Functions.SPG(A88, "IQ_PRIMARY_INDUSTRY")</f>
        <v>Electrical Components and Equipment</v>
      </c>
      <c r="K88" s="9" t="str">
        <f>_xll.SNL.Clients.Office.Excel.Functions.SPG(A88, "NAICS_CODE", "Primary")</f>
        <v>334513 - Instruments and Related Products Manufacturing for Measuring, Displaying, and Controlling Industrial Process Variables</v>
      </c>
      <c r="L88" s="9" t="str">
        <f>_xll.SNL.Clients.Office.Excel.Functions.SPG(A88, "SP_TOPICTAG")</f>
        <v>Energy Storage; Industrial Automation; Sensors; Smart Energy; Process Automation; Passenger Aircraft Manufacturing</v>
      </c>
      <c r="M88" s="5">
        <f>_xll.SNL.Clients.Office.Excel.Functions.SPG(A88, "SP_PCT_SHARES_OWNED_ALL_INSTITUTIONS")</f>
        <v>87.56</v>
      </c>
      <c r="N88" s="9" t="str">
        <f>_xll.SNL.Clients.Office.Excel.Functions.SPG(A88, "RD_CREDIT_RATING_GLOBAL", "Issuer Credit Rating", "Local Currency LT|0")</f>
        <v>BBB+</v>
      </c>
      <c r="O88" s="9" t="str">
        <f>_xll.SNL.Clients.Office.Excel.Functions.SPG(A88, "RD_CWOL_GLOBAL", "Issuer Credit Rating", "Local Currency LT|0")</f>
        <v>Stable</v>
      </c>
      <c r="P88" s="9" t="str">
        <f>_xll.SNL.Clients.Office.Excel.Functions.SPG(A88, "RD_RATING_ACTION_GLOBAL", "Issuer Credit Rating", "Local Currency LT|0")</f>
        <v>Upgrade | CreditWatch/Outlook (04/24/2014)</v>
      </c>
      <c r="Q88" s="10">
        <f>_xll.SNL.Clients.Office.Excel.Functions.SPG(A88, "RD_LAST_REVIEW_DATE_GLOBAL", "Issuer Credit Rating", "Local Currency LT")</f>
        <v>45433</v>
      </c>
      <c r="R88" s="10">
        <f>_xll.SNL.Clients.Office.Excel.Functions.SPG(A88, "RD_CREDIT_RATING_DATE_GLOBAL", "Issuer Credit Rating", "Local Currency LT|0")</f>
        <v>41753</v>
      </c>
      <c r="S88" s="10">
        <f>_xll.SNL.Clients.Office.Excel.Functions.SPG(A88, "RD_CREDIT_WATCH_OUTLOOK_DATE_GLOBAL", "Issuer Credit Rating", "Local Currency LT|0")</f>
        <v>41753</v>
      </c>
      <c r="T88" s="13" t="str">
        <f>_xll.SNL.Clients.Office.Excel.Functions.SPG(A88, "SP_BUSINESS_DESCRIPTION")</f>
        <v>AMETEK, Inc. manufactures and sells electronic instruments and electromechanical devices in the North America, Europe, Asia, and South America, and internationally. The company’s EIG segment offers advanced instruments for the process, aerospace, power, and industrial markets; process and analytical instruments for the oil and gas, petrochemical, pharmaceutical, semiconductor, automation, and food and beverage industries; instruments to the laboratory equipment, ultra-precision manufacturing, medical, and test and measurement markets; power quality monitoring and c devices, uninterruptible power supplies, programmable power and electromagnetic compatibility test equipment, and sensors for gas turbines and dashboard instruments; heavy trucks, instrumentation, and controls for the food and beverage industries; and aircraft and engine sensors, power supplies, embedded computing, monitoring, fuel and fluid measurement, and data acquisition systems for aerospace and defense industry. Its EMG segment offers engineered medical components and devices, automation solutions, thermal management systems, specialty metals, and electrical interconnects; single-use and consumable surgical instruments, implantable components, and drug delivery systems; engineered electrical connectors and electronics packaging to protect sensitive devices and mission-critical electronics; precision motion control products for data storage, medical devices, business equipment, and automation; high-purity powdered metals, strips and foils, specialty clad metals, and metal matrix composites; motor-blower systems and heat exchangers for thermal management, military and commercial aircraft, and military ground vehicles; motors for commercial appliances, food and beverage machines, hydraulic pumps, and industrial blowers; and operates a network of aviation maintenance, repair, and overhaul facilities. AMETEK, Inc. was incorporated in 1930 and is headquartered in Berwyn, Pennsylvania.</v>
      </c>
    </row>
    <row r="89" spans="1:20" x14ac:dyDescent="0.3">
      <c r="A89" s="12" t="s">
        <v>36</v>
      </c>
      <c r="B89" s="10" t="str">
        <f>_xll.SNL.Clients.Office.Excel.Functions.SPG(A89,"SP_IPO_DATE")</f>
        <v/>
      </c>
      <c r="C89" s="5">
        <f>_xll.SNL.Clients.Office.Excel.Functions.SPG(A89, "SP_VOLUME_AVG_WEEKLY_TO_SHARES_OUT", , "1M")</f>
        <v>2.9929023623771815</v>
      </c>
      <c r="D89" s="5">
        <f>_xll.SNL.Clients.Office.Excel.Functions.SPG(A89, "SP_VOLUME_AVG_WEEKLY_TO_SHARES_OUT", , "3M")</f>
        <v>3.5376488589952286</v>
      </c>
      <c r="E89" s="5">
        <f>_xll.SNL.Clients.Office.Excel.Functions.SPG(A89, "SP_VOLUME_AVG_DAILY_TO_1YR_AVG_DAILY", , "1M")</f>
        <v>119.25</v>
      </c>
      <c r="F89" s="5">
        <f>_xll.SNL.Clients.Office.Excel.Functions.SPG(A89, "SP_VOLUME_AVG_DAILY_TO_1YR_AVG_DAILY", , "3M")</f>
        <v>140.96</v>
      </c>
      <c r="G89" s="9" t="str">
        <f>_xll.SNL.Clients.Office.Excel.Functions.SPG(A89, "IQ_SECTOR")</f>
        <v>Health Care</v>
      </c>
      <c r="H89" s="9" t="str">
        <f>_xll.SNL.Clients.Office.Excel.Functions.SPG(A89, "IQ_INDUSTRY_GROUP")</f>
        <v>Pharmaceuticals, Biotechnology and Life Sciences</v>
      </c>
      <c r="I89" s="9" t="str">
        <f>_xll.SNL.Clients.Office.Excel.Functions.SPG(A89, "IQ_INDUSTRY")</f>
        <v>Biotechnology</v>
      </c>
      <c r="J89" s="9" t="str">
        <f>_xll.SNL.Clients.Office.Excel.Functions.SPG(A89, "IQ_PRIMARY_INDUSTRY")</f>
        <v>Biotechnology</v>
      </c>
      <c r="K89" s="9" t="str">
        <f>_xll.SNL.Clients.Office.Excel.Functions.SPG(A89, "NAICS_CODE", "Primary")</f>
        <v>325414 - Biological Product (except Diagnostic) Manufacturing</v>
      </c>
      <c r="L89" s="9" t="str">
        <f>_xll.SNL.Clients.Office.Excel.Functions.SPG(A89, "SP_TOPICTAG")</f>
        <v>Osteoporosis; Cardiovascular; Dermatology; Gastroenterology; Hematology; Nephrology; Oncology</v>
      </c>
      <c r="M89" s="5">
        <f>_xll.SNL.Clients.Office.Excel.Functions.SPG(A89, "SP_PCT_SHARES_OWNED_ALL_INSTITUTIONS")</f>
        <v>78.760000000000005</v>
      </c>
      <c r="N89" s="9" t="str">
        <f>_xll.SNL.Clients.Office.Excel.Functions.SPG(A89, "RD_CREDIT_RATING_GLOBAL", "Issuer Credit Rating", "Local Currency LT|0")</f>
        <v>BBB+</v>
      </c>
      <c r="O89" s="9" t="str">
        <f>_xll.SNL.Clients.Office.Excel.Functions.SPG(A89, "RD_CWOL_GLOBAL", "Issuer Credit Rating", "Local Currency LT|0")</f>
        <v>Negative</v>
      </c>
      <c r="P89" s="9" t="str">
        <f>_xll.SNL.Clients.Office.Excel.Functions.SPG(A89, "RD_RATING_ACTION_GLOBAL", "Issuer Credit Rating", "Local Currency LT|0")</f>
        <v>Downgrade | CreditWatch/Outlook (12/12/2022)</v>
      </c>
      <c r="Q89" s="10">
        <f>_xll.SNL.Clients.Office.Excel.Functions.SPG(A89, "RD_LAST_REVIEW_DATE_GLOBAL", "Issuer Credit Rating", "Local Currency LT")</f>
        <v>45372</v>
      </c>
      <c r="R89" s="10">
        <f>_xll.SNL.Clients.Office.Excel.Functions.SPG(A89, "RD_CREDIT_RATING_DATE_GLOBAL", "Issuer Credit Rating", "Local Currency LT|0")</f>
        <v>44907</v>
      </c>
      <c r="S89" s="10">
        <f>_xll.SNL.Clients.Office.Excel.Functions.SPG(A89, "RD_CREDIT_WATCH_OUTLOOK_DATE_GLOBAL", "Issuer Credit Rating", "Local Currency LT|0")</f>
        <v>44907</v>
      </c>
      <c r="T89" s="13" t="str">
        <f>_xll.SNL.Clients.Office.Excel.Functions.SPG(A89, "SP_BUSINESS_DESCRIPTION")</f>
        <v>Amgen Inc. discovers, develops, manufactures, and delivers human therapeutics worldwide. The company’s principal products include Enbrel for the treatment of rheumatoid arthritis, plaque psoriasis, and psoriatic arthritis; Otezla for the treatment of adult patients with plaque psoriasis, psoriatic arthritis, and oral ulcers associated with Behçet’s disease; Prolia to treat postmenopausal women with osteoporosis; XGEVA for skeletal-related events prevention; Repatha, which reduces the risks of myocardial infarction, stroke, and coronary revascularization; Nplate for the treatment of patients with immune thrombocytopenia; KYPROLIS to treat patients with relapsed or refractory multiple myeloma; Aranesp to treat a lower-than-normal number of red blood cells and anemia; EVENITY for the treatment of osteoporosis in postmenopausal for men and women; Vectibix to treat patients with wild-type RAS metastatic colorectal cancer; BLINCYTO for the treatment of patients with acute lymphoblastic leukemia; TEPEZZA to treat thyroid eye disease; and KRYSTEXXA for the treatment of chronic refractory gout. It also markets other products, including Neulasta, MVASI, AMJEVITA/AMGEVITA, TEZSPIRE, Parsabiv, Aimovig, LUMAKRAS/LUMYKRAS, EPOGEN, KANJINTI, TAVNEOS, RAVICTI, UPLIZNA and PROCYSBI. The company serves healthcare providers, including physicians or their clinics, dialysis centers, hospitals, and pharmacies. It distributes its products through pharmaceutical wholesale distributors, as well as direct-to-consumer channels. The company has collaboration agreements with AstraZeneca plc for the development and commercialization of TEZSPIRE; Novartis Pharma AG to develop and commercialize Aimovig; UCB for the development and commercialization of EVENITY; Kyowa Kirin Co., Ltd. for rocatinlimab development and commercialization; and BeiGene, Ltd. for oncology products expansion and development. Amgen Inc. was incorporated in 1980 and is headquartered in Thousand Oaks, California.</v>
      </c>
    </row>
    <row r="90" spans="1:20" x14ac:dyDescent="0.3">
      <c r="A90" s="12" t="s">
        <v>1661</v>
      </c>
      <c r="B90" s="10">
        <f>_xll.SNL.Clients.Office.Excel.Functions.SPG(A90,"SP_IPO_DATE")</f>
        <v>35916</v>
      </c>
      <c r="C90" s="5">
        <f>_xll.SNL.Clients.Office.Excel.Functions.SPG(A90, "SP_VOLUME_AVG_WEEKLY_TO_SHARES_OUT", , "1M")</f>
        <v>3.6686866010201284</v>
      </c>
      <c r="D90" s="5">
        <f>_xll.SNL.Clients.Office.Excel.Functions.SPG(A90, "SP_VOLUME_AVG_WEEKLY_TO_SHARES_OUT", , "3M")</f>
        <v>2.8290664004821222</v>
      </c>
      <c r="E90" s="5">
        <f>_xll.SNL.Clients.Office.Excel.Functions.SPG(A90, "SP_VOLUME_AVG_DAILY_TO_1YR_AVG_DAILY", , "1M")</f>
        <v>129.91</v>
      </c>
      <c r="F90" s="5">
        <f>_xll.SNL.Clients.Office.Excel.Functions.SPG(A90, "SP_VOLUME_AVG_DAILY_TO_1YR_AVG_DAILY", , "3M")</f>
        <v>100.18</v>
      </c>
      <c r="G90" s="9" t="str">
        <f>_xll.SNL.Clients.Office.Excel.Functions.SPG(A90, "IQ_SECTOR")</f>
        <v>Information Technology</v>
      </c>
      <c r="H90" s="9" t="str">
        <f>_xll.SNL.Clients.Office.Excel.Functions.SPG(A90, "IQ_INDUSTRY_GROUP")</f>
        <v>Semiconductors and Semiconductor Equipment</v>
      </c>
      <c r="I90" s="9" t="str">
        <f>_xll.SNL.Clients.Office.Excel.Functions.SPG(A90, "IQ_INDUSTRY")</f>
        <v>Semiconductors and Semiconductor Equipment</v>
      </c>
      <c r="J90" s="9" t="str">
        <f>_xll.SNL.Clients.Office.Excel.Functions.SPG(A90, "IQ_PRIMARY_INDUSTRY")</f>
        <v>Semiconductor Materials and Equipment</v>
      </c>
      <c r="K90" s="9" t="str">
        <f>_xll.SNL.Clients.Office.Excel.Functions.SPG(A90, "NAICS_CODE", "Primary")</f>
        <v>334413 - Semiconductor and Related Device Manufacturing</v>
      </c>
      <c r="L90" s="9" t="str">
        <f>_xll.SNL.Clients.Office.Excel.Functions.SPG(A90, "SP_TOPICTAG")</f>
        <v>Computer Vision; Environmental Consulting; Industrial Automation; Sensors; Process Automation; Artificial Intelligence</v>
      </c>
      <c r="M90" s="5">
        <f>_xll.SNL.Clients.Office.Excel.Functions.SPG(A90, "SP_PCT_SHARES_OWNED_ALL_INSTITUTIONS")</f>
        <v>46.11</v>
      </c>
      <c r="N90" s="9" t="str">
        <f>_xll.SNL.Clients.Office.Excel.Functions.SPG(A90, "RD_CREDIT_RATING_GLOBAL", "Issuer Credit Rating", "Local Currency LT|0")</f>
        <v>BB</v>
      </c>
      <c r="O90" s="9" t="str">
        <f>_xll.SNL.Clients.Office.Excel.Functions.SPG(A90, "RD_CWOL_GLOBAL", "Issuer Credit Rating", "Local Currency LT|0")</f>
        <v>Positive</v>
      </c>
      <c r="P90" s="9" t="str">
        <f>_xll.SNL.Clients.Office.Excel.Functions.SPG(A90, "RD_RATING_ACTION_GLOBAL", "Issuer Credit Rating", "Local Currency LT|0")</f>
        <v>CreditWatch/Outlook (09/09/2024)</v>
      </c>
      <c r="Q90" s="10">
        <f>_xll.SNL.Clients.Office.Excel.Functions.SPG(A90, "RD_LAST_REVIEW_DATE_GLOBAL", "Issuer Credit Rating", "Local Currency LT")</f>
        <v>45572</v>
      </c>
      <c r="R90" s="10">
        <f>_xll.SNL.Clients.Office.Excel.Functions.SPG(A90, "RD_CREDIT_RATING_DATE_GLOBAL", "Issuer Credit Rating", "Local Currency LT|0")</f>
        <v>40673</v>
      </c>
      <c r="S90" s="10">
        <f>_xll.SNL.Clients.Office.Excel.Functions.SPG(A90, "RD_CREDIT_WATCH_OUTLOOK_DATE_GLOBAL", "Issuer Credit Rating", "Local Currency LT|0")</f>
        <v>45544</v>
      </c>
      <c r="T90" s="13" t="str">
        <f>_xll.SNL.Clients.Office.Excel.Functions.SPG(A90, "SP_BUSINESS_DESCRIPTION")</f>
        <v>Amkor Technology, Inc. provides outsourced semiconductor packaging and test services in the United States, Japan, Europe, and the Asia Pacific. It offers turnkey packaging and test services, including semiconductor wafer bump, wafer probe, wafer back-grind, package design, packaging, system-level and final test, and drop shipment services; flip chip scale package products for smartphones, tablets, and other mobile consumer electronic devices; flip chip stacked chip scale packages that are used to stack memory digital baseband, and as applications processors in mobile devices; flip-chip ball grid array packages for various networking, storage, computing, automotive, and consumer applications; and memory products for system memory or platform data storage. The company also provides wafer-level CSP packages for power management, transceivers, sensors, wireless charging, codecs, radar, and specialty silicon; wafer-level fan-out packages used in power management, transceivers, radar, and specialty silicon; silicon wafer integrated fan-out technology that replaces a laminate substrate with a thinner structure; leadframe packages for electronic devices and mixed-signal applications; and substrate-based wirebond packages used to connect a die to a substrate. In addition, it offers micro-electro-mechanical systems packages that are miniaturized mechanical and electromechanical devices; and advanced system-in-package modules used in radio frequency and front end modules, basebands, connectivity, fingerprint sensors, display and touch screen drivers, sensors and MEMS, and NAND memory and solid-state drives. Further, the company provides wafer, package, and system level test services, as well as burn-in test and test development services. It serves integrated device manufacturers, fabless semiconductor companies, original equipment manufacturers, and contract foundries. The company was founded in 1968 and is headquartered in Tempe, Arizona.</v>
      </c>
    </row>
    <row r="91" spans="1:20" x14ac:dyDescent="0.3">
      <c r="A91" s="12" t="s">
        <v>1074</v>
      </c>
      <c r="B91" s="10">
        <f>_xll.SNL.Clients.Office.Excel.Functions.SPG(A91,"SP_IPO_DATE")</f>
        <v>37207</v>
      </c>
      <c r="C91" s="5">
        <f>_xll.SNL.Clients.Office.Excel.Functions.SPG(A91, "SP_VOLUME_AVG_WEEKLY_TO_SHARES_OUT", , "1M")</f>
        <v>9.5931867676860314</v>
      </c>
      <c r="D91" s="5">
        <f>_xll.SNL.Clients.Office.Excel.Functions.SPG(A91, "SP_VOLUME_AVG_WEEKLY_TO_SHARES_OUT", , "3M")</f>
        <v>11.084033107172719</v>
      </c>
      <c r="E91" s="5">
        <f>_xll.SNL.Clients.Office.Excel.Functions.SPG(A91, "SP_VOLUME_AVG_DAILY_TO_1YR_AVG_DAILY", , "1M")</f>
        <v>82.88</v>
      </c>
      <c r="F91" s="5">
        <f>_xll.SNL.Clients.Office.Excel.Functions.SPG(A91, "SP_VOLUME_AVG_DAILY_TO_1YR_AVG_DAILY", , "3M")</f>
        <v>95.76</v>
      </c>
      <c r="G91" s="9" t="str">
        <f>_xll.SNL.Clients.Office.Excel.Functions.SPG(A91, "IQ_SECTOR")</f>
        <v>Health Care</v>
      </c>
      <c r="H91" s="9" t="str">
        <f>_xll.SNL.Clients.Office.Excel.Functions.SPG(A91, "IQ_INDUSTRY_GROUP")</f>
        <v>Health Care Equipment and Services</v>
      </c>
      <c r="I91" s="9" t="str">
        <f>_xll.SNL.Clients.Office.Excel.Functions.SPG(A91, "IQ_INDUSTRY")</f>
        <v>Health Care Providers and Services</v>
      </c>
      <c r="J91" s="9" t="str">
        <f>_xll.SNL.Clients.Office.Excel.Functions.SPG(A91, "IQ_PRIMARY_INDUSTRY")</f>
        <v>Health Care Services</v>
      </c>
      <c r="K91" s="9" t="str">
        <f>_xll.SNL.Clients.Office.Excel.Functions.SPG(A91, "NAICS_CODE", "Primary")</f>
        <v>561311 - Employment Placement Agencies</v>
      </c>
      <c r="L91" s="9" t="str">
        <f>_xll.SNL.Clients.Office.Excel.Functions.SPG(A91, "SP_TOPICTAG")</f>
        <v>Data Integration; MHealth; Predictive Analytics; Outpatient Care; Assistive Technology; Process Automation</v>
      </c>
      <c r="M91" s="5">
        <f>_xll.SNL.Clients.Office.Excel.Functions.SPG(A91, "SP_PCT_SHARES_OWNED_ALL_INSTITUTIONS")</f>
        <v>106.79</v>
      </c>
      <c r="N91" s="9" t="str">
        <f>_xll.SNL.Clients.Office.Excel.Functions.SPG(A91, "RD_CREDIT_RATING_GLOBAL", "Issuer Credit Rating", "Local Currency LT|0")</f>
        <v>BB</v>
      </c>
      <c r="O91" s="9" t="str">
        <f>_xll.SNL.Clients.Office.Excel.Functions.SPG(A91, "RD_CWOL_GLOBAL", "Issuer Credit Rating", "Local Currency LT|0")</f>
        <v>Stable</v>
      </c>
      <c r="P91" s="9" t="str">
        <f>_xll.SNL.Clients.Office.Excel.Functions.SPG(A91, "RD_RATING_ACTION_GLOBAL", "Issuer Credit Rating", "Local Currency LT|0")</f>
        <v>Downgrade | CreditWatch/Outlook (11/18/2024)</v>
      </c>
      <c r="Q91" s="10">
        <f>_xll.SNL.Clients.Office.Excel.Functions.SPG(A91, "RD_LAST_REVIEW_DATE_GLOBAL", "Issuer Credit Rating", "Local Currency LT")</f>
        <v>45695</v>
      </c>
      <c r="R91" s="10">
        <f>_xll.SNL.Clients.Office.Excel.Functions.SPG(A91, "RD_CREDIT_RATING_DATE_GLOBAL", "Issuer Credit Rating", "Local Currency LT|0")</f>
        <v>45614</v>
      </c>
      <c r="S91" s="10">
        <f>_xll.SNL.Clients.Office.Excel.Functions.SPG(A91, "RD_CREDIT_WATCH_OUTLOOK_DATE_GLOBAL", "Issuer Credit Rating", "Local Currency LT|0")</f>
        <v>45614</v>
      </c>
      <c r="T91" s="13" t="str">
        <f>_xll.SNL.Clients.Office.Excel.Functions.SPG(A91, "SP_BUSINESS_DESCRIPTION")</f>
        <v>AMN Healthcare Services, Inc. provides healthcare workforce solutions and staffing services to healthcare facilities in the United States. It operates through three segments: Nurse and Allied Solutions, Physician and Leadership Solutions, and Technology and Workforce Solutions. The Nurse and Allied Solutions segment offers travel nurse staffing, labor disruption staffing, local staffing, international nurse and allied permanent placement, and allied staffing solutions. The Physician and Leadership Solutions segment provides locum tenens staffing, healthcare interim leadership staffing, executive search, and physician permanent placement solutions. The Technology and Workforce Solutions segment offers language services, vendor management systems, workforce optimization, and outsourced solutions. The company also provides allied health professionals, such as physical therapists, respiratory therapists, occupational therapists, medical and radiology technologists, lab technicians, speech pathologists, rehabilitation assistants, and pharmacists. It offers its services under the brands, including AMN Healthcare, Nursefinders, HealthSource Global Staffing, O’Grady Peyton International, Connetics, Medical Search International, DRW Healthcare Staffing, and B.E. Smith. AMN Healthcare Services, Inc. was founded in 1985 and is headquartered in Dallas, Texas.</v>
      </c>
    </row>
    <row r="92" spans="1:20" x14ac:dyDescent="0.3">
      <c r="A92" s="12" t="s">
        <v>1075</v>
      </c>
      <c r="B92" s="10">
        <f>_xll.SNL.Clients.Office.Excel.Functions.SPG(A92,"SP_IPO_DATE")</f>
        <v>41815</v>
      </c>
      <c r="C92" s="5">
        <f>_xll.SNL.Clients.Office.Excel.Functions.SPG(A92, "SP_VOLUME_AVG_WEEKLY_TO_SHARES_OUT", , "1M")</f>
        <v>4.991126652550693</v>
      </c>
      <c r="D92" s="5">
        <f>_xll.SNL.Clients.Office.Excel.Functions.SPG(A92, "SP_VOLUME_AVG_WEEKLY_TO_SHARES_OUT", , "3M")</f>
        <v>5.5221664757652889</v>
      </c>
      <c r="E92" s="5">
        <f>_xll.SNL.Clients.Office.Excel.Functions.SPG(A92, "SP_VOLUME_AVG_DAILY_TO_1YR_AVG_DAILY", , "1M")</f>
        <v>114.5</v>
      </c>
      <c r="F92" s="5">
        <f>_xll.SNL.Clients.Office.Excel.Functions.SPG(A92, "SP_VOLUME_AVG_DAILY_TO_1YR_AVG_DAILY", , "3M")</f>
        <v>126.68</v>
      </c>
      <c r="G92" s="9" t="str">
        <f>_xll.SNL.Clients.Office.Excel.Functions.SPG(A92, "IQ_SECTOR")</f>
        <v>Health Care</v>
      </c>
      <c r="H92" s="9" t="str">
        <f>_xll.SNL.Clients.Office.Excel.Functions.SPG(A92, "IQ_INDUSTRY_GROUP")</f>
        <v>Pharmaceuticals, Biotechnology and Life Sciences</v>
      </c>
      <c r="I92" s="9" t="str">
        <f>_xll.SNL.Clients.Office.Excel.Functions.SPG(A92, "IQ_INDUSTRY")</f>
        <v>Pharmaceuticals</v>
      </c>
      <c r="J92" s="9" t="str">
        <f>_xll.SNL.Clients.Office.Excel.Functions.SPG(A92, "IQ_PRIMARY_INDUSTRY")</f>
        <v>Pharmaceuticals</v>
      </c>
      <c r="K92" s="9" t="str">
        <f>_xll.SNL.Clients.Office.Excel.Functions.SPG(A92, "NAICS_CODE", "Primary")</f>
        <v>325412 - Pharmaceutical Preparation Manufacturing</v>
      </c>
      <c r="L92" s="9" t="str">
        <f>_xll.SNL.Clients.Office.Excel.Functions.SPG(A92, "SP_TOPICTAG")</f>
        <v>Health Diagnostics; Diabetes; Cardiovascular; Endocrinology; Respiratory; Urology; Allergy</v>
      </c>
      <c r="M92" s="5">
        <f>_xll.SNL.Clients.Office.Excel.Functions.SPG(A92, "SP_PCT_SHARES_OWNED_ALL_INSTITUTIONS")</f>
        <v>73.3</v>
      </c>
      <c r="N92" s="9" t="str">
        <f>_xll.SNL.Clients.Office.Excel.Functions.SPG(A92, "RD_CREDIT_RATING_GLOBAL", "Issuer Credit Rating", "Local Currency LT|0")</f>
        <v/>
      </c>
      <c r="O92" s="9" t="str">
        <f>_xll.SNL.Clients.Office.Excel.Functions.SPG(A92, "RD_CWOL_GLOBAL", "Issuer Credit Rating", "Local Currency LT|0")</f>
        <v/>
      </c>
      <c r="P92" s="9" t="str">
        <f>_xll.SNL.Clients.Office.Excel.Functions.SPG(A92, "RD_RATING_ACTION_GLOBAL", "Issuer Credit Rating", "Local Currency LT|0")</f>
        <v/>
      </c>
      <c r="Q92" s="10" t="str">
        <f>_xll.SNL.Clients.Office.Excel.Functions.SPG(A92, "RD_LAST_REVIEW_DATE_GLOBAL", "Issuer Credit Rating", "Local Currency LT")</f>
        <v/>
      </c>
      <c r="R92" s="10" t="str">
        <f>_xll.SNL.Clients.Office.Excel.Functions.SPG(A92, "RD_CREDIT_RATING_DATE_GLOBAL", "Issuer Credit Rating", "Local Currency LT|0")</f>
        <v/>
      </c>
      <c r="S92" s="10" t="str">
        <f>_xll.SNL.Clients.Office.Excel.Functions.SPG(A92, "RD_CREDIT_WATCH_OUTLOOK_DATE_GLOBAL", "Issuer Credit Rating", "Local Currency LT|0")</f>
        <v/>
      </c>
      <c r="T92" s="13" t="str">
        <f>_xll.SNL.Clients.Office.Excel.Functions.SPG(A92, "SP_BUSINESS_DESCRIPTION")</f>
        <v>Amphastar Pharmaceuticals, Inc., a bio-pharmaceutical company, develops, manufactures, markets, and sells generic and proprietary injectable, inhalation, and intranasal products in the United States, China, and France. It offers BAQSIMI, a nasal spray for the treatment of severe hypoglycemia; Primatene Mist, an over-the-counter epinephrine inhalation product for the temporary relief of mild symptoms of intermittent asthma; Enoxaparin, to prevent and treat deep vein thrombosis; REXTOVY and Naloxone for opioid overdose; Glucagon for injection emergency kit; and Cortrosyn, for use as a diagnostic agent in the screening of patients with adrenocortical insufficiency. The company provides Amphadase, an injection to absorb and disperse other injected drugs; Epinephrine injection for allergic reactions; Lidocaine jelly, an anesthetic product for urological procedures; Lidocaine topical solution for various procedures; Phytonadione injection, a vitamin K1 injection for newborn babies; emergency syringe products; morphine injection for use with patient-controlled analgesia pumps; and Lorazepam injection for surgery and medical procedures. In addition, it offers Neostigmine methylsulfate injection to treat myasthenia gravis and to reverse the effects of muscle relaxants; Isoproterenol hydrochloride injection for mild or transient episodes of heart block; Ganirelix Acetate injection for the inhibition of premature luteinizing hormone surges; Vasopressin to increase blood pressure; and Regadenoson, a stress agent for radionuclide myocardial perfusion imaging. Further, the company distributes recombinant human insulin APIs and porcine insulin API. Additionally, it develops generic product candidates, such as injectable, inhalation, and analytical technologies; biosimial product candidates; and intranasal epinephrine for the treatment of allergic reactions. The company was founded in 1996 and is headquartered in Rancho Cucamonga, California.</v>
      </c>
    </row>
    <row r="93" spans="1:20" x14ac:dyDescent="0.3">
      <c r="A93" s="12" t="s">
        <v>37</v>
      </c>
      <c r="B93" s="10" t="str">
        <f>_xll.SNL.Clients.Office.Excel.Functions.SPG(A93,"SP_IPO_DATE")</f>
        <v/>
      </c>
      <c r="C93" s="5">
        <f>_xll.SNL.Clients.Office.Excel.Functions.SPG(A93, "SP_VOLUME_AVG_WEEKLY_TO_SHARES_OUT", , "1M")</f>
        <v>3.4992289995609536</v>
      </c>
      <c r="D93" s="5">
        <f>_xll.SNL.Clients.Office.Excel.Functions.SPG(A93, "SP_VOLUME_AVG_WEEKLY_TO_SHARES_OUT", , "3M")</f>
        <v>2.8110073249645908</v>
      </c>
      <c r="E93" s="5">
        <f>_xll.SNL.Clients.Office.Excel.Functions.SPG(A93, "SP_VOLUME_AVG_DAILY_TO_1YR_AVG_DAILY", , "1M")</f>
        <v>123.63</v>
      </c>
      <c r="F93" s="5">
        <f>_xll.SNL.Clients.Office.Excel.Functions.SPG(A93, "SP_VOLUME_AVG_DAILY_TO_1YR_AVG_DAILY", , "3M")</f>
        <v>99.31</v>
      </c>
      <c r="G93" s="9" t="str">
        <f>_xll.SNL.Clients.Office.Excel.Functions.SPG(A93, "IQ_SECTOR")</f>
        <v>Information Technology</v>
      </c>
      <c r="H93" s="9" t="str">
        <f>_xll.SNL.Clients.Office.Excel.Functions.SPG(A93, "IQ_INDUSTRY_GROUP")</f>
        <v>Technology Hardware and Equipment</v>
      </c>
      <c r="I93" s="9" t="str">
        <f>_xll.SNL.Clients.Office.Excel.Functions.SPG(A93, "IQ_INDUSTRY")</f>
        <v>Electronic Equipment, Instruments and Components</v>
      </c>
      <c r="J93" s="9" t="str">
        <f>_xll.SNL.Clients.Office.Excel.Functions.SPG(A93, "IQ_PRIMARY_INDUSTRY")</f>
        <v>Electronic Components</v>
      </c>
      <c r="K93" s="9" t="str">
        <f>_xll.SNL.Clients.Office.Excel.Functions.SPG(A93, "NAICS_CODE", "Primary")</f>
        <v>334417 - Electronic Connector Manufacturing</v>
      </c>
      <c r="L93" s="9" t="str">
        <f>_xll.SNL.Clients.Office.Excel.Functions.SPG(A93, "SP_TOPICTAG")</f>
        <v>Industrial Automation; RFID (Radio Frequency Identification); Sensors; Smart Energy; Data Center Technology; 5G</v>
      </c>
      <c r="M93" s="5">
        <f>_xll.SNL.Clients.Office.Excel.Functions.SPG(A93, "SP_PCT_SHARES_OWNED_ALL_INSTITUTIONS")</f>
        <v>96.11</v>
      </c>
      <c r="N93" s="9" t="str">
        <f>_xll.SNL.Clients.Office.Excel.Functions.SPG(A93, "RD_CREDIT_RATING_GLOBAL", "Issuer Credit Rating", "Local Currency LT|0")</f>
        <v>A-</v>
      </c>
      <c r="O93" s="9" t="str">
        <f>_xll.SNL.Clients.Office.Excel.Functions.SPG(A93, "RD_CWOL_GLOBAL", "Issuer Credit Rating", "Local Currency LT|0")</f>
        <v>Stable</v>
      </c>
      <c r="P93" s="9" t="str">
        <f>_xll.SNL.Clients.Office.Excel.Functions.SPG(A93, "RD_RATING_ACTION_GLOBAL", "Issuer Credit Rating", "Local Currency LT|0")</f>
        <v>Upgrade | CreditWatch/Outlook (02/10/2025)</v>
      </c>
      <c r="Q93" s="10">
        <f>_xll.SNL.Clients.Office.Excel.Functions.SPG(A93, "RD_LAST_REVIEW_DATE_GLOBAL", "Issuer Credit Rating", "Local Currency LT")</f>
        <v>45698</v>
      </c>
      <c r="R93" s="10">
        <f>_xll.SNL.Clients.Office.Excel.Functions.SPG(A93, "RD_CREDIT_RATING_DATE_GLOBAL", "Issuer Credit Rating", "Local Currency LT|0")</f>
        <v>45698</v>
      </c>
      <c r="S93" s="10">
        <f>_xll.SNL.Clients.Office.Excel.Functions.SPG(A93, "RD_CREDIT_WATCH_OUTLOOK_DATE_GLOBAL", "Issuer Credit Rating", "Local Currency LT|0")</f>
        <v>45698</v>
      </c>
      <c r="T93" s="13" t="str">
        <f>_xll.SNL.Clients.Office.Excel.Functions.SPG(A93, "SP_BUSINESS_DESCRIPTION")</f>
        <v>Amphenol Corporation, together with its subsidiaries, designs, manufactures, and markets electrical, electronic, and fiber optic connectors in the United States, China, and internationally. It operates through three segments: Harsh Environment Solutions, Communications Solutions, and Interconnect and Sensor Systems. The company offers connectors and connector systems, including harsh environment data, power, high-speed, fiber optic, and radio frequency interconnect products; busbars and power distribution systems; and power interconnect products. It also provides value-add products, such as backplane interconnect systems, cable assemblies and harnesses, and cable management products; other products comprising flexible and rigid printed circuit boards, hinges, other mechanical, and production related products. In addition, the company offers consumer device, network infrastructure, and other antennas; coaxial, power, and specialty cables; and sensors and sensor-based products. It sells its products through its sales force, independent representatives, and a network of electronics distributors to original equipment manufacturers, electronic manufacturing services companies, original design manufacturers, and service providers in the automotive, broadband communication, commercial aerospace, industrial, information technology and data communication, military, mobile device, and mobile network markets. Amphenol Corporation was founded in 1932 and is headquartered in Wallingford, Connecticut.</v>
      </c>
    </row>
    <row r="94" spans="1:20" x14ac:dyDescent="0.3">
      <c r="A94" s="12" t="s">
        <v>38</v>
      </c>
      <c r="B94" s="10" t="str">
        <f>_xll.SNL.Clients.Office.Excel.Functions.SPG(A94,"SP_IPO_DATE")</f>
        <v/>
      </c>
      <c r="C94" s="5">
        <f>_xll.SNL.Clients.Office.Excel.Functions.SPG(A94, "SP_VOLUME_AVG_WEEKLY_TO_SHARES_OUT", , "1M")</f>
        <v>3.4266121965094993</v>
      </c>
      <c r="D94" s="5">
        <f>_xll.SNL.Clients.Office.Excel.Functions.SPG(A94, "SP_VOLUME_AVG_WEEKLY_TO_SHARES_OUT", , "3M")</f>
        <v>3.2893208502974258</v>
      </c>
      <c r="E94" s="5">
        <f>_xll.SNL.Clients.Office.Excel.Functions.SPG(A94, "SP_VOLUME_AVG_DAILY_TO_1YR_AVG_DAILY", , "1M")</f>
        <v>105.86</v>
      </c>
      <c r="F94" s="5">
        <f>_xll.SNL.Clients.Office.Excel.Functions.SPG(A94, "SP_VOLUME_AVG_DAILY_TO_1YR_AVG_DAILY", , "3M")</f>
        <v>101.62</v>
      </c>
      <c r="G94" s="9" t="str">
        <f>_xll.SNL.Clients.Office.Excel.Functions.SPG(A94, "IQ_SECTOR")</f>
        <v>Information Technology</v>
      </c>
      <c r="H94" s="9" t="str">
        <f>_xll.SNL.Clients.Office.Excel.Functions.SPG(A94, "IQ_INDUSTRY_GROUP")</f>
        <v>Semiconductors and Semiconductor Equipment</v>
      </c>
      <c r="I94" s="9" t="str">
        <f>_xll.SNL.Clients.Office.Excel.Functions.SPG(A94, "IQ_INDUSTRY")</f>
        <v>Semiconductors and Semiconductor Equipment</v>
      </c>
      <c r="J94" s="9" t="str">
        <f>_xll.SNL.Clients.Office.Excel.Functions.SPG(A94, "IQ_PRIMARY_INDUSTRY")</f>
        <v>Semiconductors</v>
      </c>
      <c r="K94" s="9" t="str">
        <f>_xll.SNL.Clients.Office.Excel.Functions.SPG(A94, "NAICS_CODE", "Primary")</f>
        <v>334413 - Semiconductor and Related Device Manufacturing</v>
      </c>
      <c r="L94" s="9" t="str">
        <f>_xll.SNL.Clients.Office.Excel.Functions.SPG(A94, "SP_TOPICTAG")</f>
        <v>Computer Vision; Data Integration; Industrial Automation; Sensors; Edge Computing; Process Automation; Artificial Intelligence</v>
      </c>
      <c r="M94" s="5">
        <f>_xll.SNL.Clients.Office.Excel.Functions.SPG(A94, "SP_PCT_SHARES_OWNED_ALL_INSTITUTIONS")</f>
        <v>89.4</v>
      </c>
      <c r="N94" s="9" t="str">
        <f>_xll.SNL.Clients.Office.Excel.Functions.SPG(A94, "RD_CREDIT_RATING_GLOBAL", "Issuer Credit Rating", "Local Currency LT|0")</f>
        <v>A-</v>
      </c>
      <c r="O94" s="9" t="str">
        <f>_xll.SNL.Clients.Office.Excel.Functions.SPG(A94, "RD_CWOL_GLOBAL", "Issuer Credit Rating", "Local Currency LT|0")</f>
        <v>Positive</v>
      </c>
      <c r="P94" s="9" t="str">
        <f>_xll.SNL.Clients.Office.Excel.Functions.SPG(A94, "RD_RATING_ACTION_GLOBAL", "Issuer Credit Rating", "Local Currency LT|0")</f>
        <v>CreditWatch/Outlook (08/05/2024)</v>
      </c>
      <c r="Q94" s="10">
        <f>_xll.SNL.Clients.Office.Excel.Functions.SPG(A94, "RD_LAST_REVIEW_DATE_GLOBAL", "Issuer Credit Rating", "Local Currency LT")</f>
        <v>45509</v>
      </c>
      <c r="R94" s="10">
        <f>_xll.SNL.Clients.Office.Excel.Functions.SPG(A94, "RD_CREDIT_RATING_DATE_GLOBAL", "Issuer Credit Rating", "Local Currency LT|0")</f>
        <v>44460</v>
      </c>
      <c r="S94" s="10">
        <f>_xll.SNL.Clients.Office.Excel.Functions.SPG(A94, "RD_CREDIT_WATCH_OUTLOOK_DATE_GLOBAL", "Issuer Credit Rating", "Local Currency LT|0")</f>
        <v>45509</v>
      </c>
      <c r="T94" s="13" t="str">
        <f>_xll.SNL.Clients.Office.Excel.Functions.SPG(A94, "SP_BUSINESS_DESCRIPTION")</f>
        <v>Analog Devices, Inc. engages in the design, manufacture, testing, and marketing of integrated circuits (ICs), software, and subsystems products in the United States, rest of North and South America, Europe, Japan, China, and rest of Asia. The company provides data converter products, which translate real-world analog signals into digital data, as well as translates digital data into analog signals; power management and reference products for power conversion, driver monitoring, sequencing, and energy management applications in the automotive, communications, industrial, and consumer markets; and power ICs that include performance, integration, and software design simulation tools for accurate power supply designs. It also offers amplifiers to condition analog signals; and radio frequency and microwave ICs to support cellular infrastructure; and micro-electro-mechanical systems technology solutions, including accelerometers used to sense acceleration, gyroscopes for sense rotation, inertial measurement units to sense multiple degrees of freedom, and broadband switches for radio and instrument systems, as well as isolators. In addition, the company provides digital signal processing and system products for numeric calculations. It serves clients in the industrial, automotive, consumer, instrumentation, aerospace, defense and healthcare, and communications markets through a direct sales force, third-party distributors, and independent sales representatives, as well as online. The company was incorporated in 1965 and is headquartered in Wilmington, Massachusetts.</v>
      </c>
    </row>
    <row r="95" spans="1:20" x14ac:dyDescent="0.3">
      <c r="A95" s="12" t="s">
        <v>1076</v>
      </c>
      <c r="B95" s="10" t="str">
        <f>_xll.SNL.Clients.Office.Excel.Functions.SPG(A95,"SP_IPO_DATE")</f>
        <v/>
      </c>
      <c r="C95" s="5">
        <f>_xll.SNL.Clients.Office.Excel.Functions.SPG(A95, "SP_VOLUME_AVG_WEEKLY_TO_SHARES_OUT", , "1M")</f>
        <v>4.5822005519965634</v>
      </c>
      <c r="D95" s="5">
        <f>_xll.SNL.Clients.Office.Excel.Functions.SPG(A95, "SP_VOLUME_AVG_WEEKLY_TO_SHARES_OUT", , "3M")</f>
        <v>5.9150303702231763</v>
      </c>
      <c r="E95" s="5">
        <f>_xll.SNL.Clients.Office.Excel.Functions.SPG(A95, "SP_VOLUME_AVG_DAILY_TO_1YR_AVG_DAILY", , "1M")</f>
        <v>76.069999999999993</v>
      </c>
      <c r="F95" s="5">
        <f>_xll.SNL.Clients.Office.Excel.Functions.SPG(A95, "SP_VOLUME_AVG_DAILY_TO_1YR_AVG_DAILY", , "3M")</f>
        <v>98.2</v>
      </c>
      <c r="G95" s="9" t="str">
        <f>_xll.SNL.Clients.Office.Excel.Functions.SPG(A95, "IQ_SECTOR")</f>
        <v>Health Care</v>
      </c>
      <c r="H95" s="9" t="str">
        <f>_xll.SNL.Clients.Office.Excel.Functions.SPG(A95, "IQ_INDUSTRY_GROUP")</f>
        <v>Pharmaceuticals, Biotechnology and Life Sciences</v>
      </c>
      <c r="I95" s="9" t="str">
        <f>_xll.SNL.Clients.Office.Excel.Functions.SPG(A95, "IQ_INDUSTRY")</f>
        <v>Pharmaceuticals</v>
      </c>
      <c r="J95" s="9" t="str">
        <f>_xll.SNL.Clients.Office.Excel.Functions.SPG(A95, "IQ_PRIMARY_INDUSTRY")</f>
        <v>Pharmaceuticals</v>
      </c>
      <c r="K95" s="9" t="str">
        <f>_xll.SNL.Clients.Office.Excel.Functions.SPG(A95, "NAICS_CODE", "Primary")</f>
        <v>325412 - Pharmaceutical Preparation Manufacturing</v>
      </c>
      <c r="L95" s="9" t="str">
        <f>_xll.SNL.Clients.Office.Excel.Functions.SPG(A95, "SP_TOPICTAG")</f>
        <v>Health Diagnostics; Chronic Diseases; Inflammation; Oncology</v>
      </c>
      <c r="M95" s="5">
        <f>_xll.SNL.Clients.Office.Excel.Functions.SPG(A95, "SP_PCT_SHARES_OWNED_ALL_INSTITUTIONS")</f>
        <v>95.92</v>
      </c>
      <c r="N95" s="9" t="str">
        <f>_xll.SNL.Clients.Office.Excel.Functions.SPG(A95, "RD_CREDIT_RATING_GLOBAL", "Issuer Credit Rating", "Local Currency LT|0")</f>
        <v>BB-</v>
      </c>
      <c r="O95" s="9" t="str">
        <f>_xll.SNL.Clients.Office.Excel.Functions.SPG(A95, "RD_CWOL_GLOBAL", "Issuer Credit Rating", "Local Currency LT|0")</f>
        <v>Stable</v>
      </c>
      <c r="P95" s="9" t="str">
        <f>_xll.SNL.Clients.Office.Excel.Functions.SPG(A95, "RD_RATING_ACTION_GLOBAL", "Issuer Credit Rating", "Local Currency LT|0")</f>
        <v>Upgrade | CreditWatch/Outlook (06/27/2024)</v>
      </c>
      <c r="Q95" s="10">
        <f>_xll.SNL.Clients.Office.Excel.Functions.SPG(A95, "RD_LAST_REVIEW_DATE_GLOBAL", "Issuer Credit Rating", "Local Currency LT")</f>
        <v>45509</v>
      </c>
      <c r="R95" s="10">
        <f>_xll.SNL.Clients.Office.Excel.Functions.SPG(A95, "RD_CREDIT_RATING_DATE_GLOBAL", "Issuer Credit Rating", "Local Currency LT|0")</f>
        <v>45470</v>
      </c>
      <c r="S95" s="10">
        <f>_xll.SNL.Clients.Office.Excel.Functions.SPG(A95, "RD_CREDIT_WATCH_OUTLOOK_DATE_GLOBAL", "Issuer Credit Rating", "Local Currency LT|0")</f>
        <v>45470</v>
      </c>
      <c r="T95" s="13" t="str">
        <f>_xll.SNL.Clients.Office.Excel.Functions.SPG(A95, "SP_BUSINESS_DESCRIPTION")</f>
        <v>ANI Pharmaceuticals, Inc., a biopharmaceutical company, develops, manufactures, and markets branded and generic prescription pharmaceuticals in the United States and Canada. The company manufactures oral solid dose products; semi-solids, liquids, and topicals; controlled substances; and potent products, as well as performs contract development and manufacturing of pharmaceutical products. It markets its products through retail pharmacy chains, wholesalers, distributors and mail order pharmacies, group purchasing organizations, specialty pharmacies, and hospitals. ANI Pharmaceuticals, Inc. was incorporated in 2001 and is headquartered in Baudette, Minnesota.</v>
      </c>
    </row>
    <row r="96" spans="1:20" x14ac:dyDescent="0.3">
      <c r="A96" s="12" t="s">
        <v>1662</v>
      </c>
      <c r="B96" s="10">
        <f>_xll.SNL.Clients.Office.Excel.Functions.SPG(A96,"SP_IPO_DATE")</f>
        <v>35711</v>
      </c>
      <c r="C96" s="5">
        <f>_xll.SNL.Clients.Office.Excel.Functions.SPG(A96, "SP_VOLUME_AVG_WEEKLY_TO_SHARES_OUT", , "1M")</f>
        <v>5.6311284956746155</v>
      </c>
      <c r="D96" s="5">
        <f>_xll.SNL.Clients.Office.Excel.Functions.SPG(A96, "SP_VOLUME_AVG_WEEKLY_TO_SHARES_OUT", , "3M")</f>
        <v>5.7900411794928299</v>
      </c>
      <c r="E96" s="5">
        <f>_xll.SNL.Clients.Office.Excel.Functions.SPG(A96, "SP_VOLUME_AVG_DAILY_TO_1YR_AVG_DAILY", , "1M")</f>
        <v>133.72</v>
      </c>
      <c r="F96" s="5">
        <f>_xll.SNL.Clients.Office.Excel.Functions.SPG(A96, "SP_VOLUME_AVG_DAILY_TO_1YR_AVG_DAILY", , "3M")</f>
        <v>137.5</v>
      </c>
      <c r="G96" s="9" t="str">
        <f>_xll.SNL.Clients.Office.Excel.Functions.SPG(A96, "IQ_SECTOR")</f>
        <v>Financials</v>
      </c>
      <c r="H96" s="9" t="str">
        <f>_xll.SNL.Clients.Office.Excel.Functions.SPG(A96, "IQ_INDUSTRY_GROUP")</f>
        <v>Financial Services</v>
      </c>
      <c r="I96" s="9" t="str">
        <f>_xll.SNL.Clients.Office.Excel.Functions.SPG(A96, "IQ_INDUSTRY")</f>
        <v>Mortgage Real Estate Investment Trusts (REITs)</v>
      </c>
      <c r="J96" s="9" t="str">
        <f>_xll.SNL.Clients.Office.Excel.Functions.SPG(A96, "IQ_PRIMARY_INDUSTRY")</f>
        <v>Mortgage REITs</v>
      </c>
      <c r="K96" s="9" t="str">
        <f>_xll.SNL.Clients.Office.Excel.Functions.SPG(A96, "NAICS_CODE", "Primary")</f>
        <v>525990 - Other Financial Vehicles</v>
      </c>
      <c r="L96" s="9" t="str">
        <f>_xll.SNL.Clients.Office.Excel.Functions.SPG(A96, "SP_TOPICTAG")</f>
        <v/>
      </c>
      <c r="M96" s="5">
        <f>_xll.SNL.Clients.Office.Excel.Functions.SPG(A96, "SP_PCT_SHARES_OWNED_ALL_INSTITUTIONS")</f>
        <v>60.2</v>
      </c>
      <c r="N96" s="9" t="str">
        <f>_xll.SNL.Clients.Office.Excel.Functions.SPG(A96, "RD_CREDIT_RATING_GLOBAL", "Issuer Credit Rating", "Local Currency LT|0")</f>
        <v/>
      </c>
      <c r="O96" s="9" t="str">
        <f>_xll.SNL.Clients.Office.Excel.Functions.SPG(A96, "RD_CWOL_GLOBAL", "Issuer Credit Rating", "Local Currency LT|0")</f>
        <v/>
      </c>
      <c r="P96" s="9" t="str">
        <f>_xll.SNL.Clients.Office.Excel.Functions.SPG(A96, "RD_RATING_ACTION_GLOBAL", "Issuer Credit Rating", "Local Currency LT|0")</f>
        <v/>
      </c>
      <c r="Q96" s="10" t="str">
        <f>_xll.SNL.Clients.Office.Excel.Functions.SPG(A96, "RD_LAST_REVIEW_DATE_GLOBAL", "Issuer Credit Rating", "Local Currency LT")</f>
        <v/>
      </c>
      <c r="R96" s="10" t="str">
        <f>_xll.SNL.Clients.Office.Excel.Functions.SPG(A96, "RD_CREDIT_RATING_DATE_GLOBAL", "Issuer Credit Rating", "Local Currency LT|0")</f>
        <v/>
      </c>
      <c r="S96" s="10" t="str">
        <f>_xll.SNL.Clients.Office.Excel.Functions.SPG(A96, "RD_CREDIT_WATCH_OUTLOOK_DATE_GLOBAL", "Issuer Credit Rating", "Local Currency LT|0")</f>
        <v/>
      </c>
      <c r="T96" s="13" t="str">
        <f>_xll.SNL.Clients.Office.Excel.Functions.SPG(A96, "SP_BUSINESS_DESCRIPTION")</f>
        <v>Annaly Capital Management, Inc., a diversified capital manager, engages in mortgage finance. The company invests in agency mortgage-backed securities collateralized by residential mortgages; non-agency residential whole loans and securitized products within the residential and commercial markets; mortgage servicing rights; agency commercial mortgage-backed securities; to-be-announced forward contracts; residential mortgage loans; and agency or private label credit risk transfer securities. It has elected to be taxed as a real estate investment trust (REIT). As a REIT, it is not subject to federal income tax to the extent that it distributes its taxable income to its shareholders. The company was incorporated in 1996 and is based in New York, New York.</v>
      </c>
    </row>
    <row r="97" spans="1:20" x14ac:dyDescent="0.3">
      <c r="A97" s="12" t="s">
        <v>39</v>
      </c>
      <c r="B97" s="10" t="str">
        <f>_xll.SNL.Clients.Office.Excel.Functions.SPG(A97,"SP_IPO_DATE")</f>
        <v/>
      </c>
      <c r="C97" s="5">
        <f>_xll.SNL.Clients.Office.Excel.Functions.SPG(A97, "SP_VOLUME_AVG_WEEKLY_TO_SHARES_OUT", , "1M")</f>
        <v>2.5599257754251972</v>
      </c>
      <c r="D97" s="5">
        <f>_xll.SNL.Clients.Office.Excel.Functions.SPG(A97, "SP_VOLUME_AVG_WEEKLY_TO_SHARES_OUT", , "3M")</f>
        <v>2.7564421810385844</v>
      </c>
      <c r="E97" s="5">
        <f>_xll.SNL.Clients.Office.Excel.Functions.SPG(A97, "SP_VOLUME_AVG_DAILY_TO_1YR_AVG_DAILY", , "1M")</f>
        <v>99.62</v>
      </c>
      <c r="F97" s="5">
        <f>_xll.SNL.Clients.Office.Excel.Functions.SPG(A97, "SP_VOLUME_AVG_DAILY_TO_1YR_AVG_DAILY", , "3M")</f>
        <v>107.27</v>
      </c>
      <c r="G97" s="9" t="str">
        <f>_xll.SNL.Clients.Office.Excel.Functions.SPG(A97, "IQ_SECTOR")</f>
        <v>Information Technology</v>
      </c>
      <c r="H97" s="9" t="str">
        <f>_xll.SNL.Clients.Office.Excel.Functions.SPG(A97, "IQ_INDUSTRY_GROUP")</f>
        <v>Software and Services</v>
      </c>
      <c r="I97" s="9" t="str">
        <f>_xll.SNL.Clients.Office.Excel.Functions.SPG(A97, "IQ_INDUSTRY")</f>
        <v>Software</v>
      </c>
      <c r="J97" s="9" t="str">
        <f>_xll.SNL.Clients.Office.Excel.Functions.SPG(A97, "IQ_PRIMARY_INDUSTRY")</f>
        <v>Application Software</v>
      </c>
      <c r="K97" s="9" t="str">
        <f>_xll.SNL.Clients.Office.Excel.Functions.SPG(A97, "NAICS_CODE", "Primary")</f>
        <v>513210 - Software Publishers</v>
      </c>
      <c r="L97" s="9" t="str">
        <f>_xll.SNL.Clients.Office.Excel.Functions.SPG(A97, "SP_TOPICTAG")</f>
        <v>Software Development; Data Integration; Simulation; Cloud Infrastructure; Process Automation</v>
      </c>
      <c r="M97" s="5">
        <f>_xll.SNL.Clients.Office.Excel.Functions.SPG(A97, "SP_PCT_SHARES_OWNED_ALL_INSTITUTIONS")</f>
        <v>91.54</v>
      </c>
      <c r="N97" s="9" t="str">
        <f>_xll.SNL.Clients.Office.Excel.Functions.SPG(A97, "RD_CREDIT_RATING_GLOBAL", "Issuer Credit Rating", "Local Currency LT|0")</f>
        <v/>
      </c>
      <c r="O97" s="9" t="str">
        <f>_xll.SNL.Clients.Office.Excel.Functions.SPG(A97, "RD_CWOL_GLOBAL", "Issuer Credit Rating", "Local Currency LT|0")</f>
        <v/>
      </c>
      <c r="P97" s="9" t="str">
        <f>_xll.SNL.Clients.Office.Excel.Functions.SPG(A97, "RD_RATING_ACTION_GLOBAL", "Issuer Credit Rating", "Local Currency LT|0")</f>
        <v/>
      </c>
      <c r="Q97" s="10" t="str">
        <f>_xll.SNL.Clients.Office.Excel.Functions.SPG(A97, "RD_LAST_REVIEW_DATE_GLOBAL", "Issuer Credit Rating", "Local Currency LT")</f>
        <v/>
      </c>
      <c r="R97" s="10" t="str">
        <f>_xll.SNL.Clients.Office.Excel.Functions.SPG(A97, "RD_CREDIT_RATING_DATE_GLOBAL", "Issuer Credit Rating", "Local Currency LT|0")</f>
        <v/>
      </c>
      <c r="S97" s="10" t="str">
        <f>_xll.SNL.Clients.Office.Excel.Functions.SPG(A97, "RD_CREDIT_WATCH_OUTLOOK_DATE_GLOBAL", "Issuer Credit Rating", "Local Currency LT|0")</f>
        <v/>
      </c>
      <c r="T97" s="13" t="str">
        <f>_xll.SNL.Clients.Office.Excel.Functions.SPG(A97, "SP_BUSINESS_DESCRIPTION")</f>
        <v>ANSYS, Inc. develops and markets engineering simulation software and services for engineers, designers, researchers, and students in the United States, Japan, Germany, China, Hong Kong, South Korea, rest of Europe, the Middle East, Africa, and internationally. It offers structural analysis product suite that provides simulation tools for product design and optimization; the Ansys Mechanical product, an element analysis software; LS-DYNA solver for multiphysics simulation; and power analysis and optimization software suite. The company also offers electronics product suite that provides electromagnetic field simulation software for designing electronic and electromechanical products; Ansys High Frequency Structure Simulator product for radio frequency and microwave design; SCADE product suite, a solution for embedded software simulation, code production, and automated certification; fluids product suite that enables modeling of fluid flow and other related physical phenomena; Ansys Fluent computational fluid dynamics software package; Ansys RedHawk-SC for electronic design automation; Ansys Optics software; and mission-simulation, modeling, testing, and analysis software. In addition, it offers Ansys Granta MI system for materials information management; Ansys Granta Selector technology for materials selection and graphical analysis; CES EduPack product, a set of teaching resources; Granta Materials Data for Simulation; Ansys Lumerical product, a photonics simulation software solution; safety-certified embedded software solutions; Discovery product family for use in the simulation of product design; academic product suite for research and teaching settings. ANSYS, Inc. was founded in 1970 and is headquartered in Canonsburg, Pennsylvania.</v>
      </c>
    </row>
    <row r="98" spans="1:20" x14ac:dyDescent="0.3">
      <c r="A98" s="12" t="s">
        <v>1663</v>
      </c>
      <c r="B98" s="10">
        <f>_xll.SNL.Clients.Office.Excel.Functions.SPG(A98,"SP_IPO_DATE")</f>
        <v>42858</v>
      </c>
      <c r="C98" s="5">
        <f>_xll.SNL.Clients.Office.Excel.Functions.SPG(A98, "SP_VOLUME_AVG_WEEKLY_TO_SHARES_OUT", , "1M")</f>
        <v>3.1124175117992126</v>
      </c>
      <c r="D98" s="5">
        <f>_xll.SNL.Clients.Office.Excel.Functions.SPG(A98, "SP_VOLUME_AVG_WEEKLY_TO_SHARES_OUT", , "3M")</f>
        <v>2.8623814652310817</v>
      </c>
      <c r="E98" s="5">
        <f>_xll.SNL.Clients.Office.Excel.Functions.SPG(A98, "SP_VOLUME_AVG_DAILY_TO_1YR_AVG_DAILY", , "1M")</f>
        <v>109.99</v>
      </c>
      <c r="F98" s="5">
        <f>_xll.SNL.Clients.Office.Excel.Functions.SPG(A98, "SP_VOLUME_AVG_DAILY_TO_1YR_AVG_DAILY", , "3M")</f>
        <v>101.15</v>
      </c>
      <c r="G98" s="9" t="str">
        <f>_xll.SNL.Clients.Office.Excel.Functions.SPG(A98, "IQ_SECTOR")</f>
        <v>Energy</v>
      </c>
      <c r="H98" s="9" t="str">
        <f>_xll.SNL.Clients.Office.Excel.Functions.SPG(A98, "IQ_INDUSTRY_GROUP")</f>
        <v>Energy</v>
      </c>
      <c r="I98" s="9" t="str">
        <f>_xll.SNL.Clients.Office.Excel.Functions.SPG(A98, "IQ_INDUSTRY")</f>
        <v>Oil, Gas and Consumable Fuels</v>
      </c>
      <c r="J98" s="9" t="str">
        <f>_xll.SNL.Clients.Office.Excel.Functions.SPG(A98, "IQ_PRIMARY_INDUSTRY")</f>
        <v>Oil and Gas Storage and Transportation</v>
      </c>
      <c r="K98" s="9" t="str">
        <f>_xll.SNL.Clients.Office.Excel.Functions.SPG(A98, "NAICS_CODE", "Primary")</f>
        <v>48621 - Pipeline Transportation of Natural Gas</v>
      </c>
      <c r="L98" s="9" t="str">
        <f>_xll.SNL.Clients.Office.Excel.Functions.SPG(A98, "SP_TOPICTAG")</f>
        <v>Environmental Engineering; Marine Transportation</v>
      </c>
      <c r="M98" s="5">
        <f>_xll.SNL.Clients.Office.Excel.Functions.SPG(A98, "SP_PCT_SHARES_OWNED_ALL_INSTITUTIONS")</f>
        <v>57.36</v>
      </c>
      <c r="N98" s="9" t="str">
        <f>_xll.SNL.Clients.Office.Excel.Functions.SPG(A98, "RD_CREDIT_RATING_GLOBAL", "Issuer Credit Rating", "Local Currency LT|0")</f>
        <v/>
      </c>
      <c r="O98" s="9" t="str">
        <f>_xll.SNL.Clients.Office.Excel.Functions.SPG(A98, "RD_CWOL_GLOBAL", "Issuer Credit Rating", "Local Currency LT|0")</f>
        <v/>
      </c>
      <c r="P98" s="9" t="str">
        <f>_xll.SNL.Clients.Office.Excel.Functions.SPG(A98, "RD_RATING_ACTION_GLOBAL", "Issuer Credit Rating", "Local Currency LT|0")</f>
        <v/>
      </c>
      <c r="Q98" s="10" t="str">
        <f>_xll.SNL.Clients.Office.Excel.Functions.SPG(A98, "RD_LAST_REVIEW_DATE_GLOBAL", "Issuer Credit Rating", "Local Currency LT")</f>
        <v/>
      </c>
      <c r="R98" s="10" t="str">
        <f>_xll.SNL.Clients.Office.Excel.Functions.SPG(A98, "RD_CREDIT_RATING_DATE_GLOBAL", "Issuer Credit Rating", "Local Currency LT|0")</f>
        <v/>
      </c>
      <c r="S98" s="10" t="str">
        <f>_xll.SNL.Clients.Office.Excel.Functions.SPG(A98, "RD_CREDIT_WATCH_OUTLOOK_DATE_GLOBAL", "Issuer Credit Rating", "Local Currency LT|0")</f>
        <v/>
      </c>
      <c r="T98" s="13" t="str">
        <f>_xll.SNL.Clients.Office.Excel.Functions.SPG(A98, "SP_BUSINESS_DESCRIPTION")</f>
        <v>Antero Midstream Corporation owns, operates, and develops midstream energy assets in the Appalachian Basin. It operates in two segments, Gathering and Processing, and Water Handling. The Gathering and Processing segment includes a network of gathering pipelines, compressor stations, and processing and fractionation plants that collects and processes natural gas and NGLs from Antero Resources’ wells in West Virginia and Ohio. The Water Handling segment delivers water from sources, including the Ohio River, local reservoirs, and various regional waterways; uses water handling systems to transport flowback and produced water; and offers pumping stations, water storage, and blending facilities. The company was founded in 2002 and is headquartered in Denver, Colorado.</v>
      </c>
    </row>
    <row r="99" spans="1:20" x14ac:dyDescent="0.3">
      <c r="A99" s="12" t="s">
        <v>1664</v>
      </c>
      <c r="B99" s="10">
        <f>_xll.SNL.Clients.Office.Excel.Functions.SPG(A99,"SP_IPO_DATE")</f>
        <v>41556</v>
      </c>
      <c r="C99" s="5">
        <f>_xll.SNL.Clients.Office.Excel.Functions.SPG(A99, "SP_VOLUME_AVG_WEEKLY_TO_SHARES_OUT", , "1M")</f>
        <v>7.6948148282693918</v>
      </c>
      <c r="D99" s="5">
        <f>_xll.SNL.Clients.Office.Excel.Functions.SPG(A99, "SP_VOLUME_AVG_WEEKLY_TO_SHARES_OUT", , "3M")</f>
        <v>6.808122515959024</v>
      </c>
      <c r="E99" s="5">
        <f>_xll.SNL.Clients.Office.Excel.Functions.SPG(A99, "SP_VOLUME_AVG_DAILY_TO_1YR_AVG_DAILY", , "1M")</f>
        <v>118.32</v>
      </c>
      <c r="F99" s="5">
        <f>_xll.SNL.Clients.Office.Excel.Functions.SPG(A99, "SP_VOLUME_AVG_DAILY_TO_1YR_AVG_DAILY", , "3M")</f>
        <v>104.68</v>
      </c>
      <c r="G99" s="9" t="str">
        <f>_xll.SNL.Clients.Office.Excel.Functions.SPG(A99, "IQ_SECTOR")</f>
        <v>Energy</v>
      </c>
      <c r="H99" s="9" t="str">
        <f>_xll.SNL.Clients.Office.Excel.Functions.SPG(A99, "IQ_INDUSTRY_GROUP")</f>
        <v>Energy</v>
      </c>
      <c r="I99" s="9" t="str">
        <f>_xll.SNL.Clients.Office.Excel.Functions.SPG(A99, "IQ_INDUSTRY")</f>
        <v>Oil, Gas and Consumable Fuels</v>
      </c>
      <c r="J99" s="9" t="str">
        <f>_xll.SNL.Clients.Office.Excel.Functions.SPG(A99, "IQ_PRIMARY_INDUSTRY")</f>
        <v>Oil and Gas Exploration and Production</v>
      </c>
      <c r="K99" s="9" t="str">
        <f>_xll.SNL.Clients.Office.Excel.Functions.SPG(A99, "NAICS_CODE", "Primary")</f>
        <v>2111 - Oil and Gas Extraction</v>
      </c>
      <c r="L99" s="9" t="str">
        <f>_xll.SNL.Clients.Office.Excel.Functions.SPG(A99, "SP_TOPICTAG")</f>
        <v>Freight Service; Marine Transportation</v>
      </c>
      <c r="M99" s="5">
        <f>_xll.SNL.Clients.Office.Excel.Functions.SPG(A99, "SP_PCT_SHARES_OWNED_ALL_INSTITUTIONS")</f>
        <v>85.72</v>
      </c>
      <c r="N99" s="9" t="str">
        <f>_xll.SNL.Clients.Office.Excel.Functions.SPG(A99, "RD_CREDIT_RATING_GLOBAL", "Issuer Credit Rating", "Local Currency LT|0")</f>
        <v>BBB-</v>
      </c>
      <c r="O99" s="9" t="str">
        <f>_xll.SNL.Clients.Office.Excel.Functions.SPG(A99, "RD_CWOL_GLOBAL", "Issuer Credit Rating", "Local Currency LT|0")</f>
        <v>Stable</v>
      </c>
      <c r="P99" s="9" t="str">
        <f>_xll.SNL.Clients.Office.Excel.Functions.SPG(A99, "RD_RATING_ACTION_GLOBAL", "Issuer Credit Rating", "Local Currency LT|0")</f>
        <v>Upgrade | CreditWatch/Outlook (05/15/2024)</v>
      </c>
      <c r="Q99" s="10">
        <f>_xll.SNL.Clients.Office.Excel.Functions.SPG(A99, "RD_LAST_REVIEW_DATE_GLOBAL", "Issuer Credit Rating", "Local Currency LT")</f>
        <v>45589</v>
      </c>
      <c r="R99" s="10">
        <f>_xll.SNL.Clients.Office.Excel.Functions.SPG(A99, "RD_CREDIT_RATING_DATE_GLOBAL", "Issuer Credit Rating", "Local Currency LT|0")</f>
        <v>45427</v>
      </c>
      <c r="S99" s="10">
        <f>_xll.SNL.Clients.Office.Excel.Functions.SPG(A99, "RD_CREDIT_WATCH_OUTLOOK_DATE_GLOBAL", "Issuer Credit Rating", "Local Currency LT|0")</f>
        <v>45427</v>
      </c>
      <c r="T99" s="13" t="str">
        <f>_xll.SNL.Clients.Office.Excel.Functions.SPG(A99, "SP_BUSINESS_DESCRIPTION")</f>
        <v>Antero Resources Corporation, an independent oil and natural gas company, engages in the development, production, exploration, and acquisition of natural gas, natural gas liquids (NGLs), and oil properties in the United States. It operates in three segments: Exploration and Production; Marketing; and Equity Method Investment in Antero Midstream. As of December 31, 2024, the company had approximately 521,000 net acres in the Appalachian Basin; and approximately 170,000 net acres in the Upper Devonian Shale. Its gathering and compression systems also comprise 708 miles of gas gathering pipelines in the Appalachian Basin. The company was formerly known as Antero Resources Appalachian Corporation and changed its name to Antero Resources Corporation in June 2013. Antero Resources Corporation was incorporated in 2002 and is headquartered in Denver, Colorado.</v>
      </c>
    </row>
    <row r="100" spans="1:20" x14ac:dyDescent="0.3">
      <c r="A100" s="12" t="s">
        <v>40</v>
      </c>
      <c r="B100" s="10" t="str">
        <f>_xll.SNL.Clients.Office.Excel.Functions.SPG(A100,"SP_IPO_DATE")</f>
        <v/>
      </c>
      <c r="C100" s="5">
        <f>_xll.SNL.Clients.Office.Excel.Functions.SPG(A100, "SP_VOLUME_AVG_WEEKLY_TO_SHARES_OUT", , "1M")</f>
        <v>2.4254102922219762</v>
      </c>
      <c r="D100" s="5">
        <f>_xll.SNL.Clients.Office.Excel.Functions.SPG(A100, "SP_VOLUME_AVG_WEEKLY_TO_SHARES_OUT", , "3M")</f>
        <v>2.3604966027857985</v>
      </c>
      <c r="E100" s="5">
        <f>_xll.SNL.Clients.Office.Excel.Functions.SPG(A100, "SP_VOLUME_AVG_DAILY_TO_1YR_AVG_DAILY", , "1M")</f>
        <v>92.68</v>
      </c>
      <c r="F100" s="5">
        <f>_xll.SNL.Clients.Office.Excel.Functions.SPG(A100, "SP_VOLUME_AVG_DAILY_TO_1YR_AVG_DAILY", , "3M")</f>
        <v>90.2</v>
      </c>
      <c r="G100" s="9" t="str">
        <f>_xll.SNL.Clients.Office.Excel.Functions.SPG(A100, "IQ_SECTOR")</f>
        <v>Financials</v>
      </c>
      <c r="H100" s="9" t="str">
        <f>_xll.SNL.Clients.Office.Excel.Functions.SPG(A100, "IQ_INDUSTRY_GROUP")</f>
        <v>Insurance</v>
      </c>
      <c r="I100" s="9" t="str">
        <f>_xll.SNL.Clients.Office.Excel.Functions.SPG(A100, "IQ_INDUSTRY")</f>
        <v>Insurance</v>
      </c>
      <c r="J100" s="9" t="str">
        <f>_xll.SNL.Clients.Office.Excel.Functions.SPG(A100, "IQ_PRIMARY_INDUSTRY")</f>
        <v>Insurance Brokers</v>
      </c>
      <c r="K100" s="9" t="str">
        <f>_xll.SNL.Clients.Office.Excel.Functions.SPG(A100, "NAICS_CODE", "Primary")</f>
        <v>524210 - Insurance Agencies and Brokerages</v>
      </c>
      <c r="L100" s="9" t="str">
        <f>_xll.SNL.Clients.Office.Excel.Functions.SPG(A100, "SP_TOPICTAG")</f>
        <v>MHealth; Employee Benefits</v>
      </c>
      <c r="M100" s="5">
        <f>_xll.SNL.Clients.Office.Excel.Functions.SPG(A100, "SP_PCT_SHARES_OWNED_ALL_INSTITUTIONS")</f>
        <v>88.3</v>
      </c>
      <c r="N100" s="9" t="str">
        <f>_xll.SNL.Clients.Office.Excel.Functions.SPG(A100, "RD_CREDIT_RATING_GLOBAL", "Issuer Credit Rating", "Local Currency LT|0")</f>
        <v>A-</v>
      </c>
      <c r="O100" s="9" t="str">
        <f>_xll.SNL.Clients.Office.Excel.Functions.SPG(A100, "RD_CWOL_GLOBAL", "Issuer Credit Rating", "Local Currency LT|0")</f>
        <v>Negative</v>
      </c>
      <c r="P100" s="9" t="str">
        <f>_xll.SNL.Clients.Office.Excel.Functions.SPG(A100, "RD_RATING_ACTION_GLOBAL", "Issuer Credit Rating", "Local Currency LT|0")</f>
        <v>CreditWatch/Outlook (12/20/2023)</v>
      </c>
      <c r="Q100" s="10">
        <f>_xll.SNL.Clients.Office.Excel.Functions.SPG(A100, "RD_LAST_REVIEW_DATE_GLOBAL", "Issuer Credit Rating", "Local Currency LT")</f>
        <v>45588</v>
      </c>
      <c r="R100" s="10">
        <f>_xll.SNL.Clients.Office.Excel.Functions.SPG(A100, "RD_CREDIT_RATING_DATE_GLOBAL", "Issuer Credit Rating", "Local Currency LT|0")</f>
        <v>43922</v>
      </c>
      <c r="S100" s="10">
        <f>_xll.SNL.Clients.Office.Excel.Functions.SPG(A100, "RD_CREDIT_WATCH_OUTLOOK_DATE_GLOBAL", "Issuer Credit Rating", "Local Currency LT|0")</f>
        <v>45280</v>
      </c>
      <c r="T100" s="13" t="str">
        <f>_xll.SNL.Clients.Office.Excel.Functions.SPG(A100, "SP_BUSINESS_DESCRIPTION")</f>
        <v>Aon plc, a professional services firm, provides a range of risk and human capital solutions worldwide. It offers commercial risk solutions, including retail brokerage, specialty solutions, global risk consulting and captives management, and affinity programs; and health solutions, such as health and benefits brokerages, and health care exchanges. The company also provides insurance-linked securities, capital raising, strategic advice, restructuring, and mergers and acquisitions services; and corporate finance advisory services. In addition, it offers treaty and facultative, life, and health reinsurance services; strategic design consulting services on their retirement programs, actuarial services, and risk management services; and advice services on developing and maintaining investment programs across various plan types, including defined benefit plans, defined contribution plans, endowments, and foundations for public and private companies, and other institutions. Aon plc was founded in 1919 and is headquartered in Dublin, Ireland.</v>
      </c>
    </row>
    <row r="101" spans="1:20" x14ac:dyDescent="0.3">
      <c r="A101" s="12" t="s">
        <v>41</v>
      </c>
      <c r="B101" s="10" t="str">
        <f>_xll.SNL.Clients.Office.Excel.Functions.SPG(A101,"SP_IPO_DATE")</f>
        <v/>
      </c>
      <c r="C101" s="5">
        <f>_xll.SNL.Clients.Office.Excel.Functions.SPG(A101, "SP_VOLUME_AVG_WEEKLY_TO_SHARES_OUT", , "1M")</f>
        <v>9.0852632522381498</v>
      </c>
      <c r="D101" s="5">
        <f>_xll.SNL.Clients.Office.Excel.Functions.SPG(A101, "SP_VOLUME_AVG_WEEKLY_TO_SHARES_OUT", , "3M")</f>
        <v>8.8562389653405642</v>
      </c>
      <c r="E101" s="5">
        <f>_xll.SNL.Clients.Office.Excel.Functions.SPG(A101, "SP_VOLUME_AVG_DAILY_TO_1YR_AVG_DAILY", , "1M")</f>
        <v>105.28</v>
      </c>
      <c r="F101" s="5">
        <f>_xll.SNL.Clients.Office.Excel.Functions.SPG(A101, "SP_VOLUME_AVG_DAILY_TO_1YR_AVG_DAILY", , "3M")</f>
        <v>102.63</v>
      </c>
      <c r="G101" s="9" t="str">
        <f>_xll.SNL.Clients.Office.Excel.Functions.SPG(A101, "IQ_SECTOR")</f>
        <v>Energy</v>
      </c>
      <c r="H101" s="9" t="str">
        <f>_xll.SNL.Clients.Office.Excel.Functions.SPG(A101, "IQ_INDUSTRY_GROUP")</f>
        <v>Energy</v>
      </c>
      <c r="I101" s="9" t="str">
        <f>_xll.SNL.Clients.Office.Excel.Functions.SPG(A101, "IQ_INDUSTRY")</f>
        <v>Oil, Gas and Consumable Fuels</v>
      </c>
      <c r="J101" s="9" t="str">
        <f>_xll.SNL.Clients.Office.Excel.Functions.SPG(A101, "IQ_PRIMARY_INDUSTRY")</f>
        <v>Oil and Gas Exploration and Production</v>
      </c>
      <c r="K101" s="9" t="str">
        <f>_xll.SNL.Clients.Office.Excel.Functions.SPG(A101, "NAICS_CODE", "Primary")</f>
        <v>2111 - Oil and Gas Extraction</v>
      </c>
      <c r="L101" s="9" t="str">
        <f>_xll.SNL.Clients.Office.Excel.Functions.SPG(A101, "SP_TOPICTAG")</f>
        <v>Biofuel</v>
      </c>
      <c r="M101" s="5">
        <f>_xll.SNL.Clients.Office.Excel.Functions.SPG(A101, "SP_PCT_SHARES_OWNED_ALL_INSTITUTIONS")</f>
        <v>89.98</v>
      </c>
      <c r="N101" s="9" t="str">
        <f>_xll.SNL.Clients.Office.Excel.Functions.SPG(A101, "RD_CREDIT_RATING_GLOBAL", "Issuer Credit Rating", "Local Currency LT|0")</f>
        <v>BBB-</v>
      </c>
      <c r="O101" s="9" t="str">
        <f>_xll.SNL.Clients.Office.Excel.Functions.SPG(A101, "RD_CWOL_GLOBAL", "Issuer Credit Rating", "Local Currency LT|0")</f>
        <v>Stable</v>
      </c>
      <c r="P101" s="9" t="str">
        <f>_xll.SNL.Clients.Office.Excel.Functions.SPG(A101, "RD_RATING_ACTION_GLOBAL", "Issuer Credit Rating", "Local Currency LT|0")</f>
        <v>New Rating | CreditWatch/Outlook (12/03/2024)</v>
      </c>
      <c r="Q101" s="10">
        <f>_xll.SNL.Clients.Office.Excel.Functions.SPG(A101, "RD_LAST_REVIEW_DATE_GLOBAL", "Issuer Credit Rating", "Local Currency LT")</f>
        <v>45629</v>
      </c>
      <c r="R101" s="10">
        <f>_xll.SNL.Clients.Office.Excel.Functions.SPG(A101, "RD_CREDIT_RATING_DATE_GLOBAL", "Issuer Credit Rating", "Local Currency LT|0")</f>
        <v>45629</v>
      </c>
      <c r="S101" s="10">
        <f>_xll.SNL.Clients.Office.Excel.Functions.SPG(A101, "RD_CREDIT_WATCH_OUTLOOK_DATE_GLOBAL", "Issuer Credit Rating", "Local Currency LT|0")</f>
        <v>45629</v>
      </c>
      <c r="T101" s="13" t="str">
        <f>_xll.SNL.Clients.Office.Excel.Functions.SPG(A101, "SP_BUSINESS_DESCRIPTION")</f>
        <v>APA Corporation, an independent energy company, explores for, develops, and produces natural gas, crude oil, and natural gas liquids. It has oil and gas operations in the United States, Egypt, and North Sea. The company also has exploration and appraisal activities in Suriname, as well as holds interests in projects located in Uruguay and internationally. APA Corporation was incorporated in 1954 and is headquartered in Houston, Texas.</v>
      </c>
    </row>
    <row r="102" spans="1:20" x14ac:dyDescent="0.3">
      <c r="A102" s="12" t="s">
        <v>1077</v>
      </c>
      <c r="B102" s="10" t="str">
        <f>_xll.SNL.Clients.Office.Excel.Functions.SPG(A102,"SP_IPO_DATE")</f>
        <v/>
      </c>
      <c r="C102" s="5">
        <f>_xll.SNL.Clients.Office.Excel.Functions.SPG(A102, "SP_VOLUME_AVG_WEEKLY_TO_SHARES_OUT", , "1M")</f>
        <v>6.0425868534613718</v>
      </c>
      <c r="D102" s="5">
        <f>_xll.SNL.Clients.Office.Excel.Functions.SPG(A102, "SP_VOLUME_AVG_WEEKLY_TO_SHARES_OUT", , "3M")</f>
        <v>5.3672720690712747</v>
      </c>
      <c r="E102" s="5">
        <f>_xll.SNL.Clients.Office.Excel.Functions.SPG(A102, "SP_VOLUME_AVG_DAILY_TO_1YR_AVG_DAILY", , "1M")</f>
        <v>154.41</v>
      </c>
      <c r="F102" s="5">
        <f>_xll.SNL.Clients.Office.Excel.Functions.SPG(A102, "SP_VOLUME_AVG_DAILY_TO_1YR_AVG_DAILY", , "3M")</f>
        <v>137.15</v>
      </c>
      <c r="G102" s="9" t="str">
        <f>_xll.SNL.Clients.Office.Excel.Functions.SPG(A102, "IQ_SECTOR")</f>
        <v>Industrials</v>
      </c>
      <c r="H102" s="9" t="str">
        <f>_xll.SNL.Clients.Office.Excel.Functions.SPG(A102, "IQ_INDUSTRY_GROUP")</f>
        <v>Capital Goods</v>
      </c>
      <c r="I102" s="9" t="str">
        <f>_xll.SNL.Clients.Office.Excel.Functions.SPG(A102, "IQ_INDUSTRY")</f>
        <v>Building Products</v>
      </c>
      <c r="J102" s="9" t="str">
        <f>_xll.SNL.Clients.Office.Excel.Functions.SPG(A102, "IQ_PRIMARY_INDUSTRY")</f>
        <v>Building Products</v>
      </c>
      <c r="K102" s="9" t="str">
        <f>_xll.SNL.Clients.Office.Excel.Functions.SPG(A102, "NAICS_CODE", "Primary")</f>
        <v>327215 - Glass Product Manufacturing Made of Purchased Glass</v>
      </c>
      <c r="L102" s="9" t="str">
        <f>_xll.SNL.Clients.Office.Excel.Functions.SPG(A102, "SP_TOPICTAG")</f>
        <v>3D Printing</v>
      </c>
      <c r="M102" s="5">
        <f>_xll.SNL.Clients.Office.Excel.Functions.SPG(A102, "SP_PCT_SHARES_OWNED_ALL_INSTITUTIONS")</f>
        <v>94.78</v>
      </c>
      <c r="N102" s="9" t="str">
        <f>_xll.SNL.Clients.Office.Excel.Functions.SPG(A102, "RD_CREDIT_RATING_GLOBAL", "Issuer Credit Rating", "Local Currency LT|0")</f>
        <v/>
      </c>
      <c r="O102" s="9" t="str">
        <f>_xll.SNL.Clients.Office.Excel.Functions.SPG(A102, "RD_CWOL_GLOBAL", "Issuer Credit Rating", "Local Currency LT|0")</f>
        <v/>
      </c>
      <c r="P102" s="9" t="str">
        <f>_xll.SNL.Clients.Office.Excel.Functions.SPG(A102, "RD_RATING_ACTION_GLOBAL", "Issuer Credit Rating", "Local Currency LT|0")</f>
        <v/>
      </c>
      <c r="Q102" s="10" t="str">
        <f>_xll.SNL.Clients.Office.Excel.Functions.SPG(A102, "RD_LAST_REVIEW_DATE_GLOBAL", "Issuer Credit Rating", "Local Currency LT")</f>
        <v/>
      </c>
      <c r="R102" s="10" t="str">
        <f>_xll.SNL.Clients.Office.Excel.Functions.SPG(A102, "RD_CREDIT_RATING_DATE_GLOBAL", "Issuer Credit Rating", "Local Currency LT|0")</f>
        <v/>
      </c>
      <c r="S102" s="10" t="str">
        <f>_xll.SNL.Clients.Office.Excel.Functions.SPG(A102, "RD_CREDIT_WATCH_OUTLOOK_DATE_GLOBAL", "Issuer Credit Rating", "Local Currency LT|0")</f>
        <v/>
      </c>
      <c r="T102" s="13" t="str">
        <f>_xll.SNL.Clients.Office.Excel.Functions.SPG(A102, "SP_BUSINESS_DESCRIPTION")</f>
        <v>Apogee Enterprises, Inc. provides architectural products and services for enclosing buildings, and glass and acrylic products used for preservation, protection, and enhanced viewing in the United States, Canada, and Brazil. The company operates in four segments: Architectural Framing Systems, Architectural Glass, Architectural Services, and Large-Scale Optical (LSO). The Architectural Framing Systems segment designs, engineers, fabricates, finishes, and installs custom glass and aluminum window, curtainwall, storefront, and entrance systems for the exterior of buildings primarily in the non-residential construction sectors. The Architectural Glass segment provides a range of high-performance glass products for use in windows, curtainwall, storefront, and entrance systems. The Architectural Services segment integrates technical services, project management, and field installation services to design, engineer, fabricate, and install building glass and curtainwall systems. The LSO segment manufactures high-performance glazing products for the custom framing, fine art, and engineered optics markets. The company’s products and services are primarily used in commercial buildings, such as office buildings, hotels, and retail centers; institutional buildings comprising education facilities, health care facilities, and government buildings; transportation facilities, such as airports and transit terminals, as well as multi-family residential buildings. It markets its architectural products and services through direct sales force, independent sales representatives, distributors, and glazing subcontractors and general contractors; and value-added glass and acrylics through retail chains, as well as independent distributors to museums, galleries, and other customers. The company was incorporated in 1949 and is based in Minneapolis, Minnesota.</v>
      </c>
    </row>
    <row r="103" spans="1:20" x14ac:dyDescent="0.3">
      <c r="A103" s="12" t="s">
        <v>1078</v>
      </c>
      <c r="B103" s="10">
        <f>_xll.SNL.Clients.Office.Excel.Functions.SPG(A103,"SP_IPO_DATE")</f>
        <v>40079</v>
      </c>
      <c r="C103" s="5">
        <f>_xll.SNL.Clients.Office.Excel.Functions.SPG(A103, "SP_VOLUME_AVG_WEEKLY_TO_SHARES_OUT", , "1M")</f>
        <v>3.6295026713970864</v>
      </c>
      <c r="D103" s="5">
        <f>_xll.SNL.Clients.Office.Excel.Functions.SPG(A103, "SP_VOLUME_AVG_WEEKLY_TO_SHARES_OUT", , "3M")</f>
        <v>4.0990725926904386</v>
      </c>
      <c r="E103" s="5">
        <f>_xll.SNL.Clients.Office.Excel.Functions.SPG(A103, "SP_VOLUME_AVG_DAILY_TO_1YR_AVG_DAILY", , "1M")</f>
        <v>99.26</v>
      </c>
      <c r="F103" s="5">
        <f>_xll.SNL.Clients.Office.Excel.Functions.SPG(A103, "SP_VOLUME_AVG_DAILY_TO_1YR_AVG_DAILY", , "3M")</f>
        <v>112.11</v>
      </c>
      <c r="G103" s="9" t="str">
        <f>_xll.SNL.Clients.Office.Excel.Functions.SPG(A103, "IQ_SECTOR")</f>
        <v>Financials</v>
      </c>
      <c r="H103" s="9" t="str">
        <f>_xll.SNL.Clients.Office.Excel.Functions.SPG(A103, "IQ_INDUSTRY_GROUP")</f>
        <v>Financial Services</v>
      </c>
      <c r="I103" s="9" t="str">
        <f>_xll.SNL.Clients.Office.Excel.Functions.SPG(A103, "IQ_INDUSTRY")</f>
        <v>Mortgage Real Estate Investment Trusts (REITs)</v>
      </c>
      <c r="J103" s="9" t="str">
        <f>_xll.SNL.Clients.Office.Excel.Functions.SPG(A103, "IQ_PRIMARY_INDUSTRY")</f>
        <v>Mortgage REITs</v>
      </c>
      <c r="K103" s="9" t="str">
        <f>_xll.SNL.Clients.Office.Excel.Functions.SPG(A103, "NAICS_CODE", "Primary")</f>
        <v>52599 - Other Financial Vehicles</v>
      </c>
      <c r="L103" s="9" t="str">
        <f>_xll.SNL.Clients.Office.Excel.Functions.SPG(A103, "SP_TOPICTAG")</f>
        <v/>
      </c>
      <c r="M103" s="5">
        <f>_xll.SNL.Clients.Office.Excel.Functions.SPG(A103, "SP_PCT_SHARES_OWNED_ALL_INSTITUTIONS")</f>
        <v>59.64</v>
      </c>
      <c r="N103" s="9" t="str">
        <f>_xll.SNL.Clients.Office.Excel.Functions.SPG(A103, "RD_CREDIT_RATING_GLOBAL", "Issuer Credit Rating", "Local Currency LT|0")</f>
        <v>B+</v>
      </c>
      <c r="O103" s="9" t="str">
        <f>_xll.SNL.Clients.Office.Excel.Functions.SPG(A103, "RD_CWOL_GLOBAL", "Issuer Credit Rating", "Local Currency LT|0")</f>
        <v>Stable</v>
      </c>
      <c r="P103" s="9" t="str">
        <f>_xll.SNL.Clients.Office.Excel.Functions.SPG(A103, "RD_RATING_ACTION_GLOBAL", "Issuer Credit Rating", "Local Currency LT|0")</f>
        <v>CreditWatch/Outlook (06/07/2021)</v>
      </c>
      <c r="Q103" s="10">
        <f>_xll.SNL.Clients.Office.Excel.Functions.SPG(A103, "RD_LAST_REVIEW_DATE_GLOBAL", "Issuer Credit Rating", "Local Currency LT")</f>
        <v>45618</v>
      </c>
      <c r="R103" s="10">
        <f>_xll.SNL.Clients.Office.Excel.Functions.SPG(A103, "RD_CREDIT_RATING_DATE_GLOBAL", "Issuer Credit Rating", "Local Currency LT|0")</f>
        <v>43916</v>
      </c>
      <c r="S103" s="10">
        <f>_xll.SNL.Clients.Office.Excel.Functions.SPG(A103, "RD_CREDIT_WATCH_OUTLOOK_DATE_GLOBAL", "Issuer Credit Rating", "Local Currency LT|0")</f>
        <v>44354</v>
      </c>
      <c r="T103" s="13" t="str">
        <f>_xll.SNL.Clients.Office.Excel.Functions.SPG(A103, "SP_BUSINESS_DESCRIPTION")</f>
        <v>Apollo Commercial Real Estate Finance, Inc. operates as a real estate investment trust (REIT) that originates, acquires, invests in, and manages commercial first mortgage loans, subordinate financings, and other commercial real estate-related debt investments. It is qualified as a REIT under the Internal Revenue Code. As a REIT, it would not be subject to federal income taxes, if the company distributes at least 90% of its REIT taxable income to its stockholders. Apollo Commercial Real Estate Finance, Inc. was incorporated in 2009 and is based in New York, New York.</v>
      </c>
    </row>
    <row r="104" spans="1:20" x14ac:dyDescent="0.3">
      <c r="A104" s="12" t="s">
        <v>42</v>
      </c>
      <c r="B104" s="10">
        <f>_xll.SNL.Clients.Office.Excel.Functions.SPG(A104,"SP_IPO_DATE")</f>
        <v>40631</v>
      </c>
      <c r="C104" s="5">
        <f>_xll.SNL.Clients.Office.Excel.Functions.SPG(A104, "SP_VOLUME_AVG_WEEKLY_TO_SHARES_OUT", , "1M")</f>
        <v>2.8657666010948457</v>
      </c>
      <c r="D104" s="5">
        <f>_xll.SNL.Clients.Office.Excel.Functions.SPG(A104, "SP_VOLUME_AVG_WEEKLY_TO_SHARES_OUT", , "3M")</f>
        <v>4.7686530306715786</v>
      </c>
      <c r="E104" s="5">
        <f>_xll.SNL.Clients.Office.Excel.Functions.SPG(A104, "SP_VOLUME_AVG_DAILY_TO_1YR_AVG_DAILY", , "1M")</f>
        <v>96.9</v>
      </c>
      <c r="F104" s="5">
        <f>_xll.SNL.Clients.Office.Excel.Functions.SPG(A104, "SP_VOLUME_AVG_DAILY_TO_1YR_AVG_DAILY", , "3M")</f>
        <v>161.24</v>
      </c>
      <c r="G104" s="9" t="str">
        <f>_xll.SNL.Clients.Office.Excel.Functions.SPG(A104, "IQ_SECTOR")</f>
        <v>Financials</v>
      </c>
      <c r="H104" s="9" t="str">
        <f>_xll.SNL.Clients.Office.Excel.Functions.SPG(A104, "IQ_INDUSTRY_GROUP")</f>
        <v>Financial Services</v>
      </c>
      <c r="I104" s="9" t="str">
        <f>_xll.SNL.Clients.Office.Excel.Functions.SPG(A104, "IQ_INDUSTRY")</f>
        <v>Financial Services</v>
      </c>
      <c r="J104" s="9" t="str">
        <f>_xll.SNL.Clients.Office.Excel.Functions.SPG(A104, "IQ_PRIMARY_INDUSTRY")</f>
        <v>Diversified Financial Services</v>
      </c>
      <c r="K104" s="9" t="str">
        <f>_xll.SNL.Clients.Office.Excel.Functions.SPG(A104, "NAICS_CODE", "Primary")</f>
        <v>523150 - Investment Banking and Securities Intermediation</v>
      </c>
      <c r="L104" s="9" t="str">
        <f>_xll.SNL.Clients.Office.Excel.Functions.SPG(A104, "SP_TOPICTAG")</f>
        <v/>
      </c>
      <c r="M104" s="5">
        <f>_xll.SNL.Clients.Office.Excel.Functions.SPG(A104, "SP_PCT_SHARES_OWNED_ALL_INSTITUTIONS")</f>
        <v>74.63</v>
      </c>
      <c r="N104" s="9" t="str">
        <f>_xll.SNL.Clients.Office.Excel.Functions.SPG(A104, "RD_CREDIT_RATING_GLOBAL", "Issuer Credit Rating", "Local Currency LT|0")</f>
        <v>A</v>
      </c>
      <c r="O104" s="9" t="str">
        <f>_xll.SNL.Clients.Office.Excel.Functions.SPG(A104, "RD_CWOL_GLOBAL", "Issuer Credit Rating", "Local Currency LT|0")</f>
        <v>Stable</v>
      </c>
      <c r="P104" s="9" t="str">
        <f>_xll.SNL.Clients.Office.Excel.Functions.SPG(A104, "RD_RATING_ACTION_GLOBAL", "Issuer Credit Rating", "Local Currency LT|0")</f>
        <v>Upgrade | CreditWatch/Outlook (11/07/2023)</v>
      </c>
      <c r="Q104" s="10">
        <f>_xll.SNL.Clients.Office.Excel.Functions.SPG(A104, "RD_LAST_REVIEW_DATE_GLOBAL", "Issuer Credit Rating", "Local Currency LT")</f>
        <v>45526</v>
      </c>
      <c r="R104" s="10">
        <f>_xll.SNL.Clients.Office.Excel.Functions.SPG(A104, "RD_CREDIT_RATING_DATE_GLOBAL", "Issuer Credit Rating", "Local Currency LT|0")</f>
        <v>45237</v>
      </c>
      <c r="S104" s="10">
        <f>_xll.SNL.Clients.Office.Excel.Functions.SPG(A104, "RD_CREDIT_WATCH_OUTLOOK_DATE_GLOBAL", "Issuer Credit Rating", "Local Currency LT|0")</f>
        <v>45237</v>
      </c>
      <c r="T104" s="13" t="str">
        <f>_xll.SNL.Clients.Office.Excel.Functions.SPG(A104, "SP_BUSINESS_DESCRIPTION")</f>
        <v>Apollo Global Management, Inc. is a private equity firm specializing in investments in credit, private equity, infrastructure, secondaries and real estate markets. The firm prefers to invest in private and public markets. The firm's private equity investments include traditional buyouts, recapitalization, distressed buyouts and debt investments in real estate, corporate partner buyouts, distressed asset, corporate carve-outs, middle market, growth, venture capital, turnaround, bridge, corporate restructuring, special situation, acquisition, and industry consolidation transactions. For credit strategies, the firm focuses to invest in multi-sector credit, semi-liquid credit, direct lending, first lien, unitranche, whole loans and private credit. The firm provides its services to endowment and sovereign wealth funds, as well as other institutional and individual investors. It manages client focused portfolios. The firm launches and manages hedge funds for its clients. It also manages real estate funds and private equity funds for its clients. The firm invests in the fixed income and alternative investment markets across the globe. Its fixed income investments include income-oriented senior loans, bonds, collateralized loan obligations, structured credit, opportunistic credit, non-performing loans, distressed debt, mezzanine debt, and value oriented fixed income securities. The firm seeks to invest in chemicals, commodities, consumer and retail, oil and gas, metals, mining, agriculture, commodities, distribution and transportation, financial and business services, manufacturing and industrial, media distribution, cable, entertainment and leisure, telecom, technology, natural resources, energy, packaging and materials, and satellite and wireless industries. It also focuses on clean energy, sustainable industry, climate solutions, energy transition, industrial decarbonization, sustainable mobility, sustainable resource use, and sustainable real estate. It seeks to invest in companies based in across Africa, Asia, North America with a focus on United States, Western Europe and Europe. It employs a combination of contrarian, value, and distressed strategies to make its investments. The firm seeks to make investments in the range of $75 million and $1500 million. The firm seeks to invest in companies with Enterprise value between $750 million to $2500 million. The firm conducts in-house research to create its investment portfolio. It seeks to acquire minority and majority positions in its portfolio companies. Apollo Global Management, Inc. was founded in 1990 and is headquartered in New York, New York with additional offices in North America, Asia, Africa and Europe.</v>
      </c>
    </row>
    <row r="105" spans="1:20" x14ac:dyDescent="0.3">
      <c r="A105" s="12" t="s">
        <v>1665</v>
      </c>
      <c r="B105" s="10">
        <f>_xll.SNL.Clients.Office.Excel.Functions.SPG(A105,"SP_IPO_DATE")</f>
        <v>42180</v>
      </c>
      <c r="C105" s="5">
        <f>_xll.SNL.Clients.Office.Excel.Functions.SPG(A105, "SP_VOLUME_AVG_WEEKLY_TO_SHARES_OUT", , "1M")</f>
        <v>6.7588227893862287</v>
      </c>
      <c r="D105" s="5">
        <f>_xll.SNL.Clients.Office.Excel.Functions.SPG(A105, "SP_VOLUME_AVG_WEEKLY_TO_SHARES_OUT", , "3M")</f>
        <v>4.9609198824279304</v>
      </c>
      <c r="E105" s="5">
        <f>_xll.SNL.Clients.Office.Excel.Functions.SPG(A105, "SP_VOLUME_AVG_DAILY_TO_1YR_AVG_DAILY", , "1M")</f>
        <v>119.32</v>
      </c>
      <c r="F105" s="5">
        <f>_xll.SNL.Clients.Office.Excel.Functions.SPG(A105, "SP_VOLUME_AVG_DAILY_TO_1YR_AVG_DAILY", , "3M")</f>
        <v>87.58</v>
      </c>
      <c r="G105" s="9" t="str">
        <f>_xll.SNL.Clients.Office.Excel.Functions.SPG(A105, "IQ_SECTOR")</f>
        <v>Information Technology</v>
      </c>
      <c r="H105" s="9" t="str">
        <f>_xll.SNL.Clients.Office.Excel.Functions.SPG(A105, "IQ_INDUSTRY_GROUP")</f>
        <v>Software and Services</v>
      </c>
      <c r="I105" s="9" t="str">
        <f>_xll.SNL.Clients.Office.Excel.Functions.SPG(A105, "IQ_INDUSTRY")</f>
        <v>Software</v>
      </c>
      <c r="J105" s="9" t="str">
        <f>_xll.SNL.Clients.Office.Excel.Functions.SPG(A105, "IQ_PRIMARY_INDUSTRY")</f>
        <v>Application Software</v>
      </c>
      <c r="K105" s="9" t="str">
        <f>_xll.SNL.Clients.Office.Excel.Functions.SPG(A105, "NAICS_CODE", "Primary")</f>
        <v>513210 - Software Publishers</v>
      </c>
      <c r="L105" s="9" t="str">
        <f>_xll.SNL.Clients.Office.Excel.Functions.SPG(A105, "SP_TOPICTAG")</f>
        <v>Software Development; Cloud Management; Data Integration; Customer Relationship Management; Cloud Infrastructure; Process Automation; Real Estate Technology</v>
      </c>
      <c r="M105" s="5">
        <f>_xll.SNL.Clients.Office.Excel.Functions.SPG(A105, "SP_PCT_SHARES_OWNED_ALL_INSTITUTIONS")</f>
        <v>52.29</v>
      </c>
      <c r="N105" s="9" t="str">
        <f>_xll.SNL.Clients.Office.Excel.Functions.SPG(A105, "RD_CREDIT_RATING_GLOBAL", "Issuer Credit Rating", "Local Currency LT|0")</f>
        <v/>
      </c>
      <c r="O105" s="9" t="str">
        <f>_xll.SNL.Clients.Office.Excel.Functions.SPG(A105, "RD_CWOL_GLOBAL", "Issuer Credit Rating", "Local Currency LT|0")</f>
        <v/>
      </c>
      <c r="P105" s="9" t="str">
        <f>_xll.SNL.Clients.Office.Excel.Functions.SPG(A105, "RD_RATING_ACTION_GLOBAL", "Issuer Credit Rating", "Local Currency LT|0")</f>
        <v/>
      </c>
      <c r="Q105" s="10" t="str">
        <f>_xll.SNL.Clients.Office.Excel.Functions.SPG(A105, "RD_LAST_REVIEW_DATE_GLOBAL", "Issuer Credit Rating", "Local Currency LT")</f>
        <v/>
      </c>
      <c r="R105" s="10" t="str">
        <f>_xll.SNL.Clients.Office.Excel.Functions.SPG(A105, "RD_CREDIT_RATING_DATE_GLOBAL", "Issuer Credit Rating", "Local Currency LT|0")</f>
        <v/>
      </c>
      <c r="S105" s="10" t="str">
        <f>_xll.SNL.Clients.Office.Excel.Functions.SPG(A105, "RD_CREDIT_WATCH_OUTLOOK_DATE_GLOBAL", "Issuer Credit Rating", "Local Currency LT|0")</f>
        <v/>
      </c>
      <c r="T105" s="13" t="str">
        <f>_xll.SNL.Clients.Office.Excel.Functions.SPG(A105, "SP_BUSINESS_DESCRIPTION")</f>
        <v>AppFolio, Inc., together with its subsidiaries, provides cloud-based platform for the real estate industry in the United States. The company provides a cloud-based platform that assist with leasing, maintenance, accounting, and other business critical tasks; includes generative AI to answer questions, perform tasks, and automate common workflows; and other technology and services offered by third parties. It offers AppFolio Property Manager Core, a platform that provides the basic functionalities required to operate a property management business, as well as serves as a system of record; AppFolio Property Manager Plus, which offers housing management, student housing management, complex accounting, advanced data analysis, user-defined field customization, and enhanced customer support services; AppFolio Property Manager Max that provides customer relationship management tools, user-defined field customization, full database access through a read/write application programming interface, and customer support resource services; and AppFolio Investment Manager, a software that offers investment management, asset management, and relationship management solutions. The company also provides value-added services, which are designed to enhance, automate, and streamline business-critical processes and workflows for property management businesses, such as electronic payment, tenant screening, and risk mitigation services. AppFolio, Inc. was incorporated in 2006 and is headquartered in Santa Barbara, California.</v>
      </c>
    </row>
    <row r="106" spans="1:20" x14ac:dyDescent="0.3">
      <c r="A106" s="12" t="s">
        <v>1079</v>
      </c>
      <c r="B106" s="10" t="str">
        <f>_xll.SNL.Clients.Office.Excel.Functions.SPG(A106,"SP_IPO_DATE")</f>
        <v/>
      </c>
      <c r="C106" s="5">
        <f>_xll.SNL.Clients.Office.Excel.Functions.SPG(A106, "SP_VOLUME_AVG_WEEKLY_TO_SHARES_OUT", , "1M")</f>
        <v>3.3113409624466454</v>
      </c>
      <c r="D106" s="5">
        <f>_xll.SNL.Clients.Office.Excel.Functions.SPG(A106, "SP_VOLUME_AVG_WEEKLY_TO_SHARES_OUT", , "3M")</f>
        <v>3.4363663477796229</v>
      </c>
      <c r="E106" s="5">
        <f>_xll.SNL.Clients.Office.Excel.Functions.SPG(A106, "SP_VOLUME_AVG_DAILY_TO_1YR_AVG_DAILY", , "1M")</f>
        <v>80.52</v>
      </c>
      <c r="F106" s="5">
        <f>_xll.SNL.Clients.Office.Excel.Functions.SPG(A106, "SP_VOLUME_AVG_DAILY_TO_1YR_AVG_DAILY", , "3M")</f>
        <v>83.56</v>
      </c>
      <c r="G106" s="9" t="str">
        <f>_xll.SNL.Clients.Office.Excel.Functions.SPG(A106, "IQ_SECTOR")</f>
        <v>Real Estate</v>
      </c>
      <c r="H106" s="9" t="str">
        <f>_xll.SNL.Clients.Office.Excel.Functions.SPG(A106, "IQ_INDUSTRY_GROUP")</f>
        <v>Equity Real Estate Investment Trusts (REITs)</v>
      </c>
      <c r="I106" s="9" t="str">
        <f>_xll.SNL.Clients.Office.Excel.Functions.SPG(A106, "IQ_INDUSTRY")</f>
        <v>Hotel and Resort REITs</v>
      </c>
      <c r="J106" s="9" t="str">
        <f>_xll.SNL.Clients.Office.Excel.Functions.SPG(A106, "IQ_PRIMARY_INDUSTRY")</f>
        <v>Hotel and Resort REITs</v>
      </c>
      <c r="K106" s="9" t="str">
        <f>_xll.SNL.Clients.Office.Excel.Functions.SPG(A106, "NAICS_CODE", "Primary")</f>
        <v>531110 - Lessors of Residential Buildings and Dwellings</v>
      </c>
      <c r="L106" s="9" t="str">
        <f>_xll.SNL.Clients.Office.Excel.Functions.SPG(A106, "SP_TOPICTAG")</f>
        <v/>
      </c>
      <c r="M106" s="5">
        <f>_xll.SNL.Clients.Office.Excel.Functions.SPG(A106, "SP_PCT_SHARES_OWNED_ALL_INSTITUTIONS")</f>
        <v>85.96</v>
      </c>
      <c r="N106" s="9" t="str">
        <f>_xll.SNL.Clients.Office.Excel.Functions.SPG(A106, "RD_CREDIT_RATING_GLOBAL", "Issuer Credit Rating", "Local Currency LT|0")</f>
        <v/>
      </c>
      <c r="O106" s="9" t="str">
        <f>_xll.SNL.Clients.Office.Excel.Functions.SPG(A106, "RD_CWOL_GLOBAL", "Issuer Credit Rating", "Local Currency LT|0")</f>
        <v/>
      </c>
      <c r="P106" s="9" t="str">
        <f>_xll.SNL.Clients.Office.Excel.Functions.SPG(A106, "RD_RATING_ACTION_GLOBAL", "Issuer Credit Rating", "Local Currency LT|0")</f>
        <v/>
      </c>
      <c r="Q106" s="10" t="str">
        <f>_xll.SNL.Clients.Office.Excel.Functions.SPG(A106, "RD_LAST_REVIEW_DATE_GLOBAL", "Issuer Credit Rating", "Local Currency LT")</f>
        <v/>
      </c>
      <c r="R106" s="10" t="str">
        <f>_xll.SNL.Clients.Office.Excel.Functions.SPG(A106, "RD_CREDIT_RATING_DATE_GLOBAL", "Issuer Credit Rating", "Local Currency LT|0")</f>
        <v/>
      </c>
      <c r="S106" s="10" t="str">
        <f>_xll.SNL.Clients.Office.Excel.Functions.SPG(A106, "RD_CREDIT_WATCH_OUTLOOK_DATE_GLOBAL", "Issuer Credit Rating", "Local Currency LT|0")</f>
        <v/>
      </c>
      <c r="T106" s="13" t="str">
        <f>_xll.SNL.Clients.Office.Excel.Functions.SPG(A106, "SP_BUSINESS_DESCRIPTION")</f>
        <v>Apple Hospitality REIT, Inc., formed in November 2007 as a Virginia corporation, together with its wholly-owned subsidiaries (the “Company”), is a self-advised real estate investment trust (“REIT”) that invests in income-producing real estate, primarily in the lodging sector, in the United States (“U.S.”). The Company’s fiscal year end is December 31. The Company has no foreign operations or assets, and its operating structure includes only one reportable segment. Although the Company has interests in potential variable interest entities through its purchase commitments, it is not the primary beneficiary as the Company does not have any elements of power in the decision-making process of these entities; therefore, the Company does not consolidate the entities. As of March 31, 2024, the Company owned 224 hotels with an aggregate of 29,886 guest rooms located in 37 states and the District of Columbia (“D.C.”). The Company’s common shares are listed on the New York Stock Exchange (“NYSE”) under the ticker symbol “APLE.”</v>
      </c>
    </row>
    <row r="107" spans="1:20" x14ac:dyDescent="0.3">
      <c r="A107" s="12" t="s">
        <v>43</v>
      </c>
      <c r="B107" s="10">
        <f>_xll.SNL.Clients.Office.Excel.Functions.SPG(A107,"SP_IPO_DATE")</f>
        <v>29567</v>
      </c>
      <c r="C107" s="5">
        <f>_xll.SNL.Clients.Office.Excel.Functions.SPG(A107, "SP_VOLUME_AVG_WEEKLY_TO_SHARES_OUT", , "1M")</f>
        <v>1.9151482100633717</v>
      </c>
      <c r="D107" s="5">
        <f>_xll.SNL.Clients.Office.Excel.Functions.SPG(A107, "SP_VOLUME_AVG_WEEKLY_TO_SHARES_OUT", , "3M")</f>
        <v>1.6746894826892615</v>
      </c>
      <c r="E107" s="5">
        <f>_xll.SNL.Clients.Office.Excel.Functions.SPG(A107, "SP_VOLUME_AVG_DAILY_TO_1YR_AVG_DAILY", , "1M")</f>
        <v>101.07</v>
      </c>
      <c r="F107" s="5">
        <f>_xll.SNL.Clients.Office.Excel.Functions.SPG(A107, "SP_VOLUME_AVG_DAILY_TO_1YR_AVG_DAILY", , "3M")</f>
        <v>88.38</v>
      </c>
      <c r="G107" s="9" t="str">
        <f>_xll.SNL.Clients.Office.Excel.Functions.SPG(A107, "IQ_SECTOR")</f>
        <v>Information Technology</v>
      </c>
      <c r="H107" s="9" t="str">
        <f>_xll.SNL.Clients.Office.Excel.Functions.SPG(A107, "IQ_INDUSTRY_GROUP")</f>
        <v>Technology Hardware and Equipment</v>
      </c>
      <c r="I107" s="9" t="str">
        <f>_xll.SNL.Clients.Office.Excel.Functions.SPG(A107, "IQ_INDUSTRY")</f>
        <v>Technology Hardware, Storage and Peripherals</v>
      </c>
      <c r="J107" s="9" t="str">
        <f>_xll.SNL.Clients.Office.Excel.Functions.SPG(A107, "IQ_PRIMARY_INDUSTRY")</f>
        <v>Technology Hardware, Storage and Peripherals</v>
      </c>
      <c r="K107" s="9" t="str">
        <f>_xll.SNL.Clients.Office.Excel.Functions.SPG(A107, "NAICS_CODE", "Primary")</f>
        <v>334220 - Radio and Television Broadcasting and Wireless Communications Equipment Manufacturing</v>
      </c>
      <c r="L107" s="9" t="str">
        <f>_xll.SNL.Clients.Office.Excel.Functions.SPG(A107, "SP_TOPICTAG")</f>
        <v>Software Development; Fitness; Wearables; Data Protection; Biofuel; Cloud Infrastructure; Cloud Storage; Storage Management; Online Payments; Utility Scale Solar; Onshore and Offshore Wind</v>
      </c>
      <c r="M107" s="5">
        <f>_xll.SNL.Clients.Office.Excel.Functions.SPG(A107, "SP_PCT_SHARES_OWNED_ALL_INSTITUTIONS")</f>
        <v>61.19</v>
      </c>
      <c r="N107" s="9" t="str">
        <f>_xll.SNL.Clients.Office.Excel.Functions.SPG(A107, "RD_CREDIT_RATING_GLOBAL", "Issuer Credit Rating", "Local Currency LT|0")</f>
        <v>AA+</v>
      </c>
      <c r="O107" s="9" t="str">
        <f>_xll.SNL.Clients.Office.Excel.Functions.SPG(A107, "RD_CWOL_GLOBAL", "Issuer Credit Rating", "Local Currency LT|0")</f>
        <v>Stable</v>
      </c>
      <c r="P107" s="9" t="str">
        <f>_xll.SNL.Clients.Office.Excel.Functions.SPG(A107, "RD_RATING_ACTION_GLOBAL", "Issuer Credit Rating", "Local Currency LT|0")</f>
        <v>New Rating | CreditWatch/Outlook (04/23/2013)</v>
      </c>
      <c r="Q107" s="10">
        <f>_xll.SNL.Clients.Office.Excel.Functions.SPG(A107, "RD_LAST_REVIEW_DATE_GLOBAL", "Issuer Credit Rating", "Local Currency LT")</f>
        <v>45429</v>
      </c>
      <c r="R107" s="10">
        <f>_xll.SNL.Clients.Office.Excel.Functions.SPG(A107, "RD_CREDIT_RATING_DATE_GLOBAL", "Issuer Credit Rating", "Local Currency LT|0")</f>
        <v>41387</v>
      </c>
      <c r="S107" s="10">
        <f>_xll.SNL.Clients.Office.Excel.Functions.SPG(A107, "RD_CREDIT_WATCH_OUTLOOK_DATE_GLOBAL", "Issuer Credit Rating", "Local Currency LT|0")</f>
        <v>41387</v>
      </c>
      <c r="T107" s="13" t="str">
        <f>_xll.SNL.Clients.Office.Excel.Functions.SPG(A107, "SP_BUSINESS_DESCRIPTION")</f>
        <v>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AirPods, Apple TV, Apple Watch, Beats products, and HomePod. It also provides AppleCare support and cloud services; and operates various platforms, including the App Store that allow customers to discover and download applications and digital content, such as books, music, video, games, and podcasts, as well as advertising services include third-party licensing arrangements and its own advertising platforms. In addition, the company offers various subscription-based services, such as Apple Arcade, a game subscription service; Apple Fitness+, a personalized fitness service; Apple Music, which offers users a curated listening experience with on-demand radio stations; Apple News+, a subscription news and magazine service; Apple TV+, which offers exclusive original content; Apple Card, a co-branded credit card; and Apple Pay, a cashless payment service, as well as licenses its intellectual property. The company serves consumers, and small and mid-sized businesses; and the education, enterprise, and government markets. It distributes third-party applications for its products through the App Store. The company also sells its products through its retail and online stores, and direct sales force; and third-party cellular network carriers, wholesalers, retailers, and resellers. Apple Inc. was founded in 1976 and is headquartered in Cupertino, California.</v>
      </c>
    </row>
    <row r="108" spans="1:20" x14ac:dyDescent="0.3">
      <c r="A108" s="12" t="s">
        <v>1666</v>
      </c>
      <c r="B108" s="10" t="str">
        <f>_xll.SNL.Clients.Office.Excel.Functions.SPG(A108,"SP_IPO_DATE")</f>
        <v/>
      </c>
      <c r="C108" s="5">
        <f>_xll.SNL.Clients.Office.Excel.Functions.SPG(A108, "SP_VOLUME_AVG_WEEKLY_TO_SHARES_OUT", , "1M")</f>
        <v>3.6112655825176843</v>
      </c>
      <c r="D108" s="5">
        <f>_xll.SNL.Clients.Office.Excel.Functions.SPG(A108, "SP_VOLUME_AVG_WEEKLY_TO_SHARES_OUT", , "3M")</f>
        <v>3.8436887053444599</v>
      </c>
      <c r="E108" s="5">
        <f>_xll.SNL.Clients.Office.Excel.Functions.SPG(A108, "SP_VOLUME_AVG_DAILY_TO_1YR_AVG_DAILY", , "1M")</f>
        <v>92.24</v>
      </c>
      <c r="F108" s="5">
        <f>_xll.SNL.Clients.Office.Excel.Functions.SPG(A108, "SP_VOLUME_AVG_DAILY_TO_1YR_AVG_DAILY", , "3M")</f>
        <v>98.18</v>
      </c>
      <c r="G108" s="9" t="str">
        <f>_xll.SNL.Clients.Office.Excel.Functions.SPG(A108, "IQ_SECTOR")</f>
        <v>Industrials</v>
      </c>
      <c r="H108" s="9" t="str">
        <f>_xll.SNL.Clients.Office.Excel.Functions.SPG(A108, "IQ_INDUSTRY_GROUP")</f>
        <v>Capital Goods</v>
      </c>
      <c r="I108" s="9" t="str">
        <f>_xll.SNL.Clients.Office.Excel.Functions.SPG(A108, "IQ_INDUSTRY")</f>
        <v>Trading Companies and Distributors</v>
      </c>
      <c r="J108" s="9" t="str">
        <f>_xll.SNL.Clients.Office.Excel.Functions.SPG(A108, "IQ_PRIMARY_INDUSTRY")</f>
        <v>Trading Companies and Distributors</v>
      </c>
      <c r="K108" s="9" t="str">
        <f>_xll.SNL.Clients.Office.Excel.Functions.SPG(A108, "NAICS_CODE", "Primary")</f>
        <v>4238 - Machinery, Equipment, and Supplies Merchant Wholesalers</v>
      </c>
      <c r="L108" s="9" t="str">
        <f>_xll.SNL.Clients.Office.Excel.Functions.SPG(A108, "SP_TOPICTAG")</f>
        <v>EDI (Electronic Data Interchange); Freight Service; Industrial Automation; RFID (Radio Frequency Identification); Sensors; Courier Service; Process Automation</v>
      </c>
      <c r="M108" s="5">
        <f>_xll.SNL.Clients.Office.Excel.Functions.SPG(A108, "SP_PCT_SHARES_OWNED_ALL_INSTITUTIONS")</f>
        <v>94.85</v>
      </c>
      <c r="N108" s="9" t="str">
        <f>_xll.SNL.Clients.Office.Excel.Functions.SPG(A108, "RD_CREDIT_RATING_GLOBAL", "Issuer Credit Rating", "Local Currency LT|0")</f>
        <v/>
      </c>
      <c r="O108" s="9" t="str">
        <f>_xll.SNL.Clients.Office.Excel.Functions.SPG(A108, "RD_CWOL_GLOBAL", "Issuer Credit Rating", "Local Currency LT|0")</f>
        <v/>
      </c>
      <c r="P108" s="9" t="str">
        <f>_xll.SNL.Clients.Office.Excel.Functions.SPG(A108, "RD_RATING_ACTION_GLOBAL", "Issuer Credit Rating", "Local Currency LT|0")</f>
        <v/>
      </c>
      <c r="Q108" s="10" t="str">
        <f>_xll.SNL.Clients.Office.Excel.Functions.SPG(A108, "RD_LAST_REVIEW_DATE_GLOBAL", "Issuer Credit Rating", "Local Currency LT")</f>
        <v/>
      </c>
      <c r="R108" s="10" t="str">
        <f>_xll.SNL.Clients.Office.Excel.Functions.SPG(A108, "RD_CREDIT_RATING_DATE_GLOBAL", "Issuer Credit Rating", "Local Currency LT|0")</f>
        <v/>
      </c>
      <c r="S108" s="10" t="str">
        <f>_xll.SNL.Clients.Office.Excel.Functions.SPG(A108, "RD_CREDIT_WATCH_OUTLOOK_DATE_GLOBAL", "Issuer Credit Rating", "Local Currency LT|0")</f>
        <v/>
      </c>
      <c r="T108" s="13" t="str">
        <f>_xll.SNL.Clients.Office.Excel.Functions.SPG(A108, "SP_BUSINESS_DESCRIPTION")</f>
        <v>Applied Industrial Technologies, Inc. distributes industrial motion, power, control, and automation technology solutions in the United States, Canada, Mexico, Australia, New Zealand, Singapore, and Costa Rica. It operates in two segments, Service Center Based Distribution, and Engineered Solutions. The company distributes bearings, power transmission products, engineered fluid power components and systems, specialty flow control solutions, advanced automation products, industrial rubber products, linear motion components, automation solutions, tools, safety products, oilfield supplies, and other industrial and maintenance supplies; and motors, belting, drives, couplings, pumps, hydraulic and pneumatic components, filtration supplies, valves, fittings, process instrumentation, actuators, and hoses, filtration supplies, as well as other related supplies for general operational needs of customers’ machinery and equipment. It also operates fabricated rubber shops and service field crews that install, modify, and repair conveyor belts and rubber linings, as well as offer hose assemblies. In addition, the company provides technical support services; engages in the distribution of fluid power and industrial flow control products; advanced automation solutions, including machine vision, robotics, motion control, and smart technologies. It distributes industrial products through a network of service centers. The company serves various industries, including agriculture and food processing, cement, chemicals and petrochemicals, fabricated metals, forest products, industrial machinery and equipment, life sciences, mining, oil and gas, primary metals, technology, transportation, and utilities, as well as government entities. The company was formerly known as Bearings, Inc. and changed its to name to Applied Industrial Technologies, Inc. in 1997. The company was founded in 1923 and is headquartered in Cleveland, Ohio.</v>
      </c>
    </row>
    <row r="109" spans="1:20" x14ac:dyDescent="0.3">
      <c r="A109" s="12" t="s">
        <v>44</v>
      </c>
      <c r="B109" s="10">
        <f>_xll.SNL.Clients.Office.Excel.Functions.SPG(A109,"SP_IPO_DATE")</f>
        <v>28503</v>
      </c>
      <c r="C109" s="5">
        <f>_xll.SNL.Clients.Office.Excel.Functions.SPG(A109, "SP_VOLUME_AVG_WEEKLY_TO_SHARES_OUT", , "1M")</f>
        <v>4.1710046123505942</v>
      </c>
      <c r="D109" s="5">
        <f>_xll.SNL.Clients.Office.Excel.Functions.SPG(A109, "SP_VOLUME_AVG_WEEKLY_TO_SHARES_OUT", , "3M")</f>
        <v>4.2554459541932301</v>
      </c>
      <c r="E109" s="5">
        <f>_xll.SNL.Clients.Office.Excel.Functions.SPG(A109, "SP_VOLUME_AVG_DAILY_TO_1YR_AVG_DAILY", , "1M")</f>
        <v>108.89</v>
      </c>
      <c r="F109" s="5">
        <f>_xll.SNL.Clients.Office.Excel.Functions.SPG(A109, "SP_VOLUME_AVG_DAILY_TO_1YR_AVG_DAILY", , "3M")</f>
        <v>111.1</v>
      </c>
      <c r="G109" s="9" t="str">
        <f>_xll.SNL.Clients.Office.Excel.Functions.SPG(A109, "IQ_SECTOR")</f>
        <v>Information Technology</v>
      </c>
      <c r="H109" s="9" t="str">
        <f>_xll.SNL.Clients.Office.Excel.Functions.SPG(A109, "IQ_INDUSTRY_GROUP")</f>
        <v>Semiconductors and Semiconductor Equipment</v>
      </c>
      <c r="I109" s="9" t="str">
        <f>_xll.SNL.Clients.Office.Excel.Functions.SPG(A109, "IQ_INDUSTRY")</f>
        <v>Semiconductors and Semiconductor Equipment</v>
      </c>
      <c r="J109" s="9" t="str">
        <f>_xll.SNL.Clients.Office.Excel.Functions.SPG(A109, "IQ_PRIMARY_INDUSTRY")</f>
        <v>Semiconductor Materials and Equipment</v>
      </c>
      <c r="K109" s="9" t="str">
        <f>_xll.SNL.Clients.Office.Excel.Functions.SPG(A109, "NAICS_CODE", "Primary")</f>
        <v>333242 - Semiconductor Machinery Manufacturing</v>
      </c>
      <c r="L109" s="9" t="str">
        <f>_xll.SNL.Clients.Office.Excel.Functions.SPG(A109, "SP_TOPICTAG")</f>
        <v>Industrial Automation; Sensors; 3D Printing</v>
      </c>
      <c r="M109" s="5">
        <f>_xll.SNL.Clients.Office.Excel.Functions.SPG(A109, "SP_PCT_SHARES_OWNED_ALL_INSTITUTIONS")</f>
        <v>80.86</v>
      </c>
      <c r="N109" s="9" t="str">
        <f>_xll.SNL.Clients.Office.Excel.Functions.SPG(A109, "RD_CREDIT_RATING_GLOBAL", "Issuer Credit Rating", "Local Currency LT|0")</f>
        <v>A</v>
      </c>
      <c r="O109" s="9" t="str">
        <f>_xll.SNL.Clients.Office.Excel.Functions.SPG(A109, "RD_CWOL_GLOBAL", "Issuer Credit Rating", "Local Currency LT|0")</f>
        <v>Stable</v>
      </c>
      <c r="P109" s="9" t="str">
        <f>_xll.SNL.Clients.Office.Excel.Functions.SPG(A109, "RD_RATING_ACTION_GLOBAL", "Issuer Credit Rating", "Local Currency LT|0")</f>
        <v>Upgrade | CreditWatch/Outlook (08/09/2021)</v>
      </c>
      <c r="Q109" s="10">
        <f>_xll.SNL.Clients.Office.Excel.Functions.SPG(A109, "RD_LAST_REVIEW_DATE_GLOBAL", "Issuer Credit Rating", "Local Currency LT")</f>
        <v>45464</v>
      </c>
      <c r="R109" s="10">
        <f>_xll.SNL.Clients.Office.Excel.Functions.SPG(A109, "RD_CREDIT_RATING_DATE_GLOBAL", "Issuer Credit Rating", "Local Currency LT|0")</f>
        <v>44417</v>
      </c>
      <c r="S109" s="10">
        <f>_xll.SNL.Clients.Office.Excel.Functions.SPG(A109, "RD_CREDIT_WATCH_OUTLOOK_DATE_GLOBAL", "Issuer Credit Rating", "Local Currency LT|0")</f>
        <v>44417</v>
      </c>
      <c r="T109" s="13" t="str">
        <f>_xll.SNL.Clients.Office.Excel.Functions.SPG(A109, "SP_BUSINESS_DESCRIPTION")</f>
        <v>Applied Materials, Inc. engages in the provision of manufacturing equipment, services, and software to the semiconductor, display, and related industries. The company operates through three segments: Semiconductor Systems, Applied Global Services, and Display. The Semiconductor Systems segment develops, manufactures, and sells semiconductor capital equipment that is used to fabricate semiconductor chips or integrated circuits. The Applied Global Services segment provides integrated solutions to optimize equipment and fab performance and productivity comprising spares, upgrades, services, and other equipment and factory automation software for semiconductor, display, and other products. The Display segment offers products for manufacturing liquid crystal displays; organic light-emitting diodes; and other display technologies for TVs, monitors, laptops, personal computers, smart phones, and other consumer-oriented devices and solar energy cells. It operates in the United States, China, Korea, Taiwan, Japan, Southeast Asia, Europe, and internationally. The company was incorporated in 1967 and is headquartered in Santa Clara, California.</v>
      </c>
    </row>
    <row r="110" spans="1:20" x14ac:dyDescent="0.3">
      <c r="A110" s="12" t="s">
        <v>1667</v>
      </c>
      <c r="B110" s="10" t="str">
        <f>_xll.SNL.Clients.Office.Excel.Functions.SPG(A110,"SP_IPO_DATE")</f>
        <v/>
      </c>
      <c r="C110" s="5">
        <f>_xll.SNL.Clients.Office.Excel.Functions.SPG(A110, "SP_VOLUME_AVG_WEEKLY_TO_SHARES_OUT", , "1M")</f>
        <v>2.9770436729160341</v>
      </c>
      <c r="D110" s="5">
        <f>_xll.SNL.Clients.Office.Excel.Functions.SPG(A110, "SP_VOLUME_AVG_WEEKLY_TO_SHARES_OUT", , "3M")</f>
        <v>2.4137205689373062</v>
      </c>
      <c r="E110" s="5">
        <f>_xll.SNL.Clients.Office.Excel.Functions.SPG(A110, "SP_VOLUME_AVG_DAILY_TO_1YR_AVG_DAILY", , "1M")</f>
        <v>135.80000000000001</v>
      </c>
      <c r="F110" s="5">
        <f>_xll.SNL.Clients.Office.Excel.Functions.SPG(A110, "SP_VOLUME_AVG_DAILY_TO_1YR_AVG_DAILY", , "3M")</f>
        <v>110.1</v>
      </c>
      <c r="G110" s="9" t="str">
        <f>_xll.SNL.Clients.Office.Excel.Functions.SPG(A110, "IQ_SECTOR")</f>
        <v>Materials</v>
      </c>
      <c r="H110" s="9" t="str">
        <f>_xll.SNL.Clients.Office.Excel.Functions.SPG(A110, "IQ_INDUSTRY_GROUP")</f>
        <v>Materials</v>
      </c>
      <c r="I110" s="9" t="str">
        <f>_xll.SNL.Clients.Office.Excel.Functions.SPG(A110, "IQ_INDUSTRY")</f>
        <v>Containers and Packaging</v>
      </c>
      <c r="J110" s="9" t="str">
        <f>_xll.SNL.Clients.Office.Excel.Functions.SPG(A110, "IQ_PRIMARY_INDUSTRY")</f>
        <v>Metal, Glass and Plastic Containers</v>
      </c>
      <c r="K110" s="9" t="str">
        <f>_xll.SNL.Clients.Office.Excel.Functions.SPG(A110, "NAICS_CODE", "Primary")</f>
        <v>326199 - All Other Plastics Product Manufacturing</v>
      </c>
      <c r="L110" s="9" t="str">
        <f>_xll.SNL.Clients.Office.Excel.Functions.SPG(A110, "SP_TOPICTAG")</f>
        <v>Health Diagnostics; MHealth; Immunology; Pulmonology; Respiratory</v>
      </c>
      <c r="M110" s="5">
        <f>_xll.SNL.Clients.Office.Excel.Functions.SPG(A110, "SP_PCT_SHARES_OWNED_ALL_INSTITUTIONS")</f>
        <v>92.33</v>
      </c>
      <c r="N110" s="9" t="str">
        <f>_xll.SNL.Clients.Office.Excel.Functions.SPG(A110, "RD_CREDIT_RATING_GLOBAL", "Issuer Credit Rating", "Local Currency LT|0")</f>
        <v>BBB-</v>
      </c>
      <c r="O110" s="9" t="str">
        <f>_xll.SNL.Clients.Office.Excel.Functions.SPG(A110, "RD_CWOL_GLOBAL", "Issuer Credit Rating", "Local Currency LT|0")</f>
        <v>Stable</v>
      </c>
      <c r="P110" s="9" t="str">
        <f>_xll.SNL.Clients.Office.Excel.Functions.SPG(A110, "RD_RATING_ACTION_GLOBAL", "Issuer Credit Rating", "Local Currency LT|0")</f>
        <v>New Rating | CreditWatch/Outlook (02/22/2022)</v>
      </c>
      <c r="Q110" s="10">
        <f>_xll.SNL.Clients.Office.Excel.Functions.SPG(A110, "RD_LAST_REVIEW_DATE_GLOBAL", "Issuer Credit Rating", "Local Currency LT")</f>
        <v>45489</v>
      </c>
      <c r="R110" s="10">
        <f>_xll.SNL.Clients.Office.Excel.Functions.SPG(A110, "RD_CREDIT_RATING_DATE_GLOBAL", "Issuer Credit Rating", "Local Currency LT|0")</f>
        <v>44614</v>
      </c>
      <c r="S110" s="10">
        <f>_xll.SNL.Clients.Office.Excel.Functions.SPG(A110, "RD_CREDIT_WATCH_OUTLOOK_DATE_GLOBAL", "Issuer Credit Rating", "Local Currency LT|0")</f>
        <v>44614</v>
      </c>
      <c r="T110" s="13" t="str">
        <f>_xll.SNL.Clients.Office.Excel.Functions.SPG(A110, "SP_BUSINESS_DESCRIPTION")</f>
        <v>AptarGroup, Inc. designs and manufactures a range of drug delivery, consumer product dispensing, and active material science solutions and services for the pharmaceutical, beauty, personal care, home care, and food and beverage markets. The company operates through Aptar Pharma, Aptar Beauty, and Aptar Closures segments. It also provides pumps for nasal allergy treatments; and metered dose inhaler valves for respiratory ailments, such as asthma and chronic obstructive pulmonary diseases; elastomer for injectable primary packaging components; and active material science solutions. In addition, the company offers dispensing pumps, closures, elastomeric components, aerosol valves, and digital health solutions. It primarily sells its products and services in Asia, Europe, Latin America, and North America. AptarGroup, Inc. was incorporated in 1992 and is headquartered in Crystal Lake, Illinois.</v>
      </c>
    </row>
    <row r="111" spans="1:20" x14ac:dyDescent="0.3">
      <c r="A111" s="12" t="s">
        <v>45</v>
      </c>
      <c r="B111" s="10">
        <f>_xll.SNL.Clients.Office.Excel.Functions.SPG(A111,"SP_IPO_DATE")</f>
        <v>40863</v>
      </c>
      <c r="C111" s="5">
        <f>_xll.SNL.Clients.Office.Excel.Functions.SPG(A111, "SP_VOLUME_AVG_WEEKLY_TO_SHARES_OUT", , "1M")</f>
        <v>7.4073803675947945</v>
      </c>
      <c r="D111" s="5">
        <f>_xll.SNL.Clients.Office.Excel.Functions.SPG(A111, "SP_VOLUME_AVG_WEEKLY_TO_SHARES_OUT", , "3M")</f>
        <v>8.1041651092947351</v>
      </c>
      <c r="E111" s="5">
        <f>_xll.SNL.Clients.Office.Excel.Functions.SPG(A111, "SP_VOLUME_AVG_DAILY_TO_1YR_AVG_DAILY", , "1M")</f>
        <v>105.24</v>
      </c>
      <c r="F111" s="5">
        <f>_xll.SNL.Clients.Office.Excel.Functions.SPG(A111, "SP_VOLUME_AVG_DAILY_TO_1YR_AVG_DAILY", , "3M")</f>
        <v>115.14</v>
      </c>
      <c r="G111" s="9" t="str">
        <f>_xll.SNL.Clients.Office.Excel.Functions.SPG(A111, "IQ_SECTOR")</f>
        <v>Consumer Discretionary</v>
      </c>
      <c r="H111" s="9" t="str">
        <f>_xll.SNL.Clients.Office.Excel.Functions.SPG(A111, "IQ_INDUSTRY_GROUP")</f>
        <v>Automobiles and Components</v>
      </c>
      <c r="I111" s="9" t="str">
        <f>_xll.SNL.Clients.Office.Excel.Functions.SPG(A111, "IQ_INDUSTRY")</f>
        <v>Automobile Components</v>
      </c>
      <c r="J111" s="9" t="str">
        <f>_xll.SNL.Clients.Office.Excel.Functions.SPG(A111, "IQ_PRIMARY_INDUSTRY")</f>
        <v>Automotive Parts and Equipment</v>
      </c>
      <c r="K111" s="9" t="str">
        <f>_xll.SNL.Clients.Office.Excel.Functions.SPG(A111, "NAICS_CODE", "Primary")</f>
        <v>3363 - Motor Vehicle Parts Manufacturing</v>
      </c>
      <c r="L111" s="9" t="str">
        <f>_xll.SNL.Clients.Office.Excel.Functions.SPG(A111, "SP_TOPICTAG")</f>
        <v>Fleet Management; Industrial Automation; Sensors; Electric Vehicle; Process Automation; Autonomous Vehicles</v>
      </c>
      <c r="M111" s="5">
        <f>_xll.SNL.Clients.Office.Excel.Functions.SPG(A111, "SP_PCT_SHARES_OWNED_ALL_INSTITUTIONS")</f>
        <v>101.24</v>
      </c>
      <c r="N111" s="9" t="str">
        <f>_xll.SNL.Clients.Office.Excel.Functions.SPG(A111, "RD_CREDIT_RATING_GLOBAL", "Issuer Credit Rating", "Local Currency LT|0")</f>
        <v>BBB</v>
      </c>
      <c r="O111" s="9" t="str">
        <f>_xll.SNL.Clients.Office.Excel.Functions.SPG(A111, "RD_CWOL_GLOBAL", "Issuer Credit Rating", "Local Currency LT|0")</f>
        <v>Stable</v>
      </c>
      <c r="P111" s="9" t="str">
        <f>_xll.SNL.Clients.Office.Excel.Functions.SPG(A111, "RD_RATING_ACTION_GLOBAL", "Issuer Credit Rating", "Local Currency LT|0")</f>
        <v>New Rating | CreditWatch/Outlook (12/23/2024)</v>
      </c>
      <c r="Q111" s="10">
        <f>_xll.SNL.Clients.Office.Excel.Functions.SPG(A111, "RD_LAST_REVIEW_DATE_GLOBAL", "Issuer Credit Rating", "Local Currency LT")</f>
        <v>45649</v>
      </c>
      <c r="R111" s="10">
        <f>_xll.SNL.Clients.Office.Excel.Functions.SPG(A111, "RD_CREDIT_RATING_DATE_GLOBAL", "Issuer Credit Rating", "Local Currency LT|0")</f>
        <v>45649</v>
      </c>
      <c r="S111" s="10">
        <f>_xll.SNL.Clients.Office.Excel.Functions.SPG(A111, "RD_CREDIT_WATCH_OUTLOOK_DATE_GLOBAL", "Issuer Credit Rating", "Local Currency LT|0")</f>
        <v>45649</v>
      </c>
      <c r="T111" s="13" t="str">
        <f>_xll.SNL.Clients.Office.Excel.Functions.SPG(A111, "SP_BUSINESS_DESCRIPTION")</f>
        <v>Aptiv PLC engages in design, manufacture, and sale of vehicle components in North America, Europe, the Middle East, Africa, the Asia Pacific, South America, and internationally. The company provides electrical, electronic, and safety technology solutions to the automotive and commercial vehicle markets. It operates through two segments, Signal and Power Solutions, and Advanced Safety and User Experience. The Signal and Power Solutions segment designs, manufactures, and assembles vehicle’s electrical architecture, including engineered component products, connectors, wiring assemblies and harnesses, cable management products, electrical centers, and high voltage and safety distribution systems. The Advanced Safety and User Experience segment provides critical technologies and services for vehicle safety, security, comfort, and convenience, such as sensing and perception systems, electronic control units, multi-domain controllers, vehicle connectivity systems, cloud-native software platform, application software, autonomous driving technologies, and end-to-end DevOps tools. Aptiv PLC was incorporated in 2011 and is based in Schaffhausen, Switzerland.</v>
      </c>
    </row>
    <row r="112" spans="1:20" x14ac:dyDescent="0.3">
      <c r="A112" s="12" t="s">
        <v>1668</v>
      </c>
      <c r="B112" s="10">
        <f>_xll.SNL.Clients.Office.Excel.Functions.SPG(A112,"SP_IPO_DATE")</f>
        <v>41619</v>
      </c>
      <c r="C112" s="5">
        <f>_xll.SNL.Clients.Office.Excel.Functions.SPG(A112, "SP_VOLUME_AVG_WEEKLY_TO_SHARES_OUT", , "1M")</f>
        <v>3.9876397004664796</v>
      </c>
      <c r="D112" s="5">
        <f>_xll.SNL.Clients.Office.Excel.Functions.SPG(A112, "SP_VOLUME_AVG_WEEKLY_TO_SHARES_OUT", , "3M")</f>
        <v>3.7015804962665779</v>
      </c>
      <c r="E112" s="5">
        <f>_xll.SNL.Clients.Office.Excel.Functions.SPG(A112, "SP_VOLUME_AVG_DAILY_TO_1YR_AVG_DAILY", , "1M")</f>
        <v>99.14</v>
      </c>
      <c r="F112" s="5">
        <f>_xll.SNL.Clients.Office.Excel.Functions.SPG(A112, "SP_VOLUME_AVG_DAILY_TO_1YR_AVG_DAILY", , "3M")</f>
        <v>92.03</v>
      </c>
      <c r="G112" s="9" t="str">
        <f>_xll.SNL.Clients.Office.Excel.Functions.SPG(A112, "IQ_SECTOR")</f>
        <v>Consumer Discretionary</v>
      </c>
      <c r="H112" s="9" t="str">
        <f>_xll.SNL.Clients.Office.Excel.Functions.SPG(A112, "IQ_INDUSTRY_GROUP")</f>
        <v>Consumer Services</v>
      </c>
      <c r="I112" s="9" t="str">
        <f>_xll.SNL.Clients.Office.Excel.Functions.SPG(A112, "IQ_INDUSTRY")</f>
        <v>Hotels, Restaurants and Leisure</v>
      </c>
      <c r="J112" s="9" t="str">
        <f>_xll.SNL.Clients.Office.Excel.Functions.SPG(A112, "IQ_PRIMARY_INDUSTRY")</f>
        <v>Restaurants</v>
      </c>
      <c r="K112" s="9" t="str">
        <f>_xll.SNL.Clients.Office.Excel.Functions.SPG(A112, "NAICS_CODE", "Primary")</f>
        <v>72251 - Restaurants and Other Eating Places</v>
      </c>
      <c r="L112" s="9" t="str">
        <f>_xll.SNL.Clients.Office.Excel.Functions.SPG(A112, "SP_TOPICTAG")</f>
        <v>Fast-Moving Consumer Goods; Food Delivery</v>
      </c>
      <c r="M112" s="5">
        <f>_xll.SNL.Clients.Office.Excel.Functions.SPG(A112, "SP_PCT_SHARES_OWNED_ALL_INSTITUTIONS")</f>
        <v>98.22</v>
      </c>
      <c r="N112" s="9" t="str">
        <f>_xll.SNL.Clients.Office.Excel.Functions.SPG(A112, "RD_CREDIT_RATING_GLOBAL", "Issuer Credit Rating", "Local Currency LT|0")</f>
        <v>BB</v>
      </c>
      <c r="O112" s="9" t="str">
        <f>_xll.SNL.Clients.Office.Excel.Functions.SPG(A112, "RD_CWOL_GLOBAL", "Issuer Credit Rating", "Local Currency LT|0")</f>
        <v>Stable</v>
      </c>
      <c r="P112" s="9" t="str">
        <f>_xll.SNL.Clients.Office.Excel.Functions.SPG(A112, "RD_RATING_ACTION_GLOBAL", "Issuer Credit Rating", "Local Currency LT|0")</f>
        <v>Upgrade | CreditWatch/Outlook (06/06/2023)</v>
      </c>
      <c r="Q112" s="10">
        <f>_xll.SNL.Clients.Office.Excel.Functions.SPG(A112, "RD_LAST_REVIEW_DATE_GLOBAL", "Issuer Credit Rating", "Local Currency LT")</f>
        <v>45495</v>
      </c>
      <c r="R112" s="10">
        <f>_xll.SNL.Clients.Office.Excel.Functions.SPG(A112, "RD_CREDIT_RATING_DATE_GLOBAL", "Issuer Credit Rating", "Local Currency LT|0")</f>
        <v>45083</v>
      </c>
      <c r="S112" s="10">
        <f>_xll.SNL.Clients.Office.Excel.Functions.SPG(A112, "RD_CREDIT_WATCH_OUTLOOK_DATE_GLOBAL", "Issuer Credit Rating", "Local Currency LT|0")</f>
        <v>45083</v>
      </c>
      <c r="T112" s="13" t="str">
        <f>_xll.SNL.Clients.Office.Excel.Functions.SPG(A112, "SP_BUSINESS_DESCRIPTION")</f>
        <v>Aramark provides food and facilities services to education, healthcare, business and industry, sports, leisure, and corrections clients in the United States and internationally. It operates in two segments, Food and Support Services United States, and Food and Support Services International. The company offers food-related managed services, including dining, catering, food service management, and convenience-oriented retail services; non-clinical food and food-related support services, such as patient food and nutrition, retail food, environmental services, and procurement services; and plant operations and maintenance, custodial/housekeeping, energy management, grounds keeping, and capital project management services. It also provides on-site restaurants, catering, convenience stores, and executive dining services; beverage and vending services; and facility management services comprising landscaping, transportation, capital program management, payment services, and other facility consulting services relating to building operations. In addition, the company offers concessions, banquet, and catering services; retail services and merchandise sale, recreational, and lodging services; and facility management services at sports, entertainment, and recreational facilities. Further, it offers correctional food; and operates commissaries, laundry facilities, and property rooms. The company was formerly known as ARAMARK Holdings Corporation. Aramark was founded in 1959 and is based in Philadelphia, Pennsylvania.</v>
      </c>
    </row>
    <row r="113" spans="1:20" x14ac:dyDescent="0.3">
      <c r="A113" s="12" t="s">
        <v>1080</v>
      </c>
      <c r="B113" s="10">
        <f>_xll.SNL.Clients.Office.Excel.Functions.SPG(A113,"SP_IPO_DATE")</f>
        <v>38084</v>
      </c>
      <c r="C113" s="5">
        <f>_xll.SNL.Clients.Office.Excel.Functions.SPG(A113, "SP_VOLUME_AVG_WEEKLY_TO_SHARES_OUT", , "1M")</f>
        <v>5.5040724301245927</v>
      </c>
      <c r="D113" s="5">
        <f>_xll.SNL.Clients.Office.Excel.Functions.SPG(A113, "SP_VOLUME_AVG_WEEKLY_TO_SHARES_OUT", , "3M")</f>
        <v>5.7618649337146</v>
      </c>
      <c r="E113" s="5">
        <f>_xll.SNL.Clients.Office.Excel.Functions.SPG(A113, "SP_VOLUME_AVG_DAILY_TO_1YR_AVG_DAILY", , "1M")</f>
        <v>64</v>
      </c>
      <c r="F113" s="5">
        <f>_xll.SNL.Clients.Office.Excel.Functions.SPG(A113, "SP_VOLUME_AVG_DAILY_TO_1YR_AVG_DAILY", , "3M")</f>
        <v>67</v>
      </c>
      <c r="G113" s="9" t="str">
        <f>_xll.SNL.Clients.Office.Excel.Functions.SPG(A113, "IQ_SECTOR")</f>
        <v>Financials</v>
      </c>
      <c r="H113" s="9" t="str">
        <f>_xll.SNL.Clients.Office.Excel.Functions.SPG(A113, "IQ_INDUSTRY_GROUP")</f>
        <v>Financial Services</v>
      </c>
      <c r="I113" s="9" t="str">
        <f>_xll.SNL.Clients.Office.Excel.Functions.SPG(A113, "IQ_INDUSTRY")</f>
        <v>Mortgage Real Estate Investment Trusts (REITs)</v>
      </c>
      <c r="J113" s="9" t="str">
        <f>_xll.SNL.Clients.Office.Excel.Functions.SPG(A113, "IQ_PRIMARY_INDUSTRY")</f>
        <v>Mortgage REITs</v>
      </c>
      <c r="K113" s="9" t="str">
        <f>_xll.SNL.Clients.Office.Excel.Functions.SPG(A113, "NAICS_CODE", "Primary")</f>
        <v>525990 - Other Financial Vehicles</v>
      </c>
      <c r="L113" s="9" t="str">
        <f>_xll.SNL.Clients.Office.Excel.Functions.SPG(A113, "SP_TOPICTAG")</f>
        <v/>
      </c>
      <c r="M113" s="5">
        <f>_xll.SNL.Clients.Office.Excel.Functions.SPG(A113, "SP_PCT_SHARES_OWNED_ALL_INSTITUTIONS")</f>
        <v>58.97</v>
      </c>
      <c r="N113" s="9" t="str">
        <f>_xll.SNL.Clients.Office.Excel.Functions.SPG(A113, "RD_CREDIT_RATING_GLOBAL", "Issuer Credit Rating", "Local Currency LT|0")</f>
        <v/>
      </c>
      <c r="O113" s="9" t="str">
        <f>_xll.SNL.Clients.Office.Excel.Functions.SPG(A113, "RD_CWOL_GLOBAL", "Issuer Credit Rating", "Local Currency LT|0")</f>
        <v/>
      </c>
      <c r="P113" s="9" t="str">
        <f>_xll.SNL.Clients.Office.Excel.Functions.SPG(A113, "RD_RATING_ACTION_GLOBAL", "Issuer Credit Rating", "Local Currency LT|0")</f>
        <v/>
      </c>
      <c r="Q113" s="10" t="str">
        <f>_xll.SNL.Clients.Office.Excel.Functions.SPG(A113, "RD_LAST_REVIEW_DATE_GLOBAL", "Issuer Credit Rating", "Local Currency LT")</f>
        <v/>
      </c>
      <c r="R113" s="10" t="str">
        <f>_xll.SNL.Clients.Office.Excel.Functions.SPG(A113, "RD_CREDIT_RATING_DATE_GLOBAL", "Issuer Credit Rating", "Local Currency LT|0")</f>
        <v/>
      </c>
      <c r="S113" s="10" t="str">
        <f>_xll.SNL.Clients.Office.Excel.Functions.SPG(A113, "RD_CREDIT_WATCH_OUTLOOK_DATE_GLOBAL", "Issuer Credit Rating", "Local Currency LT|0")</f>
        <v/>
      </c>
      <c r="T113" s="13" t="str">
        <f>_xll.SNL.Clients.Office.Excel.Functions.SPG(A113, "SP_BUSINESS_DESCRIPTION")</f>
        <v>Arbor Realty Trust, Inc. invests in a diversified portfolio of structured finance assets in the multifamily, single-family rental, and commercial real estate markets in the United States. The company operates through Structured Business and Agency Business segments. It primarily invests in bridge and mezzanine loans, including junior participating interests in first mortgages, and preferred and direct equity, as well as real estate-related joint ventures, real estate-related notes, and various mortgage-related securities. In addition, the company offers bridge financing products to borrowers who seek short-term capital to be used in an acquisition of property; financing by making preferred equity investments in entities that directly or indirectly own real property; mezzanine financing in the form of loans that are subordinate to a conventional first mortgage loan and senior to the borrower's equity in a transaction; junior participation financing in the form of a junior participating interest in the senior debt; and financing products to borrowers who are looking to acquire conventional, workforce, and affordable single-family housing. Further, it underwrites, originates, sells, and services multifamily mortgage loans through conduit/commercial mortgage-backed securities programs. The company qualifies as a real estate investment trust for federal income tax purposes. It generally would not be subject to federal corporate income taxes if it distributes at least 90% of its taxable income to its stockholders. Arbor Realty Trust, Inc. was incorporated in 2003 and is headquartered in Uniondale, New York.</v>
      </c>
    </row>
    <row r="114" spans="1:20" x14ac:dyDescent="0.3">
      <c r="A114" s="12" t="s">
        <v>1669</v>
      </c>
      <c r="B114" s="10">
        <f>_xll.SNL.Clients.Office.Excel.Functions.SPG(A114,"SP_IPO_DATE")</f>
        <v>43383</v>
      </c>
      <c r="C114" s="5">
        <f>_xll.SNL.Clients.Office.Excel.Functions.SPG(A114, "SP_VOLUME_AVG_WEEKLY_TO_SHARES_OUT", , "1M")</f>
        <v>7.950096479268125</v>
      </c>
      <c r="D114" s="5">
        <f>_xll.SNL.Clients.Office.Excel.Functions.SPG(A114, "SP_VOLUME_AVG_WEEKLY_TO_SHARES_OUT", , "3M")</f>
        <v>7.7057565982155909</v>
      </c>
      <c r="E114" s="5">
        <f>_xll.SNL.Clients.Office.Excel.Functions.SPG(A114, "SP_VOLUME_AVG_DAILY_TO_1YR_AVG_DAILY", , "1M")</f>
        <v>101.03</v>
      </c>
      <c r="F114" s="5">
        <f>_xll.SNL.Clients.Office.Excel.Functions.SPG(A114, "SP_VOLUME_AVG_DAILY_TO_1YR_AVG_DAILY", , "3M")</f>
        <v>97.93</v>
      </c>
      <c r="G114" s="9" t="str">
        <f>_xll.SNL.Clients.Office.Excel.Functions.SPG(A114, "IQ_SECTOR")</f>
        <v>Materials</v>
      </c>
      <c r="H114" s="9" t="str">
        <f>_xll.SNL.Clients.Office.Excel.Functions.SPG(A114, "IQ_INDUSTRY_GROUP")</f>
        <v>Materials</v>
      </c>
      <c r="I114" s="9" t="str">
        <f>_xll.SNL.Clients.Office.Excel.Functions.SPG(A114, "IQ_INDUSTRY")</f>
        <v>Chemicals</v>
      </c>
      <c r="J114" s="9" t="str">
        <f>_xll.SNL.Clients.Office.Excel.Functions.SPG(A114, "IQ_PRIMARY_INDUSTRY")</f>
        <v>Specialty Chemicals</v>
      </c>
      <c r="K114" s="9" t="str">
        <f>_xll.SNL.Clients.Office.Excel.Functions.SPG(A114, "NAICS_CODE", "Primary")</f>
        <v>32518 - Other Basic Inorganic Chemical Manufacturing</v>
      </c>
      <c r="L114" s="9" t="str">
        <f>_xll.SNL.Clients.Office.Excel.Functions.SPG(A114, "SP_TOPICTAG")</f>
        <v>Clean Energy; Energy Storage; Disposal and Recycling; CleanTech</v>
      </c>
      <c r="M114" s="5">
        <f>_xll.SNL.Clients.Office.Excel.Functions.SPG(A114, "SP_PCT_SHARES_OWNED_ALL_INSTITUTIONS")</f>
        <v>81.17</v>
      </c>
      <c r="N114" s="9" t="str">
        <f>_xll.SNL.Clients.Office.Excel.Functions.SPG(A114, "RD_CREDIT_RATING_GLOBAL", "Issuer Credit Rating", "Local Currency LT|0")</f>
        <v/>
      </c>
      <c r="O114" s="9" t="str">
        <f>_xll.SNL.Clients.Office.Excel.Functions.SPG(A114, "RD_CWOL_GLOBAL", "Issuer Credit Rating", "Local Currency LT|0")</f>
        <v/>
      </c>
      <c r="P114" s="9" t="str">
        <f>_xll.SNL.Clients.Office.Excel.Functions.SPG(A114, "RD_RATING_ACTION_GLOBAL", "Issuer Credit Rating", "Local Currency LT|0")</f>
        <v/>
      </c>
      <c r="Q114" s="10" t="str">
        <f>_xll.SNL.Clients.Office.Excel.Functions.SPG(A114, "RD_LAST_REVIEW_DATE_GLOBAL", "Issuer Credit Rating", "Local Currency LT")</f>
        <v/>
      </c>
      <c r="R114" s="10" t="str">
        <f>_xll.SNL.Clients.Office.Excel.Functions.SPG(A114, "RD_CREDIT_RATING_DATE_GLOBAL", "Issuer Credit Rating", "Local Currency LT|0")</f>
        <v/>
      </c>
      <c r="S114" s="10" t="str">
        <f>_xll.SNL.Clients.Office.Excel.Functions.SPG(A114, "RD_CREDIT_WATCH_OUTLOOK_DATE_GLOBAL", "Issuer Credit Rating", "Local Currency LT|0")</f>
        <v/>
      </c>
      <c r="T114" s="13" t="str">
        <f>_xll.SNL.Clients.Office.Excel.Functions.SPG(A114, "SP_BUSINESS_DESCRIPTION")</f>
        <v>Arcadium Lithium plc engages in the production of lithium chemicals products in the Asia Pacific, North America, Europe, the Middle East, Africa, and Latin America. It offers battery-grade lithium hydroxide, lithium carbonate, butyllithium and high purity lithium metal for electric vehicles, electronics, agricultural, industrial, greases, polymers, pharmaceutical, battery, and aerospace applications. The company also owns interest in various properties located in Argentina, Canada, and Western Australia. Arcadium Lithium plc was founded in 1944 and is based in Shannon, Ireland.</v>
      </c>
    </row>
    <row r="115" spans="1:20" x14ac:dyDescent="0.3">
      <c r="A115" s="12" t="s">
        <v>1081</v>
      </c>
      <c r="B115" s="10" t="str">
        <f>_xll.SNL.Clients.Office.Excel.Functions.SPG(A115,"SP_IPO_DATE")</f>
        <v/>
      </c>
      <c r="C115" s="5">
        <f>_xll.SNL.Clients.Office.Excel.Functions.SPG(A115, "SP_VOLUME_AVG_WEEKLY_TO_SHARES_OUT", , "1M")</f>
        <v>6.2978887431306569</v>
      </c>
      <c r="D115" s="5">
        <f>_xll.SNL.Clients.Office.Excel.Functions.SPG(A115, "SP_VOLUME_AVG_WEEKLY_TO_SHARES_OUT", , "3M")</f>
        <v>5.6723336071738473</v>
      </c>
      <c r="E115" s="5">
        <f>_xll.SNL.Clients.Office.Excel.Functions.SPG(A115, "SP_VOLUME_AVG_DAILY_TO_1YR_AVG_DAILY", , "1M")</f>
        <v>101.96</v>
      </c>
      <c r="F115" s="5">
        <f>_xll.SNL.Clients.Office.Excel.Functions.SPG(A115, "SP_VOLUME_AVG_DAILY_TO_1YR_AVG_DAILY", , "3M")</f>
        <v>91.84</v>
      </c>
      <c r="G115" s="9" t="str">
        <f>_xll.SNL.Clients.Office.Excel.Functions.SPG(A115, "IQ_SECTOR")</f>
        <v>Industrials</v>
      </c>
      <c r="H115" s="9" t="str">
        <f>_xll.SNL.Clients.Office.Excel.Functions.SPG(A115, "IQ_INDUSTRY_GROUP")</f>
        <v>Transportation</v>
      </c>
      <c r="I115" s="9" t="str">
        <f>_xll.SNL.Clients.Office.Excel.Functions.SPG(A115, "IQ_INDUSTRY")</f>
        <v>Ground Transportation</v>
      </c>
      <c r="J115" s="9" t="str">
        <f>_xll.SNL.Clients.Office.Excel.Functions.SPG(A115, "IQ_PRIMARY_INDUSTRY")</f>
        <v>Cargo Ground Transportation</v>
      </c>
      <c r="K115" s="9" t="str">
        <f>_xll.SNL.Clients.Office.Excel.Functions.SPG(A115, "NAICS_CODE", "Primary")</f>
        <v>4841 - General Freight Trucking</v>
      </c>
      <c r="L115" s="9" t="str">
        <f>_xll.SNL.Clients.Office.Excel.Functions.SPG(A115, "SP_TOPICTAG")</f>
        <v>Fleet Management; Freight Service; GPS; Last Mile Transportation</v>
      </c>
      <c r="M115" s="5">
        <f>_xll.SNL.Clients.Office.Excel.Functions.SPG(A115, "SP_PCT_SHARES_OWNED_ALL_INSTITUTIONS")</f>
        <v>102.15</v>
      </c>
      <c r="N115" s="9" t="str">
        <f>_xll.SNL.Clients.Office.Excel.Functions.SPG(A115, "RD_CREDIT_RATING_GLOBAL", "Issuer Credit Rating", "Local Currency LT|0")</f>
        <v>NR</v>
      </c>
      <c r="O115" s="9" t="str">
        <f>_xll.SNL.Clients.Office.Excel.Functions.SPG(A115, "RD_CWOL_GLOBAL", "Issuer Credit Rating", "Local Currency LT|0")</f>
        <v>NR</v>
      </c>
      <c r="P115" s="9" t="str">
        <f>_xll.SNL.Clients.Office.Excel.Functions.SPG(A115, "RD_RATING_ACTION_GLOBAL", "Issuer Credit Rating", "Local Currency LT|0")</f>
        <v>Not Rated | CreditWatch/Outlook (01/11/2010)</v>
      </c>
      <c r="Q115" s="10" t="str">
        <f>_xll.SNL.Clients.Office.Excel.Functions.SPG(A115, "RD_LAST_REVIEW_DATE_GLOBAL", "Issuer Credit Rating", "Local Currency LT")</f>
        <v/>
      </c>
      <c r="R115" s="10">
        <f>_xll.SNL.Clients.Office.Excel.Functions.SPG(A115, "RD_CREDIT_RATING_DATE_GLOBAL", "Issuer Credit Rating", "Local Currency LT|0")</f>
        <v>40189</v>
      </c>
      <c r="S115" s="10">
        <f>_xll.SNL.Clients.Office.Excel.Functions.SPG(A115, "RD_CREDIT_WATCH_OUTLOOK_DATE_GLOBAL", "Issuer Credit Rating", "Local Currency LT|0")</f>
        <v>40189</v>
      </c>
      <c r="T115" s="13" t="str">
        <f>_xll.SNL.Clients.Office.Excel.Functions.SPG(A115, "SP_BUSINESS_DESCRIPTION")</f>
        <v>ArcBest Corporation, an integrated logistics company, engages in the provision of ground, air, and ocean transportation solutions. It operates through two segments: Asset-Based and Asset-Light. The Asset-Based segment provides less-than-truckload (LTL) services, that transports general commodities, such as food, textiles, apparel, furniture, appliances, chemicals, non-bulk petroleum products, rubber, plastics, metal and metal products, wood, glass, automotive parts, machinery, and miscellaneous manufactured products. The segment also offers motor carrier freight transportation services to customers in Mexico through arrangements with trucking companies. The Asset-Light segment provides ground expedite services; third-party transportation brokerage services by sourcing various capacity solutions, including dry van over-the-road, temperature-controlled and refrigerated, flatbed, intermodal or container shipping, and specialized equipment; less-than- and full container load ocean transportation services; warehousing and distribution services; managed transportation services; and moving services to ‘do-it-yourself’ consumer, as well as provides final mile, time critical, product launch, retail logistics, supply chain optimization, and trade show shipping services. This segment also offers premium logistics services, such as deployment of specialized equipment to meet linehaul requirements; international freight transportation with air, ocean, and ground services; and engages in the final mile, time-critical, product launch, retail logistics, supply chain optimization, brokered LTL, and trade show shipping activities. The company was formerly known as Arkansas Best Corporation and changed its name to ArcBest Corporation in May 2014. ArcBest Corporation was founded in 1923 and is headquartered in Fort Smith, Arkansas.</v>
      </c>
    </row>
    <row r="116" spans="1:20" x14ac:dyDescent="0.3">
      <c r="A116" s="12" t="s">
        <v>46</v>
      </c>
      <c r="B116" s="10">
        <f>_xll.SNL.Clients.Office.Excel.Functions.SPG(A116,"SP_IPO_DATE")</f>
        <v>34956</v>
      </c>
      <c r="C116" s="5">
        <f>_xll.SNL.Clients.Office.Excel.Functions.SPG(A116, "SP_VOLUME_AVG_WEEKLY_TO_SHARES_OUT", , "1M")</f>
        <v>2.6981599648829868</v>
      </c>
      <c r="D116" s="5">
        <f>_xll.SNL.Clients.Office.Excel.Functions.SPG(A116, "SP_VOLUME_AVG_WEEKLY_TO_SHARES_OUT", , "3M")</f>
        <v>2.5573545964950011</v>
      </c>
      <c r="E116" s="5">
        <f>_xll.SNL.Clients.Office.Excel.Functions.SPG(A116, "SP_VOLUME_AVG_DAILY_TO_1YR_AVG_DAILY", , "1M")</f>
        <v>116.32</v>
      </c>
      <c r="F116" s="5">
        <f>_xll.SNL.Clients.Office.Excel.Functions.SPG(A116, "SP_VOLUME_AVG_DAILY_TO_1YR_AVG_DAILY", , "3M")</f>
        <v>110.25</v>
      </c>
      <c r="G116" s="9" t="str">
        <f>_xll.SNL.Clients.Office.Excel.Functions.SPG(A116, "IQ_SECTOR")</f>
        <v>Financials</v>
      </c>
      <c r="H116" s="9" t="str">
        <f>_xll.SNL.Clients.Office.Excel.Functions.SPG(A116, "IQ_INDUSTRY_GROUP")</f>
        <v>Insurance</v>
      </c>
      <c r="I116" s="9" t="str">
        <f>_xll.SNL.Clients.Office.Excel.Functions.SPG(A116, "IQ_INDUSTRY")</f>
        <v>Insurance</v>
      </c>
      <c r="J116" s="9" t="str">
        <f>_xll.SNL.Clients.Office.Excel.Functions.SPG(A116, "IQ_PRIMARY_INDUSTRY")</f>
        <v>Property and Casualty Insurance</v>
      </c>
      <c r="K116" s="9" t="str">
        <f>_xll.SNL.Clients.Office.Excel.Functions.SPG(A116, "NAICS_CODE", "Primary")</f>
        <v>5241 - Insurance Carriers</v>
      </c>
      <c r="L116" s="9" t="str">
        <f>_xll.SNL.Clients.Office.Excel.Functions.SPG(A116, "SP_TOPICTAG")</f>
        <v/>
      </c>
      <c r="M116" s="5">
        <f>_xll.SNL.Clients.Office.Excel.Functions.SPG(A116, "SP_PCT_SHARES_OWNED_ALL_INSTITUTIONS")</f>
        <v>90.87</v>
      </c>
      <c r="N116" s="9" t="str">
        <f>_xll.SNL.Clients.Office.Excel.Functions.SPG(A116, "RD_CREDIT_RATING_GLOBAL", "Issuer Credit Rating", "Local Currency LT|0")</f>
        <v>A-</v>
      </c>
      <c r="O116" s="9" t="str">
        <f>_xll.SNL.Clients.Office.Excel.Functions.SPG(A116, "RD_CWOL_GLOBAL", "Issuer Credit Rating", "Local Currency LT|0")</f>
        <v>Stable</v>
      </c>
      <c r="P116" s="9" t="str">
        <f>_xll.SNL.Clients.Office.Excel.Functions.SPG(A116, "RD_RATING_ACTION_GLOBAL", "Issuer Credit Rating", "Local Currency LT|0")</f>
        <v>CreditWatch/Outlook (01/29/2024)</v>
      </c>
      <c r="Q116" s="10">
        <f>_xll.SNL.Clients.Office.Excel.Functions.SPG(A116, "RD_LAST_REVIEW_DATE_GLOBAL", "Issuer Credit Rating", "Local Currency LT")</f>
        <v>45463</v>
      </c>
      <c r="R116" s="10">
        <f>_xll.SNL.Clients.Office.Excel.Functions.SPG(A116, "RD_CREDIT_RATING_DATE_GLOBAL", "Issuer Credit Rating", "Local Currency LT|0")</f>
        <v>40388</v>
      </c>
      <c r="S116" s="10">
        <f>_xll.SNL.Clients.Office.Excel.Functions.SPG(A116, "RD_CREDIT_WATCH_OUTLOOK_DATE_GLOBAL", "Issuer Credit Rating", "Local Currency LT|0")</f>
        <v>45320</v>
      </c>
      <c r="T116" s="13" t="str">
        <f>_xll.SNL.Clients.Office.Excel.Functions.SPG(A116, "SP_BUSINESS_DESCRIPTION")</f>
        <v>Arch Capital Group Ltd., together with its subsidiaries, provides insurance, reinsurance, and mortgage insurance products worldwide. The company’s Insurance segment offers primary and excess casualty coverages; loss sensitive primary casualty insurance programs; directors’ and officers’ liability, errors and omissions liability, employment practices and fiduciary liability, crime, professional indemnity, and other financial related coverages; medical professional and general liability insurance coverages; and workers’ compensation and umbrella liability, as well as commercial automobile and inland marine products. It also provides property, energy, marine, and aviation insurance; travel insurance; accident, disability, and medical plan insurance coverages; captive insurance programs; employer’s liability; contract and commercial surety coverages; and collateral protection, debt cancellation, and service contract reimbursement products. This segment markets its products through a group of licensed independent retail and wholesale brokers. Its Reinsurance segment provides casualty reinsurance for third party liability exposures; marine and aviation; motor reinsurance, whole account multi-line treaties, cyber, trade credit, surety, accident and health, workers’ compensation catastrophe, agriculture, trade credit, and political risk products; reinsurance protection for catastrophic losses, and personal lines and commercial property exposures; life reinsurance; casualty clash; and risk management solutions. This segment markets its reinsurance products through brokers. The company’s Mortgage segment offers direct mortgage insurance and mortgage reinsurance. The company was founded in 1995 and is based in Pembroke, Bermuda.</v>
      </c>
    </row>
    <row r="117" spans="1:20" x14ac:dyDescent="0.3">
      <c r="A117" s="12" t="s">
        <v>47</v>
      </c>
      <c r="B117" s="10" t="str">
        <f>_xll.SNL.Clients.Office.Excel.Functions.SPG(A117,"SP_IPO_DATE")</f>
        <v/>
      </c>
      <c r="C117" s="5">
        <f>_xll.SNL.Clients.Office.Excel.Functions.SPG(A117, "SP_VOLUME_AVG_WEEKLY_TO_SHARES_OUT", , "1M")</f>
        <v>4.0636480932139438</v>
      </c>
      <c r="D117" s="5">
        <f>_xll.SNL.Clients.Office.Excel.Functions.SPG(A117, "SP_VOLUME_AVG_WEEKLY_TO_SHARES_OUT", , "3M")</f>
        <v>3.5000019939952138</v>
      </c>
      <c r="E117" s="5">
        <f>_xll.SNL.Clients.Office.Excel.Functions.SPG(A117, "SP_VOLUME_AVG_DAILY_TO_1YR_AVG_DAILY", , "1M")</f>
        <v>107.17</v>
      </c>
      <c r="F117" s="5">
        <f>_xll.SNL.Clients.Office.Excel.Functions.SPG(A117, "SP_VOLUME_AVG_DAILY_TO_1YR_AVG_DAILY", , "3M")</f>
        <v>92.3</v>
      </c>
      <c r="G117" s="9" t="str">
        <f>_xll.SNL.Clients.Office.Excel.Functions.SPG(A117, "IQ_SECTOR")</f>
        <v>Consumer Staples</v>
      </c>
      <c r="H117" s="9" t="str">
        <f>_xll.SNL.Clients.Office.Excel.Functions.SPG(A117, "IQ_INDUSTRY_GROUP")</f>
        <v>Food, Beverage and Tobacco</v>
      </c>
      <c r="I117" s="9" t="str">
        <f>_xll.SNL.Clients.Office.Excel.Functions.SPG(A117, "IQ_INDUSTRY")</f>
        <v>Food Products</v>
      </c>
      <c r="J117" s="9" t="str">
        <f>_xll.SNL.Clients.Office.Excel.Functions.SPG(A117, "IQ_PRIMARY_INDUSTRY")</f>
        <v>Agricultural Products and Services</v>
      </c>
      <c r="K117" s="9" t="str">
        <f>_xll.SNL.Clients.Office.Excel.Functions.SPG(A117, "NAICS_CODE", "Primary")</f>
        <v>3112 - Grain and Oilseed Milling</v>
      </c>
      <c r="L117" s="9" t="str">
        <f>_xll.SNL.Clients.Office.Excel.Functions.SPG(A117, "SP_TOPICTAG")</f>
        <v>Animal Feed; Farming; Livestock; Biofuel; Biomass Energy; Alternative Protein; Anaerobic Digestion</v>
      </c>
      <c r="M117" s="5">
        <f>_xll.SNL.Clients.Office.Excel.Functions.SPG(A117, "SP_PCT_SHARES_OWNED_ALL_INSTITUTIONS")</f>
        <v>82.69</v>
      </c>
      <c r="N117" s="9" t="str">
        <f>_xll.SNL.Clients.Office.Excel.Functions.SPG(A117, "RD_CREDIT_RATING_GLOBAL", "Issuer Credit Rating", "Local Currency LT|0")</f>
        <v>A</v>
      </c>
      <c r="O117" s="9" t="str">
        <f>_xll.SNL.Clients.Office.Excel.Functions.SPG(A117, "RD_CWOL_GLOBAL", "Issuer Credit Rating", "Local Currency LT|0")</f>
        <v>Negative</v>
      </c>
      <c r="P117" s="9" t="str">
        <f>_xll.SNL.Clients.Office.Excel.Functions.SPG(A117, "RD_RATING_ACTION_GLOBAL", "Issuer Credit Rating", "Local Currency LT|0")</f>
        <v>CreditWatch/Outlook (03/21/2024)</v>
      </c>
      <c r="Q117" s="10">
        <f>_xll.SNL.Clients.Office.Excel.Functions.SPG(A117, "RD_LAST_REVIEW_DATE_GLOBAL", "Issuer Credit Rating", "Local Currency LT")</f>
        <v>45614</v>
      </c>
      <c r="R117" s="10">
        <f>_xll.SNL.Clients.Office.Excel.Functions.SPG(A117, "RD_CREDIT_RATING_DATE_GLOBAL", "Issuer Credit Rating", "Local Currency LT|0")</f>
        <v>38608</v>
      </c>
      <c r="S117" s="10">
        <f>_xll.SNL.Clients.Office.Excel.Functions.SPG(A117, "RD_CREDIT_WATCH_OUTLOOK_DATE_GLOBAL", "Issuer Credit Rating", "Local Currency LT|0")</f>
        <v>45372</v>
      </c>
      <c r="T117" s="13" t="str">
        <f>_xll.SNL.Clients.Office.Excel.Functions.SPG(A117, "SP_BUSINESS_DESCRIPTION")</f>
        <v>Archer-Daniels-Midland Company engages in the procurement, transportation, storage, processing, and merchandising of agricultural commodities, ingredients, flavors, and solutions in the United States, Switzerland, the Cayman Islands, Brazil, Mexico, Canada, the United Kingdom, and internationally. It operates in three segments: Ag Services and Oilseeds, Carbohydrate Solutions, and Nutrition. The company originates, merchandises, stores, and transports agricultural raw materials, such as oilseeds and soft seeds. It also engages in the agricultural commodity and feed product import, export, and distribution; and various structured trade finance activities. In addition, the company offers soybean meal and oil; vegetable and salad oils and protein meals; ingredients for the food, feed, energy, and industrial customers; margarine, shortening, and other food products; and partially refined oils to produce biodiesel and glycols for use in chemicals, paints, and other industrial products. Further, it provides peanuts, peanut-derived ingredients, and cotton cellulose pulp; sweeteners, corn and wheat starches, syrup, glucose, wheat flour, and dextrose; alcohol, and other food and animal feed ingredients; ethyl alcohol and ethanol; corn gluten feed and meal; distillers’ grains; corn germ; and citric acids. Additionally, the company provides proteins, natural flavors, flavor systems, natural colors, emulsifiers, soluble fiber, polyols, hydrocolloids, probiotics, prebiotics, postbiotics, enzymes, and botanical extracts; and other specialty food and feed ingredients; edible beans; formula feeds, and animal health and nutrition products; and contract and private label pet treats and food products. It also offers futures commission merchant; commodity brokerage services; cash margins and securities pledged to commodity exchange clearinghouse; and cash pledged as security under certain insurance arrangements. The company was founded in 1902 and is headquartered in Chicago, Illinois.</v>
      </c>
    </row>
    <row r="118" spans="1:20" x14ac:dyDescent="0.3">
      <c r="A118" s="12" t="s">
        <v>1082</v>
      </c>
      <c r="B118" s="10">
        <f>_xll.SNL.Clients.Office.Excel.Functions.SPG(A118,"SP_IPO_DATE")</f>
        <v>36669</v>
      </c>
      <c r="C118" s="5">
        <f>_xll.SNL.Clients.Office.Excel.Functions.SPG(A118, "SP_VOLUME_AVG_WEEKLY_TO_SHARES_OUT", , "1M")</f>
        <v>3.7130576563163062</v>
      </c>
      <c r="D118" s="5">
        <f>_xll.SNL.Clients.Office.Excel.Functions.SPG(A118, "SP_VOLUME_AVG_WEEKLY_TO_SHARES_OUT", , "3M")</f>
        <v>3.7765108902223954</v>
      </c>
      <c r="E118" s="5">
        <f>_xll.SNL.Clients.Office.Excel.Functions.SPG(A118, "SP_VOLUME_AVG_DAILY_TO_1YR_AVG_DAILY", , "1M")</f>
        <v>90.3</v>
      </c>
      <c r="F118" s="5">
        <f>_xll.SNL.Clients.Office.Excel.Functions.SPG(A118, "SP_VOLUME_AVG_DAILY_TO_1YR_AVG_DAILY", , "3M")</f>
        <v>91.84</v>
      </c>
      <c r="G118" s="9" t="str">
        <f>_xll.SNL.Clients.Office.Excel.Functions.SPG(A118, "IQ_SECTOR")</f>
        <v>Energy</v>
      </c>
      <c r="H118" s="9" t="str">
        <f>_xll.SNL.Clients.Office.Excel.Functions.SPG(A118, "IQ_INDUSTRY_GROUP")</f>
        <v>Energy</v>
      </c>
      <c r="I118" s="9" t="str">
        <f>_xll.SNL.Clients.Office.Excel.Functions.SPG(A118, "IQ_INDUSTRY")</f>
        <v>Energy Equipment and Services</v>
      </c>
      <c r="J118" s="9" t="str">
        <f>_xll.SNL.Clients.Office.Excel.Functions.SPG(A118, "IQ_PRIMARY_INDUSTRY")</f>
        <v>Oil and Gas Equipment and Services</v>
      </c>
      <c r="K118" s="9" t="str">
        <f>_xll.SNL.Clients.Office.Excel.Functions.SPG(A118, "NAICS_CODE", "Primary")</f>
        <v>333132 - Oil and Gas Field Machinery and Equipment Manufacturing</v>
      </c>
      <c r="L118" s="9" t="str">
        <f>_xll.SNL.Clients.Office.Excel.Functions.SPG(A118, "SP_TOPICTAG")</f>
        <v>Environmental Engineering; Pollution Control</v>
      </c>
      <c r="M118" s="5">
        <f>_xll.SNL.Clients.Office.Excel.Functions.SPG(A118, "SP_PCT_SHARES_OWNED_ALL_INSTITUTIONS")</f>
        <v>96.02</v>
      </c>
      <c r="N118" s="9" t="str">
        <f>_xll.SNL.Clients.Office.Excel.Functions.SPG(A118, "RD_CREDIT_RATING_GLOBAL", "Issuer Credit Rating", "Local Currency LT|0")</f>
        <v>BB-</v>
      </c>
      <c r="O118" s="9" t="str">
        <f>_xll.SNL.Clients.Office.Excel.Functions.SPG(A118, "RD_CWOL_GLOBAL", "Issuer Credit Rating", "Local Currency LT|0")</f>
        <v>Stable</v>
      </c>
      <c r="P118" s="9" t="str">
        <f>_xll.SNL.Clients.Office.Excel.Functions.SPG(A118, "RD_RATING_ACTION_GLOBAL", "Issuer Credit Rating", "Local Currency LT|0")</f>
        <v>Upgrade | CreditWatch/Outlook (02/29/2024)</v>
      </c>
      <c r="Q118" s="10">
        <f>_xll.SNL.Clients.Office.Excel.Functions.SPG(A118, "RD_LAST_REVIEW_DATE_GLOBAL", "Issuer Credit Rating", "Local Currency LT")</f>
        <v>45475</v>
      </c>
      <c r="R118" s="10">
        <f>_xll.SNL.Clients.Office.Excel.Functions.SPG(A118, "RD_CREDIT_RATING_DATE_GLOBAL", "Issuer Credit Rating", "Local Currency LT|0")</f>
        <v>45351</v>
      </c>
      <c r="S118" s="10">
        <f>_xll.SNL.Clients.Office.Excel.Functions.SPG(A118, "RD_CREDIT_WATCH_OUTLOOK_DATE_GLOBAL", "Issuer Credit Rating", "Local Currency LT|0")</f>
        <v>45351</v>
      </c>
      <c r="T118" s="13" t="str">
        <f>_xll.SNL.Clients.Office.Excel.Functions.SPG(A118, "SP_BUSINESS_DESCRIPTION")</f>
        <v>Archrock, Inc., together with its subsidiaries, operates as an energy infrastructure company in the United States. The company operates in two segments, Contract Operations and Aftermarket Services. It engages in the designing, sourcing, owning, installing, operating, servicing, repairing, and maintaining of its owned fleet of natural gas compression equipment to provide natural gas compression services. The company also sells over-the-counter parts and components; and provides operations, major and routine maintenance, overhaul, and reconfiguration services to customers who own compression equipment. It serves integrated and independent oil and natural gas processors, gatherers, and transporters. The company was formerly known as Exterran Holdings, Inc. and changed its name to Archrock, Inc. in November 2015. Archrock, Inc. was founded in 1990 and is headquartered in Houston, Texas.</v>
      </c>
    </row>
    <row r="119" spans="1:20" x14ac:dyDescent="0.3">
      <c r="A119" s="12" t="s">
        <v>1083</v>
      </c>
      <c r="B119" s="10" t="str">
        <f>_xll.SNL.Clients.Office.Excel.Functions.SPG(A119,"SP_IPO_DATE")</f>
        <v/>
      </c>
      <c r="C119" s="5">
        <f>_xll.SNL.Clients.Office.Excel.Functions.SPG(A119, "SP_VOLUME_AVG_WEEKLY_TO_SHARES_OUT", , "1M")</f>
        <v>2.5274724812387581</v>
      </c>
      <c r="D119" s="5">
        <f>_xll.SNL.Clients.Office.Excel.Functions.SPG(A119, "SP_VOLUME_AVG_WEEKLY_TO_SHARES_OUT", , "3M")</f>
        <v>2.436945261248304</v>
      </c>
      <c r="E119" s="5">
        <f>_xll.SNL.Clients.Office.Excel.Functions.SPG(A119, "SP_VOLUME_AVG_DAILY_TO_1YR_AVG_DAILY", , "1M")</f>
        <v>101.34</v>
      </c>
      <c r="F119" s="5">
        <f>_xll.SNL.Clients.Office.Excel.Functions.SPG(A119, "SP_VOLUME_AVG_DAILY_TO_1YR_AVG_DAILY", , "3M")</f>
        <v>97.71</v>
      </c>
      <c r="G119" s="9" t="str">
        <f>_xll.SNL.Clients.Office.Excel.Functions.SPG(A119, "IQ_SECTOR")</f>
        <v>Industrials</v>
      </c>
      <c r="H119" s="9" t="str">
        <f>_xll.SNL.Clients.Office.Excel.Functions.SPG(A119, "IQ_INDUSTRY_GROUP")</f>
        <v>Capital Goods</v>
      </c>
      <c r="I119" s="9" t="str">
        <f>_xll.SNL.Clients.Office.Excel.Functions.SPG(A119, "IQ_INDUSTRY")</f>
        <v>Construction and Engineering</v>
      </c>
      <c r="J119" s="9" t="str">
        <f>_xll.SNL.Clients.Office.Excel.Functions.SPG(A119, "IQ_PRIMARY_INDUSTRY")</f>
        <v>Construction and Engineering</v>
      </c>
      <c r="K119" s="9" t="str">
        <f>_xll.SNL.Clients.Office.Excel.Functions.SPG(A119, "NAICS_CODE", "Primary")</f>
        <v>237 - Heavy and Civil Engineering Construction</v>
      </c>
      <c r="L119" s="9" t="str">
        <f>_xll.SNL.Clients.Office.Excel.Functions.SPG(A119, "SP_TOPICTAG")</f>
        <v>Freight Service; Industrial Automation; Marine Transportation; Disposal and Recycling; Sensors; Smart Cities</v>
      </c>
      <c r="M119" s="5">
        <f>_xll.SNL.Clients.Office.Excel.Functions.SPG(A119, "SP_PCT_SHARES_OWNED_ALL_INSTITUTIONS")</f>
        <v>92.87</v>
      </c>
      <c r="N119" s="9" t="str">
        <f>_xll.SNL.Clients.Office.Excel.Functions.SPG(A119, "RD_CREDIT_RATING_GLOBAL", "Issuer Credit Rating", "Local Currency LT|0")</f>
        <v>BB</v>
      </c>
      <c r="O119" s="9" t="str">
        <f>_xll.SNL.Clients.Office.Excel.Functions.SPG(A119, "RD_CWOL_GLOBAL", "Issuer Credit Rating", "Local Currency LT|0")</f>
        <v>Negative</v>
      </c>
      <c r="P119" s="9" t="str">
        <f>_xll.SNL.Clients.Office.Excel.Functions.SPG(A119, "RD_RATING_ACTION_GLOBAL", "Issuer Credit Rating", "Local Currency LT|0")</f>
        <v>CreditWatch/Outlook (08/06/2024)</v>
      </c>
      <c r="Q119" s="10">
        <f>_xll.SNL.Clients.Office.Excel.Functions.SPG(A119, "RD_LAST_REVIEW_DATE_GLOBAL", "Issuer Credit Rating", "Local Currency LT")</f>
        <v>45510</v>
      </c>
      <c r="R119" s="10">
        <f>_xll.SNL.Clients.Office.Excel.Functions.SPG(A119, "RD_CREDIT_RATING_DATE_GLOBAL", "Issuer Credit Rating", "Local Currency LT|0")</f>
        <v>44284</v>
      </c>
      <c r="S119" s="10">
        <f>_xll.SNL.Clients.Office.Excel.Functions.SPG(A119, "RD_CREDIT_WATCH_OUTLOOK_DATE_GLOBAL", "Issuer Credit Rating", "Local Currency LT|0")</f>
        <v>45510</v>
      </c>
      <c r="T119" s="13" t="str">
        <f>_xll.SNL.Clients.Office.Excel.Functions.SPG(A119, "SP_BUSINESS_DESCRIPTION")</f>
        <v>Arcosa, Inc., together with its subsidiaries, provides infrastructure-related products and solutions for the construction, engineered structures, and transportation markets in the United States. It operates through three segments: Construction Products, Engineered Structures, and Transportation Products. The Construction Products segment offers natural and recycled aggregates; specialty materials; and construction site support equipment, including trench shields and shoring products for residential and non-residential construction, and specialty/other products, as well as for infrastructure construction. The Engineered Structures segment offers utility structures, wind towers, traffic structures, and telecommunication structures for electricity transmission and distribution, wind power generation, highway road construction, and wireless communication markets. The Transportation Products segment offers inland barges, fiberglass barge covers, winches, marine hardware, and steel components for railcars and transportation equipment; cast components for industrial and mining sectors; and axles, circular forgings, and coupling devices for freight, tank, locomotive, and passenger rail transportation equipment, as well as other industrial uses. Arcosa, Inc. was incorporated in 2018 and is headquartered in Dallas, Texas.</v>
      </c>
    </row>
    <row r="120" spans="1:20" x14ac:dyDescent="0.3">
      <c r="A120" s="12" t="s">
        <v>1084</v>
      </c>
      <c r="B120" s="10">
        <f>_xll.SNL.Clients.Office.Excel.Functions.SPG(A120,"SP_IPO_DATE")</f>
        <v>43173</v>
      </c>
      <c r="C120" s="5">
        <f>_xll.SNL.Clients.Office.Excel.Functions.SPG(A120, "SP_VOLUME_AVG_WEEKLY_TO_SHARES_OUT", , "1M")</f>
        <v>3.443345499001353</v>
      </c>
      <c r="D120" s="5">
        <f>_xll.SNL.Clients.Office.Excel.Functions.SPG(A120, "SP_VOLUME_AVG_WEEKLY_TO_SHARES_OUT", , "3M")</f>
        <v>3.5069010012249531</v>
      </c>
      <c r="E120" s="5">
        <f>_xll.SNL.Clients.Office.Excel.Functions.SPG(A120, "SP_VOLUME_AVG_DAILY_TO_1YR_AVG_DAILY", , "1M")</f>
        <v>89.68</v>
      </c>
      <c r="F120" s="5">
        <f>_xll.SNL.Clients.Office.Excel.Functions.SPG(A120, "SP_VOLUME_AVG_DAILY_TO_1YR_AVG_DAILY", , "3M")</f>
        <v>91.34</v>
      </c>
      <c r="G120" s="9" t="str">
        <f>_xll.SNL.Clients.Office.Excel.Functions.SPG(A120, "IQ_SECTOR")</f>
        <v>Health Care</v>
      </c>
      <c r="H120" s="9" t="str">
        <f>_xll.SNL.Clients.Office.Excel.Functions.SPG(A120, "IQ_INDUSTRY_GROUP")</f>
        <v>Pharmaceuticals, Biotechnology and Life Sciences</v>
      </c>
      <c r="I120" s="9" t="str">
        <f>_xll.SNL.Clients.Office.Excel.Functions.SPG(A120, "IQ_INDUSTRY")</f>
        <v>Biotechnology</v>
      </c>
      <c r="J120" s="9" t="str">
        <f>_xll.SNL.Clients.Office.Excel.Functions.SPG(A120, "IQ_PRIMARY_INDUSTRY")</f>
        <v>Biotechnology</v>
      </c>
      <c r="K120" s="9" t="str">
        <f>_xll.SNL.Clients.Office.Excel.Functions.SPG(A120, "NAICS_CODE", "Primary")</f>
        <v>325414 - Biological Product (except Diagnostic) Manufacturing</v>
      </c>
      <c r="L120" s="9" t="str">
        <f>_xll.SNL.Clients.Office.Excel.Functions.SPG(A120, "SP_TOPICTAG")</f>
        <v>Genetics; Gastroenterology; Hematology; Immunology; Inflammation; Oncology; Respiratory</v>
      </c>
      <c r="M120" s="5">
        <f>_xll.SNL.Clients.Office.Excel.Functions.SPG(A120, "SP_PCT_SHARES_OWNED_ALL_INSTITUTIONS")</f>
        <v>59.15</v>
      </c>
      <c r="N120" s="9" t="str">
        <f>_xll.SNL.Clients.Office.Excel.Functions.SPG(A120, "RD_CREDIT_RATING_GLOBAL", "Issuer Credit Rating", "Local Currency LT|0")</f>
        <v/>
      </c>
      <c r="O120" s="9" t="str">
        <f>_xll.SNL.Clients.Office.Excel.Functions.SPG(A120, "RD_CWOL_GLOBAL", "Issuer Credit Rating", "Local Currency LT|0")</f>
        <v/>
      </c>
      <c r="P120" s="9" t="str">
        <f>_xll.SNL.Clients.Office.Excel.Functions.SPG(A120, "RD_RATING_ACTION_GLOBAL", "Issuer Credit Rating", "Local Currency LT|0")</f>
        <v/>
      </c>
      <c r="Q120" s="10" t="str">
        <f>_xll.SNL.Clients.Office.Excel.Functions.SPG(A120, "RD_LAST_REVIEW_DATE_GLOBAL", "Issuer Credit Rating", "Local Currency LT")</f>
        <v/>
      </c>
      <c r="R120" s="10" t="str">
        <f>_xll.SNL.Clients.Office.Excel.Functions.SPG(A120, "RD_CREDIT_RATING_DATE_GLOBAL", "Issuer Credit Rating", "Local Currency LT|0")</f>
        <v/>
      </c>
      <c r="S120" s="10" t="str">
        <f>_xll.SNL.Clients.Office.Excel.Functions.SPG(A120, "RD_CREDIT_WATCH_OUTLOOK_DATE_GLOBAL", "Issuer Credit Rating", "Local Currency LT|0")</f>
        <v/>
      </c>
      <c r="T120" s="13" t="str">
        <f>_xll.SNL.Clients.Office.Excel.Functions.SPG(A120, "SP_BUSINESS_DESCRIPTION")</f>
        <v>Arcus Biosciences, Inc., a clinical-stage biopharmaceutical company, develops and commercializes cancer therapies in the United States. The company’s pipeline products include Domvanalimab, an anti-TIGIT antibody, which is in Phase 2 and Phase 3 clinical trial; and AB308, an investigational anti-TIGIT monoclonal antibody, which is in Phase 1b clinical trial to study people with advanced solid and hematologic malignancies. It also develops Etrumadenant, a dual A2a/A2b adenosine receptor antagonist, which is in Phase 2 clinical trial; Quemliclustat, a small-molecule CD73 inhibitor, which is Phase 1b and Phase 2 clinical trial; Zimberelimab, an anti-PD-1 antibody, which is in Phase 2 clinical trial for metastatic cell lung cancer and monotherapy; and AB521, an oral and small-molecule inhibitor of HIF-2a, which is in Phase 1 clinical trial for the treatment of Von Hippel-Lindau disease. In addition, the company’s preclinical pipeline products include AB598, a CD39 antibody; and AB801, a small molecule Axl inhibitor. It has a clinical collaboration with AstraZeneca to evaluate domvanalimab in combination with durvalumab in a registrational phase 3 clinical trial in patients with unresectable Stage 3 NSCLC; and BVF Partners L.P. to support the discovery and development of compounds for the treatment of inflammatory diseases. Arcus Biosciences, Inc. was incorporated in 2015 and is headquartered in Hayward, California.</v>
      </c>
    </row>
    <row r="121" spans="1:20" x14ac:dyDescent="0.3">
      <c r="A121" s="12" t="s">
        <v>48</v>
      </c>
      <c r="B121" s="10">
        <f>_xll.SNL.Clients.Office.Excel.Functions.SPG(A121,"SP_IPO_DATE")</f>
        <v>41795</v>
      </c>
      <c r="C121" s="5">
        <f>_xll.SNL.Clients.Office.Excel.Functions.SPG(A121, "SP_VOLUME_AVG_WEEKLY_TO_SHARES_OUT", , "1M")</f>
        <v>3.9494470655503813</v>
      </c>
      <c r="D121" s="5">
        <f>_xll.SNL.Clients.Office.Excel.Functions.SPG(A121, "SP_VOLUME_AVG_WEEKLY_TO_SHARES_OUT", , "3M")</f>
        <v>3.2216679454550112</v>
      </c>
      <c r="E121" s="5">
        <f>_xll.SNL.Clients.Office.Excel.Functions.SPG(A121, "SP_VOLUME_AVG_DAILY_TO_1YR_AVG_DAILY", , "1M")</f>
        <v>114.93</v>
      </c>
      <c r="F121" s="5">
        <f>_xll.SNL.Clients.Office.Excel.Functions.SPG(A121, "SP_VOLUME_AVG_DAILY_TO_1YR_AVG_DAILY", , "3M")</f>
        <v>93.75</v>
      </c>
      <c r="G121" s="9" t="str">
        <f>_xll.SNL.Clients.Office.Excel.Functions.SPG(A121, "IQ_SECTOR")</f>
        <v>Information Technology</v>
      </c>
      <c r="H121" s="9" t="str">
        <f>_xll.SNL.Clients.Office.Excel.Functions.SPG(A121, "IQ_INDUSTRY_GROUP")</f>
        <v>Technology Hardware and Equipment</v>
      </c>
      <c r="I121" s="9" t="str">
        <f>_xll.SNL.Clients.Office.Excel.Functions.SPG(A121, "IQ_INDUSTRY")</f>
        <v>Communications Equipment</v>
      </c>
      <c r="J121" s="9" t="str">
        <f>_xll.SNL.Clients.Office.Excel.Functions.SPG(A121, "IQ_PRIMARY_INDUSTRY")</f>
        <v>Communications Equipment</v>
      </c>
      <c r="K121" s="9" t="str">
        <f>_xll.SNL.Clients.Office.Excel.Functions.SPG(A121, "NAICS_CODE", "Primary")</f>
        <v>3342 - Communications Equipment Manufacturing</v>
      </c>
      <c r="L121" s="9" t="str">
        <f>_xll.SNL.Clients.Office.Excel.Functions.SPG(A121, "SP_TOPICTAG")</f>
        <v>Cloud Management; Machine Learning; Cloud Infrastructure; Cloud Security; Process Automation; Network Security; Artificial Intelligence</v>
      </c>
      <c r="M121" s="5">
        <f>_xll.SNL.Clients.Office.Excel.Functions.SPG(A121, "SP_PCT_SHARES_OWNED_ALL_INSTITUTIONS")</f>
        <v>67.89</v>
      </c>
      <c r="N121" s="9" t="str">
        <f>_xll.SNL.Clients.Office.Excel.Functions.SPG(A121, "RD_CREDIT_RATING_GLOBAL", "Issuer Credit Rating", "Local Currency LT|0")</f>
        <v/>
      </c>
      <c r="O121" s="9" t="str">
        <f>_xll.SNL.Clients.Office.Excel.Functions.SPG(A121, "RD_CWOL_GLOBAL", "Issuer Credit Rating", "Local Currency LT|0")</f>
        <v/>
      </c>
      <c r="P121" s="9" t="str">
        <f>_xll.SNL.Clients.Office.Excel.Functions.SPG(A121, "RD_RATING_ACTION_GLOBAL", "Issuer Credit Rating", "Local Currency LT|0")</f>
        <v/>
      </c>
      <c r="Q121" s="10" t="str">
        <f>_xll.SNL.Clients.Office.Excel.Functions.SPG(A121, "RD_LAST_REVIEW_DATE_GLOBAL", "Issuer Credit Rating", "Local Currency LT")</f>
        <v/>
      </c>
      <c r="R121" s="10" t="str">
        <f>_xll.SNL.Clients.Office.Excel.Functions.SPG(A121, "RD_CREDIT_RATING_DATE_GLOBAL", "Issuer Credit Rating", "Local Currency LT|0")</f>
        <v/>
      </c>
      <c r="S121" s="10" t="str">
        <f>_xll.SNL.Clients.Office.Excel.Functions.SPG(A121, "RD_CREDIT_WATCH_OUTLOOK_DATE_GLOBAL", "Issuer Credit Rating", "Local Currency LT|0")</f>
        <v/>
      </c>
      <c r="T121" s="13" t="str">
        <f>_xll.SNL.Clients.Office.Excel.Functions.SPG(A121, "SP_BUSINESS_DESCRIPTION")</f>
        <v>Arista Networks Inc engages in the development, marketing, and sale of data-driven, client to cloud networking solutions for data center, campus, and routing environments in the Americas, Europe, the Middle East, Africa, and the Asia-Pacific. Its cloud networking solutions consist of Extensible Operating System (EOS), a publish-subscribe state-sharing networking operating system offered in combination with a set of network applications. The company offers data center and cloud networking systems, including newer artificial intelligence (AI) ethernet switching platforms; campus wired and wireless products, and routing systems addressing Core Routing, Edge Routing, Data Center Interconnect (DCI), Multi-cloud and Wide Area Networking (WAN) use cases; and a suite of value-add software solutions that leverage EOS to provide end-to-end orchestration, automation, analytics, network monitoring, and security. It also provides post contract customer support services, such as technical support, hardware repair and replacement parts beyond standard warranty, bug fixes, patches, and upgrade services. The company serves a range of industries comprising internet companies, service providers, financial services organizations, government agencies, media and entertainment companies, telecommunication service providers, and others. It markets and sells its products through distributors, system integrators, value-added resellers, and original equipment manufacturer partners, as well as through its direct sales force. The company was formerly known as Arastra, Inc. and changed its name to Arista Networks Inc in October 2008. Arista Networks Inc was incorporated in 2004 and is headquartered in Santa Clara, California.</v>
      </c>
    </row>
    <row r="122" spans="1:20" x14ac:dyDescent="0.3">
      <c r="A122" s="12" t="s">
        <v>1085</v>
      </c>
      <c r="B122" s="10">
        <f>_xll.SNL.Clients.Office.Excel.Functions.SPG(A122,"SP_IPO_DATE")</f>
        <v>43314</v>
      </c>
      <c r="C122" s="5">
        <f>_xll.SNL.Clients.Office.Excel.Functions.SPG(A122, "SP_VOLUME_AVG_WEEKLY_TO_SHARES_OUT", , "1M")</f>
        <v>3.4917318047646013</v>
      </c>
      <c r="D122" s="5">
        <f>_xll.SNL.Clients.Office.Excel.Functions.SPG(A122, "SP_VOLUME_AVG_WEEKLY_TO_SHARES_OUT", , "3M")</f>
        <v>3.767749018787045</v>
      </c>
      <c r="E122" s="5">
        <f>_xll.SNL.Clients.Office.Excel.Functions.SPG(A122, "SP_VOLUME_AVG_DAILY_TO_1YR_AVG_DAILY", , "1M")</f>
        <v>75.709999999999994</v>
      </c>
      <c r="F122" s="5">
        <f>_xll.SNL.Clients.Office.Excel.Functions.SPG(A122, "SP_VOLUME_AVG_DAILY_TO_1YR_AVG_DAILY", , "3M")</f>
        <v>81.69</v>
      </c>
      <c r="G122" s="9" t="str">
        <f>_xll.SNL.Clients.Office.Excel.Functions.SPG(A122, "IQ_SECTOR")</f>
        <v>Information Technology</v>
      </c>
      <c r="H122" s="9" t="str">
        <f>_xll.SNL.Clients.Office.Excel.Functions.SPG(A122, "IQ_INDUSTRY_GROUP")</f>
        <v>Technology Hardware and Equipment</v>
      </c>
      <c r="I122" s="9" t="str">
        <f>_xll.SNL.Clients.Office.Excel.Functions.SPG(A122, "IQ_INDUSTRY")</f>
        <v>Electronic Equipment, Instruments and Components</v>
      </c>
      <c r="J122" s="9" t="str">
        <f>_xll.SNL.Clients.Office.Excel.Functions.SPG(A122, "IQ_PRIMARY_INDUSTRY")</f>
        <v>Electronic Equipment and Instruments</v>
      </c>
      <c r="K122" s="9" t="str">
        <f>_xll.SNL.Clients.Office.Excel.Functions.SPG(A122, "NAICS_CODE", "Primary")</f>
        <v>334519 - Other Measuring and Controlling Device Manufacturing</v>
      </c>
      <c r="L122" s="9" t="str">
        <f>_xll.SNL.Clients.Office.Excel.Functions.SPG(A122, "SP_TOPICTAG")</f>
        <v>Sensors; Smart Building; Machine Learning; Remote Access and Control; Security Management; Artificial Intelligence</v>
      </c>
      <c r="M122" s="5">
        <f>_xll.SNL.Clients.Office.Excel.Functions.SPG(A122, "SP_PCT_SHARES_OWNED_ALL_INSTITUTIONS")</f>
        <v>89.67</v>
      </c>
      <c r="N122" s="9" t="str">
        <f>_xll.SNL.Clients.Office.Excel.Functions.SPG(A122, "RD_CREDIT_RATING_GLOBAL", "Issuer Credit Rating", "Local Currency LT|0")</f>
        <v/>
      </c>
      <c r="O122" s="9" t="str">
        <f>_xll.SNL.Clients.Office.Excel.Functions.SPG(A122, "RD_CWOL_GLOBAL", "Issuer Credit Rating", "Local Currency LT|0")</f>
        <v/>
      </c>
      <c r="P122" s="9" t="str">
        <f>_xll.SNL.Clients.Office.Excel.Functions.SPG(A122, "RD_RATING_ACTION_GLOBAL", "Issuer Credit Rating", "Local Currency LT|0")</f>
        <v/>
      </c>
      <c r="Q122" s="10" t="str">
        <f>_xll.SNL.Clients.Office.Excel.Functions.SPG(A122, "RD_LAST_REVIEW_DATE_GLOBAL", "Issuer Credit Rating", "Local Currency LT")</f>
        <v/>
      </c>
      <c r="R122" s="10" t="str">
        <f>_xll.SNL.Clients.Office.Excel.Functions.SPG(A122, "RD_CREDIT_RATING_DATE_GLOBAL", "Issuer Credit Rating", "Local Currency LT|0")</f>
        <v/>
      </c>
      <c r="S122" s="10" t="str">
        <f>_xll.SNL.Clients.Office.Excel.Functions.SPG(A122, "RD_CREDIT_WATCH_OUTLOOK_DATE_GLOBAL", "Issuer Credit Rating", "Local Currency LT|0")</f>
        <v/>
      </c>
      <c r="T122" s="13" t="str">
        <f>_xll.SNL.Clients.Office.Excel.Functions.SPG(A122, "SP_BUSINESS_DESCRIPTION")</f>
        <v>Arlo Technologies, Inc., together with its subsidiaries, provides a cloud-based platform in the Americas, Europe, the Middle East, Africa, and the Asia Pacific regions. The company offers Arlo Essential Cameras and Doorbells (2nd Generation) delivers smart home protection, including automated privacy shield, 180-degree field of view, and 2K video resolution; Arlo Home Security System, an all-in-one multi-sensor that provides access to security experts for monitoring and responding to emergency situations; Arlo Pro 5S, a wireless 2K video resolution security camera; Arlo Go 2, a camera for monitoring remote areas, large properties, construction sites, vacation homes, boat or RV slips, and hard-to-access areas; Arlo Ultra 2 provides 4K video with HDR, an ultra-wide, 180-degree field of view, auto zoom and tracking on moving objects, and color night vision; and Arlo Floodlight Camera, a wire-free floodlight camera. It provides security system accessories, charging accessories, and mounts. In addition, the company offers Arlo Secure subscriptions, including emergency response secure plus plan; 2K secure plan and 4K secure plus plan cloud-based video recording; unlimited cameras; advanced object detection; smart interactive notifications; smoke and CO alarm detection; cloud-based activity zone; call a friend; and 24/7 priority support and professional monitoring services; Arlo Total Security, a subscription which provides 24/7 professional monitoring and security hardware; Arlo Safe, a personal safety app that offers one-touch emergency response, family safety, and crash detection and response services; and Arlo SmartCloud, a SaaS solution that delivers security cloud services for business. It sells its products through retailers, wholesale distributors, broadcast channels, wireless carriers, and security solution providers, as well as through its website. Arlo Technologies, Inc. was incorporated in 2018 and is headquartered in Carlsbad, California.</v>
      </c>
    </row>
    <row r="123" spans="1:20" x14ac:dyDescent="0.3">
      <c r="A123" s="12" t="s">
        <v>1086</v>
      </c>
      <c r="B123" s="10">
        <f>_xll.SNL.Clients.Office.Excel.Functions.SPG(A123,"SP_IPO_DATE")</f>
        <v>41401</v>
      </c>
      <c r="C123" s="5">
        <f>_xll.SNL.Clients.Office.Excel.Functions.SPG(A123, "SP_VOLUME_AVG_WEEKLY_TO_SHARES_OUT", , "1M")</f>
        <v>3.8509325982472009</v>
      </c>
      <c r="D123" s="5">
        <f>_xll.SNL.Clients.Office.Excel.Functions.SPG(A123, "SP_VOLUME_AVG_WEEKLY_TO_SHARES_OUT", , "3M")</f>
        <v>4.6586515774247435</v>
      </c>
      <c r="E123" s="5">
        <f>_xll.SNL.Clients.Office.Excel.Functions.SPG(A123, "SP_VOLUME_AVG_DAILY_TO_1YR_AVG_DAILY", , "1M")</f>
        <v>109.57</v>
      </c>
      <c r="F123" s="5">
        <f>_xll.SNL.Clients.Office.Excel.Functions.SPG(A123, "SP_VOLUME_AVG_DAILY_TO_1YR_AVG_DAILY", , "3M")</f>
        <v>132.56</v>
      </c>
      <c r="G123" s="9" t="str">
        <f>_xll.SNL.Clients.Office.Excel.Functions.SPG(A123, "IQ_SECTOR")</f>
        <v>Real Estate</v>
      </c>
      <c r="H123" s="9" t="str">
        <f>_xll.SNL.Clients.Office.Excel.Functions.SPG(A123, "IQ_INDUSTRY_GROUP")</f>
        <v>Equity Real Estate Investment Trusts (REITs)</v>
      </c>
      <c r="I123" s="9" t="str">
        <f>_xll.SNL.Clients.Office.Excel.Functions.SPG(A123, "IQ_INDUSTRY")</f>
        <v>Diversified REITs</v>
      </c>
      <c r="J123" s="9" t="str">
        <f>_xll.SNL.Clients.Office.Excel.Functions.SPG(A123, "IQ_PRIMARY_INDUSTRY")</f>
        <v>Diversified REITs</v>
      </c>
      <c r="K123" s="9" t="str">
        <f>_xll.SNL.Clients.Office.Excel.Functions.SPG(A123, "NAICS_CODE", "Primary")</f>
        <v>531110 - Lessors of Residential Buildings and Dwellings</v>
      </c>
      <c r="L123" s="9" t="str">
        <f>_xll.SNL.Clients.Office.Excel.Functions.SPG(A123, "SP_TOPICTAG")</f>
        <v/>
      </c>
      <c r="M123" s="5">
        <f>_xll.SNL.Clients.Office.Excel.Functions.SPG(A123, "SP_PCT_SHARES_OWNED_ALL_INSTITUTIONS")</f>
        <v>88.04</v>
      </c>
      <c r="N123" s="9" t="str">
        <f>_xll.SNL.Clients.Office.Excel.Functions.SPG(A123, "RD_CREDIT_RATING_GLOBAL", "Issuer Credit Rating", "Local Currency LT|0")</f>
        <v/>
      </c>
      <c r="O123" s="9" t="str">
        <f>_xll.SNL.Clients.Office.Excel.Functions.SPG(A123, "RD_CWOL_GLOBAL", "Issuer Credit Rating", "Local Currency LT|0")</f>
        <v/>
      </c>
      <c r="P123" s="9" t="str">
        <f>_xll.SNL.Clients.Office.Excel.Functions.SPG(A123, "RD_RATING_ACTION_GLOBAL", "Issuer Credit Rating", "Local Currency LT|0")</f>
        <v/>
      </c>
      <c r="Q123" s="10" t="str">
        <f>_xll.SNL.Clients.Office.Excel.Functions.SPG(A123, "RD_LAST_REVIEW_DATE_GLOBAL", "Issuer Credit Rating", "Local Currency LT")</f>
        <v/>
      </c>
      <c r="R123" s="10" t="str">
        <f>_xll.SNL.Clients.Office.Excel.Functions.SPG(A123, "RD_CREDIT_RATING_DATE_GLOBAL", "Issuer Credit Rating", "Local Currency LT|0")</f>
        <v/>
      </c>
      <c r="S123" s="10" t="str">
        <f>_xll.SNL.Clients.Office.Excel.Functions.SPG(A123, "RD_CREDIT_WATCH_OUTLOOK_DATE_GLOBAL", "Issuer Credit Rating", "Local Currency LT|0")</f>
        <v/>
      </c>
      <c r="T123" s="13" t="str">
        <f>_xll.SNL.Clients.Office.Excel.Functions.SPG(A123, "SP_BUSINESS_DESCRIPTION")</f>
        <v>Armada Hoffler Properties, Inc. (the "Company") is a vertically integrated, self-managed real estate investment trust ("REIT") with over four decades of experience developing, building, acquiring, and managing high-quality retail, office, and multifamily properties located primarily in the Mid-Atlantic and Southeastern United States. In addition to the ownership of the Company's operating property portfolio, the Company develops and builds properties for its own account and through joint ventures between the Company and unaffiliated partners and also invests in development projects through real estate financing arrangements. The Company also provides general construction and development services to third-party clients. The Company's construction and development experience includes mid- and high-rise office buildings, retail strip malls, retail power centers, multifamily apartment communities, hotels and conference centers, single- and multi-tenant industrial, distribution, and manufacturing facilities, educational, medical, and special purpose facilities, government projects, parking garages, and mixed-use town centers. The Company is the sole general partner of Armada Hoffler, L.P. (the "Operating Partnership") and, as of March 31, 2024, owned 75.5% of the economic interest in the Operating Partnership, of which 0.1% is held as general partnership units. The operations of the Company are conducted primarily through the Operating Partnership and the wholly owned subsidiaries thereof.</v>
      </c>
    </row>
    <row r="124" spans="1:20" x14ac:dyDescent="0.3">
      <c r="A124" s="12" t="s">
        <v>1087</v>
      </c>
      <c r="B124" s="10" t="str">
        <f>_xll.SNL.Clients.Office.Excel.Functions.SPG(A124,"SP_IPO_DATE")</f>
        <v/>
      </c>
      <c r="C124" s="5">
        <f>_xll.SNL.Clients.Office.Excel.Functions.SPG(A124, "SP_VOLUME_AVG_WEEKLY_TO_SHARES_OUT", , "1M")</f>
        <v>15.053161394527265</v>
      </c>
      <c r="D124" s="5">
        <f>_xll.SNL.Clients.Office.Excel.Functions.SPG(A124, "SP_VOLUME_AVG_WEEKLY_TO_SHARES_OUT", , "3M")</f>
        <v>13.280400632828185</v>
      </c>
      <c r="E124" s="5">
        <f>_xll.SNL.Clients.Office.Excel.Functions.SPG(A124, "SP_VOLUME_AVG_DAILY_TO_1YR_AVG_DAILY", , "1M")</f>
        <v>165.53</v>
      </c>
      <c r="F124" s="5">
        <f>_xll.SNL.Clients.Office.Excel.Functions.SPG(A124, "SP_VOLUME_AVG_DAILY_TO_1YR_AVG_DAILY", , "3M")</f>
        <v>146.04</v>
      </c>
      <c r="G124" s="9" t="str">
        <f>_xll.SNL.Clients.Office.Excel.Functions.SPG(A124, "IQ_SECTOR")</f>
        <v>Financials</v>
      </c>
      <c r="H124" s="9" t="str">
        <f>_xll.SNL.Clients.Office.Excel.Functions.SPG(A124, "IQ_INDUSTRY_GROUP")</f>
        <v>Financial Services</v>
      </c>
      <c r="I124" s="9" t="str">
        <f>_xll.SNL.Clients.Office.Excel.Functions.SPG(A124, "IQ_INDUSTRY")</f>
        <v>Mortgage Real Estate Investment Trusts (REITs)</v>
      </c>
      <c r="J124" s="9" t="str">
        <f>_xll.SNL.Clients.Office.Excel.Functions.SPG(A124, "IQ_PRIMARY_INDUSTRY")</f>
        <v>Mortgage REITs</v>
      </c>
      <c r="K124" s="9" t="str">
        <f>_xll.SNL.Clients.Office.Excel.Functions.SPG(A124, "NAICS_CODE", "Primary")</f>
        <v>525990 - Other Financial Vehicles</v>
      </c>
      <c r="L124" s="9" t="str">
        <f>_xll.SNL.Clients.Office.Excel.Functions.SPG(A124, "SP_TOPICTAG")</f>
        <v/>
      </c>
      <c r="M124" s="5">
        <f>_xll.SNL.Clients.Office.Excel.Functions.SPG(A124, "SP_PCT_SHARES_OWNED_ALL_INSTITUTIONS")</f>
        <v>43.36</v>
      </c>
      <c r="N124" s="9" t="str">
        <f>_xll.SNL.Clients.Office.Excel.Functions.SPG(A124, "RD_CREDIT_RATING_GLOBAL", "Issuer Credit Rating", "Local Currency LT|0")</f>
        <v/>
      </c>
      <c r="O124" s="9" t="str">
        <f>_xll.SNL.Clients.Office.Excel.Functions.SPG(A124, "RD_CWOL_GLOBAL", "Issuer Credit Rating", "Local Currency LT|0")</f>
        <v/>
      </c>
      <c r="P124" s="9" t="str">
        <f>_xll.SNL.Clients.Office.Excel.Functions.SPG(A124, "RD_RATING_ACTION_GLOBAL", "Issuer Credit Rating", "Local Currency LT|0")</f>
        <v/>
      </c>
      <c r="Q124" s="10" t="str">
        <f>_xll.SNL.Clients.Office.Excel.Functions.SPG(A124, "RD_LAST_REVIEW_DATE_GLOBAL", "Issuer Credit Rating", "Local Currency LT")</f>
        <v/>
      </c>
      <c r="R124" s="10" t="str">
        <f>_xll.SNL.Clients.Office.Excel.Functions.SPG(A124, "RD_CREDIT_RATING_DATE_GLOBAL", "Issuer Credit Rating", "Local Currency LT|0")</f>
        <v/>
      </c>
      <c r="S124" s="10" t="str">
        <f>_xll.SNL.Clients.Office.Excel.Functions.SPG(A124, "RD_CREDIT_WATCH_OUTLOOK_DATE_GLOBAL", "Issuer Credit Rating", "Local Currency LT|0")</f>
        <v/>
      </c>
      <c r="T124" s="13" t="str">
        <f>_xll.SNL.Clients.Office.Excel.Functions.SPG(A124, "SP_BUSINESS_DESCRIPTION")</f>
        <v>ARMOUR Residential REIT, Inc. invests in residential mortgage-backed securities (MBS) in the United States. Its securities portfolio primarily consists of the United States Government-sponsored entity's (GSE) and the Government National Mortgage Administration’s issued or guaranteed securities backed by fixed rate, hybrid adjustable rate, and adjustable-rate home loans; and unsecured notes and bonds issued by the GSE and the United States treasuries, as well as money market instruments. The company has elected to be taxed as a real estate investment trust. As a result, it would not be subject to corporate income tax on that portion of its net income that is distributed to shareholders. ARMOUR Residential REIT, Inc. was incorporated in 2008 and is based in Vero Beach, Florida.</v>
      </c>
    </row>
    <row r="125" spans="1:20" x14ac:dyDescent="0.3">
      <c r="A125" s="12" t="s">
        <v>1088</v>
      </c>
      <c r="B125" s="10" t="str">
        <f>_xll.SNL.Clients.Office.Excel.Functions.SPG(A125,"SP_IPO_DATE")</f>
        <v/>
      </c>
      <c r="C125" s="5">
        <f>_xll.SNL.Clients.Office.Excel.Functions.SPG(A125, "SP_VOLUME_AVG_WEEKLY_TO_SHARES_OUT", , "1M")</f>
        <v>2.3564365321299827</v>
      </c>
      <c r="D125" s="5">
        <f>_xll.SNL.Clients.Office.Excel.Functions.SPG(A125, "SP_VOLUME_AVG_WEEKLY_TO_SHARES_OUT", , "3M")</f>
        <v>2.1369264520185771</v>
      </c>
      <c r="E125" s="5">
        <f>_xll.SNL.Clients.Office.Excel.Functions.SPG(A125, "SP_VOLUME_AVG_DAILY_TO_1YR_AVG_DAILY", , "1M")</f>
        <v>73.67</v>
      </c>
      <c r="F125" s="5">
        <f>_xll.SNL.Clients.Office.Excel.Functions.SPG(A125, "SP_VOLUME_AVG_DAILY_TO_1YR_AVG_DAILY", , "3M")</f>
        <v>66.8</v>
      </c>
      <c r="G125" s="9" t="str">
        <f>_xll.SNL.Clients.Office.Excel.Functions.SPG(A125, "IQ_SECTOR")</f>
        <v>Industrials</v>
      </c>
      <c r="H125" s="9" t="str">
        <f>_xll.SNL.Clients.Office.Excel.Functions.SPG(A125, "IQ_INDUSTRY_GROUP")</f>
        <v>Capital Goods</v>
      </c>
      <c r="I125" s="9" t="str">
        <f>_xll.SNL.Clients.Office.Excel.Functions.SPG(A125, "IQ_INDUSTRY")</f>
        <v>Building Products</v>
      </c>
      <c r="J125" s="9" t="str">
        <f>_xll.SNL.Clients.Office.Excel.Functions.SPG(A125, "IQ_PRIMARY_INDUSTRY")</f>
        <v>Building Products</v>
      </c>
      <c r="K125" s="9" t="str">
        <f>_xll.SNL.Clients.Office.Excel.Functions.SPG(A125, "NAICS_CODE", "Primary")</f>
        <v>332322 - Sheet Metal Work Manufacturing</v>
      </c>
      <c r="L125" s="9" t="str">
        <f>_xll.SNL.Clients.Office.Excel.Functions.SPG(A125, "SP_TOPICTAG")</f>
        <v>Biomass Energy</v>
      </c>
      <c r="M125" s="5">
        <f>_xll.SNL.Clients.Office.Excel.Functions.SPG(A125, "SP_PCT_SHARES_OWNED_ALL_INSTITUTIONS")</f>
        <v>102.17</v>
      </c>
      <c r="N125" s="9" t="str">
        <f>_xll.SNL.Clients.Office.Excel.Functions.SPG(A125, "RD_CREDIT_RATING_GLOBAL", "Issuer Credit Rating", "Local Currency LT|0")</f>
        <v>NR</v>
      </c>
      <c r="O125" s="9" t="str">
        <f>_xll.SNL.Clients.Office.Excel.Functions.SPG(A125, "RD_CWOL_GLOBAL", "Issuer Credit Rating", "Local Currency LT|0")</f>
        <v>NR</v>
      </c>
      <c r="P125" s="9" t="str">
        <f>_xll.SNL.Clients.Office.Excel.Functions.SPG(A125, "RD_RATING_ACTION_GLOBAL", "Issuer Credit Rating", "Local Currency LT|0")</f>
        <v>Not Rated | CreditWatch/Outlook (10/11/2019)</v>
      </c>
      <c r="Q125" s="10">
        <f>_xll.SNL.Clients.Office.Excel.Functions.SPG(A125, "RD_LAST_REVIEW_DATE_GLOBAL", "Issuer Credit Rating", "Local Currency LT")</f>
        <v>43749</v>
      </c>
      <c r="R125" s="10">
        <f>_xll.SNL.Clients.Office.Excel.Functions.SPG(A125, "RD_CREDIT_RATING_DATE_GLOBAL", "Issuer Credit Rating", "Local Currency LT|0")</f>
        <v>43749</v>
      </c>
      <c r="S125" s="10">
        <f>_xll.SNL.Clients.Office.Excel.Functions.SPG(A125, "RD_CREDIT_WATCH_OUTLOOK_DATE_GLOBAL", "Issuer Credit Rating", "Local Currency LT|0")</f>
        <v>43749</v>
      </c>
      <c r="T125" s="13" t="str">
        <f>_xll.SNL.Clients.Office.Excel.Functions.SPG(A125, "SP_BUSINESS_DESCRIPTION")</f>
        <v>Armstrong World Industries, Inc., together with its subsidiaries, engages in the design, manufacture, and sale of ceiling and wall solutions in the Americas. It operates through Mineral Fiber and Architectural Specialties segments. The company offers mineral fiber, fiberglass wool, metal, wood, felt, wood fiber, and glass-reinforced-gypsum; ceiling component products, such as ceiling perimeters and trims, as well as grid products that support drywall ceiling systems; ceilings, walls, and facades for use in commercial settings; and manufactures ceiling suspension system (grid) products. It serves commercial and residential construction markets, as well as renovation of existing buildings sectors. The company sells its products to resale distributors, ceiling system contractors, wholesalers, and retailers comprising large home centers. Armstrong World Industries, Inc. was founded in 1860 and is headquartered in Lancaster, Pennsylvania.</v>
      </c>
    </row>
    <row r="126" spans="1:20" x14ac:dyDescent="0.3">
      <c r="A126" s="12" t="s">
        <v>1670</v>
      </c>
      <c r="B126" s="10" t="str">
        <f>_xll.SNL.Clients.Office.Excel.Functions.SPG(A126,"SP_IPO_DATE")</f>
        <v/>
      </c>
      <c r="C126" s="5">
        <f>_xll.SNL.Clients.Office.Excel.Functions.SPG(A126, "SP_VOLUME_AVG_WEEKLY_TO_SHARES_OUT", , "1M")</f>
        <v>5.1086964001136614</v>
      </c>
      <c r="D126" s="5">
        <f>_xll.SNL.Clients.Office.Excel.Functions.SPG(A126, "SP_VOLUME_AVG_WEEKLY_TO_SHARES_OUT", , "3M")</f>
        <v>4.4973471782033343</v>
      </c>
      <c r="E126" s="5">
        <f>_xll.SNL.Clients.Office.Excel.Functions.SPG(A126, "SP_VOLUME_AVG_DAILY_TO_1YR_AVG_DAILY", , "1M")</f>
        <v>119.42</v>
      </c>
      <c r="F126" s="5">
        <f>_xll.SNL.Clients.Office.Excel.Functions.SPG(A126, "SP_VOLUME_AVG_DAILY_TO_1YR_AVG_DAILY", , "3M")</f>
        <v>105.13</v>
      </c>
      <c r="G126" s="9" t="str">
        <f>_xll.SNL.Clients.Office.Excel.Functions.SPG(A126, "IQ_SECTOR")</f>
        <v>Information Technology</v>
      </c>
      <c r="H126" s="9" t="str">
        <f>_xll.SNL.Clients.Office.Excel.Functions.SPG(A126, "IQ_INDUSTRY_GROUP")</f>
        <v>Technology Hardware and Equipment</v>
      </c>
      <c r="I126" s="9" t="str">
        <f>_xll.SNL.Clients.Office.Excel.Functions.SPG(A126, "IQ_INDUSTRY")</f>
        <v>Electronic Equipment, Instruments and Components</v>
      </c>
      <c r="J126" s="9" t="str">
        <f>_xll.SNL.Clients.Office.Excel.Functions.SPG(A126, "IQ_PRIMARY_INDUSTRY")</f>
        <v>Technology Distributors</v>
      </c>
      <c r="K126" s="9" t="str">
        <f>_xll.SNL.Clients.Office.Excel.Functions.SPG(A126, "NAICS_CODE", "Primary")</f>
        <v>423690 - Other Electronic Parts and Equipment Merchant Wholesalers</v>
      </c>
      <c r="L126" s="9" t="str">
        <f>_xll.SNL.Clients.Office.Excel.Functions.SPG(A126, "SP_TOPICTAG")</f>
        <v>Cloud Management; Data Integration; Data Protection; Cloud Data Services; Cloud Infrastructure; Cloud Security; Data Center Technology</v>
      </c>
      <c r="M126" s="5">
        <f>_xll.SNL.Clients.Office.Excel.Functions.SPG(A126, "SP_PCT_SHARES_OWNED_ALL_INSTITUTIONS")</f>
        <v>106.12</v>
      </c>
      <c r="N126" s="9" t="str">
        <f>_xll.SNL.Clients.Office.Excel.Functions.SPG(A126, "RD_CREDIT_RATING_GLOBAL", "Issuer Credit Rating", "Local Currency LT|0")</f>
        <v>BBB-</v>
      </c>
      <c r="O126" s="9" t="str">
        <f>_xll.SNL.Clients.Office.Excel.Functions.SPG(A126, "RD_CWOL_GLOBAL", "Issuer Credit Rating", "Local Currency LT|0")</f>
        <v>Stable</v>
      </c>
      <c r="P126" s="9" t="str">
        <f>_xll.SNL.Clients.Office.Excel.Functions.SPG(A126, "RD_RATING_ACTION_GLOBAL", "Issuer Credit Rating", "Local Currency LT|0")</f>
        <v>CreditWatch/Outlook (12/19/2005)</v>
      </c>
      <c r="Q126" s="10">
        <f>_xll.SNL.Clients.Office.Excel.Functions.SPG(A126, "RD_LAST_REVIEW_DATE_GLOBAL", "Issuer Credit Rating", "Local Currency LT")</f>
        <v>45579</v>
      </c>
      <c r="R126" s="10">
        <f>_xll.SNL.Clients.Office.Excel.Functions.SPG(A126, "RD_CREDIT_RATING_DATE_GLOBAL", "Issuer Credit Rating", "Local Currency LT|0")</f>
        <v>37539</v>
      </c>
      <c r="S126" s="10">
        <f>_xll.SNL.Clients.Office.Excel.Functions.SPG(A126, "RD_CREDIT_WATCH_OUTLOOK_DATE_GLOBAL", "Issuer Credit Rating", "Local Currency LT|0")</f>
        <v>38705</v>
      </c>
      <c r="T126" s="13" t="str">
        <f>_xll.SNL.Clients.Office.Excel.Functions.SPG(A126, "SP_BUSINESS_DESCRIPTION")</f>
        <v>Arrow Electronics, Inc. provides products, services, and solutions to industrial and commercial users of electronic components and enterprise computing solutions in the Americas, Europe, the Middle East, Africa, and the Asia Pacific. The company operates in two segments, Global Components and Global Enterprise Computing Solutions. The Global Components segment markets and distributes electronic components comprising semiconductor products and related services; interconnect, passive, and electromechanical products, including capacitors, resistors, potentiometers, power supplies, relays, switches, and connectors; and computing and memory products, as well as other products and services. The Global Enterprise Computing Solutions segment offers computing solutions, such as datacenter, cloud, security, and analytics solutions. This segment also provides access to various services, including engineering and integration support, warehousing and logistics, marketing resources, and authorized hardware and software training. It serves original equipment manufacturers, value-added resellers, managed service providers, contract manufacturers, and other commercial customers. The company was founded in 1935 and is based in Centennial, Colorado.</v>
      </c>
    </row>
    <row r="127" spans="1:20" x14ac:dyDescent="0.3">
      <c r="A127" s="12" t="s">
        <v>1089</v>
      </c>
      <c r="B127" s="10" t="str">
        <f>_xll.SNL.Clients.Office.Excel.Functions.SPG(A127,"SP_IPO_DATE")</f>
        <v/>
      </c>
      <c r="C127" s="5">
        <f>_xll.SNL.Clients.Office.Excel.Functions.SPG(A127, "SP_VOLUME_AVG_WEEKLY_TO_SHARES_OUT", , "1M")</f>
        <v>9.7678493203287307</v>
      </c>
      <c r="D127" s="5">
        <f>_xll.SNL.Clients.Office.Excel.Functions.SPG(A127, "SP_VOLUME_AVG_WEEKLY_TO_SHARES_OUT", , "3M")</f>
        <v>8.1111070907165654</v>
      </c>
      <c r="E127" s="5">
        <f>_xll.SNL.Clients.Office.Excel.Functions.SPG(A127, "SP_VOLUME_AVG_DAILY_TO_1YR_AVG_DAILY", , "1M")</f>
        <v>184.15</v>
      </c>
      <c r="F127" s="5">
        <f>_xll.SNL.Clients.Office.Excel.Functions.SPG(A127, "SP_VOLUME_AVG_DAILY_TO_1YR_AVG_DAILY", , "3M")</f>
        <v>152.91999999999999</v>
      </c>
      <c r="G127" s="9" t="str">
        <f>_xll.SNL.Clients.Office.Excel.Functions.SPG(A127, "IQ_SECTOR")</f>
        <v>Health Care</v>
      </c>
      <c r="H127" s="9" t="str">
        <f>_xll.SNL.Clients.Office.Excel.Functions.SPG(A127, "IQ_INDUSTRY_GROUP")</f>
        <v>Pharmaceuticals, Biotechnology and Life Sciences</v>
      </c>
      <c r="I127" s="9" t="str">
        <f>_xll.SNL.Clients.Office.Excel.Functions.SPG(A127, "IQ_INDUSTRY")</f>
        <v>Biotechnology</v>
      </c>
      <c r="J127" s="9" t="str">
        <f>_xll.SNL.Clients.Office.Excel.Functions.SPG(A127, "IQ_PRIMARY_INDUSTRY")</f>
        <v>Biotechnology</v>
      </c>
      <c r="K127" s="9" t="str">
        <f>_xll.SNL.Clients.Office.Excel.Functions.SPG(A127, "NAICS_CODE", "Primary")</f>
        <v>325412 - Pharmaceutical Preparation Manufacturing</v>
      </c>
      <c r="L127" s="9" t="str">
        <f>_xll.SNL.Clients.Office.Excel.Functions.SPG(A127, "SP_TOPICTAG")</f>
        <v>Genetics; Cardiovascular; Hepatology; Inflammation; Nephrology; Neurology; Respiratory</v>
      </c>
      <c r="M127" s="5">
        <f>_xll.SNL.Clients.Office.Excel.Functions.SPG(A127, "SP_PCT_SHARES_OWNED_ALL_INSTITUTIONS")</f>
        <v>70.56</v>
      </c>
      <c r="N127" s="9" t="str">
        <f>_xll.SNL.Clients.Office.Excel.Functions.SPG(A127, "RD_CREDIT_RATING_GLOBAL", "Issuer Credit Rating", "Local Currency LT|0")</f>
        <v/>
      </c>
      <c r="O127" s="9" t="str">
        <f>_xll.SNL.Clients.Office.Excel.Functions.SPG(A127, "RD_CWOL_GLOBAL", "Issuer Credit Rating", "Local Currency LT|0")</f>
        <v/>
      </c>
      <c r="P127" s="9" t="str">
        <f>_xll.SNL.Clients.Office.Excel.Functions.SPG(A127, "RD_RATING_ACTION_GLOBAL", "Issuer Credit Rating", "Local Currency LT|0")</f>
        <v/>
      </c>
      <c r="Q127" s="10" t="str">
        <f>_xll.SNL.Clients.Office.Excel.Functions.SPG(A127, "RD_LAST_REVIEW_DATE_GLOBAL", "Issuer Credit Rating", "Local Currency LT")</f>
        <v/>
      </c>
      <c r="R127" s="10" t="str">
        <f>_xll.SNL.Clients.Office.Excel.Functions.SPG(A127, "RD_CREDIT_RATING_DATE_GLOBAL", "Issuer Credit Rating", "Local Currency LT|0")</f>
        <v/>
      </c>
      <c r="S127" s="10" t="str">
        <f>_xll.SNL.Clients.Office.Excel.Functions.SPG(A127, "RD_CREDIT_WATCH_OUTLOOK_DATE_GLOBAL", "Issuer Credit Rating", "Local Currency LT|0")</f>
        <v/>
      </c>
      <c r="T127" s="13" t="str">
        <f>_xll.SNL.Clients.Office.Excel.Functions.SPG(A127, "SP_BUSINESS_DESCRIPTION")</f>
        <v>Arrowhead Pharmaceuticals, Inc. develops medicines for the treatment of intractable diseases in the United States. The company’s product pipeline includes Plozasiran, which has completed Phase 3 clinical trial to treat hypertriglyceridemia, dyslipidemia, and familial chylomicronemia syndrome; Olpasiran that is in Phase 3 clinical trial to reduce the production of apolipoprotein A; and Fazirsiran that is in Phase 3 clinical trial for the treatment of liver disease associated with alpha-1 antitrypsin deficiency. It also develops Zodasiran that is in Phase 2b clinical trial for the treatment of dyslipidemia and hypertriglyceridemia; GSK-4532990 to treat metabolic-dysfunction associated steatohepatitis (MASH); and Daplusiran/Tomligisiran which is in Phase 2 clinical trial for the treatment of Chronic Hepatitis B. In addition, the company is developing ARO-PNPLA3, which is in Phase 1 clinical trial to treat patients with MASH; ARO-INHBE to reduce the hepatic expression of the INHBE gene and its secreted gene product; ARO-RAGE to treat inflammatory lung disease; ARO-MUC5AC to treat muco-obstructive pulmonary diseases; and ARO-MMP7 for the treatment of idiopathic pulmonary fibrosis that is in Phase 1/2a clinical trials. Further, it develops ARO-DUX4 for the treatment of facioscapulohumeral muscular dystrophy; ARO-DM1 to treat patient with Type 1 Myotonic Dystrophy; ARO-C3 to treat complement-mediated renal disease; ARO-CFB for the treatment of complement-mediated kidney disease that is in Phase 1/2a clinical trial; and ARO-ATXN2 for the treatment of Spinocerebellar Ataxia Type 2 that is in Phase 1 clinical trial. Arrowhead Pharmaceuticals, Inc. has collaboration and license Agreements with Glaxosmithkline Intellectual Property (No. 3) Limited; Horizon Therapeutics Ireland DAC; Takeda Pharmaceutical Company Limited; and with Amgen Inc. The company was founded in 2003 and is headquartered in Pasadena, California.</v>
      </c>
    </row>
    <row r="128" spans="1:20" x14ac:dyDescent="0.3">
      <c r="A128" s="12" t="s">
        <v>49</v>
      </c>
      <c r="B128" s="10">
        <f>_xll.SNL.Clients.Office.Excel.Functions.SPG(A128,"SP_IPO_DATE")</f>
        <v>30853</v>
      </c>
      <c r="C128" s="5">
        <f>_xll.SNL.Clients.Office.Excel.Functions.SPG(A128, "SP_VOLUME_AVG_WEEKLY_TO_SHARES_OUT", , "1M")</f>
        <v>3.2970530414970445</v>
      </c>
      <c r="D128" s="5">
        <f>_xll.SNL.Clients.Office.Excel.Functions.SPG(A128, "SP_VOLUME_AVG_WEEKLY_TO_SHARES_OUT", , "3M")</f>
        <v>4.1350337763081786</v>
      </c>
      <c r="E128" s="5">
        <f>_xll.SNL.Clients.Office.Excel.Functions.SPG(A128, "SP_VOLUME_AVG_DAILY_TO_1YR_AVG_DAILY", , "1M")</f>
        <v>145.43</v>
      </c>
      <c r="F128" s="5">
        <f>_xll.SNL.Clients.Office.Excel.Functions.SPG(A128, "SP_VOLUME_AVG_DAILY_TO_1YR_AVG_DAILY", , "3M")</f>
        <v>182.39</v>
      </c>
      <c r="G128" s="9" t="str">
        <f>_xll.SNL.Clients.Office.Excel.Functions.SPG(A128, "IQ_SECTOR")</f>
        <v>Financials</v>
      </c>
      <c r="H128" s="9" t="str">
        <f>_xll.SNL.Clients.Office.Excel.Functions.SPG(A128, "IQ_INDUSTRY_GROUP")</f>
        <v>Insurance</v>
      </c>
      <c r="I128" s="9" t="str">
        <f>_xll.SNL.Clients.Office.Excel.Functions.SPG(A128, "IQ_INDUSTRY")</f>
        <v>Insurance</v>
      </c>
      <c r="J128" s="9" t="str">
        <f>_xll.SNL.Clients.Office.Excel.Functions.SPG(A128, "IQ_PRIMARY_INDUSTRY")</f>
        <v>Insurance Brokers</v>
      </c>
      <c r="K128" s="9" t="str">
        <f>_xll.SNL.Clients.Office.Excel.Functions.SPG(A128, "NAICS_CODE", "Primary")</f>
        <v>524210 - Insurance Agencies and Brokerages</v>
      </c>
      <c r="L128" s="9" t="str">
        <f>_xll.SNL.Clients.Office.Excel.Functions.SPG(A128, "SP_TOPICTAG")</f>
        <v/>
      </c>
      <c r="M128" s="5">
        <f>_xll.SNL.Clients.Office.Excel.Functions.SPG(A128, "SP_PCT_SHARES_OWNED_ALL_INSTITUTIONS")</f>
        <v>92.33</v>
      </c>
      <c r="N128" s="9" t="str">
        <f>_xll.SNL.Clients.Office.Excel.Functions.SPG(A128, "RD_CREDIT_RATING_GLOBAL", "Issuer Credit Rating", "Local Currency LT|0")</f>
        <v>BBB</v>
      </c>
      <c r="O128" s="9" t="str">
        <f>_xll.SNL.Clients.Office.Excel.Functions.SPG(A128, "RD_CWOL_GLOBAL", "Issuer Credit Rating", "Local Currency LT|0")</f>
        <v>Positive</v>
      </c>
      <c r="P128" s="9" t="str">
        <f>_xll.SNL.Clients.Office.Excel.Functions.SPG(A128, "RD_RATING_ACTION_GLOBAL", "Issuer Credit Rating", "Local Currency LT|0")</f>
        <v>CreditWatch/Outlook (12/09/2024)</v>
      </c>
      <c r="Q128" s="10">
        <f>_xll.SNL.Clients.Office.Excel.Functions.SPG(A128, "RD_LAST_REVIEW_DATE_GLOBAL", "Issuer Credit Rating", "Local Currency LT")</f>
        <v>45635</v>
      </c>
      <c r="R128" s="10">
        <f>_xll.SNL.Clients.Office.Excel.Functions.SPG(A128, "RD_CREDIT_RATING_DATE_GLOBAL", "Issuer Credit Rating", "Local Currency LT|0")</f>
        <v>43997</v>
      </c>
      <c r="S128" s="10">
        <f>_xll.SNL.Clients.Office.Excel.Functions.SPG(A128, "RD_CREDIT_WATCH_OUTLOOK_DATE_GLOBAL", "Issuer Credit Rating", "Local Currency LT|0")</f>
        <v>45635</v>
      </c>
      <c r="T128" s="13" t="str">
        <f>_xll.SNL.Clients.Office.Excel.Functions.SPG(A128, "SP_BUSINESS_DESCRIPTION")</f>
        <v>Arthur J. Gallagher &amp; Co., together with its subsidiaries, provides insurance and reinsurance brokerage, consulting, and third-party property/casualty claims settlement and administration services to entities and individuals worldwide. It operates in Brokerage and Risk Management segments. The Brokerage segment offers retail and wholesale insurance and reinsurance brokerage services; assists retail brokers and other non-affiliated brokers in the placement of specialized and hard-to-place insurance; and acts as a brokerage wholesaler, managing general agent, and managing general underwriter for distributing specialized insurance coverages to underwriting enterprises. This segment performs activities, including marketing, underwriting, issuing policies, collecting premiums, appointing and supervising other agents, paying claims, and negotiating reinsurance; and offers services in the areas of insurance and reinsurance placement, risk of loss management, and management of employer sponsored benefit programs. The Risk Management segment provides contract claim settlement and administration services; and claims management, loss control consulting, and insurance property appraisal services. The company offers its services through a network of correspondent brokers and consultants. It serves commercial, industrial, public, religious, and nonprofit entities, as well as underwriting enterprises. Arthur J. Gallagher &amp; Co. was founded in 1927 and is headquartered in Rolling Meadows, Illinois.</v>
      </c>
    </row>
    <row r="129" spans="1:20" x14ac:dyDescent="0.3">
      <c r="A129" s="12" t="s">
        <v>1090</v>
      </c>
      <c r="B129" s="10">
        <f>_xll.SNL.Clients.Office.Excel.Functions.SPG(A129,"SP_IPO_DATE")</f>
        <v>41339</v>
      </c>
      <c r="C129" s="5">
        <f>_xll.SNL.Clients.Office.Excel.Functions.SPG(A129, "SP_VOLUME_AVG_WEEKLY_TO_SHARES_OUT", , "1M")</f>
        <v>3.3941618616390312</v>
      </c>
      <c r="D129" s="5">
        <f>_xll.SNL.Clients.Office.Excel.Functions.SPG(A129, "SP_VOLUME_AVG_WEEKLY_TO_SHARES_OUT", , "3M")</f>
        <v>2.9814517666684441</v>
      </c>
      <c r="E129" s="5">
        <f>_xll.SNL.Clients.Office.Excel.Functions.SPG(A129, "SP_VOLUME_AVG_DAILY_TO_1YR_AVG_DAILY", , "1M")</f>
        <v>111.06</v>
      </c>
      <c r="F129" s="5">
        <f>_xll.SNL.Clients.Office.Excel.Functions.SPG(A129, "SP_VOLUME_AVG_DAILY_TO_1YR_AVG_DAILY", , "3M")</f>
        <v>97.55</v>
      </c>
      <c r="G129" s="9" t="str">
        <f>_xll.SNL.Clients.Office.Excel.Functions.SPG(A129, "IQ_SECTOR")</f>
        <v>Financials</v>
      </c>
      <c r="H129" s="9" t="str">
        <f>_xll.SNL.Clients.Office.Excel.Functions.SPG(A129, "IQ_INDUSTRY_GROUP")</f>
        <v>Financial Services</v>
      </c>
      <c r="I129" s="9" t="str">
        <f>_xll.SNL.Clients.Office.Excel.Functions.SPG(A129, "IQ_INDUSTRY")</f>
        <v>Capital Markets</v>
      </c>
      <c r="J129" s="9" t="str">
        <f>_xll.SNL.Clients.Office.Excel.Functions.SPG(A129, "IQ_PRIMARY_INDUSTRY")</f>
        <v>Asset Management and Custody Banks</v>
      </c>
      <c r="K129" s="9" t="str">
        <f>_xll.SNL.Clients.Office.Excel.Functions.SPG(A129, "NAICS_CODE", "Primary")</f>
        <v>523940 - Portfolio Management and Investment Advice</v>
      </c>
      <c r="L129" s="9" t="str">
        <f>_xll.SNL.Clients.Office.Excel.Functions.SPG(A129, "SP_TOPICTAG")</f>
        <v/>
      </c>
      <c r="M129" s="5">
        <f>_xll.SNL.Clients.Office.Excel.Functions.SPG(A129, "SP_PCT_SHARES_OWNED_ALL_INSTITUTIONS")</f>
        <v>91.47</v>
      </c>
      <c r="N129" s="9" t="str">
        <f>_xll.SNL.Clients.Office.Excel.Functions.SPG(A129, "RD_CREDIT_RATING_GLOBAL", "Issuer Credit Rating", "Local Currency LT|0")</f>
        <v/>
      </c>
      <c r="O129" s="9" t="str">
        <f>_xll.SNL.Clients.Office.Excel.Functions.SPG(A129, "RD_CWOL_GLOBAL", "Issuer Credit Rating", "Local Currency LT|0")</f>
        <v/>
      </c>
      <c r="P129" s="9" t="str">
        <f>_xll.SNL.Clients.Office.Excel.Functions.SPG(A129, "RD_RATING_ACTION_GLOBAL", "Issuer Credit Rating", "Local Currency LT|0")</f>
        <v/>
      </c>
      <c r="Q129" s="10" t="str">
        <f>_xll.SNL.Clients.Office.Excel.Functions.SPG(A129, "RD_LAST_REVIEW_DATE_GLOBAL", "Issuer Credit Rating", "Local Currency LT")</f>
        <v/>
      </c>
      <c r="R129" s="10" t="str">
        <f>_xll.SNL.Clients.Office.Excel.Functions.SPG(A129, "RD_CREDIT_RATING_DATE_GLOBAL", "Issuer Credit Rating", "Local Currency LT|0")</f>
        <v/>
      </c>
      <c r="S129" s="10" t="str">
        <f>_xll.SNL.Clients.Office.Excel.Functions.SPG(A129, "RD_CREDIT_WATCH_OUTLOOK_DATE_GLOBAL", "Issuer Credit Rating", "Local Currency LT|0")</f>
        <v/>
      </c>
      <c r="T129" s="13" t="str">
        <f>_xll.SNL.Clients.Office.Excel.Functions.SPG(A129, "SP_BUSINESS_DESCRIPTION")</f>
        <v>Artisan Partners Asset Management Inc. is publicly owned investment manager. It provides its services to pension and profit sharing plans, trusts, endowments, foundations, charitable organizations, government entities, private funds and non-U.S. funds, as well as mutual funds, non-U.S. funds and collective trusts. It manages separate client-focused equity and fixed income portfolios. The firm invests in the public equity and fixed income markets across the globe. It invests in growth and value stocks of companies across all market capitalization. For fixed income component of its portfolio the firm invests in non-investment grade corporate bonds and secured and unsecured loans. It employs fundamental analysis to create its portfolios. Artisan Partners Asset Management Inc. was founded in 1994 and is based in Milwaukee, Wisconsin with additional offices in Atlanta, Georgia; New York City; San Francisco, California; Leawood, Kansas; and London, United Kingdom.</v>
      </c>
    </row>
    <row r="130" spans="1:20" x14ac:dyDescent="0.3">
      <c r="A130" s="12" t="s">
        <v>1091</v>
      </c>
      <c r="B130" s="10">
        <f>_xll.SNL.Clients.Office.Excel.Functions.SPG(A130,"SP_IPO_DATE")</f>
        <v>34011</v>
      </c>
      <c r="C130" s="5">
        <f>_xll.SNL.Clients.Office.Excel.Functions.SPG(A130, "SP_VOLUME_AVG_WEEKLY_TO_SHARES_OUT", , "1M")</f>
        <v>3.9196843634718275</v>
      </c>
      <c r="D130" s="5">
        <f>_xll.SNL.Clients.Office.Excel.Functions.SPG(A130, "SP_VOLUME_AVG_WEEKLY_TO_SHARES_OUT", , "3M")</f>
        <v>3.4586602366416854</v>
      </c>
      <c r="E130" s="5">
        <f>_xll.SNL.Clients.Office.Excel.Functions.SPG(A130, "SP_VOLUME_AVG_DAILY_TO_1YR_AVG_DAILY", , "1M")</f>
        <v>135.4</v>
      </c>
      <c r="F130" s="5">
        <f>_xll.SNL.Clients.Office.Excel.Functions.SPG(A130, "SP_VOLUME_AVG_DAILY_TO_1YR_AVG_DAILY", , "3M")</f>
        <v>119.47</v>
      </c>
      <c r="G130" s="9" t="str">
        <f>_xll.SNL.Clients.Office.Excel.Functions.SPG(A130, "IQ_SECTOR")</f>
        <v>Health Care</v>
      </c>
      <c r="H130" s="9" t="str">
        <f>_xll.SNL.Clients.Office.Excel.Functions.SPG(A130, "IQ_INDUSTRY_GROUP")</f>
        <v>Health Care Equipment and Services</v>
      </c>
      <c r="I130" s="9" t="str">
        <f>_xll.SNL.Clients.Office.Excel.Functions.SPG(A130, "IQ_INDUSTRY")</f>
        <v>Health Care Equipment and Supplies</v>
      </c>
      <c r="J130" s="9" t="str">
        <f>_xll.SNL.Clients.Office.Excel.Functions.SPG(A130, "IQ_PRIMARY_INDUSTRY")</f>
        <v>Health Care Equipment</v>
      </c>
      <c r="K130" s="9" t="str">
        <f>_xll.SNL.Clients.Office.Excel.Functions.SPG(A130, "NAICS_CODE", "Primary")</f>
        <v>33911 - Medical Equipment and Supplies Manufacturing</v>
      </c>
      <c r="L130" s="9" t="str">
        <f>_xll.SNL.Clients.Office.Excel.Functions.SPG(A130, "SP_TOPICTAG")</f>
        <v>Health Diagnostics; Cardiovascular; Ear Nose &amp; Throat (ENT); Neurology; Orthopaedics; Surgery</v>
      </c>
      <c r="M130" s="5">
        <f>_xll.SNL.Clients.Office.Excel.Functions.SPG(A130, "SP_PCT_SHARES_OWNED_ALL_INSTITUTIONS")</f>
        <v>79.45</v>
      </c>
      <c r="N130" s="9" t="str">
        <f>_xll.SNL.Clients.Office.Excel.Functions.SPG(A130, "RD_CREDIT_RATING_GLOBAL", "Issuer Credit Rating", "Local Currency LT|0")</f>
        <v>NR</v>
      </c>
      <c r="O130" s="9" t="str">
        <f>_xll.SNL.Clients.Office.Excel.Functions.SPG(A130, "RD_CWOL_GLOBAL", "Issuer Credit Rating", "Local Currency LT|0")</f>
        <v>NR</v>
      </c>
      <c r="P130" s="9" t="str">
        <f>_xll.SNL.Clients.Office.Excel.Functions.SPG(A130, "RD_RATING_ACTION_GLOBAL", "Issuer Credit Rating", "Local Currency LT|0")</f>
        <v>Not Rated | CreditWatch/Outlook (01/24/2024)</v>
      </c>
      <c r="Q130" s="10">
        <f>_xll.SNL.Clients.Office.Excel.Functions.SPG(A130, "RD_LAST_REVIEW_DATE_GLOBAL", "Issuer Credit Rating", "Local Currency LT")</f>
        <v>45315</v>
      </c>
      <c r="R130" s="10">
        <f>_xll.SNL.Clients.Office.Excel.Functions.SPG(A130, "RD_CREDIT_RATING_DATE_GLOBAL", "Issuer Credit Rating", "Local Currency LT|0")</f>
        <v>45315</v>
      </c>
      <c r="S130" s="10">
        <f>_xll.SNL.Clients.Office.Excel.Functions.SPG(A130, "RD_CREDIT_WATCH_OUTLOOK_DATE_GLOBAL", "Issuer Credit Rating", "Local Currency LT|0")</f>
        <v>45315</v>
      </c>
      <c r="T130" s="13" t="str">
        <f>_xll.SNL.Clients.Office.Excel.Functions.SPG(A130, "SP_BUSINESS_DESCRIPTION")</f>
        <v>Artivion, Inc. manufactures, processes, and distributes medical devices and implantable human tissues worldwide. The company provides BioGlue, a polymer consisting of bovine blood protein and an agent for cross-linking proteins for cardiac, vascular, neurologic, and pulmonary procedures; cardiac preservation services; PhotoFix, a bovine pericardial patch; and aortic arch stent grafts including E-vita Open Plus and E-vita Open Neo. It offers E-xtra design engineering systems for the treatment of aortic vascular diseases; E-nside, an off-the-shelf stent graft for the treatment of thoraco-abdominal disease; E-vita THORACIC 3G for the endovascular treatment of thoracic aortic aneurysms; E-ventus BX, a balloon-expandable peripheral stent graft for the endovascular treatment of renal and pelvic arteries; E-liac to treat aneurysmal iliac arteries, and aneurysmal iliac side branches; and E-tegra, a stent graft system for the treatment of infrarenal abdominal aortic aneurysms. In addition, the company offers synthetic vascular grafts for use in open aortic and peripheral vascular surgical procedures; PerClot, an absorbable powdered hemostat for use in surgical procedures; cardiac laser therapy products for angina treatment; CryoVein femoral vein and CryoArtery femoral artery vascular preservation services; On-X prosthetic aortic and mitral heart valves and the On-X ascending aortic prosthesis; CarbonAid CO2 diffusion catheters and Chord-X ePTFE sutures for mitral chordal replacement; and ascyrus medical dissection stents, as well as pyrolytic carbon coating services to medical device manufacturers. It serves physicians, hospitals, and other healthcare facilities, as well as cardiac, vascular, thoracic, and general surgeons. The company was formerly known as CryoLife, Inc. and changed its name to Artivion, Inc. in January 2022. Artivion, Inc. was incorporated in 1984 and is headquartered in Kennesaw, Georgia.</v>
      </c>
    </row>
    <row r="131" spans="1:20" x14ac:dyDescent="0.3">
      <c r="A131" s="12" t="s">
        <v>1092</v>
      </c>
      <c r="B131" s="10">
        <f>_xll.SNL.Clients.Office.Excel.Functions.SPG(A131,"SP_IPO_DATE")</f>
        <v>37328</v>
      </c>
      <c r="C131" s="5">
        <f>_xll.SNL.Clients.Office.Excel.Functions.SPG(A131, "SP_VOLUME_AVG_WEEKLY_TO_SHARES_OUT", , "1M")</f>
        <v>5.8796738037954484</v>
      </c>
      <c r="D131" s="5">
        <f>_xll.SNL.Clients.Office.Excel.Functions.SPG(A131, "SP_VOLUME_AVG_WEEKLY_TO_SHARES_OUT", , "3M")</f>
        <v>4.6583151215077416</v>
      </c>
      <c r="E131" s="5">
        <f>_xll.SNL.Clients.Office.Excel.Functions.SPG(A131, "SP_VOLUME_AVG_DAILY_TO_1YR_AVG_DAILY", , "1M")</f>
        <v>123.03</v>
      </c>
      <c r="F131" s="5">
        <f>_xll.SNL.Clients.Office.Excel.Functions.SPG(A131, "SP_VOLUME_AVG_DAILY_TO_1YR_AVG_DAILY", , "3M")</f>
        <v>97.47</v>
      </c>
      <c r="G131" s="9" t="str">
        <f>_xll.SNL.Clients.Office.Excel.Functions.SPG(A131, "IQ_SECTOR")</f>
        <v>Consumer Discretionary</v>
      </c>
      <c r="H131" s="9" t="str">
        <f>_xll.SNL.Clients.Office.Excel.Functions.SPG(A131, "IQ_INDUSTRY_GROUP")</f>
        <v>Consumer Discretionary Distribution and Retail</v>
      </c>
      <c r="I131" s="9" t="str">
        <f>_xll.SNL.Clients.Office.Excel.Functions.SPG(A131, "IQ_INDUSTRY")</f>
        <v>Specialty Retail</v>
      </c>
      <c r="J131" s="9" t="str">
        <f>_xll.SNL.Clients.Office.Excel.Functions.SPG(A131, "IQ_PRIMARY_INDUSTRY")</f>
        <v>Automotive Retail</v>
      </c>
      <c r="K131" s="9" t="str">
        <f>_xll.SNL.Clients.Office.Excel.Functions.SPG(A131, "NAICS_CODE", "Primary")</f>
        <v>441 - Motor Vehicle and Parts Dealers</v>
      </c>
      <c r="L131" s="9" t="str">
        <f>_xll.SNL.Clients.Office.Excel.Functions.SPG(A131, "SP_TOPICTAG")</f>
        <v>Fleet Management</v>
      </c>
      <c r="M131" s="5">
        <f>_xll.SNL.Clients.Office.Excel.Functions.SPG(A131, "SP_PCT_SHARES_OWNED_ALL_INSTITUTIONS")</f>
        <v>92.68</v>
      </c>
      <c r="N131" s="9" t="str">
        <f>_xll.SNL.Clients.Office.Excel.Functions.SPG(A131, "RD_CREDIT_RATING_GLOBAL", "Issuer Credit Rating", "Local Currency LT|0")</f>
        <v>BB+</v>
      </c>
      <c r="O131" s="9" t="str">
        <f>_xll.SNL.Clients.Office.Excel.Functions.SPG(A131, "RD_CWOL_GLOBAL", "Issuer Credit Rating", "Local Currency LT|0")</f>
        <v>Stable</v>
      </c>
      <c r="P131" s="9" t="str">
        <f>_xll.SNL.Clients.Office.Excel.Functions.SPG(A131, "RD_RATING_ACTION_GLOBAL", "Issuer Credit Rating", "Local Currency LT|0")</f>
        <v>CreditWatch/Outlook (11/05/2020)</v>
      </c>
      <c r="Q131" s="10">
        <f>_xll.SNL.Clients.Office.Excel.Functions.SPG(A131, "RD_LAST_REVIEW_DATE_GLOBAL", "Issuer Credit Rating", "Local Currency LT")</f>
        <v>45463</v>
      </c>
      <c r="R131" s="10">
        <f>_xll.SNL.Clients.Office.Excel.Functions.SPG(A131, "RD_CREDIT_RATING_DATE_GLOBAL", "Issuer Credit Rating", "Local Currency LT|0")</f>
        <v>42157</v>
      </c>
      <c r="S131" s="10">
        <f>_xll.SNL.Clients.Office.Excel.Functions.SPG(A131, "RD_CREDIT_WATCH_OUTLOOK_DATE_GLOBAL", "Issuer Credit Rating", "Local Currency LT|0")</f>
        <v>44140</v>
      </c>
      <c r="T131" s="13" t="str">
        <f>_xll.SNL.Clients.Office.Excel.Functions.SPG(A131, "SP_BUSINESS_DESCRIPTION")</f>
        <v>Asbury Automotive Group, Inc., together with its subsidiaries, operates as an automotive retailer in the United States. It offers a range of automotive products and services, including new and used vehicles; and vehicle repair and maintenance services, replacement parts, and collision repair services. The company also provides finance and insurance products, including arranging vehicle financing through third parties; and aftermarket products, such as extended service contracts, guaranteed asset protection debt cancellation, prepaid maintenance, and disability and accident insurance. Asbury Automotive Group, Inc. was founded in 1996 and is based in Duluth, Georgia.</v>
      </c>
    </row>
    <row r="132" spans="1:20" x14ac:dyDescent="0.3">
      <c r="A132" s="12" t="s">
        <v>1671</v>
      </c>
      <c r="B132" s="10" t="str">
        <f>_xll.SNL.Clients.Office.Excel.Functions.SPG(A132,"SP_IPO_DATE")</f>
        <v/>
      </c>
      <c r="C132" s="5">
        <f>_xll.SNL.Clients.Office.Excel.Functions.SPG(A132, "SP_VOLUME_AVG_WEEKLY_TO_SHARES_OUT", , "1M")</f>
        <v>4.9267922486720437</v>
      </c>
      <c r="D132" s="5">
        <f>_xll.SNL.Clients.Office.Excel.Functions.SPG(A132, "SP_VOLUME_AVG_WEEKLY_TO_SHARES_OUT", , "3M")</f>
        <v>4.6151373887023794</v>
      </c>
      <c r="E132" s="5">
        <f>_xll.SNL.Clients.Office.Excel.Functions.SPG(A132, "SP_VOLUME_AVG_DAILY_TO_1YR_AVG_DAILY", , "1M")</f>
        <v>132.75</v>
      </c>
      <c r="F132" s="5">
        <f>_xll.SNL.Clients.Office.Excel.Functions.SPG(A132, "SP_VOLUME_AVG_DAILY_TO_1YR_AVG_DAILY", , "3M")</f>
        <v>124.36</v>
      </c>
      <c r="G132" s="9" t="str">
        <f>_xll.SNL.Clients.Office.Excel.Functions.SPG(A132, "IQ_SECTOR")</f>
        <v>Information Technology</v>
      </c>
      <c r="H132" s="9" t="str">
        <f>_xll.SNL.Clients.Office.Excel.Functions.SPG(A132, "IQ_INDUSTRY_GROUP")</f>
        <v>Software and Services</v>
      </c>
      <c r="I132" s="9" t="str">
        <f>_xll.SNL.Clients.Office.Excel.Functions.SPG(A132, "IQ_INDUSTRY")</f>
        <v>IT Services</v>
      </c>
      <c r="J132" s="9" t="str">
        <f>_xll.SNL.Clients.Office.Excel.Functions.SPG(A132, "IQ_PRIMARY_INDUSTRY")</f>
        <v>IT Consulting and Other Services</v>
      </c>
      <c r="K132" s="9" t="str">
        <f>_xll.SNL.Clients.Office.Excel.Functions.SPG(A132, "NAICS_CODE", "Primary")</f>
        <v>5613 - Employment Services</v>
      </c>
      <c r="L132" s="9" t="str">
        <f>_xll.SNL.Clients.Office.Excel.Functions.SPG(A132, "SP_TOPICTAG")</f>
        <v>Software Development; E-learning; Team Collaboration; Artificial Intelligence</v>
      </c>
      <c r="M132" s="5">
        <f>_xll.SNL.Clients.Office.Excel.Functions.SPG(A132, "SP_PCT_SHARES_OWNED_ALL_INSTITUTIONS")</f>
        <v>100.99</v>
      </c>
      <c r="N132" s="9" t="str">
        <f>_xll.SNL.Clients.Office.Excel.Functions.SPG(A132, "RD_CREDIT_RATING_GLOBAL", "Issuer Credit Rating", "Local Currency LT|0")</f>
        <v>BB+</v>
      </c>
      <c r="O132" s="9" t="str">
        <f>_xll.SNL.Clients.Office.Excel.Functions.SPG(A132, "RD_CWOL_GLOBAL", "Issuer Credit Rating", "Local Currency LT|0")</f>
        <v>Stable</v>
      </c>
      <c r="P132" s="9" t="str">
        <f>_xll.SNL.Clients.Office.Excel.Functions.SPG(A132, "RD_RATING_ACTION_GLOBAL", "Issuer Credit Rating", "Local Currency LT|0")</f>
        <v>Upgrade | CreditWatch/Outlook (09/23/2024)</v>
      </c>
      <c r="Q132" s="10">
        <f>_xll.SNL.Clients.Office.Excel.Functions.SPG(A132, "RD_LAST_REVIEW_DATE_GLOBAL", "Issuer Credit Rating", "Local Currency LT")</f>
        <v>45558</v>
      </c>
      <c r="R132" s="10">
        <f>_xll.SNL.Clients.Office.Excel.Functions.SPG(A132, "RD_CREDIT_RATING_DATE_GLOBAL", "Issuer Credit Rating", "Local Currency LT|0")</f>
        <v>45558</v>
      </c>
      <c r="S132" s="10">
        <f>_xll.SNL.Clients.Office.Excel.Functions.SPG(A132, "RD_CREDIT_WATCH_OUTLOOK_DATE_GLOBAL", "Issuer Credit Rating", "Local Currency LT|0")</f>
        <v>45558</v>
      </c>
      <c r="T132" s="13" t="str">
        <f>_xll.SNL.Clients.Office.Excel.Functions.SPG(A132, "SP_BUSINESS_DESCRIPTION")</f>
        <v>ASGN Incorporated engages in the provision of information technology (IT) services and solutions in the technology, digital, and creative fields for commercial and government sectors in the United States, Canada, and Europe. It operates through two segments: Commercial and Federal Government. The Commercial Segment provides consulting, creative digital marketing, and permanent placement services primarily to enterprise clients. This segment also offers workforce mobilization, modern enterprise, and digital innovation IT consulting services; and cloud, data and analytics, and digital transformation solutions. The Federal Government Segment provides mission-critical solutions to the department of defense, intelligence communities, and federal civilian agencies. This segment offers cloud, cybersecurity, artificial intelligence, machine learning, application and IT modernization, and science and engineering solutions. It has a strategic partnership with the National Security Agency Cybersecurity Collaboration Center. The company was formerly known as On Assignment, Inc. and changed its name to ASGN Incorporated in April 2018. ASGN Incorporated was founded in 1985 and is based in Glen Allen, Virginia.</v>
      </c>
    </row>
    <row r="133" spans="1:20" x14ac:dyDescent="0.3">
      <c r="A133" s="12" t="s">
        <v>1672</v>
      </c>
      <c r="B133" s="10" t="str">
        <f>_xll.SNL.Clients.Office.Excel.Functions.SPG(A133,"SP_IPO_DATE")</f>
        <v/>
      </c>
      <c r="C133" s="5">
        <f>_xll.SNL.Clients.Office.Excel.Functions.SPG(A133, "SP_VOLUME_AVG_WEEKLY_TO_SHARES_OUT", , "1M")</f>
        <v>7.8194654845135343</v>
      </c>
      <c r="D133" s="5">
        <f>_xll.SNL.Clients.Office.Excel.Functions.SPG(A133, "SP_VOLUME_AVG_WEEKLY_TO_SHARES_OUT", , "3M")</f>
        <v>5.8526299368012316</v>
      </c>
      <c r="E133" s="5">
        <f>_xll.SNL.Clients.Office.Excel.Functions.SPG(A133, "SP_VOLUME_AVG_DAILY_TO_1YR_AVG_DAILY", , "1M")</f>
        <v>172.21</v>
      </c>
      <c r="F133" s="5">
        <f>_xll.SNL.Clients.Office.Excel.Functions.SPG(A133, "SP_VOLUME_AVG_DAILY_TO_1YR_AVG_DAILY", , "3M")</f>
        <v>128.88999999999999</v>
      </c>
      <c r="G133" s="9" t="str">
        <f>_xll.SNL.Clients.Office.Excel.Functions.SPG(A133, "IQ_SECTOR")</f>
        <v>Materials</v>
      </c>
      <c r="H133" s="9" t="str">
        <f>_xll.SNL.Clients.Office.Excel.Functions.SPG(A133, "IQ_INDUSTRY_GROUP")</f>
        <v>Materials</v>
      </c>
      <c r="I133" s="9" t="str">
        <f>_xll.SNL.Clients.Office.Excel.Functions.SPG(A133, "IQ_INDUSTRY")</f>
        <v>Chemicals</v>
      </c>
      <c r="J133" s="9" t="str">
        <f>_xll.SNL.Clients.Office.Excel.Functions.SPG(A133, "IQ_PRIMARY_INDUSTRY")</f>
        <v>Specialty Chemicals</v>
      </c>
      <c r="K133" s="9" t="str">
        <f>_xll.SNL.Clients.Office.Excel.Functions.SPG(A133, "NAICS_CODE", "Primary")</f>
        <v>3251 - Basic Chemical Manufacturing</v>
      </c>
      <c r="L133" s="9" t="str">
        <f>_xll.SNL.Clients.Office.Excel.Functions.SPG(A133, "SP_TOPICTAG")</f>
        <v>Environmental Consulting; Environmental Engineering; Green Consumer Goods; Organic; Nutraceutical</v>
      </c>
      <c r="M133" s="5">
        <f>_xll.SNL.Clients.Office.Excel.Functions.SPG(A133, "SP_PCT_SHARES_OWNED_ALL_INSTITUTIONS")</f>
        <v>89.6</v>
      </c>
      <c r="N133" s="9" t="str">
        <f>_xll.SNL.Clients.Office.Excel.Functions.SPG(A133, "RD_CREDIT_RATING_GLOBAL", "Issuer Credit Rating", "Local Currency LT|0")</f>
        <v>BB+</v>
      </c>
      <c r="O133" s="9" t="str">
        <f>_xll.SNL.Clients.Office.Excel.Functions.SPG(A133, "RD_CWOL_GLOBAL", "Issuer Credit Rating", "Local Currency LT|0")</f>
        <v>Stable</v>
      </c>
      <c r="P133" s="9" t="str">
        <f>_xll.SNL.Clients.Office.Excel.Functions.SPG(A133, "RD_RATING_ACTION_GLOBAL", "Issuer Credit Rating", "Local Currency LT|0")</f>
        <v>CreditWatch/Outlook (07/09/2021)</v>
      </c>
      <c r="Q133" s="10">
        <f>_xll.SNL.Clients.Office.Excel.Functions.SPG(A133, "RD_LAST_REVIEW_DATE_GLOBAL", "Issuer Credit Rating", "Local Currency LT")</f>
        <v>45586</v>
      </c>
      <c r="R133" s="10">
        <f>_xll.SNL.Clients.Office.Excel.Functions.SPG(A133, "RD_CREDIT_RATING_DATE_GLOBAL", "Issuer Credit Rating", "Local Currency LT|0")</f>
        <v>43714</v>
      </c>
      <c r="S133" s="10">
        <f>_xll.SNL.Clients.Office.Excel.Functions.SPG(A133, "RD_CREDIT_WATCH_OUTLOOK_DATE_GLOBAL", "Issuer Credit Rating", "Local Currency LT|0")</f>
        <v>44386</v>
      </c>
      <c r="T133" s="13" t="str">
        <f>_xll.SNL.Clients.Office.Excel.Functions.SPG(A133, "SP_BUSINESS_DESCRIPTION")</f>
        <v>Ashland Inc. provides additives and specialty ingredients in the North and Latin America, Europe, Asia Pacific, and internationally. It operates through Life Sciences, Personal Care, Specialty Additives, and Intermediates segments. The Life Sciences segment offers pharmaceutical solutions, including controlled release polymers, disintegrants, tablet coatings, thickeners, solubilizers, and tablet binders; and nutrition solutions, such as thickeners, stabilizers, emulsifiers, and additives. Its Personal Care segment provides a range of natural, nature-derived, biodegradable, and performance ingredients; solutions for toothpastes, mouth washes and rinses, denture cleaning, and care for teeth; and household supplies nature-derived rheology ingredients, biodegradable surface wetting agents, performance encapsulates, and specialty polymers. The Specialty Additives segment offers rheology modifiers, foam control agents, surfactants and wetting agents, pH neutralizers, advanced ceramics used in catalytic converters, environmental filters, ingredients for the manufacturing of ceramic capacitors, plasma display panels and solar cells, ingredients for textile printing, thermoplastic metals, and alloys for welding. Its Intermediates segment produces 1,4 butanediol and related derivatives, including n-methylpyrrolidone. It offers its products to customers in a range of consumer and industrial markets, such as architectural coatings, construction, energy, food and beverage, personal care, and pharmaceutical. The company was formerly known as Ashland Global Holdings Inc. and changed its name to Ashland Inc. in August 2022. Ashland Inc. was founded in 1924 and is headquartered in Wilmington, Delaware.</v>
      </c>
    </row>
    <row r="134" spans="1:20" x14ac:dyDescent="0.3">
      <c r="A134" s="12" t="s">
        <v>1673</v>
      </c>
      <c r="B134" s="10" t="str">
        <f>_xll.SNL.Clients.Office.Excel.Functions.SPG(A134,"SP_IPO_DATE")</f>
        <v/>
      </c>
      <c r="C134" s="5">
        <f>_xll.SNL.Clients.Office.Excel.Functions.SPG(A134, "SP_VOLUME_AVG_WEEKLY_TO_SHARES_OUT", , "1M")</f>
        <v>5.3483746236193221</v>
      </c>
      <c r="D134" s="5">
        <f>_xll.SNL.Clients.Office.Excel.Functions.SPG(A134, "SP_VOLUME_AVG_WEEKLY_TO_SHARES_OUT", , "3M")</f>
        <v>4.3732182320557405</v>
      </c>
      <c r="E134" s="5">
        <f>_xll.SNL.Clients.Office.Excel.Functions.SPG(A134, "SP_VOLUME_AVG_DAILY_TO_1YR_AVG_DAILY", , "1M")</f>
        <v>216.66</v>
      </c>
      <c r="F134" s="5">
        <f>_xll.SNL.Clients.Office.Excel.Functions.SPG(A134, "SP_VOLUME_AVG_DAILY_TO_1YR_AVG_DAILY", , "3M")</f>
        <v>177.16</v>
      </c>
      <c r="G134" s="9" t="str">
        <f>_xll.SNL.Clients.Office.Excel.Functions.SPG(A134, "IQ_SECTOR")</f>
        <v>Information Technology</v>
      </c>
      <c r="H134" s="9" t="str">
        <f>_xll.SNL.Clients.Office.Excel.Functions.SPG(A134, "IQ_INDUSTRY_GROUP")</f>
        <v>Software and Services</v>
      </c>
      <c r="I134" s="9" t="str">
        <f>_xll.SNL.Clients.Office.Excel.Functions.SPG(A134, "IQ_INDUSTRY")</f>
        <v>Software</v>
      </c>
      <c r="J134" s="9" t="str">
        <f>_xll.SNL.Clients.Office.Excel.Functions.SPG(A134, "IQ_PRIMARY_INDUSTRY")</f>
        <v>Application Software</v>
      </c>
      <c r="K134" s="9" t="str">
        <f>_xll.SNL.Clients.Office.Excel.Functions.SPG(A134, "NAICS_CODE", "Primary")</f>
        <v>513210 - Software Publishers</v>
      </c>
      <c r="L134" s="9" t="str">
        <f>_xll.SNL.Clients.Office.Excel.Functions.SPG(A134, "SP_TOPICTAG")</f>
        <v>Software Development; Data Integration; Energy Management; Industrial Automation; Simulation; Process Automation; Artificial Intelligence</v>
      </c>
      <c r="M134" s="5">
        <f>_xll.SNL.Clients.Office.Excel.Functions.SPG(A134, "SP_PCT_SHARES_OWNED_ALL_INSTITUTIONS")</f>
        <v>44.28</v>
      </c>
      <c r="N134" s="9" t="str">
        <f>_xll.SNL.Clients.Office.Excel.Functions.SPG(A134, "RD_CREDIT_RATING_GLOBAL", "Issuer Credit Rating", "Local Currency LT|0")</f>
        <v/>
      </c>
      <c r="O134" s="9" t="str">
        <f>_xll.SNL.Clients.Office.Excel.Functions.SPG(A134, "RD_CWOL_GLOBAL", "Issuer Credit Rating", "Local Currency LT|0")</f>
        <v/>
      </c>
      <c r="P134" s="9" t="str">
        <f>_xll.SNL.Clients.Office.Excel.Functions.SPG(A134, "RD_RATING_ACTION_GLOBAL", "Issuer Credit Rating", "Local Currency LT|0")</f>
        <v/>
      </c>
      <c r="Q134" s="10" t="str">
        <f>_xll.SNL.Clients.Office.Excel.Functions.SPG(A134, "RD_LAST_REVIEW_DATE_GLOBAL", "Issuer Credit Rating", "Local Currency LT")</f>
        <v/>
      </c>
      <c r="R134" s="10" t="str">
        <f>_xll.SNL.Clients.Office.Excel.Functions.SPG(A134, "RD_CREDIT_RATING_DATE_GLOBAL", "Issuer Credit Rating", "Local Currency LT|0")</f>
        <v/>
      </c>
      <c r="S134" s="10" t="str">
        <f>_xll.SNL.Clients.Office.Excel.Functions.SPG(A134, "RD_CREDIT_WATCH_OUTLOOK_DATE_GLOBAL", "Issuer Credit Rating", "Local Currency LT|0")</f>
        <v/>
      </c>
      <c r="T134" s="13" t="str">
        <f>_xll.SNL.Clients.Office.Excel.Functions.SPG(A134, "SP_BUSINESS_DESCRIPTION")</f>
        <v>Aspen Technology, Inc. provides industrial software that focuses on helping customers in asset-intensive industries worldwide. The company’s solutions address complex environments where it is critical to optimize the asset design, operation, and maintenance lifecycle. Its software is used in performance engineering, modeling and design, supply chain management, predictive and prescriptive maintenance, digital grid management, and industrial data management. The company serves a range of asset-intensive industries, including oil and gas exploration and production; oil and gas processing and distribution; and oil and gas refining and marketing, as well as bulk and specialty chemicals, engineering and construction, power and utilities, metals and mining, and pharmaceuticals. Aspen Technology, Inc. was founded in 1981 and is headquartered in Bedford, Massachusetts. Aspen Technology, Inc. operates as a subsidiary of Emerson Electric Co.</v>
      </c>
    </row>
    <row r="135" spans="1:20" x14ac:dyDescent="0.3">
      <c r="A135" s="12" t="s">
        <v>1674</v>
      </c>
      <c r="B135" s="10" t="str">
        <f>_xll.SNL.Clients.Office.Excel.Functions.SPG(A135,"SP_IPO_DATE")</f>
        <v/>
      </c>
      <c r="C135" s="5">
        <f>_xll.SNL.Clients.Office.Excel.Functions.SPG(A135, "SP_VOLUME_AVG_WEEKLY_TO_SHARES_OUT", , "1M")</f>
        <v>4.7664541384898493</v>
      </c>
      <c r="D135" s="5">
        <f>_xll.SNL.Clients.Office.Excel.Functions.SPG(A135, "SP_VOLUME_AVG_WEEKLY_TO_SHARES_OUT", , "3M")</f>
        <v>5.4290640748865169</v>
      </c>
      <c r="E135" s="5">
        <f>_xll.SNL.Clients.Office.Excel.Functions.SPG(A135, "SP_VOLUME_AVG_DAILY_TO_1YR_AVG_DAILY", , "1M")</f>
        <v>109.54</v>
      </c>
      <c r="F135" s="5">
        <f>_xll.SNL.Clients.Office.Excel.Functions.SPG(A135, "SP_VOLUME_AVG_DAILY_TO_1YR_AVG_DAILY", , "3M")</f>
        <v>124.77</v>
      </c>
      <c r="G135" s="9" t="str">
        <f>_xll.SNL.Clients.Office.Excel.Functions.SPG(A135, "IQ_SECTOR")</f>
        <v>Financials</v>
      </c>
      <c r="H135" s="9" t="str">
        <f>_xll.SNL.Clients.Office.Excel.Functions.SPG(A135, "IQ_INDUSTRY_GROUP")</f>
        <v>Banks</v>
      </c>
      <c r="I135" s="9" t="str">
        <f>_xll.SNL.Clients.Office.Excel.Functions.SPG(A135, "IQ_INDUSTRY")</f>
        <v>Banks</v>
      </c>
      <c r="J135" s="9" t="str">
        <f>_xll.SNL.Clients.Office.Excel.Functions.SPG(A135, "IQ_PRIMARY_INDUSTRY")</f>
        <v>Regional Banks</v>
      </c>
      <c r="K135" s="9" t="str">
        <f>_xll.SNL.Clients.Office.Excel.Functions.SPG(A135, "NAICS_CODE", "Primary")</f>
        <v>522110 - Commercial Banking</v>
      </c>
      <c r="L135" s="9" t="str">
        <f>_xll.SNL.Clients.Office.Excel.Functions.SPG(A135, "SP_TOPICTAG")</f>
        <v>Consumer Lending; Banking as a Service</v>
      </c>
      <c r="M135" s="5">
        <f>_xll.SNL.Clients.Office.Excel.Functions.SPG(A135, "SP_PCT_SHARES_OWNED_ALL_INSTITUTIONS")</f>
        <v>87.85</v>
      </c>
      <c r="N135" s="9" t="str">
        <f>_xll.SNL.Clients.Office.Excel.Functions.SPG(A135, "RD_CREDIT_RATING_GLOBAL", "Issuer Credit Rating", "Local Currency LT|0")</f>
        <v>BBB-</v>
      </c>
      <c r="O135" s="9" t="str">
        <f>_xll.SNL.Clients.Office.Excel.Functions.SPG(A135, "RD_CWOL_GLOBAL", "Issuer Credit Rating", "Local Currency LT|0")</f>
        <v>Stable</v>
      </c>
      <c r="P135" s="9" t="str">
        <f>_xll.SNL.Clients.Office.Excel.Functions.SPG(A135, "RD_RATING_ACTION_GLOBAL", "Issuer Credit Rating", "Local Currency LT|0")</f>
        <v>Downgrade | CreditWatch/Outlook (08/21/2023)</v>
      </c>
      <c r="Q135" s="10">
        <f>_xll.SNL.Clients.Office.Excel.Functions.SPG(A135, "RD_LAST_REVIEW_DATE_GLOBAL", "Issuer Credit Rating", "Local Currency LT")</f>
        <v>45460</v>
      </c>
      <c r="R135" s="10">
        <f>_xll.SNL.Clients.Office.Excel.Functions.SPG(A135, "RD_CREDIT_RATING_DATE_GLOBAL", "Issuer Credit Rating", "Local Currency LT|0")</f>
        <v>45159</v>
      </c>
      <c r="S135" s="10">
        <f>_xll.SNL.Clients.Office.Excel.Functions.SPG(A135, "RD_CREDIT_WATCH_OUTLOOK_DATE_GLOBAL", "Issuer Credit Rating", "Local Currency LT|0")</f>
        <v>45159</v>
      </c>
      <c r="T135" s="13" t="str">
        <f>_xll.SNL.Clients.Office.Excel.Functions.SPG(A135, "SP_BUSINESS_DESCRIPTION")</f>
        <v>Associated Banc-Corp, a bank holding company, provides various banking and nonbanking products and services to individuals and businesses in Wisconsin, Illinois, and Minnesota. The company offers lending solutions, including commercial loans and lines of credit, commercial real estate financing, construction loans, letters of credit, leasing, asset-based lending and equipment finance, loan syndications products, residential mortgages, home equity loans and lines of credit, personal and installment loans, auto finance and business loans, and business lines of credit. It also provides deposit and cash management solutions, such as commercial checking and interest-bearing deposit products, cash vault and night depository services, liquidity solutions, payables and receivables solutions, and information services; specialized financial services comprising interest rate risk management and foreign exchange solutions; fiduciary services consisting of administration of pension, profit-sharing and other employee benefit plans, fiduciary and corporate agency services, and institutional asset management services; and investable funds solutions, including savings, money market deposit accounts, IRA accounts, CDs, fixed and variable annuities, full-service, discount, and online investment brokerage; investment advisory services; and trust and investment management accounts. In addition, the company offers deposit and transactional solutions, including checking, credit and debit cards, online banking and bill pay, and money transfer services. Associated Banc-Corp was founded in 1861 and is headquartered in Green Bay, Wisconsin.</v>
      </c>
    </row>
    <row r="136" spans="1:20" x14ac:dyDescent="0.3">
      <c r="A136" s="12" t="s">
        <v>50</v>
      </c>
      <c r="B136" s="10">
        <f>_xll.SNL.Clients.Office.Excel.Functions.SPG(A136,"SP_IPO_DATE")</f>
        <v>38021</v>
      </c>
      <c r="C136" s="5">
        <f>_xll.SNL.Clients.Office.Excel.Functions.SPG(A136, "SP_VOLUME_AVG_WEEKLY_TO_SHARES_OUT", , "1M")</f>
        <v>3.8520141028890604</v>
      </c>
      <c r="D136" s="5">
        <f>_xll.SNL.Clients.Office.Excel.Functions.SPG(A136, "SP_VOLUME_AVG_WEEKLY_TO_SHARES_OUT", , "3M")</f>
        <v>3.728386519332215</v>
      </c>
      <c r="E136" s="5">
        <f>_xll.SNL.Clients.Office.Excel.Functions.SPG(A136, "SP_VOLUME_AVG_DAILY_TO_1YR_AVG_DAILY", , "1M")</f>
        <v>113.3</v>
      </c>
      <c r="F136" s="5">
        <f>_xll.SNL.Clients.Office.Excel.Functions.SPG(A136, "SP_VOLUME_AVG_DAILY_TO_1YR_AVG_DAILY", , "3M")</f>
        <v>109.66</v>
      </c>
      <c r="G136" s="9" t="str">
        <f>_xll.SNL.Clients.Office.Excel.Functions.SPG(A136, "IQ_SECTOR")</f>
        <v>Financials</v>
      </c>
      <c r="H136" s="9" t="str">
        <f>_xll.SNL.Clients.Office.Excel.Functions.SPG(A136, "IQ_INDUSTRY_GROUP")</f>
        <v>Insurance</v>
      </c>
      <c r="I136" s="9" t="str">
        <f>_xll.SNL.Clients.Office.Excel.Functions.SPG(A136, "IQ_INDUSTRY")</f>
        <v>Insurance</v>
      </c>
      <c r="J136" s="9" t="str">
        <f>_xll.SNL.Clients.Office.Excel.Functions.SPG(A136, "IQ_PRIMARY_INDUSTRY")</f>
        <v>Property and Casualty Insurance</v>
      </c>
      <c r="K136" s="9" t="str">
        <f>_xll.SNL.Clients.Office.Excel.Functions.SPG(A136, "NAICS_CODE", "Primary")</f>
        <v>524128 - Other Direct Insurance (except Life, Health, and Medical) Carriers</v>
      </c>
      <c r="L136" s="9" t="str">
        <f>_xll.SNL.Clients.Office.Excel.Functions.SPG(A136, "SP_TOPICTAG")</f>
        <v>Anti-Fraud; Insurtech; Lifestyle; Identity Theft Prevention; Data Protection; Mobile Development Tools</v>
      </c>
      <c r="M136" s="5">
        <f>_xll.SNL.Clients.Office.Excel.Functions.SPG(A136, "SP_PCT_SHARES_OWNED_ALL_INSTITUTIONS")</f>
        <v>97.89</v>
      </c>
      <c r="N136" s="9" t="str">
        <f>_xll.SNL.Clients.Office.Excel.Functions.SPG(A136, "RD_CREDIT_RATING_GLOBAL", "Issuer Credit Rating", "Local Currency LT|0")</f>
        <v>BBB</v>
      </c>
      <c r="O136" s="9" t="str">
        <f>_xll.SNL.Clients.Office.Excel.Functions.SPG(A136, "RD_CWOL_GLOBAL", "Issuer Credit Rating", "Local Currency LT|0")</f>
        <v>Stable</v>
      </c>
      <c r="P136" s="9" t="str">
        <f>_xll.SNL.Clients.Office.Excel.Functions.SPG(A136, "RD_RATING_ACTION_GLOBAL", "Issuer Credit Rating", "Local Currency LT|0")</f>
        <v>Downgrade | CreditWatch/Outlook (03/16/2018)</v>
      </c>
      <c r="Q136" s="10">
        <f>_xll.SNL.Clients.Office.Excel.Functions.SPG(A136, "RD_LAST_REVIEW_DATE_GLOBAL", "Issuer Credit Rating", "Local Currency LT")</f>
        <v>45532</v>
      </c>
      <c r="R136" s="10">
        <f>_xll.SNL.Clients.Office.Excel.Functions.SPG(A136, "RD_CREDIT_RATING_DATE_GLOBAL", "Issuer Credit Rating", "Local Currency LT|0")</f>
        <v>43175</v>
      </c>
      <c r="S136" s="10">
        <f>_xll.SNL.Clients.Office.Excel.Functions.SPG(A136, "RD_CREDIT_WATCH_OUTLOOK_DATE_GLOBAL", "Issuer Credit Rating", "Local Currency LT|0")</f>
        <v>43175</v>
      </c>
      <c r="T136" s="13" t="str">
        <f>_xll.SNL.Clients.Office.Excel.Functions.SPG(A136, "SP_BUSINESS_DESCRIPTION")</f>
        <v>Assurant, Inc., together with its subsidiaries, provides business services that supports, protects, and connects consumer purchases in North America, Latin America, Europe, and the Asia Pacific. The company operates through two segments: Global Lifestyle and Global Housing. The Global Lifestyle segment offers mobile device solutions, and extended service contracts and related services for consumer electronics and appliances, and credit and other insurance products; and vehicle protection, commercial equipment, and other related services. The Global Housing segment provides lender-placed homeowners, manufactured housing, and flood insurance; renters insurance and related products; and voluntary manufactured housing, and condominium and homeowners insurance products. The company was formerly known as Fortis, Inc. and changed its name to Assurant, Inc. in February 2004. Assurant, Inc. was founded in 1892 and is headquartered in Atlanta, Georgia.</v>
      </c>
    </row>
    <row r="137" spans="1:20" x14ac:dyDescent="0.3">
      <c r="A137" s="12" t="s">
        <v>1093</v>
      </c>
      <c r="B137" s="10">
        <f>_xll.SNL.Clients.Office.Excel.Functions.SPG(A137,"SP_IPO_DATE")</f>
        <v>38099</v>
      </c>
      <c r="C137" s="5">
        <f>_xll.SNL.Clients.Office.Excel.Functions.SPG(A137, "SP_VOLUME_AVG_WEEKLY_TO_SHARES_OUT", , "1M")</f>
        <v>2.1575800164954488</v>
      </c>
      <c r="D137" s="5">
        <f>_xll.SNL.Clients.Office.Excel.Functions.SPG(A137, "SP_VOLUME_AVG_WEEKLY_TO_SHARES_OUT", , "3M")</f>
        <v>2.500597638295408</v>
      </c>
      <c r="E137" s="5">
        <f>_xll.SNL.Clients.Office.Excel.Functions.SPG(A137, "SP_VOLUME_AVG_DAILY_TO_1YR_AVG_DAILY", , "1M")</f>
        <v>60.31</v>
      </c>
      <c r="F137" s="5">
        <f>_xll.SNL.Clients.Office.Excel.Functions.SPG(A137, "SP_VOLUME_AVG_DAILY_TO_1YR_AVG_DAILY", , "3M")</f>
        <v>69.900000000000006</v>
      </c>
      <c r="G137" s="9" t="str">
        <f>_xll.SNL.Clients.Office.Excel.Functions.SPG(A137, "IQ_SECTOR")</f>
        <v>Financials</v>
      </c>
      <c r="H137" s="9" t="str">
        <f>_xll.SNL.Clients.Office.Excel.Functions.SPG(A137, "IQ_INDUSTRY_GROUP")</f>
        <v>Insurance</v>
      </c>
      <c r="I137" s="9" t="str">
        <f>_xll.SNL.Clients.Office.Excel.Functions.SPG(A137, "IQ_INDUSTRY")</f>
        <v>Insurance</v>
      </c>
      <c r="J137" s="9" t="str">
        <f>_xll.SNL.Clients.Office.Excel.Functions.SPG(A137, "IQ_PRIMARY_INDUSTRY")</f>
        <v>Property and Casualty Insurance</v>
      </c>
      <c r="K137" s="9" t="str">
        <f>_xll.SNL.Clients.Office.Excel.Functions.SPG(A137, "NAICS_CODE", "Primary")</f>
        <v>524126 - Direct Property and Casualty Insurance Carriers</v>
      </c>
      <c r="L137" s="9" t="str">
        <f>_xll.SNL.Clients.Office.Excel.Functions.SPG(A137, "SP_TOPICTAG")</f>
        <v>Consumer Lending</v>
      </c>
      <c r="M137" s="5">
        <f>_xll.SNL.Clients.Office.Excel.Functions.SPG(A137, "SP_PCT_SHARES_OWNED_ALL_INSTITUTIONS")</f>
        <v>93.36</v>
      </c>
      <c r="N137" s="9" t="str">
        <f>_xll.SNL.Clients.Office.Excel.Functions.SPG(A137, "RD_CREDIT_RATING_GLOBAL", "Issuer Credit Rating", "Local Currency LT|0")</f>
        <v>A</v>
      </c>
      <c r="O137" s="9" t="str">
        <f>_xll.SNL.Clients.Office.Excel.Functions.SPG(A137, "RD_CWOL_GLOBAL", "Issuer Credit Rating", "Local Currency LT|0")</f>
        <v>Stable</v>
      </c>
      <c r="P137" s="9" t="str">
        <f>_xll.SNL.Clients.Office.Excel.Functions.SPG(A137, "RD_RATING_ACTION_GLOBAL", "Issuer Credit Rating", "Local Currency LT|0")</f>
        <v>Upgrade | CreditWatch/Outlook (03/18/2014)</v>
      </c>
      <c r="Q137" s="10">
        <f>_xll.SNL.Clients.Office.Excel.Functions.SPG(A137, "RD_LAST_REVIEW_DATE_GLOBAL", "Issuer Credit Rating", "Local Currency LT")</f>
        <v>45440</v>
      </c>
      <c r="R137" s="10">
        <f>_xll.SNL.Clients.Office.Excel.Functions.SPG(A137, "RD_CREDIT_RATING_DATE_GLOBAL", "Issuer Credit Rating", "Local Currency LT|0")</f>
        <v>41716</v>
      </c>
      <c r="S137" s="10">
        <f>_xll.SNL.Clients.Office.Excel.Functions.SPG(A137, "RD_CREDIT_WATCH_OUTLOOK_DATE_GLOBAL", "Issuer Credit Rating", "Local Currency LT|0")</f>
        <v>41716</v>
      </c>
      <c r="T137" s="13" t="str">
        <f>_xll.SNL.Clients.Office.Excel.Functions.SPG(A137, "SP_BUSINESS_DESCRIPTION")</f>
        <v>Assured Guaranty Ltd., together with its subsidiaries, provides credit protection products to public finance, infrastructure, and structured finance markets in the United States and internationally. It operates through two segments: Insurance and Asset Management. The company offers financial guaranty insurance that protects holders of debt instruments and other monetary obligations from defaults in scheduled payments. It insures and reinsures various debt obligations, including bonds issued by the United States state governmental authorities; and notes issued to finance infrastructure projects. In addition, the company insures and reinsures various the U.S. public finance obligations, such as general obligation, tax-backed, municipal utility, transportation, healthcare, higher education, infrastructure, housing revenue, investor-owned utility, renewable energy, and other public finance bonds. Further, the company involved in insuring and reinsuring of non-U.S. public finance obligations comprising regulated utilities, infrastructure finance, sovereign and sub-sovereign, renewable energy bonds, pooled infrastructure, and other public finance obligations; and the U.S. and non-U.S. Structured finance obligations, including residential mortgage-backed securities, life insurance transactions, consumer receivables securities, subscription finance facilities, pooled corporate obligations, and financial products. Additionally, it offers specialty business, such as real estate properties, insurance securitizations, and aircraft residual value insurance (RVI) transactions; and asset management services comprising investment advisory services. It markets its financial guaranty insurance directly to issuers and underwriters of public finance and structured finance securities, as well as to investors in such obligations. Assured Guaranty Ltd. was incorporated in 2003 and is headquartered in Hamilton, Bermuda.</v>
      </c>
    </row>
    <row r="138" spans="1:20" x14ac:dyDescent="0.3">
      <c r="A138" s="12" t="s">
        <v>1094</v>
      </c>
      <c r="B138" s="10" t="str">
        <f>_xll.SNL.Clients.Office.Excel.Functions.SPG(A138,"SP_IPO_DATE")</f>
        <v/>
      </c>
      <c r="C138" s="5">
        <f>_xll.SNL.Clients.Office.Excel.Functions.SPG(A138, "SP_VOLUME_AVG_WEEKLY_TO_SHARES_OUT", , "1M")</f>
        <v>4.5042364198584721</v>
      </c>
      <c r="D138" s="5">
        <f>_xll.SNL.Clients.Office.Excel.Functions.SPG(A138, "SP_VOLUME_AVG_WEEKLY_TO_SHARES_OUT", , "3M")</f>
        <v>3.3485840493797783</v>
      </c>
      <c r="E138" s="5">
        <f>_xll.SNL.Clients.Office.Excel.Functions.SPG(A138, "SP_VOLUME_AVG_DAILY_TO_1YR_AVG_DAILY", , "1M")</f>
        <v>132.52000000000001</v>
      </c>
      <c r="F138" s="5">
        <f>_xll.SNL.Clients.Office.Excel.Functions.SPG(A138, "SP_VOLUME_AVG_DAILY_TO_1YR_AVG_DAILY", , "3M")</f>
        <v>98.52</v>
      </c>
      <c r="G138" s="9" t="str">
        <f>_xll.SNL.Clients.Office.Excel.Functions.SPG(A138, "IQ_SECTOR")</f>
        <v>Industrials</v>
      </c>
      <c r="H138" s="9" t="str">
        <f>_xll.SNL.Clients.Office.Excel.Functions.SPG(A138, "IQ_INDUSTRY_GROUP")</f>
        <v>Capital Goods</v>
      </c>
      <c r="I138" s="9" t="str">
        <f>_xll.SNL.Clients.Office.Excel.Functions.SPG(A138, "IQ_INDUSTRY")</f>
        <v>Machinery</v>
      </c>
      <c r="J138" s="9" t="str">
        <f>_xll.SNL.Clients.Office.Excel.Functions.SPG(A138, "IQ_PRIMARY_INDUSTRY")</f>
        <v>Construction Machinery and Heavy Transportation Equipment</v>
      </c>
      <c r="K138" s="9" t="str">
        <f>_xll.SNL.Clients.Office.Excel.Functions.SPG(A138, "NAICS_CODE", "Primary")</f>
        <v>333 - Machinery Manufacturing</v>
      </c>
      <c r="L138" s="9" t="str">
        <f>_xll.SNL.Clients.Office.Excel.Functions.SPG(A138, "SP_TOPICTAG")</f>
        <v>Environmental Engineering; Fleet Management; Industrial Automation; Pollution Control; Process Automation</v>
      </c>
      <c r="M138" s="5">
        <f>_xll.SNL.Clients.Office.Excel.Functions.SPG(A138, "SP_PCT_SHARES_OWNED_ALL_INSTITUTIONS")</f>
        <v>96.62</v>
      </c>
      <c r="N138" s="9" t="str">
        <f>_xll.SNL.Clients.Office.Excel.Functions.SPG(A138, "RD_CREDIT_RATING_GLOBAL", "Issuer Credit Rating", "Local Currency LT|0")</f>
        <v/>
      </c>
      <c r="O138" s="9" t="str">
        <f>_xll.SNL.Clients.Office.Excel.Functions.SPG(A138, "RD_CWOL_GLOBAL", "Issuer Credit Rating", "Local Currency LT|0")</f>
        <v/>
      </c>
      <c r="P138" s="9" t="str">
        <f>_xll.SNL.Clients.Office.Excel.Functions.SPG(A138, "RD_RATING_ACTION_GLOBAL", "Issuer Credit Rating", "Local Currency LT|0")</f>
        <v/>
      </c>
      <c r="Q138" s="10" t="str">
        <f>_xll.SNL.Clients.Office.Excel.Functions.SPG(A138, "RD_LAST_REVIEW_DATE_GLOBAL", "Issuer Credit Rating", "Local Currency LT")</f>
        <v/>
      </c>
      <c r="R138" s="10" t="str">
        <f>_xll.SNL.Clients.Office.Excel.Functions.SPG(A138, "RD_CREDIT_RATING_DATE_GLOBAL", "Issuer Credit Rating", "Local Currency LT|0")</f>
        <v/>
      </c>
      <c r="S138" s="10" t="str">
        <f>_xll.SNL.Clients.Office.Excel.Functions.SPG(A138, "RD_CREDIT_WATCH_OUTLOOK_DATE_GLOBAL", "Issuer Credit Rating", "Local Currency LT|0")</f>
        <v/>
      </c>
      <c r="T138" s="13" t="str">
        <f>_xll.SNL.Clients.Office.Excel.Functions.SPG(A138, "SP_BUSINESS_DESCRIPTION")</f>
        <v>Astec Industries, Inc. designs, engineers, manufactures, and markets equipment and components used primarily in road building and related construction activities worldwide. The company operates in two segments, Infrastructure Solutions and Materials Solutions. The Infrastructure Solutions segment offers asphalt plants and related components, heaters, concrete dust control systems, asphalt pavers, vaporizers, concrete material handling systems, screeds, heat recovery units, paste back-fill plants, asphalt storage tanks, hot oil heaters, bagging plants, fuel storage tanks, industrial and asphalt burners and systems, custom batch plants, material transfer vehicles, soil stabilizing-reclaiming machinery, blower trucks and trailers, milling machines, soil remediation plants, wood chippers and grinders, pump trailers, concrete batch plants, control systems, liquid terminals, storage equipment and related parts, construction and retrofits, polymer plants, and concrete mixers, as well as engineering and environmental permitting services. This segment provides its products to asphalt producers; highway and heavy equipment contractors; utility contractors; sand and gravel producers; construction, demolition, recycle and crushing contractors; forestry and environmental recycling contractors; mine and quarry operators; port and inland terminal authorities; power stations; and domestic and foreign government agencies. The Materials Solutions segment designs and manufactures crushing equipment, mobile plants, bulk material handling solutions, vibrating equipment, screening equipment, electrical control centers, modular plants and systems, conveying equipment, plant automation products, portable plants, and mineral processing equipment, as well as offers consulting and engineering services. The company was incorporated in 1972 and is headquartered in Chattanooga, Tennessee.</v>
      </c>
    </row>
    <row r="139" spans="1:20" x14ac:dyDescent="0.3">
      <c r="A139" s="12" t="s">
        <v>1095</v>
      </c>
      <c r="B139" s="10" t="str">
        <f>_xll.SNL.Clients.Office.Excel.Functions.SPG(A139,"SP_IPO_DATE")</f>
        <v/>
      </c>
      <c r="C139" s="5">
        <f>_xll.SNL.Clients.Office.Excel.Functions.SPG(A139, "SP_VOLUME_AVG_WEEKLY_TO_SHARES_OUT", , "1M")</f>
        <v>3.4006616423957574</v>
      </c>
      <c r="D139" s="5">
        <f>_xll.SNL.Clients.Office.Excel.Functions.SPG(A139, "SP_VOLUME_AVG_WEEKLY_TO_SHARES_OUT", , "3M")</f>
        <v>3.2784937465418489</v>
      </c>
      <c r="E139" s="5">
        <f>_xll.SNL.Clients.Office.Excel.Functions.SPG(A139, "SP_VOLUME_AVG_DAILY_TO_1YR_AVG_DAILY", , "1M")</f>
        <v>138.66</v>
      </c>
      <c r="F139" s="5">
        <f>_xll.SNL.Clients.Office.Excel.Functions.SPG(A139, "SP_VOLUME_AVG_DAILY_TO_1YR_AVG_DAILY", , "3M")</f>
        <v>133.68</v>
      </c>
      <c r="G139" s="9" t="str">
        <f>_xll.SNL.Clients.Office.Excel.Functions.SPG(A139, "IQ_SECTOR")</f>
        <v>Health Care</v>
      </c>
      <c r="H139" s="9" t="str">
        <f>_xll.SNL.Clients.Office.Excel.Functions.SPG(A139, "IQ_INDUSTRY_GROUP")</f>
        <v>Health Care Equipment and Services</v>
      </c>
      <c r="I139" s="9" t="str">
        <f>_xll.SNL.Clients.Office.Excel.Functions.SPG(A139, "IQ_INDUSTRY")</f>
        <v>Health Care Providers and Services</v>
      </c>
      <c r="J139" s="9" t="str">
        <f>_xll.SNL.Clients.Office.Excel.Functions.SPG(A139, "IQ_PRIMARY_INDUSTRY")</f>
        <v>Health Care Services</v>
      </c>
      <c r="K139" s="9" t="str">
        <f>_xll.SNL.Clients.Office.Excel.Functions.SPG(A139, "NAICS_CODE", "Primary")</f>
        <v>621 - Ambulatory Health Care Services</v>
      </c>
      <c r="L139" s="9" t="str">
        <f>_xll.SNL.Clients.Office.Excel.Functions.SPG(A139, "SP_TOPICTAG")</f>
        <v>Health Diagnostics; MHealth; Outpatient Care</v>
      </c>
      <c r="M139" s="5">
        <f>_xll.SNL.Clients.Office.Excel.Functions.SPG(A139, "SP_PCT_SHARES_OWNED_ALL_INSTITUTIONS")</f>
        <v>53.22</v>
      </c>
      <c r="N139" s="9" t="str">
        <f>_xll.SNL.Clients.Office.Excel.Functions.SPG(A139, "RD_CREDIT_RATING_GLOBAL", "Issuer Credit Rating", "Local Currency LT|0")</f>
        <v/>
      </c>
      <c r="O139" s="9" t="str">
        <f>_xll.SNL.Clients.Office.Excel.Functions.SPG(A139, "RD_CWOL_GLOBAL", "Issuer Credit Rating", "Local Currency LT|0")</f>
        <v/>
      </c>
      <c r="P139" s="9" t="str">
        <f>_xll.SNL.Clients.Office.Excel.Functions.SPG(A139, "RD_RATING_ACTION_GLOBAL", "Issuer Credit Rating", "Local Currency LT|0")</f>
        <v/>
      </c>
      <c r="Q139" s="10" t="str">
        <f>_xll.SNL.Clients.Office.Excel.Functions.SPG(A139, "RD_LAST_REVIEW_DATE_GLOBAL", "Issuer Credit Rating", "Local Currency LT")</f>
        <v/>
      </c>
      <c r="R139" s="10" t="str">
        <f>_xll.SNL.Clients.Office.Excel.Functions.SPG(A139, "RD_CREDIT_RATING_DATE_GLOBAL", "Issuer Credit Rating", "Local Currency LT|0")</f>
        <v/>
      </c>
      <c r="S139" s="10" t="str">
        <f>_xll.SNL.Clients.Office.Excel.Functions.SPG(A139, "RD_CREDIT_WATCH_OUTLOOK_DATE_GLOBAL", "Issuer Credit Rating", "Local Currency LT|0")</f>
        <v/>
      </c>
      <c r="T139" s="13" t="str">
        <f>_xll.SNL.Clients.Office.Excel.Functions.SPG(A139, "SP_BUSINESS_DESCRIPTION")</f>
        <v>Astrana Health, Inc., Inc., a physician-centric technology-powered healthcare management company, provides medical care services in the United States. It operates through three segments: Care Partners, Care Delivery, and Care Enablement. The company is leveraging its proprietary population health management and healthcare delivery platform, operates an integrated, value-based healthcare model which empowers the providers in its network to deliver care to its patients. It offers care coordination services to patients, families, primary care physicians, specialists, acute care hospitals, alternative sites of inpatient care, physician groups, and health plans. The company’s physician network consists of primary care physicians, specialist physicians and extenders, and hospitalists. It serves patients, primarily covered by private or public insurance, such as Medicare, Medicaid, and health maintenance organization plans; and non-insured patients. The company was formerly known as Apollo Medical Holdings, Inc. and changed its name to Astrana Health, Inc. in February 2024. Astrana Health, Inc. was incorporated in 1985 and is headquartered in Alhambra, California.</v>
      </c>
    </row>
    <row r="140" spans="1:20" x14ac:dyDescent="0.3">
      <c r="A140" s="12" t="s">
        <v>51</v>
      </c>
      <c r="B140" s="10" t="str">
        <f>_xll.SNL.Clients.Office.Excel.Functions.SPG(A140,"SP_IPO_DATE")</f>
        <v/>
      </c>
      <c r="C140" s="5">
        <f>_xll.SNL.Clients.Office.Excel.Functions.SPG(A140, "SP_VOLUME_AVG_WEEKLY_TO_SHARES_OUT", , "1M")</f>
        <v>2.7023519588876943</v>
      </c>
      <c r="D140" s="5">
        <f>_xll.SNL.Clients.Office.Excel.Functions.SPG(A140, "SP_VOLUME_AVG_WEEKLY_TO_SHARES_OUT", , "3M")</f>
        <v>2.5286724752201986</v>
      </c>
      <c r="E140" s="5">
        <f>_xll.SNL.Clients.Office.Excel.Functions.SPG(A140, "SP_VOLUME_AVG_DAILY_TO_1YR_AVG_DAILY", , "1M")</f>
        <v>111.39</v>
      </c>
      <c r="F140" s="5">
        <f>_xll.SNL.Clients.Office.Excel.Functions.SPG(A140, "SP_VOLUME_AVG_DAILY_TO_1YR_AVG_DAILY", , "3M")</f>
        <v>104.23</v>
      </c>
      <c r="G140" s="9" t="str">
        <f>_xll.SNL.Clients.Office.Excel.Functions.SPG(A140, "IQ_SECTOR")</f>
        <v>Communication Services</v>
      </c>
      <c r="H140" s="9" t="str">
        <f>_xll.SNL.Clients.Office.Excel.Functions.SPG(A140, "IQ_INDUSTRY_GROUP")</f>
        <v>Telecommunication Services</v>
      </c>
      <c r="I140" s="9" t="str">
        <f>_xll.SNL.Clients.Office.Excel.Functions.SPG(A140, "IQ_INDUSTRY")</f>
        <v>Diversified Telecommunication Services</v>
      </c>
      <c r="J140" s="9" t="str">
        <f>_xll.SNL.Clients.Office.Excel.Functions.SPG(A140, "IQ_PRIMARY_INDUSTRY")</f>
        <v>Integrated Telecommunication Services</v>
      </c>
      <c r="K140" s="9" t="str">
        <f>_xll.SNL.Clients.Office.Excel.Functions.SPG(A140, "NAICS_CODE", "Primary")</f>
        <v>51711 - Wired and Wireless Telecommunications Carriers (except Satellite)</v>
      </c>
      <c r="L140" s="9" t="str">
        <f>_xll.SNL.Clients.Office.Excel.Functions.SPG(A140, "SP_TOPICTAG")</f>
        <v>Network Backbone; VoIP; Enterprise Voip and Telephony; Smart Cities; Cloud Data Services; Network Security; 5G</v>
      </c>
      <c r="M140" s="5">
        <f>_xll.SNL.Clients.Office.Excel.Functions.SPG(A140, "SP_PCT_SHARES_OWNED_ALL_INSTITUTIONS")</f>
        <v>63.41</v>
      </c>
      <c r="N140" s="9" t="str">
        <f>_xll.SNL.Clients.Office.Excel.Functions.SPG(A140, "RD_CREDIT_RATING_GLOBAL", "Issuer Credit Rating", "Local Currency LT|0")</f>
        <v>BBB</v>
      </c>
      <c r="O140" s="9" t="str">
        <f>_xll.SNL.Clients.Office.Excel.Functions.SPG(A140, "RD_CWOL_GLOBAL", "Issuer Credit Rating", "Local Currency LT|0")</f>
        <v>Stable</v>
      </c>
      <c r="P140" s="9" t="str">
        <f>_xll.SNL.Clients.Office.Excel.Functions.SPG(A140, "RD_RATING_ACTION_GLOBAL", "Issuer Credit Rating", "Local Currency LT|0")</f>
        <v>CreditWatch/Outlook (05/18/2021)</v>
      </c>
      <c r="Q140" s="10">
        <f>_xll.SNL.Clients.Office.Excel.Functions.SPG(A140, "RD_LAST_REVIEW_DATE_GLOBAL", "Issuer Credit Rating", "Local Currency LT")</f>
        <v>45397</v>
      </c>
      <c r="R140" s="10">
        <f>_xll.SNL.Clients.Office.Excel.Functions.SPG(A140, "RD_CREDIT_RATING_DATE_GLOBAL", "Issuer Credit Rating", "Local Currency LT|0")</f>
        <v>43266</v>
      </c>
      <c r="S140" s="10">
        <f>_xll.SNL.Clients.Office.Excel.Functions.SPG(A140, "RD_CREDIT_WATCH_OUTLOOK_DATE_GLOBAL", "Issuer Credit Rating", "Local Currency LT|0")</f>
        <v>44334</v>
      </c>
      <c r="T140" s="13" t="str">
        <f>_xll.SNL.Clients.Office.Excel.Functions.SPG(A140, "SP_BUSINESS_DESCRIPTION")</f>
        <v>AT&amp;T Inc. provides telecommunications and technology services worldwide. The company operates through two segments, Communications and Latin America. The Communications segment offers wireless voice and data communications services; and sells handsets, wireless data cards, wireless computing devices, carrying cases/protective covers, and wireless chargers through its own company-owned stores, agents, and third-party retail stores. It also provides AT&amp;T Dedicated Internet, fiber ethernet and broadband, fixed wireless, and hosted and managed professional services; and copper-based voice and data, Virtual Private Networks (VPN), wholesale, outsourcing, and IP, as well as customer premises equipment for multinational corporations, small and mid-sized businesses, governmental, and wholesale customers. In addition, this segment offers broadband services, including fiber connections, legacy telephony voice communication services, and other VoIP services and equipment to residential customers. This segment markets its communications services and products under the AT&amp;T, AT&amp;T Business, Cricket, AT&amp;T PREPAID, AT&amp;T Fiber, and AT&amp;T Internet Air brand names. The Latin America segment provides postpaid and prepaid wireless services in Mexico under the AT&amp;T and Unefon brand names, as well as sells smartphones through its stores, agents and third-party retail stores. The company was formerly known as SBC Communications Inc. and changed its name to AT&amp;T Inc. in 2005. AT&amp;T Inc. was incorporated in 1983 and is based in Dallas, Texas.</v>
      </c>
    </row>
    <row r="141" spans="1:20" x14ac:dyDescent="0.3">
      <c r="A141" s="12" t="s">
        <v>1096</v>
      </c>
      <c r="B141" s="10" t="str">
        <f>_xll.SNL.Clients.Office.Excel.Functions.SPG(A141,"SP_IPO_DATE")</f>
        <v/>
      </c>
      <c r="C141" s="5">
        <f>_xll.SNL.Clients.Office.Excel.Functions.SPG(A141, "SP_VOLUME_AVG_WEEKLY_TO_SHARES_OUT", , "1M")</f>
        <v>5.6404202827103278</v>
      </c>
      <c r="D141" s="5">
        <f>_xll.SNL.Clients.Office.Excel.Functions.SPG(A141, "SP_VOLUME_AVG_WEEKLY_TO_SHARES_OUT", , "3M")</f>
        <v>5.0379999966435403</v>
      </c>
      <c r="E141" s="5">
        <f>_xll.SNL.Clients.Office.Excel.Functions.SPG(A141, "SP_VOLUME_AVG_DAILY_TO_1YR_AVG_DAILY", , "1M")</f>
        <v>110.02</v>
      </c>
      <c r="F141" s="5">
        <f>_xll.SNL.Clients.Office.Excel.Functions.SPG(A141, "SP_VOLUME_AVG_DAILY_TO_1YR_AVG_DAILY", , "3M")</f>
        <v>98.27</v>
      </c>
      <c r="G141" s="9" t="str">
        <f>_xll.SNL.Clients.Office.Excel.Functions.SPG(A141, "IQ_SECTOR")</f>
        <v>Materials</v>
      </c>
      <c r="H141" s="9" t="str">
        <f>_xll.SNL.Clients.Office.Excel.Functions.SPG(A141, "IQ_INDUSTRY_GROUP")</f>
        <v>Materials</v>
      </c>
      <c r="I141" s="9" t="str">
        <f>_xll.SNL.Clients.Office.Excel.Functions.SPG(A141, "IQ_INDUSTRY")</f>
        <v>Metals and Mining</v>
      </c>
      <c r="J141" s="9" t="str">
        <f>_xll.SNL.Clients.Office.Excel.Functions.SPG(A141, "IQ_PRIMARY_INDUSTRY")</f>
        <v>Steel</v>
      </c>
      <c r="K141" s="9" t="str">
        <f>_xll.SNL.Clients.Office.Excel.Functions.SPG(A141, "NAICS_CODE", "Primary")</f>
        <v>331110 - Iron and Steel Mills and Ferroalloy Manufacturing</v>
      </c>
      <c r="L141" s="9" t="str">
        <f>_xll.SNL.Clients.Office.Excel.Functions.SPG(A141, "SP_TOPICTAG")</f>
        <v>Energy Management; Energy Storage; Industrial Automation; Conventional Nuclear; Pollution Control; Passenger Aircraft Manufacturing</v>
      </c>
      <c r="M141" s="5">
        <f>_xll.SNL.Clients.Office.Excel.Functions.SPG(A141, "SP_PCT_SHARES_OWNED_ALL_INSTITUTIONS")</f>
        <v>96.33</v>
      </c>
      <c r="N141" s="9" t="str">
        <f>_xll.SNL.Clients.Office.Excel.Functions.SPG(A141, "RD_CREDIT_RATING_GLOBAL", "Issuer Credit Rating", "Local Currency LT|0")</f>
        <v>BB-</v>
      </c>
      <c r="O141" s="9" t="str">
        <f>_xll.SNL.Clients.Office.Excel.Functions.SPG(A141, "RD_CWOL_GLOBAL", "Issuer Credit Rating", "Local Currency LT|0")</f>
        <v>Positive</v>
      </c>
      <c r="P141" s="9" t="str">
        <f>_xll.SNL.Clients.Office.Excel.Functions.SPG(A141, "RD_RATING_ACTION_GLOBAL", "Issuer Credit Rating", "Local Currency LT|0")</f>
        <v>Upgrade | CreditWatch/Outlook (07/31/2024)</v>
      </c>
      <c r="Q141" s="10">
        <f>_xll.SNL.Clients.Office.Excel.Functions.SPG(A141, "RD_LAST_REVIEW_DATE_GLOBAL", "Issuer Credit Rating", "Local Currency LT")</f>
        <v>45558</v>
      </c>
      <c r="R141" s="10">
        <f>_xll.SNL.Clients.Office.Excel.Functions.SPG(A141, "RD_CREDIT_RATING_DATE_GLOBAL", "Issuer Credit Rating", "Local Currency LT|0")</f>
        <v>45504</v>
      </c>
      <c r="S141" s="10">
        <f>_xll.SNL.Clients.Office.Excel.Functions.SPG(A141, "RD_CREDIT_WATCH_OUTLOOK_DATE_GLOBAL", "Issuer Credit Rating", "Local Currency LT|0")</f>
        <v>45504</v>
      </c>
      <c r="T141" s="13" t="str">
        <f>_xll.SNL.Clients.Office.Excel.Functions.SPG(A141, "SP_BUSINESS_DESCRIPTION")</f>
        <v>ATI Inc. produces and sells specialty materials and complex components worldwide. It operates in two segments: High Performance Materials &amp; Components (HPMC) and Advanced Alloys &amp; Solutions (AA&amp;S). The HPMC segment produces various materials, including titanium and titanium-based alloys, nickel- and cobalt-based alloys and superalloys, metallic powder alloys, advanced powder alloys and other specialty materials, in long product forms, such as ingot, billet, bar, rod, wire, shapes and rectangles, and seamless tubes, as well as precision forgings, components, and machined parts. The AA&amp;S segment produces zirconium and related alloys, including hafnium and niobium, nickel-based alloys, titanium and titanium-based alloys, and specialty alloys in a variety of forms, such as plate, sheet, and precision rolled strip products. It also provides hot-rolling conversion services, including carbon steel products. ATI Inc. serves to aerospace and defense, energy, automotive, construction and mining, food equipment and appliances, and medical markets. The company was formerly known as Allegheny Technologies Incorporated. ATI Inc. was incorporated in 1996 and is headquartered in Dallas, Texas.</v>
      </c>
    </row>
    <row r="142" spans="1:20" x14ac:dyDescent="0.3">
      <c r="A142" s="12" t="s">
        <v>1097</v>
      </c>
      <c r="B142" s="10" t="str">
        <f>_xll.SNL.Clients.Office.Excel.Functions.SPG(A142,"SP_IPO_DATE")</f>
        <v/>
      </c>
      <c r="C142" s="5">
        <f>_xll.SNL.Clients.Office.Excel.Functions.SPG(A142, "SP_VOLUME_AVG_WEEKLY_TO_SHARES_OUT", , "1M")</f>
        <v>5.2899428464693132</v>
      </c>
      <c r="D142" s="5">
        <f>_xll.SNL.Clients.Office.Excel.Functions.SPG(A142, "SP_VOLUME_AVG_WEEKLY_TO_SHARES_OUT", , "3M")</f>
        <v>4.7749401900388087</v>
      </c>
      <c r="E142" s="5">
        <f>_xll.SNL.Clients.Office.Excel.Functions.SPG(A142, "SP_VOLUME_AVG_DAILY_TO_1YR_AVG_DAILY", , "1M")</f>
        <v>149.69999999999999</v>
      </c>
      <c r="F142" s="5">
        <f>_xll.SNL.Clients.Office.Excel.Functions.SPG(A142, "SP_VOLUME_AVG_DAILY_TO_1YR_AVG_DAILY", , "3M")</f>
        <v>135.12</v>
      </c>
      <c r="G142" s="9" t="str">
        <f>_xll.SNL.Clients.Office.Excel.Functions.SPG(A142, "IQ_SECTOR")</f>
        <v>Financials</v>
      </c>
      <c r="H142" s="9" t="str">
        <f>_xll.SNL.Clients.Office.Excel.Functions.SPG(A142, "IQ_INDUSTRY_GROUP")</f>
        <v>Banks</v>
      </c>
      <c r="I142" s="9" t="str">
        <f>_xll.SNL.Clients.Office.Excel.Functions.SPG(A142, "IQ_INDUSTRY")</f>
        <v>Banks</v>
      </c>
      <c r="J142" s="9" t="str">
        <f>_xll.SNL.Clients.Office.Excel.Functions.SPG(A142, "IQ_PRIMARY_INDUSTRY")</f>
        <v>Regional Banks</v>
      </c>
      <c r="K142" s="9" t="str">
        <f>_xll.SNL.Clients.Office.Excel.Functions.SPG(A142, "NAICS_CODE", "Primary")</f>
        <v>522110 - Commercial Banking</v>
      </c>
      <c r="L142" s="9" t="str">
        <f>_xll.SNL.Clients.Office.Excel.Functions.SPG(A142, "SP_TOPICTAG")</f>
        <v>Consumer Lending</v>
      </c>
      <c r="M142" s="5">
        <f>_xll.SNL.Clients.Office.Excel.Functions.SPG(A142, "SP_PCT_SHARES_OWNED_ALL_INSTITUTIONS")</f>
        <v>93.34</v>
      </c>
      <c r="N142" s="9" t="str">
        <f>_xll.SNL.Clients.Office.Excel.Functions.SPG(A142, "RD_CREDIT_RATING_GLOBAL", "Issuer Credit Rating", "Local Currency LT|0")</f>
        <v/>
      </c>
      <c r="O142" s="9" t="str">
        <f>_xll.SNL.Clients.Office.Excel.Functions.SPG(A142, "RD_CWOL_GLOBAL", "Issuer Credit Rating", "Local Currency LT|0")</f>
        <v/>
      </c>
      <c r="P142" s="9" t="str">
        <f>_xll.SNL.Clients.Office.Excel.Functions.SPG(A142, "RD_RATING_ACTION_GLOBAL", "Issuer Credit Rating", "Local Currency LT|0")</f>
        <v/>
      </c>
      <c r="Q142" s="10" t="str">
        <f>_xll.SNL.Clients.Office.Excel.Functions.SPG(A142, "RD_LAST_REVIEW_DATE_GLOBAL", "Issuer Credit Rating", "Local Currency LT")</f>
        <v/>
      </c>
      <c r="R142" s="10" t="str">
        <f>_xll.SNL.Clients.Office.Excel.Functions.SPG(A142, "RD_CREDIT_RATING_DATE_GLOBAL", "Issuer Credit Rating", "Local Currency LT|0")</f>
        <v/>
      </c>
      <c r="S142" s="10" t="str">
        <f>_xll.SNL.Clients.Office.Excel.Functions.SPG(A142, "RD_CREDIT_WATCH_OUTLOOK_DATE_GLOBAL", "Issuer Credit Rating", "Local Currency LT|0")</f>
        <v/>
      </c>
      <c r="T142" s="13" t="str">
        <f>_xll.SNL.Clients.Office.Excel.Functions.SPG(A142, "SP_BUSINESS_DESCRIPTION")</f>
        <v>Atlantic Union Bankshares Corporation operates as the bank holding company for Atlantic Union Bank that provides banking and related financial products and services to consumers and businesses in the United States. It operates in two segments, Wholesale Banking and Consumer Banking. The company accepts various deposit products, including checking, savings, time deposit, and money market accounts; certificates of deposit; and other depository services. It also provides loans for commercial, industrial, residential mortgage, and consumer purposes, as well as debit and credit cards. In addition, it provides treasury management and capital market, wealth management, private banking, trust, financial and retirement planning, brokerage, investment management, equipment finance, mortgage banking, and insurance products and services. The company offers products and services through full-service branches and ATMs, as well as through its mobile and internet banking. The company was formerly known as Union Bankshares Corporation and changed its name to Atlantic Union Bankshares Corporation in May 2019. Atlantic Union Bankshares Corporation was founded in 1902 and is headquartered in Glen Allen, Virginia.</v>
      </c>
    </row>
    <row r="143" spans="1:20" x14ac:dyDescent="0.3">
      <c r="A143" s="12" t="s">
        <v>1098</v>
      </c>
      <c r="B143" s="10">
        <f>_xll.SNL.Clients.Office.Excel.Functions.SPG(A143,"SP_IPO_DATE")</f>
        <v>44993</v>
      </c>
      <c r="C143" s="5">
        <f>_xll.SNL.Clients.Office.Excel.Functions.SPG(A143, "SP_VOLUME_AVG_WEEKLY_TO_SHARES_OUT", , "1M")</f>
        <v>7.6644192532068764</v>
      </c>
      <c r="D143" s="5">
        <f>_xll.SNL.Clients.Office.Excel.Functions.SPG(A143, "SP_VOLUME_AVG_WEEKLY_TO_SHARES_OUT", , "3M")</f>
        <v>6.1347163028412366</v>
      </c>
      <c r="E143" s="5">
        <f>_xll.SNL.Clients.Office.Excel.Functions.SPG(A143, "SP_VOLUME_AVG_DAILY_TO_1YR_AVG_DAILY", , "1M")</f>
        <v>172.35</v>
      </c>
      <c r="F143" s="5">
        <f>_xll.SNL.Clients.Office.Excel.Functions.SPG(A143, "SP_VOLUME_AVG_DAILY_TO_1YR_AVG_DAILY", , "3M")</f>
        <v>137.94999999999999</v>
      </c>
      <c r="G143" s="9" t="str">
        <f>_xll.SNL.Clients.Office.Excel.Functions.SPG(A143, "IQ_SECTOR")</f>
        <v>Energy</v>
      </c>
      <c r="H143" s="9" t="str">
        <f>_xll.SNL.Clients.Office.Excel.Functions.SPG(A143, "IQ_INDUSTRY_GROUP")</f>
        <v>Energy</v>
      </c>
      <c r="I143" s="9" t="str">
        <f>_xll.SNL.Clients.Office.Excel.Functions.SPG(A143, "IQ_INDUSTRY")</f>
        <v>Energy Equipment and Services</v>
      </c>
      <c r="J143" s="9" t="str">
        <f>_xll.SNL.Clients.Office.Excel.Functions.SPG(A143, "IQ_PRIMARY_INDUSTRY")</f>
        <v>Oil and Gas Equipment and Services</v>
      </c>
      <c r="K143" s="9" t="str">
        <f>_xll.SNL.Clients.Office.Excel.Functions.SPG(A143, "NAICS_CODE", "Primary")</f>
        <v>213115 - Support Activities for Nonmetallic Minerals (except Fuels) Mining</v>
      </c>
      <c r="L143" s="9" t="str">
        <f>_xll.SNL.Clients.Office.Excel.Functions.SPG(A143, "SP_TOPICTAG")</f>
        <v/>
      </c>
      <c r="M143" s="5">
        <f>_xll.SNL.Clients.Office.Excel.Functions.SPG(A143, "SP_PCT_SHARES_OWNED_ALL_INSTITUTIONS")</f>
        <v>75.150000000000006</v>
      </c>
      <c r="N143" s="9" t="str">
        <f>_xll.SNL.Clients.Office.Excel.Functions.SPG(A143, "RD_CREDIT_RATING_GLOBAL", "Issuer Credit Rating", "Local Currency LT|0")</f>
        <v/>
      </c>
      <c r="O143" s="9" t="str">
        <f>_xll.SNL.Clients.Office.Excel.Functions.SPG(A143, "RD_CWOL_GLOBAL", "Issuer Credit Rating", "Local Currency LT|0")</f>
        <v/>
      </c>
      <c r="P143" s="9" t="str">
        <f>_xll.SNL.Clients.Office.Excel.Functions.SPG(A143, "RD_RATING_ACTION_GLOBAL", "Issuer Credit Rating", "Local Currency LT|0")</f>
        <v/>
      </c>
      <c r="Q143" s="10" t="str">
        <f>_xll.SNL.Clients.Office.Excel.Functions.SPG(A143, "RD_LAST_REVIEW_DATE_GLOBAL", "Issuer Credit Rating", "Local Currency LT")</f>
        <v/>
      </c>
      <c r="R143" s="10" t="str">
        <f>_xll.SNL.Clients.Office.Excel.Functions.SPG(A143, "RD_CREDIT_RATING_DATE_GLOBAL", "Issuer Credit Rating", "Local Currency LT|0")</f>
        <v/>
      </c>
      <c r="S143" s="10" t="str">
        <f>_xll.SNL.Clients.Office.Excel.Functions.SPG(A143, "RD_CREDIT_WATCH_OUTLOOK_DATE_GLOBAL", "Issuer Credit Rating", "Local Currency LT|0")</f>
        <v/>
      </c>
      <c r="T143" s="13" t="str">
        <f>_xll.SNL.Clients.Office.Excel.Functions.SPG(A143, "SP_BUSINESS_DESCRIPTION")</f>
        <v>Atlas Energy Solutions Inc. engages in the production, processing, and sale of mesh and sand that are used as a proppant during the well completion process in the Permian Basin of Texas and New Mexico. The company provides transportation and logistics, storage solutions, and contract labor services. It sells its products and services to oil and natural gas exploration and production companies, and oilfield services companies. Atlas Energy Solutions Inc. was founded in 2017 and is headquartered in Austin, Texas.</v>
      </c>
    </row>
    <row r="144" spans="1:20" x14ac:dyDescent="0.3">
      <c r="A144" s="12" t="s">
        <v>52</v>
      </c>
      <c r="B144" s="10" t="str">
        <f>_xll.SNL.Clients.Office.Excel.Functions.SPG(A144,"SP_IPO_DATE")</f>
        <v/>
      </c>
      <c r="C144" s="5">
        <f>_xll.SNL.Clients.Office.Excel.Functions.SPG(A144, "SP_VOLUME_AVG_WEEKLY_TO_SHARES_OUT", , "1M")</f>
        <v>2.9609648290508344</v>
      </c>
      <c r="D144" s="5">
        <f>_xll.SNL.Clients.Office.Excel.Functions.SPG(A144, "SP_VOLUME_AVG_WEEKLY_TO_SHARES_OUT", , "3M")</f>
        <v>2.7293375646745446</v>
      </c>
      <c r="E144" s="5">
        <f>_xll.SNL.Clients.Office.Excel.Functions.SPG(A144, "SP_VOLUME_AVG_DAILY_TO_1YR_AVG_DAILY", , "1M")</f>
        <v>106.59</v>
      </c>
      <c r="F144" s="5">
        <f>_xll.SNL.Clients.Office.Excel.Functions.SPG(A144, "SP_VOLUME_AVG_DAILY_TO_1YR_AVG_DAILY", , "3M")</f>
        <v>98.25</v>
      </c>
      <c r="G144" s="9" t="str">
        <f>_xll.SNL.Clients.Office.Excel.Functions.SPG(A144, "IQ_SECTOR")</f>
        <v>Utilities</v>
      </c>
      <c r="H144" s="9" t="str">
        <f>_xll.SNL.Clients.Office.Excel.Functions.SPG(A144, "IQ_INDUSTRY_GROUP")</f>
        <v>Utilities</v>
      </c>
      <c r="I144" s="9" t="str">
        <f>_xll.SNL.Clients.Office.Excel.Functions.SPG(A144, "IQ_INDUSTRY")</f>
        <v>Gas Utilities</v>
      </c>
      <c r="J144" s="9" t="str">
        <f>_xll.SNL.Clients.Office.Excel.Functions.SPG(A144, "IQ_PRIMARY_INDUSTRY")</f>
        <v>Gas Utilities</v>
      </c>
      <c r="K144" s="9" t="str">
        <f>_xll.SNL.Clients.Office.Excel.Functions.SPG(A144, "NAICS_CODE", "Primary")</f>
        <v>221210 - Natural Gas Distribution</v>
      </c>
      <c r="L144" s="9" t="str">
        <f>_xll.SNL.Clients.Office.Excel.Functions.SPG(A144, "SP_TOPICTAG")</f>
        <v>Clean Energy</v>
      </c>
      <c r="M144" s="5">
        <f>_xll.SNL.Clients.Office.Excel.Functions.SPG(A144, "SP_PCT_SHARES_OWNED_ALL_INSTITUTIONS")</f>
        <v>99.65</v>
      </c>
      <c r="N144" s="9" t="str">
        <f>_xll.SNL.Clients.Office.Excel.Functions.SPG(A144, "RD_CREDIT_RATING_GLOBAL", "Issuer Credit Rating", "Local Currency LT|0")</f>
        <v>A-</v>
      </c>
      <c r="O144" s="9" t="str">
        <f>_xll.SNL.Clients.Office.Excel.Functions.SPG(A144, "RD_CWOL_GLOBAL", "Issuer Credit Rating", "Local Currency LT|0")</f>
        <v>Stable</v>
      </c>
      <c r="P144" s="9" t="str">
        <f>_xll.SNL.Clients.Office.Excel.Functions.SPG(A144, "RD_RATING_ACTION_GLOBAL", "Issuer Credit Rating", "Local Currency LT|0")</f>
        <v>CreditWatch/Outlook (11/17/2022)</v>
      </c>
      <c r="Q144" s="10">
        <f>_xll.SNL.Clients.Office.Excel.Functions.SPG(A144, "RD_LAST_REVIEW_DATE_GLOBAL", "Issuer Credit Rating", "Local Currency LT")</f>
        <v>45702</v>
      </c>
      <c r="R144" s="10">
        <f>_xll.SNL.Clients.Office.Excel.Functions.SPG(A144, "RD_CREDIT_RATING_DATE_GLOBAL", "Issuer Credit Rating", "Local Currency LT|0")</f>
        <v>44249</v>
      </c>
      <c r="S144" s="10">
        <f>_xll.SNL.Clients.Office.Excel.Functions.SPG(A144, "RD_CREDIT_WATCH_OUTLOOK_DATE_GLOBAL", "Issuer Credit Rating", "Local Currency LT|0")</f>
        <v>44882</v>
      </c>
      <c r="T144" s="13" t="str">
        <f>_xll.SNL.Clients.Office.Excel.Functions.SPG(A144, "SP_BUSINESS_DESCRIPTION")</f>
        <v>Atmos Energy Corporation, together with its subsidiaries, engages in the regulated natural gas distribution, and pipeline and storage businesses in the United States. It operates through two segments, Distribution, and Pipeline and Storage. The Distribution segment is involved in the regulated natural gas distribution and related sales operations in eight states. This segment distributes natural gas to approximately 3.3 million residential, commercial, public authority, and industrial customers; and owned 73,689 miles of underground distribution and transmission mains. The Pipeline and Storage segment engages in the pipeline and storage operations. This segment transports natural gas for third parties and manages five underground storage facilities in Texas; provides ancillary services customary to the pipeline industry, including parking arrangements, lending, and inventory sales; and owned 5,645 miles of gas transmission lines. Atmos Energy Corporation was founded in 1906 and is headquartered in Dallas, Texas.</v>
      </c>
    </row>
    <row r="145" spans="1:20" x14ac:dyDescent="0.3">
      <c r="A145" s="12" t="s">
        <v>53</v>
      </c>
      <c r="B145" s="10" t="str">
        <f>_xll.SNL.Clients.Office.Excel.Functions.SPG(A145,"SP_IPO_DATE")</f>
        <v/>
      </c>
      <c r="C145" s="5">
        <f>_xll.SNL.Clients.Office.Excel.Functions.SPG(A145, "SP_VOLUME_AVG_WEEKLY_TO_SHARES_OUT", , "1M")</f>
        <v>2.9695368229170138</v>
      </c>
      <c r="D145" s="5">
        <f>_xll.SNL.Clients.Office.Excel.Functions.SPG(A145, "SP_VOLUME_AVG_WEEKLY_TO_SHARES_OUT", , "3M")</f>
        <v>3.389273180722109</v>
      </c>
      <c r="E145" s="5">
        <f>_xll.SNL.Clients.Office.Excel.Functions.SPG(A145, "SP_VOLUME_AVG_DAILY_TO_1YR_AVG_DAILY", , "1M")</f>
        <v>80.48</v>
      </c>
      <c r="F145" s="5">
        <f>_xll.SNL.Clients.Office.Excel.Functions.SPG(A145, "SP_VOLUME_AVG_DAILY_TO_1YR_AVG_DAILY", , "3M")</f>
        <v>91.86</v>
      </c>
      <c r="G145" s="9" t="str">
        <f>_xll.SNL.Clients.Office.Excel.Functions.SPG(A145, "IQ_SECTOR")</f>
        <v>Information Technology</v>
      </c>
      <c r="H145" s="9" t="str">
        <f>_xll.SNL.Clients.Office.Excel.Functions.SPG(A145, "IQ_INDUSTRY_GROUP")</f>
        <v>Software and Services</v>
      </c>
      <c r="I145" s="9" t="str">
        <f>_xll.SNL.Clients.Office.Excel.Functions.SPG(A145, "IQ_INDUSTRY")</f>
        <v>Software</v>
      </c>
      <c r="J145" s="9" t="str">
        <f>_xll.SNL.Clients.Office.Excel.Functions.SPG(A145, "IQ_PRIMARY_INDUSTRY")</f>
        <v>Application Software</v>
      </c>
      <c r="K145" s="9" t="str">
        <f>_xll.SNL.Clients.Office.Excel.Functions.SPG(A145, "NAICS_CODE", "Primary")</f>
        <v>513210 - Software Publishers</v>
      </c>
      <c r="L145" s="9" t="str">
        <f>_xll.SNL.Clients.Office.Excel.Functions.SPG(A145, "SP_TOPICTAG")</f>
        <v>Software Development; Machine Learning; Cloud Infrastructure; 3D Printing; Team Collaboration; Artificial Intelligence</v>
      </c>
      <c r="M145" s="5">
        <f>_xll.SNL.Clients.Office.Excel.Functions.SPG(A145, "SP_PCT_SHARES_OWNED_ALL_INSTITUTIONS")</f>
        <v>91.6</v>
      </c>
      <c r="N145" s="9" t="str">
        <f>_xll.SNL.Clients.Office.Excel.Functions.SPG(A145, "RD_CREDIT_RATING_GLOBAL", "Issuer Credit Rating", "Local Currency LT|0")</f>
        <v>BBB+</v>
      </c>
      <c r="O145" s="9" t="str">
        <f>_xll.SNL.Clients.Office.Excel.Functions.SPG(A145, "RD_CWOL_GLOBAL", "Issuer Credit Rating", "Local Currency LT|0")</f>
        <v>Stable</v>
      </c>
      <c r="P145" s="9" t="str">
        <f>_xll.SNL.Clients.Office.Excel.Functions.SPG(A145, "RD_RATING_ACTION_GLOBAL", "Issuer Credit Rating", "Local Currency LT|0")</f>
        <v>Upgrade | CreditWatch/Outlook (12/19/2022)</v>
      </c>
      <c r="Q145" s="10">
        <f>_xll.SNL.Clients.Office.Excel.Functions.SPG(A145, "RD_LAST_REVIEW_DATE_GLOBAL", "Issuer Credit Rating", "Local Currency LT")</f>
        <v>45433</v>
      </c>
      <c r="R145" s="10">
        <f>_xll.SNL.Clients.Office.Excel.Functions.SPG(A145, "RD_CREDIT_RATING_DATE_GLOBAL", "Issuer Credit Rating", "Local Currency LT|0")</f>
        <v>44914</v>
      </c>
      <c r="S145" s="10">
        <f>_xll.SNL.Clients.Office.Excel.Functions.SPG(A145, "RD_CREDIT_WATCH_OUTLOOK_DATE_GLOBAL", "Issuer Credit Rating", "Local Currency LT|0")</f>
        <v>44914</v>
      </c>
      <c r="T145" s="13" t="str">
        <f>_xll.SNL.Clients.Office.Excel.Functions.SPG(A145, "SP_BUSINESS_DESCRIPTION")</f>
        <v>Autodesk, Inc. provides 3D design, engineering, and entertainment technology solutions worldwide. The company offers AutoCAD Civil 3D, a surveying, design, analysis, and documentation solution for land development, transportation, and environmental projects; Autodesk Build, provides a toolset for managing, sharing, and accessing project documents for streamlined workflows between the office, trailer, and jobsite; Revit, a software built for Building Information Modeling to help professionals design, build, and maintain higher-quality, more energy-efficient buildings; Autodesk BIM Collaborate Pro, cloud-based design collaboration and design management software; and BuildingConnected, a SaaS preconstruction solution. It also provides AutoCAD software, a customizable and extensible CAD application for professional design, drafting, detailing, and visualization; AutoCAD LT, a drafting and detailing software; Fusion, a 3D CAD, computer-aided manufacturing, and computer-aided engineering tool; Inventor, a software solution, that offers a set of tools for 3D mechanical design, simulation, analysis, tooling, visualization, and documentation; and Vault, a data management software, for managing data in one central location, accelerate design processes, and streamline internal/external collaboration. In addition, the company offers Flow Production Tracking, cloud-based software for review and production tracking; Maya software, which provides 3D modeling, animation, effects, rendering, and compositing solutions for film and video artists, game developers, and design visualization professionals; Media and Entertainment Collection, that provides end-to-end creative tools for entertainment creation; and 3ds Max software provides 3D modeling, animation, and rendering solutions. It sells its products and services to customers directly, as well as through a network of resellers and distributors. The company was incorporated in 1982 and is headquartered in San Francisco, California.</v>
      </c>
    </row>
    <row r="146" spans="1:20" x14ac:dyDescent="0.3">
      <c r="A146" s="12" t="s">
        <v>1675</v>
      </c>
      <c r="B146" s="10" t="str">
        <f>_xll.SNL.Clients.Office.Excel.Functions.SPG(A146,"SP_IPO_DATE")</f>
        <v/>
      </c>
      <c r="C146" s="5">
        <f>_xll.SNL.Clients.Office.Excel.Functions.SPG(A146, "SP_VOLUME_AVG_WEEKLY_TO_SHARES_OUT", , "1M")</f>
        <v>5.3502921424254772</v>
      </c>
      <c r="D146" s="5">
        <f>_xll.SNL.Clients.Office.Excel.Functions.SPG(A146, "SP_VOLUME_AVG_WEEKLY_TO_SHARES_OUT", , "3M")</f>
        <v>4.4971754576062191</v>
      </c>
      <c r="E146" s="5">
        <f>_xll.SNL.Clients.Office.Excel.Functions.SPG(A146, "SP_VOLUME_AVG_DAILY_TO_1YR_AVG_DAILY", , "1M")</f>
        <v>117.1</v>
      </c>
      <c r="F146" s="5">
        <f>_xll.SNL.Clients.Office.Excel.Functions.SPG(A146, "SP_VOLUME_AVG_DAILY_TO_1YR_AVG_DAILY", , "3M")</f>
        <v>98.43</v>
      </c>
      <c r="G146" s="9" t="str">
        <f>_xll.SNL.Clients.Office.Excel.Functions.SPG(A146, "IQ_SECTOR")</f>
        <v>Consumer Discretionary</v>
      </c>
      <c r="H146" s="9" t="str">
        <f>_xll.SNL.Clients.Office.Excel.Functions.SPG(A146, "IQ_INDUSTRY_GROUP")</f>
        <v>Automobiles and Components</v>
      </c>
      <c r="I146" s="9" t="str">
        <f>_xll.SNL.Clients.Office.Excel.Functions.SPG(A146, "IQ_INDUSTRY")</f>
        <v>Automobile Components</v>
      </c>
      <c r="J146" s="9" t="str">
        <f>_xll.SNL.Clients.Office.Excel.Functions.SPG(A146, "IQ_PRIMARY_INDUSTRY")</f>
        <v>Automotive Parts and Equipment</v>
      </c>
      <c r="K146" s="9" t="str">
        <f>_xll.SNL.Clients.Office.Excel.Functions.SPG(A146, "NAICS_CODE", "Primary")</f>
        <v>336390 - Other Motor Vehicle Parts Manufacturing</v>
      </c>
      <c r="L146" s="9" t="str">
        <f>_xll.SNL.Clients.Office.Excel.Functions.SPG(A146, "SP_TOPICTAG")</f>
        <v>Fleet Management; Industrial Automation; Electric Vehicle; Autonomous Vehicles</v>
      </c>
      <c r="M146" s="5">
        <f>_xll.SNL.Clients.Office.Excel.Functions.SPG(A146, "SP_PCT_SHARES_OWNED_ALL_INSTITUTIONS")</f>
        <v>88.45</v>
      </c>
      <c r="N146" s="9" t="str">
        <f>_xll.SNL.Clients.Office.Excel.Functions.SPG(A146, "RD_CREDIT_RATING_GLOBAL", "Issuer Credit Rating", "Local Currency LT|0")</f>
        <v>NR</v>
      </c>
      <c r="O146" s="9" t="str">
        <f>_xll.SNL.Clients.Office.Excel.Functions.SPG(A146, "RD_CWOL_GLOBAL", "Issuer Credit Rating", "Local Currency LT|0")</f>
        <v>NR</v>
      </c>
      <c r="P146" s="9" t="str">
        <f>_xll.SNL.Clients.Office.Excel.Functions.SPG(A146, "RD_RATING_ACTION_GLOBAL", "Issuer Credit Rating", "Local Currency LT|0")</f>
        <v>Not Rated | CreditWatch/Outlook (02/07/2025)</v>
      </c>
      <c r="Q146" s="10">
        <f>_xll.SNL.Clients.Office.Excel.Functions.SPG(A146, "RD_LAST_REVIEW_DATE_GLOBAL", "Issuer Credit Rating", "Local Currency LT")</f>
        <v>45695</v>
      </c>
      <c r="R146" s="10">
        <f>_xll.SNL.Clients.Office.Excel.Functions.SPG(A146, "RD_CREDIT_RATING_DATE_GLOBAL", "Issuer Credit Rating", "Local Currency LT|0")</f>
        <v>45695</v>
      </c>
      <c r="S146" s="10">
        <f>_xll.SNL.Clients.Office.Excel.Functions.SPG(A146, "RD_CREDIT_WATCH_OUTLOOK_DATE_GLOBAL", "Issuer Credit Rating", "Local Currency LT|0")</f>
        <v>45695</v>
      </c>
      <c r="T146" s="13" t="str">
        <f>_xll.SNL.Clients.Office.Excel.Functions.SPG(A146, "SP_BUSINESS_DESCRIPTION")</f>
        <v>Autoliv, Inc., through its subsidiaries, develops, manufactures, and supplies passive safety systems to the automotive industry in Europe, the Americas, China, Japan, and rest of Asia. It offers passive safety systems, including modules and components for frontal-impact airbag protection systems, side-impact airbag protection systems, seatbelts, steering wheels, and inflator technologies. The company also provides mobility safety solutions, such as pedestrian protection, battery cut-off switches, connected safety services, and safety solutions for riders of powered two wheelers. It primarily serves car manufacturers. Autoliv, Inc. was founded in 1953 and is headquartered in Stockholm, Sweden.</v>
      </c>
    </row>
    <row r="147" spans="1:20" x14ac:dyDescent="0.3">
      <c r="A147" s="12" t="s">
        <v>54</v>
      </c>
      <c r="B147" s="10" t="str">
        <f>_xll.SNL.Clients.Office.Excel.Functions.SPG(A147,"SP_IPO_DATE")</f>
        <v/>
      </c>
      <c r="C147" s="5">
        <f>_xll.SNL.Clients.Office.Excel.Functions.SPG(A147, "SP_VOLUME_AVG_WEEKLY_TO_SHARES_OUT", , "1M")</f>
        <v>2.0477082672619389</v>
      </c>
      <c r="D147" s="5">
        <f>_xll.SNL.Clients.Office.Excel.Functions.SPG(A147, "SP_VOLUME_AVG_WEEKLY_TO_SHARES_OUT", , "3M")</f>
        <v>2.1128142309831581</v>
      </c>
      <c r="E147" s="5">
        <f>_xll.SNL.Clients.Office.Excel.Functions.SPG(A147, "SP_VOLUME_AVG_DAILY_TO_1YR_AVG_DAILY", , "1M")</f>
        <v>101.31</v>
      </c>
      <c r="F147" s="5">
        <f>_xll.SNL.Clients.Office.Excel.Functions.SPG(A147, "SP_VOLUME_AVG_DAILY_TO_1YR_AVG_DAILY", , "3M")</f>
        <v>104.53</v>
      </c>
      <c r="G147" s="9" t="str">
        <f>_xll.SNL.Clients.Office.Excel.Functions.SPG(A147, "IQ_SECTOR")</f>
        <v>Industrials</v>
      </c>
      <c r="H147" s="9" t="str">
        <f>_xll.SNL.Clients.Office.Excel.Functions.SPG(A147, "IQ_INDUSTRY_GROUP")</f>
        <v>Commercial and Professional Services</v>
      </c>
      <c r="I147" s="9" t="str">
        <f>_xll.SNL.Clients.Office.Excel.Functions.SPG(A147, "IQ_INDUSTRY")</f>
        <v>Professional Services</v>
      </c>
      <c r="J147" s="9" t="str">
        <f>_xll.SNL.Clients.Office.Excel.Functions.SPG(A147, "IQ_PRIMARY_INDUSTRY")</f>
        <v>Human Resource and Employment Services</v>
      </c>
      <c r="K147" s="9" t="str">
        <f>_xll.SNL.Clients.Office.Excel.Functions.SPG(A147, "NAICS_CODE", "Primary")</f>
        <v>541214 - Payroll Services</v>
      </c>
      <c r="L147" s="9" t="str">
        <f>_xll.SNL.Clients.Office.Excel.Functions.SPG(A147, "SP_TOPICTAG")</f>
        <v>Software Development; Cloud Management; Cloud Infrastructure; Employee Benefits; Process Automation; Artificial Intelligence</v>
      </c>
      <c r="M147" s="5">
        <f>_xll.SNL.Clients.Office.Excel.Functions.SPG(A147, "SP_PCT_SHARES_OWNED_ALL_INSTITUTIONS")</f>
        <v>81.47</v>
      </c>
      <c r="N147" s="9" t="str">
        <f>_xll.SNL.Clients.Office.Excel.Functions.SPG(A147, "RD_CREDIT_RATING_GLOBAL", "Issuer Credit Rating", "Local Currency LT|0")</f>
        <v>AA-</v>
      </c>
      <c r="O147" s="9" t="str">
        <f>_xll.SNL.Clients.Office.Excel.Functions.SPG(A147, "RD_CWOL_GLOBAL", "Issuer Credit Rating", "Local Currency LT|0")</f>
        <v>Stable</v>
      </c>
      <c r="P147" s="9" t="str">
        <f>_xll.SNL.Clients.Office.Excel.Functions.SPG(A147, "RD_RATING_ACTION_GLOBAL", "Issuer Credit Rating", "Local Currency LT|0")</f>
        <v>Downgrade | CreditWatch/Outlook (05/11/2021)</v>
      </c>
      <c r="Q147" s="10">
        <f>_xll.SNL.Clients.Office.Excel.Functions.SPG(A147, "RD_LAST_REVIEW_DATE_GLOBAL", "Issuer Credit Rating", "Local Currency LT")</f>
        <v>45615</v>
      </c>
      <c r="R147" s="10">
        <f>_xll.SNL.Clients.Office.Excel.Functions.SPG(A147, "RD_CREDIT_RATING_DATE_GLOBAL", "Issuer Credit Rating", "Local Currency LT|0")</f>
        <v>44327</v>
      </c>
      <c r="S147" s="10">
        <f>_xll.SNL.Clients.Office.Excel.Functions.SPG(A147, "RD_CREDIT_WATCH_OUTLOOK_DATE_GLOBAL", "Issuer Credit Rating", "Local Currency LT|0")</f>
        <v>44327</v>
      </c>
      <c r="T147" s="13" t="str">
        <f>_xll.SNL.Clients.Office.Excel.Functions.SPG(A147, "SP_BUSINESS_DESCRIPTION")</f>
        <v>Automatic Data Processing, Inc. engages in the provision of cloud-based human capital management (HCM) solutions worldwide. It operates in two segments, Employer Services and Professional Employer Organization (PEO). The Employer Services segment offers strategic, cloud-based platforms, and human resources (HR) outsourcing solutions. This segment’s offerings include RUN Powered by ADP, a software platform for small business payroll, HR management, and tax compliance administration; ADP Workforce Now, a HCM solution used across mid-sized and large businesses to manage employees; and ADP Vantage HCM, a solution for HR management, benefits administration, payroll services, time and attendance management, and talent management. The PEO Services segment provides HR and employment administration outsourcing solutions under ADP TotalSource name to businesses through a co-employment model. The segment also provides employee benefits, protection and compliance, talent engagement, expertise, comprehensive outsourcing, and recruitment process outsourcing services. The company was founded in 1949 and is headquartered in Roseland, New Jersey.</v>
      </c>
    </row>
    <row r="148" spans="1:20" x14ac:dyDescent="0.3">
      <c r="A148" s="12" t="s">
        <v>1676</v>
      </c>
      <c r="B148" s="10" t="str">
        <f>_xll.SNL.Clients.Office.Excel.Functions.SPG(A148,"SP_IPO_DATE")</f>
        <v/>
      </c>
      <c r="C148" s="5">
        <f>_xll.SNL.Clients.Office.Excel.Functions.SPG(A148, "SP_VOLUME_AVG_WEEKLY_TO_SHARES_OUT", , "1M")</f>
        <v>6.1819104449115896</v>
      </c>
      <c r="D148" s="5">
        <f>_xll.SNL.Clients.Office.Excel.Functions.SPG(A148, "SP_VOLUME_AVG_WEEKLY_TO_SHARES_OUT", , "3M")</f>
        <v>5.8577076122531668</v>
      </c>
      <c r="E148" s="5">
        <f>_xll.SNL.Clients.Office.Excel.Functions.SPG(A148, "SP_VOLUME_AVG_DAILY_TO_1YR_AVG_DAILY", , "1M")</f>
        <v>110.01</v>
      </c>
      <c r="F148" s="5">
        <f>_xll.SNL.Clients.Office.Excel.Functions.SPG(A148, "SP_VOLUME_AVG_DAILY_TO_1YR_AVG_DAILY", , "3M")</f>
        <v>104.24</v>
      </c>
      <c r="G148" s="9" t="str">
        <f>_xll.SNL.Clients.Office.Excel.Functions.SPG(A148, "IQ_SECTOR")</f>
        <v>Consumer Discretionary</v>
      </c>
      <c r="H148" s="9" t="str">
        <f>_xll.SNL.Clients.Office.Excel.Functions.SPG(A148, "IQ_INDUSTRY_GROUP")</f>
        <v>Consumer Discretionary Distribution and Retail</v>
      </c>
      <c r="I148" s="9" t="str">
        <f>_xll.SNL.Clients.Office.Excel.Functions.SPG(A148, "IQ_INDUSTRY")</f>
        <v>Specialty Retail</v>
      </c>
      <c r="J148" s="9" t="str">
        <f>_xll.SNL.Clients.Office.Excel.Functions.SPG(A148, "IQ_PRIMARY_INDUSTRY")</f>
        <v>Automotive Retail</v>
      </c>
      <c r="K148" s="9" t="str">
        <f>_xll.SNL.Clients.Office.Excel.Functions.SPG(A148, "NAICS_CODE", "Primary")</f>
        <v>4411 - Automobile Dealers</v>
      </c>
      <c r="L148" s="9" t="str">
        <f>_xll.SNL.Clients.Office.Excel.Functions.SPG(A148, "SP_TOPICTAG")</f>
        <v/>
      </c>
      <c r="M148" s="5">
        <f>_xll.SNL.Clients.Office.Excel.Functions.SPG(A148, "SP_PCT_SHARES_OWNED_ALL_INSTITUTIONS")</f>
        <v>88.01</v>
      </c>
      <c r="N148" s="9" t="str">
        <f>_xll.SNL.Clients.Office.Excel.Functions.SPG(A148, "RD_CREDIT_RATING_GLOBAL", "Issuer Credit Rating", "Local Currency LT|0")</f>
        <v>BBB-</v>
      </c>
      <c r="O148" s="9" t="str">
        <f>_xll.SNL.Clients.Office.Excel.Functions.SPG(A148, "RD_CWOL_GLOBAL", "Issuer Credit Rating", "Local Currency LT|0")</f>
        <v>Stable</v>
      </c>
      <c r="P148" s="9" t="str">
        <f>_xll.SNL.Clients.Office.Excel.Functions.SPG(A148, "RD_RATING_ACTION_GLOBAL", "Issuer Credit Rating", "Local Currency LT|0")</f>
        <v>CreditWatch/Outlook (10/27/2020)</v>
      </c>
      <c r="Q148" s="10">
        <f>_xll.SNL.Clients.Office.Excel.Functions.SPG(A148, "RD_LAST_REVIEW_DATE_GLOBAL", "Issuer Credit Rating", "Local Currency LT")</f>
        <v>45434</v>
      </c>
      <c r="R148" s="10">
        <f>_xll.SNL.Clients.Office.Excel.Functions.SPG(A148, "RD_CREDIT_RATING_DATE_GLOBAL", "Issuer Credit Rating", "Local Currency LT|0")</f>
        <v>40742</v>
      </c>
      <c r="S148" s="10">
        <f>_xll.SNL.Clients.Office.Excel.Functions.SPG(A148, "RD_CREDIT_WATCH_OUTLOOK_DATE_GLOBAL", "Issuer Credit Rating", "Local Currency LT|0")</f>
        <v>44131</v>
      </c>
      <c r="T148" s="13" t="str">
        <f>_xll.SNL.Clients.Office.Excel.Functions.SPG(A148, "SP_BUSINESS_DESCRIPTION")</f>
        <v>AutoNation, Inc., through its subsidiaries, operates as an automotive retailer in the United States. The company operates through three segments: Domestic, Import, and Premium Luxury. It offers a range of automotive products and services, including new and used vehicles; and parts and services, such as automotive repair and maintenance, and wholesale parts and collision services. The company also provides automotive finance and insurance products comprising vehicle services and other protection products; and indirect financing for vehicles, as well as arranges finance for vehicle purchases through third-party finance sources. It owns and operates new vehicle franchises from stores located primarily in metropolitan markets in the Sunbelt region, as well as AutoNation-branded collision centers, AutoNation USA used vehicle stores, AutoNation-branded automotive auction operations, and parts distribution centers. The company was formerly known as Republic Industries, Inc. and changed its name to AutoNation, Inc. in 1999. AutoNation, Inc. was incorporated in 1980 and is headquartered in Fort Lauderdale, Florida.</v>
      </c>
    </row>
    <row r="149" spans="1:20" x14ac:dyDescent="0.3">
      <c r="A149" s="12" t="s">
        <v>55</v>
      </c>
      <c r="B149" s="10" t="str">
        <f>_xll.SNL.Clients.Office.Excel.Functions.SPG(A149,"SP_IPO_DATE")</f>
        <v/>
      </c>
      <c r="C149" s="5">
        <f>_xll.SNL.Clients.Office.Excel.Functions.SPG(A149, "SP_VOLUME_AVG_WEEKLY_TO_SHARES_OUT", , "1M")</f>
        <v>2.9476396881906273</v>
      </c>
      <c r="D149" s="5">
        <f>_xll.SNL.Clients.Office.Excel.Functions.SPG(A149, "SP_VOLUME_AVG_WEEKLY_TO_SHARES_OUT", , "3M")</f>
        <v>3.6454754103704898</v>
      </c>
      <c r="E149" s="5">
        <f>_xll.SNL.Clients.Office.Excel.Functions.SPG(A149, "SP_VOLUME_AVG_DAILY_TO_1YR_AVG_DAILY", , "1M")</f>
        <v>74.84</v>
      </c>
      <c r="F149" s="5">
        <f>_xll.SNL.Clients.Office.Excel.Functions.SPG(A149, "SP_VOLUME_AVG_DAILY_TO_1YR_AVG_DAILY", , "3M")</f>
        <v>92.55</v>
      </c>
      <c r="G149" s="9" t="str">
        <f>_xll.SNL.Clients.Office.Excel.Functions.SPG(A149, "IQ_SECTOR")</f>
        <v>Consumer Discretionary</v>
      </c>
      <c r="H149" s="9" t="str">
        <f>_xll.SNL.Clients.Office.Excel.Functions.SPG(A149, "IQ_INDUSTRY_GROUP")</f>
        <v>Consumer Discretionary Distribution and Retail</v>
      </c>
      <c r="I149" s="9" t="str">
        <f>_xll.SNL.Clients.Office.Excel.Functions.SPG(A149, "IQ_INDUSTRY")</f>
        <v>Specialty Retail</v>
      </c>
      <c r="J149" s="9" t="str">
        <f>_xll.SNL.Clients.Office.Excel.Functions.SPG(A149, "IQ_PRIMARY_INDUSTRY")</f>
        <v>Automotive Retail</v>
      </c>
      <c r="K149" s="9" t="str">
        <f>_xll.SNL.Clients.Office.Excel.Functions.SPG(A149, "NAICS_CODE", "Primary")</f>
        <v>441330 - Automotive Parts and Accessories Retailers</v>
      </c>
      <c r="L149" s="9" t="str">
        <f>_xll.SNL.Clients.Office.Excel.Functions.SPG(A149, "SP_TOPICTAG")</f>
        <v>Entertainment Systems; Fleet Management; Industrial Automation; Sensors; Autonomous Vehicles</v>
      </c>
      <c r="M149" s="5">
        <f>_xll.SNL.Clients.Office.Excel.Functions.SPG(A149, "SP_PCT_SHARES_OWNED_ALL_INSTITUTIONS")</f>
        <v>94.18</v>
      </c>
      <c r="N149" s="9" t="str">
        <f>_xll.SNL.Clients.Office.Excel.Functions.SPG(A149, "RD_CREDIT_RATING_GLOBAL", "Issuer Credit Rating", "Local Currency LT|0")</f>
        <v>BBB</v>
      </c>
      <c r="O149" s="9" t="str">
        <f>_xll.SNL.Clients.Office.Excel.Functions.SPG(A149, "RD_CWOL_GLOBAL", "Issuer Credit Rating", "Local Currency LT|0")</f>
        <v>Stable</v>
      </c>
      <c r="P149" s="9" t="str">
        <f>_xll.SNL.Clients.Office.Excel.Functions.SPG(A149, "RD_RATING_ACTION_GLOBAL", "Issuer Credit Rating", "Local Currency LT|0")</f>
        <v>Downgrade | CreditWatch/Outlook (06/26/2008)</v>
      </c>
      <c r="Q149" s="10">
        <f>_xll.SNL.Clients.Office.Excel.Functions.SPG(A149, "RD_LAST_REVIEW_DATE_GLOBAL", "Issuer Credit Rating", "Local Currency LT")</f>
        <v>45369</v>
      </c>
      <c r="R149" s="10">
        <f>_xll.SNL.Clients.Office.Excel.Functions.SPG(A149, "RD_CREDIT_RATING_DATE_GLOBAL", "Issuer Credit Rating", "Local Currency LT|0")</f>
        <v>39625</v>
      </c>
      <c r="S149" s="10">
        <f>_xll.SNL.Clients.Office.Excel.Functions.SPG(A149, "RD_CREDIT_WATCH_OUTLOOK_DATE_GLOBAL", "Issuer Credit Rating", "Local Currency LT|0")</f>
        <v>39625</v>
      </c>
      <c r="T149" s="13" t="str">
        <f>_xll.SNL.Clients.Office.Excel.Functions.SPG(A149, "SP_BUSINESS_DESCRIPTION")</f>
        <v>AutoZone, Inc. retails and distributes automotive replacement parts and accessories in the United States, Mexico, and Brazil. The company provides various products for cars, sport utility vehicles, vans, and light trucks, including new and remanufactured automotive hard parts, maintenance items, accessories, and non-automotive products. It also offers A/C compressors, batteries and accessories, bearings, belts and hoses, calipers, chassis, clutches, CV axles, engines, fuel pumps, fuses, ignition and lighting products, mufflers, radiators, starters and alternators, thermostats, and water pumps, as well as tire repairs. In addition, the company provides maintenance products, such as antifreeze and windshield washer fluids; brake drums, rotors, shoes, and pads; brake and power steering fluids, and oil and fuel additives; oil and transmission fluids; oil, cabin, air, fuel, and transmission filters; oxygen sensors; paints and accessories; refrigerants and accessories; shock absorbers and struts; spark plugs and wires; and windshield wipers. Further, it offers air fresheners, cell phone accessories, drinks and snacks, floor mats and seat covers, interior and exterior accessories, mirrors, performance products, protectants and cleaners, sealants and adhesives, steering wheel covers, tools, vehicle entertainment systems, and wash and wax products, as well as towing services. Additionally, the company provides a sales program that offers commercial credit and delivery of parts and other products; sells automotive diagnostic, repair, collision, and shop management information software under the ALLDATA brand through alldata.com; Duralast branded products through duralastparts.com; and automotive hard parts, maintenance items, accessories, and non-automotive products through autozone.com. AutoZone, Inc. was founded in 1979 and is headquartered in Memphis, Tennessee.</v>
      </c>
    </row>
    <row r="150" spans="1:20" x14ac:dyDescent="0.3">
      <c r="A150" s="12" t="s">
        <v>56</v>
      </c>
      <c r="B150" s="10">
        <f>_xll.SNL.Clients.Office.Excel.Functions.SPG(A150,"SP_IPO_DATE")</f>
        <v>34403</v>
      </c>
      <c r="C150" s="5">
        <f>_xll.SNL.Clients.Office.Excel.Functions.SPG(A150, "SP_VOLUME_AVG_WEEKLY_TO_SHARES_OUT", , "1M")</f>
        <v>2.3358800550598597</v>
      </c>
      <c r="D150" s="5">
        <f>_xll.SNL.Clients.Office.Excel.Functions.SPG(A150, "SP_VOLUME_AVG_WEEKLY_TO_SHARES_OUT", , "3M")</f>
        <v>2.1662304755058122</v>
      </c>
      <c r="E150" s="5">
        <f>_xll.SNL.Clients.Office.Excel.Functions.SPG(A150, "SP_VOLUME_AVG_DAILY_TO_1YR_AVG_DAILY", , "1M")</f>
        <v>98.46</v>
      </c>
      <c r="F150" s="5">
        <f>_xll.SNL.Clients.Office.Excel.Functions.SPG(A150, "SP_VOLUME_AVG_DAILY_TO_1YR_AVG_DAILY", , "3M")</f>
        <v>91.31</v>
      </c>
      <c r="G150" s="9" t="str">
        <f>_xll.SNL.Clients.Office.Excel.Functions.SPG(A150, "IQ_SECTOR")</f>
        <v>Real Estate</v>
      </c>
      <c r="H150" s="9" t="str">
        <f>_xll.SNL.Clients.Office.Excel.Functions.SPG(A150, "IQ_INDUSTRY_GROUP")</f>
        <v>Equity Real Estate Investment Trusts (REITs)</v>
      </c>
      <c r="I150" s="9" t="str">
        <f>_xll.SNL.Clients.Office.Excel.Functions.SPG(A150, "IQ_INDUSTRY")</f>
        <v>Residential REITs</v>
      </c>
      <c r="J150" s="9" t="str">
        <f>_xll.SNL.Clients.Office.Excel.Functions.SPG(A150, "IQ_PRIMARY_INDUSTRY")</f>
        <v>Multi-Family Residential REITs</v>
      </c>
      <c r="K150" s="9" t="str">
        <f>_xll.SNL.Clients.Office.Excel.Functions.SPG(A150, "NAICS_CODE", "Primary")</f>
        <v>531110 - Lessors of Residential Buildings and Dwellings</v>
      </c>
      <c r="L150" s="9" t="str">
        <f>_xll.SNL.Clients.Office.Excel.Functions.SPG(A150, "SP_TOPICTAG")</f>
        <v/>
      </c>
      <c r="M150" s="5">
        <f>_xll.SNL.Clients.Office.Excel.Functions.SPG(A150, "SP_PCT_SHARES_OWNED_ALL_INSTITUTIONS")</f>
        <v>95.09</v>
      </c>
      <c r="N150" s="9" t="str">
        <f>_xll.SNL.Clients.Office.Excel.Functions.SPG(A150, "RD_CREDIT_RATING_GLOBAL", "Issuer Credit Rating", "Local Currency LT|0")</f>
        <v>A-</v>
      </c>
      <c r="O150" s="9" t="str">
        <f>_xll.SNL.Clients.Office.Excel.Functions.SPG(A150, "RD_CWOL_GLOBAL", "Issuer Credit Rating", "Local Currency LT|0")</f>
        <v>Stable</v>
      </c>
      <c r="P150" s="9" t="str">
        <f>_xll.SNL.Clients.Office.Excel.Functions.SPG(A150, "RD_RATING_ACTION_GLOBAL", "Issuer Credit Rating", "Local Currency LT|0")</f>
        <v>Upgrade | CreditWatch/Outlook (04/30/2015)</v>
      </c>
      <c r="Q150" s="10">
        <f>_xll.SNL.Clients.Office.Excel.Functions.SPG(A150, "RD_LAST_REVIEW_DATE_GLOBAL", "Issuer Credit Rating", "Local Currency LT")</f>
        <v>45572</v>
      </c>
      <c r="R150" s="10">
        <f>_xll.SNL.Clients.Office.Excel.Functions.SPG(A150, "RD_CREDIT_RATING_DATE_GLOBAL", "Issuer Credit Rating", "Local Currency LT|0")</f>
        <v>42124</v>
      </c>
      <c r="S150" s="10">
        <f>_xll.SNL.Clients.Office.Excel.Functions.SPG(A150, "RD_CREDIT_WATCH_OUTLOOK_DATE_GLOBAL", "Issuer Credit Rating", "Local Currency LT|0")</f>
        <v>42124</v>
      </c>
      <c r="T150" s="13" t="str">
        <f>_xll.SNL.Clients.Office.Excel.Functions.SPG(A150, "SP_BUSINESS_DESCRIPTION")</f>
        <v>AvalonBay Communities, Inc., a member of the S&amp;P 500, is an equity REIT that develops, redevelops, acquires and manages apartment communities in leading metropolitan areas in New England, the New York/New Jersey Metro area, the Mid-Atlantic, the Pacific Northwest, and Northern and Southern California, as well as in the Company's expansion regions of Raleigh-Durham and Charlotte, North Carolina, Southeast Florida, Dallas and Austin, Texas, and Denver, Colorado. As of December 31, 2024, the Company owned or held a direct or indirect ownership interest in 306 apartment communities containing 93,518 apartment homes in 12 states and the District of Columbia, of which 17 communities were under development.</v>
      </c>
    </row>
    <row r="151" spans="1:20" x14ac:dyDescent="0.3">
      <c r="A151" s="12" t="s">
        <v>1099</v>
      </c>
      <c r="B151" s="10" t="str">
        <f>_xll.SNL.Clients.Office.Excel.Functions.SPG(A151,"SP_IPO_DATE")</f>
        <v/>
      </c>
      <c r="C151" s="5">
        <f>_xll.SNL.Clients.Office.Excel.Functions.SPG(A151, "SP_VOLUME_AVG_WEEKLY_TO_SHARES_OUT", , "1M")</f>
        <v>5.3942163138113344</v>
      </c>
      <c r="D151" s="5">
        <f>_xll.SNL.Clients.Office.Excel.Functions.SPG(A151, "SP_VOLUME_AVG_WEEKLY_TO_SHARES_OUT", , "3M")</f>
        <v>5.1718155261867604</v>
      </c>
      <c r="E151" s="5">
        <f>_xll.SNL.Clients.Office.Excel.Functions.SPG(A151, "SP_VOLUME_AVG_DAILY_TO_1YR_AVG_DAILY", , "1M")</f>
        <v>167.6</v>
      </c>
      <c r="F151" s="5">
        <f>_xll.SNL.Clients.Office.Excel.Functions.SPG(A151, "SP_VOLUME_AVG_DAILY_TO_1YR_AVG_DAILY", , "3M")</f>
        <v>160.69</v>
      </c>
      <c r="G151" s="9" t="str">
        <f>_xll.SNL.Clients.Office.Excel.Functions.SPG(A151, "IQ_SECTOR")</f>
        <v>Health Care</v>
      </c>
      <c r="H151" s="9" t="str">
        <f>_xll.SNL.Clients.Office.Excel.Functions.SPG(A151, "IQ_INDUSTRY_GROUP")</f>
        <v>Health Care Equipment and Services</v>
      </c>
      <c r="I151" s="9" t="str">
        <f>_xll.SNL.Clients.Office.Excel.Functions.SPG(A151, "IQ_INDUSTRY")</f>
        <v>Health Care Equipment and Supplies</v>
      </c>
      <c r="J151" s="9" t="str">
        <f>_xll.SNL.Clients.Office.Excel.Functions.SPG(A151, "IQ_PRIMARY_INDUSTRY")</f>
        <v>Health Care Supplies</v>
      </c>
      <c r="K151" s="9" t="str">
        <f>_xll.SNL.Clients.Office.Excel.Functions.SPG(A151, "NAICS_CODE", "Primary")</f>
        <v>33911 - Medical Equipment and Supplies Manufacturing</v>
      </c>
      <c r="L151" s="9" t="str">
        <f>_xll.SNL.Clients.Office.Excel.Functions.SPG(A151, "SP_TOPICTAG")</f>
        <v>Health Diagnostics; Gastroenterology; Orthopaedics; Pain Management; Respiratory</v>
      </c>
      <c r="M151" s="5">
        <f>_xll.SNL.Clients.Office.Excel.Functions.SPG(A151, "SP_PCT_SHARES_OWNED_ALL_INSTITUTIONS")</f>
        <v>93.88</v>
      </c>
      <c r="N151" s="9" t="str">
        <f>_xll.SNL.Clients.Office.Excel.Functions.SPG(A151, "RD_CREDIT_RATING_GLOBAL", "Issuer Credit Rating", "Local Currency LT|0")</f>
        <v>NR</v>
      </c>
      <c r="O151" s="9" t="str">
        <f>_xll.SNL.Clients.Office.Excel.Functions.SPG(A151, "RD_CWOL_GLOBAL", "Issuer Credit Rating", "Local Currency LT|0")</f>
        <v>NR</v>
      </c>
      <c r="P151" s="9" t="str">
        <f>_xll.SNL.Clients.Office.Excel.Functions.SPG(A151, "RD_RATING_ACTION_GLOBAL", "Issuer Credit Rating", "Local Currency LT|0")</f>
        <v>Not Rated | CreditWatch/Outlook (01/08/2021)</v>
      </c>
      <c r="Q151" s="10">
        <f>_xll.SNL.Clients.Office.Excel.Functions.SPG(A151, "RD_LAST_REVIEW_DATE_GLOBAL", "Issuer Credit Rating", "Local Currency LT")</f>
        <v>44204</v>
      </c>
      <c r="R151" s="10">
        <f>_xll.SNL.Clients.Office.Excel.Functions.SPG(A151, "RD_CREDIT_RATING_DATE_GLOBAL", "Issuer Credit Rating", "Local Currency LT|0")</f>
        <v>44204</v>
      </c>
      <c r="S151" s="10">
        <f>_xll.SNL.Clients.Office.Excel.Functions.SPG(A151, "RD_CREDIT_WATCH_OUTLOOK_DATE_GLOBAL", "Issuer Credit Rating", "Local Currency LT|0")</f>
        <v>44204</v>
      </c>
      <c r="T151" s="13" t="str">
        <f>_xll.SNL.Clients.Office.Excel.Functions.SPG(A151, "SP_BUSINESS_DESCRIPTION")</f>
        <v>Avanos Medical, Inc., a medical technology company, offers medical device solutions in North America, Europe, the Middle East, Africa, the Asia Pacific, and Latin America. It offers a portfolio of chronic care products that include digestive health products, such as Mic-Key enteral feeding tubes, Corpak patient feeding solutions, and NeoMed neonatal and pediatric feeding solutions. The company also provides a portfolio of non-opioid pain solutions, including surgical pain and recovery products, such as ON-Q and ambIT surgical pain pumps, Game Ready cold, and compression therapy systems. In addition, it offers interventional pain solutions, which offers minimally invasive pain-relieving therapies, such as Coolief pain relief therapy; OrthogenRx’s knee osteoarthritis hyaluronic acid pain relief injection products; and Trident radiofrequency ablation products to treat chronic pain conditions. It markets its products directly to hospitals and other healthcare providers, healthcare facilities, and other end-user customers, as well as through third-party wholesale distributors. The company was formerly known as Halyard Health, Inc. and changed its name to Avanos Medical, Inc. in June 2018. Avanos Medical, Inc. was incorporated in 2014 and is headquartered in Alpharetta, Georgia.</v>
      </c>
    </row>
    <row r="152" spans="1:20" x14ac:dyDescent="0.3">
      <c r="A152" s="12" t="s">
        <v>1677</v>
      </c>
      <c r="B152" s="10">
        <f>_xll.SNL.Clients.Office.Excel.Functions.SPG(A152,"SP_IPO_DATE")</f>
        <v>43601</v>
      </c>
      <c r="C152" s="5">
        <f>_xll.SNL.Clients.Office.Excel.Functions.SPG(A152, "SP_VOLUME_AVG_WEEKLY_TO_SHARES_OUT", , "1M")</f>
        <v>4.2993508379320104</v>
      </c>
      <c r="D152" s="5">
        <f>_xll.SNL.Clients.Office.Excel.Functions.SPG(A152, "SP_VOLUME_AVG_WEEKLY_TO_SHARES_OUT", , "3M")</f>
        <v>4.1065275597451478</v>
      </c>
      <c r="E152" s="5">
        <f>_xll.SNL.Clients.Office.Excel.Functions.SPG(A152, "SP_VOLUME_AVG_DAILY_TO_1YR_AVG_DAILY", , "1M")</f>
        <v>95.01</v>
      </c>
      <c r="F152" s="5">
        <f>_xll.SNL.Clients.Office.Excel.Functions.SPG(A152, "SP_VOLUME_AVG_DAILY_TO_1YR_AVG_DAILY", , "3M")</f>
        <v>90.75</v>
      </c>
      <c r="G152" s="9" t="str">
        <f>_xll.SNL.Clients.Office.Excel.Functions.SPG(A152, "IQ_SECTOR")</f>
        <v>Health Care</v>
      </c>
      <c r="H152" s="9" t="str">
        <f>_xll.SNL.Clients.Office.Excel.Functions.SPG(A152, "IQ_INDUSTRY_GROUP")</f>
        <v>Pharmaceuticals, Biotechnology and Life Sciences</v>
      </c>
      <c r="I152" s="9" t="str">
        <f>_xll.SNL.Clients.Office.Excel.Functions.SPG(A152, "IQ_INDUSTRY")</f>
        <v>Life Sciences Tools and Services</v>
      </c>
      <c r="J152" s="9" t="str">
        <f>_xll.SNL.Clients.Office.Excel.Functions.SPG(A152, "IQ_PRIMARY_INDUSTRY")</f>
        <v>Life Sciences Tools and Services</v>
      </c>
      <c r="K152" s="9" t="str">
        <f>_xll.SNL.Clients.Office.Excel.Functions.SPG(A152, "NAICS_CODE", "Primary")</f>
        <v>54171 - Research and Development in the Physical, Engineering, and Life Sciences</v>
      </c>
      <c r="L152" s="9" t="str">
        <f>_xll.SNL.Clients.Office.Excel.Functions.SPG(A152, "SP_TOPICTAG")</f>
        <v>Environmental Consulting; Environmental Engineering; Health Diagnostics; Sensors; Data Protection; Genetics; Oncology</v>
      </c>
      <c r="M152" s="5">
        <f>_xll.SNL.Clients.Office.Excel.Functions.SPG(A152, "SP_PCT_SHARES_OWNED_ALL_INSTITUTIONS")</f>
        <v>101.7</v>
      </c>
      <c r="N152" s="9" t="str">
        <f>_xll.SNL.Clients.Office.Excel.Functions.SPG(A152, "RD_CREDIT_RATING_GLOBAL", "Issuer Credit Rating", "Local Currency LT|0")</f>
        <v>BB+</v>
      </c>
      <c r="O152" s="9" t="str">
        <f>_xll.SNL.Clients.Office.Excel.Functions.SPG(A152, "RD_CWOL_GLOBAL", "Issuer Credit Rating", "Local Currency LT|0")</f>
        <v>Stable</v>
      </c>
      <c r="P152" s="9" t="str">
        <f>_xll.SNL.Clients.Office.Excel.Functions.SPG(A152, "RD_RATING_ACTION_GLOBAL", "Issuer Credit Rating", "Local Currency LT|0")</f>
        <v>CreditWatch/Outlook (05/03/2023)</v>
      </c>
      <c r="Q152" s="10">
        <f>_xll.SNL.Clients.Office.Excel.Functions.SPG(A152, "RD_LAST_REVIEW_DATE_GLOBAL", "Issuer Credit Rating", "Local Currency LT")</f>
        <v>45429</v>
      </c>
      <c r="R152" s="10">
        <f>_xll.SNL.Clients.Office.Excel.Functions.SPG(A152, "RD_CREDIT_RATING_DATE_GLOBAL", "Issuer Credit Rating", "Local Currency LT|0")</f>
        <v>44235</v>
      </c>
      <c r="S152" s="10">
        <f>_xll.SNL.Clients.Office.Excel.Functions.SPG(A152, "RD_CREDIT_WATCH_OUTLOOK_DATE_GLOBAL", "Issuer Credit Rating", "Local Currency LT|0")</f>
        <v>45049</v>
      </c>
      <c r="T152" s="13" t="str">
        <f>_xll.SNL.Clients.Office.Excel.Functions.SPG(A152, "SP_BUSINESS_DESCRIPTION")</f>
        <v>Avantor, Inc. engages in the provision of mission-critical products and services to customers in the biopharma, healthcare, education and government, advanced technologies, and applied materials industries in the Americas, Europe, Asia, the Middle East, and Africa. The company offers materials and consumables, such as purity chemicals and reagents, lab products and supplies, formulated silicone materials, customized excipients, customized single-use assemblies, process chromatography resins and columns, analytical sample prep kits, education and microbiology products, clinical trial kits, and fluid handling tips. It also provides equipment and instrumentation products, including filtration systems, virus inactivation systems, incubators, analytical instruments, evaporators, ultra-low-temperature freezers, biological safety cabinets, peristaltic pumps, and critical environment supplies. In addition, the company offers services and specialty procurements comprising onsite lab and production, equipment, procurement and sourcing, and biopharmaceutical material scale-up and development services. Further, it provides scientific research support services, such as DNA extraction, bioreactor servicing, clinical and biorepository, compound management, cleanroom control, monitoring, maintenance, and sanitization services. The company was founded in 1904 and is headquartered in Radnor, Pennsylvania.</v>
      </c>
    </row>
    <row r="153" spans="1:20" x14ac:dyDescent="0.3">
      <c r="A153" s="12" t="s">
        <v>57</v>
      </c>
      <c r="B153" s="10" t="str">
        <f>_xll.SNL.Clients.Office.Excel.Functions.SPG(A153,"SP_IPO_DATE")</f>
        <v/>
      </c>
      <c r="C153" s="5">
        <f>_xll.SNL.Clients.Office.Excel.Functions.SPG(A153, "SP_VOLUME_AVG_WEEKLY_TO_SHARES_OUT", , "1M")</f>
        <v>5.0844135543966082</v>
      </c>
      <c r="D153" s="5">
        <f>_xll.SNL.Clients.Office.Excel.Functions.SPG(A153, "SP_VOLUME_AVG_WEEKLY_TO_SHARES_OUT", , "3M")</f>
        <v>4.1003974353709065</v>
      </c>
      <c r="E153" s="5">
        <f>_xll.SNL.Clients.Office.Excel.Functions.SPG(A153, "SP_VOLUME_AVG_DAILY_TO_1YR_AVG_DAILY", , "1M")</f>
        <v>159.53</v>
      </c>
      <c r="F153" s="5">
        <f>_xll.SNL.Clients.Office.Excel.Functions.SPG(A153, "SP_VOLUME_AVG_DAILY_TO_1YR_AVG_DAILY", , "3M")</f>
        <v>128.66</v>
      </c>
      <c r="G153" s="9" t="str">
        <f>_xll.SNL.Clients.Office.Excel.Functions.SPG(A153, "IQ_SECTOR")</f>
        <v>Materials</v>
      </c>
      <c r="H153" s="9" t="str">
        <f>_xll.SNL.Clients.Office.Excel.Functions.SPG(A153, "IQ_INDUSTRY_GROUP")</f>
        <v>Materials</v>
      </c>
      <c r="I153" s="9" t="str">
        <f>_xll.SNL.Clients.Office.Excel.Functions.SPG(A153, "IQ_INDUSTRY")</f>
        <v>Containers and Packaging</v>
      </c>
      <c r="J153" s="9" t="str">
        <f>_xll.SNL.Clients.Office.Excel.Functions.SPG(A153, "IQ_PRIMARY_INDUSTRY")</f>
        <v>Paper and Plastic Packaging Products and Materials</v>
      </c>
      <c r="K153" s="9" t="str">
        <f>_xll.SNL.Clients.Office.Excel.Functions.SPG(A153, "NAICS_CODE", "Primary")</f>
        <v>322220 - Paper Bag and Coated and Treated Paper Manufacturing</v>
      </c>
      <c r="L153" s="9" t="str">
        <f>_xll.SNL.Clients.Office.Excel.Functions.SPG(A153, "SP_TOPICTAG")</f>
        <v>RFID (Radio Frequency Identification); Sensors</v>
      </c>
      <c r="M153" s="5">
        <f>_xll.SNL.Clients.Office.Excel.Functions.SPG(A153, "SP_PCT_SHARES_OWNED_ALL_INSTITUTIONS")</f>
        <v>93.84</v>
      </c>
      <c r="N153" s="9" t="str">
        <f>_xll.SNL.Clients.Office.Excel.Functions.SPG(A153, "RD_CREDIT_RATING_GLOBAL", "Issuer Credit Rating", "Local Currency LT|0")</f>
        <v>BBB</v>
      </c>
      <c r="O153" s="9" t="str">
        <f>_xll.SNL.Clients.Office.Excel.Functions.SPG(A153, "RD_CWOL_GLOBAL", "Issuer Credit Rating", "Local Currency LT|0")</f>
        <v>Stable</v>
      </c>
      <c r="P153" s="9" t="str">
        <f>_xll.SNL.Clients.Office.Excel.Functions.SPG(A153, "RD_RATING_ACTION_GLOBAL", "Issuer Credit Rating", "Local Currency LT|0")</f>
        <v>CreditWatch/Outlook (12/11/2012)</v>
      </c>
      <c r="Q153" s="10">
        <f>_xll.SNL.Clients.Office.Excel.Functions.SPG(A153, "RD_LAST_REVIEW_DATE_GLOBAL", "Issuer Credit Rating", "Local Currency LT")</f>
        <v>45554</v>
      </c>
      <c r="R153" s="10">
        <f>_xll.SNL.Clients.Office.Excel.Functions.SPG(A153, "RD_CREDIT_RATING_DATE_GLOBAL", "Issuer Credit Rating", "Local Currency LT|0")</f>
        <v>39787</v>
      </c>
      <c r="S153" s="10">
        <f>_xll.SNL.Clients.Office.Excel.Functions.SPG(A153, "RD_CREDIT_WATCH_OUTLOOK_DATE_GLOBAL", "Issuer Credit Rating", "Local Currency LT|0")</f>
        <v>41254</v>
      </c>
      <c r="T153" s="13" t="str">
        <f>_xll.SNL.Clients.Office.Excel.Functions.SPG(A153, "SP_BUSINESS_DESCRIPTION")</f>
        <v>Avery Dennison Corporation operates as a materials science and digital identification solutions company in the United States, Europe, the Middle East, North Africa, Asia, Latin, America, and internationally. It provides pressure-sensitive materials comprising papers, plastic films, metal foils, and fabrics; performance tapes products, including tapes for wire harnessing, as well as cable wrapping for automotive, electrical, and general industrial applications; mechanical fasteners, which are precision-extruded and injection-molded plastic devices used in various automotive, general industrial, and retail applications; and other pressure-sensitive adhesive-based materials and converted products under the Fasson, JAC, Yongle, and Avery Dennison brands. The company also offers graphics and reflective products for the architectural, commercial sign, digital printing, and other related market segments; durable cast and reflective films to the construction, automotive, and fleet transportation market segments; reflective films for traffic and safety applications; and pressure-sensitive vinyl and specialty materials designed for digital imaging, screen printing, and sign cutting applications under the Avery Dennison and Mactac brand names. In addition, it provides branding solutions include brand embellishments, graphic tickets, tags, and labels, and sustainable packaging; and information solutions include item-level RFID, visibility and loss prevention, price ticketing and marking, productivity and media solutions, and brand protection and security solutions, as well as care, content, and country of origin compliance solutions. It serves home and personal care, apparel, e-commerce, logistics, food and grocery, pharmaceuticals, and automotive industries. The company was formerly known as Avery International Corporation and changed its name to Avery Dennison Corporation in 1990. Avery Dennison Corporation was founded in 1935 and is headquartered in Mentor, Ohio.</v>
      </c>
    </row>
    <row r="154" spans="1:20" x14ac:dyDescent="0.3">
      <c r="A154" s="12" t="s">
        <v>1678</v>
      </c>
      <c r="B154" s="10" t="str">
        <f>_xll.SNL.Clients.Office.Excel.Functions.SPG(A154,"SP_IPO_DATE")</f>
        <v/>
      </c>
      <c r="C154" s="5">
        <f>_xll.SNL.Clients.Office.Excel.Functions.SPG(A154, "SP_VOLUME_AVG_WEEKLY_TO_SHARES_OUT", , "1M")</f>
        <v>2.962734701211033</v>
      </c>
      <c r="D154" s="5">
        <f>_xll.SNL.Clients.Office.Excel.Functions.SPG(A154, "SP_VOLUME_AVG_WEEKLY_TO_SHARES_OUT", , "3M")</f>
        <v>3.0127521754453501</v>
      </c>
      <c r="E154" s="5">
        <f>_xll.SNL.Clients.Office.Excel.Functions.SPG(A154, "SP_VOLUME_AVG_DAILY_TO_1YR_AVG_DAILY", , "1M")</f>
        <v>112.39</v>
      </c>
      <c r="F154" s="5">
        <f>_xll.SNL.Clients.Office.Excel.Functions.SPG(A154, "SP_VOLUME_AVG_DAILY_TO_1YR_AVG_DAILY", , "3M")</f>
        <v>114.28</v>
      </c>
      <c r="G154" s="9" t="str">
        <f>_xll.SNL.Clients.Office.Excel.Functions.SPG(A154, "IQ_SECTOR")</f>
        <v>Materials</v>
      </c>
      <c r="H154" s="9" t="str">
        <f>_xll.SNL.Clients.Office.Excel.Functions.SPG(A154, "IQ_INDUSTRY_GROUP")</f>
        <v>Materials</v>
      </c>
      <c r="I154" s="9" t="str">
        <f>_xll.SNL.Clients.Office.Excel.Functions.SPG(A154, "IQ_INDUSTRY")</f>
        <v>Chemicals</v>
      </c>
      <c r="J154" s="9" t="str">
        <f>_xll.SNL.Clients.Office.Excel.Functions.SPG(A154, "IQ_PRIMARY_INDUSTRY")</f>
        <v>Specialty Chemicals</v>
      </c>
      <c r="K154" s="9" t="str">
        <f>_xll.SNL.Clients.Office.Excel.Functions.SPG(A154, "NAICS_CODE", "Primary")</f>
        <v>325 - Chemical Manufacturing</v>
      </c>
      <c r="L154" s="9" t="str">
        <f>_xll.SNL.Clients.Office.Excel.Functions.SPG(A154, "SP_TOPICTAG")</f>
        <v>Environmental Engineering</v>
      </c>
      <c r="M154" s="5">
        <f>_xll.SNL.Clients.Office.Excel.Functions.SPG(A154, "SP_PCT_SHARES_OWNED_ALL_INSTITUTIONS")</f>
        <v>98.94</v>
      </c>
      <c r="N154" s="9" t="str">
        <f>_xll.SNL.Clients.Office.Excel.Functions.SPG(A154, "RD_CREDIT_RATING_GLOBAL", "Issuer Credit Rating", "Local Currency LT|0")</f>
        <v>BB</v>
      </c>
      <c r="O154" s="9" t="str">
        <f>_xll.SNL.Clients.Office.Excel.Functions.SPG(A154, "RD_CWOL_GLOBAL", "Issuer Credit Rating", "Local Currency LT|0")</f>
        <v>Stable</v>
      </c>
      <c r="P154" s="9" t="str">
        <f>_xll.SNL.Clients.Office.Excel.Functions.SPG(A154, "RD_RATING_ACTION_GLOBAL", "Issuer Credit Rating", "Local Currency LT|0")</f>
        <v>CreditWatch/Outlook (04/19/2023)</v>
      </c>
      <c r="Q154" s="10">
        <f>_xll.SNL.Clients.Office.Excel.Functions.SPG(A154, "RD_LAST_REVIEW_DATE_GLOBAL", "Issuer Credit Rating", "Local Currency LT")</f>
        <v>45580</v>
      </c>
      <c r="R154" s="10">
        <f>_xll.SNL.Clients.Office.Excel.Functions.SPG(A154, "RD_CREDIT_RATING_DATE_GLOBAL", "Issuer Credit Rating", "Local Currency LT|0")</f>
        <v>41621</v>
      </c>
      <c r="S154" s="10">
        <f>_xll.SNL.Clients.Office.Excel.Functions.SPG(A154, "RD_CREDIT_WATCH_OUTLOOK_DATE_GLOBAL", "Issuer Credit Rating", "Local Currency LT|0")</f>
        <v>45035</v>
      </c>
      <c r="T154" s="13" t="str">
        <f>_xll.SNL.Clients.Office.Excel.Functions.SPG(A154, "SP_BUSINESS_DESCRIPTION")</f>
        <v>Avient Corporation operates as a formulator of material solutions in the United States, Canada, Mexico, Europe, South America, and Asia. It operates in two segments, Color, Additives and Inks; and Specialty Engineered Materials. The Color, Additives and Inks segment offers custom color and additive concentrates in solid and liquid form for thermoplastics, dispersions for thermosets, and specialty inks; custom-formulated liquid system, such as polyester, vinyl, natural rubber and latex, polyurethane, and silicone; and proprietary inks. Its products are used in medical and pharmaceutical devices, food packaging, personal care and cosmetics, transportation, building products, wire and cable, recreational and athletic apparel, construction and filtration, outdoor furniture, healthcare, textiles and appliances, and industrial markets. The Specialty Engineered Materials segment provides specialty polymer formulations, services, and solutions for designers, assemblers, and processors of thermoplastic materials. It sells its products through direct sales personnel, distributors, and commissioned sales agents. The company was formerly known as PolyOne Corporation and changed its name to Avient Corporation in June 2020. Avient Corporation was founded in 1885 and is headquartered in Avon Lake, Ohio.</v>
      </c>
    </row>
    <row r="155" spans="1:20" x14ac:dyDescent="0.3">
      <c r="A155" s="12" t="s">
        <v>1679</v>
      </c>
      <c r="B155" s="10" t="str">
        <f>_xll.SNL.Clients.Office.Excel.Functions.SPG(A155,"SP_IPO_DATE")</f>
        <v/>
      </c>
      <c r="C155" s="5">
        <f>_xll.SNL.Clients.Office.Excel.Functions.SPG(A155, "SP_VOLUME_AVG_WEEKLY_TO_SHARES_OUT", , "1M")</f>
        <v>9.2607635594820952</v>
      </c>
      <c r="D155" s="5">
        <f>_xll.SNL.Clients.Office.Excel.Functions.SPG(A155, "SP_VOLUME_AVG_WEEKLY_TO_SHARES_OUT", , "3M")</f>
        <v>8.6692132704025635</v>
      </c>
      <c r="E155" s="5">
        <f>_xll.SNL.Clients.Office.Excel.Functions.SPG(A155, "SP_VOLUME_AVG_DAILY_TO_1YR_AVG_DAILY", , "1M")</f>
        <v>92.45</v>
      </c>
      <c r="F155" s="5">
        <f>_xll.SNL.Clients.Office.Excel.Functions.SPG(A155, "SP_VOLUME_AVG_DAILY_TO_1YR_AVG_DAILY", , "3M")</f>
        <v>86.54</v>
      </c>
      <c r="G155" s="9" t="str">
        <f>_xll.SNL.Clients.Office.Excel.Functions.SPG(A155, "IQ_SECTOR")</f>
        <v>Industrials</v>
      </c>
      <c r="H155" s="9" t="str">
        <f>_xll.SNL.Clients.Office.Excel.Functions.SPG(A155, "IQ_INDUSTRY_GROUP")</f>
        <v>Transportation</v>
      </c>
      <c r="I155" s="9" t="str">
        <f>_xll.SNL.Clients.Office.Excel.Functions.SPG(A155, "IQ_INDUSTRY")</f>
        <v>Ground Transportation</v>
      </c>
      <c r="J155" s="9" t="str">
        <f>_xll.SNL.Clients.Office.Excel.Functions.SPG(A155, "IQ_PRIMARY_INDUSTRY")</f>
        <v>Passenger Ground Transportation</v>
      </c>
      <c r="K155" s="9" t="str">
        <f>_xll.SNL.Clients.Office.Excel.Functions.SPG(A155, "NAICS_CODE", "Primary")</f>
        <v>532111 - Passenger Car Rental</v>
      </c>
      <c r="L155" s="9" t="str">
        <f>_xll.SNL.Clients.Office.Excel.Functions.SPG(A155, "SP_TOPICTAG")</f>
        <v>Fleet Management; GPS; Last Mile Transportation; Ride Sharing; Car Sharing</v>
      </c>
      <c r="M155" s="5">
        <f>_xll.SNL.Clients.Office.Excel.Functions.SPG(A155, "SP_PCT_SHARES_OWNED_ALL_INSTITUTIONS")</f>
        <v>52.51</v>
      </c>
      <c r="N155" s="9" t="str">
        <f>_xll.SNL.Clients.Office.Excel.Functions.SPG(A155, "RD_CREDIT_RATING_GLOBAL", "Issuer Credit Rating", "Local Currency LT|0")</f>
        <v>BB</v>
      </c>
      <c r="O155" s="9" t="str">
        <f>_xll.SNL.Clients.Office.Excel.Functions.SPG(A155, "RD_CWOL_GLOBAL", "Issuer Credit Rating", "Local Currency LT|0")</f>
        <v>Stable</v>
      </c>
      <c r="P155" s="9" t="str">
        <f>_xll.SNL.Clients.Office.Excel.Functions.SPG(A155, "RD_RATING_ACTION_GLOBAL", "Issuer Credit Rating", "Local Currency LT|0")</f>
        <v>Upgrade | CreditWatch/Outlook (01/26/2022)</v>
      </c>
      <c r="Q155" s="10">
        <f>_xll.SNL.Clients.Office.Excel.Functions.SPG(A155, "RD_LAST_REVIEW_DATE_GLOBAL", "Issuer Credit Rating", "Local Currency LT")</f>
        <v>45464</v>
      </c>
      <c r="R155" s="10">
        <f>_xll.SNL.Clients.Office.Excel.Functions.SPG(A155, "RD_CREDIT_RATING_DATE_GLOBAL", "Issuer Credit Rating", "Local Currency LT|0")</f>
        <v>44587</v>
      </c>
      <c r="S155" s="10">
        <f>_xll.SNL.Clients.Office.Excel.Functions.SPG(A155, "RD_CREDIT_WATCH_OUTLOOK_DATE_GLOBAL", "Issuer Credit Rating", "Local Currency LT|0")</f>
        <v>44587</v>
      </c>
      <c r="T155" s="13" t="str">
        <f>_xll.SNL.Clients.Office.Excel.Functions.SPG(A155, "SP_BUSINESS_DESCRIPTION")</f>
        <v>Avis Budget Group, Inc., together with its subsidiaries, provides car and truck rentals, car sharing, and ancillary products and services to businesses and consumers in the Americas, Europe, the Middle East and Africa, Asia, and Australasia. It operates the Avis brand, that offers vehicle rental and other mobility solutions to the premium commercial and leisure segments of the travel industry; and the Zipcar brand, a car sharing network, as well as the Budget brand, a supplier of vehicle rental and other mobility solutions focused primarily on more value-conscious customers comprising Budget car rental, and Budget Truck, a local, and one-way truck and cargo van rental businesses with a fleet of approximately 19,000 vehicles, which are rented through a network of dealer-operated and company-operated locations that serve the light commercial and consumer sectors in the continental United States. The company also operates various other car rental brands, such as Payless, Apex, Maggiore, Morini Rent, FranceCars, AmicoBlu, Turiscar, and ACL Hire and McNicoll Hire, as well as TurisPrime and RubyCa. In addition, it offers optional insurance products and coverages, such as supplemental liability, personal accident, personal effects protection, emergency sickness protection, automobile towing protection, and cargo insurance products; fuel service options, roadside assistance services, electronic toll collection services; and access to satellite radio, mobile WiFi devices, GPS navigation, and child safety seat rentals; automobile towing equipment and other moving accessories, such as hand trucks, furniture pads, and moving supplies; and Avis Budget Group Business Intelligence, an online portal complete with rental summary dashboards, visualizations, and detailed reports. The company was formerly known as Cendant Corporation and changed its name to Avis Budget Group, Inc. in September 2006. Avis Budget Group, Inc. was founded in 1946 and is based in Parsippany, New Jersey.</v>
      </c>
    </row>
    <row r="156" spans="1:20" x14ac:dyDescent="0.3">
      <c r="A156" s="12" t="s">
        <v>1100</v>
      </c>
      <c r="B156" s="10" t="str">
        <f>_xll.SNL.Clients.Office.Excel.Functions.SPG(A156,"SP_IPO_DATE")</f>
        <v/>
      </c>
      <c r="C156" s="5">
        <f>_xll.SNL.Clients.Office.Excel.Functions.SPG(A156, "SP_VOLUME_AVG_WEEKLY_TO_SHARES_OUT", , "1M")</f>
        <v>2.6706721967985425</v>
      </c>
      <c r="D156" s="5">
        <f>_xll.SNL.Clients.Office.Excel.Functions.SPG(A156, "SP_VOLUME_AVG_WEEKLY_TO_SHARES_OUT", , "3M")</f>
        <v>3.0683759738657246</v>
      </c>
      <c r="E156" s="5">
        <f>_xll.SNL.Clients.Office.Excel.Functions.SPG(A156, "SP_VOLUME_AVG_DAILY_TO_1YR_AVG_DAILY", , "1M")</f>
        <v>85.92</v>
      </c>
      <c r="F156" s="5">
        <f>_xll.SNL.Clients.Office.Excel.Functions.SPG(A156, "SP_VOLUME_AVG_DAILY_TO_1YR_AVG_DAILY", , "3M")</f>
        <v>98.71</v>
      </c>
      <c r="G156" s="9" t="str">
        <f>_xll.SNL.Clients.Office.Excel.Functions.SPG(A156, "IQ_SECTOR")</f>
        <v>Utilities</v>
      </c>
      <c r="H156" s="9" t="str">
        <f>_xll.SNL.Clients.Office.Excel.Functions.SPG(A156, "IQ_INDUSTRY_GROUP")</f>
        <v>Utilities</v>
      </c>
      <c r="I156" s="9" t="str">
        <f>_xll.SNL.Clients.Office.Excel.Functions.SPG(A156, "IQ_INDUSTRY")</f>
        <v>Multi-Utilities</v>
      </c>
      <c r="J156" s="9" t="str">
        <f>_xll.SNL.Clients.Office.Excel.Functions.SPG(A156, "IQ_PRIMARY_INDUSTRY")</f>
        <v>Multi-Utilities</v>
      </c>
      <c r="K156" s="9" t="str">
        <f>_xll.SNL.Clients.Office.Excel.Functions.SPG(A156, "NAICS_CODE", "Primary")</f>
        <v>2211 - Electric Power Generation, Transmission and Distribution</v>
      </c>
      <c r="L156" s="9" t="str">
        <f>_xll.SNL.Clients.Office.Excel.Functions.SPG(A156, "SP_TOPICTAG")</f>
        <v>Clean Energy; Energy Efficiency; Energy Management; Energy Storage; Smart Energy; Biomass Energy; Power Grid; Onshore and Offshore Wind</v>
      </c>
      <c r="M156" s="5">
        <f>_xll.SNL.Clients.Office.Excel.Functions.SPG(A156, "SP_PCT_SHARES_OWNED_ALL_INSTITUTIONS")</f>
        <v>88.47</v>
      </c>
      <c r="N156" s="9" t="str">
        <f>_xll.SNL.Clients.Office.Excel.Functions.SPG(A156, "RD_CREDIT_RATING_GLOBAL", "Issuer Credit Rating", "Local Currency LT|0")</f>
        <v>BBB</v>
      </c>
      <c r="O156" s="9" t="str">
        <f>_xll.SNL.Clients.Office.Excel.Functions.SPG(A156, "RD_CWOL_GLOBAL", "Issuer Credit Rating", "Local Currency LT|0")</f>
        <v>Negative</v>
      </c>
      <c r="P156" s="9" t="str">
        <f>_xll.SNL.Clients.Office.Excel.Functions.SPG(A156, "RD_RATING_ACTION_GLOBAL", "Issuer Credit Rating", "Local Currency LT|0")</f>
        <v>CreditWatch/Outlook (11/11/2022)</v>
      </c>
      <c r="Q156" s="10">
        <f>_xll.SNL.Clients.Office.Excel.Functions.SPG(A156, "RD_LAST_REVIEW_DATE_GLOBAL", "Issuer Credit Rating", "Local Currency LT")</f>
        <v>45440</v>
      </c>
      <c r="R156" s="10">
        <f>_xll.SNL.Clients.Office.Excel.Functions.SPG(A156, "RD_CREDIT_RATING_DATE_GLOBAL", "Issuer Credit Rating", "Local Currency LT|0")</f>
        <v>40604</v>
      </c>
      <c r="S156" s="10">
        <f>_xll.SNL.Clients.Office.Excel.Functions.SPG(A156, "RD_CREDIT_WATCH_OUTLOOK_DATE_GLOBAL", "Issuer Credit Rating", "Local Currency LT|0")</f>
        <v>44876</v>
      </c>
      <c r="T156" s="13" t="str">
        <f>_xll.SNL.Clients.Office.Excel.Functions.SPG(A156, "SP_BUSINESS_DESCRIPTION")</f>
        <v>Avista Corporation, together with its subsidiaries, operates as an electric and natural gas utility company. It operates in two segments, Avista Utilities and AEL&amp;P. The Avista Utilities segment provides electric distribution and transmission, and natural gas distribution services in parts of eastern Washington and northern Idaho; and natural gas distribution services in parts of northeastern and southwestern Oregon, as well as generates electricity in Washington, Idaho, Oregon, and Montana. This segment also engages in the supply of electricity to customers in Montana; and wholesale purchase and sale of electricity and natural gas. The AEL&amp;P segment offers electric services in Juneau, Alaska. The company generates electricity through hydroelectric, thermal, wind, and solar generation facilities. As of December 31, 2023, it supplied retail electric services to approximately 416,000 customers; and retail natural gas services to approximately 381,000 customers. The company also operates five hydroelectric generation facilities with capacity of 102.7 MW; and four diesel generating facilities with a capacity of 107.5 MW. It also engages in venture fund investments, real estate investments, and other investments. Avista Corporation was incorporated in 1889 and is headquartered in Spokane, Washington.</v>
      </c>
    </row>
    <row r="157" spans="1:20" x14ac:dyDescent="0.3">
      <c r="A157" s="12" t="s">
        <v>1680</v>
      </c>
      <c r="B157" s="10" t="str">
        <f>_xll.SNL.Clients.Office.Excel.Functions.SPG(A157,"SP_IPO_DATE")</f>
        <v/>
      </c>
      <c r="C157" s="5">
        <f>_xll.SNL.Clients.Office.Excel.Functions.SPG(A157, "SP_VOLUME_AVG_WEEKLY_TO_SHARES_OUT", , "1M")</f>
        <v>4.2356966902684476</v>
      </c>
      <c r="D157" s="5">
        <f>_xll.SNL.Clients.Office.Excel.Functions.SPG(A157, "SP_VOLUME_AVG_WEEKLY_TO_SHARES_OUT", , "3M")</f>
        <v>4.4464334053682437</v>
      </c>
      <c r="E157" s="5">
        <f>_xll.SNL.Clients.Office.Excel.Functions.SPG(A157, "SP_VOLUME_AVG_DAILY_TO_1YR_AVG_DAILY", , "1M")</f>
        <v>115.46</v>
      </c>
      <c r="F157" s="5">
        <f>_xll.SNL.Clients.Office.Excel.Functions.SPG(A157, "SP_VOLUME_AVG_DAILY_TO_1YR_AVG_DAILY", , "3M")</f>
        <v>121.21</v>
      </c>
      <c r="G157" s="9" t="str">
        <f>_xll.SNL.Clients.Office.Excel.Functions.SPG(A157, "IQ_SECTOR")</f>
        <v>Information Technology</v>
      </c>
      <c r="H157" s="9" t="str">
        <f>_xll.SNL.Clients.Office.Excel.Functions.SPG(A157, "IQ_INDUSTRY_GROUP")</f>
        <v>Technology Hardware and Equipment</v>
      </c>
      <c r="I157" s="9" t="str">
        <f>_xll.SNL.Clients.Office.Excel.Functions.SPG(A157, "IQ_INDUSTRY")</f>
        <v>Electronic Equipment, Instruments and Components</v>
      </c>
      <c r="J157" s="9" t="str">
        <f>_xll.SNL.Clients.Office.Excel.Functions.SPG(A157, "IQ_PRIMARY_INDUSTRY")</f>
        <v>Technology Distributors</v>
      </c>
      <c r="K157" s="9" t="str">
        <f>_xll.SNL.Clients.Office.Excel.Functions.SPG(A157, "NAICS_CODE", "Primary")</f>
        <v>423690 - Other Electronic Parts and Equipment Merchant Wholesalers</v>
      </c>
      <c r="L157" s="9" t="str">
        <f>_xll.SNL.Clients.Office.Excel.Functions.SPG(A157, "SP_TOPICTAG")</f>
        <v>Software Development; Data Integration; Industrial Automation; Sensors; E-Discovery; Process Automation</v>
      </c>
      <c r="M157" s="5">
        <f>_xll.SNL.Clients.Office.Excel.Functions.SPG(A157, "SP_PCT_SHARES_OWNED_ALL_INSTITUTIONS")</f>
        <v>106.69</v>
      </c>
      <c r="N157" s="9" t="str">
        <f>_xll.SNL.Clients.Office.Excel.Functions.SPG(A157, "RD_CREDIT_RATING_GLOBAL", "Issuer Credit Rating", "Local Currency LT|0")</f>
        <v>BBB-</v>
      </c>
      <c r="O157" s="9" t="str">
        <f>_xll.SNL.Clients.Office.Excel.Functions.SPG(A157, "RD_CWOL_GLOBAL", "Issuer Credit Rating", "Local Currency LT|0")</f>
        <v>Stable</v>
      </c>
      <c r="P157" s="9" t="str">
        <f>_xll.SNL.Clients.Office.Excel.Functions.SPG(A157, "RD_RATING_ACTION_GLOBAL", "Issuer Credit Rating", "Local Currency LT|0")</f>
        <v>CreditWatch/Outlook (05/04/2021)</v>
      </c>
      <c r="Q157" s="10">
        <f>_xll.SNL.Clients.Office.Excel.Functions.SPG(A157, "RD_LAST_REVIEW_DATE_GLOBAL", "Issuer Credit Rating", "Local Currency LT")</f>
        <v>45464</v>
      </c>
      <c r="R157" s="10">
        <f>_xll.SNL.Clients.Office.Excel.Functions.SPG(A157, "RD_CREDIT_RATING_DATE_GLOBAL", "Issuer Credit Rating", "Local Currency LT|0")</f>
        <v>37539</v>
      </c>
      <c r="S157" s="10">
        <f>_xll.SNL.Clients.Office.Excel.Functions.SPG(A157, "RD_CREDIT_WATCH_OUTLOOK_DATE_GLOBAL", "Issuer Credit Rating", "Local Currency LT|0")</f>
        <v>44320</v>
      </c>
      <c r="T157" s="13" t="str">
        <f>_xll.SNL.Clients.Office.Excel.Functions.SPG(A157, "SP_BUSINESS_DESCRIPTION")</f>
        <v>Avnet, Inc., distributes electronic component technology. The company operates through two segments, Electronic Components and Farnell. The Electronic Components segment markets, sells, and distributes semiconductors; interconnect, passive, and electromechanical components; and other integrated components from electronic component manufacturers. It also offers design chain support that provides engineers with technical design solutions; engineering and technical resources to support product design, bill of materials development, and technical education and training; and supply chain solutions that provide support, warehousing, and logistical services to original equipment manufacturers, electronic manufacturing service providers, and electronic component manufacturers. In addition, this segment provides embedded solutions, such as technical design, integration, and assembly of embedded products, systems, and solutions, as well as embedded display solutions comprising touch and passive displays; and develops and manufactures standard board and industrial subsystems, and application-specific devices that enable it to produce systems tailored to specific customer requirements. This segment serves various markets, such as automotive, medical, defense, aerospace, telecommunications, industrial, and digital editing. The Farnell segment distributes kits, tools, and electronic and industrial automation components, as well as test and measurement products to engineers and entrepreneurs. It has operations in the Americas, Europe, the Middle East, Africa, and Asia. Avnet, Inc. was founded in 1921 and is headquartered in Phoenix, Arizona.</v>
      </c>
    </row>
    <row r="158" spans="1:20" x14ac:dyDescent="0.3">
      <c r="A158" s="12" t="s">
        <v>1681</v>
      </c>
      <c r="B158" s="10">
        <f>_xll.SNL.Clients.Office.Excel.Functions.SPG(A158,"SP_IPO_DATE")</f>
        <v>41954</v>
      </c>
      <c r="C158" s="5">
        <f>_xll.SNL.Clients.Office.Excel.Functions.SPG(A158, "SP_VOLUME_AVG_WEEKLY_TO_SHARES_OUT", , "1M")</f>
        <v>4.7461870010278018</v>
      </c>
      <c r="D158" s="5">
        <f>_xll.SNL.Clients.Office.Excel.Functions.SPG(A158, "SP_VOLUME_AVG_WEEKLY_TO_SHARES_OUT", , "3M")</f>
        <v>4.2984973812945597</v>
      </c>
      <c r="E158" s="5">
        <f>_xll.SNL.Clients.Office.Excel.Functions.SPG(A158, "SP_VOLUME_AVG_DAILY_TO_1YR_AVG_DAILY", , "1M")</f>
        <v>104.99</v>
      </c>
      <c r="F158" s="5">
        <f>_xll.SNL.Clients.Office.Excel.Functions.SPG(A158, "SP_VOLUME_AVG_DAILY_TO_1YR_AVG_DAILY", , "3M")</f>
        <v>95.09</v>
      </c>
      <c r="G158" s="9" t="str">
        <f>_xll.SNL.Clients.Office.Excel.Functions.SPG(A158, "IQ_SECTOR")</f>
        <v>Materials</v>
      </c>
      <c r="H158" s="9" t="str">
        <f>_xll.SNL.Clients.Office.Excel.Functions.SPG(A158, "IQ_INDUSTRY_GROUP")</f>
        <v>Materials</v>
      </c>
      <c r="I158" s="9" t="str">
        <f>_xll.SNL.Clients.Office.Excel.Functions.SPG(A158, "IQ_INDUSTRY")</f>
        <v>Chemicals</v>
      </c>
      <c r="J158" s="9" t="str">
        <f>_xll.SNL.Clients.Office.Excel.Functions.SPG(A158, "IQ_PRIMARY_INDUSTRY")</f>
        <v>Specialty Chemicals</v>
      </c>
      <c r="K158" s="9" t="str">
        <f>_xll.SNL.Clients.Office.Excel.Functions.SPG(A158, "NAICS_CODE", "Primary")</f>
        <v>325510 - Paint and Coating Manufacturing</v>
      </c>
      <c r="L158" s="9" t="str">
        <f>_xll.SNL.Clients.Office.Excel.Functions.SPG(A158, "SP_TOPICTAG")</f>
        <v>Computer Vision; Environmental Engineering; Pollution Control</v>
      </c>
      <c r="M158" s="5">
        <f>_xll.SNL.Clients.Office.Excel.Functions.SPG(A158, "SP_PCT_SHARES_OWNED_ALL_INSTITUTIONS")</f>
        <v>106.76</v>
      </c>
      <c r="N158" s="9" t="str">
        <f>_xll.SNL.Clients.Office.Excel.Functions.SPG(A158, "RD_CREDIT_RATING_GLOBAL", "Issuer Credit Rating", "Local Currency LT|0")</f>
        <v>BB</v>
      </c>
      <c r="O158" s="9" t="str">
        <f>_xll.SNL.Clients.Office.Excel.Functions.SPG(A158, "RD_CWOL_GLOBAL", "Issuer Credit Rating", "Local Currency LT|0")</f>
        <v>Positive</v>
      </c>
      <c r="P158" s="9" t="str">
        <f>_xll.SNL.Clients.Office.Excel.Functions.SPG(A158, "RD_RATING_ACTION_GLOBAL", "Issuer Credit Rating", "Local Currency LT|0")</f>
        <v>CreditWatch/Outlook (11/21/2024)</v>
      </c>
      <c r="Q158" s="10">
        <f>_xll.SNL.Clients.Office.Excel.Functions.SPG(A158, "RD_LAST_REVIEW_DATE_GLOBAL", "Issuer Credit Rating", "Local Currency LT")</f>
        <v>45617</v>
      </c>
      <c r="R158" s="10">
        <f>_xll.SNL.Clients.Office.Excel.Functions.SPG(A158, "RD_CREDIT_RATING_DATE_GLOBAL", "Issuer Credit Rating", "Local Currency LT|0")</f>
        <v>43983</v>
      </c>
      <c r="S158" s="10">
        <f>_xll.SNL.Clients.Office.Excel.Functions.SPG(A158, "RD_CREDIT_WATCH_OUTLOOK_DATE_GLOBAL", "Issuer Credit Rating", "Local Currency LT|0")</f>
        <v>45617</v>
      </c>
      <c r="T158" s="13" t="str">
        <f>_xll.SNL.Clients.Office.Excel.Functions.SPG(A158, "SP_BUSINESS_DESCRIPTION")</f>
        <v>Axalta Coating Systems Ltd., through its subsidiaries, manufactures, markets, and distributes high-performance coatings systems in North America, Europe, the Middle East, Africa, the Asia Pacific, and Latin America. The company operates through two segments, Performance Coatings and Mobility Coatings. It also offers water and solvent-borne products and systems to repair damaged vehicles for independent body shops, multi-shop operators, and original equipment manufacturer (OEM) dealership body shops. In addition, the company provides functional and decorative liquid, and powder coatings for building materials, cabinet, wood and luxury vinyl flooring, and furniture applications under the Imron Industrial, Tufcote Industrial, Corlar Industrial, Strenex Industrial, PercoTop, Voltatex, AquaEC, Durapon, Hydropon, UNRIVALED, Ceranamel, Alesta, Teodur, Nap-Gard, Abcite, and Plascoat brands. Further, it develops and supplies electrocoat, primer, the basecoat, and clearcoat products for OEMs of light and commercial vehicles; and coatings systems for various commercial applications, including HDT, MDT, bus, rail, motorcycles, marine and aviation, trailers, recreational vehicles, and personal sport vehicles under the Imron, Imron Elite, Centari, Rival, Corlar epoxy undercoats, and AquaEC brands. The company also offers products under the Audurra, Abcite, Alesta, AquaEC, Axalta Irus Mix, Axalta Irus Scan, Axalta NextJet, Axalta Nimbus, Centari, Ceranamel, Challenger, Chemophan, ColorNet, Cromax, Cromax Mosaic, Durapon 70, Duxone, Harmonized Coating Technologies, Hydropon, Imron ExcelPro, Imron Elite, Imron, Lutophen, Nap-Gard, Nason, Spies Hecker, Standox, Stollaquid, Syntopal, Syrox, Raptor, Rival, U-POL, and Vermeera brands. The company was formerly known as Axalta Coating Systems Bermuda Co., Ltd. and changed its name to Axalta Coating Systems Ltd. in August 2014. Axalta Coating Systems Ltd. was founded in 1866 and is headquartered in Philadelphia, Pennsylvania.</v>
      </c>
    </row>
    <row r="159" spans="1:20" x14ac:dyDescent="0.3">
      <c r="A159" s="12" t="s">
        <v>1101</v>
      </c>
      <c r="B159" s="10">
        <f>_xll.SNL.Clients.Office.Excel.Functions.SPG(A159,"SP_IPO_DATE")</f>
        <v>36717</v>
      </c>
      <c r="C159" s="5">
        <f>_xll.SNL.Clients.Office.Excel.Functions.SPG(A159, "SP_VOLUME_AVG_WEEKLY_TO_SHARES_OUT", , "1M")</f>
        <v>10.744043149134534</v>
      </c>
      <c r="D159" s="5">
        <f>_xll.SNL.Clients.Office.Excel.Functions.SPG(A159, "SP_VOLUME_AVG_WEEKLY_TO_SHARES_OUT", , "3M")</f>
        <v>9.9869674528936585</v>
      </c>
      <c r="E159" s="5">
        <f>_xll.SNL.Clients.Office.Excel.Functions.SPG(A159, "SP_VOLUME_AVG_DAILY_TO_1YR_AVG_DAILY", , "1M")</f>
        <v>113.32</v>
      </c>
      <c r="F159" s="5">
        <f>_xll.SNL.Clients.Office.Excel.Functions.SPG(A159, "SP_VOLUME_AVG_DAILY_TO_1YR_AVG_DAILY", , "3M")</f>
        <v>105.33</v>
      </c>
      <c r="G159" s="9" t="str">
        <f>_xll.SNL.Clients.Office.Excel.Functions.SPG(A159, "IQ_SECTOR")</f>
        <v>Information Technology</v>
      </c>
      <c r="H159" s="9" t="str">
        <f>_xll.SNL.Clients.Office.Excel.Functions.SPG(A159, "IQ_INDUSTRY_GROUP")</f>
        <v>Semiconductors and Semiconductor Equipment</v>
      </c>
      <c r="I159" s="9" t="str">
        <f>_xll.SNL.Clients.Office.Excel.Functions.SPG(A159, "IQ_INDUSTRY")</f>
        <v>Semiconductors and Semiconductor Equipment</v>
      </c>
      <c r="J159" s="9" t="str">
        <f>_xll.SNL.Clients.Office.Excel.Functions.SPG(A159, "IQ_PRIMARY_INDUSTRY")</f>
        <v>Semiconductor Materials and Equipment</v>
      </c>
      <c r="K159" s="9" t="str">
        <f>_xll.SNL.Clients.Office.Excel.Functions.SPG(A159, "NAICS_CODE", "Primary")</f>
        <v>333242 - Semiconductor Machinery Manufacturing</v>
      </c>
      <c r="L159" s="9" t="str">
        <f>_xll.SNL.Clients.Office.Excel.Functions.SPG(A159, "SP_TOPICTAG")</f>
        <v>Industrial Automation; Sensors; Process Automation</v>
      </c>
      <c r="M159" s="5">
        <f>_xll.SNL.Clients.Office.Excel.Functions.SPG(A159, "SP_PCT_SHARES_OWNED_ALL_INSTITUTIONS")</f>
        <v>97.9</v>
      </c>
      <c r="N159" s="9" t="str">
        <f>_xll.SNL.Clients.Office.Excel.Functions.SPG(A159, "RD_CREDIT_RATING_GLOBAL", "Issuer Credit Rating", "Local Currency LT|0")</f>
        <v/>
      </c>
      <c r="O159" s="9" t="str">
        <f>_xll.SNL.Clients.Office.Excel.Functions.SPG(A159, "RD_CWOL_GLOBAL", "Issuer Credit Rating", "Local Currency LT|0")</f>
        <v/>
      </c>
      <c r="P159" s="9" t="str">
        <f>_xll.SNL.Clients.Office.Excel.Functions.SPG(A159, "RD_RATING_ACTION_GLOBAL", "Issuer Credit Rating", "Local Currency LT|0")</f>
        <v/>
      </c>
      <c r="Q159" s="10" t="str">
        <f>_xll.SNL.Clients.Office.Excel.Functions.SPG(A159, "RD_LAST_REVIEW_DATE_GLOBAL", "Issuer Credit Rating", "Local Currency LT")</f>
        <v/>
      </c>
      <c r="R159" s="10" t="str">
        <f>_xll.SNL.Clients.Office.Excel.Functions.SPG(A159, "RD_CREDIT_RATING_DATE_GLOBAL", "Issuer Credit Rating", "Local Currency LT|0")</f>
        <v/>
      </c>
      <c r="S159" s="10" t="str">
        <f>_xll.SNL.Clients.Office.Excel.Functions.SPG(A159, "RD_CREDIT_WATCH_OUTLOOK_DATE_GLOBAL", "Issuer Credit Rating", "Local Currency LT|0")</f>
        <v/>
      </c>
      <c r="T159" s="13" t="str">
        <f>_xll.SNL.Clients.Office.Excel.Functions.SPG(A159, "SP_BUSINESS_DESCRIPTION")</f>
        <v>Axcelis Technologies, Inc. designs, manufactures, and services ion implantation and other processing equipment used in the fabrication of semiconductor chips in the United States, Japan, Europe, and Asia Pacific. The company offers high energy, high current, and medium current implanters for various application requirements. It also provides aftermarket lifecycle products and services, including used tools, spare parts, equipment upgrades, maintenance services, and customer training. It sells its equipment and services to semiconductor chip manufacturers through its direct sales force. The company was founded in 1978 and is headquartered in Beverly, Massachusetts.</v>
      </c>
    </row>
    <row r="160" spans="1:20" x14ac:dyDescent="0.3">
      <c r="A160" s="12" t="s">
        <v>58</v>
      </c>
      <c r="B160" s="10">
        <f>_xll.SNL.Clients.Office.Excel.Functions.SPG(A160,"SP_IPO_DATE")</f>
        <v>37019</v>
      </c>
      <c r="C160" s="5">
        <f>_xll.SNL.Clients.Office.Excel.Functions.SPG(A160, "SP_VOLUME_AVG_WEEKLY_TO_SHARES_OUT", , "1M")</f>
        <v>3.3783440602489918</v>
      </c>
      <c r="D160" s="5">
        <f>_xll.SNL.Clients.Office.Excel.Functions.SPG(A160, "SP_VOLUME_AVG_WEEKLY_TO_SHARES_OUT", , "3M")</f>
        <v>5.3045782656204361</v>
      </c>
      <c r="E160" s="5">
        <f>_xll.SNL.Clients.Office.Excel.Functions.SPG(A160, "SP_VOLUME_AVG_DAILY_TO_1YR_AVG_DAILY", , "1M")</f>
        <v>81.2</v>
      </c>
      <c r="F160" s="5">
        <f>_xll.SNL.Clients.Office.Excel.Functions.SPG(A160, "SP_VOLUME_AVG_DAILY_TO_1YR_AVG_DAILY", , "3M")</f>
        <v>127.5</v>
      </c>
      <c r="G160" s="9" t="str">
        <f>_xll.SNL.Clients.Office.Excel.Functions.SPG(A160, "IQ_SECTOR")</f>
        <v>Industrials</v>
      </c>
      <c r="H160" s="9" t="str">
        <f>_xll.SNL.Clients.Office.Excel.Functions.SPG(A160, "IQ_INDUSTRY_GROUP")</f>
        <v>Capital Goods</v>
      </c>
      <c r="I160" s="9" t="str">
        <f>_xll.SNL.Clients.Office.Excel.Functions.SPG(A160, "IQ_INDUSTRY")</f>
        <v>Aerospace and Defense</v>
      </c>
      <c r="J160" s="9" t="str">
        <f>_xll.SNL.Clients.Office.Excel.Functions.SPG(A160, "IQ_PRIMARY_INDUSTRY")</f>
        <v>Aerospace and Defense</v>
      </c>
      <c r="K160" s="9" t="str">
        <f>_xll.SNL.Clients.Office.Excel.Functions.SPG(A160, "NAICS_CODE", "Primary")</f>
        <v>332994 - Small Arms, Ordnance, and Ordnance Accessories Manufacturing</v>
      </c>
      <c r="L160" s="9" t="str">
        <f>_xll.SNL.Clients.Office.Excel.Functions.SPG(A160, "SP_TOPICTAG")</f>
        <v>Industrial Automation; Physical Security; Sensors</v>
      </c>
      <c r="M160" s="5">
        <f>_xll.SNL.Clients.Office.Excel.Functions.SPG(A160, "SP_PCT_SHARES_OWNED_ALL_INSTITUTIONS")</f>
        <v>81.06</v>
      </c>
      <c r="N160" s="9" t="str">
        <f>_xll.SNL.Clients.Office.Excel.Functions.SPG(A160, "RD_CREDIT_RATING_GLOBAL", "Issuer Credit Rating", "Local Currency LT|0")</f>
        <v/>
      </c>
      <c r="O160" s="9" t="str">
        <f>_xll.SNL.Clients.Office.Excel.Functions.SPG(A160, "RD_CWOL_GLOBAL", "Issuer Credit Rating", "Local Currency LT|0")</f>
        <v/>
      </c>
      <c r="P160" s="9" t="str">
        <f>_xll.SNL.Clients.Office.Excel.Functions.SPG(A160, "RD_RATING_ACTION_GLOBAL", "Issuer Credit Rating", "Local Currency LT|0")</f>
        <v/>
      </c>
      <c r="Q160" s="10" t="str">
        <f>_xll.SNL.Clients.Office.Excel.Functions.SPG(A160, "RD_LAST_REVIEW_DATE_GLOBAL", "Issuer Credit Rating", "Local Currency LT")</f>
        <v/>
      </c>
      <c r="R160" s="10" t="str">
        <f>_xll.SNL.Clients.Office.Excel.Functions.SPG(A160, "RD_CREDIT_RATING_DATE_GLOBAL", "Issuer Credit Rating", "Local Currency LT|0")</f>
        <v/>
      </c>
      <c r="S160" s="10" t="str">
        <f>_xll.SNL.Clients.Office.Excel.Functions.SPG(A160, "RD_CREDIT_WATCH_OUTLOOK_DATE_GLOBAL", "Issuer Credit Rating", "Local Currency LT|0")</f>
        <v/>
      </c>
      <c r="T160" s="13" t="str">
        <f>_xll.SNL.Clients.Office.Excel.Functions.SPG(A160, "SP_BUSINESS_DESCRIPTION")</f>
        <v>Axon Enterprise, Inc. develops, manufactures, and sells conducted energy devices (CEDs) under the TASER brand in the United States and internationally. It operates through two segments, Software and Sensors, and TASER. The company also offers hardware and cloud-based software solutions that enable law enforcement to capture, securely store, manage, share, and analyze video and other digital evidence. Its products include axon officer safety plan; taser 10, taser7, taser X26P, taser X2, taser 7 CQ, and civilian series; cameras, such as axon body, axon flex, axon fleet, axon air, axon signal sidearm, axon signal vehicle, axon interview, and axon interview portable kit; software, including axon records, evidence, standards, commander, performance, auto-transcribe, justice, investigate, respond, and justice, my90, and redaction assistant; mobile applications, and training services, as well as hardware extended warranties; and Axon docks, cartridges, and batteries. The company sells its products through its direct sales, distribution partners, online store, and third-party resellers. Axon Enterprise, Inc. has a strategic partnership with Fusus, Inc. to expand bility to aggregate live video, data, and sensor feeds. It serves law enforcement, federal, correction, fire, EMS, campus, justice healthcare, retail, private security, and personal safety industries. The company was formerly known as TASER International, Inc. and changed its name to Axon Enterprise, Inc. in April 2017. Axon Enterprise, Inc. was incorporated in 1993 and is headquartered in Scottsdale, Arizona.</v>
      </c>
    </row>
    <row r="161" spans="1:20" x14ac:dyDescent="0.3">
      <c r="A161" s="12" t="s">
        <v>1102</v>
      </c>
      <c r="B161" s="10">
        <f>_xll.SNL.Clients.Office.Excel.Functions.SPG(A161,"SP_IPO_DATE")</f>
        <v>38425</v>
      </c>
      <c r="C161" s="5">
        <f>_xll.SNL.Clients.Office.Excel.Functions.SPG(A161, "SP_VOLUME_AVG_WEEKLY_TO_SHARES_OUT", , "1M")</f>
        <v>3.7201944721363263</v>
      </c>
      <c r="D161" s="5">
        <f>_xll.SNL.Clients.Office.Excel.Functions.SPG(A161, "SP_VOLUME_AVG_WEEKLY_TO_SHARES_OUT", , "3M")</f>
        <v>3.7107693416116465</v>
      </c>
      <c r="E161" s="5">
        <f>_xll.SNL.Clients.Office.Excel.Functions.SPG(A161, "SP_VOLUME_AVG_DAILY_TO_1YR_AVG_DAILY", , "1M")</f>
        <v>79.709999999999994</v>
      </c>
      <c r="F161" s="5">
        <f>_xll.SNL.Clients.Office.Excel.Functions.SPG(A161, "SP_VOLUME_AVG_DAILY_TO_1YR_AVG_DAILY", , "3M")</f>
        <v>79.5</v>
      </c>
      <c r="G161" s="9" t="str">
        <f>_xll.SNL.Clients.Office.Excel.Functions.SPG(A161, "IQ_SECTOR")</f>
        <v>Financials</v>
      </c>
      <c r="H161" s="9" t="str">
        <f>_xll.SNL.Clients.Office.Excel.Functions.SPG(A161, "IQ_INDUSTRY_GROUP")</f>
        <v>Banks</v>
      </c>
      <c r="I161" s="9" t="str">
        <f>_xll.SNL.Clients.Office.Excel.Functions.SPG(A161, "IQ_INDUSTRY")</f>
        <v>Banks</v>
      </c>
      <c r="J161" s="9" t="str">
        <f>_xll.SNL.Clients.Office.Excel.Functions.SPG(A161, "IQ_PRIMARY_INDUSTRY")</f>
        <v>Regional Banks</v>
      </c>
      <c r="K161" s="9" t="str">
        <f>_xll.SNL.Clients.Office.Excel.Functions.SPG(A161, "NAICS_CODE", "Primary")</f>
        <v>522180 - Savings Institutions and Other Depository Credit Intermediation</v>
      </c>
      <c r="L161" s="9" t="str">
        <f>_xll.SNL.Clients.Office.Excel.Functions.SPG(A161, "SP_TOPICTAG")</f>
        <v>Consumer Lending; Digital Asset Management; Digital Brokerage; Banking as a Service</v>
      </c>
      <c r="M161" s="5">
        <f>_xll.SNL.Clients.Office.Excel.Functions.SPG(A161, "SP_PCT_SHARES_OWNED_ALL_INSTITUTIONS")</f>
        <v>83.74</v>
      </c>
      <c r="N161" s="9" t="str">
        <f>_xll.SNL.Clients.Office.Excel.Functions.SPG(A161, "RD_CREDIT_RATING_GLOBAL", "Issuer Credit Rating", "Local Currency LT|0")</f>
        <v/>
      </c>
      <c r="O161" s="9" t="str">
        <f>_xll.SNL.Clients.Office.Excel.Functions.SPG(A161, "RD_CWOL_GLOBAL", "Issuer Credit Rating", "Local Currency LT|0")</f>
        <v/>
      </c>
      <c r="P161" s="9" t="str">
        <f>_xll.SNL.Clients.Office.Excel.Functions.SPG(A161, "RD_RATING_ACTION_GLOBAL", "Issuer Credit Rating", "Local Currency LT|0")</f>
        <v/>
      </c>
      <c r="Q161" s="10" t="str">
        <f>_xll.SNL.Clients.Office.Excel.Functions.SPG(A161, "RD_LAST_REVIEW_DATE_GLOBAL", "Issuer Credit Rating", "Local Currency LT")</f>
        <v/>
      </c>
      <c r="R161" s="10" t="str">
        <f>_xll.SNL.Clients.Office.Excel.Functions.SPG(A161, "RD_CREDIT_RATING_DATE_GLOBAL", "Issuer Credit Rating", "Local Currency LT|0")</f>
        <v/>
      </c>
      <c r="S161" s="10" t="str">
        <f>_xll.SNL.Clients.Office.Excel.Functions.SPG(A161, "RD_CREDIT_WATCH_OUTLOOK_DATE_GLOBAL", "Issuer Credit Rating", "Local Currency LT|0")</f>
        <v/>
      </c>
      <c r="T161" s="13" t="str">
        <f>_xll.SNL.Clients.Office.Excel.Functions.SPG(A161, "SP_BUSINESS_DESCRIPTION")</f>
        <v>Axos Financial, Inc., together with its subsidiaries, provides consumer and business banking products in the United States. It operates through two segments, Banking Business and Securities Business. It offers deposits products, including consumer and business checking, savings, time deposit, and commercial and deposits. The company also provides residential single family, multifamily, and commercial mortgage loans; commercial real estate secured, commercial and industrial non-real estate, and auto and consumer loans. In addition, it offers various investment and wealth management services, such as disclosed clearing, recordkeeping, trade reporting, and reorganization assistance services, as well as margin loans and securities lending services. The company was formerly known as BofI Holding, Inc. and changed its name to Axos Financial, Inc. in September 2018. Axos Financial, Inc. was incorporated in 1999 and is based in Las Vegas, Nevada.</v>
      </c>
    </row>
    <row r="162" spans="1:20" x14ac:dyDescent="0.3">
      <c r="A162" s="12" t="s">
        <v>1103</v>
      </c>
      <c r="B162" s="10" t="str">
        <f>_xll.SNL.Clients.Office.Excel.Functions.SPG(A162,"SP_IPO_DATE")</f>
        <v/>
      </c>
      <c r="C162" s="5">
        <f>_xll.SNL.Clients.Office.Excel.Functions.SPG(A162, "SP_VOLUME_AVG_WEEKLY_TO_SHARES_OUT", , "1M")</f>
        <v>5.5539208509673053</v>
      </c>
      <c r="D162" s="5">
        <f>_xll.SNL.Clients.Office.Excel.Functions.SPG(A162, "SP_VOLUME_AVG_WEEKLY_TO_SHARES_OUT", , "3M")</f>
        <v>8.5146926164128747</v>
      </c>
      <c r="E162" s="5">
        <f>_xll.SNL.Clients.Office.Excel.Functions.SPG(A162, "SP_VOLUME_AVG_DAILY_TO_1YR_AVG_DAILY", , "1M")</f>
        <v>87.2</v>
      </c>
      <c r="F162" s="5">
        <f>_xll.SNL.Clients.Office.Excel.Functions.SPG(A162, "SP_VOLUME_AVG_DAILY_TO_1YR_AVG_DAILY", , "3M")</f>
        <v>133.68</v>
      </c>
      <c r="G162" s="9" t="str">
        <f>_xll.SNL.Clients.Office.Excel.Functions.SPG(A162, "IQ_SECTOR")</f>
        <v>Health Care</v>
      </c>
      <c r="H162" s="9" t="str">
        <f>_xll.SNL.Clients.Office.Excel.Functions.SPG(A162, "IQ_INDUSTRY_GROUP")</f>
        <v>Pharmaceuticals, Biotechnology and Life Sciences</v>
      </c>
      <c r="I162" s="9" t="str">
        <f>_xll.SNL.Clients.Office.Excel.Functions.SPG(A162, "IQ_INDUSTRY")</f>
        <v>Life Sciences Tools and Services</v>
      </c>
      <c r="J162" s="9" t="str">
        <f>_xll.SNL.Clients.Office.Excel.Functions.SPG(A162, "IQ_PRIMARY_INDUSTRY")</f>
        <v>Life Sciences Tools and Services</v>
      </c>
      <c r="K162" s="9" t="str">
        <f>_xll.SNL.Clients.Office.Excel.Functions.SPG(A162, "NAICS_CODE", "Primary")</f>
        <v>541715 - Research and Development in the Physical, Engineering, and Life Sciences (except Nanotechnology and Biotechnology)</v>
      </c>
      <c r="L162" s="9" t="str">
        <f>_xll.SNL.Clients.Office.Excel.Functions.SPG(A162, "SP_TOPICTAG")</f>
        <v>Health Diagnostics; Natural Language Processing; Genetics; Artificial Intelligence</v>
      </c>
      <c r="M162" s="5">
        <f>_xll.SNL.Clients.Office.Excel.Functions.SPG(A162, "SP_PCT_SHARES_OWNED_ALL_INSTITUTIONS")</f>
        <v>105.98</v>
      </c>
      <c r="N162" s="9" t="str">
        <f>_xll.SNL.Clients.Office.Excel.Functions.SPG(A162, "RD_CREDIT_RATING_GLOBAL", "Issuer Credit Rating", "Local Currency LT|0")</f>
        <v>NR</v>
      </c>
      <c r="O162" s="9" t="str">
        <f>_xll.SNL.Clients.Office.Excel.Functions.SPG(A162, "RD_CWOL_GLOBAL", "Issuer Credit Rating", "Local Currency LT|0")</f>
        <v>NR</v>
      </c>
      <c r="P162" s="9" t="str">
        <f>_xll.SNL.Clients.Office.Excel.Functions.SPG(A162, "RD_RATING_ACTION_GLOBAL", "Issuer Credit Rating", "Local Currency LT|0")</f>
        <v>Not Rated | CreditWatch/Outlook (04/07/2022)</v>
      </c>
      <c r="Q162" s="10">
        <f>_xll.SNL.Clients.Office.Excel.Functions.SPG(A162, "RD_LAST_REVIEW_DATE_GLOBAL", "Issuer Credit Rating", "Local Currency LT")</f>
        <v>44658</v>
      </c>
      <c r="R162" s="10">
        <f>_xll.SNL.Clients.Office.Excel.Functions.SPG(A162, "RD_CREDIT_RATING_DATE_GLOBAL", "Issuer Credit Rating", "Local Currency LT|0")</f>
        <v>44658</v>
      </c>
      <c r="S162" s="10">
        <f>_xll.SNL.Clients.Office.Excel.Functions.SPG(A162, "RD_CREDIT_WATCH_OUTLOOK_DATE_GLOBAL", "Issuer Credit Rating", "Local Currency LT|0")</f>
        <v>44658</v>
      </c>
      <c r="T162" s="13" t="str">
        <f>_xll.SNL.Clients.Office.Excel.Functions.SPG(A162, "SP_BUSINESS_DESCRIPTION")</f>
        <v>Azenta, Inc. provides biological and chemical compound sample exploration and management solutions for the life sciences market in the United States, Africa, China, the United Kingdom, rest of Europe, the Asia Pacific, and internationally. The company operates through three reportable segments: Sample Management Solutions, Multiomics, and B Medical Systems. The Sample Management Solutions segment provides sample management products and solutions, including automated stores, cryogenic systems, automated sample tubes, consumables and instruments, and controlled rate thawing devices, as well as sample repository services. This segment also offers consultation services to clients throughout their experimental design and implementation processes. The Multiomics segment provides genomic and other sample analysis services comprising gene sequencing, synthesis editing, and related services. The B Medical Systems segment manufactures and distributes temperature-controlled storage and transportation solutions to governments, health institutions, and non-government organizations. The company was formerly known as Brooks Automation, Inc. and changed its name to Azenta, Inc. in December 2021. Azenta, Inc. was founded in 1978 and is headquartered in Burlington, Massachusetts.</v>
      </c>
    </row>
    <row r="163" spans="1:20" x14ac:dyDescent="0.3">
      <c r="A163" s="12" t="s">
        <v>1104</v>
      </c>
      <c r="B163" s="10" t="str">
        <f>_xll.SNL.Clients.Office.Excel.Functions.SPG(A163,"SP_IPO_DATE")</f>
        <v/>
      </c>
      <c r="C163" s="5">
        <f>_xll.SNL.Clients.Office.Excel.Functions.SPG(A163, "SP_VOLUME_AVG_WEEKLY_TO_SHARES_OUT", , "1M")</f>
        <v>3.6208126499745266</v>
      </c>
      <c r="D163" s="5">
        <f>_xll.SNL.Clients.Office.Excel.Functions.SPG(A163, "SP_VOLUME_AVG_WEEKLY_TO_SHARES_OUT", , "3M")</f>
        <v>3.392239844398083</v>
      </c>
      <c r="E163" s="5">
        <f>_xll.SNL.Clients.Office.Excel.Functions.SPG(A163, "SP_VOLUME_AVG_DAILY_TO_1YR_AVG_DAILY", , "1M")</f>
        <v>94.4</v>
      </c>
      <c r="F163" s="5">
        <f>_xll.SNL.Clients.Office.Excel.Functions.SPG(A163, "SP_VOLUME_AVG_DAILY_TO_1YR_AVG_DAILY", , "3M")</f>
        <v>88.44</v>
      </c>
      <c r="G163" s="9" t="str">
        <f>_xll.SNL.Clients.Office.Excel.Functions.SPG(A163, "IQ_SECTOR")</f>
        <v>Industrials</v>
      </c>
      <c r="H163" s="9" t="str">
        <f>_xll.SNL.Clients.Office.Excel.Functions.SPG(A163, "IQ_INDUSTRY_GROUP")</f>
        <v>Capital Goods</v>
      </c>
      <c r="I163" s="9" t="str">
        <f>_xll.SNL.Clients.Office.Excel.Functions.SPG(A163, "IQ_INDUSTRY")</f>
        <v>Building Products</v>
      </c>
      <c r="J163" s="9" t="str">
        <f>_xll.SNL.Clients.Office.Excel.Functions.SPG(A163, "IQ_PRIMARY_INDUSTRY")</f>
        <v>Building Products</v>
      </c>
      <c r="K163" s="9" t="str">
        <f>_xll.SNL.Clients.Office.Excel.Functions.SPG(A163, "NAICS_CODE", "Primary")</f>
        <v>335132 - Commercial, Industrial, and Institutional Electric Lighting Fixture Manufacturing</v>
      </c>
      <c r="L163" s="9" t="str">
        <f>_xll.SNL.Clients.Office.Excel.Functions.SPG(A163, "SP_TOPICTAG")</f>
        <v/>
      </c>
      <c r="M163" s="5">
        <f>_xll.SNL.Clients.Office.Excel.Functions.SPG(A163, "SP_PCT_SHARES_OWNED_ALL_INSTITUTIONS")</f>
        <v>92.42</v>
      </c>
      <c r="N163" s="9" t="str">
        <f>_xll.SNL.Clients.Office.Excel.Functions.SPG(A163, "RD_CREDIT_RATING_GLOBAL", "Issuer Credit Rating", "Local Currency LT|0")</f>
        <v>BB-</v>
      </c>
      <c r="O163" s="9" t="str">
        <f>_xll.SNL.Clients.Office.Excel.Functions.SPG(A163, "RD_CWOL_GLOBAL", "Issuer Credit Rating", "Local Currency LT|0")</f>
        <v>Stable</v>
      </c>
      <c r="P163" s="9" t="str">
        <f>_xll.SNL.Clients.Office.Excel.Functions.SPG(A163, "RD_RATING_ACTION_GLOBAL", "Issuer Credit Rating", "Local Currency LT|0")</f>
        <v>Upgrade | CreditWatch/Outlook (11/18/2024)</v>
      </c>
      <c r="Q163" s="10">
        <f>_xll.SNL.Clients.Office.Excel.Functions.SPG(A163, "RD_LAST_REVIEW_DATE_GLOBAL", "Issuer Credit Rating", "Local Currency LT")</f>
        <v>45614</v>
      </c>
      <c r="R163" s="10">
        <f>_xll.SNL.Clients.Office.Excel.Functions.SPG(A163, "RD_CREDIT_RATING_DATE_GLOBAL", "Issuer Credit Rating", "Local Currency LT|0")</f>
        <v>45614</v>
      </c>
      <c r="S163" s="10">
        <f>_xll.SNL.Clients.Office.Excel.Functions.SPG(A163, "RD_CREDIT_WATCH_OUTLOOK_DATE_GLOBAL", "Issuer Credit Rating", "Local Currency LT|0")</f>
        <v>45614</v>
      </c>
      <c r="T163" s="13" t="str">
        <f>_xll.SNL.Clients.Office.Excel.Functions.SPG(A163, "SP_BUSINESS_DESCRIPTION")</f>
        <v>AZZ Inc. provides hot-dip galvanizing and coil coating solutions in North America. It offers metal finishing solutions for corrosion protection, including hot-dip galvanizing, spin galvanizing, powder coating, anodizing, and plating to steel fabrication and other industries, as well as to fabricators or manufacturers that provide services to the transmission and distribution, bridge and highway, petrochemical, and general industrial markets; and original equipment manufacturers. It also provides aesthetic and corrosion protective coatings and related value-added services for steel and aluminum coil primarily serving the construction; appliance; heating, ventilation, and air conditioning; container; transportation; and other end markets. The company was incorporated in 1956 and is headquartered in Fort Worth, Texas.</v>
      </c>
    </row>
    <row r="164" spans="1:20" x14ac:dyDescent="0.3">
      <c r="A164" s="12" t="s">
        <v>1105</v>
      </c>
      <c r="B164" s="10">
        <f>_xll.SNL.Clients.Office.Excel.Functions.SPG(A164,"SP_IPO_DATE")</f>
        <v>38267</v>
      </c>
      <c r="C164" s="5">
        <f>_xll.SNL.Clients.Office.Excel.Functions.SPG(A164, "SP_VOLUME_AVG_WEEKLY_TO_SHARES_OUT", , "1M")</f>
        <v>9.4161137083886093</v>
      </c>
      <c r="D164" s="5">
        <f>_xll.SNL.Clients.Office.Excel.Functions.SPG(A164, "SP_VOLUME_AVG_WEEKLY_TO_SHARES_OUT", , "3M")</f>
        <v>10.001555405396394</v>
      </c>
      <c r="E164" s="5">
        <f>_xll.SNL.Clients.Office.Excel.Functions.SPG(A164, "SP_VOLUME_AVG_DAILY_TO_1YR_AVG_DAILY", , "1M")</f>
        <v>122.65</v>
      </c>
      <c r="F164" s="5">
        <f>_xll.SNL.Clients.Office.Excel.Functions.SPG(A164, "SP_VOLUME_AVG_DAILY_TO_1YR_AVG_DAILY", , "3M")</f>
        <v>130.27000000000001</v>
      </c>
      <c r="G164" s="9" t="str">
        <f>_xll.SNL.Clients.Office.Excel.Functions.SPG(A164, "IQ_SECTOR")</f>
        <v>Consumer Staples</v>
      </c>
      <c r="H164" s="9" t="str">
        <f>_xll.SNL.Clients.Office.Excel.Functions.SPG(A164, "IQ_INDUSTRY_GROUP")</f>
        <v>Food, Beverage and Tobacco</v>
      </c>
      <c r="I164" s="9" t="str">
        <f>_xll.SNL.Clients.Office.Excel.Functions.SPG(A164, "IQ_INDUSTRY")</f>
        <v>Food Products</v>
      </c>
      <c r="J164" s="9" t="str">
        <f>_xll.SNL.Clients.Office.Excel.Functions.SPG(A164, "IQ_PRIMARY_INDUSTRY")</f>
        <v>Packaged Foods and Meats</v>
      </c>
      <c r="K164" s="9" t="str">
        <f>_xll.SNL.Clients.Office.Excel.Functions.SPG(A164, "NAICS_CODE", "Primary")</f>
        <v>31142 - Fruit and Vegetable Canning, Pickling, and Drying</v>
      </c>
      <c r="L164" s="9" t="str">
        <f>_xll.SNL.Clients.Office.Excel.Functions.SPG(A164, "SP_TOPICTAG")</f>
        <v>Fast-Moving Consumer Goods; Green Consumer Goods; Organic</v>
      </c>
      <c r="M164" s="5">
        <f>_xll.SNL.Clients.Office.Excel.Functions.SPG(A164, "SP_PCT_SHARES_OWNED_ALL_INSTITUTIONS")</f>
        <v>68.510000000000005</v>
      </c>
      <c r="N164" s="9" t="str">
        <f>_xll.SNL.Clients.Office.Excel.Functions.SPG(A164, "RD_CREDIT_RATING_GLOBAL", "Issuer Credit Rating", "Local Currency LT|0")</f>
        <v>B-</v>
      </c>
      <c r="O164" s="9" t="str">
        <f>_xll.SNL.Clients.Office.Excel.Functions.SPG(A164, "RD_CWOL_GLOBAL", "Issuer Credit Rating", "Local Currency LT|0")</f>
        <v>Positive</v>
      </c>
      <c r="P164" s="9" t="str">
        <f>_xll.SNL.Clients.Office.Excel.Functions.SPG(A164, "RD_RATING_ACTION_GLOBAL", "Issuer Credit Rating", "Local Currency LT|0")</f>
        <v>CreditWatch/Outlook (03/13/2024)</v>
      </c>
      <c r="Q164" s="10">
        <f>_xll.SNL.Clients.Office.Excel.Functions.SPG(A164, "RD_LAST_REVIEW_DATE_GLOBAL", "Issuer Credit Rating", "Local Currency LT")</f>
        <v>45554</v>
      </c>
      <c r="R164" s="10">
        <f>_xll.SNL.Clients.Office.Excel.Functions.SPG(A164, "RD_CREDIT_RATING_DATE_GLOBAL", "Issuer Credit Rating", "Local Currency LT|0")</f>
        <v>44791</v>
      </c>
      <c r="S164" s="10">
        <f>_xll.SNL.Clients.Office.Excel.Functions.SPG(A164, "RD_CREDIT_WATCH_OUTLOOK_DATE_GLOBAL", "Issuer Credit Rating", "Local Currency LT|0")</f>
        <v>45364</v>
      </c>
      <c r="T164" s="13" t="str">
        <f>_xll.SNL.Clients.Office.Excel.Functions.SPG(A164, "SP_BUSINESS_DESCRIPTION")</f>
        <v>B&amp;G Foods, Inc. manufactures, sells, and distributes a portfolio of shelf-stable and frozen foods, and household products in the United States, Canada, and Puerto Rico. The company’s products include frozen and canned vegetables, vegetables, canola and other cooking oils, vegetable shortening, cooking sprays, oatmeal and other hot cereals, fruit spreads, canned meats and beans, bagel chips, spices, seasonings, hot sauces, wine vinegar, maple syrups, molasses, salad dressings, pizza crusts, Mexican-style sauces, dry soups, taco shells and kits, salsas, pickles, peppers, tomato-based products, crackers, baking powder and soda, corn starch, nut clusters, and other specialty products. It markets its products under various brands, including Ac’cent, B&amp;G, B&amp;M, Baker’s Joy, Bear Creek Country Kitchens, Brer Rabbit, Canoleo, Cary’s, Clabber Girl, Cream of Rice, Cream of Wheat, Crisco, Dash, Davis, Devonsheer, Don Pepino, Durkee, Grandma’s Molasses, Green Giant, Joan of Arc, Las Palmas, Le Sueur, MacDonald’s, Mama Mary’s, Maple Grove Farms of Vermont, McCann’s, Molly McButter, New York Flatbreads, New York Style, Old London, Ortega, Polaner, Red Devil, Regina, Rumford, Sa-són, Sclafani, Spice Islands, Spring Tree, Sugar Twin, Tone’s, Trappey’s, TrueNorth, Underwood, Vermont Maid, Victoria, Weber, and Wright’s. The company also sells, markets, and distributes household products under the Static Guard brand. It sells and distributes its products directly, as well as through a network of independent brokers and distributors to supermarket chains, foodservice outlets, mass merchants, warehouse clubs, non-food outlets, and specialty distributors. The company was formerly known as B&amp;G Foods Holdings Corp. and changed its name to B&amp;G Foods, Inc. in October 2004. B&amp;G Foods, Inc. was founded in 1822 and is headquartered in Parsippany, New Jersey.</v>
      </c>
    </row>
    <row r="165" spans="1:20" x14ac:dyDescent="0.3">
      <c r="A165" s="12" t="s">
        <v>1106</v>
      </c>
      <c r="B165" s="10" t="str">
        <f>_xll.SNL.Clients.Office.Excel.Functions.SPG(A165,"SP_IPO_DATE")</f>
        <v/>
      </c>
      <c r="C165" s="5">
        <f>_xll.SNL.Clients.Office.Excel.Functions.SPG(A165, "SP_VOLUME_AVG_WEEKLY_TO_SHARES_OUT", , "1M")</f>
        <v>3.6253607920351998</v>
      </c>
      <c r="D165" s="5">
        <f>_xll.SNL.Clients.Office.Excel.Functions.SPG(A165, "SP_VOLUME_AVG_WEEKLY_TO_SHARES_OUT", , "3M")</f>
        <v>3.4446728665174087</v>
      </c>
      <c r="E165" s="5">
        <f>_xll.SNL.Clients.Office.Excel.Functions.SPG(A165, "SP_VOLUME_AVG_DAILY_TO_1YR_AVG_DAILY", , "1M")</f>
        <v>117.77</v>
      </c>
      <c r="F165" s="5">
        <f>_xll.SNL.Clients.Office.Excel.Functions.SPG(A165, "SP_VOLUME_AVG_DAILY_TO_1YR_AVG_DAILY", , "3M")</f>
        <v>111.9</v>
      </c>
      <c r="G165" s="9" t="str">
        <f>_xll.SNL.Clients.Office.Excel.Functions.SPG(A165, "IQ_SECTOR")</f>
        <v>Information Technology</v>
      </c>
      <c r="H165" s="9" t="str">
        <f>_xll.SNL.Clients.Office.Excel.Functions.SPG(A165, "IQ_INDUSTRY_GROUP")</f>
        <v>Technology Hardware and Equipment</v>
      </c>
      <c r="I165" s="9" t="str">
        <f>_xll.SNL.Clients.Office.Excel.Functions.SPG(A165, "IQ_INDUSTRY")</f>
        <v>Electronic Equipment, Instruments and Components</v>
      </c>
      <c r="J165" s="9" t="str">
        <f>_xll.SNL.Clients.Office.Excel.Functions.SPG(A165, "IQ_PRIMARY_INDUSTRY")</f>
        <v>Electronic Equipment and Instruments</v>
      </c>
      <c r="K165" s="9" t="str">
        <f>_xll.SNL.Clients.Office.Excel.Functions.SPG(A165, "NAICS_CODE", "Primary")</f>
        <v>333310 - Commercial and Service Industry Machinery Manufacturing</v>
      </c>
      <c r="L165" s="9" t="str">
        <f>_xll.SNL.Clients.Office.Excel.Functions.SPG(A165, "SP_TOPICTAG")</f>
        <v>Environmental Engineering; RFID (Radio Frequency Identification); Sensors; Smart Cities</v>
      </c>
      <c r="M165" s="5">
        <f>_xll.SNL.Clients.Office.Excel.Functions.SPG(A165, "SP_PCT_SHARES_OWNED_ALL_INSTITUTIONS")</f>
        <v>93.08</v>
      </c>
      <c r="N165" s="9" t="str">
        <f>_xll.SNL.Clients.Office.Excel.Functions.SPG(A165, "RD_CREDIT_RATING_GLOBAL", "Issuer Credit Rating", "Local Currency LT|0")</f>
        <v/>
      </c>
      <c r="O165" s="9" t="str">
        <f>_xll.SNL.Clients.Office.Excel.Functions.SPG(A165, "RD_CWOL_GLOBAL", "Issuer Credit Rating", "Local Currency LT|0")</f>
        <v/>
      </c>
      <c r="P165" s="9" t="str">
        <f>_xll.SNL.Clients.Office.Excel.Functions.SPG(A165, "RD_RATING_ACTION_GLOBAL", "Issuer Credit Rating", "Local Currency LT|0")</f>
        <v/>
      </c>
      <c r="Q165" s="10" t="str">
        <f>_xll.SNL.Clients.Office.Excel.Functions.SPG(A165, "RD_LAST_REVIEW_DATE_GLOBAL", "Issuer Credit Rating", "Local Currency LT")</f>
        <v/>
      </c>
      <c r="R165" s="10" t="str">
        <f>_xll.SNL.Clients.Office.Excel.Functions.SPG(A165, "RD_CREDIT_RATING_DATE_GLOBAL", "Issuer Credit Rating", "Local Currency LT|0")</f>
        <v/>
      </c>
      <c r="S165" s="10" t="str">
        <f>_xll.SNL.Clients.Office.Excel.Functions.SPG(A165, "RD_CREDIT_WATCH_OUTLOOK_DATE_GLOBAL", "Issuer Credit Rating", "Local Currency LT|0")</f>
        <v/>
      </c>
      <c r="T165" s="13" t="str">
        <f>_xll.SNL.Clients.Office.Excel.Functions.SPG(A165, "SP_BUSINESS_DESCRIPTION")</f>
        <v>Badger Meter, Inc. manufactures and markets flow measurement, quality, control, and communication solutions worldwide. It offers mechanical or static water meters, and related radio and software technologies and services to municipal water utilities market. The company also provides flow instrumentation products, including meters, valves, and other sensing instruments to measure and control fluids going through a pipe or pipeline, including water, air, steam, and other liquids and gases to original equipment manufacturers as the primary flow measurement device within a product or system, as well as through manufacturers’ representatives. In addition, the company offers ORION Cellular endpoints to power network as a service; ORION mobile read endpoints support for deploying AMR solution; radio products; hardware, instruments, and sensors, and related software, to enhance connected data to a water utility's operation; water quality monitoring solutions, including optical sensing and electrochemical instruments; and high frequency pressure and leak detection sensors to aid in burst pipe and leak events; as well as BEACON, a secure cloud-hosted software suite that establishes alerts for specific conditions and allows consumer engagement tools that permit end water customers to view and manage their water usage activity. Its flow instrumentation products are used in water/wastewater, heating, ventilating and air conditioning, and corporate sustainability markets. The company serves water utilities, commercial, and industrial industries; and provides training, project management, technical support, and other collaborative services for customers. It sells its products and software directly, as well as through resellers and representatives. The company was incorporated in 1905 and is based in Milwaukee, Wisconsin.</v>
      </c>
    </row>
    <row r="166" spans="1:20" x14ac:dyDescent="0.3">
      <c r="A166" s="12" t="s">
        <v>59</v>
      </c>
      <c r="B166" s="10" t="str">
        <f>_xll.SNL.Clients.Office.Excel.Functions.SPG(A166,"SP_IPO_DATE")</f>
        <v/>
      </c>
      <c r="C166" s="5">
        <f>_xll.SNL.Clients.Office.Excel.Functions.SPG(A166, "SP_VOLUME_AVG_WEEKLY_TO_SHARES_OUT", , "1M")</f>
        <v>4.1798848771458008</v>
      </c>
      <c r="D166" s="5">
        <f>_xll.SNL.Clients.Office.Excel.Functions.SPG(A166, "SP_VOLUME_AVG_WEEKLY_TO_SHARES_OUT", , "3M")</f>
        <v>3.4268479062881392</v>
      </c>
      <c r="E166" s="5">
        <f>_xll.SNL.Clients.Office.Excel.Functions.SPG(A166, "SP_VOLUME_AVG_DAILY_TO_1YR_AVG_DAILY", , "1M")</f>
        <v>122.67</v>
      </c>
      <c r="F166" s="5">
        <f>_xll.SNL.Clients.Office.Excel.Functions.SPG(A166, "SP_VOLUME_AVG_DAILY_TO_1YR_AVG_DAILY", , "3M")</f>
        <v>100.57</v>
      </c>
      <c r="G166" s="9" t="str">
        <f>_xll.SNL.Clients.Office.Excel.Functions.SPG(A166, "IQ_SECTOR")</f>
        <v>Energy</v>
      </c>
      <c r="H166" s="9" t="str">
        <f>_xll.SNL.Clients.Office.Excel.Functions.SPG(A166, "IQ_INDUSTRY_GROUP")</f>
        <v>Energy</v>
      </c>
      <c r="I166" s="9" t="str">
        <f>_xll.SNL.Clients.Office.Excel.Functions.SPG(A166, "IQ_INDUSTRY")</f>
        <v>Energy Equipment and Services</v>
      </c>
      <c r="J166" s="9" t="str">
        <f>_xll.SNL.Clients.Office.Excel.Functions.SPG(A166, "IQ_PRIMARY_INDUSTRY")</f>
        <v>Oil and Gas Equipment and Services</v>
      </c>
      <c r="K166" s="9" t="str">
        <f>_xll.SNL.Clients.Office.Excel.Functions.SPG(A166, "NAICS_CODE", "Primary")</f>
        <v>333132 - Oil and Gas Field Machinery and Equipment Manufacturing</v>
      </c>
      <c r="L166" s="9" t="str">
        <f>_xll.SNL.Clients.Office.Excel.Functions.SPG(A166, "SP_TOPICTAG")</f>
        <v>Clean Energy; Energy Storage; Industrial Automation; Mining Technology; Sensors; CleanTech; ClimateTech</v>
      </c>
      <c r="M166" s="5">
        <f>_xll.SNL.Clients.Office.Excel.Functions.SPG(A166, "SP_PCT_SHARES_OWNED_ALL_INSTITUTIONS")</f>
        <v>94.43</v>
      </c>
      <c r="N166" s="9" t="str">
        <f>_xll.SNL.Clients.Office.Excel.Functions.SPG(A166, "RD_CREDIT_RATING_GLOBAL", "Issuer Credit Rating", "Local Currency LT|0")</f>
        <v>A-</v>
      </c>
      <c r="O166" s="9" t="str">
        <f>_xll.SNL.Clients.Office.Excel.Functions.SPG(A166, "RD_CWOL_GLOBAL", "Issuer Credit Rating", "Local Currency LT|0")</f>
        <v>Stable</v>
      </c>
      <c r="P166" s="9" t="str">
        <f>_xll.SNL.Clients.Office.Excel.Functions.SPG(A166, "RD_RATING_ACTION_GLOBAL", "Issuer Credit Rating", "Local Currency LT|0")</f>
        <v>CreditWatch/Outlook (10/29/2021)</v>
      </c>
      <c r="Q166" s="10">
        <f>_xll.SNL.Clients.Office.Excel.Functions.SPG(A166, "RD_LAST_REVIEW_DATE_GLOBAL", "Issuer Credit Rating", "Local Currency LT")</f>
        <v>45377</v>
      </c>
      <c r="R166" s="10">
        <f>_xll.SNL.Clients.Office.Excel.Functions.SPG(A166, "RD_CREDIT_RATING_DATE_GLOBAL", "Issuer Credit Rating", "Local Currency LT|0")</f>
        <v>43074</v>
      </c>
      <c r="S166" s="10">
        <f>_xll.SNL.Clients.Office.Excel.Functions.SPG(A166, "RD_CREDIT_WATCH_OUTLOOK_DATE_GLOBAL", "Issuer Credit Rating", "Local Currency LT|0")</f>
        <v>44498</v>
      </c>
      <c r="T166" s="13" t="str">
        <f>_xll.SNL.Clients.Office.Excel.Functions.SPG(A166, "SP_BUSINESS_DESCRIPTION")</f>
        <v>Baker Hughes Company provides a portfolio of technologies and services to energy and industrial value chain worldwide. The company operates through Oilfield Services &amp; Equipment (OFSE) and Industrial &amp; Energy Technology (IET) segments. The OFSE segment designs and manufactures products and provides related services, including exploration, appraisal, development, production, rejuvenation, and decommissioning for onshore and offshore oilfield operations. This segment also provides drilling services, drill bits, and drilling and completions fluids; completions, intervention, measurements, pressure pumping, and wireline services; artificial lift systems, and oilfield and industrial chemicals; subsea projects and services, flexible pipe systems, and surface pressure control systems; and integrated well services and solutions. It serves oil and natural gas companies; the United States and international independent oil and natural gas companies; national or state-owned oil companies; engineering, procurement, and construction contractors; geothermal companies; and other oilfield service companies. The IET segment provides gas technology equipment, including drivers, driven equipment, and turnkey solutions for the mechanical and electric-drive, compression, and power-generation applications; and energy sectors, such as oil and gas, LNG operations, petrochemical, and carbon solutions. This segment also provides rack-based vibrating monitoring equipment and sensors; integrated asset performance management products; inspection services; pumps, valves, and gears; precision sensors and instrumentation, and condition monitoring solutions. It serves upstream, midstream, downstream, onshore, offshore, and small-to-large scale customers. The company was formerly known as Baker Hughes, a GE company and changed its name to Baker Hughes Company in October 2019. Baker Hughes Company was incorporated in 2016 and is based in Houston, Texas.</v>
      </c>
    </row>
    <row r="167" spans="1:20" x14ac:dyDescent="0.3">
      <c r="A167" s="12" t="s">
        <v>1107</v>
      </c>
      <c r="B167" s="10" t="str">
        <f>_xll.SNL.Clients.Office.Excel.Functions.SPG(A167,"SP_IPO_DATE")</f>
        <v/>
      </c>
      <c r="C167" s="5">
        <f>_xll.SNL.Clients.Office.Excel.Functions.SPG(A167, "SP_VOLUME_AVG_WEEKLY_TO_SHARES_OUT", , "1M")</f>
        <v>1.8191319896776668</v>
      </c>
      <c r="D167" s="5">
        <f>_xll.SNL.Clients.Office.Excel.Functions.SPG(A167, "SP_VOLUME_AVG_WEEKLY_TO_SHARES_OUT", , "3M")</f>
        <v>1.8962837880923309</v>
      </c>
      <c r="E167" s="5">
        <f>_xll.SNL.Clients.Office.Excel.Functions.SPG(A167, "SP_VOLUME_AVG_DAILY_TO_1YR_AVG_DAILY", , "1M")</f>
        <v>104.73</v>
      </c>
      <c r="F167" s="5">
        <f>_xll.SNL.Clients.Office.Excel.Functions.SPG(A167, "SP_VOLUME_AVG_DAILY_TO_1YR_AVG_DAILY", , "3M")</f>
        <v>109.17</v>
      </c>
      <c r="G167" s="9" t="str">
        <f>_xll.SNL.Clients.Office.Excel.Functions.SPG(A167, "IQ_SECTOR")</f>
        <v>Materials</v>
      </c>
      <c r="H167" s="9" t="str">
        <f>_xll.SNL.Clients.Office.Excel.Functions.SPG(A167, "IQ_INDUSTRY_GROUP")</f>
        <v>Materials</v>
      </c>
      <c r="I167" s="9" t="str">
        <f>_xll.SNL.Clients.Office.Excel.Functions.SPG(A167, "IQ_INDUSTRY")</f>
        <v>Chemicals</v>
      </c>
      <c r="J167" s="9" t="str">
        <f>_xll.SNL.Clients.Office.Excel.Functions.SPG(A167, "IQ_PRIMARY_INDUSTRY")</f>
        <v>Specialty Chemicals</v>
      </c>
      <c r="K167" s="9" t="str">
        <f>_xll.SNL.Clients.Office.Excel.Functions.SPG(A167, "NAICS_CODE", "Primary")</f>
        <v>325 - Chemical Manufacturing</v>
      </c>
      <c r="L167" s="9" t="str">
        <f>_xll.SNL.Clients.Office.Excel.Functions.SPG(A167, "SP_TOPICTAG")</f>
        <v>Animal Feed; Farming; Livestock; Organic; Nutraceutical</v>
      </c>
      <c r="M167" s="5">
        <f>_xll.SNL.Clients.Office.Excel.Functions.SPG(A167, "SP_PCT_SHARES_OWNED_ALL_INSTITUTIONS")</f>
        <v>89.66</v>
      </c>
      <c r="N167" s="9" t="str">
        <f>_xll.SNL.Clients.Office.Excel.Functions.SPG(A167, "RD_CREDIT_RATING_GLOBAL", "Issuer Credit Rating", "Local Currency LT|0")</f>
        <v/>
      </c>
      <c r="O167" s="9" t="str">
        <f>_xll.SNL.Clients.Office.Excel.Functions.SPG(A167, "RD_CWOL_GLOBAL", "Issuer Credit Rating", "Local Currency LT|0")</f>
        <v/>
      </c>
      <c r="P167" s="9" t="str">
        <f>_xll.SNL.Clients.Office.Excel.Functions.SPG(A167, "RD_RATING_ACTION_GLOBAL", "Issuer Credit Rating", "Local Currency LT|0")</f>
        <v/>
      </c>
      <c r="Q167" s="10" t="str">
        <f>_xll.SNL.Clients.Office.Excel.Functions.SPG(A167, "RD_LAST_REVIEW_DATE_GLOBAL", "Issuer Credit Rating", "Local Currency LT")</f>
        <v/>
      </c>
      <c r="R167" s="10" t="str">
        <f>_xll.SNL.Clients.Office.Excel.Functions.SPG(A167, "RD_CREDIT_RATING_DATE_GLOBAL", "Issuer Credit Rating", "Local Currency LT|0")</f>
        <v/>
      </c>
      <c r="S167" s="10" t="str">
        <f>_xll.SNL.Clients.Office.Excel.Functions.SPG(A167, "RD_CREDIT_WATCH_OUTLOOK_DATE_GLOBAL", "Issuer Credit Rating", "Local Currency LT|0")</f>
        <v/>
      </c>
      <c r="T167" s="13" t="str">
        <f>_xll.SNL.Clients.Office.Excel.Functions.SPG(A167, "SP_BUSINESS_DESCRIPTION")</f>
        <v>Balchem Corporation develops, manufactures, and markets specialty performance ingredients and products for the nutritional, food, pharmaceutical, animal health, medical device sterilization, plant nutrition, and industrial markets worldwide. It operates through three segments: Human Nutrition and Health, Animal Nutrition and Health, and Specialty Products. The Human Nutrition &amp; Health segment supplies ingredients in the food and beverage industry. Its products include spray dried and emulsified powders, extrusion and agglomeration, blended lipid systems, liquid flavor delivery systems, juice and dairy bases, chocolate systems, and cereal systems, as well as ice cream bases and variegates. This segment also offers specialty vitamin K2; microencapsulation solutions for various applications; and human grade choline nutrients and mineral amino acid chelated products for nutrition and health applications. The Animal Nutrition &amp; Health segment provides microencapsulated products to enhance health and milk production, and delivering nutrient supplements in ruminant animals; chelation technology, which offers enhanced nutrient absorption for various species of production and companion animals; methylsulfonylmethane; and choline chloride, a nutrient for monogastric animal health. The Specialty Products segment distributes ethylene oxide and ammonia primarily for use in the health care industry; and single use canisters for sterilizing re-usable devices. This segment also markets and sells propylene oxide, a fumigant to aid in the control of insects and microbiological spoilage, as well as to reduce bacterial and mold contamination in shell and processed nut meats, processed spices, cacao beans, cocoa powder, raisins, figs, and prunes; and chelated minerals for high value crops. It sells its products through sales force, independent distributors, and sales agents. The company was incorporated in 1967 and is headquartered in Montvale, New Jersey.</v>
      </c>
    </row>
    <row r="168" spans="1:20" x14ac:dyDescent="0.3">
      <c r="A168" s="12" t="s">
        <v>60</v>
      </c>
      <c r="B168" s="10" t="str">
        <f>_xll.SNL.Clients.Office.Excel.Functions.SPG(A168,"SP_IPO_DATE")</f>
        <v/>
      </c>
      <c r="C168" s="5">
        <f>_xll.SNL.Clients.Office.Excel.Functions.SPG(A168, "SP_VOLUME_AVG_WEEKLY_TO_SHARES_OUT", , "1M")</f>
        <v>4.7083588583326081</v>
      </c>
      <c r="D168" s="5">
        <f>_xll.SNL.Clients.Office.Excel.Functions.SPG(A168, "SP_VOLUME_AVG_WEEKLY_TO_SHARES_OUT", , "3M")</f>
        <v>4.0835780557102446</v>
      </c>
      <c r="E168" s="5">
        <f>_xll.SNL.Clients.Office.Excel.Functions.SPG(A168, "SP_VOLUME_AVG_DAILY_TO_1YR_AVG_DAILY", , "1M")</f>
        <v>144.35</v>
      </c>
      <c r="F168" s="5">
        <f>_xll.SNL.Clients.Office.Excel.Functions.SPG(A168, "SP_VOLUME_AVG_DAILY_TO_1YR_AVG_DAILY", , "3M")</f>
        <v>125.19</v>
      </c>
      <c r="G168" s="9" t="str">
        <f>_xll.SNL.Clients.Office.Excel.Functions.SPG(A168, "IQ_SECTOR")</f>
        <v>Materials</v>
      </c>
      <c r="H168" s="9" t="str">
        <f>_xll.SNL.Clients.Office.Excel.Functions.SPG(A168, "IQ_INDUSTRY_GROUP")</f>
        <v>Materials</v>
      </c>
      <c r="I168" s="9" t="str">
        <f>_xll.SNL.Clients.Office.Excel.Functions.SPG(A168, "IQ_INDUSTRY")</f>
        <v>Containers and Packaging</v>
      </c>
      <c r="J168" s="9" t="str">
        <f>_xll.SNL.Clients.Office.Excel.Functions.SPG(A168, "IQ_PRIMARY_INDUSTRY")</f>
        <v>Metal, Glass and Plastic Containers</v>
      </c>
      <c r="K168" s="9" t="str">
        <f>_xll.SNL.Clients.Office.Excel.Functions.SPG(A168, "NAICS_CODE", "Primary")</f>
        <v>332431 - Metal Can Manufacturing</v>
      </c>
      <c r="L168" s="9" t="str">
        <f>_xll.SNL.Clients.Office.Excel.Functions.SPG(A168, "SP_TOPICTAG")</f>
        <v>Packaging Services; Commercial Space Launch</v>
      </c>
      <c r="M168" s="5">
        <f>_xll.SNL.Clients.Office.Excel.Functions.SPG(A168, "SP_PCT_SHARES_OWNED_ALL_INSTITUTIONS")</f>
        <v>84.13</v>
      </c>
      <c r="N168" s="9" t="str">
        <f>_xll.SNL.Clients.Office.Excel.Functions.SPG(A168, "RD_CREDIT_RATING_GLOBAL", "Issuer Credit Rating", "Local Currency LT|0")</f>
        <v>BB+</v>
      </c>
      <c r="O168" s="9" t="str">
        <f>_xll.SNL.Clients.Office.Excel.Functions.SPG(A168, "RD_CWOL_GLOBAL", "Issuer Credit Rating", "Local Currency LT|0")</f>
        <v>Stable</v>
      </c>
      <c r="P168" s="9" t="str">
        <f>_xll.SNL.Clients.Office.Excel.Functions.SPG(A168, "RD_RATING_ACTION_GLOBAL", "Issuer Credit Rating", "Local Currency LT|0")</f>
        <v>CreditWatch/Outlook (02/23/2018)</v>
      </c>
      <c r="Q168" s="10">
        <f>_xll.SNL.Clients.Office.Excel.Functions.SPG(A168, "RD_LAST_REVIEW_DATE_GLOBAL", "Issuer Credit Rating", "Local Currency LT")</f>
        <v>45691</v>
      </c>
      <c r="R168" s="10">
        <f>_xll.SNL.Clients.Office.Excel.Functions.SPG(A168, "RD_CREDIT_RATING_DATE_GLOBAL", "Issuer Credit Rating", "Local Currency LT|0")</f>
        <v>36004</v>
      </c>
      <c r="S168" s="10">
        <f>_xll.SNL.Clients.Office.Excel.Functions.SPG(A168, "RD_CREDIT_WATCH_OUTLOOK_DATE_GLOBAL", "Issuer Credit Rating", "Local Currency LT|0")</f>
        <v>43154</v>
      </c>
      <c r="T168" s="13" t="str">
        <f>_xll.SNL.Clients.Office.Excel.Functions.SPG(A168, "SP_BUSINESS_DESCRIPTION")</f>
        <v>Ball Corporation supplies aluminum packaging products for the beverage, personal care, and household products industries in the United States, Brazil, and internationally. The company manufactures and sells aluminum beverage containers to fillers of carbonated soft drinks, beer, energy drinks, and other beverages. It also manufactures and sells extruded aluminum aerosol containers, recloseable aluminum bottles, aluminum cups, and aluminum slugs. Ball Corporation was founded in 1880 and is headquartered in Westminster, Colorado.</v>
      </c>
    </row>
    <row r="169" spans="1:20" x14ac:dyDescent="0.3">
      <c r="A169" s="12" t="s">
        <v>1108</v>
      </c>
      <c r="B169" s="10" t="str">
        <f>_xll.SNL.Clients.Office.Excel.Functions.SPG(A169,"SP_IPO_DATE")</f>
        <v/>
      </c>
      <c r="C169" s="5">
        <f>_xll.SNL.Clients.Office.Excel.Functions.SPG(A169, "SP_VOLUME_AVG_WEEKLY_TO_SHARES_OUT", , "1M")</f>
        <v>5.8640900850841993</v>
      </c>
      <c r="D169" s="5">
        <f>_xll.SNL.Clients.Office.Excel.Functions.SPG(A169, "SP_VOLUME_AVG_WEEKLY_TO_SHARES_OUT", , "3M")</f>
        <v>5.9276585400584949</v>
      </c>
      <c r="E169" s="5">
        <f>_xll.SNL.Clients.Office.Excel.Functions.SPG(A169, "SP_VOLUME_AVG_DAILY_TO_1YR_AVG_DAILY", , "1M")</f>
        <v>84.78</v>
      </c>
      <c r="F169" s="5">
        <f>_xll.SNL.Clients.Office.Excel.Functions.SPG(A169, "SP_VOLUME_AVG_DAILY_TO_1YR_AVG_DAILY", , "3M")</f>
        <v>85.7</v>
      </c>
      <c r="G169" s="9" t="str">
        <f>_xll.SNL.Clients.Office.Excel.Functions.SPG(A169, "IQ_SECTOR")</f>
        <v>Financials</v>
      </c>
      <c r="H169" s="9" t="str">
        <f>_xll.SNL.Clients.Office.Excel.Functions.SPG(A169, "IQ_INDUSTRY_GROUP")</f>
        <v>Banks</v>
      </c>
      <c r="I169" s="9" t="str">
        <f>_xll.SNL.Clients.Office.Excel.Functions.SPG(A169, "IQ_INDUSTRY")</f>
        <v>Banks</v>
      </c>
      <c r="J169" s="9" t="str">
        <f>_xll.SNL.Clients.Office.Excel.Functions.SPG(A169, "IQ_PRIMARY_INDUSTRY")</f>
        <v>Regional Banks</v>
      </c>
      <c r="K169" s="9" t="str">
        <f>_xll.SNL.Clients.Office.Excel.Functions.SPG(A169, "NAICS_CODE", "Primary")</f>
        <v>522110 - Commercial Banking</v>
      </c>
      <c r="L169" s="9" t="str">
        <f>_xll.SNL.Clients.Office.Excel.Functions.SPG(A169, "SP_TOPICTAG")</f>
        <v>Consumer Lending</v>
      </c>
      <c r="M169" s="5">
        <f>_xll.SNL.Clients.Office.Excel.Functions.SPG(A169, "SP_PCT_SHARES_OWNED_ALL_INSTITUTIONS")</f>
        <v>82.36</v>
      </c>
      <c r="N169" s="9" t="str">
        <f>_xll.SNL.Clients.Office.Excel.Functions.SPG(A169, "RD_CREDIT_RATING_GLOBAL", "Issuer Credit Rating", "Local Currency LT|0")</f>
        <v/>
      </c>
      <c r="O169" s="9" t="str">
        <f>_xll.SNL.Clients.Office.Excel.Functions.SPG(A169, "RD_CWOL_GLOBAL", "Issuer Credit Rating", "Local Currency LT|0")</f>
        <v/>
      </c>
      <c r="P169" s="9" t="str">
        <f>_xll.SNL.Clients.Office.Excel.Functions.SPG(A169, "RD_RATING_ACTION_GLOBAL", "Issuer Credit Rating", "Local Currency LT|0")</f>
        <v/>
      </c>
      <c r="Q169" s="10" t="str">
        <f>_xll.SNL.Clients.Office.Excel.Functions.SPG(A169, "RD_LAST_REVIEW_DATE_GLOBAL", "Issuer Credit Rating", "Local Currency LT")</f>
        <v/>
      </c>
      <c r="R169" s="10" t="str">
        <f>_xll.SNL.Clients.Office.Excel.Functions.SPG(A169, "RD_CREDIT_RATING_DATE_GLOBAL", "Issuer Credit Rating", "Local Currency LT|0")</f>
        <v/>
      </c>
      <c r="S169" s="10" t="str">
        <f>_xll.SNL.Clients.Office.Excel.Functions.SPG(A169, "RD_CREDIT_WATCH_OUTLOOK_DATE_GLOBAL", "Issuer Credit Rating", "Local Currency LT|0")</f>
        <v/>
      </c>
      <c r="T169" s="13" t="str">
        <f>_xll.SNL.Clients.Office.Excel.Functions.SPG(A169, "SP_BUSINESS_DESCRIPTION")</f>
        <v>Banc of California, Inc. operates as the bank holding company for Banc of California that provides various banking products and services in California. The company offers deposit products, such as checking, savings, money market, demand, and time deposits; certificates of deposit; retirement accounts; and safe deposit boxes. It also provides real estate loans to professional developers and real estate investors for the acquisition, construction, refinancing, renovation, and on-going operation of commercial real estate properties; commercial real estate mortgage, residential real estate mortgage, and real estate construction and land loans; commercial loans and leases, such as equipment finance, other asset-based, venture capital, secured business, warehouse, and other lending services; small business administration loans; and consumer loans comprising personal, auto, and other loans, as well as home equity and revolving lines of credit. In addition, the company offers international banking, multi-state deposit, and asset and investment management services, as well as cash and treasury management services; and online, mobile, remote deposit, and telephone banking services. It serves small and middle-market businesses, venture capital firms, non-profit organizations, business owners, entrepreneurs, professionals, and high-net worth individuals. Banc of California, Inc. was founded in 1941 and is headquartered in Los Angeles, California.</v>
      </c>
    </row>
    <row r="170" spans="1:20" x14ac:dyDescent="0.3">
      <c r="A170" s="12" t="s">
        <v>1109</v>
      </c>
      <c r="B170" s="10" t="str">
        <f>_xll.SNL.Clients.Office.Excel.Functions.SPG(A170,"SP_IPO_DATE")</f>
        <v/>
      </c>
      <c r="C170" s="5">
        <f>_xll.SNL.Clients.Office.Excel.Functions.SPG(A170, "SP_VOLUME_AVG_WEEKLY_TO_SHARES_OUT", , "1M")</f>
        <v>1.866619044473677</v>
      </c>
      <c r="D170" s="5">
        <f>_xll.SNL.Clients.Office.Excel.Functions.SPG(A170, "SP_VOLUME_AVG_WEEKLY_TO_SHARES_OUT", , "3M")</f>
        <v>1.5927117079811228</v>
      </c>
      <c r="E170" s="5">
        <f>_xll.SNL.Clients.Office.Excel.Functions.SPG(A170, "SP_VOLUME_AVG_DAILY_TO_1YR_AVG_DAILY", , "1M")</f>
        <v>133.19999999999999</v>
      </c>
      <c r="F170" s="5">
        <f>_xll.SNL.Clients.Office.Excel.Functions.SPG(A170, "SP_VOLUME_AVG_DAILY_TO_1YR_AVG_DAILY", , "3M")</f>
        <v>113.66</v>
      </c>
      <c r="G170" s="9" t="str">
        <f>_xll.SNL.Clients.Office.Excel.Functions.SPG(A170, "IQ_SECTOR")</f>
        <v>Financials</v>
      </c>
      <c r="H170" s="9" t="str">
        <f>_xll.SNL.Clients.Office.Excel.Functions.SPG(A170, "IQ_INDUSTRY_GROUP")</f>
        <v>Banks</v>
      </c>
      <c r="I170" s="9" t="str">
        <f>_xll.SNL.Clients.Office.Excel.Functions.SPG(A170, "IQ_INDUSTRY")</f>
        <v>Banks</v>
      </c>
      <c r="J170" s="9" t="str">
        <f>_xll.SNL.Clients.Office.Excel.Functions.SPG(A170, "IQ_PRIMARY_INDUSTRY")</f>
        <v>Regional Banks</v>
      </c>
      <c r="K170" s="9" t="str">
        <f>_xll.SNL.Clients.Office.Excel.Functions.SPG(A170, "NAICS_CODE", "Primary")</f>
        <v>522110 - Commercial Banking</v>
      </c>
      <c r="L170" s="9" t="str">
        <f>_xll.SNL.Clients.Office.Excel.Functions.SPG(A170, "SP_TOPICTAG")</f>
        <v>Consumer Lending</v>
      </c>
      <c r="M170" s="5">
        <f>_xll.SNL.Clients.Office.Excel.Functions.SPG(A170, "SP_PCT_SHARES_OWNED_ALL_INSTITUTIONS")</f>
        <v>54.97</v>
      </c>
      <c r="N170" s="9" t="str">
        <f>_xll.SNL.Clients.Office.Excel.Functions.SPG(A170, "RD_CREDIT_RATING_GLOBAL", "Issuer Credit Rating", "Local Currency LT|0")</f>
        <v/>
      </c>
      <c r="O170" s="9" t="str">
        <f>_xll.SNL.Clients.Office.Excel.Functions.SPG(A170, "RD_CWOL_GLOBAL", "Issuer Credit Rating", "Local Currency LT|0")</f>
        <v/>
      </c>
      <c r="P170" s="9" t="str">
        <f>_xll.SNL.Clients.Office.Excel.Functions.SPG(A170, "RD_RATING_ACTION_GLOBAL", "Issuer Credit Rating", "Local Currency LT|0")</f>
        <v/>
      </c>
      <c r="Q170" s="10" t="str">
        <f>_xll.SNL.Clients.Office.Excel.Functions.SPG(A170, "RD_LAST_REVIEW_DATE_GLOBAL", "Issuer Credit Rating", "Local Currency LT")</f>
        <v/>
      </c>
      <c r="R170" s="10" t="str">
        <f>_xll.SNL.Clients.Office.Excel.Functions.SPG(A170, "RD_CREDIT_RATING_DATE_GLOBAL", "Issuer Credit Rating", "Local Currency LT|0")</f>
        <v/>
      </c>
      <c r="S170" s="10" t="str">
        <f>_xll.SNL.Clients.Office.Excel.Functions.SPG(A170, "RD_CREDIT_WATCH_OUTLOOK_DATE_GLOBAL", "Issuer Credit Rating", "Local Currency LT|0")</f>
        <v/>
      </c>
      <c r="T170" s="13" t="str">
        <f>_xll.SNL.Clients.Office.Excel.Functions.SPG(A170, "SP_BUSINESS_DESCRIPTION")</f>
        <v>BancFirst Corporation operates as the bank holding company for BancFirst that provides a range of commercial banking services to retail customers, and small to medium-sized businesses. The company operates through BancFirst Metropolitan Banks, BancFirst Community Banks, Pegasus, Worthington, and Other Financial Services segments. It offers checking accounts, negotiable order of withdrawal accounts, savings accounts, money market accounts, sweep accounts, club accounts, individual retirement accounts, and certificates of deposit, as well as overdraft protection and auto draft services. The company also provides commercial and agricultural non-real estate loans for working capital, facilities acquisition or expansion, purchase of equipment, and other needs; lending services that include private banking, energy, commercial and residential real estate, and commercial and industrial loans; and loans to finance purchases of consumer goods, such as automobiles, boats, household goods, vacations, and education. In addition, it engages in the investment management and administration of trusts for individuals, corporations, and employee benefit plans, as well as bond trustee and paying agent business for various Oklahoma municipalities and governmental entities; and provision of item processing, research, and other correspondent banking services to financial institutions and governmental units. Further, the company provides insurance agency services; depository and funds transfer, collection, safe deposit box, cash management, and other services. It serves customers in non-metropolitan trade centers and cities in the metropolitan statistical areas of Oklahoma. The company was formerly known as United Community Corporation and changed its name to BancFirst Corporation in November 1988. BancFirst Corporation was incorporated in 1984 and is headquartered in Oklahoma City, Oklahoma.</v>
      </c>
    </row>
    <row r="171" spans="1:20" x14ac:dyDescent="0.3">
      <c r="A171" s="12" t="s">
        <v>61</v>
      </c>
      <c r="B171" s="10" t="str">
        <f>_xll.SNL.Clients.Office.Excel.Functions.SPG(A171,"SP_IPO_DATE")</f>
        <v/>
      </c>
      <c r="C171" s="5">
        <f>_xll.SNL.Clients.Office.Excel.Functions.SPG(A171, "SP_VOLUME_AVG_WEEKLY_TO_SHARES_OUT", , "1M")</f>
        <v>2.274705701387159</v>
      </c>
      <c r="D171" s="5">
        <f>_xll.SNL.Clients.Office.Excel.Functions.SPG(A171, "SP_VOLUME_AVG_WEEKLY_TO_SHARES_OUT", , "3M")</f>
        <v>2.1749622056764411</v>
      </c>
      <c r="E171" s="5">
        <f>_xll.SNL.Clients.Office.Excel.Functions.SPG(A171, "SP_VOLUME_AVG_DAILY_TO_1YR_AVG_DAILY", , "1M")</f>
        <v>93.93</v>
      </c>
      <c r="F171" s="5">
        <f>_xll.SNL.Clients.Office.Excel.Functions.SPG(A171, "SP_VOLUME_AVG_DAILY_TO_1YR_AVG_DAILY", , "3M")</f>
        <v>89.81</v>
      </c>
      <c r="G171" s="9" t="str">
        <f>_xll.SNL.Clients.Office.Excel.Functions.SPG(A171, "IQ_SECTOR")</f>
        <v>Financials</v>
      </c>
      <c r="H171" s="9" t="str">
        <f>_xll.SNL.Clients.Office.Excel.Functions.SPG(A171, "IQ_INDUSTRY_GROUP")</f>
        <v>Banks</v>
      </c>
      <c r="I171" s="9" t="str">
        <f>_xll.SNL.Clients.Office.Excel.Functions.SPG(A171, "IQ_INDUSTRY")</f>
        <v>Banks</v>
      </c>
      <c r="J171" s="9" t="str">
        <f>_xll.SNL.Clients.Office.Excel.Functions.SPG(A171, "IQ_PRIMARY_INDUSTRY")</f>
        <v>Diversified Banks</v>
      </c>
      <c r="K171" s="9" t="str">
        <f>_xll.SNL.Clients.Office.Excel.Functions.SPG(A171, "NAICS_CODE", "Primary")</f>
        <v>522110 - Commercial Banking</v>
      </c>
      <c r="L171" s="9" t="str">
        <f>_xll.SNL.Clients.Office.Excel.Functions.SPG(A171, "SP_TOPICTAG")</f>
        <v>Consumer Lending; Encryption; Identity Theft Prevention; Digital Brokerage; RegTech</v>
      </c>
      <c r="M171" s="5">
        <f>_xll.SNL.Clients.Office.Excel.Functions.SPG(A171, "SP_PCT_SHARES_OWNED_ALL_INSTITUTIONS")</f>
        <v>65.55</v>
      </c>
      <c r="N171" s="9" t="str">
        <f>_xll.SNL.Clients.Office.Excel.Functions.SPG(A171, "RD_CREDIT_RATING_GLOBAL", "Issuer Credit Rating", "Local Currency LT|0")</f>
        <v>A-</v>
      </c>
      <c r="O171" s="9" t="str">
        <f>_xll.SNL.Clients.Office.Excel.Functions.SPG(A171, "RD_CWOL_GLOBAL", "Issuer Credit Rating", "Local Currency LT|0")</f>
        <v>Stable</v>
      </c>
      <c r="P171" s="9" t="str">
        <f>_xll.SNL.Clients.Office.Excel.Functions.SPG(A171, "RD_RATING_ACTION_GLOBAL", "Issuer Credit Rating", "Local Currency LT|0")</f>
        <v>CreditWatch/Outlook (03/31/2023)</v>
      </c>
      <c r="Q171" s="10">
        <f>_xll.SNL.Clients.Office.Excel.Functions.SPG(A171, "RD_LAST_REVIEW_DATE_GLOBAL", "Issuer Credit Rating", "Local Currency LT")</f>
        <v>45378</v>
      </c>
      <c r="R171" s="10">
        <f>_xll.SNL.Clients.Office.Excel.Functions.SPG(A171, "RD_CREDIT_RATING_DATE_GLOBAL", "Issuer Credit Rating", "Local Currency LT|0")</f>
        <v>43061</v>
      </c>
      <c r="S171" s="10">
        <f>_xll.SNL.Clients.Office.Excel.Functions.SPG(A171, "RD_CREDIT_WATCH_OUTLOOK_DATE_GLOBAL", "Issuer Credit Rating", "Local Currency LT|0")</f>
        <v>45016</v>
      </c>
      <c r="T171" s="13" t="str">
        <f>_xll.SNL.Clients.Office.Excel.Functions.SPG(A171, "SP_BUSINESS_DESCRIPTION")</f>
        <v>Bank of America Corporation, through its subsidiaries, provides banking and financial products and services for individual consumers, small and middle-market businesses, institutional investors, large corporations, and governments worldwide. It operates in four segments: Consumer Banking, Global Wealth &amp; Investment Management (GWIM), Global Banking, and Global Markets. The Consumer Banking segment offers traditional and money market savings accounts, certificates of deposit and IRAs, non-interest and interest-bearing checking accounts, and investment accounts and products; credit and debit cards; residential mortgages, and home equity loans; and direct and indirect loans, such as automotive, recreational vehicle, and consumer personal loans. The GWIM segment provides investment management, brokerage, banking, and trust and retirement products and services; wealth management solutions; and customized solutions, including specialty asset management services. The Global Banking segment offers lending products and services, including commercial loans, leases, commitment facilities, trade finance, and commercial real estate and asset-based lending; treasury solutions, such as treasury management, foreign exchange, short-term investing options, and merchant services; working capital management solutions; debt and equity underwriting and distribution, and merger-related and other advisory services; and fixed-income and equity research, and certain market-based services. The Global Markets segment provides market-making, financing, securities clearing, settlement, and custody services; securities and derivative products; and risk management products using interest rate, equity, credit, currency and commodity derivatives, foreign exchange, fixed-income, and mortgage-related products. Bank of America Corporation was founded in 1784 and is based in Charlotte, North Carolina.</v>
      </c>
    </row>
    <row r="172" spans="1:20" x14ac:dyDescent="0.3">
      <c r="A172" s="12" t="s">
        <v>1110</v>
      </c>
      <c r="B172" s="10" t="str">
        <f>_xll.SNL.Clients.Office.Excel.Functions.SPG(A172,"SP_IPO_DATE")</f>
        <v/>
      </c>
      <c r="C172" s="5">
        <f>_xll.SNL.Clients.Office.Excel.Functions.SPG(A172, "SP_VOLUME_AVG_WEEKLY_TO_SHARES_OUT", , "1M")</f>
        <v>4.8238122353451294</v>
      </c>
      <c r="D172" s="5">
        <f>_xll.SNL.Clients.Office.Excel.Functions.SPG(A172, "SP_VOLUME_AVG_WEEKLY_TO_SHARES_OUT", , "3M")</f>
        <v>4.5766076882582203</v>
      </c>
      <c r="E172" s="5">
        <f>_xll.SNL.Clients.Office.Excel.Functions.SPG(A172, "SP_VOLUME_AVG_DAILY_TO_1YR_AVG_DAILY", , "1M")</f>
        <v>118.77</v>
      </c>
      <c r="F172" s="5">
        <f>_xll.SNL.Clients.Office.Excel.Functions.SPG(A172, "SP_VOLUME_AVG_DAILY_TO_1YR_AVG_DAILY", , "3M")</f>
        <v>112.68</v>
      </c>
      <c r="G172" s="9" t="str">
        <f>_xll.SNL.Clients.Office.Excel.Functions.SPG(A172, "IQ_SECTOR")</f>
        <v>Financials</v>
      </c>
      <c r="H172" s="9" t="str">
        <f>_xll.SNL.Clients.Office.Excel.Functions.SPG(A172, "IQ_INDUSTRY_GROUP")</f>
        <v>Banks</v>
      </c>
      <c r="I172" s="9" t="str">
        <f>_xll.SNL.Clients.Office.Excel.Functions.SPG(A172, "IQ_INDUSTRY")</f>
        <v>Banks</v>
      </c>
      <c r="J172" s="9" t="str">
        <f>_xll.SNL.Clients.Office.Excel.Functions.SPG(A172, "IQ_PRIMARY_INDUSTRY")</f>
        <v>Regional Banks</v>
      </c>
      <c r="K172" s="9" t="str">
        <f>_xll.SNL.Clients.Office.Excel.Functions.SPG(A172, "NAICS_CODE", "Primary")</f>
        <v>522110 - Commercial Banking</v>
      </c>
      <c r="L172" s="9" t="str">
        <f>_xll.SNL.Clients.Office.Excel.Functions.SPG(A172, "SP_TOPICTAG")</f>
        <v>Consumer Lending</v>
      </c>
      <c r="M172" s="5">
        <f>_xll.SNL.Clients.Office.Excel.Functions.SPG(A172, "SP_PCT_SHARES_OWNED_ALL_INSTITUTIONS")</f>
        <v>78.31</v>
      </c>
      <c r="N172" s="9" t="str">
        <f>_xll.SNL.Clients.Office.Excel.Functions.SPG(A172, "RD_CREDIT_RATING_GLOBAL", "Issuer Credit Rating", "Local Currency LT|0")</f>
        <v>NR</v>
      </c>
      <c r="O172" s="9" t="str">
        <f>_xll.SNL.Clients.Office.Excel.Functions.SPG(A172, "RD_CWOL_GLOBAL", "Issuer Credit Rating", "Local Currency LT|0")</f>
        <v>NR</v>
      </c>
      <c r="P172" s="9" t="str">
        <f>_xll.SNL.Clients.Office.Excel.Functions.SPG(A172, "RD_RATING_ACTION_GLOBAL", "Issuer Credit Rating", "Local Currency LT|0")</f>
        <v>Not Rated | CreditWatch/Outlook (05/08/2008)</v>
      </c>
      <c r="Q172" s="10" t="str">
        <f>_xll.SNL.Clients.Office.Excel.Functions.SPG(A172, "RD_LAST_REVIEW_DATE_GLOBAL", "Issuer Credit Rating", "Local Currency LT")</f>
        <v/>
      </c>
      <c r="R172" s="10">
        <f>_xll.SNL.Clients.Office.Excel.Functions.SPG(A172, "RD_CREDIT_RATING_DATE_GLOBAL", "Issuer Credit Rating", "Local Currency LT|0")</f>
        <v>39576</v>
      </c>
      <c r="S172" s="10">
        <f>_xll.SNL.Clients.Office.Excel.Functions.SPG(A172, "RD_CREDIT_WATCH_OUTLOOK_DATE_GLOBAL", "Issuer Credit Rating", "Local Currency LT|0")</f>
        <v>39576</v>
      </c>
      <c r="T172" s="13" t="str">
        <f>_xll.SNL.Clients.Office.Excel.Functions.SPG(A172, "SP_BUSINESS_DESCRIPTION")</f>
        <v>Bank of Hawaii Corporation operates as the bank holding company for Bank of Hawaii that provides various financial products and services in Hawaii, Guam, and other Pacific Islands. It operates in three segments: Consumer Banking, Commercial Banking, and Treasury and Other. The Consumer Banking segment offers checking, savings, and time deposit accounts; residential mortgage loans, home equity lines of credit, automobile loans and leases, overdraft lines of credit, installment loans, small business loans and leases, and credit cards; private and international client banking, investment, credit, and trust services to individuals and families, as well as high-net-worth individuals; investment management; institutional investment advisory services to corporations, government entities, and foundations; and brokerage offerings, including equities, mutual funds, life insurance, and annuity products. The Commercial Banking segment provides corporate banking, commercial real estate loans, commercial lease financing, auto dealer financing, and deposit products. This segment also offers commercial lending and deposit products to middle-market and large companies, and government entities; commercial real estate mortgages to investors, developers, and builders; and international banking and merchant services. The Treasury and Other segment provides corporate asset and liability management services, including interest rate risk management and foreign exchange services. Bank of Hawaii Corporation was founded in 1897 and is headquartered in Honolulu, Hawaii.</v>
      </c>
    </row>
    <row r="173" spans="1:20" x14ac:dyDescent="0.3">
      <c r="A173" s="12" t="s">
        <v>1682</v>
      </c>
      <c r="B173" s="10">
        <f>_xll.SNL.Clients.Office.Excel.Functions.SPG(A173,"SP_IPO_DATE")</f>
        <v>35628</v>
      </c>
      <c r="C173" s="5">
        <f>_xll.SNL.Clients.Office.Excel.Functions.SPG(A173, "SP_VOLUME_AVG_WEEKLY_TO_SHARES_OUT", , "1M")</f>
        <v>6.2625464801638611</v>
      </c>
      <c r="D173" s="5">
        <f>_xll.SNL.Clients.Office.Excel.Functions.SPG(A173, "SP_VOLUME_AVG_WEEKLY_TO_SHARES_OUT", , "3M")</f>
        <v>5.3087722365108183</v>
      </c>
      <c r="E173" s="5">
        <f>_xll.SNL.Clients.Office.Excel.Functions.SPG(A173, "SP_VOLUME_AVG_DAILY_TO_1YR_AVG_DAILY", , "1M")</f>
        <v>112.75</v>
      </c>
      <c r="F173" s="5">
        <f>_xll.SNL.Clients.Office.Excel.Functions.SPG(A173, "SP_VOLUME_AVG_DAILY_TO_1YR_AVG_DAILY", , "3M")</f>
        <v>95.58</v>
      </c>
      <c r="G173" s="9" t="str">
        <f>_xll.SNL.Clients.Office.Excel.Functions.SPG(A173, "IQ_SECTOR")</f>
        <v>Financials</v>
      </c>
      <c r="H173" s="9" t="str">
        <f>_xll.SNL.Clients.Office.Excel.Functions.SPG(A173, "IQ_INDUSTRY_GROUP")</f>
        <v>Banks</v>
      </c>
      <c r="I173" s="9" t="str">
        <f>_xll.SNL.Clients.Office.Excel.Functions.SPG(A173, "IQ_INDUSTRY")</f>
        <v>Banks</v>
      </c>
      <c r="J173" s="9" t="str">
        <f>_xll.SNL.Clients.Office.Excel.Functions.SPG(A173, "IQ_PRIMARY_INDUSTRY")</f>
        <v>Regional Banks</v>
      </c>
      <c r="K173" s="9" t="str">
        <f>_xll.SNL.Clients.Office.Excel.Functions.SPG(A173, "NAICS_CODE", "Primary")</f>
        <v>522110 - Commercial Banking</v>
      </c>
      <c r="L173" s="9" t="str">
        <f>_xll.SNL.Clients.Office.Excel.Functions.SPG(A173, "SP_TOPICTAG")</f>
        <v>Consumer Lending; Utility Scale Solar</v>
      </c>
      <c r="M173" s="5">
        <f>_xll.SNL.Clients.Office.Excel.Functions.SPG(A173, "SP_PCT_SHARES_OWNED_ALL_INSTITUTIONS")</f>
        <v>93.44</v>
      </c>
      <c r="N173" s="9" t="str">
        <f>_xll.SNL.Clients.Office.Excel.Functions.SPG(A173, "RD_CREDIT_RATING_GLOBAL", "Issuer Credit Rating", "Local Currency LT|0")</f>
        <v/>
      </c>
      <c r="O173" s="9" t="str">
        <f>_xll.SNL.Clients.Office.Excel.Functions.SPG(A173, "RD_CWOL_GLOBAL", "Issuer Credit Rating", "Local Currency LT|0")</f>
        <v/>
      </c>
      <c r="P173" s="9" t="str">
        <f>_xll.SNL.Clients.Office.Excel.Functions.SPG(A173, "RD_RATING_ACTION_GLOBAL", "Issuer Credit Rating", "Local Currency LT|0")</f>
        <v/>
      </c>
      <c r="Q173" s="10" t="str">
        <f>_xll.SNL.Clients.Office.Excel.Functions.SPG(A173, "RD_LAST_REVIEW_DATE_GLOBAL", "Issuer Credit Rating", "Local Currency LT")</f>
        <v/>
      </c>
      <c r="R173" s="10" t="str">
        <f>_xll.SNL.Clients.Office.Excel.Functions.SPG(A173, "RD_CREDIT_RATING_DATE_GLOBAL", "Issuer Credit Rating", "Local Currency LT|0")</f>
        <v/>
      </c>
      <c r="S173" s="10" t="str">
        <f>_xll.SNL.Clients.Office.Excel.Functions.SPG(A173, "RD_CREDIT_WATCH_OUTLOOK_DATE_GLOBAL", "Issuer Credit Rating", "Local Currency LT|0")</f>
        <v/>
      </c>
      <c r="T173" s="13" t="str">
        <f>_xll.SNL.Clients.Office.Excel.Functions.SPG(A173, "SP_BUSINESS_DESCRIPTION")</f>
        <v>Bank OZK provides various retail and commercial banking services for individuals and businesses in the United States. The company offers deposit services, including non-interest bearing checking, interest bearing transaction, business sweep, savings, money market, individual retirement, and other accounts, as well as time and reciprocal deposits. It also provides trust and wealth services, such as personal trusts, custodial accounts, investment management accounts, and retirement accounts, as well as corporate trust services, including trustee, paying agent and registered transfer agent services, and other related services. In addition, the company offers treasury management services comprising automated clearing house, wire transfer, transaction reporting, wholesale lockbox, remote deposit capture, automated credit line transfer, reconciliation, positive pay, commercial card, and other services, as well as zero balance and investment sweep accounts. Further, it provides real estate, consumer, small business, indirect recreational vehicle and marine, equipment, agricultural, commercial and industrial, government guaranteed, lines of credit, homebuilder, and affordable housing loans; lender and structured, business aviation, and subscription financing services; and mortgage and other lending products. Additionally, the company offers ATMs; telephone, online, and mobile banking services; credit and debit cards; safe deposit boxes; and other products and services. The company was formerly known as Bank of the Ozarks and changed its name to Bank OZK in July 2018. Bank OZK was founded in 1903 and is headquartered in Little Rock, Arkansas.</v>
      </c>
    </row>
    <row r="174" spans="1:20" x14ac:dyDescent="0.3">
      <c r="A174" s="12" t="s">
        <v>1111</v>
      </c>
      <c r="B174" s="10">
        <f>_xll.SNL.Clients.Office.Excel.Functions.SPG(A174,"SP_IPO_DATE")</f>
        <v>40570</v>
      </c>
      <c r="C174" s="5">
        <f>_xll.SNL.Clients.Office.Excel.Functions.SPG(A174, "SP_VOLUME_AVG_WEEKLY_TO_SHARES_OUT", , "1M")</f>
        <v>4.9146495566158945</v>
      </c>
      <c r="D174" s="5">
        <f>_xll.SNL.Clients.Office.Excel.Functions.SPG(A174, "SP_VOLUME_AVG_WEEKLY_TO_SHARES_OUT", , "3M")</f>
        <v>4.5745157623396144</v>
      </c>
      <c r="E174" s="5">
        <f>_xll.SNL.Clients.Office.Excel.Functions.SPG(A174, "SP_VOLUME_AVG_DAILY_TO_1YR_AVG_DAILY", , "1M")</f>
        <v>96.57</v>
      </c>
      <c r="F174" s="5">
        <f>_xll.SNL.Clients.Office.Excel.Functions.SPG(A174, "SP_VOLUME_AVG_DAILY_TO_1YR_AVG_DAILY", , "3M")</f>
        <v>89.88</v>
      </c>
      <c r="G174" s="9" t="str">
        <f>_xll.SNL.Clients.Office.Excel.Functions.SPG(A174, "IQ_SECTOR")</f>
        <v>Financials</v>
      </c>
      <c r="H174" s="9" t="str">
        <f>_xll.SNL.Clients.Office.Excel.Functions.SPG(A174, "IQ_INDUSTRY_GROUP")</f>
        <v>Banks</v>
      </c>
      <c r="I174" s="9" t="str">
        <f>_xll.SNL.Clients.Office.Excel.Functions.SPG(A174, "IQ_INDUSTRY")</f>
        <v>Banks</v>
      </c>
      <c r="J174" s="9" t="str">
        <f>_xll.SNL.Clients.Office.Excel.Functions.SPG(A174, "IQ_PRIMARY_INDUSTRY")</f>
        <v>Regional Banks</v>
      </c>
      <c r="K174" s="9" t="str">
        <f>_xll.SNL.Clients.Office.Excel.Functions.SPG(A174, "NAICS_CODE", "Primary")</f>
        <v>522110 - Commercial Banking</v>
      </c>
      <c r="L174" s="9" t="str">
        <f>_xll.SNL.Clients.Office.Excel.Functions.SPG(A174, "SP_TOPICTAG")</f>
        <v>Consumer Lending</v>
      </c>
      <c r="M174" s="5">
        <f>_xll.SNL.Clients.Office.Excel.Functions.SPG(A174, "SP_PCT_SHARES_OWNED_ALL_INSTITUTIONS")</f>
        <v>99.56</v>
      </c>
      <c r="N174" s="9" t="str">
        <f>_xll.SNL.Clients.Office.Excel.Functions.SPG(A174, "RD_CREDIT_RATING_GLOBAL", "Issuer Credit Rating", "Local Currency LT|0")</f>
        <v/>
      </c>
      <c r="O174" s="9" t="str">
        <f>_xll.SNL.Clients.Office.Excel.Functions.SPG(A174, "RD_CWOL_GLOBAL", "Issuer Credit Rating", "Local Currency LT|0")</f>
        <v/>
      </c>
      <c r="P174" s="9" t="str">
        <f>_xll.SNL.Clients.Office.Excel.Functions.SPG(A174, "RD_RATING_ACTION_GLOBAL", "Issuer Credit Rating", "Local Currency LT|0")</f>
        <v/>
      </c>
      <c r="Q174" s="10" t="str">
        <f>_xll.SNL.Clients.Office.Excel.Functions.SPG(A174, "RD_LAST_REVIEW_DATE_GLOBAL", "Issuer Credit Rating", "Local Currency LT")</f>
        <v/>
      </c>
      <c r="R174" s="10" t="str">
        <f>_xll.SNL.Clients.Office.Excel.Functions.SPG(A174, "RD_CREDIT_RATING_DATE_GLOBAL", "Issuer Credit Rating", "Local Currency LT|0")</f>
        <v/>
      </c>
      <c r="S174" s="10" t="str">
        <f>_xll.SNL.Clients.Office.Excel.Functions.SPG(A174, "RD_CREDIT_WATCH_OUTLOOK_DATE_GLOBAL", "Issuer Credit Rating", "Local Currency LT|0")</f>
        <v/>
      </c>
      <c r="T174" s="13" t="str">
        <f>_xll.SNL.Clients.Office.Excel.Functions.SPG(A174, "SP_BUSINESS_DESCRIPTION")</f>
        <v>BankUnited, Inc. operates as the bank holding company for BankUnited, a national banking association that provides a range of banking services in the United States. The company offers deposit products, such as checking, money market deposit, and savings accounts; certificates of deposit; and treasury, commercial payment, and cash management services. Its loans portfolio includes commercial loans, including equipment loans, secured and unsecured lines of credit, formula-based lines of credit, owner-occupied commercial real estate term loans and lines of credit, mortgage warehouse lines, subscription finance facilities, letters of credit, commercial credit cards, small business administration and U.S. department of agriculture product offerings, export-import bank financing products, trade finance, and business acquisition finance credit facilities; commercial real estate loans; residential mortgages; and other consumer loans. The company offers online, mobile, and telephone banking services. It operates through a network of banking centers located in Florida counties and the New York metropolitan area, as well as Dallas, Texas. The company was formerly known as BU Financial Corporation. BankUnited, Inc. was incorporated in 2009 and is headquartered in Miami Lakes, Florida.</v>
      </c>
    </row>
    <row r="175" spans="1:20" x14ac:dyDescent="0.3">
      <c r="A175" s="12" t="s">
        <v>1112</v>
      </c>
      <c r="B175" s="10">
        <f>_xll.SNL.Clients.Office.Excel.Functions.SPG(A175,"SP_IPO_DATE")</f>
        <v>35003</v>
      </c>
      <c r="C175" s="5">
        <f>_xll.SNL.Clients.Office.Excel.Functions.SPG(A175, "SP_VOLUME_AVG_WEEKLY_TO_SHARES_OUT", , "1M")</f>
        <v>2.9398576290215228</v>
      </c>
      <c r="D175" s="5">
        <f>_xll.SNL.Clients.Office.Excel.Functions.SPG(A175, "SP_VOLUME_AVG_WEEKLY_TO_SHARES_OUT", , "3M")</f>
        <v>3.0721664200126524</v>
      </c>
      <c r="E175" s="5">
        <f>_xll.SNL.Clients.Office.Excel.Functions.SPG(A175, "SP_VOLUME_AVG_DAILY_TO_1YR_AVG_DAILY", , "1M")</f>
        <v>99.78</v>
      </c>
      <c r="F175" s="5">
        <f>_xll.SNL.Clients.Office.Excel.Functions.SPG(A175, "SP_VOLUME_AVG_DAILY_TO_1YR_AVG_DAILY", , "3M")</f>
        <v>104.27</v>
      </c>
      <c r="G175" s="9" t="str">
        <f>_xll.SNL.Clients.Office.Excel.Functions.SPG(A175, "IQ_SECTOR")</f>
        <v>Financials</v>
      </c>
      <c r="H175" s="9" t="str">
        <f>_xll.SNL.Clients.Office.Excel.Functions.SPG(A175, "IQ_INDUSTRY_GROUP")</f>
        <v>Banks</v>
      </c>
      <c r="I175" s="9" t="str">
        <f>_xll.SNL.Clients.Office.Excel.Functions.SPG(A175, "IQ_INDUSTRY")</f>
        <v>Banks</v>
      </c>
      <c r="J175" s="9" t="str">
        <f>_xll.SNL.Clients.Office.Excel.Functions.SPG(A175, "IQ_PRIMARY_INDUSTRY")</f>
        <v>Regional Banks</v>
      </c>
      <c r="K175" s="9" t="str">
        <f>_xll.SNL.Clients.Office.Excel.Functions.SPG(A175, "NAICS_CODE", "Primary")</f>
        <v>522110 - Commercial Banking</v>
      </c>
      <c r="L175" s="9" t="str">
        <f>_xll.SNL.Clients.Office.Excel.Functions.SPG(A175, "SP_TOPICTAG")</f>
        <v>Consumer Lending; Banking as a Service</v>
      </c>
      <c r="M175" s="5">
        <f>_xll.SNL.Clients.Office.Excel.Functions.SPG(A175, "SP_PCT_SHARES_OWNED_ALL_INSTITUTIONS")</f>
        <v>92.56</v>
      </c>
      <c r="N175" s="9" t="str">
        <f>_xll.SNL.Clients.Office.Excel.Functions.SPG(A175, "RD_CREDIT_RATING_GLOBAL", "Issuer Credit Rating", "Local Currency LT|0")</f>
        <v/>
      </c>
      <c r="O175" s="9" t="str">
        <f>_xll.SNL.Clients.Office.Excel.Functions.SPG(A175, "RD_CWOL_GLOBAL", "Issuer Credit Rating", "Local Currency LT|0")</f>
        <v/>
      </c>
      <c r="P175" s="9" t="str">
        <f>_xll.SNL.Clients.Office.Excel.Functions.SPG(A175, "RD_RATING_ACTION_GLOBAL", "Issuer Credit Rating", "Local Currency LT|0")</f>
        <v/>
      </c>
      <c r="Q175" s="10" t="str">
        <f>_xll.SNL.Clients.Office.Excel.Functions.SPG(A175, "RD_LAST_REVIEW_DATE_GLOBAL", "Issuer Credit Rating", "Local Currency LT")</f>
        <v/>
      </c>
      <c r="R175" s="10" t="str">
        <f>_xll.SNL.Clients.Office.Excel.Functions.SPG(A175, "RD_CREDIT_RATING_DATE_GLOBAL", "Issuer Credit Rating", "Local Currency LT|0")</f>
        <v/>
      </c>
      <c r="S175" s="10" t="str">
        <f>_xll.SNL.Clients.Office.Excel.Functions.SPG(A175, "RD_CREDIT_WATCH_OUTLOOK_DATE_GLOBAL", "Issuer Credit Rating", "Local Currency LT|0")</f>
        <v/>
      </c>
      <c r="T175" s="13" t="str">
        <f>_xll.SNL.Clients.Office.Excel.Functions.SPG(A175, "SP_BUSINESS_DESCRIPTION")</f>
        <v>Banner Corporation operates as the bank holding company for Banner Bank that engages in the provision of commercial banking and financial products and services to individuals, businesses, and public sector entities in the United States. It accepts various deposit instruments, including interest-bearing and non-interest-bearing checking accounts, money market deposit accounts, regular savings accounts, and certificates of deposit, as well as treasury management services and retirement savings plans. The company also provides commercial real estate loans, including owner-occupied, investment properties, and multifamily residential real estate loans; construction, land, and land development loans; one- to four-family residential real estate lending; commercial business loans; agricultural loans; consumer and other loans, such as home equity lines of credit, automobile, and boat and recreational vehicle loans, as well as loans secured by deposit accounts; and small business administration loans. In addition, it provides electronic and digital banking services comprising debit cards and ATMs, internet banking, remote deposit, and mobile banking services. The company was founded in 1890 and is based in Walla Walla, Washington.</v>
      </c>
    </row>
    <row r="176" spans="1:20" x14ac:dyDescent="0.3">
      <c r="A176" s="12" t="s">
        <v>1113</v>
      </c>
      <c r="B176" s="10" t="str">
        <f>_xll.SNL.Clients.Office.Excel.Functions.SPG(A176,"SP_IPO_DATE")</f>
        <v/>
      </c>
      <c r="C176" s="5">
        <f>_xll.SNL.Clients.Office.Excel.Functions.SPG(A176, "SP_VOLUME_AVG_WEEKLY_TO_SHARES_OUT", , "1M")</f>
        <v>6.708525744579295</v>
      </c>
      <c r="D176" s="5">
        <f>_xll.SNL.Clients.Office.Excel.Functions.SPG(A176, "SP_VOLUME_AVG_WEEKLY_TO_SHARES_OUT", , "3M")</f>
        <v>9.5380948581475771</v>
      </c>
      <c r="E176" s="5">
        <f>_xll.SNL.Clients.Office.Excel.Functions.SPG(A176, "SP_VOLUME_AVG_DAILY_TO_1YR_AVG_DAILY", , "1M")</f>
        <v>72.17</v>
      </c>
      <c r="F176" s="5">
        <f>_xll.SNL.Clients.Office.Excel.Functions.SPG(A176, "SP_VOLUME_AVG_DAILY_TO_1YR_AVG_DAILY", , "3M")</f>
        <v>102.61</v>
      </c>
      <c r="G176" s="9" t="str">
        <f>_xll.SNL.Clients.Office.Excel.Functions.SPG(A176, "IQ_SECTOR")</f>
        <v>Consumer Discretionary</v>
      </c>
      <c r="H176" s="9" t="str">
        <f>_xll.SNL.Clients.Office.Excel.Functions.SPG(A176, "IQ_INDUSTRY_GROUP")</f>
        <v>Consumer Discretionary Distribution and Retail</v>
      </c>
      <c r="I176" s="9" t="str">
        <f>_xll.SNL.Clients.Office.Excel.Functions.SPG(A176, "IQ_INDUSTRY")</f>
        <v>Specialty Retail</v>
      </c>
      <c r="J176" s="9" t="str">
        <f>_xll.SNL.Clients.Office.Excel.Functions.SPG(A176, "IQ_PRIMARY_INDUSTRY")</f>
        <v>Other Specialty Retail</v>
      </c>
      <c r="K176" s="9" t="str">
        <f>_xll.SNL.Clients.Office.Excel.Functions.SPG(A176, "NAICS_CODE", "Primary")</f>
        <v>458110 - Clothing and Clothing Accessories Retailers</v>
      </c>
      <c r="L176" s="9" t="str">
        <f>_xll.SNL.Clients.Office.Excel.Functions.SPG(A176, "SP_TOPICTAG")</f>
        <v/>
      </c>
      <c r="M176" s="5">
        <f>_xll.SNL.Clients.Office.Excel.Functions.SPG(A176, "SP_PCT_SHARES_OWNED_ALL_INSTITUTIONS")</f>
        <v>97.5</v>
      </c>
      <c r="N176" s="9" t="str">
        <f>_xll.SNL.Clients.Office.Excel.Functions.SPG(A176, "RD_CREDIT_RATING_GLOBAL", "Issuer Credit Rating", "Local Currency LT|0")</f>
        <v>BB</v>
      </c>
      <c r="O176" s="9" t="str">
        <f>_xll.SNL.Clients.Office.Excel.Functions.SPG(A176, "RD_CWOL_GLOBAL", "Issuer Credit Rating", "Local Currency LT|0")</f>
        <v>Stable</v>
      </c>
      <c r="P176" s="9" t="str">
        <f>_xll.SNL.Clients.Office.Excel.Functions.SPG(A176, "RD_RATING_ACTION_GLOBAL", "Issuer Credit Rating", "Local Currency LT|0")</f>
        <v>CreditWatch/Outlook (07/27/2022)</v>
      </c>
      <c r="Q176" s="10">
        <f>_xll.SNL.Clients.Office.Excel.Functions.SPG(A176, "RD_LAST_REVIEW_DATE_GLOBAL", "Issuer Credit Rating", "Local Currency LT")</f>
        <v>45491</v>
      </c>
      <c r="R176" s="10">
        <f>_xll.SNL.Clients.Office.Excel.Functions.SPG(A176, "RD_CREDIT_RATING_DATE_GLOBAL", "Issuer Credit Rating", "Local Currency LT|0")</f>
        <v>44411</v>
      </c>
      <c r="S176" s="10">
        <f>_xll.SNL.Clients.Office.Excel.Functions.SPG(A176, "RD_CREDIT_WATCH_OUTLOOK_DATE_GLOBAL", "Issuer Credit Rating", "Local Currency LT|0")</f>
        <v>44769</v>
      </c>
      <c r="T176" s="13" t="str">
        <f>_xll.SNL.Clients.Office.Excel.Functions.SPG(A176, "SP_BUSINESS_DESCRIPTION")</f>
        <v>Bath &amp; Body Works, Inc. operates a specialty retailer of home fragrance, body care, and soaps and sanitizer products. It sells its products under the Bath &amp; Body Works, White Barn, and other brand names through retail stores and e-commerce sites located in the United States and Canada, as well as through international stores operated by partners under franchise, license, and wholesale arrangements. The company was formerly known as L Brands, Inc. and changed its name to Bath &amp; Body Works, Inc. in August 2021. Bath &amp; Body Works, Inc. was founded in 1963 and is headquartered in Columbus, Ohio.</v>
      </c>
    </row>
    <row r="177" spans="1:20" x14ac:dyDescent="0.3">
      <c r="A177" s="12" t="s">
        <v>62</v>
      </c>
      <c r="B177" s="10" t="str">
        <f>_xll.SNL.Clients.Office.Excel.Functions.SPG(A177,"SP_IPO_DATE")</f>
        <v/>
      </c>
      <c r="C177" s="5">
        <f>_xll.SNL.Clients.Office.Excel.Functions.SPG(A177, "SP_VOLUME_AVG_WEEKLY_TO_SHARES_OUT", , "1M")</f>
        <v>4.3650375360808846</v>
      </c>
      <c r="D177" s="5">
        <f>_xll.SNL.Clients.Office.Excel.Functions.SPG(A177, "SP_VOLUME_AVG_WEEKLY_TO_SHARES_OUT", , "3M")</f>
        <v>4.5363222384899666</v>
      </c>
      <c r="E177" s="5">
        <f>_xll.SNL.Clients.Office.Excel.Functions.SPG(A177, "SP_VOLUME_AVG_DAILY_TO_1YR_AVG_DAILY", , "1M")</f>
        <v>105.02</v>
      </c>
      <c r="F177" s="5">
        <f>_xll.SNL.Clients.Office.Excel.Functions.SPG(A177, "SP_VOLUME_AVG_DAILY_TO_1YR_AVG_DAILY", , "3M")</f>
        <v>109.14</v>
      </c>
      <c r="G177" s="9" t="str">
        <f>_xll.SNL.Clients.Office.Excel.Functions.SPG(A177, "IQ_SECTOR")</f>
        <v>Health Care</v>
      </c>
      <c r="H177" s="9" t="str">
        <f>_xll.SNL.Clients.Office.Excel.Functions.SPG(A177, "IQ_INDUSTRY_GROUP")</f>
        <v>Health Care Equipment and Services</v>
      </c>
      <c r="I177" s="9" t="str">
        <f>_xll.SNL.Clients.Office.Excel.Functions.SPG(A177, "IQ_INDUSTRY")</f>
        <v>Health Care Equipment and Supplies</v>
      </c>
      <c r="J177" s="9" t="str">
        <f>_xll.SNL.Clients.Office.Excel.Functions.SPG(A177, "IQ_PRIMARY_INDUSTRY")</f>
        <v>Health Care Equipment</v>
      </c>
      <c r="K177" s="9" t="str">
        <f>_xll.SNL.Clients.Office.Excel.Functions.SPG(A177, "NAICS_CODE", "Primary")</f>
        <v>339112 - Surgical and Medical Instrument Manufacturing</v>
      </c>
      <c r="L177" s="9" t="str">
        <f>_xll.SNL.Clients.Office.Excel.Functions.SPG(A177, "SP_TOPICTAG")</f>
        <v>Health Diagnostics; MHealth; Assistive Technology; Nephrology; Oncology; Respiratory; Surgery</v>
      </c>
      <c r="M177" s="5">
        <f>_xll.SNL.Clients.Office.Excel.Functions.SPG(A177, "SP_PCT_SHARES_OWNED_ALL_INSTITUTIONS")</f>
        <v>96.01</v>
      </c>
      <c r="N177" s="9" t="str">
        <f>_xll.SNL.Clients.Office.Excel.Functions.SPG(A177, "RD_CREDIT_RATING_GLOBAL", "Issuer Credit Rating", "Local Currency LT|0")</f>
        <v>BBB</v>
      </c>
      <c r="O177" s="9" t="str">
        <f>_xll.SNL.Clients.Office.Excel.Functions.SPG(A177, "RD_CWOL_GLOBAL", "Issuer Credit Rating", "Local Currency LT|0")</f>
        <v>Negative</v>
      </c>
      <c r="P177" s="9" t="str">
        <f>_xll.SNL.Clients.Office.Excel.Functions.SPG(A177, "RD_RATING_ACTION_GLOBAL", "Issuer Credit Rating", "Local Currency LT|0")</f>
        <v>CreditWatch/Outlook (08/12/2022)</v>
      </c>
      <c r="Q177" s="10">
        <f>_xll.SNL.Clients.Office.Excel.Functions.SPG(A177, "RD_LAST_REVIEW_DATE_GLOBAL", "Issuer Credit Rating", "Local Currency LT")</f>
        <v>45495</v>
      </c>
      <c r="R177" s="10">
        <f>_xll.SNL.Clients.Office.Excel.Functions.SPG(A177, "RD_CREDIT_RATING_DATE_GLOBAL", "Issuer Credit Rating", "Local Currency LT|0")</f>
        <v>44546</v>
      </c>
      <c r="S177" s="10">
        <f>_xll.SNL.Clients.Office.Excel.Functions.SPG(A177, "RD_CREDIT_WATCH_OUTLOOK_DATE_GLOBAL", "Issuer Credit Rating", "Local Currency LT|0")</f>
        <v>44785</v>
      </c>
      <c r="T177" s="13" t="str">
        <f>_xll.SNL.Clients.Office.Excel.Functions.SPG(A177, "SP_BUSINESS_DESCRIPTION")</f>
        <v>Baxter International Inc., through its subsidiaries, develops and provides a portfolio of healthcare products worldwide. The company operates through four segments: Medical Products and Therapies, Healthcare Systems and Technologies, Pharmaceuticals, and Kidney Care. The company offers sterile intravenous (IV) solutions; infusion systems and devices; parenteral nutrition therapies; generic injectable pharmaceuticals; surgical hemostat and sealant products, advanced surgical equipment; smart bed systems; patient monitoring and diagnostic technologies; and respiratory health devices, as well as advanced equipment for the surgical space, including surgical video technologies, precision positioning devices, and other accessories. It also provides administrative sets; adhesion prevention products; inhaled anesthesia; drug compounding; chronic and acute dialysis therapies and services, including peritoneal dialysis (PD), hemodialysis (HD), continuous renal replacement therapies (CRRT), and other organ support therapies. The company’s products are used in hospitals, kidney dialysis centers, nursing homes, rehabilitation centers, ambulatory surgery centers, doctors’ offices, and patients at home under physician supervision. The company sells its products through direct sales force, as well as through independent distributors, drug wholesalers, and specialty pharmacy or other alternate site providers in approximately 100 countries. It has an agreement with Celerity Pharmaceutical, LLC to develop acute care generic injectable premix and oncolytic products; and a collaborative research agreement with Miromatrix Medical Inc. aiming to advance care for patients with acute liver failure. Baxter International Inc. was incorporated in 1931 and is headquartered in Deerfield, Illinois.</v>
      </c>
    </row>
    <row r="178" spans="1:20" x14ac:dyDescent="0.3">
      <c r="A178" s="12" t="s">
        <v>63</v>
      </c>
      <c r="B178" s="10" t="str">
        <f>_xll.SNL.Clients.Office.Excel.Functions.SPG(A178,"SP_IPO_DATE")</f>
        <v/>
      </c>
      <c r="C178" s="5">
        <f>_xll.SNL.Clients.Office.Excel.Functions.SPG(A178, "SP_VOLUME_AVG_WEEKLY_TO_SHARES_OUT", , "1M")</f>
        <v>3.9028107834571357</v>
      </c>
      <c r="D178" s="5">
        <f>_xll.SNL.Clients.Office.Excel.Functions.SPG(A178, "SP_VOLUME_AVG_WEEKLY_TO_SHARES_OUT", , "3M")</f>
        <v>3.6907168632551972</v>
      </c>
      <c r="E178" s="5">
        <f>_xll.SNL.Clients.Office.Excel.Functions.SPG(A178, "SP_VOLUME_AVG_DAILY_TO_1YR_AVG_DAILY", , "1M")</f>
        <v>144.16999999999999</v>
      </c>
      <c r="F178" s="5">
        <f>_xll.SNL.Clients.Office.Excel.Functions.SPG(A178, "SP_VOLUME_AVG_DAILY_TO_1YR_AVG_DAILY", , "3M")</f>
        <v>136.33000000000001</v>
      </c>
      <c r="G178" s="9" t="str">
        <f>_xll.SNL.Clients.Office.Excel.Functions.SPG(A178, "IQ_SECTOR")</f>
        <v>Health Care</v>
      </c>
      <c r="H178" s="9" t="str">
        <f>_xll.SNL.Clients.Office.Excel.Functions.SPG(A178, "IQ_INDUSTRY_GROUP")</f>
        <v>Health Care Equipment and Services</v>
      </c>
      <c r="I178" s="9" t="str">
        <f>_xll.SNL.Clients.Office.Excel.Functions.SPG(A178, "IQ_INDUSTRY")</f>
        <v>Health Care Equipment and Supplies</v>
      </c>
      <c r="J178" s="9" t="str">
        <f>_xll.SNL.Clients.Office.Excel.Functions.SPG(A178, "IQ_PRIMARY_INDUSTRY")</f>
        <v>Health Care Equipment</v>
      </c>
      <c r="K178" s="9" t="str">
        <f>_xll.SNL.Clients.Office.Excel.Functions.SPG(A178, "NAICS_CODE", "Primary")</f>
        <v>339112 - Surgical and Medical Instrument Manufacturing</v>
      </c>
      <c r="L178" s="9" t="str">
        <f>_xll.SNL.Clients.Office.Excel.Functions.SPG(A178, "SP_TOPICTAG")</f>
        <v>Health Diagnostics; Genetics; Infectious Diseases; Nephrology; Oncology; Surgery; Urology</v>
      </c>
      <c r="M178" s="5">
        <f>_xll.SNL.Clients.Office.Excel.Functions.SPG(A178, "SP_PCT_SHARES_OWNED_ALL_INSTITUTIONS")</f>
        <v>92.18</v>
      </c>
      <c r="N178" s="9" t="str">
        <f>_xll.SNL.Clients.Office.Excel.Functions.SPG(A178, "RD_CREDIT_RATING_GLOBAL", "Issuer Credit Rating", "Local Currency LT|0")</f>
        <v>BBB</v>
      </c>
      <c r="O178" s="9" t="str">
        <f>_xll.SNL.Clients.Office.Excel.Functions.SPG(A178, "RD_CWOL_GLOBAL", "Issuer Credit Rating", "Local Currency LT|0")</f>
        <v>Stable</v>
      </c>
      <c r="P178" s="9" t="str">
        <f>_xll.SNL.Clients.Office.Excel.Functions.SPG(A178, "RD_RATING_ACTION_GLOBAL", "Issuer Credit Rating", "Local Currency LT|0")</f>
        <v>CreditWatch/Outlook (01/15/2021)</v>
      </c>
      <c r="Q178" s="10">
        <f>_xll.SNL.Clients.Office.Excel.Functions.SPG(A178, "RD_LAST_REVIEW_DATE_GLOBAL", "Issuer Credit Rating", "Local Currency LT")</f>
        <v>45376</v>
      </c>
      <c r="R178" s="10">
        <f>_xll.SNL.Clients.Office.Excel.Functions.SPG(A178, "RD_CREDIT_RATING_DATE_GLOBAL", "Issuer Credit Rating", "Local Currency LT|0")</f>
        <v>43098</v>
      </c>
      <c r="S178" s="10">
        <f>_xll.SNL.Clients.Office.Excel.Functions.SPG(A178, "RD_CREDIT_WATCH_OUTLOOK_DATE_GLOBAL", "Issuer Credit Rating", "Local Currency LT|0")</f>
        <v>44211</v>
      </c>
      <c r="T178" s="13" t="str">
        <f>_xll.SNL.Clients.Office.Excel.Functions.SPG(A178, "SP_BUSINESS_DESCRIPTION")</f>
        <v>Becton, Dickinson and Company develops, manufactures, and sells medical supplies, devices, laboratory equipment, and diagnostic products for healthcare institutions, physicians, life science researchers, clinical laboratories, pharmaceutical industry, and the general public worldwide. The BD Medical segment provides peripheral intravenous (IV) and advanced peripheral catheters, central lines, acute dialysis catheters, vascular access technology, vascular care and preparation products, needle-free IV connectors and extensions sets, closed-system drug transfer devices, hazardous drug detections, hypodermic syringes and needles, anesthesia needles and trays, enteral syringes, and sharps disposal systems; IV medication safety and infusion therapy delivery systems, medication compounding workflow systems, automated medication dispensing and supply management systems, informatics and analytics and pharmacy automation systems, and medication inventory optimization and tracking systems; hemodynamic monitoring systems; and prefillable drug delivery systems. The BD Life Sciences segment offers specimen and blood collection products; automated blood and tuberculosis culturing, molecular testing, microorganism identification and drug susceptibility, and liquid-based cytology systems, as well as rapid diagnostic assays, microbiology laboratory automation products, and plated media products; and fluorescence-activated cell sorters and analyzers, antibodies and kits, reagent systems, and solutions for single-cell gene expression analysis, as well as clinical oncology, immunological, and transplantation diagnostic/monitoring reagents and analyzers. The BD Interventional segment provides hernia and soft tissue repair, biological and bioresorbable grafts, biosurgery, and other surgical products; surgical infection prevention; peripheral intervention products; and urology and critical care products. The company was founded in 1897 and is headquartered in Franklin Lakes, New Jersey.</v>
      </c>
    </row>
    <row r="179" spans="1:20" x14ac:dyDescent="0.3">
      <c r="A179" s="12" t="s">
        <v>1683</v>
      </c>
      <c r="B179" s="10" t="str">
        <f>_xll.SNL.Clients.Office.Excel.Functions.SPG(A179,"SP_IPO_DATE")</f>
        <v/>
      </c>
      <c r="C179" s="5">
        <f>_xll.SNL.Clients.Office.Excel.Functions.SPG(A179, "SP_VOLUME_AVG_WEEKLY_TO_SHARES_OUT", , "1M")</f>
        <v>3.2637790731456722</v>
      </c>
      <c r="D179" s="5">
        <f>_xll.SNL.Clients.Office.Excel.Functions.SPG(A179, "SP_VOLUME_AVG_WEEKLY_TO_SHARES_OUT", , "3M")</f>
        <v>3.0609213147108116</v>
      </c>
      <c r="E179" s="5">
        <f>_xll.SNL.Clients.Office.Excel.Functions.SPG(A179, "SP_VOLUME_AVG_DAILY_TO_1YR_AVG_DAILY", , "1M")</f>
        <v>98.94</v>
      </c>
      <c r="F179" s="5">
        <f>_xll.SNL.Clients.Office.Excel.Functions.SPG(A179, "SP_VOLUME_AVG_DAILY_TO_1YR_AVG_DAILY", , "3M")</f>
        <v>92.79</v>
      </c>
      <c r="G179" s="9" t="str">
        <f>_xll.SNL.Clients.Office.Excel.Functions.SPG(A179, "IQ_SECTOR")</f>
        <v>Information Technology</v>
      </c>
      <c r="H179" s="9" t="str">
        <f>_xll.SNL.Clients.Office.Excel.Functions.SPG(A179, "IQ_INDUSTRY_GROUP")</f>
        <v>Technology Hardware and Equipment</v>
      </c>
      <c r="I179" s="9" t="str">
        <f>_xll.SNL.Clients.Office.Excel.Functions.SPG(A179, "IQ_INDUSTRY")</f>
        <v>Electronic Equipment, Instruments and Components</v>
      </c>
      <c r="J179" s="9" t="str">
        <f>_xll.SNL.Clients.Office.Excel.Functions.SPG(A179, "IQ_PRIMARY_INDUSTRY")</f>
        <v>Electronic Components</v>
      </c>
      <c r="K179" s="9" t="str">
        <f>_xll.SNL.Clients.Office.Excel.Functions.SPG(A179, "NAICS_CODE", "Primary")</f>
        <v>334419 - Other Electronic Component Manufacturing</v>
      </c>
      <c r="L179" s="9" t="str">
        <f>_xll.SNL.Clients.Office.Excel.Functions.SPG(A179, "SP_TOPICTAG")</f>
        <v>Industrial Automation; Sensors; Smart Building; Process Automation; Network Security; Data Center Technology; 5G</v>
      </c>
      <c r="M179" s="5">
        <f>_xll.SNL.Clients.Office.Excel.Functions.SPG(A179, "SP_PCT_SHARES_OWNED_ALL_INSTITUTIONS")</f>
        <v>102.27</v>
      </c>
      <c r="N179" s="9" t="str">
        <f>_xll.SNL.Clients.Office.Excel.Functions.SPG(A179, "RD_CREDIT_RATING_GLOBAL", "Issuer Credit Rating", "Local Currency LT|0")</f>
        <v>BB</v>
      </c>
      <c r="O179" s="9" t="str">
        <f>_xll.SNL.Clients.Office.Excel.Functions.SPG(A179, "RD_CWOL_GLOBAL", "Issuer Credit Rating", "Local Currency LT|0")</f>
        <v>Stable</v>
      </c>
      <c r="P179" s="9" t="str">
        <f>_xll.SNL.Clients.Office.Excel.Functions.SPG(A179, "RD_RATING_ACTION_GLOBAL", "Issuer Credit Rating", "Local Currency LT|0")</f>
        <v>CreditWatch/Outlook (07/20/2016)</v>
      </c>
      <c r="Q179" s="10">
        <f>_xll.SNL.Clients.Office.Excel.Functions.SPG(A179, "RD_LAST_REVIEW_DATE_GLOBAL", "Issuer Credit Rating", "Local Currency LT")</f>
        <v>45348</v>
      </c>
      <c r="R179" s="10">
        <f>_xll.SNL.Clients.Office.Excel.Functions.SPG(A179, "RD_CREDIT_RATING_DATE_GLOBAL", "Issuer Credit Rating", "Local Currency LT|0")</f>
        <v>40620</v>
      </c>
      <c r="S179" s="10">
        <f>_xll.SNL.Clients.Office.Excel.Functions.SPG(A179, "RD_CREDIT_WATCH_OUTLOOK_DATE_GLOBAL", "Issuer Credit Rating", "Local Currency LT|0")</f>
        <v>42571</v>
      </c>
      <c r="T179" s="13" t="str">
        <f>_xll.SNL.Clients.Office.Excel.Functions.SPG(A179, "SP_BUSINESS_DESCRIPTION")</f>
        <v>Belden Inc. designs, manufactures, and markets a portfolio of signal transmission solutions for mission critical applications in the Americas, Europe, the Middle East, Africa, and the Asia-Pacific. It operates in two segments, Enterprise Solutions and Industrial Automation Solutions. The Enterprise Solutions segment offers copper cable and connectivity solutions, fiber cable and connectivity solutions, interconnect panels, racks and enclosures, and signal extension and matrix switching systems for use in applications, such as local area networks, data centers, access control, 5G, fiber to the home, and building automation. It also provides power, cooling, and airflow management products for mission-critical data center operations; and end-to-end fiber and copper network systems. This segment serves commercial real estate, education, financial, stadiums and venues, military installations, and broadband and wireless service providers, as well as data centers, governments, healthcare, and hospitality sectors. The Industrial Automation Solutions segment offers network infrastructure and digitization solutions; secure networks for the digitization and automation of industries and infrastructure; and products and solutions covering various aspects of data handling, including acquisition, transmission, orchestration, and management for applications in discrete automation, process automation, energy, and mass transit. It sells its products to distributors, end-users, installers, and original equipment manufacturers (OEMs). The company was formerly known as Belden CDT Inc. and changed its name to Belden Inc. in May 2007. Belden Inc. was founded in 1902 and is headquartered in Saint Louis, Missouri.</v>
      </c>
    </row>
    <row r="180" spans="1:20" x14ac:dyDescent="0.3">
      <c r="A180" s="12" t="s">
        <v>1684</v>
      </c>
      <c r="B180" s="10">
        <f>_xll.SNL.Clients.Office.Excel.Functions.SPG(A180,"SP_IPO_DATE")</f>
        <v>43754</v>
      </c>
      <c r="C180" s="5">
        <f>_xll.SNL.Clients.Office.Excel.Functions.SPG(A180, "SP_VOLUME_AVG_WEEKLY_TO_SHARES_OUT", , "1M")</f>
        <v>4.4837203226786047</v>
      </c>
      <c r="D180" s="5">
        <f>_xll.SNL.Clients.Office.Excel.Functions.SPG(A180, "SP_VOLUME_AVG_WEEKLY_TO_SHARES_OUT", , "3M")</f>
        <v>4.262292475276241</v>
      </c>
      <c r="E180" s="5">
        <f>_xll.SNL.Clients.Office.Excel.Functions.SPG(A180, "SP_VOLUME_AVG_DAILY_TO_1YR_AVG_DAILY", , "1M")</f>
        <v>99.34</v>
      </c>
      <c r="F180" s="5">
        <f>_xll.SNL.Clients.Office.Excel.Functions.SPG(A180, "SP_VOLUME_AVG_DAILY_TO_1YR_AVG_DAILY", , "3M")</f>
        <v>94.43</v>
      </c>
      <c r="G180" s="9" t="str">
        <f>_xll.SNL.Clients.Office.Excel.Functions.SPG(A180, "IQ_SECTOR")</f>
        <v>Consumer Staples</v>
      </c>
      <c r="H180" s="9" t="str">
        <f>_xll.SNL.Clients.Office.Excel.Functions.SPG(A180, "IQ_INDUSTRY_GROUP")</f>
        <v>Household and Personal Products</v>
      </c>
      <c r="I180" s="9" t="str">
        <f>_xll.SNL.Clients.Office.Excel.Functions.SPG(A180, "IQ_INDUSTRY")</f>
        <v>Personal Care Products</v>
      </c>
      <c r="J180" s="9" t="str">
        <f>_xll.SNL.Clients.Office.Excel.Functions.SPG(A180, "IQ_PRIMARY_INDUSTRY")</f>
        <v>Personal Care Products</v>
      </c>
      <c r="K180" s="9" t="str">
        <f>_xll.SNL.Clients.Office.Excel.Functions.SPG(A180, "NAICS_CODE", "Primary")</f>
        <v>339999 - All Other Miscellaneous Manufacturing</v>
      </c>
      <c r="L180" s="9" t="str">
        <f>_xll.SNL.Clients.Office.Excel.Functions.SPG(A180, "SP_TOPICTAG")</f>
        <v>Data Protection; Nutraceutical; Content Creation; Alternative Protein</v>
      </c>
      <c r="M180" s="5">
        <f>_xll.SNL.Clients.Office.Excel.Functions.SPG(A180, "SP_PCT_SHARES_OWNED_ALL_INSTITUTIONS")</f>
        <v>95.83</v>
      </c>
      <c r="N180" s="9" t="str">
        <f>_xll.SNL.Clients.Office.Excel.Functions.SPG(A180, "RD_CREDIT_RATING_GLOBAL", "Issuer Credit Rating", "Local Currency LT|0")</f>
        <v>BB-</v>
      </c>
      <c r="O180" s="9" t="str">
        <f>_xll.SNL.Clients.Office.Excel.Functions.SPG(A180, "RD_CWOL_GLOBAL", "Issuer Credit Rating", "Local Currency LT|0")</f>
        <v>Stable</v>
      </c>
      <c r="P180" s="9" t="str">
        <f>_xll.SNL.Clients.Office.Excel.Functions.SPG(A180, "RD_RATING_ACTION_GLOBAL", "Issuer Credit Rating", "Local Currency LT|0")</f>
        <v>Upgrade | CreditWatch/Outlook (02/20/2024)</v>
      </c>
      <c r="Q180" s="10">
        <f>_xll.SNL.Clients.Office.Excel.Functions.SPG(A180, "RD_LAST_REVIEW_DATE_GLOBAL", "Issuer Credit Rating", "Local Currency LT")</f>
        <v>45554</v>
      </c>
      <c r="R180" s="10">
        <f>_xll.SNL.Clients.Office.Excel.Functions.SPG(A180, "RD_CREDIT_RATING_DATE_GLOBAL", "Issuer Credit Rating", "Local Currency LT|0")</f>
        <v>45342</v>
      </c>
      <c r="S180" s="10">
        <f>_xll.SNL.Clients.Office.Excel.Functions.SPG(A180, "RD_CREDIT_WATCH_OUTLOOK_DATE_GLOBAL", "Issuer Credit Rating", "Local Currency LT|0")</f>
        <v>45342</v>
      </c>
      <c r="T180" s="13" t="str">
        <f>_xll.SNL.Clients.Office.Excel.Functions.SPG(A180, "SP_BUSINESS_DESCRIPTION")</f>
        <v>BellRing Brands, Inc., together with its subsidiaries, provides various nutrition products in the United States. The company offers ready-to-drink (RTD) protein shakes, other RTD beverages, protein powders, nutrition bars, and other products primarily under the Premier Protein and Dymatize brands. It distributes its products through club, food, drug, mass, eCommerce, specialty, and convenience channels. BellRing Brands, Inc. was incorporated in 2019 and is headquartered in Saint Louis, Missouri.</v>
      </c>
    </row>
    <row r="181" spans="1:20" x14ac:dyDescent="0.3">
      <c r="A181" s="12" t="s">
        <v>1114</v>
      </c>
      <c r="B181" s="10" t="str">
        <f>_xll.SNL.Clients.Office.Excel.Functions.SPG(A181,"SP_IPO_DATE")</f>
        <v/>
      </c>
      <c r="C181" s="5">
        <f>_xll.SNL.Clients.Office.Excel.Functions.SPG(A181, "SP_VOLUME_AVG_WEEKLY_TO_SHARES_OUT", , "1M")</f>
        <v>3.6793505191012503</v>
      </c>
      <c r="D181" s="5">
        <f>_xll.SNL.Clients.Office.Excel.Functions.SPG(A181, "SP_VOLUME_AVG_WEEKLY_TO_SHARES_OUT", , "3M")</f>
        <v>3.4305521106296042</v>
      </c>
      <c r="E181" s="5">
        <f>_xll.SNL.Clients.Office.Excel.Functions.SPG(A181, "SP_VOLUME_AVG_DAILY_TO_1YR_AVG_DAILY", , "1M")</f>
        <v>87.47</v>
      </c>
      <c r="F181" s="5">
        <f>_xll.SNL.Clients.Office.Excel.Functions.SPG(A181, "SP_VOLUME_AVG_DAILY_TO_1YR_AVG_DAILY", , "3M")</f>
        <v>81.55</v>
      </c>
      <c r="G181" s="9" t="str">
        <f>_xll.SNL.Clients.Office.Excel.Functions.SPG(A181, "IQ_SECTOR")</f>
        <v>Information Technology</v>
      </c>
      <c r="H181" s="9" t="str">
        <f>_xll.SNL.Clients.Office.Excel.Functions.SPG(A181, "IQ_INDUSTRY_GROUP")</f>
        <v>Technology Hardware and Equipment</v>
      </c>
      <c r="I181" s="9" t="str">
        <f>_xll.SNL.Clients.Office.Excel.Functions.SPG(A181, "IQ_INDUSTRY")</f>
        <v>Electronic Equipment, Instruments and Components</v>
      </c>
      <c r="J181" s="9" t="str">
        <f>_xll.SNL.Clients.Office.Excel.Functions.SPG(A181, "IQ_PRIMARY_INDUSTRY")</f>
        <v>Electronic Manufacturing Services</v>
      </c>
      <c r="K181" s="9" t="str">
        <f>_xll.SNL.Clients.Office.Excel.Functions.SPG(A181, "NAICS_CODE", "Primary")</f>
        <v>33441 - Semiconductor and Other Electronic Component Manufacturing</v>
      </c>
      <c r="L181" s="9" t="str">
        <f>_xll.SNL.Clients.Office.Excel.Functions.SPG(A181, "SP_TOPICTAG")</f>
        <v>Software Development; Data Integration; Industrial Automation; Process Automation; 3D Printing; Artificial Intelligence</v>
      </c>
      <c r="M181" s="5">
        <f>_xll.SNL.Clients.Office.Excel.Functions.SPG(A181, "SP_PCT_SHARES_OWNED_ALL_INSTITUTIONS")</f>
        <v>100.83</v>
      </c>
      <c r="N181" s="9" t="str">
        <f>_xll.SNL.Clients.Office.Excel.Functions.SPG(A181, "RD_CREDIT_RATING_GLOBAL", "Issuer Credit Rating", "Local Currency LT|0")</f>
        <v>NR</v>
      </c>
      <c r="O181" s="9" t="str">
        <f>_xll.SNL.Clients.Office.Excel.Functions.SPG(A181, "RD_CWOL_GLOBAL", "Issuer Credit Rating", "Local Currency LT|0")</f>
        <v>NR</v>
      </c>
      <c r="P181" s="9" t="str">
        <f>_xll.SNL.Clients.Office.Excel.Functions.SPG(A181, "RD_RATING_ACTION_GLOBAL", "Issuer Credit Rating", "Local Currency LT|0")</f>
        <v>Not Rated | CreditWatch/Outlook (12/17/2019)</v>
      </c>
      <c r="Q181" s="10">
        <f>_xll.SNL.Clients.Office.Excel.Functions.SPG(A181, "RD_LAST_REVIEW_DATE_GLOBAL", "Issuer Credit Rating", "Local Currency LT")</f>
        <v>43816</v>
      </c>
      <c r="R181" s="10">
        <f>_xll.SNL.Clients.Office.Excel.Functions.SPG(A181, "RD_CREDIT_RATING_DATE_GLOBAL", "Issuer Credit Rating", "Local Currency LT|0")</f>
        <v>43816</v>
      </c>
      <c r="S181" s="10">
        <f>_xll.SNL.Clients.Office.Excel.Functions.SPG(A181, "RD_CREDIT_WATCH_OUTLOOK_DATE_GLOBAL", "Issuer Credit Rating", "Local Currency LT|0")</f>
        <v>43816</v>
      </c>
      <c r="T181" s="13" t="str">
        <f>_xll.SNL.Clients.Office.Excel.Functions.SPG(A181, "SP_BUSINESS_DESCRIPTION")</f>
        <v>Benchmark Electronics, Inc., together with its subsidiaries, offers product design, engineering services, technology solutions, and manufacturing services in the Americas, Asia, and Europe. The company provides engineering services and technology solutions, including new product design, prototype, testing, and related engineering services; and custom testing and technology solutions, as well as automation equipment design and build services. It also offers electronics manufacturing and testing services, such as printed circuit board assembly and test solutions, assembly of subsystems, circuitry and functionality testing of printed assemblies, environmental and stress testing, and component reliability testing; component engineering services; manufacturing defect analysis, in-circuit testing, functional testing, and life cycle testing services, as well as environmental stress tests of assemblies of boards or systems; and failure analysis. In addition, the company provides precision machining and electromechanical assembly services; and subsystem and system integration services, including assembly, configuration, and testing for various industries. Further, it provides value-added support systems; supply chain management solutions; direct order fulfillment; and aftermarket non-warranty services, including repair, replacement, refurbishment, remanufacturing, exchange, systems upgrade, and spare parts manufacturing throughout a product’s life cycle. The company serves original equipment manufacturers in the aerospace and defense, medical technologies, complex industrials, semiconductor capital equipment, telecommunications, and advanced computing industries. It markets its services and solutions primarily through a direct sales force. The company was formerly known as Electronics, Inc. Benchmark Electronics, Inc. was founded in 1979 and is headquartered in Tempe, Arizona.</v>
      </c>
    </row>
    <row r="182" spans="1:20" x14ac:dyDescent="0.3">
      <c r="A182" s="12" t="s">
        <v>64</v>
      </c>
      <c r="B182" s="10">
        <f>_xll.SNL.Clients.Office.Excel.Functions.SPG(A182,"SP_IPO_DATE")</f>
        <v>21429</v>
      </c>
      <c r="C182" s="5">
        <f>_xll.SNL.Clients.Office.Excel.Functions.SPG(A182, "SP_VOLUME_AVG_WEEKLY_TO_SHARES_OUT", , "1M")</f>
        <v>1.4406390796758115</v>
      </c>
      <c r="D182" s="5">
        <f>_xll.SNL.Clients.Office.Excel.Functions.SPG(A182, "SP_VOLUME_AVG_WEEKLY_TO_SHARES_OUT", , "3M")</f>
        <v>1.4939600535108319</v>
      </c>
      <c r="E182" s="5">
        <f>_xll.SNL.Clients.Office.Excel.Functions.SPG(A182, "SP_VOLUME_AVG_DAILY_TO_1YR_AVG_DAILY", , "1M")</f>
        <v>102.91</v>
      </c>
      <c r="F182" s="5">
        <f>_xll.SNL.Clients.Office.Excel.Functions.SPG(A182, "SP_VOLUME_AVG_DAILY_TO_1YR_AVG_DAILY", , "3M")</f>
        <v>106.72</v>
      </c>
      <c r="G182" s="9" t="str">
        <f>_xll.SNL.Clients.Office.Excel.Functions.SPG(A182, "IQ_SECTOR")</f>
        <v>Financials</v>
      </c>
      <c r="H182" s="9" t="str">
        <f>_xll.SNL.Clients.Office.Excel.Functions.SPG(A182, "IQ_INDUSTRY_GROUP")</f>
        <v>Financial Services</v>
      </c>
      <c r="I182" s="9" t="str">
        <f>_xll.SNL.Clients.Office.Excel.Functions.SPG(A182, "IQ_INDUSTRY")</f>
        <v>Financial Services</v>
      </c>
      <c r="J182" s="9" t="str">
        <f>_xll.SNL.Clients.Office.Excel.Functions.SPG(A182, "IQ_PRIMARY_INDUSTRY")</f>
        <v>Multi-Sector Holdings</v>
      </c>
      <c r="K182" s="9" t="str">
        <f>_xll.SNL.Clients.Office.Excel.Functions.SPG(A182, "NAICS_CODE", "Primary")</f>
        <v>551112 - Offices of Other Holding Companies</v>
      </c>
      <c r="L182" s="9" t="str">
        <f>_xll.SNL.Clients.Office.Excel.Functions.SPG(A182, "SP_TOPICTAG")</f>
        <v/>
      </c>
      <c r="M182" s="5">
        <f>_xll.SNL.Clients.Office.Excel.Functions.SPG(A182, "SP_PCT_SHARES_OWNED_ALL_INSTITUTIONS")</f>
        <v>58.11</v>
      </c>
      <c r="N182" s="9" t="str">
        <f>_xll.SNL.Clients.Office.Excel.Functions.SPG(A182, "RD_CREDIT_RATING_GLOBAL", "Issuer Credit Rating", "Local Currency LT|0")</f>
        <v>AA</v>
      </c>
      <c r="O182" s="9" t="str">
        <f>_xll.SNL.Clients.Office.Excel.Functions.SPG(A182, "RD_CWOL_GLOBAL", "Issuer Credit Rating", "Local Currency LT|0")</f>
        <v>Stable</v>
      </c>
      <c r="P182" s="9" t="str">
        <f>_xll.SNL.Clients.Office.Excel.Functions.SPG(A182, "RD_RATING_ACTION_GLOBAL", "Issuer Credit Rating", "Local Currency LT|0")</f>
        <v>CreditWatch/Outlook (08/22/2017)</v>
      </c>
      <c r="Q182" s="10">
        <f>_xll.SNL.Clients.Office.Excel.Functions.SPG(A182, "RD_LAST_REVIEW_DATE_GLOBAL", "Issuer Credit Rating", "Local Currency LT")</f>
        <v>45595</v>
      </c>
      <c r="R182" s="10">
        <f>_xll.SNL.Clients.Office.Excel.Functions.SPG(A182, "RD_CREDIT_RATING_DATE_GLOBAL", "Issuer Credit Rating", "Local Currency LT|0")</f>
        <v>41410</v>
      </c>
      <c r="S182" s="10">
        <f>_xll.SNL.Clients.Office.Excel.Functions.SPG(A182, "RD_CREDIT_WATCH_OUTLOOK_DATE_GLOBAL", "Issuer Credit Rating", "Local Currency LT|0")</f>
        <v>42969</v>
      </c>
      <c r="T182" s="13" t="str">
        <f>_xll.SNL.Clients.Office.Excel.Functions.SPG(A182, "SP_BUSINESS_DESCRIPTION")</f>
        <v>Berkshire Hathaway Inc., through its subsidiaries, engages in the insurance, freight rail transportation, and utility businesses worldwide. The company provides property, casualty, life, accident, and health insurance and reinsurance; and operates railroad systems in North America. It also generates, transmits, stores, and distributes electricity from natural gas, coal, wind, solar, hydroelectric, nuclear, and geothermal sources; operates natural gas distribution and storage facilities, interstate pipelines, liquefied natural gas facilities, and compressor and meter stations; and holds interest in coal mining assets. In addition, the company manufactures boxed chocolates and other confectionery products; specialty chemicals, metal cutting tools, and components for aerospace and power generation applications; flooring products; insulation, roofing, and engineered products; building and engineered components; paints and coatings; and bricks and masonry products, as well as offers manufactured and site-built home construction, and related lending and financial services. Further, it provides recreational vehicles, apparel and footwear products, jewelry, and custom picture framing products, as well as alkaline batteries; castings, forgings, fasteners/fastener systems, aerostructures, and precision components; and cobalt, nickel, and titanium alloys. Additionally, the company distributes televisions and information; franchises and services quick service restaurants; distributes electronic components; and offers logistics services, grocery and foodservice distribution services, and professional aviation training and shared aircraft ownership programs. It also retails automobiles; furniture, bedding, and accessories; household appliances, electronics, and computers; jewelry, watches, crystal, china, stemware, flatware, gifts, and collectibles; kitchenware; and motorcycle clothing and equipment. The company was incorporated in 1998 and is headquartered in Omaha, Nebraska.</v>
      </c>
    </row>
    <row r="183" spans="1:20" x14ac:dyDescent="0.3">
      <c r="A183" s="12" t="s">
        <v>1115</v>
      </c>
      <c r="B183" s="10">
        <f>_xll.SNL.Clients.Office.Excel.Functions.SPG(A183,"SP_IPO_DATE")</f>
        <v>36704</v>
      </c>
      <c r="C183" s="5">
        <f>_xll.SNL.Clients.Office.Excel.Functions.SPG(A183, "SP_VOLUME_AVG_WEEKLY_TO_SHARES_OUT", , "1M")</f>
        <v>4.1585597307708335</v>
      </c>
      <c r="D183" s="5">
        <f>_xll.SNL.Clients.Office.Excel.Functions.SPG(A183, "SP_VOLUME_AVG_WEEKLY_TO_SHARES_OUT", , "3M")</f>
        <v>4.342194454669964</v>
      </c>
      <c r="E183" s="5">
        <f>_xll.SNL.Clients.Office.Excel.Functions.SPG(A183, "SP_VOLUME_AVG_DAILY_TO_1YR_AVG_DAILY", , "1M")</f>
        <v>129.9</v>
      </c>
      <c r="F183" s="5">
        <f>_xll.SNL.Clients.Office.Excel.Functions.SPG(A183, "SP_VOLUME_AVG_DAILY_TO_1YR_AVG_DAILY", , "3M")</f>
        <v>135.63</v>
      </c>
      <c r="G183" s="9" t="str">
        <f>_xll.SNL.Clients.Office.Excel.Functions.SPG(A183, "IQ_SECTOR")</f>
        <v>Financials</v>
      </c>
      <c r="H183" s="9" t="str">
        <f>_xll.SNL.Clients.Office.Excel.Functions.SPG(A183, "IQ_INDUSTRY_GROUP")</f>
        <v>Banks</v>
      </c>
      <c r="I183" s="9" t="str">
        <f>_xll.SNL.Clients.Office.Excel.Functions.SPG(A183, "IQ_INDUSTRY")</f>
        <v>Banks</v>
      </c>
      <c r="J183" s="9" t="str">
        <f>_xll.SNL.Clients.Office.Excel.Functions.SPG(A183, "IQ_PRIMARY_INDUSTRY")</f>
        <v>Regional Banks</v>
      </c>
      <c r="K183" s="9" t="str">
        <f>_xll.SNL.Clients.Office.Excel.Functions.SPG(A183, "NAICS_CODE", "Primary")</f>
        <v>522110 - Commercial Banking</v>
      </c>
      <c r="L183" s="9" t="str">
        <f>_xll.SNL.Clients.Office.Excel.Functions.SPG(A183, "SP_TOPICTAG")</f>
        <v>Consumer Lending; Digital Brokerage</v>
      </c>
      <c r="M183" s="5">
        <f>_xll.SNL.Clients.Office.Excel.Functions.SPG(A183, "SP_PCT_SHARES_OWNED_ALL_INSTITUTIONS")</f>
        <v>86.78</v>
      </c>
      <c r="N183" s="9" t="str">
        <f>_xll.SNL.Clients.Office.Excel.Functions.SPG(A183, "RD_CREDIT_RATING_GLOBAL", "Issuer Credit Rating", "Local Currency LT|0")</f>
        <v/>
      </c>
      <c r="O183" s="9" t="str">
        <f>_xll.SNL.Clients.Office.Excel.Functions.SPG(A183, "RD_CWOL_GLOBAL", "Issuer Credit Rating", "Local Currency LT|0")</f>
        <v/>
      </c>
      <c r="P183" s="9" t="str">
        <f>_xll.SNL.Clients.Office.Excel.Functions.SPG(A183, "RD_RATING_ACTION_GLOBAL", "Issuer Credit Rating", "Local Currency LT|0")</f>
        <v/>
      </c>
      <c r="Q183" s="10" t="str">
        <f>_xll.SNL.Clients.Office.Excel.Functions.SPG(A183, "RD_LAST_REVIEW_DATE_GLOBAL", "Issuer Credit Rating", "Local Currency LT")</f>
        <v/>
      </c>
      <c r="R183" s="10" t="str">
        <f>_xll.SNL.Clients.Office.Excel.Functions.SPG(A183, "RD_CREDIT_RATING_DATE_GLOBAL", "Issuer Credit Rating", "Local Currency LT|0")</f>
        <v/>
      </c>
      <c r="S183" s="10" t="str">
        <f>_xll.SNL.Clients.Office.Excel.Functions.SPG(A183, "RD_CREDIT_WATCH_OUTLOOK_DATE_GLOBAL", "Issuer Credit Rating", "Local Currency LT|0")</f>
        <v/>
      </c>
      <c r="T183" s="13" t="str">
        <f>_xll.SNL.Clients.Office.Excel.Functions.SPG(A183, "SP_BUSINESS_DESCRIPTION")</f>
        <v>Berkshire Hills Bancorp, Inc. operates as the bank holding company for Berkshire Bank that provides various banking products and services in the United States. The company provides various deposit accounts, including demand deposit, interest-bearing checking, regular savings, money market savings, time certificates of deposit, and retirement deposit accounts. It offers loans, such as commercial real estate, commercial and industrial, residential mortgage, and consumer loans. In addition, the company provides wealth management services comprising investment management, trust administration, tax return preparation, and financial planning; and investment products and brokerage services. Further, it offers commercial cash management, online banking and mobile banking, small business banking, and asset based lending services; and debit cards and other electronic fee producing payment services to transaction account customers. It serves its products to personal, commercial, non-profit, and municipal deposit customers. Berkshire Hills Bancorp, Inc. was founded in 1846 and is headquartered in Boston, Massachusetts.</v>
      </c>
    </row>
    <row r="184" spans="1:20" x14ac:dyDescent="0.3">
      <c r="A184" s="12" t="s">
        <v>1685</v>
      </c>
      <c r="B184" s="10">
        <f>_xll.SNL.Clients.Office.Excel.Functions.SPG(A184,"SP_IPO_DATE")</f>
        <v>41186</v>
      </c>
      <c r="C184" s="5">
        <f>_xll.SNL.Clients.Office.Excel.Functions.SPG(A184, "SP_VOLUME_AVG_WEEKLY_TO_SHARES_OUT", , "1M")</f>
        <v>6.0007815198618308</v>
      </c>
      <c r="D184" s="5">
        <f>_xll.SNL.Clients.Office.Excel.Functions.SPG(A184, "SP_VOLUME_AVG_WEEKLY_TO_SHARES_OUT", , "3M")</f>
        <v>7.2851488940888078</v>
      </c>
      <c r="E184" s="5">
        <f>_xll.SNL.Clients.Office.Excel.Functions.SPG(A184, "SP_VOLUME_AVG_DAILY_TO_1YR_AVG_DAILY", , "1M")</f>
        <v>122.22</v>
      </c>
      <c r="F184" s="5">
        <f>_xll.SNL.Clients.Office.Excel.Functions.SPG(A184, "SP_VOLUME_AVG_DAILY_TO_1YR_AVG_DAILY", , "3M")</f>
        <v>148.38</v>
      </c>
      <c r="G184" s="9" t="str">
        <f>_xll.SNL.Clients.Office.Excel.Functions.SPG(A184, "IQ_SECTOR")</f>
        <v>Materials</v>
      </c>
      <c r="H184" s="9" t="str">
        <f>_xll.SNL.Clients.Office.Excel.Functions.SPG(A184, "IQ_INDUSTRY_GROUP")</f>
        <v>Materials</v>
      </c>
      <c r="I184" s="9" t="str">
        <f>_xll.SNL.Clients.Office.Excel.Functions.SPG(A184, "IQ_INDUSTRY")</f>
        <v>Containers and Packaging</v>
      </c>
      <c r="J184" s="9" t="str">
        <f>_xll.SNL.Clients.Office.Excel.Functions.SPG(A184, "IQ_PRIMARY_INDUSTRY")</f>
        <v>Metal, Glass and Plastic Containers</v>
      </c>
      <c r="K184" s="9" t="str">
        <f>_xll.SNL.Clients.Office.Excel.Functions.SPG(A184, "NAICS_CODE", "Primary")</f>
        <v>3261 - Plastics Product Manufacturing</v>
      </c>
      <c r="L184" s="9" t="str">
        <f>_xll.SNL.Clients.Office.Excel.Functions.SPG(A184, "SP_TOPICTAG")</f>
        <v>Green Consumer Goods</v>
      </c>
      <c r="M184" s="5">
        <f>_xll.SNL.Clients.Office.Excel.Functions.SPG(A184, "SP_PCT_SHARES_OWNED_ALL_INSTITUTIONS")</f>
        <v>97.46</v>
      </c>
      <c r="N184" s="9" t="str">
        <f>_xll.SNL.Clients.Office.Excel.Functions.SPG(A184, "RD_CREDIT_RATING_GLOBAL", "Issuer Credit Rating", "Local Currency LT|0")</f>
        <v>BB+</v>
      </c>
      <c r="O184" s="9" t="str">
        <f>_xll.SNL.Clients.Office.Excel.Functions.SPG(A184, "RD_CWOL_GLOBAL", "Issuer Credit Rating", "Local Currency LT|0")</f>
        <v>Watch Pos</v>
      </c>
      <c r="P184" s="9" t="str">
        <f>_xll.SNL.Clients.Office.Excel.Functions.SPG(A184, "RD_RATING_ACTION_GLOBAL", "Issuer Credit Rating", "Local Currency LT|0")</f>
        <v>CreditWatch/Outlook (11/20/2024)</v>
      </c>
      <c r="Q184" s="10">
        <f>_xll.SNL.Clients.Office.Excel.Functions.SPG(A184, "RD_LAST_REVIEW_DATE_GLOBAL", "Issuer Credit Rating", "Local Currency LT")</f>
        <v>45616</v>
      </c>
      <c r="R184" s="10">
        <f>_xll.SNL.Clients.Office.Excel.Functions.SPG(A184, "RD_CREDIT_RATING_DATE_GLOBAL", "Issuer Credit Rating", "Local Currency LT|0")</f>
        <v>43487</v>
      </c>
      <c r="S184" s="10">
        <f>_xll.SNL.Clients.Office.Excel.Functions.SPG(A184, "RD_CREDIT_WATCH_OUTLOOK_DATE_GLOBAL", "Issuer Credit Rating", "Local Currency LT|0")</f>
        <v>45616</v>
      </c>
      <c r="T184" s="13" t="str">
        <f>_xll.SNL.Clients.Office.Excel.Functions.SPG(A184, "SP_BUSINESS_DESCRIPTION")</f>
        <v>Berry Global Group, Inc. manufactures and supplies products in consumer and industrial end markets in the United States, Canada, Europe, and internationally. The company operates through Consumer Packaging International, Consumer Packaging North America, and Flexibles segments. The Consumer Packaging International segment offers closures and dispensing systems, pharmaceutical devices and packaging, bottles and canisters, containers, and technical components. The Consumer Packaging North America segment provides containers and pails, foodservice products, closures, bottles and prescription vials, and tubes. The Flexibles segment offers stretch and shrink, converter, food and consumer, and agriculture films, as well as institutional can liners and retail bags. The company was formerly known as Berry Plastics Group, Inc. and changed its name to Berry Global Group, Inc. in April 2017. Berry Global Group, Inc. was founded in 1967 and is based in Evansville, Indiana.</v>
      </c>
    </row>
    <row r="185" spans="1:20" x14ac:dyDescent="0.3">
      <c r="A185" s="12" t="s">
        <v>65</v>
      </c>
      <c r="B185" s="10" t="str">
        <f>_xll.SNL.Clients.Office.Excel.Functions.SPG(A185,"SP_IPO_DATE")</f>
        <v/>
      </c>
      <c r="C185" s="5">
        <f>_xll.SNL.Clients.Office.Excel.Functions.SPG(A185, "SP_VOLUME_AVG_WEEKLY_TO_SHARES_OUT", , "1M")</f>
        <v>5.5806732987089465</v>
      </c>
      <c r="D185" s="5">
        <f>_xll.SNL.Clients.Office.Excel.Functions.SPG(A185, "SP_VOLUME_AVG_WEEKLY_TO_SHARES_OUT", , "3M")</f>
        <v>7.0844240029244343</v>
      </c>
      <c r="E185" s="5">
        <f>_xll.SNL.Clients.Office.Excel.Functions.SPG(A185, "SP_VOLUME_AVG_DAILY_TO_1YR_AVG_DAILY", , "1M")</f>
        <v>78.58</v>
      </c>
      <c r="F185" s="5">
        <f>_xll.SNL.Clients.Office.Excel.Functions.SPG(A185, "SP_VOLUME_AVG_DAILY_TO_1YR_AVG_DAILY", , "3M")</f>
        <v>99.76</v>
      </c>
      <c r="G185" s="9" t="str">
        <f>_xll.SNL.Clients.Office.Excel.Functions.SPG(A185, "IQ_SECTOR")</f>
        <v>Consumer Discretionary</v>
      </c>
      <c r="H185" s="9" t="str">
        <f>_xll.SNL.Clients.Office.Excel.Functions.SPG(A185, "IQ_INDUSTRY_GROUP")</f>
        <v>Consumer Discretionary Distribution and Retail</v>
      </c>
      <c r="I185" s="9" t="str">
        <f>_xll.SNL.Clients.Office.Excel.Functions.SPG(A185, "IQ_INDUSTRY")</f>
        <v>Specialty Retail</v>
      </c>
      <c r="J185" s="9" t="str">
        <f>_xll.SNL.Clients.Office.Excel.Functions.SPG(A185, "IQ_PRIMARY_INDUSTRY")</f>
        <v>Computer and Electronics Retail</v>
      </c>
      <c r="K185" s="9" t="str">
        <f>_xll.SNL.Clients.Office.Excel.Functions.SPG(A185, "NAICS_CODE", "Primary")</f>
        <v>449210 - Electronics and Appliance Retailers</v>
      </c>
      <c r="L185" s="9" t="str">
        <f>_xll.SNL.Clients.Office.Excel.Functions.SPG(A185, "SP_TOPICTAG")</f>
        <v>Food Delivery; Customer Relationship Management; E-learning; Wearables; Online Grocery</v>
      </c>
      <c r="M185" s="5">
        <f>_xll.SNL.Clients.Office.Excel.Functions.SPG(A185, "SP_PCT_SHARES_OWNED_ALL_INSTITUTIONS")</f>
        <v>86.47</v>
      </c>
      <c r="N185" s="9" t="str">
        <f>_xll.SNL.Clients.Office.Excel.Functions.SPG(A185, "RD_CREDIT_RATING_GLOBAL", "Issuer Credit Rating", "Local Currency LT|0")</f>
        <v>BBB+</v>
      </c>
      <c r="O185" s="9" t="str">
        <f>_xll.SNL.Clients.Office.Excel.Functions.SPG(A185, "RD_CWOL_GLOBAL", "Issuer Credit Rating", "Local Currency LT|0")</f>
        <v>Stable</v>
      </c>
      <c r="P185" s="9" t="str">
        <f>_xll.SNL.Clients.Office.Excel.Functions.SPG(A185, "RD_RATING_ACTION_GLOBAL", "Issuer Credit Rating", "Local Currency LT|0")</f>
        <v>Upgrade | CreditWatch/Outlook (05/20/2021)</v>
      </c>
      <c r="Q185" s="10">
        <f>_xll.SNL.Clients.Office.Excel.Functions.SPG(A185, "RD_LAST_REVIEW_DATE_GLOBAL", "Issuer Credit Rating", "Local Currency LT")</f>
        <v>45425</v>
      </c>
      <c r="R185" s="10">
        <f>_xll.SNL.Clients.Office.Excel.Functions.SPG(A185, "RD_CREDIT_RATING_DATE_GLOBAL", "Issuer Credit Rating", "Local Currency LT|0")</f>
        <v>44336</v>
      </c>
      <c r="S185" s="10">
        <f>_xll.SNL.Clients.Office.Excel.Functions.SPG(A185, "RD_CREDIT_WATCH_OUTLOOK_DATE_GLOBAL", "Issuer Credit Rating", "Local Currency LT|0")</f>
        <v>44336</v>
      </c>
      <c r="T185" s="13" t="str">
        <f>_xll.SNL.Clients.Office.Excel.Functions.SPG(A185, "SP_BUSINESS_DESCRIPTION")</f>
        <v>Best Buy Co., Inc. engages in the retail of technology products in the United States, Canada, and international. Its stores provide computing and mobile phone products, such as desktops, notebooks, and peripherals; mobile phones comprising related mobile network carrier commissions; networking products; tablets covering e-readers; smartwatches; and consumer electronics consisting of digital imaging, health and fitness products, portable audio comprising headphones and portable speakers, and smart home products, as well as home theaters, which includes home theater accessories, soundbars, and televisions. The company’s stores also offer appliances, such as dishwashers, laundry, ovens, refrigerators, blenders, coffee makers, vacuums, and personal care; entertainment products consisting of drones, peripherals, movies, and toys, as well as hardware and software, and virtual reality and other software products; and other products, such as baby, food and beverage, luggage, outdoor living, and sporting goods. In addition, it provides delivery, installation, memberships, repair, set-up, technical support, health-related, and warranty-related services. The company offers its products through stores and websites under the Best Buy, Best Buy Ads, Best Buy Business, Best Buy Health, Buy Mobile, CST, Current Health, Geek Squad, Lively, Magnolia, Pacific Kitchen, Home, TechLiquidators, and Yardbird brands, as well as domain names comprising bestbuy.com, currenthealth.com, lively.com, techliquidators.com, yardbird.com, and bestbuy.ca. The company was formerly known as Sound of Music, Inc. Best Buy Co., Inc. was incorporated in 1966 and is headquartered in Richfield, Minnesota.</v>
      </c>
    </row>
    <row r="186" spans="1:20" x14ac:dyDescent="0.3">
      <c r="A186" s="12" t="s">
        <v>1116</v>
      </c>
      <c r="B186" s="10">
        <f>_xll.SNL.Clients.Office.Excel.Functions.SPG(A186,"SP_IPO_DATE")</f>
        <v>36504</v>
      </c>
      <c r="C186" s="5">
        <f>_xll.SNL.Clients.Office.Excel.Functions.SPG(A186, "SP_VOLUME_AVG_WEEKLY_TO_SHARES_OUT", , "1M")</f>
        <v>3.3784379742076598</v>
      </c>
      <c r="D186" s="5">
        <f>_xll.SNL.Clients.Office.Excel.Functions.SPG(A186, "SP_VOLUME_AVG_WEEKLY_TO_SHARES_OUT", , "3M")</f>
        <v>4.0772975673905378</v>
      </c>
      <c r="E186" s="5">
        <f>_xll.SNL.Clients.Office.Excel.Functions.SPG(A186, "SP_VOLUME_AVG_DAILY_TO_1YR_AVG_DAILY", , "1M")</f>
        <v>69.47</v>
      </c>
      <c r="F186" s="5">
        <f>_xll.SNL.Clients.Office.Excel.Functions.SPG(A186, "SP_VOLUME_AVG_DAILY_TO_1YR_AVG_DAILY", , "3M")</f>
        <v>83.85</v>
      </c>
      <c r="G186" s="9" t="str">
        <f>_xll.SNL.Clients.Office.Excel.Functions.SPG(A186, "IQ_SECTOR")</f>
        <v>Financials</v>
      </c>
      <c r="H186" s="9" t="str">
        <f>_xll.SNL.Clients.Office.Excel.Functions.SPG(A186, "IQ_INDUSTRY_GROUP")</f>
        <v>Financial Services</v>
      </c>
      <c r="I186" s="9" t="str">
        <f>_xll.SNL.Clients.Office.Excel.Functions.SPG(A186, "IQ_INDUSTRY")</f>
        <v>Capital Markets</v>
      </c>
      <c r="J186" s="9" t="str">
        <f>_xll.SNL.Clients.Office.Excel.Functions.SPG(A186, "IQ_PRIMARY_INDUSTRY")</f>
        <v>Investment Banking and Brokerage</v>
      </c>
      <c r="K186" s="9" t="str">
        <f>_xll.SNL.Clients.Office.Excel.Functions.SPG(A186, "NAICS_CODE", "Primary")</f>
        <v>523150 - Investment Banking and Securities Intermediation</v>
      </c>
      <c r="L186" s="9" t="str">
        <f>_xll.SNL.Clients.Office.Excel.Functions.SPG(A186, "SP_TOPICTAG")</f>
        <v/>
      </c>
      <c r="M186" s="5">
        <f>_xll.SNL.Clients.Office.Excel.Functions.SPG(A186, "SP_PCT_SHARES_OWNED_ALL_INSTITUTIONS")</f>
        <v>60.46</v>
      </c>
      <c r="N186" s="9" t="str">
        <f>_xll.SNL.Clients.Office.Excel.Functions.SPG(A186, "RD_CREDIT_RATING_GLOBAL", "Issuer Credit Rating", "Local Currency LT|0")</f>
        <v>BBB-</v>
      </c>
      <c r="O186" s="9" t="str">
        <f>_xll.SNL.Clients.Office.Excel.Functions.SPG(A186, "RD_CWOL_GLOBAL", "Issuer Credit Rating", "Local Currency LT|0")</f>
        <v>Stable</v>
      </c>
      <c r="P186" s="9" t="str">
        <f>_xll.SNL.Clients.Office.Excel.Functions.SPG(A186, "RD_RATING_ACTION_GLOBAL", "Issuer Credit Rating", "Local Currency LT|0")</f>
        <v>New Rating | CreditWatch/Outlook (08/09/2023)</v>
      </c>
      <c r="Q186" s="10">
        <f>_xll.SNL.Clients.Office.Excel.Functions.SPG(A186, "RD_LAST_REVIEW_DATE_GLOBAL", "Issuer Credit Rating", "Local Currency LT")</f>
        <v>45623</v>
      </c>
      <c r="R186" s="10">
        <f>_xll.SNL.Clients.Office.Excel.Functions.SPG(A186, "RD_CREDIT_RATING_DATE_GLOBAL", "Issuer Credit Rating", "Local Currency LT|0")</f>
        <v>45147</v>
      </c>
      <c r="S186" s="10">
        <f>_xll.SNL.Clients.Office.Excel.Functions.SPG(A186, "RD_CREDIT_WATCH_OUTLOOK_DATE_GLOBAL", "Issuer Credit Rating", "Local Currency LT|0")</f>
        <v>45147</v>
      </c>
      <c r="T186" s="13" t="str">
        <f>_xll.SNL.Clients.Office.Excel.Functions.SPG(A186, "SP_BUSINESS_DESCRIPTION")</f>
        <v>BGC Group, Inc. operates as a financial brokerage and technology company in the United States and internationally. The company offers various brokerage products, such as fixed income, such as government bonds, corporate bonds, and other debt instruments, as well as related interest rate derivatives and credit derivatives; equities, energy and commodities, shipping, insurance, and futures and options. It also provides trade execution, connectivity solutions, brokerage services, clearing, trade compression and other post-trade services, information, and other back-office services to an assortment of financial and non-financial institutions. In addition, the company offers electronic and hybrid brokerage, other financial technology solutions, market data and related information services. Further, its integrated platform is designed to provide flexibility to customers with regard to price discovery, execution and processing of transactions, Hybrid, or in various markets, as well as fully electronic brokerage services in connection with transactions executed either OTC or through an exchange. The company primarily serves banks, broker-dealers, investment banks, trading firms, hedge funds, governments, and corporations, as well as investment firms. BGC Group, Inc. was founded in 1945 and is headquartered in New York, New York.</v>
      </c>
    </row>
    <row r="187" spans="1:20" x14ac:dyDescent="0.3">
      <c r="A187" s="12" t="s">
        <v>1686</v>
      </c>
      <c r="B187" s="10">
        <f>_xll.SNL.Clients.Office.Excel.Functions.SPG(A187,"SP_IPO_DATE")</f>
        <v>43810</v>
      </c>
      <c r="C187" s="5">
        <f>_xll.SNL.Clients.Office.Excel.Functions.SPG(A187, "SP_VOLUME_AVG_WEEKLY_TO_SHARES_OUT", , "1M")</f>
        <v>18.969479585212095</v>
      </c>
      <c r="D187" s="5">
        <f>_xll.SNL.Clients.Office.Excel.Functions.SPG(A187, "SP_VOLUME_AVG_WEEKLY_TO_SHARES_OUT", , "3M")</f>
        <v>15.242472405569272</v>
      </c>
      <c r="E187" s="5">
        <f>_xll.SNL.Clients.Office.Excel.Functions.SPG(A187, "SP_VOLUME_AVG_DAILY_TO_1YR_AVG_DAILY", , "1M")</f>
        <v>181.26</v>
      </c>
      <c r="F187" s="5">
        <f>_xll.SNL.Clients.Office.Excel.Functions.SPG(A187, "SP_VOLUME_AVG_DAILY_TO_1YR_AVG_DAILY", , "3M")</f>
        <v>145.63999999999999</v>
      </c>
      <c r="G187" s="9" t="str">
        <f>_xll.SNL.Clients.Office.Excel.Functions.SPG(A187, "IQ_SECTOR")</f>
        <v>Information Technology</v>
      </c>
      <c r="H187" s="9" t="str">
        <f>_xll.SNL.Clients.Office.Excel.Functions.SPG(A187, "IQ_INDUSTRY_GROUP")</f>
        <v>Software and Services</v>
      </c>
      <c r="I187" s="9" t="str">
        <f>_xll.SNL.Clients.Office.Excel.Functions.SPG(A187, "IQ_INDUSTRY")</f>
        <v>Software</v>
      </c>
      <c r="J187" s="9" t="str">
        <f>_xll.SNL.Clients.Office.Excel.Functions.SPG(A187, "IQ_PRIMARY_INDUSTRY")</f>
        <v>Application Software</v>
      </c>
      <c r="K187" s="9" t="str">
        <f>_xll.SNL.Clients.Office.Excel.Functions.SPG(A187, "NAICS_CODE", "Primary")</f>
        <v>513210 - Software Publishers</v>
      </c>
      <c r="L187" s="9" t="str">
        <f>_xll.SNL.Clients.Office.Excel.Functions.SPG(A187, "SP_TOPICTAG")</f>
        <v>Anti-Fraud; Invoice Management Software; Software Development; Fintech; Data Protection; Process Automation; Online Payments</v>
      </c>
      <c r="M187" s="5">
        <f>_xll.SNL.Clients.Office.Excel.Functions.SPG(A187, "SP_PCT_SHARES_OWNED_ALL_INSTITUTIONS")</f>
        <v>98.61</v>
      </c>
      <c r="N187" s="9" t="str">
        <f>_xll.SNL.Clients.Office.Excel.Functions.SPG(A187, "RD_CREDIT_RATING_GLOBAL", "Issuer Credit Rating", "Local Currency LT|0")</f>
        <v/>
      </c>
      <c r="O187" s="9" t="str">
        <f>_xll.SNL.Clients.Office.Excel.Functions.SPG(A187, "RD_CWOL_GLOBAL", "Issuer Credit Rating", "Local Currency LT|0")</f>
        <v/>
      </c>
      <c r="P187" s="9" t="str">
        <f>_xll.SNL.Clients.Office.Excel.Functions.SPG(A187, "RD_RATING_ACTION_GLOBAL", "Issuer Credit Rating", "Local Currency LT|0")</f>
        <v/>
      </c>
      <c r="Q187" s="10" t="str">
        <f>_xll.SNL.Clients.Office.Excel.Functions.SPG(A187, "RD_LAST_REVIEW_DATE_GLOBAL", "Issuer Credit Rating", "Local Currency LT")</f>
        <v/>
      </c>
      <c r="R187" s="10" t="str">
        <f>_xll.SNL.Clients.Office.Excel.Functions.SPG(A187, "RD_CREDIT_RATING_DATE_GLOBAL", "Issuer Credit Rating", "Local Currency LT|0")</f>
        <v/>
      </c>
      <c r="S187" s="10" t="str">
        <f>_xll.SNL.Clients.Office.Excel.Functions.SPG(A187, "RD_CREDIT_WATCH_OUTLOOK_DATE_GLOBAL", "Issuer Credit Rating", "Local Currency LT|0")</f>
        <v/>
      </c>
      <c r="T187" s="13" t="str">
        <f>_xll.SNL.Clients.Office.Excel.Functions.SPG(A187, "SP_BUSINESS_DESCRIPTION")</f>
        <v>BILL Holdings, Inc. provides financial operations platform for small and midsize businesses worldwide. The company provides software-as-a-service, cloud-based payments, and spend management products, which allow users to automate accounts payable and accounts receivable transactions, as well as enable businesses to connect with their suppliers and/or customers to do business, eliminate expense reports, manage cash flows, and improve office efficiency. It also offers onboarding implementation support, and ongoing support and training services. In addition, the company’s artificial intelligence enabled financial software platform provides connections between suppliers and clients. It serves accounting firms, financial institutions, and software companies. The company was formerly known as Bill.com Holdings, Inc. and changed its name to BILL Holdings, Inc. in February 2023. BILL Holdings, Inc. was incorporated in 2006 and is headquartered in San Jose, California.</v>
      </c>
    </row>
    <row r="188" spans="1:20" x14ac:dyDescent="0.3">
      <c r="A188" s="12" t="s">
        <v>1687</v>
      </c>
      <c r="B188" s="10" t="str">
        <f>_xll.SNL.Clients.Office.Excel.Functions.SPG(A188,"SP_IPO_DATE")</f>
        <v/>
      </c>
      <c r="C188" s="5">
        <f>_xll.SNL.Clients.Office.Excel.Functions.SPG(A188, "SP_VOLUME_AVG_WEEKLY_TO_SHARES_OUT", , "1M")</f>
        <v>4.8249393599449935</v>
      </c>
      <c r="D188" s="5">
        <f>_xll.SNL.Clients.Office.Excel.Functions.SPG(A188, "SP_VOLUME_AVG_WEEKLY_TO_SHARES_OUT", , "3M")</f>
        <v>4.221172001699756</v>
      </c>
      <c r="E188" s="5">
        <f>_xll.SNL.Clients.Office.Excel.Functions.SPG(A188, "SP_VOLUME_AVG_DAILY_TO_1YR_AVG_DAILY", , "1M")</f>
        <v>91.75</v>
      </c>
      <c r="F188" s="5">
        <f>_xll.SNL.Clients.Office.Excel.Functions.SPG(A188, "SP_VOLUME_AVG_DAILY_TO_1YR_AVG_DAILY", , "3M")</f>
        <v>80.27</v>
      </c>
      <c r="G188" s="9" t="str">
        <f>_xll.SNL.Clients.Office.Excel.Functions.SPG(A188, "IQ_SECTOR")</f>
        <v>Health Care</v>
      </c>
      <c r="H188" s="9" t="str">
        <f>_xll.SNL.Clients.Office.Excel.Functions.SPG(A188, "IQ_INDUSTRY_GROUP")</f>
        <v>Pharmaceuticals, Biotechnology and Life Sciences</v>
      </c>
      <c r="I188" s="9" t="str">
        <f>_xll.SNL.Clients.Office.Excel.Functions.SPG(A188, "IQ_INDUSTRY")</f>
        <v>Life Sciences Tools and Services</v>
      </c>
      <c r="J188" s="9" t="str">
        <f>_xll.SNL.Clients.Office.Excel.Functions.SPG(A188, "IQ_PRIMARY_INDUSTRY")</f>
        <v>Life Sciences Tools and Services</v>
      </c>
      <c r="K188" s="9" t="str">
        <f>_xll.SNL.Clients.Office.Excel.Functions.SPG(A188, "NAICS_CODE", "Primary")</f>
        <v>334516 - Analytical Laboratory Instrument Manufacturing</v>
      </c>
      <c r="L188" s="9" t="str">
        <f>_xll.SNL.Clients.Office.Excel.Functions.SPG(A188, "SP_TOPICTAG")</f>
        <v>Health Diagnostics; Genetics</v>
      </c>
      <c r="M188" s="5">
        <f>_xll.SNL.Clients.Office.Excel.Functions.SPG(A188, "SP_PCT_SHARES_OWNED_ALL_INSTITUTIONS")</f>
        <v>68.489999999999995</v>
      </c>
      <c r="N188" s="9" t="str">
        <f>_xll.SNL.Clients.Office.Excel.Functions.SPG(A188, "RD_CREDIT_RATING_GLOBAL", "Issuer Credit Rating", "Local Currency LT|0")</f>
        <v>BBB</v>
      </c>
      <c r="O188" s="9" t="str">
        <f>_xll.SNL.Clients.Office.Excel.Functions.SPG(A188, "RD_CWOL_GLOBAL", "Issuer Credit Rating", "Local Currency LT|0")</f>
        <v>Stable</v>
      </c>
      <c r="P188" s="9" t="str">
        <f>_xll.SNL.Clients.Office.Excel.Functions.SPG(A188, "RD_RATING_ACTION_GLOBAL", "Issuer Credit Rating", "Local Currency LT|0")</f>
        <v>Upgrade | CreditWatch/Outlook (04/30/2010)</v>
      </c>
      <c r="Q188" s="10">
        <f>_xll.SNL.Clients.Office.Excel.Functions.SPG(A188, "RD_LAST_REVIEW_DATE_GLOBAL", "Issuer Credit Rating", "Local Currency LT")</f>
        <v>45369</v>
      </c>
      <c r="R188" s="10">
        <f>_xll.SNL.Clients.Office.Excel.Functions.SPG(A188, "RD_CREDIT_RATING_DATE_GLOBAL", "Issuer Credit Rating", "Local Currency LT|0")</f>
        <v>40298</v>
      </c>
      <c r="S188" s="10">
        <f>_xll.SNL.Clients.Office.Excel.Functions.SPG(A188, "RD_CREDIT_WATCH_OUTLOOK_DATE_GLOBAL", "Issuer Credit Rating", "Local Currency LT|0")</f>
        <v>40298</v>
      </c>
      <c r="T188" s="13" t="str">
        <f>_xll.SNL.Clients.Office.Excel.Functions.SPG(A188, "SP_BUSINESS_DESCRIPTION")</f>
        <v>Bio-Rad Laboratories, Inc. manufactures and distributes life science research and clinical diagnostic products in the United States, Europe, Asia, Canada, and Latin America. It operates through two segments, Life Science and Clinical Diagnostics. The company develops, manufactures, and markets instruments, systems, reagents, and consumables to separate, purify, characterize, and quantitate biological materials such as cells, proteins, and nucleic acids for proteomics, genomics, biopharmaceutical production, cellular biology, and food safety markets. It also designs, manufactures, markets, and supports test systems, informatics systems, test kits, and specialized quality controls for hospitals, diagnostic reference, transfusion, and physician office laboratories. The company offers its products through its direct sales force, as well as through distributors, agents, brokers, and resellers. Bio-Rad Laboratories, Inc. was founded in 1952 and is headquartered in Hercules, California.</v>
      </c>
    </row>
    <row r="189" spans="1:20" x14ac:dyDescent="0.3">
      <c r="A189" s="12" t="s">
        <v>66</v>
      </c>
      <c r="B189" s="10" t="str">
        <f>_xll.SNL.Clients.Office.Excel.Functions.SPG(A189,"SP_IPO_DATE")</f>
        <v/>
      </c>
      <c r="C189" s="5">
        <f>_xll.SNL.Clients.Office.Excel.Functions.SPG(A189, "SP_VOLUME_AVG_WEEKLY_TO_SHARES_OUT", , "1M")</f>
        <v>4.5602602592440391</v>
      </c>
      <c r="D189" s="5">
        <f>_xll.SNL.Clients.Office.Excel.Functions.SPG(A189, "SP_VOLUME_AVG_WEEKLY_TO_SHARES_OUT", , "3M")</f>
        <v>3.4154684903567092</v>
      </c>
      <c r="E189" s="5">
        <f>_xll.SNL.Clients.Office.Excel.Functions.SPG(A189, "SP_VOLUME_AVG_DAILY_TO_1YR_AVG_DAILY", , "1M")</f>
        <v>141.69999999999999</v>
      </c>
      <c r="F189" s="5">
        <f>_xll.SNL.Clients.Office.Excel.Functions.SPG(A189, "SP_VOLUME_AVG_DAILY_TO_1YR_AVG_DAILY", , "3M")</f>
        <v>106.13</v>
      </c>
      <c r="G189" s="9" t="str">
        <f>_xll.SNL.Clients.Office.Excel.Functions.SPG(A189, "IQ_SECTOR")</f>
        <v>Health Care</v>
      </c>
      <c r="H189" s="9" t="str">
        <f>_xll.SNL.Clients.Office.Excel.Functions.SPG(A189, "IQ_INDUSTRY_GROUP")</f>
        <v>Pharmaceuticals, Biotechnology and Life Sciences</v>
      </c>
      <c r="I189" s="9" t="str">
        <f>_xll.SNL.Clients.Office.Excel.Functions.SPG(A189, "IQ_INDUSTRY")</f>
        <v>Life Sciences Tools and Services</v>
      </c>
      <c r="J189" s="9" t="str">
        <f>_xll.SNL.Clients.Office.Excel.Functions.SPG(A189, "IQ_PRIMARY_INDUSTRY")</f>
        <v>Life Sciences Tools and Services</v>
      </c>
      <c r="K189" s="9" t="str">
        <f>_xll.SNL.Clients.Office.Excel.Functions.SPG(A189, "NAICS_CODE", "Primary")</f>
        <v>541715 - Research and Development in the Physical, Engineering, and Life Sciences (except Nanotechnology and Biotechnology)</v>
      </c>
      <c r="L189" s="9" t="str">
        <f>_xll.SNL.Clients.Office.Excel.Functions.SPG(A189, "SP_TOPICTAG")</f>
        <v>Health Diagnostics; Diabetes; Genetics; RegTech; Immunology; Neurology; Oncology</v>
      </c>
      <c r="M189" s="5">
        <f>_xll.SNL.Clients.Office.Excel.Functions.SPG(A189, "SP_PCT_SHARES_OWNED_ALL_INSTITUTIONS")</f>
        <v>99.68</v>
      </c>
      <c r="N189" s="9" t="str">
        <f>_xll.SNL.Clients.Office.Excel.Functions.SPG(A189, "RD_CREDIT_RATING_GLOBAL", "Issuer Credit Rating", "Local Currency LT|0")</f>
        <v/>
      </c>
      <c r="O189" s="9" t="str">
        <f>_xll.SNL.Clients.Office.Excel.Functions.SPG(A189, "RD_CWOL_GLOBAL", "Issuer Credit Rating", "Local Currency LT|0")</f>
        <v/>
      </c>
      <c r="P189" s="9" t="str">
        <f>_xll.SNL.Clients.Office.Excel.Functions.SPG(A189, "RD_RATING_ACTION_GLOBAL", "Issuer Credit Rating", "Local Currency LT|0")</f>
        <v/>
      </c>
      <c r="Q189" s="10" t="str">
        <f>_xll.SNL.Clients.Office.Excel.Functions.SPG(A189, "RD_LAST_REVIEW_DATE_GLOBAL", "Issuer Credit Rating", "Local Currency LT")</f>
        <v/>
      </c>
      <c r="R189" s="10" t="str">
        <f>_xll.SNL.Clients.Office.Excel.Functions.SPG(A189, "RD_CREDIT_RATING_DATE_GLOBAL", "Issuer Credit Rating", "Local Currency LT|0")</f>
        <v/>
      </c>
      <c r="S189" s="10" t="str">
        <f>_xll.SNL.Clients.Office.Excel.Functions.SPG(A189, "RD_CREDIT_WATCH_OUTLOOK_DATE_GLOBAL", "Issuer Credit Rating", "Local Currency LT|0")</f>
        <v/>
      </c>
      <c r="T189" s="13" t="str">
        <f>_xll.SNL.Clients.Office.Excel.Functions.SPG(A189, "SP_BUSINESS_DESCRIPTION")</f>
        <v>Bio-Techne Corporation, together with its subsidiaries, develops, manufactures, and sells life science reagents, instruments, and services for the research, diagnostics, and bioprocessing markets worldwide. The company operates through two segments, Protein Sciences, and Diagnostics and Genomics. The Protein Sciences segment develops and manufactures biological reagents used in various aspects of life science research, diagnostics, and cell and gene therapy, such as cytokines and growth factors, antibodies, small molecules, tissue culture sera, and cell selection technologies. This segment also offers proteomic analytical tools for automated western blot and multiplexed ELISA workflow consists of manual and automated protein analysis instruments and immunoassays for use in quantifying proteins in various biological fluids. The Diagnostics and Genomics segment develops and manufactures diagnostic products, including controls, calibrators, and diagnostic assays for regulated diagnostics market, exosome-based molecular diagnostic assays, advanced tissue-based in-situ hybridization assays for spatial genomic and tissue biopsy analysis, and genetic and oncology kits for research and clinical applications; and sells products for genetic carrier screening, oncology diagnostics, molecular controls, and research, as well as instruments and process control products for hematology, blood chemistry and gases, and coagulation controls and reagents used in various diagnostic applications. The company has strategic partnership with ALZpath, Inc. to accelerate breakthroughs in neurodegenerative disease research and treatment, including Alzheimer's disease. The company was formerly known as Techne Corporation and changed its name to Bio-Techne Corporation in November 2014. Bio-Techne Corporation was incorporated in 1976 and is headquartered in Minneapolis, Minnesota.</v>
      </c>
    </row>
    <row r="190" spans="1:20" x14ac:dyDescent="0.3">
      <c r="A190" s="12" t="s">
        <v>67</v>
      </c>
      <c r="B190" s="10" t="str">
        <f>_xll.SNL.Clients.Office.Excel.Functions.SPG(A190,"SP_IPO_DATE")</f>
        <v/>
      </c>
      <c r="C190" s="5">
        <f>_xll.SNL.Clients.Office.Excel.Functions.SPG(A190, "SP_VOLUME_AVG_WEEKLY_TO_SHARES_OUT", , "1M")</f>
        <v>5.1027787157543125</v>
      </c>
      <c r="D190" s="5">
        <f>_xll.SNL.Clients.Office.Excel.Functions.SPG(A190, "SP_VOLUME_AVG_WEEKLY_TO_SHARES_OUT", , "3M")</f>
        <v>5.1623125714435298</v>
      </c>
      <c r="E190" s="5">
        <f>_xll.SNL.Clients.Office.Excel.Functions.SPG(A190, "SP_VOLUME_AVG_DAILY_TO_1YR_AVG_DAILY", , "1M")</f>
        <v>118.59</v>
      </c>
      <c r="F190" s="5">
        <f>_xll.SNL.Clients.Office.Excel.Functions.SPG(A190, "SP_VOLUME_AVG_DAILY_TO_1YR_AVG_DAILY", , "3M")</f>
        <v>119.97</v>
      </c>
      <c r="G190" s="9" t="str">
        <f>_xll.SNL.Clients.Office.Excel.Functions.SPG(A190, "IQ_SECTOR")</f>
        <v>Health Care</v>
      </c>
      <c r="H190" s="9" t="str">
        <f>_xll.SNL.Clients.Office.Excel.Functions.SPG(A190, "IQ_INDUSTRY_GROUP")</f>
        <v>Pharmaceuticals, Biotechnology and Life Sciences</v>
      </c>
      <c r="I190" s="9" t="str">
        <f>_xll.SNL.Clients.Office.Excel.Functions.SPG(A190, "IQ_INDUSTRY")</f>
        <v>Biotechnology</v>
      </c>
      <c r="J190" s="9" t="str">
        <f>_xll.SNL.Clients.Office.Excel.Functions.SPG(A190, "IQ_PRIMARY_INDUSTRY")</f>
        <v>Biotechnology</v>
      </c>
      <c r="K190" s="9" t="str">
        <f>_xll.SNL.Clients.Office.Excel.Functions.SPG(A190, "NAICS_CODE", "Primary")</f>
        <v>325414 - Biological Product (except Diagnostic) Manufacturing</v>
      </c>
      <c r="L190" s="9" t="str">
        <f>_xll.SNL.Clients.Office.Excel.Functions.SPG(A190, "SP_TOPICTAG")</f>
        <v>Neuroscience; Central Nervous System; Genetic Disorder; Immunology; Neurology; Oncology; Psychiatry</v>
      </c>
      <c r="M190" s="5">
        <f>_xll.SNL.Clients.Office.Excel.Functions.SPG(A190, "SP_PCT_SHARES_OWNED_ALL_INSTITUTIONS")</f>
        <v>90.48</v>
      </c>
      <c r="N190" s="9" t="str">
        <f>_xll.SNL.Clients.Office.Excel.Functions.SPG(A190, "RD_CREDIT_RATING_GLOBAL", "Issuer Credit Rating", "Local Currency LT|0")</f>
        <v>BBB+</v>
      </c>
      <c r="O190" s="9" t="str">
        <f>_xll.SNL.Clients.Office.Excel.Functions.SPG(A190, "RD_CWOL_GLOBAL", "Issuer Credit Rating", "Local Currency LT|0")</f>
        <v>Stable</v>
      </c>
      <c r="P190" s="9" t="str">
        <f>_xll.SNL.Clients.Office.Excel.Functions.SPG(A190, "RD_RATING_ACTION_GLOBAL", "Issuer Credit Rating", "Local Currency LT|0")</f>
        <v>Downgrade | CreditWatch/Outlook (01/13/2022)</v>
      </c>
      <c r="Q190" s="10">
        <f>_xll.SNL.Clients.Office.Excel.Functions.SPG(A190, "RD_LAST_REVIEW_DATE_GLOBAL", "Issuer Credit Rating", "Local Currency LT")</f>
        <v>45436</v>
      </c>
      <c r="R190" s="10">
        <f>_xll.SNL.Clients.Office.Excel.Functions.SPG(A190, "RD_CREDIT_RATING_DATE_GLOBAL", "Issuer Credit Rating", "Local Currency LT|0")</f>
        <v>44574</v>
      </c>
      <c r="S190" s="10">
        <f>_xll.SNL.Clients.Office.Excel.Functions.SPG(A190, "RD_CREDIT_WATCH_OUTLOOK_DATE_GLOBAL", "Issuer Credit Rating", "Local Currency LT|0")</f>
        <v>44574</v>
      </c>
      <c r="T190" s="13" t="str">
        <f>_xll.SNL.Clients.Office.Excel.Functions.SPG(A190, "SP_BUSINESS_DESCRIPTION")</f>
        <v>Biogen Inc. discovers, develops, manufactures, and delivers therapies for treating neurological and neurodegenerative diseases in the United States, Europe, Germany, Asia, and internationally. The company provides TECFIDERA, VUMERITY, AVONEX, PLEGRIDY, and TYSABRI for multiple sclerosis (MS); SPINRAZA for spinal muscular atrophy; SKYCLARYS for the treatment of Friedreich's Ataxia; QALSODY for the treatment of amyotrophic lateral sclerosis; FUMADERM for the treatment of plaque psoriasis; BENEPALI, an etanercept biosimilar referencing ENBREL; IMRALDI, an adalimumab biosimilar referencing HUMIRA; FLIXABI, an infliximab biosimilar referencing REMICADE; BYOOVIZ, a ranibizumab biosimilar referencing LUCENTIS; and TOFIDENCE, a tocilizumab biosimilar referencing ACTEMRA. It offers RITUXAN for treating non-Hodgkin's lymphoma, chronic lymphocytic leukemia (CLL), rheumatoid arthritis, two forms of ANCA-associated vasculitis, and pemphigus vulgaris; RITUXAN HYCELA for non-Hodgkin's lymphoma and CLL; GAZYVA to treat CLL and follicular lymphoma; OCREVUS for relapsing MS and primary progressive MS; LUNSUMIO to treat relapsed or refractory follicular lymphoma; glofitamab for non-Hodgkin's lymphoma; and other anti-CD20 therapies. In addition, the company is developing various products for the treatment of MS, Alzheimer's disease and dementia, neuromuscular disorders, Parkinson's disease and movement disorders, neuropsychiatry, and biosimilars, which are under various stages of development. It has collaboration and license agreements with Merz Therapeutics; Alkermes Pharma Ireland Limited; Denali Therapeutics Inc.; Eisai Co., Ltd.; Genentech, Inc.; Neurimmune SubOne AG; Ionis Pharmaceuticals, Inc.; and Sage Therapeutics, Inc., as well as collaboration with Fujirebio to potentially identify and develop blood-based biomarkers for tau pathology in the brain. The company was founded in 1978 and is headquartered in Cambridge, Massachusetts.</v>
      </c>
    </row>
    <row r="191" spans="1:20" x14ac:dyDescent="0.3">
      <c r="A191" s="12" t="s">
        <v>1117</v>
      </c>
      <c r="B191" s="10" t="str">
        <f>_xll.SNL.Clients.Office.Excel.Functions.SPG(A191,"SP_IPO_DATE")</f>
        <v/>
      </c>
      <c r="C191" s="5">
        <f>_xll.SNL.Clients.Office.Excel.Functions.SPG(A191, "SP_VOLUME_AVG_WEEKLY_TO_SHARES_OUT", , "1M")</f>
        <v>2.5705087425693383</v>
      </c>
      <c r="D191" s="5">
        <f>_xll.SNL.Clients.Office.Excel.Functions.SPG(A191, "SP_VOLUME_AVG_WEEKLY_TO_SHARES_OUT", , "3M")</f>
        <v>3.6245360420278323</v>
      </c>
      <c r="E191" s="5">
        <f>_xll.SNL.Clients.Office.Excel.Functions.SPG(A191, "SP_VOLUME_AVG_DAILY_TO_1YR_AVG_DAILY", , "1M")</f>
        <v>66.47</v>
      </c>
      <c r="F191" s="5">
        <f>_xll.SNL.Clients.Office.Excel.Functions.SPG(A191, "SP_VOLUME_AVG_DAILY_TO_1YR_AVG_DAILY", , "3M")</f>
        <v>93.72</v>
      </c>
      <c r="G191" s="9" t="str">
        <f>_xll.SNL.Clients.Office.Excel.Functions.SPG(A191, "IQ_SECTOR")</f>
        <v>Health Care</v>
      </c>
      <c r="H191" s="9" t="str">
        <f>_xll.SNL.Clients.Office.Excel.Functions.SPG(A191, "IQ_INDUSTRY_GROUP")</f>
        <v>Pharmaceuticals, Biotechnology and Life Sciences</v>
      </c>
      <c r="I191" s="9" t="str">
        <f>_xll.SNL.Clients.Office.Excel.Functions.SPG(A191, "IQ_INDUSTRY")</f>
        <v>Life Sciences Tools and Services</v>
      </c>
      <c r="J191" s="9" t="str">
        <f>_xll.SNL.Clients.Office.Excel.Functions.SPG(A191, "IQ_PRIMARY_INDUSTRY")</f>
        <v>Life Sciences Tools and Services</v>
      </c>
      <c r="K191" s="9" t="str">
        <f>_xll.SNL.Clients.Office.Excel.Functions.SPG(A191, "NAICS_CODE", "Primary")</f>
        <v>339113 - Surgical Appliance and Supplies Manufacturing</v>
      </c>
      <c r="L191" s="9" t="str">
        <f>_xll.SNL.Clients.Office.Excel.Functions.SPG(A191, "SP_TOPICTAG")</f>
        <v>Health Diagnostics; Genetics; Nutraceutical; Immunology</v>
      </c>
      <c r="M191" s="5">
        <f>_xll.SNL.Clients.Office.Excel.Functions.SPG(A191, "SP_PCT_SHARES_OWNED_ALL_INSTITUTIONS")</f>
        <v>82.78</v>
      </c>
      <c r="N191" s="9" t="str">
        <f>_xll.SNL.Clients.Office.Excel.Functions.SPG(A191, "RD_CREDIT_RATING_GLOBAL", "Issuer Credit Rating", "Local Currency LT|0")</f>
        <v/>
      </c>
      <c r="O191" s="9" t="str">
        <f>_xll.SNL.Clients.Office.Excel.Functions.SPG(A191, "RD_CWOL_GLOBAL", "Issuer Credit Rating", "Local Currency LT|0")</f>
        <v/>
      </c>
      <c r="P191" s="9" t="str">
        <f>_xll.SNL.Clients.Office.Excel.Functions.SPG(A191, "RD_RATING_ACTION_GLOBAL", "Issuer Credit Rating", "Local Currency LT|0")</f>
        <v/>
      </c>
      <c r="Q191" s="10" t="str">
        <f>_xll.SNL.Clients.Office.Excel.Functions.SPG(A191, "RD_LAST_REVIEW_DATE_GLOBAL", "Issuer Credit Rating", "Local Currency LT")</f>
        <v/>
      </c>
      <c r="R191" s="10" t="str">
        <f>_xll.SNL.Clients.Office.Excel.Functions.SPG(A191, "RD_CREDIT_RATING_DATE_GLOBAL", "Issuer Credit Rating", "Local Currency LT|0")</f>
        <v/>
      </c>
      <c r="S191" s="10" t="str">
        <f>_xll.SNL.Clients.Office.Excel.Functions.SPG(A191, "RD_CREDIT_WATCH_OUTLOOK_DATE_GLOBAL", "Issuer Credit Rating", "Local Currency LT|0")</f>
        <v/>
      </c>
      <c r="T191" s="13" t="str">
        <f>_xll.SNL.Clients.Office.Excel.Functions.SPG(A191, "SP_BUSINESS_DESCRIPTION")</f>
        <v>BioLife Solutions, Inc. develops, manufactures, and markets bioproduction tools and services for the cell and gene therapy (CGT) industry in the United States, Europe, the Middle East, Africa, and internationally. The company’s products are used in the basic and applied research, and commercial manufacturing of biologic-based therapies. It offers proprietary biopreservation media products, including HypoThermosol FRS and CryoStor Freeze Media that are formulated to mitigate preservation-induced, delayed-onset cell damage and death; bioproduction tools, such as human platelet lysates for cell expansion and CellSeal closed system vials that are used in CGT; and the ThawSTAR line that comprises of a family of automated thawing devices for frozen cell and gene therapies packaged in cryovials and cryobags. The company also provides cryogenic freezer technology for controlled rate freezing and cryogenic storage of biologic materials; ultra-low temperature mechanical freezers; evo shipping containers that are cloud-connected passive storage and transport containers for temperature-sensitive biologics and pharmaceuticals; liquid nitrogen laboratory freezers, cryogenic equipment, and accessories; and biological and pharmaceutical storage and transport services. It markets and sells its products directly, as well as through third party distributors. The company was incorporated in 1987 and is headquartered in Bothell, Washington.</v>
      </c>
    </row>
    <row r="192" spans="1:20" x14ac:dyDescent="0.3">
      <c r="A192" s="12" t="s">
        <v>1688</v>
      </c>
      <c r="B192" s="10">
        <f>_xll.SNL.Clients.Office.Excel.Functions.SPG(A192,"SP_IPO_DATE")</f>
        <v>36363</v>
      </c>
      <c r="C192" s="5">
        <f>_xll.SNL.Clients.Office.Excel.Functions.SPG(A192, "SP_VOLUME_AVG_WEEKLY_TO_SHARES_OUT", , "1M")</f>
        <v>4.2749912058863853</v>
      </c>
      <c r="D192" s="5">
        <f>_xll.SNL.Clients.Office.Excel.Functions.SPG(A192, "SP_VOLUME_AVG_WEEKLY_TO_SHARES_OUT", , "3M")</f>
        <v>3.9093504448848515</v>
      </c>
      <c r="E192" s="5">
        <f>_xll.SNL.Clients.Office.Excel.Functions.SPG(A192, "SP_VOLUME_AVG_DAILY_TO_1YR_AVG_DAILY", , "1M")</f>
        <v>89.61</v>
      </c>
      <c r="F192" s="5">
        <f>_xll.SNL.Clients.Office.Excel.Functions.SPG(A192, "SP_VOLUME_AVG_DAILY_TO_1YR_AVG_DAILY", , "3M")</f>
        <v>81.94</v>
      </c>
      <c r="G192" s="9" t="str">
        <f>_xll.SNL.Clients.Office.Excel.Functions.SPG(A192, "IQ_SECTOR")</f>
        <v>Health Care</v>
      </c>
      <c r="H192" s="9" t="str">
        <f>_xll.SNL.Clients.Office.Excel.Functions.SPG(A192, "IQ_INDUSTRY_GROUP")</f>
        <v>Pharmaceuticals, Biotechnology and Life Sciences</v>
      </c>
      <c r="I192" s="9" t="str">
        <f>_xll.SNL.Clients.Office.Excel.Functions.SPG(A192, "IQ_INDUSTRY")</f>
        <v>Biotechnology</v>
      </c>
      <c r="J192" s="9" t="str">
        <f>_xll.SNL.Clients.Office.Excel.Functions.SPG(A192, "IQ_PRIMARY_INDUSTRY")</f>
        <v>Biotechnology</v>
      </c>
      <c r="K192" s="9" t="str">
        <f>_xll.SNL.Clients.Office.Excel.Functions.SPG(A192, "NAICS_CODE", "Primary")</f>
        <v>325414 - Biological Product (except Diagnostic) Manufacturing</v>
      </c>
      <c r="L192" s="9" t="str">
        <f>_xll.SNL.Clients.Office.Excel.Functions.SPG(A192, "SP_TOPICTAG")</f>
        <v>Health Diagnostics; Cardiovascular; Genetic Disorder; Hematology; Inflammation; Neurology; Respiratory</v>
      </c>
      <c r="M192" s="5">
        <f>_xll.SNL.Clients.Office.Excel.Functions.SPG(A192, "SP_PCT_SHARES_OWNED_ALL_INSTITUTIONS")</f>
        <v>92.05</v>
      </c>
      <c r="N192" s="9" t="str">
        <f>_xll.SNL.Clients.Office.Excel.Functions.SPG(A192, "RD_CREDIT_RATING_GLOBAL", "Issuer Credit Rating", "Local Currency LT|0")</f>
        <v>NR</v>
      </c>
      <c r="O192" s="9" t="str">
        <f>_xll.SNL.Clients.Office.Excel.Functions.SPG(A192, "RD_CWOL_GLOBAL", "Issuer Credit Rating", "Local Currency LT|0")</f>
        <v>NR</v>
      </c>
      <c r="P192" s="9" t="str">
        <f>_xll.SNL.Clients.Office.Excel.Functions.SPG(A192, "RD_RATING_ACTION_GLOBAL", "Issuer Credit Rating", "Local Currency LT|0")</f>
        <v>Not Rated | CreditWatch/Outlook (09/14/2012)</v>
      </c>
      <c r="Q192" s="10" t="str">
        <f>_xll.SNL.Clients.Office.Excel.Functions.SPG(A192, "RD_LAST_REVIEW_DATE_GLOBAL", "Issuer Credit Rating", "Local Currency LT")</f>
        <v/>
      </c>
      <c r="R192" s="10">
        <f>_xll.SNL.Clients.Office.Excel.Functions.SPG(A192, "RD_CREDIT_RATING_DATE_GLOBAL", "Issuer Credit Rating", "Local Currency LT|0")</f>
        <v>41166</v>
      </c>
      <c r="S192" s="10">
        <f>_xll.SNL.Clients.Office.Excel.Functions.SPG(A192, "RD_CREDIT_WATCH_OUTLOOK_DATE_GLOBAL", "Issuer Credit Rating", "Local Currency LT|0")</f>
        <v>41166</v>
      </c>
      <c r="T192" s="13" t="str">
        <f>_xll.SNL.Clients.Office.Excel.Functions.SPG(A192, "SP_BUSINESS_DESCRIPTION")</f>
        <v>BioMarin Pharmaceutical Inc. engages in the development and commercialization of therapies for people with serious and life-threatening rare diseases and medical conditions. Its commercial products include Vimizim, an enzyme replacement therapy for the treatment of mucopolysaccharidosis (MPS) IV type A, a lysosomal storage disorder; Naglazyme, a recombinant form of N-acetylgalactosamine 4-sulfatase for patients with MPS VI; and Kuvan, a proprietary synthetic oral form of 6R-BH4 that is used to treat patients with phenylketonuria (PKU), an inherited metabolic disease. The company’s commercial products also comprise Palynziq, a PEGylated recombinant phenylalanine ammonia lyase enzyme, which is delivered through subcutaneous injection to reduce blood Phe concentrations; Brineura, a recombinant human tripeptidyl peptidase 1 for the treatment of patients with ceroid lipofuscinosis type 2, a form of Batten disease; Voxzogo, a once daily injection analog of c-type natriuretic peptide for the treatment of achondroplasia; and Aldurazyme, a purified protein designed to be identical to a naturally occurring form of the human enzyme alpha-L-iduronidase. In addition, it develops Roctavian, an adeno associated virus vector, for the treatment of patients with severe hemophilia A. The company serves specialty pharmacies, hospitals, and non-U.S. government agencies, as well as distributors and pharmaceutical wholesalers in the United States, Europe, Latin America, and internationally. It has license and collaboration agreements with Sarepta Therapeutics; Ares Trading S.A.; Catalyst Pharmaceutical Partners, Inc.; and CAMP4 Therapeutics Corporation. The company was incorporated in 1996 and is headquartered in San Rafael, California.</v>
      </c>
    </row>
    <row r="193" spans="1:20" x14ac:dyDescent="0.3">
      <c r="A193" s="12" t="s">
        <v>1118</v>
      </c>
      <c r="B193" s="10">
        <f>_xll.SNL.Clients.Office.Excel.Functions.SPG(A193,"SP_IPO_DATE")</f>
        <v>35346</v>
      </c>
      <c r="C193" s="5">
        <f>_xll.SNL.Clients.Office.Excel.Functions.SPG(A193, "SP_VOLUME_AVG_WEEKLY_TO_SHARES_OUT", , "1M")</f>
        <v>4.9919290193813719</v>
      </c>
      <c r="D193" s="5">
        <f>_xll.SNL.Clients.Office.Excel.Functions.SPG(A193, "SP_VOLUME_AVG_WEEKLY_TO_SHARES_OUT", , "3M")</f>
        <v>5.3046730110192648</v>
      </c>
      <c r="E193" s="5">
        <f>_xll.SNL.Clients.Office.Excel.Functions.SPG(A193, "SP_VOLUME_AVG_DAILY_TO_1YR_AVG_DAILY", , "1M")</f>
        <v>64.099999999999994</v>
      </c>
      <c r="F193" s="5">
        <f>_xll.SNL.Clients.Office.Excel.Functions.SPG(A193, "SP_VOLUME_AVG_DAILY_TO_1YR_AVG_DAILY", , "3M")</f>
        <v>68.12</v>
      </c>
      <c r="G193" s="9" t="str">
        <f>_xll.SNL.Clients.Office.Excel.Functions.SPG(A193, "IQ_SECTOR")</f>
        <v>Consumer Discretionary</v>
      </c>
      <c r="H193" s="9" t="str">
        <f>_xll.SNL.Clients.Office.Excel.Functions.SPG(A193, "IQ_INDUSTRY_GROUP")</f>
        <v>Consumer Services</v>
      </c>
      <c r="I193" s="9" t="str">
        <f>_xll.SNL.Clients.Office.Excel.Functions.SPG(A193, "IQ_INDUSTRY")</f>
        <v>Hotels, Restaurants and Leisure</v>
      </c>
      <c r="J193" s="9" t="str">
        <f>_xll.SNL.Clients.Office.Excel.Functions.SPG(A193, "IQ_PRIMARY_INDUSTRY")</f>
        <v>Restaurants</v>
      </c>
      <c r="K193" s="9" t="str">
        <f>_xll.SNL.Clients.Office.Excel.Functions.SPG(A193, "NAICS_CODE", "Primary")</f>
        <v>722511 - Full-Service Restaurants</v>
      </c>
      <c r="L193" s="9" t="str">
        <f>_xll.SNL.Clients.Office.Excel.Functions.SPG(A193, "SP_TOPICTAG")</f>
        <v/>
      </c>
      <c r="M193" s="5">
        <f>_xll.SNL.Clients.Office.Excel.Functions.SPG(A193, "SP_PCT_SHARES_OWNED_ALL_INSTITUTIONS")</f>
        <v>86.05</v>
      </c>
      <c r="N193" s="9" t="str">
        <f>_xll.SNL.Clients.Office.Excel.Functions.SPG(A193, "RD_CREDIT_RATING_GLOBAL", "Issuer Credit Rating", "Local Currency LT|0")</f>
        <v/>
      </c>
      <c r="O193" s="9" t="str">
        <f>_xll.SNL.Clients.Office.Excel.Functions.SPG(A193, "RD_CWOL_GLOBAL", "Issuer Credit Rating", "Local Currency LT|0")</f>
        <v/>
      </c>
      <c r="P193" s="9" t="str">
        <f>_xll.SNL.Clients.Office.Excel.Functions.SPG(A193, "RD_RATING_ACTION_GLOBAL", "Issuer Credit Rating", "Local Currency LT|0")</f>
        <v/>
      </c>
      <c r="Q193" s="10" t="str">
        <f>_xll.SNL.Clients.Office.Excel.Functions.SPG(A193, "RD_LAST_REVIEW_DATE_GLOBAL", "Issuer Credit Rating", "Local Currency LT")</f>
        <v/>
      </c>
      <c r="R193" s="10" t="str">
        <f>_xll.SNL.Clients.Office.Excel.Functions.SPG(A193, "RD_CREDIT_RATING_DATE_GLOBAL", "Issuer Credit Rating", "Local Currency LT|0")</f>
        <v/>
      </c>
      <c r="S193" s="10" t="str">
        <f>_xll.SNL.Clients.Office.Excel.Functions.SPG(A193, "RD_CREDIT_WATCH_OUTLOOK_DATE_GLOBAL", "Issuer Credit Rating", "Local Currency LT|0")</f>
        <v/>
      </c>
      <c r="T193" s="13" t="str">
        <f>_xll.SNL.Clients.Office.Excel.Functions.SPG(A193, "SP_BUSINESS_DESCRIPTION")</f>
        <v>BJ's Restaurants, Inc. owns and operates casual dining restaurants in the United States. Its restaurants offer pizzas, craft and other beers, appetizers, entrées, pastas, sandwiches, specialty salads, and desserts under brand name Pizookie. The company was formerly known as Chicago Pizza &amp; Brewery, Inc. and changed its name to BJ's Restaurants, Inc. in August 2004. BJ's Restaurants, Inc. was founded in 1978 and is based in Huntington Beach, California.</v>
      </c>
    </row>
    <row r="194" spans="1:20" x14ac:dyDescent="0.3">
      <c r="A194" s="12" t="s">
        <v>1689</v>
      </c>
      <c r="B194" s="10">
        <f>_xll.SNL.Clients.Office.Excel.Functions.SPG(A194,"SP_IPO_DATE")</f>
        <v>43278</v>
      </c>
      <c r="C194" s="5">
        <f>_xll.SNL.Clients.Office.Excel.Functions.SPG(A194, "SP_VOLUME_AVG_WEEKLY_TO_SHARES_OUT", , "1M")</f>
        <v>5.4443881897733188</v>
      </c>
      <c r="D194" s="5">
        <f>_xll.SNL.Clients.Office.Excel.Functions.SPG(A194, "SP_VOLUME_AVG_WEEKLY_TO_SHARES_OUT", , "3M")</f>
        <v>6.1608079788350043</v>
      </c>
      <c r="E194" s="5">
        <f>_xll.SNL.Clients.Office.Excel.Functions.SPG(A194, "SP_VOLUME_AVG_DAILY_TO_1YR_AVG_DAILY", , "1M")</f>
        <v>93.1</v>
      </c>
      <c r="F194" s="5">
        <f>_xll.SNL.Clients.Office.Excel.Functions.SPG(A194, "SP_VOLUME_AVG_DAILY_TO_1YR_AVG_DAILY", , "3M")</f>
        <v>105.35</v>
      </c>
      <c r="G194" s="9" t="str">
        <f>_xll.SNL.Clients.Office.Excel.Functions.SPG(A194, "IQ_SECTOR")</f>
        <v>Consumer Staples</v>
      </c>
      <c r="H194" s="9" t="str">
        <f>_xll.SNL.Clients.Office.Excel.Functions.SPG(A194, "IQ_INDUSTRY_GROUP")</f>
        <v>Consumer Staples Distribution and Retail</v>
      </c>
      <c r="I194" s="9" t="str">
        <f>_xll.SNL.Clients.Office.Excel.Functions.SPG(A194, "IQ_INDUSTRY")</f>
        <v>Consumer Staples Distribution and Retail</v>
      </c>
      <c r="J194" s="9" t="str">
        <f>_xll.SNL.Clients.Office.Excel.Functions.SPG(A194, "IQ_PRIMARY_INDUSTRY")</f>
        <v>Consumer Staples Merchandise Retail</v>
      </c>
      <c r="K194" s="9" t="str">
        <f>_xll.SNL.Clients.Office.Excel.Functions.SPG(A194, "NAICS_CODE", "Primary")</f>
        <v>455211 - Warehouse Clubs and Supercenters</v>
      </c>
      <c r="L194" s="9" t="str">
        <f>_xll.SNL.Clients.Office.Excel.Functions.SPG(A194, "SP_TOPICTAG")</f>
        <v>Fast-Moving Consumer Goods; Food Delivery; Customer Relationship Management; Brand Marketing; Online Grocery</v>
      </c>
      <c r="M194" s="5">
        <f>_xll.SNL.Clients.Office.Excel.Functions.SPG(A194, "SP_PCT_SHARES_OWNED_ALL_INSTITUTIONS")</f>
        <v>107.51</v>
      </c>
      <c r="N194" s="9" t="str">
        <f>_xll.SNL.Clients.Office.Excel.Functions.SPG(A194, "RD_CREDIT_RATING_GLOBAL", "Issuer Credit Rating", "Local Currency LT|0")</f>
        <v>BB+</v>
      </c>
      <c r="O194" s="9" t="str">
        <f>_xll.SNL.Clients.Office.Excel.Functions.SPG(A194, "RD_CWOL_GLOBAL", "Issuer Credit Rating", "Local Currency LT|0")</f>
        <v>Stable</v>
      </c>
      <c r="P194" s="9" t="str">
        <f>_xll.SNL.Clients.Office.Excel.Functions.SPG(A194, "RD_RATING_ACTION_GLOBAL", "Issuer Credit Rating", "Local Currency LT|0")</f>
        <v>Upgrade | CreditWatch/Outlook (09/30/2022)</v>
      </c>
      <c r="Q194" s="10">
        <f>_xll.SNL.Clients.Office.Excel.Functions.SPG(A194, "RD_LAST_REVIEW_DATE_GLOBAL", "Issuer Credit Rating", "Local Currency LT")</f>
        <v>45481</v>
      </c>
      <c r="R194" s="10">
        <f>_xll.SNL.Clients.Office.Excel.Functions.SPG(A194, "RD_CREDIT_RATING_DATE_GLOBAL", "Issuer Credit Rating", "Local Currency LT|0")</f>
        <v>44834</v>
      </c>
      <c r="S194" s="10">
        <f>_xll.SNL.Clients.Office.Excel.Functions.SPG(A194, "RD_CREDIT_WATCH_OUTLOOK_DATE_GLOBAL", "Issuer Credit Rating", "Local Currency LT|0")</f>
        <v>44834</v>
      </c>
      <c r="T194" s="13" t="str">
        <f>_xll.SNL.Clients.Office.Excel.Functions.SPG(A194, "SP_BUSINESS_DESCRIPTION")</f>
        <v>BJ's Wholesale Club Holdings, Inc., together with its subsidiaries, operates warehouse clubs on the eastern half of the United States. It provides groceries, general merchandise, gasoline and other ancillary services, coupon books, and promotions. The company sells its products through the websites BJs.com, BerkleyJensen.com, and Wellsleyfarms.com, as well as the mobile app. The company was formerly known as Beacon Holding Inc. and changed its name to BJ's Wholesale Club Holdings, Inc. in February 2018. BJ's Wholesale Club Holdings, Inc. was founded in 1984 and is based in Marlborough, Massachusetts.</v>
      </c>
    </row>
    <row r="195" spans="1:20" x14ac:dyDescent="0.3">
      <c r="A195" s="12" t="s">
        <v>1690</v>
      </c>
      <c r="B195" s="10" t="str">
        <f>_xll.SNL.Clients.Office.Excel.Functions.SPG(A195,"SP_IPO_DATE")</f>
        <v/>
      </c>
      <c r="C195" s="5">
        <f>_xll.SNL.Clients.Office.Excel.Functions.SPG(A195, "SP_VOLUME_AVG_WEEKLY_TO_SHARES_OUT", , "1M")</f>
        <v>3.1301629398555892</v>
      </c>
      <c r="D195" s="5">
        <f>_xll.SNL.Clients.Office.Excel.Functions.SPG(A195, "SP_VOLUME_AVG_WEEKLY_TO_SHARES_OUT", , "3M")</f>
        <v>3.2630076724950663</v>
      </c>
      <c r="E195" s="5">
        <f>_xll.SNL.Clients.Office.Excel.Functions.SPG(A195, "SP_VOLUME_AVG_DAILY_TO_1YR_AVG_DAILY", , "1M")</f>
        <v>98.01</v>
      </c>
      <c r="F195" s="5">
        <f>_xll.SNL.Clients.Office.Excel.Functions.SPG(A195, "SP_VOLUME_AVG_DAILY_TO_1YR_AVG_DAILY", , "3M")</f>
        <v>102.17</v>
      </c>
      <c r="G195" s="9" t="str">
        <f>_xll.SNL.Clients.Office.Excel.Functions.SPG(A195, "IQ_SECTOR")</f>
        <v>Utilities</v>
      </c>
      <c r="H195" s="9" t="str">
        <f>_xll.SNL.Clients.Office.Excel.Functions.SPG(A195, "IQ_INDUSTRY_GROUP")</f>
        <v>Utilities</v>
      </c>
      <c r="I195" s="9" t="str">
        <f>_xll.SNL.Clients.Office.Excel.Functions.SPG(A195, "IQ_INDUSTRY")</f>
        <v>Multi-Utilities</v>
      </c>
      <c r="J195" s="9" t="str">
        <f>_xll.SNL.Clients.Office.Excel.Functions.SPG(A195, "IQ_PRIMARY_INDUSTRY")</f>
        <v>Multi-Utilities</v>
      </c>
      <c r="K195" s="9" t="str">
        <f>_xll.SNL.Clients.Office.Excel.Functions.SPG(A195, "NAICS_CODE", "Primary")</f>
        <v>2211 - Electric Power Generation, Transmission and Distribution</v>
      </c>
      <c r="L195" s="9" t="str">
        <f>_xll.SNL.Clients.Office.Excel.Functions.SPG(A195, "SP_TOPICTAG")</f>
        <v>Clean Energy; Energy Management; Energy Storage; Mining Technology; Power Grid</v>
      </c>
      <c r="M195" s="5">
        <f>_xll.SNL.Clients.Office.Excel.Functions.SPG(A195, "SP_PCT_SHARES_OWNED_ALL_INSTITUTIONS")</f>
        <v>85.85</v>
      </c>
      <c r="N195" s="9" t="str">
        <f>_xll.SNL.Clients.Office.Excel.Functions.SPG(A195, "RD_CREDIT_RATING_GLOBAL", "Issuer Credit Rating", "Local Currency LT|0")</f>
        <v>BBB+</v>
      </c>
      <c r="O195" s="9" t="str">
        <f>_xll.SNL.Clients.Office.Excel.Functions.SPG(A195, "RD_CWOL_GLOBAL", "Issuer Credit Rating", "Local Currency LT|0")</f>
        <v>Stable</v>
      </c>
      <c r="P195" s="9" t="str">
        <f>_xll.SNL.Clients.Office.Excel.Functions.SPG(A195, "RD_RATING_ACTION_GLOBAL", "Issuer Credit Rating", "Local Currency LT|0")</f>
        <v>Upgrade | CreditWatch/Outlook (08/09/2018)</v>
      </c>
      <c r="Q195" s="10">
        <f>_xll.SNL.Clients.Office.Excel.Functions.SPG(A195, "RD_LAST_REVIEW_DATE_GLOBAL", "Issuer Credit Rating", "Local Currency LT")</f>
        <v>45421</v>
      </c>
      <c r="R195" s="10">
        <f>_xll.SNL.Clients.Office.Excel.Functions.SPG(A195, "RD_CREDIT_RATING_DATE_GLOBAL", "Issuer Credit Rating", "Local Currency LT|0")</f>
        <v>43321</v>
      </c>
      <c r="S195" s="10">
        <f>_xll.SNL.Clients.Office.Excel.Functions.SPG(A195, "RD_CREDIT_WATCH_OUTLOOK_DATE_GLOBAL", "Issuer Credit Rating", "Local Currency LT|0")</f>
        <v>43321</v>
      </c>
      <c r="T195" s="13" t="str">
        <f>_xll.SNL.Clients.Office.Excel.Functions.SPG(A195, "SP_BUSINESS_DESCRIPTION")</f>
        <v>Black Hills Corporation, through its subsidiaries, operates as an electric and natural gas utility company in the United States. The company operates in two segments: Electric Utilities and Gas Utilities. The Electric Utilities segment generates, transmits, and distributes electricity to approximately 225,000 electric utility customers in Colorado, Montana, South Dakota, and Wyoming; and owns and operates 1,394 megawatts of generation capacity and 9,106 miles of electric transmission and distribution lines. The Gas Utilities segment distributes natural gas to approximately 1,128,000 natural gas utility customers in Arkansas, Colorado, Iowa, Kansas, Nebraska, and Wyoming; owns and operates 4,648 miles of intrastate gas transmission pipelines; 44,524 miles of gas distribution mains and service lines; seven natural gas storage sites; and approximately 50,000 horsepower of compression and 516 miles of gathering lines. It also constructs and maintains customer owned gas infrastructure facilities for gas transportation customers; and provides appliance repair services to residential utility customers, as well as electrical system construction services to large industrial customers. In addition, the company produces electric power through wind, natural gas, and coal-fired generating plants; and coal at its coal mine located near Gillette, Wyoming. Black Hills Corporation was incorporated in 1941 and is headquartered in Rapid City, South Dakota.</v>
      </c>
    </row>
    <row r="196" spans="1:20" x14ac:dyDescent="0.3">
      <c r="A196" s="12" t="s">
        <v>1691</v>
      </c>
      <c r="B196" s="10">
        <f>_xll.SNL.Clients.Office.Excel.Functions.SPG(A196,"SP_IPO_DATE")</f>
        <v>38189</v>
      </c>
      <c r="C196" s="5">
        <f>_xll.SNL.Clients.Office.Excel.Functions.SPG(A196, "SP_VOLUME_AVG_WEEKLY_TO_SHARES_OUT", , "1M")</f>
        <v>1.6377171494642913</v>
      </c>
      <c r="D196" s="5">
        <f>_xll.SNL.Clients.Office.Excel.Functions.SPG(A196, "SP_VOLUME_AVG_WEEKLY_TO_SHARES_OUT", , "3M")</f>
        <v>1.8872436467614981</v>
      </c>
      <c r="E196" s="5">
        <f>_xll.SNL.Clients.Office.Excel.Functions.SPG(A196, "SP_VOLUME_AVG_DAILY_TO_1YR_AVG_DAILY", , "1M")</f>
        <v>72.33</v>
      </c>
      <c r="F196" s="5">
        <f>_xll.SNL.Clients.Office.Excel.Functions.SPG(A196, "SP_VOLUME_AVG_DAILY_TO_1YR_AVG_DAILY", , "3M")</f>
        <v>83.35</v>
      </c>
      <c r="G196" s="9" t="str">
        <f>_xll.SNL.Clients.Office.Excel.Functions.SPG(A196, "IQ_SECTOR")</f>
        <v>Information Technology</v>
      </c>
      <c r="H196" s="9" t="str">
        <f>_xll.SNL.Clients.Office.Excel.Functions.SPG(A196, "IQ_INDUSTRY_GROUP")</f>
        <v>Software and Services</v>
      </c>
      <c r="I196" s="9" t="str">
        <f>_xll.SNL.Clients.Office.Excel.Functions.SPG(A196, "IQ_INDUSTRY")</f>
        <v>Software</v>
      </c>
      <c r="J196" s="9" t="str">
        <f>_xll.SNL.Clients.Office.Excel.Functions.SPG(A196, "IQ_PRIMARY_INDUSTRY")</f>
        <v>Application Software</v>
      </c>
      <c r="K196" s="9" t="str">
        <f>_xll.SNL.Clients.Office.Excel.Functions.SPG(A196, "NAICS_CODE", "Primary")</f>
        <v>513210 - Software Publishers</v>
      </c>
      <c r="L196" s="9" t="str">
        <f>_xll.SNL.Clients.Office.Excel.Functions.SPG(A196, "SP_TOPICTAG")</f>
        <v>Software Development; Data Integration; Customer Relationship Management; Cloud Infrastructure; Cloud Storage; Process Automation</v>
      </c>
      <c r="M196" s="5">
        <f>_xll.SNL.Clients.Office.Excel.Functions.SPG(A196, "SP_PCT_SHARES_OWNED_ALL_INSTITUTIONS")</f>
        <v>75.510000000000005</v>
      </c>
      <c r="N196" s="9" t="str">
        <f>_xll.SNL.Clients.Office.Excel.Functions.SPG(A196, "RD_CREDIT_RATING_GLOBAL", "Issuer Credit Rating", "Local Currency LT|0")</f>
        <v/>
      </c>
      <c r="O196" s="9" t="str">
        <f>_xll.SNL.Clients.Office.Excel.Functions.SPG(A196, "RD_CWOL_GLOBAL", "Issuer Credit Rating", "Local Currency LT|0")</f>
        <v/>
      </c>
      <c r="P196" s="9" t="str">
        <f>_xll.SNL.Clients.Office.Excel.Functions.SPG(A196, "RD_RATING_ACTION_GLOBAL", "Issuer Credit Rating", "Local Currency LT|0")</f>
        <v/>
      </c>
      <c r="Q196" s="10" t="str">
        <f>_xll.SNL.Clients.Office.Excel.Functions.SPG(A196, "RD_LAST_REVIEW_DATE_GLOBAL", "Issuer Credit Rating", "Local Currency LT")</f>
        <v/>
      </c>
      <c r="R196" s="10" t="str">
        <f>_xll.SNL.Clients.Office.Excel.Functions.SPG(A196, "RD_CREDIT_RATING_DATE_GLOBAL", "Issuer Credit Rating", "Local Currency LT|0")</f>
        <v/>
      </c>
      <c r="S196" s="10" t="str">
        <f>_xll.SNL.Clients.Office.Excel.Functions.SPG(A196, "RD_CREDIT_WATCH_OUTLOOK_DATE_GLOBAL", "Issuer Credit Rating", "Local Currency LT|0")</f>
        <v/>
      </c>
      <c r="T196" s="13" t="str">
        <f>_xll.SNL.Clients.Office.Excel.Functions.SPG(A196, "SP_BUSINESS_DESCRIPTION")</f>
        <v>Blackbaud, Inc. provides cloud software solutions to nonprofits, foundations, education institutions, and healthcare organizations in the United States and internationally. The company offers fundraising and engagement solutions, such as Blackbaud Raiser's Edge NXT, Blackbaud CRM, Blackbaud eTapestry, Blackbaud Luminate Online, Blackbaud TeamRaiser, JustGiving, Blackbaud Fundraiser Performance Management, Blackbaud Guided Fundraising, and Blackbaud Altru; and financial management solutions comprising Blackbaud Financial Edge NXT, Blackbaud Tuition Management, and Blackbaud Financial Aid and Billing Management. It also provides grant and award management solutions, consisting of Blackbaud Grantmaking and Blackbaud Award Management; education solutions, such as Blackbaud Student Information System, Blackbaud Learning Management System, Blackbaud Enrollment Management System, and Blackbaud School Website System; social responsibility solutions, which includes YourCause GrantsConnect and YourCause CSRconnect, and EVERFI; Blackbaud Merchant Services and Blackbaud Purchase Cards payment services; and Blackbaud’s Intelligence for Good solutions, as well as Data Health, Insights, and Performance solutions and services. The company sells its solutions and related services through its direct sales force. Blackbaud, Inc. was founded in 1981 and is headquartered in Charleston, South Carolina.</v>
      </c>
    </row>
    <row r="197" spans="1:20" x14ac:dyDescent="0.3">
      <c r="A197" s="12" t="s">
        <v>1119</v>
      </c>
      <c r="B197" s="10">
        <f>_xll.SNL.Clients.Office.Excel.Functions.SPG(A197,"SP_IPO_DATE")</f>
        <v>42670</v>
      </c>
      <c r="C197" s="5">
        <f>_xll.SNL.Clients.Office.Excel.Functions.SPG(A197, "SP_VOLUME_AVG_WEEKLY_TO_SHARES_OUT", , "1M")</f>
        <v>6.1755927494752365</v>
      </c>
      <c r="D197" s="5">
        <f>_xll.SNL.Clients.Office.Excel.Functions.SPG(A197, "SP_VOLUME_AVG_WEEKLY_TO_SHARES_OUT", , "3M")</f>
        <v>5.2057422411350665</v>
      </c>
      <c r="E197" s="5">
        <f>_xll.SNL.Clients.Office.Excel.Functions.SPG(A197, "SP_VOLUME_AVG_DAILY_TO_1YR_AVG_DAILY", , "1M")</f>
        <v>88.88</v>
      </c>
      <c r="F197" s="5">
        <f>_xll.SNL.Clients.Office.Excel.Functions.SPG(A197, "SP_VOLUME_AVG_DAILY_TO_1YR_AVG_DAILY", , "3M")</f>
        <v>74.92</v>
      </c>
      <c r="G197" s="9" t="str">
        <f>_xll.SNL.Clients.Office.Excel.Functions.SPG(A197, "IQ_SECTOR")</f>
        <v>Information Technology</v>
      </c>
      <c r="H197" s="9" t="str">
        <f>_xll.SNL.Clients.Office.Excel.Functions.SPG(A197, "IQ_INDUSTRY_GROUP")</f>
        <v>Software and Services</v>
      </c>
      <c r="I197" s="9" t="str">
        <f>_xll.SNL.Clients.Office.Excel.Functions.SPG(A197, "IQ_INDUSTRY")</f>
        <v>Software</v>
      </c>
      <c r="J197" s="9" t="str">
        <f>_xll.SNL.Clients.Office.Excel.Functions.SPG(A197, "IQ_PRIMARY_INDUSTRY")</f>
        <v>Application Software</v>
      </c>
      <c r="K197" s="9" t="str">
        <f>_xll.SNL.Clients.Office.Excel.Functions.SPG(A197, "NAICS_CODE", "Primary")</f>
        <v>513210 - Software Publishers</v>
      </c>
      <c r="L197" s="9" t="str">
        <f>_xll.SNL.Clients.Office.Excel.Functions.SPG(A197, "SP_TOPICTAG")</f>
        <v>Invoice Management Software; Software Development; Cloud Management; Data Integration; Customer Relationship Management; Cloud Infrastructure; Process Automation</v>
      </c>
      <c r="M197" s="5">
        <f>_xll.SNL.Clients.Office.Excel.Functions.SPG(A197, "SP_PCT_SHARES_OWNED_ALL_INSTITUTIONS")</f>
        <v>92.07</v>
      </c>
      <c r="N197" s="9" t="str">
        <f>_xll.SNL.Clients.Office.Excel.Functions.SPG(A197, "RD_CREDIT_RATING_GLOBAL", "Issuer Credit Rating", "Local Currency LT|0")</f>
        <v/>
      </c>
      <c r="O197" s="9" t="str">
        <f>_xll.SNL.Clients.Office.Excel.Functions.SPG(A197, "RD_CWOL_GLOBAL", "Issuer Credit Rating", "Local Currency LT|0")</f>
        <v/>
      </c>
      <c r="P197" s="9" t="str">
        <f>_xll.SNL.Clients.Office.Excel.Functions.SPG(A197, "RD_RATING_ACTION_GLOBAL", "Issuer Credit Rating", "Local Currency LT|0")</f>
        <v/>
      </c>
      <c r="Q197" s="10" t="str">
        <f>_xll.SNL.Clients.Office.Excel.Functions.SPG(A197, "RD_LAST_REVIEW_DATE_GLOBAL", "Issuer Credit Rating", "Local Currency LT")</f>
        <v/>
      </c>
      <c r="R197" s="10" t="str">
        <f>_xll.SNL.Clients.Office.Excel.Functions.SPG(A197, "RD_CREDIT_RATING_DATE_GLOBAL", "Issuer Credit Rating", "Local Currency LT|0")</f>
        <v/>
      </c>
      <c r="S197" s="10" t="str">
        <f>_xll.SNL.Clients.Office.Excel.Functions.SPG(A197, "RD_CREDIT_WATCH_OUTLOOK_DATE_GLOBAL", "Issuer Credit Rating", "Local Currency LT|0")</f>
        <v/>
      </c>
      <c r="T197" s="13" t="str">
        <f>_xll.SNL.Clients.Office.Excel.Functions.SPG(A197, "SP_BUSINESS_DESCRIPTION")</f>
        <v>BlackLine, Inc. provides cloud-based solutions to automate and streamline accounting and finance operations worldwide. It offers financial close management solutions, such as account reconciliations that provides a centralized workspace for users to collaborate on account reconciliations; transaction matching that analyzes and reconciles individual transactions; task management to create and manage processes and task lists; and financial reporting analytics that enables analysis and validation of financial data. The company’s also provides journal entry that allows users to generate, review, and post manual journal entries; variance analysis that monitors and identifies anomalous fluctuations in balance sheet and income statement account balances; consolidation integrity manager that manages the automated system-to-system tie-out process; compliance, an integrated solution that facilitates compliance-related initiatives, consolidates project management, and provides visibility over control self-assessments and testing; and smart close for SAP solution. In addition, it offers blackline cash application, and credit and risk, collections, disputes and deductions, and team and task management, as well as AR intelligence solutions and electronic invoicing and compliance. Further, the company provides intercompany create functionality that stores permissions and business logic exceptions by entity, service, and transaction type; intercompany balance and resolve, which records an organization’s intercompany transactions; and netting and settlement that enables open intercompany transactions, which integrate with treasury systems. The company sells its solutions primarily through direct sales force to multinational corporations, large domestic enterprises, and mid-market companies across various industries. BlackLine, Inc. was incorporated in 2001 and is headquartered in Woodland Hills, California.</v>
      </c>
    </row>
    <row r="198" spans="1:20" x14ac:dyDescent="0.3">
      <c r="A198" s="12" t="s">
        <v>68</v>
      </c>
      <c r="B198" s="10">
        <f>_xll.SNL.Clients.Office.Excel.Functions.SPG(A198,"SP_IPO_DATE")</f>
        <v>36434</v>
      </c>
      <c r="C198" s="5">
        <f>_xll.SNL.Clients.Office.Excel.Functions.SPG(A198, "SP_VOLUME_AVG_WEEKLY_TO_SHARES_OUT", , "1M")</f>
        <v>2.6633127032781698</v>
      </c>
      <c r="D198" s="5">
        <f>_xll.SNL.Clients.Office.Excel.Functions.SPG(A198, "SP_VOLUME_AVG_WEEKLY_TO_SHARES_OUT", , "3M")</f>
        <v>2.4985297412838907</v>
      </c>
      <c r="E198" s="5">
        <f>_xll.SNL.Clients.Office.Excel.Functions.SPG(A198, "SP_VOLUME_AVG_DAILY_TO_1YR_AVG_DAILY", , "1M")</f>
        <v>134.34</v>
      </c>
      <c r="F198" s="5">
        <f>_xll.SNL.Clients.Office.Excel.Functions.SPG(A198, "SP_VOLUME_AVG_DAILY_TO_1YR_AVG_DAILY", , "3M")</f>
        <v>126.03</v>
      </c>
      <c r="G198" s="9" t="str">
        <f>_xll.SNL.Clients.Office.Excel.Functions.SPG(A198, "IQ_SECTOR")</f>
        <v>Financials</v>
      </c>
      <c r="H198" s="9" t="str">
        <f>_xll.SNL.Clients.Office.Excel.Functions.SPG(A198, "IQ_INDUSTRY_GROUP")</f>
        <v>Financial Services</v>
      </c>
      <c r="I198" s="9" t="str">
        <f>_xll.SNL.Clients.Office.Excel.Functions.SPG(A198, "IQ_INDUSTRY")</f>
        <v>Capital Markets</v>
      </c>
      <c r="J198" s="9" t="str">
        <f>_xll.SNL.Clients.Office.Excel.Functions.SPG(A198, "IQ_PRIMARY_INDUSTRY")</f>
        <v>Asset Management and Custody Banks</v>
      </c>
      <c r="K198" s="9" t="str">
        <f>_xll.SNL.Clients.Office.Excel.Functions.SPG(A198, "NAICS_CODE", "Primary")</f>
        <v>525910 - Open-End Investment Funds</v>
      </c>
      <c r="L198" s="9" t="str">
        <f>_xll.SNL.Clients.Office.Excel.Functions.SPG(A198, "SP_TOPICTAG")</f>
        <v/>
      </c>
      <c r="M198" s="5">
        <f>_xll.SNL.Clients.Office.Excel.Functions.SPG(A198, "SP_PCT_SHARES_OWNED_ALL_INSTITUTIONS")</f>
        <v>74.84</v>
      </c>
      <c r="N198" s="9" t="str">
        <f>_xll.SNL.Clients.Office.Excel.Functions.SPG(A198, "RD_CREDIT_RATING_GLOBAL", "Issuer Credit Rating", "Local Currency LT|0")</f>
        <v>AA-</v>
      </c>
      <c r="O198" s="9" t="str">
        <f>_xll.SNL.Clients.Office.Excel.Functions.SPG(A198, "RD_CWOL_GLOBAL", "Issuer Credit Rating", "Local Currency LT|0")</f>
        <v>Stable</v>
      </c>
      <c r="P198" s="9" t="str">
        <f>_xll.SNL.Clients.Office.Excel.Functions.SPG(A198, "RD_RATING_ACTION_GLOBAL", "Issuer Credit Rating", "Local Currency LT|0")</f>
        <v>New Rating | CreditWatch/Outlook (03/05/2024)</v>
      </c>
      <c r="Q198" s="10">
        <f>_xll.SNL.Clients.Office.Excel.Functions.SPG(A198, "RD_LAST_REVIEW_DATE_GLOBAL", "Issuer Credit Rating", "Local Currency LT")</f>
        <v>45463</v>
      </c>
      <c r="R198" s="10">
        <f>_xll.SNL.Clients.Office.Excel.Functions.SPG(A198, "RD_CREDIT_RATING_DATE_GLOBAL", "Issuer Credit Rating", "Local Currency LT|0")</f>
        <v>45356</v>
      </c>
      <c r="S198" s="10">
        <f>_xll.SNL.Clients.Office.Excel.Functions.SPG(A198, "RD_CREDIT_WATCH_OUTLOOK_DATE_GLOBAL", "Issuer Credit Rating", "Local Currency LT|0")</f>
        <v>45356</v>
      </c>
      <c r="T198" s="13" t="str">
        <f>_xll.SNL.Clients.Office.Excel.Functions.SPG(A198, "SP_BUSINESS_DESCRIPTION")</f>
        <v>BlackRock, Inc. is a publicly owned investment manager. The firm primarily provides its services to institutional, intermediary, and individual investors including corporate, public, union, and industry pension plans, insurance companies, third-party mutual funds, endowments, public institutions, governments, foundations, charities, sovereign wealth funds, corporations, official institutions, and banks. It also provides global risk management and advisory services. The firm manages separate client-focused equity, fixed income, and balanced portfolios. It also launches and manages open-end and closed-end mutual funds, offshore funds, unit trusts, and alternative investment vehicles including structured funds. The firm launches equity, fixed income, balanced, and real estate mutual funds. It also launches equity, fixed income, balanced, currency, commodity, and multi-asset exchange traded funds. The firm also launches and manages hedge funds. It invests in the public equity, fixed income, real estate, currency, commodity, and alternative markets across the globe. The firm primarily invests in growth and value stocks of small-cap, mid-cap, SMID-cap, large-cap, and multi-cap companies. It also invests in dividend-paying equity securities. The firm invests in investment grade municipal securities, government securities including securities issued or guaranteed by a government or a government agency or instrumentality, corporate bonds, and asset-backed and mortgage-backed securities. It employs fundamental and quantitative analysis with a focus on bottom-up and top-down approach to make its investments. The firm employs liquidity, asset allocation, balanced, real estate, and alternative strategies to make its investments. In real estate sector, it seeks to invest in Poland and Germany. The firm benchmarks the performance of its portfolios against various S&amp;P, Russell, Barclays, MSCI, Citigroup, and Merrill Lynch indices. BlackRock, Inc. was founded in 1988 and is based in New York City with additional offices in Boston, Massachusetts; London, United Kingdom; Gurgaon, India; Hong Kong; Greenwich, Connecticut; Princeton, New Jersey; Edinburgh, United Kingdom; Sydney, Australia; Taipei, Taiwan; Singapore; Sao Paulo, Brazil; Philadelphia, Pennsylvania; Washington, District of Columbia; Toronto, Canada; Wilmington, Delaware; and San Francisco, California.</v>
      </c>
    </row>
    <row r="199" spans="1:20" x14ac:dyDescent="0.3">
      <c r="A199" s="12" t="s">
        <v>69</v>
      </c>
      <c r="B199" s="10">
        <f>_xll.SNL.Clients.Office.Excel.Functions.SPG(A199,"SP_IPO_DATE")</f>
        <v>39254</v>
      </c>
      <c r="C199" s="5">
        <f>_xll.SNL.Clients.Office.Excel.Functions.SPG(A199, "SP_VOLUME_AVG_WEEKLY_TO_SHARES_OUT", , "1M")</f>
        <v>2.3497932846135665</v>
      </c>
      <c r="D199" s="5">
        <f>_xll.SNL.Clients.Office.Excel.Functions.SPG(A199, "SP_VOLUME_AVG_WEEKLY_TO_SHARES_OUT", , "3M")</f>
        <v>2.2971587971398701</v>
      </c>
      <c r="E199" s="5">
        <f>_xll.SNL.Clients.Office.Excel.Functions.SPG(A199, "SP_VOLUME_AVG_DAILY_TO_1YR_AVG_DAILY", , "1M")</f>
        <v>102.09</v>
      </c>
      <c r="F199" s="5">
        <f>_xll.SNL.Clients.Office.Excel.Functions.SPG(A199, "SP_VOLUME_AVG_DAILY_TO_1YR_AVG_DAILY", , "3M")</f>
        <v>99.8</v>
      </c>
      <c r="G199" s="9" t="str">
        <f>_xll.SNL.Clients.Office.Excel.Functions.SPG(A199, "IQ_SECTOR")</f>
        <v>Financials</v>
      </c>
      <c r="H199" s="9" t="str">
        <f>_xll.SNL.Clients.Office.Excel.Functions.SPG(A199, "IQ_INDUSTRY_GROUP")</f>
        <v>Financial Services</v>
      </c>
      <c r="I199" s="9" t="str">
        <f>_xll.SNL.Clients.Office.Excel.Functions.SPG(A199, "IQ_INDUSTRY")</f>
        <v>Capital Markets</v>
      </c>
      <c r="J199" s="9" t="str">
        <f>_xll.SNL.Clients.Office.Excel.Functions.SPG(A199, "IQ_PRIMARY_INDUSTRY")</f>
        <v>Asset Management and Custody Banks</v>
      </c>
      <c r="K199" s="9" t="str">
        <f>_xll.SNL.Clients.Office.Excel.Functions.SPG(A199, "NAICS_CODE", "Primary")</f>
        <v>523940 - Portfolio Management and Investment Advice</v>
      </c>
      <c r="L199" s="9" t="str">
        <f>_xll.SNL.Clients.Office.Excel.Functions.SPG(A199, "SP_TOPICTAG")</f>
        <v/>
      </c>
      <c r="M199" s="5">
        <f>_xll.SNL.Clients.Office.Excel.Functions.SPG(A199, "SP_PCT_SHARES_OWNED_ALL_INSTITUTIONS")</f>
        <v>67.03</v>
      </c>
      <c r="N199" s="9" t="str">
        <f>_xll.SNL.Clients.Office.Excel.Functions.SPG(A199, "RD_CREDIT_RATING_GLOBAL", "Issuer Credit Rating", "Local Currency LT|0")</f>
        <v>A+</v>
      </c>
      <c r="O199" s="9" t="str">
        <f>_xll.SNL.Clients.Office.Excel.Functions.SPG(A199, "RD_CWOL_GLOBAL", "Issuer Credit Rating", "Local Currency LT|0")</f>
        <v>Stable</v>
      </c>
      <c r="P199" s="9" t="str">
        <f>_xll.SNL.Clients.Office.Excel.Functions.SPG(A199, "RD_RATING_ACTION_GLOBAL", "Issuer Credit Rating", "Local Currency LT|0")</f>
        <v>New Rating | CreditWatch/Outlook (06/18/2014)</v>
      </c>
      <c r="Q199" s="10">
        <f>_xll.SNL.Clients.Office.Excel.Functions.SPG(A199, "RD_LAST_REVIEW_DATE_GLOBAL", "Issuer Credit Rating", "Local Currency LT")</f>
        <v>45580</v>
      </c>
      <c r="R199" s="10">
        <f>_xll.SNL.Clients.Office.Excel.Functions.SPG(A199, "RD_CREDIT_RATING_DATE_GLOBAL", "Issuer Credit Rating", "Local Currency LT|0")</f>
        <v>41808</v>
      </c>
      <c r="S199" s="10">
        <f>_xll.SNL.Clients.Office.Excel.Functions.SPG(A199, "RD_CREDIT_WATCH_OUTLOOK_DATE_GLOBAL", "Issuer Credit Rating", "Local Currency LT|0")</f>
        <v>41808</v>
      </c>
      <c r="T199" s="13" t="str">
        <f>_xll.SNL.Clients.Office.Excel.Functions.SPG(A199, "SP_BUSINESS_DESCRIPTION")</f>
        <v>Blackstone Inc. is an alternative asset management firm specializing in private equity, real estate, hedge fund solutions, credit, secondary funds of funds, public debt and equity and multi-asset class strategies. The firm typically invests in early-stage, seed, middle market, mature, late venture and later stage companies. It also provide capital markets services. The real estate segment specializes in opportunistic, core+ investments as well as debt investment opportunities collateralized by commercial real estate, and stabilized income-oriented commercial real estate across North America, Europe and Asia. The firm’s corporate private equity business pursues transactions throughout the world across a variety of transaction types, including large buyouts, recapitalization, special situations, distressed mortgage loans, mid-cap buyouts, buy and build platforms, which involves multiple acquisitions behind a single management team and platform, and growth equity/development projects involving significant majority stakes in portfolio companies and minority investments in operating companies, shipping, real estate, corporate or consumer loans, and alternative energy greenfield development projects in energy and power, property, dislocated markets, shipping opportunities, financial institution breakups, re-insurance, and improving freight mobility, financial services, healthcare, life sciences, infrastructure, enterprise tech and consumer, as well as consumer technologies. The firm considers investment in Asia and Latin America. It seeks to invest between $0.25 million and $900 million per transaction. It invests in companies with enterprise value between $500 million and $5000 million. It has a three year investment period. The firm prefers to take majority and minority stakes. Its hedge fund business manages a broad range of commingled and customized fund solutions and its credit business focuses on loans, and securities of non-investment grade companies spread across the capital structure including senior debt, subordinated debt, preferred stock and common equity. Blackstone Inc. was founded in 1985 and is headquartered in New York, New York with additional offices across Asia, Europe, North America and Central America.</v>
      </c>
    </row>
    <row r="200" spans="1:20" x14ac:dyDescent="0.3">
      <c r="A200" s="12" t="s">
        <v>1120</v>
      </c>
      <c r="B200" s="10" t="str">
        <f>_xll.SNL.Clients.Office.Excel.Functions.SPG(A200,"SP_IPO_DATE")</f>
        <v/>
      </c>
      <c r="C200" s="5">
        <f>_xll.SNL.Clients.Office.Excel.Functions.SPG(A200, "SP_VOLUME_AVG_WEEKLY_TO_SHARES_OUT", , "1M")</f>
        <v>4.6531096736865836</v>
      </c>
      <c r="D200" s="5">
        <f>_xll.SNL.Clients.Office.Excel.Functions.SPG(A200, "SP_VOLUME_AVG_WEEKLY_TO_SHARES_OUT", , "3M")</f>
        <v>4.5902941852683297</v>
      </c>
      <c r="E200" s="5">
        <f>_xll.SNL.Clients.Office.Excel.Functions.SPG(A200, "SP_VOLUME_AVG_DAILY_TO_1YR_AVG_DAILY", , "1M")</f>
        <v>88.98</v>
      </c>
      <c r="F200" s="5">
        <f>_xll.SNL.Clients.Office.Excel.Functions.SPG(A200, "SP_VOLUME_AVG_DAILY_TO_1YR_AVG_DAILY", , "3M")</f>
        <v>87.78</v>
      </c>
      <c r="G200" s="9" t="str">
        <f>_xll.SNL.Clients.Office.Excel.Functions.SPG(A200, "IQ_SECTOR")</f>
        <v>Financials</v>
      </c>
      <c r="H200" s="9" t="str">
        <f>_xll.SNL.Clients.Office.Excel.Functions.SPG(A200, "IQ_INDUSTRY_GROUP")</f>
        <v>Financial Services</v>
      </c>
      <c r="I200" s="9" t="str">
        <f>_xll.SNL.Clients.Office.Excel.Functions.SPG(A200, "IQ_INDUSTRY")</f>
        <v>Mortgage Real Estate Investment Trusts (REITs)</v>
      </c>
      <c r="J200" s="9" t="str">
        <f>_xll.SNL.Clients.Office.Excel.Functions.SPG(A200, "IQ_PRIMARY_INDUSTRY")</f>
        <v>Mortgage REITs</v>
      </c>
      <c r="K200" s="9" t="str">
        <f>_xll.SNL.Clients.Office.Excel.Functions.SPG(A200, "NAICS_CODE", "Primary")</f>
        <v>525990 - Other Financial Vehicles</v>
      </c>
      <c r="L200" s="9" t="str">
        <f>_xll.SNL.Clients.Office.Excel.Functions.SPG(A200, "SP_TOPICTAG")</f>
        <v/>
      </c>
      <c r="M200" s="5">
        <f>_xll.SNL.Clients.Office.Excel.Functions.SPG(A200, "SP_PCT_SHARES_OWNED_ALL_INSTITUTIONS")</f>
        <v>68.03</v>
      </c>
      <c r="N200" s="9" t="str">
        <f>_xll.SNL.Clients.Office.Excel.Functions.SPG(A200, "RD_CREDIT_RATING_GLOBAL", "Issuer Credit Rating", "Local Currency LT|0")</f>
        <v>B+</v>
      </c>
      <c r="O200" s="9" t="str">
        <f>_xll.SNL.Clients.Office.Excel.Functions.SPG(A200, "RD_CWOL_GLOBAL", "Issuer Credit Rating", "Local Currency LT|0")</f>
        <v>Negative</v>
      </c>
      <c r="P200" s="9" t="str">
        <f>_xll.SNL.Clients.Office.Excel.Functions.SPG(A200, "RD_RATING_ACTION_GLOBAL", "Issuer Credit Rating", "Local Currency LT|0")</f>
        <v>CreditWatch/Outlook (08/27/2024)</v>
      </c>
      <c r="Q200" s="10">
        <f>_xll.SNL.Clients.Office.Excel.Functions.SPG(A200, "RD_LAST_REVIEW_DATE_GLOBAL", "Issuer Credit Rating", "Local Currency LT")</f>
        <v>45617</v>
      </c>
      <c r="R200" s="10">
        <f>_xll.SNL.Clients.Office.Excel.Functions.SPG(A200, "RD_CREDIT_RATING_DATE_GLOBAL", "Issuer Credit Rating", "Local Currency LT|0")</f>
        <v>45350</v>
      </c>
      <c r="S200" s="10">
        <f>_xll.SNL.Clients.Office.Excel.Functions.SPG(A200, "RD_CREDIT_WATCH_OUTLOOK_DATE_GLOBAL", "Issuer Credit Rating", "Local Currency LT|0")</f>
        <v>45531</v>
      </c>
      <c r="T200" s="13" t="str">
        <f>_xll.SNL.Clients.Office.Excel.Functions.SPG(A200, "SP_BUSINESS_DESCRIPTION")</f>
        <v>Blackstone Mortgage Trust, Inc., a real estate finance company, originates senior loans collateralized by commercial properties in North America, Europe, and Australia. The company originates and acquires senior, floating rate mortgage loans that are secured by a first-priority mortgage on commercial real estate assets. It operates as a real estate investment trust for federal income tax purposes. The company was formerly known as Capital Trust, Inc. and changed its name to Blackstone Mortgage Trust, Inc. in May 2013. Blackstone Mortgage Trust, Inc. was incorporated in 1998 and is headquartered in New York, New York.</v>
      </c>
    </row>
    <row r="201" spans="1:20" x14ac:dyDescent="0.3">
      <c r="A201" s="12" t="s">
        <v>1121</v>
      </c>
      <c r="B201" s="10">
        <f>_xll.SNL.Clients.Office.Excel.Functions.SPG(A201,"SP_IPO_DATE")</f>
        <v>41128</v>
      </c>
      <c r="C201" s="5">
        <f>_xll.SNL.Clients.Office.Excel.Functions.SPG(A201, "SP_VOLUME_AVG_WEEKLY_TO_SHARES_OUT", , "1M")</f>
        <v>9.1187561267076198</v>
      </c>
      <c r="D201" s="5">
        <f>_xll.SNL.Clients.Office.Excel.Functions.SPG(A201, "SP_VOLUME_AVG_WEEKLY_TO_SHARES_OUT", , "3M")</f>
        <v>10.143388893244559</v>
      </c>
      <c r="E201" s="5">
        <f>_xll.SNL.Clients.Office.Excel.Functions.SPG(A201, "SP_VOLUME_AVG_DAILY_TO_1YR_AVG_DAILY", , "1M")</f>
        <v>95.99</v>
      </c>
      <c r="F201" s="5">
        <f>_xll.SNL.Clients.Office.Excel.Functions.SPG(A201, "SP_VOLUME_AVG_DAILY_TO_1YR_AVG_DAILY", , "3M")</f>
        <v>106.77</v>
      </c>
      <c r="G201" s="9" t="str">
        <f>_xll.SNL.Clients.Office.Excel.Functions.SPG(A201, "IQ_SECTOR")</f>
        <v>Consumer Discretionary</v>
      </c>
      <c r="H201" s="9" t="str">
        <f>_xll.SNL.Clients.Office.Excel.Functions.SPG(A201, "IQ_INDUSTRY_GROUP")</f>
        <v>Consumer Services</v>
      </c>
      <c r="I201" s="9" t="str">
        <f>_xll.SNL.Clients.Office.Excel.Functions.SPG(A201, "IQ_INDUSTRY")</f>
        <v>Hotels, Restaurants and Leisure</v>
      </c>
      <c r="J201" s="9" t="str">
        <f>_xll.SNL.Clients.Office.Excel.Functions.SPG(A201, "IQ_PRIMARY_INDUSTRY")</f>
        <v>Restaurants</v>
      </c>
      <c r="K201" s="9" t="str">
        <f>_xll.SNL.Clients.Office.Excel.Functions.SPG(A201, "NAICS_CODE", "Primary")</f>
        <v>722511 - Full-Service Restaurants</v>
      </c>
      <c r="L201" s="9" t="str">
        <f>_xll.SNL.Clients.Office.Excel.Functions.SPG(A201, "SP_TOPICTAG")</f>
        <v/>
      </c>
      <c r="M201" s="5">
        <f>_xll.SNL.Clients.Office.Excel.Functions.SPG(A201, "SP_PCT_SHARES_OWNED_ALL_INSTITUTIONS")</f>
        <v>97.42</v>
      </c>
      <c r="N201" s="9" t="str">
        <f>_xll.SNL.Clients.Office.Excel.Functions.SPG(A201, "RD_CREDIT_RATING_GLOBAL", "Issuer Credit Rating", "Local Currency LT|0")</f>
        <v>BB-</v>
      </c>
      <c r="O201" s="9" t="str">
        <f>_xll.SNL.Clients.Office.Excel.Functions.SPG(A201, "RD_CWOL_GLOBAL", "Issuer Credit Rating", "Local Currency LT|0")</f>
        <v>Positive</v>
      </c>
      <c r="P201" s="9" t="str">
        <f>_xll.SNL.Clients.Office.Excel.Functions.SPG(A201, "RD_RATING_ACTION_GLOBAL", "Issuer Credit Rating", "Local Currency LT|0")</f>
        <v>CreditWatch/Outlook (08/09/2023)</v>
      </c>
      <c r="Q201" s="10">
        <f>_xll.SNL.Clients.Office.Excel.Functions.SPG(A201, "RD_LAST_REVIEW_DATE_GLOBAL", "Issuer Credit Rating", "Local Currency LT")</f>
        <v>45524</v>
      </c>
      <c r="R201" s="10">
        <f>_xll.SNL.Clients.Office.Excel.Functions.SPG(A201, "RD_CREDIT_RATING_DATE_GLOBAL", "Issuer Credit Rating", "Local Currency LT|0")</f>
        <v>44425</v>
      </c>
      <c r="S201" s="10">
        <f>_xll.SNL.Clients.Office.Excel.Functions.SPG(A201, "RD_CREDIT_WATCH_OUTLOOK_DATE_GLOBAL", "Issuer Credit Rating", "Local Currency LT|0")</f>
        <v>45147</v>
      </c>
      <c r="T201" s="13" t="str">
        <f>_xll.SNL.Clients.Office.Excel.Functions.SPG(A201, "SP_BUSINESS_DESCRIPTION")</f>
        <v>Bloomin’ Brands, Inc., through its subsidiaries, owns and operates casual, upscale casual, and fine dining restaurants in the United States and internationally. The company operates through two segments, U.S. and International. Its restaurant portfolio has four concepts, including Outback Steakhouse, a casual steakhouse restaurant; Carrabba’s Italian Grill, a casual Italian restaurant; Bonefish Grill; and Fleming’s Prime Steakhouse &amp; Wine Bar, a contemporary steakhouse. The company was founded in 1988 and is based in Tampa, Florida.</v>
      </c>
    </row>
    <row r="202" spans="1:20" x14ac:dyDescent="0.3">
      <c r="A202" s="12" t="s">
        <v>1122</v>
      </c>
      <c r="B202" s="10">
        <f>_xll.SNL.Clients.Office.Excel.Functions.SPG(A202,"SP_IPO_DATE")</f>
        <v>41310</v>
      </c>
      <c r="C202" s="5">
        <f>_xll.SNL.Clients.Office.Excel.Functions.SPG(A202, "SP_VOLUME_AVG_WEEKLY_TO_SHARES_OUT", , "1M")</f>
        <v>3.5202858244512267</v>
      </c>
      <c r="D202" s="5">
        <f>_xll.SNL.Clients.Office.Excel.Functions.SPG(A202, "SP_VOLUME_AVG_WEEKLY_TO_SHARES_OUT", , "3M")</f>
        <v>3.6715456156376733</v>
      </c>
      <c r="E202" s="5">
        <f>_xll.SNL.Clients.Office.Excel.Functions.SPG(A202, "SP_VOLUME_AVG_DAILY_TO_1YR_AVG_DAILY", , "1M")</f>
        <v>86.51</v>
      </c>
      <c r="F202" s="5">
        <f>_xll.SNL.Clients.Office.Excel.Functions.SPG(A202, "SP_VOLUME_AVG_DAILY_TO_1YR_AVG_DAILY", , "3M")</f>
        <v>90.23</v>
      </c>
      <c r="G202" s="9" t="str">
        <f>_xll.SNL.Clients.Office.Excel.Functions.SPG(A202, "IQ_SECTOR")</f>
        <v>Industrials</v>
      </c>
      <c r="H202" s="9" t="str">
        <f>_xll.SNL.Clients.Office.Excel.Functions.SPG(A202, "IQ_INDUSTRY_GROUP")</f>
        <v>Capital Goods</v>
      </c>
      <c r="I202" s="9" t="str">
        <f>_xll.SNL.Clients.Office.Excel.Functions.SPG(A202, "IQ_INDUSTRY")</f>
        <v>Trading Companies and Distributors</v>
      </c>
      <c r="J202" s="9" t="str">
        <f>_xll.SNL.Clients.Office.Excel.Functions.SPG(A202, "IQ_PRIMARY_INDUSTRY")</f>
        <v>Trading Companies and Distributors</v>
      </c>
      <c r="K202" s="9" t="str">
        <f>_xll.SNL.Clients.Office.Excel.Functions.SPG(A202, "NAICS_CODE", "Primary")</f>
        <v>423310 - Lumber, Plywood, Millwork, and Wood Panel Merchant Wholesalers</v>
      </c>
      <c r="L202" s="9" t="str">
        <f>_xll.SNL.Clients.Office.Excel.Functions.SPG(A202, "SP_TOPICTAG")</f>
        <v>Home Improvement</v>
      </c>
      <c r="M202" s="5">
        <f>_xll.SNL.Clients.Office.Excel.Functions.SPG(A202, "SP_PCT_SHARES_OWNED_ALL_INSTITUTIONS")</f>
        <v>98.12</v>
      </c>
      <c r="N202" s="9" t="str">
        <f>_xll.SNL.Clients.Office.Excel.Functions.SPG(A202, "RD_CREDIT_RATING_GLOBAL", "Issuer Credit Rating", "Local Currency LT|0")</f>
        <v>BB</v>
      </c>
      <c r="O202" s="9" t="str">
        <f>_xll.SNL.Clients.Office.Excel.Functions.SPG(A202, "RD_CWOL_GLOBAL", "Issuer Credit Rating", "Local Currency LT|0")</f>
        <v>Stable</v>
      </c>
      <c r="P202" s="9" t="str">
        <f>_xll.SNL.Clients.Office.Excel.Functions.SPG(A202, "RD_RATING_ACTION_GLOBAL", "Issuer Credit Rating", "Local Currency LT|0")</f>
        <v>Upgrade | CreditWatch/Outlook (04/17/2024)</v>
      </c>
      <c r="Q202" s="10">
        <f>_xll.SNL.Clients.Office.Excel.Functions.SPG(A202, "RD_LAST_REVIEW_DATE_GLOBAL", "Issuer Credit Rating", "Local Currency LT")</f>
        <v>45568</v>
      </c>
      <c r="R202" s="10">
        <f>_xll.SNL.Clients.Office.Excel.Functions.SPG(A202, "RD_CREDIT_RATING_DATE_GLOBAL", "Issuer Credit Rating", "Local Currency LT|0")</f>
        <v>45399</v>
      </c>
      <c r="S202" s="10">
        <f>_xll.SNL.Clients.Office.Excel.Functions.SPG(A202, "RD_CREDIT_WATCH_OUTLOOK_DATE_GLOBAL", "Issuer Credit Rating", "Local Currency LT|0")</f>
        <v>45399</v>
      </c>
      <c r="T202" s="13" t="str">
        <f>_xll.SNL.Clients.Office.Excel.Functions.SPG(A202, "SP_BUSINESS_DESCRIPTION")</f>
        <v>Boise Cascade Company engages in manufacture of wood products and distribution of building materials in the United States and Canada. It operates through two segments, Wood Products and Building Materials Distribution. The Wood Products segment manufactures laminated veneer lumber and laminated beams used in headers and beams; I-joists for residential and commercial flooring and roofing systems, and other structural applications; structural, appearance, and industrial plywood panels; and ponderosa pine shop lumber and appearance grade boards. The Building Materials Distribution segment distributes a line of building materials, including oriented strand boards, plywood, and lumber; general line items, such as siding, composite decking, doors, metal products, insulation, and roofing; and engineered wood products. It markets and sells its products to dealers, home improvement centers, wholesalers, specialty distributors, and industrial converters for use in the construction of new residential housing, repair-and-remodeling of existing housing, construction of light industrial and commercial buildings, and other industrial applications. Boise Cascade Company was incorporated in 2004 and is headquartered in Boise, Idaho.</v>
      </c>
    </row>
    <row r="203" spans="1:20" x14ac:dyDescent="0.3">
      <c r="A203" s="12" t="s">
        <v>70</v>
      </c>
      <c r="B203" s="10">
        <f>_xll.SNL.Clients.Office.Excel.Functions.SPG(A203,"SP_IPO_DATE")</f>
        <v>36248</v>
      </c>
      <c r="C203" s="5">
        <f>_xll.SNL.Clients.Office.Excel.Functions.SPG(A203, "SP_VOLUME_AVG_WEEKLY_TO_SHARES_OUT", , "1M")</f>
        <v>4.0631829511287121</v>
      </c>
      <c r="D203" s="5">
        <f>_xll.SNL.Clients.Office.Excel.Functions.SPG(A203, "SP_VOLUME_AVG_WEEKLY_TO_SHARES_OUT", , "3M")</f>
        <v>3.5503479386062762</v>
      </c>
      <c r="E203" s="5">
        <f>_xll.SNL.Clients.Office.Excel.Functions.SPG(A203, "SP_VOLUME_AVG_DAILY_TO_1YR_AVG_DAILY", , "1M")</f>
        <v>109.77</v>
      </c>
      <c r="F203" s="5">
        <f>_xll.SNL.Clients.Office.Excel.Functions.SPG(A203, "SP_VOLUME_AVG_DAILY_TO_1YR_AVG_DAILY", , "3M")</f>
        <v>95.92</v>
      </c>
      <c r="G203" s="9" t="str">
        <f>_xll.SNL.Clients.Office.Excel.Functions.SPG(A203, "IQ_SECTOR")</f>
        <v>Consumer Discretionary</v>
      </c>
      <c r="H203" s="9" t="str">
        <f>_xll.SNL.Clients.Office.Excel.Functions.SPG(A203, "IQ_INDUSTRY_GROUP")</f>
        <v>Consumer Services</v>
      </c>
      <c r="I203" s="9" t="str">
        <f>_xll.SNL.Clients.Office.Excel.Functions.SPG(A203, "IQ_INDUSTRY")</f>
        <v>Hotels, Restaurants and Leisure</v>
      </c>
      <c r="J203" s="9" t="str">
        <f>_xll.SNL.Clients.Office.Excel.Functions.SPG(A203, "IQ_PRIMARY_INDUSTRY")</f>
        <v>Hotels, Resorts and Cruise Lines</v>
      </c>
      <c r="K203" s="9" t="str">
        <f>_xll.SNL.Clients.Office.Excel.Functions.SPG(A203, "NAICS_CODE", "Primary")</f>
        <v>561599 - All Other Travel Arrangement and Reservation Services</v>
      </c>
      <c r="L203" s="9" t="str">
        <f>_xll.SNL.Clients.Office.Excel.Functions.SPG(A203, "SP_TOPICTAG")</f>
        <v>Adventure Travel; Business Travel; Travel Accommodations; Vacation Rental; Car Sharing</v>
      </c>
      <c r="M203" s="5">
        <f>_xll.SNL.Clients.Office.Excel.Functions.SPG(A203, "SP_PCT_SHARES_OWNED_ALL_INSTITUTIONS")</f>
        <v>91.7</v>
      </c>
      <c r="N203" s="9" t="str">
        <f>_xll.SNL.Clients.Office.Excel.Functions.SPG(A203, "RD_CREDIT_RATING_GLOBAL", "Issuer Credit Rating", "Local Currency LT|0")</f>
        <v>A-</v>
      </c>
      <c r="O203" s="9" t="str">
        <f>_xll.SNL.Clients.Office.Excel.Functions.SPG(A203, "RD_CWOL_GLOBAL", "Issuer Credit Rating", "Local Currency LT|0")</f>
        <v>Stable</v>
      </c>
      <c r="P203" s="9" t="str">
        <f>_xll.SNL.Clients.Office.Excel.Functions.SPG(A203, "RD_RATING_ACTION_GLOBAL", "Issuer Credit Rating", "Local Currency LT|0")</f>
        <v>CreditWatch/Outlook (11/11/2021)</v>
      </c>
      <c r="Q203" s="10">
        <f>_xll.SNL.Clients.Office.Excel.Functions.SPG(A203, "RD_LAST_REVIEW_DATE_GLOBAL", "Issuer Credit Rating", "Local Currency LT")</f>
        <v>45432</v>
      </c>
      <c r="R203" s="10">
        <f>_xll.SNL.Clients.Office.Excel.Functions.SPG(A203, "RD_CREDIT_RATING_DATE_GLOBAL", "Issuer Credit Rating", "Local Currency LT|0")</f>
        <v>43277</v>
      </c>
      <c r="S203" s="10">
        <f>_xll.SNL.Clients.Office.Excel.Functions.SPG(A203, "RD_CREDIT_WATCH_OUTLOOK_DATE_GLOBAL", "Issuer Credit Rating", "Local Currency LT|0")</f>
        <v>44511</v>
      </c>
      <c r="T203" s="13" t="str">
        <f>_xll.SNL.Clients.Office.Excel.Functions.SPG(A203, "SP_BUSINESS_DESCRIPTION")</f>
        <v>Booking Holdings Inc., together with its subsidiaries, provides online and traditional travel and restaurant reservations and related services in the United States, the Netherlands, and internationally. The company operates Booking.com, which offers online accommodation reservations; and Priceline, which provides online travel reservation services, as well as consumers hotel, flight, activity, rental car reservation, vacation packages, cruises, and hotel distribution services. It also operates Agoda that offers online accommodation reservation, flight, ground transportation, and activities reservation services. In addition, the company operates KAYAK, an online meta-search service that allows consumers to search and compare travel itineraries and prices; OpenTable for booking online restaurant reservations, as well as reservation management services to restaurants; and Rentalcars.com. Further, it offers travel-related insurance products and restaurant management services to consumers, travel service providers, and restaurants; and advertising services. The company was formerly known as The Priceline Group Inc. and changed its name to Booking Holdings Inc. in February 2018. Booking Holdings Inc. was founded in 1997 and is headquartered in Norwalk, Connecticut.</v>
      </c>
    </row>
    <row r="204" spans="1:20" x14ac:dyDescent="0.3">
      <c r="A204" s="12" t="s">
        <v>1123</v>
      </c>
      <c r="B204" s="10">
        <f>_xll.SNL.Clients.Office.Excel.Functions.SPG(A204,"SP_IPO_DATE")</f>
        <v>41941</v>
      </c>
      <c r="C204" s="5">
        <f>_xll.SNL.Clients.Office.Excel.Functions.SPG(A204, "SP_VOLUME_AVG_WEEKLY_TO_SHARES_OUT", , "1M")</f>
        <v>16.688586021773155</v>
      </c>
      <c r="D204" s="5">
        <f>_xll.SNL.Clients.Office.Excel.Functions.SPG(A204, "SP_VOLUME_AVG_WEEKLY_TO_SHARES_OUT", , "3M")</f>
        <v>12.953208450895906</v>
      </c>
      <c r="E204" s="5">
        <f>_xll.SNL.Clients.Office.Excel.Functions.SPG(A204, "SP_VOLUME_AVG_DAILY_TO_1YR_AVG_DAILY", , "1M")</f>
        <v>137.24</v>
      </c>
      <c r="F204" s="5">
        <f>_xll.SNL.Clients.Office.Excel.Functions.SPG(A204, "SP_VOLUME_AVG_DAILY_TO_1YR_AVG_DAILY", , "3M")</f>
        <v>106.52</v>
      </c>
      <c r="G204" s="9" t="str">
        <f>_xll.SNL.Clients.Office.Excel.Functions.SPG(A204, "IQ_SECTOR")</f>
        <v>Consumer Discretionary</v>
      </c>
      <c r="H204" s="9" t="str">
        <f>_xll.SNL.Clients.Office.Excel.Functions.SPG(A204, "IQ_INDUSTRY_GROUP")</f>
        <v>Consumer Discretionary Distribution and Retail</v>
      </c>
      <c r="I204" s="9" t="str">
        <f>_xll.SNL.Clients.Office.Excel.Functions.SPG(A204, "IQ_INDUSTRY")</f>
        <v>Specialty Retail</v>
      </c>
      <c r="J204" s="9" t="str">
        <f>_xll.SNL.Clients.Office.Excel.Functions.SPG(A204, "IQ_PRIMARY_INDUSTRY")</f>
        <v>Apparel Retail</v>
      </c>
      <c r="K204" s="9" t="str">
        <f>_xll.SNL.Clients.Office.Excel.Functions.SPG(A204, "NAICS_CODE", "Primary")</f>
        <v>4581 - Clothing and Clothing Accessories Retailers</v>
      </c>
      <c r="L204" s="9" t="str">
        <f>_xll.SNL.Clients.Office.Excel.Functions.SPG(A204, "SP_TOPICTAG")</f>
        <v>Lifestyle; Virtual Goods; Smart Clothing</v>
      </c>
      <c r="M204" s="5">
        <f>_xll.SNL.Clients.Office.Excel.Functions.SPG(A204, "SP_PCT_SHARES_OWNED_ALL_INSTITUTIONS")</f>
        <v>113.93</v>
      </c>
      <c r="N204" s="9" t="str">
        <f>_xll.SNL.Clients.Office.Excel.Functions.SPG(A204, "RD_CREDIT_RATING_GLOBAL", "Issuer Credit Rating", "Local Currency LT|0")</f>
        <v/>
      </c>
      <c r="O204" s="9" t="str">
        <f>_xll.SNL.Clients.Office.Excel.Functions.SPG(A204, "RD_CWOL_GLOBAL", "Issuer Credit Rating", "Local Currency LT|0")</f>
        <v/>
      </c>
      <c r="P204" s="9" t="str">
        <f>_xll.SNL.Clients.Office.Excel.Functions.SPG(A204, "RD_RATING_ACTION_GLOBAL", "Issuer Credit Rating", "Local Currency LT|0")</f>
        <v/>
      </c>
      <c r="Q204" s="10" t="str">
        <f>_xll.SNL.Clients.Office.Excel.Functions.SPG(A204, "RD_LAST_REVIEW_DATE_GLOBAL", "Issuer Credit Rating", "Local Currency LT")</f>
        <v/>
      </c>
      <c r="R204" s="10" t="str">
        <f>_xll.SNL.Clients.Office.Excel.Functions.SPG(A204, "RD_CREDIT_RATING_DATE_GLOBAL", "Issuer Credit Rating", "Local Currency LT|0")</f>
        <v/>
      </c>
      <c r="S204" s="10" t="str">
        <f>_xll.SNL.Clients.Office.Excel.Functions.SPG(A204, "RD_CREDIT_WATCH_OUTLOOK_DATE_GLOBAL", "Issuer Credit Rating", "Local Currency LT|0")</f>
        <v/>
      </c>
      <c r="T204" s="13" t="str">
        <f>_xll.SNL.Clients.Office.Excel.Functions.SPG(A204, "SP_BUSINESS_DESCRIPTION")</f>
        <v>Boot Barn Holdings, Inc. operates specialty retail stores in the United States and internationally. The company’s specialty retail stores offer western and work-related footwear, apparel, and accessories for men, women, and kids. It offers boots, shirts, jackets, hats, belts and belt buckles, handbags, western-style jewelry, rugged footwear, outerwear, overalls, denim, safety-toe boots, and flame-resistant and high-visibility clothing, as well as gifts and home merchandise under the Shyanne, Cody James, Moonshine Spirit, Idyllwind, Hawx, Cody James Work, Cleo + Wolf, Brothers &amp; Sons, Rank 45, Blue Ranchwear, and Cody James Black 1978 brands. The company also sells its products through websites, including bootbarn.com, sheplers.com, countryoutfitter.com, and idyllwind.com, as well as third-party marketplaces. The company was formerly known as WW Top Investment Corporation and changed its name to Boot Barn Holdings, Inc. in June 2014. Boot Barn Holdings, Inc. was founded in 1978 and is based in Irvine, California.</v>
      </c>
    </row>
    <row r="205" spans="1:20" x14ac:dyDescent="0.3">
      <c r="A205" s="12" t="s">
        <v>71</v>
      </c>
      <c r="B205" s="10" t="str">
        <f>_xll.SNL.Clients.Office.Excel.Functions.SPG(A205,"SP_IPO_DATE")</f>
        <v/>
      </c>
      <c r="C205" s="5">
        <f>_xll.SNL.Clients.Office.Excel.Functions.SPG(A205, "SP_VOLUME_AVG_WEEKLY_TO_SHARES_OUT", , "1M")</f>
        <v>6.2575101357614029</v>
      </c>
      <c r="D205" s="5">
        <f>_xll.SNL.Clients.Office.Excel.Functions.SPG(A205, "SP_VOLUME_AVG_WEEKLY_TO_SHARES_OUT", , "3M")</f>
        <v>5.4791436419531436</v>
      </c>
      <c r="E205" s="5">
        <f>_xll.SNL.Clients.Office.Excel.Functions.SPG(A205, "SP_VOLUME_AVG_DAILY_TO_1YR_AVG_DAILY", , "1M")</f>
        <v>104.56</v>
      </c>
      <c r="F205" s="5">
        <f>_xll.SNL.Clients.Office.Excel.Functions.SPG(A205, "SP_VOLUME_AVG_DAILY_TO_1YR_AVG_DAILY", , "3M")</f>
        <v>91.55</v>
      </c>
      <c r="G205" s="9" t="str">
        <f>_xll.SNL.Clients.Office.Excel.Functions.SPG(A205, "IQ_SECTOR")</f>
        <v>Consumer Discretionary</v>
      </c>
      <c r="H205" s="9" t="str">
        <f>_xll.SNL.Clients.Office.Excel.Functions.SPG(A205, "IQ_INDUSTRY_GROUP")</f>
        <v>Automobiles and Components</v>
      </c>
      <c r="I205" s="9" t="str">
        <f>_xll.SNL.Clients.Office.Excel.Functions.SPG(A205, "IQ_INDUSTRY")</f>
        <v>Automobile Components</v>
      </c>
      <c r="J205" s="9" t="str">
        <f>_xll.SNL.Clients.Office.Excel.Functions.SPG(A205, "IQ_PRIMARY_INDUSTRY")</f>
        <v>Automotive Parts and Equipment</v>
      </c>
      <c r="K205" s="9" t="str">
        <f>_xll.SNL.Clients.Office.Excel.Functions.SPG(A205, "NAICS_CODE", "Primary")</f>
        <v>3363 - Motor Vehicle Parts Manufacturing</v>
      </c>
      <c r="L205" s="9" t="str">
        <f>_xll.SNL.Clients.Office.Excel.Functions.SPG(A205, "SP_TOPICTAG")</f>
        <v>Fleet Management; Fuel Cells; Industrial Automation; Sensors; Pollution Control; Electric Vehicle; Autonomous Vehicles</v>
      </c>
      <c r="M205" s="5">
        <f>_xll.SNL.Clients.Office.Excel.Functions.SPG(A205, "SP_PCT_SHARES_OWNED_ALL_INSTITUTIONS")</f>
        <v>103.04</v>
      </c>
      <c r="N205" s="9" t="str">
        <f>_xll.SNL.Clients.Office.Excel.Functions.SPG(A205, "RD_CREDIT_RATING_GLOBAL", "Issuer Credit Rating", "Local Currency LT|0")</f>
        <v>BBB</v>
      </c>
      <c r="O205" s="9" t="str">
        <f>_xll.SNL.Clients.Office.Excel.Functions.SPG(A205, "RD_CWOL_GLOBAL", "Issuer Credit Rating", "Local Currency LT|0")</f>
        <v>Stable</v>
      </c>
      <c r="P205" s="9" t="str">
        <f>_xll.SNL.Clients.Office.Excel.Functions.SPG(A205, "RD_RATING_ACTION_GLOBAL", "Issuer Credit Rating", "Local Currency LT|0")</f>
        <v>CreditWatch/Outlook (08/08/2022)</v>
      </c>
      <c r="Q205" s="10">
        <f>_xll.SNL.Clients.Office.Excel.Functions.SPG(A205, "RD_LAST_REVIEW_DATE_GLOBAL", "Issuer Credit Rating", "Local Currency LT")</f>
        <v>45364</v>
      </c>
      <c r="R205" s="10">
        <f>_xll.SNL.Clients.Office.Excel.Functions.SPG(A205, "RD_CREDIT_RATING_DATE_GLOBAL", "Issuer Credit Rating", "Local Currency LT|0")</f>
        <v>43998</v>
      </c>
      <c r="S205" s="10">
        <f>_xll.SNL.Clients.Office.Excel.Functions.SPG(A205, "RD_CREDIT_WATCH_OUTLOOK_DATE_GLOBAL", "Issuer Credit Rating", "Local Currency LT|0")</f>
        <v>44781</v>
      </c>
      <c r="T205" s="13" t="str">
        <f>_xll.SNL.Clients.Office.Excel.Functions.SPG(A205, "SP_BUSINESS_DESCRIPTION")</f>
        <v>BorgWarner Inc., together with its subsidiaries, provides solutions for combustion, hybrid, and electric vehicles worldwide. It offers turbochargers, eBoosters, eTurbos, emissions systems, thermal systems, gasoline ignition technology, smart remote actuators, powertrain sensors, cabin heaters, and battery heaters. The company provides control modules, friction, and mechanical clutch products for automatic transmissions, torque-management products and rear-wheel drive, all-wheel drive transfer case systems, and coupling systems; and power electronics, such as inverters, onboard chargers, DC/DC converters and combination boxes, rotating electric machines, fully integrated drive modules, and electronic controls. It sells its products to original equipment manufacturers of light vehicles, which comprise passenger cars, sport-utility vehicles, vans, and light trucks; commercial vehicles, including medium-duty and heavy-duty trucks, and buses; and off-highway vehicles, such as agricultural and construction machinery, and marine applications, as well as to tier one vehicle systems suppliers and the aftermarket for light, commercial, and off-highway vehicles. The company was formerly known as Borg-Warner Automotive, Inc. BorgWarner Inc. was incorporated in 1987 and is headquartered in Auburn Hills, Michigan.</v>
      </c>
    </row>
    <row r="206" spans="1:20" x14ac:dyDescent="0.3">
      <c r="A206" s="12" t="s">
        <v>72</v>
      </c>
      <c r="B206" s="10" t="str">
        <f>_xll.SNL.Clients.Office.Excel.Functions.SPG(A206,"SP_IPO_DATE")</f>
        <v/>
      </c>
      <c r="C206" s="5">
        <f>_xll.SNL.Clients.Office.Excel.Functions.SPG(A206, "SP_VOLUME_AVG_WEEKLY_TO_SHARES_OUT", , "1M")</f>
        <v>2.1437764637107737</v>
      </c>
      <c r="D206" s="5">
        <f>_xll.SNL.Clients.Office.Excel.Functions.SPG(A206, "SP_VOLUME_AVG_WEEKLY_TO_SHARES_OUT", , "3M")</f>
        <v>1.8752026145216083</v>
      </c>
      <c r="E206" s="5">
        <f>_xll.SNL.Clients.Office.Excel.Functions.SPG(A206, "SP_VOLUME_AVG_DAILY_TO_1YR_AVG_DAILY", , "1M")</f>
        <v>108.76</v>
      </c>
      <c r="F206" s="5">
        <f>_xll.SNL.Clients.Office.Excel.Functions.SPG(A206, "SP_VOLUME_AVG_DAILY_TO_1YR_AVG_DAILY", , "3M")</f>
        <v>95.14</v>
      </c>
      <c r="G206" s="9" t="str">
        <f>_xll.SNL.Clients.Office.Excel.Functions.SPG(A206, "IQ_SECTOR")</f>
        <v>Health Care</v>
      </c>
      <c r="H206" s="9" t="str">
        <f>_xll.SNL.Clients.Office.Excel.Functions.SPG(A206, "IQ_INDUSTRY_GROUP")</f>
        <v>Health Care Equipment and Services</v>
      </c>
      <c r="I206" s="9" t="str">
        <f>_xll.SNL.Clients.Office.Excel.Functions.SPG(A206, "IQ_INDUSTRY")</f>
        <v>Health Care Equipment and Supplies</v>
      </c>
      <c r="J206" s="9" t="str">
        <f>_xll.SNL.Clients.Office.Excel.Functions.SPG(A206, "IQ_PRIMARY_INDUSTRY")</f>
        <v>Health Care Equipment</v>
      </c>
      <c r="K206" s="9" t="str">
        <f>_xll.SNL.Clients.Office.Excel.Functions.SPG(A206, "NAICS_CODE", "Primary")</f>
        <v>334510 - Electromedical and Electrotherapeutic Apparatus Manufacturing</v>
      </c>
      <c r="L206" s="9" t="str">
        <f>_xll.SNL.Clients.Office.Excel.Functions.SPG(A206, "SP_TOPICTAG")</f>
        <v>Health Diagnostics; Cardiovascular; Gastroenterology; Oncology; Surgery; Urology</v>
      </c>
      <c r="M206" s="5">
        <f>_xll.SNL.Clients.Office.Excel.Functions.SPG(A206, "SP_PCT_SHARES_OWNED_ALL_INSTITUTIONS")</f>
        <v>92.41</v>
      </c>
      <c r="N206" s="9" t="str">
        <f>_xll.SNL.Clients.Office.Excel.Functions.SPG(A206, "RD_CREDIT_RATING_GLOBAL", "Issuer Credit Rating", "Local Currency LT|0")</f>
        <v>BBB+</v>
      </c>
      <c r="O206" s="9" t="str">
        <f>_xll.SNL.Clients.Office.Excel.Functions.SPG(A206, "RD_CWOL_GLOBAL", "Issuer Credit Rating", "Local Currency LT|0")</f>
        <v>Stable</v>
      </c>
      <c r="P206" s="9" t="str">
        <f>_xll.SNL.Clients.Office.Excel.Functions.SPG(A206, "RD_RATING_ACTION_GLOBAL", "Issuer Credit Rating", "Local Currency LT|0")</f>
        <v>Upgrade | CreditWatch/Outlook (12/07/2022)</v>
      </c>
      <c r="Q206" s="10">
        <f>_xll.SNL.Clients.Office.Excel.Functions.SPG(A206, "RD_LAST_REVIEW_DATE_GLOBAL", "Issuer Credit Rating", "Local Currency LT")</f>
        <v>45440</v>
      </c>
      <c r="R206" s="10">
        <f>_xll.SNL.Clients.Office.Excel.Functions.SPG(A206, "RD_CREDIT_RATING_DATE_GLOBAL", "Issuer Credit Rating", "Local Currency LT|0")</f>
        <v>44902</v>
      </c>
      <c r="S206" s="10">
        <f>_xll.SNL.Clients.Office.Excel.Functions.SPG(A206, "RD_CREDIT_WATCH_OUTLOOK_DATE_GLOBAL", "Issuer Credit Rating", "Local Currency LT|0")</f>
        <v>44902</v>
      </c>
      <c r="T206" s="13" t="str">
        <f>_xll.SNL.Clients.Office.Excel.Functions.SPG(A206, "SP_BUSINESS_DESCRIPTION")</f>
        <v>Boston Scientific Corporation develops, manufactures, and markets medical devices for use in various interventional medical specialties worldwide. It operates through two segments, MedSurg and Cardiovascular. The company offers devices to diagnose and treat gastrointestinal and pulmonary conditions, such as resolution clips, biliary stent systems, stents and electrocautery enhanced delivery systems, direct visualization systems, digital catheters, and single-use duodenoscopes; devices to treat urological conditions, including ureteral stents, catheters, baskets, guidewires, sheaths, balloons, single-use digital flexible ureteroscopes, holmium laser systems, artificial urinary sphincter, laser system, fiber, and hydrogel systems; and devices to treat neurological movement disorders and manage chronic pain, such as spinal cord stimulator system, proprietary programming software, radiofrequency generator, indirect decompression systems, practice optimization tools, and deep brain stimulation system. It also provides technologies for diagnosing and treating coronary artery disease and aortic valve conditions; WATCHMAN FLX, a Left Atrial Appendage Closure Device; and implantable devices that monitor the heart and deliver electricity to treat cardiac abnormalities, such as cardioverter and cardiac resynchronization therapy defibrillators, MRI S-ICD systems, cardiac resynchronization therapy pacemakers, quadripolar LV leads, ICD leads, pacing leads, remote patient management systems, insertable cardiac monitor systems, and remote cardiac monitoring systems. In addition, the company offers diagnosis and treatment of rate and rhythm disorders of the heart; peripheral arterial and venous diseases; and products to diagnose, treat and ease forms of cancer. The company was incorporated in 1979 and is headquartered in Marlborough, Massachusetts.</v>
      </c>
    </row>
    <row r="207" spans="1:20" x14ac:dyDescent="0.3">
      <c r="A207" s="12" t="s">
        <v>1124</v>
      </c>
      <c r="B207" s="10">
        <f>_xll.SNL.Clients.Office.Excel.Functions.SPG(A207,"SP_IPO_DATE")</f>
        <v>42026</v>
      </c>
      <c r="C207" s="5">
        <f>_xll.SNL.Clients.Office.Excel.Functions.SPG(A207, "SP_VOLUME_AVG_WEEKLY_TO_SHARES_OUT", , "1M")</f>
        <v>4.462767279686795</v>
      </c>
      <c r="D207" s="5">
        <f>_xll.SNL.Clients.Office.Excel.Functions.SPG(A207, "SP_VOLUME_AVG_WEEKLY_TO_SHARES_OUT", , "3M")</f>
        <v>5.7011850134115019</v>
      </c>
      <c r="E207" s="5">
        <f>_xll.SNL.Clients.Office.Excel.Functions.SPG(A207, "SP_VOLUME_AVG_DAILY_TO_1YR_AVG_DAILY", , "1M")</f>
        <v>64.569999999999993</v>
      </c>
      <c r="F207" s="5">
        <f>_xll.SNL.Clients.Office.Excel.Functions.SPG(A207, "SP_VOLUME_AVG_DAILY_TO_1YR_AVG_DAILY", , "3M")</f>
        <v>82.48</v>
      </c>
      <c r="G207" s="9" t="str">
        <f>_xll.SNL.Clients.Office.Excel.Functions.SPG(A207, "IQ_SECTOR")</f>
        <v>Information Technology</v>
      </c>
      <c r="H207" s="9" t="str">
        <f>_xll.SNL.Clients.Office.Excel.Functions.SPG(A207, "IQ_INDUSTRY_GROUP")</f>
        <v>Software and Services</v>
      </c>
      <c r="I207" s="9" t="str">
        <f>_xll.SNL.Clients.Office.Excel.Functions.SPG(A207, "IQ_INDUSTRY")</f>
        <v>Software</v>
      </c>
      <c r="J207" s="9" t="str">
        <f>_xll.SNL.Clients.Office.Excel.Functions.SPG(A207, "IQ_PRIMARY_INDUSTRY")</f>
        <v>Application Software</v>
      </c>
      <c r="K207" s="9" t="str">
        <f>_xll.SNL.Clients.Office.Excel.Functions.SPG(A207, "NAICS_CODE", "Primary")</f>
        <v>518210 - Computing Infrastructure Providers, Data Processing, Web Hosting, and Related Services</v>
      </c>
      <c r="L207" s="9" t="str">
        <f>_xll.SNL.Clients.Office.Excel.Functions.SPG(A207, "SP_TOPICTAG")</f>
        <v>Software Development; Cloud Management; Data Integration; Data Protection; Cloud Security; Cloud Storage; Team Collaboration</v>
      </c>
      <c r="M207" s="5">
        <f>_xll.SNL.Clients.Office.Excel.Functions.SPG(A207, "SP_PCT_SHARES_OWNED_ALL_INSTITUTIONS")</f>
        <v>103.71</v>
      </c>
      <c r="N207" s="9" t="str">
        <f>_xll.SNL.Clients.Office.Excel.Functions.SPG(A207, "RD_CREDIT_RATING_GLOBAL", "Issuer Credit Rating", "Local Currency LT|0")</f>
        <v/>
      </c>
      <c r="O207" s="9" t="str">
        <f>_xll.SNL.Clients.Office.Excel.Functions.SPG(A207, "RD_CWOL_GLOBAL", "Issuer Credit Rating", "Local Currency LT|0")</f>
        <v/>
      </c>
      <c r="P207" s="9" t="str">
        <f>_xll.SNL.Clients.Office.Excel.Functions.SPG(A207, "RD_RATING_ACTION_GLOBAL", "Issuer Credit Rating", "Local Currency LT|0")</f>
        <v/>
      </c>
      <c r="Q207" s="10" t="str">
        <f>_xll.SNL.Clients.Office.Excel.Functions.SPG(A207, "RD_LAST_REVIEW_DATE_GLOBAL", "Issuer Credit Rating", "Local Currency LT")</f>
        <v/>
      </c>
      <c r="R207" s="10" t="str">
        <f>_xll.SNL.Clients.Office.Excel.Functions.SPG(A207, "RD_CREDIT_RATING_DATE_GLOBAL", "Issuer Credit Rating", "Local Currency LT|0")</f>
        <v/>
      </c>
      <c r="S207" s="10" t="str">
        <f>_xll.SNL.Clients.Office.Excel.Functions.SPG(A207, "RD_CREDIT_WATCH_OUTLOOK_DATE_GLOBAL", "Issuer Credit Rating", "Local Currency LT|0")</f>
        <v/>
      </c>
      <c r="T207" s="13" t="str">
        <f>_xll.SNL.Clients.Office.Excel.Functions.SPG(A207, "SP_BUSINESS_DESCRIPTION")</f>
        <v>Box, Inc. provides a cloud content management platform that enables organizations of various sizes to manage and share their content from anywhere on any device. The company’s Software-as-a-Service platform enables users to work with their content as they need from secure external collaboration and sharing, workspaces and portals, e-signature processes, and content workflows improving employee productivity and accelerating business processes. It also offers web, mobile, and desktop applications for cloud content management on a platform for developing custom applications. The company had approximately 100,000 paying organizations, and its solution was offered in 25 languages. It serves financial services, health care, government, and legal services industries in the United States and internationally. The company was formerly known as Box.net, Inc. and changed its name to Box, Inc. in November 2011. Box, Inc. was incorporated in 2005 and is headquartered in Redwood City, California.</v>
      </c>
    </row>
    <row r="208" spans="1:20" x14ac:dyDescent="0.3">
      <c r="A208" s="12" t="s">
        <v>1692</v>
      </c>
      <c r="B208" s="10" t="str">
        <f>_xll.SNL.Clients.Office.Excel.Functions.SPG(A208,"SP_IPO_DATE")</f>
        <v/>
      </c>
      <c r="C208" s="5">
        <f>_xll.SNL.Clients.Office.Excel.Functions.SPG(A208, "SP_VOLUME_AVG_WEEKLY_TO_SHARES_OUT", , "1M")</f>
        <v>5.7595614819669301</v>
      </c>
      <c r="D208" s="5">
        <f>_xll.SNL.Clients.Office.Excel.Functions.SPG(A208, "SP_VOLUME_AVG_WEEKLY_TO_SHARES_OUT", , "3M")</f>
        <v>4.8705181284996506</v>
      </c>
      <c r="E208" s="5">
        <f>_xll.SNL.Clients.Office.Excel.Functions.SPG(A208, "SP_VOLUME_AVG_DAILY_TO_1YR_AVG_DAILY", , "1M")</f>
        <v>109.1</v>
      </c>
      <c r="F208" s="5">
        <f>_xll.SNL.Clients.Office.Excel.Functions.SPG(A208, "SP_VOLUME_AVG_DAILY_TO_1YR_AVG_DAILY", , "3M")</f>
        <v>92.26</v>
      </c>
      <c r="G208" s="9" t="str">
        <f>_xll.SNL.Clients.Office.Excel.Functions.SPG(A208, "IQ_SECTOR")</f>
        <v>Consumer Discretionary</v>
      </c>
      <c r="H208" s="9" t="str">
        <f>_xll.SNL.Clients.Office.Excel.Functions.SPG(A208, "IQ_INDUSTRY_GROUP")</f>
        <v>Consumer Services</v>
      </c>
      <c r="I208" s="9" t="str">
        <f>_xll.SNL.Clients.Office.Excel.Functions.SPG(A208, "IQ_INDUSTRY")</f>
        <v>Hotels, Restaurants and Leisure</v>
      </c>
      <c r="J208" s="9" t="str">
        <f>_xll.SNL.Clients.Office.Excel.Functions.SPG(A208, "IQ_PRIMARY_INDUSTRY")</f>
        <v>Casinos and Gaming</v>
      </c>
      <c r="K208" s="9" t="str">
        <f>_xll.SNL.Clients.Office.Excel.Functions.SPG(A208, "NAICS_CODE", "Primary")</f>
        <v>713 - Amusement, Gambling, and Recreation Industries</v>
      </c>
      <c r="L208" s="9" t="str">
        <f>_xll.SNL.Clients.Office.Excel.Functions.SPG(A208, "SP_TOPICTAG")</f>
        <v>Entertainment Systems; Video Streaming</v>
      </c>
      <c r="M208" s="5">
        <f>_xll.SNL.Clients.Office.Excel.Functions.SPG(A208, "SP_PCT_SHARES_OWNED_ALL_INSTITUTIONS")</f>
        <v>70.73</v>
      </c>
      <c r="N208" s="9" t="str">
        <f>_xll.SNL.Clients.Office.Excel.Functions.SPG(A208, "RD_CREDIT_RATING_GLOBAL", "Issuer Credit Rating", "Local Currency LT|0")</f>
        <v>BB</v>
      </c>
      <c r="O208" s="9" t="str">
        <f>_xll.SNL.Clients.Office.Excel.Functions.SPG(A208, "RD_CWOL_GLOBAL", "Issuer Credit Rating", "Local Currency LT|0")</f>
        <v>Stable</v>
      </c>
      <c r="P208" s="9" t="str">
        <f>_xll.SNL.Clients.Office.Excel.Functions.SPG(A208, "RD_RATING_ACTION_GLOBAL", "Issuer Credit Rating", "Local Currency LT|0")</f>
        <v>Upgrade | CreditWatch/Outlook (11/30/2022)</v>
      </c>
      <c r="Q208" s="10">
        <f>_xll.SNL.Clients.Office.Excel.Functions.SPG(A208, "RD_LAST_REVIEW_DATE_GLOBAL", "Issuer Credit Rating", "Local Currency LT")</f>
        <v>45529</v>
      </c>
      <c r="R208" s="10">
        <f>_xll.SNL.Clients.Office.Excel.Functions.SPG(A208, "RD_CREDIT_RATING_DATE_GLOBAL", "Issuer Credit Rating", "Local Currency LT|0")</f>
        <v>44895</v>
      </c>
      <c r="S208" s="10">
        <f>_xll.SNL.Clients.Office.Excel.Functions.SPG(A208, "RD_CREDIT_WATCH_OUTLOOK_DATE_GLOBAL", "Issuer Credit Rating", "Local Currency LT|0")</f>
        <v>44895</v>
      </c>
      <c r="T208" s="13" t="str">
        <f>_xll.SNL.Clients.Office.Excel.Functions.SPG(A208, "SP_BUSINESS_DESCRIPTION")</f>
        <v>Boyd Gaming Corporation, together with its subsidiaries, operates as a multi-jurisdictional gaming company in Nevada, Illinois, Indiana, Iowa, Kansas, Louisiana, Mississippi, Missouri, Ohio, and Pennsylvania. The company operates through Las Vegas Locals, Downtown Las Vegas, Midwest &amp; South, and Online segments. It also engages in owning and operating a travel agency. Boyd Gaming Corporation was formerly known as The Boyd Group and changed its name to Boyd Gaming Corporation in April 1993. The company was founded in 1975 and is headquartered in Las Vegas, Nevada.</v>
      </c>
    </row>
    <row r="209" spans="1:20" x14ac:dyDescent="0.3">
      <c r="A209" s="12" t="s">
        <v>1125</v>
      </c>
      <c r="B209" s="10" t="str">
        <f>_xll.SNL.Clients.Office.Excel.Functions.SPG(A209,"SP_IPO_DATE")</f>
        <v/>
      </c>
      <c r="C209" s="5">
        <f>_xll.SNL.Clients.Office.Excel.Functions.SPG(A209, "SP_VOLUME_AVG_WEEKLY_TO_SHARES_OUT", , "1M")</f>
        <v>2.3150993256068482</v>
      </c>
      <c r="D209" s="5">
        <f>_xll.SNL.Clients.Office.Excel.Functions.SPG(A209, "SP_VOLUME_AVG_WEEKLY_TO_SHARES_OUT", , "3M")</f>
        <v>2.9851100123381458</v>
      </c>
      <c r="E209" s="5">
        <f>_xll.SNL.Clients.Office.Excel.Functions.SPG(A209, "SP_VOLUME_AVG_DAILY_TO_1YR_AVG_DAILY", , "1M")</f>
        <v>76.48</v>
      </c>
      <c r="F209" s="5">
        <f>_xll.SNL.Clients.Office.Excel.Functions.SPG(A209, "SP_VOLUME_AVG_DAILY_TO_1YR_AVG_DAILY", , "3M")</f>
        <v>98.62</v>
      </c>
      <c r="G209" s="9" t="str">
        <f>_xll.SNL.Clients.Office.Excel.Functions.SPG(A209, "IQ_SECTOR")</f>
        <v>Industrials</v>
      </c>
      <c r="H209" s="9" t="str">
        <f>_xll.SNL.Clients.Office.Excel.Functions.SPG(A209, "IQ_INDUSTRY_GROUP")</f>
        <v>Commercial and Professional Services</v>
      </c>
      <c r="I209" s="9" t="str">
        <f>_xll.SNL.Clients.Office.Excel.Functions.SPG(A209, "IQ_INDUSTRY")</f>
        <v>Commercial Services and Supplies</v>
      </c>
      <c r="J209" s="9" t="str">
        <f>_xll.SNL.Clients.Office.Excel.Functions.SPG(A209, "IQ_PRIMARY_INDUSTRY")</f>
        <v>Commercial Printing</v>
      </c>
      <c r="K209" s="9" t="str">
        <f>_xll.SNL.Clients.Office.Excel.Functions.SPG(A209, "NAICS_CODE", "Primary")</f>
        <v>323111 - Commercial Printing (except Screen and Books)</v>
      </c>
      <c r="L209" s="9" t="str">
        <f>_xll.SNL.Clients.Office.Excel.Functions.SPG(A209, "SP_TOPICTAG")</f>
        <v>RFID (Radio Frequency Identification); Customer Relationship Management; Authorization and Access Control; Biometrics</v>
      </c>
      <c r="M209" s="5">
        <f>_xll.SNL.Clients.Office.Excel.Functions.SPG(A209, "SP_PCT_SHARES_OWNED_ALL_INSTITUTIONS")</f>
        <v>76.900000000000006</v>
      </c>
      <c r="N209" s="9" t="str">
        <f>_xll.SNL.Clients.Office.Excel.Functions.SPG(A209, "RD_CREDIT_RATING_GLOBAL", "Issuer Credit Rating", "Local Currency LT|0")</f>
        <v/>
      </c>
      <c r="O209" s="9" t="str">
        <f>_xll.SNL.Clients.Office.Excel.Functions.SPG(A209, "RD_CWOL_GLOBAL", "Issuer Credit Rating", "Local Currency LT|0")</f>
        <v/>
      </c>
      <c r="P209" s="9" t="str">
        <f>_xll.SNL.Clients.Office.Excel.Functions.SPG(A209, "RD_RATING_ACTION_GLOBAL", "Issuer Credit Rating", "Local Currency LT|0")</f>
        <v/>
      </c>
      <c r="Q209" s="10" t="str">
        <f>_xll.SNL.Clients.Office.Excel.Functions.SPG(A209, "RD_LAST_REVIEW_DATE_GLOBAL", "Issuer Credit Rating", "Local Currency LT")</f>
        <v/>
      </c>
      <c r="R209" s="10" t="str">
        <f>_xll.SNL.Clients.Office.Excel.Functions.SPG(A209, "RD_CREDIT_RATING_DATE_GLOBAL", "Issuer Credit Rating", "Local Currency LT|0")</f>
        <v/>
      </c>
      <c r="S209" s="10" t="str">
        <f>_xll.SNL.Clients.Office.Excel.Functions.SPG(A209, "RD_CREDIT_WATCH_OUTLOOK_DATE_GLOBAL", "Issuer Credit Rating", "Local Currency LT|0")</f>
        <v/>
      </c>
      <c r="T209" s="13" t="str">
        <f>_xll.SNL.Clients.Office.Excel.Functions.SPG(A209, "SP_BUSINESS_DESCRIPTION")</f>
        <v>Brady Corporation manufactures and supplies identification solutions (IDS) and workplace safety (WPS) products to identify and protect premises, products, and people in the United States and internationally. The company offers safety signs, traffic signs and control products, floor-marking tape, pipe markers, labeling systems, spill control products, lockout/tagout devices, personal protection equipment, first aid products, and software and services for safety compliance auditing, procedures writing, and training; materials, printing systems, radio frequency identification and barcode scanners for product identification, brand protection labeling, work in process labeling, finished product identification, asset tracking labels, asset tags, and industrial track and trace applications; and handheld printers, wire markers, sleeves, and tags. It also wristbands, labels, printing systems, and other products used in hospital, laboratory, and other healthcare settings for tracking and improving the safety of patients; tags, badges, lanyards, rigid card printing systems, and access control software. The company serves industrial manufacturing, electronic manufacturing, healthcare, chemical, oil, gas, alternative energy, automotive, aerospace, governments, mass transit, mechanical contractors, construction, utilities, education, leisure and entertainment and telecommunications, and others through distributors, direct sales force, and digital channels. Brady Corporation was incorporated in 1914 and is headquartered in Milwaukee, Wisconsin.</v>
      </c>
    </row>
    <row r="210" spans="1:20" x14ac:dyDescent="0.3">
      <c r="A210" s="12" t="s">
        <v>1126</v>
      </c>
      <c r="B210" s="10">
        <f>_xll.SNL.Clients.Office.Excel.Functions.SPG(A210,"SP_IPO_DATE")</f>
        <v>31624</v>
      </c>
      <c r="C210" s="5">
        <f>_xll.SNL.Clients.Office.Excel.Functions.SPG(A210, "SP_VOLUME_AVG_WEEKLY_TO_SHARES_OUT", , "1M")</f>
        <v>7.3130534600858335</v>
      </c>
      <c r="D210" s="5">
        <f>_xll.SNL.Clients.Office.Excel.Functions.SPG(A210, "SP_VOLUME_AVG_WEEKLY_TO_SHARES_OUT", , "3M")</f>
        <v>6.4237213698938467</v>
      </c>
      <c r="E210" s="5">
        <f>_xll.SNL.Clients.Office.Excel.Functions.SPG(A210, "SP_VOLUME_AVG_DAILY_TO_1YR_AVG_DAILY", , "1M")</f>
        <v>135.9</v>
      </c>
      <c r="F210" s="5">
        <f>_xll.SNL.Clients.Office.Excel.Functions.SPG(A210, "SP_VOLUME_AVG_DAILY_TO_1YR_AVG_DAILY", , "3M")</f>
        <v>119.37</v>
      </c>
      <c r="G210" s="9" t="str">
        <f>_xll.SNL.Clients.Office.Excel.Functions.SPG(A210, "IQ_SECTOR")</f>
        <v>Real Estate</v>
      </c>
      <c r="H210" s="9" t="str">
        <f>_xll.SNL.Clients.Office.Excel.Functions.SPG(A210, "IQ_INDUSTRY_GROUP")</f>
        <v>Equity Real Estate Investment Trusts (REITs)</v>
      </c>
      <c r="I210" s="9" t="str">
        <f>_xll.SNL.Clients.Office.Excel.Functions.SPG(A210, "IQ_INDUSTRY")</f>
        <v>Office REITs</v>
      </c>
      <c r="J210" s="9" t="str">
        <f>_xll.SNL.Clients.Office.Excel.Functions.SPG(A210, "IQ_PRIMARY_INDUSTRY")</f>
        <v>Office REITs</v>
      </c>
      <c r="K210" s="9" t="str">
        <f>_xll.SNL.Clients.Office.Excel.Functions.SPG(A210, "NAICS_CODE", "Primary")</f>
        <v>531110 - Lessors of Residential Buildings and Dwellings</v>
      </c>
      <c r="L210" s="9" t="str">
        <f>_xll.SNL.Clients.Office.Excel.Functions.SPG(A210, "SP_TOPICTAG")</f>
        <v/>
      </c>
      <c r="M210" s="5">
        <f>_xll.SNL.Clients.Office.Excel.Functions.SPG(A210, "SP_PCT_SHARES_OWNED_ALL_INSTITUTIONS")</f>
        <v>89.35</v>
      </c>
      <c r="N210" s="9" t="str">
        <f>_xll.SNL.Clients.Office.Excel.Functions.SPG(A210, "RD_CREDIT_RATING_GLOBAL", "Issuer Credit Rating", "Local Currency LT|0")</f>
        <v>BB</v>
      </c>
      <c r="O210" s="9" t="str">
        <f>_xll.SNL.Clients.Office.Excel.Functions.SPG(A210, "RD_CWOL_GLOBAL", "Issuer Credit Rating", "Local Currency LT|0")</f>
        <v>Stable</v>
      </c>
      <c r="P210" s="9" t="str">
        <f>_xll.SNL.Clients.Office.Excel.Functions.SPG(A210, "RD_RATING_ACTION_GLOBAL", "Issuer Credit Rating", "Local Currency LT|0")</f>
        <v>CreditWatch/Outlook (09/20/2024)</v>
      </c>
      <c r="Q210" s="10">
        <f>_xll.SNL.Clients.Office.Excel.Functions.SPG(A210, "RD_LAST_REVIEW_DATE_GLOBAL", "Issuer Credit Rating", "Local Currency LT")</f>
        <v>45555</v>
      </c>
      <c r="R210" s="10">
        <f>_xll.SNL.Clients.Office.Excel.Functions.SPG(A210, "RD_CREDIT_RATING_DATE_GLOBAL", "Issuer Credit Rating", "Local Currency LT|0")</f>
        <v>45307</v>
      </c>
      <c r="S210" s="10">
        <f>_xll.SNL.Clients.Office.Excel.Functions.SPG(A210, "RD_CREDIT_WATCH_OUTLOOK_DATE_GLOBAL", "Issuer Credit Rating", "Local Currency LT|0")</f>
        <v>45555</v>
      </c>
      <c r="T210" s="13" t="str">
        <f>_xll.SNL.Clients.Office.Excel.Functions.SPG(A210, "SP_BUSINESS_DESCRIPTION")</f>
        <v>Brandywine Realty Trust (the “Parent Company”) is a self-administered and self-managed real estate investment trust (“REIT”) engaged in the acquisition, development, redevelopment, ownership, management, and operation of a portfolio of office and mixed-use properties. The Parent Company owns its assets and conducts its operations through Brandywine Operating Partnership, L.P. (the “Operating Partnership”) and subsidiaries of the Operating Partnership. The Parent Company is the sole general partner of the Operating Partnership and, as of March 31, 2024, owned a 99.7% interest in the Operating Partnership. The Parent Company’s common shares of beneficial interest (“common shares”) are publicly traded on the New York Stock Exchange under the ticker symbol “BDN.” The Parent Company, the Operating Partnership, and their consolidated subsidiaries are collectively referred to as the “Company.”</v>
      </c>
    </row>
    <row r="211" spans="1:20" x14ac:dyDescent="0.3">
      <c r="A211" s="12" t="s">
        <v>1127</v>
      </c>
      <c r="B211" s="10">
        <f>_xll.SNL.Clients.Office.Excel.Functions.SPG(A211,"SP_IPO_DATE")</f>
        <v>37049</v>
      </c>
      <c r="C211" s="5">
        <f>_xll.SNL.Clients.Office.Excel.Functions.SPG(A211, "SP_VOLUME_AVG_WEEKLY_TO_SHARES_OUT", , "1M")</f>
        <v>6.7182227928805442</v>
      </c>
      <c r="D211" s="5">
        <f>_xll.SNL.Clients.Office.Excel.Functions.SPG(A211, "SP_VOLUME_AVG_WEEKLY_TO_SHARES_OUT", , "3M")</f>
        <v>6.5947396688785229</v>
      </c>
      <c r="E211" s="5">
        <f>_xll.SNL.Clients.Office.Excel.Functions.SPG(A211, "SP_VOLUME_AVG_DAILY_TO_1YR_AVG_DAILY", , "1M")</f>
        <v>81.430000000000007</v>
      </c>
      <c r="F211" s="5">
        <f>_xll.SNL.Clients.Office.Excel.Functions.SPG(A211, "SP_VOLUME_AVG_DAILY_TO_1YR_AVG_DAILY", , "3M")</f>
        <v>79.930000000000007</v>
      </c>
      <c r="G211" s="9" t="str">
        <f>_xll.SNL.Clients.Office.Excel.Functions.SPG(A211, "IQ_SECTOR")</f>
        <v>Financials</v>
      </c>
      <c r="H211" s="9" t="str">
        <f>_xll.SNL.Clients.Office.Excel.Functions.SPG(A211, "IQ_INDUSTRY_GROUP")</f>
        <v>Financial Services</v>
      </c>
      <c r="I211" s="9" t="str">
        <f>_xll.SNL.Clients.Office.Excel.Functions.SPG(A211, "IQ_INDUSTRY")</f>
        <v>Consumer Finance</v>
      </c>
      <c r="J211" s="9" t="str">
        <f>_xll.SNL.Clients.Office.Excel.Functions.SPG(A211, "IQ_PRIMARY_INDUSTRY")</f>
        <v>Consumer Finance</v>
      </c>
      <c r="K211" s="9" t="str">
        <f>_xll.SNL.Clients.Office.Excel.Functions.SPG(A211, "NAICS_CODE", "Primary")</f>
        <v>522291 - Consumer Lending</v>
      </c>
      <c r="L211" s="9" t="str">
        <f>_xll.SNL.Clients.Office.Excel.Functions.SPG(A211, "SP_TOPICTAG")</f>
        <v>Consumer Lending; Data Integration; Data Protection; Buy Now Pay Later (BNPL)</v>
      </c>
      <c r="M211" s="5">
        <f>_xll.SNL.Clients.Office.Excel.Functions.SPG(A211, "SP_PCT_SHARES_OWNED_ALL_INSTITUTIONS")</f>
        <v>100.78</v>
      </c>
      <c r="N211" s="9" t="str">
        <f>_xll.SNL.Clients.Office.Excel.Functions.SPG(A211, "RD_CREDIT_RATING_GLOBAL", "Issuer Credit Rating", "Local Currency LT|0")</f>
        <v>BB-</v>
      </c>
      <c r="O211" s="9" t="str">
        <f>_xll.SNL.Clients.Office.Excel.Functions.SPG(A211, "RD_CWOL_GLOBAL", "Issuer Credit Rating", "Local Currency LT|0")</f>
        <v>Stable</v>
      </c>
      <c r="P211" s="9" t="str">
        <f>_xll.SNL.Clients.Office.Excel.Functions.SPG(A211, "RD_RATING_ACTION_GLOBAL", "Issuer Credit Rating", "Local Currency LT|0")</f>
        <v>New Rating | CreditWatch/Outlook (11/27/2023)</v>
      </c>
      <c r="Q211" s="10">
        <f>_xll.SNL.Clients.Office.Excel.Functions.SPG(A211, "RD_LAST_REVIEW_DATE_GLOBAL", "Issuer Credit Rating", "Local Currency LT")</f>
        <v>45635</v>
      </c>
      <c r="R211" s="10">
        <f>_xll.SNL.Clients.Office.Excel.Functions.SPG(A211, "RD_CREDIT_RATING_DATE_GLOBAL", "Issuer Credit Rating", "Local Currency LT|0")</f>
        <v>45257</v>
      </c>
      <c r="S211" s="10">
        <f>_xll.SNL.Clients.Office.Excel.Functions.SPG(A211, "RD_CREDIT_WATCH_OUTLOOK_DATE_GLOBAL", "Issuer Credit Rating", "Local Currency LT|0")</f>
        <v>45257</v>
      </c>
      <c r="T211" s="13" t="str">
        <f>_xll.SNL.Clients.Office.Excel.Functions.SPG(A211, "SP_BUSINESS_DESCRIPTION")</f>
        <v>Bread Financial Holdings, Inc. provides tech-forward payment and lending solutions to customers and consumer-based industries in North America. It offers credit card and other loans financing services, including risk management solutions, account origination, and funding services for private label and co-brand credit card programs, as well as through Bread partnerships; and Comenity-branded general purpose cash-back credit. The company also manages and services the loans it originates for private label, co-brand, and general-purpose credit card programs, and installment loans and split-pay products; and provides marketing, and data and analytics services. In addition, it offers an enhanced digital suite that includes a unified software development kit, which provides access to its suite of products, as well as promotes credit payment options earlier in the shopping experience. Further, the company through Bread, a digital payments platform and robust suite of application programming interfaces allows merchants and partners to integrate online point-of-sale financing and other digital payment products. It offers its products under the Bread CashbackTM, Bread PayTM, and Bread SavingsTM brands. The company was formerly known as Alliance Data Systems Corporation and changed its name to Bread Financial Holdings, Inc. in March 2022. Bread Financial Holdings, Inc. was incorporated in 1995 and is headquartered in Columbus, Ohio.</v>
      </c>
    </row>
    <row r="212" spans="1:20" x14ac:dyDescent="0.3">
      <c r="A212" s="12" t="s">
        <v>1693</v>
      </c>
      <c r="B212" s="10" t="str">
        <f>_xll.SNL.Clients.Office.Excel.Functions.SPG(A212,"SP_IPO_DATE")</f>
        <v/>
      </c>
      <c r="C212" s="5">
        <f>_xll.SNL.Clients.Office.Excel.Functions.SPG(A212, "SP_VOLUME_AVG_WEEKLY_TO_SHARES_OUT", , "1M")</f>
        <v>7.4594914767310634</v>
      </c>
      <c r="D212" s="5">
        <f>_xll.SNL.Clients.Office.Excel.Functions.SPG(A212, "SP_VOLUME_AVG_WEEKLY_TO_SHARES_OUT", , "3M")</f>
        <v>4.5258297942747383</v>
      </c>
      <c r="E212" s="5">
        <f>_xll.SNL.Clients.Office.Excel.Functions.SPG(A212, "SP_VOLUME_AVG_DAILY_TO_1YR_AVG_DAILY", , "1M")</f>
        <v>192.14</v>
      </c>
      <c r="F212" s="5">
        <f>_xll.SNL.Clients.Office.Excel.Functions.SPG(A212, "SP_VOLUME_AVG_DAILY_TO_1YR_AVG_DAILY", , "3M")</f>
        <v>116.57</v>
      </c>
      <c r="G212" s="9" t="str">
        <f>_xll.SNL.Clients.Office.Excel.Functions.SPG(A212, "IQ_SECTOR")</f>
        <v>Financials</v>
      </c>
      <c r="H212" s="9" t="str">
        <f>_xll.SNL.Clients.Office.Excel.Functions.SPG(A212, "IQ_INDUSTRY_GROUP")</f>
        <v>Insurance</v>
      </c>
      <c r="I212" s="9" t="str">
        <f>_xll.SNL.Clients.Office.Excel.Functions.SPG(A212, "IQ_INDUSTRY")</f>
        <v>Insurance</v>
      </c>
      <c r="J212" s="9" t="str">
        <f>_xll.SNL.Clients.Office.Excel.Functions.SPG(A212, "IQ_PRIMARY_INDUSTRY")</f>
        <v>Life and Health Insurance</v>
      </c>
      <c r="K212" s="9" t="str">
        <f>_xll.SNL.Clients.Office.Excel.Functions.SPG(A212, "NAICS_CODE", "Primary")</f>
        <v>524113 - Direct Life Insurance Carriers</v>
      </c>
      <c r="L212" s="9" t="str">
        <f>_xll.SNL.Clients.Office.Excel.Functions.SPG(A212, "SP_TOPICTAG")</f>
        <v/>
      </c>
      <c r="M212" s="5">
        <f>_xll.SNL.Clients.Office.Excel.Functions.SPG(A212, "SP_PCT_SHARES_OWNED_ALL_INSTITUTIONS")</f>
        <v>83.58</v>
      </c>
      <c r="N212" s="9" t="str">
        <f>_xll.SNL.Clients.Office.Excel.Functions.SPG(A212, "RD_CREDIT_RATING_GLOBAL", "Issuer Credit Rating", "Local Currency LT|0")</f>
        <v>BBB+</v>
      </c>
      <c r="O212" s="9" t="str">
        <f>_xll.SNL.Clients.Office.Excel.Functions.SPG(A212, "RD_CWOL_GLOBAL", "Issuer Credit Rating", "Local Currency LT|0")</f>
        <v>Stable</v>
      </c>
      <c r="P212" s="9" t="str">
        <f>_xll.SNL.Clients.Office.Excel.Functions.SPG(A212, "RD_RATING_ACTION_GLOBAL", "Issuer Credit Rating", "Local Currency LT|0")</f>
        <v>CreditWatch/Outlook (12/12/2019)</v>
      </c>
      <c r="Q212" s="10">
        <f>_xll.SNL.Clients.Office.Excel.Functions.SPG(A212, "RD_LAST_REVIEW_DATE_GLOBAL", "Issuer Credit Rating", "Local Currency LT")</f>
        <v>45441</v>
      </c>
      <c r="R212" s="10">
        <f>_xll.SNL.Clients.Office.Excel.Functions.SPG(A212, "RD_CREDIT_RATING_DATE_GLOBAL", "Issuer Credit Rating", "Local Currency LT|0")</f>
        <v>42901</v>
      </c>
      <c r="S212" s="10">
        <f>_xll.SNL.Clients.Office.Excel.Functions.SPG(A212, "RD_CREDIT_WATCH_OUTLOOK_DATE_GLOBAL", "Issuer Credit Rating", "Local Currency LT|0")</f>
        <v>43811</v>
      </c>
      <c r="T212" s="13" t="str">
        <f>_xll.SNL.Clients.Office.Excel.Functions.SPG(A212, "SP_BUSINESS_DESCRIPTION")</f>
        <v>Brighthouse Financial, Inc. provides annuity and life insurance products in the United States. It operates through three segments: Annuities, Life, and Run-off. The Annuities segment consists of variable, fixed, index-linked, and income annuities for contract holders’ needs for protected wealth accumulation on a tax-deferred basis, wealth transfer, and income security. The Life segment offers term, universal, whole, and variable life products for policyholders’ needs for financial security and protected wealth transfer. The Run-off segment manages structured settlements, pension risk transfer contracts, certain company-owned life insurance policies, funding agreements, and universal life with secondary guarantees. Brighthouse Financial, Inc. was founded in 1863 and is headquartered in Charlotte, North Carolina.</v>
      </c>
    </row>
    <row r="213" spans="1:20" x14ac:dyDescent="0.3">
      <c r="A213" s="12" t="s">
        <v>1128</v>
      </c>
      <c r="B213" s="10">
        <f>_xll.SNL.Clients.Office.Excel.Functions.SPG(A213,"SP_IPO_DATE")</f>
        <v>30687</v>
      </c>
      <c r="C213" s="5">
        <f>_xll.SNL.Clients.Office.Excel.Functions.SPG(A213, "SP_VOLUME_AVG_WEEKLY_TO_SHARES_OUT", , "1M")</f>
        <v>16.941280526544141</v>
      </c>
      <c r="D213" s="5">
        <f>_xll.SNL.Clients.Office.Excel.Functions.SPG(A213, "SP_VOLUME_AVG_WEEKLY_TO_SHARES_OUT", , "3M")</f>
        <v>13.573581229699757</v>
      </c>
      <c r="E213" s="5">
        <f>_xll.SNL.Clients.Office.Excel.Functions.SPG(A213, "SP_VOLUME_AVG_DAILY_TO_1YR_AVG_DAILY", , "1M")</f>
        <v>107.01</v>
      </c>
      <c r="F213" s="5">
        <f>_xll.SNL.Clients.Office.Excel.Functions.SPG(A213, "SP_VOLUME_AVG_DAILY_TO_1YR_AVG_DAILY", , "3M")</f>
        <v>85.74</v>
      </c>
      <c r="G213" s="9" t="str">
        <f>_xll.SNL.Clients.Office.Excel.Functions.SPG(A213, "IQ_SECTOR")</f>
        <v>Consumer Discretionary</v>
      </c>
      <c r="H213" s="9" t="str">
        <f>_xll.SNL.Clients.Office.Excel.Functions.SPG(A213, "IQ_INDUSTRY_GROUP")</f>
        <v>Consumer Services</v>
      </c>
      <c r="I213" s="9" t="str">
        <f>_xll.SNL.Clients.Office.Excel.Functions.SPG(A213, "IQ_INDUSTRY")</f>
        <v>Hotels, Restaurants and Leisure</v>
      </c>
      <c r="J213" s="9" t="str">
        <f>_xll.SNL.Clients.Office.Excel.Functions.SPG(A213, "IQ_PRIMARY_INDUSTRY")</f>
        <v>Restaurants</v>
      </c>
      <c r="K213" s="9" t="str">
        <f>_xll.SNL.Clients.Office.Excel.Functions.SPG(A213, "NAICS_CODE", "Primary")</f>
        <v>722511 - Full-Service Restaurants</v>
      </c>
      <c r="L213" s="9" t="str">
        <f>_xll.SNL.Clients.Office.Excel.Functions.SPG(A213, "SP_TOPICTAG")</f>
        <v>Brand Marketing; Ghost Kitchens</v>
      </c>
      <c r="M213" s="5">
        <f>_xll.SNL.Clients.Office.Excel.Functions.SPG(A213, "SP_PCT_SHARES_OWNED_ALL_INSTITUTIONS")</f>
        <v>105.3</v>
      </c>
      <c r="N213" s="9" t="str">
        <f>_xll.SNL.Clients.Office.Excel.Functions.SPG(A213, "RD_CREDIT_RATING_GLOBAL", "Issuer Credit Rating", "Local Currency LT|0")</f>
        <v>BB-</v>
      </c>
      <c r="O213" s="9" t="str">
        <f>_xll.SNL.Clients.Office.Excel.Functions.SPG(A213, "RD_CWOL_GLOBAL", "Issuer Credit Rating", "Local Currency LT|0")</f>
        <v>Positive</v>
      </c>
      <c r="P213" s="9" t="str">
        <f>_xll.SNL.Clients.Office.Excel.Functions.SPG(A213, "RD_RATING_ACTION_GLOBAL", "Issuer Credit Rating", "Local Currency LT|0")</f>
        <v>CreditWatch/Outlook (09/05/2024)</v>
      </c>
      <c r="Q213" s="10">
        <f>_xll.SNL.Clients.Office.Excel.Functions.SPG(A213, "RD_LAST_REVIEW_DATE_GLOBAL", "Issuer Credit Rating", "Local Currency LT")</f>
        <v>45560</v>
      </c>
      <c r="R213" s="10">
        <f>_xll.SNL.Clients.Office.Excel.Functions.SPG(A213, "RD_CREDIT_RATING_DATE_GLOBAL", "Issuer Credit Rating", "Local Currency LT|0")</f>
        <v>44334</v>
      </c>
      <c r="S213" s="10">
        <f>_xll.SNL.Clients.Office.Excel.Functions.SPG(A213, "RD_CREDIT_WATCH_OUTLOOK_DATE_GLOBAL", "Issuer Credit Rating", "Local Currency LT|0")</f>
        <v>45540</v>
      </c>
      <c r="T213" s="13" t="str">
        <f>_xll.SNL.Clients.Office.Excel.Functions.SPG(A213, "SP_BUSINESS_DESCRIPTION")</f>
        <v>Brinker International, Inc., together with its subsidiaries, engages in the ownership, development, operation, and franchising of casual dining restaurants in the United States and internationally. The company operates and franchises Chili’s Grill &amp; Bar and Maggiano’s Little Italy restaurant brands. It also operates virtual brands, It’s Just Wings. The company was founded in 1975 and is headquartered in Dallas, Texas.</v>
      </c>
    </row>
    <row r="214" spans="1:20" x14ac:dyDescent="0.3">
      <c r="A214" s="12" t="s">
        <v>73</v>
      </c>
      <c r="B214" s="10" t="str">
        <f>_xll.SNL.Clients.Office.Excel.Functions.SPG(A214,"SP_IPO_DATE")</f>
        <v/>
      </c>
      <c r="C214" s="5">
        <f>_xll.SNL.Clients.Office.Excel.Functions.SPG(A214, "SP_VOLUME_AVG_WEEKLY_TO_SHARES_OUT", , "1M")</f>
        <v>2.7925287427195777</v>
      </c>
      <c r="D214" s="5">
        <f>_xll.SNL.Clients.Office.Excel.Functions.SPG(A214, "SP_VOLUME_AVG_WEEKLY_TO_SHARES_OUT", , "3M")</f>
        <v>2.6953589892695402</v>
      </c>
      <c r="E214" s="5">
        <f>_xll.SNL.Clients.Office.Excel.Functions.SPG(A214, "SP_VOLUME_AVG_DAILY_TO_1YR_AVG_DAILY", , "1M")</f>
        <v>84.75</v>
      </c>
      <c r="F214" s="5">
        <f>_xll.SNL.Clients.Office.Excel.Functions.SPG(A214, "SP_VOLUME_AVG_DAILY_TO_1YR_AVG_DAILY", , "3M")</f>
        <v>81.8</v>
      </c>
      <c r="G214" s="9" t="str">
        <f>_xll.SNL.Clients.Office.Excel.Functions.SPG(A214, "IQ_SECTOR")</f>
        <v>Health Care</v>
      </c>
      <c r="H214" s="9" t="str">
        <f>_xll.SNL.Clients.Office.Excel.Functions.SPG(A214, "IQ_INDUSTRY_GROUP")</f>
        <v>Pharmaceuticals, Biotechnology and Life Sciences</v>
      </c>
      <c r="I214" s="9" t="str">
        <f>_xll.SNL.Clients.Office.Excel.Functions.SPG(A214, "IQ_INDUSTRY")</f>
        <v>Pharmaceuticals</v>
      </c>
      <c r="J214" s="9" t="str">
        <f>_xll.SNL.Clients.Office.Excel.Functions.SPG(A214, "IQ_PRIMARY_INDUSTRY")</f>
        <v>Pharmaceuticals</v>
      </c>
      <c r="K214" s="9" t="str">
        <f>_xll.SNL.Clients.Office.Excel.Functions.SPG(A214, "NAICS_CODE", "Primary")</f>
        <v>325412 - Pharmaceutical Preparation Manufacturing</v>
      </c>
      <c r="L214" s="9" t="str">
        <f>_xll.SNL.Clients.Office.Excel.Functions.SPG(A214, "SP_TOPICTAG")</f>
        <v>Health Diagnostics; Cardiovascular; Dermatology; Hematology; Immunology; Neurology; Oncology</v>
      </c>
      <c r="M214" s="5">
        <f>_xll.SNL.Clients.Office.Excel.Functions.SPG(A214, "SP_PCT_SHARES_OWNED_ALL_INSTITUTIONS")</f>
        <v>79.2</v>
      </c>
      <c r="N214" s="9" t="str">
        <f>_xll.SNL.Clients.Office.Excel.Functions.SPG(A214, "RD_CREDIT_RATING_GLOBAL", "Issuer Credit Rating", "Local Currency LT|0")</f>
        <v>A</v>
      </c>
      <c r="O214" s="9" t="str">
        <f>_xll.SNL.Clients.Office.Excel.Functions.SPG(A214, "RD_CWOL_GLOBAL", "Issuer Credit Rating", "Local Currency LT|0")</f>
        <v>Stable</v>
      </c>
      <c r="P214" s="9" t="str">
        <f>_xll.SNL.Clients.Office.Excel.Functions.SPG(A214, "RD_RATING_ACTION_GLOBAL", "Issuer Credit Rating", "Local Currency LT|0")</f>
        <v>Downgrade | CreditWatch/Outlook (12/27/2023)</v>
      </c>
      <c r="Q214" s="10">
        <f>_xll.SNL.Clients.Office.Excel.Functions.SPG(A214, "RD_LAST_REVIEW_DATE_GLOBAL", "Issuer Credit Rating", "Local Currency LT")</f>
        <v>45667</v>
      </c>
      <c r="R214" s="10">
        <f>_xll.SNL.Clients.Office.Excel.Functions.SPG(A214, "RD_CREDIT_RATING_DATE_GLOBAL", "Issuer Credit Rating", "Local Currency LT|0")</f>
        <v>45287</v>
      </c>
      <c r="S214" s="10">
        <f>_xll.SNL.Clients.Office.Excel.Functions.SPG(A214, "RD_CREDIT_WATCH_OUTLOOK_DATE_GLOBAL", "Issuer Credit Rating", "Local Currency LT|0")</f>
        <v>45287</v>
      </c>
      <c r="T214" s="13" t="str">
        <f>_xll.SNL.Clients.Office.Excel.Functions.SPG(A214, "SP_BUSINESS_DESCRIPTION")</f>
        <v>Bristol-Myers Squibb Company discovers, develops, licenses, manufactures, markets, distributes, and sells biopharmaceutical products worldwide. It offers products for oncology, hematology, immunology, cardiovascular, neuroscience, and other areas. The company’s products include Eliquis for reduction in risk of stroke/systemic embolism in non-valvular atrial fibrillation and for the treatment of DVT/PE; Opdivo for various anti-cancer indications; Pomalyst/Imnovid for multiple myeloma; Orencia for active rheumatoid arthritis and psoriatic arthritis; and Sprycel to treat patients with Philadelphia chromosome-positive chronic myeloid leukemia. It also provides Yervoy for the treatment of patients with unresectable or metastatic melanoma; Empliciti for the treatment of relapsed/refractory multiple myeloma; Abecma for the treatment of patients with relapsed or refractory multiple myeloma; Reblozyl to treat anemia; Opdualag for the treatment of unresectable or metastatic melanoma; and Zeposia to treat relapsing forms of multiple sclerosis. In addition, the company offers Breyanzi for the treatment of patients with relapsed or refractory large B-cell lymphoma; Cobenfy to treat schizophrenia in adults; Krazati for the treatment of adult patients with KRASG12C-mutated locally advanced or metastatic non-small cell lung cancer (NSCLC); Camzyos to treat symptomatic obstructive HCM to improve functional capacity and symptom; Sotyktu for the treatment of moderate-to-severe plaque psoriasis; Augtyro for the treatment of locally advanced or metastatic ROS1-positive NSCLC; Revlimid, an oral immunomodulatory drug to treat multiple myeloma; and Abraxane for the treatment of breast cancer, NSCLC and pancreatic cancer. It sells products to wholesalers, distributors, pharmacies, retailers, hospitals, clinics, and government agencies. The company was formerly known as Bristol-Myers Company. Bristol-Myers Squibb Company was founded in 1887 and is headquartered in Princeton, New Jersey.</v>
      </c>
    </row>
    <row r="215" spans="1:20" x14ac:dyDescent="0.3">
      <c r="A215" s="12" t="s">
        <v>1129</v>
      </c>
      <c r="B215" s="10" t="str">
        <f>_xll.SNL.Clients.Office.Excel.Functions.SPG(A215,"SP_IPO_DATE")</f>
        <v/>
      </c>
      <c r="C215" s="5">
        <f>_xll.SNL.Clients.Office.Excel.Functions.SPG(A215, "SP_VOLUME_AVG_WEEKLY_TO_SHARES_OUT", , "1M")</f>
        <v>1.5543835162899198</v>
      </c>
      <c r="D215" s="5">
        <f>_xll.SNL.Clients.Office.Excel.Functions.SPG(A215, "SP_VOLUME_AVG_WEEKLY_TO_SHARES_OUT", , "3M")</f>
        <v>1.9840935109772977</v>
      </c>
      <c r="E215" s="5">
        <f>_xll.SNL.Clients.Office.Excel.Functions.SPG(A215, "SP_VOLUME_AVG_DAILY_TO_1YR_AVG_DAILY", , "1M")</f>
        <v>73.58</v>
      </c>
      <c r="F215" s="5">
        <f>_xll.SNL.Clients.Office.Excel.Functions.SPG(A215, "SP_VOLUME_AVG_DAILY_TO_1YR_AVG_DAILY", , "3M")</f>
        <v>93.92</v>
      </c>
      <c r="G215" s="9" t="str">
        <f>_xll.SNL.Clients.Office.Excel.Functions.SPG(A215, "IQ_SECTOR")</f>
        <v>Energy</v>
      </c>
      <c r="H215" s="9" t="str">
        <f>_xll.SNL.Clients.Office.Excel.Functions.SPG(A215, "IQ_INDUSTRY_GROUP")</f>
        <v>Energy</v>
      </c>
      <c r="I215" s="9" t="str">
        <f>_xll.SNL.Clients.Office.Excel.Functions.SPG(A215, "IQ_INDUSTRY")</f>
        <v>Energy Equipment and Services</v>
      </c>
      <c r="J215" s="9" t="str">
        <f>_xll.SNL.Clients.Office.Excel.Functions.SPG(A215, "IQ_PRIMARY_INDUSTRY")</f>
        <v>Oil and Gas Equipment and Services</v>
      </c>
      <c r="K215" s="9" t="str">
        <f>_xll.SNL.Clients.Office.Excel.Functions.SPG(A215, "NAICS_CODE", "Primary")</f>
        <v>213112 - Support Activities for Oil and Gas Operations</v>
      </c>
      <c r="L215" s="9" t="str">
        <f>_xll.SNL.Clients.Office.Excel.Functions.SPG(A215, "SP_TOPICTAG")</f>
        <v>Disaster Recovery; Fleet Management; Freight Service; Marine Transportation; Passenger Aircraft Manufacturing</v>
      </c>
      <c r="M215" s="5">
        <f>_xll.SNL.Clients.Office.Excel.Functions.SPG(A215, "SP_PCT_SHARES_OWNED_ALL_INSTITUTIONS")</f>
        <v>86.04</v>
      </c>
      <c r="N215" s="9" t="str">
        <f>_xll.SNL.Clients.Office.Excel.Functions.SPG(A215, "RD_CREDIT_RATING_GLOBAL", "Issuer Credit Rating", "Local Currency LT|0")</f>
        <v>B</v>
      </c>
      <c r="O215" s="9" t="str">
        <f>_xll.SNL.Clients.Office.Excel.Functions.SPG(A215, "RD_CWOL_GLOBAL", "Issuer Credit Rating", "Local Currency LT|0")</f>
        <v>Stable</v>
      </c>
      <c r="P215" s="9" t="str">
        <f>_xll.SNL.Clients.Office.Excel.Functions.SPG(A215, "RD_RATING_ACTION_GLOBAL", "Issuer Credit Rating", "Local Currency LT|0")</f>
        <v>Upgrade | CreditWatch/Outlook (02/08/2021)</v>
      </c>
      <c r="Q215" s="10">
        <f>_xll.SNL.Clients.Office.Excel.Functions.SPG(A215, "RD_LAST_REVIEW_DATE_GLOBAL", "Issuer Credit Rating", "Local Currency LT")</f>
        <v>45373</v>
      </c>
      <c r="R215" s="10">
        <f>_xll.SNL.Clients.Office.Excel.Functions.SPG(A215, "RD_CREDIT_RATING_DATE_GLOBAL", "Issuer Credit Rating", "Local Currency LT|0")</f>
        <v>44235</v>
      </c>
      <c r="S215" s="10">
        <f>_xll.SNL.Clients.Office.Excel.Functions.SPG(A215, "RD_CREDIT_WATCH_OUTLOOK_DATE_GLOBAL", "Issuer Credit Rating", "Local Currency LT|0")</f>
        <v>44235</v>
      </c>
      <c r="T215" s="13" t="str">
        <f>_xll.SNL.Clients.Office.Excel.Functions.SPG(A215, "SP_BUSINESS_DESCRIPTION")</f>
        <v>Bristow Group Inc. provides vertical flight solutions. The company primarily offers aviation services to integrated, national, and independent offshore energy companies and government agencies. It also provides personnel transportation, search and rescue, medevac, ad hoc helicopter, fixed wing transportation, unmanned systems, and ad-hoc helicopter services, as well as logistical and maintenance support, training services, and flight and maintenance crews. The company has a fleet of aircrafts. It has customers in Australia, Brazil, Canada, Chile, the Dutch Caribbean, the Falkland Islands, India, Ireland, the Kingdom of Saudi Arabia, Mexico, the Netherlands, Nigeria, Norway, Spain, Suriname, Trinidad, the United Kingdom, and United States. Bristow Group Inc. is based in Houston, Texas.</v>
      </c>
    </row>
    <row r="216" spans="1:20" x14ac:dyDescent="0.3">
      <c r="A216" s="12" t="s">
        <v>1694</v>
      </c>
      <c r="B216" s="10">
        <f>_xll.SNL.Clients.Office.Excel.Functions.SPG(A216,"SP_IPO_DATE")</f>
        <v>41576</v>
      </c>
      <c r="C216" s="5">
        <f>_xll.SNL.Clients.Office.Excel.Functions.SPG(A216, "SP_VOLUME_AVG_WEEKLY_TO_SHARES_OUT", , "1M")</f>
        <v>4.4923216502414407</v>
      </c>
      <c r="D216" s="5">
        <f>_xll.SNL.Clients.Office.Excel.Functions.SPG(A216, "SP_VOLUME_AVG_WEEKLY_TO_SHARES_OUT", , "3M")</f>
        <v>3.7831606575231556</v>
      </c>
      <c r="E216" s="5">
        <f>_xll.SNL.Clients.Office.Excel.Functions.SPG(A216, "SP_VOLUME_AVG_DAILY_TO_1YR_AVG_DAILY", , "1M")</f>
        <v>122.47</v>
      </c>
      <c r="F216" s="5">
        <f>_xll.SNL.Clients.Office.Excel.Functions.SPG(A216, "SP_VOLUME_AVG_DAILY_TO_1YR_AVG_DAILY", , "3M")</f>
        <v>103.13</v>
      </c>
      <c r="G216" s="9" t="str">
        <f>_xll.SNL.Clients.Office.Excel.Functions.SPG(A216, "IQ_SECTOR")</f>
        <v>Real Estate</v>
      </c>
      <c r="H216" s="9" t="str">
        <f>_xll.SNL.Clients.Office.Excel.Functions.SPG(A216, "IQ_INDUSTRY_GROUP")</f>
        <v>Equity Real Estate Investment Trusts (REITs)</v>
      </c>
      <c r="I216" s="9" t="str">
        <f>_xll.SNL.Clients.Office.Excel.Functions.SPG(A216, "IQ_INDUSTRY")</f>
        <v>Retail REITs</v>
      </c>
      <c r="J216" s="9" t="str">
        <f>_xll.SNL.Clients.Office.Excel.Functions.SPG(A216, "IQ_PRIMARY_INDUSTRY")</f>
        <v>Retail REITs</v>
      </c>
      <c r="K216" s="9" t="str">
        <f>_xll.SNL.Clients.Office.Excel.Functions.SPG(A216, "NAICS_CODE", "Primary")</f>
        <v>531110 - Lessors of Residential Buildings and Dwellings</v>
      </c>
      <c r="L216" s="9" t="str">
        <f>_xll.SNL.Clients.Office.Excel.Functions.SPG(A216, "SP_TOPICTAG")</f>
        <v/>
      </c>
      <c r="M216" s="5">
        <f>_xll.SNL.Clients.Office.Excel.Functions.SPG(A216, "SP_PCT_SHARES_OWNED_ALL_INSTITUTIONS")</f>
        <v>97.06</v>
      </c>
      <c r="N216" s="9" t="str">
        <f>_xll.SNL.Clients.Office.Excel.Functions.SPG(A216, "RD_CREDIT_RATING_GLOBAL", "Issuer Credit Rating", "Local Currency LT|0")</f>
        <v>BBB</v>
      </c>
      <c r="O216" s="9" t="str">
        <f>_xll.SNL.Clients.Office.Excel.Functions.SPG(A216, "RD_CWOL_GLOBAL", "Issuer Credit Rating", "Local Currency LT|0")</f>
        <v>Stable</v>
      </c>
      <c r="P216" s="9" t="str">
        <f>_xll.SNL.Clients.Office.Excel.Functions.SPG(A216, "RD_RATING_ACTION_GLOBAL", "Issuer Credit Rating", "Local Currency LT|0")</f>
        <v>Upgrade | CreditWatch/Outlook (11/03/2023)</v>
      </c>
      <c r="Q216" s="10">
        <f>_xll.SNL.Clients.Office.Excel.Functions.SPG(A216, "RD_LAST_REVIEW_DATE_GLOBAL", "Issuer Credit Rating", "Local Currency LT")</f>
        <v>45566</v>
      </c>
      <c r="R216" s="10">
        <f>_xll.SNL.Clients.Office.Excel.Functions.SPG(A216, "RD_CREDIT_RATING_DATE_GLOBAL", "Issuer Credit Rating", "Local Currency LT|0")</f>
        <v>45233</v>
      </c>
      <c r="S216" s="10">
        <f>_xll.SNL.Clients.Office.Excel.Functions.SPG(A216, "RD_CREDIT_WATCH_OUTLOOK_DATE_GLOBAL", "Issuer Credit Rating", "Local Currency LT|0")</f>
        <v>45233</v>
      </c>
      <c r="T216" s="13" t="str">
        <f>_xll.SNL.Clients.Office.Excel.Functions.SPG(A216, "SP_BUSINESS_DESCRIPTION")</f>
        <v>Brixmor (NYSE: BRX) is a real estate investment trust (REIT) that owns and operates a high-quality, national portfolio of open-air shopping centers. Its 360 retail centers comprise approximately 63 million square feet of prime retail space in established trade areas. The Company strives to own and operate shopping centers that reflect Brixmor's vision "to be the center of the communities we serve" and are home to a diverse mix of thriving national, regional and local retailers. Brixmor is a proud real estate partner to over 5,000 retailers including The TJX Companies, The Kroger Co., Publix Super Markets and Ross Stores.</v>
      </c>
    </row>
    <row r="217" spans="1:20" x14ac:dyDescent="0.3">
      <c r="A217" s="12" t="s">
        <v>74</v>
      </c>
      <c r="B217" s="10">
        <f>_xll.SNL.Clients.Office.Excel.Functions.SPG(A217,"SP_IPO_DATE")</f>
        <v>40030</v>
      </c>
      <c r="C217" s="5">
        <f>_xll.SNL.Clients.Office.Excel.Functions.SPG(A217, "SP_VOLUME_AVG_WEEKLY_TO_SHARES_OUT", , "1M")</f>
        <v>3.1196552682195966</v>
      </c>
      <c r="D217" s="5">
        <f>_xll.SNL.Clients.Office.Excel.Functions.SPG(A217, "SP_VOLUME_AVG_WEEKLY_TO_SHARES_OUT", , "3M")</f>
        <v>3.4705459577365683</v>
      </c>
      <c r="E217" s="5">
        <f>_xll.SNL.Clients.Office.Excel.Functions.SPG(A217, "SP_VOLUME_AVG_DAILY_TO_1YR_AVG_DAILY", , "1M")</f>
        <v>95.51</v>
      </c>
      <c r="F217" s="5">
        <f>_xll.SNL.Clients.Office.Excel.Functions.SPG(A217, "SP_VOLUME_AVG_DAILY_TO_1YR_AVG_DAILY", , "3M")</f>
        <v>106.26</v>
      </c>
      <c r="G217" s="9" t="str">
        <f>_xll.SNL.Clients.Office.Excel.Functions.SPG(A217, "IQ_SECTOR")</f>
        <v>Information Technology</v>
      </c>
      <c r="H217" s="9" t="str">
        <f>_xll.SNL.Clients.Office.Excel.Functions.SPG(A217, "IQ_INDUSTRY_GROUP")</f>
        <v>Semiconductors and Semiconductor Equipment</v>
      </c>
      <c r="I217" s="9" t="str">
        <f>_xll.SNL.Clients.Office.Excel.Functions.SPG(A217, "IQ_INDUSTRY")</f>
        <v>Semiconductors and Semiconductor Equipment</v>
      </c>
      <c r="J217" s="9" t="str">
        <f>_xll.SNL.Clients.Office.Excel.Functions.SPG(A217, "IQ_PRIMARY_INDUSTRY")</f>
        <v>Semiconductors</v>
      </c>
      <c r="K217" s="9" t="str">
        <f>_xll.SNL.Clients.Office.Excel.Functions.SPG(A217, "NAICS_CODE", "Primary")</f>
        <v>334413 - Semiconductor and Related Device Manufacturing</v>
      </c>
      <c r="L217" s="9" t="str">
        <f>_xll.SNL.Clients.Office.Excel.Functions.SPG(A217, "SP_TOPICTAG")</f>
        <v>Software Development; Data Integration; Sensors; Data Protection; Cloud Infrastructure; Process Automation</v>
      </c>
      <c r="M217" s="5">
        <f>_xll.SNL.Clients.Office.Excel.Functions.SPG(A217, "SP_PCT_SHARES_OWNED_ALL_INSTITUTIONS")</f>
        <v>77.67</v>
      </c>
      <c r="N217" s="9" t="str">
        <f>_xll.SNL.Clients.Office.Excel.Functions.SPG(A217, "RD_CREDIT_RATING_GLOBAL", "Issuer Credit Rating", "Local Currency LT|0")</f>
        <v>BBB+</v>
      </c>
      <c r="O217" s="9" t="str">
        <f>_xll.SNL.Clients.Office.Excel.Functions.SPG(A217, "RD_CWOL_GLOBAL", "Issuer Credit Rating", "Local Currency LT|0")</f>
        <v>Positive</v>
      </c>
      <c r="P217" s="9" t="str">
        <f>_xll.SNL.Clients.Office.Excel.Functions.SPG(A217, "RD_RATING_ACTION_GLOBAL", "Issuer Credit Rating", "Local Currency LT|0")</f>
        <v>Upgrade | CreditWatch/Outlook (01/13/2025)</v>
      </c>
      <c r="Q217" s="10">
        <f>_xll.SNL.Clients.Office.Excel.Functions.SPG(A217, "RD_LAST_REVIEW_DATE_GLOBAL", "Issuer Credit Rating", "Local Currency LT")</f>
        <v>45670</v>
      </c>
      <c r="R217" s="10">
        <f>_xll.SNL.Clients.Office.Excel.Functions.SPG(A217, "RD_CREDIT_RATING_DATE_GLOBAL", "Issuer Credit Rating", "Local Currency LT|0")</f>
        <v>45670</v>
      </c>
      <c r="S217" s="10">
        <f>_xll.SNL.Clients.Office.Excel.Functions.SPG(A217, "RD_CREDIT_WATCH_OUTLOOK_DATE_GLOBAL", "Issuer Credit Rating", "Local Currency LT|0")</f>
        <v>45670</v>
      </c>
      <c r="T217" s="13" t="str">
        <f>_xll.SNL.Clients.Office.Excel.Functions.SPG(A217, "SP_BUSINESS_DESCRIPTION")</f>
        <v>Broadcom Inc. designs, develops, and supplies various semiconductor devices with a focus on complex digital and mixed signal complementary metal oxide semiconductor based devices and analog III-V based products worldwide. The company operates in two segments, Semiconductor Solutions and Infrastructure Software. It provides Ethernet switching and routing custom silicon solutions, optical and copper physical layer devices, and fiber optic transmitter and receiver components; set-top box system-on-chips (SoCs), data over cable service interface specifications cable modem and networking infrastructure, DSL access multiplexer/PON optical line termination products, and Wi-Fi access point SoCs, as well as digital subscriber line (DSL)/cable, passive optical networking (PON) gateways; and fiber optic components and mobile device connectivity solutions. The company also offers RF front end modules and filters; Wi-Fi, Bluetooth, and global positioning system/global navigation satellite system SoCs; custom touch controllers; inductive charging application specific integrated circuits; serial attached small computer system interface and redundant array of independent disks controllers and adapters, peripheral component interconnect express switches, fiber channel host bus adapters, read channel based SoCs, custom flash controllers, and preamplifiers; and optocouplers, industrial fiber optics, industrial and medical sensors, motion control encoders and subsystems, light emitting diodes, ethernet PHYs, switch ICs, and camera microcontrollers. Its products are used in various applications in enterprise and data center networking, including artificial intelligence networking and connectivity, home connectivity, set-top boxes, broadband access, telecommunication equipment, smartphones and base stations, data center servers and storage systems, factory automation, power generation and alternative energy systems, and electronic displays. Broadcom Inc. was founded in 1961 and is headquartered in Palo Alto, California.</v>
      </c>
    </row>
    <row r="218" spans="1:20" x14ac:dyDescent="0.3">
      <c r="A218" s="12" t="s">
        <v>75</v>
      </c>
      <c r="B218" s="10" t="str">
        <f>_xll.SNL.Clients.Office.Excel.Functions.SPG(A218,"SP_IPO_DATE")</f>
        <v/>
      </c>
      <c r="C218" s="5">
        <f>_xll.SNL.Clients.Office.Excel.Functions.SPG(A218, "SP_VOLUME_AVG_WEEKLY_TO_SHARES_OUT", , "1M")</f>
        <v>1.8102125488057639</v>
      </c>
      <c r="D218" s="5">
        <f>_xll.SNL.Clients.Office.Excel.Functions.SPG(A218, "SP_VOLUME_AVG_WEEKLY_TO_SHARES_OUT", , "3M")</f>
        <v>2.0072989185989392</v>
      </c>
      <c r="E218" s="5">
        <f>_xll.SNL.Clients.Office.Excel.Functions.SPG(A218, "SP_VOLUME_AVG_DAILY_TO_1YR_AVG_DAILY", , "1M")</f>
        <v>84.87</v>
      </c>
      <c r="F218" s="5">
        <f>_xll.SNL.Clients.Office.Excel.Functions.SPG(A218, "SP_VOLUME_AVG_DAILY_TO_1YR_AVG_DAILY", , "3M")</f>
        <v>94.12</v>
      </c>
      <c r="G218" s="9" t="str">
        <f>_xll.SNL.Clients.Office.Excel.Functions.SPG(A218, "IQ_SECTOR")</f>
        <v>Industrials</v>
      </c>
      <c r="H218" s="9" t="str">
        <f>_xll.SNL.Clients.Office.Excel.Functions.SPG(A218, "IQ_INDUSTRY_GROUP")</f>
        <v>Commercial and Professional Services</v>
      </c>
      <c r="I218" s="9" t="str">
        <f>_xll.SNL.Clients.Office.Excel.Functions.SPG(A218, "IQ_INDUSTRY")</f>
        <v>Professional Services</v>
      </c>
      <c r="J218" s="9" t="str">
        <f>_xll.SNL.Clients.Office.Excel.Functions.SPG(A218, "IQ_PRIMARY_INDUSTRY")</f>
        <v>Data Processing and Outsourced Services</v>
      </c>
      <c r="K218" s="9" t="str">
        <f>_xll.SNL.Clients.Office.Excel.Functions.SPG(A218, "NAICS_CODE", "Primary")</f>
        <v>518210 - Computing Infrastructure Providers, Data Processing, Web Hosting, and Related Services</v>
      </c>
      <c r="L218" s="9" t="str">
        <f>_xll.SNL.Clients.Office.Excel.Functions.SPG(A218, "SP_TOPICTAG")</f>
        <v>Software Development; Data Integration; Fintech; Customer Relationship Management; Cloud Infrastructure; Process Automation; Digital Brokerage</v>
      </c>
      <c r="M218" s="5">
        <f>_xll.SNL.Clients.Office.Excel.Functions.SPG(A218, "SP_PCT_SHARES_OWNED_ALL_INSTITUTIONS")</f>
        <v>90.96</v>
      </c>
      <c r="N218" s="9" t="str">
        <f>_xll.SNL.Clients.Office.Excel.Functions.SPG(A218, "RD_CREDIT_RATING_GLOBAL", "Issuer Credit Rating", "Local Currency LT|0")</f>
        <v>BBB</v>
      </c>
      <c r="O218" s="9" t="str">
        <f>_xll.SNL.Clients.Office.Excel.Functions.SPG(A218, "RD_CWOL_GLOBAL", "Issuer Credit Rating", "Local Currency LT|0")</f>
        <v>Stable</v>
      </c>
      <c r="P218" s="9" t="str">
        <f>_xll.SNL.Clients.Office.Excel.Functions.SPG(A218, "RD_RATING_ACTION_GLOBAL", "Issuer Credit Rating", "Local Currency LT|0")</f>
        <v>Downgrade | CreditWatch/Outlook (06/13/2023)</v>
      </c>
      <c r="Q218" s="10">
        <f>_xll.SNL.Clients.Office.Excel.Functions.SPG(A218, "RD_LAST_REVIEW_DATE_GLOBAL", "Issuer Credit Rating", "Local Currency LT")</f>
        <v>45672</v>
      </c>
      <c r="R218" s="10">
        <f>_xll.SNL.Clients.Office.Excel.Functions.SPG(A218, "RD_CREDIT_RATING_DATE_GLOBAL", "Issuer Credit Rating", "Local Currency LT|0")</f>
        <v>45090</v>
      </c>
      <c r="S218" s="10">
        <f>_xll.SNL.Clients.Office.Excel.Functions.SPG(A218, "RD_CREDIT_WATCH_OUTLOOK_DATE_GLOBAL", "Issuer Credit Rating", "Local Currency LT|0")</f>
        <v>45090</v>
      </c>
      <c r="T218" s="13" t="str">
        <f>_xll.SNL.Clients.Office.Excel.Functions.SPG(A218, "SP_BUSINESS_DESCRIPTION")</f>
        <v>Broadridge Financial Solutions, Inc. provides investor communications and technology-driven solutions for the financial services industry. The company’s Investor Communication Solutions segment handles the proxy materials distribution and voting processes for bank, broker-dealer, corporate issuer, and fund clients, as well as distributes regulatory reports, prospectuses, class action, and corporate action/reorganization event information, as well as tax reporting solutions. The segment also offers ProxyEdge, an electronic proxy delivery and voting solution; data-driven solutions and an end-to-end platform for content management, composition, and omni-channel distribution of regulatory, marketing, and transactional information, as well as mutual fund trade processing services; solutions for public corporations and mutual funds; data and analytics solutions; SEC filing and capital markets transaction services; registrar, stock transfer, and record-keeping services; and omni-channel customer communications solutions, as well as operates Broadridge Communications Cloud platform that creates, delivers, and manages communications and customer engagement activities. Its Global Technology and Operations segment provides solutions that automate the front-to-back transaction lifecycle of equity, mutual fund, fixed income, foreign exchange and exchange-traded derivatives, order capture and execution, trade confirmation, margin, cash management, clearing and settlement, reference data management, reconciliations, securities financing and collateral management, asset servicing, compliance and regulatory reporting, portfolio accounting, and custody-related services. This segment also offers business process outsourcing services; technology solutions, such portfolio management, compliance, fee billing, and operational support solutions; and capital market and wealth and investment management solutions. The company was founded in 1962 and is headquartered in Lake Success, New York.</v>
      </c>
    </row>
    <row r="219" spans="1:20" x14ac:dyDescent="0.3">
      <c r="A219" s="12" t="s">
        <v>1130</v>
      </c>
      <c r="B219" s="10">
        <f>_xll.SNL.Clients.Office.Excel.Functions.SPG(A219,"SP_IPO_DATE")</f>
        <v>35878</v>
      </c>
      <c r="C219" s="5">
        <f>_xll.SNL.Clients.Office.Excel.Functions.SPG(A219, "SP_VOLUME_AVG_WEEKLY_TO_SHARES_OUT", , "1M")</f>
        <v>2.8858651145406431</v>
      </c>
      <c r="D219" s="5">
        <f>_xll.SNL.Clients.Office.Excel.Functions.SPG(A219, "SP_VOLUME_AVG_WEEKLY_TO_SHARES_OUT", , "3M")</f>
        <v>3.6894488154345941</v>
      </c>
      <c r="E219" s="5">
        <f>_xll.SNL.Clients.Office.Excel.Functions.SPG(A219, "SP_VOLUME_AVG_DAILY_TO_1YR_AVG_DAILY", , "1M")</f>
        <v>92.87</v>
      </c>
      <c r="F219" s="5">
        <f>_xll.SNL.Clients.Office.Excel.Functions.SPG(A219, "SP_VOLUME_AVG_DAILY_TO_1YR_AVG_DAILY", , "3M")</f>
        <v>118.73</v>
      </c>
      <c r="G219" s="9" t="str">
        <f>_xll.SNL.Clients.Office.Excel.Functions.SPG(A219, "IQ_SECTOR")</f>
        <v>Financials</v>
      </c>
      <c r="H219" s="9" t="str">
        <f>_xll.SNL.Clients.Office.Excel.Functions.SPG(A219, "IQ_INDUSTRY_GROUP")</f>
        <v>Banks</v>
      </c>
      <c r="I219" s="9" t="str">
        <f>_xll.SNL.Clients.Office.Excel.Functions.SPG(A219, "IQ_INDUSTRY")</f>
        <v>Banks</v>
      </c>
      <c r="J219" s="9" t="str">
        <f>_xll.SNL.Clients.Office.Excel.Functions.SPG(A219, "IQ_PRIMARY_INDUSTRY")</f>
        <v>Regional Banks</v>
      </c>
      <c r="K219" s="9" t="str">
        <f>_xll.SNL.Clients.Office.Excel.Functions.SPG(A219, "NAICS_CODE", "Primary")</f>
        <v>522110 - Commercial Banking</v>
      </c>
      <c r="L219" s="9" t="str">
        <f>_xll.SNL.Clients.Office.Excel.Functions.SPG(A219, "SP_TOPICTAG")</f>
        <v>Consumer Lending</v>
      </c>
      <c r="M219" s="5">
        <f>_xll.SNL.Clients.Office.Excel.Functions.SPG(A219, "SP_PCT_SHARES_OWNED_ALL_INSTITUTIONS")</f>
        <v>84.16</v>
      </c>
      <c r="N219" s="9" t="str">
        <f>_xll.SNL.Clients.Office.Excel.Functions.SPG(A219, "RD_CREDIT_RATING_GLOBAL", "Issuer Credit Rating", "Local Currency LT|0")</f>
        <v/>
      </c>
      <c r="O219" s="9" t="str">
        <f>_xll.SNL.Clients.Office.Excel.Functions.SPG(A219, "RD_CWOL_GLOBAL", "Issuer Credit Rating", "Local Currency LT|0")</f>
        <v/>
      </c>
      <c r="P219" s="9" t="str">
        <f>_xll.SNL.Clients.Office.Excel.Functions.SPG(A219, "RD_RATING_ACTION_GLOBAL", "Issuer Credit Rating", "Local Currency LT|0")</f>
        <v/>
      </c>
      <c r="Q219" s="10" t="str">
        <f>_xll.SNL.Clients.Office.Excel.Functions.SPG(A219, "RD_LAST_REVIEW_DATE_GLOBAL", "Issuer Credit Rating", "Local Currency LT")</f>
        <v/>
      </c>
      <c r="R219" s="10" t="str">
        <f>_xll.SNL.Clients.Office.Excel.Functions.SPG(A219, "RD_CREDIT_RATING_DATE_GLOBAL", "Issuer Credit Rating", "Local Currency LT|0")</f>
        <v/>
      </c>
      <c r="S219" s="10" t="str">
        <f>_xll.SNL.Clients.Office.Excel.Functions.SPG(A219, "RD_CREDIT_WATCH_OUTLOOK_DATE_GLOBAL", "Issuer Credit Rating", "Local Currency LT|0")</f>
        <v/>
      </c>
      <c r="T219" s="13" t="str">
        <f>_xll.SNL.Clients.Office.Excel.Functions.SPG(A219, "SP_BUSINESS_DESCRIPTION")</f>
        <v>Brookline Bancorp, Inc. operates as a bank holding company for the Brookline Bank that provide commercial, business, and retail banking services to corporate, municipal, and retail customers in the United States. Its deposit products include demand checking, NOW, money market, and savings accounts. The company’s loan portfolio primarily comprises first mortgage loans secured by commercial, multi-family, and residential real estate properties; loans to business entities comprising commercial lines of credit; loans to condominium associations; loans and leases used to finance equipment for small businesses; financing for construction and development projects; and home equity and other consumer loans. It provides credit, term loans, letters of credit, foreign exchange, cash management, consumer and residential loans, wealth and investment advisory, and online and mobile banking services, as well as invests in debt and equity securities. The company was founded in 1871 and is headquartered in Boston, Massachusetts.</v>
      </c>
    </row>
    <row r="220" spans="1:20" x14ac:dyDescent="0.3">
      <c r="A220" s="12" t="s">
        <v>76</v>
      </c>
      <c r="B220" s="10">
        <f>_xll.SNL.Clients.Office.Excel.Functions.SPG(A220,"SP_IPO_DATE")</f>
        <v>26696</v>
      </c>
      <c r="C220" s="5">
        <f>_xll.SNL.Clients.Office.Excel.Functions.SPG(A220, "SP_VOLUME_AVG_WEEKLY_TO_SHARES_OUT", , "1M")</f>
        <v>2.8804156928601361</v>
      </c>
      <c r="D220" s="5">
        <f>_xll.SNL.Clients.Office.Excel.Functions.SPG(A220, "SP_VOLUME_AVG_WEEKLY_TO_SHARES_OUT", , "3M")</f>
        <v>2.4355002758394604</v>
      </c>
      <c r="E220" s="5">
        <f>_xll.SNL.Clients.Office.Excel.Functions.SPG(A220, "SP_VOLUME_AVG_DAILY_TO_1YR_AVG_DAILY", , "1M")</f>
        <v>126.17</v>
      </c>
      <c r="F220" s="5">
        <f>_xll.SNL.Clients.Office.Excel.Functions.SPG(A220, "SP_VOLUME_AVG_DAILY_TO_1YR_AVG_DAILY", , "3M")</f>
        <v>106.68</v>
      </c>
      <c r="G220" s="9" t="str">
        <f>_xll.SNL.Clients.Office.Excel.Functions.SPG(A220, "IQ_SECTOR")</f>
        <v>Financials</v>
      </c>
      <c r="H220" s="9" t="str">
        <f>_xll.SNL.Clients.Office.Excel.Functions.SPG(A220, "IQ_INDUSTRY_GROUP")</f>
        <v>Insurance</v>
      </c>
      <c r="I220" s="9" t="str">
        <f>_xll.SNL.Clients.Office.Excel.Functions.SPG(A220, "IQ_INDUSTRY")</f>
        <v>Insurance</v>
      </c>
      <c r="J220" s="9" t="str">
        <f>_xll.SNL.Clients.Office.Excel.Functions.SPG(A220, "IQ_PRIMARY_INDUSTRY")</f>
        <v>Insurance Brokers</v>
      </c>
      <c r="K220" s="9" t="str">
        <f>_xll.SNL.Clients.Office.Excel.Functions.SPG(A220, "NAICS_CODE", "Primary")</f>
        <v>524210 - Insurance Agencies and Brokerages</v>
      </c>
      <c r="L220" s="9" t="str">
        <f>_xll.SNL.Clients.Office.Excel.Functions.SPG(A220, "SP_TOPICTAG")</f>
        <v>Employee Benefits</v>
      </c>
      <c r="M220" s="5">
        <f>_xll.SNL.Clients.Office.Excel.Functions.SPG(A220, "SP_PCT_SHARES_OWNED_ALL_INSTITUTIONS")</f>
        <v>75.7</v>
      </c>
      <c r="N220" s="9" t="str">
        <f>_xll.SNL.Clients.Office.Excel.Functions.SPG(A220, "RD_CREDIT_RATING_GLOBAL", "Issuer Credit Rating", "Local Currency LT|0")</f>
        <v>BBB-</v>
      </c>
      <c r="O220" s="9" t="str">
        <f>_xll.SNL.Clients.Office.Excel.Functions.SPG(A220, "RD_CWOL_GLOBAL", "Issuer Credit Rating", "Local Currency LT|0")</f>
        <v>Stable</v>
      </c>
      <c r="P220" s="9" t="str">
        <f>_xll.SNL.Clients.Office.Excel.Functions.SPG(A220, "RD_RATING_ACTION_GLOBAL", "Issuer Credit Rating", "Local Currency LT|0")</f>
        <v>CreditWatch/Outlook (03/08/2022)</v>
      </c>
      <c r="Q220" s="10">
        <f>_xll.SNL.Clients.Office.Excel.Functions.SPG(A220, "RD_LAST_REVIEW_DATE_GLOBAL", "Issuer Credit Rating", "Local Currency LT")</f>
        <v>45547</v>
      </c>
      <c r="R220" s="10">
        <f>_xll.SNL.Clients.Office.Excel.Functions.SPG(A220, "RD_CREDIT_RATING_DATE_GLOBAL", "Issuer Credit Rating", "Local Currency LT|0")</f>
        <v>41884</v>
      </c>
      <c r="S220" s="10">
        <f>_xll.SNL.Clients.Office.Excel.Functions.SPG(A220, "RD_CREDIT_WATCH_OUTLOOK_DATE_GLOBAL", "Issuer Credit Rating", "Local Currency LT|0")</f>
        <v>44628</v>
      </c>
      <c r="T220" s="13" t="str">
        <f>_xll.SNL.Clients.Office.Excel.Functions.SPG(A220, "SP_BUSINESS_DESCRIPTION")</f>
        <v>Brown &amp; Brown, Inc. markets and sells insurance products and services in the United States, Canada, Ireland, the United Kingdom, and internationally. It operates through four segments: Retail, Programs, Wholesale Brokerage, and Services. The Retail segment provides property and casualty, employee benefits insurance products, personal insurance products, specialties insurance products, risk management strategies, loss control survey and analysis, consultancy, and claims processing services. It serves commercial, public and quasi-public entities, professional, and individual customers. The Programs segment offers professional liability and related package insurance products for dentistry, legal, eyecare, insurance, financial, physicians, real estate title professionals, as well as supplementary insurance products related to weddings, events, medical facilities, and cyber liabilities. This segment also provides public entity-related and specialty programs through a network of independent agents; and program management services for insurance carrier partners. The Wholesale Brokerage segment markets and sells excess and surplus commercial and personal lines insurance through independent agents and brokers. The Services segment offers third-party claims administration and medical utilization management services in the workers’ compensation and all-lines liability arenas, Medicare Set-aside, Social Security disability, Medicare benefits advocacy, and claims adjusting services. Brown &amp; Brown, Inc. was founded in 1939 and is headquartered in Daytona Beach, Florida.</v>
      </c>
    </row>
    <row r="221" spans="1:20" x14ac:dyDescent="0.3">
      <c r="A221" s="12" t="s">
        <v>77</v>
      </c>
      <c r="B221" s="10" t="str">
        <f>_xll.SNL.Clients.Office.Excel.Functions.SPG(A221,"SP_IPO_DATE")</f>
        <v/>
      </c>
      <c r="C221" s="5">
        <f>_xll.SNL.Clients.Office.Excel.Functions.SPG(A221, "SP_VOLUME_AVG_WEEKLY_TO_SHARES_OUT", , "1M")</f>
        <v>5.0078610048939938</v>
      </c>
      <c r="D221" s="5">
        <f>_xll.SNL.Clients.Office.Excel.Functions.SPG(A221, "SP_VOLUME_AVG_WEEKLY_TO_SHARES_OUT", , "3M")</f>
        <v>4.7973478368460407</v>
      </c>
      <c r="E221" s="5">
        <f>_xll.SNL.Clients.Office.Excel.Functions.SPG(A221, "SP_VOLUME_AVG_DAILY_TO_1YR_AVG_DAILY", , "1M")</f>
        <v>132.76</v>
      </c>
      <c r="F221" s="5">
        <f>_xll.SNL.Clients.Office.Excel.Functions.SPG(A221, "SP_VOLUME_AVG_DAILY_TO_1YR_AVG_DAILY", , "3M")</f>
        <v>127.18</v>
      </c>
      <c r="G221" s="9" t="str">
        <f>_xll.SNL.Clients.Office.Excel.Functions.SPG(A221, "IQ_SECTOR")</f>
        <v>Consumer Staples</v>
      </c>
      <c r="H221" s="9" t="str">
        <f>_xll.SNL.Clients.Office.Excel.Functions.SPG(A221, "IQ_INDUSTRY_GROUP")</f>
        <v>Food, Beverage and Tobacco</v>
      </c>
      <c r="I221" s="9" t="str">
        <f>_xll.SNL.Clients.Office.Excel.Functions.SPG(A221, "IQ_INDUSTRY")</f>
        <v>Beverages</v>
      </c>
      <c r="J221" s="9" t="str">
        <f>_xll.SNL.Clients.Office.Excel.Functions.SPG(A221, "IQ_PRIMARY_INDUSTRY")</f>
        <v>Distillers and Vintners</v>
      </c>
      <c r="K221" s="9" t="str">
        <f>_xll.SNL.Clients.Office.Excel.Functions.SPG(A221, "NAICS_CODE", "Primary")</f>
        <v>312140 - Distilleries</v>
      </c>
      <c r="L221" s="9" t="str">
        <f>_xll.SNL.Clients.Office.Excel.Functions.SPG(A221, "SP_TOPICTAG")</f>
        <v>Distillery</v>
      </c>
      <c r="M221" s="5">
        <f>_xll.SNL.Clients.Office.Excel.Functions.SPG(A221, "SP_PCT_SHARES_OWNED_ALL_INSTITUTIONS")</f>
        <v>43.42</v>
      </c>
      <c r="N221" s="9" t="str">
        <f>_xll.SNL.Clients.Office.Excel.Functions.SPG(A221, "RD_CREDIT_RATING_GLOBAL", "Issuer Credit Rating", "Local Currency LT|0")</f>
        <v>A-</v>
      </c>
      <c r="O221" s="9" t="str">
        <f>_xll.SNL.Clients.Office.Excel.Functions.SPG(A221, "RD_CWOL_GLOBAL", "Issuer Credit Rating", "Local Currency LT|0")</f>
        <v>Stable</v>
      </c>
      <c r="P221" s="9" t="str">
        <f>_xll.SNL.Clients.Office.Excel.Functions.SPG(A221, "RD_RATING_ACTION_GLOBAL", "Issuer Credit Rating", "Local Currency LT|0")</f>
        <v>CreditWatch/Outlook (09/15/2017)</v>
      </c>
      <c r="Q221" s="10">
        <f>_xll.SNL.Clients.Office.Excel.Functions.SPG(A221, "RD_LAST_REVIEW_DATE_GLOBAL", "Issuer Credit Rating", "Local Currency LT")</f>
        <v>45484</v>
      </c>
      <c r="R221" s="10">
        <f>_xll.SNL.Clients.Office.Excel.Functions.SPG(A221, "RD_CREDIT_RATING_DATE_GLOBAL", "Issuer Credit Rating", "Local Currency LT|0")</f>
        <v>41241</v>
      </c>
      <c r="S221" s="10">
        <f>_xll.SNL.Clients.Office.Excel.Functions.SPG(A221, "RD_CREDIT_WATCH_OUTLOOK_DATE_GLOBAL", "Issuer Credit Rating", "Local Currency LT|0")</f>
        <v>42993</v>
      </c>
      <c r="T221" s="13" t="str">
        <f>_xll.SNL.Clients.Office.Excel.Functions.SPG(A221, "SP_BUSINESS_DESCRIPTION")</f>
        <v>Brown-Forman Corporation, together with its subsidiaries, manufactures, distills, bottles, imports, exports, markets, and sells various alcoholic beverages. It provides wines, whiskey spirits, whiskey-based flavored liqueurs, ready-to-drink cocktails, ready-to-pour products, vodkas, tequilas, gin, brandy, rum, bourbons, and liqueurs. The company offers its products primarily under the Jack Daniel's, Woodford Reserve, Old Forester, Coopers’ Craft, Gentleman Jack, Herradura, el Jimador, Korbel, Sonoma-Cutrer, Finlandia, Chambord, Gin Mare, Diplomático, Fords Gin, The Glendronach, Benriach, Glenglassaugh, and Slane brands. It is also involved in the sale of used barrels, and bulk whiskey and wine; and provision of contract bottling services. The company serves retail customers and consumers through distributors or state governments; and retailers, wholesalers, and provincial governments directly. It has operations in the United States, Germany, Australia, the United Kingdom, Spain, Canada, France, Mexico, Poland, Brazil, Japan, and internationally. The company was founded in 1870 and is headquartered in Louisville, Kentucky.</v>
      </c>
    </row>
    <row r="222" spans="1:20" x14ac:dyDescent="0.3">
      <c r="A222" s="12" t="s">
        <v>1695</v>
      </c>
      <c r="B222" s="10">
        <f>_xll.SNL.Clients.Office.Excel.Functions.SPG(A222,"SP_IPO_DATE")</f>
        <v>36741</v>
      </c>
      <c r="C222" s="5">
        <f>_xll.SNL.Clients.Office.Excel.Functions.SPG(A222, "SP_VOLUME_AVG_WEEKLY_TO_SHARES_OUT", , "1M")</f>
        <v>5.6513861615555303</v>
      </c>
      <c r="D222" s="5">
        <f>_xll.SNL.Clients.Office.Excel.Functions.SPG(A222, "SP_VOLUME_AVG_WEEKLY_TO_SHARES_OUT", , "3M")</f>
        <v>5.1756479558584711</v>
      </c>
      <c r="E222" s="5">
        <f>_xll.SNL.Clients.Office.Excel.Functions.SPG(A222, "SP_VOLUME_AVG_DAILY_TO_1YR_AVG_DAILY", , "1M")</f>
        <v>139.72</v>
      </c>
      <c r="F222" s="5">
        <f>_xll.SNL.Clients.Office.Excel.Functions.SPG(A222, "SP_VOLUME_AVG_DAILY_TO_1YR_AVG_DAILY", , "3M")</f>
        <v>127.96</v>
      </c>
      <c r="G222" s="9" t="str">
        <f>_xll.SNL.Clients.Office.Excel.Functions.SPG(A222, "IQ_SECTOR")</f>
        <v>Health Care</v>
      </c>
      <c r="H222" s="9" t="str">
        <f>_xll.SNL.Clients.Office.Excel.Functions.SPG(A222, "IQ_INDUSTRY_GROUP")</f>
        <v>Pharmaceuticals, Biotechnology and Life Sciences</v>
      </c>
      <c r="I222" s="9" t="str">
        <f>_xll.SNL.Clients.Office.Excel.Functions.SPG(A222, "IQ_INDUSTRY")</f>
        <v>Life Sciences Tools and Services</v>
      </c>
      <c r="J222" s="9" t="str">
        <f>_xll.SNL.Clients.Office.Excel.Functions.SPG(A222, "IQ_PRIMARY_INDUSTRY")</f>
        <v>Life Sciences Tools and Services</v>
      </c>
      <c r="K222" s="9" t="str">
        <f>_xll.SNL.Clients.Office.Excel.Functions.SPG(A222, "NAICS_CODE", "Primary")</f>
        <v>334516 - Analytical Laboratory Instrument Manufacturing</v>
      </c>
      <c r="L222" s="9" t="str">
        <f>_xll.SNL.Clients.Office.Excel.Functions.SPG(A222, "SP_TOPICTAG")</f>
        <v>Health Diagnostics; Neuroscience; Genetics; Artificial Intelligence; Infectious Diseases; Neurology</v>
      </c>
      <c r="M222" s="5">
        <f>_xll.SNL.Clients.Office.Excel.Functions.SPG(A222, "SP_PCT_SHARES_OWNED_ALL_INSTITUTIONS")</f>
        <v>81.040000000000006</v>
      </c>
      <c r="N222" s="9" t="str">
        <f>_xll.SNL.Clients.Office.Excel.Functions.SPG(A222, "RD_CREDIT_RATING_GLOBAL", "Issuer Credit Rating", "Local Currency LT|0")</f>
        <v/>
      </c>
      <c r="O222" s="9" t="str">
        <f>_xll.SNL.Clients.Office.Excel.Functions.SPG(A222, "RD_CWOL_GLOBAL", "Issuer Credit Rating", "Local Currency LT|0")</f>
        <v/>
      </c>
      <c r="P222" s="9" t="str">
        <f>_xll.SNL.Clients.Office.Excel.Functions.SPG(A222, "RD_RATING_ACTION_GLOBAL", "Issuer Credit Rating", "Local Currency LT|0")</f>
        <v/>
      </c>
      <c r="Q222" s="10" t="str">
        <f>_xll.SNL.Clients.Office.Excel.Functions.SPG(A222, "RD_LAST_REVIEW_DATE_GLOBAL", "Issuer Credit Rating", "Local Currency LT")</f>
        <v/>
      </c>
      <c r="R222" s="10" t="str">
        <f>_xll.SNL.Clients.Office.Excel.Functions.SPG(A222, "RD_CREDIT_RATING_DATE_GLOBAL", "Issuer Credit Rating", "Local Currency LT|0")</f>
        <v/>
      </c>
      <c r="S222" s="10" t="str">
        <f>_xll.SNL.Clients.Office.Excel.Functions.SPG(A222, "RD_CREDIT_WATCH_OUTLOOK_DATE_GLOBAL", "Issuer Credit Rating", "Local Currency LT|0")</f>
        <v/>
      </c>
      <c r="T222" s="13" t="str">
        <f>_xll.SNL.Clients.Office.Excel.Functions.SPG(A222, "SP_BUSINESS_DESCRIPTION")</f>
        <v>Bruker Corporation, together with its subsidiaries, develops, manufactures, and distributes scientific instruments, and analytical and diagnostic solutions in the United States, Europe, the Asia Pacific, and internationally. The company operates through four segments: Bruker Scientific Instruments (BSI) BioSpin, BSI CALID, BSI Nano, and Bruker Energy &amp; Supercon Technologies. It offers life science tools, and single and multiple modality systems; life science mass spectrometry; MALDI Biotyper rapid pathogen identification platform and related test kits, DNA test strips, and fluorescence-based polymerase chain reaction technology; genotype and fluorotype molecular diagnostics kits; research, analytical, and process analysis instruments and solutions; SARS-CoV 2 testing for the diagnosis of COVID-19 infection; and Fluorotyper-SARS-CoV 2 plus kits. It also provides range of portable analytical and bioanalytical detection systems, and related products; X-ray instruments; analytical tools for electron microscopes, as well as handheld, portable, and mobile X-ray fluorescence spectrometry instruments; atomic force microscopy instrumentation; non-contact nanometer resolution solution topography; and automated X-ray metrology, automated AFM defect-detection, and photomask repair and cleaning equipment. In addition, the company offers advanced optical fluorescence microscopy instruments; products and services to support the multi-omics needs of researchers in translational research, drug, and biomarker discovery; superconducting materials, such as metallic low temperature superconductors; devices and complex tools based on metallic low temperature superconductors; and non-superconducting high technology tools, such as synchrotron and beamline instrumentation. The company was incorporated in 1991 and is headquartered in Billerica, Massachusetts.</v>
      </c>
    </row>
    <row r="223" spans="1:20" x14ac:dyDescent="0.3">
      <c r="A223" s="12" t="s">
        <v>1696</v>
      </c>
      <c r="B223" s="10" t="str">
        <f>_xll.SNL.Clients.Office.Excel.Functions.SPG(A223,"SP_IPO_DATE")</f>
        <v/>
      </c>
      <c r="C223" s="5">
        <f>_xll.SNL.Clients.Office.Excel.Functions.SPG(A223, "SP_VOLUME_AVG_WEEKLY_TO_SHARES_OUT", , "1M")</f>
        <v>5.5807813504864718</v>
      </c>
      <c r="D223" s="5">
        <f>_xll.SNL.Clients.Office.Excel.Functions.SPG(A223, "SP_VOLUME_AVG_WEEKLY_TO_SHARES_OUT", , "3M")</f>
        <v>5.0193799706117082</v>
      </c>
      <c r="E223" s="5">
        <f>_xll.SNL.Clients.Office.Excel.Functions.SPG(A223, "SP_VOLUME_AVG_DAILY_TO_1YR_AVG_DAILY", , "1M")</f>
        <v>108.82</v>
      </c>
      <c r="F223" s="5">
        <f>_xll.SNL.Clients.Office.Excel.Functions.SPG(A223, "SP_VOLUME_AVG_DAILY_TO_1YR_AVG_DAILY", , "3M")</f>
        <v>97.88</v>
      </c>
      <c r="G223" s="9" t="str">
        <f>_xll.SNL.Clients.Office.Excel.Functions.SPG(A223, "IQ_SECTOR")</f>
        <v>Consumer Discretionary</v>
      </c>
      <c r="H223" s="9" t="str">
        <f>_xll.SNL.Clients.Office.Excel.Functions.SPG(A223, "IQ_INDUSTRY_GROUP")</f>
        <v>Consumer Durables and Apparel</v>
      </c>
      <c r="I223" s="9" t="str">
        <f>_xll.SNL.Clients.Office.Excel.Functions.SPG(A223, "IQ_INDUSTRY")</f>
        <v>Leisure Products</v>
      </c>
      <c r="J223" s="9" t="str">
        <f>_xll.SNL.Clients.Office.Excel.Functions.SPG(A223, "IQ_PRIMARY_INDUSTRY")</f>
        <v>Leisure Products</v>
      </c>
      <c r="K223" s="9" t="str">
        <f>_xll.SNL.Clients.Office.Excel.Functions.SPG(A223, "NAICS_CODE", "Primary")</f>
        <v>33661 - Ship and Boat Building</v>
      </c>
      <c r="L223" s="9" t="str">
        <f>_xll.SNL.Clients.Office.Excel.Functions.SPG(A223, "SP_TOPICTAG")</f>
        <v>Freight Service; Industrial Automation; Marine Transportation</v>
      </c>
      <c r="M223" s="5">
        <f>_xll.SNL.Clients.Office.Excel.Functions.SPG(A223, "SP_PCT_SHARES_OWNED_ALL_INSTITUTIONS")</f>
        <v>102.58</v>
      </c>
      <c r="N223" s="9" t="str">
        <f>_xll.SNL.Clients.Office.Excel.Functions.SPG(A223, "RD_CREDIT_RATING_GLOBAL", "Issuer Credit Rating", "Local Currency LT|0")</f>
        <v>BBB-</v>
      </c>
      <c r="O223" s="9" t="str">
        <f>_xll.SNL.Clients.Office.Excel.Functions.SPG(A223, "RD_CWOL_GLOBAL", "Issuer Credit Rating", "Local Currency LT|0")</f>
        <v>Positive</v>
      </c>
      <c r="P223" s="9" t="str">
        <f>_xll.SNL.Clients.Office.Excel.Functions.SPG(A223, "RD_RATING_ACTION_GLOBAL", "Issuer Credit Rating", "Local Currency LT|0")</f>
        <v>CreditWatch/Outlook (02/22/2024)</v>
      </c>
      <c r="Q223" s="10">
        <f>_xll.SNL.Clients.Office.Excel.Functions.SPG(A223, "RD_LAST_REVIEW_DATE_GLOBAL", "Issuer Credit Rating", "Local Currency LT")</f>
        <v>45345</v>
      </c>
      <c r="R223" s="10">
        <f>_xll.SNL.Clients.Office.Excel.Functions.SPG(A223, "RD_CREDIT_RATING_DATE_GLOBAL", "Issuer Credit Rating", "Local Currency LT|0")</f>
        <v>42604</v>
      </c>
      <c r="S223" s="10">
        <f>_xll.SNL.Clients.Office.Excel.Functions.SPG(A223, "RD_CREDIT_WATCH_OUTLOOK_DATE_GLOBAL", "Issuer Credit Rating", "Local Currency LT|0")</f>
        <v>45344</v>
      </c>
      <c r="T223" s="13" t="str">
        <f>_xll.SNL.Clients.Office.Excel.Functions.SPG(A223, "SP_BUSINESS_DESCRIPTION")</f>
        <v>Brunswick Corporation designs, manufactures, and markets recreation products in the United States, Europe, the Asia-Pacific, Canada, and internationally. It operates through four segments: Propulsion, Engine P&amp;A, Navico Group, and Boat. The Propulsion segment provides outboard, sterndrive, inboard engines, propulsion-related controls, rigging, and propellers for boat builders through marine retail dealers under the Mercury, Mercury MerCruiser, Mariner, Mercury Racing, Mercury Diesel, Avator, and Fliteboard brands. The Engine P&amp;A segment offers engine parts and consumables, electrical products, boat parts and systems, and engine oils and lubricants through aftermarket retailers, dealers, distributors, and original equipment manufacturers for marine and non-marine markets under the Mercury, Mercury Precision Parts, Quicksilver, and Seachoice brands; and distributes marine parts and accessories. The Navico Group segment provides products and systems for the marine, recreational vehicle (RV), specialty vehicle, mobile, and industrial markets, as well as aftermarket channels; and marine electronics, sensors, control systems, instruments, power systems, and general accessories under the Ancor, Attwood, B&amp;G, BEP, Blue Sea Systems, C-MAP, CZone, Lenco, Lowrance, Marinco, Mastervolt, MotorGuide, Progressive Industries, ProMariner, RELiON, Simrad, and Whale brand names. The Boat segment offers Sea Ray sport boats and cruisers; Bayliner sport cruisers, runabouts, and Heyday wake boats; Boston Whaler fiberglass offshore boats; Lund fiberglass fishing boats; Crestliner, Harris, Lowe, Lund, Princecraft aluminum fishing, utility, pontoon, and deck boats; Thunder Jet heavy-gauge aluminum boats; Veer recreational and fishing boats; and the freedom boat club, dealer services, and technology to the marine industry through dealers and distributors. Brunswick Corporation was founded in 1845 and is headquartered in Mettawa, Illinois.</v>
      </c>
    </row>
    <row r="224" spans="1:20" x14ac:dyDescent="0.3">
      <c r="A224" s="12" t="s">
        <v>78</v>
      </c>
      <c r="B224" s="10">
        <f>_xll.SNL.Clients.Office.Excel.Functions.SPG(A224,"SP_IPO_DATE")</f>
        <v>38525</v>
      </c>
      <c r="C224" s="5">
        <f>_xll.SNL.Clients.Office.Excel.Functions.SPG(A224, "SP_VOLUME_AVG_WEEKLY_TO_SHARES_OUT", , "1M")</f>
        <v>6.8468854398987897</v>
      </c>
      <c r="D224" s="5">
        <f>_xll.SNL.Clients.Office.Excel.Functions.SPG(A224, "SP_VOLUME_AVG_WEEKLY_TO_SHARES_OUT", , "3M")</f>
        <v>6.1605611475243158</v>
      </c>
      <c r="E224" s="5">
        <f>_xll.SNL.Clients.Office.Excel.Functions.SPG(A224, "SP_VOLUME_AVG_DAILY_TO_1YR_AVG_DAILY", , "1M")</f>
        <v>99.94</v>
      </c>
      <c r="F224" s="5">
        <f>_xll.SNL.Clients.Office.Excel.Functions.SPG(A224, "SP_VOLUME_AVG_DAILY_TO_1YR_AVG_DAILY", , "3M")</f>
        <v>89.92</v>
      </c>
      <c r="G224" s="9" t="str">
        <f>_xll.SNL.Clients.Office.Excel.Functions.SPG(A224, "IQ_SECTOR")</f>
        <v>Industrials</v>
      </c>
      <c r="H224" s="9" t="str">
        <f>_xll.SNL.Clients.Office.Excel.Functions.SPG(A224, "IQ_INDUSTRY_GROUP")</f>
        <v>Capital Goods</v>
      </c>
      <c r="I224" s="9" t="str">
        <f>_xll.SNL.Clients.Office.Excel.Functions.SPG(A224, "IQ_INDUSTRY")</f>
        <v>Building Products</v>
      </c>
      <c r="J224" s="9" t="str">
        <f>_xll.SNL.Clients.Office.Excel.Functions.SPG(A224, "IQ_PRIMARY_INDUSTRY")</f>
        <v>Building Products</v>
      </c>
      <c r="K224" s="9" t="str">
        <f>_xll.SNL.Clients.Office.Excel.Functions.SPG(A224, "NAICS_CODE", "Primary")</f>
        <v>321992 - Prefabricated Wood Building Manufacturing</v>
      </c>
      <c r="L224" s="9" t="str">
        <f>_xll.SNL.Clients.Office.Excel.Functions.SPG(A224, "SP_TOPICTAG")</f>
        <v>Smart Building; Process Automation</v>
      </c>
      <c r="M224" s="5">
        <f>_xll.SNL.Clients.Office.Excel.Functions.SPG(A224, "SP_PCT_SHARES_OWNED_ALL_INSTITUTIONS")</f>
        <v>97.17</v>
      </c>
      <c r="N224" s="9" t="str">
        <f>_xll.SNL.Clients.Office.Excel.Functions.SPG(A224, "RD_CREDIT_RATING_GLOBAL", "Issuer Credit Rating", "Local Currency LT|0")</f>
        <v>BB</v>
      </c>
      <c r="O224" s="9" t="str">
        <f>_xll.SNL.Clients.Office.Excel.Functions.SPG(A224, "RD_CWOL_GLOBAL", "Issuer Credit Rating", "Local Currency LT|0")</f>
        <v>Positive</v>
      </c>
      <c r="P224" s="9" t="str">
        <f>_xll.SNL.Clients.Office.Excel.Functions.SPG(A224, "RD_RATING_ACTION_GLOBAL", "Issuer Credit Rating", "Local Currency LT|0")</f>
        <v>CreditWatch/Outlook (08/15/2023)</v>
      </c>
      <c r="Q224" s="10">
        <f>_xll.SNL.Clients.Office.Excel.Functions.SPG(A224, "RD_LAST_REVIEW_DATE_GLOBAL", "Issuer Credit Rating", "Local Currency LT")</f>
        <v>45518</v>
      </c>
      <c r="R224" s="10">
        <f>_xll.SNL.Clients.Office.Excel.Functions.SPG(A224, "RD_CREDIT_RATING_DATE_GLOBAL", "Issuer Credit Rating", "Local Currency LT|0")</f>
        <v>44398</v>
      </c>
      <c r="S224" s="10">
        <f>_xll.SNL.Clients.Office.Excel.Functions.SPG(A224, "RD_CREDIT_WATCH_OUTLOOK_DATE_GLOBAL", "Issuer Credit Rating", "Local Currency LT|0")</f>
        <v>45153</v>
      </c>
      <c r="T224" s="13" t="str">
        <f>_xll.SNL.Clients.Office.Excel.Functions.SPG(A224, "SP_BUSINESS_DESCRIPTION")</f>
        <v>Builders FirstSource, Inc., together with its subsidiaries, manufactures and supplies building materials, manufactured components, and construction services to professional homebuilders, sub-contractors, remodelers, and consumers in the United States. It offers lumber and lumber sheet goods comprising dimensional lumber, plywood, and oriented strand board products that are used in on-site house framing; manufactured products, such as wood floor and roof trusses, floor trusses, wall panels, stairs, and engineered wood products; and windows, and interior and exterior door units, as well as interior trims and custom products comprising intricate mouldings, stair parts, and columns under the Synboard brand name. The company also provides specialty building products and services, including vinyl, composite and wood siding, exterior trims, metal studs, cement, roofing, insulation, wallboards, ceilings, cabinets, and hardware products; turn-key framing, shell construction, design assistance, and professional installation services. In addition, it offers software products, such as drafting, estimating, quoting, and virtual home design services, which provide software solutions to retailers, distributors, manufacturers, and homebuilders. The company was formerly known as BSL Holdings, Inc. and changed its name to Builders FirstSource, Inc. in October 1999. Builders FirstSource, Inc. was incorporated in 1998 and is based in Irving, Texas.</v>
      </c>
    </row>
    <row r="225" spans="1:20" x14ac:dyDescent="0.3">
      <c r="A225" s="12" t="s">
        <v>79</v>
      </c>
      <c r="B225" s="10">
        <f>_xll.SNL.Clients.Office.Excel.Functions.SPG(A225,"SP_IPO_DATE")</f>
        <v>37104</v>
      </c>
      <c r="C225" s="5">
        <f>_xll.SNL.Clients.Office.Excel.Functions.SPG(A225, "SP_VOLUME_AVG_WEEKLY_TO_SHARES_OUT", , "1M")</f>
        <v>6.1827745153233753</v>
      </c>
      <c r="D225" s="5">
        <f>_xll.SNL.Clients.Office.Excel.Functions.SPG(A225, "SP_VOLUME_AVG_WEEKLY_TO_SHARES_OUT", , "3M")</f>
        <v>6.0964355223720181</v>
      </c>
      <c r="E225" s="5">
        <f>_xll.SNL.Clients.Office.Excel.Functions.SPG(A225, "SP_VOLUME_AVG_DAILY_TO_1YR_AVG_DAILY", , "1M")</f>
        <v>110.44</v>
      </c>
      <c r="F225" s="5">
        <f>_xll.SNL.Clients.Office.Excel.Functions.SPG(A225, "SP_VOLUME_AVG_DAILY_TO_1YR_AVG_DAILY", , "3M")</f>
        <v>108.9</v>
      </c>
      <c r="G225" s="9" t="str">
        <f>_xll.SNL.Clients.Office.Excel.Functions.SPG(A225, "IQ_SECTOR")</f>
        <v>Consumer Staples</v>
      </c>
      <c r="H225" s="9" t="str">
        <f>_xll.SNL.Clients.Office.Excel.Functions.SPG(A225, "IQ_INDUSTRY_GROUP")</f>
        <v>Food, Beverage and Tobacco</v>
      </c>
      <c r="I225" s="9" t="str">
        <f>_xll.SNL.Clients.Office.Excel.Functions.SPG(A225, "IQ_INDUSTRY")</f>
        <v>Food Products</v>
      </c>
      <c r="J225" s="9" t="str">
        <f>_xll.SNL.Clients.Office.Excel.Functions.SPG(A225, "IQ_PRIMARY_INDUSTRY")</f>
        <v>Agricultural Products and Services</v>
      </c>
      <c r="K225" s="9" t="str">
        <f>_xll.SNL.Clients.Office.Excel.Functions.SPG(A225, "NAICS_CODE", "Primary")</f>
        <v>3112 - Grain and Oilseed Milling</v>
      </c>
      <c r="L225" s="9" t="str">
        <f>_xll.SNL.Clients.Office.Excel.Functions.SPG(A225, "SP_TOPICTAG")</f>
        <v>Animal Feed; Farming; Horticulture; Livestock; Biofuel; Nutraceutical; Alternative Protein</v>
      </c>
      <c r="M225" s="5">
        <f>_xll.SNL.Clients.Office.Excel.Functions.SPG(A225, "SP_PCT_SHARES_OWNED_ALL_INSTITUTIONS")</f>
        <v>85.85</v>
      </c>
      <c r="N225" s="9" t="str">
        <f>_xll.SNL.Clients.Office.Excel.Functions.SPG(A225, "RD_CREDIT_RATING_GLOBAL", "Issuer Credit Rating", "Local Currency LT|0")</f>
        <v>BBB+</v>
      </c>
      <c r="O225" s="9" t="str">
        <f>_xll.SNL.Clients.Office.Excel.Functions.SPG(A225, "RD_CWOL_GLOBAL", "Issuer Credit Rating", "Local Currency LT|0")</f>
        <v>Watch Pos</v>
      </c>
      <c r="P225" s="9" t="str">
        <f>_xll.SNL.Clients.Office.Excel.Functions.SPG(A225, "RD_RATING_ACTION_GLOBAL", "Issuer Credit Rating", "Local Currency LT|0")</f>
        <v>CreditWatch/Outlook (09/09/2024)</v>
      </c>
      <c r="Q225" s="10">
        <f>_xll.SNL.Clients.Office.Excel.Functions.SPG(A225, "RD_LAST_REVIEW_DATE_GLOBAL", "Issuer Credit Rating", "Local Currency LT")</f>
        <v>45621</v>
      </c>
      <c r="R225" s="10">
        <f>_xll.SNL.Clients.Office.Excel.Functions.SPG(A225, "RD_CREDIT_RATING_DATE_GLOBAL", "Issuer Credit Rating", "Local Currency LT|0")</f>
        <v>45237</v>
      </c>
      <c r="S225" s="10">
        <f>_xll.SNL.Clients.Office.Excel.Functions.SPG(A225, "RD_CREDIT_WATCH_OUTLOOK_DATE_GLOBAL", "Issuer Credit Rating", "Local Currency LT|0")</f>
        <v>45544</v>
      </c>
      <c r="T225" s="13" t="str">
        <f>_xll.SNL.Clients.Office.Excel.Functions.SPG(A225, "SP_BUSINESS_DESCRIPTION")</f>
        <v>Bunge Global SA operates as an agribusiness and food company worldwide. It operates through four segments: Agribusiness, Refined and Specialty Oils, Milling, and Sugar and Bioenergy. The Agribusiness segment purchases, stores, transports, processes, and sells agricultural commodities and commodity products, including oilseeds primarily soybeans, rapeseed, canola, and sunflower seeds, as well as grains comprising wheat and corn; and processes oilseeds into vegetable oils and protein meals. This segment offers its products for animal feed manufacturers, livestock producers, wheat and corn millers, and other oilseed processors, as well as third-party edible oil processing and biofuel companies for biofuel production applications. The Refined and Specialty Oils segment sells packaged and bulk oils and fats that comprise cooking oils, shortenings, margarines, mayonnaise, renewable diesel feedstocks, and other products for baked goods companies, snack food producers, confectioners, restaurant chains, foodservice operators, infant nutrition companies, and other food manufacturers, as well as grocery chains, wholesalers, distributors, and other retailers. This segment also refines and fractionates palm oil, palm kernel oil, coconut oil, and shea butter, and olive oil; and produces specialty ingredients derived from vegetable oils, such as lecithin. The Milling segment provides wheat flours and bakery mixes; corn milling products that comprise dry-milled corn meals and flours, wet-milled masa and flours, and flaking and brewer's grits, as well as soy-fortified corn meal, corn-soy blends, and other products; whole grain and fiber ingredients; die-cut pellets; and non-GMO products. The Sugar and Bioenergy segment produces sugar and ethanol; and generates electricity from burning sugarcane bagasse. Bunge Global SA was founded in 1818 and is headquartered in Chesterfield, Missouri.</v>
      </c>
    </row>
    <row r="226" spans="1:20" x14ac:dyDescent="0.3">
      <c r="A226" s="12" t="s">
        <v>1697</v>
      </c>
      <c r="B226" s="10">
        <f>_xll.SNL.Clients.Office.Excel.Functions.SPG(A226,"SP_IPO_DATE")</f>
        <v>41548</v>
      </c>
      <c r="C226" s="5">
        <f>_xll.SNL.Clients.Office.Excel.Functions.SPG(A226, "SP_VOLUME_AVG_WEEKLY_TO_SHARES_OUT", , "1M")</f>
        <v>6.4257575867936527</v>
      </c>
      <c r="D226" s="5">
        <f>_xll.SNL.Clients.Office.Excel.Functions.SPG(A226, "SP_VOLUME_AVG_WEEKLY_TO_SHARES_OUT", , "3M")</f>
        <v>6.7759882474692947</v>
      </c>
      <c r="E226" s="5">
        <f>_xll.SNL.Clients.Office.Excel.Functions.SPG(A226, "SP_VOLUME_AVG_DAILY_TO_1YR_AVG_DAILY", , "1M")</f>
        <v>90.72</v>
      </c>
      <c r="F226" s="5">
        <f>_xll.SNL.Clients.Office.Excel.Functions.SPG(A226, "SP_VOLUME_AVG_DAILY_TO_1YR_AVG_DAILY", , "3M")</f>
        <v>95.66</v>
      </c>
      <c r="G226" s="9" t="str">
        <f>_xll.SNL.Clients.Office.Excel.Functions.SPG(A226, "IQ_SECTOR")</f>
        <v>Consumer Discretionary</v>
      </c>
      <c r="H226" s="9" t="str">
        <f>_xll.SNL.Clients.Office.Excel.Functions.SPG(A226, "IQ_INDUSTRY_GROUP")</f>
        <v>Consumer Discretionary Distribution and Retail</v>
      </c>
      <c r="I226" s="9" t="str">
        <f>_xll.SNL.Clients.Office.Excel.Functions.SPG(A226, "IQ_INDUSTRY")</f>
        <v>Specialty Retail</v>
      </c>
      <c r="J226" s="9" t="str">
        <f>_xll.SNL.Clients.Office.Excel.Functions.SPG(A226, "IQ_PRIMARY_INDUSTRY")</f>
        <v>Apparel Retail</v>
      </c>
      <c r="K226" s="9" t="str">
        <f>_xll.SNL.Clients.Office.Excel.Functions.SPG(A226, "NAICS_CODE", "Primary")</f>
        <v>458 - Clothing, Clothing Accessories, Shoe, and Jewelry Retailers</v>
      </c>
      <c r="L226" s="9" t="str">
        <f>_xll.SNL.Clients.Office.Excel.Functions.SPG(A226, "SP_TOPICTAG")</f>
        <v>Lifestyle; Brand Marketing</v>
      </c>
      <c r="M226" s="5">
        <f>_xll.SNL.Clients.Office.Excel.Functions.SPG(A226, "SP_PCT_SHARES_OWNED_ALL_INSTITUTIONS")</f>
        <v>107.51</v>
      </c>
      <c r="N226" s="9" t="str">
        <f>_xll.SNL.Clients.Office.Excel.Functions.SPG(A226, "RD_CREDIT_RATING_GLOBAL", "Issuer Credit Rating", "Local Currency LT|0")</f>
        <v>BB+</v>
      </c>
      <c r="O226" s="9" t="str">
        <f>_xll.SNL.Clients.Office.Excel.Functions.SPG(A226, "RD_CWOL_GLOBAL", "Issuer Credit Rating", "Local Currency LT|0")</f>
        <v>Stable</v>
      </c>
      <c r="P226" s="9" t="str">
        <f>_xll.SNL.Clients.Office.Excel.Functions.SPG(A226, "RD_RATING_ACTION_GLOBAL", "Issuer Credit Rating", "Local Currency LT|0")</f>
        <v>Upgrade | CreditWatch/Outlook (06/09/2021)</v>
      </c>
      <c r="Q226" s="10">
        <f>_xll.SNL.Clients.Office.Excel.Functions.SPG(A226, "RD_LAST_REVIEW_DATE_GLOBAL", "Issuer Credit Rating", "Local Currency LT")</f>
        <v>45562</v>
      </c>
      <c r="R226" s="10">
        <f>_xll.SNL.Clients.Office.Excel.Functions.SPG(A226, "RD_CREDIT_RATING_DATE_GLOBAL", "Issuer Credit Rating", "Local Currency LT|0")</f>
        <v>44356</v>
      </c>
      <c r="S226" s="10">
        <f>_xll.SNL.Clients.Office.Excel.Functions.SPG(A226, "RD_CREDIT_WATCH_OUTLOOK_DATE_GLOBAL", "Issuer Credit Rating", "Local Currency LT|0")</f>
        <v>44356</v>
      </c>
      <c r="T226" s="13" t="str">
        <f>_xll.SNL.Clients.Office.Excel.Functions.SPG(A226, "SP_BUSINESS_DESCRIPTION")</f>
        <v>Burlington Stores, Inc. operates as a retailer of branded merchandise in the United States. The company provides fashion-focused merchandise, including women’s ready-to-wear apparel, menswear, youth apparel, footwear, accessories, toys, gifts, and coats, as well as baby, home, and beauty products. It operates stores under the Burlington Stores, and Cohoes Fashions brand names in Washington D.C. and Puerto Rico. Burlington Stores, Inc. was founded in 1972 and is headquartered in Burlington, New Jersey.</v>
      </c>
    </row>
    <row r="227" spans="1:20" x14ac:dyDescent="0.3">
      <c r="A227" s="12" t="s">
        <v>1698</v>
      </c>
      <c r="B227" s="10" t="str">
        <f>_xll.SNL.Clients.Office.Excel.Functions.SPG(A227,"SP_IPO_DATE")</f>
        <v/>
      </c>
      <c r="C227" s="5">
        <f>_xll.SNL.Clients.Office.Excel.Functions.SPG(A227, "SP_VOLUME_AVG_WEEKLY_TO_SHARES_OUT", , "1M")</f>
        <v>5.2527304914277035</v>
      </c>
      <c r="D227" s="5">
        <f>_xll.SNL.Clients.Office.Excel.Functions.SPG(A227, "SP_VOLUME_AVG_WEEKLY_TO_SHARES_OUT", , "3M")</f>
        <v>4.7002197096024378</v>
      </c>
      <c r="E227" s="5">
        <f>_xll.SNL.Clients.Office.Excel.Functions.SPG(A227, "SP_VOLUME_AVG_DAILY_TO_1YR_AVG_DAILY", , "1M")</f>
        <v>134.34</v>
      </c>
      <c r="F227" s="5">
        <f>_xll.SNL.Clients.Office.Excel.Functions.SPG(A227, "SP_VOLUME_AVG_DAILY_TO_1YR_AVG_DAILY", , "3M")</f>
        <v>120.21</v>
      </c>
      <c r="G227" s="9" t="str">
        <f>_xll.SNL.Clients.Office.Excel.Functions.SPG(A227, "IQ_SECTOR")</f>
        <v>Industrials</v>
      </c>
      <c r="H227" s="9" t="str">
        <f>_xll.SNL.Clients.Office.Excel.Functions.SPG(A227, "IQ_INDUSTRY_GROUP")</f>
        <v>Capital Goods</v>
      </c>
      <c r="I227" s="9" t="str">
        <f>_xll.SNL.Clients.Office.Excel.Functions.SPG(A227, "IQ_INDUSTRY")</f>
        <v>Aerospace and Defense</v>
      </c>
      <c r="J227" s="9" t="str">
        <f>_xll.SNL.Clients.Office.Excel.Functions.SPG(A227, "IQ_PRIMARY_INDUSTRY")</f>
        <v>Aerospace and Defense</v>
      </c>
      <c r="K227" s="9" t="str">
        <f>_xll.SNL.Clients.Office.Excel.Functions.SPG(A227, "NAICS_CODE", "Primary")</f>
        <v>3364 - Aerospace Product and Parts Manufacturing</v>
      </c>
      <c r="L227" s="9" t="str">
        <f>_xll.SNL.Clients.Office.Excel.Functions.SPG(A227, "SP_TOPICTAG")</f>
        <v>Energy Management; Energy Storage; Environmental Engineering; Industrial Automation; Conventional Nuclear</v>
      </c>
      <c r="M227" s="5">
        <f>_xll.SNL.Clients.Office.Excel.Functions.SPG(A227, "SP_PCT_SHARES_OWNED_ALL_INSTITUTIONS")</f>
        <v>92.65</v>
      </c>
      <c r="N227" s="9" t="str">
        <f>_xll.SNL.Clients.Office.Excel.Functions.SPG(A227, "RD_CREDIT_RATING_GLOBAL", "Issuer Credit Rating", "Local Currency LT|0")</f>
        <v>BB</v>
      </c>
      <c r="O227" s="9" t="str">
        <f>_xll.SNL.Clients.Office.Excel.Functions.SPG(A227, "RD_CWOL_GLOBAL", "Issuer Credit Rating", "Local Currency LT|0")</f>
        <v>Stable</v>
      </c>
      <c r="P227" s="9" t="str">
        <f>_xll.SNL.Clients.Office.Excel.Functions.SPG(A227, "RD_RATING_ACTION_GLOBAL", "Issuer Credit Rating", "Local Currency LT|0")</f>
        <v>Downgrade | CreditWatch/Outlook (03/12/2020)</v>
      </c>
      <c r="Q227" s="10">
        <f>_xll.SNL.Clients.Office.Excel.Functions.SPG(A227, "RD_LAST_REVIEW_DATE_GLOBAL", "Issuer Credit Rating", "Local Currency LT")</f>
        <v>45435</v>
      </c>
      <c r="R227" s="10">
        <f>_xll.SNL.Clients.Office.Excel.Functions.SPG(A227, "RD_CREDIT_RATING_DATE_GLOBAL", "Issuer Credit Rating", "Local Currency LT|0")</f>
        <v>43902</v>
      </c>
      <c r="S227" s="10">
        <f>_xll.SNL.Clients.Office.Excel.Functions.SPG(A227, "RD_CREDIT_WATCH_OUTLOOK_DATE_GLOBAL", "Issuer Credit Rating", "Local Currency LT|0")</f>
        <v>43902</v>
      </c>
      <c r="T227" s="13" t="str">
        <f>_xll.SNL.Clients.Office.Excel.Functions.SPG(A227, "SP_BUSINESS_DESCRIPTION")</f>
        <v>BWX Technologies, Inc., together with its subsidiaries, manufactures and sells nuclear components in the United States, Canada, and internationally. It operates through two segments, Government Operations and Commercial Operations. The Government Operations segment designs and manufactures naval nuclear components, reactors, and nuclear fuel; fabrication activities; and supplies proprietary and sole-source valves, manifolds, and fittings to naval and commercial shipping customers. This segment also involved in manufacture of close-tolerance and equipment for nuclear applications; down blend government stockpiles of uranium; receives, stores, characterizes, dissolves, recovers, and purifies uranium-bearing materials; and supplies research reactor fuel elements for colleges, universities, and national laboratories, as well as components for defense applications. The Commercial Operations segment designs and manufactures commercial nuclear steam generators, heat exchangers, pressure vessels, and reactor components; and other auxiliary equipment, including containers for the storage of nuclear fuel and other high-level nuclear waste. This segment also offers nuclear fuel, fuel handling systems, tooling delivery systems, nuclear grade materials, and precisely machined components, and related services for CANDU nuclear power plants; provides in-plant inspection, maintenance, and modification services, as well as non-destructive examination and tooling/repair solutions; and manufactures medical radioisotopes, radiopharmaceuticals, and medical devices. The company was formerly known as The Babcock &amp; Wilcox Company and changed its name to BWX Technologies, Inc. in June 2015. BWX Technologies, Inc. was founded in 1867 and is headquartered in Lynchburg, Virginia.</v>
      </c>
    </row>
    <row r="228" spans="1:20" x14ac:dyDescent="0.3">
      <c r="A228" s="12" t="s">
        <v>80</v>
      </c>
      <c r="B228" s="10">
        <f>_xll.SNL.Clients.Office.Excel.Functions.SPG(A228,"SP_IPO_DATE")</f>
        <v>35598</v>
      </c>
      <c r="C228" s="5">
        <f>_xll.SNL.Clients.Office.Excel.Functions.SPG(A228, "SP_VOLUME_AVG_WEEKLY_TO_SHARES_OUT", , "1M")</f>
        <v>3.8832024097053419</v>
      </c>
      <c r="D228" s="5">
        <f>_xll.SNL.Clients.Office.Excel.Functions.SPG(A228, "SP_VOLUME_AVG_WEEKLY_TO_SHARES_OUT", , "3M")</f>
        <v>3.7269913025453945</v>
      </c>
      <c r="E228" s="5">
        <f>_xll.SNL.Clients.Office.Excel.Functions.SPG(A228, "SP_VOLUME_AVG_DAILY_TO_1YR_AVG_DAILY", , "1M")</f>
        <v>101.83</v>
      </c>
      <c r="F228" s="5">
        <f>_xll.SNL.Clients.Office.Excel.Functions.SPG(A228, "SP_VOLUME_AVG_DAILY_TO_1YR_AVG_DAILY", , "3M")</f>
        <v>97.74</v>
      </c>
      <c r="G228" s="9" t="str">
        <f>_xll.SNL.Clients.Office.Excel.Functions.SPG(A228, "IQ_SECTOR")</f>
        <v>Real Estate</v>
      </c>
      <c r="H228" s="9" t="str">
        <f>_xll.SNL.Clients.Office.Excel.Functions.SPG(A228, "IQ_INDUSTRY_GROUP")</f>
        <v>Equity Real Estate Investment Trusts (REITs)</v>
      </c>
      <c r="I228" s="9" t="str">
        <f>_xll.SNL.Clients.Office.Excel.Functions.SPG(A228, "IQ_INDUSTRY")</f>
        <v>Office REITs</v>
      </c>
      <c r="J228" s="9" t="str">
        <f>_xll.SNL.Clients.Office.Excel.Functions.SPG(A228, "IQ_PRIMARY_INDUSTRY")</f>
        <v>Office REITs</v>
      </c>
      <c r="K228" s="9" t="str">
        <f>_xll.SNL.Clients.Office.Excel.Functions.SPG(A228, "NAICS_CODE", "Primary")</f>
        <v>531110 - Lessors of Residential Buildings and Dwellings</v>
      </c>
      <c r="L228" s="9" t="str">
        <f>_xll.SNL.Clients.Office.Excel.Functions.SPG(A228, "SP_TOPICTAG")</f>
        <v/>
      </c>
      <c r="M228" s="5">
        <f>_xll.SNL.Clients.Office.Excel.Functions.SPG(A228, "SP_PCT_SHARES_OWNED_ALL_INSTITUTIONS")</f>
        <v>93.91</v>
      </c>
      <c r="N228" s="9" t="str">
        <f>_xll.SNL.Clients.Office.Excel.Functions.SPG(A228, "RD_CREDIT_RATING_GLOBAL", "Issuer Credit Rating", "Local Currency LT|0")</f>
        <v>BBB</v>
      </c>
      <c r="O228" s="9" t="str">
        <f>_xll.SNL.Clients.Office.Excel.Functions.SPG(A228, "RD_CWOL_GLOBAL", "Issuer Credit Rating", "Local Currency LT|0")</f>
        <v>Negative</v>
      </c>
      <c r="P228" s="9" t="str">
        <f>_xll.SNL.Clients.Office.Excel.Functions.SPG(A228, "RD_RATING_ACTION_GLOBAL", "Issuer Credit Rating", "Local Currency LT|0")</f>
        <v>Downgrade | CreditWatch/Outlook (01/11/2024)</v>
      </c>
      <c r="Q228" s="10">
        <f>_xll.SNL.Clients.Office.Excel.Functions.SPG(A228, "RD_LAST_REVIEW_DATE_GLOBAL", "Issuer Credit Rating", "Local Currency LT")</f>
        <v>45607</v>
      </c>
      <c r="R228" s="10">
        <f>_xll.SNL.Clients.Office.Excel.Functions.SPG(A228, "RD_CREDIT_RATING_DATE_GLOBAL", "Issuer Credit Rating", "Local Currency LT|0")</f>
        <v>45302</v>
      </c>
      <c r="S228" s="10">
        <f>_xll.SNL.Clients.Office.Excel.Functions.SPG(A228, "RD_CREDIT_WATCH_OUTLOOK_DATE_GLOBAL", "Issuer Credit Rating", "Local Currency LT|0")</f>
        <v>45302</v>
      </c>
      <c r="T228" s="13" t="str">
        <f>_xll.SNL.Clients.Office.Excel.Functions.SPG(A228, "SP_BUSINESS_DESCRIPTION")</f>
        <v>BXP, Inc. (NYSE: BXP) is the largest publicly traded developer, owner, and manager of premier workplaces in the United States, concentrated in six dynamic gateway markets - Boston, Los Angeles, New York, San Francisco, Seattle, and Washington, DC. BXP has delivered places that power progress for our clients and communities for more than 50 years. BXP is a fully integrated real estate company, organized as a real estate investment trust (REIT). Including properties owned by unconsolidated joint ventures, BXP’s portfolio totals 53.3 million square feet and 185 properties, including seven properties under construction/redevelopment.</v>
      </c>
    </row>
    <row r="229" spans="1:20" x14ac:dyDescent="0.3">
      <c r="A229" s="12" t="s">
        <v>81</v>
      </c>
      <c r="B229" s="10">
        <f>_xll.SNL.Clients.Office.Excel.Functions.SPG(A229,"SP_IPO_DATE")</f>
        <v>35717</v>
      </c>
      <c r="C229" s="5">
        <f>_xll.SNL.Clients.Office.Excel.Functions.SPG(A229, "SP_VOLUME_AVG_WEEKLY_TO_SHARES_OUT", , "1M")</f>
        <v>5.2134205454320011</v>
      </c>
      <c r="D229" s="5">
        <f>_xll.SNL.Clients.Office.Excel.Functions.SPG(A229, "SP_VOLUME_AVG_WEEKLY_TO_SHARES_OUT", , "3M")</f>
        <v>4.7221681220691929</v>
      </c>
      <c r="E229" s="5">
        <f>_xll.SNL.Clients.Office.Excel.Functions.SPG(A229, "SP_VOLUME_AVG_DAILY_TO_1YR_AVG_DAILY", , "1M")</f>
        <v>86.29</v>
      </c>
      <c r="F229" s="5">
        <f>_xll.SNL.Clients.Office.Excel.Functions.SPG(A229, "SP_VOLUME_AVG_DAILY_TO_1YR_AVG_DAILY", , "3M")</f>
        <v>78.16</v>
      </c>
      <c r="G229" s="9" t="str">
        <f>_xll.SNL.Clients.Office.Excel.Functions.SPG(A229, "IQ_SECTOR")</f>
        <v>Industrials</v>
      </c>
      <c r="H229" s="9" t="str">
        <f>_xll.SNL.Clients.Office.Excel.Functions.SPG(A229, "IQ_INDUSTRY_GROUP")</f>
        <v>Transportation</v>
      </c>
      <c r="I229" s="9" t="str">
        <f>_xll.SNL.Clients.Office.Excel.Functions.SPG(A229, "IQ_INDUSTRY")</f>
        <v>Air Freight and Logistics</v>
      </c>
      <c r="J229" s="9" t="str">
        <f>_xll.SNL.Clients.Office.Excel.Functions.SPG(A229, "IQ_PRIMARY_INDUSTRY")</f>
        <v>Air Freight and Logistics</v>
      </c>
      <c r="K229" s="9" t="str">
        <f>_xll.SNL.Clients.Office.Excel.Functions.SPG(A229, "NAICS_CODE", "Primary")</f>
        <v>484 - Truck Transportation</v>
      </c>
      <c r="L229" s="9" t="str">
        <f>_xll.SNL.Clients.Office.Excel.Functions.SPG(A229, "SP_TOPICTAG")</f>
        <v>Fleet Management; Freight Service; Last Mile Transportation; Marine Transportation; Packaging Services; Courier Service</v>
      </c>
      <c r="M229" s="5">
        <f>_xll.SNL.Clients.Office.Excel.Functions.SPG(A229, "SP_PCT_SHARES_OWNED_ALL_INSTITUTIONS")</f>
        <v>95.76</v>
      </c>
      <c r="N229" s="9" t="str">
        <f>_xll.SNL.Clients.Office.Excel.Functions.SPG(A229, "RD_CREDIT_RATING_GLOBAL", "Issuer Credit Rating", "Local Currency LT|0")</f>
        <v>BBB</v>
      </c>
      <c r="O229" s="9" t="str">
        <f>_xll.SNL.Clients.Office.Excel.Functions.SPG(A229, "RD_CWOL_GLOBAL", "Issuer Credit Rating", "Local Currency LT|0")</f>
        <v>Stable</v>
      </c>
      <c r="P229" s="9" t="str">
        <f>_xll.SNL.Clients.Office.Excel.Functions.SPG(A229, "RD_RATING_ACTION_GLOBAL", "Issuer Credit Rating", "Local Currency LT|0")</f>
        <v>Downgrade | CreditWatch/Outlook (05/23/2024)</v>
      </c>
      <c r="Q229" s="10">
        <f>_xll.SNL.Clients.Office.Excel.Functions.SPG(A229, "RD_LAST_REVIEW_DATE_GLOBAL", "Issuer Credit Rating", "Local Currency LT")</f>
        <v>45435</v>
      </c>
      <c r="R229" s="10">
        <f>_xll.SNL.Clients.Office.Excel.Functions.SPG(A229, "RD_CREDIT_RATING_DATE_GLOBAL", "Issuer Credit Rating", "Local Currency LT|0")</f>
        <v>45435</v>
      </c>
      <c r="S229" s="10">
        <f>_xll.SNL.Clients.Office.Excel.Functions.SPG(A229, "RD_CREDIT_WATCH_OUTLOOK_DATE_GLOBAL", "Issuer Credit Rating", "Local Currency LT|0")</f>
        <v>45435</v>
      </c>
      <c r="T229" s="13" t="str">
        <f>_xll.SNL.Clients.Office.Excel.Functions.SPG(A229, "SP_BUSINESS_DESCRIPTION")</f>
        <v>C.H. Robinson Worldwide, Inc., together with its subsidiaries, provides freight transportation and related logistics and supply chain services in the United States and internationally. It operates in two segments, North American Surface Transportation and Global Forwarding. The company offers transportation and logistics services, such as truckload; less than truckload transportation brokerage services, which include the shipment of single or multiple pallets of freight; intermodal transportation that comprises the shipment service of freight in containers or trailers by a combination of truck and rail; and non-vessel operating common carrier and freight forwarding services, as well as organizes air shipments and provides door-to-door services. It also provides customs brokerage services; and other logistics services, such as fee-based managed, warehousing, and other services. In addition, the company is involved in the buying, selling, and/or marketing of fresh fruits, vegetables, and other value-added perishable items under the Robinson Fresh trade name. Further, the company offers transportation management and other surface transportation services. It provides its fresh produce to grocery retailers, restaurants, produce wholesalers, and foodservice distributors through a network of independent produce growers and suppliers. The company was founded in 1905 and is headquartered in Eden Prairie, Minnesota.</v>
      </c>
    </row>
    <row r="230" spans="1:20" x14ac:dyDescent="0.3">
      <c r="A230" s="12" t="s">
        <v>1131</v>
      </c>
      <c r="B230" s="10" t="str">
        <f>_xll.SNL.Clients.Office.Excel.Functions.SPG(A230,"SP_IPO_DATE")</f>
        <v/>
      </c>
      <c r="C230" s="5">
        <f>_xll.SNL.Clients.Office.Excel.Functions.SPG(A230, "SP_VOLUME_AVG_WEEKLY_TO_SHARES_OUT", , "1M")</f>
        <v>10.375864829161364</v>
      </c>
      <c r="D230" s="5">
        <f>_xll.SNL.Clients.Office.Excel.Functions.SPG(A230, "SP_VOLUME_AVG_WEEKLY_TO_SHARES_OUT", , "3M")</f>
        <v>8.5007628850579948</v>
      </c>
      <c r="E230" s="5">
        <f>_xll.SNL.Clients.Office.Excel.Functions.SPG(A230, "SP_VOLUME_AVG_DAILY_TO_1YR_AVG_DAILY", , "1M")</f>
        <v>109.47</v>
      </c>
      <c r="F230" s="5">
        <f>_xll.SNL.Clients.Office.Excel.Functions.SPG(A230, "SP_VOLUME_AVG_DAILY_TO_1YR_AVG_DAILY", , "3M")</f>
        <v>89.69</v>
      </c>
      <c r="G230" s="9" t="str">
        <f>_xll.SNL.Clients.Office.Excel.Functions.SPG(A230, "IQ_SECTOR")</f>
        <v>Communication Services</v>
      </c>
      <c r="H230" s="9" t="str">
        <f>_xll.SNL.Clients.Office.Excel.Functions.SPG(A230, "IQ_INDUSTRY_GROUP")</f>
        <v>Media and Entertainment</v>
      </c>
      <c r="I230" s="9" t="str">
        <f>_xll.SNL.Clients.Office.Excel.Functions.SPG(A230, "IQ_INDUSTRY")</f>
        <v>Media</v>
      </c>
      <c r="J230" s="9" t="str">
        <f>_xll.SNL.Clients.Office.Excel.Functions.SPG(A230, "IQ_PRIMARY_INDUSTRY")</f>
        <v>Cable and Satellite</v>
      </c>
      <c r="K230" s="9" t="str">
        <f>_xll.SNL.Clients.Office.Excel.Functions.SPG(A230, "NAICS_CODE", "Primary")</f>
        <v>516210 - Media Streaming Distribution Services, Social Networks, and Other Media Networks and Content Providers</v>
      </c>
      <c r="L230" s="9" t="str">
        <f>_xll.SNL.Clients.Office.Excel.Functions.SPG(A230, "SP_TOPICTAG")</f>
        <v>Video Streaming; Enterprise Voip and Telephony; Streaming Media; Network Security; DaaS; 5G</v>
      </c>
      <c r="M230" s="5">
        <f>_xll.SNL.Clients.Office.Excel.Functions.SPG(A230, "SP_PCT_SHARES_OWNED_ALL_INSTITUTIONS")</f>
        <v>104.11</v>
      </c>
      <c r="N230" s="9" t="str">
        <f>_xll.SNL.Clients.Office.Excel.Functions.SPG(A230, "RD_CREDIT_RATING_GLOBAL", "Issuer Credit Rating", "Local Currency LT|0")</f>
        <v>BB</v>
      </c>
      <c r="O230" s="9" t="str">
        <f>_xll.SNL.Clients.Office.Excel.Functions.SPG(A230, "RD_CWOL_GLOBAL", "Issuer Credit Rating", "Local Currency LT|0")</f>
        <v>Negative</v>
      </c>
      <c r="P230" s="9" t="str">
        <f>_xll.SNL.Clients.Office.Excel.Functions.SPG(A230, "RD_RATING_ACTION_GLOBAL", "Issuer Credit Rating", "Local Currency LT|0")</f>
        <v>CreditWatch/Outlook (08/14/2024)</v>
      </c>
      <c r="Q230" s="10">
        <f>_xll.SNL.Clients.Office.Excel.Functions.SPG(A230, "RD_LAST_REVIEW_DATE_GLOBAL", "Issuer Credit Rating", "Local Currency LT")</f>
        <v>45518</v>
      </c>
      <c r="R230" s="10">
        <f>_xll.SNL.Clients.Office.Excel.Functions.SPG(A230, "RD_CREDIT_RATING_DATE_GLOBAL", "Issuer Credit Rating", "Local Currency LT|0")</f>
        <v>42156</v>
      </c>
      <c r="S230" s="10">
        <f>_xll.SNL.Clients.Office.Excel.Functions.SPG(A230, "RD_CREDIT_WATCH_OUTLOOK_DATE_GLOBAL", "Issuer Credit Rating", "Local Currency LT|0")</f>
        <v>45518</v>
      </c>
      <c r="T230" s="13" t="str">
        <f>_xll.SNL.Clients.Office.Excel.Functions.SPG(A230, "SP_BUSINESS_DESCRIPTION")</f>
        <v>Cable One, Inc., together with its subsidiaries, provides data, video, and voice services in the United States. The company offers residential data services, a service to enhance Wi-Fi signal throughout the home. It also provides various residential video services from basic video service to digital services with access to hundreds of channels; and provides a cloud-based DVR feature that does not require the use of a set-top boxes. In addition, the company offers Sparklight TV, an IPTV video service that allows customers to stream its video channels from the cloud through an app on supported devices, such as the Amazon Firestick, Apple TV, and Android-based smart televisions. Further, it provides data, voice, and video products to business customers, including small to mid-markets, enterprises, and wholesale and carrier customers. The company serves residential and business customers, comprising data, video, and voice services. Cable One, Inc. was incorporated in 1980 and is headquartered in Phoenix, Arizona.</v>
      </c>
    </row>
    <row r="231" spans="1:20" x14ac:dyDescent="0.3">
      <c r="A231" s="12" t="s">
        <v>1699</v>
      </c>
      <c r="B231" s="10" t="str">
        <f>_xll.SNL.Clients.Office.Excel.Functions.SPG(A231,"SP_IPO_DATE")</f>
        <v/>
      </c>
      <c r="C231" s="5">
        <f>_xll.SNL.Clients.Office.Excel.Functions.SPG(A231, "SP_VOLUME_AVG_WEEKLY_TO_SHARES_OUT", , "1M")</f>
        <v>3.8771281674256306</v>
      </c>
      <c r="D231" s="5">
        <f>_xll.SNL.Clients.Office.Excel.Functions.SPG(A231, "SP_VOLUME_AVG_WEEKLY_TO_SHARES_OUT", , "3M")</f>
        <v>3.6025431784324984</v>
      </c>
      <c r="E231" s="5">
        <f>_xll.SNL.Clients.Office.Excel.Functions.SPG(A231, "SP_VOLUME_AVG_DAILY_TO_1YR_AVG_DAILY", , "1M")</f>
        <v>117.22</v>
      </c>
      <c r="F231" s="5">
        <f>_xll.SNL.Clients.Office.Excel.Functions.SPG(A231, "SP_VOLUME_AVG_DAILY_TO_1YR_AVG_DAILY", , "3M")</f>
        <v>108.92</v>
      </c>
      <c r="G231" s="9" t="str">
        <f>_xll.SNL.Clients.Office.Excel.Functions.SPG(A231, "IQ_SECTOR")</f>
        <v>Materials</v>
      </c>
      <c r="H231" s="9" t="str">
        <f>_xll.SNL.Clients.Office.Excel.Functions.SPG(A231, "IQ_INDUSTRY_GROUP")</f>
        <v>Materials</v>
      </c>
      <c r="I231" s="9" t="str">
        <f>_xll.SNL.Clients.Office.Excel.Functions.SPG(A231, "IQ_INDUSTRY")</f>
        <v>Chemicals</v>
      </c>
      <c r="J231" s="9" t="str">
        <f>_xll.SNL.Clients.Office.Excel.Functions.SPG(A231, "IQ_PRIMARY_INDUSTRY")</f>
        <v>Commodity Chemicals</v>
      </c>
      <c r="K231" s="9" t="str">
        <f>_xll.SNL.Clients.Office.Excel.Functions.SPG(A231, "NAICS_CODE", "Primary")</f>
        <v>3251 - Basic Chemical Manufacturing</v>
      </c>
      <c r="L231" s="9" t="str">
        <f>_xll.SNL.Clients.Office.Excel.Functions.SPG(A231, "SP_TOPICTAG")</f>
        <v>Pollution Control</v>
      </c>
      <c r="M231" s="5">
        <f>_xll.SNL.Clients.Office.Excel.Functions.SPG(A231, "SP_PCT_SHARES_OWNED_ALL_INSTITUTIONS")</f>
        <v>97.97</v>
      </c>
      <c r="N231" s="9" t="str">
        <f>_xll.SNL.Clients.Office.Excel.Functions.SPG(A231, "RD_CREDIT_RATING_GLOBAL", "Issuer Credit Rating", "Local Currency LT|0")</f>
        <v>BBB</v>
      </c>
      <c r="O231" s="9" t="str">
        <f>_xll.SNL.Clients.Office.Excel.Functions.SPG(A231, "RD_CWOL_GLOBAL", "Issuer Credit Rating", "Local Currency LT|0")</f>
        <v>Stable</v>
      </c>
      <c r="P231" s="9" t="str">
        <f>_xll.SNL.Clients.Office.Excel.Functions.SPG(A231, "RD_RATING_ACTION_GLOBAL", "Issuer Credit Rating", "Local Currency LT|0")</f>
        <v>Upgrade | CreditWatch/Outlook (09/09/2021)</v>
      </c>
      <c r="Q231" s="10">
        <f>_xll.SNL.Clients.Office.Excel.Functions.SPG(A231, "RD_LAST_REVIEW_DATE_GLOBAL", "Issuer Credit Rating", "Local Currency LT")</f>
        <v>45432</v>
      </c>
      <c r="R231" s="10">
        <f>_xll.SNL.Clients.Office.Excel.Functions.SPG(A231, "RD_CREDIT_RATING_DATE_GLOBAL", "Issuer Credit Rating", "Local Currency LT|0")</f>
        <v>44448</v>
      </c>
      <c r="S231" s="10">
        <f>_xll.SNL.Clients.Office.Excel.Functions.SPG(A231, "RD_CREDIT_WATCH_OUTLOOK_DATE_GLOBAL", "Issuer Credit Rating", "Local Currency LT|0")</f>
        <v>44448</v>
      </c>
      <c r="T231" s="13" t="str">
        <f>_xll.SNL.Clients.Office.Excel.Functions.SPG(A231, "SP_BUSINESS_DESCRIPTION")</f>
        <v>Cabot Corporation operates as a specialty chemicals and performance materials company. The company operates through two segments, Reinforcement Materials and Performance Chemicals. It offers reinforcing carbons that are used in tires as a rubber reinforcing agent and performance additive, as well as in industrial products, such as hoses, belts, extruded profiles, and molded goods; and engineered elastomer composites solutions. The company also provides specialty carbons for use in inks, coatings, plastics, adhesives, toners, batteries, and displays; conductive additives and fumed alumina used in lead acid and lithium-ion batteries for electric vehicles; fumed silica used in adhesives, sealants, cosmetics, batteries, inks, toners, silicone elastomers, coatings, polishing slurries, and pharmaceuticals; and fumed alumina for use in various products, including inkjet media, lighting, coatings, cosmetics, and polishing slurries. In addition, it offers aerogel, a hydrophobic, silica-based particle to use in various thermal insulation and specialty chemical applications; masterbatch and conductive compound products that are used in automotive, industrial, packaging, infrastructure, agriculture, consumer products, and electronics industries; and inkjet colorants for inkjet printing applications, as well as carbon nanotubes and fumed metal oxides. The company sells its products through distributors and sales representatives in the Americas, Europe, the Middle East, Africa, and the Asia Pacific. Cabot Corporation was founded in 1882 and is headquartered in Boston, Massachusetts.</v>
      </c>
    </row>
    <row r="232" spans="1:20" x14ac:dyDescent="0.3">
      <c r="A232" s="12" t="s">
        <v>1700</v>
      </c>
      <c r="B232" s="10" t="str">
        <f>_xll.SNL.Clients.Office.Excel.Functions.SPG(A232,"SP_IPO_DATE")</f>
        <v/>
      </c>
      <c r="C232" s="5">
        <f>_xll.SNL.Clients.Office.Excel.Functions.SPG(A232, "SP_VOLUME_AVG_WEEKLY_TO_SHARES_OUT", , "1M")</f>
        <v>11.184585077501106</v>
      </c>
      <c r="D232" s="5">
        <f>_xll.SNL.Clients.Office.Excel.Functions.SPG(A232, "SP_VOLUME_AVG_WEEKLY_TO_SHARES_OUT", , "3M")</f>
        <v>8.064006065829874</v>
      </c>
      <c r="E232" s="5">
        <f>_xll.SNL.Clients.Office.Excel.Functions.SPG(A232, "SP_VOLUME_AVG_DAILY_TO_1YR_AVG_DAILY", , "1M")</f>
        <v>290.94</v>
      </c>
      <c r="F232" s="5">
        <f>_xll.SNL.Clients.Office.Excel.Functions.SPG(A232, "SP_VOLUME_AVG_DAILY_TO_1YR_AVG_DAILY", , "3M")</f>
        <v>209.76</v>
      </c>
      <c r="G232" s="9" t="str">
        <f>_xll.SNL.Clients.Office.Excel.Functions.SPG(A232, "IQ_SECTOR")</f>
        <v>Industrials</v>
      </c>
      <c r="H232" s="9" t="str">
        <f>_xll.SNL.Clients.Office.Excel.Functions.SPG(A232, "IQ_INDUSTRY_GROUP")</f>
        <v>Commercial and Professional Services</v>
      </c>
      <c r="I232" s="9" t="str">
        <f>_xll.SNL.Clients.Office.Excel.Functions.SPG(A232, "IQ_INDUSTRY")</f>
        <v>Professional Services</v>
      </c>
      <c r="J232" s="9" t="str">
        <f>_xll.SNL.Clients.Office.Excel.Functions.SPG(A232, "IQ_PRIMARY_INDUSTRY")</f>
        <v>Research and Consulting Services</v>
      </c>
      <c r="K232" s="9" t="str">
        <f>_xll.SNL.Clients.Office.Excel.Functions.SPG(A232, "NAICS_CODE", "Primary")</f>
        <v>54151 - Computer Systems Design and Related Services</v>
      </c>
      <c r="L232" s="9" t="str">
        <f>_xll.SNL.Clients.Office.Excel.Functions.SPG(A232, "SP_TOPICTAG")</f>
        <v>Software Development; Cloud Management; Authentication; Data Protection; Cloud Infrastructure; Cloud Security; Network Security</v>
      </c>
      <c r="M232" s="5">
        <f>_xll.SNL.Clients.Office.Excel.Functions.SPG(A232, "SP_PCT_SHARES_OWNED_ALL_INSTITUTIONS")</f>
        <v>90.58</v>
      </c>
      <c r="N232" s="9" t="str">
        <f>_xll.SNL.Clients.Office.Excel.Functions.SPG(A232, "RD_CREDIT_RATING_GLOBAL", "Issuer Credit Rating", "Local Currency LT|0")</f>
        <v>BB+</v>
      </c>
      <c r="O232" s="9" t="str">
        <f>_xll.SNL.Clients.Office.Excel.Functions.SPG(A232, "RD_CWOL_GLOBAL", "Issuer Credit Rating", "Local Currency LT|0")</f>
        <v>Stable</v>
      </c>
      <c r="P232" s="9" t="str">
        <f>_xll.SNL.Clients.Office.Excel.Functions.SPG(A232, "RD_RATING_ACTION_GLOBAL", "Issuer Credit Rating", "Local Currency LT|0")</f>
        <v>New Rating | CreditWatch/Outlook (10/25/2013)</v>
      </c>
      <c r="Q232" s="10">
        <f>_xll.SNL.Clients.Office.Excel.Functions.SPG(A232, "RD_LAST_REVIEW_DATE_GLOBAL", "Issuer Credit Rating", "Local Currency LT")</f>
        <v>45548</v>
      </c>
      <c r="R232" s="10">
        <f>_xll.SNL.Clients.Office.Excel.Functions.SPG(A232, "RD_CREDIT_RATING_DATE_GLOBAL", "Issuer Credit Rating", "Local Currency LT|0")</f>
        <v>41572</v>
      </c>
      <c r="S232" s="10">
        <f>_xll.SNL.Clients.Office.Excel.Functions.SPG(A232, "RD_CREDIT_WATCH_OUTLOOK_DATE_GLOBAL", "Issuer Credit Rating", "Local Currency LT|0")</f>
        <v>41572</v>
      </c>
      <c r="T232" s="13" t="str">
        <f>_xll.SNL.Clients.Office.Excel.Functions.SPG(A232, "SP_BUSINESS_DESCRIPTION")</f>
        <v>CACI International Inc, through its subsidiaries, engages in the provision of expertise and technology to enterprise and mission customers in support of national security in the intelligence, defense, and federal civilian sectors. The company operates through two segments, Domestic Operations and International Operations. The Domestic Operations segment offers digital solutions by modernizing enterprise and agency-unique applications, enterprise infrastructure, and business processes; C4ISR solutions, including command, control, communications, and computer (C4), as well as intelligence, surveillance, and reconnaissance (ISR) technology and networks; and cyber solutions for cybersecurity, cyberspace, electronic warfare, and signals intelligence operations. This segment also provides space solutions, comprising intelligence fusion, data analytic, and decision support, as well as logistics solutions; engineering services, such as platform integration, modernization and sustainment, system engineering, naval architecture, training and simulation, and logistics engineering; design, implement, protect, and manage secure enterprise IT solutions for federal agencies; and mission support solutions, that include analytic services, as well as scenario-based instruction across the spectrum of intelligence processing, collection, and products. The International Operations segment provides a range of IT services, proprietary data, and software products to the commercial and government customers in the United Kingdom, continental Europe, and internationally. The company was founded in 1962 and is headquartered in Reston, Virginia.</v>
      </c>
    </row>
    <row r="233" spans="1:20" x14ac:dyDescent="0.3">
      <c r="A233" s="12" t="s">
        <v>1132</v>
      </c>
      <c r="B233" s="10">
        <f>_xll.SNL.Clients.Office.Excel.Functions.SPG(A233,"SP_IPO_DATE")</f>
        <v>43138</v>
      </c>
      <c r="C233" s="5">
        <f>_xll.SNL.Clients.Office.Excel.Functions.SPG(A233, "SP_VOLUME_AVG_WEEKLY_TO_SHARES_OUT", , "1M")</f>
        <v>3.3533151128965746</v>
      </c>
      <c r="D233" s="5">
        <f>_xll.SNL.Clients.Office.Excel.Functions.SPG(A233, "SP_VOLUME_AVG_WEEKLY_TO_SHARES_OUT", , "3M")</f>
        <v>4.0445348380453154</v>
      </c>
      <c r="E233" s="5">
        <f>_xll.SNL.Clients.Office.Excel.Functions.SPG(A233, "SP_VOLUME_AVG_DAILY_TO_1YR_AVG_DAILY", , "1M")</f>
        <v>64.209999999999994</v>
      </c>
      <c r="F233" s="5">
        <f>_xll.SNL.Clients.Office.Excel.Functions.SPG(A233, "SP_VOLUME_AVG_DAILY_TO_1YR_AVG_DAILY", , "3M")</f>
        <v>77.45</v>
      </c>
      <c r="G233" s="9" t="str">
        <f>_xll.SNL.Clients.Office.Excel.Functions.SPG(A233, "IQ_SECTOR")</f>
        <v>Energy</v>
      </c>
      <c r="H233" s="9" t="str">
        <f>_xll.SNL.Clients.Office.Excel.Functions.SPG(A233, "IQ_INDUSTRY_GROUP")</f>
        <v>Energy</v>
      </c>
      <c r="I233" s="9" t="str">
        <f>_xll.SNL.Clients.Office.Excel.Functions.SPG(A233, "IQ_INDUSTRY")</f>
        <v>Energy Equipment and Services</v>
      </c>
      <c r="J233" s="9" t="str">
        <f>_xll.SNL.Clients.Office.Excel.Functions.SPG(A233, "IQ_PRIMARY_INDUSTRY")</f>
        <v>Oil and Gas Equipment and Services</v>
      </c>
      <c r="K233" s="9" t="str">
        <f>_xll.SNL.Clients.Office.Excel.Functions.SPG(A233, "NAICS_CODE", "Primary")</f>
        <v>333132 - Oil and Gas Field Machinery and Equipment Manufacturing</v>
      </c>
      <c r="L233" s="9" t="str">
        <f>_xll.SNL.Clients.Office.Excel.Functions.SPG(A233, "SP_TOPICTAG")</f>
        <v>Environmental Consulting; Industrial Automation</v>
      </c>
      <c r="M233" s="5">
        <f>_xll.SNL.Clients.Office.Excel.Functions.SPG(A233, "SP_PCT_SHARES_OWNED_ALL_INSTITUTIONS")</f>
        <v>113.67</v>
      </c>
      <c r="N233" s="9" t="str">
        <f>_xll.SNL.Clients.Office.Excel.Functions.SPG(A233, "RD_CREDIT_RATING_GLOBAL", "Issuer Credit Rating", "Local Currency LT|0")</f>
        <v/>
      </c>
      <c r="O233" s="9" t="str">
        <f>_xll.SNL.Clients.Office.Excel.Functions.SPG(A233, "RD_CWOL_GLOBAL", "Issuer Credit Rating", "Local Currency LT|0")</f>
        <v/>
      </c>
      <c r="P233" s="9" t="str">
        <f>_xll.SNL.Clients.Office.Excel.Functions.SPG(A233, "RD_RATING_ACTION_GLOBAL", "Issuer Credit Rating", "Local Currency LT|0")</f>
        <v/>
      </c>
      <c r="Q233" s="10" t="str">
        <f>_xll.SNL.Clients.Office.Excel.Functions.SPG(A233, "RD_LAST_REVIEW_DATE_GLOBAL", "Issuer Credit Rating", "Local Currency LT")</f>
        <v/>
      </c>
      <c r="R233" s="10" t="str">
        <f>_xll.SNL.Clients.Office.Excel.Functions.SPG(A233, "RD_CREDIT_RATING_DATE_GLOBAL", "Issuer Credit Rating", "Local Currency LT|0")</f>
        <v/>
      </c>
      <c r="S233" s="10" t="str">
        <f>_xll.SNL.Clients.Office.Excel.Functions.SPG(A233, "RD_CREDIT_WATCH_OUTLOOK_DATE_GLOBAL", "Issuer Credit Rating", "Local Currency LT|0")</f>
        <v/>
      </c>
      <c r="T233" s="13" t="str">
        <f>_xll.SNL.Clients.Office.Excel.Functions.SPG(A233, "SP_BUSINESS_DESCRIPTION")</f>
        <v>Cactus, Inc., together with its subsidiaries, designs, manufactures, sells, and leases pressure control and spoolable pipes in the United States, Australia, Canada, the Middle East, and internationally. It operates through two segments, Pressure Control and Spoolable Technologies. The Pressure Control segment designs, manufactures, sells, and rents a range of wellhead and pressure control equipment under the Cactus Wellhead brand name through service centers. Its products are sold and rented primarily for onshore unconventional oil and gas wells for drilling, completion, and production phases of the wells. This segment also provides field services to install, maintain, and handle the equipment. The Spoolable Technologies segment designs, manufactures, and sells spoolable pipes and associated end fittings under the FlexSteel brand name. Its products are primarily used to transport oil, gas, and other liquids. This segment also provides field services and rental items through service centers and pipe yards, as well as offers equipment and services internationally. In addition, the company offers repair and refurbishment services. Cactus, Inc. was founded in 2011 and is headquartered in Houston, Texas.</v>
      </c>
    </row>
    <row r="234" spans="1:20" x14ac:dyDescent="0.3">
      <c r="A234" s="12" t="s">
        <v>1701</v>
      </c>
      <c r="B234" s="10" t="str">
        <f>_xll.SNL.Clients.Office.Excel.Functions.SPG(A234,"SP_IPO_DATE")</f>
        <v/>
      </c>
      <c r="C234" s="5">
        <f>_xll.SNL.Clients.Office.Excel.Functions.SPG(A234, "SP_VOLUME_AVG_WEEKLY_TO_SHARES_OUT", , "1M")</f>
        <v>3.0600268343753032</v>
      </c>
      <c r="D234" s="5">
        <f>_xll.SNL.Clients.Office.Excel.Functions.SPG(A234, "SP_VOLUME_AVG_WEEKLY_TO_SHARES_OUT", , "3M")</f>
        <v>3.0307682998133272</v>
      </c>
      <c r="E234" s="5">
        <f>_xll.SNL.Clients.Office.Excel.Functions.SPG(A234, "SP_VOLUME_AVG_DAILY_TO_1YR_AVG_DAILY", , "1M")</f>
        <v>91.4</v>
      </c>
      <c r="F234" s="5">
        <f>_xll.SNL.Clients.Office.Excel.Functions.SPG(A234, "SP_VOLUME_AVG_DAILY_TO_1YR_AVG_DAILY", , "3M")</f>
        <v>90.52</v>
      </c>
      <c r="G234" s="9" t="str">
        <f>_xll.SNL.Clients.Office.Excel.Functions.SPG(A234, "IQ_SECTOR")</f>
        <v>Financials</v>
      </c>
      <c r="H234" s="9" t="str">
        <f>_xll.SNL.Clients.Office.Excel.Functions.SPG(A234, "IQ_INDUSTRY_GROUP")</f>
        <v>Banks</v>
      </c>
      <c r="I234" s="9" t="str">
        <f>_xll.SNL.Clients.Office.Excel.Functions.SPG(A234, "IQ_INDUSTRY")</f>
        <v>Banks</v>
      </c>
      <c r="J234" s="9" t="str">
        <f>_xll.SNL.Clients.Office.Excel.Functions.SPG(A234, "IQ_PRIMARY_INDUSTRY")</f>
        <v>Regional Banks</v>
      </c>
      <c r="K234" s="9" t="str">
        <f>_xll.SNL.Clients.Office.Excel.Functions.SPG(A234, "NAICS_CODE", "Primary")</f>
        <v>522110 - Commercial Banking</v>
      </c>
      <c r="L234" s="9" t="str">
        <f>_xll.SNL.Clients.Office.Excel.Functions.SPG(A234, "SP_TOPICTAG")</f>
        <v>Consumer Lending</v>
      </c>
      <c r="M234" s="5">
        <f>_xll.SNL.Clients.Office.Excel.Functions.SPG(A234, "SP_PCT_SHARES_OWNED_ALL_INSTITUTIONS")</f>
        <v>85.38</v>
      </c>
      <c r="N234" s="9" t="str">
        <f>_xll.SNL.Clients.Office.Excel.Functions.SPG(A234, "RD_CREDIT_RATING_GLOBAL", "Issuer Credit Rating", "Local Currency LT|0")</f>
        <v>BBB+</v>
      </c>
      <c r="O234" s="9" t="str">
        <f>_xll.SNL.Clients.Office.Excel.Functions.SPG(A234, "RD_CWOL_GLOBAL", "Issuer Credit Rating", "Local Currency LT|0")</f>
        <v>Stable</v>
      </c>
      <c r="P234" s="9" t="str">
        <f>_xll.SNL.Clients.Office.Excel.Functions.SPG(A234, "RD_RATING_ACTION_GLOBAL", "Issuer Credit Rating", "Local Currency LT|0")</f>
        <v>Upgrade | CreditWatch/Outlook (10/25/2022)</v>
      </c>
      <c r="Q234" s="10">
        <f>_xll.SNL.Clients.Office.Excel.Functions.SPG(A234, "RD_LAST_REVIEW_DATE_GLOBAL", "Issuer Credit Rating", "Local Currency LT")</f>
        <v>45496</v>
      </c>
      <c r="R234" s="10">
        <f>_xll.SNL.Clients.Office.Excel.Functions.SPG(A234, "RD_CREDIT_RATING_DATE_GLOBAL", "Issuer Credit Rating", "Local Currency LT|0")</f>
        <v>44859</v>
      </c>
      <c r="S234" s="10">
        <f>_xll.SNL.Clients.Office.Excel.Functions.SPG(A234, "RD_CREDIT_WATCH_OUTLOOK_DATE_GLOBAL", "Issuer Credit Rating", "Local Currency LT|0")</f>
        <v>44859</v>
      </c>
      <c r="T234" s="13" t="str">
        <f>_xll.SNL.Clients.Office.Excel.Functions.SPG(A234, "SP_BUSINESS_DESCRIPTION")</f>
        <v>Cadence Bank provides commercial banking and financial services. Its products and services include consumer banking, consumer loans, mortgages, home equity lines and loans, credit cards, commercial and business banking, treasury management, specialized and asset-based lending, commercial real estate, equipment financing, and correspondent banking services. The company’s products and services also comprise small business administration lending, foreign exchange, wealth management, investment and trust, financial planning, retirement plan management, and personal and business insurance services.  Cadence Bank was founded in 1876 and is headquartered in Tupelo, Mississippi.</v>
      </c>
    </row>
    <row r="235" spans="1:20" x14ac:dyDescent="0.3">
      <c r="A235" s="12" t="s">
        <v>82</v>
      </c>
      <c r="B235" s="10" t="str">
        <f>_xll.SNL.Clients.Office.Excel.Functions.SPG(A235,"SP_IPO_DATE")</f>
        <v/>
      </c>
      <c r="C235" s="5">
        <f>_xll.SNL.Clients.Office.Excel.Functions.SPG(A235, "SP_VOLUME_AVG_WEEKLY_TO_SHARES_OUT", , "1M")</f>
        <v>2.8164328622050974</v>
      </c>
      <c r="D235" s="5">
        <f>_xll.SNL.Clients.Office.Excel.Functions.SPG(A235, "SP_VOLUME_AVG_WEEKLY_TO_SHARES_OUT", , "3M")</f>
        <v>2.7540505622517024</v>
      </c>
      <c r="E235" s="5">
        <f>_xll.SNL.Clients.Office.Excel.Functions.SPG(A235, "SP_VOLUME_AVG_DAILY_TO_1YR_AVG_DAILY", , "1M")</f>
        <v>89.32</v>
      </c>
      <c r="F235" s="5">
        <f>_xll.SNL.Clients.Office.Excel.Functions.SPG(A235, "SP_VOLUME_AVG_DAILY_TO_1YR_AVG_DAILY", , "3M")</f>
        <v>87.35</v>
      </c>
      <c r="G235" s="9" t="str">
        <f>_xll.SNL.Clients.Office.Excel.Functions.SPG(A235, "IQ_SECTOR")</f>
        <v>Information Technology</v>
      </c>
      <c r="H235" s="9" t="str">
        <f>_xll.SNL.Clients.Office.Excel.Functions.SPG(A235, "IQ_INDUSTRY_GROUP")</f>
        <v>Software and Services</v>
      </c>
      <c r="I235" s="9" t="str">
        <f>_xll.SNL.Clients.Office.Excel.Functions.SPG(A235, "IQ_INDUSTRY")</f>
        <v>Software</v>
      </c>
      <c r="J235" s="9" t="str">
        <f>_xll.SNL.Clients.Office.Excel.Functions.SPG(A235, "IQ_PRIMARY_INDUSTRY")</f>
        <v>Application Software</v>
      </c>
      <c r="K235" s="9" t="str">
        <f>_xll.SNL.Clients.Office.Excel.Functions.SPG(A235, "NAICS_CODE", "Primary")</f>
        <v>513210 - Software Publishers</v>
      </c>
      <c r="L235" s="9" t="str">
        <f>_xll.SNL.Clients.Office.Excel.Functions.SPG(A235, "SP_TOPICTAG")</f>
        <v>Software Development; Data Integration; Simulation; Machine Learning; Data Protection; Cloud Infrastructure; Artificial Intelligence</v>
      </c>
      <c r="M235" s="5">
        <f>_xll.SNL.Clients.Office.Excel.Functions.SPG(A235, "SP_PCT_SHARES_OWNED_ALL_INSTITUTIONS")</f>
        <v>87.94</v>
      </c>
      <c r="N235" s="9" t="str">
        <f>_xll.SNL.Clients.Office.Excel.Functions.SPG(A235, "RD_CREDIT_RATING_GLOBAL", "Issuer Credit Rating", "Local Currency LT|0")</f>
        <v>BBB+</v>
      </c>
      <c r="O235" s="9" t="str">
        <f>_xll.SNL.Clients.Office.Excel.Functions.SPG(A235, "RD_CWOL_GLOBAL", "Issuer Credit Rating", "Local Currency LT|0")</f>
        <v>Positive</v>
      </c>
      <c r="P235" s="9" t="str">
        <f>_xll.SNL.Clients.Office.Excel.Functions.SPG(A235, "RD_RATING_ACTION_GLOBAL", "Issuer Credit Rating", "Local Currency LT|0")</f>
        <v>CreditWatch/Outlook (03/15/2024)</v>
      </c>
      <c r="Q235" s="10">
        <f>_xll.SNL.Clients.Office.Excel.Functions.SPG(A235, "RD_LAST_REVIEW_DATE_GLOBAL", "Issuer Credit Rating", "Local Currency LT")</f>
        <v>45372</v>
      </c>
      <c r="R235" s="10">
        <f>_xll.SNL.Clients.Office.Excel.Functions.SPG(A235, "RD_CREDIT_RATING_DATE_GLOBAL", "Issuer Credit Rating", "Local Currency LT|0")</f>
        <v>43963</v>
      </c>
      <c r="S235" s="10">
        <f>_xll.SNL.Clients.Office.Excel.Functions.SPG(A235, "RD_CREDIT_WATCH_OUTLOOK_DATE_GLOBAL", "Issuer Credit Rating", "Local Currency LT|0")</f>
        <v>45366</v>
      </c>
      <c r="T235" s="13" t="str">
        <f>_xll.SNL.Clients.Office.Excel.Functions.SPG(A235, "SP_BUSINESS_DESCRIPTION")</f>
        <v>Cadence Design Systems, Inc. provides software, hardware, services, and reusable integrated circuit (IC) design blocks worldwide. The company offers functional verification services, including emulation and prototyping hardware. Its functional verification offering consists of JasperGold, a formal verification platform; Xcelium, a parallel logic simulation platform; Palladium, an enterprise emulation platform; and Protium, a prototyping platform for chip verification. The company also provides digital IC design and sign off products, including Genus synthesis and Joules RTL power solutions, as well as Modus DFT software solution to reduce systems-on-chip design-for-test time; physical implementation tools, such as place and route, optimization, and multiple patterning preparation; and Innovus implementation system, a physical implementation system. In addition, it offers custom IC design and simulation products to create schematic and physical representations of circuits down to the transistor level for analog, mixed-signal, custom digital, memory, and radio frequency designs; and system design and analysis products to develop printed circuit boards and IC packages, as well as to analyze electromagnetic, electro-thermal, and other multi-physics effects. Further, the company provides intellectual property (IP) products comprising pre-verified and customizable functional blocks to integrate into customer’s ICs; and verification IP with memory models to emulate and model the expected behavior and interaction of standard industry system interface protocols. Additionally, it offers services related to methodology, education, and hosted design solutions, as well as technical support and maintenance services. The company serves consumer, hyperscale computing, 5G communications, mobile, automotive, aerospace and defense, industrial, and life science industries. Cadence Design Systems, Inc. was incorporated in 1987 and is headquartered in San Jose, California.</v>
      </c>
    </row>
    <row r="236" spans="1:20" x14ac:dyDescent="0.3">
      <c r="A236" s="12" t="s">
        <v>83</v>
      </c>
      <c r="B236" s="10" t="str">
        <f>_xll.SNL.Clients.Office.Excel.Functions.SPG(A236,"SP_IPO_DATE")</f>
        <v/>
      </c>
      <c r="C236" s="5">
        <f>_xll.SNL.Clients.Office.Excel.Functions.SPG(A236, "SP_VOLUME_AVG_WEEKLY_TO_SHARES_OUT", , "1M")</f>
        <v>10.337672604768148</v>
      </c>
      <c r="D236" s="5">
        <f>_xll.SNL.Clients.Office.Excel.Functions.SPG(A236, "SP_VOLUME_AVG_WEEKLY_TO_SHARES_OUT", , "3M")</f>
        <v>9.9824889402648687</v>
      </c>
      <c r="E236" s="5">
        <f>_xll.SNL.Clients.Office.Excel.Functions.SPG(A236, "SP_VOLUME_AVG_DAILY_TO_1YR_AVG_DAILY", , "1M")</f>
        <v>102.26</v>
      </c>
      <c r="F236" s="5">
        <f>_xll.SNL.Clients.Office.Excel.Functions.SPG(A236, "SP_VOLUME_AVG_DAILY_TO_1YR_AVG_DAILY", , "3M")</f>
        <v>98.75</v>
      </c>
      <c r="G236" s="9" t="str">
        <f>_xll.SNL.Clients.Office.Excel.Functions.SPG(A236, "IQ_SECTOR")</f>
        <v>Consumer Discretionary</v>
      </c>
      <c r="H236" s="9" t="str">
        <f>_xll.SNL.Clients.Office.Excel.Functions.SPG(A236, "IQ_INDUSTRY_GROUP")</f>
        <v>Consumer Services</v>
      </c>
      <c r="I236" s="9" t="str">
        <f>_xll.SNL.Clients.Office.Excel.Functions.SPG(A236, "IQ_INDUSTRY")</f>
        <v>Hotels, Restaurants and Leisure</v>
      </c>
      <c r="J236" s="9" t="str">
        <f>_xll.SNL.Clients.Office.Excel.Functions.SPG(A236, "IQ_PRIMARY_INDUSTRY")</f>
        <v>Casinos and Gaming</v>
      </c>
      <c r="K236" s="9" t="str">
        <f>_xll.SNL.Clients.Office.Excel.Functions.SPG(A236, "NAICS_CODE", "Primary")</f>
        <v>721120 - Casino Hotels</v>
      </c>
      <c r="L236" s="9" t="str">
        <f>_xll.SNL.Clients.Office.Excel.Functions.SPG(A236, "SP_TOPICTAG")</f>
        <v>Entertainment Systems</v>
      </c>
      <c r="M236" s="5">
        <f>_xll.SNL.Clients.Office.Excel.Functions.SPG(A236, "SP_PCT_SHARES_OWNED_ALL_INSTITUTIONS")</f>
        <v>103.74</v>
      </c>
      <c r="N236" s="9" t="str">
        <f>_xll.SNL.Clients.Office.Excel.Functions.SPG(A236, "RD_CREDIT_RATING_GLOBAL", "Issuer Credit Rating", "Local Currency LT|0")</f>
        <v>B+</v>
      </c>
      <c r="O236" s="9" t="str">
        <f>_xll.SNL.Clients.Office.Excel.Functions.SPG(A236, "RD_CWOL_GLOBAL", "Issuer Credit Rating", "Local Currency LT|0")</f>
        <v>Stable</v>
      </c>
      <c r="P236" s="9" t="str">
        <f>_xll.SNL.Clients.Office.Excel.Functions.SPG(A236, "RD_RATING_ACTION_GLOBAL", "Issuer Credit Rating", "Local Currency LT|0")</f>
        <v>CreditWatch/Outlook (11/01/2024)</v>
      </c>
      <c r="Q236" s="10">
        <f>_xll.SNL.Clients.Office.Excel.Functions.SPG(A236, "RD_LAST_REVIEW_DATE_GLOBAL", "Issuer Credit Rating", "Local Currency LT")</f>
        <v>45597</v>
      </c>
      <c r="R236" s="10">
        <f>_xll.SNL.Clients.Office.Excel.Functions.SPG(A236, "RD_CREDIT_RATING_DATE_GLOBAL", "Issuer Credit Rating", "Local Currency LT|0")</f>
        <v>44994</v>
      </c>
      <c r="S236" s="10">
        <f>_xll.SNL.Clients.Office.Excel.Functions.SPG(A236, "RD_CREDIT_WATCH_OUTLOOK_DATE_GLOBAL", "Issuer Credit Rating", "Local Currency LT|0")</f>
        <v>45597</v>
      </c>
      <c r="T236" s="13" t="str">
        <f>_xll.SNL.Clients.Office.Excel.Functions.SPG(A236, "SP_BUSINESS_DESCRIPTION")</f>
        <v>Caesars Entertainment, Inc. operates as a gaming and hospitality company. The company owns, leases, or manages domestic properties in 18 states with slot machines, video lottery terminals and e-tables, and hotel rooms, as well as table games, including poker. It also operates and conducts retail and online sports wagering across 31 jurisdictions in North America and operates iGaming in five jurisdictions in North America; sports betting from our retail and online sportsbooks; and other games, such as keno. In addition, the company operates dining venues, bars, nightclubs, lounges, hotels, and entertainment venues; and provides staffing and management services. Caesars Entertainment, Inc. was founded in 1937 and is based in Reno, Nevada.</v>
      </c>
    </row>
    <row r="237" spans="1:20" x14ac:dyDescent="0.3">
      <c r="A237" s="12" t="s">
        <v>1133</v>
      </c>
      <c r="B237" s="10">
        <f>_xll.SNL.Clients.Office.Excel.Functions.SPG(A237,"SP_IPO_DATE")</f>
        <v>35410</v>
      </c>
      <c r="C237" s="5">
        <f>_xll.SNL.Clients.Office.Excel.Functions.SPG(A237, "SP_VOLUME_AVG_WEEKLY_TO_SHARES_OUT", , "1M")</f>
        <v>9.840338222716829</v>
      </c>
      <c r="D237" s="5">
        <f>_xll.SNL.Clients.Office.Excel.Functions.SPG(A237, "SP_VOLUME_AVG_WEEKLY_TO_SHARES_OUT", , "3M")</f>
        <v>8.0043015583184367</v>
      </c>
      <c r="E237" s="5">
        <f>_xll.SNL.Clients.Office.Excel.Functions.SPG(A237, "SP_VOLUME_AVG_DAILY_TO_1YR_AVG_DAILY", , "1M")</f>
        <v>138.08000000000001</v>
      </c>
      <c r="F237" s="5">
        <f>_xll.SNL.Clients.Office.Excel.Functions.SPG(A237, "SP_VOLUME_AVG_DAILY_TO_1YR_AVG_DAILY", , "3M")</f>
        <v>112.32</v>
      </c>
      <c r="G237" s="9" t="str">
        <f>_xll.SNL.Clients.Office.Excel.Functions.SPG(A237, "IQ_SECTOR")</f>
        <v>Consumer Staples</v>
      </c>
      <c r="H237" s="9" t="str">
        <f>_xll.SNL.Clients.Office.Excel.Functions.SPG(A237, "IQ_INDUSTRY_GROUP")</f>
        <v>Food, Beverage and Tobacco</v>
      </c>
      <c r="I237" s="9" t="str">
        <f>_xll.SNL.Clients.Office.Excel.Functions.SPG(A237, "IQ_INDUSTRY")</f>
        <v>Food Products</v>
      </c>
      <c r="J237" s="9" t="str">
        <f>_xll.SNL.Clients.Office.Excel.Functions.SPG(A237, "IQ_PRIMARY_INDUSTRY")</f>
        <v>Packaged Foods and Meats</v>
      </c>
      <c r="K237" s="9" t="str">
        <f>_xll.SNL.Clients.Office.Excel.Functions.SPG(A237, "NAICS_CODE", "Primary")</f>
        <v>112310 - Chicken Egg Production</v>
      </c>
      <c r="L237" s="9" t="str">
        <f>_xll.SNL.Clients.Office.Excel.Functions.SPG(A237, "SP_TOPICTAG")</f>
        <v>Animal Feed; Farming; Horticulture; Livestock; Organic</v>
      </c>
      <c r="M237" s="5">
        <f>_xll.SNL.Clients.Office.Excel.Functions.SPG(A237, "SP_PCT_SHARES_OWNED_ALL_INSTITUTIONS")</f>
        <v>81.510000000000005</v>
      </c>
      <c r="N237" s="9" t="str">
        <f>_xll.SNL.Clients.Office.Excel.Functions.SPG(A237, "RD_CREDIT_RATING_GLOBAL", "Issuer Credit Rating", "Local Currency LT|0")</f>
        <v/>
      </c>
      <c r="O237" s="9" t="str">
        <f>_xll.SNL.Clients.Office.Excel.Functions.SPG(A237, "RD_CWOL_GLOBAL", "Issuer Credit Rating", "Local Currency LT|0")</f>
        <v/>
      </c>
      <c r="P237" s="9" t="str">
        <f>_xll.SNL.Clients.Office.Excel.Functions.SPG(A237, "RD_RATING_ACTION_GLOBAL", "Issuer Credit Rating", "Local Currency LT|0")</f>
        <v/>
      </c>
      <c r="Q237" s="10" t="str">
        <f>_xll.SNL.Clients.Office.Excel.Functions.SPG(A237, "RD_LAST_REVIEW_DATE_GLOBAL", "Issuer Credit Rating", "Local Currency LT")</f>
        <v/>
      </c>
      <c r="R237" s="10" t="str">
        <f>_xll.SNL.Clients.Office.Excel.Functions.SPG(A237, "RD_CREDIT_RATING_DATE_GLOBAL", "Issuer Credit Rating", "Local Currency LT|0")</f>
        <v/>
      </c>
      <c r="S237" s="10" t="str">
        <f>_xll.SNL.Clients.Office.Excel.Functions.SPG(A237, "RD_CREDIT_WATCH_OUTLOOK_DATE_GLOBAL", "Issuer Credit Rating", "Local Currency LT|0")</f>
        <v/>
      </c>
      <c r="T237" s="13" t="str">
        <f>_xll.SNL.Clients.Office.Excel.Functions.SPG(A237, "SP_BUSINESS_DESCRIPTION")</f>
        <v>Cal-Maine Foods, Inc., together with its subsidiaries, engages in the production, grading, packaging, marketing, and distribution of shell eggs and egg products. The company offers specialty eggs, such as nutritionally enhanced, cage free, organic, free-range, pasture-raised, and brown eggs, as well as conventional eggs under the Egg-Land’s Best, Land O’ Lakes, Farmhouse Eggs, Sunups, Sunny Meadow, and 4-Grain brand names. It sells its products to various customers, including national and regional grocery store chains, club stores, independent supermarkets, foodservice distributors, and egg product consumers primarily in the southwestern, southeastern, mid-western, northeastern, and mid-Atlantic regions of the United States. The company was founded in 1957 and is headquartered in Ridgeland, Mississippi.</v>
      </c>
    </row>
    <row r="238" spans="1:20" x14ac:dyDescent="0.3">
      <c r="A238" s="12" t="s">
        <v>1134</v>
      </c>
      <c r="B238" s="10" t="str">
        <f>_xll.SNL.Clients.Office.Excel.Functions.SPG(A238,"SP_IPO_DATE")</f>
        <v/>
      </c>
      <c r="C238" s="5">
        <f>_xll.SNL.Clients.Office.Excel.Functions.SPG(A238, "SP_VOLUME_AVG_WEEKLY_TO_SHARES_OUT", , "1M")</f>
        <v>9.8904417462551208</v>
      </c>
      <c r="D238" s="5">
        <f>_xll.SNL.Clients.Office.Excel.Functions.SPG(A238, "SP_VOLUME_AVG_WEEKLY_TO_SHARES_OUT", , "3M")</f>
        <v>10.738613842288876</v>
      </c>
      <c r="E238" s="5">
        <f>_xll.SNL.Clients.Office.Excel.Functions.SPG(A238, "SP_VOLUME_AVG_DAILY_TO_1YR_AVG_DAILY", , "1M")</f>
        <v>108.79</v>
      </c>
      <c r="F238" s="5">
        <f>_xll.SNL.Clients.Office.Excel.Functions.SPG(A238, "SP_VOLUME_AVG_DAILY_TO_1YR_AVG_DAILY", , "3M")</f>
        <v>118.12</v>
      </c>
      <c r="G238" s="9" t="str">
        <f>_xll.SNL.Clients.Office.Excel.Functions.SPG(A238, "IQ_SECTOR")</f>
        <v>Consumer Discretionary</v>
      </c>
      <c r="H238" s="9" t="str">
        <f>_xll.SNL.Clients.Office.Excel.Functions.SPG(A238, "IQ_INDUSTRY_GROUP")</f>
        <v>Consumer Discretionary Distribution and Retail</v>
      </c>
      <c r="I238" s="9" t="str">
        <f>_xll.SNL.Clients.Office.Excel.Functions.SPG(A238, "IQ_INDUSTRY")</f>
        <v>Specialty Retail</v>
      </c>
      <c r="J238" s="9" t="str">
        <f>_xll.SNL.Clients.Office.Excel.Functions.SPG(A238, "IQ_PRIMARY_INDUSTRY")</f>
        <v>Apparel Retail</v>
      </c>
      <c r="K238" s="9" t="str">
        <f>_xll.SNL.Clients.Office.Excel.Functions.SPG(A238, "NAICS_CODE", "Primary")</f>
        <v>458210 - Shoe Retailers</v>
      </c>
      <c r="L238" s="9" t="str">
        <f>_xll.SNL.Clients.Office.Excel.Functions.SPG(A238, "SP_TOPICTAG")</f>
        <v>Lifestyle; Social Media Advertising; Social Media Marketing; Brand Marketing; Smart Clothing</v>
      </c>
      <c r="M238" s="5">
        <f>_xll.SNL.Clients.Office.Excel.Functions.SPG(A238, "SP_PCT_SHARES_OWNED_ALL_INSTITUTIONS")</f>
        <v>94.18</v>
      </c>
      <c r="N238" s="9" t="str">
        <f>_xll.SNL.Clients.Office.Excel.Functions.SPG(A238, "RD_CREDIT_RATING_GLOBAL", "Issuer Credit Rating", "Local Currency LT|0")</f>
        <v>BB</v>
      </c>
      <c r="O238" s="9" t="str">
        <f>_xll.SNL.Clients.Office.Excel.Functions.SPG(A238, "RD_CWOL_GLOBAL", "Issuer Credit Rating", "Local Currency LT|0")</f>
        <v>Stable</v>
      </c>
      <c r="P238" s="9" t="str">
        <f>_xll.SNL.Clients.Office.Excel.Functions.SPG(A238, "RD_RATING_ACTION_GLOBAL", "Issuer Credit Rating", "Local Currency LT|0")</f>
        <v>Upgrade | CreditWatch/Outlook (04/18/2024)</v>
      </c>
      <c r="Q238" s="10">
        <f>_xll.SNL.Clients.Office.Excel.Functions.SPG(A238, "RD_LAST_REVIEW_DATE_GLOBAL", "Issuer Credit Rating", "Local Currency LT")</f>
        <v>45419</v>
      </c>
      <c r="R238" s="10">
        <f>_xll.SNL.Clients.Office.Excel.Functions.SPG(A238, "RD_CREDIT_RATING_DATE_GLOBAL", "Issuer Credit Rating", "Local Currency LT|0")</f>
        <v>45400</v>
      </c>
      <c r="S238" s="10">
        <f>_xll.SNL.Clients.Office.Excel.Functions.SPG(A238, "RD_CREDIT_WATCH_OUTLOOK_DATE_GLOBAL", "Issuer Credit Rating", "Local Currency LT|0")</f>
        <v>45400</v>
      </c>
      <c r="T238" s="13" t="str">
        <f>_xll.SNL.Clients.Office.Excel.Functions.SPG(A238, "SP_BUSINESS_DESCRIPTION")</f>
        <v>Caleres, Inc. engages in the retail and wholesale of footwear business in the United States, Canada, East Asia, and internationally. It operates through Famous Footwear and Brand Portfolio segments. The company offers licensed, branded, and private-label athletic, casual, and dress footwear products. The company provides brand name athletic, casual, and dress shoes, including Nike, Skechers, adidas, Vans, Crocs, Converse, Puma, Birkenstock, New Balance, Under Armour, Dr. Martens, Asics, Timberland, Bearpaw, Skechers, HeyDude, Franco Sarto, Rykä, Vince, Bzees, Veronica Beard, and Zodiac brands, as well as company-owned and licensed brands, such as LifeStride, Dr. Scholl’s Shoes, Blowfish Malibu, and Naturalizer. The company also operates naturalizer.com, naturalizer.ca, vionicshoes.com, samedelman.com, samedelman.co.uk, allenedmonds.com, allenedmonds.ca, drschollsshoes.com, lifestride.com, francosarto.com, ryka.com, bzees.com, and zodiacshoes.com, as well as Vince.com, blowfishshoes.com, and veronicabeard.com websites. In addition, it designs, sources, manufactures, and markets footwear to retail stores, such as online retailers, national chains, department stores, mass merchandisers, and independent retailers. Further, the company wholesales men’s footwear, apparel, leather goods, and accessories under the Allen Edmonds brand; footwear for women under LifeStride brand; Italian footwear Franco Sarto brand; athletic footwear for women under the Rykä brand; women's shoe collection under the Vince brand; women’s footwear under the Bzees brand; and women’s footwear collection under Veronica Beard brand. The company was formerly known as Brown Shoe Company, Inc. and changed its name to Caleres, Inc. in May 2015. Caleres, Inc. was founded in 1878 and is headquartered in Saint Louis, Missouri.</v>
      </c>
    </row>
    <row r="239" spans="1:20" x14ac:dyDescent="0.3">
      <c r="A239" s="12" t="s">
        <v>1135</v>
      </c>
      <c r="B239" s="10" t="str">
        <f>_xll.SNL.Clients.Office.Excel.Functions.SPG(A239,"SP_IPO_DATE")</f>
        <v/>
      </c>
      <c r="C239" s="5">
        <f>_xll.SNL.Clients.Office.Excel.Functions.SPG(A239, "SP_VOLUME_AVG_WEEKLY_TO_SHARES_OUT", , "1M")</f>
        <v>3.4710556929866563</v>
      </c>
      <c r="D239" s="5">
        <f>_xll.SNL.Clients.Office.Excel.Functions.SPG(A239, "SP_VOLUME_AVG_WEEKLY_TO_SHARES_OUT", , "3M")</f>
        <v>3.7240439756969472</v>
      </c>
      <c r="E239" s="5">
        <f>_xll.SNL.Clients.Office.Excel.Functions.SPG(A239, "SP_VOLUME_AVG_DAILY_TO_1YR_AVG_DAILY", , "1M")</f>
        <v>76</v>
      </c>
      <c r="F239" s="5">
        <f>_xll.SNL.Clients.Office.Excel.Functions.SPG(A239, "SP_VOLUME_AVG_DAILY_TO_1YR_AVG_DAILY", , "3M")</f>
        <v>81.540000000000006</v>
      </c>
      <c r="G239" s="9" t="str">
        <f>_xll.SNL.Clients.Office.Excel.Functions.SPG(A239, "IQ_SECTOR")</f>
        <v>Energy</v>
      </c>
      <c r="H239" s="9" t="str">
        <f>_xll.SNL.Clients.Office.Excel.Functions.SPG(A239, "IQ_INDUSTRY_GROUP")</f>
        <v>Energy</v>
      </c>
      <c r="I239" s="9" t="str">
        <f>_xll.SNL.Clients.Office.Excel.Functions.SPG(A239, "IQ_INDUSTRY")</f>
        <v>Oil, Gas and Consumable Fuels</v>
      </c>
      <c r="J239" s="9" t="str">
        <f>_xll.SNL.Clients.Office.Excel.Functions.SPG(A239, "IQ_PRIMARY_INDUSTRY")</f>
        <v>Oil and Gas Exploration and Production</v>
      </c>
      <c r="K239" s="9" t="str">
        <f>_xll.SNL.Clients.Office.Excel.Functions.SPG(A239, "NAICS_CODE", "Primary")</f>
        <v>2111 - Oil and Gas Extraction</v>
      </c>
      <c r="L239" s="9" t="str">
        <f>_xll.SNL.Clients.Office.Excel.Functions.SPG(A239, "SP_TOPICTAG")</f>
        <v>Environmental Consulting; ClimateTech</v>
      </c>
      <c r="M239" s="5">
        <f>_xll.SNL.Clients.Office.Excel.Functions.SPG(A239, "SP_PCT_SHARES_OWNED_ALL_INSTITUTIONS")</f>
        <v>103.16</v>
      </c>
      <c r="N239" s="9" t="str">
        <f>_xll.SNL.Clients.Office.Excel.Functions.SPG(A239, "RD_CREDIT_RATING_GLOBAL", "Issuer Credit Rating", "Local Currency LT|0")</f>
        <v>B+</v>
      </c>
      <c r="O239" s="9" t="str">
        <f>_xll.SNL.Clients.Office.Excel.Functions.SPG(A239, "RD_CWOL_GLOBAL", "Issuer Credit Rating", "Local Currency LT|0")</f>
        <v>Stable</v>
      </c>
      <c r="P239" s="9" t="str">
        <f>_xll.SNL.Clients.Office.Excel.Functions.SPG(A239, "RD_RATING_ACTION_GLOBAL", "Issuer Credit Rating", "Local Currency LT|0")</f>
        <v>Upgrade | CreditWatch/Outlook (10/20/2021)</v>
      </c>
      <c r="Q239" s="10">
        <f>_xll.SNL.Clients.Office.Excel.Functions.SPG(A239, "RD_LAST_REVIEW_DATE_GLOBAL", "Issuer Credit Rating", "Local Currency LT")</f>
        <v>45533</v>
      </c>
      <c r="R239" s="10">
        <f>_xll.SNL.Clients.Office.Excel.Functions.SPG(A239, "RD_CREDIT_RATING_DATE_GLOBAL", "Issuer Credit Rating", "Local Currency LT|0")</f>
        <v>44489</v>
      </c>
      <c r="S239" s="10">
        <f>_xll.SNL.Clients.Office.Excel.Functions.SPG(A239, "RD_CREDIT_WATCH_OUTLOOK_DATE_GLOBAL", "Issuer Credit Rating", "Local Currency LT|0")</f>
        <v>44489</v>
      </c>
      <c r="T239" s="13" t="str">
        <f>_xll.SNL.Clients.Office.Excel.Functions.SPG(A239, "SP_BUSINESS_DESCRIPTION")</f>
        <v>California Resources Corporation operates as an independent oil and natural gas exploration and production, and carbon management company in the United States. The company explores, produces, and markets crude oil, natural gas, and natural gas liquids for marketers, California refineries, and other purchasers that have access to transportation and storage facilities. It also engages in the generation and sale of electricity to the wholesale power market and utility sector; and developing various carbon capture and storage projects in California. The company was incorporated in 2014 and is based in Long Beach, California.</v>
      </c>
    </row>
    <row r="240" spans="1:20" x14ac:dyDescent="0.3">
      <c r="A240" s="12" t="s">
        <v>1136</v>
      </c>
      <c r="B240" s="10" t="str">
        <f>_xll.SNL.Clients.Office.Excel.Functions.SPG(A240,"SP_IPO_DATE")</f>
        <v/>
      </c>
      <c r="C240" s="5">
        <f>_xll.SNL.Clients.Office.Excel.Functions.SPG(A240, "SP_VOLUME_AVG_WEEKLY_TO_SHARES_OUT", , "1M")</f>
        <v>3.2158627511353655</v>
      </c>
      <c r="D240" s="5">
        <f>_xll.SNL.Clients.Office.Excel.Functions.SPG(A240, "SP_VOLUME_AVG_WEEKLY_TO_SHARES_OUT", , "3M")</f>
        <v>2.9192300038664309</v>
      </c>
      <c r="E240" s="5">
        <f>_xll.SNL.Clients.Office.Excel.Functions.SPG(A240, "SP_VOLUME_AVG_DAILY_TO_1YR_AVG_DAILY", , "1M")</f>
        <v>115.81</v>
      </c>
      <c r="F240" s="5">
        <f>_xll.SNL.Clients.Office.Excel.Functions.SPG(A240, "SP_VOLUME_AVG_DAILY_TO_1YR_AVG_DAILY", , "3M")</f>
        <v>105.12</v>
      </c>
      <c r="G240" s="9" t="str">
        <f>_xll.SNL.Clients.Office.Excel.Functions.SPG(A240, "IQ_SECTOR")</f>
        <v>Utilities</v>
      </c>
      <c r="H240" s="9" t="str">
        <f>_xll.SNL.Clients.Office.Excel.Functions.SPG(A240, "IQ_INDUSTRY_GROUP")</f>
        <v>Utilities</v>
      </c>
      <c r="I240" s="9" t="str">
        <f>_xll.SNL.Clients.Office.Excel.Functions.SPG(A240, "IQ_INDUSTRY")</f>
        <v>Water Utilities</v>
      </c>
      <c r="J240" s="9" t="str">
        <f>_xll.SNL.Clients.Office.Excel.Functions.SPG(A240, "IQ_PRIMARY_INDUSTRY")</f>
        <v>Water Utilities</v>
      </c>
      <c r="K240" s="9" t="str">
        <f>_xll.SNL.Clients.Office.Excel.Functions.SPG(A240, "NAICS_CODE", "Primary")</f>
        <v>22131 - Water Supply and Irrigation Systems</v>
      </c>
      <c r="L240" s="9" t="str">
        <f>_xll.SNL.Clients.Office.Excel.Functions.SPG(A240, "SP_TOPICTAG")</f>
        <v>Environmental Consulting; Environmental Engineering; Water Purification; CleanTech</v>
      </c>
      <c r="M240" s="5">
        <f>_xll.SNL.Clients.Office.Excel.Functions.SPG(A240, "SP_PCT_SHARES_OWNED_ALL_INSTITUTIONS")</f>
        <v>85.09</v>
      </c>
      <c r="N240" s="9" t="str">
        <f>_xll.SNL.Clients.Office.Excel.Functions.SPG(A240, "RD_CREDIT_RATING_GLOBAL", "Issuer Credit Rating", "Local Currency LT|0")</f>
        <v/>
      </c>
      <c r="O240" s="9" t="str">
        <f>_xll.SNL.Clients.Office.Excel.Functions.SPG(A240, "RD_CWOL_GLOBAL", "Issuer Credit Rating", "Local Currency LT|0")</f>
        <v/>
      </c>
      <c r="P240" s="9" t="str">
        <f>_xll.SNL.Clients.Office.Excel.Functions.SPG(A240, "RD_RATING_ACTION_GLOBAL", "Issuer Credit Rating", "Local Currency LT|0")</f>
        <v/>
      </c>
      <c r="Q240" s="10" t="str">
        <f>_xll.SNL.Clients.Office.Excel.Functions.SPG(A240, "RD_LAST_REVIEW_DATE_GLOBAL", "Issuer Credit Rating", "Local Currency LT")</f>
        <v/>
      </c>
      <c r="R240" s="10" t="str">
        <f>_xll.SNL.Clients.Office.Excel.Functions.SPG(A240, "RD_CREDIT_RATING_DATE_GLOBAL", "Issuer Credit Rating", "Local Currency LT|0")</f>
        <v/>
      </c>
      <c r="S240" s="10" t="str">
        <f>_xll.SNL.Clients.Office.Excel.Functions.SPG(A240, "RD_CREDIT_WATCH_OUTLOOK_DATE_GLOBAL", "Issuer Credit Rating", "Local Currency LT|0")</f>
        <v/>
      </c>
      <c r="T240" s="13" t="str">
        <f>_xll.SNL.Clients.Office.Excel.Functions.SPG(A240, "SP_BUSINESS_DESCRIPTION")</f>
        <v>California Water Service Group, through its subsidiaries, provides water utility and other related services in California, Washington, New Mexico, Hawaii, and Texas. The company is involved in the production, purchase, storage, treatment, testing, distribution, and sale of water for domestic, industrial, public, and irrigation uses, as well as for fire protection services. It offers its services to approximately 497,700 customer connections in 100 California communities; approximately 6,500 water and wastewater customer connections on the islands of Maui, Oahu, and Hawaii; approximately 38,000 customer connections in the Tacoma, Olympia, Graham, Spanaway, Puyallup, Rainier, Yelm, and Gig Harbor areas; and approximately 11,400 water and wastewater customer connections in Rio Communities, Rio Del Oro, Meadow Lake, Indian Hills, Squaw Valley, Elephant Butte, Morningstar, Sandia Knolls, Juan Tomas, and Cypress Gardens systems. The company also engages in the provision of non-regulated water-related services, including operating of municipally owned water systems, privately owned water, and recycled water distribution systems; water system operation, meter reading, and billing services to private companies and municipalities; leasing of communication antenna sites on its properties; and billing of optional third-party insurance programs to its residential customers. In addition, it provides lab, wastewater collection, and treatment services. California Water Service Group was founded in 1926 and is headquartered in San Jose, California.</v>
      </c>
    </row>
    <row r="241" spans="1:20" x14ac:dyDescent="0.3">
      <c r="A241" s="12" t="s">
        <v>1137</v>
      </c>
      <c r="B241" s="10">
        <f>_xll.SNL.Clients.Office.Excel.Functions.SPG(A241,"SP_IPO_DATE")</f>
        <v>40261</v>
      </c>
      <c r="C241" s="5">
        <f>_xll.SNL.Clients.Office.Excel.Functions.SPG(A241, "SP_VOLUME_AVG_WEEKLY_TO_SHARES_OUT", , "1M")</f>
        <v>5.2346297266296347</v>
      </c>
      <c r="D241" s="5">
        <f>_xll.SNL.Clients.Office.Excel.Functions.SPG(A241, "SP_VOLUME_AVG_WEEKLY_TO_SHARES_OUT", , "3M")</f>
        <v>5.5295577720601568</v>
      </c>
      <c r="E241" s="5">
        <f>_xll.SNL.Clients.Office.Excel.Functions.SPG(A241, "SP_VOLUME_AVG_DAILY_TO_1YR_AVG_DAILY", , "1M")</f>
        <v>97.42</v>
      </c>
      <c r="F241" s="5">
        <f>_xll.SNL.Clients.Office.Excel.Functions.SPG(A241, "SP_VOLUME_AVG_DAILY_TO_1YR_AVG_DAILY", , "3M")</f>
        <v>102.91</v>
      </c>
      <c r="G241" s="9" t="str">
        <f>_xll.SNL.Clients.Office.Excel.Functions.SPG(A241, "IQ_SECTOR")</f>
        <v>Information Technology</v>
      </c>
      <c r="H241" s="9" t="str">
        <f>_xll.SNL.Clients.Office.Excel.Functions.SPG(A241, "IQ_INDUSTRY_GROUP")</f>
        <v>Technology Hardware and Equipment</v>
      </c>
      <c r="I241" s="9" t="str">
        <f>_xll.SNL.Clients.Office.Excel.Functions.SPG(A241, "IQ_INDUSTRY")</f>
        <v>Communications Equipment</v>
      </c>
      <c r="J241" s="9" t="str">
        <f>_xll.SNL.Clients.Office.Excel.Functions.SPG(A241, "IQ_PRIMARY_INDUSTRY")</f>
        <v>Communications Equipment</v>
      </c>
      <c r="K241" s="9" t="str">
        <f>_xll.SNL.Clients.Office.Excel.Functions.SPG(A241, "NAICS_CODE", "Primary")</f>
        <v>3342 - Communications Equipment Manufacturing</v>
      </c>
      <c r="L241" s="9" t="str">
        <f>_xll.SNL.Clients.Office.Excel.Functions.SPG(A241, "SP_TOPICTAG")</f>
        <v>Cloud Management; Data Integration; Predictive Analytics; Cloud Infrastructure; Cloud Security; Cloud Storage; Network Security</v>
      </c>
      <c r="M241" s="5">
        <f>_xll.SNL.Clients.Office.Excel.Functions.SPG(A241, "SP_PCT_SHARES_OWNED_ALL_INSTITUTIONS")</f>
        <v>87.55</v>
      </c>
      <c r="N241" s="9" t="str">
        <f>_xll.SNL.Clients.Office.Excel.Functions.SPG(A241, "RD_CREDIT_RATING_GLOBAL", "Issuer Credit Rating", "Local Currency LT|0")</f>
        <v/>
      </c>
      <c r="O241" s="9" t="str">
        <f>_xll.SNL.Clients.Office.Excel.Functions.SPG(A241, "RD_CWOL_GLOBAL", "Issuer Credit Rating", "Local Currency LT|0")</f>
        <v/>
      </c>
      <c r="P241" s="9" t="str">
        <f>_xll.SNL.Clients.Office.Excel.Functions.SPG(A241, "RD_RATING_ACTION_GLOBAL", "Issuer Credit Rating", "Local Currency LT|0")</f>
        <v/>
      </c>
      <c r="Q241" s="10" t="str">
        <f>_xll.SNL.Clients.Office.Excel.Functions.SPG(A241, "RD_LAST_REVIEW_DATE_GLOBAL", "Issuer Credit Rating", "Local Currency LT")</f>
        <v/>
      </c>
      <c r="R241" s="10" t="str">
        <f>_xll.SNL.Clients.Office.Excel.Functions.SPG(A241, "RD_CREDIT_RATING_DATE_GLOBAL", "Issuer Credit Rating", "Local Currency LT|0")</f>
        <v/>
      </c>
      <c r="S241" s="10" t="str">
        <f>_xll.SNL.Clients.Office.Excel.Functions.SPG(A241, "RD_CREDIT_WATCH_OUTLOOK_DATE_GLOBAL", "Issuer Credit Rating", "Local Currency LT|0")</f>
        <v/>
      </c>
      <c r="T241" s="13" t="str">
        <f>_xll.SNL.Clients.Office.Excel.Functions.SPG(A241, "SP_BUSINESS_DESCRIPTION")</f>
        <v>Calix, Inc., together with its subsidiaries, engages in the provision of cloud and software platforms, and systems and services in the United States, rest of Americas, Europe, the Middle East, Africa, and the Asia Pacific. Its cloud and software platforms, and systems and services enable broadband service providers (BSPs) to provide a range of services. The company provides Calix Cloud platform, a role-based analytics platform comprising Calix Engagement Cloud, Calix Service Cloud, and Calix Operations Cloud, which are configurable to display role-based insights and enable BSPs to anticipate and target new revenue-generating services and applications through mobile application, such as CommandIQ for residents and CommandWorx for businesses; Calix Intelligent Access EDGE, an access network solution for automated and intelligent networks; and Calix Revenue EDGE, a premises solution for subscriber managed services. It also offers SmartLife managed services, including SmartHome managed services and applications to enhance, operate and secure the connected experience of subscribers in their home; SmartTown managed services that reimagine community Wi-Fi as a ubiquitous, secure, and managed experience across a BSP’s footprint; and SmartBiz managed services that address the business networking and productivity needs of business owners with an all-in-one managed service. In addition, the company provides Wi-Fi systems under GigaSpire and GigaPro brands to be ready for deployment as a complete subscriber experience solution for BSP’s residential and business subscribers. It offers its products through its direct sales force and resellers. The company was incorporated in 1999 and is headquartered in San Jose, California.</v>
      </c>
    </row>
    <row r="242" spans="1:20" x14ac:dyDescent="0.3">
      <c r="A242" s="12" t="s">
        <v>84</v>
      </c>
      <c r="B242" s="10">
        <f>_xll.SNL.Clients.Office.Excel.Functions.SPG(A242,"SP_IPO_DATE")</f>
        <v>34172</v>
      </c>
      <c r="C242" s="5">
        <f>_xll.SNL.Clients.Office.Excel.Functions.SPG(A242, "SP_VOLUME_AVG_WEEKLY_TO_SHARES_OUT", , "1M")</f>
        <v>4.2349765363736722</v>
      </c>
      <c r="D242" s="5">
        <f>_xll.SNL.Clients.Office.Excel.Functions.SPG(A242, "SP_VOLUME_AVG_WEEKLY_TO_SHARES_OUT", , "3M")</f>
        <v>3.6138081815199987</v>
      </c>
      <c r="E242" s="5">
        <f>_xll.SNL.Clients.Office.Excel.Functions.SPG(A242, "SP_VOLUME_AVG_DAILY_TO_1YR_AVG_DAILY", , "1M")</f>
        <v>99.06</v>
      </c>
      <c r="F242" s="5">
        <f>_xll.SNL.Clients.Office.Excel.Functions.SPG(A242, "SP_VOLUME_AVG_DAILY_TO_1YR_AVG_DAILY", , "3M")</f>
        <v>84.53</v>
      </c>
      <c r="G242" s="9" t="str">
        <f>_xll.SNL.Clients.Office.Excel.Functions.SPG(A242, "IQ_SECTOR")</f>
        <v>Real Estate</v>
      </c>
      <c r="H242" s="9" t="str">
        <f>_xll.SNL.Clients.Office.Excel.Functions.SPG(A242, "IQ_INDUSTRY_GROUP")</f>
        <v>Equity Real Estate Investment Trusts (REITs)</v>
      </c>
      <c r="I242" s="9" t="str">
        <f>_xll.SNL.Clients.Office.Excel.Functions.SPG(A242, "IQ_INDUSTRY")</f>
        <v>Residential REITs</v>
      </c>
      <c r="J242" s="9" t="str">
        <f>_xll.SNL.Clients.Office.Excel.Functions.SPG(A242, "IQ_PRIMARY_INDUSTRY")</f>
        <v>Multi-Family Residential REITs</v>
      </c>
      <c r="K242" s="9" t="str">
        <f>_xll.SNL.Clients.Office.Excel.Functions.SPG(A242, "NAICS_CODE", "Primary")</f>
        <v>531110 - Lessors of Residential Buildings and Dwellings</v>
      </c>
      <c r="L242" s="9" t="str">
        <f>_xll.SNL.Clients.Office.Excel.Functions.SPG(A242, "SP_TOPICTAG")</f>
        <v/>
      </c>
      <c r="M242" s="5">
        <f>_xll.SNL.Clients.Office.Excel.Functions.SPG(A242, "SP_PCT_SHARES_OWNED_ALL_INSTITUTIONS")</f>
        <v>95.11</v>
      </c>
      <c r="N242" s="9" t="str">
        <f>_xll.SNL.Clients.Office.Excel.Functions.SPG(A242, "RD_CREDIT_RATING_GLOBAL", "Issuer Credit Rating", "Local Currency LT|0")</f>
        <v>A-</v>
      </c>
      <c r="O242" s="9" t="str">
        <f>_xll.SNL.Clients.Office.Excel.Functions.SPG(A242, "RD_CWOL_GLOBAL", "Issuer Credit Rating", "Local Currency LT|0")</f>
        <v>Stable</v>
      </c>
      <c r="P242" s="9" t="str">
        <f>_xll.SNL.Clients.Office.Excel.Functions.SPG(A242, "RD_RATING_ACTION_GLOBAL", "Issuer Credit Rating", "Local Currency LT|0")</f>
        <v>Upgrade | CreditWatch/Outlook (02/04/2019)</v>
      </c>
      <c r="Q242" s="10">
        <f>_xll.SNL.Clients.Office.Excel.Functions.SPG(A242, "RD_LAST_REVIEW_DATE_GLOBAL", "Issuer Credit Rating", "Local Currency LT")</f>
        <v>45674</v>
      </c>
      <c r="R242" s="10">
        <f>_xll.SNL.Clients.Office.Excel.Functions.SPG(A242, "RD_CREDIT_RATING_DATE_GLOBAL", "Issuer Credit Rating", "Local Currency LT|0")</f>
        <v>43500</v>
      </c>
      <c r="S242" s="10">
        <f>_xll.SNL.Clients.Office.Excel.Functions.SPG(A242, "RD_CREDIT_WATCH_OUTLOOK_DATE_GLOBAL", "Issuer Credit Rating", "Local Currency LT|0")</f>
        <v>43500</v>
      </c>
      <c r="T242" s="13" t="str">
        <f>_xll.SNL.Clients.Office.Excel.Functions.SPG(A242, "SP_BUSINESS_DESCRIPTION")</f>
        <v>Camden Property Trust, an S&amp;P 500 Company, is a real estate company primarily engaged in the ownership, management, development, redevelopment, acquisition, and construction of multifamily apartment communities. Camden owns and operates 172 properties containing 58,250 apartment homes across the United States. Upon completion of 5 properties currently under development, the Company’s portfolio will increase to 59,996 apartment homes in 177 properties. Camden has been recognized as one of the 100 Best Companies to Work For by FORTUNE magazine for 17 consecutive years, most recently ranking #24.</v>
      </c>
    </row>
    <row r="243" spans="1:20" x14ac:dyDescent="0.3">
      <c r="A243" s="12" t="s">
        <v>85</v>
      </c>
      <c r="B243" s="10">
        <f>_xll.SNL.Clients.Office.Excel.Functions.SPG(A243,"SP_IPO_DATE")</f>
        <v>34653</v>
      </c>
      <c r="C243" s="5">
        <f>_xll.SNL.Clients.Office.Excel.Functions.SPG(A243, "SP_VOLUME_AVG_WEEKLY_TO_SHARES_OUT", , "1M")</f>
        <v>4.5394168301473607</v>
      </c>
      <c r="D243" s="5">
        <f>_xll.SNL.Clients.Office.Excel.Functions.SPG(A243, "SP_VOLUME_AVG_WEEKLY_TO_SHARES_OUT", , "3M")</f>
        <v>3.7853212266865248</v>
      </c>
      <c r="E243" s="5">
        <f>_xll.SNL.Clients.Office.Excel.Functions.SPG(A243, "SP_VOLUME_AVG_DAILY_TO_1YR_AVG_DAILY", , "1M")</f>
        <v>130.5</v>
      </c>
      <c r="F243" s="5">
        <f>_xll.SNL.Clients.Office.Excel.Functions.SPG(A243, "SP_VOLUME_AVG_DAILY_TO_1YR_AVG_DAILY", , "3M")</f>
        <v>108.82</v>
      </c>
      <c r="G243" s="9" t="str">
        <f>_xll.SNL.Clients.Office.Excel.Functions.SPG(A243, "IQ_SECTOR")</f>
        <v>Financials</v>
      </c>
      <c r="H243" s="9" t="str">
        <f>_xll.SNL.Clients.Office.Excel.Functions.SPG(A243, "IQ_INDUSTRY_GROUP")</f>
        <v>Financial Services</v>
      </c>
      <c r="I243" s="9" t="str">
        <f>_xll.SNL.Clients.Office.Excel.Functions.SPG(A243, "IQ_INDUSTRY")</f>
        <v>Consumer Finance</v>
      </c>
      <c r="J243" s="9" t="str">
        <f>_xll.SNL.Clients.Office.Excel.Functions.SPG(A243, "IQ_PRIMARY_INDUSTRY")</f>
        <v>Consumer Finance</v>
      </c>
      <c r="K243" s="9" t="str">
        <f>_xll.SNL.Clients.Office.Excel.Functions.SPG(A243, "NAICS_CODE", "Primary")</f>
        <v>522210 - Credit Card Issuing</v>
      </c>
      <c r="L243" s="9" t="str">
        <f>_xll.SNL.Clients.Office.Excel.Functions.SPG(A243, "SP_TOPICTAG")</f>
        <v>Consumer Lending</v>
      </c>
      <c r="M243" s="5">
        <f>_xll.SNL.Clients.Office.Excel.Functions.SPG(A243, "SP_PCT_SHARES_OWNED_ALL_INSTITUTIONS")</f>
        <v>93.21</v>
      </c>
      <c r="N243" s="9" t="str">
        <f>_xll.SNL.Clients.Office.Excel.Functions.SPG(A243, "RD_CREDIT_RATING_GLOBAL", "Issuer Credit Rating", "Local Currency LT|0")</f>
        <v>BBB</v>
      </c>
      <c r="O243" s="9" t="str">
        <f>_xll.SNL.Clients.Office.Excel.Functions.SPG(A243, "RD_CWOL_GLOBAL", "Issuer Credit Rating", "Local Currency LT|0")</f>
        <v>Stable</v>
      </c>
      <c r="P243" s="9" t="str">
        <f>_xll.SNL.Clients.Office.Excel.Functions.SPG(A243, "RD_RATING_ACTION_GLOBAL", "Issuer Credit Rating", "Local Currency LT|0")</f>
        <v>CreditWatch/Outlook (03/25/2021)</v>
      </c>
      <c r="Q243" s="10">
        <f>_xll.SNL.Clients.Office.Excel.Functions.SPG(A243, "RD_LAST_REVIEW_DATE_GLOBAL", "Issuer Credit Rating", "Local Currency LT")</f>
        <v>45600</v>
      </c>
      <c r="R243" s="10">
        <f>_xll.SNL.Clients.Office.Excel.Functions.SPG(A243, "RD_CREDIT_RATING_DATE_GLOBAL", "Issuer Credit Rating", "Local Currency LT|0")</f>
        <v>39981</v>
      </c>
      <c r="S243" s="10">
        <f>_xll.SNL.Clients.Office.Excel.Functions.SPG(A243, "RD_CREDIT_WATCH_OUTLOOK_DATE_GLOBAL", "Issuer Credit Rating", "Local Currency LT|0")</f>
        <v>44280</v>
      </c>
      <c r="T243" s="13" t="str">
        <f>_xll.SNL.Clients.Office.Excel.Functions.SPG(A243, "SP_BUSINESS_DESCRIPTION")</f>
        <v>Capital One Financial Corporation operates as the financial services holding company for the Capital One, National Association, which engages in the provision of various financial products and services in the United States, Canada, and the United Kingdom. It operates through three segments: Credit Card, Consumer Banking, and Commercial Banking. The company accepts checking accounts, money market deposits, negotiable order of withdrawals, savings deposits, and time deposits. Its loan products include credit card loans; auto and retail banking loans; and commercial and multifamily real estate, and commercial and industrial loans. The company also offers credit and debit card products; online direct banking services; and provides advisory, capital markets, treasury management, and depository services. It serves consumers, small businesses, and commercial clients through digital channels, branches, cafés, and other distribution channels located in New York, Louisiana, Texas, Maryland, Virginia, New Jersey, and California. The company was founded in 1988 and is headquartered in McLean, Virginia.</v>
      </c>
    </row>
    <row r="244" spans="1:20" x14ac:dyDescent="0.3">
      <c r="A244" s="12" t="s">
        <v>1138</v>
      </c>
      <c r="B244" s="10">
        <f>_xll.SNL.Clients.Office.Excel.Functions.SPG(A244,"SP_IPO_DATE")</f>
        <v>36250</v>
      </c>
      <c r="C244" s="5">
        <f>_xll.SNL.Clients.Office.Excel.Functions.SPG(A244, "SP_VOLUME_AVG_WEEKLY_TO_SHARES_OUT", , "1M")</f>
        <v>2.8014252624671738</v>
      </c>
      <c r="D244" s="5">
        <f>_xll.SNL.Clients.Office.Excel.Functions.SPG(A244, "SP_VOLUME_AVG_WEEKLY_TO_SHARES_OUT", , "3M")</f>
        <v>2.8420031125385226</v>
      </c>
      <c r="E244" s="5">
        <f>_xll.SNL.Clients.Office.Excel.Functions.SPG(A244, "SP_VOLUME_AVG_DAILY_TO_1YR_AVG_DAILY", , "1M")</f>
        <v>90</v>
      </c>
      <c r="F244" s="5">
        <f>_xll.SNL.Clients.Office.Excel.Functions.SPG(A244, "SP_VOLUME_AVG_DAILY_TO_1YR_AVG_DAILY", , "3M")</f>
        <v>91.3</v>
      </c>
      <c r="G244" s="9" t="str">
        <f>_xll.SNL.Clients.Office.Excel.Functions.SPG(A244, "IQ_SECTOR")</f>
        <v>Financials</v>
      </c>
      <c r="H244" s="9" t="str">
        <f>_xll.SNL.Clients.Office.Excel.Functions.SPG(A244, "IQ_INDUSTRY_GROUP")</f>
        <v>Banks</v>
      </c>
      <c r="I244" s="9" t="str">
        <f>_xll.SNL.Clients.Office.Excel.Functions.SPG(A244, "IQ_INDUSTRY")</f>
        <v>Banks</v>
      </c>
      <c r="J244" s="9" t="str">
        <f>_xll.SNL.Clients.Office.Excel.Functions.SPG(A244, "IQ_PRIMARY_INDUSTRY")</f>
        <v>Regional Banks</v>
      </c>
      <c r="K244" s="9" t="str">
        <f>_xll.SNL.Clients.Office.Excel.Functions.SPG(A244, "NAICS_CODE", "Primary")</f>
        <v>522180 - Savings Institutions and Other Depository Credit Intermediation</v>
      </c>
      <c r="L244" s="9" t="str">
        <f>_xll.SNL.Clients.Office.Excel.Functions.SPG(A244, "SP_TOPICTAG")</f>
        <v>Consumer Lending</v>
      </c>
      <c r="M244" s="5">
        <f>_xll.SNL.Clients.Office.Excel.Functions.SPG(A244, "SP_PCT_SHARES_OWNED_ALL_INSTITUTIONS")</f>
        <v>78.28</v>
      </c>
      <c r="N244" s="9" t="str">
        <f>_xll.SNL.Clients.Office.Excel.Functions.SPG(A244, "RD_CREDIT_RATING_GLOBAL", "Issuer Credit Rating", "Local Currency LT|0")</f>
        <v/>
      </c>
      <c r="O244" s="9" t="str">
        <f>_xll.SNL.Clients.Office.Excel.Functions.SPG(A244, "RD_CWOL_GLOBAL", "Issuer Credit Rating", "Local Currency LT|0")</f>
        <v/>
      </c>
      <c r="P244" s="9" t="str">
        <f>_xll.SNL.Clients.Office.Excel.Functions.SPG(A244, "RD_RATING_ACTION_GLOBAL", "Issuer Credit Rating", "Local Currency LT|0")</f>
        <v/>
      </c>
      <c r="Q244" s="10" t="str">
        <f>_xll.SNL.Clients.Office.Excel.Functions.SPG(A244, "RD_LAST_REVIEW_DATE_GLOBAL", "Issuer Credit Rating", "Local Currency LT")</f>
        <v/>
      </c>
      <c r="R244" s="10" t="str">
        <f>_xll.SNL.Clients.Office.Excel.Functions.SPG(A244, "RD_CREDIT_RATING_DATE_GLOBAL", "Issuer Credit Rating", "Local Currency LT|0")</f>
        <v/>
      </c>
      <c r="S244" s="10" t="str">
        <f>_xll.SNL.Clients.Office.Excel.Functions.SPG(A244, "RD_CREDIT_WATCH_OUTLOOK_DATE_GLOBAL", "Issuer Credit Rating", "Local Currency LT|0")</f>
        <v/>
      </c>
      <c r="T244" s="13" t="str">
        <f>_xll.SNL.Clients.Office.Excel.Functions.SPG(A244, "SP_BUSINESS_DESCRIPTION")</f>
        <v>Capitol Federal Financial, Inc. operates as the holding company for Capitol Federal Savings Bank that provides various retail banking products and services in the United States. The company accepts a range of deposit products, including savings accounts, money market accounts, interest-bearing and non-interest-bearing checking accounts, and certificates of deposit, as well as retirement accounts. It also provides various loan products, such as one- to four-family residential real estate loans, commercial real estate, commercial and industrial, and construction loans, as well as consumer loans, which include home equity loans and lines of credit, home improvement loans, vehicle loans, and loans secured by savings deposits. In addition, the company offers mobile, telephone, and online banking services, as well as bill payment services and mortgage loan; operates a call center; and invests in various securities. The company serves the metropolitan areas of Topeka, Wichita, Lawrence, Manhattan, Emporia, and Salina, Kansas, and a portion of the metropolitan area of greater Kansas City. Capitol Federal Financial, Inc. was founded in 1893 and is headquartered in Topeka, Kansas.</v>
      </c>
    </row>
    <row r="245" spans="1:20" x14ac:dyDescent="0.3">
      <c r="A245" s="12" t="s">
        <v>1702</v>
      </c>
      <c r="B245" s="10">
        <f>_xll.SNL.Clients.Office.Excel.Functions.SPG(A245,"SP_IPO_DATE")</f>
        <v>40891</v>
      </c>
      <c r="C245" s="5">
        <f>_xll.SNL.Clients.Office.Excel.Functions.SPG(A245, "SP_VOLUME_AVG_WEEKLY_TO_SHARES_OUT", , "1M")</f>
        <v>14.201717028498445</v>
      </c>
      <c r="D245" s="5">
        <f>_xll.SNL.Clients.Office.Excel.Functions.SPG(A245, "SP_VOLUME_AVG_WEEKLY_TO_SHARES_OUT", , "3M")</f>
        <v>15.625243843287972</v>
      </c>
      <c r="E245" s="5">
        <f>_xll.SNL.Clients.Office.Excel.Functions.SPG(A245, "SP_VOLUME_AVG_DAILY_TO_1YR_AVG_DAILY", , "1M")</f>
        <v>135.01</v>
      </c>
      <c r="F245" s="5">
        <f>_xll.SNL.Clients.Office.Excel.Functions.SPG(A245, "SP_VOLUME_AVG_DAILY_TO_1YR_AVG_DAILY", , "3M")</f>
        <v>148.54</v>
      </c>
      <c r="G245" s="9" t="str">
        <f>_xll.SNL.Clients.Office.Excel.Functions.SPG(A245, "IQ_SECTOR")</f>
        <v>Consumer Discretionary</v>
      </c>
      <c r="H245" s="9" t="str">
        <f>_xll.SNL.Clients.Office.Excel.Functions.SPG(A245, "IQ_INDUSTRY_GROUP")</f>
        <v>Consumer Durables and Apparel</v>
      </c>
      <c r="I245" s="9" t="str">
        <f>_xll.SNL.Clients.Office.Excel.Functions.SPG(A245, "IQ_INDUSTRY")</f>
        <v>Textiles, Apparel and Luxury Goods</v>
      </c>
      <c r="J245" s="9" t="str">
        <f>_xll.SNL.Clients.Office.Excel.Functions.SPG(A245, "IQ_PRIMARY_INDUSTRY")</f>
        <v>Apparel, Accessories and Luxury Goods</v>
      </c>
      <c r="K245" s="9" t="str">
        <f>_xll.SNL.Clients.Office.Excel.Functions.SPG(A245, "NAICS_CODE", "Primary")</f>
        <v>315 - Apparel Manufacturing</v>
      </c>
      <c r="L245" s="9" t="str">
        <f>_xll.SNL.Clients.Office.Excel.Functions.SPG(A245, "SP_TOPICTAG")</f>
        <v>Fast-Moving Consumer Goods; Lifestyle; Brand Marketing; Smart Clothing</v>
      </c>
      <c r="M245" s="5">
        <f>_xll.SNL.Clients.Office.Excel.Functions.SPG(A245, "SP_PCT_SHARES_OWNED_ALL_INSTITUTIONS")</f>
        <v>88.06</v>
      </c>
      <c r="N245" s="9" t="str">
        <f>_xll.SNL.Clients.Office.Excel.Functions.SPG(A245, "RD_CREDIT_RATING_GLOBAL", "Issuer Credit Rating", "Local Currency LT|0")</f>
        <v>BBB-</v>
      </c>
      <c r="O245" s="9" t="str">
        <f>_xll.SNL.Clients.Office.Excel.Functions.SPG(A245, "RD_CWOL_GLOBAL", "Issuer Credit Rating", "Local Currency LT|0")</f>
        <v>Watch Neg</v>
      </c>
      <c r="P245" s="9" t="str">
        <f>_xll.SNL.Clients.Office.Excel.Functions.SPG(A245, "RD_RATING_ACTION_GLOBAL", "Issuer Credit Rating", "Local Currency LT|0")</f>
        <v>CreditWatch/Outlook (11/22/2024)</v>
      </c>
      <c r="Q245" s="10">
        <f>_xll.SNL.Clients.Office.Excel.Functions.SPG(A245, "RD_LAST_REVIEW_DATE_GLOBAL", "Issuer Credit Rating", "Local Currency LT")</f>
        <v>45618</v>
      </c>
      <c r="R245" s="10">
        <f>_xll.SNL.Clients.Office.Excel.Functions.SPG(A245, "RD_CREDIT_RATING_DATE_GLOBAL", "Issuer Credit Rating", "Local Currency LT|0")</f>
        <v>43007</v>
      </c>
      <c r="S245" s="10">
        <f>_xll.SNL.Clients.Office.Excel.Functions.SPG(A245, "RD_CREDIT_WATCH_OUTLOOK_DATE_GLOBAL", "Issuer Credit Rating", "Local Currency LT|0")</f>
        <v>45618</v>
      </c>
      <c r="T245" s="13" t="str">
        <f>_xll.SNL.Clients.Office.Excel.Functions.SPG(A245, "SP_BUSINESS_DESCRIPTION")</f>
        <v>Capri Holdings Limited designs, markets, distributes, and retails branded women’s and men’s apparel, footwear, and accessories in the United States, Canada, Latin America, Europe, the Middle East, Africa, Asia, and the Oceania. It operates through three segments: Versace, Jimmy Choo, and Michael Kors. The company offers ready-to-wear, eyewear, watches, jewelry, fragrances, home furnishings, handbags, small leather goods, scarves and belts, and shoes and related accessories through a distribution network, including boutiques, and department and specialty stores, as well as through e-commerce sites. It also undertakes licensing agreements relating to manufacture and sale of watches, jewelry, eyewear, and fragrances. The company was formerly known as Michael Kors Holdings Limited and changed its name to Capri Holdings Limited in December 2018. Capri Holdings Limited was founded in 1981 and is headquartered in London, the United Kingdom.</v>
      </c>
    </row>
    <row r="246" spans="1:20" x14ac:dyDescent="0.3">
      <c r="A246" s="12" t="s">
        <v>86</v>
      </c>
      <c r="B246" s="10" t="str">
        <f>_xll.SNL.Clients.Office.Excel.Functions.SPG(A246,"SP_IPO_DATE")</f>
        <v/>
      </c>
      <c r="C246" s="5">
        <f>_xll.SNL.Clients.Office.Excel.Functions.SPG(A246, "SP_VOLUME_AVG_WEEKLY_TO_SHARES_OUT", , "1M")</f>
        <v>5.0159284175928276</v>
      </c>
      <c r="D246" s="5">
        <f>_xll.SNL.Clients.Office.Excel.Functions.SPG(A246, "SP_VOLUME_AVG_WEEKLY_TO_SHARES_OUT", , "3M")</f>
        <v>4.6127670190468564</v>
      </c>
      <c r="E246" s="5">
        <f>_xll.SNL.Clients.Office.Excel.Functions.SPG(A246, "SP_VOLUME_AVG_DAILY_TO_1YR_AVG_DAILY", , "1M")</f>
        <v>114.59</v>
      </c>
      <c r="F246" s="5">
        <f>_xll.SNL.Clients.Office.Excel.Functions.SPG(A246, "SP_VOLUME_AVG_DAILY_TO_1YR_AVG_DAILY", , "3M")</f>
        <v>105.38</v>
      </c>
      <c r="G246" s="9" t="str">
        <f>_xll.SNL.Clients.Office.Excel.Functions.SPG(A246, "IQ_SECTOR")</f>
        <v>Health Care</v>
      </c>
      <c r="H246" s="9" t="str">
        <f>_xll.SNL.Clients.Office.Excel.Functions.SPG(A246, "IQ_INDUSTRY_GROUP")</f>
        <v>Health Care Equipment and Services</v>
      </c>
      <c r="I246" s="9" t="str">
        <f>_xll.SNL.Clients.Office.Excel.Functions.SPG(A246, "IQ_INDUSTRY")</f>
        <v>Health Care Providers and Services</v>
      </c>
      <c r="J246" s="9" t="str">
        <f>_xll.SNL.Clients.Office.Excel.Functions.SPG(A246, "IQ_PRIMARY_INDUSTRY")</f>
        <v>Health Care Distributors</v>
      </c>
      <c r="K246" s="9" t="str">
        <f>_xll.SNL.Clients.Office.Excel.Functions.SPG(A246, "NAICS_CODE", "Primary")</f>
        <v>423450 - Medical, Dental, and Hospital Equipment and Supplies Merchant Wholesalers</v>
      </c>
      <c r="L246" s="9" t="str">
        <f>_xll.SNL.Clients.Office.Excel.Functions.SPG(A246, "SP_TOPICTAG")</f>
        <v>Health Diagnostics; Nephrology; Oncology; Rheumatology; Surgery; Urology</v>
      </c>
      <c r="M246" s="5">
        <f>_xll.SNL.Clients.Office.Excel.Functions.SPG(A246, "SP_PCT_SHARES_OWNED_ALL_INSTITUTIONS")</f>
        <v>83.59</v>
      </c>
      <c r="N246" s="9" t="str">
        <f>_xll.SNL.Clients.Office.Excel.Functions.SPG(A246, "RD_CREDIT_RATING_GLOBAL", "Issuer Credit Rating", "Local Currency LT|0")</f>
        <v>BBB</v>
      </c>
      <c r="O246" s="9" t="str">
        <f>_xll.SNL.Clients.Office.Excel.Functions.SPG(A246, "RD_CWOL_GLOBAL", "Issuer Credit Rating", "Local Currency LT|0")</f>
        <v>Stable</v>
      </c>
      <c r="P246" s="9" t="str">
        <f>_xll.SNL.Clients.Office.Excel.Functions.SPG(A246, "RD_RATING_ACTION_GLOBAL", "Issuer Credit Rating", "Local Currency LT|0")</f>
        <v>CreditWatch/Outlook (11/12/2024)</v>
      </c>
      <c r="Q246" s="10">
        <f>_xll.SNL.Clients.Office.Excel.Functions.SPG(A246, "RD_LAST_REVIEW_DATE_GLOBAL", "Issuer Credit Rating", "Local Currency LT")</f>
        <v>45608</v>
      </c>
      <c r="R246" s="10">
        <f>_xll.SNL.Clients.Office.Excel.Functions.SPG(A246, "RD_CREDIT_RATING_DATE_GLOBAL", "Issuer Credit Rating", "Local Currency LT|0")</f>
        <v>43815</v>
      </c>
      <c r="S246" s="10">
        <f>_xll.SNL.Clients.Office.Excel.Functions.SPG(A246, "RD_CREDIT_WATCH_OUTLOOK_DATE_GLOBAL", "Issuer Credit Rating", "Local Currency LT|0")</f>
        <v>45608</v>
      </c>
      <c r="T246" s="13" t="str">
        <f>_xll.SNL.Clients.Office.Excel.Functions.SPG(A246, "SP_BUSINESS_DESCRIPTION")</f>
        <v>Cardinal Health, Inc. operates as a healthcare services and products company in the United States, Canada, Europe, Asia, and internationally. It provides customized solutions for hospitals, healthcare systems, pharmacies, ambulatory surgery centers, clinical laboratories, physician offices, and patients in the home. The company operates in two segments: Pharmaceutical and Specialty Solutions, and Global Medical Products and Distribution. It distributes branded and generic pharmaceutical, specialty pharmaceutical, and over-the-counter healthcare and consumer products, as well as medical supplies. The company also provides services to pharmaceutical manufacturers and healthcare providers for specialty pharmaceutical products; offers pharmacy management services to hospitals; operates pharmacies, including pharmacies in community health centers; and repackages generic pharmaceuticals and over-the-counter healthcare products. In addition, it manufactures, sources, and distributes Cardinal Health branded medical, surgical, and laboratory products and devices that include exam and surgical gloves; needles, syringe, and sharps disposals; compression solution, incontinence, nutritional delivery, and wound care products; single-use surgical drapes, gowns, and apparel products; fluid suction and collection systems; urology products; operating room supply products; and electrode product lines. Further, the company distributes a range of national brand products, including medical, surgical, and laboratory products; provides supply chain services and solutions to hospitals, ambulatory surgery centers, clinical laboratories, and other healthcare providers; and assembles and sells sterile, and non-sterile procedure kits. Additionally, it manufactures, prepares, delivers, and distributes radiopharmaceuticals and related treatments; and optimizes direct shipments through integrated technology solutions. The company was incorporated in 1979 and is headquartered in Dublin, Ohio.</v>
      </c>
    </row>
    <row r="247" spans="1:20" x14ac:dyDescent="0.3">
      <c r="A247" s="12" t="s">
        <v>1139</v>
      </c>
      <c r="B247" s="10" t="str">
        <f>_xll.SNL.Clients.Office.Excel.Functions.SPG(A247,"SP_IPO_DATE")</f>
        <v/>
      </c>
      <c r="C247" s="5">
        <f>_xll.SNL.Clients.Office.Excel.Functions.SPG(A247, "SP_VOLUME_AVG_WEEKLY_TO_SHARES_OUT", , "1M")</f>
        <v>4.6065644701540558</v>
      </c>
      <c r="D247" s="5">
        <f>_xll.SNL.Clients.Office.Excel.Functions.SPG(A247, "SP_VOLUME_AVG_WEEKLY_TO_SHARES_OUT", , "3M")</f>
        <v>5.4130639222564234</v>
      </c>
      <c r="E247" s="5">
        <f>_xll.SNL.Clients.Office.Excel.Functions.SPG(A247, "SP_VOLUME_AVG_DAILY_TO_1YR_AVG_DAILY", , "1M")</f>
        <v>101.64</v>
      </c>
      <c r="F247" s="5">
        <f>_xll.SNL.Clients.Office.Excel.Functions.SPG(A247, "SP_VOLUME_AVG_DAILY_TO_1YR_AVG_DAILY", , "3M")</f>
        <v>119.44</v>
      </c>
      <c r="G247" s="9" t="str">
        <f>_xll.SNL.Clients.Office.Excel.Functions.SPG(A247, "IQ_SECTOR")</f>
        <v>Real Estate</v>
      </c>
      <c r="H247" s="9" t="str">
        <f>_xll.SNL.Clients.Office.Excel.Functions.SPG(A247, "IQ_INDUSTRY_GROUP")</f>
        <v>Equity Real Estate Investment Trusts (REITs)</v>
      </c>
      <c r="I247" s="9" t="str">
        <f>_xll.SNL.Clients.Office.Excel.Functions.SPG(A247, "IQ_INDUSTRY")</f>
        <v>Health Care REITs</v>
      </c>
      <c r="J247" s="9" t="str">
        <f>_xll.SNL.Clients.Office.Excel.Functions.SPG(A247, "IQ_PRIMARY_INDUSTRY")</f>
        <v>Health Care REITs</v>
      </c>
      <c r="K247" s="9" t="str">
        <f>_xll.SNL.Clients.Office.Excel.Functions.SPG(A247, "NAICS_CODE", "Primary")</f>
        <v>531110 - Lessors of Residential Buildings and Dwellings</v>
      </c>
      <c r="L247" s="9" t="str">
        <f>_xll.SNL.Clients.Office.Excel.Functions.SPG(A247, "SP_TOPICTAG")</f>
        <v>Assisted Living</v>
      </c>
      <c r="M247" s="5">
        <f>_xll.SNL.Clients.Office.Excel.Functions.SPG(A247, "SP_PCT_SHARES_OWNED_ALL_INSTITUTIONS")</f>
        <v>97.45</v>
      </c>
      <c r="N247" s="9" t="str">
        <f>_xll.SNL.Clients.Office.Excel.Functions.SPG(A247, "RD_CREDIT_RATING_GLOBAL", "Issuer Credit Rating", "Local Currency LT|0")</f>
        <v>BB+</v>
      </c>
      <c r="O247" s="9" t="str">
        <f>_xll.SNL.Clients.Office.Excel.Functions.SPG(A247, "RD_CWOL_GLOBAL", "Issuer Credit Rating", "Local Currency LT|0")</f>
        <v>Stable</v>
      </c>
      <c r="P247" s="9" t="str">
        <f>_xll.SNL.Clients.Office.Excel.Functions.SPG(A247, "RD_RATING_ACTION_GLOBAL", "Issuer Credit Rating", "Local Currency LT|0")</f>
        <v>Upgrade | CreditWatch/Outlook (12/12/2024)</v>
      </c>
      <c r="Q247" s="10">
        <f>_xll.SNL.Clients.Office.Excel.Functions.SPG(A247, "RD_LAST_REVIEW_DATE_GLOBAL", "Issuer Credit Rating", "Local Currency LT")</f>
        <v>45659</v>
      </c>
      <c r="R247" s="10">
        <f>_xll.SNL.Clients.Office.Excel.Functions.SPG(A247, "RD_CREDIT_RATING_DATE_GLOBAL", "Issuer Credit Rating", "Local Currency LT|0")</f>
        <v>45638</v>
      </c>
      <c r="S247" s="10">
        <f>_xll.SNL.Clients.Office.Excel.Functions.SPG(A247, "RD_CREDIT_WATCH_OUTLOOK_DATE_GLOBAL", "Issuer Credit Rating", "Local Currency LT|0")</f>
        <v>45638</v>
      </c>
      <c r="T247" s="13" t="str">
        <f>_xll.SNL.Clients.Office.Excel.Functions.SPG(A247, "SP_BUSINESS_DESCRIPTION")</f>
        <v>CareTrust REIT, Inc.’s (“CareTrust REIT” or the “Company”) primary business consists of acquiring, financing, developing and owning real property to be leased to third-party tenants in the healthcare sector. As of March 31, 2024, the Company owned directly or through a joint venture and leased to independent operators, 228 skilled nursing facilities (“SNFs”), multi-service campuses, assisted living facilities (“ALFs”) and independent living facilities (“ILFs”) consisting of 24,189 operational beds and units located in 29 states with the highest concentration of properties by rental income located in California and Texas. As of March 31, 2024, the Company also had other real estate related investments consisting of one preferred equity investment, nine real estate secured loans receivable and four mezzanine loans receivable with a carrying value of $233.3 million.</v>
      </c>
    </row>
    <row r="248" spans="1:20" x14ac:dyDescent="0.3">
      <c r="A248" s="12" t="s">
        <v>1140</v>
      </c>
      <c r="B248" s="10">
        <f>_xll.SNL.Clients.Office.Excel.Functions.SPG(A248,"SP_IPO_DATE")</f>
        <v>43019</v>
      </c>
      <c r="C248" s="5">
        <f>_xll.SNL.Clients.Office.Excel.Functions.SPG(A248, "SP_VOLUME_AVG_WEEKLY_TO_SHARES_OUT", , "1M")</f>
        <v>4.2865400410435415</v>
      </c>
      <c r="D248" s="5">
        <f>_xll.SNL.Clients.Office.Excel.Functions.SPG(A248, "SP_VOLUME_AVG_WEEKLY_TO_SHARES_OUT", , "3M")</f>
        <v>3.8770988203376224</v>
      </c>
      <c r="E248" s="5">
        <f>_xll.SNL.Clients.Office.Excel.Functions.SPG(A248, "SP_VOLUME_AVG_DAILY_TO_1YR_AVG_DAILY", , "1M")</f>
        <v>92.5</v>
      </c>
      <c r="F248" s="5">
        <f>_xll.SNL.Clients.Office.Excel.Functions.SPG(A248, "SP_VOLUME_AVG_DAILY_TO_1YR_AVG_DAILY", , "3M")</f>
        <v>83.66</v>
      </c>
      <c r="G248" s="9" t="str">
        <f>_xll.SNL.Clients.Office.Excel.Functions.SPG(A248, "IQ_SECTOR")</f>
        <v>Communication Services</v>
      </c>
      <c r="H248" s="9" t="str">
        <f>_xll.SNL.Clients.Office.Excel.Functions.SPG(A248, "IQ_INDUSTRY_GROUP")</f>
        <v>Media and Entertainment</v>
      </c>
      <c r="I248" s="9" t="str">
        <f>_xll.SNL.Clients.Office.Excel.Functions.SPG(A248, "IQ_INDUSTRY")</f>
        <v>Interactive Media and Services</v>
      </c>
      <c r="J248" s="9" t="str">
        <f>_xll.SNL.Clients.Office.Excel.Functions.SPG(A248, "IQ_PRIMARY_INDUSTRY")</f>
        <v>Interactive Media and Services</v>
      </c>
      <c r="K248" s="9" t="str">
        <f>_xll.SNL.Clients.Office.Excel.Functions.SPG(A248, "NAICS_CODE", "Primary")</f>
        <v>519290 - Web Search Portals and All Other Information Services</v>
      </c>
      <c r="L248" s="9" t="str">
        <f>_xll.SNL.Clients.Office.Excel.Functions.SPG(A248, "SP_TOPICTAG")</f>
        <v>Digital Media; Location Based Services; Marketing Automation; Brand Marketing; Search Engine Optimization; Content Creation</v>
      </c>
      <c r="M248" s="5">
        <f>_xll.SNL.Clients.Office.Excel.Functions.SPG(A248, "SP_PCT_SHARES_OWNED_ALL_INSTITUTIONS")</f>
        <v>82.23</v>
      </c>
      <c r="N248" s="9" t="str">
        <f>_xll.SNL.Clients.Office.Excel.Functions.SPG(A248, "RD_CREDIT_RATING_GLOBAL", "Issuer Credit Rating", "Local Currency LT|0")</f>
        <v/>
      </c>
      <c r="O248" s="9" t="str">
        <f>_xll.SNL.Clients.Office.Excel.Functions.SPG(A248, "RD_CWOL_GLOBAL", "Issuer Credit Rating", "Local Currency LT|0")</f>
        <v/>
      </c>
      <c r="P248" s="9" t="str">
        <f>_xll.SNL.Clients.Office.Excel.Functions.SPG(A248, "RD_RATING_ACTION_GLOBAL", "Issuer Credit Rating", "Local Currency LT|0")</f>
        <v/>
      </c>
      <c r="Q248" s="10" t="str">
        <f>_xll.SNL.Clients.Office.Excel.Functions.SPG(A248, "RD_LAST_REVIEW_DATE_GLOBAL", "Issuer Credit Rating", "Local Currency LT")</f>
        <v/>
      </c>
      <c r="R248" s="10" t="str">
        <f>_xll.SNL.Clients.Office.Excel.Functions.SPG(A248, "RD_CREDIT_RATING_DATE_GLOBAL", "Issuer Credit Rating", "Local Currency LT|0")</f>
        <v/>
      </c>
      <c r="S248" s="10" t="str">
        <f>_xll.SNL.Clients.Office.Excel.Functions.SPG(A248, "RD_CREDIT_WATCH_OUTLOOK_DATE_GLOBAL", "Issuer Credit Rating", "Local Currency LT|0")</f>
        <v/>
      </c>
      <c r="T248" s="13" t="str">
        <f>_xll.SNL.Clients.Office.Excel.Functions.SPG(A248, "SP_BUSINESS_DESCRIPTION")</f>
        <v>CarGurus, Inc. operates an online automotive platform for buying and selling vehicles in the United States and internationally. It operates through two segments, U.S. Marketplace and Digital Wholesale. The company provides an online automotive marketplace where customers can search for new and used car listings from its dealers and sell their car to dealers and other consumers; and paid listings subscriptions for enhanced access to its marketplace that connects dealers to a large audience of informed and engaged consumers. It also offers dealer and non-dealer advertising products for its websites and social media platforms. The company operates online marketplaces under the CarGurus brand in the United States, Canada, and the United Kingdom; Autolist and CarOffer brands in the United States; and PistonHeads brand in the United Kingdom. The company was formerly known as CarGurus LLC and changed its name to CarGurus, Inc. in June 2015. CarGurus, Inc. was founded in 2005 and is headquartered in Boston, Massachusetts.</v>
      </c>
    </row>
    <row r="249" spans="1:20" x14ac:dyDescent="0.3">
      <c r="A249" s="12" t="s">
        <v>1703</v>
      </c>
      <c r="B249" s="10" t="str">
        <f>_xll.SNL.Clients.Office.Excel.Functions.SPG(A249,"SP_IPO_DATE")</f>
        <v/>
      </c>
      <c r="C249" s="5">
        <f>_xll.SNL.Clients.Office.Excel.Functions.SPG(A249, "SP_VOLUME_AVG_WEEKLY_TO_SHARES_OUT", , "1M")</f>
        <v>5.1391004859675657</v>
      </c>
      <c r="D249" s="5">
        <f>_xll.SNL.Clients.Office.Excel.Functions.SPG(A249, "SP_VOLUME_AVG_WEEKLY_TO_SHARES_OUT", , "3M")</f>
        <v>4.2429651581570527</v>
      </c>
      <c r="E249" s="5">
        <f>_xll.SNL.Clients.Office.Excel.Functions.SPG(A249, "SP_VOLUME_AVG_DAILY_TO_1YR_AVG_DAILY", , "1M")</f>
        <v>134.13</v>
      </c>
      <c r="F249" s="5">
        <f>_xll.SNL.Clients.Office.Excel.Functions.SPG(A249, "SP_VOLUME_AVG_DAILY_TO_1YR_AVG_DAILY", , "3M")</f>
        <v>110.74</v>
      </c>
      <c r="G249" s="9" t="str">
        <f>_xll.SNL.Clients.Office.Excel.Functions.SPG(A249, "IQ_SECTOR")</f>
        <v>Industrials</v>
      </c>
      <c r="H249" s="9" t="str">
        <f>_xll.SNL.Clients.Office.Excel.Functions.SPG(A249, "IQ_INDUSTRY_GROUP")</f>
        <v>Capital Goods</v>
      </c>
      <c r="I249" s="9" t="str">
        <f>_xll.SNL.Clients.Office.Excel.Functions.SPG(A249, "IQ_INDUSTRY")</f>
        <v>Building Products</v>
      </c>
      <c r="J249" s="9" t="str">
        <f>_xll.SNL.Clients.Office.Excel.Functions.SPG(A249, "IQ_PRIMARY_INDUSTRY")</f>
        <v>Building Products</v>
      </c>
      <c r="K249" s="9" t="str">
        <f>_xll.SNL.Clients.Office.Excel.Functions.SPG(A249, "NAICS_CODE", "Primary")</f>
        <v>32412 - Asphalt Paving, Roofing, and Saturated Materials Manufacturing</v>
      </c>
      <c r="L249" s="9" t="str">
        <f>_xll.SNL.Clients.Office.Excel.Functions.SPG(A249, "SP_TOPICTAG")</f>
        <v/>
      </c>
      <c r="M249" s="5">
        <f>_xll.SNL.Clients.Office.Excel.Functions.SPG(A249, "SP_PCT_SHARES_OWNED_ALL_INSTITUTIONS")</f>
        <v>92.54</v>
      </c>
      <c r="N249" s="9" t="str">
        <f>_xll.SNL.Clients.Office.Excel.Functions.SPG(A249, "RD_CREDIT_RATING_GLOBAL", "Issuer Credit Rating", "Local Currency LT|0")</f>
        <v>BBB</v>
      </c>
      <c r="O249" s="9" t="str">
        <f>_xll.SNL.Clients.Office.Excel.Functions.SPG(A249, "RD_CWOL_GLOBAL", "Issuer Credit Rating", "Local Currency LT|0")</f>
        <v>Stable</v>
      </c>
      <c r="P249" s="9" t="str">
        <f>_xll.SNL.Clients.Office.Excel.Functions.SPG(A249, "RD_RATING_ACTION_GLOBAL", "Issuer Credit Rating", "Local Currency LT|0")</f>
        <v>CreditWatch/Outlook (01/17/2003)</v>
      </c>
      <c r="Q249" s="10">
        <f>_xll.SNL.Clients.Office.Excel.Functions.SPG(A249, "RD_LAST_REVIEW_DATE_GLOBAL", "Issuer Credit Rating", "Local Currency LT")</f>
        <v>45552</v>
      </c>
      <c r="R249" s="10">
        <f>_xll.SNL.Clients.Office.Excel.Functions.SPG(A249, "RD_CREDIT_RATING_DATE_GLOBAL", "Issuer Credit Rating", "Local Currency LT|0")</f>
        <v>37091</v>
      </c>
      <c r="S249" s="10">
        <f>_xll.SNL.Clients.Office.Excel.Functions.SPG(A249, "RD_CREDIT_WATCH_OUTLOOK_DATE_GLOBAL", "Issuer Credit Rating", "Local Currency LT|0")</f>
        <v>37638</v>
      </c>
      <c r="T249" s="13" t="str">
        <f>_xll.SNL.Clients.Office.Excel.Functions.SPG(A249, "SP_BUSINESS_DESCRIPTION")</f>
        <v>Carlisle Companies Incorporated operates as a manufacturer and supplier of building envelope products and solutions in the United States, Europe, North America, Asia and the Middle East, Africa, and internationally. It operates through two segments: Carlisle Construction Materials and Carlisle Weatherproofing Technologies. The company produces single-ply roofing products, and warranted roof systems and accessories, including ethylene propylene diene monomer, thermoplastic polyolefin and polyvinyl chloride membrane, polyiso insulation, and engineered metal roofing and wall panel systems for commercial and residential buildings. It also offers building envelope solutions, including high-performance waterproofing and moisture protection products, protective roofing underlayments, fully integrated liquid and sheet applied air/vapor barriers, sealants/primers and flashing systems, roof coatings and mastics, spray polyurethane foam and coating systems, block-molded expanded polystyrene insulation, and engineered products for HVAC applications. It sells its products under the Carlisle SynTec, Versico, WeatherBond, Hunter Panels, Resitrix, and Hertalan brands. Carlisle Companies Incorporated was founded in 1917 and is headquartered in Scottsdale, Arizona.</v>
      </c>
    </row>
    <row r="250" spans="1:20" x14ac:dyDescent="0.3">
      <c r="A250" s="12" t="s">
        <v>87</v>
      </c>
      <c r="B250" s="10" t="str">
        <f>_xll.SNL.Clients.Office.Excel.Functions.SPG(A250,"SP_IPO_DATE")</f>
        <v/>
      </c>
      <c r="C250" s="5">
        <f>_xll.SNL.Clients.Office.Excel.Functions.SPG(A250, "SP_VOLUME_AVG_WEEKLY_TO_SHARES_OUT", , "1M")</f>
        <v>4.8469641257659717</v>
      </c>
      <c r="D250" s="5">
        <f>_xll.SNL.Clients.Office.Excel.Functions.SPG(A250, "SP_VOLUME_AVG_WEEKLY_TO_SHARES_OUT", , "3M")</f>
        <v>6.0720088707662132</v>
      </c>
      <c r="E250" s="5">
        <f>_xll.SNL.Clients.Office.Excel.Functions.SPG(A250, "SP_VOLUME_AVG_DAILY_TO_1YR_AVG_DAILY", , "1M")</f>
        <v>79.010000000000005</v>
      </c>
      <c r="F250" s="5">
        <f>_xll.SNL.Clients.Office.Excel.Functions.SPG(A250, "SP_VOLUME_AVG_DAILY_TO_1YR_AVG_DAILY", , "3M")</f>
        <v>98.98</v>
      </c>
      <c r="G250" s="9" t="str">
        <f>_xll.SNL.Clients.Office.Excel.Functions.SPG(A250, "IQ_SECTOR")</f>
        <v>Consumer Discretionary</v>
      </c>
      <c r="H250" s="9" t="str">
        <f>_xll.SNL.Clients.Office.Excel.Functions.SPG(A250, "IQ_INDUSTRY_GROUP")</f>
        <v>Consumer Discretionary Distribution and Retail</v>
      </c>
      <c r="I250" s="9" t="str">
        <f>_xll.SNL.Clients.Office.Excel.Functions.SPG(A250, "IQ_INDUSTRY")</f>
        <v>Specialty Retail</v>
      </c>
      <c r="J250" s="9" t="str">
        <f>_xll.SNL.Clients.Office.Excel.Functions.SPG(A250, "IQ_PRIMARY_INDUSTRY")</f>
        <v>Automotive Retail</v>
      </c>
      <c r="K250" s="9" t="str">
        <f>_xll.SNL.Clients.Office.Excel.Functions.SPG(A250, "NAICS_CODE", "Primary")</f>
        <v>4411 - Automobile Dealers</v>
      </c>
      <c r="L250" s="9" t="str">
        <f>_xll.SNL.Clients.Office.Excel.Functions.SPG(A250, "SP_TOPICTAG")</f>
        <v>Fleet Management; Electric Vehicle</v>
      </c>
      <c r="M250" s="5">
        <f>_xll.SNL.Clients.Office.Excel.Functions.SPG(A250, "SP_PCT_SHARES_OWNED_ALL_INSTITUTIONS")</f>
        <v>109.49</v>
      </c>
      <c r="N250" s="9" t="str">
        <f>_xll.SNL.Clients.Office.Excel.Functions.SPG(A250, "RD_CREDIT_RATING_GLOBAL", "Issuer Credit Rating", "Local Currency LT|0")</f>
        <v/>
      </c>
      <c r="O250" s="9" t="str">
        <f>_xll.SNL.Clients.Office.Excel.Functions.SPG(A250, "RD_CWOL_GLOBAL", "Issuer Credit Rating", "Local Currency LT|0")</f>
        <v/>
      </c>
      <c r="P250" s="9" t="str">
        <f>_xll.SNL.Clients.Office.Excel.Functions.SPG(A250, "RD_RATING_ACTION_GLOBAL", "Issuer Credit Rating", "Local Currency LT|0")</f>
        <v/>
      </c>
      <c r="Q250" s="10" t="str">
        <f>_xll.SNL.Clients.Office.Excel.Functions.SPG(A250, "RD_LAST_REVIEW_DATE_GLOBAL", "Issuer Credit Rating", "Local Currency LT")</f>
        <v/>
      </c>
      <c r="R250" s="10" t="str">
        <f>_xll.SNL.Clients.Office.Excel.Functions.SPG(A250, "RD_CREDIT_RATING_DATE_GLOBAL", "Issuer Credit Rating", "Local Currency LT|0")</f>
        <v/>
      </c>
      <c r="S250" s="10" t="str">
        <f>_xll.SNL.Clients.Office.Excel.Functions.SPG(A250, "RD_CREDIT_WATCH_OUTLOOK_DATE_GLOBAL", "Issuer Credit Rating", "Local Currency LT|0")</f>
        <v/>
      </c>
      <c r="T250" s="13" t="str">
        <f>_xll.SNL.Clients.Office.Excel.Functions.SPG(A250, "SP_BUSINESS_DESCRIPTION")</f>
        <v>CarMax, Inc., through its subsidiaries, operates as a retailer of used vehicles and related products in the United States. It operates in two segments: CarMax Sales Operations and CarMax Auto Finance. The CarMax Sales Operations segment offers customers a range of makes and models of used vehicles, including domestic, imported, and luxury vehicles, as well as hybrid and electric vehicles; used vehicle auctions; extended protection plans to customers at the time of sale; and reconditioning and vehicle repair services. The CarMax Auto Finance segment provides financing alternatives for retail customers across a range of credit spectrum and arrangements with various financial institutions. The company was founded in 1993 and is based in Richmond, Virginia.</v>
      </c>
    </row>
    <row r="251" spans="1:20" x14ac:dyDescent="0.3">
      <c r="A251" s="12" t="s">
        <v>88</v>
      </c>
      <c r="B251" s="10" t="str">
        <f>_xll.SNL.Clients.Office.Excel.Functions.SPG(A251,"SP_IPO_DATE")</f>
        <v/>
      </c>
      <c r="C251" s="5">
        <f>_xll.SNL.Clients.Office.Excel.Functions.SPG(A251, "SP_VOLUME_AVG_WEEKLY_TO_SHARES_OUT", , "1M")</f>
        <v>8.234954124744533</v>
      </c>
      <c r="D251" s="5">
        <f>_xll.SNL.Clients.Office.Excel.Functions.SPG(A251, "SP_VOLUME_AVG_WEEKLY_TO_SHARES_OUT", , "3M")</f>
        <v>8.4883252211452049</v>
      </c>
      <c r="E251" s="5">
        <f>_xll.SNL.Clients.Office.Excel.Functions.SPG(A251, "SP_VOLUME_AVG_DAILY_TO_1YR_AVG_DAILY", , "1M")</f>
        <v>71.290000000000006</v>
      </c>
      <c r="F251" s="5">
        <f>_xll.SNL.Clients.Office.Excel.Functions.SPG(A251, "SP_VOLUME_AVG_DAILY_TO_1YR_AVG_DAILY", , "3M")</f>
        <v>73.48</v>
      </c>
      <c r="G251" s="9" t="str">
        <f>_xll.SNL.Clients.Office.Excel.Functions.SPG(A251, "IQ_SECTOR")</f>
        <v>Consumer Discretionary</v>
      </c>
      <c r="H251" s="9" t="str">
        <f>_xll.SNL.Clients.Office.Excel.Functions.SPG(A251, "IQ_INDUSTRY_GROUP")</f>
        <v>Consumer Services</v>
      </c>
      <c r="I251" s="9" t="str">
        <f>_xll.SNL.Clients.Office.Excel.Functions.SPG(A251, "IQ_INDUSTRY")</f>
        <v>Hotels, Restaurants and Leisure</v>
      </c>
      <c r="J251" s="9" t="str">
        <f>_xll.SNL.Clients.Office.Excel.Functions.SPG(A251, "IQ_PRIMARY_INDUSTRY")</f>
        <v>Hotels, Resorts and Cruise Lines</v>
      </c>
      <c r="K251" s="9" t="str">
        <f>_xll.SNL.Clients.Office.Excel.Functions.SPG(A251, "NAICS_CODE", "Primary")</f>
        <v>487210 - Scenic and Sightseeing Transportation, Water</v>
      </c>
      <c r="L251" s="9" t="str">
        <f>_xll.SNL.Clients.Office.Excel.Functions.SPG(A251, "SP_TOPICTAG")</f>
        <v>Adventure Travel; Environmental Engineering; Marine Transportation; Tourism; Travel Accommodations</v>
      </c>
      <c r="M251" s="5">
        <f>_xll.SNL.Clients.Office.Excel.Functions.SPG(A251, "SP_PCT_SHARES_OWNED_ALL_INSTITUTIONS")</f>
        <v>64.98</v>
      </c>
      <c r="N251" s="9" t="str">
        <f>_xll.SNL.Clients.Office.Excel.Functions.SPG(A251, "RD_CREDIT_RATING_GLOBAL", "Issuer Credit Rating", "Local Currency LT|0")</f>
        <v/>
      </c>
      <c r="O251" s="9" t="str">
        <f>_xll.SNL.Clients.Office.Excel.Functions.SPG(A251, "RD_CWOL_GLOBAL", "Issuer Credit Rating", "Local Currency LT|0")</f>
        <v/>
      </c>
      <c r="P251" s="9" t="str">
        <f>_xll.SNL.Clients.Office.Excel.Functions.SPG(A251, "RD_RATING_ACTION_GLOBAL", "Issuer Credit Rating", "Local Currency LT|0")</f>
        <v/>
      </c>
      <c r="Q251" s="10" t="str">
        <f>_xll.SNL.Clients.Office.Excel.Functions.SPG(A251, "RD_LAST_REVIEW_DATE_GLOBAL", "Issuer Credit Rating", "Local Currency LT")</f>
        <v/>
      </c>
      <c r="R251" s="10" t="str">
        <f>_xll.SNL.Clients.Office.Excel.Functions.SPG(A251, "RD_CREDIT_RATING_DATE_GLOBAL", "Issuer Credit Rating", "Local Currency LT|0")</f>
        <v/>
      </c>
      <c r="S251" s="10" t="str">
        <f>_xll.SNL.Clients.Office.Excel.Functions.SPG(A251, "RD_CREDIT_WATCH_OUTLOOK_DATE_GLOBAL", "Issuer Credit Rating", "Local Currency LT|0")</f>
        <v/>
      </c>
      <c r="T251" s="13" t="str">
        <f>_xll.SNL.Clients.Office.Excel.Functions.SPG(A251, "SP_BUSINESS_DESCRIPTION")</f>
        <v>Carnival Corporation &amp; plc, a cruise company, provides leisure travel services in North America, Australia, Europe, and internationally. The company operates through four segments: NAA Cruise Operations, Europe Cruise Operations, Cruise Support, and Tour and Other. It operates port destinations and islands, as well as owns and operates hotels, lodges, glass-domed railcars, and motorcoaches. The company offers its services under the AIDA Cruises, Carnival Cruise Line, Costa Cruises, Cunard, Holland America Line, P&amp;O Cruises (Australia), P&amp;O Cruises (UK), Princess Cruises, and Seabourn brands. It sells its cruises through travel agents, tour operators, vacation planners, websites, and onboard future cruise consultants. Carnival Corporation &amp; plc was founded in 1972 and is headquartered in Miami, Florida.</v>
      </c>
    </row>
    <row r="252" spans="1:20" x14ac:dyDescent="0.3">
      <c r="A252" s="12" t="s">
        <v>1704</v>
      </c>
      <c r="B252" s="10" t="str">
        <f>_xll.SNL.Clients.Office.Excel.Functions.SPG(A252,"SP_IPO_DATE")</f>
        <v/>
      </c>
      <c r="C252" s="5">
        <f>_xll.SNL.Clients.Office.Excel.Functions.SPG(A252, "SP_VOLUME_AVG_WEEKLY_TO_SHARES_OUT", , "1M")</f>
        <v>7.2906742005879916</v>
      </c>
      <c r="D252" s="5">
        <f>_xll.SNL.Clients.Office.Excel.Functions.SPG(A252, "SP_VOLUME_AVG_WEEKLY_TO_SHARES_OUT", , "3M")</f>
        <v>8.1748891882804564</v>
      </c>
      <c r="E252" s="5">
        <f>_xll.SNL.Clients.Office.Excel.Functions.SPG(A252, "SP_VOLUME_AVG_DAILY_TO_1YR_AVG_DAILY", , "1M")</f>
        <v>111.29</v>
      </c>
      <c r="F252" s="5">
        <f>_xll.SNL.Clients.Office.Excel.Functions.SPG(A252, "SP_VOLUME_AVG_DAILY_TO_1YR_AVG_DAILY", , "3M")</f>
        <v>124.79</v>
      </c>
      <c r="G252" s="9" t="str">
        <f>_xll.SNL.Clients.Office.Excel.Functions.SPG(A252, "IQ_SECTOR")</f>
        <v>Materials</v>
      </c>
      <c r="H252" s="9" t="str">
        <f>_xll.SNL.Clients.Office.Excel.Functions.SPG(A252, "IQ_INDUSTRY_GROUP")</f>
        <v>Materials</v>
      </c>
      <c r="I252" s="9" t="str">
        <f>_xll.SNL.Clients.Office.Excel.Functions.SPG(A252, "IQ_INDUSTRY")</f>
        <v>Metals and Mining</v>
      </c>
      <c r="J252" s="9" t="str">
        <f>_xll.SNL.Clients.Office.Excel.Functions.SPG(A252, "IQ_PRIMARY_INDUSTRY")</f>
        <v>Steel</v>
      </c>
      <c r="K252" s="9" t="str">
        <f>_xll.SNL.Clients.Office.Excel.Functions.SPG(A252, "NAICS_CODE", "Primary")</f>
        <v>331110 - Iron and Steel Mills and Ferroalloy Manufacturing</v>
      </c>
      <c r="L252" s="9" t="str">
        <f>_xll.SNL.Clients.Office.Excel.Functions.SPG(A252, "SP_TOPICTAG")</f>
        <v/>
      </c>
      <c r="M252" s="5">
        <f>_xll.SNL.Clients.Office.Excel.Functions.SPG(A252, "SP_PCT_SHARES_OWNED_ALL_INSTITUTIONS")</f>
        <v>93.49</v>
      </c>
      <c r="N252" s="9" t="str">
        <f>_xll.SNL.Clients.Office.Excel.Functions.SPG(A252, "RD_CREDIT_RATING_GLOBAL", "Issuer Credit Rating", "Local Currency LT|0")</f>
        <v>BB</v>
      </c>
      <c r="O252" s="9" t="str">
        <f>_xll.SNL.Clients.Office.Excel.Functions.SPG(A252, "RD_CWOL_GLOBAL", "Issuer Credit Rating", "Local Currency LT|0")</f>
        <v>Positive</v>
      </c>
      <c r="P252" s="9" t="str">
        <f>_xll.SNL.Clients.Office.Excel.Functions.SPG(A252, "RD_RATING_ACTION_GLOBAL", "Issuer Credit Rating", "Local Currency LT|0")</f>
        <v>CreditWatch/Outlook (08/08/2024)</v>
      </c>
      <c r="Q252" s="10">
        <f>_xll.SNL.Clients.Office.Excel.Functions.SPG(A252, "RD_LAST_REVIEW_DATE_GLOBAL", "Issuer Credit Rating", "Local Currency LT")</f>
        <v>45512</v>
      </c>
      <c r="R252" s="10">
        <f>_xll.SNL.Clients.Office.Excel.Functions.SPG(A252, "RD_CREDIT_RATING_DATE_GLOBAL", "Issuer Credit Rating", "Local Currency LT|0")</f>
        <v>44972</v>
      </c>
      <c r="S252" s="10">
        <f>_xll.SNL.Clients.Office.Excel.Functions.SPG(A252, "RD_CREDIT_WATCH_OUTLOOK_DATE_GLOBAL", "Issuer Credit Rating", "Local Currency LT|0")</f>
        <v>45512</v>
      </c>
      <c r="T252" s="13" t="str">
        <f>_xll.SNL.Clients.Office.Excel.Functions.SPG(A252, "SP_BUSINESS_DESCRIPTION")</f>
        <v>Carpenter Technology Corporation engages in the manufacture, fabrication, and distribution of specialty metals in the United States, Europe, the Asia Pacific, Mexico, Canada, and internationally. It operates in two segments, Specialty Alloys Operations and Performance Engineered Products. The company offers specialty alloys, including titanium alloys, powder metals, stainless steels, alloy steels, and tool steels, as well as additives, and metal powders and parts. It serves to aerospace, defense, medical, transportation, energy, industrial, and consumer markets. The company was founded in 1889 and is headquartered in Philadelphia, Pennsylvania.</v>
      </c>
    </row>
    <row r="253" spans="1:20" x14ac:dyDescent="0.3">
      <c r="A253" s="12" t="s">
        <v>89</v>
      </c>
      <c r="B253" s="10" t="str">
        <f>_xll.SNL.Clients.Office.Excel.Functions.SPG(A253,"SP_IPO_DATE")</f>
        <v/>
      </c>
      <c r="C253" s="5">
        <f>_xll.SNL.Clients.Office.Excel.Functions.SPG(A253, "SP_VOLUME_AVG_WEEKLY_TO_SHARES_OUT", , "1M")</f>
        <v>3.6625828419974611</v>
      </c>
      <c r="D253" s="5">
        <f>_xll.SNL.Clients.Office.Excel.Functions.SPG(A253, "SP_VOLUME_AVG_WEEKLY_TO_SHARES_OUT", , "3M")</f>
        <v>3.0571351673447609</v>
      </c>
      <c r="E253" s="5">
        <f>_xll.SNL.Clients.Office.Excel.Functions.SPG(A253, "SP_VOLUME_AVG_DAILY_TO_1YR_AVG_DAILY", , "1M")</f>
        <v>142.80000000000001</v>
      </c>
      <c r="F253" s="5">
        <f>_xll.SNL.Clients.Office.Excel.Functions.SPG(A253, "SP_VOLUME_AVG_DAILY_TO_1YR_AVG_DAILY", , "3M")</f>
        <v>119.19</v>
      </c>
      <c r="G253" s="9" t="str">
        <f>_xll.SNL.Clients.Office.Excel.Functions.SPG(A253, "IQ_SECTOR")</f>
        <v>Industrials</v>
      </c>
      <c r="H253" s="9" t="str">
        <f>_xll.SNL.Clients.Office.Excel.Functions.SPG(A253, "IQ_INDUSTRY_GROUP")</f>
        <v>Capital Goods</v>
      </c>
      <c r="I253" s="9" t="str">
        <f>_xll.SNL.Clients.Office.Excel.Functions.SPG(A253, "IQ_INDUSTRY")</f>
        <v>Building Products</v>
      </c>
      <c r="J253" s="9" t="str">
        <f>_xll.SNL.Clients.Office.Excel.Functions.SPG(A253, "IQ_PRIMARY_INDUSTRY")</f>
        <v>Building Products</v>
      </c>
      <c r="K253" s="9" t="str">
        <f>_xll.SNL.Clients.Office.Excel.Functions.SPG(A253, "NAICS_CODE", "Primary")</f>
        <v>333415 - Air-Conditioning and Warm Air Heating Equipment and Commercial and Industrial Refrigeration Equipment Manufacturing</v>
      </c>
      <c r="L253" s="9" t="str">
        <f>_xll.SNL.Clients.Office.Excel.Functions.SPG(A253, "SP_TOPICTAG")</f>
        <v>Energy Management; Industrial Automation; Smart Building; Security Management</v>
      </c>
      <c r="M253" s="5">
        <f>_xll.SNL.Clients.Office.Excel.Functions.SPG(A253, "SP_PCT_SHARES_OWNED_ALL_INSTITUTIONS")</f>
        <v>85.61</v>
      </c>
      <c r="N253" s="9" t="str">
        <f>_xll.SNL.Clients.Office.Excel.Functions.SPG(A253, "RD_CREDIT_RATING_GLOBAL", "Issuer Credit Rating", "Local Currency LT|0")</f>
        <v>BBB</v>
      </c>
      <c r="O253" s="9" t="str">
        <f>_xll.SNL.Clients.Office.Excel.Functions.SPG(A253, "RD_CWOL_GLOBAL", "Issuer Credit Rating", "Local Currency LT|0")</f>
        <v>Positive</v>
      </c>
      <c r="P253" s="9" t="str">
        <f>_xll.SNL.Clients.Office.Excel.Functions.SPG(A253, "RD_RATING_ACTION_GLOBAL", "Issuer Credit Rating", "Local Currency LT|0")</f>
        <v>CreditWatch/Outlook (12/12/2023)</v>
      </c>
      <c r="Q253" s="10">
        <f>_xll.SNL.Clients.Office.Excel.Functions.SPG(A253, "RD_LAST_REVIEW_DATE_GLOBAL", "Issuer Credit Rating", "Local Currency LT")</f>
        <v>45698</v>
      </c>
      <c r="R253" s="10">
        <f>_xll.SNL.Clients.Office.Excel.Functions.SPG(A253, "RD_CREDIT_RATING_DATE_GLOBAL", "Issuer Credit Rating", "Local Currency LT|0")</f>
        <v>43868</v>
      </c>
      <c r="S253" s="10">
        <f>_xll.SNL.Clients.Office.Excel.Functions.SPG(A253, "RD_CREDIT_WATCH_OUTLOOK_DATE_GLOBAL", "Issuer Credit Rating", "Local Currency LT|0")</f>
        <v>45272</v>
      </c>
      <c r="T253" s="13" t="str">
        <f>_xll.SNL.Clients.Office.Excel.Functions.SPG(A253, "SP_BUSINESS_DESCRIPTION")</f>
        <v>Carrier Global Corporation provides intelligent climate and energy solutions in the United States, Europe, the Asia Pacific, and internationally. It operates in two segments, Heating, Ventilating and Air Conditioning (HVAC), and Refrigeration. The HVAC segment provides products, controls, services, and solutions to meet the heating, cooling, and ventilation needs of residential and commercial customers. Its products include air conditioners, heating systems, heat pumps, building automation systems, aftermarket components, and repair and maintenance services and rentals, as well as modernization and upgrades. The Refrigeration segment offers transport refrigeration and monitoring products, services, and digital solutions for trucks, trailers, shipping containers, and intermodal and rail applications. The company offers its products under the Carrier, Viessmann, Toshiba, Automated Logic, Bryant, CIAT, Day &amp; Night, Heil, NORESCO, Riello, Carrier Transicold, and Sensitech brands. The company was incorporated in 2019 and is headquartered in Palm Beach Gardens, Florida.</v>
      </c>
    </row>
    <row r="254" spans="1:20" x14ac:dyDescent="0.3">
      <c r="A254" s="12" t="s">
        <v>1141</v>
      </c>
      <c r="B254" s="10" t="str">
        <f>_xll.SNL.Clients.Office.Excel.Functions.SPG(A254,"SP_IPO_DATE")</f>
        <v/>
      </c>
      <c r="C254" s="5">
        <f>_xll.SNL.Clients.Office.Excel.Functions.SPG(A254, "SP_VOLUME_AVG_WEEKLY_TO_SHARES_OUT", , "1M")</f>
        <v>3.0815798492274511</v>
      </c>
      <c r="D254" s="5">
        <f>_xll.SNL.Clients.Office.Excel.Functions.SPG(A254, "SP_VOLUME_AVG_WEEKLY_TO_SHARES_OUT", , "3M")</f>
        <v>3.8045439788970534</v>
      </c>
      <c r="E254" s="5">
        <f>_xll.SNL.Clients.Office.Excel.Functions.SPG(A254, "SP_VOLUME_AVG_DAILY_TO_1YR_AVG_DAILY", , "1M")</f>
        <v>78.569999999999993</v>
      </c>
      <c r="F254" s="5">
        <f>_xll.SNL.Clients.Office.Excel.Functions.SPG(A254, "SP_VOLUME_AVG_DAILY_TO_1YR_AVG_DAILY", , "3M")</f>
        <v>97</v>
      </c>
      <c r="G254" s="9" t="str">
        <f>_xll.SNL.Clients.Office.Excel.Functions.SPG(A254, "IQ_SECTOR")</f>
        <v>Communication Services</v>
      </c>
      <c r="H254" s="9" t="str">
        <f>_xll.SNL.Clients.Office.Excel.Functions.SPG(A254, "IQ_INDUSTRY_GROUP")</f>
        <v>Media and Entertainment</v>
      </c>
      <c r="I254" s="9" t="str">
        <f>_xll.SNL.Clients.Office.Excel.Functions.SPG(A254, "IQ_INDUSTRY")</f>
        <v>Interactive Media and Services</v>
      </c>
      <c r="J254" s="9" t="str">
        <f>_xll.SNL.Clients.Office.Excel.Functions.SPG(A254, "IQ_PRIMARY_INDUSTRY")</f>
        <v>Interactive Media and Services</v>
      </c>
      <c r="K254" s="9" t="str">
        <f>_xll.SNL.Clients.Office.Excel.Functions.SPG(A254, "NAICS_CODE", "Primary")</f>
        <v>519290 - Web Search Portals and All Other Information Services</v>
      </c>
      <c r="L254" s="9" t="str">
        <f>_xll.SNL.Clients.Office.Excel.Functions.SPG(A254, "SP_TOPICTAG")</f>
        <v>Consumer Lending; Digital Asset Management; Ad Targeting; Car Sharing; Digital Brokerage</v>
      </c>
      <c r="M254" s="5">
        <f>_xll.SNL.Clients.Office.Excel.Functions.SPG(A254, "SP_PCT_SHARES_OWNED_ALL_INSTITUTIONS")</f>
        <v>91.59</v>
      </c>
      <c r="N254" s="9" t="str">
        <f>_xll.SNL.Clients.Office.Excel.Functions.SPG(A254, "RD_CREDIT_RATING_GLOBAL", "Issuer Credit Rating", "Local Currency LT|0")</f>
        <v>BB-</v>
      </c>
      <c r="O254" s="9" t="str">
        <f>_xll.SNL.Clients.Office.Excel.Functions.SPG(A254, "RD_CWOL_GLOBAL", "Issuer Credit Rating", "Local Currency LT|0")</f>
        <v>Stable</v>
      </c>
      <c r="P254" s="9" t="str">
        <f>_xll.SNL.Clients.Office.Excel.Functions.SPG(A254, "RD_RATING_ACTION_GLOBAL", "Issuer Credit Rating", "Local Currency LT|0")</f>
        <v>Upgrade | CreditWatch/Outlook (07/21/2023)</v>
      </c>
      <c r="Q254" s="10">
        <f>_xll.SNL.Clients.Office.Excel.Functions.SPG(A254, "RD_LAST_REVIEW_DATE_GLOBAL", "Issuer Credit Rating", "Local Currency LT")</f>
        <v>45330</v>
      </c>
      <c r="R254" s="10">
        <f>_xll.SNL.Clients.Office.Excel.Functions.SPG(A254, "RD_CREDIT_RATING_DATE_GLOBAL", "Issuer Credit Rating", "Local Currency LT|0")</f>
        <v>45128</v>
      </c>
      <c r="S254" s="10">
        <f>_xll.SNL.Clients.Office.Excel.Functions.SPG(A254, "RD_CREDIT_WATCH_OUTLOOK_DATE_GLOBAL", "Issuer Credit Rating", "Local Currency LT|0")</f>
        <v>45128</v>
      </c>
      <c r="T254" s="13" t="str">
        <f>_xll.SNL.Clients.Office.Excel.Functions.SPG(A254, "SP_BUSINESS_DESCRIPTION")</f>
        <v>Cars.com Inc., an audience-driven technology company, that provides solutions for the automotive industry in the United States. Its Cars Commerce platform connects car shoppers with sellers. The company, enable dealers and automotive manufacturers; connect sellers with ready-to-buy shoppers that provide financing tools with instant online loan screening and approvals; and empower shoppers with the resources and digital tools needed to make car buying decisions. It also offers marketplace products, such as marketplace subscription advertising packages to dealer customers; digital solutions, including website creation and platform hosting, vehicle acquisition and valuation, digital retailing, and review and reputation management; and media products comprising display advertising, social selling, digital advertising, and in-market video services, as well as non-subscription digital advertising services to dealer customers. The company serves dealer customers, which included franchise and independent dealers. Its customers are local dealers, OEMs, and other national advertisers and lenders. Cars.com Inc. was founded in 1998 and is based in Chicago, Illinois.</v>
      </c>
    </row>
    <row r="255" spans="1:20" x14ac:dyDescent="0.3">
      <c r="A255" s="12" t="s">
        <v>1142</v>
      </c>
      <c r="B255" s="10">
        <f>_xll.SNL.Clients.Office.Excel.Functions.SPG(A255,"SP_IPO_DATE")</f>
        <v>37917</v>
      </c>
      <c r="C255" s="5">
        <f>_xll.SNL.Clients.Office.Excel.Functions.SPG(A255, "SP_VOLUME_AVG_WEEKLY_TO_SHARES_OUT", , "1M")</f>
        <v>11.181701508533695</v>
      </c>
      <c r="D255" s="5">
        <f>_xll.SNL.Clients.Office.Excel.Functions.SPG(A255, "SP_VOLUME_AVG_WEEKLY_TO_SHARES_OUT", , "3M")</f>
        <v>14.565992341192956</v>
      </c>
      <c r="E255" s="5">
        <f>_xll.SNL.Clients.Office.Excel.Functions.SPG(A255, "SP_VOLUME_AVG_DAILY_TO_1YR_AVG_DAILY", , "1M")</f>
        <v>77.88</v>
      </c>
      <c r="F255" s="5">
        <f>_xll.SNL.Clients.Office.Excel.Functions.SPG(A255, "SP_VOLUME_AVG_DAILY_TO_1YR_AVG_DAILY", , "3M")</f>
        <v>101.46</v>
      </c>
      <c r="G255" s="9" t="str">
        <f>_xll.SNL.Clients.Office.Excel.Functions.SPG(A255, "IQ_SECTOR")</f>
        <v>Consumer Discretionary</v>
      </c>
      <c r="H255" s="9" t="str">
        <f>_xll.SNL.Clients.Office.Excel.Functions.SPG(A255, "IQ_INDUSTRY_GROUP")</f>
        <v>Consumer Durables and Apparel</v>
      </c>
      <c r="I255" s="9" t="str">
        <f>_xll.SNL.Clients.Office.Excel.Functions.SPG(A255, "IQ_INDUSTRY")</f>
        <v>Textiles, Apparel and Luxury Goods</v>
      </c>
      <c r="J255" s="9" t="str">
        <f>_xll.SNL.Clients.Office.Excel.Functions.SPG(A255, "IQ_PRIMARY_INDUSTRY")</f>
        <v>Apparel, Accessories and Luxury Goods</v>
      </c>
      <c r="K255" s="9" t="str">
        <f>_xll.SNL.Clients.Office.Excel.Functions.SPG(A255, "NAICS_CODE", "Primary")</f>
        <v>315 - Apparel Manufacturing</v>
      </c>
      <c r="L255" s="9" t="str">
        <f>_xll.SNL.Clients.Office.Excel.Functions.SPG(A255, "SP_TOPICTAG")</f>
        <v>Fast-Moving Consumer Goods; Lifestyle; Brand Marketing; E-Discovery</v>
      </c>
      <c r="M255" s="5">
        <f>_xll.SNL.Clients.Office.Excel.Functions.SPG(A255, "SP_PCT_SHARES_OWNED_ALL_INSTITUTIONS")</f>
        <v>117.32</v>
      </c>
      <c r="N255" s="9" t="str">
        <f>_xll.SNL.Clients.Office.Excel.Functions.SPG(A255, "RD_CREDIT_RATING_GLOBAL", "Issuer Credit Rating", "Local Currency LT|0")</f>
        <v>BB+</v>
      </c>
      <c r="O255" s="9" t="str">
        <f>_xll.SNL.Clients.Office.Excel.Functions.SPG(A255, "RD_CWOL_GLOBAL", "Issuer Credit Rating", "Local Currency LT|0")</f>
        <v>Stable</v>
      </c>
      <c r="P255" s="9" t="str">
        <f>_xll.SNL.Clients.Office.Excel.Functions.SPG(A255, "RD_RATING_ACTION_GLOBAL", "Issuer Credit Rating", "Local Currency LT|0")</f>
        <v>CreditWatch/Outlook (03/05/2021)</v>
      </c>
      <c r="Q255" s="10">
        <f>_xll.SNL.Clients.Office.Excel.Functions.SPG(A255, "RD_LAST_REVIEW_DATE_GLOBAL", "Issuer Credit Rating", "Local Currency LT")</f>
        <v>45679</v>
      </c>
      <c r="R255" s="10">
        <f>_xll.SNL.Clients.Office.Excel.Functions.SPG(A255, "RD_CREDIT_RATING_DATE_GLOBAL", "Issuer Credit Rating", "Local Currency LT|0")</f>
        <v>40077</v>
      </c>
      <c r="S255" s="10">
        <f>_xll.SNL.Clients.Office.Excel.Functions.SPG(A255, "RD_CREDIT_WATCH_OUTLOOK_DATE_GLOBAL", "Issuer Credit Rating", "Local Currency LT|0")</f>
        <v>44260</v>
      </c>
      <c r="T255" s="13" t="str">
        <f>_xll.SNL.Clients.Office.Excel.Functions.SPG(A255, "SP_BUSINESS_DESCRIPTION")</f>
        <v>Carter's, Inc., together with its subsidiaries, designs, sources, and markets branded childrenswear under the Carter's, OshKosh, Skip Hop, Child of Mine, Just One You, Simple Joys, Little Planet, and other brands in the United States and internationally. It operates through three segments: U.S. Retail, U.S. Wholesale, and International. The company’s Carter's products include babies and young children products, such as bodysuits, layette essentials, sleep and play, pants, tops and t-shirts, multipiece sets, dresses, and sleepwear; and OshKosh brand products comprise playclothes, such as denim jeans, overalls, core bottoms, knit tops, t-shirts, and layering pieces. It provides products for playtime, travel, mealtime, bath time, and home gear, as well as kid’s bags under the Skip Hop brand. In addition, the company offers bedding, home décor, cribs and baby furniture, diaper bags, footwear, gift sets, hair accessories, jewelry, outerwear, paper goods, socks, shoes, swimwear, and toys. The company operates through wholesale locations, including department stores, national chain stores, and specialty stores, as well as retail stores. It sells its products through its eCommerce websites, such as carters.com, oshkosh.com, skiphop.com, and mobile application, as well as other international wholesale accounts and licensees. Carter's, Inc. was founded in 1865 and is headquartered in Atlanta, Georgia.</v>
      </c>
    </row>
    <row r="256" spans="1:20" x14ac:dyDescent="0.3">
      <c r="A256" s="12" t="s">
        <v>1705</v>
      </c>
      <c r="B256" s="10" t="str">
        <f>_xll.SNL.Clients.Office.Excel.Functions.SPG(A256,"SP_IPO_DATE")</f>
        <v/>
      </c>
      <c r="C256" s="5">
        <f>_xll.SNL.Clients.Office.Excel.Functions.SPG(A256, "SP_VOLUME_AVG_WEEKLY_TO_SHARES_OUT", , "1M")</f>
        <v>3.7030931744469266</v>
      </c>
      <c r="D256" s="5">
        <f>_xll.SNL.Clients.Office.Excel.Functions.SPG(A256, "SP_VOLUME_AVG_WEEKLY_TO_SHARES_OUT", , "3M")</f>
        <v>3.3760927902634128</v>
      </c>
      <c r="E256" s="5">
        <f>_xll.SNL.Clients.Office.Excel.Functions.SPG(A256, "SP_VOLUME_AVG_DAILY_TO_1YR_AVG_DAILY", , "1M")</f>
        <v>102.81</v>
      </c>
      <c r="F256" s="5">
        <f>_xll.SNL.Clients.Office.Excel.Functions.SPG(A256, "SP_VOLUME_AVG_DAILY_TO_1YR_AVG_DAILY", , "3M")</f>
        <v>93.73</v>
      </c>
      <c r="G256" s="9" t="str">
        <f>_xll.SNL.Clients.Office.Excel.Functions.SPG(A256, "IQ_SECTOR")</f>
        <v>Consumer Staples</v>
      </c>
      <c r="H256" s="9" t="str">
        <f>_xll.SNL.Clients.Office.Excel.Functions.SPG(A256, "IQ_INDUSTRY_GROUP")</f>
        <v>Consumer Staples Distribution and Retail</v>
      </c>
      <c r="I256" s="9" t="str">
        <f>_xll.SNL.Clients.Office.Excel.Functions.SPG(A256, "IQ_INDUSTRY")</f>
        <v>Consumer Staples Distribution and Retail</v>
      </c>
      <c r="J256" s="9" t="str">
        <f>_xll.SNL.Clients.Office.Excel.Functions.SPG(A256, "IQ_PRIMARY_INDUSTRY")</f>
        <v>Food Retail</v>
      </c>
      <c r="K256" s="9" t="str">
        <f>_xll.SNL.Clients.Office.Excel.Functions.SPG(A256, "NAICS_CODE", "Primary")</f>
        <v>445131 - Convenience Retailers</v>
      </c>
      <c r="L256" s="9" t="str">
        <f>_xll.SNL.Clients.Office.Excel.Functions.SPG(A256, "SP_TOPICTAG")</f>
        <v>Food Delivery; Online Grocery</v>
      </c>
      <c r="M256" s="5">
        <f>_xll.SNL.Clients.Office.Excel.Functions.SPG(A256, "SP_PCT_SHARES_OWNED_ALL_INSTITUTIONS")</f>
        <v>86.25</v>
      </c>
      <c r="N256" s="9" t="str">
        <f>_xll.SNL.Clients.Office.Excel.Functions.SPG(A256, "RD_CREDIT_RATING_GLOBAL", "Issuer Credit Rating", "Local Currency LT|0")</f>
        <v/>
      </c>
      <c r="O256" s="9" t="str">
        <f>_xll.SNL.Clients.Office.Excel.Functions.SPG(A256, "RD_CWOL_GLOBAL", "Issuer Credit Rating", "Local Currency LT|0")</f>
        <v/>
      </c>
      <c r="P256" s="9" t="str">
        <f>_xll.SNL.Clients.Office.Excel.Functions.SPG(A256, "RD_RATING_ACTION_GLOBAL", "Issuer Credit Rating", "Local Currency LT|0")</f>
        <v/>
      </c>
      <c r="Q256" s="10" t="str">
        <f>_xll.SNL.Clients.Office.Excel.Functions.SPG(A256, "RD_LAST_REVIEW_DATE_GLOBAL", "Issuer Credit Rating", "Local Currency LT")</f>
        <v/>
      </c>
      <c r="R256" s="10" t="str">
        <f>_xll.SNL.Clients.Office.Excel.Functions.SPG(A256, "RD_CREDIT_RATING_DATE_GLOBAL", "Issuer Credit Rating", "Local Currency LT|0")</f>
        <v/>
      </c>
      <c r="S256" s="10" t="str">
        <f>_xll.SNL.Clients.Office.Excel.Functions.SPG(A256, "RD_CREDIT_WATCH_OUTLOOK_DATE_GLOBAL", "Issuer Credit Rating", "Local Currency LT|0")</f>
        <v/>
      </c>
      <c r="T256" s="13" t="str">
        <f>_xll.SNL.Clients.Office.Excel.Functions.SPG(A256, "SP_BUSINESS_DESCRIPTION")</f>
        <v>Casey's General Stores, Inc., together with its subsidiaries, operates convenience stores under the Casey's and Casey’s General Store names. Its stores offer pizza, donuts, breakfast items, and sandwiches; and tobacco and nicotine products. The company’s stores provide soft drinks, energy, water, sports drinks, juices, coffee, and tea and dairy products; beer, wine, and spirits; snacks, candy, packaged bakery, and other food items; ice, ice cream, meals, and appetizers; health and beauty aids, automotive products, electronic accessories, housewares, and pet supplies; and ATM, lotto/lottery, and prepaid cards. In addition, its stores offer motor fuel for sale on a self-service basis; and gasoline and diesel fuel, as well as car wash services. It also operates distribution centers. Casey's General Stores, Inc. was founded in 1959 and is headquartered in Ankeny, Iowa.</v>
      </c>
    </row>
    <row r="257" spans="1:20" x14ac:dyDescent="0.3">
      <c r="A257" s="12" t="s">
        <v>1143</v>
      </c>
      <c r="B257" s="10">
        <f>_xll.SNL.Clients.Office.Excel.Functions.SPG(A257,"SP_IPO_DATE")</f>
        <v>39028</v>
      </c>
      <c r="C257" s="5">
        <f>_xll.SNL.Clients.Office.Excel.Functions.SPG(A257, "SP_VOLUME_AVG_WEEKLY_TO_SHARES_OUT", , "1M")</f>
        <v>4.8809239067900361</v>
      </c>
      <c r="D257" s="5">
        <f>_xll.SNL.Clients.Office.Excel.Functions.SPG(A257, "SP_VOLUME_AVG_WEEKLY_TO_SHARES_OUT", , "3M")</f>
        <v>4.5232304864218378</v>
      </c>
      <c r="E257" s="5">
        <f>_xll.SNL.Clients.Office.Excel.Functions.SPG(A257, "SP_VOLUME_AVG_DAILY_TO_1YR_AVG_DAILY", , "1M")</f>
        <v>104.49</v>
      </c>
      <c r="F257" s="5">
        <f>_xll.SNL.Clients.Office.Excel.Functions.SPG(A257, "SP_VOLUME_AVG_DAILY_TO_1YR_AVG_DAILY", , "3M")</f>
        <v>96.83</v>
      </c>
      <c r="G257" s="9" t="str">
        <f>_xll.SNL.Clients.Office.Excel.Functions.SPG(A257, "IQ_SECTOR")</f>
        <v>Health Care</v>
      </c>
      <c r="H257" s="9" t="str">
        <f>_xll.SNL.Clients.Office.Excel.Functions.SPG(A257, "IQ_INDUSTRY_GROUP")</f>
        <v>Pharmaceuticals, Biotechnology and Life Sciences</v>
      </c>
      <c r="I257" s="9" t="str">
        <f>_xll.SNL.Clients.Office.Excel.Functions.SPG(A257, "IQ_INDUSTRY")</f>
        <v>Biotechnology</v>
      </c>
      <c r="J257" s="9" t="str">
        <f>_xll.SNL.Clients.Office.Excel.Functions.SPG(A257, "IQ_PRIMARY_INDUSTRY")</f>
        <v>Biotechnology</v>
      </c>
      <c r="K257" s="9" t="str">
        <f>_xll.SNL.Clients.Office.Excel.Functions.SPG(A257, "NAICS_CODE", "Primary")</f>
        <v>325414 - Biological Product (except Diagnostic) Manufacturing</v>
      </c>
      <c r="L257" s="9" t="str">
        <f>_xll.SNL.Clients.Office.Excel.Functions.SPG(A257, "SP_TOPICTAG")</f>
        <v>Health Diagnostics; Neuroscience; Central Nervous System; Chronic Diseases; Hepatology; Neurology; Oncology</v>
      </c>
      <c r="M257" s="5">
        <f>_xll.SNL.Clients.Office.Excel.Functions.SPG(A257, "SP_PCT_SHARES_OWNED_ALL_INSTITUTIONS")</f>
        <v>82.46</v>
      </c>
      <c r="N257" s="9" t="str">
        <f>_xll.SNL.Clients.Office.Excel.Functions.SPG(A257, "RD_CREDIT_RATING_GLOBAL", "Issuer Credit Rating", "Local Currency LT|0")</f>
        <v/>
      </c>
      <c r="O257" s="9" t="str">
        <f>_xll.SNL.Clients.Office.Excel.Functions.SPG(A257, "RD_CWOL_GLOBAL", "Issuer Credit Rating", "Local Currency LT|0")</f>
        <v/>
      </c>
      <c r="P257" s="9" t="str">
        <f>_xll.SNL.Clients.Office.Excel.Functions.SPG(A257, "RD_RATING_ACTION_GLOBAL", "Issuer Credit Rating", "Local Currency LT|0")</f>
        <v/>
      </c>
      <c r="Q257" s="10" t="str">
        <f>_xll.SNL.Clients.Office.Excel.Functions.SPG(A257, "RD_LAST_REVIEW_DATE_GLOBAL", "Issuer Credit Rating", "Local Currency LT")</f>
        <v/>
      </c>
      <c r="R257" s="10" t="str">
        <f>_xll.SNL.Clients.Office.Excel.Functions.SPG(A257, "RD_CREDIT_RATING_DATE_GLOBAL", "Issuer Credit Rating", "Local Currency LT|0")</f>
        <v/>
      </c>
      <c r="S257" s="10" t="str">
        <f>_xll.SNL.Clients.Office.Excel.Functions.SPG(A257, "RD_CREDIT_WATCH_OUTLOOK_DATE_GLOBAL", "Issuer Credit Rating", "Local Currency LT|0")</f>
        <v/>
      </c>
      <c r="T257" s="13" t="str">
        <f>_xll.SNL.Clients.Office.Excel.Functions.SPG(A257, "SP_BUSINESS_DESCRIPTION")</f>
        <v>Catalyst Pharmaceuticals, Inc., a commercial-stage biopharmaceutical company, focuses on developing and commercializing therapies for people with rare debilitating, chronic neuromuscular, and neurological diseases in the United States. It offers Firdapse, an amifampridine phosphate tablets for the treatment of patients with lambert-eaton myasthenic syndrome (LEMS); and Ruzurgi for the treatment of pediatric LEMS patients. The company develops Firdapse for the treatment of MuSK antibody positive myasthenia gravis and spinal muscular atrophy type. It has license agreements with BioMarin Pharmaceutical Inc.; and collaboration and license agreement with Endo Ventures Limited for the development and commercialization of generic Sabril tablets. The company was founded in 2002 and is based in Coral Gables, Florida.</v>
      </c>
    </row>
    <row r="258" spans="1:20" x14ac:dyDescent="0.3">
      <c r="A258" s="12" t="s">
        <v>90</v>
      </c>
      <c r="B258" s="10" t="str">
        <f>_xll.SNL.Clients.Office.Excel.Functions.SPG(A258,"SP_IPO_DATE")</f>
        <v/>
      </c>
      <c r="C258" s="5">
        <f>_xll.SNL.Clients.Office.Excel.Functions.SPG(A258, "SP_VOLUME_AVG_WEEKLY_TO_SHARES_OUT", , "1M")</f>
        <v>2.5983075460582277</v>
      </c>
      <c r="D258" s="5">
        <f>_xll.SNL.Clients.Office.Excel.Functions.SPG(A258, "SP_VOLUME_AVG_WEEKLY_TO_SHARES_OUT", , "3M")</f>
        <v>2.2005700633690668</v>
      </c>
      <c r="E258" s="5">
        <f>_xll.SNL.Clients.Office.Excel.Functions.SPG(A258, "SP_VOLUME_AVG_DAILY_TO_1YR_AVG_DAILY", , "1M")</f>
        <v>101.56</v>
      </c>
      <c r="F258" s="5">
        <f>_xll.SNL.Clients.Office.Excel.Functions.SPG(A258, "SP_VOLUME_AVG_DAILY_TO_1YR_AVG_DAILY", , "3M")</f>
        <v>86.02</v>
      </c>
      <c r="G258" s="9" t="str">
        <f>_xll.SNL.Clients.Office.Excel.Functions.SPG(A258, "IQ_SECTOR")</f>
        <v>Industrials</v>
      </c>
      <c r="H258" s="9" t="str">
        <f>_xll.SNL.Clients.Office.Excel.Functions.SPG(A258, "IQ_INDUSTRY_GROUP")</f>
        <v>Capital Goods</v>
      </c>
      <c r="I258" s="9" t="str">
        <f>_xll.SNL.Clients.Office.Excel.Functions.SPG(A258, "IQ_INDUSTRY")</f>
        <v>Machinery</v>
      </c>
      <c r="J258" s="9" t="str">
        <f>_xll.SNL.Clients.Office.Excel.Functions.SPG(A258, "IQ_PRIMARY_INDUSTRY")</f>
        <v>Construction Machinery and Heavy Transportation Equipment</v>
      </c>
      <c r="K258" s="9" t="str">
        <f>_xll.SNL.Clients.Office.Excel.Functions.SPG(A258, "NAICS_CODE", "Primary")</f>
        <v>333120 - Construction Machinery Manufacturing</v>
      </c>
      <c r="L258" s="9" t="str">
        <f>_xll.SNL.Clients.Office.Excel.Functions.SPG(A258, "SP_TOPICTAG")</f>
        <v>Energy Storage; Fleet Management; Industrial Automation; Simulation; Employee Benefits; Process Automation</v>
      </c>
      <c r="M258" s="5">
        <f>_xll.SNL.Clients.Office.Excel.Functions.SPG(A258, "SP_PCT_SHARES_OWNED_ALL_INSTITUTIONS")</f>
        <v>71.959999999999994</v>
      </c>
      <c r="N258" s="9" t="str">
        <f>_xll.SNL.Clients.Office.Excel.Functions.SPG(A258, "RD_CREDIT_RATING_GLOBAL", "Issuer Credit Rating", "Local Currency LT|0")</f>
        <v>A</v>
      </c>
      <c r="O258" s="9" t="str">
        <f>_xll.SNL.Clients.Office.Excel.Functions.SPG(A258, "RD_CWOL_GLOBAL", "Issuer Credit Rating", "Local Currency LT|0")</f>
        <v>Stable</v>
      </c>
      <c r="P258" s="9" t="str">
        <f>_xll.SNL.Clients.Office.Excel.Functions.SPG(A258, "RD_RATING_ACTION_GLOBAL", "Issuer Credit Rating", "Local Currency LT|0")</f>
        <v>CreditWatch/Outlook (10/26/2017)</v>
      </c>
      <c r="Q258" s="10">
        <f>_xll.SNL.Clients.Office.Excel.Functions.SPG(A258, "RD_LAST_REVIEW_DATE_GLOBAL", "Issuer Credit Rating", "Local Currency LT")</f>
        <v>45588</v>
      </c>
      <c r="R258" s="10">
        <f>_xll.SNL.Clients.Office.Excel.Functions.SPG(A258, "RD_CREDIT_RATING_DATE_GLOBAL", "Issuer Credit Rating", "Local Currency LT|0")</f>
        <v>37796</v>
      </c>
      <c r="S258" s="10">
        <f>_xll.SNL.Clients.Office.Excel.Functions.SPG(A258, "RD_CREDIT_WATCH_OUTLOOK_DATE_GLOBAL", "Issuer Credit Rating", "Local Currency LT|0")</f>
        <v>43034</v>
      </c>
      <c r="T258" s="13" t="str">
        <f>_xll.SNL.Clients.Office.Excel.Functions.SPG(A258, "SP_BUSINESS_DESCRIPTION")</f>
        <v>Caterpillar Inc. manufactures and sells construction and mining equipment, off-highway diesel and natural gas engines, industrial gas turbines, and diesel-electric locomotives in the United States and internationally. Its Construction Industries segment offers asphalt pavers, cold planers, compactors, forestry machines, material handlers, motor graders, pipelayers, road reclaimers, telehandlers, track-type tractors, and track and wheel excavators; compact track, wheel, track-type, backhoe, and skid steer loaders; and related parts and tools. The company’s Resource Industries segment provides electric rope and hydraulic shovels, draglines, rotary drills, hard rock vehicles, tractors, mining trucks, wheel loaders, off-highway and articulated trucks, wide-body trucks, wheel tractor scrapers and dozers, fleet management products, landfill and soil compactors, machinery components, autonomous ready vehicles and solutions, work tools, and safety services and mining performance solutions, as well as related parts and services. Its Energy &amp; Transportation segment offers reciprocating engine powered generator sets; reciprocating engines, drivetrain, and integrated systems and solutions; turbines, centrifugal gas compressors, and related services; and diesel-electric locomotives and components, and other rail-related products. The company’s Financial Products segment provides operating and finance leases, installment sale contracts, revolving charge accounts, repair/rebuild financing services, working capital loans, and wholesale financing; and insurance and risk management products and services. Its All Other segment offers wear and maintenance components; parts distribution; logistics solutions and distribution services; dealer portfolio management, and brand management and marketing strategy services; and digital investment services. Caterpillar Inc. was founded in 1925 and is headquartered in Irving, Texas.</v>
      </c>
    </row>
    <row r="259" spans="1:20" x14ac:dyDescent="0.3">
      <c r="A259" s="12" t="s">
        <v>1144</v>
      </c>
      <c r="B259" s="10" t="str">
        <f>_xll.SNL.Clients.Office.Excel.Functions.SPG(A259,"SP_IPO_DATE")</f>
        <v/>
      </c>
      <c r="C259" s="5">
        <f>_xll.SNL.Clients.Office.Excel.Functions.SPG(A259, "SP_VOLUME_AVG_WEEKLY_TO_SHARES_OUT", , "1M")</f>
        <v>2.3794426774462956</v>
      </c>
      <c r="D259" s="5">
        <f>_xll.SNL.Clients.Office.Excel.Functions.SPG(A259, "SP_VOLUME_AVG_WEEKLY_TO_SHARES_OUT", , "3M")</f>
        <v>2.3511787100147523</v>
      </c>
      <c r="E259" s="5">
        <f>_xll.SNL.Clients.Office.Excel.Functions.SPG(A259, "SP_VOLUME_AVG_DAILY_TO_1YR_AVG_DAILY", , "1M")</f>
        <v>101.5</v>
      </c>
      <c r="F259" s="5">
        <f>_xll.SNL.Clients.Office.Excel.Functions.SPG(A259, "SP_VOLUME_AVG_DAILY_TO_1YR_AVG_DAILY", , "3M")</f>
        <v>100.29</v>
      </c>
      <c r="G259" s="9" t="str">
        <f>_xll.SNL.Clients.Office.Excel.Functions.SPG(A259, "IQ_SECTOR")</f>
        <v>Financials</v>
      </c>
      <c r="H259" s="9" t="str">
        <f>_xll.SNL.Clients.Office.Excel.Functions.SPG(A259, "IQ_INDUSTRY_GROUP")</f>
        <v>Banks</v>
      </c>
      <c r="I259" s="9" t="str">
        <f>_xll.SNL.Clients.Office.Excel.Functions.SPG(A259, "IQ_INDUSTRY")</f>
        <v>Banks</v>
      </c>
      <c r="J259" s="9" t="str">
        <f>_xll.SNL.Clients.Office.Excel.Functions.SPG(A259, "IQ_PRIMARY_INDUSTRY")</f>
        <v>Regional Banks</v>
      </c>
      <c r="K259" s="9" t="str">
        <f>_xll.SNL.Clients.Office.Excel.Functions.SPG(A259, "NAICS_CODE", "Primary")</f>
        <v>522110 - Commercial Banking</v>
      </c>
      <c r="L259" s="9" t="str">
        <f>_xll.SNL.Clients.Office.Excel.Functions.SPG(A259, "SP_TOPICTAG")</f>
        <v>Consumer Lending; Digital Brokerage</v>
      </c>
      <c r="M259" s="5">
        <f>_xll.SNL.Clients.Office.Excel.Functions.SPG(A259, "SP_PCT_SHARES_OWNED_ALL_INSTITUTIONS")</f>
        <v>74.23</v>
      </c>
      <c r="N259" s="9" t="str">
        <f>_xll.SNL.Clients.Office.Excel.Functions.SPG(A259, "RD_CREDIT_RATING_GLOBAL", "Issuer Credit Rating", "Local Currency LT|0")</f>
        <v/>
      </c>
      <c r="O259" s="9" t="str">
        <f>_xll.SNL.Clients.Office.Excel.Functions.SPG(A259, "RD_CWOL_GLOBAL", "Issuer Credit Rating", "Local Currency LT|0")</f>
        <v/>
      </c>
      <c r="P259" s="9" t="str">
        <f>_xll.SNL.Clients.Office.Excel.Functions.SPG(A259, "RD_RATING_ACTION_GLOBAL", "Issuer Credit Rating", "Local Currency LT|0")</f>
        <v/>
      </c>
      <c r="Q259" s="10" t="str">
        <f>_xll.SNL.Clients.Office.Excel.Functions.SPG(A259, "RD_LAST_REVIEW_DATE_GLOBAL", "Issuer Credit Rating", "Local Currency LT")</f>
        <v/>
      </c>
      <c r="R259" s="10" t="str">
        <f>_xll.SNL.Clients.Office.Excel.Functions.SPG(A259, "RD_CREDIT_RATING_DATE_GLOBAL", "Issuer Credit Rating", "Local Currency LT|0")</f>
        <v/>
      </c>
      <c r="S259" s="10" t="str">
        <f>_xll.SNL.Clients.Office.Excel.Functions.SPG(A259, "RD_CREDIT_WATCH_OUTLOOK_DATE_GLOBAL", "Issuer Credit Rating", "Local Currency LT|0")</f>
        <v/>
      </c>
      <c r="T259" s="13" t="str">
        <f>_xll.SNL.Clients.Office.Excel.Functions.SPG(A259, "SP_BUSINESS_DESCRIPTION")</f>
        <v>Cathay General Bancorp operates as the holding company for Cathay Bank that offers various commercial banking products and services to individuals, professionals, and small to medium-sized businesses in the United States. The company offers various deposit products, including passbook accounts, checking accounts, money market deposit accounts, certificates of deposit, individual retirement accounts, and public funds deposits. It also provides loan products, such as commercial mortgage loans, commercial loans, small business administration loans, residential mortgage loans, real estate construction loans, and home equity lines of credit, as well as installment loans to individuals for household, and other consumer expenditures. In addition, the company offers trade financing, letter of credit, wire transfer, forward currency spot and forward contract, safe deposit, collection, automatic teller machine, Internet banking, investment, and other customary bank services, as well as securities and insurance products. Cathay General Bancorp was founded in 1962 and is headquartered in Los Angeles, California.</v>
      </c>
    </row>
    <row r="260" spans="1:20" x14ac:dyDescent="0.3">
      <c r="A260" s="12" t="s">
        <v>1145</v>
      </c>
      <c r="B260" s="10" t="str">
        <f>_xll.SNL.Clients.Office.Excel.Functions.SPG(A260,"SP_IPO_DATE")</f>
        <v/>
      </c>
      <c r="C260" s="5">
        <f>_xll.SNL.Clients.Office.Excel.Functions.SPG(A260, "SP_VOLUME_AVG_WEEKLY_TO_SHARES_OUT", , "1M")</f>
        <v>3.9310827437714808</v>
      </c>
      <c r="D260" s="5">
        <f>_xll.SNL.Clients.Office.Excel.Functions.SPG(A260, "SP_VOLUME_AVG_WEEKLY_TO_SHARES_OUT", , "3M")</f>
        <v>3.6316030329959164</v>
      </c>
      <c r="E260" s="5">
        <f>_xll.SNL.Clients.Office.Excel.Functions.SPG(A260, "SP_VOLUME_AVG_DAILY_TO_1YR_AVG_DAILY", , "1M")</f>
        <v>100.08</v>
      </c>
      <c r="F260" s="5">
        <f>_xll.SNL.Clients.Office.Excel.Functions.SPG(A260, "SP_VOLUME_AVG_DAILY_TO_1YR_AVG_DAILY", , "3M")</f>
        <v>92.45</v>
      </c>
      <c r="G260" s="9" t="str">
        <f>_xll.SNL.Clients.Office.Excel.Functions.SPG(A260, "IQ_SECTOR")</f>
        <v>Consumer Discretionary</v>
      </c>
      <c r="H260" s="9" t="str">
        <f>_xll.SNL.Clients.Office.Excel.Functions.SPG(A260, "IQ_INDUSTRY_GROUP")</f>
        <v>Consumer Durables and Apparel</v>
      </c>
      <c r="I260" s="9" t="str">
        <f>_xll.SNL.Clients.Office.Excel.Functions.SPG(A260, "IQ_INDUSTRY")</f>
        <v>Household Durables</v>
      </c>
      <c r="J260" s="9" t="str">
        <f>_xll.SNL.Clients.Office.Excel.Functions.SPG(A260, "IQ_PRIMARY_INDUSTRY")</f>
        <v>Homebuilding</v>
      </c>
      <c r="K260" s="9" t="str">
        <f>_xll.SNL.Clients.Office.Excel.Functions.SPG(A260, "NAICS_CODE", "Primary")</f>
        <v>321992 - Prefabricated Wood Building Manufacturing</v>
      </c>
      <c r="L260" s="9" t="str">
        <f>_xll.SNL.Clients.Office.Excel.Functions.SPG(A260, "SP_TOPICTAG")</f>
        <v>Home Improvement; Smart Building</v>
      </c>
      <c r="M260" s="5">
        <f>_xll.SNL.Clients.Office.Excel.Functions.SPG(A260, "SP_PCT_SHARES_OWNED_ALL_INSTITUTIONS")</f>
        <v>96.78</v>
      </c>
      <c r="N260" s="9" t="str">
        <f>_xll.SNL.Clients.Office.Excel.Functions.SPG(A260, "RD_CREDIT_RATING_GLOBAL", "Issuer Credit Rating", "Local Currency LT|0")</f>
        <v/>
      </c>
      <c r="O260" s="9" t="str">
        <f>_xll.SNL.Clients.Office.Excel.Functions.SPG(A260, "RD_CWOL_GLOBAL", "Issuer Credit Rating", "Local Currency LT|0")</f>
        <v/>
      </c>
      <c r="P260" s="9" t="str">
        <f>_xll.SNL.Clients.Office.Excel.Functions.SPG(A260, "RD_RATING_ACTION_GLOBAL", "Issuer Credit Rating", "Local Currency LT|0")</f>
        <v/>
      </c>
      <c r="Q260" s="10" t="str">
        <f>_xll.SNL.Clients.Office.Excel.Functions.SPG(A260, "RD_LAST_REVIEW_DATE_GLOBAL", "Issuer Credit Rating", "Local Currency LT")</f>
        <v/>
      </c>
      <c r="R260" s="10" t="str">
        <f>_xll.SNL.Clients.Office.Excel.Functions.SPG(A260, "RD_CREDIT_RATING_DATE_GLOBAL", "Issuer Credit Rating", "Local Currency LT|0")</f>
        <v/>
      </c>
      <c r="S260" s="10" t="str">
        <f>_xll.SNL.Clients.Office.Excel.Functions.SPG(A260, "RD_CREDIT_WATCH_OUTLOOK_DATE_GLOBAL", "Issuer Credit Rating", "Local Currency LT|0")</f>
        <v/>
      </c>
      <c r="T260" s="13" t="str">
        <f>_xll.SNL.Clients.Office.Excel.Functions.SPG(A260, "SP_BUSINESS_DESCRIPTION")</f>
        <v>Cavco Industries, Inc. designs, produces, and retails factory-built homes primarily in the United States. It operates in two segments, Factory-Built Housing and Financial Services. The company markets its factory-built homes under the Cavco, Fleetwood, Palm Harbor, Nationwide, Fairmont, Friendship, Chariot Eagle, Destiny, Commodore, Colony, Pennwest, R-Anell, Manorwood, MidCountry, and Solitaire brands. It produces park model RVs; vacation cabins; and factory-built commercial structures, including apartment buildings, condominiums, hotels, workforce housing, schools, and housing for the United States military troops. In addition, the company produces various modular homes, which include single and multi-section ranch, split-level, and Cape Cod style homes, as well as two- and three-story homes, and multi-family units. Further, it provides conforming and non-conforming mortgages and home-only loans to purchasers of various brands of factory-built homes sold by company-owned retail stores, as well as various independent distributors, builders, communities, and developers. Additionally, the company offers property and casualty insurance to owners of manufactured homes. It distributes its products through a network of independent and company-owned retailers, planned community operators, and residential developers. Cavco Industries, Inc. was founded in 1965 and is headquartered in Phoenix, Arizona.</v>
      </c>
    </row>
    <row r="261" spans="1:20" x14ac:dyDescent="0.3">
      <c r="A261" s="12" t="s">
        <v>91</v>
      </c>
      <c r="B261" s="10">
        <f>_xll.SNL.Clients.Office.Excel.Functions.SPG(A261,"SP_IPO_DATE")</f>
        <v>40343</v>
      </c>
      <c r="C261" s="5">
        <f>_xll.SNL.Clients.Office.Excel.Functions.SPG(A261, "SP_VOLUME_AVG_WEEKLY_TO_SHARES_OUT", , "1M")</f>
        <v>3.7428415734181506</v>
      </c>
      <c r="D261" s="5">
        <f>_xll.SNL.Clients.Office.Excel.Functions.SPG(A261, "SP_VOLUME_AVG_WEEKLY_TO_SHARES_OUT", , "3M")</f>
        <v>4.0327979672944583</v>
      </c>
      <c r="E261" s="5">
        <f>_xll.SNL.Clients.Office.Excel.Functions.SPG(A261, "SP_VOLUME_AVG_DAILY_TO_1YR_AVG_DAILY", , "1M")</f>
        <v>93.64</v>
      </c>
      <c r="F261" s="5">
        <f>_xll.SNL.Clients.Office.Excel.Functions.SPG(A261, "SP_VOLUME_AVG_DAILY_TO_1YR_AVG_DAILY", , "3M")</f>
        <v>100.89</v>
      </c>
      <c r="G261" s="9" t="str">
        <f>_xll.SNL.Clients.Office.Excel.Functions.SPG(A261, "IQ_SECTOR")</f>
        <v>Financials</v>
      </c>
      <c r="H261" s="9" t="str">
        <f>_xll.SNL.Clients.Office.Excel.Functions.SPG(A261, "IQ_INDUSTRY_GROUP")</f>
        <v>Financial Services</v>
      </c>
      <c r="I261" s="9" t="str">
        <f>_xll.SNL.Clients.Office.Excel.Functions.SPG(A261, "IQ_INDUSTRY")</f>
        <v>Capital Markets</v>
      </c>
      <c r="J261" s="9" t="str">
        <f>_xll.SNL.Clients.Office.Excel.Functions.SPG(A261, "IQ_PRIMARY_INDUSTRY")</f>
        <v>Financial Exchanges and Data</v>
      </c>
      <c r="K261" s="9" t="str">
        <f>_xll.SNL.Clients.Office.Excel.Functions.SPG(A261, "NAICS_CODE", "Primary")</f>
        <v>523210 - Securities and Commodity Exchanges</v>
      </c>
      <c r="L261" s="9" t="str">
        <f>_xll.SNL.Clients.Office.Excel.Functions.SPG(A261, "SP_TOPICTAG")</f>
        <v>Data Integration; Digital Asset Management; Data Protection; Cryptocurrency</v>
      </c>
      <c r="M261" s="5">
        <f>_xll.SNL.Clients.Office.Excel.Functions.SPG(A261, "SP_PCT_SHARES_OWNED_ALL_INSTITUTIONS")</f>
        <v>87.88</v>
      </c>
      <c r="N261" s="9" t="str">
        <f>_xll.SNL.Clients.Office.Excel.Functions.SPG(A261, "RD_CREDIT_RATING_GLOBAL", "Issuer Credit Rating", "Local Currency LT|0")</f>
        <v>A-</v>
      </c>
      <c r="O261" s="9" t="str">
        <f>_xll.SNL.Clients.Office.Excel.Functions.SPG(A261, "RD_CWOL_GLOBAL", "Issuer Credit Rating", "Local Currency LT|0")</f>
        <v>Stable</v>
      </c>
      <c r="P261" s="9" t="str">
        <f>_xll.SNL.Clients.Office.Excel.Functions.SPG(A261, "RD_RATING_ACTION_GLOBAL", "Issuer Credit Rating", "Local Currency LT|0")</f>
        <v>CreditWatch/Outlook (09/29/2020)</v>
      </c>
      <c r="Q261" s="10">
        <f>_xll.SNL.Clients.Office.Excel.Functions.SPG(A261, "RD_LAST_REVIEW_DATE_GLOBAL", "Issuer Credit Rating", "Local Currency LT")</f>
        <v>45561</v>
      </c>
      <c r="R261" s="10">
        <f>_xll.SNL.Clients.Office.Excel.Functions.SPG(A261, "RD_CREDIT_RATING_DATE_GLOBAL", "Issuer Credit Rating", "Local Currency LT|0")</f>
        <v>43368</v>
      </c>
      <c r="S261" s="10">
        <f>_xll.SNL.Clients.Office.Excel.Functions.SPG(A261, "RD_CREDIT_WATCH_OUTLOOK_DATE_GLOBAL", "Issuer Credit Rating", "Local Currency LT|0")</f>
        <v>44103</v>
      </c>
      <c r="T261" s="13" t="str">
        <f>_xll.SNL.Clients.Office.Excel.Functions.SPG(A261, "SP_BUSINESS_DESCRIPTION")</f>
        <v>Cboe Global Markets, Inc., through its subsidiaries, operates as an options exchange worldwide. It operates through six segments: Options, North American Equities, Europe and Asia Pacific, Futures, Global FX, and Digital. The Options segment trades in listed market indices. The North American Equities segment trades in listed U.S. and Canadian equities. This segment also offers exchange-traded products (ETP) transaction and listing services. The Europe and Asia Pacific segment provides pan-European listed equities and derivatives transaction services, ETPs, exchange-traded commodities, and international depository receipts, as well as ETP listings and clearing services. The Futures segment trades in futures. The Global FX segment provides institutional foreign exchange (FX) trading and non-deliverable forward FX transactions services. The Digital segment offers Cboe Digital, an operator of the United States based digital asset spot market and a regulated futures exchange; Cboe Clear Digital, a regulated clearinghouse; licensing of proprietary market data; and access and capacity services. The company has strategic relationships with S&amp;P Dow Jones Indices, LLC; IHS Markit Ltd.; DJI Opco, LLC; Frank Russell Company; FTSE International Limited; and MSCI Inc. The company was formerly known as CBOE Holdings, Inc. and changed its name to Cboe Global Markets, Inc. in October 2017. Cboe Global Markets, Inc. was founded in 1973 and is headquartered in Chicago, Illinois.</v>
      </c>
    </row>
    <row r="262" spans="1:20" x14ac:dyDescent="0.3">
      <c r="A262" s="12" t="s">
        <v>92</v>
      </c>
      <c r="B262" s="10">
        <f>_xll.SNL.Clients.Office.Excel.Functions.SPG(A262,"SP_IPO_DATE")</f>
        <v>38147</v>
      </c>
      <c r="C262" s="5">
        <f>_xll.SNL.Clients.Office.Excel.Functions.SPG(A262, "SP_VOLUME_AVG_WEEKLY_TO_SHARES_OUT", , "1M")</f>
        <v>3.2048005721730681</v>
      </c>
      <c r="D262" s="5">
        <f>_xll.SNL.Clients.Office.Excel.Functions.SPG(A262, "SP_VOLUME_AVG_WEEKLY_TO_SHARES_OUT", , "3M")</f>
        <v>3.2354340333831089</v>
      </c>
      <c r="E262" s="5">
        <f>_xll.SNL.Clients.Office.Excel.Functions.SPG(A262, "SP_VOLUME_AVG_DAILY_TO_1YR_AVG_DAILY", , "1M")</f>
        <v>109.96</v>
      </c>
      <c r="F262" s="5">
        <f>_xll.SNL.Clients.Office.Excel.Functions.SPG(A262, "SP_VOLUME_AVG_DAILY_TO_1YR_AVG_DAILY", , "3M")</f>
        <v>111.01</v>
      </c>
      <c r="G262" s="9" t="str">
        <f>_xll.SNL.Clients.Office.Excel.Functions.SPG(A262, "IQ_SECTOR")</f>
        <v>Real Estate</v>
      </c>
      <c r="H262" s="9" t="str">
        <f>_xll.SNL.Clients.Office.Excel.Functions.SPG(A262, "IQ_INDUSTRY_GROUP")</f>
        <v>Real Estate Management and Development</v>
      </c>
      <c r="I262" s="9" t="str">
        <f>_xll.SNL.Clients.Office.Excel.Functions.SPG(A262, "IQ_INDUSTRY")</f>
        <v>Real Estate Management and Development</v>
      </c>
      <c r="J262" s="9" t="str">
        <f>_xll.SNL.Clients.Office.Excel.Functions.SPG(A262, "IQ_PRIMARY_INDUSTRY")</f>
        <v>Real Estate Services</v>
      </c>
      <c r="K262" s="9" t="str">
        <f>_xll.SNL.Clients.Office.Excel.Functions.SPG(A262, "NAICS_CODE", "Primary")</f>
        <v>531 - Real Estate</v>
      </c>
      <c r="L262" s="9" t="str">
        <f>_xll.SNL.Clients.Office.Excel.Functions.SPG(A262, "SP_TOPICTAG")</f>
        <v>Environmental Consulting; Real Estate Technology</v>
      </c>
      <c r="M262" s="5">
        <f>_xll.SNL.Clients.Office.Excel.Functions.SPG(A262, "SP_PCT_SHARES_OWNED_ALL_INSTITUTIONS")</f>
        <v>99.98</v>
      </c>
      <c r="N262" s="9" t="str">
        <f>_xll.SNL.Clients.Office.Excel.Functions.SPG(A262, "RD_CREDIT_RATING_GLOBAL", "Issuer Credit Rating", "Local Currency LT|0")</f>
        <v>BBB+</v>
      </c>
      <c r="O262" s="9" t="str">
        <f>_xll.SNL.Clients.Office.Excel.Functions.SPG(A262, "RD_CWOL_GLOBAL", "Issuer Credit Rating", "Local Currency LT|0")</f>
        <v>Stable</v>
      </c>
      <c r="P262" s="9" t="str">
        <f>_xll.SNL.Clients.Office.Excel.Functions.SPG(A262, "RD_RATING_ACTION_GLOBAL", "Issuer Credit Rating", "Local Currency LT|0")</f>
        <v>CreditWatch/Outlook (08/03/2023)</v>
      </c>
      <c r="Q262" s="10">
        <f>_xll.SNL.Clients.Office.Excel.Functions.SPG(A262, "RD_LAST_REVIEW_DATE_GLOBAL", "Issuer Credit Rating", "Local Currency LT")</f>
        <v>45391</v>
      </c>
      <c r="R262" s="10">
        <f>_xll.SNL.Clients.Office.Excel.Functions.SPG(A262, "RD_CREDIT_RATING_DATE_GLOBAL", "Issuer Credit Rating", "Local Currency LT|0")</f>
        <v>44322</v>
      </c>
      <c r="S262" s="10">
        <f>_xll.SNL.Clients.Office.Excel.Functions.SPG(A262, "RD_CREDIT_WATCH_OUTLOOK_DATE_GLOBAL", "Issuer Credit Rating", "Local Currency LT|0")</f>
        <v>45141</v>
      </c>
      <c r="T262" s="13" t="str">
        <f>_xll.SNL.Clients.Office.Excel.Functions.SPG(A262, "SP_BUSINESS_DESCRIPTION")</f>
        <v>CBRE Group, Inc. operates as a commercial real estate services and investment company in the United States, the United Kingdom, and internationally. The Advisory Services segment offers strategic advice and execution to owners, investors, and occupiers of real estate in connection with leasing of offices, and industrial and retail space; clients fully integrated property sales services under the CBRE Capital Markets brand; clients commercial mortgage and structured financing services; originates and sells commercial mortgage loans; property management services, such as marketing, building engineering, accounting, and financial services on a contractual basis for owners of and investors in office, industrial, and retail properties; and valuation services that include market value appraisals, litigation support, discounted cash flow analyses, and feasibility studies, as well as consulting services, such as property condition reports, hotel advisory, and environmental consulting. The Global Workplace Solutions segment provides facilities management, including day-to-day management of client-occupied space, headquarters, regional offices, administrative offices, data centers and other critical facilities, manufacturing and laboratory facilities, and distribution facilities and retail space; and project management services comprising building consulting, program, and project and cost management services under the Turner &amp; Townsend brand name. The Real Estate Investments segment offers investment management services under the CBRE Investment Management brand to pension funds, insurance companies, sovereign wealth funds, foundations, endowments, and other institutional investors; and development services, such as real estate development and investment activities under the Trammell Crow Company and Telford Homes brands to users and investors in commercial real estate, and for their own account. CBRE Group, Inc. was founded in 1906 and is headquartered in Dallas, Texas.</v>
      </c>
    </row>
    <row r="263" spans="1:20" x14ac:dyDescent="0.3">
      <c r="A263" s="12" t="s">
        <v>93</v>
      </c>
      <c r="B263" s="10">
        <f>_xll.SNL.Clients.Office.Excel.Functions.SPG(A263,"SP_IPO_DATE")</f>
        <v>41451</v>
      </c>
      <c r="C263" s="5">
        <f>_xll.SNL.Clients.Office.Excel.Functions.SPG(A263, "SP_VOLUME_AVG_WEEKLY_TO_SHARES_OUT", , "1M")</f>
        <v>5.4145711026760894</v>
      </c>
      <c r="D263" s="5">
        <f>_xll.SNL.Clients.Office.Excel.Functions.SPG(A263, "SP_VOLUME_AVG_WEEKLY_TO_SHARES_OUT", , "3M")</f>
        <v>5.2696105697079787</v>
      </c>
      <c r="E263" s="5">
        <f>_xll.SNL.Clients.Office.Excel.Functions.SPG(A263, "SP_VOLUME_AVG_DAILY_TO_1YR_AVG_DAILY", , "1M")</f>
        <v>143.4</v>
      </c>
      <c r="F263" s="5">
        <f>_xll.SNL.Clients.Office.Excel.Functions.SPG(A263, "SP_VOLUME_AVG_DAILY_TO_1YR_AVG_DAILY", , "3M")</f>
        <v>139.57</v>
      </c>
      <c r="G263" s="9" t="str">
        <f>_xll.SNL.Clients.Office.Excel.Functions.SPG(A263, "IQ_SECTOR")</f>
        <v>Information Technology</v>
      </c>
      <c r="H263" s="9" t="str">
        <f>_xll.SNL.Clients.Office.Excel.Functions.SPG(A263, "IQ_INDUSTRY_GROUP")</f>
        <v>Technology Hardware and Equipment</v>
      </c>
      <c r="I263" s="9" t="str">
        <f>_xll.SNL.Clients.Office.Excel.Functions.SPG(A263, "IQ_INDUSTRY")</f>
        <v>Electronic Equipment, Instruments and Components</v>
      </c>
      <c r="J263" s="9" t="str">
        <f>_xll.SNL.Clients.Office.Excel.Functions.SPG(A263, "IQ_PRIMARY_INDUSTRY")</f>
        <v>Technology Distributors</v>
      </c>
      <c r="K263" s="9" t="str">
        <f>_xll.SNL.Clients.Office.Excel.Functions.SPG(A263, "NAICS_CODE", "Primary")</f>
        <v>423430 - Computer and Computer Peripheral Equipment and Software Merchant Wholesalers</v>
      </c>
      <c r="L263" s="9" t="str">
        <f>_xll.SNL.Clients.Office.Excel.Functions.SPG(A263, "SP_TOPICTAG")</f>
        <v>Software Development; Cloud Management; Data Integration; Data Protection; Cloud Infrastructure; Cloud Storage; Network Security</v>
      </c>
      <c r="M263" s="5">
        <f>_xll.SNL.Clients.Office.Excel.Functions.SPG(A263, "SP_PCT_SHARES_OWNED_ALL_INSTITUTIONS")</f>
        <v>95.36</v>
      </c>
      <c r="N263" s="9" t="str">
        <f>_xll.SNL.Clients.Office.Excel.Functions.SPG(A263, "RD_CREDIT_RATING_GLOBAL", "Issuer Credit Rating", "Local Currency LT|0")</f>
        <v>BBB-</v>
      </c>
      <c r="O263" s="9" t="str">
        <f>_xll.SNL.Clients.Office.Excel.Functions.SPG(A263, "RD_CWOL_GLOBAL", "Issuer Credit Rating", "Local Currency LT|0")</f>
        <v>Stable</v>
      </c>
      <c r="P263" s="9" t="str">
        <f>_xll.SNL.Clients.Office.Excel.Functions.SPG(A263, "RD_RATING_ACTION_GLOBAL", "Issuer Credit Rating", "Local Currency LT|0")</f>
        <v>Upgrade | CreditWatch/Outlook (05/26/2021)</v>
      </c>
      <c r="Q263" s="10">
        <f>_xll.SNL.Clients.Office.Excel.Functions.SPG(A263, "RD_LAST_REVIEW_DATE_GLOBAL", "Issuer Credit Rating", "Local Currency LT")</f>
        <v>45482</v>
      </c>
      <c r="R263" s="10">
        <f>_xll.SNL.Clients.Office.Excel.Functions.SPG(A263, "RD_CREDIT_RATING_DATE_GLOBAL", "Issuer Credit Rating", "Local Currency LT|0")</f>
        <v>44342</v>
      </c>
      <c r="S263" s="10">
        <f>_xll.SNL.Clients.Office.Excel.Functions.SPG(A263, "RD_CREDIT_WATCH_OUTLOOK_DATE_GLOBAL", "Issuer Credit Rating", "Local Currency LT|0")</f>
        <v>44342</v>
      </c>
      <c r="T263" s="13" t="str">
        <f>_xll.SNL.Clients.Office.Excel.Functions.SPG(A263, "SP_BUSINESS_DESCRIPTION")</f>
        <v>CDW Corporation provides information technology (IT) solutions in the United States, the United Kingdom, and Canada. It operates through three segments: Corporate, Small Business, and Public. The company offers discrete hardware and software products and services, as well as integrated IT solutions, including on-premise and cloud capabilities across hybrid infrastructure, digital experience, and security. It also provides hardware products comprising notebooks/mobile devices, tablets, network communications, desktop computers, collaboration, data storage and servers, and others; and software products, such as cloud solutions, software assurance, application suites, security, virtualization, operating systems, and network management. In addition, the company offers advisory and design, software development, implementation, managed, professional, configuration, partner, and telecom services, as well as warranties; delivers and manages mission critical software, systems, and network solutions; and implementation and installation, and repair services to its customers through various third-party service providers. It serves government, education, and healthcare customers; and small, medium, and large business customers. CDW Corporation was formerly known as CDW Computer Centers, Inc. and changed its name to CDW Corporation in June 2003. The company was founded in 1984 and is based in Vernon Hills, Illinois.</v>
      </c>
    </row>
    <row r="264" spans="1:20" x14ac:dyDescent="0.3">
      <c r="A264" s="12" t="s">
        <v>94</v>
      </c>
      <c r="B264" s="10">
        <f>_xll.SNL.Clients.Office.Excel.Functions.SPG(A264,"SP_IPO_DATE")</f>
        <v>38372</v>
      </c>
      <c r="C264" s="5">
        <f>_xll.SNL.Clients.Office.Excel.Functions.SPG(A264, "SP_VOLUME_AVG_WEEKLY_TO_SHARES_OUT", , "1M")</f>
        <v>9.7984252870937727</v>
      </c>
      <c r="D264" s="5">
        <f>_xll.SNL.Clients.Office.Excel.Functions.SPG(A264, "SP_VOLUME_AVG_WEEKLY_TO_SHARES_OUT", , "3M")</f>
        <v>11.477899635877888</v>
      </c>
      <c r="E264" s="5">
        <f>_xll.SNL.Clients.Office.Excel.Functions.SPG(A264, "SP_VOLUME_AVG_DAILY_TO_1YR_AVG_DAILY", , "1M")</f>
        <v>160.75</v>
      </c>
      <c r="F264" s="5">
        <f>_xll.SNL.Clients.Office.Excel.Functions.SPG(A264, "SP_VOLUME_AVG_DAILY_TO_1YR_AVG_DAILY", , "3M")</f>
        <v>188.3</v>
      </c>
      <c r="G264" s="9" t="str">
        <f>_xll.SNL.Clients.Office.Excel.Functions.SPG(A264, "IQ_SECTOR")</f>
        <v>Materials</v>
      </c>
      <c r="H264" s="9" t="str">
        <f>_xll.SNL.Clients.Office.Excel.Functions.SPG(A264, "IQ_INDUSTRY_GROUP")</f>
        <v>Materials</v>
      </c>
      <c r="I264" s="9" t="str">
        <f>_xll.SNL.Clients.Office.Excel.Functions.SPG(A264, "IQ_INDUSTRY")</f>
        <v>Chemicals</v>
      </c>
      <c r="J264" s="9" t="str">
        <f>_xll.SNL.Clients.Office.Excel.Functions.SPG(A264, "IQ_PRIMARY_INDUSTRY")</f>
        <v>Specialty Chemicals</v>
      </c>
      <c r="K264" s="9" t="str">
        <f>_xll.SNL.Clients.Office.Excel.Functions.SPG(A264, "NAICS_CODE", "Primary")</f>
        <v>325 - Chemical Manufacturing</v>
      </c>
      <c r="L264" s="9" t="str">
        <f>_xll.SNL.Clients.Office.Excel.Functions.SPG(A264, "SP_TOPICTAG")</f>
        <v>Environmental Engineering; Packaging Services; CleanTech; Biomass Energy; Anaerobic Digestion</v>
      </c>
      <c r="M264" s="5">
        <f>_xll.SNL.Clients.Office.Excel.Functions.SPG(A264, "SP_PCT_SHARES_OWNED_ALL_INSTITUTIONS")</f>
        <v>102.82</v>
      </c>
      <c r="N264" s="9" t="str">
        <f>_xll.SNL.Clients.Office.Excel.Functions.SPG(A264, "RD_CREDIT_RATING_GLOBAL", "Issuer Credit Rating", "Local Currency LT|0")</f>
        <v>BB+</v>
      </c>
      <c r="O264" s="9" t="str">
        <f>_xll.SNL.Clients.Office.Excel.Functions.SPG(A264, "RD_CWOL_GLOBAL", "Issuer Credit Rating", "Local Currency LT|0")</f>
        <v>Stable</v>
      </c>
      <c r="P264" s="9" t="str">
        <f>_xll.SNL.Clients.Office.Excel.Functions.SPG(A264, "RD_RATING_ACTION_GLOBAL", "Issuer Credit Rating", "Local Currency LT|0")</f>
        <v>Downgrade | CreditWatch/Outlook (11/14/2024)</v>
      </c>
      <c r="Q264" s="10">
        <f>_xll.SNL.Clients.Office.Excel.Functions.SPG(A264, "RD_LAST_REVIEW_DATE_GLOBAL", "Issuer Credit Rating", "Local Currency LT")</f>
        <v>45610</v>
      </c>
      <c r="R264" s="10">
        <f>_xll.SNL.Clients.Office.Excel.Functions.SPG(A264, "RD_CREDIT_RATING_DATE_GLOBAL", "Issuer Credit Rating", "Local Currency LT|0")</f>
        <v>45610</v>
      </c>
      <c r="S264" s="10">
        <f>_xll.SNL.Clients.Office.Excel.Functions.SPG(A264, "RD_CREDIT_WATCH_OUTLOOK_DATE_GLOBAL", "Issuer Credit Rating", "Local Currency LT|0")</f>
        <v>45610</v>
      </c>
      <c r="T264" s="13" t="str">
        <f>_xll.SNL.Clients.Office.Excel.Functions.SPG(A264, "SP_BUSINESS_DESCRIPTION")</f>
        <v>Celanese Corporation, a chemical and specialty materials company, manufactures and sells high performance engineered polymers in the United States and internationally. It operates through Engineered Materials and Acetyl Chain. The Engineered Materials segment develops, produces, and supplies specialty polymers for automotive and medical applications, as well as for use in industrial products and consumer electronics. The Acetyl Chain segment produces and supplies acetyl products, including acetic acid, vinyl acetate monomers, acetic anhydride, and acetate esters that are used as starting materials for colorants, paints, adhesives, coatings, and pharmaceuticals; and organic solvents and intermediates for pharmaceutical, agricultural, and chemical products. It also offers vinyl acetate-based emulsions for use in paints and coatings, adhesives, construction, glass fiber, textiles, and paper applications; and ethylene vinyl acetate resins and compounds, as well as low-density polyethylene for use in flexible packaging films, lamination film products, hot melt adhesives, automotive parts, and carpeting applications. In addition, it provides redispersible powders (RDP) for use in construction applications, including flooring, plasters, insulation, tiling, and waterproofing. Celanese Corporation was founded in 1918 and is headquartered in Irving, Texas.</v>
      </c>
    </row>
    <row r="265" spans="1:20" x14ac:dyDescent="0.3">
      <c r="A265" s="12" t="s">
        <v>1706</v>
      </c>
      <c r="B265" s="10" t="str">
        <f>_xll.SNL.Clients.Office.Excel.Functions.SPG(A265,"SP_IPO_DATE")</f>
        <v/>
      </c>
      <c r="C265" s="5">
        <f>_xll.SNL.Clients.Office.Excel.Functions.SPG(A265, "SP_VOLUME_AVG_WEEKLY_TO_SHARES_OUT", , "1M")</f>
        <v>15.859802790397898</v>
      </c>
      <c r="D265" s="5">
        <f>_xll.SNL.Clients.Office.Excel.Functions.SPG(A265, "SP_VOLUME_AVG_WEEKLY_TO_SHARES_OUT", , "3M")</f>
        <v>16.298062895415271</v>
      </c>
      <c r="E265" s="5">
        <f>_xll.SNL.Clients.Office.Excel.Functions.SPG(A265, "SP_VOLUME_AVG_DAILY_TO_1YR_AVG_DAILY", , "1M")</f>
        <v>112.76</v>
      </c>
      <c r="F265" s="5">
        <f>_xll.SNL.Clients.Office.Excel.Functions.SPG(A265, "SP_VOLUME_AVG_DAILY_TO_1YR_AVG_DAILY", , "3M")</f>
        <v>115.88</v>
      </c>
      <c r="G265" s="9" t="str">
        <f>_xll.SNL.Clients.Office.Excel.Functions.SPG(A265, "IQ_SECTOR")</f>
        <v>Consumer Staples</v>
      </c>
      <c r="H265" s="9" t="str">
        <f>_xll.SNL.Clients.Office.Excel.Functions.SPG(A265, "IQ_INDUSTRY_GROUP")</f>
        <v>Food, Beverage and Tobacco</v>
      </c>
      <c r="I265" s="9" t="str">
        <f>_xll.SNL.Clients.Office.Excel.Functions.SPG(A265, "IQ_INDUSTRY")</f>
        <v>Beverages</v>
      </c>
      <c r="J265" s="9" t="str">
        <f>_xll.SNL.Clients.Office.Excel.Functions.SPG(A265, "IQ_PRIMARY_INDUSTRY")</f>
        <v>Soft Drinks and Non-alcoholic Beverages</v>
      </c>
      <c r="K265" s="9" t="str">
        <f>_xll.SNL.Clients.Office.Excel.Functions.SPG(A265, "NAICS_CODE", "Primary")</f>
        <v>312111 - Soft Drink Manufacturing</v>
      </c>
      <c r="L265" s="9" t="str">
        <f>_xll.SNL.Clients.Office.Excel.Functions.SPG(A265, "SP_TOPICTAG")</f>
        <v/>
      </c>
      <c r="M265" s="5">
        <f>_xll.SNL.Clients.Office.Excel.Functions.SPG(A265, "SP_PCT_SHARES_OWNED_ALL_INSTITUTIONS")</f>
        <v>62.42</v>
      </c>
      <c r="N265" s="9" t="str">
        <f>_xll.SNL.Clients.Office.Excel.Functions.SPG(A265, "RD_CREDIT_RATING_GLOBAL", "Issuer Credit Rating", "Local Currency LT|0")</f>
        <v/>
      </c>
      <c r="O265" s="9" t="str">
        <f>_xll.SNL.Clients.Office.Excel.Functions.SPG(A265, "RD_CWOL_GLOBAL", "Issuer Credit Rating", "Local Currency LT|0")</f>
        <v/>
      </c>
      <c r="P265" s="9" t="str">
        <f>_xll.SNL.Clients.Office.Excel.Functions.SPG(A265, "RD_RATING_ACTION_GLOBAL", "Issuer Credit Rating", "Local Currency LT|0")</f>
        <v/>
      </c>
      <c r="Q265" s="10" t="str">
        <f>_xll.SNL.Clients.Office.Excel.Functions.SPG(A265, "RD_LAST_REVIEW_DATE_GLOBAL", "Issuer Credit Rating", "Local Currency LT")</f>
        <v/>
      </c>
      <c r="R265" s="10" t="str">
        <f>_xll.SNL.Clients.Office.Excel.Functions.SPG(A265, "RD_CREDIT_RATING_DATE_GLOBAL", "Issuer Credit Rating", "Local Currency LT|0")</f>
        <v/>
      </c>
      <c r="S265" s="10" t="str">
        <f>_xll.SNL.Clients.Office.Excel.Functions.SPG(A265, "RD_CREDIT_WATCH_OUTLOOK_DATE_GLOBAL", "Issuer Credit Rating", "Local Currency LT|0")</f>
        <v/>
      </c>
      <c r="T265" s="13" t="str">
        <f>_xll.SNL.Clients.Office.Excel.Functions.SPG(A265, "SP_BUSINESS_DESCRIPTION")</f>
        <v>Celsius Holdings, Inc. develops, processes, markets, distributes, and sells functional energy drinks and liquid supplements in the United States, Australia, New Zealand, Canadian, European, Middle Eastern, Asia-Pacific, and internationally. The company offers CELSIUS, a fitness drink or supplement designed to accelerate metabolism and burn body fat; various flavors and carbonated and non-carbonated functional energy drinks under the CELSIUS Originals and Vibe name, as well as functional energy drink under the CELSIUS Essentials and CELSIUS On-the-Go Powder names; and CELSIUS ready-to drink products. It distributes its products through direct-to-store delivery, distributors, supermarkets, convenience stores, drug stores, nutritional stores, and mass merchants, as well as health clubs, gyms, the military, and e-commerce websites. The company was formerly known as Vector Ventures, Inc. and changed its name to Celsius Holdings, Inc. in January 2007. Celsius Holdings, Inc. was founded in 2004 and is headquartered in Boca Raton, Florida.</v>
      </c>
    </row>
    <row r="266" spans="1:20" x14ac:dyDescent="0.3">
      <c r="A266" s="12" t="s">
        <v>95</v>
      </c>
      <c r="B266" s="10" t="str">
        <f>_xll.SNL.Clients.Office.Excel.Functions.SPG(A266,"SP_IPO_DATE")</f>
        <v/>
      </c>
      <c r="C266" s="5">
        <f>_xll.SNL.Clients.Office.Excel.Functions.SPG(A266, "SP_VOLUME_AVG_WEEKLY_TO_SHARES_OUT", , "1M")</f>
        <v>4.0752891171962018</v>
      </c>
      <c r="D266" s="5">
        <f>_xll.SNL.Clients.Office.Excel.Functions.SPG(A266, "SP_VOLUME_AVG_WEEKLY_TO_SHARES_OUT", , "3M")</f>
        <v>3.4180638076918846</v>
      </c>
      <c r="E266" s="5">
        <f>_xll.SNL.Clients.Office.Excel.Functions.SPG(A266, "SP_VOLUME_AVG_DAILY_TO_1YR_AVG_DAILY", , "1M")</f>
        <v>114.45</v>
      </c>
      <c r="F266" s="5">
        <f>_xll.SNL.Clients.Office.Excel.Functions.SPG(A266, "SP_VOLUME_AVG_DAILY_TO_1YR_AVG_DAILY", , "3M")</f>
        <v>95.99</v>
      </c>
      <c r="G266" s="9" t="str">
        <f>_xll.SNL.Clients.Office.Excel.Functions.SPG(A266, "IQ_SECTOR")</f>
        <v>Health Care</v>
      </c>
      <c r="H266" s="9" t="str">
        <f>_xll.SNL.Clients.Office.Excel.Functions.SPG(A266, "IQ_INDUSTRY_GROUP")</f>
        <v>Health Care Equipment and Services</v>
      </c>
      <c r="I266" s="9" t="str">
        <f>_xll.SNL.Clients.Office.Excel.Functions.SPG(A266, "IQ_INDUSTRY")</f>
        <v>Health Care Providers and Services</v>
      </c>
      <c r="J266" s="9" t="str">
        <f>_xll.SNL.Clients.Office.Excel.Functions.SPG(A266, "IQ_PRIMARY_INDUSTRY")</f>
        <v>Health Care Distributors</v>
      </c>
      <c r="K266" s="9" t="str">
        <f>_xll.SNL.Clients.Office.Excel.Functions.SPG(A266, "NAICS_CODE", "Primary")</f>
        <v>424210 - Drugs and Druggists' Sundries Merchant Wholesalers</v>
      </c>
      <c r="L266" s="9" t="str">
        <f>_xll.SNL.Clients.Office.Excel.Functions.SPG(A266, "SP_TOPICTAG")</f>
        <v>Health Diagnostics; Cardiovascular; Infectious Diseases; Nephrology; Oncology; Vaccines</v>
      </c>
      <c r="M266" s="5">
        <f>_xll.SNL.Clients.Office.Excel.Functions.SPG(A266, "SP_PCT_SHARES_OWNED_ALL_INSTITUTIONS")</f>
        <v>91.77</v>
      </c>
      <c r="N266" s="9" t="str">
        <f>_xll.SNL.Clients.Office.Excel.Functions.SPG(A266, "RD_CREDIT_RATING_GLOBAL", "Issuer Credit Rating", "Local Currency LT|0")</f>
        <v>BBB+</v>
      </c>
      <c r="O266" s="9" t="str">
        <f>_xll.SNL.Clients.Office.Excel.Functions.SPG(A266, "RD_CWOL_GLOBAL", "Issuer Credit Rating", "Local Currency LT|0")</f>
        <v>Stable</v>
      </c>
      <c r="P266" s="9" t="str">
        <f>_xll.SNL.Clients.Office.Excel.Functions.SPG(A266, "RD_RATING_ACTION_GLOBAL", "Issuer Credit Rating", "Local Currency LT|0")</f>
        <v>CreditWatch/Outlook (12/01/2022)</v>
      </c>
      <c r="Q266" s="10">
        <f>_xll.SNL.Clients.Office.Excel.Functions.SPG(A266, "RD_LAST_REVIEW_DATE_GLOBAL", "Issuer Credit Rating", "Local Currency LT")</f>
        <v>45602</v>
      </c>
      <c r="R266" s="10">
        <f>_xll.SNL.Clients.Office.Excel.Functions.SPG(A266, "RD_CREDIT_RATING_DATE_GLOBAL", "Issuer Credit Rating", "Local Currency LT|0")</f>
        <v>44351</v>
      </c>
      <c r="S266" s="10">
        <f>_xll.SNL.Clients.Office.Excel.Functions.SPG(A266, "RD_CREDIT_WATCH_OUTLOOK_DATE_GLOBAL", "Issuer Credit Rating", "Local Currency LT|0")</f>
        <v>44896</v>
      </c>
      <c r="T266" s="13" t="str">
        <f>_xll.SNL.Clients.Office.Excel.Functions.SPG(A266, "SP_BUSINESS_DESCRIPTION")</f>
        <v>Cencora, Inc. sources and distributes pharmaceutical products in the United States and internationally. The company’s U.S. Healthcare Solutions segment distributes pharmaceuticals, over-the-counter healthcare products, home healthcare supplies and equipment, and related services to acute care hospitals and health systems, independent and chain retail pharmacies, mail order pharmacies, medical clinics, long-term care and alternate site pharmacies, and other customers; provides pharmacy management, staffing, and other consulting services; supply management software to retail and institutional healthcare providers; packaging solutions to institutional and retail healthcare providers; clinical trial support, product post-approval, and commercialization support services; data analytics, outcomes research, and other services for biotechnology and pharmaceutical manufacturers; pharmaceuticals, vaccines, parasiticides, diagnostics, micro feed ingredients, and other products to the companion animal and production animal markets; and sales force services to manufacturers. This segment also distributes plasma and other blood products, injectable pharmaceuticals, vaccines, and other specialty products; and offers other services to physicians who specialize in various disease states, such as oncology, as well as to other healthcare providers, including hospitals and dialysis clinics. Its International Healthcare Solutions segment provides international pharmaceutical wholesale and related service, and global commercialization services; distributes pharmaceuticals, other healthcare products, and related services to pharmacies, doctors, health centers, and hospitals; and offers specialty transportation and logistics services for the biopharmaceutical industry. The company was formerly known as AmerisourceBergen Corporation and changed its name to Cencora, Inc. in August 2023. Cencora, Inc. was founded in 1871 and is headquartered in Conshohocken, Pennsylvania.</v>
      </c>
    </row>
    <row r="267" spans="1:20" x14ac:dyDescent="0.3">
      <c r="A267" s="12" t="s">
        <v>96</v>
      </c>
      <c r="B267" s="10">
        <f>_xll.SNL.Clients.Office.Excel.Functions.SPG(A267,"SP_IPO_DATE")</f>
        <v>37237</v>
      </c>
      <c r="C267" s="5">
        <f>_xll.SNL.Clients.Office.Excel.Functions.SPG(A267, "SP_VOLUME_AVG_WEEKLY_TO_SHARES_OUT", , "1M")</f>
        <v>4.4146463822415516</v>
      </c>
      <c r="D267" s="5">
        <f>_xll.SNL.Clients.Office.Excel.Functions.SPG(A267, "SP_VOLUME_AVG_WEEKLY_TO_SHARES_OUT", , "3M")</f>
        <v>5.3298433882991976</v>
      </c>
      <c r="E267" s="5">
        <f>_xll.SNL.Clients.Office.Excel.Functions.SPG(A267, "SP_VOLUME_AVG_DAILY_TO_1YR_AVG_DAILY", , "1M")</f>
        <v>99.47</v>
      </c>
      <c r="F267" s="5">
        <f>_xll.SNL.Clients.Office.Excel.Functions.SPG(A267, "SP_VOLUME_AVG_DAILY_TO_1YR_AVG_DAILY", , "3M")</f>
        <v>120.09</v>
      </c>
      <c r="G267" s="9" t="str">
        <f>_xll.SNL.Clients.Office.Excel.Functions.SPG(A267, "IQ_SECTOR")</f>
        <v>Health Care</v>
      </c>
      <c r="H267" s="9" t="str">
        <f>_xll.SNL.Clients.Office.Excel.Functions.SPG(A267, "IQ_INDUSTRY_GROUP")</f>
        <v>Health Care Equipment and Services</v>
      </c>
      <c r="I267" s="9" t="str">
        <f>_xll.SNL.Clients.Office.Excel.Functions.SPG(A267, "IQ_INDUSTRY")</f>
        <v>Health Care Providers and Services</v>
      </c>
      <c r="J267" s="9" t="str">
        <f>_xll.SNL.Clients.Office.Excel.Functions.SPG(A267, "IQ_PRIMARY_INDUSTRY")</f>
        <v>Managed Health Care</v>
      </c>
      <c r="K267" s="9" t="str">
        <f>_xll.SNL.Clients.Office.Excel.Functions.SPG(A267, "NAICS_CODE", "Primary")</f>
        <v>621491 - HMO Medical Centers</v>
      </c>
      <c r="L267" s="9" t="str">
        <f>_xll.SNL.Clients.Office.Excel.Functions.SPG(A267, "SP_TOPICTAG")</f>
        <v>MHealth; Predictive Analytics; Customer Analytics; Outpatient Care</v>
      </c>
      <c r="M267" s="5">
        <f>_xll.SNL.Clients.Office.Excel.Functions.SPG(A267, "SP_PCT_SHARES_OWNED_ALL_INSTITUTIONS")</f>
        <v>92.71</v>
      </c>
      <c r="N267" s="9" t="str">
        <f>_xll.SNL.Clients.Office.Excel.Functions.SPG(A267, "RD_CREDIT_RATING_GLOBAL", "Issuer Credit Rating", "Local Currency LT|0")</f>
        <v>BBB-</v>
      </c>
      <c r="O267" s="9" t="str">
        <f>_xll.SNL.Clients.Office.Excel.Functions.SPG(A267, "RD_CWOL_GLOBAL", "Issuer Credit Rating", "Local Currency LT|0")</f>
        <v>Negative</v>
      </c>
      <c r="P267" s="9" t="str">
        <f>_xll.SNL.Clients.Office.Excel.Functions.SPG(A267, "RD_RATING_ACTION_GLOBAL", "Issuer Credit Rating", "Local Currency LT|0")</f>
        <v>CreditWatch/Outlook (03/06/2024)</v>
      </c>
      <c r="Q267" s="10">
        <f>_xll.SNL.Clients.Office.Excel.Functions.SPG(A267, "RD_LAST_REVIEW_DATE_GLOBAL", "Issuer Credit Rating", "Local Currency LT")</f>
        <v>45442</v>
      </c>
      <c r="R267" s="10">
        <f>_xll.SNL.Clients.Office.Excel.Functions.SPG(A267, "RD_CREDIT_RATING_DATE_GLOBAL", "Issuer Credit Rating", "Local Currency LT|0")</f>
        <v>43781</v>
      </c>
      <c r="S267" s="10">
        <f>_xll.SNL.Clients.Office.Excel.Functions.SPG(A267, "RD_CREDIT_WATCH_OUTLOOK_DATE_GLOBAL", "Issuer Credit Rating", "Local Currency LT|0")</f>
        <v>45357</v>
      </c>
      <c r="T267" s="13" t="str">
        <f>_xll.SNL.Clients.Office.Excel.Functions.SPG(A267, "SP_BUSINESS_DESCRIPTION")</f>
        <v>Centene Corporation operates as a healthcare enterprise that provides programs and services to under-insured and uninsured families, commercial organizations, and military families in the United States. The company operates through Medicaid, Medicare, Commercial, and Other segments. The Medicaid segment offers health plan coverage, including medicaid expansion, aged, blind, disabled, children's health insurance program, foster care, medicare-medicaid plans, long-term services and support. This segment also provides healthcare products. The Medicare segment offers special needs and medicare supplement, and prescription drug plans. The Commercial segment provides health insurance marketplace product for individual, small, and large group commercials. It also operates clinical healthcare and pharmacies, as well as offers dental and speech therapy services. In addition, the company engages in the government contracts business under the TRICARE program and other healthcare related government contracts. It provides services through primary and specialty care physicians, hospitals, and ancillary providers. Centene Corporation was founded in 1984 and is headquartered in Saint Louis, Missouri.</v>
      </c>
    </row>
    <row r="268" spans="1:20" x14ac:dyDescent="0.3">
      <c r="A268" s="12" t="s">
        <v>97</v>
      </c>
      <c r="B268" s="10" t="str">
        <f>_xll.SNL.Clients.Office.Excel.Functions.SPG(A268,"SP_IPO_DATE")</f>
        <v/>
      </c>
      <c r="C268" s="5">
        <f>_xll.SNL.Clients.Office.Excel.Functions.SPG(A268, "SP_VOLUME_AVG_WEEKLY_TO_SHARES_OUT", , "1M")</f>
        <v>3.0317867326695285</v>
      </c>
      <c r="D268" s="5">
        <f>_xll.SNL.Clients.Office.Excel.Functions.SPG(A268, "SP_VOLUME_AVG_WEEKLY_TO_SHARES_OUT", , "3M")</f>
        <v>3.2555526116784335</v>
      </c>
      <c r="E268" s="5">
        <f>_xll.SNL.Clients.Office.Excel.Functions.SPG(A268, "SP_VOLUME_AVG_DAILY_TO_1YR_AVG_DAILY", , "1M")</f>
        <v>75.06</v>
      </c>
      <c r="F268" s="5">
        <f>_xll.SNL.Clients.Office.Excel.Functions.SPG(A268, "SP_VOLUME_AVG_DAILY_TO_1YR_AVG_DAILY", , "3M")</f>
        <v>80.599999999999994</v>
      </c>
      <c r="G268" s="9" t="str">
        <f>_xll.SNL.Clients.Office.Excel.Functions.SPG(A268, "IQ_SECTOR")</f>
        <v>Utilities</v>
      </c>
      <c r="H268" s="9" t="str">
        <f>_xll.SNL.Clients.Office.Excel.Functions.SPG(A268, "IQ_INDUSTRY_GROUP")</f>
        <v>Utilities</v>
      </c>
      <c r="I268" s="9" t="str">
        <f>_xll.SNL.Clients.Office.Excel.Functions.SPG(A268, "IQ_INDUSTRY")</f>
        <v>Multi-Utilities</v>
      </c>
      <c r="J268" s="9" t="str">
        <f>_xll.SNL.Clients.Office.Excel.Functions.SPG(A268, "IQ_PRIMARY_INDUSTRY")</f>
        <v>Multi-Utilities</v>
      </c>
      <c r="K268" s="9" t="str">
        <f>_xll.SNL.Clients.Office.Excel.Functions.SPG(A268, "NAICS_CODE", "Primary")</f>
        <v>22112 - Electric Power Transmission, Control, and Distribution</v>
      </c>
      <c r="L268" s="9" t="str">
        <f>_xll.SNL.Clients.Office.Excel.Functions.SPG(A268, "SP_TOPICTAG")</f>
        <v>Energy Efficiency; Energy Management; Energy Storage; CleanTech; Power Grid</v>
      </c>
      <c r="M268" s="5">
        <f>_xll.SNL.Clients.Office.Excel.Functions.SPG(A268, "SP_PCT_SHARES_OWNED_ALL_INSTITUTIONS")</f>
        <v>97.89</v>
      </c>
      <c r="N268" s="9" t="str">
        <f>_xll.SNL.Clients.Office.Excel.Functions.SPG(A268, "RD_CREDIT_RATING_GLOBAL", "Issuer Credit Rating", "Local Currency LT|0")</f>
        <v>BBB+</v>
      </c>
      <c r="O268" s="9" t="str">
        <f>_xll.SNL.Clients.Office.Excel.Functions.SPG(A268, "RD_CWOL_GLOBAL", "Issuer Credit Rating", "Local Currency LT|0")</f>
        <v>Negative</v>
      </c>
      <c r="P268" s="9" t="str">
        <f>_xll.SNL.Clients.Office.Excel.Functions.SPG(A268, "RD_RATING_ACTION_GLOBAL", "Issuer Credit Rating", "Local Currency LT|0")</f>
        <v>CreditWatch/Outlook (03/19/2024)</v>
      </c>
      <c r="Q268" s="10">
        <f>_xll.SNL.Clients.Office.Excel.Functions.SPG(A268, "RD_LAST_REVIEW_DATE_GLOBAL", "Issuer Credit Rating", "Local Currency LT")</f>
        <v>45594</v>
      </c>
      <c r="R268" s="10">
        <f>_xll.SNL.Clients.Office.Excel.Functions.SPG(A268, "RD_CREDIT_RATING_DATE_GLOBAL", "Issuer Credit Rating", "Local Currency LT|0")</f>
        <v>43497</v>
      </c>
      <c r="S268" s="10">
        <f>_xll.SNL.Clients.Office.Excel.Functions.SPG(A268, "RD_CREDIT_WATCH_OUTLOOK_DATE_GLOBAL", "Issuer Credit Rating", "Local Currency LT|0")</f>
        <v>45370</v>
      </c>
      <c r="T268" s="13" t="str">
        <f>_xll.SNL.Clients.Office.Excel.Functions.SPG(A268, "SP_BUSINESS_DESCRIPTION")</f>
        <v>CenterPoint Energy, Inc. operates as a public utility holding company in the United States. The company operates through two segments, Electric and Natural Gas. The Electric segment includes electric transmission and distribution services to electric customers and electric generation assets, as well as optimizes assets in the wholesale power market. The Natural Gas segment engages in the intrastate natural gas sales, and natural gas transportation and distribution for residential, commercial, industrial and institutional customers in Indiana, Louisiana, Minnesota, Mississippi, Ohio, and Texas; permanent pipeline connections through interconnects with various interstate and intrastate pipeline companies; and provides maintenance and repair services of home appliances to customers in Minnesota and home repair protection plans to natural gas customers in Indiana, Mississippi, Ohio, and Texas through a third party. It serves approximately 2,534,730 metered customers; owned 348 substations with transformer capacity of 79,719 megavolt amperes; and owned and operated 217 miles of intrastate pipeline in Louisiana and Texas. The company was founded in 1866 and is headquartered in Houston, Texas.</v>
      </c>
    </row>
    <row r="269" spans="1:20" x14ac:dyDescent="0.3">
      <c r="A269" s="12" t="s">
        <v>1146</v>
      </c>
      <c r="B269" s="10">
        <f>_xll.SNL.Clients.Office.Excel.Functions.SPG(A269,"SP_IPO_DATE")</f>
        <v>25780</v>
      </c>
      <c r="C269" s="5">
        <f>_xll.SNL.Clients.Office.Excel.Functions.SPG(A269, "SP_VOLUME_AVG_WEEKLY_TO_SHARES_OUT", , "1M")</f>
        <v>2.4867650775271004</v>
      </c>
      <c r="D269" s="5">
        <f>_xll.SNL.Clients.Office.Excel.Functions.SPG(A269, "SP_VOLUME_AVG_WEEKLY_TO_SHARES_OUT", , "3M")</f>
        <v>3.0975316908175086</v>
      </c>
      <c r="E269" s="5">
        <f>_xll.SNL.Clients.Office.Excel.Functions.SPG(A269, "SP_VOLUME_AVG_DAILY_TO_1YR_AVG_DAILY", , "1M")</f>
        <v>75.33</v>
      </c>
      <c r="F269" s="5">
        <f>_xll.SNL.Clients.Office.Excel.Functions.SPG(A269, "SP_VOLUME_AVG_DAILY_TO_1YR_AVG_DAILY", , "3M")</f>
        <v>93.83</v>
      </c>
      <c r="G269" s="9" t="str">
        <f>_xll.SNL.Clients.Office.Excel.Functions.SPG(A269, "IQ_SECTOR")</f>
        <v>Real Estate</v>
      </c>
      <c r="H269" s="9" t="str">
        <f>_xll.SNL.Clients.Office.Excel.Functions.SPG(A269, "IQ_INDUSTRY_GROUP")</f>
        <v>Equity Real Estate Investment Trusts (REITs)</v>
      </c>
      <c r="I269" s="9" t="str">
        <f>_xll.SNL.Clients.Office.Excel.Functions.SPG(A269, "IQ_INDUSTRY")</f>
        <v>Residential REITs</v>
      </c>
      <c r="J269" s="9" t="str">
        <f>_xll.SNL.Clients.Office.Excel.Functions.SPG(A269, "IQ_PRIMARY_INDUSTRY")</f>
        <v>Multi-Family Residential REITs</v>
      </c>
      <c r="K269" s="9" t="str">
        <f>_xll.SNL.Clients.Office.Excel.Functions.SPG(A269, "NAICS_CODE", "Primary")</f>
        <v>531210 - Offices of Real Estate Agents and Brokers</v>
      </c>
      <c r="L269" s="9" t="str">
        <f>_xll.SNL.Clients.Office.Excel.Functions.SPG(A269, "SP_TOPICTAG")</f>
        <v/>
      </c>
      <c r="M269" s="5">
        <f>_xll.SNL.Clients.Office.Excel.Functions.SPG(A269, "SP_PCT_SHARES_OWNED_ALL_INSTITUTIONS")</f>
        <v>84.29</v>
      </c>
      <c r="N269" s="9" t="str">
        <f>_xll.SNL.Clients.Office.Excel.Functions.SPG(A269, "RD_CREDIT_RATING_GLOBAL", "Issuer Credit Rating", "Local Currency LT|0")</f>
        <v/>
      </c>
      <c r="O269" s="9" t="str">
        <f>_xll.SNL.Clients.Office.Excel.Functions.SPG(A269, "RD_CWOL_GLOBAL", "Issuer Credit Rating", "Local Currency LT|0")</f>
        <v/>
      </c>
      <c r="P269" s="9" t="str">
        <f>_xll.SNL.Clients.Office.Excel.Functions.SPG(A269, "RD_RATING_ACTION_GLOBAL", "Issuer Credit Rating", "Local Currency LT|0")</f>
        <v/>
      </c>
      <c r="Q269" s="10" t="str">
        <f>_xll.SNL.Clients.Office.Excel.Functions.SPG(A269, "RD_LAST_REVIEW_DATE_GLOBAL", "Issuer Credit Rating", "Local Currency LT")</f>
        <v/>
      </c>
      <c r="R269" s="10" t="str">
        <f>_xll.SNL.Clients.Office.Excel.Functions.SPG(A269, "RD_CREDIT_RATING_DATE_GLOBAL", "Issuer Credit Rating", "Local Currency LT|0")</f>
        <v/>
      </c>
      <c r="S269" s="10" t="str">
        <f>_xll.SNL.Clients.Office.Excel.Functions.SPG(A269, "RD_CREDIT_WATCH_OUTLOOK_DATE_GLOBAL", "Issuer Credit Rating", "Local Currency LT|0")</f>
        <v/>
      </c>
      <c r="T269" s="13" t="str">
        <f>_xll.SNL.Clients.Office.Excel.Functions.SPG(A269, "SP_BUSINESS_DESCRIPTION")</f>
        <v>Centerspace, collectively with its consolidated subsidiaries (“Centerspace,” “the Company,” “we,” “us,” or “our”), is a North Dakota real estate investment trust (“REIT”) focused on the ownership, management, acquisition, redevelopment, and development of apartment communities. As of March 31, 2024, Centerspace owned interests in 70 apartment communities consisting of 12,883 apartment homes.</v>
      </c>
    </row>
    <row r="270" spans="1:20" x14ac:dyDescent="0.3">
      <c r="A270" s="12" t="s">
        <v>1147</v>
      </c>
      <c r="B270" s="10" t="str">
        <f>_xll.SNL.Clients.Office.Excel.Functions.SPG(A270,"SP_IPO_DATE")</f>
        <v/>
      </c>
      <c r="C270" s="5">
        <f>_xll.SNL.Clients.Office.Excel.Functions.SPG(A270, "SP_VOLUME_AVG_WEEKLY_TO_SHARES_OUT", , "1M")</f>
        <v>4.3115587459064519</v>
      </c>
      <c r="D270" s="5">
        <f>_xll.SNL.Clients.Office.Excel.Functions.SPG(A270, "SP_VOLUME_AVG_WEEKLY_TO_SHARES_OUT", , "3M")</f>
        <v>5.5637363376776054</v>
      </c>
      <c r="E270" s="5">
        <f>_xll.SNL.Clients.Office.Excel.Functions.SPG(A270, "SP_VOLUME_AVG_DAILY_TO_1YR_AVG_DAILY", , "1M")</f>
        <v>79.67</v>
      </c>
      <c r="F270" s="5">
        <f>_xll.SNL.Clients.Office.Excel.Functions.SPG(A270, "SP_VOLUME_AVG_DAILY_TO_1YR_AVG_DAILY", , "3M")</f>
        <v>102.81</v>
      </c>
      <c r="G270" s="9" t="str">
        <f>_xll.SNL.Clients.Office.Excel.Functions.SPG(A270, "IQ_SECTOR")</f>
        <v>Consumer Staples</v>
      </c>
      <c r="H270" s="9" t="str">
        <f>_xll.SNL.Clients.Office.Excel.Functions.SPG(A270, "IQ_INDUSTRY_GROUP")</f>
        <v>Household and Personal Products</v>
      </c>
      <c r="I270" s="9" t="str">
        <f>_xll.SNL.Clients.Office.Excel.Functions.SPG(A270, "IQ_INDUSTRY")</f>
        <v>Household Products</v>
      </c>
      <c r="J270" s="9" t="str">
        <f>_xll.SNL.Clients.Office.Excel.Functions.SPG(A270, "IQ_PRIMARY_INDUSTRY")</f>
        <v>Household Products</v>
      </c>
      <c r="K270" s="9" t="str">
        <f>_xll.SNL.Clients.Office.Excel.Functions.SPG(A270, "NAICS_CODE", "Primary")</f>
        <v>339999 - All Other Miscellaneous Manufacturing</v>
      </c>
      <c r="L270" s="9" t="str">
        <f>_xll.SNL.Clients.Office.Excel.Functions.SPG(A270, "SP_TOPICTAG")</f>
        <v>Animal Feed; Aquaculture; Fast-Moving Consumer Goods; Horticulture; Livestock; Pet Care; Pet Food and Supplies</v>
      </c>
      <c r="M270" s="5">
        <f>_xll.SNL.Clients.Office.Excel.Functions.SPG(A270, "SP_PCT_SHARES_OWNED_ALL_INSTITUTIONS")</f>
        <v>95.15</v>
      </c>
      <c r="N270" s="9" t="str">
        <f>_xll.SNL.Clients.Office.Excel.Functions.SPG(A270, "RD_CREDIT_RATING_GLOBAL", "Issuer Credit Rating", "Local Currency LT|0")</f>
        <v>BB</v>
      </c>
      <c r="O270" s="9" t="str">
        <f>_xll.SNL.Clients.Office.Excel.Functions.SPG(A270, "RD_CWOL_GLOBAL", "Issuer Credit Rating", "Local Currency LT|0")</f>
        <v>Stable</v>
      </c>
      <c r="P270" s="9" t="str">
        <f>_xll.SNL.Clients.Office.Excel.Functions.SPG(A270, "RD_RATING_ACTION_GLOBAL", "Issuer Credit Rating", "Local Currency LT|0")</f>
        <v>Upgrade | CreditWatch/Outlook (09/11/2018)</v>
      </c>
      <c r="Q270" s="10">
        <f>_xll.SNL.Clients.Office.Excel.Functions.SPG(A270, "RD_LAST_REVIEW_DATE_GLOBAL", "Issuer Credit Rating", "Local Currency LT")</f>
        <v>45404</v>
      </c>
      <c r="R270" s="10">
        <f>_xll.SNL.Clients.Office.Excel.Functions.SPG(A270, "RD_CREDIT_RATING_DATE_GLOBAL", "Issuer Credit Rating", "Local Currency LT|0")</f>
        <v>43354</v>
      </c>
      <c r="S270" s="10">
        <f>_xll.SNL.Clients.Office.Excel.Functions.SPG(A270, "RD_CREDIT_WATCH_OUTLOOK_DATE_GLOBAL", "Issuer Credit Rating", "Local Currency LT|0")</f>
        <v>43354</v>
      </c>
      <c r="T270" s="13" t="str">
        <f>_xll.SNL.Clients.Office.Excel.Functions.SPG(A270, "SP_BUSINESS_DESCRIPTION")</f>
        <v>Central Garden &amp; Pet Company produces and distributes various products for the lawn and garden, and pet supplies markets in the United States. It operates through two segments: Pet and Garden. The Pet segment provides dog and cat supplies, such as dog treats and chews, toys, pet beds and containment, grooming products, waste management, and training pads; supplies for aquatics, small animals, reptiles, and pet birds, including toys, cages and habitats, bedding, and food and supplements; products for equine and livestock; animal and household health and insect control products; aquariums and terrariums, including fixtures and stands, water conditioners and supplements, water pumps and filters, and lighting systems and accessories; and live fish and small animals, as well as outdoor cushions. This segment sells its products under the Aqueon, Cadet, Comfort Zone, Farnam, Four Paws, K&amp;H Pet Products, Kaytee, Nylabone, and Zilla brands. Its Garden segment offers lawn and garden supplies products that include grass seed; vegetable; flower and herb packet seed; wild bird feed, bird feeders, bird houses, and other birding accessories; fertilizers; decorative products; live plants; and weed and grass, as well as other herbicides, insecticide, and pesticide products. This segment sells its lawn and garden supplies products under the Amdro, Ferry-Morse, Pennington, and Sevin brands. The company sells its products to independent distributors, big-box retailers, national and regional retail chains, eCommerce and online retailers, grocery stores, nurseries, and mass merchants. Central Garden &amp; Pet Company is headquartered in Walnut Creek, California.</v>
      </c>
    </row>
    <row r="271" spans="1:20" x14ac:dyDescent="0.3">
      <c r="A271" s="12" t="s">
        <v>1148</v>
      </c>
      <c r="B271" s="10" t="str">
        <f>_xll.SNL.Clients.Office.Excel.Functions.SPG(A271,"SP_IPO_DATE")</f>
        <v/>
      </c>
      <c r="C271" s="5">
        <f>_xll.SNL.Clients.Office.Excel.Functions.SPG(A271, "SP_VOLUME_AVG_WEEKLY_TO_SHARES_OUT", , "1M")</f>
        <v>2.3931578212015783</v>
      </c>
      <c r="D271" s="5">
        <f>_xll.SNL.Clients.Office.Excel.Functions.SPG(A271, "SP_VOLUME_AVG_WEEKLY_TO_SHARES_OUT", , "3M")</f>
        <v>2.7171033144182486</v>
      </c>
      <c r="E271" s="5">
        <f>_xll.SNL.Clients.Office.Excel.Functions.SPG(A271, "SP_VOLUME_AVG_DAILY_TO_1YR_AVG_DAILY", , "1M")</f>
        <v>89.53</v>
      </c>
      <c r="F271" s="5">
        <f>_xll.SNL.Clients.Office.Excel.Functions.SPG(A271, "SP_VOLUME_AVG_DAILY_TO_1YR_AVG_DAILY", , "3M")</f>
        <v>101.65</v>
      </c>
      <c r="G271" s="9" t="str">
        <f>_xll.SNL.Clients.Office.Excel.Functions.SPG(A271, "IQ_SECTOR")</f>
        <v>Consumer Staples</v>
      </c>
      <c r="H271" s="9" t="str">
        <f>_xll.SNL.Clients.Office.Excel.Functions.SPG(A271, "IQ_INDUSTRY_GROUP")</f>
        <v>Household and Personal Products</v>
      </c>
      <c r="I271" s="9" t="str">
        <f>_xll.SNL.Clients.Office.Excel.Functions.SPG(A271, "IQ_INDUSTRY")</f>
        <v>Household Products</v>
      </c>
      <c r="J271" s="9" t="str">
        <f>_xll.SNL.Clients.Office.Excel.Functions.SPG(A271, "IQ_PRIMARY_INDUSTRY")</f>
        <v>Household Products</v>
      </c>
      <c r="K271" s="9" t="str">
        <f>_xll.SNL.Clients.Office.Excel.Functions.SPG(A271, "NAICS_CODE", "Primary")</f>
        <v>339999 - All Other Miscellaneous Manufacturing</v>
      </c>
      <c r="L271" s="9" t="str">
        <f>_xll.SNL.Clients.Office.Excel.Functions.SPG(A271, "SP_TOPICTAG")</f>
        <v>Animal Feed; Aquaculture; Fast-Moving Consumer Goods; Horticulture; Livestock; Pet Care; Pet Food and Supplies</v>
      </c>
      <c r="M271" s="5">
        <f>_xll.SNL.Clients.Office.Excel.Functions.SPG(A271, "SP_PCT_SHARES_OWNED_ALL_INSTITUTIONS")</f>
        <v>95.15</v>
      </c>
      <c r="N271" s="9" t="str">
        <f>_xll.SNL.Clients.Office.Excel.Functions.SPG(A271, "RD_CREDIT_RATING_GLOBAL", "Issuer Credit Rating", "Local Currency LT|0")</f>
        <v>BB</v>
      </c>
      <c r="O271" s="9" t="str">
        <f>_xll.SNL.Clients.Office.Excel.Functions.SPG(A271, "RD_CWOL_GLOBAL", "Issuer Credit Rating", "Local Currency LT|0")</f>
        <v>Stable</v>
      </c>
      <c r="P271" s="9" t="str">
        <f>_xll.SNL.Clients.Office.Excel.Functions.SPG(A271, "RD_RATING_ACTION_GLOBAL", "Issuer Credit Rating", "Local Currency LT|0")</f>
        <v>Upgrade | CreditWatch/Outlook (09/11/2018)</v>
      </c>
      <c r="Q271" s="10">
        <f>_xll.SNL.Clients.Office.Excel.Functions.SPG(A271, "RD_LAST_REVIEW_DATE_GLOBAL", "Issuer Credit Rating", "Local Currency LT")</f>
        <v>45404</v>
      </c>
      <c r="R271" s="10">
        <f>_xll.SNL.Clients.Office.Excel.Functions.SPG(A271, "RD_CREDIT_RATING_DATE_GLOBAL", "Issuer Credit Rating", "Local Currency LT|0")</f>
        <v>43354</v>
      </c>
      <c r="S271" s="10">
        <f>_xll.SNL.Clients.Office.Excel.Functions.SPG(A271, "RD_CREDIT_WATCH_OUTLOOK_DATE_GLOBAL", "Issuer Credit Rating", "Local Currency LT|0")</f>
        <v>43354</v>
      </c>
      <c r="T271" s="13" t="str">
        <f>_xll.SNL.Clients.Office.Excel.Functions.SPG(A271, "SP_BUSINESS_DESCRIPTION")</f>
        <v>Central Garden &amp; Pet Company produces and distributes various products for the lawn and garden, and pet supplies markets in the United States. It operates through two segments: Pet and Garden. The Pet segment provides dog and cat supplies, such as dog treats and chews, toys, pet beds and containment, grooming products, waste management, and training pads; supplies for aquatics, small animals, reptiles, and pet birds, including toys, cages and habitats, bedding, and food and supplements; products for equine and livestock; animal and household health and insect control products; aquariums and terrariums, including fixtures and stands, water conditioners and supplements, water pumps and filters, and lighting systems and accessories; and live fish and small animals, as well as outdoor cushions. This segment sells its products under the Aqueon, Cadet, Comfort Zone, Farnam, Four Paws, K&amp;H Pet Products, Kaytee, Nylabone, and Zilla brands. Its Garden segment offers lawn and garden supplies products that include grass seed; vegetable; flower and herb packet seed; wild bird feed, bird feeders, bird houses, and other birding accessories; fertilizers; decorative products; live plants; and weed and grass, as well as other herbicides, insecticide, and pesticide products. This segment sells its lawn and garden supplies products under the Amdro, Ferry-Morse, Pennington, and Sevin brands. The company sells its products to independent distributors, big-box retailers, national and regional retail chains, eCommerce and online retailers, grocery stores, nurseries, and mass merchants. Central Garden &amp; Pet Company is headquartered in Walnut Creek, California.</v>
      </c>
    </row>
    <row r="272" spans="1:20" x14ac:dyDescent="0.3">
      <c r="A272" s="12" t="s">
        <v>1149</v>
      </c>
      <c r="B272" s="10" t="str">
        <f>_xll.SNL.Clients.Office.Excel.Functions.SPG(A272,"SP_IPO_DATE")</f>
        <v/>
      </c>
      <c r="C272" s="5">
        <f>_xll.SNL.Clients.Office.Excel.Functions.SPG(A272, "SP_VOLUME_AVG_WEEKLY_TO_SHARES_OUT", , "1M")</f>
        <v>3.6191713229246121</v>
      </c>
      <c r="D272" s="5">
        <f>_xll.SNL.Clients.Office.Excel.Functions.SPG(A272, "SP_VOLUME_AVG_WEEKLY_TO_SHARES_OUT", , "3M")</f>
        <v>4.1453713596158304</v>
      </c>
      <c r="E272" s="5">
        <f>_xll.SNL.Clients.Office.Excel.Functions.SPG(A272, "SP_VOLUME_AVG_DAILY_TO_1YR_AVG_DAILY", , "1M")</f>
        <v>94.79</v>
      </c>
      <c r="F272" s="5">
        <f>_xll.SNL.Clients.Office.Excel.Functions.SPG(A272, "SP_VOLUME_AVG_DAILY_TO_1YR_AVG_DAILY", , "3M")</f>
        <v>108.57</v>
      </c>
      <c r="G272" s="9" t="str">
        <f>_xll.SNL.Clients.Office.Excel.Functions.SPG(A272, "IQ_SECTOR")</f>
        <v>Financials</v>
      </c>
      <c r="H272" s="9" t="str">
        <f>_xll.SNL.Clients.Office.Excel.Functions.SPG(A272, "IQ_INDUSTRY_GROUP")</f>
        <v>Banks</v>
      </c>
      <c r="I272" s="9" t="str">
        <f>_xll.SNL.Clients.Office.Excel.Functions.SPG(A272, "IQ_INDUSTRY")</f>
        <v>Banks</v>
      </c>
      <c r="J272" s="9" t="str">
        <f>_xll.SNL.Clients.Office.Excel.Functions.SPG(A272, "IQ_PRIMARY_INDUSTRY")</f>
        <v>Regional Banks</v>
      </c>
      <c r="K272" s="9" t="str">
        <f>_xll.SNL.Clients.Office.Excel.Functions.SPG(A272, "NAICS_CODE", "Primary")</f>
        <v>522110 - Commercial Banking</v>
      </c>
      <c r="L272" s="9" t="str">
        <f>_xll.SNL.Clients.Office.Excel.Functions.SPG(A272, "SP_TOPICTAG")</f>
        <v>Consumer Lending; Digital Brokerage; Banking as a Service</v>
      </c>
      <c r="M272" s="5">
        <f>_xll.SNL.Clients.Office.Excel.Functions.SPG(A272, "SP_PCT_SHARES_OWNED_ALL_INSTITUTIONS")</f>
        <v>93.75</v>
      </c>
      <c r="N272" s="9" t="str">
        <f>_xll.SNL.Clients.Office.Excel.Functions.SPG(A272, "RD_CREDIT_RATING_GLOBAL", "Issuer Credit Rating", "Local Currency LT|0")</f>
        <v/>
      </c>
      <c r="O272" s="9" t="str">
        <f>_xll.SNL.Clients.Office.Excel.Functions.SPG(A272, "RD_CWOL_GLOBAL", "Issuer Credit Rating", "Local Currency LT|0")</f>
        <v/>
      </c>
      <c r="P272" s="9" t="str">
        <f>_xll.SNL.Clients.Office.Excel.Functions.SPG(A272, "RD_RATING_ACTION_GLOBAL", "Issuer Credit Rating", "Local Currency LT|0")</f>
        <v/>
      </c>
      <c r="Q272" s="10" t="str">
        <f>_xll.SNL.Clients.Office.Excel.Functions.SPG(A272, "RD_LAST_REVIEW_DATE_GLOBAL", "Issuer Credit Rating", "Local Currency LT")</f>
        <v/>
      </c>
      <c r="R272" s="10" t="str">
        <f>_xll.SNL.Clients.Office.Excel.Functions.SPG(A272, "RD_CREDIT_RATING_DATE_GLOBAL", "Issuer Credit Rating", "Local Currency LT|0")</f>
        <v/>
      </c>
      <c r="S272" s="10" t="str">
        <f>_xll.SNL.Clients.Office.Excel.Functions.SPG(A272, "RD_CREDIT_WATCH_OUTLOOK_DATE_GLOBAL", "Issuer Credit Rating", "Local Currency LT|0")</f>
        <v/>
      </c>
      <c r="T272" s="13" t="str">
        <f>_xll.SNL.Clients.Office.Excel.Functions.SPG(A272, "SP_BUSINESS_DESCRIPTION")</f>
        <v>Central Pacific Financial Corp. operates as the bank holding company for Central Pacific Bank that provides a range of commercial banking products and services to businesses, professionals, and individuals in the United States. It offers various deposit products and services, including checking, savings and time deposits, cash management and digital banking, trust, and retail brokerage services, as well as money market accounts and certificates of deposit. The company also provides various lending activities, such as commercial, commercial and residential mortgage, home equity, and consumer loans; and other products and services comprising debit cards, internet and mobile banking, cash management services, full-service ATMs, safe deposit boxes, international banking services, night depository facilities, foreign exchange, and wire transfers. In addition, it offers wealth management products and services that include non-deposit investment products, annuities, insurance, investment management, asset custody and general consultation, and planning services. The company was founded in 1954 and is headquartered in Honolulu, Hawaii.</v>
      </c>
    </row>
    <row r="273" spans="1:20" x14ac:dyDescent="0.3">
      <c r="A273" s="12" t="s">
        <v>1150</v>
      </c>
      <c r="B273" s="10" t="str">
        <f>_xll.SNL.Clients.Office.Excel.Functions.SPG(A273,"SP_IPO_DATE")</f>
        <v/>
      </c>
      <c r="C273" s="5" t="str">
        <f>_xll.SNL.Clients.Office.Excel.Functions.SPG(A273, "SP_VOLUME_AVG_WEEKLY_TO_SHARES_OUT", , "1M")</f>
        <v>NA</v>
      </c>
      <c r="D273" s="5" t="str">
        <f>_xll.SNL.Clients.Office.Excel.Functions.SPG(A273, "SP_VOLUME_AVG_WEEKLY_TO_SHARES_OUT", , "3M")</f>
        <v>NA</v>
      </c>
      <c r="E273" s="5">
        <f>_xll.SNL.Clients.Office.Excel.Functions.SPG(A273, "SP_VOLUME_AVG_DAILY_TO_1YR_AVG_DAILY", , "1M")</f>
        <v>123.17</v>
      </c>
      <c r="F273" s="5">
        <f>_xll.SNL.Clients.Office.Excel.Functions.SPG(A273, "SP_VOLUME_AVG_DAILY_TO_1YR_AVG_DAILY", , "3M")</f>
        <v>95.9</v>
      </c>
      <c r="G273" s="9" t="str">
        <f>_xll.SNL.Clients.Office.Excel.Functions.SPG(A273, "IQ_SECTOR")</f>
        <v>Materials</v>
      </c>
      <c r="H273" s="9" t="str">
        <f>_xll.SNL.Clients.Office.Excel.Functions.SPG(A273, "IQ_INDUSTRY_GROUP")</f>
        <v>Materials</v>
      </c>
      <c r="I273" s="9" t="str">
        <f>_xll.SNL.Clients.Office.Excel.Functions.SPG(A273, "IQ_INDUSTRY")</f>
        <v>Metals and Mining</v>
      </c>
      <c r="J273" s="9" t="str">
        <f>_xll.SNL.Clients.Office.Excel.Functions.SPG(A273, "IQ_PRIMARY_INDUSTRY")</f>
        <v>Aluminum</v>
      </c>
      <c r="K273" s="9" t="str">
        <f>_xll.SNL.Clients.Office.Excel.Functions.SPG(A273, "NAICS_CODE", "Primary")</f>
        <v>3313 - Alumina and Aluminum Production and Processing</v>
      </c>
      <c r="L273" s="9" t="str">
        <f>_xll.SNL.Clients.Office.Excel.Functions.SPG(A273, "SP_TOPICTAG")</f>
        <v>CleanTech</v>
      </c>
      <c r="M273" s="5">
        <f>_xll.SNL.Clients.Office.Excel.Functions.SPG(A273, "SP_PCT_SHARES_OWNED_ALL_INSTITUTIONS")</f>
        <v>57.64</v>
      </c>
      <c r="N273" s="9" t="str">
        <f>_xll.SNL.Clients.Office.Excel.Functions.SPG(A273, "RD_CREDIT_RATING_GLOBAL", "Issuer Credit Rating", "Local Currency LT|0")</f>
        <v>B-</v>
      </c>
      <c r="O273" s="9" t="str">
        <f>_xll.SNL.Clients.Office.Excel.Functions.SPG(A273, "RD_CWOL_GLOBAL", "Issuer Credit Rating", "Local Currency LT|0")</f>
        <v>Stable</v>
      </c>
      <c r="P273" s="9" t="str">
        <f>_xll.SNL.Clients.Office.Excel.Functions.SPG(A273, "RD_RATING_ACTION_GLOBAL", "Issuer Credit Rating", "Local Currency LT|0")</f>
        <v>Upgrade | CreditWatch/Outlook (06/18/2020)</v>
      </c>
      <c r="Q273" s="10">
        <f>_xll.SNL.Clients.Office.Excel.Functions.SPG(A273, "RD_LAST_REVIEW_DATE_GLOBAL", "Issuer Credit Rating", "Local Currency LT")</f>
        <v>45435</v>
      </c>
      <c r="R273" s="10">
        <f>_xll.SNL.Clients.Office.Excel.Functions.SPG(A273, "RD_CREDIT_RATING_DATE_GLOBAL", "Issuer Credit Rating", "Local Currency LT|0")</f>
        <v>44000</v>
      </c>
      <c r="S273" s="10">
        <f>_xll.SNL.Clients.Office.Excel.Functions.SPG(A273, "RD_CREDIT_WATCH_OUTLOOK_DATE_GLOBAL", "Issuer Credit Rating", "Local Currency LT|0")</f>
        <v>44000</v>
      </c>
      <c r="T273" s="13" t="str">
        <f>_xll.SNL.Clients.Office.Excel.Functions.SPG(A273, "SP_BUSINESS_DESCRIPTION")</f>
        <v>Century Aluminum Company, together with its subsidiaries, engages in the production of standard-grade and value-added primary aluminum products in the United States and Iceland. It also owns and operates an alumina production facility in Iceland, and a carbon anode production facility in the Netherlands. The company was founded in 1995 and is headquartered in Chicago, Illinois.</v>
      </c>
    </row>
    <row r="274" spans="1:20" x14ac:dyDescent="0.3">
      <c r="A274" s="12" t="s">
        <v>1151</v>
      </c>
      <c r="B274" s="10">
        <f>_xll.SNL.Clients.Office.Excel.Functions.SPG(A274,"SP_IPO_DATE")</f>
        <v>41807</v>
      </c>
      <c r="C274" s="5">
        <f>_xll.SNL.Clients.Office.Excel.Functions.SPG(A274, "SP_VOLUME_AVG_WEEKLY_TO_SHARES_OUT", , "1M")</f>
        <v>7.7711123629901193</v>
      </c>
      <c r="D274" s="5">
        <f>_xll.SNL.Clients.Office.Excel.Functions.SPG(A274, "SP_VOLUME_AVG_WEEKLY_TO_SHARES_OUT", , "3M")</f>
        <v>6.7574812616542159</v>
      </c>
      <c r="E274" s="5">
        <f>_xll.SNL.Clients.Office.Excel.Functions.SPG(A274, "SP_VOLUME_AVG_DAILY_TO_1YR_AVG_DAILY", , "1M")</f>
        <v>143.76</v>
      </c>
      <c r="F274" s="5">
        <f>_xll.SNL.Clients.Office.Excel.Functions.SPG(A274, "SP_VOLUME_AVG_DAILY_TO_1YR_AVG_DAILY", , "3M")</f>
        <v>125.01</v>
      </c>
      <c r="G274" s="9" t="str">
        <f>_xll.SNL.Clients.Office.Excel.Functions.SPG(A274, "IQ_SECTOR")</f>
        <v>Consumer Discretionary</v>
      </c>
      <c r="H274" s="9" t="str">
        <f>_xll.SNL.Clients.Office.Excel.Functions.SPG(A274, "IQ_INDUSTRY_GROUP")</f>
        <v>Consumer Durables and Apparel</v>
      </c>
      <c r="I274" s="9" t="str">
        <f>_xll.SNL.Clients.Office.Excel.Functions.SPG(A274, "IQ_INDUSTRY")</f>
        <v>Household Durables</v>
      </c>
      <c r="J274" s="9" t="str">
        <f>_xll.SNL.Clients.Office.Excel.Functions.SPG(A274, "IQ_PRIMARY_INDUSTRY")</f>
        <v>Homebuilding</v>
      </c>
      <c r="K274" s="9" t="str">
        <f>_xll.SNL.Clients.Office.Excel.Functions.SPG(A274, "NAICS_CODE", "Primary")</f>
        <v>236115 - New Single-Family Housing Construction (except For-Sale Builders)</v>
      </c>
      <c r="L274" s="9" t="str">
        <f>_xll.SNL.Clients.Office.Excel.Functions.SPG(A274, "SP_TOPICTAG")</f>
        <v>Home Improvement</v>
      </c>
      <c r="M274" s="5">
        <f>_xll.SNL.Clients.Office.Excel.Functions.SPG(A274, "SP_PCT_SHARES_OWNED_ALL_INSTITUTIONS")</f>
        <v>93.35</v>
      </c>
      <c r="N274" s="9" t="str">
        <f>_xll.SNL.Clients.Office.Excel.Functions.SPG(A274, "RD_CREDIT_RATING_GLOBAL", "Issuer Credit Rating", "Local Currency LT|0")</f>
        <v>BB</v>
      </c>
      <c r="O274" s="9" t="str">
        <f>_xll.SNL.Clients.Office.Excel.Functions.SPG(A274, "RD_CWOL_GLOBAL", "Issuer Credit Rating", "Local Currency LT|0")</f>
        <v>Stable</v>
      </c>
      <c r="P274" s="9" t="str">
        <f>_xll.SNL.Clients.Office.Excel.Functions.SPG(A274, "RD_RATING_ACTION_GLOBAL", "Issuer Credit Rating", "Local Currency LT|0")</f>
        <v>Upgrade | CreditWatch/Outlook (09/20/2023)</v>
      </c>
      <c r="Q274" s="10">
        <f>_xll.SNL.Clients.Office.Excel.Functions.SPG(A274, "RD_LAST_REVIEW_DATE_GLOBAL", "Issuer Credit Rating", "Local Currency LT")</f>
        <v>45512</v>
      </c>
      <c r="R274" s="10">
        <f>_xll.SNL.Clients.Office.Excel.Functions.SPG(A274, "RD_CREDIT_RATING_DATE_GLOBAL", "Issuer Credit Rating", "Local Currency LT|0")</f>
        <v>45189</v>
      </c>
      <c r="S274" s="10">
        <f>_xll.SNL.Clients.Office.Excel.Functions.SPG(A274, "RD_CREDIT_WATCH_OUTLOOK_DATE_GLOBAL", "Issuer Credit Rating", "Local Currency LT|0")</f>
        <v>45189</v>
      </c>
      <c r="T274" s="13" t="str">
        <f>_xll.SNL.Clients.Office.Excel.Functions.SPG(A274, "SP_BUSINESS_DESCRIPTION")</f>
        <v>Century Communities, Inc., together with its subsidiaries, engages in the design, development, construction, marketing, and sale of single-family attached and detached homes. It is also involved in the entitlement and development of the underlying land; and provision of mortgage, title, and insurance services to its homebuyers. The company offers homes under the Century Communities and Century Complete brands. It sells homes through its sales representatives, retail studios, and internet, as well as through independent real estate brokers in 18 states in the United States. Century Communities, Inc. was founded in 2002 and is headquartered in Greenwood Village, Colorado.</v>
      </c>
    </row>
    <row r="275" spans="1:20" x14ac:dyDescent="0.3">
      <c r="A275" s="12" t="s">
        <v>1152</v>
      </c>
      <c r="B275" s="10">
        <f>_xll.SNL.Clients.Office.Excel.Functions.SPG(A275,"SP_IPO_DATE")</f>
        <v>44175</v>
      </c>
      <c r="C275" s="5">
        <f>_xll.SNL.Clients.Office.Excel.Functions.SPG(A275, "SP_VOLUME_AVG_WEEKLY_TO_SHARES_OUT", , "1M")</f>
        <v>4.2705826229500561</v>
      </c>
      <c r="D275" s="5">
        <f>_xll.SNL.Clients.Office.Excel.Functions.SPG(A275, "SP_VOLUME_AVG_WEEKLY_TO_SHARES_OUT", , "3M")</f>
        <v>3.9229722590605003</v>
      </c>
      <c r="E275" s="5">
        <f>_xll.SNL.Clients.Office.Excel.Functions.SPG(A275, "SP_VOLUME_AVG_DAILY_TO_1YR_AVG_DAILY", , "1M")</f>
        <v>146.62</v>
      </c>
      <c r="F275" s="5">
        <f>_xll.SNL.Clients.Office.Excel.Functions.SPG(A275, "SP_VOLUME_AVG_DAILY_TO_1YR_AVG_DAILY", , "3M")</f>
        <v>134.69</v>
      </c>
      <c r="G275" s="9" t="str">
        <f>_xll.SNL.Clients.Office.Excel.Functions.SPG(A275, "IQ_SECTOR")</f>
        <v>Health Care</v>
      </c>
      <c r="H275" s="9" t="str">
        <f>_xll.SNL.Clients.Office.Excel.Functions.SPG(A275, "IQ_INDUSTRY_GROUP")</f>
        <v>Health Care Equipment and Services</v>
      </c>
      <c r="I275" s="9" t="str">
        <f>_xll.SNL.Clients.Office.Excel.Functions.SPG(A275, "IQ_INDUSTRY")</f>
        <v>Health Care Technology</v>
      </c>
      <c r="J275" s="9" t="str">
        <f>_xll.SNL.Clients.Office.Excel.Functions.SPG(A275, "IQ_PRIMARY_INDUSTRY")</f>
        <v>Health Care Technology</v>
      </c>
      <c r="K275" s="9" t="str">
        <f>_xll.SNL.Clients.Office.Excel.Functions.SPG(A275, "NAICS_CODE", "Primary")</f>
        <v>513210 - Software Publishers</v>
      </c>
      <c r="L275" s="9" t="str">
        <f>_xll.SNL.Clients.Office.Excel.Functions.SPG(A275, "SP_TOPICTAG")</f>
        <v>Software Development; Health Diagnostics; Natural Language Processing; Predictive Analytics; Machine Learning; Artificial Intelligence; Oncology</v>
      </c>
      <c r="M275" s="5">
        <f>_xll.SNL.Clients.Office.Excel.Functions.SPG(A275, "SP_PCT_SHARES_OWNED_ALL_INSTITUTIONS")</f>
        <v>73.22</v>
      </c>
      <c r="N275" s="9" t="str">
        <f>_xll.SNL.Clients.Office.Excel.Functions.SPG(A275, "RD_CREDIT_RATING_GLOBAL", "Issuer Credit Rating", "Local Currency LT|0")</f>
        <v/>
      </c>
      <c r="O275" s="9" t="str">
        <f>_xll.SNL.Clients.Office.Excel.Functions.SPG(A275, "RD_CWOL_GLOBAL", "Issuer Credit Rating", "Local Currency LT|0")</f>
        <v/>
      </c>
      <c r="P275" s="9" t="str">
        <f>_xll.SNL.Clients.Office.Excel.Functions.SPG(A275, "RD_RATING_ACTION_GLOBAL", "Issuer Credit Rating", "Local Currency LT|0")</f>
        <v/>
      </c>
      <c r="Q275" s="10" t="str">
        <f>_xll.SNL.Clients.Office.Excel.Functions.SPG(A275, "RD_LAST_REVIEW_DATE_GLOBAL", "Issuer Credit Rating", "Local Currency LT")</f>
        <v/>
      </c>
      <c r="R275" s="10" t="str">
        <f>_xll.SNL.Clients.Office.Excel.Functions.SPG(A275, "RD_CREDIT_RATING_DATE_GLOBAL", "Issuer Credit Rating", "Local Currency LT|0")</f>
        <v/>
      </c>
      <c r="S275" s="10" t="str">
        <f>_xll.SNL.Clients.Office.Excel.Functions.SPG(A275, "RD_CREDIT_WATCH_OUTLOOK_DATE_GLOBAL", "Issuer Credit Rating", "Local Currency LT|0")</f>
        <v/>
      </c>
      <c r="T275" s="13" t="str">
        <f>_xll.SNL.Clients.Office.Excel.Functions.SPG(A275, "SP_BUSINESS_DESCRIPTION")</f>
        <v>Certara, Inc., together with its subsidiaries, provides software products and technology-enabled services to customers for biosimulation in drug discovery, preclinical and clinical research, regulatory submissions, and market access in the United States and internationally. It offers solutions for model-informed drug development, as well as biosimulation solution used to predict both pharmacokinetics and pharmacodynamics. The company provides Simcyp Simulator, a mechanistic biosimulation platform mechanistic biosimulation investigational new drug and translational stages; Simcyp Biopharmaceutics, used to identify and refine drug formulations; and Simcyp Secondary Intelligence which integrates toxicology with quantitative analysis of networks of molecular and functional biological changes to identify drug toxicity and adverse drug reactions. In addition, it offers Phoenix WinNonlin, a platform for non-compartmental analysis, pharmacokinetic/pharmacodynamic, and toxicokinetic; phoenix hosted, that provides a secured and validated certara amazon web services workspace; Phoenix NLME, a population modeling and simulation software for nonlinear mixed effects models; and pirana modeling workbench. Further, the company provides pinnacle 21, a cloud-based platform for clinical data automation, standardization, and validation; Pinnacle 21 Data Exchange, used to define data standards and specifications; and Metadata Repository, to enable study design using controlled and standardized data. It serves life sciences companies, biopharmaceutical companies, research organizations, academic institutions, and global regulators, as well as animal health, crop science, bio science, medical devices, and public sector industries. Certara Inc. was founded in 2008 and is headquartered in Princeton, New Jersey.</v>
      </c>
    </row>
    <row r="276" spans="1:20" x14ac:dyDescent="0.3">
      <c r="A276" s="12" t="s">
        <v>1153</v>
      </c>
      <c r="B276" s="10" t="str">
        <f>_xll.SNL.Clients.Office.Excel.Functions.SPG(A276,"SP_IPO_DATE")</f>
        <v/>
      </c>
      <c r="C276" s="5">
        <f>_xll.SNL.Clients.Office.Excel.Functions.SPG(A276, "SP_VOLUME_AVG_WEEKLY_TO_SHARES_OUT", , "1M")</f>
        <v>6.8638108216560845</v>
      </c>
      <c r="D276" s="5">
        <f>_xll.SNL.Clients.Office.Excel.Functions.SPG(A276, "SP_VOLUME_AVG_WEEKLY_TO_SHARES_OUT", , "3M")</f>
        <v>5.866597757522098</v>
      </c>
      <c r="E276" s="5">
        <f>_xll.SNL.Clients.Office.Excel.Functions.SPG(A276, "SP_VOLUME_AVG_DAILY_TO_1YR_AVG_DAILY", , "1M")</f>
        <v>174.42</v>
      </c>
      <c r="F276" s="5">
        <f>_xll.SNL.Clients.Office.Excel.Functions.SPG(A276, "SP_VOLUME_AVG_DAILY_TO_1YR_AVG_DAILY", , "3M")</f>
        <v>149.08000000000001</v>
      </c>
      <c r="G276" s="9" t="str">
        <f>_xll.SNL.Clients.Office.Excel.Functions.SPG(A276, "IQ_SECTOR")</f>
        <v>Information Technology</v>
      </c>
      <c r="H276" s="9" t="str">
        <f>_xll.SNL.Clients.Office.Excel.Functions.SPG(A276, "IQ_INDUSTRY_GROUP")</f>
        <v>Semiconductors and Semiconductor Equipment</v>
      </c>
      <c r="I276" s="9" t="str">
        <f>_xll.SNL.Clients.Office.Excel.Functions.SPG(A276, "IQ_INDUSTRY")</f>
        <v>Semiconductors and Semiconductor Equipment</v>
      </c>
      <c r="J276" s="9" t="str">
        <f>_xll.SNL.Clients.Office.Excel.Functions.SPG(A276, "IQ_PRIMARY_INDUSTRY")</f>
        <v>Semiconductors</v>
      </c>
      <c r="K276" s="9" t="str">
        <f>_xll.SNL.Clients.Office.Excel.Functions.SPG(A276, "NAICS_CODE", "Primary")</f>
        <v>334413 - Semiconductor and Related Device Manufacturing</v>
      </c>
      <c r="L276" s="9" t="str">
        <f>_xll.SNL.Clients.Office.Excel.Functions.SPG(A276, "SP_TOPICTAG")</f>
        <v>Computer Vision; Image Recognition; Sensors; Speech Recognition; Machine Learning; Artificial Intelligence; 5G</v>
      </c>
      <c r="M276" s="5">
        <f>_xll.SNL.Clients.Office.Excel.Functions.SPG(A276, "SP_PCT_SHARES_OWNED_ALL_INSTITUTIONS")</f>
        <v>80.16</v>
      </c>
      <c r="N276" s="9" t="str">
        <f>_xll.SNL.Clients.Office.Excel.Functions.SPG(A276, "RD_CREDIT_RATING_GLOBAL", "Issuer Credit Rating", "Local Currency LT|0")</f>
        <v/>
      </c>
      <c r="O276" s="9" t="str">
        <f>_xll.SNL.Clients.Office.Excel.Functions.SPG(A276, "RD_CWOL_GLOBAL", "Issuer Credit Rating", "Local Currency LT|0")</f>
        <v/>
      </c>
      <c r="P276" s="9" t="str">
        <f>_xll.SNL.Clients.Office.Excel.Functions.SPG(A276, "RD_RATING_ACTION_GLOBAL", "Issuer Credit Rating", "Local Currency LT|0")</f>
        <v/>
      </c>
      <c r="Q276" s="10" t="str">
        <f>_xll.SNL.Clients.Office.Excel.Functions.SPG(A276, "RD_LAST_REVIEW_DATE_GLOBAL", "Issuer Credit Rating", "Local Currency LT")</f>
        <v/>
      </c>
      <c r="R276" s="10" t="str">
        <f>_xll.SNL.Clients.Office.Excel.Functions.SPG(A276, "RD_CREDIT_RATING_DATE_GLOBAL", "Issuer Credit Rating", "Local Currency LT|0")</f>
        <v/>
      </c>
      <c r="S276" s="10" t="str">
        <f>_xll.SNL.Clients.Office.Excel.Functions.SPG(A276, "RD_CREDIT_WATCH_OUTLOOK_DATE_GLOBAL", "Issuer Credit Rating", "Local Currency LT|0")</f>
        <v/>
      </c>
      <c r="T276" s="13" t="str">
        <f>_xll.SNL.Clients.Office.Excel.Functions.SPG(A276, "SP_BUSINESS_DESCRIPTION")</f>
        <v>CEVA, Inc. provides silicon and software IP solutions to semiconductor and original equipment manufacturer (OEM) companies worldwide. Its 5G mobile and infrastructure products include Ceva-XC vector digital signal processors (DSPs) for 5G handsets, 5G RAN, and general-purpose baseband processing; PentaG-RAN, an open ran platform for base station and radio; and PentaG2 - 5G NR modem platform for UE, as well as for non-handset 5G vertical markets, such as fixed wireless access, industry 4.0, robotics, and AR/VR devices. The company’s wireless IoT products comprise RivieraWaves’ Bluetooth 5dual mode and low energy platforms, RivieraWaves’ Wi-Fi platforms, ultra-wide band platforms, and Cellular IoT and RedCap platforms, as well as sense and inference processors and platforms consist of NeuPro-M neural processing unit (NPU) family; SensPro2 sensor hub AI platforms addressing imaging, vision, powertrain, and applications, including DSP processors, AI accelerators, and a software portfolio; and Ceva-BX1 and Ceva-BX2 audio AI DSPs. Its sensing and audio software comprise RealSpace spatial audio software package; WhisPro speech recognition; ClearVox, a voice front-end software package for voice-enabled devices; and CDNN, a neural network graph compiler that enables AI developers to automatically compile, optimize, and run pre-trained networks onto embedded devices. The company’s application software IP are licensed primarily to OEMs who embed it in their system on chip designs. It delivers AI DSPs and NPUs in the form of a hardware description language definition; and offers development platforms, software development kits, and software debug tools, which facilitate system design, debug, and software development. The company licenses its technology through a direct sales force. CEVA, Inc. was formerly known as ParthusCeva, Inc. and changed its name to CEVA, Inc. in December 2003. The company was incorporated in 1999 and is headquartered in Rockville, Maryland.</v>
      </c>
    </row>
    <row r="277" spans="1:20" x14ac:dyDescent="0.3">
      <c r="A277" s="12" t="s">
        <v>98</v>
      </c>
      <c r="B277" s="10">
        <f>_xll.SNL.Clients.Office.Excel.Functions.SPG(A277,"SP_IPO_DATE")</f>
        <v>38574</v>
      </c>
      <c r="C277" s="5">
        <f>_xll.SNL.Clients.Office.Excel.Functions.SPG(A277, "SP_VOLUME_AVG_WEEKLY_TO_SHARES_OUT", , "1M")</f>
        <v>7.2992844200145557</v>
      </c>
      <c r="D277" s="5">
        <f>_xll.SNL.Clients.Office.Excel.Functions.SPG(A277, "SP_VOLUME_AVG_WEEKLY_TO_SHARES_OUT", , "3M")</f>
        <v>5.8718927698403203</v>
      </c>
      <c r="E277" s="5">
        <f>_xll.SNL.Clients.Office.Excel.Functions.SPG(A277, "SP_VOLUME_AVG_DAILY_TO_1YR_AVG_DAILY", , "1M")</f>
        <v>121.12</v>
      </c>
      <c r="F277" s="5">
        <f>_xll.SNL.Clients.Office.Excel.Functions.SPG(A277, "SP_VOLUME_AVG_DAILY_TO_1YR_AVG_DAILY", , "3M")</f>
        <v>97.44</v>
      </c>
      <c r="G277" s="9" t="str">
        <f>_xll.SNL.Clients.Office.Excel.Functions.SPG(A277, "IQ_SECTOR")</f>
        <v>Materials</v>
      </c>
      <c r="H277" s="9" t="str">
        <f>_xll.SNL.Clients.Office.Excel.Functions.SPG(A277, "IQ_INDUSTRY_GROUP")</f>
        <v>Materials</v>
      </c>
      <c r="I277" s="9" t="str">
        <f>_xll.SNL.Clients.Office.Excel.Functions.SPG(A277, "IQ_INDUSTRY")</f>
        <v>Chemicals</v>
      </c>
      <c r="J277" s="9" t="str">
        <f>_xll.SNL.Clients.Office.Excel.Functions.SPG(A277, "IQ_PRIMARY_INDUSTRY")</f>
        <v>Fertilizers and Agricultural Chemicals</v>
      </c>
      <c r="K277" s="9" t="str">
        <f>_xll.SNL.Clients.Office.Excel.Functions.SPG(A277, "NAICS_CODE", "Primary")</f>
        <v>325311 - Nitrogenous Fertilizer Manufacturing</v>
      </c>
      <c r="L277" s="9" t="str">
        <f>_xll.SNL.Clients.Office.Excel.Functions.SPG(A277, "SP_TOPICTAG")</f>
        <v>Environmental Consulting; Environmental Engineering; Farming; Horticulture; ClimateTech; Renewable Ammonia</v>
      </c>
      <c r="M277" s="5">
        <f>_xll.SNL.Clients.Office.Excel.Functions.SPG(A277, "SP_PCT_SHARES_OWNED_ALL_INSTITUTIONS")</f>
        <v>95.55</v>
      </c>
      <c r="N277" s="9" t="str">
        <f>_xll.SNL.Clients.Office.Excel.Functions.SPG(A277, "RD_CREDIT_RATING_GLOBAL", "Issuer Credit Rating", "Local Currency LT|0")</f>
        <v>BBB</v>
      </c>
      <c r="O277" s="9" t="str">
        <f>_xll.SNL.Clients.Office.Excel.Functions.SPG(A277, "RD_CWOL_GLOBAL", "Issuer Credit Rating", "Local Currency LT|0")</f>
        <v>Stable</v>
      </c>
      <c r="P277" s="9" t="str">
        <f>_xll.SNL.Clients.Office.Excel.Functions.SPG(A277, "RD_RATING_ACTION_GLOBAL", "Issuer Credit Rating", "Local Currency LT|0")</f>
        <v>Upgrade | CreditWatch/Outlook (10/04/2022)</v>
      </c>
      <c r="Q277" s="10">
        <f>_xll.SNL.Clients.Office.Excel.Functions.SPG(A277, "RD_LAST_REVIEW_DATE_GLOBAL", "Issuer Credit Rating", "Local Currency LT")</f>
        <v>45681</v>
      </c>
      <c r="R277" s="10">
        <f>_xll.SNL.Clients.Office.Excel.Functions.SPG(A277, "RD_CREDIT_RATING_DATE_GLOBAL", "Issuer Credit Rating", "Local Currency LT|0")</f>
        <v>44838</v>
      </c>
      <c r="S277" s="10">
        <f>_xll.SNL.Clients.Office.Excel.Functions.SPG(A277, "RD_CREDIT_WATCH_OUTLOOK_DATE_GLOBAL", "Issuer Credit Rating", "Local Currency LT|0")</f>
        <v>44838</v>
      </c>
      <c r="T277" s="13" t="str">
        <f>_xll.SNL.Clients.Office.Excel.Functions.SPG(A277, "SP_BUSINESS_DESCRIPTION")</f>
        <v>CF Industries Holdings, Inc., together with its subsidiaries, engages in the manufacture and sale of hydrogen and nitrogen products for energy, fertilizer, emissions abatement, and other industrial activities in North America, Europe, and internationally. It operates through Ammonia, Granular Urea, UAN, AN, and Other segments. The company’s principal products include anhydrous ammonia, granular urea, urea ammonium nitrate, and ammonium nitrate products. It also offers diesel exhaust fluid, urea liquor, nitric acid, and aqua ammonia products. The company primarily serves cooperatives, independent fertilizer distributors, traders, wholesalers, and industrial users. CF Industries Holdings, Inc. was founded in 1946 and is headquartered in Northbrook, Illinois.</v>
      </c>
    </row>
    <row r="278" spans="1:20" x14ac:dyDescent="0.3">
      <c r="A278" s="12" t="s">
        <v>1154</v>
      </c>
      <c r="B278" s="10" t="str">
        <f>_xll.SNL.Clients.Office.Excel.Functions.SPG(A278,"SP_IPO_DATE")</f>
        <v/>
      </c>
      <c r="C278" s="5">
        <f>_xll.SNL.Clients.Office.Excel.Functions.SPG(A278, "SP_VOLUME_AVG_WEEKLY_TO_SHARES_OUT", , "1M")</f>
        <v>5.4123923415157549</v>
      </c>
      <c r="D278" s="5">
        <f>_xll.SNL.Clients.Office.Excel.Functions.SPG(A278, "SP_VOLUME_AVG_WEEKLY_TO_SHARES_OUT", , "3M")</f>
        <v>7.5404688743743469</v>
      </c>
      <c r="E278" s="5">
        <f>_xll.SNL.Clients.Office.Excel.Functions.SPG(A278, "SP_VOLUME_AVG_DAILY_TO_1YR_AVG_DAILY", , "1M")</f>
        <v>127.11</v>
      </c>
      <c r="F278" s="5">
        <f>_xll.SNL.Clients.Office.Excel.Functions.SPG(A278, "SP_VOLUME_AVG_DAILY_TO_1YR_AVG_DAILY", , "3M")</f>
        <v>177.08</v>
      </c>
      <c r="G278" s="9" t="str">
        <f>_xll.SNL.Clients.Office.Excel.Functions.SPG(A278, "IQ_SECTOR")</f>
        <v>Consumer Discretionary</v>
      </c>
      <c r="H278" s="9" t="str">
        <f>_xll.SNL.Clients.Office.Excel.Functions.SPG(A278, "IQ_INDUSTRY_GROUP")</f>
        <v>Consumer Durables and Apparel</v>
      </c>
      <c r="I278" s="9" t="str">
        <f>_xll.SNL.Clients.Office.Excel.Functions.SPG(A278, "IQ_INDUSTRY")</f>
        <v>Household Durables</v>
      </c>
      <c r="J278" s="9" t="str">
        <f>_xll.SNL.Clients.Office.Excel.Functions.SPG(A278, "IQ_PRIMARY_INDUSTRY")</f>
        <v>Homebuilding</v>
      </c>
      <c r="K278" s="9" t="str">
        <f>_xll.SNL.Clients.Office.Excel.Functions.SPG(A278, "NAICS_CODE", "Primary")</f>
        <v>321992 - Prefabricated Wood Building Manufacturing</v>
      </c>
      <c r="L278" s="9" t="str">
        <f>_xll.SNL.Clients.Office.Excel.Functions.SPG(A278, "SP_TOPICTAG")</f>
        <v>Fleet Management; Home Improvement</v>
      </c>
      <c r="M278" s="5">
        <f>_xll.SNL.Clients.Office.Excel.Functions.SPG(A278, "SP_PCT_SHARES_OWNED_ALL_INSTITUTIONS")</f>
        <v>109.72</v>
      </c>
      <c r="N278" s="9" t="str">
        <f>_xll.SNL.Clients.Office.Excel.Functions.SPG(A278, "RD_CREDIT_RATING_GLOBAL", "Issuer Credit Rating", "Local Currency LT|0")</f>
        <v/>
      </c>
      <c r="O278" s="9" t="str">
        <f>_xll.SNL.Clients.Office.Excel.Functions.SPG(A278, "RD_CWOL_GLOBAL", "Issuer Credit Rating", "Local Currency LT|0")</f>
        <v/>
      </c>
      <c r="P278" s="9" t="str">
        <f>_xll.SNL.Clients.Office.Excel.Functions.SPG(A278, "RD_RATING_ACTION_GLOBAL", "Issuer Credit Rating", "Local Currency LT|0")</f>
        <v/>
      </c>
      <c r="Q278" s="10" t="str">
        <f>_xll.SNL.Clients.Office.Excel.Functions.SPG(A278, "RD_LAST_REVIEW_DATE_GLOBAL", "Issuer Credit Rating", "Local Currency LT")</f>
        <v/>
      </c>
      <c r="R278" s="10" t="str">
        <f>_xll.SNL.Clients.Office.Excel.Functions.SPG(A278, "RD_CREDIT_RATING_DATE_GLOBAL", "Issuer Credit Rating", "Local Currency LT|0")</f>
        <v/>
      </c>
      <c r="S278" s="10" t="str">
        <f>_xll.SNL.Clients.Office.Excel.Functions.SPG(A278, "RD_CREDIT_WATCH_OUTLOOK_DATE_GLOBAL", "Issuer Credit Rating", "Local Currency LT|0")</f>
        <v/>
      </c>
      <c r="T278" s="13" t="str">
        <f>_xll.SNL.Clients.Office.Excel.Functions.SPG(A278, "SP_BUSINESS_DESCRIPTION")</f>
        <v>Champion Homes, Inc. engages in the production and sale of factory-built housing in North America. The company offers manufactured and modular homes, park models recreational vehicles and cabins, accessory dwelling units, and commercial structures and modular buildings for the multi-family and hospitality sectors. It builds homes under the Skyline Homes, Champion Homes, Genesis Homes, Regional Homes, Athens Park, Dutch Housing, Atlantic Homes, Excel Homes, Homes of Merit, All American Homes, New Era, Redman Homes, ScotBilt Homes, Shore Park, Silvercrest, and Titan Homes in the United States, and Moduline and SRI Homes brand names in western Canada. The company also provides construction services to install and set-up factory-built homes; operates a factory-direct manufactured home retail business under the Regional Homes, Titan Factory Direct, and Champion Homes Center brand names; and offers transportation services to manufactured housing and other industries. The company was formerly known as Skyline Champion Corporation and changed its name to Champion Homes, Inc. in August 2024. The company was founded in 2010 and is headquartered in Troy, Michigan.</v>
      </c>
    </row>
    <row r="279" spans="1:20" x14ac:dyDescent="0.3">
      <c r="A279" s="12" t="s">
        <v>1707</v>
      </c>
      <c r="B279" s="10" t="str">
        <f>_xll.SNL.Clients.Office.Excel.Functions.SPG(A279,"SP_IPO_DATE")</f>
        <v/>
      </c>
      <c r="C279" s="5">
        <f>_xll.SNL.Clients.Office.Excel.Functions.SPG(A279, "SP_VOLUME_AVG_WEEKLY_TO_SHARES_OUT", , "1M")</f>
        <v>8.2245167942758179</v>
      </c>
      <c r="D279" s="5">
        <f>_xll.SNL.Clients.Office.Excel.Functions.SPG(A279, "SP_VOLUME_AVG_WEEKLY_TO_SHARES_OUT", , "3M")</f>
        <v>6.0551461587881246</v>
      </c>
      <c r="E279" s="5">
        <f>_xll.SNL.Clients.Office.Excel.Functions.SPG(A279, "SP_VOLUME_AVG_DAILY_TO_1YR_AVG_DAILY", , "1M")</f>
        <v>157.03</v>
      </c>
      <c r="F279" s="5">
        <f>_xll.SNL.Clients.Office.Excel.Functions.SPG(A279, "SP_VOLUME_AVG_DAILY_TO_1YR_AVG_DAILY", , "3M")</f>
        <v>115.61</v>
      </c>
      <c r="G279" s="9" t="str">
        <f>_xll.SNL.Clients.Office.Excel.Functions.SPG(A279, "IQ_SECTOR")</f>
        <v>Energy</v>
      </c>
      <c r="H279" s="9" t="str">
        <f>_xll.SNL.Clients.Office.Excel.Functions.SPG(A279, "IQ_INDUSTRY_GROUP")</f>
        <v>Energy</v>
      </c>
      <c r="I279" s="9" t="str">
        <f>_xll.SNL.Clients.Office.Excel.Functions.SPG(A279, "IQ_INDUSTRY")</f>
        <v>Energy Equipment and Services</v>
      </c>
      <c r="J279" s="9" t="str">
        <f>_xll.SNL.Clients.Office.Excel.Functions.SPG(A279, "IQ_PRIMARY_INDUSTRY")</f>
        <v>Oil and Gas Equipment and Services</v>
      </c>
      <c r="K279" s="9" t="str">
        <f>_xll.SNL.Clients.Office.Excel.Functions.SPG(A279, "NAICS_CODE", "Primary")</f>
        <v>333132 - Oil and Gas Field Machinery and Equipment Manufacturing</v>
      </c>
      <c r="L279" s="9" t="str">
        <f>_xll.SNL.Clients.Office.Excel.Functions.SPG(A279, "SP_TOPICTAG")</f>
        <v>Environmental Consulting; Industrial Automation; Sensors; CleanTech; Process Automation; ClimateTech</v>
      </c>
      <c r="M279" s="5">
        <f>_xll.SNL.Clients.Office.Excel.Functions.SPG(A279, "SP_PCT_SHARES_OWNED_ALL_INSTITUTIONS")</f>
        <v>91.67</v>
      </c>
      <c r="N279" s="9" t="str">
        <f>_xll.SNL.Clients.Office.Excel.Functions.SPG(A279, "RD_CREDIT_RATING_GLOBAL", "Issuer Credit Rating", "Local Currency LT|0")</f>
        <v>BB+</v>
      </c>
      <c r="O279" s="9" t="str">
        <f>_xll.SNL.Clients.Office.Excel.Functions.SPG(A279, "RD_CWOL_GLOBAL", "Issuer Credit Rating", "Local Currency LT|0")</f>
        <v>Watch Pos</v>
      </c>
      <c r="P279" s="9" t="str">
        <f>_xll.SNL.Clients.Office.Excel.Functions.SPG(A279, "RD_RATING_ACTION_GLOBAL", "Issuer Credit Rating", "Local Currency LT|0")</f>
        <v>CreditWatch/Outlook (04/02/2024)</v>
      </c>
      <c r="Q279" s="10">
        <f>_xll.SNL.Clients.Office.Excel.Functions.SPG(A279, "RD_LAST_REVIEW_DATE_GLOBAL", "Issuer Credit Rating", "Local Currency LT")</f>
        <v>45702</v>
      </c>
      <c r="R279" s="10">
        <f>_xll.SNL.Clients.Office.Excel.Functions.SPG(A279, "RD_CREDIT_RATING_DATE_GLOBAL", "Issuer Credit Rating", "Local Currency LT|0")</f>
        <v>45063</v>
      </c>
      <c r="S279" s="10">
        <f>_xll.SNL.Clients.Office.Excel.Functions.SPG(A279, "RD_CREDIT_WATCH_OUTLOOK_DATE_GLOBAL", "Issuer Credit Rating", "Local Currency LT|0")</f>
        <v>45384</v>
      </c>
      <c r="T279" s="13" t="str">
        <f>_xll.SNL.Clients.Office.Excel.Functions.SPG(A279, "SP_BUSINESS_DESCRIPTION")</f>
        <v>ChampionX Corporation provides chemistry solutions, artificial lift systems, and engineered equipment and technologies to oil and gas companies worldwide. It operates in four segments: Production Chemical Technologies, Production &amp; Automation Technologies, Drilling Technologies, and Reservoir Chemical Technologies. The Production Chemical Technologies segment offers onshore, offshore, and oil sands chemical solutions, such as corrosion inhibitors, scale inhibitors, emulsion breakers, and biocides to oil and natural gas production and midstream markets to manage and control corrosion, oil and water separation, flow assurance, sour gas treatment, and water-related issue. The Production &amp; Automation Technologies segment provides artificial lift equipment, end-to-end digital automation solutions, and other production equipment, electrical submersible pumping systems, gas lift systems, jet pumps, multiplex surface pumps, plunger lift equipment, progressive cavity pumping systems, downhole rod lift systems, methane emissions monitoring solutions, chemical injection systems, flow control valves, and gauges under the Harbison-Fischer, Norris, Alberta Oil Tool, Oil Lift Technology, PCS Ferguson, Pro-Rod, Upco, Unbridled ESP, Norriseal-Wellmark, Quartzdyne, Spirit, Theta, Timberline, Windrock, Scientific Aviation, ChampionX Emissions Technologies, Artificial Lift Performance, and RMSpumptools brands. The Drilling Technologies segment offers polycrystalline diamond cutter inserts, bearings, valves, nozzles, and mining tools used in oil and gas drill bits under the US Synthetic brand; and high-density ceramic roof bolt mining tools for underground mining operations. The Reservoir Chemical Technologies segment provides chemistry-oriented solutions and technologies for well drilling, cementing, fracturing, acidizing, and other well interventions; and fracturing, drilling, cementing, acidizing additives. The company was founded in 1882 and is headquartered in The Woodlands, Texas.</v>
      </c>
    </row>
    <row r="280" spans="1:20" x14ac:dyDescent="0.3">
      <c r="A280" s="12" t="s">
        <v>99</v>
      </c>
      <c r="B280" s="10">
        <f>_xll.SNL.Clients.Office.Excel.Functions.SPG(A280,"SP_IPO_DATE")</f>
        <v>36700</v>
      </c>
      <c r="C280" s="5">
        <f>_xll.SNL.Clients.Office.Excel.Functions.SPG(A280, "SP_VOLUME_AVG_WEEKLY_TO_SHARES_OUT", , "1M")</f>
        <v>10.505989134244304</v>
      </c>
      <c r="D280" s="5">
        <f>_xll.SNL.Clients.Office.Excel.Functions.SPG(A280, "SP_VOLUME_AVG_WEEKLY_TO_SHARES_OUT", , "3M")</f>
        <v>7.53797457599235</v>
      </c>
      <c r="E280" s="5">
        <f>_xll.SNL.Clients.Office.Excel.Functions.SPG(A280, "SP_VOLUME_AVG_DAILY_TO_1YR_AVG_DAILY", , "1M")</f>
        <v>162.03</v>
      </c>
      <c r="F280" s="5">
        <f>_xll.SNL.Clients.Office.Excel.Functions.SPG(A280, "SP_VOLUME_AVG_DAILY_TO_1YR_AVG_DAILY", , "3M")</f>
        <v>116.25</v>
      </c>
      <c r="G280" s="9" t="str">
        <f>_xll.SNL.Clients.Office.Excel.Functions.SPG(A280, "IQ_SECTOR")</f>
        <v>Health Care</v>
      </c>
      <c r="H280" s="9" t="str">
        <f>_xll.SNL.Clients.Office.Excel.Functions.SPG(A280, "IQ_INDUSTRY_GROUP")</f>
        <v>Pharmaceuticals, Biotechnology and Life Sciences</v>
      </c>
      <c r="I280" s="9" t="str">
        <f>_xll.SNL.Clients.Office.Excel.Functions.SPG(A280, "IQ_INDUSTRY")</f>
        <v>Life Sciences Tools and Services</v>
      </c>
      <c r="J280" s="9" t="str">
        <f>_xll.SNL.Clients.Office.Excel.Functions.SPG(A280, "IQ_PRIMARY_INDUSTRY")</f>
        <v>Life Sciences Tools and Services</v>
      </c>
      <c r="K280" s="9" t="str">
        <f>_xll.SNL.Clients.Office.Excel.Functions.SPG(A280, "NAICS_CODE", "Primary")</f>
        <v>54171 - Research and Development in the Physical, Engineering, and Life Sciences</v>
      </c>
      <c r="L280" s="9" t="str">
        <f>_xll.SNL.Clients.Office.Excel.Functions.SPG(A280, "SP_TOPICTAG")</f>
        <v>Health Diagnostics; Genetics; Immunology; Infectious Diseases; Neurology; Oncology; Vaccines</v>
      </c>
      <c r="M280" s="5">
        <f>_xll.SNL.Clients.Office.Excel.Functions.SPG(A280, "SP_PCT_SHARES_OWNED_ALL_INSTITUTIONS")</f>
        <v>105.08</v>
      </c>
      <c r="N280" s="9" t="str">
        <f>_xll.SNL.Clients.Office.Excel.Functions.SPG(A280, "RD_CREDIT_RATING_GLOBAL", "Issuer Credit Rating", "Local Currency LT|0")</f>
        <v>BB+</v>
      </c>
      <c r="O280" s="9" t="str">
        <f>_xll.SNL.Clients.Office.Excel.Functions.SPG(A280, "RD_CWOL_GLOBAL", "Issuer Credit Rating", "Local Currency LT|0")</f>
        <v>Stable</v>
      </c>
      <c r="P280" s="9" t="str">
        <f>_xll.SNL.Clients.Office.Excel.Functions.SPG(A280, "RD_RATING_ACTION_GLOBAL", "Issuer Credit Rating", "Local Currency LT|0")</f>
        <v>CreditWatch/Outlook (01/28/2025)</v>
      </c>
      <c r="Q280" s="10">
        <f>_xll.SNL.Clients.Office.Excel.Functions.SPG(A280, "RD_LAST_REVIEW_DATE_GLOBAL", "Issuer Credit Rating", "Local Currency LT")</f>
        <v>45685</v>
      </c>
      <c r="R280" s="10">
        <f>_xll.SNL.Clients.Office.Excel.Functions.SPG(A280, "RD_CREDIT_RATING_DATE_GLOBAL", "Issuer Credit Rating", "Local Currency LT|0")</f>
        <v>43586</v>
      </c>
      <c r="S280" s="10">
        <f>_xll.SNL.Clients.Office.Excel.Functions.SPG(A280, "RD_CREDIT_WATCH_OUTLOOK_DATE_GLOBAL", "Issuer Credit Rating", "Local Currency LT|0")</f>
        <v>45685</v>
      </c>
      <c r="T280" s="13" t="str">
        <f>_xll.SNL.Clients.Office.Excel.Functions.SPG(A280, "SP_BUSINESS_DESCRIPTION")</f>
        <v>Charles River Laboratories International, Inc. provides drug discovery, non-clinical development, and safety testing services in the United States, Europe, Canada, the Asia Pacific, and internationally. It operates through three segments: Research Models and Services (RMS), Discovery and Safety Assessment (DSA), and Manufacturing Solutions (Manufacturing). The RMS segment produces and sells rodents, and purpose-bred rats and mice for use by researchers. This segment also provides a range of services to assist its clients in supporting the use of research models in research and screening pre-clinical drug candidates, including research models, genetically engineered models and services, insourcing solutions, and research animal diagnostic services. The DSA segment offers early and in vivo discovery services for the identification and validation of novel targets, chemical compounds, and antibodies through delivery of preclinical drug and therapeutic candidates ready for safety assessment; and safety assessment services, such as toxicology, pathology, safety pharmacology, bioanalysis, drug metabolism, and pharmacokinetics services. The Manufacturing segment provides in vitro methods for conventional and rapid quality control testing of sterile and non-sterile pharmaceuticals and consumer products. This segment also offers specialized testing of biologics that are outsourced by pharmaceutical and biotechnology companies. It also provides contract vivarium operation services to biopharmaceutical clients. The company was founded in 1947 and is headquartered in Wilmington, Massachusetts.</v>
      </c>
    </row>
    <row r="281" spans="1:20" x14ac:dyDescent="0.3">
      <c r="A281" s="12" t="s">
        <v>1708</v>
      </c>
      <c r="B281" s="10">
        <f>_xll.SNL.Clients.Office.Excel.Functions.SPG(A281,"SP_IPO_DATE")</f>
        <v>38923</v>
      </c>
      <c r="C281" s="5">
        <f>_xll.SNL.Clients.Office.Excel.Functions.SPG(A281, "SP_VOLUME_AVG_WEEKLY_TO_SHARES_OUT", , "1M")</f>
        <v>7.3942041790745598</v>
      </c>
      <c r="D281" s="5">
        <f>_xll.SNL.Clients.Office.Excel.Functions.SPG(A281, "SP_VOLUME_AVG_WEEKLY_TO_SHARES_OUT", , "3M")</f>
        <v>8.4957474592376609</v>
      </c>
      <c r="E281" s="5">
        <f>_xll.SNL.Clients.Office.Excel.Functions.SPG(A281, "SP_VOLUME_AVG_DAILY_TO_1YR_AVG_DAILY", , "1M")</f>
        <v>94.29</v>
      </c>
      <c r="F281" s="5">
        <f>_xll.SNL.Clients.Office.Excel.Functions.SPG(A281, "SP_VOLUME_AVG_DAILY_TO_1YR_AVG_DAILY", , "3M")</f>
        <v>108.33</v>
      </c>
      <c r="G281" s="9" t="str">
        <f>_xll.SNL.Clients.Office.Excel.Functions.SPG(A281, "IQ_SECTOR")</f>
        <v>Industrials</v>
      </c>
      <c r="H281" s="9" t="str">
        <f>_xll.SNL.Clients.Office.Excel.Functions.SPG(A281, "IQ_INDUSTRY_GROUP")</f>
        <v>Capital Goods</v>
      </c>
      <c r="I281" s="9" t="str">
        <f>_xll.SNL.Clients.Office.Excel.Functions.SPG(A281, "IQ_INDUSTRY")</f>
        <v>Machinery</v>
      </c>
      <c r="J281" s="9" t="str">
        <f>_xll.SNL.Clients.Office.Excel.Functions.SPG(A281, "IQ_PRIMARY_INDUSTRY")</f>
        <v>Industrial Machinery and Supplies and Components</v>
      </c>
      <c r="K281" s="9" t="str">
        <f>_xll.SNL.Clients.Office.Excel.Functions.SPG(A281, "NAICS_CODE", "Primary")</f>
        <v>332410 - Power Boiler and Heat Exchanger Manufacturing</v>
      </c>
      <c r="L281" s="9" t="str">
        <f>_xll.SNL.Clients.Office.Excel.Functions.SPG(A281, "SP_TOPICTAG")</f>
        <v>Energy Management; Environmental Engineering; ClimateTech</v>
      </c>
      <c r="M281" s="5">
        <f>_xll.SNL.Clients.Office.Excel.Functions.SPG(A281, "SP_PCT_SHARES_OWNED_ALL_INSTITUTIONS")</f>
        <v>122.26</v>
      </c>
      <c r="N281" s="9" t="str">
        <f>_xll.SNL.Clients.Office.Excel.Functions.SPG(A281, "RD_CREDIT_RATING_GLOBAL", "Issuer Credit Rating", "Local Currency LT|0")</f>
        <v>BB-</v>
      </c>
      <c r="O281" s="9" t="str">
        <f>_xll.SNL.Clients.Office.Excel.Functions.SPG(A281, "RD_CWOL_GLOBAL", "Issuer Credit Rating", "Local Currency LT|0")</f>
        <v>Stable</v>
      </c>
      <c r="P281" s="9" t="str">
        <f>_xll.SNL.Clients.Office.Excel.Functions.SPG(A281, "RD_RATING_ACTION_GLOBAL", "Issuer Credit Rating", "Local Currency LT|0")</f>
        <v>Upgrade | CreditWatch/Outlook (03/11/2024)</v>
      </c>
      <c r="Q281" s="10">
        <f>_xll.SNL.Clients.Office.Excel.Functions.SPG(A281, "RD_LAST_REVIEW_DATE_GLOBAL", "Issuer Credit Rating", "Local Currency LT")</f>
        <v>45616</v>
      </c>
      <c r="R281" s="10">
        <f>_xll.SNL.Clients.Office.Excel.Functions.SPG(A281, "RD_CREDIT_RATING_DATE_GLOBAL", "Issuer Credit Rating", "Local Currency LT|0")</f>
        <v>45362</v>
      </c>
      <c r="S281" s="10">
        <f>_xll.SNL.Clients.Office.Excel.Functions.SPG(A281, "RD_CREDIT_WATCH_OUTLOOK_DATE_GLOBAL", "Issuer Credit Rating", "Local Currency LT|0")</f>
        <v>45362</v>
      </c>
      <c r="T281" s="13" t="str">
        <f>_xll.SNL.Clients.Office.Excel.Functions.SPG(A281, "SP_BUSINESS_DESCRIPTION")</f>
        <v>Chart Industries, Inc. engages in the designing, engineering, and manufacturing of process technologies and equipment for the gas and liquid molecules in the United States and internationally. The company operates in four segments: Cryo Tank Solutions, Heat Transfer Systems, Specialty Products, and Repair, Service &amp; Leasing. It provides bulk and packaged gas cryogenic solutions for the storage, distribution, vaporization, and application of industrial gases; cryogenic trailers, ISO containers, bulk storage tanks, loading facilities, and regasification equipment for delivering liquefied natural gas (LNG) into virtual pipeline applications; and large vacuum insulated storage tanks as equipment for purchasers of standard liquefaction plants. The company also offers natural gas processing solutions; process technology, liquefaction capabilities, and critical equipment for the LNG, include small to mid-scale facilities, floating LNG applications, and large base-load export facilities; brazed aluminum heat exchangers, Core-in-Kettle heat exchangers, cold boxes, air cooled heat exchangers, pressure vessels, and pipe works; and air cooled heat exchangers and axial cooling fans for the HVAC, power, and refining applications. Further, it provides extended warranties, plant start-up, parts, 24/7 support, monitoring and process optimization, repairing, maintenance, and upgrading services; plant services on equipment; and service locations that undertake installation, service, repair, maintenance, and refurbishment of cryogenic products, as well as equipment leasing solutions. Chart Industries, Inc. was founded in 1859 and is headquartered in Ball Ground, Georgia.</v>
      </c>
    </row>
    <row r="282" spans="1:20" x14ac:dyDescent="0.3">
      <c r="A282" s="12" t="s">
        <v>100</v>
      </c>
      <c r="B282" s="10">
        <f>_xll.SNL.Clients.Office.Excel.Functions.SPG(A282,"SP_IPO_DATE")</f>
        <v>36472</v>
      </c>
      <c r="C282" s="5">
        <f>_xll.SNL.Clients.Office.Excel.Functions.SPG(A282, "SP_VOLUME_AVG_WEEKLY_TO_SHARES_OUT", , "1M")</f>
        <v>4.2053529571537496</v>
      </c>
      <c r="D282" s="5">
        <f>_xll.SNL.Clients.Office.Excel.Functions.SPG(A282, "SP_VOLUME_AVG_WEEKLY_TO_SHARES_OUT", , "3M")</f>
        <v>3.842499742599212</v>
      </c>
      <c r="E282" s="5">
        <f>_xll.SNL.Clients.Office.Excel.Functions.SPG(A282, "SP_VOLUME_AVG_DAILY_TO_1YR_AVG_DAILY", , "1M")</f>
        <v>93.44</v>
      </c>
      <c r="F282" s="5">
        <f>_xll.SNL.Clients.Office.Excel.Functions.SPG(A282, "SP_VOLUME_AVG_DAILY_TO_1YR_AVG_DAILY", , "3M")</f>
        <v>85.37</v>
      </c>
      <c r="G282" s="9" t="str">
        <f>_xll.SNL.Clients.Office.Excel.Functions.SPG(A282, "IQ_SECTOR")</f>
        <v>Communication Services</v>
      </c>
      <c r="H282" s="9" t="str">
        <f>_xll.SNL.Clients.Office.Excel.Functions.SPG(A282, "IQ_INDUSTRY_GROUP")</f>
        <v>Media and Entertainment</v>
      </c>
      <c r="I282" s="9" t="str">
        <f>_xll.SNL.Clients.Office.Excel.Functions.SPG(A282, "IQ_INDUSTRY")</f>
        <v>Media</v>
      </c>
      <c r="J282" s="9" t="str">
        <f>_xll.SNL.Clients.Office.Excel.Functions.SPG(A282, "IQ_PRIMARY_INDUSTRY")</f>
        <v>Cable and Satellite</v>
      </c>
      <c r="K282" s="9" t="str">
        <f>_xll.SNL.Clients.Office.Excel.Functions.SPG(A282, "NAICS_CODE", "Primary")</f>
        <v>516210 - Media Streaming Distribution Services, Social Networks, and Other Media Networks and Content Providers</v>
      </c>
      <c r="L282" s="9" t="str">
        <f>_xll.SNL.Clients.Office.Excel.Functions.SPG(A282, "SP_TOPICTAG")</f>
        <v>Network Backbone; Ad Network; Video Streaming; VoIP; Streaming Media; Network Security; 5G</v>
      </c>
      <c r="M282" s="5">
        <f>_xll.SNL.Clients.Office.Excel.Functions.SPG(A282, "SP_PCT_SHARES_OWNED_ALL_INSTITUTIONS")</f>
        <v>71.08</v>
      </c>
      <c r="N282" s="9" t="str">
        <f>_xll.SNL.Clients.Office.Excel.Functions.SPG(A282, "RD_CREDIT_RATING_GLOBAL", "Issuer Credit Rating", "Local Currency LT|0")</f>
        <v>BB+</v>
      </c>
      <c r="O282" s="9" t="str">
        <f>_xll.SNL.Clients.Office.Excel.Functions.SPG(A282, "RD_CWOL_GLOBAL", "Issuer Credit Rating", "Local Currency LT|0")</f>
        <v>Stable</v>
      </c>
      <c r="P282" s="9" t="str">
        <f>_xll.SNL.Clients.Office.Excel.Functions.SPG(A282, "RD_RATING_ACTION_GLOBAL", "Issuer Credit Rating", "Local Currency LT|0")</f>
        <v>New Rating | CreditWatch/Outlook (05/18/2016)</v>
      </c>
      <c r="Q282" s="10">
        <f>_xll.SNL.Clients.Office.Excel.Functions.SPG(A282, "RD_LAST_REVIEW_DATE_GLOBAL", "Issuer Credit Rating", "Local Currency LT")</f>
        <v>45432</v>
      </c>
      <c r="R282" s="10">
        <f>_xll.SNL.Clients.Office.Excel.Functions.SPG(A282, "RD_CREDIT_RATING_DATE_GLOBAL", "Issuer Credit Rating", "Local Currency LT|0")</f>
        <v>42508</v>
      </c>
      <c r="S282" s="10">
        <f>_xll.SNL.Clients.Office.Excel.Functions.SPG(A282, "RD_CREDIT_WATCH_OUTLOOK_DATE_GLOBAL", "Issuer Credit Rating", "Local Currency LT|0")</f>
        <v>42508</v>
      </c>
      <c r="T282" s="13" t="str">
        <f>_xll.SNL.Clients.Office.Excel.Functions.SPG(A282, "SP_BUSINESS_DESCRIPTION")</f>
        <v>Charter Communications, Inc. operates as a broadband connectivity and cable operator company serving residential and commercial customers in the United States. The company offers subscription-based internet, video, and mobile and voice services; a suite of broadband connectivity services, including fixed internet, WiFi, and mobile; advanced WiFi services; Spectrum internet products; in-home WiFi, which provides customers with high performance wireless routers and managed WiFi services to enhance their wireless internet experience; and out-of-home WiFi and Spectrum WiFi services. It also offers wireline voice communications services using voice over internet protocol technology; and broadband communications solutions, such as internet access, data networking, fiber connectivity, video entertainment, and business telephone services to cellular towers and office buildings for business and carrier organizations. In addition, the company provides mobile services; Audience App to create data-driven linear TV campaigns for local advertisers; and video programming, static IP and business WiFi, voice, and e-mail and security services, as well as sells local advertising across various platforms for networks, such as TBS, CNN, and ESPN; and advertising inventory to local sports and news channels. Further, it offers communications products and managed service solutions; data connectivity services to mobile and wireline carriers on a wholesale basis; and Spectrum community solutions that delivers broadband connectivity solutions to apartments, single-family gated communities, off-campus student housing, senior residences, and RV parks and marinas, as well as owns and operates regional sports networks and news channels. The company was founded in 1993 and is headquartered in Stamford, Connecticut.</v>
      </c>
    </row>
    <row r="283" spans="1:20" x14ac:dyDescent="0.3">
      <c r="A283" s="12" t="s">
        <v>1709</v>
      </c>
      <c r="B283" s="10" t="str">
        <f>_xll.SNL.Clients.Office.Excel.Functions.SPG(A283,"SP_IPO_DATE")</f>
        <v/>
      </c>
      <c r="C283" s="5">
        <f>_xll.SNL.Clients.Office.Excel.Functions.SPG(A283, "SP_VOLUME_AVG_WEEKLY_TO_SHARES_OUT", , "1M")</f>
        <v>3.016228539917813</v>
      </c>
      <c r="D283" s="5">
        <f>_xll.SNL.Clients.Office.Excel.Functions.SPG(A283, "SP_VOLUME_AVG_WEEKLY_TO_SHARES_OUT", , "3M")</f>
        <v>3.1239732433866125</v>
      </c>
      <c r="E283" s="5">
        <f>_xll.SNL.Clients.Office.Excel.Functions.SPG(A283, "SP_VOLUME_AVG_DAILY_TO_1YR_AVG_DAILY", , "1M")</f>
        <v>101.91</v>
      </c>
      <c r="F283" s="5">
        <f>_xll.SNL.Clients.Office.Excel.Functions.SPG(A283, "SP_VOLUME_AVG_DAILY_TO_1YR_AVG_DAILY", , "3M")</f>
        <v>105.55</v>
      </c>
      <c r="G283" s="9" t="str">
        <f>_xll.SNL.Clients.Office.Excel.Functions.SPG(A283, "IQ_SECTOR")</f>
        <v>Health Care</v>
      </c>
      <c r="H283" s="9" t="str">
        <f>_xll.SNL.Clients.Office.Excel.Functions.SPG(A283, "IQ_INDUSTRY_GROUP")</f>
        <v>Health Care Equipment and Services</v>
      </c>
      <c r="I283" s="9" t="str">
        <f>_xll.SNL.Clients.Office.Excel.Functions.SPG(A283, "IQ_INDUSTRY")</f>
        <v>Health Care Providers and Services</v>
      </c>
      <c r="J283" s="9" t="str">
        <f>_xll.SNL.Clients.Office.Excel.Functions.SPG(A283, "IQ_PRIMARY_INDUSTRY")</f>
        <v>Health Care Services</v>
      </c>
      <c r="K283" s="9" t="str">
        <f>_xll.SNL.Clients.Office.Excel.Functions.SPG(A283, "NAICS_CODE", "Primary")</f>
        <v>621610 - Home Health Care Services</v>
      </c>
      <c r="L283" s="9" t="str">
        <f>_xll.SNL.Clients.Office.Excel.Functions.SPG(A283, "SP_TOPICTAG")</f>
        <v>Health Diagnostics; Assisted Living; End-of-Life Planning</v>
      </c>
      <c r="M283" s="5">
        <f>_xll.SNL.Clients.Office.Excel.Functions.SPG(A283, "SP_PCT_SHARES_OWNED_ALL_INSTITUTIONS")</f>
        <v>93.74</v>
      </c>
      <c r="N283" s="9" t="str">
        <f>_xll.SNL.Clients.Office.Excel.Functions.SPG(A283, "RD_CREDIT_RATING_GLOBAL", "Issuer Credit Rating", "Local Currency LT|0")</f>
        <v>NR</v>
      </c>
      <c r="O283" s="9" t="str">
        <f>_xll.SNL.Clients.Office.Excel.Functions.SPG(A283, "RD_CWOL_GLOBAL", "Issuer Credit Rating", "Local Currency LT|0")</f>
        <v>NR</v>
      </c>
      <c r="P283" s="9" t="str">
        <f>_xll.SNL.Clients.Office.Excel.Functions.SPG(A283, "RD_RATING_ACTION_GLOBAL", "Issuer Credit Rating", "Local Currency LT|0")</f>
        <v>Not Rated | CreditWatch/Outlook (05/25/2007)</v>
      </c>
      <c r="Q283" s="10" t="str">
        <f>_xll.SNL.Clients.Office.Excel.Functions.SPG(A283, "RD_LAST_REVIEW_DATE_GLOBAL", "Issuer Credit Rating", "Local Currency LT")</f>
        <v/>
      </c>
      <c r="R283" s="10">
        <f>_xll.SNL.Clients.Office.Excel.Functions.SPG(A283, "RD_CREDIT_RATING_DATE_GLOBAL", "Issuer Credit Rating", "Local Currency LT|0")</f>
        <v>39227</v>
      </c>
      <c r="S283" s="10">
        <f>_xll.SNL.Clients.Office.Excel.Functions.SPG(A283, "RD_CREDIT_WATCH_OUTLOOK_DATE_GLOBAL", "Issuer Credit Rating", "Local Currency LT|0")</f>
        <v>39227</v>
      </c>
      <c r="T283" s="13" t="str">
        <f>_xll.SNL.Clients.Office.Excel.Functions.SPG(A283, "SP_BUSINESS_DESCRIPTION")</f>
        <v>Chemed Corporation provides hospice and palliative care services to patients through a network of physicians, registered nurses, home health aides, social workers, clergy, and volunteers primarily in the United States. The company operates in VITAS and Roto-Rooter segments. It offers plumbing, drain cleaning, excavation, water restoration, and other related services to residential and commercial customers through company-owned branches, independent contractors, and franchisees. The company was incorporated in 1970 and is headquartered in Cincinnati, Ohio.</v>
      </c>
    </row>
    <row r="284" spans="1:20" x14ac:dyDescent="0.3">
      <c r="A284" s="12" t="s">
        <v>1155</v>
      </c>
      <c r="B284" s="10" t="str">
        <f>_xll.SNL.Clients.Office.Excel.Functions.SPG(A284,"SP_IPO_DATE")</f>
        <v/>
      </c>
      <c r="C284" s="5">
        <f>_xll.SNL.Clients.Office.Excel.Functions.SPG(A284, "SP_VOLUME_AVG_WEEKLY_TO_SHARES_OUT", , "1M")</f>
        <v>1.5146534877187043</v>
      </c>
      <c r="D284" s="5">
        <f>_xll.SNL.Clients.Office.Excel.Functions.SPG(A284, "SP_VOLUME_AVG_WEEKLY_TO_SHARES_OUT", , "3M")</f>
        <v>1.8546663561960017</v>
      </c>
      <c r="E284" s="5">
        <f>_xll.SNL.Clients.Office.Excel.Functions.SPG(A284, "SP_VOLUME_AVG_DAILY_TO_1YR_AVG_DAILY", , "1M")</f>
        <v>68.44</v>
      </c>
      <c r="F284" s="5">
        <f>_xll.SNL.Clients.Office.Excel.Functions.SPG(A284, "SP_VOLUME_AVG_DAILY_TO_1YR_AVG_DAILY", , "3M")</f>
        <v>83.8</v>
      </c>
      <c r="G284" s="9" t="str">
        <f>_xll.SNL.Clients.Office.Excel.Functions.SPG(A284, "IQ_SECTOR")</f>
        <v>Utilities</v>
      </c>
      <c r="H284" s="9" t="str">
        <f>_xll.SNL.Clients.Office.Excel.Functions.SPG(A284, "IQ_INDUSTRY_GROUP")</f>
        <v>Utilities</v>
      </c>
      <c r="I284" s="9" t="str">
        <f>_xll.SNL.Clients.Office.Excel.Functions.SPG(A284, "IQ_INDUSTRY")</f>
        <v>Gas Utilities</v>
      </c>
      <c r="J284" s="9" t="str">
        <f>_xll.SNL.Clients.Office.Excel.Functions.SPG(A284, "IQ_PRIMARY_INDUSTRY")</f>
        <v>Gas Utilities</v>
      </c>
      <c r="K284" s="9" t="str">
        <f>_xll.SNL.Clients.Office.Excel.Functions.SPG(A284, "NAICS_CODE", "Primary")</f>
        <v>221210 - Natural Gas Distribution</v>
      </c>
      <c r="L284" s="9" t="str">
        <f>_xll.SNL.Clients.Office.Excel.Functions.SPG(A284, "SP_TOPICTAG")</f>
        <v>Clean Energy; Energy Efficiency; Energy Storage; Freight Service; CleanTech</v>
      </c>
      <c r="M284" s="5">
        <f>_xll.SNL.Clients.Office.Excel.Functions.SPG(A284, "SP_PCT_SHARES_OWNED_ALL_INSTITUTIONS")</f>
        <v>86.05</v>
      </c>
      <c r="N284" s="9" t="str">
        <f>_xll.SNL.Clients.Office.Excel.Functions.SPG(A284, "RD_CREDIT_RATING_GLOBAL", "Issuer Credit Rating", "Local Currency LT|0")</f>
        <v/>
      </c>
      <c r="O284" s="9" t="str">
        <f>_xll.SNL.Clients.Office.Excel.Functions.SPG(A284, "RD_CWOL_GLOBAL", "Issuer Credit Rating", "Local Currency LT|0")</f>
        <v/>
      </c>
      <c r="P284" s="9" t="str">
        <f>_xll.SNL.Clients.Office.Excel.Functions.SPG(A284, "RD_RATING_ACTION_GLOBAL", "Issuer Credit Rating", "Local Currency LT|0")</f>
        <v/>
      </c>
      <c r="Q284" s="10" t="str">
        <f>_xll.SNL.Clients.Office.Excel.Functions.SPG(A284, "RD_LAST_REVIEW_DATE_GLOBAL", "Issuer Credit Rating", "Local Currency LT")</f>
        <v/>
      </c>
      <c r="R284" s="10" t="str">
        <f>_xll.SNL.Clients.Office.Excel.Functions.SPG(A284, "RD_CREDIT_RATING_DATE_GLOBAL", "Issuer Credit Rating", "Local Currency LT|0")</f>
        <v/>
      </c>
      <c r="S284" s="10" t="str">
        <f>_xll.SNL.Clients.Office.Excel.Functions.SPG(A284, "RD_CREDIT_WATCH_OUTLOOK_DATE_GLOBAL", "Issuer Credit Rating", "Local Currency LT|0")</f>
        <v/>
      </c>
      <c r="T284" s="13" t="str">
        <f>_xll.SNL.Clients.Office.Excel.Functions.SPG(A284, "SP_BUSINESS_DESCRIPTION")</f>
        <v>Chesapeake Utilities Corporation operates as an energy delivery company. The company operates through two segments, Regulated Energy and Unregulated Energy. The Regulated Energy segment natural gas distribution operations in central and southern Delaware, Maryland’s eastern shore, and Florida; regulated natural gas transmission in the Delmarva Peninsula, Ohio, and Florida; and regulated electric distribution in northeast and northwest Florida. The Unregulated Energy segment engages in the propane operations in the Mid-Atlantic region, North Carolina, South Carolina, and Florida; unregulated natural gas transmission/supply operation in central and eastern Ohio; generation of electricity and steam; provision of compressed natural gas, liquefied natural gas, and renewable natural gas transportation and pipeline solutions primarily to utilities and pipelines in the United States; and sustainable energy investments. This segment is also involved in the provision of other unregulated services, such as energy-related merchandise sale and heating, ventilation and air conditioning, and plumbing and electrical services. Chesapeake Utilities Corporation was founded in 1859 and is headquartered in Dover, Delaware.</v>
      </c>
    </row>
    <row r="285" spans="1:20" x14ac:dyDescent="0.3">
      <c r="A285" s="12" t="s">
        <v>101</v>
      </c>
      <c r="B285" s="10" t="str">
        <f>_xll.SNL.Clients.Office.Excel.Functions.SPG(A285,"SP_IPO_DATE")</f>
        <v/>
      </c>
      <c r="C285" s="5">
        <f>_xll.SNL.Clients.Office.Excel.Functions.SPG(A285, "SP_VOLUME_AVG_WEEKLY_TO_SHARES_OUT", , "1M")</f>
        <v>2.0509277437649081</v>
      </c>
      <c r="D285" s="5">
        <f>_xll.SNL.Clients.Office.Excel.Functions.SPG(A285, "SP_VOLUME_AVG_WEEKLY_TO_SHARES_OUT", , "3M")</f>
        <v>2.275684467241045</v>
      </c>
      <c r="E285" s="5">
        <f>_xll.SNL.Clients.Office.Excel.Functions.SPG(A285, "SP_VOLUME_AVG_DAILY_TO_1YR_AVG_DAILY", , "1M")</f>
        <v>96.66</v>
      </c>
      <c r="F285" s="5">
        <f>_xll.SNL.Clients.Office.Excel.Functions.SPG(A285, "SP_VOLUME_AVG_DAILY_TO_1YR_AVG_DAILY", , "3M")</f>
        <v>107.25</v>
      </c>
      <c r="G285" s="9" t="str">
        <f>_xll.SNL.Clients.Office.Excel.Functions.SPG(A285, "IQ_SECTOR")</f>
        <v>Energy</v>
      </c>
      <c r="H285" s="9" t="str">
        <f>_xll.SNL.Clients.Office.Excel.Functions.SPG(A285, "IQ_INDUSTRY_GROUP")</f>
        <v>Energy</v>
      </c>
      <c r="I285" s="9" t="str">
        <f>_xll.SNL.Clients.Office.Excel.Functions.SPG(A285, "IQ_INDUSTRY")</f>
        <v>Oil, Gas and Consumable Fuels</v>
      </c>
      <c r="J285" s="9" t="str">
        <f>_xll.SNL.Clients.Office.Excel.Functions.SPG(A285, "IQ_PRIMARY_INDUSTRY")</f>
        <v>Integrated Oil and Gas</v>
      </c>
      <c r="K285" s="9" t="str">
        <f>_xll.SNL.Clients.Office.Excel.Functions.SPG(A285, "NAICS_CODE", "Primary")</f>
        <v>324110 - Petroleum Refineries</v>
      </c>
      <c r="L285" s="9" t="str">
        <f>_xll.SNL.Clients.Office.Excel.Functions.SPG(A285, "SP_TOPICTAG")</f>
        <v>Energy Storage; Environmental Engineering; Freight Service; Marine Transportation; CleanTech; Biofuel; Biomass Energy; ClimateTech; Utility Scale Solar; Onshore and Offshore Wind</v>
      </c>
      <c r="M285" s="5">
        <f>_xll.SNL.Clients.Office.Excel.Functions.SPG(A285, "SP_PCT_SHARES_OWNED_ALL_INSTITUTIONS")</f>
        <v>68.16</v>
      </c>
      <c r="N285" s="9" t="str">
        <f>_xll.SNL.Clients.Office.Excel.Functions.SPG(A285, "RD_CREDIT_RATING_GLOBAL", "Issuer Credit Rating", "Local Currency LT|0")</f>
        <v>AA-</v>
      </c>
      <c r="O285" s="9" t="str">
        <f>_xll.SNL.Clients.Office.Excel.Functions.SPG(A285, "RD_CWOL_GLOBAL", "Issuer Credit Rating", "Local Currency LT|0")</f>
        <v>Stable</v>
      </c>
      <c r="P285" s="9" t="str">
        <f>_xll.SNL.Clients.Office.Excel.Functions.SPG(A285, "RD_RATING_ACTION_GLOBAL", "Issuer Credit Rating", "Local Currency LT|0")</f>
        <v>Downgrade | CreditWatch/Outlook (02/11/2021)</v>
      </c>
      <c r="Q285" s="10">
        <f>_xll.SNL.Clients.Office.Excel.Functions.SPG(A285, "RD_LAST_REVIEW_DATE_GLOBAL", "Issuer Credit Rating", "Local Currency LT")</f>
        <v>45554</v>
      </c>
      <c r="R285" s="10">
        <f>_xll.SNL.Clients.Office.Excel.Functions.SPG(A285, "RD_CREDIT_RATING_DATE_GLOBAL", "Issuer Credit Rating", "Local Currency LT|0")</f>
        <v>44238</v>
      </c>
      <c r="S285" s="10">
        <f>_xll.SNL.Clients.Office.Excel.Functions.SPG(A285, "RD_CREDIT_WATCH_OUTLOOK_DATE_GLOBAL", "Issuer Credit Rating", "Local Currency LT|0")</f>
        <v>44238</v>
      </c>
      <c r="T285" s="13" t="str">
        <f>_xll.SNL.Clients.Office.Excel.Functions.SPG(A285, "SP_BUSINESS_DESCRIPTION")</f>
        <v>Chevron Corporation, through its subsidiaries, engages in the integrated energy and chemicals operations in the United States and internationally. The company operates in two segments, Upstream and Downstream. The Upstream segment is involved in the exploration, development, production, and transportation of crude oil and natural gas; processing, liquefaction, transportation, and regasification of liquefied natural gas; transportation of crude oil through pipelines; transportation, storage, and marketing of natural gas; and carbon capture and storage, as well as a gas-to-liquids plant. The Downstream segment refines crude oil into petroleum products; markets crude oil, refined products, and lubricants; manufactures and markets renewable fuels, commodity petrochemicals, plastics for industrial uses, and fuel and lubricant additives; and transports crude oil and refined products by pipeline, marine vessel, motor equipment, and rail car. The company was formerly known as ChevronTexaco Corporation and changed its name to Chevron Corporation in 2005. Chevron Corporation was founded in 1879 and is headquartered in San Ramon, California.</v>
      </c>
    </row>
    <row r="286" spans="1:20" x14ac:dyDescent="0.3">
      <c r="A286" s="12" t="s">
        <v>1710</v>
      </c>
      <c r="B286" s="10">
        <f>_xll.SNL.Clients.Office.Excel.Functions.SPG(A286,"SP_IPO_DATE")</f>
        <v>43629</v>
      </c>
      <c r="C286" s="5">
        <f>_xll.SNL.Clients.Office.Excel.Functions.SPG(A286, "SP_VOLUME_AVG_WEEKLY_TO_SHARES_OUT", , "1M")</f>
        <v>12.359133359270926</v>
      </c>
      <c r="D286" s="5">
        <f>_xll.SNL.Clients.Office.Excel.Functions.SPG(A286, "SP_VOLUME_AVG_WEEKLY_TO_SHARES_OUT", , "3M")</f>
        <v>16.046796542920482</v>
      </c>
      <c r="E286" s="5">
        <f>_xll.SNL.Clients.Office.Excel.Functions.SPG(A286, "SP_VOLUME_AVG_DAILY_TO_1YR_AVG_DAILY", , "1M")</f>
        <v>50.18</v>
      </c>
      <c r="F286" s="5">
        <f>_xll.SNL.Clients.Office.Excel.Functions.SPG(A286, "SP_VOLUME_AVG_DAILY_TO_1YR_AVG_DAILY", , "3M")</f>
        <v>65.150000000000006</v>
      </c>
      <c r="G286" s="9" t="str">
        <f>_xll.SNL.Clients.Office.Excel.Functions.SPG(A286, "IQ_SECTOR")</f>
        <v>Consumer Discretionary</v>
      </c>
      <c r="H286" s="9" t="str">
        <f>_xll.SNL.Clients.Office.Excel.Functions.SPG(A286, "IQ_INDUSTRY_GROUP")</f>
        <v>Consumer Discretionary Distribution and Retail</v>
      </c>
      <c r="I286" s="9" t="str">
        <f>_xll.SNL.Clients.Office.Excel.Functions.SPG(A286, "IQ_INDUSTRY")</f>
        <v>Specialty Retail</v>
      </c>
      <c r="J286" s="9" t="str">
        <f>_xll.SNL.Clients.Office.Excel.Functions.SPG(A286, "IQ_PRIMARY_INDUSTRY")</f>
        <v>Other Specialty Retail</v>
      </c>
      <c r="K286" s="9" t="str">
        <f>_xll.SNL.Clients.Office.Excel.Functions.SPG(A286, "NAICS_CODE", "Primary")</f>
        <v>456191 - Food (Health) Supplement Retailers</v>
      </c>
      <c r="L286" s="9" t="str">
        <f>_xll.SNL.Clients.Office.Excel.Functions.SPG(A286, "SP_TOPICTAG")</f>
        <v>Online Grocery; Pet Care; Pet Food and Supplies</v>
      </c>
      <c r="M286" s="5">
        <f>_xll.SNL.Clients.Office.Excel.Functions.SPG(A286, "SP_PCT_SHARES_OWNED_ALL_INSTITUTIONS")</f>
        <v>38.14</v>
      </c>
      <c r="N286" s="9" t="str">
        <f>_xll.SNL.Clients.Office.Excel.Functions.SPG(A286, "RD_CREDIT_RATING_GLOBAL", "Issuer Credit Rating", "Local Currency LT|0")</f>
        <v/>
      </c>
      <c r="O286" s="9" t="str">
        <f>_xll.SNL.Clients.Office.Excel.Functions.SPG(A286, "RD_CWOL_GLOBAL", "Issuer Credit Rating", "Local Currency LT|0")</f>
        <v/>
      </c>
      <c r="P286" s="9" t="str">
        <f>_xll.SNL.Clients.Office.Excel.Functions.SPG(A286, "RD_RATING_ACTION_GLOBAL", "Issuer Credit Rating", "Local Currency LT|0")</f>
        <v/>
      </c>
      <c r="Q286" s="10" t="str">
        <f>_xll.SNL.Clients.Office.Excel.Functions.SPG(A286, "RD_LAST_REVIEW_DATE_GLOBAL", "Issuer Credit Rating", "Local Currency LT")</f>
        <v/>
      </c>
      <c r="R286" s="10" t="str">
        <f>_xll.SNL.Clients.Office.Excel.Functions.SPG(A286, "RD_CREDIT_RATING_DATE_GLOBAL", "Issuer Credit Rating", "Local Currency LT|0")</f>
        <v/>
      </c>
      <c r="S286" s="10" t="str">
        <f>_xll.SNL.Clients.Office.Excel.Functions.SPG(A286, "RD_CREDIT_WATCH_OUTLOOK_DATE_GLOBAL", "Issuer Credit Rating", "Local Currency LT|0")</f>
        <v/>
      </c>
      <c r="T286" s="13" t="str">
        <f>_xll.SNL.Clients.Office.Excel.Functions.SPG(A286, "SP_BUSINESS_DESCRIPTION")</f>
        <v>Chewy, Inc., together with its subsidiaries, engages in the pure play e-commerce business in the United States. It provides pet food and treats, pet supplies and pet medications, and other pet-health products, as well as pet services for dogs, cats, fish, birds, small pets, horses, and reptiles through its retail websites and mobile applications. The company was founded in 2010 and is based in Plantation, Florida.</v>
      </c>
    </row>
    <row r="287" spans="1:20" x14ac:dyDescent="0.3">
      <c r="A287" s="12" t="s">
        <v>102</v>
      </c>
      <c r="B287" s="10">
        <f>_xll.SNL.Clients.Office.Excel.Functions.SPG(A287,"SP_IPO_DATE")</f>
        <v>38742</v>
      </c>
      <c r="C287" s="5">
        <f>_xll.SNL.Clients.Office.Excel.Functions.SPG(A287, "SP_VOLUME_AVG_WEEKLY_TO_SHARES_OUT", , "1M")</f>
        <v>4.0876660837537244</v>
      </c>
      <c r="D287" s="5">
        <f>_xll.SNL.Clients.Office.Excel.Functions.SPG(A287, "SP_VOLUME_AVG_WEEKLY_TO_SHARES_OUT", , "3M")</f>
        <v>3.3586159752150202</v>
      </c>
      <c r="E287" s="5">
        <f>_xll.SNL.Clients.Office.Excel.Functions.SPG(A287, "SP_VOLUME_AVG_DAILY_TO_1YR_AVG_DAILY", , "1M")</f>
        <v>85.77</v>
      </c>
      <c r="F287" s="5">
        <f>_xll.SNL.Clients.Office.Excel.Functions.SPG(A287, "SP_VOLUME_AVG_DAILY_TO_1YR_AVG_DAILY", , "3M")</f>
        <v>70.48</v>
      </c>
      <c r="G287" s="9" t="str">
        <f>_xll.SNL.Clients.Office.Excel.Functions.SPG(A287, "IQ_SECTOR")</f>
        <v>Consumer Discretionary</v>
      </c>
      <c r="H287" s="9" t="str">
        <f>_xll.SNL.Clients.Office.Excel.Functions.SPG(A287, "IQ_INDUSTRY_GROUP")</f>
        <v>Consumer Services</v>
      </c>
      <c r="I287" s="9" t="str">
        <f>_xll.SNL.Clients.Office.Excel.Functions.SPG(A287, "IQ_INDUSTRY")</f>
        <v>Hotels, Restaurants and Leisure</v>
      </c>
      <c r="J287" s="9" t="str">
        <f>_xll.SNL.Clients.Office.Excel.Functions.SPG(A287, "IQ_PRIMARY_INDUSTRY")</f>
        <v>Restaurants</v>
      </c>
      <c r="K287" s="9" t="str">
        <f>_xll.SNL.Clients.Office.Excel.Functions.SPG(A287, "NAICS_CODE", "Primary")</f>
        <v>722513 - Limited-Service Restaurants</v>
      </c>
      <c r="L287" s="9" t="str">
        <f>_xll.SNL.Clients.Office.Excel.Functions.SPG(A287, "SP_TOPICTAG")</f>
        <v>Food Delivery</v>
      </c>
      <c r="M287" s="5">
        <f>_xll.SNL.Clients.Office.Excel.Functions.SPG(A287, "SP_PCT_SHARES_OWNED_ALL_INSTITUTIONS")</f>
        <v>87.97</v>
      </c>
      <c r="N287" s="9" t="str">
        <f>_xll.SNL.Clients.Office.Excel.Functions.SPG(A287, "RD_CREDIT_RATING_GLOBAL", "Issuer Credit Rating", "Local Currency LT|0")</f>
        <v/>
      </c>
      <c r="O287" s="9" t="str">
        <f>_xll.SNL.Clients.Office.Excel.Functions.SPG(A287, "RD_CWOL_GLOBAL", "Issuer Credit Rating", "Local Currency LT|0")</f>
        <v/>
      </c>
      <c r="P287" s="9" t="str">
        <f>_xll.SNL.Clients.Office.Excel.Functions.SPG(A287, "RD_RATING_ACTION_GLOBAL", "Issuer Credit Rating", "Local Currency LT|0")</f>
        <v/>
      </c>
      <c r="Q287" s="10" t="str">
        <f>_xll.SNL.Clients.Office.Excel.Functions.SPG(A287, "RD_LAST_REVIEW_DATE_GLOBAL", "Issuer Credit Rating", "Local Currency LT")</f>
        <v/>
      </c>
      <c r="R287" s="10" t="str">
        <f>_xll.SNL.Clients.Office.Excel.Functions.SPG(A287, "RD_CREDIT_RATING_DATE_GLOBAL", "Issuer Credit Rating", "Local Currency LT|0")</f>
        <v/>
      </c>
      <c r="S287" s="10" t="str">
        <f>_xll.SNL.Clients.Office.Excel.Functions.SPG(A287, "RD_CREDIT_WATCH_OUTLOOK_DATE_GLOBAL", "Issuer Credit Rating", "Local Currency LT|0")</f>
        <v/>
      </c>
      <c r="T287" s="13" t="str">
        <f>_xll.SNL.Clients.Office.Excel.Functions.SPG(A287, "SP_BUSINESS_DESCRIPTION")</f>
        <v>Chipotle Mexican Grill, Inc., together with its subsidiaries, owns and operates Chipotle Mexican Grill restaurants. It sells food and beverages through offering burritos, burrito bowls, quesadillas, tacos, and salads, as well as lifestyle bowls, kids’s meal, chips, sides, and drinks. The company also provides delivery and related services its app and website. It has operations in the United States, Canada, France, Germany, Dubai, and the United Kingdom. Chipotle Mexican Grill, Inc. was founded in 1993 and is headquartered in Newport Beach, California.</v>
      </c>
    </row>
    <row r="288" spans="1:20" x14ac:dyDescent="0.3">
      <c r="A288" s="12" t="s">
        <v>1711</v>
      </c>
      <c r="B288" s="10">
        <f>_xll.SNL.Clients.Office.Excel.Functions.SPG(A288,"SP_IPO_DATE")</f>
        <v>35354</v>
      </c>
      <c r="C288" s="5">
        <f>_xll.SNL.Clients.Office.Excel.Functions.SPG(A288, "SP_VOLUME_AVG_WEEKLY_TO_SHARES_OUT", , "1M")</f>
        <v>3.5525300675001503</v>
      </c>
      <c r="D288" s="5">
        <f>_xll.SNL.Clients.Office.Excel.Functions.SPG(A288, "SP_VOLUME_AVG_WEEKLY_TO_SHARES_OUT", , "3M")</f>
        <v>3.1596532786751035</v>
      </c>
      <c r="E288" s="5">
        <f>_xll.SNL.Clients.Office.Excel.Functions.SPG(A288, "SP_VOLUME_AVG_DAILY_TO_1YR_AVG_DAILY", , "1M")</f>
        <v>74.91</v>
      </c>
      <c r="F288" s="5">
        <f>_xll.SNL.Clients.Office.Excel.Functions.SPG(A288, "SP_VOLUME_AVG_DAILY_TO_1YR_AVG_DAILY", , "3M")</f>
        <v>66.62</v>
      </c>
      <c r="G288" s="9" t="str">
        <f>_xll.SNL.Clients.Office.Excel.Functions.SPG(A288, "IQ_SECTOR")</f>
        <v>Consumer Discretionary</v>
      </c>
      <c r="H288" s="9" t="str">
        <f>_xll.SNL.Clients.Office.Excel.Functions.SPG(A288, "IQ_INDUSTRY_GROUP")</f>
        <v>Consumer Services</v>
      </c>
      <c r="I288" s="9" t="str">
        <f>_xll.SNL.Clients.Office.Excel.Functions.SPG(A288, "IQ_INDUSTRY")</f>
        <v>Hotels, Restaurants and Leisure</v>
      </c>
      <c r="J288" s="9" t="str">
        <f>_xll.SNL.Clients.Office.Excel.Functions.SPG(A288, "IQ_PRIMARY_INDUSTRY")</f>
        <v>Hotels, Resorts and Cruise Lines</v>
      </c>
      <c r="K288" s="9" t="str">
        <f>_xll.SNL.Clients.Office.Excel.Functions.SPG(A288, "NAICS_CODE", "Primary")</f>
        <v>721110 - Hotels (except Casino Hotels) and Motels</v>
      </c>
      <c r="L288" s="9" t="str">
        <f>_xll.SNL.Clients.Office.Excel.Functions.SPG(A288, "SP_TOPICTAG")</f>
        <v>Business Travel; Travel Accommodations; Customer Relationship Management; Brand Marketing; Cloud Infrastructure</v>
      </c>
      <c r="M288" s="5">
        <f>_xll.SNL.Clients.Office.Excel.Functions.SPG(A288, "SP_PCT_SHARES_OWNED_ALL_INSTITUTIONS")</f>
        <v>81.19</v>
      </c>
      <c r="N288" s="9" t="str">
        <f>_xll.SNL.Clients.Office.Excel.Functions.SPG(A288, "RD_CREDIT_RATING_GLOBAL", "Issuer Credit Rating", "Local Currency LT|0")</f>
        <v>BBB-</v>
      </c>
      <c r="O288" s="9" t="str">
        <f>_xll.SNL.Clients.Office.Excel.Functions.SPG(A288, "RD_CWOL_GLOBAL", "Issuer Credit Rating", "Local Currency LT|0")</f>
        <v>Stable</v>
      </c>
      <c r="P288" s="9" t="str">
        <f>_xll.SNL.Clients.Office.Excel.Functions.SPG(A288, "RD_RATING_ACTION_GLOBAL", "Issuer Credit Rating", "Local Currency LT|0")</f>
        <v>CreditWatch/Outlook (03/12/2024)</v>
      </c>
      <c r="Q288" s="10">
        <f>_xll.SNL.Clients.Office.Excel.Functions.SPG(A288, "RD_LAST_REVIEW_DATE_GLOBAL", "Issuer Credit Rating", "Local Currency LT")</f>
        <v>45386</v>
      </c>
      <c r="R288" s="10">
        <f>_xll.SNL.Clients.Office.Excel.Functions.SPG(A288, "RD_CREDIT_RATING_DATE_GLOBAL", "Issuer Credit Rating", "Local Currency LT|0")</f>
        <v>43420</v>
      </c>
      <c r="S288" s="10">
        <f>_xll.SNL.Clients.Office.Excel.Functions.SPG(A288, "RD_CREDIT_WATCH_OUTLOOK_DATE_GLOBAL", "Issuer Credit Rating", "Local Currency LT|0")</f>
        <v>45363</v>
      </c>
      <c r="T288" s="13" t="str">
        <f>_xll.SNL.Clients.Office.Excel.Functions.SPG(A288, "SP_BUSINESS_DESCRIPTION")</f>
        <v>Choice Hotels International, Inc., together with its subsidiaries, operates as a hotel franchisor in the United States and internationally. It operates through Hotel Franchising &amp; Management and Corporate &amp; Other segments. The company franchises lodging properties under the brand names of Comfort Inn, Comfort Suites, Quality, Clarion, Clarion Pointe, Sleep Inn, Ascend Hotel Collection, Econo Lodge, Rodeway Inn, MainStay Suites, Suburban Studios, WoodSpring Suites, Everhome Suites, Cambria Hotels, Radisson Blu, Radisson RED, Radisson, Park Plaza, Country Inn &amp; Suites by Radisson, Radisson Inn &amp; Suites, Park Inn by Radisson, Radisson Individuals, and Radisson Collection. Choice Hotels International, Inc. was founded in 1939 and is headquartered in North Bethesda, Maryland.</v>
      </c>
    </row>
    <row r="289" spans="1:20" x14ac:dyDescent="0.3">
      <c r="A289" s="12" t="s">
        <v>1712</v>
      </c>
      <c r="B289" s="10">
        <f>_xll.SNL.Clients.Office.Excel.Functions.SPG(A289,"SP_IPO_DATE")</f>
        <v>40345</v>
      </c>
      <c r="C289" s="5">
        <f>_xll.SNL.Clients.Office.Excel.Functions.SPG(A289, "SP_VOLUME_AVG_WEEKLY_TO_SHARES_OUT", , "1M")</f>
        <v>6.1389804143952116</v>
      </c>
      <c r="D289" s="5">
        <f>_xll.SNL.Clients.Office.Excel.Functions.SPG(A289, "SP_VOLUME_AVG_WEEKLY_TO_SHARES_OUT", , "3M")</f>
        <v>6.9656940238898661</v>
      </c>
      <c r="E289" s="5">
        <f>_xll.SNL.Clients.Office.Excel.Functions.SPG(A289, "SP_VOLUME_AVG_DAILY_TO_1YR_AVG_DAILY", , "1M")</f>
        <v>81.069999999999993</v>
      </c>
      <c r="F289" s="5">
        <f>_xll.SNL.Clients.Office.Excel.Functions.SPG(A289, "SP_VOLUME_AVG_DAILY_TO_1YR_AVG_DAILY", , "3M")</f>
        <v>91.99</v>
      </c>
      <c r="G289" s="9" t="str">
        <f>_xll.SNL.Clients.Office.Excel.Functions.SPG(A289, "IQ_SECTOR")</f>
        <v>Energy</v>
      </c>
      <c r="H289" s="9" t="str">
        <f>_xll.SNL.Clients.Office.Excel.Functions.SPG(A289, "IQ_INDUSTRY_GROUP")</f>
        <v>Energy</v>
      </c>
      <c r="I289" s="9" t="str">
        <f>_xll.SNL.Clients.Office.Excel.Functions.SPG(A289, "IQ_INDUSTRY")</f>
        <v>Oil, Gas and Consumable Fuels</v>
      </c>
      <c r="J289" s="9" t="str">
        <f>_xll.SNL.Clients.Office.Excel.Functions.SPG(A289, "IQ_PRIMARY_INDUSTRY")</f>
        <v>Oil and Gas Exploration and Production</v>
      </c>
      <c r="K289" s="9" t="str">
        <f>_xll.SNL.Clients.Office.Excel.Functions.SPG(A289, "NAICS_CODE", "Primary")</f>
        <v>2111 - Oil and Gas Extraction</v>
      </c>
      <c r="L289" s="9" t="str">
        <f>_xll.SNL.Clients.Office.Excel.Functions.SPG(A289, "SP_TOPICTAG")</f>
        <v/>
      </c>
      <c r="M289" s="5">
        <f>_xll.SNL.Clients.Office.Excel.Functions.SPG(A289, "SP_PCT_SHARES_OWNED_ALL_INSTITUTIONS")</f>
        <v>89.66</v>
      </c>
      <c r="N289" s="9" t="str">
        <f>_xll.SNL.Clients.Office.Excel.Functions.SPG(A289, "RD_CREDIT_RATING_GLOBAL", "Issuer Credit Rating", "Local Currency LT|0")</f>
        <v>BB-</v>
      </c>
      <c r="O289" s="9" t="str">
        <f>_xll.SNL.Clients.Office.Excel.Functions.SPG(A289, "RD_CWOL_GLOBAL", "Issuer Credit Rating", "Local Currency LT|0")</f>
        <v>Positive</v>
      </c>
      <c r="P289" s="9" t="str">
        <f>_xll.SNL.Clients.Office.Excel.Functions.SPG(A289, "RD_RATING_ACTION_GLOBAL", "Issuer Credit Rating", "Local Currency LT|0")</f>
        <v>CreditWatch/Outlook (02/26/2024)</v>
      </c>
      <c r="Q289" s="10">
        <f>_xll.SNL.Clients.Office.Excel.Functions.SPG(A289, "RD_LAST_REVIEW_DATE_GLOBAL", "Issuer Credit Rating", "Local Currency LT")</f>
        <v>45377</v>
      </c>
      <c r="R289" s="10">
        <f>_xll.SNL.Clients.Office.Excel.Functions.SPG(A289, "RD_CREDIT_RATING_DATE_GLOBAL", "Issuer Credit Rating", "Local Currency LT|0")</f>
        <v>45013</v>
      </c>
      <c r="S289" s="10">
        <f>_xll.SNL.Clients.Office.Excel.Functions.SPG(A289, "RD_CREDIT_WATCH_OUTLOOK_DATE_GLOBAL", "Issuer Credit Rating", "Local Currency LT|0")</f>
        <v>45348</v>
      </c>
      <c r="T289" s="13" t="str">
        <f>_xll.SNL.Clients.Office.Excel.Functions.SPG(A289, "SP_BUSINESS_DESCRIPTION")</f>
        <v>Chord Energy Corporation operates as an independent exploration and production company in the United States. It acquires, explores, develops, and produces crude oil, natural gas, and natural gas liquids in the Williston Basin. The company sells its products to refiners, marketers, and other purchasers that have access to nearby pipeline and rail facilities. The company was formerly known as Oasis Petroleum Inc. and changed its name to Chord Energy Corporation in July 2022. Chord Energy Corporation was founded in 2007 and is headquartered in Houston, Texas.</v>
      </c>
    </row>
    <row r="290" spans="1:20" x14ac:dyDescent="0.3">
      <c r="A290" s="12" t="s">
        <v>103</v>
      </c>
      <c r="B290" s="10">
        <f>_xll.SNL.Clients.Office.Excel.Functions.SPG(A290,"SP_IPO_DATE")</f>
        <v>34053</v>
      </c>
      <c r="C290" s="5">
        <f>_xll.SNL.Clients.Office.Excel.Functions.SPG(A290, "SP_VOLUME_AVG_WEEKLY_TO_SHARES_OUT", , "1M")</f>
        <v>2.0163677285440955</v>
      </c>
      <c r="D290" s="5">
        <f>_xll.SNL.Clients.Office.Excel.Functions.SPG(A290, "SP_VOLUME_AVG_WEEKLY_TO_SHARES_OUT", , "3M")</f>
        <v>2.0651976976263988</v>
      </c>
      <c r="E290" s="5">
        <f>_xll.SNL.Clients.Office.Excel.Functions.SPG(A290, "SP_VOLUME_AVG_DAILY_TO_1YR_AVG_DAILY", , "1M")</f>
        <v>102.27</v>
      </c>
      <c r="F290" s="5">
        <f>_xll.SNL.Clients.Office.Excel.Functions.SPG(A290, "SP_VOLUME_AVG_DAILY_TO_1YR_AVG_DAILY", , "3M")</f>
        <v>104.75</v>
      </c>
      <c r="G290" s="9" t="str">
        <f>_xll.SNL.Clients.Office.Excel.Functions.SPG(A290, "IQ_SECTOR")</f>
        <v>Financials</v>
      </c>
      <c r="H290" s="9" t="str">
        <f>_xll.SNL.Clients.Office.Excel.Functions.SPG(A290, "IQ_INDUSTRY_GROUP")</f>
        <v>Insurance</v>
      </c>
      <c r="I290" s="9" t="str">
        <f>_xll.SNL.Clients.Office.Excel.Functions.SPG(A290, "IQ_INDUSTRY")</f>
        <v>Insurance</v>
      </c>
      <c r="J290" s="9" t="str">
        <f>_xll.SNL.Clients.Office.Excel.Functions.SPG(A290, "IQ_PRIMARY_INDUSTRY")</f>
        <v>Property and Casualty Insurance</v>
      </c>
      <c r="K290" s="9" t="str">
        <f>_xll.SNL.Clients.Office.Excel.Functions.SPG(A290, "NAICS_CODE", "Primary")</f>
        <v>524126 - Direct Property and Casualty Insurance Carriers</v>
      </c>
      <c r="L290" s="9" t="str">
        <f>_xll.SNL.Clients.Office.Excel.Functions.SPG(A290, "SP_TOPICTAG")</f>
        <v>Employee Benefits</v>
      </c>
      <c r="M290" s="5">
        <f>_xll.SNL.Clients.Office.Excel.Functions.SPG(A290, "SP_PCT_SHARES_OWNED_ALL_INSTITUTIONS")</f>
        <v>84.03</v>
      </c>
      <c r="N290" s="9" t="str">
        <f>_xll.SNL.Clients.Office.Excel.Functions.SPG(A290, "RD_CREDIT_RATING_GLOBAL", "Issuer Credit Rating", "Local Currency LT|0")</f>
        <v>A</v>
      </c>
      <c r="O290" s="9" t="str">
        <f>_xll.SNL.Clients.Office.Excel.Functions.SPG(A290, "RD_CWOL_GLOBAL", "Issuer Credit Rating", "Local Currency LT|0")</f>
        <v>Stable</v>
      </c>
      <c r="P290" s="9" t="str">
        <f>_xll.SNL.Clients.Office.Excel.Functions.SPG(A290, "RD_RATING_ACTION_GLOBAL", "Issuer Credit Rating", "Local Currency LT|0")</f>
        <v>New Rating | CreditWatch/Outlook (01/24/2020)</v>
      </c>
      <c r="Q290" s="10">
        <f>_xll.SNL.Clients.Office.Excel.Functions.SPG(A290, "RD_LAST_REVIEW_DATE_GLOBAL", "Issuer Credit Rating", "Local Currency LT")</f>
        <v>45684</v>
      </c>
      <c r="R290" s="10">
        <f>_xll.SNL.Clients.Office.Excel.Functions.SPG(A290, "RD_CREDIT_RATING_DATE_GLOBAL", "Issuer Credit Rating", "Local Currency LT|0")</f>
        <v>43854</v>
      </c>
      <c r="S290" s="10">
        <f>_xll.SNL.Clients.Office.Excel.Functions.SPG(A290, "RD_CREDIT_WATCH_OUTLOOK_DATE_GLOBAL", "Issuer Credit Rating", "Local Currency LT|0")</f>
        <v>43854</v>
      </c>
      <c r="T290" s="13" t="str">
        <f>_xll.SNL.Clients.Office.Excel.Functions.SPG(A290, "SP_BUSINESS_DESCRIPTION")</f>
        <v>Chubb Limited provides insurance and reinsurance products worldwide. The company’s North America Commercial P&amp;C Insurance segment offers commercial property, casualty, workers’ compensation, package policies, risk management, financial lines, marine, construction, environmental, medical risk, cyber risk, surety, and casualty; and group accident and health insurance to large, middle market, and small commercial businesses. Its North America Personal P&amp;C Insurance segment provides affluent and high net worth individuals and families with homeowners, automobile and collector cars, valuable articles, personal and excess liability, travel insurance, and recreational marine insurance and services. The company’s North America Agricultural Insurance segment offers multiple peril crop and crop-hail insurance; and coverage for farm, ranch, and specialty property and casualty, and commercial agriculture products. Its Overseas General Insurance segment provides coverage for traditional commercial property and casualty; specialty categories, such as financial lines, marine, energy, aviation, political risk, and construction; and group accident and health, and traditional and specialty personal lines for corporations, middle markets, and small customers through retail brokers, agents, and other channels. The company’s Global Reinsurance segment offers traditional and specialty reinsurance under the Chubb Tempest Re brand to property and casualty companies. Its Life Insurance segment provides protection and savings products comprising whole life, endowment plans, individual and life, group term life, health protection, personal accident, credit life, universal life, group employee benefits, and unit linked contracts. It markets its products primarily through insurance and reinsurance brokers. The company was formerly known as ACE Limited and changed its name to Chubb Limited in January 2016. Chubb Limited was incorporated in 1985 and is headquartered in Zurich, Switzerland.</v>
      </c>
    </row>
    <row r="291" spans="1:20" x14ac:dyDescent="0.3">
      <c r="A291" s="12" t="s">
        <v>104</v>
      </c>
      <c r="B291" s="10" t="str">
        <f>_xll.SNL.Clients.Office.Excel.Functions.SPG(A291,"SP_IPO_DATE")</f>
        <v/>
      </c>
      <c r="C291" s="5">
        <f>_xll.SNL.Clients.Office.Excel.Functions.SPG(A291, "SP_VOLUME_AVG_WEEKLY_TO_SHARES_OUT", , "1M")</f>
        <v>3.2531327439762574</v>
      </c>
      <c r="D291" s="5">
        <f>_xll.SNL.Clients.Office.Excel.Functions.SPG(A291, "SP_VOLUME_AVG_WEEKLY_TO_SHARES_OUT", , "3M")</f>
        <v>3.0804141291355647</v>
      </c>
      <c r="E291" s="5">
        <f>_xll.SNL.Clients.Office.Excel.Functions.SPG(A291, "SP_VOLUME_AVG_DAILY_TO_1YR_AVG_DAILY", , "1M")</f>
        <v>113.65</v>
      </c>
      <c r="F291" s="5">
        <f>_xll.SNL.Clients.Office.Excel.Functions.SPG(A291, "SP_VOLUME_AVG_DAILY_TO_1YR_AVG_DAILY", , "3M")</f>
        <v>107.61</v>
      </c>
      <c r="G291" s="9" t="str">
        <f>_xll.SNL.Clients.Office.Excel.Functions.SPG(A291, "IQ_SECTOR")</f>
        <v>Consumer Staples</v>
      </c>
      <c r="H291" s="9" t="str">
        <f>_xll.SNL.Clients.Office.Excel.Functions.SPG(A291, "IQ_INDUSTRY_GROUP")</f>
        <v>Household and Personal Products</v>
      </c>
      <c r="I291" s="9" t="str">
        <f>_xll.SNL.Clients.Office.Excel.Functions.SPG(A291, "IQ_INDUSTRY")</f>
        <v>Household Products</v>
      </c>
      <c r="J291" s="9" t="str">
        <f>_xll.SNL.Clients.Office.Excel.Functions.SPG(A291, "IQ_PRIMARY_INDUSTRY")</f>
        <v>Household Products</v>
      </c>
      <c r="K291" s="9" t="str">
        <f>_xll.SNL.Clients.Office.Excel.Functions.SPG(A291, "NAICS_CODE", "Primary")</f>
        <v>325611 - Soap and Other Detergent Manufacturing</v>
      </c>
      <c r="L291" s="9" t="str">
        <f>_xll.SNL.Clients.Office.Excel.Functions.SPG(A291, "SP_TOPICTAG")</f>
        <v>Animal Feed; Livestock; Nutraceutical; Dentistry; Dermatology; Pain Management</v>
      </c>
      <c r="M291" s="5">
        <f>_xll.SNL.Clients.Office.Excel.Functions.SPG(A291, "SP_PCT_SHARES_OWNED_ALL_INSTITUTIONS")</f>
        <v>87.28</v>
      </c>
      <c r="N291" s="9" t="str">
        <f>_xll.SNL.Clients.Office.Excel.Functions.SPG(A291, "RD_CREDIT_RATING_GLOBAL", "Issuer Credit Rating", "Local Currency LT|0")</f>
        <v>BBB+</v>
      </c>
      <c r="O291" s="9" t="str">
        <f>_xll.SNL.Clients.Office.Excel.Functions.SPG(A291, "RD_CWOL_GLOBAL", "Issuer Credit Rating", "Local Currency LT|0")</f>
        <v>Stable</v>
      </c>
      <c r="P291" s="9" t="str">
        <f>_xll.SNL.Clients.Office.Excel.Functions.SPG(A291, "RD_RATING_ACTION_GLOBAL", "Issuer Credit Rating", "Local Currency LT|0")</f>
        <v>Upgrade | CreditWatch/Outlook (06/28/2013)</v>
      </c>
      <c r="Q291" s="10">
        <f>_xll.SNL.Clients.Office.Excel.Functions.SPG(A291, "RD_LAST_REVIEW_DATE_GLOBAL", "Issuer Credit Rating", "Local Currency LT")</f>
        <v>45463</v>
      </c>
      <c r="R291" s="10">
        <f>_xll.SNL.Clients.Office.Excel.Functions.SPG(A291, "RD_CREDIT_RATING_DATE_GLOBAL", "Issuer Credit Rating", "Local Currency LT|0")</f>
        <v>41453</v>
      </c>
      <c r="S291" s="10">
        <f>_xll.SNL.Clients.Office.Excel.Functions.SPG(A291, "RD_CREDIT_WATCH_OUTLOOK_DATE_GLOBAL", "Issuer Credit Rating", "Local Currency LT|0")</f>
        <v>41453</v>
      </c>
      <c r="T291" s="13" t="str">
        <f>_xll.SNL.Clients.Office.Excel.Functions.SPG(A291, "SP_BUSINESS_DESCRIPTION")</f>
        <v>Church &amp; Dwight Co., Inc. develops, manufactures, and markets household, personal care, and specialty products. It operates in three segments: Consumer Domestic, Consumer International, and Specialty Products Division. The company offers cat litters, carpet deodorizers, laundry detergents, and baking soda, as well as other baking soda based products under the ARM &amp; HAMMER brand; condoms, lubricants, and vibrators under the TROJAN brand; stain removers, cleaning solutions, laundry detergents, and bleach alternatives under the OXICLEAN brand; toothbrushes under the SPINBRUSH brand; home pregnancy and ovulation test kits under the FIRST RESPONSE brand; depilatories under the NAIR brand; oral analgesics under the ORAJEL brand; laundry detergents under the XTRA brand; gummy dietary supplements under the L’IL CRITTERS and VITAFUSION brands; dry shampoos under the BATISTE brand; water flossers and showerheads under the WATERPIK brand; cold shortening and relief products under the ZICAM brand; oral care products under the THERABREATH brand; and acne treatment products under the HERO brand. Its specialty products include animal and food productivity products, such as ARM &amp; HAMMER baking soda as a feed additive to help dairy cow; BIO-CHLOR and FERMENTEN used to reduce health issues associated with calving, as well as needed protein; CELMANAX refined functional carbohydrate, a yeast-based prebiotic; and CERTILLUS a probiotics products used in the poultry, dairy, beef, and swine industries. It offers sodium bicarbonate; and cleaning and deodorizing products. The company sells its consumer products through supermarkets, mass merchandisers, wholesale clubs, drugstores, convenience stores, home stores, dollar and other discount stores, pet and other specialty stores, and websites and other e-commerce channels; and specialty products to industrial customers and livestock producers through distributors. The company was founded in 1846 and is headquartered in Ewing, New Jersey.</v>
      </c>
    </row>
    <row r="292" spans="1:20" x14ac:dyDescent="0.3">
      <c r="A292" s="12" t="s">
        <v>1713</v>
      </c>
      <c r="B292" s="10">
        <f>_xll.SNL.Clients.Office.Excel.Functions.SPG(A292,"SP_IPO_DATE")</f>
        <v>34057</v>
      </c>
      <c r="C292" s="5">
        <f>_xll.SNL.Clients.Office.Excel.Functions.SPG(A292, "SP_VOLUME_AVG_WEEKLY_TO_SHARES_OUT", , "1M")</f>
        <v>3.5916854315083637</v>
      </c>
      <c r="D292" s="5">
        <f>_xll.SNL.Clients.Office.Excel.Functions.SPG(A292, "SP_VOLUME_AVG_WEEKLY_TO_SHARES_OUT", , "3M")</f>
        <v>3.0425149801386566</v>
      </c>
      <c r="E292" s="5">
        <f>_xll.SNL.Clients.Office.Excel.Functions.SPG(A292, "SP_VOLUME_AVG_DAILY_TO_1YR_AVG_DAILY", , "1M")</f>
        <v>114.28</v>
      </c>
      <c r="F292" s="5">
        <f>_xll.SNL.Clients.Office.Excel.Functions.SPG(A292, "SP_VOLUME_AVG_DAILY_TO_1YR_AVG_DAILY", , "3M")</f>
        <v>96.8</v>
      </c>
      <c r="G292" s="9" t="str">
        <f>_xll.SNL.Clients.Office.Excel.Functions.SPG(A292, "IQ_SECTOR")</f>
        <v>Consumer Discretionary</v>
      </c>
      <c r="H292" s="9" t="str">
        <f>_xll.SNL.Clients.Office.Excel.Functions.SPG(A292, "IQ_INDUSTRY_GROUP")</f>
        <v>Consumer Services</v>
      </c>
      <c r="I292" s="9" t="str">
        <f>_xll.SNL.Clients.Office.Excel.Functions.SPG(A292, "IQ_INDUSTRY")</f>
        <v>Hotels, Restaurants and Leisure</v>
      </c>
      <c r="J292" s="9" t="str">
        <f>_xll.SNL.Clients.Office.Excel.Functions.SPG(A292, "IQ_PRIMARY_INDUSTRY")</f>
        <v>Casinos and Gaming</v>
      </c>
      <c r="K292" s="9" t="str">
        <f>_xll.SNL.Clients.Office.Excel.Functions.SPG(A292, "NAICS_CODE", "Primary")</f>
        <v>7132 - Gambling Industries</v>
      </c>
      <c r="L292" s="9" t="str">
        <f>_xll.SNL.Clients.Office.Excel.Functions.SPG(A292, "SP_TOPICTAG")</f>
        <v>Entertainment Systems; Video Streaming</v>
      </c>
      <c r="M292" s="5">
        <f>_xll.SNL.Clients.Office.Excel.Functions.SPG(A292, "SP_PCT_SHARES_OWNED_ALL_INSTITUTIONS")</f>
        <v>78.400000000000006</v>
      </c>
      <c r="N292" s="9" t="str">
        <f>_xll.SNL.Clients.Office.Excel.Functions.SPG(A292, "RD_CREDIT_RATING_GLOBAL", "Issuer Credit Rating", "Local Currency LT|0")</f>
        <v>BB</v>
      </c>
      <c r="O292" s="9" t="str">
        <f>_xll.SNL.Clients.Office.Excel.Functions.SPG(A292, "RD_CWOL_GLOBAL", "Issuer Credit Rating", "Local Currency LT|0")</f>
        <v>Negative</v>
      </c>
      <c r="P292" s="9" t="str">
        <f>_xll.SNL.Clients.Office.Excel.Functions.SPG(A292, "RD_RATING_ACTION_GLOBAL", "Issuer Credit Rating", "Local Currency LT|0")</f>
        <v>CreditWatch/Outlook (03/30/2022)</v>
      </c>
      <c r="Q292" s="10">
        <f>_xll.SNL.Clients.Office.Excel.Functions.SPG(A292, "RD_LAST_REVIEW_DATE_GLOBAL", "Issuer Credit Rating", "Local Currency LT")</f>
        <v>45496</v>
      </c>
      <c r="R292" s="10">
        <f>_xll.SNL.Clients.Office.Excel.Functions.SPG(A292, "RD_CREDIT_RATING_DATE_GLOBAL", "Issuer Credit Rating", "Local Currency LT|0")</f>
        <v>41617</v>
      </c>
      <c r="S292" s="10">
        <f>_xll.SNL.Clients.Office.Excel.Functions.SPG(A292, "RD_CREDIT_WATCH_OUTLOOK_DATE_GLOBAL", "Issuer Credit Rating", "Local Currency LT|0")</f>
        <v>44650</v>
      </c>
      <c r="T292" s="13" t="str">
        <f>_xll.SNL.Clients.Office.Excel.Functions.SPG(A292, "SP_BUSINESS_DESCRIPTION")</f>
        <v>Churchill Downs Incorporated operates as a racing, online wagering, and gaming entertainment company in the United States. It operates through three segments: Live and Historical Racing, TwinSpires, and Gaming. The company operates pari-mutuel gaming entertainment venues; TwinSpires, an online wagering platform for horse racing, sports, and iGaming; retail sports books; casino gaming; and Terre Haute Casino and The Rose Gaming Resorts. It also offers streaming video of live horse races, replays, and an assortment of racing and handicapping information; and provides the Bloodstock Research Information Services platform for horse racing statistical data. In addition, the company manufactures and operates pari-mutuel wagering systems for racetracks, off-track betting facilities, and other pari-mutuel wagering businesses. Churchill Downs Incorporated was founded in 1875 and is headquartered in Louisville, Kentucky.</v>
      </c>
    </row>
    <row r="293" spans="1:20" x14ac:dyDescent="0.3">
      <c r="A293" s="12" t="s">
        <v>1714</v>
      </c>
      <c r="B293" s="10">
        <f>_xll.SNL.Clients.Office.Excel.Functions.SPG(A293,"SP_IPO_DATE")</f>
        <v>35468</v>
      </c>
      <c r="C293" s="5">
        <f>_xll.SNL.Clients.Office.Excel.Functions.SPG(A293, "SP_VOLUME_AVG_WEEKLY_TO_SHARES_OUT", , "1M")</f>
        <v>9.3916693232227146</v>
      </c>
      <c r="D293" s="5">
        <f>_xll.SNL.Clients.Office.Excel.Functions.SPG(A293, "SP_VOLUME_AVG_WEEKLY_TO_SHARES_OUT", , "3M")</f>
        <v>8.132160007242808</v>
      </c>
      <c r="E293" s="5">
        <f>_xll.SNL.Clients.Office.Excel.Functions.SPG(A293, "SP_VOLUME_AVG_DAILY_TO_1YR_AVG_DAILY", , "1M")</f>
        <v>137.33000000000001</v>
      </c>
      <c r="F293" s="5">
        <f>_xll.SNL.Clients.Office.Excel.Functions.SPG(A293, "SP_VOLUME_AVG_DAILY_TO_1YR_AVG_DAILY", , "3M")</f>
        <v>118.91</v>
      </c>
      <c r="G293" s="9" t="str">
        <f>_xll.SNL.Clients.Office.Excel.Functions.SPG(A293, "IQ_SECTOR")</f>
        <v>Information Technology</v>
      </c>
      <c r="H293" s="9" t="str">
        <f>_xll.SNL.Clients.Office.Excel.Functions.SPG(A293, "IQ_INDUSTRY_GROUP")</f>
        <v>Technology Hardware and Equipment</v>
      </c>
      <c r="I293" s="9" t="str">
        <f>_xll.SNL.Clients.Office.Excel.Functions.SPG(A293, "IQ_INDUSTRY")</f>
        <v>Communications Equipment</v>
      </c>
      <c r="J293" s="9" t="str">
        <f>_xll.SNL.Clients.Office.Excel.Functions.SPG(A293, "IQ_PRIMARY_INDUSTRY")</f>
        <v>Communications Equipment</v>
      </c>
      <c r="K293" s="9" t="str">
        <f>_xll.SNL.Clients.Office.Excel.Functions.SPG(A293, "NAICS_CODE", "Primary")</f>
        <v>334290 - Other Communications Equipment Manufacturing</v>
      </c>
      <c r="L293" s="9" t="str">
        <f>_xll.SNL.Clients.Office.Excel.Functions.SPG(A293, "SP_TOPICTAG")</f>
        <v>Network Backbone; Optical Infrastructure; Software Development; Data Integration; Cloud Infrastructure; Network Security; Data Center Technology</v>
      </c>
      <c r="M293" s="5">
        <f>_xll.SNL.Clients.Office.Excel.Functions.SPG(A293, "SP_PCT_SHARES_OWNED_ALL_INSTITUTIONS")</f>
        <v>100.2</v>
      </c>
      <c r="N293" s="9" t="str">
        <f>_xll.SNL.Clients.Office.Excel.Functions.SPG(A293, "RD_CREDIT_RATING_GLOBAL", "Issuer Credit Rating", "Local Currency LT|0")</f>
        <v>BB+</v>
      </c>
      <c r="O293" s="9" t="str">
        <f>_xll.SNL.Clients.Office.Excel.Functions.SPG(A293, "RD_CWOL_GLOBAL", "Issuer Credit Rating", "Local Currency LT|0")</f>
        <v>Stable</v>
      </c>
      <c r="P293" s="9" t="str">
        <f>_xll.SNL.Clients.Office.Excel.Functions.SPG(A293, "RD_RATING_ACTION_GLOBAL", "Issuer Credit Rating", "Local Currency LT|0")</f>
        <v>Upgrade | CreditWatch/Outlook (09/16/2019)</v>
      </c>
      <c r="Q293" s="10">
        <f>_xll.SNL.Clients.Office.Excel.Functions.SPG(A293, "RD_LAST_REVIEW_DATE_GLOBAL", "Issuer Credit Rating", "Local Currency LT")</f>
        <v>45681</v>
      </c>
      <c r="R293" s="10">
        <f>_xll.SNL.Clients.Office.Excel.Functions.SPG(A293, "RD_CREDIT_RATING_DATE_GLOBAL", "Issuer Credit Rating", "Local Currency LT|0")</f>
        <v>43724</v>
      </c>
      <c r="S293" s="10">
        <f>_xll.SNL.Clients.Office.Excel.Functions.SPG(A293, "RD_CREDIT_WATCH_OUTLOOK_DATE_GLOBAL", "Issuer Credit Rating", "Local Currency LT|0")</f>
        <v>43724</v>
      </c>
      <c r="T293" s="13" t="str">
        <f>_xll.SNL.Clients.Office.Excel.Functions.SPG(A293, "SP_BUSINESS_DESCRIPTION")</f>
        <v>Ciena Corporation, a network technology company, provides hardware, software, and services for various network operators in the Americas, Europe, the Middle East, Africa, the Asia Pacific, Japan, and India. It operates through Networking Platforms, Platform Software and Services, Blue Planet Automation Software and Services, and Global Services segments. The Networking Platforms segment consist of a range of products and solutions for convergence of coherent optical transport, open optical networking, optical transport network switching, IP routing, and switching services. This segments products include the 6500 Packet-Optical Platform, Waveserver modular interconnect system, the 6500 Reconfigurable Line system, Coherent ELS open line system, O-NID edge OTN demarcation device, coherent pluggable transceivers, and the 5400 family of Packet-Optical platforms; and the 3000 family of service delivery platforms and the 5000 family of service aggregation, as well as the 8100 Coherent IP networking platforms, WaveRouter product, virtualization software, the 6500 Packet Transport system, the 8700 Packetwave platform, and SD-Edge software and passive optical network routing and switching portfolio products. The Platform Software and Services segment offers Navigator Network Control Suite domain controller solution, OneControl unified management system, and data and planning tools. The Blue Planet Automation Software and Services segment comprises inventory management, multi-domain service orchestration, multi-cloud orchestration, route optimization and analysis, and unified assurance and analytics. The Global Services segment provides maintenance support and training, installation and deployment, and consulting and network design services. Ciena Corporation was incorporated in 1992 and is headquartered in Hanover, Maryland.</v>
      </c>
    </row>
    <row r="294" spans="1:20" x14ac:dyDescent="0.3">
      <c r="A294" s="12" t="s">
        <v>105</v>
      </c>
      <c r="B294" s="10" t="str">
        <f>_xll.SNL.Clients.Office.Excel.Functions.SPG(A294,"SP_IPO_DATE")</f>
        <v/>
      </c>
      <c r="C294" s="5">
        <f>_xll.SNL.Clients.Office.Excel.Functions.SPG(A294, "SP_VOLUME_AVG_WEEKLY_TO_SHARES_OUT", , "1M")</f>
        <v>2.5391582341821417</v>
      </c>
      <c r="D294" s="5">
        <f>_xll.SNL.Clients.Office.Excel.Functions.SPG(A294, "SP_VOLUME_AVG_WEEKLY_TO_SHARES_OUT", , "3M")</f>
        <v>2.1579834068971211</v>
      </c>
      <c r="E294" s="5">
        <f>_xll.SNL.Clients.Office.Excel.Functions.SPG(A294, "SP_VOLUME_AVG_DAILY_TO_1YR_AVG_DAILY", , "1M")</f>
        <v>115.06</v>
      </c>
      <c r="F294" s="5">
        <f>_xll.SNL.Clients.Office.Excel.Functions.SPG(A294, "SP_VOLUME_AVG_DAILY_TO_1YR_AVG_DAILY", , "3M")</f>
        <v>97.79</v>
      </c>
      <c r="G294" s="9" t="str">
        <f>_xll.SNL.Clients.Office.Excel.Functions.SPG(A294, "IQ_SECTOR")</f>
        <v>Financials</v>
      </c>
      <c r="H294" s="9" t="str">
        <f>_xll.SNL.Clients.Office.Excel.Functions.SPG(A294, "IQ_INDUSTRY_GROUP")</f>
        <v>Insurance</v>
      </c>
      <c r="I294" s="9" t="str">
        <f>_xll.SNL.Clients.Office.Excel.Functions.SPG(A294, "IQ_INDUSTRY")</f>
        <v>Insurance</v>
      </c>
      <c r="J294" s="9" t="str">
        <f>_xll.SNL.Clients.Office.Excel.Functions.SPG(A294, "IQ_PRIMARY_INDUSTRY")</f>
        <v>Property and Casualty Insurance</v>
      </c>
      <c r="K294" s="9" t="str">
        <f>_xll.SNL.Clients.Office.Excel.Functions.SPG(A294, "NAICS_CODE", "Primary")</f>
        <v>524126 - Direct Property and Casualty Insurance Carriers</v>
      </c>
      <c r="L294" s="9" t="str">
        <f>_xll.SNL.Clients.Office.Excel.Functions.SPG(A294, "SP_TOPICTAG")</f>
        <v>Employee Benefits</v>
      </c>
      <c r="M294" s="5">
        <f>_xll.SNL.Clients.Office.Excel.Functions.SPG(A294, "SP_PCT_SHARES_OWNED_ALL_INSTITUTIONS")</f>
        <v>68.06</v>
      </c>
      <c r="N294" s="9" t="str">
        <f>_xll.SNL.Clients.Office.Excel.Functions.SPG(A294, "RD_CREDIT_RATING_GLOBAL", "Issuer Credit Rating", "Local Currency LT|0")</f>
        <v>BBB+</v>
      </c>
      <c r="O294" s="9" t="str">
        <f>_xll.SNL.Clients.Office.Excel.Functions.SPG(A294, "RD_CWOL_GLOBAL", "Issuer Credit Rating", "Local Currency LT|0")</f>
        <v>Stable</v>
      </c>
      <c r="P294" s="9" t="str">
        <f>_xll.SNL.Clients.Office.Excel.Functions.SPG(A294, "RD_RATING_ACTION_GLOBAL", "Issuer Credit Rating", "Local Currency LT|0")</f>
        <v>Upgrade | CreditWatch/Outlook (06/30/2015)</v>
      </c>
      <c r="Q294" s="10">
        <f>_xll.SNL.Clients.Office.Excel.Functions.SPG(A294, "RD_LAST_REVIEW_DATE_GLOBAL", "Issuer Credit Rating", "Local Currency LT")</f>
        <v>45447</v>
      </c>
      <c r="R294" s="10">
        <f>_xll.SNL.Clients.Office.Excel.Functions.SPG(A294, "RD_CREDIT_RATING_DATE_GLOBAL", "Issuer Credit Rating", "Local Currency LT|0")</f>
        <v>42185</v>
      </c>
      <c r="S294" s="10">
        <f>_xll.SNL.Clients.Office.Excel.Functions.SPG(A294, "RD_CREDIT_WATCH_OUTLOOK_DATE_GLOBAL", "Issuer Credit Rating", "Local Currency LT|0")</f>
        <v>42185</v>
      </c>
      <c r="T294" s="13" t="str">
        <f>_xll.SNL.Clients.Office.Excel.Functions.SPG(A294, "SP_BUSINESS_DESCRIPTION")</f>
        <v>Cincinnati Financial Corporation, together with its subsidiaries, provides property casualty insurance products in the United States. It operates through five segments: Commercial Lines Insurance, Personal Lines Insurance, Excess and Surplus Lines Insurance, Life Insurance, and Investments. The Commercial Lines Insurance segment offers coverage for commercial casualty, commercial property, commercial auto, and workers’ compensation. It also provides contract and commercial surety bonds, and fidelity bonds; and machinery and equipment. The Personal Lines Insurance segment offers personal auto insurance; homeowner insurance; and dwelling fire, inland marine, personal umbrella liability, and watercraft coverages to individuals. The Excess and Surplus Lines Insurance segment offers commercial casualty insurance that covers businesses for third-party liability from accidents occurring on their premises or arising out of their operations, such as injuries sustained from products, as well as other coverages, including miscellaneous errors and omissions, professional liability, and excess liability; and commercial property insurance, which insures buildings, inventory, equipment, and business income from loss or damage due to various causes, such as fire, wind, hail, water, theft, and vandalism. The Life Insurance segment provides term life insurance products; universal life insurance products; worksite products, such as term life; and whole life insurance products, as well as annuities. The Investments segment invests in fixed-maturity investments, including taxable and tax-exempt bonds, redeemable preferred stocks, and mortgage-backed securities; and equity investments comprising common and nonredeemable preferred stocks. It also offers commercial leasing and financing services; and insurance brokerage services. Cincinnati Financial Corporation was founded in 1950 and is headquartered in Fairfield, Ohio.</v>
      </c>
    </row>
    <row r="295" spans="1:20" x14ac:dyDescent="0.3">
      <c r="A295" s="12" t="s">
        <v>1156</v>
      </c>
      <c r="B295" s="10">
        <f>_xll.SNL.Clients.Office.Excel.Functions.SPG(A295,"SP_IPO_DATE")</f>
        <v>39195</v>
      </c>
      <c r="C295" s="5">
        <f>_xll.SNL.Clients.Office.Excel.Functions.SPG(A295, "SP_VOLUME_AVG_WEEKLY_TO_SHARES_OUT", , "1M")</f>
        <v>9.3977784856726156</v>
      </c>
      <c r="D295" s="5">
        <f>_xll.SNL.Clients.Office.Excel.Functions.SPG(A295, "SP_VOLUME_AVG_WEEKLY_TO_SHARES_OUT", , "3M")</f>
        <v>9.7277360725126893</v>
      </c>
      <c r="E295" s="5">
        <f>_xll.SNL.Clients.Office.Excel.Functions.SPG(A295, "SP_VOLUME_AVG_DAILY_TO_1YR_AVG_DAILY", , "1M")</f>
        <v>83.21</v>
      </c>
      <c r="F295" s="5">
        <f>_xll.SNL.Clients.Office.Excel.Functions.SPG(A295, "SP_VOLUME_AVG_DAILY_TO_1YR_AVG_DAILY", , "3M")</f>
        <v>86.13</v>
      </c>
      <c r="G295" s="9" t="str">
        <f>_xll.SNL.Clients.Office.Excel.Functions.SPG(A295, "IQ_SECTOR")</f>
        <v>Communication Services</v>
      </c>
      <c r="H295" s="9" t="str">
        <f>_xll.SNL.Clients.Office.Excel.Functions.SPG(A295, "IQ_INDUSTRY_GROUP")</f>
        <v>Media and Entertainment</v>
      </c>
      <c r="I295" s="9" t="str">
        <f>_xll.SNL.Clients.Office.Excel.Functions.SPG(A295, "IQ_INDUSTRY")</f>
        <v>Entertainment</v>
      </c>
      <c r="J295" s="9" t="str">
        <f>_xll.SNL.Clients.Office.Excel.Functions.SPG(A295, "IQ_PRIMARY_INDUSTRY")</f>
        <v>Movies and Entertainment</v>
      </c>
      <c r="K295" s="9" t="str">
        <f>_xll.SNL.Clients.Office.Excel.Functions.SPG(A295, "NAICS_CODE", "Primary")</f>
        <v>51213 - Motion Picture and Video Exhibition</v>
      </c>
      <c r="L295" s="9" t="str">
        <f>_xll.SNL.Clients.Office.Excel.Functions.SPG(A295, "SP_TOPICTAG")</f>
        <v>Digital Media; Social Media Marketing; Ad Targeting; Video Advertising; Motion Capture</v>
      </c>
      <c r="M295" s="5">
        <f>_xll.SNL.Clients.Office.Excel.Functions.SPG(A295, "SP_PCT_SHARES_OWNED_ALL_INSTITUTIONS")</f>
        <v>121</v>
      </c>
      <c r="N295" s="9" t="str">
        <f>_xll.SNL.Clients.Office.Excel.Functions.SPG(A295, "RD_CREDIT_RATING_GLOBAL", "Issuer Credit Rating", "Local Currency LT|0")</f>
        <v>BB-</v>
      </c>
      <c r="O295" s="9" t="str">
        <f>_xll.SNL.Clients.Office.Excel.Functions.SPG(A295, "RD_CWOL_GLOBAL", "Issuer Credit Rating", "Local Currency LT|0")</f>
        <v>Positive</v>
      </c>
      <c r="P295" s="9" t="str">
        <f>_xll.SNL.Clients.Office.Excel.Functions.SPG(A295, "RD_RATING_ACTION_GLOBAL", "Issuer Credit Rating", "Local Currency LT|0")</f>
        <v>CreditWatch/Outlook (01/23/2025)</v>
      </c>
      <c r="Q295" s="10">
        <f>_xll.SNL.Clients.Office.Excel.Functions.SPG(A295, "RD_LAST_REVIEW_DATE_GLOBAL", "Issuer Credit Rating", "Local Currency LT")</f>
        <v>45680</v>
      </c>
      <c r="R295" s="10">
        <f>_xll.SNL.Clients.Office.Excel.Functions.SPG(A295, "RD_CREDIT_RATING_DATE_GLOBAL", "Issuer Credit Rating", "Local Currency LT|0")</f>
        <v>45316</v>
      </c>
      <c r="S295" s="10">
        <f>_xll.SNL.Clients.Office.Excel.Functions.SPG(A295, "RD_CREDIT_WATCH_OUTLOOK_DATE_GLOBAL", "Issuer Credit Rating", "Local Currency LT|0")</f>
        <v>45680</v>
      </c>
      <c r="T295" s="13" t="str">
        <f>_xll.SNL.Clients.Office.Excel.Functions.SPG(A295, "SP_BUSINESS_DESCRIPTION")</f>
        <v>Cinemark Holdings, Inc., together with its subsidiaries, engages in the motion picture exhibition business. As of February 16, 2024, it operated 501 theatres with 5,719 screens in 42 states and 13 countries in South and Central America. Cinemark Holdings, Inc. was founded in 1984 and is headquartered in Plano, Texas.</v>
      </c>
    </row>
    <row r="296" spans="1:20" x14ac:dyDescent="0.3">
      <c r="A296" s="12" t="s">
        <v>106</v>
      </c>
      <c r="B296" s="10" t="str">
        <f>_xll.SNL.Clients.Office.Excel.Functions.SPG(A296,"SP_IPO_DATE")</f>
        <v/>
      </c>
      <c r="C296" s="5">
        <f>_xll.SNL.Clients.Office.Excel.Functions.SPG(A296, "SP_VOLUME_AVG_WEEKLY_TO_SHARES_OUT", , "1M")</f>
        <v>1.8357021324799383</v>
      </c>
      <c r="D296" s="5">
        <f>_xll.SNL.Clients.Office.Excel.Functions.SPG(A296, "SP_VOLUME_AVG_WEEKLY_TO_SHARES_OUT", , "3M")</f>
        <v>2.3522373391522331</v>
      </c>
      <c r="E296" s="5">
        <f>_xll.SNL.Clients.Office.Excel.Functions.SPG(A296, "SP_VOLUME_AVG_DAILY_TO_1YR_AVG_DAILY", , "1M")</f>
        <v>93.77</v>
      </c>
      <c r="F296" s="5">
        <f>_xll.SNL.Clients.Office.Excel.Functions.SPG(A296, "SP_VOLUME_AVG_DAILY_TO_1YR_AVG_DAILY", , "3M")</f>
        <v>120.16</v>
      </c>
      <c r="G296" s="9" t="str">
        <f>_xll.SNL.Clients.Office.Excel.Functions.SPG(A296, "IQ_SECTOR")</f>
        <v>Industrials</v>
      </c>
      <c r="H296" s="9" t="str">
        <f>_xll.SNL.Clients.Office.Excel.Functions.SPG(A296, "IQ_INDUSTRY_GROUP")</f>
        <v>Commercial and Professional Services</v>
      </c>
      <c r="I296" s="9" t="str">
        <f>_xll.SNL.Clients.Office.Excel.Functions.SPG(A296, "IQ_INDUSTRY")</f>
        <v>Commercial Services and Supplies</v>
      </c>
      <c r="J296" s="9" t="str">
        <f>_xll.SNL.Clients.Office.Excel.Functions.SPG(A296, "IQ_PRIMARY_INDUSTRY")</f>
        <v>Diversified Support Services</v>
      </c>
      <c r="K296" s="9" t="str">
        <f>_xll.SNL.Clients.Office.Excel.Functions.SPG(A296, "NAICS_CODE", "Primary")</f>
        <v>561990 - All Other Support Services</v>
      </c>
      <c r="L296" s="9" t="str">
        <f>_xll.SNL.Clients.Office.Excel.Functions.SPG(A296, "SP_TOPICTAG")</f>
        <v/>
      </c>
      <c r="M296" s="5">
        <f>_xll.SNL.Clients.Office.Excel.Functions.SPG(A296, "SP_PCT_SHARES_OWNED_ALL_INSTITUTIONS")</f>
        <v>64.12</v>
      </c>
      <c r="N296" s="9" t="str">
        <f>_xll.SNL.Clients.Office.Excel.Functions.SPG(A296, "RD_CREDIT_RATING_GLOBAL", "Issuer Credit Rating", "Local Currency LT|0")</f>
        <v>A-</v>
      </c>
      <c r="O296" s="9" t="str">
        <f>_xll.SNL.Clients.Office.Excel.Functions.SPG(A296, "RD_CWOL_GLOBAL", "Issuer Credit Rating", "Local Currency LT|0")</f>
        <v>Stable</v>
      </c>
      <c r="P296" s="9" t="str">
        <f>_xll.SNL.Clients.Office.Excel.Functions.SPG(A296, "RD_RATING_ACTION_GLOBAL", "Issuer Credit Rating", "Local Currency LT|0")</f>
        <v>CreditWatch/Outlook (03/17/2021)</v>
      </c>
      <c r="Q296" s="10">
        <f>_xll.SNL.Clients.Office.Excel.Functions.SPG(A296, "RD_LAST_REVIEW_DATE_GLOBAL", "Issuer Credit Rating", "Local Currency LT")</f>
        <v>45378</v>
      </c>
      <c r="R296" s="10">
        <f>_xll.SNL.Clients.Office.Excel.Functions.SPG(A296, "RD_CREDIT_RATING_DATE_GLOBAL", "Issuer Credit Rating", "Local Currency LT|0")</f>
        <v>43509</v>
      </c>
      <c r="S296" s="10">
        <f>_xll.SNL.Clients.Office.Excel.Functions.SPG(A296, "RD_CREDIT_WATCH_OUTLOOK_DATE_GLOBAL", "Issuer Credit Rating", "Local Currency LT|0")</f>
        <v>44272</v>
      </c>
      <c r="T296" s="13" t="str">
        <f>_xll.SNL.Clients.Office.Excel.Functions.SPG(A296, "SP_BUSINESS_DESCRIPTION")</f>
        <v>Cintas Corporation engages in the provision of corporate identity uniforms and related business services primarily in the United States, Canada, and Latin America. It operates through Uniform Rental and Facility Services, First Aid and Safety Services, and All Other segments. The company rents and services uniforms and other garments, including flame resistant clothing, mats, mops and shop towels, and other ancillary items; and provides restroom cleaning services and supplies, as well as sells uniforms. In addition, the company offers first aid and safety services, and fire protection products and services. It provides its products and services through its distribution network and local delivery routes, or local representatives to small service and manufacturing companies, as well as major corporations. The company was founded in 1968 and is based in Cincinnati, Ohio. Cintas Corporation was formerly a subsidiary of Cintas Corporation.</v>
      </c>
    </row>
    <row r="297" spans="1:20" x14ac:dyDescent="0.3">
      <c r="A297" s="12" t="s">
        <v>1715</v>
      </c>
      <c r="B297" s="10" t="str">
        <f>_xll.SNL.Clients.Office.Excel.Functions.SPG(A297,"SP_IPO_DATE")</f>
        <v/>
      </c>
      <c r="C297" s="5">
        <f>_xll.SNL.Clients.Office.Excel.Functions.SPG(A297, "SP_VOLUME_AVG_WEEKLY_TO_SHARES_OUT", , "1M")</f>
        <v>7.7599201764704251</v>
      </c>
      <c r="D297" s="5">
        <f>_xll.SNL.Clients.Office.Excel.Functions.SPG(A297, "SP_VOLUME_AVG_WEEKLY_TO_SHARES_OUT", , "3M")</f>
        <v>6.6294349921616673</v>
      </c>
      <c r="E297" s="5">
        <f>_xll.SNL.Clients.Office.Excel.Functions.SPG(A297, "SP_VOLUME_AVG_DAILY_TO_1YR_AVG_DAILY", , "1M")</f>
        <v>146.56</v>
      </c>
      <c r="F297" s="5">
        <f>_xll.SNL.Clients.Office.Excel.Functions.SPG(A297, "SP_VOLUME_AVG_DAILY_TO_1YR_AVG_DAILY", , "3M")</f>
        <v>125.21</v>
      </c>
      <c r="G297" s="9" t="str">
        <f>_xll.SNL.Clients.Office.Excel.Functions.SPG(A297, "IQ_SECTOR")</f>
        <v>Information Technology</v>
      </c>
      <c r="H297" s="9" t="str">
        <f>_xll.SNL.Clients.Office.Excel.Functions.SPG(A297, "IQ_INDUSTRY_GROUP")</f>
        <v>Semiconductors and Semiconductor Equipment</v>
      </c>
      <c r="I297" s="9" t="str">
        <f>_xll.SNL.Clients.Office.Excel.Functions.SPG(A297, "IQ_INDUSTRY")</f>
        <v>Semiconductors and Semiconductor Equipment</v>
      </c>
      <c r="J297" s="9" t="str">
        <f>_xll.SNL.Clients.Office.Excel.Functions.SPG(A297, "IQ_PRIMARY_INDUSTRY")</f>
        <v>Semiconductors</v>
      </c>
      <c r="K297" s="9" t="str">
        <f>_xll.SNL.Clients.Office.Excel.Functions.SPG(A297, "NAICS_CODE", "Primary")</f>
        <v>334413 - Semiconductor and Related Device Manufacturing</v>
      </c>
      <c r="L297" s="9" t="str">
        <f>_xll.SNL.Clients.Office.Excel.Functions.SPG(A297, "SP_TOPICTAG")</f>
        <v>Computer Vision; Image Recognition; Natural Language Processing; Sensors; Speech Recognition; Machine Learning; Artificial Intelligence</v>
      </c>
      <c r="M297" s="5">
        <f>_xll.SNL.Clients.Office.Excel.Functions.SPG(A297, "SP_PCT_SHARES_OWNED_ALL_INSTITUTIONS")</f>
        <v>95.18</v>
      </c>
      <c r="N297" s="9" t="str">
        <f>_xll.SNL.Clients.Office.Excel.Functions.SPG(A297, "RD_CREDIT_RATING_GLOBAL", "Issuer Credit Rating", "Local Currency LT|0")</f>
        <v>NR</v>
      </c>
      <c r="O297" s="9" t="str">
        <f>_xll.SNL.Clients.Office.Excel.Functions.SPG(A297, "RD_CWOL_GLOBAL", "Issuer Credit Rating", "Local Currency LT|0")</f>
        <v>NR</v>
      </c>
      <c r="P297" s="9" t="str">
        <f>_xll.SNL.Clients.Office.Excel.Functions.SPG(A297, "RD_RATING_ACTION_GLOBAL", "Issuer Credit Rating", "Local Currency LT|0")</f>
        <v>Not Rated | CreditWatch/Outlook (03/11/2016)</v>
      </c>
      <c r="Q297" s="10" t="str">
        <f>_xll.SNL.Clients.Office.Excel.Functions.SPG(A297, "RD_LAST_REVIEW_DATE_GLOBAL", "Issuer Credit Rating", "Local Currency LT")</f>
        <v/>
      </c>
      <c r="R297" s="10">
        <f>_xll.SNL.Clients.Office.Excel.Functions.SPG(A297, "RD_CREDIT_RATING_DATE_GLOBAL", "Issuer Credit Rating", "Local Currency LT|0")</f>
        <v>42440</v>
      </c>
      <c r="S297" s="10">
        <f>_xll.SNL.Clients.Office.Excel.Functions.SPG(A297, "RD_CREDIT_WATCH_OUTLOOK_DATE_GLOBAL", "Issuer Credit Rating", "Local Currency LT|0")</f>
        <v>42440</v>
      </c>
      <c r="T297" s="13" t="str">
        <f>_xll.SNL.Clients.Office.Excel.Functions.SPG(A297, "SP_BUSINESS_DESCRIPTION")</f>
        <v>Cirrus Logic, Inc., a fabless semiconductor company, develops low-power high-precision mixed-signal processing solutions in China, the United States, and internationally. The company offers audio products, including amplifiers; codecs components that integrate analog-to-digital converters (ADCs) and digital-to-analog converters (DACs) into a single integrated circuit (IC); smart codecs, a codec with integrated digital signal processing; standalone digital signal processors; and SoundClear technology, which consists of a portfolio of tools, software, and algorithms that helps to enhance user experience with features, such as louder, high-fidelity sound, audio playback, voice capture, and hearing augmentation for use in smartphones, tablets, laptops, AR/VR headsets, home theater systems, automotive entertainment systems, and professional audio systems. It also provides high-performance mixed-signal products comprising camera controllers, haptic and sensing solutions, and battery and power ICs for use in smartphones, as well as legacy industrial and energy applications, such as digital utility meters, power supplies, energy control, energy measurement, and energy exploration. The company markets and sells its products through direct sales force, external sales representatives, and distributors. Cirrus Logic, Inc. was incorporated in 1984 and is headquartered in Austin, Texas.</v>
      </c>
    </row>
    <row r="298" spans="1:20" x14ac:dyDescent="0.3">
      <c r="A298" s="12" t="s">
        <v>107</v>
      </c>
      <c r="B298" s="10">
        <f>_xll.SNL.Clients.Office.Excel.Functions.SPG(A298,"SP_IPO_DATE")</f>
        <v>32919</v>
      </c>
      <c r="C298" s="5">
        <f>_xll.SNL.Clients.Office.Excel.Functions.SPG(A298, "SP_VOLUME_AVG_WEEKLY_TO_SHARES_OUT", , "1M")</f>
        <v>2.6231782076356911</v>
      </c>
      <c r="D298" s="5">
        <f>_xll.SNL.Clients.Office.Excel.Functions.SPG(A298, "SP_VOLUME_AVG_WEEKLY_TO_SHARES_OUT", , "3M")</f>
        <v>2.5418838428239785</v>
      </c>
      <c r="E298" s="5">
        <f>_xll.SNL.Clients.Office.Excel.Functions.SPG(A298, "SP_VOLUME_AVG_DAILY_TO_1YR_AVG_DAILY", , "1M")</f>
        <v>107.93</v>
      </c>
      <c r="F298" s="5">
        <f>_xll.SNL.Clients.Office.Excel.Functions.SPG(A298, "SP_VOLUME_AVG_DAILY_TO_1YR_AVG_DAILY", , "3M")</f>
        <v>104.58</v>
      </c>
      <c r="G298" s="9" t="str">
        <f>_xll.SNL.Clients.Office.Excel.Functions.SPG(A298, "IQ_SECTOR")</f>
        <v>Information Technology</v>
      </c>
      <c r="H298" s="9" t="str">
        <f>_xll.SNL.Clients.Office.Excel.Functions.SPG(A298, "IQ_INDUSTRY_GROUP")</f>
        <v>Technology Hardware and Equipment</v>
      </c>
      <c r="I298" s="9" t="str">
        <f>_xll.SNL.Clients.Office.Excel.Functions.SPG(A298, "IQ_INDUSTRY")</f>
        <v>Communications Equipment</v>
      </c>
      <c r="J298" s="9" t="str">
        <f>_xll.SNL.Clients.Office.Excel.Functions.SPG(A298, "IQ_PRIMARY_INDUSTRY")</f>
        <v>Communications Equipment</v>
      </c>
      <c r="K298" s="9" t="str">
        <f>_xll.SNL.Clients.Office.Excel.Functions.SPG(A298, "NAICS_CODE", "Primary")</f>
        <v>3342 - Communications Equipment Manufacturing</v>
      </c>
      <c r="L298" s="9" t="str">
        <f>_xll.SNL.Clients.Office.Excel.Functions.SPG(A298, "SP_TOPICTAG")</f>
        <v>Cloud Management; Data Integration; Machine Learning; Cloud Infrastructure; Cloud Security; Network Security; Artificial Intelligence</v>
      </c>
      <c r="M298" s="5">
        <f>_xll.SNL.Clients.Office.Excel.Functions.SPG(A298, "SP_PCT_SHARES_OWNED_ALL_INSTITUTIONS")</f>
        <v>77.11</v>
      </c>
      <c r="N298" s="9" t="str">
        <f>_xll.SNL.Clients.Office.Excel.Functions.SPG(A298, "RD_CREDIT_RATING_GLOBAL", "Issuer Credit Rating", "Local Currency LT|0")</f>
        <v>AA-</v>
      </c>
      <c r="O298" s="9" t="str">
        <f>_xll.SNL.Clients.Office.Excel.Functions.SPG(A298, "RD_CWOL_GLOBAL", "Issuer Credit Rating", "Local Currency LT|0")</f>
        <v>Stable</v>
      </c>
      <c r="P298" s="9" t="str">
        <f>_xll.SNL.Clients.Office.Excel.Functions.SPG(A298, "RD_RATING_ACTION_GLOBAL", "Issuer Credit Rating", "Local Currency LT|0")</f>
        <v>Upgrade | CreditWatch/Outlook (12/16/2013)</v>
      </c>
      <c r="Q298" s="10">
        <f>_xll.SNL.Clients.Office.Excel.Functions.SPG(A298, "RD_LAST_REVIEW_DATE_GLOBAL", "Issuer Credit Rating", "Local Currency LT")</f>
        <v>45610</v>
      </c>
      <c r="R298" s="10">
        <f>_xll.SNL.Clients.Office.Excel.Functions.SPG(A298, "RD_CREDIT_RATING_DATE_GLOBAL", "Issuer Credit Rating", "Local Currency LT|0")</f>
        <v>41624</v>
      </c>
      <c r="S298" s="10">
        <f>_xll.SNL.Clients.Office.Excel.Functions.SPG(A298, "RD_CREDIT_WATCH_OUTLOOK_DATE_GLOBAL", "Issuer Credit Rating", "Local Currency LT|0")</f>
        <v>41624</v>
      </c>
      <c r="T298" s="13" t="str">
        <f>_xll.SNL.Clients.Office.Excel.Functions.SPG(A298, "SP_BUSINESS_DESCRIPTION")</f>
        <v>Cisco Systems, Inc. designs, manufactures, and sells Internet Protocol based networking and other products related to the communications and information technology industry in the Americas, Europe, the Middle East, Africa, the Asia Pacific, Japan, and China. The company also offers switching portfolio encompasses campus switching as well as data center switching; enterprise routing portfolio interconnects public and private wireline and mobile networks, delivering highly secure, and reliable connectivity to campus, data center and branch networks; and wireless products include indoor and outdoor wireless coverage designed for seamless roaming use of voice, video, and data applications. In addition, it provides security, which comprising network security, identity and access management, secure access service edge, and threat intelligence, detection, and response offerings; collaboration products, such as Webex Suite, collaboration devices, contact center, and communication platform as a service; end-to-end collaboration solutions that can be delivered from the cloud, on-premise or within hybrid cloud environments allowing customers to transition their collaboration solutions from on-premise to the cloud; and observability offers network assurance, monitoring and analytics and observability suite. Further, the company offers a range of service and support options for its customers, including technical support and advanced services and advisory services. It serves businesses of various sizes, public institutions, governments, and service providers. The company sells its products and services directly, as well as through systems integrators, service providers, other resellers, and distributors. Cisco Systems, Inc. has strategic alliances with other companies. Cisco Systems, Inc. was incorporated in 1984 and is headquartered in San Jose, California.</v>
      </c>
    </row>
    <row r="299" spans="1:20" x14ac:dyDescent="0.3">
      <c r="A299" s="12" t="s">
        <v>108</v>
      </c>
      <c r="B299" s="10" t="str">
        <f>_xll.SNL.Clients.Office.Excel.Functions.SPG(A299,"SP_IPO_DATE")</f>
        <v/>
      </c>
      <c r="C299" s="5">
        <f>_xll.SNL.Clients.Office.Excel.Functions.SPG(A299, "SP_VOLUME_AVG_WEEKLY_TO_SHARES_OUT", , "1M")</f>
        <v>4.299596544623645</v>
      </c>
      <c r="D299" s="5">
        <f>_xll.SNL.Clients.Office.Excel.Functions.SPG(A299, "SP_VOLUME_AVG_WEEKLY_TO_SHARES_OUT", , "3M")</f>
        <v>3.7747063332078818</v>
      </c>
      <c r="E299" s="5">
        <f>_xll.SNL.Clients.Office.Excel.Functions.SPG(A299, "SP_VOLUME_AVG_DAILY_TO_1YR_AVG_DAILY", , "1M")</f>
        <v>117.33</v>
      </c>
      <c r="F299" s="5">
        <f>_xll.SNL.Clients.Office.Excel.Functions.SPG(A299, "SP_VOLUME_AVG_DAILY_TO_1YR_AVG_DAILY", , "3M")</f>
        <v>103</v>
      </c>
      <c r="G299" s="9" t="str">
        <f>_xll.SNL.Clients.Office.Excel.Functions.SPG(A299, "IQ_SECTOR")</f>
        <v>Financials</v>
      </c>
      <c r="H299" s="9" t="str">
        <f>_xll.SNL.Clients.Office.Excel.Functions.SPG(A299, "IQ_INDUSTRY_GROUP")</f>
        <v>Banks</v>
      </c>
      <c r="I299" s="9" t="str">
        <f>_xll.SNL.Clients.Office.Excel.Functions.SPG(A299, "IQ_INDUSTRY")</f>
        <v>Banks</v>
      </c>
      <c r="J299" s="9" t="str">
        <f>_xll.SNL.Clients.Office.Excel.Functions.SPG(A299, "IQ_PRIMARY_INDUSTRY")</f>
        <v>Diversified Banks</v>
      </c>
      <c r="K299" s="9" t="str">
        <f>_xll.SNL.Clients.Office.Excel.Functions.SPG(A299, "NAICS_CODE", "Primary")</f>
        <v>522110 - Commercial Banking</v>
      </c>
      <c r="L299" s="9" t="str">
        <f>_xll.SNL.Clients.Office.Excel.Functions.SPG(A299, "SP_TOPICTAG")</f>
        <v>Consumer Lending; Banking as a Service; Onshore and Offshore Wind</v>
      </c>
      <c r="M299" s="5">
        <f>_xll.SNL.Clients.Office.Excel.Functions.SPG(A299, "SP_PCT_SHARES_OWNED_ALL_INSTITUTIONS")</f>
        <v>76.52</v>
      </c>
      <c r="N299" s="9" t="str">
        <f>_xll.SNL.Clients.Office.Excel.Functions.SPG(A299, "RD_CREDIT_RATING_GLOBAL", "Issuer Credit Rating", "Local Currency LT|0")</f>
        <v>BBB+</v>
      </c>
      <c r="O299" s="9" t="str">
        <f>_xll.SNL.Clients.Office.Excel.Functions.SPG(A299, "RD_CWOL_GLOBAL", "Issuer Credit Rating", "Local Currency LT|0")</f>
        <v>Stable</v>
      </c>
      <c r="P299" s="9" t="str">
        <f>_xll.SNL.Clients.Office.Excel.Functions.SPG(A299, "RD_RATING_ACTION_GLOBAL", "Issuer Credit Rating", "Local Currency LT|0")</f>
        <v>Downgrade | CreditWatch/Outlook (12/02/2015)</v>
      </c>
      <c r="Q299" s="10">
        <f>_xll.SNL.Clients.Office.Excel.Functions.SPG(A299, "RD_LAST_REVIEW_DATE_GLOBAL", "Issuer Credit Rating", "Local Currency LT")</f>
        <v>45519</v>
      </c>
      <c r="R299" s="10">
        <f>_xll.SNL.Clients.Office.Excel.Functions.SPG(A299, "RD_CREDIT_RATING_DATE_GLOBAL", "Issuer Credit Rating", "Local Currency LT|0")</f>
        <v>42340</v>
      </c>
      <c r="S299" s="10">
        <f>_xll.SNL.Clients.Office.Excel.Functions.SPG(A299, "RD_CREDIT_WATCH_OUTLOOK_DATE_GLOBAL", "Issuer Credit Rating", "Local Currency LT|0")</f>
        <v>42340</v>
      </c>
      <c r="T299" s="13" t="str">
        <f>_xll.SNL.Clients.Office.Excel.Functions.SPG(A299, "SP_BUSINESS_DESCRIPTION")</f>
        <v>Citigroup Inc., a diversified financial service holding company, provides various financial product and services to consumers, corporations, governments, and institutions worldwide. It operates through five segments: Services, Markets, Banking, U.S. Personal Banking, and Wealth. The Services segment includes Treasury and Trade Solutions, which provides cash management, trade, and working capital solutions to multinational corporations, financial institutions, and public sector organizations; and Securities Services, such as cross-border support for clients, local market expertise, post-trade technologies, data solutions, and various securities services solutions. The Markets segment offers sales and trading services for equities, foreign exchange, rates, spread products, and commodities to corporate, institutional, and public sector clients; and market-making services, including asset classes, risk management solutions, financing, prime brokerage, research, securities clearing, and settlement. The banking segment includes investment banking; advisory services related to mergers and acquisitions, divestitures, restructurings, and corporate defense activities; and corporate lending, which includes corporate and commercial banking. The U.S. Personal Banking segment provides co-branded cards and retail banking services. The Wealth segment provides financial services to high-net-worth clients through banking, lending, mortgages, investment, custody, and trust product offerings; and to professional industries, including law firms, consulting groups, accounting, and asset management. The company was founded in 1812 and is headquartered in New York, New York.</v>
      </c>
    </row>
    <row r="300" spans="1:20" x14ac:dyDescent="0.3">
      <c r="A300" s="12" t="s">
        <v>109</v>
      </c>
      <c r="B300" s="10">
        <f>_xll.SNL.Clients.Office.Excel.Functions.SPG(A300,"SP_IPO_DATE")</f>
        <v>41905</v>
      </c>
      <c r="C300" s="5">
        <f>_xll.SNL.Clients.Office.Excel.Functions.SPG(A300, "SP_VOLUME_AVG_WEEKLY_TO_SHARES_OUT", , "1M")</f>
        <v>4.3524841092037452</v>
      </c>
      <c r="D300" s="5">
        <f>_xll.SNL.Clients.Office.Excel.Functions.SPG(A300, "SP_VOLUME_AVG_WEEKLY_TO_SHARES_OUT", , "3M")</f>
        <v>4.2394110097353144</v>
      </c>
      <c r="E300" s="5">
        <f>_xll.SNL.Clients.Office.Excel.Functions.SPG(A300, "SP_VOLUME_AVG_DAILY_TO_1YR_AVG_DAILY", , "1M")</f>
        <v>79.510000000000005</v>
      </c>
      <c r="F300" s="5">
        <f>_xll.SNL.Clients.Office.Excel.Functions.SPG(A300, "SP_VOLUME_AVG_DAILY_TO_1YR_AVG_DAILY", , "3M")</f>
        <v>77.44</v>
      </c>
      <c r="G300" s="9" t="str">
        <f>_xll.SNL.Clients.Office.Excel.Functions.SPG(A300, "IQ_SECTOR")</f>
        <v>Financials</v>
      </c>
      <c r="H300" s="9" t="str">
        <f>_xll.SNL.Clients.Office.Excel.Functions.SPG(A300, "IQ_INDUSTRY_GROUP")</f>
        <v>Banks</v>
      </c>
      <c r="I300" s="9" t="str">
        <f>_xll.SNL.Clients.Office.Excel.Functions.SPG(A300, "IQ_INDUSTRY")</f>
        <v>Banks</v>
      </c>
      <c r="J300" s="9" t="str">
        <f>_xll.SNL.Clients.Office.Excel.Functions.SPG(A300, "IQ_PRIMARY_INDUSTRY")</f>
        <v>Regional Banks</v>
      </c>
      <c r="K300" s="9" t="str">
        <f>_xll.SNL.Clients.Office.Excel.Functions.SPG(A300, "NAICS_CODE", "Primary")</f>
        <v>522110 - Commercial Banking</v>
      </c>
      <c r="L300" s="9" t="str">
        <f>_xll.SNL.Clients.Office.Excel.Functions.SPG(A300, "SP_TOPICTAG")</f>
        <v>Consumer Lending</v>
      </c>
      <c r="M300" s="5">
        <f>_xll.SNL.Clients.Office.Excel.Functions.SPG(A300, "SP_PCT_SHARES_OWNED_ALL_INSTITUTIONS")</f>
        <v>99.07</v>
      </c>
      <c r="N300" s="9" t="str">
        <f>_xll.SNL.Clients.Office.Excel.Functions.SPG(A300, "RD_CREDIT_RATING_GLOBAL", "Issuer Credit Rating", "Local Currency LT|0")</f>
        <v>BBB+</v>
      </c>
      <c r="O300" s="9" t="str">
        <f>_xll.SNL.Clients.Office.Excel.Functions.SPG(A300, "RD_CWOL_GLOBAL", "Issuer Credit Rating", "Local Currency LT|0")</f>
        <v>Stable</v>
      </c>
      <c r="P300" s="9" t="str">
        <f>_xll.SNL.Clients.Office.Excel.Functions.SPG(A300, "RD_RATING_ACTION_GLOBAL", "Issuer Credit Rating", "Local Currency LT|0")</f>
        <v>CreditWatch/Outlook (06/09/2015)</v>
      </c>
      <c r="Q300" s="10">
        <f>_xll.SNL.Clients.Office.Excel.Functions.SPG(A300, "RD_LAST_REVIEW_DATE_GLOBAL", "Issuer Credit Rating", "Local Currency LT")</f>
        <v>45684</v>
      </c>
      <c r="R300" s="10">
        <f>_xll.SNL.Clients.Office.Excel.Functions.SPG(A300, "RD_CREDIT_RATING_DATE_GLOBAL", "Issuer Credit Rating", "Local Currency LT|0")</f>
        <v>41585</v>
      </c>
      <c r="S300" s="10">
        <f>_xll.SNL.Clients.Office.Excel.Functions.SPG(A300, "RD_CREDIT_WATCH_OUTLOOK_DATE_GLOBAL", "Issuer Credit Rating", "Local Currency LT|0")</f>
        <v>42164</v>
      </c>
      <c r="T300" s="13" t="str">
        <f>_xll.SNL.Clients.Office.Excel.Functions.SPG(A300, "SP_BUSINESS_DESCRIPTION")</f>
        <v>Citizens Financial Group, Inc. operates as the bank holding company that provides retail and commercial banking products and services to individuals, small businesses, middle-market companies, corporations, and institutions in the United States. The company operates in two segments, Consumer Banking and Commercial Banking. The Consumer Banking segment offers deposit products, mortgage and home equity lending products, credit cards, business loans, wealth management, and investment services; and auto, education, and point-of-sale finance loans, as well as digital deposit products. This segment serves its customers through telephone service centers, as well as through its online and mobile platforms. The Commercial Banking segment provides various financial products and solutions, including lending and leasing, deposit and treasury management services, foreign exchange, and interest rate and commodity risk management solutions, as well as syndicated loans, corporate finance, mergers and acquisitions, and debt and equity capital markets services. This segment serves corporate banking, healthcare, technology, asset finance, franchise finance, leasing, asset-based lending, commercial real estate, mid-corporate, and private equity sponsor industries. The company was formerly known as RBS Citizens Financial Group, Inc. and changed its name to Citizens Financial Group, Inc. in April 2014. Citizens Financial Group, Inc. was founded in 1828 and is headquartered in Providence, Rhode Island.</v>
      </c>
    </row>
    <row r="301" spans="1:20" x14ac:dyDescent="0.3">
      <c r="A301" s="12" t="s">
        <v>1157</v>
      </c>
      <c r="B301" s="10" t="str">
        <f>_xll.SNL.Clients.Office.Excel.Functions.SPG(A301,"SP_IPO_DATE")</f>
        <v/>
      </c>
      <c r="C301" s="5">
        <f>_xll.SNL.Clients.Office.Excel.Functions.SPG(A301, "SP_VOLUME_AVG_WEEKLY_TO_SHARES_OUT", , "1M")</f>
        <v>1.736333397395148</v>
      </c>
      <c r="D301" s="5">
        <f>_xll.SNL.Clients.Office.Excel.Functions.SPG(A301, "SP_VOLUME_AVG_WEEKLY_TO_SHARES_OUT", , "3M")</f>
        <v>1.9474405238507859</v>
      </c>
      <c r="E301" s="5">
        <f>_xll.SNL.Clients.Office.Excel.Functions.SPG(A301, "SP_VOLUME_AVG_DAILY_TO_1YR_AVG_DAILY", , "1M")</f>
        <v>91.01</v>
      </c>
      <c r="F301" s="5">
        <f>_xll.SNL.Clients.Office.Excel.Functions.SPG(A301, "SP_VOLUME_AVG_DAILY_TO_1YR_AVG_DAILY", , "3M")</f>
        <v>102.08</v>
      </c>
      <c r="G301" s="9" t="str">
        <f>_xll.SNL.Clients.Office.Excel.Functions.SPG(A301, "IQ_SECTOR")</f>
        <v>Financials</v>
      </c>
      <c r="H301" s="9" t="str">
        <f>_xll.SNL.Clients.Office.Excel.Functions.SPG(A301, "IQ_INDUSTRY_GROUP")</f>
        <v>Banks</v>
      </c>
      <c r="I301" s="9" t="str">
        <f>_xll.SNL.Clients.Office.Excel.Functions.SPG(A301, "IQ_INDUSTRY")</f>
        <v>Banks</v>
      </c>
      <c r="J301" s="9" t="str">
        <f>_xll.SNL.Clients.Office.Excel.Functions.SPG(A301, "IQ_PRIMARY_INDUSTRY")</f>
        <v>Regional Banks</v>
      </c>
      <c r="K301" s="9" t="str">
        <f>_xll.SNL.Clients.Office.Excel.Functions.SPG(A301, "NAICS_CODE", "Primary")</f>
        <v>522110 - Commercial Banking</v>
      </c>
      <c r="L301" s="9" t="str">
        <f>_xll.SNL.Clients.Office.Excel.Functions.SPG(A301, "SP_TOPICTAG")</f>
        <v>Consumer Lending</v>
      </c>
      <c r="M301" s="5">
        <f>_xll.SNL.Clients.Office.Excel.Functions.SPG(A301, "SP_PCT_SHARES_OWNED_ALL_INSTITUTIONS")</f>
        <v>73.64</v>
      </c>
      <c r="N301" s="9" t="str">
        <f>_xll.SNL.Clients.Office.Excel.Functions.SPG(A301, "RD_CREDIT_RATING_GLOBAL", "Issuer Credit Rating", "Local Currency LT|0")</f>
        <v/>
      </c>
      <c r="O301" s="9" t="str">
        <f>_xll.SNL.Clients.Office.Excel.Functions.SPG(A301, "RD_CWOL_GLOBAL", "Issuer Credit Rating", "Local Currency LT|0")</f>
        <v/>
      </c>
      <c r="P301" s="9" t="str">
        <f>_xll.SNL.Clients.Office.Excel.Functions.SPG(A301, "RD_RATING_ACTION_GLOBAL", "Issuer Credit Rating", "Local Currency LT|0")</f>
        <v/>
      </c>
      <c r="Q301" s="10" t="str">
        <f>_xll.SNL.Clients.Office.Excel.Functions.SPG(A301, "RD_LAST_REVIEW_DATE_GLOBAL", "Issuer Credit Rating", "Local Currency LT")</f>
        <v/>
      </c>
      <c r="R301" s="10" t="str">
        <f>_xll.SNL.Clients.Office.Excel.Functions.SPG(A301, "RD_CREDIT_RATING_DATE_GLOBAL", "Issuer Credit Rating", "Local Currency LT|0")</f>
        <v/>
      </c>
      <c r="S301" s="10" t="str">
        <f>_xll.SNL.Clients.Office.Excel.Functions.SPG(A301, "RD_CREDIT_WATCH_OUTLOOK_DATE_GLOBAL", "Issuer Credit Rating", "Local Currency LT|0")</f>
        <v/>
      </c>
      <c r="T301" s="13" t="str">
        <f>_xll.SNL.Clients.Office.Excel.Functions.SPG(A301, "SP_BUSINESS_DESCRIPTION")</f>
        <v>City Holding Company operates as a holding company for City National Bank of West Virginia that provides various banking, trust, and investment management, and other financial solutions in the United States. The company offers checking, savings, and money market accounts, as well as certificates of deposit and individual retirement accounts. It also provides commercial and industrial loans that consist of loans to corporate and other legal entity borrowers primarily in small to mid-size industrial and commercial companies; commercial real estate loans comprising commercial mortgages, which are secured by nonresidential and multi-family residential properties; residential real estate loans to consumers for the purchase or refinance of residence; first-priority home equity loans; home equity lines of credit; amortized home equity loans; consumer loans that are secured and unsecured by automobiles, boats, recreational vehicles, certificates of deposit, and other personal property; and demand deposit account overdrafts, as well as owner-occupied real estate and construction, land development, and lines of credit. In addition, the company offers mortgage banking services, including fixed and adjustable-rate mortgages, construction financing, land loans, production of conventional and government-insured mortgages, secondary marketing, and mortgage servicing. Further, it provides deposit services for commercial customers comprising treasury management, lockbox, and other cash management services; merchant credit card services; wealth management, trust, investment, and custodial services for commercial and individual customers; and corporate trust and institutional custody, financial and estate planning, and retirement plan services, as well as automated-teller-machine, interactive-teller-machine, mobile banking, interactive voice response systems, and credit and debit card services. City Holding Company was founded in 1957 and is headquartered in Charleston, West Virginia.</v>
      </c>
    </row>
    <row r="302" spans="1:20" x14ac:dyDescent="0.3">
      <c r="A302" s="12" t="s">
        <v>1716</v>
      </c>
      <c r="B302" s="10">
        <f>_xll.SNL.Clients.Office.Excel.Functions.SPG(A302,"SP_IPO_DATE")</f>
        <v>40892</v>
      </c>
      <c r="C302" s="5">
        <f>_xll.SNL.Clients.Office.Excel.Functions.SPG(A302, "SP_VOLUME_AVG_WEEKLY_TO_SHARES_OUT", , "1M")</f>
        <v>6.4205271419563923</v>
      </c>
      <c r="D302" s="5">
        <f>_xll.SNL.Clients.Office.Excel.Functions.SPG(A302, "SP_VOLUME_AVG_WEEKLY_TO_SHARES_OUT", , "3M")</f>
        <v>6.6294235239519317</v>
      </c>
      <c r="E302" s="5">
        <f>_xll.SNL.Clients.Office.Excel.Functions.SPG(A302, "SP_VOLUME_AVG_DAILY_TO_1YR_AVG_DAILY", , "1M")</f>
        <v>92.67</v>
      </c>
      <c r="F302" s="5">
        <f>_xll.SNL.Clients.Office.Excel.Functions.SPG(A302, "SP_VOLUME_AVG_DAILY_TO_1YR_AVG_DAILY", , "3M")</f>
        <v>95.69</v>
      </c>
      <c r="G302" s="9" t="str">
        <f>_xll.SNL.Clients.Office.Excel.Functions.SPG(A302, "IQ_SECTOR")</f>
        <v>Energy</v>
      </c>
      <c r="H302" s="9" t="str">
        <f>_xll.SNL.Clients.Office.Excel.Functions.SPG(A302, "IQ_INDUSTRY_GROUP")</f>
        <v>Energy</v>
      </c>
      <c r="I302" s="9" t="str">
        <f>_xll.SNL.Clients.Office.Excel.Functions.SPG(A302, "IQ_INDUSTRY")</f>
        <v>Oil, Gas and Consumable Fuels</v>
      </c>
      <c r="J302" s="9" t="str">
        <f>_xll.SNL.Clients.Office.Excel.Functions.SPG(A302, "IQ_PRIMARY_INDUSTRY")</f>
        <v>Oil and Gas Exploration and Production</v>
      </c>
      <c r="K302" s="9" t="str">
        <f>_xll.SNL.Clients.Office.Excel.Functions.SPG(A302, "NAICS_CODE", "Primary")</f>
        <v>2111 - Oil and Gas Extraction</v>
      </c>
      <c r="L302" s="9" t="str">
        <f>_xll.SNL.Clients.Office.Excel.Functions.SPG(A302, "SP_TOPICTAG")</f>
        <v>Environmental Engineering</v>
      </c>
      <c r="M302" s="5">
        <f>_xll.SNL.Clients.Office.Excel.Functions.SPG(A302, "SP_PCT_SHARES_OWNED_ALL_INSTITUTIONS")</f>
        <v>98.18</v>
      </c>
      <c r="N302" s="9" t="str">
        <f>_xll.SNL.Clients.Office.Excel.Functions.SPG(A302, "RD_CREDIT_RATING_GLOBAL", "Issuer Credit Rating", "Local Currency LT|0")</f>
        <v>BB-</v>
      </c>
      <c r="O302" s="9" t="str">
        <f>_xll.SNL.Clients.Office.Excel.Functions.SPG(A302, "RD_CWOL_GLOBAL", "Issuer Credit Rating", "Local Currency LT|0")</f>
        <v>Positive</v>
      </c>
      <c r="P302" s="9" t="str">
        <f>_xll.SNL.Clients.Office.Excel.Functions.SPG(A302, "RD_RATING_ACTION_GLOBAL", "Issuer Credit Rating", "Local Currency LT|0")</f>
        <v>CreditWatch/Outlook (08/22/2024)</v>
      </c>
      <c r="Q302" s="10">
        <f>_xll.SNL.Clients.Office.Excel.Functions.SPG(A302, "RD_LAST_REVIEW_DATE_GLOBAL", "Issuer Credit Rating", "Local Currency LT")</f>
        <v>45617</v>
      </c>
      <c r="R302" s="10">
        <f>_xll.SNL.Clients.Office.Excel.Functions.SPG(A302, "RD_CREDIT_RATING_DATE_GLOBAL", "Issuer Credit Rating", "Local Currency LT|0")</f>
        <v>45142</v>
      </c>
      <c r="S302" s="10">
        <f>_xll.SNL.Clients.Office.Excel.Functions.SPG(A302, "RD_CREDIT_WATCH_OUTLOOK_DATE_GLOBAL", "Issuer Credit Rating", "Local Currency LT|0")</f>
        <v>45526</v>
      </c>
      <c r="T302" s="13" t="str">
        <f>_xll.SNL.Clients.Office.Excel.Functions.SPG(A302, "SP_BUSINESS_DESCRIPTION")</f>
        <v>Civitas Resources, Inc., an exploration and production company, focuses on the acquisition, development, and production of oil and natural gas in the Rocky Mountain region, primarily in the Field of the Denver-Julesburg Basin of Colorado. It also holds interest in production wells. The company was formerly known as Bonanza Creek Energy, Inc. Civitas Resources, Inc. was founded in 1999 and is based in Denver, Colorado.</v>
      </c>
    </row>
    <row r="303" spans="1:20" x14ac:dyDescent="0.3">
      <c r="A303" s="12" t="s">
        <v>1717</v>
      </c>
      <c r="B303" s="10" t="str">
        <f>_xll.SNL.Clients.Office.Excel.Functions.SPG(A303,"SP_IPO_DATE")</f>
        <v/>
      </c>
      <c r="C303" s="5">
        <f>_xll.SNL.Clients.Office.Excel.Functions.SPG(A303, "SP_VOLUME_AVG_WEEKLY_TO_SHARES_OUT", , "1M")</f>
        <v>2.9328067328673924</v>
      </c>
      <c r="D303" s="5">
        <f>_xll.SNL.Clients.Office.Excel.Functions.SPG(A303, "SP_VOLUME_AVG_WEEKLY_TO_SHARES_OUT", , "3M")</f>
        <v>2.795172048207041</v>
      </c>
      <c r="E303" s="5">
        <f>_xll.SNL.Clients.Office.Excel.Functions.SPG(A303, "SP_VOLUME_AVG_DAILY_TO_1YR_AVG_DAILY", , "1M")</f>
        <v>107.07</v>
      </c>
      <c r="F303" s="5">
        <f>_xll.SNL.Clients.Office.Excel.Functions.SPG(A303, "SP_VOLUME_AVG_DAILY_TO_1YR_AVG_DAILY", , "3M")</f>
        <v>102.05</v>
      </c>
      <c r="G303" s="9" t="str">
        <f>_xll.SNL.Clients.Office.Excel.Functions.SPG(A303, "IQ_SECTOR")</f>
        <v>Industrials</v>
      </c>
      <c r="H303" s="9" t="str">
        <f>_xll.SNL.Clients.Office.Excel.Functions.SPG(A303, "IQ_INDUSTRY_GROUP")</f>
        <v>Commercial and Professional Services</v>
      </c>
      <c r="I303" s="9" t="str">
        <f>_xll.SNL.Clients.Office.Excel.Functions.SPG(A303, "IQ_INDUSTRY")</f>
        <v>Commercial Services and Supplies</v>
      </c>
      <c r="J303" s="9" t="str">
        <f>_xll.SNL.Clients.Office.Excel.Functions.SPG(A303, "IQ_PRIMARY_INDUSTRY")</f>
        <v>Environmental and Facilities Services</v>
      </c>
      <c r="K303" s="9" t="str">
        <f>_xll.SNL.Clients.Office.Excel.Functions.SPG(A303, "NAICS_CODE", "Primary")</f>
        <v>562 - Waste Management and Remediation Services</v>
      </c>
      <c r="L303" s="9" t="str">
        <f>_xll.SNL.Clients.Office.Excel.Functions.SPG(A303, "SP_TOPICTAG")</f>
        <v>Environmental Consulting; Environmental Engineering; Disposal and Recycling; Water Purification; CleanTech; Pollution Control</v>
      </c>
      <c r="M303" s="5">
        <f>_xll.SNL.Clients.Office.Excel.Functions.SPG(A303, "SP_PCT_SHARES_OWNED_ALL_INSTITUTIONS")</f>
        <v>93.16</v>
      </c>
      <c r="N303" s="9" t="str">
        <f>_xll.SNL.Clients.Office.Excel.Functions.SPG(A303, "RD_CREDIT_RATING_GLOBAL", "Issuer Credit Rating", "Local Currency LT|0")</f>
        <v>BB+</v>
      </c>
      <c r="O303" s="9" t="str">
        <f>_xll.SNL.Clients.Office.Excel.Functions.SPG(A303, "RD_CWOL_GLOBAL", "Issuer Credit Rating", "Local Currency LT|0")</f>
        <v>Stable</v>
      </c>
      <c r="P303" s="9" t="str">
        <f>_xll.SNL.Clients.Office.Excel.Functions.SPG(A303, "RD_RATING_ACTION_GLOBAL", "Issuer Credit Rating", "Local Currency LT|0")</f>
        <v>CreditWatch/Outlook (11/27/2012)</v>
      </c>
      <c r="Q303" s="10">
        <f>_xll.SNL.Clients.Office.Excel.Functions.SPG(A303, "RD_LAST_REVIEW_DATE_GLOBAL", "Issuer Credit Rating", "Local Currency LT")</f>
        <v>45371</v>
      </c>
      <c r="R303" s="10">
        <f>_xll.SNL.Clients.Office.Excel.Functions.SPG(A303, "RD_CREDIT_RATING_DATE_GLOBAL", "Issuer Credit Rating", "Local Currency LT|0")</f>
        <v>40800</v>
      </c>
      <c r="S303" s="10">
        <f>_xll.SNL.Clients.Office.Excel.Functions.SPG(A303, "RD_CREDIT_WATCH_OUTLOOK_DATE_GLOBAL", "Issuer Credit Rating", "Local Currency LT|0")</f>
        <v>41240</v>
      </c>
      <c r="T303" s="13" t="str">
        <f>_xll.SNL.Clients.Office.Excel.Functions.SPG(A303, "SP_BUSINESS_DESCRIPTION")</f>
        <v>Clean Harbors, Inc. provides environmental and industrial services in the United States and internationally. The company operates through two segments, Environmental Services and Safety-Kleen Sustainability Solutions. The Environmental Services segment collects, transports, treats, and disposes hazardous and non-hazardous waste, such as resource recovery, physical treatment, fuel blending, incineration, landfill disposal, wastewater treatment, lab chemicals disposal, and explosives management services; and offers CleanPack services, including collection, identification, categorization, specialized packaging, transportation, and disposal of laboratory chemicals and household hazardous waste. This segment also provides industrial maintenance and specialty industrial services; and utilizes specialty equipment and resources that performs field services. The Safety-Kleen Sustainability Solutions segment provides pickup and transportation services for hazardous and non-hazardous containerized waste for recycling or disposal; machine cleaning and maintenance, and disposal and replenishment of clean solvent or aqueous fluids; and vacuum services to remove solids, residual oily water, and sludge and other fluids from customers' oil/water separators, sumps, and collection tanks, as well as removes and collects waste fluids found at large and small industrial locations, including metal fabricators, auto maintenance providers, and general manufacturers. This segment also manufactures, formulates, packages, distributes, and markets lubricants and other automotive products. Clean Harbors, Inc. was incorporated in 1980 and is headquartered in Norwell, Massachusetts.</v>
      </c>
    </row>
    <row r="304" spans="1:20" x14ac:dyDescent="0.3">
      <c r="A304" s="12" t="s">
        <v>1158</v>
      </c>
      <c r="B304" s="10">
        <f>_xll.SNL.Clients.Office.Excel.Functions.SPG(A304,"SP_IPO_DATE")</f>
        <v>44376</v>
      </c>
      <c r="C304" s="5">
        <f>_xll.SNL.Clients.Office.Excel.Functions.SPG(A304, "SP_VOLUME_AVG_WEEKLY_TO_SHARES_OUT", , "1M")</f>
        <v>9.0873009455827525</v>
      </c>
      <c r="D304" s="5">
        <f>_xll.SNL.Clients.Office.Excel.Functions.SPG(A304, "SP_VOLUME_AVG_WEEKLY_TO_SHARES_OUT", , "3M")</f>
        <v>9.4422461097314745</v>
      </c>
      <c r="E304" s="5">
        <f>_xll.SNL.Clients.Office.Excel.Functions.SPG(A304, "SP_VOLUME_AVG_DAILY_TO_1YR_AVG_DAILY", , "1M")</f>
        <v>93.24</v>
      </c>
      <c r="F304" s="5">
        <f>_xll.SNL.Clients.Office.Excel.Functions.SPG(A304, "SP_VOLUME_AVG_DAILY_TO_1YR_AVG_DAILY", , "3M")</f>
        <v>96.89</v>
      </c>
      <c r="G304" s="9" t="str">
        <f>_xll.SNL.Clients.Office.Excel.Functions.SPG(A304, "IQ_SECTOR")</f>
        <v>Information Technology</v>
      </c>
      <c r="H304" s="9" t="str">
        <f>_xll.SNL.Clients.Office.Excel.Functions.SPG(A304, "IQ_INDUSTRY_GROUP")</f>
        <v>Software and Services</v>
      </c>
      <c r="I304" s="9" t="str">
        <f>_xll.SNL.Clients.Office.Excel.Functions.SPG(A304, "IQ_INDUSTRY")</f>
        <v>Software</v>
      </c>
      <c r="J304" s="9" t="str">
        <f>_xll.SNL.Clients.Office.Excel.Functions.SPG(A304, "IQ_PRIMARY_INDUSTRY")</f>
        <v>Application Software</v>
      </c>
      <c r="K304" s="9" t="str">
        <f>_xll.SNL.Clients.Office.Excel.Functions.SPG(A304, "NAICS_CODE", "Primary")</f>
        <v>513210 - Software Publishers</v>
      </c>
      <c r="L304" s="9" t="str">
        <f>_xll.SNL.Clients.Office.Excel.Functions.SPG(A304, "SP_TOPICTAG")</f>
        <v>Software Development; Physical Security; Identity and Access Management; Authentication; Data Protection; Process Automation; Biometrics</v>
      </c>
      <c r="M304" s="5">
        <f>_xll.SNL.Clients.Office.Excel.Functions.SPG(A304, "SP_PCT_SHARES_OWNED_ALL_INSTITUTIONS")</f>
        <v>103.72</v>
      </c>
      <c r="N304" s="9" t="str">
        <f>_xll.SNL.Clients.Office.Excel.Functions.SPG(A304, "RD_CREDIT_RATING_GLOBAL", "Issuer Credit Rating", "Local Currency LT|0")</f>
        <v/>
      </c>
      <c r="O304" s="9" t="str">
        <f>_xll.SNL.Clients.Office.Excel.Functions.SPG(A304, "RD_CWOL_GLOBAL", "Issuer Credit Rating", "Local Currency LT|0")</f>
        <v/>
      </c>
      <c r="P304" s="9" t="str">
        <f>_xll.SNL.Clients.Office.Excel.Functions.SPG(A304, "RD_RATING_ACTION_GLOBAL", "Issuer Credit Rating", "Local Currency LT|0")</f>
        <v/>
      </c>
      <c r="Q304" s="10" t="str">
        <f>_xll.SNL.Clients.Office.Excel.Functions.SPG(A304, "RD_LAST_REVIEW_DATE_GLOBAL", "Issuer Credit Rating", "Local Currency LT")</f>
        <v/>
      </c>
      <c r="R304" s="10" t="str">
        <f>_xll.SNL.Clients.Office.Excel.Functions.SPG(A304, "RD_CREDIT_RATING_DATE_GLOBAL", "Issuer Credit Rating", "Local Currency LT|0")</f>
        <v/>
      </c>
      <c r="S304" s="10" t="str">
        <f>_xll.SNL.Clients.Office.Excel.Functions.SPG(A304, "RD_CREDIT_WATCH_OUTLOOK_DATE_GLOBAL", "Issuer Credit Rating", "Local Currency LT|0")</f>
        <v/>
      </c>
      <c r="T304" s="13" t="str">
        <f>_xll.SNL.Clients.Office.Excel.Functions.SPG(A304, "SP_BUSINESS_DESCRIPTION")</f>
        <v>Clear Secure, Inc. operates a secure identity platform under the CLEAR brand name primarily in the United States. Its secure identity platform is a multi-layered infrastructure consisting of front-end, including enrollment, verification, and linking, as well as back-end. The company also offers CLEAR Plus, a consumer aviation subscription service, which enables access to predictable entry lanes in airport security checkpoints, as well as access to broader network; and CLEAR mobile app, which is used to enroll new members and improve the experience for existing members. In addition, it provides RESERVE powered by CLEAR, a virtual queuing technology that provides users with the ability to book a dedicated time slot to go through security at the airport; CLEAR Verified, a B2B offering that extends secure identity platform to partners to create friction-free experiences for their customers; TSA PreCheck Enrollment Provided by CLEAR, as well as online renewal services; Atlas Certified, an automated solution to verify professional licenses and certification data across industries; and Sora ID that enables adding know your customer services to platform offerings, as well as virtual queuing technology that enables customers to manage lines. The company was founded in 2010 and is headquartered in New York, New York. Clear Secure, Inc. is a subsidiary of Alclear Investments, Llc.</v>
      </c>
    </row>
    <row r="305" spans="1:20" x14ac:dyDescent="0.3">
      <c r="A305" s="12" t="s">
        <v>1159</v>
      </c>
      <c r="B305" s="10">
        <f>_xll.SNL.Clients.Office.Excel.Functions.SPG(A305,"SP_IPO_DATE")</f>
        <v>41471</v>
      </c>
      <c r="C305" s="5">
        <f>_xll.SNL.Clients.Office.Excel.Functions.SPG(A305, "SP_VOLUME_AVG_WEEKLY_TO_SHARES_OUT", , "1M")</f>
        <v>4.4782904444809803</v>
      </c>
      <c r="D305" s="5">
        <f>_xll.SNL.Clients.Office.Excel.Functions.SPG(A305, "SP_VOLUME_AVG_WEEKLY_TO_SHARES_OUT", , "3M")</f>
        <v>4.4559996765020333</v>
      </c>
      <c r="E305" s="5">
        <f>_xll.SNL.Clients.Office.Excel.Functions.SPG(A305, "SP_VOLUME_AVG_DAILY_TO_1YR_AVG_DAILY", , "1M")</f>
        <v>88.76</v>
      </c>
      <c r="F305" s="5">
        <f>_xll.SNL.Clients.Office.Excel.Functions.SPG(A305, "SP_VOLUME_AVG_DAILY_TO_1YR_AVG_DAILY", , "3M")</f>
        <v>88.32</v>
      </c>
      <c r="G305" s="9" t="str">
        <f>_xll.SNL.Clients.Office.Excel.Functions.SPG(A305, "IQ_SECTOR")</f>
        <v>Utilities</v>
      </c>
      <c r="H305" s="9" t="str">
        <f>_xll.SNL.Clients.Office.Excel.Functions.SPG(A305, "IQ_INDUSTRY_GROUP")</f>
        <v>Utilities</v>
      </c>
      <c r="I305" s="9" t="str">
        <f>_xll.SNL.Clients.Office.Excel.Functions.SPG(A305, "IQ_INDUSTRY")</f>
        <v>Independent Power and Renewable Electricity Producers</v>
      </c>
      <c r="J305" s="9" t="str">
        <f>_xll.SNL.Clients.Office.Excel.Functions.SPG(A305, "IQ_PRIMARY_INDUSTRY")</f>
        <v>Renewable Electricity</v>
      </c>
      <c r="K305" s="9" t="str">
        <f>_xll.SNL.Clients.Office.Excel.Functions.SPG(A305, "NAICS_CODE", "Primary")</f>
        <v>22111 - Electric Power Generation</v>
      </c>
      <c r="L305" s="9" t="str">
        <f>_xll.SNL.Clients.Office.Excel.Functions.SPG(A305, "SP_TOPICTAG")</f>
        <v>Clean Energy; Energy Management; Energy Storage; Utility Scale Solar; Onshore and Offshore Wind</v>
      </c>
      <c r="M305" s="5">
        <f>_xll.SNL.Clients.Office.Excel.Functions.SPG(A305, "SP_PCT_SHARES_OWNED_ALL_INSTITUTIONS")</f>
        <v>71.39</v>
      </c>
      <c r="N305" s="9" t="str">
        <f>_xll.SNL.Clients.Office.Excel.Functions.SPG(A305, "RD_CREDIT_RATING_GLOBAL", "Issuer Credit Rating", "Local Currency LT|0")</f>
        <v>BB</v>
      </c>
      <c r="O305" s="9" t="str">
        <f>_xll.SNL.Clients.Office.Excel.Functions.SPG(A305, "RD_CWOL_GLOBAL", "Issuer Credit Rating", "Local Currency LT|0")</f>
        <v>Stable</v>
      </c>
      <c r="P305" s="9" t="str">
        <f>_xll.SNL.Clients.Office.Excel.Functions.SPG(A305, "RD_RATING_ACTION_GLOBAL", "Issuer Credit Rating", "Local Currency LT|0")</f>
        <v>CreditWatch/Outlook (06/25/2020)</v>
      </c>
      <c r="Q305" s="10">
        <f>_xll.SNL.Clients.Office.Excel.Functions.SPG(A305, "RD_LAST_REVIEW_DATE_GLOBAL", "Issuer Credit Rating", "Local Currency LT")</f>
        <v>45461</v>
      </c>
      <c r="R305" s="10">
        <f>_xll.SNL.Clients.Office.Excel.Functions.SPG(A305, "RD_CREDIT_RATING_DATE_GLOBAL", "Issuer Credit Rating", "Local Currency LT|0")</f>
        <v>42597</v>
      </c>
      <c r="S305" s="10">
        <f>_xll.SNL.Clients.Office.Excel.Functions.SPG(A305, "RD_CREDIT_WATCH_OUTLOOK_DATE_GLOBAL", "Issuer Credit Rating", "Local Currency LT|0")</f>
        <v>44007</v>
      </c>
      <c r="T305" s="13" t="str">
        <f>_xll.SNL.Clients.Office.Excel.Functions.SPG(A305, "SP_BUSINESS_DESCRIPTION")</f>
        <v>Clearway Energy, Inc. operates in the renewable energy business in the United States. The company operates through Conventional and Renewables segments. It has approximately 6,000 net MW of installed wind, solar, and energy generation projects; and approximately 2,500 net MW of natural gas-fired generation facilities. The company was formerly known as NRG Yield, Inc. and changed its name to Clearway Energy, Inc. in August 2018. Clearway Energy, Inc. was incorporated in 2012 and is based in Princeton, New Jersey. Clearway Energy, Inc. operates as a subsidiary of Clearway Energy Group LLC.</v>
      </c>
    </row>
    <row r="306" spans="1:20" x14ac:dyDescent="0.3">
      <c r="A306" s="12" t="s">
        <v>1160</v>
      </c>
      <c r="B306" s="10">
        <f>_xll.SNL.Clients.Office.Excel.Functions.SPG(A306,"SP_IPO_DATE")</f>
        <v>41471</v>
      </c>
      <c r="C306" s="5">
        <f>_xll.SNL.Clients.Office.Excel.Functions.SPG(A306, "SP_VOLUME_AVG_WEEKLY_TO_SHARES_OUT", , "1M")</f>
        <v>2.1810575190177781</v>
      </c>
      <c r="D306" s="5">
        <f>_xll.SNL.Clients.Office.Excel.Functions.SPG(A306, "SP_VOLUME_AVG_WEEKLY_TO_SHARES_OUT", , "3M")</f>
        <v>2.8516659258156065</v>
      </c>
      <c r="E306" s="5">
        <f>_xll.SNL.Clients.Office.Excel.Functions.SPG(A306, "SP_VOLUME_AVG_DAILY_TO_1YR_AVG_DAILY", , "1M")</f>
        <v>71.03</v>
      </c>
      <c r="F306" s="5">
        <f>_xll.SNL.Clients.Office.Excel.Functions.SPG(A306, "SP_VOLUME_AVG_DAILY_TO_1YR_AVG_DAILY", , "3M")</f>
        <v>92.87</v>
      </c>
      <c r="G306" s="9" t="str">
        <f>_xll.SNL.Clients.Office.Excel.Functions.SPG(A306, "IQ_SECTOR")</f>
        <v>Utilities</v>
      </c>
      <c r="H306" s="9" t="str">
        <f>_xll.SNL.Clients.Office.Excel.Functions.SPG(A306, "IQ_INDUSTRY_GROUP")</f>
        <v>Utilities</v>
      </c>
      <c r="I306" s="9" t="str">
        <f>_xll.SNL.Clients.Office.Excel.Functions.SPG(A306, "IQ_INDUSTRY")</f>
        <v>Independent Power and Renewable Electricity Producers</v>
      </c>
      <c r="J306" s="9" t="str">
        <f>_xll.SNL.Clients.Office.Excel.Functions.SPG(A306, "IQ_PRIMARY_INDUSTRY")</f>
        <v>Renewable Electricity</v>
      </c>
      <c r="K306" s="9" t="str">
        <f>_xll.SNL.Clients.Office.Excel.Functions.SPG(A306, "NAICS_CODE", "Primary")</f>
        <v>22111 - Electric Power Generation</v>
      </c>
      <c r="L306" s="9" t="str">
        <f>_xll.SNL.Clients.Office.Excel.Functions.SPG(A306, "SP_TOPICTAG")</f>
        <v>Clean Energy; Energy Management; Energy Storage; Utility Scale Solar; Onshore and Offshore Wind</v>
      </c>
      <c r="M306" s="5">
        <f>_xll.SNL.Clients.Office.Excel.Functions.SPG(A306, "SP_PCT_SHARES_OWNED_ALL_INSTITUTIONS")</f>
        <v>71.39</v>
      </c>
      <c r="N306" s="9" t="str">
        <f>_xll.SNL.Clients.Office.Excel.Functions.SPG(A306, "RD_CREDIT_RATING_GLOBAL", "Issuer Credit Rating", "Local Currency LT|0")</f>
        <v>BB</v>
      </c>
      <c r="O306" s="9" t="str">
        <f>_xll.SNL.Clients.Office.Excel.Functions.SPG(A306, "RD_CWOL_GLOBAL", "Issuer Credit Rating", "Local Currency LT|0")</f>
        <v>Stable</v>
      </c>
      <c r="P306" s="9" t="str">
        <f>_xll.SNL.Clients.Office.Excel.Functions.SPG(A306, "RD_RATING_ACTION_GLOBAL", "Issuer Credit Rating", "Local Currency LT|0")</f>
        <v>CreditWatch/Outlook (06/25/2020)</v>
      </c>
      <c r="Q306" s="10">
        <f>_xll.SNL.Clients.Office.Excel.Functions.SPG(A306, "RD_LAST_REVIEW_DATE_GLOBAL", "Issuer Credit Rating", "Local Currency LT")</f>
        <v>45461</v>
      </c>
      <c r="R306" s="10">
        <f>_xll.SNL.Clients.Office.Excel.Functions.SPG(A306, "RD_CREDIT_RATING_DATE_GLOBAL", "Issuer Credit Rating", "Local Currency LT|0")</f>
        <v>42597</v>
      </c>
      <c r="S306" s="10">
        <f>_xll.SNL.Clients.Office.Excel.Functions.SPG(A306, "RD_CREDIT_WATCH_OUTLOOK_DATE_GLOBAL", "Issuer Credit Rating", "Local Currency LT|0")</f>
        <v>44007</v>
      </c>
      <c r="T306" s="13" t="str">
        <f>_xll.SNL.Clients.Office.Excel.Functions.SPG(A306, "SP_BUSINESS_DESCRIPTION")</f>
        <v>Clearway Energy, Inc. operates in the renewable energy business in the United States. The company operates through Conventional and Renewables segments. It has approximately 6,000 net MW of installed wind, solar, and energy generation projects; and approximately 2,500 net MW of natural gas-fired generation facilities. The company was formerly known as NRG Yield, Inc. and changed its name to Clearway Energy, Inc. in August 2018. Clearway Energy, Inc. was incorporated in 2012 and is based in Princeton, New Jersey. Clearway Energy, Inc. operates as a subsidiary of Clearway Energy Group LLC.</v>
      </c>
    </row>
    <row r="307" spans="1:20" x14ac:dyDescent="0.3">
      <c r="A307" s="12" t="s">
        <v>1718</v>
      </c>
      <c r="B307" s="10">
        <f>_xll.SNL.Clients.Office.Excel.Functions.SPG(A307,"SP_IPO_DATE")</f>
        <v>28503</v>
      </c>
      <c r="C307" s="5">
        <f>_xll.SNL.Clients.Office.Excel.Functions.SPG(A307, "SP_VOLUME_AVG_WEEKLY_TO_SHARES_OUT", , "1M")</f>
        <v>16.242174652944076</v>
      </c>
      <c r="D307" s="5">
        <f>_xll.SNL.Clients.Office.Excel.Functions.SPG(A307, "SP_VOLUME_AVG_WEEKLY_TO_SHARES_OUT", , "3M")</f>
        <v>15.656976081963943</v>
      </c>
      <c r="E307" s="5">
        <f>_xll.SNL.Clients.Office.Excel.Functions.SPG(A307, "SP_VOLUME_AVG_DAILY_TO_1YR_AVG_DAILY", , "1M")</f>
        <v>138.09</v>
      </c>
      <c r="F307" s="5">
        <f>_xll.SNL.Clients.Office.Excel.Functions.SPG(A307, "SP_VOLUME_AVG_DAILY_TO_1YR_AVG_DAILY", , "3M")</f>
        <v>133.11000000000001</v>
      </c>
      <c r="G307" s="9" t="str">
        <f>_xll.SNL.Clients.Office.Excel.Functions.SPG(A307, "IQ_SECTOR")</f>
        <v>Materials</v>
      </c>
      <c r="H307" s="9" t="str">
        <f>_xll.SNL.Clients.Office.Excel.Functions.SPG(A307, "IQ_INDUSTRY_GROUP")</f>
        <v>Materials</v>
      </c>
      <c r="I307" s="9" t="str">
        <f>_xll.SNL.Clients.Office.Excel.Functions.SPG(A307, "IQ_INDUSTRY")</f>
        <v>Metals and Mining</v>
      </c>
      <c r="J307" s="9" t="str">
        <f>_xll.SNL.Clients.Office.Excel.Functions.SPG(A307, "IQ_PRIMARY_INDUSTRY")</f>
        <v>Steel</v>
      </c>
      <c r="K307" s="9" t="str">
        <f>_xll.SNL.Clients.Office.Excel.Functions.SPG(A307, "NAICS_CODE", "Primary")</f>
        <v>3312 - Steel Product Manufacturing from Purchased Steel</v>
      </c>
      <c r="L307" s="9" t="str">
        <f>_xll.SNL.Clients.Office.Excel.Functions.SPG(A307, "SP_TOPICTAG")</f>
        <v>Clean Energy; Energy Management; Disposal and Recycling; CleanTech; Pollution Control</v>
      </c>
      <c r="M307" s="5">
        <f>_xll.SNL.Clients.Office.Excel.Functions.SPG(A307, "SP_PCT_SHARES_OWNED_ALL_INSTITUTIONS")</f>
        <v>73.78</v>
      </c>
      <c r="N307" s="9" t="str">
        <f>_xll.SNL.Clients.Office.Excel.Functions.SPG(A307, "RD_CREDIT_RATING_GLOBAL", "Issuer Credit Rating", "Local Currency LT|0")</f>
        <v>BB-</v>
      </c>
      <c r="O307" s="9" t="str">
        <f>_xll.SNL.Clients.Office.Excel.Functions.SPG(A307, "RD_CWOL_GLOBAL", "Issuer Credit Rating", "Local Currency LT|0")</f>
        <v>Stable</v>
      </c>
      <c r="P307" s="9" t="str">
        <f>_xll.SNL.Clients.Office.Excel.Functions.SPG(A307, "RD_RATING_ACTION_GLOBAL", "Issuer Credit Rating", "Local Currency LT|0")</f>
        <v>CreditWatch/Outlook (07/18/2024)</v>
      </c>
      <c r="Q307" s="10">
        <f>_xll.SNL.Clients.Office.Excel.Functions.SPG(A307, "RD_LAST_REVIEW_DATE_GLOBAL", "Issuer Credit Rating", "Local Currency LT")</f>
        <v>45491</v>
      </c>
      <c r="R307" s="10">
        <f>_xll.SNL.Clients.Office.Excel.Functions.SPG(A307, "RD_CREDIT_RATING_DATE_GLOBAL", "Issuer Credit Rating", "Local Currency LT|0")</f>
        <v>44999</v>
      </c>
      <c r="S307" s="10">
        <f>_xll.SNL.Clients.Office.Excel.Functions.SPG(A307, "RD_CREDIT_WATCH_OUTLOOK_DATE_GLOBAL", "Issuer Credit Rating", "Local Currency LT|0")</f>
        <v>45491</v>
      </c>
      <c r="T307" s="13" t="str">
        <f>_xll.SNL.Clients.Office.Excel.Functions.SPG(A307, "SP_BUSINESS_DESCRIPTION")</f>
        <v>Cleveland-Cliffs Inc. operates as a flat-rolled steel producer in North America. The company offers hot-rolled, cold-rolled, electrogalvanized, hot-dip galvanized, hot-dip galvannealed, aluminized, galvalume, enameling, and advanced high-strength steel products; austenitic, martensitic, duplex, precipitation hardening, and ferritic stainless steel products; plates; and grain oriented and non-oriented electrical steel products, as well as slab, scrap, iron ore, coal, and coke. It also provides tubular components, including carbon steel, stainless steel, and electric resistance welded tubing. In addition, the company offers tinplate products, such as electrolytic tin coated and chrome coated sheet, and tin mill products; tooling and sampling; ingots, rolled blooms, and cast blooms; and hot-briquetted iron products. Further, it owns five iron ore mines in Minnesota and Michigan. The company serves automotive, infrastructure and manufacturing, distributors and converters, and steel producers. The company was formerly known as Cliffs Natural Resources Inc. and changed its name to Cleveland-Cliffs Inc. in August 2017. Cleveland-Cliffs Inc. was founded in 1847 and is headquartered in Cleveland, Ohio.</v>
      </c>
    </row>
    <row r="308" spans="1:20" x14ac:dyDescent="0.3">
      <c r="A308" s="12" t="s">
        <v>110</v>
      </c>
      <c r="B308" s="10">
        <f>_xll.SNL.Clients.Office.Excel.Functions.SPG(A308,"SP_IPO_DATE")</f>
        <v>37595</v>
      </c>
      <c r="C308" s="5">
        <f>_xll.SNL.Clients.Office.Excel.Functions.SPG(A308, "SP_VOLUME_AVG_WEEKLY_TO_SHARES_OUT", , "1M")</f>
        <v>2.4936204785570628</v>
      </c>
      <c r="D308" s="5">
        <f>_xll.SNL.Clients.Office.Excel.Functions.SPG(A308, "SP_VOLUME_AVG_WEEKLY_TO_SHARES_OUT", , "3M")</f>
        <v>2.8651099771956994</v>
      </c>
      <c r="E308" s="5">
        <f>_xll.SNL.Clients.Office.Excel.Functions.SPG(A308, "SP_VOLUME_AVG_DAILY_TO_1YR_AVG_DAILY", , "1M")</f>
        <v>92.33</v>
      </c>
      <c r="F308" s="5">
        <f>_xll.SNL.Clients.Office.Excel.Functions.SPG(A308, "SP_VOLUME_AVG_DAILY_TO_1YR_AVG_DAILY", , "3M")</f>
        <v>106.09</v>
      </c>
      <c r="G308" s="9" t="str">
        <f>_xll.SNL.Clients.Office.Excel.Functions.SPG(A308, "IQ_SECTOR")</f>
        <v>Financials</v>
      </c>
      <c r="H308" s="9" t="str">
        <f>_xll.SNL.Clients.Office.Excel.Functions.SPG(A308, "IQ_INDUSTRY_GROUP")</f>
        <v>Financial Services</v>
      </c>
      <c r="I308" s="9" t="str">
        <f>_xll.SNL.Clients.Office.Excel.Functions.SPG(A308, "IQ_INDUSTRY")</f>
        <v>Capital Markets</v>
      </c>
      <c r="J308" s="9" t="str">
        <f>_xll.SNL.Clients.Office.Excel.Functions.SPG(A308, "IQ_PRIMARY_INDUSTRY")</f>
        <v>Financial Exchanges and Data</v>
      </c>
      <c r="K308" s="9" t="str">
        <f>_xll.SNL.Clients.Office.Excel.Functions.SPG(A308, "NAICS_CODE", "Primary")</f>
        <v>523210 - Securities and Commodity Exchanges</v>
      </c>
      <c r="L308" s="9" t="str">
        <f>_xll.SNL.Clients.Office.Excel.Functions.SPG(A308, "SP_TOPICTAG")</f>
        <v>Data Protection; Cryptocurrency; Digital Brokerage</v>
      </c>
      <c r="M308" s="5">
        <f>_xll.SNL.Clients.Office.Excel.Functions.SPG(A308, "SP_PCT_SHARES_OWNED_ALL_INSTITUTIONS")</f>
        <v>89.74</v>
      </c>
      <c r="N308" s="9" t="str">
        <f>_xll.SNL.Clients.Office.Excel.Functions.SPG(A308, "RD_CREDIT_RATING_GLOBAL", "Issuer Credit Rating", "Local Currency LT|0")</f>
        <v>AA-</v>
      </c>
      <c r="O308" s="9" t="str">
        <f>_xll.SNL.Clients.Office.Excel.Functions.SPG(A308, "RD_CWOL_GLOBAL", "Issuer Credit Rating", "Local Currency LT|0")</f>
        <v>Stable</v>
      </c>
      <c r="P308" s="9" t="str">
        <f>_xll.SNL.Clients.Office.Excel.Functions.SPG(A308, "RD_RATING_ACTION_GLOBAL", "Issuer Credit Rating", "Local Currency LT|0")</f>
        <v>CreditWatch/Outlook (05/15/2013)</v>
      </c>
      <c r="Q308" s="10">
        <f>_xll.SNL.Clients.Office.Excel.Functions.SPG(A308, "RD_LAST_REVIEW_DATE_GLOBAL", "Issuer Credit Rating", "Local Currency LT")</f>
        <v>45498</v>
      </c>
      <c r="R308" s="10">
        <f>_xll.SNL.Clients.Office.Excel.Functions.SPG(A308, "RD_CREDIT_RATING_DATE_GLOBAL", "Issuer Credit Rating", "Local Currency LT|0")</f>
        <v>40947</v>
      </c>
      <c r="S308" s="10">
        <f>_xll.SNL.Clients.Office.Excel.Functions.SPG(A308, "RD_CREDIT_WATCH_OUTLOOK_DATE_GLOBAL", "Issuer Credit Rating", "Local Currency LT|0")</f>
        <v>41409</v>
      </c>
      <c r="T308" s="13" t="str">
        <f>_xll.SNL.Clients.Office.Excel.Functions.SPG(A308, "SP_BUSINESS_DESCRIPTION")</f>
        <v>CME Group Inc., together with its subsidiaries, operates contract markets for the trading of futures and options on futures contracts worldwide. It offers futures and options products based on interest rates, equity indexes, foreign exchange, agricultural commodities, energy, and metals, as well as fixed income and foreign currency trading services. The company also provides clearing house services, including clearing, settling, and guaranteeing futures and options contracts, and cleared swaps products traded through its exchanges; and trade processing and risk mitigation services. In addition, the company offers a range of market data services, including real-time and historical data services. It serves professional traders, financial institutions, institutional and individual investors, corporations, manufacturers, producers, governments, and central banks. The company was formerly known as Chicago Mercantile Exchange Holdings Inc. and changed its name to CME Group Inc. in July 2007. The company was founded in 1898 and is headquartered in Chicago, Illinois.</v>
      </c>
    </row>
    <row r="309" spans="1:20" x14ac:dyDescent="0.3">
      <c r="A309" s="12" t="s">
        <v>111</v>
      </c>
      <c r="B309" s="10" t="str">
        <f>_xll.SNL.Clients.Office.Excel.Functions.SPG(A309,"SP_IPO_DATE")</f>
        <v/>
      </c>
      <c r="C309" s="5">
        <f>_xll.SNL.Clients.Office.Excel.Functions.SPG(A309, "SP_VOLUME_AVG_WEEKLY_TO_SHARES_OUT", , "1M")</f>
        <v>4.040975839209934</v>
      </c>
      <c r="D309" s="5">
        <f>_xll.SNL.Clients.Office.Excel.Functions.SPG(A309, "SP_VOLUME_AVG_WEEKLY_TO_SHARES_OUT", , "3M")</f>
        <v>3.6813298266189967</v>
      </c>
      <c r="E309" s="5">
        <f>_xll.SNL.Clients.Office.Excel.Functions.SPG(A309, "SP_VOLUME_AVG_DAILY_TO_1YR_AVG_DAILY", , "1M")</f>
        <v>106.83</v>
      </c>
      <c r="F309" s="5">
        <f>_xll.SNL.Clients.Office.Excel.Functions.SPG(A309, "SP_VOLUME_AVG_DAILY_TO_1YR_AVG_DAILY", , "3M")</f>
        <v>97.32</v>
      </c>
      <c r="G309" s="9" t="str">
        <f>_xll.SNL.Clients.Office.Excel.Functions.SPG(A309, "IQ_SECTOR")</f>
        <v>Utilities</v>
      </c>
      <c r="H309" s="9" t="str">
        <f>_xll.SNL.Clients.Office.Excel.Functions.SPG(A309, "IQ_INDUSTRY_GROUP")</f>
        <v>Utilities</v>
      </c>
      <c r="I309" s="9" t="str">
        <f>_xll.SNL.Clients.Office.Excel.Functions.SPG(A309, "IQ_INDUSTRY")</f>
        <v>Multi-Utilities</v>
      </c>
      <c r="J309" s="9" t="str">
        <f>_xll.SNL.Clients.Office.Excel.Functions.SPG(A309, "IQ_PRIMARY_INDUSTRY")</f>
        <v>Multi-Utilities</v>
      </c>
      <c r="K309" s="9" t="str">
        <f>_xll.SNL.Clients.Office.Excel.Functions.SPG(A309, "NAICS_CODE", "Primary")</f>
        <v>2211 - Electric Power Generation, Transmission and Distribution</v>
      </c>
      <c r="L309" s="9" t="str">
        <f>_xll.SNL.Clients.Office.Excel.Functions.SPG(A309, "SP_TOPICTAG")</f>
        <v>Clean Energy; Energy Efficiency; Energy Management; Energy Storage; Power Grid; ClimateTech</v>
      </c>
      <c r="M309" s="5">
        <f>_xll.SNL.Clients.Office.Excel.Functions.SPG(A309, "SP_PCT_SHARES_OWNED_ALL_INSTITUTIONS")</f>
        <v>97.55</v>
      </c>
      <c r="N309" s="9" t="str">
        <f>_xll.SNL.Clients.Office.Excel.Functions.SPG(A309, "RD_CREDIT_RATING_GLOBAL", "Issuer Credit Rating", "Local Currency LT|0")</f>
        <v>BBB+</v>
      </c>
      <c r="O309" s="9" t="str">
        <f>_xll.SNL.Clients.Office.Excel.Functions.SPG(A309, "RD_CWOL_GLOBAL", "Issuer Credit Rating", "Local Currency LT|0")</f>
        <v>Stable</v>
      </c>
      <c r="P309" s="9" t="str">
        <f>_xll.SNL.Clients.Office.Excel.Functions.SPG(A309, "RD_RATING_ACTION_GLOBAL", "Issuer Credit Rating", "Local Currency LT|0")</f>
        <v>Upgrade | CreditWatch/Outlook (12/03/2014)</v>
      </c>
      <c r="Q309" s="10">
        <f>_xll.SNL.Clients.Office.Excel.Functions.SPG(A309, "RD_LAST_REVIEW_DATE_GLOBAL", "Issuer Credit Rating", "Local Currency LT")</f>
        <v>45574</v>
      </c>
      <c r="R309" s="10">
        <f>_xll.SNL.Clients.Office.Excel.Functions.SPG(A309, "RD_CREDIT_RATING_DATE_GLOBAL", "Issuer Credit Rating", "Local Currency LT|0")</f>
        <v>41976</v>
      </c>
      <c r="S309" s="10">
        <f>_xll.SNL.Clients.Office.Excel.Functions.SPG(A309, "RD_CREDIT_WATCH_OUTLOOK_DATE_GLOBAL", "Issuer Credit Rating", "Local Currency LT|0")</f>
        <v>41976</v>
      </c>
      <c r="T309" s="13" t="str">
        <f>_xll.SNL.Clients.Office.Excel.Functions.SPG(A309, "SP_BUSINESS_DESCRIPTION")</f>
        <v>CMS Energy Corporation operates as an energy company primarily in Michigan. The company operates through three segments: Electric Utility; Gas Utility; and NorthStar Clean Energy. The Electric Utility segment is involved in the generation, purchase, distribution, and sale of electricity. This segment generates electricity through coal, wind, gas, renewable energy, oil, and nuclear sources. Its distribution system comprises 270 miles of high-voltage distribution overhead lines; 4 miles of high-voltage distribution underground lines; 4,646 miles of high-voltage distribution overhead lines; 18 miles of high-voltage distribution underground lines; 81,924 miles of electric distribution overhead lines; 9,775 miles of underground distribution lines; and 1,098 substations. The Gas Utility segment engages in the purchase, transmission, storage, distribution, and sale of natural gas, which includes 2,342 miles of transmission lines; 15 gas storage fields; 28,368 miles of distribution mains; and 8 compressor stations. The NorthStar Clean Energy segment is involved in the independent power production and marketing, including the development and operation of renewable generation. The company serves 1.9 million electric and 1.8 million gas customers, including residential, commercial, and diversified industrial customers. The company was incorporated in 1987 and is headquartered in Jackson, Michigan.</v>
      </c>
    </row>
    <row r="310" spans="1:20" x14ac:dyDescent="0.3">
      <c r="A310" s="12" t="s">
        <v>1719</v>
      </c>
      <c r="B310" s="10" t="str">
        <f>_xll.SNL.Clients.Office.Excel.Functions.SPG(A310,"SP_IPO_DATE")</f>
        <v/>
      </c>
      <c r="C310" s="5">
        <f>_xll.SNL.Clients.Office.Excel.Functions.SPG(A310, "SP_VOLUME_AVG_WEEKLY_TO_SHARES_OUT", , "1M")</f>
        <v>5.9605756460847852</v>
      </c>
      <c r="D310" s="5">
        <f>_xll.SNL.Clients.Office.Excel.Functions.SPG(A310, "SP_VOLUME_AVG_WEEKLY_TO_SHARES_OUT", , "3M")</f>
        <v>5.0626127481835352</v>
      </c>
      <c r="E310" s="5">
        <f>_xll.SNL.Clients.Office.Excel.Functions.SPG(A310, "SP_VOLUME_AVG_DAILY_TO_1YR_AVG_DAILY", , "1M")</f>
        <v>138.68</v>
      </c>
      <c r="F310" s="5">
        <f>_xll.SNL.Clients.Office.Excel.Functions.SPG(A310, "SP_VOLUME_AVG_DAILY_TO_1YR_AVG_DAILY", , "3M")</f>
        <v>117.79</v>
      </c>
      <c r="G310" s="9" t="str">
        <f>_xll.SNL.Clients.Office.Excel.Functions.SPG(A310, "IQ_SECTOR")</f>
        <v>Industrials</v>
      </c>
      <c r="H310" s="9" t="str">
        <f>_xll.SNL.Clients.Office.Excel.Functions.SPG(A310, "IQ_INDUSTRY_GROUP")</f>
        <v>Capital Goods</v>
      </c>
      <c r="I310" s="9" t="str">
        <f>_xll.SNL.Clients.Office.Excel.Functions.SPG(A310, "IQ_INDUSTRY")</f>
        <v>Machinery</v>
      </c>
      <c r="J310" s="9" t="str">
        <f>_xll.SNL.Clients.Office.Excel.Functions.SPG(A310, "IQ_PRIMARY_INDUSTRY")</f>
        <v>Agricultural and Farm Machinery</v>
      </c>
      <c r="K310" s="9" t="str">
        <f>_xll.SNL.Clients.Office.Excel.Functions.SPG(A310, "NAICS_CODE", "Primary")</f>
        <v>333111 - Farm Machinery and Equipment Manufacturing</v>
      </c>
      <c r="L310" s="9" t="str">
        <f>_xll.SNL.Clients.Office.Excel.Functions.SPG(A310, "SP_TOPICTAG")</f>
        <v>Farming; Horticulture; Industrial Automation; Sensors; Process Automation; Artificial Intelligence</v>
      </c>
      <c r="M310" s="5">
        <f>_xll.SNL.Clients.Office.Excel.Functions.SPG(A310, "SP_PCT_SHARES_OWNED_ALL_INSTITUTIONS")</f>
        <v>70.180000000000007</v>
      </c>
      <c r="N310" s="9" t="str">
        <f>_xll.SNL.Clients.Office.Excel.Functions.SPG(A310, "RD_CREDIT_RATING_GLOBAL", "Issuer Credit Rating", "Local Currency LT|0")</f>
        <v>BBB+</v>
      </c>
      <c r="O310" s="9" t="str">
        <f>_xll.SNL.Clients.Office.Excel.Functions.SPG(A310, "RD_CWOL_GLOBAL", "Issuer Credit Rating", "Local Currency LT|0")</f>
        <v>Stable</v>
      </c>
      <c r="P310" s="9" t="str">
        <f>_xll.SNL.Clients.Office.Excel.Functions.SPG(A310, "RD_RATING_ACTION_GLOBAL", "Issuer Credit Rating", "Local Currency LT|0")</f>
        <v>Upgrade | CreditWatch/Outlook (11/30/2023)</v>
      </c>
      <c r="Q310" s="10">
        <f>_xll.SNL.Clients.Office.Excel.Functions.SPG(A310, "RD_LAST_REVIEW_DATE_GLOBAL", "Issuer Credit Rating", "Local Currency LT")</f>
        <v>45625</v>
      </c>
      <c r="R310" s="10">
        <f>_xll.SNL.Clients.Office.Excel.Functions.SPG(A310, "RD_CREDIT_RATING_DATE_GLOBAL", "Issuer Credit Rating", "Local Currency LT|0")</f>
        <v>45260</v>
      </c>
      <c r="S310" s="10">
        <f>_xll.SNL.Clients.Office.Excel.Functions.SPG(A310, "RD_CREDIT_WATCH_OUTLOOK_DATE_GLOBAL", "Issuer Credit Rating", "Local Currency LT|0")</f>
        <v>45260</v>
      </c>
      <c r="T310" s="13" t="str">
        <f>_xll.SNL.Clients.Office.Excel.Functions.SPG(A310, "SP_BUSINESS_DESCRIPTION")</f>
        <v>CNH Industrial N.V., an equipment and services company, engages in the design, production, marketing, sale, and financing of agricultural and construction equipment in North America, Europe, the Middle East, Africa, South America, and the Asia Pacific. The company operates through three segments: Agriculture, Construction, and Financial Services. The Agriculture segment designs, manufactures, and distributes farm machinery and implements, including two-wheel and four-wheel drive tractors, crawler tractors, combines, grape and sugar cane harvesters, hay and forage equipment, planting and seeding equipment, soil preparation and cultivation implements, material handling equipment, and precision agriculture technology. This segment sells its agricultural equipment under the New Holland Agriculture and Case IH brands. The Construction segment designs, manufactures, and distributes construction equipment comprising excavators, crawler dozers, graders, wheel loaders, backhoe loaders, skid steer loaders, and compact track loaders under the CASE Construction Equipment, New Holland Construction, and Eurocomach brands. The Financial Services segment offers financing to end-use customers for the purchase of new and used agricultural and construction equipment and components, as well as revolving charge account financing and other financial services. It also provides wholesale financing to CNH Industrial brand dealers and distributors; trade receivables factoring services to CNH companies; and financial services to Iveco Group companies in the North America, South America, and Asia Pacific regions. The company was founded in 1842 and is headquartered in Basildon, the United Kingdom.</v>
      </c>
    </row>
    <row r="311" spans="1:20" x14ac:dyDescent="0.3">
      <c r="A311" s="12" t="s">
        <v>1720</v>
      </c>
      <c r="B311" s="10">
        <f>_xll.SNL.Clients.Office.Excel.Functions.SPG(A311,"SP_IPO_DATE")</f>
        <v>31365</v>
      </c>
      <c r="C311" s="5">
        <f>_xll.SNL.Clients.Office.Excel.Functions.SPG(A311, "SP_VOLUME_AVG_WEEKLY_TO_SHARES_OUT", , "1M")</f>
        <v>2.6417578160445343</v>
      </c>
      <c r="D311" s="5">
        <f>_xll.SNL.Clients.Office.Excel.Functions.SPG(A311, "SP_VOLUME_AVG_WEEKLY_TO_SHARES_OUT", , "3M")</f>
        <v>2.8800380196523703</v>
      </c>
      <c r="E311" s="5">
        <f>_xll.SNL.Clients.Office.Excel.Functions.SPG(A311, "SP_VOLUME_AVG_DAILY_TO_1YR_AVG_DAILY", , "1M")</f>
        <v>76.09</v>
      </c>
      <c r="F311" s="5">
        <f>_xll.SNL.Clients.Office.Excel.Functions.SPG(A311, "SP_VOLUME_AVG_DAILY_TO_1YR_AVG_DAILY", , "3M")</f>
        <v>82.96</v>
      </c>
      <c r="G311" s="9" t="str">
        <f>_xll.SNL.Clients.Office.Excel.Functions.SPG(A311, "IQ_SECTOR")</f>
        <v>Financials</v>
      </c>
      <c r="H311" s="9" t="str">
        <f>_xll.SNL.Clients.Office.Excel.Functions.SPG(A311, "IQ_INDUSTRY_GROUP")</f>
        <v>Insurance</v>
      </c>
      <c r="I311" s="9" t="str">
        <f>_xll.SNL.Clients.Office.Excel.Functions.SPG(A311, "IQ_INDUSTRY")</f>
        <v>Insurance</v>
      </c>
      <c r="J311" s="9" t="str">
        <f>_xll.SNL.Clients.Office.Excel.Functions.SPG(A311, "IQ_PRIMARY_INDUSTRY")</f>
        <v>Life and Health Insurance</v>
      </c>
      <c r="K311" s="9" t="str">
        <f>_xll.SNL.Clients.Office.Excel.Functions.SPG(A311, "NAICS_CODE", "Primary")</f>
        <v>52411 - Direct Life, Health, and Medical Insurance Carriers</v>
      </c>
      <c r="L311" s="9" t="str">
        <f>_xll.SNL.Clients.Office.Excel.Functions.SPG(A311, "SP_TOPICTAG")</f>
        <v>Employee Benefits</v>
      </c>
      <c r="M311" s="5">
        <f>_xll.SNL.Clients.Office.Excel.Functions.SPG(A311, "SP_PCT_SHARES_OWNED_ALL_INSTITUTIONS")</f>
        <v>95.15</v>
      </c>
      <c r="N311" s="9" t="str">
        <f>_xll.SNL.Clients.Office.Excel.Functions.SPG(A311, "RD_CREDIT_RATING_GLOBAL", "Issuer Credit Rating", "Local Currency LT|0")</f>
        <v>BBB-</v>
      </c>
      <c r="O311" s="9" t="str">
        <f>_xll.SNL.Clients.Office.Excel.Functions.SPG(A311, "RD_CWOL_GLOBAL", "Issuer Credit Rating", "Local Currency LT|0")</f>
        <v>Stable</v>
      </c>
      <c r="P311" s="9" t="str">
        <f>_xll.SNL.Clients.Office.Excel.Functions.SPG(A311, "RD_RATING_ACTION_GLOBAL", "Issuer Credit Rating", "Local Currency LT|0")</f>
        <v>Upgrade | CreditWatch/Outlook (06/21/2019)</v>
      </c>
      <c r="Q311" s="10">
        <f>_xll.SNL.Clients.Office.Excel.Functions.SPG(A311, "RD_LAST_REVIEW_DATE_GLOBAL", "Issuer Credit Rating", "Local Currency LT")</f>
        <v>45453</v>
      </c>
      <c r="R311" s="10">
        <f>_xll.SNL.Clients.Office.Excel.Functions.SPG(A311, "RD_CREDIT_RATING_DATE_GLOBAL", "Issuer Credit Rating", "Local Currency LT|0")</f>
        <v>43637</v>
      </c>
      <c r="S311" s="10">
        <f>_xll.SNL.Clients.Office.Excel.Functions.SPG(A311, "RD_CREDIT_WATCH_OUTLOOK_DATE_GLOBAL", "Issuer Credit Rating", "Local Currency LT|0")</f>
        <v>43637</v>
      </c>
      <c r="T311" s="13" t="str">
        <f>_xll.SNL.Clients.Office.Excel.Functions.SPG(A311, "SP_BUSINESS_DESCRIPTION")</f>
        <v>CNO Financial Group, Inc., through its subsidiaries, develops, markets, and administers health insurance, annuity, individual life insurance, insurance products, and financial services for senior and middle-income markets in the United States. It offers Medicare supplement, supplemental health, and long-term care insurance policies; life insurance; and annuities, as well as Medicare advantage plans to individuals through phone, online, mail, and face-to-face. The company also focuses on sale of voluntary benefit life and health insurance products for businesses, associations, and other membership groups by interacting with customers at their place of employment. In addition, it provides fixed indexed annuities; fixed interest annuities, including fixed rate single and flexible premium deferred annuities; single premium immediate annuities; supplemental health products, such as specified disease, accident, and hospital indemnity products; and long-term care plans primarily to retirees and older self-employed individuals in the middle-income market. Further, the company offers universal life and other interest-sensitive life products; and traditional life policies that include whole life, graded benefit life, term life, and single premium whole life products, as well as graded benefit life insurance products. It markets its products under the Bankers Life, Washington National, and Colonial Penn brand names. The company was founded in 1979 and is headquartered in Carmel, Indiana.</v>
      </c>
    </row>
    <row r="312" spans="1:20" x14ac:dyDescent="0.3">
      <c r="A312" s="12" t="s">
        <v>1721</v>
      </c>
      <c r="B312" s="10">
        <f>_xll.SNL.Clients.Office.Excel.Functions.SPG(A312,"SP_IPO_DATE")</f>
        <v>36279</v>
      </c>
      <c r="C312" s="5">
        <f>_xll.SNL.Clients.Office.Excel.Functions.SPG(A312, "SP_VOLUME_AVG_WEEKLY_TO_SHARES_OUT", , "1M")</f>
        <v>11.759617403866454</v>
      </c>
      <c r="D312" s="5">
        <f>_xll.SNL.Clients.Office.Excel.Functions.SPG(A312, "SP_VOLUME_AVG_WEEKLY_TO_SHARES_OUT", , "3M")</f>
        <v>10.063851038872709</v>
      </c>
      <c r="E312" s="5">
        <f>_xll.SNL.Clients.Office.Excel.Functions.SPG(A312, "SP_VOLUME_AVG_DAILY_TO_1YR_AVG_DAILY", , "1M")</f>
        <v>126.91</v>
      </c>
      <c r="F312" s="5">
        <f>_xll.SNL.Clients.Office.Excel.Functions.SPG(A312, "SP_VOLUME_AVG_DAILY_TO_1YR_AVG_DAILY", , "3M")</f>
        <v>108.61</v>
      </c>
      <c r="G312" s="9" t="str">
        <f>_xll.SNL.Clients.Office.Excel.Functions.SPG(A312, "IQ_SECTOR")</f>
        <v>Energy</v>
      </c>
      <c r="H312" s="9" t="str">
        <f>_xll.SNL.Clients.Office.Excel.Functions.SPG(A312, "IQ_INDUSTRY_GROUP")</f>
        <v>Energy</v>
      </c>
      <c r="I312" s="9" t="str">
        <f>_xll.SNL.Clients.Office.Excel.Functions.SPG(A312, "IQ_INDUSTRY")</f>
        <v>Oil, Gas and Consumable Fuels</v>
      </c>
      <c r="J312" s="9" t="str">
        <f>_xll.SNL.Clients.Office.Excel.Functions.SPG(A312, "IQ_PRIMARY_INDUSTRY")</f>
        <v>Oil and Gas Exploration and Production</v>
      </c>
      <c r="K312" s="9" t="str">
        <f>_xll.SNL.Clients.Office.Excel.Functions.SPG(A312, "NAICS_CODE", "Primary")</f>
        <v>2111 - Oil and Gas Extraction</v>
      </c>
      <c r="L312" s="9" t="str">
        <f>_xll.SNL.Clients.Office.Excel.Functions.SPG(A312, "SP_TOPICTAG")</f>
        <v>Environmental Engineering; Freight Service; Disposal and Recycling</v>
      </c>
      <c r="M312" s="5">
        <f>_xll.SNL.Clients.Office.Excel.Functions.SPG(A312, "SP_PCT_SHARES_OWNED_ALL_INSTITUTIONS")</f>
        <v>95.55</v>
      </c>
      <c r="N312" s="9" t="str">
        <f>_xll.SNL.Clients.Office.Excel.Functions.SPG(A312, "RD_CREDIT_RATING_GLOBAL", "Issuer Credit Rating", "Local Currency LT|0")</f>
        <v>BB</v>
      </c>
      <c r="O312" s="9" t="str">
        <f>_xll.SNL.Clients.Office.Excel.Functions.SPG(A312, "RD_CWOL_GLOBAL", "Issuer Credit Rating", "Local Currency LT|0")</f>
        <v>Stable</v>
      </c>
      <c r="P312" s="9" t="str">
        <f>_xll.SNL.Clients.Office.Excel.Functions.SPG(A312, "RD_RATING_ACTION_GLOBAL", "Issuer Credit Rating", "Local Currency LT|0")</f>
        <v>Upgrade | CreditWatch/Outlook (02/14/2022)</v>
      </c>
      <c r="Q312" s="10">
        <f>_xll.SNL.Clients.Office.Excel.Functions.SPG(A312, "RD_LAST_REVIEW_DATE_GLOBAL", "Issuer Credit Rating", "Local Currency LT")</f>
        <v>45524</v>
      </c>
      <c r="R312" s="10">
        <f>_xll.SNL.Clients.Office.Excel.Functions.SPG(A312, "RD_CREDIT_RATING_DATE_GLOBAL", "Issuer Credit Rating", "Local Currency LT|0")</f>
        <v>44606</v>
      </c>
      <c r="S312" s="10">
        <f>_xll.SNL.Clients.Office.Excel.Functions.SPG(A312, "RD_CREDIT_WATCH_OUTLOOK_DATE_GLOBAL", "Issuer Credit Rating", "Local Currency LT|0")</f>
        <v>44606</v>
      </c>
      <c r="T312" s="13" t="str">
        <f>_xll.SNL.Clients.Office.Excel.Functions.SPG(A312, "SP_BUSINESS_DESCRIPTION")</f>
        <v>CNX Resources Corporation, an independent natural gas and midstream company, engages in the acquisition, exploration, development, and production of natural gas properties in the Appalachian Basin. The company operates in two segments, Shale and Coalbed Methane (CBM). It produces and sells pipeline quality natural gas primarily for gas wholesalers. The company owns rights to extract natural gas from shale properties in Pennsylvania, West Virginia, and Ohio, as well as rights to extract natural gas from other shale and shallow oil and gas formations in Illinois, Indiana, New York, and Virginia. It also owns rights to extract CBM in Virginia, West Virginia, Pennsylvania, Ohio, Illinois, Indiana, and New Mexico. In addition, the company designs, builds, and operates natural gas gathering systems to move gas from the wellhead to interstate pipelines or other local sales points; owns and operates approximately 2,700 miles of natural gas gathering pipelines, as well as various natural gas processing facilities. It also offers turn-key solutions for water sourcing, delivery, and disposal for its natural gas operations and for third parties. The company was formerly known as CONSOL Energy Inc. and changed its name to CNX Resources Corporation in November 2017. CNX Resources Corporation was founded in 1860 and is headquartered in Canonsburg, Pennsylvania.</v>
      </c>
    </row>
    <row r="313" spans="1:20" x14ac:dyDescent="0.3">
      <c r="A313" s="12" t="s">
        <v>1722</v>
      </c>
      <c r="B313" s="10" t="str">
        <f>_xll.SNL.Clients.Office.Excel.Functions.SPG(A313,"SP_IPO_DATE")</f>
        <v/>
      </c>
      <c r="C313" s="5">
        <f>_xll.SNL.Clients.Office.Excel.Functions.SPG(A313, "SP_VOLUME_AVG_WEEKLY_TO_SHARES_OUT", , "1M")</f>
        <v>2.4802759702889454</v>
      </c>
      <c r="D313" s="5">
        <f>_xll.SNL.Clients.Office.Excel.Functions.SPG(A313, "SP_VOLUME_AVG_WEEKLY_TO_SHARES_OUT", , "3M")</f>
        <v>2.318126119434964</v>
      </c>
      <c r="E313" s="5">
        <f>_xll.SNL.Clients.Office.Excel.Functions.SPG(A313, "SP_VOLUME_AVG_DAILY_TO_1YR_AVG_DAILY", , "1M")</f>
        <v>78.61</v>
      </c>
      <c r="F313" s="5">
        <f>_xll.SNL.Clients.Office.Excel.Functions.SPG(A313, "SP_VOLUME_AVG_DAILY_TO_1YR_AVG_DAILY", , "3M")</f>
        <v>73.47</v>
      </c>
      <c r="G313" s="9" t="str">
        <f>_xll.SNL.Clients.Office.Excel.Functions.SPG(A313, "IQ_SECTOR")</f>
        <v>Consumer Staples</v>
      </c>
      <c r="H313" s="9" t="str">
        <f>_xll.SNL.Clients.Office.Excel.Functions.SPG(A313, "IQ_INDUSTRY_GROUP")</f>
        <v>Food, Beverage and Tobacco</v>
      </c>
      <c r="I313" s="9" t="str">
        <f>_xll.SNL.Clients.Office.Excel.Functions.SPG(A313, "IQ_INDUSTRY")</f>
        <v>Beverages</v>
      </c>
      <c r="J313" s="9" t="str">
        <f>_xll.SNL.Clients.Office.Excel.Functions.SPG(A313, "IQ_PRIMARY_INDUSTRY")</f>
        <v>Soft Drinks and Non-alcoholic Beverages</v>
      </c>
      <c r="K313" s="9" t="str">
        <f>_xll.SNL.Clients.Office.Excel.Functions.SPG(A313, "NAICS_CODE", "Primary")</f>
        <v>31211 - Soft Drink and Ice Manufacturing</v>
      </c>
      <c r="L313" s="9" t="str">
        <f>_xll.SNL.Clients.Office.Excel.Functions.SPG(A313, "SP_TOPICTAG")</f>
        <v>Coffee</v>
      </c>
      <c r="M313" s="5">
        <f>_xll.SNL.Clients.Office.Excel.Functions.SPG(A313, "SP_PCT_SHARES_OWNED_ALL_INSTITUTIONS")</f>
        <v>44.31</v>
      </c>
      <c r="N313" s="9" t="str">
        <f>_xll.SNL.Clients.Office.Excel.Functions.SPG(A313, "RD_CREDIT_RATING_GLOBAL", "Issuer Credit Rating", "Local Currency LT|0")</f>
        <v>BBB+</v>
      </c>
      <c r="O313" s="9" t="str">
        <f>_xll.SNL.Clients.Office.Excel.Functions.SPG(A313, "RD_CWOL_GLOBAL", "Issuer Credit Rating", "Local Currency LT|0")</f>
        <v>Stable</v>
      </c>
      <c r="P313" s="9" t="str">
        <f>_xll.SNL.Clients.Office.Excel.Functions.SPG(A313, "RD_RATING_ACTION_GLOBAL", "Issuer Credit Rating", "Local Currency LT|0")</f>
        <v>CreditWatch/Outlook (09/04/2024)</v>
      </c>
      <c r="Q313" s="10">
        <f>_xll.SNL.Clients.Office.Excel.Functions.SPG(A313, "RD_LAST_REVIEW_DATE_GLOBAL", "Issuer Credit Rating", "Local Currency LT")</f>
        <v>45539</v>
      </c>
      <c r="R313" s="10">
        <f>_xll.SNL.Clients.Office.Excel.Functions.SPG(A313, "RD_CREDIT_RATING_DATE_GLOBAL", "Issuer Credit Rating", "Local Currency LT|0")</f>
        <v>44860</v>
      </c>
      <c r="S313" s="10">
        <f>_xll.SNL.Clients.Office.Excel.Functions.SPG(A313, "RD_CREDIT_WATCH_OUTLOOK_DATE_GLOBAL", "Issuer Credit Rating", "Local Currency LT|0")</f>
        <v>45539</v>
      </c>
      <c r="T313" s="13" t="str">
        <f>_xll.SNL.Clients.Office.Excel.Functions.SPG(A313, "SP_BUSINESS_DESCRIPTION")</f>
        <v>Coca-Cola Consolidated, Inc., together with its subsidiaries, manufactures, markets, and distributes nonalcoholic beverages primarily products of The Coca-Cola Company in the United States. The company offers sparkling beverages; and still beverages, including energy products, as well as noncarbonated beverages comprising bottled water, ready to drink coffee and tea, enhanced water, juices, and sports drinks. It also sells its products to other Coca-Cola bottlers; and post-mix products that are dispensed through equipment, which mixes the fountain syrups with carbonated or still water enabling fountain retailers to sell finished products to consumers in cups or glasses. In addition, the company manufactures and distributes various other beverage brands that include Dr Pepper and Monster Energy. It sells and distributes its products directly to grocery stores, mass merchandise stores, club stores, convenience stores, and drug stores; and restaurants, schools, amusement parks, and recreational facilities, as well as through vending machine outlets. The company was formerly known as Coca-Cola Bottling Co. Consolidated and changed its name to Coca-Cola Consolidated, Inc. in January 2019. Coca-Cola Consolidated, Inc. was incorporated in 1980 and is headquartered in Charlotte, North Carolina.</v>
      </c>
    </row>
    <row r="314" spans="1:20" x14ac:dyDescent="0.3">
      <c r="A314" s="12" t="s">
        <v>1161</v>
      </c>
      <c r="B314" s="10" t="str">
        <f>_xll.SNL.Clients.Office.Excel.Functions.SPG(A314,"SP_IPO_DATE")</f>
        <v/>
      </c>
      <c r="C314" s="5">
        <f>_xll.SNL.Clients.Office.Excel.Functions.SPG(A314, "SP_VOLUME_AVG_WEEKLY_TO_SHARES_OUT", , "1M")</f>
        <v>3.0891910260114197</v>
      </c>
      <c r="D314" s="5">
        <f>_xll.SNL.Clients.Office.Excel.Functions.SPG(A314, "SP_VOLUME_AVG_WEEKLY_TO_SHARES_OUT", , "3M")</f>
        <v>4.0395531372088609</v>
      </c>
      <c r="E314" s="5">
        <f>_xll.SNL.Clients.Office.Excel.Functions.SPG(A314, "SP_VOLUME_AVG_DAILY_TO_1YR_AVG_DAILY", , "1M")</f>
        <v>65.37</v>
      </c>
      <c r="F314" s="5">
        <f>_xll.SNL.Clients.Office.Excel.Functions.SPG(A314, "SP_VOLUME_AVG_DAILY_TO_1YR_AVG_DAILY", , "3M")</f>
        <v>85.49</v>
      </c>
      <c r="G314" s="9" t="str">
        <f>_xll.SNL.Clients.Office.Excel.Functions.SPG(A314, "IQ_SECTOR")</f>
        <v>Communication Services</v>
      </c>
      <c r="H314" s="9" t="str">
        <f>_xll.SNL.Clients.Office.Excel.Functions.SPG(A314, "IQ_INDUSTRY_GROUP")</f>
        <v>Telecommunication Services</v>
      </c>
      <c r="I314" s="9" t="str">
        <f>_xll.SNL.Clients.Office.Excel.Functions.SPG(A314, "IQ_INDUSTRY")</f>
        <v>Diversified Telecommunication Services</v>
      </c>
      <c r="J314" s="9" t="str">
        <f>_xll.SNL.Clients.Office.Excel.Functions.SPG(A314, "IQ_PRIMARY_INDUSTRY")</f>
        <v>Alternative Carriers</v>
      </c>
      <c r="K314" s="9" t="str">
        <f>_xll.SNL.Clients.Office.Excel.Functions.SPG(A314, "NAICS_CODE", "Primary")</f>
        <v>517111 - Wired Telecommunications Carriers</v>
      </c>
      <c r="L314" s="9" t="str">
        <f>_xll.SNL.Clients.Office.Excel.Functions.SPG(A314, "SP_TOPICTAG")</f>
        <v>Network Backbone; Optical Infrastructure; Customer Relationship Management; Cloud Infrastructure; Network Security; Data Centers and Facilities; Data Center Technology</v>
      </c>
      <c r="M314" s="5">
        <f>_xll.SNL.Clients.Office.Excel.Functions.SPG(A314, "SP_PCT_SHARES_OWNED_ALL_INSTITUTIONS")</f>
        <v>97.83</v>
      </c>
      <c r="N314" s="9" t="str">
        <f>_xll.SNL.Clients.Office.Excel.Functions.SPG(A314, "RD_CREDIT_RATING_GLOBAL", "Issuer Credit Rating", "Local Currency LT|0")</f>
        <v/>
      </c>
      <c r="O314" s="9" t="str">
        <f>_xll.SNL.Clients.Office.Excel.Functions.SPG(A314, "RD_CWOL_GLOBAL", "Issuer Credit Rating", "Local Currency LT|0")</f>
        <v/>
      </c>
      <c r="P314" s="9" t="str">
        <f>_xll.SNL.Clients.Office.Excel.Functions.SPG(A314, "RD_RATING_ACTION_GLOBAL", "Issuer Credit Rating", "Local Currency LT|0")</f>
        <v/>
      </c>
      <c r="Q314" s="10" t="str">
        <f>_xll.SNL.Clients.Office.Excel.Functions.SPG(A314, "RD_LAST_REVIEW_DATE_GLOBAL", "Issuer Credit Rating", "Local Currency LT")</f>
        <v/>
      </c>
      <c r="R314" s="10" t="str">
        <f>_xll.SNL.Clients.Office.Excel.Functions.SPG(A314, "RD_CREDIT_RATING_DATE_GLOBAL", "Issuer Credit Rating", "Local Currency LT|0")</f>
        <v/>
      </c>
      <c r="S314" s="10" t="str">
        <f>_xll.SNL.Clients.Office.Excel.Functions.SPG(A314, "RD_CREDIT_WATCH_OUTLOOK_DATE_GLOBAL", "Issuer Credit Rating", "Local Currency LT|0")</f>
        <v/>
      </c>
      <c r="T314" s="13" t="str">
        <f>_xll.SNL.Clients.Office.Excel.Functions.SPG(A314, "SP_BUSINESS_DESCRIPTION")</f>
        <v>Cogent Communications Holdings, Inc., through its subsidiaries, provides high-speed Internet access, private network, and data center colocation space services in North America, Europe, Oceania, South America, and Africa. The company offers on-net Internet access and private network services to law firms, financial services firms, and advertising and marketing firms, as well as heath care providers, educational institutions and other professional services businesses, other Internet service providers, telephone companies, cable television companies, web hosting companies, media service providers, mobile phone operators, content delivery network companies, and commercial content and application service providers. It also provides Internet access and private network services to customers that are not located in buildings directly connected to its network; and on-net services to customers located in buildings that are physically connected to its network. In addition, the company offers off-net services to corporate customers using other carriers’ circuits to provide the last mile portion of the link from the customers’ premises to the network. Further, it operates data centers that allow its customers to collocate their equipment and access the network. It serves primarily to small and medium-sized businesses, communications service providers, and other bandwidth-intensive organizations. Cogent Communications Holdings, Inc. was founded in 1999 and is headquartered in Washington, the District of Columbia.</v>
      </c>
    </row>
    <row r="315" spans="1:20" x14ac:dyDescent="0.3">
      <c r="A315" s="12" t="s">
        <v>1723</v>
      </c>
      <c r="B315" s="10" t="str">
        <f>_xll.SNL.Clients.Office.Excel.Functions.SPG(A315,"SP_IPO_DATE")</f>
        <v/>
      </c>
      <c r="C315" s="5">
        <f>_xll.SNL.Clients.Office.Excel.Functions.SPG(A315, "SP_VOLUME_AVG_WEEKLY_TO_SHARES_OUT", , "1M")</f>
        <v>4.2647139134448491</v>
      </c>
      <c r="D315" s="5">
        <f>_xll.SNL.Clients.Office.Excel.Functions.SPG(A315, "SP_VOLUME_AVG_WEEKLY_TO_SHARES_OUT", , "3M")</f>
        <v>3.585422178763495</v>
      </c>
      <c r="E315" s="5">
        <f>_xll.SNL.Clients.Office.Excel.Functions.SPG(A315, "SP_VOLUME_AVG_DAILY_TO_1YR_AVG_DAILY", , "1M")</f>
        <v>118.72</v>
      </c>
      <c r="F315" s="5">
        <f>_xll.SNL.Clients.Office.Excel.Functions.SPG(A315, "SP_VOLUME_AVG_DAILY_TO_1YR_AVG_DAILY", , "3M")</f>
        <v>99.81</v>
      </c>
      <c r="G315" s="9" t="str">
        <f>_xll.SNL.Clients.Office.Excel.Functions.SPG(A315, "IQ_SECTOR")</f>
        <v>Information Technology</v>
      </c>
      <c r="H315" s="9" t="str">
        <f>_xll.SNL.Clients.Office.Excel.Functions.SPG(A315, "IQ_INDUSTRY_GROUP")</f>
        <v>Technology Hardware and Equipment</v>
      </c>
      <c r="I315" s="9" t="str">
        <f>_xll.SNL.Clients.Office.Excel.Functions.SPG(A315, "IQ_INDUSTRY")</f>
        <v>Electronic Equipment, Instruments and Components</v>
      </c>
      <c r="J315" s="9" t="str">
        <f>_xll.SNL.Clients.Office.Excel.Functions.SPG(A315, "IQ_PRIMARY_INDUSTRY")</f>
        <v>Electronic Equipment and Instruments</v>
      </c>
      <c r="K315" s="9" t="str">
        <f>_xll.SNL.Clients.Office.Excel.Functions.SPG(A315, "NAICS_CODE", "Primary")</f>
        <v>334513 - Instruments and Related Products Manufacturing for Measuring, Displaying, and Controlling Industrial Process Variables</v>
      </c>
      <c r="L315" s="9" t="str">
        <f>_xll.SNL.Clients.Office.Excel.Functions.SPG(A315, "SP_TOPICTAG")</f>
        <v>Computer Vision; Image Recognition; Industrial Automation; Sensors; Machine Learning; Process Automation; Artificial Intelligence</v>
      </c>
      <c r="M315" s="5">
        <f>_xll.SNL.Clients.Office.Excel.Functions.SPG(A315, "SP_PCT_SHARES_OWNED_ALL_INSTITUTIONS")</f>
        <v>91.4</v>
      </c>
      <c r="N315" s="9" t="str">
        <f>_xll.SNL.Clients.Office.Excel.Functions.SPG(A315, "RD_CREDIT_RATING_GLOBAL", "Issuer Credit Rating", "Local Currency LT|0")</f>
        <v/>
      </c>
      <c r="O315" s="9" t="str">
        <f>_xll.SNL.Clients.Office.Excel.Functions.SPG(A315, "RD_CWOL_GLOBAL", "Issuer Credit Rating", "Local Currency LT|0")</f>
        <v/>
      </c>
      <c r="P315" s="9" t="str">
        <f>_xll.SNL.Clients.Office.Excel.Functions.SPG(A315, "RD_RATING_ACTION_GLOBAL", "Issuer Credit Rating", "Local Currency LT|0")</f>
        <v/>
      </c>
      <c r="Q315" s="10" t="str">
        <f>_xll.SNL.Clients.Office.Excel.Functions.SPG(A315, "RD_LAST_REVIEW_DATE_GLOBAL", "Issuer Credit Rating", "Local Currency LT")</f>
        <v/>
      </c>
      <c r="R315" s="10" t="str">
        <f>_xll.SNL.Clients.Office.Excel.Functions.SPG(A315, "RD_CREDIT_RATING_DATE_GLOBAL", "Issuer Credit Rating", "Local Currency LT|0")</f>
        <v/>
      </c>
      <c r="S315" s="10" t="str">
        <f>_xll.SNL.Clients.Office.Excel.Functions.SPG(A315, "RD_CREDIT_WATCH_OUTLOOK_DATE_GLOBAL", "Issuer Credit Rating", "Local Currency LT|0")</f>
        <v/>
      </c>
      <c r="T315" s="13" t="str">
        <f>_xll.SNL.Clients.Office.Excel.Functions.SPG(A315, "SP_BUSINESS_DESCRIPTION")</f>
        <v>Cognex Corporation provides machine vision products that capture and analyze visual information to automate manufacturing and distribution tasks worldwide. Its machine vision products are used to automate the manufacturing and tracking of discrete items, including mobile phones, automotive components, and e-commerce packages by locating, identifying, inspecting, and measuring them. The company offers VisionPro software, a suite of patented vision tools for advanced programming; In-Sight product line of vision systems and sensors; QuickBuild that allows customers to build vision applications with a graphical, flowchart-based programming interface; and DataMan, an image-based barcode readers and barcode verifiers; vision accessories, such as industrial cameras, lenses, lighting, vision controllers, frame grabbers, and I/O cards. It sells its products to automotive, logistics, consumer electronics, medical-related, semiconductor, consumer products, and food and beverage industries through a network of distributors and integrators. The company was incorporated in 1981 and is headquartered in Natick, Massachusetts.</v>
      </c>
    </row>
    <row r="316" spans="1:20" x14ac:dyDescent="0.3">
      <c r="A316" s="12" t="s">
        <v>112</v>
      </c>
      <c r="B316" s="10">
        <f>_xll.SNL.Clients.Office.Excel.Functions.SPG(A316,"SP_IPO_DATE")</f>
        <v>35965</v>
      </c>
      <c r="C316" s="5">
        <f>_xll.SNL.Clients.Office.Excel.Functions.SPG(A316, "SP_VOLUME_AVG_WEEKLY_TO_SHARES_OUT", , "1M")</f>
        <v>3.3066902635565656</v>
      </c>
      <c r="D316" s="5">
        <f>_xll.SNL.Clients.Office.Excel.Functions.SPG(A316, "SP_VOLUME_AVG_WEEKLY_TO_SHARES_OUT", , "3M")</f>
        <v>3.0585839989931927</v>
      </c>
      <c r="E316" s="5">
        <f>_xll.SNL.Clients.Office.Excel.Functions.SPG(A316, "SP_VOLUME_AVG_DAILY_TO_1YR_AVG_DAILY", , "1M")</f>
        <v>90.42</v>
      </c>
      <c r="F316" s="5">
        <f>_xll.SNL.Clients.Office.Excel.Functions.SPG(A316, "SP_VOLUME_AVG_DAILY_TO_1YR_AVG_DAILY", , "3M")</f>
        <v>83.64</v>
      </c>
      <c r="G316" s="9" t="str">
        <f>_xll.SNL.Clients.Office.Excel.Functions.SPG(A316, "IQ_SECTOR")</f>
        <v>Information Technology</v>
      </c>
      <c r="H316" s="9" t="str">
        <f>_xll.SNL.Clients.Office.Excel.Functions.SPG(A316, "IQ_INDUSTRY_GROUP")</f>
        <v>Software and Services</v>
      </c>
      <c r="I316" s="9" t="str">
        <f>_xll.SNL.Clients.Office.Excel.Functions.SPG(A316, "IQ_INDUSTRY")</f>
        <v>IT Services</v>
      </c>
      <c r="J316" s="9" t="str">
        <f>_xll.SNL.Clients.Office.Excel.Functions.SPG(A316, "IQ_PRIMARY_INDUSTRY")</f>
        <v>IT Consulting and Other Services</v>
      </c>
      <c r="K316" s="9" t="str">
        <f>_xll.SNL.Clients.Office.Excel.Functions.SPG(A316, "NAICS_CODE", "Primary")</f>
        <v>54151 - Computer Systems Design and Related Services</v>
      </c>
      <c r="L316" s="9" t="str">
        <f>_xll.SNL.Clients.Office.Excel.Functions.SPG(A316, "SP_TOPICTAG")</f>
        <v>Software Development; Cloud Management; Data Integration; Machine Learning; Cloud Infrastructure; Process Automation; Artificial Intelligence</v>
      </c>
      <c r="M316" s="5">
        <f>_xll.SNL.Clients.Office.Excel.Functions.SPG(A316, "SP_PCT_SHARES_OWNED_ALL_INSTITUTIONS")</f>
        <v>97.26</v>
      </c>
      <c r="N316" s="9" t="str">
        <f>_xll.SNL.Clients.Office.Excel.Functions.SPG(A316, "RD_CREDIT_RATING_GLOBAL", "Issuer Credit Rating", "Local Currency LT|0")</f>
        <v/>
      </c>
      <c r="O316" s="9" t="str">
        <f>_xll.SNL.Clients.Office.Excel.Functions.SPG(A316, "RD_CWOL_GLOBAL", "Issuer Credit Rating", "Local Currency LT|0")</f>
        <v/>
      </c>
      <c r="P316" s="9" t="str">
        <f>_xll.SNL.Clients.Office.Excel.Functions.SPG(A316, "RD_RATING_ACTION_GLOBAL", "Issuer Credit Rating", "Local Currency LT|0")</f>
        <v/>
      </c>
      <c r="Q316" s="10" t="str">
        <f>_xll.SNL.Clients.Office.Excel.Functions.SPG(A316, "RD_LAST_REVIEW_DATE_GLOBAL", "Issuer Credit Rating", "Local Currency LT")</f>
        <v/>
      </c>
      <c r="R316" s="10" t="str">
        <f>_xll.SNL.Clients.Office.Excel.Functions.SPG(A316, "RD_CREDIT_RATING_DATE_GLOBAL", "Issuer Credit Rating", "Local Currency LT|0")</f>
        <v/>
      </c>
      <c r="S316" s="10" t="str">
        <f>_xll.SNL.Clients.Office.Excel.Functions.SPG(A316, "RD_CREDIT_WATCH_OUTLOOK_DATE_GLOBAL", "Issuer Credit Rating", "Local Currency LT|0")</f>
        <v/>
      </c>
      <c r="T316" s="13" t="str">
        <f>_xll.SNL.Clients.Office.Excel.Functions.SPG(A316, "SP_BUSINESS_DESCRIPTION")</f>
        <v>Cognizant Technology Solutions Corporation, a professional services company, provides consulting and technology, and outsourcing services in North America, Europe, and internationally. It operates through four segments: Financial Services; Health Sciences; Products and Resources; and Communications, Media and Technology. The company provides services including artificial intelligence (AI) and other technology services and solutions, consulting, application development, systems integration, digital engineering, quality engineering and assurance, application maintenance, infrastructure, security, cloud, internet of things, enterprise platform services, and business process services and automation. It also offers AI-led automation, which includes advisory, and process and IT automation solutions designed to simplify and accelerate automation adoption; business process outsourcing services, which help deliver business outcomes including revenue growth, increased customer and employee satisfaction, and cost savings; and Cognizant Moment, a digital experience service that uses AI to reimagine customer experiences and engineer strategies aimed at driving growth. In addition, the company develops, licenses, implements, and supports proprietary and third-party software products and platforms; and develops industry-specific products and services. It offers solution to healthcare providers and payers, life sciences companies, banking, capital markets, payments and insurance companies, manufacturers, automakers, retailers, consumer goods, travel and hospitality, communications, media and entertainment, education, information services, and technology companies, as well as businesses providing logistics, energy, and utility services. The company was incorporated in 1988 and is headquartered in Teaneck, New Jersey.</v>
      </c>
    </row>
    <row r="317" spans="1:20" x14ac:dyDescent="0.3">
      <c r="A317" s="12" t="s">
        <v>1162</v>
      </c>
      <c r="B317" s="10">
        <f>_xll.SNL.Clients.Office.Excel.Functions.SPG(A317,"SP_IPO_DATE")</f>
        <v>38211</v>
      </c>
      <c r="C317" s="5">
        <f>_xll.SNL.Clients.Office.Excel.Functions.SPG(A317, "SP_VOLUME_AVG_WEEKLY_TO_SHARES_OUT", , "1M")</f>
        <v>2.0570343225714414</v>
      </c>
      <c r="D317" s="5">
        <f>_xll.SNL.Clients.Office.Excel.Functions.SPG(A317, "SP_VOLUME_AVG_WEEKLY_TO_SHARES_OUT", , "3M")</f>
        <v>1.8317304632826277</v>
      </c>
      <c r="E317" s="5">
        <f>_xll.SNL.Clients.Office.Excel.Functions.SPG(A317, "SP_VOLUME_AVG_DAILY_TO_1YR_AVG_DAILY", , "1M")</f>
        <v>95.14</v>
      </c>
      <c r="F317" s="5">
        <f>_xll.SNL.Clients.Office.Excel.Functions.SPG(A317, "SP_VOLUME_AVG_DAILY_TO_1YR_AVG_DAILY", , "3M")</f>
        <v>84.72</v>
      </c>
      <c r="G317" s="9" t="str">
        <f>_xll.SNL.Clients.Office.Excel.Functions.SPG(A317, "IQ_SECTOR")</f>
        <v>Financials</v>
      </c>
      <c r="H317" s="9" t="str">
        <f>_xll.SNL.Clients.Office.Excel.Functions.SPG(A317, "IQ_INDUSTRY_GROUP")</f>
        <v>Financial Services</v>
      </c>
      <c r="I317" s="9" t="str">
        <f>_xll.SNL.Clients.Office.Excel.Functions.SPG(A317, "IQ_INDUSTRY")</f>
        <v>Capital Markets</v>
      </c>
      <c r="J317" s="9" t="str">
        <f>_xll.SNL.Clients.Office.Excel.Functions.SPG(A317, "IQ_PRIMARY_INDUSTRY")</f>
        <v>Asset Management and Custody Banks</v>
      </c>
      <c r="K317" s="9" t="str">
        <f>_xll.SNL.Clients.Office.Excel.Functions.SPG(A317, "NAICS_CODE", "Primary")</f>
        <v>525910 - Open-End Investment Funds</v>
      </c>
      <c r="L317" s="9" t="str">
        <f>_xll.SNL.Clients.Office.Excel.Functions.SPG(A317, "SP_TOPICTAG")</f>
        <v/>
      </c>
      <c r="M317" s="5">
        <f>_xll.SNL.Clients.Office.Excel.Functions.SPG(A317, "SP_PCT_SHARES_OWNED_ALL_INSTITUTIONS")</f>
        <v>59.14</v>
      </c>
      <c r="N317" s="9" t="str">
        <f>_xll.SNL.Clients.Office.Excel.Functions.SPG(A317, "RD_CREDIT_RATING_GLOBAL", "Issuer Credit Rating", "Local Currency LT|0")</f>
        <v/>
      </c>
      <c r="O317" s="9" t="str">
        <f>_xll.SNL.Clients.Office.Excel.Functions.SPG(A317, "RD_CWOL_GLOBAL", "Issuer Credit Rating", "Local Currency LT|0")</f>
        <v/>
      </c>
      <c r="P317" s="9" t="str">
        <f>_xll.SNL.Clients.Office.Excel.Functions.SPG(A317, "RD_RATING_ACTION_GLOBAL", "Issuer Credit Rating", "Local Currency LT|0")</f>
        <v/>
      </c>
      <c r="Q317" s="10" t="str">
        <f>_xll.SNL.Clients.Office.Excel.Functions.SPG(A317, "RD_LAST_REVIEW_DATE_GLOBAL", "Issuer Credit Rating", "Local Currency LT")</f>
        <v/>
      </c>
      <c r="R317" s="10" t="str">
        <f>_xll.SNL.Clients.Office.Excel.Functions.SPG(A317, "RD_CREDIT_RATING_DATE_GLOBAL", "Issuer Credit Rating", "Local Currency LT|0")</f>
        <v/>
      </c>
      <c r="S317" s="10" t="str">
        <f>_xll.SNL.Clients.Office.Excel.Functions.SPG(A317, "RD_CREDIT_WATCH_OUTLOOK_DATE_GLOBAL", "Issuer Credit Rating", "Local Currency LT|0")</f>
        <v/>
      </c>
      <c r="T317" s="13" t="str">
        <f>_xll.SNL.Clients.Office.Excel.Functions.SPG(A317, "SP_BUSINESS_DESCRIPTION")</f>
        <v>Cohen &amp; Steers, Inc. is a publicly owned asset management holding company. Through its subsidiaries, the firm provides its services to institutional investors, including pension funds, endowments, and foundations. It manages separate client-focused equity, fixed income, multi-asset, and commodity portfolios through its subsidiaries. The firm launches and manages equity, fixed income, balanced, and multi-asset mutual funds through its subsidiaries. Through its subsidiaries, it also launches and manages hedge funds. The firm invests in public equity, fixed income, and commodity markets across the globe through its subsidiaries. Through its subsidiaries, it invests in companies operating in the real estate sector, including real estate investment trusts, infrastructure sector, and natural energy resources sector for its equity and fixed income investments. The firm also invests in preferred securities for its fixed income investments through its subsidiaries. The firm is a leading global investment manager specializing in real assets and alternative income, including real estate, preferred securities, infrastructure, resource equities, commodities, as well as multi-strategy solutions. Cohen &amp; Steers, Inc. was founded in 1986 and is based in New York.</v>
      </c>
    </row>
    <row r="318" spans="1:20" x14ac:dyDescent="0.3">
      <c r="A318" s="12" t="s">
        <v>1724</v>
      </c>
      <c r="B318" s="10" t="str">
        <f>_xll.SNL.Clients.Office.Excel.Functions.SPG(A318,"SP_IPO_DATE")</f>
        <v/>
      </c>
      <c r="C318" s="5">
        <f>_xll.SNL.Clients.Office.Excel.Functions.SPG(A318, "SP_VOLUME_AVG_WEEKLY_TO_SHARES_OUT", , "1M")</f>
        <v>13.581940895624367</v>
      </c>
      <c r="D318" s="5">
        <f>_xll.SNL.Clients.Office.Excel.Functions.SPG(A318, "SP_VOLUME_AVG_WEEKLY_TO_SHARES_OUT", , "3M")</f>
        <v>9.9886873382769483</v>
      </c>
      <c r="E318" s="5">
        <f>_xll.SNL.Clients.Office.Excel.Functions.SPG(A318, "SP_VOLUME_AVG_DAILY_TO_1YR_AVG_DAILY", , "1M")</f>
        <v>169.15</v>
      </c>
      <c r="F318" s="5">
        <f>_xll.SNL.Clients.Office.Excel.Functions.SPG(A318, "SP_VOLUME_AVG_DAILY_TO_1YR_AVG_DAILY", , "3M")</f>
        <v>124.4</v>
      </c>
      <c r="G318" s="9" t="str">
        <f>_xll.SNL.Clients.Office.Excel.Functions.SPG(A318, "IQ_SECTOR")</f>
        <v>Information Technology</v>
      </c>
      <c r="H318" s="9" t="str">
        <f>_xll.SNL.Clients.Office.Excel.Functions.SPG(A318, "IQ_INDUSTRY_GROUP")</f>
        <v>Technology Hardware and Equipment</v>
      </c>
      <c r="I318" s="9" t="str">
        <f>_xll.SNL.Clients.Office.Excel.Functions.SPG(A318, "IQ_INDUSTRY")</f>
        <v>Electronic Equipment, Instruments and Components</v>
      </c>
      <c r="J318" s="9" t="str">
        <f>_xll.SNL.Clients.Office.Excel.Functions.SPG(A318, "IQ_PRIMARY_INDUSTRY")</f>
        <v>Electronic Components</v>
      </c>
      <c r="K318" s="9" t="str">
        <f>_xll.SNL.Clients.Office.Excel.Functions.SPG(A318, "NAICS_CODE", "Primary")</f>
        <v>33441 - Semiconductor and Other Electronic Component Manufacturing</v>
      </c>
      <c r="L318" s="9" t="str">
        <f>_xll.SNL.Clients.Office.Excel.Functions.SPG(A318, "SP_TOPICTAG")</f>
        <v>Optical Infrastructure; Industrial Automation; Sensors; 3D Printing; Artificial Intelligence</v>
      </c>
      <c r="M318" s="5">
        <f>_xll.SNL.Clients.Office.Excel.Functions.SPG(A318, "SP_PCT_SHARES_OWNED_ALL_INSTITUTIONS")</f>
        <v>93.23</v>
      </c>
      <c r="N318" s="9" t="str">
        <f>_xll.SNL.Clients.Office.Excel.Functions.SPG(A318, "RD_CREDIT_RATING_GLOBAL", "Issuer Credit Rating", "Local Currency LT|0")</f>
        <v>BB-</v>
      </c>
      <c r="O318" s="9" t="str">
        <f>_xll.SNL.Clients.Office.Excel.Functions.SPG(A318, "RD_CWOL_GLOBAL", "Issuer Credit Rating", "Local Currency LT|0")</f>
        <v>Negative</v>
      </c>
      <c r="P318" s="9" t="str">
        <f>_xll.SNL.Clients.Office.Excel.Functions.SPG(A318, "RD_RATING_ACTION_GLOBAL", "Issuer Credit Rating", "Local Currency LT|0")</f>
        <v>CreditWatch/Outlook (10/02/2023)</v>
      </c>
      <c r="Q318" s="10">
        <f>_xll.SNL.Clients.Office.Excel.Functions.SPG(A318, "RD_LAST_REVIEW_DATE_GLOBAL", "Issuer Credit Rating", "Local Currency LT")</f>
        <v>45601</v>
      </c>
      <c r="R318" s="10">
        <f>_xll.SNL.Clients.Office.Excel.Functions.SPG(A318, "RD_CREDIT_RATING_DATE_GLOBAL", "Issuer Credit Rating", "Local Currency LT|0")</f>
        <v>44014</v>
      </c>
      <c r="S318" s="10">
        <f>_xll.SNL.Clients.Office.Excel.Functions.SPG(A318, "RD_CREDIT_WATCH_OUTLOOK_DATE_GLOBAL", "Issuer Credit Rating", "Local Currency LT|0")</f>
        <v>45201</v>
      </c>
      <c r="T318" s="13" t="str">
        <f>_xll.SNL.Clients.Office.Excel.Functions.SPG(A318, "SP_BUSINESS_DESCRIPTION")</f>
        <v>Coherent Corp. develops, manufactures, and markets engineered materials, optoelectronic components and devices, and optical and laser systems and subsystems for the use in the industrial, communications, electronics, and instrumentation markets worldwide. It operates through three segments: Networking, Materials, and Lasers. The Networking segment offers telecommunication products for fiber-optic transmission; datacom transceivers, including pluggable transceivers for ethernet and fiber channel applications; and advanced optics, such as fiber and precision optics used in projection displays, crystal materials and components for optical communications, filters and assemblies for life sciences, sensors, instrumentation, and semiconductor equipment, as well as ultraviolet (UV), visible, and near-infrared spectroscopy optics for industrial lasers. The Materials segments provides laser optics and accessories; infrared thermal imaging optics and assemblies; polycrystalline materials; thermoelectric components, subassemblies, and systems; ceramic and metal-matrix composite products; semiconductor lasers and laser bars; Q-switched laser modules, uncooled pump laser modules, and laser systems for superhard materials processing; laser processing heads and beam delivery systems; EELs, VCSELs, and detectors; pumps for amplifiers; precision optical assemblies, infrared optics, thin-film coatings and optical materials; optical solutions; and integrated circuits for transceivers. The Lasers segment offers UV gas and solid-state lasers; UV optical systems, line beams, and mask-based imaging systems; UV nanosecond lasers; continuous-wave lasers and systems; amplifiers; subsystems and standard systems; IR lasers; crystals and diode lasers, and specialty polishing and coating solutions. The company was formerly known as II-VI Incorporated and changed its name to Coherent Corp. in September 2022. Coherent Corp. was incorporated in 1971 and is headquartered in Saxonburg, Pennsylvania.</v>
      </c>
    </row>
    <row r="319" spans="1:20" x14ac:dyDescent="0.3">
      <c r="A319" s="12" t="s">
        <v>1163</v>
      </c>
      <c r="B319" s="10" t="str">
        <f>_xll.SNL.Clients.Office.Excel.Functions.SPG(A319,"SP_IPO_DATE")</f>
        <v/>
      </c>
      <c r="C319" s="5">
        <f>_xll.SNL.Clients.Office.Excel.Functions.SPG(A319, "SP_VOLUME_AVG_WEEKLY_TO_SHARES_OUT", , "1M")</f>
        <v>4.4697540395090556</v>
      </c>
      <c r="D319" s="5">
        <f>_xll.SNL.Clients.Office.Excel.Functions.SPG(A319, "SP_VOLUME_AVG_WEEKLY_TO_SHARES_OUT", , "3M")</f>
        <v>3.6425574143514128</v>
      </c>
      <c r="E319" s="5">
        <f>_xll.SNL.Clients.Office.Excel.Functions.SPG(A319, "SP_VOLUME_AVG_DAILY_TO_1YR_AVG_DAILY", , "1M")</f>
        <v>126.47</v>
      </c>
      <c r="F319" s="5">
        <f>_xll.SNL.Clients.Office.Excel.Functions.SPG(A319, "SP_VOLUME_AVG_DAILY_TO_1YR_AVG_DAILY", , "3M")</f>
        <v>103.06</v>
      </c>
      <c r="G319" s="9" t="str">
        <f>_xll.SNL.Clients.Office.Excel.Functions.SPG(A319, "IQ_SECTOR")</f>
        <v>Information Technology</v>
      </c>
      <c r="H319" s="9" t="str">
        <f>_xll.SNL.Clients.Office.Excel.Functions.SPG(A319, "IQ_INDUSTRY_GROUP")</f>
        <v>Semiconductors and Semiconductor Equipment</v>
      </c>
      <c r="I319" s="9" t="str">
        <f>_xll.SNL.Clients.Office.Excel.Functions.SPG(A319, "IQ_INDUSTRY")</f>
        <v>Semiconductors and Semiconductor Equipment</v>
      </c>
      <c r="J319" s="9" t="str">
        <f>_xll.SNL.Clients.Office.Excel.Functions.SPG(A319, "IQ_PRIMARY_INDUSTRY")</f>
        <v>Semiconductor Materials and Equipment</v>
      </c>
      <c r="K319" s="9" t="str">
        <f>_xll.SNL.Clients.Office.Excel.Functions.SPG(A319, "NAICS_CODE", "Primary")</f>
        <v>334413 - Semiconductor and Related Device Manufacturing</v>
      </c>
      <c r="L319" s="9" t="str">
        <f>_xll.SNL.Clients.Office.Excel.Functions.SPG(A319, "SP_TOPICTAG")</f>
        <v>Computer Vision; Industrial Automation; Process Automation; Artificial Intelligence</v>
      </c>
      <c r="M319" s="5">
        <f>_xll.SNL.Clients.Office.Excel.Functions.SPG(A319, "SP_PCT_SHARES_OWNED_ALL_INSTITUTIONS")</f>
        <v>96.11</v>
      </c>
      <c r="N319" s="9" t="str">
        <f>_xll.SNL.Clients.Office.Excel.Functions.SPG(A319, "RD_CREDIT_RATING_GLOBAL", "Issuer Credit Rating", "Local Currency LT|0")</f>
        <v/>
      </c>
      <c r="O319" s="9" t="str">
        <f>_xll.SNL.Clients.Office.Excel.Functions.SPG(A319, "RD_CWOL_GLOBAL", "Issuer Credit Rating", "Local Currency LT|0")</f>
        <v/>
      </c>
      <c r="P319" s="9" t="str">
        <f>_xll.SNL.Clients.Office.Excel.Functions.SPG(A319, "RD_RATING_ACTION_GLOBAL", "Issuer Credit Rating", "Local Currency LT|0")</f>
        <v/>
      </c>
      <c r="Q319" s="10" t="str">
        <f>_xll.SNL.Clients.Office.Excel.Functions.SPG(A319, "RD_LAST_REVIEW_DATE_GLOBAL", "Issuer Credit Rating", "Local Currency LT")</f>
        <v/>
      </c>
      <c r="R319" s="10" t="str">
        <f>_xll.SNL.Clients.Office.Excel.Functions.SPG(A319, "RD_CREDIT_RATING_DATE_GLOBAL", "Issuer Credit Rating", "Local Currency LT|0")</f>
        <v/>
      </c>
      <c r="S319" s="10" t="str">
        <f>_xll.SNL.Clients.Office.Excel.Functions.SPG(A319, "RD_CREDIT_WATCH_OUTLOOK_DATE_GLOBAL", "Issuer Credit Rating", "Local Currency LT|0")</f>
        <v/>
      </c>
      <c r="T319" s="13" t="str">
        <f>_xll.SNL.Clients.Office.Excel.Functions.SPG(A319, "SP_BUSINESS_DESCRIPTION")</f>
        <v>Cohu, Inc., through its subsidiaries, provides semiconductor test equipment and services in China, the United States, Taiwan, Malaysia, the Philippines, and internationally. The company supplies semiconductor test and inspection handlers, micro-electromechanical system (MEMS) test modules, test contactors, thermal sub-systems, and semiconductor automated test equipment for semiconductor manufacturers and test subcontractors. It also provides semiconductor automated test equipment for wafer level and device package testing; various test handlers, including pick-and-place, turret, gravity, strip, and MEMS and thermal sub-systems; interface products comprising test contactors, and probe heads and pins; spares and kits; various parts and labor warranties on test and handling systems, and instruments; and training on the maintenance and operation of its systems, as well as application, data management software, and consulting services on its products. In addition, the company offers data analytics product that includes DI-Core, a software suite used to optimize Cohu equipment performance, which provides real-time online performance monitoring and process control. It markets its products through direct sales force and independent sales representatives. The company was formerly known as Cohu Electronics, Inc. and changed its name to Cohu, Inc. in 1972. The company was incorporated in 1947 and is headquartered in Poway, California.</v>
      </c>
    </row>
    <row r="320" spans="1:20" x14ac:dyDescent="0.3">
      <c r="A320" s="12" t="s">
        <v>113</v>
      </c>
      <c r="B320" s="10" t="str">
        <f>_xll.SNL.Clients.Office.Excel.Functions.SPG(A320,"SP_IPO_DATE")</f>
        <v/>
      </c>
      <c r="C320" s="5">
        <f>_xll.SNL.Clients.Office.Excel.Functions.SPG(A320, "SP_VOLUME_AVG_WEEKLY_TO_SHARES_OUT", , "1M")</f>
        <v>3.0229520540067067</v>
      </c>
      <c r="D320" s="5">
        <f>_xll.SNL.Clients.Office.Excel.Functions.SPG(A320, "SP_VOLUME_AVG_WEEKLY_TO_SHARES_OUT", , "3M")</f>
        <v>2.8829669291576354</v>
      </c>
      <c r="E320" s="5">
        <f>_xll.SNL.Clients.Office.Excel.Functions.SPG(A320, "SP_VOLUME_AVG_DAILY_TO_1YR_AVG_DAILY", , "1M")</f>
        <v>113.65</v>
      </c>
      <c r="F320" s="5">
        <f>_xll.SNL.Clients.Office.Excel.Functions.SPG(A320, "SP_VOLUME_AVG_DAILY_TO_1YR_AVG_DAILY", , "3M")</f>
        <v>108.38</v>
      </c>
      <c r="G320" s="9" t="str">
        <f>_xll.SNL.Clients.Office.Excel.Functions.SPG(A320, "IQ_SECTOR")</f>
        <v>Consumer Staples</v>
      </c>
      <c r="H320" s="9" t="str">
        <f>_xll.SNL.Clients.Office.Excel.Functions.SPG(A320, "IQ_INDUSTRY_GROUP")</f>
        <v>Household and Personal Products</v>
      </c>
      <c r="I320" s="9" t="str">
        <f>_xll.SNL.Clients.Office.Excel.Functions.SPG(A320, "IQ_INDUSTRY")</f>
        <v>Household Products</v>
      </c>
      <c r="J320" s="9" t="str">
        <f>_xll.SNL.Clients.Office.Excel.Functions.SPG(A320, "IQ_PRIMARY_INDUSTRY")</f>
        <v>Household Products</v>
      </c>
      <c r="K320" s="9" t="str">
        <f>_xll.SNL.Clients.Office.Excel.Functions.SPG(A320, "NAICS_CODE", "Primary")</f>
        <v>325611 - Soap and Other Detergent Manufacturing</v>
      </c>
      <c r="L320" s="9" t="str">
        <f>_xll.SNL.Clients.Office.Excel.Functions.SPG(A320, "SP_TOPICTAG")</f>
        <v>Dentistry; Pet Care</v>
      </c>
      <c r="M320" s="5">
        <f>_xll.SNL.Clients.Office.Excel.Functions.SPG(A320, "SP_PCT_SHARES_OWNED_ALL_INSTITUTIONS")</f>
        <v>85.5</v>
      </c>
      <c r="N320" s="9" t="str">
        <f>_xll.SNL.Clients.Office.Excel.Functions.SPG(A320, "RD_CREDIT_RATING_GLOBAL", "Issuer Credit Rating", "Local Currency LT|0")</f>
        <v>A+</v>
      </c>
      <c r="O320" s="9" t="str">
        <f>_xll.SNL.Clients.Office.Excel.Functions.SPG(A320, "RD_CWOL_GLOBAL", "Issuer Credit Rating", "Local Currency LT|0")</f>
        <v>Stable</v>
      </c>
      <c r="P320" s="9" t="str">
        <f>_xll.SNL.Clients.Office.Excel.Functions.SPG(A320, "RD_RATING_ACTION_GLOBAL", "Issuer Credit Rating", "Local Currency LT|0")</f>
        <v>Downgrade | CreditWatch/Outlook (04/19/2024)</v>
      </c>
      <c r="Q320" s="10">
        <f>_xll.SNL.Clients.Office.Excel.Functions.SPG(A320, "RD_LAST_REVIEW_DATE_GLOBAL", "Issuer Credit Rating", "Local Currency LT")</f>
        <v>45527</v>
      </c>
      <c r="R320" s="10">
        <f>_xll.SNL.Clients.Office.Excel.Functions.SPG(A320, "RD_CREDIT_RATING_DATE_GLOBAL", "Issuer Credit Rating", "Local Currency LT|0")</f>
        <v>45401</v>
      </c>
      <c r="S320" s="10">
        <f>_xll.SNL.Clients.Office.Excel.Functions.SPG(A320, "RD_CREDIT_WATCH_OUTLOOK_DATE_GLOBAL", "Issuer Credit Rating", "Local Currency LT|0")</f>
        <v>45401</v>
      </c>
      <c r="T320" s="13" t="str">
        <f>_xll.SNL.Clients.Office.Excel.Functions.SPG(A320, "SP_BUSINESS_DESCRIPTION")</f>
        <v>Colgate-Palmolive Company, together with its subsidiaries, manufactures and sells consumer products in the United States and internationally. It operates through two segments: Oral, Personal and Home Care; and Pet Nutrition. The Oral, Personal and Home Care segment offers toothpaste, toothbrushes, mouthwash, bar and liquid hand soaps, shower gels, shampoos, conditioners, deodorants and antiperspirants, skin health products, dishwashing detergents, fabric conditioners, household cleaners, and other related items. This segment markets and sells its products under the Colgate, Palmolive, Darlie, elmex, hello, meridol, Sorriso, Tom’s of Maine, EltaMD, Filorga, Irish Spring, Protex, Sanex, Softsoap, Lady Speed Stick, Speed Stick, PCA SKIN, Ajax, Axion, Fabuloso, Murphy, Suavitel, and Soupline brands to a range of traditional and eCommerce retailers, wholesalers, and distributors, as well as dentists and skin health professionals. It also offers pharmaceutical products for dentists and other oral health professionals. The Pet Nutrition segment offers pet nutrition products for everyday nutritional needs under the Hill’s Science Diet brand; and a range of therapeutic pet products to help nutritionally support dogs and cats in different stages of health under the Hill’s Prescription Diet brand. This segment markets and sells its products through pet supply retailers, veterinarians, and eCommerce retailers. Colgate-Palmolive Company was founded in 1806 and is headquartered in New York, New York.</v>
      </c>
    </row>
    <row r="321" spans="1:20" x14ac:dyDescent="0.3">
      <c r="A321" s="12" t="s">
        <v>1164</v>
      </c>
      <c r="B321" s="10">
        <f>_xll.SNL.Clients.Office.Excel.Functions.SPG(A321,"SP_IPO_DATE")</f>
        <v>42130</v>
      </c>
      <c r="C321" s="5">
        <f>_xll.SNL.Clients.Office.Excel.Functions.SPG(A321, "SP_VOLUME_AVG_WEEKLY_TO_SHARES_OUT", , "1M")</f>
        <v>5.1987755726945624</v>
      </c>
      <c r="D321" s="5">
        <f>_xll.SNL.Clients.Office.Excel.Functions.SPG(A321, "SP_VOLUME_AVG_WEEKLY_TO_SHARES_OUT", , "3M")</f>
        <v>6.735261540211626</v>
      </c>
      <c r="E321" s="5">
        <f>_xll.SNL.Clients.Office.Excel.Functions.SPG(A321, "SP_VOLUME_AVG_DAILY_TO_1YR_AVG_DAILY", , "1M")</f>
        <v>74.94</v>
      </c>
      <c r="F321" s="5">
        <f>_xll.SNL.Clients.Office.Excel.Functions.SPG(A321, "SP_VOLUME_AVG_DAILY_TO_1YR_AVG_DAILY", , "3M")</f>
        <v>97.09</v>
      </c>
      <c r="G321" s="9" t="str">
        <f>_xll.SNL.Clients.Office.Excel.Functions.SPG(A321, "IQ_SECTOR")</f>
        <v>Health Care</v>
      </c>
      <c r="H321" s="9" t="str">
        <f>_xll.SNL.Clients.Office.Excel.Functions.SPG(A321, "IQ_INDUSTRY_GROUP")</f>
        <v>Pharmaceuticals, Biotechnology and Life Sciences</v>
      </c>
      <c r="I321" s="9" t="str">
        <f>_xll.SNL.Clients.Office.Excel.Functions.SPG(A321, "IQ_INDUSTRY")</f>
        <v>Pharmaceuticals</v>
      </c>
      <c r="J321" s="9" t="str">
        <f>_xll.SNL.Clients.Office.Excel.Functions.SPG(A321, "IQ_PRIMARY_INDUSTRY")</f>
        <v>Pharmaceuticals</v>
      </c>
      <c r="K321" s="9" t="str">
        <f>_xll.SNL.Clients.Office.Excel.Functions.SPG(A321, "NAICS_CODE", "Primary")</f>
        <v>325412 - Pharmaceutical Preparation Manufacturing</v>
      </c>
      <c r="L321" s="9" t="str">
        <f>_xll.SNL.Clients.Office.Excel.Functions.SPG(A321, "SP_TOPICTAG")</f>
        <v>Addiction; Chronic Diseases; Neurology; Pain Management</v>
      </c>
      <c r="M321" s="5">
        <f>_xll.SNL.Clients.Office.Excel.Functions.SPG(A321, "SP_PCT_SHARES_OWNED_ALL_INSTITUTIONS")</f>
        <v>104.47</v>
      </c>
      <c r="N321" s="9" t="str">
        <f>_xll.SNL.Clients.Office.Excel.Functions.SPG(A321, "RD_CREDIT_RATING_GLOBAL", "Issuer Credit Rating", "Local Currency LT|0")</f>
        <v/>
      </c>
      <c r="O321" s="9" t="str">
        <f>_xll.SNL.Clients.Office.Excel.Functions.SPG(A321, "RD_CWOL_GLOBAL", "Issuer Credit Rating", "Local Currency LT|0")</f>
        <v/>
      </c>
      <c r="P321" s="9" t="str">
        <f>_xll.SNL.Clients.Office.Excel.Functions.SPG(A321, "RD_RATING_ACTION_GLOBAL", "Issuer Credit Rating", "Local Currency LT|0")</f>
        <v/>
      </c>
      <c r="Q321" s="10" t="str">
        <f>_xll.SNL.Clients.Office.Excel.Functions.SPG(A321, "RD_LAST_REVIEW_DATE_GLOBAL", "Issuer Credit Rating", "Local Currency LT")</f>
        <v/>
      </c>
      <c r="R321" s="10" t="str">
        <f>_xll.SNL.Clients.Office.Excel.Functions.SPG(A321, "RD_CREDIT_RATING_DATE_GLOBAL", "Issuer Credit Rating", "Local Currency LT|0")</f>
        <v/>
      </c>
      <c r="S321" s="10" t="str">
        <f>_xll.SNL.Clients.Office.Excel.Functions.SPG(A321, "RD_CREDIT_WATCH_OUTLOOK_DATE_GLOBAL", "Issuer Credit Rating", "Local Currency LT|0")</f>
        <v/>
      </c>
      <c r="T321" s="13" t="str">
        <f>_xll.SNL.Clients.Office.Excel.Functions.SPG(A321, "SP_BUSINESS_DESCRIPTION")</f>
        <v>Collegium Pharmaceutical, Inc., a specialty pharmaceutical company, engages in the development and commercialization of medicines for pain management. Its portfolio includes Xtampza ER, an abuse-deterrent, extended-release, and oral formulation of oxycodone for the management of pain severe enough to require daily, around-the-clock, long-term opioid treatment; Nucynta ER and Nucynta IR, which are extended-release and immediate-release formulations of tapentadol, indicated for the management of acute, severe, and persistent pain; Belbuca, a buccal film that contains buprenorphine; and Symproic, an oral formulation of naldemedine for the treatment of opioid-induced constipation in adult patients with chronic non-cancer pain. The company was formerly known as Collegium Pharmaceuticals, Inc. and changed its name to Collegium Pharmaceutical, Inc. in October 2003. Collegium Pharmaceutical, Inc. was incorporated in 2002 and is headquartered in Stoughton, Massachusetts.</v>
      </c>
    </row>
    <row r="322" spans="1:20" x14ac:dyDescent="0.3">
      <c r="A322" s="12" t="s">
        <v>1725</v>
      </c>
      <c r="B322" s="10" t="str">
        <f>_xll.SNL.Clients.Office.Excel.Functions.SPG(A322,"SP_IPO_DATE")</f>
        <v/>
      </c>
      <c r="C322" s="5">
        <f>_xll.SNL.Clients.Office.Excel.Functions.SPG(A322, "SP_VOLUME_AVG_WEEKLY_TO_SHARES_OUT", , "1M")</f>
        <v>3.3685586455207037</v>
      </c>
      <c r="D322" s="5">
        <f>_xll.SNL.Clients.Office.Excel.Functions.SPG(A322, "SP_VOLUME_AVG_WEEKLY_TO_SHARES_OUT", , "3M")</f>
        <v>3.3350316197878689</v>
      </c>
      <c r="E322" s="5">
        <f>_xll.SNL.Clients.Office.Excel.Functions.SPG(A322, "SP_VOLUME_AVG_DAILY_TO_1YR_AVG_DAILY", , "1M")</f>
        <v>69.900000000000006</v>
      </c>
      <c r="F322" s="5">
        <f>_xll.SNL.Clients.Office.Excel.Functions.SPG(A322, "SP_VOLUME_AVG_DAILY_TO_1YR_AVG_DAILY", , "3M")</f>
        <v>69.209999999999994</v>
      </c>
      <c r="G322" s="9" t="str">
        <f>_xll.SNL.Clients.Office.Excel.Functions.SPG(A322, "IQ_SECTOR")</f>
        <v>Financials</v>
      </c>
      <c r="H322" s="9" t="str">
        <f>_xll.SNL.Clients.Office.Excel.Functions.SPG(A322, "IQ_INDUSTRY_GROUP")</f>
        <v>Banks</v>
      </c>
      <c r="I322" s="9" t="str">
        <f>_xll.SNL.Clients.Office.Excel.Functions.SPG(A322, "IQ_INDUSTRY")</f>
        <v>Banks</v>
      </c>
      <c r="J322" s="9" t="str">
        <f>_xll.SNL.Clients.Office.Excel.Functions.SPG(A322, "IQ_PRIMARY_INDUSTRY")</f>
        <v>Regional Banks</v>
      </c>
      <c r="K322" s="9" t="str">
        <f>_xll.SNL.Clients.Office.Excel.Functions.SPG(A322, "NAICS_CODE", "Primary")</f>
        <v>522110 - Commercial Banking</v>
      </c>
      <c r="L322" s="9" t="str">
        <f>_xll.SNL.Clients.Office.Excel.Functions.SPG(A322, "SP_TOPICTAG")</f>
        <v>Consumer Lending; Banking as a Service</v>
      </c>
      <c r="M322" s="5">
        <f>_xll.SNL.Clients.Office.Excel.Functions.SPG(A322, "SP_PCT_SHARES_OWNED_ALL_INSTITUTIONS")</f>
        <v>93.42</v>
      </c>
      <c r="N322" s="9" t="str">
        <f>_xll.SNL.Clients.Office.Excel.Functions.SPG(A322, "RD_CREDIT_RATING_GLOBAL", "Issuer Credit Rating", "Local Currency LT|0")</f>
        <v>BBB-</v>
      </c>
      <c r="O322" s="9" t="str">
        <f>_xll.SNL.Clients.Office.Excel.Functions.SPG(A322, "RD_CWOL_GLOBAL", "Issuer Credit Rating", "Local Currency LT|0")</f>
        <v>Negative</v>
      </c>
      <c r="P322" s="9" t="str">
        <f>_xll.SNL.Clients.Office.Excel.Functions.SPG(A322, "RD_RATING_ACTION_GLOBAL", "Issuer Credit Rating", "Local Currency LT|0")</f>
        <v>CreditWatch/Outlook (05/15/2023)</v>
      </c>
      <c r="Q322" s="10">
        <f>_xll.SNL.Clients.Office.Excel.Functions.SPG(A322, "RD_LAST_REVIEW_DATE_GLOBAL", "Issuer Credit Rating", "Local Currency LT")</f>
        <v>45590</v>
      </c>
      <c r="R322" s="10">
        <f>_xll.SNL.Clients.Office.Excel.Functions.SPG(A322, "RD_CREDIT_RATING_DATE_GLOBAL", "Issuer Credit Rating", "Local Currency LT|0")</f>
        <v>44986</v>
      </c>
      <c r="S322" s="10">
        <f>_xll.SNL.Clients.Office.Excel.Functions.SPG(A322, "RD_CREDIT_WATCH_OUTLOOK_DATE_GLOBAL", "Issuer Credit Rating", "Local Currency LT|0")</f>
        <v>45061</v>
      </c>
      <c r="T322" s="13" t="str">
        <f>_xll.SNL.Clients.Office.Excel.Functions.SPG(A322, "SP_BUSINESS_DESCRIPTION")</f>
        <v>Columbia Banking System, Inc. operates as the holding company of Umpqua Bank that provides banking, private banking, mortgage, and other financial services in the United States. The company offers deposit products, including business, non-interest bearing checking, interest-bearing checking and savings, money market, and certificate of deposit accounts; and insured cash sweep and other investment sweep solutions. It also provides commercial lending products, such as commercial lines of credit and term loans, accounts receivable and inventory financing, international trade finance, commercial property loans, multifamily loans, equipment loans, commercial equipment leases, real estate construction loans and permanent financing, and small business administration program financing, as well as capital markets. In addition, the company offers wealth management comprising financial planning, investment, trust, and insurance; treasury management, which includes digital and mobile banking solutions, ACH, wires, positive pay, remote deposit capture, integrated payments, integrated receivables, lockbox, cash vault, real-time payments, commercial card, and foreign exchange and international banking related products, as well as merchant services; and brokerage services, residential real estate loans and consumer loans. It serves its products to corporate, institutional, small business, and individual customers. The company was founded in 1953 and is headquartered in Tacoma, Washington.</v>
      </c>
    </row>
    <row r="323" spans="1:20" x14ac:dyDescent="0.3">
      <c r="A323" s="12" t="s">
        <v>1726</v>
      </c>
      <c r="B323" s="10">
        <f>_xll.SNL.Clients.Office.Excel.Functions.SPG(A323,"SP_IPO_DATE")</f>
        <v>35880</v>
      </c>
      <c r="C323" s="5">
        <f>_xll.SNL.Clients.Office.Excel.Functions.SPG(A323, "SP_VOLUME_AVG_WEEKLY_TO_SHARES_OUT", , "1M")</f>
        <v>5.5384985312963915</v>
      </c>
      <c r="D323" s="5">
        <f>_xll.SNL.Clients.Office.Excel.Functions.SPG(A323, "SP_VOLUME_AVG_WEEKLY_TO_SHARES_OUT", , "3M")</f>
        <v>4.4853522070097362</v>
      </c>
      <c r="E323" s="5">
        <f>_xll.SNL.Clients.Office.Excel.Functions.SPG(A323, "SP_VOLUME_AVG_DAILY_TO_1YR_AVG_DAILY", , "1M")</f>
        <v>134.82</v>
      </c>
      <c r="F323" s="5">
        <f>_xll.SNL.Clients.Office.Excel.Functions.SPG(A323, "SP_VOLUME_AVG_DAILY_TO_1YR_AVG_DAILY", , "3M")</f>
        <v>109.18</v>
      </c>
      <c r="G323" s="9" t="str">
        <f>_xll.SNL.Clients.Office.Excel.Functions.SPG(A323, "IQ_SECTOR")</f>
        <v>Consumer Discretionary</v>
      </c>
      <c r="H323" s="9" t="str">
        <f>_xll.SNL.Clients.Office.Excel.Functions.SPG(A323, "IQ_INDUSTRY_GROUP")</f>
        <v>Consumer Durables and Apparel</v>
      </c>
      <c r="I323" s="9" t="str">
        <f>_xll.SNL.Clients.Office.Excel.Functions.SPG(A323, "IQ_INDUSTRY")</f>
        <v>Textiles, Apparel and Luxury Goods</v>
      </c>
      <c r="J323" s="9" t="str">
        <f>_xll.SNL.Clients.Office.Excel.Functions.SPG(A323, "IQ_PRIMARY_INDUSTRY")</f>
        <v>Apparel, Accessories and Luxury Goods</v>
      </c>
      <c r="K323" s="9" t="str">
        <f>_xll.SNL.Clients.Office.Excel.Functions.SPG(A323, "NAICS_CODE", "Primary")</f>
        <v>315 - Apparel Manufacturing</v>
      </c>
      <c r="L323" s="9" t="str">
        <f>_xll.SNL.Clients.Office.Excel.Functions.SPG(A323, "SP_TOPICTAG")</f>
        <v>Fast-Moving Consumer Goods; Lifestyle; Brand Marketing; Smart Clothing</v>
      </c>
      <c r="M323" s="5">
        <f>_xll.SNL.Clients.Office.Excel.Functions.SPG(A323, "SP_PCT_SHARES_OWNED_ALL_INSTITUTIONS")</f>
        <v>53.03</v>
      </c>
      <c r="N323" s="9" t="str">
        <f>_xll.SNL.Clients.Office.Excel.Functions.SPG(A323, "RD_CREDIT_RATING_GLOBAL", "Issuer Credit Rating", "Local Currency LT|0")</f>
        <v/>
      </c>
      <c r="O323" s="9" t="str">
        <f>_xll.SNL.Clients.Office.Excel.Functions.SPG(A323, "RD_CWOL_GLOBAL", "Issuer Credit Rating", "Local Currency LT|0")</f>
        <v/>
      </c>
      <c r="P323" s="9" t="str">
        <f>_xll.SNL.Clients.Office.Excel.Functions.SPG(A323, "RD_RATING_ACTION_GLOBAL", "Issuer Credit Rating", "Local Currency LT|0")</f>
        <v/>
      </c>
      <c r="Q323" s="10" t="str">
        <f>_xll.SNL.Clients.Office.Excel.Functions.SPG(A323, "RD_LAST_REVIEW_DATE_GLOBAL", "Issuer Credit Rating", "Local Currency LT")</f>
        <v/>
      </c>
      <c r="R323" s="10" t="str">
        <f>_xll.SNL.Clients.Office.Excel.Functions.SPG(A323, "RD_CREDIT_RATING_DATE_GLOBAL", "Issuer Credit Rating", "Local Currency LT|0")</f>
        <v/>
      </c>
      <c r="S323" s="10" t="str">
        <f>_xll.SNL.Clients.Office.Excel.Functions.SPG(A323, "RD_CREDIT_WATCH_OUTLOOK_DATE_GLOBAL", "Issuer Credit Rating", "Local Currency LT|0")</f>
        <v/>
      </c>
      <c r="T323" s="13" t="str">
        <f>_xll.SNL.Clients.Office.Excel.Functions.SPG(A323, "SP_BUSINESS_DESCRIPTION")</f>
        <v>Columbia Sportswear Company, together with its subsidiaries, designs, develops, markets, and distributes outdoor, active, and everyday lifestyle apparel, footwear, accessories, and equipment in the United States, Latin America, the Asia Pacific, Europe, the Middle East, Africa, and Canada. The company provides apparel, accessories, and equipment for hiking, trail running, snow, fishing, hunting, mountaineering, climbing, skiing and snowboarding, trail, and outdoor activities. It offers footwear products that include lightweight hiking boot; trail running shoes; rugged cold weather boots; sandals and shoes for use in water activities; and footwear for lifestyle wear. In addition, it owned network of branded and outlet retail stores; brand-specific e-commerce sites; and concession or franchise-based arrangements with third parties at branded outlet and shop-in-shop retail locations, as well as through independently operated specialty outdoor and sporting goods stores, sporting goods chains, department store chains, internet retailers, and international distributors. The company sells its products under the Columbia, Mountain Hard Wear, SOREL, and prAna brand names. Columbia Sportswear Company was founded in 1938 and is headquartered in Portland, Oregon.</v>
      </c>
    </row>
    <row r="324" spans="1:20" x14ac:dyDescent="0.3">
      <c r="A324" s="12" t="s">
        <v>114</v>
      </c>
      <c r="B324" s="10" t="str">
        <f>_xll.SNL.Clients.Office.Excel.Functions.SPG(A324,"SP_IPO_DATE")</f>
        <v/>
      </c>
      <c r="C324" s="5">
        <f>_xll.SNL.Clients.Office.Excel.Functions.SPG(A324, "SP_VOLUME_AVG_WEEKLY_TO_SHARES_OUT", , "1M")</f>
        <v>3.71129090781342</v>
      </c>
      <c r="D324" s="5">
        <f>_xll.SNL.Clients.Office.Excel.Functions.SPG(A324, "SP_VOLUME_AVG_WEEKLY_TO_SHARES_OUT", , "3M")</f>
        <v>3.1287591549548326</v>
      </c>
      <c r="E324" s="5">
        <f>_xll.SNL.Clients.Office.Excel.Functions.SPG(A324, "SP_VOLUME_AVG_DAILY_TO_1YR_AVG_DAILY", , "1M")</f>
        <v>136.05000000000001</v>
      </c>
      <c r="F324" s="5">
        <f>_xll.SNL.Clients.Office.Excel.Functions.SPG(A324, "SP_VOLUME_AVG_DAILY_TO_1YR_AVG_DAILY", , "3M")</f>
        <v>114.7</v>
      </c>
      <c r="G324" s="9" t="str">
        <f>_xll.SNL.Clients.Office.Excel.Functions.SPG(A324, "IQ_SECTOR")</f>
        <v>Communication Services</v>
      </c>
      <c r="H324" s="9" t="str">
        <f>_xll.SNL.Clients.Office.Excel.Functions.SPG(A324, "IQ_INDUSTRY_GROUP")</f>
        <v>Media and Entertainment</v>
      </c>
      <c r="I324" s="9" t="str">
        <f>_xll.SNL.Clients.Office.Excel.Functions.SPG(A324, "IQ_INDUSTRY")</f>
        <v>Media</v>
      </c>
      <c r="J324" s="9" t="str">
        <f>_xll.SNL.Clients.Office.Excel.Functions.SPG(A324, "IQ_PRIMARY_INDUSTRY")</f>
        <v>Cable and Satellite</v>
      </c>
      <c r="K324" s="9" t="str">
        <f>_xll.SNL.Clients.Office.Excel.Functions.SPG(A324, "NAICS_CODE", "Primary")</f>
        <v>516210 - Media Streaming Distribution Services, Social Networks, and Other Media Networks and Content Providers</v>
      </c>
      <c r="L324" s="9" t="str">
        <f>_xll.SNL.Clients.Office.Excel.Functions.SPG(A324, "SP_TOPICTAG")</f>
        <v>Ad Network; Video Streaming; Cloud Infrastructure; Streaming Media; Video-on-Demand Servers; Network Security; 5G</v>
      </c>
      <c r="M324" s="5">
        <f>_xll.SNL.Clients.Office.Excel.Functions.SPG(A324, "SP_PCT_SHARES_OWNED_ALL_INSTITUTIONS")</f>
        <v>85.48</v>
      </c>
      <c r="N324" s="9" t="str">
        <f>_xll.SNL.Clients.Office.Excel.Functions.SPG(A324, "RD_CREDIT_RATING_GLOBAL", "Issuer Credit Rating", "Local Currency LT|0")</f>
        <v>A-</v>
      </c>
      <c r="O324" s="9" t="str">
        <f>_xll.SNL.Clients.Office.Excel.Functions.SPG(A324, "RD_CWOL_GLOBAL", "Issuer Credit Rating", "Local Currency LT|0")</f>
        <v>Stable</v>
      </c>
      <c r="P324" s="9" t="str">
        <f>_xll.SNL.Clients.Office.Excel.Functions.SPG(A324, "RD_RATING_ACTION_GLOBAL", "Issuer Credit Rating", "Local Currency LT|0")</f>
        <v>CreditWatch/Outlook (09/09/2019)</v>
      </c>
      <c r="Q324" s="10">
        <f>_xll.SNL.Clients.Office.Excel.Functions.SPG(A324, "RD_LAST_REVIEW_DATE_GLOBAL", "Issuer Credit Rating", "Local Currency LT")</f>
        <v>45518</v>
      </c>
      <c r="R324" s="10">
        <f>_xll.SNL.Clients.Office.Excel.Functions.SPG(A324, "RD_CREDIT_RATING_DATE_GLOBAL", "Issuer Credit Rating", "Local Currency LT|0")</f>
        <v>41319</v>
      </c>
      <c r="S324" s="10">
        <f>_xll.SNL.Clients.Office.Excel.Functions.SPG(A324, "RD_CREDIT_WATCH_OUTLOOK_DATE_GLOBAL", "Issuer Credit Rating", "Local Currency LT|0")</f>
        <v>43717</v>
      </c>
      <c r="T324" s="13" t="str">
        <f>_xll.SNL.Clients.Office.Excel.Functions.SPG(A324, "SP_BUSINESS_DESCRIPTION")</f>
        <v>Comcast Corporation operates as a media and technology company worldwide. It operates through Residential Connectivity &amp; Platforms, Business Services Connectivity, Media, Studios, and Theme Parks segments. The Residential Connectivity &amp; Platforms segment provides residential broadband and wireless connectivity services, residential and business video services, sky-branded entertainment television networks, and advertising. The Business Services Connectivity segment offers connectivity services for small business locations, which include broadband, wireline voice, and wireless services; and ethernet network services for medium-sized customers and larger enterprises. The Media segment operates NBCUniversal’s national and regional cable networks; the NBC and Telemundo broadcast networks and owned local broadcast television stations; and Peacock, a direct-to-consumer streaming services. It also operates international television networks comprising the Sky Sports networks, as well as other digital properties. The Studios segment operates NBCUniversal and Sky film and television studio production and distribution operations. The Theme Parks segment operates Universal theme parks in Orlando, Florida; Hollywood, California; Osaka, Japan; and Beijing, China. The company also offers a consolidated streaming platforms under the Philadelphia Flyers and the Wells Fargo Center arena in Philadelphia, Pennsylvania; and Xumo. Comcast Corporation was founded in 1963 and is headquartered in Philadelphia, Pennsylvania.</v>
      </c>
    </row>
    <row r="325" spans="1:20" x14ac:dyDescent="0.3">
      <c r="A325" s="12" t="s">
        <v>1727</v>
      </c>
      <c r="B325" s="10" t="str">
        <f>_xll.SNL.Clients.Office.Excel.Functions.SPG(A325,"SP_IPO_DATE")</f>
        <v/>
      </c>
      <c r="C325" s="5">
        <f>_xll.SNL.Clients.Office.Excel.Functions.SPG(A325, "SP_VOLUME_AVG_WEEKLY_TO_SHARES_OUT", , "1M")</f>
        <v>8.9692180539685928</v>
      </c>
      <c r="D325" s="5">
        <f>_xll.SNL.Clients.Office.Excel.Functions.SPG(A325, "SP_VOLUME_AVG_WEEKLY_TO_SHARES_OUT", , "3M")</f>
        <v>8.9834730496990485</v>
      </c>
      <c r="E325" s="5">
        <f>_xll.SNL.Clients.Office.Excel.Functions.SPG(A325, "SP_VOLUME_AVG_DAILY_TO_1YR_AVG_DAILY", , "1M")</f>
        <v>107.51</v>
      </c>
      <c r="F325" s="5">
        <f>_xll.SNL.Clients.Office.Excel.Functions.SPG(A325, "SP_VOLUME_AVG_DAILY_TO_1YR_AVG_DAILY", , "3M")</f>
        <v>107.68</v>
      </c>
      <c r="G325" s="9" t="str">
        <f>_xll.SNL.Clients.Office.Excel.Functions.SPG(A325, "IQ_SECTOR")</f>
        <v>Financials</v>
      </c>
      <c r="H325" s="9" t="str">
        <f>_xll.SNL.Clients.Office.Excel.Functions.SPG(A325, "IQ_INDUSTRY_GROUP")</f>
        <v>Banks</v>
      </c>
      <c r="I325" s="9" t="str">
        <f>_xll.SNL.Clients.Office.Excel.Functions.SPG(A325, "IQ_INDUSTRY")</f>
        <v>Banks</v>
      </c>
      <c r="J325" s="9" t="str">
        <f>_xll.SNL.Clients.Office.Excel.Functions.SPG(A325, "IQ_PRIMARY_INDUSTRY")</f>
        <v>Diversified Banks</v>
      </c>
      <c r="K325" s="9" t="str">
        <f>_xll.SNL.Clients.Office.Excel.Functions.SPG(A325, "NAICS_CODE", "Primary")</f>
        <v>522110 - Commercial Banking</v>
      </c>
      <c r="L325" s="9" t="str">
        <f>_xll.SNL.Clients.Office.Excel.Functions.SPG(A325, "SP_TOPICTAG")</f>
        <v>Consumer Lending</v>
      </c>
      <c r="M325" s="5">
        <f>_xll.SNL.Clients.Office.Excel.Functions.SPG(A325, "SP_PCT_SHARES_OWNED_ALL_INSTITUTIONS")</f>
        <v>81.94</v>
      </c>
      <c r="N325" s="9" t="str">
        <f>_xll.SNL.Clients.Office.Excel.Functions.SPG(A325, "RD_CREDIT_RATING_GLOBAL", "Issuer Credit Rating", "Local Currency LT|0")</f>
        <v>BBB</v>
      </c>
      <c r="O325" s="9" t="str">
        <f>_xll.SNL.Clients.Office.Excel.Functions.SPG(A325, "RD_CWOL_GLOBAL", "Issuer Credit Rating", "Local Currency LT|0")</f>
        <v>Stable</v>
      </c>
      <c r="P325" s="9" t="str">
        <f>_xll.SNL.Clients.Office.Excel.Functions.SPG(A325, "RD_RATING_ACTION_GLOBAL", "Issuer Credit Rating", "Local Currency LT|0")</f>
        <v>Downgrade | CreditWatch/Outlook (08/21/2023)</v>
      </c>
      <c r="Q325" s="10">
        <f>_xll.SNL.Clients.Office.Excel.Functions.SPG(A325, "RD_LAST_REVIEW_DATE_GLOBAL", "Issuer Credit Rating", "Local Currency LT")</f>
        <v>45344</v>
      </c>
      <c r="R325" s="10">
        <f>_xll.SNL.Clients.Office.Excel.Functions.SPG(A325, "RD_CREDIT_RATING_DATE_GLOBAL", "Issuer Credit Rating", "Local Currency LT|0")</f>
        <v>45159</v>
      </c>
      <c r="S325" s="10">
        <f>_xll.SNL.Clients.Office.Excel.Functions.SPG(A325, "RD_CREDIT_WATCH_OUTLOOK_DATE_GLOBAL", "Issuer Credit Rating", "Local Currency LT|0")</f>
        <v>45159</v>
      </c>
      <c r="T325" s="13" t="str">
        <f>_xll.SNL.Clients.Office.Excel.Functions.SPG(A325, "SP_BUSINESS_DESCRIPTION")</f>
        <v>Comerica Incorporated, through its subsidiaries, provides various financial products and services. The company operates through Commercial Bank, Retail Bank, Wealth Management, and Finance segments. The Commercial Bank segment offers various products and services, including commercial loans and lines of credit, deposits, cash management, payment solutions, card services, capital market products, international trade finance, letters of credit, foreign exchange management services, and loan syndication services for small and middle market businesses, multinational corporations, and governmental entities. The Retail Bank segment provides personal financial services, such as consumer lending, consumer deposit gathering, and mortgage loan origination; and various consumer products that include deposit accounts, installment loans, credit cards, student loans, home equity lines of credit, and residential mortgage loans. The Wealth Management segment offers products and services comprising financial planning, trust and fiduciary services, investment management and advisory, brokerage, private banking, and business transition planning services for affluents, high-net worth and ultra-high-net-worth individuals and families, business owners, and executives, and institutional clients. The Finance segment comprises securities portfolio, and asset and liability management activities. It operates in Texas, California, Michigan, Arizona, and Florida, the United States; and Canada and Mexico. The company was formerly known as DETROITBANK Corporation and changed its name to Comerica Incorporated in July 1982. Comerica Incorporated was founded in 1849 and is headquartered in Dallas, Texas.</v>
      </c>
    </row>
    <row r="326" spans="1:20" x14ac:dyDescent="0.3">
      <c r="A326" s="12" t="s">
        <v>1728</v>
      </c>
      <c r="B326" s="10">
        <f>_xll.SNL.Clients.Office.Excel.Functions.SPG(A326,"SP_IPO_DATE")</f>
        <v>35608</v>
      </c>
      <c r="C326" s="5">
        <f>_xll.SNL.Clients.Office.Excel.Functions.SPG(A326, "SP_VOLUME_AVG_WEEKLY_TO_SHARES_OUT", , "1M")</f>
        <v>7.616310998747136</v>
      </c>
      <c r="D326" s="5">
        <f>_xll.SNL.Clients.Office.Excel.Functions.SPG(A326, "SP_VOLUME_AVG_WEEKLY_TO_SHARES_OUT", , "3M")</f>
        <v>5.6229516362542462</v>
      </c>
      <c r="E326" s="5">
        <f>_xll.SNL.Clients.Office.Excel.Functions.SPG(A326, "SP_VOLUME_AVG_DAILY_TO_1YR_AVG_DAILY", , "1M")</f>
        <v>134.81</v>
      </c>
      <c r="F326" s="5">
        <f>_xll.SNL.Clients.Office.Excel.Functions.SPG(A326, "SP_VOLUME_AVG_DAILY_TO_1YR_AVG_DAILY", , "3M")</f>
        <v>99.53</v>
      </c>
      <c r="G326" s="9" t="str">
        <f>_xll.SNL.Clients.Office.Excel.Functions.SPG(A326, "IQ_SECTOR")</f>
        <v>Industrials</v>
      </c>
      <c r="H326" s="9" t="str">
        <f>_xll.SNL.Clients.Office.Excel.Functions.SPG(A326, "IQ_INDUSTRY_GROUP")</f>
        <v>Capital Goods</v>
      </c>
      <c r="I326" s="9" t="str">
        <f>_xll.SNL.Clients.Office.Excel.Functions.SPG(A326, "IQ_INDUSTRY")</f>
        <v>Construction and Engineering</v>
      </c>
      <c r="J326" s="9" t="str">
        <f>_xll.SNL.Clients.Office.Excel.Functions.SPG(A326, "IQ_PRIMARY_INDUSTRY")</f>
        <v>Construction and Engineering</v>
      </c>
      <c r="K326" s="9" t="str">
        <f>_xll.SNL.Clients.Office.Excel.Functions.SPG(A326, "NAICS_CODE", "Primary")</f>
        <v>238 - Specialty Trade Contractors</v>
      </c>
      <c r="L326" s="9" t="str">
        <f>_xll.SNL.Clients.Office.Excel.Functions.SPG(A326, "SP_TOPICTAG")</f>
        <v>Home Improvement; Industrial Automation; Sensors; Smart Building; Contract Management Software; Process Automation</v>
      </c>
      <c r="M326" s="5">
        <f>_xll.SNL.Clients.Office.Excel.Functions.SPG(A326, "SP_PCT_SHARES_OWNED_ALL_INSTITUTIONS")</f>
        <v>95.78</v>
      </c>
      <c r="N326" s="9" t="str">
        <f>_xll.SNL.Clients.Office.Excel.Functions.SPG(A326, "RD_CREDIT_RATING_GLOBAL", "Issuer Credit Rating", "Local Currency LT|0")</f>
        <v/>
      </c>
      <c r="O326" s="9" t="str">
        <f>_xll.SNL.Clients.Office.Excel.Functions.SPG(A326, "RD_CWOL_GLOBAL", "Issuer Credit Rating", "Local Currency LT|0")</f>
        <v/>
      </c>
      <c r="P326" s="9" t="str">
        <f>_xll.SNL.Clients.Office.Excel.Functions.SPG(A326, "RD_RATING_ACTION_GLOBAL", "Issuer Credit Rating", "Local Currency LT|0")</f>
        <v/>
      </c>
      <c r="Q326" s="10" t="str">
        <f>_xll.SNL.Clients.Office.Excel.Functions.SPG(A326, "RD_LAST_REVIEW_DATE_GLOBAL", "Issuer Credit Rating", "Local Currency LT")</f>
        <v/>
      </c>
      <c r="R326" s="10" t="str">
        <f>_xll.SNL.Clients.Office.Excel.Functions.SPG(A326, "RD_CREDIT_RATING_DATE_GLOBAL", "Issuer Credit Rating", "Local Currency LT|0")</f>
        <v/>
      </c>
      <c r="S326" s="10" t="str">
        <f>_xll.SNL.Clients.Office.Excel.Functions.SPG(A326, "RD_CREDIT_WATCH_OUTLOOK_DATE_GLOBAL", "Issuer Credit Rating", "Local Currency LT|0")</f>
        <v/>
      </c>
      <c r="T326" s="13" t="str">
        <f>_xll.SNL.Clients.Office.Excel.Functions.SPG(A326, "SP_BUSINESS_DESCRIPTION")</f>
        <v>Comfort Systems USA, Inc., together with its subsidiaries, provides mechanical and electrical installation, renovation, maintenance, repair, and replacement services for the mechanical and electrical services industry in the United States. It operates through two segments, Mechanical and Electrical. The company offers heating, ventilation, and air conditioning systems, as well as plumbing, electrical, piping and controls, off-site construction, monitoring, and fire protection. It also engages in the design, engineering, integration, installation, and start-up of mechanical, electrical, and plumbing (MEP) and related systems in new buildings; and renovation, expansion, maintenance, monitoring, repair, and replacement of MEP systems in existing buildings. In addition, the company provides remote monitoring of power usage, temperature, pressure, humidity and air flow for MEP and other building systems. It serves building owners and developers, general contractors, architects, consulting engineers, and property managers in the commercial, industrial, and institutional MEP markets. Comfort Systems USA, Inc. was founded in 1917 and is headquartered in Houston, Texas.</v>
      </c>
    </row>
    <row r="327" spans="1:20" x14ac:dyDescent="0.3">
      <c r="A327" s="12" t="s">
        <v>1729</v>
      </c>
      <c r="B327" s="10" t="str">
        <f>_xll.SNL.Clients.Office.Excel.Functions.SPG(A327,"SP_IPO_DATE")</f>
        <v/>
      </c>
      <c r="C327" s="5">
        <f>_xll.SNL.Clients.Office.Excel.Functions.SPG(A327, "SP_VOLUME_AVG_WEEKLY_TO_SHARES_OUT", , "1M")</f>
        <v>2.0081716377765524</v>
      </c>
      <c r="D327" s="5">
        <f>_xll.SNL.Clients.Office.Excel.Functions.SPG(A327, "SP_VOLUME_AVG_WEEKLY_TO_SHARES_OUT", , "3M")</f>
        <v>1.9105256178060432</v>
      </c>
      <c r="E327" s="5">
        <f>_xll.SNL.Clients.Office.Excel.Functions.SPG(A327, "SP_VOLUME_AVG_DAILY_TO_1YR_AVG_DAILY", , "1M")</f>
        <v>97.39</v>
      </c>
      <c r="F327" s="5">
        <f>_xll.SNL.Clients.Office.Excel.Functions.SPG(A327, "SP_VOLUME_AVG_DAILY_TO_1YR_AVG_DAILY", , "3M")</f>
        <v>92.65</v>
      </c>
      <c r="G327" s="9" t="str">
        <f>_xll.SNL.Clients.Office.Excel.Functions.SPG(A327, "IQ_SECTOR")</f>
        <v>Financials</v>
      </c>
      <c r="H327" s="9" t="str">
        <f>_xll.SNL.Clients.Office.Excel.Functions.SPG(A327, "IQ_INDUSTRY_GROUP")</f>
        <v>Banks</v>
      </c>
      <c r="I327" s="9" t="str">
        <f>_xll.SNL.Clients.Office.Excel.Functions.SPG(A327, "IQ_INDUSTRY")</f>
        <v>Banks</v>
      </c>
      <c r="J327" s="9" t="str">
        <f>_xll.SNL.Clients.Office.Excel.Functions.SPG(A327, "IQ_PRIMARY_INDUSTRY")</f>
        <v>Regional Banks</v>
      </c>
      <c r="K327" s="9" t="str">
        <f>_xll.SNL.Clients.Office.Excel.Functions.SPG(A327, "NAICS_CODE", "Primary")</f>
        <v>522110 - Commercial Banking</v>
      </c>
      <c r="L327" s="9" t="str">
        <f>_xll.SNL.Clients.Office.Excel.Functions.SPG(A327, "SP_TOPICTAG")</f>
        <v>Consumer Lending</v>
      </c>
      <c r="M327" s="5">
        <f>_xll.SNL.Clients.Office.Excel.Functions.SPG(A327, "SP_PCT_SHARES_OWNED_ALL_INSTITUTIONS")</f>
        <v>70.989999999999995</v>
      </c>
      <c r="N327" s="9" t="str">
        <f>_xll.SNL.Clients.Office.Excel.Functions.SPG(A327, "RD_CREDIT_RATING_GLOBAL", "Issuer Credit Rating", "Local Currency LT|0")</f>
        <v>A-</v>
      </c>
      <c r="O327" s="9" t="str">
        <f>_xll.SNL.Clients.Office.Excel.Functions.SPG(A327, "RD_CWOL_GLOBAL", "Issuer Credit Rating", "Local Currency LT|0")</f>
        <v>Stable</v>
      </c>
      <c r="P327" s="9" t="str">
        <f>_xll.SNL.Clients.Office.Excel.Functions.SPG(A327, "RD_RATING_ACTION_GLOBAL", "Issuer Credit Rating", "Local Currency LT|0")</f>
        <v>Downgrade | CreditWatch/Outlook (12/06/2011)</v>
      </c>
      <c r="Q327" s="10">
        <f>_xll.SNL.Clients.Office.Excel.Functions.SPG(A327, "RD_LAST_REVIEW_DATE_GLOBAL", "Issuer Credit Rating", "Local Currency LT")</f>
        <v>45541</v>
      </c>
      <c r="R327" s="10">
        <f>_xll.SNL.Clients.Office.Excel.Functions.SPG(A327, "RD_CREDIT_RATING_DATE_GLOBAL", "Issuer Credit Rating", "Local Currency LT|0")</f>
        <v>40883</v>
      </c>
      <c r="S327" s="10">
        <f>_xll.SNL.Clients.Office.Excel.Functions.SPG(A327, "RD_CREDIT_WATCH_OUTLOOK_DATE_GLOBAL", "Issuer Credit Rating", "Local Currency LT|0")</f>
        <v>40883</v>
      </c>
      <c r="T327" s="13" t="str">
        <f>_xll.SNL.Clients.Office.Excel.Functions.SPG(A327, "SP_BUSINESS_DESCRIPTION")</f>
        <v>Commerce Bancshares, Inc. operates as the bank holding company for Commerce Bank that provides retail, mortgage banking, corporate, investment, trust, and asset management products and services to individuals and businesses in the United States. It operates through three segments: Consumer, Commercial, and Wealth. The Consumer segment offers various banking products and services, including consumer deposits; consumer loans, such as automobile, motorcycle, marine, tractor/trailer, recreational vehicle, fixed rate and revolving home equity, and other consumer loans; patient health care financing; real estate loans; indirect and other consumer financing; retail branch network; personal mortgage banking; consumer installment lending; and consumer debit and credit bank cards. The Commercial segment provides corporate lending, leasing, international, merchant and commercial bank card, and securities safekeeping and bond accounting services; and business products, government deposits, and related commercial cash management services, as well as sells fixed income securities to correspondent banks, corporations, public institutions, municipalities, and individuals. The Wealth segment provides traditional trust and estate planning, advisory and discretionary investment portfolio management, and brokerage services, as well as private banking accounts. The company also offers private equity investment, securities brokerage, insurance agency, specialty lending, and leasing services, as well as online and mobile banking services. Commerce Bancshares, Inc. was founded in 1865 and is headquartered in Kansas City, Missouri.</v>
      </c>
    </row>
    <row r="328" spans="1:20" x14ac:dyDescent="0.3">
      <c r="A328" s="12" t="s">
        <v>1730</v>
      </c>
      <c r="B328" s="10" t="str">
        <f>_xll.SNL.Clients.Office.Excel.Functions.SPG(A328,"SP_IPO_DATE")</f>
        <v/>
      </c>
      <c r="C328" s="5">
        <f>_xll.SNL.Clients.Office.Excel.Functions.SPG(A328, "SP_VOLUME_AVG_WEEKLY_TO_SHARES_OUT", , "1M")</f>
        <v>4.509851882246128</v>
      </c>
      <c r="D328" s="5">
        <f>_xll.SNL.Clients.Office.Excel.Functions.SPG(A328, "SP_VOLUME_AVG_WEEKLY_TO_SHARES_OUT", , "3M")</f>
        <v>4.410578859845959</v>
      </c>
      <c r="E328" s="5">
        <f>_xll.SNL.Clients.Office.Excel.Functions.SPG(A328, "SP_VOLUME_AVG_DAILY_TO_1YR_AVG_DAILY", , "1M")</f>
        <v>118.14</v>
      </c>
      <c r="F328" s="5">
        <f>_xll.SNL.Clients.Office.Excel.Functions.SPG(A328, "SP_VOLUME_AVG_DAILY_TO_1YR_AVG_DAILY", , "3M")</f>
        <v>115.54</v>
      </c>
      <c r="G328" s="9" t="str">
        <f>_xll.SNL.Clients.Office.Excel.Functions.SPG(A328, "IQ_SECTOR")</f>
        <v>Materials</v>
      </c>
      <c r="H328" s="9" t="str">
        <f>_xll.SNL.Clients.Office.Excel.Functions.SPG(A328, "IQ_INDUSTRY_GROUP")</f>
        <v>Materials</v>
      </c>
      <c r="I328" s="9" t="str">
        <f>_xll.SNL.Clients.Office.Excel.Functions.SPG(A328, "IQ_INDUSTRY")</f>
        <v>Metals and Mining</v>
      </c>
      <c r="J328" s="9" t="str">
        <f>_xll.SNL.Clients.Office.Excel.Functions.SPG(A328, "IQ_PRIMARY_INDUSTRY")</f>
        <v>Steel</v>
      </c>
      <c r="K328" s="9" t="str">
        <f>_xll.SNL.Clients.Office.Excel.Functions.SPG(A328, "NAICS_CODE", "Primary")</f>
        <v>3312 - Steel Product Manufacturing from Purchased Steel</v>
      </c>
      <c r="L328" s="9" t="str">
        <f>_xll.SNL.Clients.Office.Excel.Functions.SPG(A328, "SP_TOPICTAG")</f>
        <v>Environmental Engineering; Industrial Automation; Disposal and Recycling</v>
      </c>
      <c r="M328" s="5">
        <f>_xll.SNL.Clients.Office.Excel.Functions.SPG(A328, "SP_PCT_SHARES_OWNED_ALL_INSTITUTIONS")</f>
        <v>91.98</v>
      </c>
      <c r="N328" s="9" t="str">
        <f>_xll.SNL.Clients.Office.Excel.Functions.SPG(A328, "RD_CREDIT_RATING_GLOBAL", "Issuer Credit Rating", "Local Currency LT|0")</f>
        <v>BB+</v>
      </c>
      <c r="O328" s="9" t="str">
        <f>_xll.SNL.Clients.Office.Excel.Functions.SPG(A328, "RD_CWOL_GLOBAL", "Issuer Credit Rating", "Local Currency LT|0")</f>
        <v>Stable</v>
      </c>
      <c r="P328" s="9" t="str">
        <f>_xll.SNL.Clients.Office.Excel.Functions.SPG(A328, "RD_RATING_ACTION_GLOBAL", "Issuer Credit Rating", "Local Currency LT|0")</f>
        <v>CreditWatch/Outlook (04/19/2018)</v>
      </c>
      <c r="Q328" s="10">
        <f>_xll.SNL.Clients.Office.Excel.Functions.SPG(A328, "RD_LAST_REVIEW_DATE_GLOBAL", "Issuer Credit Rating", "Local Currency LT")</f>
        <v>45679</v>
      </c>
      <c r="R328" s="10">
        <f>_xll.SNL.Clients.Office.Excel.Functions.SPG(A328, "RD_CREDIT_RATING_DATE_GLOBAL", "Issuer Credit Rating", "Local Currency LT|0")</f>
        <v>40870</v>
      </c>
      <c r="S328" s="10">
        <f>_xll.SNL.Clients.Office.Excel.Functions.SPG(A328, "RD_CREDIT_WATCH_OUTLOOK_DATE_GLOBAL", "Issuer Credit Rating", "Local Currency LT|0")</f>
        <v>43209</v>
      </c>
      <c r="T328" s="13" t="str">
        <f>_xll.SNL.Clients.Office.Excel.Functions.SPG(A328, "SP_BUSINESS_DESCRIPTION")</f>
        <v>Commercial Metals Company manufactures, recycles, and fabricates steel and metal products, and related materials and services in the United States, Poland, China, and internationally. It operates through three segments: North America Steel Group; Europe Steel Group; and Emerging Businesses Group. The company processes and sells ferrous and nonferrous scrap metals to steel mills and foundries, aluminum sheet and ingot manufacturers, brass and bronze ingot makers, copper refineries and mills, secondary lead smelters, specialty steel mills, high temperature alloy manufacturers, and other consumers. It also manufactures and sells finished long steel products, including reinforcing bar, merchant bar, light structural, and other special sections, as well as semi-finished billets for rerolling and forging applications. In addition, the company provides fabricated rebar used to reinforce concrete primarily in the construction of commercial and non-commercial buildings, hospitals, convention centers, industrial plants, power plants, highways, bridges, arenas, stadiums, and dams; sells and rents construction-related products and equipment to concrete installers and other businesses; and manufactures and sells strength bars for the truck trailer industry, special bar steels for the energy market, and armor plates for military vehicles. Further, it manufactures rebars, merchant bars, and wire rods; and sells fabricated rebars, wire meshes, welded steel mesh, wire rod, cold rolled rebar, cold rolled wire rod, assembled rebar cages and other fabricated rebar by-products to fabricators, manufacturers, distributors, and construction companies. The company was founded in 1915 and is headquartered in Irving, Texas.</v>
      </c>
    </row>
    <row r="329" spans="1:20" x14ac:dyDescent="0.3">
      <c r="A329" s="12" t="s">
        <v>1165</v>
      </c>
      <c r="B329" s="10" t="str">
        <f>_xll.SNL.Clients.Office.Excel.Functions.SPG(A329,"SP_IPO_DATE")</f>
        <v/>
      </c>
      <c r="C329" s="5">
        <f>_xll.SNL.Clients.Office.Excel.Functions.SPG(A329, "SP_VOLUME_AVG_WEEKLY_TO_SHARES_OUT", , "1M")</f>
        <v>2.1052817319979793</v>
      </c>
      <c r="D329" s="5">
        <f>_xll.SNL.Clients.Office.Excel.Functions.SPG(A329, "SP_VOLUME_AVG_WEEKLY_TO_SHARES_OUT", , "3M")</f>
        <v>2.0332680430303518</v>
      </c>
      <c r="E329" s="5">
        <f>_xll.SNL.Clients.Office.Excel.Functions.SPG(A329, "SP_VOLUME_AVG_DAILY_TO_1YR_AVG_DAILY", , "1M")</f>
        <v>83.97</v>
      </c>
      <c r="F329" s="5">
        <f>_xll.SNL.Clients.Office.Excel.Functions.SPG(A329, "SP_VOLUME_AVG_DAILY_TO_1YR_AVG_DAILY", , "3M")</f>
        <v>81.099999999999994</v>
      </c>
      <c r="G329" s="9" t="str">
        <f>_xll.SNL.Clients.Office.Excel.Functions.SPG(A329, "IQ_SECTOR")</f>
        <v>Financials</v>
      </c>
      <c r="H329" s="9" t="str">
        <f>_xll.SNL.Clients.Office.Excel.Functions.SPG(A329, "IQ_INDUSTRY_GROUP")</f>
        <v>Banks</v>
      </c>
      <c r="I329" s="9" t="str">
        <f>_xll.SNL.Clients.Office.Excel.Functions.SPG(A329, "IQ_INDUSTRY")</f>
        <v>Banks</v>
      </c>
      <c r="J329" s="9" t="str">
        <f>_xll.SNL.Clients.Office.Excel.Functions.SPG(A329, "IQ_PRIMARY_INDUSTRY")</f>
        <v>Regional Banks</v>
      </c>
      <c r="K329" s="9" t="str">
        <f>_xll.SNL.Clients.Office.Excel.Functions.SPG(A329, "NAICS_CODE", "Primary")</f>
        <v>522110 - Commercial Banking</v>
      </c>
      <c r="L329" s="9" t="str">
        <f>_xll.SNL.Clients.Office.Excel.Functions.SPG(A329, "SP_TOPICTAG")</f>
        <v>Consumer Lending; Employee Benefits; Digital Brokerage</v>
      </c>
      <c r="M329" s="5">
        <f>_xll.SNL.Clients.Office.Excel.Functions.SPG(A329, "SP_PCT_SHARES_OWNED_ALL_INSTITUTIONS")</f>
        <v>73.89</v>
      </c>
      <c r="N329" s="9" t="str">
        <f>_xll.SNL.Clients.Office.Excel.Functions.SPG(A329, "RD_CREDIT_RATING_GLOBAL", "Issuer Credit Rating", "Local Currency LT|0")</f>
        <v/>
      </c>
      <c r="O329" s="9" t="str">
        <f>_xll.SNL.Clients.Office.Excel.Functions.SPG(A329, "RD_CWOL_GLOBAL", "Issuer Credit Rating", "Local Currency LT|0")</f>
        <v/>
      </c>
      <c r="P329" s="9" t="str">
        <f>_xll.SNL.Clients.Office.Excel.Functions.SPG(A329, "RD_RATING_ACTION_GLOBAL", "Issuer Credit Rating", "Local Currency LT|0")</f>
        <v/>
      </c>
      <c r="Q329" s="10" t="str">
        <f>_xll.SNL.Clients.Office.Excel.Functions.SPG(A329, "RD_LAST_REVIEW_DATE_GLOBAL", "Issuer Credit Rating", "Local Currency LT")</f>
        <v/>
      </c>
      <c r="R329" s="10" t="str">
        <f>_xll.SNL.Clients.Office.Excel.Functions.SPG(A329, "RD_CREDIT_RATING_DATE_GLOBAL", "Issuer Credit Rating", "Local Currency LT|0")</f>
        <v/>
      </c>
      <c r="S329" s="10" t="str">
        <f>_xll.SNL.Clients.Office.Excel.Functions.SPG(A329, "RD_CREDIT_WATCH_OUTLOOK_DATE_GLOBAL", "Issuer Credit Rating", "Local Currency LT|0")</f>
        <v/>
      </c>
      <c r="T329" s="13" t="str">
        <f>_xll.SNL.Clients.Office.Excel.Functions.SPG(A329, "SP_BUSINESS_DESCRIPTION")</f>
        <v>Community Financial System, Inc. operates as the bank holding company for Community Bank, N.A. that provides various banking and other financial services to retail, commercial, institutional, and municipal customers. It operates through three segments: Banking, Employee Benefit Services, and All Other. The company offers various deposits products, such as interest and noninterest -bearing checking, savings, and money market deposit accounts, as well as time deposits. It also provides loans, including consumer mortgages; general purpose commercial and industrial loans, and mortgages on commercial properties; paycheck protection program loans; installment loans that are originated through selected dealerships and are secured by automobiles, marine, and other recreational vehicles; personal installment loans and check credit lines of credit for consumers; and home equity products. In addition, the company offers broker-dealer and investment advisory; cash management, investment, and treasury services; asset management services; and employee benefit services, as well as operates as a full-service insurance agency that provides personal and commercial lines of insurance, and other risk management products and services. Further, it offers contribution plan administration, employee benefit trust, collective investment fund, retirement plan administration and benefit consulting, fund administration, transfer agency, actuarial and benefit consulting, and health and welfare consulting services; and act as an investor in residential and commercial real estate activities. Additionally, the company offers wealth management, retirement planning, higher educational planning, fiduciary, risk management, trust, and personal financial planning services; and investment alternatives, including stocks, bonds, mutual funds, and insurance and advisory products, as well as master recordkeeping services. Community Financial System, Inc. was founded in 1866 and is headquartered in Dewitt, New York.</v>
      </c>
    </row>
    <row r="330" spans="1:20" x14ac:dyDescent="0.3">
      <c r="A330" s="12" t="s">
        <v>1731</v>
      </c>
      <c r="B330" s="10">
        <f>_xll.SNL.Clients.Office.Excel.Functions.SPG(A330,"SP_IPO_DATE")</f>
        <v>38981</v>
      </c>
      <c r="C330" s="5">
        <f>_xll.SNL.Clients.Office.Excel.Functions.SPG(A330, "SP_VOLUME_AVG_WEEKLY_TO_SHARES_OUT", , "1M")</f>
        <v>6.4825379856784258</v>
      </c>
      <c r="D330" s="5">
        <f>_xll.SNL.Clients.Office.Excel.Functions.SPG(A330, "SP_VOLUME_AVG_WEEKLY_TO_SHARES_OUT", , "3M")</f>
        <v>4.6853313542383601</v>
      </c>
      <c r="E330" s="5">
        <f>_xll.SNL.Clients.Office.Excel.Functions.SPG(A330, "SP_VOLUME_AVG_DAILY_TO_1YR_AVG_DAILY", , "1M")</f>
        <v>151.47999999999999</v>
      </c>
      <c r="F330" s="5">
        <f>_xll.SNL.Clients.Office.Excel.Functions.SPG(A330, "SP_VOLUME_AVG_DAILY_TO_1YR_AVG_DAILY", , "3M")</f>
        <v>109.48</v>
      </c>
      <c r="G330" s="9" t="str">
        <f>_xll.SNL.Clients.Office.Excel.Functions.SPG(A330, "IQ_SECTOR")</f>
        <v>Information Technology</v>
      </c>
      <c r="H330" s="9" t="str">
        <f>_xll.SNL.Clients.Office.Excel.Functions.SPG(A330, "IQ_INDUSTRY_GROUP")</f>
        <v>Software and Services</v>
      </c>
      <c r="I330" s="9" t="str">
        <f>_xll.SNL.Clients.Office.Excel.Functions.SPG(A330, "IQ_INDUSTRY")</f>
        <v>Software</v>
      </c>
      <c r="J330" s="9" t="str">
        <f>_xll.SNL.Clients.Office.Excel.Functions.SPG(A330, "IQ_PRIMARY_INDUSTRY")</f>
        <v>Systems Software</v>
      </c>
      <c r="K330" s="9" t="str">
        <f>_xll.SNL.Clients.Office.Excel.Functions.SPG(A330, "NAICS_CODE", "Primary")</f>
        <v>513210 - Software Publishers</v>
      </c>
      <c r="L330" s="9" t="str">
        <f>_xll.SNL.Clients.Office.Excel.Functions.SPG(A330, "SP_TOPICTAG")</f>
        <v>Cloud Management; Backup and Recovery; Data Protection; Cloud Data Services; Cloud Infrastructure; Cloud Security; Cloud Storage</v>
      </c>
      <c r="M330" s="5">
        <f>_xll.SNL.Clients.Office.Excel.Functions.SPG(A330, "SP_PCT_SHARES_OWNED_ALL_INSTITUTIONS")</f>
        <v>97.06</v>
      </c>
      <c r="N330" s="9" t="str">
        <f>_xll.SNL.Clients.Office.Excel.Functions.SPG(A330, "RD_CREDIT_RATING_GLOBAL", "Issuer Credit Rating", "Local Currency LT|0")</f>
        <v/>
      </c>
      <c r="O330" s="9" t="str">
        <f>_xll.SNL.Clients.Office.Excel.Functions.SPG(A330, "RD_CWOL_GLOBAL", "Issuer Credit Rating", "Local Currency LT|0")</f>
        <v/>
      </c>
      <c r="P330" s="9" t="str">
        <f>_xll.SNL.Clients.Office.Excel.Functions.SPG(A330, "RD_RATING_ACTION_GLOBAL", "Issuer Credit Rating", "Local Currency LT|0")</f>
        <v/>
      </c>
      <c r="Q330" s="10" t="str">
        <f>_xll.SNL.Clients.Office.Excel.Functions.SPG(A330, "RD_LAST_REVIEW_DATE_GLOBAL", "Issuer Credit Rating", "Local Currency LT")</f>
        <v/>
      </c>
      <c r="R330" s="10" t="str">
        <f>_xll.SNL.Clients.Office.Excel.Functions.SPG(A330, "RD_CREDIT_RATING_DATE_GLOBAL", "Issuer Credit Rating", "Local Currency LT|0")</f>
        <v/>
      </c>
      <c r="S330" s="10" t="str">
        <f>_xll.SNL.Clients.Office.Excel.Functions.SPG(A330, "RD_CREDIT_WATCH_OUTLOOK_DATE_GLOBAL", "Issuer Credit Rating", "Local Currency LT|0")</f>
        <v/>
      </c>
      <c r="T330" s="13" t="str">
        <f>_xll.SNL.Clients.Office.Excel.Functions.SPG(A330, "SP_BUSINESS_DESCRIPTION")</f>
        <v>Commvault Systems, Inc. provides a platform that enhances cyber resiliency by protecting the data in the United States and internationally. The company offers Operational Recovery that provides backup, verifiable recovery, and cost-optimized cloud workload mobility to ensure data availability and granular recovery; Autonomous Recovery for automated disaster and cyber recovery use cases to deliver backup, replication, and disaster recovery for all workloads, on-premises, in the cloud, across multiple clouds, and in hybrid environments; and Cyber Recovery for threat scanning to hunt for threats within backup data and cyber deception, and threat detection to provide early warning of attacks. It also provides Commvault Cloud’s Cleanroom Recovery for organizations to be ready to recover by providing a clean, isolated, and on-demand recovery location in the cloud, as well as the ability to regularly and proactively test their response plans and recover quickly; and Commvault HyperScale X, an intuitive, easy-to-deploy and scale-out, integrated data protection solution to help enterprises transition from legacy scale-up infrastructures to the hybrid cloud, container, and virtualized environments. In addition, the company offers Commvault Cloud Air Gap Protect, an integrated, air-gapped cloud storage target that enables IT organizations to efficiently adopt cloud storage to ease digital transformation, save costs, and reduce risk and scale; and Commvault's Compliance that provides built-in reporting, auditing, and logging to help ensure data is not modified or deleted for legal and compliance purposes. The company serves banking, insurance and financial services, government, healthcare, pharmaceuticals and medical services, technology, legal, manufacturing, utilities, and energy industries. Commvault Systems, Inc. was incorporated in 1996 and is headquartered in Tinton Falls, New Jersey.</v>
      </c>
    </row>
    <row r="331" spans="1:20" x14ac:dyDescent="0.3">
      <c r="A331" s="12" t="s">
        <v>1166</v>
      </c>
      <c r="B331" s="10" t="str">
        <f>_xll.SNL.Clients.Office.Excel.Functions.SPG(A331,"SP_IPO_DATE")</f>
        <v/>
      </c>
      <c r="C331" s="5">
        <f>_xll.SNL.Clients.Office.Excel.Functions.SPG(A331, "SP_VOLUME_AVG_WEEKLY_TO_SHARES_OUT", , "1M")</f>
        <v>3.9667728337372337</v>
      </c>
      <c r="D331" s="5">
        <f>_xll.SNL.Clients.Office.Excel.Functions.SPG(A331, "SP_VOLUME_AVG_WEEKLY_TO_SHARES_OUT", , "3M")</f>
        <v>3.8571859762039549</v>
      </c>
      <c r="E331" s="5">
        <f>_xll.SNL.Clients.Office.Excel.Functions.SPG(A331, "SP_VOLUME_AVG_DAILY_TO_1YR_AVG_DAILY", , "1M")</f>
        <v>74.98</v>
      </c>
      <c r="F331" s="5">
        <f>_xll.SNL.Clients.Office.Excel.Functions.SPG(A331, "SP_VOLUME_AVG_DAILY_TO_1YR_AVG_DAILY", , "3M")</f>
        <v>72.91</v>
      </c>
      <c r="G331" s="9" t="str">
        <f>_xll.SNL.Clients.Office.Excel.Functions.SPG(A331, "IQ_SECTOR")</f>
        <v>Energy</v>
      </c>
      <c r="H331" s="9" t="str">
        <f>_xll.SNL.Clients.Office.Excel.Functions.SPG(A331, "IQ_INDUSTRY_GROUP")</f>
        <v>Energy</v>
      </c>
      <c r="I331" s="9" t="str">
        <f>_xll.SNL.Clients.Office.Excel.Functions.SPG(A331, "IQ_INDUSTRY")</f>
        <v>Oil, Gas and Consumable Fuels</v>
      </c>
      <c r="J331" s="9" t="str">
        <f>_xll.SNL.Clients.Office.Excel.Functions.SPG(A331, "IQ_PRIMARY_INDUSTRY")</f>
        <v>Oil and Gas Exploration and Production</v>
      </c>
      <c r="K331" s="9" t="str">
        <f>_xll.SNL.Clients.Office.Excel.Functions.SPG(A331, "NAICS_CODE", "Primary")</f>
        <v>2111 - Oil and Gas Extraction</v>
      </c>
      <c r="L331" s="9" t="str">
        <f>_xll.SNL.Clients.Office.Excel.Functions.SPG(A331, "SP_TOPICTAG")</f>
        <v/>
      </c>
      <c r="M331" s="5">
        <f>_xll.SNL.Clients.Office.Excel.Functions.SPG(A331, "SP_PCT_SHARES_OWNED_ALL_INSTITUTIONS")</f>
        <v>31.35</v>
      </c>
      <c r="N331" s="9" t="str">
        <f>_xll.SNL.Clients.Office.Excel.Functions.SPG(A331, "RD_CREDIT_RATING_GLOBAL", "Issuer Credit Rating", "Local Currency LT|0")</f>
        <v>B</v>
      </c>
      <c r="O331" s="9" t="str">
        <f>_xll.SNL.Clients.Office.Excel.Functions.SPG(A331, "RD_CWOL_GLOBAL", "Issuer Credit Rating", "Local Currency LT|0")</f>
        <v>Stable</v>
      </c>
      <c r="P331" s="9" t="str">
        <f>_xll.SNL.Clients.Office.Excel.Functions.SPG(A331, "RD_RATING_ACTION_GLOBAL", "Issuer Credit Rating", "Local Currency LT|0")</f>
        <v>Downgrade | CreditWatch/Outlook (03/01/2024)</v>
      </c>
      <c r="Q331" s="10">
        <f>_xll.SNL.Clients.Office.Excel.Functions.SPG(A331, "RD_LAST_REVIEW_DATE_GLOBAL", "Issuer Credit Rating", "Local Currency LT")</f>
        <v>45498</v>
      </c>
      <c r="R331" s="10">
        <f>_xll.SNL.Clients.Office.Excel.Functions.SPG(A331, "RD_CREDIT_RATING_DATE_GLOBAL", "Issuer Credit Rating", "Local Currency LT|0")</f>
        <v>45352</v>
      </c>
      <c r="S331" s="10">
        <f>_xll.SNL.Clients.Office.Excel.Functions.SPG(A331, "RD_CREDIT_WATCH_OUTLOOK_DATE_GLOBAL", "Issuer Credit Rating", "Local Currency LT|0")</f>
        <v>45352</v>
      </c>
      <c r="T331" s="13" t="str">
        <f>_xll.SNL.Clients.Office.Excel.Functions.SPG(A331, "SP_BUSINESS_DESCRIPTION")</f>
        <v>Comstock Resources, Inc., an independent energy company, engages in the acquisition, exploration, development, and production of natural gas and oil properties in the United States. Its assets are located in the Haynesville and Bossier shales located in North Louisiana and East Texas. The company was incorporated in 1919 and is headquartered in Frisco, Texas. Comstock Resources, Inc. is a subsidiary of Arkoma Drilling, L.P.</v>
      </c>
    </row>
    <row r="332" spans="1:20" x14ac:dyDescent="0.3">
      <c r="A332" s="12" t="s">
        <v>115</v>
      </c>
      <c r="B332" s="10" t="str">
        <f>_xll.SNL.Clients.Office.Excel.Functions.SPG(A332,"SP_IPO_DATE")</f>
        <v/>
      </c>
      <c r="C332" s="5">
        <f>_xll.SNL.Clients.Office.Excel.Functions.SPG(A332, "SP_VOLUME_AVG_WEEKLY_TO_SHARES_OUT", , "1M")</f>
        <v>5.9886586762060006</v>
      </c>
      <c r="D332" s="5">
        <f>_xll.SNL.Clients.Office.Excel.Functions.SPG(A332, "SP_VOLUME_AVG_WEEKLY_TO_SHARES_OUT", , "3M")</f>
        <v>5.8036844072706968</v>
      </c>
      <c r="E332" s="5">
        <f>_xll.SNL.Clients.Office.Excel.Functions.SPG(A332, "SP_VOLUME_AVG_DAILY_TO_1YR_AVG_DAILY", , "1M")</f>
        <v>118.8</v>
      </c>
      <c r="F332" s="5">
        <f>_xll.SNL.Clients.Office.Excel.Functions.SPG(A332, "SP_VOLUME_AVG_DAILY_TO_1YR_AVG_DAILY", , "3M")</f>
        <v>115.13</v>
      </c>
      <c r="G332" s="9" t="str">
        <f>_xll.SNL.Clients.Office.Excel.Functions.SPG(A332, "IQ_SECTOR")</f>
        <v>Consumer Staples</v>
      </c>
      <c r="H332" s="9" t="str">
        <f>_xll.SNL.Clients.Office.Excel.Functions.SPG(A332, "IQ_INDUSTRY_GROUP")</f>
        <v>Food, Beverage and Tobacco</v>
      </c>
      <c r="I332" s="9" t="str">
        <f>_xll.SNL.Clients.Office.Excel.Functions.SPG(A332, "IQ_INDUSTRY")</f>
        <v>Food Products</v>
      </c>
      <c r="J332" s="9" t="str">
        <f>_xll.SNL.Clients.Office.Excel.Functions.SPG(A332, "IQ_PRIMARY_INDUSTRY")</f>
        <v>Packaged Foods and Meats</v>
      </c>
      <c r="K332" s="9" t="str">
        <f>_xll.SNL.Clients.Office.Excel.Functions.SPG(A332, "NAICS_CODE", "Primary")</f>
        <v>311 - Food Manufacturing</v>
      </c>
      <c r="L332" s="9" t="str">
        <f>_xll.SNL.Clients.Office.Excel.Functions.SPG(A332, "SP_TOPICTAG")</f>
        <v>Green Consumer Goods; Alternative Protein; Utility Scale Solar</v>
      </c>
      <c r="M332" s="5">
        <f>_xll.SNL.Clients.Office.Excel.Functions.SPG(A332, "SP_PCT_SHARES_OWNED_ALL_INSTITUTIONS")</f>
        <v>87.57</v>
      </c>
      <c r="N332" s="9" t="str">
        <f>_xll.SNL.Clients.Office.Excel.Functions.SPG(A332, "RD_CREDIT_RATING_GLOBAL", "Issuer Credit Rating", "Local Currency LT|0")</f>
        <v>BBB-</v>
      </c>
      <c r="O332" s="9" t="str">
        <f>_xll.SNL.Clients.Office.Excel.Functions.SPG(A332, "RD_CWOL_GLOBAL", "Issuer Credit Rating", "Local Currency LT|0")</f>
        <v>Stable</v>
      </c>
      <c r="P332" s="9" t="str">
        <f>_xll.SNL.Clients.Office.Excel.Functions.SPG(A332, "RD_RATING_ACTION_GLOBAL", "Issuer Credit Rating", "Local Currency LT|0")</f>
        <v>CreditWatch/Outlook (07/14/2023)</v>
      </c>
      <c r="Q332" s="10">
        <f>_xll.SNL.Clients.Office.Excel.Functions.SPG(A332, "RD_LAST_REVIEW_DATE_GLOBAL", "Issuer Credit Rating", "Local Currency LT")</f>
        <v>45406</v>
      </c>
      <c r="R332" s="10">
        <f>_xll.SNL.Clients.Office.Excel.Functions.SPG(A332, "RD_CREDIT_RATING_DATE_GLOBAL", "Issuer Credit Rating", "Local Currency LT|0")</f>
        <v>43472</v>
      </c>
      <c r="S332" s="10">
        <f>_xll.SNL.Clients.Office.Excel.Functions.SPG(A332, "RD_CREDIT_WATCH_OUTLOOK_DATE_GLOBAL", "Issuer Credit Rating", "Local Currency LT|0")</f>
        <v>45121</v>
      </c>
      <c r="T332" s="13" t="str">
        <f>_xll.SNL.Clients.Office.Excel.Functions.SPG(A332, "SP_BUSINESS_DESCRIPTION")</f>
        <v>Conagra Brands, Inc., together with its subsidiaries, operates as a consumer packaged goods food company primarily in the United States. The company operates through four segments: Grocery &amp; Snacks, Refrigerated &amp; Frozen, International, and Foodservice. The Grocery &amp; Snacks segment primarily offers shelf stable food products through various retail channels. The Refrigerated &amp; Frozen segment provides temperature-controlled food products through various retail channels. The International segment offers food products in various temperature states through retail and foodservice channels outside of the United States. The Foodservice segment offers branded and customized food products, including meals, entrees, sauces, and various custom-manufactured culinary products packaged for restaurants and other foodservice establishments. The company sells its products under the Birds Eye, Marie Callender's, Duncan Hines, Healthy Choice, Slim Jim, Reddi-wip, Angie's, BOOMCHICKAPOP brands. The company was incorporated in 1919 and is headquartered in Chicago, Illinois.</v>
      </c>
    </row>
    <row r="333" spans="1:20" x14ac:dyDescent="0.3">
      <c r="A333" s="12" t="s">
        <v>1167</v>
      </c>
      <c r="B333" s="10">
        <f>_xll.SNL.Clients.Office.Excel.Functions.SPG(A333,"SP_IPO_DATE")</f>
        <v>45497</v>
      </c>
      <c r="C333" s="5">
        <f>_xll.SNL.Clients.Office.Excel.Functions.SPG(A333, "SP_VOLUME_AVG_WEEKLY_TO_SHARES_OUT", , "1M")</f>
        <v>3.2222485119125261</v>
      </c>
      <c r="D333" s="5">
        <f>_xll.SNL.Clients.Office.Excel.Functions.SPG(A333, "SP_VOLUME_AVG_WEEKLY_TO_SHARES_OUT", , "3M")</f>
        <v>4.2414773264495578</v>
      </c>
      <c r="E333" s="5">
        <f>_xll.SNL.Clients.Office.Excel.Functions.SPG(A333, "SP_VOLUME_AVG_DAILY_TO_1YR_AVG_DAILY", , "1M")</f>
        <v>107.5</v>
      </c>
      <c r="F333" s="5">
        <f>_xll.SNL.Clients.Office.Excel.Functions.SPG(A333, "SP_VOLUME_AVG_DAILY_TO_1YR_AVG_DAILY", , "3M")</f>
        <v>141.5</v>
      </c>
      <c r="G333" s="9" t="str">
        <f>_xll.SNL.Clients.Office.Excel.Functions.SPG(A333, "IQ_SECTOR")</f>
        <v>Health Care</v>
      </c>
      <c r="H333" s="9" t="str">
        <f>_xll.SNL.Clients.Office.Excel.Functions.SPG(A333, "IQ_INDUSTRY_GROUP")</f>
        <v>Health Care Equipment and Services</v>
      </c>
      <c r="I333" s="9" t="str">
        <f>_xll.SNL.Clients.Office.Excel.Functions.SPG(A333, "IQ_INDUSTRY")</f>
        <v>Health Care Providers and Services</v>
      </c>
      <c r="J333" s="9" t="str">
        <f>_xll.SNL.Clients.Office.Excel.Functions.SPG(A333, "IQ_PRIMARY_INDUSTRY")</f>
        <v>Health Care Facilities</v>
      </c>
      <c r="K333" s="9" t="str">
        <f>_xll.SNL.Clients.Office.Excel.Functions.SPG(A333, "NAICS_CODE", "Primary")</f>
        <v>62 - Health Care and Social Assistance</v>
      </c>
      <c r="L333" s="9" t="str">
        <f>_xll.SNL.Clients.Office.Excel.Functions.SPG(A333, "SP_TOPICTAG")</f>
        <v/>
      </c>
      <c r="M333" s="5">
        <f>_xll.SNL.Clients.Office.Excel.Functions.SPG(A333, "SP_PCT_SHARES_OWNED_ALL_INSTITUTIONS")</f>
        <v>84.72</v>
      </c>
      <c r="N333" s="9" t="str">
        <f>_xll.SNL.Clients.Office.Excel.Functions.SPG(A333, "RD_CREDIT_RATING_GLOBAL", "Issuer Credit Rating", "Local Currency LT|0")</f>
        <v>BB-</v>
      </c>
      <c r="O333" s="9" t="str">
        <f>_xll.SNL.Clients.Office.Excel.Functions.SPG(A333, "RD_CWOL_GLOBAL", "Issuer Credit Rating", "Local Currency LT|0")</f>
        <v>Stable</v>
      </c>
      <c r="P333" s="9" t="str">
        <f>_xll.SNL.Clients.Office.Excel.Functions.SPG(A333, "RD_RATING_ACTION_GLOBAL", "Issuer Credit Rating", "Local Currency LT|0")</f>
        <v>New Rating | CreditWatch/Outlook (06/17/2024)</v>
      </c>
      <c r="Q333" s="10">
        <f>_xll.SNL.Clients.Office.Excel.Functions.SPG(A333, "RD_LAST_REVIEW_DATE_GLOBAL", "Issuer Credit Rating", "Local Currency LT")</f>
        <v>45681</v>
      </c>
      <c r="R333" s="10">
        <f>_xll.SNL.Clients.Office.Excel.Functions.SPG(A333, "RD_CREDIT_RATING_DATE_GLOBAL", "Issuer Credit Rating", "Local Currency LT|0")</f>
        <v>45460</v>
      </c>
      <c r="S333" s="10">
        <f>_xll.SNL.Clients.Office.Excel.Functions.SPG(A333, "RD_CREDIT_WATCH_OUTLOOK_DATE_GLOBAL", "Issuer Credit Rating", "Local Currency LT|0")</f>
        <v>45460</v>
      </c>
      <c r="T333" s="13" t="str">
        <f>_xll.SNL.Clients.Office.Excel.Functions.SPG(A333, "SP_BUSINESS_DESCRIPTION")</f>
        <v>Concentra Group Holdings Parent, Inc. provides occupational health services in the United States. The company offers occupational and consumer health services, including workers’ compensation injury care, urgent care, clinical testing, preventative care, and employer services, as well as wellness programs through occupational health centers and onsite clinics. It also provides Concentra Telemed, a telemedicine solution for the treatment of work-related injuries and illnesses, and employer services; pharmacy solution under the Concentra Pharmacy name; and Concentra Medical Compliance Administration, a third-party administrator that helps to manage abuse testing programs for employers with regulated or non-regulated workforces. The company was founded in 1979 and is based in Mechanicsburg, Pennsylvania. Concentra Group Holdings Parent, Inc. is a subsidiary of Select Medical Corporation.</v>
      </c>
    </row>
    <row r="334" spans="1:20" x14ac:dyDescent="0.3">
      <c r="A334" s="12" t="s">
        <v>1732</v>
      </c>
      <c r="B334" s="10" t="str">
        <f>_xll.SNL.Clients.Office.Excel.Functions.SPG(A334,"SP_IPO_DATE")</f>
        <v/>
      </c>
      <c r="C334" s="5">
        <f>_xll.SNL.Clients.Office.Excel.Functions.SPG(A334, "SP_VOLUME_AVG_WEEKLY_TO_SHARES_OUT", , "1M")</f>
        <v>6.7231325954744809</v>
      </c>
      <c r="D334" s="5">
        <f>_xll.SNL.Clients.Office.Excel.Functions.SPG(A334, "SP_VOLUME_AVG_WEEKLY_TO_SHARES_OUT", , "3M")</f>
        <v>5.9205322217747343</v>
      </c>
      <c r="E334" s="5">
        <f>_xll.SNL.Clients.Office.Excel.Functions.SPG(A334, "SP_VOLUME_AVG_DAILY_TO_1YR_AVG_DAILY", , "1M")</f>
        <v>138.82</v>
      </c>
      <c r="F334" s="5">
        <f>_xll.SNL.Clients.Office.Excel.Functions.SPG(A334, "SP_VOLUME_AVG_DAILY_TO_1YR_AVG_DAILY", , "3M")</f>
        <v>122.25</v>
      </c>
      <c r="G334" s="9" t="str">
        <f>_xll.SNL.Clients.Office.Excel.Functions.SPG(A334, "IQ_SECTOR")</f>
        <v>Industrials</v>
      </c>
      <c r="H334" s="9" t="str">
        <f>_xll.SNL.Clients.Office.Excel.Functions.SPG(A334, "IQ_INDUSTRY_GROUP")</f>
        <v>Commercial and Professional Services</v>
      </c>
      <c r="I334" s="9" t="str">
        <f>_xll.SNL.Clients.Office.Excel.Functions.SPG(A334, "IQ_INDUSTRY")</f>
        <v>Professional Services</v>
      </c>
      <c r="J334" s="9" t="str">
        <f>_xll.SNL.Clients.Office.Excel.Functions.SPG(A334, "IQ_PRIMARY_INDUSTRY")</f>
        <v>Data Processing and Outsourced Services</v>
      </c>
      <c r="K334" s="9" t="str">
        <f>_xll.SNL.Clients.Office.Excel.Functions.SPG(A334, "NAICS_CODE", "Primary")</f>
        <v>518210 - Computing Infrastructure Providers, Data Processing, Web Hosting, and Related Services</v>
      </c>
      <c r="L334" s="9" t="str">
        <f>_xll.SNL.Clients.Office.Excel.Functions.SPG(A334, "SP_TOPICTAG")</f>
        <v>Data Integration; Customer Relationship Management; Customer Analytics; Text Analytics; Data Protection; Process Automation; Artificial Intelligence</v>
      </c>
      <c r="M334" s="5">
        <f>_xll.SNL.Clients.Office.Excel.Functions.SPG(A334, "SP_PCT_SHARES_OWNED_ALL_INSTITUTIONS")</f>
        <v>70</v>
      </c>
      <c r="N334" s="9" t="str">
        <f>_xll.SNL.Clients.Office.Excel.Functions.SPG(A334, "RD_CREDIT_RATING_GLOBAL", "Issuer Credit Rating", "Local Currency LT|0")</f>
        <v>BBB</v>
      </c>
      <c r="O334" s="9" t="str">
        <f>_xll.SNL.Clients.Office.Excel.Functions.SPG(A334, "RD_CWOL_GLOBAL", "Issuer Credit Rating", "Local Currency LT|0")</f>
        <v>Negative</v>
      </c>
      <c r="P334" s="9" t="str">
        <f>_xll.SNL.Clients.Office.Excel.Functions.SPG(A334, "RD_RATING_ACTION_GLOBAL", "Issuer Credit Rating", "Local Currency LT|0")</f>
        <v>CreditWatch/Outlook (10/16/2024)</v>
      </c>
      <c r="Q334" s="10">
        <f>_xll.SNL.Clients.Office.Excel.Functions.SPG(A334, "RD_LAST_REVIEW_DATE_GLOBAL", "Issuer Credit Rating", "Local Currency LT")</f>
        <v>45623</v>
      </c>
      <c r="R334" s="10">
        <f>_xll.SNL.Clients.Office.Excel.Functions.SPG(A334, "RD_CREDIT_RATING_DATE_GLOBAL", "Issuer Credit Rating", "Local Currency LT|0")</f>
        <v>45015</v>
      </c>
      <c r="S334" s="10">
        <f>_xll.SNL.Clients.Office.Excel.Functions.SPG(A334, "RD_CREDIT_WATCH_OUTLOOK_DATE_GLOBAL", "Issuer Credit Rating", "Local Currency LT|0")</f>
        <v>45581</v>
      </c>
      <c r="T334" s="13" t="str">
        <f>_xll.SNL.Clients.Office.Excel.Functions.SPG(A334, "SP_BUSINESS_DESCRIPTION")</f>
        <v>Concentrix Corporation designs, builds, and runs integrated customer experience (CX) solutions worldwide. The company provides CX process optimization, technology innovation and design engineering, front- and back-office automation, analytics, and business transformation services to clients in various industry verticals comprising technology and consumer electronics; retail, travel, and e-commerce; communications and media; banking, financial services, and insurance; and healthcare. It also offers customer lifecycle management; CX/user experience strategy and design; data analytics, enterprise intelligence, and actionable insights; digital operations, such as B2B sales, performance marketing, customer loyalty, trust and safety, and collections; digital transformation services that design and engineer CX solutions to enable efficient customer self-service and build customer loyalty; customer engagement solutions and services that address the entirety of the customer lifecycle; and AI technology that can intelligently act on customer intent to improve customer experience with non-human engagement. In addition, the company provides self-service GenAI assistants for applications in data analysis, language translations, and internal chatbots; voice of the customer and analytics solutions to gather and analyze customer feedback to foster loyalty to, and growth with, clients; analytics and consulting solutions that synthesize data and provide professional insight to improve clients’ customer experience strategies; specialized support to specific industry verticals, including collections, know-your-customer, and financial crime and compliance; and back office BPO services that support clients in non-customer facing areas. It serves clients in various industry verticals comprising technology and consumer electronics, retail, travel and e-commerce, communications and media, banking, financial services and insurance, healthcare, and others. Concentrix Corporation was founded in 2004 and is based in Newark, California.</v>
      </c>
    </row>
    <row r="335" spans="1:20" x14ac:dyDescent="0.3">
      <c r="A335" s="12" t="s">
        <v>1168</v>
      </c>
      <c r="B335" s="10" t="str">
        <f>_xll.SNL.Clients.Office.Excel.Functions.SPG(A335,"SP_IPO_DATE")</f>
        <v/>
      </c>
      <c r="C335" s="5">
        <f>_xll.SNL.Clients.Office.Excel.Functions.SPG(A335, "SP_VOLUME_AVG_WEEKLY_TO_SHARES_OUT", , "1M")</f>
        <v>8.6414774203759332</v>
      </c>
      <c r="D335" s="5">
        <f>_xll.SNL.Clients.Office.Excel.Functions.SPG(A335, "SP_VOLUME_AVG_WEEKLY_TO_SHARES_OUT", , "3M")</f>
        <v>7.0492547400838639</v>
      </c>
      <c r="E335" s="5">
        <f>_xll.SNL.Clients.Office.Excel.Functions.SPG(A335, "SP_VOLUME_AVG_DAILY_TO_1YR_AVG_DAILY", , "1M")</f>
        <v>117.78</v>
      </c>
      <c r="F335" s="5">
        <f>_xll.SNL.Clients.Office.Excel.Functions.SPG(A335, "SP_VOLUME_AVG_DAILY_TO_1YR_AVG_DAILY", , "3M")</f>
        <v>96.08</v>
      </c>
      <c r="G335" s="9" t="str">
        <f>_xll.SNL.Clients.Office.Excel.Functions.SPG(A335, "IQ_SECTOR")</f>
        <v>Health Care</v>
      </c>
      <c r="H335" s="9" t="str">
        <f>_xll.SNL.Clients.Office.Excel.Functions.SPG(A335, "IQ_INDUSTRY_GROUP")</f>
        <v>Health Care Equipment and Services</v>
      </c>
      <c r="I335" s="9" t="str">
        <f>_xll.SNL.Clients.Office.Excel.Functions.SPG(A335, "IQ_INDUSTRY")</f>
        <v>Health Care Equipment and Supplies</v>
      </c>
      <c r="J335" s="9" t="str">
        <f>_xll.SNL.Clients.Office.Excel.Functions.SPG(A335, "IQ_PRIMARY_INDUSTRY")</f>
        <v>Health Care Equipment</v>
      </c>
      <c r="K335" s="9" t="str">
        <f>_xll.SNL.Clients.Office.Excel.Functions.SPG(A335, "NAICS_CODE", "Primary")</f>
        <v>334510 - Electromedical and Electrotherapeutic Apparatus Manufacturing</v>
      </c>
      <c r="L335" s="9" t="str">
        <f>_xll.SNL.Clients.Office.Excel.Functions.SPG(A335, "SP_TOPICTAG")</f>
        <v>Health Diagnostics; Gastroenterology; Orthopaedics; Pulmonology; Surgery</v>
      </c>
      <c r="M335" s="5">
        <f>_xll.SNL.Clients.Office.Excel.Functions.SPG(A335, "SP_PCT_SHARES_OWNED_ALL_INSTITUTIONS")</f>
        <v>116.69</v>
      </c>
      <c r="N335" s="9" t="str">
        <f>_xll.SNL.Clients.Office.Excel.Functions.SPG(A335, "RD_CREDIT_RATING_GLOBAL", "Issuer Credit Rating", "Local Currency LT|0")</f>
        <v>NR</v>
      </c>
      <c r="O335" s="9" t="str">
        <f>_xll.SNL.Clients.Office.Excel.Functions.SPG(A335, "RD_CWOL_GLOBAL", "Issuer Credit Rating", "Local Currency LT|0")</f>
        <v>NR</v>
      </c>
      <c r="P335" s="9" t="str">
        <f>_xll.SNL.Clients.Office.Excel.Functions.SPG(A335, "RD_RATING_ACTION_GLOBAL", "Issuer Credit Rating", "Local Currency LT|0")</f>
        <v>Not Rated | CreditWatch/Outlook (06/16/2011)</v>
      </c>
      <c r="Q335" s="10" t="str">
        <f>_xll.SNL.Clients.Office.Excel.Functions.SPG(A335, "RD_LAST_REVIEW_DATE_GLOBAL", "Issuer Credit Rating", "Local Currency LT")</f>
        <v/>
      </c>
      <c r="R335" s="10">
        <f>_xll.SNL.Clients.Office.Excel.Functions.SPG(A335, "RD_CREDIT_RATING_DATE_GLOBAL", "Issuer Credit Rating", "Local Currency LT|0")</f>
        <v>40710</v>
      </c>
      <c r="S335" s="10">
        <f>_xll.SNL.Clients.Office.Excel.Functions.SPG(A335, "RD_CREDIT_WATCH_OUTLOOK_DATE_GLOBAL", "Issuer Credit Rating", "Local Currency LT|0")</f>
        <v>40710</v>
      </c>
      <c r="T335" s="13" t="str">
        <f>_xll.SNL.Clients.Office.Excel.Functions.SPG(A335, "SP_BUSINESS_DESCRIPTION")</f>
        <v>CONMED Corporation, a medical technology company, develops, manufactures, and sells surgical devices and related equipment for surgical procedures worldwide. The company offers orthopedic surgery products, including BioBrace, TruShot with Y-Knot All-In-One Soft Tissue Fixation System, Y-knot All-Suture Anchors, and Agro Knotless Suture Anchors, which provide clinical solutions to orthopedic surgeons for the augmentation and repair of soft tissue injuries, as well as provides supporting products that enable surgeons to perform minimally invasive sports medicine surgeries. It markets orthopedic surgery products under the Hall, CONMED Linvatec, Concept, and Shutt brands. The company also provides battery-powered and autoclavable bone power tool systems for use in orthopedic, arthroscopic, oral/maxillofacial, podiatric, spinal, and cardiothoracic surgeries under Hall surgical brand name. In addition, it offers general surgery products, including clinical insufflation systems under AirSeal brand; smoke removal devices under Buffalo Filter brand; endomechanical products, such as tissue retrieval bags, trocars, suction irrigation devices, graspers, scissors, and dissectors used in minimally invasive surgeries; and electrosurgical solution comprising monopolar and bipolar generators, argon beam coagulation generators, handpieces, smoke management systems and other accessories. Further, the company provides endoscopic technologies, including therapeutic and diagnostic products for use in gastroenterology procedures, and products for the treatment of diseases of the dilatation, hemostasis, biliary, structure management, and infection prevention and patient monitoring, including ECG and EEG electrodes, and cardiac defibrillation pads. It markets its products directly to hospitals, surgery centers, and other healthcare institutions, as well as through medical specialty distributors. CONMED Corporation was incorporated in 1970 and is headquartered in Largo, Florida.</v>
      </c>
    </row>
    <row r="336" spans="1:20" x14ac:dyDescent="0.3">
      <c r="A336" s="12" t="s">
        <v>116</v>
      </c>
      <c r="B336" s="10" t="str">
        <f>_xll.SNL.Clients.Office.Excel.Functions.SPG(A336,"SP_IPO_DATE")</f>
        <v/>
      </c>
      <c r="C336" s="5">
        <f>_xll.SNL.Clients.Office.Excel.Functions.SPG(A336, "SP_VOLUME_AVG_WEEKLY_TO_SHARES_OUT", , "1M")</f>
        <v>2.6421835538875342</v>
      </c>
      <c r="D336" s="5">
        <f>_xll.SNL.Clients.Office.Excel.Functions.SPG(A336, "SP_VOLUME_AVG_WEEKLY_TO_SHARES_OUT", , "3M")</f>
        <v>2.8162880803356058</v>
      </c>
      <c r="E336" s="5">
        <f>_xll.SNL.Clients.Office.Excel.Functions.SPG(A336, "SP_VOLUME_AVG_DAILY_TO_1YR_AVG_DAILY", , "1M")</f>
        <v>107.49</v>
      </c>
      <c r="F336" s="5">
        <f>_xll.SNL.Clients.Office.Excel.Functions.SPG(A336, "SP_VOLUME_AVG_DAILY_TO_1YR_AVG_DAILY", , "3M")</f>
        <v>114.58</v>
      </c>
      <c r="G336" s="9" t="str">
        <f>_xll.SNL.Clients.Office.Excel.Functions.SPG(A336, "IQ_SECTOR")</f>
        <v>Energy</v>
      </c>
      <c r="H336" s="9" t="str">
        <f>_xll.SNL.Clients.Office.Excel.Functions.SPG(A336, "IQ_INDUSTRY_GROUP")</f>
        <v>Energy</v>
      </c>
      <c r="I336" s="9" t="str">
        <f>_xll.SNL.Clients.Office.Excel.Functions.SPG(A336, "IQ_INDUSTRY")</f>
        <v>Oil, Gas and Consumable Fuels</v>
      </c>
      <c r="J336" s="9" t="str">
        <f>_xll.SNL.Clients.Office.Excel.Functions.SPG(A336, "IQ_PRIMARY_INDUSTRY")</f>
        <v>Oil and Gas Exploration and Production</v>
      </c>
      <c r="K336" s="9" t="str">
        <f>_xll.SNL.Clients.Office.Excel.Functions.SPG(A336, "NAICS_CODE", "Primary")</f>
        <v>211120 - Crude Petroleum Extraction</v>
      </c>
      <c r="L336" s="9" t="str">
        <f>_xll.SNL.Clients.Office.Excel.Functions.SPG(A336, "SP_TOPICTAG")</f>
        <v>Environmental Engineering; Freight Service; Marine Transportation; Onshore and Offshore Wind</v>
      </c>
      <c r="M336" s="5">
        <f>_xll.SNL.Clients.Office.Excel.Functions.SPG(A336, "SP_PCT_SHARES_OWNED_ALL_INSTITUTIONS")</f>
        <v>82.04</v>
      </c>
      <c r="N336" s="9" t="str">
        <f>_xll.SNL.Clients.Office.Excel.Functions.SPG(A336, "RD_CREDIT_RATING_GLOBAL", "Issuer Credit Rating", "Local Currency LT|0")</f>
        <v>A-</v>
      </c>
      <c r="O336" s="9" t="str">
        <f>_xll.SNL.Clients.Office.Excel.Functions.SPG(A336, "RD_CWOL_GLOBAL", "Issuer Credit Rating", "Local Currency LT|0")</f>
        <v>Stable</v>
      </c>
      <c r="P336" s="9" t="str">
        <f>_xll.SNL.Clients.Office.Excel.Functions.SPG(A336, "RD_RATING_ACTION_GLOBAL", "Issuer Credit Rating", "Local Currency LT|0")</f>
        <v>Downgrade | CreditWatch/Outlook (02/11/2021)</v>
      </c>
      <c r="Q336" s="10">
        <f>_xll.SNL.Clients.Office.Excel.Functions.SPG(A336, "RD_LAST_REVIEW_DATE_GLOBAL", "Issuer Credit Rating", "Local Currency LT")</f>
        <v>45618</v>
      </c>
      <c r="R336" s="10">
        <f>_xll.SNL.Clients.Office.Excel.Functions.SPG(A336, "RD_CREDIT_RATING_DATE_GLOBAL", "Issuer Credit Rating", "Local Currency LT|0")</f>
        <v>44238</v>
      </c>
      <c r="S336" s="10">
        <f>_xll.SNL.Clients.Office.Excel.Functions.SPG(A336, "RD_CREDIT_WATCH_OUTLOOK_DATE_GLOBAL", "Issuer Credit Rating", "Local Currency LT|0")</f>
        <v>44238</v>
      </c>
      <c r="T336" s="13" t="str">
        <f>_xll.SNL.Clients.Office.Excel.Functions.SPG(A336, "SP_BUSINESS_DESCRIPTION")</f>
        <v>ConocoPhillips explores for, produces, transports, and markets crude oil, bitumen, natural gas, liquefied natural gas (LNG), and natural gas liquids in the United States, Canada, China, Libya, Malaysia, Norway, the United Kingdom, and internationally. The company’s portfolio includes unconventional plays in North America; conventional assets in North America, Europe, Asia, and Australia; global LNG developments; oil sands assets in Canada; and an inventory of global exploration prospects. ConocoPhillips was founded in 1917 and is headquartered in Houston, Texas.</v>
      </c>
    </row>
    <row r="337" spans="1:20" x14ac:dyDescent="0.3">
      <c r="A337" s="12" t="s">
        <v>117</v>
      </c>
      <c r="B337" s="10" t="str">
        <f>_xll.SNL.Clients.Office.Excel.Functions.SPG(A337,"SP_IPO_DATE")</f>
        <v/>
      </c>
      <c r="C337" s="5">
        <f>_xll.SNL.Clients.Office.Excel.Functions.SPG(A337, "SP_VOLUME_AVG_WEEKLY_TO_SHARES_OUT", , "1M")</f>
        <v>3.6361480433715481</v>
      </c>
      <c r="D337" s="5">
        <f>_xll.SNL.Clients.Office.Excel.Functions.SPG(A337, "SP_VOLUME_AVG_WEEKLY_TO_SHARES_OUT", , "3M")</f>
        <v>3.3197471856343057</v>
      </c>
      <c r="E337" s="5">
        <f>_xll.SNL.Clients.Office.Excel.Functions.SPG(A337, "SP_VOLUME_AVG_DAILY_TO_1YR_AVG_DAILY", , "1M")</f>
        <v>127.53</v>
      </c>
      <c r="F337" s="5">
        <f>_xll.SNL.Clients.Office.Excel.Functions.SPG(A337, "SP_VOLUME_AVG_DAILY_TO_1YR_AVG_DAILY", , "3M")</f>
        <v>116.43</v>
      </c>
      <c r="G337" s="9" t="str">
        <f>_xll.SNL.Clients.Office.Excel.Functions.SPG(A337, "IQ_SECTOR")</f>
        <v>Utilities</v>
      </c>
      <c r="H337" s="9" t="str">
        <f>_xll.SNL.Clients.Office.Excel.Functions.SPG(A337, "IQ_INDUSTRY_GROUP")</f>
        <v>Utilities</v>
      </c>
      <c r="I337" s="9" t="str">
        <f>_xll.SNL.Clients.Office.Excel.Functions.SPG(A337, "IQ_INDUSTRY")</f>
        <v>Multi-Utilities</v>
      </c>
      <c r="J337" s="9" t="str">
        <f>_xll.SNL.Clients.Office.Excel.Functions.SPG(A337, "IQ_PRIMARY_INDUSTRY")</f>
        <v>Multi-Utilities</v>
      </c>
      <c r="K337" s="9" t="str">
        <f>_xll.SNL.Clients.Office.Excel.Functions.SPG(A337, "NAICS_CODE", "Primary")</f>
        <v>2211 - Electric Power Generation, Transmission and Distribution</v>
      </c>
      <c r="L337" s="9" t="str">
        <f>_xll.SNL.Clients.Office.Excel.Functions.SPG(A337, "SP_TOPICTAG")</f>
        <v>Clean Energy; Energy Efficiency; Energy Management; Energy Storage; CleanTech; Smart Energy; Power Grid; Utility Scale Solar</v>
      </c>
      <c r="M337" s="5">
        <f>_xll.SNL.Clients.Office.Excel.Functions.SPG(A337, "SP_PCT_SHARES_OWNED_ALL_INSTITUTIONS")</f>
        <v>72.03</v>
      </c>
      <c r="N337" s="9" t="str">
        <f>_xll.SNL.Clients.Office.Excel.Functions.SPG(A337, "RD_CREDIT_RATING_GLOBAL", "Issuer Credit Rating", "Local Currency LT|0")</f>
        <v>A-</v>
      </c>
      <c r="O337" s="9" t="str">
        <f>_xll.SNL.Clients.Office.Excel.Functions.SPG(A337, "RD_CWOL_GLOBAL", "Issuer Credit Rating", "Local Currency LT|0")</f>
        <v>Stable</v>
      </c>
      <c r="P337" s="9" t="str">
        <f>_xll.SNL.Clients.Office.Excel.Functions.SPG(A337, "RD_RATING_ACTION_GLOBAL", "Issuer Credit Rating", "Local Currency LT|0")</f>
        <v>CreditWatch/Outlook (10/06/2022)</v>
      </c>
      <c r="Q337" s="10">
        <f>_xll.SNL.Clients.Office.Excel.Functions.SPG(A337, "RD_LAST_REVIEW_DATE_GLOBAL", "Issuer Credit Rating", "Local Currency LT")</f>
        <v>45532</v>
      </c>
      <c r="R337" s="10">
        <f>_xll.SNL.Clients.Office.Excel.Functions.SPG(A337, "RD_CREDIT_RATING_DATE_GLOBAL", "Issuer Credit Rating", "Local Currency LT|0")</f>
        <v>39532</v>
      </c>
      <c r="S337" s="10">
        <f>_xll.SNL.Clients.Office.Excel.Functions.SPG(A337, "RD_CREDIT_WATCH_OUTLOOK_DATE_GLOBAL", "Issuer Credit Rating", "Local Currency LT|0")</f>
        <v>44840</v>
      </c>
      <c r="T337" s="13" t="str">
        <f>_xll.SNL.Clients.Office.Excel.Functions.SPG(A337, "SP_BUSINESS_DESCRIPTION")</f>
        <v>Consolidated Edison, Inc., through its subsidiaries, engages in the regulated electric, gas, and steam delivery businesses in the United States. It offers electric services to approximately 3.7 million customers in New York City and Westchester County; gas to approximately 1.1 million customers in Manhattan, the Bronx, parts of Queens, and Westchester County; and steam to approximately 1,530 customers in parts of Manhattan. The company also supplies electricity to approximately 0.3 million customers in southeastern New York and northern New Jersey; and gas to approximately 0.2 million customers in southeastern New York. In addition, it operates 545 circuit miles of transmission lines; 15 transmission substations; 63 distribution substations; 90,051 in-service line transformers; 3,788 pole miles of overhead distribution lines; and 2,314 miles of underground distribution lines, as well as 4,363 miles of mains and 380,870 service lines for natural gas distribution. Further, the company invests in electric and gas transmission projects. It primarily sells electricity to industrial, commercial, residential, and government customers. Consolidated Edison, Inc. was founded in 1823 and is based in New York, New York.</v>
      </c>
    </row>
    <row r="338" spans="1:20" x14ac:dyDescent="0.3">
      <c r="A338" s="12" t="s">
        <v>118</v>
      </c>
      <c r="B338" s="10" t="str">
        <f>_xll.SNL.Clients.Office.Excel.Functions.SPG(A338,"SP_IPO_DATE")</f>
        <v/>
      </c>
      <c r="C338" s="5">
        <f>_xll.SNL.Clients.Office.Excel.Functions.SPG(A338, "SP_VOLUME_AVG_WEEKLY_TO_SHARES_OUT", , "1M")</f>
        <v>7.0950896713097817</v>
      </c>
      <c r="D338" s="5">
        <f>_xll.SNL.Clients.Office.Excel.Functions.SPG(A338, "SP_VOLUME_AVG_WEEKLY_TO_SHARES_OUT", , "3M")</f>
        <v>5.7560918044623506</v>
      </c>
      <c r="E338" s="5">
        <f>_xll.SNL.Clients.Office.Excel.Functions.SPG(A338, "SP_VOLUME_AVG_DAILY_TO_1YR_AVG_DAILY", , "1M")</f>
        <v>181.67</v>
      </c>
      <c r="F338" s="5">
        <f>_xll.SNL.Clients.Office.Excel.Functions.SPG(A338, "SP_VOLUME_AVG_DAILY_TO_1YR_AVG_DAILY", , "3M")</f>
        <v>147.38999999999999</v>
      </c>
      <c r="G338" s="9" t="str">
        <f>_xll.SNL.Clients.Office.Excel.Functions.SPG(A338, "IQ_SECTOR")</f>
        <v>Consumer Staples</v>
      </c>
      <c r="H338" s="9" t="str">
        <f>_xll.SNL.Clients.Office.Excel.Functions.SPG(A338, "IQ_INDUSTRY_GROUP")</f>
        <v>Food, Beverage and Tobacco</v>
      </c>
      <c r="I338" s="9" t="str">
        <f>_xll.SNL.Clients.Office.Excel.Functions.SPG(A338, "IQ_INDUSTRY")</f>
        <v>Beverages</v>
      </c>
      <c r="J338" s="9" t="str">
        <f>_xll.SNL.Clients.Office.Excel.Functions.SPG(A338, "IQ_PRIMARY_INDUSTRY")</f>
        <v>Distillers and Vintners</v>
      </c>
      <c r="K338" s="9" t="str">
        <f>_xll.SNL.Clients.Office.Excel.Functions.SPG(A338, "NAICS_CODE", "Primary")</f>
        <v>3121 - Beverage Manufacturing</v>
      </c>
      <c r="L338" s="9" t="str">
        <f>_xll.SNL.Clients.Office.Excel.Functions.SPG(A338, "SP_TOPICTAG")</f>
        <v>Distillery</v>
      </c>
      <c r="M338" s="5">
        <f>_xll.SNL.Clients.Office.Excel.Functions.SPG(A338, "SP_PCT_SHARES_OWNED_ALL_INSTITUTIONS")</f>
        <v>82.02</v>
      </c>
      <c r="N338" s="9" t="str">
        <f>_xll.SNL.Clients.Office.Excel.Functions.SPG(A338, "RD_CREDIT_RATING_GLOBAL", "Issuer Credit Rating", "Local Currency LT|0")</f>
        <v>BBB</v>
      </c>
      <c r="O338" s="9" t="str">
        <f>_xll.SNL.Clients.Office.Excel.Functions.SPG(A338, "RD_CWOL_GLOBAL", "Issuer Credit Rating", "Local Currency LT|0")</f>
        <v>Stable</v>
      </c>
      <c r="P338" s="9" t="str">
        <f>_xll.SNL.Clients.Office.Excel.Functions.SPG(A338, "RD_RATING_ACTION_GLOBAL", "Issuer Credit Rating", "Local Currency LT|0")</f>
        <v>CreditWatch/Outlook (12/09/2020)</v>
      </c>
      <c r="Q338" s="10">
        <f>_xll.SNL.Clients.Office.Excel.Functions.SPG(A338, "RD_LAST_REVIEW_DATE_GLOBAL", "Issuer Credit Rating", "Local Currency LT")</f>
        <v>45370</v>
      </c>
      <c r="R338" s="10">
        <f>_xll.SNL.Clients.Office.Excel.Functions.SPG(A338, "RD_CREDIT_RATING_DATE_GLOBAL", "Issuer Credit Rating", "Local Currency LT|0")</f>
        <v>43217</v>
      </c>
      <c r="S338" s="10">
        <f>_xll.SNL.Clients.Office.Excel.Functions.SPG(A338, "RD_CREDIT_WATCH_OUTLOOK_DATE_GLOBAL", "Issuer Credit Rating", "Local Currency LT|0")</f>
        <v>44174</v>
      </c>
      <c r="T338" s="13" t="str">
        <f>_xll.SNL.Clients.Office.Excel.Functions.SPG(A338, "SP_BUSINESS_DESCRIPTION")</f>
        <v>Constellation Brands, Inc., together with its subsidiaries, produces, imports, markets, and sells beer, wine, and spirits in the United States, Canada, Mexico, New Zealand, and Italy. The company provides beer primarily under the Corona Extra, Corona Familiar, Corona Hard Seltzer, Corona Light, Corona Non-Alcoholic, Corona Premier, Corona Refresca, Modelo Especial, Modelo Chelada, Modelo Negra, Modelo Oro, Victoria, Vicky Chamoy, and Pacifico brands. It also offers wine under the Cook’s California Champagne, Kim Crawford, Meiomi, Mount Veeder, Ruffino, SIMI, My Favorite Neighbor, Robert Mondavi Winery, Schrader, and The Prisoner Wine Company brands; and spirits under the Casa Noble, Copper &amp; Kings, High West, Mi CAMPO, Nelson’s Green Brier, and SVEDKA brands. The company provides its products to wholesale distributors, retailers, on-premise locations, and state alcohol beverage control agencies. Constellation Brands, Inc. was founded in 1945 and is headquartered in Victor, New York.</v>
      </c>
    </row>
    <row r="339" spans="1:20" x14ac:dyDescent="0.3">
      <c r="A339" s="12" t="s">
        <v>119</v>
      </c>
      <c r="B339" s="10" t="str">
        <f>_xll.SNL.Clients.Office.Excel.Functions.SPG(A339,"SP_IPO_DATE")</f>
        <v/>
      </c>
      <c r="C339" s="5">
        <f>_xll.SNL.Clients.Office.Excel.Functions.SPG(A339, "SP_VOLUME_AVG_WEEKLY_TO_SHARES_OUT", , "1M")</f>
        <v>7.2511270983476734</v>
      </c>
      <c r="D339" s="5">
        <f>_xll.SNL.Clients.Office.Excel.Functions.SPG(A339, "SP_VOLUME_AVG_WEEKLY_TO_SHARES_OUT", , "3M")</f>
        <v>5.904691040072934</v>
      </c>
      <c r="E339" s="5">
        <f>_xll.SNL.Clients.Office.Excel.Functions.SPG(A339, "SP_VOLUME_AVG_DAILY_TO_1YR_AVG_DAILY", , "1M")</f>
        <v>135.01</v>
      </c>
      <c r="F339" s="5">
        <f>_xll.SNL.Clients.Office.Excel.Functions.SPG(A339, "SP_VOLUME_AVG_DAILY_TO_1YR_AVG_DAILY", , "3M")</f>
        <v>109.94</v>
      </c>
      <c r="G339" s="9" t="str">
        <f>_xll.SNL.Clients.Office.Excel.Functions.SPG(A339, "IQ_SECTOR")</f>
        <v>Utilities</v>
      </c>
      <c r="H339" s="9" t="str">
        <f>_xll.SNL.Clients.Office.Excel.Functions.SPG(A339, "IQ_INDUSTRY_GROUP")</f>
        <v>Utilities</v>
      </c>
      <c r="I339" s="9" t="str">
        <f>_xll.SNL.Clients.Office.Excel.Functions.SPG(A339, "IQ_INDUSTRY")</f>
        <v>Electric Utilities</v>
      </c>
      <c r="J339" s="9" t="str">
        <f>_xll.SNL.Clients.Office.Excel.Functions.SPG(A339, "IQ_PRIMARY_INDUSTRY")</f>
        <v>Electric Utilities</v>
      </c>
      <c r="K339" s="9" t="str">
        <f>_xll.SNL.Clients.Office.Excel.Functions.SPG(A339, "NAICS_CODE", "Primary")</f>
        <v>22111 - Electric Power Generation</v>
      </c>
      <c r="L339" s="9" t="str">
        <f>_xll.SNL.Clients.Office.Excel.Functions.SPG(A339, "SP_TOPICTAG")</f>
        <v>Clean Energy; Energy Efficiency; Energy Management; Energy Storage; CleanTech; Conventional Nuclear; Smart Energy; Biofuel; ClimateTech; Utility Scale Solar; Onshore and Offshore Wind</v>
      </c>
      <c r="M339" s="5">
        <f>_xll.SNL.Clients.Office.Excel.Functions.SPG(A339, "SP_PCT_SHARES_OWNED_ALL_INSTITUTIONS")</f>
        <v>81.23</v>
      </c>
      <c r="N339" s="9" t="str">
        <f>_xll.SNL.Clients.Office.Excel.Functions.SPG(A339, "RD_CREDIT_RATING_GLOBAL", "Issuer Credit Rating", "Local Currency LT|0")</f>
        <v/>
      </c>
      <c r="O339" s="9" t="str">
        <f>_xll.SNL.Clients.Office.Excel.Functions.SPG(A339, "RD_CWOL_GLOBAL", "Issuer Credit Rating", "Local Currency LT|0")</f>
        <v/>
      </c>
      <c r="P339" s="9" t="str">
        <f>_xll.SNL.Clients.Office.Excel.Functions.SPG(A339, "RD_RATING_ACTION_GLOBAL", "Issuer Credit Rating", "Local Currency LT|0")</f>
        <v/>
      </c>
      <c r="Q339" s="10" t="str">
        <f>_xll.SNL.Clients.Office.Excel.Functions.SPG(A339, "RD_LAST_REVIEW_DATE_GLOBAL", "Issuer Credit Rating", "Local Currency LT")</f>
        <v/>
      </c>
      <c r="R339" s="10" t="str">
        <f>_xll.SNL.Clients.Office.Excel.Functions.SPG(A339, "RD_CREDIT_RATING_DATE_GLOBAL", "Issuer Credit Rating", "Local Currency LT|0")</f>
        <v/>
      </c>
      <c r="S339" s="10" t="str">
        <f>_xll.SNL.Clients.Office.Excel.Functions.SPG(A339, "RD_CREDIT_WATCH_OUTLOOK_DATE_GLOBAL", "Issuer Credit Rating", "Local Currency LT|0")</f>
        <v/>
      </c>
      <c r="T339" s="13" t="str">
        <f>_xll.SNL.Clients.Office.Excel.Functions.SPG(A339, "SP_BUSINESS_DESCRIPTION")</f>
        <v>Constellation Energy Corporation generates and sells electricity in the United States. It operates through five segments: Mid-Atlantic, Midwest, New York, ERCOT, and Other Power Regions. The company sells natural gas, energy-related products, and sustainable solutions. It has approximately 33,094 megawatts of generating capacity consisting of nuclear, wind, solar, natural gas, and hydroelectric assets. It serves distribution utilities; municipalities; cooperatives; and commercial, industrial, governmental, and residential customers. The company was incorporated in 2021 and is headquartered in Baltimore, Maryland.</v>
      </c>
    </row>
    <row r="340" spans="1:20" x14ac:dyDescent="0.3">
      <c r="A340" s="12" t="s">
        <v>120</v>
      </c>
      <c r="B340" s="10" t="str">
        <f>_xll.SNL.Clients.Office.Excel.Functions.SPG(A340,"SP_IPO_DATE")</f>
        <v/>
      </c>
      <c r="C340" s="5">
        <f>_xll.SNL.Clients.Office.Excel.Functions.SPG(A340, "SP_VOLUME_AVG_WEEKLY_TO_SHARES_OUT", , "1M")</f>
        <v>1.649552489178252</v>
      </c>
      <c r="D340" s="5">
        <f>_xll.SNL.Clients.Office.Excel.Functions.SPG(A340, "SP_VOLUME_AVG_WEEKLY_TO_SHARES_OUT", , "3M")</f>
        <v>1.989990931536717</v>
      </c>
      <c r="E340" s="5">
        <f>_xll.SNL.Clients.Office.Excel.Functions.SPG(A340, "SP_VOLUME_AVG_DAILY_TO_1YR_AVG_DAILY", , "1M")</f>
        <v>73.61</v>
      </c>
      <c r="F340" s="5">
        <f>_xll.SNL.Clients.Office.Excel.Functions.SPG(A340, "SP_VOLUME_AVG_DAILY_TO_1YR_AVG_DAILY", , "3M")</f>
        <v>88.8</v>
      </c>
      <c r="G340" s="9" t="str">
        <f>_xll.SNL.Clients.Office.Excel.Functions.SPG(A340, "IQ_SECTOR")</f>
        <v>Industrials</v>
      </c>
      <c r="H340" s="9" t="str">
        <f>_xll.SNL.Clients.Office.Excel.Functions.SPG(A340, "IQ_INDUSTRY_GROUP")</f>
        <v>Commercial and Professional Services</v>
      </c>
      <c r="I340" s="9" t="str">
        <f>_xll.SNL.Clients.Office.Excel.Functions.SPG(A340, "IQ_INDUSTRY")</f>
        <v>Commercial Services and Supplies</v>
      </c>
      <c r="J340" s="9" t="str">
        <f>_xll.SNL.Clients.Office.Excel.Functions.SPG(A340, "IQ_PRIMARY_INDUSTRY")</f>
        <v>Diversified Support Services</v>
      </c>
      <c r="K340" s="9" t="str">
        <f>_xll.SNL.Clients.Office.Excel.Functions.SPG(A340, "NAICS_CODE", "Primary")</f>
        <v>561499 - All Other Business Support Services</v>
      </c>
      <c r="L340" s="9" t="str">
        <f>_xll.SNL.Clients.Office.Excel.Functions.SPG(A340, "SP_TOPICTAG")</f>
        <v>Computer Vision; Fleet Management; Car Sharing; Artificial Intelligence</v>
      </c>
      <c r="M340" s="5">
        <f>_xll.SNL.Clients.Office.Excel.Functions.SPG(A340, "SP_PCT_SHARES_OWNED_ALL_INSTITUTIONS")</f>
        <v>83.05</v>
      </c>
      <c r="N340" s="9" t="str">
        <f>_xll.SNL.Clients.Office.Excel.Functions.SPG(A340, "RD_CREDIT_RATING_GLOBAL", "Issuer Credit Rating", "Local Currency LT|0")</f>
        <v/>
      </c>
      <c r="O340" s="9" t="str">
        <f>_xll.SNL.Clients.Office.Excel.Functions.SPG(A340, "RD_CWOL_GLOBAL", "Issuer Credit Rating", "Local Currency LT|0")</f>
        <v/>
      </c>
      <c r="P340" s="9" t="str">
        <f>_xll.SNL.Clients.Office.Excel.Functions.SPG(A340, "RD_RATING_ACTION_GLOBAL", "Issuer Credit Rating", "Local Currency LT|0")</f>
        <v/>
      </c>
      <c r="Q340" s="10" t="str">
        <f>_xll.SNL.Clients.Office.Excel.Functions.SPG(A340, "RD_LAST_REVIEW_DATE_GLOBAL", "Issuer Credit Rating", "Local Currency LT")</f>
        <v/>
      </c>
      <c r="R340" s="10" t="str">
        <f>_xll.SNL.Clients.Office.Excel.Functions.SPG(A340, "RD_CREDIT_RATING_DATE_GLOBAL", "Issuer Credit Rating", "Local Currency LT|0")</f>
        <v/>
      </c>
      <c r="S340" s="10" t="str">
        <f>_xll.SNL.Clients.Office.Excel.Functions.SPG(A340, "RD_CREDIT_WATCH_OUTLOOK_DATE_GLOBAL", "Issuer Credit Rating", "Local Currency LT|0")</f>
        <v/>
      </c>
      <c r="T340" s="13" t="str">
        <f>_xll.SNL.Clients.Office.Excel.Functions.SPG(A340, "SP_BUSINESS_DESCRIPTION")</f>
        <v>Copart, Inc. provides online auctions and vehicle remarketing services in the United States, Canada, the United Kingdom, Brazil, the Republic of Ireland, Germany, Finland, the United Arab Emirates, Oman, Bahrain, and Spain. It offers a range of services for processing and selling vehicles over the internet through its virtual bidding third generation internet auction-style sales technology to vehicle sellers, insurance companies, banks and finance companies, charities, fleet operators, dealers, vehicle rental companies, and individuals. The company’s services include online seller access, salvage estimation, estimating, end-of-life vehicle processing, transportation, vehicle inspection stations, on-demand reporting, title processing and express, loan payoff, flexible vehicle processing programs, buy it now, sales process, and dealer services. Its services also comprise services to sell vehicles through BluCar, CashForCars.com, CashForCars.ca, CashForCars.de, CashForCars.co.uk, and Cash-for-cars.ie; Copart Recycling service, which allows the public to purchase parts from salvaged and end-of-life vehicles; copart 360, a proprietary technology that captures clear 360-degree views of interiors and exteriors of cars, trucks, and vans; and membership tiers for those registering to buy vehicles through Copart.com. In addition, it provides IntelliSeller, an automated tool leveraging its vast and detailed vehicle and sales data to assist its sellers in making vital auction decisions; Purple Wave Inc., that offers wholesale construction, agriculture, and fleet remarketing services through no-reserve online auctions; non-salvage powersport vehicle remarketing services through live and online auction platforms. The company sells its products principally to licensed vehicle dismantlers, rebuilders, repair licensees, used vehicle dealers, and exporters, as well as to the public. Copart, Inc. was incorporated in 1982 and is headquartered in Dallas, Texas.</v>
      </c>
    </row>
    <row r="341" spans="1:20" x14ac:dyDescent="0.3">
      <c r="A341" s="12" t="s">
        <v>1733</v>
      </c>
      <c r="B341" s="10">
        <f>_xll.SNL.Clients.Office.Excel.Functions.SPG(A341,"SP_IPO_DATE")</f>
        <v>33598</v>
      </c>
      <c r="C341" s="5">
        <f>_xll.SNL.Clients.Office.Excel.Functions.SPG(A341, "SP_VOLUME_AVG_WEEKLY_TO_SHARES_OUT", , "1M")</f>
        <v>4.5598948123770784</v>
      </c>
      <c r="D341" s="5">
        <f>_xll.SNL.Clients.Office.Excel.Functions.SPG(A341, "SP_VOLUME_AVG_WEEKLY_TO_SHARES_OUT", , "3M")</f>
        <v>4.7081668007534665</v>
      </c>
      <c r="E341" s="5">
        <f>_xll.SNL.Clients.Office.Excel.Functions.SPG(A341, "SP_VOLUME_AVG_DAILY_TO_1YR_AVG_DAILY", , "1M")</f>
        <v>117</v>
      </c>
      <c r="F341" s="5">
        <f>_xll.SNL.Clients.Office.Excel.Functions.SPG(A341, "SP_VOLUME_AVG_DAILY_TO_1YR_AVG_DAILY", , "3M")</f>
        <v>120.81</v>
      </c>
      <c r="G341" s="9" t="str">
        <f>_xll.SNL.Clients.Office.Excel.Functions.SPG(A341, "IQ_SECTOR")</f>
        <v>Real Estate</v>
      </c>
      <c r="H341" s="9" t="str">
        <f>_xll.SNL.Clients.Office.Excel.Functions.SPG(A341, "IQ_INDUSTRY_GROUP")</f>
        <v>Equity Real Estate Investment Trusts (REITs)</v>
      </c>
      <c r="I341" s="9" t="str">
        <f>_xll.SNL.Clients.Office.Excel.Functions.SPG(A341, "IQ_INDUSTRY")</f>
        <v>Office REITs</v>
      </c>
      <c r="J341" s="9" t="str">
        <f>_xll.SNL.Clients.Office.Excel.Functions.SPG(A341, "IQ_PRIMARY_INDUSTRY")</f>
        <v>Office REITs</v>
      </c>
      <c r="K341" s="9" t="str">
        <f>_xll.SNL.Clients.Office.Excel.Functions.SPG(A341, "NAICS_CODE", "Primary")</f>
        <v>531110 - Lessors of Residential Buildings and Dwellings</v>
      </c>
      <c r="L341" s="9" t="str">
        <f>_xll.SNL.Clients.Office.Excel.Functions.SPG(A341, "SP_TOPICTAG")</f>
        <v/>
      </c>
      <c r="M341" s="5">
        <f>_xll.SNL.Clients.Office.Excel.Functions.SPG(A341, "SP_PCT_SHARES_OWNED_ALL_INSTITUTIONS")</f>
        <v>106.99</v>
      </c>
      <c r="N341" s="9" t="str">
        <f>_xll.SNL.Clients.Office.Excel.Functions.SPG(A341, "RD_CREDIT_RATING_GLOBAL", "Issuer Credit Rating", "Local Currency LT|0")</f>
        <v>BBB-</v>
      </c>
      <c r="O341" s="9" t="str">
        <f>_xll.SNL.Clients.Office.Excel.Functions.SPG(A341, "RD_CWOL_GLOBAL", "Issuer Credit Rating", "Local Currency LT|0")</f>
        <v>Stable</v>
      </c>
      <c r="P341" s="9" t="str">
        <f>_xll.SNL.Clients.Office.Excel.Functions.SPG(A341, "RD_RATING_ACTION_GLOBAL", "Issuer Credit Rating", "Local Currency LT|0")</f>
        <v>CreditWatch/Outlook (04/06/2020)</v>
      </c>
      <c r="Q341" s="10">
        <f>_xll.SNL.Clients.Office.Excel.Functions.SPG(A341, "RD_LAST_REVIEW_DATE_GLOBAL", "Issuer Credit Rating", "Local Currency LT")</f>
        <v>45398</v>
      </c>
      <c r="R341" s="10">
        <f>_xll.SNL.Clients.Office.Excel.Functions.SPG(A341, "RD_CREDIT_RATING_DATE_GLOBAL", "Issuer Credit Rating", "Local Currency LT|0")</f>
        <v>41380</v>
      </c>
      <c r="S341" s="10">
        <f>_xll.SNL.Clients.Office.Excel.Functions.SPG(A341, "RD_CREDIT_WATCH_OUTLOOK_DATE_GLOBAL", "Issuer Credit Rating", "Local Currency LT|0")</f>
        <v>43927</v>
      </c>
      <c r="T341" s="13" t="str">
        <f>_xll.SNL.Clients.Office.Excel.Functions.SPG(A341, "SP_BUSINESS_DESCRIPTION")</f>
        <v>COPT Defense, an S&amp;P MidCap 400 Company, is a self-managed REIT focused on owning, operating and developing properties in locations proximate to, or sometimes containing, key U.S. Government (“USG”) defense installations and missions (referred to as its Defense/IT Portfolio). The Company’s tenants include the USG and their defense contractors, who are primarily engaged in priority national security activities, and who generally require mission-critical and high security property enhancements. As of September 30, 2024, the Company’s Defense/IT Portfolio of 194 properties, including 24 owned through unconsolidated joint ventures, encompassed 22.2 million square feet and was 96.5% leased.</v>
      </c>
    </row>
    <row r="342" spans="1:20" x14ac:dyDescent="0.3">
      <c r="A342" s="12" t="s">
        <v>1169</v>
      </c>
      <c r="B342" s="10">
        <f>_xll.SNL.Clients.Office.Excel.Functions.SPG(A342,"SP_IPO_DATE")</f>
        <v>38091</v>
      </c>
      <c r="C342" s="5">
        <f>_xll.SNL.Clients.Office.Excel.Functions.SPG(A342, "SP_VOLUME_AVG_WEEKLY_TO_SHARES_OUT", , "1M")</f>
        <v>4.2648047312980362</v>
      </c>
      <c r="D342" s="5">
        <f>_xll.SNL.Clients.Office.Excel.Functions.SPG(A342, "SP_VOLUME_AVG_WEEKLY_TO_SHARES_OUT", , "3M")</f>
        <v>4.0241934434773272</v>
      </c>
      <c r="E342" s="5">
        <f>_xll.SNL.Clients.Office.Excel.Functions.SPG(A342, "SP_VOLUME_AVG_DAILY_TO_1YR_AVG_DAILY", , "1M")</f>
        <v>90.89</v>
      </c>
      <c r="F342" s="5">
        <f>_xll.SNL.Clients.Office.Excel.Functions.SPG(A342, "SP_VOLUME_AVG_DAILY_TO_1YR_AVG_DAILY", , "3M")</f>
        <v>85.76</v>
      </c>
      <c r="G342" s="9" t="str">
        <f>_xll.SNL.Clients.Office.Excel.Functions.SPG(A342, "IQ_SECTOR")</f>
        <v>Health Care</v>
      </c>
      <c r="H342" s="9" t="str">
        <f>_xll.SNL.Clients.Office.Excel.Functions.SPG(A342, "IQ_INDUSTRY_GROUP")</f>
        <v>Pharmaceuticals, Biotechnology and Life Sciences</v>
      </c>
      <c r="I342" s="9" t="str">
        <f>_xll.SNL.Clients.Office.Excel.Functions.SPG(A342, "IQ_INDUSTRY")</f>
        <v>Pharmaceuticals</v>
      </c>
      <c r="J342" s="9" t="str">
        <f>_xll.SNL.Clients.Office.Excel.Functions.SPG(A342, "IQ_PRIMARY_INDUSTRY")</f>
        <v>Pharmaceuticals</v>
      </c>
      <c r="K342" s="9" t="str">
        <f>_xll.SNL.Clients.Office.Excel.Functions.SPG(A342, "NAICS_CODE", "Primary")</f>
        <v>325412 - Pharmaceutical Preparation Manufacturing</v>
      </c>
      <c r="L342" s="9" t="str">
        <f>_xll.SNL.Clients.Office.Excel.Functions.SPG(A342, "SP_TOPICTAG")</f>
        <v>Neuroscience; Endocrinology; Gastroenterology; Inflammation; Neurology; Oncology; Urology</v>
      </c>
      <c r="M342" s="5">
        <f>_xll.SNL.Clients.Office.Excel.Functions.SPG(A342, "SP_PCT_SHARES_OWNED_ALL_INSTITUTIONS")</f>
        <v>75.09</v>
      </c>
      <c r="N342" s="9" t="str">
        <f>_xll.SNL.Clients.Office.Excel.Functions.SPG(A342, "RD_CREDIT_RATING_GLOBAL", "Issuer Credit Rating", "Local Currency LT|0")</f>
        <v/>
      </c>
      <c r="O342" s="9" t="str">
        <f>_xll.SNL.Clients.Office.Excel.Functions.SPG(A342, "RD_CWOL_GLOBAL", "Issuer Credit Rating", "Local Currency LT|0")</f>
        <v/>
      </c>
      <c r="P342" s="9" t="str">
        <f>_xll.SNL.Clients.Office.Excel.Functions.SPG(A342, "RD_RATING_ACTION_GLOBAL", "Issuer Credit Rating", "Local Currency LT|0")</f>
        <v/>
      </c>
      <c r="Q342" s="10" t="str">
        <f>_xll.SNL.Clients.Office.Excel.Functions.SPG(A342, "RD_LAST_REVIEW_DATE_GLOBAL", "Issuer Credit Rating", "Local Currency LT")</f>
        <v/>
      </c>
      <c r="R342" s="10" t="str">
        <f>_xll.SNL.Clients.Office.Excel.Functions.SPG(A342, "RD_CREDIT_RATING_DATE_GLOBAL", "Issuer Credit Rating", "Local Currency LT|0")</f>
        <v/>
      </c>
      <c r="S342" s="10" t="str">
        <f>_xll.SNL.Clients.Office.Excel.Functions.SPG(A342, "RD_CREDIT_WATCH_OUTLOOK_DATE_GLOBAL", "Issuer Credit Rating", "Local Currency LT|0")</f>
        <v/>
      </c>
      <c r="T342" s="13" t="str">
        <f>_xll.SNL.Clients.Office.Excel.Functions.SPG(A342, "SP_BUSINESS_DESCRIPTION")</f>
        <v>Corcept Therapeutics Incorporated engages in discovery and development of drugs for the treatment of severe endocrinologic, oncologic, metabolic, and neurologic disorders in the United States. It offers Korlym tablets medication for the treatment of hyperglycemia secondary to hypercortisolism in adult patients with endogenous cushing’s syndrome; and who have type 2 diabetes mellitus or glucose intolerance and have failed surgery or are not candidates for surgery. The company is also developing relacorilant, which is in phase III clinical trial for the treatment of cushing’s syndrome; treatment for adrenal cancer and cortisol excess which is in phase 1b clinical trial; treatment for prostate cancer which is in phase II clinical trial; and nab-paclitaxel in combination with relacorilant, which is in phase III clinical trial to treat platinum-resistant ovarian tumors. In addition, it develops dazucorilant, which is in phase II clinical trial for the treatment of amyotrophic lateral sclerosis; miricorilant, which is in phase IIb trial for the treatment of nonalcoholic steatohepatitis; and treatment for antipsychotic induced weight gain that is in phase I trial. The company was incorporated in 1998 and is headquartered in Menlo Park, California.</v>
      </c>
    </row>
    <row r="343" spans="1:20" x14ac:dyDescent="0.3">
      <c r="A343" s="12" t="s">
        <v>1734</v>
      </c>
      <c r="B343" s="10">
        <f>_xll.SNL.Clients.Office.Excel.Functions.SPG(A343,"SP_IPO_DATE")</f>
        <v>44399</v>
      </c>
      <c r="C343" s="5">
        <f>_xll.SNL.Clients.Office.Excel.Functions.SPG(A343, "SP_VOLUME_AVG_WEEKLY_TO_SHARES_OUT", , "1M")</f>
        <v>3.9158855965541779</v>
      </c>
      <c r="D343" s="5">
        <f>_xll.SNL.Clients.Office.Excel.Functions.SPG(A343, "SP_VOLUME_AVG_WEEKLY_TO_SHARES_OUT", , "3M")</f>
        <v>5.6262417494284556</v>
      </c>
      <c r="E343" s="5">
        <f>_xll.SNL.Clients.Office.Excel.Functions.SPG(A343, "SP_VOLUME_AVG_DAILY_TO_1YR_AVG_DAILY", , "1M")</f>
        <v>63.96</v>
      </c>
      <c r="F343" s="5">
        <f>_xll.SNL.Clients.Office.Excel.Functions.SPG(A343, "SP_VOLUME_AVG_DAILY_TO_1YR_AVG_DAILY", , "3M")</f>
        <v>91.89</v>
      </c>
      <c r="G343" s="9" t="str">
        <f>_xll.SNL.Clients.Office.Excel.Functions.SPG(A343, "IQ_SECTOR")</f>
        <v>Industrials</v>
      </c>
      <c r="H343" s="9" t="str">
        <f>_xll.SNL.Clients.Office.Excel.Functions.SPG(A343, "IQ_INDUSTRY_GROUP")</f>
        <v>Capital Goods</v>
      </c>
      <c r="I343" s="9" t="str">
        <f>_xll.SNL.Clients.Office.Excel.Functions.SPG(A343, "IQ_INDUSTRY")</f>
        <v>Trading Companies and Distributors</v>
      </c>
      <c r="J343" s="9" t="str">
        <f>_xll.SNL.Clients.Office.Excel.Functions.SPG(A343, "IQ_PRIMARY_INDUSTRY")</f>
        <v>Trading Companies and Distributors</v>
      </c>
      <c r="K343" s="9" t="str">
        <f>_xll.SNL.Clients.Office.Excel.Functions.SPG(A343, "NAICS_CODE", "Primary")</f>
        <v>4237 - Hardware, and Plumbing and Heating Equipment and Supplies Merchant Wholesalers</v>
      </c>
      <c r="L343" s="9" t="str">
        <f>_xll.SNL.Clients.Office.Excel.Functions.SPG(A343, "SP_TOPICTAG")</f>
        <v>Environmental Engineering; Industrial Automation; Sensors; Smart Building; Water Purification</v>
      </c>
      <c r="M343" s="5">
        <f>_xll.SNL.Clients.Office.Excel.Functions.SPG(A343, "SP_PCT_SHARES_OWNED_ALL_INSTITUTIONS")</f>
        <v>99.6</v>
      </c>
      <c r="N343" s="9" t="str">
        <f>_xll.SNL.Clients.Office.Excel.Functions.SPG(A343, "RD_CREDIT_RATING_GLOBAL", "Issuer Credit Rating", "Local Currency LT|0")</f>
        <v>NR</v>
      </c>
      <c r="O343" s="9" t="str">
        <f>_xll.SNL.Clients.Office.Excel.Functions.SPG(A343, "RD_CWOL_GLOBAL", "Issuer Credit Rating", "Local Currency LT|0")</f>
        <v>NR</v>
      </c>
      <c r="P343" s="9" t="str">
        <f>_xll.SNL.Clients.Office.Excel.Functions.SPG(A343, "RD_RATING_ACTION_GLOBAL", "Issuer Credit Rating", "Local Currency LT|0")</f>
        <v>Not Rated | CreditWatch/Outlook (08/26/2005)</v>
      </c>
      <c r="Q343" s="10" t="str">
        <f>_xll.SNL.Clients.Office.Excel.Functions.SPG(A343, "RD_LAST_REVIEW_DATE_GLOBAL", "Issuer Credit Rating", "Local Currency LT")</f>
        <v/>
      </c>
      <c r="R343" s="10">
        <f>_xll.SNL.Clients.Office.Excel.Functions.SPG(A343, "RD_CREDIT_RATING_DATE_GLOBAL", "Issuer Credit Rating", "Local Currency LT|0")</f>
        <v>38590</v>
      </c>
      <c r="S343" s="10">
        <f>_xll.SNL.Clients.Office.Excel.Functions.SPG(A343, "RD_CREDIT_WATCH_OUTLOOK_DATE_GLOBAL", "Issuer Credit Rating", "Local Currency LT|0")</f>
        <v>38590</v>
      </c>
      <c r="T343" s="13" t="str">
        <f>_xll.SNL.Clients.Office.Excel.Functions.SPG(A343, "SP_BUSINESS_DESCRIPTION")</f>
        <v>Core &amp; Main, Inc. distributes water, wastewater, storm drainage, and fire protection products and related services to municipalities, private water companies, and professional contractors in the municipal, non-residential, and residential end markets in the United States. Its products portfolio include pipes, valves, hydrants, fittings, and other products and services; storm drainage products, such as corrugated piping systems, retention basins, inline drains, manholes, grates, geosynthetics, erosion control, and other related products; fire protection products, including fire protection pipes, and sprinkler heads and devices, as well as fabrication services; and meter products, such as smart meter products, meter sets, meter accessories, installation, software, and other services. The company’s specialty products and services are used in the maintenance, repair, replacement, and construction of water, wastewater, storm drainage, and fire protection infrastructure. Core &amp; Main, Inc. was founded in 1874 and is headquartered in Saint Louis, Missouri.</v>
      </c>
    </row>
    <row r="344" spans="1:20" x14ac:dyDescent="0.3">
      <c r="A344" s="12" t="s">
        <v>1170</v>
      </c>
      <c r="B344" s="10" t="str">
        <f>_xll.SNL.Clients.Office.Excel.Functions.SPG(A344,"SP_IPO_DATE")</f>
        <v/>
      </c>
      <c r="C344" s="5">
        <f>_xll.SNL.Clients.Office.Excel.Functions.SPG(A344, "SP_VOLUME_AVG_WEEKLY_TO_SHARES_OUT", , "1M")</f>
        <v>3.4596542899059162</v>
      </c>
      <c r="D344" s="5">
        <f>_xll.SNL.Clients.Office.Excel.Functions.SPG(A344, "SP_VOLUME_AVG_WEEKLY_TO_SHARES_OUT", , "3M")</f>
        <v>3.2282459482724617</v>
      </c>
      <c r="E344" s="5">
        <f>_xll.SNL.Clients.Office.Excel.Functions.SPG(A344, "SP_VOLUME_AVG_DAILY_TO_1YR_AVG_DAILY", , "1M")</f>
        <v>85.44</v>
      </c>
      <c r="F344" s="5">
        <f>_xll.SNL.Clients.Office.Excel.Functions.SPG(A344, "SP_VOLUME_AVG_DAILY_TO_1YR_AVG_DAILY", , "3M")</f>
        <v>79.72</v>
      </c>
      <c r="G344" s="9" t="str">
        <f>_xll.SNL.Clients.Office.Excel.Functions.SPG(A344, "IQ_SECTOR")</f>
        <v>Energy</v>
      </c>
      <c r="H344" s="9" t="str">
        <f>_xll.SNL.Clients.Office.Excel.Functions.SPG(A344, "IQ_INDUSTRY_GROUP")</f>
        <v>Energy</v>
      </c>
      <c r="I344" s="9" t="str">
        <f>_xll.SNL.Clients.Office.Excel.Functions.SPG(A344, "IQ_INDUSTRY")</f>
        <v>Energy Equipment and Services</v>
      </c>
      <c r="J344" s="9" t="str">
        <f>_xll.SNL.Clients.Office.Excel.Functions.SPG(A344, "IQ_PRIMARY_INDUSTRY")</f>
        <v>Oil and Gas Equipment and Services</v>
      </c>
      <c r="K344" s="9" t="str">
        <f>_xll.SNL.Clients.Office.Excel.Functions.SPG(A344, "NAICS_CODE", "Primary")</f>
        <v>213112 - Support Activities for Oil and Gas Operations</v>
      </c>
      <c r="L344" s="9" t="str">
        <f>_xll.SNL.Clients.Office.Excel.Functions.SPG(A344, "SP_TOPICTAG")</f>
        <v>Data Integration; Environmental Consulting; CleanTech</v>
      </c>
      <c r="M344" s="5">
        <f>_xll.SNL.Clients.Office.Excel.Functions.SPG(A344, "SP_PCT_SHARES_OWNED_ALL_INSTITUTIONS")</f>
        <v>109.39</v>
      </c>
      <c r="N344" s="9" t="str">
        <f>_xll.SNL.Clients.Office.Excel.Functions.SPG(A344, "RD_CREDIT_RATING_GLOBAL", "Issuer Credit Rating", "Local Currency LT|0")</f>
        <v/>
      </c>
      <c r="O344" s="9" t="str">
        <f>_xll.SNL.Clients.Office.Excel.Functions.SPG(A344, "RD_CWOL_GLOBAL", "Issuer Credit Rating", "Local Currency LT|0")</f>
        <v/>
      </c>
      <c r="P344" s="9" t="str">
        <f>_xll.SNL.Clients.Office.Excel.Functions.SPG(A344, "RD_RATING_ACTION_GLOBAL", "Issuer Credit Rating", "Local Currency LT|0")</f>
        <v/>
      </c>
      <c r="Q344" s="10" t="str">
        <f>_xll.SNL.Clients.Office.Excel.Functions.SPG(A344, "RD_LAST_REVIEW_DATE_GLOBAL", "Issuer Credit Rating", "Local Currency LT")</f>
        <v/>
      </c>
      <c r="R344" s="10" t="str">
        <f>_xll.SNL.Clients.Office.Excel.Functions.SPG(A344, "RD_CREDIT_RATING_DATE_GLOBAL", "Issuer Credit Rating", "Local Currency LT|0")</f>
        <v/>
      </c>
      <c r="S344" s="10" t="str">
        <f>_xll.SNL.Clients.Office.Excel.Functions.SPG(A344, "RD_CREDIT_WATCH_OUTLOOK_DATE_GLOBAL", "Issuer Credit Rating", "Local Currency LT|0")</f>
        <v/>
      </c>
      <c r="T344" s="13" t="str">
        <f>_xll.SNL.Clients.Office.Excel.Functions.SPG(A344, "SP_BUSINESS_DESCRIPTION")</f>
        <v>Core Laboratories Inc. provides reservoir description and production enhancement services and products to the oil and gas industry in the United States, and internationally. It operates through Reservoir Description and Production Enhancement segments. The Reservoir Description segment includes the characterization of petroleum reservoir rock and reservoir fluid samples to enhance production and improve recovery of crude oil and gas from its clients' reservoirs. It offers laboratory-based analytical and field services to characterize properties of crude oil and oil delivered products; and proprietary and joint industry studies, as well as services that support carbon capture, utilization and storage, geothermal projects, and the evaluation and appraisal of mining activities. The Production Enhancement segment provides services and products relating to reservoir well completions, perforations, stimulations, production, and well abandonment. It offers integrated diagnostic services to evaluate and monitor the effectiveness of well completions and to develop solutions to improve the effectiveness of enhanced oil recovery projects. The company markets and sells its products through a combination of sales representatives, technical seminars, trade shows, and print advertising, as well as through distributors. Core Laboratories Inc. was founded in 1936 and is based in Houston, Texas.</v>
      </c>
    </row>
    <row r="345" spans="1:20" x14ac:dyDescent="0.3">
      <c r="A345" s="12" t="s">
        <v>1171</v>
      </c>
      <c r="B345" s="10" t="str">
        <f>_xll.SNL.Clients.Office.Excel.Functions.SPG(A345,"SP_IPO_DATE")</f>
        <v/>
      </c>
      <c r="C345" s="5">
        <f>_xll.SNL.Clients.Office.Excel.Functions.SPG(A345, "SP_VOLUME_AVG_WEEKLY_TO_SHARES_OUT", , "1M")</f>
        <v>8.6274625325176331</v>
      </c>
      <c r="D345" s="5">
        <f>_xll.SNL.Clients.Office.Excel.Functions.SPG(A345, "SP_VOLUME_AVG_WEEKLY_TO_SHARES_OUT", , "3M")</f>
        <v>6.91326968635423</v>
      </c>
      <c r="E345" s="5">
        <f>_xll.SNL.Clients.Office.Excel.Functions.SPG(A345, "SP_VOLUME_AVG_DAILY_TO_1YR_AVG_DAILY", , "1M")</f>
        <v>170.33</v>
      </c>
      <c r="F345" s="5">
        <f>_xll.SNL.Clients.Office.Excel.Functions.SPG(A345, "SP_VOLUME_AVG_DAILY_TO_1YR_AVG_DAILY", , "3M")</f>
        <v>136.47999999999999</v>
      </c>
      <c r="G345" s="9" t="str">
        <f>_xll.SNL.Clients.Office.Excel.Functions.SPG(A345, "IQ_SECTOR")</f>
        <v>Energy</v>
      </c>
      <c r="H345" s="9" t="str">
        <f>_xll.SNL.Clients.Office.Excel.Functions.SPG(A345, "IQ_INDUSTRY_GROUP")</f>
        <v>Energy</v>
      </c>
      <c r="I345" s="9" t="str">
        <f>_xll.SNL.Clients.Office.Excel.Functions.SPG(A345, "IQ_INDUSTRY")</f>
        <v>Oil, Gas and Consumable Fuels</v>
      </c>
      <c r="J345" s="9" t="str">
        <f>_xll.SNL.Clients.Office.Excel.Functions.SPG(A345, "IQ_PRIMARY_INDUSTRY")</f>
        <v>Coal and Consumable Fuels</v>
      </c>
      <c r="K345" s="9" t="str">
        <f>_xll.SNL.Clients.Office.Excel.Functions.SPG(A345, "NAICS_CODE", "Primary")</f>
        <v>212115 - Underground Coal Mining</v>
      </c>
      <c r="L345" s="9" t="str">
        <f>_xll.SNL.Clients.Office.Excel.Functions.SPG(A345, "SP_TOPICTAG")</f>
        <v>Environmental Consulting; Pollution Control</v>
      </c>
      <c r="M345" s="5">
        <f>_xll.SNL.Clients.Office.Excel.Functions.SPG(A345, "SP_PCT_SHARES_OWNED_ALL_INSTITUTIONS")</f>
        <v>57.2</v>
      </c>
      <c r="N345" s="9" t="str">
        <f>_xll.SNL.Clients.Office.Excel.Functions.SPG(A345, "RD_CREDIT_RATING_GLOBAL", "Issuer Credit Rating", "Local Currency LT|0")</f>
        <v>BB-</v>
      </c>
      <c r="O345" s="9" t="str">
        <f>_xll.SNL.Clients.Office.Excel.Functions.SPG(A345, "RD_CWOL_GLOBAL", "Issuer Credit Rating", "Local Currency LT|0")</f>
        <v>Stable</v>
      </c>
      <c r="P345" s="9" t="str">
        <f>_xll.SNL.Clients.Office.Excel.Functions.SPG(A345, "RD_RATING_ACTION_GLOBAL", "Issuer Credit Rating", "Local Currency LT|0")</f>
        <v>Upgrade | CreditWatch/Outlook (01/21/2025)</v>
      </c>
      <c r="Q345" s="10">
        <f>_xll.SNL.Clients.Office.Excel.Functions.SPG(A345, "RD_LAST_REVIEW_DATE_GLOBAL", "Issuer Credit Rating", "Local Currency LT")</f>
        <v>45678</v>
      </c>
      <c r="R345" s="10">
        <f>_xll.SNL.Clients.Office.Excel.Functions.SPG(A345, "RD_CREDIT_RATING_DATE_GLOBAL", "Issuer Credit Rating", "Local Currency LT|0")</f>
        <v>45678</v>
      </c>
      <c r="S345" s="10">
        <f>_xll.SNL.Clients.Office.Excel.Functions.SPG(A345, "RD_CREDIT_WATCH_OUTLOOK_DATE_GLOBAL", "Issuer Credit Rating", "Local Currency LT|0")</f>
        <v>45678</v>
      </c>
      <c r="T345" s="13" t="str">
        <f>_xll.SNL.Clients.Office.Excel.Functions.SPG(A345, "SP_BUSINESS_DESCRIPTION")</f>
        <v>Core Natural Resources, Inc., together with its subsidiaries, produces and sells bituminous coal in the United States and internationally. It operates through two segments, Pennsylvania Mining Complex (PAMC) and CONSOL Marine Terminal. The company’s PAMC segment engages in the mining, preparing, and marketing of bituminous coal to power generators, industrial end-users, and metallurgical end-users. This segment includes the Bailey Mine, the Enlow Fork Mine, the Harvey Mine, and the central preparation plant. Its CONSOL Marine Terminal segment provides coal export terminal services through the Port of Baltimore. The company also develops and operates the Itmann Mining Complex located in Wyoming County, West Virginia; and Greenfield Reserves and Resources located in the Northern Appalachian, Central Appalachian, and Illinois basins. The company was formerly known as CONSOL Energy Inc. and changed its name to Core Natural Resources, Inc. in January 2025. Core Natural Resources, Inc. was founded in 1864 and is headquartered in Canonsburg, Pennsylvania.</v>
      </c>
    </row>
    <row r="346" spans="1:20" x14ac:dyDescent="0.3">
      <c r="A346" s="12" t="s">
        <v>1172</v>
      </c>
      <c r="B346" s="10">
        <f>_xll.SNL.Clients.Office.Excel.Functions.SPG(A346,"SP_IPO_DATE")</f>
        <v>35626</v>
      </c>
      <c r="C346" s="5">
        <f>_xll.SNL.Clients.Office.Excel.Functions.SPG(A346, "SP_VOLUME_AVG_WEEKLY_TO_SHARES_OUT", , "1M")</f>
        <v>6.6175993933836548</v>
      </c>
      <c r="D346" s="5">
        <f>_xll.SNL.Clients.Office.Excel.Functions.SPG(A346, "SP_VOLUME_AVG_WEEKLY_TO_SHARES_OUT", , "3M")</f>
        <v>5.6727213361400084</v>
      </c>
      <c r="E346" s="5">
        <f>_xll.SNL.Clients.Office.Excel.Functions.SPG(A346, "SP_VOLUME_AVG_DAILY_TO_1YR_AVG_DAILY", , "1M")</f>
        <v>136.30000000000001</v>
      </c>
      <c r="F346" s="5">
        <f>_xll.SNL.Clients.Office.Excel.Functions.SPG(A346, "SP_VOLUME_AVG_DAILY_TO_1YR_AVG_DAILY", , "3M")</f>
        <v>116.84</v>
      </c>
      <c r="G346" s="9" t="str">
        <f>_xll.SNL.Clients.Office.Excel.Functions.SPG(A346, "IQ_SECTOR")</f>
        <v>Industrials</v>
      </c>
      <c r="H346" s="9" t="str">
        <f>_xll.SNL.Clients.Office.Excel.Functions.SPG(A346, "IQ_INDUSTRY_GROUP")</f>
        <v>Commercial and Professional Services</v>
      </c>
      <c r="I346" s="9" t="str">
        <f>_xll.SNL.Clients.Office.Excel.Functions.SPG(A346, "IQ_INDUSTRY")</f>
        <v>Commercial Services and Supplies</v>
      </c>
      <c r="J346" s="9" t="str">
        <f>_xll.SNL.Clients.Office.Excel.Functions.SPG(A346, "IQ_PRIMARY_INDUSTRY")</f>
        <v>Security and Alarm Services</v>
      </c>
      <c r="K346" s="9" t="str">
        <f>_xll.SNL.Clients.Office.Excel.Functions.SPG(A346, "NAICS_CODE", "Primary")</f>
        <v>5616 - Investigation and Security Services</v>
      </c>
      <c r="L346" s="9" t="str">
        <f>_xll.SNL.Clients.Office.Excel.Functions.SPG(A346, "SP_TOPICTAG")</f>
        <v>Physical Security</v>
      </c>
      <c r="M346" s="5">
        <f>_xll.SNL.Clients.Office.Excel.Functions.SPG(A346, "SP_PCT_SHARES_OWNED_ALL_INSTITUTIONS")</f>
        <v>83.63</v>
      </c>
      <c r="N346" s="9" t="str">
        <f>_xll.SNL.Clients.Office.Excel.Functions.SPG(A346, "RD_CREDIT_RATING_GLOBAL", "Issuer Credit Rating", "Local Currency LT|0")</f>
        <v>BB-</v>
      </c>
      <c r="O346" s="9" t="str">
        <f>_xll.SNL.Clients.Office.Excel.Functions.SPG(A346, "RD_CWOL_GLOBAL", "Issuer Credit Rating", "Local Currency LT|0")</f>
        <v>Positive</v>
      </c>
      <c r="P346" s="9" t="str">
        <f>_xll.SNL.Clients.Office.Excel.Functions.SPG(A346, "RD_RATING_ACTION_GLOBAL", "Issuer Credit Rating", "Local Currency LT|0")</f>
        <v>CreditWatch/Outlook (01/16/2024)</v>
      </c>
      <c r="Q346" s="10">
        <f>_xll.SNL.Clients.Office.Excel.Functions.SPG(A346, "RD_LAST_REVIEW_DATE_GLOBAL", "Issuer Credit Rating", "Local Currency LT")</f>
        <v>45674</v>
      </c>
      <c r="R346" s="10">
        <f>_xll.SNL.Clients.Office.Excel.Functions.SPG(A346, "RD_CREDIT_RATING_DATE_GLOBAL", "Issuer Credit Rating", "Local Currency LT|0")</f>
        <v>44279</v>
      </c>
      <c r="S346" s="10">
        <f>_xll.SNL.Clients.Office.Excel.Functions.SPG(A346, "RD_CREDIT_WATCH_OUTLOOK_DATE_GLOBAL", "Issuer Credit Rating", "Local Currency LT|0")</f>
        <v>45307</v>
      </c>
      <c r="T346" s="13" t="str">
        <f>_xll.SNL.Clients.Office.Excel.Functions.SPG(A346, "SP_BUSINESS_DESCRIPTION")</f>
        <v>CoreCivic, Inc. owns and operates partnership correctional, detention, and residential reentry facilities in the United States. It operates through three segments: CoreCivic Safety, CoreCivic Community, and CoreCivic Properties. The company provides a range of solutions to government partners that serve the public good through corrections and detention management, a network of residential reentry centers to help address America’s recidivism crisis, and government real estate solutions. Its correctional, detention, and residential reentry facilities offer rehabilitation and educational programs, including basic education, faith-based services, life skills and employment training, and substance abuse treatment. The company owns and operates correctional and detention facilities, residential reentry centers, and properties for lease. CoreCivic, Inc. was founded in 1983 and is based in Brentwood, Tennessee.</v>
      </c>
    </row>
    <row r="347" spans="1:20" x14ac:dyDescent="0.3">
      <c r="A347" s="12" t="s">
        <v>121</v>
      </c>
      <c r="B347" s="10" t="str">
        <f>_xll.SNL.Clients.Office.Excel.Functions.SPG(A347,"SP_IPO_DATE")</f>
        <v/>
      </c>
      <c r="C347" s="5">
        <f>_xll.SNL.Clients.Office.Excel.Functions.SPG(A347, "SP_VOLUME_AVG_WEEKLY_TO_SHARES_OUT", , "1M")</f>
        <v>3.683958431861583</v>
      </c>
      <c r="D347" s="5">
        <f>_xll.SNL.Clients.Office.Excel.Functions.SPG(A347, "SP_VOLUME_AVG_WEEKLY_TO_SHARES_OUT", , "3M")</f>
        <v>2.8228630436025361</v>
      </c>
      <c r="E347" s="5">
        <f>_xll.SNL.Clients.Office.Excel.Functions.SPG(A347, "SP_VOLUME_AVG_DAILY_TO_1YR_AVG_DAILY", , "1M")</f>
        <v>113.79</v>
      </c>
      <c r="F347" s="5">
        <f>_xll.SNL.Clients.Office.Excel.Functions.SPG(A347, "SP_VOLUME_AVG_DAILY_TO_1YR_AVG_DAILY", , "3M")</f>
        <v>87.19</v>
      </c>
      <c r="G347" s="9" t="str">
        <f>_xll.SNL.Clients.Office.Excel.Functions.SPG(A347, "IQ_SECTOR")</f>
        <v>Information Technology</v>
      </c>
      <c r="H347" s="9" t="str">
        <f>_xll.SNL.Clients.Office.Excel.Functions.SPG(A347, "IQ_INDUSTRY_GROUP")</f>
        <v>Technology Hardware and Equipment</v>
      </c>
      <c r="I347" s="9" t="str">
        <f>_xll.SNL.Clients.Office.Excel.Functions.SPG(A347, "IQ_INDUSTRY")</f>
        <v>Electronic Equipment, Instruments and Components</v>
      </c>
      <c r="J347" s="9" t="str">
        <f>_xll.SNL.Clients.Office.Excel.Functions.SPG(A347, "IQ_PRIMARY_INDUSTRY")</f>
        <v>Electronic Components</v>
      </c>
      <c r="K347" s="9" t="str">
        <f>_xll.SNL.Clients.Office.Excel.Functions.SPG(A347, "NAICS_CODE", "Primary")</f>
        <v>334419 - Other Electronic Component Manufacturing</v>
      </c>
      <c r="L347" s="9" t="str">
        <f>_xll.SNL.Clients.Office.Excel.Functions.SPG(A347, "SP_TOPICTAG")</f>
        <v>Optical Infrastructure; Environmental Engineering; Sensors; Edge Computing; 3D Printing; Onshore and Offshore Wind</v>
      </c>
      <c r="M347" s="5">
        <f>_xll.SNL.Clients.Office.Excel.Functions.SPG(A347, "SP_PCT_SHARES_OWNED_ALL_INSTITUTIONS")</f>
        <v>72.400000000000006</v>
      </c>
      <c r="N347" s="9" t="str">
        <f>_xll.SNL.Clients.Office.Excel.Functions.SPG(A347, "RD_CREDIT_RATING_GLOBAL", "Issuer Credit Rating", "Local Currency LT|0")</f>
        <v>BBB+</v>
      </c>
      <c r="O347" s="9" t="str">
        <f>_xll.SNL.Clients.Office.Excel.Functions.SPG(A347, "RD_CWOL_GLOBAL", "Issuer Credit Rating", "Local Currency LT|0")</f>
        <v>Negative</v>
      </c>
      <c r="P347" s="9" t="str">
        <f>_xll.SNL.Clients.Office.Excel.Functions.SPG(A347, "RD_RATING_ACTION_GLOBAL", "Issuer Credit Rating", "Local Currency LT|0")</f>
        <v>CreditWatch/Outlook (02/16/2024)</v>
      </c>
      <c r="Q347" s="10">
        <f>_xll.SNL.Clients.Office.Excel.Functions.SPG(A347, "RD_LAST_REVIEW_DATE_GLOBAL", "Issuer Credit Rating", "Local Currency LT")</f>
        <v>45384</v>
      </c>
      <c r="R347" s="10">
        <f>_xll.SNL.Clients.Office.Excel.Functions.SPG(A347, "RD_CREDIT_RATING_DATE_GLOBAL", "Issuer Credit Rating", "Local Currency LT|0")</f>
        <v>42304</v>
      </c>
      <c r="S347" s="10">
        <f>_xll.SNL.Clients.Office.Excel.Functions.SPG(A347, "RD_CREDIT_WATCH_OUTLOOK_DATE_GLOBAL", "Issuer Credit Rating", "Local Currency LT|0")</f>
        <v>45338</v>
      </c>
      <c r="T347" s="13" t="str">
        <f>_xll.SNL.Clients.Office.Excel.Functions.SPG(A347, "SP_BUSINESS_DESCRIPTION")</f>
        <v>Corning Incorporated engages in the display technologies, optical communications, environmental technologies, specialty materials, and life sciences businesses in the United States and internationally. The company’s Display Technologies segment offers glass substrates for flat panel displays, including liquid crystal displays and organic light-emitting diodes that are used in televisions, notebook computers, desktop monitors, tablets, and handheld devices. Its Optical Communications segment provides optical fibers and cables; and hardware and equipment products, such as cable assemblies, fiber optic hardware and connectors, optical components and couplers, closures, network interface devices, and other accessories for the telecommunications industry, businesses, governments, and individuals. The company’s Specialty Materials segment manufactures products that offer material formulations for glass, glass ceramics, crystals, precision metrology instruments, and software, as well as glass wafers and substrates, tinted sunglasses, and radiation shielding products for various markets comprising mobile consumer electronics, semiconductor equipment optics and consumables, aerospace and defense optics, radiation shielding products, sunglasses, and telecommunications components. Its Environmental Technologies segment provides ceramic substrates and filter products for emissions control in mobile, gasoline, and diesel applications. The company’s Life Sciences segment offers laboratory products, including consumables, such as plastic vessels, liquid handling plastics, specialty surfaces, cell culture media, and serum, as well as general labware, and glassware and equipment under the Corning, Pyrex, Falcon, and Axygen brands. The company was formerly known as Corning Glass Works and changed its name to Corning Incorporated in April 1989. Corning Incorporated was founded in 1851 and is headquartered in Corning, New York.</v>
      </c>
    </row>
    <row r="348" spans="1:20" x14ac:dyDescent="0.3">
      <c r="A348" s="12" t="s">
        <v>122</v>
      </c>
      <c r="B348" s="10">
        <f>_xll.SNL.Clients.Office.Excel.Functions.SPG(A348,"SP_IPO_DATE")</f>
        <v>40526</v>
      </c>
      <c r="C348" s="5">
        <f>_xll.SNL.Clients.Office.Excel.Functions.SPG(A348, "SP_VOLUME_AVG_WEEKLY_TO_SHARES_OUT", , "1M")</f>
        <v>3.1455058881228508</v>
      </c>
      <c r="D348" s="5">
        <f>_xll.SNL.Clients.Office.Excel.Functions.SPG(A348, "SP_VOLUME_AVG_WEEKLY_TO_SHARES_OUT", , "3M")</f>
        <v>3.1822612461780109</v>
      </c>
      <c r="E348" s="5">
        <f>_xll.SNL.Clients.Office.Excel.Functions.SPG(A348, "SP_VOLUME_AVG_DAILY_TO_1YR_AVG_DAILY", , "1M")</f>
        <v>92.96</v>
      </c>
      <c r="F348" s="5">
        <f>_xll.SNL.Clients.Office.Excel.Functions.SPG(A348, "SP_VOLUME_AVG_DAILY_TO_1YR_AVG_DAILY", , "3M")</f>
        <v>94.05</v>
      </c>
      <c r="G348" s="9" t="str">
        <f>_xll.SNL.Clients.Office.Excel.Functions.SPG(A348, "IQ_SECTOR")</f>
        <v>Financials</v>
      </c>
      <c r="H348" s="9" t="str">
        <f>_xll.SNL.Clients.Office.Excel.Functions.SPG(A348, "IQ_INDUSTRY_GROUP")</f>
        <v>Financial Services</v>
      </c>
      <c r="I348" s="9" t="str">
        <f>_xll.SNL.Clients.Office.Excel.Functions.SPG(A348, "IQ_INDUSTRY")</f>
        <v>Financial Services</v>
      </c>
      <c r="J348" s="9" t="str">
        <f>_xll.SNL.Clients.Office.Excel.Functions.SPG(A348, "IQ_PRIMARY_INDUSTRY")</f>
        <v>Transaction and Payment Processing Services</v>
      </c>
      <c r="K348" s="9" t="str">
        <f>_xll.SNL.Clients.Office.Excel.Functions.SPG(A348, "NAICS_CODE", "Primary")</f>
        <v>513210 - Software Publishers</v>
      </c>
      <c r="L348" s="9" t="str">
        <f>_xll.SNL.Clients.Office.Excel.Functions.SPG(A348, "SP_TOPICTAG")</f>
        <v>Anti-Fraud; Data Protection; Process Automation; Payment Facilitator Enablers</v>
      </c>
      <c r="M348" s="5">
        <f>_xll.SNL.Clients.Office.Excel.Functions.SPG(A348, "SP_PCT_SHARES_OWNED_ALL_INSTITUTIONS")</f>
        <v>93.83</v>
      </c>
      <c r="N348" s="9" t="str">
        <f>_xll.SNL.Clients.Office.Excel.Functions.SPG(A348, "RD_CREDIT_RATING_GLOBAL", "Issuer Credit Rating", "Local Currency LT|0")</f>
        <v>BB+</v>
      </c>
      <c r="O348" s="9" t="str">
        <f>_xll.SNL.Clients.Office.Excel.Functions.SPG(A348, "RD_CWOL_GLOBAL", "Issuer Credit Rating", "Local Currency LT|0")</f>
        <v>Stable</v>
      </c>
      <c r="P348" s="9" t="str">
        <f>_xll.SNL.Clients.Office.Excel.Functions.SPG(A348, "RD_RATING_ACTION_GLOBAL", "Issuer Credit Rating", "Local Currency LT|0")</f>
        <v>CreditWatch/Outlook (10/18/2022)</v>
      </c>
      <c r="Q348" s="10">
        <f>_xll.SNL.Clients.Office.Excel.Functions.SPG(A348, "RD_LAST_REVIEW_DATE_GLOBAL", "Issuer Credit Rating", "Local Currency LT")</f>
        <v>45492</v>
      </c>
      <c r="R348" s="10">
        <f>_xll.SNL.Clients.Office.Excel.Functions.SPG(A348, "RD_CREDIT_RATING_DATE_GLOBAL", "Issuer Credit Rating", "Local Currency LT|0")</f>
        <v>41890</v>
      </c>
      <c r="S348" s="10">
        <f>_xll.SNL.Clients.Office.Excel.Functions.SPG(A348, "RD_CREDIT_WATCH_OUTLOOK_DATE_GLOBAL", "Issuer Credit Rating", "Local Currency LT|0")</f>
        <v>44852</v>
      </c>
      <c r="T348" s="13" t="str">
        <f>_xll.SNL.Clients.Office.Excel.Functions.SPG(A348, "SP_BUSINESS_DESCRIPTION")</f>
        <v>Corpay, Inc. operates as a payments company that helps businesses and consumers manage vehicle-related expenses, lodging expenses, and corporate payments in the United States, Brazil, the United Kingdom, and internationally. The company offers vehicle payment solutions, which include fuel, tolls, parking, fleet maintenance, and long-haul transportation services, as well as prepaid food and transportation vouchers and cards. It also provides corporate payment solutions consisting of accounts payable automation; virtual cards, cross-border solutions; and purchasing and travel and entertainment card products, as well as lodging payments solutions for employees who travel overnight for work purposes; traveling crews and stranded passengers from airlines and cruise lines; and insurance policyholders displaced from their homes due to damage or catastrophe. In addition, the company offers gifts and payroll cards. It serves business, merchant, consumer, and payment network customers. The company was formerly known as FLEETCOR Technologies, Inc. and changed its name to Corpay, Inc. in March 2024. Corpay, Inc. was founded in 1986 and is headquartered in Atlanta, Georgia.</v>
      </c>
    </row>
    <row r="349" spans="1:20" x14ac:dyDescent="0.3">
      <c r="A349" s="12" t="s">
        <v>1173</v>
      </c>
      <c r="B349" s="10">
        <f>_xll.SNL.Clients.Office.Excel.Functions.SPG(A349,"SP_IPO_DATE")</f>
        <v>44096</v>
      </c>
      <c r="C349" s="5">
        <f>_xll.SNL.Clients.Office.Excel.Functions.SPG(A349, "SP_VOLUME_AVG_WEEKLY_TO_SHARES_OUT", , "1M")</f>
        <v>6.5619756070920898</v>
      </c>
      <c r="D349" s="5">
        <f>_xll.SNL.Clients.Office.Excel.Functions.SPG(A349, "SP_VOLUME_AVG_WEEKLY_TO_SHARES_OUT", , "3M")</f>
        <v>3.9735907259688203</v>
      </c>
      <c r="E349" s="5">
        <f>_xll.SNL.Clients.Office.Excel.Functions.SPG(A349, "SP_VOLUME_AVG_DAILY_TO_1YR_AVG_DAILY", , "1M")</f>
        <v>246.03</v>
      </c>
      <c r="F349" s="5">
        <f>_xll.SNL.Clients.Office.Excel.Functions.SPG(A349, "SP_VOLUME_AVG_DAILY_TO_1YR_AVG_DAILY", , "3M")</f>
        <v>148.97999999999999</v>
      </c>
      <c r="G349" s="9" t="str">
        <f>_xll.SNL.Clients.Office.Excel.Functions.SPG(A349, "IQ_SECTOR")</f>
        <v>Information Technology</v>
      </c>
      <c r="H349" s="9" t="str">
        <f>_xll.SNL.Clients.Office.Excel.Functions.SPG(A349, "IQ_INDUSTRY_GROUP")</f>
        <v>Technology Hardware and Equipment</v>
      </c>
      <c r="I349" s="9" t="str">
        <f>_xll.SNL.Clients.Office.Excel.Functions.SPG(A349, "IQ_INDUSTRY")</f>
        <v>Technology Hardware, Storage and Peripherals</v>
      </c>
      <c r="J349" s="9" t="str">
        <f>_xll.SNL.Clients.Office.Excel.Functions.SPG(A349, "IQ_PRIMARY_INDUSTRY")</f>
        <v>Technology Hardware, Storage and Peripherals</v>
      </c>
      <c r="K349" s="9" t="str">
        <f>_xll.SNL.Clients.Office.Excel.Functions.SPG(A349, "NAICS_CODE", "Primary")</f>
        <v>33411 - Computer and Peripheral Equipment Manufacturing</v>
      </c>
      <c r="L349" s="9" t="str">
        <f>_xll.SNL.Clients.Office.Excel.Functions.SPG(A349, "SP_TOPICTAG")</f>
        <v>Software Development; Video Streaming; E-learning; Streaming Media; Content Creation; Artificial Intelligence; Video Games</v>
      </c>
      <c r="M349" s="5">
        <f>_xll.SNL.Clients.Office.Excel.Functions.SPG(A349, "SP_PCT_SHARES_OWNED_ALL_INSTITUTIONS")</f>
        <v>33.11</v>
      </c>
      <c r="N349" s="9" t="str">
        <f>_xll.SNL.Clients.Office.Excel.Functions.SPG(A349, "RD_CREDIT_RATING_GLOBAL", "Issuer Credit Rating", "Local Currency LT|0")</f>
        <v>NR</v>
      </c>
      <c r="O349" s="9" t="str">
        <f>_xll.SNL.Clients.Office.Excel.Functions.SPG(A349, "RD_CWOL_GLOBAL", "Issuer Credit Rating", "Local Currency LT|0")</f>
        <v>NR</v>
      </c>
      <c r="P349" s="9" t="str">
        <f>_xll.SNL.Clients.Office.Excel.Functions.SPG(A349, "RD_RATING_ACTION_GLOBAL", "Issuer Credit Rating", "Local Currency LT|0")</f>
        <v>Not Rated | CreditWatch/Outlook (12/05/2024)</v>
      </c>
      <c r="Q349" s="10">
        <f>_xll.SNL.Clients.Office.Excel.Functions.SPG(A349, "RD_LAST_REVIEW_DATE_GLOBAL", "Issuer Credit Rating", "Local Currency LT")</f>
        <v>45631</v>
      </c>
      <c r="R349" s="10">
        <f>_xll.SNL.Clients.Office.Excel.Functions.SPG(A349, "RD_CREDIT_RATING_DATE_GLOBAL", "Issuer Credit Rating", "Local Currency LT|0")</f>
        <v>45631</v>
      </c>
      <c r="S349" s="10">
        <f>_xll.SNL.Clients.Office.Excel.Functions.SPG(A349, "RD_CREDIT_WATCH_OUTLOOK_DATE_GLOBAL", "Issuer Credit Rating", "Local Currency LT|0")</f>
        <v>45631</v>
      </c>
      <c r="T349" s="13" t="str">
        <f>_xll.SNL.Clients.Office.Excel.Functions.SPG(A349, "SP_BUSINESS_DESCRIPTION")</f>
        <v>Corsair Gaming, Inc., together with its subsidiaries, designs, develops, markets, and sells gaming and streaming peripherals, components and systems in the Americas, Europe, the Middle East, and the Asia Pacific. It offers gamer and creator peripherals, including gaming keyboards, mice, headsets, controllers, and streaming products, such as capture cards, stream decks, microphones and audio interfaces, facecam streaming cameras, studio accessories, gaming furniture, and other related products. The company also provides gaming components and systems comprising power supply units, cooling solutions, computer cases, and DRAM modules, as well as prebuilt and custom-built gaming PCs and laptops, gaming monitors, and others; and PC gaming software comprising iCUE for gamers and Elgato streaming suite for content creators, as well as digital services. It sells its products through e-retail, retail, and direct-to-consumer channels and distributors. Corsair Gaming, Inc. was formerly known as Corsair Components (Cayman) Ltd and changed its name to Corsair Gaming, Inc in August 2017. The company was incorporated in 1994 and is headquartered in Milpitas, California.</v>
      </c>
    </row>
    <row r="350" spans="1:20" x14ac:dyDescent="0.3">
      <c r="A350" s="12" t="s">
        <v>123</v>
      </c>
      <c r="B350" s="10" t="str">
        <f>_xll.SNL.Clients.Office.Excel.Functions.SPG(A350,"SP_IPO_DATE")</f>
        <v/>
      </c>
      <c r="C350" s="5">
        <f>_xll.SNL.Clients.Office.Excel.Functions.SPG(A350, "SP_VOLUME_AVG_WEEKLY_TO_SHARES_OUT", , "1M")</f>
        <v>2.8513974373893576</v>
      </c>
      <c r="D350" s="5">
        <f>_xll.SNL.Clients.Office.Excel.Functions.SPG(A350, "SP_VOLUME_AVG_WEEKLY_TO_SHARES_OUT", , "3M")</f>
        <v>2.6646798907188929</v>
      </c>
      <c r="E350" s="5">
        <f>_xll.SNL.Clients.Office.Excel.Functions.SPG(A350, "SP_VOLUME_AVG_DAILY_TO_1YR_AVG_DAILY", , "1M")</f>
        <v>120.37</v>
      </c>
      <c r="F350" s="5">
        <f>_xll.SNL.Clients.Office.Excel.Functions.SPG(A350, "SP_VOLUME_AVG_DAILY_TO_1YR_AVG_DAILY", , "3M")</f>
        <v>112.49</v>
      </c>
      <c r="G350" s="9" t="str">
        <f>_xll.SNL.Clients.Office.Excel.Functions.SPG(A350, "IQ_SECTOR")</f>
        <v>Materials</v>
      </c>
      <c r="H350" s="9" t="str">
        <f>_xll.SNL.Clients.Office.Excel.Functions.SPG(A350, "IQ_INDUSTRY_GROUP")</f>
        <v>Materials</v>
      </c>
      <c r="I350" s="9" t="str">
        <f>_xll.SNL.Clients.Office.Excel.Functions.SPG(A350, "IQ_INDUSTRY")</f>
        <v>Chemicals</v>
      </c>
      <c r="J350" s="9" t="str">
        <f>_xll.SNL.Clients.Office.Excel.Functions.SPG(A350, "IQ_PRIMARY_INDUSTRY")</f>
        <v>Fertilizers and Agricultural Chemicals</v>
      </c>
      <c r="K350" s="9" t="str">
        <f>_xll.SNL.Clients.Office.Excel.Functions.SPG(A350, "NAICS_CODE", "Primary")</f>
        <v>32531 - Fertilizer and Compost Manufacturing</v>
      </c>
      <c r="L350" s="9" t="str">
        <f>_xll.SNL.Clients.Office.Excel.Functions.SPG(A350, "SP_TOPICTAG")</f>
        <v>Farming; Horticulture</v>
      </c>
      <c r="M350" s="5">
        <f>_xll.SNL.Clients.Office.Excel.Functions.SPG(A350, "SP_PCT_SHARES_OWNED_ALL_INSTITUTIONS")</f>
        <v>86.87</v>
      </c>
      <c r="N350" s="9" t="str">
        <f>_xll.SNL.Clients.Office.Excel.Functions.SPG(A350, "RD_CREDIT_RATING_GLOBAL", "Issuer Credit Rating", "Local Currency LT|0")</f>
        <v>A-</v>
      </c>
      <c r="O350" s="9" t="str">
        <f>_xll.SNL.Clients.Office.Excel.Functions.SPG(A350, "RD_CWOL_GLOBAL", "Issuer Credit Rating", "Local Currency LT|0")</f>
        <v>Stable</v>
      </c>
      <c r="P350" s="9" t="str">
        <f>_xll.SNL.Clients.Office.Excel.Functions.SPG(A350, "RD_RATING_ACTION_GLOBAL", "Issuer Credit Rating", "Local Currency LT|0")</f>
        <v>New Rating | CreditWatch/Outlook (06/03/2019)</v>
      </c>
      <c r="Q350" s="10">
        <f>_xll.SNL.Clients.Office.Excel.Functions.SPG(A350, "RD_LAST_REVIEW_DATE_GLOBAL", "Issuer Credit Rating", "Local Currency LT")</f>
        <v>45618</v>
      </c>
      <c r="R350" s="10">
        <f>_xll.SNL.Clients.Office.Excel.Functions.SPG(A350, "RD_CREDIT_RATING_DATE_GLOBAL", "Issuer Credit Rating", "Local Currency LT|0")</f>
        <v>43619</v>
      </c>
      <c r="S350" s="10">
        <f>_xll.SNL.Clients.Office.Excel.Functions.SPG(A350, "RD_CREDIT_WATCH_OUTLOOK_DATE_GLOBAL", "Issuer Credit Rating", "Local Currency LT|0")</f>
        <v>43619</v>
      </c>
      <c r="T350" s="13" t="str">
        <f>_xll.SNL.Clients.Office.Excel.Functions.SPG(A350, "SP_BUSINESS_DESCRIPTION")</f>
        <v>Corteva, Inc. operates in the agriculture business. It operates through two segments, Seed and Crop Protection. The Seed segment develops and supplies advanced germplasm and traits that produce optimum yield for farms. It offers trait technologies that enhance resistance to weather, disease, insects, and herbicides used to control weeds, as well as food and nutritional characteristics. This segment also provides digital solutions that assist farmer decision-making with a view to optimize product selection, and maximize yield and profitability. The Crop Protection segment offers products that protect against weeds, insects and other pests, and diseases, as well as enhances crop health above and below ground through nitrogen management and seed-applied technologies. This segment provides herbicides, insecticides, nitrogen stabilizers, and pasture and range management herbicides. It serves agricultural input industry. The company operates in the United States, Canada, Latin America, the Asia Pacific, Europe, the Middle East, and Africa. Corteva, Inc. was incorporated in 2018 and is headquartered in Indianapolis, Indiana.</v>
      </c>
    </row>
    <row r="351" spans="1:20" x14ac:dyDescent="0.3">
      <c r="A351" s="12" t="s">
        <v>1174</v>
      </c>
      <c r="B351" s="10" t="str">
        <f>_xll.SNL.Clients.Office.Excel.Functions.SPG(A351,"SP_IPO_DATE")</f>
        <v/>
      </c>
      <c r="C351" s="5">
        <f>_xll.SNL.Clients.Office.Excel.Functions.SPG(A351, "SP_VOLUME_AVG_WEEKLY_TO_SHARES_OUT", , "1M")</f>
        <v>0.98737392969958893</v>
      </c>
      <c r="D351" s="5">
        <f>_xll.SNL.Clients.Office.Excel.Functions.SPG(A351, "SP_VOLUME_AVG_WEEKLY_TO_SHARES_OUT", , "3M")</f>
        <v>1.146331795974181</v>
      </c>
      <c r="E351" s="5">
        <f>_xll.SNL.Clients.Office.Excel.Functions.SPG(A351, "SP_VOLUME_AVG_DAILY_TO_1YR_AVG_DAILY", , "1M")</f>
        <v>89.71</v>
      </c>
      <c r="F351" s="5">
        <f>_xll.SNL.Clients.Office.Excel.Functions.SPG(A351, "SP_VOLUME_AVG_DAILY_TO_1YR_AVG_DAILY", , "3M")</f>
        <v>104.15</v>
      </c>
      <c r="G351" s="9" t="str">
        <f>_xll.SNL.Clients.Office.Excel.Functions.SPG(A351, "IQ_SECTOR")</f>
        <v>Health Care</v>
      </c>
      <c r="H351" s="9" t="str">
        <f>_xll.SNL.Clients.Office.Excel.Functions.SPG(A351, "IQ_INDUSTRY_GROUP")</f>
        <v>Health Care Equipment and Services</v>
      </c>
      <c r="I351" s="9" t="str">
        <f>_xll.SNL.Clients.Office.Excel.Functions.SPG(A351, "IQ_INDUSTRY")</f>
        <v>Health Care Providers and Services</v>
      </c>
      <c r="J351" s="9" t="str">
        <f>_xll.SNL.Clients.Office.Excel.Functions.SPG(A351, "IQ_PRIMARY_INDUSTRY")</f>
        <v>Health Care Services</v>
      </c>
      <c r="K351" s="9" t="str">
        <f>_xll.SNL.Clients.Office.Excel.Functions.SPG(A351, "NAICS_CODE", "Primary")</f>
        <v>62 - Health Care and Social Assistance</v>
      </c>
      <c r="L351" s="9" t="str">
        <f>_xll.SNL.Clients.Office.Excel.Functions.SPG(A351, "SP_TOPICTAG")</f>
        <v>Data Protection; Cloud Infrastructure; Process Automation</v>
      </c>
      <c r="M351" s="5">
        <f>_xll.SNL.Clients.Office.Excel.Functions.SPG(A351, "SP_PCT_SHARES_OWNED_ALL_INSTITUTIONS")</f>
        <v>53.46</v>
      </c>
      <c r="N351" s="9" t="str">
        <f>_xll.SNL.Clients.Office.Excel.Functions.SPG(A351, "RD_CREDIT_RATING_GLOBAL", "Issuer Credit Rating", "Local Currency LT|0")</f>
        <v/>
      </c>
      <c r="O351" s="9" t="str">
        <f>_xll.SNL.Clients.Office.Excel.Functions.SPG(A351, "RD_CWOL_GLOBAL", "Issuer Credit Rating", "Local Currency LT|0")</f>
        <v/>
      </c>
      <c r="P351" s="9" t="str">
        <f>_xll.SNL.Clients.Office.Excel.Functions.SPG(A351, "RD_RATING_ACTION_GLOBAL", "Issuer Credit Rating", "Local Currency LT|0")</f>
        <v/>
      </c>
      <c r="Q351" s="10" t="str">
        <f>_xll.SNL.Clients.Office.Excel.Functions.SPG(A351, "RD_LAST_REVIEW_DATE_GLOBAL", "Issuer Credit Rating", "Local Currency LT")</f>
        <v/>
      </c>
      <c r="R351" s="10" t="str">
        <f>_xll.SNL.Clients.Office.Excel.Functions.SPG(A351, "RD_CREDIT_RATING_DATE_GLOBAL", "Issuer Credit Rating", "Local Currency LT|0")</f>
        <v/>
      </c>
      <c r="S351" s="10" t="str">
        <f>_xll.SNL.Clients.Office.Excel.Functions.SPG(A351, "RD_CREDIT_WATCH_OUTLOOK_DATE_GLOBAL", "Issuer Credit Rating", "Local Currency LT|0")</f>
        <v/>
      </c>
      <c r="T351" s="13" t="str">
        <f>_xll.SNL.Clients.Office.Excel.Functions.SPG(A351, "SP_BUSINESS_DESCRIPTION")</f>
        <v>CorVel Corporation provides workers’ compensation, auto, liability, and health solutions. It applies technology, including artificial intelligence, machine learning, and natural language processing to enhance the managing of episodes of care and the related health care costs. The company also offers network solutions services, including automated medical fee auditing, preferred provider management and reimbursement, retrospective utilization review, facility claim review, professional review, pharmacy, directed care, clearinghouse, independent medical examination, and inpatient medical bill review services, as well as Medicare solutions. In addition, it provides a range of patient management services, such as claims management, case management, 24/7 nurse triage, utilization management, vocational rehabilitation, and life care planning, as well as processing of claims for self-insured payors with respect to property and casualty insurance. The company offers solutions to employers, third party administrators, insurance companies, and government agencies to assist them in managing the medical costs and monitoring the quality of care associated with healthcare claims. CorVel Corporation was incorporated in 1987 and is based in Fort Worth, Texas.</v>
      </c>
    </row>
    <row r="352" spans="1:20" x14ac:dyDescent="0.3">
      <c r="A352" s="12" t="s">
        <v>124</v>
      </c>
      <c r="B352" s="10">
        <f>_xll.SNL.Clients.Office.Excel.Functions.SPG(A352,"SP_IPO_DATE")</f>
        <v>35977</v>
      </c>
      <c r="C352" s="5">
        <f>_xll.SNL.Clients.Office.Excel.Functions.SPG(A352, "SP_VOLUME_AVG_WEEKLY_TO_SHARES_OUT", , "1M")</f>
        <v>3.0409845162303206</v>
      </c>
      <c r="D352" s="5">
        <f>_xll.SNL.Clients.Office.Excel.Functions.SPG(A352, "SP_VOLUME_AVG_WEEKLY_TO_SHARES_OUT", , "3M")</f>
        <v>3.0578486048337652</v>
      </c>
      <c r="E352" s="5">
        <f>_xll.SNL.Clients.Office.Excel.Functions.SPG(A352, "SP_VOLUME_AVG_DAILY_TO_1YR_AVG_DAILY", , "1M")</f>
        <v>100.85</v>
      </c>
      <c r="F352" s="5">
        <f>_xll.SNL.Clients.Office.Excel.Functions.SPG(A352, "SP_VOLUME_AVG_DAILY_TO_1YR_AVG_DAILY", , "3M")</f>
        <v>101.41</v>
      </c>
      <c r="G352" s="9" t="str">
        <f>_xll.SNL.Clients.Office.Excel.Functions.SPG(A352, "IQ_SECTOR")</f>
        <v>Real Estate</v>
      </c>
      <c r="H352" s="9" t="str">
        <f>_xll.SNL.Clients.Office.Excel.Functions.SPG(A352, "IQ_INDUSTRY_GROUP")</f>
        <v>Real Estate Management and Development</v>
      </c>
      <c r="I352" s="9" t="str">
        <f>_xll.SNL.Clients.Office.Excel.Functions.SPG(A352, "IQ_INDUSTRY")</f>
        <v>Real Estate Management and Development</v>
      </c>
      <c r="J352" s="9" t="str">
        <f>_xll.SNL.Clients.Office.Excel.Functions.SPG(A352, "IQ_PRIMARY_INDUSTRY")</f>
        <v>Real Estate Services</v>
      </c>
      <c r="K352" s="9" t="str">
        <f>_xll.SNL.Clients.Office.Excel.Functions.SPG(A352, "NAICS_CODE", "Primary")</f>
        <v>541611 - Administrative Management and General Management Consulting Services</v>
      </c>
      <c r="L352" s="9" t="str">
        <f>_xll.SNL.Clients.Office.Excel.Functions.SPG(A352, "SP_TOPICTAG")</f>
        <v>Data Integration; Digital Media; Customer Analytics; Data Protection; Real Estate Technology; Artificial Intelligence</v>
      </c>
      <c r="M352" s="5">
        <f>_xll.SNL.Clients.Office.Excel.Functions.SPG(A352, "SP_PCT_SHARES_OWNED_ALL_INSTITUTIONS")</f>
        <v>99.26</v>
      </c>
      <c r="N352" s="9" t="str">
        <f>_xll.SNL.Clients.Office.Excel.Functions.SPG(A352, "RD_CREDIT_RATING_GLOBAL", "Issuer Credit Rating", "Local Currency LT|0")</f>
        <v>BB+</v>
      </c>
      <c r="O352" s="9" t="str">
        <f>_xll.SNL.Clients.Office.Excel.Functions.SPG(A352, "RD_CWOL_GLOBAL", "Issuer Credit Rating", "Local Currency LT|0")</f>
        <v>Stable</v>
      </c>
      <c r="P352" s="9" t="str">
        <f>_xll.SNL.Clients.Office.Excel.Functions.SPG(A352, "RD_RATING_ACTION_GLOBAL", "Issuer Credit Rating", "Local Currency LT|0")</f>
        <v>CreditWatch/Outlook (05/02/2023)</v>
      </c>
      <c r="Q352" s="10">
        <f>_xll.SNL.Clients.Office.Excel.Functions.SPG(A352, "RD_LAST_REVIEW_DATE_GLOBAL", "Issuer Credit Rating", "Local Currency LT")</f>
        <v>45378</v>
      </c>
      <c r="R352" s="10">
        <f>_xll.SNL.Clients.Office.Excel.Functions.SPG(A352, "RD_CREDIT_RATING_DATE_GLOBAL", "Issuer Credit Rating", "Local Currency LT|0")</f>
        <v>44006</v>
      </c>
      <c r="S352" s="10">
        <f>_xll.SNL.Clients.Office.Excel.Functions.SPG(A352, "RD_CREDIT_WATCH_OUTLOOK_DATE_GLOBAL", "Issuer Credit Rating", "Local Currency LT|0")</f>
        <v>45048</v>
      </c>
      <c r="T352" s="13" t="str">
        <f>_xll.SNL.Clients.Office.Excel.Functions.SPG(A352, "SP_BUSINESS_DESCRIPTION")</f>
        <v>CoStar Group, Inc. provides information, analytics, and online marketplace services to the commercial real estate, hospitality, residential, and related professionals industries in the United States, Canada, Europe, the Asia Pacific, and Latin America. The company offers CoStar Property that provides inventory of office, industrial, retail, multifamily, hospitality, and student housing properties and land; CoStar Sales, a robust database of comparable commercial real estate sales transactions; CoStar Market Analytics to view and report on aggregated market and submarket trends; and CoStar Tenant, an online business-to-business prospecting and analytical tool that provides tenant information. It also provides Leasing, a tool to capture, manage, and maintain lease data; CoStar Lease Analysis; Public Record, a searchable database of commercially zoned parcels; CoStar Real Estate Manager, a real estate lease administration, portfolio management, and lease accounting compliance software solution; and CoStar Risk Analytics and CoStar Investment. In addition, it offers apartment marketing sites, such as ApartmentFinder.com, ForRent.com, ApartmentHomeLiving.com, WestsideRentals.com, AFTER55.com, CorporateHousing.com, ForRentUniversity.com, Apartamentos.com, and Off Campus Partners; LoopNet Premium Lister; LoopNet Diamond, Platinum, and Gold Ads; LandsofAmerica.com, LandAndFarm.com, and LandWatch.com for rural land for-sale; BizBuySell.com, BizQuest.com, and FindaFranchise.com for operating businesses and franchises for-sale; Ten-X, an online auction platform for commercial real estate; and HomeSnap, an online and mobile software platform, as well as Homes.com, a homes for sale listings site. The company was founded in 1987 and is headquartered in Washington, the District of Columbia.</v>
      </c>
    </row>
    <row r="353" spans="1:20" x14ac:dyDescent="0.3">
      <c r="A353" s="12" t="s">
        <v>125</v>
      </c>
      <c r="B353" s="10" t="str">
        <f>_xll.SNL.Clients.Office.Excel.Functions.SPG(A353,"SP_IPO_DATE")</f>
        <v/>
      </c>
      <c r="C353" s="5">
        <f>_xll.SNL.Clients.Office.Excel.Functions.SPG(A353, "SP_VOLUME_AVG_WEEKLY_TO_SHARES_OUT", , "1M")</f>
        <v>2.1590555661629791</v>
      </c>
      <c r="D353" s="5">
        <f>_xll.SNL.Clients.Office.Excel.Functions.SPG(A353, "SP_VOLUME_AVG_WEEKLY_TO_SHARES_OUT", , "3M")</f>
        <v>2.2312019678222303</v>
      </c>
      <c r="E353" s="5">
        <f>_xll.SNL.Clients.Office.Excel.Functions.SPG(A353, "SP_VOLUME_AVG_DAILY_TO_1YR_AVG_DAILY", , "1M")</f>
        <v>99.52</v>
      </c>
      <c r="F353" s="5">
        <f>_xll.SNL.Clients.Office.Excel.Functions.SPG(A353, "SP_VOLUME_AVG_DAILY_TO_1YR_AVG_DAILY", , "3M")</f>
        <v>102.85</v>
      </c>
      <c r="G353" s="9" t="str">
        <f>_xll.SNL.Clients.Office.Excel.Functions.SPG(A353, "IQ_SECTOR")</f>
        <v>Consumer Staples</v>
      </c>
      <c r="H353" s="9" t="str">
        <f>_xll.SNL.Clients.Office.Excel.Functions.SPG(A353, "IQ_INDUSTRY_GROUP")</f>
        <v>Consumer Staples Distribution and Retail</v>
      </c>
      <c r="I353" s="9" t="str">
        <f>_xll.SNL.Clients.Office.Excel.Functions.SPG(A353, "IQ_INDUSTRY")</f>
        <v>Consumer Staples Distribution and Retail</v>
      </c>
      <c r="J353" s="9" t="str">
        <f>_xll.SNL.Clients.Office.Excel.Functions.SPG(A353, "IQ_PRIMARY_INDUSTRY")</f>
        <v>Consumer Staples Merchandise Retail</v>
      </c>
      <c r="K353" s="9" t="str">
        <f>_xll.SNL.Clients.Office.Excel.Functions.SPG(A353, "NAICS_CODE", "Primary")</f>
        <v>455211 - Warehouse Clubs and Supercenters</v>
      </c>
      <c r="L353" s="9" t="str">
        <f>_xll.SNL.Clients.Office.Excel.Functions.SPG(A353, "SP_TOPICTAG")</f>
        <v>Fast-Moving Consumer Goods; Food Delivery; Freight Service; Online Grocery; Utility Scale Solar</v>
      </c>
      <c r="M353" s="5">
        <f>_xll.SNL.Clients.Office.Excel.Functions.SPG(A353, "SP_PCT_SHARES_OWNED_ALL_INSTITUTIONS")</f>
        <v>69.13</v>
      </c>
      <c r="N353" s="9" t="str">
        <f>_xll.SNL.Clients.Office.Excel.Functions.SPG(A353, "RD_CREDIT_RATING_GLOBAL", "Issuer Credit Rating", "Local Currency LT|0")</f>
        <v>AA</v>
      </c>
      <c r="O353" s="9" t="str">
        <f>_xll.SNL.Clients.Office.Excel.Functions.SPG(A353, "RD_CWOL_GLOBAL", "Issuer Credit Rating", "Local Currency LT|0")</f>
        <v>Stable</v>
      </c>
      <c r="P353" s="9" t="str">
        <f>_xll.SNL.Clients.Office.Excel.Functions.SPG(A353, "RD_RATING_ACTION_GLOBAL", "Issuer Credit Rating", "Local Currency LT|0")</f>
        <v>Upgrade | CreditWatch/Outlook (01/21/2025)</v>
      </c>
      <c r="Q353" s="10">
        <f>_xll.SNL.Clients.Office.Excel.Functions.SPG(A353, "RD_LAST_REVIEW_DATE_GLOBAL", "Issuer Credit Rating", "Local Currency LT")</f>
        <v>45678</v>
      </c>
      <c r="R353" s="10">
        <f>_xll.SNL.Clients.Office.Excel.Functions.SPG(A353, "RD_CREDIT_RATING_DATE_GLOBAL", "Issuer Credit Rating", "Local Currency LT|0")</f>
        <v>45678</v>
      </c>
      <c r="S353" s="10">
        <f>_xll.SNL.Clients.Office.Excel.Functions.SPG(A353, "RD_CREDIT_WATCH_OUTLOOK_DATE_GLOBAL", "Issuer Credit Rating", "Local Currency LT|0")</f>
        <v>45678</v>
      </c>
      <c r="T353" s="13" t="str">
        <f>_xll.SNL.Clients.Office.Excel.Functions.SPG(A353, "SP_BUSINESS_DESCRIPTION")</f>
        <v>Costco Wholesale Corporation, together with its subsidiaries, engages in the operation of membership warehouses in the United States, Puerto Rico, Canada, Mexico, Japan, the United Kingdom, Korea, Australia, Taiwan, China, Spain, France, Iceland, New Zealand, and Sweden. The company offers branded and private-label products in a range of merchandise categories. It offers merchandise, such as sundries, dry groceries, candies, coolers, freezers, deli, liquor, and tobacco; appliances, electronics, health and beauty aids, hardware, lawn and garden, sporting goods, tires, toys and seasonal products, office supplies, automotive care products, postages, tickets, apparel, small appliances, furniture, domestics, housewares, special order kiosks, and jewelry; and meat, produce, service deli, and bakery products. The company also operates gasoline, pharmacies, optical, food courts, hearing-aid centers, and tire installation centers; and offers business delivery, travel, grocery, and various other services online. It also operates e-commerce websites. The company was formerly known as Costco Companies, Inc. and changed its name to Costco Wholesale Corporation in August 1999. Costco Wholesale Corporation was founded in 1976 and is based in Issaquah, Washington.</v>
      </c>
    </row>
    <row r="354" spans="1:20" x14ac:dyDescent="0.3">
      <c r="A354" s="12" t="s">
        <v>126</v>
      </c>
      <c r="B354" s="10" t="str">
        <f>_xll.SNL.Clients.Office.Excel.Functions.SPG(A354,"SP_IPO_DATE")</f>
        <v/>
      </c>
      <c r="C354" s="5">
        <f>_xll.SNL.Clients.Office.Excel.Functions.SPG(A354, "SP_VOLUME_AVG_WEEKLY_TO_SHARES_OUT", , "1M")</f>
        <v>3.8684543881198534</v>
      </c>
      <c r="D354" s="5">
        <f>_xll.SNL.Clients.Office.Excel.Functions.SPG(A354, "SP_VOLUME_AVG_WEEKLY_TO_SHARES_OUT", , "3M")</f>
        <v>4.1079453965070138</v>
      </c>
      <c r="E354" s="5">
        <f>_xll.SNL.Clients.Office.Excel.Functions.SPG(A354, "SP_VOLUME_AVG_DAILY_TO_1YR_AVG_DAILY", , "1M")</f>
        <v>92.07</v>
      </c>
      <c r="F354" s="5">
        <f>_xll.SNL.Clients.Office.Excel.Functions.SPG(A354, "SP_VOLUME_AVG_DAILY_TO_1YR_AVG_DAILY", , "3M")</f>
        <v>97.77</v>
      </c>
      <c r="G354" s="9" t="str">
        <f>_xll.SNL.Clients.Office.Excel.Functions.SPG(A354, "IQ_SECTOR")</f>
        <v>Energy</v>
      </c>
      <c r="H354" s="9" t="str">
        <f>_xll.SNL.Clients.Office.Excel.Functions.SPG(A354, "IQ_INDUSTRY_GROUP")</f>
        <v>Energy</v>
      </c>
      <c r="I354" s="9" t="str">
        <f>_xll.SNL.Clients.Office.Excel.Functions.SPG(A354, "IQ_INDUSTRY")</f>
        <v>Oil, Gas and Consumable Fuels</v>
      </c>
      <c r="J354" s="9" t="str">
        <f>_xll.SNL.Clients.Office.Excel.Functions.SPG(A354, "IQ_PRIMARY_INDUSTRY")</f>
        <v>Oil and Gas Exploration and Production</v>
      </c>
      <c r="K354" s="9" t="str">
        <f>_xll.SNL.Clients.Office.Excel.Functions.SPG(A354, "NAICS_CODE", "Primary")</f>
        <v>2111 - Oil and Gas Extraction</v>
      </c>
      <c r="L354" s="9" t="str">
        <f>_xll.SNL.Clients.Office.Excel.Functions.SPG(A354, "SP_TOPICTAG")</f>
        <v>Environmental Engineering</v>
      </c>
      <c r="M354" s="5">
        <f>_xll.SNL.Clients.Office.Excel.Functions.SPG(A354, "SP_PCT_SHARES_OWNED_ALL_INSTITUTIONS")</f>
        <v>93.69</v>
      </c>
      <c r="N354" s="9" t="str">
        <f>_xll.SNL.Clients.Office.Excel.Functions.SPG(A354, "RD_CREDIT_RATING_GLOBAL", "Issuer Credit Rating", "Local Currency LT|0")</f>
        <v>BBB</v>
      </c>
      <c r="O354" s="9" t="str">
        <f>_xll.SNL.Clients.Office.Excel.Functions.SPG(A354, "RD_CWOL_GLOBAL", "Issuer Credit Rating", "Local Currency LT|0")</f>
        <v>Stable</v>
      </c>
      <c r="P354" s="9" t="str">
        <f>_xll.SNL.Clients.Office.Excel.Functions.SPG(A354, "RD_RATING_ACTION_GLOBAL", "Issuer Credit Rating", "Local Currency LT|0")</f>
        <v>New Rating | CreditWatch/Outlook (10/07/2021)</v>
      </c>
      <c r="Q354" s="10">
        <f>_xll.SNL.Clients.Office.Excel.Functions.SPG(A354, "RD_LAST_REVIEW_DATE_GLOBAL", "Issuer Credit Rating", "Local Currency LT")</f>
        <v>45525</v>
      </c>
      <c r="R354" s="10">
        <f>_xll.SNL.Clients.Office.Excel.Functions.SPG(A354, "RD_CREDIT_RATING_DATE_GLOBAL", "Issuer Credit Rating", "Local Currency LT|0")</f>
        <v>44476</v>
      </c>
      <c r="S354" s="10">
        <f>_xll.SNL.Clients.Office.Excel.Functions.SPG(A354, "RD_CREDIT_WATCH_OUTLOOK_DATE_GLOBAL", "Issuer Credit Rating", "Local Currency LT|0")</f>
        <v>44476</v>
      </c>
      <c r="T354" s="13" t="str">
        <f>_xll.SNL.Clients.Office.Excel.Functions.SPG(A354, "SP_BUSINESS_DESCRIPTION")</f>
        <v>Coterra Energy Inc., an independent oil and gas company, engages in the development, exploration, and production of oil, natural gas, and natural gas liquids in the United States. The company’s properties include the Marcellus Shale with approximately 186,000 net acres in the dry gas window of the play located in Susquehanna County, Pennsylvania; Permian Basin properties with approximately 296,000 net acres located in west Texas and southeast New Mexico; and Anadarko Basin properties with approximately 182,000 net acres located in Oklahoma. It also operates natural gas and saltwater gathering and disposal systems in Texas. The company sells its natural gas to industrial customers, local distribution companies, oil and gas marketers, major energy companies, pipeline companies, and power generation facilities. Coterra Energy Inc. was incorporated in 1989 and is headquartered in Houston, Texas.</v>
      </c>
    </row>
    <row r="355" spans="1:20" x14ac:dyDescent="0.3">
      <c r="A355" s="12" t="s">
        <v>1735</v>
      </c>
      <c r="B355" s="10">
        <f>_xll.SNL.Clients.Office.Excel.Functions.SPG(A355,"SP_IPO_DATE")</f>
        <v>41437</v>
      </c>
      <c r="C355" s="5">
        <f>_xll.SNL.Clients.Office.Excel.Functions.SPG(A355, "SP_VOLUME_AVG_WEEKLY_TO_SHARES_OUT", , "1M")</f>
        <v>3.8936678479024116</v>
      </c>
      <c r="D355" s="5">
        <f>_xll.SNL.Clients.Office.Excel.Functions.SPG(A355, "SP_VOLUME_AVG_WEEKLY_TO_SHARES_OUT", , "3M")</f>
        <v>3.1587678416287268</v>
      </c>
      <c r="E355" s="5">
        <f>_xll.SNL.Clients.Office.Excel.Functions.SPG(A355, "SP_VOLUME_AVG_DAILY_TO_1YR_AVG_DAILY", , "1M")</f>
        <v>149.57</v>
      </c>
      <c r="F355" s="5">
        <f>_xll.SNL.Clients.Office.Excel.Functions.SPG(A355, "SP_VOLUME_AVG_DAILY_TO_1YR_AVG_DAILY", , "3M")</f>
        <v>121.34</v>
      </c>
      <c r="G355" s="9" t="str">
        <f>_xll.SNL.Clients.Office.Excel.Functions.SPG(A355, "IQ_SECTOR")</f>
        <v>Consumer Staples</v>
      </c>
      <c r="H355" s="9" t="str">
        <f>_xll.SNL.Clients.Office.Excel.Functions.SPG(A355, "IQ_INDUSTRY_GROUP")</f>
        <v>Household and Personal Products</v>
      </c>
      <c r="I355" s="9" t="str">
        <f>_xll.SNL.Clients.Office.Excel.Functions.SPG(A355, "IQ_INDUSTRY")</f>
        <v>Personal Care Products</v>
      </c>
      <c r="J355" s="9" t="str">
        <f>_xll.SNL.Clients.Office.Excel.Functions.SPG(A355, "IQ_PRIMARY_INDUSTRY")</f>
        <v>Personal Care Products</v>
      </c>
      <c r="K355" s="9" t="str">
        <f>_xll.SNL.Clients.Office.Excel.Functions.SPG(A355, "NAICS_CODE", "Primary")</f>
        <v>325620 - Toilet Preparation Manufacturing</v>
      </c>
      <c r="L355" s="9" t="str">
        <f>_xll.SNL.Clients.Office.Excel.Functions.SPG(A355, "SP_TOPICTAG")</f>
        <v>Consumer Research; Lifestyle; Social Media Advertising; Social Media Marketing; Brand Marketing</v>
      </c>
      <c r="M355" s="5">
        <f>_xll.SNL.Clients.Office.Excel.Functions.SPG(A355, "SP_PCT_SHARES_OWNED_ALL_INSTITUTIONS")</f>
        <v>41.35</v>
      </c>
      <c r="N355" s="9" t="str">
        <f>_xll.SNL.Clients.Office.Excel.Functions.SPG(A355, "RD_CREDIT_RATING_GLOBAL", "Issuer Credit Rating", "Local Currency LT|0")</f>
        <v>BB+</v>
      </c>
      <c r="O355" s="9" t="str">
        <f>_xll.SNL.Clients.Office.Excel.Functions.SPG(A355, "RD_CWOL_GLOBAL", "Issuer Credit Rating", "Local Currency LT|0")</f>
        <v>Stable</v>
      </c>
      <c r="P355" s="9" t="str">
        <f>_xll.SNL.Clients.Office.Excel.Functions.SPG(A355, "RD_RATING_ACTION_GLOBAL", "Issuer Credit Rating", "Local Currency LT|0")</f>
        <v>Upgrade | CreditWatch/Outlook (09/18/2024)</v>
      </c>
      <c r="Q355" s="10">
        <f>_xll.SNL.Clients.Office.Excel.Functions.SPG(A355, "RD_LAST_REVIEW_DATE_GLOBAL", "Issuer Credit Rating", "Local Currency LT")</f>
        <v>45553</v>
      </c>
      <c r="R355" s="10">
        <f>_xll.SNL.Clients.Office.Excel.Functions.SPG(A355, "RD_CREDIT_RATING_DATE_GLOBAL", "Issuer Credit Rating", "Local Currency LT|0")</f>
        <v>45553</v>
      </c>
      <c r="S355" s="10">
        <f>_xll.SNL.Clients.Office.Excel.Functions.SPG(A355, "RD_CREDIT_WATCH_OUTLOOK_DATE_GLOBAL", "Issuer Credit Rating", "Local Currency LT|0")</f>
        <v>45553</v>
      </c>
      <c r="T355" s="13" t="str">
        <f>_xll.SNL.Clients.Office.Excel.Functions.SPG(A355, "SP_BUSINESS_DESCRIPTION")</f>
        <v>Coty Inc., together with its subsidiaries, manufactures, markets, distributes, and sells beauty products worldwide. It operates through Prestige and Consumer Beauty segments. The company provides fragrance, color cosmetics, and skin and body care products. It offers Prestige segment products primarily through prestige retailers, including perfumeries, department stores, e-retailers, direct-to-consumer websites, and duty-free shops under the Burberry, Calvin Klein, Chloe, Davidoff, Escada, Gucci, Hugo Boss, Infiniment Coty Paris, Jil Sander, Joop!, Kylie Jenner, Lancaster, Marc Jacobs, Miu Miu, Orveda, philosophy, SKKN BY KIM, and Tiffany &amp; Co. brands. The company provides Consumer Beauty segment products primarily through hypermarkets, supermarkets, drug stores, pharmacies, mid-tier department stores, traditional food and drug retailers, and e-commerce retailers under the Adidas, Beckham, Bozzano, Bourjois, Bruno Banani, CoverGirl, Jovan, Max Factor, Mexx, Monange, Nautica, Paixao, LeGer by Lena Gercke, Rimmel, Risque, Vera Wang, and Sally Hansen brands. It also sells its products through third-party distributors. The company was founded in 1904 and is headquartered in New York, New York. Coty Inc. is a subsidiary of JAB Beauty B.V.</v>
      </c>
    </row>
    <row r="356" spans="1:20" x14ac:dyDescent="0.3">
      <c r="A356" s="12" t="s">
        <v>1736</v>
      </c>
      <c r="B356" s="10">
        <f>_xll.SNL.Clients.Office.Excel.Functions.SPG(A356,"SP_IPO_DATE")</f>
        <v>22971</v>
      </c>
      <c r="C356" s="5">
        <f>_xll.SNL.Clients.Office.Excel.Functions.SPG(A356, "SP_VOLUME_AVG_WEEKLY_TO_SHARES_OUT", , "1M")</f>
        <v>3.6527304674199956</v>
      </c>
      <c r="D356" s="5">
        <f>_xll.SNL.Clients.Office.Excel.Functions.SPG(A356, "SP_VOLUME_AVG_WEEKLY_TO_SHARES_OUT", , "3M")</f>
        <v>3.9060060834772132</v>
      </c>
      <c r="E356" s="5">
        <f>_xll.SNL.Clients.Office.Excel.Functions.SPG(A356, "SP_VOLUME_AVG_DAILY_TO_1YR_AVG_DAILY", , "1M")</f>
        <v>97.56</v>
      </c>
      <c r="F356" s="5">
        <f>_xll.SNL.Clients.Office.Excel.Functions.SPG(A356, "SP_VOLUME_AVG_DAILY_TO_1YR_AVG_DAILY", , "3M")</f>
        <v>104.32</v>
      </c>
      <c r="G356" s="9" t="str">
        <f>_xll.SNL.Clients.Office.Excel.Functions.SPG(A356, "IQ_SECTOR")</f>
        <v>Real Estate</v>
      </c>
      <c r="H356" s="9" t="str">
        <f>_xll.SNL.Clients.Office.Excel.Functions.SPG(A356, "IQ_INDUSTRY_GROUP")</f>
        <v>Equity Real Estate Investment Trusts (REITs)</v>
      </c>
      <c r="I356" s="9" t="str">
        <f>_xll.SNL.Clients.Office.Excel.Functions.SPG(A356, "IQ_INDUSTRY")</f>
        <v>Office REITs</v>
      </c>
      <c r="J356" s="9" t="str">
        <f>_xll.SNL.Clients.Office.Excel.Functions.SPG(A356, "IQ_PRIMARY_INDUSTRY")</f>
        <v>Office REITs</v>
      </c>
      <c r="K356" s="9" t="str">
        <f>_xll.SNL.Clients.Office.Excel.Functions.SPG(A356, "NAICS_CODE", "Primary")</f>
        <v>531110 - Lessors of Residential Buildings and Dwellings</v>
      </c>
      <c r="L356" s="9" t="str">
        <f>_xll.SNL.Clients.Office.Excel.Functions.SPG(A356, "SP_TOPICTAG")</f>
        <v/>
      </c>
      <c r="M356" s="5">
        <f>_xll.SNL.Clients.Office.Excel.Functions.SPG(A356, "SP_PCT_SHARES_OWNED_ALL_INSTITUTIONS")</f>
        <v>98.9</v>
      </c>
      <c r="N356" s="9" t="str">
        <f>_xll.SNL.Clients.Office.Excel.Functions.SPG(A356, "RD_CREDIT_RATING_GLOBAL", "Issuer Credit Rating", "Local Currency LT|0")</f>
        <v>BBB</v>
      </c>
      <c r="O356" s="9" t="str">
        <f>_xll.SNL.Clients.Office.Excel.Functions.SPG(A356, "RD_CWOL_GLOBAL", "Issuer Credit Rating", "Local Currency LT|0")</f>
        <v>Stable</v>
      </c>
      <c r="P356" s="9" t="str">
        <f>_xll.SNL.Clients.Office.Excel.Functions.SPG(A356, "RD_RATING_ACTION_GLOBAL", "Issuer Credit Rating", "Local Currency LT|0")</f>
        <v>CreditWatch/Outlook (11/12/2024)</v>
      </c>
      <c r="Q356" s="10">
        <f>_xll.SNL.Clients.Office.Excel.Functions.SPG(A356, "RD_LAST_REVIEW_DATE_GLOBAL", "Issuer Credit Rating", "Local Currency LT")</f>
        <v>45608</v>
      </c>
      <c r="R356" s="10">
        <f>_xll.SNL.Clients.Office.Excel.Functions.SPG(A356, "RD_CREDIT_RATING_DATE_GLOBAL", "Issuer Credit Rating", "Local Currency LT|0")</f>
        <v>45407</v>
      </c>
      <c r="S356" s="10">
        <f>_xll.SNL.Clients.Office.Excel.Functions.SPG(A356, "RD_CREDIT_WATCH_OUTLOOK_DATE_GLOBAL", "Issuer Credit Rating", "Local Currency LT|0")</f>
        <v>45608</v>
      </c>
      <c r="T356" s="13" t="str">
        <f>_xll.SNL.Clients.Office.Excel.Functions.SPG(A356, "SP_BUSINESS_DESCRIPTION")</f>
        <v>Cousins Properties Incorporated ("Cousins") is a fully integrated, self-administered, and self-managed real estate investment trust (REIT). The Company, based in Atlanta and acting through its operating partnership, Cousins Properties LP, primarily invests in Class A office buildings located in high-growth Sun Belt markets. Founded in 1958, Cousins creates shareholder value through its extensive expertise in the development, acquisition, leasing, and management of high-quality real estate assets. The Company has a comprehensive strategy in place based on a simple platform, trophy assets, and opportunistic investments.</v>
      </c>
    </row>
    <row r="357" spans="1:20" x14ac:dyDescent="0.3">
      <c r="A357" s="12" t="s">
        <v>1175</v>
      </c>
      <c r="B357" s="10" t="str">
        <f>_xll.SNL.Clients.Office.Excel.Functions.SPG(A357,"SP_IPO_DATE")</f>
        <v/>
      </c>
      <c r="C357" s="5">
        <f>_xll.SNL.Clients.Office.Excel.Functions.SPG(A357, "SP_VOLUME_AVG_WEEKLY_TO_SHARES_OUT", , "1M")</f>
        <v>15.542363800683015</v>
      </c>
      <c r="D357" s="5">
        <f>_xll.SNL.Clients.Office.Excel.Functions.SPG(A357, "SP_VOLUME_AVG_WEEKLY_TO_SHARES_OUT", , "3M")</f>
        <v>17.074079246227747</v>
      </c>
      <c r="E357" s="5">
        <f>_xll.SNL.Clients.Office.Excel.Functions.SPG(A357, "SP_VOLUME_AVG_DAILY_TO_1YR_AVG_DAILY", , "1M")</f>
        <v>90.7</v>
      </c>
      <c r="F357" s="5">
        <f>_xll.SNL.Clients.Office.Excel.Functions.SPG(A357, "SP_VOLUME_AVG_DAILY_TO_1YR_AVG_DAILY", , "3M")</f>
        <v>99.64</v>
      </c>
      <c r="G357" s="9" t="str">
        <f>_xll.SNL.Clients.Office.Excel.Functions.SPG(A357, "IQ_SECTOR")</f>
        <v>Consumer Discretionary</v>
      </c>
      <c r="H357" s="9" t="str">
        <f>_xll.SNL.Clients.Office.Excel.Functions.SPG(A357, "IQ_INDUSTRY_GROUP")</f>
        <v>Consumer Services</v>
      </c>
      <c r="I357" s="9" t="str">
        <f>_xll.SNL.Clients.Office.Excel.Functions.SPG(A357, "IQ_INDUSTRY")</f>
        <v>Hotels, Restaurants and Leisure</v>
      </c>
      <c r="J357" s="9" t="str">
        <f>_xll.SNL.Clients.Office.Excel.Functions.SPG(A357, "IQ_PRIMARY_INDUSTRY")</f>
        <v>Restaurants</v>
      </c>
      <c r="K357" s="9" t="str">
        <f>_xll.SNL.Clients.Office.Excel.Functions.SPG(A357, "NAICS_CODE", "Primary")</f>
        <v>72251 - Restaurants and Other Eating Places</v>
      </c>
      <c r="L357" s="9" t="str">
        <f>_xll.SNL.Clients.Office.Excel.Functions.SPG(A357, "SP_TOPICTAG")</f>
        <v>Food Delivery</v>
      </c>
      <c r="M357" s="5">
        <f>_xll.SNL.Clients.Office.Excel.Functions.SPG(A357, "SP_PCT_SHARES_OWNED_ALL_INSTITUTIONS")</f>
        <v>87.81</v>
      </c>
      <c r="N357" s="9" t="str">
        <f>_xll.SNL.Clients.Office.Excel.Functions.SPG(A357, "RD_CREDIT_RATING_GLOBAL", "Issuer Credit Rating", "Local Currency LT|0")</f>
        <v>NR</v>
      </c>
      <c r="O357" s="9" t="str">
        <f>_xll.SNL.Clients.Office.Excel.Functions.SPG(A357, "RD_CWOL_GLOBAL", "Issuer Credit Rating", "Local Currency LT|0")</f>
        <v>NR</v>
      </c>
      <c r="P357" s="9" t="str">
        <f>_xll.SNL.Clients.Office.Excel.Functions.SPG(A357, "RD_RATING_ACTION_GLOBAL", "Issuer Credit Rating", "Local Currency LT|0")</f>
        <v>Not Rated | CreditWatch/Outlook (08/04/2011)</v>
      </c>
      <c r="Q357" s="10" t="str">
        <f>_xll.SNL.Clients.Office.Excel.Functions.SPG(A357, "RD_LAST_REVIEW_DATE_GLOBAL", "Issuer Credit Rating", "Local Currency LT")</f>
        <v/>
      </c>
      <c r="R357" s="10">
        <f>_xll.SNL.Clients.Office.Excel.Functions.SPG(A357, "RD_CREDIT_RATING_DATE_GLOBAL", "Issuer Credit Rating", "Local Currency LT|0")</f>
        <v>40759</v>
      </c>
      <c r="S357" s="10">
        <f>_xll.SNL.Clients.Office.Excel.Functions.SPG(A357, "RD_CREDIT_WATCH_OUTLOOK_DATE_GLOBAL", "Issuer Credit Rating", "Local Currency LT|0")</f>
        <v>40759</v>
      </c>
      <c r="T357" s="13" t="str">
        <f>_xll.SNL.Clients.Office.Excel.Functions.SPG(A357, "SP_BUSINESS_DESCRIPTION")</f>
        <v>Cracker Barrel Old Country Store, Inc. develops and operates the Cracker Barrel Old Country Store concept in the United States. Its Cracker Barrel stores consist of restaurants with a gift shop. The company’s restaurants serve breakfast, lunch, and dinner, as well as dine-in, pick-up, and delivery services. Its gift shop offers various decorative and functional items, such as rocking chairs, seasonal gifts, apparel, toys, food, cookware, and various other gift items, as well as various candies, preserves, and other food items. Cracker Barrel Old Country Store, Inc. was incorporated in 1969 and is headquartered in Lebanon, Tennessee.</v>
      </c>
    </row>
    <row r="358" spans="1:20" x14ac:dyDescent="0.3">
      <c r="A358" s="12" t="s">
        <v>1737</v>
      </c>
      <c r="B358" s="10" t="str">
        <f>_xll.SNL.Clients.Office.Excel.Functions.SPG(A358,"SP_IPO_DATE")</f>
        <v/>
      </c>
      <c r="C358" s="5">
        <f>_xll.SNL.Clients.Office.Excel.Functions.SPG(A358, "SP_VOLUME_AVG_WEEKLY_TO_SHARES_OUT", , "1M")</f>
        <v>2.5065282776124955</v>
      </c>
      <c r="D358" s="5">
        <f>_xll.SNL.Clients.Office.Excel.Functions.SPG(A358, "SP_VOLUME_AVG_WEEKLY_TO_SHARES_OUT", , "3M")</f>
        <v>2.3212377188916311</v>
      </c>
      <c r="E358" s="5">
        <f>_xll.SNL.Clients.Office.Excel.Functions.SPG(A358, "SP_VOLUME_AVG_DAILY_TO_1YR_AVG_DAILY", , "1M")</f>
        <v>121.56</v>
      </c>
      <c r="F358" s="5">
        <f>_xll.SNL.Clients.Office.Excel.Functions.SPG(A358, "SP_VOLUME_AVG_DAILY_TO_1YR_AVG_DAILY", , "3M")</f>
        <v>112.58</v>
      </c>
      <c r="G358" s="9" t="str">
        <f>_xll.SNL.Clients.Office.Excel.Functions.SPG(A358, "IQ_SECTOR")</f>
        <v>Industrials</v>
      </c>
      <c r="H358" s="9" t="str">
        <f>_xll.SNL.Clients.Office.Excel.Functions.SPG(A358, "IQ_INDUSTRY_GROUP")</f>
        <v>Capital Goods</v>
      </c>
      <c r="I358" s="9" t="str">
        <f>_xll.SNL.Clients.Office.Excel.Functions.SPG(A358, "IQ_INDUSTRY")</f>
        <v>Machinery</v>
      </c>
      <c r="J358" s="9" t="str">
        <f>_xll.SNL.Clients.Office.Excel.Functions.SPG(A358, "IQ_PRIMARY_INDUSTRY")</f>
        <v>Industrial Machinery and Supplies and Components</v>
      </c>
      <c r="K358" s="9" t="str">
        <f>_xll.SNL.Clients.Office.Excel.Functions.SPG(A358, "NAICS_CODE", "Primary")</f>
        <v>333310 - Commercial and Service Industry Machinery Manufacturing</v>
      </c>
      <c r="L358" s="9" t="str">
        <f>_xll.SNL.Clients.Office.Excel.Functions.SPG(A358, "SP_TOPICTAG")</f>
        <v>Environmental Engineering; Industrial Automation; Sensors; Process Automation; ClimateTech</v>
      </c>
      <c r="M358" s="5">
        <f>_xll.SNL.Clients.Office.Excel.Functions.SPG(A358, "SP_PCT_SHARES_OWNED_ALL_INSTITUTIONS")</f>
        <v>75.56</v>
      </c>
      <c r="N358" s="9" t="str">
        <f>_xll.SNL.Clients.Office.Excel.Functions.SPG(A358, "RD_CREDIT_RATING_GLOBAL", "Issuer Credit Rating", "Local Currency LT|0")</f>
        <v/>
      </c>
      <c r="O358" s="9" t="str">
        <f>_xll.SNL.Clients.Office.Excel.Functions.SPG(A358, "RD_CWOL_GLOBAL", "Issuer Credit Rating", "Local Currency LT|0")</f>
        <v/>
      </c>
      <c r="P358" s="9" t="str">
        <f>_xll.SNL.Clients.Office.Excel.Functions.SPG(A358, "RD_RATING_ACTION_GLOBAL", "Issuer Credit Rating", "Local Currency LT|0")</f>
        <v/>
      </c>
      <c r="Q358" s="10" t="str">
        <f>_xll.SNL.Clients.Office.Excel.Functions.SPG(A358, "RD_LAST_REVIEW_DATE_GLOBAL", "Issuer Credit Rating", "Local Currency LT")</f>
        <v/>
      </c>
      <c r="R358" s="10" t="str">
        <f>_xll.SNL.Clients.Office.Excel.Functions.SPG(A358, "RD_CREDIT_RATING_DATE_GLOBAL", "Issuer Credit Rating", "Local Currency LT|0")</f>
        <v/>
      </c>
      <c r="S358" s="10" t="str">
        <f>_xll.SNL.Clients.Office.Excel.Functions.SPG(A358, "RD_CREDIT_WATCH_OUTLOOK_DATE_GLOBAL", "Issuer Credit Rating", "Local Currency LT|0")</f>
        <v/>
      </c>
      <c r="T358" s="13" t="str">
        <f>_xll.SNL.Clients.Office.Excel.Functions.SPG(A358, "SP_BUSINESS_DESCRIPTION")</f>
        <v>Crane Company, together with its subsidiaries, manufactures and sells engineered industrial products in the United States, Canada, the United Kingdom, Continental Europe, and internationally. The company operates in three segments: Aerospace &amp; Electronics, Process Flow Technologies, and Engineered Materials. The Aerospace &amp; Electronics segment supplies critical components and systems, including original equipment and aftermarket parts for commercial aerospace, as well as the military aerospace, defense, and space markets. This segment also offers pressure sensors for aircraft engine control, aircraft braking systems for commercial aircraft and fighter jets, power conversion solutions for spacecraft, and lubrication systems. The Process Flow Technologies segment provides engineered fluid handling equipment for mission-critical applications. It offers process valves and related products, such as lined pipe, fittings and hoses, air-operated diaphragm and peristaltic pumps, instrumentation and sampling systems, valve positioning and control systems, and valve diagnostic and calibration systems; commercial valves; and pumps and systems. The Engineered Materials segment manufactures fiberglass-reinforced plastic panels and coils for use in the manufacturing of recreational vehicles, as well as in commercial and industrial building applications. This segment sells directly to RV, trailer, and truck manufacturers, as well as through distributors and retailers. The company provides its products and solutions to end markets, including commercial and military aerospace, defense, and space; chemical and pharmaceutical production; water and wastewater; non-residential and municipal construction; energy; and other general industrial and consumer-related applications. The company was formerly known as Crane Holdings, Co. Crane Company was founded in 1855 and is based in Stamford, Connecticut.</v>
      </c>
    </row>
    <row r="359" spans="1:20" x14ac:dyDescent="0.3">
      <c r="A359" s="12" t="s">
        <v>1738</v>
      </c>
      <c r="B359" s="10" t="str">
        <f>_xll.SNL.Clients.Office.Excel.Functions.SPG(A359,"SP_IPO_DATE")</f>
        <v/>
      </c>
      <c r="C359" s="5">
        <f>_xll.SNL.Clients.Office.Excel.Functions.SPG(A359, "SP_VOLUME_AVG_WEEKLY_TO_SHARES_OUT", , "1M")</f>
        <v>3.9171206773961234</v>
      </c>
      <c r="D359" s="5">
        <f>_xll.SNL.Clients.Office.Excel.Functions.SPG(A359, "SP_VOLUME_AVG_WEEKLY_TO_SHARES_OUT", , "3M")</f>
        <v>3.4869523659274835</v>
      </c>
      <c r="E359" s="5">
        <f>_xll.SNL.Clients.Office.Excel.Functions.SPG(A359, "SP_VOLUME_AVG_DAILY_TO_1YR_AVG_DAILY", , "1M")</f>
        <v>122.43</v>
      </c>
      <c r="F359" s="5">
        <f>_xll.SNL.Clients.Office.Excel.Functions.SPG(A359, "SP_VOLUME_AVG_DAILY_TO_1YR_AVG_DAILY", , "3M")</f>
        <v>108.98</v>
      </c>
      <c r="G359" s="9" t="str">
        <f>_xll.SNL.Clients.Office.Excel.Functions.SPG(A359, "IQ_SECTOR")</f>
        <v>Information Technology</v>
      </c>
      <c r="H359" s="9" t="str">
        <f>_xll.SNL.Clients.Office.Excel.Functions.SPG(A359, "IQ_INDUSTRY_GROUP")</f>
        <v>Technology Hardware and Equipment</v>
      </c>
      <c r="I359" s="9" t="str">
        <f>_xll.SNL.Clients.Office.Excel.Functions.SPG(A359, "IQ_INDUSTRY")</f>
        <v>Electronic Equipment, Instruments and Components</v>
      </c>
      <c r="J359" s="9" t="str">
        <f>_xll.SNL.Clients.Office.Excel.Functions.SPG(A359, "IQ_PRIMARY_INDUSTRY")</f>
        <v>Electronic Equipment and Instruments</v>
      </c>
      <c r="K359" s="9" t="str">
        <f>_xll.SNL.Clients.Office.Excel.Functions.SPG(A359, "NAICS_CODE", "Primary")</f>
        <v>33451 - Navigational, Measuring, Electromedical, and Control Instruments Manufacturing</v>
      </c>
      <c r="L359" s="9" t="str">
        <f>_xll.SNL.Clients.Office.Excel.Functions.SPG(A359, "SP_TOPICTAG")</f>
        <v>Authentication; Data Protection; Process Automation; Security Management; Online Payments</v>
      </c>
      <c r="M359" s="5">
        <f>_xll.SNL.Clients.Office.Excel.Functions.SPG(A359, "SP_PCT_SHARES_OWNED_ALL_INSTITUTIONS")</f>
        <v>99.16</v>
      </c>
      <c r="N359" s="9" t="str">
        <f>_xll.SNL.Clients.Office.Excel.Functions.SPG(A359, "RD_CREDIT_RATING_GLOBAL", "Issuer Credit Rating", "Local Currency LT|0")</f>
        <v>BB+</v>
      </c>
      <c r="O359" s="9" t="str">
        <f>_xll.SNL.Clients.Office.Excel.Functions.SPG(A359, "RD_CWOL_GLOBAL", "Issuer Credit Rating", "Local Currency LT|0")</f>
        <v>Stable</v>
      </c>
      <c r="P359" s="9" t="str">
        <f>_xll.SNL.Clients.Office.Excel.Functions.SPG(A359, "RD_RATING_ACTION_GLOBAL", "Issuer Credit Rating", "Local Currency LT|0")</f>
        <v>Downgrade | CreditWatch/Outlook (03/31/2023)</v>
      </c>
      <c r="Q359" s="10">
        <f>_xll.SNL.Clients.Office.Excel.Functions.SPG(A359, "RD_LAST_REVIEW_DATE_GLOBAL", "Issuer Credit Rating", "Local Currency LT")</f>
        <v>45560</v>
      </c>
      <c r="R359" s="10">
        <f>_xll.SNL.Clients.Office.Excel.Functions.SPG(A359, "RD_CREDIT_RATING_DATE_GLOBAL", "Issuer Credit Rating", "Local Currency LT|0")</f>
        <v>45016</v>
      </c>
      <c r="S359" s="10">
        <f>_xll.SNL.Clients.Office.Excel.Functions.SPG(A359, "RD_CREDIT_WATCH_OUTLOOK_DATE_GLOBAL", "Issuer Credit Rating", "Local Currency LT|0")</f>
        <v>45016</v>
      </c>
      <c r="T359" s="13" t="str">
        <f>_xll.SNL.Clients.Office.Excel.Functions.SPG(A359, "SP_BUSINESS_DESCRIPTION")</f>
        <v>Crane NXT, Co. operates as an industrial technology company that provides technology solutions to secure, detect, and authenticate customers’ important assets. The company operates through Crane Payment Innovations and Crane Currency segments. The Crane Payment Innovations segment offers electronic equipment and associated software, as well as advanced automation solutions, processing systems, field service solutions, remote diagnostics, and productivity software solutions. The Crane Currency segment provides advanced security solutions based on proprietary technology for securing physical products, including banknotes, consumer goods, and industrial products. Crane NXT, Co. was incorporated in 2021 and is based in Waltham, Massachusetts.</v>
      </c>
    </row>
    <row r="360" spans="1:20" x14ac:dyDescent="0.3">
      <c r="A360" s="12" t="s">
        <v>1176</v>
      </c>
      <c r="B360" s="10" t="str">
        <f>_xll.SNL.Clients.Office.Excel.Functions.SPG(A360,"SP_IPO_DATE")</f>
        <v/>
      </c>
      <c r="C360" s="5">
        <f>_xll.SNL.Clients.Office.Excel.Functions.SPG(A360, "SP_VOLUME_AVG_WEEKLY_TO_SHARES_OUT", , "1M")</f>
        <v>5.631528575889611</v>
      </c>
      <c r="D360" s="5">
        <f>_xll.SNL.Clients.Office.Excel.Functions.SPG(A360, "SP_VOLUME_AVG_WEEKLY_TO_SHARES_OUT", , "3M")</f>
        <v>8.1180003519742368</v>
      </c>
      <c r="E360" s="5">
        <f>_xll.SNL.Clients.Office.Excel.Functions.SPG(A360, "SP_VOLUME_AVG_DAILY_TO_1YR_AVG_DAILY", , "1M")</f>
        <v>80.02</v>
      </c>
      <c r="F360" s="5">
        <f>_xll.SNL.Clients.Office.Excel.Functions.SPG(A360, "SP_VOLUME_AVG_DAILY_TO_1YR_AVG_DAILY", , "3M")</f>
        <v>115.34</v>
      </c>
      <c r="G360" s="9" t="str">
        <f>_xll.SNL.Clients.Office.Excel.Functions.SPG(A360, "IQ_SECTOR")</f>
        <v>Energy</v>
      </c>
      <c r="H360" s="9" t="str">
        <f>_xll.SNL.Clients.Office.Excel.Functions.SPG(A360, "IQ_INDUSTRY_GROUP")</f>
        <v>Energy</v>
      </c>
      <c r="I360" s="9" t="str">
        <f>_xll.SNL.Clients.Office.Excel.Functions.SPG(A360, "IQ_INDUSTRY")</f>
        <v>Oil, Gas and Consumable Fuels</v>
      </c>
      <c r="J360" s="9" t="str">
        <f>_xll.SNL.Clients.Office.Excel.Functions.SPG(A360, "IQ_PRIMARY_INDUSTRY")</f>
        <v>Oil and Gas Exploration and Production</v>
      </c>
      <c r="K360" s="9" t="str">
        <f>_xll.SNL.Clients.Office.Excel.Functions.SPG(A360, "NAICS_CODE", "Primary")</f>
        <v>2111 - Oil and Gas Extraction</v>
      </c>
      <c r="L360" s="9" t="str">
        <f>_xll.SNL.Clients.Office.Excel.Functions.SPG(A360, "SP_TOPICTAG")</f>
        <v/>
      </c>
      <c r="M360" s="5">
        <f>_xll.SNL.Clients.Office.Excel.Functions.SPG(A360, "SP_PCT_SHARES_OWNED_ALL_INSTITUTIONS")</f>
        <v>96.48</v>
      </c>
      <c r="N360" s="9" t="str">
        <f>_xll.SNL.Clients.Office.Excel.Functions.SPG(A360, "RD_CREDIT_RATING_GLOBAL", "Issuer Credit Rating", "Local Currency LT|0")</f>
        <v>B+</v>
      </c>
      <c r="O360" s="9" t="str">
        <f>_xll.SNL.Clients.Office.Excel.Functions.SPG(A360, "RD_CWOL_GLOBAL", "Issuer Credit Rating", "Local Currency LT|0")</f>
        <v>Positive</v>
      </c>
      <c r="P360" s="9" t="str">
        <f>_xll.SNL.Clients.Office.Excel.Functions.SPG(A360, "RD_RATING_ACTION_GLOBAL", "Issuer Credit Rating", "Local Currency LT|0")</f>
        <v>CreditWatch/Outlook (05/20/2024)</v>
      </c>
      <c r="Q360" s="10">
        <f>_xll.SNL.Clients.Office.Excel.Functions.SPG(A360, "RD_LAST_REVIEW_DATE_GLOBAL", "Issuer Credit Rating", "Local Currency LT")</f>
        <v>45691</v>
      </c>
      <c r="R360" s="10">
        <f>_xll.SNL.Clients.Office.Excel.Functions.SPG(A360, "RD_CREDIT_RATING_DATE_GLOBAL", "Issuer Credit Rating", "Local Currency LT|0")</f>
        <v>45118</v>
      </c>
      <c r="S360" s="10">
        <f>_xll.SNL.Clients.Office.Excel.Functions.SPG(A360, "RD_CREDIT_WATCH_OUTLOOK_DATE_GLOBAL", "Issuer Credit Rating", "Local Currency LT|0")</f>
        <v>45432</v>
      </c>
      <c r="T360" s="13" t="str">
        <f>_xll.SNL.Clients.Office.Excel.Functions.SPG(A360, "SP_BUSINESS_DESCRIPTION")</f>
        <v>Crescent Energy Company operates as an energy company in the United States. Its operations focus on Texas and the Rockies with active development in the Eagle Ford and Uinta basins. The company also operates conventional assets in Wyoming. Crescent Energy Company is headquartered in Houston, Texas.</v>
      </c>
    </row>
    <row r="361" spans="1:20" x14ac:dyDescent="0.3">
      <c r="A361" s="12" t="s">
        <v>1739</v>
      </c>
      <c r="B361" s="10">
        <f>_xll.SNL.Clients.Office.Excel.Functions.SPG(A361,"SP_IPO_DATE")</f>
        <v>38755</v>
      </c>
      <c r="C361" s="5">
        <f>_xll.SNL.Clients.Office.Excel.Functions.SPG(A361, "SP_VOLUME_AVG_WEEKLY_TO_SHARES_OUT", , "1M")</f>
        <v>16.869357978014126</v>
      </c>
      <c r="D361" s="5">
        <f>_xll.SNL.Clients.Office.Excel.Functions.SPG(A361, "SP_VOLUME_AVG_WEEKLY_TO_SHARES_OUT", , "3M")</f>
        <v>13.444011624588951</v>
      </c>
      <c r="E361" s="5">
        <f>_xll.SNL.Clients.Office.Excel.Functions.SPG(A361, "SP_VOLUME_AVG_DAILY_TO_1YR_AVG_DAILY", , "1M")</f>
        <v>141.07</v>
      </c>
      <c r="F361" s="5">
        <f>_xll.SNL.Clients.Office.Excel.Functions.SPG(A361, "SP_VOLUME_AVG_DAILY_TO_1YR_AVG_DAILY", , "3M")</f>
        <v>112.43</v>
      </c>
      <c r="G361" s="9" t="str">
        <f>_xll.SNL.Clients.Office.Excel.Functions.SPG(A361, "IQ_SECTOR")</f>
        <v>Consumer Discretionary</v>
      </c>
      <c r="H361" s="9" t="str">
        <f>_xll.SNL.Clients.Office.Excel.Functions.SPG(A361, "IQ_INDUSTRY_GROUP")</f>
        <v>Consumer Durables and Apparel</v>
      </c>
      <c r="I361" s="9" t="str">
        <f>_xll.SNL.Clients.Office.Excel.Functions.SPG(A361, "IQ_INDUSTRY")</f>
        <v>Textiles, Apparel and Luxury Goods</v>
      </c>
      <c r="J361" s="9" t="str">
        <f>_xll.SNL.Clients.Office.Excel.Functions.SPG(A361, "IQ_PRIMARY_INDUSTRY")</f>
        <v>Footwear</v>
      </c>
      <c r="K361" s="9" t="str">
        <f>_xll.SNL.Clients.Office.Excel.Functions.SPG(A361, "NAICS_CODE", "Primary")</f>
        <v>316210 - Footwear Manufacturing</v>
      </c>
      <c r="L361" s="9" t="str">
        <f>_xll.SNL.Clients.Office.Excel.Functions.SPG(A361, "SP_TOPICTAG")</f>
        <v>Lifestyle</v>
      </c>
      <c r="M361" s="5">
        <f>_xll.SNL.Clients.Office.Excel.Functions.SPG(A361, "SP_PCT_SHARES_OWNED_ALL_INSTITUTIONS")</f>
        <v>100.57</v>
      </c>
      <c r="N361" s="9" t="str">
        <f>_xll.SNL.Clients.Office.Excel.Functions.SPG(A361, "RD_CREDIT_RATING_GLOBAL", "Issuer Credit Rating", "Local Currency LT|0")</f>
        <v>BB</v>
      </c>
      <c r="O361" s="9" t="str">
        <f>_xll.SNL.Clients.Office.Excel.Functions.SPG(A361, "RD_CWOL_GLOBAL", "Issuer Credit Rating", "Local Currency LT|0")</f>
        <v>Stable</v>
      </c>
      <c r="P361" s="9" t="str">
        <f>_xll.SNL.Clients.Office.Excel.Functions.SPG(A361, "RD_RATING_ACTION_GLOBAL", "Issuer Credit Rating", "Local Currency LT|0")</f>
        <v>Upgrade | CreditWatch/Outlook (02/16/2024)</v>
      </c>
      <c r="Q361" s="10">
        <f>_xll.SNL.Clients.Office.Excel.Functions.SPG(A361, "RD_LAST_REVIEW_DATE_GLOBAL", "Issuer Credit Rating", "Local Currency LT")</f>
        <v>45344</v>
      </c>
      <c r="R361" s="10">
        <f>_xll.SNL.Clients.Office.Excel.Functions.SPG(A361, "RD_CREDIT_RATING_DATE_GLOBAL", "Issuer Credit Rating", "Local Currency LT|0")</f>
        <v>45338</v>
      </c>
      <c r="S361" s="10">
        <f>_xll.SNL.Clients.Office.Excel.Functions.SPG(A361, "RD_CREDIT_WATCH_OUTLOOK_DATE_GLOBAL", "Issuer Credit Rating", "Local Currency LT|0")</f>
        <v>45338</v>
      </c>
      <c r="T361" s="13" t="str">
        <f>_xll.SNL.Clients.Office.Excel.Functions.SPG(A361, "SP_BUSINESS_DESCRIPTION")</f>
        <v>Crocs, Inc., together with its subsidiaries, designs, develops, manufactures, markets, distributes, and sells casual lifestyle footwear and accessories for men, women, and children under the Crocs and HEYDUDE Brands in the United States and internationally. The company offers various footwear products, including clogs, sandals, platforms, wedges, boots, slides, flip flops, flips, sneakers, and slippers, as well as lace and beads, straps, strap covers, bags, socks, and charms. It sells its products through wholesalers, retail stores, e-commerce sites, third-party marketplaces, and kiosks/store-in-store locations. Crocs, Inc. was founded in 1999 and is headquartered in Broomfield, Colorado.</v>
      </c>
    </row>
    <row r="362" spans="1:20" x14ac:dyDescent="0.3">
      <c r="A362" s="12" t="s">
        <v>127</v>
      </c>
      <c r="B362" s="10">
        <f>_xll.SNL.Clients.Office.Excel.Functions.SPG(A362,"SP_IPO_DATE")</f>
        <v>43627</v>
      </c>
      <c r="C362" s="5">
        <f>_xll.SNL.Clients.Office.Excel.Functions.SPG(A362, "SP_VOLUME_AVG_WEEKLY_TO_SHARES_OUT", , "1M")</f>
        <v>6.5730605534710538</v>
      </c>
      <c r="D362" s="5">
        <f>_xll.SNL.Clients.Office.Excel.Functions.SPG(A362, "SP_VOLUME_AVG_WEEKLY_TO_SHARES_OUT", , "3M")</f>
        <v>6.9702330133362675</v>
      </c>
      <c r="E362" s="5">
        <f>_xll.SNL.Clients.Office.Excel.Functions.SPG(A362, "SP_VOLUME_AVG_DAILY_TO_1YR_AVG_DAILY", , "1M")</f>
        <v>66.69</v>
      </c>
      <c r="F362" s="5">
        <f>_xll.SNL.Clients.Office.Excel.Functions.SPG(A362, "SP_VOLUME_AVG_DAILY_TO_1YR_AVG_DAILY", , "3M")</f>
        <v>70.72</v>
      </c>
      <c r="G362" s="9" t="str">
        <f>_xll.SNL.Clients.Office.Excel.Functions.SPG(A362, "IQ_SECTOR")</f>
        <v>Information Technology</v>
      </c>
      <c r="H362" s="9" t="str">
        <f>_xll.SNL.Clients.Office.Excel.Functions.SPG(A362, "IQ_INDUSTRY_GROUP")</f>
        <v>Software and Services</v>
      </c>
      <c r="I362" s="9" t="str">
        <f>_xll.SNL.Clients.Office.Excel.Functions.SPG(A362, "IQ_INDUSTRY")</f>
        <v>Software</v>
      </c>
      <c r="J362" s="9" t="str">
        <f>_xll.SNL.Clients.Office.Excel.Functions.SPG(A362, "IQ_PRIMARY_INDUSTRY")</f>
        <v>Systems Software</v>
      </c>
      <c r="K362" s="9" t="str">
        <f>_xll.SNL.Clients.Office.Excel.Functions.SPG(A362, "NAICS_CODE", "Primary")</f>
        <v>513210 - Software Publishers</v>
      </c>
      <c r="L362" s="9" t="str">
        <f>_xll.SNL.Clients.Office.Excel.Functions.SPG(A362, "SP_TOPICTAG")</f>
        <v>Authentication; Endpoint Security Integrity; Data Protection; Cloud Infrastructure; Cloud Security; Network Security; Security Management</v>
      </c>
      <c r="M362" s="5">
        <f>_xll.SNL.Clients.Office.Excel.Functions.SPG(A362, "SP_PCT_SHARES_OWNED_ALL_INSTITUTIONS")</f>
        <v>74.180000000000007</v>
      </c>
      <c r="N362" s="9" t="str">
        <f>_xll.SNL.Clients.Office.Excel.Functions.SPG(A362, "RD_CREDIT_RATING_GLOBAL", "Issuer Credit Rating", "Local Currency LT|0")</f>
        <v>BB+</v>
      </c>
      <c r="O362" s="9" t="str">
        <f>_xll.SNL.Clients.Office.Excel.Functions.SPG(A362, "RD_CWOL_GLOBAL", "Issuer Credit Rating", "Local Currency LT|0")</f>
        <v>Stable</v>
      </c>
      <c r="P362" s="9" t="str">
        <f>_xll.SNL.Clients.Office.Excel.Functions.SPG(A362, "RD_RATING_ACTION_GLOBAL", "Issuer Credit Rating", "Local Currency LT|0")</f>
        <v>New Rating | CreditWatch/Outlook (01/11/2021)</v>
      </c>
      <c r="Q362" s="10">
        <f>_xll.SNL.Clients.Office.Excel.Functions.SPG(A362, "RD_LAST_REVIEW_DATE_GLOBAL", "Issuer Credit Rating", "Local Currency LT")</f>
        <v>45678</v>
      </c>
      <c r="R362" s="10">
        <f>_xll.SNL.Clients.Office.Excel.Functions.SPG(A362, "RD_CREDIT_RATING_DATE_GLOBAL", "Issuer Credit Rating", "Local Currency LT|0")</f>
        <v>44207</v>
      </c>
      <c r="S362" s="10">
        <f>_xll.SNL.Clients.Office.Excel.Functions.SPG(A362, "RD_CREDIT_WATCH_OUTLOOK_DATE_GLOBAL", "Issuer Credit Rating", "Local Currency LT|0")</f>
        <v>44207</v>
      </c>
      <c r="T362" s="13" t="str">
        <f>_xll.SNL.Clients.Office.Excel.Functions.SPG(A362, "SP_BUSINESS_DESCRIPTION")</f>
        <v>CrowdStrike Holdings, Inc. provides cybersecurity solutions in the United States and internationally. Its unified platform offers cloud-delivered protection of endpoints, cloud workloads, identity, and data. The company offers corporate endpoint and cloud workload security, managed security, security and vulnerability management, IT operations management, identity protection, SIEM and log management, threat intelligence, data protection, security orchestration, automation and response and AI powered workflow automation, and securing generative AI workload services. It primarily sells subscriptions to its Falcon platform and cloud modules. The company was incorporated in 2011 and is headquartered in Austin, Texas.</v>
      </c>
    </row>
    <row r="363" spans="1:20" x14ac:dyDescent="0.3">
      <c r="A363" s="12" t="s">
        <v>128</v>
      </c>
      <c r="B363" s="10">
        <f>_xll.SNL.Clients.Office.Excel.Functions.SPG(A363,"SP_IPO_DATE")</f>
        <v>36025</v>
      </c>
      <c r="C363" s="5">
        <f>_xll.SNL.Clients.Office.Excel.Functions.SPG(A363, "SP_VOLUME_AVG_WEEKLY_TO_SHARES_OUT", , "1M")</f>
        <v>3.0522132595711908</v>
      </c>
      <c r="D363" s="5">
        <f>_xll.SNL.Clients.Office.Excel.Functions.SPG(A363, "SP_VOLUME_AVG_WEEKLY_TO_SHARES_OUT", , "3M")</f>
        <v>3.6028224985522792</v>
      </c>
      <c r="E363" s="5">
        <f>_xll.SNL.Clients.Office.Excel.Functions.SPG(A363, "SP_VOLUME_AVG_DAILY_TO_1YR_AVG_DAILY", , "1M")</f>
        <v>98.02</v>
      </c>
      <c r="F363" s="5">
        <f>_xll.SNL.Clients.Office.Excel.Functions.SPG(A363, "SP_VOLUME_AVG_DAILY_TO_1YR_AVG_DAILY", , "3M")</f>
        <v>115.7</v>
      </c>
      <c r="G363" s="9" t="str">
        <f>_xll.SNL.Clients.Office.Excel.Functions.SPG(A363, "IQ_SECTOR")</f>
        <v>Real Estate</v>
      </c>
      <c r="H363" s="9" t="str">
        <f>_xll.SNL.Clients.Office.Excel.Functions.SPG(A363, "IQ_INDUSTRY_GROUP")</f>
        <v>Equity Real Estate Investment Trusts (REITs)</v>
      </c>
      <c r="I363" s="9" t="str">
        <f>_xll.SNL.Clients.Office.Excel.Functions.SPG(A363, "IQ_INDUSTRY")</f>
        <v>Specialized REITs</v>
      </c>
      <c r="J363" s="9" t="str">
        <f>_xll.SNL.Clients.Office.Excel.Functions.SPG(A363, "IQ_PRIMARY_INDUSTRY")</f>
        <v>Telecom Tower REITs</v>
      </c>
      <c r="K363" s="9" t="str">
        <f>_xll.SNL.Clients.Office.Excel.Functions.SPG(A363, "NAICS_CODE", "Primary")</f>
        <v>334220 - Radio and Television Broadcasting and Wireless Communications Equipment Manufacturing</v>
      </c>
      <c r="L363" s="9" t="str">
        <f>_xll.SNL.Clients.Office.Excel.Functions.SPG(A363, "SP_TOPICTAG")</f>
        <v>Network Backbone; Edge Computing; 5G</v>
      </c>
      <c r="M363" s="5">
        <f>_xll.SNL.Clients.Office.Excel.Functions.SPG(A363, "SP_PCT_SHARES_OWNED_ALL_INSTITUTIONS")</f>
        <v>94.6</v>
      </c>
      <c r="N363" s="9" t="str">
        <f>_xll.SNL.Clients.Office.Excel.Functions.SPG(A363, "RD_CREDIT_RATING_GLOBAL", "Issuer Credit Rating", "Local Currency LT|0")</f>
        <v>BBB</v>
      </c>
      <c r="O363" s="9" t="str">
        <f>_xll.SNL.Clients.Office.Excel.Functions.SPG(A363, "RD_CWOL_GLOBAL", "Issuer Credit Rating", "Local Currency LT|0")</f>
        <v>Stable</v>
      </c>
      <c r="P363" s="9" t="str">
        <f>_xll.SNL.Clients.Office.Excel.Functions.SPG(A363, "RD_RATING_ACTION_GLOBAL", "Issuer Credit Rating", "Local Currency LT|0")</f>
        <v>Upgrade | CreditWatch/Outlook (11/21/2022)</v>
      </c>
      <c r="Q363" s="10">
        <f>_xll.SNL.Clients.Office.Excel.Functions.SPG(A363, "RD_LAST_REVIEW_DATE_GLOBAL", "Issuer Credit Rating", "Local Currency LT")</f>
        <v>45481</v>
      </c>
      <c r="R363" s="10">
        <f>_xll.SNL.Clients.Office.Excel.Functions.SPG(A363, "RD_CREDIT_RATING_DATE_GLOBAL", "Issuer Credit Rating", "Local Currency LT|0")</f>
        <v>44886</v>
      </c>
      <c r="S363" s="10">
        <f>_xll.SNL.Clients.Office.Excel.Functions.SPG(A363, "RD_CREDIT_WATCH_OUTLOOK_DATE_GLOBAL", "Issuer Credit Rating", "Local Currency LT|0")</f>
        <v>44886</v>
      </c>
      <c r="T363" s="13" t="str">
        <f>_xll.SNL.Clients.Office.Excel.Functions.SPG(A363, "SP_BUSINESS_DESCRIPTION")</f>
        <v>Crown Castle owns, operates and leases more than 40,000 cell towers and approximately 90,000 route miles of fiber supporting small cells and fiber solutions across every major U.S. market. This nationwide portfolio of communications infrastructure connects cities and communities to essential data, technology and wireless service - bringing information, ideas and innovations to the people and businesses that need them.</v>
      </c>
    </row>
    <row r="364" spans="1:20" x14ac:dyDescent="0.3">
      <c r="A364" s="12" t="s">
        <v>1740</v>
      </c>
      <c r="B364" s="10" t="str">
        <f>_xll.SNL.Clients.Office.Excel.Functions.SPG(A364,"SP_IPO_DATE")</f>
        <v/>
      </c>
      <c r="C364" s="5">
        <f>_xll.SNL.Clients.Office.Excel.Functions.SPG(A364, "SP_VOLUME_AVG_WEEKLY_TO_SHARES_OUT", , "1M")</f>
        <v>6.0945654139385548</v>
      </c>
      <c r="D364" s="5">
        <f>_xll.SNL.Clients.Office.Excel.Functions.SPG(A364, "SP_VOLUME_AVG_WEEKLY_TO_SHARES_OUT", , "3M")</f>
        <v>5.8895213961826869</v>
      </c>
      <c r="E364" s="5">
        <f>_xll.SNL.Clients.Office.Excel.Functions.SPG(A364, "SP_VOLUME_AVG_DAILY_TO_1YR_AVG_DAILY", , "1M")</f>
        <v>122.76</v>
      </c>
      <c r="F364" s="5">
        <f>_xll.SNL.Clients.Office.Excel.Functions.SPG(A364, "SP_VOLUME_AVG_DAILY_TO_1YR_AVG_DAILY", , "3M")</f>
        <v>118.63</v>
      </c>
      <c r="G364" s="9" t="str">
        <f>_xll.SNL.Clients.Office.Excel.Functions.SPG(A364, "IQ_SECTOR")</f>
        <v>Materials</v>
      </c>
      <c r="H364" s="9" t="str">
        <f>_xll.SNL.Clients.Office.Excel.Functions.SPG(A364, "IQ_INDUSTRY_GROUP")</f>
        <v>Materials</v>
      </c>
      <c r="I364" s="9" t="str">
        <f>_xll.SNL.Clients.Office.Excel.Functions.SPG(A364, "IQ_INDUSTRY")</f>
        <v>Containers and Packaging</v>
      </c>
      <c r="J364" s="9" t="str">
        <f>_xll.SNL.Clients.Office.Excel.Functions.SPG(A364, "IQ_PRIMARY_INDUSTRY")</f>
        <v>Metal, Glass and Plastic Containers</v>
      </c>
      <c r="K364" s="9" t="str">
        <f>_xll.SNL.Clients.Office.Excel.Functions.SPG(A364, "NAICS_CODE", "Primary")</f>
        <v>332439 - Other Metal Container Manufacturing</v>
      </c>
      <c r="L364" s="9" t="str">
        <f>_xll.SNL.Clients.Office.Excel.Functions.SPG(A364, "SP_TOPICTAG")</f>
        <v>Packaging Services</v>
      </c>
      <c r="M364" s="5">
        <f>_xll.SNL.Clients.Office.Excel.Functions.SPG(A364, "SP_PCT_SHARES_OWNED_ALL_INSTITUTIONS")</f>
        <v>100.08</v>
      </c>
      <c r="N364" s="9" t="str">
        <f>_xll.SNL.Clients.Office.Excel.Functions.SPG(A364, "RD_CREDIT_RATING_GLOBAL", "Issuer Credit Rating", "Local Currency LT|0")</f>
        <v>BB+</v>
      </c>
      <c r="O364" s="9" t="str">
        <f>_xll.SNL.Clients.Office.Excel.Functions.SPG(A364, "RD_CWOL_GLOBAL", "Issuer Credit Rating", "Local Currency LT|0")</f>
        <v>Stable</v>
      </c>
      <c r="P364" s="9" t="str">
        <f>_xll.SNL.Clients.Office.Excel.Functions.SPG(A364, "RD_RATING_ACTION_GLOBAL", "Issuer Credit Rating", "Local Currency LT|0")</f>
        <v>CreditWatch/Outlook (04/23/2021)</v>
      </c>
      <c r="Q364" s="10">
        <f>_xll.SNL.Clients.Office.Excel.Functions.SPG(A364, "RD_LAST_REVIEW_DATE_GLOBAL", "Issuer Credit Rating", "Local Currency LT")</f>
        <v>45580</v>
      </c>
      <c r="R364" s="10">
        <f>_xll.SNL.Clients.Office.Excel.Functions.SPG(A364, "RD_CREDIT_RATING_DATE_GLOBAL", "Issuer Credit Rating", "Local Currency LT|0")</f>
        <v>43391</v>
      </c>
      <c r="S364" s="10">
        <f>_xll.SNL.Clients.Office.Excel.Functions.SPG(A364, "RD_CREDIT_WATCH_OUTLOOK_DATE_GLOBAL", "Issuer Credit Rating", "Local Currency LT|0")</f>
        <v>44309</v>
      </c>
      <c r="T364" s="13" t="str">
        <f>_xll.SNL.Clients.Office.Excel.Functions.SPG(A364, "SP_BUSINESS_DESCRIPTION")</f>
        <v>Crown Holdings, Inc., together with its subsidiaries, engages in the packaging business in the United States and internationally. It operates through Americas Beverage, European Beverage, Asia Pacific, and Transit Packaging segments. The company manufactures and sells recyclable aluminum beverage cans and ends, glass bottles, steel crowns, aluminum caps, non-beverage cans, and aerosol cans and closures. It also provides manual, semi-automatic, and automatic equipment and tools to apply and remove consumables, such as straps and films; protective solutions, including airbags, edge protectors, and honeycomb products; and steel and plastic consumables include steel strap, plastic strap, industrial film, and other related products. The company serves food industries, including pet food, personal care, household, and industrial products. Crown Holdings, Inc. was founded in 1892 and is headquartered in Yardley, Pennsylvania.</v>
      </c>
    </row>
    <row r="365" spans="1:20" x14ac:dyDescent="0.3">
      <c r="A365" s="12" t="s">
        <v>1177</v>
      </c>
      <c r="B365" s="10">
        <f>_xll.SNL.Clients.Office.Excel.Functions.SPG(A365,"SP_IPO_DATE")</f>
        <v>35123</v>
      </c>
      <c r="C365" s="5">
        <f>_xll.SNL.Clients.Office.Excel.Functions.SPG(A365, "SP_VOLUME_AVG_WEEKLY_TO_SHARES_OUT", , "1M")</f>
        <v>5.9403735032545315</v>
      </c>
      <c r="D365" s="5">
        <f>_xll.SNL.Clients.Office.Excel.Functions.SPG(A365, "SP_VOLUME_AVG_WEEKLY_TO_SHARES_OUT", , "3M")</f>
        <v>4.4401951585444088</v>
      </c>
      <c r="E365" s="5">
        <f>_xll.SNL.Clients.Office.Excel.Functions.SPG(A365, "SP_VOLUME_AVG_DAILY_TO_1YR_AVG_DAILY", , "1M")</f>
        <v>130.54</v>
      </c>
      <c r="F365" s="5">
        <f>_xll.SNL.Clients.Office.Excel.Functions.SPG(A365, "SP_VOLUME_AVG_DAILY_TO_1YR_AVG_DAILY", , "3M")</f>
        <v>97.58</v>
      </c>
      <c r="G365" s="9" t="str">
        <f>_xll.SNL.Clients.Office.Excel.Functions.SPG(A365, "IQ_SECTOR")</f>
        <v>Industrials</v>
      </c>
      <c r="H365" s="9" t="str">
        <f>_xll.SNL.Clients.Office.Excel.Functions.SPG(A365, "IQ_INDUSTRY_GROUP")</f>
        <v>Commercial and Professional Services</v>
      </c>
      <c r="I365" s="9" t="str">
        <f>_xll.SNL.Clients.Office.Excel.Functions.SPG(A365, "IQ_INDUSTRY")</f>
        <v>Professional Services</v>
      </c>
      <c r="J365" s="9" t="str">
        <f>_xll.SNL.Clients.Office.Excel.Functions.SPG(A365, "IQ_PRIMARY_INDUSTRY")</f>
        <v>Data Processing and Outsourced Services</v>
      </c>
      <c r="K365" s="9" t="str">
        <f>_xll.SNL.Clients.Office.Excel.Functions.SPG(A365, "NAICS_CODE", "Primary")</f>
        <v>518210 - Computing Infrastructure Providers, Data Processing, Web Hosting, and Related Services</v>
      </c>
      <c r="L365" s="9" t="str">
        <f>_xll.SNL.Clients.Office.Excel.Functions.SPG(A365, "SP_TOPICTAG")</f>
        <v>Software Development; Cloud Management; Data Integration; Data Protection; Cloud Infrastructure; Cloud Security; Process Automation</v>
      </c>
      <c r="M365" s="5">
        <f>_xll.SNL.Clients.Office.Excel.Functions.SPG(A365, "SP_PCT_SHARES_OWNED_ALL_INSTITUTIONS")</f>
        <v>107.13</v>
      </c>
      <c r="N365" s="9" t="str">
        <f>_xll.SNL.Clients.Office.Excel.Functions.SPG(A365, "RD_CREDIT_RATING_GLOBAL", "Issuer Credit Rating", "Local Currency LT|0")</f>
        <v>BB+</v>
      </c>
      <c r="O365" s="9" t="str">
        <f>_xll.SNL.Clients.Office.Excel.Functions.SPG(A365, "RD_CWOL_GLOBAL", "Issuer Credit Rating", "Local Currency LT|0")</f>
        <v>Stable</v>
      </c>
      <c r="P365" s="9" t="str">
        <f>_xll.SNL.Clients.Office.Excel.Functions.SPG(A365, "RD_RATING_ACTION_GLOBAL", "Issuer Credit Rating", "Local Currency LT|0")</f>
        <v>Upgrade | CreditWatch/Outlook (12/10/2013)</v>
      </c>
      <c r="Q365" s="10">
        <f>_xll.SNL.Clients.Office.Excel.Functions.SPG(A365, "RD_LAST_REVIEW_DATE_GLOBAL", "Issuer Credit Rating", "Local Currency LT")</f>
        <v>45538</v>
      </c>
      <c r="R365" s="10">
        <f>_xll.SNL.Clients.Office.Excel.Functions.SPG(A365, "RD_CREDIT_RATING_DATE_GLOBAL", "Issuer Credit Rating", "Local Currency LT|0")</f>
        <v>41618</v>
      </c>
      <c r="S365" s="10">
        <f>_xll.SNL.Clients.Office.Excel.Functions.SPG(A365, "RD_CREDIT_WATCH_OUTLOOK_DATE_GLOBAL", "Issuer Credit Rating", "Local Currency LT|0")</f>
        <v>41618</v>
      </c>
      <c r="T365" s="13" t="str">
        <f>_xll.SNL.Clients.Office.Excel.Functions.SPG(A365, "SP_BUSINESS_DESCRIPTION")</f>
        <v>CSG Systems International, Inc., together with its subsidiaries, provides revenue management and digital monetization, customer experience, and payment solutions primarily to the communications industry in the Americas, Europe, the Middle East, Africa, and the Asia Pacific. It offers Advanced Convergent Platform, a private SaaS platform; and related solutions, including service technician management, analytics, electronic bill presentment, etc. The company also provides a public SaaS-based revenue management and payments platform. In addition, it offers managed services; and professional services to implement, configure, and maintain its solutions, as well as licenses various solutions, such as mediation, partner management, rating, and charging. Further, the company provides operational services, including infrastructure management comprised of hardware, application, and environmental management; application configuration management, such as configuration development, release, and deployment; and business operations management, which includes event processing, revenue management, and settlement. It serves retail, financial services, healthcare, insurance, and government entities. The company was incorporated in 1994 and is headquartered in Englewood, Colorado.</v>
      </c>
    </row>
    <row r="366" spans="1:20" x14ac:dyDescent="0.3">
      <c r="A366" s="12" t="s">
        <v>1178</v>
      </c>
      <c r="B366" s="10" t="str">
        <f>_xll.SNL.Clients.Office.Excel.Functions.SPG(A366,"SP_IPO_DATE")</f>
        <v/>
      </c>
      <c r="C366" s="5">
        <f>_xll.SNL.Clients.Office.Excel.Functions.SPG(A366, "SP_VOLUME_AVG_WEEKLY_TO_SHARES_OUT", , "1M")</f>
        <v>3.8780776208253633</v>
      </c>
      <c r="D366" s="5">
        <f>_xll.SNL.Clients.Office.Excel.Functions.SPG(A366, "SP_VOLUME_AVG_WEEKLY_TO_SHARES_OUT", , "3M")</f>
        <v>3.1587126689114773</v>
      </c>
      <c r="E366" s="5">
        <f>_xll.SNL.Clients.Office.Excel.Functions.SPG(A366, "SP_VOLUME_AVG_DAILY_TO_1YR_AVG_DAILY", , "1M")</f>
        <v>104.14</v>
      </c>
      <c r="F366" s="5">
        <f>_xll.SNL.Clients.Office.Excel.Functions.SPG(A366, "SP_VOLUME_AVG_DAILY_TO_1YR_AVG_DAILY", , "3M")</f>
        <v>84.82</v>
      </c>
      <c r="G366" s="9" t="str">
        <f>_xll.SNL.Clients.Office.Excel.Functions.SPG(A366, "IQ_SECTOR")</f>
        <v>Industrials</v>
      </c>
      <c r="H366" s="9" t="str">
        <f>_xll.SNL.Clients.Office.Excel.Functions.SPG(A366, "IQ_INDUSTRY_GROUP")</f>
        <v>Capital Goods</v>
      </c>
      <c r="I366" s="9" t="str">
        <f>_xll.SNL.Clients.Office.Excel.Functions.SPG(A366, "IQ_INDUSTRY")</f>
        <v>Building Products</v>
      </c>
      <c r="J366" s="9" t="str">
        <f>_xll.SNL.Clients.Office.Excel.Functions.SPG(A366, "IQ_PRIMARY_INDUSTRY")</f>
        <v>Building Products</v>
      </c>
      <c r="K366" s="9" t="str">
        <f>_xll.SNL.Clients.Office.Excel.Functions.SPG(A366, "NAICS_CODE", "Primary")</f>
        <v>3334 - Ventilation, Heating, Air-Conditioning, and Commercial Refrigeration Equipment Manufacturing</v>
      </c>
      <c r="L366" s="9" t="str">
        <f>_xll.SNL.Clients.Office.Excel.Functions.SPG(A366, "SP_TOPICTAG")</f>
        <v>Energy Management; Industrial Automation; Water Purification; CleanTech</v>
      </c>
      <c r="M366" s="5">
        <f>_xll.SNL.Clients.Office.Excel.Functions.SPG(A366, "SP_PCT_SHARES_OWNED_ALL_INSTITUTIONS")</f>
        <v>91.6</v>
      </c>
      <c r="N366" s="9" t="str">
        <f>_xll.SNL.Clients.Office.Excel.Functions.SPG(A366, "RD_CREDIT_RATING_GLOBAL", "Issuer Credit Rating", "Local Currency LT|0")</f>
        <v/>
      </c>
      <c r="O366" s="9" t="str">
        <f>_xll.SNL.Clients.Office.Excel.Functions.SPG(A366, "RD_CWOL_GLOBAL", "Issuer Credit Rating", "Local Currency LT|0")</f>
        <v/>
      </c>
      <c r="P366" s="9" t="str">
        <f>_xll.SNL.Clients.Office.Excel.Functions.SPG(A366, "RD_RATING_ACTION_GLOBAL", "Issuer Credit Rating", "Local Currency LT|0")</f>
        <v/>
      </c>
      <c r="Q366" s="10" t="str">
        <f>_xll.SNL.Clients.Office.Excel.Functions.SPG(A366, "RD_LAST_REVIEW_DATE_GLOBAL", "Issuer Credit Rating", "Local Currency LT")</f>
        <v/>
      </c>
      <c r="R366" s="10" t="str">
        <f>_xll.SNL.Clients.Office.Excel.Functions.SPG(A366, "RD_CREDIT_RATING_DATE_GLOBAL", "Issuer Credit Rating", "Local Currency LT|0")</f>
        <v/>
      </c>
      <c r="S366" s="10" t="str">
        <f>_xll.SNL.Clients.Office.Excel.Functions.SPG(A366, "RD_CREDIT_WATCH_OUTLOOK_DATE_GLOBAL", "Issuer Credit Rating", "Local Currency LT|0")</f>
        <v/>
      </c>
      <c r="T366" s="13" t="str">
        <f>_xll.SNL.Clients.Office.Excel.Functions.SPG(A366, "SP_BUSINESS_DESCRIPTION")</f>
        <v>CSW Industrials, Inc. operates as a diversified industrial company in the United States and internationally. It operates through three segments: Contractor Solutions, Engineered Building Solutions, and Specialized Reliability Solutions. The Contractor Solutions segment provides condensate pads, pans, pumps, switches, and traps; cements, diffusers, grilles, registers, solvents, thread sealants, and vents; line set covers; refrigerant caps; wire pulling head tools; electrical protection, maintenance chemicals, and installation supplies; ductless mini-split systems installation support tools and accessories; and drain waste and vent system products for use in for heating, ventilation, air conditioning, refrigeration, plumbing, general industrial, architecturally specified building products. The Engineered Building Solutions segment offers architectural railings and associated services; fire and smoke protection solutions; fire stopping solutions; and pre-engineered and custom architectural building components for use in architecturally specified building products. The Specialized Reliability Solutions segment provides anti-seize products; compounds, lubricants, lubricant management products, and sealants; desiccant breather filtration products; and contamination control, industrial maintenance and repair, rail friction modifiers, sealants, and operations solutions for use in energy, general industrial, mining, and rail transportation. The company was incorporated in 2014 and is headquartered in Dallas, Texas.</v>
      </c>
    </row>
    <row r="367" spans="1:20" x14ac:dyDescent="0.3">
      <c r="A367" s="12" t="s">
        <v>129</v>
      </c>
      <c r="B367" s="10" t="str">
        <f>_xll.SNL.Clients.Office.Excel.Functions.SPG(A367,"SP_IPO_DATE")</f>
        <v/>
      </c>
      <c r="C367" s="5">
        <f>_xll.SNL.Clients.Office.Excel.Functions.SPG(A367, "SP_VOLUME_AVG_WEEKLY_TO_SHARES_OUT", , "1M")</f>
        <v>3.680776123215078</v>
      </c>
      <c r="D367" s="5">
        <f>_xll.SNL.Clients.Office.Excel.Functions.SPG(A367, "SP_VOLUME_AVG_WEEKLY_TO_SHARES_OUT", , "3M")</f>
        <v>3.2280950753281292</v>
      </c>
      <c r="E367" s="5">
        <f>_xll.SNL.Clients.Office.Excel.Functions.SPG(A367, "SP_VOLUME_AVG_DAILY_TO_1YR_AVG_DAILY", , "1M")</f>
        <v>119.28</v>
      </c>
      <c r="F367" s="5">
        <f>_xll.SNL.Clients.Office.Excel.Functions.SPG(A367, "SP_VOLUME_AVG_DAILY_TO_1YR_AVG_DAILY", , "3M")</f>
        <v>104.61</v>
      </c>
      <c r="G367" s="9" t="str">
        <f>_xll.SNL.Clients.Office.Excel.Functions.SPG(A367, "IQ_SECTOR")</f>
        <v>Industrials</v>
      </c>
      <c r="H367" s="9" t="str">
        <f>_xll.SNL.Clients.Office.Excel.Functions.SPG(A367, "IQ_INDUSTRY_GROUP")</f>
        <v>Transportation</v>
      </c>
      <c r="I367" s="9" t="str">
        <f>_xll.SNL.Clients.Office.Excel.Functions.SPG(A367, "IQ_INDUSTRY")</f>
        <v>Ground Transportation</v>
      </c>
      <c r="J367" s="9" t="str">
        <f>_xll.SNL.Clients.Office.Excel.Functions.SPG(A367, "IQ_PRIMARY_INDUSTRY")</f>
        <v>Rail Transportation</v>
      </c>
      <c r="K367" s="9" t="str">
        <f>_xll.SNL.Clients.Office.Excel.Functions.SPG(A367, "NAICS_CODE", "Primary")</f>
        <v>482111 - Line-Haul Railroads</v>
      </c>
      <c r="L367" s="9" t="str">
        <f>_xll.SNL.Clients.Office.Excel.Functions.SPG(A367, "SP_TOPICTAG")</f>
        <v>Fleet Management; Freight Service; Industrial Automation</v>
      </c>
      <c r="M367" s="5">
        <f>_xll.SNL.Clients.Office.Excel.Functions.SPG(A367, "SP_PCT_SHARES_OWNED_ALL_INSTITUTIONS")</f>
        <v>76.75</v>
      </c>
      <c r="N367" s="9" t="str">
        <f>_xll.SNL.Clients.Office.Excel.Functions.SPG(A367, "RD_CREDIT_RATING_GLOBAL", "Issuer Credit Rating", "Local Currency LT|0")</f>
        <v>BBB+</v>
      </c>
      <c r="O367" s="9" t="str">
        <f>_xll.SNL.Clients.Office.Excel.Functions.SPG(A367, "RD_CWOL_GLOBAL", "Issuer Credit Rating", "Local Currency LT|0")</f>
        <v>Stable</v>
      </c>
      <c r="P367" s="9" t="str">
        <f>_xll.SNL.Clients.Office.Excel.Functions.SPG(A367, "RD_RATING_ACTION_GLOBAL", "Issuer Credit Rating", "Local Currency LT|0")</f>
        <v>Upgrade | CreditWatch/Outlook (10/31/2013)</v>
      </c>
      <c r="Q367" s="10">
        <f>_xll.SNL.Clients.Office.Excel.Functions.SPG(A367, "RD_LAST_REVIEW_DATE_GLOBAL", "Issuer Credit Rating", "Local Currency LT")</f>
        <v>45369</v>
      </c>
      <c r="R367" s="10">
        <f>_xll.SNL.Clients.Office.Excel.Functions.SPG(A367, "RD_CREDIT_RATING_DATE_GLOBAL", "Issuer Credit Rating", "Local Currency LT|0")</f>
        <v>41578</v>
      </c>
      <c r="S367" s="10">
        <f>_xll.SNL.Clients.Office.Excel.Functions.SPG(A367, "RD_CREDIT_WATCH_OUTLOOK_DATE_GLOBAL", "Issuer Credit Rating", "Local Currency LT|0")</f>
        <v>41578</v>
      </c>
      <c r="T367" s="13" t="str">
        <f>_xll.SNL.Clients.Office.Excel.Functions.SPG(A367, "SP_BUSINESS_DESCRIPTION")</f>
        <v>CSX Corporation, together with its subsidiaries, provides rail-based freight transportation services. The company offers rail services; and transportation of intermodal containers and trailers, as well as other transportation services, such as rail-to-truck transfers and bulk commodity operations. It also transports chemicals, agricultural and food products, minerals, automotive, forest products, fertilizers, and metals and equipment; and coal, coke, and iron ore to electricity-generating power plants, steel manufacturers, and industrial plants, as well as exports coal to deep-water port facilities. In addition, the company provides intermodal services through a network of approximately 30 terminals transporting manufactured consumer goods in containers; and drayage services, including the pickup and delivery of intermodal shipments. It serves the automotive industry with distribution centers and storage locations, as well as connects non-rail served customers through transferring products, such as plastics and ethanol from rail to trucks. The company operates approximately 20,000 route mile rail network, which serves various population centers in 26 states east of the Mississippi River, the District of Columbia, and the Canadian provinces of Ontario and Quebec, as well as owns and leases approximately 3,500 locomotives. It serves production and distribution facilities through track connections. CSX Corporation was incorporated in 1978 and is headquartered in Jacksonville, Florida.</v>
      </c>
    </row>
    <row r="368" spans="1:20" x14ac:dyDescent="0.3">
      <c r="A368" s="12" t="s">
        <v>1179</v>
      </c>
      <c r="B368" s="10" t="str">
        <f>_xll.SNL.Clients.Office.Excel.Functions.SPG(A368,"SP_IPO_DATE")</f>
        <v/>
      </c>
      <c r="C368" s="5">
        <f>_xll.SNL.Clients.Office.Excel.Functions.SPG(A368, "SP_VOLUME_AVG_WEEKLY_TO_SHARES_OUT", , "1M")</f>
        <v>2.4430933246109854</v>
      </c>
      <c r="D368" s="5">
        <f>_xll.SNL.Clients.Office.Excel.Functions.SPG(A368, "SP_VOLUME_AVG_WEEKLY_TO_SHARES_OUT", , "3M")</f>
        <v>2.4460990109496503</v>
      </c>
      <c r="E368" s="5">
        <f>_xll.SNL.Clients.Office.Excel.Functions.SPG(A368, "SP_VOLUME_AVG_DAILY_TO_1YR_AVG_DAILY", , "1M")</f>
        <v>102.03</v>
      </c>
      <c r="F368" s="5">
        <f>_xll.SNL.Clients.Office.Excel.Functions.SPG(A368, "SP_VOLUME_AVG_DAILY_TO_1YR_AVG_DAILY", , "3M")</f>
        <v>102.15</v>
      </c>
      <c r="G368" s="9" t="str">
        <f>_xll.SNL.Clients.Office.Excel.Functions.SPG(A368, "IQ_SECTOR")</f>
        <v>Information Technology</v>
      </c>
      <c r="H368" s="9" t="str">
        <f>_xll.SNL.Clients.Office.Excel.Functions.SPG(A368, "IQ_INDUSTRY_GROUP")</f>
        <v>Technology Hardware and Equipment</v>
      </c>
      <c r="I368" s="9" t="str">
        <f>_xll.SNL.Clients.Office.Excel.Functions.SPG(A368, "IQ_INDUSTRY")</f>
        <v>Electronic Equipment, Instruments and Components</v>
      </c>
      <c r="J368" s="9" t="str">
        <f>_xll.SNL.Clients.Office.Excel.Functions.SPG(A368, "IQ_PRIMARY_INDUSTRY")</f>
        <v>Electronic Manufacturing Services</v>
      </c>
      <c r="K368" s="9" t="str">
        <f>_xll.SNL.Clients.Office.Excel.Functions.SPG(A368, "NAICS_CODE", "Primary")</f>
        <v>334419 - Other Electronic Component Manufacturing</v>
      </c>
      <c r="L368" s="9" t="str">
        <f>_xll.SNL.Clients.Office.Excel.Functions.SPG(A368, "SP_TOPICTAG")</f>
        <v>Industrial Automation; Sensors; Smart Energy</v>
      </c>
      <c r="M368" s="5">
        <f>_xll.SNL.Clients.Office.Excel.Functions.SPG(A368, "SP_PCT_SHARES_OWNED_ALL_INSTITUTIONS")</f>
        <v>97.8</v>
      </c>
      <c r="N368" s="9" t="str">
        <f>_xll.SNL.Clients.Office.Excel.Functions.SPG(A368, "RD_CREDIT_RATING_GLOBAL", "Issuer Credit Rating", "Local Currency LT|0")</f>
        <v/>
      </c>
      <c r="O368" s="9" t="str">
        <f>_xll.SNL.Clients.Office.Excel.Functions.SPG(A368, "RD_CWOL_GLOBAL", "Issuer Credit Rating", "Local Currency LT|0")</f>
        <v/>
      </c>
      <c r="P368" s="9" t="str">
        <f>_xll.SNL.Clients.Office.Excel.Functions.SPG(A368, "RD_RATING_ACTION_GLOBAL", "Issuer Credit Rating", "Local Currency LT|0")</f>
        <v/>
      </c>
      <c r="Q368" s="10" t="str">
        <f>_xll.SNL.Clients.Office.Excel.Functions.SPG(A368, "RD_LAST_REVIEW_DATE_GLOBAL", "Issuer Credit Rating", "Local Currency LT")</f>
        <v/>
      </c>
      <c r="R368" s="10" t="str">
        <f>_xll.SNL.Clients.Office.Excel.Functions.SPG(A368, "RD_CREDIT_RATING_DATE_GLOBAL", "Issuer Credit Rating", "Local Currency LT|0")</f>
        <v/>
      </c>
      <c r="S368" s="10" t="str">
        <f>_xll.SNL.Clients.Office.Excel.Functions.SPG(A368, "RD_CREDIT_WATCH_OUTLOOK_DATE_GLOBAL", "Issuer Credit Rating", "Local Currency LT|0")</f>
        <v/>
      </c>
      <c r="T368" s="13" t="str">
        <f>_xll.SNL.Clients.Office.Excel.Functions.SPG(A368, "SP_BUSINESS_DESCRIPTION")</f>
        <v>CTS Corporation manufactures and sells sensors, actuators, and connectivity components in North America, Europe, and Asia. The company provides encoders, rotary position sensors, slide potentiometers, industrial and commercial rotary potentiometers. It also provides non-contacting, and contacting pedals; and eBrake pedals. In addition, the company offers flow meters, hydrophones, non-destructive testing, sonar, ultrasonic imaging, piezoelectric materials, piezoelectric sense products, and bulk products. Further, it provides eMobility, chassis, current sensors, clutch, brake, position sensors, stroke sensor, seating, speed, throttle, transmission, turbo, temperature sensors, and technical related products. Additionally, the company offers DIP, rotary selector, tactile, rotary DIP, and toggle switches, as well as provides transducer related products. Furthermore, it provides EMI, RFI, and RFI products; specialty and resistors; and frequency control products. The company sells and markets its products through its sales engineers, independent manufacturer representatives, and distributors. CTS Corporation was founded in 1896 and is based in Lisle, Illinois.</v>
      </c>
    </row>
    <row r="369" spans="1:20" x14ac:dyDescent="0.3">
      <c r="A369" s="12" t="s">
        <v>1741</v>
      </c>
      <c r="B369" s="10">
        <f>_xll.SNL.Clients.Office.Excel.Functions.SPG(A369,"SP_IPO_DATE")</f>
        <v>38281</v>
      </c>
      <c r="C369" s="5">
        <f>_xll.SNL.Clients.Office.Excel.Functions.SPG(A369, "SP_VOLUME_AVG_WEEKLY_TO_SHARES_OUT", , "1M")</f>
        <v>3.1894894983763482</v>
      </c>
      <c r="D369" s="5">
        <f>_xll.SNL.Clients.Office.Excel.Functions.SPG(A369, "SP_VOLUME_AVG_WEEKLY_TO_SHARES_OUT", , "3M")</f>
        <v>3.0431756508334278</v>
      </c>
      <c r="E369" s="5">
        <f>_xll.SNL.Clients.Office.Excel.Functions.SPG(A369, "SP_VOLUME_AVG_DAILY_TO_1YR_AVG_DAILY", , "1M")</f>
        <v>107.35</v>
      </c>
      <c r="F369" s="5">
        <f>_xll.SNL.Clients.Office.Excel.Functions.SPG(A369, "SP_VOLUME_AVG_DAILY_TO_1YR_AVG_DAILY", , "3M")</f>
        <v>102.43</v>
      </c>
      <c r="G369" s="9" t="str">
        <f>_xll.SNL.Clients.Office.Excel.Functions.SPG(A369, "IQ_SECTOR")</f>
        <v>Real Estate</v>
      </c>
      <c r="H369" s="9" t="str">
        <f>_xll.SNL.Clients.Office.Excel.Functions.SPG(A369, "IQ_INDUSTRY_GROUP")</f>
        <v>Equity Real Estate Investment Trusts (REITs)</v>
      </c>
      <c r="I369" s="9" t="str">
        <f>_xll.SNL.Clients.Office.Excel.Functions.SPG(A369, "IQ_INDUSTRY")</f>
        <v>Specialized REITs</v>
      </c>
      <c r="J369" s="9" t="str">
        <f>_xll.SNL.Clients.Office.Excel.Functions.SPG(A369, "IQ_PRIMARY_INDUSTRY")</f>
        <v>Self-Storage REITs</v>
      </c>
      <c r="K369" s="9" t="str">
        <f>_xll.SNL.Clients.Office.Excel.Functions.SPG(A369, "NAICS_CODE", "Primary")</f>
        <v>531110 - Lessors of Residential Buildings and Dwellings</v>
      </c>
      <c r="L369" s="9" t="str">
        <f>_xll.SNL.Clients.Office.Excel.Functions.SPG(A369, "SP_TOPICTAG")</f>
        <v/>
      </c>
      <c r="M369" s="5">
        <f>_xll.SNL.Clients.Office.Excel.Functions.SPG(A369, "SP_PCT_SHARES_OWNED_ALL_INSTITUTIONS")</f>
        <v>97.88</v>
      </c>
      <c r="N369" s="9" t="str">
        <f>_xll.SNL.Clients.Office.Excel.Functions.SPG(A369, "RD_CREDIT_RATING_GLOBAL", "Issuer Credit Rating", "Local Currency LT|0")</f>
        <v>BBB</v>
      </c>
      <c r="O369" s="9" t="str">
        <f>_xll.SNL.Clients.Office.Excel.Functions.SPG(A369, "RD_CWOL_GLOBAL", "Issuer Credit Rating", "Local Currency LT|0")</f>
        <v>Stable</v>
      </c>
      <c r="P369" s="9" t="str">
        <f>_xll.SNL.Clients.Office.Excel.Functions.SPG(A369, "RD_RATING_ACTION_GLOBAL", "Issuer Credit Rating", "Local Currency LT|0")</f>
        <v>Upgrade | CreditWatch/Outlook (10/31/2014)</v>
      </c>
      <c r="Q369" s="10">
        <f>_xll.SNL.Clients.Office.Excel.Functions.SPG(A369, "RD_LAST_REVIEW_DATE_GLOBAL", "Issuer Credit Rating", "Local Currency LT")</f>
        <v>45573</v>
      </c>
      <c r="R369" s="10">
        <f>_xll.SNL.Clients.Office.Excel.Functions.SPG(A369, "RD_CREDIT_RATING_DATE_GLOBAL", "Issuer Credit Rating", "Local Currency LT|0")</f>
        <v>41943</v>
      </c>
      <c r="S369" s="10">
        <f>_xll.SNL.Clients.Office.Excel.Functions.SPG(A369, "RD_CREDIT_WATCH_OUTLOOK_DATE_GLOBAL", "Issuer Credit Rating", "Local Currency LT|0")</f>
        <v>41943</v>
      </c>
      <c r="T369" s="13" t="str">
        <f>_xll.SNL.Clients.Office.Excel.Functions.SPG(A369, "SP_BUSINESS_DESCRIPTION")</f>
        <v>CubeSmart is a self-administered and self-managed real estate investment trust. The Company's self-storage properties are designed to offer affordable, easily accessible and, in most locations, climate-controlled storage space for residential and commercial customers. According to the 2024 Self-Storage Almanac, CubeSmart is one of the top three owners and operators of self-storage properties in the United States.</v>
      </c>
    </row>
    <row r="370" spans="1:20" x14ac:dyDescent="0.3">
      <c r="A370" s="12" t="s">
        <v>1742</v>
      </c>
      <c r="B370" s="10" t="str">
        <f>_xll.SNL.Clients.Office.Excel.Functions.SPG(A370,"SP_IPO_DATE")</f>
        <v/>
      </c>
      <c r="C370" s="5">
        <f>_xll.SNL.Clients.Office.Excel.Functions.SPG(A370, "SP_VOLUME_AVG_WEEKLY_TO_SHARES_OUT", , "1M")</f>
        <v>3.8199712932480452</v>
      </c>
      <c r="D370" s="5">
        <f>_xll.SNL.Clients.Office.Excel.Functions.SPG(A370, "SP_VOLUME_AVG_WEEKLY_TO_SHARES_OUT", , "3M")</f>
        <v>3.0322422415755135</v>
      </c>
      <c r="E370" s="5">
        <f>_xll.SNL.Clients.Office.Excel.Functions.SPG(A370, "SP_VOLUME_AVG_DAILY_TO_1YR_AVG_DAILY", , "1M")</f>
        <v>111.21</v>
      </c>
      <c r="F370" s="5">
        <f>_xll.SNL.Clients.Office.Excel.Functions.SPG(A370, "SP_VOLUME_AVG_DAILY_TO_1YR_AVG_DAILY", , "3M")</f>
        <v>88.28</v>
      </c>
      <c r="G370" s="9" t="str">
        <f>_xll.SNL.Clients.Office.Excel.Functions.SPG(A370, "IQ_SECTOR")</f>
        <v>Financials</v>
      </c>
      <c r="H370" s="9" t="str">
        <f>_xll.SNL.Clients.Office.Excel.Functions.SPG(A370, "IQ_INDUSTRY_GROUP")</f>
        <v>Banks</v>
      </c>
      <c r="I370" s="9" t="str">
        <f>_xll.SNL.Clients.Office.Excel.Functions.SPG(A370, "IQ_INDUSTRY")</f>
        <v>Banks</v>
      </c>
      <c r="J370" s="9" t="str">
        <f>_xll.SNL.Clients.Office.Excel.Functions.SPG(A370, "IQ_PRIMARY_INDUSTRY")</f>
        <v>Regional Banks</v>
      </c>
      <c r="K370" s="9" t="str">
        <f>_xll.SNL.Clients.Office.Excel.Functions.SPG(A370, "NAICS_CODE", "Primary")</f>
        <v>522110 - Commercial Banking</v>
      </c>
      <c r="L370" s="9" t="str">
        <f>_xll.SNL.Clients.Office.Excel.Functions.SPG(A370, "SP_TOPICTAG")</f>
        <v>Consumer Lending; Digital Brokerage</v>
      </c>
      <c r="M370" s="5">
        <f>_xll.SNL.Clients.Office.Excel.Functions.SPG(A370, "SP_PCT_SHARES_OWNED_ALL_INSTITUTIONS")</f>
        <v>88.64</v>
      </c>
      <c r="N370" s="9" t="str">
        <f>_xll.SNL.Clients.Office.Excel.Functions.SPG(A370, "RD_CREDIT_RATING_GLOBAL", "Issuer Credit Rating", "Local Currency LT|0")</f>
        <v>A-</v>
      </c>
      <c r="O370" s="9" t="str">
        <f>_xll.SNL.Clients.Office.Excel.Functions.SPG(A370, "RD_CWOL_GLOBAL", "Issuer Credit Rating", "Local Currency LT|0")</f>
        <v>Stable</v>
      </c>
      <c r="P370" s="9" t="str">
        <f>_xll.SNL.Clients.Office.Excel.Functions.SPG(A370, "RD_RATING_ACTION_GLOBAL", "Issuer Credit Rating", "Local Currency LT|0")</f>
        <v>CreditWatch/Outlook (05/24/2021)</v>
      </c>
      <c r="Q370" s="10">
        <f>_xll.SNL.Clients.Office.Excel.Functions.SPG(A370, "RD_LAST_REVIEW_DATE_GLOBAL", "Issuer Credit Rating", "Local Currency LT")</f>
        <v>45344</v>
      </c>
      <c r="R370" s="10">
        <f>_xll.SNL.Clients.Office.Excel.Functions.SPG(A370, "RD_CREDIT_RATING_DATE_GLOBAL", "Issuer Credit Rating", "Local Currency LT|0")</f>
        <v>42409</v>
      </c>
      <c r="S370" s="10">
        <f>_xll.SNL.Clients.Office.Excel.Functions.SPG(A370, "RD_CREDIT_WATCH_OUTLOOK_DATE_GLOBAL", "Issuer Credit Rating", "Local Currency LT|0")</f>
        <v>44340</v>
      </c>
      <c r="T370" s="13" t="str">
        <f>_xll.SNL.Clients.Office.Excel.Functions.SPG(A370, "SP_BUSINESS_DESCRIPTION")</f>
        <v>Cullen/Frost Bankers, Inc. operates as the bank holding company for Frost Bank that provides commercial and consumer banking services in Texas. The company offers commercial banking services to corporations, including financing for industrial and commercial properties, interim construction related to industrial and commercial properties, equipment, inventories and accounts receivables, and acquisitions; and treasury management services. It also provides consumer banking services, such as checking accounts, savings programs, automated-teller machines (ATMs), overdraft facilities, installment and real estate loans, first mortgage loans, home equity loans and lines of credit, drive-in and night deposit services, safe deposit facilities, and brokerage services. In addition, the company offers international banking services comprising deposits, loans, letters of credit, foreign collections, funds transmitting, and foreign exchange services; correspondent banking activities, including check clearing, transfer of funds, fixed income security services, and securities custody and clearance services. Further, it offers trust, investment, agency, and custodial services for individual and corporate clients; capital market services that include sales and trading, new issue underwriting, money market trading, advisory, and securities safekeeping and clearance; and support for international business activities, including foreign exchange, letters of credit, export-import financing, and other related activities. Additionally, the company offers insurance and securities brokerage services; holding of securities for investment purposes; and investment management services for mutual funds, institutions, and individuals. It serves energy, manufacturing, services, construction, retail, telecommunications, healthcare, military, and transportation industries. The company was founded in 1868 and is headquartered in San Antonio, Texas.</v>
      </c>
    </row>
    <row r="371" spans="1:20" x14ac:dyDescent="0.3">
      <c r="A371" s="12" t="s">
        <v>130</v>
      </c>
      <c r="B371" s="10" t="str">
        <f>_xll.SNL.Clients.Office.Excel.Functions.SPG(A371,"SP_IPO_DATE")</f>
        <v/>
      </c>
      <c r="C371" s="5">
        <f>_xll.SNL.Clients.Office.Excel.Functions.SPG(A371, "SP_VOLUME_AVG_WEEKLY_TO_SHARES_OUT", , "1M")</f>
        <v>3.2981980622134692</v>
      </c>
      <c r="D371" s="5">
        <f>_xll.SNL.Clients.Office.Excel.Functions.SPG(A371, "SP_VOLUME_AVG_WEEKLY_TO_SHARES_OUT", , "3M")</f>
        <v>2.6039435153740116</v>
      </c>
      <c r="E371" s="5">
        <f>_xll.SNL.Clients.Office.Excel.Functions.SPG(A371, "SP_VOLUME_AVG_DAILY_TO_1YR_AVG_DAILY", , "1M")</f>
        <v>65.94</v>
      </c>
      <c r="F371" s="5">
        <f>_xll.SNL.Clients.Office.Excel.Functions.SPG(A371, "SP_VOLUME_AVG_DAILY_TO_1YR_AVG_DAILY", , "3M")</f>
        <v>52.06</v>
      </c>
      <c r="G371" s="9" t="str">
        <f>_xll.SNL.Clients.Office.Excel.Functions.SPG(A371, "IQ_SECTOR")</f>
        <v>Industrials</v>
      </c>
      <c r="H371" s="9" t="str">
        <f>_xll.SNL.Clients.Office.Excel.Functions.SPG(A371, "IQ_INDUSTRY_GROUP")</f>
        <v>Capital Goods</v>
      </c>
      <c r="I371" s="9" t="str">
        <f>_xll.SNL.Clients.Office.Excel.Functions.SPG(A371, "IQ_INDUSTRY")</f>
        <v>Machinery</v>
      </c>
      <c r="J371" s="9" t="str">
        <f>_xll.SNL.Clients.Office.Excel.Functions.SPG(A371, "IQ_PRIMARY_INDUSTRY")</f>
        <v>Construction Machinery and Heavy Transportation Equipment</v>
      </c>
      <c r="K371" s="9" t="str">
        <f>_xll.SNL.Clients.Office.Excel.Functions.SPG(A371, "NAICS_CODE", "Primary")</f>
        <v>333618 - Other Engine Equipment Manufacturing</v>
      </c>
      <c r="L371" s="9" t="str">
        <f>_xll.SNL.Clients.Office.Excel.Functions.SPG(A371, "SP_TOPICTAG")</f>
        <v>Clean Energy; Energy Efficiency; Energy Storage; Fuel Cells; Industrial Automation; CleanTech; Utility Scale Solar; Battery Energy Storage System (BESS)</v>
      </c>
      <c r="M371" s="5">
        <f>_xll.SNL.Clients.Office.Excel.Functions.SPG(A371, "SP_PCT_SHARES_OWNED_ALL_INSTITUTIONS")</f>
        <v>85.73</v>
      </c>
      <c r="N371" s="9" t="str">
        <f>_xll.SNL.Clients.Office.Excel.Functions.SPG(A371, "RD_CREDIT_RATING_GLOBAL", "Issuer Credit Rating", "Local Currency LT|0")</f>
        <v>A</v>
      </c>
      <c r="O371" s="9" t="str">
        <f>_xll.SNL.Clients.Office.Excel.Functions.SPG(A371, "RD_CWOL_GLOBAL", "Issuer Credit Rating", "Local Currency LT|0")</f>
        <v>Stable</v>
      </c>
      <c r="P371" s="9" t="str">
        <f>_xll.SNL.Clients.Office.Excel.Functions.SPG(A371, "RD_RATING_ACTION_GLOBAL", "Issuer Credit Rating", "Local Currency LT|0")</f>
        <v>Downgrade | CreditWatch/Outlook (02/01/2024)</v>
      </c>
      <c r="Q371" s="10">
        <f>_xll.SNL.Clients.Office.Excel.Functions.SPG(A371, "RD_LAST_REVIEW_DATE_GLOBAL", "Issuer Credit Rating", "Local Currency LT")</f>
        <v>45327</v>
      </c>
      <c r="R371" s="10">
        <f>_xll.SNL.Clients.Office.Excel.Functions.SPG(A371, "RD_CREDIT_RATING_DATE_GLOBAL", "Issuer Credit Rating", "Local Currency LT|0")</f>
        <v>45323</v>
      </c>
      <c r="S371" s="10">
        <f>_xll.SNL.Clients.Office.Excel.Functions.SPG(A371, "RD_CREDIT_WATCH_OUTLOOK_DATE_GLOBAL", "Issuer Credit Rating", "Local Currency LT|0")</f>
        <v>45323</v>
      </c>
      <c r="T371" s="13" t="str">
        <f>_xll.SNL.Clients.Office.Excel.Functions.SPG(A371, "SP_BUSINESS_DESCRIPTION")</f>
        <v>Cummins Inc. offers various power solutions worldwide. It operates through five segments: Engine, Distribution, Components, Power Systems, and Accelera. The company offers diesel and natural gas-powered engines; and drivetrain systems, including axles, drivelines, brakes, and suspension systems; truck, trailer, on- and off-highway, and other products. It also provides aftertreatment technology and solutions comprising custom engineering systems and integrated controls, oxidation catalysts, particulate filters, and selective catalytic reduction systems, as well as engineered components, including dosers; turbochargers, fuel systems, and valvetrain technologies; electronic control modules, sensors, and supporting software; and automated manual transmissions, dual-clutch transmissions, and automatic transmissions for internal combustion engines. In addition, the company sells and offers support services power generation systems, high-horsepower engines, and heavy-duty and medium-duty engines; offers application engineering services, custom-designed assemblies, and inshop and field-based repair services; and retails and wholesales aftermarket parts. Further, it offers standby and prime power generators, controls, paralleling systems, and transfer switches; turnkey solutions for distributed generation and energy management applications using natural gas, diesel, and newer alternative sustainable fuels; diesel and natural gas high-speed, high-horsepower engines; and A/C generator/alternator products. Additionally, the company provides electrified power systems, including batteries, fuel cells, and electric powertrain technologies, as well as hydrogen production technologies. It sells its products to original equipment manufacturers, distributors, dealers, and other customers. The company was formerly known as Cummins Engine Company and changed its name to Cummins Inc. in 2001. Cummins Inc. was founded in 1919 and is headquartered in Columbus, Indiana.</v>
      </c>
    </row>
    <row r="372" spans="1:20" x14ac:dyDescent="0.3">
      <c r="A372" s="12" t="s">
        <v>1180</v>
      </c>
      <c r="B372" s="10" t="str">
        <f>_xll.SNL.Clients.Office.Excel.Functions.SPG(A372,"SP_IPO_DATE")</f>
        <v/>
      </c>
      <c r="C372" s="5">
        <f>_xll.SNL.Clients.Office.Excel.Functions.SPG(A372, "SP_VOLUME_AVG_WEEKLY_TO_SHARES_OUT", , "1M")</f>
        <v>2.1300704937893462</v>
      </c>
      <c r="D372" s="5">
        <f>_xll.SNL.Clients.Office.Excel.Functions.SPG(A372, "SP_VOLUME_AVG_WEEKLY_TO_SHARES_OUT", , "3M")</f>
        <v>2.8505036929742635</v>
      </c>
      <c r="E372" s="5">
        <f>_xll.SNL.Clients.Office.Excel.Functions.SPG(A372, "SP_VOLUME_AVG_DAILY_TO_1YR_AVG_DAILY", , "1M")</f>
        <v>58.52</v>
      </c>
      <c r="F372" s="5">
        <f>_xll.SNL.Clients.Office.Excel.Functions.SPG(A372, "SP_VOLUME_AVG_DAILY_TO_1YR_AVG_DAILY", , "3M")</f>
        <v>78.319999999999993</v>
      </c>
      <c r="G372" s="9" t="str">
        <f>_xll.SNL.Clients.Office.Excel.Functions.SPG(A372, "IQ_SECTOR")</f>
        <v>Real Estate</v>
      </c>
      <c r="H372" s="9" t="str">
        <f>_xll.SNL.Clients.Office.Excel.Functions.SPG(A372, "IQ_INDUSTRY_GROUP")</f>
        <v>Equity Real Estate Investment Trusts (REITs)</v>
      </c>
      <c r="I372" s="9" t="str">
        <f>_xll.SNL.Clients.Office.Excel.Functions.SPG(A372, "IQ_INDUSTRY")</f>
        <v>Retail REITs</v>
      </c>
      <c r="J372" s="9" t="str">
        <f>_xll.SNL.Clients.Office.Excel.Functions.SPG(A372, "IQ_PRIMARY_INDUSTRY")</f>
        <v>Retail REITs</v>
      </c>
      <c r="K372" s="9" t="str">
        <f>_xll.SNL.Clients.Office.Excel.Functions.SPG(A372, "NAICS_CODE", "Primary")</f>
        <v>531120 - Lessors of Nonresidential Buildings (except Miniwarehouses)</v>
      </c>
      <c r="L372" s="9" t="str">
        <f>_xll.SNL.Clients.Office.Excel.Functions.SPG(A372, "SP_TOPICTAG")</f>
        <v/>
      </c>
      <c r="M372" s="5">
        <f>_xll.SNL.Clients.Office.Excel.Functions.SPG(A372, "SP_PCT_SHARES_OWNED_ALL_INSTITUTIONS")</f>
        <v>94.21</v>
      </c>
      <c r="N372" s="9" t="str">
        <f>_xll.SNL.Clients.Office.Excel.Functions.SPG(A372, "RD_CREDIT_RATING_GLOBAL", "Issuer Credit Rating", "Local Currency LT|0")</f>
        <v/>
      </c>
      <c r="O372" s="9" t="str">
        <f>_xll.SNL.Clients.Office.Excel.Functions.SPG(A372, "RD_CWOL_GLOBAL", "Issuer Credit Rating", "Local Currency LT|0")</f>
        <v/>
      </c>
      <c r="P372" s="9" t="str">
        <f>_xll.SNL.Clients.Office.Excel.Functions.SPG(A372, "RD_RATING_ACTION_GLOBAL", "Issuer Credit Rating", "Local Currency LT|0")</f>
        <v/>
      </c>
      <c r="Q372" s="10" t="str">
        <f>_xll.SNL.Clients.Office.Excel.Functions.SPG(A372, "RD_LAST_REVIEW_DATE_GLOBAL", "Issuer Credit Rating", "Local Currency LT")</f>
        <v/>
      </c>
      <c r="R372" s="10" t="str">
        <f>_xll.SNL.Clients.Office.Excel.Functions.SPG(A372, "RD_CREDIT_RATING_DATE_GLOBAL", "Issuer Credit Rating", "Local Currency LT|0")</f>
        <v/>
      </c>
      <c r="S372" s="10" t="str">
        <f>_xll.SNL.Clients.Office.Excel.Functions.SPG(A372, "RD_CREDIT_WATCH_OUTLOOK_DATE_GLOBAL", "Issuer Credit Rating", "Local Currency LT|0")</f>
        <v/>
      </c>
      <c r="T372" s="13" t="str">
        <f>_xll.SNL.Clients.Office.Excel.Functions.SPG(A372, "SP_BUSINESS_DESCRIPTION")</f>
        <v>Curbline Properties Corp. owns, manages, leases, acquires, and develops a portfolio of convenience retail properties in the United States. The company’s properties are generally positioned on the curbline of well-trafficked intersections and major vehicular corridors that include restaurants, healthcare and wellness, financial services, beverage retail, telecommunications, beauty and hair salons, and fitness, as well as others as tenants. It plans to elect to be treated as a REIT for U.S. federal income tax purposes. Curbline Properties Corp. was incorporated in 2023 and is based in New York, New York.</v>
      </c>
    </row>
    <row r="373" spans="1:20" x14ac:dyDescent="0.3">
      <c r="A373" s="12" t="s">
        <v>1743</v>
      </c>
      <c r="B373" s="10" t="str">
        <f>_xll.SNL.Clients.Office.Excel.Functions.SPG(A373,"SP_IPO_DATE")</f>
        <v/>
      </c>
      <c r="C373" s="5">
        <f>_xll.SNL.Clients.Office.Excel.Functions.SPG(A373, "SP_VOLUME_AVG_WEEKLY_TO_SHARES_OUT", , "1M")</f>
        <v>3.9535770452406456</v>
      </c>
      <c r="D373" s="5">
        <f>_xll.SNL.Clients.Office.Excel.Functions.SPG(A373, "SP_VOLUME_AVG_WEEKLY_TO_SHARES_OUT", , "3M")</f>
        <v>3.7813190023846719</v>
      </c>
      <c r="E373" s="5">
        <f>_xll.SNL.Clients.Office.Excel.Functions.SPG(A373, "SP_VOLUME_AVG_DAILY_TO_1YR_AVG_DAILY", , "1M")</f>
        <v>121.16</v>
      </c>
      <c r="F373" s="5">
        <f>_xll.SNL.Clients.Office.Excel.Functions.SPG(A373, "SP_VOLUME_AVG_DAILY_TO_1YR_AVG_DAILY", , "3M")</f>
        <v>115.88</v>
      </c>
      <c r="G373" s="9" t="str">
        <f>_xll.SNL.Clients.Office.Excel.Functions.SPG(A373, "IQ_SECTOR")</f>
        <v>Industrials</v>
      </c>
      <c r="H373" s="9" t="str">
        <f>_xll.SNL.Clients.Office.Excel.Functions.SPG(A373, "IQ_INDUSTRY_GROUP")</f>
        <v>Capital Goods</v>
      </c>
      <c r="I373" s="9" t="str">
        <f>_xll.SNL.Clients.Office.Excel.Functions.SPG(A373, "IQ_INDUSTRY")</f>
        <v>Aerospace and Defense</v>
      </c>
      <c r="J373" s="9" t="str">
        <f>_xll.SNL.Clients.Office.Excel.Functions.SPG(A373, "IQ_PRIMARY_INDUSTRY")</f>
        <v>Aerospace and Defense</v>
      </c>
      <c r="K373" s="9" t="str">
        <f>_xll.SNL.Clients.Office.Excel.Functions.SPG(A373, "NAICS_CODE", "Primary")</f>
        <v>33451 - Navigational, Measuring, Electromedical, and Control Instruments Manufacturing</v>
      </c>
      <c r="L373" s="9" t="str">
        <f>_xll.SNL.Clients.Office.Excel.Functions.SPG(A373, "SP_TOPICTAG")</f>
        <v>Data Integration; Industrial Automation; Sensors; Simulation; Network Security; Passenger Aircraft Manufacturing</v>
      </c>
      <c r="M373" s="5">
        <f>_xll.SNL.Clients.Office.Excel.Functions.SPG(A373, "SP_PCT_SHARES_OWNED_ALL_INSTITUTIONS")</f>
        <v>84.73</v>
      </c>
      <c r="N373" s="9" t="str">
        <f>_xll.SNL.Clients.Office.Excel.Functions.SPG(A373, "RD_CREDIT_RATING_GLOBAL", "Issuer Credit Rating", "Local Currency LT|0")</f>
        <v/>
      </c>
      <c r="O373" s="9" t="str">
        <f>_xll.SNL.Clients.Office.Excel.Functions.SPG(A373, "RD_CWOL_GLOBAL", "Issuer Credit Rating", "Local Currency LT|0")</f>
        <v/>
      </c>
      <c r="P373" s="9" t="str">
        <f>_xll.SNL.Clients.Office.Excel.Functions.SPG(A373, "RD_RATING_ACTION_GLOBAL", "Issuer Credit Rating", "Local Currency LT|0")</f>
        <v/>
      </c>
      <c r="Q373" s="10" t="str">
        <f>_xll.SNL.Clients.Office.Excel.Functions.SPG(A373, "RD_LAST_REVIEW_DATE_GLOBAL", "Issuer Credit Rating", "Local Currency LT")</f>
        <v/>
      </c>
      <c r="R373" s="10" t="str">
        <f>_xll.SNL.Clients.Office.Excel.Functions.SPG(A373, "RD_CREDIT_RATING_DATE_GLOBAL", "Issuer Credit Rating", "Local Currency LT|0")</f>
        <v/>
      </c>
      <c r="S373" s="10" t="str">
        <f>_xll.SNL.Clients.Office.Excel.Functions.SPG(A373, "RD_CREDIT_WATCH_OUTLOOK_DATE_GLOBAL", "Issuer Credit Rating", "Local Currency LT|0")</f>
        <v/>
      </c>
      <c r="T373" s="13" t="str">
        <f>_xll.SNL.Clients.Office.Excel.Functions.SPG(A373, "SP_BUSINESS_DESCRIPTION")</f>
        <v>Curtiss-Wright Corporation, together with its subsidiaries, provides engineered products, solutions, and services mainly to aerospace and defense, commercial power, process, and industrial markets worldwide. It operates through three segments: Aerospace &amp; Industrial, Defense Electronics, and Naval &amp; Power. The Aerospace &amp; Industrial segment offers industrial and specialty vehicle products, such as power management electronics, traction inverters, transmission shifters, and control systems; sensors, controls, and electro-mechanical actuation components used on commercial and military aircraft; and surface technology services including shot peening, laser peening, and engineered coatings. The Defense Electronics segment provides commercial off-the-shelf embedded computing board-level modules and processing equipment, data acquisition and flight test instrumentation equipment, integrated subsystems, instrumentation and control systems, tactical communications solutions; and electronic stabilization products, and weapons handling systems; avionics and electronics; flight test equipment; and aircraft data management solutions. The Naval &amp; Power segment offers main coolant pumps, power-dense compact motors, generators, steam turbines, valves, and secondary propulsion systems; energy absorbers, retractable hook cable systems, net-stanchion systems and mobile systems to support fixed land-based arresting systems; hardware, valves, fastening systems, specialized containment doors, airlock hatches, and spent fuel management products; reactor coolant pumps and control rod drive mechanisms for commercial nuclear power plants, as well as various nuclear reactor technologies. This segment furnishes severe-service valve technologies and services, heat exchanger repair, and piping test and isolation products, and offers ship repair and maintenance for the U.S. navy. Curtiss-Wright Corporation was incorporated in 1929 and is headquartered in Davidson, North Carolina.</v>
      </c>
    </row>
    <row r="374" spans="1:20" x14ac:dyDescent="0.3">
      <c r="A374" s="12" t="s">
        <v>1181</v>
      </c>
      <c r="B374" s="10">
        <f>_xll.SNL.Clients.Office.Excel.Functions.SPG(A374,"SP_IPO_DATE")</f>
        <v>43313</v>
      </c>
      <c r="C374" s="5">
        <f>_xll.SNL.Clients.Office.Excel.Functions.SPG(A374, "SP_VOLUME_AVG_WEEKLY_TO_SHARES_OUT", , "1M")</f>
        <v>3.0935493755399444</v>
      </c>
      <c r="D374" s="5">
        <f>_xll.SNL.Clients.Office.Excel.Functions.SPG(A374, "SP_VOLUME_AVG_WEEKLY_TO_SHARES_OUT", , "3M")</f>
        <v>3.1321078246819005</v>
      </c>
      <c r="E374" s="5">
        <f>_xll.SNL.Clients.Office.Excel.Functions.SPG(A374, "SP_VOLUME_AVG_DAILY_TO_1YR_AVG_DAILY", , "1M")</f>
        <v>68.69</v>
      </c>
      <c r="F374" s="5">
        <f>_xll.SNL.Clients.Office.Excel.Functions.SPG(A374, "SP_VOLUME_AVG_DAILY_TO_1YR_AVG_DAILY", , "3M")</f>
        <v>69.55</v>
      </c>
      <c r="G374" s="9" t="str">
        <f>_xll.SNL.Clients.Office.Excel.Functions.SPG(A374, "IQ_SECTOR")</f>
        <v>Real Estate</v>
      </c>
      <c r="H374" s="9" t="str">
        <f>_xll.SNL.Clients.Office.Excel.Functions.SPG(A374, "IQ_INDUSTRY_GROUP")</f>
        <v>Real Estate Management and Development</v>
      </c>
      <c r="I374" s="9" t="str">
        <f>_xll.SNL.Clients.Office.Excel.Functions.SPG(A374, "IQ_INDUSTRY")</f>
        <v>Real Estate Management and Development</v>
      </c>
      <c r="J374" s="9" t="str">
        <f>_xll.SNL.Clients.Office.Excel.Functions.SPG(A374, "IQ_PRIMARY_INDUSTRY")</f>
        <v>Real Estate Services</v>
      </c>
      <c r="K374" s="9" t="str">
        <f>_xll.SNL.Clients.Office.Excel.Functions.SPG(A374, "NAICS_CODE", "Primary")</f>
        <v>5313 - Activities Related to Real Estate</v>
      </c>
      <c r="L374" s="9" t="str">
        <f>_xll.SNL.Clients.Office.Excel.Functions.SPG(A374, "SP_TOPICTAG")</f>
        <v>Real Estate Technology</v>
      </c>
      <c r="M374" s="5">
        <f>_xll.SNL.Clients.Office.Excel.Functions.SPG(A374, "SP_PCT_SHARES_OWNED_ALL_INSTITUTIONS")</f>
        <v>101.29</v>
      </c>
      <c r="N374" s="9" t="str">
        <f>_xll.SNL.Clients.Office.Excel.Functions.SPG(A374, "RD_CREDIT_RATING_GLOBAL", "Issuer Credit Rating", "Local Currency LT|0")</f>
        <v>BB-</v>
      </c>
      <c r="O374" s="9" t="str">
        <f>_xll.SNL.Clients.Office.Excel.Functions.SPG(A374, "RD_CWOL_GLOBAL", "Issuer Credit Rating", "Local Currency LT|0")</f>
        <v>Negative</v>
      </c>
      <c r="P374" s="9" t="str">
        <f>_xll.SNL.Clients.Office.Excel.Functions.SPG(A374, "RD_RATING_ACTION_GLOBAL", "Issuer Credit Rating", "Local Currency LT|0")</f>
        <v>Downgrade | CreditWatch/Outlook (01/12/2024)</v>
      </c>
      <c r="Q374" s="10">
        <f>_xll.SNL.Clients.Office.Excel.Functions.SPG(A374, "RD_LAST_REVIEW_DATE_GLOBAL", "Issuer Credit Rating", "Local Currency LT")</f>
        <v>45484</v>
      </c>
      <c r="R374" s="10">
        <f>_xll.SNL.Clients.Office.Excel.Functions.SPG(A374, "RD_CREDIT_RATING_DATE_GLOBAL", "Issuer Credit Rating", "Local Currency LT|0")</f>
        <v>45303</v>
      </c>
      <c r="S374" s="10">
        <f>_xll.SNL.Clients.Office.Excel.Functions.SPG(A374, "RD_CREDIT_WATCH_OUTLOOK_DATE_GLOBAL", "Issuer Credit Rating", "Local Currency LT|0")</f>
        <v>45303</v>
      </c>
      <c r="T374" s="13" t="str">
        <f>_xll.SNL.Clients.Office.Excel.Functions.SPG(A374, "SP_BUSINESS_DESCRIPTION")</f>
        <v>Cushman &amp; Wakefield plc, together with its subsidiaries, provides commercial real estate services under the Cushman &amp; Wakefield brand in the United States, Australia, the United Kingdom, and internationally. The company operates through Americas; Europe, Middle East and Africa; and Asia Pacific segments. It offers integrated facilities management, project and development, portfolio administration, transaction management, and strategic consulting services; property management services, including client accounting, engineering and operations, lease compliance administration, project and development, tenant experience, residential property management, and sustainability services; self-performed facilities services, which include janitorial, maintenance, critical environment management, landscaping, and office services; and workplace and portfolio consulting services. The company also provides owner representation and tenant representation leasing services; capital market services, including investment sales and equity, and debt and structured financing for real estate purchase and sales transactions; and appraisal management, investment management, valuation advisory, portfolio advisory, diligence advisory, dispute analysis and litigation support, financial reporting, and property and/or portfolio valuation services on real estate debt and equity decisions. It serves real estate owners and occupiers, such as tenants, investors, and multi-national corporations. The company was founded in 1784 and is based in London, the United Kingdom.</v>
      </c>
    </row>
    <row r="375" spans="1:20" x14ac:dyDescent="0.3">
      <c r="A375" s="12" t="s">
        <v>1182</v>
      </c>
      <c r="B375" s="10" t="str">
        <f>_xll.SNL.Clients.Office.Excel.Functions.SPG(A375,"SP_IPO_DATE")</f>
        <v/>
      </c>
      <c r="C375" s="5">
        <f>_xll.SNL.Clients.Office.Excel.Functions.SPG(A375, "SP_VOLUME_AVG_WEEKLY_TO_SHARES_OUT", , "1M")</f>
        <v>5.1875823662432863</v>
      </c>
      <c r="D375" s="5">
        <f>_xll.SNL.Clients.Office.Excel.Functions.SPG(A375, "SP_VOLUME_AVG_WEEKLY_TO_SHARES_OUT", , "3M")</f>
        <v>5.1152383529912813</v>
      </c>
      <c r="E375" s="5">
        <f>_xll.SNL.Clients.Office.Excel.Functions.SPG(A375, "SP_VOLUME_AVG_DAILY_TO_1YR_AVG_DAILY", , "1M")</f>
        <v>89.22</v>
      </c>
      <c r="F375" s="5">
        <f>_xll.SNL.Clients.Office.Excel.Functions.SPG(A375, "SP_VOLUME_AVG_DAILY_TO_1YR_AVG_DAILY", , "3M")</f>
        <v>87.98</v>
      </c>
      <c r="G375" s="9" t="str">
        <f>_xll.SNL.Clients.Office.Excel.Functions.SPG(A375, "IQ_SECTOR")</f>
        <v>Financials</v>
      </c>
      <c r="H375" s="9" t="str">
        <f>_xll.SNL.Clients.Office.Excel.Functions.SPG(A375, "IQ_INDUSTRY_GROUP")</f>
        <v>Banks</v>
      </c>
      <c r="I375" s="9" t="str">
        <f>_xll.SNL.Clients.Office.Excel.Functions.SPG(A375, "IQ_INDUSTRY")</f>
        <v>Banks</v>
      </c>
      <c r="J375" s="9" t="str">
        <f>_xll.SNL.Clients.Office.Excel.Functions.SPG(A375, "IQ_PRIMARY_INDUSTRY")</f>
        <v>Regional Banks</v>
      </c>
      <c r="K375" s="9" t="str">
        <f>_xll.SNL.Clients.Office.Excel.Functions.SPG(A375, "NAICS_CODE", "Primary")</f>
        <v>52211 - Commercial Banking</v>
      </c>
      <c r="L375" s="9" t="str">
        <f>_xll.SNL.Clients.Office.Excel.Functions.SPG(A375, "SP_TOPICTAG")</f>
        <v>Consumer Lending; Fintech; Blockchain; Digital Brokerage; Banking as a Service</v>
      </c>
      <c r="M375" s="5">
        <f>_xll.SNL.Clients.Office.Excel.Functions.SPG(A375, "SP_PCT_SHARES_OWNED_ALL_INSTITUTIONS")</f>
        <v>89.44</v>
      </c>
      <c r="N375" s="9" t="str">
        <f>_xll.SNL.Clients.Office.Excel.Functions.SPG(A375, "RD_CREDIT_RATING_GLOBAL", "Issuer Credit Rating", "Local Currency LT|0")</f>
        <v/>
      </c>
      <c r="O375" s="9" t="str">
        <f>_xll.SNL.Clients.Office.Excel.Functions.SPG(A375, "RD_CWOL_GLOBAL", "Issuer Credit Rating", "Local Currency LT|0")</f>
        <v/>
      </c>
      <c r="P375" s="9" t="str">
        <f>_xll.SNL.Clients.Office.Excel.Functions.SPG(A375, "RD_RATING_ACTION_GLOBAL", "Issuer Credit Rating", "Local Currency LT|0")</f>
        <v/>
      </c>
      <c r="Q375" s="10" t="str">
        <f>_xll.SNL.Clients.Office.Excel.Functions.SPG(A375, "RD_LAST_REVIEW_DATE_GLOBAL", "Issuer Credit Rating", "Local Currency LT")</f>
        <v/>
      </c>
      <c r="R375" s="10" t="str">
        <f>_xll.SNL.Clients.Office.Excel.Functions.SPG(A375, "RD_CREDIT_RATING_DATE_GLOBAL", "Issuer Credit Rating", "Local Currency LT|0")</f>
        <v/>
      </c>
      <c r="S375" s="10" t="str">
        <f>_xll.SNL.Clients.Office.Excel.Functions.SPG(A375, "RD_CREDIT_WATCH_OUTLOOK_DATE_GLOBAL", "Issuer Credit Rating", "Local Currency LT|0")</f>
        <v/>
      </c>
      <c r="T375" s="13" t="str">
        <f>_xll.SNL.Clients.Office.Excel.Functions.SPG(A375, "SP_BUSINESS_DESCRIPTION")</f>
        <v>Customers Bancorp, Inc. operates as the bank holding company for Customers Bank that provides financial products and services to individual consumers, and small and middle market businesses. The company provides deposit banking products, which includes commercial and consumer checking, non-interest-bearing and interest-bearing demand, MMDA, savings, and time deposit accounts. Its lending business offers commercial and industrial, commercial real estate, and multifamily and residential mortgage loans; SBA lending and financing; specialty lending includes fund finance, real estate specialty finance, technology and venture, and healthcare and financial institutions group; commercial loans to mortgage companies, and commercial equipment financing; and fund finance, such as variable rate loans secured by collateral pools to private debt funds; and cash management services. In addition, the company provides digital banking including Banking-as-a-Service to fintech companies, payments and treasury services to businesses, and consumer loans through fintech companies and the TassatPay, a blockchain-based instant B2B payments platform which offers instant payments including over-the-counter desks, exchanges, liquidity providers, market makers, funds, and other B2B verticals. Further, it offers mobile phone and internet banking, wire transfers, electronic bill payment, lock box, remote deposit capture, courier, merchant processing, cash vault, controlled disbursements, positive pay, and cash management services, such as account reconciliation, collections, and sweep accounts. The company was incorporated in 2010 and is headquartered in West Reading, Pennsylvania.</v>
      </c>
    </row>
    <row r="376" spans="1:20" x14ac:dyDescent="0.3">
      <c r="A376" s="12" t="s">
        <v>1183</v>
      </c>
      <c r="B376" s="10" t="str">
        <f>_xll.SNL.Clients.Office.Excel.Functions.SPG(A376,"SP_IPO_DATE")</f>
        <v/>
      </c>
      <c r="C376" s="5">
        <f>_xll.SNL.Clients.Office.Excel.Functions.SPG(A376, "SP_VOLUME_AVG_WEEKLY_TO_SHARES_OUT", , "1M")</f>
        <v>2.6539904095462119</v>
      </c>
      <c r="D376" s="5">
        <f>_xll.SNL.Clients.Office.Excel.Functions.SPG(A376, "SP_VOLUME_AVG_WEEKLY_TO_SHARES_OUT", , "3M")</f>
        <v>2.9289928299336099</v>
      </c>
      <c r="E376" s="5">
        <f>_xll.SNL.Clients.Office.Excel.Functions.SPG(A376, "SP_VOLUME_AVG_DAILY_TO_1YR_AVG_DAILY", , "1M")</f>
        <v>91.79</v>
      </c>
      <c r="F376" s="5">
        <f>_xll.SNL.Clients.Office.Excel.Functions.SPG(A376, "SP_VOLUME_AVG_DAILY_TO_1YR_AVG_DAILY", , "3M")</f>
        <v>101.3</v>
      </c>
      <c r="G376" s="9" t="str">
        <f>_xll.SNL.Clients.Office.Excel.Functions.SPG(A376, "IQ_SECTOR")</f>
        <v>Financials</v>
      </c>
      <c r="H376" s="9" t="str">
        <f>_xll.SNL.Clients.Office.Excel.Functions.SPG(A376, "IQ_INDUSTRY_GROUP")</f>
        <v>Banks</v>
      </c>
      <c r="I376" s="9" t="str">
        <f>_xll.SNL.Clients.Office.Excel.Functions.SPG(A376, "IQ_INDUSTRY")</f>
        <v>Banks</v>
      </c>
      <c r="J376" s="9" t="str">
        <f>_xll.SNL.Clients.Office.Excel.Functions.SPG(A376, "IQ_PRIMARY_INDUSTRY")</f>
        <v>Regional Banks</v>
      </c>
      <c r="K376" s="9" t="str">
        <f>_xll.SNL.Clients.Office.Excel.Functions.SPG(A376, "NAICS_CODE", "Primary")</f>
        <v>522110 - Commercial Banking</v>
      </c>
      <c r="L376" s="9" t="str">
        <f>_xll.SNL.Clients.Office.Excel.Functions.SPG(A376, "SP_TOPICTAG")</f>
        <v>Consumer Lending</v>
      </c>
      <c r="M376" s="5">
        <f>_xll.SNL.Clients.Office.Excel.Functions.SPG(A376, "SP_PCT_SHARES_OWNED_ALL_INSTITUTIONS")</f>
        <v>76.02</v>
      </c>
      <c r="N376" s="9" t="str">
        <f>_xll.SNL.Clients.Office.Excel.Functions.SPG(A376, "RD_CREDIT_RATING_GLOBAL", "Issuer Credit Rating", "Local Currency LT|0")</f>
        <v/>
      </c>
      <c r="O376" s="9" t="str">
        <f>_xll.SNL.Clients.Office.Excel.Functions.SPG(A376, "RD_CWOL_GLOBAL", "Issuer Credit Rating", "Local Currency LT|0")</f>
        <v/>
      </c>
      <c r="P376" s="9" t="str">
        <f>_xll.SNL.Clients.Office.Excel.Functions.SPG(A376, "RD_RATING_ACTION_GLOBAL", "Issuer Credit Rating", "Local Currency LT|0")</f>
        <v/>
      </c>
      <c r="Q376" s="10" t="str">
        <f>_xll.SNL.Clients.Office.Excel.Functions.SPG(A376, "RD_LAST_REVIEW_DATE_GLOBAL", "Issuer Credit Rating", "Local Currency LT")</f>
        <v/>
      </c>
      <c r="R376" s="10" t="str">
        <f>_xll.SNL.Clients.Office.Excel.Functions.SPG(A376, "RD_CREDIT_RATING_DATE_GLOBAL", "Issuer Credit Rating", "Local Currency LT|0")</f>
        <v/>
      </c>
      <c r="S376" s="10" t="str">
        <f>_xll.SNL.Clients.Office.Excel.Functions.SPG(A376, "RD_CREDIT_WATCH_OUTLOOK_DATE_GLOBAL", "Issuer Credit Rating", "Local Currency LT|0")</f>
        <v/>
      </c>
      <c r="T376" s="13" t="str">
        <f>_xll.SNL.Clients.Office.Excel.Functions.SPG(A376, "SP_BUSINESS_DESCRIPTION")</f>
        <v>CVB Financial Corp. operates as a bank holding company for Citizens Business Bank, a state-chartered bank that provides banking and financial services to small to mid-sized businesses and individuals. It offers checking, savings, money market, and time certificates of deposit products for business and personal accounts; and serves as a federal tax depository for business customers. The company also provides commercial lending products comprising lines of credit and other working capital financing, accounts receivable lending, and letters of credit; agriculture loans to finance the operating needs of wholesale dairy farm operations, cattle feeders, livestock raisers, and farmers; lease financing services for municipal governments; commercial real estate and construction loans; and consumer financing products, including automobile leasing and financing, lines of credit, credit cards, home mortgages, and home equity loans and lines of credit. In addition, it offers various specialized services, such as treasury management systems for monitoring cash flow, merchant card processing program, armored pick-up and delivery, payroll services, remote deposit capture, electronic funds transfers, wires and automated clearinghouse, and online account access. Further, the company provides trust services, such as fiduciary services, mutual funds, annuities, 401(k) plans, and individual investment accounts. CVB Financial Corp. was founded in 1974 and is headquartered in Ontario, California.</v>
      </c>
    </row>
    <row r="377" spans="1:20" x14ac:dyDescent="0.3">
      <c r="A377" s="12" t="s">
        <v>1184</v>
      </c>
      <c r="B377" s="10" t="str">
        <f>_xll.SNL.Clients.Office.Excel.Functions.SPG(A377,"SP_IPO_DATE")</f>
        <v/>
      </c>
      <c r="C377" s="5">
        <f>_xll.SNL.Clients.Office.Excel.Functions.SPG(A377, "SP_VOLUME_AVG_WEEKLY_TO_SHARES_OUT", , "1M")</f>
        <v>3.8016982272233353</v>
      </c>
      <c r="D377" s="5">
        <f>_xll.SNL.Clients.Office.Excel.Functions.SPG(A377, "SP_VOLUME_AVG_WEEKLY_TO_SHARES_OUT", , "3M")</f>
        <v>6.0170508464437935</v>
      </c>
      <c r="E377" s="5">
        <f>_xll.SNL.Clients.Office.Excel.Functions.SPG(A377, "SP_VOLUME_AVG_DAILY_TO_1YR_AVG_DAILY", , "1M")</f>
        <v>64.03</v>
      </c>
      <c r="F377" s="5">
        <f>_xll.SNL.Clients.Office.Excel.Functions.SPG(A377, "SP_VOLUME_AVG_DAILY_TO_1YR_AVG_DAILY", , "3M")</f>
        <v>101.34</v>
      </c>
      <c r="G377" s="9" t="str">
        <f>_xll.SNL.Clients.Office.Excel.Functions.SPG(A377, "IQ_SECTOR")</f>
        <v>Energy</v>
      </c>
      <c r="H377" s="9" t="str">
        <f>_xll.SNL.Clients.Office.Excel.Functions.SPG(A377, "IQ_INDUSTRY_GROUP")</f>
        <v>Energy</v>
      </c>
      <c r="I377" s="9" t="str">
        <f>_xll.SNL.Clients.Office.Excel.Functions.SPG(A377, "IQ_INDUSTRY")</f>
        <v>Oil, Gas and Consumable Fuels</v>
      </c>
      <c r="J377" s="9" t="str">
        <f>_xll.SNL.Clients.Office.Excel.Functions.SPG(A377, "IQ_PRIMARY_INDUSTRY")</f>
        <v>Oil and Gas Refining and Marketing</v>
      </c>
      <c r="K377" s="9" t="str">
        <f>_xll.SNL.Clients.Office.Excel.Functions.SPG(A377, "NAICS_CODE", "Primary")</f>
        <v>324110 - Petroleum Refineries</v>
      </c>
      <c r="L377" s="9" t="str">
        <f>_xll.SNL.Clients.Office.Excel.Functions.SPG(A377, "SP_TOPICTAG")</f>
        <v>Environmental Engineering; Farming; Horticulture; CleanTech; Biofuel</v>
      </c>
      <c r="M377" s="5">
        <f>_xll.SNL.Clients.Office.Excel.Functions.SPG(A377, "SP_PCT_SHARES_OWNED_ALL_INSTITUTIONS")</f>
        <v>98.93</v>
      </c>
      <c r="N377" s="9" t="str">
        <f>_xll.SNL.Clients.Office.Excel.Functions.SPG(A377, "RD_CREDIT_RATING_GLOBAL", "Issuer Credit Rating", "Local Currency LT|0")</f>
        <v>B+</v>
      </c>
      <c r="O377" s="9" t="str">
        <f>_xll.SNL.Clients.Office.Excel.Functions.SPG(A377, "RD_CWOL_GLOBAL", "Issuer Credit Rating", "Local Currency LT|0")</f>
        <v>Negative</v>
      </c>
      <c r="P377" s="9" t="str">
        <f>_xll.SNL.Clients.Office.Excel.Functions.SPG(A377, "RD_RATING_ACTION_GLOBAL", "Issuer Credit Rating", "Local Currency LT|0")</f>
        <v>CreditWatch/Outlook (12/02/2024)</v>
      </c>
      <c r="Q377" s="10">
        <f>_xll.SNL.Clients.Office.Excel.Functions.SPG(A377, "RD_LAST_REVIEW_DATE_GLOBAL", "Issuer Credit Rating", "Local Currency LT")</f>
        <v>45628</v>
      </c>
      <c r="R377" s="10">
        <f>_xll.SNL.Clients.Office.Excel.Functions.SPG(A377, "RD_CREDIT_RATING_DATE_GLOBAL", "Issuer Credit Rating", "Local Currency LT|0")</f>
        <v>44141</v>
      </c>
      <c r="S377" s="10">
        <f>_xll.SNL.Clients.Office.Excel.Functions.SPG(A377, "RD_CREDIT_WATCH_OUTLOOK_DATE_GLOBAL", "Issuer Credit Rating", "Local Currency LT|0")</f>
        <v>45628</v>
      </c>
      <c r="T377" s="13" t="str">
        <f>_xll.SNL.Clients.Office.Excel.Functions.SPG(A377, "SP_BUSINESS_DESCRIPTION")</f>
        <v>CVR Energy, Inc., together with its subsidiaries, engages in the petroleum refining and marketing, and nitrogen fertilizer manufacturing activities in the United States. It operates in two segments, Petroleum and Nitrogen Fertilizer. The Petroleum segment refines and supplies gasoline, crude oil, distillate, diesel fuel, and other refined products. This segment also owns and operates a coking medium-sour crude oil refinery in southeast Kansas; and a crude oil refinery in Wynnewood, Oklahoma, as well as supporting logistics assets. This segment primarily serves retailers, railroads, farm cooperatives, and other refiners/marketers. The Nitrogen Fertilizer segment owns and operates a nitrogen fertilizer plant in North America that utilizes a pet coke gasification process to produce nitrogen fertilizer products; and a nitrogen fertilizer facility in East Dubuque, Illinois that produces nitrogen fertilizers in the form of ammonia and urea ammonium nitrate (UAN), nitric acid, and liquid and granulated urea. This segment primarily markets UAN products to agricultural customers; and ammonia products to agricultural and industrial customers. The company was founded in 1906 and is based in Sugar Land, Texas. CVR Energy, Inc. is a subsidiary of Icahn Enterprises Holdings L.P.</v>
      </c>
    </row>
    <row r="378" spans="1:20" x14ac:dyDescent="0.3">
      <c r="A378" s="12" t="s">
        <v>131</v>
      </c>
      <c r="B378" s="10" t="str">
        <f>_xll.SNL.Clients.Office.Excel.Functions.SPG(A378,"SP_IPO_DATE")</f>
        <v/>
      </c>
      <c r="C378" s="5">
        <f>_xll.SNL.Clients.Office.Excel.Functions.SPG(A378, "SP_VOLUME_AVG_WEEKLY_TO_SHARES_OUT", , "1M")</f>
        <v>5.1199343368483738</v>
      </c>
      <c r="D378" s="5">
        <f>_xll.SNL.Clients.Office.Excel.Functions.SPG(A378, "SP_VOLUME_AVG_WEEKLY_TO_SHARES_OUT", , "3M")</f>
        <v>5.4114045472723857</v>
      </c>
      <c r="E378" s="5">
        <f>_xll.SNL.Clients.Office.Excel.Functions.SPG(A378, "SP_VOLUME_AVG_DAILY_TO_1YR_AVG_DAILY", , "1M")</f>
        <v>111.18</v>
      </c>
      <c r="F378" s="5">
        <f>_xll.SNL.Clients.Office.Excel.Functions.SPG(A378, "SP_VOLUME_AVG_DAILY_TO_1YR_AVG_DAILY", , "3M")</f>
        <v>117.51</v>
      </c>
      <c r="G378" s="9" t="str">
        <f>_xll.SNL.Clients.Office.Excel.Functions.SPG(A378, "IQ_SECTOR")</f>
        <v>Health Care</v>
      </c>
      <c r="H378" s="9" t="str">
        <f>_xll.SNL.Clients.Office.Excel.Functions.SPG(A378, "IQ_INDUSTRY_GROUP")</f>
        <v>Health Care Equipment and Services</v>
      </c>
      <c r="I378" s="9" t="str">
        <f>_xll.SNL.Clients.Office.Excel.Functions.SPG(A378, "IQ_INDUSTRY")</f>
        <v>Health Care Providers and Services</v>
      </c>
      <c r="J378" s="9" t="str">
        <f>_xll.SNL.Clients.Office.Excel.Functions.SPG(A378, "IQ_PRIMARY_INDUSTRY")</f>
        <v>Health Care Services</v>
      </c>
      <c r="K378" s="9" t="str">
        <f>_xll.SNL.Clients.Office.Excel.Functions.SPG(A378, "NAICS_CODE", "Primary")</f>
        <v>62 - Health Care and Social Assistance</v>
      </c>
      <c r="L378" s="9" t="str">
        <f>_xll.SNL.Clients.Office.Excel.Functions.SPG(A378, "SP_TOPICTAG")</f>
        <v>Lifestyle; MHealth</v>
      </c>
      <c r="M378" s="5">
        <f>_xll.SNL.Clients.Office.Excel.Functions.SPG(A378, "SP_PCT_SHARES_OWNED_ALL_INSTITUTIONS")</f>
        <v>84.42</v>
      </c>
      <c r="N378" s="9" t="str">
        <f>_xll.SNL.Clients.Office.Excel.Functions.SPG(A378, "RD_CREDIT_RATING_GLOBAL", "Issuer Credit Rating", "Local Currency LT|0")</f>
        <v>BBB</v>
      </c>
      <c r="O378" s="9" t="str">
        <f>_xll.SNL.Clients.Office.Excel.Functions.SPG(A378, "RD_CWOL_GLOBAL", "Issuer Credit Rating", "Local Currency LT|0")</f>
        <v>Negative</v>
      </c>
      <c r="P378" s="9" t="str">
        <f>_xll.SNL.Clients.Office.Excel.Functions.SPG(A378, "RD_RATING_ACTION_GLOBAL", "Issuer Credit Rating", "Local Currency LT|0")</f>
        <v>CreditWatch/Outlook (08/22/2024)</v>
      </c>
      <c r="Q378" s="10">
        <f>_xll.SNL.Clients.Office.Excel.Functions.SPG(A378, "RD_LAST_REVIEW_DATE_GLOBAL", "Issuer Credit Rating", "Local Currency LT")</f>
        <v>45526</v>
      </c>
      <c r="R378" s="10">
        <f>_xll.SNL.Clients.Office.Excel.Functions.SPG(A378, "RD_CREDIT_RATING_DATE_GLOBAL", "Issuer Credit Rating", "Local Currency LT|0")</f>
        <v>43165</v>
      </c>
      <c r="S378" s="10">
        <f>_xll.SNL.Clients.Office.Excel.Functions.SPG(A378, "RD_CREDIT_WATCH_OUTLOOK_DATE_GLOBAL", "Issuer Credit Rating", "Local Currency LT|0")</f>
        <v>45526</v>
      </c>
      <c r="T378" s="13" t="str">
        <f>_xll.SNL.Clients.Office.Excel.Functions.SPG(A378, "SP_BUSINESS_DESCRIPTION")</f>
        <v>CVS Health Corporation provides health solutions in the United States. It operates through Health Care Benefits, Health Services, and Pharmacy &amp; Consumer Wellness segments. The Health Care Benefits segment offers traditional, voluntary, and consumer-directed health insurance products and related services, including medical, pharmacy, dental and behavioral health plans, medical management capabilities, Medicare Advantage and Medicare Supplement plans, PDPs and Medicaid health care management services. It serves employer groups, individuals, college students, part-time and hourly workers, health plans, health care providers, governmental units, government-sponsored plans, labor groups, and expatriates. The Health Services segment offers pharmacy benefit management solutions, including plan design and administration, formulary management, retail pharmacy network management, specialty and mail order pharmacy, clinical, disease management, medical spend management services, and other administrative services. It serves employers, insurance companies, unions, government employee groups, health plans, prescription drug plans, Medicaid managed care plans, CMS, plans offered on public health insurance, and other sponsors of health benefit plans. The Pharmacy &amp; Consumer Wellness segment sells prescription and over-the-counter drugs, consumer health and beauty products, and personal care products. This segment also distributes prescription drugs; and provides related pharmacy consulting and other ancillary services to care facilities and other care settings. It operates online retail pharmacy websites, LTC pharmacies and on-site pharmacies, retail specialty pharmacy stores, compounding pharmacies and branches for infusion and enteral nutrition services. The company was formerly known as CVS Caremark Corporation and changed its name to CVS Health Corporation in September 2014. CVS Health Corporation was incorporated in 1996 and is headquartered in Woonsocket, Rhode Island.</v>
      </c>
    </row>
    <row r="379" spans="1:20" x14ac:dyDescent="0.3">
      <c r="A379" s="12" t="s">
        <v>1185</v>
      </c>
      <c r="B379" s="10">
        <f>_xll.SNL.Clients.Office.Excel.Functions.SPG(A379,"SP_IPO_DATE")</f>
        <v>44399</v>
      </c>
      <c r="C379" s="5">
        <f>_xll.SNL.Clients.Office.Excel.Functions.SPG(A379, "SP_VOLUME_AVG_WEEKLY_TO_SHARES_OUT", , "1M")</f>
        <v>3.4195306904296485</v>
      </c>
      <c r="D379" s="5">
        <f>_xll.SNL.Clients.Office.Excel.Functions.SPG(A379, "SP_VOLUME_AVG_WEEKLY_TO_SHARES_OUT", , "3M")</f>
        <v>2.7530156567437385</v>
      </c>
      <c r="E379" s="5">
        <f>_xll.SNL.Clients.Office.Excel.Functions.SPG(A379, "SP_VOLUME_AVG_DAILY_TO_1YR_AVG_DAILY", , "1M")</f>
        <v>126.07</v>
      </c>
      <c r="F379" s="5">
        <f>_xll.SNL.Clients.Office.Excel.Functions.SPG(A379, "SP_VOLUME_AVG_DAILY_TO_1YR_AVG_DAILY", , "3M")</f>
        <v>101.5</v>
      </c>
      <c r="G379" s="9" t="str">
        <f>_xll.SNL.Clients.Office.Excel.Functions.SPG(A379, "IQ_SECTOR")</f>
        <v>Health Care</v>
      </c>
      <c r="H379" s="9" t="str">
        <f>_xll.SNL.Clients.Office.Excel.Functions.SPG(A379, "IQ_INDUSTRY_GROUP")</f>
        <v>Pharmaceuticals, Biotechnology and Life Sciences</v>
      </c>
      <c r="I379" s="9" t="str">
        <f>_xll.SNL.Clients.Office.Excel.Functions.SPG(A379, "IQ_INDUSTRY")</f>
        <v>Life Sciences Tools and Services</v>
      </c>
      <c r="J379" s="9" t="str">
        <f>_xll.SNL.Clients.Office.Excel.Functions.SPG(A379, "IQ_PRIMARY_INDUSTRY")</f>
        <v>Life Sciences Tools and Services</v>
      </c>
      <c r="K379" s="9" t="str">
        <f>_xll.SNL.Clients.Office.Excel.Functions.SPG(A379, "NAICS_CODE", "Primary")</f>
        <v>334516 - Analytical Laboratory Instrument Manufacturing</v>
      </c>
      <c r="L379" s="9" t="str">
        <f>_xll.SNL.Clients.Office.Excel.Functions.SPG(A379, "SP_TOPICTAG")</f>
        <v>Health Diagnostics; Artificial Intelligence; Hematology; Immunology; Infectious Diseases; Inflammation</v>
      </c>
      <c r="M379" s="5">
        <f>_xll.SNL.Clients.Office.Excel.Functions.SPG(A379, "SP_PCT_SHARES_OWNED_ALL_INSTITUTIONS")</f>
        <v>54.99</v>
      </c>
      <c r="N379" s="9" t="str">
        <f>_xll.SNL.Clients.Office.Excel.Functions.SPG(A379, "RD_CREDIT_RATING_GLOBAL", "Issuer Credit Rating", "Local Currency LT|0")</f>
        <v/>
      </c>
      <c r="O379" s="9" t="str">
        <f>_xll.SNL.Clients.Office.Excel.Functions.SPG(A379, "RD_CWOL_GLOBAL", "Issuer Credit Rating", "Local Currency LT|0")</f>
        <v/>
      </c>
      <c r="P379" s="9" t="str">
        <f>_xll.SNL.Clients.Office.Excel.Functions.SPG(A379, "RD_RATING_ACTION_GLOBAL", "Issuer Credit Rating", "Local Currency LT|0")</f>
        <v/>
      </c>
      <c r="Q379" s="10" t="str">
        <f>_xll.SNL.Clients.Office.Excel.Functions.SPG(A379, "RD_LAST_REVIEW_DATE_GLOBAL", "Issuer Credit Rating", "Local Currency LT")</f>
        <v/>
      </c>
      <c r="R379" s="10" t="str">
        <f>_xll.SNL.Clients.Office.Excel.Functions.SPG(A379, "RD_CREDIT_RATING_DATE_GLOBAL", "Issuer Credit Rating", "Local Currency LT|0")</f>
        <v/>
      </c>
      <c r="S379" s="10" t="str">
        <f>_xll.SNL.Clients.Office.Excel.Functions.SPG(A379, "RD_CREDIT_WATCH_OUTLOOK_DATE_GLOBAL", "Issuer Credit Rating", "Local Currency LT|0")</f>
        <v/>
      </c>
      <c r="T379" s="13" t="str">
        <f>_xll.SNL.Clients.Office.Excel.Functions.SPG(A379, "SP_BUSINESS_DESCRIPTION")</f>
        <v>Cytek Biosciences, Inc., a cell analysis solutions company, provides cell analysis tools that facilitates scientific advances in biomedical research and clinical applications. It offers aurora and northern lights systems, which are spectrum flow cytometers that delivers cell analysis by utilizing the fluorescence signatures from multiple lasers to distinguish fluorescent tags on single cells; and aurora cell sorter system that leverages full spectrum profiling technology to further broaden potential applications across cell analysis; aurora CS systems; amnis imagestream imaging flow cytometers; guava muse cell analyzers; guava easycyte flow cytometers; and orion reagent cocktail preparation systems. The company also provides reagents and kits, including cFluor reagents that are fluorochrome conjugated antibodies used to identify cells of interest for analysis on its instruments, as well as 25-color immunoprofiling assay that provides turnkey solutions for identifying major human immune subpopulations for TBNK cells, monocytes, dendritic cells, and basophils. In addition, it offers automated micro-sampling system and automated sample loader system, an automated loaders to integrate seamlessly into the aurora and northern lights systems; SpectroFlo software that provides intuitive workflow from quality control to data analysis for aurora and northern lights systems; and customer support tools. The company serves pharmaceutical and biopharma companies, academic research centers, and clinical research organizations. It distributes its products through direct sales force and support organizations in North America, Europe, China, and the Asia-Pacific regions; and through distributors or sales agents in European, Latin American, and the Middle Eastern countries. The company was formerly known as Cytoville, Inc. and changed its name to Cytek Biosciences, Inc. in August 2015. Cytek Biosciences, Inc. was founded in 1992 and is headquartered in Fremont, California.</v>
      </c>
    </row>
    <row r="380" spans="1:20" x14ac:dyDescent="0.3">
      <c r="A380" s="12" t="s">
        <v>1744</v>
      </c>
      <c r="B380" s="10">
        <f>_xll.SNL.Clients.Office.Excel.Functions.SPG(A380,"SP_IPO_DATE")</f>
        <v>38106</v>
      </c>
      <c r="C380" s="5">
        <f>_xll.SNL.Clients.Office.Excel.Functions.SPG(A380, "SP_VOLUME_AVG_WEEKLY_TO_SHARES_OUT", , "1M")</f>
        <v>7.0586369400255711</v>
      </c>
      <c r="D380" s="5">
        <f>_xll.SNL.Clients.Office.Excel.Functions.SPG(A380, "SP_VOLUME_AVG_WEEKLY_TO_SHARES_OUT", , "3M")</f>
        <v>5.8736113731534809</v>
      </c>
      <c r="E380" s="5">
        <f>_xll.SNL.Clients.Office.Excel.Functions.SPG(A380, "SP_VOLUME_AVG_DAILY_TO_1YR_AVG_DAILY", , "1M")</f>
        <v>102.48</v>
      </c>
      <c r="F380" s="5">
        <f>_xll.SNL.Clients.Office.Excel.Functions.SPG(A380, "SP_VOLUME_AVG_DAILY_TO_1YR_AVG_DAILY", , "3M")</f>
        <v>85.27</v>
      </c>
      <c r="G380" s="9" t="str">
        <f>_xll.SNL.Clients.Office.Excel.Functions.SPG(A380, "IQ_SECTOR")</f>
        <v>Health Care</v>
      </c>
      <c r="H380" s="9" t="str">
        <f>_xll.SNL.Clients.Office.Excel.Functions.SPG(A380, "IQ_INDUSTRY_GROUP")</f>
        <v>Pharmaceuticals, Biotechnology and Life Sciences</v>
      </c>
      <c r="I380" s="9" t="str">
        <f>_xll.SNL.Clients.Office.Excel.Functions.SPG(A380, "IQ_INDUSTRY")</f>
        <v>Biotechnology</v>
      </c>
      <c r="J380" s="9" t="str">
        <f>_xll.SNL.Clients.Office.Excel.Functions.SPG(A380, "IQ_PRIMARY_INDUSTRY")</f>
        <v>Biotechnology</v>
      </c>
      <c r="K380" s="9" t="str">
        <f>_xll.SNL.Clients.Office.Excel.Functions.SPG(A380, "NAICS_CODE", "Primary")</f>
        <v>325414 - Biological Product (except Diagnostic) Manufacturing</v>
      </c>
      <c r="L380" s="9" t="str">
        <f>_xll.SNL.Clients.Office.Excel.Functions.SPG(A380, "SP_TOPICTAG")</f>
        <v>Neuroscience; Cardiovascular; Chronic Diseases; Neurology</v>
      </c>
      <c r="M380" s="5">
        <f>_xll.SNL.Clients.Office.Excel.Functions.SPG(A380, "SP_PCT_SHARES_OWNED_ALL_INSTITUTIONS")</f>
        <v>112.01</v>
      </c>
      <c r="N380" s="9" t="str">
        <f>_xll.SNL.Clients.Office.Excel.Functions.SPG(A380, "RD_CREDIT_RATING_GLOBAL", "Issuer Credit Rating", "Local Currency LT|0")</f>
        <v/>
      </c>
      <c r="O380" s="9" t="str">
        <f>_xll.SNL.Clients.Office.Excel.Functions.SPG(A380, "RD_CWOL_GLOBAL", "Issuer Credit Rating", "Local Currency LT|0")</f>
        <v/>
      </c>
      <c r="P380" s="9" t="str">
        <f>_xll.SNL.Clients.Office.Excel.Functions.SPG(A380, "RD_RATING_ACTION_GLOBAL", "Issuer Credit Rating", "Local Currency LT|0")</f>
        <v/>
      </c>
      <c r="Q380" s="10" t="str">
        <f>_xll.SNL.Clients.Office.Excel.Functions.SPG(A380, "RD_LAST_REVIEW_DATE_GLOBAL", "Issuer Credit Rating", "Local Currency LT")</f>
        <v/>
      </c>
      <c r="R380" s="10" t="str">
        <f>_xll.SNL.Clients.Office.Excel.Functions.SPG(A380, "RD_CREDIT_RATING_DATE_GLOBAL", "Issuer Credit Rating", "Local Currency LT|0")</f>
        <v/>
      </c>
      <c r="S380" s="10" t="str">
        <f>_xll.SNL.Clients.Office.Excel.Functions.SPG(A380, "RD_CREDIT_WATCH_OUTLOOK_DATE_GLOBAL", "Issuer Credit Rating", "Local Currency LT|0")</f>
        <v/>
      </c>
      <c r="T380" s="13" t="str">
        <f>_xll.SNL.Clients.Office.Excel.Functions.SPG(A380, "SP_BUSINESS_DESCRIPTION")</f>
        <v>Cytokinetics, Incorporated, a late-stage biopharmaceutical company, focuses on discovering, developing, and commercializing muscle activators and inhibitors as potential treatments for debilitating diseases. It develops small molecule drug candidates primarily engineered to impact muscle function and contractility. The company’s drug candidates include omecamtiv mecarbil, a novel cardiac myosin activator that is in Phase III clinical trial in patients with heart failure. It also develops CK-136, a novel cardiac troponin activator that is in Phase I clinical trial; CK-586, a small molecule cardiac myosin inhibitor, that is in Phase I clinical trial; and aficamten, a novel cardiac myosin inhibitor, which is in Phase III clinical trial for the treatment of patients with symptomatic obstructive hypertrophic cardiomyopathy. The company has a strategic alliance with Ji Xing Pharmaceuticals Limited; and a collaboration and license agreement for the development and commercialization of aficamten in Japan for the treatment of patients with obstructive and non-obstructive hypertrophic cardiomyopathy. Cytokinetics, Incorporated was incorporated in 1997 and is headquartered in South San Francisco, California.</v>
      </c>
    </row>
    <row r="381" spans="1:20" x14ac:dyDescent="0.3">
      <c r="A381" s="12" t="s">
        <v>132</v>
      </c>
      <c r="B381" s="10">
        <f>_xll.SNL.Clients.Office.Excel.Functions.SPG(A381,"SP_IPO_DATE")</f>
        <v>33760</v>
      </c>
      <c r="C381" s="5">
        <f>_xll.SNL.Clients.Office.Excel.Functions.SPG(A381, "SP_VOLUME_AVG_WEEKLY_TO_SHARES_OUT", , "1M")</f>
        <v>6.1476518937657998</v>
      </c>
      <c r="D381" s="5">
        <f>_xll.SNL.Clients.Office.Excel.Functions.SPG(A381, "SP_VOLUME_AVG_WEEKLY_TO_SHARES_OUT", , "3M")</f>
        <v>5.0670773141844281</v>
      </c>
      <c r="E381" s="5">
        <f>_xll.SNL.Clients.Office.Excel.Functions.SPG(A381, "SP_VOLUME_AVG_DAILY_TO_1YR_AVG_DAILY", , "1M")</f>
        <v>146.31</v>
      </c>
      <c r="F381" s="5">
        <f>_xll.SNL.Clients.Office.Excel.Functions.SPG(A381, "SP_VOLUME_AVG_DAILY_TO_1YR_AVG_DAILY", , "3M")</f>
        <v>120.6</v>
      </c>
      <c r="G381" s="9" t="str">
        <f>_xll.SNL.Clients.Office.Excel.Functions.SPG(A381, "IQ_SECTOR")</f>
        <v>Consumer Discretionary</v>
      </c>
      <c r="H381" s="9" t="str">
        <f>_xll.SNL.Clients.Office.Excel.Functions.SPG(A381, "IQ_INDUSTRY_GROUP")</f>
        <v>Consumer Durables and Apparel</v>
      </c>
      <c r="I381" s="9" t="str">
        <f>_xll.SNL.Clients.Office.Excel.Functions.SPG(A381, "IQ_INDUSTRY")</f>
        <v>Household Durables</v>
      </c>
      <c r="J381" s="9" t="str">
        <f>_xll.SNL.Clients.Office.Excel.Functions.SPG(A381, "IQ_PRIMARY_INDUSTRY")</f>
        <v>Homebuilding</v>
      </c>
      <c r="K381" s="9" t="str">
        <f>_xll.SNL.Clients.Office.Excel.Functions.SPG(A381, "NAICS_CODE", "Primary")</f>
        <v>236117 - New Housing For-Sale Builders</v>
      </c>
      <c r="L381" s="9" t="str">
        <f>_xll.SNL.Clients.Office.Excel.Functions.SPG(A381, "SP_TOPICTAG")</f>
        <v>Home Improvement</v>
      </c>
      <c r="M381" s="5">
        <f>_xll.SNL.Clients.Office.Excel.Functions.SPG(A381, "SP_PCT_SHARES_OWNED_ALL_INSTITUTIONS")</f>
        <v>84.14</v>
      </c>
      <c r="N381" s="9" t="str">
        <f>_xll.SNL.Clients.Office.Excel.Functions.SPG(A381, "RD_CREDIT_RATING_GLOBAL", "Issuer Credit Rating", "Local Currency LT|0")</f>
        <v>BBB+</v>
      </c>
      <c r="O381" s="9" t="str">
        <f>_xll.SNL.Clients.Office.Excel.Functions.SPG(A381, "RD_CWOL_GLOBAL", "Issuer Credit Rating", "Local Currency LT|0")</f>
        <v>Stable</v>
      </c>
      <c r="P381" s="9" t="str">
        <f>_xll.SNL.Clients.Office.Excel.Functions.SPG(A381, "RD_RATING_ACTION_GLOBAL", "Issuer Credit Rating", "Local Currency LT|0")</f>
        <v>Upgrade | CreditWatch/Outlook (07/27/2023)</v>
      </c>
      <c r="Q381" s="10">
        <f>_xll.SNL.Clients.Office.Excel.Functions.SPG(A381, "RD_LAST_REVIEW_DATE_GLOBAL", "Issuer Credit Rating", "Local Currency LT")</f>
        <v>45685</v>
      </c>
      <c r="R381" s="10">
        <f>_xll.SNL.Clients.Office.Excel.Functions.SPG(A381, "RD_CREDIT_RATING_DATE_GLOBAL", "Issuer Credit Rating", "Local Currency LT|0")</f>
        <v>45134</v>
      </c>
      <c r="S381" s="10">
        <f>_xll.SNL.Clients.Office.Excel.Functions.SPG(A381, "RD_CREDIT_WATCH_OUTLOOK_DATE_GLOBAL", "Issuer Credit Rating", "Local Currency LT|0")</f>
        <v>45134</v>
      </c>
      <c r="T381" s="13" t="str">
        <f>_xll.SNL.Clients.Office.Excel.Functions.SPG(A381, "SP_BUSINESS_DESCRIPTION")</f>
        <v>D.R. Horton, Inc. operates as a homebuilding company in East, North, Southeast, South Central, Southwest, and Northwest regions in the United States. It engages in the acquisition and development of land; and construction and sale of residential homes in 125 markets across 36 states under the names of D.R. Horton. The company constructs and sells single-family detached homes; and attached homes, such as townhomes, duplexes, and triplexes. It provides mortgage financing services; and title insurance policies, and examination and closing services, as well as engages in the residential lot development business. In addition, the company develops, constructs, owns, leases, and sells multi-family and single-family rental properties; and owns non-residential real estate, including ranch land and improvements. It primarily serves homebuyers. D.R. Horton, Inc. was founded in 1978 and is headquartered in Arlington, Texas.</v>
      </c>
    </row>
    <row r="382" spans="1:20" x14ac:dyDescent="0.3">
      <c r="A382" s="12" t="s">
        <v>1186</v>
      </c>
      <c r="B382" s="10" t="str">
        <f>_xll.SNL.Clients.Office.Excel.Functions.SPG(A382,"SP_IPO_DATE")</f>
        <v/>
      </c>
      <c r="C382" s="5">
        <f>_xll.SNL.Clients.Office.Excel.Functions.SPG(A382, "SP_VOLUME_AVG_WEEKLY_TO_SHARES_OUT", , "1M")</f>
        <v>6.1090668169980313</v>
      </c>
      <c r="D382" s="5">
        <f>_xll.SNL.Clients.Office.Excel.Functions.SPG(A382, "SP_VOLUME_AVG_WEEKLY_TO_SHARES_OUT", , "3M")</f>
        <v>6.7605887712685426</v>
      </c>
      <c r="E382" s="5">
        <f>_xll.SNL.Clients.Office.Excel.Functions.SPG(A382, "SP_VOLUME_AVG_DAILY_TO_1YR_AVG_DAILY", , "1M")</f>
        <v>110.41</v>
      </c>
      <c r="F382" s="5">
        <f>_xll.SNL.Clients.Office.Excel.Functions.SPG(A382, "SP_VOLUME_AVG_DAILY_TO_1YR_AVG_DAILY", , "3M")</f>
        <v>122.18</v>
      </c>
      <c r="G382" s="9" t="str">
        <f>_xll.SNL.Clients.Office.Excel.Functions.SPG(A382, "IQ_SECTOR")</f>
        <v>Consumer Discretionary</v>
      </c>
      <c r="H382" s="9" t="str">
        <f>_xll.SNL.Clients.Office.Excel.Functions.SPG(A382, "IQ_INDUSTRY_GROUP")</f>
        <v>Automobiles and Components</v>
      </c>
      <c r="I382" s="9" t="str">
        <f>_xll.SNL.Clients.Office.Excel.Functions.SPG(A382, "IQ_INDUSTRY")</f>
        <v>Automobile Components</v>
      </c>
      <c r="J382" s="9" t="str">
        <f>_xll.SNL.Clients.Office.Excel.Functions.SPG(A382, "IQ_PRIMARY_INDUSTRY")</f>
        <v>Automotive Parts and Equipment</v>
      </c>
      <c r="K382" s="9" t="str">
        <f>_xll.SNL.Clients.Office.Excel.Functions.SPG(A382, "NAICS_CODE", "Primary")</f>
        <v>3363 - Motor Vehicle Parts Manufacturing</v>
      </c>
      <c r="L382" s="9" t="str">
        <f>_xll.SNL.Clients.Office.Excel.Functions.SPG(A382, "SP_TOPICTAG")</f>
        <v>Energy Storage; Fleet Management; Industrial Automation; Electric Vehicle</v>
      </c>
      <c r="M382" s="5">
        <f>_xll.SNL.Clients.Office.Excel.Functions.SPG(A382, "SP_PCT_SHARES_OWNED_ALL_INSTITUTIONS")</f>
        <v>103.67</v>
      </c>
      <c r="N382" s="9" t="str">
        <f>_xll.SNL.Clients.Office.Excel.Functions.SPG(A382, "RD_CREDIT_RATING_GLOBAL", "Issuer Credit Rating", "Local Currency LT|0")</f>
        <v>BB-</v>
      </c>
      <c r="O382" s="9" t="str">
        <f>_xll.SNL.Clients.Office.Excel.Functions.SPG(A382, "RD_CWOL_GLOBAL", "Issuer Credit Rating", "Local Currency LT|0")</f>
        <v>Stable</v>
      </c>
      <c r="P382" s="9" t="str">
        <f>_xll.SNL.Clients.Office.Excel.Functions.SPG(A382, "RD_RATING_ACTION_GLOBAL", "Issuer Credit Rating", "Local Currency LT|0")</f>
        <v>Downgrade | CreditWatch/Outlook (03/10/2023)</v>
      </c>
      <c r="Q382" s="10">
        <f>_xll.SNL.Clients.Office.Excel.Functions.SPG(A382, "RD_LAST_REVIEW_DATE_GLOBAL", "Issuer Credit Rating", "Local Currency LT")</f>
        <v>45392</v>
      </c>
      <c r="R382" s="10">
        <f>_xll.SNL.Clients.Office.Excel.Functions.SPG(A382, "RD_CREDIT_RATING_DATE_GLOBAL", "Issuer Credit Rating", "Local Currency LT|0")</f>
        <v>44995</v>
      </c>
      <c r="S382" s="10">
        <f>_xll.SNL.Clients.Office.Excel.Functions.SPG(A382, "RD_CREDIT_WATCH_OUTLOOK_DATE_GLOBAL", "Issuer Credit Rating", "Local Currency LT|0")</f>
        <v>44995</v>
      </c>
      <c r="T382" s="13" t="str">
        <f>_xll.SNL.Clients.Office.Excel.Functions.SPG(A382, "SP_BUSINESS_DESCRIPTION")</f>
        <v>Dana Incorporated, together with its subsidiaries, provides power-conveyance and energy-management solutions for vehicles and machinery in North America, Europe, South America, and the Asia Pacific. The company operates through four segments: Light Vehicle Drive Systems, Commercial Vehicle Drive and Motion Systems, Off-Highway Drive and Motion Systems, and Power Technologies. It offers drive systems, including axles, driveshafts, transmission, and wheel and track drives; motion systems, such as winches, slew drives, and hub drives; and electrodynamic technologies comprised of motors, inverters, software and control systems, battery-management systems, and fuel cell plates. The company also provides sealing solutions, such as gaskets, seals, cam covers, and oil pan modules; thermal-management technologies, including transmission and engine oil cooling, battery and electronics cooling, charge air cooling, and thermal-acoustical protective shielding; and digital solutions that include active and passive system controls, as well as descriptive and predictive analytics. It serves vehicle manufacturers in the global light vehicle, medium/heavy vehicle, and off-highway markets, as well as the stationary industrial market. The company was formerly known as Dana Holding Corporation and changed its name to Dana Incorporated in August 2016. Dana Incorporated was founded in 1904 and is headquartered in Maumee, Ohio.</v>
      </c>
    </row>
    <row r="383" spans="1:20" x14ac:dyDescent="0.3">
      <c r="A383" s="12" t="s">
        <v>133</v>
      </c>
      <c r="B383" s="10" t="str">
        <f>_xll.SNL.Clients.Office.Excel.Functions.SPG(A383,"SP_IPO_DATE")</f>
        <v/>
      </c>
      <c r="C383" s="5">
        <f>_xll.SNL.Clients.Office.Excel.Functions.SPG(A383, "SP_VOLUME_AVG_WEEKLY_TO_SHARES_OUT", , "1M")</f>
        <v>3.444933521974932</v>
      </c>
      <c r="D383" s="5">
        <f>_xll.SNL.Clients.Office.Excel.Functions.SPG(A383, "SP_VOLUME_AVG_WEEKLY_TO_SHARES_OUT", , "3M")</f>
        <v>2.6638147482740524</v>
      </c>
      <c r="E383" s="5">
        <f>_xll.SNL.Clients.Office.Excel.Functions.SPG(A383, "SP_VOLUME_AVG_DAILY_TO_1YR_AVG_DAILY", , "1M")</f>
        <v>166.29</v>
      </c>
      <c r="F383" s="5">
        <f>_xll.SNL.Clients.Office.Excel.Functions.SPG(A383, "SP_VOLUME_AVG_DAILY_TO_1YR_AVG_DAILY", , "3M")</f>
        <v>128.58000000000001</v>
      </c>
      <c r="G383" s="9" t="str">
        <f>_xll.SNL.Clients.Office.Excel.Functions.SPG(A383, "IQ_SECTOR")</f>
        <v>Health Care</v>
      </c>
      <c r="H383" s="9" t="str">
        <f>_xll.SNL.Clients.Office.Excel.Functions.SPG(A383, "IQ_INDUSTRY_GROUP")</f>
        <v>Pharmaceuticals, Biotechnology and Life Sciences</v>
      </c>
      <c r="I383" s="9" t="str">
        <f>_xll.SNL.Clients.Office.Excel.Functions.SPG(A383, "IQ_INDUSTRY")</f>
        <v>Life Sciences Tools and Services</v>
      </c>
      <c r="J383" s="9" t="str">
        <f>_xll.SNL.Clients.Office.Excel.Functions.SPG(A383, "IQ_PRIMARY_INDUSTRY")</f>
        <v>Life Sciences Tools and Services</v>
      </c>
      <c r="K383" s="9" t="str">
        <f>_xll.SNL.Clients.Office.Excel.Functions.SPG(A383, "NAICS_CODE", "Primary")</f>
        <v>33911 - Medical Equipment and Supplies Manufacturing</v>
      </c>
      <c r="L383" s="9" t="str">
        <f>_xll.SNL.Clients.Office.Excel.Functions.SPG(A383, "SP_TOPICTAG")</f>
        <v>Health Diagnostics; Genetics; Artificial Intelligence; Immunology; Oncology; Vaccines</v>
      </c>
      <c r="M383" s="5">
        <f>_xll.SNL.Clients.Office.Excel.Functions.SPG(A383, "SP_PCT_SHARES_OWNED_ALL_INSTITUTIONS")</f>
        <v>80.569999999999993</v>
      </c>
      <c r="N383" s="9" t="str">
        <f>_xll.SNL.Clients.Office.Excel.Functions.SPG(A383, "RD_CREDIT_RATING_GLOBAL", "Issuer Credit Rating", "Local Currency LT|0")</f>
        <v>A-</v>
      </c>
      <c r="O383" s="9" t="str">
        <f>_xll.SNL.Clients.Office.Excel.Functions.SPG(A383, "RD_CWOL_GLOBAL", "Issuer Credit Rating", "Local Currency LT|0")</f>
        <v>Stable</v>
      </c>
      <c r="P383" s="9" t="str">
        <f>_xll.SNL.Clients.Office.Excel.Functions.SPG(A383, "RD_RATING_ACTION_GLOBAL", "Issuer Credit Rating", "Local Currency LT|0")</f>
        <v>Upgrade | CreditWatch/Outlook (06/14/2022)</v>
      </c>
      <c r="Q383" s="10">
        <f>_xll.SNL.Clients.Office.Excel.Functions.SPG(A383, "RD_LAST_REVIEW_DATE_GLOBAL", "Issuer Credit Rating", "Local Currency LT")</f>
        <v>45454</v>
      </c>
      <c r="R383" s="10">
        <f>_xll.SNL.Clients.Office.Excel.Functions.SPG(A383, "RD_CREDIT_RATING_DATE_GLOBAL", "Issuer Credit Rating", "Local Currency LT|0")</f>
        <v>44726</v>
      </c>
      <c r="S383" s="10">
        <f>_xll.SNL.Clients.Office.Excel.Functions.SPG(A383, "RD_CREDIT_WATCH_OUTLOOK_DATE_GLOBAL", "Issuer Credit Rating", "Local Currency LT|0")</f>
        <v>44726</v>
      </c>
      <c r="T383" s="13" t="str">
        <f>_xll.SNL.Clients.Office.Excel.Functions.SPG(A383, "SP_BUSINESS_DESCRIPTION")</f>
        <v>Danaher Corporation designs, manufactures, and markets professional, medical, industrial, and commercial products and services worldwide. The Biotechnology segments offers bioprocess technologies, consumables, and services that advance, accelerate, and integrate the development and manufacture of therapeutics; cell line and cell culture media development services; cell culture media, process liquids and buffers for manufacturing, chromatography resins, filtration technologies, aseptic fill finish; single-use hardware and consumables and services, such as the design and installation of full manufacturing suites; lab filtration, separation, and purification; lab-scale protein purification and analytical tools; reagents, membranes, and services; and healthcare filtration solutions. The Life Sciences segment provides mass spectrometers; flow cytometry, genomics, lab automation, centrifugation, liquid handling automation instruments, antibodies and reagents, and particle counting and characterization; microscopes; protein consumables; industrial filtration products; and genomic medicines, such as custom nucleic acid products, plasmid DNA, RNA, and proteins under the ABCAM, ALDEVRON, BECKMAN COULTER, IDT, LEICA MICROSYSTEMS, MOLECULAR DEVICES, PALL, PHENOMENEX and SCIEX brands. The Diagnostics segment offers chemistry, immunoassay, microbiology, and automation systems; and molecular, acute care, and pathology diagnostics products. This segment also provides clinical instruments, reagents, consumables, software, and services for hospitals, physicians’ offices, reference laboratories, and other critical care settings. The company has a research  collaboration  with Stanford  University's Department  of  Bioengineering for cancer drug development. The company was formerly known as Diversified Mortgage Investors, Inc. and changed its name to Danaher Corporation in 1984. Danaher Corporation was founded in 1969 and is based in Washington, the District of Columbia.</v>
      </c>
    </row>
    <row r="384" spans="1:20" x14ac:dyDescent="0.3">
      <c r="A384" s="12" t="s">
        <v>134</v>
      </c>
      <c r="B384" s="10" t="str">
        <f>_xll.SNL.Clients.Office.Excel.Functions.SPG(A384,"SP_IPO_DATE")</f>
        <v/>
      </c>
      <c r="C384" s="5">
        <f>_xll.SNL.Clients.Office.Excel.Functions.SPG(A384, "SP_VOLUME_AVG_WEEKLY_TO_SHARES_OUT", , "1M")</f>
        <v>4.3984941808112366</v>
      </c>
      <c r="D384" s="5">
        <f>_xll.SNL.Clients.Office.Excel.Functions.SPG(A384, "SP_VOLUME_AVG_WEEKLY_TO_SHARES_OUT", , "3M")</f>
        <v>5.4176578230059445</v>
      </c>
      <c r="E384" s="5">
        <f>_xll.SNL.Clients.Office.Excel.Functions.SPG(A384, "SP_VOLUME_AVG_DAILY_TO_1YR_AVG_DAILY", , "1M")</f>
        <v>81.709999999999994</v>
      </c>
      <c r="F384" s="5">
        <f>_xll.SNL.Clients.Office.Excel.Functions.SPG(A384, "SP_VOLUME_AVG_DAILY_TO_1YR_AVG_DAILY", , "3M")</f>
        <v>100.64</v>
      </c>
      <c r="G384" s="9" t="str">
        <f>_xll.SNL.Clients.Office.Excel.Functions.SPG(A384, "IQ_SECTOR")</f>
        <v>Consumer Discretionary</v>
      </c>
      <c r="H384" s="9" t="str">
        <f>_xll.SNL.Clients.Office.Excel.Functions.SPG(A384, "IQ_INDUSTRY_GROUP")</f>
        <v>Consumer Services</v>
      </c>
      <c r="I384" s="9" t="str">
        <f>_xll.SNL.Clients.Office.Excel.Functions.SPG(A384, "IQ_INDUSTRY")</f>
        <v>Hotels, Restaurants and Leisure</v>
      </c>
      <c r="J384" s="9" t="str">
        <f>_xll.SNL.Clients.Office.Excel.Functions.SPG(A384, "IQ_PRIMARY_INDUSTRY")</f>
        <v>Restaurants</v>
      </c>
      <c r="K384" s="9" t="str">
        <f>_xll.SNL.Clients.Office.Excel.Functions.SPG(A384, "NAICS_CODE", "Primary")</f>
        <v>722511 - Full-Service Restaurants</v>
      </c>
      <c r="L384" s="9" t="str">
        <f>_xll.SNL.Clients.Office.Excel.Functions.SPG(A384, "SP_TOPICTAG")</f>
        <v/>
      </c>
      <c r="M384" s="5">
        <f>_xll.SNL.Clients.Office.Excel.Functions.SPG(A384, "SP_PCT_SHARES_OWNED_ALL_INSTITUTIONS")</f>
        <v>96.36</v>
      </c>
      <c r="N384" s="9" t="str">
        <f>_xll.SNL.Clients.Office.Excel.Functions.SPG(A384, "RD_CREDIT_RATING_GLOBAL", "Issuer Credit Rating", "Local Currency LT|0")</f>
        <v>BBB</v>
      </c>
      <c r="O384" s="9" t="str">
        <f>_xll.SNL.Clients.Office.Excel.Functions.SPG(A384, "RD_CWOL_GLOBAL", "Issuer Credit Rating", "Local Currency LT|0")</f>
        <v>Stable</v>
      </c>
      <c r="P384" s="9" t="str">
        <f>_xll.SNL.Clients.Office.Excel.Functions.SPG(A384, "RD_RATING_ACTION_GLOBAL", "Issuer Credit Rating", "Local Currency LT|0")</f>
        <v>Upgrade | CreditWatch/Outlook (10/12/2021)</v>
      </c>
      <c r="Q384" s="10">
        <f>_xll.SNL.Clients.Office.Excel.Functions.SPG(A384, "RD_LAST_REVIEW_DATE_GLOBAL", "Issuer Credit Rating", "Local Currency LT")</f>
        <v>45404</v>
      </c>
      <c r="R384" s="10">
        <f>_xll.SNL.Clients.Office.Excel.Functions.SPG(A384, "RD_CREDIT_RATING_DATE_GLOBAL", "Issuer Credit Rating", "Local Currency LT|0")</f>
        <v>44481</v>
      </c>
      <c r="S384" s="10">
        <f>_xll.SNL.Clients.Office.Excel.Functions.SPG(A384, "RD_CREDIT_WATCH_OUTLOOK_DATE_GLOBAL", "Issuer Credit Rating", "Local Currency LT|0")</f>
        <v>44481</v>
      </c>
      <c r="T384" s="13" t="str">
        <f>_xll.SNL.Clients.Office.Excel.Functions.SPG(A384, "SP_BUSINESS_DESCRIPTION")</f>
        <v>Darden Restaurants, Inc., together with its subsidiaries, owns and operates full-service restaurants in the United States and Canada. It operates under Olive Garden, LongHorn Steakhouse, Cheddar's Scratch Kitchen, Yard House, The Capital Grille, Seasons 52, Bahama Breeze, Eddie V’s Prime Seafood, and Capital Burger brand names. Darden Restaurants, Inc. was founded in 1968 and is based in Orlando, Florida.</v>
      </c>
    </row>
    <row r="385" spans="1:20" x14ac:dyDescent="0.3">
      <c r="A385" s="12" t="s">
        <v>1745</v>
      </c>
      <c r="B385" s="10" t="str">
        <f>_xll.SNL.Clients.Office.Excel.Functions.SPG(A385,"SP_IPO_DATE")</f>
        <v/>
      </c>
      <c r="C385" s="5">
        <f>_xll.SNL.Clients.Office.Excel.Functions.SPG(A385, "SP_VOLUME_AVG_WEEKLY_TO_SHARES_OUT", , "1M")</f>
        <v>6.6995367359028375</v>
      </c>
      <c r="D385" s="5">
        <f>_xll.SNL.Clients.Office.Excel.Functions.SPG(A385, "SP_VOLUME_AVG_WEEKLY_TO_SHARES_OUT", , "3M")</f>
        <v>7.0937770750349172</v>
      </c>
      <c r="E385" s="5">
        <f>_xll.SNL.Clients.Office.Excel.Functions.SPG(A385, "SP_VOLUME_AVG_DAILY_TO_1YR_AVG_DAILY", , "1M")</f>
        <v>97.13</v>
      </c>
      <c r="F385" s="5">
        <f>_xll.SNL.Clients.Office.Excel.Functions.SPG(A385, "SP_VOLUME_AVG_DAILY_TO_1YR_AVG_DAILY", , "3M")</f>
        <v>102.84</v>
      </c>
      <c r="G385" s="9" t="str">
        <f>_xll.SNL.Clients.Office.Excel.Functions.SPG(A385, "IQ_SECTOR")</f>
        <v>Consumer Staples</v>
      </c>
      <c r="H385" s="9" t="str">
        <f>_xll.SNL.Clients.Office.Excel.Functions.SPG(A385, "IQ_INDUSTRY_GROUP")</f>
        <v>Food, Beverage and Tobacco</v>
      </c>
      <c r="I385" s="9" t="str">
        <f>_xll.SNL.Clients.Office.Excel.Functions.SPG(A385, "IQ_INDUSTRY")</f>
        <v>Food Products</v>
      </c>
      <c r="J385" s="9" t="str">
        <f>_xll.SNL.Clients.Office.Excel.Functions.SPG(A385, "IQ_PRIMARY_INDUSTRY")</f>
        <v>Agricultural Products and Services</v>
      </c>
      <c r="K385" s="9" t="str">
        <f>_xll.SNL.Clients.Office.Excel.Functions.SPG(A385, "NAICS_CODE", "Primary")</f>
        <v>311 - Food Manufacturing</v>
      </c>
      <c r="L385" s="9" t="str">
        <f>_xll.SNL.Clients.Office.Excel.Functions.SPG(A385, "SP_TOPICTAG")</f>
        <v>Animal Feed; Livestock; Disposal and Recycling; Biofuel; Nutraceutical; Alternative Protein; Sustainable Aviation Fuel (SAF); Bio-based and Renewable Materials</v>
      </c>
      <c r="M385" s="5">
        <f>_xll.SNL.Clients.Office.Excel.Functions.SPG(A385, "SP_PCT_SHARES_OWNED_ALL_INSTITUTIONS")</f>
        <v>108.12</v>
      </c>
      <c r="N385" s="9" t="str">
        <f>_xll.SNL.Clients.Office.Excel.Functions.SPG(A385, "RD_CREDIT_RATING_GLOBAL", "Issuer Credit Rating", "Local Currency LT|0")</f>
        <v>BB+</v>
      </c>
      <c r="O385" s="9" t="str">
        <f>_xll.SNL.Clients.Office.Excel.Functions.SPG(A385, "RD_CWOL_GLOBAL", "Issuer Credit Rating", "Local Currency LT|0")</f>
        <v>Stable</v>
      </c>
      <c r="P385" s="9" t="str">
        <f>_xll.SNL.Clients.Office.Excel.Functions.SPG(A385, "RD_RATING_ACTION_GLOBAL", "Issuer Credit Rating", "Local Currency LT|0")</f>
        <v>CreditWatch/Outlook (10/24/2016)</v>
      </c>
      <c r="Q385" s="10">
        <f>_xll.SNL.Clients.Office.Excel.Functions.SPG(A385, "RD_LAST_REVIEW_DATE_GLOBAL", "Issuer Credit Rating", "Local Currency LT")</f>
        <v>45586</v>
      </c>
      <c r="R385" s="10">
        <f>_xll.SNL.Clients.Office.Excel.Functions.SPG(A385, "RD_CREDIT_RATING_DATE_GLOBAL", "Issuer Credit Rating", "Local Currency LT|0")</f>
        <v>40997</v>
      </c>
      <c r="S385" s="10">
        <f>_xll.SNL.Clients.Office.Excel.Functions.SPG(A385, "RD_CREDIT_WATCH_OUTLOOK_DATE_GLOBAL", "Issuer Credit Rating", "Local Currency LT|0")</f>
        <v>42667</v>
      </c>
      <c r="T385" s="13" t="str">
        <f>_xll.SNL.Clients.Office.Excel.Functions.SPG(A385, "SP_BUSINESS_DESCRIPTION")</f>
        <v>Darling Ingredients Inc. develops, produces, and sells natural ingredients from edible and inedible bio-nutrients in North America, Europe, China, South America, and internationally. The company operates through three segments: Feed Ingredients, Food Ingredients, and Fuel Ingredients. It offers ingredients and customized specialty solutions for customers in the pharmaceutical, food, pet food, feed, industrial, fuel, bioenergy, and fertilizer industries. The company also collects and transforms various animal by-product streams into useable and specialty ingredients, such as collagen, edible fats, feed-grade fats, animal proteins and meals, plasma, pet food ingredients, organic fertilizers, yellow grease, fuel feedstock, green energy, natural casings, and hides. In addition, it recovers and converts used cooking oil and animal fats, and residual bakery products into valuable feed and fuel ingredients. Further, the company provides environmental services, including grease trap collection and disposal services to food service establishments. It primarily operates under the Rendac, Sonac, FASA, Ecoson, Rousselot, Gelnex, and CTH brand names. The company was formerly known as Darling International Inc. and changed its name to Darling Ingredients Inc. in May 2014. Darling Ingredients Inc. was founded in 1882 and is headquartered in Irving, Texas.</v>
      </c>
    </row>
    <row r="386" spans="1:20" x14ac:dyDescent="0.3">
      <c r="A386" s="12" t="s">
        <v>1187</v>
      </c>
      <c r="B386" s="10">
        <f>_xll.SNL.Clients.Office.Excel.Functions.SPG(A386,"SP_IPO_DATE")</f>
        <v>41921</v>
      </c>
      <c r="C386" s="5">
        <f>_xll.SNL.Clients.Office.Excel.Functions.SPG(A386, "SP_VOLUME_AVG_WEEKLY_TO_SHARES_OUT", , "1M")</f>
        <v>21.454773997754462</v>
      </c>
      <c r="D386" s="5">
        <f>_xll.SNL.Clients.Office.Excel.Functions.SPG(A386, "SP_VOLUME_AVG_WEEKLY_TO_SHARES_OUT", , "3M")</f>
        <v>24.183644856329519</v>
      </c>
      <c r="E386" s="5">
        <f>_xll.SNL.Clients.Office.Excel.Functions.SPG(A386, "SP_VOLUME_AVG_DAILY_TO_1YR_AVG_DAILY", , "1M")</f>
        <v>115.91</v>
      </c>
      <c r="F386" s="5">
        <f>_xll.SNL.Clients.Office.Excel.Functions.SPG(A386, "SP_VOLUME_AVG_DAILY_TO_1YR_AVG_DAILY", , "3M")</f>
        <v>130.66</v>
      </c>
      <c r="G386" s="9" t="str">
        <f>_xll.SNL.Clients.Office.Excel.Functions.SPG(A386, "IQ_SECTOR")</f>
        <v>Consumer Discretionary</v>
      </c>
      <c r="H386" s="9" t="str">
        <f>_xll.SNL.Clients.Office.Excel.Functions.SPG(A386, "IQ_INDUSTRY_GROUP")</f>
        <v>Consumer Services</v>
      </c>
      <c r="I386" s="9" t="str">
        <f>_xll.SNL.Clients.Office.Excel.Functions.SPG(A386, "IQ_INDUSTRY")</f>
        <v>Hotels, Restaurants and Leisure</v>
      </c>
      <c r="J386" s="9" t="str">
        <f>_xll.SNL.Clients.Office.Excel.Functions.SPG(A386, "IQ_PRIMARY_INDUSTRY")</f>
        <v>Leisure Facilities</v>
      </c>
      <c r="K386" s="9" t="str">
        <f>_xll.SNL.Clients.Office.Excel.Functions.SPG(A386, "NAICS_CODE", "Primary")</f>
        <v>72251 - Restaurants and Other Eating Places</v>
      </c>
      <c r="L386" s="9" t="str">
        <f>_xll.SNL.Clients.Office.Excel.Functions.SPG(A386, "SP_TOPICTAG")</f>
        <v>Entertainment Systems; Lifestyle; Social Networking and Collaboration; Brand Marketing; Video Games</v>
      </c>
      <c r="M386" s="5">
        <f>_xll.SNL.Clients.Office.Excel.Functions.SPG(A386, "SP_PCT_SHARES_OWNED_ALL_INSTITUTIONS")</f>
        <v>99.84</v>
      </c>
      <c r="N386" s="9" t="str">
        <f>_xll.SNL.Clients.Office.Excel.Functions.SPG(A386, "RD_CREDIT_RATING_GLOBAL", "Issuer Credit Rating", "Local Currency LT|0")</f>
        <v>NR</v>
      </c>
      <c r="O386" s="9" t="str">
        <f>_xll.SNL.Clients.Office.Excel.Functions.SPG(A386, "RD_CWOL_GLOBAL", "Issuer Credit Rating", "Local Currency LT|0")</f>
        <v>NR</v>
      </c>
      <c r="P386" s="9" t="str">
        <f>_xll.SNL.Clients.Office.Excel.Functions.SPG(A386, "RD_RATING_ACTION_GLOBAL", "Issuer Credit Rating", "Local Currency LT|0")</f>
        <v>Not Rated | CreditWatch/Outlook (06/15/2015)</v>
      </c>
      <c r="Q386" s="10" t="str">
        <f>_xll.SNL.Clients.Office.Excel.Functions.SPG(A386, "RD_LAST_REVIEW_DATE_GLOBAL", "Issuer Credit Rating", "Local Currency LT")</f>
        <v/>
      </c>
      <c r="R386" s="10">
        <f>_xll.SNL.Clients.Office.Excel.Functions.SPG(A386, "RD_CREDIT_RATING_DATE_GLOBAL", "Issuer Credit Rating", "Local Currency LT|0")</f>
        <v>42170</v>
      </c>
      <c r="S386" s="10">
        <f>_xll.SNL.Clients.Office.Excel.Functions.SPG(A386, "RD_CREDIT_WATCH_OUTLOOK_DATE_GLOBAL", "Issuer Credit Rating", "Local Currency LT|0")</f>
        <v>42170</v>
      </c>
      <c r="T386" s="13" t="str">
        <f>_xll.SNL.Clients.Office.Excel.Functions.SPG(A386, "SP_BUSINESS_DESCRIPTION")</f>
        <v>Dave &amp; Buster's Entertainment, Inc. owns and operates entertainment and dining venues for adults and families in North America. Its venues offer a menu of entrées and appetizers, as well as a selection of alcoholic and non-alcoholic beverages; and an assortment of entertainment attractions centered on playing games and watching live sports, and other televised events. The company operates its venues under the Dave &amp; Buster’s and Main Event brand name. Dave &amp; Buster's Entertainment, Inc. was founded in 1982 and is headquartered in Coppell, Texas.</v>
      </c>
    </row>
    <row r="387" spans="1:20" x14ac:dyDescent="0.3">
      <c r="A387" s="12" t="s">
        <v>135</v>
      </c>
      <c r="B387" s="10" t="str">
        <f>_xll.SNL.Clients.Office.Excel.Functions.SPG(A387,"SP_IPO_DATE")</f>
        <v/>
      </c>
      <c r="C387" s="5">
        <f>_xll.SNL.Clients.Office.Excel.Functions.SPG(A387, "SP_VOLUME_AVG_WEEKLY_TO_SHARES_OUT", , "1M")</f>
        <v>4.8495603260869569</v>
      </c>
      <c r="D387" s="5">
        <f>_xll.SNL.Clients.Office.Excel.Functions.SPG(A387, "SP_VOLUME_AVG_WEEKLY_TO_SHARES_OUT", , "3M")</f>
        <v>4.5781571572580644</v>
      </c>
      <c r="E387" s="5">
        <f>_xll.SNL.Clients.Office.Excel.Functions.SPG(A387, "SP_VOLUME_AVG_DAILY_TO_1YR_AVG_DAILY", , "1M")</f>
        <v>97.08</v>
      </c>
      <c r="F387" s="5">
        <f>_xll.SNL.Clients.Office.Excel.Functions.SPG(A387, "SP_VOLUME_AVG_DAILY_TO_1YR_AVG_DAILY", , "3M")</f>
        <v>91.65</v>
      </c>
      <c r="G387" s="9" t="str">
        <f>_xll.SNL.Clients.Office.Excel.Functions.SPG(A387, "IQ_SECTOR")</f>
        <v>Health Care</v>
      </c>
      <c r="H387" s="9" t="str">
        <f>_xll.SNL.Clients.Office.Excel.Functions.SPG(A387, "IQ_INDUSTRY_GROUP")</f>
        <v>Health Care Equipment and Services</v>
      </c>
      <c r="I387" s="9" t="str">
        <f>_xll.SNL.Clients.Office.Excel.Functions.SPG(A387, "IQ_INDUSTRY")</f>
        <v>Health Care Providers and Services</v>
      </c>
      <c r="J387" s="9" t="str">
        <f>_xll.SNL.Clients.Office.Excel.Functions.SPG(A387, "IQ_PRIMARY_INDUSTRY")</f>
        <v>Health Care Services</v>
      </c>
      <c r="K387" s="9" t="str">
        <f>_xll.SNL.Clients.Office.Excel.Functions.SPG(A387, "NAICS_CODE", "Primary")</f>
        <v>621492 - Kidney Dialysis Centers</v>
      </c>
      <c r="L387" s="9" t="str">
        <f>_xll.SNL.Clients.Office.Excel.Functions.SPG(A387, "SP_TOPICTAG")</f>
        <v>Health Diagnostics; Chronic Diseases; Nephrology</v>
      </c>
      <c r="M387" s="5">
        <f>_xll.SNL.Clients.Office.Excel.Functions.SPG(A387, "SP_PCT_SHARES_OWNED_ALL_INSTITUTIONS")</f>
        <v>47.61</v>
      </c>
      <c r="N387" s="9" t="str">
        <f>_xll.SNL.Clients.Office.Excel.Functions.SPG(A387, "RD_CREDIT_RATING_GLOBAL", "Issuer Credit Rating", "Local Currency LT|0")</f>
        <v>BB</v>
      </c>
      <c r="O387" s="9" t="str">
        <f>_xll.SNL.Clients.Office.Excel.Functions.SPG(A387, "RD_CWOL_GLOBAL", "Issuer Credit Rating", "Local Currency LT|0")</f>
        <v>Stable</v>
      </c>
      <c r="P387" s="9" t="str">
        <f>_xll.SNL.Clients.Office.Excel.Functions.SPG(A387, "RD_RATING_ACTION_GLOBAL", "Issuer Credit Rating", "Local Currency LT|0")</f>
        <v>CreditWatch/Outlook (03/04/2024)</v>
      </c>
      <c r="Q387" s="10">
        <f>_xll.SNL.Clients.Office.Excel.Functions.SPG(A387, "RD_LAST_REVIEW_DATE_GLOBAL", "Issuer Credit Rating", "Local Currency LT")</f>
        <v>45558</v>
      </c>
      <c r="R387" s="10">
        <f>_xll.SNL.Clients.Office.Excel.Functions.SPG(A387, "RD_CREDIT_RATING_DATE_GLOBAL", "Issuer Credit Rating", "Local Currency LT|0")</f>
        <v>41794</v>
      </c>
      <c r="S387" s="10">
        <f>_xll.SNL.Clients.Office.Excel.Functions.SPG(A387, "RD_CREDIT_WATCH_OUTLOOK_DATE_GLOBAL", "Issuer Credit Rating", "Local Currency LT|0")</f>
        <v>45355</v>
      </c>
      <c r="T387" s="13" t="str">
        <f>_xll.SNL.Clients.Office.Excel.Functions.SPG(A387, "SP_BUSINESS_DESCRIPTION")</f>
        <v>DaVita Inc. provides kidney dialysis services for patients suffering from chronic kidney failure in the United States. The company operates kidney dialysis centers and provides related lab services in outpatient dialysis centers. It also offers outpatient, hospital inpatient, and home-based hemodialysis services; operates clinical laboratories that provide routine laboratory tests for dialysis and other physician-prescribed laboratory tests for ESRD patients; and management and administrative services to outpatient dialysis centers. In addition, the company offers integrated care and disease management services to patients in risk-based and other integrated care arrangements; clinical research programs; physician services; and comprehensive kidney care services. Further, it engages in the provision of acute inpatient dialysis services and related laboratory services; and transplant software business. The company was formerly known as DaVita HealthCare Partners Inc. and changed its name to DaVita Inc. in September 2016. DaVita Inc. was incorporated in 1994 and is headquartered in Denver, Colorado.</v>
      </c>
    </row>
    <row r="388" spans="1:20" x14ac:dyDescent="0.3">
      <c r="A388" s="12" t="s">
        <v>136</v>
      </c>
      <c r="B388" s="10">
        <f>_xll.SNL.Clients.Office.Excel.Functions.SPG(A388,"SP_IPO_DATE")</f>
        <v>43216</v>
      </c>
      <c r="C388" s="5">
        <f>_xll.SNL.Clients.Office.Excel.Functions.SPG(A388, "SP_VOLUME_AVG_WEEKLY_TO_SHARES_OUT", , "1M")</f>
        <v>5.8938598578069454</v>
      </c>
      <c r="D388" s="5">
        <f>_xll.SNL.Clients.Office.Excel.Functions.SPG(A388, "SP_VOLUME_AVG_WEEKLY_TO_SHARES_OUT", , "3M")</f>
        <v>4.8944862040981949</v>
      </c>
      <c r="E388" s="5">
        <f>_xll.SNL.Clients.Office.Excel.Functions.SPG(A388, "SP_VOLUME_AVG_DAILY_TO_1YR_AVG_DAILY", , "1M")</f>
        <v>116.25</v>
      </c>
      <c r="F388" s="5">
        <f>_xll.SNL.Clients.Office.Excel.Functions.SPG(A388, "SP_VOLUME_AVG_DAILY_TO_1YR_AVG_DAILY", , "3M")</f>
        <v>96.54</v>
      </c>
      <c r="G388" s="9" t="str">
        <f>_xll.SNL.Clients.Office.Excel.Functions.SPG(A388, "IQ_SECTOR")</f>
        <v>Industrials</v>
      </c>
      <c r="H388" s="9" t="str">
        <f>_xll.SNL.Clients.Office.Excel.Functions.SPG(A388, "IQ_INDUSTRY_GROUP")</f>
        <v>Commercial and Professional Services</v>
      </c>
      <c r="I388" s="9" t="str">
        <f>_xll.SNL.Clients.Office.Excel.Functions.SPG(A388, "IQ_INDUSTRY")</f>
        <v>Professional Services</v>
      </c>
      <c r="J388" s="9" t="str">
        <f>_xll.SNL.Clients.Office.Excel.Functions.SPG(A388, "IQ_PRIMARY_INDUSTRY")</f>
        <v>Human Resource and Employment Services</v>
      </c>
      <c r="K388" s="9" t="str">
        <f>_xll.SNL.Clients.Office.Excel.Functions.SPG(A388, "NAICS_CODE", "Primary")</f>
        <v>513210 - Software Publishers</v>
      </c>
      <c r="L388" s="9" t="str">
        <f>_xll.SNL.Clients.Office.Excel.Functions.SPG(A388, "SP_TOPICTAG")</f>
        <v>Software Development; Cloud Management; Customer Relationship Management; Cloud Infrastructure; Cloud Storage; Process Automation; Team Collaboration</v>
      </c>
      <c r="M388" s="5">
        <f>_xll.SNL.Clients.Office.Excel.Functions.SPG(A388, "SP_PCT_SHARES_OWNED_ALL_INSTITUTIONS")</f>
        <v>107.71</v>
      </c>
      <c r="N388" s="9" t="str">
        <f>_xll.SNL.Clients.Office.Excel.Functions.SPG(A388, "RD_CREDIT_RATING_GLOBAL", "Issuer Credit Rating", "Local Currency LT|0")</f>
        <v>BB-</v>
      </c>
      <c r="O388" s="9" t="str">
        <f>_xll.SNL.Clients.Office.Excel.Functions.SPG(A388, "RD_CWOL_GLOBAL", "Issuer Credit Rating", "Local Currency LT|0")</f>
        <v>Positive</v>
      </c>
      <c r="P388" s="9" t="str">
        <f>_xll.SNL.Clients.Office.Excel.Functions.SPG(A388, "RD_RATING_ACTION_GLOBAL", "Issuer Credit Rating", "Local Currency LT|0")</f>
        <v>CreditWatch/Outlook (02/05/2025)</v>
      </c>
      <c r="Q388" s="10">
        <f>_xll.SNL.Clients.Office.Excel.Functions.SPG(A388, "RD_LAST_REVIEW_DATE_GLOBAL", "Issuer Credit Rating", "Local Currency LT")</f>
        <v>45693</v>
      </c>
      <c r="R388" s="10">
        <f>_xll.SNL.Clients.Office.Excel.Functions.SPG(A388, "RD_CREDIT_RATING_DATE_GLOBAL", "Issuer Credit Rating", "Local Currency LT|0")</f>
        <v>45334</v>
      </c>
      <c r="S388" s="10">
        <f>_xll.SNL.Clients.Office.Excel.Functions.SPG(A388, "RD_CREDIT_WATCH_OUTLOOK_DATE_GLOBAL", "Issuer Credit Rating", "Local Currency LT|0")</f>
        <v>45693</v>
      </c>
      <c r="T388" s="13" t="str">
        <f>_xll.SNL.Clients.Office.Excel.Functions.SPG(A388, "SP_BUSINESS_DESCRIPTION")</f>
        <v>Dayforce Inc., together with its subsidiaries, operates as a human capital management (HCM) software company in the United States, Canada, and internationally. It offers Dayforce, a cloud HCM platform that provides human resources, payroll and tax, workforce management, wallet, benefits, and talent intelligence functionalities; and Powerpay, a cloud HR and payroll solution for the small business market. The company also provides payroll and payroll-related services; and implementation and professional services. It sells its solutions through direct sales force and third-party channels. The company was formerly known as Ceridian HCM Holding Inc. and changed its name to Dayforce Inc. in February 2024. Dayforce Inc. was founded in 1992 and is headquartered in Minneapolis, Minnesota.</v>
      </c>
    </row>
    <row r="389" spans="1:20" x14ac:dyDescent="0.3">
      <c r="A389" s="12" t="s">
        <v>137</v>
      </c>
      <c r="B389" s="10" t="str">
        <f>_xll.SNL.Clients.Office.Excel.Functions.SPG(A389,"SP_IPO_DATE")</f>
        <v/>
      </c>
      <c r="C389" s="5">
        <f>_xll.SNL.Clients.Office.Excel.Functions.SPG(A389, "SP_VOLUME_AVG_WEEKLY_TO_SHARES_OUT", , "1M")</f>
        <v>11.326634694562417</v>
      </c>
      <c r="D389" s="5">
        <f>_xll.SNL.Clients.Office.Excel.Functions.SPG(A389, "SP_VOLUME_AVG_WEEKLY_TO_SHARES_OUT", , "3M")</f>
        <v>7.7985914060754213</v>
      </c>
      <c r="E389" s="5">
        <f>_xll.SNL.Clients.Office.Excel.Functions.SPG(A389, "SP_VOLUME_AVG_DAILY_TO_1YR_AVG_DAILY", , "1M")</f>
        <v>149.63</v>
      </c>
      <c r="F389" s="5">
        <f>_xll.SNL.Clients.Office.Excel.Functions.SPG(A389, "SP_VOLUME_AVG_DAILY_TO_1YR_AVG_DAILY", , "3M")</f>
        <v>103.02</v>
      </c>
      <c r="G389" s="9" t="str">
        <f>_xll.SNL.Clients.Office.Excel.Functions.SPG(A389, "IQ_SECTOR")</f>
        <v>Consumer Discretionary</v>
      </c>
      <c r="H389" s="9" t="str">
        <f>_xll.SNL.Clients.Office.Excel.Functions.SPG(A389, "IQ_INDUSTRY_GROUP")</f>
        <v>Consumer Durables and Apparel</v>
      </c>
      <c r="I389" s="9" t="str">
        <f>_xll.SNL.Clients.Office.Excel.Functions.SPG(A389, "IQ_INDUSTRY")</f>
        <v>Textiles, Apparel and Luxury Goods</v>
      </c>
      <c r="J389" s="9" t="str">
        <f>_xll.SNL.Clients.Office.Excel.Functions.SPG(A389, "IQ_PRIMARY_INDUSTRY")</f>
        <v>Footwear</v>
      </c>
      <c r="K389" s="9" t="str">
        <f>_xll.SNL.Clients.Office.Excel.Functions.SPG(A389, "NAICS_CODE", "Primary")</f>
        <v>316210 - Footwear Manufacturing</v>
      </c>
      <c r="L389" s="9" t="str">
        <f>_xll.SNL.Clients.Office.Excel.Functions.SPG(A389, "SP_TOPICTAG")</f>
        <v>Lifestyle; Brand Marketing</v>
      </c>
      <c r="M389" s="5">
        <f>_xll.SNL.Clients.Office.Excel.Functions.SPG(A389, "SP_PCT_SHARES_OWNED_ALL_INSTITUTIONS")</f>
        <v>96.5</v>
      </c>
      <c r="N389" s="9" t="str">
        <f>_xll.SNL.Clients.Office.Excel.Functions.SPG(A389, "RD_CREDIT_RATING_GLOBAL", "Issuer Credit Rating", "Local Currency LT|0")</f>
        <v/>
      </c>
      <c r="O389" s="9" t="str">
        <f>_xll.SNL.Clients.Office.Excel.Functions.SPG(A389, "RD_CWOL_GLOBAL", "Issuer Credit Rating", "Local Currency LT|0")</f>
        <v/>
      </c>
      <c r="P389" s="9" t="str">
        <f>_xll.SNL.Clients.Office.Excel.Functions.SPG(A389, "RD_RATING_ACTION_GLOBAL", "Issuer Credit Rating", "Local Currency LT|0")</f>
        <v/>
      </c>
      <c r="Q389" s="10" t="str">
        <f>_xll.SNL.Clients.Office.Excel.Functions.SPG(A389, "RD_LAST_REVIEW_DATE_GLOBAL", "Issuer Credit Rating", "Local Currency LT")</f>
        <v/>
      </c>
      <c r="R389" s="10" t="str">
        <f>_xll.SNL.Clients.Office.Excel.Functions.SPG(A389, "RD_CREDIT_RATING_DATE_GLOBAL", "Issuer Credit Rating", "Local Currency LT|0")</f>
        <v/>
      </c>
      <c r="S389" s="10" t="str">
        <f>_xll.SNL.Clients.Office.Excel.Functions.SPG(A389, "RD_CREDIT_WATCH_OUTLOOK_DATE_GLOBAL", "Issuer Credit Rating", "Local Currency LT|0")</f>
        <v/>
      </c>
      <c r="T389" s="13" t="str">
        <f>_xll.SNL.Clients.Office.Excel.Functions.SPG(A389, "SP_BUSINESS_DESCRIPTION")</f>
        <v>Deckers Outdoor Corporation, together with its subsidiaries, designs, markets, and distributes footwear, apparel, and accessories for casual lifestyle use and high-performance activities in the United States and internationally. The company offers premium footwear, apparel, and accessories under the UGG brand name; footwear, apparel, and accessories for ultra-runners and athletes under the HOKA brand name; and sandals, shoes, and boots under the Teva brand name. It also provides relaxed casual shoes and sandals under the Sanuk brand name; casual footwear fashion line under the Koolaburra brand name; and footwear under the AHNU brand name. The company sells its products through domestic and international retailers; international distributors; and directly to its consumers through its direct-to-consumer business, which includes e-commerce websites and retail stores. Deckers Outdoor Corporation was founded in 1973 and is headquartered in Goleta, California.</v>
      </c>
    </row>
    <row r="390" spans="1:20" x14ac:dyDescent="0.3">
      <c r="A390" s="12" t="s">
        <v>138</v>
      </c>
      <c r="B390" s="10" t="str">
        <f>_xll.SNL.Clients.Office.Excel.Functions.SPG(A390,"SP_IPO_DATE")</f>
        <v/>
      </c>
      <c r="C390" s="5">
        <f>_xll.SNL.Clients.Office.Excel.Functions.SPG(A390, "SP_VOLUME_AVG_WEEKLY_TO_SHARES_OUT", , "1M")</f>
        <v>2.7144482999580939</v>
      </c>
      <c r="D390" s="5">
        <f>_xll.SNL.Clients.Office.Excel.Functions.SPG(A390, "SP_VOLUME_AVG_WEEKLY_TO_SHARES_OUT", , "3M")</f>
        <v>2.5581589400106011</v>
      </c>
      <c r="E390" s="5">
        <f>_xll.SNL.Clients.Office.Excel.Functions.SPG(A390, "SP_VOLUME_AVG_DAILY_TO_1YR_AVG_DAILY", , "1M")</f>
        <v>102.89</v>
      </c>
      <c r="F390" s="5">
        <f>_xll.SNL.Clients.Office.Excel.Functions.SPG(A390, "SP_VOLUME_AVG_DAILY_TO_1YR_AVG_DAILY", , "3M")</f>
        <v>96.97</v>
      </c>
      <c r="G390" s="9" t="str">
        <f>_xll.SNL.Clients.Office.Excel.Functions.SPG(A390, "IQ_SECTOR")</f>
        <v>Industrials</v>
      </c>
      <c r="H390" s="9" t="str">
        <f>_xll.SNL.Clients.Office.Excel.Functions.SPG(A390, "IQ_INDUSTRY_GROUP")</f>
        <v>Capital Goods</v>
      </c>
      <c r="I390" s="9" t="str">
        <f>_xll.SNL.Clients.Office.Excel.Functions.SPG(A390, "IQ_INDUSTRY")</f>
        <v>Machinery</v>
      </c>
      <c r="J390" s="9" t="str">
        <f>_xll.SNL.Clients.Office.Excel.Functions.SPG(A390, "IQ_PRIMARY_INDUSTRY")</f>
        <v>Agricultural and Farm Machinery</v>
      </c>
      <c r="K390" s="9" t="str">
        <f>_xll.SNL.Clients.Office.Excel.Functions.SPG(A390, "NAICS_CODE", "Primary")</f>
        <v>333111 - Farm Machinery and Equipment Manufacturing</v>
      </c>
      <c r="L390" s="9" t="str">
        <f>_xll.SNL.Clients.Office.Excel.Functions.SPG(A390, "SP_TOPICTAG")</f>
        <v>Farming; Forestry; Industrial Automation; Livestock; AgriTech; Process Automation</v>
      </c>
      <c r="M390" s="5">
        <f>_xll.SNL.Clients.Office.Excel.Functions.SPG(A390, "SP_PCT_SHARES_OWNED_ALL_INSTITUTIONS")</f>
        <v>80.64</v>
      </c>
      <c r="N390" s="9" t="str">
        <f>_xll.SNL.Clients.Office.Excel.Functions.SPG(A390, "RD_CREDIT_RATING_GLOBAL", "Issuer Credit Rating", "Local Currency LT|0")</f>
        <v>A</v>
      </c>
      <c r="O390" s="9" t="str">
        <f>_xll.SNL.Clients.Office.Excel.Functions.SPG(A390, "RD_CWOL_GLOBAL", "Issuer Credit Rating", "Local Currency LT|0")</f>
        <v>Stable</v>
      </c>
      <c r="P390" s="9" t="str">
        <f>_xll.SNL.Clients.Office.Excel.Functions.SPG(A390, "RD_RATING_ACTION_GLOBAL", "Issuer Credit Rating", "Local Currency LT|0")</f>
        <v>Upgrade | CreditWatch/Outlook (12/14/2006)</v>
      </c>
      <c r="Q390" s="10">
        <f>_xll.SNL.Clients.Office.Excel.Functions.SPG(A390, "RD_LAST_REVIEW_DATE_GLOBAL", "Issuer Credit Rating", "Local Currency LT")</f>
        <v>45560</v>
      </c>
      <c r="R390" s="10">
        <f>_xll.SNL.Clients.Office.Excel.Functions.SPG(A390, "RD_CREDIT_RATING_DATE_GLOBAL", "Issuer Credit Rating", "Local Currency LT|0")</f>
        <v>39065</v>
      </c>
      <c r="S390" s="10">
        <f>_xll.SNL.Clients.Office.Excel.Functions.SPG(A390, "RD_CREDIT_WATCH_OUTLOOK_DATE_GLOBAL", "Issuer Credit Rating", "Local Currency LT|0")</f>
        <v>39065</v>
      </c>
      <c r="T390" s="13" t="str">
        <f>_xll.SNL.Clients.Office.Excel.Functions.SPG(A390, "SP_BUSINESS_DESCRIPTION")</f>
        <v>Deere &amp; Company engages in the manufacture and distribution of various equipment worldwide. The company operates through four segments: Production and Precision Agriculture, Small Agriculture and Turf, Construction and Forestry, and Financial Services. The Production and Precision Agriculture segment provides large and mid-size tractors, combines, cotton pickers and strippers, sugarcane harvesters and loaders, soil preparation, tillage, seeding, and crop care equipment, as well as application equipment, including sprayers and nutrient management, soil preparation machinery for grain growers, and related attachments and service parts. The Small Agriculture and Turf segment offers rotary mowers, hay and forage equipment, forage harvesters, utility tractors, and related loaders and attachments; turf and utility equipment, including riding lawn, commercial mowing, and golf course equipment, and utility vehicles; and other outdoor power products, as well as implements for mowing, tilling, snow and debris handling, aerating, residential, commercial, golf, and sports turf care applications. The Construction and Forestry segment provides backhoe loaders, crawler dozers and loaders, four-wheel-drive loaders, track loaders, excavators, motor graders, articulated dump trucks, landscape and skid-steer loaders, scraper systems, milling machines, recyclers, slipform and asphalt pavers, surface miners, compactors, tandem, static rollers, mobile crushers and screens, mobile and stationary asphalt plants, log skidders and harvesters, log feller bunchers, and log loaders and forwarders; and road building and rehabilitation equipment. The Financial Services segment finances sales and leases agriculture and turf, and construction and forestry equipment. It also offers wholesale financing to dealers of the foregoing equipment; and extended equipment warranties, as well as finances retail revolving charge accounts. The company was founded in 1837 and is headquartered in Moline, Illinois.</v>
      </c>
    </row>
    <row r="391" spans="1:20" x14ac:dyDescent="0.3">
      <c r="A391" s="12" t="s">
        <v>139</v>
      </c>
      <c r="B391" s="10">
        <f>_xll.SNL.Clients.Office.Excel.Functions.SPG(A391,"SP_IPO_DATE")</f>
        <v>32316</v>
      </c>
      <c r="C391" s="5">
        <f>_xll.SNL.Clients.Office.Excel.Functions.SPG(A391, "SP_VOLUME_AVG_WEEKLY_TO_SHARES_OUT", , "1M")</f>
        <v>12.188215949329688</v>
      </c>
      <c r="D391" s="5">
        <f>_xll.SNL.Clients.Office.Excel.Functions.SPG(A391, "SP_VOLUME_AVG_WEEKLY_TO_SHARES_OUT", , "3M")</f>
        <v>11.559365912688659</v>
      </c>
      <c r="E391" s="5">
        <f>_xll.SNL.Clients.Office.Excel.Functions.SPG(A391, "SP_VOLUME_AVG_DAILY_TO_1YR_AVG_DAILY", , "1M")</f>
        <v>83.72</v>
      </c>
      <c r="F391" s="5">
        <f>_xll.SNL.Clients.Office.Excel.Functions.SPG(A391, "SP_VOLUME_AVG_DAILY_TO_1YR_AVG_DAILY", , "3M")</f>
        <v>79.400000000000006</v>
      </c>
      <c r="G391" s="9" t="str">
        <f>_xll.SNL.Clients.Office.Excel.Functions.SPG(A391, "IQ_SECTOR")</f>
        <v>Information Technology</v>
      </c>
      <c r="H391" s="9" t="str">
        <f>_xll.SNL.Clients.Office.Excel.Functions.SPG(A391, "IQ_INDUSTRY_GROUP")</f>
        <v>Technology Hardware and Equipment</v>
      </c>
      <c r="I391" s="9" t="str">
        <f>_xll.SNL.Clients.Office.Excel.Functions.SPG(A391, "IQ_INDUSTRY")</f>
        <v>Technology Hardware, Storage and Peripherals</v>
      </c>
      <c r="J391" s="9" t="str">
        <f>_xll.SNL.Clients.Office.Excel.Functions.SPG(A391, "IQ_PRIMARY_INDUSTRY")</f>
        <v>Technology Hardware, Storage and Peripherals</v>
      </c>
      <c r="K391" s="9" t="str">
        <f>_xll.SNL.Clients.Office.Excel.Functions.SPG(A391, "NAICS_CODE", "Primary")</f>
        <v>33411 - Computer and Peripheral Equipment Manufacturing</v>
      </c>
      <c r="L391" s="9" t="str">
        <f>_xll.SNL.Clients.Office.Excel.Functions.SPG(A391, "SP_TOPICTAG")</f>
        <v>Software Development; Data Protection; Cloud Infrastructure; Cloud Security; Cloud Storage; Storage Management; Data Center Technology</v>
      </c>
      <c r="M391" s="5">
        <f>_xll.SNL.Clients.Office.Excel.Functions.SPG(A391, "SP_PCT_SHARES_OWNED_ALL_INSTITUTIONS")</f>
        <v>35.51</v>
      </c>
      <c r="N391" s="9" t="str">
        <f>_xll.SNL.Clients.Office.Excel.Functions.SPG(A391, "RD_CREDIT_RATING_GLOBAL", "Issuer Credit Rating", "Local Currency LT|0")</f>
        <v>BBB</v>
      </c>
      <c r="O391" s="9" t="str">
        <f>_xll.SNL.Clients.Office.Excel.Functions.SPG(A391, "RD_CWOL_GLOBAL", "Issuer Credit Rating", "Local Currency LT|0")</f>
        <v>Stable</v>
      </c>
      <c r="P391" s="9" t="str">
        <f>_xll.SNL.Clients.Office.Excel.Functions.SPG(A391, "RD_RATING_ACTION_GLOBAL", "Issuer Credit Rating", "Local Currency LT|0")</f>
        <v>Upgrade | CreditWatch/Outlook (09/29/2021)</v>
      </c>
      <c r="Q391" s="10">
        <f>_xll.SNL.Clients.Office.Excel.Functions.SPG(A391, "RD_LAST_REVIEW_DATE_GLOBAL", "Issuer Credit Rating", "Local Currency LT")</f>
        <v>45505</v>
      </c>
      <c r="R391" s="10">
        <f>_xll.SNL.Clients.Office.Excel.Functions.SPG(A391, "RD_CREDIT_RATING_DATE_GLOBAL", "Issuer Credit Rating", "Local Currency LT|0")</f>
        <v>44468</v>
      </c>
      <c r="S391" s="10">
        <f>_xll.SNL.Clients.Office.Excel.Functions.SPG(A391, "RD_CREDIT_WATCH_OUTLOOK_DATE_GLOBAL", "Issuer Credit Rating", "Local Currency LT|0")</f>
        <v>44468</v>
      </c>
      <c r="T391" s="13" t="str">
        <f>_xll.SNL.Clients.Office.Excel.Functions.SPG(A391, "SP_BUSINESS_DESCRIPTION")</f>
        <v>Dell Technologies Inc. designs, develops, manufactures, markets, sells, and supports various comprehensive and integrated solutions, products, and services in the Americas, Europe, the Middle East, Asia, and internationally. The company operates through two segments, Infrastructure Solutions Group (ISG) and Client Solutions Group (CSG). The ISG segment provides modern and traditional storage solutions, including all-flash arrays, scale-out file, object platforms, hyper-converged infrastructure, and software-defined storage; and general-purpose and AI-optimized servers. This segment also offers networking products and services comprising wide area network infrastructure, data center and edge networking switches, and cables and optics that help its business customers to transform and modernize their infrastructure, mobilize and enrich end-user experiences, and accelerate business applications and processes; software and peripherals; and consulting, support, and deployment services. The CSG segment provides desktops, workstations, and notebooks; displays, docking stations, keyboards, mice, webcam, and audio devices; and third-party software and peripherals, as well as configuration, support and deployment, and extended warranty services. It is involved in cybersecurity technology-driven security solutions to prevent security breaches, detect malicious activity, respond rapidly when a security breach occurs, and identify emerging threats; originating, collecting, and servicing customer financing arrangements; and the resale of VMware products and services. The company serves enterprises, public institutions, and small and medium-sized businesses through its direct sales channel, value-added resellers, system integrators, distributors, and retailers. The company was formerly known as Denali Holding Inc. and changed its name to Dell Technologies Inc. in August 2016. Dell Technologies Inc. was founded in 1984 and is headquartered in Round Rock, Texas.</v>
      </c>
    </row>
    <row r="392" spans="1:20" x14ac:dyDescent="0.3">
      <c r="A392" s="12" t="s">
        <v>140</v>
      </c>
      <c r="B392" s="10" t="str">
        <f>_xll.SNL.Clients.Office.Excel.Functions.SPG(A392,"SP_IPO_DATE")</f>
        <v/>
      </c>
      <c r="C392" s="5">
        <f>_xll.SNL.Clients.Office.Excel.Functions.SPG(A392, "SP_VOLUME_AVG_WEEKLY_TO_SHARES_OUT", , "1M")</f>
        <v>5.4666289495583058</v>
      </c>
      <c r="D392" s="5">
        <f>_xll.SNL.Clients.Office.Excel.Functions.SPG(A392, "SP_VOLUME_AVG_WEEKLY_TO_SHARES_OUT", , "3M")</f>
        <v>5.9495589406838549</v>
      </c>
      <c r="E392" s="5">
        <f>_xll.SNL.Clients.Office.Excel.Functions.SPG(A392, "SP_VOLUME_AVG_DAILY_TO_1YR_AVG_DAILY", , "1M")</f>
        <v>80.819999999999993</v>
      </c>
      <c r="F392" s="5">
        <f>_xll.SNL.Clients.Office.Excel.Functions.SPG(A392, "SP_VOLUME_AVG_DAILY_TO_1YR_AVG_DAILY", , "3M")</f>
        <v>87.96</v>
      </c>
      <c r="G392" s="9" t="str">
        <f>_xll.SNL.Clients.Office.Excel.Functions.SPG(A392, "IQ_SECTOR")</f>
        <v>Industrials</v>
      </c>
      <c r="H392" s="9" t="str">
        <f>_xll.SNL.Clients.Office.Excel.Functions.SPG(A392, "IQ_INDUSTRY_GROUP")</f>
        <v>Transportation</v>
      </c>
      <c r="I392" s="9" t="str">
        <f>_xll.SNL.Clients.Office.Excel.Functions.SPG(A392, "IQ_INDUSTRY")</f>
        <v>Passenger Airlines</v>
      </c>
      <c r="J392" s="9" t="str">
        <f>_xll.SNL.Clients.Office.Excel.Functions.SPG(A392, "IQ_PRIMARY_INDUSTRY")</f>
        <v>Passenger Airlines</v>
      </c>
      <c r="K392" s="9" t="str">
        <f>_xll.SNL.Clients.Office.Excel.Functions.SPG(A392, "NAICS_CODE", "Primary")</f>
        <v>48111 - Scheduled Air Transportation</v>
      </c>
      <c r="L392" s="9" t="str">
        <f>_xll.SNL.Clients.Office.Excel.Functions.SPG(A392, "SP_TOPICTAG")</f>
        <v>Business Travel; Fleet Management; Freight Service; Passenger Aircraft Manufacturing</v>
      </c>
      <c r="M392" s="5">
        <f>_xll.SNL.Clients.Office.Excel.Functions.SPG(A392, "SP_PCT_SHARES_OWNED_ALL_INSTITUTIONS")</f>
        <v>83.65</v>
      </c>
      <c r="N392" s="9" t="str">
        <f>_xll.SNL.Clients.Office.Excel.Functions.SPG(A392, "RD_CREDIT_RATING_GLOBAL", "Issuer Credit Rating", "Local Currency LT|0")</f>
        <v>BBB-</v>
      </c>
      <c r="O392" s="9" t="str">
        <f>_xll.SNL.Clients.Office.Excel.Functions.SPG(A392, "RD_CWOL_GLOBAL", "Issuer Credit Rating", "Local Currency LT|0")</f>
        <v>Stable</v>
      </c>
      <c r="P392" s="9" t="str">
        <f>_xll.SNL.Clients.Office.Excel.Functions.SPG(A392, "RD_RATING_ACTION_GLOBAL", "Issuer Credit Rating", "Local Currency LT|0")</f>
        <v>Upgrade | CreditWatch/Outlook (12/03/2024)</v>
      </c>
      <c r="Q392" s="10">
        <f>_xll.SNL.Clients.Office.Excel.Functions.SPG(A392, "RD_LAST_REVIEW_DATE_GLOBAL", "Issuer Credit Rating", "Local Currency LT")</f>
        <v>45629</v>
      </c>
      <c r="R392" s="10">
        <f>_xll.SNL.Clients.Office.Excel.Functions.SPG(A392, "RD_CREDIT_RATING_DATE_GLOBAL", "Issuer Credit Rating", "Local Currency LT|0")</f>
        <v>45629</v>
      </c>
      <c r="S392" s="10">
        <f>_xll.SNL.Clients.Office.Excel.Functions.SPG(A392, "RD_CREDIT_WATCH_OUTLOOK_DATE_GLOBAL", "Issuer Credit Rating", "Local Currency LT|0")</f>
        <v>45629</v>
      </c>
      <c r="T392" s="13" t="str">
        <f>_xll.SNL.Clients.Office.Excel.Functions.SPG(A392, "SP_BUSINESS_DESCRIPTION")</f>
        <v>Delta Air Lines, Inc. provides scheduled air transportation for passengers and cargo in the United States and internationally. The company operates through two segments, Airline and Refinery. Its domestic network centered on core hubs in Atlanta, Detroit, Minneapolis-St. Paul, and Salt Lake City, as well as coastal hub positions in Boston, Los Angeles, New York-LaGuardia, New York-JFK, and Seattle; and international network centered on hubs and market presence in Amsterdam, Bogota, Lima, Mexico City, London-Heathrow, Paris-Charles de Gaulle, Santiago (Chile), Sao Paulo, Seoul-Incheon, and Tokyo. The company sells its tickets through various distribution channels, including delta.com and the Fly Delta app; and acts as a reservations specialists. It also provides aircraft maintenance and engineering support, repair, and overhaul services; and vacation packages to third-party consumers. The company operates through a fleet of approximately 1,292 aircraft. Delta Air Lines, Inc. was founded in 1924 and is based in Atlanta, Georgia.</v>
      </c>
    </row>
    <row r="393" spans="1:20" x14ac:dyDescent="0.3">
      <c r="A393" s="12" t="s">
        <v>1188</v>
      </c>
      <c r="B393" s="10" t="str">
        <f>_xll.SNL.Clients.Office.Excel.Functions.SPG(A393,"SP_IPO_DATE")</f>
        <v/>
      </c>
      <c r="C393" s="5">
        <f>_xll.SNL.Clients.Office.Excel.Functions.SPG(A393, "SP_VOLUME_AVG_WEEKLY_TO_SHARES_OUT", , "1M")</f>
        <v>4.2592839138405427</v>
      </c>
      <c r="D393" s="5">
        <f>_xll.SNL.Clients.Office.Excel.Functions.SPG(A393, "SP_VOLUME_AVG_WEEKLY_TO_SHARES_OUT", , "3M")</f>
        <v>3.3125755872047371</v>
      </c>
      <c r="E393" s="5">
        <f>_xll.SNL.Clients.Office.Excel.Functions.SPG(A393, "SP_VOLUME_AVG_DAILY_TO_1YR_AVG_DAILY", , "1M")</f>
        <v>153.51</v>
      </c>
      <c r="F393" s="5">
        <f>_xll.SNL.Clients.Office.Excel.Functions.SPG(A393, "SP_VOLUME_AVG_DAILY_TO_1YR_AVG_DAILY", , "3M")</f>
        <v>119.39</v>
      </c>
      <c r="G393" s="9" t="str">
        <f>_xll.SNL.Clients.Office.Excel.Functions.SPG(A393, "IQ_SECTOR")</f>
        <v>Industrials</v>
      </c>
      <c r="H393" s="9" t="str">
        <f>_xll.SNL.Clients.Office.Excel.Functions.SPG(A393, "IQ_INDUSTRY_GROUP")</f>
        <v>Commercial and Professional Services</v>
      </c>
      <c r="I393" s="9" t="str">
        <f>_xll.SNL.Clients.Office.Excel.Functions.SPG(A393, "IQ_INDUSTRY")</f>
        <v>Commercial Services and Supplies</v>
      </c>
      <c r="J393" s="9" t="str">
        <f>_xll.SNL.Clients.Office.Excel.Functions.SPG(A393, "IQ_PRIMARY_INDUSTRY")</f>
        <v>Commercial Printing</v>
      </c>
      <c r="K393" s="9" t="str">
        <f>_xll.SNL.Clients.Office.Excel.Functions.SPG(A393, "NAICS_CODE", "Primary")</f>
        <v>32311 - Printing</v>
      </c>
      <c r="L393" s="9" t="str">
        <f>_xll.SNL.Clients.Office.Excel.Functions.SPG(A393, "SP_TOPICTAG")</f>
        <v>Anti-Fraud; Invoice Management Software; Data Integration; Data Protection; Cloud Data Services; Cloud Security; Online Payments</v>
      </c>
      <c r="M393" s="5">
        <f>_xll.SNL.Clients.Office.Excel.Functions.SPG(A393, "SP_PCT_SHARES_OWNED_ALL_INSTITUTIONS")</f>
        <v>88.45</v>
      </c>
      <c r="N393" s="9" t="str">
        <f>_xll.SNL.Clients.Office.Excel.Functions.SPG(A393, "RD_CREDIT_RATING_GLOBAL", "Issuer Credit Rating", "Local Currency LT|0")</f>
        <v>B-</v>
      </c>
      <c r="O393" s="9" t="str">
        <f>_xll.SNL.Clients.Office.Excel.Functions.SPG(A393, "RD_CWOL_GLOBAL", "Issuer Credit Rating", "Local Currency LT|0")</f>
        <v>Positive</v>
      </c>
      <c r="P393" s="9" t="str">
        <f>_xll.SNL.Clients.Office.Excel.Functions.SPG(A393, "RD_RATING_ACTION_GLOBAL", "Issuer Credit Rating", "Local Currency LT|0")</f>
        <v>CreditWatch/Outlook (11/18/2024)</v>
      </c>
      <c r="Q393" s="10">
        <f>_xll.SNL.Clients.Office.Excel.Functions.SPG(A393, "RD_LAST_REVIEW_DATE_GLOBAL", "Issuer Credit Rating", "Local Currency LT")</f>
        <v>45614</v>
      </c>
      <c r="R393" s="10">
        <f>_xll.SNL.Clients.Office.Excel.Functions.SPG(A393, "RD_CREDIT_RATING_DATE_GLOBAL", "Issuer Credit Rating", "Local Currency LT|0")</f>
        <v>45351</v>
      </c>
      <c r="S393" s="10">
        <f>_xll.SNL.Clients.Office.Excel.Functions.SPG(A393, "RD_CREDIT_WATCH_OUTLOOK_DATE_GLOBAL", "Issuer Credit Rating", "Local Currency LT|0")</f>
        <v>45614</v>
      </c>
      <c r="T393" s="13" t="str">
        <f>_xll.SNL.Clients.Office.Excel.Functions.SPG(A393, "SP_BUSINESS_DESCRIPTION")</f>
        <v>Deluxe Corporation provides technology-enabled solutions to enterprises, small businesses, and financial institutions in the United States, Canada, and Australia. It operates through Merchant Services, B2B Payments, Data Solutions, and Print segments. The Merchant Services offers credit and debit card authorization and payment systems, as well as processing services primarily to small and medium-sized retail and service businesses. The B2B Payments segment provides treasury management solutions, including remittance and lockbox processing, remote deposit capture, automated receivables management, payment processing, and cash application, as well as automated payables management, such as medical payment and deluxe payment exchange. The Data solutions segment offers data-driven marketing solutions, financial institution profitability reporting, and business incorporation services. The Print segment provides printed personal and business checks, printed business forms, business accessories, and promotional products. It sells through multi-channel sales and marketing, and scalable partnerships. The company was formerly known as Deluxe Check Printers, Incorporated and changed its name to Deluxe Corporation in 1988. Deluxe Corporation was founded in 1915 and is headquartered in Minneapolis, Minnesota.</v>
      </c>
    </row>
    <row r="394" spans="1:20" x14ac:dyDescent="0.3">
      <c r="A394" s="12" t="s">
        <v>1746</v>
      </c>
      <c r="B394" s="10" t="str">
        <f>_xll.SNL.Clients.Office.Excel.Functions.SPG(A394,"SP_IPO_DATE")</f>
        <v/>
      </c>
      <c r="C394" s="5">
        <f>_xll.SNL.Clients.Office.Excel.Functions.SPG(A394, "SP_VOLUME_AVG_WEEKLY_TO_SHARES_OUT", , "1M")</f>
        <v>5.608392766525923</v>
      </c>
      <c r="D394" s="5">
        <f>_xll.SNL.Clients.Office.Excel.Functions.SPG(A394, "SP_VOLUME_AVG_WEEKLY_TO_SHARES_OUT", , "3M")</f>
        <v>6.5569896223747151</v>
      </c>
      <c r="E394" s="5">
        <f>_xll.SNL.Clients.Office.Excel.Functions.SPG(A394, "SP_VOLUME_AVG_DAILY_TO_1YR_AVG_DAILY", , "1M")</f>
        <v>73.89</v>
      </c>
      <c r="F394" s="5">
        <f>_xll.SNL.Clients.Office.Excel.Functions.SPG(A394, "SP_VOLUME_AVG_DAILY_TO_1YR_AVG_DAILY", , "3M")</f>
        <v>86.39</v>
      </c>
      <c r="G394" s="9" t="str">
        <f>_xll.SNL.Clients.Office.Excel.Functions.SPG(A394, "IQ_SECTOR")</f>
        <v>Health Care</v>
      </c>
      <c r="H394" s="9" t="str">
        <f>_xll.SNL.Clients.Office.Excel.Functions.SPG(A394, "IQ_INDUSTRY_GROUP")</f>
        <v>Health Care Equipment and Services</v>
      </c>
      <c r="I394" s="9" t="str">
        <f>_xll.SNL.Clients.Office.Excel.Functions.SPG(A394, "IQ_INDUSTRY")</f>
        <v>Health Care Equipment and Supplies</v>
      </c>
      <c r="J394" s="9" t="str">
        <f>_xll.SNL.Clients.Office.Excel.Functions.SPG(A394, "IQ_PRIMARY_INDUSTRY")</f>
        <v>Health Care Supplies</v>
      </c>
      <c r="K394" s="9" t="str">
        <f>_xll.SNL.Clients.Office.Excel.Functions.SPG(A394, "NAICS_CODE", "Primary")</f>
        <v>339114 - Dental Equipment and Supplies Manufacturing</v>
      </c>
      <c r="L394" s="9" t="str">
        <f>_xll.SNL.Clients.Office.Excel.Functions.SPG(A394, "SP_TOPICTAG")</f>
        <v>Dentistry; Orthopaedics</v>
      </c>
      <c r="M394" s="5">
        <f>_xll.SNL.Clients.Office.Excel.Functions.SPG(A394, "SP_PCT_SHARES_OWNED_ALL_INSTITUTIONS")</f>
        <v>101.79</v>
      </c>
      <c r="N394" s="9" t="str">
        <f>_xll.SNL.Clients.Office.Excel.Functions.SPG(A394, "RD_CREDIT_RATING_GLOBAL", "Issuer Credit Rating", "Local Currency LT|0")</f>
        <v>BBB-</v>
      </c>
      <c r="O394" s="9" t="str">
        <f>_xll.SNL.Clients.Office.Excel.Functions.SPG(A394, "RD_CWOL_GLOBAL", "Issuer Credit Rating", "Local Currency LT|0")</f>
        <v>Stable</v>
      </c>
      <c r="P394" s="9" t="str">
        <f>_xll.SNL.Clients.Office.Excel.Functions.SPG(A394, "RD_RATING_ACTION_GLOBAL", "Issuer Credit Rating", "Local Currency LT|0")</f>
        <v>Downgrade | CreditWatch/Outlook (05/14/2024)</v>
      </c>
      <c r="Q394" s="10">
        <f>_xll.SNL.Clients.Office.Excel.Functions.SPG(A394, "RD_LAST_REVIEW_DATE_GLOBAL", "Issuer Credit Rating", "Local Currency LT")</f>
        <v>45428</v>
      </c>
      <c r="R394" s="10">
        <f>_xll.SNL.Clients.Office.Excel.Functions.SPG(A394, "RD_CREDIT_RATING_DATE_GLOBAL", "Issuer Credit Rating", "Local Currency LT|0")</f>
        <v>45426</v>
      </c>
      <c r="S394" s="10">
        <f>_xll.SNL.Clients.Office.Excel.Functions.SPG(A394, "RD_CREDIT_WATCH_OUTLOOK_DATE_GLOBAL", "Issuer Credit Rating", "Local Currency LT|0")</f>
        <v>45426</v>
      </c>
      <c r="T394" s="13" t="str">
        <f>_xll.SNL.Clients.Office.Excel.Functions.SPG(A394, "SP_BUSINESS_DESCRIPTION")</f>
        <v>DENTSPLY SIRONA Inc. manufactures and sells various dental products and technologies worldwide. It operates in four segments: Connected Technology Solutions, Essential Dental Solutions, Orthodontic and Implant Solutions, and Wellspect Healthcare. The company offers dental equipment comprising imaging equipment, motorized dental handpieces, treatment centers, other instruments, amalgamators, mixing machines, and porcelain furnaces; and dental CAD/CAM technologies to support dental restorations, such as intraoral scanners, 3-D printers, mills, other software and services, and a full-chairside economical restoration of esthetic ceramic dentistry, as well as DS Core, its cloud-based platform. It also provides endodontic products consisting of motorized endodontic handpieces, files, sealers, irrigation needles, and other tools that support root canal procedures; restorative products, including dental ceramics, crowns, and veneers; and preventative products, such as curing light systems, dental diagnostic systems, and ultrasonic scalers and polishers, as well as dental anesthetics, prophylaxis paste, dental sealants, and impression materials. In addition, the company offers SureSmile and Byte aligner solutions; VPro/HyperByte, a high-frequency vibration technology device; SureSmile Simulator, which creates a 3D visualization of a patient’s outcome; and Byte Plus for treatment planning. Further, it provides dental implants, digital dentures, crown and bridge porcelain products, bone regenerative and restorative solutions, treatment planning software, and educational programs; dental prosthetics; urology catheters; and other health-related consumables. The company serves professional dental and consumable medical device markets through third-party distributors. The company was formerly known as DENTSPLY International Inc. and changed its name to DENTSPLY SIRONA Inc. in February 2016. DENTSPLY SIRONA Inc. was founded in 1877 and is headquartered in Charlotte, North Carolina</v>
      </c>
    </row>
    <row r="395" spans="1:20" x14ac:dyDescent="0.3">
      <c r="A395" s="12" t="s">
        <v>141</v>
      </c>
      <c r="B395" s="10" t="str">
        <f>_xll.SNL.Clients.Office.Excel.Functions.SPG(A395,"SP_IPO_DATE")</f>
        <v/>
      </c>
      <c r="C395" s="5">
        <f>_xll.SNL.Clients.Office.Excel.Functions.SPG(A395, "SP_VOLUME_AVG_WEEKLY_TO_SHARES_OUT", , "1M")</f>
        <v>6.5506996300144946</v>
      </c>
      <c r="D395" s="5">
        <f>_xll.SNL.Clients.Office.Excel.Functions.SPG(A395, "SP_VOLUME_AVG_WEEKLY_TO_SHARES_OUT", , "3M")</f>
        <v>7.5205599369472438</v>
      </c>
      <c r="E395" s="5">
        <f>_xll.SNL.Clients.Office.Excel.Functions.SPG(A395, "SP_VOLUME_AVG_DAILY_TO_1YR_AVG_DAILY", , "1M")</f>
        <v>108.35</v>
      </c>
      <c r="F395" s="5">
        <f>_xll.SNL.Clients.Office.Excel.Functions.SPG(A395, "SP_VOLUME_AVG_DAILY_TO_1YR_AVG_DAILY", , "3M")</f>
        <v>124.39</v>
      </c>
      <c r="G395" s="9" t="str">
        <f>_xll.SNL.Clients.Office.Excel.Functions.SPG(A395, "IQ_SECTOR")</f>
        <v>Energy</v>
      </c>
      <c r="H395" s="9" t="str">
        <f>_xll.SNL.Clients.Office.Excel.Functions.SPG(A395, "IQ_INDUSTRY_GROUP")</f>
        <v>Energy</v>
      </c>
      <c r="I395" s="9" t="str">
        <f>_xll.SNL.Clients.Office.Excel.Functions.SPG(A395, "IQ_INDUSTRY")</f>
        <v>Oil, Gas and Consumable Fuels</v>
      </c>
      <c r="J395" s="9" t="str">
        <f>_xll.SNL.Clients.Office.Excel.Functions.SPG(A395, "IQ_PRIMARY_INDUSTRY")</f>
        <v>Oil and Gas Exploration and Production</v>
      </c>
      <c r="K395" s="9" t="str">
        <f>_xll.SNL.Clients.Office.Excel.Functions.SPG(A395, "NAICS_CODE", "Primary")</f>
        <v>2111 - Oil and Gas Extraction</v>
      </c>
      <c r="L395" s="9" t="str">
        <f>_xll.SNL.Clients.Office.Excel.Functions.SPG(A395, "SP_TOPICTAG")</f>
        <v/>
      </c>
      <c r="M395" s="5">
        <f>_xll.SNL.Clients.Office.Excel.Functions.SPG(A395, "SP_PCT_SHARES_OWNED_ALL_INSTITUTIONS")</f>
        <v>77.09</v>
      </c>
      <c r="N395" s="9" t="str">
        <f>_xll.SNL.Clients.Office.Excel.Functions.SPG(A395, "RD_CREDIT_RATING_GLOBAL", "Issuer Credit Rating", "Local Currency LT|0")</f>
        <v>BBB</v>
      </c>
      <c r="O395" s="9" t="str">
        <f>_xll.SNL.Clients.Office.Excel.Functions.SPG(A395, "RD_CWOL_GLOBAL", "Issuer Credit Rating", "Local Currency LT|0")</f>
        <v>Stable</v>
      </c>
      <c r="P395" s="9" t="str">
        <f>_xll.SNL.Clients.Office.Excel.Functions.SPG(A395, "RD_RATING_ACTION_GLOBAL", "Issuer Credit Rating", "Local Currency LT|0")</f>
        <v>Upgrade | CreditWatch/Outlook (04/20/2022)</v>
      </c>
      <c r="Q395" s="10">
        <f>_xll.SNL.Clients.Office.Excel.Functions.SPG(A395, "RD_LAST_REVIEW_DATE_GLOBAL", "Issuer Credit Rating", "Local Currency LT")</f>
        <v>45561</v>
      </c>
      <c r="R395" s="10">
        <f>_xll.SNL.Clients.Office.Excel.Functions.SPG(A395, "RD_CREDIT_RATING_DATE_GLOBAL", "Issuer Credit Rating", "Local Currency LT|0")</f>
        <v>44671</v>
      </c>
      <c r="S395" s="10">
        <f>_xll.SNL.Clients.Office.Excel.Functions.SPG(A395, "RD_CREDIT_WATCH_OUTLOOK_DATE_GLOBAL", "Issuer Credit Rating", "Local Currency LT|0")</f>
        <v>44671</v>
      </c>
      <c r="T395" s="13" t="str">
        <f>_xll.SNL.Clients.Office.Excel.Functions.SPG(A395, "SP_BUSINESS_DESCRIPTION")</f>
        <v>Devon Energy Corporation, an independent energy company, engages in the exploration, development, and production of oil, natural gas, and natural gas liquids in the United States. It operates in Delaware, Eagle Ford, Anadarko, Williston, and Powder River Basins. The company was founded in 1971 and is headquartered in Oklahoma City, Oklahoma.</v>
      </c>
    </row>
    <row r="396" spans="1:20" x14ac:dyDescent="0.3">
      <c r="A396" s="12" t="s">
        <v>142</v>
      </c>
      <c r="B396" s="10">
        <f>_xll.SNL.Clients.Office.Excel.Functions.SPG(A396,"SP_IPO_DATE")</f>
        <v>38455</v>
      </c>
      <c r="C396" s="5">
        <f>_xll.SNL.Clients.Office.Excel.Functions.SPG(A396, "SP_VOLUME_AVG_WEEKLY_TO_SHARES_OUT", , "1M")</f>
        <v>4.6762650649336202</v>
      </c>
      <c r="D396" s="5">
        <f>_xll.SNL.Clients.Office.Excel.Functions.SPG(A396, "SP_VOLUME_AVG_WEEKLY_TO_SHARES_OUT", , "3M")</f>
        <v>4.5207053097418193</v>
      </c>
      <c r="E396" s="5">
        <f>_xll.SNL.Clients.Office.Excel.Functions.SPG(A396, "SP_VOLUME_AVG_DAILY_TO_1YR_AVG_DAILY", , "1M")</f>
        <v>92.45</v>
      </c>
      <c r="F396" s="5">
        <f>_xll.SNL.Clients.Office.Excel.Functions.SPG(A396, "SP_VOLUME_AVG_DAILY_TO_1YR_AVG_DAILY", , "3M")</f>
        <v>89.37</v>
      </c>
      <c r="G396" s="9" t="str">
        <f>_xll.SNL.Clients.Office.Excel.Functions.SPG(A396, "IQ_SECTOR")</f>
        <v>Health Care</v>
      </c>
      <c r="H396" s="9" t="str">
        <f>_xll.SNL.Clients.Office.Excel.Functions.SPG(A396, "IQ_INDUSTRY_GROUP")</f>
        <v>Health Care Equipment and Services</v>
      </c>
      <c r="I396" s="9" t="str">
        <f>_xll.SNL.Clients.Office.Excel.Functions.SPG(A396, "IQ_INDUSTRY")</f>
        <v>Health Care Equipment and Supplies</v>
      </c>
      <c r="J396" s="9" t="str">
        <f>_xll.SNL.Clients.Office.Excel.Functions.SPG(A396, "IQ_PRIMARY_INDUSTRY")</f>
        <v>Health Care Equipment</v>
      </c>
      <c r="K396" s="9" t="str">
        <f>_xll.SNL.Clients.Office.Excel.Functions.SPG(A396, "NAICS_CODE", "Primary")</f>
        <v>334510 - Electromedical and Electrotherapeutic Apparatus Manufacturing</v>
      </c>
      <c r="L396" s="9" t="str">
        <f>_xll.SNL.Clients.Office.Excel.Functions.SPG(A396, "SP_TOPICTAG")</f>
        <v>Health Diagnostics; MHealth; Wearables; Diabetes; Endocrinology</v>
      </c>
      <c r="M396" s="5">
        <f>_xll.SNL.Clients.Office.Excel.Functions.SPG(A396, "SP_PCT_SHARES_OWNED_ALL_INSTITUTIONS")</f>
        <v>92.73</v>
      </c>
      <c r="N396" s="9" t="str">
        <f>_xll.SNL.Clients.Office.Excel.Functions.SPG(A396, "RD_CREDIT_RATING_GLOBAL", "Issuer Credit Rating", "Local Currency LT|0")</f>
        <v/>
      </c>
      <c r="O396" s="9" t="str">
        <f>_xll.SNL.Clients.Office.Excel.Functions.SPG(A396, "RD_CWOL_GLOBAL", "Issuer Credit Rating", "Local Currency LT|0")</f>
        <v/>
      </c>
      <c r="P396" s="9" t="str">
        <f>_xll.SNL.Clients.Office.Excel.Functions.SPG(A396, "RD_RATING_ACTION_GLOBAL", "Issuer Credit Rating", "Local Currency LT|0")</f>
        <v/>
      </c>
      <c r="Q396" s="10" t="str">
        <f>_xll.SNL.Clients.Office.Excel.Functions.SPG(A396, "RD_LAST_REVIEW_DATE_GLOBAL", "Issuer Credit Rating", "Local Currency LT")</f>
        <v/>
      </c>
      <c r="R396" s="10" t="str">
        <f>_xll.SNL.Clients.Office.Excel.Functions.SPG(A396, "RD_CREDIT_RATING_DATE_GLOBAL", "Issuer Credit Rating", "Local Currency LT|0")</f>
        <v/>
      </c>
      <c r="S396" s="10" t="str">
        <f>_xll.SNL.Clients.Office.Excel.Functions.SPG(A396, "RD_CREDIT_WATCH_OUTLOOK_DATE_GLOBAL", "Issuer Credit Rating", "Local Currency LT|0")</f>
        <v/>
      </c>
      <c r="T396" s="13" t="str">
        <f>_xll.SNL.Clients.Office.Excel.Functions.SPG(A396, "SP_BUSINESS_DESCRIPTION")</f>
        <v>DexCom, Inc., a medical device company, focuses on the design, development, and commercialization of continuous glucose monitoring (CGM) systems in the United States and internationally. The company provides its systems for use by people with diabetes, as well as for use by healthcare providers. Its products include Dexcom G6 and Dexcom G7, integrated CGM systems for diabetes management; Dexcom Share, a remote monitoring system; Dexcom Real-Time API, which enables authorized third-party software developers to integrate real-time CGM data into their digital health apps and devices; and Dexcom ONE, that is designed to replace finger stick blood glucose testing for diabetes treatment decisions. It has also submitted FDA review for Dexcom Stelo for people with type 2 diabetes. The company has a collaboration and license agreement with Verily Life Sciences LLC and Verily Ireland Limited to develop blood-based or interstitial glucose monitoring products. It markets its products directly to endocrinologists, physicians, and diabetes educators. The company was incorporated in 1999 and is headquartered in San Diego, California.</v>
      </c>
    </row>
    <row r="397" spans="1:20" x14ac:dyDescent="0.3">
      <c r="A397" s="12" t="s">
        <v>143</v>
      </c>
      <c r="B397" s="10">
        <f>_xll.SNL.Clients.Office.Excel.Functions.SPG(A397,"SP_IPO_DATE")</f>
        <v>41193</v>
      </c>
      <c r="C397" s="5">
        <f>_xll.SNL.Clients.Office.Excel.Functions.SPG(A397, "SP_VOLUME_AVG_WEEKLY_TO_SHARES_OUT", , "1M")</f>
        <v>3.3235580003660359</v>
      </c>
      <c r="D397" s="5">
        <f>_xll.SNL.Clients.Office.Excel.Functions.SPG(A397, "SP_VOLUME_AVG_WEEKLY_TO_SHARES_OUT", , "3M")</f>
        <v>3.6199510199859009</v>
      </c>
      <c r="E397" s="5">
        <f>_xll.SNL.Clients.Office.Excel.Functions.SPG(A397, "SP_VOLUME_AVG_DAILY_TO_1YR_AVG_DAILY", , "1M")</f>
        <v>106.24</v>
      </c>
      <c r="F397" s="5">
        <f>_xll.SNL.Clients.Office.Excel.Functions.SPG(A397, "SP_VOLUME_AVG_DAILY_TO_1YR_AVG_DAILY", , "3M")</f>
        <v>115.71</v>
      </c>
      <c r="G397" s="9" t="str">
        <f>_xll.SNL.Clients.Office.Excel.Functions.SPG(A397, "IQ_SECTOR")</f>
        <v>Energy</v>
      </c>
      <c r="H397" s="9" t="str">
        <f>_xll.SNL.Clients.Office.Excel.Functions.SPG(A397, "IQ_INDUSTRY_GROUP")</f>
        <v>Energy</v>
      </c>
      <c r="I397" s="9" t="str">
        <f>_xll.SNL.Clients.Office.Excel.Functions.SPG(A397, "IQ_INDUSTRY")</f>
        <v>Oil, Gas and Consumable Fuels</v>
      </c>
      <c r="J397" s="9" t="str">
        <f>_xll.SNL.Clients.Office.Excel.Functions.SPG(A397, "IQ_PRIMARY_INDUSTRY")</f>
        <v>Oil and Gas Exploration and Production</v>
      </c>
      <c r="K397" s="9" t="str">
        <f>_xll.SNL.Clients.Office.Excel.Functions.SPG(A397, "NAICS_CODE", "Primary")</f>
        <v>2111 - Oil and Gas Extraction</v>
      </c>
      <c r="L397" s="9" t="str">
        <f>_xll.SNL.Clients.Office.Excel.Functions.SPG(A397, "SP_TOPICTAG")</f>
        <v/>
      </c>
      <c r="M397" s="5">
        <f>_xll.SNL.Clients.Office.Excel.Functions.SPG(A397, "SP_PCT_SHARES_OWNED_ALL_INSTITUTIONS")</f>
        <v>57.39</v>
      </c>
      <c r="N397" s="9" t="str">
        <f>_xll.SNL.Clients.Office.Excel.Functions.SPG(A397, "RD_CREDIT_RATING_GLOBAL", "Issuer Credit Rating", "Local Currency LT|0")</f>
        <v>BBB</v>
      </c>
      <c r="O397" s="9" t="str">
        <f>_xll.SNL.Clients.Office.Excel.Functions.SPG(A397, "RD_CWOL_GLOBAL", "Issuer Credit Rating", "Local Currency LT|0")</f>
        <v>Stable</v>
      </c>
      <c r="P397" s="9" t="str">
        <f>_xll.SNL.Clients.Office.Excel.Functions.SPG(A397, "RD_RATING_ACTION_GLOBAL", "Issuer Credit Rating", "Local Currency LT|0")</f>
        <v>Upgrade | CreditWatch/Outlook (09/19/2024)</v>
      </c>
      <c r="Q397" s="10">
        <f>_xll.SNL.Clients.Office.Excel.Functions.SPG(A397, "RD_LAST_REVIEW_DATE_GLOBAL", "Issuer Credit Rating", "Local Currency LT")</f>
        <v>45611</v>
      </c>
      <c r="R397" s="10">
        <f>_xll.SNL.Clients.Office.Excel.Functions.SPG(A397, "RD_CREDIT_RATING_DATE_GLOBAL", "Issuer Credit Rating", "Local Currency LT|0")</f>
        <v>45554</v>
      </c>
      <c r="S397" s="10">
        <f>_xll.SNL.Clients.Office.Excel.Functions.SPG(A397, "RD_CREDIT_WATCH_OUTLOOK_DATE_GLOBAL", "Issuer Credit Rating", "Local Currency LT|0")</f>
        <v>45554</v>
      </c>
      <c r="T397" s="13" t="str">
        <f>_xll.SNL.Clients.Office.Excel.Functions.SPG(A397, "SP_BUSINESS_DESCRIPTION")</f>
        <v>Diamondback Energy, Inc., an independent oil and natural gas company, acquires, develops, explores, and exploits unconventional, onshore oil and natural gas reserves in the Permian Basin in West Texas. It focuses on the development of the Spraberry and Wolfcamp formations of the Midland basin; and the Wolfcamp and Bone Spring formations of the Delaware basin, which are part of the Permian Basin in West Texas and New Mexico. The company also owns and operates midstream infrastructure assets, in the Midland and Delaware Basins of the Permian Basin. Diamondback Energy, Inc. was founded in 2007 and is headquartered in Midland, Texas.</v>
      </c>
    </row>
    <row r="398" spans="1:20" x14ac:dyDescent="0.3">
      <c r="A398" s="12" t="s">
        <v>1189</v>
      </c>
      <c r="B398" s="10">
        <f>_xll.SNL.Clients.Office.Excel.Functions.SPG(A398,"SP_IPO_DATE")</f>
        <v>38497</v>
      </c>
      <c r="C398" s="5">
        <f>_xll.SNL.Clients.Office.Excel.Functions.SPG(A398, "SP_VOLUME_AVG_WEEKLY_TO_SHARES_OUT", , "1M")</f>
        <v>3.3827769942519188</v>
      </c>
      <c r="D398" s="5">
        <f>_xll.SNL.Clients.Office.Excel.Functions.SPG(A398, "SP_VOLUME_AVG_WEEKLY_TO_SHARES_OUT", , "3M")</f>
        <v>5.0621957889957558</v>
      </c>
      <c r="E398" s="5">
        <f>_xll.SNL.Clients.Office.Excel.Functions.SPG(A398, "SP_VOLUME_AVG_DAILY_TO_1YR_AVG_DAILY", , "1M")</f>
        <v>72</v>
      </c>
      <c r="F398" s="5">
        <f>_xll.SNL.Clients.Office.Excel.Functions.SPG(A398, "SP_VOLUME_AVG_DAILY_TO_1YR_AVG_DAILY", , "3M")</f>
        <v>107.74</v>
      </c>
      <c r="G398" s="9" t="str">
        <f>_xll.SNL.Clients.Office.Excel.Functions.SPG(A398, "IQ_SECTOR")</f>
        <v>Real Estate</v>
      </c>
      <c r="H398" s="9" t="str">
        <f>_xll.SNL.Clients.Office.Excel.Functions.SPG(A398, "IQ_INDUSTRY_GROUP")</f>
        <v>Equity Real Estate Investment Trusts (REITs)</v>
      </c>
      <c r="I398" s="9" t="str">
        <f>_xll.SNL.Clients.Office.Excel.Functions.SPG(A398, "IQ_INDUSTRY")</f>
        <v>Hotel and Resort REITs</v>
      </c>
      <c r="J398" s="9" t="str">
        <f>_xll.SNL.Clients.Office.Excel.Functions.SPG(A398, "IQ_PRIMARY_INDUSTRY")</f>
        <v>Hotel and Resort REITs</v>
      </c>
      <c r="K398" s="9" t="str">
        <f>_xll.SNL.Clients.Office.Excel.Functions.SPG(A398, "NAICS_CODE", "Primary")</f>
        <v>531110 - Lessors of Residential Buildings and Dwellings</v>
      </c>
      <c r="L398" s="9" t="str">
        <f>_xll.SNL.Clients.Office.Excel.Functions.SPG(A398, "SP_TOPICTAG")</f>
        <v>Lifestyle</v>
      </c>
      <c r="M398" s="5">
        <f>_xll.SNL.Clients.Office.Excel.Functions.SPG(A398, "SP_PCT_SHARES_OWNED_ALL_INSTITUTIONS")</f>
        <v>105.28</v>
      </c>
      <c r="N398" s="9" t="str">
        <f>_xll.SNL.Clients.Office.Excel.Functions.SPG(A398, "RD_CREDIT_RATING_GLOBAL", "Issuer Credit Rating", "Local Currency LT|0")</f>
        <v/>
      </c>
      <c r="O398" s="9" t="str">
        <f>_xll.SNL.Clients.Office.Excel.Functions.SPG(A398, "RD_CWOL_GLOBAL", "Issuer Credit Rating", "Local Currency LT|0")</f>
        <v/>
      </c>
      <c r="P398" s="9" t="str">
        <f>_xll.SNL.Clients.Office.Excel.Functions.SPG(A398, "RD_RATING_ACTION_GLOBAL", "Issuer Credit Rating", "Local Currency LT|0")</f>
        <v/>
      </c>
      <c r="Q398" s="10" t="str">
        <f>_xll.SNL.Clients.Office.Excel.Functions.SPG(A398, "RD_LAST_REVIEW_DATE_GLOBAL", "Issuer Credit Rating", "Local Currency LT")</f>
        <v/>
      </c>
      <c r="R398" s="10" t="str">
        <f>_xll.SNL.Clients.Office.Excel.Functions.SPG(A398, "RD_CREDIT_RATING_DATE_GLOBAL", "Issuer Credit Rating", "Local Currency LT|0")</f>
        <v/>
      </c>
      <c r="S398" s="10" t="str">
        <f>_xll.SNL.Clients.Office.Excel.Functions.SPG(A398, "RD_CREDIT_WATCH_OUTLOOK_DATE_GLOBAL", "Issuer Credit Rating", "Local Currency LT|0")</f>
        <v/>
      </c>
      <c r="T398" s="13" t="str">
        <f>_xll.SNL.Clients.Office.Excel.Functions.SPG(A398, "SP_BUSINESS_DESCRIPTION")</f>
        <v>DiamondRock Hospitality Company is a self-advised real estate investment trust (REIT) that is an owner of a leading portfolio of geographically diversified hotels concentrated in leisure destinations and top gateway markets. The Company currently owns 36 premium quality hotels with over 9,700 rooms. The Company has strategically positioned its portfolio to be operated both under leading global brand families as well as independent boutique hotels in the lifestyle segment.</v>
      </c>
    </row>
    <row r="399" spans="1:20" x14ac:dyDescent="0.3">
      <c r="A399" s="12" t="s">
        <v>1747</v>
      </c>
      <c r="B399" s="10">
        <f>_xll.SNL.Clients.Office.Excel.Functions.SPG(A399,"SP_IPO_DATE")</f>
        <v>37544</v>
      </c>
      <c r="C399" s="5">
        <f>_xll.SNL.Clients.Office.Excel.Functions.SPG(A399, "SP_VOLUME_AVG_WEEKLY_TO_SHARES_OUT", , "1M")</f>
        <v>8.7779730959798137</v>
      </c>
      <c r="D399" s="5">
        <f>_xll.SNL.Clients.Office.Excel.Functions.SPG(A399, "SP_VOLUME_AVG_WEEKLY_TO_SHARES_OUT", , "3M")</f>
        <v>10.343796069458834</v>
      </c>
      <c r="E399" s="5">
        <f>_xll.SNL.Clients.Office.Excel.Functions.SPG(A399, "SP_VOLUME_AVG_DAILY_TO_1YR_AVG_DAILY", , "1M")</f>
        <v>91.84</v>
      </c>
      <c r="F399" s="5">
        <f>_xll.SNL.Clients.Office.Excel.Functions.SPG(A399, "SP_VOLUME_AVG_DAILY_TO_1YR_AVG_DAILY", , "3M")</f>
        <v>108.23</v>
      </c>
      <c r="G399" s="9" t="str">
        <f>_xll.SNL.Clients.Office.Excel.Functions.SPG(A399, "IQ_SECTOR")</f>
        <v>Consumer Discretionary</v>
      </c>
      <c r="H399" s="9" t="str">
        <f>_xll.SNL.Clients.Office.Excel.Functions.SPG(A399, "IQ_INDUSTRY_GROUP")</f>
        <v>Consumer Discretionary Distribution and Retail</v>
      </c>
      <c r="I399" s="9" t="str">
        <f>_xll.SNL.Clients.Office.Excel.Functions.SPG(A399, "IQ_INDUSTRY")</f>
        <v>Specialty Retail</v>
      </c>
      <c r="J399" s="9" t="str">
        <f>_xll.SNL.Clients.Office.Excel.Functions.SPG(A399, "IQ_PRIMARY_INDUSTRY")</f>
        <v>Other Specialty Retail</v>
      </c>
      <c r="K399" s="9" t="str">
        <f>_xll.SNL.Clients.Office.Excel.Functions.SPG(A399, "NAICS_CODE", "Primary")</f>
        <v>459110 - Sporting Goods Retailers</v>
      </c>
      <c r="L399" s="9" t="str">
        <f>_xll.SNL.Clients.Office.Excel.Functions.SPG(A399, "SP_TOPICTAG")</f>
        <v>Lifestyle; Video Streaming; Amateur Sports</v>
      </c>
      <c r="M399" s="5">
        <f>_xll.SNL.Clients.Office.Excel.Functions.SPG(A399, "SP_PCT_SHARES_OWNED_ALL_INSTITUTIONS")</f>
        <v>67.19</v>
      </c>
      <c r="N399" s="9" t="str">
        <f>_xll.SNL.Clients.Office.Excel.Functions.SPG(A399, "RD_CREDIT_RATING_GLOBAL", "Issuer Credit Rating", "Local Currency LT|0")</f>
        <v>BBB</v>
      </c>
      <c r="O399" s="9" t="str">
        <f>_xll.SNL.Clients.Office.Excel.Functions.SPG(A399, "RD_CWOL_GLOBAL", "Issuer Credit Rating", "Local Currency LT|0")</f>
        <v>Positive</v>
      </c>
      <c r="P399" s="9" t="str">
        <f>_xll.SNL.Clients.Office.Excel.Functions.SPG(A399, "RD_RATING_ACTION_GLOBAL", "Issuer Credit Rating", "Local Currency LT|0")</f>
        <v>CreditWatch/Outlook (09/09/2024)</v>
      </c>
      <c r="Q399" s="10">
        <f>_xll.SNL.Clients.Office.Excel.Functions.SPG(A399, "RD_LAST_REVIEW_DATE_GLOBAL", "Issuer Credit Rating", "Local Currency LT")</f>
        <v>45673</v>
      </c>
      <c r="R399" s="10">
        <f>_xll.SNL.Clients.Office.Excel.Functions.SPG(A399, "RD_CREDIT_RATING_DATE_GLOBAL", "Issuer Credit Rating", "Local Currency LT|0")</f>
        <v>44571</v>
      </c>
      <c r="S399" s="10">
        <f>_xll.SNL.Clients.Office.Excel.Functions.SPG(A399, "RD_CREDIT_WATCH_OUTLOOK_DATE_GLOBAL", "Issuer Credit Rating", "Local Currency LT|0")</f>
        <v>45544</v>
      </c>
      <c r="T399" s="13" t="str">
        <f>_xll.SNL.Clients.Office.Excel.Functions.SPG(A399, "SP_BUSINESS_DESCRIPTION")</f>
        <v>DICK'S Sporting Goods, Inc., together with its subsidiaries, operates as an omni-channel sporting goods retailer primarily in the United States. The company provides hardlines, includes sporting goods equipment, fitness equipment, golf equipment, and fishing gear products; apparel; and footwear and accessories. It also owns and operates Sporting Goods, Golf Galaxy, Public Lands, Moosejaw, and Going Going Gone! specialty concept stores; and DICK’S House of Sport and Golf Galaxy Performance Center, as well as GameChanger, a youth sports mobile app for scheduling, communications, live scorekeeping, and video streaming. The company offers its products online, as well as through its mobile apps. The company was formerly known as Dick'S Clothing and Sporting Goods, Inc. and changed its name to DICK'S Sporting Goods, Inc. in April 1999. DICK'S Sporting Goods, Inc. was incorporated in 1948 and is based in Coraopolis, Pennsylvania.</v>
      </c>
    </row>
    <row r="400" spans="1:20" x14ac:dyDescent="0.3">
      <c r="A400" s="12" t="s">
        <v>1190</v>
      </c>
      <c r="B400" s="10" t="str">
        <f>_xll.SNL.Clients.Office.Excel.Functions.SPG(A400,"SP_IPO_DATE")</f>
        <v/>
      </c>
      <c r="C400" s="5">
        <f>_xll.SNL.Clients.Office.Excel.Functions.SPG(A400, "SP_VOLUME_AVG_WEEKLY_TO_SHARES_OUT", , "1M")</f>
        <v>3.2890035043422716</v>
      </c>
      <c r="D400" s="5">
        <f>_xll.SNL.Clients.Office.Excel.Functions.SPG(A400, "SP_VOLUME_AVG_WEEKLY_TO_SHARES_OUT", , "3M")</f>
        <v>3.308787117444286</v>
      </c>
      <c r="E400" s="5">
        <f>_xll.SNL.Clients.Office.Excel.Functions.SPG(A400, "SP_VOLUME_AVG_DAILY_TO_1YR_AVG_DAILY", , "1M")</f>
        <v>121.34</v>
      </c>
      <c r="F400" s="5">
        <f>_xll.SNL.Clients.Office.Excel.Functions.SPG(A400, "SP_VOLUME_AVG_DAILY_TO_1YR_AVG_DAILY", , "3M")</f>
        <v>122.07</v>
      </c>
      <c r="G400" s="9" t="str">
        <f>_xll.SNL.Clients.Office.Excel.Functions.SPG(A400, "IQ_SECTOR")</f>
        <v>Information Technology</v>
      </c>
      <c r="H400" s="9" t="str">
        <f>_xll.SNL.Clients.Office.Excel.Functions.SPG(A400, "IQ_INDUSTRY_GROUP")</f>
        <v>Technology Hardware and Equipment</v>
      </c>
      <c r="I400" s="9" t="str">
        <f>_xll.SNL.Clients.Office.Excel.Functions.SPG(A400, "IQ_INDUSTRY")</f>
        <v>Communications Equipment</v>
      </c>
      <c r="J400" s="9" t="str">
        <f>_xll.SNL.Clients.Office.Excel.Functions.SPG(A400, "IQ_PRIMARY_INDUSTRY")</f>
        <v>Communications Equipment</v>
      </c>
      <c r="K400" s="9" t="str">
        <f>_xll.SNL.Clients.Office.Excel.Functions.SPG(A400, "NAICS_CODE", "Primary")</f>
        <v>3342 - Communications Equipment Manufacturing</v>
      </c>
      <c r="L400" s="9" t="str">
        <f>_xll.SNL.Clients.Office.Excel.Functions.SPG(A400, "SP_TOPICTAG")</f>
        <v>RFID (Radio Frequency Identification); Sensors; Authentication; Data Protection; Process Automation; Remote Access and Control; Network Security</v>
      </c>
      <c r="M400" s="5">
        <f>_xll.SNL.Clients.Office.Excel.Functions.SPG(A400, "SP_PCT_SHARES_OWNED_ALL_INSTITUTIONS")</f>
        <v>99.76</v>
      </c>
      <c r="N400" s="9" t="str">
        <f>_xll.SNL.Clients.Office.Excel.Functions.SPG(A400, "RD_CREDIT_RATING_GLOBAL", "Issuer Credit Rating", "Local Currency LT|0")</f>
        <v/>
      </c>
      <c r="O400" s="9" t="str">
        <f>_xll.SNL.Clients.Office.Excel.Functions.SPG(A400, "RD_CWOL_GLOBAL", "Issuer Credit Rating", "Local Currency LT|0")</f>
        <v/>
      </c>
      <c r="P400" s="9" t="str">
        <f>_xll.SNL.Clients.Office.Excel.Functions.SPG(A400, "RD_RATING_ACTION_GLOBAL", "Issuer Credit Rating", "Local Currency LT|0")</f>
        <v/>
      </c>
      <c r="Q400" s="10" t="str">
        <f>_xll.SNL.Clients.Office.Excel.Functions.SPG(A400, "RD_LAST_REVIEW_DATE_GLOBAL", "Issuer Credit Rating", "Local Currency LT")</f>
        <v/>
      </c>
      <c r="R400" s="10" t="str">
        <f>_xll.SNL.Clients.Office.Excel.Functions.SPG(A400, "RD_CREDIT_RATING_DATE_GLOBAL", "Issuer Credit Rating", "Local Currency LT|0")</f>
        <v/>
      </c>
      <c r="S400" s="10" t="str">
        <f>_xll.SNL.Clients.Office.Excel.Functions.SPG(A400, "RD_CREDIT_WATCH_OUTLOOK_DATE_GLOBAL", "Issuer Credit Rating", "Local Currency LT|0")</f>
        <v/>
      </c>
      <c r="T400" s="13" t="str">
        <f>_xll.SNL.Clients.Office.Excel.Functions.SPG(A400, "SP_BUSINESS_DESCRIPTION")</f>
        <v>Digi International Inc. provides business and mission-critical Internet of Things (IoT) connectivity products, services, and solutions in the United States, Europe, the Middle East, Africa, and internationally. The company operates in two segments, IoT Products &amp; Services, and IoT Solutions. It offers cellular routers for mission-critical wireless connectivity; cellular modules to embed cellular communications abilities into the products to deploy and manage intelligent and secure cellular connected products; console servers to provide secure and remote access to network equipment in data centers and at edge locations; and radio frequency products, including embedded wireless modules, off-the-shelf gateways, modems, and adapters under the Digi XBee brand. The company also provides embedded system products under the Digi Connect, ConnectCore, and Rabbit brands; and infrastructure management products comprising serial servers, which offers serial port-to-Ethernet integration of devices into wired Ethernet networks; and universal serial bus solutions. In addition, it provides Digi Remote Manager and Lighthouse, a recurring revenue cloud-based service that offers a secure environment for customers to manage their connected device deployment and network devices; SmartSense by Digi for monitoring wirelessly the temperature of food and other perishable or sensitive goods, monitoring facilities or pharmacies by tracking the completion of operating tasks by employees, and quality control and incident management in food service, healthcare, and transportation/logistics industries; and Ventus for MNaaS solutions. Further, the company provides professional services, such as site planning, implementation management, application development, and customer training; data plan subscriptions; and enhanced technical support services, as well as Digi Wireless Design Services. Digi International Inc. was incorporated in 1985 and is headquartered in Hopkins, Minnesota.</v>
      </c>
    </row>
    <row r="401" spans="1:20" x14ac:dyDescent="0.3">
      <c r="A401" s="12" t="s">
        <v>144</v>
      </c>
      <c r="B401" s="10">
        <f>_xll.SNL.Clients.Office.Excel.Functions.SPG(A401,"SP_IPO_DATE")</f>
        <v>38288</v>
      </c>
      <c r="C401" s="5">
        <f>_xll.SNL.Clients.Office.Excel.Functions.SPG(A401, "SP_VOLUME_AVG_WEEKLY_TO_SHARES_OUT", , "1M")</f>
        <v>3.6902312915821724</v>
      </c>
      <c r="D401" s="5">
        <f>_xll.SNL.Clients.Office.Excel.Functions.SPG(A401, "SP_VOLUME_AVG_WEEKLY_TO_SHARES_OUT", , "3M")</f>
        <v>3.195538254233262</v>
      </c>
      <c r="E401" s="5">
        <f>_xll.SNL.Clients.Office.Excel.Functions.SPG(A401, "SP_VOLUME_AVG_DAILY_TO_1YR_AVG_DAILY", , "1M")</f>
        <v>128.32</v>
      </c>
      <c r="F401" s="5">
        <f>_xll.SNL.Clients.Office.Excel.Functions.SPG(A401, "SP_VOLUME_AVG_DAILY_TO_1YR_AVG_DAILY", , "3M")</f>
        <v>111.12</v>
      </c>
      <c r="G401" s="9" t="str">
        <f>_xll.SNL.Clients.Office.Excel.Functions.SPG(A401, "IQ_SECTOR")</f>
        <v>Real Estate</v>
      </c>
      <c r="H401" s="9" t="str">
        <f>_xll.SNL.Clients.Office.Excel.Functions.SPG(A401, "IQ_INDUSTRY_GROUP")</f>
        <v>Equity Real Estate Investment Trusts (REITs)</v>
      </c>
      <c r="I401" s="9" t="str">
        <f>_xll.SNL.Clients.Office.Excel.Functions.SPG(A401, "IQ_INDUSTRY")</f>
        <v>Specialized REITs</v>
      </c>
      <c r="J401" s="9" t="str">
        <f>_xll.SNL.Clients.Office.Excel.Functions.SPG(A401, "IQ_PRIMARY_INDUSTRY")</f>
        <v>Data Center REITs</v>
      </c>
      <c r="K401" s="9" t="str">
        <f>_xll.SNL.Clients.Office.Excel.Functions.SPG(A401, "NAICS_CODE", "Primary")</f>
        <v>531210 - Offices of Real Estate Agents and Brokers</v>
      </c>
      <c r="L401" s="9" t="str">
        <f>_xll.SNL.Clients.Office.Excel.Functions.SPG(A401, "SP_TOPICTAG")</f>
        <v>Data Centers and Facilities</v>
      </c>
      <c r="M401" s="5">
        <f>_xll.SNL.Clients.Office.Excel.Functions.SPG(A401, "SP_PCT_SHARES_OWNED_ALL_INSTITUTIONS")</f>
        <v>91.44</v>
      </c>
      <c r="N401" s="9" t="str">
        <f>_xll.SNL.Clients.Office.Excel.Functions.SPG(A401, "RD_CREDIT_RATING_GLOBAL", "Issuer Credit Rating", "Local Currency LT|0")</f>
        <v>BBB</v>
      </c>
      <c r="O401" s="9" t="str">
        <f>_xll.SNL.Clients.Office.Excel.Functions.SPG(A401, "RD_CWOL_GLOBAL", "Issuer Credit Rating", "Local Currency LT|0")</f>
        <v>Stable</v>
      </c>
      <c r="P401" s="9" t="str">
        <f>_xll.SNL.Clients.Office.Excel.Functions.SPG(A401, "RD_RATING_ACTION_GLOBAL", "Issuer Credit Rating", "Local Currency LT|0")</f>
        <v>CreditWatch/Outlook (12/14/2023)</v>
      </c>
      <c r="Q401" s="10">
        <f>_xll.SNL.Clients.Office.Excel.Functions.SPG(A401, "RD_LAST_REVIEW_DATE_GLOBAL", "Issuer Credit Rating", "Local Currency LT")</f>
        <v>45538</v>
      </c>
      <c r="R401" s="10">
        <f>_xll.SNL.Clients.Office.Excel.Functions.SPG(A401, "RD_CREDIT_RATING_DATE_GLOBAL", "Issuer Credit Rating", "Local Currency LT|0")</f>
        <v>40129</v>
      </c>
      <c r="S401" s="10">
        <f>_xll.SNL.Clients.Office.Excel.Functions.SPG(A401, "RD_CREDIT_WATCH_OUTLOOK_DATE_GLOBAL", "Issuer Credit Rating", "Local Currency LT|0")</f>
        <v>45274</v>
      </c>
      <c r="T401" s="13" t="str">
        <f>_xll.SNL.Clients.Office.Excel.Functions.SPG(A401, "SP_BUSINESS_DESCRIPTION")</f>
        <v>Digital Realty brings companies and data together by delivering the full spectrum of data center, colocation, and interconnection solutions. PlatformDIGITAL, the company's global data center platform, provides customers with a secure data meeting place and a proven Pervasive Datacenter Architecture (PDx) solution methodology for powering innovation and efficiently managing Data Gravity challenges. Digital Realty gives its customers access to the connected data communities that matter to them with a global data center footprint of 300+ facilities in 50+ metros across 25+ countries on six continents.</v>
      </c>
    </row>
    <row r="402" spans="1:20" x14ac:dyDescent="0.3">
      <c r="A402" s="12" t="s">
        <v>1191</v>
      </c>
      <c r="B402" s="10">
        <f>_xll.SNL.Clients.Office.Excel.Functions.SPG(A402,"SP_IPO_DATE")</f>
        <v>44278</v>
      </c>
      <c r="C402" s="5">
        <f>_xll.SNL.Clients.Office.Excel.Functions.SPG(A402, "SP_VOLUME_AVG_WEEKLY_TO_SHARES_OUT", , "1M")</f>
        <v>6.457268280728</v>
      </c>
      <c r="D402" s="5">
        <f>_xll.SNL.Clients.Office.Excel.Functions.SPG(A402, "SP_VOLUME_AVG_WEEKLY_TO_SHARES_OUT", , "3M")</f>
        <v>4.9366429170207935</v>
      </c>
      <c r="E402" s="5">
        <f>_xll.SNL.Clients.Office.Excel.Functions.SPG(A402, "SP_VOLUME_AVG_DAILY_TO_1YR_AVG_DAILY", , "1M")</f>
        <v>98.4</v>
      </c>
      <c r="F402" s="5">
        <f>_xll.SNL.Clients.Office.Excel.Functions.SPG(A402, "SP_VOLUME_AVG_DAILY_TO_1YR_AVG_DAILY", , "3M")</f>
        <v>75.23</v>
      </c>
      <c r="G402" s="9" t="str">
        <f>_xll.SNL.Clients.Office.Excel.Functions.SPG(A402, "IQ_SECTOR")</f>
        <v>Information Technology</v>
      </c>
      <c r="H402" s="9" t="str">
        <f>_xll.SNL.Clients.Office.Excel.Functions.SPG(A402, "IQ_INDUSTRY_GROUP")</f>
        <v>Software and Services</v>
      </c>
      <c r="I402" s="9" t="str">
        <f>_xll.SNL.Clients.Office.Excel.Functions.SPG(A402, "IQ_INDUSTRY")</f>
        <v>IT Services</v>
      </c>
      <c r="J402" s="9" t="str">
        <f>_xll.SNL.Clients.Office.Excel.Functions.SPG(A402, "IQ_PRIMARY_INDUSTRY")</f>
        <v>Internet Services and Infrastructure</v>
      </c>
      <c r="K402" s="9" t="str">
        <f>_xll.SNL.Clients.Office.Excel.Functions.SPG(A402, "NAICS_CODE", "Primary")</f>
        <v>518210 - Computing Infrastructure Providers, Data Processing, Web Hosting, and Related Services</v>
      </c>
      <c r="L402" s="9" t="str">
        <f>_xll.SNL.Clients.Office.Excel.Functions.SPG(A402, "SP_TOPICTAG")</f>
        <v>Software Development; Cloud Management; Data Integration; IaaS (Infrastructure as a Service); Cloud Infrastructure; Cloud Storage; PaaS</v>
      </c>
      <c r="M402" s="5">
        <f>_xll.SNL.Clients.Office.Excel.Functions.SPG(A402, "SP_PCT_SHARES_OWNED_ALL_INSTITUTIONS")</f>
        <v>62.14</v>
      </c>
      <c r="N402" s="9" t="str">
        <f>_xll.SNL.Clients.Office.Excel.Functions.SPG(A402, "RD_CREDIT_RATING_GLOBAL", "Issuer Credit Rating", "Local Currency LT|0")</f>
        <v/>
      </c>
      <c r="O402" s="9" t="str">
        <f>_xll.SNL.Clients.Office.Excel.Functions.SPG(A402, "RD_CWOL_GLOBAL", "Issuer Credit Rating", "Local Currency LT|0")</f>
        <v/>
      </c>
      <c r="P402" s="9" t="str">
        <f>_xll.SNL.Clients.Office.Excel.Functions.SPG(A402, "RD_RATING_ACTION_GLOBAL", "Issuer Credit Rating", "Local Currency LT|0")</f>
        <v/>
      </c>
      <c r="Q402" s="10" t="str">
        <f>_xll.SNL.Clients.Office.Excel.Functions.SPG(A402, "RD_LAST_REVIEW_DATE_GLOBAL", "Issuer Credit Rating", "Local Currency LT")</f>
        <v/>
      </c>
      <c r="R402" s="10" t="str">
        <f>_xll.SNL.Clients.Office.Excel.Functions.SPG(A402, "RD_CREDIT_RATING_DATE_GLOBAL", "Issuer Credit Rating", "Local Currency LT|0")</f>
        <v/>
      </c>
      <c r="S402" s="10" t="str">
        <f>_xll.SNL.Clients.Office.Excel.Functions.SPG(A402, "RD_CREDIT_WATCH_OUTLOOK_DATE_GLOBAL", "Issuer Credit Rating", "Local Currency LT|0")</f>
        <v/>
      </c>
      <c r="T402" s="13" t="str">
        <f>_xll.SNL.Clients.Office.Excel.Functions.SPG(A402, "SP_BUSINESS_DESCRIPTION")</f>
        <v>DigitalOcean Holdings, Inc., through its subsidiaries, operates a cloud computing platform in North America, Europe, Asia, and internationally. The company’s platform provides on-demand infrastructure and platform tools for developers, start-ups, and small and growing digital businesses. It also offers infrastructure-as-a-service (IaaS) solutions comprising compute and storage services, as well as networking projects, including Cloud Firewalls software, Managed Load Balancers software, and Virtual Private Cloud (VPC). The company also provides platform-as-a-service (PaaS) solutions, such as managed databases; managed Kubernetes and container registry; application platform to build, deploy, and scale applications; Functions, a serverless compute solution; and Uptime for real-time uptime and latency alerts, as well as software-as-a-service (SaaS), including managed hosting and DigitalOcean Marketplace, a platform where developers can find pre-configured applications and solutions. In addition, it offers artificial intelligence (AI)/machine learning (ML) applications comprising GPU virtual machines for scaling AI applications; Notebooks, a simple cloud workspace that runs on GPUs that provides a managed interactive development environment for exploring data, and training and building machine learning models; and Deployments for deploying their machine learning model as an API endpoint. The company’s customers include software engineers, researchers, data scientists, system administrators, students, and hobbyists. Its customers use its platform in various industry verticals and for a range of use cases, such as web and mobile applications, website hosting, e-commerce, media and gaming, personal web projects, managed services, and AI/ML applications. DigitalOcean Holdings, Inc. was incorporated in 2012 and is headquartered in New York, New York.</v>
      </c>
    </row>
    <row r="403" spans="1:20" x14ac:dyDescent="0.3">
      <c r="A403" s="12" t="s">
        <v>1192</v>
      </c>
      <c r="B403" s="10">
        <f>_xll.SNL.Clients.Office.Excel.Functions.SPG(A403,"SP_IPO_DATE")</f>
        <v>35242</v>
      </c>
      <c r="C403" s="5">
        <f>_xll.SNL.Clients.Office.Excel.Functions.SPG(A403, "SP_VOLUME_AVG_WEEKLY_TO_SHARES_OUT", , "1M")</f>
        <v>3.5645461105584939</v>
      </c>
      <c r="D403" s="5">
        <f>_xll.SNL.Clients.Office.Excel.Functions.SPG(A403, "SP_VOLUME_AVG_WEEKLY_TO_SHARES_OUT", , "3M")</f>
        <v>3.7604617601949895</v>
      </c>
      <c r="E403" s="5">
        <f>_xll.SNL.Clients.Office.Excel.Functions.SPG(A403, "SP_VOLUME_AVG_DAILY_TO_1YR_AVG_DAILY", , "1M")</f>
        <v>124.66</v>
      </c>
      <c r="F403" s="5">
        <f>_xll.SNL.Clients.Office.Excel.Functions.SPG(A403, "SP_VOLUME_AVG_DAILY_TO_1YR_AVG_DAILY", , "3M")</f>
        <v>131.51</v>
      </c>
      <c r="G403" s="9" t="str">
        <f>_xll.SNL.Clients.Office.Excel.Functions.SPG(A403, "IQ_SECTOR")</f>
        <v>Financials</v>
      </c>
      <c r="H403" s="9" t="str">
        <f>_xll.SNL.Clients.Office.Excel.Functions.SPG(A403, "IQ_INDUSTRY_GROUP")</f>
        <v>Banks</v>
      </c>
      <c r="I403" s="9" t="str">
        <f>_xll.SNL.Clients.Office.Excel.Functions.SPG(A403, "IQ_INDUSTRY")</f>
        <v>Banks</v>
      </c>
      <c r="J403" s="9" t="str">
        <f>_xll.SNL.Clients.Office.Excel.Functions.SPG(A403, "IQ_PRIMARY_INDUSTRY")</f>
        <v>Regional Banks</v>
      </c>
      <c r="K403" s="9" t="str">
        <f>_xll.SNL.Clients.Office.Excel.Functions.SPG(A403, "NAICS_CODE", "Primary")</f>
        <v>522110 - Commercial Banking</v>
      </c>
      <c r="L403" s="9" t="str">
        <f>_xll.SNL.Clients.Office.Excel.Functions.SPG(A403, "SP_TOPICTAG")</f>
        <v>Consumer Lending</v>
      </c>
      <c r="M403" s="5">
        <f>_xll.SNL.Clients.Office.Excel.Functions.SPG(A403, "SP_PCT_SHARES_OWNED_ALL_INSTITUTIONS")</f>
        <v>84.24</v>
      </c>
      <c r="N403" s="9" t="str">
        <f>_xll.SNL.Clients.Office.Excel.Functions.SPG(A403, "RD_CREDIT_RATING_GLOBAL", "Issuer Credit Rating", "Local Currency LT|0")</f>
        <v/>
      </c>
      <c r="O403" s="9" t="str">
        <f>_xll.SNL.Clients.Office.Excel.Functions.SPG(A403, "RD_CWOL_GLOBAL", "Issuer Credit Rating", "Local Currency LT|0")</f>
        <v/>
      </c>
      <c r="P403" s="9" t="str">
        <f>_xll.SNL.Clients.Office.Excel.Functions.SPG(A403, "RD_RATING_ACTION_GLOBAL", "Issuer Credit Rating", "Local Currency LT|0")</f>
        <v/>
      </c>
      <c r="Q403" s="10" t="str">
        <f>_xll.SNL.Clients.Office.Excel.Functions.SPG(A403, "RD_LAST_REVIEW_DATE_GLOBAL", "Issuer Credit Rating", "Local Currency LT")</f>
        <v/>
      </c>
      <c r="R403" s="10" t="str">
        <f>_xll.SNL.Clients.Office.Excel.Functions.SPG(A403, "RD_CREDIT_RATING_DATE_GLOBAL", "Issuer Credit Rating", "Local Currency LT|0")</f>
        <v/>
      </c>
      <c r="S403" s="10" t="str">
        <f>_xll.SNL.Clients.Office.Excel.Functions.SPG(A403, "RD_CREDIT_WATCH_OUTLOOK_DATE_GLOBAL", "Issuer Credit Rating", "Local Currency LT|0")</f>
        <v/>
      </c>
      <c r="T403" s="13" t="str">
        <f>_xll.SNL.Clients.Office.Excel.Functions.SPG(A403, "SP_BUSINESS_DESCRIPTION")</f>
        <v>Dime Community Bancshares, Inc. operates as the holding company for Dime Community Bank that engages in the provision of various commercial banking and financial services. The company accepts time, savings, and demand deposits from the businesses, consumers, and local municipalities. It also offers commercial real estate loans; multi-family mortgage loans; residential mortgage loans; letters of credit; secured and unsecured commercial and consumer loans; lines of credit; home equity loans; and construction and land loans. In addition, the company invests in Federal Home Loan Bank, Federal National Mortgage Association, Government National Mortgage Association, and Federal Home Loan Mortgage Corporation mortgage-backed securities, collateralized mortgage obligations, and other asset backed securities; U.S. Treasury securities; New York state and local municipal obligations; U.S. government-sponsored enterprise securities; and corporate bonds. Further, it offers certificate of deposit account registry services and insured cash sweep programs; federal deposit insurance corporation insurance; merchant credit and debit card processing, automated teller machines, cash management services, lockbox processing, online banking services, remote deposit capture, safe deposit boxes, and individual retirement accounts; investment products and services through a third-party broker dealer; and title insurance broker services for small and medium sized businesses, and municipal and consumer relationships. The company was founded in 1910 and is headquartered in Hauppauge, New York.</v>
      </c>
    </row>
    <row r="404" spans="1:20" x14ac:dyDescent="0.3">
      <c r="A404" s="12" t="s">
        <v>1193</v>
      </c>
      <c r="B404" s="10" t="str">
        <f>_xll.SNL.Clients.Office.Excel.Functions.SPG(A404,"SP_IPO_DATE")</f>
        <v/>
      </c>
      <c r="C404" s="5">
        <f>_xll.SNL.Clients.Office.Excel.Functions.SPG(A404, "SP_VOLUME_AVG_WEEKLY_TO_SHARES_OUT", , "1M")</f>
        <v>5.5029228822988081</v>
      </c>
      <c r="D404" s="5">
        <f>_xll.SNL.Clients.Office.Excel.Functions.SPG(A404, "SP_VOLUME_AVG_WEEKLY_TO_SHARES_OUT", , "3M")</f>
        <v>4.6219825677644204</v>
      </c>
      <c r="E404" s="5">
        <f>_xll.SNL.Clients.Office.Excel.Functions.SPG(A404, "SP_VOLUME_AVG_DAILY_TO_1YR_AVG_DAILY", , "1M")</f>
        <v>143.44</v>
      </c>
      <c r="F404" s="5">
        <f>_xll.SNL.Clients.Office.Excel.Functions.SPG(A404, "SP_VOLUME_AVG_DAILY_TO_1YR_AVG_DAILY", , "3M")</f>
        <v>120.48</v>
      </c>
      <c r="G404" s="9" t="str">
        <f>_xll.SNL.Clients.Office.Excel.Functions.SPG(A404, "IQ_SECTOR")</f>
        <v>Information Technology</v>
      </c>
      <c r="H404" s="9" t="str">
        <f>_xll.SNL.Clients.Office.Excel.Functions.SPG(A404, "IQ_INDUSTRY_GROUP")</f>
        <v>Semiconductors and Semiconductor Equipment</v>
      </c>
      <c r="I404" s="9" t="str">
        <f>_xll.SNL.Clients.Office.Excel.Functions.SPG(A404, "IQ_INDUSTRY")</f>
        <v>Semiconductors and Semiconductor Equipment</v>
      </c>
      <c r="J404" s="9" t="str">
        <f>_xll.SNL.Clients.Office.Excel.Functions.SPG(A404, "IQ_PRIMARY_INDUSTRY")</f>
        <v>Semiconductors</v>
      </c>
      <c r="K404" s="9" t="str">
        <f>_xll.SNL.Clients.Office.Excel.Functions.SPG(A404, "NAICS_CODE", "Primary")</f>
        <v>334413 - Semiconductor and Related Device Manufacturing</v>
      </c>
      <c r="L404" s="9" t="str">
        <f>_xll.SNL.Clients.Office.Excel.Functions.SPG(A404, "SP_TOPICTAG")</f>
        <v>Sensors; Data Center Technology</v>
      </c>
      <c r="M404" s="5">
        <f>_xll.SNL.Clients.Office.Excel.Functions.SPG(A404, "SP_PCT_SHARES_OWNED_ALL_INSTITUTIONS")</f>
        <v>104</v>
      </c>
      <c r="N404" s="9" t="str">
        <f>_xll.SNL.Clients.Office.Excel.Functions.SPG(A404, "RD_CREDIT_RATING_GLOBAL", "Issuer Credit Rating", "Local Currency LT|0")</f>
        <v/>
      </c>
      <c r="O404" s="9" t="str">
        <f>_xll.SNL.Clients.Office.Excel.Functions.SPG(A404, "RD_CWOL_GLOBAL", "Issuer Credit Rating", "Local Currency LT|0")</f>
        <v/>
      </c>
      <c r="P404" s="9" t="str">
        <f>_xll.SNL.Clients.Office.Excel.Functions.SPG(A404, "RD_RATING_ACTION_GLOBAL", "Issuer Credit Rating", "Local Currency LT|0")</f>
        <v/>
      </c>
      <c r="Q404" s="10" t="str">
        <f>_xll.SNL.Clients.Office.Excel.Functions.SPG(A404, "RD_LAST_REVIEW_DATE_GLOBAL", "Issuer Credit Rating", "Local Currency LT")</f>
        <v/>
      </c>
      <c r="R404" s="10" t="str">
        <f>_xll.SNL.Clients.Office.Excel.Functions.SPG(A404, "RD_CREDIT_RATING_DATE_GLOBAL", "Issuer Credit Rating", "Local Currency LT|0")</f>
        <v/>
      </c>
      <c r="S404" s="10" t="str">
        <f>_xll.SNL.Clients.Office.Excel.Functions.SPG(A404, "RD_CREDIT_WATCH_OUTLOOK_DATE_GLOBAL", "Issuer Credit Rating", "Local Currency LT|0")</f>
        <v/>
      </c>
      <c r="T404" s="13" t="str">
        <f>_xll.SNL.Clients.Office.Excel.Functions.SPG(A404, "SP_BUSINESS_DESCRIPTION")</f>
        <v>Diodes Incorporated, together with its subsidiaries, manufactures and supplies application-specific standard products in the broad discrete, logic, analog, and mixed-signal semiconductor markets worldwide. The company offers discrete semiconductor products, such as MOSFETs, SiC MOSFETs; data line protection, power line protection, thyristers, USB Type-C protection, and transient voltage suppressors; Schottky, small signal switching, Zener, and SiC diodes; bridges, super barrier, Schottky, Schottky bridge, and fast/ultra-fast rectifiers; and bipolar, avalanche, gate driver, and pre-bias transistors. It also provides analog products, including power management devices comprising AC-DC and DC-DC converters, USB power switches, low dropout, photocoupler and linear voltage regulators; standard linear devices consisting of operational amplifiers and comparators, current monitors, voltage references, and reset generators; LED lighting drivers; audio amplifiers; and sensor products, such as hall-effect sensors and motor drivers. In addition, the company offers mixed-signal products, such as high speed mux/demux, digital switches, interface, redrivers, universal level shifters/voltage translators, clock ICs and packet switches; standard logic products comprising low-voltage complementary metal-oxide-semiconductor (“CMOS”) and advanced high-speed CMOS devices; ultra-low power CMOS logic; and analog switches; multichip products and co-packaged discrete, analog and mixed-signal silicon in miniature packages; and silicon and silicon epitaxial wafers used in manufacturing frequency control products and contact images sensors. It serves the industrial, automotive, computing, communications, and consumer markets through direct sales, marketing personnel, independent sales representatives, and distributors. The company was incorporated in 1959 and is headquartered in Plano, Texas.</v>
      </c>
    </row>
    <row r="405" spans="1:20" x14ac:dyDescent="0.3">
      <c r="A405" s="12" t="s">
        <v>145</v>
      </c>
      <c r="B405" s="10" t="str">
        <f>_xll.SNL.Clients.Office.Excel.Functions.SPG(A405,"SP_IPO_DATE")</f>
        <v/>
      </c>
      <c r="C405" s="5">
        <f>_xll.SNL.Clients.Office.Excel.Functions.SPG(A405, "SP_VOLUME_AVG_WEEKLY_TO_SHARES_OUT", , "1M")</f>
        <v>3.2409679317182563</v>
      </c>
      <c r="D405" s="5">
        <f>_xll.SNL.Clients.Office.Excel.Functions.SPG(A405, "SP_VOLUME_AVG_WEEKLY_TO_SHARES_OUT", , "3M")</f>
        <v>2.8717936717619992</v>
      </c>
      <c r="E405" s="5">
        <f>_xll.SNL.Clients.Office.Excel.Functions.SPG(A405, "SP_VOLUME_AVG_DAILY_TO_1YR_AVG_DAILY", , "1M")</f>
        <v>105.18</v>
      </c>
      <c r="F405" s="5">
        <f>_xll.SNL.Clients.Office.Excel.Functions.SPG(A405, "SP_VOLUME_AVG_DAILY_TO_1YR_AVG_DAILY", , "3M")</f>
        <v>93.19</v>
      </c>
      <c r="G405" s="9" t="str">
        <f>_xll.SNL.Clients.Office.Excel.Functions.SPG(A405, "IQ_SECTOR")</f>
        <v>Financials</v>
      </c>
      <c r="H405" s="9" t="str">
        <f>_xll.SNL.Clients.Office.Excel.Functions.SPG(A405, "IQ_INDUSTRY_GROUP")</f>
        <v>Financial Services</v>
      </c>
      <c r="I405" s="9" t="str">
        <f>_xll.SNL.Clients.Office.Excel.Functions.SPG(A405, "IQ_INDUSTRY")</f>
        <v>Consumer Finance</v>
      </c>
      <c r="J405" s="9" t="str">
        <f>_xll.SNL.Clients.Office.Excel.Functions.SPG(A405, "IQ_PRIMARY_INDUSTRY")</f>
        <v>Consumer Finance</v>
      </c>
      <c r="K405" s="9" t="str">
        <f>_xll.SNL.Clients.Office.Excel.Functions.SPG(A405, "NAICS_CODE", "Primary")</f>
        <v>522210 - Credit Card Issuing</v>
      </c>
      <c r="L405" s="9" t="str">
        <f>_xll.SNL.Clients.Office.Excel.Functions.SPG(A405, "SP_TOPICTAG")</f>
        <v>Anti-Fraud; Consumer Lending; Credit Cards; Fintech; Authentication; Digital Brokerage; Payment Facilitator Enablers; Online Payments</v>
      </c>
      <c r="M405" s="5">
        <f>_xll.SNL.Clients.Office.Excel.Functions.SPG(A405, "SP_PCT_SHARES_OWNED_ALL_INSTITUTIONS")</f>
        <v>84.19</v>
      </c>
      <c r="N405" s="9" t="str">
        <f>_xll.SNL.Clients.Office.Excel.Functions.SPG(A405, "RD_CREDIT_RATING_GLOBAL", "Issuer Credit Rating", "Local Currency LT|0")</f>
        <v>BBB-</v>
      </c>
      <c r="O405" s="9" t="str">
        <f>_xll.SNL.Clients.Office.Excel.Functions.SPG(A405, "RD_CWOL_GLOBAL", "Issuer Credit Rating", "Local Currency LT|0")</f>
        <v>Watch Pos</v>
      </c>
      <c r="P405" s="9" t="str">
        <f>_xll.SNL.Clients.Office.Excel.Functions.SPG(A405, "RD_RATING_ACTION_GLOBAL", "Issuer Credit Rating", "Local Currency LT|0")</f>
        <v>CreditWatch/Outlook (02/21/2024)</v>
      </c>
      <c r="Q405" s="10">
        <f>_xll.SNL.Clients.Office.Excel.Functions.SPG(A405, "RD_LAST_REVIEW_DATE_GLOBAL", "Issuer Credit Rating", "Local Currency LT")</f>
        <v>45618</v>
      </c>
      <c r="R405" s="10">
        <f>_xll.SNL.Clients.Office.Excel.Functions.SPG(A405, "RD_CREDIT_RATING_DATE_GLOBAL", "Issuer Credit Rating", "Local Currency LT|0")</f>
        <v>39206</v>
      </c>
      <c r="S405" s="10">
        <f>_xll.SNL.Clients.Office.Excel.Functions.SPG(A405, "RD_CREDIT_WATCH_OUTLOOK_DATE_GLOBAL", "Issuer Credit Rating", "Local Currency LT|0")</f>
        <v>45343</v>
      </c>
      <c r="T405" s="13" t="str">
        <f>_xll.SNL.Clients.Office.Excel.Functions.SPG(A405, "SP_BUSINESS_DESCRIPTION")</f>
        <v>Discover Financial Services, through its subsidiaries, provides digital banking products and services, and payment services in the United States. It operates in two segments, Digital Banking and Payment Services. The Digital Banking segment offers Discover-branded credit cards to individuals; personal loans, home loans, and other consumer lending; and direct-to-consumer deposit products comprising savings accounts, certificates of deposit, money market accounts, IRA certificates of deposit, IRA savings accounts and checking accounts, and sweep accounts. The Payment Services segment operates the PULSE to access automated teller machines, debit, and electronic funds transfer network; and Diners Club International, a payments network that issues Diners Club branded charge cards and/or provides card acceptance services, as well as offers payment transaction processing and settlement services. The company was incorporated in 1960 and is based in Riverwoods, Illinois.</v>
      </c>
    </row>
    <row r="406" spans="1:20" x14ac:dyDescent="0.3">
      <c r="A406" s="12" t="s">
        <v>1194</v>
      </c>
      <c r="B406" s="10" t="str">
        <f>_xll.SNL.Clients.Office.Excel.Functions.SPG(A406,"SP_IPO_DATE")</f>
        <v/>
      </c>
      <c r="C406" s="5">
        <f>_xll.SNL.Clients.Office.Excel.Functions.SPG(A406, "SP_VOLUME_AVG_WEEKLY_TO_SHARES_OUT", , "1M")</f>
        <v>6.0442548571269938</v>
      </c>
      <c r="D406" s="5">
        <f>_xll.SNL.Clients.Office.Excel.Functions.SPG(A406, "SP_VOLUME_AVG_WEEKLY_TO_SHARES_OUT", , "3M")</f>
        <v>4.2103679266826957</v>
      </c>
      <c r="E406" s="5">
        <f>_xll.SNL.Clients.Office.Excel.Functions.SPG(A406, "SP_VOLUME_AVG_DAILY_TO_1YR_AVG_DAILY", , "1M")</f>
        <v>136.91999999999999</v>
      </c>
      <c r="F406" s="5">
        <f>_xll.SNL.Clients.Office.Excel.Functions.SPG(A406, "SP_VOLUME_AVG_DAILY_TO_1YR_AVG_DAILY", , "3M")</f>
        <v>95.38</v>
      </c>
      <c r="G406" s="9" t="str">
        <f>_xll.SNL.Clients.Office.Excel.Functions.SPG(A406, "IQ_SECTOR")</f>
        <v>Industrials</v>
      </c>
      <c r="H406" s="9" t="str">
        <f>_xll.SNL.Clients.Office.Excel.Functions.SPG(A406, "IQ_INDUSTRY_GROUP")</f>
        <v>Capital Goods</v>
      </c>
      <c r="I406" s="9" t="str">
        <f>_xll.SNL.Clients.Office.Excel.Functions.SPG(A406, "IQ_INDUSTRY")</f>
        <v>Trading Companies and Distributors</v>
      </c>
      <c r="J406" s="9" t="str">
        <f>_xll.SNL.Clients.Office.Excel.Functions.SPG(A406, "IQ_PRIMARY_INDUSTRY")</f>
        <v>Trading Companies and Distributors</v>
      </c>
      <c r="K406" s="9" t="str">
        <f>_xll.SNL.Clients.Office.Excel.Functions.SPG(A406, "NAICS_CODE", "Primary")</f>
        <v>4238 - Machinery, Equipment, and Supplies Merchant Wholesalers</v>
      </c>
      <c r="L406" s="9" t="str">
        <f>_xll.SNL.Clients.Office.Excel.Functions.SPG(A406, "SP_TOPICTAG")</f>
        <v>Energy Storage; Freight Service; Industrial Automation; Process Automation; Storage Management</v>
      </c>
      <c r="M406" s="5">
        <f>_xll.SNL.Clients.Office.Excel.Functions.SPG(A406, "SP_PCT_SHARES_OWNED_ALL_INSTITUTIONS")</f>
        <v>101.29</v>
      </c>
      <c r="N406" s="9" t="str">
        <f>_xll.SNL.Clients.Office.Excel.Functions.SPG(A406, "RD_CREDIT_RATING_GLOBAL", "Issuer Credit Rating", "Local Currency LT|0")</f>
        <v/>
      </c>
      <c r="O406" s="9" t="str">
        <f>_xll.SNL.Clients.Office.Excel.Functions.SPG(A406, "RD_CWOL_GLOBAL", "Issuer Credit Rating", "Local Currency LT|0")</f>
        <v/>
      </c>
      <c r="P406" s="9" t="str">
        <f>_xll.SNL.Clients.Office.Excel.Functions.SPG(A406, "RD_RATING_ACTION_GLOBAL", "Issuer Credit Rating", "Local Currency LT|0")</f>
        <v/>
      </c>
      <c r="Q406" s="10" t="str">
        <f>_xll.SNL.Clients.Office.Excel.Functions.SPG(A406, "RD_LAST_REVIEW_DATE_GLOBAL", "Issuer Credit Rating", "Local Currency LT")</f>
        <v/>
      </c>
      <c r="R406" s="10" t="str">
        <f>_xll.SNL.Clients.Office.Excel.Functions.SPG(A406, "RD_CREDIT_RATING_DATE_GLOBAL", "Issuer Credit Rating", "Local Currency LT|0")</f>
        <v/>
      </c>
      <c r="S406" s="10" t="str">
        <f>_xll.SNL.Clients.Office.Excel.Functions.SPG(A406, "RD_CREDIT_WATCH_OUTLOOK_DATE_GLOBAL", "Issuer Credit Rating", "Local Currency LT|0")</f>
        <v/>
      </c>
      <c r="T406" s="13" t="str">
        <f>_xll.SNL.Clients.Office.Excel.Functions.SPG(A406, "SP_BUSINESS_DESCRIPTION")</f>
        <v>DNOW Inc. distributes downstream energy and industrial products for petroleum refining, chemical processing, LNG terminals, power generation utilities, and customer on-site locations in the United States, Canada, and internationally. The company provides consumable maintenance, repair, and operating supplies; pipes, manual and automated valves, fittings, flanges, gaskets, fasteners, electrical instrumentations, artificial lift, pumping solutions, valve actuation and modular process, and measurement and control equipment; and mill supplies, tools, safety supplies, and personal protective equipment, as well as artificial lift systems, coatings, and miscellaneous expendable items. It also offers original equipment manufacturer equipment, including pumps, generator sets, air compressors, dryers, blowers, mixers, and valves; modular oil and gas tank battery solutions; and application systems, work processes, parts integration, optimization solutions, and after-sales support services. In addition, the company provides supply chain and materials management; inventory planning and management, procurement, and warehouse management, as well as solutions for logistics, point of issue technology, project management, business process, and performance metrics reporting services. It serves customers in the upstream, midstream, and downstream sectors of the energy industry, including drilling contractors, well-servicing companies, independent and national oil and gas companies, midstream operators, and refineries, as well as petrochemical, chemical, utilities, RNG facilities, and other downstream energy processors; and industrial and manufacturing companies. The company was formerly known as NOW Inc. and changed its name to DNOW Inc. in January 2024. DNOW Inc. was founded in 1862 and is headquartered in Houston, Texas.</v>
      </c>
    </row>
    <row r="407" spans="1:20" x14ac:dyDescent="0.3">
      <c r="A407" s="12" t="s">
        <v>1748</v>
      </c>
      <c r="B407" s="10">
        <f>_xll.SNL.Clients.Office.Excel.Functions.SPG(A407,"SP_IPO_DATE")</f>
        <v>43216</v>
      </c>
      <c r="C407" s="5">
        <f>_xll.SNL.Clients.Office.Excel.Functions.SPG(A407, "SP_VOLUME_AVG_WEEKLY_TO_SHARES_OUT", , "1M")</f>
        <v>4.9466269619090886</v>
      </c>
      <c r="D407" s="5">
        <f>_xll.SNL.Clients.Office.Excel.Functions.SPG(A407, "SP_VOLUME_AVG_WEEKLY_TO_SHARES_OUT", , "3M")</f>
        <v>7.4555041929736579</v>
      </c>
      <c r="E407" s="5">
        <f>_xll.SNL.Clients.Office.Excel.Functions.SPG(A407, "SP_VOLUME_AVG_DAILY_TO_1YR_AVG_DAILY", , "1M")</f>
        <v>72.650000000000006</v>
      </c>
      <c r="F407" s="5">
        <f>_xll.SNL.Clients.Office.Excel.Functions.SPG(A407, "SP_VOLUME_AVG_DAILY_TO_1YR_AVG_DAILY", , "3M")</f>
        <v>109.5</v>
      </c>
      <c r="G407" s="9" t="str">
        <f>_xll.SNL.Clients.Office.Excel.Functions.SPG(A407, "IQ_SECTOR")</f>
        <v>Information Technology</v>
      </c>
      <c r="H407" s="9" t="str">
        <f>_xll.SNL.Clients.Office.Excel.Functions.SPG(A407, "IQ_INDUSTRY_GROUP")</f>
        <v>Software and Services</v>
      </c>
      <c r="I407" s="9" t="str">
        <f>_xll.SNL.Clients.Office.Excel.Functions.SPG(A407, "IQ_INDUSTRY")</f>
        <v>Software</v>
      </c>
      <c r="J407" s="9" t="str">
        <f>_xll.SNL.Clients.Office.Excel.Functions.SPG(A407, "IQ_PRIMARY_INDUSTRY")</f>
        <v>Application Software</v>
      </c>
      <c r="K407" s="9" t="str">
        <f>_xll.SNL.Clients.Office.Excel.Functions.SPG(A407, "NAICS_CODE", "Primary")</f>
        <v>513210 - Software Publishers</v>
      </c>
      <c r="L407" s="9" t="str">
        <f>_xll.SNL.Clients.Office.Excel.Functions.SPG(A407, "SP_TOPICTAG")</f>
        <v>Software Development; Salesforce Automation; Customer Relationship Management; Authentication; Contract Management Software; Process Automation; Artificial Intelligence</v>
      </c>
      <c r="M407" s="5">
        <f>_xll.SNL.Clients.Office.Excel.Functions.SPG(A407, "SP_PCT_SHARES_OWNED_ALL_INSTITUTIONS")</f>
        <v>88.37</v>
      </c>
      <c r="N407" s="9" t="str">
        <f>_xll.SNL.Clients.Office.Excel.Functions.SPG(A407, "RD_CREDIT_RATING_GLOBAL", "Issuer Credit Rating", "Local Currency LT|0")</f>
        <v/>
      </c>
      <c r="O407" s="9" t="str">
        <f>_xll.SNL.Clients.Office.Excel.Functions.SPG(A407, "RD_CWOL_GLOBAL", "Issuer Credit Rating", "Local Currency LT|0")</f>
        <v/>
      </c>
      <c r="P407" s="9" t="str">
        <f>_xll.SNL.Clients.Office.Excel.Functions.SPG(A407, "RD_RATING_ACTION_GLOBAL", "Issuer Credit Rating", "Local Currency LT|0")</f>
        <v/>
      </c>
      <c r="Q407" s="10" t="str">
        <f>_xll.SNL.Clients.Office.Excel.Functions.SPG(A407, "RD_LAST_REVIEW_DATE_GLOBAL", "Issuer Credit Rating", "Local Currency LT")</f>
        <v/>
      </c>
      <c r="R407" s="10" t="str">
        <f>_xll.SNL.Clients.Office.Excel.Functions.SPG(A407, "RD_CREDIT_RATING_DATE_GLOBAL", "Issuer Credit Rating", "Local Currency LT|0")</f>
        <v/>
      </c>
      <c r="S407" s="10" t="str">
        <f>_xll.SNL.Clients.Office.Excel.Functions.SPG(A407, "RD_CREDIT_WATCH_OUTLOOK_DATE_GLOBAL", "Issuer Credit Rating", "Local Currency LT|0")</f>
        <v/>
      </c>
      <c r="T407" s="13" t="str">
        <f>_xll.SNL.Clients.Office.Excel.Functions.SPG(A407, "SP_BUSINESS_DESCRIPTION")</f>
        <v>DocuSign, Inc. provides electronic signature solution in the United States and internationally. The company provides e-signature solution that enables sending and signing of agreements on various devices; Contract Lifecycle Management (CLM), which automates workflows across the entire agreement process; Document Generation streamlines the process of generating new, custom agreements; and Gen for Salesforce, which allows sales representatives to automatically generate agreements with a few clicks from within Salesforce. It also provides Identify, a signer-identification option for checking government-issued IDs; Standards-Based Signatures, which support signatures that involve digital certificates; Monitor that uses advanced analytics to track DocuSign eSignature web, mobile, and API account; Notary which enables notaries public to conduct remote online notarization transactions; and Web Forms, a web forms that quickly draft agreements using pre-populated data from completed forms or external systems via APIs. In addition, the company offers Rooms for Real Estate that provides a way for brokers and agents to manage the entire real estate transaction digitally. Signature and CLM are FedRAMP, an authorized version of DocuSign eSignature for U.S. federal government agencies; and life sciences modules that support compliance with the electronic signature practices. The company sells its products through direct and partner-assisted sales, and digital self-service purchasing. DocuSign, Inc. was incorporated in 2003 and is headquartered in San Francisco, California.</v>
      </c>
    </row>
    <row r="408" spans="1:20" x14ac:dyDescent="0.3">
      <c r="A408" s="12" t="s">
        <v>1749</v>
      </c>
      <c r="B408" s="10">
        <f>_xll.SNL.Clients.Office.Excel.Functions.SPG(A408,"SP_IPO_DATE")</f>
        <v>38399</v>
      </c>
      <c r="C408" s="5">
        <f>_xll.SNL.Clients.Office.Excel.Functions.SPG(A408, "SP_VOLUME_AVG_WEEKLY_TO_SHARES_OUT", , "1M")</f>
        <v>4.0097628373216558</v>
      </c>
      <c r="D408" s="5">
        <f>_xll.SNL.Clients.Office.Excel.Functions.SPG(A408, "SP_VOLUME_AVG_WEEKLY_TO_SHARES_OUT", , "3M")</f>
        <v>4.1902808865382006</v>
      </c>
      <c r="E408" s="5">
        <f>_xll.SNL.Clients.Office.Excel.Functions.SPG(A408, "SP_VOLUME_AVG_DAILY_TO_1YR_AVG_DAILY", , "1M")</f>
        <v>118.06</v>
      </c>
      <c r="F408" s="5">
        <f>_xll.SNL.Clients.Office.Excel.Functions.SPG(A408, "SP_VOLUME_AVG_DAILY_TO_1YR_AVG_DAILY", , "3M")</f>
        <v>123.37</v>
      </c>
      <c r="G408" s="9" t="str">
        <f>_xll.SNL.Clients.Office.Excel.Functions.SPG(A408, "IQ_SECTOR")</f>
        <v>Information Technology</v>
      </c>
      <c r="H408" s="9" t="str">
        <f>_xll.SNL.Clients.Office.Excel.Functions.SPG(A408, "IQ_INDUSTRY_GROUP")</f>
        <v>Software and Services</v>
      </c>
      <c r="I408" s="9" t="str">
        <f>_xll.SNL.Clients.Office.Excel.Functions.SPG(A408, "IQ_INDUSTRY")</f>
        <v>Software</v>
      </c>
      <c r="J408" s="9" t="str">
        <f>_xll.SNL.Clients.Office.Excel.Functions.SPG(A408, "IQ_PRIMARY_INDUSTRY")</f>
        <v>Systems Software</v>
      </c>
      <c r="K408" s="9" t="str">
        <f>_xll.SNL.Clients.Office.Excel.Functions.SPG(A408, "NAICS_CODE", "Primary")</f>
        <v>513210 - Software Publishers</v>
      </c>
      <c r="L408" s="9" t="str">
        <f>_xll.SNL.Clients.Office.Excel.Functions.SPG(A408, "SP_TOPICTAG")</f>
        <v>Software Development; Computer Vision; Video Streaming; 3D Printing; Content Creation; Artificial Intelligence; Video Games</v>
      </c>
      <c r="M408" s="5">
        <f>_xll.SNL.Clients.Office.Excel.Functions.SPG(A408, "SP_PCT_SHARES_OWNED_ALL_INSTITUTIONS")</f>
        <v>58.56</v>
      </c>
      <c r="N408" s="9" t="str">
        <f>_xll.SNL.Clients.Office.Excel.Functions.SPG(A408, "RD_CREDIT_RATING_GLOBAL", "Issuer Credit Rating", "Local Currency LT|0")</f>
        <v/>
      </c>
      <c r="O408" s="9" t="str">
        <f>_xll.SNL.Clients.Office.Excel.Functions.SPG(A408, "RD_CWOL_GLOBAL", "Issuer Credit Rating", "Local Currency LT|0")</f>
        <v/>
      </c>
      <c r="P408" s="9" t="str">
        <f>_xll.SNL.Clients.Office.Excel.Functions.SPG(A408, "RD_RATING_ACTION_GLOBAL", "Issuer Credit Rating", "Local Currency LT|0")</f>
        <v/>
      </c>
      <c r="Q408" s="10" t="str">
        <f>_xll.SNL.Clients.Office.Excel.Functions.SPG(A408, "RD_LAST_REVIEW_DATE_GLOBAL", "Issuer Credit Rating", "Local Currency LT")</f>
        <v/>
      </c>
      <c r="R408" s="10" t="str">
        <f>_xll.SNL.Clients.Office.Excel.Functions.SPG(A408, "RD_CREDIT_RATING_DATE_GLOBAL", "Issuer Credit Rating", "Local Currency LT|0")</f>
        <v/>
      </c>
      <c r="S408" s="10" t="str">
        <f>_xll.SNL.Clients.Office.Excel.Functions.SPG(A408, "RD_CREDIT_WATCH_OUTLOOK_DATE_GLOBAL", "Issuer Credit Rating", "Local Currency LT|0")</f>
        <v/>
      </c>
      <c r="T408" s="13" t="str">
        <f>_xll.SNL.Clients.Office.Excel.Functions.SPG(A408, "SP_BUSINESS_DESCRIPTION")</f>
        <v>Dolby Laboratories, Inc. engages in the design and manufacture of audio, imaging, accessibility, and other hardware and software solutions primarily for application in the television, broadcast, and live entertainment industries in the United States and internationally. The company develops and licenses its audio technologies, such as AAC, HE-AAC, and extended HE-AAC, a digital audio codec solution; AVC, a digital video codec used in STBs, mobile devices, cameras, and broadcast television services and other products; and Dolby Atmos and Dolby Vision include encoding technologies that artists use to create more compelling and immersive audio and video experiences. Its audio technologies also include DD+, an advanced surround sound audio codec technology; Dolby AC-4, an audio codec that uses cutting edge compression; and HEVC, a next-generation digital video codec that compresses video. In addition, the company offers Dolby Cinemas, a premium large format cinemas that deliver a Dolby branded premium cinema offering with Dolby Vision, Dolby Atmos, and a Dolby theater design; Dolby.io, a next generation SaaS product of immersive, interactive, and social experiences with real-time engagement for live events, especially sports; and digital cinema servers, cinema processors, amplifiers, loudspeakers, and audio and imaging hardware and software products for the cinema, television, broadcast, communication, and entertainment industries. Further, it provides various services to support theatrical and television production for cinema exhibition, broadcast, and home entertainment. The company serves film studios, content creators, post-production facilities, and broadcasters. Dolby Laboratories, Inc. was founded in 1965 and is headquartered in San Francisco, California.</v>
      </c>
    </row>
    <row r="409" spans="1:20" x14ac:dyDescent="0.3">
      <c r="A409" s="12" t="s">
        <v>146</v>
      </c>
      <c r="B409" s="10">
        <f>_xll.SNL.Clients.Office.Excel.Functions.SPG(A409,"SP_IPO_DATE")</f>
        <v>40129</v>
      </c>
      <c r="C409" s="5">
        <f>_xll.SNL.Clients.Office.Excel.Functions.SPG(A409, "SP_VOLUME_AVG_WEEKLY_TO_SHARES_OUT", , "1M")</f>
        <v>7.283545528972506</v>
      </c>
      <c r="D409" s="5">
        <f>_xll.SNL.Clients.Office.Excel.Functions.SPG(A409, "SP_VOLUME_AVG_WEEKLY_TO_SHARES_OUT", , "3M")</f>
        <v>8.4642870108590955</v>
      </c>
      <c r="E409" s="5">
        <f>_xll.SNL.Clients.Office.Excel.Functions.SPG(A409, "SP_VOLUME_AVG_DAILY_TO_1YR_AVG_DAILY", , "1M")</f>
        <v>93.08</v>
      </c>
      <c r="F409" s="5">
        <f>_xll.SNL.Clients.Office.Excel.Functions.SPG(A409, "SP_VOLUME_AVG_DAILY_TO_1YR_AVG_DAILY", , "3M")</f>
        <v>108.17</v>
      </c>
      <c r="G409" s="9" t="str">
        <f>_xll.SNL.Clients.Office.Excel.Functions.SPG(A409, "IQ_SECTOR")</f>
        <v>Consumer Staples</v>
      </c>
      <c r="H409" s="9" t="str">
        <f>_xll.SNL.Clients.Office.Excel.Functions.SPG(A409, "IQ_INDUSTRY_GROUP")</f>
        <v>Consumer Staples Distribution and Retail</v>
      </c>
      <c r="I409" s="9" t="str">
        <f>_xll.SNL.Clients.Office.Excel.Functions.SPG(A409, "IQ_INDUSTRY")</f>
        <v>Consumer Staples Distribution and Retail</v>
      </c>
      <c r="J409" s="9" t="str">
        <f>_xll.SNL.Clients.Office.Excel.Functions.SPG(A409, "IQ_PRIMARY_INDUSTRY")</f>
        <v>Consumer Staples Merchandise Retail</v>
      </c>
      <c r="K409" s="9" t="str">
        <f>_xll.SNL.Clients.Office.Excel.Functions.SPG(A409, "NAICS_CODE", "Primary")</f>
        <v>45521 - Warehouse Clubs, Supercenters, and Other General Merchandise Retailers</v>
      </c>
      <c r="L409" s="9" t="str">
        <f>_xll.SNL.Clients.Office.Excel.Functions.SPG(A409, "SP_TOPICTAG")</f>
        <v>Fast-Moving Consumer Goods</v>
      </c>
      <c r="M409" s="5">
        <f>_xll.SNL.Clients.Office.Excel.Functions.SPG(A409, "SP_PCT_SHARES_OWNED_ALL_INSTITUTIONS")</f>
        <v>95.06</v>
      </c>
      <c r="N409" s="9" t="str">
        <f>_xll.SNL.Clients.Office.Excel.Functions.SPG(A409, "RD_CREDIT_RATING_GLOBAL", "Issuer Credit Rating", "Local Currency LT|0")</f>
        <v>BBB</v>
      </c>
      <c r="O409" s="9" t="str">
        <f>_xll.SNL.Clients.Office.Excel.Functions.SPG(A409, "RD_CWOL_GLOBAL", "Issuer Credit Rating", "Local Currency LT|0")</f>
        <v>Negative</v>
      </c>
      <c r="P409" s="9" t="str">
        <f>_xll.SNL.Clients.Office.Excel.Functions.SPG(A409, "RD_RATING_ACTION_GLOBAL", "Issuer Credit Rating", "Local Currency LT|0")</f>
        <v>CreditWatch/Outlook (03/21/2024)</v>
      </c>
      <c r="Q409" s="10">
        <f>_xll.SNL.Clients.Office.Excel.Functions.SPG(A409, "RD_LAST_REVIEW_DATE_GLOBAL", "Issuer Credit Rating", "Local Currency LT")</f>
        <v>45541</v>
      </c>
      <c r="R409" s="10">
        <f>_xll.SNL.Clients.Office.Excel.Functions.SPG(A409, "RD_CREDIT_RATING_DATE_GLOBAL", "Issuer Credit Rating", "Local Currency LT|0")</f>
        <v>42292</v>
      </c>
      <c r="S409" s="10">
        <f>_xll.SNL.Clients.Office.Excel.Functions.SPG(A409, "RD_CREDIT_WATCH_OUTLOOK_DATE_GLOBAL", "Issuer Credit Rating", "Local Currency LT|0")</f>
        <v>45372</v>
      </c>
      <c r="T409" s="13" t="str">
        <f>_xll.SNL.Clients.Office.Excel.Functions.SPG(A409, "SP_BUSINESS_DESCRIPTION")</f>
        <v>Dollar General Corporation, a discount retailer, provides various merchandise products in the southern, southwestern, midwestern, and eastern United States. It offers consumable products, including paper and cleaning products, such as paper towels, bath tissues, paper dinnerware, trash and storage bags, disinfectants, and laundry products; packaged food comprising cereals, pasta, canned soups, fruits and vegetables, condiments, spices, sugar, and flour; and perishables that include milk, eggs, bread, refrigerated and frozen food, beer, and wine. The company’s consumable products also comprise snacks, such as candies, cookies, crackers, salty snacks, and carbonated beverages; health and beauty products, including over-the-counter medicines and personal care products, such as soaps, body washes, shampoos, cosmetics, and dental hygiene and foot care products; pet supplies and pet food; and tobacco products. In addition, it offers seasonal products comprising holiday items, toys, batteries, small electronics, greeting cards, stationery, prepaid phones and accessories, gardening supplies, hardware, and automotive and home office supplies; and home products that include kitchen supplies, cookware, small appliances, light bulbs, storage containers, frames, candles, craft supplies and kitchen, and bed and bath soft goods. Further, the company provides apparel, which comprise basic items for infants, toddlers, girls, boys, women, and men, as well as socks, underwear, disposable diapers, shoes, and accessories. The company was formerly known as J.L. Turner &amp; Son, Inc. and changed its name to Dollar General Corporation in 1968. Dollar General Corporation was founded in 1939 and is based in Goodlettsville, Tennessee.</v>
      </c>
    </row>
    <row r="410" spans="1:20" x14ac:dyDescent="0.3">
      <c r="A410" s="12" t="s">
        <v>147</v>
      </c>
      <c r="B410" s="10" t="str">
        <f>_xll.SNL.Clients.Office.Excel.Functions.SPG(A410,"SP_IPO_DATE")</f>
        <v/>
      </c>
      <c r="C410" s="5">
        <f>_xll.SNL.Clients.Office.Excel.Functions.SPG(A410, "SP_VOLUME_AVG_WEEKLY_TO_SHARES_OUT", , "1M")</f>
        <v>5.689777278638358</v>
      </c>
      <c r="D410" s="5">
        <f>_xll.SNL.Clients.Office.Excel.Functions.SPG(A410, "SP_VOLUME_AVG_WEEKLY_TO_SHARES_OUT", , "3M")</f>
        <v>7.8713060274282185</v>
      </c>
      <c r="E410" s="5">
        <f>_xll.SNL.Clients.Office.Excel.Functions.SPG(A410, "SP_VOLUME_AVG_DAILY_TO_1YR_AVG_DAILY", , "1M")</f>
        <v>70.52</v>
      </c>
      <c r="F410" s="5">
        <f>_xll.SNL.Clients.Office.Excel.Functions.SPG(A410, "SP_VOLUME_AVG_DAILY_TO_1YR_AVG_DAILY", , "3M")</f>
        <v>97.56</v>
      </c>
      <c r="G410" s="9" t="str">
        <f>_xll.SNL.Clients.Office.Excel.Functions.SPG(A410, "IQ_SECTOR")</f>
        <v>Consumer Staples</v>
      </c>
      <c r="H410" s="9" t="str">
        <f>_xll.SNL.Clients.Office.Excel.Functions.SPG(A410, "IQ_INDUSTRY_GROUP")</f>
        <v>Consumer Staples Distribution and Retail</v>
      </c>
      <c r="I410" s="9" t="str">
        <f>_xll.SNL.Clients.Office.Excel.Functions.SPG(A410, "IQ_INDUSTRY")</f>
        <v>Consumer Staples Distribution and Retail</v>
      </c>
      <c r="J410" s="9" t="str">
        <f>_xll.SNL.Clients.Office.Excel.Functions.SPG(A410, "IQ_PRIMARY_INDUSTRY")</f>
        <v>Consumer Staples Merchandise Retail</v>
      </c>
      <c r="K410" s="9" t="str">
        <f>_xll.SNL.Clients.Office.Excel.Functions.SPG(A410, "NAICS_CODE", "Primary")</f>
        <v>455219 - All Other General Merchandise Retailers</v>
      </c>
      <c r="L410" s="9" t="str">
        <f>_xll.SNL.Clients.Office.Excel.Functions.SPG(A410, "SP_TOPICTAG")</f>
        <v>Fast-Moving Consumer Goods; Lifestyle; Online Grocery</v>
      </c>
      <c r="M410" s="5">
        <f>_xll.SNL.Clients.Office.Excel.Functions.SPG(A410, "SP_PCT_SHARES_OWNED_ALL_INSTITUTIONS")</f>
        <v>96.64</v>
      </c>
      <c r="N410" s="9" t="str">
        <f>_xll.SNL.Clients.Office.Excel.Functions.SPG(A410, "RD_CREDIT_RATING_GLOBAL", "Issuer Credit Rating", "Local Currency LT|0")</f>
        <v>BBB</v>
      </c>
      <c r="O410" s="9" t="str">
        <f>_xll.SNL.Clients.Office.Excel.Functions.SPG(A410, "RD_CWOL_GLOBAL", "Issuer Credit Rating", "Local Currency LT|0")</f>
        <v>Stable</v>
      </c>
      <c r="P410" s="9" t="str">
        <f>_xll.SNL.Clients.Office.Excel.Functions.SPG(A410, "RD_RATING_ACTION_GLOBAL", "Issuer Credit Rating", "Local Currency LT|0")</f>
        <v>Upgrade | CreditWatch/Outlook (12/10/2020)</v>
      </c>
      <c r="Q410" s="10">
        <f>_xll.SNL.Clients.Office.Excel.Functions.SPG(A410, "RD_LAST_REVIEW_DATE_GLOBAL", "Issuer Credit Rating", "Local Currency LT")</f>
        <v>45684</v>
      </c>
      <c r="R410" s="10">
        <f>_xll.SNL.Clients.Office.Excel.Functions.SPG(A410, "RD_CREDIT_RATING_DATE_GLOBAL", "Issuer Credit Rating", "Local Currency LT|0")</f>
        <v>44175</v>
      </c>
      <c r="S410" s="10">
        <f>_xll.SNL.Clients.Office.Excel.Functions.SPG(A410, "RD_CREDIT_WATCH_OUTLOOK_DATE_GLOBAL", "Issuer Credit Rating", "Local Currency LT|0")</f>
        <v>44175</v>
      </c>
      <c r="T410" s="13" t="str">
        <f>_xll.SNL.Clients.Office.Excel.Functions.SPG(A410, "SP_BUSINESS_DESCRIPTION")</f>
        <v>Dollar Tree, Inc. operates retail discount stores. The company operates in two segments, Dollar Tree and Family Dollar. The Dollar Tree segment offers merchandise at the fixed price of $ 1.25. It provides consumable merchandise, which includes everyday consumables, such as household paper and chemicals, food, candy, health, personal care products, and frozen and refrigerated food; variety merchandise comprising toys, durable housewares, gifts, stationery, party goods, greeting cards, softlines, arts and crafts supplies, and other items; and seasonal goods that include Christmas, Easter, Halloween, and Valentine’s Day merchandise. It operates stores under the Dollar Tree and Dollar Tree Canada brands, as well as distribution centers in the United States and Canada. The Family Dollar segment operates general merchandise retail discount stores that offer consumable merchandise, which comprise food and beverages, tobacco, health and personal care, household chemicals, paper products, hardware and automotive supplies, diapers, batteries, and pet food and supplies; and home products, including housewares, home décor, and giftware, as well as domestics, such as comforters, sheets, and towels. It also provides apparel and accessories merchandise comprising clothing, fashion accessories, and shoes; and seasonal and electronics merchandise that include Christmas, Easter, Halloween, and Valentine’s Day merchandise, as well as personal electronics, which comprise pre-paid cellular phones and services, stationery and school supplies, and toys. Dollar Tree, Inc. was founded in 1986 and is based in Chesapeake, Virginia.</v>
      </c>
    </row>
    <row r="411" spans="1:20" x14ac:dyDescent="0.3">
      <c r="A411" s="12" t="s">
        <v>148</v>
      </c>
      <c r="B411" s="10" t="str">
        <f>_xll.SNL.Clients.Office.Excel.Functions.SPG(A411,"SP_IPO_DATE")</f>
        <v/>
      </c>
      <c r="C411" s="5">
        <f>_xll.SNL.Clients.Office.Excel.Functions.SPG(A411, "SP_VOLUME_AVG_WEEKLY_TO_SHARES_OUT", , "1M")</f>
        <v>2.8916544147772192</v>
      </c>
      <c r="D411" s="5">
        <f>_xll.SNL.Clients.Office.Excel.Functions.SPG(A411, "SP_VOLUME_AVG_WEEKLY_TO_SHARES_OUT", , "3M")</f>
        <v>2.7118431363186279</v>
      </c>
      <c r="E411" s="5">
        <f>_xll.SNL.Clients.Office.Excel.Functions.SPG(A411, "SP_VOLUME_AVG_DAILY_TO_1YR_AVG_DAILY", , "1M")</f>
        <v>108.91</v>
      </c>
      <c r="F411" s="5">
        <f>_xll.SNL.Clients.Office.Excel.Functions.SPG(A411, "SP_VOLUME_AVG_DAILY_TO_1YR_AVG_DAILY", , "3M")</f>
        <v>102.14</v>
      </c>
      <c r="G411" s="9" t="str">
        <f>_xll.SNL.Clients.Office.Excel.Functions.SPG(A411, "IQ_SECTOR")</f>
        <v>Utilities</v>
      </c>
      <c r="H411" s="9" t="str">
        <f>_xll.SNL.Clients.Office.Excel.Functions.SPG(A411, "IQ_INDUSTRY_GROUP")</f>
        <v>Utilities</v>
      </c>
      <c r="I411" s="9" t="str">
        <f>_xll.SNL.Clients.Office.Excel.Functions.SPG(A411, "IQ_INDUSTRY")</f>
        <v>Multi-Utilities</v>
      </c>
      <c r="J411" s="9" t="str">
        <f>_xll.SNL.Clients.Office.Excel.Functions.SPG(A411, "IQ_PRIMARY_INDUSTRY")</f>
        <v>Multi-Utilities</v>
      </c>
      <c r="K411" s="9" t="str">
        <f>_xll.SNL.Clients.Office.Excel.Functions.SPG(A411, "NAICS_CODE", "Primary")</f>
        <v>2211 - Electric Power Generation, Transmission and Distribution</v>
      </c>
      <c r="L411" s="9" t="str">
        <f>_xll.SNL.Clients.Office.Excel.Functions.SPG(A411, "SP_TOPICTAG")</f>
        <v>Energy Storage; Conventional Nuclear; Utility Scale Solar; Onshore and Offshore Wind</v>
      </c>
      <c r="M411" s="5">
        <f>_xll.SNL.Clients.Office.Excel.Functions.SPG(A411, "SP_PCT_SHARES_OWNED_ALL_INSTITUTIONS")</f>
        <v>78.099999999999994</v>
      </c>
      <c r="N411" s="9" t="str">
        <f>_xll.SNL.Clients.Office.Excel.Functions.SPG(A411, "RD_CREDIT_RATING_GLOBAL", "Issuer Credit Rating", "Local Currency LT|0")</f>
        <v>BBB+</v>
      </c>
      <c r="O411" s="9" t="str">
        <f>_xll.SNL.Clients.Office.Excel.Functions.SPG(A411, "RD_CWOL_GLOBAL", "Issuer Credit Rating", "Local Currency LT|0")</f>
        <v>Stable</v>
      </c>
      <c r="P411" s="9" t="str">
        <f>_xll.SNL.Clients.Office.Excel.Functions.SPG(A411, "RD_RATING_ACTION_GLOBAL", "Issuer Credit Rating", "Local Currency LT|0")</f>
        <v>CreditWatch/Outlook (06/06/2024)</v>
      </c>
      <c r="Q411" s="10">
        <f>_xll.SNL.Clients.Office.Excel.Functions.SPG(A411, "RD_LAST_REVIEW_DATE_GLOBAL", "Issuer Credit Rating", "Local Currency LT")</f>
        <v>45449</v>
      </c>
      <c r="R411" s="10">
        <f>_xll.SNL.Clients.Office.Excel.Functions.SPG(A411, "RD_CREDIT_RATING_DATE_GLOBAL", "Issuer Credit Rating", "Local Currency LT|0")</f>
        <v>42401</v>
      </c>
      <c r="S411" s="10">
        <f>_xll.SNL.Clients.Office.Excel.Functions.SPG(A411, "RD_CREDIT_WATCH_OUTLOOK_DATE_GLOBAL", "Issuer Credit Rating", "Local Currency LT|0")</f>
        <v>45449</v>
      </c>
      <c r="T411" s="13" t="str">
        <f>_xll.SNL.Clients.Office.Excel.Functions.SPG(A411, "SP_BUSINESS_DESCRIPTION")</f>
        <v>Dominion Energy, Inc. produces and distributes energy in the United States. It operates through three operating segments: Dominion Energy Virginia, Dominion Energy South Carolina, and Contracted Energy. The Dominion Energy Virginia segment generates, transmits, and distributes regulated electricity to approximately 2.8 million residential, commercial, industrial, and governmental customers in Virginia and North Carolina. The Dominion Energy South Carolina segment generates, transmits, and distributes electricity to approximately 0.8 million customers in the central, southern, and southwestern portions of South Carolina; and distributes natural gas to approximately 0.4 million residential, commercial, and industrial customers in South Carolina. The Contracted Energy segment is involved in the nonregulated long-term contracted renewable electric generation and renewable natural gas facility. As of December 31, 2023, the company’s portfolio of assets included approximately 29.5 gigawatt of electric generating capacity; 10,600 miles of electric transmission lines; 79,300 miles of electric distribution lines; and 94,800 miles of gas distribution mains and related service facilities. The company was formerly known as Dominion Resources, Inc. Dominion Energy, Inc. was incorporated in 1983 and is headquartered in Richmond, Virginia.</v>
      </c>
    </row>
    <row r="412" spans="1:20" x14ac:dyDescent="0.3">
      <c r="A412" s="12" t="s">
        <v>149</v>
      </c>
      <c r="B412" s="10">
        <f>_xll.SNL.Clients.Office.Excel.Functions.SPG(A412,"SP_IPO_DATE")</f>
        <v>38180</v>
      </c>
      <c r="C412" s="5">
        <f>_xll.SNL.Clients.Office.Excel.Functions.SPG(A412, "SP_VOLUME_AVG_WEEKLY_TO_SHARES_OUT", , "1M")</f>
        <v>7.9026826354247053</v>
      </c>
      <c r="D412" s="5">
        <f>_xll.SNL.Clients.Office.Excel.Functions.SPG(A412, "SP_VOLUME_AVG_WEEKLY_TO_SHARES_OUT", , "3M")</f>
        <v>7.894768785632075</v>
      </c>
      <c r="E412" s="5">
        <f>_xll.SNL.Clients.Office.Excel.Functions.SPG(A412, "SP_VOLUME_AVG_DAILY_TO_1YR_AVG_DAILY", , "1M")</f>
        <v>90.48</v>
      </c>
      <c r="F412" s="5">
        <f>_xll.SNL.Clients.Office.Excel.Functions.SPG(A412, "SP_VOLUME_AVG_DAILY_TO_1YR_AVG_DAILY", , "3M")</f>
        <v>90.39</v>
      </c>
      <c r="G412" s="9" t="str">
        <f>_xll.SNL.Clients.Office.Excel.Functions.SPG(A412, "IQ_SECTOR")</f>
        <v>Consumer Discretionary</v>
      </c>
      <c r="H412" s="9" t="str">
        <f>_xll.SNL.Clients.Office.Excel.Functions.SPG(A412, "IQ_INDUSTRY_GROUP")</f>
        <v>Consumer Services</v>
      </c>
      <c r="I412" s="9" t="str">
        <f>_xll.SNL.Clients.Office.Excel.Functions.SPG(A412, "IQ_INDUSTRY")</f>
        <v>Hotels, Restaurants and Leisure</v>
      </c>
      <c r="J412" s="9" t="str">
        <f>_xll.SNL.Clients.Office.Excel.Functions.SPG(A412, "IQ_PRIMARY_INDUSTRY")</f>
        <v>Restaurants</v>
      </c>
      <c r="K412" s="9" t="str">
        <f>_xll.SNL.Clients.Office.Excel.Functions.SPG(A412, "NAICS_CODE", "Primary")</f>
        <v>722513 - Limited-Service Restaurants</v>
      </c>
      <c r="L412" s="9" t="str">
        <f>_xll.SNL.Clients.Office.Excel.Functions.SPG(A412, "SP_TOPICTAG")</f>
        <v>Food Delivery</v>
      </c>
      <c r="M412" s="5">
        <f>_xll.SNL.Clients.Office.Excel.Functions.SPG(A412, "SP_PCT_SHARES_OWNED_ALL_INSTITUTIONS")</f>
        <v>94.68</v>
      </c>
      <c r="N412" s="9" t="str">
        <f>_xll.SNL.Clients.Office.Excel.Functions.SPG(A412, "RD_CREDIT_RATING_GLOBAL", "Issuer Credit Rating", "Local Currency LT|0")</f>
        <v/>
      </c>
      <c r="O412" s="9" t="str">
        <f>_xll.SNL.Clients.Office.Excel.Functions.SPG(A412, "RD_CWOL_GLOBAL", "Issuer Credit Rating", "Local Currency LT|0")</f>
        <v/>
      </c>
      <c r="P412" s="9" t="str">
        <f>_xll.SNL.Clients.Office.Excel.Functions.SPG(A412, "RD_RATING_ACTION_GLOBAL", "Issuer Credit Rating", "Local Currency LT|0")</f>
        <v/>
      </c>
      <c r="Q412" s="10" t="str">
        <f>_xll.SNL.Clients.Office.Excel.Functions.SPG(A412, "RD_LAST_REVIEW_DATE_GLOBAL", "Issuer Credit Rating", "Local Currency LT")</f>
        <v/>
      </c>
      <c r="R412" s="10" t="str">
        <f>_xll.SNL.Clients.Office.Excel.Functions.SPG(A412, "RD_CREDIT_RATING_DATE_GLOBAL", "Issuer Credit Rating", "Local Currency LT|0")</f>
        <v/>
      </c>
      <c r="S412" s="10" t="str">
        <f>_xll.SNL.Clients.Office.Excel.Functions.SPG(A412, "RD_CREDIT_WATCH_OUTLOOK_DATE_GLOBAL", "Issuer Credit Rating", "Local Currency LT|0")</f>
        <v/>
      </c>
      <c r="T412" s="13" t="str">
        <f>_xll.SNL.Clients.Office.Excel.Functions.SPG(A412, "SP_BUSINESS_DESCRIPTION")</f>
        <v>Domino's Pizza, Inc., through its subsidiaries, operates as a pizza company in the United States and internationally. The company operates through three segments: U.S. Stores, International Franchise, and Supply Chain. It offers pizzas under the Domino's brand name through company-owned and franchised stores. It also provides oven-baked sandwiches, pastas, boneless chicken and chicken wings, breads and dips, desserts, and soft drink products, as well as loaded tots and pepperoni stuffed cheesy breads. Domino's Pizza, Inc. was founded in 1960 and is headquartered in Ann Arbor, Michigan.</v>
      </c>
    </row>
    <row r="413" spans="1:20" x14ac:dyDescent="0.3">
      <c r="A413" s="12" t="s">
        <v>1750</v>
      </c>
      <c r="B413" s="10" t="str">
        <f>_xll.SNL.Clients.Office.Excel.Functions.SPG(A413,"SP_IPO_DATE")</f>
        <v/>
      </c>
      <c r="C413" s="5">
        <f>_xll.SNL.Clients.Office.Excel.Functions.SPG(A413, "SP_VOLUME_AVG_WEEKLY_TO_SHARES_OUT", , "1M")</f>
        <v>2.0272953951095003</v>
      </c>
      <c r="D413" s="5">
        <f>_xll.SNL.Clients.Office.Excel.Functions.SPG(A413, "SP_VOLUME_AVG_WEEKLY_TO_SHARES_OUT", , "3M")</f>
        <v>2.4898764980262542</v>
      </c>
      <c r="E413" s="5">
        <f>_xll.SNL.Clients.Office.Excel.Functions.SPG(A413, "SP_VOLUME_AVG_DAILY_TO_1YR_AVG_DAILY", , "1M")</f>
        <v>91.96</v>
      </c>
      <c r="F413" s="5">
        <f>_xll.SNL.Clients.Office.Excel.Functions.SPG(A413, "SP_VOLUME_AVG_DAILY_TO_1YR_AVG_DAILY", , "3M")</f>
        <v>112.94</v>
      </c>
      <c r="G413" s="9" t="str">
        <f>_xll.SNL.Clients.Office.Excel.Functions.SPG(A413, "IQ_SECTOR")</f>
        <v>Industrials</v>
      </c>
      <c r="H413" s="9" t="str">
        <f>_xll.SNL.Clients.Office.Excel.Functions.SPG(A413, "IQ_INDUSTRY_GROUP")</f>
        <v>Capital Goods</v>
      </c>
      <c r="I413" s="9" t="str">
        <f>_xll.SNL.Clients.Office.Excel.Functions.SPG(A413, "IQ_INDUSTRY")</f>
        <v>Machinery</v>
      </c>
      <c r="J413" s="9" t="str">
        <f>_xll.SNL.Clients.Office.Excel.Functions.SPG(A413, "IQ_PRIMARY_INDUSTRY")</f>
        <v>Industrial Machinery and Supplies and Components</v>
      </c>
      <c r="K413" s="9" t="str">
        <f>_xll.SNL.Clients.Office.Excel.Functions.SPG(A413, "NAICS_CODE", "Primary")</f>
        <v>333998 - All Other Miscellaneous General Purpose Machinery Manufacturing</v>
      </c>
      <c r="L413" s="9" t="str">
        <f>_xll.SNL.Clients.Office.Excel.Functions.SPG(A413, "SP_TOPICTAG")</f>
        <v>Aquaculture; Energy Storage; Environmental Engineering; Hydroponics; Sensors; Pollution Control</v>
      </c>
      <c r="M413" s="5">
        <f>_xll.SNL.Clients.Office.Excel.Functions.SPG(A413, "SP_PCT_SHARES_OWNED_ALL_INSTITUTIONS")</f>
        <v>85.91</v>
      </c>
      <c r="N413" s="9" t="str">
        <f>_xll.SNL.Clients.Office.Excel.Functions.SPG(A413, "RD_CREDIT_RATING_GLOBAL", "Issuer Credit Rating", "Local Currency LT|0")</f>
        <v/>
      </c>
      <c r="O413" s="9" t="str">
        <f>_xll.SNL.Clients.Office.Excel.Functions.SPG(A413, "RD_CWOL_GLOBAL", "Issuer Credit Rating", "Local Currency LT|0")</f>
        <v/>
      </c>
      <c r="P413" s="9" t="str">
        <f>_xll.SNL.Clients.Office.Excel.Functions.SPG(A413, "RD_RATING_ACTION_GLOBAL", "Issuer Credit Rating", "Local Currency LT|0")</f>
        <v/>
      </c>
      <c r="Q413" s="10" t="str">
        <f>_xll.SNL.Clients.Office.Excel.Functions.SPG(A413, "RD_LAST_REVIEW_DATE_GLOBAL", "Issuer Credit Rating", "Local Currency LT")</f>
        <v/>
      </c>
      <c r="R413" s="10" t="str">
        <f>_xll.SNL.Clients.Office.Excel.Functions.SPG(A413, "RD_CREDIT_RATING_DATE_GLOBAL", "Issuer Credit Rating", "Local Currency LT|0")</f>
        <v/>
      </c>
      <c r="S413" s="10" t="str">
        <f>_xll.SNL.Clients.Office.Excel.Functions.SPG(A413, "RD_CREDIT_WATCH_OUTLOOK_DATE_GLOBAL", "Issuer Credit Rating", "Local Currency LT|0")</f>
        <v/>
      </c>
      <c r="T413" s="13" t="str">
        <f>_xll.SNL.Clients.Office.Excel.Functions.SPG(A413, "SP_BUSINESS_DESCRIPTION")</f>
        <v>Donaldson Company, Inc. manufactures and sells filtration systems and replacement parts worldwide. The company operates through three segments: Mobile Solutions, Industrial Solutions, and Life Sciences. The Mobile Solutions segment provides replacement filters for air and liquid filtration applications, such as air filtration systems, fuel, lube and hydraulic systems, emissions systems and sensors, indicators, and monitoring systems. This segment sells its products to original equipment manufacturers (OEMs) in the construction, mining, agriculture, and transportation markets; and to independent distributors, and OEM dealer networks. The Industrial Solutions segment offers dust, fume, and mist collectors; compressed air and industrial gasses purification systems; and hydraulic and lubricated rotating equipment applications, as well as gas and liquid filtration for industrial processes and connected services. This segment sells its products to various distributors, OEMs, and end-users. The Life Sciences segment provides micro-environment gas and liquid filtration for food, beverage, and industrial processes; bioprocessing equipment, that includes bioreactors and fermenters; and bioprocessing consumables, such as chromatography devices, reagents and filters, and polytetrafluoroethylene membrane-based products, as well as specialized air and gas filtration systems for applications, including hard disk drives, semi-conductor manufacturing and sensors, battery systems, and powertrain components to OEMs and various end-users. The company was founded in 1915 and is headquartered in Bloomington, Minnesota.</v>
      </c>
    </row>
    <row r="414" spans="1:20" x14ac:dyDescent="0.3">
      <c r="A414" s="12" t="s">
        <v>1195</v>
      </c>
      <c r="B414" s="10" t="str">
        <f>_xll.SNL.Clients.Office.Excel.Functions.SPG(A414,"SP_IPO_DATE")</f>
        <v/>
      </c>
      <c r="C414" s="5">
        <f>_xll.SNL.Clients.Office.Excel.Functions.SPG(A414, "SP_VOLUME_AVG_WEEKLY_TO_SHARES_OUT", , "1M")</f>
        <v>2.9620048906811176</v>
      </c>
      <c r="D414" s="5">
        <f>_xll.SNL.Clients.Office.Excel.Functions.SPG(A414, "SP_VOLUME_AVG_WEEKLY_TO_SHARES_OUT", , "3M")</f>
        <v>3.233854749137778</v>
      </c>
      <c r="E414" s="5">
        <f>_xll.SNL.Clients.Office.Excel.Functions.SPG(A414, "SP_VOLUME_AVG_DAILY_TO_1YR_AVG_DAILY", , "1M")</f>
        <v>95.9</v>
      </c>
      <c r="F414" s="5">
        <f>_xll.SNL.Clients.Office.Excel.Functions.SPG(A414, "SP_VOLUME_AVG_DAILY_TO_1YR_AVG_DAILY", , "3M")</f>
        <v>104.7</v>
      </c>
      <c r="G414" s="9" t="str">
        <f>_xll.SNL.Clients.Office.Excel.Functions.SPG(A414, "IQ_SECTOR")</f>
        <v>Financials</v>
      </c>
      <c r="H414" s="9" t="str">
        <f>_xll.SNL.Clients.Office.Excel.Functions.SPG(A414, "IQ_INDUSTRY_GROUP")</f>
        <v>Financial Services</v>
      </c>
      <c r="I414" s="9" t="str">
        <f>_xll.SNL.Clients.Office.Excel.Functions.SPG(A414, "IQ_INDUSTRY")</f>
        <v>Capital Markets</v>
      </c>
      <c r="J414" s="9" t="str">
        <f>_xll.SNL.Clients.Office.Excel.Functions.SPG(A414, "IQ_PRIMARY_INDUSTRY")</f>
        <v>Financial Exchanges and Data</v>
      </c>
      <c r="K414" s="9" t="str">
        <f>_xll.SNL.Clients.Office.Excel.Functions.SPG(A414, "NAICS_CODE", "Primary")</f>
        <v>561450 - Credit Bureaus</v>
      </c>
      <c r="L414" s="9" t="str">
        <f>_xll.SNL.Clients.Office.Excel.Functions.SPG(A414, "SP_TOPICTAG")</f>
        <v>Software Development; Data Integration; Data Protection; Cloud Infrastructure; Cloud Storage; RegTech</v>
      </c>
      <c r="M414" s="5">
        <f>_xll.SNL.Clients.Office.Excel.Functions.SPG(A414, "SP_PCT_SHARES_OWNED_ALL_INSTITUTIONS")</f>
        <v>99.41</v>
      </c>
      <c r="N414" s="9" t="str">
        <f>_xll.SNL.Clients.Office.Excel.Functions.SPG(A414, "RD_CREDIT_RATING_GLOBAL", "Issuer Credit Rating", "Local Currency LT|0")</f>
        <v>NR</v>
      </c>
      <c r="O414" s="9" t="str">
        <f>_xll.SNL.Clients.Office.Excel.Functions.SPG(A414, "RD_CWOL_GLOBAL", "Issuer Credit Rating", "Local Currency LT|0")</f>
        <v>NR</v>
      </c>
      <c r="P414" s="9" t="str">
        <f>_xll.SNL.Clients.Office.Excel.Functions.SPG(A414, "RD_RATING_ACTION_GLOBAL", "Issuer Credit Rating", "Local Currency LT|0")</f>
        <v>Not Rated | CreditWatch/Outlook (03/25/2022)</v>
      </c>
      <c r="Q414" s="10">
        <f>_xll.SNL.Clients.Office.Excel.Functions.SPG(A414, "RD_LAST_REVIEW_DATE_GLOBAL", "Issuer Credit Rating", "Local Currency LT")</f>
        <v>44645</v>
      </c>
      <c r="R414" s="10">
        <f>_xll.SNL.Clients.Office.Excel.Functions.SPG(A414, "RD_CREDIT_RATING_DATE_GLOBAL", "Issuer Credit Rating", "Local Currency LT|0")</f>
        <v>44645</v>
      </c>
      <c r="S414" s="10">
        <f>_xll.SNL.Clients.Office.Excel.Functions.SPG(A414, "RD_CREDIT_WATCH_OUTLOOK_DATE_GLOBAL", "Issuer Credit Rating", "Local Currency LT|0")</f>
        <v>44645</v>
      </c>
      <c r="T414" s="13" t="str">
        <f>_xll.SNL.Clients.Office.Excel.Functions.SPG(A414, "SP_BUSINESS_DESCRIPTION")</f>
        <v>Donnelley Financial Solutions, Inc. provides innovative software and technology-enabled financial regulatory and compliance solutions in the United States, Asia, Europe, Canada, and internationally. It operates through four segments: Capital Markets – Software Solutions (CM-SS); Capital Markets – Compliance and Communications Management (CM-CCM); Investment Companies – Software Solutions (IC-SS); and Investment Companies – Compliance and Communications Management (IC-CCM). The CM-SS segment provides Venue and ActiveDisclosure solutions to public and private companies to manage public and private transactional and compliance processes; collaborate; and tag, validate, and file SEC documents. The CM-CCM segment offers tech-enabled services and print and distribution solutions to public and private companies for deal solutions and SEC compliance requirements. The IC-SS segment provides clients with the Arc Suite platform that contains a comprehensive suite of cloud-based solutions, including ArcDigital, ArcReporting, ArcPro, and ArcRegulatory, as well as services that enable storage and management of compliance and regulatory information in a self-service and central repository for accessing, assembling, editing, translating, rendering, and submitting documents to regulators and investors. The IC-CCM segment offers tech-enabled solutions for creating, filing and distributing regulatory communications, and solutions for investor communications, as well as XBRL and iXBRL-formatted filings pursuant for Investment Company Act through the SEC's EDGAR system. This segment also provides turnkey proxy services, including discovery, planning and implementation, print and mail management, solicitation, tabulation services, stockholder meeting review, and expert support. Donnelley Financial Solutions, Inc. was founded in 1983 and is headquartered in Chicago, Illinois.</v>
      </c>
    </row>
    <row r="415" spans="1:20" x14ac:dyDescent="0.3">
      <c r="A415" s="12" t="s">
        <v>1196</v>
      </c>
      <c r="B415" s="10">
        <f>_xll.SNL.Clients.Office.Excel.Functions.SPG(A415,"SP_IPO_DATE")</f>
        <v>41766</v>
      </c>
      <c r="C415" s="5">
        <f>_xll.SNL.Clients.Office.Excel.Functions.SPG(A415, "SP_VOLUME_AVG_WEEKLY_TO_SHARES_OUT", , "1M")</f>
        <v>9.3223345601997263</v>
      </c>
      <c r="D415" s="5">
        <f>_xll.SNL.Clients.Office.Excel.Functions.SPG(A415, "SP_VOLUME_AVG_WEEKLY_TO_SHARES_OUT", , "3M")</f>
        <v>8.9568225084048319</v>
      </c>
      <c r="E415" s="5">
        <f>_xll.SNL.Clients.Office.Excel.Functions.SPG(A415, "SP_VOLUME_AVG_DAILY_TO_1YR_AVG_DAILY", , "1M")</f>
        <v>113.98</v>
      </c>
      <c r="F415" s="5">
        <f>_xll.SNL.Clients.Office.Excel.Functions.SPG(A415, "SP_VOLUME_AVG_DAILY_TO_1YR_AVG_DAILY", , "3M")</f>
        <v>109.51</v>
      </c>
      <c r="G415" s="9" t="str">
        <f>_xll.SNL.Clients.Office.Excel.Functions.SPG(A415, "IQ_SECTOR")</f>
        <v>Energy</v>
      </c>
      <c r="H415" s="9" t="str">
        <f>_xll.SNL.Clients.Office.Excel.Functions.SPG(A415, "IQ_INDUSTRY_GROUP")</f>
        <v>Energy</v>
      </c>
      <c r="I415" s="9" t="str">
        <f>_xll.SNL.Clients.Office.Excel.Functions.SPG(A415, "IQ_INDUSTRY")</f>
        <v>Oil, Gas and Consumable Fuels</v>
      </c>
      <c r="J415" s="9" t="str">
        <f>_xll.SNL.Clients.Office.Excel.Functions.SPG(A415, "IQ_PRIMARY_INDUSTRY")</f>
        <v>Oil and Gas Storage and Transportation</v>
      </c>
      <c r="K415" s="9" t="str">
        <f>_xll.SNL.Clients.Office.Excel.Functions.SPG(A415, "NAICS_CODE", "Primary")</f>
        <v>483111 - Deep Sea Freight Transportation</v>
      </c>
      <c r="L415" s="9" t="str">
        <f>_xll.SNL.Clients.Office.Excel.Functions.SPG(A415, "SP_TOPICTAG")</f>
        <v>Marine Transportation</v>
      </c>
      <c r="M415" s="5">
        <f>_xll.SNL.Clients.Office.Excel.Functions.SPG(A415, "SP_PCT_SHARES_OWNED_ALL_INSTITUTIONS")</f>
        <v>69.63</v>
      </c>
      <c r="N415" s="9" t="str">
        <f>_xll.SNL.Clients.Office.Excel.Functions.SPG(A415, "RD_CREDIT_RATING_GLOBAL", "Issuer Credit Rating", "Local Currency LT|0")</f>
        <v/>
      </c>
      <c r="O415" s="9" t="str">
        <f>_xll.SNL.Clients.Office.Excel.Functions.SPG(A415, "RD_CWOL_GLOBAL", "Issuer Credit Rating", "Local Currency LT|0")</f>
        <v/>
      </c>
      <c r="P415" s="9" t="str">
        <f>_xll.SNL.Clients.Office.Excel.Functions.SPG(A415, "RD_RATING_ACTION_GLOBAL", "Issuer Credit Rating", "Local Currency LT|0")</f>
        <v/>
      </c>
      <c r="Q415" s="10" t="str">
        <f>_xll.SNL.Clients.Office.Excel.Functions.SPG(A415, "RD_LAST_REVIEW_DATE_GLOBAL", "Issuer Credit Rating", "Local Currency LT")</f>
        <v/>
      </c>
      <c r="R415" s="10" t="str">
        <f>_xll.SNL.Clients.Office.Excel.Functions.SPG(A415, "RD_CREDIT_RATING_DATE_GLOBAL", "Issuer Credit Rating", "Local Currency LT|0")</f>
        <v/>
      </c>
      <c r="S415" s="10" t="str">
        <f>_xll.SNL.Clients.Office.Excel.Functions.SPG(A415, "RD_CREDIT_WATCH_OUTLOOK_DATE_GLOBAL", "Issuer Credit Rating", "Local Currency LT|0")</f>
        <v/>
      </c>
      <c r="T415" s="13" t="str">
        <f>_xll.SNL.Clients.Office.Excel.Functions.SPG(A415, "SP_BUSINESS_DESCRIPTION")</f>
        <v>Dorian LPG Ltd., together with its subsidiaries, engages in the transportation of liquefied petroleum gas through its LPG tankers worldwide. It owns and operates twenty-five very large gas carriers. The company was incorporated in 2013 and is headquartered in Stamford, Connecticut.</v>
      </c>
    </row>
    <row r="416" spans="1:20" x14ac:dyDescent="0.3">
      <c r="A416" s="12" t="s">
        <v>1197</v>
      </c>
      <c r="B416" s="10" t="str">
        <f>_xll.SNL.Clients.Office.Excel.Functions.SPG(A416,"SP_IPO_DATE")</f>
        <v/>
      </c>
      <c r="C416" s="5">
        <f>_xll.SNL.Clients.Office.Excel.Functions.SPG(A416, "SP_VOLUME_AVG_WEEKLY_TO_SHARES_OUT", , "1M")</f>
        <v>2.9828709795114285</v>
      </c>
      <c r="D416" s="5">
        <f>_xll.SNL.Clients.Office.Excel.Functions.SPG(A416, "SP_VOLUME_AVG_WEEKLY_TO_SHARES_OUT", , "3M")</f>
        <v>2.7230556244942377</v>
      </c>
      <c r="E416" s="5">
        <f>_xll.SNL.Clients.Office.Excel.Functions.SPG(A416, "SP_VOLUME_AVG_DAILY_TO_1YR_AVG_DAILY", , "1M")</f>
        <v>123.39</v>
      </c>
      <c r="F416" s="5">
        <f>_xll.SNL.Clients.Office.Excel.Functions.SPG(A416, "SP_VOLUME_AVG_DAILY_TO_1YR_AVG_DAILY", , "3M")</f>
        <v>112.65</v>
      </c>
      <c r="G416" s="9" t="str">
        <f>_xll.SNL.Clients.Office.Excel.Functions.SPG(A416, "IQ_SECTOR")</f>
        <v>Consumer Discretionary</v>
      </c>
      <c r="H416" s="9" t="str">
        <f>_xll.SNL.Clients.Office.Excel.Functions.SPG(A416, "IQ_INDUSTRY_GROUP")</f>
        <v>Automobiles and Components</v>
      </c>
      <c r="I416" s="9" t="str">
        <f>_xll.SNL.Clients.Office.Excel.Functions.SPG(A416, "IQ_INDUSTRY")</f>
        <v>Automobile Components</v>
      </c>
      <c r="J416" s="9" t="str">
        <f>_xll.SNL.Clients.Office.Excel.Functions.SPG(A416, "IQ_PRIMARY_INDUSTRY")</f>
        <v>Automotive Parts and Equipment</v>
      </c>
      <c r="K416" s="9" t="str">
        <f>_xll.SNL.Clients.Office.Excel.Functions.SPG(A416, "NAICS_CODE", "Primary")</f>
        <v>3363 - Motor Vehicle Parts Manufacturing</v>
      </c>
      <c r="L416" s="9" t="str">
        <f>_xll.SNL.Clients.Office.Excel.Functions.SPG(A416, "SP_TOPICTAG")</f>
        <v>Industrial Automation; Sensors; Electric Vehicle; Process Automation</v>
      </c>
      <c r="M416" s="5">
        <f>_xll.SNL.Clients.Office.Excel.Functions.SPG(A416, "SP_PCT_SHARES_OWNED_ALL_INSTITUTIONS")</f>
        <v>81.260000000000005</v>
      </c>
      <c r="N416" s="9" t="str">
        <f>_xll.SNL.Clients.Office.Excel.Functions.SPG(A416, "RD_CREDIT_RATING_GLOBAL", "Issuer Credit Rating", "Local Currency LT|0")</f>
        <v/>
      </c>
      <c r="O416" s="9" t="str">
        <f>_xll.SNL.Clients.Office.Excel.Functions.SPG(A416, "RD_CWOL_GLOBAL", "Issuer Credit Rating", "Local Currency LT|0")</f>
        <v/>
      </c>
      <c r="P416" s="9" t="str">
        <f>_xll.SNL.Clients.Office.Excel.Functions.SPG(A416, "RD_RATING_ACTION_GLOBAL", "Issuer Credit Rating", "Local Currency LT|0")</f>
        <v/>
      </c>
      <c r="Q416" s="10" t="str">
        <f>_xll.SNL.Clients.Office.Excel.Functions.SPG(A416, "RD_LAST_REVIEW_DATE_GLOBAL", "Issuer Credit Rating", "Local Currency LT")</f>
        <v/>
      </c>
      <c r="R416" s="10" t="str">
        <f>_xll.SNL.Clients.Office.Excel.Functions.SPG(A416, "RD_CREDIT_RATING_DATE_GLOBAL", "Issuer Credit Rating", "Local Currency LT|0")</f>
        <v/>
      </c>
      <c r="S416" s="10" t="str">
        <f>_xll.SNL.Clients.Office.Excel.Functions.SPG(A416, "RD_CREDIT_WATCH_OUTLOOK_DATE_GLOBAL", "Issuer Credit Rating", "Local Currency LT|0")</f>
        <v/>
      </c>
      <c r="T416" s="13" t="str">
        <f>_xll.SNL.Clients.Office.Excel.Functions.SPG(A416, "SP_BUSINESS_DESCRIPTION")</f>
        <v>Dorman Products, Inc. supplies replacement and upgrade parts for passenger cars, light trucks, medium- and heavy-duty trucks, utility terrain vehicles, and all-terrain vehicles in the motor vehicle aftermarket industry in the United States and internationally. It offers engine products, including intake and exhaust manifolds, fans, thermostat housings, and throttle bodies; undercar products comprising fluid lines, fluid reservoirs, connectors, 4-wheel drive components and axles, drain plugs, other engine, and transmission and axle components; steering and suspension products consist of control arms, ball joints, tie-rod ends, brake hardware and hydraulics, wheel and axle hardware, suspension arms, knuckles, links, bushings, and leaf springs, as well as other suspension, steering, and brake components; body products, such as door handles and hinges, window lift motors, window regulators, switches and handles, wiper components, lighting, electrical, and other interior and exterior vehicle body components, including windshields for UTVs; electronics products comprise new and remanufactured modules, clusters and sensors; and hardware products, such as threaded bolts and auto body fasteners, automotive and home electrical wiring components, and other hardware assortments and merchandise. The company also provides air tanks, shock absorbers, and air springs; transmission control modules, variable geometry timing actuators, and other control modules and sensors; new control arms, suspension components, door lock actuators, and handles for electric vehicles; and leaf springs, intake manifolds, exhaust manifolds, window regulators, radiator fan assemblies, tire pressure monitor sensors, exhaust gas recirculation coolers, UTV windshields, and complex electronics modules. It markets its products under the DORMAN, DORMAN OE FIX, HELP!, Conduct-Tite, Dayton Parts, SuperATV, Keller Performance Products, Assault Industries, Gboost, and GDP brands. Dorman Products, Inc. was founded in 1918 and is headquartered in Colmar, Pennsylvania.</v>
      </c>
    </row>
    <row r="417" spans="1:20" x14ac:dyDescent="0.3">
      <c r="A417" s="12" t="s">
        <v>1198</v>
      </c>
      <c r="B417" s="10">
        <f>_xll.SNL.Clients.Office.Excel.Functions.SPG(A417,"SP_IPO_DATE")</f>
        <v>44306</v>
      </c>
      <c r="C417" s="5">
        <f>_xll.SNL.Clients.Office.Excel.Functions.SPG(A417, "SP_VOLUME_AVG_WEEKLY_TO_SHARES_OUT", , "1M")</f>
        <v>3.5442361436012737</v>
      </c>
      <c r="D417" s="5">
        <f>_xll.SNL.Clients.Office.Excel.Functions.SPG(A417, "SP_VOLUME_AVG_WEEKLY_TO_SHARES_OUT", , "3M")</f>
        <v>4.3611156569313847</v>
      </c>
      <c r="E417" s="5">
        <f>_xll.SNL.Clients.Office.Excel.Functions.SPG(A417, "SP_VOLUME_AVG_DAILY_TO_1YR_AVG_DAILY", , "1M")</f>
        <v>52.52</v>
      </c>
      <c r="F417" s="5">
        <f>_xll.SNL.Clients.Office.Excel.Functions.SPG(A417, "SP_VOLUME_AVG_DAILY_TO_1YR_AVG_DAILY", , "3M")</f>
        <v>64.62</v>
      </c>
      <c r="G417" s="9" t="str">
        <f>_xll.SNL.Clients.Office.Excel.Functions.SPG(A417, "IQ_SECTOR")</f>
        <v>Information Technology</v>
      </c>
      <c r="H417" s="9" t="str">
        <f>_xll.SNL.Clients.Office.Excel.Functions.SPG(A417, "IQ_INDUSTRY_GROUP")</f>
        <v>Software and Services</v>
      </c>
      <c r="I417" s="9" t="str">
        <f>_xll.SNL.Clients.Office.Excel.Functions.SPG(A417, "IQ_INDUSTRY")</f>
        <v>Software</v>
      </c>
      <c r="J417" s="9" t="str">
        <f>_xll.SNL.Clients.Office.Excel.Functions.SPG(A417, "IQ_PRIMARY_INDUSTRY")</f>
        <v>Application Software</v>
      </c>
      <c r="K417" s="9" t="str">
        <f>_xll.SNL.Clients.Office.Excel.Functions.SPG(A417, "NAICS_CODE", "Primary")</f>
        <v>513210 - Software Publishers</v>
      </c>
      <c r="L417" s="9" t="str">
        <f>_xll.SNL.Clients.Office.Excel.Functions.SPG(A417, "SP_TOPICTAG")</f>
        <v>Ad Network; Data Integration; Marketing Automation; Customer Analytics; Ad Targeting; Ad Exchange; Brand Marketing</v>
      </c>
      <c r="M417" s="5">
        <f>_xll.SNL.Clients.Office.Excel.Functions.SPG(A417, "SP_PCT_SHARES_OWNED_ALL_INSTITUTIONS")</f>
        <v>84.64</v>
      </c>
      <c r="N417" s="9" t="str">
        <f>_xll.SNL.Clients.Office.Excel.Functions.SPG(A417, "RD_CREDIT_RATING_GLOBAL", "Issuer Credit Rating", "Local Currency LT|0")</f>
        <v/>
      </c>
      <c r="O417" s="9" t="str">
        <f>_xll.SNL.Clients.Office.Excel.Functions.SPG(A417, "RD_CWOL_GLOBAL", "Issuer Credit Rating", "Local Currency LT|0")</f>
        <v/>
      </c>
      <c r="P417" s="9" t="str">
        <f>_xll.SNL.Clients.Office.Excel.Functions.SPG(A417, "RD_RATING_ACTION_GLOBAL", "Issuer Credit Rating", "Local Currency LT|0")</f>
        <v/>
      </c>
      <c r="Q417" s="10" t="str">
        <f>_xll.SNL.Clients.Office.Excel.Functions.SPG(A417, "RD_LAST_REVIEW_DATE_GLOBAL", "Issuer Credit Rating", "Local Currency LT")</f>
        <v/>
      </c>
      <c r="R417" s="10" t="str">
        <f>_xll.SNL.Clients.Office.Excel.Functions.SPG(A417, "RD_CREDIT_RATING_DATE_GLOBAL", "Issuer Credit Rating", "Local Currency LT|0")</f>
        <v/>
      </c>
      <c r="S417" s="10" t="str">
        <f>_xll.SNL.Clients.Office.Excel.Functions.SPG(A417, "RD_CREDIT_WATCH_OUTLOOK_DATE_GLOBAL", "Issuer Credit Rating", "Local Currency LT|0")</f>
        <v/>
      </c>
      <c r="T417" s="13" t="str">
        <f>_xll.SNL.Clients.Office.Excel.Functions.SPG(A417, "SP_BUSINESS_DESCRIPTION")</f>
        <v>DoubleVerify Holdings, Inc. provides a software platform for digital media measurement, and data analytics in the United States and internationally. The company provides solutions to advertisers that enable advertisers to increase the effectiveness and quality and return on their digital advertising investments. It offers DV Authentic Ad, a metric of digital media quality, which evaluates the existence of fraud-free, brand-suitable, viewability, and geography for each digital ad; DV Authentic Attention that provides actionable, and comprehensive data to drive campaign performance; and Custom Contextual solution, which allows advertisers to match their ads to relevant content to maximize user engagement and drive campaign performance. In addition, the company provides DV Publisher suite, a solution for digital publishers to manage revenue and increase inventory yield by improving video delivery, identifying lost or unfilled sales, and aggregate data across all inventory sources; and DV Pinnacle, a service and analytics platform user interface that allows its customers to adjust and deploy controls for their media plan and track campaign performance metrics across channels, formats, and devices. Further, it offers software solutions are integrated in the digital advertising ecosystem, including programmatic platforms, social media channels, and digital publishers. It serves brands, publishers, and other supply-side customers covering various industry verticals, including consumer packaged goods, financial services, telecommunications, technology, automotive, and healthcare. The company was founded in 2008 and is headquartered in New York, New York.</v>
      </c>
    </row>
    <row r="418" spans="1:20" x14ac:dyDescent="0.3">
      <c r="A418" s="12" t="s">
        <v>1199</v>
      </c>
      <c r="B418" s="10">
        <f>_xll.SNL.Clients.Office.Excel.Functions.SPG(A418,"SP_IPO_DATE")</f>
        <v>39013</v>
      </c>
      <c r="C418" s="5">
        <f>_xll.SNL.Clients.Office.Excel.Functions.SPG(A418, "SP_VOLUME_AVG_WEEKLY_TO_SHARES_OUT", , "1M")</f>
        <v>6.0601219421562913</v>
      </c>
      <c r="D418" s="5">
        <f>_xll.SNL.Clients.Office.Excel.Functions.SPG(A418, "SP_VOLUME_AVG_WEEKLY_TO_SHARES_OUT", , "3M")</f>
        <v>5.0019548441628396</v>
      </c>
      <c r="E418" s="5">
        <f>_xll.SNL.Clients.Office.Excel.Functions.SPG(A418, "SP_VOLUME_AVG_DAILY_TO_1YR_AVG_DAILY", , "1M")</f>
        <v>128.53</v>
      </c>
      <c r="F418" s="5">
        <f>_xll.SNL.Clients.Office.Excel.Functions.SPG(A418, "SP_VOLUME_AVG_DAILY_TO_1YR_AVG_DAILY", , "3M")</f>
        <v>106.09</v>
      </c>
      <c r="G418" s="9" t="str">
        <f>_xll.SNL.Clients.Office.Excel.Functions.SPG(A418, "IQ_SECTOR")</f>
        <v>Real Estate</v>
      </c>
      <c r="H418" s="9" t="str">
        <f>_xll.SNL.Clients.Office.Excel.Functions.SPG(A418, "IQ_INDUSTRY_GROUP")</f>
        <v>Equity Real Estate Investment Trusts (REITs)</v>
      </c>
      <c r="I418" s="9" t="str">
        <f>_xll.SNL.Clients.Office.Excel.Functions.SPG(A418, "IQ_INDUSTRY")</f>
        <v>Office REITs</v>
      </c>
      <c r="J418" s="9" t="str">
        <f>_xll.SNL.Clients.Office.Excel.Functions.SPG(A418, "IQ_PRIMARY_INDUSTRY")</f>
        <v>Office REITs</v>
      </c>
      <c r="K418" s="9" t="str">
        <f>_xll.SNL.Clients.Office.Excel.Functions.SPG(A418, "NAICS_CODE", "Primary")</f>
        <v>531110 - Lessors of Residential Buildings and Dwellings</v>
      </c>
      <c r="L418" s="9" t="str">
        <f>_xll.SNL.Clients.Office.Excel.Functions.SPG(A418, "SP_TOPICTAG")</f>
        <v>Lifestyle</v>
      </c>
      <c r="M418" s="5">
        <f>_xll.SNL.Clients.Office.Excel.Functions.SPG(A418, "SP_PCT_SHARES_OWNED_ALL_INSTITUTIONS")</f>
        <v>104.97</v>
      </c>
      <c r="N418" s="9" t="str">
        <f>_xll.SNL.Clients.Office.Excel.Functions.SPG(A418, "RD_CREDIT_RATING_GLOBAL", "Issuer Credit Rating", "Local Currency LT|0")</f>
        <v/>
      </c>
      <c r="O418" s="9" t="str">
        <f>_xll.SNL.Clients.Office.Excel.Functions.SPG(A418, "RD_CWOL_GLOBAL", "Issuer Credit Rating", "Local Currency LT|0")</f>
        <v/>
      </c>
      <c r="P418" s="9" t="str">
        <f>_xll.SNL.Clients.Office.Excel.Functions.SPG(A418, "RD_RATING_ACTION_GLOBAL", "Issuer Credit Rating", "Local Currency LT|0")</f>
        <v/>
      </c>
      <c r="Q418" s="10" t="str">
        <f>_xll.SNL.Clients.Office.Excel.Functions.SPG(A418, "RD_LAST_REVIEW_DATE_GLOBAL", "Issuer Credit Rating", "Local Currency LT")</f>
        <v/>
      </c>
      <c r="R418" s="10" t="str">
        <f>_xll.SNL.Clients.Office.Excel.Functions.SPG(A418, "RD_CREDIT_RATING_DATE_GLOBAL", "Issuer Credit Rating", "Local Currency LT|0")</f>
        <v/>
      </c>
      <c r="S418" s="10" t="str">
        <f>_xll.SNL.Clients.Office.Excel.Functions.SPG(A418, "RD_CREDIT_WATCH_OUTLOOK_DATE_GLOBAL", "Issuer Credit Rating", "Local Currency LT|0")</f>
        <v/>
      </c>
      <c r="T418" s="13" t="str">
        <f>_xll.SNL.Clients.Office.Excel.Functions.SPG(A418, "SP_BUSINESS_DESCRIPTION")</f>
        <v>Douglas Emmett, Inc. (DEI) is a fully integrated, self-administered and self-managed real estate investment trust (REIT), and one of the largest owners and operators of high-quality office and multifamily properties located in the premier coastal submarkets of Los Angeles and Honolulu. Douglas Emmett focuses on owning and acquiring a substantial share of top-tier office properties and premier multifamily communities in neighborhoods that possess significant supply constraints, high-end executive housing and key lifestyle amenities.</v>
      </c>
    </row>
    <row r="419" spans="1:20" x14ac:dyDescent="0.3">
      <c r="A419" s="12" t="s">
        <v>150</v>
      </c>
      <c r="B419" s="10" t="str">
        <f>_xll.SNL.Clients.Office.Excel.Functions.SPG(A419,"SP_IPO_DATE")</f>
        <v/>
      </c>
      <c r="C419" s="5">
        <f>_xll.SNL.Clients.Office.Excel.Functions.SPG(A419, "SP_VOLUME_AVG_WEEKLY_TO_SHARES_OUT", , "1M")</f>
        <v>3.1725800911694786</v>
      </c>
      <c r="D419" s="5">
        <f>_xll.SNL.Clients.Office.Excel.Functions.SPG(A419, "SP_VOLUME_AVG_WEEKLY_TO_SHARES_OUT", , "3M")</f>
        <v>2.7553171665479157</v>
      </c>
      <c r="E419" s="5">
        <f>_xll.SNL.Clients.Office.Excel.Functions.SPG(A419, "SP_VOLUME_AVG_DAILY_TO_1YR_AVG_DAILY", , "1M")</f>
        <v>95.08</v>
      </c>
      <c r="F419" s="5">
        <f>_xll.SNL.Clients.Office.Excel.Functions.SPG(A419, "SP_VOLUME_AVG_DAILY_TO_1YR_AVG_DAILY", , "3M")</f>
        <v>82.58</v>
      </c>
      <c r="G419" s="9" t="str">
        <f>_xll.SNL.Clients.Office.Excel.Functions.SPG(A419, "IQ_SECTOR")</f>
        <v>Industrials</v>
      </c>
      <c r="H419" s="9" t="str">
        <f>_xll.SNL.Clients.Office.Excel.Functions.SPG(A419, "IQ_INDUSTRY_GROUP")</f>
        <v>Capital Goods</v>
      </c>
      <c r="I419" s="9" t="str">
        <f>_xll.SNL.Clients.Office.Excel.Functions.SPG(A419, "IQ_INDUSTRY")</f>
        <v>Machinery</v>
      </c>
      <c r="J419" s="9" t="str">
        <f>_xll.SNL.Clients.Office.Excel.Functions.SPG(A419, "IQ_PRIMARY_INDUSTRY")</f>
        <v>Industrial Machinery and Supplies and Components</v>
      </c>
      <c r="K419" s="9" t="str">
        <f>_xll.SNL.Clients.Office.Excel.Functions.SPG(A419, "NAICS_CODE", "Primary")</f>
        <v>333 - Machinery Manufacturing</v>
      </c>
      <c r="L419" s="9" t="str">
        <f>_xll.SNL.Clients.Office.Excel.Functions.SPG(A419, "SP_TOPICTAG")</f>
        <v>Energy Storage; Fleet Management; Industrial Automation; Sensors; Process Automation; ClimateTech</v>
      </c>
      <c r="M419" s="5">
        <f>_xll.SNL.Clients.Office.Excel.Functions.SPG(A419, "SP_PCT_SHARES_OWNED_ALL_INSTITUTIONS")</f>
        <v>85.62</v>
      </c>
      <c r="N419" s="9" t="str">
        <f>_xll.SNL.Clients.Office.Excel.Functions.SPG(A419, "RD_CREDIT_RATING_GLOBAL", "Issuer Credit Rating", "Local Currency LT|0")</f>
        <v>BBB+</v>
      </c>
      <c r="O419" s="9" t="str">
        <f>_xll.SNL.Clients.Office.Excel.Functions.SPG(A419, "RD_CWOL_GLOBAL", "Issuer Credit Rating", "Local Currency LT|0")</f>
        <v>Stable</v>
      </c>
      <c r="P419" s="9" t="str">
        <f>_xll.SNL.Clients.Office.Excel.Functions.SPG(A419, "RD_RATING_ACTION_GLOBAL", "Issuer Credit Rating", "Local Currency LT|0")</f>
        <v>CreditWatch/Outlook (05/13/2021)</v>
      </c>
      <c r="Q419" s="10">
        <f>_xll.SNL.Clients.Office.Excel.Functions.SPG(A419, "RD_LAST_REVIEW_DATE_GLOBAL", "Issuer Credit Rating", "Local Currency LT")</f>
        <v>45422</v>
      </c>
      <c r="R419" s="10">
        <f>_xll.SNL.Clients.Office.Excel.Functions.SPG(A419, "RD_CREDIT_RATING_DATE_GLOBAL", "Issuer Credit Rating", "Local Currency LT|0")</f>
        <v>43087</v>
      </c>
      <c r="S419" s="10">
        <f>_xll.SNL.Clients.Office.Excel.Functions.SPG(A419, "RD_CREDIT_WATCH_OUTLOOK_DATE_GLOBAL", "Issuer Credit Rating", "Local Currency LT|0")</f>
        <v>44329</v>
      </c>
      <c r="T419" s="13" t="str">
        <f>_xll.SNL.Clients.Office.Excel.Functions.SPG(A419, "SP_BUSINESS_DESCRIPTION")</f>
        <v>Dover Corporation provides equipment and components, consumable supplies, aftermarket parts, software and digital solutions, and support services worldwide. The company’s Engineered Products segment provides various equipment, component, software, solution, and services that are used in vehicle aftermarket, aerospace and defense, industrial winch and hoist, and fluid dispensing end-market. This segment offers software solutions and services used in light and heavy-duty vehicle lifts, wheel service equipment, vehicle diagnostics, and vehicle collision repair solutions; winches, hoists, bearings, drives, and electric monitoring system; and radio frequency and microwave filters and switches, and signal intelligence solutions, as well as soldering and fluid dispensing solutions. Its Clean Energy &amp; Fueling segment offers component, equipment, and software and service solution enabling safe storage and transport of fuel, cryogenic gases, and hazardous fluids, as well as operation of retail fueling and vehicle wash establishment. The company’s Imaging &amp; Identification segment provides precision marking and coding, product traceability equipment, brand protection, and digital textile printing equipment and solution, as well as consumable, software, and service to packaged and consumer goods, pharmaceutical, industrial manufacturing, textile, and other end-market. Its Pumps &amp; Process Solutions segment manufactures specialty pump, connector, flow meter, fluid connecting solution, plastics and polymer processing equipment, and engineered components for rotating and reciprocating machines. The company’s Climate &amp; Sustainability Technologies segment manufactures refrigeration system, refrigeration display case, commercial glass refrigerator and freezer door, and brazed plate heat exchanger for industrial heating and cooling, and residential climate control applications. The company was incorporated in 1947 and is headquartered in Downers Grove, Illinois.</v>
      </c>
    </row>
    <row r="420" spans="1:20" x14ac:dyDescent="0.3">
      <c r="A420" s="12" t="s">
        <v>151</v>
      </c>
      <c r="B420" s="10" t="str">
        <f>_xll.SNL.Clients.Office.Excel.Functions.SPG(A420,"SP_IPO_DATE")</f>
        <v/>
      </c>
      <c r="C420" s="5">
        <f>_xll.SNL.Clients.Office.Excel.Functions.SPG(A420, "SP_VOLUME_AVG_WEEKLY_TO_SHARES_OUT", , "1M")</f>
        <v>5.2087624088595472</v>
      </c>
      <c r="D420" s="5">
        <f>_xll.SNL.Clients.Office.Excel.Functions.SPG(A420, "SP_VOLUME_AVG_WEEKLY_TO_SHARES_OUT", , "3M")</f>
        <v>5.394599219289856</v>
      </c>
      <c r="E420" s="5">
        <f>_xll.SNL.Clients.Office.Excel.Functions.SPG(A420, "SP_VOLUME_AVG_DAILY_TO_1YR_AVG_DAILY", , "1M")</f>
        <v>135.18</v>
      </c>
      <c r="F420" s="5">
        <f>_xll.SNL.Clients.Office.Excel.Functions.SPG(A420, "SP_VOLUME_AVG_DAILY_TO_1YR_AVG_DAILY", , "3M")</f>
        <v>140</v>
      </c>
      <c r="G420" s="9" t="str">
        <f>_xll.SNL.Clients.Office.Excel.Functions.SPG(A420, "IQ_SECTOR")</f>
        <v>Materials</v>
      </c>
      <c r="H420" s="9" t="str">
        <f>_xll.SNL.Clients.Office.Excel.Functions.SPG(A420, "IQ_INDUSTRY_GROUP")</f>
        <v>Materials</v>
      </c>
      <c r="I420" s="9" t="str">
        <f>_xll.SNL.Clients.Office.Excel.Functions.SPG(A420, "IQ_INDUSTRY")</f>
        <v>Chemicals</v>
      </c>
      <c r="J420" s="9" t="str">
        <f>_xll.SNL.Clients.Office.Excel.Functions.SPG(A420, "IQ_PRIMARY_INDUSTRY")</f>
        <v>Commodity Chemicals</v>
      </c>
      <c r="K420" s="9" t="str">
        <f>_xll.SNL.Clients.Office.Excel.Functions.SPG(A420, "NAICS_CODE", "Primary")</f>
        <v>325211 - Plastics Material and Resin Manufacturing</v>
      </c>
      <c r="L420" s="9" t="str">
        <f>_xll.SNL.Clients.Office.Excel.Functions.SPG(A420, "SP_TOPICTAG")</f>
        <v>Environmental Engineering; Packaging Services; Disposal and Recycling; Pollution Control; ClimateTech</v>
      </c>
      <c r="M420" s="5">
        <f>_xll.SNL.Clients.Office.Excel.Functions.SPG(A420, "SP_PCT_SHARES_OWNED_ALL_INSTITUTIONS")</f>
        <v>67.39</v>
      </c>
      <c r="N420" s="9" t="str">
        <f>_xll.SNL.Clients.Office.Excel.Functions.SPG(A420, "RD_CREDIT_RATING_GLOBAL", "Issuer Credit Rating", "Local Currency LT|0")</f>
        <v/>
      </c>
      <c r="O420" s="9" t="str">
        <f>_xll.SNL.Clients.Office.Excel.Functions.SPG(A420, "RD_CWOL_GLOBAL", "Issuer Credit Rating", "Local Currency LT|0")</f>
        <v/>
      </c>
      <c r="P420" s="9" t="str">
        <f>_xll.SNL.Clients.Office.Excel.Functions.SPG(A420, "RD_RATING_ACTION_GLOBAL", "Issuer Credit Rating", "Local Currency LT|0")</f>
        <v/>
      </c>
      <c r="Q420" s="10" t="str">
        <f>_xll.SNL.Clients.Office.Excel.Functions.SPG(A420, "RD_LAST_REVIEW_DATE_GLOBAL", "Issuer Credit Rating", "Local Currency LT")</f>
        <v/>
      </c>
      <c r="R420" s="10" t="str">
        <f>_xll.SNL.Clients.Office.Excel.Functions.SPG(A420, "RD_CREDIT_RATING_DATE_GLOBAL", "Issuer Credit Rating", "Local Currency LT|0")</f>
        <v/>
      </c>
      <c r="S420" s="10" t="str">
        <f>_xll.SNL.Clients.Office.Excel.Functions.SPG(A420, "RD_CREDIT_WATCH_OUTLOOK_DATE_GLOBAL", "Issuer Credit Rating", "Local Currency LT|0")</f>
        <v/>
      </c>
      <c r="T420" s="13" t="str">
        <f>_xll.SNL.Clients.Office.Excel.Functions.SPG(A420, "SP_BUSINESS_DESCRIPTION")</f>
        <v>Dow Inc., through its subsidiaries, provides various materials science solutions for packaging, infrastructure, mobility, and consumer applications in the United States, Canada, Europe, the Middle East, Africa, India, the Asia Pacific, and Latin America. The company operates through Packaging &amp; Specialty Plastics, Industrial Intermediates &amp; Infrastructure, and Performance Materials &amp; Coatings segments. The Packaging &amp; Specialty Plastics segment provides ethylene, propylene, polyethylene, and aromatics products; and other ethylene derivatives, such as polyolefin elastomers, ethylene vinyl acetate, and ethylene propylene diene monomer rubber. The Industrial Intermediates &amp; Infrastructure segment offers polyurethanes, including propylene oxide, propylene glycol, and polyether polyols; aromatic isocyanates and fully formulated polyurethane systems; and chlor-alkali and vinyl comprising chlorine and caustic soda, ethylene dichloride, and vinyl chloride monomer; and construction chemicals consisting of cellulose ethers, redispersible latex powders, and acrylic emulsions, as well as coatings, adhesives, sealants, elastomers, and composites. The Performance Materials &amp; Coatings segment provides architectural paints and coatings, and industrial coatings; and acrylics-based building blocks, silicon metals, siloxanes, and intermediates. The company also engages in the property and casualty insurance, as well as reinsurance business. Dow Inc. was founded in 1897 and is headquartered in Midland, Michigan.</v>
      </c>
    </row>
    <row r="421" spans="1:20" x14ac:dyDescent="0.3">
      <c r="A421" s="12" t="s">
        <v>1751</v>
      </c>
      <c r="B421" s="10">
        <f>_xll.SNL.Clients.Office.Excel.Functions.SPG(A421,"SP_IPO_DATE")</f>
        <v>44370</v>
      </c>
      <c r="C421" s="5">
        <f>_xll.SNL.Clients.Office.Excel.Functions.SPG(A421, "SP_VOLUME_AVG_WEEKLY_TO_SHARES_OUT", , "1M")</f>
        <v>9.8161711604949566</v>
      </c>
      <c r="D421" s="5">
        <f>_xll.SNL.Clients.Office.Excel.Functions.SPG(A421, "SP_VOLUME_AVG_WEEKLY_TO_SHARES_OUT", , "3M")</f>
        <v>8.4762904932892713</v>
      </c>
      <c r="E421" s="5">
        <f>_xll.SNL.Clients.Office.Excel.Functions.SPG(A421, "SP_VOLUME_AVG_DAILY_TO_1YR_AVG_DAILY", , "1M")</f>
        <v>144.94</v>
      </c>
      <c r="F421" s="5">
        <f>_xll.SNL.Clients.Office.Excel.Functions.SPG(A421, "SP_VOLUME_AVG_DAILY_TO_1YR_AVG_DAILY", , "3M")</f>
        <v>125.16</v>
      </c>
      <c r="G421" s="9" t="str">
        <f>_xll.SNL.Clients.Office.Excel.Functions.SPG(A421, "IQ_SECTOR")</f>
        <v>Health Care</v>
      </c>
      <c r="H421" s="9" t="str">
        <f>_xll.SNL.Clients.Office.Excel.Functions.SPG(A421, "IQ_INDUSTRY_GROUP")</f>
        <v>Health Care Equipment and Services</v>
      </c>
      <c r="I421" s="9" t="str">
        <f>_xll.SNL.Clients.Office.Excel.Functions.SPG(A421, "IQ_INDUSTRY")</f>
        <v>Health Care Technology</v>
      </c>
      <c r="J421" s="9" t="str">
        <f>_xll.SNL.Clients.Office.Excel.Functions.SPG(A421, "IQ_PRIMARY_INDUSTRY")</f>
        <v>Health Care Technology</v>
      </c>
      <c r="K421" s="9" t="str">
        <f>_xll.SNL.Clients.Office.Excel.Functions.SPG(A421, "NAICS_CODE", "Primary")</f>
        <v>513210 - Software Publishers</v>
      </c>
      <c r="L421" s="9" t="str">
        <f>_xll.SNL.Clients.Office.Excel.Functions.SPG(A421, "SP_TOPICTAG")</f>
        <v>MHealth; E-learning; Team Collaboration; Digital Wellness</v>
      </c>
      <c r="M421" s="5">
        <f>_xll.SNL.Clients.Office.Excel.Functions.SPG(A421, "SP_PCT_SHARES_OWNED_ALL_INSTITUTIONS")</f>
        <v>62.49</v>
      </c>
      <c r="N421" s="9" t="str">
        <f>_xll.SNL.Clients.Office.Excel.Functions.SPG(A421, "RD_CREDIT_RATING_GLOBAL", "Issuer Credit Rating", "Local Currency LT|0")</f>
        <v/>
      </c>
      <c r="O421" s="9" t="str">
        <f>_xll.SNL.Clients.Office.Excel.Functions.SPG(A421, "RD_CWOL_GLOBAL", "Issuer Credit Rating", "Local Currency LT|0")</f>
        <v/>
      </c>
      <c r="P421" s="9" t="str">
        <f>_xll.SNL.Clients.Office.Excel.Functions.SPG(A421, "RD_RATING_ACTION_GLOBAL", "Issuer Credit Rating", "Local Currency LT|0")</f>
        <v/>
      </c>
      <c r="Q421" s="10" t="str">
        <f>_xll.SNL.Clients.Office.Excel.Functions.SPG(A421, "RD_LAST_REVIEW_DATE_GLOBAL", "Issuer Credit Rating", "Local Currency LT")</f>
        <v/>
      </c>
      <c r="R421" s="10" t="str">
        <f>_xll.SNL.Clients.Office.Excel.Functions.SPG(A421, "RD_CREDIT_RATING_DATE_GLOBAL", "Issuer Credit Rating", "Local Currency LT|0")</f>
        <v/>
      </c>
      <c r="S421" s="10" t="str">
        <f>_xll.SNL.Clients.Office.Excel.Functions.SPG(A421, "RD_CREDIT_WATCH_OUTLOOK_DATE_GLOBAL", "Issuer Credit Rating", "Local Currency LT|0")</f>
        <v/>
      </c>
      <c r="T421" s="13" t="str">
        <f>_xll.SNL.Clients.Office.Excel.Functions.SPG(A421, "SP_BUSINESS_DESCRIPTION")</f>
        <v>Doximity, Inc. operates a cloud-based digital platform for medical professionals in the United States. The company’s platform provides its members with digital tools built for medicine, that enables its members to collaborate with colleagues, stay up to date with the latest medical news and research, manage their careers and on-call schedules, streamline documentation and administrative paperwork, and conduct virtual patient visits. It primarily serves physicians, nurse practitioners, physician assistants, medical students, pharmaceutical manufacturers, and healthcare systems. The company was formerly known as 3MD Communications, Inc. and changed its name to Doximity, Inc. in June 2010. Doximity, Inc. was incorporated in 2010 and is headquartered in San Francisco, California.</v>
      </c>
    </row>
    <row r="422" spans="1:20" x14ac:dyDescent="0.3">
      <c r="A422" s="12" t="s">
        <v>1200</v>
      </c>
      <c r="B422" s="10">
        <f>_xll.SNL.Clients.Office.Excel.Functions.SPG(A422,"SP_IPO_DATE")</f>
        <v>44216</v>
      </c>
      <c r="C422" s="5">
        <f>_xll.SNL.Clients.Office.Excel.Functions.SPG(A422, "SP_VOLUME_AVG_WEEKLY_TO_SHARES_OUT", , "1M")</f>
        <v>5.4801204907372867</v>
      </c>
      <c r="D422" s="5">
        <f>_xll.SNL.Clients.Office.Excel.Functions.SPG(A422, "SP_VOLUME_AVG_WEEKLY_TO_SHARES_OUT", , "3M")</f>
        <v>9.4946924447023662</v>
      </c>
      <c r="E422" s="5">
        <f>_xll.SNL.Clients.Office.Excel.Functions.SPG(A422, "SP_VOLUME_AVG_DAILY_TO_1YR_AVG_DAILY", , "1M")</f>
        <v>76.48</v>
      </c>
      <c r="F422" s="5">
        <f>_xll.SNL.Clients.Office.Excel.Functions.SPG(A422, "SP_VOLUME_AVG_DAILY_TO_1YR_AVG_DAILY", , "3M")</f>
        <v>132.51</v>
      </c>
      <c r="G422" s="9" t="str">
        <f>_xll.SNL.Clients.Office.Excel.Functions.SPG(A422, "IQ_SECTOR")</f>
        <v>Consumer Discretionary</v>
      </c>
      <c r="H422" s="9" t="str">
        <f>_xll.SNL.Clients.Office.Excel.Functions.SPG(A422, "IQ_INDUSTRY_GROUP")</f>
        <v>Consumer Durables and Apparel</v>
      </c>
      <c r="I422" s="9" t="str">
        <f>_xll.SNL.Clients.Office.Excel.Functions.SPG(A422, "IQ_INDUSTRY")</f>
        <v>Household Durables</v>
      </c>
      <c r="J422" s="9" t="str">
        <f>_xll.SNL.Clients.Office.Excel.Functions.SPG(A422, "IQ_PRIMARY_INDUSTRY")</f>
        <v>Homebuilding</v>
      </c>
      <c r="K422" s="9" t="str">
        <f>_xll.SNL.Clients.Office.Excel.Functions.SPG(A422, "NAICS_CODE", "Primary")</f>
        <v>23611 - Residential Building Construction</v>
      </c>
      <c r="L422" s="9" t="str">
        <f>_xll.SNL.Clients.Office.Excel.Functions.SPG(A422, "SP_TOPICTAG")</f>
        <v>Home Improvement</v>
      </c>
      <c r="M422" s="5">
        <f>_xll.SNL.Clients.Office.Excel.Functions.SPG(A422, "SP_PCT_SHARES_OWNED_ALL_INSTITUTIONS")</f>
        <v>34.729999999999997</v>
      </c>
      <c r="N422" s="9" t="str">
        <f>_xll.SNL.Clients.Office.Excel.Functions.SPG(A422, "RD_CREDIT_RATING_GLOBAL", "Issuer Credit Rating", "Local Currency LT|0")</f>
        <v>BB-</v>
      </c>
      <c r="O422" s="9" t="str">
        <f>_xll.SNL.Clients.Office.Excel.Functions.SPG(A422, "RD_CWOL_GLOBAL", "Issuer Credit Rating", "Local Currency LT|0")</f>
        <v>Stable</v>
      </c>
      <c r="P422" s="9" t="str">
        <f>_xll.SNL.Clients.Office.Excel.Functions.SPG(A422, "RD_RATING_ACTION_GLOBAL", "Issuer Credit Rating", "Local Currency LT|0")</f>
        <v>New Rating | CreditWatch/Outlook (08/07/2023)</v>
      </c>
      <c r="Q422" s="10">
        <f>_xll.SNL.Clients.Office.Excel.Functions.SPG(A422, "RD_LAST_REVIEW_DATE_GLOBAL", "Issuer Credit Rating", "Local Currency LT")</f>
        <v>45496</v>
      </c>
      <c r="R422" s="10">
        <f>_xll.SNL.Clients.Office.Excel.Functions.SPG(A422, "RD_CREDIT_RATING_DATE_GLOBAL", "Issuer Credit Rating", "Local Currency LT|0")</f>
        <v>45145</v>
      </c>
      <c r="S422" s="10">
        <f>_xll.SNL.Clients.Office.Excel.Functions.SPG(A422, "RD_CREDIT_WATCH_OUTLOOK_DATE_GLOBAL", "Issuer Credit Rating", "Local Currency LT|0")</f>
        <v>45145</v>
      </c>
      <c r="T422" s="13" t="str">
        <f>_xll.SNL.Clients.Office.Excel.Functions.SPG(A422, "SP_BUSINESS_DESCRIPTION")</f>
        <v>Dream Finders Homes, Inc. operates as a holding company for Dream Finders Homes LLC that engages in homebuilding business in the United States. The company operates through four segments: Southeast, Mid-Atlantic, Midwest, and Financial Services. It designs, constructs, and sells single-family entry-level, and first-time and second time move-up homes, as well as active adult homes and custom homes in Florida, Texas, Tennessee, North Carolina, South Carolina, Georgia, Colorado, and the Washington, D.C. metropolitan area. The company markets its homes under various brands, including Dream Finders Homes, DF Luxury, Craft Homes, and Coventry Homes. It also provides insurance agency services, including closing, escrow, and title insurance, as well as mortgage banking solutions. The company sells its homes through its sales representatives and independent real estate brokers. The company was founded in 2008 and is headquartered in Jacksonville, Florida.</v>
      </c>
    </row>
    <row r="423" spans="1:20" x14ac:dyDescent="0.3">
      <c r="A423" s="12" t="s">
        <v>1752</v>
      </c>
      <c r="B423" s="10">
        <f>_xll.SNL.Clients.Office.Excel.Functions.SPG(A423,"SP_IPO_DATE")</f>
        <v>43181</v>
      </c>
      <c r="C423" s="5">
        <f>_xll.SNL.Clients.Office.Excel.Functions.SPG(A423, "SP_VOLUME_AVG_WEEKLY_TO_SHARES_OUT", , "1M")</f>
        <v>5.8692047780009915</v>
      </c>
      <c r="D423" s="5">
        <f>_xll.SNL.Clients.Office.Excel.Functions.SPG(A423, "SP_VOLUME_AVG_WEEKLY_TO_SHARES_OUT", , "3M")</f>
        <v>6.0842178599817505</v>
      </c>
      <c r="E423" s="5">
        <f>_xll.SNL.Clients.Office.Excel.Functions.SPG(A423, "SP_VOLUME_AVG_DAILY_TO_1YR_AVG_DAILY", , "1M")</f>
        <v>75.73</v>
      </c>
      <c r="F423" s="5">
        <f>_xll.SNL.Clients.Office.Excel.Functions.SPG(A423, "SP_VOLUME_AVG_DAILY_TO_1YR_AVG_DAILY", , "3M")</f>
        <v>78.510000000000005</v>
      </c>
      <c r="G423" s="9" t="str">
        <f>_xll.SNL.Clients.Office.Excel.Functions.SPG(A423, "IQ_SECTOR")</f>
        <v>Information Technology</v>
      </c>
      <c r="H423" s="9" t="str">
        <f>_xll.SNL.Clients.Office.Excel.Functions.SPG(A423, "IQ_INDUSTRY_GROUP")</f>
        <v>Software and Services</v>
      </c>
      <c r="I423" s="9" t="str">
        <f>_xll.SNL.Clients.Office.Excel.Functions.SPG(A423, "IQ_INDUSTRY")</f>
        <v>Software</v>
      </c>
      <c r="J423" s="9" t="str">
        <f>_xll.SNL.Clients.Office.Excel.Functions.SPG(A423, "IQ_PRIMARY_INDUSTRY")</f>
        <v>Application Software</v>
      </c>
      <c r="K423" s="9" t="str">
        <f>_xll.SNL.Clients.Office.Excel.Functions.SPG(A423, "NAICS_CODE", "Primary")</f>
        <v>51321 - Software Publishers</v>
      </c>
      <c r="L423" s="9" t="str">
        <f>_xll.SNL.Clients.Office.Excel.Functions.SPG(A423, "SP_TOPICTAG")</f>
        <v>Software Development; File Sharing; Data Protection; Cloud Storage; Team Collaboration</v>
      </c>
      <c r="M423" s="5">
        <f>_xll.SNL.Clients.Office.Excel.Functions.SPG(A423, "SP_PCT_SHARES_OWNED_ALL_INSTITUTIONS")</f>
        <v>76.260000000000005</v>
      </c>
      <c r="N423" s="9" t="str">
        <f>_xll.SNL.Clients.Office.Excel.Functions.SPG(A423, "RD_CREDIT_RATING_GLOBAL", "Issuer Credit Rating", "Local Currency LT|0")</f>
        <v/>
      </c>
      <c r="O423" s="9" t="str">
        <f>_xll.SNL.Clients.Office.Excel.Functions.SPG(A423, "RD_CWOL_GLOBAL", "Issuer Credit Rating", "Local Currency LT|0")</f>
        <v/>
      </c>
      <c r="P423" s="9" t="str">
        <f>_xll.SNL.Clients.Office.Excel.Functions.SPG(A423, "RD_RATING_ACTION_GLOBAL", "Issuer Credit Rating", "Local Currency LT|0")</f>
        <v/>
      </c>
      <c r="Q423" s="10" t="str">
        <f>_xll.SNL.Clients.Office.Excel.Functions.SPG(A423, "RD_LAST_REVIEW_DATE_GLOBAL", "Issuer Credit Rating", "Local Currency LT")</f>
        <v/>
      </c>
      <c r="R423" s="10" t="str">
        <f>_xll.SNL.Clients.Office.Excel.Functions.SPG(A423, "RD_CREDIT_RATING_DATE_GLOBAL", "Issuer Credit Rating", "Local Currency LT|0")</f>
        <v/>
      </c>
      <c r="S423" s="10" t="str">
        <f>_xll.SNL.Clients.Office.Excel.Functions.SPG(A423, "RD_CREDIT_WATCH_OUTLOOK_DATE_GLOBAL", "Issuer Credit Rating", "Local Currency LT|0")</f>
        <v/>
      </c>
      <c r="T423" s="13" t="str">
        <f>_xll.SNL.Clients.Office.Excel.Functions.SPG(A423, "SP_BUSINESS_DESCRIPTION")</f>
        <v>Dropbox, Inc. provides a content collaboration platform worldwide. The company’s platform allows individuals, families, teams, and organizations to collaborate and sign up for free through its website or app, as well as upgrade to a paid subscription plan for premium features. It serves customers in professional services, technology, media, education, industrial, consumer and retail, and financial services industries. The company was formerly known as Evenflow, Inc. and changed its name to Dropbox, Inc. in October 2009. Dropbox, Inc. was incorporated in 2007 and is based in San Francisco, California.</v>
      </c>
    </row>
    <row r="424" spans="1:20" x14ac:dyDescent="0.3">
      <c r="A424" s="12" t="s">
        <v>1753</v>
      </c>
      <c r="B424" s="10" t="str">
        <f>_xll.SNL.Clients.Office.Excel.Functions.SPG(A424,"SP_IPO_DATE")</f>
        <v/>
      </c>
      <c r="C424" s="5">
        <f>_xll.SNL.Clients.Office.Excel.Functions.SPG(A424, "SP_VOLUME_AVG_WEEKLY_TO_SHARES_OUT", , "1M")</f>
        <v>4.5748569083560833</v>
      </c>
      <c r="D424" s="5">
        <f>_xll.SNL.Clients.Office.Excel.Functions.SPG(A424, "SP_VOLUME_AVG_WEEKLY_TO_SHARES_OUT", , "3M")</f>
        <v>4.8485813558855924</v>
      </c>
      <c r="E424" s="5">
        <f>_xll.SNL.Clients.Office.Excel.Functions.SPG(A424, "SP_VOLUME_AVG_DAILY_TO_1YR_AVG_DAILY", , "1M")</f>
        <v>126.77</v>
      </c>
      <c r="F424" s="5">
        <f>_xll.SNL.Clients.Office.Excel.Functions.SPG(A424, "SP_VOLUME_AVG_DAILY_TO_1YR_AVG_DAILY", , "3M")</f>
        <v>134.35</v>
      </c>
      <c r="G424" s="9" t="str">
        <f>_xll.SNL.Clients.Office.Excel.Functions.SPG(A424, "IQ_SECTOR")</f>
        <v>Energy</v>
      </c>
      <c r="H424" s="9" t="str">
        <f>_xll.SNL.Clients.Office.Excel.Functions.SPG(A424, "IQ_INDUSTRY_GROUP")</f>
        <v>Energy</v>
      </c>
      <c r="I424" s="9" t="str">
        <f>_xll.SNL.Clients.Office.Excel.Functions.SPG(A424, "IQ_INDUSTRY")</f>
        <v>Oil, Gas and Consumable Fuels</v>
      </c>
      <c r="J424" s="9" t="str">
        <f>_xll.SNL.Clients.Office.Excel.Functions.SPG(A424, "IQ_PRIMARY_INDUSTRY")</f>
        <v>Oil and Gas Storage and Transportation</v>
      </c>
      <c r="K424" s="9" t="str">
        <f>_xll.SNL.Clients.Office.Excel.Functions.SPG(A424, "NAICS_CODE", "Primary")</f>
        <v>486210 - Pipeline Transportation of Natural Gas</v>
      </c>
      <c r="L424" s="9" t="str">
        <f>_xll.SNL.Clients.Office.Excel.Functions.SPG(A424, "SP_TOPICTAG")</f>
        <v>Freight Service; Marine Transportation</v>
      </c>
      <c r="M424" s="5">
        <f>_xll.SNL.Clients.Office.Excel.Functions.SPG(A424, "SP_PCT_SHARES_OWNED_ALL_INSTITUTIONS")</f>
        <v>85.09</v>
      </c>
      <c r="N424" s="9" t="str">
        <f>_xll.SNL.Clients.Office.Excel.Functions.SPG(A424, "RD_CREDIT_RATING_GLOBAL", "Issuer Credit Rating", "Local Currency LT|0")</f>
        <v>BB+</v>
      </c>
      <c r="O424" s="9" t="str">
        <f>_xll.SNL.Clients.Office.Excel.Functions.SPG(A424, "RD_CWOL_GLOBAL", "Issuer Credit Rating", "Local Currency LT|0")</f>
        <v>Positive</v>
      </c>
      <c r="P424" s="9" t="str">
        <f>_xll.SNL.Clients.Office.Excel.Functions.SPG(A424, "RD_RATING_ACTION_GLOBAL", "Issuer Credit Rating", "Local Currency LT|0")</f>
        <v>CreditWatch/Outlook (11/21/2024)</v>
      </c>
      <c r="Q424" s="10">
        <f>_xll.SNL.Clients.Office.Excel.Functions.SPG(A424, "RD_LAST_REVIEW_DATE_GLOBAL", "Issuer Credit Rating", "Local Currency LT")</f>
        <v>45617</v>
      </c>
      <c r="R424" s="10">
        <f>_xll.SNL.Clients.Office.Excel.Functions.SPG(A424, "RD_CREDIT_RATING_DATE_GLOBAL", "Issuer Credit Rating", "Local Currency LT|0")</f>
        <v>44333</v>
      </c>
      <c r="S424" s="10">
        <f>_xll.SNL.Clients.Office.Excel.Functions.SPG(A424, "RD_CREDIT_WATCH_OUTLOOK_DATE_GLOBAL", "Issuer Credit Rating", "Local Currency LT|0")</f>
        <v>45617</v>
      </c>
      <c r="T424" s="13" t="str">
        <f>_xll.SNL.Clients.Office.Excel.Functions.SPG(A424, "SP_BUSINESS_DESCRIPTION")</f>
        <v>DT Midstream, Inc., together with its subsidiaries, provides integrated natural gas services in the United States. The company operates through two segments, Pipeline and Gathering. The Pipeline segment owns and operates interstate and intrastate natural gas pipelines, storage systems, and natural gas gathering lateral pipelines. This segment also engages in the transportation and storage of natural gas for intermediate and end-user customers. The Gathering segment owns and operates gas gathering systems. This segment is involved in the collection of natural gas for delivery to plants for treating, to gathering pipelines for further gathering, or to pipelines for transportation; and provision of associated ancillary services, including compression, dehydration, gas treatment, water impoundment, water transportation, water disposal, and sand mining. It serves natural gas producers, local distribution companies, electric power generators, industrials, and national marketers. The company was incorporated in 2021 and is headquartered in Detroit, Michigan.</v>
      </c>
    </row>
    <row r="425" spans="1:20" x14ac:dyDescent="0.3">
      <c r="A425" s="12" t="s">
        <v>152</v>
      </c>
      <c r="B425" s="10" t="str">
        <f>_xll.SNL.Clients.Office.Excel.Functions.SPG(A425,"SP_IPO_DATE")</f>
        <v/>
      </c>
      <c r="C425" s="5">
        <f>_xll.SNL.Clients.Office.Excel.Functions.SPG(A425, "SP_VOLUME_AVG_WEEKLY_TO_SHARES_OUT", , "1M")</f>
        <v>3.083678027201993</v>
      </c>
      <c r="D425" s="5">
        <f>_xll.SNL.Clients.Office.Excel.Functions.SPG(A425, "SP_VOLUME_AVG_WEEKLY_TO_SHARES_OUT", , "3M")</f>
        <v>3.1074800320034788</v>
      </c>
      <c r="E425" s="5">
        <f>_xll.SNL.Clients.Office.Excel.Functions.SPG(A425, "SP_VOLUME_AVG_DAILY_TO_1YR_AVG_DAILY", , "1M")</f>
        <v>112.42</v>
      </c>
      <c r="F425" s="5">
        <f>_xll.SNL.Clients.Office.Excel.Functions.SPG(A425, "SP_VOLUME_AVG_DAILY_TO_1YR_AVG_DAILY", , "3M")</f>
        <v>113.29</v>
      </c>
      <c r="G425" s="9" t="str">
        <f>_xll.SNL.Clients.Office.Excel.Functions.SPG(A425, "IQ_SECTOR")</f>
        <v>Utilities</v>
      </c>
      <c r="H425" s="9" t="str">
        <f>_xll.SNL.Clients.Office.Excel.Functions.SPG(A425, "IQ_INDUSTRY_GROUP")</f>
        <v>Utilities</v>
      </c>
      <c r="I425" s="9" t="str">
        <f>_xll.SNL.Clients.Office.Excel.Functions.SPG(A425, "IQ_INDUSTRY")</f>
        <v>Multi-Utilities</v>
      </c>
      <c r="J425" s="9" t="str">
        <f>_xll.SNL.Clients.Office.Excel.Functions.SPG(A425, "IQ_PRIMARY_INDUSTRY")</f>
        <v>Multi-Utilities</v>
      </c>
      <c r="K425" s="9" t="str">
        <f>_xll.SNL.Clients.Office.Excel.Functions.SPG(A425, "NAICS_CODE", "Primary")</f>
        <v>2211 - Electric Power Generation, Transmission and Distribution</v>
      </c>
      <c r="L425" s="9" t="str">
        <f>_xll.SNL.Clients.Office.Excel.Functions.SPG(A425, "SP_TOPICTAG")</f>
        <v>Clean Energy; Energy Efficiency; Energy Management; Energy Storage; Environmental Engineering; Smart Energy; ClimateTech; Utility Scale Solar; Onshore and Offshore Wind</v>
      </c>
      <c r="M425" s="5">
        <f>_xll.SNL.Clients.Office.Excel.Functions.SPG(A425, "SP_PCT_SHARES_OWNED_ALL_INSTITUTIONS")</f>
        <v>77.05</v>
      </c>
      <c r="N425" s="9" t="str">
        <f>_xll.SNL.Clients.Office.Excel.Functions.SPG(A425, "RD_CREDIT_RATING_GLOBAL", "Issuer Credit Rating", "Local Currency LT|0")</f>
        <v>BBB+</v>
      </c>
      <c r="O425" s="9" t="str">
        <f>_xll.SNL.Clients.Office.Excel.Functions.SPG(A425, "RD_CWOL_GLOBAL", "Issuer Credit Rating", "Local Currency LT|0")</f>
        <v>Stable</v>
      </c>
      <c r="P425" s="9" t="str">
        <f>_xll.SNL.Clients.Office.Excel.Functions.SPG(A425, "RD_RATING_ACTION_GLOBAL", "Issuer Credit Rating", "Local Currency LT|0")</f>
        <v>CreditWatch/Outlook (08/21/2015)</v>
      </c>
      <c r="Q425" s="10">
        <f>_xll.SNL.Clients.Office.Excel.Functions.SPG(A425, "RD_LAST_REVIEW_DATE_GLOBAL", "Issuer Credit Rating", "Local Currency LT")</f>
        <v>45526</v>
      </c>
      <c r="R425" s="10">
        <f>_xll.SNL.Clients.Office.Excel.Functions.SPG(A425, "RD_CREDIT_RATING_DATE_GLOBAL", "Issuer Credit Rating", "Local Currency LT|0")</f>
        <v>40521</v>
      </c>
      <c r="S425" s="10">
        <f>_xll.SNL.Clients.Office.Excel.Functions.SPG(A425, "RD_CREDIT_WATCH_OUTLOOK_DATE_GLOBAL", "Issuer Credit Rating", "Local Currency LT|0")</f>
        <v>42237</v>
      </c>
      <c r="T425" s="13" t="str">
        <f>_xll.SNL.Clients.Office.Excel.Functions.SPG(A425, "SP_BUSINESS_DESCRIPTION")</f>
        <v>DTE Energy Company engages in the utility operations. The company’s Electric segment generates, purchases, distributes, and sells electricity to various residential, commercial, and industrial customers in southeastern Michigan. It generates electricity through coal-fired plants, hydroelectric pumped storage, and nuclear plants, as well as wind and solar assets. This segment owns and operates distribution substations and line transformers. The company’s Gas segment purchases, stores, transports, distributes, and sells natural gas to various residential, commercial, and industrial customers throughout Michigan; and sells storage and transportation capacity. Its DTE Vantage segment offers metallurgical and petroleum coke to steel and other industries; and power generation, steam production, chilled water production, and wastewater treatment services, as well as air supplies compressed air to industrial customers. Its Energy Trading segment engages in power, natural gas, and environmental marketing and trading; structured transactions; and the optimization of contracted natural gas pipeline transportation and storage positions. The company was founded in 1849 and is based in Detroit, Michigan.</v>
      </c>
    </row>
    <row r="426" spans="1:20" x14ac:dyDescent="0.3">
      <c r="A426" s="12" t="s">
        <v>153</v>
      </c>
      <c r="B426" s="10" t="str">
        <f>_xll.SNL.Clients.Office.Excel.Functions.SPG(A426,"SP_IPO_DATE")</f>
        <v/>
      </c>
      <c r="C426" s="5">
        <f>_xll.SNL.Clients.Office.Excel.Functions.SPG(A426, "SP_VOLUME_AVG_WEEKLY_TO_SHARES_OUT", , "1M")</f>
        <v>2.1627227980726134</v>
      </c>
      <c r="D426" s="5">
        <f>_xll.SNL.Clients.Office.Excel.Functions.SPG(A426, "SP_VOLUME_AVG_WEEKLY_TO_SHARES_OUT", , "3M")</f>
        <v>2.0930570543731295</v>
      </c>
      <c r="E426" s="5">
        <f>_xll.SNL.Clients.Office.Excel.Functions.SPG(A426, "SP_VOLUME_AVG_DAILY_TO_1YR_AVG_DAILY", , "1M")</f>
        <v>108.27</v>
      </c>
      <c r="F426" s="5">
        <f>_xll.SNL.Clients.Office.Excel.Functions.SPG(A426, "SP_VOLUME_AVG_DAILY_TO_1YR_AVG_DAILY", , "3M")</f>
        <v>104.79</v>
      </c>
      <c r="G426" s="9" t="str">
        <f>_xll.SNL.Clients.Office.Excel.Functions.SPG(A426, "IQ_SECTOR")</f>
        <v>Utilities</v>
      </c>
      <c r="H426" s="9" t="str">
        <f>_xll.SNL.Clients.Office.Excel.Functions.SPG(A426, "IQ_INDUSTRY_GROUP")</f>
        <v>Utilities</v>
      </c>
      <c r="I426" s="9" t="str">
        <f>_xll.SNL.Clients.Office.Excel.Functions.SPG(A426, "IQ_INDUSTRY")</f>
        <v>Electric Utilities</v>
      </c>
      <c r="J426" s="9" t="str">
        <f>_xll.SNL.Clients.Office.Excel.Functions.SPG(A426, "IQ_PRIMARY_INDUSTRY")</f>
        <v>Electric Utilities</v>
      </c>
      <c r="K426" s="9" t="str">
        <f>_xll.SNL.Clients.Office.Excel.Functions.SPG(A426, "NAICS_CODE", "Primary")</f>
        <v>2211 - Electric Power Generation, Transmission and Distribution</v>
      </c>
      <c r="L426" s="9" t="str">
        <f>_xll.SNL.Clients.Office.Excel.Functions.SPG(A426, "SP_TOPICTAG")</f>
        <v>Clean Energy; Energy Management; Energy Storage; Conventional Nuclear; Smart Energy; Biomass Energy; Power Grid; Utility Scale Solar</v>
      </c>
      <c r="M426" s="5">
        <f>_xll.SNL.Clients.Office.Excel.Functions.SPG(A426, "SP_PCT_SHARES_OWNED_ALL_INSTITUTIONS")</f>
        <v>66.64</v>
      </c>
      <c r="N426" s="9" t="str">
        <f>_xll.SNL.Clients.Office.Excel.Functions.SPG(A426, "RD_CREDIT_RATING_GLOBAL", "Issuer Credit Rating", "Local Currency LT|0")</f>
        <v>BBB+</v>
      </c>
      <c r="O426" s="9" t="str">
        <f>_xll.SNL.Clients.Office.Excel.Functions.SPG(A426, "RD_CWOL_GLOBAL", "Issuer Credit Rating", "Local Currency LT|0")</f>
        <v>Stable</v>
      </c>
      <c r="P426" s="9" t="str">
        <f>_xll.SNL.Clients.Office.Excel.Functions.SPG(A426, "RD_RATING_ACTION_GLOBAL", "Issuer Credit Rating", "Local Currency LT|0")</f>
        <v>Downgrade | CreditWatch/Outlook (01/26/2021)</v>
      </c>
      <c r="Q426" s="10">
        <f>_xll.SNL.Clients.Office.Excel.Functions.SPG(A426, "RD_LAST_REVIEW_DATE_GLOBAL", "Issuer Credit Rating", "Local Currency LT")</f>
        <v>45411</v>
      </c>
      <c r="R426" s="10">
        <f>_xll.SNL.Clients.Office.Excel.Functions.SPG(A426, "RD_CREDIT_RATING_DATE_GLOBAL", "Issuer Credit Rating", "Local Currency LT|0")</f>
        <v>44222</v>
      </c>
      <c r="S426" s="10">
        <f>_xll.SNL.Clients.Office.Excel.Functions.SPG(A426, "RD_CREDIT_WATCH_OUTLOOK_DATE_GLOBAL", "Issuer Credit Rating", "Local Currency LT|0")</f>
        <v>44222</v>
      </c>
      <c r="T426" s="13" t="str">
        <f>_xll.SNL.Clients.Office.Excel.Functions.SPG(A426, "SP_BUSINESS_DESCRIPTION")</f>
        <v>Duke Energy Corporation, together with its subsidiaries, operates as an energy company in the United States. It operates through two segments: Electric Utilities and Infrastructure (EU&amp;I), and Gas Utilities and Infrastructure (GU&amp;I). The EU&amp;I segment generates, transmits, distributes, and sells electricity in the Carolinas, Florida, and the Midwest. It generates electricity through coal, hydroelectric, natural gas, oil, solar and wind sources, renewables, and nuclear fuel. This segment also engages in the wholesale of electricity to municipalities, electric cooperative utilities, and load-serving entities. The GU&amp;I segment distributes natural gas to residential, commercial, industrial, and power generation natural gas customers; and invests in pipeline transmission projects, renewable natural gas projects, and natural gas storage facilities. The company was formerly known as Duke Energy Holding Corp. and changed its name to Duke Energy Corporation in April 2006. Duke Energy Corporation was founded in 1904 and is headquartered in Charlotte, North Carolina.</v>
      </c>
    </row>
    <row r="427" spans="1:20" x14ac:dyDescent="0.3">
      <c r="A427" s="12" t="s">
        <v>1754</v>
      </c>
      <c r="B427" s="10">
        <f>_xll.SNL.Clients.Office.Excel.Functions.SPG(A427,"SP_IPO_DATE")</f>
        <v>44404</v>
      </c>
      <c r="C427" s="5">
        <f>_xll.SNL.Clients.Office.Excel.Functions.SPG(A427, "SP_VOLUME_AVG_WEEKLY_TO_SHARES_OUT", , "1M")</f>
        <v>8.6215796816129551</v>
      </c>
      <c r="D427" s="5">
        <f>_xll.SNL.Clients.Office.Excel.Functions.SPG(A427, "SP_VOLUME_AVG_WEEKLY_TO_SHARES_OUT", , "3M")</f>
        <v>7.6506619138123986</v>
      </c>
      <c r="E427" s="5">
        <f>_xll.SNL.Clients.Office.Excel.Functions.SPG(A427, "SP_VOLUME_AVG_DAILY_TO_1YR_AVG_DAILY", , "1M")</f>
        <v>95.49</v>
      </c>
      <c r="F427" s="5">
        <f>_xll.SNL.Clients.Office.Excel.Functions.SPG(A427, "SP_VOLUME_AVG_DAILY_TO_1YR_AVG_DAILY", , "3M")</f>
        <v>84.73</v>
      </c>
      <c r="G427" s="9" t="str">
        <f>_xll.SNL.Clients.Office.Excel.Functions.SPG(A427, "IQ_SECTOR")</f>
        <v>Consumer Discretionary</v>
      </c>
      <c r="H427" s="9" t="str">
        <f>_xll.SNL.Clients.Office.Excel.Functions.SPG(A427, "IQ_INDUSTRY_GROUP")</f>
        <v>Consumer Services</v>
      </c>
      <c r="I427" s="9" t="str">
        <f>_xll.SNL.Clients.Office.Excel.Functions.SPG(A427, "IQ_INDUSTRY")</f>
        <v>Diversified Consumer Services</v>
      </c>
      <c r="J427" s="9" t="str">
        <f>_xll.SNL.Clients.Office.Excel.Functions.SPG(A427, "IQ_PRIMARY_INDUSTRY")</f>
        <v>Education Services</v>
      </c>
      <c r="K427" s="9" t="str">
        <f>_xll.SNL.Clients.Office.Excel.Functions.SPG(A427, "NAICS_CODE", "Primary")</f>
        <v>611 - Educational Services</v>
      </c>
      <c r="L427" s="9" t="str">
        <f>_xll.SNL.Clients.Office.Excel.Functions.SPG(A427, "SP_TOPICTAG")</f>
        <v>Language Learning; Natural Language Processing; E-learning; Text Analytics; Mobile Development Tools</v>
      </c>
      <c r="M427" s="5">
        <f>_xll.SNL.Clients.Office.Excel.Functions.SPG(A427, "SP_PCT_SHARES_OWNED_ALL_INSTITUTIONS")</f>
        <v>79.17</v>
      </c>
      <c r="N427" s="9" t="str">
        <f>_xll.SNL.Clients.Office.Excel.Functions.SPG(A427, "RD_CREDIT_RATING_GLOBAL", "Issuer Credit Rating", "Local Currency LT|0")</f>
        <v/>
      </c>
      <c r="O427" s="9" t="str">
        <f>_xll.SNL.Clients.Office.Excel.Functions.SPG(A427, "RD_CWOL_GLOBAL", "Issuer Credit Rating", "Local Currency LT|0")</f>
        <v/>
      </c>
      <c r="P427" s="9" t="str">
        <f>_xll.SNL.Clients.Office.Excel.Functions.SPG(A427, "RD_RATING_ACTION_GLOBAL", "Issuer Credit Rating", "Local Currency LT|0")</f>
        <v/>
      </c>
      <c r="Q427" s="10" t="str">
        <f>_xll.SNL.Clients.Office.Excel.Functions.SPG(A427, "RD_LAST_REVIEW_DATE_GLOBAL", "Issuer Credit Rating", "Local Currency LT")</f>
        <v/>
      </c>
      <c r="R427" s="10" t="str">
        <f>_xll.SNL.Clients.Office.Excel.Functions.SPG(A427, "RD_CREDIT_RATING_DATE_GLOBAL", "Issuer Credit Rating", "Local Currency LT|0")</f>
        <v/>
      </c>
      <c r="S427" s="10" t="str">
        <f>_xll.SNL.Clients.Office.Excel.Functions.SPG(A427, "RD_CREDIT_WATCH_OUTLOOK_DATE_GLOBAL", "Issuer Credit Rating", "Local Currency LT|0")</f>
        <v/>
      </c>
      <c r="T427" s="13" t="str">
        <f>_xll.SNL.Clients.Office.Excel.Functions.SPG(A427, "SP_BUSINESS_DESCRIPTION")</f>
        <v>Duolingo, Inc. operates as a mobile learning platform in the United States, the United Kingdom, and internationally. The company offers courses in 40 different languages, including Spanish, English, French, German, Italian, Portuguese, Japanese, and Chinese through its Duolingo app. It also provides a digital English language proficiency assessment exam. Duolingo, Inc. was incorporated in 2011 and is headquartered in Pittsburgh, Pennsylvania.</v>
      </c>
    </row>
    <row r="428" spans="1:20" x14ac:dyDescent="0.3">
      <c r="A428" s="12" t="s">
        <v>154</v>
      </c>
      <c r="B428" s="10" t="str">
        <f>_xll.SNL.Clients.Office.Excel.Functions.SPG(A428,"SP_IPO_DATE")</f>
        <v/>
      </c>
      <c r="C428" s="5">
        <f>_xll.SNL.Clients.Office.Excel.Functions.SPG(A428, "SP_VOLUME_AVG_WEEKLY_TO_SHARES_OUT", , "1M")</f>
        <v>3.0288926141301142</v>
      </c>
      <c r="D428" s="5">
        <f>_xll.SNL.Clients.Office.Excel.Functions.SPG(A428, "SP_VOLUME_AVG_WEEKLY_TO_SHARES_OUT", , "3M")</f>
        <v>2.6497025328279116</v>
      </c>
      <c r="E428" s="5">
        <f>_xll.SNL.Clients.Office.Excel.Functions.SPG(A428, "SP_VOLUME_AVG_DAILY_TO_1YR_AVG_DAILY", , "1M")</f>
        <v>113.69</v>
      </c>
      <c r="F428" s="5">
        <f>_xll.SNL.Clients.Office.Excel.Functions.SPG(A428, "SP_VOLUME_AVG_DAILY_TO_1YR_AVG_DAILY", , "3M")</f>
        <v>99.46</v>
      </c>
      <c r="G428" s="9" t="str">
        <f>_xll.SNL.Clients.Office.Excel.Functions.SPG(A428, "IQ_SECTOR")</f>
        <v>Materials</v>
      </c>
      <c r="H428" s="9" t="str">
        <f>_xll.SNL.Clients.Office.Excel.Functions.SPG(A428, "IQ_INDUSTRY_GROUP")</f>
        <v>Materials</v>
      </c>
      <c r="I428" s="9" t="str">
        <f>_xll.SNL.Clients.Office.Excel.Functions.SPG(A428, "IQ_INDUSTRY")</f>
        <v>Chemicals</v>
      </c>
      <c r="J428" s="9" t="str">
        <f>_xll.SNL.Clients.Office.Excel.Functions.SPG(A428, "IQ_PRIMARY_INDUSTRY")</f>
        <v>Specialty Chemicals</v>
      </c>
      <c r="K428" s="9" t="str">
        <f>_xll.SNL.Clients.Office.Excel.Functions.SPG(A428, "NAICS_CODE", "Primary")</f>
        <v>3251 - Basic Chemical Manufacturing</v>
      </c>
      <c r="L428" s="9" t="str">
        <f>_xll.SNL.Clients.Office.Excel.Functions.SPG(A428, "SP_TOPICTAG")</f>
        <v>Environmental Engineering; Water Purification; 3D Printing; Utility Scale Solar</v>
      </c>
      <c r="M428" s="5">
        <f>_xll.SNL.Clients.Office.Excel.Functions.SPG(A428, "SP_PCT_SHARES_OWNED_ALL_INSTITUTIONS")</f>
        <v>72.819999999999993</v>
      </c>
      <c r="N428" s="9" t="str">
        <f>_xll.SNL.Clients.Office.Excel.Functions.SPG(A428, "RD_CREDIT_RATING_GLOBAL", "Issuer Credit Rating", "Local Currency LT|0")</f>
        <v>BBB+</v>
      </c>
      <c r="O428" s="9" t="str">
        <f>_xll.SNL.Clients.Office.Excel.Functions.SPG(A428, "RD_CWOL_GLOBAL", "Issuer Credit Rating", "Local Currency LT|0")</f>
        <v>Watch Neg</v>
      </c>
      <c r="P428" s="9" t="str">
        <f>_xll.SNL.Clients.Office.Excel.Functions.SPG(A428, "RD_RATING_ACTION_GLOBAL", "Issuer Credit Rating", "Local Currency LT|0")</f>
        <v>CreditWatch/Outlook (05/23/2024)</v>
      </c>
      <c r="Q428" s="10">
        <f>_xll.SNL.Clients.Office.Excel.Functions.SPG(A428, "RD_LAST_REVIEW_DATE_GLOBAL", "Issuer Credit Rating", "Local Currency LT")</f>
        <v>45586</v>
      </c>
      <c r="R428" s="10">
        <f>_xll.SNL.Clients.Office.Excel.Functions.SPG(A428, "RD_CREDIT_RATING_DATE_GLOBAL", "Issuer Credit Rating", "Local Currency LT|0")</f>
        <v>43917</v>
      </c>
      <c r="S428" s="10">
        <f>_xll.SNL.Clients.Office.Excel.Functions.SPG(A428, "RD_CREDIT_WATCH_OUTLOOK_DATE_GLOBAL", "Issuer Credit Rating", "Local Currency LT|0")</f>
        <v>45435</v>
      </c>
      <c r="T428" s="13" t="str">
        <f>_xll.SNL.Clients.Office.Excel.Functions.SPG(A428, "SP_BUSINESS_DESCRIPTION")</f>
        <v>DuPont de Nemours, Inc. provides technology-based materials and solutions in the United States, Canada, the Asia Pacific, Latin America, Europe, the Middle East, and Africa. It operates through Electronics &amp; Industrial, Water &amp; Protection, and Corporate &amp; Other segments. The Electronics &amp; Industrial segment supplies materials and solutions for the fabrication of semiconductors and integrated circuits. This segment also provides semiconductor and advanced packaging materials; dielectric and metallization solutions for chip packaging; silicones for light emitting diode packaging and semiconductor applications; and permanent and process chemistries for the fabrication of printed circuit boards to include laminates and substrates, and electroless and electrolytic metallization solutions, and electromagnetic shielding and thermal management solutions, as well as patterning solutions, and materials and metallization processes for metal finishing, decorative, and industrial applications. In addition, it offers various materials to manufacture rigid and flexible displays for organic light emitting diode, and other display applications; provides high performance parts, and specialty silicone elastomers, and lubricants to automotive, aerospace, electronics, industrial, and healthcare markets; and photopolymer plates and platemaking systems used in flexographic printing, and digital inks for textile, commercial, and home-office printing applications. The Water &amp; Protection segment provides engineered products and integrated systems for worker safety, water purification and separation, transportation, energy, medical packaging and building materials. The Corporate &amp; Other segment offers auto adhesives and fluids; Multibase; and Tedlar products. The company was formerly known as DowDuPont Inc. and changed its name to DuPont de Nemours, Inc. in June 2019. DuPont de Nemours, Inc. was incorporated in 2015 and is headquartered in Wilmington, Delaware.</v>
      </c>
    </row>
    <row r="429" spans="1:20" x14ac:dyDescent="0.3">
      <c r="A429" s="12" t="s">
        <v>1201</v>
      </c>
      <c r="B429" s="10" t="str">
        <f>_xll.SNL.Clients.Office.Excel.Functions.SPG(A429,"SP_IPO_DATE")</f>
        <v/>
      </c>
      <c r="C429" s="5">
        <f>_xll.SNL.Clients.Office.Excel.Functions.SPG(A429, "SP_VOLUME_AVG_WEEKLY_TO_SHARES_OUT", , "1M")</f>
        <v>3.0252670118180878</v>
      </c>
      <c r="D429" s="5">
        <f>_xll.SNL.Clients.Office.Excel.Functions.SPG(A429, "SP_VOLUME_AVG_WEEKLY_TO_SHARES_OUT", , "3M")</f>
        <v>2.8961909820284042</v>
      </c>
      <c r="E429" s="5">
        <f>_xll.SNL.Clients.Office.Excel.Functions.SPG(A429, "SP_VOLUME_AVG_DAILY_TO_1YR_AVG_DAILY", , "1M")</f>
        <v>60.19</v>
      </c>
      <c r="F429" s="5">
        <f>_xll.SNL.Clients.Office.Excel.Functions.SPG(A429, "SP_VOLUME_AVG_DAILY_TO_1YR_AVG_DAILY", , "3M")</f>
        <v>57.62</v>
      </c>
      <c r="G429" s="9" t="str">
        <f>_xll.SNL.Clients.Office.Excel.Functions.SPG(A429, "IQ_SECTOR")</f>
        <v>Information Technology</v>
      </c>
      <c r="H429" s="9" t="str">
        <f>_xll.SNL.Clients.Office.Excel.Functions.SPG(A429, "IQ_INDUSTRY_GROUP")</f>
        <v>Software and Services</v>
      </c>
      <c r="I429" s="9" t="str">
        <f>_xll.SNL.Clients.Office.Excel.Functions.SPG(A429, "IQ_INDUSTRY")</f>
        <v>IT Services</v>
      </c>
      <c r="J429" s="9" t="str">
        <f>_xll.SNL.Clients.Office.Excel.Functions.SPG(A429, "IQ_PRIMARY_INDUSTRY")</f>
        <v>IT Consulting and Other Services</v>
      </c>
      <c r="K429" s="9" t="str">
        <f>_xll.SNL.Clients.Office.Excel.Functions.SPG(A429, "NAICS_CODE", "Primary")</f>
        <v>54151 - Computer Systems Design and Related Services</v>
      </c>
      <c r="L429" s="9" t="str">
        <f>_xll.SNL.Clients.Office.Excel.Functions.SPG(A429, "SP_TOPICTAG")</f>
        <v>Software Development; Cloud Management; Data Integration; Data Protection; Cloud Infrastructure; Cloud Security; Process Automation</v>
      </c>
      <c r="M429" s="5">
        <f>_xll.SNL.Clients.Office.Excel.Functions.SPG(A429, "SP_PCT_SHARES_OWNED_ALL_INSTITUTIONS")</f>
        <v>93.59</v>
      </c>
      <c r="N429" s="9" t="str">
        <f>_xll.SNL.Clients.Office.Excel.Functions.SPG(A429, "RD_CREDIT_RATING_GLOBAL", "Issuer Credit Rating", "Local Currency LT|0")</f>
        <v>BBB-</v>
      </c>
      <c r="O429" s="9" t="str">
        <f>_xll.SNL.Clients.Office.Excel.Functions.SPG(A429, "RD_CWOL_GLOBAL", "Issuer Credit Rating", "Local Currency LT|0")</f>
        <v>Stable</v>
      </c>
      <c r="P429" s="9" t="str">
        <f>_xll.SNL.Clients.Office.Excel.Functions.SPG(A429, "RD_RATING_ACTION_GLOBAL", "Issuer Credit Rating", "Local Currency LT|0")</f>
        <v>Downgrade | CreditWatch/Outlook (07/02/2020)</v>
      </c>
      <c r="Q429" s="10">
        <f>_xll.SNL.Clients.Office.Excel.Functions.SPG(A429, "RD_LAST_REVIEW_DATE_GLOBAL", "Issuer Credit Rating", "Local Currency LT")</f>
        <v>45503</v>
      </c>
      <c r="R429" s="10">
        <f>_xll.SNL.Clients.Office.Excel.Functions.SPG(A429, "RD_CREDIT_RATING_DATE_GLOBAL", "Issuer Credit Rating", "Local Currency LT|0")</f>
        <v>44014</v>
      </c>
      <c r="S429" s="10">
        <f>_xll.SNL.Clients.Office.Excel.Functions.SPG(A429, "RD_CREDIT_WATCH_OUTLOOK_DATE_GLOBAL", "Issuer Credit Rating", "Local Currency LT|0")</f>
        <v>44014</v>
      </c>
      <c r="T429" s="13" t="str">
        <f>_xll.SNL.Clients.Office.Excel.Functions.SPG(A429, "SP_BUSINESS_DESCRIPTION")</f>
        <v>DXC Technology Company, together with its subsidiaries, provides information technology services and solutions in the United States, the United Kingdom, rest of Europe, Australia, and internationally. It operates in two segments, Global Business Services (GBS) and Global Infrastructure Services (GIS). The GBS segment offers a portfolio of analytics services and extensive partner ecosystem that help its customers to gain insights, automate operations, and accelerate their transformation journeys; and software engineering, consulting, and data analytics solutions, which enable businesses to run and manage their mission-critical functions, transform their operations, and develop new ways of doing business. This segment also simplifies, modernize, and accelerate mission-critical applications that support business agility and growth through applications services; provides proprietary modular insurance software and platforms; and operates a wide spectrum of insurance business process services, as well as helps to operate and improve bank cards, payment and lending process and operations, and customer experiences. The GIS segment offers security services, such as IT security, operations and culture for migrating to the cloud, protecting data with a zero-trust strategy, and manage a security operation center; and cloud infrastructure and IT outsourcing services. This segment also delivers a consumer-like experience, centralize IT management, and support services, as well as improves the total cost of ownership; and orchestrates hybrid cloud and multicloud environments. The company markets and sells its products through direct sales force to commercial businesses and public sector enterprises. DXC Technology Company was founded in 1959 and is headquartered in Ashburn, Virginia.</v>
      </c>
    </row>
    <row r="430" spans="1:20" x14ac:dyDescent="0.3">
      <c r="A430" s="12" t="s">
        <v>1202</v>
      </c>
      <c r="B430" s="10" t="str">
        <f>_xll.SNL.Clients.Office.Excel.Functions.SPG(A430,"SP_IPO_DATE")</f>
        <v/>
      </c>
      <c r="C430" s="5">
        <f>_xll.SNL.Clients.Office.Excel.Functions.SPG(A430, "SP_VOLUME_AVG_WEEKLY_TO_SHARES_OUT", , "1M")</f>
        <v>9.3970131372836878</v>
      </c>
      <c r="D430" s="5">
        <f>_xll.SNL.Clients.Office.Excel.Functions.SPG(A430, "SP_VOLUME_AVG_WEEKLY_TO_SHARES_OUT", , "3M")</f>
        <v>7.9868993998173305</v>
      </c>
      <c r="E430" s="5">
        <f>_xll.SNL.Clients.Office.Excel.Functions.SPG(A430, "SP_VOLUME_AVG_DAILY_TO_1YR_AVG_DAILY", , "1M")</f>
        <v>199.35</v>
      </c>
      <c r="F430" s="5">
        <f>_xll.SNL.Clients.Office.Excel.Functions.SPG(A430, "SP_VOLUME_AVG_DAILY_TO_1YR_AVG_DAILY", , "3M")</f>
        <v>169.43</v>
      </c>
      <c r="G430" s="9" t="str">
        <f>_xll.SNL.Clients.Office.Excel.Functions.SPG(A430, "IQ_SECTOR")</f>
        <v>Industrials</v>
      </c>
      <c r="H430" s="9" t="str">
        <f>_xll.SNL.Clients.Office.Excel.Functions.SPG(A430, "IQ_INDUSTRY_GROUP")</f>
        <v>Capital Goods</v>
      </c>
      <c r="I430" s="9" t="str">
        <f>_xll.SNL.Clients.Office.Excel.Functions.SPG(A430, "IQ_INDUSTRY")</f>
        <v>Trading Companies and Distributors</v>
      </c>
      <c r="J430" s="9" t="str">
        <f>_xll.SNL.Clients.Office.Excel.Functions.SPG(A430, "IQ_PRIMARY_INDUSTRY")</f>
        <v>Trading Companies and Distributors</v>
      </c>
      <c r="K430" s="9" t="str">
        <f>_xll.SNL.Clients.Office.Excel.Functions.SPG(A430, "NAICS_CODE", "Primary")</f>
        <v>42383 - Industrial Machinery and Equipment Merchant Wholesalers</v>
      </c>
      <c r="L430" s="9" t="str">
        <f>_xll.SNL.Clients.Office.Excel.Functions.SPG(A430, "SP_TOPICTAG")</f>
        <v>Environmental Consulting; Environmental Engineering; Freight Service; Industrial Automation; Disposal and Recycling; Water Purification; Process Automation</v>
      </c>
      <c r="M430" s="5">
        <f>_xll.SNL.Clients.Office.Excel.Functions.SPG(A430, "SP_PCT_SHARES_OWNED_ALL_INSTITUTIONS")</f>
        <v>78.599999999999994</v>
      </c>
      <c r="N430" s="9" t="str">
        <f>_xll.SNL.Clients.Office.Excel.Functions.SPG(A430, "RD_CREDIT_RATING_GLOBAL", "Issuer Credit Rating", "Local Currency LT|0")</f>
        <v>B</v>
      </c>
      <c r="O430" s="9" t="str">
        <f>_xll.SNL.Clients.Office.Excel.Functions.SPG(A430, "RD_CWOL_GLOBAL", "Issuer Credit Rating", "Local Currency LT|0")</f>
        <v>Stable</v>
      </c>
      <c r="P430" s="9" t="str">
        <f>_xll.SNL.Clients.Office.Excel.Functions.SPG(A430, "RD_RATING_ACTION_GLOBAL", "Issuer Credit Rating", "Local Currency LT|0")</f>
        <v>CreditWatch/Outlook (06/10/2020)</v>
      </c>
      <c r="Q430" s="10">
        <f>_xll.SNL.Clients.Office.Excel.Functions.SPG(A430, "RD_LAST_REVIEW_DATE_GLOBAL", "Issuer Credit Rating", "Local Currency LT")</f>
        <v>45580</v>
      </c>
      <c r="R430" s="10">
        <f>_xll.SNL.Clients.Office.Excel.Functions.SPG(A430, "RD_CREDIT_RATING_DATE_GLOBAL", "Issuer Credit Rating", "Local Currency LT|0")</f>
        <v>42949</v>
      </c>
      <c r="S430" s="10">
        <f>_xll.SNL.Clients.Office.Excel.Functions.SPG(A430, "RD_CREDIT_WATCH_OUTLOOK_DATE_GLOBAL", "Issuer Credit Rating", "Local Currency LT|0")</f>
        <v>43992</v>
      </c>
      <c r="T430" s="13" t="str">
        <f>_xll.SNL.Clients.Office.Excel.Functions.SPG(A430, "SP_BUSINESS_DESCRIPTION")</f>
        <v>DXP Enterprises, Inc., together with its subsidiaries, engages in distributing maintenance, repair, and operating (MRO) products, equipment, and services in the United States and Canada. It operates through three segments: Service Centers (SC), Supply Chain Services (SCS), and Innovative Pumping Solutions (IPS). The SC segment offers MRO products, equipment, and integrated services, including technical expertise and logistics services. It offers a range of MRO products in the rotating equipment, bearing, power transmission, hose, fluid power, metal working, fastener, industrial supply, safety products, and safety services categories. This segment serves customers in the oil and gas, food and beverage, petrochemical, transportation, other general industrial, mining, construction, chemical, municipal, agriculture, and pulp and paper industries. The SCS segment manages procurement and inventory vinventory optimization and management, storeroom management, transaction consolidation and control, vendor oversight and procurement cost optimization, productivity improvement, and customized reporting services. Its programs include SmartAgreement, a procurement solution for various MRO categories; SmartBuy, an on-site or centralized MRO procurement solution; SmartSource, an on-site procurement and storeroom management solution; SmartStore, an e-Catalog solution; SmartVend, an industrial dispensing solution; and SmartServ, an integrated service pump solution. The IPS segment fabricates and assembles custom-made pump packages; remanufactures pumps; and manufactures branded private label pumps. DXP Enterprises, Inc. was founded in 1908 and is based in Houston, Texas.</v>
      </c>
    </row>
    <row r="431" spans="1:20" x14ac:dyDescent="0.3">
      <c r="A431" s="12" t="s">
        <v>1203</v>
      </c>
      <c r="B431" s="10" t="str">
        <f>_xll.SNL.Clients.Office.Excel.Functions.SPG(A431,"SP_IPO_DATE")</f>
        <v/>
      </c>
      <c r="C431" s="5">
        <f>_xll.SNL.Clients.Office.Excel.Functions.SPG(A431, "SP_VOLUME_AVG_WEEKLY_TO_SHARES_OUT", , "1M")</f>
        <v>6.5244569068661189</v>
      </c>
      <c r="D431" s="5">
        <f>_xll.SNL.Clients.Office.Excel.Functions.SPG(A431, "SP_VOLUME_AVG_WEEKLY_TO_SHARES_OUT", , "3M")</f>
        <v>7.6528079055267302</v>
      </c>
      <c r="E431" s="5">
        <f>_xll.SNL.Clients.Office.Excel.Functions.SPG(A431, "SP_VOLUME_AVG_DAILY_TO_1YR_AVG_DAILY", , "1M")</f>
        <v>113.02</v>
      </c>
      <c r="F431" s="5">
        <f>_xll.SNL.Clients.Office.Excel.Functions.SPG(A431, "SP_VOLUME_AVG_DAILY_TO_1YR_AVG_DAILY", , "3M")</f>
        <v>132.56</v>
      </c>
      <c r="G431" s="9" t="str">
        <f>_xll.SNL.Clients.Office.Excel.Functions.SPG(A431, "IQ_SECTOR")</f>
        <v>Industrials</v>
      </c>
      <c r="H431" s="9" t="str">
        <f>_xll.SNL.Clients.Office.Excel.Functions.SPG(A431, "IQ_INDUSTRY_GROUP")</f>
        <v>Capital Goods</v>
      </c>
      <c r="I431" s="9" t="str">
        <f>_xll.SNL.Clients.Office.Excel.Functions.SPG(A431, "IQ_INDUSTRY")</f>
        <v>Construction and Engineering</v>
      </c>
      <c r="J431" s="9" t="str">
        <f>_xll.SNL.Clients.Office.Excel.Functions.SPG(A431, "IQ_PRIMARY_INDUSTRY")</f>
        <v>Construction and Engineering</v>
      </c>
      <c r="K431" s="9" t="str">
        <f>_xll.SNL.Clients.Office.Excel.Functions.SPG(A431, "NAICS_CODE", "Primary")</f>
        <v>238 - Specialty Trade Contractors</v>
      </c>
      <c r="L431" s="9" t="str">
        <f>_xll.SNL.Clients.Office.Excel.Functions.SPG(A431, "SP_TOPICTAG")</f>
        <v>Network Backbone; Optical Infrastructure; Edge Computing; 5G</v>
      </c>
      <c r="M431" s="5">
        <f>_xll.SNL.Clients.Office.Excel.Functions.SPG(A431, "SP_PCT_SHARES_OWNED_ALL_INSTITUTIONS")</f>
        <v>85.5</v>
      </c>
      <c r="N431" s="9" t="str">
        <f>_xll.SNL.Clients.Office.Excel.Functions.SPG(A431, "RD_CREDIT_RATING_GLOBAL", "Issuer Credit Rating", "Local Currency LT|0")</f>
        <v>BB</v>
      </c>
      <c r="O431" s="9" t="str">
        <f>_xll.SNL.Clients.Office.Excel.Functions.SPG(A431, "RD_CWOL_GLOBAL", "Issuer Credit Rating", "Local Currency LT|0")</f>
        <v>Stable</v>
      </c>
      <c r="P431" s="9" t="str">
        <f>_xll.SNL.Clients.Office.Excel.Functions.SPG(A431, "RD_RATING_ACTION_GLOBAL", "Issuer Credit Rating", "Local Currency LT|0")</f>
        <v>New Rating | CreditWatch/Outlook (09/23/2005)</v>
      </c>
      <c r="Q431" s="10">
        <f>_xll.SNL.Clients.Office.Excel.Functions.SPG(A431, "RD_LAST_REVIEW_DATE_GLOBAL", "Issuer Credit Rating", "Local Currency LT")</f>
        <v>45695</v>
      </c>
      <c r="R431" s="10">
        <f>_xll.SNL.Clients.Office.Excel.Functions.SPG(A431, "RD_CREDIT_RATING_DATE_GLOBAL", "Issuer Credit Rating", "Local Currency LT|0")</f>
        <v>38618</v>
      </c>
      <c r="S431" s="10">
        <f>_xll.SNL.Clients.Office.Excel.Functions.SPG(A431, "RD_CREDIT_WATCH_OUTLOOK_DATE_GLOBAL", "Issuer Credit Rating", "Local Currency LT|0")</f>
        <v>38618</v>
      </c>
      <c r="T431" s="13" t="str">
        <f>_xll.SNL.Clients.Office.Excel.Functions.SPG(A431, "SP_BUSINESS_DESCRIPTION")</f>
        <v>Dycom Industries, Inc. provides specialty contracting services to the telecommunications infrastructure and utility industries in the United States. The company offers engineering services to telecommunications providers, including the planning and design of aerial, underground, and buried fiber optic, copper, and coaxial cable systems; wireless networks in connection with the deployment of macro cell and new small cell sites; and program and project management and inspection personnel. It also provides construction, maintenance, and installation services for telephone companies and cable multiple system operators, such as placement and splicing of copper, fiber, and coaxial cables; tower construction, lines and antenna installation, foundation and equipment pad construction, and small cell site placement for wireless carriers, as well as equipment installation and material fabrication, and site testing services; underground facility locating services comprising locating telephone, cable television, power, water, sewer, and gas lines; installation and maintenance of customer premise equipment, including digital video recorders, set top boxes, and modems for cable system operators; and construction and maintenance services for electric and gas utilities, and other customers. Dycom Industries, Inc. was incorporated in 1969 and is headquartered in Palm Beach Gardens, Florida.</v>
      </c>
    </row>
    <row r="432" spans="1:20" x14ac:dyDescent="0.3">
      <c r="A432" s="12" t="s">
        <v>1755</v>
      </c>
      <c r="B432" s="10">
        <f>_xll.SNL.Clients.Office.Excel.Functions.SPG(A432,"SP_IPO_DATE")</f>
        <v>43677</v>
      </c>
      <c r="C432" s="5">
        <f>_xll.SNL.Clients.Office.Excel.Functions.SPG(A432, "SP_VOLUME_AVG_WEEKLY_TO_SHARES_OUT", , "1M")</f>
        <v>6.3941137169472544</v>
      </c>
      <c r="D432" s="5">
        <f>_xll.SNL.Clients.Office.Excel.Functions.SPG(A432, "SP_VOLUME_AVG_WEEKLY_TO_SHARES_OUT", , "3M")</f>
        <v>5.6160739672253674</v>
      </c>
      <c r="E432" s="5">
        <f>_xll.SNL.Clients.Office.Excel.Functions.SPG(A432, "SP_VOLUME_AVG_DAILY_TO_1YR_AVG_DAILY", , "1M")</f>
        <v>112.62</v>
      </c>
      <c r="F432" s="5">
        <f>_xll.SNL.Clients.Office.Excel.Functions.SPG(A432, "SP_VOLUME_AVG_DAILY_TO_1YR_AVG_DAILY", , "3M")</f>
        <v>98.91</v>
      </c>
      <c r="G432" s="9" t="str">
        <f>_xll.SNL.Clients.Office.Excel.Functions.SPG(A432, "IQ_SECTOR")</f>
        <v>Information Technology</v>
      </c>
      <c r="H432" s="9" t="str">
        <f>_xll.SNL.Clients.Office.Excel.Functions.SPG(A432, "IQ_INDUSTRY_GROUP")</f>
        <v>Software and Services</v>
      </c>
      <c r="I432" s="9" t="str">
        <f>_xll.SNL.Clients.Office.Excel.Functions.SPG(A432, "IQ_INDUSTRY")</f>
        <v>Software</v>
      </c>
      <c r="J432" s="9" t="str">
        <f>_xll.SNL.Clients.Office.Excel.Functions.SPG(A432, "IQ_PRIMARY_INDUSTRY")</f>
        <v>Application Software</v>
      </c>
      <c r="K432" s="9" t="str">
        <f>_xll.SNL.Clients.Office.Excel.Functions.SPG(A432, "NAICS_CODE", "Primary")</f>
        <v>513210 - Software Publishers</v>
      </c>
      <c r="L432" s="9" t="str">
        <f>_xll.SNL.Clients.Office.Excel.Functions.SPG(A432, "SP_TOPICTAG")</f>
        <v>Software Development; Cloud Management; Cloud Infrastructure; Cloud Security; Process Automation</v>
      </c>
      <c r="M432" s="5">
        <f>_xll.SNL.Clients.Office.Excel.Functions.SPG(A432, "SP_PCT_SHARES_OWNED_ALL_INSTITUTIONS")</f>
        <v>97.39</v>
      </c>
      <c r="N432" s="9" t="str">
        <f>_xll.SNL.Clients.Office.Excel.Functions.SPG(A432, "RD_CREDIT_RATING_GLOBAL", "Issuer Credit Rating", "Local Currency LT|0")</f>
        <v>NR</v>
      </c>
      <c r="O432" s="9" t="str">
        <f>_xll.SNL.Clients.Office.Excel.Functions.SPG(A432, "RD_CWOL_GLOBAL", "Issuer Credit Rating", "Local Currency LT|0")</f>
        <v>NR</v>
      </c>
      <c r="P432" s="9" t="str">
        <f>_xll.SNL.Clients.Office.Excel.Functions.SPG(A432, "RD_RATING_ACTION_GLOBAL", "Issuer Credit Rating", "Local Currency LT|0")</f>
        <v>Not Rated | CreditWatch/Outlook (05/15/2023)</v>
      </c>
      <c r="Q432" s="10">
        <f>_xll.SNL.Clients.Office.Excel.Functions.SPG(A432, "RD_LAST_REVIEW_DATE_GLOBAL", "Issuer Credit Rating", "Local Currency LT")</f>
        <v>45061</v>
      </c>
      <c r="R432" s="10">
        <f>_xll.SNL.Clients.Office.Excel.Functions.SPG(A432, "RD_CREDIT_RATING_DATE_GLOBAL", "Issuer Credit Rating", "Local Currency LT|0")</f>
        <v>45061</v>
      </c>
      <c r="S432" s="10">
        <f>_xll.SNL.Clients.Office.Excel.Functions.SPG(A432, "RD_CREDIT_WATCH_OUTLOOK_DATE_GLOBAL", "Issuer Credit Rating", "Local Currency LT|0")</f>
        <v>45061</v>
      </c>
      <c r="T432" s="13" t="str">
        <f>_xll.SNL.Clients.Office.Excel.Functions.SPG(A432, "SP_BUSINESS_DESCRIPTION")</f>
        <v>Dynatrace, Inc. provides a security platform for multicloud environments in North America, Europe, the Middle East, Africa, the Asia Pacific, and Latin America. The company operates Dynatrace, a security platform, which provides application and microservices monitoring, runtime application security, infrastructure monitoring, log management and analytics, digital experience monitoring, digital business analytics, and cloud automation. Its platform allows its customers to modernize and automate IT operations, delivers software, and enhance user experiences. In addition, the company offers implementation, consulting, and training services. It markets its products through a combination of direct sales team and a network of partners, including resellers, system integrators, and managed service providers. It serves customers in various industries comprising banking, financial services, government, insurance, retail and wholesale, transportation, and software. Dynatrace, Inc. was founded in 2005 and is headquartered in Waltham, Massachusetts.</v>
      </c>
    </row>
    <row r="433" spans="1:20" x14ac:dyDescent="0.3">
      <c r="A433" s="12" t="s">
        <v>1204</v>
      </c>
      <c r="B433" s="10">
        <f>_xll.SNL.Clients.Office.Excel.Functions.SPG(A433,"SP_IPO_DATE")</f>
        <v>38036</v>
      </c>
      <c r="C433" s="5">
        <f>_xll.SNL.Clients.Office.Excel.Functions.SPG(A433, "SP_VOLUME_AVG_WEEKLY_TO_SHARES_OUT", , "1M")</f>
        <v>6.2740155248149909</v>
      </c>
      <c r="D433" s="5">
        <f>_xll.SNL.Clients.Office.Excel.Functions.SPG(A433, "SP_VOLUME_AVG_WEEKLY_TO_SHARES_OUT", , "3M")</f>
        <v>6.7327894315683592</v>
      </c>
      <c r="E433" s="5">
        <f>_xll.SNL.Clients.Office.Excel.Functions.SPG(A433, "SP_VOLUME_AVG_DAILY_TO_1YR_AVG_DAILY", , "1M")</f>
        <v>80.02</v>
      </c>
      <c r="F433" s="5">
        <f>_xll.SNL.Clients.Office.Excel.Functions.SPG(A433, "SP_VOLUME_AVG_DAILY_TO_1YR_AVG_DAILY", , "3M")</f>
        <v>85.87</v>
      </c>
      <c r="G433" s="9" t="str">
        <f>_xll.SNL.Clients.Office.Excel.Functions.SPG(A433, "IQ_SECTOR")</f>
        <v>Health Care</v>
      </c>
      <c r="H433" s="9" t="str">
        <f>_xll.SNL.Clients.Office.Excel.Functions.SPG(A433, "IQ_INDUSTRY_GROUP")</f>
        <v>Pharmaceuticals, Biotechnology and Life Sciences</v>
      </c>
      <c r="I433" s="9" t="str">
        <f>_xll.SNL.Clients.Office.Excel.Functions.SPG(A433, "IQ_INDUSTRY")</f>
        <v>Biotechnology</v>
      </c>
      <c r="J433" s="9" t="str">
        <f>_xll.SNL.Clients.Office.Excel.Functions.SPG(A433, "IQ_PRIMARY_INDUSTRY")</f>
        <v>Biotechnology</v>
      </c>
      <c r="K433" s="9" t="str">
        <f>_xll.SNL.Clients.Office.Excel.Functions.SPG(A433, "NAICS_CODE", "Primary")</f>
        <v>325412 - Pharmaceutical Preparation Manufacturing</v>
      </c>
      <c r="L433" s="9" t="str">
        <f>_xll.SNL.Clients.Office.Excel.Functions.SPG(A433, "SP_TOPICTAG")</f>
        <v>Hepatology; Infectious Diseases; Oncology; Vaccines</v>
      </c>
      <c r="M433" s="5">
        <f>_xll.SNL.Clients.Office.Excel.Functions.SPG(A433, "SP_PCT_SHARES_OWNED_ALL_INSTITUTIONS")</f>
        <v>85.96</v>
      </c>
      <c r="N433" s="9" t="str">
        <f>_xll.SNL.Clients.Office.Excel.Functions.SPG(A433, "RD_CREDIT_RATING_GLOBAL", "Issuer Credit Rating", "Local Currency LT|0")</f>
        <v/>
      </c>
      <c r="O433" s="9" t="str">
        <f>_xll.SNL.Clients.Office.Excel.Functions.SPG(A433, "RD_CWOL_GLOBAL", "Issuer Credit Rating", "Local Currency LT|0")</f>
        <v/>
      </c>
      <c r="P433" s="9" t="str">
        <f>_xll.SNL.Clients.Office.Excel.Functions.SPG(A433, "RD_RATING_ACTION_GLOBAL", "Issuer Credit Rating", "Local Currency LT|0")</f>
        <v/>
      </c>
      <c r="Q433" s="10" t="str">
        <f>_xll.SNL.Clients.Office.Excel.Functions.SPG(A433, "RD_LAST_REVIEW_DATE_GLOBAL", "Issuer Credit Rating", "Local Currency LT")</f>
        <v/>
      </c>
      <c r="R433" s="10" t="str">
        <f>_xll.SNL.Clients.Office.Excel.Functions.SPG(A433, "RD_CREDIT_RATING_DATE_GLOBAL", "Issuer Credit Rating", "Local Currency LT|0")</f>
        <v/>
      </c>
      <c r="S433" s="10" t="str">
        <f>_xll.SNL.Clients.Office.Excel.Functions.SPG(A433, "RD_CREDIT_WATCH_OUTLOOK_DATE_GLOBAL", "Issuer Credit Rating", "Local Currency LT|0")</f>
        <v/>
      </c>
      <c r="T433" s="13" t="str">
        <f>_xll.SNL.Clients.Office.Excel.Functions.SPG(A433, "SP_BUSINESS_DESCRIPTION")</f>
        <v>Dynavax Technologies Corporation, a commercial stage biopharmaceutical company, focuses on developing and commercializing vaccines in the United States. It markets HEPLISAV-B, a hepatitis B vaccine for prevention of infection caused by all known subtypes of hepatitis B virus in age 18 years and older in the United States and Europe. The company also manufactures and sells CpG 1018, the adjuvant used in HEPLISAV-B. Dynavax Technologies Corporation has a collaboration agreement with Valneva Scotland Limited; Zhejiang Clover Biopharmaceuticals, Inc.; Clover Biopharmaceuticals (Hong Kong) Co., Limited; Biological E. Limited; PT Bio Farma; Medigen Vaccine Biologics; and Serum Institute of India Pvt. Ltd. The company was formerly known as Double Helix Corporation and changed its name to Dynavax Technologies Corporation in September 1996. The company was incorporated in 1996 and is headquartered in Emeryville, California.</v>
      </c>
    </row>
    <row r="434" spans="1:20" x14ac:dyDescent="0.3">
      <c r="A434" s="12" t="s">
        <v>1756</v>
      </c>
      <c r="B434" s="10">
        <f>_xll.SNL.Clients.Office.Excel.Functions.SPG(A434,"SP_IPO_DATE")</f>
        <v>42634</v>
      </c>
      <c r="C434" s="5">
        <f>_xll.SNL.Clients.Office.Excel.Functions.SPG(A434, "SP_VOLUME_AVG_WEEKLY_TO_SHARES_OUT", , "1M")</f>
        <v>35.120805525523977</v>
      </c>
      <c r="D434" s="5">
        <f>_xll.SNL.Clients.Office.Excel.Functions.SPG(A434, "SP_VOLUME_AVG_WEEKLY_TO_SHARES_OUT", , "3M")</f>
        <v>23.591731028584618</v>
      </c>
      <c r="E434" s="5">
        <f>_xll.SNL.Clients.Office.Excel.Functions.SPG(A434, "SP_VOLUME_AVG_DAILY_TO_1YR_AVG_DAILY", , "1M")</f>
        <v>187.37</v>
      </c>
      <c r="F434" s="5">
        <f>_xll.SNL.Clients.Office.Excel.Functions.SPG(A434, "SP_VOLUME_AVG_DAILY_TO_1YR_AVG_DAILY", , "3M")</f>
        <v>125.86</v>
      </c>
      <c r="G434" s="9" t="str">
        <f>_xll.SNL.Clients.Office.Excel.Functions.SPG(A434, "IQ_SECTOR")</f>
        <v>Consumer Staples</v>
      </c>
      <c r="H434" s="9" t="str">
        <f>_xll.SNL.Clients.Office.Excel.Functions.SPG(A434, "IQ_INDUSTRY_GROUP")</f>
        <v>Household and Personal Products</v>
      </c>
      <c r="I434" s="9" t="str">
        <f>_xll.SNL.Clients.Office.Excel.Functions.SPG(A434, "IQ_INDUSTRY")</f>
        <v>Personal Care Products</v>
      </c>
      <c r="J434" s="9" t="str">
        <f>_xll.SNL.Clients.Office.Excel.Functions.SPG(A434, "IQ_PRIMARY_INDUSTRY")</f>
        <v>Personal Care Products</v>
      </c>
      <c r="K434" s="9" t="str">
        <f>_xll.SNL.Clients.Office.Excel.Functions.SPG(A434, "NAICS_CODE", "Primary")</f>
        <v>325620 - Toilet Preparation Manufacturing</v>
      </c>
      <c r="L434" s="9" t="str">
        <f>_xll.SNL.Clients.Office.Excel.Functions.SPG(A434, "SP_TOPICTAG")</f>
        <v>Lifestyle</v>
      </c>
      <c r="M434" s="5">
        <f>_xll.SNL.Clients.Office.Excel.Functions.SPG(A434, "SP_PCT_SHARES_OWNED_ALL_INSTITUTIONS")</f>
        <v>109.27</v>
      </c>
      <c r="N434" s="9" t="str">
        <f>_xll.SNL.Clients.Office.Excel.Functions.SPG(A434, "RD_CREDIT_RATING_GLOBAL", "Issuer Credit Rating", "Local Currency LT|0")</f>
        <v/>
      </c>
      <c r="O434" s="9" t="str">
        <f>_xll.SNL.Clients.Office.Excel.Functions.SPG(A434, "RD_CWOL_GLOBAL", "Issuer Credit Rating", "Local Currency LT|0")</f>
        <v/>
      </c>
      <c r="P434" s="9" t="str">
        <f>_xll.SNL.Clients.Office.Excel.Functions.SPG(A434, "RD_RATING_ACTION_GLOBAL", "Issuer Credit Rating", "Local Currency LT|0")</f>
        <v/>
      </c>
      <c r="Q434" s="10" t="str">
        <f>_xll.SNL.Clients.Office.Excel.Functions.SPG(A434, "RD_LAST_REVIEW_DATE_GLOBAL", "Issuer Credit Rating", "Local Currency LT")</f>
        <v/>
      </c>
      <c r="R434" s="10" t="str">
        <f>_xll.SNL.Clients.Office.Excel.Functions.SPG(A434, "RD_CREDIT_RATING_DATE_GLOBAL", "Issuer Credit Rating", "Local Currency LT|0")</f>
        <v/>
      </c>
      <c r="S434" s="10" t="str">
        <f>_xll.SNL.Clients.Office.Excel.Functions.SPG(A434, "RD_CREDIT_WATCH_OUTLOOK_DATE_GLOBAL", "Issuer Credit Rating", "Local Currency LT|0")</f>
        <v/>
      </c>
      <c r="T434" s="13" t="str">
        <f>_xll.SNL.Clients.Office.Excel.Functions.SPG(A434, "SP_BUSINESS_DESCRIPTION")</f>
        <v>e.l.f. Beauty, Inc., together with its subsidiaries, provides cosmetic and skin care products under the e.l.f. Cosmetics, e.l.f. Skin, Well People, Naturium, and Keys Soulcare brand names worldwide. The company offers eye, lip, face, paw, and skin care products. It sells its products through national and international retailers and direct-to-consumer channels, which include e-commerce platforms in the United States, and internationally primarily in the United Kingdom and Canada. The company was formerly known as J.A. Cosmetics Holdings, Inc. and changed its name to e.l.f. Beauty, Inc. in April 2016. e.l.f. Beauty, Inc. was founded in 2004 and is headquartered in Oakland, California.</v>
      </c>
    </row>
    <row r="435" spans="1:20" x14ac:dyDescent="0.3">
      <c r="A435" s="12" t="s">
        <v>1205</v>
      </c>
      <c r="B435" s="10">
        <f>_xll.SNL.Clients.Office.Excel.Functions.SPG(A435,"SP_IPO_DATE")</f>
        <v>35955</v>
      </c>
      <c r="C435" s="5">
        <f>_xll.SNL.Clients.Office.Excel.Functions.SPG(A435, "SP_VOLUME_AVG_WEEKLY_TO_SHARES_OUT", , "1M")</f>
        <v>4.0463030389653012</v>
      </c>
      <c r="D435" s="5">
        <f>_xll.SNL.Clients.Office.Excel.Functions.SPG(A435, "SP_VOLUME_AVG_WEEKLY_TO_SHARES_OUT", , "3M")</f>
        <v>3.9467092362565617</v>
      </c>
      <c r="E435" s="5">
        <f>_xll.SNL.Clients.Office.Excel.Functions.SPG(A435, "SP_VOLUME_AVG_DAILY_TO_1YR_AVG_DAILY", , "1M")</f>
        <v>79.05</v>
      </c>
      <c r="F435" s="5">
        <f>_xll.SNL.Clients.Office.Excel.Functions.SPG(A435, "SP_VOLUME_AVG_DAILY_TO_1YR_AVG_DAILY", , "3M")</f>
        <v>77.11</v>
      </c>
      <c r="G435" s="9" t="str">
        <f>_xll.SNL.Clients.Office.Excel.Functions.SPG(A435, "IQ_SECTOR")</f>
        <v>Financials</v>
      </c>
      <c r="H435" s="9" t="str">
        <f>_xll.SNL.Clients.Office.Excel.Functions.SPG(A435, "IQ_INDUSTRY_GROUP")</f>
        <v>Banks</v>
      </c>
      <c r="I435" s="9" t="str">
        <f>_xll.SNL.Clients.Office.Excel.Functions.SPG(A435, "IQ_INDUSTRY")</f>
        <v>Banks</v>
      </c>
      <c r="J435" s="9" t="str">
        <f>_xll.SNL.Clients.Office.Excel.Functions.SPG(A435, "IQ_PRIMARY_INDUSTRY")</f>
        <v>Regional Banks</v>
      </c>
      <c r="K435" s="9" t="str">
        <f>_xll.SNL.Clients.Office.Excel.Functions.SPG(A435, "NAICS_CODE", "Primary")</f>
        <v>52211 - Commercial Banking</v>
      </c>
      <c r="L435" s="9" t="str">
        <f>_xll.SNL.Clients.Office.Excel.Functions.SPG(A435, "SP_TOPICTAG")</f>
        <v>Consumer Lending</v>
      </c>
      <c r="M435" s="5">
        <f>_xll.SNL.Clients.Office.Excel.Functions.SPG(A435, "SP_PCT_SHARES_OWNED_ALL_INSTITUTIONS")</f>
        <v>77.760000000000005</v>
      </c>
      <c r="N435" s="9" t="str">
        <f>_xll.SNL.Clients.Office.Excel.Functions.SPG(A435, "RD_CREDIT_RATING_GLOBAL", "Issuer Credit Rating", "Local Currency LT|0")</f>
        <v/>
      </c>
      <c r="O435" s="9" t="str">
        <f>_xll.SNL.Clients.Office.Excel.Functions.SPG(A435, "RD_CWOL_GLOBAL", "Issuer Credit Rating", "Local Currency LT|0")</f>
        <v/>
      </c>
      <c r="P435" s="9" t="str">
        <f>_xll.SNL.Clients.Office.Excel.Functions.SPG(A435, "RD_RATING_ACTION_GLOBAL", "Issuer Credit Rating", "Local Currency LT|0")</f>
        <v/>
      </c>
      <c r="Q435" s="10" t="str">
        <f>_xll.SNL.Clients.Office.Excel.Functions.SPG(A435, "RD_LAST_REVIEW_DATE_GLOBAL", "Issuer Credit Rating", "Local Currency LT")</f>
        <v/>
      </c>
      <c r="R435" s="10" t="str">
        <f>_xll.SNL.Clients.Office.Excel.Functions.SPG(A435, "RD_CREDIT_RATING_DATE_GLOBAL", "Issuer Credit Rating", "Local Currency LT|0")</f>
        <v/>
      </c>
      <c r="S435" s="10" t="str">
        <f>_xll.SNL.Clients.Office.Excel.Functions.SPG(A435, "RD_CREDIT_WATCH_OUTLOOK_DATE_GLOBAL", "Issuer Credit Rating", "Local Currency LT|0")</f>
        <v/>
      </c>
      <c r="T435" s="13" t="str">
        <f>_xll.SNL.Clients.Office.Excel.Functions.SPG(A435, "SP_BUSINESS_DESCRIPTION")</f>
        <v>Eagle Bancorp, Inc. operates as the bank holding company for EagleBank that provides commercial and consumer banking services primarily in the United States. The company also offers various commercial and consumer lending products comprising commercial loans for working capital, equipment purchases, real estate lines of credit, and government contract financing; asset based lending and accounts receivable financing; construction and commercial real estate loans; business equipment financing; consumer home equity lines of credit, personal lines of credit, and term loans; consumer installment loans, such as auto and personal loans; personal credit cards; and residential mortgage loans. In addition, it provides online and mobile banking services; checking and saving accounts; and other deposit services, including cash management services, business sweep accounts, lock boxes, remote deposit captures, account reconciliation services, merchant card services, safety deposit boxes, and automated clearing house origination, as well as after-hours depositories and ATM services. Further, the company offers insurance products and services through a referral program; and treasury management services. The company serves sole proprietors, small and medium-sized businesses, partnerships, corporations, and non-profit organizations and associations, as well as investors. Eagle Bancorp, Inc. was incorporated in 1997 and is headquartered in Bethesda, Maryland.</v>
      </c>
    </row>
    <row r="436" spans="1:20" x14ac:dyDescent="0.3">
      <c r="A436" s="12" t="s">
        <v>1757</v>
      </c>
      <c r="B436" s="10" t="str">
        <f>_xll.SNL.Clients.Office.Excel.Functions.SPG(A436,"SP_IPO_DATE")</f>
        <v/>
      </c>
      <c r="C436" s="5">
        <f>_xll.SNL.Clients.Office.Excel.Functions.SPG(A436, "SP_VOLUME_AVG_WEEKLY_TO_SHARES_OUT", , "1M")</f>
        <v>4.979651241925966</v>
      </c>
      <c r="D436" s="5">
        <f>_xll.SNL.Clients.Office.Excel.Functions.SPG(A436, "SP_VOLUME_AVG_WEEKLY_TO_SHARES_OUT", , "3M")</f>
        <v>4.5669399259437649</v>
      </c>
      <c r="E436" s="5">
        <f>_xll.SNL.Clients.Office.Excel.Functions.SPG(A436, "SP_VOLUME_AVG_DAILY_TO_1YR_AVG_DAILY", , "1M")</f>
        <v>108.26</v>
      </c>
      <c r="F436" s="5">
        <f>_xll.SNL.Clients.Office.Excel.Functions.SPG(A436, "SP_VOLUME_AVG_DAILY_TO_1YR_AVG_DAILY", , "3M")</f>
        <v>99.29</v>
      </c>
      <c r="G436" s="9" t="str">
        <f>_xll.SNL.Clients.Office.Excel.Functions.SPG(A436, "IQ_SECTOR")</f>
        <v>Materials</v>
      </c>
      <c r="H436" s="9" t="str">
        <f>_xll.SNL.Clients.Office.Excel.Functions.SPG(A436, "IQ_INDUSTRY_GROUP")</f>
        <v>Materials</v>
      </c>
      <c r="I436" s="9" t="str">
        <f>_xll.SNL.Clients.Office.Excel.Functions.SPG(A436, "IQ_INDUSTRY")</f>
        <v>Construction Materials</v>
      </c>
      <c r="J436" s="9" t="str">
        <f>_xll.SNL.Clients.Office.Excel.Functions.SPG(A436, "IQ_PRIMARY_INDUSTRY")</f>
        <v>Construction Materials</v>
      </c>
      <c r="K436" s="9" t="str">
        <f>_xll.SNL.Clients.Office.Excel.Functions.SPG(A436, "NAICS_CODE", "Primary")</f>
        <v>327310 - Cement Manufacturing</v>
      </c>
      <c r="L436" s="9" t="str">
        <f>_xll.SNL.Clients.Office.Excel.Functions.SPG(A436, "SP_TOPICTAG")</f>
        <v>Environmental Engineering; Pollution Control</v>
      </c>
      <c r="M436" s="5">
        <f>_xll.SNL.Clients.Office.Excel.Functions.SPG(A436, "SP_PCT_SHARES_OWNED_ALL_INSTITUTIONS")</f>
        <v>101.06</v>
      </c>
      <c r="N436" s="9" t="str">
        <f>_xll.SNL.Clients.Office.Excel.Functions.SPG(A436, "RD_CREDIT_RATING_GLOBAL", "Issuer Credit Rating", "Local Currency LT|0")</f>
        <v>BBB</v>
      </c>
      <c r="O436" s="9" t="str">
        <f>_xll.SNL.Clients.Office.Excel.Functions.SPG(A436, "RD_CWOL_GLOBAL", "Issuer Credit Rating", "Local Currency LT|0")</f>
        <v>Stable</v>
      </c>
      <c r="P436" s="9" t="str">
        <f>_xll.SNL.Clients.Office.Excel.Functions.SPG(A436, "RD_RATING_ACTION_GLOBAL", "Issuer Credit Rating", "Local Currency LT|0")</f>
        <v>Upgrade | CreditWatch/Outlook (05/24/2021)</v>
      </c>
      <c r="Q436" s="10">
        <f>_xll.SNL.Clients.Office.Excel.Functions.SPG(A436, "RD_LAST_REVIEW_DATE_GLOBAL", "Issuer Credit Rating", "Local Currency LT")</f>
        <v>45457</v>
      </c>
      <c r="R436" s="10">
        <f>_xll.SNL.Clients.Office.Excel.Functions.SPG(A436, "RD_CREDIT_RATING_DATE_GLOBAL", "Issuer Credit Rating", "Local Currency LT|0")</f>
        <v>44340</v>
      </c>
      <c r="S436" s="10">
        <f>_xll.SNL.Clients.Office.Excel.Functions.SPG(A436, "RD_CREDIT_WATCH_OUTLOOK_DATE_GLOBAL", "Issuer Credit Rating", "Local Currency LT|0")</f>
        <v>44340</v>
      </c>
      <c r="T436" s="13" t="str">
        <f>_xll.SNL.Clients.Office.Excel.Functions.SPG(A436, "SP_BUSINESS_DESCRIPTION")</f>
        <v>Eagle Materials Inc., through its subsidiaries, manufactures and sells heavy construction materials and light building materials in the United States. It operates in four segments: Cement, Concrete and Aggregates, Gypsum Wallboard, and Recycled Paperboard. The company engages in the mining of limestone for the manufacture, production, distribution, and sale of Portland cement, including Portland limestone cement; grinding and sale of slag; and mining of gypsum for the manufacture and sale of gypsum wallboards used to finish the interior walls and ceilings in residential, commercial, and industrial structures, as well as well as containerboard and lightweight packaging grades; manufacture and sale of recycled paperboard to the gypsum wallboard industry and other paperboard converters; the sale of readymix concrete; and mining and sale of aggregates, such as crushed stone, sand, and gravel. Its products are used in commercial and residential construction; public construction projects to build, expand, and repair roads and highways; and repair and remodel activities. The company was formerly known as Centex Construction Products, Inc. and changed its name to Eagle Materials, Inc. in January 2004. Eagle Materials Inc. was founded in 1963 and is headquartered in Dallas, Texas.</v>
      </c>
    </row>
    <row r="437" spans="1:20" x14ac:dyDescent="0.3">
      <c r="A437" s="12" t="s">
        <v>1758</v>
      </c>
      <c r="B437" s="10">
        <f>_xll.SNL.Clients.Office.Excel.Functions.SPG(A437,"SP_IPO_DATE")</f>
        <v>36199</v>
      </c>
      <c r="C437" s="5">
        <f>_xll.SNL.Clients.Office.Excel.Functions.SPG(A437, "SP_VOLUME_AVG_WEEKLY_TO_SHARES_OUT", , "1M")</f>
        <v>3.3506358723525467</v>
      </c>
      <c r="D437" s="5">
        <f>_xll.SNL.Clients.Office.Excel.Functions.SPG(A437, "SP_VOLUME_AVG_WEEKLY_TO_SHARES_OUT", , "3M")</f>
        <v>3.1736203751234697</v>
      </c>
      <c r="E437" s="5">
        <f>_xll.SNL.Clients.Office.Excel.Functions.SPG(A437, "SP_VOLUME_AVG_DAILY_TO_1YR_AVG_DAILY", , "1M")</f>
        <v>106.84</v>
      </c>
      <c r="F437" s="5">
        <f>_xll.SNL.Clients.Office.Excel.Functions.SPG(A437, "SP_VOLUME_AVG_DAILY_TO_1YR_AVG_DAILY", , "3M")</f>
        <v>101.2</v>
      </c>
      <c r="G437" s="9" t="str">
        <f>_xll.SNL.Clients.Office.Excel.Functions.SPG(A437, "IQ_SECTOR")</f>
        <v>Financials</v>
      </c>
      <c r="H437" s="9" t="str">
        <f>_xll.SNL.Clients.Office.Excel.Functions.SPG(A437, "IQ_INDUSTRY_GROUP")</f>
        <v>Banks</v>
      </c>
      <c r="I437" s="9" t="str">
        <f>_xll.SNL.Clients.Office.Excel.Functions.SPG(A437, "IQ_INDUSTRY")</f>
        <v>Banks</v>
      </c>
      <c r="J437" s="9" t="str">
        <f>_xll.SNL.Clients.Office.Excel.Functions.SPG(A437, "IQ_PRIMARY_INDUSTRY")</f>
        <v>Regional Banks</v>
      </c>
      <c r="K437" s="9" t="str">
        <f>_xll.SNL.Clients.Office.Excel.Functions.SPG(A437, "NAICS_CODE", "Primary")</f>
        <v>522110 - Commercial Banking</v>
      </c>
      <c r="L437" s="9" t="str">
        <f>_xll.SNL.Clients.Office.Excel.Functions.SPG(A437, "SP_TOPICTAG")</f>
        <v>Consumer Lending; Banking as a Service</v>
      </c>
      <c r="M437" s="5">
        <f>_xll.SNL.Clients.Office.Excel.Functions.SPG(A437, "SP_PCT_SHARES_OWNED_ALL_INSTITUTIONS")</f>
        <v>90.34</v>
      </c>
      <c r="N437" s="9" t="str">
        <f>_xll.SNL.Clients.Office.Excel.Functions.SPG(A437, "RD_CREDIT_RATING_GLOBAL", "Issuer Credit Rating", "Local Currency LT|0")</f>
        <v>BBB</v>
      </c>
      <c r="O437" s="9" t="str">
        <f>_xll.SNL.Clients.Office.Excel.Functions.SPG(A437, "RD_CWOL_GLOBAL", "Issuer Credit Rating", "Local Currency LT|0")</f>
        <v>Stable</v>
      </c>
      <c r="P437" s="9" t="str">
        <f>_xll.SNL.Clients.Office.Excel.Functions.SPG(A437, "RD_RATING_ACTION_GLOBAL", "Issuer Credit Rating", "Local Currency LT|0")</f>
        <v>CreditWatch/Outlook (05/24/2021)</v>
      </c>
      <c r="Q437" s="10">
        <f>_xll.SNL.Clients.Office.Excel.Functions.SPG(A437, "RD_LAST_REVIEW_DATE_GLOBAL", "Issuer Credit Rating", "Local Currency LT")</f>
        <v>45365</v>
      </c>
      <c r="R437" s="10">
        <f>_xll.SNL.Clients.Office.Excel.Functions.SPG(A437, "RD_CREDIT_RATING_DATE_GLOBAL", "Issuer Credit Rating", "Local Currency LT|0")</f>
        <v>41946</v>
      </c>
      <c r="S437" s="10">
        <f>_xll.SNL.Clients.Office.Excel.Functions.SPG(A437, "RD_CREDIT_WATCH_OUTLOOK_DATE_GLOBAL", "Issuer Credit Rating", "Local Currency LT|0")</f>
        <v>44340</v>
      </c>
      <c r="T437" s="13" t="str">
        <f>_xll.SNL.Clients.Office.Excel.Functions.SPG(A437, "SP_BUSINESS_DESCRIPTION")</f>
        <v>East West Bancorp, Inc. operates as the bank holding company for East West Bank that provides a range of personal and commercial banking services to businesses and individuals in the United States. The company operates through three segments: Consumer and Business Banking, Commercial Banking, and Other. It accepts various deposit products, such as personal and business checking and savings accounts, money market, and time deposits. The company’s loan products include mortgage and home equity, commercial and residential real estate, working capital lines of credit, construction finance, trade finance, letters of credit, commercial business, affordable housing loans, asset-based lending, asset-backed finance, project finance, loan syndication, and equipment financing, as well as financing services for clients to facilitate their business transactions between the United States and Asia. It also provides various wealth management, treasury management, foreign exchange, and interest rate and commodity risk hedging services; and mobile and online banking services. The company was founded in 1973 and is headquartered in Pasadena, California.</v>
      </c>
    </row>
    <row r="438" spans="1:20" x14ac:dyDescent="0.3">
      <c r="A438" s="12" t="s">
        <v>1206</v>
      </c>
      <c r="B438" s="10">
        <f>_xll.SNL.Clients.Office.Excel.Functions.SPG(A438,"SP_IPO_DATE")</f>
        <v>42040</v>
      </c>
      <c r="C438" s="5">
        <f>_xll.SNL.Clients.Office.Excel.Functions.SPG(A438, "SP_VOLUME_AVG_WEEKLY_TO_SHARES_OUT", , "1M")</f>
        <v>5.6014463880533354</v>
      </c>
      <c r="D438" s="5">
        <f>_xll.SNL.Clients.Office.Excel.Functions.SPG(A438, "SP_VOLUME_AVG_WEEKLY_TO_SHARES_OUT", , "3M")</f>
        <v>6.6758707686023655</v>
      </c>
      <c r="E438" s="5">
        <f>_xll.SNL.Clients.Office.Excel.Functions.SPG(A438, "SP_VOLUME_AVG_DAILY_TO_1YR_AVG_DAILY", , "1M")</f>
        <v>117.58</v>
      </c>
      <c r="F438" s="5">
        <f>_xll.SNL.Clients.Office.Excel.Functions.SPG(A438, "SP_VOLUME_AVG_DAILY_TO_1YR_AVG_DAILY", , "3M")</f>
        <v>140.13999999999999</v>
      </c>
      <c r="G438" s="9" t="str">
        <f>_xll.SNL.Clients.Office.Excel.Functions.SPG(A438, "IQ_SECTOR")</f>
        <v>Real Estate</v>
      </c>
      <c r="H438" s="9" t="str">
        <f>_xll.SNL.Clients.Office.Excel.Functions.SPG(A438, "IQ_INDUSTRY_GROUP")</f>
        <v>Equity Real Estate Investment Trusts (REITs)</v>
      </c>
      <c r="I438" s="9" t="str">
        <f>_xll.SNL.Clients.Office.Excel.Functions.SPG(A438, "IQ_INDUSTRY")</f>
        <v>Office REITs</v>
      </c>
      <c r="J438" s="9" t="str">
        <f>_xll.SNL.Clients.Office.Excel.Functions.SPG(A438, "IQ_PRIMARY_INDUSTRY")</f>
        <v>Office REITs</v>
      </c>
      <c r="K438" s="9" t="str">
        <f>_xll.SNL.Clients.Office.Excel.Functions.SPG(A438, "NAICS_CODE", "Primary")</f>
        <v>531120 - Lessors of Nonresidential Buildings (except Miniwarehouses)</v>
      </c>
      <c r="L438" s="9" t="str">
        <f>_xll.SNL.Clients.Office.Excel.Functions.SPG(A438, "SP_TOPICTAG")</f>
        <v/>
      </c>
      <c r="M438" s="5">
        <f>_xll.SNL.Clients.Office.Excel.Functions.SPG(A438, "SP_PCT_SHARES_OWNED_ALL_INSTITUTIONS")</f>
        <v>79.099999999999994</v>
      </c>
      <c r="N438" s="9" t="str">
        <f>_xll.SNL.Clients.Office.Excel.Functions.SPG(A438, "RD_CREDIT_RATING_GLOBAL", "Issuer Credit Rating", "Local Currency LT|0")</f>
        <v/>
      </c>
      <c r="O438" s="9" t="str">
        <f>_xll.SNL.Clients.Office.Excel.Functions.SPG(A438, "RD_CWOL_GLOBAL", "Issuer Credit Rating", "Local Currency LT|0")</f>
        <v/>
      </c>
      <c r="P438" s="9" t="str">
        <f>_xll.SNL.Clients.Office.Excel.Functions.SPG(A438, "RD_RATING_ACTION_GLOBAL", "Issuer Credit Rating", "Local Currency LT|0")</f>
        <v/>
      </c>
      <c r="Q438" s="10" t="str">
        <f>_xll.SNL.Clients.Office.Excel.Functions.SPG(A438, "RD_LAST_REVIEW_DATE_GLOBAL", "Issuer Credit Rating", "Local Currency LT")</f>
        <v/>
      </c>
      <c r="R438" s="10" t="str">
        <f>_xll.SNL.Clients.Office.Excel.Functions.SPG(A438, "RD_CREDIT_RATING_DATE_GLOBAL", "Issuer Credit Rating", "Local Currency LT|0")</f>
        <v/>
      </c>
      <c r="S438" s="10" t="str">
        <f>_xll.SNL.Clients.Office.Excel.Functions.SPG(A438, "RD_CREDIT_WATCH_OUTLOOK_DATE_GLOBAL", "Issuer Credit Rating", "Local Currency LT|0")</f>
        <v/>
      </c>
      <c r="T438" s="13" t="str">
        <f>_xll.SNL.Clients.Office.Excel.Functions.SPG(A438, "SP_BUSINESS_DESCRIPTION")</f>
        <v>Easterly Government Properties, Inc. (NYSE: DEA) is based in Washington, D.C., and focuses primarily on the acquisition, development and management of Class A commercial properties that are leased to the U.S. Government. Easterly’s experienced management team brings specialized insight into the strategy and needs of mission-critical U.S. Government agencies for properties leased to such agencies either directly or through the U.S. General Services Administration (GSA).</v>
      </c>
    </row>
    <row r="439" spans="1:20" x14ac:dyDescent="0.3">
      <c r="A439" s="12" t="s">
        <v>1759</v>
      </c>
      <c r="B439" s="10">
        <f>_xll.SNL.Clients.Office.Excel.Functions.SPG(A439,"SP_IPO_DATE")</f>
        <v>26297</v>
      </c>
      <c r="C439" s="5">
        <f>_xll.SNL.Clients.Office.Excel.Functions.SPG(A439, "SP_VOLUME_AVG_WEEKLY_TO_SHARES_OUT", , "1M")</f>
        <v>4.4152513582051718</v>
      </c>
      <c r="D439" s="5">
        <f>_xll.SNL.Clients.Office.Excel.Functions.SPG(A439, "SP_VOLUME_AVG_WEEKLY_TO_SHARES_OUT", , "3M")</f>
        <v>3.5283579185379992</v>
      </c>
      <c r="E439" s="5">
        <f>_xll.SNL.Clients.Office.Excel.Functions.SPG(A439, "SP_VOLUME_AVG_DAILY_TO_1YR_AVG_DAILY", , "1M")</f>
        <v>142.12</v>
      </c>
      <c r="F439" s="5">
        <f>_xll.SNL.Clients.Office.Excel.Functions.SPG(A439, "SP_VOLUME_AVG_DAILY_TO_1YR_AVG_DAILY", , "3M")</f>
        <v>113.57</v>
      </c>
      <c r="G439" s="9" t="str">
        <f>_xll.SNL.Clients.Office.Excel.Functions.SPG(A439, "IQ_SECTOR")</f>
        <v>Real Estate</v>
      </c>
      <c r="H439" s="9" t="str">
        <f>_xll.SNL.Clients.Office.Excel.Functions.SPG(A439, "IQ_INDUSTRY_GROUP")</f>
        <v>Equity Real Estate Investment Trusts (REITs)</v>
      </c>
      <c r="I439" s="9" t="str">
        <f>_xll.SNL.Clients.Office.Excel.Functions.SPG(A439, "IQ_INDUSTRY")</f>
        <v>Industrial REITs</v>
      </c>
      <c r="J439" s="9" t="str">
        <f>_xll.SNL.Clients.Office.Excel.Functions.SPG(A439, "IQ_PRIMARY_INDUSTRY")</f>
        <v>Industrial REITs</v>
      </c>
      <c r="K439" s="9" t="str">
        <f>_xll.SNL.Clients.Office.Excel.Functions.SPG(A439, "NAICS_CODE", "Primary")</f>
        <v>531110 - Lessors of Residential Buildings and Dwellings</v>
      </c>
      <c r="L439" s="9" t="str">
        <f>_xll.SNL.Clients.Office.Excel.Functions.SPG(A439, "SP_TOPICTAG")</f>
        <v/>
      </c>
      <c r="M439" s="5">
        <f>_xll.SNL.Clients.Office.Excel.Functions.SPG(A439, "SP_PCT_SHARES_OWNED_ALL_INSTITUTIONS")</f>
        <v>96.11</v>
      </c>
      <c r="N439" s="9" t="str">
        <f>_xll.SNL.Clients.Office.Excel.Functions.SPG(A439, "RD_CREDIT_RATING_GLOBAL", "Issuer Credit Rating", "Local Currency LT|0")</f>
        <v/>
      </c>
      <c r="O439" s="9" t="str">
        <f>_xll.SNL.Clients.Office.Excel.Functions.SPG(A439, "RD_CWOL_GLOBAL", "Issuer Credit Rating", "Local Currency LT|0")</f>
        <v/>
      </c>
      <c r="P439" s="9" t="str">
        <f>_xll.SNL.Clients.Office.Excel.Functions.SPG(A439, "RD_RATING_ACTION_GLOBAL", "Issuer Credit Rating", "Local Currency LT|0")</f>
        <v/>
      </c>
      <c r="Q439" s="10" t="str">
        <f>_xll.SNL.Clients.Office.Excel.Functions.SPG(A439, "RD_LAST_REVIEW_DATE_GLOBAL", "Issuer Credit Rating", "Local Currency LT")</f>
        <v/>
      </c>
      <c r="R439" s="10" t="str">
        <f>_xll.SNL.Clients.Office.Excel.Functions.SPG(A439, "RD_CREDIT_RATING_DATE_GLOBAL", "Issuer Credit Rating", "Local Currency LT|0")</f>
        <v/>
      </c>
      <c r="S439" s="10" t="str">
        <f>_xll.SNL.Clients.Office.Excel.Functions.SPG(A439, "RD_CREDIT_WATCH_OUTLOOK_DATE_GLOBAL", "Issuer Credit Rating", "Local Currency LT|0")</f>
        <v/>
      </c>
      <c r="T439" s="13" t="str">
        <f>_xll.SNL.Clients.Office.Excel.Functions.SPG(A439, "SP_BUSINESS_DESCRIPTION")</f>
        <v>EastGroup Properties, Inc. (NYSE: EGP), a member of the S&amp;P Mid-Cap 400 and Russell 1000 Indexes, is a self-administered equity real estate investment trust focused on the development, acquisition and operation of industrial properties in major Sunbelt markets throughout the United States with an emphasis in the states of Florida, Texas, Arizona, California and North Carolina. The Company's goal is to maximize shareholder value by being a leading provider in its markets of functional, flexible and quality business distribution space for location sensitive customers (primarily in the 20,000 to 100,000 square foot range). The Company's strategy for growth is based on ownership of premier distribution facilities generally clustered near major transportation features in supply-constrained submarkets. The Company's portfolio, including development projects and value-add acquisitions in lease-up and under construction, currently includes approximately 60.5 million square feet.</v>
      </c>
    </row>
    <row r="440" spans="1:20" x14ac:dyDescent="0.3">
      <c r="A440" s="12" t="s">
        <v>155</v>
      </c>
      <c r="B440" s="10" t="str">
        <f>_xll.SNL.Clients.Office.Excel.Functions.SPG(A440,"SP_IPO_DATE")</f>
        <v/>
      </c>
      <c r="C440" s="5">
        <f>_xll.SNL.Clients.Office.Excel.Functions.SPG(A440, "SP_VOLUME_AVG_WEEKLY_TO_SHARES_OUT", , "1M")</f>
        <v>5.0403175479953468</v>
      </c>
      <c r="D440" s="5">
        <f>_xll.SNL.Clients.Office.Excel.Functions.SPG(A440, "SP_VOLUME_AVG_WEEKLY_TO_SHARES_OUT", , "3M")</f>
        <v>4.9852285446987077</v>
      </c>
      <c r="E440" s="5">
        <f>_xll.SNL.Clients.Office.Excel.Functions.SPG(A440, "SP_VOLUME_AVG_DAILY_TO_1YR_AVG_DAILY", , "1M")</f>
        <v>119.12</v>
      </c>
      <c r="F440" s="5">
        <f>_xll.SNL.Clients.Office.Excel.Functions.SPG(A440, "SP_VOLUME_AVG_DAILY_TO_1YR_AVG_DAILY", , "3M")</f>
        <v>117.82</v>
      </c>
      <c r="G440" s="9" t="str">
        <f>_xll.SNL.Clients.Office.Excel.Functions.SPG(A440, "IQ_SECTOR")</f>
        <v>Materials</v>
      </c>
      <c r="H440" s="9" t="str">
        <f>_xll.SNL.Clients.Office.Excel.Functions.SPG(A440, "IQ_INDUSTRY_GROUP")</f>
        <v>Materials</v>
      </c>
      <c r="I440" s="9" t="str">
        <f>_xll.SNL.Clients.Office.Excel.Functions.SPG(A440, "IQ_INDUSTRY")</f>
        <v>Chemicals</v>
      </c>
      <c r="J440" s="9" t="str">
        <f>_xll.SNL.Clients.Office.Excel.Functions.SPG(A440, "IQ_PRIMARY_INDUSTRY")</f>
        <v>Specialty Chemicals</v>
      </c>
      <c r="K440" s="9" t="str">
        <f>_xll.SNL.Clients.Office.Excel.Functions.SPG(A440, "NAICS_CODE", "Primary")</f>
        <v>325 - Chemical Manufacturing</v>
      </c>
      <c r="L440" s="9" t="str">
        <f>_xll.SNL.Clients.Office.Excel.Functions.SPG(A440, "SP_TOPICTAG")</f>
        <v>Environmental Engineering; Pollution Control</v>
      </c>
      <c r="M440" s="5">
        <f>_xll.SNL.Clients.Office.Excel.Functions.SPG(A440, "SP_PCT_SHARES_OWNED_ALL_INSTITUTIONS")</f>
        <v>92.17</v>
      </c>
      <c r="N440" s="9" t="str">
        <f>_xll.SNL.Clients.Office.Excel.Functions.SPG(A440, "RD_CREDIT_RATING_GLOBAL", "Issuer Credit Rating", "Local Currency LT|0")</f>
        <v>BBB</v>
      </c>
      <c r="O440" s="9" t="str">
        <f>_xll.SNL.Clients.Office.Excel.Functions.SPG(A440, "RD_CWOL_GLOBAL", "Issuer Credit Rating", "Local Currency LT|0")</f>
        <v>Stable</v>
      </c>
      <c r="P440" s="9" t="str">
        <f>_xll.SNL.Clients.Office.Excel.Functions.SPG(A440, "RD_RATING_ACTION_GLOBAL", "Issuer Credit Rating", "Local Currency LT|0")</f>
        <v>Upgrade | CreditWatch/Outlook (04/02/2021)</v>
      </c>
      <c r="Q440" s="10">
        <f>_xll.SNL.Clients.Office.Excel.Functions.SPG(A440, "RD_LAST_REVIEW_DATE_GLOBAL", "Issuer Credit Rating", "Local Currency LT")</f>
        <v>45618</v>
      </c>
      <c r="R440" s="10">
        <f>_xll.SNL.Clients.Office.Excel.Functions.SPG(A440, "RD_CREDIT_RATING_DATE_GLOBAL", "Issuer Credit Rating", "Local Currency LT|0")</f>
        <v>44288</v>
      </c>
      <c r="S440" s="10">
        <f>_xll.SNL.Clients.Office.Excel.Functions.SPG(A440, "RD_CREDIT_WATCH_OUTLOOK_DATE_GLOBAL", "Issuer Credit Rating", "Local Currency LT|0")</f>
        <v>44288</v>
      </c>
      <c r="T440" s="13" t="str">
        <f>_xll.SNL.Clients.Office.Excel.Functions.SPG(A440, "SP_BUSINESS_DESCRIPTION")</f>
        <v>Eastman Chemical Company operates as a specialty materials company in the United States, China, and internationally. The company’s Additives &amp; Functional Products segment offers amine derivative-based building blocks, intermediates for surfactants, metam-based soil fumigants, and organic acid-based solutions; specialty coalescent and solvents, paint additives, and specialty polymers; and heat transfer and aviation fluids. It serves transportation, personal care, wellness, food, feed, agriculture, building and construction, water treatment, energy, consumables, durables, and electronics markets. Its Advanced Materials segment provides copolyesters, cellulosic biopolymers, cellulose esters, polyvinyl butyral sheets, and window and protective films for value-added end uses in the transportation, durables, electronics, building and construction, medical and pharma, and consumables markets. The company’s Chemical Intermediates segment offers olefin and acetyl derivatives, ethylene, and commodity solvents; and primary non-phthalate and phthalate plasticizers, and niche non-phthalate plasticizers for industrial chemicals and processing, building and construction, health and wellness, and food and feed. Its Fibers segment provides cellulose acetate tow, triacetin, cellulose acetate flake, acetic acid, and acetic anhydride for use in filtration media primarily cigarette filters; natural and solution dyed acetate yarns, and staple fiber for use in consumables, and health and wellness markets; and wet-laid nonwoven media, specialty and engineered papers, and cellulose acetate fibers for transportation, industrial, agriculture and mining, and aerospace markets. The company was founded in 1920 and is headquartered in Kingsport, Tennessee.</v>
      </c>
    </row>
    <row r="441" spans="1:20" x14ac:dyDescent="0.3">
      <c r="A441" s="12" t="s">
        <v>156</v>
      </c>
      <c r="B441" s="10" t="str">
        <f>_xll.SNL.Clients.Office.Excel.Functions.SPG(A441,"SP_IPO_DATE")</f>
        <v/>
      </c>
      <c r="C441" s="5">
        <f>_xll.SNL.Clients.Office.Excel.Functions.SPG(A441, "SP_VOLUME_AVG_WEEKLY_TO_SHARES_OUT", , "1M")</f>
        <v>4.7571562555007922</v>
      </c>
      <c r="D441" s="5">
        <f>_xll.SNL.Clients.Office.Excel.Functions.SPG(A441, "SP_VOLUME_AVG_WEEKLY_TO_SHARES_OUT", , "3M")</f>
        <v>3.2862342668473294</v>
      </c>
      <c r="E441" s="5">
        <f>_xll.SNL.Clients.Office.Excel.Functions.SPG(A441, "SP_VOLUME_AVG_DAILY_TO_1YR_AVG_DAILY", , "1M")</f>
        <v>164.61</v>
      </c>
      <c r="F441" s="5">
        <f>_xll.SNL.Clients.Office.Excel.Functions.SPG(A441, "SP_VOLUME_AVG_DAILY_TO_1YR_AVG_DAILY", , "3M")</f>
        <v>113.72</v>
      </c>
      <c r="G441" s="9" t="str">
        <f>_xll.SNL.Clients.Office.Excel.Functions.SPG(A441, "IQ_SECTOR")</f>
        <v>Industrials</v>
      </c>
      <c r="H441" s="9" t="str">
        <f>_xll.SNL.Clients.Office.Excel.Functions.SPG(A441, "IQ_INDUSTRY_GROUP")</f>
        <v>Capital Goods</v>
      </c>
      <c r="I441" s="9" t="str">
        <f>_xll.SNL.Clients.Office.Excel.Functions.SPG(A441, "IQ_INDUSTRY")</f>
        <v>Electrical Equipment</v>
      </c>
      <c r="J441" s="9" t="str">
        <f>_xll.SNL.Clients.Office.Excel.Functions.SPG(A441, "IQ_PRIMARY_INDUSTRY")</f>
        <v>Electrical Components and Equipment</v>
      </c>
      <c r="K441" s="9" t="str">
        <f>_xll.SNL.Clients.Office.Excel.Functions.SPG(A441, "NAICS_CODE", "Primary")</f>
        <v>33531 - Electrical Equipment Manufacturing</v>
      </c>
      <c r="L441" s="9" t="str">
        <f>_xll.SNL.Clients.Office.Excel.Functions.SPG(A441, "SP_TOPICTAG")</f>
        <v>Industrial Automation; Sensors; Smart Energy; Electric Vehicle; Power Grid</v>
      </c>
      <c r="M441" s="5">
        <f>_xll.SNL.Clients.Office.Excel.Functions.SPG(A441, "SP_PCT_SHARES_OWNED_ALL_INSTITUTIONS")</f>
        <v>82.93</v>
      </c>
      <c r="N441" s="9" t="str">
        <f>_xll.SNL.Clients.Office.Excel.Functions.SPG(A441, "RD_CREDIT_RATING_GLOBAL", "Issuer Credit Rating", "Local Currency LT|0")</f>
        <v>A-</v>
      </c>
      <c r="O441" s="9" t="str">
        <f>_xll.SNL.Clients.Office.Excel.Functions.SPG(A441, "RD_CWOL_GLOBAL", "Issuer Credit Rating", "Local Currency LT|0")</f>
        <v>Stable</v>
      </c>
      <c r="P441" s="9" t="str">
        <f>_xll.SNL.Clients.Office.Excel.Functions.SPG(A441, "RD_RATING_ACTION_GLOBAL", "Issuer Credit Rating", "Local Currency LT|0")</f>
        <v>CreditWatch/Outlook (05/24/2018)</v>
      </c>
      <c r="Q441" s="10">
        <f>_xll.SNL.Clients.Office.Excel.Functions.SPG(A441, "RD_LAST_REVIEW_DATE_GLOBAL", "Issuer Credit Rating", "Local Currency LT")</f>
        <v>45422</v>
      </c>
      <c r="R441" s="10">
        <f>_xll.SNL.Clients.Office.Excel.Functions.SPG(A441, "RD_CREDIT_RATING_DATE_GLOBAL", "Issuer Credit Rating", "Local Currency LT|0")</f>
        <v>42671</v>
      </c>
      <c r="S441" s="10">
        <f>_xll.SNL.Clients.Office.Excel.Functions.SPG(A441, "RD_CREDIT_WATCH_OUTLOOK_DATE_GLOBAL", "Issuer Credit Rating", "Local Currency LT|0")</f>
        <v>43244</v>
      </c>
      <c r="T441" s="13" t="str">
        <f>_xll.SNL.Clients.Office.Excel.Functions.SPG(A441, "SP_BUSINESS_DESCRIPTION")</f>
        <v>Eaton Corporation plc operates as a power management company worldwide. The company’s Electrical Americas and Electrical Global segment provides electrical components, industrial components, power distribution and assemblies, residential products, single and three phase power quality and connectivity products, wiring devices, circuit protection products, utility power distribution products, power reliability equipment, and services, as well as hazardous duty electrical equipment, emergency lighting, fire detection, explosion-proof instrumentation, and structural support systems. Its Aerospace segment offers pumps, motors, hydraulic power units, hoses and fittings, and electro-hydraulic pumps; valves, cylinders, electronic controls, electromechanical actuators, sensors, aircraft flap and slat systems, and nose wheel steering systems; hose, thermoplastic tubing products, fittings, adapters, couplings, and sealing and ducting products; air-to-air refueling systems, fuel pumps, fuel inerting products, sensors, and adapters and regulators; oxygen generation system, payload carriages, and thermal management products; and wiring connectors and cables, as well as hydraulic and bag filters, strainers and cartridges, and golf grips for manufacturers of commercial and military aircraft, and related after-market customers, as well as industrial applications. The company’s Vehicle segment offers transmissions, clutches, hybrid power systems, superchargers, engine valves and valve actuation systems, locking and limited slip differentials, transmission controls, and fuel vapor components for the vehicle industry. Its eMobility segment provides voltage inverters, converters, fuses, circuit protection units, vehicle controls, power distribution systems, fuel tank isolation valves, and commercial vehicle hybrid systems. Eaton Corporation plc was founded in 1911 and is based in Dublin, Ireland.</v>
      </c>
    </row>
    <row r="442" spans="1:20" x14ac:dyDescent="0.3">
      <c r="A442" s="12" t="s">
        <v>157</v>
      </c>
      <c r="B442" s="10">
        <f>_xll.SNL.Clients.Office.Excel.Functions.SPG(A442,"SP_IPO_DATE")</f>
        <v>36062</v>
      </c>
      <c r="C442" s="5">
        <f>_xll.SNL.Clients.Office.Excel.Functions.SPG(A442, "SP_VOLUME_AVG_WEEKLY_TO_SHARES_OUT", , "1M")</f>
        <v>3.7320281383316694</v>
      </c>
      <c r="D442" s="5">
        <f>_xll.SNL.Clients.Office.Excel.Functions.SPG(A442, "SP_VOLUME_AVG_WEEKLY_TO_SHARES_OUT", , "3M")</f>
        <v>4.4577395952589391</v>
      </c>
      <c r="E442" s="5">
        <f>_xll.SNL.Clients.Office.Excel.Functions.SPG(A442, "SP_VOLUME_AVG_DAILY_TO_1YR_AVG_DAILY", , "1M")</f>
        <v>69.430000000000007</v>
      </c>
      <c r="F442" s="5">
        <f>_xll.SNL.Clients.Office.Excel.Functions.SPG(A442, "SP_VOLUME_AVG_DAILY_TO_1YR_AVG_DAILY", , "3M")</f>
        <v>82.93</v>
      </c>
      <c r="G442" s="9" t="str">
        <f>_xll.SNL.Clients.Office.Excel.Functions.SPG(A442, "IQ_SECTOR")</f>
        <v>Consumer Discretionary</v>
      </c>
      <c r="H442" s="9" t="str">
        <f>_xll.SNL.Clients.Office.Excel.Functions.SPG(A442, "IQ_INDUSTRY_GROUP")</f>
        <v>Consumer Discretionary Distribution and Retail</v>
      </c>
      <c r="I442" s="9" t="str">
        <f>_xll.SNL.Clients.Office.Excel.Functions.SPG(A442, "IQ_INDUSTRY")</f>
        <v>Broadline Retail</v>
      </c>
      <c r="J442" s="9" t="str">
        <f>_xll.SNL.Clients.Office.Excel.Functions.SPG(A442, "IQ_PRIMARY_INDUSTRY")</f>
        <v>Broadline Retail</v>
      </c>
      <c r="K442" s="9" t="str">
        <f>_xll.SNL.Clients.Office.Excel.Functions.SPG(A442, "NAICS_CODE", "Primary")</f>
        <v>455219 - All Other General Merchandise Retailers</v>
      </c>
      <c r="L442" s="9" t="str">
        <f>_xll.SNL.Clients.Office.Excel.Functions.SPG(A442, "SP_TOPICTAG")</f>
        <v>Crowdsourcing; Online Payments</v>
      </c>
      <c r="M442" s="5">
        <f>_xll.SNL.Clients.Office.Excel.Functions.SPG(A442, "SP_PCT_SHARES_OWNED_ALL_INSTITUTIONS")</f>
        <v>95.25</v>
      </c>
      <c r="N442" s="9" t="str">
        <f>_xll.SNL.Clients.Office.Excel.Functions.SPG(A442, "RD_CREDIT_RATING_GLOBAL", "Issuer Credit Rating", "Local Currency LT|0")</f>
        <v>BBB+</v>
      </c>
      <c r="O442" s="9" t="str">
        <f>_xll.SNL.Clients.Office.Excel.Functions.SPG(A442, "RD_CWOL_GLOBAL", "Issuer Credit Rating", "Local Currency LT|0")</f>
        <v>Stable</v>
      </c>
      <c r="P442" s="9" t="str">
        <f>_xll.SNL.Clients.Office.Excel.Functions.SPG(A442, "RD_RATING_ACTION_GLOBAL", "Issuer Credit Rating", "Local Currency LT|0")</f>
        <v>Downgrade | CreditWatch/Outlook (07/20/2015)</v>
      </c>
      <c r="Q442" s="10">
        <f>_xll.SNL.Clients.Office.Excel.Functions.SPG(A442, "RD_LAST_REVIEW_DATE_GLOBAL", "Issuer Credit Rating", "Local Currency LT")</f>
        <v>45457</v>
      </c>
      <c r="R442" s="10">
        <f>_xll.SNL.Clients.Office.Excel.Functions.SPG(A442, "RD_CREDIT_RATING_DATE_GLOBAL", "Issuer Credit Rating", "Local Currency LT|0")</f>
        <v>42205</v>
      </c>
      <c r="S442" s="10">
        <f>_xll.SNL.Clients.Office.Excel.Functions.SPG(A442, "RD_CREDIT_WATCH_OUTLOOK_DATE_GLOBAL", "Issuer Credit Rating", "Local Currency LT|0")</f>
        <v>42205</v>
      </c>
      <c r="T442" s="13" t="str">
        <f>_xll.SNL.Clients.Office.Excel.Functions.SPG(A442, "SP_BUSINESS_DESCRIPTION")</f>
        <v>eBay Inc., together with its subsidiaries, operates marketplace platforms that connect buyers and sellers in the United States, the United Kingdom, China, Germany, and internationally. The company’s marketplace platform includes its online marketplace at ebay.com, off-platform businesses, and the eBay suite of mobile apps. Its platforms enable users to list, sell, and buy various products. The company was founded in 1995 and is headquartered in San Jose, California.</v>
      </c>
    </row>
    <row r="443" spans="1:20" x14ac:dyDescent="0.3">
      <c r="A443" s="12" t="s">
        <v>1207</v>
      </c>
      <c r="B443" s="10" t="str">
        <f>_xll.SNL.Clients.Office.Excel.Functions.SPG(A443,"SP_IPO_DATE")</f>
        <v/>
      </c>
      <c r="C443" s="5">
        <f>_xll.SNL.Clients.Office.Excel.Functions.SPG(A443, "SP_VOLUME_AVG_WEEKLY_TO_SHARES_OUT", , "1M")</f>
        <v>5.4275183084961673</v>
      </c>
      <c r="D443" s="5">
        <f>_xll.SNL.Clients.Office.Excel.Functions.SPG(A443, "SP_VOLUME_AVG_WEEKLY_TO_SHARES_OUT", , "3M")</f>
        <v>5.3907140504534299</v>
      </c>
      <c r="E443" s="5">
        <f>_xll.SNL.Clients.Office.Excel.Functions.SPG(A443, "SP_VOLUME_AVG_DAILY_TO_1YR_AVG_DAILY", , "1M")</f>
        <v>108</v>
      </c>
      <c r="F443" s="5">
        <f>_xll.SNL.Clients.Office.Excel.Functions.SPG(A443, "SP_VOLUME_AVG_DAILY_TO_1YR_AVG_DAILY", , "3M")</f>
        <v>107.27</v>
      </c>
      <c r="G443" s="9" t="str">
        <f>_xll.SNL.Clients.Office.Excel.Functions.SPG(A443, "IQ_SECTOR")</f>
        <v>Communication Services</v>
      </c>
      <c r="H443" s="9" t="str">
        <f>_xll.SNL.Clients.Office.Excel.Functions.SPG(A443, "IQ_INDUSTRY_GROUP")</f>
        <v>Media and Entertainment</v>
      </c>
      <c r="I443" s="9" t="str">
        <f>_xll.SNL.Clients.Office.Excel.Functions.SPG(A443, "IQ_INDUSTRY")</f>
        <v>Media</v>
      </c>
      <c r="J443" s="9" t="str">
        <f>_xll.SNL.Clients.Office.Excel.Functions.SPG(A443, "IQ_PRIMARY_INDUSTRY")</f>
        <v>Cable and Satellite</v>
      </c>
      <c r="K443" s="9" t="str">
        <f>_xll.SNL.Clients.Office.Excel.Functions.SPG(A443, "NAICS_CODE", "Primary")</f>
        <v>517 - Telecommunications</v>
      </c>
      <c r="L443" s="9" t="str">
        <f>_xll.SNL.Clients.Office.Excel.Functions.SPG(A443, "SP_TOPICTAG")</f>
        <v>Network Backbone; Edge Computing; Network Security; 5G</v>
      </c>
      <c r="M443" s="5">
        <f>_xll.SNL.Clients.Office.Excel.Functions.SPG(A443, "SP_PCT_SHARES_OWNED_ALL_INSTITUTIONS")</f>
        <v>50.09</v>
      </c>
      <c r="N443" s="9" t="str">
        <f>_xll.SNL.Clients.Office.Excel.Functions.SPG(A443, "RD_CREDIT_RATING_GLOBAL", "Issuer Credit Rating", "Local Currency LT|0")</f>
        <v>CCC+</v>
      </c>
      <c r="O443" s="9" t="str">
        <f>_xll.SNL.Clients.Office.Excel.Functions.SPG(A443, "RD_CWOL_GLOBAL", "Issuer Credit Rating", "Local Currency LT|0")</f>
        <v>Negative</v>
      </c>
      <c r="P443" s="9" t="str">
        <f>_xll.SNL.Clients.Office.Excel.Functions.SPG(A443, "RD_RATING_ACTION_GLOBAL", "Issuer Credit Rating", "Local Currency LT|0")</f>
        <v>Upgrade | CreditWatch/Outlook (11/14/2024)</v>
      </c>
      <c r="Q443" s="10">
        <f>_xll.SNL.Clients.Office.Excel.Functions.SPG(A443, "RD_LAST_REVIEW_DATE_GLOBAL", "Issuer Credit Rating", "Local Currency LT")</f>
        <v>45610</v>
      </c>
      <c r="R443" s="10">
        <f>_xll.SNL.Clients.Office.Excel.Functions.SPG(A443, "RD_CREDIT_RATING_DATE_GLOBAL", "Issuer Credit Rating", "Local Currency LT|0")</f>
        <v>45610</v>
      </c>
      <c r="S443" s="10">
        <f>_xll.SNL.Clients.Office.Excel.Functions.SPG(A443, "RD_CREDIT_WATCH_OUTLOOK_DATE_GLOBAL", "Issuer Credit Rating", "Local Currency LT|0")</f>
        <v>45610</v>
      </c>
      <c r="T443" s="13" t="str">
        <f>_xll.SNL.Clients.Office.Excel.Functions.SPG(A443, "SP_BUSINESS_DESCRIPTION")</f>
        <v>EchoStar Corporation, together with its subsidiaries, provides networking technologies and services worldwide. The company operates in four segments: Pay-TV, Retail Wireless, 5G Network Deployment, Broadband and Satellite Services. The Pay-TV segment offers a direct broadcast and fixed satellite services; designs, develops, and distributes receiver system; and provides digital broadcast operations, including satellite uplinking/downlinking, transmission and, other services to third-party pay-TV providers; and multichannel, live-linear and on-demand streaming over-the-top internet-based domestic, international, Latino, and Freestream video programming services under the DISH and SLING brand names. The Retail Wireless segment provides prepaid and postpaid wireless services under the Boost Mobile, Boost postpaid, and Gen Mobile brands, as well various wireless devices. The Network Deployment segment deploys a facilities-based 5G broadband network and commercializes deployment of 5G VoNR. The Broadband and Satellite Services offers broadband services to consumer customers, which include home, and small to medium-sized businesses; and satellite and multi-transport technologies, and managed network services to telecommunications providers, aeronautical service providers, civilian and defense government entities, and other enterprise customers. EchoStar Corporation was incorporated in 2007 and is headquartered in Englewood, Colorado.</v>
      </c>
    </row>
    <row r="444" spans="1:20" x14ac:dyDescent="0.3">
      <c r="A444" s="12" t="s">
        <v>158</v>
      </c>
      <c r="B444" s="10" t="str">
        <f>_xll.SNL.Clients.Office.Excel.Functions.SPG(A444,"SP_IPO_DATE")</f>
        <v/>
      </c>
      <c r="C444" s="5">
        <f>_xll.SNL.Clients.Office.Excel.Functions.SPG(A444, "SP_VOLUME_AVG_WEEKLY_TO_SHARES_OUT", , "1M")</f>
        <v>2.309514283380818</v>
      </c>
      <c r="D444" s="5">
        <f>_xll.SNL.Clients.Office.Excel.Functions.SPG(A444, "SP_VOLUME_AVG_WEEKLY_TO_SHARES_OUT", , "3M")</f>
        <v>2.0822586013857158</v>
      </c>
      <c r="E444" s="5">
        <f>_xll.SNL.Clients.Office.Excel.Functions.SPG(A444, "SP_VOLUME_AVG_DAILY_TO_1YR_AVG_DAILY", , "1M")</f>
        <v>118.65</v>
      </c>
      <c r="F444" s="5">
        <f>_xll.SNL.Clients.Office.Excel.Functions.SPG(A444, "SP_VOLUME_AVG_DAILY_TO_1YR_AVG_DAILY", , "3M")</f>
        <v>106.97</v>
      </c>
      <c r="G444" s="9" t="str">
        <f>_xll.SNL.Clients.Office.Excel.Functions.SPG(A444, "IQ_SECTOR")</f>
        <v>Materials</v>
      </c>
      <c r="H444" s="9" t="str">
        <f>_xll.SNL.Clients.Office.Excel.Functions.SPG(A444, "IQ_INDUSTRY_GROUP")</f>
        <v>Materials</v>
      </c>
      <c r="I444" s="9" t="str">
        <f>_xll.SNL.Clients.Office.Excel.Functions.SPG(A444, "IQ_INDUSTRY")</f>
        <v>Chemicals</v>
      </c>
      <c r="J444" s="9" t="str">
        <f>_xll.SNL.Clients.Office.Excel.Functions.SPG(A444, "IQ_PRIMARY_INDUSTRY")</f>
        <v>Specialty Chemicals</v>
      </c>
      <c r="K444" s="9" t="str">
        <f>_xll.SNL.Clients.Office.Excel.Functions.SPG(A444, "NAICS_CODE", "Primary")</f>
        <v>325612 - Polish and Other Sanitation Good Manufacturing</v>
      </c>
      <c r="L444" s="9" t="str">
        <f>_xll.SNL.Clients.Office.Excel.Functions.SPG(A444, "SP_TOPICTAG")</f>
        <v>Energy Efficiency; Environmental Consulting; Environmental Engineering; Disposal and Recycling; Water Purification; CleanTech; Pollution Control</v>
      </c>
      <c r="M444" s="5">
        <f>_xll.SNL.Clients.Office.Excel.Functions.SPG(A444, "SP_PCT_SHARES_OWNED_ALL_INSTITUTIONS")</f>
        <v>90.15</v>
      </c>
      <c r="N444" s="9" t="str">
        <f>_xll.SNL.Clients.Office.Excel.Functions.SPG(A444, "RD_CREDIT_RATING_GLOBAL", "Issuer Credit Rating", "Local Currency LT|0")</f>
        <v>A-</v>
      </c>
      <c r="O444" s="9" t="str">
        <f>_xll.SNL.Clients.Office.Excel.Functions.SPG(A444, "RD_CWOL_GLOBAL", "Issuer Credit Rating", "Local Currency LT|0")</f>
        <v>Stable</v>
      </c>
      <c r="P444" s="9" t="str">
        <f>_xll.SNL.Clients.Office.Excel.Functions.SPG(A444, "RD_RATING_ACTION_GLOBAL", "Issuer Credit Rating", "Local Currency LT|0")</f>
        <v>CreditWatch/Outlook (02/14/2024)</v>
      </c>
      <c r="Q444" s="10">
        <f>_xll.SNL.Clients.Office.Excel.Functions.SPG(A444, "RD_LAST_REVIEW_DATE_GLOBAL", "Issuer Credit Rating", "Local Currency LT")</f>
        <v>45523</v>
      </c>
      <c r="R444" s="10">
        <f>_xll.SNL.Clients.Office.Excel.Functions.SPG(A444, "RD_CREDIT_RATING_DATE_GLOBAL", "Issuer Credit Rating", "Local Currency LT|0")</f>
        <v>42457</v>
      </c>
      <c r="S444" s="10">
        <f>_xll.SNL.Clients.Office.Excel.Functions.SPG(A444, "RD_CREDIT_WATCH_OUTLOOK_DATE_GLOBAL", "Issuer Credit Rating", "Local Currency LT|0")</f>
        <v>45336</v>
      </c>
      <c r="T444" s="13" t="str">
        <f>_xll.SNL.Clients.Office.Excel.Functions.SPG(A444, "SP_BUSINESS_DESCRIPTION")</f>
        <v>Ecolab Inc. provides water, hygiene, and infection prevention solutions and services in the United States and internationally. The company operates through three segments: Global Industrial; Global Institutional &amp; Specialty; and Global Healthcare &amp; Life Sciences. The Global Industrial segment offers water treatment and process applications, and cleaning and sanitizing solutions to manufacturing, food and beverage processing, transportation, chemical, metals and mining, power generation, pulp and paper, commercial laundry, petroleum, refining, and petrochemical industries. Its Global Institutional &amp; Specialty segment provides specialized cleaning and sanitizing products to the foodservice, hospitality, lodging, government and education, and retail industries. The Global Healthcare &amp; Life Sciences segment offers specialized cleaning and sanitizing products to the healthcare, personal care, and pharmaceutical industries, such as infection prevention and surgical solutions, and end-to-end cleaning and contamination control solutions under the Ecolab, Microtek, and Anios brand names. In addition, the company provides pest elimination services to detect, eliminate, and prevent pests, such as rodents and insects in restaurants, food and beverage processors, hotels, grocery operations, and other commercial segments including education, life sciences, and healthcare customers. Further, it offers colloidal silica for binding and polishing applications in semiconductor, catalyst, and aerospace component manufacturing, as well as chemical industries; and products and services that manage wash process through custom designed programs, premium products, dispensing equipment, water and energy management, and reduction, as well as real time data management. It sells its products through field sales and corporate account personnel, distributors, and dealers. Ecolab Inc. was founded in 1923 and is headquartered in Saint Paul, Minnesota.</v>
      </c>
    </row>
    <row r="445" spans="1:20" x14ac:dyDescent="0.3">
      <c r="A445" s="12" t="s">
        <v>1208</v>
      </c>
      <c r="B445" s="10" t="str">
        <f>_xll.SNL.Clients.Office.Excel.Functions.SPG(A445,"SP_IPO_DATE")</f>
        <v/>
      </c>
      <c r="C445" s="5">
        <f>_xll.SNL.Clients.Office.Excel.Functions.SPG(A445, "SP_VOLUME_AVG_WEEKLY_TO_SHARES_OUT", , "1M")</f>
        <v>5.9791493114495502</v>
      </c>
      <c r="D445" s="5">
        <f>_xll.SNL.Clients.Office.Excel.Functions.SPG(A445, "SP_VOLUME_AVG_WEEKLY_TO_SHARES_OUT", , "3M")</f>
        <v>5.1180027314753254</v>
      </c>
      <c r="E445" s="5">
        <f>_xll.SNL.Clients.Office.Excel.Functions.SPG(A445, "SP_VOLUME_AVG_DAILY_TO_1YR_AVG_DAILY", , "1M")</f>
        <v>138.97</v>
      </c>
      <c r="F445" s="5">
        <f>_xll.SNL.Clients.Office.Excel.Functions.SPG(A445, "SP_VOLUME_AVG_DAILY_TO_1YR_AVG_DAILY", , "3M")</f>
        <v>118.95</v>
      </c>
      <c r="G445" s="9" t="str">
        <f>_xll.SNL.Clients.Office.Excel.Functions.SPG(A445, "IQ_SECTOR")</f>
        <v>Consumer Staples</v>
      </c>
      <c r="H445" s="9" t="str">
        <f>_xll.SNL.Clients.Office.Excel.Functions.SPG(A445, "IQ_INDUSTRY_GROUP")</f>
        <v>Household and Personal Products</v>
      </c>
      <c r="I445" s="9" t="str">
        <f>_xll.SNL.Clients.Office.Excel.Functions.SPG(A445, "IQ_INDUSTRY")</f>
        <v>Personal Care Products</v>
      </c>
      <c r="J445" s="9" t="str">
        <f>_xll.SNL.Clients.Office.Excel.Functions.SPG(A445, "IQ_PRIMARY_INDUSTRY")</f>
        <v>Personal Care Products</v>
      </c>
      <c r="K445" s="9" t="str">
        <f>_xll.SNL.Clients.Office.Excel.Functions.SPG(A445, "NAICS_CODE", "Primary")</f>
        <v>325620 - Toilet Preparation Manufacturing</v>
      </c>
      <c r="L445" s="9" t="str">
        <f>_xll.SNL.Clients.Office.Excel.Functions.SPG(A445, "SP_TOPICTAG")</f>
        <v>Lifestyle</v>
      </c>
      <c r="M445" s="5">
        <f>_xll.SNL.Clients.Office.Excel.Functions.SPG(A445, "SP_PCT_SHARES_OWNED_ALL_INSTITUTIONS")</f>
        <v>101.18</v>
      </c>
      <c r="N445" s="9" t="str">
        <f>_xll.SNL.Clients.Office.Excel.Functions.SPG(A445, "RD_CREDIT_RATING_GLOBAL", "Issuer Credit Rating", "Local Currency LT|0")</f>
        <v>BB</v>
      </c>
      <c r="O445" s="9" t="str">
        <f>_xll.SNL.Clients.Office.Excel.Functions.SPG(A445, "RD_CWOL_GLOBAL", "Issuer Credit Rating", "Local Currency LT|0")</f>
        <v>Stable</v>
      </c>
      <c r="P445" s="9" t="str">
        <f>_xll.SNL.Clients.Office.Excel.Functions.SPG(A445, "RD_RATING_ACTION_GLOBAL", "Issuer Credit Rating", "Local Currency LT|0")</f>
        <v>CreditWatch/Outlook (10/23/2023)</v>
      </c>
      <c r="Q445" s="10">
        <f>_xll.SNL.Clients.Office.Excel.Functions.SPG(A445, "RD_LAST_REVIEW_DATE_GLOBAL", "Issuer Credit Rating", "Local Currency LT")</f>
        <v>45526</v>
      </c>
      <c r="R445" s="10">
        <f>_xll.SNL.Clients.Office.Excel.Functions.SPG(A445, "RD_CREDIT_RATING_DATE_GLOBAL", "Issuer Credit Rating", "Local Currency LT|0")</f>
        <v>43885</v>
      </c>
      <c r="S445" s="10">
        <f>_xll.SNL.Clients.Office.Excel.Functions.SPG(A445, "RD_CREDIT_WATCH_OUTLOOK_DATE_GLOBAL", "Issuer Credit Rating", "Local Currency LT|0")</f>
        <v>45222</v>
      </c>
      <c r="T445" s="13" t="str">
        <f>_xll.SNL.Clients.Office.Excel.Functions.SPG(A445, "SP_BUSINESS_DESCRIPTION")</f>
        <v>Edgewell Personal Care Company, together with its subsidiaries, manufactures and markets personal care products worldwide. It operates through three segments: Wet Shave, Sun and Skin Care, and Feminine Care. The Wet Shave segment provides razor systems, such as razor handles and refillable blades, and disposable shave products for men and women under the Schick and Wilkinson Sword brands; and shave preparation products, including shaving gels and shaving creams under the Edge, Skintimate, Billie, Shave Guard brands. This segment also manufactures and sells private label and disposable razors, shaving systems, and replacement blades. The Sun and Skin Care segment provides general protection, sport, kids, baby, tanning, and after sun products under the Banana Boat and Hawaiian Tropic brands; antibacterial hand wipes and other related products under the Wet Ones brand; skin care products for men under the Bulldog and Jack Black brands; and beard, hair, and skin care products under the Cremo brand. The Feminine Care segment provides tampons under the Playtex Gentle Glide 360°, Playtex Sport, Playtex, and o.b. brands; and markets pads and liners under the Stayfree and Carefree brands. The company distributes its products through direct sales force, exclusive and non-exclusive distributors, and wholesalers. The company was formerly known as Energizer Holdings, Inc. and changed its name to Edgewell Personal Care Company in June 2015. Edgewell Personal Care Company was founded in 1772 and is headquartered in Shelton, Connecticut.</v>
      </c>
    </row>
    <row r="446" spans="1:20" x14ac:dyDescent="0.3">
      <c r="A446" s="12" t="s">
        <v>159</v>
      </c>
      <c r="B446" s="10" t="str">
        <f>_xll.SNL.Clients.Office.Excel.Functions.SPG(A446,"SP_IPO_DATE")</f>
        <v/>
      </c>
      <c r="C446" s="5">
        <f>_xll.SNL.Clients.Office.Excel.Functions.SPG(A446, "SP_VOLUME_AVG_WEEKLY_TO_SHARES_OUT", , "1M")</f>
        <v>8.3886776386246709</v>
      </c>
      <c r="D446" s="5">
        <f>_xll.SNL.Clients.Office.Excel.Functions.SPG(A446, "SP_VOLUME_AVG_WEEKLY_TO_SHARES_OUT", , "3M")</f>
        <v>5.601703664695532</v>
      </c>
      <c r="E446" s="5">
        <f>_xll.SNL.Clients.Office.Excel.Functions.SPG(A446, "SP_VOLUME_AVG_DAILY_TO_1YR_AVG_DAILY", , "1M")</f>
        <v>259.41000000000003</v>
      </c>
      <c r="F446" s="5">
        <f>_xll.SNL.Clients.Office.Excel.Functions.SPG(A446, "SP_VOLUME_AVG_DAILY_TO_1YR_AVG_DAILY", , "3M")</f>
        <v>173.23</v>
      </c>
      <c r="G446" s="9" t="str">
        <f>_xll.SNL.Clients.Office.Excel.Functions.SPG(A446, "IQ_SECTOR")</f>
        <v>Utilities</v>
      </c>
      <c r="H446" s="9" t="str">
        <f>_xll.SNL.Clients.Office.Excel.Functions.SPG(A446, "IQ_INDUSTRY_GROUP")</f>
        <v>Utilities</v>
      </c>
      <c r="I446" s="9" t="str">
        <f>_xll.SNL.Clients.Office.Excel.Functions.SPG(A446, "IQ_INDUSTRY")</f>
        <v>Electric Utilities</v>
      </c>
      <c r="J446" s="9" t="str">
        <f>_xll.SNL.Clients.Office.Excel.Functions.SPG(A446, "IQ_PRIMARY_INDUSTRY")</f>
        <v>Electric Utilities</v>
      </c>
      <c r="K446" s="9" t="str">
        <f>_xll.SNL.Clients.Office.Excel.Functions.SPG(A446, "NAICS_CODE", "Primary")</f>
        <v>22111 - Electric Power Generation</v>
      </c>
      <c r="L446" s="9" t="str">
        <f>_xll.SNL.Clients.Office.Excel.Functions.SPG(A446, "SP_TOPICTAG")</f>
        <v>Clean Energy; Energy Efficiency; Energy Management; Energy Storage; Smart Energy; Power Grid</v>
      </c>
      <c r="M446" s="5">
        <f>_xll.SNL.Clients.Office.Excel.Functions.SPG(A446, "SP_PCT_SHARES_OWNED_ALL_INSTITUTIONS")</f>
        <v>88.92</v>
      </c>
      <c r="N446" s="9" t="str">
        <f>_xll.SNL.Clients.Office.Excel.Functions.SPG(A446, "RD_CREDIT_RATING_GLOBAL", "Issuer Credit Rating", "Local Currency LT|0")</f>
        <v>BBB</v>
      </c>
      <c r="O446" s="9" t="str">
        <f>_xll.SNL.Clients.Office.Excel.Functions.SPG(A446, "RD_CWOL_GLOBAL", "Issuer Credit Rating", "Local Currency LT|0")</f>
        <v>Negative</v>
      </c>
      <c r="P446" s="9" t="str">
        <f>_xll.SNL.Clients.Office.Excel.Functions.SPG(A446, "RD_RATING_ACTION_GLOBAL", "Issuer Credit Rating", "Local Currency LT|0")</f>
        <v>CreditWatch/Outlook (02/03/2025)</v>
      </c>
      <c r="Q446" s="10">
        <f>_xll.SNL.Clients.Office.Excel.Functions.SPG(A446, "RD_LAST_REVIEW_DATE_GLOBAL", "Issuer Credit Rating", "Local Currency LT")</f>
        <v>45691</v>
      </c>
      <c r="R446" s="10">
        <f>_xll.SNL.Clients.Office.Excel.Functions.SPG(A446, "RD_CREDIT_RATING_DATE_GLOBAL", "Issuer Credit Rating", "Local Currency LT|0")</f>
        <v>43486</v>
      </c>
      <c r="S446" s="10">
        <f>_xll.SNL.Clients.Office.Excel.Functions.SPG(A446, "RD_CREDIT_WATCH_OUTLOOK_DATE_GLOBAL", "Issuer Credit Rating", "Local Currency LT|0")</f>
        <v>45691</v>
      </c>
      <c r="T446" s="13" t="str">
        <f>_xll.SNL.Clients.Office.Excel.Functions.SPG(A446, "SP_BUSINESS_DESCRIPTION")</f>
        <v>Edison International, through its subsidiaries, engages in the generation and distribution of electric power. The company supplies and delivers electricity to approximately 50,000 square mile area of southern California to residential, commercial, industrial, public authorities, agricultural, and other sectors. Its transmission facilities consist of lines ranging from 55 kV to 500 kV and approximately 80 transmission substations; distribution system consists of approximately 38,000 circuit-miles of overhead lines; approximately 31,000 circuit-miles of underground lines; and 730 distribution substations. The company was founded in 1886 and is based in Rosemead, California.</v>
      </c>
    </row>
    <row r="447" spans="1:20" x14ac:dyDescent="0.3">
      <c r="A447" s="12" t="s">
        <v>160</v>
      </c>
      <c r="B447" s="10" t="str">
        <f>_xll.SNL.Clients.Office.Excel.Functions.SPG(A447,"SP_IPO_DATE")</f>
        <v/>
      </c>
      <c r="C447" s="5">
        <f>_xll.SNL.Clients.Office.Excel.Functions.SPG(A447, "SP_VOLUME_AVG_WEEKLY_TO_SHARES_OUT", , "1M")</f>
        <v>3.9753545785601605</v>
      </c>
      <c r="D447" s="5">
        <f>_xll.SNL.Clients.Office.Excel.Functions.SPG(A447, "SP_VOLUME_AVG_WEEKLY_TO_SHARES_OUT", , "3M")</f>
        <v>4.1098826009910416</v>
      </c>
      <c r="E447" s="5">
        <f>_xll.SNL.Clients.Office.Excel.Functions.SPG(A447, "SP_VOLUME_AVG_DAILY_TO_1YR_AVG_DAILY", , "1M")</f>
        <v>99.23</v>
      </c>
      <c r="F447" s="5">
        <f>_xll.SNL.Clients.Office.Excel.Functions.SPG(A447, "SP_VOLUME_AVG_DAILY_TO_1YR_AVG_DAILY", , "3M")</f>
        <v>102.59</v>
      </c>
      <c r="G447" s="9" t="str">
        <f>_xll.SNL.Clients.Office.Excel.Functions.SPG(A447, "IQ_SECTOR")</f>
        <v>Health Care</v>
      </c>
      <c r="H447" s="9" t="str">
        <f>_xll.SNL.Clients.Office.Excel.Functions.SPG(A447, "IQ_INDUSTRY_GROUP")</f>
        <v>Health Care Equipment and Services</v>
      </c>
      <c r="I447" s="9" t="str">
        <f>_xll.SNL.Clients.Office.Excel.Functions.SPG(A447, "IQ_INDUSTRY")</f>
        <v>Health Care Equipment and Supplies</v>
      </c>
      <c r="J447" s="9" t="str">
        <f>_xll.SNL.Clients.Office.Excel.Functions.SPG(A447, "IQ_PRIMARY_INDUSTRY")</f>
        <v>Health Care Equipment</v>
      </c>
      <c r="K447" s="9" t="str">
        <f>_xll.SNL.Clients.Office.Excel.Functions.SPG(A447, "NAICS_CODE", "Primary")</f>
        <v>339113 - Surgical Appliance and Supplies Manufacturing</v>
      </c>
      <c r="L447" s="9" t="str">
        <f>_xll.SNL.Clients.Office.Excel.Functions.SPG(A447, "SP_TOPICTAG")</f>
        <v>Health Diagnostics; Cardiovascular; Surgery</v>
      </c>
      <c r="M447" s="5">
        <f>_xll.SNL.Clients.Office.Excel.Functions.SPG(A447, "SP_PCT_SHARES_OWNED_ALL_INSTITUTIONS")</f>
        <v>87.54</v>
      </c>
      <c r="N447" s="9" t="str">
        <f>_xll.SNL.Clients.Office.Excel.Functions.SPG(A447, "RD_CREDIT_RATING_GLOBAL", "Issuer Credit Rating", "Local Currency LT|0")</f>
        <v>BBB</v>
      </c>
      <c r="O447" s="9" t="str">
        <f>_xll.SNL.Clients.Office.Excel.Functions.SPG(A447, "RD_CWOL_GLOBAL", "Issuer Credit Rating", "Local Currency LT|0")</f>
        <v>Stable</v>
      </c>
      <c r="P447" s="9" t="str">
        <f>_xll.SNL.Clients.Office.Excel.Functions.SPG(A447, "RD_RATING_ACTION_GLOBAL", "Issuer Credit Rating", "Local Currency LT|0")</f>
        <v>Upgrade | CreditWatch/Outlook (09/17/2019)</v>
      </c>
      <c r="Q447" s="10">
        <f>_xll.SNL.Clients.Office.Excel.Functions.SPG(A447, "RD_LAST_REVIEW_DATE_GLOBAL", "Issuer Credit Rating", "Local Currency LT")</f>
        <v>45526</v>
      </c>
      <c r="R447" s="10">
        <f>_xll.SNL.Clients.Office.Excel.Functions.SPG(A447, "RD_CREDIT_RATING_DATE_GLOBAL", "Issuer Credit Rating", "Local Currency LT|0")</f>
        <v>43725</v>
      </c>
      <c r="S447" s="10">
        <f>_xll.SNL.Clients.Office.Excel.Functions.SPG(A447, "RD_CREDIT_WATCH_OUTLOOK_DATE_GLOBAL", "Issuer Credit Rating", "Local Currency LT|0")</f>
        <v>43725</v>
      </c>
      <c r="T447" s="13" t="str">
        <f>_xll.SNL.Clients.Office.Excel.Functions.SPG(A447, "SP_BUSINESS_DESCRIPTION")</f>
        <v>Edwards Lifesciences Corporation provides products and technologies for structural heart disease and critical care monitoring in the United States, Europe, Japan, and internationally. It offers transcatheter heart valve replacement products for the minimally invasive replacement of aortic heart valves under the Edwards SAPIEN family of valves system; and transcatheter heart valve repair and replacement products to treat mitral and tricuspid valve diseases under the PASCAL PRECISION and Cardioband names. The company also provides surgical structural heart solutions, such as aortic surgical valve under the INSPIRIS name; INSPIRIS RESILLA aortic valve, which offers RESILIA tissue and VFit technology; KONECT RESILIA, a pre-assembled tissue valves conduit for complex combined procedures; and MITRIS RESILIA valve. In addition, it offers critical care solutions, including hemodynamic monitoring systems to measure a patient’s heart function and fluid status in surgical and intensive care settings under the FloTrac, Acumen IQ sensors, ClearSight, Acumen IQ cuffs, and ForeSight names; HemoSphere, a monitoring platform that displays physiological information; and Acumen Hypotension Prediction Index software that alerts clinicians in advance of a patient developing dangerously low blood pressure. The company distributes its products through a direct sales force and independent distributors. Edwards Lifesciences Corporation was founded in 1958 and is headquartered in Irvine, California.</v>
      </c>
    </row>
    <row r="448" spans="1:20" x14ac:dyDescent="0.3">
      <c r="A448" s="12" t="s">
        <v>161</v>
      </c>
      <c r="B448" s="10">
        <f>_xll.SNL.Clients.Office.Excel.Functions.SPG(A448,"SP_IPO_DATE")</f>
        <v>32770</v>
      </c>
      <c r="C448" s="5">
        <f>_xll.SNL.Clients.Office.Excel.Functions.SPG(A448, "SP_VOLUME_AVG_WEEKLY_TO_SHARES_OUT", , "1M")</f>
        <v>9.6320395708237161</v>
      </c>
      <c r="D448" s="5">
        <f>_xll.SNL.Clients.Office.Excel.Functions.SPG(A448, "SP_VOLUME_AVG_WEEKLY_TO_SHARES_OUT", , "3M")</f>
        <v>5.9187490198081489</v>
      </c>
      <c r="E448" s="5">
        <f>_xll.SNL.Clients.Office.Excel.Functions.SPG(A448, "SP_VOLUME_AVG_DAILY_TO_1YR_AVG_DAILY", , "1M")</f>
        <v>214.2</v>
      </c>
      <c r="F448" s="5">
        <f>_xll.SNL.Clients.Office.Excel.Functions.SPG(A448, "SP_VOLUME_AVG_DAILY_TO_1YR_AVG_DAILY", , "3M")</f>
        <v>131.62</v>
      </c>
      <c r="G448" s="9" t="str">
        <f>_xll.SNL.Clients.Office.Excel.Functions.SPG(A448, "IQ_SECTOR")</f>
        <v>Communication Services</v>
      </c>
      <c r="H448" s="9" t="str">
        <f>_xll.SNL.Clients.Office.Excel.Functions.SPG(A448, "IQ_INDUSTRY_GROUP")</f>
        <v>Media and Entertainment</v>
      </c>
      <c r="I448" s="9" t="str">
        <f>_xll.SNL.Clients.Office.Excel.Functions.SPG(A448, "IQ_INDUSTRY")</f>
        <v>Entertainment</v>
      </c>
      <c r="J448" s="9" t="str">
        <f>_xll.SNL.Clients.Office.Excel.Functions.SPG(A448, "IQ_PRIMARY_INDUSTRY")</f>
        <v>Interactive Home Entertainment</v>
      </c>
      <c r="K448" s="9" t="str">
        <f>_xll.SNL.Clients.Office.Excel.Functions.SPG(A448, "NAICS_CODE", "Primary")</f>
        <v>513210 - Software Publishers</v>
      </c>
      <c r="L448" s="9" t="str">
        <f>_xll.SNL.Clients.Office.Excel.Functions.SPG(A448, "SP_TOPICTAG")</f>
        <v>Social Networking and Collaboration; E-learning; Content Creation; Video Games; E-Sports</v>
      </c>
      <c r="M448" s="5">
        <f>_xll.SNL.Clients.Office.Excel.Functions.SPG(A448, "SP_PCT_SHARES_OWNED_ALL_INSTITUTIONS")</f>
        <v>89.72</v>
      </c>
      <c r="N448" s="9" t="str">
        <f>_xll.SNL.Clients.Office.Excel.Functions.SPG(A448, "RD_CREDIT_RATING_GLOBAL", "Issuer Credit Rating", "Local Currency LT|0")</f>
        <v>BBB+</v>
      </c>
      <c r="O448" s="9" t="str">
        <f>_xll.SNL.Clients.Office.Excel.Functions.SPG(A448, "RD_CWOL_GLOBAL", "Issuer Credit Rating", "Local Currency LT|0")</f>
        <v>Stable</v>
      </c>
      <c r="P448" s="9" t="str">
        <f>_xll.SNL.Clients.Office.Excel.Functions.SPG(A448, "RD_RATING_ACTION_GLOBAL", "Issuer Credit Rating", "Local Currency LT|0")</f>
        <v>Upgrade | CreditWatch/Outlook (03/20/2018)</v>
      </c>
      <c r="Q448" s="10">
        <f>_xll.SNL.Clients.Office.Excel.Functions.SPG(A448, "RD_LAST_REVIEW_DATE_GLOBAL", "Issuer Credit Rating", "Local Currency LT")</f>
        <v>45511</v>
      </c>
      <c r="R448" s="10">
        <f>_xll.SNL.Clients.Office.Excel.Functions.SPG(A448, "RD_CREDIT_RATING_DATE_GLOBAL", "Issuer Credit Rating", "Local Currency LT|0")</f>
        <v>43179</v>
      </c>
      <c r="S448" s="10">
        <f>_xll.SNL.Clients.Office.Excel.Functions.SPG(A448, "RD_CREDIT_WATCH_OUTLOOK_DATE_GLOBAL", "Issuer Credit Rating", "Local Currency LT|0")</f>
        <v>43179</v>
      </c>
      <c r="T448" s="13" t="str">
        <f>_xll.SNL.Clients.Office.Excel.Functions.SPG(A448, "SP_BUSINESS_DESCRIPTION")</f>
        <v>Electronic Arts Inc. develops, markets, publishes, and delivers games, content, and services for game consoles, PCs, mobile phones, and tablets worldwide. It develops and publishes games and services across various genres, such as sports, racing, first-person shooter, action, role-playing, and simulation through owned and licensed brands, such as EA SPORTS FC, Battlefield, Apex Legends, The Sims, Madden NFL, Need for Speed, Titanfall, and F1 brands. The company licenses its games to third parties to distribute and host its games and content. It markets and sells its games and services through digital distribution and retail channels, as well as directly to mass market retailers, specialty stores, and distribution arrangements. Electronic Arts Inc. was incorporated in 1982 and is headquartered in Redwood City, California.</v>
      </c>
    </row>
    <row r="449" spans="1:20" x14ac:dyDescent="0.3">
      <c r="A449" s="12" t="s">
        <v>162</v>
      </c>
      <c r="B449" s="10">
        <f>_xll.SNL.Clients.Office.Excel.Functions.SPG(A449,"SP_IPO_DATE")</f>
        <v>37193</v>
      </c>
      <c r="C449" s="5">
        <f>_xll.SNL.Clients.Office.Excel.Functions.SPG(A449, "SP_VOLUME_AVG_WEEKLY_TO_SHARES_OUT", , "1M")</f>
        <v>3.6068321864454926</v>
      </c>
      <c r="D449" s="5">
        <f>_xll.SNL.Clients.Office.Excel.Functions.SPG(A449, "SP_VOLUME_AVG_WEEKLY_TO_SHARES_OUT", , "3M")</f>
        <v>3.813332076352296</v>
      </c>
      <c r="E449" s="5">
        <f>_xll.SNL.Clients.Office.Excel.Functions.SPG(A449, "SP_VOLUME_AVG_DAILY_TO_1YR_AVG_DAILY", , "1M")</f>
        <v>128.33000000000001</v>
      </c>
      <c r="F449" s="5">
        <f>_xll.SNL.Clients.Office.Excel.Functions.SPG(A449, "SP_VOLUME_AVG_DAILY_TO_1YR_AVG_DAILY", , "3M")</f>
        <v>135.66999999999999</v>
      </c>
      <c r="G449" s="9" t="str">
        <f>_xll.SNL.Clients.Office.Excel.Functions.SPG(A449, "IQ_SECTOR")</f>
        <v>Health Care</v>
      </c>
      <c r="H449" s="9" t="str">
        <f>_xll.SNL.Clients.Office.Excel.Functions.SPG(A449, "IQ_INDUSTRY_GROUP")</f>
        <v>Health Care Equipment and Services</v>
      </c>
      <c r="I449" s="9" t="str">
        <f>_xll.SNL.Clients.Office.Excel.Functions.SPG(A449, "IQ_INDUSTRY")</f>
        <v>Health Care Providers and Services</v>
      </c>
      <c r="J449" s="9" t="str">
        <f>_xll.SNL.Clients.Office.Excel.Functions.SPG(A449, "IQ_PRIMARY_INDUSTRY")</f>
        <v>Managed Health Care</v>
      </c>
      <c r="K449" s="9" t="str">
        <f>_xll.SNL.Clients.Office.Excel.Functions.SPG(A449, "NAICS_CODE", "Primary")</f>
        <v>621491 - HMO Medical Centers</v>
      </c>
      <c r="L449" s="9" t="str">
        <f>_xll.SNL.Clients.Office.Excel.Functions.SPG(A449, "SP_TOPICTAG")</f>
        <v>Health Diagnostics; Outpatient Care; Employee Benefits; Chronic Diseases</v>
      </c>
      <c r="M449" s="5">
        <f>_xll.SNL.Clients.Office.Excel.Functions.SPG(A449, "SP_PCT_SHARES_OWNED_ALL_INSTITUTIONS")</f>
        <v>91.22</v>
      </c>
      <c r="N449" s="9" t="str">
        <f>_xll.SNL.Clients.Office.Excel.Functions.SPG(A449, "RD_CREDIT_RATING_GLOBAL", "Issuer Credit Rating", "Local Currency LT|0")</f>
        <v>A</v>
      </c>
      <c r="O449" s="9" t="str">
        <f>_xll.SNL.Clients.Office.Excel.Functions.SPG(A449, "RD_CWOL_GLOBAL", "Issuer Credit Rating", "Local Currency LT|0")</f>
        <v>Negative</v>
      </c>
      <c r="P449" s="9" t="str">
        <f>_xll.SNL.Clients.Office.Excel.Functions.SPG(A449, "RD_RATING_ACTION_GLOBAL", "Issuer Credit Rating", "Local Currency LT|0")</f>
        <v>CreditWatch/Outlook (03/06/2024)</v>
      </c>
      <c r="Q449" s="10">
        <f>_xll.SNL.Clients.Office.Excel.Functions.SPG(A449, "RD_LAST_REVIEW_DATE_GLOBAL", "Issuer Credit Rating", "Local Currency LT")</f>
        <v>45594</v>
      </c>
      <c r="R449" s="10">
        <f>_xll.SNL.Clients.Office.Excel.Functions.SPG(A449, "RD_CREDIT_RATING_DATE_GLOBAL", "Issuer Credit Rating", "Local Currency LT|0")</f>
        <v>42125</v>
      </c>
      <c r="S449" s="10">
        <f>_xll.SNL.Clients.Office.Excel.Functions.SPG(A449, "RD_CREDIT_WATCH_OUTLOOK_DATE_GLOBAL", "Issuer Credit Rating", "Local Currency LT|0")</f>
        <v>45357</v>
      </c>
      <c r="T449" s="13" t="str">
        <f>_xll.SNL.Clients.Office.Excel.Functions.SPG(A449, "SP_BUSINESS_DESCRIPTION")</f>
        <v>Elevance Health, Inc., together with its subsidiaries, operates as a health benefits company in the United States. The company operates through four segments: Health Benefits, CarelonRx, Carelon Services, and Corporate &amp; Other. It offers a variety of health plans and services to program members; health products; an array of fee-based administrative managed care services; and specialty and other insurance products and services, such as stop loss, dental, vision, life, disability, and supplemental health insurance benefits. The company operates in the pharmacy services business; and markets and offers pharmacy services, including pharmacy benefit management, as well as home delivery and specialty pharmacies, claims adjudication, formulary management, pharmacy networks, rebate administration, a prescription drug database, and member services. In addition, it provides healthcare-related services and capabilities, including utilization management, behavioral health, integrated care delivery, palliative care, payment integrity services, subrogation services, and health and wellness programs, as well as services related to data management, information technology, and business operations. Further, the company is involved in the National Government Services business. The company provides its services under the Anthem Blue Cross and Blue Shield, Wellpoint, and Carelon brand names. The company was formerly known as Anthem, Inc. and changed its name to Elevance Health, Inc. in June 2022. Elevance Health, Inc. was incorporated in 2001 and is headquartered in Indianapolis, Indiana.</v>
      </c>
    </row>
    <row r="450" spans="1:20" x14ac:dyDescent="0.3">
      <c r="A450" s="12" t="s">
        <v>163</v>
      </c>
      <c r="B450" s="10" t="str">
        <f>_xll.SNL.Clients.Office.Excel.Functions.SPG(A450,"SP_IPO_DATE")</f>
        <v/>
      </c>
      <c r="C450" s="5">
        <f>_xll.SNL.Clients.Office.Excel.Functions.SPG(A450, "SP_VOLUME_AVG_WEEKLY_TO_SHARES_OUT", , "1M")</f>
        <v>2.2005161567412688</v>
      </c>
      <c r="D450" s="5">
        <f>_xll.SNL.Clients.Office.Excel.Functions.SPG(A450, "SP_VOLUME_AVG_WEEKLY_TO_SHARES_OUT", , "3M")</f>
        <v>2.1283242411730448</v>
      </c>
      <c r="E450" s="5">
        <f>_xll.SNL.Clients.Office.Excel.Functions.SPG(A450, "SP_VOLUME_AVG_DAILY_TO_1YR_AVG_DAILY", , "1M")</f>
        <v>121.69</v>
      </c>
      <c r="F450" s="5">
        <f>_xll.SNL.Clients.Office.Excel.Functions.SPG(A450, "SP_VOLUME_AVG_DAILY_TO_1YR_AVG_DAILY", , "3M")</f>
        <v>117.7</v>
      </c>
      <c r="G450" s="9" t="str">
        <f>_xll.SNL.Clients.Office.Excel.Functions.SPG(A450, "IQ_SECTOR")</f>
        <v>Health Care</v>
      </c>
      <c r="H450" s="9" t="str">
        <f>_xll.SNL.Clients.Office.Excel.Functions.SPG(A450, "IQ_INDUSTRY_GROUP")</f>
        <v>Pharmaceuticals, Biotechnology and Life Sciences</v>
      </c>
      <c r="I450" s="9" t="str">
        <f>_xll.SNL.Clients.Office.Excel.Functions.SPG(A450, "IQ_INDUSTRY")</f>
        <v>Pharmaceuticals</v>
      </c>
      <c r="J450" s="9" t="str">
        <f>_xll.SNL.Clients.Office.Excel.Functions.SPG(A450, "IQ_PRIMARY_INDUSTRY")</f>
        <v>Pharmaceuticals</v>
      </c>
      <c r="K450" s="9" t="str">
        <f>_xll.SNL.Clients.Office.Excel.Functions.SPG(A450, "NAICS_CODE", "Primary")</f>
        <v>325412 - Pharmaceutical Preparation Manufacturing</v>
      </c>
      <c r="L450" s="9" t="str">
        <f>_xll.SNL.Clients.Office.Excel.Functions.SPG(A450, "SP_TOPICTAG")</f>
        <v>Diabetes; Osteoporosis; Neurology; Oncology; Rheumatology; Urology; Utility Scale Solar</v>
      </c>
      <c r="M450" s="5">
        <f>_xll.SNL.Clients.Office.Excel.Functions.SPG(A450, "SP_PCT_SHARES_OWNED_ALL_INSTITUTIONS")</f>
        <v>87.2</v>
      </c>
      <c r="N450" s="9" t="str">
        <f>_xll.SNL.Clients.Office.Excel.Functions.SPG(A450, "RD_CREDIT_RATING_GLOBAL", "Issuer Credit Rating", "Local Currency LT|0")</f>
        <v>A+</v>
      </c>
      <c r="O450" s="9" t="str">
        <f>_xll.SNL.Clients.Office.Excel.Functions.SPG(A450, "RD_CWOL_GLOBAL", "Issuer Credit Rating", "Local Currency LT|0")</f>
        <v>Stable</v>
      </c>
      <c r="P450" s="9" t="str">
        <f>_xll.SNL.Clients.Office.Excel.Functions.SPG(A450, "RD_RATING_ACTION_GLOBAL", "Issuer Credit Rating", "Local Currency LT|0")</f>
        <v>CreditWatch/Outlook (02/07/2022)</v>
      </c>
      <c r="Q450" s="10">
        <f>_xll.SNL.Clients.Office.Excel.Functions.SPG(A450, "RD_LAST_REVIEW_DATE_GLOBAL", "Issuer Credit Rating", "Local Currency LT")</f>
        <v>45372</v>
      </c>
      <c r="R450" s="10">
        <f>_xll.SNL.Clients.Office.Excel.Functions.SPG(A450, "RD_CREDIT_RATING_DATE_GLOBAL", "Issuer Credit Rating", "Local Currency LT|0")</f>
        <v>43515</v>
      </c>
      <c r="S450" s="10">
        <f>_xll.SNL.Clients.Office.Excel.Functions.SPG(A450, "RD_CREDIT_WATCH_OUTLOOK_DATE_GLOBAL", "Issuer Credit Rating", "Local Currency LT|0")</f>
        <v>44599</v>
      </c>
      <c r="T450" s="13" t="str">
        <f>_xll.SNL.Clients.Office.Excel.Functions.SPG(A450, "SP_BUSINESS_DESCRIPTION")</f>
        <v>Eli Lilly and Company discovers, develops, and markets human pharmaceuticals worldwide. The company offers Basaglar, Humalog, Humalog Mix 75/25, Humalog U-100, Humalog U-200, Humalog Mix 50/50, insulin lispro, insulin lispro protamine, insulin lispro mix 75/25, Humulin, Humulin 70/30, Humulin N, Humulin R, and Humulin U-500 for diabetes; Jardiance, Mounjaro, and Trulicity for type 2 diabetes; and Zepbound for obesity. It provides oncology products, including Alimta, Cyramza, Erbitux, Jaypirca, Retevmo, Tyvyt, and Verzenio. In addition, the company offers Olumiant for rheumatoid arthritis, atopic dermatitis, severe alopecia areata, and COVID-19; Taltz for plaque psoriasis, psoriatic arthritis, ankylosing spondylitis, and non-radiographic axial spondylarthritis; Omvoh for ulcerative colitis; Cymbalta for depressive disorder, diabetic peripheral neuropathic pain, generalized anxiety disorder, fibromyalgia, and chronic musculoskeletal pain; Ebglyss for severe atopic dermatitis; and Emgality for migraine prevention and episodic cluster headache. Further, it provides Cialis for erectile dysfunction and benign prostatic hyperplasia; and Forteo for osteoporosis. It operates Lilly Seaport Innovation Center (LSC), a research and development facility in the Boston Seaport to advancing Lilly's efforts in RNA and DNA-based therapies as well as discovering new drug targets to create life-changing medicines across several disease states, including diabetes, obesity, cardiovascular diseases, neurodegeneration, and chronic pain. It has collaborations with Incyte Corporation; Boehringer Ingelheim Pharmaceuticals, Inc.; F. Hoffmann-La Roche Ltd and Genentech, Inc.; Biologics, Inc., AbCellera Biologics Inc.; Verge Genomics; collaboration with AdvanCell to advance novel targeted alpha therapies for the treatment of cancer; and Chugai Pharmaceutical Co., Ltd. The company was founded in 1876 and is headquartered in Indianapolis, Indiana.</v>
      </c>
    </row>
    <row r="451" spans="1:20" x14ac:dyDescent="0.3">
      <c r="A451" s="12" t="s">
        <v>1209</v>
      </c>
      <c r="B451" s="10">
        <f>_xll.SNL.Clients.Office.Excel.Functions.SPG(A451,"SP_IPO_DATE")</f>
        <v>40458</v>
      </c>
      <c r="C451" s="5">
        <f>_xll.SNL.Clients.Office.Excel.Functions.SPG(A451, "SP_VOLUME_AVG_WEEKLY_TO_SHARES_OUT", , "1M")</f>
        <v>4.7144065563524578</v>
      </c>
      <c r="D451" s="5">
        <f>_xll.SNL.Clients.Office.Excel.Functions.SPG(A451, "SP_VOLUME_AVG_WEEKLY_TO_SHARES_OUT", , "3M")</f>
        <v>4.8562745617187897</v>
      </c>
      <c r="E451" s="5">
        <f>_xll.SNL.Clients.Office.Excel.Functions.SPG(A451, "SP_VOLUME_AVG_DAILY_TO_1YR_AVG_DAILY", , "1M")</f>
        <v>93.37</v>
      </c>
      <c r="F451" s="5">
        <f>_xll.SNL.Clients.Office.Excel.Functions.SPG(A451, "SP_VOLUME_AVG_DAILY_TO_1YR_AVG_DAILY", , "3M")</f>
        <v>96.18</v>
      </c>
      <c r="G451" s="9" t="str">
        <f>_xll.SNL.Clients.Office.Excel.Functions.SPG(A451, "IQ_SECTOR")</f>
        <v>Financials</v>
      </c>
      <c r="H451" s="9" t="str">
        <f>_xll.SNL.Clients.Office.Excel.Functions.SPG(A451, "IQ_INDUSTRY_GROUP")</f>
        <v>Financial Services</v>
      </c>
      <c r="I451" s="9" t="str">
        <f>_xll.SNL.Clients.Office.Excel.Functions.SPG(A451, "IQ_INDUSTRY")</f>
        <v>Mortgage Real Estate Investment Trusts (REITs)</v>
      </c>
      <c r="J451" s="9" t="str">
        <f>_xll.SNL.Clients.Office.Excel.Functions.SPG(A451, "IQ_PRIMARY_INDUSTRY")</f>
        <v>Mortgage REITs</v>
      </c>
      <c r="K451" s="9" t="str">
        <f>_xll.SNL.Clients.Office.Excel.Functions.SPG(A451, "NAICS_CODE", "Primary")</f>
        <v>525990 - Other Financial Vehicles</v>
      </c>
      <c r="L451" s="9" t="str">
        <f>_xll.SNL.Clients.Office.Excel.Functions.SPG(A451, "SP_TOPICTAG")</f>
        <v>Consumer Lending</v>
      </c>
      <c r="M451" s="5">
        <f>_xll.SNL.Clients.Office.Excel.Functions.SPG(A451, "SP_PCT_SHARES_OWNED_ALL_INSTITUTIONS")</f>
        <v>56.63</v>
      </c>
      <c r="N451" s="9" t="str">
        <f>_xll.SNL.Clients.Office.Excel.Functions.SPG(A451, "RD_CREDIT_RATING_GLOBAL", "Issuer Credit Rating", "Local Currency LT|0")</f>
        <v/>
      </c>
      <c r="O451" s="9" t="str">
        <f>_xll.SNL.Clients.Office.Excel.Functions.SPG(A451, "RD_CWOL_GLOBAL", "Issuer Credit Rating", "Local Currency LT|0")</f>
        <v/>
      </c>
      <c r="P451" s="9" t="str">
        <f>_xll.SNL.Clients.Office.Excel.Functions.SPG(A451, "RD_RATING_ACTION_GLOBAL", "Issuer Credit Rating", "Local Currency LT|0")</f>
        <v/>
      </c>
      <c r="Q451" s="10" t="str">
        <f>_xll.SNL.Clients.Office.Excel.Functions.SPG(A451, "RD_LAST_REVIEW_DATE_GLOBAL", "Issuer Credit Rating", "Local Currency LT")</f>
        <v/>
      </c>
      <c r="R451" s="10" t="str">
        <f>_xll.SNL.Clients.Office.Excel.Functions.SPG(A451, "RD_CREDIT_RATING_DATE_GLOBAL", "Issuer Credit Rating", "Local Currency LT|0")</f>
        <v/>
      </c>
      <c r="S451" s="10" t="str">
        <f>_xll.SNL.Clients.Office.Excel.Functions.SPG(A451, "RD_CREDIT_WATCH_OUTLOOK_DATE_GLOBAL", "Issuer Credit Rating", "Local Currency LT|0")</f>
        <v/>
      </c>
      <c r="T451" s="13" t="str">
        <f>_xll.SNL.Clients.Office.Excel.Functions.SPG(A451, "SP_BUSINESS_DESCRIPTION")</f>
        <v>Ellington Financial Inc., through its subsidiary, Ellington Financial Operating Partnership LLC, acquires and manages mortgage-related, consumer-related, corporate-related, and other financial assets in the United States. The company acquires and manages residential mortgage-backed securities (RMBS) backed by prime jumbo, Alt-A, manufactured housing, and subprime mortgage; RMBS for which the principal and interest payments are guaranteed by the U.S. government agency or the U.S. government-sponsored entity; residential mortgage loans; commercial mortgage-backed securities; and commercial mortgage loans and other commercial real estate debt. It also provides collateralized loan obligations; mortgage-related and non-mortgage-related derivatives; corporate debt and equity securities; corporate loans; and other strategic investments; and consumer loans and asset-backed securities backed by consumer and commercial assets. The company qualifies as a real estate investment trust (REIT) for federal income tax purposes. As a REIT, it intends to distribute at least 90% of its taxable income as dividends to shareholders. Ellington Financial LLC was incorporated in 2007 and is headquartered in Old Greenwich, Connecticut.</v>
      </c>
    </row>
    <row r="452" spans="1:20" x14ac:dyDescent="0.3">
      <c r="A452" s="12" t="s">
        <v>1210</v>
      </c>
      <c r="B452" s="10">
        <f>_xll.SNL.Clients.Office.Excel.Functions.SPG(A452,"SP_IPO_DATE")</f>
        <v>22438</v>
      </c>
      <c r="C452" s="5">
        <f>_xll.SNL.Clients.Office.Excel.Functions.SPG(A452, "SP_VOLUME_AVG_WEEKLY_TO_SHARES_OUT", , "1M")</f>
        <v>3.2008193406683705</v>
      </c>
      <c r="D452" s="5">
        <f>_xll.SNL.Clients.Office.Excel.Functions.SPG(A452, "SP_VOLUME_AVG_WEEKLY_TO_SHARES_OUT", , "3M")</f>
        <v>3.5385064399395603</v>
      </c>
      <c r="E452" s="5">
        <f>_xll.SNL.Clients.Office.Excel.Functions.SPG(A452, "SP_VOLUME_AVG_DAILY_TO_1YR_AVG_DAILY", , "1M")</f>
        <v>95.22</v>
      </c>
      <c r="F452" s="5">
        <f>_xll.SNL.Clients.Office.Excel.Functions.SPG(A452, "SP_VOLUME_AVG_DAILY_TO_1YR_AVG_DAILY", , "3M")</f>
        <v>105.26</v>
      </c>
      <c r="G452" s="9" t="str">
        <f>_xll.SNL.Clients.Office.Excel.Functions.SPG(A452, "IQ_SECTOR")</f>
        <v>Real Estate</v>
      </c>
      <c r="H452" s="9" t="str">
        <f>_xll.SNL.Clients.Office.Excel.Functions.SPG(A452, "IQ_INDUSTRY_GROUP")</f>
        <v>Equity Real Estate Investment Trusts (REITs)</v>
      </c>
      <c r="I452" s="9" t="str">
        <f>_xll.SNL.Clients.Office.Excel.Functions.SPG(A452, "IQ_INDUSTRY")</f>
        <v>Residential REITs</v>
      </c>
      <c r="J452" s="9" t="str">
        <f>_xll.SNL.Clients.Office.Excel.Functions.SPG(A452, "IQ_PRIMARY_INDUSTRY")</f>
        <v>Multi-Family Residential REITs</v>
      </c>
      <c r="K452" s="9" t="str">
        <f>_xll.SNL.Clients.Office.Excel.Functions.SPG(A452, "NAICS_CODE", "Primary")</f>
        <v>531110 - Lessors of Residential Buildings and Dwellings</v>
      </c>
      <c r="L452" s="9" t="str">
        <f>_xll.SNL.Clients.Office.Excel.Functions.SPG(A452, "SP_TOPICTAG")</f>
        <v/>
      </c>
      <c r="M452" s="5">
        <f>_xll.SNL.Clients.Office.Excel.Functions.SPG(A452, "SP_PCT_SHARES_OWNED_ALL_INSTITUTIONS")</f>
        <v>91.01</v>
      </c>
      <c r="N452" s="9" t="str">
        <f>_xll.SNL.Clients.Office.Excel.Functions.SPG(A452, "RD_CREDIT_RATING_GLOBAL", "Issuer Credit Rating", "Local Currency LT|0")</f>
        <v>BBB</v>
      </c>
      <c r="O452" s="9" t="str">
        <f>_xll.SNL.Clients.Office.Excel.Functions.SPG(A452, "RD_CWOL_GLOBAL", "Issuer Credit Rating", "Local Currency LT|0")</f>
        <v>Stable</v>
      </c>
      <c r="P452" s="9" t="str">
        <f>_xll.SNL.Clients.Office.Excel.Functions.SPG(A452, "RD_RATING_ACTION_GLOBAL", "Issuer Credit Rating", "Local Currency LT|0")</f>
        <v>Downgrade | CreditWatch/Outlook (08/23/2012)</v>
      </c>
      <c r="Q452" s="10">
        <f>_xll.SNL.Clients.Office.Excel.Functions.SPG(A452, "RD_LAST_REVIEW_DATE_GLOBAL", "Issuer Credit Rating", "Local Currency LT")</f>
        <v>45408</v>
      </c>
      <c r="R452" s="10">
        <f>_xll.SNL.Clients.Office.Excel.Functions.SPG(A452, "RD_CREDIT_RATING_DATE_GLOBAL", "Issuer Credit Rating", "Local Currency LT|0")</f>
        <v>41144</v>
      </c>
      <c r="S452" s="10">
        <f>_xll.SNL.Clients.Office.Excel.Functions.SPG(A452, "RD_CREDIT_WATCH_OUTLOOK_DATE_GLOBAL", "Issuer Credit Rating", "Local Currency LT|0")</f>
        <v>41144</v>
      </c>
      <c r="T452" s="13" t="str">
        <f>_xll.SNL.Clients.Office.Excel.Functions.SPG(A452, "SP_BUSINESS_DESCRIPTION")</f>
        <v>Elme Communities is committed to elevating what home can be for middle-income renters by providing a higher level of quality, service, and experience. The Company is a multifamily real estate investment trust that owns and operates approximately 9,400 apartment homes in the Washington, DC metro and the Atlanta metro regions, and owns approximately 300,000 square feet of commercial space. Focused on providing quality, affordable homes to a deep, solid, and underserved base of mid-market demand, Elme Communities is building long-term value for shareholders.</v>
      </c>
    </row>
    <row r="453" spans="1:20" x14ac:dyDescent="0.3">
      <c r="A453" s="12" t="s">
        <v>1211</v>
      </c>
      <c r="B453" s="10" t="str">
        <f>_xll.SNL.Clients.Office.Excel.Functions.SPG(A453,"SP_IPO_DATE")</f>
        <v/>
      </c>
      <c r="C453" s="5">
        <f>_xll.SNL.Clients.Office.Excel.Functions.SPG(A453, "SP_VOLUME_AVG_WEEKLY_TO_SHARES_OUT", , "1M")</f>
        <v>3.4238957092183062</v>
      </c>
      <c r="D453" s="5">
        <f>_xll.SNL.Clients.Office.Excel.Functions.SPG(A453, "SP_VOLUME_AVG_WEEKLY_TO_SHARES_OUT", , "3M")</f>
        <v>3.8478687064337582</v>
      </c>
      <c r="E453" s="5">
        <f>_xll.SNL.Clients.Office.Excel.Functions.SPG(A453, "SP_VOLUME_AVG_DAILY_TO_1YR_AVG_DAILY", , "1M")</f>
        <v>97.14</v>
      </c>
      <c r="F453" s="5">
        <f>_xll.SNL.Clients.Office.Excel.Functions.SPG(A453, "SP_VOLUME_AVG_DAILY_TO_1YR_AVG_DAILY", , "3M")</f>
        <v>109.16</v>
      </c>
      <c r="G453" s="9" t="str">
        <f>_xll.SNL.Clients.Office.Excel.Functions.SPG(A453, "IQ_SECTOR")</f>
        <v>Health Care</v>
      </c>
      <c r="H453" s="9" t="str">
        <f>_xll.SNL.Clients.Office.Excel.Functions.SPG(A453, "IQ_INDUSTRY_GROUP")</f>
        <v>Health Care Equipment and Services</v>
      </c>
      <c r="I453" s="9" t="str">
        <f>_xll.SNL.Clients.Office.Excel.Functions.SPG(A453, "IQ_INDUSTRY")</f>
        <v>Health Care Equipment and Supplies</v>
      </c>
      <c r="J453" s="9" t="str">
        <f>_xll.SNL.Clients.Office.Excel.Functions.SPG(A453, "IQ_PRIMARY_INDUSTRY")</f>
        <v>Health Care Supplies</v>
      </c>
      <c r="K453" s="9" t="str">
        <f>_xll.SNL.Clients.Office.Excel.Functions.SPG(A453, "NAICS_CODE", "Primary")</f>
        <v>339113 - Surgical Appliance and Supplies Manufacturing</v>
      </c>
      <c r="L453" s="9" t="str">
        <f>_xll.SNL.Clients.Office.Excel.Functions.SPG(A453, "SP_TOPICTAG")</f>
        <v>Health Diagnostics; MHealth; Diabetes</v>
      </c>
      <c r="M453" s="5">
        <f>_xll.SNL.Clients.Office.Excel.Functions.SPG(A453, "SP_PCT_SHARES_OWNED_ALL_INSTITUTIONS")</f>
        <v>91.04</v>
      </c>
      <c r="N453" s="9" t="str">
        <f>_xll.SNL.Clients.Office.Excel.Functions.SPG(A453, "RD_CREDIT_RATING_GLOBAL", "Issuer Credit Rating", "Local Currency LT|0")</f>
        <v>B+</v>
      </c>
      <c r="O453" s="9" t="str">
        <f>_xll.SNL.Clients.Office.Excel.Functions.SPG(A453, "RD_CWOL_GLOBAL", "Issuer Credit Rating", "Local Currency LT|0")</f>
        <v>Stable</v>
      </c>
      <c r="P453" s="9" t="str">
        <f>_xll.SNL.Clients.Office.Excel.Functions.SPG(A453, "RD_RATING_ACTION_GLOBAL", "Issuer Credit Rating", "Local Currency LT|0")</f>
        <v>New Rating | CreditWatch/Outlook (01/14/2022)</v>
      </c>
      <c r="Q453" s="10">
        <f>_xll.SNL.Clients.Office.Excel.Functions.SPG(A453, "RD_LAST_REVIEW_DATE_GLOBAL", "Issuer Credit Rating", "Local Currency LT")</f>
        <v>45673</v>
      </c>
      <c r="R453" s="10">
        <f>_xll.SNL.Clients.Office.Excel.Functions.SPG(A453, "RD_CREDIT_RATING_DATE_GLOBAL", "Issuer Credit Rating", "Local Currency LT|0")</f>
        <v>44575</v>
      </c>
      <c r="S453" s="10">
        <f>_xll.SNL.Clients.Office.Excel.Functions.SPG(A453, "RD_CREDIT_WATCH_OUTLOOK_DATE_GLOBAL", "Issuer Credit Rating", "Local Currency LT|0")</f>
        <v>44575</v>
      </c>
      <c r="T453" s="13" t="str">
        <f>_xll.SNL.Clients.Office.Excel.Functions.SPG(A453, "SP_BUSINESS_DESCRIPTION")</f>
        <v>Embecta Corp., a medical device company, focuses on the provision of various solutions to enhance the health and wellbeing of people living with diabetes in the United States and internationally. The company’s products include pen needles, syringes, and safety injection devices, as well as digital applications to assist people with managing patient’s diabetes. It primarily sells its products to wholesalers and distributors. The company was formerly known as Berra Newco, Inc. Embecta Corp. was founded in 1924 and is headquartered in Parsippany, New Jersey.</v>
      </c>
    </row>
    <row r="454" spans="1:20" x14ac:dyDescent="0.3">
      <c r="A454" s="12" t="s">
        <v>1760</v>
      </c>
      <c r="B454" s="10" t="str">
        <f>_xll.SNL.Clients.Office.Excel.Functions.SPG(A454,"SP_IPO_DATE")</f>
        <v/>
      </c>
      <c r="C454" s="5">
        <f>_xll.SNL.Clients.Office.Excel.Functions.SPG(A454, "SP_VOLUME_AVG_WEEKLY_TO_SHARES_OUT", , "1M")</f>
        <v>5.5587767041697749</v>
      </c>
      <c r="D454" s="5">
        <f>_xll.SNL.Clients.Office.Excel.Functions.SPG(A454, "SP_VOLUME_AVG_WEEKLY_TO_SHARES_OUT", , "3M")</f>
        <v>4.6726977534187215</v>
      </c>
      <c r="E454" s="5">
        <f>_xll.SNL.Clients.Office.Excel.Functions.SPG(A454, "SP_VOLUME_AVG_DAILY_TO_1YR_AVG_DAILY", , "1M")</f>
        <v>113.64</v>
      </c>
      <c r="F454" s="5">
        <f>_xll.SNL.Clients.Office.Excel.Functions.SPG(A454, "SP_VOLUME_AVG_DAILY_TO_1YR_AVG_DAILY", , "3M")</f>
        <v>95.52</v>
      </c>
      <c r="G454" s="9" t="str">
        <f>_xll.SNL.Clients.Office.Excel.Functions.SPG(A454, "IQ_SECTOR")</f>
        <v>Industrials</v>
      </c>
      <c r="H454" s="9" t="str">
        <f>_xll.SNL.Clients.Office.Excel.Functions.SPG(A454, "IQ_INDUSTRY_GROUP")</f>
        <v>Capital Goods</v>
      </c>
      <c r="I454" s="9" t="str">
        <f>_xll.SNL.Clients.Office.Excel.Functions.SPG(A454, "IQ_INDUSTRY")</f>
        <v>Construction and Engineering</v>
      </c>
      <c r="J454" s="9" t="str">
        <f>_xll.SNL.Clients.Office.Excel.Functions.SPG(A454, "IQ_PRIMARY_INDUSTRY")</f>
        <v>Construction and Engineering</v>
      </c>
      <c r="K454" s="9" t="str">
        <f>_xll.SNL.Clients.Office.Excel.Functions.SPG(A454, "NAICS_CODE", "Primary")</f>
        <v>238210 - Electrical Contractors and Other Wiring Installation Contractors</v>
      </c>
      <c r="L454" s="9" t="str">
        <f>_xll.SNL.Clients.Office.Excel.Functions.SPG(A454, "SP_TOPICTAG")</f>
        <v>Industrial Automation; Physical Security; Sensors; Smart Building; GovTech; Data Center Technology</v>
      </c>
      <c r="M454" s="5">
        <f>_xll.SNL.Clients.Office.Excel.Functions.SPG(A454, "SP_PCT_SHARES_OWNED_ALL_INSTITUTIONS")</f>
        <v>92.08</v>
      </c>
      <c r="N454" s="9" t="str">
        <f>_xll.SNL.Clients.Office.Excel.Functions.SPG(A454, "RD_CREDIT_RATING_GLOBAL", "Issuer Credit Rating", "Local Currency LT|0")</f>
        <v>BBB-</v>
      </c>
      <c r="O454" s="9" t="str">
        <f>_xll.SNL.Clients.Office.Excel.Functions.SPG(A454, "RD_CWOL_GLOBAL", "Issuer Credit Rating", "Local Currency LT|0")</f>
        <v>Stable</v>
      </c>
      <c r="P454" s="9" t="str">
        <f>_xll.SNL.Clients.Office.Excel.Functions.SPG(A454, "RD_RATING_ACTION_GLOBAL", "Issuer Credit Rating", "Local Currency LT|0")</f>
        <v>Upgrade | CreditWatch/Outlook (12/05/2013)</v>
      </c>
      <c r="Q454" s="10">
        <f>_xll.SNL.Clients.Office.Excel.Functions.SPG(A454, "RD_LAST_REVIEW_DATE_GLOBAL", "Issuer Credit Rating", "Local Currency LT")</f>
        <v>45516</v>
      </c>
      <c r="R454" s="10">
        <f>_xll.SNL.Clients.Office.Excel.Functions.SPG(A454, "RD_CREDIT_RATING_DATE_GLOBAL", "Issuer Credit Rating", "Local Currency LT|0")</f>
        <v>41613</v>
      </c>
      <c r="S454" s="10">
        <f>_xll.SNL.Clients.Office.Excel.Functions.SPG(A454, "RD_CREDIT_WATCH_OUTLOOK_DATE_GLOBAL", "Issuer Credit Rating", "Local Currency LT|0")</f>
        <v>41613</v>
      </c>
      <c r="T454" s="13" t="str">
        <f>_xll.SNL.Clients.Office.Excel.Functions.SPG(A454, "SP_BUSINESS_DESCRIPTION")</f>
        <v>EMCOR Group, Inc. provides construction and facilities, building, and industrial services in the United States and the United Kingdom. It offers design, integration, installation, start-up, operation, and maintenance services related to power transmission, distribution, and generation systems; energy solutions; premises electrical and lighting systems; process instrumentation; low-voltage systems; voice and data communications systems; roadway and transit lighting, signaling, and fiber optic lines; computerized traffic control systems, and signal and communication equipment; heating, ventilation, air conditioning, refrigeration, and geothermal solutions; clean-room process ventilation systems; fire protection and suppression systems; plumbing, process, and high-purity piping systems; controls and filtration systems; water and wastewater treatment systems; central plant heating and cooling systems; crane and rigging services; millwright services; and steel fabrication, erection, and welding services. The company also provides building services that covers commercial and government site-based operations and maintenance; facility management, maintenance, and services; energy efficiency retrofit services; military base operations support services; services for indoor air quality; floor care and janitorial services; landscaping, lot sweeping, and snow removal services; vendor management and call center services; installation and support for building systems; program development, management, and maintenance for energy systems; technical consulting and diagnostic services; infrastructure and building projects; modification and retrofit projects; and other building services, including reception, security, and catering services. In addition, it offers refinery turnaround planning and engineering; welding; overhaul and maintenance; instrumentation and electrical; and renewable energy services. The company was incorporated in 1987 and is headquartered in Norwalk, Connecticut.</v>
      </c>
    </row>
    <row r="455" spans="1:20" x14ac:dyDescent="0.3">
      <c r="A455" s="12" t="s">
        <v>164</v>
      </c>
      <c r="B455" s="10" t="str">
        <f>_xll.SNL.Clients.Office.Excel.Functions.SPG(A455,"SP_IPO_DATE")</f>
        <v/>
      </c>
      <c r="C455" s="5">
        <f>_xll.SNL.Clients.Office.Excel.Functions.SPG(A455, "SP_VOLUME_AVG_WEEKLY_TO_SHARES_OUT", , "1M")</f>
        <v>2.7878793649814564</v>
      </c>
      <c r="D455" s="5">
        <f>_xll.SNL.Clients.Office.Excel.Functions.SPG(A455, "SP_VOLUME_AVG_WEEKLY_TO_SHARES_OUT", , "3M")</f>
        <v>2.6420657546236179</v>
      </c>
      <c r="E455" s="5">
        <f>_xll.SNL.Clients.Office.Excel.Functions.SPG(A455, "SP_VOLUME_AVG_DAILY_TO_1YR_AVG_DAILY", , "1M")</f>
        <v>113.59</v>
      </c>
      <c r="F455" s="5">
        <f>_xll.SNL.Clients.Office.Excel.Functions.SPG(A455, "SP_VOLUME_AVG_DAILY_TO_1YR_AVG_DAILY", , "3M")</f>
        <v>107.65</v>
      </c>
      <c r="G455" s="9" t="str">
        <f>_xll.SNL.Clients.Office.Excel.Functions.SPG(A455, "IQ_SECTOR")</f>
        <v>Industrials</v>
      </c>
      <c r="H455" s="9" t="str">
        <f>_xll.SNL.Clients.Office.Excel.Functions.SPG(A455, "IQ_INDUSTRY_GROUP")</f>
        <v>Capital Goods</v>
      </c>
      <c r="I455" s="9" t="str">
        <f>_xll.SNL.Clients.Office.Excel.Functions.SPG(A455, "IQ_INDUSTRY")</f>
        <v>Electrical Equipment</v>
      </c>
      <c r="J455" s="9" t="str">
        <f>_xll.SNL.Clients.Office.Excel.Functions.SPG(A455, "IQ_PRIMARY_INDUSTRY")</f>
        <v>Electrical Components and Equipment</v>
      </c>
      <c r="K455" s="9" t="str">
        <f>_xll.SNL.Clients.Office.Excel.Functions.SPG(A455, "NAICS_CODE", "Primary")</f>
        <v>33531 - Electrical Equipment Manufacturing</v>
      </c>
      <c r="L455" s="9" t="str">
        <f>_xll.SNL.Clients.Office.Excel.Functions.SPG(A455, "SP_TOPICTAG")</f>
        <v>Environmental Engineering; Industrial Automation; Sensors; Simulation; Smart Energy; Process Automation</v>
      </c>
      <c r="M455" s="5">
        <f>_xll.SNL.Clients.Office.Excel.Functions.SPG(A455, "SP_PCT_SHARES_OWNED_ALL_INSTITUTIONS")</f>
        <v>80.39</v>
      </c>
      <c r="N455" s="9" t="str">
        <f>_xll.SNL.Clients.Office.Excel.Functions.SPG(A455, "RD_CREDIT_RATING_GLOBAL", "Issuer Credit Rating", "Local Currency LT|0")</f>
        <v>A</v>
      </c>
      <c r="O455" s="9" t="str">
        <f>_xll.SNL.Clients.Office.Excel.Functions.SPG(A455, "RD_CWOL_GLOBAL", "Issuer Credit Rating", "Local Currency LT|0")</f>
        <v>Stable</v>
      </c>
      <c r="P455" s="9" t="str">
        <f>_xll.SNL.Clients.Office.Excel.Functions.SPG(A455, "RD_RATING_ACTION_GLOBAL", "Issuer Credit Rating", "Local Currency LT|0")</f>
        <v>CreditWatch/Outlook (05/09/2008)</v>
      </c>
      <c r="Q455" s="10">
        <f>_xll.SNL.Clients.Office.Excel.Functions.SPG(A455, "RD_LAST_REVIEW_DATE_GLOBAL", "Issuer Credit Rating", "Local Currency LT")</f>
        <v>45429</v>
      </c>
      <c r="R455" s="10">
        <f>_xll.SNL.Clients.Office.Excel.Functions.SPG(A455, "RD_CREDIT_RATING_DATE_GLOBAL", "Issuer Credit Rating", "Local Currency LT|0")</f>
        <v>37291</v>
      </c>
      <c r="S455" s="10">
        <f>_xll.SNL.Clients.Office.Excel.Functions.SPG(A455, "RD_CREDIT_WATCH_OUTLOOK_DATE_GLOBAL", "Issuer Credit Rating", "Local Currency LT|0")</f>
        <v>39577</v>
      </c>
      <c r="T455" s="13" t="str">
        <f>_xll.SNL.Clients.Office.Excel.Functions.SPG(A455, "SP_BUSINESS_DESCRIPTION")</f>
        <v>Emerson Electric Co., a technology and software company, provides various solutions in the Americas, Asia, the Middle East, Africa, and Europe. It operates through seven segments: Final Control, Measurement &amp; Analytical, Discrete Automation, Safety &amp; Productivity, Control Systems &amp; Software, Test &amp; Measurement, and AspenTech. The Final Control segment provides control, isolation, shutoff, pressure relief, and pressure safety valves, actuators, and regulators for process and hybrid industries. The Measurement &amp; Analytical segment offers intelligent instrumentation measuring the physical properties of liquids or gases, such as pressure, temperature, level, flow, acoustics, corrosion, pH, conductivity, water quality, toxic gases, and flame. The Discrete Automation segment offers solenoid and pneumatic valves, valve position indicators, pneumatic cylinders, actuators, air preparation equipment, pressure and temperature switches, electric linear motion solutions, programmable automation control systems, electrical distribution equipment, and materials joining solutions. The Safety &amp; Productivity segment offers tools for professionals and homeowners; pipe-working tools, including pipe wrenches, pipe cutters, pipe threading and roll grooving equipment, battery hydraulic tools; electrical tools; and other professional tools. The Control Systems &amp; Software segment provides control systems, safety instrumented systems, SCADA systems, application software, digital twins, asset performance management, and cybersecurity. The Test &amp; Measurement provides software-connected automated test and measurement systems. The AspenTech segment provides asset optimization software that enables industrial manufacturers to design, operate, and maintain operations for enhancing performance through a combination of decades of modeling, simulation, and optimization capabilities. The company was incorporated in 1890 and is based in Saint Louis, Missouri.</v>
      </c>
    </row>
    <row r="456" spans="1:20" x14ac:dyDescent="0.3">
      <c r="A456" s="12" t="s">
        <v>1212</v>
      </c>
      <c r="B456" s="10">
        <f>_xll.SNL.Clients.Office.Excel.Functions.SPG(A456,"SP_IPO_DATE")</f>
        <v>39112</v>
      </c>
      <c r="C456" s="5">
        <f>_xll.SNL.Clients.Office.Excel.Functions.SPG(A456, "SP_VOLUME_AVG_WEEKLY_TO_SHARES_OUT", , "1M")</f>
        <v>2.5222756016464616</v>
      </c>
      <c r="D456" s="5">
        <f>_xll.SNL.Clients.Office.Excel.Functions.SPG(A456, "SP_VOLUME_AVG_WEEKLY_TO_SHARES_OUT", , "3M")</f>
        <v>2.5635241964170925</v>
      </c>
      <c r="E456" s="5">
        <f>_xll.SNL.Clients.Office.Excel.Functions.SPG(A456, "SP_VOLUME_AVG_DAILY_TO_1YR_AVG_DAILY", , "1M")</f>
        <v>96.51</v>
      </c>
      <c r="F456" s="5">
        <f>_xll.SNL.Clients.Office.Excel.Functions.SPG(A456, "SP_VOLUME_AVG_DAILY_TO_1YR_AVG_DAILY", , "3M")</f>
        <v>98.09</v>
      </c>
      <c r="G456" s="9" t="str">
        <f>_xll.SNL.Clients.Office.Excel.Functions.SPG(A456, "IQ_SECTOR")</f>
        <v>Financials</v>
      </c>
      <c r="H456" s="9" t="str">
        <f>_xll.SNL.Clients.Office.Excel.Functions.SPG(A456, "IQ_INDUSTRY_GROUP")</f>
        <v>Insurance</v>
      </c>
      <c r="I456" s="9" t="str">
        <f>_xll.SNL.Clients.Office.Excel.Functions.SPG(A456, "IQ_INDUSTRY")</f>
        <v>Insurance</v>
      </c>
      <c r="J456" s="9" t="str">
        <f>_xll.SNL.Clients.Office.Excel.Functions.SPG(A456, "IQ_PRIMARY_INDUSTRY")</f>
        <v>Property and Casualty Insurance</v>
      </c>
      <c r="K456" s="9" t="str">
        <f>_xll.SNL.Clients.Office.Excel.Functions.SPG(A456, "NAICS_CODE", "Primary")</f>
        <v>524126 - Direct Property and Casualty Insurance Carriers</v>
      </c>
      <c r="L456" s="9" t="str">
        <f>_xll.SNL.Clients.Office.Excel.Functions.SPG(A456, "SP_TOPICTAG")</f>
        <v>Data Protection; Employee Benefits; Process Automation</v>
      </c>
      <c r="M456" s="5">
        <f>_xll.SNL.Clients.Office.Excel.Functions.SPG(A456, "SP_PCT_SHARES_OWNED_ALL_INSTITUTIONS")</f>
        <v>81.87</v>
      </c>
      <c r="N456" s="9" t="str">
        <f>_xll.SNL.Clients.Office.Excel.Functions.SPG(A456, "RD_CREDIT_RATING_GLOBAL", "Issuer Credit Rating", "Local Currency LT|0")</f>
        <v/>
      </c>
      <c r="O456" s="9" t="str">
        <f>_xll.SNL.Clients.Office.Excel.Functions.SPG(A456, "RD_CWOL_GLOBAL", "Issuer Credit Rating", "Local Currency LT|0")</f>
        <v/>
      </c>
      <c r="P456" s="9" t="str">
        <f>_xll.SNL.Clients.Office.Excel.Functions.SPG(A456, "RD_RATING_ACTION_GLOBAL", "Issuer Credit Rating", "Local Currency LT|0")</f>
        <v/>
      </c>
      <c r="Q456" s="10" t="str">
        <f>_xll.SNL.Clients.Office.Excel.Functions.SPG(A456, "RD_LAST_REVIEW_DATE_GLOBAL", "Issuer Credit Rating", "Local Currency LT")</f>
        <v/>
      </c>
      <c r="R456" s="10" t="str">
        <f>_xll.SNL.Clients.Office.Excel.Functions.SPG(A456, "RD_CREDIT_RATING_DATE_GLOBAL", "Issuer Credit Rating", "Local Currency LT|0")</f>
        <v/>
      </c>
      <c r="S456" s="10" t="str">
        <f>_xll.SNL.Clients.Office.Excel.Functions.SPG(A456, "RD_CREDIT_WATCH_OUTLOOK_DATE_GLOBAL", "Issuer Credit Rating", "Local Currency LT|0")</f>
        <v/>
      </c>
      <c r="T456" s="13" t="str">
        <f>_xll.SNL.Clients.Office.Excel.Functions.SPG(A456, "SP_BUSINESS_DESCRIPTION")</f>
        <v>Employers Holdings, Inc., through its subsidiaries, operates in the commercial property and casualty insurance industry primarily in the United States. The company operates in two segments, Employers and Cerity. It offers workers' compensation insurance to small businesses in low to medium hazard industries under the Employers and Cerity brands. The company markets its products through local, regional, and national agents and brokers; alternative distribution channels; and national, regional, and local trade groups and associations, as well as directly to customers. Employers Holdings, Inc. was founded in 2000 and is based in Henderson, Nevada.</v>
      </c>
    </row>
    <row r="457" spans="1:20" x14ac:dyDescent="0.3">
      <c r="A457" s="12" t="s">
        <v>1761</v>
      </c>
      <c r="B457" s="10" t="str">
        <f>_xll.SNL.Clients.Office.Excel.Functions.SPG(A457,"SP_IPO_DATE")</f>
        <v/>
      </c>
      <c r="C457" s="5">
        <f>_xll.SNL.Clients.Office.Excel.Functions.SPG(A457, "SP_VOLUME_AVG_WEEKLY_TO_SHARES_OUT", , "1M")</f>
        <v>3.3127075590861295</v>
      </c>
      <c r="D457" s="5">
        <f>_xll.SNL.Clients.Office.Excel.Functions.SPG(A457, "SP_VOLUME_AVG_WEEKLY_TO_SHARES_OUT", , "3M")</f>
        <v>3.1727448661526449</v>
      </c>
      <c r="E457" s="5">
        <f>_xll.SNL.Clients.Office.Excel.Functions.SPG(A457, "SP_VOLUME_AVG_DAILY_TO_1YR_AVG_DAILY", , "1M")</f>
        <v>103.73</v>
      </c>
      <c r="F457" s="5">
        <f>_xll.SNL.Clients.Office.Excel.Functions.SPG(A457, "SP_VOLUME_AVG_DAILY_TO_1YR_AVG_DAILY", , "3M")</f>
        <v>99.35</v>
      </c>
      <c r="G457" s="9" t="str">
        <f>_xll.SNL.Clients.Office.Excel.Functions.SPG(A457, "IQ_SECTOR")</f>
        <v>Health Care</v>
      </c>
      <c r="H457" s="9" t="str">
        <f>_xll.SNL.Clients.Office.Excel.Functions.SPG(A457, "IQ_INDUSTRY_GROUP")</f>
        <v>Health Care Equipment and Services</v>
      </c>
      <c r="I457" s="9" t="str">
        <f>_xll.SNL.Clients.Office.Excel.Functions.SPG(A457, "IQ_INDUSTRY")</f>
        <v>Health Care Providers and Services</v>
      </c>
      <c r="J457" s="9" t="str">
        <f>_xll.SNL.Clients.Office.Excel.Functions.SPG(A457, "IQ_PRIMARY_INDUSTRY")</f>
        <v>Health Care Facilities</v>
      </c>
      <c r="K457" s="9" t="str">
        <f>_xll.SNL.Clients.Office.Excel.Functions.SPG(A457, "NAICS_CODE", "Primary")</f>
        <v>621498 - All Other Outpatient Care Centers</v>
      </c>
      <c r="L457" s="9" t="str">
        <f>_xll.SNL.Clients.Office.Excel.Functions.SPG(A457, "SP_TOPICTAG")</f>
        <v>Health Diagnostics; Neurology</v>
      </c>
      <c r="M457" s="5">
        <f>_xll.SNL.Clients.Office.Excel.Functions.SPG(A457, "SP_PCT_SHARES_OWNED_ALL_INSTITUTIONS")</f>
        <v>95.72</v>
      </c>
      <c r="N457" s="9" t="str">
        <f>_xll.SNL.Clients.Office.Excel.Functions.SPG(A457, "RD_CREDIT_RATING_GLOBAL", "Issuer Credit Rating", "Local Currency LT|0")</f>
        <v>BB</v>
      </c>
      <c r="O457" s="9" t="str">
        <f>_xll.SNL.Clients.Office.Excel.Functions.SPG(A457, "RD_CWOL_GLOBAL", "Issuer Credit Rating", "Local Currency LT|0")</f>
        <v>Stable</v>
      </c>
      <c r="P457" s="9" t="str">
        <f>_xll.SNL.Clients.Office.Excel.Functions.SPG(A457, "RD_RATING_ACTION_GLOBAL", "Issuer Credit Rating", "Local Currency LT|0")</f>
        <v>Upgrade | CreditWatch/Outlook (11/07/2024)</v>
      </c>
      <c r="Q457" s="10">
        <f>_xll.SNL.Clients.Office.Excel.Functions.SPG(A457, "RD_LAST_REVIEW_DATE_GLOBAL", "Issuer Credit Rating", "Local Currency LT")</f>
        <v>45603</v>
      </c>
      <c r="R457" s="10">
        <f>_xll.SNL.Clients.Office.Excel.Functions.SPG(A457, "RD_CREDIT_RATING_DATE_GLOBAL", "Issuer Credit Rating", "Local Currency LT|0")</f>
        <v>45603</v>
      </c>
      <c r="S457" s="10">
        <f>_xll.SNL.Clients.Office.Excel.Functions.SPG(A457, "RD_CREDIT_WATCH_OUTLOOK_DATE_GLOBAL", "Issuer Credit Rating", "Local Currency LT|0")</f>
        <v>45603</v>
      </c>
      <c r="T457" s="13" t="str">
        <f>_xll.SNL.Clients.Office.Excel.Functions.SPG(A457, "SP_BUSINESS_DESCRIPTION")</f>
        <v>Encompass Health Corporation provides post-acute healthcare services in the United States and Puerto Rico. It owns and operates inpatient rehabilitation hospitals that provide medical, nursing, therapy, and ancillary services. The company provides specialized rehabilitative treatment on an inpatient basis to patients who have experienced physical or cognitive disabilities or injuries due to medical conditions, such as strokes, hip fractures, and various debilitating neurological conditions. It offers services through the Medicare program to federal government, managed care plans and private insurers, state governments, and other patients. The company was formerly known as HealthSouth Corporation and changed its name to Encompass Health Corporation in January 2018. The company was incorporated in 1984 and is based in Birmingham, Alabama.</v>
      </c>
    </row>
    <row r="458" spans="1:20" x14ac:dyDescent="0.3">
      <c r="A458" s="12" t="s">
        <v>1213</v>
      </c>
      <c r="B458" s="10">
        <f>_xll.SNL.Clients.Office.Excel.Functions.SPG(A458,"SP_IPO_DATE")</f>
        <v>36350</v>
      </c>
      <c r="C458" s="5">
        <f>_xll.SNL.Clients.Office.Excel.Functions.SPG(A458, "SP_VOLUME_AVG_WEEKLY_TO_SHARES_OUT", , "1M")</f>
        <v>3.0522782841795433</v>
      </c>
      <c r="D458" s="5">
        <f>_xll.SNL.Clients.Office.Excel.Functions.SPG(A458, "SP_VOLUME_AVG_WEEKLY_TO_SHARES_OUT", , "3M")</f>
        <v>2.9081473917581047</v>
      </c>
      <c r="E458" s="5">
        <f>_xll.SNL.Clients.Office.Excel.Functions.SPG(A458, "SP_VOLUME_AVG_DAILY_TO_1YR_AVG_DAILY", , "1M")</f>
        <v>97.67</v>
      </c>
      <c r="F458" s="5">
        <f>_xll.SNL.Clients.Office.Excel.Functions.SPG(A458, "SP_VOLUME_AVG_DAILY_TO_1YR_AVG_DAILY", , "3M")</f>
        <v>93.05</v>
      </c>
      <c r="G458" s="9" t="str">
        <f>_xll.SNL.Clients.Office.Excel.Functions.SPG(A458, "IQ_SECTOR")</f>
        <v>Financials</v>
      </c>
      <c r="H458" s="9" t="str">
        <f>_xll.SNL.Clients.Office.Excel.Functions.SPG(A458, "IQ_INDUSTRY_GROUP")</f>
        <v>Financial Services</v>
      </c>
      <c r="I458" s="9" t="str">
        <f>_xll.SNL.Clients.Office.Excel.Functions.SPG(A458, "IQ_INDUSTRY")</f>
        <v>Consumer Finance</v>
      </c>
      <c r="J458" s="9" t="str">
        <f>_xll.SNL.Clients.Office.Excel.Functions.SPG(A458, "IQ_PRIMARY_INDUSTRY")</f>
        <v>Consumer Finance</v>
      </c>
      <c r="K458" s="9" t="str">
        <f>_xll.SNL.Clients.Office.Excel.Functions.SPG(A458, "NAICS_CODE", "Primary")</f>
        <v>5222 - Nondepository Credit Intermediation</v>
      </c>
      <c r="L458" s="9" t="str">
        <f>_xll.SNL.Clients.Office.Excel.Functions.SPG(A458, "SP_TOPICTAG")</f>
        <v>Anti-Fraud; Consumer Lending; Predictive Analytics; Data Protection; RegTech</v>
      </c>
      <c r="M458" s="5">
        <f>_xll.SNL.Clients.Office.Excel.Functions.SPG(A458, "SP_PCT_SHARES_OWNED_ALL_INSTITUTIONS")</f>
        <v>111.6</v>
      </c>
      <c r="N458" s="9" t="str">
        <f>_xll.SNL.Clients.Office.Excel.Functions.SPG(A458, "RD_CREDIT_RATING_GLOBAL", "Issuer Credit Rating", "Local Currency LT|0")</f>
        <v/>
      </c>
      <c r="O458" s="9" t="str">
        <f>_xll.SNL.Clients.Office.Excel.Functions.SPG(A458, "RD_CWOL_GLOBAL", "Issuer Credit Rating", "Local Currency LT|0")</f>
        <v/>
      </c>
      <c r="P458" s="9" t="str">
        <f>_xll.SNL.Clients.Office.Excel.Functions.SPG(A458, "RD_RATING_ACTION_GLOBAL", "Issuer Credit Rating", "Local Currency LT|0")</f>
        <v/>
      </c>
      <c r="Q458" s="10" t="str">
        <f>_xll.SNL.Clients.Office.Excel.Functions.SPG(A458, "RD_LAST_REVIEW_DATE_GLOBAL", "Issuer Credit Rating", "Local Currency LT")</f>
        <v/>
      </c>
      <c r="R458" s="10" t="str">
        <f>_xll.SNL.Clients.Office.Excel.Functions.SPG(A458, "RD_CREDIT_RATING_DATE_GLOBAL", "Issuer Credit Rating", "Local Currency LT|0")</f>
        <v/>
      </c>
      <c r="S458" s="10" t="str">
        <f>_xll.SNL.Clients.Office.Excel.Functions.SPG(A458, "RD_CREDIT_WATCH_OUTLOOK_DATE_GLOBAL", "Issuer Credit Rating", "Local Currency LT|0")</f>
        <v/>
      </c>
      <c r="T458" s="13" t="str">
        <f>_xll.SNL.Clients.Office.Excel.Functions.SPG(A458, "SP_BUSINESS_DESCRIPTION")</f>
        <v>Encore Capital Group, Inc., a specialty finance company, provides debt recovery solutions and other related services for consumers across financial assets worldwide. The company purchases portfolios of defaulted consumer receivables at deep discounts to face value, as well as manages them by working with individuals as they repay their obligations and works toward financial recovery. It is also involved in the provision of early stage collection, business process outsourcing, and contingent collection services. In addition, the company engages in debt servicing and other portfolio management services to credit originator for non-performing loans. Further, it offers credit management services. Encore Capital Group, Inc. was incorporated in 1999 and is headquartered in San Diego, California.</v>
      </c>
    </row>
    <row r="459" spans="1:20" x14ac:dyDescent="0.3">
      <c r="A459" s="12" t="s">
        <v>1214</v>
      </c>
      <c r="B459" s="10" t="str">
        <f>_xll.SNL.Clients.Office.Excel.Functions.SPG(A459,"SP_IPO_DATE")</f>
        <v/>
      </c>
      <c r="C459" s="5">
        <f>_xll.SNL.Clients.Office.Excel.Functions.SPG(A459, "SP_VOLUME_AVG_WEEKLY_TO_SHARES_OUT", , "1M")</f>
        <v>3.8754731974978238</v>
      </c>
      <c r="D459" s="5">
        <f>_xll.SNL.Clients.Office.Excel.Functions.SPG(A459, "SP_VOLUME_AVG_WEEKLY_TO_SHARES_OUT", , "3M")</f>
        <v>4.2119694062014306</v>
      </c>
      <c r="E459" s="5">
        <f>_xll.SNL.Clients.Office.Excel.Functions.SPG(A459, "SP_VOLUME_AVG_DAILY_TO_1YR_AVG_DAILY", , "1M")</f>
        <v>95.66</v>
      </c>
      <c r="F459" s="5">
        <f>_xll.SNL.Clients.Office.Excel.Functions.SPG(A459, "SP_VOLUME_AVG_DAILY_TO_1YR_AVG_DAILY", , "3M")</f>
        <v>103.96</v>
      </c>
      <c r="G459" s="9" t="str">
        <f>_xll.SNL.Clients.Office.Excel.Functions.SPG(A459, "IQ_SECTOR")</f>
        <v>Consumer Staples</v>
      </c>
      <c r="H459" s="9" t="str">
        <f>_xll.SNL.Clients.Office.Excel.Functions.SPG(A459, "IQ_INDUSTRY_GROUP")</f>
        <v>Household and Personal Products</v>
      </c>
      <c r="I459" s="9" t="str">
        <f>_xll.SNL.Clients.Office.Excel.Functions.SPG(A459, "IQ_INDUSTRY")</f>
        <v>Household Products</v>
      </c>
      <c r="J459" s="9" t="str">
        <f>_xll.SNL.Clients.Office.Excel.Functions.SPG(A459, "IQ_PRIMARY_INDUSTRY")</f>
        <v>Household Products</v>
      </c>
      <c r="K459" s="9" t="str">
        <f>_xll.SNL.Clients.Office.Excel.Functions.SPG(A459, "NAICS_CODE", "Primary")</f>
        <v>335910 - Battery Manufacturing</v>
      </c>
      <c r="L459" s="9" t="str">
        <f>_xll.SNL.Clients.Office.Excel.Functions.SPG(A459, "SP_TOPICTAG")</f>
        <v>Energy Storage; Encryption; Data Protection; Smart Energy; Battery Energy Storage System (BESS)</v>
      </c>
      <c r="M459" s="5">
        <f>_xll.SNL.Clients.Office.Excel.Functions.SPG(A459, "SP_PCT_SHARES_OWNED_ALL_INSTITUTIONS")</f>
        <v>85.11</v>
      </c>
      <c r="N459" s="9" t="str">
        <f>_xll.SNL.Clients.Office.Excel.Functions.SPG(A459, "RD_CREDIT_RATING_GLOBAL", "Issuer Credit Rating", "Local Currency LT|0")</f>
        <v>B+</v>
      </c>
      <c r="O459" s="9" t="str">
        <f>_xll.SNL.Clients.Office.Excel.Functions.SPG(A459, "RD_CWOL_GLOBAL", "Issuer Credit Rating", "Local Currency LT|0")</f>
        <v>Stable</v>
      </c>
      <c r="P459" s="9" t="str">
        <f>_xll.SNL.Clients.Office.Excel.Functions.SPG(A459, "RD_RATING_ACTION_GLOBAL", "Issuer Credit Rating", "Local Currency LT|0")</f>
        <v>CreditWatch/Outlook (07/21/2023)</v>
      </c>
      <c r="Q459" s="10">
        <f>_xll.SNL.Clients.Office.Excel.Functions.SPG(A459, "RD_LAST_REVIEW_DATE_GLOBAL", "Issuer Credit Rating", "Local Currency LT")</f>
        <v>45559</v>
      </c>
      <c r="R459" s="10">
        <f>_xll.SNL.Clients.Office.Excel.Functions.SPG(A459, "RD_CREDIT_RATING_DATE_GLOBAL", "Issuer Credit Rating", "Local Currency LT|0")</f>
        <v>44419</v>
      </c>
      <c r="S459" s="10">
        <f>_xll.SNL.Clients.Office.Excel.Functions.SPG(A459, "RD_CREDIT_WATCH_OUTLOOK_DATE_GLOBAL", "Issuer Credit Rating", "Local Currency LT|0")</f>
        <v>45128</v>
      </c>
      <c r="T459" s="13" t="str">
        <f>_xll.SNL.Clients.Office.Excel.Functions.SPG(A459, "SP_BUSINESS_DESCRIPTION")</f>
        <v>Energizer Holdings, Inc., together with its subsidiaries, manufactures, markets, and distributes household batteries, specialty batteries, and lighting products worldwide. It offers lithium, alkaline, carbon zinc, nickel metal hydride, zinc air, and silver oxide batteries under the Energizer, Eveready, and Rayovac brands; primary, rechargeable, specialty, and hearing aid batteries; and handheld, headlights, lanterns, and area lights, as well as flashlights under the Hard Case, Dolphin, and WeatherReady brands. The company licenses the Energizer, Rayovac, and Eveready brands to companies developing consumer solutions in solar, automotive batteries, portable power for critical devices, generators, power tools, household light bulbs, and other lighting products. In addition, it designs and markets automotive fragrance and appearance products, including protectants, wipes, tire and wheel care products, glass cleaners, leather care products, air fresheners, and washes to clean, shine, refresh, and protect interior and exterior automobile surfaces under the Armor All, Nu Finish, Refresh Your Car!, LEXOL, Eagle One, NEVR-DULL, California Scents, Driven, Bahama &amp; Co, Carnu, Grand Prix, Kit, Tempo, and Centralsul brands; STP branded fuel and oil additives, functional fluids, and other performance chemical products; and do-it-yourself automotive air conditioning recharge products under the A/C PRO brand, as well as other refrigerant and recharge kits, sealants, and accessories. The company sells its products through direct sales force, distributors, and wholesalers; and various retail and business-to-business channels, including mass merchandisers, club, electronics, food, home improvement, dollar store, auto, drug, hardware, e-commerce, convenience, sporting goods, hobby/craft, office, industrial, medical, and catalog. Energizer Holdings, Inc. was incorporated in 2015 and is headquartered in Saint Louis, Missouri.</v>
      </c>
    </row>
    <row r="460" spans="1:20" x14ac:dyDescent="0.3">
      <c r="A460" s="12" t="s">
        <v>1215</v>
      </c>
      <c r="B460" s="10" t="str">
        <f>_xll.SNL.Clients.Office.Excel.Functions.SPG(A460,"SP_IPO_DATE")</f>
        <v/>
      </c>
      <c r="C460" s="5">
        <f>_xll.SNL.Clients.Office.Excel.Functions.SPG(A460, "SP_VOLUME_AVG_WEEKLY_TO_SHARES_OUT", , "1M")</f>
        <v>2.6007976975999347</v>
      </c>
      <c r="D460" s="5">
        <f>_xll.SNL.Clients.Office.Excel.Functions.SPG(A460, "SP_VOLUME_AVG_WEEKLY_TO_SHARES_OUT", , "3M")</f>
        <v>3.0854664312836668</v>
      </c>
      <c r="E460" s="5">
        <f>_xll.SNL.Clients.Office.Excel.Functions.SPG(A460, "SP_VOLUME_AVG_DAILY_TO_1YR_AVG_DAILY", , "1M")</f>
        <v>89.8</v>
      </c>
      <c r="F460" s="5">
        <f>_xll.SNL.Clients.Office.Excel.Functions.SPG(A460, "SP_VOLUME_AVG_DAILY_TO_1YR_AVG_DAILY", , "3M")</f>
        <v>106.54</v>
      </c>
      <c r="G460" s="9" t="str">
        <f>_xll.SNL.Clients.Office.Excel.Functions.SPG(A460, "IQ_SECTOR")</f>
        <v>Industrials</v>
      </c>
      <c r="H460" s="9" t="str">
        <f>_xll.SNL.Clients.Office.Excel.Functions.SPG(A460, "IQ_INDUSTRY_GROUP")</f>
        <v>Capital Goods</v>
      </c>
      <c r="I460" s="9" t="str">
        <f>_xll.SNL.Clients.Office.Excel.Functions.SPG(A460, "IQ_INDUSTRY")</f>
        <v>Machinery</v>
      </c>
      <c r="J460" s="9" t="str">
        <f>_xll.SNL.Clients.Office.Excel.Functions.SPG(A460, "IQ_PRIMARY_INDUSTRY")</f>
        <v>Industrial Machinery and Supplies and Components</v>
      </c>
      <c r="K460" s="9" t="str">
        <f>_xll.SNL.Clients.Office.Excel.Functions.SPG(A460, "NAICS_CODE", "Primary")</f>
        <v>33392 - Material Handling Equipment Manufacturing</v>
      </c>
      <c r="L460" s="9" t="str">
        <f>_xll.SNL.Clients.Office.Excel.Functions.SPG(A460, "SP_TOPICTAG")</f>
        <v>Industrial Automation</v>
      </c>
      <c r="M460" s="5">
        <f>_xll.SNL.Clients.Office.Excel.Functions.SPG(A460, "SP_PCT_SHARES_OWNED_ALL_INSTITUTIONS")</f>
        <v>105.11</v>
      </c>
      <c r="N460" s="9" t="str">
        <f>_xll.SNL.Clients.Office.Excel.Functions.SPG(A460, "RD_CREDIT_RATING_GLOBAL", "Issuer Credit Rating", "Local Currency LT|0")</f>
        <v>NR</v>
      </c>
      <c r="O460" s="9" t="str">
        <f>_xll.SNL.Clients.Office.Excel.Functions.SPG(A460, "RD_CWOL_GLOBAL", "Issuer Credit Rating", "Local Currency LT|0")</f>
        <v>NR</v>
      </c>
      <c r="P460" s="9" t="str">
        <f>_xll.SNL.Clients.Office.Excel.Functions.SPG(A460, "RD_RATING_ACTION_GLOBAL", "Issuer Credit Rating", "Local Currency LT|0")</f>
        <v>Not Rated | CreditWatch/Outlook (07/15/2020)</v>
      </c>
      <c r="Q460" s="10">
        <f>_xll.SNL.Clients.Office.Excel.Functions.SPG(A460, "RD_LAST_REVIEW_DATE_GLOBAL", "Issuer Credit Rating", "Local Currency LT")</f>
        <v>44027</v>
      </c>
      <c r="R460" s="10">
        <f>_xll.SNL.Clients.Office.Excel.Functions.SPG(A460, "RD_CREDIT_RATING_DATE_GLOBAL", "Issuer Credit Rating", "Local Currency LT|0")</f>
        <v>44027</v>
      </c>
      <c r="S460" s="10">
        <f>_xll.SNL.Clients.Office.Excel.Functions.SPG(A460, "RD_CREDIT_WATCH_OUTLOOK_DATE_GLOBAL", "Issuer Credit Rating", "Local Currency LT|0")</f>
        <v>44027</v>
      </c>
      <c r="T460" s="13" t="str">
        <f>_xll.SNL.Clients.Office.Excel.Functions.SPG(A460, "SP_BUSINESS_DESCRIPTION")</f>
        <v>Enerpac Tool Group Corp. manufactures and sells a range of industrial products and solutions in the United States, the United Kingdom, Germany, Australia, Canada, China, Saudi Arabia, Brazil, France, and internationally. It operates through Industrial Tools &amp; Services and Other segments. The Industrial Tools &amp; Services segment designs, manufactures, and distributes branded hydraulic and mechanical tools; and provides services and tool rentals to the infrastructure, industrial maintenance, repair and operations, oil and gas, mining, alternative and renewable energy, civil construction, and other markets. It also offers branded tools, cylinders, pumps, hydraulic torque wrenches, highly engineered heavy lifting technology solutions, and other tools; and maintenance and manpower services; high-force hydraulic and mechanical tools, including cylinders, pumps, valves, bolt tensioners, specialty tools and other miscellaneous products. This segment markets its branded tools and services primarily under the ENERPAC, HYDRATIGHT, LARZEP &amp; DESIGN, and SIMPLEX brands. The Other segment develops a full-service biomedical textile product. The company was formerly known as Actuant Corporation and changed its name to Enerpac Tool Group Corp. in January 2020. Enerpac Tool Group Corp. was incorporated in 1910 and is headquartered in Menomonee Falls, Wisconsin.</v>
      </c>
    </row>
    <row r="461" spans="1:20" x14ac:dyDescent="0.3">
      <c r="A461" s="12" t="s">
        <v>1762</v>
      </c>
      <c r="B461" s="10">
        <f>_xll.SNL.Clients.Office.Excel.Functions.SPG(A461,"SP_IPO_DATE")</f>
        <v>38197</v>
      </c>
      <c r="C461" s="5">
        <f>_xll.SNL.Clients.Office.Excel.Functions.SPG(A461, "SP_VOLUME_AVG_WEEKLY_TO_SHARES_OUT", , "1M")</f>
        <v>3.8014571356767557</v>
      </c>
      <c r="D461" s="5">
        <f>_xll.SNL.Clients.Office.Excel.Functions.SPG(A461, "SP_VOLUME_AVG_WEEKLY_TO_SHARES_OUT", , "3M")</f>
        <v>3.6654628033841603</v>
      </c>
      <c r="E461" s="5">
        <f>_xll.SNL.Clients.Office.Excel.Functions.SPG(A461, "SP_VOLUME_AVG_DAILY_TO_1YR_AVG_DAILY", , "1M")</f>
        <v>115.08</v>
      </c>
      <c r="F461" s="5">
        <f>_xll.SNL.Clients.Office.Excel.Functions.SPG(A461, "SP_VOLUME_AVG_DAILY_TO_1YR_AVG_DAILY", , "3M")</f>
        <v>110.96</v>
      </c>
      <c r="G461" s="9" t="str">
        <f>_xll.SNL.Clients.Office.Excel.Functions.SPG(A461, "IQ_SECTOR")</f>
        <v>Industrials</v>
      </c>
      <c r="H461" s="9" t="str">
        <f>_xll.SNL.Clients.Office.Excel.Functions.SPG(A461, "IQ_INDUSTRY_GROUP")</f>
        <v>Capital Goods</v>
      </c>
      <c r="I461" s="9" t="str">
        <f>_xll.SNL.Clients.Office.Excel.Functions.SPG(A461, "IQ_INDUSTRY")</f>
        <v>Electrical Equipment</v>
      </c>
      <c r="J461" s="9" t="str">
        <f>_xll.SNL.Clients.Office.Excel.Functions.SPG(A461, "IQ_PRIMARY_INDUSTRY")</f>
        <v>Electrical Components and Equipment</v>
      </c>
      <c r="K461" s="9" t="str">
        <f>_xll.SNL.Clients.Office.Excel.Functions.SPG(A461, "NAICS_CODE", "Primary")</f>
        <v>33591 - Battery Manufacturing</v>
      </c>
      <c r="L461" s="9" t="str">
        <f>_xll.SNL.Clients.Office.Excel.Functions.SPG(A461, "SP_TOPICTAG")</f>
        <v>Energy Management; Energy Storage; Fleet Management; Industrial Automation; Electric Vehicle; Data Center Technology; Battery Energy Storage System (BESS)</v>
      </c>
      <c r="M461" s="5">
        <f>_xll.SNL.Clients.Office.Excel.Functions.SPG(A461, "SP_PCT_SHARES_OWNED_ALL_INSTITUTIONS")</f>
        <v>95.91</v>
      </c>
      <c r="N461" s="9" t="str">
        <f>_xll.SNL.Clients.Office.Excel.Functions.SPG(A461, "RD_CREDIT_RATING_GLOBAL", "Issuer Credit Rating", "Local Currency LT|0")</f>
        <v>BB+</v>
      </c>
      <c r="O461" s="9" t="str">
        <f>_xll.SNL.Clients.Office.Excel.Functions.SPG(A461, "RD_CWOL_GLOBAL", "Issuer Credit Rating", "Local Currency LT|0")</f>
        <v>Stable</v>
      </c>
      <c r="P461" s="9" t="str">
        <f>_xll.SNL.Clients.Office.Excel.Functions.SPG(A461, "RD_RATING_ACTION_GLOBAL", "Issuer Credit Rating", "Local Currency LT|0")</f>
        <v>Upgrade | CreditWatch/Outlook (08/19/2014)</v>
      </c>
      <c r="Q461" s="10">
        <f>_xll.SNL.Clients.Office.Excel.Functions.SPG(A461, "RD_LAST_REVIEW_DATE_GLOBAL", "Issuer Credit Rating", "Local Currency LT")</f>
        <v>45596</v>
      </c>
      <c r="R461" s="10">
        <f>_xll.SNL.Clients.Office.Excel.Functions.SPG(A461, "RD_CREDIT_RATING_DATE_GLOBAL", "Issuer Credit Rating", "Local Currency LT|0")</f>
        <v>41870</v>
      </c>
      <c r="S461" s="10">
        <f>_xll.SNL.Clients.Office.Excel.Functions.SPG(A461, "RD_CREDIT_WATCH_OUTLOOK_DATE_GLOBAL", "Issuer Credit Rating", "Local Currency LT|0")</f>
        <v>41870</v>
      </c>
      <c r="T461" s="13" t="str">
        <f>_xll.SNL.Clients.Office.Excel.Functions.SPG(A461, "SP_BUSINESS_DESCRIPTION")</f>
        <v>EnerSys engages in the provision of stored energy solutions for industrial applications worldwide. It operates in four segments: Energy Systems, Motive Power, Specialty, and New Ventures. The Energy Systems segment offers uninterruptible power systems (UPS) applications for computer and computer-controlled systems, as well as telecommunications systems; switchgear and electrical control systems used in industrial facilities and electric utilities, large-scale energy storage, and energy pipelines; integrated power solutions and services to broadband, telecom, data center, and renewable and industrial customers; and thermally managed cabinets and enclosures for electronic equipment and batteries. The Motive Power segment provides power solutions for electric industrial forklifts used in manufacturing, warehousing, and other material handling applications, as well as automated guided vehicles, mining equipment, and diesel locomotive starting and other rail equipment. The Specialty offers batteries for starting, lighting, and ignition applications in automotive and over-the-road trucks; and energy solutions for satellites, spacecraft, commercial aircraft, military land vehicles, aircraft, submarines, ships, and other tactical vehicles, as well as medical devices and equipment. The New Venture segment provides energy storage and management systems for demand charge reduction, utility back-up power, and dynamic fast charging for electric vehicles. The company also offers battery chargers, power equipment, battery accessories, and outdoor cabinet enclosures, as well as related after-market and customer-support services for industrial batteries. It sells its products through a network of distributors, independent representatives, and internal sales forces. The company was formerly known as Yuasa, Inc. and changed its name to EnerSys in January 2001. EnerSys was founded in 1991 and is headquartered in Reading, Pennsylvania.</v>
      </c>
    </row>
    <row r="462" spans="1:20" x14ac:dyDescent="0.3">
      <c r="A462" s="12" t="s">
        <v>1216</v>
      </c>
      <c r="B462" s="10" t="str">
        <f>_xll.SNL.Clients.Office.Excel.Functions.SPG(A462,"SP_IPO_DATE")</f>
        <v/>
      </c>
      <c r="C462" s="5">
        <f>_xll.SNL.Clients.Office.Excel.Functions.SPG(A462, "SP_VOLUME_AVG_WEEKLY_TO_SHARES_OUT", , "1M")</f>
        <v>4.534767593521984</v>
      </c>
      <c r="D462" s="5">
        <f>_xll.SNL.Clients.Office.Excel.Functions.SPG(A462, "SP_VOLUME_AVG_WEEKLY_TO_SHARES_OUT", , "3M")</f>
        <v>4.2296489242705455</v>
      </c>
      <c r="E462" s="5">
        <f>_xll.SNL.Clients.Office.Excel.Functions.SPG(A462, "SP_VOLUME_AVG_DAILY_TO_1YR_AVG_DAILY", , "1M")</f>
        <v>103.77</v>
      </c>
      <c r="F462" s="5">
        <f>_xll.SNL.Clients.Office.Excel.Functions.SPG(A462, "SP_VOLUME_AVG_DAILY_TO_1YR_AVG_DAILY", , "3M")</f>
        <v>96.78</v>
      </c>
      <c r="G462" s="9" t="str">
        <f>_xll.SNL.Clients.Office.Excel.Functions.SPG(A462, "IQ_SECTOR")</f>
        <v>Financials</v>
      </c>
      <c r="H462" s="9" t="str">
        <f>_xll.SNL.Clients.Office.Excel.Functions.SPG(A462, "IQ_INDUSTRY_GROUP")</f>
        <v>Financial Services</v>
      </c>
      <c r="I462" s="9" t="str">
        <f>_xll.SNL.Clients.Office.Excel.Functions.SPG(A462, "IQ_INDUSTRY")</f>
        <v>Consumer Finance</v>
      </c>
      <c r="J462" s="9" t="str">
        <f>_xll.SNL.Clients.Office.Excel.Functions.SPG(A462, "IQ_PRIMARY_INDUSTRY")</f>
        <v>Consumer Finance</v>
      </c>
      <c r="K462" s="9" t="str">
        <f>_xll.SNL.Clients.Office.Excel.Functions.SPG(A462, "NAICS_CODE", "Primary")</f>
        <v>522291 - Consumer Lending</v>
      </c>
      <c r="L462" s="9" t="str">
        <f>_xll.SNL.Clients.Office.Excel.Functions.SPG(A462, "SP_TOPICTAG")</f>
        <v>Consumer Lending; Fintech; Micro Lending; Digital Brokerage</v>
      </c>
      <c r="M462" s="5">
        <f>_xll.SNL.Clients.Office.Excel.Functions.SPG(A462, "SP_PCT_SHARES_OWNED_ALL_INSTITUTIONS")</f>
        <v>94.47</v>
      </c>
      <c r="N462" s="9" t="str">
        <f>_xll.SNL.Clients.Office.Excel.Functions.SPG(A462, "RD_CREDIT_RATING_GLOBAL", "Issuer Credit Rating", "Local Currency LT|0")</f>
        <v>B</v>
      </c>
      <c r="O462" s="9" t="str">
        <f>_xll.SNL.Clients.Office.Excel.Functions.SPG(A462, "RD_CWOL_GLOBAL", "Issuer Credit Rating", "Local Currency LT|0")</f>
        <v>Stable</v>
      </c>
      <c r="P462" s="9" t="str">
        <f>_xll.SNL.Clients.Office.Excel.Functions.SPG(A462, "RD_RATING_ACTION_GLOBAL", "Issuer Credit Rating", "Local Currency LT|0")</f>
        <v>CreditWatch/Outlook (05/21/2021)</v>
      </c>
      <c r="Q462" s="10">
        <f>_xll.SNL.Clients.Office.Excel.Functions.SPG(A462, "RD_LAST_REVIEW_DATE_GLOBAL", "Issuer Credit Rating", "Local Currency LT")</f>
        <v>45588</v>
      </c>
      <c r="R462" s="10">
        <f>_xll.SNL.Clients.Office.Excel.Functions.SPG(A462, "RD_CREDIT_RATING_DATE_GLOBAL", "Issuer Credit Rating", "Local Currency LT|0")</f>
        <v>41775</v>
      </c>
      <c r="S462" s="10">
        <f>_xll.SNL.Clients.Office.Excel.Functions.SPG(A462, "RD_CREDIT_WATCH_OUTLOOK_DATE_GLOBAL", "Issuer Credit Rating", "Local Currency LT|0")</f>
        <v>44337</v>
      </c>
      <c r="T462" s="13" t="str">
        <f>_xll.SNL.Clients.Office.Excel.Functions.SPG(A462, "SP_BUSINESS_DESCRIPTION")</f>
        <v>Enova International, Inc., a technology and analytics company, provides online financial services in the United States, Brazil, and internationally. The company provides installment loans; line of credit accounts; CSO programs, including arranging loans with independent third-party lenders and assisting in the preparation of loan applications and loan documents; and bank programs, such as marketing services and loan servicing for near-prime unsecured consumer installment loan. It offers money transfer services. It markets its financing products under the CashNetUSA, NetCredit, OnDeck, Headway Capital, Simplic, and Pangea names. The company was founded in 2003 and is headquartered in Chicago, Illinois.</v>
      </c>
    </row>
    <row r="463" spans="1:20" x14ac:dyDescent="0.3">
      <c r="A463" s="12" t="s">
        <v>1217</v>
      </c>
      <c r="B463" s="10">
        <f>_xll.SNL.Clients.Office.Excel.Functions.SPG(A463,"SP_IPO_DATE")</f>
        <v>39575</v>
      </c>
      <c r="C463" s="5">
        <f>_xll.SNL.Clients.Office.Excel.Functions.SPG(A463, "SP_VOLUME_AVG_WEEKLY_TO_SHARES_OUT", , "1M")</f>
        <v>5.5198251942949268</v>
      </c>
      <c r="D463" s="5">
        <f>_xll.SNL.Clients.Office.Excel.Functions.SPG(A463, "SP_VOLUME_AVG_WEEKLY_TO_SHARES_OUT", , "3M")</f>
        <v>6.9035710158794856</v>
      </c>
      <c r="E463" s="5">
        <f>_xll.SNL.Clients.Office.Excel.Functions.SPG(A463, "SP_VOLUME_AVG_DAILY_TO_1YR_AVG_DAILY", , "1M")</f>
        <v>96.74</v>
      </c>
      <c r="F463" s="5">
        <f>_xll.SNL.Clients.Office.Excel.Functions.SPG(A463, "SP_VOLUME_AVG_DAILY_TO_1YR_AVG_DAILY", , "3M")</f>
        <v>120.99</v>
      </c>
      <c r="G463" s="9" t="str">
        <f>_xll.SNL.Clients.Office.Excel.Functions.SPG(A463, "IQ_SECTOR")</f>
        <v>Health Care</v>
      </c>
      <c r="H463" s="9" t="str">
        <f>_xll.SNL.Clients.Office.Excel.Functions.SPG(A463, "IQ_INDUSTRY_GROUP")</f>
        <v>Health Care Equipment and Services</v>
      </c>
      <c r="I463" s="9" t="str">
        <f>_xll.SNL.Clients.Office.Excel.Functions.SPG(A463, "IQ_INDUSTRY")</f>
        <v>Health Care Equipment and Supplies</v>
      </c>
      <c r="J463" s="9" t="str">
        <f>_xll.SNL.Clients.Office.Excel.Functions.SPG(A463, "IQ_PRIMARY_INDUSTRY")</f>
        <v>Health Care Equipment</v>
      </c>
      <c r="K463" s="9" t="str">
        <f>_xll.SNL.Clients.Office.Excel.Functions.SPG(A463, "NAICS_CODE", "Primary")</f>
        <v>3391 - Medical Equipment and Supplies Manufacturing</v>
      </c>
      <c r="L463" s="9" t="str">
        <f>_xll.SNL.Clients.Office.Excel.Functions.SPG(A463, "SP_TOPICTAG")</f>
        <v>Orthopaedics; Pain Management; Surgery</v>
      </c>
      <c r="M463" s="5">
        <f>_xll.SNL.Clients.Office.Excel.Functions.SPG(A463, "SP_PCT_SHARES_OWNED_ALL_INSTITUTIONS")</f>
        <v>110.02</v>
      </c>
      <c r="N463" s="9" t="str">
        <f>_xll.SNL.Clients.Office.Excel.Functions.SPG(A463, "RD_CREDIT_RATING_GLOBAL", "Issuer Credit Rating", "Local Currency LT|0")</f>
        <v>NR</v>
      </c>
      <c r="O463" s="9" t="str">
        <f>_xll.SNL.Clients.Office.Excel.Functions.SPG(A463, "RD_CWOL_GLOBAL", "Issuer Credit Rating", "Local Currency LT|0")</f>
        <v>NR</v>
      </c>
      <c r="P463" s="9" t="str">
        <f>_xll.SNL.Clients.Office.Excel.Functions.SPG(A463, "RD_RATING_ACTION_GLOBAL", "Issuer Credit Rating", "Local Currency LT|0")</f>
        <v>Not Rated | CreditWatch/Outlook (06/21/2022)</v>
      </c>
      <c r="Q463" s="10">
        <f>_xll.SNL.Clients.Office.Excel.Functions.SPG(A463, "RD_LAST_REVIEW_DATE_GLOBAL", "Issuer Credit Rating", "Local Currency LT")</f>
        <v>44733</v>
      </c>
      <c r="R463" s="10">
        <f>_xll.SNL.Clients.Office.Excel.Functions.SPG(A463, "RD_CREDIT_RATING_DATE_GLOBAL", "Issuer Credit Rating", "Local Currency LT|0")</f>
        <v>44733</v>
      </c>
      <c r="S463" s="10">
        <f>_xll.SNL.Clients.Office.Excel.Functions.SPG(A463, "RD_CREDIT_WATCH_OUTLOOK_DATE_GLOBAL", "Issuer Credit Rating", "Local Currency LT|0")</f>
        <v>44733</v>
      </c>
      <c r="T463" s="13" t="str">
        <f>_xll.SNL.Clients.Office.Excel.Functions.SPG(A463, "SP_BUSINESS_DESCRIPTION")</f>
        <v>Enovis Corporation operates as a medical technology company focus on developing clinically differentiated solutions worldwide. It also manufactures and distributes medical devices which are used for reconstructive surgery, rehabilitation, pain management, and physical therapy. The company operates through Prevention and Recovery, and Reconstructive segments. Its Prevention and Recovery segment offers orthopedic solutions and recovery sciences including rigid and soft orthopedic bracing, hot and cold therapy, bone growth stimulators, vascular therapy systems and compression garments, therapeutic shoes and inserts, electrical stimulators management, and physical therapy products which are used by orthopedic specialists, surgeons, primary care physicians, pain management specialists, physical therapists, podiatrists, chiropractors, athletic trainers, and other healthcare professionals. The company’s Reconstructive segment operates surgical implant business, which includes a suite of reconstructive joint products for the hip, knee, shoulder, elbow, foot, ankle, and finger, as well as surgical productivity tools. The company distributes its products through independent distributors and directly under the ESAB and DJO brands. Enovis Corporation was formerly known as Colfax Corporation. The company was founded in 1995 and is headquartered in Wilmington, Delaware.</v>
      </c>
    </row>
    <row r="464" spans="1:20" x14ac:dyDescent="0.3">
      <c r="A464" s="12" t="s">
        <v>165</v>
      </c>
      <c r="B464" s="10">
        <f>_xll.SNL.Clients.Office.Excel.Functions.SPG(A464,"SP_IPO_DATE")</f>
        <v>40997</v>
      </c>
      <c r="C464" s="5">
        <f>_xll.SNL.Clients.Office.Excel.Functions.SPG(A464, "SP_VOLUME_AVG_WEEKLY_TO_SHARES_OUT", , "1M")</f>
        <v>15.475841207067187</v>
      </c>
      <c r="D464" s="5">
        <f>_xll.SNL.Clients.Office.Excel.Functions.SPG(A464, "SP_VOLUME_AVG_WEEKLY_TO_SHARES_OUT", , "3M")</f>
        <v>14.56753822416009</v>
      </c>
      <c r="E464" s="5">
        <f>_xll.SNL.Clients.Office.Excel.Functions.SPG(A464, "SP_VOLUME_AVG_DAILY_TO_1YR_AVG_DAILY", , "1M")</f>
        <v>106.45</v>
      </c>
      <c r="F464" s="5">
        <f>_xll.SNL.Clients.Office.Excel.Functions.SPG(A464, "SP_VOLUME_AVG_DAILY_TO_1YR_AVG_DAILY", , "3M")</f>
        <v>100.2</v>
      </c>
      <c r="G464" s="9" t="str">
        <f>_xll.SNL.Clients.Office.Excel.Functions.SPG(A464, "IQ_SECTOR")</f>
        <v>Information Technology</v>
      </c>
      <c r="H464" s="9" t="str">
        <f>_xll.SNL.Clients.Office.Excel.Functions.SPG(A464, "IQ_INDUSTRY_GROUP")</f>
        <v>Semiconductors and Semiconductor Equipment</v>
      </c>
      <c r="I464" s="9" t="str">
        <f>_xll.SNL.Clients.Office.Excel.Functions.SPG(A464, "IQ_INDUSTRY")</f>
        <v>Semiconductors and Semiconductor Equipment</v>
      </c>
      <c r="J464" s="9" t="str">
        <f>_xll.SNL.Clients.Office.Excel.Functions.SPG(A464, "IQ_PRIMARY_INDUSTRY")</f>
        <v>Semiconductor Materials and Equipment</v>
      </c>
      <c r="K464" s="9" t="str">
        <f>_xll.SNL.Clients.Office.Excel.Functions.SPG(A464, "NAICS_CODE", "Primary")</f>
        <v>334413 - Semiconductor and Related Device Manufacturing</v>
      </c>
      <c r="L464" s="9" t="str">
        <f>_xll.SNL.Clients.Office.Excel.Functions.SPG(A464, "SP_TOPICTAG")</f>
        <v>Clean Energy; Energy Management; Energy Storage; Smart Energy; ClimateTech</v>
      </c>
      <c r="M464" s="5">
        <f>_xll.SNL.Clients.Office.Excel.Functions.SPG(A464, "SP_PCT_SHARES_OWNED_ALL_INSTITUTIONS")</f>
        <v>91.3</v>
      </c>
      <c r="N464" s="9" t="str">
        <f>_xll.SNL.Clients.Office.Excel.Functions.SPG(A464, "RD_CREDIT_RATING_GLOBAL", "Issuer Credit Rating", "Local Currency LT|0")</f>
        <v/>
      </c>
      <c r="O464" s="9" t="str">
        <f>_xll.SNL.Clients.Office.Excel.Functions.SPG(A464, "RD_CWOL_GLOBAL", "Issuer Credit Rating", "Local Currency LT|0")</f>
        <v/>
      </c>
      <c r="P464" s="9" t="str">
        <f>_xll.SNL.Clients.Office.Excel.Functions.SPG(A464, "RD_RATING_ACTION_GLOBAL", "Issuer Credit Rating", "Local Currency LT|0")</f>
        <v/>
      </c>
      <c r="Q464" s="10" t="str">
        <f>_xll.SNL.Clients.Office.Excel.Functions.SPG(A464, "RD_LAST_REVIEW_DATE_GLOBAL", "Issuer Credit Rating", "Local Currency LT")</f>
        <v/>
      </c>
      <c r="R464" s="10" t="str">
        <f>_xll.SNL.Clients.Office.Excel.Functions.SPG(A464, "RD_CREDIT_RATING_DATE_GLOBAL", "Issuer Credit Rating", "Local Currency LT|0")</f>
        <v/>
      </c>
      <c r="S464" s="10" t="str">
        <f>_xll.SNL.Clients.Office.Excel.Functions.SPG(A464, "RD_CREDIT_WATCH_OUTLOOK_DATE_GLOBAL", "Issuer Credit Rating", "Local Currency LT|0")</f>
        <v/>
      </c>
      <c r="T464" s="13" t="str">
        <f>_xll.SNL.Clients.Office.Excel.Functions.SPG(A464, "SP_BUSINESS_DESCRIPTION")</f>
        <v>Enphase Energy, Inc., together with its subsidiaries, designs, develops, manufactures, and sells home energy solutions for the solar photovoltaic industry in the United States and internationally. The company offers semiconductor-based microinverter that converts energy at the individual solar module level and combines with its proprietary networking and software technologies to provide energy monitoring and control. It also provides microinverter units and related accessories; IQ Battery and related accessories; IQ Gateway and IQ Energy Router; cloud-based Enlighten monitoring service; and electric vehicle charging solutions, as well as design, proposal, permitting, and lead generation services. The company sells its solutions to solar distributors; and directly to large installers, original equipment manufacturers, strategic partners, and homeowners, as well as through its legacy product upgrade program or online store. Enphase Energy, Inc. was incorporated in 2006 and is headquartered in Fremont, California.</v>
      </c>
    </row>
    <row r="465" spans="1:20" x14ac:dyDescent="0.3">
      <c r="A465" s="12" t="s">
        <v>1218</v>
      </c>
      <c r="B465" s="10" t="str">
        <f>_xll.SNL.Clients.Office.Excel.Functions.SPG(A465,"SP_IPO_DATE")</f>
        <v/>
      </c>
      <c r="C465" s="5">
        <f>_xll.SNL.Clients.Office.Excel.Functions.SPG(A465, "SP_VOLUME_AVG_WEEKLY_TO_SHARES_OUT", , "1M")</f>
        <v>2.3488534668581047</v>
      </c>
      <c r="D465" s="5">
        <f>_xll.SNL.Clients.Office.Excel.Functions.SPG(A465, "SP_VOLUME_AVG_WEEKLY_TO_SHARES_OUT", , "3M")</f>
        <v>2.7484101461110768</v>
      </c>
      <c r="E465" s="5">
        <f>_xll.SNL.Clients.Office.Excel.Functions.SPG(A465, "SP_VOLUME_AVG_DAILY_TO_1YR_AVG_DAILY", , "1M")</f>
        <v>96.84</v>
      </c>
      <c r="F465" s="5">
        <f>_xll.SNL.Clients.Office.Excel.Functions.SPG(A465, "SP_VOLUME_AVG_DAILY_TO_1YR_AVG_DAILY", , "3M")</f>
        <v>113.31</v>
      </c>
      <c r="G465" s="9" t="str">
        <f>_xll.SNL.Clients.Office.Excel.Functions.SPG(A465, "IQ_SECTOR")</f>
        <v>Industrials</v>
      </c>
      <c r="H465" s="9" t="str">
        <f>_xll.SNL.Clients.Office.Excel.Functions.SPG(A465, "IQ_INDUSTRY_GROUP")</f>
        <v>Capital Goods</v>
      </c>
      <c r="I465" s="9" t="str">
        <f>_xll.SNL.Clients.Office.Excel.Functions.SPG(A465, "IQ_INDUSTRY")</f>
        <v>Machinery</v>
      </c>
      <c r="J465" s="9" t="str">
        <f>_xll.SNL.Clients.Office.Excel.Functions.SPG(A465, "IQ_PRIMARY_INDUSTRY")</f>
        <v>Industrial Machinery and Supplies and Components</v>
      </c>
      <c r="K465" s="9" t="str">
        <f>_xll.SNL.Clients.Office.Excel.Functions.SPG(A465, "NAICS_CODE", "Primary")</f>
        <v>339991 - Gasket, Packing, and Sealing Device Manufacturing</v>
      </c>
      <c r="L465" s="9" t="str">
        <f>_xll.SNL.Clients.Office.Excel.Functions.SPG(A465, "SP_TOPICTAG")</f>
        <v>Environmental Engineering; Industrial Automation; Pollution Control</v>
      </c>
      <c r="M465" s="5">
        <f>_xll.SNL.Clients.Office.Excel.Functions.SPG(A465, "SP_PCT_SHARES_OWNED_ALL_INSTITUTIONS")</f>
        <v>101.32</v>
      </c>
      <c r="N465" s="9" t="str">
        <f>_xll.SNL.Clients.Office.Excel.Functions.SPG(A465, "RD_CREDIT_RATING_GLOBAL", "Issuer Credit Rating", "Local Currency LT|0")</f>
        <v>BB</v>
      </c>
      <c r="O465" s="9" t="str">
        <f>_xll.SNL.Clients.Office.Excel.Functions.SPG(A465, "RD_CWOL_GLOBAL", "Issuer Credit Rating", "Local Currency LT|0")</f>
        <v>Stable</v>
      </c>
      <c r="P465" s="9" t="str">
        <f>_xll.SNL.Clients.Office.Excel.Functions.SPG(A465, "RD_RATING_ACTION_GLOBAL", "Issuer Credit Rating", "Local Currency LT|0")</f>
        <v>Upgrade | CreditWatch/Outlook (09/20/2018)</v>
      </c>
      <c r="Q465" s="10">
        <f>_xll.SNL.Clients.Office.Excel.Functions.SPG(A465, "RD_LAST_REVIEW_DATE_GLOBAL", "Issuer Credit Rating", "Local Currency LT")</f>
        <v>45411</v>
      </c>
      <c r="R465" s="10">
        <f>_xll.SNL.Clients.Office.Excel.Functions.SPG(A465, "RD_CREDIT_RATING_DATE_GLOBAL", "Issuer Credit Rating", "Local Currency LT|0")</f>
        <v>43363</v>
      </c>
      <c r="S465" s="10">
        <f>_xll.SNL.Clients.Office.Excel.Functions.SPG(A465, "RD_CREDIT_WATCH_OUTLOOK_DATE_GLOBAL", "Issuer Credit Rating", "Local Currency LT|0")</f>
        <v>43363</v>
      </c>
      <c r="T465" s="13" t="str">
        <f>_xll.SNL.Clients.Office.Excel.Functions.SPG(A465, "SP_BUSINESS_DESCRIPTION")</f>
        <v>Enpro Inc. design, develops, manufactures, and markets proprietary, value-added products and solutions to safeguard critical environments in the United States, Europe, and internationally. It operates through two segments, Sealing Technologies and Advanced Surface Technologies. The Sealing Technologies segment offers single-use hygienic seals, tubing, components and assemblies; metallic, non-metallic, and composite material gaskets; dynamic seals; compression packing; hydraulic components; expansion joints; and wall penetration products for chemical and petrochemical processing, pulp and paper processing, nuclear energy, hydrogen, natural gas, food and biopharmaceutical processing, primary metal manufacturing, mining, water and waste treatment, commercial vehicle, aerospace, medical, filtration, and semiconductor fabrication industries. The Advanced Surface Technologies segment offers cleaning, coating, testing, refurbishment, and verification services for critical components and assemblies used in semiconductor manufacturing equipment, as well as for critical applications in the space, aerospace, and defense markets; and specialized optical filters and thin-film coatings for various applications in the industrial technology, life sciences, and semiconductor markets. The company was formerly known as EnPro Industries, Inc. and changed its name to Enpro Inc. in December 2023. Enpro Inc. was incorporated in 2002 and is headquartered in Charlotte, North Carolina.</v>
      </c>
    </row>
    <row r="466" spans="1:20" x14ac:dyDescent="0.3">
      <c r="A466" s="12" t="s">
        <v>166</v>
      </c>
      <c r="B466" s="10" t="str">
        <f>_xll.SNL.Clients.Office.Excel.Functions.SPG(A466,"SP_IPO_DATE")</f>
        <v/>
      </c>
      <c r="C466" s="5">
        <f>_xll.SNL.Clients.Office.Excel.Functions.SPG(A466, "SP_VOLUME_AVG_WEEKLY_TO_SHARES_OUT", , "1M")</f>
        <v>4.5125109496586502</v>
      </c>
      <c r="D466" s="5">
        <f>_xll.SNL.Clients.Office.Excel.Functions.SPG(A466, "SP_VOLUME_AVG_WEEKLY_TO_SHARES_OUT", , "3M")</f>
        <v>4.0163000593571034</v>
      </c>
      <c r="E466" s="5">
        <f>_xll.SNL.Clients.Office.Excel.Functions.SPG(A466, "SP_VOLUME_AVG_DAILY_TO_1YR_AVG_DAILY", , "1M")</f>
        <v>116.09</v>
      </c>
      <c r="F466" s="5">
        <f>_xll.SNL.Clients.Office.Excel.Functions.SPG(A466, "SP_VOLUME_AVG_DAILY_TO_1YR_AVG_DAILY", , "3M")</f>
        <v>103.33</v>
      </c>
      <c r="G466" s="9" t="str">
        <f>_xll.SNL.Clients.Office.Excel.Functions.SPG(A466, "IQ_SECTOR")</f>
        <v>Utilities</v>
      </c>
      <c r="H466" s="9" t="str">
        <f>_xll.SNL.Clients.Office.Excel.Functions.SPG(A466, "IQ_INDUSTRY_GROUP")</f>
        <v>Utilities</v>
      </c>
      <c r="I466" s="9" t="str">
        <f>_xll.SNL.Clients.Office.Excel.Functions.SPG(A466, "IQ_INDUSTRY")</f>
        <v>Electric Utilities</v>
      </c>
      <c r="J466" s="9" t="str">
        <f>_xll.SNL.Clients.Office.Excel.Functions.SPG(A466, "IQ_PRIMARY_INDUSTRY")</f>
        <v>Electric Utilities</v>
      </c>
      <c r="K466" s="9" t="str">
        <f>_xll.SNL.Clients.Office.Excel.Functions.SPG(A466, "NAICS_CODE", "Primary")</f>
        <v>2211 - Electric Power Generation, Transmission and Distribution</v>
      </c>
      <c r="L466" s="9" t="str">
        <f>_xll.SNL.Clients.Office.Excel.Functions.SPG(A466, "SP_TOPICTAG")</f>
        <v>Clean Energy; Energy Efficiency; Energy Management; Energy Storage; Conventional Nuclear; Smart Energy; Power Grid</v>
      </c>
      <c r="M466" s="5">
        <f>_xll.SNL.Clients.Office.Excel.Functions.SPG(A466, "SP_PCT_SHARES_OWNED_ALL_INSTITUTIONS")</f>
        <v>95.4</v>
      </c>
      <c r="N466" s="9" t="str">
        <f>_xll.SNL.Clients.Office.Excel.Functions.SPG(A466, "RD_CREDIT_RATING_GLOBAL", "Issuer Credit Rating", "Local Currency LT|0")</f>
        <v>BBB+</v>
      </c>
      <c r="O466" s="9" t="str">
        <f>_xll.SNL.Clients.Office.Excel.Functions.SPG(A466, "RD_CWOL_GLOBAL", "Issuer Credit Rating", "Local Currency LT|0")</f>
        <v>Stable</v>
      </c>
      <c r="P466" s="9" t="str">
        <f>_xll.SNL.Clients.Office.Excel.Functions.SPG(A466, "RD_RATING_ACTION_GLOBAL", "Issuer Credit Rating", "Local Currency LT|0")</f>
        <v>CreditWatch/Outlook (05/03/2018)</v>
      </c>
      <c r="Q466" s="10">
        <f>_xll.SNL.Clients.Office.Excel.Functions.SPG(A466, "RD_LAST_REVIEW_DATE_GLOBAL", "Issuer Credit Rating", "Local Currency LT")</f>
        <v>45470</v>
      </c>
      <c r="R466" s="10">
        <f>_xll.SNL.Clients.Office.Excel.Functions.SPG(A466, "RD_CREDIT_RATING_DATE_GLOBAL", "Issuer Credit Rating", "Local Currency LT|0")</f>
        <v>42586</v>
      </c>
      <c r="S466" s="10">
        <f>_xll.SNL.Clients.Office.Excel.Functions.SPG(A466, "RD_CREDIT_WATCH_OUTLOOK_DATE_GLOBAL", "Issuer Credit Rating", "Local Currency LT|0")</f>
        <v>43223</v>
      </c>
      <c r="T466" s="13" t="str">
        <f>_xll.SNL.Clients.Office.Excel.Functions.SPG(A466, "SP_BUSINESS_DESCRIPTION")</f>
        <v>Entergy Corporation, together with its subsidiaries, engages in the production and retail distribution of electricity in the United States. It generates, transmits, distributes, and sells electric power in portions of Arkansas, Louisiana, Mississippi, and Texas, including the City of New Orleans; and distributes natural gas. It also engages in the ownership of interests in non-nuclear power plants that sell electric power to wholesale customers, as well as provides decommissioning services to other nuclear power plant owners. It generates electricity through gas, nuclear, coal, hydro, and solar power sources. The company sells energy to retail power providers, utilities, electric power co-operatives, power trading organizations, and other power generation companies. The company’s power plants have approximately 24,000 megawatts of electric generating capacity. It delivers electricity to 3 million utility customers in Arkansas, Louisiana, Mississippi, and Texas. Entergy Corporation was founded in 1913 and is headquartered in New Orleans, Louisiana.</v>
      </c>
    </row>
    <row r="467" spans="1:20" x14ac:dyDescent="0.3">
      <c r="A467" s="12" t="s">
        <v>1219</v>
      </c>
      <c r="B467" s="10" t="str">
        <f>_xll.SNL.Clients.Office.Excel.Functions.SPG(A467,"SP_IPO_DATE")</f>
        <v/>
      </c>
      <c r="C467" s="5">
        <f>_xll.SNL.Clients.Office.Excel.Functions.SPG(A467, "SP_VOLUME_AVG_WEEKLY_TO_SHARES_OUT", , "1M")</f>
        <v>3.3653763634916429</v>
      </c>
      <c r="D467" s="5">
        <f>_xll.SNL.Clients.Office.Excel.Functions.SPG(A467, "SP_VOLUME_AVG_WEEKLY_TO_SHARES_OUT", , "3M")</f>
        <v>5.2832666906464496</v>
      </c>
      <c r="E467" s="5">
        <f>_xll.SNL.Clients.Office.Excel.Functions.SPG(A467, "SP_VOLUME_AVG_DAILY_TO_1YR_AVG_DAILY", , "1M")</f>
        <v>95.83</v>
      </c>
      <c r="F467" s="5">
        <f>_xll.SNL.Clients.Office.Excel.Functions.SPG(A467, "SP_VOLUME_AVG_DAILY_TO_1YR_AVG_DAILY", , "3M")</f>
        <v>150.44</v>
      </c>
      <c r="G467" s="9" t="str">
        <f>_xll.SNL.Clients.Office.Excel.Functions.SPG(A467, "IQ_SECTOR")</f>
        <v>Industrials</v>
      </c>
      <c r="H467" s="9" t="str">
        <f>_xll.SNL.Clients.Office.Excel.Functions.SPG(A467, "IQ_INDUSTRY_GROUP")</f>
        <v>Commercial and Professional Services</v>
      </c>
      <c r="I467" s="9" t="str">
        <f>_xll.SNL.Clients.Office.Excel.Functions.SPG(A467, "IQ_INDUSTRY")</f>
        <v>Commercial Services and Supplies</v>
      </c>
      <c r="J467" s="9" t="str">
        <f>_xll.SNL.Clients.Office.Excel.Functions.SPG(A467, "IQ_PRIMARY_INDUSTRY")</f>
        <v>Environmental and Facilities Services</v>
      </c>
      <c r="K467" s="9" t="str">
        <f>_xll.SNL.Clients.Office.Excel.Functions.SPG(A467, "NAICS_CODE", "Primary")</f>
        <v>562 - Waste Management and Remediation Services</v>
      </c>
      <c r="L467" s="9" t="str">
        <f>_xll.SNL.Clients.Office.Excel.Functions.SPG(A467, "SP_TOPICTAG")</f>
        <v>Environmental Consulting; Environmental Engineering; Farming; Disposal and Recycling; CleanTech; Pollution Control; ClimateTech</v>
      </c>
      <c r="M467" s="5">
        <f>_xll.SNL.Clients.Office.Excel.Functions.SPG(A467, "SP_PCT_SHARES_OWNED_ALL_INSTITUTIONS")</f>
        <v>93.28</v>
      </c>
      <c r="N467" s="9" t="str">
        <f>_xll.SNL.Clients.Office.Excel.Functions.SPG(A467, "RD_CREDIT_RATING_GLOBAL", "Issuer Credit Rating", "Local Currency LT|0")</f>
        <v>B+</v>
      </c>
      <c r="O467" s="9" t="str">
        <f>_xll.SNL.Clients.Office.Excel.Functions.SPG(A467, "RD_CWOL_GLOBAL", "Issuer Credit Rating", "Local Currency LT|0")</f>
        <v>Stable</v>
      </c>
      <c r="P467" s="9" t="str">
        <f>_xll.SNL.Clients.Office.Excel.Functions.SPG(A467, "RD_RATING_ACTION_GLOBAL", "Issuer Credit Rating", "Local Currency LT|0")</f>
        <v>CreditWatch/Outlook (04/05/2024)</v>
      </c>
      <c r="Q467" s="10">
        <f>_xll.SNL.Clients.Office.Excel.Functions.SPG(A467, "RD_LAST_REVIEW_DATE_GLOBAL", "Issuer Credit Rating", "Local Currency LT")</f>
        <v>45469</v>
      </c>
      <c r="R467" s="10">
        <f>_xll.SNL.Clients.Office.Excel.Functions.SPG(A467, "RD_CREDIT_RATING_DATE_GLOBAL", "Issuer Credit Rating", "Local Currency LT|0")</f>
        <v>44841</v>
      </c>
      <c r="S467" s="10">
        <f>_xll.SNL.Clients.Office.Excel.Functions.SPG(A467, "RD_CREDIT_WATCH_OUTLOOK_DATE_GLOBAL", "Issuer Credit Rating", "Local Currency LT|0")</f>
        <v>45387</v>
      </c>
      <c r="T467" s="13" t="str">
        <f>_xll.SNL.Clients.Office.Excel.Functions.SPG(A467, "SP_BUSINESS_DESCRIPTION")</f>
        <v>Enviri Corporation provides environmental solutions for industrial and specialty waste streams in the United States and internationally. The company operates through two segments: Harsco Environmental and Clean Earth. The Harsco Environmental segment offers on-site services under long-term contracts for material logistics, product quality improvement, and resource recovery for iron, steel, and metals manufacturing; manufactures and sells industrial abrasives, roofing granules, aluminum dross, and scrap processing systems; and meltshop and furnace services, such as under-vessel cleaning, removal of ladle slag, and general melt shop debris. This segment also produces and sells value-added downstream products from industrial waste-stream, including road surfacing and materials, such as slag-based asphalt product under the SteelPhal brand; abrasives and roofing materials under the BLACK BEAUTY and SURE/CUT brand names; Metallurgical Additives; agriculture and turf products comprising soil conditioners and fertilizers under the CrossOver and AgrowSil brands; and cement additives. The Clean Earth segment provides specialty waste processing, treatment, recycling, and beneficial reuse solutions for waste needs, such as hazardous, non-hazardous, and contaminated soils and dredged materials to industrial, retail, healthcare, and construction industries. The company was formerly known as Harsco Corporation and changed its name to Enviri Corporation in June 2023. The company was founded in 1853 and is headquartered in Philadelphia, Pennsylvania.</v>
      </c>
    </row>
    <row r="468" spans="1:20" x14ac:dyDescent="0.3">
      <c r="A468" s="12" t="s">
        <v>1763</v>
      </c>
      <c r="B468" s="10">
        <f>_xll.SNL.Clients.Office.Excel.Functions.SPG(A468,"SP_IPO_DATE")</f>
        <v>43725</v>
      </c>
      <c r="C468" s="5">
        <f>_xll.SNL.Clients.Office.Excel.Functions.SPG(A468, "SP_VOLUME_AVG_WEEKLY_TO_SHARES_OUT", , "1M")</f>
        <v>6.5648325592883472</v>
      </c>
      <c r="D468" s="5">
        <f>_xll.SNL.Clients.Office.Excel.Functions.SPG(A468, "SP_VOLUME_AVG_WEEKLY_TO_SHARES_OUT", , "3M")</f>
        <v>5.952481969891787</v>
      </c>
      <c r="E468" s="5">
        <f>_xll.SNL.Clients.Office.Excel.Functions.SPG(A468, "SP_VOLUME_AVG_DAILY_TO_1YR_AVG_DAILY", , "1M")</f>
        <v>97.65</v>
      </c>
      <c r="F468" s="5">
        <f>_xll.SNL.Clients.Office.Excel.Functions.SPG(A468, "SP_VOLUME_AVG_DAILY_TO_1YR_AVG_DAILY", , "3M")</f>
        <v>88.54</v>
      </c>
      <c r="G468" s="9" t="str">
        <f>_xll.SNL.Clients.Office.Excel.Functions.SPG(A468, "IQ_SECTOR")</f>
        <v>Health Care</v>
      </c>
      <c r="H468" s="9" t="str">
        <f>_xll.SNL.Clients.Office.Excel.Functions.SPG(A468, "IQ_INDUSTRY_GROUP")</f>
        <v>Health Care Equipment and Services</v>
      </c>
      <c r="I468" s="9" t="str">
        <f>_xll.SNL.Clients.Office.Excel.Functions.SPG(A468, "IQ_INDUSTRY")</f>
        <v>Health Care Equipment and Supplies</v>
      </c>
      <c r="J468" s="9" t="str">
        <f>_xll.SNL.Clients.Office.Excel.Functions.SPG(A468, "IQ_PRIMARY_INDUSTRY")</f>
        <v>Health Care Equipment</v>
      </c>
      <c r="K468" s="9" t="str">
        <f>_xll.SNL.Clients.Office.Excel.Functions.SPG(A468, "NAICS_CODE", "Primary")</f>
        <v>339114 - Dental Equipment and Supplies Manufacturing</v>
      </c>
      <c r="L468" s="9" t="str">
        <f>_xll.SNL.Clients.Office.Excel.Functions.SPG(A468, "SP_TOPICTAG")</f>
        <v>Health Diagnostics; Dentistry; Infectious Diseases; Orthopaedics; Surgery</v>
      </c>
      <c r="M468" s="5">
        <f>_xll.SNL.Clients.Office.Excel.Functions.SPG(A468, "SP_PCT_SHARES_OWNED_ALL_INSTITUTIONS")</f>
        <v>114.36</v>
      </c>
      <c r="N468" s="9" t="str">
        <f>_xll.SNL.Clients.Office.Excel.Functions.SPG(A468, "RD_CREDIT_RATING_GLOBAL", "Issuer Credit Rating", "Local Currency LT|0")</f>
        <v/>
      </c>
      <c r="O468" s="9" t="str">
        <f>_xll.SNL.Clients.Office.Excel.Functions.SPG(A468, "RD_CWOL_GLOBAL", "Issuer Credit Rating", "Local Currency LT|0")</f>
        <v/>
      </c>
      <c r="P468" s="9" t="str">
        <f>_xll.SNL.Clients.Office.Excel.Functions.SPG(A468, "RD_RATING_ACTION_GLOBAL", "Issuer Credit Rating", "Local Currency LT|0")</f>
        <v/>
      </c>
      <c r="Q468" s="10" t="str">
        <f>_xll.SNL.Clients.Office.Excel.Functions.SPG(A468, "RD_LAST_REVIEW_DATE_GLOBAL", "Issuer Credit Rating", "Local Currency LT")</f>
        <v/>
      </c>
      <c r="R468" s="10" t="str">
        <f>_xll.SNL.Clients.Office.Excel.Functions.SPG(A468, "RD_CREDIT_RATING_DATE_GLOBAL", "Issuer Credit Rating", "Local Currency LT|0")</f>
        <v/>
      </c>
      <c r="S468" s="10" t="str">
        <f>_xll.SNL.Clients.Office.Excel.Functions.SPG(A468, "RD_CREDIT_WATCH_OUTLOOK_DATE_GLOBAL", "Issuer Credit Rating", "Local Currency LT|0")</f>
        <v/>
      </c>
      <c r="T468" s="13" t="str">
        <f>_xll.SNL.Clients.Office.Excel.Functions.SPG(A468, "SP_BUSINESS_DESCRIPTION")</f>
        <v>Envista Holdings Corporation, together with its subsidiaries, develops, manufactures, markets, and sells dental products in the United States, China, and internationally. The company operates in two segments, Specialty Products &amp; Technologies, and Equipment &amp; Consumables. The Specialty Products &amp; Technologies segment offers dental implant systems, guided surgery systems, biomaterials, and prefabricated and custom-built prosthetics to oral surgeons, prosthodontists and periodontists, and general dentist; and brackets and wires, tubes and bands, archwires, clear aligners, digital orthodontic treatments, retainers, and other orthodontic laboratory products. This segment also provides software packages, which include DTX Studio Implant; DTX Studio Lab; and DTX Studio Clinic, a software package offered with its imaging products. It offers its products under the Nobel Biocare, Alpha-Bio Tec, Implant Direct, Nobel Procera, Ormco, Spark, Orascoptic, Damon, Insignia, AOA brands. The Equipment &amp; Consumables segment provides dental equipment and supplies, including digital imaging systems, software, and other visualization/magnification systems; endodontic systems and related products; restorative materials, rotary burs, impression materials, bonding agents, and cements; and infection prevention products. This segment offers its products under the Dexis, DTX Studio, Kerr, Metrex, Total Care, Pentron, Optibond, Harmonize, Sonicfill, Sybron Endo, and CaviWipes to dental offices, clinics, and hospitals. Envista Holdings Corporation was incorporated in 2018 and is headquartered in Brea, California.</v>
      </c>
    </row>
    <row r="469" spans="1:20" x14ac:dyDescent="0.3">
      <c r="A469" s="12" t="s">
        <v>167</v>
      </c>
      <c r="B469" s="10" t="str">
        <f>_xll.SNL.Clients.Office.Excel.Functions.SPG(A469,"SP_IPO_DATE")</f>
        <v/>
      </c>
      <c r="C469" s="5">
        <f>_xll.SNL.Clients.Office.Excel.Functions.SPG(A469, "SP_VOLUME_AVG_WEEKLY_TO_SHARES_OUT", , "1M")</f>
        <v>2.3913006814360971</v>
      </c>
      <c r="D469" s="5">
        <f>_xll.SNL.Clients.Office.Excel.Functions.SPG(A469, "SP_VOLUME_AVG_WEEKLY_TO_SHARES_OUT", , "3M")</f>
        <v>2.6900515326044925</v>
      </c>
      <c r="E469" s="5">
        <f>_xll.SNL.Clients.Office.Excel.Functions.SPG(A469, "SP_VOLUME_AVG_DAILY_TO_1YR_AVG_DAILY", , "1M")</f>
        <v>85.75</v>
      </c>
      <c r="F469" s="5">
        <f>_xll.SNL.Clients.Office.Excel.Functions.SPG(A469, "SP_VOLUME_AVG_DAILY_TO_1YR_AVG_DAILY", , "3M")</f>
        <v>96.46</v>
      </c>
      <c r="G469" s="9" t="str">
        <f>_xll.SNL.Clients.Office.Excel.Functions.SPG(A469, "IQ_SECTOR")</f>
        <v>Energy</v>
      </c>
      <c r="H469" s="9" t="str">
        <f>_xll.SNL.Clients.Office.Excel.Functions.SPG(A469, "IQ_INDUSTRY_GROUP")</f>
        <v>Energy</v>
      </c>
      <c r="I469" s="9" t="str">
        <f>_xll.SNL.Clients.Office.Excel.Functions.SPG(A469, "IQ_INDUSTRY")</f>
        <v>Oil, Gas and Consumable Fuels</v>
      </c>
      <c r="J469" s="9" t="str">
        <f>_xll.SNL.Clients.Office.Excel.Functions.SPG(A469, "IQ_PRIMARY_INDUSTRY")</f>
        <v>Oil and Gas Exploration and Production</v>
      </c>
      <c r="K469" s="9" t="str">
        <f>_xll.SNL.Clients.Office.Excel.Functions.SPG(A469, "NAICS_CODE", "Primary")</f>
        <v>2111 - Oil and Gas Extraction</v>
      </c>
      <c r="L469" s="9" t="str">
        <f>_xll.SNL.Clients.Office.Excel.Functions.SPG(A469, "SP_TOPICTAG")</f>
        <v/>
      </c>
      <c r="M469" s="5">
        <f>_xll.SNL.Clients.Office.Excel.Functions.SPG(A469, "SP_PCT_SHARES_OWNED_ALL_INSTITUTIONS")</f>
        <v>92.15</v>
      </c>
      <c r="N469" s="9" t="str">
        <f>_xll.SNL.Clients.Office.Excel.Functions.SPG(A469, "RD_CREDIT_RATING_GLOBAL", "Issuer Credit Rating", "Local Currency LT|0")</f>
        <v>A-</v>
      </c>
      <c r="O469" s="9" t="str">
        <f>_xll.SNL.Clients.Office.Excel.Functions.SPG(A469, "RD_CWOL_GLOBAL", "Issuer Credit Rating", "Local Currency LT|0")</f>
        <v>Stable</v>
      </c>
      <c r="P469" s="9" t="str">
        <f>_xll.SNL.Clients.Office.Excel.Functions.SPG(A469, "RD_RATING_ACTION_GLOBAL", "Issuer Credit Rating", "Local Currency LT|0")</f>
        <v>CreditWatch/Outlook (09/30/2020)</v>
      </c>
      <c r="Q469" s="10">
        <f>_xll.SNL.Clients.Office.Excel.Functions.SPG(A469, "RD_LAST_REVIEW_DATE_GLOBAL", "Issuer Credit Rating", "Local Currency LT")</f>
        <v>45525</v>
      </c>
      <c r="R469" s="10">
        <f>_xll.SNL.Clients.Office.Excel.Functions.SPG(A469, "RD_CREDIT_RATING_DATE_GLOBAL", "Issuer Credit Rating", "Local Currency LT|0")</f>
        <v>43301</v>
      </c>
      <c r="S469" s="10">
        <f>_xll.SNL.Clients.Office.Excel.Functions.SPG(A469, "RD_CREDIT_WATCH_OUTLOOK_DATE_GLOBAL", "Issuer Credit Rating", "Local Currency LT|0")</f>
        <v>44104</v>
      </c>
      <c r="T469" s="13" t="str">
        <f>_xll.SNL.Clients.Office.Excel.Functions.SPG(A469, "SP_BUSINESS_DESCRIPTION")</f>
        <v>EOG Resources, Inc., together with its subsidiaries, explores for, develops, produces, and markets crude oil, natural gas liquids, and natural gas primarily in producing basins in the United States, the Republic of Trinidad and Tobago and internationally. The company was formerly known as Enron Oil &amp; Gas Company. EOG Resources, Inc. was incorporated in 1985 and is headquartered in Houston, Texas.</v>
      </c>
    </row>
    <row r="470" spans="1:20" x14ac:dyDescent="0.3">
      <c r="A470" s="12" t="s">
        <v>168</v>
      </c>
      <c r="B470" s="10">
        <f>_xll.SNL.Clients.Office.Excel.Functions.SPG(A470,"SP_IPO_DATE")</f>
        <v>40946</v>
      </c>
      <c r="C470" s="5">
        <f>_xll.SNL.Clients.Office.Excel.Functions.SPG(A470, "SP_VOLUME_AVG_WEEKLY_TO_SHARES_OUT", , "1M")</f>
        <v>4.6016085658039962</v>
      </c>
      <c r="D470" s="5">
        <f>_xll.SNL.Clients.Office.Excel.Functions.SPG(A470, "SP_VOLUME_AVG_WEEKLY_TO_SHARES_OUT", , "3M")</f>
        <v>5.2492148985853149</v>
      </c>
      <c r="E470" s="5">
        <f>_xll.SNL.Clients.Office.Excel.Functions.SPG(A470, "SP_VOLUME_AVG_DAILY_TO_1YR_AVG_DAILY", , "1M")</f>
        <v>82.5</v>
      </c>
      <c r="F470" s="5">
        <f>_xll.SNL.Clients.Office.Excel.Functions.SPG(A470, "SP_VOLUME_AVG_DAILY_TO_1YR_AVG_DAILY", , "3M")</f>
        <v>94.11</v>
      </c>
      <c r="G470" s="9" t="str">
        <f>_xll.SNL.Clients.Office.Excel.Functions.SPG(A470, "IQ_SECTOR")</f>
        <v>Information Technology</v>
      </c>
      <c r="H470" s="9" t="str">
        <f>_xll.SNL.Clients.Office.Excel.Functions.SPG(A470, "IQ_INDUSTRY_GROUP")</f>
        <v>Software and Services</v>
      </c>
      <c r="I470" s="9" t="str">
        <f>_xll.SNL.Clients.Office.Excel.Functions.SPG(A470, "IQ_INDUSTRY")</f>
        <v>IT Services</v>
      </c>
      <c r="J470" s="9" t="str">
        <f>_xll.SNL.Clients.Office.Excel.Functions.SPG(A470, "IQ_PRIMARY_INDUSTRY")</f>
        <v>IT Consulting and Other Services</v>
      </c>
      <c r="K470" s="9" t="str">
        <f>_xll.SNL.Clients.Office.Excel.Functions.SPG(A470, "NAICS_CODE", "Primary")</f>
        <v>541512 - Computer Systems Design Services</v>
      </c>
      <c r="L470" s="9" t="str">
        <f>_xll.SNL.Clients.Office.Excel.Functions.SPG(A470, "SP_TOPICTAG")</f>
        <v>Software Development; Cloud Management; Data Integration; Cloud Infrastructure; Process Automation; Artificial Intelligence</v>
      </c>
      <c r="M470" s="5">
        <f>_xll.SNL.Clients.Office.Excel.Functions.SPG(A470, "SP_PCT_SHARES_OWNED_ALL_INSTITUTIONS")</f>
        <v>91.52</v>
      </c>
      <c r="N470" s="9" t="str">
        <f>_xll.SNL.Clients.Office.Excel.Functions.SPG(A470, "RD_CREDIT_RATING_GLOBAL", "Issuer Credit Rating", "Local Currency LT|0")</f>
        <v/>
      </c>
      <c r="O470" s="9" t="str">
        <f>_xll.SNL.Clients.Office.Excel.Functions.SPG(A470, "RD_CWOL_GLOBAL", "Issuer Credit Rating", "Local Currency LT|0")</f>
        <v/>
      </c>
      <c r="P470" s="9" t="str">
        <f>_xll.SNL.Clients.Office.Excel.Functions.SPG(A470, "RD_RATING_ACTION_GLOBAL", "Issuer Credit Rating", "Local Currency LT|0")</f>
        <v/>
      </c>
      <c r="Q470" s="10" t="str">
        <f>_xll.SNL.Clients.Office.Excel.Functions.SPG(A470, "RD_LAST_REVIEW_DATE_GLOBAL", "Issuer Credit Rating", "Local Currency LT")</f>
        <v/>
      </c>
      <c r="R470" s="10" t="str">
        <f>_xll.SNL.Clients.Office.Excel.Functions.SPG(A470, "RD_CREDIT_RATING_DATE_GLOBAL", "Issuer Credit Rating", "Local Currency LT|0")</f>
        <v/>
      </c>
      <c r="S470" s="10" t="str">
        <f>_xll.SNL.Clients.Office.Excel.Functions.SPG(A470, "RD_CREDIT_WATCH_OUTLOOK_DATE_GLOBAL", "Issuer Credit Rating", "Local Currency LT|0")</f>
        <v/>
      </c>
      <c r="T470" s="13" t="str">
        <f>_xll.SNL.Clients.Office.Excel.Functions.SPG(A470, "SP_BUSINESS_DESCRIPTION")</f>
        <v>EPAM Systems, Inc. provides digital platform engineering and software development services worldwide. The company offers engineering services, including requirements analysis and platform selection, customization, cross-platform migration, implementation, and integration; infrastructure management services, such as software development, testing, performance tuning, deployment, maintenance, and support services. It also provides operation solutions comprising integrated engineering practices and smart automation services. In addition, the company offers business, experience, technology, data, and technical advisory consulting services; and digital and service design solutions, which comprise strategy, design, creative, and program management services, as well as physical product development, such as artificial intelligence, robotics, and virtual reality. The company serves the financial services, travel and consumer, software and hi-tech, business information and media, life sciences and healthcare, and other industries EPAM Systems, Inc. was founded in 1993 and is headquartered in Newtown, Pennsylvania.</v>
      </c>
    </row>
    <row r="471" spans="1:20" x14ac:dyDescent="0.3">
      <c r="A471" s="12" t="s">
        <v>1220</v>
      </c>
      <c r="B471" s="10">
        <f>_xll.SNL.Clients.Office.Excel.Functions.SPG(A471,"SP_IPO_DATE")</f>
        <v>35383</v>
      </c>
      <c r="C471" s="5">
        <f>_xll.SNL.Clients.Office.Excel.Functions.SPG(A471, "SP_VOLUME_AVG_WEEKLY_TO_SHARES_OUT", , "1M")</f>
        <v>3.9499239084374351</v>
      </c>
      <c r="D471" s="5">
        <f>_xll.SNL.Clients.Office.Excel.Functions.SPG(A471, "SP_VOLUME_AVG_WEEKLY_TO_SHARES_OUT", , "3M")</f>
        <v>3.7780623067619747</v>
      </c>
      <c r="E471" s="5">
        <f>_xll.SNL.Clients.Office.Excel.Functions.SPG(A471, "SP_VOLUME_AVG_DAILY_TO_1YR_AVG_DAILY", , "1M")</f>
        <v>108.85</v>
      </c>
      <c r="F471" s="5">
        <f>_xll.SNL.Clients.Office.Excel.Functions.SPG(A471, "SP_VOLUME_AVG_DAILY_TO_1YR_AVG_DAILY", , "3M")</f>
        <v>104.12</v>
      </c>
      <c r="G471" s="9" t="str">
        <f>_xll.SNL.Clients.Office.Excel.Functions.SPG(A471, "IQ_SECTOR")</f>
        <v>Information Technology</v>
      </c>
      <c r="H471" s="9" t="str">
        <f>_xll.SNL.Clients.Office.Excel.Functions.SPG(A471, "IQ_INDUSTRY_GROUP")</f>
        <v>Technology Hardware and Equipment</v>
      </c>
      <c r="I471" s="9" t="str">
        <f>_xll.SNL.Clients.Office.Excel.Functions.SPG(A471, "IQ_INDUSTRY")</f>
        <v>Electronic Equipment, Instruments and Components</v>
      </c>
      <c r="J471" s="9" t="str">
        <f>_xll.SNL.Clients.Office.Excel.Functions.SPG(A471, "IQ_PRIMARY_INDUSTRY")</f>
        <v>Technology Distributors</v>
      </c>
      <c r="K471" s="9" t="str">
        <f>_xll.SNL.Clients.Office.Excel.Functions.SPG(A471, "NAICS_CODE", "Primary")</f>
        <v>423430 - Computer and Computer Peripheral Equipment and Software Merchant Wholesalers</v>
      </c>
      <c r="L471" s="9" t="str">
        <f>_xll.SNL.Clients.Office.Excel.Functions.SPG(A471, "SP_TOPICTAG")</f>
        <v>Software Development; Cloud Management; Data Integration; Data Protection; Cloud Infrastructure; Cloud Storage; Process Automation</v>
      </c>
      <c r="M471" s="5">
        <f>_xll.SNL.Clients.Office.Excel.Functions.SPG(A471, "SP_PCT_SHARES_OWNED_ALL_INSTITUTIONS")</f>
        <v>101.71</v>
      </c>
      <c r="N471" s="9" t="str">
        <f>_xll.SNL.Clients.Office.Excel.Functions.SPG(A471, "RD_CREDIT_RATING_GLOBAL", "Issuer Credit Rating", "Local Currency LT|0")</f>
        <v/>
      </c>
      <c r="O471" s="9" t="str">
        <f>_xll.SNL.Clients.Office.Excel.Functions.SPG(A471, "RD_CWOL_GLOBAL", "Issuer Credit Rating", "Local Currency LT|0")</f>
        <v/>
      </c>
      <c r="P471" s="9" t="str">
        <f>_xll.SNL.Clients.Office.Excel.Functions.SPG(A471, "RD_RATING_ACTION_GLOBAL", "Issuer Credit Rating", "Local Currency LT|0")</f>
        <v/>
      </c>
      <c r="Q471" s="10" t="str">
        <f>_xll.SNL.Clients.Office.Excel.Functions.SPG(A471, "RD_LAST_REVIEW_DATE_GLOBAL", "Issuer Credit Rating", "Local Currency LT")</f>
        <v/>
      </c>
      <c r="R471" s="10" t="str">
        <f>_xll.SNL.Clients.Office.Excel.Functions.SPG(A471, "RD_CREDIT_RATING_DATE_GLOBAL", "Issuer Credit Rating", "Local Currency LT|0")</f>
        <v/>
      </c>
      <c r="S471" s="10" t="str">
        <f>_xll.SNL.Clients.Office.Excel.Functions.SPG(A471, "RD_CREDIT_WATCH_OUTLOOK_DATE_GLOBAL", "Issuer Credit Rating", "Local Currency LT|0")</f>
        <v/>
      </c>
      <c r="T471" s="13" t="str">
        <f>_xll.SNL.Clients.Office.Excel.Functions.SPG(A471, "SP_BUSINESS_DESCRIPTION")</f>
        <v>ePlus inc., together with its subsidiaries, provides information technology (IT) solutions that enable organizations to optimize their IT environment and supply chain processes in the United States and internationally. It operates through two segments, Technology and Financing. The Technology segment offers hardware, perpetual and subscription software, maintenance, software assurance, and internally provided and outsourced services; managed services or infrastructure and cloud; and enhanced maintenance support, service desk, storage-as-a-service, cloud hosted and managed, and managed security services; and professional, staff augmentation, cloud consulting, consulting, and security services. The Financing segment engages in financing arrangements, such as sales-type and operating leases; loans and consumption-based financing arrangements; and underwriting, management, and disposal of IT equipment and assets. Its financing operations comprise sales, pricing, credit, contracts, accounting, and risk and asset management. This segment primarily finances IT, communication-related, and medical equipment; and industrial machinery and equipment, office furniture and general office equipment, transportation equipment, and other general business equipment directly, as well as through vendors. The company serves commercial entities, state and local governments, government contractors, healthcare, and educational institutions. The company was formerly known as MLC Holdings, Inc. and changed its name to ePlus inc. in 1999. ePlus inc. was founded in 1990 and is headquartered in Herndon, Virginia.</v>
      </c>
    </row>
    <row r="472" spans="1:20" x14ac:dyDescent="0.3">
      <c r="A472" s="12" t="s">
        <v>1764</v>
      </c>
      <c r="B472" s="10">
        <f>_xll.SNL.Clients.Office.Excel.Functions.SPG(A472,"SP_IPO_DATE")</f>
        <v>35752</v>
      </c>
      <c r="C472" s="5">
        <f>_xll.SNL.Clients.Office.Excel.Functions.SPG(A472, "SP_VOLUME_AVG_WEEKLY_TO_SHARES_OUT", , "1M")</f>
        <v>3.8928056578625401</v>
      </c>
      <c r="D472" s="5">
        <f>_xll.SNL.Clients.Office.Excel.Functions.SPG(A472, "SP_VOLUME_AVG_WEEKLY_TO_SHARES_OUT", , "3M")</f>
        <v>3.682772239913727</v>
      </c>
      <c r="E472" s="5">
        <f>_xll.SNL.Clients.Office.Excel.Functions.SPG(A472, "SP_VOLUME_AVG_DAILY_TO_1YR_AVG_DAILY", , "1M")</f>
        <v>101.19</v>
      </c>
      <c r="F472" s="5">
        <f>_xll.SNL.Clients.Office.Excel.Functions.SPG(A472, "SP_VOLUME_AVG_DAILY_TO_1YR_AVG_DAILY", , "3M")</f>
        <v>95.73</v>
      </c>
      <c r="G472" s="9" t="str">
        <f>_xll.SNL.Clients.Office.Excel.Functions.SPG(A472, "IQ_SECTOR")</f>
        <v>Real Estate</v>
      </c>
      <c r="H472" s="9" t="str">
        <f>_xll.SNL.Clients.Office.Excel.Functions.SPG(A472, "IQ_INDUSTRY_GROUP")</f>
        <v>Equity Real Estate Investment Trusts (REITs)</v>
      </c>
      <c r="I472" s="9" t="str">
        <f>_xll.SNL.Clients.Office.Excel.Functions.SPG(A472, "IQ_INDUSTRY")</f>
        <v>Specialized REITs</v>
      </c>
      <c r="J472" s="9" t="str">
        <f>_xll.SNL.Clients.Office.Excel.Functions.SPG(A472, "IQ_PRIMARY_INDUSTRY")</f>
        <v>Other Specialized REITs</v>
      </c>
      <c r="K472" s="9" t="str">
        <f>_xll.SNL.Clients.Office.Excel.Functions.SPG(A472, "NAICS_CODE", "Primary")</f>
        <v>531110 - Lessors of Residential Buildings and Dwellings</v>
      </c>
      <c r="L472" s="9" t="str">
        <f>_xll.SNL.Clients.Office.Excel.Functions.SPG(A472, "SP_TOPICTAG")</f>
        <v/>
      </c>
      <c r="M472" s="5">
        <f>_xll.SNL.Clients.Office.Excel.Functions.SPG(A472, "SP_PCT_SHARES_OWNED_ALL_INSTITUTIONS")</f>
        <v>70.98</v>
      </c>
      <c r="N472" s="9" t="str">
        <f>_xll.SNL.Clients.Office.Excel.Functions.SPG(A472, "RD_CREDIT_RATING_GLOBAL", "Issuer Credit Rating", "Local Currency LT|0")</f>
        <v>BB+</v>
      </c>
      <c r="O472" s="9" t="str">
        <f>_xll.SNL.Clients.Office.Excel.Functions.SPG(A472, "RD_CWOL_GLOBAL", "Issuer Credit Rating", "Local Currency LT|0")</f>
        <v>Stable</v>
      </c>
      <c r="P472" s="9" t="str">
        <f>_xll.SNL.Clients.Office.Excel.Functions.SPG(A472, "RD_RATING_ACTION_GLOBAL", "Issuer Credit Rating", "Local Currency LT|0")</f>
        <v>CreditWatch/Outlook (08/05/2021)</v>
      </c>
      <c r="Q472" s="10">
        <f>_xll.SNL.Clients.Office.Excel.Functions.SPG(A472, "RD_LAST_REVIEW_DATE_GLOBAL", "Issuer Credit Rating", "Local Currency LT")</f>
        <v>45566</v>
      </c>
      <c r="R472" s="10">
        <f>_xll.SNL.Clients.Office.Excel.Functions.SPG(A472, "RD_CREDIT_RATING_DATE_GLOBAL", "Issuer Credit Rating", "Local Currency LT|0")</f>
        <v>44116</v>
      </c>
      <c r="S472" s="10">
        <f>_xll.SNL.Clients.Office.Excel.Functions.SPG(A472, "RD_CREDIT_WATCH_OUTLOOK_DATE_GLOBAL", "Issuer Credit Rating", "Local Currency LT|0")</f>
        <v>44413</v>
      </c>
      <c r="T472" s="13" t="str">
        <f>_xll.SNL.Clients.Office.Excel.Functions.SPG(A472, "SP_BUSINESS_DESCRIPTION")</f>
        <v>EPR Properties (NYSE:EPR) is the leading diversified experiential net lease real estate investment trust (REIT), specializing in select enduring experiential properties in the real estate industry. We focus on real estate venues that create value by facilitating out of home leisure and recreation experiences where consumers choose to spend their discretionary time and money. We have total assets of approximately $5.7 billion (after accumulated depreciation of approximately $1.5 billion) across 44 states. We adhere to rigorous underwriting and investing criteria centered on key industry, property and tenant level cash flow standards. We believe our focused approach provides a competitive advantage and the potential for stable and attractive returns.</v>
      </c>
    </row>
    <row r="473" spans="1:20" x14ac:dyDescent="0.3">
      <c r="A473" s="12" t="s">
        <v>169</v>
      </c>
      <c r="B473" s="10" t="str">
        <f>_xll.SNL.Clients.Office.Excel.Functions.SPG(A473,"SP_IPO_DATE")</f>
        <v/>
      </c>
      <c r="C473" s="5">
        <f>_xll.SNL.Clients.Office.Excel.Functions.SPG(A473, "SP_VOLUME_AVG_WEEKLY_TO_SHARES_OUT", , "1M")</f>
        <v>6.6009311825675407</v>
      </c>
      <c r="D473" s="5">
        <f>_xll.SNL.Clients.Office.Excel.Functions.SPG(A473, "SP_VOLUME_AVG_WEEKLY_TO_SHARES_OUT", , "3M")</f>
        <v>6.4407482882277778</v>
      </c>
      <c r="E473" s="5">
        <f>_xll.SNL.Clients.Office.Excel.Functions.SPG(A473, "SP_VOLUME_AVG_DAILY_TO_1YR_AVG_DAILY", , "1M")</f>
        <v>105.59</v>
      </c>
      <c r="F473" s="5">
        <f>_xll.SNL.Clients.Office.Excel.Functions.SPG(A473, "SP_VOLUME_AVG_DAILY_TO_1YR_AVG_DAILY", , "3M")</f>
        <v>103.03</v>
      </c>
      <c r="G473" s="9" t="str">
        <f>_xll.SNL.Clients.Office.Excel.Functions.SPG(A473, "IQ_SECTOR")</f>
        <v>Energy</v>
      </c>
      <c r="H473" s="9" t="str">
        <f>_xll.SNL.Clients.Office.Excel.Functions.SPG(A473, "IQ_INDUSTRY_GROUP")</f>
        <v>Energy</v>
      </c>
      <c r="I473" s="9" t="str">
        <f>_xll.SNL.Clients.Office.Excel.Functions.SPG(A473, "IQ_INDUSTRY")</f>
        <v>Oil, Gas and Consumable Fuels</v>
      </c>
      <c r="J473" s="9" t="str">
        <f>_xll.SNL.Clients.Office.Excel.Functions.SPG(A473, "IQ_PRIMARY_INDUSTRY")</f>
        <v>Oil and Gas Exploration and Production</v>
      </c>
      <c r="K473" s="9" t="str">
        <f>_xll.SNL.Clients.Office.Excel.Functions.SPG(A473, "NAICS_CODE", "Primary")</f>
        <v>211130 - Natural Gas Extraction</v>
      </c>
      <c r="L473" s="9" t="str">
        <f>_xll.SNL.Clients.Office.Excel.Functions.SPG(A473, "SP_TOPICTAG")</f>
        <v>Energy Storage; Utility Scale Solar</v>
      </c>
      <c r="M473" s="5">
        <f>_xll.SNL.Clients.Office.Excel.Functions.SPG(A473, "SP_PCT_SHARES_OWNED_ALL_INSTITUTIONS")</f>
        <v>101.53</v>
      </c>
      <c r="N473" s="9" t="str">
        <f>_xll.SNL.Clients.Office.Excel.Functions.SPG(A473, "RD_CREDIT_RATING_GLOBAL", "Issuer Credit Rating", "Local Currency LT|0")</f>
        <v>BBB-</v>
      </c>
      <c r="O473" s="9" t="str">
        <f>_xll.SNL.Clients.Office.Excel.Functions.SPG(A473, "RD_CWOL_GLOBAL", "Issuer Credit Rating", "Local Currency LT|0")</f>
        <v>Stable</v>
      </c>
      <c r="P473" s="9" t="str">
        <f>_xll.SNL.Clients.Office.Excel.Functions.SPG(A473, "RD_RATING_ACTION_GLOBAL", "Issuer Credit Rating", "Local Currency LT|0")</f>
        <v>CreditWatch/Outlook (11/25/2024)</v>
      </c>
      <c r="Q473" s="10">
        <f>_xll.SNL.Clients.Office.Excel.Functions.SPG(A473, "RD_LAST_REVIEW_DATE_GLOBAL", "Issuer Credit Rating", "Local Currency LT")</f>
        <v>45621</v>
      </c>
      <c r="R473" s="10">
        <f>_xll.SNL.Clients.Office.Excel.Functions.SPG(A473, "RD_CREDIT_RATING_DATE_GLOBAL", "Issuer Credit Rating", "Local Currency LT|0")</f>
        <v>44648</v>
      </c>
      <c r="S473" s="10">
        <f>_xll.SNL.Clients.Office.Excel.Functions.SPG(A473, "RD_CREDIT_WATCH_OUTLOOK_DATE_GLOBAL", "Issuer Credit Rating", "Local Currency LT|0")</f>
        <v>45621</v>
      </c>
      <c r="T473" s="13" t="str">
        <f>_xll.SNL.Clients.Office.Excel.Functions.SPG(A473, "SP_BUSINESS_DESCRIPTION")</f>
        <v>EQT Corporation operates as a natural gas production company in the United States. The company sells natural gas and natural gas liquids to marketers, utilities, and industrial customers through pipelines located in the Appalachian Basin. It also offers marketing services and contractual pipeline capacity management services. The company was formerly known as Equitable Resources Inc. and changed its name to EQT Corporation in February 2009. EQT Corporation was founded in 1878 and is headquartered in Pittsburgh, Pennsylvania.</v>
      </c>
    </row>
    <row r="474" spans="1:20" x14ac:dyDescent="0.3">
      <c r="A474" s="12" t="s">
        <v>170</v>
      </c>
      <c r="B474" s="10" t="str">
        <f>_xll.SNL.Clients.Office.Excel.Functions.SPG(A474,"SP_IPO_DATE")</f>
        <v/>
      </c>
      <c r="C474" s="5">
        <f>_xll.SNL.Clients.Office.Excel.Functions.SPG(A474, "SP_VOLUME_AVG_WEEKLY_TO_SHARES_OUT", , "1M")</f>
        <v>4.4955291023842925</v>
      </c>
      <c r="D474" s="5">
        <f>_xll.SNL.Clients.Office.Excel.Functions.SPG(A474, "SP_VOLUME_AVG_WEEKLY_TO_SHARES_OUT", , "3M")</f>
        <v>4.2204352887617063</v>
      </c>
      <c r="E474" s="5">
        <f>_xll.SNL.Clients.Office.Excel.Functions.SPG(A474, "SP_VOLUME_AVG_DAILY_TO_1YR_AVG_DAILY", , "1M")</f>
        <v>122.83</v>
      </c>
      <c r="F474" s="5">
        <f>_xll.SNL.Clients.Office.Excel.Functions.SPG(A474, "SP_VOLUME_AVG_DAILY_TO_1YR_AVG_DAILY", , "3M")</f>
        <v>115.31</v>
      </c>
      <c r="G474" s="9" t="str">
        <f>_xll.SNL.Clients.Office.Excel.Functions.SPG(A474, "IQ_SECTOR")</f>
        <v>Industrials</v>
      </c>
      <c r="H474" s="9" t="str">
        <f>_xll.SNL.Clients.Office.Excel.Functions.SPG(A474, "IQ_INDUSTRY_GROUP")</f>
        <v>Commercial and Professional Services</v>
      </c>
      <c r="I474" s="9" t="str">
        <f>_xll.SNL.Clients.Office.Excel.Functions.SPG(A474, "IQ_INDUSTRY")</f>
        <v>Professional Services</v>
      </c>
      <c r="J474" s="9" t="str">
        <f>_xll.SNL.Clients.Office.Excel.Functions.SPG(A474, "IQ_PRIMARY_INDUSTRY")</f>
        <v>Research and Consulting Services</v>
      </c>
      <c r="K474" s="9" t="str">
        <f>_xll.SNL.Clients.Office.Excel.Functions.SPG(A474, "NAICS_CODE", "Primary")</f>
        <v>561450 - Credit Bureaus</v>
      </c>
      <c r="L474" s="9" t="str">
        <f>_xll.SNL.Clients.Office.Excel.Functions.SPG(A474, "SP_TOPICTAG")</f>
        <v>Anti-Fraud; Consumer Lending; Authentication; Identity Theft Prevention; Text Analytics; Data Protection</v>
      </c>
      <c r="M474" s="5">
        <f>_xll.SNL.Clients.Office.Excel.Functions.SPG(A474, "SP_PCT_SHARES_OWNED_ALL_INSTITUTIONS")</f>
        <v>96.39</v>
      </c>
      <c r="N474" s="9" t="str">
        <f>_xll.SNL.Clients.Office.Excel.Functions.SPG(A474, "RD_CREDIT_RATING_GLOBAL", "Issuer Credit Rating", "Local Currency LT|0")</f>
        <v>BBB</v>
      </c>
      <c r="O474" s="9" t="str">
        <f>_xll.SNL.Clients.Office.Excel.Functions.SPG(A474, "RD_CWOL_GLOBAL", "Issuer Credit Rating", "Local Currency LT|0")</f>
        <v>Negative</v>
      </c>
      <c r="P474" s="9" t="str">
        <f>_xll.SNL.Clients.Office.Excel.Functions.SPG(A474, "RD_RATING_ACTION_GLOBAL", "Issuer Credit Rating", "Local Currency LT|0")</f>
        <v>CreditWatch/Outlook (03/21/2023)</v>
      </c>
      <c r="Q474" s="10">
        <f>_xll.SNL.Clients.Office.Excel.Functions.SPG(A474, "RD_LAST_REVIEW_DATE_GLOBAL", "Issuer Credit Rating", "Local Currency LT")</f>
        <v>45387</v>
      </c>
      <c r="R474" s="10">
        <f>_xll.SNL.Clients.Office.Excel.Functions.SPG(A474, "RD_CREDIT_RATING_DATE_GLOBAL", "Issuer Credit Rating", "Local Currency LT|0")</f>
        <v>43538</v>
      </c>
      <c r="S474" s="10">
        <f>_xll.SNL.Clients.Office.Excel.Functions.SPG(A474, "RD_CREDIT_WATCH_OUTLOOK_DATE_GLOBAL", "Issuer Credit Rating", "Local Currency LT|0")</f>
        <v>45006</v>
      </c>
      <c r="T474" s="13" t="str">
        <f>_xll.SNL.Clients.Office.Excel.Functions.SPG(A474, "SP_BUSINESS_DESCRIPTION")</f>
        <v>Equifax Inc. operates as a data, analytics, and technology company. The company operates through three segments: Workforce Solutions, U.S. Information Solutions (USIS), and International. The Workforce Solutions segment offers services that enables customers to verify income, employment, educational history, criminal justice data, healthcare professional licensure, and sanctions of people in the United States; and employer customers with services that assist them in complying with and automating payroll-related and human resource management processes throughout the entire cycle of the employment relationship. The USIS segment provides consumer and commercial information services, such as credit information and credit scoring, credit modeling and portfolio analytics, locate, fraud detection and prevention, identity verification, and other consulting services; mortgage services; financial marketing services; identity management services; and credit monitoring products. The International segment offers information service products, which include consumer and commercial services, such as credit and financial information, and credit scoring and modeling; and credit and other marketing products and services, as well as offers information, technology, and other services to support debt collections and recovery management. The company serves customers in financial services, mortgage, retail, telecommunications, utilities, automotive, brokerage, healthcare, and insurance industries, as well as government agencies. It operates in Argentina, Australia, Brazil, Canada, Chile, Costa Rica, Dominican Republic, Ecuador, El Salvador, Honduras, India, Ireland, Mexico, New Zealand, Paraguay, Peru, Portugal, Spain, the United Kingdom, Uruguay, and the United States. The company was founded in 1899 and is headquartered in Atlanta, Georgia.</v>
      </c>
    </row>
    <row r="475" spans="1:20" x14ac:dyDescent="0.3">
      <c r="A475" s="12" t="s">
        <v>171</v>
      </c>
      <c r="B475" s="10">
        <f>_xll.SNL.Clients.Office.Excel.Functions.SPG(A475,"SP_IPO_DATE")</f>
        <v>36748</v>
      </c>
      <c r="C475" s="5">
        <f>_xll.SNL.Clients.Office.Excel.Functions.SPG(A475, "SP_VOLUME_AVG_WEEKLY_TO_SHARES_OUT", , "1M")</f>
        <v>2.6613016559861937</v>
      </c>
      <c r="D475" s="5">
        <f>_xll.SNL.Clients.Office.Excel.Functions.SPG(A475, "SP_VOLUME_AVG_WEEKLY_TO_SHARES_OUT", , "3M")</f>
        <v>2.6611018547522782</v>
      </c>
      <c r="E475" s="5">
        <f>_xll.SNL.Clients.Office.Excel.Functions.SPG(A475, "SP_VOLUME_AVG_DAILY_TO_1YR_AVG_DAILY", , "1M")</f>
        <v>96.04</v>
      </c>
      <c r="F475" s="5">
        <f>_xll.SNL.Clients.Office.Excel.Functions.SPG(A475, "SP_VOLUME_AVG_DAILY_TO_1YR_AVG_DAILY", , "3M")</f>
        <v>96.03</v>
      </c>
      <c r="G475" s="9" t="str">
        <f>_xll.SNL.Clients.Office.Excel.Functions.SPG(A475, "IQ_SECTOR")</f>
        <v>Real Estate</v>
      </c>
      <c r="H475" s="9" t="str">
        <f>_xll.SNL.Clients.Office.Excel.Functions.SPG(A475, "IQ_INDUSTRY_GROUP")</f>
        <v>Equity Real Estate Investment Trusts (REITs)</v>
      </c>
      <c r="I475" s="9" t="str">
        <f>_xll.SNL.Clients.Office.Excel.Functions.SPG(A475, "IQ_INDUSTRY")</f>
        <v>Specialized REITs</v>
      </c>
      <c r="J475" s="9" t="str">
        <f>_xll.SNL.Clients.Office.Excel.Functions.SPG(A475, "IQ_PRIMARY_INDUSTRY")</f>
        <v>Data Center REITs</v>
      </c>
      <c r="K475" s="9" t="str">
        <f>_xll.SNL.Clients.Office.Excel.Functions.SPG(A475, "NAICS_CODE", "Primary")</f>
        <v>518210 - Computing Infrastructure Providers, Data Processing, Web Hosting, and Related Services</v>
      </c>
      <c r="L475" s="9" t="str">
        <f>_xll.SNL.Clients.Office.Excel.Functions.SPG(A475, "SP_TOPICTAG")</f>
        <v>Data Integration; Cloud Data Services; Cloud Infrastructure; Cloud Security; Edge Computing; Data Centers and Facilities; Data Center Technology</v>
      </c>
      <c r="M475" s="5">
        <f>_xll.SNL.Clients.Office.Excel.Functions.SPG(A475, "SP_PCT_SHARES_OWNED_ALL_INSTITUTIONS")</f>
        <v>96.67</v>
      </c>
      <c r="N475" s="9" t="str">
        <f>_xll.SNL.Clients.Office.Excel.Functions.SPG(A475, "RD_CREDIT_RATING_GLOBAL", "Issuer Credit Rating", "Local Currency LT|0")</f>
        <v>BBB</v>
      </c>
      <c r="O475" s="9" t="str">
        <f>_xll.SNL.Clients.Office.Excel.Functions.SPG(A475, "RD_CWOL_GLOBAL", "Issuer Credit Rating", "Local Currency LT|0")</f>
        <v>Stable</v>
      </c>
      <c r="P475" s="9" t="str">
        <f>_xll.SNL.Clients.Office.Excel.Functions.SPG(A475, "RD_RATING_ACTION_GLOBAL", "Issuer Credit Rating", "Local Currency LT|0")</f>
        <v>Upgrade | CreditWatch/Outlook (04/28/2021)</v>
      </c>
      <c r="Q475" s="10">
        <f>_xll.SNL.Clients.Office.Excel.Functions.SPG(A475, "RD_LAST_REVIEW_DATE_GLOBAL", "Issuer Credit Rating", "Local Currency LT")</f>
        <v>45460</v>
      </c>
      <c r="R475" s="10">
        <f>_xll.SNL.Clients.Office.Excel.Functions.SPG(A475, "RD_CREDIT_RATING_DATE_GLOBAL", "Issuer Credit Rating", "Local Currency LT|0")</f>
        <v>44314</v>
      </c>
      <c r="S475" s="10">
        <f>_xll.SNL.Clients.Office.Excel.Functions.SPG(A475, "RD_CREDIT_WATCH_OUTLOOK_DATE_GLOBAL", "Issuer Credit Rating", "Local Currency LT|0")</f>
        <v>44314</v>
      </c>
      <c r="T475" s="13" t="str">
        <f>_xll.SNL.Clients.Office.Excel.Functions.SPG(A475, "SP_BUSINESS_DESCRIPTION")</f>
        <v>Equinix (Nasdaq: EQIX) is the world's digital infrastructure company. Digital leaders harness Equinix's trusted platform to bring together and interconnect foundational infrastructure at software speed. Equinix enables organizations to access all the right places, partners and possibilities to scale with agility, speed the launch of digital services, deliver world-class experiences and multiply their value, while supporting their sustainability goals.</v>
      </c>
    </row>
    <row r="476" spans="1:20" x14ac:dyDescent="0.3">
      <c r="A476" s="12" t="s">
        <v>1765</v>
      </c>
      <c r="B476" s="10">
        <f>_xll.SNL.Clients.Office.Excel.Functions.SPG(A476,"SP_IPO_DATE")</f>
        <v>43229</v>
      </c>
      <c r="C476" s="5">
        <f>_xll.SNL.Clients.Office.Excel.Functions.SPG(A476, "SP_VOLUME_AVG_WEEKLY_TO_SHARES_OUT", , "1M")</f>
        <v>4.8869743395485221</v>
      </c>
      <c r="D476" s="5">
        <f>_xll.SNL.Clients.Office.Excel.Functions.SPG(A476, "SP_VOLUME_AVG_WEEKLY_TO_SHARES_OUT", , "3M")</f>
        <v>4.2797737563626139</v>
      </c>
      <c r="E476" s="5">
        <f>_xll.SNL.Clients.Office.Excel.Functions.SPG(A476, "SP_VOLUME_AVG_DAILY_TO_1YR_AVG_DAILY", , "1M")</f>
        <v>120.68</v>
      </c>
      <c r="F476" s="5">
        <f>_xll.SNL.Clients.Office.Excel.Functions.SPG(A476, "SP_VOLUME_AVG_DAILY_TO_1YR_AVG_DAILY", , "3M")</f>
        <v>105.69</v>
      </c>
      <c r="G476" s="9" t="str">
        <f>_xll.SNL.Clients.Office.Excel.Functions.SPG(A476, "IQ_SECTOR")</f>
        <v>Financials</v>
      </c>
      <c r="H476" s="9" t="str">
        <f>_xll.SNL.Clients.Office.Excel.Functions.SPG(A476, "IQ_INDUSTRY_GROUP")</f>
        <v>Financial Services</v>
      </c>
      <c r="I476" s="9" t="str">
        <f>_xll.SNL.Clients.Office.Excel.Functions.SPG(A476, "IQ_INDUSTRY")</f>
        <v>Financial Services</v>
      </c>
      <c r="J476" s="9" t="str">
        <f>_xll.SNL.Clients.Office.Excel.Functions.SPG(A476, "IQ_PRIMARY_INDUSTRY")</f>
        <v>Diversified Financial Services</v>
      </c>
      <c r="K476" s="9" t="str">
        <f>_xll.SNL.Clients.Office.Excel.Functions.SPG(A476, "NAICS_CODE", "Primary")</f>
        <v>523940 - Portfolio Management and Investment Advice</v>
      </c>
      <c r="L476" s="9" t="str">
        <f>_xll.SNL.Clients.Office.Excel.Functions.SPG(A476, "SP_TOPICTAG")</f>
        <v>Energy Storage; Employee Benefits; Digital Brokerage; Utility Scale Solar</v>
      </c>
      <c r="M476" s="5">
        <f>_xll.SNL.Clients.Office.Excel.Functions.SPG(A476, "SP_PCT_SHARES_OWNED_ALL_INSTITUTIONS")</f>
        <v>129.18</v>
      </c>
      <c r="N476" s="9" t="str">
        <f>_xll.SNL.Clients.Office.Excel.Functions.SPG(A476, "RD_CREDIT_RATING_GLOBAL", "Issuer Credit Rating", "Local Currency LT|0")</f>
        <v>A-</v>
      </c>
      <c r="O476" s="9" t="str">
        <f>_xll.SNL.Clients.Office.Excel.Functions.SPG(A476, "RD_CWOL_GLOBAL", "Issuer Credit Rating", "Local Currency LT|0")</f>
        <v>Stable</v>
      </c>
      <c r="P476" s="9" t="str">
        <f>_xll.SNL.Clients.Office.Excel.Functions.SPG(A476, "RD_RATING_ACTION_GLOBAL", "Issuer Credit Rating", "Local Currency LT|0")</f>
        <v>Upgrade | CreditWatch/Outlook (02/05/2024)</v>
      </c>
      <c r="Q476" s="10">
        <f>_xll.SNL.Clients.Office.Excel.Functions.SPG(A476, "RD_LAST_REVIEW_DATE_GLOBAL", "Issuer Credit Rating", "Local Currency LT")</f>
        <v>45327</v>
      </c>
      <c r="R476" s="10">
        <f>_xll.SNL.Clients.Office.Excel.Functions.SPG(A476, "RD_CREDIT_RATING_DATE_GLOBAL", "Issuer Credit Rating", "Local Currency LT|0")</f>
        <v>45327</v>
      </c>
      <c r="S476" s="10">
        <f>_xll.SNL.Clients.Office.Excel.Functions.SPG(A476, "RD_CREDIT_WATCH_OUTLOOK_DATE_GLOBAL", "Issuer Credit Rating", "Local Currency LT|0")</f>
        <v>45327</v>
      </c>
      <c r="T476" s="13" t="str">
        <f>_xll.SNL.Clients.Office.Excel.Functions.SPG(A476, "SP_BUSINESS_DESCRIPTION")</f>
        <v>Equitable Holdings, Inc., together with its consolidated subsidiaries, operates as a diversified financial services company worldwide. The company operates through six segments: Individual Retirement, Group Retirement, Investment Management and Research, Protection Solutions, Wealth Management, and Legacy. The Individual Retirement segment offers a suite of variable annuity products primarily to affluent and high net worth individuals. The Group Retirement segment provides tax-deferred investment and retirement services or products to plans sponsored by educational entities, municipalities, and not-for-profit entities, as well as small and medium-sized businesses. The Investment Management and Research segment offers diversified investment management, research, and related services to various clients through institutional. The Protection Solutions segment provides life insurance products, such as VUL insurance and IUL insurance, term life, and employee benefits business, such as dental, vision, life, as well as short- and long-term disability insurance products to small and medium-sized businesses. The Wealth Management segment offers discretionary and non-discretionary investment advisory accounts, financial planning and advice, life insurance, and annuity products. The Legacy segment consists of the capital intensive fixed-rate GMxB business that includes ROP death benefits. The company was formerly known as AXA Equitable Holdings, Inc. and changed its name to Equitable Holdings, Inc. in January 2020. Equitable Holdings, Inc. was founded in 1859 and is based in New York, New York.</v>
      </c>
    </row>
    <row r="477" spans="1:20" x14ac:dyDescent="0.3">
      <c r="A477" s="12" t="s">
        <v>1766</v>
      </c>
      <c r="B477" s="10">
        <f>_xll.SNL.Clients.Office.Excel.Functions.SPG(A477,"SP_IPO_DATE")</f>
        <v>34024</v>
      </c>
      <c r="C477" s="5">
        <f>_xll.SNL.Clients.Office.Excel.Functions.SPG(A477, "SP_VOLUME_AVG_WEEKLY_TO_SHARES_OUT", , "1M")</f>
        <v>3.8991734811460321</v>
      </c>
      <c r="D477" s="5">
        <f>_xll.SNL.Clients.Office.Excel.Functions.SPG(A477, "SP_VOLUME_AVG_WEEKLY_TO_SHARES_OUT", , "3M")</f>
        <v>3.4744573264434981</v>
      </c>
      <c r="E477" s="5">
        <f>_xll.SNL.Clients.Office.Excel.Functions.SPG(A477, "SP_VOLUME_AVG_DAILY_TO_1YR_AVG_DAILY", , "1M")</f>
        <v>119.45</v>
      </c>
      <c r="F477" s="5">
        <f>_xll.SNL.Clients.Office.Excel.Functions.SPG(A477, "SP_VOLUME_AVG_DAILY_TO_1YR_AVG_DAILY", , "3M")</f>
        <v>106.44</v>
      </c>
      <c r="G477" s="9" t="str">
        <f>_xll.SNL.Clients.Office.Excel.Functions.SPG(A477, "IQ_SECTOR")</f>
        <v>Real Estate</v>
      </c>
      <c r="H477" s="9" t="str">
        <f>_xll.SNL.Clients.Office.Excel.Functions.SPG(A477, "IQ_INDUSTRY_GROUP")</f>
        <v>Equity Real Estate Investment Trusts (REITs)</v>
      </c>
      <c r="I477" s="9" t="str">
        <f>_xll.SNL.Clients.Office.Excel.Functions.SPG(A477, "IQ_INDUSTRY")</f>
        <v>Residential REITs</v>
      </c>
      <c r="J477" s="9" t="str">
        <f>_xll.SNL.Clients.Office.Excel.Functions.SPG(A477, "IQ_PRIMARY_INDUSTRY")</f>
        <v>Single-Family Residential REITs</v>
      </c>
      <c r="K477" s="9" t="str">
        <f>_xll.SNL.Clients.Office.Excel.Functions.SPG(A477, "NAICS_CODE", "Primary")</f>
        <v>531110 - Lessors of Residential Buildings and Dwellings</v>
      </c>
      <c r="L477" s="9" t="str">
        <f>_xll.SNL.Clients.Office.Excel.Functions.SPG(A477, "SP_TOPICTAG")</f>
        <v/>
      </c>
      <c r="M477" s="5">
        <f>_xll.SNL.Clients.Office.Excel.Functions.SPG(A477, "SP_PCT_SHARES_OWNED_ALL_INSTITUTIONS")</f>
        <v>100.58</v>
      </c>
      <c r="N477" s="9" t="str">
        <f>_xll.SNL.Clients.Office.Excel.Functions.SPG(A477, "RD_CREDIT_RATING_GLOBAL", "Issuer Credit Rating", "Local Currency LT|0")</f>
        <v/>
      </c>
      <c r="O477" s="9" t="str">
        <f>_xll.SNL.Clients.Office.Excel.Functions.SPG(A477, "RD_CWOL_GLOBAL", "Issuer Credit Rating", "Local Currency LT|0")</f>
        <v/>
      </c>
      <c r="P477" s="9" t="str">
        <f>_xll.SNL.Clients.Office.Excel.Functions.SPG(A477, "RD_RATING_ACTION_GLOBAL", "Issuer Credit Rating", "Local Currency LT|0")</f>
        <v/>
      </c>
      <c r="Q477" s="10" t="str">
        <f>_xll.SNL.Clients.Office.Excel.Functions.SPG(A477, "RD_LAST_REVIEW_DATE_GLOBAL", "Issuer Credit Rating", "Local Currency LT")</f>
        <v/>
      </c>
      <c r="R477" s="10" t="str">
        <f>_xll.SNL.Clients.Office.Excel.Functions.SPG(A477, "RD_CREDIT_RATING_DATE_GLOBAL", "Issuer Credit Rating", "Local Currency LT|0")</f>
        <v/>
      </c>
      <c r="S477" s="10" t="str">
        <f>_xll.SNL.Clients.Office.Excel.Functions.SPG(A477, "RD_CREDIT_WATCH_OUTLOOK_DATE_GLOBAL", "Issuer Credit Rating", "Local Currency LT|0")</f>
        <v/>
      </c>
      <c r="T477" s="13" t="str">
        <f>_xll.SNL.Clients.Office.Excel.Functions.SPG(A477, "SP_BUSINESS_DESCRIPTION")</f>
        <v>We are a self-administered, self-managed real estate investment trust ("REIT") with headquarters in Chicago. As of January 27, 2025, we own or have an interest in 452 properties in 35 states and British Columbia consisting of 173,201 sites.</v>
      </c>
    </row>
    <row r="478" spans="1:20" x14ac:dyDescent="0.3">
      <c r="A478" s="12" t="s">
        <v>172</v>
      </c>
      <c r="B478" s="10">
        <f>_xll.SNL.Clients.Office.Excel.Functions.SPG(A478,"SP_IPO_DATE")</f>
        <v>34192</v>
      </c>
      <c r="C478" s="5">
        <f>_xll.SNL.Clients.Office.Excel.Functions.SPG(A478, "SP_VOLUME_AVG_WEEKLY_TO_SHARES_OUT", , "1M")</f>
        <v>2.1732357755097635</v>
      </c>
      <c r="D478" s="5">
        <f>_xll.SNL.Clients.Office.Excel.Functions.SPG(A478, "SP_VOLUME_AVG_WEEKLY_TO_SHARES_OUT", , "3M")</f>
        <v>2.0402856047458617</v>
      </c>
      <c r="E478" s="5">
        <f>_xll.SNL.Clients.Office.Excel.Functions.SPG(A478, "SP_VOLUME_AVG_DAILY_TO_1YR_AVG_DAILY", , "1M")</f>
        <v>95.97</v>
      </c>
      <c r="F478" s="5">
        <f>_xll.SNL.Clients.Office.Excel.Functions.SPG(A478, "SP_VOLUME_AVG_DAILY_TO_1YR_AVG_DAILY", , "3M")</f>
        <v>90.1</v>
      </c>
      <c r="G478" s="9" t="str">
        <f>_xll.SNL.Clients.Office.Excel.Functions.SPG(A478, "IQ_SECTOR")</f>
        <v>Real Estate</v>
      </c>
      <c r="H478" s="9" t="str">
        <f>_xll.SNL.Clients.Office.Excel.Functions.SPG(A478, "IQ_INDUSTRY_GROUP")</f>
        <v>Equity Real Estate Investment Trusts (REITs)</v>
      </c>
      <c r="I478" s="9" t="str">
        <f>_xll.SNL.Clients.Office.Excel.Functions.SPG(A478, "IQ_INDUSTRY")</f>
        <v>Residential REITs</v>
      </c>
      <c r="J478" s="9" t="str">
        <f>_xll.SNL.Clients.Office.Excel.Functions.SPG(A478, "IQ_PRIMARY_INDUSTRY")</f>
        <v>Multi-Family Residential REITs</v>
      </c>
      <c r="K478" s="9" t="str">
        <f>_xll.SNL.Clients.Office.Excel.Functions.SPG(A478, "NAICS_CODE", "Primary")</f>
        <v>531110 - Lessors of Residential Buildings and Dwellings</v>
      </c>
      <c r="L478" s="9" t="str">
        <f>_xll.SNL.Clients.Office.Excel.Functions.SPG(A478, "SP_TOPICTAG")</f>
        <v/>
      </c>
      <c r="M478" s="5">
        <f>_xll.SNL.Clients.Office.Excel.Functions.SPG(A478, "SP_PCT_SHARES_OWNED_ALL_INSTITUTIONS")</f>
        <v>84.81</v>
      </c>
      <c r="N478" s="9" t="str">
        <f>_xll.SNL.Clients.Office.Excel.Functions.SPG(A478, "RD_CREDIT_RATING_GLOBAL", "Issuer Credit Rating", "Local Currency LT|0")</f>
        <v>A-</v>
      </c>
      <c r="O478" s="9" t="str">
        <f>_xll.SNL.Clients.Office.Excel.Functions.SPG(A478, "RD_CWOL_GLOBAL", "Issuer Credit Rating", "Local Currency LT|0")</f>
        <v>Stable</v>
      </c>
      <c r="P478" s="9" t="str">
        <f>_xll.SNL.Clients.Office.Excel.Functions.SPG(A478, "RD_RATING_ACTION_GLOBAL", "Issuer Credit Rating", "Local Currency LT|0")</f>
        <v>Upgrade | CreditWatch/Outlook (04/30/2015)</v>
      </c>
      <c r="Q478" s="10">
        <f>_xll.SNL.Clients.Office.Excel.Functions.SPG(A478, "RD_LAST_REVIEW_DATE_GLOBAL", "Issuer Credit Rating", "Local Currency LT")</f>
        <v>45414</v>
      </c>
      <c r="R478" s="10">
        <f>_xll.SNL.Clients.Office.Excel.Functions.SPG(A478, "RD_CREDIT_RATING_DATE_GLOBAL", "Issuer Credit Rating", "Local Currency LT|0")</f>
        <v>42124</v>
      </c>
      <c r="S478" s="10">
        <f>_xll.SNL.Clients.Office.Excel.Functions.SPG(A478, "RD_CREDIT_WATCH_OUTLOOK_DATE_GLOBAL", "Issuer Credit Rating", "Local Currency LT|0")</f>
        <v>42124</v>
      </c>
      <c r="T478" s="13" t="str">
        <f>_xll.SNL.Clients.Office.Excel.Functions.SPG(A478, "SP_BUSINESS_DESCRIPTION")</f>
        <v>Equity Residential is committed to creating communities where people thrive. The Company, a member of the S&amp;P 500, is focused on the acquisition, development and management of residential properties located in and around dynamic cities that attract affluent long-term renters. Equity Residential owns or has investments in 311 properties consisting of 84,249 apartment units, with an established presence in Boston, New York, Washington, D.C., Seattle, San Francisco and Southern California, and an expanding presence in Denver, Atlanta, Dallas/Ft. Worth and Austin.</v>
      </c>
    </row>
    <row r="479" spans="1:20" x14ac:dyDescent="0.3">
      <c r="A479" s="12" t="s">
        <v>173</v>
      </c>
      <c r="B479" s="10">
        <f>_xll.SNL.Clients.Office.Excel.Functions.SPG(A479,"SP_IPO_DATE")</f>
        <v>34974</v>
      </c>
      <c r="C479" s="5">
        <f>_xll.SNL.Clients.Office.Excel.Functions.SPG(A479, "SP_VOLUME_AVG_WEEKLY_TO_SHARES_OUT", , "1M")</f>
        <v>2.1871187844896451</v>
      </c>
      <c r="D479" s="5">
        <f>_xll.SNL.Clients.Office.Excel.Functions.SPG(A479, "SP_VOLUME_AVG_WEEKLY_TO_SHARES_OUT", , "3M")</f>
        <v>1.7606304381863269</v>
      </c>
      <c r="E479" s="5">
        <f>_xll.SNL.Clients.Office.Excel.Functions.SPG(A479, "SP_VOLUME_AVG_DAILY_TO_1YR_AVG_DAILY", , "1M")</f>
        <v>151.47999999999999</v>
      </c>
      <c r="F479" s="5">
        <f>_xll.SNL.Clients.Office.Excel.Functions.SPG(A479, "SP_VOLUME_AVG_DAILY_TO_1YR_AVG_DAILY", , "3M")</f>
        <v>121.94</v>
      </c>
      <c r="G479" s="9" t="str">
        <f>_xll.SNL.Clients.Office.Excel.Functions.SPG(A479, "IQ_SECTOR")</f>
        <v>Financials</v>
      </c>
      <c r="H479" s="9" t="str">
        <f>_xll.SNL.Clients.Office.Excel.Functions.SPG(A479, "IQ_INDUSTRY_GROUP")</f>
        <v>Insurance</v>
      </c>
      <c r="I479" s="9" t="str">
        <f>_xll.SNL.Clients.Office.Excel.Functions.SPG(A479, "IQ_INDUSTRY")</f>
        <v>Insurance</v>
      </c>
      <c r="J479" s="9" t="str">
        <f>_xll.SNL.Clients.Office.Excel.Functions.SPG(A479, "IQ_PRIMARY_INDUSTRY")</f>
        <v>Property and Casualty Insurance</v>
      </c>
      <c r="K479" s="9" t="str">
        <f>_xll.SNL.Clients.Office.Excel.Functions.SPG(A479, "NAICS_CODE", "Primary")</f>
        <v>524298 - All Other Insurance Related Activities</v>
      </c>
      <c r="L479" s="9" t="str">
        <f>_xll.SNL.Clients.Office.Excel.Functions.SPG(A479, "SP_TOPICTAG")</f>
        <v/>
      </c>
      <c r="M479" s="5">
        <f>_xll.SNL.Clients.Office.Excel.Functions.SPG(A479, "SP_PCT_SHARES_OWNED_ALL_INSTITUTIONS")</f>
        <v>35.14</v>
      </c>
      <c r="N479" s="9" t="str">
        <f>_xll.SNL.Clients.Office.Excel.Functions.SPG(A479, "RD_CREDIT_RATING_GLOBAL", "Issuer Credit Rating", "Local Currency LT|0")</f>
        <v/>
      </c>
      <c r="O479" s="9" t="str">
        <f>_xll.SNL.Clients.Office.Excel.Functions.SPG(A479, "RD_CWOL_GLOBAL", "Issuer Credit Rating", "Local Currency LT|0")</f>
        <v/>
      </c>
      <c r="P479" s="9" t="str">
        <f>_xll.SNL.Clients.Office.Excel.Functions.SPG(A479, "RD_RATING_ACTION_GLOBAL", "Issuer Credit Rating", "Local Currency LT|0")</f>
        <v/>
      </c>
      <c r="Q479" s="10" t="str">
        <f>_xll.SNL.Clients.Office.Excel.Functions.SPG(A479, "RD_LAST_REVIEW_DATE_GLOBAL", "Issuer Credit Rating", "Local Currency LT")</f>
        <v/>
      </c>
      <c r="R479" s="10" t="str">
        <f>_xll.SNL.Clients.Office.Excel.Functions.SPG(A479, "RD_CREDIT_RATING_DATE_GLOBAL", "Issuer Credit Rating", "Local Currency LT|0")</f>
        <v/>
      </c>
      <c r="S479" s="10" t="str">
        <f>_xll.SNL.Clients.Office.Excel.Functions.SPG(A479, "RD_CREDIT_WATCH_OUTLOOK_DATE_GLOBAL", "Issuer Credit Rating", "Local Currency LT|0")</f>
        <v/>
      </c>
      <c r="T479" s="13" t="str">
        <f>_xll.SNL.Clients.Office.Excel.Functions.SPG(A479, "SP_BUSINESS_DESCRIPTION")</f>
        <v>Erie Indemnity Company operates as a managing attorney-in-fact for the subscribers at the Erie Insurance Exchange in the United States. It provides issuance and renewal services; sales related services, including agent compensation, and sales and advertising support services; underwriting services comprise underwriting and policy processing; and other services consist of customer services and administrative support services, as well as information technology services. The company was incorporated in 1925 and is based in Erie, Pennsylvania.</v>
      </c>
    </row>
    <row r="480" spans="1:20" x14ac:dyDescent="0.3">
      <c r="A480" s="12" t="s">
        <v>1767</v>
      </c>
      <c r="B480" s="10" t="str">
        <f>_xll.SNL.Clients.Office.Excel.Functions.SPG(A480,"SP_IPO_DATE")</f>
        <v/>
      </c>
      <c r="C480" s="5">
        <f>_xll.SNL.Clients.Office.Excel.Functions.SPG(A480, "SP_VOLUME_AVG_WEEKLY_TO_SHARES_OUT", , "1M")</f>
        <v>1.4263611204087172</v>
      </c>
      <c r="D480" s="5">
        <f>_xll.SNL.Clients.Office.Excel.Functions.SPG(A480, "SP_VOLUME_AVG_WEEKLY_TO_SHARES_OUT", , "3M")</f>
        <v>1.9278260931538065</v>
      </c>
      <c r="E480" s="5">
        <f>_xll.SNL.Clients.Office.Excel.Functions.SPG(A480, "SP_VOLUME_AVG_DAILY_TO_1YR_AVG_DAILY", , "1M")</f>
        <v>67.510000000000005</v>
      </c>
      <c r="F480" s="5">
        <f>_xll.SNL.Clients.Office.Excel.Functions.SPG(A480, "SP_VOLUME_AVG_DAILY_TO_1YR_AVG_DAILY", , "3M")</f>
        <v>91.24</v>
      </c>
      <c r="G480" s="9" t="str">
        <f>_xll.SNL.Clients.Office.Excel.Functions.SPG(A480, "IQ_SECTOR")</f>
        <v>Industrials</v>
      </c>
      <c r="H480" s="9" t="str">
        <f>_xll.SNL.Clients.Office.Excel.Functions.SPG(A480, "IQ_INDUSTRY_GROUP")</f>
        <v>Capital Goods</v>
      </c>
      <c r="I480" s="9" t="str">
        <f>_xll.SNL.Clients.Office.Excel.Functions.SPG(A480, "IQ_INDUSTRY")</f>
        <v>Machinery</v>
      </c>
      <c r="J480" s="9" t="str">
        <f>_xll.SNL.Clients.Office.Excel.Functions.SPG(A480, "IQ_PRIMARY_INDUSTRY")</f>
        <v>Industrial Machinery and Supplies and Components</v>
      </c>
      <c r="K480" s="9" t="str">
        <f>_xll.SNL.Clients.Office.Excel.Functions.SPG(A480, "NAICS_CODE", "Primary")</f>
        <v>3335 - Metalworking Machinery Manufacturing</v>
      </c>
      <c r="L480" s="9" t="str">
        <f>_xll.SNL.Clients.Office.Excel.Functions.SPG(A480, "SP_TOPICTAG")</f>
        <v>Industrial Automation; Process Automation</v>
      </c>
      <c r="M480" s="5">
        <f>_xll.SNL.Clients.Office.Excel.Functions.SPG(A480, "SP_PCT_SHARES_OWNED_ALL_INSTITUTIONS")</f>
        <v>95.34</v>
      </c>
      <c r="N480" s="9" t="str">
        <f>_xll.SNL.Clients.Office.Excel.Functions.SPG(A480, "RD_CREDIT_RATING_GLOBAL", "Issuer Credit Rating", "Local Currency LT|0")</f>
        <v>BB+</v>
      </c>
      <c r="O480" s="9" t="str">
        <f>_xll.SNL.Clients.Office.Excel.Functions.SPG(A480, "RD_CWOL_GLOBAL", "Issuer Credit Rating", "Local Currency LT|0")</f>
        <v>Stable</v>
      </c>
      <c r="P480" s="9" t="str">
        <f>_xll.SNL.Clients.Office.Excel.Functions.SPG(A480, "RD_RATING_ACTION_GLOBAL", "Issuer Credit Rating", "Local Currency LT|0")</f>
        <v>New Rating | CreditWatch/Outlook (03/25/2024)</v>
      </c>
      <c r="Q480" s="10">
        <f>_xll.SNL.Clients.Office.Excel.Functions.SPG(A480, "RD_LAST_REVIEW_DATE_GLOBAL", "Issuer Credit Rating", "Local Currency LT")</f>
        <v>45376</v>
      </c>
      <c r="R480" s="10">
        <f>_xll.SNL.Clients.Office.Excel.Functions.SPG(A480, "RD_CREDIT_RATING_DATE_GLOBAL", "Issuer Credit Rating", "Local Currency LT|0")</f>
        <v>45376</v>
      </c>
      <c r="S480" s="10">
        <f>_xll.SNL.Clients.Office.Excel.Functions.SPG(A480, "RD_CREDIT_WATCH_OUTLOOK_DATE_GLOBAL", "Issuer Credit Rating", "Local Currency LT|0")</f>
        <v>45376</v>
      </c>
      <c r="T480" s="13" t="str">
        <f>_xll.SNL.Clients.Office.Excel.Functions.SPG(A480, "SP_BUSINESS_DESCRIPTION")</f>
        <v>ESAB Corporation engages in the formulation, development, manufacture, and supply of consumable products and equipment for use in cutting, joining, automated welding, and gas control equipment. Its comprehensive range of welding consumables includes electrodes, cored and solid wires, and fluxes using a range of specialty and other materials; and cutting consumables comprising electrodes, nozzles, shields, and tips. The company’s equipment ranges from portable welding machines to large customized automated cutting and welding systems. It also offers a range of software and digital solutions to help its customers increase their productivity, remotely monitor their welding operations, and digitize their documentation. The company sells its products under the ESAB brand to various end markets, such as general industry, infrastructure, renewable energy, medical and life sciences, transportation, construction, and energy. It offers its products through independent distributors and direct salespeople. The company operates in North America, South America, Europe, the Middle East, India, Africa, and the Asia Pacific. ESAB Corporation was founded in 1904 and is headquartered in North Bethesda, Maryland.</v>
      </c>
    </row>
    <row r="481" spans="1:20" x14ac:dyDescent="0.3">
      <c r="A481" s="12" t="s">
        <v>1221</v>
      </c>
      <c r="B481" s="10" t="str">
        <f>_xll.SNL.Clients.Office.Excel.Functions.SPG(A481,"SP_IPO_DATE")</f>
        <v/>
      </c>
      <c r="C481" s="5">
        <f>_xll.SNL.Clients.Office.Excel.Functions.SPG(A481, "SP_VOLUME_AVG_WEEKLY_TO_SHARES_OUT", , "1M")</f>
        <v>2.2770930786004491</v>
      </c>
      <c r="D481" s="5">
        <f>_xll.SNL.Clients.Office.Excel.Functions.SPG(A481, "SP_VOLUME_AVG_WEEKLY_TO_SHARES_OUT", , "3M")</f>
        <v>2.108830145360995</v>
      </c>
      <c r="E481" s="5">
        <f>_xll.SNL.Clients.Office.Excel.Functions.SPG(A481, "SP_VOLUME_AVG_DAILY_TO_1YR_AVG_DAILY", , "1M")</f>
        <v>96.03</v>
      </c>
      <c r="F481" s="5">
        <f>_xll.SNL.Clients.Office.Excel.Functions.SPG(A481, "SP_VOLUME_AVG_DAILY_TO_1YR_AVG_DAILY", , "3M")</f>
        <v>88.94</v>
      </c>
      <c r="G481" s="9" t="str">
        <f>_xll.SNL.Clients.Office.Excel.Functions.SPG(A481, "IQ_SECTOR")</f>
        <v>Industrials</v>
      </c>
      <c r="H481" s="9" t="str">
        <f>_xll.SNL.Clients.Office.Excel.Functions.SPG(A481, "IQ_INDUSTRY_GROUP")</f>
        <v>Capital Goods</v>
      </c>
      <c r="I481" s="9" t="str">
        <f>_xll.SNL.Clients.Office.Excel.Functions.SPG(A481, "IQ_INDUSTRY")</f>
        <v>Machinery</v>
      </c>
      <c r="J481" s="9" t="str">
        <f>_xll.SNL.Clients.Office.Excel.Functions.SPG(A481, "IQ_PRIMARY_INDUSTRY")</f>
        <v>Industrial Machinery and Supplies and Components</v>
      </c>
      <c r="K481" s="9" t="str">
        <f>_xll.SNL.Clients.Office.Excel.Functions.SPG(A481, "NAICS_CODE", "Primary")</f>
        <v>3339 - Other General Purpose Machinery Manufacturing</v>
      </c>
      <c r="L481" s="9" t="str">
        <f>_xll.SNL.Clients.Office.Excel.Functions.SPG(A481, "SP_TOPICTAG")</f>
        <v>Energy Storage; Industrial Automation; Sensors; Process Automation; Ocean Data Collection</v>
      </c>
      <c r="M481" s="5">
        <f>_xll.SNL.Clients.Office.Excel.Functions.SPG(A481, "SP_PCT_SHARES_OWNED_ALL_INSTITUTIONS")</f>
        <v>97.65</v>
      </c>
      <c r="N481" s="9" t="str">
        <f>_xll.SNL.Clients.Office.Excel.Functions.SPG(A481, "RD_CREDIT_RATING_GLOBAL", "Issuer Credit Rating", "Local Currency LT|0")</f>
        <v/>
      </c>
      <c r="O481" s="9" t="str">
        <f>_xll.SNL.Clients.Office.Excel.Functions.SPG(A481, "RD_CWOL_GLOBAL", "Issuer Credit Rating", "Local Currency LT|0")</f>
        <v/>
      </c>
      <c r="P481" s="9" t="str">
        <f>_xll.SNL.Clients.Office.Excel.Functions.SPG(A481, "RD_RATING_ACTION_GLOBAL", "Issuer Credit Rating", "Local Currency LT|0")</f>
        <v/>
      </c>
      <c r="Q481" s="10" t="str">
        <f>_xll.SNL.Clients.Office.Excel.Functions.SPG(A481, "RD_LAST_REVIEW_DATE_GLOBAL", "Issuer Credit Rating", "Local Currency LT")</f>
        <v/>
      </c>
      <c r="R481" s="10" t="str">
        <f>_xll.SNL.Clients.Office.Excel.Functions.SPG(A481, "RD_CREDIT_RATING_DATE_GLOBAL", "Issuer Credit Rating", "Local Currency LT|0")</f>
        <v/>
      </c>
      <c r="S481" s="10" t="str">
        <f>_xll.SNL.Clients.Office.Excel.Functions.SPG(A481, "RD_CREDIT_WATCH_OUTLOOK_DATE_GLOBAL", "Issuer Credit Rating", "Local Currency LT|0")</f>
        <v/>
      </c>
      <c r="T481" s="13" t="str">
        <f>_xll.SNL.Clients.Office.Excel.Functions.SPG(A481, "SP_BUSINESS_DESCRIPTION")</f>
        <v>ESCO Technologies Inc. provides engineered filtration and fluid control products, and integrated propulsion systems worldwide. It operates through three segments: Aerospace &amp; Defense (A&amp;D), Utility Solutions Group (USG), and RF Test &amp; Measurement (Test). The A&amp;D segment designs and manufactures specialty filtration products, including hydraulic filter elements and fluid control devices used in commercial aerospace applications; filter mechanisms used in micro-propulsion devices for satellites; and custom designed filters for manned aircraft and submarines. This segment also designs, develops, and manufactures elastomeric-based signature reduction solutions for U.S. naval vessels; and mission-critical bushings, pins, sleeves, and precision-tolerance machined components for landing gear, rotor heads, engine mounts, flight controls, and actuation systems for the aerospace and defense industries. The USG segment offers diagnostic testing solutions that enable electric power grid operators to assess the integrity of high-voltage power delivery equipment; and decision support tools for the renewable energy industry comprising wind and solar. The Test segment provides products and systems to measure and control RF and acoustic energy for research and development, regulatory compliance, and medical and security applications; and provides turnkey systems, including RF test facilities and measurement systems, acoustic test enclosures, RF and magnetically shielded rooms, and secure communication facilities. This segment also supplies RF absorptive materials, filters, antennas, field probes, test cells, proprietary measurement software, and other test accessories; and offers calibration and product tests, as well as feedthrough capacitors, high current power, telephone, data and control line filters, and a range of high-altitude electromagnetic protection filters. The company distributes its products through a network of distributors, sales representatives, direct sales teams, and in-house sales personnel. ESCO Technologies Inc. was incorporated in 1990 and is based in Saint Louis, Missouri.</v>
      </c>
    </row>
    <row r="482" spans="1:20" x14ac:dyDescent="0.3">
      <c r="A482" s="12" t="s">
        <v>1768</v>
      </c>
      <c r="B482" s="10">
        <f>_xll.SNL.Clients.Office.Excel.Functions.SPG(A482,"SP_IPO_DATE")</f>
        <v>41577</v>
      </c>
      <c r="C482" s="5">
        <f>_xll.SNL.Clients.Office.Excel.Functions.SPG(A482, "SP_VOLUME_AVG_WEEKLY_TO_SHARES_OUT", , "1M")</f>
        <v>3.54650185086353</v>
      </c>
      <c r="D482" s="5">
        <f>_xll.SNL.Clients.Office.Excel.Functions.SPG(A482, "SP_VOLUME_AVG_WEEKLY_TO_SHARES_OUT", , "3M")</f>
        <v>3.4622961060378175</v>
      </c>
      <c r="E482" s="5">
        <f>_xll.SNL.Clients.Office.Excel.Functions.SPG(A482, "SP_VOLUME_AVG_DAILY_TO_1YR_AVG_DAILY", , "1M")</f>
        <v>130.93</v>
      </c>
      <c r="F482" s="5">
        <f>_xll.SNL.Clients.Office.Excel.Functions.SPG(A482, "SP_VOLUME_AVG_DAILY_TO_1YR_AVG_DAILY", , "3M")</f>
        <v>127.82</v>
      </c>
      <c r="G482" s="9" t="str">
        <f>_xll.SNL.Clients.Office.Excel.Functions.SPG(A482, "IQ_SECTOR")</f>
        <v>Financials</v>
      </c>
      <c r="H482" s="9" t="str">
        <f>_xll.SNL.Clients.Office.Excel.Functions.SPG(A482, "IQ_INDUSTRY_GROUP")</f>
        <v>Financial Services</v>
      </c>
      <c r="I482" s="9" t="str">
        <f>_xll.SNL.Clients.Office.Excel.Functions.SPG(A482, "IQ_INDUSTRY")</f>
        <v>Financial Services</v>
      </c>
      <c r="J482" s="9" t="str">
        <f>_xll.SNL.Clients.Office.Excel.Functions.SPG(A482, "IQ_PRIMARY_INDUSTRY")</f>
        <v>Commercial and Residential Mortgage Finance</v>
      </c>
      <c r="K482" s="9" t="str">
        <f>_xll.SNL.Clients.Office.Excel.Functions.SPG(A482, "NAICS_CODE", "Primary")</f>
        <v>524126 - Direct Property and Casualty Insurance Carriers</v>
      </c>
      <c r="L482" s="9" t="str">
        <f>_xll.SNL.Clients.Office.Excel.Functions.SPG(A482, "SP_TOPICTAG")</f>
        <v/>
      </c>
      <c r="M482" s="5">
        <f>_xll.SNL.Clients.Office.Excel.Functions.SPG(A482, "SP_PCT_SHARES_OWNED_ALL_INSTITUTIONS")</f>
        <v>92.35</v>
      </c>
      <c r="N482" s="9" t="str">
        <f>_xll.SNL.Clients.Office.Excel.Functions.SPG(A482, "RD_CREDIT_RATING_GLOBAL", "Issuer Credit Rating", "Local Currency LT|0")</f>
        <v>BBB-</v>
      </c>
      <c r="O482" s="9" t="str">
        <f>_xll.SNL.Clients.Office.Excel.Functions.SPG(A482, "RD_CWOL_GLOBAL", "Issuer Credit Rating", "Local Currency LT|0")</f>
        <v>Stable</v>
      </c>
      <c r="P482" s="9" t="str">
        <f>_xll.SNL.Clients.Office.Excel.Functions.SPG(A482, "RD_RATING_ACTION_GLOBAL", "Issuer Credit Rating", "Local Currency LT|0")</f>
        <v>New Rating | CreditWatch/Outlook (06/26/2024)</v>
      </c>
      <c r="Q482" s="10">
        <f>_xll.SNL.Clients.Office.Excel.Functions.SPG(A482, "RD_LAST_REVIEW_DATE_GLOBAL", "Issuer Credit Rating", "Local Currency LT")</f>
        <v>45569</v>
      </c>
      <c r="R482" s="10">
        <f>_xll.SNL.Clients.Office.Excel.Functions.SPG(A482, "RD_CREDIT_RATING_DATE_GLOBAL", "Issuer Credit Rating", "Local Currency LT|0")</f>
        <v>45469</v>
      </c>
      <c r="S482" s="10">
        <f>_xll.SNL.Clients.Office.Excel.Functions.SPG(A482, "RD_CREDIT_WATCH_OUTLOOK_DATE_GLOBAL", "Issuer Credit Rating", "Local Currency LT|0")</f>
        <v>45469</v>
      </c>
      <c r="T482" s="13" t="str">
        <f>_xll.SNL.Clients.Office.Excel.Functions.SPG(A482, "SP_BUSINESS_DESCRIPTION")</f>
        <v>Essent Group Ltd., through its subsidiaries, provides private mortgage insurance and reinsurance for mortgages secured by residential properties located in the United States. Its mortgage insurance products include primary, pool, and master policy. The company also provides information technology maintenance and development services; customer support-related services; underwriting consulting; and contract underwriting services, as well as risk management products and title insurance and settlement services. It serves the originators of residential mortgage loans, such as regulated depository institutions, mortgage banks, credit unions, and other lenders. Essent Group Ltd. was incorporated in 2008 and is based in Hamilton, Bermuda.</v>
      </c>
    </row>
    <row r="483" spans="1:20" x14ac:dyDescent="0.3">
      <c r="A483" s="12" t="s">
        <v>1222</v>
      </c>
      <c r="B483" s="10">
        <f>_xll.SNL.Clients.Office.Excel.Functions.SPG(A483,"SP_IPO_DATE")</f>
        <v>43271</v>
      </c>
      <c r="C483" s="5">
        <f>_xll.SNL.Clients.Office.Excel.Functions.SPG(A483, "SP_VOLUME_AVG_WEEKLY_TO_SHARES_OUT", , "1M")</f>
        <v>2.5187332708025401</v>
      </c>
      <c r="D483" s="5">
        <f>_xll.SNL.Clients.Office.Excel.Functions.SPG(A483, "SP_VOLUME_AVG_WEEKLY_TO_SHARES_OUT", , "3M")</f>
        <v>2.9512713052801467</v>
      </c>
      <c r="E483" s="5">
        <f>_xll.SNL.Clients.Office.Excel.Functions.SPG(A483, "SP_VOLUME_AVG_DAILY_TO_1YR_AVG_DAILY", , "1M")</f>
        <v>71.650000000000006</v>
      </c>
      <c r="F483" s="5">
        <f>_xll.SNL.Clients.Office.Excel.Functions.SPG(A483, "SP_VOLUME_AVG_DAILY_TO_1YR_AVG_DAILY", , "3M")</f>
        <v>83.96</v>
      </c>
      <c r="G483" s="9" t="str">
        <f>_xll.SNL.Clients.Office.Excel.Functions.SPG(A483, "IQ_SECTOR")</f>
        <v>Real Estate</v>
      </c>
      <c r="H483" s="9" t="str">
        <f>_xll.SNL.Clients.Office.Excel.Functions.SPG(A483, "IQ_INDUSTRY_GROUP")</f>
        <v>Equity Real Estate Investment Trusts (REITs)</v>
      </c>
      <c r="I483" s="9" t="str">
        <f>_xll.SNL.Clients.Office.Excel.Functions.SPG(A483, "IQ_INDUSTRY")</f>
        <v>Diversified REITs</v>
      </c>
      <c r="J483" s="9" t="str">
        <f>_xll.SNL.Clients.Office.Excel.Functions.SPG(A483, "IQ_PRIMARY_INDUSTRY")</f>
        <v>Diversified REITs</v>
      </c>
      <c r="K483" s="9" t="str">
        <f>_xll.SNL.Clients.Office.Excel.Functions.SPG(A483, "NAICS_CODE", "Primary")</f>
        <v>531120 - Lessors of Nonresidential Buildings (except Miniwarehouses)</v>
      </c>
      <c r="L483" s="9" t="str">
        <f>_xll.SNL.Clients.Office.Excel.Functions.SPG(A483, "SP_TOPICTAG")</f>
        <v/>
      </c>
      <c r="M483" s="5">
        <f>_xll.SNL.Clients.Office.Excel.Functions.SPG(A483, "SP_PCT_SHARES_OWNED_ALL_INSTITUTIONS")</f>
        <v>108.44</v>
      </c>
      <c r="N483" s="9" t="str">
        <f>_xll.SNL.Clients.Office.Excel.Functions.SPG(A483, "RD_CREDIT_RATING_GLOBAL", "Issuer Credit Rating", "Local Currency LT|0")</f>
        <v>BBB-</v>
      </c>
      <c r="O483" s="9" t="str">
        <f>_xll.SNL.Clients.Office.Excel.Functions.SPG(A483, "RD_CWOL_GLOBAL", "Issuer Credit Rating", "Local Currency LT|0")</f>
        <v>Stable</v>
      </c>
      <c r="P483" s="9" t="str">
        <f>_xll.SNL.Clients.Office.Excel.Functions.SPG(A483, "RD_RATING_ACTION_GLOBAL", "Issuer Credit Rating", "Local Currency LT|0")</f>
        <v>Upgrade | CreditWatch/Outlook (05/18/2022)</v>
      </c>
      <c r="Q483" s="10">
        <f>_xll.SNL.Clients.Office.Excel.Functions.SPG(A483, "RD_LAST_REVIEW_DATE_GLOBAL", "Issuer Credit Rating", "Local Currency LT")</f>
        <v>45421</v>
      </c>
      <c r="R483" s="10">
        <f>_xll.SNL.Clients.Office.Excel.Functions.SPG(A483, "RD_CREDIT_RATING_DATE_GLOBAL", "Issuer Credit Rating", "Local Currency LT|0")</f>
        <v>44699</v>
      </c>
      <c r="S483" s="10">
        <f>_xll.SNL.Clients.Office.Excel.Functions.SPG(A483, "RD_CREDIT_WATCH_OUTLOOK_DATE_GLOBAL", "Issuer Credit Rating", "Local Currency LT|0")</f>
        <v>44699</v>
      </c>
      <c r="T483" s="13" t="str">
        <f>_xll.SNL.Clients.Office.Excel.Functions.SPG(A483, "SP_BUSINESS_DESCRIPTION")</f>
        <v>Essential Properties Realty Trust, Inc., a real estate company, acquires, owns, and manages single-tenant properties in the United States. The company leases its properties to middle-market companies, such as restaurants, car washes, automotive services, medical and dental services, convenience stores, equipment rental, entertainment, early childhood education, grocery, and health and fitness on a long-term basis. As of December 31, 2021, it had a portfolio of 1, 451 properties. The company qualifies as a real estate investment trust for federal income tax purposes. It generally would not be subject to federal corporate income taxes if it distributes at least 90% of its taxable income to its stockholders. The company was founded in 2016 and is headquartered in Princeton, New Jersey.</v>
      </c>
    </row>
    <row r="484" spans="1:20" x14ac:dyDescent="0.3">
      <c r="A484" s="12" t="s">
        <v>1769</v>
      </c>
      <c r="B484" s="10" t="str">
        <f>_xll.SNL.Clients.Office.Excel.Functions.SPG(A484,"SP_IPO_DATE")</f>
        <v/>
      </c>
      <c r="C484" s="5">
        <f>_xll.SNL.Clients.Office.Excel.Functions.SPG(A484, "SP_VOLUME_AVG_WEEKLY_TO_SHARES_OUT", , "1M")</f>
        <v>2.5537470892601259</v>
      </c>
      <c r="D484" s="5">
        <f>_xll.SNL.Clients.Office.Excel.Functions.SPG(A484, "SP_VOLUME_AVG_WEEKLY_TO_SHARES_OUT", , "3M")</f>
        <v>2.5068396405552176</v>
      </c>
      <c r="E484" s="5">
        <f>_xll.SNL.Clients.Office.Excel.Functions.SPG(A484, "SP_VOLUME_AVG_DAILY_TO_1YR_AVG_DAILY", , "1M")</f>
        <v>96.89</v>
      </c>
      <c r="F484" s="5">
        <f>_xll.SNL.Clients.Office.Excel.Functions.SPG(A484, "SP_VOLUME_AVG_DAILY_TO_1YR_AVG_DAILY", , "3M")</f>
        <v>95.11</v>
      </c>
      <c r="G484" s="9" t="str">
        <f>_xll.SNL.Clients.Office.Excel.Functions.SPG(A484, "IQ_SECTOR")</f>
        <v>Utilities</v>
      </c>
      <c r="H484" s="9" t="str">
        <f>_xll.SNL.Clients.Office.Excel.Functions.SPG(A484, "IQ_INDUSTRY_GROUP")</f>
        <v>Utilities</v>
      </c>
      <c r="I484" s="9" t="str">
        <f>_xll.SNL.Clients.Office.Excel.Functions.SPG(A484, "IQ_INDUSTRY")</f>
        <v>Water Utilities</v>
      </c>
      <c r="J484" s="9" t="str">
        <f>_xll.SNL.Clients.Office.Excel.Functions.SPG(A484, "IQ_PRIMARY_INDUSTRY")</f>
        <v>Water Utilities</v>
      </c>
      <c r="K484" s="9" t="str">
        <f>_xll.SNL.Clients.Office.Excel.Functions.SPG(A484, "NAICS_CODE", "Primary")</f>
        <v>221310 - Water Supply and Irrigation Systems</v>
      </c>
      <c r="L484" s="9" t="str">
        <f>_xll.SNL.Clients.Office.Excel.Functions.SPG(A484, "SP_TOPICTAG")</f>
        <v>Clean Energy; Environmental Consulting; Environmental Engineering; Water Purification; Utility Scale Solar</v>
      </c>
      <c r="M484" s="5">
        <f>_xll.SNL.Clients.Office.Excel.Functions.SPG(A484, "SP_PCT_SHARES_OWNED_ALL_INSTITUTIONS")</f>
        <v>79.98</v>
      </c>
      <c r="N484" s="9" t="str">
        <f>_xll.SNL.Clients.Office.Excel.Functions.SPG(A484, "RD_CREDIT_RATING_GLOBAL", "Issuer Credit Rating", "Local Currency LT|0")</f>
        <v>A-</v>
      </c>
      <c r="O484" s="9" t="str">
        <f>_xll.SNL.Clients.Office.Excel.Functions.SPG(A484, "RD_CWOL_GLOBAL", "Issuer Credit Rating", "Local Currency LT|0")</f>
        <v>Stable</v>
      </c>
      <c r="P484" s="9" t="str">
        <f>_xll.SNL.Clients.Office.Excel.Functions.SPG(A484, "RD_RATING_ACTION_GLOBAL", "Issuer Credit Rating", "Local Currency LT|0")</f>
        <v>Downgrade | CreditWatch/Outlook (03/19/2024)</v>
      </c>
      <c r="Q484" s="10">
        <f>_xll.SNL.Clients.Office.Excel.Functions.SPG(A484, "RD_LAST_REVIEW_DATE_GLOBAL", "Issuer Credit Rating", "Local Currency LT")</f>
        <v>45526</v>
      </c>
      <c r="R484" s="10">
        <f>_xll.SNL.Clients.Office.Excel.Functions.SPG(A484, "RD_CREDIT_RATING_DATE_GLOBAL", "Issuer Credit Rating", "Local Currency LT|0")</f>
        <v>45370</v>
      </c>
      <c r="S484" s="10">
        <f>_xll.SNL.Clients.Office.Excel.Functions.SPG(A484, "RD_CREDIT_WATCH_OUTLOOK_DATE_GLOBAL", "Issuer Credit Rating", "Local Currency LT|0")</f>
        <v>45370</v>
      </c>
      <c r="T484" s="13" t="str">
        <f>_xll.SNL.Clients.Office.Excel.Functions.SPG(A484, "SP_BUSINESS_DESCRIPTION")</f>
        <v>Essential Utilities, Inc., through its subsidiaries, operates regulated utilities that provide water, wastewater, or natural gas services in the United States. The company operates through Regulated Water and Regulated Natural Gas segments. It offers water services through operating and maintenance contract with municipal authorities and other parties. In addition, the company provides utility service line protection solutions and repair services to households. It serves approximately 5.5 million residential water, commercial water, fire protection, industrial water, wastewater, and other water and utility customers in Pennsylvania, Ohio, Texas, Illinois, North Carolina, New Jersey, Indiana, Virginia, and Kentucky under the Aqua and Peoples brands. The company was formerly known as Aqua America, Inc. and changed its name to Essential Utilities, Inc. in February 2020. Essential Utilities, Inc. was founded in 1886 and is headquartered in Bryn Mawr, Pennsylvania.</v>
      </c>
    </row>
    <row r="485" spans="1:20" x14ac:dyDescent="0.3">
      <c r="A485" s="12" t="s">
        <v>174</v>
      </c>
      <c r="B485" s="10">
        <f>_xll.SNL.Clients.Office.Excel.Functions.SPG(A485,"SP_IPO_DATE")</f>
        <v>34491</v>
      </c>
      <c r="C485" s="5">
        <f>_xll.SNL.Clients.Office.Excel.Functions.SPG(A485, "SP_VOLUME_AVG_WEEKLY_TO_SHARES_OUT", , "1M")</f>
        <v>3.4305003923054032</v>
      </c>
      <c r="D485" s="5">
        <f>_xll.SNL.Clients.Office.Excel.Functions.SPG(A485, "SP_VOLUME_AVG_WEEKLY_TO_SHARES_OUT", , "3M")</f>
        <v>3.12513988698637</v>
      </c>
      <c r="E485" s="5">
        <f>_xll.SNL.Clients.Office.Excel.Functions.SPG(A485, "SP_VOLUME_AVG_DAILY_TO_1YR_AVG_DAILY", , "1M")</f>
        <v>116.11</v>
      </c>
      <c r="F485" s="5">
        <f>_xll.SNL.Clients.Office.Excel.Functions.SPG(A485, "SP_VOLUME_AVG_DAILY_TO_1YR_AVG_DAILY", , "3M")</f>
        <v>105.78</v>
      </c>
      <c r="G485" s="9" t="str">
        <f>_xll.SNL.Clients.Office.Excel.Functions.SPG(A485, "IQ_SECTOR")</f>
        <v>Real Estate</v>
      </c>
      <c r="H485" s="9" t="str">
        <f>_xll.SNL.Clients.Office.Excel.Functions.SPG(A485, "IQ_INDUSTRY_GROUP")</f>
        <v>Equity Real Estate Investment Trusts (REITs)</v>
      </c>
      <c r="I485" s="9" t="str">
        <f>_xll.SNL.Clients.Office.Excel.Functions.SPG(A485, "IQ_INDUSTRY")</f>
        <v>Residential REITs</v>
      </c>
      <c r="J485" s="9" t="str">
        <f>_xll.SNL.Clients.Office.Excel.Functions.SPG(A485, "IQ_PRIMARY_INDUSTRY")</f>
        <v>Multi-Family Residential REITs</v>
      </c>
      <c r="K485" s="9" t="str">
        <f>_xll.SNL.Clients.Office.Excel.Functions.SPG(A485, "NAICS_CODE", "Primary")</f>
        <v>531110 - Lessors of Residential Buildings and Dwellings</v>
      </c>
      <c r="L485" s="9" t="str">
        <f>_xll.SNL.Clients.Office.Excel.Functions.SPG(A485, "SP_TOPICTAG")</f>
        <v/>
      </c>
      <c r="M485" s="5">
        <f>_xll.SNL.Clients.Office.Excel.Functions.SPG(A485, "SP_PCT_SHARES_OWNED_ALL_INSTITUTIONS")</f>
        <v>95.05</v>
      </c>
      <c r="N485" s="9" t="str">
        <f>_xll.SNL.Clients.Office.Excel.Functions.SPG(A485, "RD_CREDIT_RATING_GLOBAL", "Issuer Credit Rating", "Local Currency LT|0")</f>
        <v>BBB+</v>
      </c>
      <c r="O485" s="9" t="str">
        <f>_xll.SNL.Clients.Office.Excel.Functions.SPG(A485, "RD_CWOL_GLOBAL", "Issuer Credit Rating", "Local Currency LT|0")</f>
        <v>Stable</v>
      </c>
      <c r="P485" s="9" t="str">
        <f>_xll.SNL.Clients.Office.Excel.Functions.SPG(A485, "RD_RATING_ACTION_GLOBAL", "Issuer Credit Rating", "Local Currency LT|0")</f>
        <v>Upgrade | CreditWatch/Outlook (10/19/2016)</v>
      </c>
      <c r="Q485" s="10">
        <f>_xll.SNL.Clients.Office.Excel.Functions.SPG(A485, "RD_LAST_REVIEW_DATE_GLOBAL", "Issuer Credit Rating", "Local Currency LT")</f>
        <v>45566</v>
      </c>
      <c r="R485" s="10">
        <f>_xll.SNL.Clients.Office.Excel.Functions.SPG(A485, "RD_CREDIT_RATING_DATE_GLOBAL", "Issuer Credit Rating", "Local Currency LT|0")</f>
        <v>42662</v>
      </c>
      <c r="S485" s="10">
        <f>_xll.SNL.Clients.Office.Excel.Functions.SPG(A485, "RD_CREDIT_WATCH_OUTLOOK_DATE_GLOBAL", "Issuer Credit Rating", "Local Currency LT|0")</f>
        <v>42662</v>
      </c>
      <c r="T485" s="13" t="str">
        <f>_xll.SNL.Clients.Office.Excel.Functions.SPG(A485, "SP_BUSINESS_DESCRIPTION")</f>
        <v>Essex Property Trust, Inc., an S&amp;P 500 company, is a fully integrated real estate investment trust (“REIT”) that acquires, develops, redevelops, and manages multifamily residential properties in selected West Coast markets. Essex currently has ownership interests in 256 apartment communities comprising over 62,000 apartment homes with an additional property in active development.</v>
      </c>
    </row>
    <row r="486" spans="1:20" x14ac:dyDescent="0.3">
      <c r="A486" s="12" t="s">
        <v>1223</v>
      </c>
      <c r="B486" s="10" t="str">
        <f>_xll.SNL.Clients.Office.Excel.Functions.SPG(A486,"SP_IPO_DATE")</f>
        <v/>
      </c>
      <c r="C486" s="5">
        <f>_xll.SNL.Clients.Office.Excel.Functions.SPG(A486, "SP_VOLUME_AVG_WEEKLY_TO_SHARES_OUT", , "1M")</f>
        <v>5.6131719880972994</v>
      </c>
      <c r="D486" s="5">
        <f>_xll.SNL.Clients.Office.Excel.Functions.SPG(A486, "SP_VOLUME_AVG_WEEKLY_TO_SHARES_OUT", , "3M")</f>
        <v>4.3839181384172763</v>
      </c>
      <c r="E486" s="5">
        <f>_xll.SNL.Clients.Office.Excel.Functions.SPG(A486, "SP_VOLUME_AVG_DAILY_TO_1YR_AVG_DAILY", , "1M")</f>
        <v>121.12</v>
      </c>
      <c r="F486" s="5">
        <f>_xll.SNL.Clients.Office.Excel.Functions.SPG(A486, "SP_VOLUME_AVG_DAILY_TO_1YR_AVG_DAILY", , "3M")</f>
        <v>94.59</v>
      </c>
      <c r="G486" s="9" t="str">
        <f>_xll.SNL.Clients.Office.Excel.Functions.SPG(A486, "IQ_SECTOR")</f>
        <v>Consumer Discretionary</v>
      </c>
      <c r="H486" s="9" t="str">
        <f>_xll.SNL.Clients.Office.Excel.Functions.SPG(A486, "IQ_INDUSTRY_GROUP")</f>
        <v>Consumer Durables and Apparel</v>
      </c>
      <c r="I486" s="9" t="str">
        <f>_xll.SNL.Clients.Office.Excel.Functions.SPG(A486, "IQ_INDUSTRY")</f>
        <v>Household Durables</v>
      </c>
      <c r="J486" s="9" t="str">
        <f>_xll.SNL.Clients.Office.Excel.Functions.SPG(A486, "IQ_PRIMARY_INDUSTRY")</f>
        <v>Home Furnishings</v>
      </c>
      <c r="K486" s="9" t="str">
        <f>_xll.SNL.Clients.Office.Excel.Functions.SPG(A486, "NAICS_CODE", "Primary")</f>
        <v>33712 - Household and Institutional Furniture Manufacturing</v>
      </c>
      <c r="L486" s="9" t="str">
        <f>_xll.SNL.Clients.Office.Excel.Functions.SPG(A486, "SP_TOPICTAG")</f>
        <v/>
      </c>
      <c r="M486" s="5">
        <f>_xll.SNL.Clients.Office.Excel.Functions.SPG(A486, "SP_PCT_SHARES_OWNED_ALL_INSTITUTIONS")</f>
        <v>88.78</v>
      </c>
      <c r="N486" s="9" t="str">
        <f>_xll.SNL.Clients.Office.Excel.Functions.SPG(A486, "RD_CREDIT_RATING_GLOBAL", "Issuer Credit Rating", "Local Currency LT|0")</f>
        <v>NR</v>
      </c>
      <c r="O486" s="9" t="str">
        <f>_xll.SNL.Clients.Office.Excel.Functions.SPG(A486, "RD_CWOL_GLOBAL", "Issuer Credit Rating", "Local Currency LT|0")</f>
        <v>NR</v>
      </c>
      <c r="P486" s="9" t="str">
        <f>_xll.SNL.Clients.Office.Excel.Functions.SPG(A486, "RD_RATING_ACTION_GLOBAL", "Issuer Credit Rating", "Local Currency LT|0")</f>
        <v>Not Rated | CreditWatch/Outlook (03/23/2015)</v>
      </c>
      <c r="Q486" s="10" t="str">
        <f>_xll.SNL.Clients.Office.Excel.Functions.SPG(A486, "RD_LAST_REVIEW_DATE_GLOBAL", "Issuer Credit Rating", "Local Currency LT")</f>
        <v/>
      </c>
      <c r="R486" s="10">
        <f>_xll.SNL.Clients.Office.Excel.Functions.SPG(A486, "RD_CREDIT_RATING_DATE_GLOBAL", "Issuer Credit Rating", "Local Currency LT|0")</f>
        <v>42086</v>
      </c>
      <c r="S486" s="10">
        <f>_xll.SNL.Clients.Office.Excel.Functions.SPG(A486, "RD_CREDIT_WATCH_OUTLOOK_DATE_GLOBAL", "Issuer Credit Rating", "Local Currency LT|0")</f>
        <v>42086</v>
      </c>
      <c r="T486" s="13" t="str">
        <f>_xll.SNL.Clients.Office.Excel.Functions.SPG(A486, "SP_BUSINESS_DESCRIPTION")</f>
        <v>Ethan Allen Interiors Inc. operates as an interior design company, and manufacturer and retailer of home furnishings in the United States and internationally. The company operates through two segments, Wholesale and Retail. Its products include case goods items, such as beds, dressers, armoires, tables, chairs, buffets, entertainment units, home office furniture, and wooden accents; upholstery comprising fabric-covered items, such as sleepers, recliners and other motion furniture, chairs, ottomans, custom pillows, sofas, loveseats, cut fabrics, and leather; and window treatments and drapery hardware, wall decors, florals, lighting, clocks, mattresses, bedspreads, throws, pillows, decorative accents, area rugs, flooring, wall coverings, and outdoor furnishings. The company also sells third-party furniture protection plans and other miscellaneous product. It markets and sells its products under the Ethan Allen brand through design centers and independent retailers, as well as through ethanallen.com website. Ethan Allen Interiors Inc. was founded in 1932 and is headquartered in Danbury, Connecticut.</v>
      </c>
    </row>
    <row r="487" spans="1:20" x14ac:dyDescent="0.3">
      <c r="A487" s="12" t="s">
        <v>1224</v>
      </c>
      <c r="B487" s="10">
        <f>_xll.SNL.Clients.Office.Excel.Functions.SPG(A487,"SP_IPO_DATE")</f>
        <v>42109</v>
      </c>
      <c r="C487" s="5">
        <f>_xll.SNL.Clients.Office.Excel.Functions.SPG(A487, "SP_VOLUME_AVG_WEEKLY_TO_SHARES_OUT", , "1M")</f>
        <v>11.987944136546249</v>
      </c>
      <c r="D487" s="5">
        <f>_xll.SNL.Clients.Office.Excel.Functions.SPG(A487, "SP_VOLUME_AVG_WEEKLY_TO_SHARES_OUT", , "3M")</f>
        <v>14.595378896807945</v>
      </c>
      <c r="E487" s="5">
        <f>_xll.SNL.Clients.Office.Excel.Functions.SPG(A487, "SP_VOLUME_AVG_DAILY_TO_1YR_AVG_DAILY", , "1M")</f>
        <v>74.8</v>
      </c>
      <c r="F487" s="5">
        <f>_xll.SNL.Clients.Office.Excel.Functions.SPG(A487, "SP_VOLUME_AVG_DAILY_TO_1YR_AVG_DAILY", , "3M")</f>
        <v>91.07</v>
      </c>
      <c r="G487" s="9" t="str">
        <f>_xll.SNL.Clients.Office.Excel.Functions.SPG(A487, "IQ_SECTOR")</f>
        <v>Consumer Discretionary</v>
      </c>
      <c r="H487" s="9" t="str">
        <f>_xll.SNL.Clients.Office.Excel.Functions.SPG(A487, "IQ_INDUSTRY_GROUP")</f>
        <v>Consumer Discretionary Distribution and Retail</v>
      </c>
      <c r="I487" s="9" t="str">
        <f>_xll.SNL.Clients.Office.Excel.Functions.SPG(A487, "IQ_INDUSTRY")</f>
        <v>Broadline Retail</v>
      </c>
      <c r="J487" s="9" t="str">
        <f>_xll.SNL.Clients.Office.Excel.Functions.SPG(A487, "IQ_PRIMARY_INDUSTRY")</f>
        <v>Broadline Retail</v>
      </c>
      <c r="K487" s="9" t="str">
        <f>_xll.SNL.Clients.Office.Excel.Functions.SPG(A487, "NAICS_CODE", "Primary")</f>
        <v>458110 - Clothing and Clothing Accessories Retailers</v>
      </c>
      <c r="L487" s="9" t="str">
        <f>_xll.SNL.Clients.Office.Excel.Functions.SPG(A487, "SP_TOPICTAG")</f>
        <v>Lifestyle; Natural Language Processing; Content Creation; Online Payments</v>
      </c>
      <c r="M487" s="5">
        <f>_xll.SNL.Clients.Office.Excel.Functions.SPG(A487, "SP_PCT_SHARES_OWNED_ALL_INSTITUTIONS")</f>
        <v>111.76</v>
      </c>
      <c r="N487" s="9" t="str">
        <f>_xll.SNL.Clients.Office.Excel.Functions.SPG(A487, "RD_CREDIT_RATING_GLOBAL", "Issuer Credit Rating", "Local Currency LT|0")</f>
        <v/>
      </c>
      <c r="O487" s="9" t="str">
        <f>_xll.SNL.Clients.Office.Excel.Functions.SPG(A487, "RD_CWOL_GLOBAL", "Issuer Credit Rating", "Local Currency LT|0")</f>
        <v/>
      </c>
      <c r="P487" s="9" t="str">
        <f>_xll.SNL.Clients.Office.Excel.Functions.SPG(A487, "RD_RATING_ACTION_GLOBAL", "Issuer Credit Rating", "Local Currency LT|0")</f>
        <v/>
      </c>
      <c r="Q487" s="10" t="str">
        <f>_xll.SNL.Clients.Office.Excel.Functions.SPG(A487, "RD_LAST_REVIEW_DATE_GLOBAL", "Issuer Credit Rating", "Local Currency LT")</f>
        <v/>
      </c>
      <c r="R487" s="10" t="str">
        <f>_xll.SNL.Clients.Office.Excel.Functions.SPG(A487, "RD_CREDIT_RATING_DATE_GLOBAL", "Issuer Credit Rating", "Local Currency LT|0")</f>
        <v/>
      </c>
      <c r="S487" s="10" t="str">
        <f>_xll.SNL.Clients.Office.Excel.Functions.SPG(A487, "RD_CREDIT_WATCH_OUTLOOK_DATE_GLOBAL", "Issuer Credit Rating", "Local Currency LT|0")</f>
        <v/>
      </c>
      <c r="T487" s="13" t="str">
        <f>_xll.SNL.Clients.Office.Excel.Functions.SPG(A487, "SP_BUSINESS_DESCRIPTION")</f>
        <v>Etsy, Inc., together with its subsidiaries, operates two-sided online marketplaces that connect buyers and sellers in the United States, the United Kingdom, Germany, Canada, Australia, and France. Its primary marketplace is Etsy.com that connects artisans and entrepreneurs with various consumers. The company also offers Reverb, a musical instrument marketplace; Depop, a fashion resale marketplace; and Elo7, a Brazil-based marketplace for handmade and unique items. In addition, it offers various seller services, including Etsy Payments, a payment processing service; Etsy Ads, an advertising platform; and Shipping Labels, which allows sellers in the United States, Canada, the United Kingdom, Australia, and India to purchase discounted shipping labels. Further, the company provides the Etsy Purchase Protection program that is designed to help buyers; the Etsy Share and Save program for sellers to save on Etsy fees for sales that drive to their Etsy shop from their own channels. Additionally, it offers educational resources comprising blog posts, video tutorials, Etsy Seller Handbook, Etsy.com online forums, and insights; Etsy Teams, a platform to build personal relationships with other Etsy sellers; and a Star Seller program. The company was formerly known as Indieco, Inc changed its name to Etsy, Inc. in June 2006. Etsy, Inc. was founded in 2005 and is headquartered in Brooklyn, New York.</v>
      </c>
    </row>
    <row r="488" spans="1:20" x14ac:dyDescent="0.3">
      <c r="A488" s="12" t="s">
        <v>1770</v>
      </c>
      <c r="B488" s="10">
        <f>_xll.SNL.Clients.Office.Excel.Functions.SPG(A488,"SP_IPO_DATE")</f>
        <v>35495</v>
      </c>
      <c r="C488" s="5">
        <f>_xll.SNL.Clients.Office.Excel.Functions.SPG(A488, "SP_VOLUME_AVG_WEEKLY_TO_SHARES_OUT", , "1M")</f>
        <v>3.8484775389474022</v>
      </c>
      <c r="D488" s="5">
        <f>_xll.SNL.Clients.Office.Excel.Functions.SPG(A488, "SP_VOLUME_AVG_WEEKLY_TO_SHARES_OUT", , "3M")</f>
        <v>3.1632069811586194</v>
      </c>
      <c r="E488" s="5">
        <f>_xll.SNL.Clients.Office.Excel.Functions.SPG(A488, "SP_VOLUME_AVG_DAILY_TO_1YR_AVG_DAILY", , "1M")</f>
        <v>112.98</v>
      </c>
      <c r="F488" s="5">
        <f>_xll.SNL.Clients.Office.Excel.Functions.SPG(A488, "SP_VOLUME_AVG_DAILY_TO_1YR_AVG_DAILY", , "3M")</f>
        <v>92.86</v>
      </c>
      <c r="G488" s="9" t="str">
        <f>_xll.SNL.Clients.Office.Excel.Functions.SPG(A488, "IQ_SECTOR")</f>
        <v>Financials</v>
      </c>
      <c r="H488" s="9" t="str">
        <f>_xll.SNL.Clients.Office.Excel.Functions.SPG(A488, "IQ_INDUSTRY_GROUP")</f>
        <v>Financial Services</v>
      </c>
      <c r="I488" s="9" t="str">
        <f>_xll.SNL.Clients.Office.Excel.Functions.SPG(A488, "IQ_INDUSTRY")</f>
        <v>Financial Services</v>
      </c>
      <c r="J488" s="9" t="str">
        <f>_xll.SNL.Clients.Office.Excel.Functions.SPG(A488, "IQ_PRIMARY_INDUSTRY")</f>
        <v>Transaction and Payment Processing Services</v>
      </c>
      <c r="K488" s="9" t="str">
        <f>_xll.SNL.Clients.Office.Excel.Functions.SPG(A488, "NAICS_CODE", "Primary")</f>
        <v>522320 - Financial Transactions Processing, Reserve, and Clearinghouse Activities</v>
      </c>
      <c r="L488" s="9" t="str">
        <f>_xll.SNL.Clients.Office.Excel.Functions.SPG(A488, "SP_TOPICTAG")</f>
        <v>Anti-Fraud; Fintech; Authentication; Cloud Infrastructure; Process Automation; Payment Facilitator Enablers; Online Payments</v>
      </c>
      <c r="M488" s="5">
        <f>_xll.SNL.Clients.Office.Excel.Functions.SPG(A488, "SP_PCT_SHARES_OWNED_ALL_INSTITUTIONS")</f>
        <v>94.46</v>
      </c>
      <c r="N488" s="9" t="str">
        <f>_xll.SNL.Clients.Office.Excel.Functions.SPG(A488, "RD_CREDIT_RATING_GLOBAL", "Issuer Credit Rating", "Local Currency LT|0")</f>
        <v>BBB</v>
      </c>
      <c r="O488" s="9" t="str">
        <f>_xll.SNL.Clients.Office.Excel.Functions.SPG(A488, "RD_CWOL_GLOBAL", "Issuer Credit Rating", "Local Currency LT|0")</f>
        <v>Stable</v>
      </c>
      <c r="P488" s="9" t="str">
        <f>_xll.SNL.Clients.Office.Excel.Functions.SPG(A488, "RD_RATING_ACTION_GLOBAL", "Issuer Credit Rating", "Local Currency LT|0")</f>
        <v>CreditWatch/Outlook (09/15/2022)</v>
      </c>
      <c r="Q488" s="10">
        <f>_xll.SNL.Clients.Office.Excel.Functions.SPG(A488, "RD_LAST_REVIEW_DATE_GLOBAL", "Issuer Credit Rating", "Local Currency LT")</f>
        <v>45554</v>
      </c>
      <c r="R488" s="10">
        <f>_xll.SNL.Clients.Office.Excel.Functions.SPG(A488, "RD_CREDIT_RATING_DATE_GLOBAL", "Issuer Credit Rating", "Local Currency LT|0")</f>
        <v>43714</v>
      </c>
      <c r="S488" s="10">
        <f>_xll.SNL.Clients.Office.Excel.Functions.SPG(A488, "RD_CREDIT_WATCH_OUTLOOK_DATE_GLOBAL", "Issuer Credit Rating", "Local Currency LT|0")</f>
        <v>44819</v>
      </c>
      <c r="T488" s="13" t="str">
        <f>_xll.SNL.Clients.Office.Excel.Functions.SPG(A488, "SP_BUSINESS_DESCRIPTION")</f>
        <v>Euronet Worldwide, Inc. provides payment and transaction processing and distribution solutions to financial institutions, retailers, service providers, and individual consumers worldwide. It operates through three segments: Electronic Fund Transfer Processing, epay, and Money Transfer. The Electronic Fund Transfer Processing segment provides electronic payment solutions, including automated teller machine (ATM) cash withdrawal and deposit services, ATM network participation, outsourced ATM and point-of-sale (POS) management solutions, credit and debit and prepaid card outsourcing, card issuing, and merchant acquiring services. It also offers ATM and POS currency conversion, ATM surcharge, advertising, customer relationship management, mobile top-up, bill payment, fraud management, foreign remittance and cardless payout, banknote recycling, and tax-refund services; and integrated electronic financial transaction software solutions for electronic payment and transaction delivery systems. The epay segment distributes and processes prepaid mobile airtime and other electronic payment products; and provides payment processing services for various prepaid products, cards, and services, as well as vouchers and physical gift fulfillment, and gift card distribution and processing services. This segment operates a network of approximately 821,000 POS terminals. The Money Transfer segment offers consumer-to-consumer and account-to-account money transfer, customers bill payment, check cashing, foreign currency exchange, mobile top-up, and cash management and foreign currency risk management services, as well as payment alternatives, such as money orders and prepaid debit cards. The company was formerly known as Euronet Services, Inc. and changed its name to Euronet Worldwide, Inc. in August 2001. Euronet Worldwide, Inc. was founded in 1994 and is headquartered in Leawood, Kansas.</v>
      </c>
    </row>
    <row r="489" spans="1:20" x14ac:dyDescent="0.3">
      <c r="A489" s="12" t="s">
        <v>1771</v>
      </c>
      <c r="B489" s="10">
        <f>_xll.SNL.Clients.Office.Excel.Functions.SPG(A489,"SP_IPO_DATE")</f>
        <v>38939</v>
      </c>
      <c r="C489" s="5">
        <f>_xll.SNL.Clients.Office.Excel.Functions.SPG(A489, "SP_VOLUME_AVG_WEEKLY_TO_SHARES_OUT", , "1M")</f>
        <v>5.2681278689644895</v>
      </c>
      <c r="D489" s="5">
        <f>_xll.SNL.Clients.Office.Excel.Functions.SPG(A489, "SP_VOLUME_AVG_WEEKLY_TO_SHARES_OUT", , "3M")</f>
        <v>4.6537652715042448</v>
      </c>
      <c r="E489" s="5">
        <f>_xll.SNL.Clients.Office.Excel.Functions.SPG(A489, "SP_VOLUME_AVG_DAILY_TO_1YR_AVG_DAILY", , "1M")</f>
        <v>116.4</v>
      </c>
      <c r="F489" s="5">
        <f>_xll.SNL.Clients.Office.Excel.Functions.SPG(A489, "SP_VOLUME_AVG_DAILY_TO_1YR_AVG_DAILY", , "3M")</f>
        <v>102.82</v>
      </c>
      <c r="G489" s="9" t="str">
        <f>_xll.SNL.Clients.Office.Excel.Functions.SPG(A489, "IQ_SECTOR")</f>
        <v>Financials</v>
      </c>
      <c r="H489" s="9" t="str">
        <f>_xll.SNL.Clients.Office.Excel.Functions.SPG(A489, "IQ_INDUSTRY_GROUP")</f>
        <v>Financial Services</v>
      </c>
      <c r="I489" s="9" t="str">
        <f>_xll.SNL.Clients.Office.Excel.Functions.SPG(A489, "IQ_INDUSTRY")</f>
        <v>Capital Markets</v>
      </c>
      <c r="J489" s="9" t="str">
        <f>_xll.SNL.Clients.Office.Excel.Functions.SPG(A489, "IQ_PRIMARY_INDUSTRY")</f>
        <v>Investment Banking and Brokerage</v>
      </c>
      <c r="K489" s="9" t="str">
        <f>_xll.SNL.Clients.Office.Excel.Functions.SPG(A489, "NAICS_CODE", "Primary")</f>
        <v>5231 - Securities and Commodity Contracts Intermediation and Brokerage</v>
      </c>
      <c r="L489" s="9" t="str">
        <f>_xll.SNL.Clients.Office.Excel.Functions.SPG(A489, "SP_TOPICTAG")</f>
        <v/>
      </c>
      <c r="M489" s="5">
        <f>_xll.SNL.Clients.Office.Excel.Functions.SPG(A489, "SP_PCT_SHARES_OWNED_ALL_INSTITUTIONS")</f>
        <v>88.66</v>
      </c>
      <c r="N489" s="9" t="str">
        <f>_xll.SNL.Clients.Office.Excel.Functions.SPG(A489, "RD_CREDIT_RATING_GLOBAL", "Issuer Credit Rating", "Local Currency LT|0")</f>
        <v/>
      </c>
      <c r="O489" s="9" t="str">
        <f>_xll.SNL.Clients.Office.Excel.Functions.SPG(A489, "RD_CWOL_GLOBAL", "Issuer Credit Rating", "Local Currency LT|0")</f>
        <v/>
      </c>
      <c r="P489" s="9" t="str">
        <f>_xll.SNL.Clients.Office.Excel.Functions.SPG(A489, "RD_RATING_ACTION_GLOBAL", "Issuer Credit Rating", "Local Currency LT|0")</f>
        <v/>
      </c>
      <c r="Q489" s="10" t="str">
        <f>_xll.SNL.Clients.Office.Excel.Functions.SPG(A489, "RD_LAST_REVIEW_DATE_GLOBAL", "Issuer Credit Rating", "Local Currency LT")</f>
        <v/>
      </c>
      <c r="R489" s="10" t="str">
        <f>_xll.SNL.Clients.Office.Excel.Functions.SPG(A489, "RD_CREDIT_RATING_DATE_GLOBAL", "Issuer Credit Rating", "Local Currency LT|0")</f>
        <v/>
      </c>
      <c r="S489" s="10" t="str">
        <f>_xll.SNL.Clients.Office.Excel.Functions.SPG(A489, "RD_CREDIT_WATCH_OUTLOOK_DATE_GLOBAL", "Issuer Credit Rating", "Local Currency LT|0")</f>
        <v/>
      </c>
      <c r="T489" s="13" t="str">
        <f>_xll.SNL.Clients.Office.Excel.Functions.SPG(A489, "SP_BUSINESS_DESCRIPTION")</f>
        <v>Evercore Inc., together with its subsidiaries, operates as an independent investment banking advisory firm in the United States, Europe, Latin America, and internationally. It operates through two segments, Investment Banking &amp; Equities, and Investment Management. The Investment Banking &amp; Equities segment offers strategic advisory services, such as mergers, and acquisitions, strategic, defense, and shareholder advisory, special committee assignments, and real estate strategic advisory; private capital advisory and fundraising, market risk management and hedging, private capital markets and debt advisory, liability management and restructuring, and equity capital markets execution and advisory services; and research, sales, and trading professionals services on a content-led platform to its institutional investor clients. The Investment Management segment provides wealth management services to high-net-worth individuals, foundations, and endowments; and manages financial assets for institutional investors. The company was formerly known as Evercore Partners Inc. and changed its name to Evercore Inc. in August 2017. Evercore Inc. was founded in 1995 and is headquartered in New York, New York.</v>
      </c>
    </row>
    <row r="490" spans="1:20" x14ac:dyDescent="0.3">
      <c r="A490" s="12" t="s">
        <v>175</v>
      </c>
      <c r="B490" s="10">
        <f>_xll.SNL.Clients.Office.Excel.Functions.SPG(A490,"SP_IPO_DATE")</f>
        <v>34974</v>
      </c>
      <c r="C490" s="5">
        <f>_xll.SNL.Clients.Office.Excel.Functions.SPG(A490, "SP_VOLUME_AVG_WEEKLY_TO_SHARES_OUT", , "1M")</f>
        <v>5.3813746907958322</v>
      </c>
      <c r="D490" s="5">
        <f>_xll.SNL.Clients.Office.Excel.Functions.SPG(A490, "SP_VOLUME_AVG_WEEKLY_TO_SHARES_OUT", , "3M")</f>
        <v>4.8382355102903523</v>
      </c>
      <c r="E490" s="5">
        <f>_xll.SNL.Clients.Office.Excel.Functions.SPG(A490, "SP_VOLUME_AVG_DAILY_TO_1YR_AVG_DAILY", , "1M")</f>
        <v>129.31</v>
      </c>
      <c r="F490" s="5">
        <f>_xll.SNL.Clients.Office.Excel.Functions.SPG(A490, "SP_VOLUME_AVG_DAILY_TO_1YR_AVG_DAILY", , "3M")</f>
        <v>116.26</v>
      </c>
      <c r="G490" s="9" t="str">
        <f>_xll.SNL.Clients.Office.Excel.Functions.SPG(A490, "IQ_SECTOR")</f>
        <v>Financials</v>
      </c>
      <c r="H490" s="9" t="str">
        <f>_xll.SNL.Clients.Office.Excel.Functions.SPG(A490, "IQ_INDUSTRY_GROUP")</f>
        <v>Insurance</v>
      </c>
      <c r="I490" s="9" t="str">
        <f>_xll.SNL.Clients.Office.Excel.Functions.SPG(A490, "IQ_INDUSTRY")</f>
        <v>Insurance</v>
      </c>
      <c r="J490" s="9" t="str">
        <f>_xll.SNL.Clients.Office.Excel.Functions.SPG(A490, "IQ_PRIMARY_INDUSTRY")</f>
        <v>Reinsurance</v>
      </c>
      <c r="K490" s="9" t="str">
        <f>_xll.SNL.Clients.Office.Excel.Functions.SPG(A490, "NAICS_CODE", "Primary")</f>
        <v>524130 - Reinsurance Carriers</v>
      </c>
      <c r="L490" s="9" t="str">
        <f>_xll.SNL.Clients.Office.Excel.Functions.SPG(A490, "SP_TOPICTAG")</f>
        <v/>
      </c>
      <c r="M490" s="5">
        <f>_xll.SNL.Clients.Office.Excel.Functions.SPG(A490, "SP_PCT_SHARES_OWNED_ALL_INSTITUTIONS")</f>
        <v>95.2</v>
      </c>
      <c r="N490" s="9" t="str">
        <f>_xll.SNL.Clients.Office.Excel.Functions.SPG(A490, "RD_CREDIT_RATING_GLOBAL", "Issuer Credit Rating", "Local Currency LT|0")</f>
        <v>BBB+</v>
      </c>
      <c r="O490" s="9" t="str">
        <f>_xll.SNL.Clients.Office.Excel.Functions.SPG(A490, "RD_CWOL_GLOBAL", "Issuer Credit Rating", "Local Currency LT|0")</f>
        <v>Negative</v>
      </c>
      <c r="P490" s="9" t="str">
        <f>_xll.SNL.Clients.Office.Excel.Functions.SPG(A490, "RD_RATING_ACTION_GLOBAL", "Issuer Credit Rating", "Local Currency LT|0")</f>
        <v>CreditWatch/Outlook (01/28/2025)</v>
      </c>
      <c r="Q490" s="10">
        <f>_xll.SNL.Clients.Office.Excel.Functions.SPG(A490, "RD_LAST_REVIEW_DATE_GLOBAL", "Issuer Credit Rating", "Local Currency LT")</f>
        <v>45685</v>
      </c>
      <c r="R490" s="10">
        <f>_xll.SNL.Clients.Office.Excel.Functions.SPG(A490, "RD_CREDIT_RATING_DATE_GLOBAL", "Issuer Credit Rating", "Local Currency LT|0")</f>
        <v>45320</v>
      </c>
      <c r="S490" s="10">
        <f>_xll.SNL.Clients.Office.Excel.Functions.SPG(A490, "RD_CREDIT_WATCH_OUTLOOK_DATE_GLOBAL", "Issuer Credit Rating", "Local Currency LT|0")</f>
        <v>45685</v>
      </c>
      <c r="T490" s="13" t="str">
        <f>_xll.SNL.Clients.Office.Excel.Functions.SPG(A490, "SP_BUSINESS_DESCRIPTION")</f>
        <v>Everest Group, Ltd., through its subsidiaries, provides reinsurance and insurance products in the United States, Europe, and internationally. The company operates through two segment, Insurance and Reinsurance. The Reinsurance segment writes property and casualty reinsurance; and specialty lines of business through reinsurance brokers, as well as directly with ceding companies in the United States, Bermuda, Ireland, Canada, Singapore, Switzerland, and the United Kingdom. The Insurance Operations segment writes property and casualty insurance directly, as well as through brokers, surplus lines, and general agents in the United States, Bermuda, Canada, Europe, South America, Singapore, France, Germany, Spain, Canada, Chile, the United Kingdom, Ireland, and the Netherlands. The company also provides treaty and facultative reinsurance products; admitted and non-admitted insurance products; and accident and health, specialty underwriters, eversports and entertainment, and surety and credit, marine and aviation, as well as structured and property hybrid solutions. In addition, it offers commercial property and casualty insurance products through wholesale and retail brokers, surplus lines brokers, and program administrators. The company was formerly known as Everest Re Group, Ltd. and changed its name to Everest Group, Ltd. in July 2023.Everest Group, Ltd., was founded in 1973 and is headquartered in Hamilton, Bermuda.</v>
      </c>
    </row>
    <row r="491" spans="1:20" x14ac:dyDescent="0.3">
      <c r="A491" s="12" t="s">
        <v>176</v>
      </c>
      <c r="B491" s="10" t="str">
        <f>_xll.SNL.Clients.Office.Excel.Functions.SPG(A491,"SP_IPO_DATE")</f>
        <v/>
      </c>
      <c r="C491" s="5">
        <f>_xll.SNL.Clients.Office.Excel.Functions.SPG(A491, "SP_VOLUME_AVG_WEEKLY_TO_SHARES_OUT", , "1M")</f>
        <v>3.8397195507703277</v>
      </c>
      <c r="D491" s="5">
        <f>_xll.SNL.Clients.Office.Excel.Functions.SPG(A491, "SP_VOLUME_AVG_WEEKLY_TO_SHARES_OUT", , "3M")</f>
        <v>3.8946040238566364</v>
      </c>
      <c r="E491" s="5">
        <f>_xll.SNL.Clients.Office.Excel.Functions.SPG(A491, "SP_VOLUME_AVG_DAILY_TO_1YR_AVG_DAILY", , "1M")</f>
        <v>93.54</v>
      </c>
      <c r="F491" s="5">
        <f>_xll.SNL.Clients.Office.Excel.Functions.SPG(A491, "SP_VOLUME_AVG_DAILY_TO_1YR_AVG_DAILY", , "3M")</f>
        <v>94.87</v>
      </c>
      <c r="G491" s="9" t="str">
        <f>_xll.SNL.Clients.Office.Excel.Functions.SPG(A491, "IQ_SECTOR")</f>
        <v>Utilities</v>
      </c>
      <c r="H491" s="9" t="str">
        <f>_xll.SNL.Clients.Office.Excel.Functions.SPG(A491, "IQ_INDUSTRY_GROUP")</f>
        <v>Utilities</v>
      </c>
      <c r="I491" s="9" t="str">
        <f>_xll.SNL.Clients.Office.Excel.Functions.SPG(A491, "IQ_INDUSTRY")</f>
        <v>Electric Utilities</v>
      </c>
      <c r="J491" s="9" t="str">
        <f>_xll.SNL.Clients.Office.Excel.Functions.SPG(A491, "IQ_PRIMARY_INDUSTRY")</f>
        <v>Electric Utilities</v>
      </c>
      <c r="K491" s="9" t="str">
        <f>_xll.SNL.Clients.Office.Excel.Functions.SPG(A491, "NAICS_CODE", "Primary")</f>
        <v>2211 - Electric Power Generation, Transmission and Distribution</v>
      </c>
      <c r="L491" s="9" t="str">
        <f>_xll.SNL.Clients.Office.Excel.Functions.SPG(A491, "SP_TOPICTAG")</f>
        <v>Clean Energy; Energy Management; Energy Storage; Power Grid; Utility Scale Solar; Onshore and Offshore Wind</v>
      </c>
      <c r="M491" s="5">
        <f>_xll.SNL.Clients.Office.Excel.Functions.SPG(A491, "SP_PCT_SHARES_OWNED_ALL_INSTITUTIONS")</f>
        <v>89.08</v>
      </c>
      <c r="N491" s="9" t="str">
        <f>_xll.SNL.Clients.Office.Excel.Functions.SPG(A491, "RD_CREDIT_RATING_GLOBAL", "Issuer Credit Rating", "Local Currency LT|0")</f>
        <v>BBB+</v>
      </c>
      <c r="O491" s="9" t="str">
        <f>_xll.SNL.Clients.Office.Excel.Functions.SPG(A491, "RD_CWOL_GLOBAL", "Issuer Credit Rating", "Local Currency LT|0")</f>
        <v>Stable</v>
      </c>
      <c r="P491" s="9" t="str">
        <f>_xll.SNL.Clients.Office.Excel.Functions.SPG(A491, "RD_RATING_ACTION_GLOBAL", "Issuer Credit Rating", "Local Currency LT|0")</f>
        <v>Downgrade | CreditWatch/Outlook (11/29/2023)</v>
      </c>
      <c r="Q491" s="10">
        <f>_xll.SNL.Clients.Office.Excel.Functions.SPG(A491, "RD_LAST_REVIEW_DATE_GLOBAL", "Issuer Credit Rating", "Local Currency LT")</f>
        <v>45618</v>
      </c>
      <c r="R491" s="10">
        <f>_xll.SNL.Clients.Office.Excel.Functions.SPG(A491, "RD_CREDIT_RATING_DATE_GLOBAL", "Issuer Credit Rating", "Local Currency LT|0")</f>
        <v>45259</v>
      </c>
      <c r="S491" s="10">
        <f>_xll.SNL.Clients.Office.Excel.Functions.SPG(A491, "RD_CREDIT_WATCH_OUTLOOK_DATE_GLOBAL", "Issuer Credit Rating", "Local Currency LT|0")</f>
        <v>45259</v>
      </c>
      <c r="T491" s="13" t="str">
        <f>_xll.SNL.Clients.Office.Excel.Functions.SPG(A491, "SP_BUSINESS_DESCRIPTION")</f>
        <v>Evergy, Inc., together with its subsidiaries, engages in the generation, transmission, distribution, and sale of electricity in the United States. The company generates electricity through coal, landfill gas, uranium, and natural gas and oil sources, as well as solar, wind, other renewable sources. It serves residences, commercial firms, industrials, municipalities, and other electric utilities. The company was incorporated in 2017 and is headquartered in Kansas City, Missouri.</v>
      </c>
    </row>
    <row r="492" spans="1:20" x14ac:dyDescent="0.3">
      <c r="A492" s="12" t="s">
        <v>177</v>
      </c>
      <c r="B492" s="10" t="str">
        <f>_xll.SNL.Clients.Office.Excel.Functions.SPG(A492,"SP_IPO_DATE")</f>
        <v/>
      </c>
      <c r="C492" s="5">
        <f>_xll.SNL.Clients.Office.Excel.Functions.SPG(A492, "SP_VOLUME_AVG_WEEKLY_TO_SHARES_OUT", , "1M")</f>
        <v>4.6225890107158838</v>
      </c>
      <c r="D492" s="5">
        <f>_xll.SNL.Clients.Office.Excel.Functions.SPG(A492, "SP_VOLUME_AVG_WEEKLY_TO_SHARES_OUT", , "3M")</f>
        <v>3.5044096681933805</v>
      </c>
      <c r="E492" s="5">
        <f>_xll.SNL.Clients.Office.Excel.Functions.SPG(A492, "SP_VOLUME_AVG_DAILY_TO_1YR_AVG_DAILY", , "1M")</f>
        <v>145.49</v>
      </c>
      <c r="F492" s="5">
        <f>_xll.SNL.Clients.Office.Excel.Functions.SPG(A492, "SP_VOLUME_AVG_DAILY_TO_1YR_AVG_DAILY", , "3M")</f>
        <v>110.3</v>
      </c>
      <c r="G492" s="9" t="str">
        <f>_xll.SNL.Clients.Office.Excel.Functions.SPG(A492, "IQ_SECTOR")</f>
        <v>Utilities</v>
      </c>
      <c r="H492" s="9" t="str">
        <f>_xll.SNL.Clients.Office.Excel.Functions.SPG(A492, "IQ_INDUSTRY_GROUP")</f>
        <v>Utilities</v>
      </c>
      <c r="I492" s="9" t="str">
        <f>_xll.SNL.Clients.Office.Excel.Functions.SPG(A492, "IQ_INDUSTRY")</f>
        <v>Electric Utilities</v>
      </c>
      <c r="J492" s="9" t="str">
        <f>_xll.SNL.Clients.Office.Excel.Functions.SPG(A492, "IQ_PRIMARY_INDUSTRY")</f>
        <v>Electric Utilities</v>
      </c>
      <c r="K492" s="9" t="str">
        <f>_xll.SNL.Clients.Office.Excel.Functions.SPG(A492, "NAICS_CODE", "Primary")</f>
        <v>221122 - Electric Power Distribution</v>
      </c>
      <c r="L492" s="9" t="str">
        <f>_xll.SNL.Clients.Office.Excel.Functions.SPG(A492, "SP_TOPICTAG")</f>
        <v>Clean Energy; Energy Efficiency; Energy Management; Energy Storage; CleanTech; Smart Energy; Power Grid; Utility Scale Solar; Onshore and Offshore Wind</v>
      </c>
      <c r="M492" s="5">
        <f>_xll.SNL.Clients.Office.Excel.Functions.SPG(A492, "SP_PCT_SHARES_OWNED_ALL_INSTITUTIONS")</f>
        <v>85.26</v>
      </c>
      <c r="N492" s="9" t="str">
        <f>_xll.SNL.Clients.Office.Excel.Functions.SPG(A492, "RD_CREDIT_RATING_GLOBAL", "Issuer Credit Rating", "Local Currency LT|0")</f>
        <v>BBB+</v>
      </c>
      <c r="O492" s="9" t="str">
        <f>_xll.SNL.Clients.Office.Excel.Functions.SPG(A492, "RD_CWOL_GLOBAL", "Issuer Credit Rating", "Local Currency LT|0")</f>
        <v>Stable</v>
      </c>
      <c r="P492" s="9" t="str">
        <f>_xll.SNL.Clients.Office.Excel.Functions.SPG(A492, "RD_RATING_ACTION_GLOBAL", "Issuer Credit Rating", "Local Currency LT|0")</f>
        <v>Downgrade | CreditWatch/Outlook (12/09/2024)</v>
      </c>
      <c r="Q492" s="10">
        <f>_xll.SNL.Clients.Office.Excel.Functions.SPG(A492, "RD_LAST_REVIEW_DATE_GLOBAL", "Issuer Credit Rating", "Local Currency LT")</f>
        <v>45635</v>
      </c>
      <c r="R492" s="10">
        <f>_xll.SNL.Clients.Office.Excel.Functions.SPG(A492, "RD_CREDIT_RATING_DATE_GLOBAL", "Issuer Credit Rating", "Local Currency LT|0")</f>
        <v>45635</v>
      </c>
      <c r="S492" s="10">
        <f>_xll.SNL.Clients.Office.Excel.Functions.SPG(A492, "RD_CREDIT_WATCH_OUTLOOK_DATE_GLOBAL", "Issuer Credit Rating", "Local Currency LT|0")</f>
        <v>45635</v>
      </c>
      <c r="T492" s="13" t="str">
        <f>_xll.SNL.Clients.Office.Excel.Functions.SPG(A492, "SP_BUSINESS_DESCRIPTION")</f>
        <v>Eversource Energy, a public utility holding company, engages in the energy delivery business. The company operates through Electric Distribution, Electric Transmission, Natural Gas Distribution, and Water Distribution segments. It is involved in the transmission and distribution of electricity; solar power facilities; and distribution of natural gas. The company operates regulated water utilities that provide water services to approximately 241,000 customers. It serves residential, commercial, industrial, municipal and fire protection, and other customers in Connecticut, Massachusetts, and New Hampshire. The company was formerly known as Northeast Utilities and changed its name to Eversource Energy in April 2015. Eversource Energy was incorporated in 1927 and is headquartered in Springfield, Massachusetts.</v>
      </c>
    </row>
    <row r="493" spans="1:20" x14ac:dyDescent="0.3">
      <c r="A493" s="12" t="s">
        <v>1225</v>
      </c>
      <c r="B493" s="10">
        <f>_xll.SNL.Clients.Office.Excel.Functions.SPG(A493,"SP_IPO_DATE")</f>
        <v>41375</v>
      </c>
      <c r="C493" s="5">
        <f>_xll.SNL.Clients.Office.Excel.Functions.SPG(A493, "SP_VOLUME_AVG_WEEKLY_TO_SHARES_OUT", , "1M")</f>
        <v>1.9009560606749243</v>
      </c>
      <c r="D493" s="5">
        <f>_xll.SNL.Clients.Office.Excel.Functions.SPG(A493, "SP_VOLUME_AVG_WEEKLY_TO_SHARES_OUT", , "3M")</f>
        <v>2.2146694547781691</v>
      </c>
      <c r="E493" s="5">
        <f>_xll.SNL.Clients.Office.Excel.Functions.SPG(A493, "SP_VOLUME_AVG_DAILY_TO_1YR_AVG_DAILY", , "1M")</f>
        <v>62.56</v>
      </c>
      <c r="F493" s="5">
        <f>_xll.SNL.Clients.Office.Excel.Functions.SPG(A493, "SP_VOLUME_AVG_DAILY_TO_1YR_AVG_DAILY", , "3M")</f>
        <v>72.88</v>
      </c>
      <c r="G493" s="9" t="str">
        <f>_xll.SNL.Clients.Office.Excel.Functions.SPG(A493, "IQ_SECTOR")</f>
        <v>Financials</v>
      </c>
      <c r="H493" s="9" t="str">
        <f>_xll.SNL.Clients.Office.Excel.Functions.SPG(A493, "IQ_INDUSTRY_GROUP")</f>
        <v>Financial Services</v>
      </c>
      <c r="I493" s="9" t="str">
        <f>_xll.SNL.Clients.Office.Excel.Functions.SPG(A493, "IQ_INDUSTRY")</f>
        <v>Financial Services</v>
      </c>
      <c r="J493" s="9" t="str">
        <f>_xll.SNL.Clients.Office.Excel.Functions.SPG(A493, "IQ_PRIMARY_INDUSTRY")</f>
        <v>Transaction and Payment Processing Services</v>
      </c>
      <c r="K493" s="9" t="str">
        <f>_xll.SNL.Clients.Office.Excel.Functions.SPG(A493, "NAICS_CODE", "Primary")</f>
        <v>522320 - Financial Transactions Processing, Reserve, and Clearinghouse Activities</v>
      </c>
      <c r="L493" s="9" t="str">
        <f>_xll.SNL.Clients.Office.Excel.Functions.SPG(A493, "SP_TOPICTAG")</f>
        <v>Anti-Fraud; Software Development; Fintech; Authentication; Process Automation; Payment Facilitator Enablers; Online Payments</v>
      </c>
      <c r="M493" s="5">
        <f>_xll.SNL.Clients.Office.Excel.Functions.SPG(A493, "SP_PCT_SHARES_OWNED_ALL_INSTITUTIONS")</f>
        <v>102.94</v>
      </c>
      <c r="N493" s="9" t="str">
        <f>_xll.SNL.Clients.Office.Excel.Functions.SPG(A493, "RD_CREDIT_RATING_GLOBAL", "Issuer Credit Rating", "Local Currency LT|0")</f>
        <v>BB-</v>
      </c>
      <c r="O493" s="9" t="str">
        <f>_xll.SNL.Clients.Office.Excel.Functions.SPG(A493, "RD_CWOL_GLOBAL", "Issuer Credit Rating", "Local Currency LT|0")</f>
        <v>Stable</v>
      </c>
      <c r="P493" s="9" t="str">
        <f>_xll.SNL.Clients.Office.Excel.Functions.SPG(A493, "RD_RATING_ACTION_GLOBAL", "Issuer Credit Rating", "Local Currency LT|0")</f>
        <v>New Rating | CreditWatch/Outlook (09/26/2023)</v>
      </c>
      <c r="Q493" s="10">
        <f>_xll.SNL.Clients.Office.Excel.Functions.SPG(A493, "RD_LAST_REVIEW_DATE_GLOBAL", "Issuer Credit Rating", "Local Currency LT")</f>
        <v>45524</v>
      </c>
      <c r="R493" s="10">
        <f>_xll.SNL.Clients.Office.Excel.Functions.SPG(A493, "RD_CREDIT_RATING_DATE_GLOBAL", "Issuer Credit Rating", "Local Currency LT|0")</f>
        <v>45195</v>
      </c>
      <c r="S493" s="10">
        <f>_xll.SNL.Clients.Office.Excel.Functions.SPG(A493, "RD_CREDIT_WATCH_OUTLOOK_DATE_GLOBAL", "Issuer Credit Rating", "Local Currency LT|0")</f>
        <v>45195</v>
      </c>
      <c r="T493" s="13" t="str">
        <f>_xll.SNL.Clients.Office.Excel.Functions.SPG(A493, "SP_BUSINESS_DESCRIPTION")</f>
        <v>EVERTEC, Inc. engages in transaction processing business and financial technology in Latin America and the Caribbean. The company operates through four segments: Payment Services - Puerto Rico &amp; Caribbean; Latin America Payments and Solutions; Merchant Acquiring; and Business Solutions. It provides merchant acquiring services, which enable point of sales and e-commerce merchants to accept and process electronic methods of payment, such as debit, credit, prepaid, and electronic benefit transfer (EBT) cards. In addition, the company offers payment processing services that enable financial institutions and other issuers to manage, support, and facilitate the processing for credit, debit, prepaid, automated teller machines, and EBT card programs; credit and debit card processing, authorization and settlement, and fraud monitoring and control services to debit or credit issuers services. Further, it provides business process management solutions comprising core bank processing, network hosting and management, IT professional, business process outsourcing, item and cash processing, and fulfillment solutions to merchant, fintech, financial institutions, and corporate and government customers. Additionally, the company owns and operates the ATH network, a personal identification number debit networks. It manages a system of electronic payment networks that process approximately six billion transactions. The company sells and distributes its services primarily through direct sales force. It serves financial institutions, merchants, corporations, and government agencies. EVERTEC, Inc. was founded in 1988 and is headquartered in San Juan, Puerto Rico.</v>
      </c>
    </row>
    <row r="494" spans="1:20" x14ac:dyDescent="0.3">
      <c r="A494" s="12" t="s">
        <v>1226</v>
      </c>
      <c r="B494" s="10" t="str">
        <f>_xll.SNL.Clients.Office.Excel.Functions.SPG(A494,"SP_IPO_DATE")</f>
        <v/>
      </c>
      <c r="C494" s="5">
        <f>_xll.SNL.Clients.Office.Excel.Functions.SPG(A494, "SP_VOLUME_AVG_WEEKLY_TO_SHARES_OUT", , "1M")</f>
        <v>7.4420244444509427</v>
      </c>
      <c r="D494" s="5">
        <f>_xll.SNL.Clients.Office.Excel.Functions.SPG(A494, "SP_VOLUME_AVG_WEEKLY_TO_SHARES_OUT", , "3M")</f>
        <v>6.0236465018980239</v>
      </c>
      <c r="E494" s="5">
        <f>_xll.SNL.Clients.Office.Excel.Functions.SPG(A494, "SP_VOLUME_AVG_DAILY_TO_1YR_AVG_DAILY", , "1M")</f>
        <v>113.48</v>
      </c>
      <c r="F494" s="5">
        <f>_xll.SNL.Clients.Office.Excel.Functions.SPG(A494, "SP_VOLUME_AVG_DAILY_TO_1YR_AVG_DAILY", , "3M")</f>
        <v>91.85</v>
      </c>
      <c r="G494" s="9" t="str">
        <f>_xll.SNL.Clients.Office.Excel.Functions.SPG(A494, "IQ_SECTOR")</f>
        <v>Industrials</v>
      </c>
      <c r="H494" s="9" t="str">
        <f>_xll.SNL.Clients.Office.Excel.Functions.SPG(A494, "IQ_INDUSTRY_GROUP")</f>
        <v>Capital Goods</v>
      </c>
      <c r="I494" s="9" t="str">
        <f>_xll.SNL.Clients.Office.Excel.Functions.SPG(A494, "IQ_INDUSTRY")</f>
        <v>Construction and Engineering</v>
      </c>
      <c r="J494" s="9" t="str">
        <f>_xll.SNL.Clients.Office.Excel.Functions.SPG(A494, "IQ_PRIMARY_INDUSTRY")</f>
        <v>Construction and Engineering</v>
      </c>
      <c r="K494" s="9" t="str">
        <f>_xll.SNL.Clients.Office.Excel.Functions.SPG(A494, "NAICS_CODE", "Primary")</f>
        <v>237130 - Power and Communication Line and Related Structures Construction</v>
      </c>
      <c r="L494" s="9" t="str">
        <f>_xll.SNL.Clients.Office.Excel.Functions.SPG(A494, "SP_TOPICTAG")</f>
        <v/>
      </c>
      <c r="M494" s="5">
        <f>_xll.SNL.Clients.Office.Excel.Functions.SPG(A494, "SP_PCT_SHARES_OWNED_ALL_INSTITUTIONS")</f>
        <v>70.599999999999994</v>
      </c>
      <c r="N494" s="9" t="str">
        <f>_xll.SNL.Clients.Office.Excel.Functions.SPG(A494, "RD_CREDIT_RATING_GLOBAL", "Issuer Credit Rating", "Local Currency LT|0")</f>
        <v/>
      </c>
      <c r="O494" s="9" t="str">
        <f>_xll.SNL.Clients.Office.Excel.Functions.SPG(A494, "RD_CWOL_GLOBAL", "Issuer Credit Rating", "Local Currency LT|0")</f>
        <v/>
      </c>
      <c r="P494" s="9" t="str">
        <f>_xll.SNL.Clients.Office.Excel.Functions.SPG(A494, "RD_RATING_ACTION_GLOBAL", "Issuer Credit Rating", "Local Currency LT|0")</f>
        <v/>
      </c>
      <c r="Q494" s="10" t="str">
        <f>_xll.SNL.Clients.Office.Excel.Functions.SPG(A494, "RD_LAST_REVIEW_DATE_GLOBAL", "Issuer Credit Rating", "Local Currency LT")</f>
        <v/>
      </c>
      <c r="R494" s="10" t="str">
        <f>_xll.SNL.Clients.Office.Excel.Functions.SPG(A494, "RD_CREDIT_RATING_DATE_GLOBAL", "Issuer Credit Rating", "Local Currency LT|0")</f>
        <v/>
      </c>
      <c r="S494" s="10" t="str">
        <f>_xll.SNL.Clients.Office.Excel.Functions.SPG(A494, "RD_CREDIT_WATCH_OUTLOOK_DATE_GLOBAL", "Issuer Credit Rating", "Local Currency LT|0")</f>
        <v/>
      </c>
      <c r="T494" s="13" t="str">
        <f>_xll.SNL.Clients.Office.Excel.Functions.SPG(A494, "SP_BUSINESS_DESCRIPTION")</f>
        <v>Everus Construction Group, Inc. provides utility construction services. It offers electrical line construction, pipeline construction, inside electrical wiring and cabling, and mechanical services. The company also involves in the manufacture and distribution of specialty equipment, and electrical control panel; and installation and maintenance of automatic fire sprinkler systems in Las Vegas and Reno. The company was incorporated in 1995 and is based in Bismarck, North Dakota.</v>
      </c>
    </row>
    <row r="495" spans="1:20" x14ac:dyDescent="0.3">
      <c r="A495" s="12" t="s">
        <v>1772</v>
      </c>
      <c r="B495" s="10">
        <f>_xll.SNL.Clients.Office.Excel.Functions.SPG(A495,"SP_IPO_DATE")</f>
        <v>36626</v>
      </c>
      <c r="C495" s="5">
        <f>_xll.SNL.Clients.Office.Excel.Functions.SPG(A495, "SP_VOLUME_AVG_WEEKLY_TO_SHARES_OUT", , "1M")</f>
        <v>4.9573087493635795</v>
      </c>
      <c r="D495" s="5">
        <f>_xll.SNL.Clients.Office.Excel.Functions.SPG(A495, "SP_VOLUME_AVG_WEEKLY_TO_SHARES_OUT", , "3M")</f>
        <v>4.1066677084287857</v>
      </c>
      <c r="E495" s="5">
        <f>_xll.SNL.Clients.Office.Excel.Functions.SPG(A495, "SP_VOLUME_AVG_DAILY_TO_1YR_AVG_DAILY", , "1M")</f>
        <v>131.9</v>
      </c>
      <c r="F495" s="5">
        <f>_xll.SNL.Clients.Office.Excel.Functions.SPG(A495, "SP_VOLUME_AVG_DAILY_TO_1YR_AVG_DAILY", , "3M")</f>
        <v>109.27</v>
      </c>
      <c r="G495" s="9" t="str">
        <f>_xll.SNL.Clients.Office.Excel.Functions.SPG(A495, "IQ_SECTOR")</f>
        <v>Health Care</v>
      </c>
      <c r="H495" s="9" t="str">
        <f>_xll.SNL.Clients.Office.Excel.Functions.SPG(A495, "IQ_INDUSTRY_GROUP")</f>
        <v>Pharmaceuticals, Biotechnology and Life Sciences</v>
      </c>
      <c r="I495" s="9" t="str">
        <f>_xll.SNL.Clients.Office.Excel.Functions.SPG(A495, "IQ_INDUSTRY")</f>
        <v>Biotechnology</v>
      </c>
      <c r="J495" s="9" t="str">
        <f>_xll.SNL.Clients.Office.Excel.Functions.SPG(A495, "IQ_PRIMARY_INDUSTRY")</f>
        <v>Biotechnology</v>
      </c>
      <c r="K495" s="9" t="str">
        <f>_xll.SNL.Clients.Office.Excel.Functions.SPG(A495, "NAICS_CODE", "Primary")</f>
        <v>325414 - Biological Product (except Diagnostic) Manufacturing</v>
      </c>
      <c r="L495" s="9" t="str">
        <f>_xll.SNL.Clients.Office.Excel.Functions.SPG(A495, "SP_TOPICTAG")</f>
        <v>Genetics; Endocrinology; Hematology; Hepatology; Immunology; Nephrology; Oncology</v>
      </c>
      <c r="M495" s="5">
        <f>_xll.SNL.Clients.Office.Excel.Functions.SPG(A495, "SP_PCT_SHARES_OWNED_ALL_INSTITUTIONS")</f>
        <v>76.78</v>
      </c>
      <c r="N495" s="9" t="str">
        <f>_xll.SNL.Clients.Office.Excel.Functions.SPG(A495, "RD_CREDIT_RATING_GLOBAL", "Issuer Credit Rating", "Local Currency LT|0")</f>
        <v/>
      </c>
      <c r="O495" s="9" t="str">
        <f>_xll.SNL.Clients.Office.Excel.Functions.SPG(A495, "RD_CWOL_GLOBAL", "Issuer Credit Rating", "Local Currency LT|0")</f>
        <v/>
      </c>
      <c r="P495" s="9" t="str">
        <f>_xll.SNL.Clients.Office.Excel.Functions.SPG(A495, "RD_RATING_ACTION_GLOBAL", "Issuer Credit Rating", "Local Currency LT|0")</f>
        <v/>
      </c>
      <c r="Q495" s="10" t="str">
        <f>_xll.SNL.Clients.Office.Excel.Functions.SPG(A495, "RD_LAST_REVIEW_DATE_GLOBAL", "Issuer Credit Rating", "Local Currency LT")</f>
        <v/>
      </c>
      <c r="R495" s="10" t="str">
        <f>_xll.SNL.Clients.Office.Excel.Functions.SPG(A495, "RD_CREDIT_RATING_DATE_GLOBAL", "Issuer Credit Rating", "Local Currency LT|0")</f>
        <v/>
      </c>
      <c r="S495" s="10" t="str">
        <f>_xll.SNL.Clients.Office.Excel.Functions.SPG(A495, "RD_CREDIT_WATCH_OUTLOOK_DATE_GLOBAL", "Issuer Credit Rating", "Local Currency LT|0")</f>
        <v/>
      </c>
      <c r="T495" s="13" t="str">
        <f>_xll.SNL.Clients.Office.Excel.Functions.SPG(A495, "SP_BUSINESS_DESCRIPTION")</f>
        <v>Exelixis, Inc., an oncology company, focuses on the discovery, development, and commercialization of new medicines for difficult-to-treat cancers in the United States. The company offers CABOMETYX tablets for the treatment of patients with advanced renal cell carcinoma who received prior anti-angiogenic therapy; and COMETRIQ capsules for the treatment of progressive and metastatic medullary thyroid cancer. Its CABOMETYX and COMETRIQ are derived from cabozantinib, an inhibitor of multiple tyrosine kinases, including MET, AXL, RET, and VEGF receptors. The company also offers COTELLIC, an inhibitor of MEK as a combination regimen to treat specific forms of advanced melanoma; and MINNEBRO, an oral non-steroidal selective blocker of the mineralocorticoid receptor for the treatment of hypertension in Japan. It develops zanzalintinib, a novel, potent, next-generation oral tyrosine kinase inhibitor (TKI) that targets VEGF receptors, MET and the TAM kinases; XL309, a small molecule inhibitor of USP1, a synthetic lethal target in the context of BRCA-mutated tumors; XB010, an ADC consisting of a MMAE payload conjugated to a human mAb targeting the tumor antigen 5T4; and XL495, a small molecule inhibitor of PKMYT1. It has research collaborations and license agreements with Ipsen Pharma SAS; Takeda Pharmaceutical Company Ltd.; F. Hoffmann-La Roche Ltd.; Catalent Pharma Solutions, Inc.; Iconic Therapeutics, Inc.; Invenra, Inc.; Genentech, Inc.; Bristol-Myers Squibb Company; and Daiichi Sankyo Company, Limited, as well as clinical development agreement and collaboration with Sairopa B.V. and Merck &amp; Co., Inc. The company was formerly known as Exelixis Pharmaceuticals, Inc. and changed its name to Exelixis, Inc. in February 2000. Exelixis, Inc. was incorporated in 1994 and is headquartered in Alameda, California.</v>
      </c>
    </row>
    <row r="496" spans="1:20" x14ac:dyDescent="0.3">
      <c r="A496" s="12" t="s">
        <v>178</v>
      </c>
      <c r="B496" s="10" t="str">
        <f>_xll.SNL.Clients.Office.Excel.Functions.SPG(A496,"SP_IPO_DATE")</f>
        <v/>
      </c>
      <c r="C496" s="5">
        <f>_xll.SNL.Clients.Office.Excel.Functions.SPG(A496, "SP_VOLUME_AVG_WEEKLY_TO_SHARES_OUT", , "1M")</f>
        <v>3.496385633305457</v>
      </c>
      <c r="D496" s="5">
        <f>_xll.SNL.Clients.Office.Excel.Functions.SPG(A496, "SP_VOLUME_AVG_WEEKLY_TO_SHARES_OUT", , "3M")</f>
        <v>3.2822330266025324</v>
      </c>
      <c r="E496" s="5">
        <f>_xll.SNL.Clients.Office.Excel.Functions.SPG(A496, "SP_VOLUME_AVG_DAILY_TO_1YR_AVG_DAILY", , "1M")</f>
        <v>104.9</v>
      </c>
      <c r="F496" s="5">
        <f>_xll.SNL.Clients.Office.Excel.Functions.SPG(A496, "SP_VOLUME_AVG_DAILY_TO_1YR_AVG_DAILY", , "3M")</f>
        <v>98.48</v>
      </c>
      <c r="G496" s="9" t="str">
        <f>_xll.SNL.Clients.Office.Excel.Functions.SPG(A496, "IQ_SECTOR")</f>
        <v>Utilities</v>
      </c>
      <c r="H496" s="9" t="str">
        <f>_xll.SNL.Clients.Office.Excel.Functions.SPG(A496, "IQ_INDUSTRY_GROUP")</f>
        <v>Utilities</v>
      </c>
      <c r="I496" s="9" t="str">
        <f>_xll.SNL.Clients.Office.Excel.Functions.SPG(A496, "IQ_INDUSTRY")</f>
        <v>Electric Utilities</v>
      </c>
      <c r="J496" s="9" t="str">
        <f>_xll.SNL.Clients.Office.Excel.Functions.SPG(A496, "IQ_PRIMARY_INDUSTRY")</f>
        <v>Electric Utilities</v>
      </c>
      <c r="K496" s="9" t="str">
        <f>_xll.SNL.Clients.Office.Excel.Functions.SPG(A496, "NAICS_CODE", "Primary")</f>
        <v>22112 - Electric Power Transmission, Control, and Distribution</v>
      </c>
      <c r="L496" s="9" t="str">
        <f>_xll.SNL.Clients.Office.Excel.Functions.SPG(A496, "SP_TOPICTAG")</f>
        <v>Clean Energy; Energy Management; Power Grid; ClimateTech; Utility Scale Solar</v>
      </c>
      <c r="M496" s="5">
        <f>_xll.SNL.Clients.Office.Excel.Functions.SPG(A496, "SP_PCT_SHARES_OWNED_ALL_INSTITUTIONS")</f>
        <v>83.47</v>
      </c>
      <c r="N496" s="9" t="str">
        <f>_xll.SNL.Clients.Office.Excel.Functions.SPG(A496, "RD_CREDIT_RATING_GLOBAL", "Issuer Credit Rating", "Local Currency LT|0")</f>
        <v>A-</v>
      </c>
      <c r="O496" s="9" t="str">
        <f>_xll.SNL.Clients.Office.Excel.Functions.SPG(A496, "RD_CWOL_GLOBAL", "Issuer Credit Rating", "Local Currency LT|0")</f>
        <v>Stable</v>
      </c>
      <c r="P496" s="9" t="str">
        <f>_xll.SNL.Clients.Office.Excel.Functions.SPG(A496, "RD_RATING_ACTION_GLOBAL", "Issuer Credit Rating", "Local Currency LT|0")</f>
        <v>Upgrade | CreditWatch/Outlook (02/07/2025)</v>
      </c>
      <c r="Q496" s="10">
        <f>_xll.SNL.Clients.Office.Excel.Functions.SPG(A496, "RD_LAST_REVIEW_DATE_GLOBAL", "Issuer Credit Rating", "Local Currency LT")</f>
        <v>45695</v>
      </c>
      <c r="R496" s="10">
        <f>_xll.SNL.Clients.Office.Excel.Functions.SPG(A496, "RD_CREDIT_RATING_DATE_GLOBAL", "Issuer Credit Rating", "Local Currency LT|0")</f>
        <v>45695</v>
      </c>
      <c r="S496" s="10">
        <f>_xll.SNL.Clients.Office.Excel.Functions.SPG(A496, "RD_CREDIT_WATCH_OUTLOOK_DATE_GLOBAL", "Issuer Credit Rating", "Local Currency LT|0")</f>
        <v>45695</v>
      </c>
      <c r="T496" s="13" t="str">
        <f>_xll.SNL.Clients.Office.Excel.Functions.SPG(A496, "SP_BUSINESS_DESCRIPTION")</f>
        <v>Exelon Corporation, a utility services holding company, engages in the energy distribution and transmission businesses. The company is involved in the purchase and regulated retail sale of electricity and natural gas; transmission and distribution of electricity; and distribution of natural gas to retail customers. It serves residential, commercial, industrial, governmental, public authorities and electric railroads, and transportation customers. Exelon Corporation was incorporated in 1999 and is headquartered in Chicago, Illinois.</v>
      </c>
    </row>
    <row r="497" spans="1:20" x14ac:dyDescent="0.3">
      <c r="A497" s="12" t="s">
        <v>1773</v>
      </c>
      <c r="B497" s="10">
        <f>_xll.SNL.Clients.Office.Excel.Functions.SPG(A497,"SP_IPO_DATE")</f>
        <v>39009</v>
      </c>
      <c r="C497" s="5">
        <f>_xll.SNL.Clients.Office.Excel.Functions.SPG(A497, "SP_VOLUME_AVG_WEEKLY_TO_SHARES_OUT", , "1M")</f>
        <v>2.9639656797287977</v>
      </c>
      <c r="D497" s="5">
        <f>_xll.SNL.Clients.Office.Excel.Functions.SPG(A497, "SP_VOLUME_AVG_WEEKLY_TO_SHARES_OUT", , "3M")</f>
        <v>2.5820843087367717</v>
      </c>
      <c r="E497" s="5">
        <f>_xll.SNL.Clients.Office.Excel.Functions.SPG(A497, "SP_VOLUME_AVG_DAILY_TO_1YR_AVG_DAILY", , "1M")</f>
        <v>100.76</v>
      </c>
      <c r="F497" s="5">
        <f>_xll.SNL.Clients.Office.Excel.Functions.SPG(A497, "SP_VOLUME_AVG_DAILY_TO_1YR_AVG_DAILY", , "3M")</f>
        <v>87.78</v>
      </c>
      <c r="G497" s="9" t="str">
        <f>_xll.SNL.Clients.Office.Excel.Functions.SPG(A497, "IQ_SECTOR")</f>
        <v>Industrials</v>
      </c>
      <c r="H497" s="9" t="str">
        <f>_xll.SNL.Clients.Office.Excel.Functions.SPG(A497, "IQ_INDUSTRY_GROUP")</f>
        <v>Commercial and Professional Services</v>
      </c>
      <c r="I497" s="9" t="str">
        <f>_xll.SNL.Clients.Office.Excel.Functions.SPG(A497, "IQ_INDUSTRY")</f>
        <v>Professional Services</v>
      </c>
      <c r="J497" s="9" t="str">
        <f>_xll.SNL.Clients.Office.Excel.Functions.SPG(A497, "IQ_PRIMARY_INDUSTRY")</f>
        <v>Data Processing and Outsourced Services</v>
      </c>
      <c r="K497" s="9" t="str">
        <f>_xll.SNL.Clients.Office.Excel.Functions.SPG(A497, "NAICS_CODE", "Primary")</f>
        <v>518210 - Computing Infrastructure Providers, Data Processing, Web Hosting, and Related Services</v>
      </c>
      <c r="L497" s="9" t="str">
        <f>_xll.SNL.Clients.Office.Excel.Functions.SPG(A497, "SP_TOPICTAG")</f>
        <v>Cloud Management; Data Integration; Machine Learning; Data Protection; Cloud Infrastructure; Process Automation; Artificial Intelligence</v>
      </c>
      <c r="M497" s="5">
        <f>_xll.SNL.Clients.Office.Excel.Functions.SPG(A497, "SP_PCT_SHARES_OWNED_ALL_INSTITUTIONS")</f>
        <v>98.48</v>
      </c>
      <c r="N497" s="9" t="str">
        <f>_xll.SNL.Clients.Office.Excel.Functions.SPG(A497, "RD_CREDIT_RATING_GLOBAL", "Issuer Credit Rating", "Local Currency LT|0")</f>
        <v/>
      </c>
      <c r="O497" s="9" t="str">
        <f>_xll.SNL.Clients.Office.Excel.Functions.SPG(A497, "RD_CWOL_GLOBAL", "Issuer Credit Rating", "Local Currency LT|0")</f>
        <v/>
      </c>
      <c r="P497" s="9" t="str">
        <f>_xll.SNL.Clients.Office.Excel.Functions.SPG(A497, "RD_RATING_ACTION_GLOBAL", "Issuer Credit Rating", "Local Currency LT|0")</f>
        <v/>
      </c>
      <c r="Q497" s="10" t="str">
        <f>_xll.SNL.Clients.Office.Excel.Functions.SPG(A497, "RD_LAST_REVIEW_DATE_GLOBAL", "Issuer Credit Rating", "Local Currency LT")</f>
        <v/>
      </c>
      <c r="R497" s="10" t="str">
        <f>_xll.SNL.Clients.Office.Excel.Functions.SPG(A497, "RD_CREDIT_RATING_DATE_GLOBAL", "Issuer Credit Rating", "Local Currency LT|0")</f>
        <v/>
      </c>
      <c r="S497" s="10" t="str">
        <f>_xll.SNL.Clients.Office.Excel.Functions.SPG(A497, "RD_CREDIT_WATCH_OUTLOOK_DATE_GLOBAL", "Issuer Credit Rating", "Local Currency LT|0")</f>
        <v/>
      </c>
      <c r="T497" s="13" t="str">
        <f>_xll.SNL.Clients.Office.Excel.Functions.SPG(A497, "SP_BUSINESS_DESCRIPTION")</f>
        <v>ExlService Holdings, Inc. operates as a data analytics, and digital operations and solutions company in the United States and internationally. The company operates through Insurance, Healthcare, Analytics, and Emerging Business segments. It also provides digital operations and solutions and analytics-driven services, such as claims processing, premium and benefit administration, agency management, account reconciliation, policy research, underwriting support, new business acquisition, policy servicing, premium audit, surveys, billing and collection, commercial and residential survey, and customer service using digital technology, artificial intelligence, machine learning, and advanced automation; digital customer acquisition services using a software-as-a-service delivery model through LifePRO and LISS platforms; subrogation services; and Subrosource software platform, an end-to-end subrogation platform. In addition, the company offers health care services related to care management, utilization management, disease management, payment integrity, revenue optimization, and customer engagement. Further, it provides financial planning and analysis, management reporting, forecasting and decision support, data management, regulatory reporting and risk, and compliance services; reservations, customer, and fulfilment services; freight billing, collections, claims management, freight audit, freight scheduling, supply chain management, and revenue assurance services; residential mortgage lending, title verification and validation, retail banking and credit cards, trust verification, commercial banking, and investment management; merchandising, pricing, and demand forecasting; and digital operations and solutions. The company offers predictive and prescriptive analytics in the areas of customer acquisition and lifecycle management. ExlService Holdings, Inc. was founded in 1999 and is headquartered in New York, New York.</v>
      </c>
    </row>
    <row r="498" spans="1:20" x14ac:dyDescent="0.3">
      <c r="A498" s="12" t="s">
        <v>1227</v>
      </c>
      <c r="B498" s="10" t="str">
        <f>_xll.SNL.Clients.Office.Excel.Functions.SPG(A498,"SP_IPO_DATE")</f>
        <v/>
      </c>
      <c r="C498" s="5">
        <f>_xll.SNL.Clients.Office.Excel.Functions.SPG(A498, "SP_VOLUME_AVG_WEEKLY_TO_SHARES_OUT", , "1M")</f>
        <v>2.6061706059471983</v>
      </c>
      <c r="D498" s="5">
        <f>_xll.SNL.Clients.Office.Excel.Functions.SPG(A498, "SP_VOLUME_AVG_WEEKLY_TO_SHARES_OUT", , "3M")</f>
        <v>3.2457802526876112</v>
      </c>
      <c r="E498" s="5">
        <f>_xll.SNL.Clients.Office.Excel.Functions.SPG(A498, "SP_VOLUME_AVG_DAILY_TO_1YR_AVG_DAILY", , "1M")</f>
        <v>78.05</v>
      </c>
      <c r="F498" s="5">
        <f>_xll.SNL.Clients.Office.Excel.Functions.SPG(A498, "SP_VOLUME_AVG_DAILY_TO_1YR_AVG_DAILY", , "3M")</f>
        <v>97.21</v>
      </c>
      <c r="G498" s="9" t="str">
        <f>_xll.SNL.Clients.Office.Excel.Functions.SPG(A498, "IQ_SECTOR")</f>
        <v>Real Estate</v>
      </c>
      <c r="H498" s="9" t="str">
        <f>_xll.SNL.Clients.Office.Excel.Functions.SPG(A498, "IQ_INDUSTRY_GROUP")</f>
        <v>Real Estate Management and Development</v>
      </c>
      <c r="I498" s="9" t="str">
        <f>_xll.SNL.Clients.Office.Excel.Functions.SPG(A498, "IQ_INDUSTRY")</f>
        <v>Real Estate Management and Development</v>
      </c>
      <c r="J498" s="9" t="str">
        <f>_xll.SNL.Clients.Office.Excel.Functions.SPG(A498, "IQ_PRIMARY_INDUSTRY")</f>
        <v>Real Estate Services</v>
      </c>
      <c r="K498" s="9" t="str">
        <f>_xll.SNL.Clients.Office.Excel.Functions.SPG(A498, "NAICS_CODE", "Primary")</f>
        <v>531210 - Offices of Real Estate Agents and Brokers</v>
      </c>
      <c r="L498" s="9" t="str">
        <f>_xll.SNL.Clients.Office.Excel.Functions.SPG(A498, "SP_TOPICTAG")</f>
        <v>Social Networking and Collaboration; Podcast; Team Collaboration; Real Estate Technology</v>
      </c>
      <c r="M498" s="5">
        <f>_xll.SNL.Clients.Office.Excel.Functions.SPG(A498, "SP_PCT_SHARES_OWNED_ALL_INSTITUTIONS")</f>
        <v>40.299999999999997</v>
      </c>
      <c r="N498" s="9" t="str">
        <f>_xll.SNL.Clients.Office.Excel.Functions.SPG(A498, "RD_CREDIT_RATING_GLOBAL", "Issuer Credit Rating", "Local Currency LT|0")</f>
        <v/>
      </c>
      <c r="O498" s="9" t="str">
        <f>_xll.SNL.Clients.Office.Excel.Functions.SPG(A498, "RD_CWOL_GLOBAL", "Issuer Credit Rating", "Local Currency LT|0")</f>
        <v/>
      </c>
      <c r="P498" s="9" t="str">
        <f>_xll.SNL.Clients.Office.Excel.Functions.SPG(A498, "RD_RATING_ACTION_GLOBAL", "Issuer Credit Rating", "Local Currency LT|0")</f>
        <v/>
      </c>
      <c r="Q498" s="10" t="str">
        <f>_xll.SNL.Clients.Office.Excel.Functions.SPG(A498, "RD_LAST_REVIEW_DATE_GLOBAL", "Issuer Credit Rating", "Local Currency LT")</f>
        <v/>
      </c>
      <c r="R498" s="10" t="str">
        <f>_xll.SNL.Clients.Office.Excel.Functions.SPG(A498, "RD_CREDIT_RATING_DATE_GLOBAL", "Issuer Credit Rating", "Local Currency LT|0")</f>
        <v/>
      </c>
      <c r="S498" s="10" t="str">
        <f>_xll.SNL.Clients.Office.Excel.Functions.SPG(A498, "RD_CREDIT_WATCH_OUTLOOK_DATE_GLOBAL", "Issuer Credit Rating", "Local Currency LT|0")</f>
        <v/>
      </c>
      <c r="T498" s="13" t="str">
        <f>_xll.SNL.Clients.Office.Excel.Functions.SPG(A498, "SP_BUSINESS_DESCRIPTION")</f>
        <v>eXp World Holdings, Inc., together with its subsidiaries, provides cloud-based real estate brokerage services for residential homeowners and homebuyers. The company operates through North American Realty, International Realty, Virbela, and Other Affiliated Services segments. It provides Virbela, a cloud-based technologies that provides data, lead generation, and marketing tools  for real estate agents and employees. In addition, the company offers SUCCESS print magazine, SUCCESS.com portal, SUCCESS newsletters, SUCCESS podcasts, SUCCESS plus, SUCCESS speakers bureau, and SUCCESS coaching, podcasts, and digital training courses. It operates in the United States, Canada, the United Kingdom, Australia, South Africa, India, Mexico, Portugal, France, Puerto Rico, Brazil, Italy, Hong Kong, Colombia, Spain, Israel, Panama, Germany, the Dominican Republic, Greece, New Zealand, Chile, and Poland. The company was formerly known as eXp Realty International Corporation and changed its name to eXp World Holdings, Inc. in May 2016. eXp World Holdings, Inc. was incorporated in 2008 and is based in Bellingham, Washington.</v>
      </c>
    </row>
    <row r="499" spans="1:20" x14ac:dyDescent="0.3">
      <c r="A499" s="12" t="s">
        <v>1774</v>
      </c>
      <c r="B499" s="10" t="str">
        <f>_xll.SNL.Clients.Office.Excel.Functions.SPG(A499,"SP_IPO_DATE")</f>
        <v/>
      </c>
      <c r="C499" s="5">
        <f>_xll.SNL.Clients.Office.Excel.Functions.SPG(A499, "SP_VOLUME_AVG_WEEKLY_TO_SHARES_OUT", , "1M")</f>
        <v>5.7894174183069813</v>
      </c>
      <c r="D499" s="5">
        <f>_xll.SNL.Clients.Office.Excel.Functions.SPG(A499, "SP_VOLUME_AVG_WEEKLY_TO_SHARES_OUT", , "3M")</f>
        <v>5.6909360790870132</v>
      </c>
      <c r="E499" s="5">
        <f>_xll.SNL.Clients.Office.Excel.Functions.SPG(A499, "SP_VOLUME_AVG_DAILY_TO_1YR_AVG_DAILY", , "1M")</f>
        <v>123</v>
      </c>
      <c r="F499" s="5">
        <f>_xll.SNL.Clients.Office.Excel.Functions.SPG(A499, "SP_VOLUME_AVG_DAILY_TO_1YR_AVG_DAILY", , "3M")</f>
        <v>120.9</v>
      </c>
      <c r="G499" s="9" t="str">
        <f>_xll.SNL.Clients.Office.Excel.Functions.SPG(A499, "IQ_SECTOR")</f>
        <v>Energy</v>
      </c>
      <c r="H499" s="9" t="str">
        <f>_xll.SNL.Clients.Office.Excel.Functions.SPG(A499, "IQ_INDUSTRY_GROUP")</f>
        <v>Energy</v>
      </c>
      <c r="I499" s="9" t="str">
        <f>_xll.SNL.Clients.Office.Excel.Functions.SPG(A499, "IQ_INDUSTRY")</f>
        <v>Oil, Gas and Consumable Fuels</v>
      </c>
      <c r="J499" s="9" t="str">
        <f>_xll.SNL.Clients.Office.Excel.Functions.SPG(A499, "IQ_PRIMARY_INDUSTRY")</f>
        <v>Oil and Gas Exploration and Production</v>
      </c>
      <c r="K499" s="9" t="str">
        <f>_xll.SNL.Clients.Office.Excel.Functions.SPG(A499, "NAICS_CODE", "Primary")</f>
        <v>2111 - Oil and Gas Extraction</v>
      </c>
      <c r="L499" s="9" t="str">
        <f>_xll.SNL.Clients.Office.Excel.Functions.SPG(A499, "SP_TOPICTAG")</f>
        <v/>
      </c>
      <c r="M499" s="5">
        <f>_xll.SNL.Clients.Office.Excel.Functions.SPG(A499, "SP_PCT_SHARES_OWNED_ALL_INSTITUTIONS")</f>
        <v>98.63</v>
      </c>
      <c r="N499" s="9" t="str">
        <f>_xll.SNL.Clients.Office.Excel.Functions.SPG(A499, "RD_CREDIT_RATING_GLOBAL", "Issuer Credit Rating", "Local Currency LT|0")</f>
        <v>BBB-</v>
      </c>
      <c r="O499" s="9" t="str">
        <f>_xll.SNL.Clients.Office.Excel.Functions.SPG(A499, "RD_CWOL_GLOBAL", "Issuer Credit Rating", "Local Currency LT|0")</f>
        <v>Stable</v>
      </c>
      <c r="P499" s="9" t="str">
        <f>_xll.SNL.Clients.Office.Excel.Functions.SPG(A499, "RD_RATING_ACTION_GLOBAL", "Issuer Credit Rating", "Local Currency LT|0")</f>
        <v>Upgrade | CreditWatch/Outlook (10/01/2024)</v>
      </c>
      <c r="Q499" s="10">
        <f>_xll.SNL.Clients.Office.Excel.Functions.SPG(A499, "RD_LAST_REVIEW_DATE_GLOBAL", "Issuer Credit Rating", "Local Currency LT")</f>
        <v>45593</v>
      </c>
      <c r="R499" s="10">
        <f>_xll.SNL.Clients.Office.Excel.Functions.SPG(A499, "RD_CREDIT_RATING_DATE_GLOBAL", "Issuer Credit Rating", "Local Currency LT|0")</f>
        <v>45566</v>
      </c>
      <c r="S499" s="10">
        <f>_xll.SNL.Clients.Office.Excel.Functions.SPG(A499, "RD_CREDIT_WATCH_OUTLOOK_DATE_GLOBAL", "Issuer Credit Rating", "Local Currency LT|0")</f>
        <v>45566</v>
      </c>
      <c r="T499" s="13" t="str">
        <f>_xll.SNL.Clients.Office.Excel.Functions.SPG(A499, "SP_BUSINESS_DESCRIPTION")</f>
        <v>Expand Energy Corporation operates as an independent exploration and production company in the United States. It engages in acquisition, exploration, and development of properties to produce oil, natural gas, and natural gas liquids from underground reservoirs. The company holds interests in natural gas resource plays in the Marcellus Shale in the northern Appalachian Basin in Pennsylvania and the Haynesville/Bossier Shales in northwestern Louisiana. As of December 31, 2023, the company owns a portfolio of onshore U.S. unconventional natural gas assets, including interests in approximately 5,000 natural gas wells. The company was formerly known as Chesapeake Energy Corporation and changed its name to Expand Energy Corporation in October 2024. Expand Energy Corporation was founded in 1989 and is based in Oklahoma City, Oklahoma.</v>
      </c>
    </row>
    <row r="500" spans="1:20" x14ac:dyDescent="0.3">
      <c r="A500" s="12" t="s">
        <v>179</v>
      </c>
      <c r="B500" s="10">
        <f>_xll.SNL.Clients.Office.Excel.Functions.SPG(A500,"SP_IPO_DATE")</f>
        <v>36473</v>
      </c>
      <c r="C500" s="5">
        <f>_xll.SNL.Clients.Office.Excel.Functions.SPG(A500, "SP_VOLUME_AVG_WEEKLY_TO_SHARES_OUT", , "1M")</f>
        <v>9.646435118954793</v>
      </c>
      <c r="D500" s="5">
        <f>_xll.SNL.Clients.Office.Excel.Functions.SPG(A500, "SP_VOLUME_AVG_WEEKLY_TO_SHARES_OUT", , "3M")</f>
        <v>6.72192092792596</v>
      </c>
      <c r="E500" s="5">
        <f>_xll.SNL.Clients.Office.Excel.Functions.SPG(A500, "SP_VOLUME_AVG_DAILY_TO_1YR_AVG_DAILY", , "1M")</f>
        <v>121.98</v>
      </c>
      <c r="F500" s="5">
        <f>_xll.SNL.Clients.Office.Excel.Functions.SPG(A500, "SP_VOLUME_AVG_DAILY_TO_1YR_AVG_DAILY", , "3M")</f>
        <v>85</v>
      </c>
      <c r="G500" s="9" t="str">
        <f>_xll.SNL.Clients.Office.Excel.Functions.SPG(A500, "IQ_SECTOR")</f>
        <v>Consumer Discretionary</v>
      </c>
      <c r="H500" s="9" t="str">
        <f>_xll.SNL.Clients.Office.Excel.Functions.SPG(A500, "IQ_INDUSTRY_GROUP")</f>
        <v>Consumer Services</v>
      </c>
      <c r="I500" s="9" t="str">
        <f>_xll.SNL.Clients.Office.Excel.Functions.SPG(A500, "IQ_INDUSTRY")</f>
        <v>Hotels, Restaurants and Leisure</v>
      </c>
      <c r="J500" s="9" t="str">
        <f>_xll.SNL.Clients.Office.Excel.Functions.SPG(A500, "IQ_PRIMARY_INDUSTRY")</f>
        <v>Hotels, Resorts and Cruise Lines</v>
      </c>
      <c r="K500" s="9" t="str">
        <f>_xll.SNL.Clients.Office.Excel.Functions.SPG(A500, "NAICS_CODE", "Primary")</f>
        <v>561510 - Travel Agencies</v>
      </c>
      <c r="L500" s="9" t="str">
        <f>_xll.SNL.Clients.Office.Excel.Functions.SPG(A500, "SP_TOPICTAG")</f>
        <v>Business Travel; Location Based Services; Marketing Automation; Tourism; Travel Accommodations; Customer Relationship Management; Vacation Rental</v>
      </c>
      <c r="M500" s="5">
        <f>_xll.SNL.Clients.Office.Excel.Functions.SPG(A500, "SP_PCT_SHARES_OWNED_ALL_INSTITUTIONS")</f>
        <v>90.85</v>
      </c>
      <c r="N500" s="9" t="str">
        <f>_xll.SNL.Clients.Office.Excel.Functions.SPG(A500, "RD_CREDIT_RATING_GLOBAL", "Issuer Credit Rating", "Local Currency LT|0")</f>
        <v>BBB</v>
      </c>
      <c r="O500" s="9" t="str">
        <f>_xll.SNL.Clients.Office.Excel.Functions.SPG(A500, "RD_CWOL_GLOBAL", "Issuer Credit Rating", "Local Currency LT|0")</f>
        <v>Stable</v>
      </c>
      <c r="P500" s="9" t="str">
        <f>_xll.SNL.Clients.Office.Excel.Functions.SPG(A500, "RD_RATING_ACTION_GLOBAL", "Issuer Credit Rating", "Local Currency LT|0")</f>
        <v>Upgrade | CreditWatch/Outlook (03/16/2023)</v>
      </c>
      <c r="Q500" s="10">
        <f>_xll.SNL.Clients.Office.Excel.Functions.SPG(A500, "RD_LAST_REVIEW_DATE_GLOBAL", "Issuer Credit Rating", "Local Currency LT")</f>
        <v>45372</v>
      </c>
      <c r="R500" s="10">
        <f>_xll.SNL.Clients.Office.Excel.Functions.SPG(A500, "RD_CREDIT_RATING_DATE_GLOBAL", "Issuer Credit Rating", "Local Currency LT|0")</f>
        <v>45001</v>
      </c>
      <c r="S500" s="10">
        <f>_xll.SNL.Clients.Office.Excel.Functions.SPG(A500, "RD_CREDIT_WATCH_OUTLOOK_DATE_GLOBAL", "Issuer Credit Rating", "Local Currency LT|0")</f>
        <v>45001</v>
      </c>
      <c r="T500" s="13" t="str">
        <f>_xll.SNL.Clients.Office.Excel.Functions.SPG(A500, "SP_BUSINESS_DESCRIPTION")</f>
        <v>Expedia Group, Inc. operates as an online travel company in the United States and internationally. The company operates through B2C, B2B, and trivago segments. The B2C segment includes Brand Expedia, a full-service online travel brand offers various travel products and services; Hotels.com for lodging accommodations; Vrbo, an online marketplace for the alternative accommodations; Orbitz, Travelocity, Wotif Group, ebookers, CheapTickets, Hotwire.com and CarRentals.com. The B2B segment provides various travel and non-travel companies including airlines, offline travel agents, online retailers, corporate travel management, and financial institutions who leverage its travel technology and tap into its diverse supply to augment their offerings and market Expedia Group rates and availabilities to its travelers. The trivago segment send referrals to online travel companies and travel service providers from hotel metasearch websites. In addition, the company provides brand advertising through online and offline channels, loyalty programs, mobile apps, and search engine marketing, as well as metasearch, social media, direct and personalized traveler communications on its websites, and through direct e-mail communication with its travelers. The company was formerly known as Expedia, Inc. and changed its name to Expedia Group, Inc. in March 2018. Expedia Group, Inc. was founded in 1996 and is headquartered in Seattle, Washington.</v>
      </c>
    </row>
    <row r="501" spans="1:20" x14ac:dyDescent="0.3">
      <c r="A501" s="12" t="s">
        <v>180</v>
      </c>
      <c r="B501" s="10" t="str">
        <f>_xll.SNL.Clients.Office.Excel.Functions.SPG(A501,"SP_IPO_DATE")</f>
        <v/>
      </c>
      <c r="C501" s="5">
        <f>_xll.SNL.Clients.Office.Excel.Functions.SPG(A501, "SP_VOLUME_AVG_WEEKLY_TO_SHARES_OUT", , "1M")</f>
        <v>3.4986730273521642</v>
      </c>
      <c r="D501" s="5">
        <f>_xll.SNL.Clients.Office.Excel.Functions.SPG(A501, "SP_VOLUME_AVG_WEEKLY_TO_SHARES_OUT", , "3M")</f>
        <v>3.6191156324594389</v>
      </c>
      <c r="E501" s="5">
        <f>_xll.SNL.Clients.Office.Excel.Functions.SPG(A501, "SP_VOLUME_AVG_DAILY_TO_1YR_AVG_DAILY", , "1M")</f>
        <v>82.53</v>
      </c>
      <c r="F501" s="5">
        <f>_xll.SNL.Clients.Office.Excel.Functions.SPG(A501, "SP_VOLUME_AVG_DAILY_TO_1YR_AVG_DAILY", , "3M")</f>
        <v>85.37</v>
      </c>
      <c r="G501" s="9" t="str">
        <f>_xll.SNL.Clients.Office.Excel.Functions.SPG(A501, "IQ_SECTOR")</f>
        <v>Industrials</v>
      </c>
      <c r="H501" s="9" t="str">
        <f>_xll.SNL.Clients.Office.Excel.Functions.SPG(A501, "IQ_INDUSTRY_GROUP")</f>
        <v>Transportation</v>
      </c>
      <c r="I501" s="9" t="str">
        <f>_xll.SNL.Clients.Office.Excel.Functions.SPG(A501, "IQ_INDUSTRY")</f>
        <v>Air Freight and Logistics</v>
      </c>
      <c r="J501" s="9" t="str">
        <f>_xll.SNL.Clients.Office.Excel.Functions.SPG(A501, "IQ_PRIMARY_INDUSTRY")</f>
        <v>Air Freight and Logistics</v>
      </c>
      <c r="K501" s="9" t="str">
        <f>_xll.SNL.Clients.Office.Excel.Functions.SPG(A501, "NAICS_CODE", "Primary")</f>
        <v>488510 - Freight Transportation Arrangement</v>
      </c>
      <c r="L501" s="9" t="str">
        <f>_xll.SNL.Clients.Office.Excel.Functions.SPG(A501, "SP_TOPICTAG")</f>
        <v>Fleet Management; Freight Service; Marine Transportation; Courier Service; Process Automation; Storage Management</v>
      </c>
      <c r="M501" s="5">
        <f>_xll.SNL.Clients.Office.Excel.Functions.SPG(A501, "SP_PCT_SHARES_OWNED_ALL_INSTITUTIONS")</f>
        <v>95.35</v>
      </c>
      <c r="N501" s="9" t="str">
        <f>_xll.SNL.Clients.Office.Excel.Functions.SPG(A501, "RD_CREDIT_RATING_GLOBAL", "Issuer Credit Rating", "Local Currency LT|0")</f>
        <v/>
      </c>
      <c r="O501" s="9" t="str">
        <f>_xll.SNL.Clients.Office.Excel.Functions.SPG(A501, "RD_CWOL_GLOBAL", "Issuer Credit Rating", "Local Currency LT|0")</f>
        <v/>
      </c>
      <c r="P501" s="9" t="str">
        <f>_xll.SNL.Clients.Office.Excel.Functions.SPG(A501, "RD_RATING_ACTION_GLOBAL", "Issuer Credit Rating", "Local Currency LT|0")</f>
        <v/>
      </c>
      <c r="Q501" s="10" t="str">
        <f>_xll.SNL.Clients.Office.Excel.Functions.SPG(A501, "RD_LAST_REVIEW_DATE_GLOBAL", "Issuer Credit Rating", "Local Currency LT")</f>
        <v/>
      </c>
      <c r="R501" s="10" t="str">
        <f>_xll.SNL.Clients.Office.Excel.Functions.SPG(A501, "RD_CREDIT_RATING_DATE_GLOBAL", "Issuer Credit Rating", "Local Currency LT|0")</f>
        <v/>
      </c>
      <c r="S501" s="10" t="str">
        <f>_xll.SNL.Clients.Office.Excel.Functions.SPG(A501, "RD_CREDIT_WATCH_OUTLOOK_DATE_GLOBAL", "Issuer Credit Rating", "Local Currency LT|0")</f>
        <v/>
      </c>
      <c r="T501" s="13" t="str">
        <f>_xll.SNL.Clients.Office.Excel.Functions.SPG(A501, "SP_BUSINESS_DESCRIPTION")</f>
        <v>Expeditors International of Washington, Inc., together with its subsidiaries, provides logistics services worldwide. The company offers airfreight services, such as air freight consolidation and forwarding; ocean freight and ocean services, including ocean freight consolidation, direct ocean forwarding, and order management; customs brokerage, import, intra-continental ground transportation and delivery, and warehousing and distribution services; and customs clearance, purchase order management, vendor consolidation, time-definite transportation services, temperature-controlled transit, cargo insurance, specialized cargo monitoring and tracking, and other supply chain solutions. It also provides optimization, trade compliance consulting, cargo security, and solutions. In addition, it acts as a freight consolidator or as an agent for the airline that carries the shipment. Further, the company provides ancillary services that include preparation of shipping and customs documentation, packing, crating, insurance services, and the preparation of documentation to comply with local import and export laws. Its customers include retailing and wholesaling, electronics, technology, and industrial and manufacturing companies. The company was incorporated in 1979 and is headquartered in Seattle, Washington.</v>
      </c>
    </row>
    <row r="502" spans="1:20" x14ac:dyDescent="0.3">
      <c r="A502" s="12" t="s">
        <v>1775</v>
      </c>
      <c r="B502" s="10" t="str">
        <f>_xll.SNL.Clients.Office.Excel.Functions.SPG(A502,"SP_IPO_DATE")</f>
        <v/>
      </c>
      <c r="C502" s="5">
        <f>_xll.SNL.Clients.Office.Excel.Functions.SPG(A502, "SP_VOLUME_AVG_WEEKLY_TO_SHARES_OUT", , "1M")</f>
        <v>2.2218879398751117</v>
      </c>
      <c r="D502" s="5">
        <f>_xll.SNL.Clients.Office.Excel.Functions.SPG(A502, "SP_VOLUME_AVG_WEEKLY_TO_SHARES_OUT", , "3M")</f>
        <v>2.2835783095882576</v>
      </c>
      <c r="E502" s="5">
        <f>_xll.SNL.Clients.Office.Excel.Functions.SPG(A502, "SP_VOLUME_AVG_DAILY_TO_1YR_AVG_DAILY", , "1M")</f>
        <v>100.34</v>
      </c>
      <c r="F502" s="5">
        <f>_xll.SNL.Clients.Office.Excel.Functions.SPG(A502, "SP_VOLUME_AVG_DAILY_TO_1YR_AVG_DAILY", , "3M")</f>
        <v>103.13</v>
      </c>
      <c r="G502" s="9" t="str">
        <f>_xll.SNL.Clients.Office.Excel.Functions.SPG(A502, "IQ_SECTOR")</f>
        <v>Industrials</v>
      </c>
      <c r="H502" s="9" t="str">
        <f>_xll.SNL.Clients.Office.Excel.Functions.SPG(A502, "IQ_INDUSTRY_GROUP")</f>
        <v>Commercial and Professional Services</v>
      </c>
      <c r="I502" s="9" t="str">
        <f>_xll.SNL.Clients.Office.Excel.Functions.SPG(A502, "IQ_INDUSTRY")</f>
        <v>Professional Services</v>
      </c>
      <c r="J502" s="9" t="str">
        <f>_xll.SNL.Clients.Office.Excel.Functions.SPG(A502, "IQ_PRIMARY_INDUSTRY")</f>
        <v>Research and Consulting Services</v>
      </c>
      <c r="K502" s="9" t="str">
        <f>_xll.SNL.Clients.Office.Excel.Functions.SPG(A502, "NAICS_CODE", "Primary")</f>
        <v>541690 - Other Scientific and Technical Consulting Services</v>
      </c>
      <c r="L502" s="9" t="str">
        <f>_xll.SNL.Clients.Office.Excel.Functions.SPG(A502, "SP_TOPICTAG")</f>
        <v>Environmental Consulting; Environmental Engineering; Predictive Analytics; Assistive Technology; Security Management</v>
      </c>
      <c r="M502" s="5">
        <f>_xll.SNL.Clients.Office.Excel.Functions.SPG(A502, "SP_PCT_SHARES_OWNED_ALL_INSTITUTIONS")</f>
        <v>93.95</v>
      </c>
      <c r="N502" s="9" t="str">
        <f>_xll.SNL.Clients.Office.Excel.Functions.SPG(A502, "RD_CREDIT_RATING_GLOBAL", "Issuer Credit Rating", "Local Currency LT|0")</f>
        <v/>
      </c>
      <c r="O502" s="9" t="str">
        <f>_xll.SNL.Clients.Office.Excel.Functions.SPG(A502, "RD_CWOL_GLOBAL", "Issuer Credit Rating", "Local Currency LT|0")</f>
        <v/>
      </c>
      <c r="P502" s="9" t="str">
        <f>_xll.SNL.Clients.Office.Excel.Functions.SPG(A502, "RD_RATING_ACTION_GLOBAL", "Issuer Credit Rating", "Local Currency LT|0")</f>
        <v/>
      </c>
      <c r="Q502" s="10" t="str">
        <f>_xll.SNL.Clients.Office.Excel.Functions.SPG(A502, "RD_LAST_REVIEW_DATE_GLOBAL", "Issuer Credit Rating", "Local Currency LT")</f>
        <v/>
      </c>
      <c r="R502" s="10" t="str">
        <f>_xll.SNL.Clients.Office.Excel.Functions.SPG(A502, "RD_CREDIT_RATING_DATE_GLOBAL", "Issuer Credit Rating", "Local Currency LT|0")</f>
        <v/>
      </c>
      <c r="S502" s="10" t="str">
        <f>_xll.SNL.Clients.Office.Excel.Functions.SPG(A502, "RD_CREDIT_WATCH_OUTLOOK_DATE_GLOBAL", "Issuer Credit Rating", "Local Currency LT|0")</f>
        <v/>
      </c>
      <c r="T502" s="13" t="str">
        <f>_xll.SNL.Clients.Office.Excel.Functions.SPG(A502, "SP_BUSINESS_DESCRIPTION")</f>
        <v>Exponent, Inc., together with its subsidiaries, operates as a science and engineering consulting company in the United States and internationally. The company operates in two segments, Engineering and Other Scientific, and Environmental and Health. The Engineering and Other Scientific segment provides services in the areas of biomechanics, biomedical engineering and sciences, buildings and structures, civil engineering, construction consulting, data sciences, electrical engineering and computer science, human factors, materials and corrosion engineering, mechanical engineering, polymer science and materials chemistry, thermal sciences, and vehicle engineering. The Environmental and Health segment offers services in the areas of chemical regulation and food safety, ecological and biological sciences, environmental and earth sciences, and health sciences. The company offers approximately 90 technical disciplines to solve pressing and complicated challenges facing stakeholders. It serves clients in chemical, construction, consumer products, energy, food, beverage and nutrition, government, life sciences, insurance, manufacturing, technology, industrial equipment, transportation, and other sectors of the economy. The company was formerly known as The Failure Group, Inc. and changed its name to Exponent, Inc. in 1998. The company was founded in 1967 and is headquartered in Menlo Park, California.</v>
      </c>
    </row>
    <row r="503" spans="1:20" x14ac:dyDescent="0.3">
      <c r="A503" s="12" t="s">
        <v>181</v>
      </c>
      <c r="B503" s="10">
        <f>_xll.SNL.Clients.Office.Excel.Functions.SPG(A503,"SP_IPO_DATE")</f>
        <v>38210</v>
      </c>
      <c r="C503" s="5">
        <f>_xll.SNL.Clients.Office.Excel.Functions.SPG(A503, "SP_VOLUME_AVG_WEEKLY_TO_SHARES_OUT", , "1M")</f>
        <v>3.1126612726317222</v>
      </c>
      <c r="D503" s="5">
        <f>_xll.SNL.Clients.Office.Excel.Functions.SPG(A503, "SP_VOLUME_AVG_WEEKLY_TO_SHARES_OUT", , "3M")</f>
        <v>2.5868914193945205</v>
      </c>
      <c r="E503" s="5">
        <f>_xll.SNL.Clients.Office.Excel.Functions.SPG(A503, "SP_VOLUME_AVG_DAILY_TO_1YR_AVG_DAILY", , "1M")</f>
        <v>126.22</v>
      </c>
      <c r="F503" s="5">
        <f>_xll.SNL.Clients.Office.Excel.Functions.SPG(A503, "SP_VOLUME_AVG_DAILY_TO_1YR_AVG_DAILY", , "3M")</f>
        <v>104.9</v>
      </c>
      <c r="G503" s="9" t="str">
        <f>_xll.SNL.Clients.Office.Excel.Functions.SPG(A503, "IQ_SECTOR")</f>
        <v>Real Estate</v>
      </c>
      <c r="H503" s="9" t="str">
        <f>_xll.SNL.Clients.Office.Excel.Functions.SPG(A503, "IQ_INDUSTRY_GROUP")</f>
        <v>Equity Real Estate Investment Trusts (REITs)</v>
      </c>
      <c r="I503" s="9" t="str">
        <f>_xll.SNL.Clients.Office.Excel.Functions.SPG(A503, "IQ_INDUSTRY")</f>
        <v>Specialized REITs</v>
      </c>
      <c r="J503" s="9" t="str">
        <f>_xll.SNL.Clients.Office.Excel.Functions.SPG(A503, "IQ_PRIMARY_INDUSTRY")</f>
        <v>Self-Storage REITs</v>
      </c>
      <c r="K503" s="9" t="str">
        <f>_xll.SNL.Clients.Office.Excel.Functions.SPG(A503, "NAICS_CODE", "Primary")</f>
        <v>531130 - Lessors of Miniwarehouses and Self-Storage Units</v>
      </c>
      <c r="L503" s="9" t="str">
        <f>_xll.SNL.Clients.Office.Excel.Functions.SPG(A503, "SP_TOPICTAG")</f>
        <v/>
      </c>
      <c r="M503" s="5">
        <f>_xll.SNL.Clients.Office.Excel.Functions.SPG(A503, "SP_PCT_SHARES_OWNED_ALL_INSTITUTIONS")</f>
        <v>96.52</v>
      </c>
      <c r="N503" s="9" t="str">
        <f>_xll.SNL.Clients.Office.Excel.Functions.SPG(A503, "RD_CREDIT_RATING_GLOBAL", "Issuer Credit Rating", "Local Currency LT|0")</f>
        <v>BBB+</v>
      </c>
      <c r="O503" s="9" t="str">
        <f>_xll.SNL.Clients.Office.Excel.Functions.SPG(A503, "RD_CWOL_GLOBAL", "Issuer Credit Rating", "Local Currency LT|0")</f>
        <v>Stable</v>
      </c>
      <c r="P503" s="9" t="str">
        <f>_xll.SNL.Clients.Office.Excel.Functions.SPG(A503, "RD_RATING_ACTION_GLOBAL", "Issuer Credit Rating", "Local Currency LT|0")</f>
        <v>Upgrade | CreditWatch/Outlook (07/25/2023)</v>
      </c>
      <c r="Q503" s="10">
        <f>_xll.SNL.Clients.Office.Excel.Functions.SPG(A503, "RD_LAST_REVIEW_DATE_GLOBAL", "Issuer Credit Rating", "Local Currency LT")</f>
        <v>45582</v>
      </c>
      <c r="R503" s="10">
        <f>_xll.SNL.Clients.Office.Excel.Functions.SPG(A503, "RD_CREDIT_RATING_DATE_GLOBAL", "Issuer Credit Rating", "Local Currency LT|0")</f>
        <v>45132</v>
      </c>
      <c r="S503" s="10">
        <f>_xll.SNL.Clients.Office.Excel.Functions.SPG(A503, "RD_CREDIT_WATCH_OUTLOOK_DATE_GLOBAL", "Issuer Credit Rating", "Local Currency LT|0")</f>
        <v>45132</v>
      </c>
      <c r="T503" s="13" t="str">
        <f>_xll.SNL.Clients.Office.Excel.Functions.SPG(A503, "SP_BUSINESS_DESCRIPTION")</f>
        <v>Extra Space Storage Inc., headquartered in Salt Lake City, Utah, is a self-administered and self-managed REIT and a member of the S&amp;P 500. As of September 30, 2024, the Company owned and/or operated 3,862 self-storage stores in 42 states and Washington, D.C. The Company’s stores comprise approximately 2.7 million units and approximately 296.7 million square feet of rentable space operating under the Extra Space, Life Storage and Storage Express brands. The Company offers customers a wide selection of conveniently located and secure storage units across the country, including boat storage, RV storage and business storage. It is the largest operator of self-storage properties in the United States.</v>
      </c>
    </row>
    <row r="504" spans="1:20" x14ac:dyDescent="0.3">
      <c r="A504" s="12" t="s">
        <v>1228</v>
      </c>
      <c r="B504" s="10">
        <f>_xll.SNL.Clients.Office.Excel.Functions.SPG(A504,"SP_IPO_DATE")</f>
        <v>36258</v>
      </c>
      <c r="C504" s="5">
        <f>_xll.SNL.Clients.Office.Excel.Functions.SPG(A504, "SP_VOLUME_AVG_WEEKLY_TO_SHARES_OUT", , "1M")</f>
        <v>4.0984244739217477</v>
      </c>
      <c r="D504" s="5">
        <f>_xll.SNL.Clients.Office.Excel.Functions.SPG(A504, "SP_VOLUME_AVG_WEEKLY_TO_SHARES_OUT", , "3M")</f>
        <v>3.5627215729465012</v>
      </c>
      <c r="E504" s="5">
        <f>_xll.SNL.Clients.Office.Excel.Functions.SPG(A504, "SP_VOLUME_AVG_DAILY_TO_1YR_AVG_DAILY", , "1M")</f>
        <v>68.739999999999995</v>
      </c>
      <c r="F504" s="5">
        <f>_xll.SNL.Clients.Office.Excel.Functions.SPG(A504, "SP_VOLUME_AVG_DAILY_TO_1YR_AVG_DAILY", , "3M")</f>
        <v>59.75</v>
      </c>
      <c r="G504" s="9" t="str">
        <f>_xll.SNL.Clients.Office.Excel.Functions.SPG(A504, "IQ_SECTOR")</f>
        <v>Information Technology</v>
      </c>
      <c r="H504" s="9" t="str">
        <f>_xll.SNL.Clients.Office.Excel.Functions.SPG(A504, "IQ_INDUSTRY_GROUP")</f>
        <v>Technology Hardware and Equipment</v>
      </c>
      <c r="I504" s="9" t="str">
        <f>_xll.SNL.Clients.Office.Excel.Functions.SPG(A504, "IQ_INDUSTRY")</f>
        <v>Communications Equipment</v>
      </c>
      <c r="J504" s="9" t="str">
        <f>_xll.SNL.Clients.Office.Excel.Functions.SPG(A504, "IQ_PRIMARY_INDUSTRY")</f>
        <v>Communications Equipment</v>
      </c>
      <c r="K504" s="9" t="str">
        <f>_xll.SNL.Clients.Office.Excel.Functions.SPG(A504, "NAICS_CODE", "Primary")</f>
        <v>3342 - Communications Equipment Manufacturing</v>
      </c>
      <c r="L504" s="9" t="str">
        <f>_xll.SNL.Clients.Office.Excel.Functions.SPG(A504, "SP_TOPICTAG")</f>
        <v>Cloud Management; Data Integration; Cloud Infrastructure; Process Automation; Network Security; Data Center Technology; 5G</v>
      </c>
      <c r="M504" s="5">
        <f>_xll.SNL.Clients.Office.Excel.Functions.SPG(A504, "SP_PCT_SHARES_OWNED_ALL_INSTITUTIONS")</f>
        <v>91.36</v>
      </c>
      <c r="N504" s="9" t="str">
        <f>_xll.SNL.Clients.Office.Excel.Functions.SPG(A504, "RD_CREDIT_RATING_GLOBAL", "Issuer Credit Rating", "Local Currency LT|0")</f>
        <v>NR</v>
      </c>
      <c r="O504" s="9" t="str">
        <f>_xll.SNL.Clients.Office.Excel.Functions.SPG(A504, "RD_CWOL_GLOBAL", "Issuer Credit Rating", "Local Currency LT|0")</f>
        <v>NR</v>
      </c>
      <c r="P504" s="9" t="str">
        <f>_xll.SNL.Clients.Office.Excel.Functions.SPG(A504, "RD_RATING_ACTION_GLOBAL", "Issuer Credit Rating", "Local Currency LT|0")</f>
        <v>Not Rated | CreditWatch/Outlook (03/24/2005)</v>
      </c>
      <c r="Q504" s="10" t="str">
        <f>_xll.SNL.Clients.Office.Excel.Functions.SPG(A504, "RD_LAST_REVIEW_DATE_GLOBAL", "Issuer Credit Rating", "Local Currency LT")</f>
        <v/>
      </c>
      <c r="R504" s="10">
        <f>_xll.SNL.Clients.Office.Excel.Functions.SPG(A504, "RD_CREDIT_RATING_DATE_GLOBAL", "Issuer Credit Rating", "Local Currency LT|0")</f>
        <v>38435</v>
      </c>
      <c r="S504" s="10">
        <f>_xll.SNL.Clients.Office.Excel.Functions.SPG(A504, "RD_CREDIT_WATCH_OUTLOOK_DATE_GLOBAL", "Issuer Credit Rating", "Local Currency LT|0")</f>
        <v>38435</v>
      </c>
      <c r="T504" s="13" t="str">
        <f>_xll.SNL.Clients.Office.Excel.Functions.SPG(A504, "SP_BUSINESS_DESCRIPTION")</f>
        <v>Extreme Networks, Inc. provides software-driven networking solutions worldwide. It designs, develops, and manufactures wired, wireless, and software-defined wide area-network infrastructure equipment. The company offers ExtremeCloud IQ, an ML/AI powered, wired, and wireless cloud network management solution that offers advanced visibility and control over users, devices, and applications; ExtremeCloud IQ – Site Engine that provides task automation, access control, granular visibility with real-time analytics and multi-vendor device management; and ExtremeCloud IQ Essentials offers WIPS, location services, IoT, and guest management services. It also provides wireless local area networks access point products; ExtremeSwitching portfolio that includes access edge products, which offer connection speeds physical presentations along with options to deliver Ethernet or convergence-friendly Power-over-Ethernet (POE), including high-power universal POE; ExtremeCloud SD-WAN, a software-defined wide area networks solution offers an all-inclusive subscription, which includes hardware, the cloud-based SD-WAN service, support and maintenance, and customer success support; aggregation/core switches designed to address aggregation, top-of-rack, and campus core environments; and data center switches and routers. In addition, the company offers cloud native platforms and applications for service providers; and customer support and services. It markets and sells its products through distributors, resellers, and field sales organizations to healthcare, education, government, manufacturing, retail, and hospitality markets. The company was incorporated in 1996 and is headquartered in Morrisville, North Carolina.</v>
      </c>
    </row>
    <row r="505" spans="1:20" x14ac:dyDescent="0.3">
      <c r="A505" s="12" t="s">
        <v>182</v>
      </c>
      <c r="B505" s="10" t="str">
        <f>_xll.SNL.Clients.Office.Excel.Functions.SPG(A505,"SP_IPO_DATE")</f>
        <v/>
      </c>
      <c r="C505" s="5">
        <f>_xll.SNL.Clients.Office.Excel.Functions.SPG(A505, "SP_VOLUME_AVG_WEEKLY_TO_SHARES_OUT", , "1M")</f>
        <v>1.6925301840809437</v>
      </c>
      <c r="D505" s="5">
        <f>_xll.SNL.Clients.Office.Excel.Functions.SPG(A505, "SP_VOLUME_AVG_WEEKLY_TO_SHARES_OUT", , "3M")</f>
        <v>1.783407620254478</v>
      </c>
      <c r="E505" s="5">
        <f>_xll.SNL.Clients.Office.Excel.Functions.SPG(A505, "SP_VOLUME_AVG_DAILY_TO_1YR_AVG_DAILY", , "1M")</f>
        <v>93.27</v>
      </c>
      <c r="F505" s="5">
        <f>_xll.SNL.Clients.Office.Excel.Functions.SPG(A505, "SP_VOLUME_AVG_DAILY_TO_1YR_AVG_DAILY", , "3M")</f>
        <v>98.28</v>
      </c>
      <c r="G505" s="9" t="str">
        <f>_xll.SNL.Clients.Office.Excel.Functions.SPG(A505, "IQ_SECTOR")</f>
        <v>Energy</v>
      </c>
      <c r="H505" s="9" t="str">
        <f>_xll.SNL.Clients.Office.Excel.Functions.SPG(A505, "IQ_INDUSTRY_GROUP")</f>
        <v>Energy</v>
      </c>
      <c r="I505" s="9" t="str">
        <f>_xll.SNL.Clients.Office.Excel.Functions.SPG(A505, "IQ_INDUSTRY")</f>
        <v>Oil, Gas and Consumable Fuels</v>
      </c>
      <c r="J505" s="9" t="str">
        <f>_xll.SNL.Clients.Office.Excel.Functions.SPG(A505, "IQ_PRIMARY_INDUSTRY")</f>
        <v>Integrated Oil and Gas</v>
      </c>
      <c r="K505" s="9" t="str">
        <f>_xll.SNL.Clients.Office.Excel.Functions.SPG(A505, "NAICS_CODE", "Primary")</f>
        <v>211 - Oil and Gas Extraction</v>
      </c>
      <c r="L505" s="9" t="str">
        <f>_xll.SNL.Clients.Office.Excel.Functions.SPG(A505, "SP_TOPICTAG")</f>
        <v>Environmental Engineering; Biomass Energy</v>
      </c>
      <c r="M505" s="5">
        <f>_xll.SNL.Clients.Office.Excel.Functions.SPG(A505, "SP_PCT_SHARES_OWNED_ALL_INSTITUTIONS")</f>
        <v>65.02</v>
      </c>
      <c r="N505" s="9" t="str">
        <f>_xll.SNL.Clients.Office.Excel.Functions.SPG(A505, "RD_CREDIT_RATING_GLOBAL", "Issuer Credit Rating", "Local Currency LT|0")</f>
        <v>AA-</v>
      </c>
      <c r="O505" s="9" t="str">
        <f>_xll.SNL.Clients.Office.Excel.Functions.SPG(A505, "RD_CWOL_GLOBAL", "Issuer Credit Rating", "Local Currency LT|0")</f>
        <v>Stable</v>
      </c>
      <c r="P505" s="9" t="str">
        <f>_xll.SNL.Clients.Office.Excel.Functions.SPG(A505, "RD_RATING_ACTION_GLOBAL", "Issuer Credit Rating", "Local Currency LT|0")</f>
        <v>CreditWatch/Outlook (05/10/2022)</v>
      </c>
      <c r="Q505" s="10">
        <f>_xll.SNL.Clients.Office.Excel.Functions.SPG(A505, "RD_LAST_REVIEW_DATE_GLOBAL", "Issuer Credit Rating", "Local Currency LT")</f>
        <v>45561</v>
      </c>
      <c r="R505" s="10">
        <f>_xll.SNL.Clients.Office.Excel.Functions.SPG(A505, "RD_CREDIT_RATING_DATE_GLOBAL", "Issuer Credit Rating", "Local Currency LT|0")</f>
        <v>44238</v>
      </c>
      <c r="S505" s="10">
        <f>_xll.SNL.Clients.Office.Excel.Functions.SPG(A505, "RD_CREDIT_WATCH_OUTLOOK_DATE_GLOBAL", "Issuer Credit Rating", "Local Currency LT|0")</f>
        <v>44691</v>
      </c>
      <c r="T505" s="13" t="str">
        <f>_xll.SNL.Clients.Office.Excel.Functions.SPG(A505, "SP_BUSINESS_DESCRIPTION")</f>
        <v>Exxon Mobil Corporation engages in the exploration and production of crude oil and natural gas in the United States and internationally. It operates through Upstream, Energy Products, Chemical Products, and Specialty Products segments. The Upstream segment explores for and produces crude oil and natural gas. The Energy Products segment offers fuels, aromatics, and catalysts, as well as licensing services. It sells its products under the Exxon, Esso, and Mobil brands. The Chemical Products segment manufactures and markets petrochemicals including olefins, polyolefins, and intermediates. The Specialty Products segment offers performance products, including lubricants, basestocks, waxes, synthetics, elastomers, and resins. The company also involves in the manufacturing, trade, transport, and sale of crude oil, natural gas, petroleum products, petrochemicals, and other specialty products; and pursuit lower-emission business opportunities, including carbon capture and storage, hydrogen, lower-emission fuels, and lithium. Exxon Mobil Corporation was founded in 1870 and is based in Spring, Texas.</v>
      </c>
    </row>
    <row r="506" spans="1:20" x14ac:dyDescent="0.3">
      <c r="A506" s="12" t="s">
        <v>1229</v>
      </c>
      <c r="B506" s="10">
        <f>_xll.SNL.Clients.Office.Excel.Functions.SPG(A506,"SP_IPO_DATE")</f>
        <v>33477</v>
      </c>
      <c r="C506" s="5">
        <f>_xll.SNL.Clients.Office.Excel.Functions.SPG(A506, "SP_VOLUME_AVG_WEEKLY_TO_SHARES_OUT", , "1M")</f>
        <v>6.4285486615171585</v>
      </c>
      <c r="D506" s="5">
        <f>_xll.SNL.Clients.Office.Excel.Functions.SPG(A506, "SP_VOLUME_AVG_WEEKLY_TO_SHARES_OUT", , "3M")</f>
        <v>5.2880858646921762</v>
      </c>
      <c r="E506" s="5">
        <f>_xll.SNL.Clients.Office.Excel.Functions.SPG(A506, "SP_VOLUME_AVG_DAILY_TO_1YR_AVG_DAILY", , "1M")</f>
        <v>129.53</v>
      </c>
      <c r="F506" s="5">
        <f>_xll.SNL.Clients.Office.Excel.Functions.SPG(A506, "SP_VOLUME_AVG_DAILY_TO_1YR_AVG_DAILY", , "3M")</f>
        <v>106.55</v>
      </c>
      <c r="G506" s="9" t="str">
        <f>_xll.SNL.Clients.Office.Excel.Functions.SPG(A506, "IQ_SECTOR")</f>
        <v>Financials</v>
      </c>
      <c r="H506" s="9" t="str">
        <f>_xll.SNL.Clients.Office.Excel.Functions.SPG(A506, "IQ_INDUSTRY_GROUP")</f>
        <v>Financial Services</v>
      </c>
      <c r="I506" s="9" t="str">
        <f>_xll.SNL.Clients.Office.Excel.Functions.SPG(A506, "IQ_INDUSTRY")</f>
        <v>Consumer Finance</v>
      </c>
      <c r="J506" s="9" t="str">
        <f>_xll.SNL.Clients.Office.Excel.Functions.SPG(A506, "IQ_PRIMARY_INDUSTRY")</f>
        <v>Consumer Finance</v>
      </c>
      <c r="K506" s="9" t="str">
        <f>_xll.SNL.Clients.Office.Excel.Functions.SPG(A506, "NAICS_CODE", "Primary")</f>
        <v>5222 - Nondepository Credit Intermediation</v>
      </c>
      <c r="L506" s="9" t="str">
        <f>_xll.SNL.Clients.Office.Excel.Functions.SPG(A506, "SP_TOPICTAG")</f>
        <v>Consumer Lending</v>
      </c>
      <c r="M506" s="5">
        <f>_xll.SNL.Clients.Office.Excel.Functions.SPG(A506, "SP_PCT_SHARES_OWNED_ALL_INSTITUTIONS")</f>
        <v>110.16</v>
      </c>
      <c r="N506" s="9" t="str">
        <f>_xll.SNL.Clients.Office.Excel.Functions.SPG(A506, "RD_CREDIT_RATING_GLOBAL", "Issuer Credit Rating", "Local Currency LT|0")</f>
        <v/>
      </c>
      <c r="O506" s="9" t="str">
        <f>_xll.SNL.Clients.Office.Excel.Functions.SPG(A506, "RD_CWOL_GLOBAL", "Issuer Credit Rating", "Local Currency LT|0")</f>
        <v/>
      </c>
      <c r="P506" s="9" t="str">
        <f>_xll.SNL.Clients.Office.Excel.Functions.SPG(A506, "RD_RATING_ACTION_GLOBAL", "Issuer Credit Rating", "Local Currency LT|0")</f>
        <v/>
      </c>
      <c r="Q506" s="10" t="str">
        <f>_xll.SNL.Clients.Office.Excel.Functions.SPG(A506, "RD_LAST_REVIEW_DATE_GLOBAL", "Issuer Credit Rating", "Local Currency LT")</f>
        <v/>
      </c>
      <c r="R506" s="10" t="str">
        <f>_xll.SNL.Clients.Office.Excel.Functions.SPG(A506, "RD_CREDIT_RATING_DATE_GLOBAL", "Issuer Credit Rating", "Local Currency LT|0")</f>
        <v/>
      </c>
      <c r="S506" s="10" t="str">
        <f>_xll.SNL.Clients.Office.Excel.Functions.SPG(A506, "RD_CREDIT_WATCH_OUTLOOK_DATE_GLOBAL", "Issuer Credit Rating", "Local Currency LT|0")</f>
        <v/>
      </c>
      <c r="T506" s="13" t="str">
        <f>_xll.SNL.Clients.Office.Excel.Functions.SPG(A506, "SP_BUSINESS_DESCRIPTION")</f>
        <v>EZCORP, Inc. provides pawn services in the United States and Latin America. The company operates through U.S. Pawn, Latin America Pawn, and Other Investments segments. The company offers pawn loans collateralized by tangible personal property, jewelry, consumer electronics, tools, sporting goods, and musical instruments. It also retails merchandise, primarily collateral forfeited from pawn lending operations and pre-owned merchandise purchased from customers. In addition, the company provides EZ+, a web-based application that allow customers to manage their pawn transactions, layaways, and loyalty rewards online. Further, it operates under the EZPAWN, Value Pawn &amp; Jewelry, Empeño Fácil, Cash Apoyo Efectivo, GuatePrenda, and MaxiEfectivo brands. EZCORP, Inc. was incorporated in 1989 and is headquartered in Austin, Texas.</v>
      </c>
    </row>
    <row r="507" spans="1:20" x14ac:dyDescent="0.3">
      <c r="A507" s="12" t="s">
        <v>1776</v>
      </c>
      <c r="B507" s="10" t="str">
        <f>_xll.SNL.Clients.Office.Excel.Functions.SPG(A507,"SP_IPO_DATE")</f>
        <v/>
      </c>
      <c r="C507" s="5">
        <f>_xll.SNL.Clients.Office.Excel.Functions.SPG(A507, "SP_VOLUME_AVG_WEEKLY_TO_SHARES_OUT", , "1M")</f>
        <v>3.7193890079683891</v>
      </c>
      <c r="D507" s="5">
        <f>_xll.SNL.Clients.Office.Excel.Functions.SPG(A507, "SP_VOLUME_AVG_WEEKLY_TO_SHARES_OUT", , "3M")</f>
        <v>3.3310416567067542</v>
      </c>
      <c r="E507" s="5">
        <f>_xll.SNL.Clients.Office.Excel.Functions.SPG(A507, "SP_VOLUME_AVG_DAILY_TO_1YR_AVG_DAILY", , "1M")</f>
        <v>117.87</v>
      </c>
      <c r="F507" s="5">
        <f>_xll.SNL.Clients.Office.Excel.Functions.SPG(A507, "SP_VOLUME_AVG_DAILY_TO_1YR_AVG_DAILY", , "3M")</f>
        <v>105.56</v>
      </c>
      <c r="G507" s="9" t="str">
        <f>_xll.SNL.Clients.Office.Excel.Functions.SPG(A507, "IQ_SECTOR")</f>
        <v>Financials</v>
      </c>
      <c r="H507" s="9" t="str">
        <f>_xll.SNL.Clients.Office.Excel.Functions.SPG(A507, "IQ_INDUSTRY_GROUP")</f>
        <v>Banks</v>
      </c>
      <c r="I507" s="9" t="str">
        <f>_xll.SNL.Clients.Office.Excel.Functions.SPG(A507, "IQ_INDUSTRY")</f>
        <v>Banks</v>
      </c>
      <c r="J507" s="9" t="str">
        <f>_xll.SNL.Clients.Office.Excel.Functions.SPG(A507, "IQ_PRIMARY_INDUSTRY")</f>
        <v>Regional Banks</v>
      </c>
      <c r="K507" s="9" t="str">
        <f>_xll.SNL.Clients.Office.Excel.Functions.SPG(A507, "NAICS_CODE", "Primary")</f>
        <v>522110 - Commercial Banking</v>
      </c>
      <c r="L507" s="9" t="str">
        <f>_xll.SNL.Clients.Office.Excel.Functions.SPG(A507, "SP_TOPICTAG")</f>
        <v>Consumer Lending; Digital Brokerage</v>
      </c>
      <c r="M507" s="5">
        <f>_xll.SNL.Clients.Office.Excel.Functions.SPG(A507, "SP_PCT_SHARES_OWNED_ALL_INSTITUTIONS")</f>
        <v>81.319999999999993</v>
      </c>
      <c r="N507" s="9" t="str">
        <f>_xll.SNL.Clients.Office.Excel.Functions.SPG(A507, "RD_CREDIT_RATING_GLOBAL", "Issuer Credit Rating", "Local Currency LT|0")</f>
        <v>BBB-</v>
      </c>
      <c r="O507" s="9" t="str">
        <f>_xll.SNL.Clients.Office.Excel.Functions.SPG(A507, "RD_CWOL_GLOBAL", "Issuer Credit Rating", "Local Currency LT|0")</f>
        <v>Stable</v>
      </c>
      <c r="P507" s="9" t="str">
        <f>_xll.SNL.Clients.Office.Excel.Functions.SPG(A507, "RD_RATING_ACTION_GLOBAL", "Issuer Credit Rating", "Local Currency LT|0")</f>
        <v>New Rating | CreditWatch/Outlook (12/05/2019)</v>
      </c>
      <c r="Q507" s="10">
        <f>_xll.SNL.Clients.Office.Excel.Functions.SPG(A507, "RD_LAST_REVIEW_DATE_GLOBAL", "Issuer Credit Rating", "Local Currency LT")</f>
        <v>45443</v>
      </c>
      <c r="R507" s="10">
        <f>_xll.SNL.Clients.Office.Excel.Functions.SPG(A507, "RD_CREDIT_RATING_DATE_GLOBAL", "Issuer Credit Rating", "Local Currency LT|0")</f>
        <v>43804</v>
      </c>
      <c r="S507" s="10">
        <f>_xll.SNL.Clients.Office.Excel.Functions.SPG(A507, "RD_CREDIT_WATCH_OUTLOOK_DATE_GLOBAL", "Issuer Credit Rating", "Local Currency LT|0")</f>
        <v>43804</v>
      </c>
      <c r="T507" s="13" t="str">
        <f>_xll.SNL.Clients.Office.Excel.Functions.SPG(A507, "SP_BUSINESS_DESCRIPTION")</f>
        <v>F.N.B. Corporation, a bank and financial holding company, provides a range of financial products and services primarily to consumers, corporations, governments, and small- to medium-sized businesses in the United States. The company operates through three segments: Community Banking, Wealth Management, and Insurance. The Community Banking segment offers commercial and consumer banking services, including corporate and small business banking, investment real estate financing, business credit, capital market, and lease financing services. It also provides consumer banking products and services, such as deposit products, mortgage and consumer lending services, and mobile and online banking services. The Wealth Management segment provides personal and corporate fiduciary services comprising administration of decedent and trust estates; and securities brokerage and investment advisory services, mutual funds, and annuities. The Insurance segment comprises commercial and personal insurance, and reinsurance products, as well as mezzanine financing options for small- to medium-sized businesses. The company operates community banking branches in Pennsylvania, Ohio, Maryland, West Virginia, North Carolina, South Carolina, Washington, D.C., and Virginia. F.N.B. Corporation was founded in 1864 and is headquartered in Pittsburgh, Pennsylvania.</v>
      </c>
    </row>
    <row r="508" spans="1:20" x14ac:dyDescent="0.3">
      <c r="A508" s="12" t="s">
        <v>183</v>
      </c>
      <c r="B508" s="10">
        <f>_xll.SNL.Clients.Office.Excel.Functions.SPG(A508,"SP_IPO_DATE")</f>
        <v>36315</v>
      </c>
      <c r="C508" s="5">
        <f>_xll.SNL.Clients.Office.Excel.Functions.SPG(A508, "SP_VOLUME_AVG_WEEKLY_TO_SHARES_OUT", , "1M")</f>
        <v>5.9268980467695975</v>
      </c>
      <c r="D508" s="5">
        <f>_xll.SNL.Clients.Office.Excel.Functions.SPG(A508, "SP_VOLUME_AVG_WEEKLY_TO_SHARES_OUT", , "3M")</f>
        <v>4.8173058203844921</v>
      </c>
      <c r="E508" s="5">
        <f>_xll.SNL.Clients.Office.Excel.Functions.SPG(A508, "SP_VOLUME_AVG_DAILY_TO_1YR_AVG_DAILY", , "1M")</f>
        <v>125.43</v>
      </c>
      <c r="F508" s="5">
        <f>_xll.SNL.Clients.Office.Excel.Functions.SPG(A508, "SP_VOLUME_AVG_DAILY_TO_1YR_AVG_DAILY", , "3M")</f>
        <v>101.95</v>
      </c>
      <c r="G508" s="9" t="str">
        <f>_xll.SNL.Clients.Office.Excel.Functions.SPG(A508, "IQ_SECTOR")</f>
        <v>Information Technology</v>
      </c>
      <c r="H508" s="9" t="str">
        <f>_xll.SNL.Clients.Office.Excel.Functions.SPG(A508, "IQ_INDUSTRY_GROUP")</f>
        <v>Technology Hardware and Equipment</v>
      </c>
      <c r="I508" s="9" t="str">
        <f>_xll.SNL.Clients.Office.Excel.Functions.SPG(A508, "IQ_INDUSTRY")</f>
        <v>Communications Equipment</v>
      </c>
      <c r="J508" s="9" t="str">
        <f>_xll.SNL.Clients.Office.Excel.Functions.SPG(A508, "IQ_PRIMARY_INDUSTRY")</f>
        <v>Communications Equipment</v>
      </c>
      <c r="K508" s="9" t="str">
        <f>_xll.SNL.Clients.Office.Excel.Functions.SPG(A508, "NAICS_CODE", "Primary")</f>
        <v>5132 - Software Publishers</v>
      </c>
      <c r="L508" s="9" t="str">
        <f>_xll.SNL.Clients.Office.Excel.Functions.SPG(A508, "SP_TOPICTAG")</f>
        <v>Software Development; Cloud Management; Authentication; Data Protection; Cloud Infrastructure; Cloud Security; Network Security</v>
      </c>
      <c r="M508" s="5">
        <f>_xll.SNL.Clients.Office.Excel.Functions.SPG(A508, "SP_PCT_SHARES_OWNED_ALL_INSTITUTIONS")</f>
        <v>99</v>
      </c>
      <c r="N508" s="9" t="str">
        <f>_xll.SNL.Clients.Office.Excel.Functions.SPG(A508, "RD_CREDIT_RATING_GLOBAL", "Issuer Credit Rating", "Local Currency LT|0")</f>
        <v/>
      </c>
      <c r="O508" s="9" t="str">
        <f>_xll.SNL.Clients.Office.Excel.Functions.SPG(A508, "RD_CWOL_GLOBAL", "Issuer Credit Rating", "Local Currency LT|0")</f>
        <v/>
      </c>
      <c r="P508" s="9" t="str">
        <f>_xll.SNL.Clients.Office.Excel.Functions.SPG(A508, "RD_RATING_ACTION_GLOBAL", "Issuer Credit Rating", "Local Currency LT|0")</f>
        <v/>
      </c>
      <c r="Q508" s="10" t="str">
        <f>_xll.SNL.Clients.Office.Excel.Functions.SPG(A508, "RD_LAST_REVIEW_DATE_GLOBAL", "Issuer Credit Rating", "Local Currency LT")</f>
        <v/>
      </c>
      <c r="R508" s="10" t="str">
        <f>_xll.SNL.Clients.Office.Excel.Functions.SPG(A508, "RD_CREDIT_RATING_DATE_GLOBAL", "Issuer Credit Rating", "Local Currency LT|0")</f>
        <v/>
      </c>
      <c r="S508" s="10" t="str">
        <f>_xll.SNL.Clients.Office.Excel.Functions.SPG(A508, "RD_CREDIT_WATCH_OUTLOOK_DATE_GLOBAL", "Issuer Credit Rating", "Local Currency LT|0")</f>
        <v/>
      </c>
      <c r="T508" s="13" t="str">
        <f>_xll.SNL.Clients.Office.Excel.Functions.SPG(A508, "SP_BUSINESS_DESCRIPTION")</f>
        <v>F5, Inc. provides multicloud application security and delivery solutions in the United States, Europe, the Middle East, Africa, and the Asia Pacific region. The company’s distributed cloud services enable its customers to deploy, secure, and operate applications in any architecture, from on-premises to the public cloud. It offers unified, security, networking, and application management solutions, such as web app and API protection; multi-cloud networking; application delivery and deployment; domain name system; content delivery network; and application deployment and orchestration. The company also provides application security and delivery products, including NGINX Plus; NGINX Management Suite; NGINX Ingress Controller; NGINX App Protect; BIG-IP Packaged Software; and BIG-IP Systems. In addition, it provides a range of professional services, including maintenance, consulting, training, and other technical support services. F5, Inc. sells its products to large enterprise businesses, public sector institutions, governments, and service providers through distributors, value-added resellers, managed service providers, systems integrators, and other indirect channel partners. It has partnerships with public cloud providers, such as Amazon Web Services, Microsoft Azure, and Google Cloud Platform. The company was formerly known as F5 Networks, Inc. and changed its name to F5, Inc. in November 2021. F5, Inc. was incorporated in 1996 and is headquartered in Seattle, Washington.</v>
      </c>
    </row>
    <row r="509" spans="1:20" x14ac:dyDescent="0.3">
      <c r="A509" s="12" t="s">
        <v>1777</v>
      </c>
      <c r="B509" s="10">
        <f>_xll.SNL.Clients.Office.Excel.Functions.SPG(A509,"SP_IPO_DATE")</f>
        <v>40353</v>
      </c>
      <c r="C509" s="5">
        <f>_xll.SNL.Clients.Office.Excel.Functions.SPG(A509, "SP_VOLUME_AVG_WEEKLY_TO_SHARES_OUT", , "1M")</f>
        <v>11.36588874169539</v>
      </c>
      <c r="D509" s="5">
        <f>_xll.SNL.Clients.Office.Excel.Functions.SPG(A509, "SP_VOLUME_AVG_WEEKLY_TO_SHARES_OUT", , "3M")</f>
        <v>8.4790197136804277</v>
      </c>
      <c r="E509" s="5">
        <f>_xll.SNL.Clients.Office.Excel.Functions.SPG(A509, "SP_VOLUME_AVG_DAILY_TO_1YR_AVG_DAILY", , "1M")</f>
        <v>155.99</v>
      </c>
      <c r="F509" s="5">
        <f>_xll.SNL.Clients.Office.Excel.Functions.SPG(A509, "SP_VOLUME_AVG_DAILY_TO_1YR_AVG_DAILY", , "3M")</f>
        <v>116.37</v>
      </c>
      <c r="G509" s="9" t="str">
        <f>_xll.SNL.Clients.Office.Excel.Functions.SPG(A509, "IQ_SECTOR")</f>
        <v>Information Technology</v>
      </c>
      <c r="H509" s="9" t="str">
        <f>_xll.SNL.Clients.Office.Excel.Functions.SPG(A509, "IQ_INDUSTRY_GROUP")</f>
        <v>Technology Hardware and Equipment</v>
      </c>
      <c r="I509" s="9" t="str">
        <f>_xll.SNL.Clients.Office.Excel.Functions.SPG(A509, "IQ_INDUSTRY")</f>
        <v>Electronic Equipment, Instruments and Components</v>
      </c>
      <c r="J509" s="9" t="str">
        <f>_xll.SNL.Clients.Office.Excel.Functions.SPG(A509, "IQ_PRIMARY_INDUSTRY")</f>
        <v>Electronic Manufacturing Services</v>
      </c>
      <c r="K509" s="9" t="str">
        <f>_xll.SNL.Clients.Office.Excel.Functions.SPG(A509, "NAICS_CODE", "Primary")</f>
        <v>33441 - Semiconductor and Other Electronic Component Manufacturing</v>
      </c>
      <c r="L509" s="9" t="str">
        <f>_xll.SNL.Clients.Office.Excel.Functions.SPG(A509, "SP_TOPICTAG")</f>
        <v>Optical Infrastructure; Industrial Automation; Sensors; Enterprise Voip and Telephony; Process Automation; 3D Printing; 5G</v>
      </c>
      <c r="M509" s="5">
        <f>_xll.SNL.Clients.Office.Excel.Functions.SPG(A509, "SP_PCT_SHARES_OWNED_ALL_INSTITUTIONS")</f>
        <v>103.7</v>
      </c>
      <c r="N509" s="9" t="str">
        <f>_xll.SNL.Clients.Office.Excel.Functions.SPG(A509, "RD_CREDIT_RATING_GLOBAL", "Issuer Credit Rating", "Local Currency LT|0")</f>
        <v/>
      </c>
      <c r="O509" s="9" t="str">
        <f>_xll.SNL.Clients.Office.Excel.Functions.SPG(A509, "RD_CWOL_GLOBAL", "Issuer Credit Rating", "Local Currency LT|0")</f>
        <v/>
      </c>
      <c r="P509" s="9" t="str">
        <f>_xll.SNL.Clients.Office.Excel.Functions.SPG(A509, "RD_RATING_ACTION_GLOBAL", "Issuer Credit Rating", "Local Currency LT|0")</f>
        <v/>
      </c>
      <c r="Q509" s="10" t="str">
        <f>_xll.SNL.Clients.Office.Excel.Functions.SPG(A509, "RD_LAST_REVIEW_DATE_GLOBAL", "Issuer Credit Rating", "Local Currency LT")</f>
        <v/>
      </c>
      <c r="R509" s="10" t="str">
        <f>_xll.SNL.Clients.Office.Excel.Functions.SPG(A509, "RD_CREDIT_RATING_DATE_GLOBAL", "Issuer Credit Rating", "Local Currency LT|0")</f>
        <v/>
      </c>
      <c r="S509" s="10" t="str">
        <f>_xll.SNL.Clients.Office.Excel.Functions.SPG(A509, "RD_CREDIT_WATCH_OUTLOOK_DATE_GLOBAL", "Issuer Credit Rating", "Local Currency LT|0")</f>
        <v/>
      </c>
      <c r="T509" s="13" t="str">
        <f>_xll.SNL.Clients.Office.Excel.Functions.SPG(A509, "SP_BUSINESS_DESCRIPTION")</f>
        <v>Fabrinet provides optical packaging and precision optical, electro-mechanical, and electronic manufacturing services in North America, the Asia-Pacific, and Europe. The company offers a range of advanced optical and electro-mechanical capabilities in the manufacturing process, including process design and engineering, supply chain management, manufacturing, printed circuit board assembly, advanced packaging, integration, final assembly, and testing. Its products include switching products, including reconfigurable optical add-drop multiplexers, optical amplifiers, modulators, and other optical components and modules that enable network managers to route voice, video, and data communications traffic through fiber optic cables at various wavelengths, speeds, and over various distances. The company’s products also comprise transceivers, tunable lasers, and transponders; and active optical cables, which provide high-speed interconnect capabilities for data centers and computing clusters, as well as Infiniband, Ethernet, fiber channel, and optical backplane connectivity. In addition, it provides solid state, diode-pumped, gas, and fiber lasers used in semiconductor processing, biotechnology and medical device, metrology, and material processing industries; and differential pressure, micro-gyro, fuel, and other sensors used in automobiles, as well as non-contact temperature measurement sensors for the medical industry. Further, the company designs and fabricates application-specific crystals, lenses, prisms, mirrors, laser components, and substrates; and other custom and standard borosilicate, clear fused quartz, and synthetic fused silica glass products. It serves original equipment manufacturers of optical communication components, modules and sub-systems, industrial lasers, automotive components, medical devices, and sensors. The company was incorporated in 1999 and is based in George Town, the Cayman Islands.</v>
      </c>
    </row>
    <row r="510" spans="1:20" x14ac:dyDescent="0.3">
      <c r="A510" s="12" t="s">
        <v>184</v>
      </c>
      <c r="B510" s="10">
        <f>_xll.SNL.Clients.Office.Excel.Functions.SPG(A510,"SP_IPO_DATE")</f>
        <v>35243</v>
      </c>
      <c r="C510" s="5">
        <f>_xll.SNL.Clients.Office.Excel.Functions.SPG(A510, "SP_VOLUME_AVG_WEEKLY_TO_SHARES_OUT", , "1M")</f>
        <v>4.1960283764556339</v>
      </c>
      <c r="D510" s="5">
        <f>_xll.SNL.Clients.Office.Excel.Functions.SPG(A510, "SP_VOLUME_AVG_WEEKLY_TO_SHARES_OUT", , "3M")</f>
        <v>3.8688077180835121</v>
      </c>
      <c r="E510" s="5">
        <f>_xll.SNL.Clients.Office.Excel.Functions.SPG(A510, "SP_VOLUME_AVG_DAILY_TO_1YR_AVG_DAILY", , "1M")</f>
        <v>114.57</v>
      </c>
      <c r="F510" s="5">
        <f>_xll.SNL.Clients.Office.Excel.Functions.SPG(A510, "SP_VOLUME_AVG_DAILY_TO_1YR_AVG_DAILY", , "3M")</f>
        <v>105.63</v>
      </c>
      <c r="G510" s="9" t="str">
        <f>_xll.SNL.Clients.Office.Excel.Functions.SPG(A510, "IQ_SECTOR")</f>
        <v>Financials</v>
      </c>
      <c r="H510" s="9" t="str">
        <f>_xll.SNL.Clients.Office.Excel.Functions.SPG(A510, "IQ_INDUSTRY_GROUP")</f>
        <v>Financial Services</v>
      </c>
      <c r="I510" s="9" t="str">
        <f>_xll.SNL.Clients.Office.Excel.Functions.SPG(A510, "IQ_INDUSTRY")</f>
        <v>Capital Markets</v>
      </c>
      <c r="J510" s="9" t="str">
        <f>_xll.SNL.Clients.Office.Excel.Functions.SPG(A510, "IQ_PRIMARY_INDUSTRY")</f>
        <v>Financial Exchanges and Data</v>
      </c>
      <c r="K510" s="9" t="str">
        <f>_xll.SNL.Clients.Office.Excel.Functions.SPG(A510, "NAICS_CODE", "Primary")</f>
        <v>519 - Web Search Portals, Libraries, Archives, and Other Information Services</v>
      </c>
      <c r="L510" s="9" t="str">
        <f>_xll.SNL.Clients.Office.Excel.Functions.SPG(A510, "SP_TOPICTAG")</f>
        <v>Online Analysis and Reference; Software Development; Data Integration; Fintech; Text Analytics; Data Protection; Cloud Data Services</v>
      </c>
      <c r="M510" s="5">
        <f>_xll.SNL.Clients.Office.Excel.Functions.SPG(A510, "SP_PCT_SHARES_OWNED_ALL_INSTITUTIONS")</f>
        <v>96.8</v>
      </c>
      <c r="N510" s="9" t="str">
        <f>_xll.SNL.Clients.Office.Excel.Functions.SPG(A510, "RD_CREDIT_RATING_GLOBAL", "Issuer Credit Rating", "Local Currency LT|0")</f>
        <v/>
      </c>
      <c r="O510" s="9" t="str">
        <f>_xll.SNL.Clients.Office.Excel.Functions.SPG(A510, "RD_CWOL_GLOBAL", "Issuer Credit Rating", "Local Currency LT|0")</f>
        <v/>
      </c>
      <c r="P510" s="9" t="str">
        <f>_xll.SNL.Clients.Office.Excel.Functions.SPG(A510, "RD_RATING_ACTION_GLOBAL", "Issuer Credit Rating", "Local Currency LT|0")</f>
        <v/>
      </c>
      <c r="Q510" s="10" t="str">
        <f>_xll.SNL.Clients.Office.Excel.Functions.SPG(A510, "RD_LAST_REVIEW_DATE_GLOBAL", "Issuer Credit Rating", "Local Currency LT")</f>
        <v/>
      </c>
      <c r="R510" s="10" t="str">
        <f>_xll.SNL.Clients.Office.Excel.Functions.SPG(A510, "RD_CREDIT_RATING_DATE_GLOBAL", "Issuer Credit Rating", "Local Currency LT|0")</f>
        <v/>
      </c>
      <c r="S510" s="10" t="str">
        <f>_xll.SNL.Clients.Office.Excel.Functions.SPG(A510, "RD_CREDIT_WATCH_OUTLOOK_DATE_GLOBAL", "Issuer Credit Rating", "Local Currency LT|0")</f>
        <v/>
      </c>
      <c r="T510" s="13" t="str">
        <f>_xll.SNL.Clients.Office.Excel.Functions.SPG(A510, "SP_BUSINESS_DESCRIPTION")</f>
        <v>FactSet Research Systems Inc., together with its subsidiaries, operates as a financial digital platform and enterprise solutions provider for the investment community worldwide. The company provides workstations, portfolio analytics, and enterprise data solutions, as well as managed services for supporting data, performance, risk, and reporting workflows. It offers subscription-based financial data and market intelligence on securities, companies, industries, and people that enable clients to research investment ideas, as well as analyze, monitor, and manage their portfolios. The company provides its services through its configurable desktop and mobile platform, data feeds, cloud-based digital solutions, and application programming interfaces. It serves investment professionals, including institutional asset managers, bankers, wealth managers, asset owners, partners, hedge funds, corporate users, and private equity and venture capital professionals. The company was founded in 1978 and is headquartered in Norwalk, Connecticut.</v>
      </c>
    </row>
    <row r="511" spans="1:20" x14ac:dyDescent="0.3">
      <c r="A511" s="12" t="s">
        <v>185</v>
      </c>
      <c r="B511" s="10" t="str">
        <f>_xll.SNL.Clients.Office.Excel.Functions.SPG(A511,"SP_IPO_DATE")</f>
        <v/>
      </c>
      <c r="C511" s="5">
        <f>_xll.SNL.Clients.Office.Excel.Functions.SPG(A511, "SP_VOLUME_AVG_WEEKLY_TO_SHARES_OUT", , "1M")</f>
        <v>5.254164467555972</v>
      </c>
      <c r="D511" s="5">
        <f>_xll.SNL.Clients.Office.Excel.Functions.SPG(A511, "SP_VOLUME_AVG_WEEKLY_TO_SHARES_OUT", , "3M")</f>
        <v>3.9032410674498625</v>
      </c>
      <c r="E511" s="5">
        <f>_xll.SNL.Clients.Office.Excel.Functions.SPG(A511, "SP_VOLUME_AVG_DAILY_TO_1YR_AVG_DAILY", , "1M")</f>
        <v>146.72</v>
      </c>
      <c r="F511" s="5">
        <f>_xll.SNL.Clients.Office.Excel.Functions.SPG(A511, "SP_VOLUME_AVG_DAILY_TO_1YR_AVG_DAILY", , "3M")</f>
        <v>109</v>
      </c>
      <c r="G511" s="9" t="str">
        <f>_xll.SNL.Clients.Office.Excel.Functions.SPG(A511, "IQ_SECTOR")</f>
        <v>Information Technology</v>
      </c>
      <c r="H511" s="9" t="str">
        <f>_xll.SNL.Clients.Office.Excel.Functions.SPG(A511, "IQ_INDUSTRY_GROUP")</f>
        <v>Software and Services</v>
      </c>
      <c r="I511" s="9" t="str">
        <f>_xll.SNL.Clients.Office.Excel.Functions.SPG(A511, "IQ_INDUSTRY")</f>
        <v>Software</v>
      </c>
      <c r="J511" s="9" t="str">
        <f>_xll.SNL.Clients.Office.Excel.Functions.SPG(A511, "IQ_PRIMARY_INDUSTRY")</f>
        <v>Application Software</v>
      </c>
      <c r="K511" s="9" t="str">
        <f>_xll.SNL.Clients.Office.Excel.Functions.SPG(A511, "NAICS_CODE", "Primary")</f>
        <v>5132 - Software Publishers</v>
      </c>
      <c r="L511" s="9" t="str">
        <f>_xll.SNL.Clients.Office.Excel.Functions.SPG(A511, "SP_TOPICTAG")</f>
        <v>Software Development; Data Integration; Fintech; Predictive Analytics; Machine Learning; Data Protection; Artificial Intelligence</v>
      </c>
      <c r="M511" s="5">
        <f>_xll.SNL.Clients.Office.Excel.Functions.SPG(A511, "SP_PCT_SHARES_OWNED_ALL_INSTITUTIONS")</f>
        <v>87.17</v>
      </c>
      <c r="N511" s="9" t="str">
        <f>_xll.SNL.Clients.Office.Excel.Functions.SPG(A511, "RD_CREDIT_RATING_GLOBAL", "Issuer Credit Rating", "Local Currency LT|0")</f>
        <v>BB+</v>
      </c>
      <c r="O511" s="9" t="str">
        <f>_xll.SNL.Clients.Office.Excel.Functions.SPG(A511, "RD_CWOL_GLOBAL", "Issuer Credit Rating", "Local Currency LT|0")</f>
        <v>Stable</v>
      </c>
      <c r="P511" s="9" t="str">
        <f>_xll.SNL.Clients.Office.Excel.Functions.SPG(A511, "RD_RATING_ACTION_GLOBAL", "Issuer Credit Rating", "Local Currency LT|0")</f>
        <v>CreditWatch/Outlook (12/08/2020)</v>
      </c>
      <c r="Q511" s="10">
        <f>_xll.SNL.Clients.Office.Excel.Functions.SPG(A511, "RD_LAST_REVIEW_DATE_GLOBAL", "Issuer Credit Rating", "Local Currency LT")</f>
        <v>45701</v>
      </c>
      <c r="R511" s="10">
        <f>_xll.SNL.Clients.Office.Excel.Functions.SPG(A511, "RD_CREDIT_RATING_DATE_GLOBAL", "Issuer Credit Rating", "Local Currency LT|0")</f>
        <v>43220</v>
      </c>
      <c r="S511" s="10">
        <f>_xll.SNL.Clients.Office.Excel.Functions.SPG(A511, "RD_CREDIT_WATCH_OUTLOOK_DATE_GLOBAL", "Issuer Credit Rating", "Local Currency LT|0")</f>
        <v>44173</v>
      </c>
      <c r="T511" s="13" t="str">
        <f>_xll.SNL.Clients.Office.Excel.Functions.SPG(A511, "SP_BUSINESS_DESCRIPTION")</f>
        <v>Fair Isaac Corporation develops software with analytics and digital decisioning technologies that enable businesses to automate, enhance, and connect decisions in the Americas, Europe, the Middle East, Africa, and the Asia Pacific. The company operates in two segments, Scores and Software. The Scores segment provides business-to-business scoring solutions and services for consumers that give clients access to predictive credit and other scores that can be integrated into their transaction streams and decision-making processes, as well as business-to-consumer scoring solutions comprising myFICO.com subscription offerings. The Software segment provides pre-configured analytic and decision management solution designed for various business needs or processes, such as account origination, customer management, customer engagement, fraud detection, and marketing, as well as associated professional services. This segment also offers FICO Platform, a modular software offering designed to support advanced analytic and decision use cases, as well as stand-alone analytic and decisioning software that can be configured by customers to address a wide range of business use cases. It offers FICO® Decision Modeler and FICO Blaze Advisor, FICO Xpress Optimization, FICO Analytics Workbench, FICO Data Orchestrator, FICO DMP Streaming, FICO Business Outcome Simulator, FICO Decision Optimizer, FICO TRIAD Customer Manager, FICO Fraud Solutions, FICO Originations, FICO Customer Communication Service, FICO Strategy Director, FICO Analytic Services, FICO Advisors, and FICO Blaze Advisor, as well as software implementation and configuration services. The company markets its products and services primarily through its direct sales organization and indirect channels, as well as online. The company was formerly known as Fair Isaac &amp; Company, Inc. and changed its name to Fair Isaac Corporation in July 1992. Fair Isaac Corporation was founded in 1956 and is headquartered in Bozeman, Montana.</v>
      </c>
    </row>
    <row r="512" spans="1:20" x14ac:dyDescent="0.3">
      <c r="A512" s="12" t="s">
        <v>186</v>
      </c>
      <c r="B512" s="10" t="str">
        <f>_xll.SNL.Clients.Office.Excel.Functions.SPG(A512,"SP_IPO_DATE")</f>
        <v/>
      </c>
      <c r="C512" s="5">
        <f>_xll.SNL.Clients.Office.Excel.Functions.SPG(A512, "SP_VOLUME_AVG_WEEKLY_TO_SHARES_OUT", , "1M")</f>
        <v>2.8021732744035894</v>
      </c>
      <c r="D512" s="5">
        <f>_xll.SNL.Clients.Office.Excel.Functions.SPG(A512, "SP_VOLUME_AVG_WEEKLY_TO_SHARES_OUT", , "3M")</f>
        <v>2.4661662525999368</v>
      </c>
      <c r="E512" s="5">
        <f>_xll.SNL.Clients.Office.Excel.Functions.SPG(A512, "SP_VOLUME_AVG_DAILY_TO_1YR_AVG_DAILY", , "1M")</f>
        <v>104.91</v>
      </c>
      <c r="F512" s="5">
        <f>_xll.SNL.Clients.Office.Excel.Functions.SPG(A512, "SP_VOLUME_AVG_DAILY_TO_1YR_AVG_DAILY", , "3M")</f>
        <v>92.33</v>
      </c>
      <c r="G512" s="9" t="str">
        <f>_xll.SNL.Clients.Office.Excel.Functions.SPG(A512, "IQ_SECTOR")</f>
        <v>Industrials</v>
      </c>
      <c r="H512" s="9" t="str">
        <f>_xll.SNL.Clients.Office.Excel.Functions.SPG(A512, "IQ_INDUSTRY_GROUP")</f>
        <v>Capital Goods</v>
      </c>
      <c r="I512" s="9" t="str">
        <f>_xll.SNL.Clients.Office.Excel.Functions.SPG(A512, "IQ_INDUSTRY")</f>
        <v>Trading Companies and Distributors</v>
      </c>
      <c r="J512" s="9" t="str">
        <f>_xll.SNL.Clients.Office.Excel.Functions.SPG(A512, "IQ_PRIMARY_INDUSTRY")</f>
        <v>Trading Companies and Distributors</v>
      </c>
      <c r="K512" s="9" t="str">
        <f>_xll.SNL.Clients.Office.Excel.Functions.SPG(A512, "NAICS_CODE", "Primary")</f>
        <v>42371 - Hardware Merchant Wholesalers</v>
      </c>
      <c r="L512" s="9" t="str">
        <f>_xll.SNL.Clients.Office.Excel.Functions.SPG(A512, "SP_TOPICTAG")</f>
        <v>Data Integration; Industrial Automation; RFID (Radio Frequency Identification); Process Automation</v>
      </c>
      <c r="M512" s="5">
        <f>_xll.SNL.Clients.Office.Excel.Functions.SPG(A512, "SP_PCT_SHARES_OWNED_ALL_INSTITUTIONS")</f>
        <v>84.02</v>
      </c>
      <c r="N512" s="9" t="str">
        <f>_xll.SNL.Clients.Office.Excel.Functions.SPG(A512, "RD_CREDIT_RATING_GLOBAL", "Issuer Credit Rating", "Local Currency LT|0")</f>
        <v/>
      </c>
      <c r="O512" s="9" t="str">
        <f>_xll.SNL.Clients.Office.Excel.Functions.SPG(A512, "RD_CWOL_GLOBAL", "Issuer Credit Rating", "Local Currency LT|0")</f>
        <v/>
      </c>
      <c r="P512" s="9" t="str">
        <f>_xll.SNL.Clients.Office.Excel.Functions.SPG(A512, "RD_RATING_ACTION_GLOBAL", "Issuer Credit Rating", "Local Currency LT|0")</f>
        <v/>
      </c>
      <c r="Q512" s="10" t="str">
        <f>_xll.SNL.Clients.Office.Excel.Functions.SPG(A512, "RD_LAST_REVIEW_DATE_GLOBAL", "Issuer Credit Rating", "Local Currency LT")</f>
        <v/>
      </c>
      <c r="R512" s="10" t="str">
        <f>_xll.SNL.Clients.Office.Excel.Functions.SPG(A512, "RD_CREDIT_RATING_DATE_GLOBAL", "Issuer Credit Rating", "Local Currency LT|0")</f>
        <v/>
      </c>
      <c r="S512" s="10" t="str">
        <f>_xll.SNL.Clients.Office.Excel.Functions.SPG(A512, "RD_CREDIT_WATCH_OUTLOOK_DATE_GLOBAL", "Issuer Credit Rating", "Local Currency LT|0")</f>
        <v/>
      </c>
      <c r="T512" s="13" t="str">
        <f>_xll.SNL.Clients.Office.Excel.Functions.SPG(A512, "SP_BUSINESS_DESCRIPTION")</f>
        <v>Fastenal Company, together with its subsidiaries, engages in the wholesale distribution of industrial and construction supplies in the United States, Canada, Mexico, and internationally. It offers fasteners, and related industrial and construction supplies under the Fastenal name. The company’s fastener products include threaded fasteners, bolts, nuts, screws, studs, and related washers that are used in manufactured products and construction projects, as well as in the maintenance and repair of machines. It also offers miscellaneous supplies and hardware, including pins, machinery keys, concrete anchors, metal framing systems, wire ropes, strut products, rivets, and related accessories. The company serves the manufacturing market comprising original equipment manufacturers; maintenance, repair, and operations customers; non-residential construction market; farmers, truckers, railroads, mining companies, schools, and retail trades; and oil exploration, production, and refinement companies, as well as federal, state, and local governmental entities. Fastenal Company was founded in 1967 and is headquartered in Winona, Minnesota.</v>
      </c>
    </row>
    <row r="513" spans="1:20" x14ac:dyDescent="0.3">
      <c r="A513" s="12" t="s">
        <v>1230</v>
      </c>
      <c r="B513" s="10">
        <f>_xll.SNL.Clients.Office.Excel.Functions.SPG(A513,"SP_IPO_DATE")</f>
        <v>42628</v>
      </c>
      <c r="C513" s="5">
        <f>_xll.SNL.Clients.Office.Excel.Functions.SPG(A513, "SP_VOLUME_AVG_WEEKLY_TO_SHARES_OUT", , "1M")</f>
        <v>1.5950232403998108</v>
      </c>
      <c r="D513" s="5">
        <f>_xll.SNL.Clients.Office.Excel.Functions.SPG(A513, "SP_VOLUME_AVG_WEEKLY_TO_SHARES_OUT", , "3M")</f>
        <v>1.5708309038860229</v>
      </c>
      <c r="E513" s="5">
        <f>_xll.SNL.Clients.Office.Excel.Functions.SPG(A513, "SP_VOLUME_AVG_DAILY_TO_1YR_AVG_DAILY", , "1M")</f>
        <v>100.37</v>
      </c>
      <c r="F513" s="5">
        <f>_xll.SNL.Clients.Office.Excel.Functions.SPG(A513, "SP_VOLUME_AVG_DAILY_TO_1YR_AVG_DAILY", , "3M")</f>
        <v>98.85</v>
      </c>
      <c r="G513" s="9" t="str">
        <f>_xll.SNL.Clients.Office.Excel.Functions.SPG(A513, "IQ_SECTOR")</f>
        <v>Financials</v>
      </c>
      <c r="H513" s="9" t="str">
        <f>_xll.SNL.Clients.Office.Excel.Functions.SPG(A513, "IQ_INDUSTRY_GROUP")</f>
        <v>Banks</v>
      </c>
      <c r="I513" s="9" t="str">
        <f>_xll.SNL.Clients.Office.Excel.Functions.SPG(A513, "IQ_INDUSTRY")</f>
        <v>Banks</v>
      </c>
      <c r="J513" s="9" t="str">
        <f>_xll.SNL.Clients.Office.Excel.Functions.SPG(A513, "IQ_PRIMARY_INDUSTRY")</f>
        <v>Regional Banks</v>
      </c>
      <c r="K513" s="9" t="str">
        <f>_xll.SNL.Clients.Office.Excel.Functions.SPG(A513, "NAICS_CODE", "Primary")</f>
        <v>522110 - Commercial Banking</v>
      </c>
      <c r="L513" s="9" t="str">
        <f>_xll.SNL.Clients.Office.Excel.Functions.SPG(A513, "SP_TOPICTAG")</f>
        <v>Consumer Lending</v>
      </c>
      <c r="M513" s="5">
        <f>_xll.SNL.Clients.Office.Excel.Functions.SPG(A513, "SP_PCT_SHARES_OWNED_ALL_INSTITUTIONS")</f>
        <v>66.86</v>
      </c>
      <c r="N513" s="9" t="str">
        <f>_xll.SNL.Clients.Office.Excel.Functions.SPG(A513, "RD_CREDIT_RATING_GLOBAL", "Issuer Credit Rating", "Local Currency LT|0")</f>
        <v/>
      </c>
      <c r="O513" s="9" t="str">
        <f>_xll.SNL.Clients.Office.Excel.Functions.SPG(A513, "RD_CWOL_GLOBAL", "Issuer Credit Rating", "Local Currency LT|0")</f>
        <v/>
      </c>
      <c r="P513" s="9" t="str">
        <f>_xll.SNL.Clients.Office.Excel.Functions.SPG(A513, "RD_RATING_ACTION_GLOBAL", "Issuer Credit Rating", "Local Currency LT|0")</f>
        <v/>
      </c>
      <c r="Q513" s="10" t="str">
        <f>_xll.SNL.Clients.Office.Excel.Functions.SPG(A513, "RD_LAST_REVIEW_DATE_GLOBAL", "Issuer Credit Rating", "Local Currency LT")</f>
        <v/>
      </c>
      <c r="R513" s="10" t="str">
        <f>_xll.SNL.Clients.Office.Excel.Functions.SPG(A513, "RD_CREDIT_RATING_DATE_GLOBAL", "Issuer Credit Rating", "Local Currency LT|0")</f>
        <v/>
      </c>
      <c r="S513" s="10" t="str">
        <f>_xll.SNL.Clients.Office.Excel.Functions.SPG(A513, "RD_CREDIT_WATCH_OUTLOOK_DATE_GLOBAL", "Issuer Credit Rating", "Local Currency LT|0")</f>
        <v/>
      </c>
      <c r="T513" s="13" t="str">
        <f>_xll.SNL.Clients.Office.Excel.Functions.SPG(A513, "SP_BUSINESS_DESCRIPTION")</f>
        <v>FB Financial Corporation operates as a bank holding company for FirstBank that provides a suite of commercial and consumer banking services to businesses, professionals, and individuals. The company operates in segments, such as Banking and Mortgage. It offers checking, demand, money market, and savings accounts; deposit and lending products and services to corporate, commercial, and consumer customers; and time deposits and certificates of deposits, as well as residential mortgage loans. The company also provides owner-occupied and non-owner-occupied real estate commercial, residential real estate 1-4 family mortgage, multi-family residential, commercial and industrial, construction, land acquisition, residential lines of credit, and land development loans; and consumer and other loans, such as car, boat, and other recreational vehicle loans, as well as manufactured homes without real estate and personal lines of credit. In addition, the company offers mortgage banking services through its bank branch network and mortgage banking offices in the southeastern United States; direct-to-consumer internet delivery channel; and trust, insurance, and investment services, as well as online and mobile banking services. The company operates full-service bank branches and limited-service branches locations throughout Tennessee, Nashville, Chattanooga, Knoxville, Memphis, Jackson, Birmingham, Florence, Huntsville, Alabama, Bowling Green, and Kentucky; and mortgage offices throughout the southeastern United States. The company was formerly known as First South Bancorp, Inc. and changed its name to FB Financial Corporation in 2016. FB Financial Corporation was founded in 1906 and is headquartered in Nashville, Tennessee.</v>
      </c>
    </row>
    <row r="514" spans="1:20" x14ac:dyDescent="0.3">
      <c r="A514" s="12" t="s">
        <v>187</v>
      </c>
      <c r="B514" s="10">
        <f>_xll.SNL.Clients.Office.Excel.Functions.SPG(A514,"SP_IPO_DATE")</f>
        <v>22899</v>
      </c>
      <c r="C514" s="5">
        <f>_xll.SNL.Clients.Office.Excel.Functions.SPG(A514, "SP_VOLUME_AVG_WEEKLY_TO_SHARES_OUT", , "1M")</f>
        <v>4.3695912458046253</v>
      </c>
      <c r="D514" s="5">
        <f>_xll.SNL.Clients.Office.Excel.Functions.SPG(A514, "SP_VOLUME_AVG_WEEKLY_TO_SHARES_OUT", , "3M")</f>
        <v>3.963626869795398</v>
      </c>
      <c r="E514" s="5">
        <f>_xll.SNL.Clients.Office.Excel.Functions.SPG(A514, "SP_VOLUME_AVG_DAILY_TO_1YR_AVG_DAILY", , "1M")</f>
        <v>120.2</v>
      </c>
      <c r="F514" s="5">
        <f>_xll.SNL.Clients.Office.Excel.Functions.SPG(A514, "SP_VOLUME_AVG_DAILY_TO_1YR_AVG_DAILY", , "3M")</f>
        <v>109.03</v>
      </c>
      <c r="G514" s="9" t="str">
        <f>_xll.SNL.Clients.Office.Excel.Functions.SPG(A514, "IQ_SECTOR")</f>
        <v>Real Estate</v>
      </c>
      <c r="H514" s="9" t="str">
        <f>_xll.SNL.Clients.Office.Excel.Functions.SPG(A514, "IQ_INDUSTRY_GROUP")</f>
        <v>Equity Real Estate Investment Trusts (REITs)</v>
      </c>
      <c r="I514" s="9" t="str">
        <f>_xll.SNL.Clients.Office.Excel.Functions.SPG(A514, "IQ_INDUSTRY")</f>
        <v>Retail REITs</v>
      </c>
      <c r="J514" s="9" t="str">
        <f>_xll.SNL.Clients.Office.Excel.Functions.SPG(A514, "IQ_PRIMARY_INDUSTRY")</f>
        <v>Retail REITs</v>
      </c>
      <c r="K514" s="9" t="str">
        <f>_xll.SNL.Clients.Office.Excel.Functions.SPG(A514, "NAICS_CODE", "Primary")</f>
        <v>531110 - Lessors of Residential Buildings and Dwellings</v>
      </c>
      <c r="L514" s="9" t="str">
        <f>_xll.SNL.Clients.Office.Excel.Functions.SPG(A514, "SP_TOPICTAG")</f>
        <v>Utility Scale Solar</v>
      </c>
      <c r="M514" s="5">
        <f>_xll.SNL.Clients.Office.Excel.Functions.SPG(A514, "SP_PCT_SHARES_OWNED_ALL_INSTITUTIONS")</f>
        <v>91.12</v>
      </c>
      <c r="N514" s="9" t="str">
        <f>_xll.SNL.Clients.Office.Excel.Functions.SPG(A514, "RD_CREDIT_RATING_GLOBAL", "Issuer Credit Rating", "Local Currency LT|0")</f>
        <v>BBB+</v>
      </c>
      <c r="O514" s="9" t="str">
        <f>_xll.SNL.Clients.Office.Excel.Functions.SPG(A514, "RD_CWOL_GLOBAL", "Issuer Credit Rating", "Local Currency LT|0")</f>
        <v>Stable</v>
      </c>
      <c r="P514" s="9" t="str">
        <f>_xll.SNL.Clients.Office.Excel.Functions.SPG(A514, "RD_RATING_ACTION_GLOBAL", "Issuer Credit Rating", "Local Currency LT|0")</f>
        <v>Downgrade | CreditWatch/Outlook (03/10/2022)</v>
      </c>
      <c r="Q514" s="10">
        <f>_xll.SNL.Clients.Office.Excel.Functions.SPG(A514, "RD_LAST_REVIEW_DATE_GLOBAL", "Issuer Credit Rating", "Local Currency LT")</f>
        <v>45356</v>
      </c>
      <c r="R514" s="10">
        <f>_xll.SNL.Clients.Office.Excel.Functions.SPG(A514, "RD_CREDIT_RATING_DATE_GLOBAL", "Issuer Credit Rating", "Local Currency LT|0")</f>
        <v>44630</v>
      </c>
      <c r="S514" s="10">
        <f>_xll.SNL.Clients.Office.Excel.Functions.SPG(A514, "RD_CREDIT_WATCH_OUTLOOK_DATE_GLOBAL", "Issuer Credit Rating", "Local Currency LT|0")</f>
        <v>44630</v>
      </c>
      <c r="T514" s="13" t="str">
        <f>_xll.SNL.Clients.Office.Excel.Functions.SPG(A514, "SP_BUSINESS_DESCRIPTION")</f>
        <v>Federal Realty is a recognized leader in the ownership, operation and redevelopment of high-quality retail-based properties located primarily in major coastal markets from Washington, D.C. to Boston as well as Northern and Southern California. Founded in 1962, Federal Realty's mission is to deliver long-term, sustainable growth through investing in communities where retail demand exceeds supply. Its expertise includes creating urban, mixed-use neighborhoods like Santana Row in San Jose, California, Pike &amp; Rose in North Bethesda, Maryland and Assembly Row in Somerville, Massachusetts. These unique and vibrant environments that combine shopping, dining, living and working provide a destination experience valued by their respective communities. Federal Realty's 102 properties include approximately 3,500 tenants, in 27 million commercial square feet, and approximately 3,100 residential units.</v>
      </c>
    </row>
    <row r="515" spans="1:20" x14ac:dyDescent="0.3">
      <c r="A515" s="12" t="s">
        <v>1231</v>
      </c>
      <c r="B515" s="10" t="str">
        <f>_xll.SNL.Clients.Office.Excel.Functions.SPG(A515,"SP_IPO_DATE")</f>
        <v/>
      </c>
      <c r="C515" s="5">
        <f>_xll.SNL.Clients.Office.Excel.Functions.SPG(A515, "SP_VOLUME_AVG_WEEKLY_TO_SHARES_OUT", , "1M")</f>
        <v>3.0998114771797054</v>
      </c>
      <c r="D515" s="5">
        <f>_xll.SNL.Clients.Office.Excel.Functions.SPG(A515, "SP_VOLUME_AVG_WEEKLY_TO_SHARES_OUT", , "3M")</f>
        <v>2.9881881180837455</v>
      </c>
      <c r="E515" s="5">
        <f>_xll.SNL.Clients.Office.Excel.Functions.SPG(A515, "SP_VOLUME_AVG_DAILY_TO_1YR_AVG_DAILY", , "1M")</f>
        <v>104.3</v>
      </c>
      <c r="F515" s="5">
        <f>_xll.SNL.Clients.Office.Excel.Functions.SPG(A515, "SP_VOLUME_AVG_DAILY_TO_1YR_AVG_DAILY", , "3M")</f>
        <v>100.54</v>
      </c>
      <c r="G515" s="9" t="str">
        <f>_xll.SNL.Clients.Office.Excel.Functions.SPG(A515, "IQ_SECTOR")</f>
        <v>Industrials</v>
      </c>
      <c r="H515" s="9" t="str">
        <f>_xll.SNL.Clients.Office.Excel.Functions.SPG(A515, "IQ_INDUSTRY_GROUP")</f>
        <v>Capital Goods</v>
      </c>
      <c r="I515" s="9" t="str">
        <f>_xll.SNL.Clients.Office.Excel.Functions.SPG(A515, "IQ_INDUSTRY")</f>
        <v>Machinery</v>
      </c>
      <c r="J515" s="9" t="str">
        <f>_xll.SNL.Clients.Office.Excel.Functions.SPG(A515, "IQ_PRIMARY_INDUSTRY")</f>
        <v>Construction Machinery and Heavy Transportation Equipment</v>
      </c>
      <c r="K515" s="9" t="str">
        <f>_xll.SNL.Clients.Office.Excel.Functions.SPG(A515, "NAICS_CODE", "Primary")</f>
        <v>336120 - Heavy Duty Truck Manufacturing</v>
      </c>
      <c r="L515" s="9" t="str">
        <f>_xll.SNL.Clients.Office.Excel.Functions.SPG(A515, "SP_TOPICTAG")</f>
        <v>Environmental Engineering; Fleet Management; Industrial Automation; Disposal and Recycling</v>
      </c>
      <c r="M515" s="5">
        <f>_xll.SNL.Clients.Office.Excel.Functions.SPG(A515, "SP_PCT_SHARES_OWNED_ALL_INSTITUTIONS")</f>
        <v>96.48</v>
      </c>
      <c r="N515" s="9" t="str">
        <f>_xll.SNL.Clients.Office.Excel.Functions.SPG(A515, "RD_CREDIT_RATING_GLOBAL", "Issuer Credit Rating", "Local Currency LT|0")</f>
        <v/>
      </c>
      <c r="O515" s="9" t="str">
        <f>_xll.SNL.Clients.Office.Excel.Functions.SPG(A515, "RD_CWOL_GLOBAL", "Issuer Credit Rating", "Local Currency LT|0")</f>
        <v/>
      </c>
      <c r="P515" s="9" t="str">
        <f>_xll.SNL.Clients.Office.Excel.Functions.SPG(A515, "RD_RATING_ACTION_GLOBAL", "Issuer Credit Rating", "Local Currency LT|0")</f>
        <v/>
      </c>
      <c r="Q515" s="10" t="str">
        <f>_xll.SNL.Clients.Office.Excel.Functions.SPG(A515, "RD_LAST_REVIEW_DATE_GLOBAL", "Issuer Credit Rating", "Local Currency LT")</f>
        <v/>
      </c>
      <c r="R515" s="10" t="str">
        <f>_xll.SNL.Clients.Office.Excel.Functions.SPG(A515, "RD_CREDIT_RATING_DATE_GLOBAL", "Issuer Credit Rating", "Local Currency LT|0")</f>
        <v/>
      </c>
      <c r="S515" s="10" t="str">
        <f>_xll.SNL.Clients.Office.Excel.Functions.SPG(A515, "RD_CREDIT_WATCH_OUTLOOK_DATE_GLOBAL", "Issuer Credit Rating", "Local Currency LT|0")</f>
        <v/>
      </c>
      <c r="T515" s="13" t="str">
        <f>_xll.SNL.Clients.Office.Excel.Functions.SPG(A515, "SP_BUSINESS_DESCRIPTION")</f>
        <v>Federal Signal Corporation, together with its subsidiaries, designs, manufactures, and supplies a suite of products and integrated solutions for municipal, governmental, industrial, and commercial customers in the United States, Canada, Europe, and internationally. It operates through two segments, Environmental Solutions Group, and Safety and Security Systems Group. The Environmental Solutions Group segment manufactures and supplies street sweepers, sewer cleaners, industrial vacuum loaders, safe-digging trucks, dump truck bodies, and trailers, as well as waterblasting, road-marking, line-removal, and metal extraction support equipment under the Elgin, Vactor, Guzzler, TRUVAC, WestechTM, Jetstream, Blasters, Mark Rite Lines, Trackless, Ox Bodies, Crysteel, J-Craft, Duraclass, Rugby, Travis, OSW, NTE, WTB, Ground Force, TowHaul, Bucks, and Switch-N-Go brands; and provides refuse and recycling collection vehicles through a dealer network or direct sales to service customers. This segment also engages in the sale of parts, service and repair, equipment rentals, and training. The Safety and Security Systems Group segment provides systems for community alerting, emergency vehicles, first responder interoperable communications, and industrial communications; public safety equipment, such as vehicle lightbars and sirens, industrial signaling equipment, public warning systems, and general alarm/public address systems under the Federal Signal, Federal Signal VAMA, and Victor brands. This segment sells products through wholesalers, distributors, independent manufacturer representatives, original equipment manufacturers, and direct sales force, as well as independent foreign distributors. Federal Signal Corporation was founded in 1901 and is based in Oak Brook, Illinois.</v>
      </c>
    </row>
    <row r="516" spans="1:20" x14ac:dyDescent="0.3">
      <c r="A516" s="12" t="s">
        <v>1778</v>
      </c>
      <c r="B516" s="10">
        <f>_xll.SNL.Clients.Office.Excel.Functions.SPG(A516,"SP_IPO_DATE")</f>
        <v>35928</v>
      </c>
      <c r="C516" s="5">
        <f>_xll.SNL.Clients.Office.Excel.Functions.SPG(A516, "SP_VOLUME_AVG_WEEKLY_TO_SHARES_OUT", , "1M")</f>
        <v>4.5131478081622536</v>
      </c>
      <c r="D516" s="5">
        <f>_xll.SNL.Clients.Office.Excel.Functions.SPG(A516, "SP_VOLUME_AVG_WEEKLY_TO_SHARES_OUT", , "3M")</f>
        <v>4.044724091975346</v>
      </c>
      <c r="E516" s="5">
        <f>_xll.SNL.Clients.Office.Excel.Functions.SPG(A516, "SP_VOLUME_AVG_DAILY_TO_1YR_AVG_DAILY", , "1M")</f>
        <v>101.78</v>
      </c>
      <c r="F516" s="5">
        <f>_xll.SNL.Clients.Office.Excel.Functions.SPG(A516, "SP_VOLUME_AVG_DAILY_TO_1YR_AVG_DAILY", , "3M")</f>
        <v>91.22</v>
      </c>
      <c r="G516" s="9" t="str">
        <f>_xll.SNL.Clients.Office.Excel.Functions.SPG(A516, "IQ_SECTOR")</f>
        <v>Financials</v>
      </c>
      <c r="H516" s="9" t="str">
        <f>_xll.SNL.Clients.Office.Excel.Functions.SPG(A516, "IQ_INDUSTRY_GROUP")</f>
        <v>Financial Services</v>
      </c>
      <c r="I516" s="9" t="str">
        <f>_xll.SNL.Clients.Office.Excel.Functions.SPG(A516, "IQ_INDUSTRY")</f>
        <v>Capital Markets</v>
      </c>
      <c r="J516" s="9" t="str">
        <f>_xll.SNL.Clients.Office.Excel.Functions.SPG(A516, "IQ_PRIMARY_INDUSTRY")</f>
        <v>Asset Management and Custody Banks</v>
      </c>
      <c r="K516" s="9" t="str">
        <f>_xll.SNL.Clients.Office.Excel.Functions.SPG(A516, "NAICS_CODE", "Primary")</f>
        <v>523940 - Portfolio Management and Investment Advice</v>
      </c>
      <c r="L516" s="9" t="str">
        <f>_xll.SNL.Clients.Office.Excel.Functions.SPG(A516, "SP_TOPICTAG")</f>
        <v/>
      </c>
      <c r="M516" s="5">
        <f>_xll.SNL.Clients.Office.Excel.Functions.SPG(A516, "SP_PCT_SHARES_OWNED_ALL_INSTITUTIONS")</f>
        <v>83.64</v>
      </c>
      <c r="N516" s="9" t="str">
        <f>_xll.SNL.Clients.Office.Excel.Functions.SPG(A516, "RD_CREDIT_RATING_GLOBAL", "Issuer Credit Rating", "Local Currency LT|0")</f>
        <v/>
      </c>
      <c r="O516" s="9" t="str">
        <f>_xll.SNL.Clients.Office.Excel.Functions.SPG(A516, "RD_CWOL_GLOBAL", "Issuer Credit Rating", "Local Currency LT|0")</f>
        <v/>
      </c>
      <c r="P516" s="9" t="str">
        <f>_xll.SNL.Clients.Office.Excel.Functions.SPG(A516, "RD_RATING_ACTION_GLOBAL", "Issuer Credit Rating", "Local Currency LT|0")</f>
        <v/>
      </c>
      <c r="Q516" s="10" t="str">
        <f>_xll.SNL.Clients.Office.Excel.Functions.SPG(A516, "RD_LAST_REVIEW_DATE_GLOBAL", "Issuer Credit Rating", "Local Currency LT")</f>
        <v/>
      </c>
      <c r="R516" s="10" t="str">
        <f>_xll.SNL.Clients.Office.Excel.Functions.SPG(A516, "RD_CREDIT_RATING_DATE_GLOBAL", "Issuer Credit Rating", "Local Currency LT|0")</f>
        <v/>
      </c>
      <c r="S516" s="10" t="str">
        <f>_xll.SNL.Clients.Office.Excel.Functions.SPG(A516, "RD_CREDIT_WATCH_OUTLOOK_DATE_GLOBAL", "Issuer Credit Rating", "Local Currency LT|0")</f>
        <v/>
      </c>
      <c r="T516" s="13" t="str">
        <f>_xll.SNL.Clients.Office.Excel.Functions.SPG(A516, "SP_BUSINESS_DESCRIPTION")</f>
        <v>Federated Hermes, Inc. is a publicly owned investment manager. Through its subsidiaries, the firm provides its services to individuals, including high net worth individuals, banking or thrift institutions, investment companies, pension and profit sharing plans, pooled investment vehicles, charitable organizations, state or municipal government entities, and registered investment advisors. Through its subsidiaries, it manages separate client-focused equity, fixed income, balanced and money market mutual funds along with separate client-focused equity, fixed income, money market, and balanced portfolios. Through its subsidiaries, the firm invests in the public equity and fixed income markets across the globe. It invests in growth and value stocks of small-cap, mid-cap, and large-cap companies. The firm makes its fixed income investments in ultra-short, short-term, and intermediate-term mortgage-backed, U.S. Government, U.S. corporate, high yield, and municipal securities. It employs both fundamental and quantitative analysis to make its equity investments. Federated Hermes, Inc. was founded in 1955 and is based in Pittsburgh, Pennsylvania with additional offices in New York City and London, United Kingdom.</v>
      </c>
    </row>
    <row r="517" spans="1:20" x14ac:dyDescent="0.3">
      <c r="A517" s="12" t="s">
        <v>188</v>
      </c>
      <c r="B517" s="10" t="str">
        <f>_xll.SNL.Clients.Office.Excel.Functions.SPG(A517,"SP_IPO_DATE")</f>
        <v/>
      </c>
      <c r="C517" s="5">
        <f>_xll.SNL.Clients.Office.Excel.Functions.SPG(A517, "SP_VOLUME_AVG_WEEKLY_TO_SHARES_OUT", , "1M")</f>
        <v>3.6430609840848462</v>
      </c>
      <c r="D517" s="5">
        <f>_xll.SNL.Clients.Office.Excel.Functions.SPG(A517, "SP_VOLUME_AVG_WEEKLY_TO_SHARES_OUT", , "3M")</f>
        <v>3.7214384786609949</v>
      </c>
      <c r="E517" s="5">
        <f>_xll.SNL.Clients.Office.Excel.Functions.SPG(A517, "SP_VOLUME_AVG_DAILY_TO_1YR_AVG_DAILY", , "1M")</f>
        <v>100.27</v>
      </c>
      <c r="F517" s="5">
        <f>_xll.SNL.Clients.Office.Excel.Functions.SPG(A517, "SP_VOLUME_AVG_DAILY_TO_1YR_AVG_DAILY", , "3M")</f>
        <v>102.42</v>
      </c>
      <c r="G517" s="9" t="str">
        <f>_xll.SNL.Clients.Office.Excel.Functions.SPG(A517, "IQ_SECTOR")</f>
        <v>Industrials</v>
      </c>
      <c r="H517" s="9" t="str">
        <f>_xll.SNL.Clients.Office.Excel.Functions.SPG(A517, "IQ_INDUSTRY_GROUP")</f>
        <v>Transportation</v>
      </c>
      <c r="I517" s="9" t="str">
        <f>_xll.SNL.Clients.Office.Excel.Functions.SPG(A517, "IQ_INDUSTRY")</f>
        <v>Air Freight and Logistics</v>
      </c>
      <c r="J517" s="9" t="str">
        <f>_xll.SNL.Clients.Office.Excel.Functions.SPG(A517, "IQ_PRIMARY_INDUSTRY")</f>
        <v>Air Freight and Logistics</v>
      </c>
      <c r="K517" s="9" t="str">
        <f>_xll.SNL.Clients.Office.Excel.Functions.SPG(A517, "NAICS_CODE", "Primary")</f>
        <v>492110 - Couriers and Express Delivery Services</v>
      </c>
      <c r="L517" s="9" t="str">
        <f>_xll.SNL.Clients.Office.Excel.Functions.SPG(A517, "SP_TOPICTAG")</f>
        <v>Fleet Management; Freight Service; GPS; Marine Transportation; Courier Service; Process Automation</v>
      </c>
      <c r="M517" s="5">
        <f>_xll.SNL.Clients.Office.Excel.Functions.SPG(A517, "SP_PCT_SHARES_OWNED_ALL_INSTITUTIONS")</f>
        <v>77.680000000000007</v>
      </c>
      <c r="N517" s="9" t="str">
        <f>_xll.SNL.Clients.Office.Excel.Functions.SPG(A517, "RD_CREDIT_RATING_GLOBAL", "Issuer Credit Rating", "Local Currency LT|0")</f>
        <v>BBB</v>
      </c>
      <c r="O517" s="9" t="str">
        <f>_xll.SNL.Clients.Office.Excel.Functions.SPG(A517, "RD_CWOL_GLOBAL", "Issuer Credit Rating", "Local Currency LT|0")</f>
        <v>Stable</v>
      </c>
      <c r="P517" s="9" t="str">
        <f>_xll.SNL.Clients.Office.Excel.Functions.SPG(A517, "RD_RATING_ACTION_GLOBAL", "Issuer Credit Rating", "Local Currency LT|0")</f>
        <v>CreditWatch/Outlook (04/14/2021)</v>
      </c>
      <c r="Q517" s="10">
        <f>_xll.SNL.Clients.Office.Excel.Functions.SPG(A517, "RD_LAST_REVIEW_DATE_GLOBAL", "Issuer Credit Rating", "Local Currency LT")</f>
        <v>45510</v>
      </c>
      <c r="R517" s="10">
        <f>_xll.SNL.Clients.Office.Excel.Functions.SPG(A517, "RD_CREDIT_RATING_DATE_GLOBAL", "Issuer Credit Rating", "Local Currency LT|0")</f>
        <v>35828</v>
      </c>
      <c r="S517" s="10">
        <f>_xll.SNL.Clients.Office.Excel.Functions.SPG(A517, "RD_CREDIT_WATCH_OUTLOOK_DATE_GLOBAL", "Issuer Credit Rating", "Local Currency LT|0")</f>
        <v>44300</v>
      </c>
      <c r="T517" s="13" t="str">
        <f>_xll.SNL.Clients.Office.Excel.Functions.SPG(A517, "SP_BUSINESS_DESCRIPTION")</f>
        <v>FedEx Corporation, together with its subsidiaries, provides transportation, e-commerce, and business services in the United States and internationally. It operates through FedEx Express, FedEx Ground, FedEx Freight, and FedEx Services segments. The FedEx Express segment offers express transportation, small-package ground delivery, and freight transportation services; and time-critical transportation services. The FedEx Ground segment provides small-package ground delivery services. The FedEx Freight segment offers less-than-truckload freight transportation services. The FedEx Services segment provides sales, marketing, information technology, communications, customer service, technical support, billing and collection, and back-office support services. In addition, the company offers supply chain management solutions; and air and ocean freight forwarding and cargo transportation, specialty transportation, customs brokerage, third party logistics and supply chain, and document and business solutions, as well as provides trade management tools and data. The company was founded in 1971 and is headquartered in Memphis, Tennessee.</v>
      </c>
    </row>
    <row r="518" spans="1:20" x14ac:dyDescent="0.3">
      <c r="A518" s="12" t="s">
        <v>1779</v>
      </c>
      <c r="B518" s="10" t="str">
        <f>_xll.SNL.Clients.Office.Excel.Functions.SPG(A518,"SP_IPO_DATE")</f>
        <v/>
      </c>
      <c r="C518" s="5">
        <f>_xll.SNL.Clients.Office.Excel.Functions.SPG(A518, "SP_VOLUME_AVG_WEEKLY_TO_SHARES_OUT", , "1M")</f>
        <v>1.5572080426071526</v>
      </c>
      <c r="D518" s="5">
        <f>_xll.SNL.Clients.Office.Excel.Functions.SPG(A518, "SP_VOLUME_AVG_WEEKLY_TO_SHARES_OUT", , "3M")</f>
        <v>1.7274922628438465</v>
      </c>
      <c r="E518" s="5">
        <f>_xll.SNL.Clients.Office.Excel.Functions.SPG(A518, "SP_VOLUME_AVG_DAILY_TO_1YR_AVG_DAILY", , "1M")</f>
        <v>76.05</v>
      </c>
      <c r="F518" s="5">
        <f>_xll.SNL.Clients.Office.Excel.Functions.SPG(A518, "SP_VOLUME_AVG_DAILY_TO_1YR_AVG_DAILY", , "3M")</f>
        <v>84.37</v>
      </c>
      <c r="G518" s="9" t="str">
        <f>_xll.SNL.Clients.Office.Excel.Functions.SPG(A518, "IQ_SECTOR")</f>
        <v>Financials</v>
      </c>
      <c r="H518" s="9" t="str">
        <f>_xll.SNL.Clients.Office.Excel.Functions.SPG(A518, "IQ_INDUSTRY_GROUP")</f>
        <v>Insurance</v>
      </c>
      <c r="I518" s="9" t="str">
        <f>_xll.SNL.Clients.Office.Excel.Functions.SPG(A518, "IQ_INDUSTRY")</f>
        <v>Insurance</v>
      </c>
      <c r="J518" s="9" t="str">
        <f>_xll.SNL.Clients.Office.Excel.Functions.SPG(A518, "IQ_PRIMARY_INDUSTRY")</f>
        <v>Property and Casualty Insurance</v>
      </c>
      <c r="K518" s="9" t="str">
        <f>_xll.SNL.Clients.Office.Excel.Functions.SPG(A518, "NAICS_CODE", "Primary")</f>
        <v>524127 - Direct Title Insurance Carriers</v>
      </c>
      <c r="L518" s="9" t="str">
        <f>_xll.SNL.Clients.Office.Excel.Functions.SPG(A518, "SP_TOPICTAG")</f>
        <v/>
      </c>
      <c r="M518" s="5">
        <f>_xll.SNL.Clients.Office.Excel.Functions.SPG(A518, "SP_PCT_SHARES_OWNED_ALL_INSTITUTIONS")</f>
        <v>81.94</v>
      </c>
      <c r="N518" s="9" t="str">
        <f>_xll.SNL.Clients.Office.Excel.Functions.SPG(A518, "RD_CREDIT_RATING_GLOBAL", "Issuer Credit Rating", "Local Currency LT|0")</f>
        <v>BBB</v>
      </c>
      <c r="O518" s="9" t="str">
        <f>_xll.SNL.Clients.Office.Excel.Functions.SPG(A518, "RD_CWOL_GLOBAL", "Issuer Credit Rating", "Local Currency LT|0")</f>
        <v>Stable</v>
      </c>
      <c r="P518" s="9" t="str">
        <f>_xll.SNL.Clients.Office.Excel.Functions.SPG(A518, "RD_RATING_ACTION_GLOBAL", "Issuer Credit Rating", "Local Currency LT|0")</f>
        <v>Upgrade | CreditWatch/Outlook (10/30/2014)</v>
      </c>
      <c r="Q518" s="10">
        <f>_xll.SNL.Clients.Office.Excel.Functions.SPG(A518, "RD_LAST_REVIEW_DATE_GLOBAL", "Issuer Credit Rating", "Local Currency LT")</f>
        <v>45685</v>
      </c>
      <c r="R518" s="10">
        <f>_xll.SNL.Clients.Office.Excel.Functions.SPG(A518, "RD_CREDIT_RATING_DATE_GLOBAL", "Issuer Credit Rating", "Local Currency LT|0")</f>
        <v>41942</v>
      </c>
      <c r="S518" s="10">
        <f>_xll.SNL.Clients.Office.Excel.Functions.SPG(A518, "RD_CREDIT_WATCH_OUTLOOK_DATE_GLOBAL", "Issuer Credit Rating", "Local Currency LT|0")</f>
        <v>41942</v>
      </c>
      <c r="T518" s="13" t="str">
        <f>_xll.SNL.Clients.Office.Excel.Functions.SPG(A518, "SP_BUSINESS_DESCRIPTION")</f>
        <v>Fidelity National Financial, Inc., together with its subsidiaries, provides various insurance products in the United States. The company operates through Title, F&amp;G, and Corporate and Other segments. It offers title insurance, escrow, and other title related services, including trust activities, trustee sales guarantees, recordings and reconveyances, and home warranty products. The company also provides technology and transaction services to the real estate and mortgage industries; and mortgage transaction services, including title-related services and facilitation of production and management of mortgage loans. In addition, it offers annuity and life insurance products, such as deferred and immediate annuities, as well as indexed universal life insurance products; and funding agreements and pension risk transfer (PRT) solutions. Further, the company engages in the real estate brokerage business. Fidelity National Financial, Inc. was incorporated in 2005 and is headquartered in Jacksonville, Florida.</v>
      </c>
    </row>
    <row r="519" spans="1:20" x14ac:dyDescent="0.3">
      <c r="A519" s="12" t="s">
        <v>189</v>
      </c>
      <c r="B519" s="10" t="str">
        <f>_xll.SNL.Clients.Office.Excel.Functions.SPG(A519,"SP_IPO_DATE")</f>
        <v/>
      </c>
      <c r="C519" s="5">
        <f>_xll.SNL.Clients.Office.Excel.Functions.SPG(A519, "SP_VOLUME_AVG_WEEKLY_TO_SHARES_OUT", , "1M")</f>
        <v>3.4463356158745357</v>
      </c>
      <c r="D519" s="5">
        <f>_xll.SNL.Clients.Office.Excel.Functions.SPG(A519, "SP_VOLUME_AVG_WEEKLY_TO_SHARES_OUT", , "3M")</f>
        <v>3.0849608976895491</v>
      </c>
      <c r="E519" s="5">
        <f>_xll.SNL.Clients.Office.Excel.Functions.SPG(A519, "SP_VOLUME_AVG_DAILY_TO_1YR_AVG_DAILY", , "1M")</f>
        <v>104.05</v>
      </c>
      <c r="F519" s="5">
        <f>_xll.SNL.Clients.Office.Excel.Functions.SPG(A519, "SP_VOLUME_AVG_DAILY_TO_1YR_AVG_DAILY", , "3M")</f>
        <v>93.14</v>
      </c>
      <c r="G519" s="9" t="str">
        <f>_xll.SNL.Clients.Office.Excel.Functions.SPG(A519, "IQ_SECTOR")</f>
        <v>Financials</v>
      </c>
      <c r="H519" s="9" t="str">
        <f>_xll.SNL.Clients.Office.Excel.Functions.SPG(A519, "IQ_INDUSTRY_GROUP")</f>
        <v>Financial Services</v>
      </c>
      <c r="I519" s="9" t="str">
        <f>_xll.SNL.Clients.Office.Excel.Functions.SPG(A519, "IQ_INDUSTRY")</f>
        <v>Financial Services</v>
      </c>
      <c r="J519" s="9" t="str">
        <f>_xll.SNL.Clients.Office.Excel.Functions.SPG(A519, "IQ_PRIMARY_INDUSTRY")</f>
        <v>Transaction and Payment Processing Services</v>
      </c>
      <c r="K519" s="9" t="str">
        <f>_xll.SNL.Clients.Office.Excel.Functions.SPG(A519, "NAICS_CODE", "Primary")</f>
        <v>522320 - Financial Transactions Processing, Reserve, and Clearinghouse Activities</v>
      </c>
      <c r="L519" s="9" t="str">
        <f>_xll.SNL.Clients.Office.Excel.Functions.SPG(A519, "SP_TOPICTAG")</f>
        <v>Anti-Fraud; Software Development; Data Integration; Fintech; Process Automation; Payment Facilitator Enablers; Online Payments</v>
      </c>
      <c r="M519" s="5">
        <f>_xll.SNL.Clients.Office.Excel.Functions.SPG(A519, "SP_PCT_SHARES_OWNED_ALL_INSTITUTIONS")</f>
        <v>96.69</v>
      </c>
      <c r="N519" s="9" t="str">
        <f>_xll.SNL.Clients.Office.Excel.Functions.SPG(A519, "RD_CREDIT_RATING_GLOBAL", "Issuer Credit Rating", "Local Currency LT|0")</f>
        <v>BBB</v>
      </c>
      <c r="O519" s="9" t="str">
        <f>_xll.SNL.Clients.Office.Excel.Functions.SPG(A519, "RD_CWOL_GLOBAL", "Issuer Credit Rating", "Local Currency LT|0")</f>
        <v>Stable</v>
      </c>
      <c r="P519" s="9" t="str">
        <f>_xll.SNL.Clients.Office.Excel.Functions.SPG(A519, "RD_RATING_ACTION_GLOBAL", "Issuer Credit Rating", "Local Currency LT|0")</f>
        <v>CreditWatch/Outlook (05/05/2017)</v>
      </c>
      <c r="Q519" s="10">
        <f>_xll.SNL.Clients.Office.Excel.Functions.SPG(A519, "RD_LAST_REVIEW_DATE_GLOBAL", "Issuer Credit Rating", "Local Currency LT")</f>
        <v>45670</v>
      </c>
      <c r="R519" s="10">
        <f>_xll.SNL.Clients.Office.Excel.Functions.SPG(A519, "RD_CREDIT_RATING_DATE_GLOBAL", "Issuer Credit Rating", "Local Currency LT|0")</f>
        <v>41663</v>
      </c>
      <c r="S519" s="10">
        <f>_xll.SNL.Clients.Office.Excel.Functions.SPG(A519, "RD_CREDIT_WATCH_OUTLOOK_DATE_GLOBAL", "Issuer Credit Rating", "Local Currency LT|0")</f>
        <v>42860</v>
      </c>
      <c r="T519" s="13" t="str">
        <f>_xll.SNL.Clients.Office.Excel.Functions.SPG(A519, "SP_BUSINESS_DESCRIPTION")</f>
        <v>Fidelity National Information Services, Inc. engages in the provision of financial services technology solutions for financial institutions, businesses, and developers worldwide. It operates through Banking Solutions, Capital Market Solutions, and Corporate and Other segments. The company provides core processing and ancillary applications; mobile and online banking; fraud, risk management, and compliance; card and retail payment; electronic funds transfer and network; wealth and retirement; and item processing and output solutions. It also offers trading and asset, lending, leveraged and syndicated loan markets, and treasury and risk solutions. Fidelity National Information Services, Inc. was founded in 1968 and is headquartered in Jacksonville, Florida.</v>
      </c>
    </row>
    <row r="520" spans="1:20" x14ac:dyDescent="0.3">
      <c r="A520" s="12" t="s">
        <v>190</v>
      </c>
      <c r="B520" s="10" t="str">
        <f>_xll.SNL.Clients.Office.Excel.Functions.SPG(A520,"SP_IPO_DATE")</f>
        <v/>
      </c>
      <c r="C520" s="5">
        <f>_xll.SNL.Clients.Office.Excel.Functions.SPG(A520, "SP_VOLUME_AVG_WEEKLY_TO_SHARES_OUT", , "1M")</f>
        <v>3.4365532735816147</v>
      </c>
      <c r="D520" s="5">
        <f>_xll.SNL.Clients.Office.Excel.Functions.SPG(A520, "SP_VOLUME_AVG_WEEKLY_TO_SHARES_OUT", , "3M")</f>
        <v>3.2734793099353281</v>
      </c>
      <c r="E520" s="5">
        <f>_xll.SNL.Clients.Office.Excel.Functions.SPG(A520, "SP_VOLUME_AVG_DAILY_TO_1YR_AVG_DAILY", , "1M")</f>
        <v>104.23</v>
      </c>
      <c r="F520" s="5">
        <f>_xll.SNL.Clients.Office.Excel.Functions.SPG(A520, "SP_VOLUME_AVG_DAILY_TO_1YR_AVG_DAILY", , "3M")</f>
        <v>99.29</v>
      </c>
      <c r="G520" s="9" t="str">
        <f>_xll.SNL.Clients.Office.Excel.Functions.SPG(A520, "IQ_SECTOR")</f>
        <v>Financials</v>
      </c>
      <c r="H520" s="9" t="str">
        <f>_xll.SNL.Clients.Office.Excel.Functions.SPG(A520, "IQ_INDUSTRY_GROUP")</f>
        <v>Banks</v>
      </c>
      <c r="I520" s="9" t="str">
        <f>_xll.SNL.Clients.Office.Excel.Functions.SPG(A520, "IQ_INDUSTRY")</f>
        <v>Banks</v>
      </c>
      <c r="J520" s="9" t="str">
        <f>_xll.SNL.Clients.Office.Excel.Functions.SPG(A520, "IQ_PRIMARY_INDUSTRY")</f>
        <v>Diversified Banks</v>
      </c>
      <c r="K520" s="9" t="str">
        <f>_xll.SNL.Clients.Office.Excel.Functions.SPG(A520, "NAICS_CODE", "Primary")</f>
        <v>522110 - Commercial Banking</v>
      </c>
      <c r="L520" s="9" t="str">
        <f>_xll.SNL.Clients.Office.Excel.Functions.SPG(A520, "SP_TOPICTAG")</f>
        <v>Consumer Lending; Digital Brokerage</v>
      </c>
      <c r="M520" s="5">
        <f>_xll.SNL.Clients.Office.Excel.Functions.SPG(A520, "SP_PCT_SHARES_OWNED_ALL_INSTITUTIONS")</f>
        <v>86.61</v>
      </c>
      <c r="N520" s="9" t="str">
        <f>_xll.SNL.Clients.Office.Excel.Functions.SPG(A520, "RD_CREDIT_RATING_GLOBAL", "Issuer Credit Rating", "Local Currency LT|0")</f>
        <v>BBB+</v>
      </c>
      <c r="O520" s="9" t="str">
        <f>_xll.SNL.Clients.Office.Excel.Functions.SPG(A520, "RD_CWOL_GLOBAL", "Issuer Credit Rating", "Local Currency LT|0")</f>
        <v>Stable</v>
      </c>
      <c r="P520" s="9" t="str">
        <f>_xll.SNL.Clients.Office.Excel.Functions.SPG(A520, "RD_RATING_ACTION_GLOBAL", "Issuer Credit Rating", "Local Currency LT|0")</f>
        <v>Upgrade | CreditWatch/Outlook (09/25/2013)</v>
      </c>
      <c r="Q520" s="10">
        <f>_xll.SNL.Clients.Office.Excel.Functions.SPG(A520, "RD_LAST_REVIEW_DATE_GLOBAL", "Issuer Credit Rating", "Local Currency LT")</f>
        <v>45551</v>
      </c>
      <c r="R520" s="10">
        <f>_xll.SNL.Clients.Office.Excel.Functions.SPG(A520, "RD_CREDIT_RATING_DATE_GLOBAL", "Issuer Credit Rating", "Local Currency LT|0")</f>
        <v>41542</v>
      </c>
      <c r="S520" s="10">
        <f>_xll.SNL.Clients.Office.Excel.Functions.SPG(A520, "RD_CREDIT_WATCH_OUTLOOK_DATE_GLOBAL", "Issuer Credit Rating", "Local Currency LT|0")</f>
        <v>41542</v>
      </c>
      <c r="T520" s="13" t="str">
        <f>_xll.SNL.Clients.Office.Excel.Functions.SPG(A520, "SP_BUSINESS_DESCRIPTION")</f>
        <v>Fifth Third Bancorp operates as the bank holding company for Fifth Third Bank, National Association that engages in the provision of a range of financial products and services in the United States. It operates through three segments: Commercial Banking, Consumer and Small Business Banking, and Wealth and Asset Management. The Commercial Banking segment offers credit intermediation, cash management, and financial services; lending and depository products; and cash management, foreign exchange and international trade finance, derivatives and capital markets services, asset-based lending, real estate finance, public finance, commercial leasing, and syndicated finance for business, government, and professional customers. The Consumer and Small Banking segment provides a range of deposit and loan products to individuals and small businesses; home equity loans and lines of credit; credit cards; and cash management services. This segment also engages in the residential mortgage that include origination, retention and servicing of residential mortgage loans, sales and securitizations of loans, and hedging activities; indirect lending, including extending loans to consumers through automobile dealers, motorcycle dealers, powersport dealers, recreational vehicle dealers, and marine dealers; and home improvement and solar energy installation loans through contractors and installers. The Wealth &amp; Asset Management segment provides various wealth management services for individuals, companies, and not-for-profit organizations. It offers retail brokerage services to individual clients; and broker dealer services to the institutional marketplace. This segment also provides wealth planning, investment management, banking, insurance, and trust and estate services; and advisory services for institutional clients comprising middle market businesses, non-profits, states, and municipalities. The company was founded in 1858 and is headquartered in Cincinnati, Ohio.</v>
      </c>
    </row>
    <row r="521" spans="1:20" x14ac:dyDescent="0.3">
      <c r="A521" s="12" t="s">
        <v>1780</v>
      </c>
      <c r="B521" s="10" t="str">
        <f>_xll.SNL.Clients.Office.Excel.Functions.SPG(A521,"SP_IPO_DATE")</f>
        <v/>
      </c>
      <c r="C521" s="5">
        <f>_xll.SNL.Clients.Office.Excel.Functions.SPG(A521, "SP_VOLUME_AVG_WEEKLY_TO_SHARES_OUT", , "1M")</f>
        <v>2.0815399884355439</v>
      </c>
      <c r="D521" s="5">
        <f>_xll.SNL.Clients.Office.Excel.Functions.SPG(A521, "SP_VOLUME_AVG_WEEKLY_TO_SHARES_OUT", , "3M")</f>
        <v>2.4326867300601274</v>
      </c>
      <c r="E521" s="5">
        <f>_xll.SNL.Clients.Office.Excel.Functions.SPG(A521, "SP_VOLUME_AVG_DAILY_TO_1YR_AVG_DAILY", , "1M")</f>
        <v>67.510000000000005</v>
      </c>
      <c r="F521" s="5">
        <f>_xll.SNL.Clients.Office.Excel.Functions.SPG(A521, "SP_VOLUME_AVG_DAILY_TO_1YR_AVG_DAILY", , "3M")</f>
        <v>78.900000000000006</v>
      </c>
      <c r="G521" s="9" t="str">
        <f>_xll.SNL.Clients.Office.Excel.Functions.SPG(A521, "IQ_SECTOR")</f>
        <v>Financials</v>
      </c>
      <c r="H521" s="9" t="str">
        <f>_xll.SNL.Clients.Office.Excel.Functions.SPG(A521, "IQ_INDUSTRY_GROUP")</f>
        <v>Insurance</v>
      </c>
      <c r="I521" s="9" t="str">
        <f>_xll.SNL.Clients.Office.Excel.Functions.SPG(A521, "IQ_INDUSTRY")</f>
        <v>Insurance</v>
      </c>
      <c r="J521" s="9" t="str">
        <f>_xll.SNL.Clients.Office.Excel.Functions.SPG(A521, "IQ_PRIMARY_INDUSTRY")</f>
        <v>Property and Casualty Insurance</v>
      </c>
      <c r="K521" s="9" t="str">
        <f>_xll.SNL.Clients.Office.Excel.Functions.SPG(A521, "NAICS_CODE", "Primary")</f>
        <v>524127 - Direct Title Insurance Carriers</v>
      </c>
      <c r="L521" s="9" t="str">
        <f>_xll.SNL.Clients.Office.Excel.Functions.SPG(A521, "SP_TOPICTAG")</f>
        <v>RegTech</v>
      </c>
      <c r="M521" s="5">
        <f>_xll.SNL.Clients.Office.Excel.Functions.SPG(A521, "SP_PCT_SHARES_OWNED_ALL_INSTITUTIONS")</f>
        <v>90.38</v>
      </c>
      <c r="N521" s="9" t="str">
        <f>_xll.SNL.Clients.Office.Excel.Functions.SPG(A521, "RD_CREDIT_RATING_GLOBAL", "Issuer Credit Rating", "Local Currency LT|0")</f>
        <v>BBB-</v>
      </c>
      <c r="O521" s="9" t="str">
        <f>_xll.SNL.Clients.Office.Excel.Functions.SPG(A521, "RD_CWOL_GLOBAL", "Issuer Credit Rating", "Local Currency LT|0")</f>
        <v>Stable</v>
      </c>
      <c r="P521" s="9" t="str">
        <f>_xll.SNL.Clients.Office.Excel.Functions.SPG(A521, "RD_RATING_ACTION_GLOBAL", "Issuer Credit Rating", "Local Currency LT|0")</f>
        <v>New Rating | CreditWatch/Outlook (10/30/2014)</v>
      </c>
      <c r="Q521" s="10">
        <f>_xll.SNL.Clients.Office.Excel.Functions.SPG(A521, "RD_LAST_REVIEW_DATE_GLOBAL", "Issuer Credit Rating", "Local Currency LT")</f>
        <v>45685</v>
      </c>
      <c r="R521" s="10">
        <f>_xll.SNL.Clients.Office.Excel.Functions.SPG(A521, "RD_CREDIT_RATING_DATE_GLOBAL", "Issuer Credit Rating", "Local Currency LT|0")</f>
        <v>41942</v>
      </c>
      <c r="S521" s="10">
        <f>_xll.SNL.Clients.Office.Excel.Functions.SPG(A521, "RD_CREDIT_WATCH_OUTLOOK_DATE_GLOBAL", "Issuer Credit Rating", "Local Currency LT|0")</f>
        <v>41942</v>
      </c>
      <c r="T521" s="13" t="str">
        <f>_xll.SNL.Clients.Office.Excel.Functions.SPG(A521, "SP_BUSINESS_DESCRIPTION")</f>
        <v>First American Financial Corporation, through its subsidiaries, provides financial services. It operates through Title Insurance and Services, and Home Warranty segments. The Title Insurance and Services segment issues title insurance policies on residential and commercial property, as well as offers related products and services internationally. This segment also provides closing and/or escrow services; products, services, and solutions to mitigate risk or otherwise facilitate real estate transactions; and appraisals and other valuation-related products and services, lien release and document custodial services, warehouse lending services, default-related products and services, document generation services, mortgage loans subservicing, and related products and services, as well as banking, trust, and wealth management services. In addition, it accommodates tax-deferred exchanges of real estate; and maintains, manages, and provides access to title plant data and records. This segment offers its products through a network of direct operations and agents in various states and in the District of Columbia, as well as in Canada, the United Kingdom, Australia, New Zealand, South Korea, and internationally. The Home Warranty segment provides home warranty products, including residential service contracts that cover residential systems, such as heating and air conditioning systems, and various appliances against failures that occur as the result of normal usage during the coverage period. This segment operates in various states and the District of Columbia. The company was founded in 1889 and is headquartered in Santa Ana, California.</v>
      </c>
    </row>
    <row r="522" spans="1:20" x14ac:dyDescent="0.3">
      <c r="A522" s="12" t="s">
        <v>1232</v>
      </c>
      <c r="B522" s="10" t="str">
        <f>_xll.SNL.Clients.Office.Excel.Functions.SPG(A522,"SP_IPO_DATE")</f>
        <v/>
      </c>
      <c r="C522" s="5">
        <f>_xll.SNL.Clients.Office.Excel.Functions.SPG(A522, "SP_VOLUME_AVG_WEEKLY_TO_SHARES_OUT", , "1M")</f>
        <v>2.1063241534789743</v>
      </c>
      <c r="D522" s="5">
        <f>_xll.SNL.Clients.Office.Excel.Functions.SPG(A522, "SP_VOLUME_AVG_WEEKLY_TO_SHARES_OUT", , "3M")</f>
        <v>2.1574017496203477</v>
      </c>
      <c r="E522" s="5">
        <f>_xll.SNL.Clients.Office.Excel.Functions.SPG(A522, "SP_VOLUME_AVG_DAILY_TO_1YR_AVG_DAILY", , "1M")</f>
        <v>104.16</v>
      </c>
      <c r="F522" s="5">
        <f>_xll.SNL.Clients.Office.Excel.Functions.SPG(A522, "SP_VOLUME_AVG_DAILY_TO_1YR_AVG_DAILY", , "3M")</f>
        <v>106.69</v>
      </c>
      <c r="G522" s="9" t="str">
        <f>_xll.SNL.Clients.Office.Excel.Functions.SPG(A522, "IQ_SECTOR")</f>
        <v>Financials</v>
      </c>
      <c r="H522" s="9" t="str">
        <f>_xll.SNL.Clients.Office.Excel.Functions.SPG(A522, "IQ_INDUSTRY_GROUP")</f>
        <v>Banks</v>
      </c>
      <c r="I522" s="9" t="str">
        <f>_xll.SNL.Clients.Office.Excel.Functions.SPG(A522, "IQ_INDUSTRY")</f>
        <v>Banks</v>
      </c>
      <c r="J522" s="9" t="str">
        <f>_xll.SNL.Clients.Office.Excel.Functions.SPG(A522, "IQ_PRIMARY_INDUSTRY")</f>
        <v>Regional Banks</v>
      </c>
      <c r="K522" s="9" t="str">
        <f>_xll.SNL.Clients.Office.Excel.Functions.SPG(A522, "NAICS_CODE", "Primary")</f>
        <v>522110 - Commercial Banking</v>
      </c>
      <c r="L522" s="9" t="str">
        <f>_xll.SNL.Clients.Office.Excel.Functions.SPG(A522, "SP_TOPICTAG")</f>
        <v>Consumer Lending</v>
      </c>
      <c r="M522" s="5">
        <f>_xll.SNL.Clients.Office.Excel.Functions.SPG(A522, "SP_PCT_SHARES_OWNED_ALL_INSTITUTIONS")</f>
        <v>69.95</v>
      </c>
      <c r="N522" s="9" t="str">
        <f>_xll.SNL.Clients.Office.Excel.Functions.SPG(A522, "RD_CREDIT_RATING_GLOBAL", "Issuer Credit Rating", "Local Currency LT|0")</f>
        <v/>
      </c>
      <c r="O522" s="9" t="str">
        <f>_xll.SNL.Clients.Office.Excel.Functions.SPG(A522, "RD_CWOL_GLOBAL", "Issuer Credit Rating", "Local Currency LT|0")</f>
        <v/>
      </c>
      <c r="P522" s="9" t="str">
        <f>_xll.SNL.Clients.Office.Excel.Functions.SPG(A522, "RD_RATING_ACTION_GLOBAL", "Issuer Credit Rating", "Local Currency LT|0")</f>
        <v/>
      </c>
      <c r="Q522" s="10" t="str">
        <f>_xll.SNL.Clients.Office.Excel.Functions.SPG(A522, "RD_LAST_REVIEW_DATE_GLOBAL", "Issuer Credit Rating", "Local Currency LT")</f>
        <v/>
      </c>
      <c r="R522" s="10" t="str">
        <f>_xll.SNL.Clients.Office.Excel.Functions.SPG(A522, "RD_CREDIT_RATING_DATE_GLOBAL", "Issuer Credit Rating", "Local Currency LT|0")</f>
        <v/>
      </c>
      <c r="S522" s="10" t="str">
        <f>_xll.SNL.Clients.Office.Excel.Functions.SPG(A522, "RD_CREDIT_WATCH_OUTLOOK_DATE_GLOBAL", "Issuer Credit Rating", "Local Currency LT|0")</f>
        <v/>
      </c>
      <c r="T522" s="13" t="str">
        <f>_xll.SNL.Clients.Office.Excel.Functions.SPG(A522, "SP_BUSINESS_DESCRIPTION")</f>
        <v>First Bancorp operates as the bank holding company for First Bank that provides banking products and services for individuals and small to medium-sized businesses. The company accepts deposit products, such as checking, savings, and money market accounts, as well as time deposits, including certificate of deposits and individual retirement accounts. It also offers loans for a range of consumer and commercial purposes comprising loans for business, real estate, personal, home improvement, and automobiles, as well as residential mortgages and small business administration loans; and accounts receivable financing and factoring, inventory financing, and purchase order financing services. In addition, the company provides credit and debit cards, letter of credits, and safe deposit box rental services, as well as electronic funds transfer services consisting of wire transfers; and internet and mobile banking, cash management, bank-by-phone services, and remote deposit capture services. Further, it offers investment and insurance products, such as mutual funds, annuities, long-term care insurance, life insurance, and company retirement plans, as well as property and casualty insurance products; and financial planning services. The company was founded in 1934 and is headquartered in Southern Pines, North Carolina.</v>
      </c>
    </row>
    <row r="523" spans="1:20" x14ac:dyDescent="0.3">
      <c r="A523" s="12" t="s">
        <v>1233</v>
      </c>
      <c r="B523" s="10" t="str">
        <f>_xll.SNL.Clients.Office.Excel.Functions.SPG(A523,"SP_IPO_DATE")</f>
        <v/>
      </c>
      <c r="C523" s="5">
        <f>_xll.SNL.Clients.Office.Excel.Functions.SPG(A523, "SP_VOLUME_AVG_WEEKLY_TO_SHARES_OUT", , "1M")</f>
        <v>2.9751960858406226</v>
      </c>
      <c r="D523" s="5">
        <f>_xll.SNL.Clients.Office.Excel.Functions.SPG(A523, "SP_VOLUME_AVG_WEEKLY_TO_SHARES_OUT", , "3M")</f>
        <v>3.012559916169367</v>
      </c>
      <c r="E523" s="5">
        <f>_xll.SNL.Clients.Office.Excel.Functions.SPG(A523, "SP_VOLUME_AVG_DAILY_TO_1YR_AVG_DAILY", , "1M")</f>
        <v>96.07</v>
      </c>
      <c r="F523" s="5">
        <f>_xll.SNL.Clients.Office.Excel.Functions.SPG(A523, "SP_VOLUME_AVG_DAILY_TO_1YR_AVG_DAILY", , "3M")</f>
        <v>97.28</v>
      </c>
      <c r="G523" s="9" t="str">
        <f>_xll.SNL.Clients.Office.Excel.Functions.SPG(A523, "IQ_SECTOR")</f>
        <v>Financials</v>
      </c>
      <c r="H523" s="9" t="str">
        <f>_xll.SNL.Clients.Office.Excel.Functions.SPG(A523, "IQ_INDUSTRY_GROUP")</f>
        <v>Banks</v>
      </c>
      <c r="I523" s="9" t="str">
        <f>_xll.SNL.Clients.Office.Excel.Functions.SPG(A523, "IQ_INDUSTRY")</f>
        <v>Banks</v>
      </c>
      <c r="J523" s="9" t="str">
        <f>_xll.SNL.Clients.Office.Excel.Functions.SPG(A523, "IQ_PRIMARY_INDUSTRY")</f>
        <v>Regional Banks</v>
      </c>
      <c r="K523" s="9" t="str">
        <f>_xll.SNL.Clients.Office.Excel.Functions.SPG(A523, "NAICS_CODE", "Primary")</f>
        <v>522110 - Commercial Banking</v>
      </c>
      <c r="L523" s="9" t="str">
        <f>_xll.SNL.Clients.Office.Excel.Functions.SPG(A523, "SP_TOPICTAG")</f>
        <v>Consumer Lending</v>
      </c>
      <c r="M523" s="5">
        <f>_xll.SNL.Clients.Office.Excel.Functions.SPG(A523, "SP_PCT_SHARES_OWNED_ALL_INSTITUTIONS")</f>
        <v>98.32</v>
      </c>
      <c r="N523" s="9" t="str">
        <f>_xll.SNL.Clients.Office.Excel.Functions.SPG(A523, "RD_CREDIT_RATING_GLOBAL", "Issuer Credit Rating", "Local Currency LT|0")</f>
        <v/>
      </c>
      <c r="O523" s="9" t="str">
        <f>_xll.SNL.Clients.Office.Excel.Functions.SPG(A523, "RD_CWOL_GLOBAL", "Issuer Credit Rating", "Local Currency LT|0")</f>
        <v/>
      </c>
      <c r="P523" s="9" t="str">
        <f>_xll.SNL.Clients.Office.Excel.Functions.SPG(A523, "RD_RATING_ACTION_GLOBAL", "Issuer Credit Rating", "Local Currency LT|0")</f>
        <v/>
      </c>
      <c r="Q523" s="10" t="str">
        <f>_xll.SNL.Clients.Office.Excel.Functions.SPG(A523, "RD_LAST_REVIEW_DATE_GLOBAL", "Issuer Credit Rating", "Local Currency LT")</f>
        <v/>
      </c>
      <c r="R523" s="10" t="str">
        <f>_xll.SNL.Clients.Office.Excel.Functions.SPG(A523, "RD_CREDIT_RATING_DATE_GLOBAL", "Issuer Credit Rating", "Local Currency LT|0")</f>
        <v/>
      </c>
      <c r="S523" s="10" t="str">
        <f>_xll.SNL.Clients.Office.Excel.Functions.SPG(A523, "RD_CREDIT_WATCH_OUTLOOK_DATE_GLOBAL", "Issuer Credit Rating", "Local Currency LT|0")</f>
        <v/>
      </c>
      <c r="T523" s="13" t="str">
        <f>_xll.SNL.Clients.Office.Excel.Functions.SPG(A523, "SP_BUSINESS_DESCRIPTION")</f>
        <v>First BanCorp. operates as a bank holding company for FirstBank Puerto Rico that provides a range of financial products and services to consumers and commercial customers. The company operates through six segments: Commercial and Corporate Banking, Mortgage Banking, Consumer (Retail) Banking, Treasury and Investments, United States Operations, and Virgin Islands Operations. The Commercial and Corporate Banking segment offers commercial loans, including commercial real estate and construction loans, as well as other products, such as cash management and business management services. The Mortgage Banking segment engages in the origination, sale, and servicing of various residential mortgage loans; hedging activities; and purchase of mortgage loans from branch and mortgage bankers. The Consumer (Retail) Banking segment provides auto loans, finance leases, boat and personal loans, credit card loans, and lines of credit; and interest-bearing and non-interest-bearing checking and savings accounts, and individual retirement accounts and retail certificates of deposit (CDs), as well as insurance agency services. The Treasury and Investments segment offers funding and liquidity management services. The United States Operations segment provides checking, savings, and money market accounts, as well as retail CDs; traditional commercial and industrial, and commercial real estate loans, residential mortgages, term and construction loan, home equity loans, lines of credit, FHLB advances, and brokered CDs; and internet banking, cash management, remote deposit capture, and automated clearing house transactions services. The Virgin Islands Operations segment is involved in consumer, commercial lending, and deposit-taking activities. First BanCorp. was founded in 1948 and is headquartered in San Juan, Puerto Rico.</v>
      </c>
    </row>
    <row r="524" spans="1:20" x14ac:dyDescent="0.3">
      <c r="A524" s="12" t="s">
        <v>1234</v>
      </c>
      <c r="B524" s="10" t="str">
        <f>_xll.SNL.Clients.Office.Excel.Functions.SPG(A524,"SP_IPO_DATE")</f>
        <v/>
      </c>
      <c r="C524" s="5">
        <f>_xll.SNL.Clients.Office.Excel.Functions.SPG(A524, "SP_VOLUME_AVG_WEEKLY_TO_SHARES_OUT", , "1M")</f>
        <v>3.3783493273737211</v>
      </c>
      <c r="D524" s="5">
        <f>_xll.SNL.Clients.Office.Excel.Functions.SPG(A524, "SP_VOLUME_AVG_WEEKLY_TO_SHARES_OUT", , "3M")</f>
        <v>2.8138359042546846</v>
      </c>
      <c r="E524" s="5">
        <f>_xll.SNL.Clients.Office.Excel.Functions.SPG(A524, "SP_VOLUME_AVG_DAILY_TO_1YR_AVG_DAILY", , "1M")</f>
        <v>128.66999999999999</v>
      </c>
      <c r="F524" s="5">
        <f>_xll.SNL.Clients.Office.Excel.Functions.SPG(A524, "SP_VOLUME_AVG_DAILY_TO_1YR_AVG_DAILY", , "3M")</f>
        <v>107.17</v>
      </c>
      <c r="G524" s="9" t="str">
        <f>_xll.SNL.Clients.Office.Excel.Functions.SPG(A524, "IQ_SECTOR")</f>
        <v>Financials</v>
      </c>
      <c r="H524" s="9" t="str">
        <f>_xll.SNL.Clients.Office.Excel.Functions.SPG(A524, "IQ_INDUSTRY_GROUP")</f>
        <v>Banks</v>
      </c>
      <c r="I524" s="9" t="str">
        <f>_xll.SNL.Clients.Office.Excel.Functions.SPG(A524, "IQ_INDUSTRY")</f>
        <v>Banks</v>
      </c>
      <c r="J524" s="9" t="str">
        <f>_xll.SNL.Clients.Office.Excel.Functions.SPG(A524, "IQ_PRIMARY_INDUSTRY")</f>
        <v>Regional Banks</v>
      </c>
      <c r="K524" s="9" t="str">
        <f>_xll.SNL.Clients.Office.Excel.Functions.SPG(A524, "NAICS_CODE", "Primary")</f>
        <v>522110 - Commercial Banking</v>
      </c>
      <c r="L524" s="9" t="str">
        <f>_xll.SNL.Clients.Office.Excel.Functions.SPG(A524, "SP_TOPICTAG")</f>
        <v>Consumer Lending</v>
      </c>
      <c r="M524" s="5">
        <f>_xll.SNL.Clients.Office.Excel.Functions.SPG(A524, "SP_PCT_SHARES_OWNED_ALL_INSTITUTIONS")</f>
        <v>75.760000000000005</v>
      </c>
      <c r="N524" s="9" t="str">
        <f>_xll.SNL.Clients.Office.Excel.Functions.SPG(A524, "RD_CREDIT_RATING_GLOBAL", "Issuer Credit Rating", "Local Currency LT|0")</f>
        <v>BBB-</v>
      </c>
      <c r="O524" s="9" t="str">
        <f>_xll.SNL.Clients.Office.Excel.Functions.SPG(A524, "RD_CWOL_GLOBAL", "Issuer Credit Rating", "Local Currency LT|0")</f>
        <v>Negative</v>
      </c>
      <c r="P524" s="9" t="str">
        <f>_xll.SNL.Clients.Office.Excel.Functions.SPG(A524, "RD_RATING_ACTION_GLOBAL", "Issuer Credit Rating", "Local Currency LT|0")</f>
        <v>CreditWatch/Outlook (03/26/2024)</v>
      </c>
      <c r="Q524" s="10">
        <f>_xll.SNL.Clients.Office.Excel.Functions.SPG(A524, "RD_LAST_REVIEW_DATE_GLOBAL", "Issuer Credit Rating", "Local Currency LT")</f>
        <v>45377</v>
      </c>
      <c r="R524" s="10">
        <f>_xll.SNL.Clients.Office.Excel.Functions.SPG(A524, "RD_CREDIT_RATING_DATE_GLOBAL", "Issuer Credit Rating", "Local Currency LT|0")</f>
        <v>43230</v>
      </c>
      <c r="S524" s="10">
        <f>_xll.SNL.Clients.Office.Excel.Functions.SPG(A524, "RD_CREDIT_WATCH_OUTLOOK_DATE_GLOBAL", "Issuer Credit Rating", "Local Currency LT|0")</f>
        <v>45377</v>
      </c>
      <c r="T524" s="13" t="str">
        <f>_xll.SNL.Clients.Office.Excel.Functions.SPG(A524, "SP_BUSINESS_DESCRIPTION")</f>
        <v>First Commonwealth Financial Corporation, a financial holding company, provides various consumer and commercial banking services in the United States. Its consumer services include personal checking accounts, interest-earning checking accounts, savings and health savings accounts, insured money market accounts, debit cards, investment certificates, fixed and variable rate certificates of deposit, mortgage loans, secured and unsecured installment loans, construction and real estate loans, safe deposit facilities, credit cards, credit lines with overdraft checking protection, IRA accounts, and automated teller machine (atm) services, as well as internet, mobile, and telephone banking services. The company’s commercial banking services comprise commercial lending, business checking accounts, online account management services, payroll direct deposits, commercial cash management services, and repurchase agreements, as well as ACH origination services. In addition, it offers various trust and asset management services; auto, home, and business insurance, as well as term life insurance; and annuities, mutual funds, and stock and bond brokerage services through a broker-dealer and insurance brokers. The company was founded in 1934 and is headquartered in Indiana, Pennsylvania.</v>
      </c>
    </row>
    <row r="525" spans="1:20" x14ac:dyDescent="0.3">
      <c r="A525" s="12" t="s">
        <v>1235</v>
      </c>
      <c r="B525" s="10" t="str">
        <f>_xll.SNL.Clients.Office.Excel.Functions.SPG(A525,"SP_IPO_DATE")</f>
        <v/>
      </c>
      <c r="C525" s="5">
        <f>_xll.SNL.Clients.Office.Excel.Functions.SPG(A525, "SP_VOLUME_AVG_WEEKLY_TO_SHARES_OUT", , "1M")</f>
        <v>2.3769916236585003</v>
      </c>
      <c r="D525" s="5">
        <f>_xll.SNL.Clients.Office.Excel.Functions.SPG(A525, "SP_VOLUME_AVG_WEEKLY_TO_SHARES_OUT", , "3M")</f>
        <v>2.1800143438927373</v>
      </c>
      <c r="E525" s="5">
        <f>_xll.SNL.Clients.Office.Excel.Functions.SPG(A525, "SP_VOLUME_AVG_DAILY_TO_1YR_AVG_DAILY", , "1M")</f>
        <v>116.23</v>
      </c>
      <c r="F525" s="5">
        <f>_xll.SNL.Clients.Office.Excel.Functions.SPG(A525, "SP_VOLUME_AVG_DAILY_TO_1YR_AVG_DAILY", , "3M")</f>
        <v>106.59</v>
      </c>
      <c r="G525" s="9" t="str">
        <f>_xll.SNL.Clients.Office.Excel.Functions.SPG(A525, "IQ_SECTOR")</f>
        <v>Financials</v>
      </c>
      <c r="H525" s="9" t="str">
        <f>_xll.SNL.Clients.Office.Excel.Functions.SPG(A525, "IQ_INDUSTRY_GROUP")</f>
        <v>Banks</v>
      </c>
      <c r="I525" s="9" t="str">
        <f>_xll.SNL.Clients.Office.Excel.Functions.SPG(A525, "IQ_INDUSTRY")</f>
        <v>Banks</v>
      </c>
      <c r="J525" s="9" t="str">
        <f>_xll.SNL.Clients.Office.Excel.Functions.SPG(A525, "IQ_PRIMARY_INDUSTRY")</f>
        <v>Regional Banks</v>
      </c>
      <c r="K525" s="9" t="str">
        <f>_xll.SNL.Clients.Office.Excel.Functions.SPG(A525, "NAICS_CODE", "Primary")</f>
        <v>522110 - Commercial Banking</v>
      </c>
      <c r="L525" s="9" t="str">
        <f>_xll.SNL.Clients.Office.Excel.Functions.SPG(A525, "SP_TOPICTAG")</f>
        <v>Consumer Lending; Digital Brokerage</v>
      </c>
      <c r="M525" s="5">
        <f>_xll.SNL.Clients.Office.Excel.Functions.SPG(A525, "SP_PCT_SHARES_OWNED_ALL_INSTITUTIONS")</f>
        <v>80.540000000000006</v>
      </c>
      <c r="N525" s="9" t="str">
        <f>_xll.SNL.Clients.Office.Excel.Functions.SPG(A525, "RD_CREDIT_RATING_GLOBAL", "Issuer Credit Rating", "Local Currency LT|0")</f>
        <v/>
      </c>
      <c r="O525" s="9" t="str">
        <f>_xll.SNL.Clients.Office.Excel.Functions.SPG(A525, "RD_CWOL_GLOBAL", "Issuer Credit Rating", "Local Currency LT|0")</f>
        <v/>
      </c>
      <c r="P525" s="9" t="str">
        <f>_xll.SNL.Clients.Office.Excel.Functions.SPG(A525, "RD_RATING_ACTION_GLOBAL", "Issuer Credit Rating", "Local Currency LT|0")</f>
        <v/>
      </c>
      <c r="Q525" s="10" t="str">
        <f>_xll.SNL.Clients.Office.Excel.Functions.SPG(A525, "RD_LAST_REVIEW_DATE_GLOBAL", "Issuer Credit Rating", "Local Currency LT")</f>
        <v/>
      </c>
      <c r="R525" s="10" t="str">
        <f>_xll.SNL.Clients.Office.Excel.Functions.SPG(A525, "RD_CREDIT_RATING_DATE_GLOBAL", "Issuer Credit Rating", "Local Currency LT|0")</f>
        <v/>
      </c>
      <c r="S525" s="10" t="str">
        <f>_xll.SNL.Clients.Office.Excel.Functions.SPG(A525, "RD_CREDIT_WATCH_OUTLOOK_DATE_GLOBAL", "Issuer Credit Rating", "Local Currency LT|0")</f>
        <v/>
      </c>
      <c r="T525" s="13" t="str">
        <f>_xll.SNL.Clients.Office.Excel.Functions.SPG(A525, "SP_BUSINESS_DESCRIPTION")</f>
        <v>First Financial Bancorp. operates as the bank holding company for First Financial Bank that provides commercial banking and related services to individuals and businesses in Ohio, Indiana, Kentucky, and Illinois. The company offers checking, savings, and money-market accounts; and accepts various deposit products, such as interest-bearing and non-interest-bearing accounts, time deposits, and cash management services for commercial customers. It also provides real estate loans secured by residential property, such as one to four family residential housing units or commercial property comprising owner-occupied and/or investor income producing real estate consisting of apartments, shopping centers, and office buildings; commercial and industrial loans for various purposes, including inventory, receivables, and equipment, as well as equipment and leasehold improvement financing for franchisees; consumer loans comprising new and used vehicle loans, second mortgages on residential real estate, and unsecured loans; and home equity lines of credit. In addition, the company offers commercial financing to the insurance industry, registered investment advisors, certified public accountants, indirect auto finance companies, and restaurant franchisees. Further, it provides a range of trust and wealth management services; lease and equipment financing services; and currency payments, foreign exchange hedging, and other advisory products. First Financial Bancorp. was founded in 1863 and is headquartered in Cincinnati, Ohio.</v>
      </c>
    </row>
    <row r="526" spans="1:20" x14ac:dyDescent="0.3">
      <c r="A526" s="12" t="s">
        <v>1781</v>
      </c>
      <c r="B526" s="10" t="str">
        <f>_xll.SNL.Clients.Office.Excel.Functions.SPG(A526,"SP_IPO_DATE")</f>
        <v/>
      </c>
      <c r="C526" s="5">
        <f>_xll.SNL.Clients.Office.Excel.Functions.SPG(A526, "SP_VOLUME_AVG_WEEKLY_TO_SHARES_OUT", , "1M")</f>
        <v>1.5350470614573237</v>
      </c>
      <c r="D526" s="5">
        <f>_xll.SNL.Clients.Office.Excel.Functions.SPG(A526, "SP_VOLUME_AVG_WEEKLY_TO_SHARES_OUT", , "3M")</f>
        <v>1.6580844233080101</v>
      </c>
      <c r="E526" s="5">
        <f>_xll.SNL.Clients.Office.Excel.Functions.SPG(A526, "SP_VOLUME_AVG_DAILY_TO_1YR_AVG_DAILY", , "1M")</f>
        <v>83.92</v>
      </c>
      <c r="F526" s="5">
        <f>_xll.SNL.Clients.Office.Excel.Functions.SPG(A526, "SP_VOLUME_AVG_DAILY_TO_1YR_AVG_DAILY", , "3M")</f>
        <v>90.64</v>
      </c>
      <c r="G526" s="9" t="str">
        <f>_xll.SNL.Clients.Office.Excel.Functions.SPG(A526, "IQ_SECTOR")</f>
        <v>Financials</v>
      </c>
      <c r="H526" s="9" t="str">
        <f>_xll.SNL.Clients.Office.Excel.Functions.SPG(A526, "IQ_INDUSTRY_GROUP")</f>
        <v>Banks</v>
      </c>
      <c r="I526" s="9" t="str">
        <f>_xll.SNL.Clients.Office.Excel.Functions.SPG(A526, "IQ_INDUSTRY")</f>
        <v>Banks</v>
      </c>
      <c r="J526" s="9" t="str">
        <f>_xll.SNL.Clients.Office.Excel.Functions.SPG(A526, "IQ_PRIMARY_INDUSTRY")</f>
        <v>Regional Banks</v>
      </c>
      <c r="K526" s="9" t="str">
        <f>_xll.SNL.Clients.Office.Excel.Functions.SPG(A526, "NAICS_CODE", "Primary")</f>
        <v>522110 - Commercial Banking</v>
      </c>
      <c r="L526" s="9" t="str">
        <f>_xll.SNL.Clients.Office.Excel.Functions.SPG(A526, "SP_TOPICTAG")</f>
        <v>Consumer Lending</v>
      </c>
      <c r="M526" s="5">
        <f>_xll.SNL.Clients.Office.Excel.Functions.SPG(A526, "SP_PCT_SHARES_OWNED_ALL_INSTITUTIONS")</f>
        <v>58.07</v>
      </c>
      <c r="N526" s="9" t="str">
        <f>_xll.SNL.Clients.Office.Excel.Functions.SPG(A526, "RD_CREDIT_RATING_GLOBAL", "Issuer Credit Rating", "Local Currency LT|0")</f>
        <v/>
      </c>
      <c r="O526" s="9" t="str">
        <f>_xll.SNL.Clients.Office.Excel.Functions.SPG(A526, "RD_CWOL_GLOBAL", "Issuer Credit Rating", "Local Currency LT|0")</f>
        <v/>
      </c>
      <c r="P526" s="9" t="str">
        <f>_xll.SNL.Clients.Office.Excel.Functions.SPG(A526, "RD_RATING_ACTION_GLOBAL", "Issuer Credit Rating", "Local Currency LT|0")</f>
        <v/>
      </c>
      <c r="Q526" s="10" t="str">
        <f>_xll.SNL.Clients.Office.Excel.Functions.SPG(A526, "RD_LAST_REVIEW_DATE_GLOBAL", "Issuer Credit Rating", "Local Currency LT")</f>
        <v/>
      </c>
      <c r="R526" s="10" t="str">
        <f>_xll.SNL.Clients.Office.Excel.Functions.SPG(A526, "RD_CREDIT_RATING_DATE_GLOBAL", "Issuer Credit Rating", "Local Currency LT|0")</f>
        <v/>
      </c>
      <c r="S526" s="10" t="str">
        <f>_xll.SNL.Clients.Office.Excel.Functions.SPG(A526, "RD_CREDIT_WATCH_OUTLOOK_DATE_GLOBAL", "Issuer Credit Rating", "Local Currency LT|0")</f>
        <v/>
      </c>
      <c r="T526" s="13" t="str">
        <f>_xll.SNL.Clients.Office.Excel.Functions.SPG(A526, "SP_BUSINESS_DESCRIPTION")</f>
        <v>First Financial Bankshares, Inc., through its subsidiaries, provides commercial banking products and services in Texas. The company offers checking, savings and time deposits; automated teller machines, drive-in, and night deposit services; safe deposit facilities, remote deposit capture, internet banking, mobile banking, payroll cards, funds transfer, and performing other customary commercial banking services; securities brokerage services; and trust and wealth management services, including wealth management, estates administration, oil and gas management, testamentary trusts, revocable and irrevocable trusts, and agency accounts. It also provides commercial and industrial, municipal, agricultural, construction and development, farm, residential, and consumer auto and non-auto, as well as non-owner occupied and owner occupied commercial real estate loans. In addition, the company offers advisory and specialized services related to asset management, investing, purchasing, advertising, public relations, and technology services. First Financial Bankshares, Inc. was founded in 1890 and is headquartered in Abilene, Texas.</v>
      </c>
    </row>
    <row r="527" spans="1:20" x14ac:dyDescent="0.3">
      <c r="A527" s="12" t="s">
        <v>1236</v>
      </c>
      <c r="B527" s="10">
        <f>_xll.SNL.Clients.Office.Excel.Functions.SPG(A527,"SP_IPO_DATE")</f>
        <v>42585</v>
      </c>
      <c r="C527" s="5">
        <f>_xll.SNL.Clients.Office.Excel.Functions.SPG(A527, "SP_VOLUME_AVG_WEEKLY_TO_SHARES_OUT", , "1M")</f>
        <v>3.056567916304556</v>
      </c>
      <c r="D527" s="5">
        <f>_xll.SNL.Clients.Office.Excel.Functions.SPG(A527, "SP_VOLUME_AVG_WEEKLY_TO_SHARES_OUT", , "3M")</f>
        <v>3.055952243000136</v>
      </c>
      <c r="E527" s="5">
        <f>_xll.SNL.Clients.Office.Excel.Functions.SPG(A527, "SP_VOLUME_AVG_DAILY_TO_1YR_AVG_DAILY", , "1M")</f>
        <v>116.35</v>
      </c>
      <c r="F527" s="5">
        <f>_xll.SNL.Clients.Office.Excel.Functions.SPG(A527, "SP_VOLUME_AVG_DAILY_TO_1YR_AVG_DAILY", , "3M")</f>
        <v>116.33</v>
      </c>
      <c r="G527" s="9" t="str">
        <f>_xll.SNL.Clients.Office.Excel.Functions.SPG(A527, "IQ_SECTOR")</f>
        <v>Financials</v>
      </c>
      <c r="H527" s="9" t="str">
        <f>_xll.SNL.Clients.Office.Excel.Functions.SPG(A527, "IQ_INDUSTRY_GROUP")</f>
        <v>Banks</v>
      </c>
      <c r="I527" s="9" t="str">
        <f>_xll.SNL.Clients.Office.Excel.Functions.SPG(A527, "IQ_INDUSTRY")</f>
        <v>Banks</v>
      </c>
      <c r="J527" s="9" t="str">
        <f>_xll.SNL.Clients.Office.Excel.Functions.SPG(A527, "IQ_PRIMARY_INDUSTRY")</f>
        <v>Regional Banks</v>
      </c>
      <c r="K527" s="9" t="str">
        <f>_xll.SNL.Clients.Office.Excel.Functions.SPG(A527, "NAICS_CODE", "Primary")</f>
        <v>522110 - Commercial Banking</v>
      </c>
      <c r="L527" s="9" t="str">
        <f>_xll.SNL.Clients.Office.Excel.Functions.SPG(A527, "SP_TOPICTAG")</f>
        <v>Consumer Lending</v>
      </c>
      <c r="M527" s="5">
        <f>_xll.SNL.Clients.Office.Excel.Functions.SPG(A527, "SP_PCT_SHARES_OWNED_ALL_INSTITUTIONS")</f>
        <v>99.24</v>
      </c>
      <c r="N527" s="9" t="str">
        <f>_xll.SNL.Clients.Office.Excel.Functions.SPG(A527, "RD_CREDIT_RATING_GLOBAL", "Issuer Credit Rating", "Local Currency LT|0")</f>
        <v>NR</v>
      </c>
      <c r="O527" s="9" t="str">
        <f>_xll.SNL.Clients.Office.Excel.Functions.SPG(A527, "RD_CWOL_GLOBAL", "Issuer Credit Rating", "Local Currency LT|0")</f>
        <v>NR</v>
      </c>
      <c r="P527" s="9" t="str">
        <f>_xll.SNL.Clients.Office.Excel.Functions.SPG(A527, "RD_RATING_ACTION_GLOBAL", "Issuer Credit Rating", "Local Currency LT|0")</f>
        <v>Not Rated | CreditWatch/Outlook (04/08/2016)</v>
      </c>
      <c r="Q527" s="10" t="str">
        <f>_xll.SNL.Clients.Office.Excel.Functions.SPG(A527, "RD_LAST_REVIEW_DATE_GLOBAL", "Issuer Credit Rating", "Local Currency LT")</f>
        <v/>
      </c>
      <c r="R527" s="10">
        <f>_xll.SNL.Clients.Office.Excel.Functions.SPG(A527, "RD_CREDIT_RATING_DATE_GLOBAL", "Issuer Credit Rating", "Local Currency LT|0")</f>
        <v>42468</v>
      </c>
      <c r="S527" s="10">
        <f>_xll.SNL.Clients.Office.Excel.Functions.SPG(A527, "RD_CREDIT_WATCH_OUTLOOK_DATE_GLOBAL", "Issuer Credit Rating", "Local Currency LT|0")</f>
        <v>42468</v>
      </c>
      <c r="T527" s="13" t="str">
        <f>_xll.SNL.Clients.Office.Excel.Functions.SPG(A527, "SP_BUSINESS_DESCRIPTION")</f>
        <v>First Hawaiian, Inc. operates as a bank holding company for First Hawaiian Bank that provides a range of banking products and services to consumer and commercial customers in the United States. It operates in three segments: Retail Banking, Commercial Banking, and Treasury and Other. The company offers various deposit products, including checking, savings, and time deposit accounts, and other deposit accounts. It also provides residential and commercial mortgage loans, home equity lines of credit and loans, automobile loans and leases, secured and unsecured lines of credit, installment loans, small business loans and leases, and construction lending, as well as commercial lease and auto dealer financing. In addition, the company offers wealth management, personal installment, individual investment and financial planning, insurance protection, trust and estate, private banking, investment management, retirement planning, and merchant processing services, as well as consumer and commercial credit cards. The company was formerly known as BancWest Corporation and changed its name to First Hawaiian, Inc. in April 2016. First Hawaiian, Inc. was founded in 1858 and is headquartered in Honolulu, Hawaii.</v>
      </c>
    </row>
    <row r="528" spans="1:20" x14ac:dyDescent="0.3">
      <c r="A528" s="12" t="s">
        <v>1782</v>
      </c>
      <c r="B528" s="10" t="str">
        <f>_xll.SNL.Clients.Office.Excel.Functions.SPG(A528,"SP_IPO_DATE")</f>
        <v/>
      </c>
      <c r="C528" s="5">
        <f>_xll.SNL.Clients.Office.Excel.Functions.SPG(A528, "SP_VOLUME_AVG_WEEKLY_TO_SHARES_OUT", , "1M")</f>
        <v>5.7158182459342859</v>
      </c>
      <c r="D528" s="5">
        <f>_xll.SNL.Clients.Office.Excel.Functions.SPG(A528, "SP_VOLUME_AVG_WEEKLY_TO_SHARES_OUT", , "3M")</f>
        <v>5.4762887065993597</v>
      </c>
      <c r="E528" s="5">
        <f>_xll.SNL.Clients.Office.Excel.Functions.SPG(A528, "SP_VOLUME_AVG_DAILY_TO_1YR_AVG_DAILY", , "1M")</f>
        <v>97.22</v>
      </c>
      <c r="F528" s="5">
        <f>_xll.SNL.Clients.Office.Excel.Functions.SPG(A528, "SP_VOLUME_AVG_DAILY_TO_1YR_AVG_DAILY", , "3M")</f>
        <v>93.14</v>
      </c>
      <c r="G528" s="9" t="str">
        <f>_xll.SNL.Clients.Office.Excel.Functions.SPG(A528, "IQ_SECTOR")</f>
        <v>Financials</v>
      </c>
      <c r="H528" s="9" t="str">
        <f>_xll.SNL.Clients.Office.Excel.Functions.SPG(A528, "IQ_INDUSTRY_GROUP")</f>
        <v>Banks</v>
      </c>
      <c r="I528" s="9" t="str">
        <f>_xll.SNL.Clients.Office.Excel.Functions.SPG(A528, "IQ_INDUSTRY")</f>
        <v>Banks</v>
      </c>
      <c r="J528" s="9" t="str">
        <f>_xll.SNL.Clients.Office.Excel.Functions.SPG(A528, "IQ_PRIMARY_INDUSTRY")</f>
        <v>Regional Banks</v>
      </c>
      <c r="K528" s="9" t="str">
        <f>_xll.SNL.Clients.Office.Excel.Functions.SPG(A528, "NAICS_CODE", "Primary")</f>
        <v>522110 - Commercial Banking</v>
      </c>
      <c r="L528" s="9" t="str">
        <f>_xll.SNL.Clients.Office.Excel.Functions.SPG(A528, "SP_TOPICTAG")</f>
        <v>Consumer Lending</v>
      </c>
      <c r="M528" s="5">
        <f>_xll.SNL.Clients.Office.Excel.Functions.SPG(A528, "SP_PCT_SHARES_OWNED_ALL_INSTITUTIONS")</f>
        <v>85.07</v>
      </c>
      <c r="N528" s="9" t="str">
        <f>_xll.SNL.Clients.Office.Excel.Functions.SPG(A528, "RD_CREDIT_RATING_GLOBAL", "Issuer Credit Rating", "Local Currency LT|0")</f>
        <v>NR</v>
      </c>
      <c r="O528" s="9" t="str">
        <f>_xll.SNL.Clients.Office.Excel.Functions.SPG(A528, "RD_CWOL_GLOBAL", "Issuer Credit Rating", "Local Currency LT|0")</f>
        <v>NR</v>
      </c>
      <c r="P528" s="9" t="str">
        <f>_xll.SNL.Clients.Office.Excel.Functions.SPG(A528, "RD_RATING_ACTION_GLOBAL", "Issuer Credit Rating", "Local Currency LT|0")</f>
        <v>Not Rated | CreditWatch/Outlook (05/05/2023)</v>
      </c>
      <c r="Q528" s="10">
        <f>_xll.SNL.Clients.Office.Excel.Functions.SPG(A528, "RD_LAST_REVIEW_DATE_GLOBAL", "Issuer Credit Rating", "Local Currency LT")</f>
        <v>45051</v>
      </c>
      <c r="R528" s="10">
        <f>_xll.SNL.Clients.Office.Excel.Functions.SPG(A528, "RD_CREDIT_RATING_DATE_GLOBAL", "Issuer Credit Rating", "Local Currency LT|0")</f>
        <v>45051</v>
      </c>
      <c r="S528" s="10">
        <f>_xll.SNL.Clients.Office.Excel.Functions.SPG(A528, "RD_CREDIT_WATCH_OUTLOOK_DATE_GLOBAL", "Issuer Credit Rating", "Local Currency LT|0")</f>
        <v>45051</v>
      </c>
      <c r="T528" s="13" t="str">
        <f>_xll.SNL.Clients.Office.Excel.Functions.SPG(A528, "SP_BUSINESS_DESCRIPTION")</f>
        <v>First Horizon Corporation operates as the bank holding company for First Horizon Bank that provides various financial services. The company operates through Regional Banking and Specialty Banking segments. It offers general banking services for consumers, businesses, financial institutions, and governments. The company also accepts deposits; provides underwriting services for bank-eligible securities and other fixed-income securities by financial subsidiaries; sells loans and derivatives; financial planning; and offers investment and financial advisory services. In addition, it offers mortgage banking; loan syndications; brokerage services; commercial and business banking for business enterprises, consumer banking, and private client and wealth management services; capital markets, professional commercial real estate, mortgage warehouse and asset-based lending, franchise and equipment finance, tax credit finance, energy and healthcare finance, asset management, and corporate and correspondent banking services. Further, the company provides transaction processing services including check clearing services and remittance processing, credit cards, investment, and sale of mutual fund and retail insurances, as well as trust, fiduciary, and agency services. First Horizon Corporation was founded in 1864 and is headquartered in Memphis, Tennessee.</v>
      </c>
    </row>
    <row r="529" spans="1:20" x14ac:dyDescent="0.3">
      <c r="A529" s="12" t="s">
        <v>1783</v>
      </c>
      <c r="B529" s="10">
        <f>_xll.SNL.Clients.Office.Excel.Functions.SPG(A529,"SP_IPO_DATE")</f>
        <v>34508</v>
      </c>
      <c r="C529" s="5">
        <f>_xll.SNL.Clients.Office.Excel.Functions.SPG(A529, "SP_VOLUME_AVG_WEEKLY_TO_SHARES_OUT", , "1M")</f>
        <v>4.8177019795070031</v>
      </c>
      <c r="D529" s="5">
        <f>_xll.SNL.Clients.Office.Excel.Functions.SPG(A529, "SP_VOLUME_AVG_WEEKLY_TO_SHARES_OUT", , "3M")</f>
        <v>3.8737011168095186</v>
      </c>
      <c r="E529" s="5">
        <f>_xll.SNL.Clients.Office.Excel.Functions.SPG(A529, "SP_VOLUME_AVG_DAILY_TO_1YR_AVG_DAILY", , "1M")</f>
        <v>118.25</v>
      </c>
      <c r="F529" s="5">
        <f>_xll.SNL.Clients.Office.Excel.Functions.SPG(A529, "SP_VOLUME_AVG_DAILY_TO_1YR_AVG_DAILY", , "3M")</f>
        <v>95.08</v>
      </c>
      <c r="G529" s="9" t="str">
        <f>_xll.SNL.Clients.Office.Excel.Functions.SPG(A529, "IQ_SECTOR")</f>
        <v>Real Estate</v>
      </c>
      <c r="H529" s="9" t="str">
        <f>_xll.SNL.Clients.Office.Excel.Functions.SPG(A529, "IQ_INDUSTRY_GROUP")</f>
        <v>Equity Real Estate Investment Trusts (REITs)</v>
      </c>
      <c r="I529" s="9" t="str">
        <f>_xll.SNL.Clients.Office.Excel.Functions.SPG(A529, "IQ_INDUSTRY")</f>
        <v>Industrial REITs</v>
      </c>
      <c r="J529" s="9" t="str">
        <f>_xll.SNL.Clients.Office.Excel.Functions.SPG(A529, "IQ_PRIMARY_INDUSTRY")</f>
        <v>Industrial REITs</v>
      </c>
      <c r="K529" s="9" t="str">
        <f>_xll.SNL.Clients.Office.Excel.Functions.SPG(A529, "NAICS_CODE", "Primary")</f>
        <v>531110 - Lessors of Residential Buildings and Dwellings</v>
      </c>
      <c r="L529" s="9" t="str">
        <f>_xll.SNL.Clients.Office.Excel.Functions.SPG(A529, "SP_TOPICTAG")</f>
        <v/>
      </c>
      <c r="M529" s="5">
        <f>_xll.SNL.Clients.Office.Excel.Functions.SPG(A529, "SP_PCT_SHARES_OWNED_ALL_INSTITUTIONS")</f>
        <v>96.6</v>
      </c>
      <c r="N529" s="9" t="str">
        <f>_xll.SNL.Clients.Office.Excel.Functions.SPG(A529, "RD_CREDIT_RATING_GLOBAL", "Issuer Credit Rating", "Local Currency LT|0")</f>
        <v>BBB</v>
      </c>
      <c r="O529" s="9" t="str">
        <f>_xll.SNL.Clients.Office.Excel.Functions.SPG(A529, "RD_CWOL_GLOBAL", "Issuer Credit Rating", "Local Currency LT|0")</f>
        <v>Stable</v>
      </c>
      <c r="P529" s="9" t="str">
        <f>_xll.SNL.Clients.Office.Excel.Functions.SPG(A529, "RD_RATING_ACTION_GLOBAL", "Issuer Credit Rating", "Local Currency LT|0")</f>
        <v>Upgrade | CreditWatch/Outlook (02/28/2018)</v>
      </c>
      <c r="Q529" s="10">
        <f>_xll.SNL.Clients.Office.Excel.Functions.SPG(A529, "RD_LAST_REVIEW_DATE_GLOBAL", "Issuer Credit Rating", "Local Currency LT")</f>
        <v>45509</v>
      </c>
      <c r="R529" s="10">
        <f>_xll.SNL.Clients.Office.Excel.Functions.SPG(A529, "RD_CREDIT_RATING_DATE_GLOBAL", "Issuer Credit Rating", "Local Currency LT|0")</f>
        <v>43159</v>
      </c>
      <c r="S529" s="10">
        <f>_xll.SNL.Clients.Office.Excel.Functions.SPG(A529, "RD_CREDIT_WATCH_OUTLOOK_DATE_GLOBAL", "Issuer Credit Rating", "Local Currency LT|0")</f>
        <v>43159</v>
      </c>
      <c r="T529" s="13" t="str">
        <f>_xll.SNL.Clients.Office.Excel.Functions.SPG(A529, "SP_BUSINESS_DESCRIPTION")</f>
        <v>First Industrial Realty Trust, Inc. (NYSE: FR) is a leading U.S.-only owner, operator, developer and acquirer of logistics properties. Through our fully integrated operating and investing platform, we provide high quality facilities and industry-leading customer service to multinational corporations and regional firms that are essential for their supply chains. Our portfolio and new investments are concentrated in 15 target MSAs with an emphasis on supply-constrained, coastally oriented markets. In total, we own and have under development approximately 69.0 million square feet of industrial space as of September 30, 2024.</v>
      </c>
    </row>
    <row r="530" spans="1:20" x14ac:dyDescent="0.3">
      <c r="A530" s="12" t="s">
        <v>191</v>
      </c>
      <c r="B530" s="10">
        <f>_xll.SNL.Clients.Office.Excel.Functions.SPG(A530,"SP_IPO_DATE")</f>
        <v>39037</v>
      </c>
      <c r="C530" s="5">
        <f>_xll.SNL.Clients.Office.Excel.Functions.SPG(A530, "SP_VOLUME_AVG_WEEKLY_TO_SHARES_OUT", , "1M")</f>
        <v>10.973139768379729</v>
      </c>
      <c r="D530" s="5">
        <f>_xll.SNL.Clients.Office.Excel.Functions.SPG(A530, "SP_VOLUME_AVG_WEEKLY_TO_SHARES_OUT", , "3M")</f>
        <v>10.277009969090866</v>
      </c>
      <c r="E530" s="5">
        <f>_xll.SNL.Clients.Office.Excel.Functions.SPG(A530, "SP_VOLUME_AVG_DAILY_TO_1YR_AVG_DAILY", , "1M")</f>
        <v>93.82</v>
      </c>
      <c r="F530" s="5">
        <f>_xll.SNL.Clients.Office.Excel.Functions.SPG(A530, "SP_VOLUME_AVG_DAILY_TO_1YR_AVG_DAILY", , "3M")</f>
        <v>87.87</v>
      </c>
      <c r="G530" s="9" t="str">
        <f>_xll.SNL.Clients.Office.Excel.Functions.SPG(A530, "IQ_SECTOR")</f>
        <v>Information Technology</v>
      </c>
      <c r="H530" s="9" t="str">
        <f>_xll.SNL.Clients.Office.Excel.Functions.SPG(A530, "IQ_INDUSTRY_GROUP")</f>
        <v>Semiconductors and Semiconductor Equipment</v>
      </c>
      <c r="I530" s="9" t="str">
        <f>_xll.SNL.Clients.Office.Excel.Functions.SPG(A530, "IQ_INDUSTRY")</f>
        <v>Semiconductors and Semiconductor Equipment</v>
      </c>
      <c r="J530" s="9" t="str">
        <f>_xll.SNL.Clients.Office.Excel.Functions.SPG(A530, "IQ_PRIMARY_INDUSTRY")</f>
        <v>Semiconductors</v>
      </c>
      <c r="K530" s="9" t="str">
        <f>_xll.SNL.Clients.Office.Excel.Functions.SPG(A530, "NAICS_CODE", "Primary")</f>
        <v>334413 - Semiconductor and Related Device Manufacturing</v>
      </c>
      <c r="L530" s="9" t="str">
        <f>_xll.SNL.Clients.Office.Excel.Functions.SPG(A530, "SP_TOPICTAG")</f>
        <v>Clean Energy; Energy Management; Energy Storage; CleanTech; Smart Energy; Utility Scale Solar</v>
      </c>
      <c r="M530" s="5">
        <f>_xll.SNL.Clients.Office.Excel.Functions.SPG(A530, "SP_PCT_SHARES_OWNED_ALL_INSTITUTIONS")</f>
        <v>93.94</v>
      </c>
      <c r="N530" s="9" t="str">
        <f>_xll.SNL.Clients.Office.Excel.Functions.SPG(A530, "RD_CREDIT_RATING_GLOBAL", "Issuer Credit Rating", "Local Currency LT|0")</f>
        <v/>
      </c>
      <c r="O530" s="9" t="str">
        <f>_xll.SNL.Clients.Office.Excel.Functions.SPG(A530, "RD_CWOL_GLOBAL", "Issuer Credit Rating", "Local Currency LT|0")</f>
        <v/>
      </c>
      <c r="P530" s="9" t="str">
        <f>_xll.SNL.Clients.Office.Excel.Functions.SPG(A530, "RD_RATING_ACTION_GLOBAL", "Issuer Credit Rating", "Local Currency LT|0")</f>
        <v/>
      </c>
      <c r="Q530" s="10" t="str">
        <f>_xll.SNL.Clients.Office.Excel.Functions.SPG(A530, "RD_LAST_REVIEW_DATE_GLOBAL", "Issuer Credit Rating", "Local Currency LT")</f>
        <v/>
      </c>
      <c r="R530" s="10" t="str">
        <f>_xll.SNL.Clients.Office.Excel.Functions.SPG(A530, "RD_CREDIT_RATING_DATE_GLOBAL", "Issuer Credit Rating", "Local Currency LT|0")</f>
        <v/>
      </c>
      <c r="S530" s="10" t="str">
        <f>_xll.SNL.Clients.Office.Excel.Functions.SPG(A530, "RD_CREDIT_WATCH_OUTLOOK_DATE_GLOBAL", "Issuer Credit Rating", "Local Currency LT|0")</f>
        <v/>
      </c>
      <c r="T530" s="13" t="str">
        <f>_xll.SNL.Clients.Office.Excel.Functions.SPG(A530, "SP_BUSINESS_DESCRIPTION")</f>
        <v>First Solar, Inc., a solar technology company, provides photovoltaic (PV) solar energy solutions in the United States, France, Japan, Chile, and internationally. The company manufactures and sells PV solar modules with a thin film semiconductor technology that provides a lower-carbon alternative to conventional crystalline silicon PV solar modules. It designs, manufactures, and sells cadmium telluride solar modules that converts sunlight into electricity. The company’s residual business operations include project development activities, operations and maintenance services, and the sale of PV solar power systems to third-party customers. It serves developers and operators of systems, utilities, independent power producers, commercial and industrial companies, and other system owners. The company was formerly known as First Solar Holdings, Inc. and changed its name to First Solar, Inc. in 2006. First Solar, Inc. was founded in 1999 and is headquartered in Tempe, Arizona.</v>
      </c>
    </row>
    <row r="531" spans="1:20" x14ac:dyDescent="0.3">
      <c r="A531" s="12" t="s">
        <v>1784</v>
      </c>
      <c r="B531" s="10">
        <f>_xll.SNL.Clients.Office.Excel.Functions.SPG(A531,"SP_IPO_DATE")</f>
        <v>33338</v>
      </c>
      <c r="C531" s="5">
        <f>_xll.SNL.Clients.Office.Excel.Functions.SPG(A531, "SP_VOLUME_AVG_WEEKLY_TO_SHARES_OUT", , "1M")</f>
        <v>2.6389281202853017</v>
      </c>
      <c r="D531" s="5">
        <f>_xll.SNL.Clients.Office.Excel.Functions.SPG(A531, "SP_VOLUME_AVG_WEEKLY_TO_SHARES_OUT", , "3M")</f>
        <v>2.5528448952902587</v>
      </c>
      <c r="E531" s="5">
        <f>_xll.SNL.Clients.Office.Excel.Functions.SPG(A531, "SP_VOLUME_AVG_DAILY_TO_1YR_AVG_DAILY", , "1M")</f>
        <v>94.96</v>
      </c>
      <c r="F531" s="5">
        <f>_xll.SNL.Clients.Office.Excel.Functions.SPG(A531, "SP_VOLUME_AVG_DAILY_TO_1YR_AVG_DAILY", , "3M")</f>
        <v>91.86</v>
      </c>
      <c r="G531" s="9" t="str">
        <f>_xll.SNL.Clients.Office.Excel.Functions.SPG(A531, "IQ_SECTOR")</f>
        <v>Financials</v>
      </c>
      <c r="H531" s="9" t="str">
        <f>_xll.SNL.Clients.Office.Excel.Functions.SPG(A531, "IQ_INDUSTRY_GROUP")</f>
        <v>Financial Services</v>
      </c>
      <c r="I531" s="9" t="str">
        <f>_xll.SNL.Clients.Office.Excel.Functions.SPG(A531, "IQ_INDUSTRY")</f>
        <v>Consumer Finance</v>
      </c>
      <c r="J531" s="9" t="str">
        <f>_xll.SNL.Clients.Office.Excel.Functions.SPG(A531, "IQ_PRIMARY_INDUSTRY")</f>
        <v>Consumer Finance</v>
      </c>
      <c r="K531" s="9" t="str">
        <f>_xll.SNL.Clients.Office.Excel.Functions.SPG(A531, "NAICS_CODE", "Primary")</f>
        <v>522291 - Consumer Lending</v>
      </c>
      <c r="L531" s="9" t="str">
        <f>_xll.SNL.Clients.Office.Excel.Functions.SPG(A531, "SP_TOPICTAG")</f>
        <v>Anti-Fraud; Micro Lending; RegTech; Buy Now Pay Later (BNPL)</v>
      </c>
      <c r="M531" s="5">
        <f>_xll.SNL.Clients.Office.Excel.Functions.SPG(A531, "SP_PCT_SHARES_OWNED_ALL_INSTITUTIONS")</f>
        <v>84.79</v>
      </c>
      <c r="N531" s="9" t="str">
        <f>_xll.SNL.Clients.Office.Excel.Functions.SPG(A531, "RD_CREDIT_RATING_GLOBAL", "Issuer Credit Rating", "Local Currency LT|0")</f>
        <v>BB</v>
      </c>
      <c r="O531" s="9" t="str">
        <f>_xll.SNL.Clients.Office.Excel.Functions.SPG(A531, "RD_CWOL_GLOBAL", "Issuer Credit Rating", "Local Currency LT|0")</f>
        <v>Stable</v>
      </c>
      <c r="P531" s="9" t="str">
        <f>_xll.SNL.Clients.Office.Excel.Functions.SPG(A531, "RD_RATING_ACTION_GLOBAL", "Issuer Credit Rating", "Local Currency LT|0")</f>
        <v>CreditWatch/Outlook (05/11/2023)</v>
      </c>
      <c r="Q531" s="10">
        <f>_xll.SNL.Clients.Office.Excel.Functions.SPG(A531, "RD_LAST_REVIEW_DATE_GLOBAL", "Issuer Credit Rating", "Local Currency LT")</f>
        <v>45415</v>
      </c>
      <c r="R531" s="10">
        <f>_xll.SNL.Clients.Office.Excel.Functions.SPG(A531, "RD_CREDIT_RATING_DATE_GLOBAL", "Issuer Credit Rating", "Local Currency LT|0")</f>
        <v>41984</v>
      </c>
      <c r="S531" s="10">
        <f>_xll.SNL.Clients.Office.Excel.Functions.SPG(A531, "RD_CREDIT_WATCH_OUTLOOK_DATE_GLOBAL", "Issuer Credit Rating", "Local Currency LT|0")</f>
        <v>45057</v>
      </c>
      <c r="T531" s="13" t="str">
        <f>_xll.SNL.Clients.Office.Excel.Functions.SPG(A531, "SP_BUSINESS_DESCRIPTION")</f>
        <v>FirstCash Holdings, Inc., together with its subsidiaries, operates retail pawn stores in the United States, Mexico, and rest of Latin America. The company operates through three segments: U.S. Pawn, Latin America Pawn, and Retail POS Payment Solutions segments. Its pawn stores lend money on the collateral of pledged personal property, including jewelry, electronics, tools, appliances, sporting goods, and musical instruments; and retails merchandise acquired through collateral forfeitures and over-the-counter purchases of merchandise from customers. The company also provides retail POS payment solutions, which focuses on LTO products and facilitating other retail financing payment options across the network of traditional and e-commerce merchant partners. It serves cash and credit-constrained consumers. The company was formerly known as FirstCash, Inc and changed its name to FirstCash Holdings, Inc. in December 2021. FirstCash Holdings, Inc. was incorporated in 1988 and is headquartered in Fort Worth, Texas.</v>
      </c>
    </row>
    <row r="532" spans="1:20" x14ac:dyDescent="0.3">
      <c r="A532" s="12" t="s">
        <v>192</v>
      </c>
      <c r="B532" s="10" t="str">
        <f>_xll.SNL.Clients.Office.Excel.Functions.SPG(A532,"SP_IPO_DATE")</f>
        <v/>
      </c>
      <c r="C532" s="5">
        <f>_xll.SNL.Clients.Office.Excel.Functions.SPG(A532, "SP_VOLUME_AVG_WEEKLY_TO_SHARES_OUT", , "1M")</f>
        <v>3.3664364434011933</v>
      </c>
      <c r="D532" s="5">
        <f>_xll.SNL.Clients.Office.Excel.Functions.SPG(A532, "SP_VOLUME_AVG_WEEKLY_TO_SHARES_OUT", , "3M")</f>
        <v>2.6648299387182628</v>
      </c>
      <c r="E532" s="5">
        <f>_xll.SNL.Clients.Office.Excel.Functions.SPG(A532, "SP_VOLUME_AVG_DAILY_TO_1YR_AVG_DAILY", , "1M")</f>
        <v>137.03</v>
      </c>
      <c r="F532" s="5">
        <f>_xll.SNL.Clients.Office.Excel.Functions.SPG(A532, "SP_VOLUME_AVG_DAILY_TO_1YR_AVG_DAILY", , "3M")</f>
        <v>108.47</v>
      </c>
      <c r="G532" s="9" t="str">
        <f>_xll.SNL.Clients.Office.Excel.Functions.SPG(A532, "IQ_SECTOR")</f>
        <v>Utilities</v>
      </c>
      <c r="H532" s="9" t="str">
        <f>_xll.SNL.Clients.Office.Excel.Functions.SPG(A532, "IQ_INDUSTRY_GROUP")</f>
        <v>Utilities</v>
      </c>
      <c r="I532" s="9" t="str">
        <f>_xll.SNL.Clients.Office.Excel.Functions.SPG(A532, "IQ_INDUSTRY")</f>
        <v>Electric Utilities</v>
      </c>
      <c r="J532" s="9" t="str">
        <f>_xll.SNL.Clients.Office.Excel.Functions.SPG(A532, "IQ_PRIMARY_INDUSTRY")</f>
        <v>Electric Utilities</v>
      </c>
      <c r="K532" s="9" t="str">
        <f>_xll.SNL.Clients.Office.Excel.Functions.SPG(A532, "NAICS_CODE", "Primary")</f>
        <v>22111 - Electric Power Generation</v>
      </c>
      <c r="L532" s="9" t="str">
        <f>_xll.SNL.Clients.Office.Excel.Functions.SPG(A532, "SP_TOPICTAG")</f>
        <v>Clean Energy; Energy Management; Energy Storage; Smart Energy; Power Grid; Utility Scale Solar</v>
      </c>
      <c r="M532" s="5">
        <f>_xll.SNL.Clients.Office.Excel.Functions.SPG(A532, "SP_PCT_SHARES_OWNED_ALL_INSTITUTIONS")</f>
        <v>85.94</v>
      </c>
      <c r="N532" s="9" t="str">
        <f>_xll.SNL.Clients.Office.Excel.Functions.SPG(A532, "RD_CREDIT_RATING_GLOBAL", "Issuer Credit Rating", "Local Currency LT|0")</f>
        <v>BBB</v>
      </c>
      <c r="O532" s="9" t="str">
        <f>_xll.SNL.Clients.Office.Excel.Functions.SPG(A532, "RD_CWOL_GLOBAL", "Issuer Credit Rating", "Local Currency LT|0")</f>
        <v>Positive</v>
      </c>
      <c r="P532" s="9" t="str">
        <f>_xll.SNL.Clients.Office.Excel.Functions.SPG(A532, "RD_RATING_ACTION_GLOBAL", "Issuer Credit Rating", "Local Currency LT|0")</f>
        <v>Upgrade | CreditWatch/Outlook (04/23/2024)</v>
      </c>
      <c r="Q532" s="10">
        <f>_xll.SNL.Clients.Office.Excel.Functions.SPG(A532, "RD_LAST_REVIEW_DATE_GLOBAL", "Issuer Credit Rating", "Local Currency LT")</f>
        <v>45405</v>
      </c>
      <c r="R532" s="10">
        <f>_xll.SNL.Clients.Office.Excel.Functions.SPG(A532, "RD_CREDIT_RATING_DATE_GLOBAL", "Issuer Credit Rating", "Local Currency LT|0")</f>
        <v>45405</v>
      </c>
      <c r="S532" s="10">
        <f>_xll.SNL.Clients.Office.Excel.Functions.SPG(A532, "RD_CREDIT_WATCH_OUTLOOK_DATE_GLOBAL", "Issuer Credit Rating", "Local Currency LT|0")</f>
        <v>45405</v>
      </c>
      <c r="T532" s="13" t="str">
        <f>_xll.SNL.Clients.Office.Excel.Functions.SPG(A532, "SP_BUSINESS_DESCRIPTION")</f>
        <v>FirstEnergy Corp., through its subsidiaries, generates, transmits, and distributes electricity in the United States. It operates through Regulated Distribution and Regulated Transmission segments. The company owns and operates coal-fired, nuclear, hydroelectric, wind, and solar power generating facilities. It operates 24,080 circuit miles of overhead and underground transmission lines; and electric distribution systems, including 274,518 miles of overhead pole line and underground conduit carrying primary, secondary, and street lighting circuits. The company serves approximately 6 million customers in Ohio, Pennsylvania, West Virginia, Maryland, New Jersey, and New York. FirstEnergy Corp. was incorporated in 1996 and is headquartered in Akron, Ohio.</v>
      </c>
    </row>
    <row r="533" spans="1:20" x14ac:dyDescent="0.3">
      <c r="A533" s="12" t="s">
        <v>193</v>
      </c>
      <c r="B533" s="10" t="str">
        <f>_xll.SNL.Clients.Office.Excel.Functions.SPG(A533,"SP_IPO_DATE")</f>
        <v/>
      </c>
      <c r="C533" s="5">
        <f>_xll.SNL.Clients.Office.Excel.Functions.SPG(A533, "SP_VOLUME_AVG_WEEKLY_TO_SHARES_OUT", , "1M")</f>
        <v>2.4114491271877725</v>
      </c>
      <c r="D533" s="5">
        <f>_xll.SNL.Clients.Office.Excel.Functions.SPG(A533, "SP_VOLUME_AVG_WEEKLY_TO_SHARES_OUT", , "3M")</f>
        <v>2.4299802932595091</v>
      </c>
      <c r="E533" s="5">
        <f>_xll.SNL.Clients.Office.Excel.Functions.SPG(A533, "SP_VOLUME_AVG_DAILY_TO_1YR_AVG_DAILY", , "1M")</f>
        <v>108.15</v>
      </c>
      <c r="F533" s="5">
        <f>_xll.SNL.Clients.Office.Excel.Functions.SPG(A533, "SP_VOLUME_AVG_DAILY_TO_1YR_AVG_DAILY", , "3M")</f>
        <v>108.98</v>
      </c>
      <c r="G533" s="9" t="str">
        <f>_xll.SNL.Clients.Office.Excel.Functions.SPG(A533, "IQ_SECTOR")</f>
        <v>Financials</v>
      </c>
      <c r="H533" s="9" t="str">
        <f>_xll.SNL.Clients.Office.Excel.Functions.SPG(A533, "IQ_INDUSTRY_GROUP")</f>
        <v>Financial Services</v>
      </c>
      <c r="I533" s="9" t="str">
        <f>_xll.SNL.Clients.Office.Excel.Functions.SPG(A533, "IQ_INDUSTRY")</f>
        <v>Financial Services</v>
      </c>
      <c r="J533" s="9" t="str">
        <f>_xll.SNL.Clients.Office.Excel.Functions.SPG(A533, "IQ_PRIMARY_INDUSTRY")</f>
        <v>Transaction and Payment Processing Services</v>
      </c>
      <c r="K533" s="9" t="str">
        <f>_xll.SNL.Clients.Office.Excel.Functions.SPG(A533, "NAICS_CODE", "Primary")</f>
        <v>522320 - Financial Transactions Processing, Reserve, and Clearinghouse Activities</v>
      </c>
      <c r="L533" s="9" t="str">
        <f>_xll.SNL.Clients.Office.Excel.Functions.SPG(A533, "SP_TOPICTAG")</f>
        <v>Anti-Fraud; Consumer Lending; Fintech; Cloud Infrastructure; Cloud Storage; Banking as a Service; Online Payments</v>
      </c>
      <c r="M533" s="5">
        <f>_xll.SNL.Clients.Office.Excel.Functions.SPG(A533, "SP_PCT_SHARES_OWNED_ALL_INSTITUTIONS")</f>
        <v>91.43</v>
      </c>
      <c r="N533" s="9" t="str">
        <f>_xll.SNL.Clients.Office.Excel.Functions.SPG(A533, "RD_CREDIT_RATING_GLOBAL", "Issuer Credit Rating", "Local Currency LT|0")</f>
        <v>BBB</v>
      </c>
      <c r="O533" s="9" t="str">
        <f>_xll.SNL.Clients.Office.Excel.Functions.SPG(A533, "RD_CWOL_GLOBAL", "Issuer Credit Rating", "Local Currency LT|0")</f>
        <v>Stable</v>
      </c>
      <c r="P533" s="9" t="str">
        <f>_xll.SNL.Clients.Office.Excel.Functions.SPG(A533, "RD_RATING_ACTION_GLOBAL", "Issuer Credit Rating", "Local Currency LT|0")</f>
        <v>Upgrade | CreditWatch/Outlook (03/25/2014)</v>
      </c>
      <c r="Q533" s="10">
        <f>_xll.SNL.Clients.Office.Excel.Functions.SPG(A533, "RD_LAST_REVIEW_DATE_GLOBAL", "Issuer Credit Rating", "Local Currency LT")</f>
        <v>45699</v>
      </c>
      <c r="R533" s="10">
        <f>_xll.SNL.Clients.Office.Excel.Functions.SPG(A533, "RD_CREDIT_RATING_DATE_GLOBAL", "Issuer Credit Rating", "Local Currency LT|0")</f>
        <v>41723</v>
      </c>
      <c r="S533" s="10">
        <f>_xll.SNL.Clients.Office.Excel.Functions.SPG(A533, "RD_CREDIT_WATCH_OUTLOOK_DATE_GLOBAL", "Issuer Credit Rating", "Local Currency LT|0")</f>
        <v>41723</v>
      </c>
      <c r="T533" s="13" t="str">
        <f>_xll.SNL.Clients.Office.Excel.Functions.SPG(A533, "SP_BUSINESS_DESCRIPTION")</f>
        <v>Fiserv, Inc., together with its subsidiaries, provides payments and financial services technology services in the United States, Europe, the Middle East and Africa, Latin America, the Asia-Pacific, and internationally. It operates through Merchant Acceptance, Financial Technology, and Payments and Network segments. The Merchant Acceptance segment provides merchant acquiring and digital commerce services; mobile payment services; security and fraud protection products; Clover, a cloud based POS and integrated commerce operating system for small and mid-sized businesses and independent software vendors; and Carat, an integrated operating system for large businesses. This segment distributes through various channels, including direct sales teams, strategic partnerships with agent sales forces, independent software vendors, financial institutions, and other strategic partners in the form of joint venture alliances, revenue sharing alliances, and referral agreement. The Financial Technology segment offers customer deposit and loan accounts, as well as manages an institution’s general ledger and central information files. This segment also provides digital banking, financial and risk management, professional services and consulting, check processing, and other products and services. The Payments and Network segment offers card transactions, such as debit, credit, and prepaid card processing and services; funds access, debit payments, cardless ATM access, and surcharge-free ATM network; security and fraud protection products; card production; print services; and various network services, as well as non-card digital payment software and services, including bill payment, account-to-account transfers, person-to-person payments, electronic billing, and security and fraud protection products. It serves merchants, banks, credit unions, other financial institutions, and corporate clients. Fiserv, Inc. was incorporated in 1984 and is headquartered in Milwaukee, Wisconsin.</v>
      </c>
    </row>
    <row r="534" spans="1:20" x14ac:dyDescent="0.3">
      <c r="A534" s="12" t="s">
        <v>1785</v>
      </c>
      <c r="B534" s="10">
        <f>_xll.SNL.Clients.Office.Excel.Functions.SPG(A534,"SP_IPO_DATE")</f>
        <v>41108</v>
      </c>
      <c r="C534" s="5">
        <f>_xll.SNL.Clients.Office.Excel.Functions.SPG(A534, "SP_VOLUME_AVG_WEEKLY_TO_SHARES_OUT", , "1M")</f>
        <v>13.866202445646616</v>
      </c>
      <c r="D534" s="5">
        <f>_xll.SNL.Clients.Office.Excel.Functions.SPG(A534, "SP_VOLUME_AVG_WEEKLY_TO_SHARES_OUT", , "3M")</f>
        <v>16.455673019389668</v>
      </c>
      <c r="E534" s="5">
        <f>_xll.SNL.Clients.Office.Excel.Functions.SPG(A534, "SP_VOLUME_AVG_DAILY_TO_1YR_AVG_DAILY", , "1M")</f>
        <v>93.2</v>
      </c>
      <c r="F534" s="5">
        <f>_xll.SNL.Clients.Office.Excel.Functions.SPG(A534, "SP_VOLUME_AVG_DAILY_TO_1YR_AVG_DAILY", , "3M")</f>
        <v>110.61</v>
      </c>
      <c r="G534" s="9" t="str">
        <f>_xll.SNL.Clients.Office.Excel.Functions.SPG(A534, "IQ_SECTOR")</f>
        <v>Consumer Discretionary</v>
      </c>
      <c r="H534" s="9" t="str">
        <f>_xll.SNL.Clients.Office.Excel.Functions.SPG(A534, "IQ_INDUSTRY_GROUP")</f>
        <v>Consumer Discretionary Distribution and Retail</v>
      </c>
      <c r="I534" s="9" t="str">
        <f>_xll.SNL.Clients.Office.Excel.Functions.SPG(A534, "IQ_INDUSTRY")</f>
        <v>Specialty Retail</v>
      </c>
      <c r="J534" s="9" t="str">
        <f>_xll.SNL.Clients.Office.Excel.Functions.SPG(A534, "IQ_PRIMARY_INDUSTRY")</f>
        <v>Other Specialty Retail</v>
      </c>
      <c r="K534" s="9" t="str">
        <f>_xll.SNL.Clients.Office.Excel.Functions.SPG(A534, "NAICS_CODE", "Primary")</f>
        <v>455219 - All Other General Merchandise Retailers</v>
      </c>
      <c r="L534" s="9" t="str">
        <f>_xll.SNL.Clients.Office.Excel.Functions.SPG(A534, "SP_TOPICTAG")</f>
        <v>Fitness; Lifestyle; Video Advertising; Brand Marketing; Video Games</v>
      </c>
      <c r="M534" s="5">
        <f>_xll.SNL.Clients.Office.Excel.Functions.SPG(A534, "SP_PCT_SHARES_OWNED_ALL_INSTITUTIONS")</f>
        <v>107.74</v>
      </c>
      <c r="N534" s="9" t="str">
        <f>_xll.SNL.Clients.Office.Excel.Functions.SPG(A534, "RD_CREDIT_RATING_GLOBAL", "Issuer Credit Rating", "Local Currency LT|0")</f>
        <v/>
      </c>
      <c r="O534" s="9" t="str">
        <f>_xll.SNL.Clients.Office.Excel.Functions.SPG(A534, "RD_CWOL_GLOBAL", "Issuer Credit Rating", "Local Currency LT|0")</f>
        <v/>
      </c>
      <c r="P534" s="9" t="str">
        <f>_xll.SNL.Clients.Office.Excel.Functions.SPG(A534, "RD_RATING_ACTION_GLOBAL", "Issuer Credit Rating", "Local Currency LT|0")</f>
        <v/>
      </c>
      <c r="Q534" s="10" t="str">
        <f>_xll.SNL.Clients.Office.Excel.Functions.SPG(A534, "RD_LAST_REVIEW_DATE_GLOBAL", "Issuer Credit Rating", "Local Currency LT")</f>
        <v/>
      </c>
      <c r="R534" s="10" t="str">
        <f>_xll.SNL.Clients.Office.Excel.Functions.SPG(A534, "RD_CREDIT_RATING_DATE_GLOBAL", "Issuer Credit Rating", "Local Currency LT|0")</f>
        <v/>
      </c>
      <c r="S534" s="10" t="str">
        <f>_xll.SNL.Clients.Office.Excel.Functions.SPG(A534, "RD_CREDIT_WATCH_OUTLOOK_DATE_GLOBAL", "Issuer Credit Rating", "Local Currency LT|0")</f>
        <v/>
      </c>
      <c r="T534" s="13" t="str">
        <f>_xll.SNL.Clients.Office.Excel.Functions.SPG(A534, "SP_BUSINESS_DESCRIPTION")</f>
        <v>Five Below, Inc. operates as a specialty value retailer in the United States. The company offers range of accessories, which includes novelty socks, sunglasses, jewelry, scarves, gloves, hair accessories, athletic tops and bottoms, and t-shirts, as well as nail polish, lip gloss, fragrance, and branded cosmetics; and personalized living space products, such as lamps, posters, frames, fleece blankets, plush items, pillows, candles, incense, lighting, novelty décor, accent furniture, and related items, as well as provides storage options. It provides assortment of sports balls, team sports merchandise, and fitness accessories comprising hand weights, jump ropes, and gym balls; various games, such as board games, puzzles, collectibles, and toys, including remote control; and summer season sports, which includes pool, beach, and outdoor toys, as well as games and accessories. In addition, the company offers accessories for cell phones, tablets, audio, and computers, as well as cases, chargers, headphones, and other related items; and media products including books, video games, and DVDs. It also provides assortment of craft activity kits, and arts and crafts supplies, such as crayons, markers, and stickers; and school products comprising backpacks, fashion notebooks and journals, novelty pens and pencils, and locker accessories. Further, the company offers party products, which includes party goods, decorations, gag gifts, and greeting cards, as well as every day and special occasion merchandise; assortment of classic and novelty candy bars, movie-size box candy, seasonal-related candy, and gum and snack food products, as well as sells chilled drinks through coolers; and provides seasonally specific items used to celebrate and decorate for events. The company was formerly known as Cheap Holdings, Inc. and changed its name to Five Below, Inc. in August 2002. Five Below, Inc. was incorporated in 2002 and is headquartered in Philadelphia, Pennsylvania.</v>
      </c>
    </row>
    <row r="535" spans="1:20" x14ac:dyDescent="0.3">
      <c r="A535" s="12" t="s">
        <v>1786</v>
      </c>
      <c r="B535" s="10">
        <f>_xll.SNL.Clients.Office.Excel.Functions.SPG(A535,"SP_IPO_DATE")</f>
        <v>34296</v>
      </c>
      <c r="C535" s="5">
        <f>_xll.SNL.Clients.Office.Excel.Functions.SPG(A535, "SP_VOLUME_AVG_WEEKLY_TO_SHARES_OUT", , "1M")</f>
        <v>8.3999804443160748</v>
      </c>
      <c r="D535" s="5">
        <f>_xll.SNL.Clients.Office.Excel.Functions.SPG(A535, "SP_VOLUME_AVG_WEEKLY_TO_SHARES_OUT", , "3M")</f>
        <v>7.5839663933605177</v>
      </c>
      <c r="E535" s="5">
        <f>_xll.SNL.Clients.Office.Excel.Functions.SPG(A535, "SP_VOLUME_AVG_DAILY_TO_1YR_AVG_DAILY", , "1M")</f>
        <v>95.23</v>
      </c>
      <c r="F535" s="5">
        <f>_xll.SNL.Clients.Office.Excel.Functions.SPG(A535, "SP_VOLUME_AVG_DAILY_TO_1YR_AVG_DAILY", , "3M")</f>
        <v>85.98</v>
      </c>
      <c r="G535" s="9" t="str">
        <f>_xll.SNL.Clients.Office.Excel.Functions.SPG(A535, "IQ_SECTOR")</f>
        <v>Financials</v>
      </c>
      <c r="H535" s="9" t="str">
        <f>_xll.SNL.Clients.Office.Excel.Functions.SPG(A535, "IQ_INDUSTRY_GROUP")</f>
        <v>Banks</v>
      </c>
      <c r="I535" s="9" t="str">
        <f>_xll.SNL.Clients.Office.Excel.Functions.SPG(A535, "IQ_INDUSTRY")</f>
        <v>Banks</v>
      </c>
      <c r="J535" s="9" t="str">
        <f>_xll.SNL.Clients.Office.Excel.Functions.SPG(A535, "IQ_PRIMARY_INDUSTRY")</f>
        <v>Regional Banks</v>
      </c>
      <c r="K535" s="9" t="str">
        <f>_xll.SNL.Clients.Office.Excel.Functions.SPG(A535, "NAICS_CODE", "Primary")</f>
        <v>522180 - Savings Institutions and Other Depository Credit Intermediation</v>
      </c>
      <c r="L535" s="9" t="str">
        <f>_xll.SNL.Clients.Office.Excel.Functions.SPG(A535, "SP_TOPICTAG")</f>
        <v>Consumer Lending</v>
      </c>
      <c r="M535" s="5">
        <f>_xll.SNL.Clients.Office.Excel.Functions.SPG(A535, "SP_PCT_SHARES_OWNED_ALL_INSTITUTIONS")</f>
        <v>50.45</v>
      </c>
      <c r="N535" s="9" t="str">
        <f>_xll.SNL.Clients.Office.Excel.Functions.SPG(A535, "RD_CREDIT_RATING_GLOBAL", "Issuer Credit Rating", "Local Currency LT|0")</f>
        <v>NR</v>
      </c>
      <c r="O535" s="9" t="str">
        <f>_xll.SNL.Clients.Office.Excel.Functions.SPG(A535, "RD_CWOL_GLOBAL", "Issuer Credit Rating", "Local Currency LT|0")</f>
        <v>NR</v>
      </c>
      <c r="P535" s="9" t="str">
        <f>_xll.SNL.Clients.Office.Excel.Functions.SPG(A535, "RD_RATING_ACTION_GLOBAL", "Issuer Credit Rating", "Local Currency LT|0")</f>
        <v>Not Rated | CreditWatch/Outlook (02/14/2023)</v>
      </c>
      <c r="Q535" s="10">
        <f>_xll.SNL.Clients.Office.Excel.Functions.SPG(A535, "RD_LAST_REVIEW_DATE_GLOBAL", "Issuer Credit Rating", "Local Currency LT")</f>
        <v>44971</v>
      </c>
      <c r="R535" s="10">
        <f>_xll.SNL.Clients.Office.Excel.Functions.SPG(A535, "RD_CREDIT_RATING_DATE_GLOBAL", "Issuer Credit Rating", "Local Currency LT|0")</f>
        <v>44971</v>
      </c>
      <c r="S535" s="10">
        <f>_xll.SNL.Clients.Office.Excel.Functions.SPG(A535, "RD_CREDIT_WATCH_OUTLOOK_DATE_GLOBAL", "Issuer Credit Rating", "Local Currency LT|0")</f>
        <v>44971</v>
      </c>
      <c r="T535" s="13" t="str">
        <f>_xll.SNL.Clients.Office.Excel.Functions.SPG(A535, "SP_BUSINESS_DESCRIPTION")</f>
        <v>Flagstar Financial, Inc. operates as the bank holding company for Flagstar Bank, N.A. that provides banking products and services in the United States. The company’s deposit products include interest-bearing checking and money market, savings, non-interest-bearing, and retirement accounts, as well as certificates of deposit. Its loan products comprise multi-family loans; commercial real estate loans; acquisition, development, and construction loans; commercial and industrial loans; one-to-four family loans; specialty finance loans and leases; warehouse loans; and other loans, such as home equity lines of credit, boat and recreational vehicle indirect lending, point of sale consumer loans, and other consumer loans, including overdraft loans. The company offers cash management products; non-deposit investment and insurance products; and online banking, mobile banking, and bank-by-phone services. It primarily serves individuals, small and mid-size businesses, and professional associations. The company was formerly known as New York Community Bancorp, Inc. and changed its name to Flagstar Financial, Inc. in October 2024. Flagstar Financial, Inc. was founded in 1859 and is headquartered in Hicksville, New York.</v>
      </c>
    </row>
    <row r="536" spans="1:20" x14ac:dyDescent="0.3">
      <c r="A536" s="12" t="s">
        <v>1787</v>
      </c>
      <c r="B536" s="10" t="str">
        <f>_xll.SNL.Clients.Office.Excel.Functions.SPG(A536,"SP_IPO_DATE")</f>
        <v/>
      </c>
      <c r="C536" s="5">
        <f>_xll.SNL.Clients.Office.Excel.Functions.SPG(A536, "SP_VOLUME_AVG_WEEKLY_TO_SHARES_OUT", , "1M")</f>
        <v>4.8614462009558972</v>
      </c>
      <c r="D536" s="5">
        <f>_xll.SNL.Clients.Office.Excel.Functions.SPG(A536, "SP_VOLUME_AVG_WEEKLY_TO_SHARES_OUT", , "3M")</f>
        <v>5.9842943396741823</v>
      </c>
      <c r="E536" s="5">
        <f>_xll.SNL.Clients.Office.Excel.Functions.SPG(A536, "SP_VOLUME_AVG_DAILY_TO_1YR_AVG_DAILY", , "1M")</f>
        <v>93.79</v>
      </c>
      <c r="F536" s="5">
        <f>_xll.SNL.Clients.Office.Excel.Functions.SPG(A536, "SP_VOLUME_AVG_DAILY_TO_1YR_AVG_DAILY", , "3M")</f>
        <v>115.45</v>
      </c>
      <c r="G536" s="9" t="str">
        <f>_xll.SNL.Clients.Office.Excel.Functions.SPG(A536, "IQ_SECTOR")</f>
        <v>Information Technology</v>
      </c>
      <c r="H536" s="9" t="str">
        <f>_xll.SNL.Clients.Office.Excel.Functions.SPG(A536, "IQ_INDUSTRY_GROUP")</f>
        <v>Technology Hardware and Equipment</v>
      </c>
      <c r="I536" s="9" t="str">
        <f>_xll.SNL.Clients.Office.Excel.Functions.SPG(A536, "IQ_INDUSTRY")</f>
        <v>Electronic Equipment, Instruments and Components</v>
      </c>
      <c r="J536" s="9" t="str">
        <f>_xll.SNL.Clients.Office.Excel.Functions.SPG(A536, "IQ_PRIMARY_INDUSTRY")</f>
        <v>Electronic Manufacturing Services</v>
      </c>
      <c r="K536" s="9" t="str">
        <f>_xll.SNL.Clients.Office.Excel.Functions.SPG(A536, "NAICS_CODE", "Primary")</f>
        <v>334412 - Bare Printed Circuit Board Manufacturing</v>
      </c>
      <c r="L536" s="9" t="str">
        <f>_xll.SNL.Clients.Office.Excel.Functions.SPG(A536, "SP_TOPICTAG")</f>
        <v>Software Development; Industrial Automation; Smart Energy; Electric Vehicle; Process Automation; Artificial Intelligence</v>
      </c>
      <c r="M536" s="5">
        <f>_xll.SNL.Clients.Office.Excel.Functions.SPG(A536, "SP_PCT_SHARES_OWNED_ALL_INSTITUTIONS")</f>
        <v>105.08</v>
      </c>
      <c r="N536" s="9" t="str">
        <f>_xll.SNL.Clients.Office.Excel.Functions.SPG(A536, "RD_CREDIT_RATING_GLOBAL", "Issuer Credit Rating", "Local Currency LT|0")</f>
        <v>BBB-</v>
      </c>
      <c r="O536" s="9" t="str">
        <f>_xll.SNL.Clients.Office.Excel.Functions.SPG(A536, "RD_CWOL_GLOBAL", "Issuer Credit Rating", "Local Currency LT|0")</f>
        <v>Stable</v>
      </c>
      <c r="P536" s="9" t="str">
        <f>_xll.SNL.Clients.Office.Excel.Functions.SPG(A536, "RD_RATING_ACTION_GLOBAL", "Issuer Credit Rating", "Local Currency LT|0")</f>
        <v>Upgrade | CreditWatch/Outlook (05/20/2015)</v>
      </c>
      <c r="Q536" s="10">
        <f>_xll.SNL.Clients.Office.Excel.Functions.SPG(A536, "RD_LAST_REVIEW_DATE_GLOBAL", "Issuer Credit Rating", "Local Currency LT")</f>
        <v>45404</v>
      </c>
      <c r="R536" s="10">
        <f>_xll.SNL.Clients.Office.Excel.Functions.SPG(A536, "RD_CREDIT_RATING_DATE_GLOBAL", "Issuer Credit Rating", "Local Currency LT|0")</f>
        <v>42144</v>
      </c>
      <c r="S536" s="10">
        <f>_xll.SNL.Clients.Office.Excel.Functions.SPG(A536, "RD_CREDIT_WATCH_OUTLOOK_DATE_GLOBAL", "Issuer Credit Rating", "Local Currency LT|0")</f>
        <v>42144</v>
      </c>
      <c r="T536" s="13" t="str">
        <f>_xll.SNL.Clients.Office.Excel.Functions.SPG(A536, "SP_BUSINESS_DESCRIPTION")</f>
        <v>Flex Ltd. provides manufacturing solutions to various brands in Asia, the Americas, and Europe. It operates through two segments, Flex Agility Solutions (FAS) and Flex Reliability Solutions (FRS). The FAS segment offers flexible supply and manufacturing system comprising communications, enterprise, and cloud solution, which includes data, edge, and communications infrastructure; lifestyle solution, including appliances, consumer packaging, floorcare, micro mobility, and audio; and consumer devices, such as mobile and high velocity consumer devices. Its FRS segment provides complex ramps with specialized production models and critical environments, which comprise automotive including next generation mobility, autonomous, connectivity, electrification, and smart technologies; health solutions, such as medical devices, medical equipment, and drug delivery; and industrial solutions, including capital equipment, industrial devices, embedded and critical power offerings, and renewables and grid edge. In addition, it provides various services, including design and engineering, such as product design and engineering resources that provide design services, product development, systems integration services, and solutions; supply chain comprising manufacturing, customization, procurement, logistics services, and innovative supply chain solutions; manufacturing; logistics and value-added fulfillment, including warehousing and vendor managed inventory, omni-channel fulfillment, kitting, configuration, and postponement; and integrated reverse logistics and circular economy. Further, the company offers embedded and critical power solutions. The company was formerly known as Flextronics International Ltd. and changed its name to Flex Ltd. in September 2016. Flex Ltd. was founded in 1969 and is headquartered in Austin, Texas.</v>
      </c>
    </row>
    <row r="537" spans="1:20" x14ac:dyDescent="0.3">
      <c r="A537" s="12" t="s">
        <v>1788</v>
      </c>
      <c r="B537" s="10">
        <f>_xll.SNL.Clients.Office.Excel.Functions.SPG(A537,"SP_IPO_DATE")</f>
        <v>42851</v>
      </c>
      <c r="C537" s="5">
        <f>_xll.SNL.Clients.Office.Excel.Functions.SPG(A537, "SP_VOLUME_AVG_WEEKLY_TO_SHARES_OUT", , "1M")</f>
        <v>7.115371079885084</v>
      </c>
      <c r="D537" s="5">
        <f>_xll.SNL.Clients.Office.Excel.Functions.SPG(A537, "SP_VOLUME_AVG_WEEKLY_TO_SHARES_OUT", , "3M")</f>
        <v>7.2493075298007845</v>
      </c>
      <c r="E537" s="5">
        <f>_xll.SNL.Clients.Office.Excel.Functions.SPG(A537, "SP_VOLUME_AVG_DAILY_TO_1YR_AVG_DAILY", , "1M")</f>
        <v>102.18</v>
      </c>
      <c r="F537" s="5">
        <f>_xll.SNL.Clients.Office.Excel.Functions.SPG(A537, "SP_VOLUME_AVG_DAILY_TO_1YR_AVG_DAILY", , "3M")</f>
        <v>104.11</v>
      </c>
      <c r="G537" s="9" t="str">
        <f>_xll.SNL.Clients.Office.Excel.Functions.SPG(A537, "IQ_SECTOR")</f>
        <v>Consumer Discretionary</v>
      </c>
      <c r="H537" s="9" t="str">
        <f>_xll.SNL.Clients.Office.Excel.Functions.SPG(A537, "IQ_INDUSTRY_GROUP")</f>
        <v>Consumer Discretionary Distribution and Retail</v>
      </c>
      <c r="I537" s="9" t="str">
        <f>_xll.SNL.Clients.Office.Excel.Functions.SPG(A537, "IQ_INDUSTRY")</f>
        <v>Specialty Retail</v>
      </c>
      <c r="J537" s="9" t="str">
        <f>_xll.SNL.Clients.Office.Excel.Functions.SPG(A537, "IQ_PRIMARY_INDUSTRY")</f>
        <v>Home Improvement Retail</v>
      </c>
      <c r="K537" s="9" t="str">
        <f>_xll.SNL.Clients.Office.Excel.Functions.SPG(A537, "NAICS_CODE", "Primary")</f>
        <v>4441 - Building Material and Supplies Dealers</v>
      </c>
      <c r="L537" s="9" t="str">
        <f>_xll.SNL.Clients.Office.Excel.Functions.SPG(A537, "SP_TOPICTAG")</f>
        <v>Home Improvement; Content Creation</v>
      </c>
      <c r="M537" s="5">
        <f>_xll.SNL.Clients.Office.Excel.Functions.SPG(A537, "SP_PCT_SHARES_OWNED_ALL_INSTITUTIONS")</f>
        <v>102.93</v>
      </c>
      <c r="N537" s="9" t="str">
        <f>_xll.SNL.Clients.Office.Excel.Functions.SPG(A537, "RD_CREDIT_RATING_GLOBAL", "Issuer Credit Rating", "Local Currency LT|0")</f>
        <v>BB</v>
      </c>
      <c r="O537" s="9" t="str">
        <f>_xll.SNL.Clients.Office.Excel.Functions.SPG(A537, "RD_CWOL_GLOBAL", "Issuer Credit Rating", "Local Currency LT|0")</f>
        <v>Stable</v>
      </c>
      <c r="P537" s="9" t="str">
        <f>_xll.SNL.Clients.Office.Excel.Functions.SPG(A537, "RD_RATING_ACTION_GLOBAL", "Issuer Credit Rating", "Local Currency LT|0")</f>
        <v>Upgrade | CreditWatch/Outlook (09/15/2022)</v>
      </c>
      <c r="Q537" s="10">
        <f>_xll.SNL.Clients.Office.Excel.Functions.SPG(A537, "RD_LAST_REVIEW_DATE_GLOBAL", "Issuer Credit Rating", "Local Currency LT")</f>
        <v>45541</v>
      </c>
      <c r="R537" s="10">
        <f>_xll.SNL.Clients.Office.Excel.Functions.SPG(A537, "RD_CREDIT_RATING_DATE_GLOBAL", "Issuer Credit Rating", "Local Currency LT|0")</f>
        <v>44819</v>
      </c>
      <c r="S537" s="10">
        <f>_xll.SNL.Clients.Office.Excel.Functions.SPG(A537, "RD_CREDIT_WATCH_OUTLOOK_DATE_GLOBAL", "Issuer Credit Rating", "Local Currency LT|0")</f>
        <v>44819</v>
      </c>
      <c r="T537" s="13" t="str">
        <f>_xll.SNL.Clients.Office.Excel.Functions.SPG(A537, "SP_BUSINESS_DESCRIPTION")</f>
        <v>Floor &amp; Decor Holdings, Inc. together with its subsidiaries, operates as a multi-channel specialty retailer of hard surface flooring and related accessories, and commercial surfaces seller in Georgia and Florida. The company offers tile, wood, laminate, vinyl, and natural stone flooring products, as well as decorative accessories, wall tiles, and installation materials and tools; and vanities, shower doors, bath accessories, faucets, sinks, custom countertops, bathroom mirrors, and bathroom lighting. It also sells products through its Website, FloorandDecor.com. The company serves professional installers, commercial businesses, and homeowners. It operates warehouse stores and design centers. The company was formerly known as FDO Holdings, Inc. and changed its name to Floor &amp; Decor Holdings, Inc. in April 2017. Floor &amp; Decor Holdings, Inc. was founded in 2000 and is headquartered in Atlanta, Georgia.</v>
      </c>
    </row>
    <row r="538" spans="1:20" x14ac:dyDescent="0.3">
      <c r="A538" s="12" t="s">
        <v>1789</v>
      </c>
      <c r="B538" s="10" t="str">
        <f>_xll.SNL.Clients.Office.Excel.Functions.SPG(A538,"SP_IPO_DATE")</f>
        <v/>
      </c>
      <c r="C538" s="5">
        <f>_xll.SNL.Clients.Office.Excel.Functions.SPG(A538, "SP_VOLUME_AVG_WEEKLY_TO_SHARES_OUT", , "1M")</f>
        <v>4.9570858457582085</v>
      </c>
      <c r="D538" s="5">
        <f>_xll.SNL.Clients.Office.Excel.Functions.SPG(A538, "SP_VOLUME_AVG_WEEKLY_TO_SHARES_OUT", , "3M")</f>
        <v>4.3353617460948604</v>
      </c>
      <c r="E538" s="5">
        <f>_xll.SNL.Clients.Office.Excel.Functions.SPG(A538, "SP_VOLUME_AVG_DAILY_TO_1YR_AVG_DAILY", , "1M")</f>
        <v>156.97</v>
      </c>
      <c r="F538" s="5">
        <f>_xll.SNL.Clients.Office.Excel.Functions.SPG(A538, "SP_VOLUME_AVG_DAILY_TO_1YR_AVG_DAILY", , "3M")</f>
        <v>137.28</v>
      </c>
      <c r="G538" s="9" t="str">
        <f>_xll.SNL.Clients.Office.Excel.Functions.SPG(A538, "IQ_SECTOR")</f>
        <v>Consumer Staples</v>
      </c>
      <c r="H538" s="9" t="str">
        <f>_xll.SNL.Clients.Office.Excel.Functions.SPG(A538, "IQ_INDUSTRY_GROUP")</f>
        <v>Food, Beverage and Tobacco</v>
      </c>
      <c r="I538" s="9" t="str">
        <f>_xll.SNL.Clients.Office.Excel.Functions.SPG(A538, "IQ_INDUSTRY")</f>
        <v>Food Products</v>
      </c>
      <c r="J538" s="9" t="str">
        <f>_xll.SNL.Clients.Office.Excel.Functions.SPG(A538, "IQ_PRIMARY_INDUSTRY")</f>
        <v>Packaged Foods and Meats</v>
      </c>
      <c r="K538" s="9" t="str">
        <f>_xll.SNL.Clients.Office.Excel.Functions.SPG(A538, "NAICS_CODE", "Primary")</f>
        <v>3118 - Bakeries and Tortilla Manufacturing</v>
      </c>
      <c r="L538" s="9" t="str">
        <f>_xll.SNL.Clients.Office.Excel.Functions.SPG(A538, "SP_TOPICTAG")</f>
        <v>Food Delivery; Organic; Alternative Protein; Online Grocery</v>
      </c>
      <c r="M538" s="5">
        <f>_xll.SNL.Clients.Office.Excel.Functions.SPG(A538, "SP_PCT_SHARES_OWNED_ALL_INSTITUTIONS")</f>
        <v>73.37</v>
      </c>
      <c r="N538" s="9" t="str">
        <f>_xll.SNL.Clients.Office.Excel.Functions.SPG(A538, "RD_CREDIT_RATING_GLOBAL", "Issuer Credit Rating", "Local Currency LT|0")</f>
        <v>BBB</v>
      </c>
      <c r="O538" s="9" t="str">
        <f>_xll.SNL.Clients.Office.Excel.Functions.SPG(A538, "RD_CWOL_GLOBAL", "Issuer Credit Rating", "Local Currency LT|0")</f>
        <v>Negative</v>
      </c>
      <c r="P538" s="9" t="str">
        <f>_xll.SNL.Clients.Office.Excel.Functions.SPG(A538, "RD_RATING_ACTION_GLOBAL", "Issuer Credit Rating", "Local Currency LT|0")</f>
        <v>CreditWatch/Outlook (02/07/2025)</v>
      </c>
      <c r="Q538" s="10">
        <f>_xll.SNL.Clients.Office.Excel.Functions.SPG(A538, "RD_LAST_REVIEW_DATE_GLOBAL", "Issuer Credit Rating", "Local Currency LT")</f>
        <v>45695</v>
      </c>
      <c r="R538" s="10">
        <f>_xll.SNL.Clients.Office.Excel.Functions.SPG(A538, "RD_CREDIT_RATING_DATE_GLOBAL", "Issuer Credit Rating", "Local Currency LT|0")</f>
        <v>42263</v>
      </c>
      <c r="S538" s="10">
        <f>_xll.SNL.Clients.Office.Excel.Functions.SPG(A538, "RD_CREDIT_WATCH_OUTLOOK_DATE_GLOBAL", "Issuer Credit Rating", "Local Currency LT|0")</f>
        <v>45695</v>
      </c>
      <c r="T538" s="13" t="str">
        <f>_xll.SNL.Clients.Office.Excel.Functions.SPG(A538, "SP_BUSINESS_DESCRIPTION")</f>
        <v>Flowers Foods, Inc. produces and markets packaged bakery food products in the United States. Its principal products include fresh breads, buns, rolls, snack items, bagels, English muffins, and tortillas, as well as frozen breads and rolls under the Nature’s Own, Dave’s Killer Bread, Wonder, Canyon Bakehouse, Mrs. Freshley’s, and Tastykake brand names. The company distributes its products through a direct-store-delivery distribution and a warehouse delivery system, as well as operates bakeries. Its customers include national and regional restaurants, institutions and foodservice distributors, and retail in-store bakeries; wholesale distributors; mass merchandisers, supermarkets, vending outlets, and convenience stores; quick-serve chains, food wholesalers, institutions, dollar stores, and vending companies; and public health care, military commissaries, and prisons, and other governmental institutions. The company was formerly known as Flowers Industries and changed its name to Flowers Foods, Inc. in 2001. Flowers Foods, Inc. was founded in 1919 and is headquartered in Thomasville, Georgia.</v>
      </c>
    </row>
    <row r="539" spans="1:20" x14ac:dyDescent="0.3">
      <c r="A539" s="12" t="s">
        <v>1790</v>
      </c>
      <c r="B539" s="10" t="str">
        <f>_xll.SNL.Clients.Office.Excel.Functions.SPG(A539,"SP_IPO_DATE")</f>
        <v/>
      </c>
      <c r="C539" s="5">
        <f>_xll.SNL.Clients.Office.Excel.Functions.SPG(A539, "SP_VOLUME_AVG_WEEKLY_TO_SHARES_OUT", , "1M")</f>
        <v>4.7622707986048045</v>
      </c>
      <c r="D539" s="5">
        <f>_xll.SNL.Clients.Office.Excel.Functions.SPG(A539, "SP_VOLUME_AVG_WEEKLY_TO_SHARES_OUT", , "3M")</f>
        <v>4.5068160871647205</v>
      </c>
      <c r="E539" s="5">
        <f>_xll.SNL.Clients.Office.Excel.Functions.SPG(A539, "SP_VOLUME_AVG_DAILY_TO_1YR_AVG_DAILY", , "1M")</f>
        <v>108.13</v>
      </c>
      <c r="F539" s="5">
        <f>_xll.SNL.Clients.Office.Excel.Functions.SPG(A539, "SP_VOLUME_AVG_DAILY_TO_1YR_AVG_DAILY", , "3M")</f>
        <v>102.33</v>
      </c>
      <c r="G539" s="9" t="str">
        <f>_xll.SNL.Clients.Office.Excel.Functions.SPG(A539, "IQ_SECTOR")</f>
        <v>Industrials</v>
      </c>
      <c r="H539" s="9" t="str">
        <f>_xll.SNL.Clients.Office.Excel.Functions.SPG(A539, "IQ_INDUSTRY_GROUP")</f>
        <v>Capital Goods</v>
      </c>
      <c r="I539" s="9" t="str">
        <f>_xll.SNL.Clients.Office.Excel.Functions.SPG(A539, "IQ_INDUSTRY")</f>
        <v>Machinery</v>
      </c>
      <c r="J539" s="9" t="str">
        <f>_xll.SNL.Clients.Office.Excel.Functions.SPG(A539, "IQ_PRIMARY_INDUSTRY")</f>
        <v>Industrial Machinery and Supplies and Components</v>
      </c>
      <c r="K539" s="9" t="str">
        <f>_xll.SNL.Clients.Office.Excel.Functions.SPG(A539, "NAICS_CODE", "Primary")</f>
        <v>333914 - Measuring, Dispensing, and Other Pumping Equipment Manufacturing</v>
      </c>
      <c r="L539" s="9" t="str">
        <f>_xll.SNL.Clients.Office.Excel.Functions.SPG(A539, "SP_TOPICTAG")</f>
        <v>Industrial Automation; Sensors; Process Automation</v>
      </c>
      <c r="M539" s="5">
        <f>_xll.SNL.Clients.Office.Excel.Functions.SPG(A539, "SP_PCT_SHARES_OWNED_ALL_INSTITUTIONS")</f>
        <v>95.99</v>
      </c>
      <c r="N539" s="9" t="str">
        <f>_xll.SNL.Clients.Office.Excel.Functions.SPG(A539, "RD_CREDIT_RATING_GLOBAL", "Issuer Credit Rating", "Local Currency LT|0")</f>
        <v>BBB-</v>
      </c>
      <c r="O539" s="9" t="str">
        <f>_xll.SNL.Clients.Office.Excel.Functions.SPG(A539, "RD_CWOL_GLOBAL", "Issuer Credit Rating", "Local Currency LT|0")</f>
        <v>Stable</v>
      </c>
      <c r="P539" s="9" t="str">
        <f>_xll.SNL.Clients.Office.Excel.Functions.SPG(A539, "RD_RATING_ACTION_GLOBAL", "Issuer Credit Rating", "Local Currency LT|0")</f>
        <v>CreditWatch/Outlook (09/09/2021)</v>
      </c>
      <c r="Q539" s="10">
        <f>_xll.SNL.Clients.Office.Excel.Functions.SPG(A539, "RD_LAST_REVIEW_DATE_GLOBAL", "Issuer Credit Rating", "Local Currency LT")</f>
        <v>45552</v>
      </c>
      <c r="R539" s="10">
        <f>_xll.SNL.Clients.Office.Excel.Functions.SPG(A539, "RD_CREDIT_RATING_DATE_GLOBAL", "Issuer Credit Rating", "Local Currency LT|0")</f>
        <v>43060</v>
      </c>
      <c r="S539" s="10">
        <f>_xll.SNL.Clients.Office.Excel.Functions.SPG(A539, "RD_CREDIT_WATCH_OUTLOOK_DATE_GLOBAL", "Issuer Credit Rating", "Local Currency LT|0")</f>
        <v>44448</v>
      </c>
      <c r="T539" s="13" t="str">
        <f>_xll.SNL.Clients.Office.Excel.Functions.SPG(A539, "SP_BUSINESS_DESCRIPTION")</f>
        <v>Flowserve Corporation designs, manufactures, distributes, and services industrial flow management equipment in the United States, Canada, Mexico, Europe, the Middle East, Africa, and the Asia Pacific. It operates through Flowserve Pump Division (FPD) and Flow Control Division (FCD) segments. The FPD segment offers custom and pre-configured pumps and pump systems, mechanical seals, auxiliary systems, replacement parts, upgrades, and related aftermarket services; and equipment services, including installation and commissioning services, seal systems spare parts, repairs, advanced diagnostics, re-rate and upgrade solutions, retrofit programs, and machining and asset management solutions, as well as manufactures a gas-lubricated mechanical seal for use in high-speed compressors for gas pipelines and in the oil and gas production and process markets. The FCD segment provides engineered and industrial valve and automation systems, including isolation and control valves, actuation, controls, and related equipment; and equipment maintenance services for flow control systems, including advanced diagnostics, repair, installation, commissioning, retrofit programs, and field machining capabilities. This segment’s products are used to control, direct, and manage the flow of liquids, gases, and multi-phase fluids. It primarily serves oil and gas, chemical and pharmaceuticals, power generation, and water management markets, as well as general industries, including mining and ore processing, pulp and paper, food and beverage, and other smaller applications. The company distributes its products through direct sales, distributors, and sales representatives. Flowserve Corporation was founded in 1790 and is headquartered in Irving, Texas.</v>
      </c>
    </row>
    <row r="540" spans="1:20" x14ac:dyDescent="0.3">
      <c r="A540" s="12" t="s">
        <v>1791</v>
      </c>
      <c r="B540" s="10" t="str">
        <f>_xll.SNL.Clients.Office.Excel.Functions.SPG(A540,"SP_IPO_DATE")</f>
        <v/>
      </c>
      <c r="C540" s="5">
        <f>_xll.SNL.Clients.Office.Excel.Functions.SPG(A540, "SP_VOLUME_AVG_WEEKLY_TO_SHARES_OUT", , "1M")</f>
        <v>9.1690189755472282</v>
      </c>
      <c r="D540" s="5">
        <f>_xll.SNL.Clients.Office.Excel.Functions.SPG(A540, "SP_VOLUME_AVG_WEEKLY_TO_SHARES_OUT", , "3M")</f>
        <v>7.1617157559934332</v>
      </c>
      <c r="E540" s="5">
        <f>_xll.SNL.Clients.Office.Excel.Functions.SPG(A540, "SP_VOLUME_AVG_DAILY_TO_1YR_AVG_DAILY", , "1M")</f>
        <v>165.32</v>
      </c>
      <c r="F540" s="5">
        <f>_xll.SNL.Clients.Office.Excel.Functions.SPG(A540, "SP_VOLUME_AVG_DAILY_TO_1YR_AVG_DAILY", , "3M")</f>
        <v>129.12</v>
      </c>
      <c r="G540" s="9" t="str">
        <f>_xll.SNL.Clients.Office.Excel.Functions.SPG(A540, "IQ_SECTOR")</f>
        <v>Industrials</v>
      </c>
      <c r="H540" s="9" t="str">
        <f>_xll.SNL.Clients.Office.Excel.Functions.SPG(A540, "IQ_INDUSTRY_GROUP")</f>
        <v>Capital Goods</v>
      </c>
      <c r="I540" s="9" t="str">
        <f>_xll.SNL.Clients.Office.Excel.Functions.SPG(A540, "IQ_INDUSTRY")</f>
        <v>Construction and Engineering</v>
      </c>
      <c r="J540" s="9" t="str">
        <f>_xll.SNL.Clients.Office.Excel.Functions.SPG(A540, "IQ_PRIMARY_INDUSTRY")</f>
        <v>Construction and Engineering</v>
      </c>
      <c r="K540" s="9" t="str">
        <f>_xll.SNL.Clients.Office.Excel.Functions.SPG(A540, "NAICS_CODE", "Primary")</f>
        <v>541330 - Engineering Services</v>
      </c>
      <c r="L540" s="9" t="str">
        <f>_xll.SNL.Clients.Office.Excel.Functions.SPG(A540, "SP_TOPICTAG")</f>
        <v>Energy Management; Environmental Consulting; Environmental Engineering; Industrial Automation; CleanTech; Conventional Nuclear; Process Automation; Utility Scale Solar</v>
      </c>
      <c r="M540" s="5">
        <f>_xll.SNL.Clients.Office.Excel.Functions.SPG(A540, "SP_PCT_SHARES_OWNED_ALL_INSTITUTIONS")</f>
        <v>94.25</v>
      </c>
      <c r="N540" s="9" t="str">
        <f>_xll.SNL.Clients.Office.Excel.Functions.SPG(A540, "RD_CREDIT_RATING_GLOBAL", "Issuer Credit Rating", "Local Currency LT|0")</f>
        <v>BB+</v>
      </c>
      <c r="O540" s="9" t="str">
        <f>_xll.SNL.Clients.Office.Excel.Functions.SPG(A540, "RD_CWOL_GLOBAL", "Issuer Credit Rating", "Local Currency LT|0")</f>
        <v>Stable</v>
      </c>
      <c r="P540" s="9" t="str">
        <f>_xll.SNL.Clients.Office.Excel.Functions.SPG(A540, "RD_RATING_ACTION_GLOBAL", "Issuer Credit Rating", "Local Currency LT|0")</f>
        <v>Downgrade | CreditWatch/Outlook (04/03/2023)</v>
      </c>
      <c r="Q540" s="10">
        <f>_xll.SNL.Clients.Office.Excel.Functions.SPG(A540, "RD_LAST_REVIEW_DATE_GLOBAL", "Issuer Credit Rating", "Local Currency LT")</f>
        <v>45371</v>
      </c>
      <c r="R540" s="10">
        <f>_xll.SNL.Clients.Office.Excel.Functions.SPG(A540, "RD_CREDIT_RATING_DATE_GLOBAL", "Issuer Credit Rating", "Local Currency LT|0")</f>
        <v>45019</v>
      </c>
      <c r="S540" s="10">
        <f>_xll.SNL.Clients.Office.Excel.Functions.SPG(A540, "RD_CREDIT_WATCH_OUTLOOK_DATE_GLOBAL", "Issuer Credit Rating", "Local Currency LT|0")</f>
        <v>45019</v>
      </c>
      <c r="T540" s="13" t="str">
        <f>_xll.SNL.Clients.Office.Excel.Functions.SPG(A540, "SP_BUSINESS_DESCRIPTION")</f>
        <v>Fluor Corporation provides engineering, procurement, and construction (EPC); fabrication and modularization; operation and maintenance; asset integrity; and project management services worldwide. The company operates through Energy Solutions, Urban Solutions, Mission Solutions, and Other segments. The Energy Solutions segment provides solutions to the energy transition markets, including asset decarbonization, carbon capture, renewable fuels, waste-to-energy, green chemicals, hydrogen, nuclear power, and other low-carbon energy sources. It also provides consulting services, including feasibility studies, process assessments, and project finance structuring; and a range of services for small modular reactor technologies, conventional and advanced nuclear reactor technologies. This segment serves the production and fuels, chemicals, LNG, power markets, chemicals and petrochemical industries. The Urban Solutions segment offers EPC and project management services to the infrastructure, advanced technologies, life sciences, and mining and metals industries. This segment also provides staffing services to the company and third-party clients with technical, professional, and craft resources on a contract or permanent placement basis. The Mission Solutions segment offers technical solutions to the U.S. and other governments. It also delivers solutions for nuclear security and operation, nuclear waste management, and laboratory management; and operation and maintenance, logistics, EPC, and life support solutions for mission-critical facilities across U.S. military service organizations. This segment offers site management, environmental remediation, and decommissioning for nuclear remediation at governmental facilities, as well as services to commercial nuclear clients. Fluor Corporation was founded in 1912 and is headquartered in Irving, Texas.</v>
      </c>
    </row>
    <row r="541" spans="1:20" x14ac:dyDescent="0.3">
      <c r="A541" s="12" t="s">
        <v>194</v>
      </c>
      <c r="B541" s="10" t="str">
        <f>_xll.SNL.Clients.Office.Excel.Functions.SPG(A541,"SP_IPO_DATE")</f>
        <v/>
      </c>
      <c r="C541" s="5">
        <f>_xll.SNL.Clients.Office.Excel.Functions.SPG(A541, "SP_VOLUME_AVG_WEEKLY_TO_SHARES_OUT", , "1M")</f>
        <v>14.052033518846379</v>
      </c>
      <c r="D541" s="5">
        <f>_xll.SNL.Clients.Office.Excel.Functions.SPG(A541, "SP_VOLUME_AVG_WEEKLY_TO_SHARES_OUT", , "3M")</f>
        <v>8.9331778793438836</v>
      </c>
      <c r="E541" s="5">
        <f>_xll.SNL.Clients.Office.Excel.Functions.SPG(A541, "SP_VOLUME_AVG_DAILY_TO_1YR_AVG_DAILY", , "1M")</f>
        <v>196.47</v>
      </c>
      <c r="F541" s="5">
        <f>_xll.SNL.Clients.Office.Excel.Functions.SPG(A541, "SP_VOLUME_AVG_DAILY_TO_1YR_AVG_DAILY", , "3M")</f>
        <v>124.9</v>
      </c>
      <c r="G541" s="9" t="str">
        <f>_xll.SNL.Clients.Office.Excel.Functions.SPG(A541, "IQ_SECTOR")</f>
        <v>Materials</v>
      </c>
      <c r="H541" s="9" t="str">
        <f>_xll.SNL.Clients.Office.Excel.Functions.SPG(A541, "IQ_INDUSTRY_GROUP")</f>
        <v>Materials</v>
      </c>
      <c r="I541" s="9" t="str">
        <f>_xll.SNL.Clients.Office.Excel.Functions.SPG(A541, "IQ_INDUSTRY")</f>
        <v>Chemicals</v>
      </c>
      <c r="J541" s="9" t="str">
        <f>_xll.SNL.Clients.Office.Excel.Functions.SPG(A541, "IQ_PRIMARY_INDUSTRY")</f>
        <v>Fertilizers and Agricultural Chemicals</v>
      </c>
      <c r="K541" s="9" t="str">
        <f>_xll.SNL.Clients.Office.Excel.Functions.SPG(A541, "NAICS_CODE", "Primary")</f>
        <v>32531 - Fertilizer and Compost Manufacturing</v>
      </c>
      <c r="L541" s="9" t="str">
        <f>_xll.SNL.Clients.Office.Excel.Functions.SPG(A541, "SP_TOPICTAG")</f>
        <v>Farming; Horticulture; AgriTech</v>
      </c>
      <c r="M541" s="5">
        <f>_xll.SNL.Clients.Office.Excel.Functions.SPG(A541, "SP_PCT_SHARES_OWNED_ALL_INSTITUTIONS")</f>
        <v>95.69</v>
      </c>
      <c r="N541" s="9" t="str">
        <f>_xll.SNL.Clients.Office.Excel.Functions.SPG(A541, "RD_CREDIT_RATING_GLOBAL", "Issuer Credit Rating", "Local Currency LT|0")</f>
        <v>BBB-</v>
      </c>
      <c r="O541" s="9" t="str">
        <f>_xll.SNL.Clients.Office.Excel.Functions.SPG(A541, "RD_CWOL_GLOBAL", "Issuer Credit Rating", "Local Currency LT|0")</f>
        <v>Negative</v>
      </c>
      <c r="P541" s="9" t="str">
        <f>_xll.SNL.Clients.Office.Excel.Functions.SPG(A541, "RD_RATING_ACTION_GLOBAL", "Issuer Credit Rating", "Local Currency LT|0")</f>
        <v>CreditWatch/Outlook (12/01/2023)</v>
      </c>
      <c r="Q541" s="10">
        <f>_xll.SNL.Clients.Office.Excel.Functions.SPG(A541, "RD_LAST_REVIEW_DATE_GLOBAL", "Issuer Credit Rating", "Local Currency LT")</f>
        <v>45681</v>
      </c>
      <c r="R541" s="10">
        <f>_xll.SNL.Clients.Office.Excel.Functions.SPG(A541, "RD_CREDIT_RATING_DATE_GLOBAL", "Issuer Credit Rating", "Local Currency LT|0")</f>
        <v>43040</v>
      </c>
      <c r="S541" s="10">
        <f>_xll.SNL.Clients.Office.Excel.Functions.SPG(A541, "RD_CREDIT_WATCH_OUTLOOK_DATE_GLOBAL", "Issuer Credit Rating", "Local Currency LT|0")</f>
        <v>45261</v>
      </c>
      <c r="T541" s="13" t="str">
        <f>_xll.SNL.Clients.Office.Excel.Functions.SPG(A541, "SP_BUSINESS_DESCRIPTION")</f>
        <v>FMC Corporation, an agricultural sciences company, provides crop protection, plant health, and professional pest and turf management products. It develops, markets, and sells crop protection chemicals that includes insecticides, herbicides, and fungicides; and biologicals, crop nutrition, and seed treatment products, which are used in agriculture to enhance crop yield and quality by controlling a range of insects, weeds, and diseases, as well as in non-agricultural markets for pest control. The company markets its products through its own sales organization and through alliance partners, independent distributors, and sales representatives. It operates in North America, Latin America, Europe, the Middle East, Africa, and Asia. The company was founded in 1883 and is headquartered in Philadelphia, Pennsylvania.</v>
      </c>
    </row>
    <row r="542" spans="1:20" x14ac:dyDescent="0.3">
      <c r="A542" s="12" t="s">
        <v>1237</v>
      </c>
      <c r="B542" s="10" t="str">
        <f>_xll.SNL.Clients.Office.Excel.Functions.SPG(A542,"SP_IPO_DATE")</f>
        <v/>
      </c>
      <c r="C542" s="5">
        <f>_xll.SNL.Clients.Office.Excel.Functions.SPG(A542, "SP_VOLUME_AVG_WEEKLY_TO_SHARES_OUT", , "1M")</f>
        <v>14.483387593554454</v>
      </c>
      <c r="D542" s="5">
        <f>_xll.SNL.Clients.Office.Excel.Functions.SPG(A542, "SP_VOLUME_AVG_WEEKLY_TO_SHARES_OUT", , "3M")</f>
        <v>18.728634187410385</v>
      </c>
      <c r="E542" s="5">
        <f>_xll.SNL.Clients.Office.Excel.Functions.SPG(A542, "SP_VOLUME_AVG_DAILY_TO_1YR_AVG_DAILY", , "1M")</f>
        <v>81.33</v>
      </c>
      <c r="F542" s="5">
        <f>_xll.SNL.Clients.Office.Excel.Functions.SPG(A542, "SP_VOLUME_AVG_DAILY_TO_1YR_AVG_DAILY", , "3M")</f>
        <v>105.17</v>
      </c>
      <c r="G542" s="9" t="str">
        <f>_xll.SNL.Clients.Office.Excel.Functions.SPG(A542, "IQ_SECTOR")</f>
        <v>Consumer Discretionary</v>
      </c>
      <c r="H542" s="9" t="str">
        <f>_xll.SNL.Clients.Office.Excel.Functions.SPG(A542, "IQ_INDUSTRY_GROUP")</f>
        <v>Consumer Discretionary Distribution and Retail</v>
      </c>
      <c r="I542" s="9" t="str">
        <f>_xll.SNL.Clients.Office.Excel.Functions.SPG(A542, "IQ_INDUSTRY")</f>
        <v>Specialty Retail</v>
      </c>
      <c r="J542" s="9" t="str">
        <f>_xll.SNL.Clients.Office.Excel.Functions.SPG(A542, "IQ_PRIMARY_INDUSTRY")</f>
        <v>Apparel Retail</v>
      </c>
      <c r="K542" s="9" t="str">
        <f>_xll.SNL.Clients.Office.Excel.Functions.SPG(A542, "NAICS_CODE", "Primary")</f>
        <v>458210 - Shoe Retailers</v>
      </c>
      <c r="L542" s="9" t="str">
        <f>_xll.SNL.Clients.Office.Excel.Functions.SPG(A542, "SP_TOPICTAG")</f>
        <v>Lifestyle; Smart Clothing; Amateur Sports</v>
      </c>
      <c r="M542" s="5">
        <f>_xll.SNL.Clients.Office.Excel.Functions.SPG(A542, "SP_PCT_SHARES_OWNED_ALL_INSTITUTIONS")</f>
        <v>93.54</v>
      </c>
      <c r="N542" s="9" t="str">
        <f>_xll.SNL.Clients.Office.Excel.Functions.SPG(A542, "RD_CREDIT_RATING_GLOBAL", "Issuer Credit Rating", "Local Currency LT|0")</f>
        <v>BB</v>
      </c>
      <c r="O542" s="9" t="str">
        <f>_xll.SNL.Clients.Office.Excel.Functions.SPG(A542, "RD_CWOL_GLOBAL", "Issuer Credit Rating", "Local Currency LT|0")</f>
        <v>Negative</v>
      </c>
      <c r="P542" s="9" t="str">
        <f>_xll.SNL.Clients.Office.Excel.Functions.SPG(A542, "RD_RATING_ACTION_GLOBAL", "Issuer Credit Rating", "Local Currency LT|0")</f>
        <v>Downgrade | CreditWatch/Outlook (09/15/2023)</v>
      </c>
      <c r="Q542" s="10">
        <f>_xll.SNL.Clients.Office.Excel.Functions.SPG(A542, "RD_LAST_REVIEW_DATE_GLOBAL", "Issuer Credit Rating", "Local Currency LT")</f>
        <v>45495</v>
      </c>
      <c r="R542" s="10">
        <f>_xll.SNL.Clients.Office.Excel.Functions.SPG(A542, "RD_CREDIT_RATING_DATE_GLOBAL", "Issuer Credit Rating", "Local Currency LT|0")</f>
        <v>45184</v>
      </c>
      <c r="S542" s="10">
        <f>_xll.SNL.Clients.Office.Excel.Functions.SPG(A542, "RD_CREDIT_WATCH_OUTLOOK_DATE_GLOBAL", "Issuer Credit Rating", "Local Currency LT|0")</f>
        <v>45184</v>
      </c>
      <c r="T542" s="13" t="str">
        <f>_xll.SNL.Clients.Office.Excel.Functions.SPG(A542, "SP_BUSINESS_DESCRIPTION")</f>
        <v>Foot Locker, Inc., through its subsidiaries, operates as a footwear and apparel retailer in North America, Europe, Australia, New Zealand, Asia, and the Middle East. Its brand portfolio includes Foot Locker, a brand comprising sneakers and apparel; Kids Foot Locker, which offers athletic footwear, apparel, and accessories for children; and Champs Sports that operates as a mall-based specialty athletic footwear and apparel retailer. The company also provides its products under the WSS brand, an athletic-inspired retailer; and atmos brand, a digitally led culturally connected brand featuring sneakers and apparel. It offers its products through physical stores, various e-commerce sites, and mobile apps. The company was formerly known as Venator Group, Inc. and changed its name to Foot Locker, Inc. in November 2001. The company was founded in 1879 and is headquartered in New York, New York.</v>
      </c>
    </row>
    <row r="543" spans="1:20" x14ac:dyDescent="0.3">
      <c r="A543" s="12" t="s">
        <v>195</v>
      </c>
      <c r="B543" s="10" t="str">
        <f>_xll.SNL.Clients.Office.Excel.Functions.SPG(A543,"SP_IPO_DATE")</f>
        <v/>
      </c>
      <c r="C543" s="5">
        <f>_xll.SNL.Clients.Office.Excel.Functions.SPG(A543, "SP_VOLUME_AVG_WEEKLY_TO_SHARES_OUT", , "1M")</f>
        <v>10.426880814940136</v>
      </c>
      <c r="D543" s="5">
        <f>_xll.SNL.Clients.Office.Excel.Functions.SPG(A543, "SP_VOLUME_AVG_WEEKLY_TO_SHARES_OUT", , "3M")</f>
        <v>8.5918886164140069</v>
      </c>
      <c r="E543" s="5">
        <f>_xll.SNL.Clients.Office.Excel.Functions.SPG(A543, "SP_VOLUME_AVG_DAILY_TO_1YR_AVG_DAILY", , "1M")</f>
        <v>144.32</v>
      </c>
      <c r="F543" s="5">
        <f>_xll.SNL.Clients.Office.Excel.Functions.SPG(A543, "SP_VOLUME_AVG_DAILY_TO_1YR_AVG_DAILY", , "3M")</f>
        <v>118.92</v>
      </c>
      <c r="G543" s="9" t="str">
        <f>_xll.SNL.Clients.Office.Excel.Functions.SPG(A543, "IQ_SECTOR")</f>
        <v>Consumer Discretionary</v>
      </c>
      <c r="H543" s="9" t="str">
        <f>_xll.SNL.Clients.Office.Excel.Functions.SPG(A543, "IQ_INDUSTRY_GROUP")</f>
        <v>Automobiles and Components</v>
      </c>
      <c r="I543" s="9" t="str">
        <f>_xll.SNL.Clients.Office.Excel.Functions.SPG(A543, "IQ_INDUSTRY")</f>
        <v>Automobiles</v>
      </c>
      <c r="J543" s="9" t="str">
        <f>_xll.SNL.Clients.Office.Excel.Functions.SPG(A543, "IQ_PRIMARY_INDUSTRY")</f>
        <v>Automobile Manufacturers</v>
      </c>
      <c r="K543" s="9" t="str">
        <f>_xll.SNL.Clients.Office.Excel.Functions.SPG(A543, "NAICS_CODE", "Primary")</f>
        <v>336110 - Automobile and Light Duty Motor Vehicle Manufacturing</v>
      </c>
      <c r="L543" s="9" t="str">
        <f>_xll.SNL.Clients.Office.Excel.Functions.SPG(A543, "SP_TOPICTAG")</f>
        <v>Fleet Management; Freight Service; Electric Vehicle; Passenger Aircraft Manufacturing; Autonomous Vehicles</v>
      </c>
      <c r="M543" s="5">
        <f>_xll.SNL.Clients.Office.Excel.Functions.SPG(A543, "SP_PCT_SHARES_OWNED_ALL_INSTITUTIONS")</f>
        <v>61.14</v>
      </c>
      <c r="N543" s="9" t="str">
        <f>_xll.SNL.Clients.Office.Excel.Functions.SPG(A543, "RD_CREDIT_RATING_GLOBAL", "Issuer Credit Rating", "Local Currency LT|0")</f>
        <v>BBB-</v>
      </c>
      <c r="O543" s="9" t="str">
        <f>_xll.SNL.Clients.Office.Excel.Functions.SPG(A543, "RD_CWOL_GLOBAL", "Issuer Credit Rating", "Local Currency LT|0")</f>
        <v>Negative</v>
      </c>
      <c r="P543" s="9" t="str">
        <f>_xll.SNL.Clients.Office.Excel.Functions.SPG(A543, "RD_RATING_ACTION_GLOBAL", "Issuer Credit Rating", "Local Currency LT|0")</f>
        <v>CreditWatch/Outlook (02/06/2025)</v>
      </c>
      <c r="Q543" s="10">
        <f>_xll.SNL.Clients.Office.Excel.Functions.SPG(A543, "RD_LAST_REVIEW_DATE_GLOBAL", "Issuer Credit Rating", "Local Currency LT")</f>
        <v>45694</v>
      </c>
      <c r="R543" s="10">
        <f>_xll.SNL.Clients.Office.Excel.Functions.SPG(A543, "RD_CREDIT_RATING_DATE_GLOBAL", "Issuer Credit Rating", "Local Currency LT|0")</f>
        <v>45229</v>
      </c>
      <c r="S543" s="10">
        <f>_xll.SNL.Clients.Office.Excel.Functions.SPG(A543, "RD_CREDIT_WATCH_OUTLOOK_DATE_GLOBAL", "Issuer Credit Rating", "Local Currency LT|0")</f>
        <v>45694</v>
      </c>
      <c r="T543" s="13" t="str">
        <f>_xll.SNL.Clients.Office.Excel.Functions.SPG(A543, "SP_BUSINESS_DESCRIPTION")</f>
        <v>Ford Motor Company develops, delivers, and services Ford trucks, sport utility vehicles, commercial vans and cars, and Lincoln luxury vehicles worldwide. It operates through Ford Blue, Ford Model e, Ford Pro, and Ford Credit segments. The company sells Ford and Lincoln internal combustion engine and hybrid vehicles, electric vehicles, service parts, accessories, and digital services for retail customers, as well as develops software. It also sells Ford and Lincoln vehicles, service parts, and accessories through distributors and dealers, as well as through dealerships to commercial fleet customers, daily rental car companies, and governments. In addition, it engages in the vehicle-related financing and leasing activities to and through automotive dealers. Further, the company provides retail installment sale contracts for new and used vehicles; and direct financing leases for new vehicles to retail and commercial customers, such as leasing companies, government entities, daily rental companies, and fleet customers. Additionally, it offers wholesale loans to dealers to finance the purchase of vehicle inventory; and loans to dealers to finance working capital and enhance dealership facilities, purchase dealership real estate, and other dealer vehicle programs. The company was incorporated in 1903 and is based in Dearborn, Michigan.</v>
      </c>
    </row>
    <row r="544" spans="1:20" x14ac:dyDescent="0.3">
      <c r="A544" s="12" t="s">
        <v>1238</v>
      </c>
      <c r="B544" s="10">
        <f>_xll.SNL.Clients.Office.Excel.Functions.SPG(A544,"SP_IPO_DATE")</f>
        <v>37783</v>
      </c>
      <c r="C544" s="5">
        <f>_xll.SNL.Clients.Office.Excel.Functions.SPG(A544, "SP_VOLUME_AVG_WEEKLY_TO_SHARES_OUT", , "1M")</f>
        <v>6.1030723129249553</v>
      </c>
      <c r="D544" s="5">
        <f>_xll.SNL.Clients.Office.Excel.Functions.SPG(A544, "SP_VOLUME_AVG_WEEKLY_TO_SHARES_OUT", , "3M")</f>
        <v>5.7633673329782171</v>
      </c>
      <c r="E544" s="5">
        <f>_xll.SNL.Clients.Office.Excel.Functions.SPG(A544, "SP_VOLUME_AVG_DAILY_TO_1YR_AVG_DAILY", , "1M")</f>
        <v>139.32</v>
      </c>
      <c r="F544" s="5">
        <f>_xll.SNL.Clients.Office.Excel.Functions.SPG(A544, "SP_VOLUME_AVG_DAILY_TO_1YR_AVG_DAILY", , "3M")</f>
        <v>131.56</v>
      </c>
      <c r="G544" s="9" t="str">
        <f>_xll.SNL.Clients.Office.Excel.Functions.SPG(A544, "IQ_SECTOR")</f>
        <v>Information Technology</v>
      </c>
      <c r="H544" s="9" t="str">
        <f>_xll.SNL.Clients.Office.Excel.Functions.SPG(A544, "IQ_INDUSTRY_GROUP")</f>
        <v>Semiconductors and Semiconductor Equipment</v>
      </c>
      <c r="I544" s="9" t="str">
        <f>_xll.SNL.Clients.Office.Excel.Functions.SPG(A544, "IQ_INDUSTRY")</f>
        <v>Semiconductors and Semiconductor Equipment</v>
      </c>
      <c r="J544" s="9" t="str">
        <f>_xll.SNL.Clients.Office.Excel.Functions.SPG(A544, "IQ_PRIMARY_INDUSTRY")</f>
        <v>Semiconductor Materials and Equipment</v>
      </c>
      <c r="K544" s="9" t="str">
        <f>_xll.SNL.Clients.Office.Excel.Functions.SPG(A544, "NAICS_CODE", "Primary")</f>
        <v>333242 - Semiconductor Machinery Manufacturing</v>
      </c>
      <c r="L544" s="9" t="str">
        <f>_xll.SNL.Clients.Office.Excel.Functions.SPG(A544, "SP_TOPICTAG")</f>
        <v>Sensors</v>
      </c>
      <c r="M544" s="5">
        <f>_xll.SNL.Clients.Office.Excel.Functions.SPG(A544, "SP_PCT_SHARES_OWNED_ALL_INSTITUTIONS")</f>
        <v>98.87</v>
      </c>
      <c r="N544" s="9" t="str">
        <f>_xll.SNL.Clients.Office.Excel.Functions.SPG(A544, "RD_CREDIT_RATING_GLOBAL", "Issuer Credit Rating", "Local Currency LT|0")</f>
        <v/>
      </c>
      <c r="O544" s="9" t="str">
        <f>_xll.SNL.Clients.Office.Excel.Functions.SPG(A544, "RD_CWOL_GLOBAL", "Issuer Credit Rating", "Local Currency LT|0")</f>
        <v/>
      </c>
      <c r="P544" s="9" t="str">
        <f>_xll.SNL.Clients.Office.Excel.Functions.SPG(A544, "RD_RATING_ACTION_GLOBAL", "Issuer Credit Rating", "Local Currency LT|0")</f>
        <v/>
      </c>
      <c r="Q544" s="10" t="str">
        <f>_xll.SNL.Clients.Office.Excel.Functions.SPG(A544, "RD_LAST_REVIEW_DATE_GLOBAL", "Issuer Credit Rating", "Local Currency LT")</f>
        <v/>
      </c>
      <c r="R544" s="10" t="str">
        <f>_xll.SNL.Clients.Office.Excel.Functions.SPG(A544, "RD_CREDIT_RATING_DATE_GLOBAL", "Issuer Credit Rating", "Local Currency LT|0")</f>
        <v/>
      </c>
      <c r="S544" s="10" t="str">
        <f>_xll.SNL.Clients.Office.Excel.Functions.SPG(A544, "RD_CREDIT_WATCH_OUTLOOK_DATE_GLOBAL", "Issuer Credit Rating", "Local Currency LT|0")</f>
        <v/>
      </c>
      <c r="T544" s="13" t="str">
        <f>_xll.SNL.Clients.Office.Excel.Functions.SPG(A544, "SP_BUSINESS_DESCRIPTION")</f>
        <v>FormFactor, Inc. designs, manufactures, and sells probe cards, analytical probes, probe stations, metrology systems, thermal systems, and cryogenic systems to semiconductor companies and scientific institutions. It operates in two segments, Probe Cards and Systems. The company offers probe cards to test various semiconductor device types, including systems on a chip products, mobile application processors, microprocessors, microcontrollers, and graphic processors, as well as radio frequency, analog, mixed signal, image sensor, electro-optical, dynamic random access memory, NAND flash memory, and NOR flash memory devices, as well as computer processor devices; and analytical probes, which are used for a range of applications, including device characterization, electrical simulation model development, failure analysis, and prototype design debugging for universities, research institutions, semiconductor integrated device manufacturers, semiconductor foundries, and fabless semiconductor companies. It also provides probe systems for semiconductor design engineers to capture and analyze accurate data; surface metrology systems for the development, production, and quality control of semiconductor products; thermal subsystems, such as thermal chucks and other test systems used in probe stations and other applications; and precision cryogenic instruments, semiconductor tests, and measurement systems. In addition, the company offers on-site probe card maintenance and service training, seminars, and telephone support services. It markets and sells its products through direct sales force, manufacturers’ representatives, and distributors in the United States, Taiwan, South Korea, China, Europe, Japan, Malaysia, Singapore, and internationally. The company was incorporated in 1993 and is headquartered in Livermore, California.</v>
      </c>
    </row>
    <row r="545" spans="1:20" x14ac:dyDescent="0.3">
      <c r="A545" s="12" t="s">
        <v>196</v>
      </c>
      <c r="B545" s="10">
        <f>_xll.SNL.Clients.Office.Excel.Functions.SPG(A545,"SP_IPO_DATE")</f>
        <v>40134</v>
      </c>
      <c r="C545" s="5">
        <f>_xll.SNL.Clients.Office.Excel.Functions.SPG(A545, "SP_VOLUME_AVG_WEEKLY_TO_SHARES_OUT", , "1M")</f>
        <v>3.0353063756448093</v>
      </c>
      <c r="D545" s="5">
        <f>_xll.SNL.Clients.Office.Excel.Functions.SPG(A545, "SP_VOLUME_AVG_WEEKLY_TO_SHARES_OUT", , "3M")</f>
        <v>2.9334457523043675</v>
      </c>
      <c r="E545" s="5">
        <f>_xll.SNL.Clients.Office.Excel.Functions.SPG(A545, "SP_VOLUME_AVG_DAILY_TO_1YR_AVG_DAILY", , "1M")</f>
        <v>93.22</v>
      </c>
      <c r="F545" s="5">
        <f>_xll.SNL.Clients.Office.Excel.Functions.SPG(A545, "SP_VOLUME_AVG_DAILY_TO_1YR_AVG_DAILY", , "3M")</f>
        <v>90.09</v>
      </c>
      <c r="G545" s="9" t="str">
        <f>_xll.SNL.Clients.Office.Excel.Functions.SPG(A545, "IQ_SECTOR")</f>
        <v>Information Technology</v>
      </c>
      <c r="H545" s="9" t="str">
        <f>_xll.SNL.Clients.Office.Excel.Functions.SPG(A545, "IQ_INDUSTRY_GROUP")</f>
        <v>Software and Services</v>
      </c>
      <c r="I545" s="9" t="str">
        <f>_xll.SNL.Clients.Office.Excel.Functions.SPG(A545, "IQ_INDUSTRY")</f>
        <v>Software</v>
      </c>
      <c r="J545" s="9" t="str">
        <f>_xll.SNL.Clients.Office.Excel.Functions.SPG(A545, "IQ_PRIMARY_INDUSTRY")</f>
        <v>Systems Software</v>
      </c>
      <c r="K545" s="9" t="str">
        <f>_xll.SNL.Clients.Office.Excel.Functions.SPG(A545, "NAICS_CODE", "Primary")</f>
        <v>513210 - Software Publishers</v>
      </c>
      <c r="L545" s="9" t="str">
        <f>_xll.SNL.Clients.Office.Excel.Functions.SPG(A545, "SP_TOPICTAG")</f>
        <v>Authentication; Encryption; Endpoint Security Integrity; Data Protection; Cloud Infrastructure; Cloud Security; Network Security; GenAI</v>
      </c>
      <c r="M545" s="5">
        <f>_xll.SNL.Clients.Office.Excel.Functions.SPG(A545, "SP_PCT_SHARES_OWNED_ALL_INSTITUTIONS")</f>
        <v>70.12</v>
      </c>
      <c r="N545" s="9" t="str">
        <f>_xll.SNL.Clients.Office.Excel.Functions.SPG(A545, "RD_CREDIT_RATING_GLOBAL", "Issuer Credit Rating", "Local Currency LT|0")</f>
        <v>BBB+</v>
      </c>
      <c r="O545" s="9" t="str">
        <f>_xll.SNL.Clients.Office.Excel.Functions.SPG(A545, "RD_CWOL_GLOBAL", "Issuer Credit Rating", "Local Currency LT|0")</f>
        <v>Stable</v>
      </c>
      <c r="P545" s="9" t="str">
        <f>_xll.SNL.Clients.Office.Excel.Functions.SPG(A545, "RD_RATING_ACTION_GLOBAL", "Issuer Credit Rating", "Local Currency LT|0")</f>
        <v>New Rating | CreditWatch/Outlook (02/22/2021)</v>
      </c>
      <c r="Q545" s="10">
        <f>_xll.SNL.Clients.Office.Excel.Functions.SPG(A545, "RD_LAST_REVIEW_DATE_GLOBAL", "Issuer Credit Rating", "Local Currency LT")</f>
        <v>45681</v>
      </c>
      <c r="R545" s="10">
        <f>_xll.SNL.Clients.Office.Excel.Functions.SPG(A545, "RD_CREDIT_RATING_DATE_GLOBAL", "Issuer Credit Rating", "Local Currency LT|0")</f>
        <v>44249</v>
      </c>
      <c r="S545" s="10">
        <f>_xll.SNL.Clients.Office.Excel.Functions.SPG(A545, "RD_CREDIT_WATCH_OUTLOOK_DATE_GLOBAL", "Issuer Credit Rating", "Local Currency LT|0")</f>
        <v>44249</v>
      </c>
      <c r="T545" s="13" t="str">
        <f>_xll.SNL.Clients.Office.Excel.Functions.SPG(A545, "SP_BUSINESS_DESCRIPTION")</f>
        <v>Fortinet, Inc. provides cybersecurity and convergence of networking and security solutions worldwide. It offers secure networking solutions focus on the convergence of networking and security; network firewall solutions that consist of FortiGate data centers, hyperscale, and distributed firewalls, as well as encrypted applications; wireless LAN solutions; and secure connectivity solutions, including FortiSwitch secure ethernet switches, FortiAP wireless local area network access points, FortiExtender 5G connectivity gateways, and other products. The company also provides the Fortinet Unified SASE solutions that include firewall, SD-WAN, Secure web gateway, cloud access services broker, data loss prevention, zero trust network access, and cloud security, including web application firewalls, virtualized firewalls, and cloud-native firewalls. In addition, it offers security operations solutions comprising FortiAI generative AI assistant, FortiSIEM security information and event management, FortiSOAR security orchestration, automation and response, FortiEDR endpoint detection and response, FortiXDR extended detection and response, FortiMDR managed detection and response service, FortiNDR network detection and response, FortiRecon digital risk protection, FortiDeceptor deception technology, FortiGuard SoCaaS, FortiSandbox sandboxing, FortiGuard incident response, and other products. Further, the company offers FortiGuard security services consisting of FortiGuard application security, content security, device security, NOC/SOC security, and web security services; FortiCare technical support services; and training services to customers and channel partners, as well as operates a FortiGuard Lab, a cybersecurity threat intelligence and research organization. It serves enterprise, communication and security service providers, government organizations, and small and medium-sized businesses. The company was incorporated in 2000 and is headquartered in Sunnyvale, California.</v>
      </c>
    </row>
    <row r="546" spans="1:20" x14ac:dyDescent="0.3">
      <c r="A546" s="12" t="s">
        <v>197</v>
      </c>
      <c r="B546" s="10" t="str">
        <f>_xll.SNL.Clients.Office.Excel.Functions.SPG(A546,"SP_IPO_DATE")</f>
        <v/>
      </c>
      <c r="C546" s="5">
        <f>_xll.SNL.Clients.Office.Excel.Functions.SPG(A546, "SP_VOLUME_AVG_WEEKLY_TO_SHARES_OUT", , "1M")</f>
        <v>3.5772505606809721</v>
      </c>
      <c r="D546" s="5">
        <f>_xll.SNL.Clients.Office.Excel.Functions.SPG(A546, "SP_VOLUME_AVG_WEEKLY_TO_SHARES_OUT", , "3M")</f>
        <v>3.6255602616949671</v>
      </c>
      <c r="E546" s="5">
        <f>_xll.SNL.Clients.Office.Excel.Functions.SPG(A546, "SP_VOLUME_AVG_DAILY_TO_1YR_AVG_DAILY", , "1M")</f>
        <v>115.93</v>
      </c>
      <c r="F546" s="5">
        <f>_xll.SNL.Clients.Office.Excel.Functions.SPG(A546, "SP_VOLUME_AVG_DAILY_TO_1YR_AVG_DAILY", , "3M")</f>
        <v>117.5</v>
      </c>
      <c r="G546" s="9" t="str">
        <f>_xll.SNL.Clients.Office.Excel.Functions.SPG(A546, "IQ_SECTOR")</f>
        <v>Industrials</v>
      </c>
      <c r="H546" s="9" t="str">
        <f>_xll.SNL.Clients.Office.Excel.Functions.SPG(A546, "IQ_INDUSTRY_GROUP")</f>
        <v>Capital Goods</v>
      </c>
      <c r="I546" s="9" t="str">
        <f>_xll.SNL.Clients.Office.Excel.Functions.SPG(A546, "IQ_INDUSTRY")</f>
        <v>Machinery</v>
      </c>
      <c r="J546" s="9" t="str">
        <f>_xll.SNL.Clients.Office.Excel.Functions.SPG(A546, "IQ_PRIMARY_INDUSTRY")</f>
        <v>Industrial Machinery and Supplies and Components</v>
      </c>
      <c r="K546" s="9" t="str">
        <f>_xll.SNL.Clients.Office.Excel.Functions.SPG(A546, "NAICS_CODE", "Primary")</f>
        <v>33451 - Navigational, Measuring, Electromedical, and Control Instruments Manufacturing</v>
      </c>
      <c r="L546" s="9" t="str">
        <f>_xll.SNL.Clients.Office.Excel.Functions.SPG(A546, "SP_TOPICTAG")</f>
        <v>Industrial Automation; Sensors; Smart Building; Smart Energy; Process Automation</v>
      </c>
      <c r="M546" s="5">
        <f>_xll.SNL.Clients.Office.Excel.Functions.SPG(A546, "SP_PCT_SHARES_OWNED_ALL_INSTITUTIONS")</f>
        <v>97.62</v>
      </c>
      <c r="N546" s="9" t="str">
        <f>_xll.SNL.Clients.Office.Excel.Functions.SPG(A546, "RD_CREDIT_RATING_GLOBAL", "Issuer Credit Rating", "Local Currency LT|0")</f>
        <v>BBB</v>
      </c>
      <c r="O546" s="9" t="str">
        <f>_xll.SNL.Clients.Office.Excel.Functions.SPG(A546, "RD_CWOL_GLOBAL", "Issuer Credit Rating", "Local Currency LT|0")</f>
        <v>Stable</v>
      </c>
      <c r="P546" s="9" t="str">
        <f>_xll.SNL.Clients.Office.Excel.Functions.SPG(A546, "RD_RATING_ACTION_GLOBAL", "Issuer Credit Rating", "Local Currency LT|0")</f>
        <v>CreditWatch/Outlook (03/11/2021)</v>
      </c>
      <c r="Q546" s="10">
        <f>_xll.SNL.Clients.Office.Excel.Functions.SPG(A546, "RD_LAST_REVIEW_DATE_GLOBAL", "Issuer Credit Rating", "Local Currency LT")</f>
        <v>45376</v>
      </c>
      <c r="R546" s="10">
        <f>_xll.SNL.Clients.Office.Excel.Functions.SPG(A546, "RD_CREDIT_RATING_DATE_GLOBAL", "Issuer Credit Rating", "Local Currency LT|0")</f>
        <v>42496</v>
      </c>
      <c r="S546" s="10">
        <f>_xll.SNL.Clients.Office.Excel.Functions.SPG(A546, "RD_CREDIT_WATCH_OUTLOOK_DATE_GLOBAL", "Issuer Credit Rating", "Local Currency LT|0")</f>
        <v>44266</v>
      </c>
      <c r="T546" s="13" t="str">
        <f>_xll.SNL.Clients.Office.Excel.Functions.SPG(A546, "SP_BUSINESS_DESCRIPTION")</f>
        <v>Fortive Corporation designs, develops, manufactures, and services professional and engineered products, software, and services in the United States, China, and internationally. It operates in three segments: Intelligent Operating Solutions, Precision Technologies, and Advanced Healthcare Solutions. The Intelligent Operating Solutions segment provides advanced instrumentation, software, and services, including electrical test and measurement, facility and asset lifecycle software applications, and connected worker safety and compliance solutions for manufacturing, process industries, healthcare, utilities and power, communications and electronics, and other industries. This segment markets its products and services under the ACCRUENT, FLUKE, GORDIAN, INDUSTRIAL SCIENTIFIC, INTELEX, PRUFTECHNIK, and SERVICECHANNEL brands. The Precision Technologies segment offers electrical test and measurement, sensing and material technologies for industrial, power and energy, automotive, medical equipment, food and beverage, aerospace and defense, semiconductor, and other general industries under the ANDERSON-NEGELE, GEMS, SETRA, HENGSTLER-DYNAPAR, QUALITROL, PACIFIC SCIENTIFIC, KEITHLEY, and TEKTRONIX brand names. The Advanced Healthcare Solutions segment provides critical workflow solutions comprising instrument sterilization, instrument tracking, design and manufacture of cell therapy equipment, biomedical test tools, radiation detection and safety monitoring, and end-to-end clinical productivity software and solutions under the ASP, CENSIS, CENSITRAC, EVOTECH, FLUKE BIOMEDICAL, INVETECH, LANDAUER, PROVATION, RAYSAFE, and STERRAD brands. Fortive Corporation was incorporated in 2015 and is headquartered in Everett, Washington.</v>
      </c>
    </row>
    <row r="547" spans="1:20" x14ac:dyDescent="0.3">
      <c r="A547" s="12" t="s">
        <v>1239</v>
      </c>
      <c r="B547" s="10" t="str">
        <f>_xll.SNL.Clients.Office.Excel.Functions.SPG(A547,"SP_IPO_DATE")</f>
        <v/>
      </c>
      <c r="C547" s="5">
        <f>_xll.SNL.Clients.Office.Excel.Functions.SPG(A547, "SP_VOLUME_AVG_WEEKLY_TO_SHARES_OUT", , "1M")</f>
        <v>6.3718573990596692</v>
      </c>
      <c r="D547" s="5">
        <f>_xll.SNL.Clients.Office.Excel.Functions.SPG(A547, "SP_VOLUME_AVG_WEEKLY_TO_SHARES_OUT", , "3M")</f>
        <v>6.2558512245118143</v>
      </c>
      <c r="E547" s="5">
        <f>_xll.SNL.Clients.Office.Excel.Functions.SPG(A547, "SP_VOLUME_AVG_DAILY_TO_1YR_AVG_DAILY", , "1M")</f>
        <v>87.72</v>
      </c>
      <c r="F547" s="5">
        <f>_xll.SNL.Clients.Office.Excel.Functions.SPG(A547, "SP_VOLUME_AVG_DAILY_TO_1YR_AVG_DAILY", , "3M")</f>
        <v>86.13</v>
      </c>
      <c r="G547" s="9" t="str">
        <f>_xll.SNL.Clients.Office.Excel.Functions.SPG(A547, "IQ_SECTOR")</f>
        <v>Health Care</v>
      </c>
      <c r="H547" s="9" t="str">
        <f>_xll.SNL.Clients.Office.Excel.Functions.SPG(A547, "IQ_INDUSTRY_GROUP")</f>
        <v>Pharmaceuticals, Biotechnology and Life Sciences</v>
      </c>
      <c r="I547" s="9" t="str">
        <f>_xll.SNL.Clients.Office.Excel.Functions.SPG(A547, "IQ_INDUSTRY")</f>
        <v>Life Sciences Tools and Services</v>
      </c>
      <c r="J547" s="9" t="str">
        <f>_xll.SNL.Clients.Office.Excel.Functions.SPG(A547, "IQ_PRIMARY_INDUSTRY")</f>
        <v>Life Sciences Tools and Services</v>
      </c>
      <c r="K547" s="9" t="str">
        <f>_xll.SNL.Clients.Office.Excel.Functions.SPG(A547, "NAICS_CODE", "Primary")</f>
        <v>541714 - Research and Development in Biotechnology (except Nanobiotechnology)</v>
      </c>
      <c r="L547" s="9" t="str">
        <f>_xll.SNL.Clients.Office.Excel.Functions.SPG(A547, "SP_TOPICTAG")</f>
        <v/>
      </c>
      <c r="M547" s="5">
        <f>_xll.SNL.Clients.Office.Excel.Functions.SPG(A547, "SP_PCT_SHARES_OWNED_ALL_INSTITUTIONS")</f>
        <v>85.86</v>
      </c>
      <c r="N547" s="9" t="str">
        <f>_xll.SNL.Clients.Office.Excel.Functions.SPG(A547, "RD_CREDIT_RATING_GLOBAL", "Issuer Credit Rating", "Local Currency LT|0")</f>
        <v>BB</v>
      </c>
      <c r="O547" s="9" t="str">
        <f>_xll.SNL.Clients.Office.Excel.Functions.SPG(A547, "RD_CWOL_GLOBAL", "Issuer Credit Rating", "Local Currency LT|0")</f>
        <v>Negative</v>
      </c>
      <c r="P547" s="9" t="str">
        <f>_xll.SNL.Clients.Office.Excel.Functions.SPG(A547, "RD_RATING_ACTION_GLOBAL", "Issuer Credit Rating", "Local Currency LT|0")</f>
        <v>CreditWatch/Outlook (06/03/2024)</v>
      </c>
      <c r="Q547" s="10">
        <f>_xll.SNL.Clients.Office.Excel.Functions.SPG(A547, "RD_LAST_REVIEW_DATE_GLOBAL", "Issuer Credit Rating", "Local Currency LT")</f>
        <v>45457</v>
      </c>
      <c r="R547" s="10">
        <f>_xll.SNL.Clients.Office.Excel.Functions.SPG(A547, "RD_CREDIT_RATING_DATE_GLOBAL", "Issuer Credit Rating", "Local Currency LT|0")</f>
        <v>45078</v>
      </c>
      <c r="S547" s="10">
        <f>_xll.SNL.Clients.Office.Excel.Functions.SPG(A547, "RD_CREDIT_WATCH_OUTLOOK_DATE_GLOBAL", "Issuer Credit Rating", "Local Currency LT|0")</f>
        <v>45446</v>
      </c>
      <c r="T547" s="13" t="str">
        <f>_xll.SNL.Clients.Office.Excel.Functions.SPG(A547, "SP_BUSINESS_DESCRIPTION")</f>
        <v>Fortrea Holdings Inc., a contract research organization, primarily engages in the provision of biopharmaceutical product and medical device development services worldwide. The company operates through two segments: Clinical Services and Enabling Services. The Clinical Services segment provides across the clinical pharmacology and clinical development spectrum. The Enabling Services segment provides patient access and clinical trial technology solutions to customers that streamline complex randomization and optimize the trial drug supply process. The company offers delivery models that include full service, functional service provider, and hybrid service structures. It also offers phase I-IV clinical trial management, differentiated technology enabled trial solutions, and post approval services, as well as consulting services. The company serves pharmaceutical, biotechnology, and medical device organizations. Fortrea Holdings Inc. was incorporated in 2023 and is headquartered in Durham, North Carolina.</v>
      </c>
    </row>
    <row r="548" spans="1:20" x14ac:dyDescent="0.3">
      <c r="A548" s="12" t="s">
        <v>1792</v>
      </c>
      <c r="B548" s="10" t="str">
        <f>_xll.SNL.Clients.Office.Excel.Functions.SPG(A548,"SP_IPO_DATE")</f>
        <v/>
      </c>
      <c r="C548" s="5">
        <f>_xll.SNL.Clients.Office.Excel.Functions.SPG(A548, "SP_VOLUME_AVG_WEEKLY_TO_SHARES_OUT", , "1M")</f>
        <v>6.7684143498394533</v>
      </c>
      <c r="D548" s="5">
        <f>_xll.SNL.Clients.Office.Excel.Functions.SPG(A548, "SP_VOLUME_AVG_WEEKLY_TO_SHARES_OUT", , "3M")</f>
        <v>5.3607605575634052</v>
      </c>
      <c r="E548" s="5">
        <f>_xll.SNL.Clients.Office.Excel.Functions.SPG(A548, "SP_VOLUME_AVG_DAILY_TO_1YR_AVG_DAILY", , "1M")</f>
        <v>137.44</v>
      </c>
      <c r="F548" s="5">
        <f>_xll.SNL.Clients.Office.Excel.Functions.SPG(A548, "SP_VOLUME_AVG_DAILY_TO_1YR_AVG_DAILY", , "3M")</f>
        <v>108.86</v>
      </c>
      <c r="G548" s="9" t="str">
        <f>_xll.SNL.Clients.Office.Excel.Functions.SPG(A548, "IQ_SECTOR")</f>
        <v>Industrials</v>
      </c>
      <c r="H548" s="9" t="str">
        <f>_xll.SNL.Clients.Office.Excel.Functions.SPG(A548, "IQ_INDUSTRY_GROUP")</f>
        <v>Capital Goods</v>
      </c>
      <c r="I548" s="9" t="str">
        <f>_xll.SNL.Clients.Office.Excel.Functions.SPG(A548, "IQ_INDUSTRY")</f>
        <v>Building Products</v>
      </c>
      <c r="J548" s="9" t="str">
        <f>_xll.SNL.Clients.Office.Excel.Functions.SPG(A548, "IQ_PRIMARY_INDUSTRY")</f>
        <v>Building Products</v>
      </c>
      <c r="K548" s="9" t="str">
        <f>_xll.SNL.Clients.Office.Excel.Functions.SPG(A548, "NAICS_CODE", "Primary")</f>
        <v>321 - Wood Product Manufacturing</v>
      </c>
      <c r="L548" s="9" t="str">
        <f>_xll.SNL.Clients.Office.Excel.Functions.SPG(A548, "SP_TOPICTAG")</f>
        <v>Water Purification</v>
      </c>
      <c r="M548" s="5">
        <f>_xll.SNL.Clients.Office.Excel.Functions.SPG(A548, "SP_PCT_SHARES_OWNED_ALL_INSTITUTIONS")</f>
        <v>87.25</v>
      </c>
      <c r="N548" s="9" t="str">
        <f>_xll.SNL.Clients.Office.Excel.Functions.SPG(A548, "RD_CREDIT_RATING_GLOBAL", "Issuer Credit Rating", "Local Currency LT|0")</f>
        <v>BBB</v>
      </c>
      <c r="O548" s="9" t="str">
        <f>_xll.SNL.Clients.Office.Excel.Functions.SPG(A548, "RD_CWOL_GLOBAL", "Issuer Credit Rating", "Local Currency LT|0")</f>
        <v>Stable</v>
      </c>
      <c r="P548" s="9" t="str">
        <f>_xll.SNL.Clients.Office.Excel.Functions.SPG(A548, "RD_RATING_ACTION_GLOBAL", "Issuer Credit Rating", "Local Currency LT|0")</f>
        <v>Downgrade | CreditWatch/Outlook (04/20/2023)</v>
      </c>
      <c r="Q548" s="10">
        <f>_xll.SNL.Clients.Office.Excel.Functions.SPG(A548, "RD_LAST_REVIEW_DATE_GLOBAL", "Issuer Credit Rating", "Local Currency LT")</f>
        <v>45426</v>
      </c>
      <c r="R548" s="10">
        <f>_xll.SNL.Clients.Office.Excel.Functions.SPG(A548, "RD_CREDIT_RATING_DATE_GLOBAL", "Issuer Credit Rating", "Local Currency LT|0")</f>
        <v>45036</v>
      </c>
      <c r="S548" s="10">
        <f>_xll.SNL.Clients.Office.Excel.Functions.SPG(A548, "RD_CREDIT_WATCH_OUTLOOK_DATE_GLOBAL", "Issuer Credit Rating", "Local Currency LT|0")</f>
        <v>45036</v>
      </c>
      <c r="T548" s="13" t="str">
        <f>_xll.SNL.Clients.Office.Excel.Functions.SPG(A548, "SP_BUSINESS_DESCRIPTION")</f>
        <v>Fortune Brands Innovations, Inc. provides home and security products for residential home repair, remodeling, new construction, and security applications in the United States and internationally. The company operates through three segments: Water, Outdoors, and Security. The Water segment manufactures or assembles, and sells faucets, accessories, kitchen sinks, and waste disposals under the Moen, ROHL, Riobel, Victoria+Albert, Perrin &amp; Rowe, Aqualisa, Shaws, Emtek, and Schaub brands. The Outdoors segment manufactures and sells fiberglass and steel entry door systems under the Therma-Tru brand; storm, screen, and security doors under the Larson brand; composite decking, railing, and cladding under the Fiberon brand; and urethane millwork under the Fypon brand. The Security segment manufactures, sources, and distributes locks, safety and security devices, and electronic security products under the Master Lock, American Lock, Yale, and August brands; and fire-resistant safes, security containers, and commercial cabinets under the SentrySafe brand. The company sells its products through various sales channels, including kitchen and bath dealers, wholesalers oriented toward builders or professional remodelers, industrial and locksmith distributors, do-it-yourself remodeling-oriented home centers, showrooms, e-commerce, and other retail outlets. Fortune Brands Innovations, Inc. was incorporated in 1988 and is headquartered in Deerfield, Illinois.</v>
      </c>
    </row>
    <row r="549" spans="1:20" x14ac:dyDescent="0.3">
      <c r="A549" s="12" t="s">
        <v>1240</v>
      </c>
      <c r="B549" s="10" t="str">
        <f>_xll.SNL.Clients.Office.Excel.Functions.SPG(A549,"SP_IPO_DATE")</f>
        <v/>
      </c>
      <c r="C549" s="5">
        <f>_xll.SNL.Clients.Office.Excel.Functions.SPG(A549, "SP_VOLUME_AVG_WEEKLY_TO_SHARES_OUT", , "1M")</f>
        <v>8.8739734306128177</v>
      </c>
      <c r="D549" s="5">
        <f>_xll.SNL.Clients.Office.Excel.Functions.SPG(A549, "SP_VOLUME_AVG_WEEKLY_TO_SHARES_OUT", , "3M")</f>
        <v>9.0628848203986561</v>
      </c>
      <c r="E549" s="5">
        <f>_xll.SNL.Clients.Office.Excel.Functions.SPG(A549, "SP_VOLUME_AVG_DAILY_TO_1YR_AVG_DAILY", , "1M")</f>
        <v>55.46</v>
      </c>
      <c r="F549" s="5">
        <f>_xll.SNL.Clients.Office.Excel.Functions.SPG(A549, "SP_VOLUME_AVG_DAILY_TO_1YR_AVG_DAILY", , "3M")</f>
        <v>56.64</v>
      </c>
      <c r="G549" s="9" t="str">
        <f>_xll.SNL.Clients.Office.Excel.Functions.SPG(A549, "IQ_SECTOR")</f>
        <v>Industrials</v>
      </c>
      <c r="H549" s="9" t="str">
        <f>_xll.SNL.Clients.Office.Excel.Functions.SPG(A549, "IQ_INDUSTRY_GROUP")</f>
        <v>Transportation</v>
      </c>
      <c r="I549" s="9" t="str">
        <f>_xll.SNL.Clients.Office.Excel.Functions.SPG(A549, "IQ_INDUSTRY")</f>
        <v>Air Freight and Logistics</v>
      </c>
      <c r="J549" s="9" t="str">
        <f>_xll.SNL.Clients.Office.Excel.Functions.SPG(A549, "IQ_PRIMARY_INDUSTRY")</f>
        <v>Air Freight and Logistics</v>
      </c>
      <c r="K549" s="9" t="str">
        <f>_xll.SNL.Clients.Office.Excel.Functions.SPG(A549, "NAICS_CODE", "Primary")</f>
        <v>488510 - Freight Transportation Arrangement</v>
      </c>
      <c r="L549" s="9" t="str">
        <f>_xll.SNL.Clients.Office.Excel.Functions.SPG(A549, "SP_TOPICTAG")</f>
        <v>EDI (Electronic Data Interchange); Fleet Management; Freight Service; Last Mile Transportation; Marine Transportation</v>
      </c>
      <c r="M549" s="5">
        <f>_xll.SNL.Clients.Office.Excel.Functions.SPG(A549, "SP_PCT_SHARES_OWNED_ALL_INSTITUTIONS")</f>
        <v>94.8</v>
      </c>
      <c r="N549" s="9" t="str">
        <f>_xll.SNL.Clients.Office.Excel.Functions.SPG(A549, "RD_CREDIT_RATING_GLOBAL", "Issuer Credit Rating", "Local Currency LT|0")</f>
        <v>B</v>
      </c>
      <c r="O549" s="9" t="str">
        <f>_xll.SNL.Clients.Office.Excel.Functions.SPG(A549, "RD_CWOL_GLOBAL", "Issuer Credit Rating", "Local Currency LT|0")</f>
        <v>Negative</v>
      </c>
      <c r="P549" s="9" t="str">
        <f>_xll.SNL.Clients.Office.Excel.Functions.SPG(A549, "RD_RATING_ACTION_GLOBAL", "Issuer Credit Rating", "Local Currency LT|0")</f>
        <v>Downgrade | CreditWatch/Outlook (06/11/2024)</v>
      </c>
      <c r="Q549" s="10">
        <f>_xll.SNL.Clients.Office.Excel.Functions.SPG(A549, "RD_LAST_REVIEW_DATE_GLOBAL", "Issuer Credit Rating", "Local Currency LT")</f>
        <v>45540</v>
      </c>
      <c r="R549" s="10">
        <f>_xll.SNL.Clients.Office.Excel.Functions.SPG(A549, "RD_CREDIT_RATING_DATE_GLOBAL", "Issuer Credit Rating", "Local Currency LT|0")</f>
        <v>45454</v>
      </c>
      <c r="S549" s="10">
        <f>_xll.SNL.Clients.Office.Excel.Functions.SPG(A549, "RD_CREDIT_WATCH_OUTLOOK_DATE_GLOBAL", "Issuer Credit Rating", "Local Currency LT|0")</f>
        <v>45454</v>
      </c>
      <c r="T549" s="13" t="str">
        <f>_xll.SNL.Clients.Office.Excel.Functions.SPG(A549, "SP_BUSINESS_DESCRIPTION")</f>
        <v>Forward Air Corporation, together with its subsidiaries, operates as an asset-light freight and logistics company in the United States and Canada. It operates in two segments, Expedited Freight and Intermodal. The Expedited Freight segment provides expedited regional, inter-regional, and national less-than-truckload services; local pick-up and delivery services; and other services, which include shipment consolidation and deconsolidation, warehousing, customs brokerage, and other handling. This segment offers expedited truckload brokerage, dedicated fleet, and high security and temperature-controlled logistics services. The Intermodal segment provides intermodal container drayage services; and contract and container freight station warehouse and handling services. It serves freight forwarders, third-party logistics companies, integrated air cargo carriers and passenger, passenger and cargo airlines, steamship lines, and retailers. Forward Air Corporation was founded in 1981 and is headquartered in Greeneville, Tennessee.</v>
      </c>
    </row>
    <row r="550" spans="1:20" x14ac:dyDescent="0.3">
      <c r="A550" s="12" t="s">
        <v>1241</v>
      </c>
      <c r="B550" s="10" t="str">
        <f>_xll.SNL.Clients.Office.Excel.Functions.SPG(A550,"SP_IPO_DATE")</f>
        <v/>
      </c>
      <c r="C550" s="5">
        <f>_xll.SNL.Clients.Office.Excel.Functions.SPG(A550, "SP_VOLUME_AVG_WEEKLY_TO_SHARES_OUT", , "1M")</f>
        <v>2.1810666624943846</v>
      </c>
      <c r="D550" s="5">
        <f>_xll.SNL.Clients.Office.Excel.Functions.SPG(A550, "SP_VOLUME_AVG_WEEKLY_TO_SHARES_OUT", , "3M")</f>
        <v>2.941678630554287</v>
      </c>
      <c r="E550" s="5">
        <f>_xll.SNL.Clients.Office.Excel.Functions.SPG(A550, "SP_VOLUME_AVG_DAILY_TO_1YR_AVG_DAILY", , "1M")</f>
        <v>81.77</v>
      </c>
      <c r="F550" s="5">
        <f>_xll.SNL.Clients.Office.Excel.Functions.SPG(A550, "SP_VOLUME_AVG_DAILY_TO_1YR_AVG_DAILY", , "3M")</f>
        <v>110.28</v>
      </c>
      <c r="G550" s="9" t="str">
        <f>_xll.SNL.Clients.Office.Excel.Functions.SPG(A550, "IQ_SECTOR")</f>
        <v>Real Estate</v>
      </c>
      <c r="H550" s="9" t="str">
        <f>_xll.SNL.Clients.Office.Excel.Functions.SPG(A550, "IQ_INDUSTRY_GROUP")</f>
        <v>Equity Real Estate Investment Trusts (REITs)</v>
      </c>
      <c r="I550" s="9" t="str">
        <f>_xll.SNL.Clients.Office.Excel.Functions.SPG(A550, "IQ_INDUSTRY")</f>
        <v>Specialized REITs</v>
      </c>
      <c r="J550" s="9" t="str">
        <f>_xll.SNL.Clients.Office.Excel.Functions.SPG(A550, "IQ_PRIMARY_INDUSTRY")</f>
        <v>Other Specialized REITs</v>
      </c>
      <c r="K550" s="9" t="str">
        <f>_xll.SNL.Clients.Office.Excel.Functions.SPG(A550, "NAICS_CODE", "Primary")</f>
        <v>531110 - Lessors of Residential Buildings and Dwellings</v>
      </c>
      <c r="L550" s="9" t="str">
        <f>_xll.SNL.Clients.Office.Excel.Functions.SPG(A550, "SP_TOPICTAG")</f>
        <v/>
      </c>
      <c r="M550" s="5">
        <f>_xll.SNL.Clients.Office.Excel.Functions.SPG(A550, "SP_PCT_SHARES_OWNED_ALL_INSTITUTIONS")</f>
        <v>99.18</v>
      </c>
      <c r="N550" s="9" t="str">
        <f>_xll.SNL.Clients.Office.Excel.Functions.SPG(A550, "RD_CREDIT_RATING_GLOBAL", "Issuer Credit Rating", "Local Currency LT|0")</f>
        <v/>
      </c>
      <c r="O550" s="9" t="str">
        <f>_xll.SNL.Clients.Office.Excel.Functions.SPG(A550, "RD_CWOL_GLOBAL", "Issuer Credit Rating", "Local Currency LT|0")</f>
        <v/>
      </c>
      <c r="P550" s="9" t="str">
        <f>_xll.SNL.Clients.Office.Excel.Functions.SPG(A550, "RD_RATING_ACTION_GLOBAL", "Issuer Credit Rating", "Local Currency LT|0")</f>
        <v/>
      </c>
      <c r="Q550" s="10" t="str">
        <f>_xll.SNL.Clients.Office.Excel.Functions.SPG(A550, "RD_LAST_REVIEW_DATE_GLOBAL", "Issuer Credit Rating", "Local Currency LT")</f>
        <v/>
      </c>
      <c r="R550" s="10" t="str">
        <f>_xll.SNL.Clients.Office.Excel.Functions.SPG(A550, "RD_CREDIT_RATING_DATE_GLOBAL", "Issuer Credit Rating", "Local Currency LT|0")</f>
        <v/>
      </c>
      <c r="S550" s="10" t="str">
        <f>_xll.SNL.Clients.Office.Excel.Functions.SPG(A550, "RD_CREDIT_WATCH_OUTLOOK_DATE_GLOBAL", "Issuer Credit Rating", "Local Currency LT|0")</f>
        <v/>
      </c>
      <c r="T550" s="13" t="str">
        <f>_xll.SNL.Clients.Office.Excel.Functions.SPG(A550, "SP_BUSINESS_DESCRIPTION")</f>
        <v>FCPT, headquartered in Mill Valley, CA, is a real estate investment trust primarily engaged in the ownership, acquisition and leasing of restaurant and retail properties. The Company seeks to grow its portfolio by acquiring additional real estate to lease, on a net basis, for use in the restaurant and retail industries.</v>
      </c>
    </row>
    <row r="551" spans="1:20" x14ac:dyDescent="0.3">
      <c r="A551" s="12" t="s">
        <v>198</v>
      </c>
      <c r="B551" s="10" t="str">
        <f>_xll.SNL.Clients.Office.Excel.Functions.SPG(A551,"SP_IPO_DATE")</f>
        <v/>
      </c>
      <c r="C551" s="5">
        <f>_xll.SNL.Clients.Office.Excel.Functions.SPG(A551, "SP_VOLUME_AVG_WEEKLY_TO_SHARES_OUT", , "1M")</f>
        <v>2.3901985019526863</v>
      </c>
      <c r="D551" s="5">
        <f>_xll.SNL.Clients.Office.Excel.Functions.SPG(A551, "SP_VOLUME_AVG_WEEKLY_TO_SHARES_OUT", , "3M")</f>
        <v>2.5036344679863261</v>
      </c>
      <c r="E551" s="5">
        <f>_xll.SNL.Clients.Office.Excel.Functions.SPG(A551, "SP_VOLUME_AVG_DAILY_TO_1YR_AVG_DAILY", , "1M")</f>
        <v>103.43</v>
      </c>
      <c r="F551" s="5">
        <f>_xll.SNL.Clients.Office.Excel.Functions.SPG(A551, "SP_VOLUME_AVG_DAILY_TO_1YR_AVG_DAILY", , "3M")</f>
        <v>108.34</v>
      </c>
      <c r="G551" s="9" t="str">
        <f>_xll.SNL.Clients.Office.Excel.Functions.SPG(A551, "IQ_SECTOR")</f>
        <v>Communication Services</v>
      </c>
      <c r="H551" s="9" t="str">
        <f>_xll.SNL.Clients.Office.Excel.Functions.SPG(A551, "IQ_INDUSTRY_GROUP")</f>
        <v>Media and Entertainment</v>
      </c>
      <c r="I551" s="9" t="str">
        <f>_xll.SNL.Clients.Office.Excel.Functions.SPG(A551, "IQ_INDUSTRY")</f>
        <v>Media</v>
      </c>
      <c r="J551" s="9" t="str">
        <f>_xll.SNL.Clients.Office.Excel.Functions.SPG(A551, "IQ_PRIMARY_INDUSTRY")</f>
        <v>Broadcasting</v>
      </c>
      <c r="K551" s="9" t="str">
        <f>_xll.SNL.Clients.Office.Excel.Functions.SPG(A551, "NAICS_CODE", "Primary")</f>
        <v>516120 - Television Broadcasting Stations</v>
      </c>
      <c r="L551" s="9" t="str">
        <f>_xll.SNL.Clients.Office.Excel.Functions.SPG(A551, "SP_TOPICTAG")</f>
        <v>Entertainment Systems; Ad Network; Video Streaming; Social Networking and Collaboration; Streaming Media; Video-on-Demand Servers; Content Creation</v>
      </c>
      <c r="M551" s="5">
        <f>_xll.SNL.Clients.Office.Excel.Functions.SPG(A551, "SP_PCT_SHARES_OWNED_ALL_INSTITUTIONS")</f>
        <v>81.86</v>
      </c>
      <c r="N551" s="9" t="str">
        <f>_xll.SNL.Clients.Office.Excel.Functions.SPG(A551, "RD_CREDIT_RATING_GLOBAL", "Issuer Credit Rating", "Local Currency LT|0")</f>
        <v>BBB</v>
      </c>
      <c r="O551" s="9" t="str">
        <f>_xll.SNL.Clients.Office.Excel.Functions.SPG(A551, "RD_CWOL_GLOBAL", "Issuer Credit Rating", "Local Currency LT|0")</f>
        <v>Stable</v>
      </c>
      <c r="P551" s="9" t="str">
        <f>_xll.SNL.Clients.Office.Excel.Functions.SPG(A551, "RD_RATING_ACTION_GLOBAL", "Issuer Credit Rating", "Local Currency LT|0")</f>
        <v>New Rating | CreditWatch/Outlook (01/10/2019)</v>
      </c>
      <c r="Q551" s="10">
        <f>_xll.SNL.Clients.Office.Excel.Functions.SPG(A551, "RD_LAST_REVIEW_DATE_GLOBAL", "Issuer Credit Rating", "Local Currency LT")</f>
        <v>45581</v>
      </c>
      <c r="R551" s="10">
        <f>_xll.SNL.Clients.Office.Excel.Functions.SPG(A551, "RD_CREDIT_RATING_DATE_GLOBAL", "Issuer Credit Rating", "Local Currency LT|0")</f>
        <v>43475</v>
      </c>
      <c r="S551" s="10">
        <f>_xll.SNL.Clients.Office.Excel.Functions.SPG(A551, "RD_CREDIT_WATCH_OUTLOOK_DATE_GLOBAL", "Issuer Credit Rating", "Local Currency LT|0")</f>
        <v>43475</v>
      </c>
      <c r="T551" s="13" t="str">
        <f>_xll.SNL.Clients.Office.Excel.Functions.SPG(A551, "SP_BUSINESS_DESCRIPTION")</f>
        <v>Fox Corporation operates as a news, sports, and entertainment company in the United States (U.S.). The company operates through four segments: Cable Network Programming, Television, Credible, and The FOX Studio Lot. The Cable Network Programming segment produces and licenses news and sports content for distribution through traditional cable television systems, direct broadcast satellite operators and telecommunication companies, virtual multi-channel video programming distributors, and other digital platforms primarily in the U.S. Television segment produces, acquires, markets, and distributes programming through the FOX broadcast network, advertising supported video-on-demand service Tubi, and operates power broadcast television stations including duopolies and other digital platform; and produces content for third parties. The Credible segment engages in the consumer finance marketplace. The FOX Studio Lot segment provides television and film production services along with office space, studio operation services and includes all operations of the facility. The company was incorporated in 2018 and is headquartered in New York, New York.</v>
      </c>
    </row>
    <row r="552" spans="1:20" x14ac:dyDescent="0.3">
      <c r="A552" s="12" t="s">
        <v>199</v>
      </c>
      <c r="B552" s="10" t="str">
        <f>_xll.SNL.Clients.Office.Excel.Functions.SPG(A552,"SP_IPO_DATE")</f>
        <v/>
      </c>
      <c r="C552" s="5">
        <f>_xll.SNL.Clients.Office.Excel.Functions.SPG(A552, "SP_VOLUME_AVG_WEEKLY_TO_SHARES_OUT", , "1M")</f>
        <v>8.6700412199204688</v>
      </c>
      <c r="D552" s="5">
        <f>_xll.SNL.Clients.Office.Excel.Functions.SPG(A552, "SP_VOLUME_AVG_WEEKLY_TO_SHARES_OUT", , "3M")</f>
        <v>8.5972792473490429</v>
      </c>
      <c r="E552" s="5">
        <f>_xll.SNL.Clients.Office.Excel.Functions.SPG(A552, "SP_VOLUME_AVG_DAILY_TO_1YR_AVG_DAILY", , "1M")</f>
        <v>120.54</v>
      </c>
      <c r="F552" s="5">
        <f>_xll.SNL.Clients.Office.Excel.Functions.SPG(A552, "SP_VOLUME_AVG_DAILY_TO_1YR_AVG_DAILY", , "3M")</f>
        <v>119.53</v>
      </c>
      <c r="G552" s="9" t="str">
        <f>_xll.SNL.Clients.Office.Excel.Functions.SPG(A552, "IQ_SECTOR")</f>
        <v>Communication Services</v>
      </c>
      <c r="H552" s="9" t="str">
        <f>_xll.SNL.Clients.Office.Excel.Functions.SPG(A552, "IQ_INDUSTRY_GROUP")</f>
        <v>Media and Entertainment</v>
      </c>
      <c r="I552" s="9" t="str">
        <f>_xll.SNL.Clients.Office.Excel.Functions.SPG(A552, "IQ_INDUSTRY")</f>
        <v>Media</v>
      </c>
      <c r="J552" s="9" t="str">
        <f>_xll.SNL.Clients.Office.Excel.Functions.SPG(A552, "IQ_PRIMARY_INDUSTRY")</f>
        <v>Broadcasting</v>
      </c>
      <c r="K552" s="9" t="str">
        <f>_xll.SNL.Clients.Office.Excel.Functions.SPG(A552, "NAICS_CODE", "Primary")</f>
        <v>516120 - Television Broadcasting Stations</v>
      </c>
      <c r="L552" s="9" t="str">
        <f>_xll.SNL.Clients.Office.Excel.Functions.SPG(A552, "SP_TOPICTAG")</f>
        <v>Entertainment Systems; Ad Network; Video Streaming; Social Networking and Collaboration; Streaming Media; Video-on-Demand Servers; Content Creation</v>
      </c>
      <c r="M552" s="5">
        <f>_xll.SNL.Clients.Office.Excel.Functions.SPG(A552, "SP_PCT_SHARES_OWNED_ALL_INSTITUTIONS")</f>
        <v>81.86</v>
      </c>
      <c r="N552" s="9" t="str">
        <f>_xll.SNL.Clients.Office.Excel.Functions.SPG(A552, "RD_CREDIT_RATING_GLOBAL", "Issuer Credit Rating", "Local Currency LT|0")</f>
        <v>BBB</v>
      </c>
      <c r="O552" s="9" t="str">
        <f>_xll.SNL.Clients.Office.Excel.Functions.SPG(A552, "RD_CWOL_GLOBAL", "Issuer Credit Rating", "Local Currency LT|0")</f>
        <v>Stable</v>
      </c>
      <c r="P552" s="9" t="str">
        <f>_xll.SNL.Clients.Office.Excel.Functions.SPG(A552, "RD_RATING_ACTION_GLOBAL", "Issuer Credit Rating", "Local Currency LT|0")</f>
        <v>New Rating | CreditWatch/Outlook (01/10/2019)</v>
      </c>
      <c r="Q552" s="10">
        <f>_xll.SNL.Clients.Office.Excel.Functions.SPG(A552, "RD_LAST_REVIEW_DATE_GLOBAL", "Issuer Credit Rating", "Local Currency LT")</f>
        <v>45581</v>
      </c>
      <c r="R552" s="10">
        <f>_xll.SNL.Clients.Office.Excel.Functions.SPG(A552, "RD_CREDIT_RATING_DATE_GLOBAL", "Issuer Credit Rating", "Local Currency LT|0")</f>
        <v>43475</v>
      </c>
      <c r="S552" s="10">
        <f>_xll.SNL.Clients.Office.Excel.Functions.SPG(A552, "RD_CREDIT_WATCH_OUTLOOK_DATE_GLOBAL", "Issuer Credit Rating", "Local Currency LT|0")</f>
        <v>43475</v>
      </c>
      <c r="T552" s="13" t="str">
        <f>_xll.SNL.Clients.Office.Excel.Functions.SPG(A552, "SP_BUSINESS_DESCRIPTION")</f>
        <v>Fox Corporation operates as a news, sports, and entertainment company in the United States (U.S.). The company operates through four segments: Cable Network Programming, Television, Credible, and The FOX Studio Lot. The Cable Network Programming segment produces and licenses news and sports content for distribution through traditional cable television systems, direct broadcast satellite operators and telecommunication companies, virtual multi-channel video programming distributors, and other digital platforms primarily in the U.S. Television segment produces, acquires, markets, and distributes programming through the FOX broadcast network, advertising supported video-on-demand service Tubi, and operates power broadcast television stations including duopolies and other digital platform; and produces content for third parties. The Credible segment engages in the consumer finance marketplace. The FOX Studio Lot segment provides television and film production services along with office space, studio operation services and includes all operations of the facility. The company was incorporated in 2018 and is headquartered in New York, New York.</v>
      </c>
    </row>
    <row r="553" spans="1:20" x14ac:dyDescent="0.3">
      <c r="A553" s="12" t="s">
        <v>1242</v>
      </c>
      <c r="B553" s="10">
        <f>_xll.SNL.Clients.Office.Excel.Functions.SPG(A553,"SP_IPO_DATE")</f>
        <v>41493</v>
      </c>
      <c r="C553" s="5">
        <f>_xll.SNL.Clients.Office.Excel.Functions.SPG(A553, "SP_VOLUME_AVG_WEEKLY_TO_SHARES_OUT", , "1M")</f>
        <v>5.580006213880754</v>
      </c>
      <c r="D553" s="5">
        <f>_xll.SNL.Clients.Office.Excel.Functions.SPG(A553, "SP_VOLUME_AVG_WEEKLY_TO_SHARES_OUT", , "3M")</f>
        <v>7.9496098127649617</v>
      </c>
      <c r="E553" s="5">
        <f>_xll.SNL.Clients.Office.Excel.Functions.SPG(A553, "SP_VOLUME_AVG_DAILY_TO_1YR_AVG_DAILY", , "1M")</f>
        <v>72.709999999999994</v>
      </c>
      <c r="F553" s="5">
        <f>_xll.SNL.Clients.Office.Excel.Functions.SPG(A553, "SP_VOLUME_AVG_DAILY_TO_1YR_AVG_DAILY", , "3M")</f>
        <v>103.59</v>
      </c>
      <c r="G553" s="9" t="str">
        <f>_xll.SNL.Clients.Office.Excel.Functions.SPG(A553, "IQ_SECTOR")</f>
        <v>Consumer Discretionary</v>
      </c>
      <c r="H553" s="9" t="str">
        <f>_xll.SNL.Clients.Office.Excel.Functions.SPG(A553, "IQ_INDUSTRY_GROUP")</f>
        <v>Automobiles and Components</v>
      </c>
      <c r="I553" s="9" t="str">
        <f>_xll.SNL.Clients.Office.Excel.Functions.SPG(A553, "IQ_INDUSTRY")</f>
        <v>Automobile Components</v>
      </c>
      <c r="J553" s="9" t="str">
        <f>_xll.SNL.Clients.Office.Excel.Functions.SPG(A553, "IQ_PRIMARY_INDUSTRY")</f>
        <v>Automotive Parts and Equipment</v>
      </c>
      <c r="K553" s="9" t="str">
        <f>_xll.SNL.Clients.Office.Excel.Functions.SPG(A553, "NAICS_CODE", "Primary")</f>
        <v>3363 - Motor Vehicle Parts Manufacturing</v>
      </c>
      <c r="L553" s="9" t="str">
        <f>_xll.SNL.Clients.Office.Excel.Functions.SPG(A553, "SP_TOPICTAG")</f>
        <v>Fleet Management; Electric Vehicle; Micro-Mobility</v>
      </c>
      <c r="M553" s="5">
        <f>_xll.SNL.Clients.Office.Excel.Functions.SPG(A553, "SP_PCT_SHARES_OWNED_ALL_INSTITUTIONS")</f>
        <v>104.04</v>
      </c>
      <c r="N553" s="9" t="str">
        <f>_xll.SNL.Clients.Office.Excel.Functions.SPG(A553, "RD_CREDIT_RATING_GLOBAL", "Issuer Credit Rating", "Local Currency LT|0")</f>
        <v/>
      </c>
      <c r="O553" s="9" t="str">
        <f>_xll.SNL.Clients.Office.Excel.Functions.SPG(A553, "RD_CWOL_GLOBAL", "Issuer Credit Rating", "Local Currency LT|0")</f>
        <v/>
      </c>
      <c r="P553" s="9" t="str">
        <f>_xll.SNL.Clients.Office.Excel.Functions.SPG(A553, "RD_RATING_ACTION_GLOBAL", "Issuer Credit Rating", "Local Currency LT|0")</f>
        <v/>
      </c>
      <c r="Q553" s="10" t="str">
        <f>_xll.SNL.Clients.Office.Excel.Functions.SPG(A553, "RD_LAST_REVIEW_DATE_GLOBAL", "Issuer Credit Rating", "Local Currency LT")</f>
        <v/>
      </c>
      <c r="R553" s="10" t="str">
        <f>_xll.SNL.Clients.Office.Excel.Functions.SPG(A553, "RD_CREDIT_RATING_DATE_GLOBAL", "Issuer Credit Rating", "Local Currency LT|0")</f>
        <v/>
      </c>
      <c r="S553" s="10" t="str">
        <f>_xll.SNL.Clients.Office.Excel.Functions.SPG(A553, "RD_CREDIT_WATCH_OUTLOOK_DATE_GLOBAL", "Issuer Credit Rating", "Local Currency LT|0")</f>
        <v/>
      </c>
      <c r="T553" s="13" t="str">
        <f>_xll.SNL.Clients.Office.Excel.Functions.SPG(A553, "SP_BUSINESS_DESCRIPTION")</f>
        <v>Fox Factory Holding Corp. designs, engineers, manufactures, and markets performance-defining products and system worldwide. The company offers powered vehicle products for side-by-side vehicles, on-road vehicles with and without off-road capabilities, off-road vehicles and trucks, all-terrain vehicles, snowmobiles, and specialty vehicles and applications, such as military, motorcycles, and commercial trucks; lift kits and components with shock products and aftermarket accessory packages for trucks; and mid-end and high-end front fork and rear suspension products. It also provides suspension tuning services, as well as wheels, off-road tires and accessories. In addition, the company offers mountain and gravel bike wheels, and other performance cycling components, including cranks, chainrings, pedals, bars, stems, and seat posts, as well as baseball and softball products comprising metal bats, wood bats, apparel and accessories, batting gloves, fielding gloves, and bags and protective equipment under the Marucci brand. The company serves aftermarket applications products under the BDS Suspension, Zone Offroad, JKS Manufacturing, RT Pro UTV, 4x4 Posi-Lok, Ridetech, Tuscany, Outside Van, SCA, and Custom Wheel House brands; and mountain bikes, e-bikes, and gravel bikes under the FOX, Race Face, Easton Cycling, and Marzocchi brands. Fox Factory Holding Corp. was incorporated in 2007 and is based in Duluth, Georgia.</v>
      </c>
    </row>
    <row r="554" spans="1:20" x14ac:dyDescent="0.3">
      <c r="A554" s="12" t="s">
        <v>1243</v>
      </c>
      <c r="B554" s="10" t="str">
        <f>_xll.SNL.Clients.Office.Excel.Functions.SPG(A554,"SP_IPO_DATE")</f>
        <v/>
      </c>
      <c r="C554" s="5">
        <f>_xll.SNL.Clients.Office.Excel.Functions.SPG(A554, "SP_VOLUME_AVG_WEEKLY_TO_SHARES_OUT", , "1M")</f>
        <v>2.2067666746951109</v>
      </c>
      <c r="D554" s="5">
        <f>_xll.SNL.Clients.Office.Excel.Functions.SPG(A554, "SP_VOLUME_AVG_WEEKLY_TO_SHARES_OUT", , "3M")</f>
        <v>2.3234978790924026</v>
      </c>
      <c r="E554" s="5">
        <f>_xll.SNL.Clients.Office.Excel.Functions.SPG(A554, "SP_VOLUME_AVG_DAILY_TO_1YR_AVG_DAILY", , "1M")</f>
        <v>105.23</v>
      </c>
      <c r="F554" s="5">
        <f>_xll.SNL.Clients.Office.Excel.Functions.SPG(A554, "SP_VOLUME_AVG_DAILY_TO_1YR_AVG_DAILY", , "3M")</f>
        <v>110.79</v>
      </c>
      <c r="G554" s="9" t="str">
        <f>_xll.SNL.Clients.Office.Excel.Functions.SPG(A554, "IQ_SECTOR")</f>
        <v>Financials</v>
      </c>
      <c r="H554" s="9" t="str">
        <f>_xll.SNL.Clients.Office.Excel.Functions.SPG(A554, "IQ_INDUSTRY_GROUP")</f>
        <v>Financial Services</v>
      </c>
      <c r="I554" s="9" t="str">
        <f>_xll.SNL.Clients.Office.Excel.Functions.SPG(A554, "IQ_INDUSTRY")</f>
        <v>Mortgage Real Estate Investment Trusts (REITs)</v>
      </c>
      <c r="J554" s="9" t="str">
        <f>_xll.SNL.Clients.Office.Excel.Functions.SPG(A554, "IQ_PRIMARY_INDUSTRY")</f>
        <v>Mortgage REITs</v>
      </c>
      <c r="K554" s="9" t="str">
        <f>_xll.SNL.Clients.Office.Excel.Functions.SPG(A554, "NAICS_CODE", "Primary")</f>
        <v>525990 - Other Financial Vehicles</v>
      </c>
      <c r="L554" s="9" t="str">
        <f>_xll.SNL.Clients.Office.Excel.Functions.SPG(A554, "SP_TOPICTAG")</f>
        <v/>
      </c>
      <c r="M554" s="5">
        <f>_xll.SNL.Clients.Office.Excel.Functions.SPG(A554, "SP_PCT_SHARES_OWNED_ALL_INSTITUTIONS")</f>
        <v>62.89</v>
      </c>
      <c r="N554" s="9" t="str">
        <f>_xll.SNL.Clients.Office.Excel.Functions.SPG(A554, "RD_CREDIT_RATING_GLOBAL", "Issuer Credit Rating", "Local Currency LT|0")</f>
        <v/>
      </c>
      <c r="O554" s="9" t="str">
        <f>_xll.SNL.Clients.Office.Excel.Functions.SPG(A554, "RD_CWOL_GLOBAL", "Issuer Credit Rating", "Local Currency LT|0")</f>
        <v/>
      </c>
      <c r="P554" s="9" t="str">
        <f>_xll.SNL.Clients.Office.Excel.Functions.SPG(A554, "RD_RATING_ACTION_GLOBAL", "Issuer Credit Rating", "Local Currency LT|0")</f>
        <v/>
      </c>
      <c r="Q554" s="10" t="str">
        <f>_xll.SNL.Clients.Office.Excel.Functions.SPG(A554, "RD_LAST_REVIEW_DATE_GLOBAL", "Issuer Credit Rating", "Local Currency LT")</f>
        <v/>
      </c>
      <c r="R554" s="10" t="str">
        <f>_xll.SNL.Clients.Office.Excel.Functions.SPG(A554, "RD_CREDIT_RATING_DATE_GLOBAL", "Issuer Credit Rating", "Local Currency LT|0")</f>
        <v/>
      </c>
      <c r="S554" s="10" t="str">
        <f>_xll.SNL.Clients.Office.Excel.Functions.SPG(A554, "RD_CREDIT_WATCH_OUTLOOK_DATE_GLOBAL", "Issuer Credit Rating", "Local Currency LT|0")</f>
        <v/>
      </c>
      <c r="T554" s="13" t="str">
        <f>_xll.SNL.Clients.Office.Excel.Functions.SPG(A554, "SP_BUSINESS_DESCRIPTION")</f>
        <v>Franklin BSP Realty Trust, Inc., a real estate finance company, originates, acquires, and manages a portfolio of commercial real estate debt investments secured by properties located in the United States. The company originates conduit loans; and invests in commercial real estate securities, as well as owns real estate acquired through foreclosure and deed in lieu of foreclosure, and purchased for investment. It also invests in commercial real estate debt investments, which includes first mortgage loans, mezzanine loans, bridge loans, and other loans related to commercial real estate. The company qualifies as a real estate investment trust for federal income tax purposes. It generally would not be subject to federal corporate income taxes if it distributes at least 90% of its taxable income to its stockholders. Franklin BSP Realty Trust, Inc. was incorporated in 2012 and is headquartered in New York, New York.</v>
      </c>
    </row>
    <row r="555" spans="1:20" x14ac:dyDescent="0.3">
      <c r="A555" s="12" t="s">
        <v>1244</v>
      </c>
      <c r="B555" s="10" t="str">
        <f>_xll.SNL.Clients.Office.Excel.Functions.SPG(A555,"SP_IPO_DATE")</f>
        <v/>
      </c>
      <c r="C555" s="5">
        <f>_xll.SNL.Clients.Office.Excel.Functions.SPG(A555, "SP_VOLUME_AVG_WEEKLY_TO_SHARES_OUT", , "1M")</f>
        <v>2.0786434117262371</v>
      </c>
      <c r="D555" s="5">
        <f>_xll.SNL.Clients.Office.Excel.Functions.SPG(A555, "SP_VOLUME_AVG_WEEKLY_TO_SHARES_OUT", , "3M")</f>
        <v>1.8849246060941829</v>
      </c>
      <c r="E555" s="5">
        <f>_xll.SNL.Clients.Office.Excel.Functions.SPG(A555, "SP_VOLUME_AVG_DAILY_TO_1YR_AVG_DAILY", , "1M")</f>
        <v>107.31</v>
      </c>
      <c r="F555" s="5">
        <f>_xll.SNL.Clients.Office.Excel.Functions.SPG(A555, "SP_VOLUME_AVG_DAILY_TO_1YR_AVG_DAILY", , "3M")</f>
        <v>97.31</v>
      </c>
      <c r="G555" s="9" t="str">
        <f>_xll.SNL.Clients.Office.Excel.Functions.SPG(A555, "IQ_SECTOR")</f>
        <v>Industrials</v>
      </c>
      <c r="H555" s="9" t="str">
        <f>_xll.SNL.Clients.Office.Excel.Functions.SPG(A555, "IQ_INDUSTRY_GROUP")</f>
        <v>Capital Goods</v>
      </c>
      <c r="I555" s="9" t="str">
        <f>_xll.SNL.Clients.Office.Excel.Functions.SPG(A555, "IQ_INDUSTRY")</f>
        <v>Machinery</v>
      </c>
      <c r="J555" s="9" t="str">
        <f>_xll.SNL.Clients.Office.Excel.Functions.SPG(A555, "IQ_PRIMARY_INDUSTRY")</f>
        <v>Industrial Machinery and Supplies and Components</v>
      </c>
      <c r="K555" s="9" t="str">
        <f>_xll.SNL.Clients.Office.Excel.Functions.SPG(A555, "NAICS_CODE", "Primary")</f>
        <v>335312 - Motor and Generator Manufacturing</v>
      </c>
      <c r="L555" s="9" t="str">
        <f>_xll.SNL.Clients.Office.Excel.Functions.SPG(A555, "SP_TOPICTAG")</f>
        <v>Clean Energy; Energy Management; Environmental Engineering; Industrial Automation; Sensors; Water Purification; CleanTech</v>
      </c>
      <c r="M555" s="5">
        <f>_xll.SNL.Clients.Office.Excel.Functions.SPG(A555, "SP_PCT_SHARES_OWNED_ALL_INSTITUTIONS")</f>
        <v>83.43</v>
      </c>
      <c r="N555" s="9" t="str">
        <f>_xll.SNL.Clients.Office.Excel.Functions.SPG(A555, "RD_CREDIT_RATING_GLOBAL", "Issuer Credit Rating", "Local Currency LT|0")</f>
        <v/>
      </c>
      <c r="O555" s="9" t="str">
        <f>_xll.SNL.Clients.Office.Excel.Functions.SPG(A555, "RD_CWOL_GLOBAL", "Issuer Credit Rating", "Local Currency LT|0")</f>
        <v/>
      </c>
      <c r="P555" s="9" t="str">
        <f>_xll.SNL.Clients.Office.Excel.Functions.SPG(A555, "RD_RATING_ACTION_GLOBAL", "Issuer Credit Rating", "Local Currency LT|0")</f>
        <v/>
      </c>
      <c r="Q555" s="10" t="str">
        <f>_xll.SNL.Clients.Office.Excel.Functions.SPG(A555, "RD_LAST_REVIEW_DATE_GLOBAL", "Issuer Credit Rating", "Local Currency LT")</f>
        <v/>
      </c>
      <c r="R555" s="10" t="str">
        <f>_xll.SNL.Clients.Office.Excel.Functions.SPG(A555, "RD_CREDIT_RATING_DATE_GLOBAL", "Issuer Credit Rating", "Local Currency LT|0")</f>
        <v/>
      </c>
      <c r="S555" s="10" t="str">
        <f>_xll.SNL.Clients.Office.Excel.Functions.SPG(A555, "RD_CREDIT_WATCH_OUTLOOK_DATE_GLOBAL", "Issuer Credit Rating", "Local Currency LT|0")</f>
        <v/>
      </c>
      <c r="T555" s="13" t="str">
        <f>_xll.SNL.Clients.Office.Excel.Functions.SPG(A555, "SP_BUSINESS_DESCRIPTION")</f>
        <v>Franklin Electric Co., Inc., together with its subsidiaries, designs, manufactures, and distributes water and fuel pumping systems worldwide. The company operates through Water Systems, Fueling Systems, and Distribution segments. The Water Systems segment offers submersible motors, drives, pumps, electronic controls, water treatment systems, monitoring devices, and related parts and equipment. Its motors and pumps are used principally for pumping clean water and wastewater in various residential, agricultural, municipal, and industrial applications; and manufactures electronic drives and controls that are used in motors for controlling functionality, as well as provides protection from various hazards, such as electrical surges, over-heating, and dry wells or tanks. The Fueling Systems segment provides pumps, pipes, sumps, fittings, vapor recovery components, electronic controls, monitoring devices, and related parts and equipment primarily for use in fueling system applications. This segment serves other energy markets, such as power reliability systems, as well as includes electronic devices for online monitoring of the power utility, hydroelectric, and telecommunication and data center infrastructure. The Distribution segment sells to and provides presale support and specifications to the installing contractors. It sells products produced by the Water Systems segment. The company sells its products to wholesale and retail distributors, specialty distributors, original equipment manufacturers, industrial and petroleum equipment distributors, and oil and utility companies through its employee sales force and independent manufacturing representatives. Franklin Electric Co., Inc. was founded in 1944 and is headquartered in Fort Wayne, Indiana.</v>
      </c>
    </row>
    <row r="556" spans="1:20" x14ac:dyDescent="0.3">
      <c r="A556" s="12" t="s">
        <v>200</v>
      </c>
      <c r="B556" s="10">
        <f>_xll.SNL.Clients.Office.Excel.Functions.SPG(A556,"SP_IPO_DATE")</f>
        <v>26115</v>
      </c>
      <c r="C556" s="5">
        <f>_xll.SNL.Clients.Office.Excel.Functions.SPG(A556, "SP_VOLUME_AVG_WEEKLY_TO_SHARES_OUT", , "1M")</f>
        <v>4.3905521655639408</v>
      </c>
      <c r="D556" s="5">
        <f>_xll.SNL.Clients.Office.Excel.Functions.SPG(A556, "SP_VOLUME_AVG_WEEKLY_TO_SHARES_OUT", , "3M")</f>
        <v>3.9713303327612572</v>
      </c>
      <c r="E556" s="5">
        <f>_xll.SNL.Clients.Office.Excel.Functions.SPG(A556, "SP_VOLUME_AVG_DAILY_TO_1YR_AVG_DAILY", , "1M")</f>
        <v>112.92</v>
      </c>
      <c r="F556" s="5">
        <f>_xll.SNL.Clients.Office.Excel.Functions.SPG(A556, "SP_VOLUME_AVG_DAILY_TO_1YR_AVG_DAILY", , "3M")</f>
        <v>102.14</v>
      </c>
      <c r="G556" s="9" t="str">
        <f>_xll.SNL.Clients.Office.Excel.Functions.SPG(A556, "IQ_SECTOR")</f>
        <v>Financials</v>
      </c>
      <c r="H556" s="9" t="str">
        <f>_xll.SNL.Clients.Office.Excel.Functions.SPG(A556, "IQ_INDUSTRY_GROUP")</f>
        <v>Financial Services</v>
      </c>
      <c r="I556" s="9" t="str">
        <f>_xll.SNL.Clients.Office.Excel.Functions.SPG(A556, "IQ_INDUSTRY")</f>
        <v>Capital Markets</v>
      </c>
      <c r="J556" s="9" t="str">
        <f>_xll.SNL.Clients.Office.Excel.Functions.SPG(A556, "IQ_PRIMARY_INDUSTRY")</f>
        <v>Asset Management and Custody Banks</v>
      </c>
      <c r="K556" s="9" t="str">
        <f>_xll.SNL.Clients.Office.Excel.Functions.SPG(A556, "NAICS_CODE", "Primary")</f>
        <v>523940 - Portfolio Management and Investment Advice</v>
      </c>
      <c r="L556" s="9" t="str">
        <f>_xll.SNL.Clients.Office.Excel.Functions.SPG(A556, "SP_TOPICTAG")</f>
        <v/>
      </c>
      <c r="M556" s="5">
        <f>_xll.SNL.Clients.Office.Excel.Functions.SPG(A556, "SP_PCT_SHARES_OWNED_ALL_INSTITUTIONS")</f>
        <v>52.76</v>
      </c>
      <c r="N556" s="9" t="str">
        <f>_xll.SNL.Clients.Office.Excel.Functions.SPG(A556, "RD_CREDIT_RATING_GLOBAL", "Issuer Credit Rating", "Local Currency LT|0")</f>
        <v>A</v>
      </c>
      <c r="O556" s="9" t="str">
        <f>_xll.SNL.Clients.Office.Excel.Functions.SPG(A556, "RD_CWOL_GLOBAL", "Issuer Credit Rating", "Local Currency LT|0")</f>
        <v>Stable</v>
      </c>
      <c r="P556" s="9" t="str">
        <f>_xll.SNL.Clients.Office.Excel.Functions.SPG(A556, "RD_RATING_ACTION_GLOBAL", "Issuer Credit Rating", "Local Currency LT|0")</f>
        <v>Downgrade | CreditWatch/Outlook (05/15/2020)</v>
      </c>
      <c r="Q556" s="10">
        <f>_xll.SNL.Clients.Office.Excel.Functions.SPG(A556, "RD_LAST_REVIEW_DATE_GLOBAL", "Issuer Credit Rating", "Local Currency LT")</f>
        <v>45432</v>
      </c>
      <c r="R556" s="10">
        <f>_xll.SNL.Clients.Office.Excel.Functions.SPG(A556, "RD_CREDIT_RATING_DATE_GLOBAL", "Issuer Credit Rating", "Local Currency LT|0")</f>
        <v>43966</v>
      </c>
      <c r="S556" s="10">
        <f>_xll.SNL.Clients.Office.Excel.Functions.SPG(A556, "RD_CREDIT_WATCH_OUTLOOK_DATE_GLOBAL", "Issuer Credit Rating", "Local Currency LT|0")</f>
        <v>43966</v>
      </c>
      <c r="T556" s="13" t="str">
        <f>_xll.SNL.Clients.Office.Excel.Functions.SPG(A556, "SP_BUSINESS_DESCRIPTION")</f>
        <v>Franklin Resources, Inc. is a publicly owned asset management holding company. Through its subsidiaries, the firm provides its services to individuals, institutions, pension plans, trusts, and partnerships. It launches equity, fixed income, balanced, and multi-asset mutual funds through its subsidiaries. The firm invests in the public equity, fixed income, and alternative markets. Franklin Resources, Inc. was founded in 1947 and is based in San Mateo, California with an additional office in Calgary, Canada; Dubai, United Arab Emirates; Edinburgh, United Kingdom; Fort Lauderdale, United States; Hyderabad, India; London, United Kingdom; Rancho Cordova, United states; Shanghai, China; Singapore; Stamford, United States; and Vienna, Austria.</v>
      </c>
    </row>
    <row r="557" spans="1:20" x14ac:dyDescent="0.3">
      <c r="A557" s="12" t="s">
        <v>201</v>
      </c>
      <c r="B557" s="10" t="str">
        <f>_xll.SNL.Clients.Office.Excel.Functions.SPG(A557,"SP_IPO_DATE")</f>
        <v/>
      </c>
      <c r="C557" s="5">
        <f>_xll.SNL.Clients.Office.Excel.Functions.SPG(A557, "SP_VOLUME_AVG_WEEKLY_TO_SHARES_OUT", , "1M")</f>
        <v>5.4495056497400576</v>
      </c>
      <c r="D557" s="5">
        <f>_xll.SNL.Clients.Office.Excel.Functions.SPG(A557, "SP_VOLUME_AVG_WEEKLY_TO_SHARES_OUT", , "3M")</f>
        <v>4.5379380367647872</v>
      </c>
      <c r="E557" s="5">
        <f>_xll.SNL.Clients.Office.Excel.Functions.SPG(A557, "SP_VOLUME_AVG_DAILY_TO_1YR_AVG_DAILY", , "1M")</f>
        <v>120.75</v>
      </c>
      <c r="F557" s="5">
        <f>_xll.SNL.Clients.Office.Excel.Functions.SPG(A557, "SP_VOLUME_AVG_DAILY_TO_1YR_AVG_DAILY", , "3M")</f>
        <v>100.55</v>
      </c>
      <c r="G557" s="9" t="str">
        <f>_xll.SNL.Clients.Office.Excel.Functions.SPG(A557, "IQ_SECTOR")</f>
        <v>Materials</v>
      </c>
      <c r="H557" s="9" t="str">
        <f>_xll.SNL.Clients.Office.Excel.Functions.SPG(A557, "IQ_INDUSTRY_GROUP")</f>
        <v>Materials</v>
      </c>
      <c r="I557" s="9" t="str">
        <f>_xll.SNL.Clients.Office.Excel.Functions.SPG(A557, "IQ_INDUSTRY")</f>
        <v>Metals and Mining</v>
      </c>
      <c r="J557" s="9" t="str">
        <f>_xll.SNL.Clients.Office.Excel.Functions.SPG(A557, "IQ_PRIMARY_INDUSTRY")</f>
        <v>Copper</v>
      </c>
      <c r="K557" s="9" t="str">
        <f>_xll.SNL.Clients.Office.Excel.Functions.SPG(A557, "NAICS_CODE", "Primary")</f>
        <v>212230 - Copper, Nickel, Lead, and Zinc Mining</v>
      </c>
      <c r="L557" s="9" t="str">
        <f>_xll.SNL.Clients.Office.Excel.Functions.SPG(A557, "SP_TOPICTAG")</f>
        <v>Environmental Engineering; Mining Technology; Disposal and Recycling</v>
      </c>
      <c r="M557" s="5">
        <f>_xll.SNL.Clients.Office.Excel.Functions.SPG(A557, "SP_PCT_SHARES_OWNED_ALL_INSTITUTIONS")</f>
        <v>85.2</v>
      </c>
      <c r="N557" s="9" t="str">
        <f>_xll.SNL.Clients.Office.Excel.Functions.SPG(A557, "RD_CREDIT_RATING_GLOBAL", "Issuer Credit Rating", "Local Currency LT|0")</f>
        <v>BBB-</v>
      </c>
      <c r="O557" s="9" t="str">
        <f>_xll.SNL.Clients.Office.Excel.Functions.SPG(A557, "RD_CWOL_GLOBAL", "Issuer Credit Rating", "Local Currency LT|0")</f>
        <v>Stable</v>
      </c>
      <c r="P557" s="9" t="str">
        <f>_xll.SNL.Clients.Office.Excel.Functions.SPG(A557, "RD_RATING_ACTION_GLOBAL", "Issuer Credit Rating", "Local Currency LT|0")</f>
        <v>Upgrade | CreditWatch/Outlook (05/13/2024)</v>
      </c>
      <c r="Q557" s="10">
        <f>_xll.SNL.Clients.Office.Excel.Functions.SPG(A557, "RD_LAST_REVIEW_DATE_GLOBAL", "Issuer Credit Rating", "Local Currency LT")</f>
        <v>45425</v>
      </c>
      <c r="R557" s="10">
        <f>_xll.SNL.Clients.Office.Excel.Functions.SPG(A557, "RD_CREDIT_RATING_DATE_GLOBAL", "Issuer Credit Rating", "Local Currency LT|0")</f>
        <v>45425</v>
      </c>
      <c r="S557" s="10">
        <f>_xll.SNL.Clients.Office.Excel.Functions.SPG(A557, "RD_CREDIT_WATCH_OUTLOOK_DATE_GLOBAL", "Issuer Credit Rating", "Local Currency LT|0")</f>
        <v>45425</v>
      </c>
      <c r="T557" s="13" t="str">
        <f>_xll.SNL.Clients.Office.Excel.Functions.SPG(A557, "SP_BUSINESS_DESCRIPTION")</f>
        <v>Freeport-McMoRan Inc. engages in the mining of mineral properties in North America, South America, and Indonesia. It primarily explores for copper, gold, molybdenum, silver, and other metals. The company’s assets include the Grasberg minerals district in Indonesia; Morenci, Bagdad, Safford, Sierrita, and Miami in Arizona; Chino and Tyrone in New Mexico; and Henderson and Climax in Colorado, North America, as well as Cerro Verde in Peru and El Abra in Chile. The company was formerly known as Freeport-McMoRan Copper &amp; Gold Inc. and changed its name to Freeport-McMoRan Inc. in July 2014. Freeport-McMoRan Inc. was incorporated in 1987 and is headquartered in Phoenix, Arizona.</v>
      </c>
    </row>
    <row r="558" spans="1:20" x14ac:dyDescent="0.3">
      <c r="A558" s="12" t="s">
        <v>1245</v>
      </c>
      <c r="B558" s="10">
        <f>_xll.SNL.Clients.Office.Excel.Functions.SPG(A558,"SP_IPO_DATE")</f>
        <v>35730</v>
      </c>
      <c r="C558" s="5">
        <f>_xll.SNL.Clients.Office.Excel.Functions.SPG(A558, "SP_VOLUME_AVG_WEEKLY_TO_SHARES_OUT", , "1M")</f>
        <v>2.8262221157014942</v>
      </c>
      <c r="D558" s="5">
        <f>_xll.SNL.Clients.Office.Excel.Functions.SPG(A558, "SP_VOLUME_AVG_WEEKLY_TO_SHARES_OUT", , "3M")</f>
        <v>3.1751889594343345</v>
      </c>
      <c r="E558" s="5">
        <f>_xll.SNL.Clients.Office.Excel.Functions.SPG(A558, "SP_VOLUME_AVG_DAILY_TO_1YR_AVG_DAILY", , "1M")</f>
        <v>101.16</v>
      </c>
      <c r="F558" s="5">
        <f>_xll.SNL.Clients.Office.Excel.Functions.SPG(A558, "SP_VOLUME_AVG_DAILY_TO_1YR_AVG_DAILY", , "3M")</f>
        <v>113.65</v>
      </c>
      <c r="G558" s="9" t="str">
        <f>_xll.SNL.Clients.Office.Excel.Functions.SPG(A558, "IQ_SECTOR")</f>
        <v>Consumer Staples</v>
      </c>
      <c r="H558" s="9" t="str">
        <f>_xll.SNL.Clients.Office.Excel.Functions.SPG(A558, "IQ_INDUSTRY_GROUP")</f>
        <v>Food, Beverage and Tobacco</v>
      </c>
      <c r="I558" s="9" t="str">
        <f>_xll.SNL.Clients.Office.Excel.Functions.SPG(A558, "IQ_INDUSTRY")</f>
        <v>Food Products</v>
      </c>
      <c r="J558" s="9" t="str">
        <f>_xll.SNL.Clients.Office.Excel.Functions.SPG(A558, "IQ_PRIMARY_INDUSTRY")</f>
        <v>Agricultural Products and Services</v>
      </c>
      <c r="K558" s="9" t="str">
        <f>_xll.SNL.Clients.Office.Excel.Functions.SPG(A558, "NAICS_CODE", "Primary")</f>
        <v>111 - Crop Production</v>
      </c>
      <c r="L558" s="9" t="str">
        <f>_xll.SNL.Clients.Office.Excel.Functions.SPG(A558, "SP_TOPICTAG")</f>
        <v>Farming; Fast-Moving Consumer Goods; Horticulture; Livestock; Marine Transportation; Online Grocery</v>
      </c>
      <c r="M558" s="5">
        <f>_xll.SNL.Clients.Office.Excel.Functions.SPG(A558, "SP_PCT_SHARES_OWNED_ALL_INSTITUTIONS")</f>
        <v>66.52</v>
      </c>
      <c r="N558" s="9" t="str">
        <f>_xll.SNL.Clients.Office.Excel.Functions.SPG(A558, "RD_CREDIT_RATING_GLOBAL", "Issuer Credit Rating", "Local Currency LT|0")</f>
        <v>NR</v>
      </c>
      <c r="O558" s="9" t="str">
        <f>_xll.SNL.Clients.Office.Excel.Functions.SPG(A558, "RD_CWOL_GLOBAL", "Issuer Credit Rating", "Local Currency LT|0")</f>
        <v>NR</v>
      </c>
      <c r="P558" s="9" t="str">
        <f>_xll.SNL.Clients.Office.Excel.Functions.SPG(A558, "RD_RATING_ACTION_GLOBAL", "Issuer Credit Rating", "Local Currency LT|0")</f>
        <v>Not Rated | CreditWatch/Outlook (08/30/2012)</v>
      </c>
      <c r="Q558" s="10" t="str">
        <f>_xll.SNL.Clients.Office.Excel.Functions.SPG(A558, "RD_LAST_REVIEW_DATE_GLOBAL", "Issuer Credit Rating", "Local Currency LT")</f>
        <v/>
      </c>
      <c r="R558" s="10">
        <f>_xll.SNL.Clients.Office.Excel.Functions.SPG(A558, "RD_CREDIT_RATING_DATE_GLOBAL", "Issuer Credit Rating", "Local Currency LT|0")</f>
        <v>41151</v>
      </c>
      <c r="S558" s="10">
        <f>_xll.SNL.Clients.Office.Excel.Functions.SPG(A558, "RD_CREDIT_WATCH_OUTLOOK_DATE_GLOBAL", "Issuer Credit Rating", "Local Currency LT|0")</f>
        <v>41151</v>
      </c>
      <c r="T558" s="13" t="str">
        <f>_xll.SNL.Clients.Office.Excel.Functions.SPG(A558, "SP_BUSINESS_DESCRIPTION")</f>
        <v>Fresh Del Monte Produce Inc., through its subsidiaries, produces, markets, and distributes fresh and fresh-cut fruits and vegetables in North America, Europe, the Middle East, Africa, Asia, and internationally. It offers fresh and value added products, such as pineapples, melons, grapes, apples, citrus, blueberries, strawberries, pears, tomatoes, peaches, plums, nectarines, cherries and kiwis, avocados, fresh-cut and prepared fruits and vegetables, juices and other beverages, prepared meals and snacks, bananas, and other fruits and vegetables. The company also engages in poultry and meat products business; and ocean freight business. In addition, it manufactures and sells plastic and box products, such as bins, trays, bags, and boxes. The company offers its products under the Del Monte brand, as well as under other brands, such as UTC, Rosy, Fruit Express, Just Juice, Fruitini, Mann's Logo, Arcadian Harvest, Nourish Bowls, Broccolini, Caulilini, Better Burger Leaf, RomaLeaf, and other regional brands. It markets and distributes its products to retail stores, club stores, convenience stores, wholesalers, distributors, and foodservice operators. Fresh Del Monte Produce Inc. was founded in 1886 and is based in George Town, Cayman Islands.</v>
      </c>
    </row>
    <row r="559" spans="1:20" x14ac:dyDescent="0.3">
      <c r="A559" s="12" t="s">
        <v>1246</v>
      </c>
      <c r="B559" s="10" t="str">
        <f>_xll.SNL.Clients.Office.Excel.Functions.SPG(A559,"SP_IPO_DATE")</f>
        <v/>
      </c>
      <c r="C559" s="5">
        <f>_xll.SNL.Clients.Office.Excel.Functions.SPG(A559, "SP_VOLUME_AVG_WEEKLY_TO_SHARES_OUT", , "1M")</f>
        <v>4.2950269885966206</v>
      </c>
      <c r="D559" s="5">
        <f>_xll.SNL.Clients.Office.Excel.Functions.SPG(A559, "SP_VOLUME_AVG_WEEKLY_TO_SHARES_OUT", , "3M")</f>
        <v>3.8156658094086171</v>
      </c>
      <c r="E559" s="5">
        <f>_xll.SNL.Clients.Office.Excel.Functions.SPG(A559, "SP_VOLUME_AVG_DAILY_TO_1YR_AVG_DAILY", , "1M")</f>
        <v>92.5</v>
      </c>
      <c r="F559" s="5">
        <f>_xll.SNL.Clients.Office.Excel.Functions.SPG(A559, "SP_VOLUME_AVG_DAILY_TO_1YR_AVG_DAILY", , "3M")</f>
        <v>82.18</v>
      </c>
      <c r="G559" s="9" t="str">
        <f>_xll.SNL.Clients.Office.Excel.Functions.SPG(A559, "IQ_SECTOR")</f>
        <v>Consumer Discretionary</v>
      </c>
      <c r="H559" s="9" t="str">
        <f>_xll.SNL.Clients.Office.Excel.Functions.SPG(A559, "IQ_INDUSTRY_GROUP")</f>
        <v>Consumer Services</v>
      </c>
      <c r="I559" s="9" t="str">
        <f>_xll.SNL.Clients.Office.Excel.Functions.SPG(A559, "IQ_INDUSTRY")</f>
        <v>Diversified Consumer Services</v>
      </c>
      <c r="J559" s="9" t="str">
        <f>_xll.SNL.Clients.Office.Excel.Functions.SPG(A559, "IQ_PRIMARY_INDUSTRY")</f>
        <v>Specialized Consumer Services</v>
      </c>
      <c r="K559" s="9" t="str">
        <f>_xll.SNL.Clients.Office.Excel.Functions.SPG(A559, "NAICS_CODE", "Primary")</f>
        <v>811 - Repair and Maintenance</v>
      </c>
      <c r="L559" s="9" t="str">
        <f>_xll.SNL.Clients.Office.Excel.Functions.SPG(A559, "SP_TOPICTAG")</f>
        <v>Home Improvement; Customer Relationship Management; Process Automation; Real Estate Technology</v>
      </c>
      <c r="M559" s="5">
        <f>_xll.SNL.Clients.Office.Excel.Functions.SPG(A559, "SP_PCT_SHARES_OWNED_ALL_INSTITUTIONS")</f>
        <v>101.09</v>
      </c>
      <c r="N559" s="9" t="str">
        <f>_xll.SNL.Clients.Office.Excel.Functions.SPG(A559, "RD_CREDIT_RATING_GLOBAL", "Issuer Credit Rating", "Local Currency LT|0")</f>
        <v>BB-</v>
      </c>
      <c r="O559" s="9" t="str">
        <f>_xll.SNL.Clients.Office.Excel.Functions.SPG(A559, "RD_CWOL_GLOBAL", "Issuer Credit Rating", "Local Currency LT|0")</f>
        <v>Stable</v>
      </c>
      <c r="P559" s="9" t="str">
        <f>_xll.SNL.Clients.Office.Excel.Functions.SPG(A559, "RD_RATING_ACTION_GLOBAL", "Issuer Credit Rating", "Local Currency LT|0")</f>
        <v>CreditWatch/Outlook (04/07/2022)</v>
      </c>
      <c r="Q559" s="10">
        <f>_xll.SNL.Clients.Office.Excel.Functions.SPG(A559, "RD_LAST_REVIEW_DATE_GLOBAL", "Issuer Credit Rating", "Local Currency LT")</f>
        <v>45398</v>
      </c>
      <c r="R559" s="10">
        <f>_xll.SNL.Clients.Office.Excel.Functions.SPG(A559, "RD_CREDIT_RATING_DATE_GLOBAL", "Issuer Credit Rating", "Local Currency LT|0")</f>
        <v>43889</v>
      </c>
      <c r="S559" s="10">
        <f>_xll.SNL.Clients.Office.Excel.Functions.SPG(A559, "RD_CREDIT_WATCH_OUTLOOK_DATE_GLOBAL", "Issuer Credit Rating", "Local Currency LT|0")</f>
        <v>44658</v>
      </c>
      <c r="T559" s="13" t="str">
        <f>_xll.SNL.Clients.Office.Excel.Functions.SPG(A559, "SP_BUSINESS_DESCRIPTION")</f>
        <v>Frontdoor, Inc. provides home warranties in the United States in the United States. Its customizable home warranties help customers protect and maintain their homes from costly and unplanned breakdowns of essential home systems and appliances. The company’s home warranty customers subscribe to an annual service plan agreement that covers the repair or replacement of principal components of approximately 20 home systems and appliances, including electrical, plumbing, water heaters, refrigerators, dishwashers, and ranges/ovens/cooktops, as well as electronics, pools, and spas and pumps; and heating, ventilation, and air conditioning systems. It also offers on-demand home services and a one-stop app experience for home repair and maintenance; and Streem technology, an app that empowers homeowners by connecting them in real time through video chat with qualified experts to diagnose and solve their problems. The company serves homeowners under the Frontdoor, American Home Shield, HSA, OneGuard, Landmark Home Warranty, Frontdoor logo, and Streem brands. The company was founded in 1971 and is headquartered in Memphis, Tennessee.</v>
      </c>
    </row>
    <row r="560" spans="1:20" x14ac:dyDescent="0.3">
      <c r="A560" s="12" t="s">
        <v>1793</v>
      </c>
      <c r="B560" s="10" t="str">
        <f>_xll.SNL.Clients.Office.Excel.Functions.SPG(A560,"SP_IPO_DATE")</f>
        <v/>
      </c>
      <c r="C560" s="5">
        <f>_xll.SNL.Clients.Office.Excel.Functions.SPG(A560, "SP_VOLUME_AVG_WEEKLY_TO_SHARES_OUT", , "1M")</f>
        <v>4.5632155911683352</v>
      </c>
      <c r="D560" s="5">
        <f>_xll.SNL.Clients.Office.Excel.Functions.SPG(A560, "SP_VOLUME_AVG_WEEKLY_TO_SHARES_OUT", , "3M")</f>
        <v>5.1900003756737023</v>
      </c>
      <c r="E560" s="5">
        <f>_xll.SNL.Clients.Office.Excel.Functions.SPG(A560, "SP_VOLUME_AVG_DAILY_TO_1YR_AVG_DAILY", , "1M")</f>
        <v>95.52</v>
      </c>
      <c r="F560" s="5">
        <f>_xll.SNL.Clients.Office.Excel.Functions.SPG(A560, "SP_VOLUME_AVG_DAILY_TO_1YR_AVG_DAILY", , "3M")</f>
        <v>108.64</v>
      </c>
      <c r="G560" s="9" t="str">
        <f>_xll.SNL.Clients.Office.Excel.Functions.SPG(A560, "IQ_SECTOR")</f>
        <v>Communication Services</v>
      </c>
      <c r="H560" s="9" t="str">
        <f>_xll.SNL.Clients.Office.Excel.Functions.SPG(A560, "IQ_INDUSTRY_GROUP")</f>
        <v>Telecommunication Services</v>
      </c>
      <c r="I560" s="9" t="str">
        <f>_xll.SNL.Clients.Office.Excel.Functions.SPG(A560, "IQ_INDUSTRY")</f>
        <v>Diversified Telecommunication Services</v>
      </c>
      <c r="J560" s="9" t="str">
        <f>_xll.SNL.Clients.Office.Excel.Functions.SPG(A560, "IQ_PRIMARY_INDUSTRY")</f>
        <v>Integrated Telecommunication Services</v>
      </c>
      <c r="K560" s="9" t="str">
        <f>_xll.SNL.Clients.Office.Excel.Functions.SPG(A560, "NAICS_CODE", "Primary")</f>
        <v>517111 - Wired Telecommunications Carriers</v>
      </c>
      <c r="L560" s="9" t="str">
        <f>_xll.SNL.Clients.Office.Excel.Functions.SPG(A560, "SP_TOPICTAG")</f>
        <v>Network Backbone; VoIP; Enterprise Voip and Telephony; Edge Computing; Streaming Media; Network Security; 5G</v>
      </c>
      <c r="M560" s="5">
        <f>_xll.SNL.Clients.Office.Excel.Functions.SPG(A560, "SP_PCT_SHARES_OWNED_ALL_INSTITUTIONS")</f>
        <v>66.8</v>
      </c>
      <c r="N560" s="9" t="str">
        <f>_xll.SNL.Clients.Office.Excel.Functions.SPG(A560, "RD_CREDIT_RATING_GLOBAL", "Issuer Credit Rating", "Local Currency LT|0")</f>
        <v>NR</v>
      </c>
      <c r="O560" s="9" t="str">
        <f>_xll.SNL.Clients.Office.Excel.Functions.SPG(A560, "RD_CWOL_GLOBAL", "Issuer Credit Rating", "Local Currency LT|0")</f>
        <v>NR</v>
      </c>
      <c r="P560" s="9" t="str">
        <f>_xll.SNL.Clients.Office.Excel.Functions.SPG(A560, "RD_RATING_ACTION_GLOBAL", "Issuer Credit Rating", "Local Currency LT|0")</f>
        <v>Not Rated | CreditWatch/Outlook (05/06/2021)</v>
      </c>
      <c r="Q560" s="10">
        <f>_xll.SNL.Clients.Office.Excel.Functions.SPG(A560, "RD_LAST_REVIEW_DATE_GLOBAL", "Issuer Credit Rating", "Local Currency LT")</f>
        <v>44322</v>
      </c>
      <c r="R560" s="10">
        <f>_xll.SNL.Clients.Office.Excel.Functions.SPG(A560, "RD_CREDIT_RATING_DATE_GLOBAL", "Issuer Credit Rating", "Local Currency LT|0")</f>
        <v>44322</v>
      </c>
      <c r="S560" s="10">
        <f>_xll.SNL.Clients.Office.Excel.Functions.SPG(A560, "RD_CREDIT_WATCH_OUTLOOK_DATE_GLOBAL", "Issuer Credit Rating", "Local Currency LT|0")</f>
        <v>44322</v>
      </c>
      <c r="T560" s="13" t="str">
        <f>_xll.SNL.Clients.Office.Excel.Functions.SPG(A560, "SP_BUSINESS_DESCRIPTION")</f>
        <v>Frontier Communications Parent, Inc., together with its subsidiaries, provides communication and technology services in the United States. It offers broadband, video, voice, and other value-added services. The company also provides data and Internet, including broadband networking services; data-based voice over internet protocol, unified communications, long-distance, and voice messaging services; video services under the Frontier TV brand; access services; hardware and network solutions; and packages of services. It serves large enterprise customers, small and medium businesses, and wholesale customers. The company was formerly known as Frontier Communications Corporation and changed its name to Frontier Communications Parent, Inc. in April 2021. Frontier Communications Parent, Inc. was incorporated in 1935 and is headquartered in Dallas, Texas.</v>
      </c>
    </row>
    <row r="561" spans="1:20" x14ac:dyDescent="0.3">
      <c r="A561" s="12" t="s">
        <v>1794</v>
      </c>
      <c r="B561" s="10" t="str">
        <f>_xll.SNL.Clients.Office.Excel.Functions.SPG(A561,"SP_IPO_DATE")</f>
        <v/>
      </c>
      <c r="C561" s="5">
        <f>_xll.SNL.Clients.Office.Excel.Functions.SPG(A561, "SP_VOLUME_AVG_WEEKLY_TO_SHARES_OUT", , "1M")</f>
        <v>2.9477639223860601</v>
      </c>
      <c r="D561" s="5">
        <f>_xll.SNL.Clients.Office.Excel.Functions.SPG(A561, "SP_VOLUME_AVG_WEEKLY_TO_SHARES_OUT", , "3M")</f>
        <v>3.1153245685148043</v>
      </c>
      <c r="E561" s="5">
        <f>_xll.SNL.Clients.Office.Excel.Functions.SPG(A561, "SP_VOLUME_AVG_DAILY_TO_1YR_AVG_DAILY", , "1M")</f>
        <v>111.5</v>
      </c>
      <c r="F561" s="5">
        <f>_xll.SNL.Clients.Office.Excel.Functions.SPG(A561, "SP_VOLUME_AVG_DAILY_TO_1YR_AVG_DAILY", , "3M")</f>
        <v>117.84</v>
      </c>
      <c r="G561" s="9" t="str">
        <f>_xll.SNL.Clients.Office.Excel.Functions.SPG(A561, "IQ_SECTOR")</f>
        <v>Industrials</v>
      </c>
      <c r="H561" s="9" t="str">
        <f>_xll.SNL.Clients.Office.Excel.Functions.SPG(A561, "IQ_INDUSTRY_GROUP")</f>
        <v>Commercial and Professional Services</v>
      </c>
      <c r="I561" s="9" t="str">
        <f>_xll.SNL.Clients.Office.Excel.Functions.SPG(A561, "IQ_INDUSTRY")</f>
        <v>Professional Services</v>
      </c>
      <c r="J561" s="9" t="str">
        <f>_xll.SNL.Clients.Office.Excel.Functions.SPG(A561, "IQ_PRIMARY_INDUSTRY")</f>
        <v>Research and Consulting Services</v>
      </c>
      <c r="K561" s="9" t="str">
        <f>_xll.SNL.Clients.Office.Excel.Functions.SPG(A561, "NAICS_CODE", "Primary")</f>
        <v>54161 - Management Consulting Services</v>
      </c>
      <c r="L561" s="9" t="str">
        <f>_xll.SNL.Clients.Office.Excel.Functions.SPG(A561, "SP_TOPICTAG")</f>
        <v>Data Integration; Text Analytics; Data Protection; E-Discovery; Security Management; RegTech</v>
      </c>
      <c r="M561" s="5">
        <f>_xll.SNL.Clients.Office.Excel.Functions.SPG(A561, "SP_PCT_SHARES_OWNED_ALL_INSTITUTIONS")</f>
        <v>98.49</v>
      </c>
      <c r="N561" s="9" t="str">
        <f>_xll.SNL.Clients.Office.Excel.Functions.SPG(A561, "RD_CREDIT_RATING_GLOBAL", "Issuer Credit Rating", "Local Currency LT|0")</f>
        <v>BBB-</v>
      </c>
      <c r="O561" s="9" t="str">
        <f>_xll.SNL.Clients.Office.Excel.Functions.SPG(A561, "RD_CWOL_GLOBAL", "Issuer Credit Rating", "Local Currency LT|0")</f>
        <v>Stable</v>
      </c>
      <c r="P561" s="9" t="str">
        <f>_xll.SNL.Clients.Office.Excel.Functions.SPG(A561, "RD_RATING_ACTION_GLOBAL", "Issuer Credit Rating", "Local Currency LT|0")</f>
        <v>Upgrade | CreditWatch/Outlook (10/28/2024)</v>
      </c>
      <c r="Q561" s="10">
        <f>_xll.SNL.Clients.Office.Excel.Functions.SPG(A561, "RD_LAST_REVIEW_DATE_GLOBAL", "Issuer Credit Rating", "Local Currency LT")</f>
        <v>45593</v>
      </c>
      <c r="R561" s="10">
        <f>_xll.SNL.Clients.Office.Excel.Functions.SPG(A561, "RD_CREDIT_RATING_DATE_GLOBAL", "Issuer Credit Rating", "Local Currency LT|0")</f>
        <v>45593</v>
      </c>
      <c r="S561" s="10">
        <f>_xll.SNL.Clients.Office.Excel.Functions.SPG(A561, "RD_CREDIT_WATCH_OUTLOOK_DATE_GLOBAL", "Issuer Credit Rating", "Local Currency LT|0")</f>
        <v>45593</v>
      </c>
      <c r="T561" s="13" t="str">
        <f>_xll.SNL.Clients.Office.Excel.Functions.SPG(A561, "SP_BUSINESS_DESCRIPTION")</f>
        <v>FTI Consulting, Inc. provides business advisory services to manage change, mitigate risk, and resolve disputes worldwide. The company operates through Corporate Finance &amp; Restructuring, Forensic and Litigation Consulting, Economic Consulting, Technology, and Strategic Communications segments. The Corporate Finance &amp; Restructuring segment provides business transformation and strategy, transactions, and turnaround and restructuring services. The Forensic and Litigation Consulting segment offers construction and environmental solutions, data and analytics, disputes, health solutions, and risk and investigation services. The Economic Consulting segment provides antitrust and competition economics, financial economics, and international arbitration services. The Technology segment offers corporate legal department consulting; e-discovery and expertise; and information governance, privacy, and security services. The Strategic Communications segment provides corporate reputation, financial communications, and public affairs services. It serves aerospace and defense, airlines and aviation, blockchain and digital assets, chemicals, construction and environmental solutions, energy, financial services, food and agriculture, healthcare and life sciences, hospitality, gaming and leisure, automotive and industrial, insurance, mining, private equity, power and renewable, public sector and government contracts, real estate, retail and consumer products, telecom, media and technology, and transportation and logistics sectors. FTI Consulting, Inc. was incorporated in 1982 and is headquartered in Washington, the District of Columbia.</v>
      </c>
    </row>
    <row r="562" spans="1:20" x14ac:dyDescent="0.3">
      <c r="A562" s="12" t="s">
        <v>1247</v>
      </c>
      <c r="B562" s="10">
        <f>_xll.SNL.Clients.Office.Excel.Functions.SPG(A562,"SP_IPO_DATE")</f>
        <v>42641</v>
      </c>
      <c r="C562" s="5">
        <f>_xll.SNL.Clients.Office.Excel.Functions.SPG(A562, "SP_VOLUME_AVG_WEEKLY_TO_SHARES_OUT", , "1M")</f>
        <v>4.0923407207738345</v>
      </c>
      <c r="D562" s="5">
        <f>_xll.SNL.Clients.Office.Excel.Functions.SPG(A562, "SP_VOLUME_AVG_WEEKLY_TO_SHARES_OUT", , "3M")</f>
        <v>4.2729525459677324</v>
      </c>
      <c r="E562" s="5">
        <f>_xll.SNL.Clients.Office.Excel.Functions.SPG(A562, "SP_VOLUME_AVG_DAILY_TO_1YR_AVG_DAILY", , "1M")</f>
        <v>122.91</v>
      </c>
      <c r="F562" s="5">
        <f>_xll.SNL.Clients.Office.Excel.Functions.SPG(A562, "SP_VOLUME_AVG_DAILY_TO_1YR_AVG_DAILY", , "3M")</f>
        <v>128.34</v>
      </c>
      <c r="G562" s="9" t="str">
        <f>_xll.SNL.Clients.Office.Excel.Functions.SPG(A562, "IQ_SECTOR")</f>
        <v>Health Care</v>
      </c>
      <c r="H562" s="9" t="str">
        <f>_xll.SNL.Clients.Office.Excel.Functions.SPG(A562, "IQ_INDUSTRY_GROUP")</f>
        <v>Health Care Equipment and Services</v>
      </c>
      <c r="I562" s="9" t="str">
        <f>_xll.SNL.Clients.Office.Excel.Functions.SPG(A562, "IQ_INDUSTRY")</f>
        <v>Health Care Providers and Services</v>
      </c>
      <c r="J562" s="9" t="str">
        <f>_xll.SNL.Clients.Office.Excel.Functions.SPG(A562, "IQ_PRIMARY_INDUSTRY")</f>
        <v>Health Care Services</v>
      </c>
      <c r="K562" s="9" t="str">
        <f>_xll.SNL.Clients.Office.Excel.Functions.SPG(A562, "NAICS_CODE", "Primary")</f>
        <v>621511 - Medical Laboratories</v>
      </c>
      <c r="L562" s="9" t="str">
        <f>_xll.SNL.Clients.Office.Excel.Functions.SPG(A562, "SP_TOPICTAG")</f>
        <v>Health Diagnostics; Genetics; Cardiovascular; Hematology; Neurology; Oncology; Reproductive Health</v>
      </c>
      <c r="M562" s="5">
        <f>_xll.SNL.Clients.Office.Excel.Functions.SPG(A562, "SP_PCT_SHARES_OWNED_ALL_INSTITUTIONS")</f>
        <v>51.1</v>
      </c>
      <c r="N562" s="9" t="str">
        <f>_xll.SNL.Clients.Office.Excel.Functions.SPG(A562, "RD_CREDIT_RATING_GLOBAL", "Issuer Credit Rating", "Local Currency LT|0")</f>
        <v/>
      </c>
      <c r="O562" s="9" t="str">
        <f>_xll.SNL.Clients.Office.Excel.Functions.SPG(A562, "RD_CWOL_GLOBAL", "Issuer Credit Rating", "Local Currency LT|0")</f>
        <v/>
      </c>
      <c r="P562" s="9" t="str">
        <f>_xll.SNL.Clients.Office.Excel.Functions.SPG(A562, "RD_RATING_ACTION_GLOBAL", "Issuer Credit Rating", "Local Currency LT|0")</f>
        <v/>
      </c>
      <c r="Q562" s="10" t="str">
        <f>_xll.SNL.Clients.Office.Excel.Functions.SPG(A562, "RD_LAST_REVIEW_DATE_GLOBAL", "Issuer Credit Rating", "Local Currency LT")</f>
        <v/>
      </c>
      <c r="R562" s="10" t="str">
        <f>_xll.SNL.Clients.Office.Excel.Functions.SPG(A562, "RD_CREDIT_RATING_DATE_GLOBAL", "Issuer Credit Rating", "Local Currency LT|0")</f>
        <v/>
      </c>
      <c r="S562" s="10" t="str">
        <f>_xll.SNL.Clients.Office.Excel.Functions.SPG(A562, "RD_CREDIT_WATCH_OUTLOOK_DATE_GLOBAL", "Issuer Credit Rating", "Local Currency LT|0")</f>
        <v/>
      </c>
      <c r="T562" s="13" t="str">
        <f>_xll.SNL.Clients.Office.Excel.Functions.SPG(A562, "SP_BUSINESS_DESCRIPTION")</f>
        <v>Fulgent Genetics, Inc., together with its subsidiaries, provides clinical diagnostic and therapeutic development solutions to physicians and patients in the United States and internationally. The company’s clinical diagnostic solutions include molecular diagnostic testing; genetic testing; anatomic pathology laboratory tests and testing services, such as gastrointestinal pathology, dermatopathology, urologic pathology, breast pathology, neuropathology, and hematopathology; oncology tests and testing services; and sequencer services related to hereditary cancer, reproductive health, and other diseases. Its therapeutic development solutions focus on developing drug candidates for treating a range of cancers using a nanoencapsulation and targeted therapy platform to enhance the therapeutic window and pharmacokinetic profile of new and existing cancer drugs. The company operates picture genetics platform, which includes gene probes, data suppression and comparison algorithms, adaptive learning software, and proprietary laboratory information management systems that helps customers to identify health markers in their personal DNA. It serves insurance, hospitals, medical institutions, other laboratories, governmental bodies, payors, municipalities and large corporations, and patients. The company was formerly known as Fulgent Diagnostics, Inc. and changed its name to Fulgent Genetics, Inc. in August 2016. Fulgent Genetics, Inc. was founded in 2011 and is headquartered in El Monte, California.</v>
      </c>
    </row>
    <row r="563" spans="1:20" x14ac:dyDescent="0.3">
      <c r="A563" s="12" t="s">
        <v>1248</v>
      </c>
      <c r="B563" s="10" t="str">
        <f>_xll.SNL.Clients.Office.Excel.Functions.SPG(A563,"SP_IPO_DATE")</f>
        <v/>
      </c>
      <c r="C563" s="5">
        <f>_xll.SNL.Clients.Office.Excel.Functions.SPG(A563, "SP_VOLUME_AVG_WEEKLY_TO_SHARES_OUT", , "1M")</f>
        <v>3.5737358009592537</v>
      </c>
      <c r="D563" s="5">
        <f>_xll.SNL.Clients.Office.Excel.Functions.SPG(A563, "SP_VOLUME_AVG_WEEKLY_TO_SHARES_OUT", , "3M")</f>
        <v>3.4383140626552877</v>
      </c>
      <c r="E563" s="5">
        <f>_xll.SNL.Clients.Office.Excel.Functions.SPG(A563, "SP_VOLUME_AVG_DAILY_TO_1YR_AVG_DAILY", , "1M")</f>
        <v>89.14</v>
      </c>
      <c r="F563" s="5">
        <f>_xll.SNL.Clients.Office.Excel.Functions.SPG(A563, "SP_VOLUME_AVG_DAILY_TO_1YR_AVG_DAILY", , "3M")</f>
        <v>85.77</v>
      </c>
      <c r="G563" s="9" t="str">
        <f>_xll.SNL.Clients.Office.Excel.Functions.SPG(A563, "IQ_SECTOR")</f>
        <v>Financials</v>
      </c>
      <c r="H563" s="9" t="str">
        <f>_xll.SNL.Clients.Office.Excel.Functions.SPG(A563, "IQ_INDUSTRY_GROUP")</f>
        <v>Banks</v>
      </c>
      <c r="I563" s="9" t="str">
        <f>_xll.SNL.Clients.Office.Excel.Functions.SPG(A563, "IQ_INDUSTRY")</f>
        <v>Banks</v>
      </c>
      <c r="J563" s="9" t="str">
        <f>_xll.SNL.Clients.Office.Excel.Functions.SPG(A563, "IQ_PRIMARY_INDUSTRY")</f>
        <v>Regional Banks</v>
      </c>
      <c r="K563" s="9" t="str">
        <f>_xll.SNL.Clients.Office.Excel.Functions.SPG(A563, "NAICS_CODE", "Primary")</f>
        <v>522110 - Commercial Banking</v>
      </c>
      <c r="L563" s="9" t="str">
        <f>_xll.SNL.Clients.Office.Excel.Functions.SPG(A563, "SP_TOPICTAG")</f>
        <v>Consumer Lending</v>
      </c>
      <c r="M563" s="5">
        <f>_xll.SNL.Clients.Office.Excel.Functions.SPG(A563, "SP_PCT_SHARES_OWNED_ALL_INSTITUTIONS")</f>
        <v>76.849999999999994</v>
      </c>
      <c r="N563" s="9" t="str">
        <f>_xll.SNL.Clients.Office.Excel.Functions.SPG(A563, "RD_CREDIT_RATING_GLOBAL", "Issuer Credit Rating", "Local Currency LT|0")</f>
        <v>NR</v>
      </c>
      <c r="O563" s="9" t="str">
        <f>_xll.SNL.Clients.Office.Excel.Functions.SPG(A563, "RD_CWOL_GLOBAL", "Issuer Credit Rating", "Local Currency LT|0")</f>
        <v>NR</v>
      </c>
      <c r="P563" s="9" t="str">
        <f>_xll.SNL.Clients.Office.Excel.Functions.SPG(A563, "RD_RATING_ACTION_GLOBAL", "Issuer Credit Rating", "Local Currency LT|0")</f>
        <v>Not Rated | CreditWatch/Outlook (06/12/2008)</v>
      </c>
      <c r="Q563" s="10" t="str">
        <f>_xll.SNL.Clients.Office.Excel.Functions.SPG(A563, "RD_LAST_REVIEW_DATE_GLOBAL", "Issuer Credit Rating", "Local Currency LT")</f>
        <v/>
      </c>
      <c r="R563" s="10">
        <f>_xll.SNL.Clients.Office.Excel.Functions.SPG(A563, "RD_CREDIT_RATING_DATE_GLOBAL", "Issuer Credit Rating", "Local Currency LT|0")</f>
        <v>39611</v>
      </c>
      <c r="S563" s="10">
        <f>_xll.SNL.Clients.Office.Excel.Functions.SPG(A563, "RD_CREDIT_WATCH_OUTLOOK_DATE_GLOBAL", "Issuer Credit Rating", "Local Currency LT|0")</f>
        <v>39611</v>
      </c>
      <c r="T563" s="13" t="str">
        <f>_xll.SNL.Clients.Office.Excel.Functions.SPG(A563, "SP_BUSINESS_DESCRIPTION")</f>
        <v>Fulton Financial Corporation operates as a financial holding company that provides consumer and commercial banking products and services in Pennsylvania, Delaware, Maryland, New Jersey, and Virginia. It accepts various checking accounts and savings deposit products, certificates of deposit, and individual retirement accounts. The company offers consumer loans products, including home equity loans and lines of credit, automobile loans, personal lines of credit, and checking account overdraft protection; construction and jumbo residential mortgage loans; and commercial lending products comprising commercial real estate, commercial and industrial, and construction loans, as well as equipment lease financing loans. In addition, it offers letters of credit, cash management services, and traditional deposit products; and wealth management services, including investment management, trust, brokerage, insurance, and investment advisory services. Further, the company owns trust preferred securities; and sells various life insurance products. It provides its products and services through financial center offices, as well as through a network of automated teller machines, telephone banking, mobile banking, and online banking. Fulton Financial Corporation was founded in 1882 and is headquartered in Lancaster, Pennsylvania.</v>
      </c>
    </row>
    <row r="564" spans="1:20" x14ac:dyDescent="0.3">
      <c r="A564" s="12" t="s">
        <v>1249</v>
      </c>
      <c r="B564" s="10" t="str">
        <f>_xll.SNL.Clients.Office.Excel.Functions.SPG(A564,"SP_IPO_DATE")</f>
        <v/>
      </c>
      <c r="C564" s="5">
        <f>_xll.SNL.Clients.Office.Excel.Functions.SPG(A564, "SP_VOLUME_AVG_WEEKLY_TO_SHARES_OUT", , "1M")</f>
        <v>4.6432535641293873</v>
      </c>
      <c r="D564" s="5">
        <f>_xll.SNL.Clients.Office.Excel.Functions.SPG(A564, "SP_VOLUME_AVG_WEEKLY_TO_SHARES_OUT", , "3M")</f>
        <v>5.404564353804548</v>
      </c>
      <c r="E564" s="5">
        <f>_xll.SNL.Clients.Office.Excel.Functions.SPG(A564, "SP_VOLUME_AVG_DAILY_TO_1YR_AVG_DAILY", , "1M")</f>
        <v>74</v>
      </c>
      <c r="F564" s="5">
        <f>_xll.SNL.Clients.Office.Excel.Functions.SPG(A564, "SP_VOLUME_AVG_DAILY_TO_1YR_AVG_DAILY", , "3M")</f>
        <v>86.13</v>
      </c>
      <c r="G564" s="9" t="str">
        <f>_xll.SNL.Clients.Office.Excel.Functions.SPG(A564, "IQ_SECTOR")</f>
        <v>Consumer Discretionary</v>
      </c>
      <c r="H564" s="9" t="str">
        <f>_xll.SNL.Clients.Office.Excel.Functions.SPG(A564, "IQ_INDUSTRY_GROUP")</f>
        <v>Consumer Durables and Apparel</v>
      </c>
      <c r="I564" s="9" t="str">
        <f>_xll.SNL.Clients.Office.Excel.Functions.SPG(A564, "IQ_INDUSTRY")</f>
        <v>Textiles, Apparel and Luxury Goods</v>
      </c>
      <c r="J564" s="9" t="str">
        <f>_xll.SNL.Clients.Office.Excel.Functions.SPG(A564, "IQ_PRIMARY_INDUSTRY")</f>
        <v>Apparel, Accessories and Luxury Goods</v>
      </c>
      <c r="K564" s="9" t="str">
        <f>_xll.SNL.Clients.Office.Excel.Functions.SPG(A564, "NAICS_CODE", "Primary")</f>
        <v>315 - Apparel Manufacturing</v>
      </c>
      <c r="L564" s="9" t="str">
        <f>_xll.SNL.Clients.Office.Excel.Functions.SPG(A564, "SP_TOPICTAG")</f>
        <v>Lifestyle; Brand Marketing</v>
      </c>
      <c r="M564" s="5">
        <f>_xll.SNL.Clients.Office.Excel.Functions.SPG(A564, "SP_PCT_SHARES_OWNED_ALL_INSTITUTIONS")</f>
        <v>99.72</v>
      </c>
      <c r="N564" s="9" t="str">
        <f>_xll.SNL.Clients.Office.Excel.Functions.SPG(A564, "RD_CREDIT_RATING_GLOBAL", "Issuer Credit Rating", "Local Currency LT|0")</f>
        <v/>
      </c>
      <c r="O564" s="9" t="str">
        <f>_xll.SNL.Clients.Office.Excel.Functions.SPG(A564, "RD_CWOL_GLOBAL", "Issuer Credit Rating", "Local Currency LT|0")</f>
        <v/>
      </c>
      <c r="P564" s="9" t="str">
        <f>_xll.SNL.Clients.Office.Excel.Functions.SPG(A564, "RD_RATING_ACTION_GLOBAL", "Issuer Credit Rating", "Local Currency LT|0")</f>
        <v/>
      </c>
      <c r="Q564" s="10" t="str">
        <f>_xll.SNL.Clients.Office.Excel.Functions.SPG(A564, "RD_LAST_REVIEW_DATE_GLOBAL", "Issuer Credit Rating", "Local Currency LT")</f>
        <v/>
      </c>
      <c r="R564" s="10" t="str">
        <f>_xll.SNL.Clients.Office.Excel.Functions.SPG(A564, "RD_CREDIT_RATING_DATE_GLOBAL", "Issuer Credit Rating", "Local Currency LT|0")</f>
        <v/>
      </c>
      <c r="S564" s="10" t="str">
        <f>_xll.SNL.Clients.Office.Excel.Functions.SPG(A564, "RD_CREDIT_WATCH_OUTLOOK_DATE_GLOBAL", "Issuer Credit Rating", "Local Currency LT|0")</f>
        <v/>
      </c>
      <c r="T564" s="13" t="str">
        <f>_xll.SNL.Clients.Office.Excel.Functions.SPG(A564, "SP_BUSINESS_DESCRIPTION")</f>
        <v>G-III Apparel Group, Ltd. designs, sources, and markets women’s and men’s apparel in the United States and internationally. The company operates through two segments, Wholesale Operations and Retail Operations. Its products include outerwear, dresses, sportswear, swimwear, women’s suits, and women’s performance wear; and women’s handbags, footwear, small leather goods, cold weather accessories, and luggage. The company markets apparel and other products under the proprietary brands, including DKNY, Donna Karan, Karl Lagerfeld, Karl Lagerfeld Paris, Vilebrequin, G.H. Bass, Eliza J, Jessica Howard, Andrew Marc, Marc New York, Wilsons Leather, Sonia Rykiel, and G-III Sports by Carl Banks; and licensed brands, such as Calvin Klein, Tommy Hilfiger, Levi’s, Guess?, Kenneth Cole, Cole Haan, Vince Camuto, Margaritaville, and Dockers. It has licenses with the National Football League, National Basketball Association, Major League Baseball, and National Hockey League, as well as approximately 150 U.S. colleges and universities. The company offers its products to department, specialty, and mass merchant retail stores. It also sells its products online. G-III Apparel Group, Ltd. was founded in 1956 and is based in New York, New York.</v>
      </c>
    </row>
    <row r="565" spans="1:20" x14ac:dyDescent="0.3">
      <c r="A565" s="12" t="s">
        <v>1795</v>
      </c>
      <c r="B565" s="10">
        <f>_xll.SNL.Clients.Office.Excel.Functions.SPG(A565,"SP_IPO_DATE")</f>
        <v>37299</v>
      </c>
      <c r="C565" s="5">
        <f>_xll.SNL.Clients.Office.Excel.Functions.SPG(A565, "SP_VOLUME_AVG_WEEKLY_TO_SHARES_OUT", , "1M")</f>
        <v>6.6810995983193404</v>
      </c>
      <c r="D565" s="5">
        <f>_xll.SNL.Clients.Office.Excel.Functions.SPG(A565, "SP_VOLUME_AVG_WEEKLY_TO_SHARES_OUT", , "3M")</f>
        <v>11.39001591041456</v>
      </c>
      <c r="E565" s="5">
        <f>_xll.SNL.Clients.Office.Excel.Functions.SPG(A565, "SP_VOLUME_AVG_DAILY_TO_1YR_AVG_DAILY", , "1M")</f>
        <v>31.15</v>
      </c>
      <c r="F565" s="5">
        <f>_xll.SNL.Clients.Office.Excel.Functions.SPG(A565, "SP_VOLUME_AVG_DAILY_TO_1YR_AVG_DAILY", , "3M")</f>
        <v>53.11</v>
      </c>
      <c r="G565" s="9" t="str">
        <f>_xll.SNL.Clients.Office.Excel.Functions.SPG(A565, "IQ_SECTOR")</f>
        <v>Consumer Discretionary</v>
      </c>
      <c r="H565" s="9" t="str">
        <f>_xll.SNL.Clients.Office.Excel.Functions.SPG(A565, "IQ_INDUSTRY_GROUP")</f>
        <v>Consumer Discretionary Distribution and Retail</v>
      </c>
      <c r="I565" s="9" t="str">
        <f>_xll.SNL.Clients.Office.Excel.Functions.SPG(A565, "IQ_INDUSTRY")</f>
        <v>Specialty Retail</v>
      </c>
      <c r="J565" s="9" t="str">
        <f>_xll.SNL.Clients.Office.Excel.Functions.SPG(A565, "IQ_PRIMARY_INDUSTRY")</f>
        <v>Computer and Electronics Retail</v>
      </c>
      <c r="K565" s="9" t="str">
        <f>_xll.SNL.Clients.Office.Excel.Functions.SPG(A565, "NAICS_CODE", "Primary")</f>
        <v>449210 - Electronics and Appliance Retailers</v>
      </c>
      <c r="L565" s="9" t="str">
        <f>_xll.SNL.Clients.Office.Excel.Functions.SPG(A565, "SP_TOPICTAG")</f>
        <v>Digital Asset Management; Wearables; Augmented Reality; Content Creation; Online Payments; Video Games; E-Sports</v>
      </c>
      <c r="M565" s="5">
        <f>_xll.SNL.Clients.Office.Excel.Functions.SPG(A565, "SP_PCT_SHARES_OWNED_ALL_INSTITUTIONS")</f>
        <v>32.18</v>
      </c>
      <c r="N565" s="9" t="str">
        <f>_xll.SNL.Clients.Office.Excel.Functions.SPG(A565, "RD_CREDIT_RATING_GLOBAL", "Issuer Credit Rating", "Local Currency LT|0")</f>
        <v>NR</v>
      </c>
      <c r="O565" s="9" t="str">
        <f>_xll.SNL.Clients.Office.Excel.Functions.SPG(A565, "RD_CWOL_GLOBAL", "Issuer Credit Rating", "Local Currency LT|0")</f>
        <v>NR</v>
      </c>
      <c r="P565" s="9" t="str">
        <f>_xll.SNL.Clients.Office.Excel.Functions.SPG(A565, "RD_RATING_ACTION_GLOBAL", "Issuer Credit Rating", "Local Currency LT|0")</f>
        <v>Not Rated | CreditWatch/Outlook (09/02/2022)</v>
      </c>
      <c r="Q565" s="10">
        <f>_xll.SNL.Clients.Office.Excel.Functions.SPG(A565, "RD_LAST_REVIEW_DATE_GLOBAL", "Issuer Credit Rating", "Local Currency LT")</f>
        <v>44806</v>
      </c>
      <c r="R565" s="10">
        <f>_xll.SNL.Clients.Office.Excel.Functions.SPG(A565, "RD_CREDIT_RATING_DATE_GLOBAL", "Issuer Credit Rating", "Local Currency LT|0")</f>
        <v>44806</v>
      </c>
      <c r="S565" s="10">
        <f>_xll.SNL.Clients.Office.Excel.Functions.SPG(A565, "RD_CREDIT_WATCH_OUTLOOK_DATE_GLOBAL", "Issuer Credit Rating", "Local Currency LT|0")</f>
        <v>44806</v>
      </c>
      <c r="T565" s="13" t="str">
        <f>_xll.SNL.Clients.Office.Excel.Functions.SPG(A565, "SP_BUSINESS_DESCRIPTION")</f>
        <v>GameStop Corp., a specialty retailer, provides games and entertainment products through its stores and ecommerce platforms in the United States, Canada, Australia, and Europe. The company sells new and pre-owned gaming platforms; accessories, such as controllers, gaming headsets, and virtual reality products; new and pre-owned gaming software; and in-game digital currency, digital downloadable content, and full-game downloads. It sells collectibles comprising apparel, toys, trading cards, gadgets, and other retail products for pop culture and technology enthusiasts, as well as engages in the digital asset wallet and NFT marketplace activities. The company operates stores and ecommerce sites under the GameStop, EB Games, and Micromania brands; and pop culture themed stores that sell collectibles, apparel, gadgets, electronics, toys, and other retail products under the Zing Pop Culture brand, as well as offers Game Informer magazine, a print and digital gaming publication. The company was formerly known as GSC Holdings Corp. GameStop Corp. was founded in 1996 and is headquartered in Grapevine, Texas.</v>
      </c>
    </row>
    <row r="566" spans="1:20" x14ac:dyDescent="0.3">
      <c r="A566" s="12" t="s">
        <v>1796</v>
      </c>
      <c r="B566" s="10" t="str">
        <f>_xll.SNL.Clients.Office.Excel.Functions.SPG(A566,"SP_IPO_DATE")</f>
        <v/>
      </c>
      <c r="C566" s="5">
        <f>_xll.SNL.Clients.Office.Excel.Functions.SPG(A566, "SP_VOLUME_AVG_WEEKLY_TO_SHARES_OUT", , "1M")</f>
        <v>1.7395381162385537</v>
      </c>
      <c r="D566" s="5">
        <f>_xll.SNL.Clients.Office.Excel.Functions.SPG(A566, "SP_VOLUME_AVG_WEEKLY_TO_SHARES_OUT", , "3M")</f>
        <v>1.9687648458638487</v>
      </c>
      <c r="E566" s="5">
        <f>_xll.SNL.Clients.Office.Excel.Functions.SPG(A566, "SP_VOLUME_AVG_DAILY_TO_1YR_AVG_DAILY", , "1M")</f>
        <v>76.849999999999994</v>
      </c>
      <c r="F566" s="5">
        <f>_xll.SNL.Clients.Office.Excel.Functions.SPG(A566, "SP_VOLUME_AVG_DAILY_TO_1YR_AVG_DAILY", , "3M")</f>
        <v>86.98</v>
      </c>
      <c r="G566" s="9" t="str">
        <f>_xll.SNL.Clients.Office.Excel.Functions.SPG(A566, "IQ_SECTOR")</f>
        <v>Real Estate</v>
      </c>
      <c r="H566" s="9" t="str">
        <f>_xll.SNL.Clients.Office.Excel.Functions.SPG(A566, "IQ_INDUSTRY_GROUP")</f>
        <v>Equity Real Estate Investment Trusts (REITs)</v>
      </c>
      <c r="I566" s="9" t="str">
        <f>_xll.SNL.Clients.Office.Excel.Functions.SPG(A566, "IQ_INDUSTRY")</f>
        <v>Specialized REITs</v>
      </c>
      <c r="J566" s="9" t="str">
        <f>_xll.SNL.Clients.Office.Excel.Functions.SPG(A566, "IQ_PRIMARY_INDUSTRY")</f>
        <v>Other Specialized REITs</v>
      </c>
      <c r="K566" s="9" t="str">
        <f>_xll.SNL.Clients.Office.Excel.Functions.SPG(A566, "NAICS_CODE", "Primary")</f>
        <v>531110 - Lessors of Residential Buildings and Dwellings</v>
      </c>
      <c r="L566" s="9" t="str">
        <f>_xll.SNL.Clients.Office.Excel.Functions.SPG(A566, "SP_TOPICTAG")</f>
        <v/>
      </c>
      <c r="M566" s="5">
        <f>_xll.SNL.Clients.Office.Excel.Functions.SPG(A566, "SP_PCT_SHARES_OWNED_ALL_INSTITUTIONS")</f>
        <v>95.52</v>
      </c>
      <c r="N566" s="9" t="str">
        <f>_xll.SNL.Clients.Office.Excel.Functions.SPG(A566, "RD_CREDIT_RATING_GLOBAL", "Issuer Credit Rating", "Local Currency LT|0")</f>
        <v>BB+</v>
      </c>
      <c r="O566" s="9" t="str">
        <f>_xll.SNL.Clients.Office.Excel.Functions.SPG(A566, "RD_CWOL_GLOBAL", "Issuer Credit Rating", "Local Currency LT|0")</f>
        <v>Stable</v>
      </c>
      <c r="P566" s="9" t="str">
        <f>_xll.SNL.Clients.Office.Excel.Functions.SPG(A566, "RD_RATING_ACTION_GLOBAL", "Issuer Credit Rating", "Local Currency LT|0")</f>
        <v>CreditWatch/Outlook (11/03/2020)</v>
      </c>
      <c r="Q566" s="10">
        <f>_xll.SNL.Clients.Office.Excel.Functions.SPG(A566, "RD_LAST_REVIEW_DATE_GLOBAL", "Issuer Credit Rating", "Local Currency LT")</f>
        <v>45371</v>
      </c>
      <c r="R566" s="10">
        <f>_xll.SNL.Clients.Office.Excel.Functions.SPG(A566, "RD_CREDIT_RATING_DATE_GLOBAL", "Issuer Credit Rating", "Local Currency LT|0")</f>
        <v>43035</v>
      </c>
      <c r="S566" s="10">
        <f>_xll.SNL.Clients.Office.Excel.Functions.SPG(A566, "RD_CREDIT_WATCH_OUTLOOK_DATE_GLOBAL", "Issuer Credit Rating", "Local Currency LT|0")</f>
        <v>44138</v>
      </c>
      <c r="T566" s="13" t="str">
        <f>_xll.SNL.Clients.Office.Excel.Functions.SPG(A566, "SP_BUSINESS_DESCRIPTION")</f>
        <v>GLPI is engaged in the business of acquiring, financing, and owning real estate property to be leased to gaming operators in triple-net lease arrangements, pursuant to which the tenant is responsible for all facility maintenance, insurance required in connection with the leased properties and the business conducted on the leased properties, taxes levied on or with respect to the leased properties and all utilities and other services necessary or appropriate for the leased properties and the business conducted on the leased properties.</v>
      </c>
    </row>
    <row r="567" spans="1:20" x14ac:dyDescent="0.3">
      <c r="A567" s="12" t="s">
        <v>202</v>
      </c>
      <c r="B567" s="10">
        <f>_xll.SNL.Clients.Office.Excel.Functions.SPG(A567,"SP_IPO_DATE")</f>
        <v>36868</v>
      </c>
      <c r="C567" s="5">
        <f>_xll.SNL.Clients.Office.Excel.Functions.SPG(A567, "SP_VOLUME_AVG_WEEKLY_TO_SHARES_OUT", , "1M")</f>
        <v>1.8650013482723518</v>
      </c>
      <c r="D567" s="5">
        <f>_xll.SNL.Clients.Office.Excel.Functions.SPG(A567, "SP_VOLUME_AVG_WEEKLY_TO_SHARES_OUT", , "3M")</f>
        <v>1.9981985998578569</v>
      </c>
      <c r="E567" s="5">
        <f>_xll.SNL.Clients.Office.Excel.Functions.SPG(A567, "SP_VOLUME_AVG_DAILY_TO_1YR_AVG_DAILY", , "1M")</f>
        <v>83.87</v>
      </c>
      <c r="F567" s="5">
        <f>_xll.SNL.Clients.Office.Excel.Functions.SPG(A567, "SP_VOLUME_AVG_DAILY_TO_1YR_AVG_DAILY", , "3M")</f>
        <v>89.86</v>
      </c>
      <c r="G567" s="9" t="str">
        <f>_xll.SNL.Clients.Office.Excel.Functions.SPG(A567, "IQ_SECTOR")</f>
        <v>Consumer Discretionary</v>
      </c>
      <c r="H567" s="9" t="str">
        <f>_xll.SNL.Clients.Office.Excel.Functions.SPG(A567, "IQ_INDUSTRY_GROUP")</f>
        <v>Consumer Durables and Apparel</v>
      </c>
      <c r="I567" s="9" t="str">
        <f>_xll.SNL.Clients.Office.Excel.Functions.SPG(A567, "IQ_INDUSTRY")</f>
        <v>Household Durables</v>
      </c>
      <c r="J567" s="9" t="str">
        <f>_xll.SNL.Clients.Office.Excel.Functions.SPG(A567, "IQ_PRIMARY_INDUSTRY")</f>
        <v>Consumer Electronics</v>
      </c>
      <c r="K567" s="9" t="str">
        <f>_xll.SNL.Clients.Office.Excel.Functions.SPG(A567, "NAICS_CODE", "Primary")</f>
        <v>33451 - Navigational, Measuring, Electromedical, and Control Instruments Manufacturing</v>
      </c>
      <c r="L567" s="9" t="str">
        <f>_xll.SNL.Clients.Office.Excel.Functions.SPG(A567, "SP_TOPICTAG")</f>
        <v>Software Development; Fitness; GPS; Mapping Services; Navigation; Sensors; Wearables</v>
      </c>
      <c r="M567" s="5">
        <f>_xll.SNL.Clients.Office.Excel.Functions.SPG(A567, "SP_PCT_SHARES_OWNED_ALL_INSTITUTIONS")</f>
        <v>56.66</v>
      </c>
      <c r="N567" s="9" t="str">
        <f>_xll.SNL.Clients.Office.Excel.Functions.SPG(A567, "RD_CREDIT_RATING_GLOBAL", "Issuer Credit Rating", "Local Currency LT|0")</f>
        <v/>
      </c>
      <c r="O567" s="9" t="str">
        <f>_xll.SNL.Clients.Office.Excel.Functions.SPG(A567, "RD_CWOL_GLOBAL", "Issuer Credit Rating", "Local Currency LT|0")</f>
        <v/>
      </c>
      <c r="P567" s="9" t="str">
        <f>_xll.SNL.Clients.Office.Excel.Functions.SPG(A567, "RD_RATING_ACTION_GLOBAL", "Issuer Credit Rating", "Local Currency LT|0")</f>
        <v/>
      </c>
      <c r="Q567" s="10" t="str">
        <f>_xll.SNL.Clients.Office.Excel.Functions.SPG(A567, "RD_LAST_REVIEW_DATE_GLOBAL", "Issuer Credit Rating", "Local Currency LT")</f>
        <v/>
      </c>
      <c r="R567" s="10" t="str">
        <f>_xll.SNL.Clients.Office.Excel.Functions.SPG(A567, "RD_CREDIT_RATING_DATE_GLOBAL", "Issuer Credit Rating", "Local Currency LT|0")</f>
        <v/>
      </c>
      <c r="S567" s="10" t="str">
        <f>_xll.SNL.Clients.Office.Excel.Functions.SPG(A567, "RD_CREDIT_WATCH_OUTLOOK_DATE_GLOBAL", "Issuer Credit Rating", "Local Currency LT|0")</f>
        <v/>
      </c>
      <c r="T567" s="13" t="str">
        <f>_xll.SNL.Clients.Office.Excel.Functions.SPG(A567, "SP_BUSINESS_DESCRIPTION")</f>
        <v>Garmin Ltd. designs, develops, manufactures, markets, and distributes a range of wireless devices worldwide. Its Fitness segment offers running and multi-sport watches; cycling products; smartwatch devices; scales and monitors; and fitness accessories. This segment also provides Garmin Connect and Garmin Connect Mobile, which are web and mobile platforms where users can track and analyze their fitness, activities and workouts, and wellness data; and Connect IQ, an application development platform. The company’s Outdoor segment offers adventure watches, outdoor handhelds and satellite communicators, golf devices, consumer automotive devices, and dog devices, as well as InReach and Gramin response communication device. Its Aviation segment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various services. The company’s Marine segment provides chartplotters and multi-function displays, cartography products, fishfinders, sonar products, autopilot systems, radars, compliant instrument displays and sensors, VHF communication radios, handhelds and wearable devices, sailing products, audio products and accessories, digital switching products, and trolling motors. Its Auto segment offers embedded domain controllers and infotainment units; and software, map database, cameras, wearables, and automotive solutions. The company sells its products through independent retailers, dealers, distributors, installation and repair shops, and original equipment manufacturers, as well as online webshop. Garmin Ltd. was founded in 1989 and is based in Schaffhausen, Switzerland.</v>
      </c>
    </row>
    <row r="568" spans="1:20" x14ac:dyDescent="0.3">
      <c r="A568" s="12" t="s">
        <v>203</v>
      </c>
      <c r="B568" s="10">
        <f>_xll.SNL.Clients.Office.Excel.Functions.SPG(A568,"SP_IPO_DATE")</f>
        <v>34246</v>
      </c>
      <c r="C568" s="5">
        <f>_xll.SNL.Clients.Office.Excel.Functions.SPG(A568, "SP_VOLUME_AVG_WEEKLY_TO_SHARES_OUT", , "1M")</f>
        <v>3.2791505470817226</v>
      </c>
      <c r="D568" s="5">
        <f>_xll.SNL.Clients.Office.Excel.Functions.SPG(A568, "SP_VOLUME_AVG_WEEKLY_TO_SHARES_OUT", , "3M")</f>
        <v>2.959429547013785</v>
      </c>
      <c r="E568" s="5">
        <f>_xll.SNL.Clients.Office.Excel.Functions.SPG(A568, "SP_VOLUME_AVG_DAILY_TO_1YR_AVG_DAILY", , "1M")</f>
        <v>132.11000000000001</v>
      </c>
      <c r="F568" s="5">
        <f>_xll.SNL.Clients.Office.Excel.Functions.SPG(A568, "SP_VOLUME_AVG_DAILY_TO_1YR_AVG_DAILY", , "3M")</f>
        <v>119.23</v>
      </c>
      <c r="G568" s="9" t="str">
        <f>_xll.SNL.Clients.Office.Excel.Functions.SPG(A568, "IQ_SECTOR")</f>
        <v>Information Technology</v>
      </c>
      <c r="H568" s="9" t="str">
        <f>_xll.SNL.Clients.Office.Excel.Functions.SPG(A568, "IQ_INDUSTRY_GROUP")</f>
        <v>Software and Services</v>
      </c>
      <c r="I568" s="9" t="str">
        <f>_xll.SNL.Clients.Office.Excel.Functions.SPG(A568, "IQ_INDUSTRY")</f>
        <v>IT Services</v>
      </c>
      <c r="J568" s="9" t="str">
        <f>_xll.SNL.Clients.Office.Excel.Functions.SPG(A568, "IQ_PRIMARY_INDUSTRY")</f>
        <v>IT Consulting and Other Services</v>
      </c>
      <c r="K568" s="9" t="str">
        <f>_xll.SNL.Clients.Office.Excel.Functions.SPG(A568, "NAICS_CODE", "Primary")</f>
        <v>541512 - Computer Systems Design Services</v>
      </c>
      <c r="L568" s="9" t="str">
        <f>_xll.SNL.Clients.Office.Excel.Functions.SPG(A568, "SP_TOPICTAG")</f>
        <v>Online Analysis and Reference; Customer Relationship Management; Text Analytics; Content Creation</v>
      </c>
      <c r="M568" s="5">
        <f>_xll.SNL.Clients.Office.Excel.Functions.SPG(A568, "SP_PCT_SHARES_OWNED_ALL_INSTITUTIONS")</f>
        <v>94.74</v>
      </c>
      <c r="N568" s="9" t="str">
        <f>_xll.SNL.Clients.Office.Excel.Functions.SPG(A568, "RD_CREDIT_RATING_GLOBAL", "Issuer Credit Rating", "Local Currency LT|0")</f>
        <v>BBB-</v>
      </c>
      <c r="O568" s="9" t="str">
        <f>_xll.SNL.Clients.Office.Excel.Functions.SPG(A568, "RD_CWOL_GLOBAL", "Issuer Credit Rating", "Local Currency LT|0")</f>
        <v>Stable</v>
      </c>
      <c r="P568" s="9" t="str">
        <f>_xll.SNL.Clients.Office.Excel.Functions.SPG(A568, "RD_RATING_ACTION_GLOBAL", "Issuer Credit Rating", "Local Currency LT|0")</f>
        <v>Upgrade | CreditWatch/Outlook (07/18/2023)</v>
      </c>
      <c r="Q568" s="10">
        <f>_xll.SNL.Clients.Office.Excel.Functions.SPG(A568, "RD_LAST_REVIEW_DATE_GLOBAL", "Issuer Credit Rating", "Local Currency LT")</f>
        <v>45643</v>
      </c>
      <c r="R568" s="10">
        <f>_xll.SNL.Clients.Office.Excel.Functions.SPG(A568, "RD_CREDIT_RATING_DATE_GLOBAL", "Issuer Credit Rating", "Local Currency LT|0")</f>
        <v>45125</v>
      </c>
      <c r="S568" s="10">
        <f>_xll.SNL.Clients.Office.Excel.Functions.SPG(A568, "RD_CREDIT_WATCH_OUTLOOK_DATE_GLOBAL", "Issuer Credit Rating", "Local Currency LT|0")</f>
        <v>45125</v>
      </c>
      <c r="T568" s="13" t="str">
        <f>_xll.SNL.Clients.Office.Excel.Functions.SPG(A568, "SP_BUSINESS_DESCRIPTION")</f>
        <v>Gartner, Inc. operates as a research and advisory company in the United States, Canada, Europe, the Middle East, Africa, and internationally. It operates through three segments: Research, Conferences, and Consulting. The Research segment delivers its research primarily through a subscription service that include on-demand access to published research content, data and benchmarks, and direct access to a network of research experts. The Conferences segment offers executives and teams in an organization the opportunity to learn, share, and network. The Consulting segment offers market-leading research, custom analysis, and on-the-ground support services. This segment also offers actionable solutions for IT-related priorities, including IT cost optimization, digital transformation, and IT sourcing optimization. Gartner, Inc. was founded in 1979 and is headquartered in Stamford, Connecticut.</v>
      </c>
    </row>
    <row r="569" spans="1:20" x14ac:dyDescent="0.3">
      <c r="A569" s="12" t="s">
        <v>1250</v>
      </c>
      <c r="B569" s="10">
        <f>_xll.SNL.Clients.Office.Excel.Functions.SPG(A569,"SP_IPO_DATE")</f>
        <v>43124</v>
      </c>
      <c r="C569" s="5">
        <f>_xll.SNL.Clients.Office.Excel.Functions.SPG(A569, "SP_VOLUME_AVG_WEEKLY_TO_SHARES_OUT", , "1M")</f>
        <v>4.5425877001609365</v>
      </c>
      <c r="D569" s="5">
        <f>_xll.SNL.Clients.Office.Excel.Functions.SPG(A569, "SP_VOLUME_AVG_WEEKLY_TO_SHARES_OUT", , "3M")</f>
        <v>4.7137121292151383</v>
      </c>
      <c r="E569" s="5">
        <f>_xll.SNL.Clients.Office.Excel.Functions.SPG(A569, "SP_VOLUME_AVG_DAILY_TO_1YR_AVG_DAILY", , "1M")</f>
        <v>77.150000000000006</v>
      </c>
      <c r="F569" s="5">
        <f>_xll.SNL.Clients.Office.Excel.Functions.SPG(A569, "SP_VOLUME_AVG_DAILY_TO_1YR_AVG_DAILY", , "3M")</f>
        <v>80.05</v>
      </c>
      <c r="G569" s="9" t="str">
        <f>_xll.SNL.Clients.Office.Excel.Functions.SPG(A569, "IQ_SECTOR")</f>
        <v>Industrials</v>
      </c>
      <c r="H569" s="9" t="str">
        <f>_xll.SNL.Clients.Office.Excel.Functions.SPG(A569, "IQ_INDUSTRY_GROUP")</f>
        <v>Capital Goods</v>
      </c>
      <c r="I569" s="9" t="str">
        <f>_xll.SNL.Clients.Office.Excel.Functions.SPG(A569, "IQ_INDUSTRY")</f>
        <v>Machinery</v>
      </c>
      <c r="J569" s="9" t="str">
        <f>_xll.SNL.Clients.Office.Excel.Functions.SPG(A569, "IQ_PRIMARY_INDUSTRY")</f>
        <v>Industrial Machinery and Supplies and Components</v>
      </c>
      <c r="K569" s="9" t="str">
        <f>_xll.SNL.Clients.Office.Excel.Functions.SPG(A569, "NAICS_CODE", "Primary")</f>
        <v>3339 - Other General Purpose Machinery Manufacturing</v>
      </c>
      <c r="L569" s="9" t="str">
        <f>_xll.SNL.Clients.Office.Excel.Functions.SPG(A569, "SP_TOPICTAG")</f>
        <v>Energy Management; Environmental Engineering; Industrial Automation; Sensors; Electric Vehicle; Process Automation</v>
      </c>
      <c r="M569" s="5">
        <f>_xll.SNL.Clients.Office.Excel.Functions.SPG(A569, "SP_PCT_SHARES_OWNED_ALL_INSTITUTIONS")</f>
        <v>109.28</v>
      </c>
      <c r="N569" s="9" t="str">
        <f>_xll.SNL.Clients.Office.Excel.Functions.SPG(A569, "RD_CREDIT_RATING_GLOBAL", "Issuer Credit Rating", "Local Currency LT|0")</f>
        <v>BB-</v>
      </c>
      <c r="O569" s="9" t="str">
        <f>_xll.SNL.Clients.Office.Excel.Functions.SPG(A569, "RD_CWOL_GLOBAL", "Issuer Credit Rating", "Local Currency LT|0")</f>
        <v>Stable</v>
      </c>
      <c r="P569" s="9" t="str">
        <f>_xll.SNL.Clients.Office.Excel.Functions.SPG(A569, "RD_RATING_ACTION_GLOBAL", "Issuer Credit Rating", "Local Currency LT|0")</f>
        <v>New Rating | CreditWatch/Outlook (07/17/2024)</v>
      </c>
      <c r="Q569" s="10">
        <f>_xll.SNL.Clients.Office.Excel.Functions.SPG(A569, "RD_LAST_REVIEW_DATE_GLOBAL", "Issuer Credit Rating", "Local Currency LT")</f>
        <v>45490</v>
      </c>
      <c r="R569" s="10">
        <f>_xll.SNL.Clients.Office.Excel.Functions.SPG(A569, "RD_CREDIT_RATING_DATE_GLOBAL", "Issuer Credit Rating", "Local Currency LT|0")</f>
        <v>45490</v>
      </c>
      <c r="S569" s="10">
        <f>_xll.SNL.Clients.Office.Excel.Functions.SPG(A569, "RD_CREDIT_WATCH_OUTLOOK_DATE_GLOBAL", "Issuer Credit Rating", "Local Currency LT|0")</f>
        <v>45490</v>
      </c>
      <c r="T569" s="13" t="str">
        <f>_xll.SNL.Clients.Office.Excel.Functions.SPG(A569, "SP_BUSINESS_DESCRIPTION")</f>
        <v>Gates Industrial Corporation plc manufactures and sells engineered power transmission and fluid power solutions worldwide. It operates in two segments, Power Transmission and Fluid Power. The company offers synchronous or asynchronous belts, including V-belts, CVT belts, and Micro-V belts, as well as related components, such as sprockets, pulleys, water pumps, tensioners, and other accessories; solutions for stationary and mobile drives, engine systems, and personal mobility application platforms; metal drive components; and kits for automotive replacement channels. It also provides fluid power solutions comprising stationary hydraulics, mobile hydraulics, vehicle systems, and other industrial application platforms; and hydraulics, including hoses, tubing, coupling, and fittings, as well as assemblies. The company’s products are used in applications across various markets, including industrial off-highway, such as construction and agriculture; industrial on-highway commercial vehicles comprising heavy-duty trucks and buses, energy and resources, automotive, and personal mobility; and various industrial applications, such as automated manufacturing and logistics systems. It sells its products under the Gates brand. It offers its products to replacement channel customers, as well as to original equipment manufacturers. The company was founded in 1911 and is headquartered in Denver, Colorado.</v>
      </c>
    </row>
    <row r="570" spans="1:20" x14ac:dyDescent="0.3">
      <c r="A570" s="12" t="s">
        <v>1797</v>
      </c>
      <c r="B570" s="10" t="str">
        <f>_xll.SNL.Clients.Office.Excel.Functions.SPG(A570,"SP_IPO_DATE")</f>
        <v/>
      </c>
      <c r="C570" s="5">
        <f>_xll.SNL.Clients.Office.Excel.Functions.SPG(A570, "SP_VOLUME_AVG_WEEKLY_TO_SHARES_OUT", , "1M")</f>
        <v>1.9895482473772061</v>
      </c>
      <c r="D570" s="5">
        <f>_xll.SNL.Clients.Office.Excel.Functions.SPG(A570, "SP_VOLUME_AVG_WEEKLY_TO_SHARES_OUT", , "3M")</f>
        <v>2.324786841833967</v>
      </c>
      <c r="E570" s="5">
        <f>_xll.SNL.Clients.Office.Excel.Functions.SPG(A570, "SP_VOLUME_AVG_DAILY_TO_1YR_AVG_DAILY", , "1M")</f>
        <v>91.67</v>
      </c>
      <c r="F570" s="5">
        <f>_xll.SNL.Clients.Office.Excel.Functions.SPG(A570, "SP_VOLUME_AVG_DAILY_TO_1YR_AVG_DAILY", , "3M")</f>
        <v>107.11</v>
      </c>
      <c r="G570" s="9" t="str">
        <f>_xll.SNL.Clients.Office.Excel.Functions.SPG(A570, "IQ_SECTOR")</f>
        <v>Industrials</v>
      </c>
      <c r="H570" s="9" t="str">
        <f>_xll.SNL.Clients.Office.Excel.Functions.SPG(A570, "IQ_INDUSTRY_GROUP")</f>
        <v>Capital Goods</v>
      </c>
      <c r="I570" s="9" t="str">
        <f>_xll.SNL.Clients.Office.Excel.Functions.SPG(A570, "IQ_INDUSTRY")</f>
        <v>Trading Companies and Distributors</v>
      </c>
      <c r="J570" s="9" t="str">
        <f>_xll.SNL.Clients.Office.Excel.Functions.SPG(A570, "IQ_PRIMARY_INDUSTRY")</f>
        <v>Trading Companies and Distributors</v>
      </c>
      <c r="K570" s="9" t="str">
        <f>_xll.SNL.Clients.Office.Excel.Functions.SPG(A570, "NAICS_CODE", "Primary")</f>
        <v>532411 - Commercial Air, Rail, and Water Transportation Equipment Rental and Leasing</v>
      </c>
      <c r="L570" s="9" t="str">
        <f>_xll.SNL.Clients.Office.Excel.Functions.SPG(A570, "SP_TOPICTAG")</f>
        <v>Fleet Management; Freight Service; Marine Transportation; Passenger Aircraft Manufacturing</v>
      </c>
      <c r="M570" s="5">
        <f>_xll.SNL.Clients.Office.Excel.Functions.SPG(A570, "SP_PCT_SHARES_OWNED_ALL_INSTITUTIONS")</f>
        <v>101.92</v>
      </c>
      <c r="N570" s="9" t="str">
        <f>_xll.SNL.Clients.Office.Excel.Functions.SPG(A570, "RD_CREDIT_RATING_GLOBAL", "Issuer Credit Rating", "Local Currency LT|0")</f>
        <v>BBB</v>
      </c>
      <c r="O570" s="9" t="str">
        <f>_xll.SNL.Clients.Office.Excel.Functions.SPG(A570, "RD_CWOL_GLOBAL", "Issuer Credit Rating", "Local Currency LT|0")</f>
        <v>Stable</v>
      </c>
      <c r="P570" s="9" t="str">
        <f>_xll.SNL.Clients.Office.Excel.Functions.SPG(A570, "RD_RATING_ACTION_GLOBAL", "Issuer Credit Rating", "Local Currency LT|0")</f>
        <v>Downgrade | CreditWatch/Outlook (08/06/2010)</v>
      </c>
      <c r="Q570" s="10">
        <f>_xll.SNL.Clients.Office.Excel.Functions.SPG(A570, "RD_LAST_REVIEW_DATE_GLOBAL", "Issuer Credit Rating", "Local Currency LT")</f>
        <v>45371</v>
      </c>
      <c r="R570" s="10">
        <f>_xll.SNL.Clients.Office.Excel.Functions.SPG(A570, "RD_CREDIT_RATING_DATE_GLOBAL", "Issuer Credit Rating", "Local Currency LT|0")</f>
        <v>40396</v>
      </c>
      <c r="S570" s="10">
        <f>_xll.SNL.Clients.Office.Excel.Functions.SPG(A570, "RD_CREDIT_WATCH_OUTLOOK_DATE_GLOBAL", "Issuer Credit Rating", "Local Currency LT|0")</f>
        <v>40396</v>
      </c>
      <c r="T570" s="13" t="str">
        <f>_xll.SNL.Clients.Office.Excel.Functions.SPG(A570, "SP_BUSINESS_DESCRIPTION")</f>
        <v>GATX Corporation, together its subsidiaries, operates as railcar leasing company in the United States, Canada, Mexico, Europe, and India. It operates through three segments: Rail North America, Rail International, and Portfolio Management. The company leases tank and freight railcars, and locomotives for petroleum, chemical, food/agriculture, and transportation industries. It also offers maintenance services, including the interior cleaning of railcars, routine maintenance and repair of car body and safety appliances, regulatory compliance works, wheelset replacements, interior blast and lining, exterior blast and painting, and car stenciling services. In addition, the company manufactures commercial aircraft jet engines and leases aircraft spare engines; and owns and manages tank containers that are leased to chemical, industrial gas, energy, food, cryogenic and pharmaceutical industries, and tank container operators, as well as provides tank container sourcing, remarketing, and inspection and maintenance services. As of December 31, 2023, it owned and operated a fleet of approximately 148,500 railcars; 493 four-axle and 30 six-axle locomotives; 399 aircraft spare engines; and 23,931 tank containers. GATX Corporation was founded in 1898 and is headquartered in Chicago, Illinois.</v>
      </c>
    </row>
    <row r="571" spans="1:20" x14ac:dyDescent="0.3">
      <c r="A571" s="12" t="s">
        <v>204</v>
      </c>
      <c r="B571" s="10" t="str">
        <f>_xll.SNL.Clients.Office.Excel.Functions.SPG(A571,"SP_IPO_DATE")</f>
        <v/>
      </c>
      <c r="C571" s="5">
        <f>_xll.SNL.Clients.Office.Excel.Functions.SPG(A571, "SP_VOLUME_AVG_WEEKLY_TO_SHARES_OUT", , "1M")</f>
        <v>2.955563837150605</v>
      </c>
      <c r="D571" s="5">
        <f>_xll.SNL.Clients.Office.Excel.Functions.SPG(A571, "SP_VOLUME_AVG_WEEKLY_TO_SHARES_OUT", , "3M")</f>
        <v>3.2870233916575895</v>
      </c>
      <c r="E571" s="5">
        <f>_xll.SNL.Clients.Office.Excel.Functions.SPG(A571, "SP_VOLUME_AVG_DAILY_TO_1YR_AVG_DAILY", , "1M")</f>
        <v>88.94</v>
      </c>
      <c r="F571" s="5">
        <f>_xll.SNL.Clients.Office.Excel.Functions.SPG(A571, "SP_VOLUME_AVG_DAILY_TO_1YR_AVG_DAILY", , "3M")</f>
        <v>98.91</v>
      </c>
      <c r="G571" s="9" t="str">
        <f>_xll.SNL.Clients.Office.Excel.Functions.SPG(A571, "IQ_SECTOR")</f>
        <v>Health Care</v>
      </c>
      <c r="H571" s="9" t="str">
        <f>_xll.SNL.Clients.Office.Excel.Functions.SPG(A571, "IQ_INDUSTRY_GROUP")</f>
        <v>Health Care Equipment and Services</v>
      </c>
      <c r="I571" s="9" t="str">
        <f>_xll.SNL.Clients.Office.Excel.Functions.SPG(A571, "IQ_INDUSTRY")</f>
        <v>Health Care Equipment and Supplies</v>
      </c>
      <c r="J571" s="9" t="str">
        <f>_xll.SNL.Clients.Office.Excel.Functions.SPG(A571, "IQ_PRIMARY_INDUSTRY")</f>
        <v>Health Care Equipment</v>
      </c>
      <c r="K571" s="9" t="str">
        <f>_xll.SNL.Clients.Office.Excel.Functions.SPG(A571, "NAICS_CODE", "Primary")</f>
        <v>33451 - Navigational, Measuring, Electromedical, and Control Instruments Manufacturing</v>
      </c>
      <c r="L571" s="9" t="str">
        <f>_xll.SNL.Clients.Office.Excel.Functions.SPG(A571, "SP_TOPICTAG")</f>
        <v>Health Diagnostics; Assistive Technology; Cardiovascular; Neurology; Surgery</v>
      </c>
      <c r="M571" s="5">
        <f>_xll.SNL.Clients.Office.Excel.Functions.SPG(A571, "SP_PCT_SHARES_OWNED_ALL_INSTITUTIONS")</f>
        <v>85.62</v>
      </c>
      <c r="N571" s="9" t="str">
        <f>_xll.SNL.Clients.Office.Excel.Functions.SPG(A571, "RD_CREDIT_RATING_GLOBAL", "Issuer Credit Rating", "Local Currency LT|0")</f>
        <v>BBB</v>
      </c>
      <c r="O571" s="9" t="str">
        <f>_xll.SNL.Clients.Office.Excel.Functions.SPG(A571, "RD_CWOL_GLOBAL", "Issuer Credit Rating", "Local Currency LT|0")</f>
        <v>Stable</v>
      </c>
      <c r="P571" s="9" t="str">
        <f>_xll.SNL.Clients.Office.Excel.Functions.SPG(A571, "RD_RATING_ACTION_GLOBAL", "Issuer Credit Rating", "Local Currency LT|0")</f>
        <v>New Rating | CreditWatch/Outlook (01/04/2023)</v>
      </c>
      <c r="Q571" s="10">
        <f>_xll.SNL.Clients.Office.Excel.Functions.SPG(A571, "RD_LAST_REVIEW_DATE_GLOBAL", "Issuer Credit Rating", "Local Currency LT")</f>
        <v>45679</v>
      </c>
      <c r="R571" s="10">
        <f>_xll.SNL.Clients.Office.Excel.Functions.SPG(A571, "RD_CREDIT_RATING_DATE_GLOBAL", "Issuer Credit Rating", "Local Currency LT|0")</f>
        <v>44930</v>
      </c>
      <c r="S571" s="10">
        <f>_xll.SNL.Clients.Office.Excel.Functions.SPG(A571, "RD_CREDIT_WATCH_OUTLOOK_DATE_GLOBAL", "Issuer Credit Rating", "Local Currency LT|0")</f>
        <v>44930</v>
      </c>
      <c r="T571" s="13" t="str">
        <f>_xll.SNL.Clients.Office.Excel.Functions.SPG(A571, "SP_BUSINESS_DESCRIPTION")</f>
        <v>GE HealthCare Technologies Inc. engages in the development, manufacture, and marketing of products, services, and complementary digital solutions used in the diagnosis, treatment, and monitoring of patients in the United States, Canada, and internationally. The company operates through four segments: Imaging, Advanced Visualization Solutions (AVS), Patient Care Solutions (PCS), and Pharmaceutical Diagnostics (PDx). The Imaging segment offers molecular imaging, computed tomography (CT) scanning, magnetic resonance (MR) imaging, image-guided therapy, X-ray systems, and women’s health products. The AVS segment provides ultrasound, image guided therapies, and interventional solutions for screening, diagnosis, treatment, and monitoring of certain diseases in clinical areas, such as women’s health, cardiovascular, and comprehensive care ultrasound as well as surgical visualization and guidance products. The PCS segment provides medical devices, consumables, services, and digital solutions. Its portfolio includes patient monitoring, diagnostic cardiology, consumables and services, digital solutions, maternal infant care, and anesthesia products. The PDx segment supplies diagnostic agents, including CT, angiography and X-ray, MR, single-photon emission computed tomography, and positron emission tomography to the radiology and nuclear medicine industries. The segment also provides contrast media pharmaceuticals that are administered to a patient prior to certain diagnostic scans to increase the visibility of tissues or structures during imaging exams; and molecular imaging agents or radiopharmaceuticals, which are molecular tracers labeled with radioisotopes. The company was formerly known as GE Healthcare Holding LLC and changed its name to GE HealthCare Technologies Inc. in December 2022. The company was incorporated in 2022 and is headquartered in Chicago, Illinois.</v>
      </c>
    </row>
    <row r="572" spans="1:20" x14ac:dyDescent="0.3">
      <c r="A572" s="12" t="s">
        <v>205</v>
      </c>
      <c r="B572" s="10" t="str">
        <f>_xll.SNL.Clients.Office.Excel.Functions.SPG(A572,"SP_IPO_DATE")</f>
        <v/>
      </c>
      <c r="C572" s="5">
        <f>_xll.SNL.Clients.Office.Excel.Functions.SPG(A572, "SP_VOLUME_AVG_WEEKLY_TO_SHARES_OUT", , "1M")</f>
        <v>7.2720067744864263</v>
      </c>
      <c r="D572" s="5">
        <f>_xll.SNL.Clients.Office.Excel.Functions.SPG(A572, "SP_VOLUME_AVG_WEEKLY_TO_SHARES_OUT", , "3M")</f>
        <v>5.9173467114005742</v>
      </c>
      <c r="E572" s="5">
        <f>_xll.SNL.Clients.Office.Excel.Functions.SPG(A572, "SP_VOLUME_AVG_DAILY_TO_1YR_AVG_DAILY", , "1M")</f>
        <v>115.76</v>
      </c>
      <c r="F572" s="5">
        <f>_xll.SNL.Clients.Office.Excel.Functions.SPG(A572, "SP_VOLUME_AVG_DAILY_TO_1YR_AVG_DAILY", , "3M")</f>
        <v>94.19</v>
      </c>
      <c r="G572" s="9" t="str">
        <f>_xll.SNL.Clients.Office.Excel.Functions.SPG(A572, "IQ_SECTOR")</f>
        <v>Industrials</v>
      </c>
      <c r="H572" s="9" t="str">
        <f>_xll.SNL.Clients.Office.Excel.Functions.SPG(A572, "IQ_INDUSTRY_GROUP")</f>
        <v>Capital Goods</v>
      </c>
      <c r="I572" s="9" t="str">
        <f>_xll.SNL.Clients.Office.Excel.Functions.SPG(A572, "IQ_INDUSTRY")</f>
        <v>Electrical Equipment</v>
      </c>
      <c r="J572" s="9" t="str">
        <f>_xll.SNL.Clients.Office.Excel.Functions.SPG(A572, "IQ_PRIMARY_INDUSTRY")</f>
        <v>Heavy Electrical Equipment</v>
      </c>
      <c r="K572" s="9" t="str">
        <f>_xll.SNL.Clients.Office.Excel.Functions.SPG(A572, "NAICS_CODE", "Primary")</f>
        <v>33361 - Engine, Turbine, and Power Transmission Equipment Manufacturing</v>
      </c>
      <c r="L572" s="9" t="str">
        <f>_xll.SNL.Clients.Office.Excel.Functions.SPG(A572, "SP_TOPICTAG")</f>
        <v>Clean Energy; Energy Storage; Utility Scale Solar</v>
      </c>
      <c r="M572" s="5">
        <f>_xll.SNL.Clients.Office.Excel.Functions.SPG(A572, "SP_PCT_SHARES_OWNED_ALL_INSTITUTIONS")</f>
        <v>78.58</v>
      </c>
      <c r="N572" s="9" t="str">
        <f>_xll.SNL.Clients.Office.Excel.Functions.SPG(A572, "RD_CREDIT_RATING_GLOBAL", "Issuer Credit Rating", "Local Currency LT|0")</f>
        <v>BBB-</v>
      </c>
      <c r="O572" s="9" t="str">
        <f>_xll.SNL.Clients.Office.Excel.Functions.SPG(A572, "RD_CWOL_GLOBAL", "Issuer Credit Rating", "Local Currency LT|0")</f>
        <v>Stable</v>
      </c>
      <c r="P572" s="9" t="str">
        <f>_xll.SNL.Clients.Office.Excel.Functions.SPG(A572, "RD_RATING_ACTION_GLOBAL", "Issuer Credit Rating", "Local Currency LT|0")</f>
        <v>New Rating | CreditWatch/Outlook (04/02/2024)</v>
      </c>
      <c r="Q572" s="10">
        <f>_xll.SNL.Clients.Office.Excel.Functions.SPG(A572, "RD_LAST_REVIEW_DATE_GLOBAL", "Issuer Credit Rating", "Local Currency LT")</f>
        <v>45384</v>
      </c>
      <c r="R572" s="10">
        <f>_xll.SNL.Clients.Office.Excel.Functions.SPG(A572, "RD_CREDIT_RATING_DATE_GLOBAL", "Issuer Credit Rating", "Local Currency LT|0")</f>
        <v>45384</v>
      </c>
      <c r="S572" s="10">
        <f>_xll.SNL.Clients.Office.Excel.Functions.SPG(A572, "RD_CREDIT_WATCH_OUTLOOK_DATE_GLOBAL", "Issuer Credit Rating", "Local Currency LT|0")</f>
        <v>45384</v>
      </c>
      <c r="T572" s="13" t="str">
        <f>_xll.SNL.Clients.Office.Excel.Functions.SPG(A572, "SP_BUSINESS_DESCRIPTION")</f>
        <v>GE Vernova Inc., an energy company, engages in the provision of various products and services that generate, transfer, orchestrate, convert, and store electricity in the United States, Europe, Asia, the Americas, the Middle East, and Africa. The company operates through three segments: Power, Wind, and Electrification. The Power segment designs, manufactures, and services gas, nuclear, hydro, and steam technologies. The Wind segment offers wind generation technologies, including onshore and offshore wind turbines and blades. The Electrification segment provides grid solutions, power conversion, solar, and storage solutions; and electrification software for the transmission, distribution, conversion, storage, and orchestration of electricity from point of generation to point of consumption. The company was incorporated in 2023 and is headquartered in Cambridge, Massachusetts. GE Vernova Inc operates as a subsidiary of General Electric Company.</v>
      </c>
    </row>
    <row r="573" spans="1:20" x14ac:dyDescent="0.3">
      <c r="A573" s="12" t="s">
        <v>206</v>
      </c>
      <c r="B573" s="10">
        <f>_xll.SNL.Clients.Office.Excel.Functions.SPG(A573,"SP_IPO_DATE")</f>
        <v>32682</v>
      </c>
      <c r="C573" s="5">
        <f>_xll.SNL.Clients.Office.Excel.Functions.SPG(A573, "SP_VOLUME_AVG_WEEKLY_TO_SHARES_OUT", , "1M")</f>
        <v>2.7404879900566956</v>
      </c>
      <c r="D573" s="5">
        <f>_xll.SNL.Clients.Office.Excel.Functions.SPG(A573, "SP_VOLUME_AVG_WEEKLY_TO_SHARES_OUT", , "3M")</f>
        <v>2.6794516462317572</v>
      </c>
      <c r="E573" s="5">
        <f>_xll.SNL.Clients.Office.Excel.Functions.SPG(A573, "SP_VOLUME_AVG_DAILY_TO_1YR_AVG_DAILY", , "1M")</f>
        <v>87.83</v>
      </c>
      <c r="F573" s="5">
        <f>_xll.SNL.Clients.Office.Excel.Functions.SPG(A573, "SP_VOLUME_AVG_DAILY_TO_1YR_AVG_DAILY", , "3M")</f>
        <v>85.87</v>
      </c>
      <c r="G573" s="9" t="str">
        <f>_xll.SNL.Clients.Office.Excel.Functions.SPG(A573, "IQ_SECTOR")</f>
        <v>Information Technology</v>
      </c>
      <c r="H573" s="9" t="str">
        <f>_xll.SNL.Clients.Office.Excel.Functions.SPG(A573, "IQ_INDUSTRY_GROUP")</f>
        <v>Software and Services</v>
      </c>
      <c r="I573" s="9" t="str">
        <f>_xll.SNL.Clients.Office.Excel.Functions.SPG(A573, "IQ_INDUSTRY")</f>
        <v>Software</v>
      </c>
      <c r="J573" s="9" t="str">
        <f>_xll.SNL.Clients.Office.Excel.Functions.SPG(A573, "IQ_PRIMARY_INDUSTRY")</f>
        <v>Systems Software</v>
      </c>
      <c r="K573" s="9" t="str">
        <f>_xll.SNL.Clients.Office.Excel.Functions.SPG(A573, "NAICS_CODE", "Primary")</f>
        <v>513210 - Software Publishers</v>
      </c>
      <c r="L573" s="9" t="str">
        <f>_xll.SNL.Clients.Office.Excel.Functions.SPG(A573, "SP_TOPICTAG")</f>
        <v>Anti-Fraud; Authentication; Encryption; Endpoint Security Integrity; Identity Theft Prevention; Cloud Security; Network Security</v>
      </c>
      <c r="M573" s="5">
        <f>_xll.SNL.Clients.Office.Excel.Functions.SPG(A573, "SP_PCT_SHARES_OWNED_ALL_INSTITUTIONS")</f>
        <v>83.69</v>
      </c>
      <c r="N573" s="9" t="str">
        <f>_xll.SNL.Clients.Office.Excel.Functions.SPG(A573, "RD_CREDIT_RATING_GLOBAL", "Issuer Credit Rating", "Local Currency LT|0")</f>
        <v>BB</v>
      </c>
      <c r="O573" s="9" t="str">
        <f>_xll.SNL.Clients.Office.Excel.Functions.SPG(A573, "RD_CWOL_GLOBAL", "Issuer Credit Rating", "Local Currency LT|0")</f>
        <v>Stable</v>
      </c>
      <c r="P573" s="9" t="str">
        <f>_xll.SNL.Clients.Office.Excel.Functions.SPG(A573, "RD_RATING_ACTION_GLOBAL", "Issuer Credit Rating", "Local Currency LT|0")</f>
        <v>Downgrade | CreditWatch/Outlook (11/04/2019)</v>
      </c>
      <c r="Q573" s="10">
        <f>_xll.SNL.Clients.Office.Excel.Functions.SPG(A573, "RD_LAST_REVIEW_DATE_GLOBAL", "Issuer Credit Rating", "Local Currency LT")</f>
        <v>45698</v>
      </c>
      <c r="R573" s="10">
        <f>_xll.SNL.Clients.Office.Excel.Functions.SPG(A573, "RD_CREDIT_RATING_DATE_GLOBAL", "Issuer Credit Rating", "Local Currency LT|0")</f>
        <v>43773</v>
      </c>
      <c r="S573" s="10">
        <f>_xll.SNL.Clients.Office.Excel.Functions.SPG(A573, "RD_CREDIT_WATCH_OUTLOOK_DATE_GLOBAL", "Issuer Credit Rating", "Local Currency LT|0")</f>
        <v>43773</v>
      </c>
      <c r="T573" s="13" t="str">
        <f>_xll.SNL.Clients.Office.Excel.Functions.SPG(A573, "SP_BUSINESS_DESCRIPTION")</f>
        <v>Gen Digital Inc. engages in the provision of cyber safety solutions for consumers in the United States, Canada, Latin America, Europe, the Middle East, Africa, the Asia Pacific, and Japan. The company offers security and performance products under Norton, Avast, Avira, AVG, and CCleaner brands that provide real-time protection and maintenance for PCs, Macs, and mobile devices against malware, viruses, adware, and other online threats. It also provides identity protection solutions, including LifeLock Identity Theft Protection, Avast and AVG Secure Identity, Norton Identity Theft Protection, and Dark Web Monitoring for monitoring of credit reports, financial accounts, the dark web, and social media accounts to help safeguard customers’ personal information. In addition, the company offers Virtual Private Network (VPN) solutions under Norton, Avast and AVG brands to enhance security and online privacy that allows customers to securely transmit and access private information, such as passwords, bank details, and credit card numbers, when using public Wi-Fi on PCs, Macs, and mobile iOS and Android devices; AntiTrack and Secure Browser products which helps to keep personal information and browsing activity anonymous while browsing online; and Privacy Monitor Assistant and BreachGuard products for removing customers’ data from public data broker sites; and ReputationDefender, a white glove service that helps customers manage all aspects of their personal branding online, including search results, social media sites, and overall web presence. It markets and sells its products and related services through retailers, telecom service providers, hardware original equipment manufacturers, and employee benefit providers, as well as e-commerce platform. The company was formerly known as NortonLifeLock Inc. and changed its name to Gen Digital Inc. in November 2022. Gen Digital Inc. was founded in 1982 and is headquartered in Tempe, Arizona.</v>
      </c>
    </row>
    <row r="574" spans="1:20" x14ac:dyDescent="0.3">
      <c r="A574" s="12" t="s">
        <v>207</v>
      </c>
      <c r="B574" s="10">
        <f>_xll.SNL.Clients.Office.Excel.Functions.SPG(A574,"SP_IPO_DATE")</f>
        <v>40219</v>
      </c>
      <c r="C574" s="5">
        <f>_xll.SNL.Clients.Office.Excel.Functions.SPG(A574, "SP_VOLUME_AVG_WEEKLY_TO_SHARES_OUT", , "1M")</f>
        <v>7.8783444238881266</v>
      </c>
      <c r="D574" s="5">
        <f>_xll.SNL.Clients.Office.Excel.Functions.SPG(A574, "SP_VOLUME_AVG_WEEKLY_TO_SHARES_OUT", , "3M")</f>
        <v>6.5339812337663146</v>
      </c>
      <c r="E574" s="5">
        <f>_xll.SNL.Clients.Office.Excel.Functions.SPG(A574, "SP_VOLUME_AVG_DAILY_TO_1YR_AVG_DAILY", , "1M")</f>
        <v>101.45</v>
      </c>
      <c r="F574" s="5">
        <f>_xll.SNL.Clients.Office.Excel.Functions.SPG(A574, "SP_VOLUME_AVG_DAILY_TO_1YR_AVG_DAILY", , "3M")</f>
        <v>84.14</v>
      </c>
      <c r="G574" s="9" t="str">
        <f>_xll.SNL.Clients.Office.Excel.Functions.SPG(A574, "IQ_SECTOR")</f>
        <v>Industrials</v>
      </c>
      <c r="H574" s="9" t="str">
        <f>_xll.SNL.Clients.Office.Excel.Functions.SPG(A574, "IQ_INDUSTRY_GROUP")</f>
        <v>Capital Goods</v>
      </c>
      <c r="I574" s="9" t="str">
        <f>_xll.SNL.Clients.Office.Excel.Functions.SPG(A574, "IQ_INDUSTRY")</f>
        <v>Electrical Equipment</v>
      </c>
      <c r="J574" s="9" t="str">
        <f>_xll.SNL.Clients.Office.Excel.Functions.SPG(A574, "IQ_PRIMARY_INDUSTRY")</f>
        <v>Electrical Components and Equipment</v>
      </c>
      <c r="K574" s="9" t="str">
        <f>_xll.SNL.Clients.Office.Excel.Functions.SPG(A574, "NAICS_CODE", "Primary")</f>
        <v>335312 - Motor and Generator Manufacturing</v>
      </c>
      <c r="L574" s="9" t="str">
        <f>_xll.SNL.Clients.Office.Excel.Functions.SPG(A574, "SP_TOPICTAG")</f>
        <v>Clean Energy; Energy Efficiency; Energy Management; Energy Storage; Industrial Automation; Smart Energy; Remote Access and Control</v>
      </c>
      <c r="M574" s="5">
        <f>_xll.SNL.Clients.Office.Excel.Functions.SPG(A574, "SP_PCT_SHARES_OWNED_ALL_INSTITUTIONS")</f>
        <v>94.29</v>
      </c>
      <c r="N574" s="9" t="str">
        <f>_xll.SNL.Clients.Office.Excel.Functions.SPG(A574, "RD_CREDIT_RATING_GLOBAL", "Issuer Credit Rating", "Local Currency LT|0")</f>
        <v/>
      </c>
      <c r="O574" s="9" t="str">
        <f>_xll.SNL.Clients.Office.Excel.Functions.SPG(A574, "RD_CWOL_GLOBAL", "Issuer Credit Rating", "Local Currency LT|0")</f>
        <v/>
      </c>
      <c r="P574" s="9" t="str">
        <f>_xll.SNL.Clients.Office.Excel.Functions.SPG(A574, "RD_RATING_ACTION_GLOBAL", "Issuer Credit Rating", "Local Currency LT|0")</f>
        <v/>
      </c>
      <c r="Q574" s="10" t="str">
        <f>_xll.SNL.Clients.Office.Excel.Functions.SPG(A574, "RD_LAST_REVIEW_DATE_GLOBAL", "Issuer Credit Rating", "Local Currency LT")</f>
        <v/>
      </c>
      <c r="R574" s="10" t="str">
        <f>_xll.SNL.Clients.Office.Excel.Functions.SPG(A574, "RD_CREDIT_RATING_DATE_GLOBAL", "Issuer Credit Rating", "Local Currency LT|0")</f>
        <v/>
      </c>
      <c r="S574" s="10" t="str">
        <f>_xll.SNL.Clients.Office.Excel.Functions.SPG(A574, "RD_CREDIT_WATCH_OUTLOOK_DATE_GLOBAL", "Issuer Credit Rating", "Local Currency LT|0")</f>
        <v/>
      </c>
      <c r="T574" s="13" t="str">
        <f>_xll.SNL.Clients.Office.Excel.Functions.SPG(A574, "SP_BUSINESS_DESCRIPTION")</f>
        <v>Generac Holdings Inc. designs, manufactures, and distributes various energy technology products and solution worldwide. The company offers residential automatic standby generators, automatic transfer switch, air-cooled engine residential standby generators, and liquid-cooled engine generators; Mobile Link, a remote monitoring system for home standby generators; residential storage solution, which consists of a system of batteries, an inverter, photovoltaic optimizers, power electronic controls, and other components; smart home solutions, such as smart thermostats and a suite of home monitoring products. It also provides smart home energy management devices and sensors for heating and cooling system; smart doorbell cameras; and portable and inverter generators; multiple portable battery solutions; manual transfer switches; outdoor power equipment, including trimmers, field and brush mowers, log splitters, stump grinders, chipper shredders, lawn and leaf vacuums, and pressure washers and water pumps; and battery-powered turf care products. In addition, the company offers commercial and industrial products comprising cleaner-burning natural gas fueled generators; light-commercial standby generators and related transfer switches; stationary generators; single-engine industrial generators; industrial standby generators; industrial transfer switches; light towers, mobile generators, commercial mobile pumps, heaters, dust-suppression equipment, and mobile energy storage systems; stationary energy storage system and related inverter products; and aftermarket service parts and product accessories. The company distributes its products through independent residential dealers, industrial distributors and dealers, national and regional retailers, e-commerce partners, electrical/HVAC/solar wholesalers, solar installers, catalogs, equipment rental companies, and other equipment distributors; and directly to end users. The company was founded in 1959 and is headquartered in Waukesha, Wisconsin.</v>
      </c>
    </row>
    <row r="575" spans="1:20" x14ac:dyDescent="0.3">
      <c r="A575" s="12" t="s">
        <v>208</v>
      </c>
      <c r="B575" s="10" t="str">
        <f>_xll.SNL.Clients.Office.Excel.Functions.SPG(A575,"SP_IPO_DATE")</f>
        <v/>
      </c>
      <c r="C575" s="5">
        <f>_xll.SNL.Clients.Office.Excel.Functions.SPG(A575, "SP_VOLUME_AVG_WEEKLY_TO_SHARES_OUT", , "1M")</f>
        <v>3.3054257148259505</v>
      </c>
      <c r="D575" s="5">
        <f>_xll.SNL.Clients.Office.Excel.Functions.SPG(A575, "SP_VOLUME_AVG_WEEKLY_TO_SHARES_OUT", , "3M")</f>
        <v>3.1248359852057557</v>
      </c>
      <c r="E575" s="5">
        <f>_xll.SNL.Clients.Office.Excel.Functions.SPG(A575, "SP_VOLUME_AVG_DAILY_TO_1YR_AVG_DAILY", , "1M")</f>
        <v>147.30000000000001</v>
      </c>
      <c r="F575" s="5">
        <f>_xll.SNL.Clients.Office.Excel.Functions.SPG(A575, "SP_VOLUME_AVG_DAILY_TO_1YR_AVG_DAILY", , "3M")</f>
        <v>139.25</v>
      </c>
      <c r="G575" s="9" t="str">
        <f>_xll.SNL.Clients.Office.Excel.Functions.SPG(A575, "IQ_SECTOR")</f>
        <v>Industrials</v>
      </c>
      <c r="H575" s="9" t="str">
        <f>_xll.SNL.Clients.Office.Excel.Functions.SPG(A575, "IQ_INDUSTRY_GROUP")</f>
        <v>Capital Goods</v>
      </c>
      <c r="I575" s="9" t="str">
        <f>_xll.SNL.Clients.Office.Excel.Functions.SPG(A575, "IQ_INDUSTRY")</f>
        <v>Aerospace and Defense</v>
      </c>
      <c r="J575" s="9" t="str">
        <f>_xll.SNL.Clients.Office.Excel.Functions.SPG(A575, "IQ_PRIMARY_INDUSTRY")</f>
        <v>Aerospace and Defense</v>
      </c>
      <c r="K575" s="9" t="str">
        <f>_xll.SNL.Clients.Office.Excel.Functions.SPG(A575, "NAICS_CODE", "Primary")</f>
        <v>336411 - Aircraft Manufacturing</v>
      </c>
      <c r="L575" s="9" t="str">
        <f>_xll.SNL.Clients.Office.Excel.Functions.SPG(A575, "SP_TOPICTAG")</f>
        <v>Industrial Automation; Marine Transportation; Simulation; Process Automation</v>
      </c>
      <c r="M575" s="5">
        <f>_xll.SNL.Clients.Office.Excel.Functions.SPG(A575, "SP_PCT_SHARES_OWNED_ALL_INSTITUTIONS")</f>
        <v>81.56</v>
      </c>
      <c r="N575" s="9" t="str">
        <f>_xll.SNL.Clients.Office.Excel.Functions.SPG(A575, "RD_CREDIT_RATING_GLOBAL", "Issuer Credit Rating", "Local Currency LT|0")</f>
        <v>A</v>
      </c>
      <c r="O575" s="9" t="str">
        <f>_xll.SNL.Clients.Office.Excel.Functions.SPG(A575, "RD_CWOL_GLOBAL", "Issuer Credit Rating", "Local Currency LT|0")</f>
        <v>Stable</v>
      </c>
      <c r="P575" s="9" t="str">
        <f>_xll.SNL.Clients.Office.Excel.Functions.SPG(A575, "RD_RATING_ACTION_GLOBAL", "Issuer Credit Rating", "Local Currency LT|0")</f>
        <v>Upgrade | CreditWatch/Outlook (07/16/2024)</v>
      </c>
      <c r="Q575" s="10">
        <f>_xll.SNL.Clients.Office.Excel.Functions.SPG(A575, "RD_LAST_REVIEW_DATE_GLOBAL", "Issuer Credit Rating", "Local Currency LT")</f>
        <v>45582</v>
      </c>
      <c r="R575" s="10">
        <f>_xll.SNL.Clients.Office.Excel.Functions.SPG(A575, "RD_CREDIT_RATING_DATE_GLOBAL", "Issuer Credit Rating", "Local Currency LT|0")</f>
        <v>45489</v>
      </c>
      <c r="S575" s="10">
        <f>_xll.SNL.Clients.Office.Excel.Functions.SPG(A575, "RD_CREDIT_WATCH_OUTLOOK_DATE_GLOBAL", "Issuer Credit Rating", "Local Currency LT|0")</f>
        <v>45489</v>
      </c>
      <c r="T575" s="13" t="str">
        <f>_xll.SNL.Clients.Office.Excel.Functions.SPG(A575, "SP_BUSINESS_DESCRIPTION")</f>
        <v>General Dynamics Corporation operates as an aerospace and defense company worldwide. It operates through four segments: Aerospace, Marine Systems, Combat Systems, and Technologies. The Aerospace segment produces and sells business jets; and offers aircraft maintenance and repair, management, aircraft-on-ground support and completion, charter, staffing, and fixed-base operator services. The Marine Systems segment designs and builds nuclear-powered submarines, surface combatants, and auxiliary ships for the United States Navy and Jones Act ships for commercial customers, as well as builds crude oil and product tankers, and container and cargo ships; provides maintenance, modernization, and lifecycle support services for navy ships; offers and program management, planning, engineering, and design support services for submarine construction programs. The Combat Systems segment manufactures land combat solutions, such as wheeled and tracked combat vehicles, Stryker wheeled combat vehicles, piranha vehicles, weapons systems, munitions, mobile bridge systems with payloads, tactical vehicles, main battle tanks, and armored vehicles; and offers modernization programs, engineering, support, and sustainment services. The Technologies segment provides information technology solutions and mission support services; mobile communication, computers, and command-and-control mission systems; intelligence, surveillance, and reconnaissance solutions to military, intelligence, and federal civilian customers; cloud services, cybersecurity, network modernization, artificial intelligence; machine learning; application development, high-performance computing, and 5G and next-generation wireless communications services; and unmanned undersea vehicle manufacturing and assembly services. The company was founded in 1899 and is headquartered in Reston, Virginia.</v>
      </c>
    </row>
    <row r="576" spans="1:20" x14ac:dyDescent="0.3">
      <c r="A576" s="12" t="s">
        <v>209</v>
      </c>
      <c r="B576" s="10" t="str">
        <f>_xll.SNL.Clients.Office.Excel.Functions.SPG(A576,"SP_IPO_DATE")</f>
        <v/>
      </c>
      <c r="C576" s="5">
        <f>_xll.SNL.Clients.Office.Excel.Functions.SPG(A576, "SP_VOLUME_AVG_WEEKLY_TO_SHARES_OUT", , "1M")</f>
        <v>2.7126881705915578</v>
      </c>
      <c r="D576" s="5">
        <f>_xll.SNL.Clients.Office.Excel.Functions.SPG(A576, "SP_VOLUME_AVG_WEEKLY_TO_SHARES_OUT", , "3M")</f>
        <v>2.452159890689944</v>
      </c>
      <c r="E576" s="5">
        <f>_xll.SNL.Clients.Office.Excel.Functions.SPG(A576, "SP_VOLUME_AVG_DAILY_TO_1YR_AVG_DAILY", , "1M")</f>
        <v>100.65</v>
      </c>
      <c r="F576" s="5">
        <f>_xll.SNL.Clients.Office.Excel.Functions.SPG(A576, "SP_VOLUME_AVG_DAILY_TO_1YR_AVG_DAILY", , "3M")</f>
        <v>90.98</v>
      </c>
      <c r="G576" s="9" t="str">
        <f>_xll.SNL.Clients.Office.Excel.Functions.SPG(A576, "IQ_SECTOR")</f>
        <v>Industrials</v>
      </c>
      <c r="H576" s="9" t="str">
        <f>_xll.SNL.Clients.Office.Excel.Functions.SPG(A576, "IQ_INDUSTRY_GROUP")</f>
        <v>Capital Goods</v>
      </c>
      <c r="I576" s="9" t="str">
        <f>_xll.SNL.Clients.Office.Excel.Functions.SPG(A576, "IQ_INDUSTRY")</f>
        <v>Aerospace and Defense</v>
      </c>
      <c r="J576" s="9" t="str">
        <f>_xll.SNL.Clients.Office.Excel.Functions.SPG(A576, "IQ_PRIMARY_INDUSTRY")</f>
        <v>Aerospace and Defense</v>
      </c>
      <c r="K576" s="9" t="str">
        <f>_xll.SNL.Clients.Office.Excel.Functions.SPG(A576, "NAICS_CODE", "Primary")</f>
        <v>3364 - Aerospace Product and Parts Manufacturing</v>
      </c>
      <c r="L576" s="9" t="str">
        <f>_xll.SNL.Clients.Office.Excel.Functions.SPG(A576, "SP_TOPICTAG")</f>
        <v>Energy Efficiency; Energy Management; Energy Storage; Industrial Automation; Smart Energy; Passenger Aircraft Manufacturing; Utility Scale Solar; Onshore and Offshore Wind</v>
      </c>
      <c r="M576" s="5">
        <f>_xll.SNL.Clients.Office.Excel.Functions.SPG(A576, "SP_PCT_SHARES_OWNED_ALL_INSTITUTIONS")</f>
        <v>79.31</v>
      </c>
      <c r="N576" s="9" t="str">
        <f>_xll.SNL.Clients.Office.Excel.Functions.SPG(A576, "RD_CREDIT_RATING_GLOBAL", "Issuer Credit Rating", "Local Currency LT|0")</f>
        <v>BBB+</v>
      </c>
      <c r="O576" s="9" t="str">
        <f>_xll.SNL.Clients.Office.Excel.Functions.SPG(A576, "RD_CWOL_GLOBAL", "Issuer Credit Rating", "Local Currency LT|0")</f>
        <v>Stable</v>
      </c>
      <c r="P576" s="9" t="str">
        <f>_xll.SNL.Clients.Office.Excel.Functions.SPG(A576, "RD_RATING_ACTION_GLOBAL", "Issuer Credit Rating", "Local Currency LT|0")</f>
        <v>CreditWatch/Outlook (10/28/2022)</v>
      </c>
      <c r="Q576" s="10">
        <f>_xll.SNL.Clients.Office.Excel.Functions.SPG(A576, "RD_LAST_REVIEW_DATE_GLOBAL", "Issuer Credit Rating", "Local Currency LT")</f>
        <v>45398</v>
      </c>
      <c r="R576" s="10">
        <f>_xll.SNL.Clients.Office.Excel.Functions.SPG(A576, "RD_CREDIT_RATING_DATE_GLOBAL", "Issuer Credit Rating", "Local Currency LT|0")</f>
        <v>43375</v>
      </c>
      <c r="S576" s="10">
        <f>_xll.SNL.Clients.Office.Excel.Functions.SPG(A576, "RD_CREDIT_WATCH_OUTLOOK_DATE_GLOBAL", "Issuer Credit Rating", "Local Currency LT|0")</f>
        <v>44862</v>
      </c>
      <c r="T576" s="13" t="str">
        <f>_xll.SNL.Clients.Office.Excel.Functions.SPG(A576, "SP_BUSINESS_DESCRIPTION")</f>
        <v>General Electric Company, doing business as GE Aerospace, designs and produces commercial and defense aircraft engines, integrated engine components, electric power, and mechanical aircraft systems. The company operates through two reportable segments, Commercial Engines and Services, and Defense and Propulsion Technologies. The Commercial Engines and Services segment designs, develops, manufactures, maintenance, repair, and overhaul (MRO) services of jet engines and sale of spare parts for commercial airframes, business aviation, and aeroderivative applications. The Defense and Propulsion Technologies segment provides designs, develops, manufactures, and MRO services jet engines and avionics and power systems for governments, militaries and commercial airframers, as well as sale of spare parts. Its Defense and Propulsion Technologies segment also offers small turboprop engines, aeroengine mechanical transmissions, turbines, combustors and controls, additive manufacturing, propeller systems, ignition systems, sensors and engine accessories for both fixed wing and rotorcraft applications. The company operates in the United States, Europe, China, rest of Asia, the Americas, the Middle East, and Africa. General Electric Company was incorporated in 1892 and is based in Evendale, Ohio.</v>
      </c>
    </row>
    <row r="577" spans="1:20" x14ac:dyDescent="0.3">
      <c r="A577" s="12" t="s">
        <v>210</v>
      </c>
      <c r="B577" s="10" t="str">
        <f>_xll.SNL.Clients.Office.Excel.Functions.SPG(A577,"SP_IPO_DATE")</f>
        <v/>
      </c>
      <c r="C577" s="5">
        <f>_xll.SNL.Clients.Office.Excel.Functions.SPG(A577, "SP_VOLUME_AVG_WEEKLY_TO_SHARES_OUT", , "1M")</f>
        <v>4.1308018518810137</v>
      </c>
      <c r="D577" s="5">
        <f>_xll.SNL.Clients.Office.Excel.Functions.SPG(A577, "SP_VOLUME_AVG_WEEKLY_TO_SHARES_OUT", , "3M")</f>
        <v>4.0275602721080483</v>
      </c>
      <c r="E577" s="5">
        <f>_xll.SNL.Clients.Office.Excel.Functions.SPG(A577, "SP_VOLUME_AVG_DAILY_TO_1YR_AVG_DAILY", , "1M")</f>
        <v>113.88</v>
      </c>
      <c r="F577" s="5">
        <f>_xll.SNL.Clients.Office.Excel.Functions.SPG(A577, "SP_VOLUME_AVG_DAILY_TO_1YR_AVG_DAILY", , "3M")</f>
        <v>111.04</v>
      </c>
      <c r="G577" s="9" t="str">
        <f>_xll.SNL.Clients.Office.Excel.Functions.SPG(A577, "IQ_SECTOR")</f>
        <v>Consumer Staples</v>
      </c>
      <c r="H577" s="9" t="str">
        <f>_xll.SNL.Clients.Office.Excel.Functions.SPG(A577, "IQ_INDUSTRY_GROUP")</f>
        <v>Food, Beverage and Tobacco</v>
      </c>
      <c r="I577" s="9" t="str">
        <f>_xll.SNL.Clients.Office.Excel.Functions.SPG(A577, "IQ_INDUSTRY")</f>
        <v>Food Products</v>
      </c>
      <c r="J577" s="9" t="str">
        <f>_xll.SNL.Clients.Office.Excel.Functions.SPG(A577, "IQ_PRIMARY_INDUSTRY")</f>
        <v>Packaged Foods and Meats</v>
      </c>
      <c r="K577" s="9" t="str">
        <f>_xll.SNL.Clients.Office.Excel.Functions.SPG(A577, "NAICS_CODE", "Primary")</f>
        <v>311 - Food Manufacturing</v>
      </c>
      <c r="L577" s="9" t="str">
        <f>_xll.SNL.Clients.Office.Excel.Functions.SPG(A577, "SP_TOPICTAG")</f>
        <v>Organic; Alternative Protein</v>
      </c>
      <c r="M577" s="5">
        <f>_xll.SNL.Clients.Office.Excel.Functions.SPG(A577, "SP_PCT_SHARES_OWNED_ALL_INSTITUTIONS")</f>
        <v>81.31</v>
      </c>
      <c r="N577" s="9" t="str">
        <f>_xll.SNL.Clients.Office.Excel.Functions.SPG(A577, "RD_CREDIT_RATING_GLOBAL", "Issuer Credit Rating", "Local Currency LT|0")</f>
        <v>BBB</v>
      </c>
      <c r="O577" s="9" t="str">
        <f>_xll.SNL.Clients.Office.Excel.Functions.SPG(A577, "RD_CWOL_GLOBAL", "Issuer Credit Rating", "Local Currency LT|0")</f>
        <v>Stable</v>
      </c>
      <c r="P577" s="9" t="str">
        <f>_xll.SNL.Clients.Office.Excel.Functions.SPG(A577, "RD_RATING_ACTION_GLOBAL", "Issuer Credit Rating", "Local Currency LT|0")</f>
        <v>Downgrade | CreditWatch/Outlook (02/23/2018)</v>
      </c>
      <c r="Q577" s="10">
        <f>_xll.SNL.Clients.Office.Excel.Functions.SPG(A577, "RD_LAST_REVIEW_DATE_GLOBAL", "Issuer Credit Rating", "Local Currency LT")</f>
        <v>45323</v>
      </c>
      <c r="R577" s="10">
        <f>_xll.SNL.Clients.Office.Excel.Functions.SPG(A577, "RD_CREDIT_RATING_DATE_GLOBAL", "Issuer Credit Rating", "Local Currency LT|0")</f>
        <v>43154</v>
      </c>
      <c r="S577" s="10">
        <f>_xll.SNL.Clients.Office.Excel.Functions.SPG(A577, "RD_CREDIT_WATCH_OUTLOOK_DATE_GLOBAL", "Issuer Credit Rating", "Local Currency LT|0")</f>
        <v>43154</v>
      </c>
      <c r="T577" s="13" t="str">
        <f>_xll.SNL.Clients.Office.Excel.Functions.SPG(A577, "SP_BUSINESS_DESCRIPTION")</f>
        <v>General Mills, Inc. manufactures and markets branded consumer foods worldwide. The company operates through four segments: North America Retail; International; Pet; and North America Foodservice. It offers grain, ready-to-eat cereals, refrigerated yogurt, soup, meal kits, refrigerated and frozen dough products, dessert and baking mixes, bakery flour, frozen pizza and pizza snacks, snack bars, fruit and savory snacks, ice cream and frozen desserts, unbaked and fully baked frozen dough products, frozen hot snacks, ethnic meals, side dish mixes, frozen breakfast and entrees, nutrition bars, and frozen and shelf-stable vegetables. The company also manufactures and markets pet food products, including dog and cat food; and operates ice cream parlors. It markets its products under the Annie’s, Betty Crocker, Bisquick, Blue Buffalo, Bugles, Cascadian Farm, Cheerios, Chex, Cinnamon Toast Crunch, Cocoa Puffs, Cookie Crisp, Dunkaroos, Edgard &amp; Cooper, Fiber One, Fruit by the Foot, Fruit Gushers, Fruit Roll-Ups, Gardetto’s, Gold Medal, Golden Grahams, Häagen-Dazs, Kitano, Kix, Lärabar, Latina, Lucky Charms, Muir Glen, Nature Valley, Nudges, Oatmeal Crisp, Old El Paso, Pillsbury, Progresso, Tastefuls, Total, Totino’s , Trix, True Chews, True Solutions, Wanchai Ferry, Wheaties, Wilderness, and Yoki brands. The company sells its products to grocery stores, mass merchandisers, membership stores, natural food chains, drug, dollar and discount chains, e-commerce retailers, commercial and noncommercial foodservice distributors and operators, restaurants, convenience stores, and pet specialty stores. General Mills, Inc. was founded in 1866 and is headquartered in Minneapolis, Minnesota.</v>
      </c>
    </row>
    <row r="578" spans="1:20" x14ac:dyDescent="0.3">
      <c r="A578" s="12" t="s">
        <v>211</v>
      </c>
      <c r="B578" s="10">
        <f>_xll.SNL.Clients.Office.Excel.Functions.SPG(A578,"SP_IPO_DATE")</f>
        <v>40499</v>
      </c>
      <c r="C578" s="5">
        <f>_xll.SNL.Clients.Office.Excel.Functions.SPG(A578, "SP_VOLUME_AVG_WEEKLY_TO_SHARES_OUT", , "1M")</f>
        <v>5.9297474807731181</v>
      </c>
      <c r="D578" s="5">
        <f>_xll.SNL.Clients.Office.Excel.Functions.SPG(A578, "SP_VOLUME_AVG_WEEKLY_TO_SHARES_OUT", , "3M")</f>
        <v>5.7481898536347087</v>
      </c>
      <c r="E578" s="5">
        <f>_xll.SNL.Clients.Office.Excel.Functions.SPG(A578, "SP_VOLUME_AVG_DAILY_TO_1YR_AVG_DAILY", , "1M")</f>
        <v>87.32</v>
      </c>
      <c r="F578" s="5">
        <f>_xll.SNL.Clients.Office.Excel.Functions.SPG(A578, "SP_VOLUME_AVG_DAILY_TO_1YR_AVG_DAILY", , "3M")</f>
        <v>84.65</v>
      </c>
      <c r="G578" s="9" t="str">
        <f>_xll.SNL.Clients.Office.Excel.Functions.SPG(A578, "IQ_SECTOR")</f>
        <v>Consumer Discretionary</v>
      </c>
      <c r="H578" s="9" t="str">
        <f>_xll.SNL.Clients.Office.Excel.Functions.SPG(A578, "IQ_INDUSTRY_GROUP")</f>
        <v>Automobiles and Components</v>
      </c>
      <c r="I578" s="9" t="str">
        <f>_xll.SNL.Clients.Office.Excel.Functions.SPG(A578, "IQ_INDUSTRY")</f>
        <v>Automobiles</v>
      </c>
      <c r="J578" s="9" t="str">
        <f>_xll.SNL.Clients.Office.Excel.Functions.SPG(A578, "IQ_PRIMARY_INDUSTRY")</f>
        <v>Automobile Manufacturers</v>
      </c>
      <c r="K578" s="9" t="str">
        <f>_xll.SNL.Clients.Office.Excel.Functions.SPG(A578, "NAICS_CODE", "Primary")</f>
        <v>336110 - Automobile and Light Duty Motor Vehicle Manufacturing</v>
      </c>
      <c r="L578" s="9" t="str">
        <f>_xll.SNL.Clients.Office.Excel.Functions.SPG(A578, "SP_TOPICTAG")</f>
        <v>Fleet Management; GPS; Navigation; Car Sharing; Autonomous Vehicles; Utility Scale Solar</v>
      </c>
      <c r="M578" s="5">
        <f>_xll.SNL.Clients.Office.Excel.Functions.SPG(A578, "SP_PCT_SHARES_OWNED_ALL_INSTITUTIONS")</f>
        <v>87.66</v>
      </c>
      <c r="N578" s="9" t="str">
        <f>_xll.SNL.Clients.Office.Excel.Functions.SPG(A578, "RD_CREDIT_RATING_GLOBAL", "Issuer Credit Rating", "Local Currency LT|0")</f>
        <v>BBB</v>
      </c>
      <c r="O578" s="9" t="str">
        <f>_xll.SNL.Clients.Office.Excel.Functions.SPG(A578, "RD_CWOL_GLOBAL", "Issuer Credit Rating", "Local Currency LT|0")</f>
        <v>Stable</v>
      </c>
      <c r="P578" s="9" t="str">
        <f>_xll.SNL.Clients.Office.Excel.Functions.SPG(A578, "RD_RATING_ACTION_GLOBAL", "Issuer Credit Rating", "Local Currency LT|0")</f>
        <v>CreditWatch/Outlook (11/18/2021)</v>
      </c>
      <c r="Q578" s="10">
        <f>_xll.SNL.Clients.Office.Excel.Functions.SPG(A578, "RD_LAST_REVIEW_DATE_GLOBAL", "Issuer Credit Rating", "Local Currency LT")</f>
        <v>45672</v>
      </c>
      <c r="R578" s="10">
        <f>_xll.SNL.Clients.Office.Excel.Functions.SPG(A578, "RD_CREDIT_RATING_DATE_GLOBAL", "Issuer Credit Rating", "Local Currency LT|0")</f>
        <v>42745</v>
      </c>
      <c r="S578" s="10">
        <f>_xll.SNL.Clients.Office.Excel.Functions.SPG(A578, "RD_CREDIT_WATCH_OUTLOOK_DATE_GLOBAL", "Issuer Credit Rating", "Local Currency LT|0")</f>
        <v>44518</v>
      </c>
      <c r="T578" s="13" t="str">
        <f>_xll.SNL.Clients.Office.Excel.Functions.SPG(A578, "SP_BUSINESS_DESCRIPTION")</f>
        <v>General Motors Company designs, builds, and sells trucks, crossovers, cars, and automobile parts worldwide. The company operates through GM North America, GM International, Cruise, and GM Financial segments. It markets its vehicles primarily under the Buick, Cadillac, Chevrolet, GMC, Baojun, and Wuling brand names. In addition, the company sells trucks, crossovers, cars, and automobile parts through retail dealers, distributors and dealers, as well as to fleet customers, including daily rental car companies, commercial fleet customers, leasing companies, and governments. Further, it offers software-enabled services and subscriptions; and various range of after-sale services through dealer network, such as maintenance, light repairs, collision repairs, vehicle accessories, and extended service warranties. Additionally, the company provides automotive financing; and software-enabled services and subscriptions. General Motors Company was founded in 1908 and is headquartered in Detroit, Michigan.</v>
      </c>
    </row>
    <row r="579" spans="1:20" x14ac:dyDescent="0.3">
      <c r="A579" s="12" t="s">
        <v>1798</v>
      </c>
      <c r="B579" s="10">
        <f>_xll.SNL.Clients.Office.Excel.Functions.SPG(A579,"SP_IPO_DATE")</f>
        <v>39295</v>
      </c>
      <c r="C579" s="5">
        <f>_xll.SNL.Clients.Office.Excel.Functions.SPG(A579, "SP_VOLUME_AVG_WEEKLY_TO_SHARES_OUT", , "1M")</f>
        <v>4.5812794581044463</v>
      </c>
      <c r="D579" s="5">
        <f>_xll.SNL.Clients.Office.Excel.Functions.SPG(A579, "SP_VOLUME_AVG_WEEKLY_TO_SHARES_OUT", , "3M")</f>
        <v>4.3649462703682271</v>
      </c>
      <c r="E579" s="5">
        <f>_xll.SNL.Clients.Office.Excel.Functions.SPG(A579, "SP_VOLUME_AVG_DAILY_TO_1YR_AVG_DAILY", , "1M")</f>
        <v>117.2</v>
      </c>
      <c r="F579" s="5">
        <f>_xll.SNL.Clients.Office.Excel.Functions.SPG(A579, "SP_VOLUME_AVG_DAILY_TO_1YR_AVG_DAILY", , "3M")</f>
        <v>111.67</v>
      </c>
      <c r="G579" s="9" t="str">
        <f>_xll.SNL.Clients.Office.Excel.Functions.SPG(A579, "IQ_SECTOR")</f>
        <v>Industrials</v>
      </c>
      <c r="H579" s="9" t="str">
        <f>_xll.SNL.Clients.Office.Excel.Functions.SPG(A579, "IQ_INDUSTRY_GROUP")</f>
        <v>Commercial and Professional Services</v>
      </c>
      <c r="I579" s="9" t="str">
        <f>_xll.SNL.Clients.Office.Excel.Functions.SPG(A579, "IQ_INDUSTRY")</f>
        <v>Professional Services</v>
      </c>
      <c r="J579" s="9" t="str">
        <f>_xll.SNL.Clients.Office.Excel.Functions.SPG(A579, "IQ_PRIMARY_INDUSTRY")</f>
        <v>Data Processing and Outsourced Services</v>
      </c>
      <c r="K579" s="9" t="str">
        <f>_xll.SNL.Clients.Office.Excel.Functions.SPG(A579, "NAICS_CODE", "Primary")</f>
        <v>518210 - Computing Infrastructure Providers, Data Processing, Web Hosting, and Related Services</v>
      </c>
      <c r="L579" s="9" t="str">
        <f>_xll.SNL.Clients.Office.Excel.Functions.SPG(A579, "SP_TOPICTAG")</f>
        <v>Software Development; Data Integration; Customer Analytics; Data Protection; Process Automation</v>
      </c>
      <c r="M579" s="5">
        <f>_xll.SNL.Clients.Office.Excel.Functions.SPG(A579, "SP_PCT_SHARES_OWNED_ALL_INSTITUTIONS")</f>
        <v>92.19</v>
      </c>
      <c r="N579" s="9" t="str">
        <f>_xll.SNL.Clients.Office.Excel.Functions.SPG(A579, "RD_CREDIT_RATING_GLOBAL", "Issuer Credit Rating", "Local Currency LT|0")</f>
        <v>BBB-</v>
      </c>
      <c r="O579" s="9" t="str">
        <f>_xll.SNL.Clients.Office.Excel.Functions.SPG(A579, "RD_CWOL_GLOBAL", "Issuer Credit Rating", "Local Currency LT|0")</f>
        <v>Stable</v>
      </c>
      <c r="P579" s="9" t="str">
        <f>_xll.SNL.Clients.Office.Excel.Functions.SPG(A579, "RD_RATING_ACTION_GLOBAL", "Issuer Credit Rating", "Local Currency LT|0")</f>
        <v>Upgrade | CreditWatch/Outlook (12/19/2013)</v>
      </c>
      <c r="Q579" s="10">
        <f>_xll.SNL.Clients.Office.Excel.Functions.SPG(A579, "RD_LAST_REVIEW_DATE_GLOBAL", "Issuer Credit Rating", "Local Currency LT")</f>
        <v>45615</v>
      </c>
      <c r="R579" s="10">
        <f>_xll.SNL.Clients.Office.Excel.Functions.SPG(A579, "RD_CREDIT_RATING_DATE_GLOBAL", "Issuer Credit Rating", "Local Currency LT|0")</f>
        <v>41627</v>
      </c>
      <c r="S579" s="10">
        <f>_xll.SNL.Clients.Office.Excel.Functions.SPG(A579, "RD_CREDIT_WATCH_OUTLOOK_DATE_GLOBAL", "Issuer Credit Rating", "Local Currency LT|0")</f>
        <v>41627</v>
      </c>
      <c r="T579" s="13" t="str">
        <f>_xll.SNL.Clients.Office.Excel.Functions.SPG(A579, "SP_BUSINESS_DESCRIPTION")</f>
        <v>Genpact Limited provides business process outsourcing and information technology services in India, rest of Asia, North and Latin America, and Europe. It operates through three segments: Financial services; Consumer and Healthcare; and High Tech and Manufacturing. The Financial Services segment offers retail customer onboarding, customer service, collections, card servicing operations, loan and payment operations, commercial loan, equipment and auto loan, mortgage origination, compliance services, reporting and monitoring, and wealth management operations support; financial crime and risk management services; and underwriting support, new business processing, policy administration, claims management, catastrophe modeling and actuarial services, as well as property and casualty claims. The Consumer and Healthcare segment provides demand generation, sensing and planning, supply chain planning and management, pricing and trade promotion management, deduction recovery management, order management, and digital commerce; and end-to-end claim lifecycle management, from claims processing and adjudication to claims recovery and payment integrity, revenue cycle management, health equity analytics, and care services. The High Tech and Manufacturing segment offers industry-specific solutions for trust and safety, advertising sales support, customer and user experience, and customer care support; and direct and indirect procurement, logistics, field, aftermarket support, and engineering services. It also provides digital operation services; data-tech-Al services; finance and accounting services, such as accounts payable, invoice-to-cash, record to report, financial planning and analysis, and enterprise risk and compliance; CFO advisory services; supply chain, and sourcing and procurement services; sales and commercial, and marketing and experience services; and environmental, social and governance services. The company was founded in 1997 and is based in Hamilton, Bermuda.</v>
      </c>
    </row>
    <row r="580" spans="1:20" x14ac:dyDescent="0.3">
      <c r="A580" s="12" t="s">
        <v>1799</v>
      </c>
      <c r="B580" s="10" t="str">
        <f>_xll.SNL.Clients.Office.Excel.Functions.SPG(A580,"SP_IPO_DATE")</f>
        <v/>
      </c>
      <c r="C580" s="5">
        <f>_xll.SNL.Clients.Office.Excel.Functions.SPG(A580, "SP_VOLUME_AVG_WEEKLY_TO_SHARES_OUT", , "1M")</f>
        <v>4.4275584278146933</v>
      </c>
      <c r="D580" s="5">
        <f>_xll.SNL.Clients.Office.Excel.Functions.SPG(A580, "SP_VOLUME_AVG_WEEKLY_TO_SHARES_OUT", , "3M")</f>
        <v>3.5129435323865454</v>
      </c>
      <c r="E580" s="5">
        <f>_xll.SNL.Clients.Office.Excel.Functions.SPG(A580, "SP_VOLUME_AVG_DAILY_TO_1YR_AVG_DAILY", , "1M")</f>
        <v>135.03</v>
      </c>
      <c r="F580" s="5">
        <f>_xll.SNL.Clients.Office.Excel.Functions.SPG(A580, "SP_VOLUME_AVG_DAILY_TO_1YR_AVG_DAILY", , "3M")</f>
        <v>107.13</v>
      </c>
      <c r="G580" s="9" t="str">
        <f>_xll.SNL.Clients.Office.Excel.Functions.SPG(A580, "IQ_SECTOR")</f>
        <v>Consumer Discretionary</v>
      </c>
      <c r="H580" s="9" t="str">
        <f>_xll.SNL.Clients.Office.Excel.Functions.SPG(A580, "IQ_INDUSTRY_GROUP")</f>
        <v>Automobiles and Components</v>
      </c>
      <c r="I580" s="9" t="str">
        <f>_xll.SNL.Clients.Office.Excel.Functions.SPG(A580, "IQ_INDUSTRY")</f>
        <v>Automobile Components</v>
      </c>
      <c r="J580" s="9" t="str">
        <f>_xll.SNL.Clients.Office.Excel.Functions.SPG(A580, "IQ_PRIMARY_INDUSTRY")</f>
        <v>Automotive Parts and Equipment</v>
      </c>
      <c r="K580" s="9" t="str">
        <f>_xll.SNL.Clients.Office.Excel.Functions.SPG(A580, "NAICS_CODE", "Primary")</f>
        <v>336390 - Other Motor Vehicle Parts Manufacturing</v>
      </c>
      <c r="L580" s="9" t="str">
        <f>_xll.SNL.Clients.Office.Excel.Functions.SPG(A580, "SP_TOPICTAG")</f>
        <v>Computer Vision; Industrial Automation; RFID (Radio Frequency Identification); Sensors; Smart Building; Biometrics; Smart Mirrors</v>
      </c>
      <c r="M580" s="5">
        <f>_xll.SNL.Clients.Office.Excel.Functions.SPG(A580, "SP_PCT_SHARES_OWNED_ALL_INSTITUTIONS")</f>
        <v>97.74</v>
      </c>
      <c r="N580" s="9" t="str">
        <f>_xll.SNL.Clients.Office.Excel.Functions.SPG(A580, "RD_CREDIT_RATING_GLOBAL", "Issuer Credit Rating", "Local Currency LT|0")</f>
        <v/>
      </c>
      <c r="O580" s="9" t="str">
        <f>_xll.SNL.Clients.Office.Excel.Functions.SPG(A580, "RD_CWOL_GLOBAL", "Issuer Credit Rating", "Local Currency LT|0")</f>
        <v/>
      </c>
      <c r="P580" s="9" t="str">
        <f>_xll.SNL.Clients.Office.Excel.Functions.SPG(A580, "RD_RATING_ACTION_GLOBAL", "Issuer Credit Rating", "Local Currency LT|0")</f>
        <v/>
      </c>
      <c r="Q580" s="10" t="str">
        <f>_xll.SNL.Clients.Office.Excel.Functions.SPG(A580, "RD_LAST_REVIEW_DATE_GLOBAL", "Issuer Credit Rating", "Local Currency LT")</f>
        <v/>
      </c>
      <c r="R580" s="10" t="str">
        <f>_xll.SNL.Clients.Office.Excel.Functions.SPG(A580, "RD_CREDIT_RATING_DATE_GLOBAL", "Issuer Credit Rating", "Local Currency LT|0")</f>
        <v/>
      </c>
      <c r="S580" s="10" t="str">
        <f>_xll.SNL.Clients.Office.Excel.Functions.SPG(A580, "RD_CREDIT_WATCH_OUTLOOK_DATE_GLOBAL", "Issuer Credit Rating", "Local Currency LT|0")</f>
        <v/>
      </c>
      <c r="T580" s="13" t="str">
        <f>_xll.SNL.Clients.Office.Excel.Functions.SPG(A580, "SP_BUSINESS_DESCRIPTION")</f>
        <v>Gentex Corporation designs, develops, manufactures, markets, and supplies digital vision, connected car, dimmable glass, and fire protection products in the United States, Germany, Japan, Mexico, Republic of Korea, and internationally. It operates through Automotive Products and Other segments. The company offers automotive products, including interior and exterior electrochromic automatic-dimming rearview mirrors, automotive electronics, and non-automatic-dimming rearview mirrors for automotive passenger cars, light trucks, pick-up trucks, sport utility vehicles, and vans for original equipment manufacturers, automotive suppliers, and various aftermarket and accessory customers. It also provides variable dimmable windows to aircraft manufacturers and airline operators. In addition, the company offers photoelectric smoke detectors and alarms, electrochemical carbon monoxide alarms and detectors, audible and visual signaling alarms, and bells and speakers used in fire detection systems in office buildings, hotels, and other commercial and residential buildings, as well as researches and develops nanofiber chemical sensing products. It sells its fire protection products directly, as well as through sales managers and manufacturer representative organizations to fire protection and security product distributors, electrical wholesale houses, and original equipment manufacturers of fire protection systems. Gentex Corporation was incorporated in 1974 and is headquartered in Zeeland, Michigan.</v>
      </c>
    </row>
    <row r="581" spans="1:20" x14ac:dyDescent="0.3">
      <c r="A581" s="12" t="s">
        <v>1251</v>
      </c>
      <c r="B581" s="10" t="str">
        <f>_xll.SNL.Clients.Office.Excel.Functions.SPG(A581,"SP_IPO_DATE")</f>
        <v/>
      </c>
      <c r="C581" s="5">
        <f>_xll.SNL.Clients.Office.Excel.Functions.SPG(A581, "SP_VOLUME_AVG_WEEKLY_TO_SHARES_OUT", , "1M")</f>
        <v>3.081623508042187</v>
      </c>
      <c r="D581" s="5">
        <f>_xll.SNL.Clients.Office.Excel.Functions.SPG(A581, "SP_VOLUME_AVG_WEEKLY_TO_SHARES_OUT", , "3M")</f>
        <v>3.3793794219554392</v>
      </c>
      <c r="E581" s="5">
        <f>_xll.SNL.Clients.Office.Excel.Functions.SPG(A581, "SP_VOLUME_AVG_DAILY_TO_1YR_AVG_DAILY", , "1M")</f>
        <v>98.68</v>
      </c>
      <c r="F581" s="5">
        <f>_xll.SNL.Clients.Office.Excel.Functions.SPG(A581, "SP_VOLUME_AVG_DAILY_TO_1YR_AVG_DAILY", , "3M")</f>
        <v>108.22</v>
      </c>
      <c r="G581" s="9" t="str">
        <f>_xll.SNL.Clients.Office.Excel.Functions.SPG(A581, "IQ_SECTOR")</f>
        <v>Consumer Discretionary</v>
      </c>
      <c r="H581" s="9" t="str">
        <f>_xll.SNL.Clients.Office.Excel.Functions.SPG(A581, "IQ_INDUSTRY_GROUP")</f>
        <v>Automobiles and Components</v>
      </c>
      <c r="I581" s="9" t="str">
        <f>_xll.SNL.Clients.Office.Excel.Functions.SPG(A581, "IQ_INDUSTRY")</f>
        <v>Automobile Components</v>
      </c>
      <c r="J581" s="9" t="str">
        <f>_xll.SNL.Clients.Office.Excel.Functions.SPG(A581, "IQ_PRIMARY_INDUSTRY")</f>
        <v>Automotive Parts and Equipment</v>
      </c>
      <c r="K581" s="9" t="str">
        <f>_xll.SNL.Clients.Office.Excel.Functions.SPG(A581, "NAICS_CODE", "Primary")</f>
        <v>3363 - Motor Vehicle Parts Manufacturing</v>
      </c>
      <c r="L581" s="9" t="str">
        <f>_xll.SNL.Clients.Office.Excel.Functions.SPG(A581, "SP_TOPICTAG")</f>
        <v>Fleet Management; Sensors; Autonomous Vehicles</v>
      </c>
      <c r="M581" s="5">
        <f>_xll.SNL.Clients.Office.Excel.Functions.SPG(A581, "SP_PCT_SHARES_OWNED_ALL_INSTITUTIONS")</f>
        <v>93.88</v>
      </c>
      <c r="N581" s="9" t="str">
        <f>_xll.SNL.Clients.Office.Excel.Functions.SPG(A581, "RD_CREDIT_RATING_GLOBAL", "Issuer Credit Rating", "Local Currency LT|0")</f>
        <v/>
      </c>
      <c r="O581" s="9" t="str">
        <f>_xll.SNL.Clients.Office.Excel.Functions.SPG(A581, "RD_CWOL_GLOBAL", "Issuer Credit Rating", "Local Currency LT|0")</f>
        <v/>
      </c>
      <c r="P581" s="9" t="str">
        <f>_xll.SNL.Clients.Office.Excel.Functions.SPG(A581, "RD_RATING_ACTION_GLOBAL", "Issuer Credit Rating", "Local Currency LT|0")</f>
        <v/>
      </c>
      <c r="Q581" s="10" t="str">
        <f>_xll.SNL.Clients.Office.Excel.Functions.SPG(A581, "RD_LAST_REVIEW_DATE_GLOBAL", "Issuer Credit Rating", "Local Currency LT")</f>
        <v/>
      </c>
      <c r="R581" s="10" t="str">
        <f>_xll.SNL.Clients.Office.Excel.Functions.SPG(A581, "RD_CREDIT_RATING_DATE_GLOBAL", "Issuer Credit Rating", "Local Currency LT|0")</f>
        <v/>
      </c>
      <c r="S581" s="10" t="str">
        <f>_xll.SNL.Clients.Office.Excel.Functions.SPG(A581, "RD_CREDIT_WATCH_OUTLOOK_DATE_GLOBAL", "Issuer Credit Rating", "Local Currency LT|0")</f>
        <v/>
      </c>
      <c r="T581" s="13" t="str">
        <f>_xll.SNL.Clients.Office.Excel.Functions.SPG(A581, "SP_BUSINESS_DESCRIPTION")</f>
        <v>Gentherm Incorporated designs, develops, manufactures, and sells thermal management and pneumatic comfort technologies in the United States and internationally. The company operates in two segments, Automotive and Medical. The Automotive segment offers climate comfort systems, which include seat heaters, blowers, and thermoelectric devices for variable temperature climate control seats and steering wheel heaters that are designed to provide thermal comfort to automobile passengers; integrated electronic components, such as electronic control units; and other climate comfort systems, including neck and shoulder conditioners and climate control system products for door panels, armrests, cupholders, and storage bins. It also provides battery performance solutions comprising cell connecting devices and battery cable technologies used for various types of automotive batteries; thermal management products for heating and cooling; and automotive electronic and software systems, including electronic control units for climate comfort systems, as well as for memory seat modules and other devices. In addition, it offers lumbar and massage comfort solutions, such as lumbar support, side bolster adjustment, multi-contour seats, and massage systems; automotive cable systems, including ready-made individual cables, and ready-to-install cable networks; and valve systems products consisting of applications that offer solutions in fuel management, and other valves for brake and engine systems. This segment serves light vehicle original equipment manufacturers and tier 1s, such as automotive seat manufacturers, and aftermarket seat distributors and installers. The Medical segment offers patient temperature management systems. The company was formerly known as Amerigon Incorporated and changed its name to Gentherm Incorporated in September 2012. Gentherm Incorporated was incorporated in 1991 and is headquartered in Northville, Michigan.</v>
      </c>
    </row>
    <row r="582" spans="1:20" x14ac:dyDescent="0.3">
      <c r="A582" s="12" t="s">
        <v>212</v>
      </c>
      <c r="B582" s="10" t="str">
        <f>_xll.SNL.Clients.Office.Excel.Functions.SPG(A582,"SP_IPO_DATE")</f>
        <v/>
      </c>
      <c r="C582" s="5">
        <f>_xll.SNL.Clients.Office.Excel.Functions.SPG(A582, "SP_VOLUME_AVG_WEEKLY_TO_SHARES_OUT", , "1M")</f>
        <v>6.1516118427244209</v>
      </c>
      <c r="D582" s="5">
        <f>_xll.SNL.Clients.Office.Excel.Functions.SPG(A582, "SP_VOLUME_AVG_WEEKLY_TO_SHARES_OUT", , "3M")</f>
        <v>4.9053064800548452</v>
      </c>
      <c r="E582" s="5">
        <f>_xll.SNL.Clients.Office.Excel.Functions.SPG(A582, "SP_VOLUME_AVG_DAILY_TO_1YR_AVG_DAILY", , "1M")</f>
        <v>148.71</v>
      </c>
      <c r="F582" s="5">
        <f>_xll.SNL.Clients.Office.Excel.Functions.SPG(A582, "SP_VOLUME_AVG_DAILY_TO_1YR_AVG_DAILY", , "3M")</f>
        <v>118.58</v>
      </c>
      <c r="G582" s="9" t="str">
        <f>_xll.SNL.Clients.Office.Excel.Functions.SPG(A582, "IQ_SECTOR")</f>
        <v>Consumer Discretionary</v>
      </c>
      <c r="H582" s="9" t="str">
        <f>_xll.SNL.Clients.Office.Excel.Functions.SPG(A582, "IQ_INDUSTRY_GROUP")</f>
        <v>Consumer Discretionary Distribution and Retail</v>
      </c>
      <c r="I582" s="9" t="str">
        <f>_xll.SNL.Clients.Office.Excel.Functions.SPG(A582, "IQ_INDUSTRY")</f>
        <v>Distributors</v>
      </c>
      <c r="J582" s="9" t="str">
        <f>_xll.SNL.Clients.Office.Excel.Functions.SPG(A582, "IQ_PRIMARY_INDUSTRY")</f>
        <v>Distributors</v>
      </c>
      <c r="K582" s="9" t="str">
        <f>_xll.SNL.Clients.Office.Excel.Functions.SPG(A582, "NAICS_CODE", "Primary")</f>
        <v>423120 - Motor Vehicle Supplies and New Parts Merchant Wholesalers</v>
      </c>
      <c r="L582" s="9" t="str">
        <f>_xll.SNL.Clients.Office.Excel.Functions.SPG(A582, "SP_TOPICTAG")</f>
        <v>Fleet Management; Industrial Automation; Process Automation; Autonomous Vehicles</v>
      </c>
      <c r="M582" s="5">
        <f>_xll.SNL.Clients.Office.Excel.Functions.SPG(A582, "SP_PCT_SHARES_OWNED_ALL_INSTITUTIONS")</f>
        <v>84.06</v>
      </c>
      <c r="N582" s="9" t="str">
        <f>_xll.SNL.Clients.Office.Excel.Functions.SPG(A582, "RD_CREDIT_RATING_GLOBAL", "Issuer Credit Rating", "Local Currency LT|0")</f>
        <v>BBB</v>
      </c>
      <c r="O582" s="9" t="str">
        <f>_xll.SNL.Clients.Office.Excel.Functions.SPG(A582, "RD_CWOL_GLOBAL", "Issuer Credit Rating", "Local Currency LT|0")</f>
        <v>Stable</v>
      </c>
      <c r="P582" s="9" t="str">
        <f>_xll.SNL.Clients.Office.Excel.Functions.SPG(A582, "RD_RATING_ACTION_GLOBAL", "Issuer Credit Rating", "Local Currency LT|0")</f>
        <v>New Rating | CreditWatch/Outlook (10/23/2020)</v>
      </c>
      <c r="Q582" s="10">
        <f>_xll.SNL.Clients.Office.Excel.Functions.SPG(A582, "RD_LAST_REVIEW_DATE_GLOBAL", "Issuer Credit Rating", "Local Currency LT")</f>
        <v>45456</v>
      </c>
      <c r="R582" s="10">
        <f>_xll.SNL.Clients.Office.Excel.Functions.SPG(A582, "RD_CREDIT_RATING_DATE_GLOBAL", "Issuer Credit Rating", "Local Currency LT|0")</f>
        <v>44127</v>
      </c>
      <c r="S582" s="10">
        <f>_xll.SNL.Clients.Office.Excel.Functions.SPG(A582, "RD_CREDIT_WATCH_OUTLOOK_DATE_GLOBAL", "Issuer Credit Rating", "Local Currency LT|0")</f>
        <v>44127</v>
      </c>
      <c r="T582" s="13" t="str">
        <f>_xll.SNL.Clients.Office.Excel.Functions.SPG(A582, "SP_BUSINESS_DESCRIPTION")</f>
        <v>Genuine Parts Company distributes automotive replacement parts, and industrial parts and materials. It operates in two segments: Automotive Parts Group and Industrial Parts Group segments. The company distributes automotive replacement parts for hybrid and electric vehicles, trucks, SUVs, buses, motorcycles, recreational vehicles, farm vehicles, small engines, farm equipment, marine equipment, and heavy duty equipment; and equipment and parts used by repair shops, service stations, fleet operators, automobile and truck dealers, leasing companies, bus and truck lines, mass merchandisers, farms, and individuals. It also distributes industrial replacement parts and related supplies, such as abrasives, adhesives, sealants and tape, bearings, chemicals, cutting tools, electrical, facility maintenance, hose and fittings, hydraulics, janitorial, mechanical power transmission, pneumatics, process pumps and equipment, safety, seals and gaskets, and tools and testing instruments, as well as maintenance, repair, and operation customers in aggregate and cement, automotive, chemical and allied products, equipment and machinery, equipment rental and leasing, fabricated metals, food and beverage, iron and steel, lumber and wood, oil and gas, pulp and paper, and rubber products. In addition, the company provides various services and repairs comprising gearbox and fluid power and process pump assembly and repair, hydraulic drive shaft repair, electrical panel assembly and repair, hose and gasket manufacture and assembly. It operates in the United States, Canada, France, the United Kingdom, Ireland, Germany, Poland, the Netherlands, Belgium, Spain, Portugal, Australia, New Zealand, Mexico, Indonesia, and Singapore. The company was incorporated in 1928 and is headquartered in Atlanta, Georgia.</v>
      </c>
    </row>
    <row r="583" spans="1:20" x14ac:dyDescent="0.3">
      <c r="A583" s="12" t="s">
        <v>1252</v>
      </c>
      <c r="B583" s="10">
        <f>_xll.SNL.Clients.Office.Excel.Functions.SPG(A583,"SP_IPO_DATE")</f>
        <v>38131</v>
      </c>
      <c r="C583" s="5">
        <f>_xll.SNL.Clients.Office.Excel.Functions.SPG(A583, "SP_VOLUME_AVG_WEEKLY_TO_SHARES_OUT", , "1M")</f>
        <v>4.400305485371435</v>
      </c>
      <c r="D583" s="5">
        <f>_xll.SNL.Clients.Office.Excel.Functions.SPG(A583, "SP_VOLUME_AVG_WEEKLY_TO_SHARES_OUT", , "3M")</f>
        <v>4.1624361490917892</v>
      </c>
      <c r="E583" s="5">
        <f>_xll.SNL.Clients.Office.Excel.Functions.SPG(A583, "SP_VOLUME_AVG_DAILY_TO_1YR_AVG_DAILY", , "1M")</f>
        <v>124.89</v>
      </c>
      <c r="F583" s="5">
        <f>_xll.SNL.Clients.Office.Excel.Functions.SPG(A583, "SP_VOLUME_AVG_DAILY_TO_1YR_AVG_DAILY", , "3M")</f>
        <v>118.14</v>
      </c>
      <c r="G583" s="9" t="str">
        <f>_xll.SNL.Clients.Office.Excel.Functions.SPG(A583, "IQ_SECTOR")</f>
        <v>Financials</v>
      </c>
      <c r="H583" s="9" t="str">
        <f>_xll.SNL.Clients.Office.Excel.Functions.SPG(A583, "IQ_INDUSTRY_GROUP")</f>
        <v>Insurance</v>
      </c>
      <c r="I583" s="9" t="str">
        <f>_xll.SNL.Clients.Office.Excel.Functions.SPG(A583, "IQ_INDUSTRY")</f>
        <v>Insurance</v>
      </c>
      <c r="J583" s="9" t="str">
        <f>_xll.SNL.Clients.Office.Excel.Functions.SPG(A583, "IQ_PRIMARY_INDUSTRY")</f>
        <v>Life and Health Insurance</v>
      </c>
      <c r="K583" s="9" t="str">
        <f>_xll.SNL.Clients.Office.Excel.Functions.SPG(A583, "NAICS_CODE", "Primary")</f>
        <v>524113 - Direct Life Insurance Carriers</v>
      </c>
      <c r="L583" s="9" t="str">
        <f>_xll.SNL.Clients.Office.Excel.Functions.SPG(A583, "SP_TOPICTAG")</f>
        <v>Identity Theft Prevention; RegTech</v>
      </c>
      <c r="M583" s="5">
        <f>_xll.SNL.Clients.Office.Excel.Functions.SPG(A583, "SP_PCT_SHARES_OWNED_ALL_INSTITUTIONS")</f>
        <v>85.89</v>
      </c>
      <c r="N583" s="9" t="str">
        <f>_xll.SNL.Clients.Office.Excel.Functions.SPG(A583, "RD_CREDIT_RATING_GLOBAL", "Issuer Credit Rating", "Local Currency LT|0")</f>
        <v>BB-</v>
      </c>
      <c r="O583" s="9" t="str">
        <f>_xll.SNL.Clients.Office.Excel.Functions.SPG(A583, "RD_CWOL_GLOBAL", "Issuer Credit Rating", "Local Currency LT|0")</f>
        <v>Stable</v>
      </c>
      <c r="P583" s="9" t="str">
        <f>_xll.SNL.Clients.Office.Excel.Functions.SPG(A583, "RD_RATING_ACTION_GLOBAL", "Issuer Credit Rating", "Local Currency LT|0")</f>
        <v>Upgrade | CreditWatch/Outlook (02/16/2023)</v>
      </c>
      <c r="Q583" s="10">
        <f>_xll.SNL.Clients.Office.Excel.Functions.SPG(A583, "RD_LAST_REVIEW_DATE_GLOBAL", "Issuer Credit Rating", "Local Currency LT")</f>
        <v>45349</v>
      </c>
      <c r="R583" s="10">
        <f>_xll.SNL.Clients.Office.Excel.Functions.SPG(A583, "RD_CREDIT_RATING_DATE_GLOBAL", "Issuer Credit Rating", "Local Currency LT|0")</f>
        <v>44973</v>
      </c>
      <c r="S583" s="10">
        <f>_xll.SNL.Clients.Office.Excel.Functions.SPG(A583, "RD_CREDIT_WATCH_OUTLOOK_DATE_GLOBAL", "Issuer Credit Rating", "Local Currency LT|0")</f>
        <v>44973</v>
      </c>
      <c r="T583" s="13" t="str">
        <f>_xll.SNL.Clients.Office.Excel.Functions.SPG(A583, "SP_BUSINESS_DESCRIPTION")</f>
        <v>Genworth Financial, Inc., together with its subsidiaries, provides mortgage and long-term care insurance products in the United States and internationally. It operates in three segments: Enact, Long-Term Care Insurance, and Life and Annuities. The Enact segment offers private mortgage insurance products primarily insuring prime-based, individually underwritten residential mortgage loans; and pool mortgage insurance products. The Long-Term Care Insurance segment offers long-term care insurance products that are intended to protect against the significant and escalating costs of long-term care services provided in the insured’s home, assisted living, and nursing facilities. The Life and Annuities segment provides protection and retirement income products, that includes traditional and non-traditional life insurance, such as term, universal and term universal life insurance, corporate-owned life insurance, and funding agreements; fixed annuities; and variable annuities. It distributes its products through sales force, in-house sales representatives, and digital marketing programs. The company was founded in 1871 and is headquartered in Richmond, Virginia.</v>
      </c>
    </row>
    <row r="584" spans="1:20" x14ac:dyDescent="0.3">
      <c r="A584" s="12" t="s">
        <v>1253</v>
      </c>
      <c r="B584" s="10">
        <f>_xll.SNL.Clients.Office.Excel.Functions.SPG(A584,"SP_IPO_DATE")</f>
        <v>26206</v>
      </c>
      <c r="C584" s="5">
        <f>_xll.SNL.Clients.Office.Excel.Functions.SPG(A584, "SP_VOLUME_AVG_WEEKLY_TO_SHARES_OUT", , "1M")</f>
        <v>3.1319321716695971</v>
      </c>
      <c r="D584" s="5">
        <f>_xll.SNL.Clients.Office.Excel.Functions.SPG(A584, "SP_VOLUME_AVG_WEEKLY_TO_SHARES_OUT", , "3M")</f>
        <v>2.7875957996997078</v>
      </c>
      <c r="E584" s="5">
        <f>_xll.SNL.Clients.Office.Excel.Functions.SPG(A584, "SP_VOLUME_AVG_DAILY_TO_1YR_AVG_DAILY", , "1M")</f>
        <v>118.51</v>
      </c>
      <c r="F584" s="5">
        <f>_xll.SNL.Clients.Office.Excel.Functions.SPG(A584, "SP_VOLUME_AVG_DAILY_TO_1YR_AVG_DAILY", , "3M")</f>
        <v>105.48</v>
      </c>
      <c r="G584" s="9" t="str">
        <f>_xll.SNL.Clients.Office.Excel.Functions.SPG(A584, "IQ_SECTOR")</f>
        <v>Real Estate</v>
      </c>
      <c r="H584" s="9" t="str">
        <f>_xll.SNL.Clients.Office.Excel.Functions.SPG(A584, "IQ_INDUSTRY_GROUP")</f>
        <v>Equity Real Estate Investment Trusts (REITs)</v>
      </c>
      <c r="I584" s="9" t="str">
        <f>_xll.SNL.Clients.Office.Excel.Functions.SPG(A584, "IQ_INDUSTRY")</f>
        <v>Retail REITs</v>
      </c>
      <c r="J584" s="9" t="str">
        <f>_xll.SNL.Clients.Office.Excel.Functions.SPG(A584, "IQ_PRIMARY_INDUSTRY")</f>
        <v>Retail REITs</v>
      </c>
      <c r="K584" s="9" t="str">
        <f>_xll.SNL.Clients.Office.Excel.Functions.SPG(A584, "NAICS_CODE", "Primary")</f>
        <v>531110 - Lessors of Residential Buildings and Dwellings</v>
      </c>
      <c r="L584" s="9" t="str">
        <f>_xll.SNL.Clients.Office.Excel.Functions.SPG(A584, "SP_TOPICTAG")</f>
        <v/>
      </c>
      <c r="M584" s="5">
        <f>_xll.SNL.Clients.Office.Excel.Functions.SPG(A584, "SP_PCT_SHARES_OWNED_ALL_INSTITUTIONS")</f>
        <v>90.31</v>
      </c>
      <c r="N584" s="9" t="str">
        <f>_xll.SNL.Clients.Office.Excel.Functions.SPG(A584, "RD_CREDIT_RATING_GLOBAL", "Issuer Credit Rating", "Local Currency LT|0")</f>
        <v/>
      </c>
      <c r="O584" s="9" t="str">
        <f>_xll.SNL.Clients.Office.Excel.Functions.SPG(A584, "RD_CWOL_GLOBAL", "Issuer Credit Rating", "Local Currency LT|0")</f>
        <v/>
      </c>
      <c r="P584" s="9" t="str">
        <f>_xll.SNL.Clients.Office.Excel.Functions.SPG(A584, "RD_RATING_ACTION_GLOBAL", "Issuer Credit Rating", "Local Currency LT|0")</f>
        <v/>
      </c>
      <c r="Q584" s="10" t="str">
        <f>_xll.SNL.Clients.Office.Excel.Functions.SPG(A584, "RD_LAST_REVIEW_DATE_GLOBAL", "Issuer Credit Rating", "Local Currency LT")</f>
        <v/>
      </c>
      <c r="R584" s="10" t="str">
        <f>_xll.SNL.Clients.Office.Excel.Functions.SPG(A584, "RD_CREDIT_RATING_DATE_GLOBAL", "Issuer Credit Rating", "Local Currency LT|0")</f>
        <v/>
      </c>
      <c r="S584" s="10" t="str">
        <f>_xll.SNL.Clients.Office.Excel.Functions.SPG(A584, "RD_CREDIT_WATCH_OUTLOOK_DATE_GLOBAL", "Issuer Credit Rating", "Local Currency LT|0")</f>
        <v/>
      </c>
      <c r="T584" s="13" t="str">
        <f>_xll.SNL.Clients.Office.Excel.Functions.SPG(A584, "SP_BUSINESS_DESCRIPTION")</f>
        <v>Getty Realty Corp. is a publicly traded, net lease REIT specializing in the acquisition, financing and development of convenience, automotive and other single tenant retail real estate. As of December 31, 2023, the Company’s portfolio included 1,093 freestanding properties located in 40 states across the United States and Washington, D.C.</v>
      </c>
    </row>
    <row r="585" spans="1:20" x14ac:dyDescent="0.3">
      <c r="A585" s="12" t="s">
        <v>1254</v>
      </c>
      <c r="B585" s="10" t="str">
        <f>_xll.SNL.Clients.Office.Excel.Functions.SPG(A585,"SP_IPO_DATE")</f>
        <v/>
      </c>
      <c r="C585" s="5">
        <f>_xll.SNL.Clients.Office.Excel.Functions.SPG(A585, "SP_VOLUME_AVG_WEEKLY_TO_SHARES_OUT", , "1M")</f>
        <v>2.8099933363070853</v>
      </c>
      <c r="D585" s="5">
        <f>_xll.SNL.Clients.Office.Excel.Functions.SPG(A585, "SP_VOLUME_AVG_WEEKLY_TO_SHARES_OUT", , "3M")</f>
        <v>3.2032403557471207</v>
      </c>
      <c r="E585" s="5">
        <f>_xll.SNL.Clients.Office.Excel.Functions.SPG(A585, "SP_VOLUME_AVG_DAILY_TO_1YR_AVG_DAILY", , "1M")</f>
        <v>94.83</v>
      </c>
      <c r="F585" s="5">
        <f>_xll.SNL.Clients.Office.Excel.Functions.SPG(A585, "SP_VOLUME_AVG_DAILY_TO_1YR_AVG_DAILY", , "3M")</f>
        <v>108.11</v>
      </c>
      <c r="G585" s="9" t="str">
        <f>_xll.SNL.Clients.Office.Excel.Functions.SPG(A585, "IQ_SECTOR")</f>
        <v>Industrials</v>
      </c>
      <c r="H585" s="9" t="str">
        <f>_xll.SNL.Clients.Office.Excel.Functions.SPG(A585, "IQ_INDUSTRY_GROUP")</f>
        <v>Capital Goods</v>
      </c>
      <c r="I585" s="9" t="str">
        <f>_xll.SNL.Clients.Office.Excel.Functions.SPG(A585, "IQ_INDUSTRY")</f>
        <v>Building Products</v>
      </c>
      <c r="J585" s="9" t="str">
        <f>_xll.SNL.Clients.Office.Excel.Functions.SPG(A585, "IQ_PRIMARY_INDUSTRY")</f>
        <v>Building Products</v>
      </c>
      <c r="K585" s="9" t="str">
        <f>_xll.SNL.Clients.Office.Excel.Functions.SPG(A585, "NAICS_CODE", "Primary")</f>
        <v>3323 - Architectural and Structural Metals Manufacturing</v>
      </c>
      <c r="L585" s="9" t="str">
        <f>_xll.SNL.Clients.Office.Excel.Functions.SPG(A585, "SP_TOPICTAG")</f>
        <v>Home Improvement; Industrial Automation; Smart Building; Process Automation</v>
      </c>
      <c r="M585" s="5">
        <f>_xll.SNL.Clients.Office.Excel.Functions.SPG(A585, "SP_PCT_SHARES_OWNED_ALL_INSTITUTIONS")</f>
        <v>99.39</v>
      </c>
      <c r="N585" s="9" t="str">
        <f>_xll.SNL.Clients.Office.Excel.Functions.SPG(A585, "RD_CREDIT_RATING_GLOBAL", "Issuer Credit Rating", "Local Currency LT|0")</f>
        <v>NR</v>
      </c>
      <c r="O585" s="9" t="str">
        <f>_xll.SNL.Clients.Office.Excel.Functions.SPG(A585, "RD_CWOL_GLOBAL", "Issuer Credit Rating", "Local Currency LT|0")</f>
        <v>NR</v>
      </c>
      <c r="P585" s="9" t="str">
        <f>_xll.SNL.Clients.Office.Excel.Functions.SPG(A585, "RD_RATING_ACTION_GLOBAL", "Issuer Credit Rating", "Local Currency LT|0")</f>
        <v>Not Rated | CreditWatch/Outlook (01/17/2019)</v>
      </c>
      <c r="Q585" s="10">
        <f>_xll.SNL.Clients.Office.Excel.Functions.SPG(A585, "RD_LAST_REVIEW_DATE_GLOBAL", "Issuer Credit Rating", "Local Currency LT")</f>
        <v>43482</v>
      </c>
      <c r="R585" s="10">
        <f>_xll.SNL.Clients.Office.Excel.Functions.SPG(A585, "RD_CREDIT_RATING_DATE_GLOBAL", "Issuer Credit Rating", "Local Currency LT|0")</f>
        <v>43482</v>
      </c>
      <c r="S585" s="10">
        <f>_xll.SNL.Clients.Office.Excel.Functions.SPG(A585, "RD_CREDIT_WATCH_OUTLOOK_DATE_GLOBAL", "Issuer Credit Rating", "Local Currency LT|0")</f>
        <v>43482</v>
      </c>
      <c r="T585" s="13" t="str">
        <f>_xll.SNL.Clients.Office.Excel.Functions.SPG(A585, "SP_BUSINESS_DESCRIPTION")</f>
        <v>Gibraltar Industries, Inc. manufactures and provides products and services for the renewable energy, residential, agtech, and infrastructure markets in the United States and internationally. It operates through four segments: Renewables, Residential, Agtech, and Infrastructure. The Renewables segment designs, engineers, manufactures, and installs solar racking and electrical balance of systems for commercial and distributed generation scale solar installations. The Residential segment offers roof and foundation ventilation products and accessories; mail and electronic package solutions, including single mailboxes, cluster style mail and parcel boxes for single and multi-family housing, and electronic package locker systems; roof edgings and flashings; soffits and trims; drywall corner beads; metal roofing and accessories; rain dispersion products comprising gutters and accessories; and exterior retractable awnings. This segment also provides electronic parcel lockers, pipe flashings, and remote-controlled deck awnings and valances for sun protection. The Agtech segment offers growing and processing solutions, including the designing, engineering, manufacturing, construction, maintenance, and support of greenhouses; and indoor growing operations for retail, fruits and vegetables, flowers, cannabis, commercial, institutional and conservatories, and car wash structure applications. The Infrastructure segment offers expansion joints, structural bearings, rubber pre-formed seals and other sealants, elastomeric concrete, and bridge cable protection systems. It serves solar developers, home improvement retailers, wholesalers, distributors, and contractors, as well as institutional and commercial growers of fruit, vegetables, flowers, and plants. Gibraltar Industries, Inc. was founded in 1972 and is headquartered in Buffalo, New York.</v>
      </c>
    </row>
    <row r="586" spans="1:20" x14ac:dyDescent="0.3">
      <c r="A586" s="12" t="s">
        <v>213</v>
      </c>
      <c r="B586" s="10">
        <f>_xll.SNL.Clients.Office.Excel.Functions.SPG(A586,"SP_IPO_DATE")</f>
        <v>33625</v>
      </c>
      <c r="C586" s="5">
        <f>_xll.SNL.Clients.Office.Excel.Functions.SPG(A586, "SP_VOLUME_AVG_WEEKLY_TO_SHARES_OUT", , "1M")</f>
        <v>3.0931864072527926</v>
      </c>
      <c r="D586" s="5">
        <f>_xll.SNL.Clients.Office.Excel.Functions.SPG(A586, "SP_VOLUME_AVG_WEEKLY_TO_SHARES_OUT", , "3M")</f>
        <v>2.8344711079701259</v>
      </c>
      <c r="E586" s="5">
        <f>_xll.SNL.Clients.Office.Excel.Functions.SPG(A586, "SP_VOLUME_AVG_DAILY_TO_1YR_AVG_DAILY", , "1M")</f>
        <v>110.58</v>
      </c>
      <c r="F586" s="5">
        <f>_xll.SNL.Clients.Office.Excel.Functions.SPG(A586, "SP_VOLUME_AVG_DAILY_TO_1YR_AVG_DAILY", , "3M")</f>
        <v>101.33</v>
      </c>
      <c r="G586" s="9" t="str">
        <f>_xll.SNL.Clients.Office.Excel.Functions.SPG(A586, "IQ_SECTOR")</f>
        <v>Health Care</v>
      </c>
      <c r="H586" s="9" t="str">
        <f>_xll.SNL.Clients.Office.Excel.Functions.SPG(A586, "IQ_INDUSTRY_GROUP")</f>
        <v>Pharmaceuticals, Biotechnology and Life Sciences</v>
      </c>
      <c r="I586" s="9" t="str">
        <f>_xll.SNL.Clients.Office.Excel.Functions.SPG(A586, "IQ_INDUSTRY")</f>
        <v>Biotechnology</v>
      </c>
      <c r="J586" s="9" t="str">
        <f>_xll.SNL.Clients.Office.Excel.Functions.SPG(A586, "IQ_PRIMARY_INDUSTRY")</f>
        <v>Biotechnology</v>
      </c>
      <c r="K586" s="9" t="str">
        <f>_xll.SNL.Clients.Office.Excel.Functions.SPG(A586, "NAICS_CODE", "Primary")</f>
        <v>325414 - Biological Product (except Diagnostic) Manufacturing</v>
      </c>
      <c r="L586" s="9" t="str">
        <f>_xll.SNL.Clients.Office.Excel.Functions.SPG(A586, "SP_TOPICTAG")</f>
        <v>Energy Storage; Hematology; Hepatology; Immunology; Infectious Diseases; Oncology; Respiratory; Utility Scale Solar</v>
      </c>
      <c r="M586" s="5">
        <f>_xll.SNL.Clients.Office.Excel.Functions.SPG(A586, "SP_PCT_SHARES_OWNED_ALL_INSTITUTIONS")</f>
        <v>86.91</v>
      </c>
      <c r="N586" s="9" t="str">
        <f>_xll.SNL.Clients.Office.Excel.Functions.SPG(A586, "RD_CREDIT_RATING_GLOBAL", "Issuer Credit Rating", "Local Currency LT|0")</f>
        <v>BBB+</v>
      </c>
      <c r="O586" s="9" t="str">
        <f>_xll.SNL.Clients.Office.Excel.Functions.SPG(A586, "RD_CWOL_GLOBAL", "Issuer Credit Rating", "Local Currency LT|0")</f>
        <v>Positive</v>
      </c>
      <c r="P586" s="9" t="str">
        <f>_xll.SNL.Clients.Office.Excel.Functions.SPG(A586, "RD_RATING_ACTION_GLOBAL", "Issuer Credit Rating", "Local Currency LT|0")</f>
        <v>CreditWatch/Outlook (05/18/2023)</v>
      </c>
      <c r="Q586" s="10">
        <f>_xll.SNL.Clients.Office.Excel.Functions.SPG(A586, "RD_LAST_REVIEW_DATE_GLOBAL", "Issuer Credit Rating", "Local Currency LT")</f>
        <v>45610</v>
      </c>
      <c r="R586" s="10">
        <f>_xll.SNL.Clients.Office.Excel.Functions.SPG(A586, "RD_CREDIT_RATING_DATE_GLOBAL", "Issuer Credit Rating", "Local Currency LT|0")</f>
        <v>44131</v>
      </c>
      <c r="S586" s="10">
        <f>_xll.SNL.Clients.Office.Excel.Functions.SPG(A586, "RD_CREDIT_WATCH_OUTLOOK_DATE_GLOBAL", "Issuer Credit Rating", "Local Currency LT|0")</f>
        <v>45064</v>
      </c>
      <c r="T586" s="13" t="str">
        <f>_xll.SNL.Clients.Office.Excel.Functions.SPG(A586, "SP_BUSINESS_DESCRIPTION")</f>
        <v>Gilead Sciences, Inc., a biopharmaceutical company, discovers, develops, and commercializes medicines in the areas of unmet medical need in the United States, Europe, and internationally. The company provides Biktarvy, Genvoya, Descovy, Odefsey, Truvada, Complera/ Eviplera, Stribild, Sunlencs, and Atripla products for the treatment of HIV/AIDS; Veklury, an injection for intravenous use, for the treatment of COVID-19; and Epclusa, Harvoni, Vemlidy, and Viread for the treatment of viral hepatitis. It also offers Yescarta, Tecartus, and Trodelvy products for the treatment of oncology; Letairis, an oral formulation for the treatment of pulmonary arterial hypertension; and AmBisome, a liposomal formulation for the treatment of serious invasive fungal infections. The company has collaboration agreements with Arcus Biosciences, Inc.; Merck Sharp &amp; Dohme Corp.; Pionyr Immunotherapeutics Inc.; Tizona Therapeutics, Inc.; Galapagos NV; Janssen Sciences Ireland Unlimited Company; Japan Tobacco, Inc.; Dragonfly Therapeutics, Inc.; Arcellx, Inc.; Everest Medicines; Merck &amp; Co, Inc.; Tentarix Biotherapeutics Inc.; Marengo Therapeutics; and Assembly Biosciences, Inc. It also has research collaboration, option, and license agreement with Merus N.V. for the discovery of novel dual tumor-associated antigens (TAA) targeting trispecific antibodies. The company has a collaboration with Terray Therapeutics, Inc. to discover and develop small molecule therapies; and LEO Pharma to develop, manufacture, and commercialize the small molecule oral STAT6 program. The company was incorporated in 1987 and is headquartered in Foster City, California.</v>
      </c>
    </row>
    <row r="587" spans="1:20" x14ac:dyDescent="0.3">
      <c r="A587" s="12" t="s">
        <v>1800</v>
      </c>
      <c r="B587" s="10" t="str">
        <f>_xll.SNL.Clients.Office.Excel.Functions.SPG(A587,"SP_IPO_DATE")</f>
        <v/>
      </c>
      <c r="C587" s="5">
        <f>_xll.SNL.Clients.Office.Excel.Functions.SPG(A587, "SP_VOLUME_AVG_WEEKLY_TO_SHARES_OUT", , "1M")</f>
        <v>2.7847831003097521</v>
      </c>
      <c r="D587" s="5">
        <f>_xll.SNL.Clients.Office.Excel.Functions.SPG(A587, "SP_VOLUME_AVG_WEEKLY_TO_SHARES_OUT", , "3M")</f>
        <v>2.5500888097706333</v>
      </c>
      <c r="E587" s="5">
        <f>_xll.SNL.Clients.Office.Excel.Functions.SPG(A587, "SP_VOLUME_AVG_DAILY_TO_1YR_AVG_DAILY", , "1M")</f>
        <v>104.67</v>
      </c>
      <c r="F587" s="5">
        <f>_xll.SNL.Clients.Office.Excel.Functions.SPG(A587, "SP_VOLUME_AVG_DAILY_TO_1YR_AVG_DAILY", , "3M")</f>
        <v>95.85</v>
      </c>
      <c r="G587" s="9" t="str">
        <f>_xll.SNL.Clients.Office.Excel.Functions.SPG(A587, "IQ_SECTOR")</f>
        <v>Financials</v>
      </c>
      <c r="H587" s="9" t="str">
        <f>_xll.SNL.Clients.Office.Excel.Functions.SPG(A587, "IQ_INDUSTRY_GROUP")</f>
        <v>Banks</v>
      </c>
      <c r="I587" s="9" t="str">
        <f>_xll.SNL.Clients.Office.Excel.Functions.SPG(A587, "IQ_INDUSTRY")</f>
        <v>Banks</v>
      </c>
      <c r="J587" s="9" t="str">
        <f>_xll.SNL.Clients.Office.Excel.Functions.SPG(A587, "IQ_PRIMARY_INDUSTRY")</f>
        <v>Regional Banks</v>
      </c>
      <c r="K587" s="9" t="str">
        <f>_xll.SNL.Clients.Office.Excel.Functions.SPG(A587, "NAICS_CODE", "Primary")</f>
        <v>522110 - Commercial Banking</v>
      </c>
      <c r="L587" s="9" t="str">
        <f>_xll.SNL.Clients.Office.Excel.Functions.SPG(A587, "SP_TOPICTAG")</f>
        <v>Consumer Lending</v>
      </c>
      <c r="M587" s="5">
        <f>_xll.SNL.Clients.Office.Excel.Functions.SPG(A587, "SP_PCT_SHARES_OWNED_ALL_INSTITUTIONS")</f>
        <v>84.62</v>
      </c>
      <c r="N587" s="9" t="str">
        <f>_xll.SNL.Clients.Office.Excel.Functions.SPG(A587, "RD_CREDIT_RATING_GLOBAL", "Issuer Credit Rating", "Local Currency LT|0")</f>
        <v/>
      </c>
      <c r="O587" s="9" t="str">
        <f>_xll.SNL.Clients.Office.Excel.Functions.SPG(A587, "RD_CWOL_GLOBAL", "Issuer Credit Rating", "Local Currency LT|0")</f>
        <v/>
      </c>
      <c r="P587" s="9" t="str">
        <f>_xll.SNL.Clients.Office.Excel.Functions.SPG(A587, "RD_RATING_ACTION_GLOBAL", "Issuer Credit Rating", "Local Currency LT|0")</f>
        <v/>
      </c>
      <c r="Q587" s="10" t="str">
        <f>_xll.SNL.Clients.Office.Excel.Functions.SPG(A587, "RD_LAST_REVIEW_DATE_GLOBAL", "Issuer Credit Rating", "Local Currency LT")</f>
        <v/>
      </c>
      <c r="R587" s="10" t="str">
        <f>_xll.SNL.Clients.Office.Excel.Functions.SPG(A587, "RD_CREDIT_RATING_DATE_GLOBAL", "Issuer Credit Rating", "Local Currency LT|0")</f>
        <v/>
      </c>
      <c r="S587" s="10" t="str">
        <f>_xll.SNL.Clients.Office.Excel.Functions.SPG(A587, "RD_CREDIT_WATCH_OUTLOOK_DATE_GLOBAL", "Issuer Credit Rating", "Local Currency LT|0")</f>
        <v/>
      </c>
      <c r="T587" s="13" t="str">
        <f>_xll.SNL.Clients.Office.Excel.Functions.SPG(A587, "SP_BUSINESS_DESCRIPTION")</f>
        <v>Glacier Bancorp, Inc. operates as the bank holding company for Glacier Bank that provides commercial banking services to individuals, small to medium-sized businesses, community organizations, and public entities in the United States. The company offers retail banking, business banking, and mortgage origination and loan servicing services. It also provides non-interest bearing deposit and interest bearing deposit accounts, such as negotiable order of withdrawal and demand deposit accounts, savings, money market deposits, fixed rate certificates of deposit, negotiated-rate jumbo certificates, and individual retirement accounts. In addition, the company offers construction and permanent loans on residential real estate; consumer land or lot loans; unimproved land and land development loans; and residential builder guidance lines comprising pre-sold and spec-home construction, and lot acquisition loans. Further, it provides commercial real estate loans to purchase, construct, and finance commercial real estate properties; consumer loans secured by real estate, automobiles, or other assets; home equity loans consisting of junior lien mortgages, and first and junior lien lines of credit secured by owner-occupied 1-4 family residences; and agriculture loans. Glacier Bancorp, Inc. was founded in 1955 and is headquartered in Kalispell, Montana.</v>
      </c>
    </row>
    <row r="588" spans="1:20" x14ac:dyDescent="0.3">
      <c r="A588" s="12" t="s">
        <v>1255</v>
      </c>
      <c r="B588" s="10">
        <f>_xll.SNL.Clients.Office.Excel.Functions.SPG(A588,"SP_IPO_DATE")</f>
        <v>42179</v>
      </c>
      <c r="C588" s="5">
        <f>_xll.SNL.Clients.Office.Excel.Functions.SPG(A588, "SP_VOLUME_AVG_WEEKLY_TO_SHARES_OUT", , "1M")</f>
        <v>4.5000580651050228</v>
      </c>
      <c r="D588" s="5">
        <f>_xll.SNL.Clients.Office.Excel.Functions.SPG(A588, "SP_VOLUME_AVG_WEEKLY_TO_SHARES_OUT", , "3M")</f>
        <v>4.9076794334109799</v>
      </c>
      <c r="E588" s="5">
        <f>_xll.SNL.Clients.Office.Excel.Functions.SPG(A588, "SP_VOLUME_AVG_DAILY_TO_1YR_AVG_DAILY", , "1M")</f>
        <v>93.22</v>
      </c>
      <c r="F588" s="5">
        <f>_xll.SNL.Clients.Office.Excel.Functions.SPG(A588, "SP_VOLUME_AVG_DAILY_TO_1YR_AVG_DAILY", , "3M")</f>
        <v>101.67</v>
      </c>
      <c r="G588" s="9" t="str">
        <f>_xll.SNL.Clients.Office.Excel.Functions.SPG(A588, "IQ_SECTOR")</f>
        <v>Health Care</v>
      </c>
      <c r="H588" s="9" t="str">
        <f>_xll.SNL.Clients.Office.Excel.Functions.SPG(A588, "IQ_INDUSTRY_GROUP")</f>
        <v>Health Care Equipment and Services</v>
      </c>
      <c r="I588" s="9" t="str">
        <f>_xll.SNL.Clients.Office.Excel.Functions.SPG(A588, "IQ_INDUSTRY")</f>
        <v>Health Care Equipment and Supplies</v>
      </c>
      <c r="J588" s="9" t="str">
        <f>_xll.SNL.Clients.Office.Excel.Functions.SPG(A588, "IQ_PRIMARY_INDUSTRY")</f>
        <v>Health Care Equipment</v>
      </c>
      <c r="K588" s="9" t="str">
        <f>_xll.SNL.Clients.Office.Excel.Functions.SPG(A588, "NAICS_CODE", "Primary")</f>
        <v>339112 - Surgical and Medical Instrument Manufacturing</v>
      </c>
      <c r="L588" s="9" t="str">
        <f>_xll.SNL.Clients.Office.Excel.Functions.SPG(A588, "SP_TOPICTAG")</f>
        <v>Health Diagnostics; Ophthalmology; Surgery</v>
      </c>
      <c r="M588" s="5">
        <f>_xll.SNL.Clients.Office.Excel.Functions.SPG(A588, "SP_PCT_SHARES_OWNED_ALL_INSTITUTIONS")</f>
        <v>104.58</v>
      </c>
      <c r="N588" s="9" t="str">
        <f>_xll.SNL.Clients.Office.Excel.Functions.SPG(A588, "RD_CREDIT_RATING_GLOBAL", "Issuer Credit Rating", "Local Currency LT|0")</f>
        <v/>
      </c>
      <c r="O588" s="9" t="str">
        <f>_xll.SNL.Clients.Office.Excel.Functions.SPG(A588, "RD_CWOL_GLOBAL", "Issuer Credit Rating", "Local Currency LT|0")</f>
        <v/>
      </c>
      <c r="P588" s="9" t="str">
        <f>_xll.SNL.Clients.Office.Excel.Functions.SPG(A588, "RD_RATING_ACTION_GLOBAL", "Issuer Credit Rating", "Local Currency LT|0")</f>
        <v/>
      </c>
      <c r="Q588" s="10" t="str">
        <f>_xll.SNL.Clients.Office.Excel.Functions.SPG(A588, "RD_LAST_REVIEW_DATE_GLOBAL", "Issuer Credit Rating", "Local Currency LT")</f>
        <v/>
      </c>
      <c r="R588" s="10" t="str">
        <f>_xll.SNL.Clients.Office.Excel.Functions.SPG(A588, "RD_CREDIT_RATING_DATE_GLOBAL", "Issuer Credit Rating", "Local Currency LT|0")</f>
        <v/>
      </c>
      <c r="S588" s="10" t="str">
        <f>_xll.SNL.Clients.Office.Excel.Functions.SPG(A588, "RD_CREDIT_WATCH_OUTLOOK_DATE_GLOBAL", "Issuer Credit Rating", "Local Currency LT|0")</f>
        <v/>
      </c>
      <c r="T588" s="13" t="str">
        <f>_xll.SNL.Clients.Office.Excel.Functions.SPG(A588, "SP_BUSINESS_DESCRIPTION")</f>
        <v>Glaukos Corporation, an ophthalmic pharmaceutical and medical technology company, focuses on the development of novel therapies for the treatment of glaucoma, corneal disorders, and retinal diseases. It offers iStent and iStent inject W micro-bypass stents that enhance aqueous humor outflow inserted in cataract surgery to treat mild-to-moderate open-angle glaucoma. The company’s product pipeline includes iStent Infinite indicated for use in the treatment of patients with glaucoma uncontrolled by prior medical and surgical therapy; and iDose TR, an intracameral procedural pharmaceutical therapy indicated for the reduction of intraocular pressure in patients with open-angle glaucoma or ocular hypertension. The company markets its products through direct sales organization, as well as through distributors in the United States and internationally. Glaukos Corporation was incorporated in 1998 and is headquartered in Aliso Viejo, California.</v>
      </c>
    </row>
    <row r="589" spans="1:20" x14ac:dyDescent="0.3">
      <c r="A589" s="12" t="s">
        <v>1256</v>
      </c>
      <c r="B589" s="10" t="str">
        <f>_xll.SNL.Clients.Office.Excel.Functions.SPG(A589,"SP_IPO_DATE")</f>
        <v/>
      </c>
      <c r="C589" s="5">
        <f>_xll.SNL.Clients.Office.Excel.Functions.SPG(A589, "SP_VOLUME_AVG_WEEKLY_TO_SHARES_OUT", , "1M")</f>
        <v>2.5229855141638655</v>
      </c>
      <c r="D589" s="5">
        <f>_xll.SNL.Clients.Office.Excel.Functions.SPG(A589, "SP_VOLUME_AVG_WEEKLY_TO_SHARES_OUT", , "3M")</f>
        <v>2.973722613764588</v>
      </c>
      <c r="E589" s="5">
        <f>_xll.SNL.Clients.Office.Excel.Functions.SPG(A589, "SP_VOLUME_AVG_DAILY_TO_1YR_AVG_DAILY", , "1M")</f>
        <v>80.05</v>
      </c>
      <c r="F589" s="5">
        <f>_xll.SNL.Clients.Office.Excel.Functions.SPG(A589, "SP_VOLUME_AVG_DAILY_TO_1YR_AVG_DAILY", , "3M")</f>
        <v>94.35</v>
      </c>
      <c r="G589" s="9" t="str">
        <f>_xll.SNL.Clients.Office.Excel.Functions.SPG(A589, "IQ_SECTOR")</f>
        <v>Real Estate</v>
      </c>
      <c r="H589" s="9" t="str">
        <f>_xll.SNL.Clients.Office.Excel.Functions.SPG(A589, "IQ_INDUSTRY_GROUP")</f>
        <v>Equity Real Estate Investment Trusts (REITs)</v>
      </c>
      <c r="I589" s="9" t="str">
        <f>_xll.SNL.Clients.Office.Excel.Functions.SPG(A589, "IQ_INDUSTRY")</f>
        <v>Diversified REITs</v>
      </c>
      <c r="J589" s="9" t="str">
        <f>_xll.SNL.Clients.Office.Excel.Functions.SPG(A589, "IQ_PRIMARY_INDUSTRY")</f>
        <v>Diversified REITs</v>
      </c>
      <c r="K589" s="9" t="str">
        <f>_xll.SNL.Clients.Office.Excel.Functions.SPG(A589, "NAICS_CODE", "Primary")</f>
        <v>531110 - Lessors of Residential Buildings and Dwellings</v>
      </c>
      <c r="L589" s="9" t="str">
        <f>_xll.SNL.Clients.Office.Excel.Functions.SPG(A589, "SP_TOPICTAG")</f>
        <v/>
      </c>
      <c r="M589" s="5">
        <f>_xll.SNL.Clients.Office.Excel.Functions.SPG(A589, "SP_PCT_SHARES_OWNED_ALL_INSTITUTIONS")</f>
        <v>76.87</v>
      </c>
      <c r="N589" s="9" t="str">
        <f>_xll.SNL.Clients.Office.Excel.Functions.SPG(A589, "RD_CREDIT_RATING_GLOBAL", "Issuer Credit Rating", "Local Currency LT|0")</f>
        <v>BB</v>
      </c>
      <c r="O589" s="9" t="str">
        <f>_xll.SNL.Clients.Office.Excel.Functions.SPG(A589, "RD_CWOL_GLOBAL", "Issuer Credit Rating", "Local Currency LT|0")</f>
        <v>Stable</v>
      </c>
      <c r="P589" s="9" t="str">
        <f>_xll.SNL.Clients.Office.Excel.Functions.SPG(A589, "RD_RATING_ACTION_GLOBAL", "Issuer Credit Rating", "Local Currency LT|0")</f>
        <v>Downgrade | CreditWatch/Outlook (03/06/2024)</v>
      </c>
      <c r="Q589" s="10">
        <f>_xll.SNL.Clients.Office.Excel.Functions.SPG(A589, "RD_LAST_REVIEW_DATE_GLOBAL", "Issuer Credit Rating", "Local Currency LT")</f>
        <v>45559</v>
      </c>
      <c r="R589" s="10">
        <f>_xll.SNL.Clients.Office.Excel.Functions.SPG(A589, "RD_CREDIT_RATING_DATE_GLOBAL", "Issuer Credit Rating", "Local Currency LT|0")</f>
        <v>45357</v>
      </c>
      <c r="S589" s="10">
        <f>_xll.SNL.Clients.Office.Excel.Functions.SPG(A589, "RD_CREDIT_WATCH_OUTLOOK_DATE_GLOBAL", "Issuer Credit Rating", "Local Currency LT|0")</f>
        <v>45357</v>
      </c>
      <c r="T589" s="13" t="str">
        <f>_xll.SNL.Clients.Office.Excel.Functions.SPG(A589, "SP_BUSINESS_DESCRIPTION")</f>
        <v>Global Net Lease, Inc. (NYSE: GNL) is a publicly traded real estate investment trust listed on the NYSE. The firm focused on acquiring a diversified global portfolio of commercial properties, with an emphasis on sale-leaseback transactions involving single tenant, mission critical income producing net-leased assets across the United States, Western and Northern Europe.</v>
      </c>
    </row>
    <row r="590" spans="1:20" x14ac:dyDescent="0.3">
      <c r="A590" s="12" t="s">
        <v>214</v>
      </c>
      <c r="B590" s="10" t="str">
        <f>_xll.SNL.Clients.Office.Excel.Functions.SPG(A590,"SP_IPO_DATE")</f>
        <v/>
      </c>
      <c r="C590" s="5">
        <f>_xll.SNL.Clients.Office.Excel.Functions.SPG(A590, "SP_VOLUME_AVG_WEEKLY_TO_SHARES_OUT", , "1M")</f>
        <v>3.5870730946382419</v>
      </c>
      <c r="D590" s="5">
        <f>_xll.SNL.Clients.Office.Excel.Functions.SPG(A590, "SP_VOLUME_AVG_WEEKLY_TO_SHARES_OUT", , "3M")</f>
        <v>3.4514315222430696</v>
      </c>
      <c r="E590" s="5">
        <f>_xll.SNL.Clients.Office.Excel.Functions.SPG(A590, "SP_VOLUME_AVG_DAILY_TO_1YR_AVG_DAILY", , "1M")</f>
        <v>80.89</v>
      </c>
      <c r="F590" s="5">
        <f>_xll.SNL.Clients.Office.Excel.Functions.SPG(A590, "SP_VOLUME_AVG_DAILY_TO_1YR_AVG_DAILY", , "3M")</f>
        <v>77.83</v>
      </c>
      <c r="G590" s="9" t="str">
        <f>_xll.SNL.Clients.Office.Excel.Functions.SPG(A590, "IQ_SECTOR")</f>
        <v>Financials</v>
      </c>
      <c r="H590" s="9" t="str">
        <f>_xll.SNL.Clients.Office.Excel.Functions.SPG(A590, "IQ_INDUSTRY_GROUP")</f>
        <v>Financial Services</v>
      </c>
      <c r="I590" s="9" t="str">
        <f>_xll.SNL.Clients.Office.Excel.Functions.SPG(A590, "IQ_INDUSTRY")</f>
        <v>Financial Services</v>
      </c>
      <c r="J590" s="9" t="str">
        <f>_xll.SNL.Clients.Office.Excel.Functions.SPG(A590, "IQ_PRIMARY_INDUSTRY")</f>
        <v>Transaction and Payment Processing Services</v>
      </c>
      <c r="K590" s="9" t="str">
        <f>_xll.SNL.Clients.Office.Excel.Functions.SPG(A590, "NAICS_CODE", "Primary")</f>
        <v>522320 - Financial Transactions Processing, Reserve, and Clearinghouse Activities</v>
      </c>
      <c r="L590" s="9" t="str">
        <f>_xll.SNL.Clients.Office.Excel.Functions.SPG(A590, "SP_TOPICTAG")</f>
        <v>Software Development; Fintech; Data Protection; Cloud Security; Process Automation; Payment Facilitator Enablers; Online Payments</v>
      </c>
      <c r="M590" s="5">
        <f>_xll.SNL.Clients.Office.Excel.Functions.SPG(A590, "SP_PCT_SHARES_OWNED_ALL_INSTITUTIONS")</f>
        <v>92.05</v>
      </c>
      <c r="N590" s="9" t="str">
        <f>_xll.SNL.Clients.Office.Excel.Functions.SPG(A590, "RD_CREDIT_RATING_GLOBAL", "Issuer Credit Rating", "Local Currency LT|0")</f>
        <v>BBB-</v>
      </c>
      <c r="O590" s="9" t="str">
        <f>_xll.SNL.Clients.Office.Excel.Functions.SPG(A590, "RD_CWOL_GLOBAL", "Issuer Credit Rating", "Local Currency LT|0")</f>
        <v>Stable</v>
      </c>
      <c r="P590" s="9" t="str">
        <f>_xll.SNL.Clients.Office.Excel.Functions.SPG(A590, "RD_RATING_ACTION_GLOBAL", "Issuer Credit Rating", "Local Currency LT|0")</f>
        <v>Upgrade | CreditWatch/Outlook (09/18/2019)</v>
      </c>
      <c r="Q590" s="10">
        <f>_xll.SNL.Clients.Office.Excel.Functions.SPG(A590, "RD_LAST_REVIEW_DATE_GLOBAL", "Issuer Credit Rating", "Local Currency LT")</f>
        <v>45693</v>
      </c>
      <c r="R590" s="10">
        <f>_xll.SNL.Clients.Office.Excel.Functions.SPG(A590, "RD_CREDIT_RATING_DATE_GLOBAL", "Issuer Credit Rating", "Local Currency LT|0")</f>
        <v>43726</v>
      </c>
      <c r="S590" s="10">
        <f>_xll.SNL.Clients.Office.Excel.Functions.SPG(A590, "RD_CREDIT_WATCH_OUTLOOK_DATE_GLOBAL", "Issuer Credit Rating", "Local Currency LT|0")</f>
        <v>43726</v>
      </c>
      <c r="T590" s="13" t="str">
        <f>_xll.SNL.Clients.Office.Excel.Functions.SPG(A590, "SP_BUSINESS_DESCRIPTION")</f>
        <v>Global Payments Inc. provides payment technology and software solutions for card, check, and digital-based payments in the Americas, Europe, and the Asia-Pacific. It operates through two segments, Merchant Solutions and Issuer Solutions. The Merchant Solutions segment offers authorization, settlement and funding, customer support, chargeback resolution, reconciliation and dispute management, terminal rental, sales and deployment, payment security, and consolidated billing and reporting services. This segment also provides an array of enterprise software solutions that streamline business operations of its customers in various vertical markets; and value-added solutions and services, such as point-of-sale software, analytics and customer engagement, payroll and reporting, and human capital management. The Issuer Solutions segment offers solutions that enable financial institutions and retailers to manage their card portfolios through a platform; and commercial payments, accounts payables, and electronic payment alternatives solutions for businesses and governments. It markets its products and services through direct sales force, trade associations, agent and enterprise software providers, referral arrangements with value-added resellers, and independent sales organizations. The company was founded in 1967 and is headquartered in Atlanta, Georgia.</v>
      </c>
    </row>
    <row r="591" spans="1:20" x14ac:dyDescent="0.3">
      <c r="A591" s="12" t="s">
        <v>215</v>
      </c>
      <c r="B591" s="10" t="str">
        <f>_xll.SNL.Clients.Office.Excel.Functions.SPG(A591,"SP_IPO_DATE")</f>
        <v/>
      </c>
      <c r="C591" s="5">
        <f>_xll.SNL.Clients.Office.Excel.Functions.SPG(A591, "SP_VOLUME_AVG_WEEKLY_TO_SHARES_OUT", , "1M")</f>
        <v>3.276792608287145</v>
      </c>
      <c r="D591" s="5">
        <f>_xll.SNL.Clients.Office.Excel.Functions.SPG(A591, "SP_VOLUME_AVG_WEEKLY_TO_SHARES_OUT", , "3M")</f>
        <v>3.9020672169368353</v>
      </c>
      <c r="E591" s="5">
        <f>_xll.SNL.Clients.Office.Excel.Functions.SPG(A591, "SP_VOLUME_AVG_DAILY_TO_1YR_AVG_DAILY", , "1M")</f>
        <v>38.119999999999997</v>
      </c>
      <c r="F591" s="5">
        <f>_xll.SNL.Clients.Office.Excel.Functions.SPG(A591, "SP_VOLUME_AVG_DAILY_TO_1YR_AVG_DAILY", , "3M")</f>
        <v>45.4</v>
      </c>
      <c r="G591" s="9" t="str">
        <f>_xll.SNL.Clients.Office.Excel.Functions.SPG(A591, "IQ_SECTOR")</f>
        <v>Financials</v>
      </c>
      <c r="H591" s="9" t="str">
        <f>_xll.SNL.Clients.Office.Excel.Functions.SPG(A591, "IQ_INDUSTRY_GROUP")</f>
        <v>Insurance</v>
      </c>
      <c r="I591" s="9" t="str">
        <f>_xll.SNL.Clients.Office.Excel.Functions.SPG(A591, "IQ_INDUSTRY")</f>
        <v>Insurance</v>
      </c>
      <c r="J591" s="9" t="str">
        <f>_xll.SNL.Clients.Office.Excel.Functions.SPG(A591, "IQ_PRIMARY_INDUSTRY")</f>
        <v>Life and Health Insurance</v>
      </c>
      <c r="K591" s="9" t="str">
        <f>_xll.SNL.Clients.Office.Excel.Functions.SPG(A591, "NAICS_CODE", "Primary")</f>
        <v>524113 - Direct Life Insurance Carriers</v>
      </c>
      <c r="L591" s="9" t="str">
        <f>_xll.SNL.Clients.Office.Excel.Functions.SPG(A591, "SP_TOPICTAG")</f>
        <v/>
      </c>
      <c r="M591" s="5">
        <f>_xll.SNL.Clients.Office.Excel.Functions.SPG(A591, "SP_PCT_SHARES_OWNED_ALL_INSTITUTIONS")</f>
        <v>83.45</v>
      </c>
      <c r="N591" s="9" t="str">
        <f>_xll.SNL.Clients.Office.Excel.Functions.SPG(A591, "RD_CREDIT_RATING_GLOBAL", "Issuer Credit Rating", "Local Currency LT|0")</f>
        <v>A</v>
      </c>
      <c r="O591" s="9" t="str">
        <f>_xll.SNL.Clients.Office.Excel.Functions.SPG(A591, "RD_CWOL_GLOBAL", "Issuer Credit Rating", "Local Currency LT|0")</f>
        <v>Stable</v>
      </c>
      <c r="P591" s="9" t="str">
        <f>_xll.SNL.Clients.Office.Excel.Functions.SPG(A591, "RD_RATING_ACTION_GLOBAL", "Issuer Credit Rating", "Local Currency LT|0")</f>
        <v>CreditWatch/Outlook (03/01/2024)</v>
      </c>
      <c r="Q591" s="10">
        <f>_xll.SNL.Clients.Office.Excel.Functions.SPG(A591, "RD_LAST_REVIEW_DATE_GLOBAL", "Issuer Credit Rating", "Local Currency LT")</f>
        <v>45595</v>
      </c>
      <c r="R591" s="10">
        <f>_xll.SNL.Clients.Office.Excel.Functions.SPG(A591, "RD_CREDIT_RATING_DATE_GLOBAL", "Issuer Credit Rating", "Local Currency LT|0")</f>
        <v>39401</v>
      </c>
      <c r="S591" s="10">
        <f>_xll.SNL.Clients.Office.Excel.Functions.SPG(A591, "RD_CREDIT_WATCH_OUTLOOK_DATE_GLOBAL", "Issuer Credit Rating", "Local Currency LT|0")</f>
        <v>45352</v>
      </c>
      <c r="T591" s="13" t="str">
        <f>_xll.SNL.Clients.Office.Excel.Functions.SPG(A591, "SP_BUSINESS_DESCRIPTION")</f>
        <v>Globe Life Inc., through its subsidiaries, provides various life and supplemental health insurance products, and annuities to lower middle- and middle-income families in the United States. The company operates in four segments: Life Insurance, Supplemental Health Insurance, Annuities, and Investments. It offers whole, term, and other life insurance products; Medicare supplement and supplemental health insurance products, such as accident, cancer, critical illness, heart, and intensive care plans; and single-premium and flexible-premium deferred annuities. The company sells its products through its direct to consumer division, exclusive agencies, and independent agents. The company was formerly known as Torchmark Corporation and changed its name to Globe Life Inc. in August 2019. Globe Life Inc. was founded in 1900 and is headquartered in McKinney, Texas.</v>
      </c>
    </row>
    <row r="592" spans="1:20" x14ac:dyDescent="0.3">
      <c r="A592" s="12" t="s">
        <v>1801</v>
      </c>
      <c r="B592" s="10">
        <f>_xll.SNL.Clients.Office.Excel.Functions.SPG(A592,"SP_IPO_DATE")</f>
        <v>41123</v>
      </c>
      <c r="C592" s="5">
        <f>_xll.SNL.Clients.Office.Excel.Functions.SPG(A592, "SP_VOLUME_AVG_WEEKLY_TO_SHARES_OUT", , "1M")</f>
        <v>5.4952466748364115</v>
      </c>
      <c r="D592" s="5">
        <f>_xll.SNL.Clients.Office.Excel.Functions.SPG(A592, "SP_VOLUME_AVG_WEEKLY_TO_SHARES_OUT", , "3M")</f>
        <v>4.6697834684813486</v>
      </c>
      <c r="E592" s="5">
        <f>_xll.SNL.Clients.Office.Excel.Functions.SPG(A592, "SP_VOLUME_AVG_DAILY_TO_1YR_AVG_DAILY", , "1M")</f>
        <v>125.48</v>
      </c>
      <c r="F592" s="5">
        <f>_xll.SNL.Clients.Office.Excel.Functions.SPG(A592, "SP_VOLUME_AVG_DAILY_TO_1YR_AVG_DAILY", , "3M")</f>
        <v>106.63</v>
      </c>
      <c r="G592" s="9" t="str">
        <f>_xll.SNL.Clients.Office.Excel.Functions.SPG(A592, "IQ_SECTOR")</f>
        <v>Health Care</v>
      </c>
      <c r="H592" s="9" t="str">
        <f>_xll.SNL.Clients.Office.Excel.Functions.SPG(A592, "IQ_INDUSTRY_GROUP")</f>
        <v>Health Care Equipment and Services</v>
      </c>
      <c r="I592" s="9" t="str">
        <f>_xll.SNL.Clients.Office.Excel.Functions.SPG(A592, "IQ_INDUSTRY")</f>
        <v>Health Care Equipment and Supplies</v>
      </c>
      <c r="J592" s="9" t="str">
        <f>_xll.SNL.Clients.Office.Excel.Functions.SPG(A592, "IQ_PRIMARY_INDUSTRY")</f>
        <v>Health Care Equipment</v>
      </c>
      <c r="K592" s="9" t="str">
        <f>_xll.SNL.Clients.Office.Excel.Functions.SPG(A592, "NAICS_CODE", "Primary")</f>
        <v>339112 - Surgical and Medical Instrument Manufacturing</v>
      </c>
      <c r="L592" s="9" t="str">
        <f>_xll.SNL.Clients.Office.Excel.Functions.SPG(A592, "SP_TOPICTAG")</f>
        <v>Health Diagnostics; Image Recognition; Augmented Reality; Artificial Intelligence; Neurology; Orthopaedics; Surgery</v>
      </c>
      <c r="M592" s="5">
        <f>_xll.SNL.Clients.Office.Excel.Functions.SPG(A592, "SP_PCT_SHARES_OWNED_ALL_INSTITUTIONS")</f>
        <v>81.42</v>
      </c>
      <c r="N592" s="9" t="str">
        <f>_xll.SNL.Clients.Office.Excel.Functions.SPG(A592, "RD_CREDIT_RATING_GLOBAL", "Issuer Credit Rating", "Local Currency LT|0")</f>
        <v/>
      </c>
      <c r="O592" s="9" t="str">
        <f>_xll.SNL.Clients.Office.Excel.Functions.SPG(A592, "RD_CWOL_GLOBAL", "Issuer Credit Rating", "Local Currency LT|0")</f>
        <v/>
      </c>
      <c r="P592" s="9" t="str">
        <f>_xll.SNL.Clients.Office.Excel.Functions.SPG(A592, "RD_RATING_ACTION_GLOBAL", "Issuer Credit Rating", "Local Currency LT|0")</f>
        <v/>
      </c>
      <c r="Q592" s="10" t="str">
        <f>_xll.SNL.Clients.Office.Excel.Functions.SPG(A592, "RD_LAST_REVIEW_DATE_GLOBAL", "Issuer Credit Rating", "Local Currency LT")</f>
        <v/>
      </c>
      <c r="R592" s="10" t="str">
        <f>_xll.SNL.Clients.Office.Excel.Functions.SPG(A592, "RD_CREDIT_RATING_DATE_GLOBAL", "Issuer Credit Rating", "Local Currency LT|0")</f>
        <v/>
      </c>
      <c r="S592" s="10" t="str">
        <f>_xll.SNL.Clients.Office.Excel.Functions.SPG(A592, "RD_CREDIT_WATCH_OUTLOOK_DATE_GLOBAL", "Issuer Credit Rating", "Local Currency LT|0")</f>
        <v/>
      </c>
      <c r="T592" s="13" t="str">
        <f>_xll.SNL.Clients.Office.Excel.Functions.SPG(A592, "SP_BUSINESS_DESCRIPTION")</f>
        <v>Globus Medical, Inc., a medical device company, develops and commercializes healthcare solutions for patients with musculoskeletal disorders in the United States and internationally. The company offers spine products, such as traditional fusion implants comprising pedicle screw and rod systems, plating systems, intervertebral spacers, and corpectomy devices for treating degenerative and congenital conditions, deformity, tumors, and trauma injuries; treatment options for motion preservation technologies that consist of dynamic stabilization, total disc replacement, and interspinous distraction devices; interventional solutions to treat vertebral compression fractures; and regenerative biologic products comprising of allografts and synthetic alternatives. It also offers products for the treatment of orthopedic trauma, including fracture plates, compression screws, intramedullary nails, and external fixation systems; and hip and knee joint solutions, including modular hip stems and acetabular cups, as well as posterior stabilizing and cruciate retaining knee arthroplasty implants. In addition, the company distributes human cell, tissue, and cellular and tissue-based products. It sells its products through direct or distributor sales representatives, as well as hip and knee products through independent sales agents. Globus Medical, Inc. was incorporated in 2003 and is headquartered in Audubon, Pennsylvania.</v>
      </c>
    </row>
    <row r="593" spans="1:20" x14ac:dyDescent="0.3">
      <c r="A593" s="12" t="s">
        <v>1257</v>
      </c>
      <c r="B593" s="10">
        <f>_xll.SNL.Clients.Office.Excel.Functions.SPG(A593,"SP_IPO_DATE")</f>
        <v>42515</v>
      </c>
      <c r="C593" s="5">
        <f>_xll.SNL.Clients.Office.Excel.Functions.SPG(A593, "SP_VOLUME_AVG_WEEKLY_TO_SHARES_OUT", , "1M")</f>
        <v>4.3549388969576341</v>
      </c>
      <c r="D593" s="5">
        <f>_xll.SNL.Clients.Office.Excel.Functions.SPG(A593, "SP_VOLUME_AVG_WEEKLY_TO_SHARES_OUT", , "3M")</f>
        <v>5.4185491735934361</v>
      </c>
      <c r="E593" s="5">
        <f>_xll.SNL.Clients.Office.Excel.Functions.SPG(A593, "SP_VOLUME_AVG_DAILY_TO_1YR_AVG_DAILY", , "1M")</f>
        <v>85.07</v>
      </c>
      <c r="F593" s="5">
        <f>_xll.SNL.Clients.Office.Excel.Functions.SPG(A593, "SP_VOLUME_AVG_DAILY_TO_1YR_AVG_DAILY", , "3M")</f>
        <v>105.84</v>
      </c>
      <c r="G593" s="9" t="str">
        <f>_xll.SNL.Clients.Office.Excel.Functions.SPG(A593, "IQ_SECTOR")</f>
        <v>Industrials</v>
      </c>
      <c r="H593" s="9" t="str">
        <f>_xll.SNL.Clients.Office.Excel.Functions.SPG(A593, "IQ_INDUSTRY_GROUP")</f>
        <v>Capital Goods</v>
      </c>
      <c r="I593" s="9" t="str">
        <f>_xll.SNL.Clients.Office.Excel.Functions.SPG(A593, "IQ_INDUSTRY")</f>
        <v>Trading Companies and Distributors</v>
      </c>
      <c r="J593" s="9" t="str">
        <f>_xll.SNL.Clients.Office.Excel.Functions.SPG(A593, "IQ_PRIMARY_INDUSTRY")</f>
        <v>Trading Companies and Distributors</v>
      </c>
      <c r="K593" s="9" t="str">
        <f>_xll.SNL.Clients.Office.Excel.Functions.SPG(A593, "NAICS_CODE", "Primary")</f>
        <v>423310 - Lumber, Plywood, Millwork, and Wood Panel Merchant Wholesalers</v>
      </c>
      <c r="L593" s="9" t="str">
        <f>_xll.SNL.Clients.Office.Excel.Functions.SPG(A593, "SP_TOPICTAG")</f>
        <v/>
      </c>
      <c r="M593" s="5">
        <f>_xll.SNL.Clients.Office.Excel.Functions.SPG(A593, "SP_PCT_SHARES_OWNED_ALL_INSTITUTIONS")</f>
        <v>99.62</v>
      </c>
      <c r="N593" s="9" t="str">
        <f>_xll.SNL.Clients.Office.Excel.Functions.SPG(A593, "RD_CREDIT_RATING_GLOBAL", "Issuer Credit Rating", "Local Currency LT|0")</f>
        <v>BB-</v>
      </c>
      <c r="O593" s="9" t="str">
        <f>_xll.SNL.Clients.Office.Excel.Functions.SPG(A593, "RD_CWOL_GLOBAL", "Issuer Credit Rating", "Local Currency LT|0")</f>
        <v>Positive</v>
      </c>
      <c r="P593" s="9" t="str">
        <f>_xll.SNL.Clients.Office.Excel.Functions.SPG(A593, "RD_RATING_ACTION_GLOBAL", "Issuer Credit Rating", "Local Currency LT|0")</f>
        <v>CreditWatch/Outlook (06/10/2024)</v>
      </c>
      <c r="Q593" s="10">
        <f>_xll.SNL.Clients.Office.Excel.Functions.SPG(A593, "RD_LAST_REVIEW_DATE_GLOBAL", "Issuer Credit Rating", "Local Currency LT")</f>
        <v>45453</v>
      </c>
      <c r="R593" s="10">
        <f>_xll.SNL.Clients.Office.Excel.Functions.SPG(A593, "RD_CREDIT_RATING_DATE_GLOBAL", "Issuer Credit Rating", "Local Currency LT|0")</f>
        <v>43195</v>
      </c>
      <c r="S593" s="10">
        <f>_xll.SNL.Clients.Office.Excel.Functions.SPG(A593, "RD_CREDIT_WATCH_OUTLOOK_DATE_GLOBAL", "Issuer Credit Rating", "Local Currency LT|0")</f>
        <v>45453</v>
      </c>
      <c r="T593" s="13" t="str">
        <f>_xll.SNL.Clients.Office.Excel.Functions.SPG(A593, "SP_BUSINESS_DESCRIPTION")</f>
        <v>GMS Inc. distributes wallboard, ceilings, steel framing and complementary construction products in the United States and Canada. The company offers ceilings products, including suspended mineral fibers, soft fibers, and metal ceiling systems primarily used in offices, hotels, hospitals, retail facilities, schools, and various other commercial and institutional buildings. It also provides steel framing products, such as steel tracks, studs, and various other steel products used to frame the interior walls of a commercial or institutional building, as well as ancillary products comprising tools, fasteners, insulation, EIFS and stucco, lumber and other wood products, ready-mix joint compound, and safety products. In addition, the company distributes a wallboard, ceilings, steel framing, and construction products, as well as commercial and residential building materials. It also operates through tool sales, rental, and service centers, as well as network of distribution centers. The company serves professional contractors and homebuilders. GMS Inc. was founded in 1971 and is headquartered in Tucker, Georgia.</v>
      </c>
    </row>
    <row r="594" spans="1:20" x14ac:dyDescent="0.3">
      <c r="A594" s="12" t="s">
        <v>216</v>
      </c>
      <c r="B594" s="10">
        <f>_xll.SNL.Clients.Office.Excel.Functions.SPG(A594,"SP_IPO_DATE")</f>
        <v>42094</v>
      </c>
      <c r="C594" s="5">
        <f>_xll.SNL.Clients.Office.Excel.Functions.SPG(A594, "SP_VOLUME_AVG_WEEKLY_TO_SHARES_OUT", , "1M")</f>
        <v>4.6482297477412251</v>
      </c>
      <c r="D594" s="5">
        <f>_xll.SNL.Clients.Office.Excel.Functions.SPG(A594, "SP_VOLUME_AVG_WEEKLY_TO_SHARES_OUT", , "3M")</f>
        <v>4.3859550384439574</v>
      </c>
      <c r="E594" s="5">
        <f>_xll.SNL.Clients.Office.Excel.Functions.SPG(A594, "SP_VOLUME_AVG_DAILY_TO_1YR_AVG_DAILY", , "1M")</f>
        <v>95.89</v>
      </c>
      <c r="F594" s="5">
        <f>_xll.SNL.Clients.Office.Excel.Functions.SPG(A594, "SP_VOLUME_AVG_DAILY_TO_1YR_AVG_DAILY", , "3M")</f>
        <v>90.48</v>
      </c>
      <c r="G594" s="9" t="str">
        <f>_xll.SNL.Clients.Office.Excel.Functions.SPG(A594, "IQ_SECTOR")</f>
        <v>Information Technology</v>
      </c>
      <c r="H594" s="9" t="str">
        <f>_xll.SNL.Clients.Office.Excel.Functions.SPG(A594, "IQ_INDUSTRY_GROUP")</f>
        <v>Software and Services</v>
      </c>
      <c r="I594" s="9" t="str">
        <f>_xll.SNL.Clients.Office.Excel.Functions.SPG(A594, "IQ_INDUSTRY")</f>
        <v>IT Services</v>
      </c>
      <c r="J594" s="9" t="str">
        <f>_xll.SNL.Clients.Office.Excel.Functions.SPG(A594, "IQ_PRIMARY_INDUSTRY")</f>
        <v>Internet Services and Infrastructure</v>
      </c>
      <c r="K594" s="9" t="str">
        <f>_xll.SNL.Clients.Office.Excel.Functions.SPG(A594, "NAICS_CODE", "Primary")</f>
        <v>518210 - Computing Infrastructure Providers, Data Processing, Web Hosting, and Related Services</v>
      </c>
      <c r="L594" s="9" t="str">
        <f>_xll.SNL.Clients.Office.Excel.Functions.SPG(A594, "SP_TOPICTAG")</f>
        <v>Invoice Management Software; Digital Media; Marketing Automation; Web Development; Cloud Infrastructure; Cloud Storage; Search Engine Optimization; Online Payments</v>
      </c>
      <c r="M594" s="5">
        <f>_xll.SNL.Clients.Office.Excel.Functions.SPG(A594, "SP_PCT_SHARES_OWNED_ALL_INSTITUTIONS")</f>
        <v>95.47</v>
      </c>
      <c r="N594" s="9" t="str">
        <f>_xll.SNL.Clients.Office.Excel.Functions.SPG(A594, "RD_CREDIT_RATING_GLOBAL", "Issuer Credit Rating", "Local Currency LT|0")</f>
        <v/>
      </c>
      <c r="O594" s="9" t="str">
        <f>_xll.SNL.Clients.Office.Excel.Functions.SPG(A594, "RD_CWOL_GLOBAL", "Issuer Credit Rating", "Local Currency LT|0")</f>
        <v/>
      </c>
      <c r="P594" s="9" t="str">
        <f>_xll.SNL.Clients.Office.Excel.Functions.SPG(A594, "RD_RATING_ACTION_GLOBAL", "Issuer Credit Rating", "Local Currency LT|0")</f>
        <v/>
      </c>
      <c r="Q594" s="10" t="str">
        <f>_xll.SNL.Clients.Office.Excel.Functions.SPG(A594, "RD_LAST_REVIEW_DATE_GLOBAL", "Issuer Credit Rating", "Local Currency LT")</f>
        <v/>
      </c>
      <c r="R594" s="10" t="str">
        <f>_xll.SNL.Clients.Office.Excel.Functions.SPG(A594, "RD_CREDIT_RATING_DATE_GLOBAL", "Issuer Credit Rating", "Local Currency LT|0")</f>
        <v/>
      </c>
      <c r="S594" s="10" t="str">
        <f>_xll.SNL.Clients.Office.Excel.Functions.SPG(A594, "RD_CREDIT_WATCH_OUTLOOK_DATE_GLOBAL", "Issuer Credit Rating", "Local Currency LT|0")</f>
        <v/>
      </c>
      <c r="T594" s="13" t="str">
        <f>_xll.SNL.Clients.Office.Excel.Functions.SPG(A594, "SP_BUSINESS_DESCRIPTION")</f>
        <v>GoDaddy Inc. engages in the design and development of cloud-based products in the United States and internationally. It operates through two segments: Applications and Commerce, and Core Platform. The Applications and Commerce segment provides applications products, including Websites + Marketing, a mobile-optimized online tool that enables customers to build websites and e-commerce enabled online stores; and Managed WordPress, a streamlined and optimized website building that allows customers to easily build and manage a faster WordPress site; Managed WooCommerce Stores to sell anything and anywhere online; and marketing tools and services, such as GoDaddy Studio mobile application, search engine optimization, Meta and Google My Business, and email and social media marketing designed to help businesses acquire and engage customers and create content. The segment also offers connected commerce comprising Smart Terminal, a dual screen all-in-one Point-of-Sale system that allows customers to manage in-store inventory and product catalogs and take payments; GoDaddy Payments, a payment facilitator that enables customers to accept all major forms of payments; and email service plans with a multi-feature web interface, and Microsoft Office 365 accounts that connects to customers' domains. The Core Platform segment offers domain products, including primary registrations, domain aftermarket platform, and domain name add-ons, as well as GoDaddy Registry, a provider of domain name registry services; and hosting and security services comprising shared website hosting, virtual private servers, and managed wordpress hosting services, as well as security products with a comprehensive suite of tools designed to help secure customers' online presence. The company serves small businesses, individuals, organizations, developers, designers, and domain investors. GoDaddy Inc. was founded in 1997 and is headquartered in Tempe, Arizona.</v>
      </c>
    </row>
    <row r="595" spans="1:20" x14ac:dyDescent="0.3">
      <c r="A595" s="12" t="s">
        <v>1258</v>
      </c>
      <c r="B595" s="10">
        <f>_xll.SNL.Clients.Office.Excel.Functions.SPG(A595,"SP_IPO_DATE")</f>
        <v>41445</v>
      </c>
      <c r="C595" s="5">
        <f>_xll.SNL.Clients.Office.Excel.Functions.SPG(A595, "SP_VOLUME_AVG_WEEKLY_TO_SHARES_OUT", , "1M")</f>
        <v>3.8331243612491255</v>
      </c>
      <c r="D595" s="5">
        <f>_xll.SNL.Clients.Office.Excel.Functions.SPG(A595, "SP_VOLUME_AVG_WEEKLY_TO_SHARES_OUT", , "3M")</f>
        <v>4.1452089052837522</v>
      </c>
      <c r="E595" s="5">
        <f>_xll.SNL.Clients.Office.Excel.Functions.SPG(A595, "SP_VOLUME_AVG_DAILY_TO_1YR_AVG_DAILY", , "1M")</f>
        <v>96.28</v>
      </c>
      <c r="F595" s="5">
        <f>_xll.SNL.Clients.Office.Excel.Functions.SPG(A595, "SP_VOLUME_AVG_DAILY_TO_1YR_AVG_DAILY", , "3M")</f>
        <v>104.11</v>
      </c>
      <c r="G595" s="9" t="str">
        <f>_xll.SNL.Clients.Office.Excel.Functions.SPG(A595, "IQ_SECTOR")</f>
        <v>Communication Services</v>
      </c>
      <c r="H595" s="9" t="str">
        <f>_xll.SNL.Clients.Office.Excel.Functions.SPG(A595, "IQ_INDUSTRY_GROUP")</f>
        <v>Telecommunication Services</v>
      </c>
      <c r="I595" s="9" t="str">
        <f>_xll.SNL.Clients.Office.Excel.Functions.SPG(A595, "IQ_INDUSTRY")</f>
        <v>Wireless Telecommunication Services</v>
      </c>
      <c r="J595" s="9" t="str">
        <f>_xll.SNL.Clients.Office.Excel.Functions.SPG(A595, "IQ_PRIMARY_INDUSTRY")</f>
        <v>Wireless Telecommunication Services</v>
      </c>
      <c r="K595" s="9" t="str">
        <f>_xll.SNL.Clients.Office.Excel.Functions.SPG(A595, "NAICS_CODE", "Primary")</f>
        <v>517 - Telecommunications</v>
      </c>
      <c r="L595" s="9" t="str">
        <f>_xll.SNL.Clients.Office.Excel.Functions.SPG(A595, "SP_TOPICTAG")</f>
        <v>Network Backbone; Remote Access and Control; Network Security; Data Centers and Facilities; Data Center Technology; 5G</v>
      </c>
      <c r="M595" s="5">
        <f>_xll.SNL.Clients.Office.Excel.Functions.SPG(A595, "SP_PCT_SHARES_OWNED_ALL_INSTITUTIONS")</f>
        <v>55.11</v>
      </c>
      <c r="N595" s="9" t="str">
        <f>_xll.SNL.Clients.Office.Excel.Functions.SPG(A595, "RD_CREDIT_RATING_GLOBAL", "Issuer Credit Rating", "Local Currency LT|0")</f>
        <v>B+</v>
      </c>
      <c r="O595" s="9" t="str">
        <f>_xll.SNL.Clients.Office.Excel.Functions.SPG(A595, "RD_CWOL_GLOBAL", "Issuer Credit Rating", "Local Currency LT|0")</f>
        <v>Stable</v>
      </c>
      <c r="P595" s="9" t="str">
        <f>_xll.SNL.Clients.Office.Excel.Functions.SPG(A595, "RD_RATING_ACTION_GLOBAL", "Issuer Credit Rating", "Local Currency LT|0")</f>
        <v>CreditWatch/Outlook (03/20/2024)</v>
      </c>
      <c r="Q595" s="10">
        <f>_xll.SNL.Clients.Office.Excel.Functions.SPG(A595, "RD_LAST_REVIEW_DATE_GLOBAL", "Issuer Credit Rating", "Local Currency LT")</f>
        <v>45635</v>
      </c>
      <c r="R595" s="10">
        <f>_xll.SNL.Clients.Office.Excel.Functions.SPG(A595, "RD_CREDIT_RATING_DATE_GLOBAL", "Issuer Credit Rating", "Local Currency LT|0")</f>
        <v>44705</v>
      </c>
      <c r="S595" s="10">
        <f>_xll.SNL.Clients.Office.Excel.Functions.SPG(A595, "RD_CREDIT_WATCH_OUTLOOK_DATE_GLOBAL", "Issuer Credit Rating", "Local Currency LT|0")</f>
        <v>45371</v>
      </c>
      <c r="T595" s="13" t="str">
        <f>_xll.SNL.Clients.Office.Excel.Functions.SPG(A595, "SP_BUSINESS_DESCRIPTION")</f>
        <v>Gogo Inc., together with its subsidiaries, provides broadband connectivity services to the aviation industry in the United States and internationally. The company's product platform includes networks, antennas, and airborne equipment and software. It offers in-flight systems; in-flight services; aviation partner support; and engineering, design, and development services, as well as production operations functions. The company offers voice and data, in-flight entertainment, and other services. In addition, it engages in the development, deployment, and operation of networks, towers, and data center infrastructure to support in-flight connectivity services, as well as in the provision of telecommunications connections to the internet. The company sells its products primarily to aircraft operators and original equipment manufacturers of business aviation aircraft through a distribution network of independent dealers. Gogo Inc. was founded in 1991 and is headquartered in Broomfield, Colorado.</v>
      </c>
    </row>
    <row r="596" spans="1:20" x14ac:dyDescent="0.3">
      <c r="A596" s="12" t="s">
        <v>1259</v>
      </c>
      <c r="B596" s="10" t="str">
        <f>_xll.SNL.Clients.Office.Excel.Functions.SPG(A596,"SP_IPO_DATE")</f>
        <v/>
      </c>
      <c r="C596" s="5">
        <f>_xll.SNL.Clients.Office.Excel.Functions.SPG(A596, "SP_VOLUME_AVG_WEEKLY_TO_SHARES_OUT", , "1M")</f>
        <v>2.522843710710597</v>
      </c>
      <c r="D596" s="5">
        <f>_xll.SNL.Clients.Office.Excel.Functions.SPG(A596, "SP_VOLUME_AVG_WEEKLY_TO_SHARES_OUT", , "3M")</f>
        <v>3.8040951223281354</v>
      </c>
      <c r="E596" s="5">
        <f>_xll.SNL.Clients.Office.Excel.Functions.SPG(A596, "SP_VOLUME_AVG_DAILY_TO_1YR_AVG_DAILY", , "1M")</f>
        <v>62.66</v>
      </c>
      <c r="F596" s="5">
        <f>_xll.SNL.Clients.Office.Excel.Functions.SPG(A596, "SP_VOLUME_AVG_DAILY_TO_1YR_AVG_DAILY", , "3M")</f>
        <v>94.48</v>
      </c>
      <c r="G596" s="9" t="str">
        <f>_xll.SNL.Clients.Office.Excel.Functions.SPG(A596, "IQ_SECTOR")</f>
        <v>Consumer Discretionary</v>
      </c>
      <c r="H596" s="9" t="str">
        <f>_xll.SNL.Clients.Office.Excel.Functions.SPG(A596, "IQ_INDUSTRY_GROUP")</f>
        <v>Consumer Services</v>
      </c>
      <c r="I596" s="9" t="str">
        <f>_xll.SNL.Clients.Office.Excel.Functions.SPG(A596, "IQ_INDUSTRY")</f>
        <v>Hotels, Restaurants and Leisure</v>
      </c>
      <c r="J596" s="9" t="str">
        <f>_xll.SNL.Clients.Office.Excel.Functions.SPG(A596, "IQ_PRIMARY_INDUSTRY")</f>
        <v>Casinos and Gaming</v>
      </c>
      <c r="K596" s="9" t="str">
        <f>_xll.SNL.Clients.Office.Excel.Functions.SPG(A596, "NAICS_CODE", "Primary")</f>
        <v>713210 - Casinos (except Casino Hotels)</v>
      </c>
      <c r="L596" s="9" t="str">
        <f>_xll.SNL.Clients.Office.Excel.Functions.SPG(A596, "SP_TOPICTAG")</f>
        <v>Entertainment Systems</v>
      </c>
      <c r="M596" s="5">
        <f>_xll.SNL.Clients.Office.Excel.Functions.SPG(A596, "SP_PCT_SHARES_OWNED_ALL_INSTITUTIONS")</f>
        <v>71.150000000000006</v>
      </c>
      <c r="N596" s="9" t="str">
        <f>_xll.SNL.Clients.Office.Excel.Functions.SPG(A596, "RD_CREDIT_RATING_GLOBAL", "Issuer Credit Rating", "Local Currency LT|0")</f>
        <v>BB-</v>
      </c>
      <c r="O596" s="9" t="str">
        <f>_xll.SNL.Clients.Office.Excel.Functions.SPG(A596, "RD_CWOL_GLOBAL", "Issuer Credit Rating", "Local Currency LT|0")</f>
        <v>Stable</v>
      </c>
      <c r="P596" s="9" t="str">
        <f>_xll.SNL.Clients.Office.Excel.Functions.SPG(A596, "RD_RATING_ACTION_GLOBAL", "Issuer Credit Rating", "Local Currency LT|0")</f>
        <v>Upgrade | CreditWatch/Outlook (06/01/2023)</v>
      </c>
      <c r="Q596" s="10">
        <f>_xll.SNL.Clients.Office.Excel.Functions.SPG(A596, "RD_LAST_REVIEW_DATE_GLOBAL", "Issuer Credit Rating", "Local Currency LT")</f>
        <v>45371</v>
      </c>
      <c r="R596" s="10">
        <f>_xll.SNL.Clients.Office.Excel.Functions.SPG(A596, "RD_CREDIT_RATING_DATE_GLOBAL", "Issuer Credit Rating", "Local Currency LT|0")</f>
        <v>45078</v>
      </c>
      <c r="S596" s="10">
        <f>_xll.SNL.Clients.Office.Excel.Functions.SPG(A596, "RD_CREDIT_WATCH_OUTLOOK_DATE_GLOBAL", "Issuer Credit Rating", "Local Currency LT|0")</f>
        <v>45078</v>
      </c>
      <c r="T596" s="13" t="str">
        <f>_xll.SNL.Clients.Office.Excel.Functions.SPG(A596, "SP_BUSINESS_DESCRIPTION")</f>
        <v>Golden Entertainment, Inc. owns and operates a diversified entertainment platform in the United States. The company operates through four segments; Nevada Casino Resorts, Nevada Locals Casinos, Nevada Taverns, and Distributed Gaming. It also operates casino, casino resorts, and taverns; and slot machines in third party non-casino locations. The company was incorporated in 1998 and is headquartered in Las Vegas, Nevada.</v>
      </c>
    </row>
    <row r="597" spans="1:20" x14ac:dyDescent="0.3">
      <c r="A597" s="12" t="s">
        <v>1260</v>
      </c>
      <c r="B597" s="10">
        <f>_xll.SNL.Clients.Office.Excel.Functions.SPG(A597,"SP_IPO_DATE")</f>
        <v>43216</v>
      </c>
      <c r="C597" s="5">
        <f>_xll.SNL.Clients.Office.Excel.Functions.SPG(A597, "SP_VOLUME_AVG_WEEKLY_TO_SHARES_OUT", , "1M")</f>
        <v>4.6285338342485449</v>
      </c>
      <c r="D597" s="5">
        <f>_xll.SNL.Clients.Office.Excel.Functions.SPG(A597, "SP_VOLUME_AVG_WEEKLY_TO_SHARES_OUT", , "3M")</f>
        <v>4.5037765549363913</v>
      </c>
      <c r="E597" s="5">
        <f>_xll.SNL.Clients.Office.Excel.Functions.SPG(A597, "SP_VOLUME_AVG_DAILY_TO_1YR_AVG_DAILY", , "1M")</f>
        <v>78.650000000000006</v>
      </c>
      <c r="F597" s="5">
        <f>_xll.SNL.Clients.Office.Excel.Functions.SPG(A597, "SP_VOLUME_AVG_DAILY_TO_1YR_AVG_DAILY", , "3M")</f>
        <v>76.53</v>
      </c>
      <c r="G597" s="9" t="str">
        <f>_xll.SNL.Clients.Office.Excel.Functions.SPG(A597, "IQ_SECTOR")</f>
        <v>Financials</v>
      </c>
      <c r="H597" s="9" t="str">
        <f>_xll.SNL.Clients.Office.Excel.Functions.SPG(A597, "IQ_INDUSTRY_GROUP")</f>
        <v>Insurance</v>
      </c>
      <c r="I597" s="9" t="str">
        <f>_xll.SNL.Clients.Office.Excel.Functions.SPG(A597, "IQ_INDUSTRY")</f>
        <v>Insurance</v>
      </c>
      <c r="J597" s="9" t="str">
        <f>_xll.SNL.Clients.Office.Excel.Functions.SPG(A597, "IQ_PRIMARY_INDUSTRY")</f>
        <v>Insurance Brokers</v>
      </c>
      <c r="K597" s="9" t="str">
        <f>_xll.SNL.Clients.Office.Excel.Functions.SPG(A597, "NAICS_CODE", "Primary")</f>
        <v>524210 - Insurance Agencies and Brokerages</v>
      </c>
      <c r="L597" s="9" t="str">
        <f>_xll.SNL.Clients.Office.Excel.Functions.SPG(A597, "SP_TOPICTAG")</f>
        <v/>
      </c>
      <c r="M597" s="5">
        <f>_xll.SNL.Clients.Office.Excel.Functions.SPG(A597, "SP_PCT_SHARES_OWNED_ALL_INSTITUTIONS")</f>
        <v>110.63</v>
      </c>
      <c r="N597" s="9" t="str">
        <f>_xll.SNL.Clients.Office.Excel.Functions.SPG(A597, "RD_CREDIT_RATING_GLOBAL", "Issuer Credit Rating", "Local Currency LT|0")</f>
        <v>B+</v>
      </c>
      <c r="O597" s="9" t="str">
        <f>_xll.SNL.Clients.Office.Excel.Functions.SPG(A597, "RD_CWOL_GLOBAL", "Issuer Credit Rating", "Local Currency LT|0")</f>
        <v>Stable</v>
      </c>
      <c r="P597" s="9" t="str">
        <f>_xll.SNL.Clients.Office.Excel.Functions.SPG(A597, "RD_RATING_ACTION_GLOBAL", "Issuer Credit Rating", "Local Currency LT|0")</f>
        <v>New Rating | CreditWatch/Outlook (12/03/2024)</v>
      </c>
      <c r="Q597" s="10">
        <f>_xll.SNL.Clients.Office.Excel.Functions.SPG(A597, "RD_LAST_REVIEW_DATE_GLOBAL", "Issuer Credit Rating", "Local Currency LT")</f>
        <v>45629</v>
      </c>
      <c r="R597" s="10">
        <f>_xll.SNL.Clients.Office.Excel.Functions.SPG(A597, "RD_CREDIT_RATING_DATE_GLOBAL", "Issuer Credit Rating", "Local Currency LT|0")</f>
        <v>45629</v>
      </c>
      <c r="S597" s="10">
        <f>_xll.SNL.Clients.Office.Excel.Functions.SPG(A597, "RD_CREDIT_WATCH_OUTLOOK_DATE_GLOBAL", "Issuer Credit Rating", "Local Currency LT|0")</f>
        <v>45629</v>
      </c>
      <c r="T597" s="13" t="str">
        <f>_xll.SNL.Clients.Office.Excel.Functions.SPG(A597, "SP_BUSINESS_DESCRIPTION")</f>
        <v>Goosehead Insurance, Inc. operates as a holding company for Goosehead Financial, LLC that engages in the provision of personal lines insurance agency services in the United States. The company offers homeowner’s, automotive, dwelling property, flood, wind, earthquake, excess liability or umbrella, motorcycle, recreational vehicle, general liability, property, and life insurance products and services. As of December 31, 2023, it operated 1,415 franchise locations. The company was founded in 2003 and is headquartered in Westlake, Texas.</v>
      </c>
    </row>
    <row r="598" spans="1:20" x14ac:dyDescent="0.3">
      <c r="A598" s="12" t="s">
        <v>1802</v>
      </c>
      <c r="B598" s="10" t="str">
        <f>_xll.SNL.Clients.Office.Excel.Functions.SPG(A598,"SP_IPO_DATE")</f>
        <v/>
      </c>
      <c r="C598" s="5">
        <f>_xll.SNL.Clients.Office.Excel.Functions.SPG(A598, "SP_VOLUME_AVG_WEEKLY_TO_SHARES_OUT", , "1M")</f>
        <v>2.4372495868905575</v>
      </c>
      <c r="D598" s="5">
        <f>_xll.SNL.Clients.Office.Excel.Functions.SPG(A598, "SP_VOLUME_AVG_WEEKLY_TO_SHARES_OUT", , "3M")</f>
        <v>2.3983048967343552</v>
      </c>
      <c r="E598" s="5">
        <f>_xll.SNL.Clients.Office.Excel.Functions.SPG(A598, "SP_VOLUME_AVG_DAILY_TO_1YR_AVG_DAILY", , "1M")</f>
        <v>109.14</v>
      </c>
      <c r="F598" s="5">
        <f>_xll.SNL.Clients.Office.Excel.Functions.SPG(A598, "SP_VOLUME_AVG_DAILY_TO_1YR_AVG_DAILY", , "3M")</f>
        <v>107.39</v>
      </c>
      <c r="G598" s="9" t="str">
        <f>_xll.SNL.Clients.Office.Excel.Functions.SPG(A598, "IQ_SECTOR")</f>
        <v>Industrials</v>
      </c>
      <c r="H598" s="9" t="str">
        <f>_xll.SNL.Clients.Office.Excel.Functions.SPG(A598, "IQ_INDUSTRY_GROUP")</f>
        <v>Capital Goods</v>
      </c>
      <c r="I598" s="9" t="str">
        <f>_xll.SNL.Clients.Office.Excel.Functions.SPG(A598, "IQ_INDUSTRY")</f>
        <v>Machinery</v>
      </c>
      <c r="J598" s="9" t="str">
        <f>_xll.SNL.Clients.Office.Excel.Functions.SPG(A598, "IQ_PRIMARY_INDUSTRY")</f>
        <v>Industrial Machinery and Supplies and Components</v>
      </c>
      <c r="K598" s="9" t="str">
        <f>_xll.SNL.Clients.Office.Excel.Functions.SPG(A598, "NAICS_CODE", "Primary")</f>
        <v>333914 - Measuring, Dispensing, and Other Pumping Equipment Manufacturing</v>
      </c>
      <c r="L598" s="9" t="str">
        <f>_xll.SNL.Clients.Office.Excel.Functions.SPG(A598, "SP_TOPICTAG")</f>
        <v>Pollution Control</v>
      </c>
      <c r="M598" s="5">
        <f>_xll.SNL.Clients.Office.Excel.Functions.SPG(A598, "SP_PCT_SHARES_OWNED_ALL_INSTITUTIONS")</f>
        <v>89.18</v>
      </c>
      <c r="N598" s="9" t="str">
        <f>_xll.SNL.Clients.Office.Excel.Functions.SPG(A598, "RD_CREDIT_RATING_GLOBAL", "Issuer Credit Rating", "Local Currency LT|0")</f>
        <v/>
      </c>
      <c r="O598" s="9" t="str">
        <f>_xll.SNL.Clients.Office.Excel.Functions.SPG(A598, "RD_CWOL_GLOBAL", "Issuer Credit Rating", "Local Currency LT|0")</f>
        <v/>
      </c>
      <c r="P598" s="9" t="str">
        <f>_xll.SNL.Clients.Office.Excel.Functions.SPG(A598, "RD_RATING_ACTION_GLOBAL", "Issuer Credit Rating", "Local Currency LT|0")</f>
        <v/>
      </c>
      <c r="Q598" s="10" t="str">
        <f>_xll.SNL.Clients.Office.Excel.Functions.SPG(A598, "RD_LAST_REVIEW_DATE_GLOBAL", "Issuer Credit Rating", "Local Currency LT")</f>
        <v/>
      </c>
      <c r="R598" s="10" t="str">
        <f>_xll.SNL.Clients.Office.Excel.Functions.SPG(A598, "RD_CREDIT_RATING_DATE_GLOBAL", "Issuer Credit Rating", "Local Currency LT|0")</f>
        <v/>
      </c>
      <c r="S598" s="10" t="str">
        <f>_xll.SNL.Clients.Office.Excel.Functions.SPG(A598, "RD_CREDIT_WATCH_OUTLOOK_DATE_GLOBAL", "Issuer Credit Rating", "Local Currency LT|0")</f>
        <v/>
      </c>
      <c r="T598" s="13" t="str">
        <f>_xll.SNL.Clients.Office.Excel.Functions.SPG(A598, "SP_BUSINESS_DESCRIPTION")</f>
        <v>Graco Inc. designs, manufactures, and markets systems and equipment used to move, measure, control, dispense, and spray fluid and powder materials worldwide. The Contractor segment offers sprayers to apply paint to walls and other structures; two-component proportioning systems that are used to spray polyurethane foam and polyurea coatings; and viscous coatings to roofs, as well as markings on roads, parking lots, athletic fields, and floors. The Industrial segment provides liquid finishing equipment, paint circulating and supply pumps, paint circulating advanced control systems, plural component coating proportioners, and accessories and spare parts; equipment that pumps, meters, mixes and dispenses sealant, adhesive, and composite materials; and gel-coat equipment, chop and wet-out systems, resin transfer molding systems and applicators, and precision dispensing solutions. It also offers powder finishing products to coat powder finishing on metals under the Gema and SAT brands. The Process segment provides pumps to move and dispense chemicals, water, wastewater, petroleum, food, lubricants, and other fluids; pressure valves used in the oil and natural gas industry, other industrial processes, and research facilities; and chemical injection pumping solutions for injection of chemicals into producing oil wells and pipelines. It also supplies pumps, hose reels, meters, valves, and accessories for fast oil change facilities, service garages, fleet service centers, automobile dealerships, auto parts stores, truck builders, and heavy equipment service centers; and systems, components, and accessories for the automatic lubrication of bearings, gears, and generators in industrial and commercial equipment, compressors, turbines, and on- and off-road vehicles. It sells its products through distributors, original equipment manufacturers, and home center channels, as well as to end-users. The company was incorporated in 1926 and is headquartered in Minneapolis, Minnesota.</v>
      </c>
    </row>
    <row r="599" spans="1:20" x14ac:dyDescent="0.3">
      <c r="A599" s="12" t="s">
        <v>1803</v>
      </c>
      <c r="B599" s="10" t="str">
        <f>_xll.SNL.Clients.Office.Excel.Functions.SPG(A599,"SP_IPO_DATE")</f>
        <v/>
      </c>
      <c r="C599" s="5">
        <f>_xll.SNL.Clients.Office.Excel.Functions.SPG(A599, "SP_VOLUME_AVG_WEEKLY_TO_SHARES_OUT", , "1M")</f>
        <v>2.2460686846452802</v>
      </c>
      <c r="D599" s="5">
        <f>_xll.SNL.Clients.Office.Excel.Functions.SPG(A599, "SP_VOLUME_AVG_WEEKLY_TO_SHARES_OUT", , "3M")</f>
        <v>2.2563661176228038</v>
      </c>
      <c r="E599" s="5">
        <f>_xll.SNL.Clients.Office.Excel.Functions.SPG(A599, "SP_VOLUME_AVG_DAILY_TO_1YR_AVG_DAILY", , "1M")</f>
        <v>98.9</v>
      </c>
      <c r="F599" s="5">
        <f>_xll.SNL.Clients.Office.Excel.Functions.SPG(A599, "SP_VOLUME_AVG_DAILY_TO_1YR_AVG_DAILY", , "3M")</f>
        <v>99.35</v>
      </c>
      <c r="G599" s="9" t="str">
        <f>_xll.SNL.Clients.Office.Excel.Functions.SPG(A599, "IQ_SECTOR")</f>
        <v>Consumer Discretionary</v>
      </c>
      <c r="H599" s="9" t="str">
        <f>_xll.SNL.Clients.Office.Excel.Functions.SPG(A599, "IQ_INDUSTRY_GROUP")</f>
        <v>Consumer Services</v>
      </c>
      <c r="I599" s="9" t="str">
        <f>_xll.SNL.Clients.Office.Excel.Functions.SPG(A599, "IQ_INDUSTRY")</f>
        <v>Diversified Consumer Services</v>
      </c>
      <c r="J599" s="9" t="str">
        <f>_xll.SNL.Clients.Office.Excel.Functions.SPG(A599, "IQ_PRIMARY_INDUSTRY")</f>
        <v>Education Services</v>
      </c>
      <c r="K599" s="9" t="str">
        <f>_xll.SNL.Clients.Office.Excel.Functions.SPG(A599, "NAICS_CODE", "Primary")</f>
        <v>61 - Educational Services</v>
      </c>
      <c r="L599" s="9" t="str">
        <f>_xll.SNL.Clients.Office.Excel.Functions.SPG(A599, "SP_TOPICTAG")</f>
        <v>Digital Media; Language Learning; E-learning; Text Analytics; Content Creation</v>
      </c>
      <c r="M599" s="5">
        <f>_xll.SNL.Clients.Office.Excel.Functions.SPG(A599, "SP_PCT_SHARES_OWNED_ALL_INSTITUTIONS")</f>
        <v>56.87</v>
      </c>
      <c r="N599" s="9" t="str">
        <f>_xll.SNL.Clients.Office.Excel.Functions.SPG(A599, "RD_CREDIT_RATING_GLOBAL", "Issuer Credit Rating", "Local Currency LT|0")</f>
        <v>BB</v>
      </c>
      <c r="O599" s="9" t="str">
        <f>_xll.SNL.Clients.Office.Excel.Functions.SPG(A599, "RD_CWOL_GLOBAL", "Issuer Credit Rating", "Local Currency LT|0")</f>
        <v>Stable</v>
      </c>
      <c r="P599" s="9" t="str">
        <f>_xll.SNL.Clients.Office.Excel.Functions.SPG(A599, "RD_RATING_ACTION_GLOBAL", "Issuer Credit Rating", "Local Currency LT|0")</f>
        <v>CreditWatch/Outlook (04/27/2021)</v>
      </c>
      <c r="Q599" s="10">
        <f>_xll.SNL.Clients.Office.Excel.Functions.SPG(A599, "RD_LAST_REVIEW_DATE_GLOBAL", "Issuer Credit Rating", "Local Currency LT")</f>
        <v>45580</v>
      </c>
      <c r="R599" s="10">
        <f>_xll.SNL.Clients.Office.Excel.Functions.SPG(A599, "RD_CREDIT_RATING_DATE_GLOBAL", "Issuer Credit Rating", "Local Currency LT|0")</f>
        <v>43948</v>
      </c>
      <c r="S599" s="10">
        <f>_xll.SNL.Clients.Office.Excel.Functions.SPG(A599, "RD_CREDIT_WATCH_OUTLOOK_DATE_GLOBAL", "Issuer Credit Rating", "Local Currency LT|0")</f>
        <v>44313</v>
      </c>
      <c r="T599" s="13" t="str">
        <f>_xll.SNL.Clients.Office.Excel.Functions.SPG(A599, "SP_BUSINESS_DESCRIPTION")</f>
        <v>Graham Holdings Company, through its subsidiaries, operates as a diversified education and media company in the United States and internationally. It provides test preparation services and materials; professional training and exam preparation for professional certifications and licensures; and non-academic operations support services to the Purdue University Global; operations support services for online courses and programs; training and test preparation services for accounting and financial services professionals; English-language training, academic preparation programs, and test preparation for English proficiency exams; and A-level examination preparation services, as well as operates colleges, business school, higher education institution, and an online learning institution. The company also owns and operates television stations, restaurants, and entertainment venues; engages in the financial training and automobile dealerships business; offers social media management tools to connect newsrooms with their users; produces Foreign Policy magazine and ForeignPolicy.com website; and publishes Slate, an online magazine, as well as French-language news magazine websites at slate.fr and slateafrique.com. In addition, it provides social media marketing solutions; home health, hospice, and palliative services; burners, igniters, dampers, and controls; screw jacks, linear actuators, and related linear motion products, and lifting systems; pressure impregnated kiln-dried lumber and plywood products; digital advertising services; power charging and data systems, industrial and commercial indoor lighting solutions, and electrical components and assemblies; dermatology and professional aesthetics, and skin care services; software and services; and operates pharmacy. The company was formerly known as The Washington Post Company and changed its name to Graham Holdings Company in November 2013. Graham Holdings Company was founded in 1877 and is based in Arlington, Virginia.</v>
      </c>
    </row>
    <row r="600" spans="1:20" x14ac:dyDescent="0.3">
      <c r="A600" s="12" t="s">
        <v>1804</v>
      </c>
      <c r="B600" s="10">
        <f>_xll.SNL.Clients.Office.Excel.Functions.SPG(A600,"SP_IPO_DATE")</f>
        <v>39771</v>
      </c>
      <c r="C600" s="5">
        <f>_xll.SNL.Clients.Office.Excel.Functions.SPG(A600, "SP_VOLUME_AVG_WEEKLY_TO_SHARES_OUT", , "1M")</f>
        <v>2.2579189385055467</v>
      </c>
      <c r="D600" s="5">
        <f>_xll.SNL.Clients.Office.Excel.Functions.SPG(A600, "SP_VOLUME_AVG_WEEKLY_TO_SHARES_OUT", , "3M")</f>
        <v>2.569507183666901</v>
      </c>
      <c r="E600" s="5">
        <f>_xll.SNL.Clients.Office.Excel.Functions.SPG(A600, "SP_VOLUME_AVG_DAILY_TO_1YR_AVG_DAILY", , "1M")</f>
        <v>77.95</v>
      </c>
      <c r="F600" s="5">
        <f>_xll.SNL.Clients.Office.Excel.Functions.SPG(A600, "SP_VOLUME_AVG_DAILY_TO_1YR_AVG_DAILY", , "3M")</f>
        <v>88.71</v>
      </c>
      <c r="G600" s="9" t="str">
        <f>_xll.SNL.Clients.Office.Excel.Functions.SPG(A600, "IQ_SECTOR")</f>
        <v>Consumer Discretionary</v>
      </c>
      <c r="H600" s="9" t="str">
        <f>_xll.SNL.Clients.Office.Excel.Functions.SPG(A600, "IQ_INDUSTRY_GROUP")</f>
        <v>Consumer Services</v>
      </c>
      <c r="I600" s="9" t="str">
        <f>_xll.SNL.Clients.Office.Excel.Functions.SPG(A600, "IQ_INDUSTRY")</f>
        <v>Diversified Consumer Services</v>
      </c>
      <c r="J600" s="9" t="str">
        <f>_xll.SNL.Clients.Office.Excel.Functions.SPG(A600, "IQ_PRIMARY_INDUSTRY")</f>
        <v>Education Services</v>
      </c>
      <c r="K600" s="9" t="str">
        <f>_xll.SNL.Clients.Office.Excel.Functions.SPG(A600, "NAICS_CODE", "Primary")</f>
        <v>611710 - Educational Support Services</v>
      </c>
      <c r="L600" s="9" t="str">
        <f>_xll.SNL.Clients.Office.Excel.Functions.SPG(A600, "SP_TOPICTAG")</f>
        <v>Customer Relationship Management; E-learning; Team Collaboration</v>
      </c>
      <c r="M600" s="5">
        <f>_xll.SNL.Clients.Office.Excel.Functions.SPG(A600, "SP_PCT_SHARES_OWNED_ALL_INSTITUTIONS")</f>
        <v>96.21</v>
      </c>
      <c r="N600" s="9" t="str">
        <f>_xll.SNL.Clients.Office.Excel.Functions.SPG(A600, "RD_CREDIT_RATING_GLOBAL", "Issuer Credit Rating", "Local Currency LT|0")</f>
        <v/>
      </c>
      <c r="O600" s="9" t="str">
        <f>_xll.SNL.Clients.Office.Excel.Functions.SPG(A600, "RD_CWOL_GLOBAL", "Issuer Credit Rating", "Local Currency LT|0")</f>
        <v/>
      </c>
      <c r="P600" s="9" t="str">
        <f>_xll.SNL.Clients.Office.Excel.Functions.SPG(A600, "RD_RATING_ACTION_GLOBAL", "Issuer Credit Rating", "Local Currency LT|0")</f>
        <v/>
      </c>
      <c r="Q600" s="10" t="str">
        <f>_xll.SNL.Clients.Office.Excel.Functions.SPG(A600, "RD_LAST_REVIEW_DATE_GLOBAL", "Issuer Credit Rating", "Local Currency LT")</f>
        <v/>
      </c>
      <c r="R600" s="10" t="str">
        <f>_xll.SNL.Clients.Office.Excel.Functions.SPG(A600, "RD_CREDIT_RATING_DATE_GLOBAL", "Issuer Credit Rating", "Local Currency LT|0")</f>
        <v/>
      </c>
      <c r="S600" s="10" t="str">
        <f>_xll.SNL.Clients.Office.Excel.Functions.SPG(A600, "RD_CREDIT_WATCH_OUTLOOK_DATE_GLOBAL", "Issuer Credit Rating", "Local Currency LT|0")</f>
        <v/>
      </c>
      <c r="T600" s="13" t="str">
        <f>_xll.SNL.Clients.Office.Excel.Functions.SPG(A600, "SP_BUSINESS_DESCRIPTION")</f>
        <v>Grand Canyon Education, Inc. provides education services to colleges and universities in the United States. It offers technology services, including learning management system, internal administration, infrastructure, and support services; academic services, such as program and curriculum, faculty and related training and development, class scheduling, and skills and simulation lab sites; and counseling services and support services comprising admission, financial aid, and field experience and other counseling services. The company also offers marketing and communication services that include lead acquisition, digital communications strategy, brand identity, media planning and strategy, video, business intelligence and data science, and market research services; and back-office services consisting of finance and accounting, human resources, audit, and procurement services. In addition, it provides education services to 25 university partners. Grand Canyon Education, Inc. was founded in 1949 and is headquartered in Phoenix, Arizona.</v>
      </c>
    </row>
    <row r="601" spans="1:20" x14ac:dyDescent="0.3">
      <c r="A601" s="12" t="s">
        <v>1261</v>
      </c>
      <c r="B601" s="10">
        <f>_xll.SNL.Clients.Office.Excel.Functions.SPG(A601,"SP_IPO_DATE")</f>
        <v>32982</v>
      </c>
      <c r="C601" s="5">
        <f>_xll.SNL.Clients.Office.Excel.Functions.SPG(A601, "SP_VOLUME_AVG_WEEKLY_TO_SHARES_OUT", , "1M")</f>
        <v>6.7645546564581744</v>
      </c>
      <c r="D601" s="5">
        <f>_xll.SNL.Clients.Office.Excel.Functions.SPG(A601, "SP_VOLUME_AVG_WEEKLY_TO_SHARES_OUT", , "3M")</f>
        <v>6.3762175962351852</v>
      </c>
      <c r="E601" s="5">
        <f>_xll.SNL.Clients.Office.Excel.Functions.SPG(A601, "SP_VOLUME_AVG_DAILY_TO_1YR_AVG_DAILY", , "1M")</f>
        <v>103.75</v>
      </c>
      <c r="F601" s="5">
        <f>_xll.SNL.Clients.Office.Excel.Functions.SPG(A601, "SP_VOLUME_AVG_DAILY_TO_1YR_AVG_DAILY", , "3M")</f>
        <v>97.8</v>
      </c>
      <c r="G601" s="9" t="str">
        <f>_xll.SNL.Clients.Office.Excel.Functions.SPG(A601, "IQ_SECTOR")</f>
        <v>Industrials</v>
      </c>
      <c r="H601" s="9" t="str">
        <f>_xll.SNL.Clients.Office.Excel.Functions.SPG(A601, "IQ_INDUSTRY_GROUP")</f>
        <v>Capital Goods</v>
      </c>
      <c r="I601" s="9" t="str">
        <f>_xll.SNL.Clients.Office.Excel.Functions.SPG(A601, "IQ_INDUSTRY")</f>
        <v>Construction and Engineering</v>
      </c>
      <c r="J601" s="9" t="str">
        <f>_xll.SNL.Clients.Office.Excel.Functions.SPG(A601, "IQ_PRIMARY_INDUSTRY")</f>
        <v>Construction and Engineering</v>
      </c>
      <c r="K601" s="9" t="str">
        <f>_xll.SNL.Clients.Office.Excel.Functions.SPG(A601, "NAICS_CODE", "Primary")</f>
        <v>237310 - Highway, Street, and Bridge Construction</v>
      </c>
      <c r="L601" s="9" t="str">
        <f>_xll.SNL.Clients.Office.Excel.Functions.SPG(A601, "SP_TOPICTAG")</f>
        <v>Utility Scale Solar</v>
      </c>
      <c r="M601" s="5">
        <f>_xll.SNL.Clients.Office.Excel.Functions.SPG(A601, "SP_PCT_SHARES_OWNED_ALL_INSTITUTIONS")</f>
        <v>110.98</v>
      </c>
      <c r="N601" s="9" t="str">
        <f>_xll.SNL.Clients.Office.Excel.Functions.SPG(A601, "RD_CREDIT_RATING_GLOBAL", "Issuer Credit Rating", "Local Currency LT|0")</f>
        <v/>
      </c>
      <c r="O601" s="9" t="str">
        <f>_xll.SNL.Clients.Office.Excel.Functions.SPG(A601, "RD_CWOL_GLOBAL", "Issuer Credit Rating", "Local Currency LT|0")</f>
        <v/>
      </c>
      <c r="P601" s="9" t="str">
        <f>_xll.SNL.Clients.Office.Excel.Functions.SPG(A601, "RD_RATING_ACTION_GLOBAL", "Issuer Credit Rating", "Local Currency LT|0")</f>
        <v/>
      </c>
      <c r="Q601" s="10" t="str">
        <f>_xll.SNL.Clients.Office.Excel.Functions.SPG(A601, "RD_LAST_REVIEW_DATE_GLOBAL", "Issuer Credit Rating", "Local Currency LT")</f>
        <v/>
      </c>
      <c r="R601" s="10" t="str">
        <f>_xll.SNL.Clients.Office.Excel.Functions.SPG(A601, "RD_CREDIT_RATING_DATE_GLOBAL", "Issuer Credit Rating", "Local Currency LT|0")</f>
        <v/>
      </c>
      <c r="S601" s="10" t="str">
        <f>_xll.SNL.Clients.Office.Excel.Functions.SPG(A601, "RD_CREDIT_WATCH_OUTLOOK_DATE_GLOBAL", "Issuer Credit Rating", "Local Currency LT|0")</f>
        <v/>
      </c>
      <c r="T601" s="13" t="str">
        <f>_xll.SNL.Clients.Office.Excel.Functions.SPG(A601, "SP_BUSINESS_DESCRIPTION")</f>
        <v>Granite Construction Incorporated operates as an infrastructure contractor in the United States. It operates through two segments: Construction and Materials segments. The Construction segment engages in the construction and rehabilitation of roads, pavement preservation, bridges, rail lines, airports, marine ports, dams, reservoirs, aqueducts, infrastructure, and site development for use by the public and water-related construction for municipal agencies, commercial water suppliers, industrial facilities, and energy companies; and construction of various complex projects, including infrastructure/site development, mining, public safety, tunnel, solar storage, and power related projects. The Materials segment is involved in the production of aggregates, asphalt concrete, liquid asphalt, and recycled materials production for internal use in our construction projects and sale to third parties. It also offers site preparation, mining, and infrastructure services for residential development, energy development, commercial and industrial sites, railways, residential development, and energy development; and provides construction management professional services. It serves federal agencies, state departments of transportation, local transit authorities, county and city public works departments, school districts and developers, utilities, contractors, landscapers, manufacturers of products requiring aggregate materials, retailers, homeowners, farmers, brokers, and private owners of industrial, commercial, and residential sites. Granite Construction Incorporated was incorporated in 1922 and is headquartered in Watsonville, California.</v>
      </c>
    </row>
    <row r="602" spans="1:20" x14ac:dyDescent="0.3">
      <c r="A602" s="12" t="s">
        <v>1805</v>
      </c>
      <c r="B602" s="10" t="str">
        <f>_xll.SNL.Clients.Office.Excel.Functions.SPG(A602,"SP_IPO_DATE")</f>
        <v/>
      </c>
      <c r="C602" s="5">
        <f>_xll.SNL.Clients.Office.Excel.Functions.SPG(A602, "SP_VOLUME_AVG_WEEKLY_TO_SHARES_OUT", , "1M")</f>
        <v>4.2403871750330628</v>
      </c>
      <c r="D602" s="5">
        <f>_xll.SNL.Clients.Office.Excel.Functions.SPG(A602, "SP_VOLUME_AVG_WEEKLY_TO_SHARES_OUT", , "3M")</f>
        <v>3.6986598138726374</v>
      </c>
      <c r="E602" s="5">
        <f>_xll.SNL.Clients.Office.Excel.Functions.SPG(A602, "SP_VOLUME_AVG_DAILY_TO_1YR_AVG_DAILY", , "1M")</f>
        <v>104.23</v>
      </c>
      <c r="F602" s="5">
        <f>_xll.SNL.Clients.Office.Excel.Functions.SPG(A602, "SP_VOLUME_AVG_DAILY_TO_1YR_AVG_DAILY", , "3M")</f>
        <v>90.91</v>
      </c>
      <c r="G602" s="9" t="str">
        <f>_xll.SNL.Clients.Office.Excel.Functions.SPG(A602, "IQ_SECTOR")</f>
        <v>Materials</v>
      </c>
      <c r="H602" s="9" t="str">
        <f>_xll.SNL.Clients.Office.Excel.Functions.SPG(A602, "IQ_INDUSTRY_GROUP")</f>
        <v>Materials</v>
      </c>
      <c r="I602" s="9" t="str">
        <f>_xll.SNL.Clients.Office.Excel.Functions.SPG(A602, "IQ_INDUSTRY")</f>
        <v>Containers and Packaging</v>
      </c>
      <c r="J602" s="9" t="str">
        <f>_xll.SNL.Clients.Office.Excel.Functions.SPG(A602, "IQ_PRIMARY_INDUSTRY")</f>
        <v>Paper and Plastic Packaging Products and Materials</v>
      </c>
      <c r="K602" s="9" t="str">
        <f>_xll.SNL.Clients.Office.Excel.Functions.SPG(A602, "NAICS_CODE", "Primary")</f>
        <v>32221 - Paperboard Container Manufacturing</v>
      </c>
      <c r="L602" s="9" t="str">
        <f>_xll.SNL.Clients.Office.Excel.Functions.SPG(A602, "SP_TOPICTAG")</f>
        <v>Packaging Services</v>
      </c>
      <c r="M602" s="5">
        <f>_xll.SNL.Clients.Office.Excel.Functions.SPG(A602, "SP_PCT_SHARES_OWNED_ALL_INSTITUTIONS")</f>
        <v>108.58</v>
      </c>
      <c r="N602" s="9" t="str">
        <f>_xll.SNL.Clients.Office.Excel.Functions.SPG(A602, "RD_CREDIT_RATING_GLOBAL", "Issuer Credit Rating", "Local Currency LT|0")</f>
        <v/>
      </c>
      <c r="O602" s="9" t="str">
        <f>_xll.SNL.Clients.Office.Excel.Functions.SPG(A602, "RD_CWOL_GLOBAL", "Issuer Credit Rating", "Local Currency LT|0")</f>
        <v/>
      </c>
      <c r="P602" s="9" t="str">
        <f>_xll.SNL.Clients.Office.Excel.Functions.SPG(A602, "RD_RATING_ACTION_GLOBAL", "Issuer Credit Rating", "Local Currency LT|0")</f>
        <v/>
      </c>
      <c r="Q602" s="10" t="str">
        <f>_xll.SNL.Clients.Office.Excel.Functions.SPG(A602, "RD_LAST_REVIEW_DATE_GLOBAL", "Issuer Credit Rating", "Local Currency LT")</f>
        <v/>
      </c>
      <c r="R602" s="10" t="str">
        <f>_xll.SNL.Clients.Office.Excel.Functions.SPG(A602, "RD_CREDIT_RATING_DATE_GLOBAL", "Issuer Credit Rating", "Local Currency LT|0")</f>
        <v/>
      </c>
      <c r="S602" s="10" t="str">
        <f>_xll.SNL.Clients.Office.Excel.Functions.SPG(A602, "RD_CREDIT_WATCH_OUTLOOK_DATE_GLOBAL", "Issuer Credit Rating", "Local Currency LT|0")</f>
        <v/>
      </c>
      <c r="T602" s="13" t="str">
        <f>_xll.SNL.Clients.Office.Excel.Functions.SPG(A602, "SP_BUSINESS_DESCRIPTION")</f>
        <v>Graphic Packaging Holding Company, together with its subsidiaries, designs, produces, and sells consumer packaging products to brands in food, beverage, foodservice, household, and other consumer products in the Americas, Europe, and the Asia Pacific. It operates through three segments: Americas Paperboard Packaging, Europe Paperboard Packaging, and Paperboard Manufacturing. The company offers unbleached, bleached, and recycled paperboard to various paperboard packaging converters and brokers. It also provides paperboard packaging products for consumer packaged goods companies; and cups, lids, and food containers for foodservice companies and quick-service restaurants serving the food, beverage, and consumer product markets, including healthcare and beauty. The company also designs, manufactures, and installs specialized packaging machines. The company sells its products through sales offices, as well as through broker arrangements with third parties. Graphic Packaging Holding Company was incorporated in 2007 and is headquartered in Atlanta, Georgia.</v>
      </c>
    </row>
    <row r="603" spans="1:20" x14ac:dyDescent="0.3">
      <c r="A603" s="12" t="s">
        <v>1262</v>
      </c>
      <c r="B603" s="10" t="str">
        <f>_xll.SNL.Clients.Office.Excel.Functions.SPG(A603,"SP_IPO_DATE")</f>
        <v/>
      </c>
      <c r="C603" s="5">
        <f>_xll.SNL.Clients.Office.Excel.Functions.SPG(A603, "SP_VOLUME_AVG_WEEKLY_TO_SHARES_OUT", , "1M")</f>
        <v>3.0387083026768584</v>
      </c>
      <c r="D603" s="5">
        <f>_xll.SNL.Clients.Office.Excel.Functions.SPG(A603, "SP_VOLUME_AVG_WEEKLY_TO_SHARES_OUT", , "3M")</f>
        <v>3.2474739955111591</v>
      </c>
      <c r="E603" s="5">
        <f>_xll.SNL.Clients.Office.Excel.Functions.SPG(A603, "SP_VOLUME_AVG_DAILY_TO_1YR_AVG_DAILY", , "1M")</f>
        <v>70.33</v>
      </c>
      <c r="F603" s="5">
        <f>_xll.SNL.Clients.Office.Excel.Functions.SPG(A603, "SP_VOLUME_AVG_DAILY_TO_1YR_AVG_DAILY", , "3M")</f>
        <v>75.16</v>
      </c>
      <c r="G603" s="9" t="str">
        <f>_xll.SNL.Clients.Office.Excel.Functions.SPG(A603, "IQ_SECTOR")</f>
        <v>Consumer Discretionary</v>
      </c>
      <c r="H603" s="9" t="str">
        <f>_xll.SNL.Clients.Office.Excel.Functions.SPG(A603, "IQ_INDUSTRY_GROUP")</f>
        <v>Consumer Durables and Apparel</v>
      </c>
      <c r="I603" s="9" t="str">
        <f>_xll.SNL.Clients.Office.Excel.Functions.SPG(A603, "IQ_INDUSTRY")</f>
        <v>Household Durables</v>
      </c>
      <c r="J603" s="9" t="str">
        <f>_xll.SNL.Clients.Office.Excel.Functions.SPG(A603, "IQ_PRIMARY_INDUSTRY")</f>
        <v>Homebuilding</v>
      </c>
      <c r="K603" s="9" t="str">
        <f>_xll.SNL.Clients.Office.Excel.Functions.SPG(A603, "NAICS_CODE", "Primary")</f>
        <v>23611 - Residential Building Construction</v>
      </c>
      <c r="L603" s="9" t="str">
        <f>_xll.SNL.Clients.Office.Excel.Functions.SPG(A603, "SP_TOPICTAG")</f>
        <v/>
      </c>
      <c r="M603" s="5">
        <f>_xll.SNL.Clients.Office.Excel.Functions.SPG(A603, "SP_PCT_SHARES_OWNED_ALL_INSTITUTIONS")</f>
        <v>55.65</v>
      </c>
      <c r="N603" s="9" t="str">
        <f>_xll.SNL.Clients.Office.Excel.Functions.SPG(A603, "RD_CREDIT_RATING_GLOBAL", "Issuer Credit Rating", "Local Currency LT|0")</f>
        <v/>
      </c>
      <c r="O603" s="9" t="str">
        <f>_xll.SNL.Clients.Office.Excel.Functions.SPG(A603, "RD_CWOL_GLOBAL", "Issuer Credit Rating", "Local Currency LT|0")</f>
        <v/>
      </c>
      <c r="P603" s="9" t="str">
        <f>_xll.SNL.Clients.Office.Excel.Functions.SPG(A603, "RD_RATING_ACTION_GLOBAL", "Issuer Credit Rating", "Local Currency LT|0")</f>
        <v/>
      </c>
      <c r="Q603" s="10" t="str">
        <f>_xll.SNL.Clients.Office.Excel.Functions.SPG(A603, "RD_LAST_REVIEW_DATE_GLOBAL", "Issuer Credit Rating", "Local Currency LT")</f>
        <v/>
      </c>
      <c r="R603" s="10" t="str">
        <f>_xll.SNL.Clients.Office.Excel.Functions.SPG(A603, "RD_CREDIT_RATING_DATE_GLOBAL", "Issuer Credit Rating", "Local Currency LT|0")</f>
        <v/>
      </c>
      <c r="S603" s="10" t="str">
        <f>_xll.SNL.Clients.Office.Excel.Functions.SPG(A603, "RD_CREDIT_WATCH_OUTLOOK_DATE_GLOBAL", "Issuer Credit Rating", "Local Currency LT|0")</f>
        <v/>
      </c>
      <c r="T603" s="13" t="str">
        <f>_xll.SNL.Clients.Office.Excel.Functions.SPG(A603, "SP_BUSINESS_DESCRIPTION")</f>
        <v>Green Brick Partners, Inc. is a diversified homebuilding and land development company in the United States. The company operates through three segments: Builder operations Central, Builder operations Southeast, and Land Development. The Builder operations Central segment operates builders in Texas; and the closing and delivery of homes. The Builder operations Southeast operates builders in Georgia and Florida. The Land Development segment acquires land for the development of residential lots that are transferred to our controlled builders or sold to third party homebuilders. It also provides financial services platform, including mortgage and title services. In addition, the company is engaged in all aspects of the homebuilding process, including land acquisition and development, entitlements, design, construction, marketing, and sales for its residential neighborhoods and master-planned communities. Green Brick Partners, Inc. was incorporated in 2006 and is based in Plano, Texas.</v>
      </c>
    </row>
    <row r="604" spans="1:20" x14ac:dyDescent="0.3">
      <c r="A604" s="12" t="s">
        <v>1263</v>
      </c>
      <c r="B604" s="10">
        <f>_xll.SNL.Clients.Office.Excel.Functions.SPG(A604,"SP_IPO_DATE")</f>
        <v>40380</v>
      </c>
      <c r="C604" s="5">
        <f>_xll.SNL.Clients.Office.Excel.Functions.SPG(A604, "SP_VOLUME_AVG_WEEKLY_TO_SHARES_OUT", , "1M")</f>
        <v>3.99086963735399</v>
      </c>
      <c r="D604" s="5">
        <f>_xll.SNL.Clients.Office.Excel.Functions.SPG(A604, "SP_VOLUME_AVG_WEEKLY_TO_SHARES_OUT", , "3M")</f>
        <v>4.6728236273515318</v>
      </c>
      <c r="E604" s="5">
        <f>_xll.SNL.Clients.Office.Excel.Functions.SPG(A604, "SP_VOLUME_AVG_DAILY_TO_1YR_AVG_DAILY", , "1M")</f>
        <v>80.709999999999994</v>
      </c>
      <c r="F604" s="5">
        <f>_xll.SNL.Clients.Office.Excel.Functions.SPG(A604, "SP_VOLUME_AVG_DAILY_TO_1YR_AVG_DAILY", , "3M")</f>
        <v>94.5</v>
      </c>
      <c r="G604" s="9" t="str">
        <f>_xll.SNL.Clients.Office.Excel.Functions.SPG(A604, "IQ_SECTOR")</f>
        <v>Financials</v>
      </c>
      <c r="H604" s="9" t="str">
        <f>_xll.SNL.Clients.Office.Excel.Functions.SPG(A604, "IQ_INDUSTRY_GROUP")</f>
        <v>Financial Services</v>
      </c>
      <c r="I604" s="9" t="str">
        <f>_xll.SNL.Clients.Office.Excel.Functions.SPG(A604, "IQ_INDUSTRY")</f>
        <v>Consumer Finance</v>
      </c>
      <c r="J604" s="9" t="str">
        <f>_xll.SNL.Clients.Office.Excel.Functions.SPG(A604, "IQ_PRIMARY_INDUSTRY")</f>
        <v>Consumer Finance</v>
      </c>
      <c r="K604" s="9" t="str">
        <f>_xll.SNL.Clients.Office.Excel.Functions.SPG(A604, "NAICS_CODE", "Primary")</f>
        <v>522299 - International, Secondary Market, and All Other Nondepository Credit Intermediation</v>
      </c>
      <c r="L604" s="9" t="str">
        <f>_xll.SNL.Clients.Office.Excel.Functions.SPG(A604, "SP_TOPICTAG")</f>
        <v>Fintech; Smart Cards; Payment Facilitator Enablers; Banking as a Service; Online Payments</v>
      </c>
      <c r="M604" s="5">
        <f>_xll.SNL.Clients.Office.Excel.Functions.SPG(A604, "SP_PCT_SHARES_OWNED_ALL_INSTITUTIONS")</f>
        <v>73.319999999999993</v>
      </c>
      <c r="N604" s="9" t="str">
        <f>_xll.SNL.Clients.Office.Excel.Functions.SPG(A604, "RD_CREDIT_RATING_GLOBAL", "Issuer Credit Rating", "Local Currency LT|0")</f>
        <v/>
      </c>
      <c r="O604" s="9" t="str">
        <f>_xll.SNL.Clients.Office.Excel.Functions.SPG(A604, "RD_CWOL_GLOBAL", "Issuer Credit Rating", "Local Currency LT|0")</f>
        <v/>
      </c>
      <c r="P604" s="9" t="str">
        <f>_xll.SNL.Clients.Office.Excel.Functions.SPG(A604, "RD_RATING_ACTION_GLOBAL", "Issuer Credit Rating", "Local Currency LT|0")</f>
        <v/>
      </c>
      <c r="Q604" s="10" t="str">
        <f>_xll.SNL.Clients.Office.Excel.Functions.SPG(A604, "RD_LAST_REVIEW_DATE_GLOBAL", "Issuer Credit Rating", "Local Currency LT")</f>
        <v/>
      </c>
      <c r="R604" s="10" t="str">
        <f>_xll.SNL.Clients.Office.Excel.Functions.SPG(A604, "RD_CREDIT_RATING_DATE_GLOBAL", "Issuer Credit Rating", "Local Currency LT|0")</f>
        <v/>
      </c>
      <c r="S604" s="10" t="str">
        <f>_xll.SNL.Clients.Office.Excel.Functions.SPG(A604, "RD_CREDIT_WATCH_OUTLOOK_DATE_GLOBAL", "Issuer Credit Rating", "Local Currency LT|0")</f>
        <v/>
      </c>
      <c r="T604" s="13" t="str">
        <f>_xll.SNL.Clients.Office.Excel.Functions.SPG(A604, "SP_BUSINESS_DESCRIPTION")</f>
        <v>Green Dot Corporation, a financial technology and registered bank holding company, provides various financial services to consumers and businesses in the United States. It operates through three segments: Consumer Services, Business to Business Services, and Money Movement Services. The company provides deposit account programs, including consumer and small business checking account products, network-branded reloadable prepaid debit cards and gift cards, and secured credit programs. It offers money processing services, such as cash transfer services that enable consumers to deposit or pick up cash and pay bills with cash at the point-of-sale at any participating retailer; and simply paid disbursement services, which enable wages and authorized funds disbursement to its deposit account programs and accounts issued by any third-party bank or program manager. In addition, the company offers tax processing services comprising tax refund transfers, which provide the processing technology to facilitate receipt of a taxpayers' refund proceeds; small business lending to independent tax preparation providers that seek small advances; and fast cash advance, a loan that enables tax refund recipients. Green Dot Corporation was incorporated in 1999 and is headquartered in Austin, Texas.</v>
      </c>
    </row>
    <row r="605" spans="1:20" x14ac:dyDescent="0.3">
      <c r="A605" s="12" t="s">
        <v>1264</v>
      </c>
      <c r="B605" s="10" t="str">
        <f>_xll.SNL.Clients.Office.Excel.Functions.SPG(A605,"SP_IPO_DATE")</f>
        <v/>
      </c>
      <c r="C605" s="5">
        <f>_xll.SNL.Clients.Office.Excel.Functions.SPG(A605, "SP_VOLUME_AVG_WEEKLY_TO_SHARES_OUT", , "1M")</f>
        <v>14.836266057470905</v>
      </c>
      <c r="D605" s="5">
        <f>_xll.SNL.Clients.Office.Excel.Functions.SPG(A605, "SP_VOLUME_AVG_WEEKLY_TO_SHARES_OUT", , "3M")</f>
        <v>11.082014034729388</v>
      </c>
      <c r="E605" s="5">
        <f>_xll.SNL.Clients.Office.Excel.Functions.SPG(A605, "SP_VOLUME_AVG_DAILY_TO_1YR_AVG_DAILY", , "1M")</f>
        <v>166.87</v>
      </c>
      <c r="F605" s="5">
        <f>_xll.SNL.Clients.Office.Excel.Functions.SPG(A605, "SP_VOLUME_AVG_DAILY_TO_1YR_AVG_DAILY", , "3M")</f>
        <v>124.64</v>
      </c>
      <c r="G605" s="9" t="str">
        <f>_xll.SNL.Clients.Office.Excel.Functions.SPG(A605, "IQ_SECTOR")</f>
        <v>Energy</v>
      </c>
      <c r="H605" s="9" t="str">
        <f>_xll.SNL.Clients.Office.Excel.Functions.SPG(A605, "IQ_INDUSTRY_GROUP")</f>
        <v>Energy</v>
      </c>
      <c r="I605" s="9" t="str">
        <f>_xll.SNL.Clients.Office.Excel.Functions.SPG(A605, "IQ_INDUSTRY")</f>
        <v>Oil, Gas and Consumable Fuels</v>
      </c>
      <c r="J605" s="9" t="str">
        <f>_xll.SNL.Clients.Office.Excel.Functions.SPG(A605, "IQ_PRIMARY_INDUSTRY")</f>
        <v>Oil and Gas Refining and Marketing</v>
      </c>
      <c r="K605" s="9" t="str">
        <f>_xll.SNL.Clients.Office.Excel.Functions.SPG(A605, "NAICS_CODE", "Primary")</f>
        <v>324110 - Petroleum Refineries</v>
      </c>
      <c r="L605" s="9" t="str">
        <f>_xll.SNL.Clients.Office.Excel.Functions.SPG(A605, "SP_TOPICTAG")</f>
        <v>Animal Feed; Clean Energy; Farming; Livestock; CleanTech; Biofuel; Alternative Protein; Sustainable Aviation Fuel (SAF)</v>
      </c>
      <c r="M605" s="5">
        <f>_xll.SNL.Clients.Office.Excel.Functions.SPG(A605, "SP_PCT_SHARES_OWNED_ALL_INSTITUTIONS")</f>
        <v>97.21</v>
      </c>
      <c r="N605" s="9" t="str">
        <f>_xll.SNL.Clients.Office.Excel.Functions.SPG(A605, "RD_CREDIT_RATING_GLOBAL", "Issuer Credit Rating", "Local Currency LT|0")</f>
        <v>NR</v>
      </c>
      <c r="O605" s="9" t="str">
        <f>_xll.SNL.Clients.Office.Excel.Functions.SPG(A605, "RD_CWOL_GLOBAL", "Issuer Credit Rating", "Local Currency LT|0")</f>
        <v>NR</v>
      </c>
      <c r="P605" s="9" t="str">
        <f>_xll.SNL.Clients.Office.Excel.Functions.SPG(A605, "RD_RATING_ACTION_GLOBAL", "Issuer Credit Rating", "Local Currency LT|0")</f>
        <v>Not Rated | CreditWatch/Outlook (11/30/2018)</v>
      </c>
      <c r="Q605" s="10">
        <f>_xll.SNL.Clients.Office.Excel.Functions.SPG(A605, "RD_LAST_REVIEW_DATE_GLOBAL", "Issuer Credit Rating", "Local Currency LT")</f>
        <v>43434</v>
      </c>
      <c r="R605" s="10">
        <f>_xll.SNL.Clients.Office.Excel.Functions.SPG(A605, "RD_CREDIT_RATING_DATE_GLOBAL", "Issuer Credit Rating", "Local Currency LT|0")</f>
        <v>43434</v>
      </c>
      <c r="S605" s="10">
        <f>_xll.SNL.Clients.Office.Excel.Functions.SPG(A605, "RD_CREDIT_WATCH_OUTLOOK_DATE_GLOBAL", "Issuer Credit Rating", "Local Currency LT|0")</f>
        <v>43434</v>
      </c>
      <c r="T605" s="13" t="str">
        <f>_xll.SNL.Clients.Office.Excel.Functions.SPG(A605, "SP_BUSINESS_DESCRIPTION")</f>
        <v>Green Plains Inc. produces low-carbon fuels in the United States and internationally. It operates in two segments, Ethanol Production, and Agribusiness and Energy Services. The Ethanol Production segment produces, stores, and transports ethanol, distiller grains, and ultra-high protein and renewable corn oil. The Agribusiness and Energy Services segment engages in the grain procurement and commodity marketing businesses; and marketing ethanol for a third-party producer, as well as buys and sells ethanol, distiller grains, renewable corn oil, grain, natural gas, and other commodities in various markets. This segment also provides grain drying and storage services to grain producers. The company was formerly known as Green Plains Renewable Energy, Inc. and changed its name to Green Plains Inc. in May 2014. Green Plains Inc. was incorporated in 2004 and is headquartered in Omaha, Nebraska.</v>
      </c>
    </row>
    <row r="606" spans="1:20" x14ac:dyDescent="0.3">
      <c r="A606" s="12" t="s">
        <v>1806</v>
      </c>
      <c r="B606" s="10" t="str">
        <f>_xll.SNL.Clients.Office.Excel.Functions.SPG(A606,"SP_IPO_DATE")</f>
        <v/>
      </c>
      <c r="C606" s="5">
        <f>_xll.SNL.Clients.Office.Excel.Functions.SPG(A606, "SP_VOLUME_AVG_WEEKLY_TO_SHARES_OUT", , "1M")</f>
        <v>2.7337768450858499</v>
      </c>
      <c r="D606" s="5">
        <f>_xll.SNL.Clients.Office.Excel.Functions.SPG(A606, "SP_VOLUME_AVG_WEEKLY_TO_SHARES_OUT", , "3M")</f>
        <v>3.5786295587079229</v>
      </c>
      <c r="E606" s="5">
        <f>_xll.SNL.Clients.Office.Excel.Functions.SPG(A606, "SP_VOLUME_AVG_DAILY_TO_1YR_AVG_DAILY", , "1M")</f>
        <v>80.34</v>
      </c>
      <c r="F606" s="5">
        <f>_xll.SNL.Clients.Office.Excel.Functions.SPG(A606, "SP_VOLUME_AVG_DAILY_TO_1YR_AVG_DAILY", , "3M")</f>
        <v>105.17</v>
      </c>
      <c r="G606" s="9" t="str">
        <f>_xll.SNL.Clients.Office.Excel.Functions.SPG(A606, "IQ_SECTOR")</f>
        <v>Materials</v>
      </c>
      <c r="H606" s="9" t="str">
        <f>_xll.SNL.Clients.Office.Excel.Functions.SPG(A606, "IQ_INDUSTRY_GROUP")</f>
        <v>Materials</v>
      </c>
      <c r="I606" s="9" t="str">
        <f>_xll.SNL.Clients.Office.Excel.Functions.SPG(A606, "IQ_INDUSTRY")</f>
        <v>Containers and Packaging</v>
      </c>
      <c r="J606" s="9" t="str">
        <f>_xll.SNL.Clients.Office.Excel.Functions.SPG(A606, "IQ_PRIMARY_INDUSTRY")</f>
        <v>Metal, Glass and Plastic Containers</v>
      </c>
      <c r="K606" s="9" t="str">
        <f>_xll.SNL.Clients.Office.Excel.Functions.SPG(A606, "NAICS_CODE", "Primary")</f>
        <v>33243 - Metal Can, Box, and Other Metal Container (Light Gauge) Manufacturing</v>
      </c>
      <c r="L606" s="9" t="str">
        <f>_xll.SNL.Clients.Office.Excel.Functions.SPG(A606, "SP_TOPICTAG")</f>
        <v>Packaging Services</v>
      </c>
      <c r="M606" s="5">
        <f>_xll.SNL.Clients.Office.Excel.Functions.SPG(A606, "SP_PCT_SHARES_OWNED_ALL_INSTITUTIONS")</f>
        <v>54.34</v>
      </c>
      <c r="N606" s="9" t="str">
        <f>_xll.SNL.Clients.Office.Excel.Functions.SPG(A606, "RD_CREDIT_RATING_GLOBAL", "Issuer Credit Rating", "Local Currency LT|0")</f>
        <v>NR</v>
      </c>
      <c r="O606" s="9" t="str">
        <f>_xll.SNL.Clients.Office.Excel.Functions.SPG(A606, "RD_CWOL_GLOBAL", "Issuer Credit Rating", "Local Currency LT|0")</f>
        <v>NR</v>
      </c>
      <c r="P606" s="9" t="str">
        <f>_xll.SNL.Clients.Office.Excel.Functions.SPG(A606, "RD_RATING_ACTION_GLOBAL", "Issuer Credit Rating", "Local Currency LT|0")</f>
        <v>Not Rated | CreditWatch/Outlook (10/26/2022)</v>
      </c>
      <c r="Q606" s="10">
        <f>_xll.SNL.Clients.Office.Excel.Functions.SPG(A606, "RD_LAST_REVIEW_DATE_GLOBAL", "Issuer Credit Rating", "Local Currency LT")</f>
        <v>44860</v>
      </c>
      <c r="R606" s="10">
        <f>_xll.SNL.Clients.Office.Excel.Functions.SPG(A606, "RD_CREDIT_RATING_DATE_GLOBAL", "Issuer Credit Rating", "Local Currency LT|0")</f>
        <v>44860</v>
      </c>
      <c r="S606" s="10">
        <f>_xll.SNL.Clients.Office.Excel.Functions.SPG(A606, "RD_CREDIT_WATCH_OUTLOOK_DATE_GLOBAL", "Issuer Credit Rating", "Local Currency LT|0")</f>
        <v>44860</v>
      </c>
      <c r="T606" s="13" t="str">
        <f>_xll.SNL.Clients.Office.Excel.Functions.SPG(A606, "SP_BUSINESS_DESCRIPTION")</f>
        <v>Greif, Inc. engages in the production and sale of industrial packaging products and services worldwide. The company manufactures rigid industrial packaging products, such as steel, fibre and plastic drums, rigid intermediate bulk containers, jerrycans and other small plastics, closure systems for industrial packaging products, transit protection products, water bottles; and remanufactured and reconditioned industrial containers, and services, such as container life cycle management, logistics, warehousing and other packaging services. It also produces and sells containerboard, corrugated sheets, corrugated containers and other corrugated products to customers in industries such as packaging, automotive, food and building products. In addition, it produces and sells coated recycled paperboard and uncoated recycled paperboard; and bulk and specialty partitions made from both containerboard and uncoated recycled paperboard. Further, it purchases and sells recycled fiber; and produces and sells adhesives. Additionally, the company engages in the harvesting and regeneration of timber properties; and sale of timberland and special use properties. The company was formerly known as Greif Bros. Corporation and changed its name to Greif, Inc. in 2001. Greif, Inc. was founded in 1877 and is headquartered in Delaware, Ohio.</v>
      </c>
    </row>
    <row r="607" spans="1:20" x14ac:dyDescent="0.3">
      <c r="A607" s="12" t="s">
        <v>1265</v>
      </c>
      <c r="B607" s="10" t="str">
        <f>_xll.SNL.Clients.Office.Excel.Functions.SPG(A607,"SP_IPO_DATE")</f>
        <v/>
      </c>
      <c r="C607" s="5">
        <f>_xll.SNL.Clients.Office.Excel.Functions.SPG(A607, "SP_VOLUME_AVG_WEEKLY_TO_SHARES_OUT", , "1M")</f>
        <v>4.1204465411732265</v>
      </c>
      <c r="D607" s="5">
        <f>_xll.SNL.Clients.Office.Excel.Functions.SPG(A607, "SP_VOLUME_AVG_WEEKLY_TO_SHARES_OUT", , "3M")</f>
        <v>5.8582429625139572</v>
      </c>
      <c r="E607" s="5">
        <f>_xll.SNL.Clients.Office.Excel.Functions.SPG(A607, "SP_VOLUME_AVG_DAILY_TO_1YR_AVG_DAILY", , "1M")</f>
        <v>132.65</v>
      </c>
      <c r="F607" s="5">
        <f>_xll.SNL.Clients.Office.Excel.Functions.SPG(A607, "SP_VOLUME_AVG_DAILY_TO_1YR_AVG_DAILY", , "3M")</f>
        <v>188.6</v>
      </c>
      <c r="G607" s="9" t="str">
        <f>_xll.SNL.Clients.Office.Excel.Functions.SPG(A607, "IQ_SECTOR")</f>
        <v>Information Technology</v>
      </c>
      <c r="H607" s="9" t="str">
        <f>_xll.SNL.Clients.Office.Excel.Functions.SPG(A607, "IQ_INDUSTRY_GROUP")</f>
        <v>Software and Services</v>
      </c>
      <c r="I607" s="9" t="str">
        <f>_xll.SNL.Clients.Office.Excel.Functions.SPG(A607, "IQ_INDUSTRY")</f>
        <v>IT Services</v>
      </c>
      <c r="J607" s="9" t="str">
        <f>_xll.SNL.Clients.Office.Excel.Functions.SPG(A607, "IQ_PRIMARY_INDUSTRY")</f>
        <v>IT Consulting and Other Services</v>
      </c>
      <c r="K607" s="9" t="str">
        <f>_xll.SNL.Clients.Office.Excel.Functions.SPG(A607, "NAICS_CODE", "Primary")</f>
        <v>5415 - Computer Systems Design and Related Services</v>
      </c>
      <c r="L607" s="9" t="str">
        <f>_xll.SNL.Clients.Office.Excel.Functions.SPG(A607, "SP_TOPICTAG")</f>
        <v>Software Development; Cloud Management; Data Integration; Cloud Infrastructure; Cloud Security; Process Automation; Artificial Intelligence</v>
      </c>
      <c r="M607" s="5">
        <f>_xll.SNL.Clients.Office.Excel.Functions.SPG(A607, "SP_PCT_SHARES_OWNED_ALL_INSTITUTIONS")</f>
        <v>85.45</v>
      </c>
      <c r="N607" s="9" t="str">
        <f>_xll.SNL.Clients.Office.Excel.Functions.SPG(A607, "RD_CREDIT_RATING_GLOBAL", "Issuer Credit Rating", "Local Currency LT|0")</f>
        <v/>
      </c>
      <c r="O607" s="9" t="str">
        <f>_xll.SNL.Clients.Office.Excel.Functions.SPG(A607, "RD_CWOL_GLOBAL", "Issuer Credit Rating", "Local Currency LT|0")</f>
        <v/>
      </c>
      <c r="P607" s="9" t="str">
        <f>_xll.SNL.Clients.Office.Excel.Functions.SPG(A607, "RD_RATING_ACTION_GLOBAL", "Issuer Credit Rating", "Local Currency LT|0")</f>
        <v/>
      </c>
      <c r="Q607" s="10" t="str">
        <f>_xll.SNL.Clients.Office.Excel.Functions.SPG(A607, "RD_LAST_REVIEW_DATE_GLOBAL", "Issuer Credit Rating", "Local Currency LT")</f>
        <v/>
      </c>
      <c r="R607" s="10" t="str">
        <f>_xll.SNL.Clients.Office.Excel.Functions.SPG(A607, "RD_CREDIT_RATING_DATE_GLOBAL", "Issuer Credit Rating", "Local Currency LT|0")</f>
        <v/>
      </c>
      <c r="S607" s="10" t="str">
        <f>_xll.SNL.Clients.Office.Excel.Functions.SPG(A607, "RD_CREDIT_WATCH_OUTLOOK_DATE_GLOBAL", "Issuer Credit Rating", "Local Currency LT|0")</f>
        <v/>
      </c>
      <c r="T607" s="13" t="str">
        <f>_xll.SNL.Clients.Office.Excel.Functions.SPG(A607, "SP_BUSINESS_DESCRIPTION")</f>
        <v>Grid Dynamics Holdings, Inc., together with its subsidiaries, provides technology consulting, platform and product engineering, and analytics services in North America, Europe, and internationally. It offers cloud platform and product engineering services, such as architecting, designing, and building scalable and secure cloud-based platforms and business applications; and AI/machine learning and data platform engineering services that build platforms to facilitate batch and streaming data ingestion, quality governance, orchestration, semantic modeling, observability, and analysis at scale. The company provides digital engagement services, including digital ecosystem design and implementation; and supply chain, Internet of Thing, and advanced manufacturing, which focuses on transforming traditional operations into smart and connected ecosystems. It serves customers that operate in the tech, media, telecommunications, retail, consumer packaged goods, manufacturing, and finance industries. The company was formerly known as ChaSerg Technology Acquisition Corp. and changed its name to Grid Dynamics Holdings, Inc. Grid Dynamics Holdings, Inc. was founded in 2006 and is headquartered in San Ramon, California.</v>
      </c>
    </row>
    <row r="608" spans="1:20" x14ac:dyDescent="0.3">
      <c r="A608" s="12" t="s">
        <v>1266</v>
      </c>
      <c r="B608" s="10" t="str">
        <f>_xll.SNL.Clients.Office.Excel.Functions.SPG(A608,"SP_IPO_DATE")</f>
        <v/>
      </c>
      <c r="C608" s="5">
        <f>_xll.SNL.Clients.Office.Excel.Functions.SPG(A608, "SP_VOLUME_AVG_WEEKLY_TO_SHARES_OUT", , "1M")</f>
        <v>3.2010786881912812</v>
      </c>
      <c r="D608" s="5">
        <f>_xll.SNL.Clients.Office.Excel.Functions.SPG(A608, "SP_VOLUME_AVG_WEEKLY_TO_SHARES_OUT", , "3M")</f>
        <v>4.0807102993016908</v>
      </c>
      <c r="E608" s="5">
        <f>_xll.SNL.Clients.Office.Excel.Functions.SPG(A608, "SP_VOLUME_AVG_DAILY_TO_1YR_AVG_DAILY", , "1M")</f>
        <v>71.89</v>
      </c>
      <c r="F608" s="5">
        <f>_xll.SNL.Clients.Office.Excel.Functions.SPG(A608, "SP_VOLUME_AVG_DAILY_TO_1YR_AVG_DAILY", , "3M")</f>
        <v>91.64</v>
      </c>
      <c r="G608" s="9" t="str">
        <f>_xll.SNL.Clients.Office.Excel.Functions.SPG(A608, "IQ_SECTOR")</f>
        <v>Industrials</v>
      </c>
      <c r="H608" s="9" t="str">
        <f>_xll.SNL.Clients.Office.Excel.Functions.SPG(A608, "IQ_INDUSTRY_GROUP")</f>
        <v>Capital Goods</v>
      </c>
      <c r="I608" s="9" t="str">
        <f>_xll.SNL.Clients.Office.Excel.Functions.SPG(A608, "IQ_INDUSTRY")</f>
        <v>Building Products</v>
      </c>
      <c r="J608" s="9" t="str">
        <f>_xll.SNL.Clients.Office.Excel.Functions.SPG(A608, "IQ_PRIMARY_INDUSTRY")</f>
        <v>Building Products</v>
      </c>
      <c r="K608" s="9" t="str">
        <f>_xll.SNL.Clients.Office.Excel.Functions.SPG(A608, "NAICS_CODE", "Primary")</f>
        <v>332321 - Metal Window and Door Manufacturing</v>
      </c>
      <c r="L608" s="9" t="str">
        <f>_xll.SNL.Clients.Office.Excel.Functions.SPG(A608, "SP_TOPICTAG")</f>
        <v>Fast-Moving Consumer Goods; Home Improvement; Industrial Automation</v>
      </c>
      <c r="M608" s="5">
        <f>_xll.SNL.Clients.Office.Excel.Functions.SPG(A608, "SP_PCT_SHARES_OWNED_ALL_INSTITUTIONS")</f>
        <v>78.77</v>
      </c>
      <c r="N608" s="9" t="str">
        <f>_xll.SNL.Clients.Office.Excel.Functions.SPG(A608, "RD_CREDIT_RATING_GLOBAL", "Issuer Credit Rating", "Local Currency LT|0")</f>
        <v>BB-</v>
      </c>
      <c r="O608" s="9" t="str">
        <f>_xll.SNL.Clients.Office.Excel.Functions.SPG(A608, "RD_CWOL_GLOBAL", "Issuer Credit Rating", "Local Currency LT|0")</f>
        <v>Stable</v>
      </c>
      <c r="P608" s="9" t="str">
        <f>_xll.SNL.Clients.Office.Excel.Functions.SPG(A608, "RD_RATING_ACTION_GLOBAL", "Issuer Credit Rating", "Local Currency LT|0")</f>
        <v>Upgrade | CreditWatch/Outlook (02/14/2025)</v>
      </c>
      <c r="Q608" s="10">
        <f>_xll.SNL.Clients.Office.Excel.Functions.SPG(A608, "RD_LAST_REVIEW_DATE_GLOBAL", "Issuer Credit Rating", "Local Currency LT")</f>
        <v>45702</v>
      </c>
      <c r="R608" s="10">
        <f>_xll.SNL.Clients.Office.Excel.Functions.SPG(A608, "RD_CREDIT_RATING_DATE_GLOBAL", "Issuer Credit Rating", "Local Currency LT|0")</f>
        <v>45702</v>
      </c>
      <c r="S608" s="10">
        <f>_xll.SNL.Clients.Office.Excel.Functions.SPG(A608, "RD_CREDIT_WATCH_OUTLOOK_DATE_GLOBAL", "Issuer Credit Rating", "Local Currency LT|0")</f>
        <v>45702</v>
      </c>
      <c r="T608" s="13" t="str">
        <f>_xll.SNL.Clients.Office.Excel.Functions.SPG(A608, "SP_BUSINESS_DESCRIPTION")</f>
        <v>Griffon Corporation, through its subsidiaries, provides consumer and professional, and home and building products in the United States, Europe, Canada, Australia, and internationally. The company operates through two segments: Home and Building Products, and Consumer and Professional Products. The Home and Building Products segment manufactures and markets residential and commercial sectional garage doors, rolling steel service doors, fire doors, shutters, steel security grilles, and room dividers for the use in commercial construction and repair, and home remodeling applications. The segment also sells related products, such as garage door openers. The Consumer and Professional Products segment manufactures and markets long-handled engineered tools, including spades, shovels, spades, scoops, rakes, hoes, cultivators, weeders, post hole diggers, scrapers, edgers, and forks; wheelbarrows and lawn carts; snow tools comprising shovels, pushers, roof rakes, sled sleigh shovels, scoops, and ice scrapers; and pruning products, such as pruners, loppers, shears, and other tools. The segment also offers striking tools, including axes, picks, mattocks, mauls, wood splitters, sledgehammers, pry bars, and repair handles; hand tools comprising hammers, screwdrivers, pliers, adjustable wrenches, handsaws, tape measures, levels, clamps, trowels, cultivators, weeders, and other hand tools; indoor and outdoor planters and lawn accessories; and garden hoses and hose reels. In addition, the segment provides home organization products, including wire and wood shelving, containers, storage cabinets, and other closet and home organization accessories; residential, industrial, and commercial fans; and cleaning products, such as brooms, brushes, squeegees, and other cleaning products. The company was formerly known as Instrument Systems Corporation and changed its name to Griffon Corporation in June 1992. Griffon Corporation was founded in 1774 and is headquartered in New York, New York.</v>
      </c>
    </row>
    <row r="609" spans="1:20" x14ac:dyDescent="0.3">
      <c r="A609" s="12" t="s">
        <v>1267</v>
      </c>
      <c r="B609" s="10">
        <f>_xll.SNL.Clients.Office.Excel.Functions.SPG(A609,"SP_IPO_DATE")</f>
        <v>43635</v>
      </c>
      <c r="C609" s="5">
        <f>_xll.SNL.Clients.Office.Excel.Functions.SPG(A609, "SP_VOLUME_AVG_WEEKLY_TO_SHARES_OUT", , "1M")</f>
        <v>10.20231734777321</v>
      </c>
      <c r="D609" s="5">
        <f>_xll.SNL.Clients.Office.Excel.Functions.SPG(A609, "SP_VOLUME_AVG_WEEKLY_TO_SHARES_OUT", , "3M")</f>
        <v>9.1369473712415505</v>
      </c>
      <c r="E609" s="5">
        <f>_xll.SNL.Clients.Office.Excel.Functions.SPG(A609, "SP_VOLUME_AVG_DAILY_TO_1YR_AVG_DAILY", , "1M")</f>
        <v>103.61</v>
      </c>
      <c r="F609" s="5">
        <f>_xll.SNL.Clients.Office.Excel.Functions.SPG(A609, "SP_VOLUME_AVG_DAILY_TO_1YR_AVG_DAILY", , "3M")</f>
        <v>92.79</v>
      </c>
      <c r="G609" s="9" t="str">
        <f>_xll.SNL.Clients.Office.Excel.Functions.SPG(A609, "IQ_SECTOR")</f>
        <v>Consumer Staples</v>
      </c>
      <c r="H609" s="9" t="str">
        <f>_xll.SNL.Clients.Office.Excel.Functions.SPG(A609, "IQ_INDUSTRY_GROUP")</f>
        <v>Consumer Staples Distribution and Retail</v>
      </c>
      <c r="I609" s="9" t="str">
        <f>_xll.SNL.Clients.Office.Excel.Functions.SPG(A609, "IQ_INDUSTRY")</f>
        <v>Consumer Staples Distribution and Retail</v>
      </c>
      <c r="J609" s="9" t="str">
        <f>_xll.SNL.Clients.Office.Excel.Functions.SPG(A609, "IQ_PRIMARY_INDUSTRY")</f>
        <v>Food Retail</v>
      </c>
      <c r="K609" s="9" t="str">
        <f>_xll.SNL.Clients.Office.Excel.Functions.SPG(A609, "NAICS_CODE", "Primary")</f>
        <v>445110 - Supermarkets and Other Grocery Retailers (except Convenience Retailers)</v>
      </c>
      <c r="L609" s="9" t="str">
        <f>_xll.SNL.Clients.Office.Excel.Functions.SPG(A609, "SP_TOPICTAG")</f>
        <v>Organic; Alternative Protein; Online Grocery</v>
      </c>
      <c r="M609" s="5">
        <f>_xll.SNL.Clients.Office.Excel.Functions.SPG(A609, "SP_PCT_SHARES_OWNED_ALL_INSTITUTIONS")</f>
        <v>103.73</v>
      </c>
      <c r="N609" s="9" t="str">
        <f>_xll.SNL.Clients.Office.Excel.Functions.SPG(A609, "RD_CREDIT_RATING_GLOBAL", "Issuer Credit Rating", "Local Currency LT|0")</f>
        <v/>
      </c>
      <c r="O609" s="9" t="str">
        <f>_xll.SNL.Clients.Office.Excel.Functions.SPG(A609, "RD_CWOL_GLOBAL", "Issuer Credit Rating", "Local Currency LT|0")</f>
        <v/>
      </c>
      <c r="P609" s="9" t="str">
        <f>_xll.SNL.Clients.Office.Excel.Functions.SPG(A609, "RD_RATING_ACTION_GLOBAL", "Issuer Credit Rating", "Local Currency LT|0")</f>
        <v/>
      </c>
      <c r="Q609" s="10" t="str">
        <f>_xll.SNL.Clients.Office.Excel.Functions.SPG(A609, "RD_LAST_REVIEW_DATE_GLOBAL", "Issuer Credit Rating", "Local Currency LT")</f>
        <v/>
      </c>
      <c r="R609" s="10" t="str">
        <f>_xll.SNL.Clients.Office.Excel.Functions.SPG(A609, "RD_CREDIT_RATING_DATE_GLOBAL", "Issuer Credit Rating", "Local Currency LT|0")</f>
        <v/>
      </c>
      <c r="S609" s="10" t="str">
        <f>_xll.SNL.Clients.Office.Excel.Functions.SPG(A609, "RD_CREDIT_WATCH_OUTLOOK_DATE_GLOBAL", "Issuer Credit Rating", "Local Currency LT|0")</f>
        <v/>
      </c>
      <c r="T609" s="13" t="str">
        <f>_xll.SNL.Clients.Office.Excel.Functions.SPG(A609, "SP_BUSINESS_DESCRIPTION")</f>
        <v>Grocery Outlet Holding Corp. operates as a retailer of consumables and fresh products sold through independently operated stores in the United States. Its stores offer products in various categories, such as dairy and deli, produce, floral, fresh meat, seafood products, grocery, general merchandise, health and beauty care, frozen food, beer and wine, and ethnic products. The company was founded in 1946 and is headquartered in Emeryville, California.</v>
      </c>
    </row>
    <row r="610" spans="1:20" x14ac:dyDescent="0.3">
      <c r="A610" s="12" t="s">
        <v>1268</v>
      </c>
      <c r="B610" s="10">
        <f>_xll.SNL.Clients.Office.Excel.Functions.SPG(A610,"SP_IPO_DATE")</f>
        <v>35732</v>
      </c>
      <c r="C610" s="5">
        <f>_xll.SNL.Clients.Office.Excel.Functions.SPG(A610, "SP_VOLUME_AVG_WEEKLY_TO_SHARES_OUT", , "1M")</f>
        <v>5.4237736818021647</v>
      </c>
      <c r="D610" s="5">
        <f>_xll.SNL.Clients.Office.Excel.Functions.SPG(A610, "SP_VOLUME_AVG_WEEKLY_TO_SHARES_OUT", , "3M")</f>
        <v>5.0650785053242888</v>
      </c>
      <c r="E610" s="5">
        <f>_xll.SNL.Clients.Office.Excel.Functions.SPG(A610, "SP_VOLUME_AVG_DAILY_TO_1YR_AVG_DAILY", , "1M")</f>
        <v>105.22</v>
      </c>
      <c r="F610" s="5">
        <f>_xll.SNL.Clients.Office.Excel.Functions.SPG(A610, "SP_VOLUME_AVG_DAILY_TO_1YR_AVG_DAILY", , "3M")</f>
        <v>98.26</v>
      </c>
      <c r="G610" s="9" t="str">
        <f>_xll.SNL.Clients.Office.Excel.Functions.SPG(A610, "IQ_SECTOR")</f>
        <v>Consumer Discretionary</v>
      </c>
      <c r="H610" s="9" t="str">
        <f>_xll.SNL.Clients.Office.Excel.Functions.SPG(A610, "IQ_INDUSTRY_GROUP")</f>
        <v>Consumer Discretionary Distribution and Retail</v>
      </c>
      <c r="I610" s="9" t="str">
        <f>_xll.SNL.Clients.Office.Excel.Functions.SPG(A610, "IQ_INDUSTRY")</f>
        <v>Specialty Retail</v>
      </c>
      <c r="J610" s="9" t="str">
        <f>_xll.SNL.Clients.Office.Excel.Functions.SPG(A610, "IQ_PRIMARY_INDUSTRY")</f>
        <v>Automotive Retail</v>
      </c>
      <c r="K610" s="9" t="str">
        <f>_xll.SNL.Clients.Office.Excel.Functions.SPG(A610, "NAICS_CODE", "Primary")</f>
        <v>441 - Motor Vehicle and Parts Dealers</v>
      </c>
      <c r="L610" s="9" t="str">
        <f>_xll.SNL.Clients.Office.Excel.Functions.SPG(A610, "SP_TOPICTAG")</f>
        <v/>
      </c>
      <c r="M610" s="5">
        <f>_xll.SNL.Clients.Office.Excel.Functions.SPG(A610, "SP_PCT_SHARES_OWNED_ALL_INSTITUTIONS")</f>
        <v>105.92</v>
      </c>
      <c r="N610" s="9" t="str">
        <f>_xll.SNL.Clients.Office.Excel.Functions.SPG(A610, "RD_CREDIT_RATING_GLOBAL", "Issuer Credit Rating", "Local Currency LT|0")</f>
        <v>BB+</v>
      </c>
      <c r="O610" s="9" t="str">
        <f>_xll.SNL.Clients.Office.Excel.Functions.SPG(A610, "RD_CWOL_GLOBAL", "Issuer Credit Rating", "Local Currency LT|0")</f>
        <v>Stable</v>
      </c>
      <c r="P610" s="9" t="str">
        <f>_xll.SNL.Clients.Office.Excel.Functions.SPG(A610, "RD_RATING_ACTION_GLOBAL", "Issuer Credit Rating", "Local Currency LT|0")</f>
        <v>CreditWatch/Outlook (11/02/2020)</v>
      </c>
      <c r="Q610" s="10">
        <f>_xll.SNL.Clients.Office.Excel.Functions.SPG(A610, "RD_LAST_REVIEW_DATE_GLOBAL", "Issuer Credit Rating", "Local Currency LT")</f>
        <v>45586</v>
      </c>
      <c r="R610" s="10">
        <f>_xll.SNL.Clients.Office.Excel.Functions.SPG(A610, "RD_CREDIT_RATING_DATE_GLOBAL", "Issuer Credit Rating", "Local Currency LT|0")</f>
        <v>41557</v>
      </c>
      <c r="S610" s="10">
        <f>_xll.SNL.Clients.Office.Excel.Functions.SPG(A610, "RD_CREDIT_WATCH_OUTLOOK_DATE_GLOBAL", "Issuer Credit Rating", "Local Currency LT|0")</f>
        <v>44137</v>
      </c>
      <c r="T610" s="13" t="str">
        <f>_xll.SNL.Clients.Office.Excel.Functions.SPG(A610, "SP_BUSINESS_DESCRIPTION")</f>
        <v>Group 1 Automotive, Inc., through its subsidiaries, operates in the automotive retail industry in the United States and the United Kingdom. The company sells new and used cars, light trucks, and vehicle parts, as well as service and insurance contracts; arranges related vehicle financing; and offers automotive maintenance and repair services. Group 1 Automotive, Inc. was incorporated in 1995 and is headquartered in Houston, Texas.</v>
      </c>
    </row>
    <row r="611" spans="1:20" x14ac:dyDescent="0.3">
      <c r="A611" s="12" t="s">
        <v>1269</v>
      </c>
      <c r="B611" s="10" t="str">
        <f>_xll.SNL.Clients.Office.Excel.Functions.SPG(A611,"SP_IPO_DATE")</f>
        <v/>
      </c>
      <c r="C611" s="5">
        <f>_xll.SNL.Clients.Office.Excel.Functions.SPG(A611, "SP_VOLUME_AVG_WEEKLY_TO_SHARES_OUT", , "1M")</f>
        <v>9.8822124502864188</v>
      </c>
      <c r="D611" s="5">
        <f>_xll.SNL.Clients.Office.Excel.Functions.SPG(A611, "SP_VOLUME_AVG_WEEKLY_TO_SHARES_OUT", , "3M")</f>
        <v>10.916387316734289</v>
      </c>
      <c r="E611" s="5">
        <f>_xll.SNL.Clients.Office.Excel.Functions.SPG(A611, "SP_VOLUME_AVG_DAILY_TO_1YR_AVG_DAILY", , "1M")</f>
        <v>87.41</v>
      </c>
      <c r="F611" s="5">
        <f>_xll.SNL.Clients.Office.Excel.Functions.SPG(A611, "SP_VOLUME_AVG_DAILY_TO_1YR_AVG_DAILY", , "3M")</f>
        <v>96.56</v>
      </c>
      <c r="G611" s="9" t="str">
        <f>_xll.SNL.Clients.Office.Excel.Functions.SPG(A611, "IQ_SECTOR")</f>
        <v>Consumer Discretionary</v>
      </c>
      <c r="H611" s="9" t="str">
        <f>_xll.SNL.Clients.Office.Excel.Functions.SPG(A611, "IQ_INDUSTRY_GROUP")</f>
        <v>Consumer Discretionary Distribution and Retail</v>
      </c>
      <c r="I611" s="9" t="str">
        <f>_xll.SNL.Clients.Office.Excel.Functions.SPG(A611, "IQ_INDUSTRY")</f>
        <v>Specialty Retail</v>
      </c>
      <c r="J611" s="9" t="str">
        <f>_xll.SNL.Clients.Office.Excel.Functions.SPG(A611, "IQ_PRIMARY_INDUSTRY")</f>
        <v>Apparel Retail</v>
      </c>
      <c r="K611" s="9" t="str">
        <f>_xll.SNL.Clients.Office.Excel.Functions.SPG(A611, "NAICS_CODE", "Primary")</f>
        <v>4581 - Clothing and Clothing Accessories Retailers</v>
      </c>
      <c r="L611" s="9" t="str">
        <f>_xll.SNL.Clients.Office.Excel.Functions.SPG(A611, "SP_TOPICTAG")</f>
        <v>Lifestyle; Social Media Advertising; Social Media Marketing; Ad Targeting; Video Advertising; Brand Marketing</v>
      </c>
      <c r="M611" s="5">
        <f>_xll.SNL.Clients.Office.Excel.Functions.SPG(A611, "SP_PCT_SHARES_OWNED_ALL_INSTITUTIONS")</f>
        <v>69.52</v>
      </c>
      <c r="N611" s="9" t="str">
        <f>_xll.SNL.Clients.Office.Excel.Functions.SPG(A611, "RD_CREDIT_RATING_GLOBAL", "Issuer Credit Rating", "Local Currency LT|0")</f>
        <v>NR</v>
      </c>
      <c r="O611" s="9" t="str">
        <f>_xll.SNL.Clients.Office.Excel.Functions.SPG(A611, "RD_CWOL_GLOBAL", "Issuer Credit Rating", "Local Currency LT|0")</f>
        <v>NR</v>
      </c>
      <c r="P611" s="9" t="str">
        <f>_xll.SNL.Clients.Office.Excel.Functions.SPG(A611, "RD_RATING_ACTION_GLOBAL", "Issuer Credit Rating", "Local Currency LT|0")</f>
        <v>Not Rated | CreditWatch/Outlook (09/28/2007)</v>
      </c>
      <c r="Q611" s="10" t="str">
        <f>_xll.SNL.Clients.Office.Excel.Functions.SPG(A611, "RD_LAST_REVIEW_DATE_GLOBAL", "Issuer Credit Rating", "Local Currency LT")</f>
        <v/>
      </c>
      <c r="R611" s="10">
        <f>_xll.SNL.Clients.Office.Excel.Functions.SPG(A611, "RD_CREDIT_RATING_DATE_GLOBAL", "Issuer Credit Rating", "Local Currency LT|0")</f>
        <v>39353</v>
      </c>
      <c r="S611" s="10">
        <f>_xll.SNL.Clients.Office.Excel.Functions.SPG(A611, "RD_CREDIT_WATCH_OUTLOOK_DATE_GLOBAL", "Issuer Credit Rating", "Local Currency LT|0")</f>
        <v>39353</v>
      </c>
      <c r="T611" s="13" t="str">
        <f>_xll.SNL.Clients.Office.Excel.Functions.SPG(A611, "SP_BUSINESS_DESCRIPTION")</f>
        <v>Guess?, Inc. designs, markets, distributes, and licenses lifestyle collections of apparel and accessories for men, women, and children. It operates through five segments: Americas Retail, Americas Wholesale, Europe, Asia, and Licensing. The company’s clothing collection includes jeans, pants, skirts, dresses, shorts, blouses, shirts, jackets, activewear, knitwear, and intimate apparel. It also grants licenses to design, manufacture, and distribute various products that complement its apparel lines, such as eyewear, watches, handbags, footwear, kids’ and infants’ apparel, outerwear, fragrance, jewelry, and other fashion accessories, as well as to wholesale partners to operate and sell products through licensed retail stores. The company markets its products under the GUESS, GUESS?, GUESS U.S.A., GUESS Jeans, GUESS? and Triangle Design, MARCIANO, Question Mark and Triangle Design, a stylized G and a stylized M, GUESS Kids, Baby GUESS, YES, G by GUESS, GUESS by MARCIANO, and Gc brand names. It sells its products through direct-to-consumer, wholesale, and licensing distribution channels, as well as through its retail websites. Guess?, Inc. was founded in 1981 and is headquartered in Los Angeles, California.</v>
      </c>
    </row>
    <row r="612" spans="1:20" x14ac:dyDescent="0.3">
      <c r="A612" s="12" t="s">
        <v>1807</v>
      </c>
      <c r="B612" s="10">
        <f>_xll.SNL.Clients.Office.Excel.Functions.SPG(A612,"SP_IPO_DATE")</f>
        <v>40932</v>
      </c>
      <c r="C612" s="5">
        <f>_xll.SNL.Clients.Office.Excel.Functions.SPG(A612, "SP_VOLUME_AVG_WEEKLY_TO_SHARES_OUT", , "1M")</f>
        <v>9.6903991229544655</v>
      </c>
      <c r="D612" s="5">
        <f>_xll.SNL.Clients.Office.Excel.Functions.SPG(A612, "SP_VOLUME_AVG_WEEKLY_TO_SHARES_OUT", , "3M")</f>
        <v>7.5644826167686752</v>
      </c>
      <c r="E612" s="5">
        <f>_xll.SNL.Clients.Office.Excel.Functions.SPG(A612, "SP_VOLUME_AVG_DAILY_TO_1YR_AVG_DAILY", , "1M")</f>
        <v>191.82</v>
      </c>
      <c r="F612" s="5">
        <f>_xll.SNL.Clients.Office.Excel.Functions.SPG(A612, "SP_VOLUME_AVG_DAILY_TO_1YR_AVG_DAILY", , "3M")</f>
        <v>149.74</v>
      </c>
      <c r="G612" s="9" t="str">
        <f>_xll.SNL.Clients.Office.Excel.Functions.SPG(A612, "IQ_SECTOR")</f>
        <v>Information Technology</v>
      </c>
      <c r="H612" s="9" t="str">
        <f>_xll.SNL.Clients.Office.Excel.Functions.SPG(A612, "IQ_INDUSTRY_GROUP")</f>
        <v>Software and Services</v>
      </c>
      <c r="I612" s="9" t="str">
        <f>_xll.SNL.Clients.Office.Excel.Functions.SPG(A612, "IQ_INDUSTRY")</f>
        <v>Software</v>
      </c>
      <c r="J612" s="9" t="str">
        <f>_xll.SNL.Clients.Office.Excel.Functions.SPG(A612, "IQ_PRIMARY_INDUSTRY")</f>
        <v>Application Software</v>
      </c>
      <c r="K612" s="9" t="str">
        <f>_xll.SNL.Clients.Office.Excel.Functions.SPG(A612, "NAICS_CODE", "Primary")</f>
        <v>513210 - Software Publishers</v>
      </c>
      <c r="L612" s="9" t="str">
        <f>_xll.SNL.Clients.Office.Excel.Functions.SPG(A612, "SP_TOPICTAG")</f>
        <v>Cloud Management; Data Integration; Insurtech; Predictive Analytics; Cloud Infrastructure; Cloud Storage; Artificial Intelligence</v>
      </c>
      <c r="M612" s="5">
        <f>_xll.SNL.Clients.Office.Excel.Functions.SPG(A612, "SP_PCT_SHARES_OWNED_ALL_INSTITUTIONS")</f>
        <v>100.06</v>
      </c>
      <c r="N612" s="9" t="str">
        <f>_xll.SNL.Clients.Office.Excel.Functions.SPG(A612, "RD_CREDIT_RATING_GLOBAL", "Issuer Credit Rating", "Local Currency LT|0")</f>
        <v/>
      </c>
      <c r="O612" s="9" t="str">
        <f>_xll.SNL.Clients.Office.Excel.Functions.SPG(A612, "RD_CWOL_GLOBAL", "Issuer Credit Rating", "Local Currency LT|0")</f>
        <v/>
      </c>
      <c r="P612" s="9" t="str">
        <f>_xll.SNL.Clients.Office.Excel.Functions.SPG(A612, "RD_RATING_ACTION_GLOBAL", "Issuer Credit Rating", "Local Currency LT|0")</f>
        <v/>
      </c>
      <c r="Q612" s="10" t="str">
        <f>_xll.SNL.Clients.Office.Excel.Functions.SPG(A612, "RD_LAST_REVIEW_DATE_GLOBAL", "Issuer Credit Rating", "Local Currency LT")</f>
        <v/>
      </c>
      <c r="R612" s="10" t="str">
        <f>_xll.SNL.Clients.Office.Excel.Functions.SPG(A612, "RD_CREDIT_RATING_DATE_GLOBAL", "Issuer Credit Rating", "Local Currency LT|0")</f>
        <v/>
      </c>
      <c r="S612" s="10" t="str">
        <f>_xll.SNL.Clients.Office.Excel.Functions.SPG(A612, "RD_CREDIT_WATCH_OUTLOOK_DATE_GLOBAL", "Issuer Credit Rating", "Local Currency LT|0")</f>
        <v/>
      </c>
      <c r="T612" s="13" t="str">
        <f>_xll.SNL.Clients.Office.Excel.Functions.SPG(A612, "SP_BUSINESS_DESCRIPTION")</f>
        <v>Guidewire Software, Inc. provides a platform for property and casualty (P&amp;C) insurers worldwide. The company offers Guidewire InsuranceSuite Cloud, such as PolicyCenter Cloud, BillingCenter Cloud, and ClaimCenter Cloud applications. It also provides Guidewire InsuranceNow, a cloud-based application that offers policy, billing, and claims management functionality plus pre-integrated document production, analytics, and other capabilities; and Guidewire InsuranceSuite for Self-Managed. The company offers Guidewire Rating Management to manage the pricing of insurance products; Guidewire Reinsurance Management to use rules-based logic to execute reinsurance strategy through underwriting and claims processes; Guidewire Client Data Management that helps P&amp;C insurers to capitalize on customer information; Guidewire Advanced Product Designer, a cloud-native application for insurance product design and management; Guidewire Product Content Management provides software tools and standards-based, line-of-business templates; Guidewire Underwriting Management, a cloud-based integrated business application; Guidewire AppReader, a submission intake management solution; and Guidewire ClaimCenter Package for the London market supports the claims workflow used by London Market insurers and brokers. It also provides Guidewire Digital Engagement Applications, which enable insurers to provide digital experiences; Guidewire Predict, a P&amp;C-specific machine-learning platform; Guidewire HazardHub that allows insurers to understand, assess, price, and manage property risk; Guidewire Canvas, Guidewire Compare, and Guidewire Explore, an cloud-native applications; Guidewire Cyence, a cyber-risk economic modeling product; Guidewire DataHub, an operational data store; and Guidewire InfoCenter, a business intelligence warehouse for P&amp;C insurers . The company was incorporated in 2001 and is headquartered in San Mateo, California.</v>
      </c>
    </row>
    <row r="613" spans="1:20" x14ac:dyDescent="0.3">
      <c r="A613" s="12" t="s">
        <v>1808</v>
      </c>
      <c r="B613" s="10" t="str">
        <f>_xll.SNL.Clients.Office.Excel.Functions.SPG(A613,"SP_IPO_DATE")</f>
        <v/>
      </c>
      <c r="C613" s="5">
        <f>_xll.SNL.Clients.Office.Excel.Functions.SPG(A613, "SP_VOLUME_AVG_WEEKLY_TO_SHARES_OUT", , "1M")</f>
        <v>6.5686573827466663</v>
      </c>
      <c r="D613" s="5">
        <f>_xll.SNL.Clients.Office.Excel.Functions.SPG(A613, "SP_VOLUME_AVG_WEEKLY_TO_SHARES_OUT", , "3M")</f>
        <v>6.3122384849702078</v>
      </c>
      <c r="E613" s="5">
        <f>_xll.SNL.Clients.Office.Excel.Functions.SPG(A613, "SP_VOLUME_AVG_DAILY_TO_1YR_AVG_DAILY", , "1M")</f>
        <v>141.83000000000001</v>
      </c>
      <c r="F613" s="5">
        <f>_xll.SNL.Clients.Office.Excel.Functions.SPG(A613, "SP_VOLUME_AVG_DAILY_TO_1YR_AVG_DAILY", , "3M")</f>
        <v>136.29</v>
      </c>
      <c r="G613" s="9" t="str">
        <f>_xll.SNL.Clients.Office.Excel.Functions.SPG(A613, "IQ_SECTOR")</f>
        <v>Industrials</v>
      </c>
      <c r="H613" s="9" t="str">
        <f>_xll.SNL.Clients.Office.Excel.Functions.SPG(A613, "IQ_INDUSTRY_GROUP")</f>
        <v>Transportation</v>
      </c>
      <c r="I613" s="9" t="str">
        <f>_xll.SNL.Clients.Office.Excel.Functions.SPG(A613, "IQ_INDUSTRY")</f>
        <v>Air Freight and Logistics</v>
      </c>
      <c r="J613" s="9" t="str">
        <f>_xll.SNL.Clients.Office.Excel.Functions.SPG(A613, "IQ_PRIMARY_INDUSTRY")</f>
        <v>Air Freight and Logistics</v>
      </c>
      <c r="K613" s="9" t="str">
        <f>_xll.SNL.Clients.Office.Excel.Functions.SPG(A613, "NAICS_CODE", "Primary")</f>
        <v>488210 - Support Activities for Rail Transportation</v>
      </c>
      <c r="L613" s="9" t="str">
        <f>_xll.SNL.Clients.Office.Excel.Functions.SPG(A613, "SP_TOPICTAG")</f>
        <v>Freight Service</v>
      </c>
      <c r="M613" s="5">
        <f>_xll.SNL.Clients.Office.Excel.Functions.SPG(A613, "SP_PCT_SHARES_OWNED_ALL_INSTITUTIONS")</f>
        <v>99.22</v>
      </c>
      <c r="N613" s="9" t="str">
        <f>_xll.SNL.Clients.Office.Excel.Functions.SPG(A613, "RD_CREDIT_RATING_GLOBAL", "Issuer Credit Rating", "Local Currency LT|0")</f>
        <v>BBB-</v>
      </c>
      <c r="O613" s="9" t="str">
        <f>_xll.SNL.Clients.Office.Excel.Functions.SPG(A613, "RD_CWOL_GLOBAL", "Issuer Credit Rating", "Local Currency LT|0")</f>
        <v>Stable,Negative</v>
      </c>
      <c r="P613" s="9" t="str">
        <f>_xll.SNL.Clients.Office.Excel.Functions.SPG(A613, "RD_RATING_ACTION_GLOBAL", "Issuer Credit Rating", "Local Currency LT|0")</f>
        <v>CreditWatch/Outlook (03/07/2024); CreditWatch/Outlook (12/12/2023)</v>
      </c>
      <c r="Q613" s="10">
        <f>_xll.SNL.Clients.Office.Excel.Functions.SPG(A613, "RD_LAST_REVIEW_DATE_GLOBAL", "Issuer Credit Rating", "Local Currency LT")</f>
        <v>45272</v>
      </c>
      <c r="R613" s="10">
        <f>_xll.SNL.Clients.Office.Excel.Functions.SPG(A613, "RD_CREDIT_RATING_DATE_GLOBAL", "Issuer Credit Rating", "Local Currency LT|0")</f>
        <v>44361</v>
      </c>
      <c r="S613" s="10">
        <f>_xll.SNL.Clients.Office.Excel.Functions.SPG(A613, "RD_CREDIT_WATCH_OUTLOOK_DATE_GLOBAL", "Issuer Credit Rating", "Local Currency LT|0")</f>
        <v>45272</v>
      </c>
      <c r="T613" s="13" t="str">
        <f>_xll.SNL.Clients.Office.Excel.Functions.SPG(A613, "SP_BUSINESS_DESCRIPTION")</f>
        <v>GXO Logistics, Inc., together with its subsidiaries, provides logistics services worldwide. The company provides warehousing and distribution, order fulfilment, e-commerce, reverse logistics, and other supply chain services. As of December 31, 2023, it operated in approximately 974 facilities. The company serves various customers in the e-commerce, omnichannel retail, technology and consumer electronics, food and beverage, industrial and manufacturing, consumer packaged goods, and others. GXO Logistics, Inc. was incorporated in 2021 and is headquartered in Greenwich, Connecticut.</v>
      </c>
    </row>
    <row r="614" spans="1:20" x14ac:dyDescent="0.3">
      <c r="A614" s="12" t="s">
        <v>1809</v>
      </c>
      <c r="B614" s="10" t="str">
        <f>_xll.SNL.Clients.Office.Excel.Functions.SPG(A614,"SP_IPO_DATE")</f>
        <v/>
      </c>
      <c r="C614" s="5">
        <f>_xll.SNL.Clients.Office.Excel.Functions.SPG(A614, "SP_VOLUME_AVG_WEEKLY_TO_SHARES_OUT", , "1M")</f>
        <v>4.5557368985652715</v>
      </c>
      <c r="D614" s="5">
        <f>_xll.SNL.Clients.Office.Excel.Functions.SPG(A614, "SP_VOLUME_AVG_WEEKLY_TO_SHARES_OUT", , "3M")</f>
        <v>4.8377719832136199</v>
      </c>
      <c r="E614" s="5">
        <f>_xll.SNL.Clients.Office.Excel.Functions.SPG(A614, "SP_VOLUME_AVG_DAILY_TO_1YR_AVG_DAILY", , "1M")</f>
        <v>100.62</v>
      </c>
      <c r="F614" s="5">
        <f>_xll.SNL.Clients.Office.Excel.Functions.SPG(A614, "SP_VOLUME_AVG_DAILY_TO_1YR_AVG_DAILY", , "3M")</f>
        <v>106.85</v>
      </c>
      <c r="G614" s="9" t="str">
        <f>_xll.SNL.Clients.Office.Excel.Functions.SPG(A614, "IQ_SECTOR")</f>
        <v>Consumer Discretionary</v>
      </c>
      <c r="H614" s="9" t="str">
        <f>_xll.SNL.Clients.Office.Excel.Functions.SPG(A614, "IQ_INDUSTRY_GROUP")</f>
        <v>Consumer Services</v>
      </c>
      <c r="I614" s="9" t="str">
        <f>_xll.SNL.Clients.Office.Excel.Functions.SPG(A614, "IQ_INDUSTRY")</f>
        <v>Diversified Consumer Services</v>
      </c>
      <c r="J614" s="9" t="str">
        <f>_xll.SNL.Clients.Office.Excel.Functions.SPG(A614, "IQ_PRIMARY_INDUSTRY")</f>
        <v>Specialized Consumer Services</v>
      </c>
      <c r="K614" s="9" t="str">
        <f>_xll.SNL.Clients.Office.Excel.Functions.SPG(A614, "NAICS_CODE", "Primary")</f>
        <v>541213 - Tax Preparation Services</v>
      </c>
      <c r="L614" s="9" t="str">
        <f>_xll.SNL.Clients.Office.Excel.Functions.SPG(A614, "SP_TOPICTAG")</f>
        <v>Consumer Lending; E-learning; Cloud Storage; Banking as a Service</v>
      </c>
      <c r="M614" s="5">
        <f>_xll.SNL.Clients.Office.Excel.Functions.SPG(A614, "SP_PCT_SHARES_OWNED_ALL_INSTITUTIONS")</f>
        <v>95.13</v>
      </c>
      <c r="N614" s="9" t="str">
        <f>_xll.SNL.Clients.Office.Excel.Functions.SPG(A614, "RD_CREDIT_RATING_GLOBAL", "Issuer Credit Rating", "Local Currency LT|0")</f>
        <v>BBB</v>
      </c>
      <c r="O614" s="9" t="str">
        <f>_xll.SNL.Clients.Office.Excel.Functions.SPG(A614, "RD_CWOL_GLOBAL", "Issuer Credit Rating", "Local Currency LT|0")</f>
        <v>Stable</v>
      </c>
      <c r="P614" s="9" t="str">
        <f>_xll.SNL.Clients.Office.Excel.Functions.SPG(A614, "RD_RATING_ACTION_GLOBAL", "Issuer Credit Rating", "Local Currency LT|0")</f>
        <v>CreditWatch/Outlook (06/16/2021)</v>
      </c>
      <c r="Q614" s="10">
        <f>_xll.SNL.Clients.Office.Excel.Functions.SPG(A614, "RD_LAST_REVIEW_DATE_GLOBAL", "Issuer Credit Rating", "Local Currency LT")</f>
        <v>45467</v>
      </c>
      <c r="R614" s="10">
        <f>_xll.SNL.Clients.Office.Excel.Functions.SPG(A614, "RD_CREDIT_RATING_DATE_GLOBAL", "Issuer Credit Rating", "Local Currency LT|0")</f>
        <v>39660</v>
      </c>
      <c r="S614" s="10">
        <f>_xll.SNL.Clients.Office.Excel.Functions.SPG(A614, "RD_CREDIT_WATCH_OUTLOOK_DATE_GLOBAL", "Issuer Credit Rating", "Local Currency LT|0")</f>
        <v>44363</v>
      </c>
      <c r="T614" s="13" t="str">
        <f>_xll.SNL.Clients.Office.Excel.Functions.SPG(A614, "SP_BUSINESS_DESCRIPTION")</f>
        <v>H&amp;R Block, Inc., through its subsidiaries, engages in the provision of assisted and do-it-yourself (DIY) tax return preparation services to the general-public primarily in the United States, Canada, and Australia. It offers assisted income tax return preparation and related services through in-person via a system of retail offices operated directly by the company or its franchisees, as well as online and mobile applications, and virtual and desktop software. The company also provides Refund Transfers, that enable clients to receive their tax refunds by their chosen method of disbursement; Peace of Mind extended service plans, that represents clients when audited and assumes the cost resulting from errors; H&amp;R Block Emerald Prepaid Mastercard and Spruce, which are debit cards that can be used for everyday purchases, bill payments, and ATM withdrawals; H&amp;R Block Emerald Advance term loans; Tax Identity Shield that provides clients assistance in helping protect their tax identity and access to services to help restore their tax identity; refund advance loans; and H&amp;R Block Instant Refund. In addition, it offers small business financial solutions to manage finances, including payment processing, payroll, and bookkeeping services through in-person, online, and virtual channels. The company was founded in 1955 and is headquartered in Kansas City, Missouri.</v>
      </c>
    </row>
    <row r="615" spans="1:20" x14ac:dyDescent="0.3">
      <c r="A615" s="12" t="s">
        <v>1270</v>
      </c>
      <c r="B615" s="10" t="str">
        <f>_xll.SNL.Clients.Office.Excel.Functions.SPG(A615,"SP_IPO_DATE")</f>
        <v/>
      </c>
      <c r="C615" s="5">
        <f>_xll.SNL.Clients.Office.Excel.Functions.SPG(A615, "SP_VOLUME_AVG_WEEKLY_TO_SHARES_OUT", , "1M")</f>
        <v>4.3337157824051031</v>
      </c>
      <c r="D615" s="5">
        <f>_xll.SNL.Clients.Office.Excel.Functions.SPG(A615, "SP_VOLUME_AVG_WEEKLY_TO_SHARES_OUT", , "3M")</f>
        <v>3.4531658021299325</v>
      </c>
      <c r="E615" s="5">
        <f>_xll.SNL.Clients.Office.Excel.Functions.SPG(A615, "SP_VOLUME_AVG_DAILY_TO_1YR_AVG_DAILY", , "1M")</f>
        <v>148.65</v>
      </c>
      <c r="F615" s="5">
        <f>_xll.SNL.Clients.Office.Excel.Functions.SPG(A615, "SP_VOLUME_AVG_DAILY_TO_1YR_AVG_DAILY", , "3M")</f>
        <v>118.44</v>
      </c>
      <c r="G615" s="9" t="str">
        <f>_xll.SNL.Clients.Office.Excel.Functions.SPG(A615, "IQ_SECTOR")</f>
        <v>Materials</v>
      </c>
      <c r="H615" s="9" t="str">
        <f>_xll.SNL.Clients.Office.Excel.Functions.SPG(A615, "IQ_INDUSTRY_GROUP")</f>
        <v>Materials</v>
      </c>
      <c r="I615" s="9" t="str">
        <f>_xll.SNL.Clients.Office.Excel.Functions.SPG(A615, "IQ_INDUSTRY")</f>
        <v>Chemicals</v>
      </c>
      <c r="J615" s="9" t="str">
        <f>_xll.SNL.Clients.Office.Excel.Functions.SPG(A615, "IQ_PRIMARY_INDUSTRY")</f>
        <v>Specialty Chemicals</v>
      </c>
      <c r="K615" s="9" t="str">
        <f>_xll.SNL.Clients.Office.Excel.Functions.SPG(A615, "NAICS_CODE", "Primary")</f>
        <v>325520 - Adhesive Manufacturing</v>
      </c>
      <c r="L615" s="9" t="str">
        <f>_xll.SNL.Clients.Office.Excel.Functions.SPG(A615, "SP_TOPICTAG")</f>
        <v>Environmental Engineering; Data Protection; RegTech</v>
      </c>
      <c r="M615" s="5">
        <f>_xll.SNL.Clients.Office.Excel.Functions.SPG(A615, "SP_PCT_SHARES_OWNED_ALL_INSTITUTIONS")</f>
        <v>97.46</v>
      </c>
      <c r="N615" s="9" t="str">
        <f>_xll.SNL.Clients.Office.Excel.Functions.SPG(A615, "RD_CREDIT_RATING_GLOBAL", "Issuer Credit Rating", "Local Currency LT|0")</f>
        <v>BB</v>
      </c>
      <c r="O615" s="9" t="str">
        <f>_xll.SNL.Clients.Office.Excel.Functions.SPG(A615, "RD_CWOL_GLOBAL", "Issuer Credit Rating", "Local Currency LT|0")</f>
        <v>Stable</v>
      </c>
      <c r="P615" s="9" t="str">
        <f>_xll.SNL.Clients.Office.Excel.Functions.SPG(A615, "RD_RATING_ACTION_GLOBAL", "Issuer Credit Rating", "Local Currency LT|0")</f>
        <v>CreditWatch/Outlook (10/06/2020)</v>
      </c>
      <c r="Q615" s="10">
        <f>_xll.SNL.Clients.Office.Excel.Functions.SPG(A615, "RD_LAST_REVIEW_DATE_GLOBAL", "Issuer Credit Rating", "Local Currency LT")</f>
        <v>45519</v>
      </c>
      <c r="R615" s="10">
        <f>_xll.SNL.Clients.Office.Excel.Functions.SPG(A615, "RD_CREDIT_RATING_DATE_GLOBAL", "Issuer Credit Rating", "Local Currency LT|0")</f>
        <v>43934</v>
      </c>
      <c r="S615" s="10">
        <f>_xll.SNL.Clients.Office.Excel.Functions.SPG(A615, "RD_CREDIT_WATCH_OUTLOOK_DATE_GLOBAL", "Issuer Credit Rating", "Local Currency LT|0")</f>
        <v>44110</v>
      </c>
      <c r="T615" s="13" t="str">
        <f>_xll.SNL.Clients.Office.Excel.Functions.SPG(A615, "SP_BUSINESS_DESCRIPTION")</f>
        <v>H.B. Fuller Company, together with its subsidiaries, formulates, manufactures, and markets adhesives, sealants, coatings, polymers, tapes, encapsulants, additives, and other specialty chemical products. It operates through three segments: Hygiene, Health and Consumable Adhesives; Engineering Adhesives; and Construction Adhesives. The Hygiene, Health and Consumable Adhesives segment produces and supplies specialty industrial adhesives, such as thermoplastic, thermoset, reactive, water-based, and solvent-based products for applications in various markets, including packaging, converting, nonwoven and hygiene, and health and beauty. The Engineering Adhesives segment produces and supplies high performance industrial adhesives comprising reactive, light cure, two-part liquids, polyurethane, silicone, film, and fast cure products to the durable assembly, performance wood and textile, transportation, electronics, clean energy, aerospace and defense, appliance, heavy machinery, and insulating glass markets. The Construction Adhesives segment provides products used for tile setting, commercial roofing, heating, ventilation, and air conditioning and insulation applications, as well as caulks and sealants for the consumer market and professional trade. The company sells its products directly to customers, as well as through distributors and retailers in North America, Latin America, Europe, India, the Middle East, Africa, and the Asia Pacific. H.B. Fuller Company was founded in 1887 and is headquartered in Saint Paul, Minnesota.</v>
      </c>
    </row>
    <row r="616" spans="1:20" x14ac:dyDescent="0.3">
      <c r="A616" s="12" t="s">
        <v>1271</v>
      </c>
      <c r="B616" s="10">
        <f>_xll.SNL.Clients.Office.Excel.Functions.SPG(A616,"SP_IPO_DATE")</f>
        <v>41381</v>
      </c>
      <c r="C616" s="5">
        <f>_xll.SNL.Clients.Office.Excel.Functions.SPG(A616, "SP_VOLUME_AVG_WEEKLY_TO_SHARES_OUT", , "1M")</f>
        <v>4.7995217031682973</v>
      </c>
      <c r="D616" s="5">
        <f>_xll.SNL.Clients.Office.Excel.Functions.SPG(A616, "SP_VOLUME_AVG_WEEKLY_TO_SHARES_OUT", , "3M")</f>
        <v>4.8364927053540105</v>
      </c>
      <c r="E616" s="5">
        <f>_xll.SNL.Clients.Office.Excel.Functions.SPG(A616, "SP_VOLUME_AVG_DAILY_TO_1YR_AVG_DAILY", , "1M")</f>
        <v>105.67</v>
      </c>
      <c r="F616" s="5">
        <f>_xll.SNL.Clients.Office.Excel.Functions.SPG(A616, "SP_VOLUME_AVG_DAILY_TO_1YR_AVG_DAILY", , "3M")</f>
        <v>106.48</v>
      </c>
      <c r="G616" s="9" t="str">
        <f>_xll.SNL.Clients.Office.Excel.Functions.SPG(A616, "IQ_SECTOR")</f>
        <v>Financials</v>
      </c>
      <c r="H616" s="9" t="str">
        <f>_xll.SNL.Clients.Office.Excel.Functions.SPG(A616, "IQ_INDUSTRY_GROUP")</f>
        <v>Financial Services</v>
      </c>
      <c r="I616" s="9" t="str">
        <f>_xll.SNL.Clients.Office.Excel.Functions.SPG(A616, "IQ_INDUSTRY")</f>
        <v>Financial Services</v>
      </c>
      <c r="J616" s="9" t="str">
        <f>_xll.SNL.Clients.Office.Excel.Functions.SPG(A616, "IQ_PRIMARY_INDUSTRY")</f>
        <v>Specialized Finance</v>
      </c>
      <c r="K616" s="9" t="str">
        <f>_xll.SNL.Clients.Office.Excel.Functions.SPG(A616, "NAICS_CODE", "Primary")</f>
        <v>525990 - Other Financial Vehicles</v>
      </c>
      <c r="L616" s="9" t="str">
        <f>_xll.SNL.Clients.Office.Excel.Functions.SPG(A616, "SP_TOPICTAG")</f>
        <v>Clean Energy; Energy Efficiency; Energy Storage; Utility Scale Solar; Onshore and Offshore Wind</v>
      </c>
      <c r="M616" s="5">
        <f>_xll.SNL.Clients.Office.Excel.Functions.SPG(A616, "SP_PCT_SHARES_OWNED_ALL_INSTITUTIONS")</f>
        <v>108.22</v>
      </c>
      <c r="N616" s="9" t="str">
        <f>_xll.SNL.Clients.Office.Excel.Functions.SPG(A616, "RD_CREDIT_RATING_GLOBAL", "Issuer Credit Rating", "Local Currency LT|0")</f>
        <v>BB+</v>
      </c>
      <c r="O616" s="9" t="str">
        <f>_xll.SNL.Clients.Office.Excel.Functions.SPG(A616, "RD_CWOL_GLOBAL", "Issuer Credit Rating", "Local Currency LT|0")</f>
        <v>Positive</v>
      </c>
      <c r="P616" s="9" t="str">
        <f>_xll.SNL.Clients.Office.Excel.Functions.SPG(A616, "RD_RATING_ACTION_GLOBAL", "Issuer Credit Rating", "Local Currency LT|0")</f>
        <v>CreditWatch/Outlook (06/13/2024)</v>
      </c>
      <c r="Q616" s="10">
        <f>_xll.SNL.Clients.Office.Excel.Functions.SPG(A616, "RD_LAST_REVIEW_DATE_GLOBAL", "Issuer Credit Rating", "Local Currency LT")</f>
        <v>45456</v>
      </c>
      <c r="R616" s="10">
        <f>_xll.SNL.Clients.Office.Excel.Functions.SPG(A616, "RD_CREDIT_RATING_DATE_GLOBAL", "Issuer Credit Rating", "Local Currency LT|0")</f>
        <v>43626</v>
      </c>
      <c r="S616" s="10">
        <f>_xll.SNL.Clients.Office.Excel.Functions.SPG(A616, "RD_CREDIT_WATCH_OUTLOOK_DATE_GLOBAL", "Issuer Credit Rating", "Local Currency LT|0")</f>
        <v>45456</v>
      </c>
      <c r="T616" s="13" t="str">
        <f>_xll.SNL.Clients.Office.Excel.Functions.SPG(A616, "SP_BUSINESS_DESCRIPTION")</f>
        <v>HA Sustainable Infrastructure Capital, Inc., through its subsidiaries, engages in the investment in energy efficiency, renewable energy, and sustainable infrastructure markets in the United States. The company’s portfolio includes equity investments, commercial and government receivables, real estate, and debt securities. It invests in climate solution, including Behind-the-Meter that distributes energy projects which reduce energy usage or cost through heating, ventilation, and air conditioning systems, as well as lighting, energy controls, roofs, windows, building shells, and/or combined heat and power systems; Grid-Connected, a renewable energy projects that deploy cleaner energy sources, such as solar, solar-plus-storage, and wind to generate power production; and Fuels, Transport, and Nature, a range of real assets spanning high-emitting economic sectors other than the power grid such as transportation and fuels comprising renewable natural gas plants, transportation fleet enhancements, ecological restoration, and other projects. The company was formerly known as Hannon Armstrong Sustainable Infrastructure Capital, Inc. and changed its name to HA Sustainable Infrastructure Capital, Inc. in June 2024. HA Sustainable Infrastructure Capital, Inc. was founded in 1981 and is headquartered in Annapolis, Maryland.</v>
      </c>
    </row>
    <row r="617" spans="1:20" x14ac:dyDescent="0.3">
      <c r="A617" s="12" t="s">
        <v>1810</v>
      </c>
      <c r="B617" s="10" t="str">
        <f>_xll.SNL.Clients.Office.Excel.Functions.SPG(A617,"SP_IPO_DATE")</f>
        <v/>
      </c>
      <c r="C617" s="5">
        <f>_xll.SNL.Clients.Office.Excel.Functions.SPG(A617, "SP_VOLUME_AVG_WEEKLY_TO_SHARES_OUT", , "1M")</f>
        <v>12.393994346076639</v>
      </c>
      <c r="D617" s="5">
        <f>_xll.SNL.Clients.Office.Excel.Functions.SPG(A617, "SP_VOLUME_AVG_WEEKLY_TO_SHARES_OUT", , "3M")</f>
        <v>7.6634905664667397</v>
      </c>
      <c r="E617" s="5">
        <f>_xll.SNL.Clients.Office.Excel.Functions.SPG(A617, "SP_VOLUME_AVG_DAILY_TO_1YR_AVG_DAILY", , "1M")</f>
        <v>200.48</v>
      </c>
      <c r="F617" s="5">
        <f>_xll.SNL.Clients.Office.Excel.Functions.SPG(A617, "SP_VOLUME_AVG_DAILY_TO_1YR_AVG_DAILY", , "3M")</f>
        <v>123.96</v>
      </c>
      <c r="G617" s="9" t="str">
        <f>_xll.SNL.Clients.Office.Excel.Functions.SPG(A617, "IQ_SECTOR")</f>
        <v>Health Care</v>
      </c>
      <c r="H617" s="9" t="str">
        <f>_xll.SNL.Clients.Office.Excel.Functions.SPG(A617, "IQ_INDUSTRY_GROUP")</f>
        <v>Health Care Equipment and Services</v>
      </c>
      <c r="I617" s="9" t="str">
        <f>_xll.SNL.Clients.Office.Excel.Functions.SPG(A617, "IQ_INDUSTRY")</f>
        <v>Health Care Equipment and Supplies</v>
      </c>
      <c r="J617" s="9" t="str">
        <f>_xll.SNL.Clients.Office.Excel.Functions.SPG(A617, "IQ_PRIMARY_INDUSTRY")</f>
        <v>Health Care Supplies</v>
      </c>
      <c r="K617" s="9" t="str">
        <f>_xll.SNL.Clients.Office.Excel.Functions.SPG(A617, "NAICS_CODE", "Primary")</f>
        <v>339113 - Surgical Appliance and Supplies Manufacturing</v>
      </c>
      <c r="L617" s="9" t="str">
        <f>_xll.SNL.Clients.Office.Excel.Functions.SPG(A617, "SP_TOPICTAG")</f>
        <v>Health Diagnostics; Artificial Intelligence; Cardiovascular; Hematology; Immunology; Surgery</v>
      </c>
      <c r="M617" s="5">
        <f>_xll.SNL.Clients.Office.Excel.Functions.SPG(A617, "SP_PCT_SHARES_OWNED_ALL_INSTITUTIONS")</f>
        <v>113.1</v>
      </c>
      <c r="N617" s="9" t="str">
        <f>_xll.SNL.Clients.Office.Excel.Functions.SPG(A617, "RD_CREDIT_RATING_GLOBAL", "Issuer Credit Rating", "Local Currency LT|0")</f>
        <v/>
      </c>
      <c r="O617" s="9" t="str">
        <f>_xll.SNL.Clients.Office.Excel.Functions.SPG(A617, "RD_CWOL_GLOBAL", "Issuer Credit Rating", "Local Currency LT|0")</f>
        <v/>
      </c>
      <c r="P617" s="9" t="str">
        <f>_xll.SNL.Clients.Office.Excel.Functions.SPG(A617, "RD_RATING_ACTION_GLOBAL", "Issuer Credit Rating", "Local Currency LT|0")</f>
        <v/>
      </c>
      <c r="Q617" s="10" t="str">
        <f>_xll.SNL.Clients.Office.Excel.Functions.SPG(A617, "RD_LAST_REVIEW_DATE_GLOBAL", "Issuer Credit Rating", "Local Currency LT")</f>
        <v/>
      </c>
      <c r="R617" s="10" t="str">
        <f>_xll.SNL.Clients.Office.Excel.Functions.SPG(A617, "RD_CREDIT_RATING_DATE_GLOBAL", "Issuer Credit Rating", "Local Currency LT|0")</f>
        <v/>
      </c>
      <c r="S617" s="10" t="str">
        <f>_xll.SNL.Clients.Office.Excel.Functions.SPG(A617, "RD_CREDIT_WATCH_OUTLOOK_DATE_GLOBAL", "Issuer Credit Rating", "Local Currency LT|0")</f>
        <v/>
      </c>
      <c r="T617" s="13" t="str">
        <f>_xll.SNL.Clients.Office.Excel.Functions.SPG(A617, "SP_BUSINESS_DESCRIPTION")</f>
        <v>Haemonetics Corporation, a healthcare company, provides suite of medical products and solutions in the United States and internationally. The company offers automated plasma collection systems, donor management software, and supporting software solutions including NexSys PCS and PCS2 plasmapheresis equipment and related disposables and solutions, as well as integrated information technology platforms for plasma customers to manage their donors, operations, and supply chain; and NexLynk DMS donor management system and Donor360 app. It also provides automated blood component and manual whole blood collection systems, such as MCS brand apheresis equipment to collect specific blood components from the donor; disposable whole blood collection and component storage sets; SafeTrace Tx blood bank information system; and BloodTrack blood management software, a suite of blood management and bedside transfusion solutions that combines software with hardware components, as well as an extension of the hospital’s blood bank information system. In addition, the company offers hospital products comprising TEG and HAS hemostasis analyzer systems that provide a comprehensive assessment of a patient’s overall hemostasis; and TEG Manager software, which connects various TEG analyzers throughout the hospital, providing clinicians remote access to active and historical test results that inform treatment decisions. Further, it provides Cell Saver Elite +, an autologous blood recovery system for cardiovascular, orthopedic, trauma, transplant, vascular, obstetrical, and gynecological surgeries; and VASCADE products comprising VASCADE and VASCADE MVP, a technology platform which offers catheter-based delivery system and leverages the natural clot-inducing properties of collagen. The company sells its products through direct sales force, independent distributors, and sales representatives. Haemonetics Corporation was founded in 1971 and is headquartered in Boston, Massachusetts.</v>
      </c>
    </row>
    <row r="618" spans="1:20" x14ac:dyDescent="0.3">
      <c r="A618" s="12" t="s">
        <v>217</v>
      </c>
      <c r="B618" s="10" t="str">
        <f>_xll.SNL.Clients.Office.Excel.Functions.SPG(A618,"SP_IPO_DATE")</f>
        <v/>
      </c>
      <c r="C618" s="5">
        <f>_xll.SNL.Clients.Office.Excel.Functions.SPG(A618, "SP_VOLUME_AVG_WEEKLY_TO_SHARES_OUT", , "1M")</f>
        <v>6.4488292273669163</v>
      </c>
      <c r="D618" s="5">
        <f>_xll.SNL.Clients.Office.Excel.Functions.SPG(A618, "SP_VOLUME_AVG_WEEKLY_TO_SHARES_OUT", , "3M")</f>
        <v>5.7200732199224209</v>
      </c>
      <c r="E618" s="5">
        <f>_xll.SNL.Clients.Office.Excel.Functions.SPG(A618, "SP_VOLUME_AVG_DAILY_TO_1YR_AVG_DAILY", , "1M")</f>
        <v>131.53</v>
      </c>
      <c r="F618" s="5">
        <f>_xll.SNL.Clients.Office.Excel.Functions.SPG(A618, "SP_VOLUME_AVG_DAILY_TO_1YR_AVG_DAILY", , "3M")</f>
        <v>116.67</v>
      </c>
      <c r="G618" s="9" t="str">
        <f>_xll.SNL.Clients.Office.Excel.Functions.SPG(A618, "IQ_SECTOR")</f>
        <v>Energy</v>
      </c>
      <c r="H618" s="9" t="str">
        <f>_xll.SNL.Clients.Office.Excel.Functions.SPG(A618, "IQ_INDUSTRY_GROUP")</f>
        <v>Energy</v>
      </c>
      <c r="I618" s="9" t="str">
        <f>_xll.SNL.Clients.Office.Excel.Functions.SPG(A618, "IQ_INDUSTRY")</f>
        <v>Energy Equipment and Services</v>
      </c>
      <c r="J618" s="9" t="str">
        <f>_xll.SNL.Clients.Office.Excel.Functions.SPG(A618, "IQ_PRIMARY_INDUSTRY")</f>
        <v>Oil and Gas Equipment and Services</v>
      </c>
      <c r="K618" s="9" t="str">
        <f>_xll.SNL.Clients.Office.Excel.Functions.SPG(A618, "NAICS_CODE", "Primary")</f>
        <v>213112 - Support Activities for Oil and Gas Operations</v>
      </c>
      <c r="L618" s="9" t="str">
        <f>_xll.SNL.Clients.Office.Excel.Functions.SPG(A618, "SP_TOPICTAG")</f>
        <v>Industrial Automation; Process Automation; Ocean Data Collection</v>
      </c>
      <c r="M618" s="5">
        <f>_xll.SNL.Clients.Office.Excel.Functions.SPG(A618, "SP_PCT_SHARES_OWNED_ALL_INSTITUTIONS")</f>
        <v>85.64</v>
      </c>
      <c r="N618" s="9" t="str">
        <f>_xll.SNL.Clients.Office.Excel.Functions.SPG(A618, "RD_CREDIT_RATING_GLOBAL", "Issuer Credit Rating", "Local Currency LT|0")</f>
        <v>BBB+</v>
      </c>
      <c r="O618" s="9" t="str">
        <f>_xll.SNL.Clients.Office.Excel.Functions.SPG(A618, "RD_CWOL_GLOBAL", "Issuer Credit Rating", "Local Currency LT|0")</f>
        <v>Positive</v>
      </c>
      <c r="P618" s="9" t="str">
        <f>_xll.SNL.Clients.Office.Excel.Functions.SPG(A618, "RD_RATING_ACTION_GLOBAL", "Issuer Credit Rating", "Local Currency LT|0")</f>
        <v>CreditWatch/Outlook (11/17/2023)</v>
      </c>
      <c r="Q618" s="10">
        <f>_xll.SNL.Clients.Office.Excel.Functions.SPG(A618, "RD_LAST_REVIEW_DATE_GLOBAL", "Issuer Credit Rating", "Local Currency LT")</f>
        <v>45370</v>
      </c>
      <c r="R618" s="10">
        <f>_xll.SNL.Clients.Office.Excel.Functions.SPG(A618, "RD_CREDIT_RATING_DATE_GLOBAL", "Issuer Credit Rating", "Local Currency LT|0")</f>
        <v>43916</v>
      </c>
      <c r="S618" s="10">
        <f>_xll.SNL.Clients.Office.Excel.Functions.SPG(A618, "RD_CREDIT_WATCH_OUTLOOK_DATE_GLOBAL", "Issuer Credit Rating", "Local Currency LT|0")</f>
        <v>45247</v>
      </c>
      <c r="T618" s="13" t="str">
        <f>_xll.SNL.Clients.Office.Excel.Functions.SPG(A618, "SP_BUSINESS_DESCRIPTION")</f>
        <v>Halliburton Company provides products and services to the energy industry worldwide. It operates in two segments, Completion and Production, and Drilling and Evaluation. The Completion and Production segment offers production enhancement services that include stimulation and sand control services; cementing services, such as well bonding and casing, and casing equipment; and completion tools that offer downhole solutions and services, including well completion products and services, intelligent well completions, liner hanger systems, sand control systems, multilateral systems, and service tools. This segment also provides electrical submersible pumps, as well as artificial lift services; production solutions comprising coiled tubing, hydraulic workover units, downhole tools, and pumping and nitrogen services; pipeline and process services, such as pre-commissioning, commissioning, maintenance, and decommissioning; and specialty chemicals and services. The Drilling and Evaluation segment offers drilling fluid systems, performance additives, completion fluids, solids control, specialized testing equipment, and waste management services; drilling systems and services; wireline and perforating services consists of open-hole logging, and cased-hole and slickline; and drill bits and services comprising roller cone rock bits, fixed cutter bits, hole enlargement, and related downhole tools and services, as well as coring equipment and services. This segment also provides cloud based digital services and artificial intelligence solutions on an open architecture for subsurface insights, integrated well construction, and reservoir and production management; testing and subsea services, such as acquisition and analysis of reservoir information and optimization solutions; and project management and integrated asset management services. Halliburton Company was founded in 1919 and is based in Houston, Texas.</v>
      </c>
    </row>
    <row r="619" spans="1:20" x14ac:dyDescent="0.3">
      <c r="A619" s="12" t="s">
        <v>1811</v>
      </c>
      <c r="B619" s="10" t="str">
        <f>_xll.SNL.Clients.Office.Excel.Functions.SPG(A619,"SP_IPO_DATE")</f>
        <v/>
      </c>
      <c r="C619" s="5">
        <f>_xll.SNL.Clients.Office.Excel.Functions.SPG(A619, "SP_VOLUME_AVG_WEEKLY_TO_SHARES_OUT", , "1M")</f>
        <v>4.3044734146874069</v>
      </c>
      <c r="D619" s="5">
        <f>_xll.SNL.Clients.Office.Excel.Functions.SPG(A619, "SP_VOLUME_AVG_WEEKLY_TO_SHARES_OUT", , "3M")</f>
        <v>6.2800462444951703</v>
      </c>
      <c r="E619" s="5">
        <f>_xll.SNL.Clients.Office.Excel.Functions.SPG(A619, "SP_VOLUME_AVG_DAILY_TO_1YR_AVG_DAILY", , "1M")</f>
        <v>82.65</v>
      </c>
      <c r="F619" s="5">
        <f>_xll.SNL.Clients.Office.Excel.Functions.SPG(A619, "SP_VOLUME_AVG_DAILY_TO_1YR_AVG_DAILY", , "3M")</f>
        <v>120.58</v>
      </c>
      <c r="G619" s="9" t="str">
        <f>_xll.SNL.Clients.Office.Excel.Functions.SPG(A619, "IQ_SECTOR")</f>
        <v>Health Care</v>
      </c>
      <c r="H619" s="9" t="str">
        <f>_xll.SNL.Clients.Office.Excel.Functions.SPG(A619, "IQ_INDUSTRY_GROUP")</f>
        <v>Pharmaceuticals, Biotechnology and Life Sciences</v>
      </c>
      <c r="I619" s="9" t="str">
        <f>_xll.SNL.Clients.Office.Excel.Functions.SPG(A619, "IQ_INDUSTRY")</f>
        <v>Biotechnology</v>
      </c>
      <c r="J619" s="9" t="str">
        <f>_xll.SNL.Clients.Office.Excel.Functions.SPG(A619, "IQ_PRIMARY_INDUSTRY")</f>
        <v>Biotechnology</v>
      </c>
      <c r="K619" s="9" t="str">
        <f>_xll.SNL.Clients.Office.Excel.Functions.SPG(A619, "NAICS_CODE", "Primary")</f>
        <v>325414 - Biological Product (except Diagnostic) Manufacturing</v>
      </c>
      <c r="L619" s="9" t="str">
        <f>_xll.SNL.Clients.Office.Excel.Functions.SPG(A619, "SP_TOPICTAG")</f>
        <v>Health Diagnostics; Endocrinology; Hematology; Immunology; Neurology; Oncology; Urology</v>
      </c>
      <c r="M619" s="5">
        <f>_xll.SNL.Clients.Office.Excel.Functions.SPG(A619, "SP_PCT_SHARES_OWNED_ALL_INSTITUTIONS")</f>
        <v>97.19</v>
      </c>
      <c r="N619" s="9" t="str">
        <f>_xll.SNL.Clients.Office.Excel.Functions.SPG(A619, "RD_CREDIT_RATING_GLOBAL", "Issuer Credit Rating", "Local Currency LT|0")</f>
        <v/>
      </c>
      <c r="O619" s="9" t="str">
        <f>_xll.SNL.Clients.Office.Excel.Functions.SPG(A619, "RD_CWOL_GLOBAL", "Issuer Credit Rating", "Local Currency LT|0")</f>
        <v/>
      </c>
      <c r="P619" s="9" t="str">
        <f>_xll.SNL.Clients.Office.Excel.Functions.SPG(A619, "RD_RATING_ACTION_GLOBAL", "Issuer Credit Rating", "Local Currency LT|0")</f>
        <v/>
      </c>
      <c r="Q619" s="10" t="str">
        <f>_xll.SNL.Clients.Office.Excel.Functions.SPG(A619, "RD_LAST_REVIEW_DATE_GLOBAL", "Issuer Credit Rating", "Local Currency LT")</f>
        <v/>
      </c>
      <c r="R619" s="10" t="str">
        <f>_xll.SNL.Clients.Office.Excel.Functions.SPG(A619, "RD_CREDIT_RATING_DATE_GLOBAL", "Issuer Credit Rating", "Local Currency LT|0")</f>
        <v/>
      </c>
      <c r="S619" s="10" t="str">
        <f>_xll.SNL.Clients.Office.Excel.Functions.SPG(A619, "RD_CREDIT_WATCH_OUTLOOK_DATE_GLOBAL", "Issuer Credit Rating", "Local Currency LT|0")</f>
        <v/>
      </c>
      <c r="T619" s="13" t="str">
        <f>_xll.SNL.Clients.Office.Excel.Functions.SPG(A619, "SP_BUSINESS_DESCRIPTION")</f>
        <v>Halozyme Therapeutics, Inc., a biopharma technology platform company, researches, develops, and commercializes proprietary enzymes and devices in the United States, Switzerland, Belgium, Japan, and internationally. The company’s products are based on the patented recombinant human hyaluronidase enzyme (rHuPH20) that enables delivery of injectable biologics, such as monoclonal antibodies and other therapeutic molecules, as well as small molecules and fluids. It offers Hylenex recombinant, a formulation of rHuPH20 to facilitate subcutaneous (SC) fluid administration for achieving hydration to enhance the dispersion and absorption of other injected drugs in SC urography and to enhance resorption of radiopaque agents; rilpivirine, cabotegravir, and N6LS BNAB for the treatment of HIV; ocrelizumab for multiple sclerosis; XYOSTED, an injection for SC administration of testosterone replacement therapy; and ATRS-1902, a proprietary drug device combination product. The company also provides Herceptin (trastuzumab), Herceptin Hylecta, and Phesgo to treat breast cancer; Mabthera SC for the treatment of chronic lymphocytic leukemia; HYQVIA to treat primary immunodeficiency disorders; and DARZALEX for patients with amyloidosis, smoldering myeloma, and multiple myeloma. In addition, it offers Epinephrine Injection to treat allergic reactions; nivolumab+relatlimab and ANTI-TIM3 for the treatment of solid tumors; ARGX-117 for multifocal motor neuropathy; atezolizumab; nivolumab; afgartigimod; teriparatide injections; and OTREXUP, a SC methotrexate injection for adults with severe active rheumatoid arthritis and severe recalcitrant psoriasis, as well as children with active polyarticular juvenile idiopathic arthritis. Further, the company provides ATRS-1902 for adrenal crisis rescue; ARGX-113; and ARGX-117 to treat severe autoimmune diseases in multifocal motor neuropathy. Halozyme Therapeutics, Inc. was founded in 1998 and is headquartered in San Diego, California.</v>
      </c>
    </row>
    <row r="620" spans="1:20" x14ac:dyDescent="0.3">
      <c r="A620" s="12" t="s">
        <v>1812</v>
      </c>
      <c r="B620" s="10">
        <f>_xll.SNL.Clients.Office.Excel.Functions.SPG(A620,"SP_IPO_DATE")</f>
        <v>42794</v>
      </c>
      <c r="C620" s="5">
        <f>_xll.SNL.Clients.Office.Excel.Functions.SPG(A620, "SP_VOLUME_AVG_WEEKLY_TO_SHARES_OUT", , "1M")</f>
        <v>6.2305081797233823</v>
      </c>
      <c r="D620" s="5">
        <f>_xll.SNL.Clients.Office.Excel.Functions.SPG(A620, "SP_VOLUME_AVG_WEEKLY_TO_SHARES_OUT", , "3M")</f>
        <v>5.5794326172530617</v>
      </c>
      <c r="E620" s="5">
        <f>_xll.SNL.Clients.Office.Excel.Functions.SPG(A620, "SP_VOLUME_AVG_DAILY_TO_1YR_AVG_DAILY", , "1M")</f>
        <v>141.96</v>
      </c>
      <c r="F620" s="5">
        <f>_xll.SNL.Clients.Office.Excel.Functions.SPG(A620, "SP_VOLUME_AVG_DAILY_TO_1YR_AVG_DAILY", , "3M")</f>
        <v>127.12</v>
      </c>
      <c r="G620" s="9" t="str">
        <f>_xll.SNL.Clients.Office.Excel.Functions.SPG(A620, "IQ_SECTOR")</f>
        <v>Financials</v>
      </c>
      <c r="H620" s="9" t="str">
        <f>_xll.SNL.Clients.Office.Excel.Functions.SPG(A620, "IQ_INDUSTRY_GROUP")</f>
        <v>Financial Services</v>
      </c>
      <c r="I620" s="9" t="str">
        <f>_xll.SNL.Clients.Office.Excel.Functions.SPG(A620, "IQ_INDUSTRY")</f>
        <v>Capital Markets</v>
      </c>
      <c r="J620" s="9" t="str">
        <f>_xll.SNL.Clients.Office.Excel.Functions.SPG(A620, "IQ_PRIMARY_INDUSTRY")</f>
        <v>Asset Management and Custody Banks</v>
      </c>
      <c r="K620" s="9" t="str">
        <f>_xll.SNL.Clients.Office.Excel.Functions.SPG(A620, "NAICS_CODE", "Primary")</f>
        <v>523940 - Portfolio Management and Investment Advice</v>
      </c>
      <c r="L620" s="9" t="str">
        <f>_xll.SNL.Clients.Office.Excel.Functions.SPG(A620, "SP_TOPICTAG")</f>
        <v/>
      </c>
      <c r="M620" s="5">
        <f>_xll.SNL.Clients.Office.Excel.Functions.SPG(A620, "SP_PCT_SHARES_OWNED_ALL_INSTITUTIONS")</f>
        <v>98.23</v>
      </c>
      <c r="N620" s="9" t="str">
        <f>_xll.SNL.Clients.Office.Excel.Functions.SPG(A620, "RD_CREDIT_RATING_GLOBAL", "Issuer Credit Rating", "Local Currency LT|0")</f>
        <v/>
      </c>
      <c r="O620" s="9" t="str">
        <f>_xll.SNL.Clients.Office.Excel.Functions.SPG(A620, "RD_CWOL_GLOBAL", "Issuer Credit Rating", "Local Currency LT|0")</f>
        <v/>
      </c>
      <c r="P620" s="9" t="str">
        <f>_xll.SNL.Clients.Office.Excel.Functions.SPG(A620, "RD_RATING_ACTION_GLOBAL", "Issuer Credit Rating", "Local Currency LT|0")</f>
        <v/>
      </c>
      <c r="Q620" s="10" t="str">
        <f>_xll.SNL.Clients.Office.Excel.Functions.SPG(A620, "RD_LAST_REVIEW_DATE_GLOBAL", "Issuer Credit Rating", "Local Currency LT")</f>
        <v/>
      </c>
      <c r="R620" s="10" t="str">
        <f>_xll.SNL.Clients.Office.Excel.Functions.SPG(A620, "RD_CREDIT_RATING_DATE_GLOBAL", "Issuer Credit Rating", "Local Currency LT|0")</f>
        <v/>
      </c>
      <c r="S620" s="10" t="str">
        <f>_xll.SNL.Clients.Office.Excel.Functions.SPG(A620, "RD_CREDIT_WATCH_OUTLOOK_DATE_GLOBAL", "Issuer Credit Rating", "Local Currency LT|0")</f>
        <v/>
      </c>
      <c r="T620" s="13" t="str">
        <f>_xll.SNL.Clients.Office.Excel.Functions.SPG(A620, "SP_BUSINESS_DESCRIPTION")</f>
        <v>Hamilton Lane Incorporated is a private equity and venture capital firm specializing in early venture, emerging growth, turnaround, middle market, mature, mid-venture, bridge, buyout, distressed/vulture, loan, mezzanine in growth capital companies. The firm manages alternative investment strategies like direct credit, direct, fund of fund, evergreen and real assets. For primary and secondary fund of fund investments, the firm focuses to invest in private equity, buyout, special situations, credit, growth equity, middle market, mature, turnarounds, mezzanine and venture capital funds. It prefers to invest in energy, industrials, commercial services, internet software &amp; services, consumer discretionary, health care, real estate, information technology, tech-enabled businesses, financials, utilities, and consumer services. The firm prefers to invest in Africa/Middle East, Asia/Pacific, Europe, Latin America and Caribbean, United States of America, California and surrounding states, Australia, Japan, United Kingdom, and Canada. The firm prefers to invest between $1 million and $100 million in companies with small- to mid-sized enterprise values. It prefers to take majority stake. Hamilton Lane Incorporated was founded in 1991 and is based in Conshohocken, Pennsylvania with additional offices across Europe, North America, Asia Pacific and the Middle East.</v>
      </c>
    </row>
    <row r="621" spans="1:20" x14ac:dyDescent="0.3">
      <c r="A621" s="12" t="s">
        <v>1813</v>
      </c>
      <c r="B621" s="10" t="str">
        <f>_xll.SNL.Clients.Office.Excel.Functions.SPG(A621,"SP_IPO_DATE")</f>
        <v/>
      </c>
      <c r="C621" s="5">
        <f>_xll.SNL.Clients.Office.Excel.Functions.SPG(A621, "SP_VOLUME_AVG_WEEKLY_TO_SHARES_OUT", , "1M")</f>
        <v>3.9371368986678457</v>
      </c>
      <c r="D621" s="5">
        <f>_xll.SNL.Clients.Office.Excel.Functions.SPG(A621, "SP_VOLUME_AVG_WEEKLY_TO_SHARES_OUT", , "3M")</f>
        <v>3.3163282199259583</v>
      </c>
      <c r="E621" s="5">
        <f>_xll.SNL.Clients.Office.Excel.Functions.SPG(A621, "SP_VOLUME_AVG_DAILY_TO_1YR_AVG_DAILY", , "1M")</f>
        <v>130.41</v>
      </c>
      <c r="F621" s="5">
        <f>_xll.SNL.Clients.Office.Excel.Functions.SPG(A621, "SP_VOLUME_AVG_DAILY_TO_1YR_AVG_DAILY", , "3M")</f>
        <v>109.85</v>
      </c>
      <c r="G621" s="9" t="str">
        <f>_xll.SNL.Clients.Office.Excel.Functions.SPG(A621, "IQ_SECTOR")</f>
        <v>Financials</v>
      </c>
      <c r="H621" s="9" t="str">
        <f>_xll.SNL.Clients.Office.Excel.Functions.SPG(A621, "IQ_INDUSTRY_GROUP")</f>
        <v>Banks</v>
      </c>
      <c r="I621" s="9" t="str">
        <f>_xll.SNL.Clients.Office.Excel.Functions.SPG(A621, "IQ_INDUSTRY")</f>
        <v>Banks</v>
      </c>
      <c r="J621" s="9" t="str">
        <f>_xll.SNL.Clients.Office.Excel.Functions.SPG(A621, "IQ_PRIMARY_INDUSTRY")</f>
        <v>Regional Banks</v>
      </c>
      <c r="K621" s="9" t="str">
        <f>_xll.SNL.Clients.Office.Excel.Functions.SPG(A621, "NAICS_CODE", "Primary")</f>
        <v>522110 - Commercial Banking</v>
      </c>
      <c r="L621" s="9" t="str">
        <f>_xll.SNL.Clients.Office.Excel.Functions.SPG(A621, "SP_TOPICTAG")</f>
        <v>Consumer Lending</v>
      </c>
      <c r="M621" s="5">
        <f>_xll.SNL.Clients.Office.Excel.Functions.SPG(A621, "SP_PCT_SHARES_OWNED_ALL_INSTITUTIONS")</f>
        <v>86.28</v>
      </c>
      <c r="N621" s="9" t="str">
        <f>_xll.SNL.Clients.Office.Excel.Functions.SPG(A621, "RD_CREDIT_RATING_GLOBAL", "Issuer Credit Rating", "Local Currency LT|0")</f>
        <v>BBB</v>
      </c>
      <c r="O621" s="9" t="str">
        <f>_xll.SNL.Clients.Office.Excel.Functions.SPG(A621, "RD_CWOL_GLOBAL", "Issuer Credit Rating", "Local Currency LT|0")</f>
        <v>Stable</v>
      </c>
      <c r="P621" s="9" t="str">
        <f>_xll.SNL.Clients.Office.Excel.Functions.SPG(A621, "RD_RATING_ACTION_GLOBAL", "Issuer Credit Rating", "Local Currency LT|0")</f>
        <v>CreditWatch/Outlook (05/24/2021)</v>
      </c>
      <c r="Q621" s="10">
        <f>_xll.SNL.Clients.Office.Excel.Functions.SPG(A621, "RD_LAST_REVIEW_DATE_GLOBAL", "Issuer Credit Rating", "Local Currency LT")</f>
        <v>45348</v>
      </c>
      <c r="R621" s="10">
        <f>_xll.SNL.Clients.Office.Excel.Functions.SPG(A621, "RD_CREDIT_RATING_DATE_GLOBAL", "Issuer Credit Rating", "Local Currency LT|0")</f>
        <v>42312</v>
      </c>
      <c r="S621" s="10">
        <f>_xll.SNL.Clients.Office.Excel.Functions.SPG(A621, "RD_CREDIT_WATCH_OUTLOOK_DATE_GLOBAL", "Issuer Credit Rating", "Local Currency LT|0")</f>
        <v>44340</v>
      </c>
      <c r="T621" s="13" t="str">
        <f>_xll.SNL.Clients.Office.Excel.Functions.SPG(A621, "SP_BUSINESS_DESCRIPTION")</f>
        <v>Hancock Whitney Corporation operates as the financial holding company for Hancock Whitney Bank that provides traditional and online banking services to commercial, small business, and retail customers. It offers various transaction and savings deposit products consisting of brokered deposits, time deposits, and money market accounts; treasury management services, secured and unsecured loan products including revolving credit facilities, and letters of credit and similar financial guarantees; and trust and investment management services to retirement plans, corporations, and individuals, and investment advisory and brokerage products. The company also provides commercial and industrial loans including real and non-real estate loans; construction and land development loans; and residential mortgages, as well as consumer loans. In addition, it offers commercial finance products to middle market and corporate clients, including leases and related structures; facilitates investments in new market tax credit activities and holding certain foreclosed assets; provides customers access to fixed annuity and life insurance products; and underwriting transactions products, as well as debt and mortgage-related securities. The company was founded in 1899 and is headquartered in Gulfport, Mississippi.</v>
      </c>
    </row>
    <row r="622" spans="1:20" x14ac:dyDescent="0.3">
      <c r="A622" s="12" t="s">
        <v>1272</v>
      </c>
      <c r="B622" s="10" t="str">
        <f>_xll.SNL.Clients.Office.Excel.Functions.SPG(A622,"SP_IPO_DATE")</f>
        <v/>
      </c>
      <c r="C622" s="5">
        <f>_xll.SNL.Clients.Office.Excel.Functions.SPG(A622, "SP_VOLUME_AVG_WEEKLY_TO_SHARES_OUT", , "1M")</f>
        <v>9.605890457177571</v>
      </c>
      <c r="D622" s="5">
        <f>_xll.SNL.Clients.Office.Excel.Functions.SPG(A622, "SP_VOLUME_AVG_WEEKLY_TO_SHARES_OUT", , "3M")</f>
        <v>8.5421951538017034</v>
      </c>
      <c r="E622" s="5">
        <f>_xll.SNL.Clients.Office.Excel.Functions.SPG(A622, "SP_VOLUME_AVG_DAILY_TO_1YR_AVG_DAILY", , "1M")</f>
        <v>90.36</v>
      </c>
      <c r="F622" s="5">
        <f>_xll.SNL.Clients.Office.Excel.Functions.SPG(A622, "SP_VOLUME_AVG_DAILY_TO_1YR_AVG_DAILY", , "3M")</f>
        <v>80.349999999999994</v>
      </c>
      <c r="G622" s="9" t="str">
        <f>_xll.SNL.Clients.Office.Excel.Functions.SPG(A622, "IQ_SECTOR")</f>
        <v>Consumer Discretionary</v>
      </c>
      <c r="H622" s="9" t="str">
        <f>_xll.SNL.Clients.Office.Excel.Functions.SPG(A622, "IQ_INDUSTRY_GROUP")</f>
        <v>Consumer Durables and Apparel</v>
      </c>
      <c r="I622" s="9" t="str">
        <f>_xll.SNL.Clients.Office.Excel.Functions.SPG(A622, "IQ_INDUSTRY")</f>
        <v>Textiles, Apparel and Luxury Goods</v>
      </c>
      <c r="J622" s="9" t="str">
        <f>_xll.SNL.Clients.Office.Excel.Functions.SPG(A622, "IQ_PRIMARY_INDUSTRY")</f>
        <v>Apparel, Accessories and Luxury Goods</v>
      </c>
      <c r="K622" s="9" t="str">
        <f>_xll.SNL.Clients.Office.Excel.Functions.SPG(A622, "NAICS_CODE", "Primary")</f>
        <v>315 - Apparel Manufacturing</v>
      </c>
      <c r="L622" s="9" t="str">
        <f>_xll.SNL.Clients.Office.Excel.Functions.SPG(A622, "SP_TOPICTAG")</f>
        <v>Lifestyle; Smart Clothing</v>
      </c>
      <c r="M622" s="5">
        <f>_xll.SNL.Clients.Office.Excel.Functions.SPG(A622, "SP_PCT_SHARES_OWNED_ALL_INSTITUTIONS")</f>
        <v>95.24</v>
      </c>
      <c r="N622" s="9" t="str">
        <f>_xll.SNL.Clients.Office.Excel.Functions.SPG(A622, "RD_CREDIT_RATING_GLOBAL", "Issuer Credit Rating", "Local Currency LT|0")</f>
        <v>B+</v>
      </c>
      <c r="O622" s="9" t="str">
        <f>_xll.SNL.Clients.Office.Excel.Functions.SPG(A622, "RD_CWOL_GLOBAL", "Issuer Credit Rating", "Local Currency LT|0")</f>
        <v>Positive</v>
      </c>
      <c r="P622" s="9" t="str">
        <f>_xll.SNL.Clients.Office.Excel.Functions.SPG(A622, "RD_RATING_ACTION_GLOBAL", "Issuer Credit Rating", "Local Currency LT|0")</f>
        <v>CreditWatch/Outlook (02/13/2025)</v>
      </c>
      <c r="Q622" s="10">
        <f>_xll.SNL.Clients.Office.Excel.Functions.SPG(A622, "RD_LAST_REVIEW_DATE_GLOBAL", "Issuer Credit Rating", "Local Currency LT")</f>
        <v>45701</v>
      </c>
      <c r="R622" s="10">
        <f>_xll.SNL.Clients.Office.Excel.Functions.SPG(A622, "RD_CREDIT_RATING_DATE_GLOBAL", "Issuer Credit Rating", "Local Currency LT|0")</f>
        <v>45159</v>
      </c>
      <c r="S622" s="10">
        <f>_xll.SNL.Clients.Office.Excel.Functions.SPG(A622, "RD_CREDIT_WATCH_OUTLOOK_DATE_GLOBAL", "Issuer Credit Rating", "Local Currency LT|0")</f>
        <v>45701</v>
      </c>
      <c r="T622" s="13" t="str">
        <f>_xll.SNL.Clients.Office.Excel.Functions.SPG(A622, "SP_BUSINESS_DESCRIPTION")</f>
        <v>Hanesbrands Inc. designs, manufactures, sources, and sells a range of range of innerwear apparel for men, women, and children in the Americas, Europe, the Asia pacific, and internationally. It sells men’s underwear, women’s panties, children’s underwear, and socks, as well as intimate apparel comprising bras and shapewear; T-shirts, fleece, sports bras, and thermals; and home goods. The company offers its products under the Hanes, Bali, Bonds, Maidenform, Playtex, JMS/Just My Size, Comfortwash, Hanes Beefy-T, Polo Ralph Lauren, Sheridan, Bras N Things, Wonderbra, Berlei, Zorba, Sol y Oro, and Rinbros brand names through retailers, wholesalers, and third-party embellishers. Hanesbrands Inc. was founded in 1901 and is headquartered in Winston-Salem, North Carolina.</v>
      </c>
    </row>
    <row r="623" spans="1:20" x14ac:dyDescent="0.3">
      <c r="A623" s="12" t="s">
        <v>1273</v>
      </c>
      <c r="B623" s="10" t="str">
        <f>_xll.SNL.Clients.Office.Excel.Functions.SPG(A623,"SP_IPO_DATE")</f>
        <v/>
      </c>
      <c r="C623" s="5">
        <f>_xll.SNL.Clients.Office.Excel.Functions.SPG(A623, "SP_VOLUME_AVG_WEEKLY_TO_SHARES_OUT", , "1M")</f>
        <v>2.7555815460224622</v>
      </c>
      <c r="D623" s="5">
        <f>_xll.SNL.Clients.Office.Excel.Functions.SPG(A623, "SP_VOLUME_AVG_WEEKLY_TO_SHARES_OUT", , "3M")</f>
        <v>3.0723642242018965</v>
      </c>
      <c r="E623" s="5">
        <f>_xll.SNL.Clients.Office.Excel.Functions.SPG(A623, "SP_VOLUME_AVG_DAILY_TO_1YR_AVG_DAILY", , "1M")</f>
        <v>76.22</v>
      </c>
      <c r="F623" s="5">
        <f>_xll.SNL.Clients.Office.Excel.Functions.SPG(A623, "SP_VOLUME_AVG_DAILY_TO_1YR_AVG_DAILY", , "3M")</f>
        <v>84.98</v>
      </c>
      <c r="G623" s="9" t="str">
        <f>_xll.SNL.Clients.Office.Excel.Functions.SPG(A623, "IQ_SECTOR")</f>
        <v>Financials</v>
      </c>
      <c r="H623" s="9" t="str">
        <f>_xll.SNL.Clients.Office.Excel.Functions.SPG(A623, "IQ_INDUSTRY_GROUP")</f>
        <v>Banks</v>
      </c>
      <c r="I623" s="9" t="str">
        <f>_xll.SNL.Clients.Office.Excel.Functions.SPG(A623, "IQ_INDUSTRY")</f>
        <v>Banks</v>
      </c>
      <c r="J623" s="9" t="str">
        <f>_xll.SNL.Clients.Office.Excel.Functions.SPG(A623, "IQ_PRIMARY_INDUSTRY")</f>
        <v>Regional Banks</v>
      </c>
      <c r="K623" s="9" t="str">
        <f>_xll.SNL.Clients.Office.Excel.Functions.SPG(A623, "NAICS_CODE", "Primary")</f>
        <v>522110 - Commercial Banking</v>
      </c>
      <c r="L623" s="9" t="str">
        <f>_xll.SNL.Clients.Office.Excel.Functions.SPG(A623, "SP_TOPICTAG")</f>
        <v>Consumer Lending</v>
      </c>
      <c r="M623" s="5">
        <f>_xll.SNL.Clients.Office.Excel.Functions.SPG(A623, "SP_PCT_SHARES_OWNED_ALL_INSTITUTIONS")</f>
        <v>92.3</v>
      </c>
      <c r="N623" s="9" t="str">
        <f>_xll.SNL.Clients.Office.Excel.Functions.SPG(A623, "RD_CREDIT_RATING_GLOBAL", "Issuer Credit Rating", "Local Currency LT|0")</f>
        <v/>
      </c>
      <c r="O623" s="9" t="str">
        <f>_xll.SNL.Clients.Office.Excel.Functions.SPG(A623, "RD_CWOL_GLOBAL", "Issuer Credit Rating", "Local Currency LT|0")</f>
        <v/>
      </c>
      <c r="P623" s="9" t="str">
        <f>_xll.SNL.Clients.Office.Excel.Functions.SPG(A623, "RD_RATING_ACTION_GLOBAL", "Issuer Credit Rating", "Local Currency LT|0")</f>
        <v/>
      </c>
      <c r="Q623" s="10" t="str">
        <f>_xll.SNL.Clients.Office.Excel.Functions.SPG(A623, "RD_LAST_REVIEW_DATE_GLOBAL", "Issuer Credit Rating", "Local Currency LT")</f>
        <v/>
      </c>
      <c r="R623" s="10" t="str">
        <f>_xll.SNL.Clients.Office.Excel.Functions.SPG(A623, "RD_CREDIT_RATING_DATE_GLOBAL", "Issuer Credit Rating", "Local Currency LT|0")</f>
        <v/>
      </c>
      <c r="S623" s="10" t="str">
        <f>_xll.SNL.Clients.Office.Excel.Functions.SPG(A623, "RD_CREDIT_WATCH_OUTLOOK_DATE_GLOBAL", "Issuer Credit Rating", "Local Currency LT|0")</f>
        <v/>
      </c>
      <c r="T623" s="13" t="str">
        <f>_xll.SNL.Clients.Office.Excel.Functions.SPG(A623, "SP_BUSINESS_DESCRIPTION")</f>
        <v>Hanmi Financial Corporation operates as the holding company for Hanmi Bank that provides business banking products and services in the United States. It offers various deposit products, including noninterest-bearing checking accounts, savings accounts, negotiable order of withdrawal accounts, money market accounts, and certificates of deposit. The company also provides real estate loans, such as commercial property, construction, and residential property loans; and commercial and industrial loans, such as commercial term loans and commercial lines of credit; and international finance and trade services and products, such as letters of credit, and import and export financing. In addition, it offers small business administration loans for business purposes, which comprise owner-occupied commercial real estate, business acquisitions, start-ups, franchise financing, working capital, improvements and renovations, inventory and equipment, and debt-refinancing, as well as equipment lease financing. The company was founded in 1982 and is headquartered in Los Angeles, California.</v>
      </c>
    </row>
    <row r="624" spans="1:20" x14ac:dyDescent="0.3">
      <c r="A624" s="12" t="s">
        <v>1814</v>
      </c>
      <c r="B624" s="10" t="str">
        <f>_xll.SNL.Clients.Office.Excel.Functions.SPG(A624,"SP_IPO_DATE")</f>
        <v/>
      </c>
      <c r="C624" s="5">
        <f>_xll.SNL.Clients.Office.Excel.Functions.SPG(A624, "SP_VOLUME_AVG_WEEKLY_TO_SHARES_OUT", , "1M")</f>
        <v>10.296839993149236</v>
      </c>
      <c r="D624" s="5">
        <f>_xll.SNL.Clients.Office.Excel.Functions.SPG(A624, "SP_VOLUME_AVG_WEEKLY_TO_SHARES_OUT", , "3M")</f>
        <v>7.052636972182591</v>
      </c>
      <c r="E624" s="5">
        <f>_xll.SNL.Clients.Office.Excel.Functions.SPG(A624, "SP_VOLUME_AVG_DAILY_TO_1YR_AVG_DAILY", , "1M")</f>
        <v>147.77000000000001</v>
      </c>
      <c r="F624" s="5">
        <f>_xll.SNL.Clients.Office.Excel.Functions.SPG(A624, "SP_VOLUME_AVG_DAILY_TO_1YR_AVG_DAILY", , "3M")</f>
        <v>101.21</v>
      </c>
      <c r="G624" s="9" t="str">
        <f>_xll.SNL.Clients.Office.Excel.Functions.SPG(A624, "IQ_SECTOR")</f>
        <v>Consumer Discretionary</v>
      </c>
      <c r="H624" s="9" t="str">
        <f>_xll.SNL.Clients.Office.Excel.Functions.SPG(A624, "IQ_INDUSTRY_GROUP")</f>
        <v>Automobiles and Components</v>
      </c>
      <c r="I624" s="9" t="str">
        <f>_xll.SNL.Clients.Office.Excel.Functions.SPG(A624, "IQ_INDUSTRY")</f>
        <v>Automobiles</v>
      </c>
      <c r="J624" s="9" t="str">
        <f>_xll.SNL.Clients.Office.Excel.Functions.SPG(A624, "IQ_PRIMARY_INDUSTRY")</f>
        <v>Motorcycle Manufacturers</v>
      </c>
      <c r="K624" s="9" t="str">
        <f>_xll.SNL.Clients.Office.Excel.Functions.SPG(A624, "NAICS_CODE", "Primary")</f>
        <v>336991 - Motorcycle, Bicycle, and Parts Manufacturing</v>
      </c>
      <c r="L624" s="9" t="str">
        <f>_xll.SNL.Clients.Office.Excel.Functions.SPG(A624, "SP_TOPICTAG")</f>
        <v>Fleet Management; Micro-Mobility; Autonomous Vehicles</v>
      </c>
      <c r="M624" s="5">
        <f>_xll.SNL.Clients.Office.Excel.Functions.SPG(A624, "SP_PCT_SHARES_OWNED_ALL_INSTITUTIONS")</f>
        <v>83.46</v>
      </c>
      <c r="N624" s="9" t="str">
        <f>_xll.SNL.Clients.Office.Excel.Functions.SPG(A624, "RD_CREDIT_RATING_GLOBAL", "Issuer Credit Rating", "Local Currency LT|0")</f>
        <v>BBB-</v>
      </c>
      <c r="O624" s="9" t="str">
        <f>_xll.SNL.Clients.Office.Excel.Functions.SPG(A624, "RD_CWOL_GLOBAL", "Issuer Credit Rating", "Local Currency LT|0")</f>
        <v>Stable</v>
      </c>
      <c r="P624" s="9" t="str">
        <f>_xll.SNL.Clients.Office.Excel.Functions.SPG(A624, "RD_RATING_ACTION_GLOBAL", "Issuer Credit Rating", "Local Currency LT|0")</f>
        <v>Downgrade | CreditWatch/Outlook (03/03/2021)</v>
      </c>
      <c r="Q624" s="10">
        <f>_xll.SNL.Clients.Office.Excel.Functions.SPG(A624, "RD_LAST_REVIEW_DATE_GLOBAL", "Issuer Credit Rating", "Local Currency LT")</f>
        <v>45588</v>
      </c>
      <c r="R624" s="10">
        <f>_xll.SNL.Clients.Office.Excel.Functions.SPG(A624, "RD_CREDIT_RATING_DATE_GLOBAL", "Issuer Credit Rating", "Local Currency LT|0")</f>
        <v>44258</v>
      </c>
      <c r="S624" s="10">
        <f>_xll.SNL.Clients.Office.Excel.Functions.SPG(A624, "RD_CREDIT_WATCH_OUTLOOK_DATE_GLOBAL", "Issuer Credit Rating", "Local Currency LT|0")</f>
        <v>44258</v>
      </c>
      <c r="T624" s="13" t="str">
        <f>_xll.SNL.Clients.Office.Excel.Functions.SPG(A624, "SP_BUSINESS_DESCRIPTION")</f>
        <v>Harley-Davidson, Inc. manufactures and sells motorcycles in the United States and internationally. The company operates in three segments: Harley-Davidson Motor Company, LiveWire, and Harley-Davidson Financial Services. The Harley-Davidson Motor Company segment designs, manufactures, and sells motorcycles, including cruiser, trike, touring, standard, sportbike, adventure, and dual sport, as well as motorcycle parts, accessories, and apparel, as well as licenses its trademarks and related services. This segment sells its products to retail customers through a network of independent dealers, as well as e-commerce channels. The LiveWire segment sells electric motorcycles, balance bikes for kids, parts and accessories, apparel, and related parts and services. The Harley-Davidson Financial Services segment provides wholesale financing services, such as floorplan and open account financing of motorcycles, and parts and accessories; and retail financing services, such as installment lending for the purchase of new and used Harley-Davidson motorcycles, as well as point-of-sale insurance and voluntary protection products. This segment also licenses third-party financial institutions that issue credit cards bearing the Harley-Davidson brand. Harley-Davidson, Inc. was founded in 1903 and is based in Milwaukee, Wisconsin.</v>
      </c>
    </row>
    <row r="625" spans="1:20" x14ac:dyDescent="0.3">
      <c r="A625" s="12" t="s">
        <v>1274</v>
      </c>
      <c r="B625" s="10" t="str">
        <f>_xll.SNL.Clients.Office.Excel.Functions.SPG(A625,"SP_IPO_DATE")</f>
        <v/>
      </c>
      <c r="C625" s="5">
        <f>_xll.SNL.Clients.Office.Excel.Functions.SPG(A625, "SP_VOLUME_AVG_WEEKLY_TO_SHARES_OUT", , "1M")</f>
        <v>6.4258174870246805</v>
      </c>
      <c r="D625" s="5">
        <f>_xll.SNL.Clients.Office.Excel.Functions.SPG(A625, "SP_VOLUME_AVG_WEEKLY_TO_SHARES_OUT", , "3M")</f>
        <v>5.060814955848441</v>
      </c>
      <c r="E625" s="5">
        <f>_xll.SNL.Clients.Office.Excel.Functions.SPG(A625, "SP_VOLUME_AVG_DAILY_TO_1YR_AVG_DAILY", , "1M")</f>
        <v>113.35</v>
      </c>
      <c r="F625" s="5">
        <f>_xll.SNL.Clients.Office.Excel.Functions.SPG(A625, "SP_VOLUME_AVG_DAILY_TO_1YR_AVG_DAILY", , "3M")</f>
        <v>89.27</v>
      </c>
      <c r="G625" s="9" t="str">
        <f>_xll.SNL.Clients.Office.Excel.Functions.SPG(A625, "IQ_SECTOR")</f>
        <v>Information Technology</v>
      </c>
      <c r="H625" s="9" t="str">
        <f>_xll.SNL.Clients.Office.Excel.Functions.SPG(A625, "IQ_INDUSTRY_GROUP")</f>
        <v>Technology Hardware and Equipment</v>
      </c>
      <c r="I625" s="9" t="str">
        <f>_xll.SNL.Clients.Office.Excel.Functions.SPG(A625, "IQ_INDUSTRY")</f>
        <v>Communications Equipment</v>
      </c>
      <c r="J625" s="9" t="str">
        <f>_xll.SNL.Clients.Office.Excel.Functions.SPG(A625, "IQ_PRIMARY_INDUSTRY")</f>
        <v>Communications Equipment</v>
      </c>
      <c r="K625" s="9" t="str">
        <f>_xll.SNL.Clients.Office.Excel.Functions.SPG(A625, "NAICS_CODE", "Primary")</f>
        <v>334220 - Radio and Television Broadcasting and Wireless Communications Equipment Manufacturing</v>
      </c>
      <c r="L625" s="9" t="str">
        <f>_xll.SNL.Clients.Office.Excel.Functions.SPG(A625, "SP_TOPICTAG")</f>
        <v>Video Streaming; Cloud Infrastructure; Cloud Storage; Streaming Media; Video-on-Demand Servers; Network Security; Content Creation</v>
      </c>
      <c r="M625" s="5">
        <f>_xll.SNL.Clients.Office.Excel.Functions.SPG(A625, "SP_PCT_SHARES_OWNED_ALL_INSTITUTIONS")</f>
        <v>95.49</v>
      </c>
      <c r="N625" s="9" t="str">
        <f>_xll.SNL.Clients.Office.Excel.Functions.SPG(A625, "RD_CREDIT_RATING_GLOBAL", "Issuer Credit Rating", "Local Currency LT|0")</f>
        <v/>
      </c>
      <c r="O625" s="9" t="str">
        <f>_xll.SNL.Clients.Office.Excel.Functions.SPG(A625, "RD_CWOL_GLOBAL", "Issuer Credit Rating", "Local Currency LT|0")</f>
        <v/>
      </c>
      <c r="P625" s="9" t="str">
        <f>_xll.SNL.Clients.Office.Excel.Functions.SPG(A625, "RD_RATING_ACTION_GLOBAL", "Issuer Credit Rating", "Local Currency LT|0")</f>
        <v/>
      </c>
      <c r="Q625" s="10" t="str">
        <f>_xll.SNL.Clients.Office.Excel.Functions.SPG(A625, "RD_LAST_REVIEW_DATE_GLOBAL", "Issuer Credit Rating", "Local Currency LT")</f>
        <v/>
      </c>
      <c r="R625" s="10" t="str">
        <f>_xll.SNL.Clients.Office.Excel.Functions.SPG(A625, "RD_CREDIT_RATING_DATE_GLOBAL", "Issuer Credit Rating", "Local Currency LT|0")</f>
        <v/>
      </c>
      <c r="S625" s="10" t="str">
        <f>_xll.SNL.Clients.Office.Excel.Functions.SPG(A625, "RD_CREDIT_WATCH_OUTLOOK_DATE_GLOBAL", "Issuer Credit Rating", "Local Currency LT|0")</f>
        <v/>
      </c>
      <c r="T625" s="13" t="str">
        <f>_xll.SNL.Clients.Office.Excel.Functions.SPG(A625, "SP_BUSINESS_DESCRIPTION")</f>
        <v>Harmonic Inc., together with its subsidiaries, provides broadband solutions worldwide. The company operates through Broadband and Video segments. The Broadband segment sells broadband access solutions and related services, including cOS software-based broadband access solutions to broadband operators; and cOS central cloud services, a subscription service for cOS customers. The Video segment sells video processing, production, and playout solutions and services to cable operators, and satellite and telco Pay-TV service providers, as well as to broadcast and media, including streaming media companies. Its video processing appliance solutions include network management and application software, and hardware products, such as encoders, video servers, high-density stream processing systems, and edge processors. This segment also provides VOS360 SaaS platform that provides both streaming and channel origination and distribution services; and software-as-a-service (SaaS) solutions, which enables the packaging and delivery of streaming services, including live streaming, VOD, catch-up TV, start-over TV, network-DVR and cloud-DVR services through HTTP streaming to various device along with dynamic and personal ad insertion. The company also provides technical support and professional services, such as maintenance and support, consulting, implementation, integration services, program management, technical design and planning, building and site preparation, integration and equipment installation, end-to-end system testing, and training, as well as SaaS-related support and deployment. It sells its products through its direct sales force, as well as through independent resellers and systems integrators. The company was incorporated in 1988 and is headquartered in San Jose, California.</v>
      </c>
    </row>
    <row r="626" spans="1:20" x14ac:dyDescent="0.3">
      <c r="A626" s="12" t="s">
        <v>1275</v>
      </c>
      <c r="B626" s="10">
        <f>_xll.SNL.Clients.Office.Excel.Functions.SPG(A626,"SP_IPO_DATE")</f>
        <v>44061</v>
      </c>
      <c r="C626" s="5">
        <f>_xll.SNL.Clients.Office.Excel.Functions.SPG(A626, "SP_VOLUME_AVG_WEEKLY_TO_SHARES_OUT", , "1M")</f>
        <v>5.0120489487362185</v>
      </c>
      <c r="D626" s="5">
        <f>_xll.SNL.Clients.Office.Excel.Functions.SPG(A626, "SP_VOLUME_AVG_WEEKLY_TO_SHARES_OUT", , "3M")</f>
        <v>4.6494163009388316</v>
      </c>
      <c r="E626" s="5">
        <f>_xll.SNL.Clients.Office.Excel.Functions.SPG(A626, "SP_VOLUME_AVG_DAILY_TO_1YR_AVG_DAILY", , "1M")</f>
        <v>112.27</v>
      </c>
      <c r="F626" s="5">
        <f>_xll.SNL.Clients.Office.Excel.Functions.SPG(A626, "SP_VOLUME_AVG_DAILY_TO_1YR_AVG_DAILY", , "3M")</f>
        <v>104.15</v>
      </c>
      <c r="G626" s="9" t="str">
        <f>_xll.SNL.Clients.Office.Excel.Functions.SPG(A626, "IQ_SECTOR")</f>
        <v>Health Care</v>
      </c>
      <c r="H626" s="9" t="str">
        <f>_xll.SNL.Clients.Office.Excel.Functions.SPG(A626, "IQ_INDUSTRY_GROUP")</f>
        <v>Pharmaceuticals, Biotechnology and Life Sciences</v>
      </c>
      <c r="I626" s="9" t="str">
        <f>_xll.SNL.Clients.Office.Excel.Functions.SPG(A626, "IQ_INDUSTRY")</f>
        <v>Pharmaceuticals</v>
      </c>
      <c r="J626" s="9" t="str">
        <f>_xll.SNL.Clients.Office.Excel.Functions.SPG(A626, "IQ_PRIMARY_INDUSTRY")</f>
        <v>Pharmaceuticals</v>
      </c>
      <c r="K626" s="9" t="str">
        <f>_xll.SNL.Clients.Office.Excel.Functions.SPG(A626, "NAICS_CODE", "Primary")</f>
        <v>325412 - Pharmaceutical Preparation Manufacturing</v>
      </c>
      <c r="L626" s="9" t="str">
        <f>_xll.SNL.Clients.Office.Excel.Functions.SPG(A626, "SP_TOPICTAG")</f>
        <v>Neuroscience; Central Nervous System; Chronic Diseases; Genetic Disorder; Neurology; Obesity</v>
      </c>
      <c r="M626" s="5">
        <f>_xll.SNL.Clients.Office.Excel.Functions.SPG(A626, "SP_PCT_SHARES_OWNED_ALL_INSTITUTIONS")</f>
        <v>84.97</v>
      </c>
      <c r="N626" s="9" t="str">
        <f>_xll.SNL.Clients.Office.Excel.Functions.SPG(A626, "RD_CREDIT_RATING_GLOBAL", "Issuer Credit Rating", "Local Currency LT|0")</f>
        <v/>
      </c>
      <c r="O626" s="9" t="str">
        <f>_xll.SNL.Clients.Office.Excel.Functions.SPG(A626, "RD_CWOL_GLOBAL", "Issuer Credit Rating", "Local Currency LT|0")</f>
        <v/>
      </c>
      <c r="P626" s="9" t="str">
        <f>_xll.SNL.Clients.Office.Excel.Functions.SPG(A626, "RD_RATING_ACTION_GLOBAL", "Issuer Credit Rating", "Local Currency LT|0")</f>
        <v/>
      </c>
      <c r="Q626" s="10" t="str">
        <f>_xll.SNL.Clients.Office.Excel.Functions.SPG(A626, "RD_LAST_REVIEW_DATE_GLOBAL", "Issuer Credit Rating", "Local Currency LT")</f>
        <v/>
      </c>
      <c r="R626" s="10" t="str">
        <f>_xll.SNL.Clients.Office.Excel.Functions.SPG(A626, "RD_CREDIT_RATING_DATE_GLOBAL", "Issuer Credit Rating", "Local Currency LT|0")</f>
        <v/>
      </c>
      <c r="S626" s="10" t="str">
        <f>_xll.SNL.Clients.Office.Excel.Functions.SPG(A626, "RD_CREDIT_WATCH_OUTLOOK_DATE_GLOBAL", "Issuer Credit Rating", "Local Currency LT|0")</f>
        <v/>
      </c>
      <c r="T626" s="13" t="str">
        <f>_xll.SNL.Clients.Office.Excel.Functions.SPG(A626, "SP_BUSINESS_DESCRIPTION")</f>
        <v>Harmony Biosciences Holdings, Inc., a commercial-stage pharmaceutical company, focuses on developing and commercializing therapies for patients with rare and other neurological diseases in the United States. The company offers WAKIX (pitolisant), a molecule with a novel mechanism of action for the treatment of excessive daytime sleepiness in adult patients with narcolepsy. It also offers HBS-102, a melanin-concentrating hormone receptor 1 for MCH neurons. The company was formerly known as Harmony Biosciences II, Inc. and changed its name to Harmony Biosciences Holdings, Inc. in February 2020. Harmony Biosciences Holdings, Inc. was incorporated in 2017 and is headquartered in Plymouth Meeting, Pennsylvania.</v>
      </c>
    </row>
    <row r="627" spans="1:20" x14ac:dyDescent="0.3">
      <c r="A627" s="12" t="s">
        <v>218</v>
      </c>
      <c r="B627" s="10">
        <f>_xll.SNL.Clients.Office.Excel.Functions.SPG(A627,"SP_IPO_DATE")</f>
        <v>25120</v>
      </c>
      <c r="C627" s="5">
        <f>_xll.SNL.Clients.Office.Excel.Functions.SPG(A627, "SP_VOLUME_AVG_WEEKLY_TO_SHARES_OUT", , "1M")</f>
        <v>4.4792094171931032</v>
      </c>
      <c r="D627" s="5">
        <f>_xll.SNL.Clients.Office.Excel.Functions.SPG(A627, "SP_VOLUME_AVG_WEEKLY_TO_SHARES_OUT", , "3M")</f>
        <v>5.274188613069013</v>
      </c>
      <c r="E627" s="5">
        <f>_xll.SNL.Clients.Office.Excel.Functions.SPG(A627, "SP_VOLUME_AVG_DAILY_TO_1YR_AVG_DAILY", , "1M")</f>
        <v>79.650000000000006</v>
      </c>
      <c r="F627" s="5">
        <f>_xll.SNL.Clients.Office.Excel.Functions.SPG(A627, "SP_VOLUME_AVG_DAILY_TO_1YR_AVG_DAILY", , "3M")</f>
        <v>93.79</v>
      </c>
      <c r="G627" s="9" t="str">
        <f>_xll.SNL.Clients.Office.Excel.Functions.SPG(A627, "IQ_SECTOR")</f>
        <v>Consumer Discretionary</v>
      </c>
      <c r="H627" s="9" t="str">
        <f>_xll.SNL.Clients.Office.Excel.Functions.SPG(A627, "IQ_INDUSTRY_GROUP")</f>
        <v>Consumer Durables and Apparel</v>
      </c>
      <c r="I627" s="9" t="str">
        <f>_xll.SNL.Clients.Office.Excel.Functions.SPG(A627, "IQ_INDUSTRY")</f>
        <v>Leisure Products</v>
      </c>
      <c r="J627" s="9" t="str">
        <f>_xll.SNL.Clients.Office.Excel.Functions.SPG(A627, "IQ_PRIMARY_INDUSTRY")</f>
        <v>Leisure Products</v>
      </c>
      <c r="K627" s="9" t="str">
        <f>_xll.SNL.Clients.Office.Excel.Functions.SPG(A627, "NAICS_CODE", "Primary")</f>
        <v>339930 - Doll, Toy, and Game Manufacturing</v>
      </c>
      <c r="L627" s="9" t="str">
        <f>_xll.SNL.Clients.Office.Excel.Functions.SPG(A627, "SP_TOPICTAG")</f>
        <v>Entertainment Systems; Lifestyle; Content Creation; Video Games</v>
      </c>
      <c r="M627" s="5">
        <f>_xll.SNL.Clients.Office.Excel.Functions.SPG(A627, "SP_PCT_SHARES_OWNED_ALL_INSTITUTIONS")</f>
        <v>84.92</v>
      </c>
      <c r="N627" s="9" t="str">
        <f>_xll.SNL.Clients.Office.Excel.Functions.SPG(A627, "RD_CREDIT_RATING_GLOBAL", "Issuer Credit Rating", "Local Currency LT|0")</f>
        <v>BBB</v>
      </c>
      <c r="O627" s="9" t="str">
        <f>_xll.SNL.Clients.Office.Excel.Functions.SPG(A627, "RD_CWOL_GLOBAL", "Issuer Credit Rating", "Local Currency LT|0")</f>
        <v>Negative</v>
      </c>
      <c r="P627" s="9" t="str">
        <f>_xll.SNL.Clients.Office.Excel.Functions.SPG(A627, "RD_RATING_ACTION_GLOBAL", "Issuer Credit Rating", "Local Currency LT|0")</f>
        <v>CreditWatch/Outlook (12/13/2023)</v>
      </c>
      <c r="Q627" s="10">
        <f>_xll.SNL.Clients.Office.Excel.Functions.SPG(A627, "RD_LAST_REVIEW_DATE_GLOBAL", "Issuer Credit Rating", "Local Currency LT")</f>
        <v>45371</v>
      </c>
      <c r="R627" s="10">
        <f>_xll.SNL.Clients.Office.Excel.Functions.SPG(A627, "RD_CREDIT_RATING_DATE_GLOBAL", "Issuer Credit Rating", "Local Currency LT|0")</f>
        <v>44608</v>
      </c>
      <c r="S627" s="10">
        <f>_xll.SNL.Clients.Office.Excel.Functions.SPG(A627, "RD_CREDIT_WATCH_OUTLOOK_DATE_GLOBAL", "Issuer Credit Rating", "Local Currency LT|0")</f>
        <v>45273</v>
      </c>
      <c r="T627" s="13" t="str">
        <f>_xll.SNL.Clients.Office.Excel.Functions.SPG(A627, "SP_BUSINESS_DESCRIPTION")</f>
        <v>Hasbro, Inc., together with its subsidiaries, operates as a toy and game company in the United States, Europe, Canada, Mexico, Latin America, Australia, China, and Hong Kong. The company operates through Consumer Products; Wizards of the Coast and Digital Gaming; Entertainment; and Corporate and Other segments. The Consumer Products segment engages in the sourcing, marketing, and sale of toy and game products. This segment also promotes its brands through the out-licensing of trademarks, characters, and other brand and intellectual property rights to third parties through the sale of branded consumer products, such as toys and apparel. Its toys and games include action figures, arts and crafts and creative play products, dolls, play sets, preschool toys, plush products, sports action blasters and accessories, vehicles and toy-related specialty products, games, and other consumer products; and licensed products, such as apparel, publishing products, home goods and electronics, and toy products. The Wizards of the Coast and Digital Gaming segment engages in the promotion of its brands through the development of trading cards, role-playing, and digital game experiences based on Hasbro and Wizards of the Coast games. The Entertainment segment engages in the development, production, and sale of entertainment content, including film, television, children’s programming, digital content, and live entertainment. The company sells its products to retailers, distributors, wholesalers, discount stores, specialty hobby stores, drug stores, mail order houses, catalog stores, department stores, and other traditional retailers, as well as e-commerce retailers; and directly to customers through its e-commerce websites under the MAGIC: THE GATHERING, Hasbro Gaming, PLAY-DOH, NERF, TRANSFORMERS, DUNGEONS &amp; DRAGONS, PEPPA PIG, and other brand names. Hasbro, Inc. was founded in 1923 and is headquartered in Pawtucket, Rhode Island.</v>
      </c>
    </row>
    <row r="628" spans="1:20" x14ac:dyDescent="0.3">
      <c r="A628" s="12" t="s">
        <v>1276</v>
      </c>
      <c r="B628" s="10" t="str">
        <f>_xll.SNL.Clients.Office.Excel.Functions.SPG(A628,"SP_IPO_DATE")</f>
        <v/>
      </c>
      <c r="C628" s="5">
        <f>_xll.SNL.Clients.Office.Excel.Functions.SPG(A628, "SP_VOLUME_AVG_WEEKLY_TO_SHARES_OUT", , "1M")</f>
        <v>4.0001269966331643</v>
      </c>
      <c r="D628" s="5">
        <f>_xll.SNL.Clients.Office.Excel.Functions.SPG(A628, "SP_VOLUME_AVG_WEEKLY_TO_SHARES_OUT", , "3M")</f>
        <v>3.2334414804172882</v>
      </c>
      <c r="E628" s="5">
        <f>_xll.SNL.Clients.Office.Excel.Functions.SPG(A628, "SP_VOLUME_AVG_DAILY_TO_1YR_AVG_DAILY", , "1M")</f>
        <v>125.72</v>
      </c>
      <c r="F628" s="5">
        <f>_xll.SNL.Clients.Office.Excel.Functions.SPG(A628, "SP_VOLUME_AVG_DAILY_TO_1YR_AVG_DAILY", , "3M")</f>
        <v>101.62</v>
      </c>
      <c r="G628" s="9" t="str">
        <f>_xll.SNL.Clients.Office.Excel.Functions.SPG(A628, "IQ_SECTOR")</f>
        <v>Materials</v>
      </c>
      <c r="H628" s="9" t="str">
        <f>_xll.SNL.Clients.Office.Excel.Functions.SPG(A628, "IQ_INDUSTRY_GROUP")</f>
        <v>Materials</v>
      </c>
      <c r="I628" s="9" t="str">
        <f>_xll.SNL.Clients.Office.Excel.Functions.SPG(A628, "IQ_INDUSTRY")</f>
        <v>Chemicals</v>
      </c>
      <c r="J628" s="9" t="str">
        <f>_xll.SNL.Clients.Office.Excel.Functions.SPG(A628, "IQ_PRIMARY_INDUSTRY")</f>
        <v>Commodity Chemicals</v>
      </c>
      <c r="K628" s="9" t="str">
        <f>_xll.SNL.Clients.Office.Excel.Functions.SPG(A628, "NAICS_CODE", "Primary")</f>
        <v>32518 - Other Basic Inorganic Chemical Manufacturing</v>
      </c>
      <c r="L628" s="9" t="str">
        <f>_xll.SNL.Clients.Office.Excel.Functions.SPG(A628, "SP_TOPICTAG")</f>
        <v>Environmental Engineering; Disposal and Recycling; Water Purification; Nutraceutical</v>
      </c>
      <c r="M628" s="5">
        <f>_xll.SNL.Clients.Office.Excel.Functions.SPG(A628, "SP_PCT_SHARES_OWNED_ALL_INSTITUTIONS")</f>
        <v>71.37</v>
      </c>
      <c r="N628" s="9" t="str">
        <f>_xll.SNL.Clients.Office.Excel.Functions.SPG(A628, "RD_CREDIT_RATING_GLOBAL", "Issuer Credit Rating", "Local Currency LT|0")</f>
        <v/>
      </c>
      <c r="O628" s="9" t="str">
        <f>_xll.SNL.Clients.Office.Excel.Functions.SPG(A628, "RD_CWOL_GLOBAL", "Issuer Credit Rating", "Local Currency LT|0")</f>
        <v/>
      </c>
      <c r="P628" s="9" t="str">
        <f>_xll.SNL.Clients.Office.Excel.Functions.SPG(A628, "RD_RATING_ACTION_GLOBAL", "Issuer Credit Rating", "Local Currency LT|0")</f>
        <v/>
      </c>
      <c r="Q628" s="10" t="str">
        <f>_xll.SNL.Clients.Office.Excel.Functions.SPG(A628, "RD_LAST_REVIEW_DATE_GLOBAL", "Issuer Credit Rating", "Local Currency LT")</f>
        <v/>
      </c>
      <c r="R628" s="10" t="str">
        <f>_xll.SNL.Clients.Office.Excel.Functions.SPG(A628, "RD_CREDIT_RATING_DATE_GLOBAL", "Issuer Credit Rating", "Local Currency LT|0")</f>
        <v/>
      </c>
      <c r="S628" s="10" t="str">
        <f>_xll.SNL.Clients.Office.Excel.Functions.SPG(A628, "RD_CREDIT_WATCH_OUTLOOK_DATE_GLOBAL", "Issuer Credit Rating", "Local Currency LT|0")</f>
        <v/>
      </c>
      <c r="T628" s="13" t="str">
        <f>_xll.SNL.Clients.Office.Excel.Functions.SPG(A628, "SP_BUSINESS_DESCRIPTION")</f>
        <v>Hawkins, Inc. operates as a specialty chemical and ingredients company in the United States. It operates through three segments: Industrial, Water Treatment, and Health and Nutrition. The Industrial segment offers industrial chemicals, products, and services to agriculture, chemical processing, electronics, energy, food, pharmaceutical, and plating industries. This segment manufactures sodium hypochlorite and agricultural products, as well as various food-grade and pharmaceutical products, such as liquid phosphates, lactates, other blended products, and agricultural products; and receives, stores, and distributes various chemicals comprising liquid caustic soda, sulfuric acid, hydrochloric acid, urea, phosphoric acid, aqua ammonia, and potassium hydroxide. It also repackages water treatment chemicals and bulk industrial chemicals; and performs custom blending of chemicals. The Water Treatment segment provides chemicals, products, equipment, services, and solutions for potable water, municipal and industrial wastewater, industrial process water, non-residential swimming pool water, and agriculture water. The Health and Nutrition segment offers ingredient distribution, processing, and formulation solutions to manufacturers of nutraceutical, functional food and beverage, personal care, dietary supplement and other nutritional food, and health and wellness products. Its products portfolio includes minerals, vitamins and amino acids, excipients, joint products, botanicals and herbs, sweeteners, and enzymes. Hawkins, Inc. was founded in 1938 and is headquartered in Roseville, Minnesota.</v>
      </c>
    </row>
    <row r="629" spans="1:20" x14ac:dyDescent="0.3">
      <c r="A629" s="12" t="s">
        <v>1277</v>
      </c>
      <c r="B629" s="10">
        <f>_xll.SNL.Clients.Office.Excel.Functions.SPG(A629,"SP_IPO_DATE")</f>
        <v>44266</v>
      </c>
      <c r="C629" s="5">
        <f>_xll.SNL.Clients.Office.Excel.Functions.SPG(A629, "SP_VOLUME_AVG_WEEKLY_TO_SHARES_OUT", , "1M")</f>
        <v>3.6220667245869391</v>
      </c>
      <c r="D629" s="5">
        <f>_xll.SNL.Clients.Office.Excel.Functions.SPG(A629, "SP_VOLUME_AVG_WEEKLY_TO_SHARES_OUT", , "3M")</f>
        <v>4.1179552675558586</v>
      </c>
      <c r="E629" s="5">
        <f>_xll.SNL.Clients.Office.Excel.Functions.SPG(A629, "SP_VOLUME_AVG_DAILY_TO_1YR_AVG_DAILY", , "1M")</f>
        <v>98.27</v>
      </c>
      <c r="F629" s="5">
        <f>_xll.SNL.Clients.Office.Excel.Functions.SPG(A629, "SP_VOLUME_AVG_DAILY_TO_1YR_AVG_DAILY", , "3M")</f>
        <v>111.72</v>
      </c>
      <c r="G629" s="9" t="str">
        <f>_xll.SNL.Clients.Office.Excel.Functions.SPG(A629, "IQ_SECTOR")</f>
        <v>Industrials</v>
      </c>
      <c r="H629" s="9" t="str">
        <f>_xll.SNL.Clients.Office.Excel.Functions.SPG(A629, "IQ_INDUSTRY_GROUP")</f>
        <v>Capital Goods</v>
      </c>
      <c r="I629" s="9" t="str">
        <f>_xll.SNL.Clients.Office.Excel.Functions.SPG(A629, "IQ_INDUSTRY")</f>
        <v>Building Products</v>
      </c>
      <c r="J629" s="9" t="str">
        <f>_xll.SNL.Clients.Office.Excel.Functions.SPG(A629, "IQ_PRIMARY_INDUSTRY")</f>
        <v>Building Products</v>
      </c>
      <c r="K629" s="9" t="str">
        <f>_xll.SNL.Clients.Office.Excel.Functions.SPG(A629, "NAICS_CODE", "Primary")</f>
        <v>33992 - Sporting and Athletic Goods Manufacturing</v>
      </c>
      <c r="L629" s="9" t="str">
        <f>_xll.SNL.Clients.Office.Excel.Functions.SPG(A629, "SP_TOPICTAG")</f>
        <v>Industrial Automation; Smart Building; Smart Cities; Process Automation; Artificial Intelligence</v>
      </c>
      <c r="M629" s="5">
        <f>_xll.SNL.Clients.Office.Excel.Functions.SPG(A629, "SP_PCT_SHARES_OWNED_ALL_INSTITUTIONS")</f>
        <v>96.84</v>
      </c>
      <c r="N629" s="9" t="str">
        <f>_xll.SNL.Clients.Office.Excel.Functions.SPG(A629, "RD_CREDIT_RATING_GLOBAL", "Issuer Credit Rating", "Local Currency LT|0")</f>
        <v>BB</v>
      </c>
      <c r="O629" s="9" t="str">
        <f>_xll.SNL.Clients.Office.Excel.Functions.SPG(A629, "RD_CWOL_GLOBAL", "Issuer Credit Rating", "Local Currency LT|0")</f>
        <v>Stable</v>
      </c>
      <c r="P629" s="9" t="str">
        <f>_xll.SNL.Clients.Office.Excel.Functions.SPG(A629, "RD_RATING_ACTION_GLOBAL", "Issuer Credit Rating", "Local Currency LT|0")</f>
        <v>CreditWatch/Outlook (11/07/2024)</v>
      </c>
      <c r="Q629" s="10">
        <f>_xll.SNL.Clients.Office.Excel.Functions.SPG(A629, "RD_LAST_REVIEW_DATE_GLOBAL", "Issuer Credit Rating", "Local Currency LT")</f>
        <v>45603</v>
      </c>
      <c r="R629" s="10">
        <f>_xll.SNL.Clients.Office.Excel.Functions.SPG(A629, "RD_CREDIT_RATING_DATE_GLOBAL", "Issuer Credit Rating", "Local Currency LT|0")</f>
        <v>44700</v>
      </c>
      <c r="S629" s="10">
        <f>_xll.SNL.Clients.Office.Excel.Functions.SPG(A629, "RD_CREDIT_WATCH_OUTLOOK_DATE_GLOBAL", "Issuer Credit Rating", "Local Currency LT|0")</f>
        <v>45603</v>
      </c>
      <c r="T629" s="13" t="str">
        <f>_xll.SNL.Clients.Office.Excel.Functions.SPG(A629, "SP_BUSINESS_DESCRIPTION")</f>
        <v>Hayward Holdings, Inc. designs, manufactures, and markets a portfolio of pool equipment and associated automation systems in North America, Europe, and internationally. The company offers pool equipment, including pumps, filters, robotics, suction and pressure cleaners, gas heaters and heat pumps, water features and landscape lighting, water sanitizers, salt chlorine generators, safety equipment, and in-floor automated cleaning systems, as well as LED illumination solutions. It sells its products through specialty distributors, retailers, and buying groups. The company was founded in 1925 and is headquartered in Charlotte, North Carolina.</v>
      </c>
    </row>
    <row r="630" spans="1:20" x14ac:dyDescent="0.3">
      <c r="A630" s="12" t="s">
        <v>219</v>
      </c>
      <c r="B630" s="10">
        <f>_xll.SNL.Clients.Office.Excel.Functions.SPG(A630,"SP_IPO_DATE")</f>
        <v>40611</v>
      </c>
      <c r="C630" s="5">
        <f>_xll.SNL.Clients.Office.Excel.Functions.SPG(A630, "SP_VOLUME_AVG_WEEKLY_TO_SHARES_OUT", , "1M")</f>
        <v>3.3374389548701986</v>
      </c>
      <c r="D630" s="5">
        <f>_xll.SNL.Clients.Office.Excel.Functions.SPG(A630, "SP_VOLUME_AVG_WEEKLY_TO_SHARES_OUT", , "3M")</f>
        <v>3.0267864330324015</v>
      </c>
      <c r="E630" s="5">
        <f>_xll.SNL.Clients.Office.Excel.Functions.SPG(A630, "SP_VOLUME_AVG_DAILY_TO_1YR_AVG_DAILY", , "1M")</f>
        <v>133.94999999999999</v>
      </c>
      <c r="F630" s="5">
        <f>_xll.SNL.Clients.Office.Excel.Functions.SPG(A630, "SP_VOLUME_AVG_DAILY_TO_1YR_AVG_DAILY", , "3M")</f>
        <v>121.48</v>
      </c>
      <c r="G630" s="9" t="str">
        <f>_xll.SNL.Clients.Office.Excel.Functions.SPG(A630, "IQ_SECTOR")</f>
        <v>Health Care</v>
      </c>
      <c r="H630" s="9" t="str">
        <f>_xll.SNL.Clients.Office.Excel.Functions.SPG(A630, "IQ_INDUSTRY_GROUP")</f>
        <v>Health Care Equipment and Services</v>
      </c>
      <c r="I630" s="9" t="str">
        <f>_xll.SNL.Clients.Office.Excel.Functions.SPG(A630, "IQ_INDUSTRY")</f>
        <v>Health Care Providers and Services</v>
      </c>
      <c r="J630" s="9" t="str">
        <f>_xll.SNL.Clients.Office.Excel.Functions.SPG(A630, "IQ_PRIMARY_INDUSTRY")</f>
        <v>Health Care Facilities</v>
      </c>
      <c r="K630" s="9" t="str">
        <f>_xll.SNL.Clients.Office.Excel.Functions.SPG(A630, "NAICS_CODE", "Primary")</f>
        <v>622 - Hospitals</v>
      </c>
      <c r="L630" s="9" t="str">
        <f>_xll.SNL.Clients.Office.Excel.Functions.SPG(A630, "SP_TOPICTAG")</f>
        <v>Health Diagnostics; Cardiovascular; Internal Diseases; Neurology; Oncology; Psychiatry; Surgery</v>
      </c>
      <c r="M630" s="5">
        <f>_xll.SNL.Clients.Office.Excel.Functions.SPG(A630, "SP_PCT_SHARES_OWNED_ALL_INSTITUTIONS")</f>
        <v>65.25</v>
      </c>
      <c r="N630" s="9" t="str">
        <f>_xll.SNL.Clients.Office.Excel.Functions.SPG(A630, "RD_CREDIT_RATING_GLOBAL", "Issuer Credit Rating", "Local Currency LT|0")</f>
        <v>BBB-</v>
      </c>
      <c r="O630" s="9" t="str">
        <f>_xll.SNL.Clients.Office.Excel.Functions.SPG(A630, "RD_CWOL_GLOBAL", "Issuer Credit Rating", "Local Currency LT|0")</f>
        <v>Stable</v>
      </c>
      <c r="P630" s="9" t="str">
        <f>_xll.SNL.Clients.Office.Excel.Functions.SPG(A630, "RD_RATING_ACTION_GLOBAL", "Issuer Credit Rating", "Local Currency LT|0")</f>
        <v>Upgrade | CreditWatch/Outlook (05/25/2022)</v>
      </c>
      <c r="Q630" s="10">
        <f>_xll.SNL.Clients.Office.Excel.Functions.SPG(A630, "RD_LAST_REVIEW_DATE_GLOBAL", "Issuer Credit Rating", "Local Currency LT")</f>
        <v>45434</v>
      </c>
      <c r="R630" s="10">
        <f>_xll.SNL.Clients.Office.Excel.Functions.SPG(A630, "RD_CREDIT_RATING_DATE_GLOBAL", "Issuer Credit Rating", "Local Currency LT|0")</f>
        <v>44706</v>
      </c>
      <c r="S630" s="10">
        <f>_xll.SNL.Clients.Office.Excel.Functions.SPG(A630, "RD_CREDIT_WATCH_OUTLOOK_DATE_GLOBAL", "Issuer Credit Rating", "Local Currency LT|0")</f>
        <v>44706</v>
      </c>
      <c r="T630" s="13" t="str">
        <f>_xll.SNL.Clients.Office.Excel.Functions.SPG(A630, "SP_BUSINESS_DESCRIPTION")</f>
        <v>HCA Healthcare, Inc., through its subsidiaries, owns and operates hospitals and related healthcare entities in the United States. It operates general and acute care hospitals that offers medical and surgical services, including inpatient care, intensive care, cardiac care, diagnostic, and emergency services; and outpatient services, such as outpatient surgery, laboratory, radiology, respiratory therapy, cardiology, and physical therapy. The company also operates outpatient health care facilities consisting of freestanding ambulatory surgery centers, freestanding emergency care facilities, urgent care facilities, walk-in clinics, diagnostic and imaging centers, rehabilitation and physical therapy centers, radiation and oncology therapy centers, physician practices, and various other facilities. In addition, it operates behavioral hospitals, which provide therapeutic programs comprising child, adolescent and adult psychiatric care, adolescent and adult alcohol, drug abuse treatment, and counseling services. The company was formerly known as HCA Holdings, Inc. HCA Healthcare, Inc. was founded in 1968 and is headquartered in Nashville, Tennessee.</v>
      </c>
    </row>
    <row r="631" spans="1:20" x14ac:dyDescent="0.3">
      <c r="A631" s="12" t="s">
        <v>1278</v>
      </c>
      <c r="B631" s="10">
        <f>_xll.SNL.Clients.Office.Excel.Functions.SPG(A631,"SP_IPO_DATE")</f>
        <v>39653</v>
      </c>
      <c r="C631" s="5">
        <f>_xll.SNL.Clients.Office.Excel.Functions.SPG(A631, "SP_VOLUME_AVG_WEEKLY_TO_SHARES_OUT", , "1M")</f>
        <v>3.896602682899609</v>
      </c>
      <c r="D631" s="5">
        <f>_xll.SNL.Clients.Office.Excel.Functions.SPG(A631, "SP_VOLUME_AVG_WEEKLY_TO_SHARES_OUT", , "3M")</f>
        <v>5.5835785686703971</v>
      </c>
      <c r="E631" s="5">
        <f>_xll.SNL.Clients.Office.Excel.Functions.SPG(A631, "SP_VOLUME_AVG_DAILY_TO_1YR_AVG_DAILY", , "1M")</f>
        <v>56.92</v>
      </c>
      <c r="F631" s="5">
        <f>_xll.SNL.Clients.Office.Excel.Functions.SPG(A631, "SP_VOLUME_AVG_DAILY_TO_1YR_AVG_DAILY", , "3M")</f>
        <v>81.56</v>
      </c>
      <c r="G631" s="9" t="str">
        <f>_xll.SNL.Clients.Office.Excel.Functions.SPG(A631, "IQ_SECTOR")</f>
        <v>Financials</v>
      </c>
      <c r="H631" s="9" t="str">
        <f>_xll.SNL.Clients.Office.Excel.Functions.SPG(A631, "IQ_INDUSTRY_GROUP")</f>
        <v>Insurance</v>
      </c>
      <c r="I631" s="9" t="str">
        <f>_xll.SNL.Clients.Office.Excel.Functions.SPG(A631, "IQ_INDUSTRY")</f>
        <v>Insurance</v>
      </c>
      <c r="J631" s="9" t="str">
        <f>_xll.SNL.Clients.Office.Excel.Functions.SPG(A631, "IQ_PRIMARY_INDUSTRY")</f>
        <v>Property and Casualty Insurance</v>
      </c>
      <c r="K631" s="9" t="str">
        <f>_xll.SNL.Clients.Office.Excel.Functions.SPG(A631, "NAICS_CODE", "Primary")</f>
        <v>524126 - Direct Property and Casualty Insurance Carriers</v>
      </c>
      <c r="L631" s="9" t="str">
        <f>_xll.SNL.Clients.Office.Excel.Functions.SPG(A631, "SP_TOPICTAG")</f>
        <v>Anti-Fraud; Insurtech; Mobile Development Tools; RegTech</v>
      </c>
      <c r="M631" s="5">
        <f>_xll.SNL.Clients.Office.Excel.Functions.SPG(A631, "SP_PCT_SHARES_OWNED_ALL_INSTITUTIONS")</f>
        <v>81.28</v>
      </c>
      <c r="N631" s="9" t="str">
        <f>_xll.SNL.Clients.Office.Excel.Functions.SPG(A631, "RD_CREDIT_RATING_GLOBAL", "Issuer Credit Rating", "Local Currency LT|0")</f>
        <v/>
      </c>
      <c r="O631" s="9" t="str">
        <f>_xll.SNL.Clients.Office.Excel.Functions.SPG(A631, "RD_CWOL_GLOBAL", "Issuer Credit Rating", "Local Currency LT|0")</f>
        <v/>
      </c>
      <c r="P631" s="9" t="str">
        <f>_xll.SNL.Clients.Office.Excel.Functions.SPG(A631, "RD_RATING_ACTION_GLOBAL", "Issuer Credit Rating", "Local Currency LT|0")</f>
        <v/>
      </c>
      <c r="Q631" s="10" t="str">
        <f>_xll.SNL.Clients.Office.Excel.Functions.SPG(A631, "RD_LAST_REVIEW_DATE_GLOBAL", "Issuer Credit Rating", "Local Currency LT")</f>
        <v/>
      </c>
      <c r="R631" s="10" t="str">
        <f>_xll.SNL.Clients.Office.Excel.Functions.SPG(A631, "RD_CREDIT_RATING_DATE_GLOBAL", "Issuer Credit Rating", "Local Currency LT|0")</f>
        <v/>
      </c>
      <c r="S631" s="10" t="str">
        <f>_xll.SNL.Clients.Office.Excel.Functions.SPG(A631, "RD_CREDIT_WATCH_OUTLOOK_DATE_GLOBAL", "Issuer Credit Rating", "Local Currency LT|0")</f>
        <v/>
      </c>
      <c r="T631" s="13" t="str">
        <f>_xll.SNL.Clients.Office.Excel.Functions.SPG(A631, "SP_BUSINESS_DESCRIPTION")</f>
        <v>HCI Group, Inc., together with its subsidiaries, engages in the property and casualty insurance, insurance management, reinsurance, real estate, and information technology businesses in Florida. It provides residential insurance products, such as homeowners, fire, flood, and wind-only insurance to homeowners, condominium owners, and tenants for properties, as well as offers reinsurance programs. The company also owns and operates waterfront properties and retail shopping centers, and an office building, as well as commercial properties for investment purposes. In addition, it designs and develops web-based applications and products for mobile devices, including SAMS, an online policy administration platform; Harmony, a policy administration platform; ClaimColony, an end-to-end claims management platform; and AtlasViewer, a mapping and data visualization platform. The company was formerly known as Homeowners Choice, Inc. and changed its name to HCI Group, Inc. in May 2013. HCI Group, Inc. was incorporated in 2006 and is headquartered in Tampa, Florida.</v>
      </c>
    </row>
    <row r="632" spans="1:20" x14ac:dyDescent="0.3">
      <c r="A632" s="12" t="s">
        <v>1815</v>
      </c>
      <c r="B632" s="10">
        <f>_xll.SNL.Clients.Office.Excel.Functions.SPG(A632,"SP_IPO_DATE")</f>
        <v>34116</v>
      </c>
      <c r="C632" s="5">
        <f>_xll.SNL.Clients.Office.Excel.Functions.SPG(A632, "SP_VOLUME_AVG_WEEKLY_TO_SHARES_OUT", , "1M")</f>
        <v>2.7977258011135508</v>
      </c>
      <c r="D632" s="5">
        <f>_xll.SNL.Clients.Office.Excel.Functions.SPG(A632, "SP_VOLUME_AVG_WEEKLY_TO_SHARES_OUT", , "3M")</f>
        <v>3.9255812709014806</v>
      </c>
      <c r="E632" s="5">
        <f>_xll.SNL.Clients.Office.Excel.Functions.SPG(A632, "SP_VOLUME_AVG_DAILY_TO_1YR_AVG_DAILY", , "1M")</f>
        <v>57.5</v>
      </c>
      <c r="F632" s="5">
        <f>_xll.SNL.Clients.Office.Excel.Functions.SPG(A632, "SP_VOLUME_AVG_DAILY_TO_1YR_AVG_DAILY", , "3M")</f>
        <v>80.680000000000007</v>
      </c>
      <c r="G632" s="9" t="str">
        <f>_xll.SNL.Clients.Office.Excel.Functions.SPG(A632, "IQ_SECTOR")</f>
        <v>Real Estate</v>
      </c>
      <c r="H632" s="9" t="str">
        <f>_xll.SNL.Clients.Office.Excel.Functions.SPG(A632, "IQ_INDUSTRY_GROUP")</f>
        <v>Equity Real Estate Investment Trusts (REITs)</v>
      </c>
      <c r="I632" s="9" t="str">
        <f>_xll.SNL.Clients.Office.Excel.Functions.SPG(A632, "IQ_INDUSTRY")</f>
        <v>Health Care REITs</v>
      </c>
      <c r="J632" s="9" t="str">
        <f>_xll.SNL.Clients.Office.Excel.Functions.SPG(A632, "IQ_PRIMARY_INDUSTRY")</f>
        <v>Health Care REITs</v>
      </c>
      <c r="K632" s="9" t="str">
        <f>_xll.SNL.Clients.Office.Excel.Functions.SPG(A632, "NAICS_CODE", "Primary")</f>
        <v>531110 - Lessors of Residential Buildings and Dwellings</v>
      </c>
      <c r="L632" s="9" t="str">
        <f>_xll.SNL.Clients.Office.Excel.Functions.SPG(A632, "SP_TOPICTAG")</f>
        <v/>
      </c>
      <c r="M632" s="5">
        <f>_xll.SNL.Clients.Office.Excel.Functions.SPG(A632, "SP_PCT_SHARES_OWNED_ALL_INSTITUTIONS")</f>
        <v>100.46</v>
      </c>
      <c r="N632" s="9" t="str">
        <f>_xll.SNL.Clients.Office.Excel.Functions.SPG(A632, "RD_CREDIT_RATING_GLOBAL", "Issuer Credit Rating", "Local Currency LT|0")</f>
        <v>BBB</v>
      </c>
      <c r="O632" s="9" t="str">
        <f>_xll.SNL.Clients.Office.Excel.Functions.SPG(A632, "RD_CWOL_GLOBAL", "Issuer Credit Rating", "Local Currency LT|0")</f>
        <v>Stable</v>
      </c>
      <c r="P632" s="9" t="str">
        <f>_xll.SNL.Clients.Office.Excel.Functions.SPG(A632, "RD_RATING_ACTION_GLOBAL", "Issuer Credit Rating", "Local Currency LT|0")</f>
        <v>Upgrade | CreditWatch/Outlook (05/15/2014)</v>
      </c>
      <c r="Q632" s="10">
        <f>_xll.SNL.Clients.Office.Excel.Functions.SPG(A632, "RD_LAST_REVIEW_DATE_GLOBAL", "Issuer Credit Rating", "Local Currency LT")</f>
        <v>45614</v>
      </c>
      <c r="R632" s="10">
        <f>_xll.SNL.Clients.Office.Excel.Functions.SPG(A632, "RD_CREDIT_RATING_DATE_GLOBAL", "Issuer Credit Rating", "Local Currency LT|0")</f>
        <v>41774</v>
      </c>
      <c r="S632" s="10">
        <f>_xll.SNL.Clients.Office.Excel.Functions.SPG(A632, "RD_CREDIT_WATCH_OUTLOOK_DATE_GLOBAL", "Issuer Credit Rating", "Local Currency LT|0")</f>
        <v>41774</v>
      </c>
      <c r="T632" s="13" t="str">
        <f>_xll.SNL.Clients.Office.Excel.Functions.SPG(A632, "SP_BUSINESS_DESCRIPTION")</f>
        <v>Healthcare Realty (NYSE: HR) is a real estate investment trust (REIT) that owns and operates medical outpatient buildings primarily located around market-leading hospital campuses. The Company selectively grows its portfolio through property acquisition and development. As the first and largest REIT to specialize in medical outpatient buildings, Healthcare Realty's portfolio includes over 650 properties totaling nearly 40 million square feet concentrated in 15 growth markets.</v>
      </c>
    </row>
    <row r="633" spans="1:20" x14ac:dyDescent="0.3">
      <c r="A633" s="12" t="s">
        <v>1279</v>
      </c>
      <c r="B633" s="10" t="str">
        <f>_xll.SNL.Clients.Office.Excel.Functions.SPG(A633,"SP_IPO_DATE")</f>
        <v/>
      </c>
      <c r="C633" s="5">
        <f>_xll.SNL.Clients.Office.Excel.Functions.SPG(A633, "SP_VOLUME_AVG_WEEKLY_TO_SHARES_OUT", , "1M")</f>
        <v>2.9804887916003655</v>
      </c>
      <c r="D633" s="5">
        <f>_xll.SNL.Clients.Office.Excel.Functions.SPG(A633, "SP_VOLUME_AVG_WEEKLY_TO_SHARES_OUT", , "3M")</f>
        <v>2.89739240099789</v>
      </c>
      <c r="E633" s="5">
        <f>_xll.SNL.Clients.Office.Excel.Functions.SPG(A633, "SP_VOLUME_AVG_DAILY_TO_1YR_AVG_DAILY", , "1M")</f>
        <v>92.65</v>
      </c>
      <c r="F633" s="5">
        <f>_xll.SNL.Clients.Office.Excel.Functions.SPG(A633, "SP_VOLUME_AVG_DAILY_TO_1YR_AVG_DAILY", , "3M")</f>
        <v>90.07</v>
      </c>
      <c r="G633" s="9" t="str">
        <f>_xll.SNL.Clients.Office.Excel.Functions.SPG(A633, "IQ_SECTOR")</f>
        <v>Industrials</v>
      </c>
      <c r="H633" s="9" t="str">
        <f>_xll.SNL.Clients.Office.Excel.Functions.SPG(A633, "IQ_INDUSTRY_GROUP")</f>
        <v>Commercial and Professional Services</v>
      </c>
      <c r="I633" s="9" t="str">
        <f>_xll.SNL.Clients.Office.Excel.Functions.SPG(A633, "IQ_INDUSTRY")</f>
        <v>Commercial Services and Supplies</v>
      </c>
      <c r="J633" s="9" t="str">
        <f>_xll.SNL.Clients.Office.Excel.Functions.SPG(A633, "IQ_PRIMARY_INDUSTRY")</f>
        <v>Diversified Support Services</v>
      </c>
      <c r="K633" s="9" t="str">
        <f>_xll.SNL.Clients.Office.Excel.Functions.SPG(A633, "NAICS_CODE", "Primary")</f>
        <v>561790 - Other Services to Buildings and Dwellings</v>
      </c>
      <c r="L633" s="9" t="str">
        <f>_xll.SNL.Clients.Office.Excel.Functions.SPG(A633, "SP_TOPICTAG")</f>
        <v>Assisted Living</v>
      </c>
      <c r="M633" s="5">
        <f>_xll.SNL.Clients.Office.Excel.Functions.SPG(A633, "SP_PCT_SHARES_OWNED_ALL_INSTITUTIONS")</f>
        <v>98.04</v>
      </c>
      <c r="N633" s="9" t="str">
        <f>_xll.SNL.Clients.Office.Excel.Functions.SPG(A633, "RD_CREDIT_RATING_GLOBAL", "Issuer Credit Rating", "Local Currency LT|0")</f>
        <v/>
      </c>
      <c r="O633" s="9" t="str">
        <f>_xll.SNL.Clients.Office.Excel.Functions.SPG(A633, "RD_CWOL_GLOBAL", "Issuer Credit Rating", "Local Currency LT|0")</f>
        <v/>
      </c>
      <c r="P633" s="9" t="str">
        <f>_xll.SNL.Clients.Office.Excel.Functions.SPG(A633, "RD_RATING_ACTION_GLOBAL", "Issuer Credit Rating", "Local Currency LT|0")</f>
        <v/>
      </c>
      <c r="Q633" s="10" t="str">
        <f>_xll.SNL.Clients.Office.Excel.Functions.SPG(A633, "RD_LAST_REVIEW_DATE_GLOBAL", "Issuer Credit Rating", "Local Currency LT")</f>
        <v/>
      </c>
      <c r="R633" s="10" t="str">
        <f>_xll.SNL.Clients.Office.Excel.Functions.SPG(A633, "RD_CREDIT_RATING_DATE_GLOBAL", "Issuer Credit Rating", "Local Currency LT|0")</f>
        <v/>
      </c>
      <c r="S633" s="10" t="str">
        <f>_xll.SNL.Clients.Office.Excel.Functions.SPG(A633, "RD_CREDIT_WATCH_OUTLOOK_DATE_GLOBAL", "Issuer Credit Rating", "Local Currency LT|0")</f>
        <v/>
      </c>
      <c r="T633" s="13" t="str">
        <f>_xll.SNL.Clients.Office.Excel.Functions.SPG(A633, "SP_BUSINESS_DESCRIPTION")</f>
        <v>Healthcare Services Group, Inc. provides management, administrative, and operating services to the housekeeping, laundry, linen, facility maintenance, and dietary service departments of nursing homes, retirement complexes, rehabilitation centers, and hospitals in the United States. It operates through two segments, Housekeeping and Dietary. The Housekeeping segment engages in the cleaning, disinfecting, and sanitizing of resident rooms and common areas of the customers’ facilities, as well as laundering and processing of the bed linens, uniforms, resident personal clothing, and other assorted linen items utilized at the customers’ facilities. The Dietary segment provides food purchasing, meal preparation, and professional dietitian services, which include the development of menus that meet the dietary needs of residents; and on-site management and clinical consulting services to facilities. It serves long-term and post-acute care facilities, hospitals, and the healthcare industry through referrals and solicitation of target facilities. The company was incorporated in 1976 and is based in Bensalem, Pennsylvania.</v>
      </c>
    </row>
    <row r="634" spans="1:20" x14ac:dyDescent="0.3">
      <c r="A634" s="12" t="s">
        <v>1816</v>
      </c>
      <c r="B634" s="10">
        <f>_xll.SNL.Clients.Office.Excel.Functions.SPG(A634,"SP_IPO_DATE")</f>
        <v>41850</v>
      </c>
      <c r="C634" s="5">
        <f>_xll.SNL.Clients.Office.Excel.Functions.SPG(A634, "SP_VOLUME_AVG_WEEKLY_TO_SHARES_OUT", , "1M")</f>
        <v>4.3533403216260655</v>
      </c>
      <c r="D634" s="5">
        <f>_xll.SNL.Clients.Office.Excel.Functions.SPG(A634, "SP_VOLUME_AVG_WEEKLY_TO_SHARES_OUT", , "3M")</f>
        <v>4.5949058153630515</v>
      </c>
      <c r="E634" s="5">
        <f>_xll.SNL.Clients.Office.Excel.Functions.SPG(A634, "SP_VOLUME_AVG_DAILY_TO_1YR_AVG_DAILY", , "1M")</f>
        <v>115.2</v>
      </c>
      <c r="F634" s="5">
        <f>_xll.SNL.Clients.Office.Excel.Functions.SPG(A634, "SP_VOLUME_AVG_DAILY_TO_1YR_AVG_DAILY", , "3M")</f>
        <v>121.59</v>
      </c>
      <c r="G634" s="9" t="str">
        <f>_xll.SNL.Clients.Office.Excel.Functions.SPG(A634, "IQ_SECTOR")</f>
        <v>Health Care</v>
      </c>
      <c r="H634" s="9" t="str">
        <f>_xll.SNL.Clients.Office.Excel.Functions.SPG(A634, "IQ_INDUSTRY_GROUP")</f>
        <v>Health Care Equipment and Services</v>
      </c>
      <c r="I634" s="9" t="str">
        <f>_xll.SNL.Clients.Office.Excel.Functions.SPG(A634, "IQ_INDUSTRY")</f>
        <v>Health Care Providers and Services</v>
      </c>
      <c r="J634" s="9" t="str">
        <f>_xll.SNL.Clients.Office.Excel.Functions.SPG(A634, "IQ_PRIMARY_INDUSTRY")</f>
        <v>Managed Health Care</v>
      </c>
      <c r="K634" s="9" t="str">
        <f>_xll.SNL.Clients.Office.Excel.Functions.SPG(A634, "NAICS_CODE", "Primary")</f>
        <v>621491 - HMO Medical Centers</v>
      </c>
      <c r="L634" s="9" t="str">
        <f>_xll.SNL.Clients.Office.Excel.Functions.SPG(A634, "SP_TOPICTAG")</f>
        <v>Cloud Management; Fintech; Customer Relationship Management; Cloud Infrastructure; Employee Benefits; Process Automation</v>
      </c>
      <c r="M634" s="5">
        <f>_xll.SNL.Clients.Office.Excel.Functions.SPG(A634, "SP_PCT_SHARES_OWNED_ALL_INSTITUTIONS")</f>
        <v>106</v>
      </c>
      <c r="N634" s="9" t="str">
        <f>_xll.SNL.Clients.Office.Excel.Functions.SPG(A634, "RD_CREDIT_RATING_GLOBAL", "Issuer Credit Rating", "Local Currency LT|0")</f>
        <v>BB</v>
      </c>
      <c r="O634" s="9" t="str">
        <f>_xll.SNL.Clients.Office.Excel.Functions.SPG(A634, "RD_CWOL_GLOBAL", "Issuer Credit Rating", "Local Currency LT|0")</f>
        <v>Stable</v>
      </c>
      <c r="P634" s="9" t="str">
        <f>_xll.SNL.Clients.Office.Excel.Functions.SPG(A634, "RD_RATING_ACTION_GLOBAL", "Issuer Credit Rating", "Local Currency LT|0")</f>
        <v>Upgrade | CreditWatch/Outlook (10/30/2023)</v>
      </c>
      <c r="Q634" s="10">
        <f>_xll.SNL.Clients.Office.Excel.Functions.SPG(A634, "RD_LAST_REVIEW_DATE_GLOBAL", "Issuer Credit Rating", "Local Currency LT")</f>
        <v>45457</v>
      </c>
      <c r="R634" s="10">
        <f>_xll.SNL.Clients.Office.Excel.Functions.SPG(A634, "RD_CREDIT_RATING_DATE_GLOBAL", "Issuer Credit Rating", "Local Currency LT|0")</f>
        <v>45229</v>
      </c>
      <c r="S634" s="10">
        <f>_xll.SNL.Clients.Office.Excel.Functions.SPG(A634, "RD_CREDIT_WATCH_OUTLOOK_DATE_GLOBAL", "Issuer Credit Rating", "Local Currency LT|0")</f>
        <v>45229</v>
      </c>
      <c r="T634" s="13" t="str">
        <f>_xll.SNL.Clients.Office.Excel.Functions.SPG(A634, "SP_BUSINESS_DESCRIPTION")</f>
        <v>HealthEquity, Inc. provides technology-enabled services platforms to consumers and employers in the United States. The company offers cloud-based platforms for individuals to make health saving and spending decisions, pay healthcare bills, receive personalized benefit information, earn wellness incentives, grow their savings, and make investment choices; and health savings accounts. It also provides investment platform; and online-only automated investment advisory services through Advisor, a Web-based tool. In addition, the company offers flexible spending accounts; health reimbursement arrangements; and Consolidated Omnibus Budget Reconciliation Act continuation services, as well as administers pre-tax commuter benefit programs. It serves clients through a direct sales force; benefits brokers and advisors; and a network of health plans, benefits administrators, benefits brokers and consultants, and retirement plan record-keepers. HealthEquity, Inc. was incorporated in 2002 and is based in Draper, Utah.</v>
      </c>
    </row>
    <row r="635" spans="1:20" x14ac:dyDescent="0.3">
      <c r="A635" s="12" t="s">
        <v>220</v>
      </c>
      <c r="B635" s="10">
        <f>_xll.SNL.Clients.Office.Excel.Functions.SPG(A635,"SP_IPO_DATE")</f>
        <v>31190</v>
      </c>
      <c r="C635" s="5">
        <f>_xll.SNL.Clients.Office.Excel.Functions.SPG(A635, "SP_VOLUME_AVG_WEEKLY_TO_SHARES_OUT", , "1M")</f>
        <v>3.6601942393236739</v>
      </c>
      <c r="D635" s="5">
        <f>_xll.SNL.Clients.Office.Excel.Functions.SPG(A635, "SP_VOLUME_AVG_WEEKLY_TO_SHARES_OUT", , "3M")</f>
        <v>3.3664790602893042</v>
      </c>
      <c r="E635" s="5">
        <f>_xll.SNL.Clients.Office.Excel.Functions.SPG(A635, "SP_VOLUME_AVG_DAILY_TO_1YR_AVG_DAILY", , "1M")</f>
        <v>93.74</v>
      </c>
      <c r="F635" s="5">
        <f>_xll.SNL.Clients.Office.Excel.Functions.SPG(A635, "SP_VOLUME_AVG_DAILY_TO_1YR_AVG_DAILY", , "3M")</f>
        <v>86.22</v>
      </c>
      <c r="G635" s="9" t="str">
        <f>_xll.SNL.Clients.Office.Excel.Functions.SPG(A635, "IQ_SECTOR")</f>
        <v>Real Estate</v>
      </c>
      <c r="H635" s="9" t="str">
        <f>_xll.SNL.Clients.Office.Excel.Functions.SPG(A635, "IQ_INDUSTRY_GROUP")</f>
        <v>Equity Real Estate Investment Trusts (REITs)</v>
      </c>
      <c r="I635" s="9" t="str">
        <f>_xll.SNL.Clients.Office.Excel.Functions.SPG(A635, "IQ_INDUSTRY")</f>
        <v>Health Care REITs</v>
      </c>
      <c r="J635" s="9" t="str">
        <f>_xll.SNL.Clients.Office.Excel.Functions.SPG(A635, "IQ_PRIMARY_INDUSTRY")</f>
        <v>Health Care REITs</v>
      </c>
      <c r="K635" s="9" t="str">
        <f>_xll.SNL.Clients.Office.Excel.Functions.SPG(A635, "NAICS_CODE", "Primary")</f>
        <v>531110 - Lessors of Residential Buildings and Dwellings</v>
      </c>
      <c r="L635" s="9" t="str">
        <f>_xll.SNL.Clients.Office.Excel.Functions.SPG(A635, "SP_TOPICTAG")</f>
        <v/>
      </c>
      <c r="M635" s="5">
        <f>_xll.SNL.Clients.Office.Excel.Functions.SPG(A635, "SP_PCT_SHARES_OWNED_ALL_INSTITUTIONS")</f>
        <v>93.79</v>
      </c>
      <c r="N635" s="9" t="str">
        <f>_xll.SNL.Clients.Office.Excel.Functions.SPG(A635, "RD_CREDIT_RATING_GLOBAL", "Issuer Credit Rating", "Local Currency LT|0")</f>
        <v>BBB+</v>
      </c>
      <c r="O635" s="9" t="str">
        <f>_xll.SNL.Clients.Office.Excel.Functions.SPG(A635, "RD_CWOL_GLOBAL", "Issuer Credit Rating", "Local Currency LT|0")</f>
        <v>Stable</v>
      </c>
      <c r="P635" s="9" t="str">
        <f>_xll.SNL.Clients.Office.Excel.Functions.SPG(A635, "RD_RATING_ACTION_GLOBAL", "Issuer Credit Rating", "Local Currency LT|0")</f>
        <v>New Rating | CreditWatch/Outlook (02/10/2023)</v>
      </c>
      <c r="Q635" s="10">
        <f>_xll.SNL.Clients.Office.Excel.Functions.SPG(A635, "RD_LAST_REVIEW_DATE_GLOBAL", "Issuer Credit Rating", "Local Currency LT")</f>
        <v>45582</v>
      </c>
      <c r="R635" s="10">
        <f>_xll.SNL.Clients.Office.Excel.Functions.SPG(A635, "RD_CREDIT_RATING_DATE_GLOBAL", "Issuer Credit Rating", "Local Currency LT|0")</f>
        <v>44967</v>
      </c>
      <c r="S635" s="10">
        <f>_xll.SNL.Clients.Office.Excel.Functions.SPG(A635, "RD_CREDIT_WATCH_OUTLOOK_DATE_GLOBAL", "Issuer Credit Rating", "Local Currency LT|0")</f>
        <v>44967</v>
      </c>
      <c r="T635" s="13" t="str">
        <f>_xll.SNL.Clients.Office.Excel.Functions.SPG(A635, "SP_BUSINESS_DESCRIPTION")</f>
        <v>Healthpeak Properties, Inc. is a fully integrated real estate investment trust (REIT) and S&amp;P 500 company. Healthpeak owns, operates, and develops high-quality real estate focused on healthcare discovery and delivery.</v>
      </c>
    </row>
    <row r="636" spans="1:20" x14ac:dyDescent="0.3">
      <c r="A636" s="12" t="s">
        <v>1280</v>
      </c>
      <c r="B636" s="10">
        <f>_xll.SNL.Clients.Office.Excel.Functions.SPG(A636,"SP_IPO_DATE")</f>
        <v>36626</v>
      </c>
      <c r="C636" s="5">
        <f>_xll.SNL.Clients.Office.Excel.Functions.SPG(A636, "SP_VOLUME_AVG_WEEKLY_TO_SHARES_OUT", , "1M")</f>
        <v>1.8937732328067094</v>
      </c>
      <c r="D636" s="5">
        <f>_xll.SNL.Clients.Office.Excel.Functions.SPG(A636, "SP_VOLUME_AVG_WEEKLY_TO_SHARES_OUT", , "3M")</f>
        <v>2.0781901837440104</v>
      </c>
      <c r="E636" s="5">
        <f>_xll.SNL.Clients.Office.Excel.Functions.SPG(A636, "SP_VOLUME_AVG_DAILY_TO_1YR_AVG_DAILY", , "1M")</f>
        <v>94.11</v>
      </c>
      <c r="F636" s="5">
        <f>_xll.SNL.Clients.Office.Excel.Functions.SPG(A636, "SP_VOLUME_AVG_DAILY_TO_1YR_AVG_DAILY", , "3M")</f>
        <v>103.27</v>
      </c>
      <c r="G636" s="9" t="str">
        <f>_xll.SNL.Clients.Office.Excel.Functions.SPG(A636, "IQ_SECTOR")</f>
        <v>Health Care</v>
      </c>
      <c r="H636" s="9" t="str">
        <f>_xll.SNL.Clients.Office.Excel.Functions.SPG(A636, "IQ_INDUSTRY_GROUP")</f>
        <v>Health Care Equipment and Services</v>
      </c>
      <c r="I636" s="9" t="str">
        <f>_xll.SNL.Clients.Office.Excel.Functions.SPG(A636, "IQ_INDUSTRY")</f>
        <v>Health Care Technology</v>
      </c>
      <c r="J636" s="9" t="str">
        <f>_xll.SNL.Clients.Office.Excel.Functions.SPG(A636, "IQ_PRIMARY_INDUSTRY")</f>
        <v>Health Care Technology</v>
      </c>
      <c r="K636" s="9" t="str">
        <f>_xll.SNL.Clients.Office.Excel.Functions.SPG(A636, "NAICS_CODE", "Primary")</f>
        <v>513210 - Software Publishers</v>
      </c>
      <c r="L636" s="9" t="str">
        <f>_xll.SNL.Clients.Office.Excel.Functions.SPG(A636, "SP_TOPICTAG")</f>
        <v>Software Development; E-learning; IaaS (Infrastructure as a Service); Cloud Infrastructure; Process Automation; Artificial Intelligence</v>
      </c>
      <c r="M636" s="5">
        <f>_xll.SNL.Clients.Office.Excel.Functions.SPG(A636, "SP_PCT_SHARES_OWNED_ALL_INSTITUTIONS")</f>
        <v>76.42</v>
      </c>
      <c r="N636" s="9" t="str">
        <f>_xll.SNL.Clients.Office.Excel.Functions.SPG(A636, "RD_CREDIT_RATING_GLOBAL", "Issuer Credit Rating", "Local Currency LT|0")</f>
        <v/>
      </c>
      <c r="O636" s="9" t="str">
        <f>_xll.SNL.Clients.Office.Excel.Functions.SPG(A636, "RD_CWOL_GLOBAL", "Issuer Credit Rating", "Local Currency LT|0")</f>
        <v/>
      </c>
      <c r="P636" s="9" t="str">
        <f>_xll.SNL.Clients.Office.Excel.Functions.SPG(A636, "RD_RATING_ACTION_GLOBAL", "Issuer Credit Rating", "Local Currency LT|0")</f>
        <v/>
      </c>
      <c r="Q636" s="10" t="str">
        <f>_xll.SNL.Clients.Office.Excel.Functions.SPG(A636, "RD_LAST_REVIEW_DATE_GLOBAL", "Issuer Credit Rating", "Local Currency LT")</f>
        <v/>
      </c>
      <c r="R636" s="10" t="str">
        <f>_xll.SNL.Clients.Office.Excel.Functions.SPG(A636, "RD_CREDIT_RATING_DATE_GLOBAL", "Issuer Credit Rating", "Local Currency LT|0")</f>
        <v/>
      </c>
      <c r="S636" s="10" t="str">
        <f>_xll.SNL.Clients.Office.Excel.Functions.SPG(A636, "RD_CREDIT_WATCH_OUTLOOK_DATE_GLOBAL", "Issuer Credit Rating", "Local Currency LT|0")</f>
        <v/>
      </c>
      <c r="T636" s="13" t="str">
        <f>_xll.SNL.Clients.Office.Excel.Functions.SPG(A636, "SP_BUSINESS_DESCRIPTION")</f>
        <v>HealthStream, Inc. provides Software-as-a-Service (SaaS) based applications for healthcare organizations in the United States. The company’s solutions help healthcare organizations in meeting their ongoing clinical development, talent management, training, education, assessment, competency management, safety and compliance, and scheduling, as well as provider credentialing, privileging, and enrollment needs. It offers hStream, a technology platform that powers a range of healthcare workforce solutions. The company provides its solutions to customers across a range of entities within the healthcare industry, including private, not-for-profit, and government entities, as well as pharmaceutical and medical device companies through its direct sales teams. The company was incorporated in 1990 and is headquartered in Nashville, Tennessee.</v>
      </c>
    </row>
    <row r="637" spans="1:20" x14ac:dyDescent="0.3">
      <c r="A637" s="12" t="s">
        <v>1281</v>
      </c>
      <c r="B637" s="10" t="str">
        <f>_xll.SNL.Clients.Office.Excel.Functions.SPG(A637,"SP_IPO_DATE")</f>
        <v/>
      </c>
      <c r="C637" s="5">
        <f>_xll.SNL.Clients.Office.Excel.Functions.SPG(A637, "SP_VOLUME_AVG_WEEKLY_TO_SHARES_OUT", , "1M")</f>
        <v>3.0687712251313308</v>
      </c>
      <c r="D637" s="5">
        <f>_xll.SNL.Clients.Office.Excel.Functions.SPG(A637, "SP_VOLUME_AVG_WEEKLY_TO_SHARES_OUT", , "3M")</f>
        <v>2.6231052973001394</v>
      </c>
      <c r="E637" s="5">
        <f>_xll.SNL.Clients.Office.Excel.Functions.SPG(A637, "SP_VOLUME_AVG_DAILY_TO_1YR_AVG_DAILY", , "1M")</f>
        <v>127.07</v>
      </c>
      <c r="F637" s="5">
        <f>_xll.SNL.Clients.Office.Excel.Functions.SPG(A637, "SP_VOLUME_AVG_DAILY_TO_1YR_AVG_DAILY", , "3M")</f>
        <v>108.62</v>
      </c>
      <c r="G637" s="9" t="str">
        <f>_xll.SNL.Clients.Office.Excel.Functions.SPG(A637, "IQ_SECTOR")</f>
        <v>Industrials</v>
      </c>
      <c r="H637" s="9" t="str">
        <f>_xll.SNL.Clients.Office.Excel.Functions.SPG(A637, "IQ_INDUSTRY_GROUP")</f>
        <v>Transportation</v>
      </c>
      <c r="I637" s="9" t="str">
        <f>_xll.SNL.Clients.Office.Excel.Functions.SPG(A637, "IQ_INDUSTRY")</f>
        <v>Ground Transportation</v>
      </c>
      <c r="J637" s="9" t="str">
        <f>_xll.SNL.Clients.Office.Excel.Functions.SPG(A637, "IQ_PRIMARY_INDUSTRY")</f>
        <v>Cargo Ground Transportation</v>
      </c>
      <c r="K637" s="9" t="str">
        <f>_xll.SNL.Clients.Office.Excel.Functions.SPG(A637, "NAICS_CODE", "Primary")</f>
        <v>484121 - General Freight Trucking, Long-Distance, Truckload</v>
      </c>
      <c r="L637" s="9" t="str">
        <f>_xll.SNL.Clients.Office.Excel.Functions.SPG(A637, "SP_TOPICTAG")</f>
        <v>Fleet Management; Freight Service</v>
      </c>
      <c r="M637" s="5">
        <f>_xll.SNL.Clients.Office.Excel.Functions.SPG(A637, "SP_PCT_SHARES_OWNED_ALL_INSTITUTIONS")</f>
        <v>51.57</v>
      </c>
      <c r="N637" s="9" t="str">
        <f>_xll.SNL.Clients.Office.Excel.Functions.SPG(A637, "RD_CREDIT_RATING_GLOBAL", "Issuer Credit Rating", "Local Currency LT|0")</f>
        <v/>
      </c>
      <c r="O637" s="9" t="str">
        <f>_xll.SNL.Clients.Office.Excel.Functions.SPG(A637, "RD_CWOL_GLOBAL", "Issuer Credit Rating", "Local Currency LT|0")</f>
        <v/>
      </c>
      <c r="P637" s="9" t="str">
        <f>_xll.SNL.Clients.Office.Excel.Functions.SPG(A637, "RD_RATING_ACTION_GLOBAL", "Issuer Credit Rating", "Local Currency LT|0")</f>
        <v/>
      </c>
      <c r="Q637" s="10" t="str">
        <f>_xll.SNL.Clients.Office.Excel.Functions.SPG(A637, "RD_LAST_REVIEW_DATE_GLOBAL", "Issuer Credit Rating", "Local Currency LT")</f>
        <v/>
      </c>
      <c r="R637" s="10" t="str">
        <f>_xll.SNL.Clients.Office.Excel.Functions.SPG(A637, "RD_CREDIT_RATING_DATE_GLOBAL", "Issuer Credit Rating", "Local Currency LT|0")</f>
        <v/>
      </c>
      <c r="S637" s="10" t="str">
        <f>_xll.SNL.Clients.Office.Excel.Functions.SPG(A637, "RD_CREDIT_WATCH_OUTLOOK_DATE_GLOBAL", "Issuer Credit Rating", "Local Currency LT|0")</f>
        <v/>
      </c>
      <c r="T637" s="13" t="str">
        <f>_xll.SNL.Clients.Office.Excel.Functions.SPG(A637, "SP_BUSINESS_DESCRIPTION")</f>
        <v>Heartland Express, Inc., together with its subsidiaries, operates as a short-to-medium, and long-haul truckload carrier in the United States and Canada. It primarily provides nationwide asset-based dry van truckload service for shippers; cross-border freight and other transportation services; and temperature-controlled truckload services. The company offers its services under the Heartland Express and Millis Transfer brand names. It primarily serves retailers and manufacturers in consumer goods, appliances, food products, and automotive industries. The company was founded in 1978 and is headquartered in North Liberty, Iowa.</v>
      </c>
    </row>
    <row r="638" spans="1:20" x14ac:dyDescent="0.3">
      <c r="A638" s="12" t="s">
        <v>1282</v>
      </c>
      <c r="B638" s="10">
        <f>_xll.SNL.Clients.Office.Excel.Functions.SPG(A638,"SP_IPO_DATE")</f>
        <v>36277</v>
      </c>
      <c r="C638" s="5">
        <f>_xll.SNL.Clients.Office.Excel.Functions.SPG(A638, "SP_VOLUME_AVG_WEEKLY_TO_SHARES_OUT", , "1M")</f>
        <v>2.4286089316448076</v>
      </c>
      <c r="D638" s="5">
        <f>_xll.SNL.Clients.Office.Excel.Functions.SPG(A638, "SP_VOLUME_AVG_WEEKLY_TO_SHARES_OUT", , "3M")</f>
        <v>3.2436712875932847</v>
      </c>
      <c r="E638" s="5">
        <f>_xll.SNL.Clients.Office.Excel.Functions.SPG(A638, "SP_VOLUME_AVG_DAILY_TO_1YR_AVG_DAILY", , "1M")</f>
        <v>65.83</v>
      </c>
      <c r="F638" s="5">
        <f>_xll.SNL.Clients.Office.Excel.Functions.SPG(A638, "SP_VOLUME_AVG_DAILY_TO_1YR_AVG_DAILY", , "3M")</f>
        <v>87.92</v>
      </c>
      <c r="G638" s="9" t="str">
        <f>_xll.SNL.Clients.Office.Excel.Functions.SPG(A638, "IQ_SECTOR")</f>
        <v>Industrials</v>
      </c>
      <c r="H638" s="9" t="str">
        <f>_xll.SNL.Clients.Office.Excel.Functions.SPG(A638, "IQ_INDUSTRY_GROUP")</f>
        <v>Commercial and Professional Services</v>
      </c>
      <c r="I638" s="9" t="str">
        <f>_xll.SNL.Clients.Office.Excel.Functions.SPG(A638, "IQ_INDUSTRY")</f>
        <v>Professional Services</v>
      </c>
      <c r="J638" s="9" t="str">
        <f>_xll.SNL.Clients.Office.Excel.Functions.SPG(A638, "IQ_PRIMARY_INDUSTRY")</f>
        <v>Human Resource and Employment Services</v>
      </c>
      <c r="K638" s="9" t="str">
        <f>_xll.SNL.Clients.Office.Excel.Functions.SPG(A638, "NAICS_CODE", "Primary")</f>
        <v>561311 - Employment Placement Agencies</v>
      </c>
      <c r="L638" s="9" t="str">
        <f>_xll.SNL.Clients.Office.Excel.Functions.SPG(A638, "SP_TOPICTAG")</f>
        <v>Virtual Workforce; Employee Benefits; Social Recruiting</v>
      </c>
      <c r="M638" s="5">
        <f>_xll.SNL.Clients.Office.Excel.Functions.SPG(A638, "SP_PCT_SHARES_OWNED_ALL_INSTITUTIONS")</f>
        <v>89.8</v>
      </c>
      <c r="N638" s="9" t="str">
        <f>_xll.SNL.Clients.Office.Excel.Functions.SPG(A638, "RD_CREDIT_RATING_GLOBAL", "Issuer Credit Rating", "Local Currency LT|0")</f>
        <v/>
      </c>
      <c r="O638" s="9" t="str">
        <f>_xll.SNL.Clients.Office.Excel.Functions.SPG(A638, "RD_CWOL_GLOBAL", "Issuer Credit Rating", "Local Currency LT|0")</f>
        <v/>
      </c>
      <c r="P638" s="9" t="str">
        <f>_xll.SNL.Clients.Office.Excel.Functions.SPG(A638, "RD_RATING_ACTION_GLOBAL", "Issuer Credit Rating", "Local Currency LT|0")</f>
        <v/>
      </c>
      <c r="Q638" s="10" t="str">
        <f>_xll.SNL.Clients.Office.Excel.Functions.SPG(A638, "RD_LAST_REVIEW_DATE_GLOBAL", "Issuer Credit Rating", "Local Currency LT")</f>
        <v/>
      </c>
      <c r="R638" s="10" t="str">
        <f>_xll.SNL.Clients.Office.Excel.Functions.SPG(A638, "RD_CREDIT_RATING_DATE_GLOBAL", "Issuer Credit Rating", "Local Currency LT|0")</f>
        <v/>
      </c>
      <c r="S638" s="10" t="str">
        <f>_xll.SNL.Clients.Office.Excel.Functions.SPG(A638, "RD_CREDIT_WATCH_OUTLOOK_DATE_GLOBAL", "Issuer Credit Rating", "Local Currency LT|0")</f>
        <v/>
      </c>
      <c r="T638" s="13" t="str">
        <f>_xll.SNL.Clients.Office.Excel.Functions.SPG(A638, "SP_BUSINESS_DESCRIPTION")</f>
        <v>Heidrick &amp; Struggles International, Inc., together with its subsidiaries, provides executive search, consulting, and on-demand talent services to businesses and business leaders worldwide. It enables its clients to build leadership teams by facilitating the recruitment, management, and development of senior executives. The company also offers on-demand services to provide clients with independent talent, including professionals with industry and functional expertise for interim leadership roles and critical, and project-based initiatives; and consulting services, including leadership assessment and development, team and organization acceleration, digital acceleration and innovation, diversity and inclusion advisory services, and culture shaping services. It provides its services to Fortune 1000 companies; major U.S. and non-U.S. companies; middle market and emerging growth companies; private equity firms; governmental, higher education, and not-for-profit organizations; and other private and public entities. Heidrick &amp; Struggles International, Inc. was founded in 1953 and is headquartered in Chicago, Illinois.</v>
      </c>
    </row>
    <row r="639" spans="1:20" x14ac:dyDescent="0.3">
      <c r="A639" s="12" t="s">
        <v>1283</v>
      </c>
      <c r="B639" s="10" t="str">
        <f>_xll.SNL.Clients.Office.Excel.Functions.SPG(A639,"SP_IPO_DATE")</f>
        <v/>
      </c>
      <c r="C639" s="5">
        <f>_xll.SNL.Clients.Office.Excel.Functions.SPG(A639, "SP_VOLUME_AVG_WEEKLY_TO_SHARES_OUT", , "1M")</f>
        <v>8.2238606698946928</v>
      </c>
      <c r="D639" s="5">
        <f>_xll.SNL.Clients.Office.Excel.Functions.SPG(A639, "SP_VOLUME_AVG_WEEKLY_TO_SHARES_OUT", , "3M")</f>
        <v>9.1022141373403542</v>
      </c>
      <c r="E639" s="5">
        <f>_xll.SNL.Clients.Office.Excel.Functions.SPG(A639, "SP_VOLUME_AVG_DAILY_TO_1YR_AVG_DAILY", , "1M")</f>
        <v>81.14</v>
      </c>
      <c r="F639" s="5">
        <f>_xll.SNL.Clients.Office.Excel.Functions.SPG(A639, "SP_VOLUME_AVG_DAILY_TO_1YR_AVG_DAILY", , "3M")</f>
        <v>89.81</v>
      </c>
      <c r="G639" s="9" t="str">
        <f>_xll.SNL.Clients.Office.Excel.Functions.SPG(A639, "IQ_SECTOR")</f>
        <v>Consumer Discretionary</v>
      </c>
      <c r="H639" s="9" t="str">
        <f>_xll.SNL.Clients.Office.Excel.Functions.SPG(A639, "IQ_INDUSTRY_GROUP")</f>
        <v>Consumer Durables and Apparel</v>
      </c>
      <c r="I639" s="9" t="str">
        <f>_xll.SNL.Clients.Office.Excel.Functions.SPG(A639, "IQ_INDUSTRY")</f>
        <v>Household Durables</v>
      </c>
      <c r="J639" s="9" t="str">
        <f>_xll.SNL.Clients.Office.Excel.Functions.SPG(A639, "IQ_PRIMARY_INDUSTRY")</f>
        <v>Household Appliances</v>
      </c>
      <c r="K639" s="9" t="str">
        <f>_xll.SNL.Clients.Office.Excel.Functions.SPG(A639, "NAICS_CODE", "Primary")</f>
        <v>3352 - Household Appliance Manufacturing</v>
      </c>
      <c r="L639" s="9" t="str">
        <f>_xll.SNL.Clients.Office.Excel.Functions.SPG(A639, "SP_TOPICTAG")</f>
        <v>Home Improvement; Online Grocery</v>
      </c>
      <c r="M639" s="5">
        <f>_xll.SNL.Clients.Office.Excel.Functions.SPG(A639, "SP_PCT_SHARES_OWNED_ALL_INSTITUTIONS")</f>
        <v>107.05</v>
      </c>
      <c r="N639" s="9" t="str">
        <f>_xll.SNL.Clients.Office.Excel.Functions.SPG(A639, "RD_CREDIT_RATING_GLOBAL", "Issuer Credit Rating", "Local Currency LT|0")</f>
        <v/>
      </c>
      <c r="O639" s="9" t="str">
        <f>_xll.SNL.Clients.Office.Excel.Functions.SPG(A639, "RD_CWOL_GLOBAL", "Issuer Credit Rating", "Local Currency LT|0")</f>
        <v/>
      </c>
      <c r="P639" s="9" t="str">
        <f>_xll.SNL.Clients.Office.Excel.Functions.SPG(A639, "RD_RATING_ACTION_GLOBAL", "Issuer Credit Rating", "Local Currency LT|0")</f>
        <v/>
      </c>
      <c r="Q639" s="10" t="str">
        <f>_xll.SNL.Clients.Office.Excel.Functions.SPG(A639, "RD_LAST_REVIEW_DATE_GLOBAL", "Issuer Credit Rating", "Local Currency LT")</f>
        <v/>
      </c>
      <c r="R639" s="10" t="str">
        <f>_xll.SNL.Clients.Office.Excel.Functions.SPG(A639, "RD_CREDIT_RATING_DATE_GLOBAL", "Issuer Credit Rating", "Local Currency LT|0")</f>
        <v/>
      </c>
      <c r="S639" s="10" t="str">
        <f>_xll.SNL.Clients.Office.Excel.Functions.SPG(A639, "RD_CREDIT_WATCH_OUTLOOK_DATE_GLOBAL", "Issuer Credit Rating", "Local Currency LT|0")</f>
        <v/>
      </c>
      <c r="T639" s="13" t="str">
        <f>_xll.SNL.Clients.Office.Excel.Functions.SPG(A639, "SP_BUSINESS_DESCRIPTION")</f>
        <v>Helen of Troy Limited provides various consumer products in the United States, Canada, Europe, the Middle East, Africa, the Asia Pacific, and Latin America. The company operates in two segments: Home &amp; Outdoor and Beauty &amp; Wellness. The Home &amp; Outdoor segment offers food storage containers, kitchen utensils for cooking and preparing salads, fruits, vegetables and meats, graters, slicers and choppers, baking essentials, kitchen organization, bath, cleaning, infant and toddler products, and coffee preparation tools and electronics; and insulated beverageware, including bottles, travel tumblers, drinkware, mugs, food and lunch containers, insulated totes, soft coolers, outdoor kitchenware, and accessories. This segment also provides technical and outdoor sports packs, bike packs and bags, hydration and travel packs, duffel bags and luggage, lifestyle and everyday packs, kid carrier packs, and accessories. The Beauty &amp; Wellness segment offers mass, professional and prestige hair appliances, brushes, grooming tools, and accessories; and prestige shampoos, liquid hair styling products, treatments, and conditioners. This segment also provides thermometers, blood pressure monitors, pulse oximeters, nasal aspirators, humidifiers, faucet mount and pitcher water filtration systems, air purifiers, heaters, fans, and humidification, thermometry, water filtration, and air purification consumables. The company sells its products through mass merchandisers, sporting goods retailers, department stores, drugstore chains, home improvement stores, grocery stores, specialty stores, prestige beauty chains, beauty supply retailers, e-commerce retailers, wholesalers, warehouse clubs, and various types of distributors, as well as directly to consumers under the OXO, Good Grips, Soft Works, OXO tot, OXO Brew, OXO Strive, OXO Outdoor, Hydro Flask, Osprey, Drybar, Hot Tools, Curlsmith, and PUR brands. Helen of Troy Limited was incorporated in 1968 and is headquartered in El Paso, Texas.</v>
      </c>
    </row>
    <row r="640" spans="1:20" x14ac:dyDescent="0.3">
      <c r="A640" s="12" t="s">
        <v>1284</v>
      </c>
      <c r="B640" s="10">
        <f>_xll.SNL.Clients.Office.Excel.Functions.SPG(A640,"SP_IPO_DATE")</f>
        <v>35612</v>
      </c>
      <c r="C640" s="5">
        <f>_xll.SNL.Clients.Office.Excel.Functions.SPG(A640, "SP_VOLUME_AVG_WEEKLY_TO_SHARES_OUT", , "1M")</f>
        <v>3.845380261841874</v>
      </c>
      <c r="D640" s="5">
        <f>_xll.SNL.Clients.Office.Excel.Functions.SPG(A640, "SP_VOLUME_AVG_WEEKLY_TO_SHARES_OUT", , "3M")</f>
        <v>4.4175890050481286</v>
      </c>
      <c r="E640" s="5">
        <f>_xll.SNL.Clients.Office.Excel.Functions.SPG(A640, "SP_VOLUME_AVG_DAILY_TO_1YR_AVG_DAILY", , "1M")</f>
        <v>67.92</v>
      </c>
      <c r="F640" s="5">
        <f>_xll.SNL.Clients.Office.Excel.Functions.SPG(A640, "SP_VOLUME_AVG_DAILY_TO_1YR_AVG_DAILY", , "3M")</f>
        <v>78.02</v>
      </c>
      <c r="G640" s="9" t="str">
        <f>_xll.SNL.Clients.Office.Excel.Functions.SPG(A640, "IQ_SECTOR")</f>
        <v>Energy</v>
      </c>
      <c r="H640" s="9" t="str">
        <f>_xll.SNL.Clients.Office.Excel.Functions.SPG(A640, "IQ_INDUSTRY_GROUP")</f>
        <v>Energy</v>
      </c>
      <c r="I640" s="9" t="str">
        <f>_xll.SNL.Clients.Office.Excel.Functions.SPG(A640, "IQ_INDUSTRY")</f>
        <v>Energy Equipment and Services</v>
      </c>
      <c r="J640" s="9" t="str">
        <f>_xll.SNL.Clients.Office.Excel.Functions.SPG(A640, "IQ_PRIMARY_INDUSTRY")</f>
        <v>Oil and Gas Equipment and Services</v>
      </c>
      <c r="K640" s="9" t="str">
        <f>_xll.SNL.Clients.Office.Excel.Functions.SPG(A640, "NAICS_CODE", "Primary")</f>
        <v>213112 - Support Activities for Oil and Gas Operations</v>
      </c>
      <c r="L640" s="9" t="str">
        <f>_xll.SNL.Clients.Office.Excel.Functions.SPG(A640, "SP_TOPICTAG")</f>
        <v>Environmental Consulting; Environmental Engineering; Industrial Automation; Marine Transportation; Disposal and Recycling; Process Automation; Artificial Intelligence</v>
      </c>
      <c r="M640" s="5">
        <f>_xll.SNL.Clients.Office.Excel.Functions.SPG(A640, "SP_PCT_SHARES_OWNED_ALL_INSTITUTIONS")</f>
        <v>92.76</v>
      </c>
      <c r="N640" s="9" t="str">
        <f>_xll.SNL.Clients.Office.Excel.Functions.SPG(A640, "RD_CREDIT_RATING_GLOBAL", "Issuer Credit Rating", "Local Currency LT|0")</f>
        <v>B+</v>
      </c>
      <c r="O640" s="9" t="str">
        <f>_xll.SNL.Clients.Office.Excel.Functions.SPG(A640, "RD_CWOL_GLOBAL", "Issuer Credit Rating", "Local Currency LT|0")</f>
        <v>Stable</v>
      </c>
      <c r="P640" s="9" t="str">
        <f>_xll.SNL.Clients.Office.Excel.Functions.SPG(A640, "RD_RATING_ACTION_GLOBAL", "Issuer Credit Rating", "Local Currency LT|0")</f>
        <v>New Rating | CreditWatch/Outlook (11/15/2023)</v>
      </c>
      <c r="Q640" s="10">
        <f>_xll.SNL.Clients.Office.Excel.Functions.SPG(A640, "RD_LAST_REVIEW_DATE_GLOBAL", "Issuer Credit Rating", "Local Currency LT")</f>
        <v>45611</v>
      </c>
      <c r="R640" s="10">
        <f>_xll.SNL.Clients.Office.Excel.Functions.SPG(A640, "RD_CREDIT_RATING_DATE_GLOBAL", "Issuer Credit Rating", "Local Currency LT|0")</f>
        <v>45245</v>
      </c>
      <c r="S640" s="10">
        <f>_xll.SNL.Clients.Office.Excel.Functions.SPG(A640, "RD_CREDIT_WATCH_OUTLOOK_DATE_GLOBAL", "Issuer Credit Rating", "Local Currency LT|0")</f>
        <v>45245</v>
      </c>
      <c r="T640" s="13" t="str">
        <f>_xll.SNL.Clients.Office.Excel.Functions.SPG(A640, "SP_BUSINESS_DESCRIPTION")</f>
        <v>Helix Energy Solutions Group, Inc., together with its subsidiaries, an offshore energy services company, provides specialty services to the offshore energy industry in Brazil, the Gulf of Mexico, the East Coast of the United States, North Sea, the Asia Pacific, and West Africa regions. The company operates through four segments: Well Intervention, Robotics, Production Facilities, and Shallow Water Abandonment segments. It engages in the installation of flowlines, control umbilicals, and manifold assemblies and risers; trenching and burial of pipelines; installation and tie-in of riser and manifold assembly; commissioning, testing, and inspection activities; and provision of cable and umbilical lay, and connection services. The company also provides well intervention, intervention engineering, and production enhancement services; coiled tubing operations; inspection, repair, and maintenance of production structures, trees, jumpers, risers, pipelines, and subsea equipment; and related support services. In addition, it offers reclamation and remediation services; well plug and abandonment services; pipeline, cable and umbilical abandonment services; and site inspections. Additionally, the company offers oil and natural gas processing facilities and services; and fast response system, as well as site clearance and subsea support services. Further, it provides offshore oilfield decommissioning and reclamation, project management, engineered solutions, intervention, maintenance, repair, heavy lift, and commercial diving services. It serves independent oil and gas producers and suppliers, pipeline transmission companies, renewable energy companies, and offshore engineering and construction firms. The company was formerly known as Cal Dive International, Inc. and changed its name to Helix Energy Solutions Group, Inc. in March 2006. Helix Energy Solutions Group, Inc. was incorporated in 1979 and is headquartered in Houston, Texas.</v>
      </c>
    </row>
    <row r="641" spans="1:20" x14ac:dyDescent="0.3">
      <c r="A641" s="12" t="s">
        <v>1285</v>
      </c>
      <c r="B641" s="10" t="str">
        <f>_xll.SNL.Clients.Office.Excel.Functions.SPG(A641,"SP_IPO_DATE")</f>
        <v/>
      </c>
      <c r="C641" s="5">
        <f>_xll.SNL.Clients.Office.Excel.Functions.SPG(A641, "SP_VOLUME_AVG_WEEKLY_TO_SHARES_OUT", , "1M")</f>
        <v>9.3095328226319918</v>
      </c>
      <c r="D641" s="5">
        <f>_xll.SNL.Clients.Office.Excel.Functions.SPG(A641, "SP_VOLUME_AVG_WEEKLY_TO_SHARES_OUT", , "3M")</f>
        <v>7.8463219816040581</v>
      </c>
      <c r="E641" s="5">
        <f>_xll.SNL.Clients.Office.Excel.Functions.SPG(A641, "SP_VOLUME_AVG_DAILY_TO_1YR_AVG_DAILY", , "1M")</f>
        <v>132.41</v>
      </c>
      <c r="F641" s="5">
        <f>_xll.SNL.Clients.Office.Excel.Functions.SPG(A641, "SP_VOLUME_AVG_DAILY_TO_1YR_AVG_DAILY", , "3M")</f>
        <v>111.6</v>
      </c>
      <c r="G641" s="9" t="str">
        <f>_xll.SNL.Clients.Office.Excel.Functions.SPG(A641, "IQ_SECTOR")</f>
        <v>Energy</v>
      </c>
      <c r="H641" s="9" t="str">
        <f>_xll.SNL.Clients.Office.Excel.Functions.SPG(A641, "IQ_INDUSTRY_GROUP")</f>
        <v>Energy</v>
      </c>
      <c r="I641" s="9" t="str">
        <f>_xll.SNL.Clients.Office.Excel.Functions.SPG(A641, "IQ_INDUSTRY")</f>
        <v>Energy Equipment and Services</v>
      </c>
      <c r="J641" s="9" t="str">
        <f>_xll.SNL.Clients.Office.Excel.Functions.SPG(A641, "IQ_PRIMARY_INDUSTRY")</f>
        <v>Oil and Gas Drilling</v>
      </c>
      <c r="K641" s="9" t="str">
        <f>_xll.SNL.Clients.Office.Excel.Functions.SPG(A641, "NAICS_CODE", "Primary")</f>
        <v>213111 - Drilling Oil and Gas Wells</v>
      </c>
      <c r="L641" s="9" t="str">
        <f>_xll.SNL.Clients.Office.Excel.Functions.SPG(A641, "SP_TOPICTAG")</f>
        <v>Industrial Automation</v>
      </c>
      <c r="M641" s="5">
        <f>_xll.SNL.Clients.Office.Excel.Functions.SPG(A641, "SP_PCT_SHARES_OWNED_ALL_INSTITUTIONS")</f>
        <v>104.26</v>
      </c>
      <c r="N641" s="9" t="str">
        <f>_xll.SNL.Clients.Office.Excel.Functions.SPG(A641, "RD_CREDIT_RATING_GLOBAL", "Issuer Credit Rating", "Local Currency LT|0")</f>
        <v>BBB+</v>
      </c>
      <c r="O641" s="9" t="str">
        <f>_xll.SNL.Clients.Office.Excel.Functions.SPG(A641, "RD_CWOL_GLOBAL", "Issuer Credit Rating", "Local Currency LT|0")</f>
        <v>Negative</v>
      </c>
      <c r="P641" s="9" t="str">
        <f>_xll.SNL.Clients.Office.Excel.Functions.SPG(A641, "RD_RATING_ACTION_GLOBAL", "Issuer Credit Rating", "Local Currency LT|0")</f>
        <v>CreditWatch/Outlook (07/25/2024)</v>
      </c>
      <c r="Q641" s="10">
        <f>_xll.SNL.Clients.Office.Excel.Functions.SPG(A641, "RD_LAST_REVIEW_DATE_GLOBAL", "Issuer Credit Rating", "Local Currency LT")</f>
        <v>45513</v>
      </c>
      <c r="R641" s="10">
        <f>_xll.SNL.Clients.Office.Excel.Functions.SPG(A641, "RD_CREDIT_RATING_DATE_GLOBAL", "Issuer Credit Rating", "Local Currency LT|0")</f>
        <v>42075</v>
      </c>
      <c r="S641" s="10">
        <f>_xll.SNL.Clients.Office.Excel.Functions.SPG(A641, "RD_CREDIT_WATCH_OUTLOOK_DATE_GLOBAL", "Issuer Credit Rating", "Local Currency LT|0")</f>
        <v>45498</v>
      </c>
      <c r="T641" s="13" t="str">
        <f>_xll.SNL.Clients.Office.Excel.Functions.SPG(A641, "SP_BUSINESS_DESCRIPTION")</f>
        <v>Helmerich &amp; Payne, Inc., together with its subsidiaries, provides drilling solutions and technologies for oil and gas exploration and production companies. The company operates through North America Solutions, Offshore Gulf of Mexico, and International Solutions segments. The North America Solutions segment conducts operations primarily in Texas, as well as in Colorado, Louisiana, New Mexico, North Dakota, Ohio, Oklahoma, Pennsylvania, Utah, West Virginia, and Wyoming. The Offshore Gulf of Mexico segment has drilling operations in Louisiana and in U.S. federal waters in the Gulf of Mexico. The International Solutions segment conducts drilling operations in Saudi Arabia, Argentina, Bahrain, Australia, Colombia, and the United Arab Emirates. The company focuses on developing, promoting, and commercializing technologies designed to enhance the drilling operations, as well as wellbore quality and placement. It also owns and operates commercial real estate properties. In addition, the company’s real estate investments include a shopping center. Helmerich &amp; Payne, Inc. was founded in 1920 and is headquartered in Tulsa, Oklahoma.</v>
      </c>
    </row>
    <row r="642" spans="1:20" x14ac:dyDescent="0.3">
      <c r="A642" s="12" t="s">
        <v>221</v>
      </c>
      <c r="B642" s="10" t="str">
        <f>_xll.SNL.Clients.Office.Excel.Functions.SPG(A642,"SP_IPO_DATE")</f>
        <v/>
      </c>
      <c r="C642" s="5">
        <f>_xll.SNL.Clients.Office.Excel.Functions.SPG(A642, "SP_VOLUME_AVG_WEEKLY_TO_SHARES_OUT", , "1M")</f>
        <v>6.3934943775440205</v>
      </c>
      <c r="D642" s="5">
        <f>_xll.SNL.Clients.Office.Excel.Functions.SPG(A642, "SP_VOLUME_AVG_WEEKLY_TO_SHARES_OUT", , "3M")</f>
        <v>6.3264769991052354</v>
      </c>
      <c r="E642" s="5">
        <f>_xll.SNL.Clients.Office.Excel.Functions.SPG(A642, "SP_VOLUME_AVG_DAILY_TO_1YR_AVG_DAILY", , "1M")</f>
        <v>109.97</v>
      </c>
      <c r="F642" s="5">
        <f>_xll.SNL.Clients.Office.Excel.Functions.SPG(A642, "SP_VOLUME_AVG_DAILY_TO_1YR_AVG_DAILY", , "3M")</f>
        <v>108.82</v>
      </c>
      <c r="G642" s="9" t="str">
        <f>_xll.SNL.Clients.Office.Excel.Functions.SPG(A642, "IQ_SECTOR")</f>
        <v>Health Care</v>
      </c>
      <c r="H642" s="9" t="str">
        <f>_xll.SNL.Clients.Office.Excel.Functions.SPG(A642, "IQ_INDUSTRY_GROUP")</f>
        <v>Health Care Equipment and Services</v>
      </c>
      <c r="I642" s="9" t="str">
        <f>_xll.SNL.Clients.Office.Excel.Functions.SPG(A642, "IQ_INDUSTRY")</f>
        <v>Health Care Providers and Services</v>
      </c>
      <c r="J642" s="9" t="str">
        <f>_xll.SNL.Clients.Office.Excel.Functions.SPG(A642, "IQ_PRIMARY_INDUSTRY")</f>
        <v>Health Care Distributors</v>
      </c>
      <c r="K642" s="9" t="str">
        <f>_xll.SNL.Clients.Office.Excel.Functions.SPG(A642, "NAICS_CODE", "Primary")</f>
        <v>423450 - Medical, Dental, and Hospital Equipment and Supplies Merchant Wholesalers</v>
      </c>
      <c r="L642" s="9" t="str">
        <f>_xll.SNL.Clients.Office.Excel.Functions.SPG(A642, "SP_TOPICTAG")</f>
        <v>Health Diagnostics; MHealth; Dentistry; Orthopaedics; Surgery; Vaccines</v>
      </c>
      <c r="M642" s="5">
        <f>_xll.SNL.Clients.Office.Excel.Functions.SPG(A642, "SP_PCT_SHARES_OWNED_ALL_INSTITUTIONS")</f>
        <v>104.52</v>
      </c>
      <c r="N642" s="9" t="str">
        <f>_xll.SNL.Clients.Office.Excel.Functions.SPG(A642, "RD_CREDIT_RATING_GLOBAL", "Issuer Credit Rating", "Local Currency LT|0")</f>
        <v/>
      </c>
      <c r="O642" s="9" t="str">
        <f>_xll.SNL.Clients.Office.Excel.Functions.SPG(A642, "RD_CWOL_GLOBAL", "Issuer Credit Rating", "Local Currency LT|0")</f>
        <v/>
      </c>
      <c r="P642" s="9" t="str">
        <f>_xll.SNL.Clients.Office.Excel.Functions.SPG(A642, "RD_RATING_ACTION_GLOBAL", "Issuer Credit Rating", "Local Currency LT|0")</f>
        <v/>
      </c>
      <c r="Q642" s="10" t="str">
        <f>_xll.SNL.Clients.Office.Excel.Functions.SPG(A642, "RD_LAST_REVIEW_DATE_GLOBAL", "Issuer Credit Rating", "Local Currency LT")</f>
        <v/>
      </c>
      <c r="R642" s="10" t="str">
        <f>_xll.SNL.Clients.Office.Excel.Functions.SPG(A642, "RD_CREDIT_RATING_DATE_GLOBAL", "Issuer Credit Rating", "Local Currency LT|0")</f>
        <v/>
      </c>
      <c r="S642" s="10" t="str">
        <f>_xll.SNL.Clients.Office.Excel.Functions.SPG(A642, "RD_CREDIT_WATCH_OUTLOOK_DATE_GLOBAL", "Issuer Credit Rating", "Local Currency LT|0")</f>
        <v/>
      </c>
      <c r="T642" s="13" t="str">
        <f>_xll.SNL.Clients.Office.Excel.Functions.SPG(A642, "SP_BUSINESS_DESCRIPTION")</f>
        <v>Henry Schein, Inc. provides health care products and services to dental practitioners, laboratories, physician practices, and ambulatory surgery centers, government, institutional health care clinics, and other alternate care clinics worldwide. It operates through two segments, Health Care Distribution, and Technology and Value-Added Services. The Health Care Distribution segment offers dental products, including infection-control products, handpieces, preventatives, impression materials, composites, anesthetics, teeth, dental implants, gypsum, acrylics, articulators, abrasives, dental chairs, delivery units and lights, X-ray supplies and equipment, personal protective equipment, and high-tech and digital restoration equipment, as well as equipment repair services. This segment also provides medical products, such as branded and generic pharmaceuticals, vaccines, surgical products, diagnostic tests, infection-control products, X-ray products, equipment, and vitamins. The Technology and Value-Added Services segment offers software, technology, and other value-added services that include practice management software systems for dental and medical practitioners; and value-added practice solutions comprising practice consultancy, education, revenue cycle management and financial services, e-services, practice technology, and network and hardware services, as well as consulting, and continuing education services. Henry Schein, Inc. was founded in 1932 and is headquartered in Melville, New York.</v>
      </c>
    </row>
    <row r="643" spans="1:20" x14ac:dyDescent="0.3">
      <c r="A643" s="12" t="s">
        <v>1286</v>
      </c>
      <c r="B643" s="10">
        <f>_xll.SNL.Clients.Office.Excel.Functions.SPG(A643,"SP_IPO_DATE")</f>
        <v>34365</v>
      </c>
      <c r="C643" s="5">
        <f>_xll.SNL.Clients.Office.Excel.Functions.SPG(A643, "SP_VOLUME_AVG_WEEKLY_TO_SHARES_OUT", , "1M")</f>
        <v>2.8833827790477504</v>
      </c>
      <c r="D643" s="5">
        <f>_xll.SNL.Clients.Office.Excel.Functions.SPG(A643, "SP_VOLUME_AVG_WEEKLY_TO_SHARES_OUT", , "3M")</f>
        <v>2.6787139251687879</v>
      </c>
      <c r="E643" s="5">
        <f>_xll.SNL.Clients.Office.Excel.Functions.SPG(A643, "SP_VOLUME_AVG_DAILY_TO_1YR_AVG_DAILY", , "1M")</f>
        <v>106.88</v>
      </c>
      <c r="F643" s="5">
        <f>_xll.SNL.Clients.Office.Excel.Functions.SPG(A643, "SP_VOLUME_AVG_DAILY_TO_1YR_AVG_DAILY", , "3M")</f>
        <v>99.29</v>
      </c>
      <c r="G643" s="9" t="str">
        <f>_xll.SNL.Clients.Office.Excel.Functions.SPG(A643, "IQ_SECTOR")</f>
        <v>Financials</v>
      </c>
      <c r="H643" s="9" t="str">
        <f>_xll.SNL.Clients.Office.Excel.Functions.SPG(A643, "IQ_INDUSTRY_GROUP")</f>
        <v>Banks</v>
      </c>
      <c r="I643" s="9" t="str">
        <f>_xll.SNL.Clients.Office.Excel.Functions.SPG(A643, "IQ_INDUSTRY")</f>
        <v>Banks</v>
      </c>
      <c r="J643" s="9" t="str">
        <f>_xll.SNL.Clients.Office.Excel.Functions.SPG(A643, "IQ_PRIMARY_INDUSTRY")</f>
        <v>Regional Banks</v>
      </c>
      <c r="K643" s="9" t="str">
        <f>_xll.SNL.Clients.Office.Excel.Functions.SPG(A643, "NAICS_CODE", "Primary")</f>
        <v>522110 - Commercial Banking</v>
      </c>
      <c r="L643" s="9" t="str">
        <f>_xll.SNL.Clients.Office.Excel.Functions.SPG(A643, "SP_TOPICTAG")</f>
        <v>Consumer Lending</v>
      </c>
      <c r="M643" s="5">
        <f>_xll.SNL.Clients.Office.Excel.Functions.SPG(A643, "SP_PCT_SHARES_OWNED_ALL_INSTITUTIONS")</f>
        <v>81.31</v>
      </c>
      <c r="N643" s="9" t="str">
        <f>_xll.SNL.Clients.Office.Excel.Functions.SPG(A643, "RD_CREDIT_RATING_GLOBAL", "Issuer Credit Rating", "Local Currency LT|0")</f>
        <v/>
      </c>
      <c r="O643" s="9" t="str">
        <f>_xll.SNL.Clients.Office.Excel.Functions.SPG(A643, "RD_CWOL_GLOBAL", "Issuer Credit Rating", "Local Currency LT|0")</f>
        <v/>
      </c>
      <c r="P643" s="9" t="str">
        <f>_xll.SNL.Clients.Office.Excel.Functions.SPG(A643, "RD_RATING_ACTION_GLOBAL", "Issuer Credit Rating", "Local Currency LT|0")</f>
        <v/>
      </c>
      <c r="Q643" s="10" t="str">
        <f>_xll.SNL.Clients.Office.Excel.Functions.SPG(A643, "RD_LAST_REVIEW_DATE_GLOBAL", "Issuer Credit Rating", "Local Currency LT")</f>
        <v/>
      </c>
      <c r="R643" s="10" t="str">
        <f>_xll.SNL.Clients.Office.Excel.Functions.SPG(A643, "RD_CREDIT_RATING_DATE_GLOBAL", "Issuer Credit Rating", "Local Currency LT|0")</f>
        <v/>
      </c>
      <c r="S643" s="10" t="str">
        <f>_xll.SNL.Clients.Office.Excel.Functions.SPG(A643, "RD_CREDIT_WATCH_OUTLOOK_DATE_GLOBAL", "Issuer Credit Rating", "Local Currency LT|0")</f>
        <v/>
      </c>
      <c r="T643" s="13" t="str">
        <f>_xll.SNL.Clients.Office.Excel.Functions.SPG(A643, "SP_BUSINESS_DESCRIPTION")</f>
        <v>Heritage Financial Corporation operates as the bank holding company for Heritage Bank that provides various financial services to small and medium sized businesses and individuals in the United States. It accepts various deposit products, such as noninterest demand deposits, interest bearing demand deposits, money market accounts, savings accounts, personal checking accounts, and certificates of deposit. The company’s loan portfolio includes commercial and industrial loans, owner-occupied and non-owner occupied commercial real estate loans, one-to-four family residential loans, real estate construction and land development loans, consumer loans, commercial business loans, lines of credit, term equipment financing, and term real estate loans, as well as commercial business loans to a range of businesses in industries that include real estate and rental and leasing, healthcare, accommodation and food services, retail trade, and construction. It also originates loans that are guaranteed by the U.S. Small Business Administration; and provides objective advice from trusted advisers. The company was formerly known as Heritage Financial Corporation, M.H.C. and changed its name to Heritage Financial Corporation in 1998. Heritage Financial Corporation was founded in 1927 and is headquartered in Olympia, Washington.</v>
      </c>
    </row>
    <row r="644" spans="1:20" x14ac:dyDescent="0.3">
      <c r="A644" s="12" t="s">
        <v>1287</v>
      </c>
      <c r="B644" s="10">
        <f>_xll.SNL.Clients.Office.Excel.Functions.SPG(A644,"SP_IPO_DATE")</f>
        <v>44508</v>
      </c>
      <c r="C644" s="5">
        <f>_xll.SNL.Clients.Office.Excel.Functions.SPG(A644, "SP_VOLUME_AVG_WEEKLY_TO_SHARES_OUT", , "1M")</f>
        <v>6.2195068345216864</v>
      </c>
      <c r="D644" s="5">
        <f>_xll.SNL.Clients.Office.Excel.Functions.SPG(A644, "SP_VOLUME_AVG_WEEKLY_TO_SHARES_OUT", , "3M")</f>
        <v>8.1837047139839729</v>
      </c>
      <c r="E644" s="5">
        <f>_xll.SNL.Clients.Office.Excel.Functions.SPG(A644, "SP_VOLUME_AVG_DAILY_TO_1YR_AVG_DAILY", , "1M")</f>
        <v>61.79</v>
      </c>
      <c r="F644" s="5">
        <f>_xll.SNL.Clients.Office.Excel.Functions.SPG(A644, "SP_VOLUME_AVG_DAILY_TO_1YR_AVG_DAILY", , "3M")</f>
        <v>81.31</v>
      </c>
      <c r="G644" s="9" t="str">
        <f>_xll.SNL.Clients.Office.Excel.Functions.SPG(A644, "IQ_SECTOR")</f>
        <v>Industrials</v>
      </c>
      <c r="H644" s="9" t="str">
        <f>_xll.SNL.Clients.Office.Excel.Functions.SPG(A644, "IQ_INDUSTRY_GROUP")</f>
        <v>Transportation</v>
      </c>
      <c r="I644" s="9" t="str">
        <f>_xll.SNL.Clients.Office.Excel.Functions.SPG(A644, "IQ_INDUSTRY")</f>
        <v>Ground Transportation</v>
      </c>
      <c r="J644" s="9" t="str">
        <f>_xll.SNL.Clients.Office.Excel.Functions.SPG(A644, "IQ_PRIMARY_INDUSTRY")</f>
        <v>Passenger Ground Transportation</v>
      </c>
      <c r="K644" s="9" t="str">
        <f>_xll.SNL.Clients.Office.Excel.Functions.SPG(A644, "NAICS_CODE", "Primary")</f>
        <v>532111 - Passenger Car Rental</v>
      </c>
      <c r="L644" s="9" t="str">
        <f>_xll.SNL.Clients.Office.Excel.Functions.SPG(A644, "SP_TOPICTAG")</f>
        <v>Fleet Management; Ride Sharing; Car Sharing</v>
      </c>
      <c r="M644" s="5">
        <f>_xll.SNL.Clients.Office.Excel.Functions.SPG(A644, "SP_PCT_SHARES_OWNED_ALL_INSTITUTIONS")</f>
        <v>32.119999999999997</v>
      </c>
      <c r="N644" s="9" t="str">
        <f>_xll.SNL.Clients.Office.Excel.Functions.SPG(A644, "RD_CREDIT_RATING_GLOBAL", "Issuer Credit Rating", "Local Currency LT|0")</f>
        <v>B</v>
      </c>
      <c r="O644" s="9" t="str">
        <f>_xll.SNL.Clients.Office.Excel.Functions.SPG(A644, "RD_CWOL_GLOBAL", "Issuer Credit Rating", "Local Currency LT|0")</f>
        <v>Negative</v>
      </c>
      <c r="P644" s="9" t="str">
        <f>_xll.SNL.Clients.Office.Excel.Functions.SPG(A644, "RD_RATING_ACTION_GLOBAL", "Issuer Credit Rating", "Local Currency LT|0")</f>
        <v>CreditWatch/Outlook (11/19/2024)</v>
      </c>
      <c r="Q644" s="10">
        <f>_xll.SNL.Clients.Office.Excel.Functions.SPG(A644, "RD_LAST_REVIEW_DATE_GLOBAL", "Issuer Credit Rating", "Local Currency LT")</f>
        <v>45615</v>
      </c>
      <c r="R644" s="10">
        <f>_xll.SNL.Clients.Office.Excel.Functions.SPG(A644, "RD_CREDIT_RATING_DATE_GLOBAL", "Issuer Credit Rating", "Local Currency LT|0")</f>
        <v>45463</v>
      </c>
      <c r="S644" s="10">
        <f>_xll.SNL.Clients.Office.Excel.Functions.SPG(A644, "RD_CREDIT_WATCH_OUTLOOK_DATE_GLOBAL", "Issuer Credit Rating", "Local Currency LT|0")</f>
        <v>45615</v>
      </c>
      <c r="T644" s="13" t="str">
        <f>_xll.SNL.Clients.Office.Excel.Functions.SPG(A644, "SP_BUSINESS_DESCRIPTION")</f>
        <v>Hertz Global Holdings, Inc. operates as a vehicle rental company. The company operates through two segments, Americas Rental Car and International Rental Car. It offers vehicle rental services under the Hertz, Dollar, and Thrifty brands from company-operated, licensee, and franchisee locations in the United States, Africa, Asia, Australia, Canada, the Caribbean, Europe, Latin America, the Middle East, and New Zealand. The company sells vehicles and value-added services. Hertz Global Holdings, Inc. was founded in 1918 and is headquartered in Estero, Florida.</v>
      </c>
    </row>
    <row r="645" spans="1:20" x14ac:dyDescent="0.3">
      <c r="A645" s="12" t="s">
        <v>222</v>
      </c>
      <c r="B645" s="10" t="str">
        <f>_xll.SNL.Clients.Office.Excel.Functions.SPG(A645,"SP_IPO_DATE")</f>
        <v/>
      </c>
      <c r="C645" s="5">
        <f>_xll.SNL.Clients.Office.Excel.Functions.SPG(A645, "SP_VOLUME_AVG_WEEKLY_TO_SHARES_OUT", , "1M")</f>
        <v>3.2637915861456661</v>
      </c>
      <c r="D645" s="5">
        <f>_xll.SNL.Clients.Office.Excel.Functions.SPG(A645, "SP_VOLUME_AVG_WEEKLY_TO_SHARES_OUT", , "3M")</f>
        <v>2.9376846626854252</v>
      </c>
      <c r="E645" s="5">
        <f>_xll.SNL.Clients.Office.Excel.Functions.SPG(A645, "SP_VOLUME_AVG_DAILY_TO_1YR_AVG_DAILY", , "1M")</f>
        <v>101.42</v>
      </c>
      <c r="F645" s="5">
        <f>_xll.SNL.Clients.Office.Excel.Functions.SPG(A645, "SP_VOLUME_AVG_DAILY_TO_1YR_AVG_DAILY", , "3M")</f>
        <v>91.29</v>
      </c>
      <c r="G645" s="9" t="str">
        <f>_xll.SNL.Clients.Office.Excel.Functions.SPG(A645, "IQ_SECTOR")</f>
        <v>Energy</v>
      </c>
      <c r="H645" s="9" t="str">
        <f>_xll.SNL.Clients.Office.Excel.Functions.SPG(A645, "IQ_INDUSTRY_GROUP")</f>
        <v>Energy</v>
      </c>
      <c r="I645" s="9" t="str">
        <f>_xll.SNL.Clients.Office.Excel.Functions.SPG(A645, "IQ_INDUSTRY")</f>
        <v>Oil, Gas and Consumable Fuels</v>
      </c>
      <c r="J645" s="9" t="str">
        <f>_xll.SNL.Clients.Office.Excel.Functions.SPG(A645, "IQ_PRIMARY_INDUSTRY")</f>
        <v>Oil and Gas Exploration and Production</v>
      </c>
      <c r="K645" s="9" t="str">
        <f>_xll.SNL.Clients.Office.Excel.Functions.SPG(A645, "NAICS_CODE", "Primary")</f>
        <v>2111 - Oil and Gas Extraction</v>
      </c>
      <c r="L645" s="9" t="str">
        <f>_xll.SNL.Clients.Office.Excel.Functions.SPG(A645, "SP_TOPICTAG")</f>
        <v>Freight Service</v>
      </c>
      <c r="M645" s="5">
        <f>_xll.SNL.Clients.Office.Excel.Functions.SPG(A645, "SP_PCT_SHARES_OWNED_ALL_INSTITUTIONS")</f>
        <v>83.51</v>
      </c>
      <c r="N645" s="9" t="str">
        <f>_xll.SNL.Clients.Office.Excel.Functions.SPG(A645, "RD_CREDIT_RATING_GLOBAL", "Issuer Credit Rating", "Local Currency LT|0")</f>
        <v>BBB-</v>
      </c>
      <c r="O645" s="9" t="str">
        <f>_xll.SNL.Clients.Office.Excel.Functions.SPG(A645, "RD_CWOL_GLOBAL", "Issuer Credit Rating", "Local Currency LT|0")</f>
        <v>Watch Pos</v>
      </c>
      <c r="P645" s="9" t="str">
        <f>_xll.SNL.Clients.Office.Excel.Functions.SPG(A645, "RD_RATING_ACTION_GLOBAL", "Issuer Credit Rating", "Local Currency LT|0")</f>
        <v>CreditWatch/Outlook (10/23/2023)</v>
      </c>
      <c r="Q645" s="10">
        <f>_xll.SNL.Clients.Office.Excel.Functions.SPG(A645, "RD_LAST_REVIEW_DATE_GLOBAL", "Issuer Credit Rating", "Local Currency LT")</f>
        <v>45525</v>
      </c>
      <c r="R645" s="10">
        <f>_xll.SNL.Clients.Office.Excel.Functions.SPG(A645, "RD_CREDIT_RATING_DATE_GLOBAL", "Issuer Credit Rating", "Local Currency LT|0")</f>
        <v>42402</v>
      </c>
      <c r="S645" s="10">
        <f>_xll.SNL.Clients.Office.Excel.Functions.SPG(A645, "RD_CREDIT_WATCH_OUTLOOK_DATE_GLOBAL", "Issuer Credit Rating", "Local Currency LT|0")</f>
        <v>45222</v>
      </c>
      <c r="T645" s="13" t="str">
        <f>_xll.SNL.Clients.Office.Excel.Functions.SPG(A645, "SP_BUSINESS_DESCRIPTION")</f>
        <v>Hess Corporation, an exploration and production company, explores, develops, produces, purchases, transports, and sells crude oil, natural gas liquids (NGLs), and natural gas. The company operates in two segments, Exploration and Production, and Midstream. It conducts production operations primarily in the United States, Guyana, the Malaysia/Thailand Joint Development Area, and Malaysia; and exploration activities principally offshore Guyana, the U.S. Gulf of Mexico, and offshore Suriname and Canada. The company is also involved in gathering, compressing, and processing natural gas; fractionating NGLs; gathering, terminaling, loading, and transporting crude oil and NGL through rail car; and storing and terminaling propane, as well as providing water handling services primarily in the Bakken Shale plays in the Williston Basin area of North Dakota. The company was incorporated in 1920 and is headquartered in New York, New York.</v>
      </c>
    </row>
    <row r="646" spans="1:20" x14ac:dyDescent="0.3">
      <c r="A646" s="12" t="s">
        <v>223</v>
      </c>
      <c r="B646" s="10" t="str">
        <f>_xll.SNL.Clients.Office.Excel.Functions.SPG(A646,"SP_IPO_DATE")</f>
        <v/>
      </c>
      <c r="C646" s="5">
        <f>_xll.SNL.Clients.Office.Excel.Functions.SPG(A646, "SP_VOLUME_AVG_WEEKLY_TO_SHARES_OUT", , "1M")</f>
        <v>5.5519113273080665</v>
      </c>
      <c r="D646" s="5">
        <f>_xll.SNL.Clients.Office.Excel.Functions.SPG(A646, "SP_VOLUME_AVG_WEEKLY_TO_SHARES_OUT", , "3M")</f>
        <v>5.5912421918072335</v>
      </c>
      <c r="E646" s="5">
        <f>_xll.SNL.Clients.Office.Excel.Functions.SPG(A646, "SP_VOLUME_AVG_DAILY_TO_1YR_AVG_DAILY", , "1M")</f>
        <v>93.51</v>
      </c>
      <c r="F646" s="5">
        <f>_xll.SNL.Clients.Office.Excel.Functions.SPG(A646, "SP_VOLUME_AVG_DAILY_TO_1YR_AVG_DAILY", , "3M")</f>
        <v>94.17</v>
      </c>
      <c r="G646" s="9" t="str">
        <f>_xll.SNL.Clients.Office.Excel.Functions.SPG(A646, "IQ_SECTOR")</f>
        <v>Information Technology</v>
      </c>
      <c r="H646" s="9" t="str">
        <f>_xll.SNL.Clients.Office.Excel.Functions.SPG(A646, "IQ_INDUSTRY_GROUP")</f>
        <v>Technology Hardware and Equipment</v>
      </c>
      <c r="I646" s="9" t="str">
        <f>_xll.SNL.Clients.Office.Excel.Functions.SPG(A646, "IQ_INDUSTRY")</f>
        <v>Technology Hardware, Storage and Peripherals</v>
      </c>
      <c r="J646" s="9" t="str">
        <f>_xll.SNL.Clients.Office.Excel.Functions.SPG(A646, "IQ_PRIMARY_INDUSTRY")</f>
        <v>Technology Hardware, Storage and Peripherals</v>
      </c>
      <c r="K646" s="9" t="str">
        <f>_xll.SNL.Clients.Office.Excel.Functions.SPG(A646, "NAICS_CODE", "Primary")</f>
        <v>33411 - Computer and Peripheral Equipment Manufacturing</v>
      </c>
      <c r="L646" s="9" t="str">
        <f>_xll.SNL.Clients.Office.Excel.Functions.SPG(A646, "SP_TOPICTAG")</f>
        <v>Data Integration; Machine Learning; Data Protection; Cloud Infrastructure; Cloud Storage; Storage Management; Artificial Intelligence; Utility Scale Solar</v>
      </c>
      <c r="M646" s="5">
        <f>_xll.SNL.Clients.Office.Excel.Functions.SPG(A646, "SP_PCT_SHARES_OWNED_ALL_INSTITUTIONS")</f>
        <v>84.35</v>
      </c>
      <c r="N646" s="9" t="str">
        <f>_xll.SNL.Clients.Office.Excel.Functions.SPG(A646, "RD_CREDIT_RATING_GLOBAL", "Issuer Credit Rating", "Local Currency LT|0")</f>
        <v>BBB</v>
      </c>
      <c r="O646" s="9" t="str">
        <f>_xll.SNL.Clients.Office.Excel.Functions.SPG(A646, "RD_CWOL_GLOBAL", "Issuer Credit Rating", "Local Currency LT|0")</f>
        <v>Negative</v>
      </c>
      <c r="P646" s="9" t="str">
        <f>_xll.SNL.Clients.Office.Excel.Functions.SPG(A646, "RD_RATING_ACTION_GLOBAL", "Issuer Credit Rating", "Local Currency LT|0")</f>
        <v>CreditWatch/Outlook (01/11/2024)</v>
      </c>
      <c r="Q646" s="10">
        <f>_xll.SNL.Clients.Office.Excel.Functions.SPG(A646, "RD_LAST_REVIEW_DATE_GLOBAL", "Issuer Credit Rating", "Local Currency LT")</f>
        <v>45702</v>
      </c>
      <c r="R646" s="10">
        <f>_xll.SNL.Clients.Office.Excel.Functions.SPG(A646, "RD_CREDIT_RATING_DATE_GLOBAL", "Issuer Credit Rating", "Local Currency LT|0")</f>
        <v>42270</v>
      </c>
      <c r="S646" s="10">
        <f>_xll.SNL.Clients.Office.Excel.Functions.SPG(A646, "RD_CREDIT_WATCH_OUTLOOK_DATE_GLOBAL", "Issuer Credit Rating", "Local Currency LT|0")</f>
        <v>45302</v>
      </c>
      <c r="T646" s="13" t="str">
        <f>_xll.SNL.Clients.Office.Excel.Functions.SPG(A646, "SP_BUSINESS_DESCRIPTION")</f>
        <v>Hewlett Packard Enterprise Company provides solutions that allow customers to capture, analyze, and act upon data seamlessly in the Americas, Europe, the Middle East, Africa, the Asia Pacific, and Japan. It operates in five segments: Server, Hybrid Cloud, Intelligent Edge, Financial Services, and Corporate Investments and Other. The company offers general purpose servers for multi-workload computing and workload-optimized servers; HPE ProLiant Rack and Tower servers; HPE Synergy, a composable infrastructure for traditional and cloud-native applications; HPE Scale Up Servers product lines for critical applications, including large enterprise software applications and data analytics platforms; HPE Edgeline servers; HPE Cray EX; HPE Cray XD; and HPE NonStop. It also provides HPE Aruba products include hardware products, such as Wi-Fi access points, switches, and gateways; HPE Aruba Networking software and services comprising cloud-based management, network management and access control, software-defined wide-area networking, network security, analytics and assurance, location services software, private and public cellular core software, and professional and support services, as well as as-a-service and consumption models through the HPE GreenLake cloud for the Intelligent Edge portfolio of products. In addition, the company offers leasing, financing, IT consumption, utility programs, and asset management services for customers to facilitate technology deployment models and the acquisition of various IT solutions, including hardware, software, and services from Hewlett Packard Enterprise and others; consultative-led services; HPE and partner technology expertise and advice, and implementation services, as well as solution engagement capabilities; the Communications and Media Solutions (CMS) that offers software and related services; and Hewlett Packard Labs for research and development. It serves commercial and large enterprise groups, such as business and public sector enterprises; and through various partners comprising resellers, distribution partners, original equipment manufacturers, independent software vendors, systems integrators, and advisory firms. The company was founded in 1939 and is headquartered in Spring, Texas.</v>
      </c>
    </row>
    <row r="647" spans="1:20" x14ac:dyDescent="0.3">
      <c r="A647" s="12" t="s">
        <v>1817</v>
      </c>
      <c r="B647" s="10" t="str">
        <f>_xll.SNL.Clients.Office.Excel.Functions.SPG(A647,"SP_IPO_DATE")</f>
        <v/>
      </c>
      <c r="C647" s="5">
        <f>_xll.SNL.Clients.Office.Excel.Functions.SPG(A647, "SP_VOLUME_AVG_WEEKLY_TO_SHARES_OUT", , "1M")</f>
        <v>8.0240356646055417</v>
      </c>
      <c r="D647" s="5">
        <f>_xll.SNL.Clients.Office.Excel.Functions.SPG(A647, "SP_VOLUME_AVG_WEEKLY_TO_SHARES_OUT", , "3M")</f>
        <v>6.1721877022062444</v>
      </c>
      <c r="E647" s="5">
        <f>_xll.SNL.Clients.Office.Excel.Functions.SPG(A647, "SP_VOLUME_AVG_DAILY_TO_1YR_AVG_DAILY", , "1M")</f>
        <v>143.18</v>
      </c>
      <c r="F647" s="5">
        <f>_xll.SNL.Clients.Office.Excel.Functions.SPG(A647, "SP_VOLUME_AVG_DAILY_TO_1YR_AVG_DAILY", , "3M")</f>
        <v>110.14</v>
      </c>
      <c r="G647" s="9" t="str">
        <f>_xll.SNL.Clients.Office.Excel.Functions.SPG(A647, "IQ_SECTOR")</f>
        <v>Industrials</v>
      </c>
      <c r="H647" s="9" t="str">
        <f>_xll.SNL.Clients.Office.Excel.Functions.SPG(A647, "IQ_INDUSTRY_GROUP")</f>
        <v>Capital Goods</v>
      </c>
      <c r="I647" s="9" t="str">
        <f>_xll.SNL.Clients.Office.Excel.Functions.SPG(A647, "IQ_INDUSTRY")</f>
        <v>Aerospace and Defense</v>
      </c>
      <c r="J647" s="9" t="str">
        <f>_xll.SNL.Clients.Office.Excel.Functions.SPG(A647, "IQ_PRIMARY_INDUSTRY")</f>
        <v>Aerospace and Defense</v>
      </c>
      <c r="K647" s="9" t="str">
        <f>_xll.SNL.Clients.Office.Excel.Functions.SPG(A647, "NAICS_CODE", "Primary")</f>
        <v>33641 - Aerospace Product and Parts Manufacturing</v>
      </c>
      <c r="L647" s="9" t="str">
        <f>_xll.SNL.Clients.Office.Excel.Functions.SPG(A647, "SP_TOPICTAG")</f>
        <v>Industrial Automation; 3D Printing; Commercial Space Launch; Passenger Aircraft Manufacturing</v>
      </c>
      <c r="M647" s="5">
        <f>_xll.SNL.Clients.Office.Excel.Functions.SPG(A647, "SP_PCT_SHARES_OWNED_ALL_INSTITUTIONS")</f>
        <v>103.26</v>
      </c>
      <c r="N647" s="9" t="str">
        <f>_xll.SNL.Clients.Office.Excel.Functions.SPG(A647, "RD_CREDIT_RATING_GLOBAL", "Issuer Credit Rating", "Local Currency LT|0")</f>
        <v>BB+</v>
      </c>
      <c r="O647" s="9" t="str">
        <f>_xll.SNL.Clients.Office.Excel.Functions.SPG(A647, "RD_CWOL_GLOBAL", "Issuer Credit Rating", "Local Currency LT|0")</f>
        <v>Positive</v>
      </c>
      <c r="P647" s="9" t="str">
        <f>_xll.SNL.Clients.Office.Excel.Functions.SPG(A647, "RD_RATING_ACTION_GLOBAL", "Issuer Credit Rating", "Local Currency LT|0")</f>
        <v>CreditWatch/Outlook (02/02/2023)</v>
      </c>
      <c r="Q647" s="10">
        <f>_xll.SNL.Clients.Office.Excel.Functions.SPG(A647, "RD_LAST_REVIEW_DATE_GLOBAL", "Issuer Credit Rating", "Local Currency LT")</f>
        <v>45393</v>
      </c>
      <c r="R647" s="10">
        <f>_xll.SNL.Clients.Office.Excel.Functions.SPG(A647, "RD_CREDIT_RATING_DATE_GLOBAL", "Issuer Credit Rating", "Local Currency LT|0")</f>
        <v>44232</v>
      </c>
      <c r="S647" s="10">
        <f>_xll.SNL.Clients.Office.Excel.Functions.SPG(A647, "RD_CREDIT_WATCH_OUTLOOK_DATE_GLOBAL", "Issuer Credit Rating", "Local Currency LT|0")</f>
        <v>44959</v>
      </c>
      <c r="T647" s="13" t="str">
        <f>_xll.SNL.Clients.Office.Excel.Functions.SPG(A647, "SP_BUSINESS_DESCRIPTION")</f>
        <v>Hexcel Corporation develops, manufactures, and markets carbon fibers, structural reinforcements, honeycomb structures, resins, and composite materials and parts for use in commercial aerospace, space and defense, and industrial applications. It operates through two segments, Composite Materials and Engineered Products. The Composite Materials segment manufactures and markets carbon fibers, fabrics, multi-axials, specialty reinforcements, prepregs and other fiber-reinforced matrix materials, structural adhesives, honeycomb, molding compounds, tooling materials, polyurethane systems, and laminates that are used in military and commercial aircraft, wind turbine blades, recreational products, and other industrial applications, as well as in automotive, marine, and rail transportation. The Engineered Products segment manufactures and markets aircraft structures and finished aircraft components, including wing to body fairings, wing panels, flight deck panels, door liners, rotorcraft blades, spars, and tip caps; and aircraft structural sub-components and semi-finished components used in rotorcraft blades, engine nacelles, and aircraft surfaces, such as flaps, wings, elevators, and fairings; and RF interference control products for military and aerospace applications. This segment also provides interference control materials, structural composites, and services; dielectric absorber foams; magnetic absorbers; and thermoplastics for commercial and defense applications. The company sells its products directly through its managers, product managers, and sales personnel, as well as through independent distributors in the Americas, Europe, the Asia Pacific, India, and Africa. Hexcel Corporation was founded in 1946 and is headquartered in Stamford, Connecticut.</v>
      </c>
    </row>
    <row r="648" spans="1:20" x14ac:dyDescent="0.3">
      <c r="A648" s="12" t="s">
        <v>1818</v>
      </c>
      <c r="B648" s="10" t="str">
        <f>_xll.SNL.Clients.Office.Excel.Functions.SPG(A648,"SP_IPO_DATE")</f>
        <v/>
      </c>
      <c r="C648" s="5">
        <f>_xll.SNL.Clients.Office.Excel.Functions.SPG(A648, "SP_VOLUME_AVG_WEEKLY_TO_SHARES_OUT", , "1M")</f>
        <v>6.894870023082583</v>
      </c>
      <c r="D648" s="5">
        <f>_xll.SNL.Clients.Office.Excel.Functions.SPG(A648, "SP_VOLUME_AVG_WEEKLY_TO_SHARES_OUT", , "3M")</f>
        <v>6.1704752597226618</v>
      </c>
      <c r="E648" s="5">
        <f>_xll.SNL.Clients.Office.Excel.Functions.SPG(A648, "SP_VOLUME_AVG_DAILY_TO_1YR_AVG_DAILY", , "1M")</f>
        <v>121.03</v>
      </c>
      <c r="F648" s="5">
        <f>_xll.SNL.Clients.Office.Excel.Functions.SPG(A648, "SP_VOLUME_AVG_DAILY_TO_1YR_AVG_DAILY", , "3M")</f>
        <v>108.31</v>
      </c>
      <c r="G648" s="9" t="str">
        <f>_xll.SNL.Clients.Office.Excel.Functions.SPG(A648, "IQ_SECTOR")</f>
        <v>Energy</v>
      </c>
      <c r="H648" s="9" t="str">
        <f>_xll.SNL.Clients.Office.Excel.Functions.SPG(A648, "IQ_INDUSTRY_GROUP")</f>
        <v>Energy</v>
      </c>
      <c r="I648" s="9" t="str">
        <f>_xll.SNL.Clients.Office.Excel.Functions.SPG(A648, "IQ_INDUSTRY")</f>
        <v>Oil, Gas and Consumable Fuels</v>
      </c>
      <c r="J648" s="9" t="str">
        <f>_xll.SNL.Clients.Office.Excel.Functions.SPG(A648, "IQ_PRIMARY_INDUSTRY")</f>
        <v>Oil and Gas Refining and Marketing</v>
      </c>
      <c r="K648" s="9" t="str">
        <f>_xll.SNL.Clients.Office.Excel.Functions.SPG(A648, "NAICS_CODE", "Primary")</f>
        <v>324110 - Petroleum Refineries</v>
      </c>
      <c r="L648" s="9" t="str">
        <f>_xll.SNL.Clients.Office.Excel.Functions.SPG(A648, "SP_TOPICTAG")</f>
        <v>Environmental Consulting; Environmental Engineering; Disposal and Recycling; CleanTech; Biofuel; ClimateTech</v>
      </c>
      <c r="M648" s="5">
        <f>_xll.SNL.Clients.Office.Excel.Functions.SPG(A648, "SP_PCT_SHARES_OWNED_ALL_INSTITUTIONS")</f>
        <v>83.15</v>
      </c>
      <c r="N648" s="9" t="str">
        <f>_xll.SNL.Clients.Office.Excel.Functions.SPG(A648, "RD_CREDIT_RATING_GLOBAL", "Issuer Credit Rating", "Local Currency LT|0")</f>
        <v>BBB-</v>
      </c>
      <c r="O648" s="9" t="str">
        <f>_xll.SNL.Clients.Office.Excel.Functions.SPG(A648, "RD_CWOL_GLOBAL", "Issuer Credit Rating", "Local Currency LT|0")</f>
        <v>Stable</v>
      </c>
      <c r="P648" s="9" t="str">
        <f>_xll.SNL.Clients.Office.Excel.Functions.SPG(A648, "RD_RATING_ACTION_GLOBAL", "Issuer Credit Rating", "Local Currency LT|0")</f>
        <v>New Rating | CreditWatch/Outlook (03/15/2022)</v>
      </c>
      <c r="Q648" s="10">
        <f>_xll.SNL.Clients.Office.Excel.Functions.SPG(A648, "RD_LAST_REVIEW_DATE_GLOBAL", "Issuer Credit Rating", "Local Currency LT")</f>
        <v>45428</v>
      </c>
      <c r="R648" s="10">
        <f>_xll.SNL.Clients.Office.Excel.Functions.SPG(A648, "RD_CREDIT_RATING_DATE_GLOBAL", "Issuer Credit Rating", "Local Currency LT|0")</f>
        <v>44635</v>
      </c>
      <c r="S648" s="10">
        <f>_xll.SNL.Clients.Office.Excel.Functions.SPG(A648, "RD_CREDIT_WATCH_OUTLOOK_DATE_GLOBAL", "Issuer Credit Rating", "Local Currency LT|0")</f>
        <v>44635</v>
      </c>
      <c r="T648" s="13" t="str">
        <f>_xll.SNL.Clients.Office.Excel.Functions.SPG(A648, "SP_BUSINESS_DESCRIPTION")</f>
        <v>HF Sinclair Corporation operates as an independent energy company. The company produces and markets gasoline, diesel fuel, jet fuel, renewable diesel, specialty lubricant products, specialty chemicals, specialty and modified asphalt, and others. It owns and operates refineries located in Kansas, Oklahoma, New Mexico, Utah, Washington, and Wyoming; and markets its refined products principally in the Southwest United States and Rocky Mountains, Pacific Northwest, and in other neighboring Plains states. In addition, the company supplies fuels to approximately 1,500 independent Sinclair branded stations and licenses the use of the Sinclair brand at approximately 300 additional locations. Further, it produces base oils and other specialized lubricants; and provides petroleum product and crude oil transportation, terminalling, storage, and throughput services to the petroleum sector. HF Sinclair Corporation is headquartered in Dallas, Texas.</v>
      </c>
    </row>
    <row r="649" spans="1:20" x14ac:dyDescent="0.3">
      <c r="A649" s="12" t="s">
        <v>1288</v>
      </c>
      <c r="B649" s="10">
        <f>_xll.SNL.Clients.Office.Excel.Functions.SPG(A649,"SP_IPO_DATE")</f>
        <v>34492</v>
      </c>
      <c r="C649" s="5">
        <f>_xll.SNL.Clients.Office.Excel.Functions.SPG(A649, "SP_VOLUME_AVG_WEEKLY_TO_SHARES_OUT", , "1M")</f>
        <v>4.4280329469832918</v>
      </c>
      <c r="D649" s="5">
        <f>_xll.SNL.Clients.Office.Excel.Functions.SPG(A649, "SP_VOLUME_AVG_WEEKLY_TO_SHARES_OUT", , "3M")</f>
        <v>4.3498361740928013</v>
      </c>
      <c r="E649" s="5">
        <f>_xll.SNL.Clients.Office.Excel.Functions.SPG(A649, "SP_VOLUME_AVG_DAILY_TO_1YR_AVG_DAILY", , "1M")</f>
        <v>104.9</v>
      </c>
      <c r="F649" s="5">
        <f>_xll.SNL.Clients.Office.Excel.Functions.SPG(A649, "SP_VOLUME_AVG_DAILY_TO_1YR_AVG_DAILY", , "3M")</f>
        <v>103.05</v>
      </c>
      <c r="G649" s="9" t="str">
        <f>_xll.SNL.Clients.Office.Excel.Functions.SPG(A649, "IQ_SECTOR")</f>
        <v>Real Estate</v>
      </c>
      <c r="H649" s="9" t="str">
        <f>_xll.SNL.Clients.Office.Excel.Functions.SPG(A649, "IQ_INDUSTRY_GROUP")</f>
        <v>Equity Real Estate Investment Trusts (REITs)</v>
      </c>
      <c r="I649" s="9" t="str">
        <f>_xll.SNL.Clients.Office.Excel.Functions.SPG(A649, "IQ_INDUSTRY")</f>
        <v>Office REITs</v>
      </c>
      <c r="J649" s="9" t="str">
        <f>_xll.SNL.Clients.Office.Excel.Functions.SPG(A649, "IQ_PRIMARY_INDUSTRY")</f>
        <v>Office REITs</v>
      </c>
      <c r="K649" s="9" t="str">
        <f>_xll.SNL.Clients.Office.Excel.Functions.SPG(A649, "NAICS_CODE", "Primary")</f>
        <v>531110 - Lessors of Residential Buildings and Dwellings</v>
      </c>
      <c r="L649" s="9" t="str">
        <f>_xll.SNL.Clients.Office.Excel.Functions.SPG(A649, "SP_TOPICTAG")</f>
        <v/>
      </c>
      <c r="M649" s="5">
        <f>_xll.SNL.Clients.Office.Excel.Functions.SPG(A649, "SP_PCT_SHARES_OWNED_ALL_INSTITUTIONS")</f>
        <v>101.68</v>
      </c>
      <c r="N649" s="9" t="str">
        <f>_xll.SNL.Clients.Office.Excel.Functions.SPG(A649, "RD_CREDIT_RATING_GLOBAL", "Issuer Credit Rating", "Local Currency LT|0")</f>
        <v>BBB-</v>
      </c>
      <c r="O649" s="9" t="str">
        <f>_xll.SNL.Clients.Office.Excel.Functions.SPG(A649, "RD_CWOL_GLOBAL", "Issuer Credit Rating", "Local Currency LT|0")</f>
        <v>Stable</v>
      </c>
      <c r="P649" s="9" t="str">
        <f>_xll.SNL.Clients.Office.Excel.Functions.SPG(A649, "RD_RATING_ACTION_GLOBAL", "Issuer Credit Rating", "Local Currency LT|0")</f>
        <v>Downgrade | CreditWatch/Outlook (10/14/2024)</v>
      </c>
      <c r="Q649" s="10">
        <f>_xll.SNL.Clients.Office.Excel.Functions.SPG(A649, "RD_LAST_REVIEW_DATE_GLOBAL", "Issuer Credit Rating", "Local Currency LT")</f>
        <v>45579</v>
      </c>
      <c r="R649" s="10">
        <f>_xll.SNL.Clients.Office.Excel.Functions.SPG(A649, "RD_CREDIT_RATING_DATE_GLOBAL", "Issuer Credit Rating", "Local Currency LT|0")</f>
        <v>45579</v>
      </c>
      <c r="S649" s="10">
        <f>_xll.SNL.Clients.Office.Excel.Functions.SPG(A649, "RD_CREDIT_WATCH_OUTLOOK_DATE_GLOBAL", "Issuer Credit Rating", "Local Currency LT|0")</f>
        <v>45579</v>
      </c>
      <c r="T649" s="13" t="str">
        <f>_xll.SNL.Clients.Office.Excel.Functions.SPG(A649, "SP_BUSINESS_DESCRIPTION")</f>
        <v>Highwoods Properties, Inc., headquartered in Raleigh, is a publicly-traded (NYSE:HIW), fully-integrated office real estate investment trust (“REIT”) that owns, develops, acquires, leases and manages properties primarily in the best business districts (BBDs) of Atlanta, Charlotte, Dallas, Nashville, Orlando, Raleigh, Richmond and Tampa. Highwoods is in the work-placemaking business. We believe that by creating environments and experiences where the best and brightest can achieve together what they cannot apart, we can deliver greater value to our customers, their teammates and, in turn, our stakeholders.</v>
      </c>
    </row>
    <row r="650" spans="1:20" x14ac:dyDescent="0.3">
      <c r="A650" s="12" t="s">
        <v>1289</v>
      </c>
      <c r="B650" s="10" t="str">
        <f>_xll.SNL.Clients.Office.Excel.Functions.SPG(A650,"SP_IPO_DATE")</f>
        <v/>
      </c>
      <c r="C650" s="5">
        <f>_xll.SNL.Clients.Office.Excel.Functions.SPG(A650, "SP_VOLUME_AVG_WEEKLY_TO_SHARES_OUT", , "1M")</f>
        <v>3.6037217131009061</v>
      </c>
      <c r="D650" s="5">
        <f>_xll.SNL.Clients.Office.Excel.Functions.SPG(A650, "SP_VOLUME_AVG_WEEKLY_TO_SHARES_OUT", , "3M")</f>
        <v>3.391909928325358</v>
      </c>
      <c r="E650" s="5">
        <f>_xll.SNL.Clients.Office.Excel.Functions.SPG(A650, "SP_VOLUME_AVG_DAILY_TO_1YR_AVG_DAILY", , "1M")</f>
        <v>121.5</v>
      </c>
      <c r="F650" s="5">
        <f>_xll.SNL.Clients.Office.Excel.Functions.SPG(A650, "SP_VOLUME_AVG_DAILY_TO_1YR_AVG_DAILY", , "3M")</f>
        <v>114.36</v>
      </c>
      <c r="G650" s="9" t="str">
        <f>_xll.SNL.Clients.Office.Excel.Functions.SPG(A650, "IQ_SECTOR")</f>
        <v>Industrials</v>
      </c>
      <c r="H650" s="9" t="str">
        <f>_xll.SNL.Clients.Office.Excel.Functions.SPG(A650, "IQ_INDUSTRY_GROUP")</f>
        <v>Capital Goods</v>
      </c>
      <c r="I650" s="9" t="str">
        <f>_xll.SNL.Clients.Office.Excel.Functions.SPG(A650, "IQ_INDUSTRY")</f>
        <v>Machinery</v>
      </c>
      <c r="J650" s="9" t="str">
        <f>_xll.SNL.Clients.Office.Excel.Functions.SPG(A650, "IQ_PRIMARY_INDUSTRY")</f>
        <v>Industrial Machinery and Supplies and Components</v>
      </c>
      <c r="K650" s="9" t="str">
        <f>_xll.SNL.Clients.Office.Excel.Functions.SPG(A650, "NAICS_CODE", "Primary")</f>
        <v>33324 - Industrial Machinery Manufacturing</v>
      </c>
      <c r="L650" s="9" t="str">
        <f>_xll.SNL.Clients.Office.Excel.Functions.SPG(A650, "SP_TOPICTAG")</f>
        <v>Industrial Automation; Process Automation; Artificial Intelligence</v>
      </c>
      <c r="M650" s="5">
        <f>_xll.SNL.Clients.Office.Excel.Functions.SPG(A650, "SP_PCT_SHARES_OWNED_ALL_INSTITUTIONS")</f>
        <v>91.78</v>
      </c>
      <c r="N650" s="9" t="str">
        <f>_xll.SNL.Clients.Office.Excel.Functions.SPG(A650, "RD_CREDIT_RATING_GLOBAL", "Issuer Credit Rating", "Local Currency LT|0")</f>
        <v>BB+</v>
      </c>
      <c r="O650" s="9" t="str">
        <f>_xll.SNL.Clients.Office.Excel.Functions.SPG(A650, "RD_CWOL_GLOBAL", "Issuer Credit Rating", "Local Currency LT|0")</f>
        <v>Negative</v>
      </c>
      <c r="P650" s="9" t="str">
        <f>_xll.SNL.Clients.Office.Excel.Functions.SPG(A650, "RD_RATING_ACTION_GLOBAL", "Issuer Credit Rating", "Local Currency LT|0")</f>
        <v>CreditWatch/Outlook (08/16/2024)</v>
      </c>
      <c r="Q650" s="10">
        <f>_xll.SNL.Clients.Office.Excel.Functions.SPG(A650, "RD_LAST_REVIEW_DATE_GLOBAL", "Issuer Credit Rating", "Local Currency LT")</f>
        <v>45520</v>
      </c>
      <c r="R650" s="10">
        <f>_xll.SNL.Clients.Office.Excel.Functions.SPG(A650, "RD_CREDIT_RATING_DATE_GLOBAL", "Issuer Credit Rating", "Local Currency LT|0")</f>
        <v>43941</v>
      </c>
      <c r="S650" s="10">
        <f>_xll.SNL.Clients.Office.Excel.Functions.SPG(A650, "RD_CREDIT_WATCH_OUTLOOK_DATE_GLOBAL", "Issuer Credit Rating", "Local Currency LT|0")</f>
        <v>45520</v>
      </c>
      <c r="T650" s="13" t="str">
        <f>_xll.SNL.Clients.Office.Excel.Functions.SPG(A650, "SP_BUSINESS_DESCRIPTION")</f>
        <v>Hillenbrand, Inc. operates as an industrial company in the United States and internationally. The company operates in two segments, Advanced Process Solutions and Molding Technology Solutions. The Advanced Process Solutions segment designs, engineers, manufactures, markets, and services process and material handling equipment and systems comprising compounding, extrusion, and material handling equipment, equipment system design services, as well as offers mixing technology, ingredient automation, and portion process; and provides screening and separating equipment for various industries, including plastics, food and pharmaceuticals, chemicals, fertilizers, minerals, energy, recycling, and other general industrials. The Molding Technology Solutions segment offers injection molding and extrusion equipment; hot runner systems; process control systems; mold bases and components; maintenance and repair services; and aftermarket parts and service for various industries, including automotive, consumer goods, medical, packaging, construction, and electronics. The company was formerly known as Batesville Holdings, Inc. and changed its name to Hillenbrand, Inc. in March 2008. Hillenbrand, Inc. was founded in 1906 and is headquartered in Batesville, Indiana.</v>
      </c>
    </row>
    <row r="651" spans="1:20" x14ac:dyDescent="0.3">
      <c r="A651" s="12" t="s">
        <v>1290</v>
      </c>
      <c r="B651" s="10">
        <f>_xll.SNL.Clients.Office.Excel.Functions.SPG(A651,"SP_IPO_DATE")</f>
        <v>38028</v>
      </c>
      <c r="C651" s="5">
        <f>_xll.SNL.Clients.Office.Excel.Functions.SPG(A651, "SP_VOLUME_AVG_WEEKLY_TO_SHARES_OUT", , "1M")</f>
        <v>3.2219196206292864</v>
      </c>
      <c r="D651" s="5">
        <f>_xll.SNL.Clients.Office.Excel.Functions.SPG(A651, "SP_VOLUME_AVG_WEEKLY_TO_SHARES_OUT", , "3M")</f>
        <v>2.6113352082017549</v>
      </c>
      <c r="E651" s="5">
        <f>_xll.SNL.Clients.Office.Excel.Functions.SPG(A651, "SP_VOLUME_AVG_DAILY_TO_1YR_AVG_DAILY", , "1M")</f>
        <v>132.30000000000001</v>
      </c>
      <c r="F651" s="5">
        <f>_xll.SNL.Clients.Office.Excel.Functions.SPG(A651, "SP_VOLUME_AVG_DAILY_TO_1YR_AVG_DAILY", , "3M")</f>
        <v>107.23</v>
      </c>
      <c r="G651" s="9" t="str">
        <f>_xll.SNL.Clients.Office.Excel.Functions.SPG(A651, "IQ_SECTOR")</f>
        <v>Financials</v>
      </c>
      <c r="H651" s="9" t="str">
        <f>_xll.SNL.Clients.Office.Excel.Functions.SPG(A651, "IQ_INDUSTRY_GROUP")</f>
        <v>Banks</v>
      </c>
      <c r="I651" s="9" t="str">
        <f>_xll.SNL.Clients.Office.Excel.Functions.SPG(A651, "IQ_INDUSTRY")</f>
        <v>Banks</v>
      </c>
      <c r="J651" s="9" t="str">
        <f>_xll.SNL.Clients.Office.Excel.Functions.SPG(A651, "IQ_PRIMARY_INDUSTRY")</f>
        <v>Regional Banks</v>
      </c>
      <c r="K651" s="9" t="str">
        <f>_xll.SNL.Clients.Office.Excel.Functions.SPG(A651, "NAICS_CODE", "Primary")</f>
        <v>522110 - Commercial Banking</v>
      </c>
      <c r="L651" s="9" t="str">
        <f>_xll.SNL.Clients.Office.Excel.Functions.SPG(A651, "SP_TOPICTAG")</f>
        <v>Consumer Lending; Digital Brokerage</v>
      </c>
      <c r="M651" s="5">
        <f>_xll.SNL.Clients.Office.Excel.Functions.SPG(A651, "SP_PCT_SHARES_OWNED_ALL_INSTITUTIONS")</f>
        <v>57.68</v>
      </c>
      <c r="N651" s="9" t="str">
        <f>_xll.SNL.Clients.Office.Excel.Functions.SPG(A651, "RD_CREDIT_RATING_GLOBAL", "Issuer Credit Rating", "Local Currency LT|0")</f>
        <v/>
      </c>
      <c r="O651" s="9" t="str">
        <f>_xll.SNL.Clients.Office.Excel.Functions.SPG(A651, "RD_CWOL_GLOBAL", "Issuer Credit Rating", "Local Currency LT|0")</f>
        <v/>
      </c>
      <c r="P651" s="9" t="str">
        <f>_xll.SNL.Clients.Office.Excel.Functions.SPG(A651, "RD_RATING_ACTION_GLOBAL", "Issuer Credit Rating", "Local Currency LT|0")</f>
        <v/>
      </c>
      <c r="Q651" s="10" t="str">
        <f>_xll.SNL.Clients.Office.Excel.Functions.SPG(A651, "RD_LAST_REVIEW_DATE_GLOBAL", "Issuer Credit Rating", "Local Currency LT")</f>
        <v/>
      </c>
      <c r="R651" s="10" t="str">
        <f>_xll.SNL.Clients.Office.Excel.Functions.SPG(A651, "RD_CREDIT_RATING_DATE_GLOBAL", "Issuer Credit Rating", "Local Currency LT|0")</f>
        <v/>
      </c>
      <c r="S651" s="10" t="str">
        <f>_xll.SNL.Clients.Office.Excel.Functions.SPG(A651, "RD_CREDIT_WATCH_OUTLOOK_DATE_GLOBAL", "Issuer Credit Rating", "Local Currency LT|0")</f>
        <v/>
      </c>
      <c r="T651" s="13" t="str">
        <f>_xll.SNL.Clients.Office.Excel.Functions.SPG(A651, "SP_BUSINESS_DESCRIPTION")</f>
        <v>Hilltop Holdings Inc. provides business and consumer banking services. It operates through three segments: Banking, Broker-Dealer, and Mortgage Origination. The Banking segment offers savings, checking, interest-bearing checking, and money market accounts; certificates of deposit; lines and letters of credit, home improvement and equity loans, loans for purchasing and carrying securities, term, agricultural and commercial real estate, equipment loans, and other lending products; and mortgage, commercial and industrial loans, and term and construction finance. It also provides treasury management, asset management, check cards, safe deposit boxes, online banking, bill pay, and overdraft privilege services; and estate planning, management and administration, investment portfolio management, employee benefit accounts, and individual retirement accounts services, as well as automated teller machines. The Broker-Dealer segment offers public finance services that assist public entities in originating, syndicating, and distributing securities of municipalities and political subdivisions; specialized advisory and investment banking services; advice and guidance to arbitrage rebate compliance, portfolio management, and local government investment pool administration; advisory services and products for derivatives and commodities; agricultural insurance; and sells, trades in, and underwrites U.S. government and government agency bonds, corporate bonds, and municipal bonds; mortgage-backed, asset-backed, and commercial mortgage-backed securities and structured products; and provides asset and liability management advisory, clearing, retail, and securities lending services. The Mortgage Origination segment offers fixed and adjustable rate mortgages, jumbo, new construction, Federal Housing Administration, Veterans Affairs, and United States Department of Agriculture loans. Hilltop Holdings Inc. was incorporated in 1998 and is based in Dallas, Texas.</v>
      </c>
    </row>
    <row r="652" spans="1:20" x14ac:dyDescent="0.3">
      <c r="A652" s="12" t="s">
        <v>1819</v>
      </c>
      <c r="B652" s="10" t="str">
        <f>_xll.SNL.Clients.Office.Excel.Functions.SPG(A652,"SP_IPO_DATE")</f>
        <v/>
      </c>
      <c r="C652" s="5">
        <f>_xll.SNL.Clients.Office.Excel.Functions.SPG(A652, "SP_VOLUME_AVG_WEEKLY_TO_SHARES_OUT", , "1M")</f>
        <v>3.1757511359569452</v>
      </c>
      <c r="D652" s="5">
        <f>_xll.SNL.Clients.Office.Excel.Functions.SPG(A652, "SP_VOLUME_AVG_WEEKLY_TO_SHARES_OUT", , "3M")</f>
        <v>4.2220267280922004</v>
      </c>
      <c r="E652" s="5">
        <f>_xll.SNL.Clients.Office.Excel.Functions.SPG(A652, "SP_VOLUME_AVG_DAILY_TO_1YR_AVG_DAILY", , "1M")</f>
        <v>79.239999999999995</v>
      </c>
      <c r="F652" s="5">
        <f>_xll.SNL.Clients.Office.Excel.Functions.SPG(A652, "SP_VOLUME_AVG_DAILY_TO_1YR_AVG_DAILY", , "3M")</f>
        <v>105.35</v>
      </c>
      <c r="G652" s="9" t="str">
        <f>_xll.SNL.Clients.Office.Excel.Functions.SPG(A652, "IQ_SECTOR")</f>
        <v>Consumer Discretionary</v>
      </c>
      <c r="H652" s="9" t="str">
        <f>_xll.SNL.Clients.Office.Excel.Functions.SPG(A652, "IQ_INDUSTRY_GROUP")</f>
        <v>Consumer Services</v>
      </c>
      <c r="I652" s="9" t="str">
        <f>_xll.SNL.Clients.Office.Excel.Functions.SPG(A652, "IQ_INDUSTRY")</f>
        <v>Hotels, Restaurants and Leisure</v>
      </c>
      <c r="J652" s="9" t="str">
        <f>_xll.SNL.Clients.Office.Excel.Functions.SPG(A652, "IQ_PRIMARY_INDUSTRY")</f>
        <v>Hotels, Resorts and Cruise Lines</v>
      </c>
      <c r="K652" s="9" t="str">
        <f>_xll.SNL.Clients.Office.Excel.Functions.SPG(A652, "NAICS_CODE", "Primary")</f>
        <v>721 - Accommodation</v>
      </c>
      <c r="L652" s="9" t="str">
        <f>_xll.SNL.Clients.Office.Excel.Functions.SPG(A652, "SP_TOPICTAG")</f>
        <v>Adventure Travel; Tourism; Travel Accommodations; Vacation Rental</v>
      </c>
      <c r="M652" s="5">
        <f>_xll.SNL.Clients.Office.Excel.Functions.SPG(A652, "SP_PCT_SHARES_OWNED_ALL_INSTITUTIONS")</f>
        <v>60.87</v>
      </c>
      <c r="N652" s="9" t="str">
        <f>_xll.SNL.Clients.Office.Excel.Functions.SPG(A652, "RD_CREDIT_RATING_GLOBAL", "Issuer Credit Rating", "Local Currency LT|0")</f>
        <v>BB</v>
      </c>
      <c r="O652" s="9" t="str">
        <f>_xll.SNL.Clients.Office.Excel.Functions.SPG(A652, "RD_CWOL_GLOBAL", "Issuer Credit Rating", "Local Currency LT|0")</f>
        <v>Stable</v>
      </c>
      <c r="P652" s="9" t="str">
        <f>_xll.SNL.Clients.Office.Excel.Functions.SPG(A652, "RD_RATING_ACTION_GLOBAL", "Issuer Credit Rating", "Local Currency LT|0")</f>
        <v>CreditWatch/Outlook (01/04/2024)</v>
      </c>
      <c r="Q652" s="10">
        <f>_xll.SNL.Clients.Office.Excel.Functions.SPG(A652, "RD_LAST_REVIEW_DATE_GLOBAL", "Issuer Credit Rating", "Local Currency LT")</f>
        <v>45621</v>
      </c>
      <c r="R652" s="10">
        <f>_xll.SNL.Clients.Office.Excel.Functions.SPG(A652, "RD_CREDIT_RATING_DATE_GLOBAL", "Issuer Credit Rating", "Local Currency LT|0")</f>
        <v>45117</v>
      </c>
      <c r="S652" s="10">
        <f>_xll.SNL.Clients.Office.Excel.Functions.SPG(A652, "RD_CREDIT_WATCH_OUTLOOK_DATE_GLOBAL", "Issuer Credit Rating", "Local Currency LT|0")</f>
        <v>45295</v>
      </c>
      <c r="T652" s="13" t="str">
        <f>_xll.SNL.Clients.Office.Excel.Functions.SPG(A652, "SP_BUSINESS_DESCRIPTION")</f>
        <v>Hilton Grand Vacations Inc., a timeshare company, develops, markets, sells, manages, and operates the resorts, plans and ancillary reservation services under the Hilton Grand Vacations brand. It operates through Real Estate Sales and Financing, and Resort Operations and Club Management segments. Real Estate Sales and Financing segment market and sells the VOIs, and source VOIs through fee-for-service agreements with third-party developers; and provides consumer financing and services loans. Resort Operations and Club Management segment manages and operates the clubs which offers exchange, leisure travel, and reservation services, as well as engages in the rental of inventory made available due to ownership exchanges through its club programs, and provides ancillary services including food and beverage, retail and spa at timeshare properties. Hilton Grand Vacations Inc. was founded in 1992 and is headquartered in Orlando, Florida.</v>
      </c>
    </row>
    <row r="653" spans="1:20" x14ac:dyDescent="0.3">
      <c r="A653" s="12" t="s">
        <v>224</v>
      </c>
      <c r="B653" s="10">
        <f>_xll.SNL.Clients.Office.Excel.Functions.SPG(A653,"SP_IPO_DATE")</f>
        <v>41619</v>
      </c>
      <c r="C653" s="5">
        <f>_xll.SNL.Clients.Office.Excel.Functions.SPG(A653, "SP_VOLUME_AVG_WEEKLY_TO_SHARES_OUT", , "1M")</f>
        <v>3.4007966999143782</v>
      </c>
      <c r="D653" s="5">
        <f>_xll.SNL.Clients.Office.Excel.Functions.SPG(A653, "SP_VOLUME_AVG_WEEKLY_TO_SHARES_OUT", , "3M")</f>
        <v>2.9319282287972404</v>
      </c>
      <c r="E653" s="5">
        <f>_xll.SNL.Clients.Office.Excel.Functions.SPG(A653, "SP_VOLUME_AVG_DAILY_TO_1YR_AVG_DAILY", , "1M")</f>
        <v>107.1</v>
      </c>
      <c r="F653" s="5">
        <f>_xll.SNL.Clients.Office.Excel.Functions.SPG(A653, "SP_VOLUME_AVG_DAILY_TO_1YR_AVG_DAILY", , "3M")</f>
        <v>92.33</v>
      </c>
      <c r="G653" s="9" t="str">
        <f>_xll.SNL.Clients.Office.Excel.Functions.SPG(A653, "IQ_SECTOR")</f>
        <v>Consumer Discretionary</v>
      </c>
      <c r="H653" s="9" t="str">
        <f>_xll.SNL.Clients.Office.Excel.Functions.SPG(A653, "IQ_INDUSTRY_GROUP")</f>
        <v>Consumer Services</v>
      </c>
      <c r="I653" s="9" t="str">
        <f>_xll.SNL.Clients.Office.Excel.Functions.SPG(A653, "IQ_INDUSTRY")</f>
        <v>Hotels, Restaurants and Leisure</v>
      </c>
      <c r="J653" s="9" t="str">
        <f>_xll.SNL.Clients.Office.Excel.Functions.SPG(A653, "IQ_PRIMARY_INDUSTRY")</f>
        <v>Hotels, Resorts and Cruise Lines</v>
      </c>
      <c r="K653" s="9" t="str">
        <f>_xll.SNL.Clients.Office.Excel.Functions.SPG(A653, "NAICS_CODE", "Primary")</f>
        <v>721110 - Hotels (except Casino Hotels) and Motels</v>
      </c>
      <c r="L653" s="9" t="str">
        <f>_xll.SNL.Clients.Office.Excel.Functions.SPG(A653, "SP_TOPICTAG")</f>
        <v>Lifestyle; Tourism; Travel Accommodations</v>
      </c>
      <c r="M653" s="5">
        <f>_xll.SNL.Clients.Office.Excel.Functions.SPG(A653, "SP_PCT_SHARES_OWNED_ALL_INSTITUTIONS")</f>
        <v>97.31</v>
      </c>
      <c r="N653" s="9" t="str">
        <f>_xll.SNL.Clients.Office.Excel.Functions.SPG(A653, "RD_CREDIT_RATING_GLOBAL", "Issuer Credit Rating", "Local Currency LT|0")</f>
        <v>BB+</v>
      </c>
      <c r="O653" s="9" t="str">
        <f>_xll.SNL.Clients.Office.Excel.Functions.SPG(A653, "RD_CWOL_GLOBAL", "Issuer Credit Rating", "Local Currency LT|0")</f>
        <v>Stable</v>
      </c>
      <c r="P653" s="9" t="str">
        <f>_xll.SNL.Clients.Office.Excel.Functions.SPG(A653, "RD_RATING_ACTION_GLOBAL", "Issuer Credit Rating", "Local Currency LT|0")</f>
        <v>Upgrade | CreditWatch/Outlook (08/01/2022)</v>
      </c>
      <c r="Q653" s="10">
        <f>_xll.SNL.Clients.Office.Excel.Functions.SPG(A653, "RD_LAST_REVIEW_DATE_GLOBAL", "Issuer Credit Rating", "Local Currency LT")</f>
        <v>45400</v>
      </c>
      <c r="R653" s="10">
        <f>_xll.SNL.Clients.Office.Excel.Functions.SPG(A653, "RD_CREDIT_RATING_DATE_GLOBAL", "Issuer Credit Rating", "Local Currency LT|0")</f>
        <v>44774</v>
      </c>
      <c r="S653" s="10">
        <f>_xll.SNL.Clients.Office.Excel.Functions.SPG(A653, "RD_CREDIT_WATCH_OUTLOOK_DATE_GLOBAL", "Issuer Credit Rating", "Local Currency LT|0")</f>
        <v>44774</v>
      </c>
      <c r="T653" s="13" t="str">
        <f>_xll.SNL.Clients.Office.Excel.Functions.SPG(A653, "SP_BUSINESS_DESCRIPTION")</f>
        <v>Hilton Worldwide Holdings Inc., a hospitality company, engages in managing, franchising, owning, and leasing hotels and resorts. It operates in two segments, Management and Franchise, and Ownership. The company engages in the hotel management and licensing of its brand names, trademarks, and service marks. It operates a portfolio of luxury, lifestyle, full service, focused service, all-suites, timeshare, and economy hotels under the Waldorf Astoria Hotels &amp; Resorts, LXR Hotels &amp; Resorts, Conrad Hotels &amp; Resorts, Canopy by Hilton, Curio Collection by Hilton, Tapestry Collection by Hilton, Tempo by Hilton, Motto by Hilton, NoMad Hotels, Signia by Hilton, Hilton Hotels &amp; Resorts, Graduate by Hilton, DoubleTree by Hilton, Embassy Suites by Hilton, Hilton Garden Inn, Hampton by Hilton, Tru by Hilton, Spark by Hilton, Homewood Suites by Hilton, Home2 Suites by Hilton, LivSmart Studios by Hilton, and Hilton Grand Vacations brand names. The company has operations in North America, South America, and Central America, including various Caribbean nations; Europe, the Middle East, and Africa; and the Asia Pacific. Hilton Worldwide Holdings Inc. was founded in 1919 and is headquartered in McLean, Virginia.</v>
      </c>
    </row>
    <row r="654" spans="1:20" x14ac:dyDescent="0.3">
      <c r="A654" s="12" t="s">
        <v>1291</v>
      </c>
      <c r="B654" s="10" t="str">
        <f>_xll.SNL.Clients.Office.Excel.Functions.SPG(A654,"SP_IPO_DATE")</f>
        <v/>
      </c>
      <c r="C654" s="5">
        <f>_xll.SNL.Clients.Office.Excel.Functions.SPG(A654, "SP_VOLUME_AVG_WEEKLY_TO_SHARES_OUT", , "1M")</f>
        <v>35.328748726531863</v>
      </c>
      <c r="D654" s="5">
        <f>_xll.SNL.Clients.Office.Excel.Functions.SPG(A654, "SP_VOLUME_AVG_WEEKLY_TO_SHARES_OUT", , "3M")</f>
        <v>37.699088837944274</v>
      </c>
      <c r="E654" s="5">
        <f>_xll.SNL.Clients.Office.Excel.Functions.SPG(A654, "SP_VOLUME_AVG_DAILY_TO_1YR_AVG_DAILY", , "1M")</f>
        <v>130.77000000000001</v>
      </c>
      <c r="F654" s="5">
        <f>_xll.SNL.Clients.Office.Excel.Functions.SPG(A654, "SP_VOLUME_AVG_DAILY_TO_1YR_AVG_DAILY", , "3M")</f>
        <v>139.55000000000001</v>
      </c>
      <c r="G654" s="9" t="str">
        <f>_xll.SNL.Clients.Office.Excel.Functions.SPG(A654, "IQ_SECTOR")</f>
        <v>Health Care</v>
      </c>
      <c r="H654" s="9" t="str">
        <f>_xll.SNL.Clients.Office.Excel.Functions.SPG(A654, "IQ_INDUSTRY_GROUP")</f>
        <v>Health Care Equipment and Services</v>
      </c>
      <c r="I654" s="9" t="str">
        <f>_xll.SNL.Clients.Office.Excel.Functions.SPG(A654, "IQ_INDUSTRY")</f>
        <v>Health Care Providers and Services</v>
      </c>
      <c r="J654" s="9" t="str">
        <f>_xll.SNL.Clients.Office.Excel.Functions.SPG(A654, "IQ_PRIMARY_INDUSTRY")</f>
        <v>Health Care Services</v>
      </c>
      <c r="K654" s="9" t="str">
        <f>_xll.SNL.Clients.Office.Excel.Functions.SPG(A654, "NAICS_CODE", "Primary")</f>
        <v>621111 - Offices of Physicians (except Mental Health Specialists)</v>
      </c>
      <c r="L654" s="9" t="str">
        <f>_xll.SNL.Clients.Office.Excel.Functions.SPG(A654, "SP_TOPICTAG")</f>
        <v>Lifestyle; MHealth; Alternative Medicine</v>
      </c>
      <c r="M654" s="5">
        <f>_xll.SNL.Clients.Office.Excel.Functions.SPG(A654, "SP_PCT_SHARES_OWNED_ALL_INSTITUTIONS")</f>
        <v>78.91</v>
      </c>
      <c r="N654" s="9" t="str">
        <f>_xll.SNL.Clients.Office.Excel.Functions.SPG(A654, "RD_CREDIT_RATING_GLOBAL", "Issuer Credit Rating", "Local Currency LT|0")</f>
        <v/>
      </c>
      <c r="O654" s="9" t="str">
        <f>_xll.SNL.Clients.Office.Excel.Functions.SPG(A654, "RD_CWOL_GLOBAL", "Issuer Credit Rating", "Local Currency LT|0")</f>
        <v/>
      </c>
      <c r="P654" s="9" t="str">
        <f>_xll.SNL.Clients.Office.Excel.Functions.SPG(A654, "RD_RATING_ACTION_GLOBAL", "Issuer Credit Rating", "Local Currency LT|0")</f>
        <v/>
      </c>
      <c r="Q654" s="10" t="str">
        <f>_xll.SNL.Clients.Office.Excel.Functions.SPG(A654, "RD_LAST_REVIEW_DATE_GLOBAL", "Issuer Credit Rating", "Local Currency LT")</f>
        <v/>
      </c>
      <c r="R654" s="10" t="str">
        <f>_xll.SNL.Clients.Office.Excel.Functions.SPG(A654, "RD_CREDIT_RATING_DATE_GLOBAL", "Issuer Credit Rating", "Local Currency LT|0")</f>
        <v/>
      </c>
      <c r="S654" s="10" t="str">
        <f>_xll.SNL.Clients.Office.Excel.Functions.SPG(A654, "RD_CREDIT_WATCH_OUTLOOK_DATE_GLOBAL", "Issuer Credit Rating", "Local Currency LT|0")</f>
        <v/>
      </c>
      <c r="T654" s="13" t="str">
        <f>_xll.SNL.Clients.Office.Excel.Functions.SPG(A654, "SP_BUSINESS_DESCRIPTION")</f>
        <v>Hims &amp; Hers Health, Inc. operates a telehealth platform that connects consumers to licensed healthcare professionals in the United States, the United Kingdom, and internationally. The company offers a range of curated prescription and non-prescription health and wellness products and services available to purchase on its websites and mobile application directly by customers. It also provides prescription medication on a recurring basis and ongoing care from healthcare providers; and over-the-counter drug and device products, cosmetics, and supplement products primarily focusing on general wellness, sexual health and wellness, skincare, and hair care. In addition, the company’s curated non-prescription products include melatonin and biotin in the wellness specialty category; moisturizers, creams, sunscreen, serum, face oil, and face wash in the skincare specialty; condoms, climax delay spray and wipes, vibrators, and lubricants in the sexual health and wellness specialty; and shampoos, conditioners, scalp scrubs, and topical treatments, such as minoxidil in the hair care specialty category. Further, it offers medical consultation and post-consultation support services, as well as health and wellness products through wholesale partners. Hims &amp; Hers Health, Inc. is based in San Francisco, California.</v>
      </c>
    </row>
    <row r="655" spans="1:20" x14ac:dyDescent="0.3">
      <c r="A655" s="12" t="s">
        <v>1292</v>
      </c>
      <c r="B655" s="10" t="str">
        <f>_xll.SNL.Clients.Office.Excel.Functions.SPG(A655,"SP_IPO_DATE")</f>
        <v/>
      </c>
      <c r="C655" s="5">
        <f>_xll.SNL.Clients.Office.Excel.Functions.SPG(A655, "SP_VOLUME_AVG_WEEKLY_TO_SHARES_OUT", , "1M")</f>
        <v>2.5953752672780319</v>
      </c>
      <c r="D655" s="5">
        <f>_xll.SNL.Clients.Office.Excel.Functions.SPG(A655, "SP_VOLUME_AVG_WEEKLY_TO_SHARES_OUT", , "3M")</f>
        <v>3.4202697531641393</v>
      </c>
      <c r="E655" s="5">
        <f>_xll.SNL.Clients.Office.Excel.Functions.SPG(A655, "SP_VOLUME_AVG_DAILY_TO_1YR_AVG_DAILY", , "1M")</f>
        <v>90.03</v>
      </c>
      <c r="F655" s="5">
        <f>_xll.SNL.Clients.Office.Excel.Functions.SPG(A655, "SP_VOLUME_AVG_DAILY_TO_1YR_AVG_DAILY", , "3M")</f>
        <v>118.65</v>
      </c>
      <c r="G655" s="9" t="str">
        <f>_xll.SNL.Clients.Office.Excel.Functions.SPG(A655, "IQ_SECTOR")</f>
        <v>Industrials</v>
      </c>
      <c r="H655" s="9" t="str">
        <f>_xll.SNL.Clients.Office.Excel.Functions.SPG(A655, "IQ_INDUSTRY_GROUP")</f>
        <v>Commercial and Professional Services</v>
      </c>
      <c r="I655" s="9" t="str">
        <f>_xll.SNL.Clients.Office.Excel.Functions.SPG(A655, "IQ_INDUSTRY")</f>
        <v>Commercial Services and Supplies</v>
      </c>
      <c r="J655" s="9" t="str">
        <f>_xll.SNL.Clients.Office.Excel.Functions.SPG(A655, "IQ_PRIMARY_INDUSTRY")</f>
        <v>Office Services and Supplies</v>
      </c>
      <c r="K655" s="9" t="str">
        <f>_xll.SNL.Clients.Office.Excel.Functions.SPG(A655, "NAICS_CODE", "Primary")</f>
        <v>3372 - Office Furniture (including Fixtures) Manufacturing</v>
      </c>
      <c r="L655" s="9" t="str">
        <f>_xll.SNL.Clients.Office.Excel.Functions.SPG(A655, "SP_TOPICTAG")</f>
        <v/>
      </c>
      <c r="M655" s="5">
        <f>_xll.SNL.Clients.Office.Excel.Functions.SPG(A655, "SP_PCT_SHARES_OWNED_ALL_INSTITUTIONS")</f>
        <v>83.34</v>
      </c>
      <c r="N655" s="9" t="str">
        <f>_xll.SNL.Clients.Office.Excel.Functions.SPG(A655, "RD_CREDIT_RATING_GLOBAL", "Issuer Credit Rating", "Local Currency LT|0")</f>
        <v/>
      </c>
      <c r="O655" s="9" t="str">
        <f>_xll.SNL.Clients.Office.Excel.Functions.SPG(A655, "RD_CWOL_GLOBAL", "Issuer Credit Rating", "Local Currency LT|0")</f>
        <v/>
      </c>
      <c r="P655" s="9" t="str">
        <f>_xll.SNL.Clients.Office.Excel.Functions.SPG(A655, "RD_RATING_ACTION_GLOBAL", "Issuer Credit Rating", "Local Currency LT|0")</f>
        <v/>
      </c>
      <c r="Q655" s="10" t="str">
        <f>_xll.SNL.Clients.Office.Excel.Functions.SPG(A655, "RD_LAST_REVIEW_DATE_GLOBAL", "Issuer Credit Rating", "Local Currency LT")</f>
        <v/>
      </c>
      <c r="R655" s="10" t="str">
        <f>_xll.SNL.Clients.Office.Excel.Functions.SPG(A655, "RD_CREDIT_RATING_DATE_GLOBAL", "Issuer Credit Rating", "Local Currency LT|0")</f>
        <v/>
      </c>
      <c r="S655" s="10" t="str">
        <f>_xll.SNL.Clients.Office.Excel.Functions.SPG(A655, "RD_CREDIT_WATCH_OUTLOOK_DATE_GLOBAL", "Issuer Credit Rating", "Local Currency LT|0")</f>
        <v/>
      </c>
      <c r="T655" s="13" t="str">
        <f>_xll.SNL.Clients.Office.Excel.Functions.SPG(A655, "SP_BUSINESS_DESCRIPTION")</f>
        <v>HNI Corporation, together with its subsidiaries, engages in the manufacture, sale, and marketing of workplace furnishings and residential building products primarily in the United States and Canada. The company operates through two segments, Workplace Furnishings and Residential Building Products. The Workplace Furnishings segment offers a range of commercial and home office furniture, including panel-based and freestanding furniture systems, seating, storage, benching, tables, architectural products, and ancillary and hospitality products, as well as social collaborative items under the HON, Allsteel, Beyond, Gunlocke, HBF, HBF Textiles, HNI India, Kimball, National, Etc., Interwoven, David Edward, Kimball Hospitality, and D’style brands. This segment sells its products through independent office products dealers, wholesalers, office product distributors, e-commerce focused resellers, and wholesalers, as well as directly to end-user customers and governments. The Residential Building Products segment provides various gas, wood, electric, and pellet-fueled prefabricated fireplaces; and inserts, hearth stoves, facings, outdoor fire pits and fire tables, and accessories. This segment sells its products primarily for home use under the Heatilator, Heat &amp; Glo, Majestic, Monessen, Quadra-Fire, Harman, Vermont Castings, PelPro, Stellar, SimpliFire, The Outdoor GreatRoom Company, and Forge &amp; Flame brand names through independent dealers and distributors, and corporation-owned distribution and retail outlets. The company was incorporated in 1944 and is headquartered in Muscatine, Iowa.</v>
      </c>
    </row>
    <row r="656" spans="1:20" x14ac:dyDescent="0.3">
      <c r="A656" s="12" t="s">
        <v>225</v>
      </c>
      <c r="B656" s="10" t="str">
        <f>_xll.SNL.Clients.Office.Excel.Functions.SPG(A656,"SP_IPO_DATE")</f>
        <v/>
      </c>
      <c r="C656" s="5">
        <f>_xll.SNL.Clients.Office.Excel.Functions.SPG(A656, "SP_VOLUME_AVG_WEEKLY_TO_SHARES_OUT", , "1M")</f>
        <v>5.9258375619649799</v>
      </c>
      <c r="D656" s="5">
        <f>_xll.SNL.Clients.Office.Excel.Functions.SPG(A656, "SP_VOLUME_AVG_WEEKLY_TO_SHARES_OUT", , "3M")</f>
        <v>5.2650239685956182</v>
      </c>
      <c r="E656" s="5">
        <f>_xll.SNL.Clients.Office.Excel.Functions.SPG(A656, "SP_VOLUME_AVG_DAILY_TO_1YR_AVG_DAILY", , "1M")</f>
        <v>152.74</v>
      </c>
      <c r="F656" s="5">
        <f>_xll.SNL.Clients.Office.Excel.Functions.SPG(A656, "SP_VOLUME_AVG_DAILY_TO_1YR_AVG_DAILY", , "3M")</f>
        <v>135.71</v>
      </c>
      <c r="G656" s="9" t="str">
        <f>_xll.SNL.Clients.Office.Excel.Functions.SPG(A656, "IQ_SECTOR")</f>
        <v>Health Care</v>
      </c>
      <c r="H656" s="9" t="str">
        <f>_xll.SNL.Clients.Office.Excel.Functions.SPG(A656, "IQ_INDUSTRY_GROUP")</f>
        <v>Health Care Equipment and Services</v>
      </c>
      <c r="I656" s="9" t="str">
        <f>_xll.SNL.Clients.Office.Excel.Functions.SPG(A656, "IQ_INDUSTRY")</f>
        <v>Health Care Equipment and Supplies</v>
      </c>
      <c r="J656" s="9" t="str">
        <f>_xll.SNL.Clients.Office.Excel.Functions.SPG(A656, "IQ_PRIMARY_INDUSTRY")</f>
        <v>Health Care Equipment</v>
      </c>
      <c r="K656" s="9" t="str">
        <f>_xll.SNL.Clients.Office.Excel.Functions.SPG(A656, "NAICS_CODE", "Primary")</f>
        <v>334517 - Irradiation Apparatus Manufacturing</v>
      </c>
      <c r="L656" s="9" t="str">
        <f>_xll.SNL.Clients.Office.Excel.Functions.SPG(A656, "SP_TOPICTAG")</f>
        <v>Health Diagnostics; Infectious Diseases; Oncology; Orthopaedics; Surgery</v>
      </c>
      <c r="M656" s="5">
        <f>_xll.SNL.Clients.Office.Excel.Functions.SPG(A656, "SP_PCT_SHARES_OWNED_ALL_INSTITUTIONS")</f>
        <v>103.03</v>
      </c>
      <c r="N656" s="9" t="str">
        <f>_xll.SNL.Clients.Office.Excel.Functions.SPG(A656, "RD_CREDIT_RATING_GLOBAL", "Issuer Credit Rating", "Local Currency LT|0")</f>
        <v>BBB-</v>
      </c>
      <c r="O656" s="9" t="str">
        <f>_xll.SNL.Clients.Office.Excel.Functions.SPG(A656, "RD_CWOL_GLOBAL", "Issuer Credit Rating", "Local Currency LT|0")</f>
        <v>Stable</v>
      </c>
      <c r="P656" s="9" t="str">
        <f>_xll.SNL.Clients.Office.Excel.Functions.SPG(A656, "RD_RATING_ACTION_GLOBAL", "Issuer Credit Rating", "Local Currency LT|0")</f>
        <v>Upgrade | CreditWatch/Outlook (11/09/2021)</v>
      </c>
      <c r="Q656" s="10">
        <f>_xll.SNL.Clients.Office.Excel.Functions.SPG(A656, "RD_LAST_REVIEW_DATE_GLOBAL", "Issuer Credit Rating", "Local Currency LT")</f>
        <v>45345</v>
      </c>
      <c r="R656" s="10">
        <f>_xll.SNL.Clients.Office.Excel.Functions.SPG(A656, "RD_CREDIT_RATING_DATE_GLOBAL", "Issuer Credit Rating", "Local Currency LT|0")</f>
        <v>44509</v>
      </c>
      <c r="S656" s="10">
        <f>_xll.SNL.Clients.Office.Excel.Functions.SPG(A656, "RD_CREDIT_WATCH_OUTLOOK_DATE_GLOBAL", "Issuer Credit Rating", "Local Currency LT|0")</f>
        <v>44509</v>
      </c>
      <c r="T656" s="13" t="str">
        <f>_xll.SNL.Clients.Office.Excel.Functions.SPG(A656, "SP_BUSINESS_DESCRIPTION")</f>
        <v>Hologic, Inc. engages in the development, manufacture, and supply of diagnostics products, medical imaging systems, and surgical products for women's health through early detection and treatment worldwide. The company operates through four segments: Diagnostics, Breast Health, GYN Surgical, and Skeletal Health. It provides Aptima molecular diagnostic assays to detect the infectious microorganisms; Aptima viral load assays for Hepatitis B virus, Hepatitis C virus, human immunodeficiency virus, and human cytomegalo virus; Aptima bacterial vaginosis and candida vaginitis assays for the diagnosis of vaginitis; Aptima SARS-CoV-2 and Panther Fusion SARS-CoV-2 assays to detect SARS-CoV-2; ThinPrep System for cytology applications; and Rapid Fetal Fibronectin Test that assists physicians in assessing the risk of pre-term birth. The company also offers breast cancer care solutions in the areas of radiology, breast surgery, pathology, and treatment, such as 3D digital mammography systems, image analytics software, reading workstations, minimally invasive breast biopsy guidance systems, breast biopsy site markers, localization, and specimen radiology solutions; and breast conserving surgery products. In addition, it provides MyoSure Hysteroscopic Tissue Removal System for the removal of fibroids and polyps in the uterus; NovaSure Endometrial Ablation System to treat abnormal uterine bleeding; Fluent Fluid Management System that provides liquid distention during diagnostic and operative hysteroscopic procedures; Acessa ProVu system to treat various fibroids; and CoolSeal portfolio, such as bipolar vessel sealing devices. Further, it offers Horizon DXA, a dual energy X-ray system; and Fluoroscan Insight FD mini C-arm to perform minimally invasive orthopedic surgical procedures. It sells its products through direct sales, service forces, independent distributors, and sales representatives. The company was incorporated in 1985 and is headquartered in Marlborough, Massachusetts.</v>
      </c>
    </row>
    <row r="657" spans="1:20" x14ac:dyDescent="0.3">
      <c r="A657" s="12" t="s">
        <v>1820</v>
      </c>
      <c r="B657" s="10">
        <f>_xll.SNL.Clients.Office.Excel.Functions.SPG(A657,"SP_IPO_DATE")</f>
        <v>38890</v>
      </c>
      <c r="C657" s="5">
        <f>_xll.SNL.Clients.Office.Excel.Functions.SPG(A657, "SP_VOLUME_AVG_WEEKLY_TO_SHARES_OUT", , "1M")</f>
        <v>2.9065995217614291</v>
      </c>
      <c r="D657" s="5">
        <f>_xll.SNL.Clients.Office.Excel.Functions.SPG(A657, "SP_VOLUME_AVG_WEEKLY_TO_SHARES_OUT", , "3M")</f>
        <v>2.5146921695503668</v>
      </c>
      <c r="E657" s="5">
        <f>_xll.SNL.Clients.Office.Excel.Functions.SPG(A657, "SP_VOLUME_AVG_DAILY_TO_1YR_AVG_DAILY", , "1M")</f>
        <v>117.59</v>
      </c>
      <c r="F657" s="5">
        <f>_xll.SNL.Clients.Office.Excel.Functions.SPG(A657, "SP_VOLUME_AVG_DAILY_TO_1YR_AVG_DAILY", , "3M")</f>
        <v>101.74</v>
      </c>
      <c r="G657" s="9" t="str">
        <f>_xll.SNL.Clients.Office.Excel.Functions.SPG(A657, "IQ_SECTOR")</f>
        <v>Financials</v>
      </c>
      <c r="H657" s="9" t="str">
        <f>_xll.SNL.Clients.Office.Excel.Functions.SPG(A657, "IQ_INDUSTRY_GROUP")</f>
        <v>Banks</v>
      </c>
      <c r="I657" s="9" t="str">
        <f>_xll.SNL.Clients.Office.Excel.Functions.SPG(A657, "IQ_INDUSTRY")</f>
        <v>Banks</v>
      </c>
      <c r="J657" s="9" t="str">
        <f>_xll.SNL.Clients.Office.Excel.Functions.SPG(A657, "IQ_PRIMARY_INDUSTRY")</f>
        <v>Regional Banks</v>
      </c>
      <c r="K657" s="9" t="str">
        <f>_xll.SNL.Clients.Office.Excel.Functions.SPG(A657, "NAICS_CODE", "Primary")</f>
        <v>522110 - Commercial Banking</v>
      </c>
      <c r="L657" s="9" t="str">
        <f>_xll.SNL.Clients.Office.Excel.Functions.SPG(A657, "SP_TOPICTAG")</f>
        <v>Consumer Lending</v>
      </c>
      <c r="M657" s="5">
        <f>_xll.SNL.Clients.Office.Excel.Functions.SPG(A657, "SP_PCT_SHARES_OWNED_ALL_INSTITUTIONS")</f>
        <v>70.41</v>
      </c>
      <c r="N657" s="9" t="str">
        <f>_xll.SNL.Clients.Office.Excel.Functions.SPG(A657, "RD_CREDIT_RATING_GLOBAL", "Issuer Credit Rating", "Local Currency LT|0")</f>
        <v/>
      </c>
      <c r="O657" s="9" t="str">
        <f>_xll.SNL.Clients.Office.Excel.Functions.SPG(A657, "RD_CWOL_GLOBAL", "Issuer Credit Rating", "Local Currency LT|0")</f>
        <v/>
      </c>
      <c r="P657" s="9" t="str">
        <f>_xll.SNL.Clients.Office.Excel.Functions.SPG(A657, "RD_RATING_ACTION_GLOBAL", "Issuer Credit Rating", "Local Currency LT|0")</f>
        <v/>
      </c>
      <c r="Q657" s="10" t="str">
        <f>_xll.SNL.Clients.Office.Excel.Functions.SPG(A657, "RD_LAST_REVIEW_DATE_GLOBAL", "Issuer Credit Rating", "Local Currency LT")</f>
        <v/>
      </c>
      <c r="R657" s="10" t="str">
        <f>_xll.SNL.Clients.Office.Excel.Functions.SPG(A657, "RD_CREDIT_RATING_DATE_GLOBAL", "Issuer Credit Rating", "Local Currency LT|0")</f>
        <v/>
      </c>
      <c r="S657" s="10" t="str">
        <f>_xll.SNL.Clients.Office.Excel.Functions.SPG(A657, "RD_CREDIT_WATCH_OUTLOOK_DATE_GLOBAL", "Issuer Credit Rating", "Local Currency LT|0")</f>
        <v/>
      </c>
      <c r="T657" s="13" t="str">
        <f>_xll.SNL.Clients.Office.Excel.Functions.SPG(A657, "SP_BUSINESS_DESCRIPTION")</f>
        <v>Home Bancshares, Inc. (Conway, AR) operates as the bank holding company for Centennial Bank that provides commercial and retail banking, and related financial services to businesses, real estate developers and investors, individuals, and municipalities. Its deposit products include checking, savings, and money market accounts, as well as certificates of deposit. The company’s loan portfolio comprises non-farm/non-residential real estate, construction/land development, residential mortgage, consumer, agricultural, and commercial and industrial loans. It provides internet banking, mobile banking and voice response information, cash management, overdraft protection, direct deposit, and automatic account transfer services, as well as safe deposit boxes and the United States savings bonds. In addition, the company writes policies for commercial and personal lines of business, including insurance for property, casualty, life, health, and employee benefits. It operates through branches in Arkansas, Florida, Alabama, Texas, and New York City. Home Bancshares, Inc. (Conway, AR) was founded in 1998 and is headquartered in Conway, Arkansas.</v>
      </c>
    </row>
    <row r="658" spans="1:20" x14ac:dyDescent="0.3">
      <c r="A658" s="12" t="s">
        <v>226</v>
      </c>
      <c r="B658" s="10" t="str">
        <f>_xll.SNL.Clients.Office.Excel.Functions.SPG(A658,"SP_IPO_DATE")</f>
        <v/>
      </c>
      <c r="C658" s="5">
        <f>_xll.SNL.Clients.Office.Excel.Functions.SPG(A658, "SP_VOLUME_AVG_WEEKLY_TO_SHARES_OUT", , "1M")</f>
        <v>3.2945584159998766</v>
      </c>
      <c r="D658" s="5">
        <f>_xll.SNL.Clients.Office.Excel.Functions.SPG(A658, "SP_VOLUME_AVG_WEEKLY_TO_SHARES_OUT", , "3M")</f>
        <v>3.0411345016653257</v>
      </c>
      <c r="E658" s="5">
        <f>_xll.SNL.Clients.Office.Excel.Functions.SPG(A658, "SP_VOLUME_AVG_DAILY_TO_1YR_AVG_DAILY", , "1M")</f>
        <v>130.93</v>
      </c>
      <c r="F658" s="5">
        <f>_xll.SNL.Clients.Office.Excel.Functions.SPG(A658, "SP_VOLUME_AVG_DAILY_TO_1YR_AVG_DAILY", , "3M")</f>
        <v>120.85</v>
      </c>
      <c r="G658" s="9" t="str">
        <f>_xll.SNL.Clients.Office.Excel.Functions.SPG(A658, "IQ_SECTOR")</f>
        <v>Industrials</v>
      </c>
      <c r="H658" s="9" t="str">
        <f>_xll.SNL.Clients.Office.Excel.Functions.SPG(A658, "IQ_INDUSTRY_GROUP")</f>
        <v>Capital Goods</v>
      </c>
      <c r="I658" s="9" t="str">
        <f>_xll.SNL.Clients.Office.Excel.Functions.SPG(A658, "IQ_INDUSTRY")</f>
        <v>Industrial Conglomerates</v>
      </c>
      <c r="J658" s="9" t="str">
        <f>_xll.SNL.Clients.Office.Excel.Functions.SPG(A658, "IQ_PRIMARY_INDUSTRY")</f>
        <v>Industrial Conglomerates</v>
      </c>
      <c r="K658" s="9" t="str">
        <f>_xll.SNL.Clients.Office.Excel.Functions.SPG(A658, "NAICS_CODE", "Primary")</f>
        <v>335 - Electrical Equipment, Appliance, and Component Manufacturing</v>
      </c>
      <c r="L658" s="9" t="str">
        <f>_xll.SNL.Clients.Office.Excel.Functions.SPG(A658, "SP_TOPICTAG")</f>
        <v>Software Development; Data Integration; Energy Management; Industrial Automation; Sensors; Process Automation; Artificial Intelligence; Utility Scale Solar; Battery Energy Storage System (BESS)</v>
      </c>
      <c r="M658" s="5">
        <f>_xll.SNL.Clients.Office.Excel.Functions.SPG(A658, "SP_PCT_SHARES_OWNED_ALL_INSTITUTIONS")</f>
        <v>82.41</v>
      </c>
      <c r="N658" s="9" t="str">
        <f>_xll.SNL.Clients.Office.Excel.Functions.SPG(A658, "RD_CREDIT_RATING_GLOBAL", "Issuer Credit Rating", "Local Currency LT|0")</f>
        <v>A</v>
      </c>
      <c r="O658" s="9" t="str">
        <f>_xll.SNL.Clients.Office.Excel.Functions.SPG(A658, "RD_CWOL_GLOBAL", "Issuer Credit Rating", "Local Currency LT|0")</f>
        <v>Watch Neg</v>
      </c>
      <c r="P658" s="9" t="str">
        <f>_xll.SNL.Clients.Office.Excel.Functions.SPG(A658, "RD_RATING_ACTION_GLOBAL", "Issuer Credit Rating", "Local Currency LT|0")</f>
        <v>CreditWatch/Outlook (02/06/2025)</v>
      </c>
      <c r="Q658" s="10">
        <f>_xll.SNL.Clients.Office.Excel.Functions.SPG(A658, "RD_LAST_REVIEW_DATE_GLOBAL", "Issuer Credit Rating", "Local Currency LT")</f>
        <v>45694</v>
      </c>
      <c r="R658" s="10">
        <f>_xll.SNL.Clients.Office.Excel.Functions.SPG(A658, "RD_CREDIT_RATING_DATE_GLOBAL", "Issuer Credit Rating", "Local Currency LT|0")</f>
        <v>33967</v>
      </c>
      <c r="S658" s="10">
        <f>_xll.SNL.Clients.Office.Excel.Functions.SPG(A658, "RD_CREDIT_WATCH_OUTLOOK_DATE_GLOBAL", "Issuer Credit Rating", "Local Currency LT|0")</f>
        <v>45694</v>
      </c>
      <c r="T658" s="13" t="str">
        <f>_xll.SNL.Clients.Office.Excel.Functions.SPG(A658, "SP_BUSINESS_DESCRIPTION")</f>
        <v>Honeywell International Inc. engages in the aerospace technologies, industrial automation, building automation, and energy and sustainable solutions businesses in the United States, Europe, and internationally. The company’s Aerospace Technologies segment offers auxiliary power units, propulsion engines, integrated avionics, environmental control and electric power systems, engine controls, flight safety, communications, navigation hardware, data and software applications, radar and surveillance systems, aircraft lighting, advanced systems and instruments, satellite and space components, and aircraft wheels and brakes; thermal systems; and spare parts; repair, overhaul, and maintenance services; and as well as wireless connectivity services. Its Industrial Automation segment provides automation control and instrumentation products and services; smart energy products; sensing technologies with custom-engineered sensors and services; gas detection technologies and personal protective equipment; and system design automation equipment, as well as software and analytics for manufacturing, distribution, and fulfillment operations. Its Building Automation segment provides software applications for building control and optimization; sensors, switches, control systems, and instruments for energy management; access control; video surveillance; fire products; and installation, maintenance, and upgrades of systems. The company’s Energy and Sustainability Solutions segment offers aviation fuels, petrochemical, refining, and natural gas liquefaction technologies; carbon management solutions; catalysts and adsorbents, equipment and aftermarket services; refrigeration and heating solutions; protective armor and medical applications; and semiconductor materials, as well as data integration and software solutions. Honeywell International Inc. was founded in 1885 and is headquartered in Charlotte, North Carolina.</v>
      </c>
    </row>
    <row r="659" spans="1:20" x14ac:dyDescent="0.3">
      <c r="A659" s="12" t="s">
        <v>1293</v>
      </c>
      <c r="B659" s="10" t="str">
        <f>_xll.SNL.Clients.Office.Excel.Functions.SPG(A659,"SP_IPO_DATE")</f>
        <v/>
      </c>
      <c r="C659" s="5">
        <f>_xll.SNL.Clients.Office.Excel.Functions.SPG(A659, "SP_VOLUME_AVG_WEEKLY_TO_SHARES_OUT", , "1M")</f>
        <v>3.1238354425415507</v>
      </c>
      <c r="D659" s="5">
        <f>_xll.SNL.Clients.Office.Excel.Functions.SPG(A659, "SP_VOLUME_AVG_WEEKLY_TO_SHARES_OUT", , "3M")</f>
        <v>2.7688158966751768</v>
      </c>
      <c r="E659" s="5">
        <f>_xll.SNL.Clients.Office.Excel.Functions.SPG(A659, "SP_VOLUME_AVG_DAILY_TO_1YR_AVG_DAILY", , "1M")</f>
        <v>106.12</v>
      </c>
      <c r="F659" s="5">
        <f>_xll.SNL.Clients.Office.Excel.Functions.SPG(A659, "SP_VOLUME_AVG_DAILY_TO_1YR_AVG_DAILY", , "3M")</f>
        <v>94.06</v>
      </c>
      <c r="G659" s="9" t="str">
        <f>_xll.SNL.Clients.Office.Excel.Functions.SPG(A659, "IQ_SECTOR")</f>
        <v>Financials</v>
      </c>
      <c r="H659" s="9" t="str">
        <f>_xll.SNL.Clients.Office.Excel.Functions.SPG(A659, "IQ_INDUSTRY_GROUP")</f>
        <v>Banks</v>
      </c>
      <c r="I659" s="9" t="str">
        <f>_xll.SNL.Clients.Office.Excel.Functions.SPG(A659, "IQ_INDUSTRY")</f>
        <v>Banks</v>
      </c>
      <c r="J659" s="9" t="str">
        <f>_xll.SNL.Clients.Office.Excel.Functions.SPG(A659, "IQ_PRIMARY_INDUSTRY")</f>
        <v>Regional Banks</v>
      </c>
      <c r="K659" s="9" t="str">
        <f>_xll.SNL.Clients.Office.Excel.Functions.SPG(A659, "NAICS_CODE", "Primary")</f>
        <v>52211 - Commercial Banking</v>
      </c>
      <c r="L659" s="9" t="str">
        <f>_xll.SNL.Clients.Office.Excel.Functions.SPG(A659, "SP_TOPICTAG")</f>
        <v>Consumer Lending; Banking as a Service</v>
      </c>
      <c r="M659" s="5">
        <f>_xll.SNL.Clients.Office.Excel.Functions.SPG(A659, "SP_PCT_SHARES_OWNED_ALL_INSTITUTIONS")</f>
        <v>89.59</v>
      </c>
      <c r="N659" s="9" t="str">
        <f>_xll.SNL.Clients.Office.Excel.Functions.SPG(A659, "RD_CREDIT_RATING_GLOBAL", "Issuer Credit Rating", "Local Currency LT|0")</f>
        <v/>
      </c>
      <c r="O659" s="9" t="str">
        <f>_xll.SNL.Clients.Office.Excel.Functions.SPG(A659, "RD_CWOL_GLOBAL", "Issuer Credit Rating", "Local Currency LT|0")</f>
        <v/>
      </c>
      <c r="P659" s="9" t="str">
        <f>_xll.SNL.Clients.Office.Excel.Functions.SPG(A659, "RD_RATING_ACTION_GLOBAL", "Issuer Credit Rating", "Local Currency LT|0")</f>
        <v/>
      </c>
      <c r="Q659" s="10" t="str">
        <f>_xll.SNL.Clients.Office.Excel.Functions.SPG(A659, "RD_LAST_REVIEW_DATE_GLOBAL", "Issuer Credit Rating", "Local Currency LT")</f>
        <v/>
      </c>
      <c r="R659" s="10" t="str">
        <f>_xll.SNL.Clients.Office.Excel.Functions.SPG(A659, "RD_CREDIT_RATING_DATE_GLOBAL", "Issuer Credit Rating", "Local Currency LT|0")</f>
        <v/>
      </c>
      <c r="S659" s="10" t="str">
        <f>_xll.SNL.Clients.Office.Excel.Functions.SPG(A659, "RD_CREDIT_WATCH_OUTLOOK_DATE_GLOBAL", "Issuer Credit Rating", "Local Currency LT|0")</f>
        <v/>
      </c>
      <c r="T659" s="13" t="str">
        <f>_xll.SNL.Clients.Office.Excel.Functions.SPG(A659, "SP_BUSINESS_DESCRIPTION")</f>
        <v>Hope Bancorp, Inc. operates as the bank holding company for Bank of Hope that provides retail and commercial banking services for businesses and individuals in the United States. It accepts personal and business checking, money market, savings, time deposit, and individual retirement accounts. The company also offers loans comprising commercial and industrial loans to businesses for various purposes, such as working capital, purchasing inventory, debt refinancing, business acquisitions, international trade finance, other business-related financing, and loans syndication services; commercial real estate loans; residential mortgage loans; small business administration loans; and consumer loans, such as single-family mortgage, home equity, automobile, credit card, and personal loans. In addition, it provides internet banking and bill-pay, remote deposit capture, lock box, and ACH origination services; treasury management services; foreign currency exchange transactions; interest rate contracts and wealth management services; automated teller machine services; and engages in investment activities. Hope Bancorp, Inc. was founded in 1986 and is headquartered in Los Angeles, California.</v>
      </c>
    </row>
    <row r="660" spans="1:20" x14ac:dyDescent="0.3">
      <c r="A660" s="12" t="s">
        <v>1294</v>
      </c>
      <c r="B660" s="10">
        <f>_xll.SNL.Clients.Office.Excel.Functions.SPG(A660,"SP_IPO_DATE")</f>
        <v>33557</v>
      </c>
      <c r="C660" s="5">
        <f>_xll.SNL.Clients.Office.Excel.Functions.SPG(A660, "SP_VOLUME_AVG_WEEKLY_TO_SHARES_OUT", , "1M")</f>
        <v>2.367238226852344</v>
      </c>
      <c r="D660" s="5">
        <f>_xll.SNL.Clients.Office.Excel.Functions.SPG(A660, "SP_VOLUME_AVG_WEEKLY_TO_SHARES_OUT", , "3M")</f>
        <v>2.4148402870888876</v>
      </c>
      <c r="E660" s="5">
        <f>_xll.SNL.Clients.Office.Excel.Functions.SPG(A660, "SP_VOLUME_AVG_DAILY_TO_1YR_AVG_DAILY", , "1M")</f>
        <v>81.25</v>
      </c>
      <c r="F660" s="5">
        <f>_xll.SNL.Clients.Office.Excel.Functions.SPG(A660, "SP_VOLUME_AVG_DAILY_TO_1YR_AVG_DAILY", , "3M")</f>
        <v>82.88</v>
      </c>
      <c r="G660" s="9" t="str">
        <f>_xll.SNL.Clients.Office.Excel.Functions.SPG(A660, "IQ_SECTOR")</f>
        <v>Financials</v>
      </c>
      <c r="H660" s="9" t="str">
        <f>_xll.SNL.Clients.Office.Excel.Functions.SPG(A660, "IQ_INDUSTRY_GROUP")</f>
        <v>Insurance</v>
      </c>
      <c r="I660" s="9" t="str">
        <f>_xll.SNL.Clients.Office.Excel.Functions.SPG(A660, "IQ_INDUSTRY")</f>
        <v>Insurance</v>
      </c>
      <c r="J660" s="9" t="str">
        <f>_xll.SNL.Clients.Office.Excel.Functions.SPG(A660, "IQ_PRIMARY_INDUSTRY")</f>
        <v>Multi-line Insurance</v>
      </c>
      <c r="K660" s="9" t="str">
        <f>_xll.SNL.Clients.Office.Excel.Functions.SPG(A660, "NAICS_CODE", "Primary")</f>
        <v>524126 - Direct Property and Casualty Insurance Carriers</v>
      </c>
      <c r="L660" s="9" t="str">
        <f>_xll.SNL.Clients.Office.Excel.Functions.SPG(A660, "SP_TOPICTAG")</f>
        <v>Employee Benefits</v>
      </c>
      <c r="M660" s="5">
        <f>_xll.SNL.Clients.Office.Excel.Functions.SPG(A660, "SP_PCT_SHARES_OWNED_ALL_INSTITUTIONS")</f>
        <v>105.04</v>
      </c>
      <c r="N660" s="9" t="str">
        <f>_xll.SNL.Clients.Office.Excel.Functions.SPG(A660, "RD_CREDIT_RATING_GLOBAL", "Issuer Credit Rating", "Local Currency LT|0")</f>
        <v>BBB</v>
      </c>
      <c r="O660" s="9" t="str">
        <f>_xll.SNL.Clients.Office.Excel.Functions.SPG(A660, "RD_CWOL_GLOBAL", "Issuer Credit Rating", "Local Currency LT|0")</f>
        <v>Stable</v>
      </c>
      <c r="P660" s="9" t="str">
        <f>_xll.SNL.Clients.Office.Excel.Functions.SPG(A660, "RD_RATING_ACTION_GLOBAL", "Issuer Credit Rating", "Local Currency LT|0")</f>
        <v>CreditWatch/Outlook (01/29/2010)</v>
      </c>
      <c r="Q660" s="10">
        <f>_xll.SNL.Clients.Office.Excel.Functions.SPG(A660, "RD_LAST_REVIEW_DATE_GLOBAL", "Issuer Credit Rating", "Local Currency LT")</f>
        <v>45684</v>
      </c>
      <c r="R660" s="10">
        <f>_xll.SNL.Clients.Office.Excel.Functions.SPG(A660, "RD_CREDIT_RATING_DATE_GLOBAL", "Issuer Credit Rating", "Local Currency LT|0")</f>
        <v>37972</v>
      </c>
      <c r="S660" s="10">
        <f>_xll.SNL.Clients.Office.Excel.Functions.SPG(A660, "RD_CREDIT_WATCH_OUTLOOK_DATE_GLOBAL", "Issuer Credit Rating", "Local Currency LT|0")</f>
        <v>40207</v>
      </c>
      <c r="T660" s="13" t="str">
        <f>_xll.SNL.Clients.Office.Excel.Functions.SPG(A660, "SP_BUSINESS_DESCRIPTION")</f>
        <v>Horace Mann Educators Corporation, together with its subsidiaries, operates as an insurance holding company in the United States. The company operates through Property &amp; Casualty, Life &amp; Retirement, and Supplemental &amp; Group Benefits segments. Its Property &amp; Casualty segment offers insurance products, including private passenger auto insurance, residential home insurance, and personal umbrella insurance; and provides auto coverages including liability and collision, and property coverage for homeowners and renters. The Life &amp; Retirement segment markets tax-qualified fixed, fixed indexed, and variable annuities; and internal revenue code for educator, which allows public school employees and employees of other tax-exempt organizations, such as not-for-profit private schools, to utilize pretax income to make periodic contributions to a qualified retirement plan. The Supplemental &amp; Group Benefits segment offers employer-sponsored products including accident, critical illness, limited-benefit fixed indemnity insurance, term life, and short-term and long-term disability, as well as worksite direct products, such as supplemental heart, cancer, disability, and accident coverage. The company was founded in 1945 and is headquartered in Springfield, Illinois.</v>
      </c>
    </row>
    <row r="661" spans="1:20" x14ac:dyDescent="0.3">
      <c r="A661" s="12" t="s">
        <v>227</v>
      </c>
      <c r="B661" s="10" t="str">
        <f>_xll.SNL.Clients.Office.Excel.Functions.SPG(A661,"SP_IPO_DATE")</f>
        <v/>
      </c>
      <c r="C661" s="5">
        <f>_xll.SNL.Clients.Office.Excel.Functions.SPG(A661, "SP_VOLUME_AVG_WEEKLY_TO_SHARES_OUT", , "1M")</f>
        <v>2.7112616375048515</v>
      </c>
      <c r="D661" s="5">
        <f>_xll.SNL.Clients.Office.Excel.Functions.SPG(A661, "SP_VOLUME_AVG_WEEKLY_TO_SHARES_OUT", , "3M")</f>
        <v>2.4686860913560227</v>
      </c>
      <c r="E661" s="5">
        <f>_xll.SNL.Clients.Office.Excel.Functions.SPG(A661, "SP_VOLUME_AVG_DAILY_TO_1YR_AVG_DAILY", , "1M")</f>
        <v>115.85</v>
      </c>
      <c r="F661" s="5">
        <f>_xll.SNL.Clients.Office.Excel.Functions.SPG(A661, "SP_VOLUME_AVG_DAILY_TO_1YR_AVG_DAILY", , "3M")</f>
        <v>105.48</v>
      </c>
      <c r="G661" s="9" t="str">
        <f>_xll.SNL.Clients.Office.Excel.Functions.SPG(A661, "IQ_SECTOR")</f>
        <v>Consumer Staples</v>
      </c>
      <c r="H661" s="9" t="str">
        <f>_xll.SNL.Clients.Office.Excel.Functions.SPG(A661, "IQ_INDUSTRY_GROUP")</f>
        <v>Food, Beverage and Tobacco</v>
      </c>
      <c r="I661" s="9" t="str">
        <f>_xll.SNL.Clients.Office.Excel.Functions.SPG(A661, "IQ_INDUSTRY")</f>
        <v>Food Products</v>
      </c>
      <c r="J661" s="9" t="str">
        <f>_xll.SNL.Clients.Office.Excel.Functions.SPG(A661, "IQ_PRIMARY_INDUSTRY")</f>
        <v>Packaged Foods and Meats</v>
      </c>
      <c r="K661" s="9" t="str">
        <f>_xll.SNL.Clients.Office.Excel.Functions.SPG(A661, "NAICS_CODE", "Primary")</f>
        <v>311611 - Animal (except Poultry) Slaughtering</v>
      </c>
      <c r="L661" s="9" t="str">
        <f>_xll.SNL.Clients.Office.Excel.Functions.SPG(A661, "SP_TOPICTAG")</f>
        <v>Farming; Livestock; Alternative Protein</v>
      </c>
      <c r="M661" s="5">
        <f>_xll.SNL.Clients.Office.Excel.Functions.SPG(A661, "SP_PCT_SHARES_OWNED_ALL_INSTITUTIONS")</f>
        <v>42.56</v>
      </c>
      <c r="N661" s="9" t="str">
        <f>_xll.SNL.Clients.Office.Excel.Functions.SPG(A661, "RD_CREDIT_RATING_GLOBAL", "Issuer Credit Rating", "Local Currency LT|0")</f>
        <v>A-</v>
      </c>
      <c r="O661" s="9" t="str">
        <f>_xll.SNL.Clients.Office.Excel.Functions.SPG(A661, "RD_CWOL_GLOBAL", "Issuer Credit Rating", "Local Currency LT|0")</f>
        <v>Stable</v>
      </c>
      <c r="P661" s="9" t="str">
        <f>_xll.SNL.Clients.Office.Excel.Functions.SPG(A661, "RD_RATING_ACTION_GLOBAL", "Issuer Credit Rating", "Local Currency LT|0")</f>
        <v>Downgrade | CreditWatch/Outlook (03/13/2023)</v>
      </c>
      <c r="Q661" s="10">
        <f>_xll.SNL.Clients.Office.Excel.Functions.SPG(A661, "RD_LAST_REVIEW_DATE_GLOBAL", "Issuer Credit Rating", "Local Currency LT")</f>
        <v>45356</v>
      </c>
      <c r="R661" s="10">
        <f>_xll.SNL.Clients.Office.Excel.Functions.SPG(A661, "RD_CREDIT_RATING_DATE_GLOBAL", "Issuer Credit Rating", "Local Currency LT|0")</f>
        <v>44998</v>
      </c>
      <c r="S661" s="10">
        <f>_xll.SNL.Clients.Office.Excel.Functions.SPG(A661, "RD_CREDIT_WATCH_OUTLOOK_DATE_GLOBAL", "Issuer Credit Rating", "Local Currency LT|0")</f>
        <v>44998</v>
      </c>
      <c r="T661" s="13" t="str">
        <f>_xll.SNL.Clients.Office.Excel.Functions.SPG(A661, "SP_BUSINESS_DESCRIPTION")</f>
        <v>Hormel Foods Corporation develops, processes, and distributes various meat, nuts, and other food products to foodservice, convenience store, and commercial customers in the United States and internationally. It operates through three segments: Retail, Foodservice, and International segments. The company provides various perishable products that include fresh meats, frozen items, refrigerated meal solutions, bacons, sausages, hams, and guacamoles; and shelf-stable products comprising canned luncheon meats, nut butters, snack nuts, chili, shelf-stable microwaveable meals, hash, stews, tortillas, salsas, tortilla chips, nutritional food supplements, and others. It sells its products under the HORMEL, ALWAYS TENDER, APPLEGATE, AUSTIN BLUES, BACON 1, BLACK LABEL, BREAD READY, BURKE, CAFÉ H, CERATTI, CHI-CHI’S, COLUMBUS, COMPLEATS, CORN NUTS, CURE 81, DAN’S PRIZE, DI LUSSO, DINTY MOORE, DON MIGUEL, DOÑA MARIA, EMBASA, FAST ‘N EASY, FIRE BRAISED, FONTANINI, HERDEZ, HORMEL GATHERINGS, HOUSE OF TSANG, JENNIE-O, JUSTIN’S, LA VICTORIA, LAYOUT, LLOYD’S, MARY KITCHEN, MR. PEANUT, NATURAL CHOICE, NUT-RITION, OLD SMOKEHOUSE, OVEN READY, PILLOW PACK, PLANTERS, ROSA GRANDE, SADLER’S SMOKEHOUSE, SKIPPY, SPAM, SQUARE TABLE, SPECIAL RECIPE, VALLEY FRESH, and WHOLLY brands through sales personnel, independent brokers, and distributors. The company was formerly known as Geo. A. Hormel &amp; Company and changed its name to Hormel Foods Corporation in January 1995. Hormel Foods Corporation was founded in 1891 and is headquartered in Austin, Minnesota.</v>
      </c>
    </row>
    <row r="662" spans="1:20" x14ac:dyDescent="0.3">
      <c r="A662" s="12" t="s">
        <v>228</v>
      </c>
      <c r="B662" s="10">
        <f>_xll.SNL.Clients.Office.Excel.Functions.SPG(A662,"SP_IPO_DATE")</f>
        <v>19435</v>
      </c>
      <c r="C662" s="5">
        <f>_xll.SNL.Clients.Office.Excel.Functions.SPG(A662, "SP_VOLUME_AVG_WEEKLY_TO_SHARES_OUT", , "1M")</f>
        <v>5.5023249843617199</v>
      </c>
      <c r="D662" s="5">
        <f>_xll.SNL.Clients.Office.Excel.Functions.SPG(A662, "SP_VOLUME_AVG_WEEKLY_TO_SHARES_OUT", , "3M")</f>
        <v>5.1736984470765366</v>
      </c>
      <c r="E662" s="5">
        <f>_xll.SNL.Clients.Office.Excel.Functions.SPG(A662, "SP_VOLUME_AVG_DAILY_TO_1YR_AVG_DAILY", , "1M")</f>
        <v>110.38</v>
      </c>
      <c r="F662" s="5">
        <f>_xll.SNL.Clients.Office.Excel.Functions.SPG(A662, "SP_VOLUME_AVG_DAILY_TO_1YR_AVG_DAILY", , "3M")</f>
        <v>103.79</v>
      </c>
      <c r="G662" s="9" t="str">
        <f>_xll.SNL.Clients.Office.Excel.Functions.SPG(A662, "IQ_SECTOR")</f>
        <v>Real Estate</v>
      </c>
      <c r="H662" s="9" t="str">
        <f>_xll.SNL.Clients.Office.Excel.Functions.SPG(A662, "IQ_INDUSTRY_GROUP")</f>
        <v>Equity Real Estate Investment Trusts (REITs)</v>
      </c>
      <c r="I662" s="9" t="str">
        <f>_xll.SNL.Clients.Office.Excel.Functions.SPG(A662, "IQ_INDUSTRY")</f>
        <v>Hotel and Resort REITs</v>
      </c>
      <c r="J662" s="9" t="str">
        <f>_xll.SNL.Clients.Office.Excel.Functions.SPG(A662, "IQ_PRIMARY_INDUSTRY")</f>
        <v>Hotel and Resort REITs</v>
      </c>
      <c r="K662" s="9" t="str">
        <f>_xll.SNL.Clients.Office.Excel.Functions.SPG(A662, "NAICS_CODE", "Primary")</f>
        <v>531110 - Lessors of Residential Buildings and Dwellings</v>
      </c>
      <c r="L662" s="9" t="str">
        <f>_xll.SNL.Clients.Office.Excel.Functions.SPG(A662, "SP_TOPICTAG")</f>
        <v/>
      </c>
      <c r="M662" s="5">
        <f>_xll.SNL.Clients.Office.Excel.Functions.SPG(A662, "SP_PCT_SHARES_OWNED_ALL_INSTITUTIONS")</f>
        <v>99.22</v>
      </c>
      <c r="N662" s="9" t="str">
        <f>_xll.SNL.Clients.Office.Excel.Functions.SPG(A662, "RD_CREDIT_RATING_GLOBAL", "Issuer Credit Rating", "Local Currency LT|0")</f>
        <v>BBB-</v>
      </c>
      <c r="O662" s="9" t="str">
        <f>_xll.SNL.Clients.Office.Excel.Functions.SPG(A662, "RD_CWOL_GLOBAL", "Issuer Credit Rating", "Local Currency LT|0")</f>
        <v>Stable</v>
      </c>
      <c r="P662" s="9" t="str">
        <f>_xll.SNL.Clients.Office.Excel.Functions.SPG(A662, "RD_RATING_ACTION_GLOBAL", "Issuer Credit Rating", "Local Currency LT|0")</f>
        <v>Upgrade | CreditWatch/Outlook (05/04/2023)</v>
      </c>
      <c r="Q662" s="10">
        <f>_xll.SNL.Clients.Office.Excel.Functions.SPG(A662, "RD_LAST_REVIEW_DATE_GLOBAL", "Issuer Credit Rating", "Local Currency LT")</f>
        <v>45618</v>
      </c>
      <c r="R662" s="10">
        <f>_xll.SNL.Clients.Office.Excel.Functions.SPG(A662, "RD_CREDIT_RATING_DATE_GLOBAL", "Issuer Credit Rating", "Local Currency LT|0")</f>
        <v>45050</v>
      </c>
      <c r="S662" s="10">
        <f>_xll.SNL.Clients.Office.Excel.Functions.SPG(A662, "RD_CREDIT_WATCH_OUTLOOK_DATE_GLOBAL", "Issuer Credit Rating", "Local Currency LT|0")</f>
        <v>45050</v>
      </c>
      <c r="T662" s="13" t="str">
        <f>_xll.SNL.Clients.Office.Excel.Functions.SPG(A662, "SP_BUSINESS_DESCRIPTION")</f>
        <v>Host Hotels &amp; Resorts, Inc. is an S&amp;P 500 company and is the largest lodging real estate investment trust and one of the largest owners of luxury and upper-upscale hotels. The Company currently owns 76 properties in the United States and five properties internationally totaling approximately 43,400 rooms. The Company also holds non-controlling interests in seven domestic and one international joint ventures. Guided by a disciplined approach to capital allocation and aggressive asset management, the Company partners with premium brands such as Marriott, Ritz-Carlton, Westin, Sheraton, W, St. Regis, The Luxury Collection, Hyatt, Fairmont, 1 Hotels, Hilton, Four Seasons, Swissôtel, ibis and Novotel, as well as independent brands.</v>
      </c>
    </row>
    <row r="663" spans="1:20" x14ac:dyDescent="0.3">
      <c r="A663" s="12" t="s">
        <v>1821</v>
      </c>
      <c r="B663" s="10">
        <f>_xll.SNL.Clients.Office.Excel.Functions.SPG(A663,"SP_IPO_DATE")</f>
        <v>42228</v>
      </c>
      <c r="C663" s="5">
        <f>_xll.SNL.Clients.Office.Excel.Functions.SPG(A663, "SP_VOLUME_AVG_WEEKLY_TO_SHARES_OUT", , "1M")</f>
        <v>4.0401780588969975</v>
      </c>
      <c r="D663" s="5">
        <f>_xll.SNL.Clients.Office.Excel.Functions.SPG(A663, "SP_VOLUME_AVG_WEEKLY_TO_SHARES_OUT", , "3M")</f>
        <v>3.4559390778295782</v>
      </c>
      <c r="E663" s="5">
        <f>_xll.SNL.Clients.Office.Excel.Functions.SPG(A663, "SP_VOLUME_AVG_DAILY_TO_1YR_AVG_DAILY", , "1M")</f>
        <v>132.77000000000001</v>
      </c>
      <c r="F663" s="5">
        <f>_xll.SNL.Clients.Office.Excel.Functions.SPG(A663, "SP_VOLUME_AVG_DAILY_TO_1YR_AVG_DAILY", , "3M")</f>
        <v>113.57</v>
      </c>
      <c r="G663" s="9" t="str">
        <f>_xll.SNL.Clients.Office.Excel.Functions.SPG(A663, "IQ_SECTOR")</f>
        <v>Financials</v>
      </c>
      <c r="H663" s="9" t="str">
        <f>_xll.SNL.Clients.Office.Excel.Functions.SPG(A663, "IQ_INDUSTRY_GROUP")</f>
        <v>Financial Services</v>
      </c>
      <c r="I663" s="9" t="str">
        <f>_xll.SNL.Clients.Office.Excel.Functions.SPG(A663, "IQ_INDUSTRY")</f>
        <v>Capital Markets</v>
      </c>
      <c r="J663" s="9" t="str">
        <f>_xll.SNL.Clients.Office.Excel.Functions.SPG(A663, "IQ_PRIMARY_INDUSTRY")</f>
        <v>Investment Banking and Brokerage</v>
      </c>
      <c r="K663" s="9" t="str">
        <f>_xll.SNL.Clients.Office.Excel.Functions.SPG(A663, "NAICS_CODE", "Primary")</f>
        <v>523940 - Portfolio Management and Investment Advice</v>
      </c>
      <c r="L663" s="9" t="str">
        <f>_xll.SNL.Clients.Office.Excel.Functions.SPG(A663, "SP_TOPICTAG")</f>
        <v/>
      </c>
      <c r="M663" s="5">
        <f>_xll.SNL.Clients.Office.Excel.Functions.SPG(A663, "SP_PCT_SHARES_OWNED_ALL_INSTITUTIONS")</f>
        <v>76.75</v>
      </c>
      <c r="N663" s="9" t="str">
        <f>_xll.SNL.Clients.Office.Excel.Functions.SPG(A663, "RD_CREDIT_RATING_GLOBAL", "Issuer Credit Rating", "Local Currency LT|0")</f>
        <v/>
      </c>
      <c r="O663" s="9" t="str">
        <f>_xll.SNL.Clients.Office.Excel.Functions.SPG(A663, "RD_CWOL_GLOBAL", "Issuer Credit Rating", "Local Currency LT|0")</f>
        <v/>
      </c>
      <c r="P663" s="9" t="str">
        <f>_xll.SNL.Clients.Office.Excel.Functions.SPG(A663, "RD_RATING_ACTION_GLOBAL", "Issuer Credit Rating", "Local Currency LT|0")</f>
        <v/>
      </c>
      <c r="Q663" s="10" t="str">
        <f>_xll.SNL.Clients.Office.Excel.Functions.SPG(A663, "RD_LAST_REVIEW_DATE_GLOBAL", "Issuer Credit Rating", "Local Currency LT")</f>
        <v/>
      </c>
      <c r="R663" s="10" t="str">
        <f>_xll.SNL.Clients.Office.Excel.Functions.SPG(A663, "RD_CREDIT_RATING_DATE_GLOBAL", "Issuer Credit Rating", "Local Currency LT|0")</f>
        <v/>
      </c>
      <c r="S663" s="10" t="str">
        <f>_xll.SNL.Clients.Office.Excel.Functions.SPG(A663, "RD_CREDIT_WATCH_OUTLOOK_DATE_GLOBAL", "Issuer Credit Rating", "Local Currency LT|0")</f>
        <v/>
      </c>
      <c r="T663" s="13" t="str">
        <f>_xll.SNL.Clients.Office.Excel.Functions.SPG(A663, "SP_BUSINESS_DESCRIPTION")</f>
        <v>Houlihan Lokey, Inc., an investment banking company, provides merger and acquisition (M&amp;A), capital market, financial restructuring, and financial and valuation advisory services in the United States and internationally. It operates in three segments: Corporate Finance (CF), Financial Restructuring (FR), and Financial and Valuation Advisory (FVA). The CF segment offers general financial advisory services; and advises public and private institutions on buy-side and sell-side transactions, leveraged loans, private mezzanine debt, high-yield debt, initial public offerings, follow-ons, convertibles, equity private placements, private equity, and liability management transactions, as well as financial sponsors on various transactions. The FR segment advises debtors, creditors, and other parties-in-interest related to recapitalization/deleveraging transactions. This segment also provides a range of advisory services, including structuring, negotiation, and confirmation of plans of reorganization; structuring and analysis of exchange offers; corporate viability assessment; dispute resolution and expert testimony; and procuring debtor-in-possession financing. The FVA segment offers valuations of various assets, such as companies, illiquid debt and equity securities, and intellectual property; and dispute resolution services. This segment also provides fairness opinions in connection with M&amp;A and other transactions, solvency opinions in connection with corporate spin-offs and dividend recapitalizations, and other types of financial opinions. The company serves corporations, financial sponsors, and government agencies. Houlihan Lokey, Inc. was incorporated in 1972 and is headquartered in Los Angeles, California.</v>
      </c>
    </row>
    <row r="664" spans="1:20" x14ac:dyDescent="0.3">
      <c r="A664" s="12" t="s">
        <v>229</v>
      </c>
      <c r="B664" s="10" t="str">
        <f>_xll.SNL.Clients.Office.Excel.Functions.SPG(A664,"SP_IPO_DATE")</f>
        <v/>
      </c>
      <c r="C664" s="5">
        <f>_xll.SNL.Clients.Office.Excel.Functions.SPG(A664, "SP_VOLUME_AVG_WEEKLY_TO_SHARES_OUT", , "1M")</f>
        <v>3.4887573268921099</v>
      </c>
      <c r="D664" s="5">
        <f>_xll.SNL.Clients.Office.Excel.Functions.SPG(A664, "SP_VOLUME_AVG_WEEKLY_TO_SHARES_OUT", , "3M")</f>
        <v>3.0875238351254484</v>
      </c>
      <c r="E664" s="5">
        <f>_xll.SNL.Clients.Office.Excel.Functions.SPG(A664, "SP_VOLUME_AVG_DAILY_TO_1YR_AVG_DAILY", , "1M")</f>
        <v>100.96</v>
      </c>
      <c r="F664" s="5">
        <f>_xll.SNL.Clients.Office.Excel.Functions.SPG(A664, "SP_VOLUME_AVG_DAILY_TO_1YR_AVG_DAILY", , "3M")</f>
        <v>89.35</v>
      </c>
      <c r="G664" s="9" t="str">
        <f>_xll.SNL.Clients.Office.Excel.Functions.SPG(A664, "IQ_SECTOR")</f>
        <v>Industrials</v>
      </c>
      <c r="H664" s="9" t="str">
        <f>_xll.SNL.Clients.Office.Excel.Functions.SPG(A664, "IQ_INDUSTRY_GROUP")</f>
        <v>Capital Goods</v>
      </c>
      <c r="I664" s="9" t="str">
        <f>_xll.SNL.Clients.Office.Excel.Functions.SPG(A664, "IQ_INDUSTRY")</f>
        <v>Aerospace and Defense</v>
      </c>
      <c r="J664" s="9" t="str">
        <f>_xll.SNL.Clients.Office.Excel.Functions.SPG(A664, "IQ_PRIMARY_INDUSTRY")</f>
        <v>Aerospace and Defense</v>
      </c>
      <c r="K664" s="9" t="str">
        <f>_xll.SNL.Clients.Office.Excel.Functions.SPG(A664, "NAICS_CODE", "Primary")</f>
        <v>3364 - Aerospace Product and Parts Manufacturing</v>
      </c>
      <c r="L664" s="9" t="str">
        <f>_xll.SNL.Clients.Office.Excel.Functions.SPG(A664, "SP_TOPICTAG")</f>
        <v>Freight Service; Industrial Automation; Process Automation; Passenger Aircraft Manufacturing</v>
      </c>
      <c r="M664" s="5">
        <f>_xll.SNL.Clients.Office.Excel.Functions.SPG(A664, "SP_PCT_SHARES_OWNED_ALL_INSTITUTIONS")</f>
        <v>92.18</v>
      </c>
      <c r="N664" s="9" t="str">
        <f>_xll.SNL.Clients.Office.Excel.Functions.SPG(A664, "RD_CREDIT_RATING_GLOBAL", "Issuer Credit Rating", "Local Currency LT|0")</f>
        <v>BBB</v>
      </c>
      <c r="O664" s="9" t="str">
        <f>_xll.SNL.Clients.Office.Excel.Functions.SPG(A664, "RD_CWOL_GLOBAL", "Issuer Credit Rating", "Local Currency LT|0")</f>
        <v>Stable</v>
      </c>
      <c r="P664" s="9" t="str">
        <f>_xll.SNL.Clients.Office.Excel.Functions.SPG(A664, "RD_RATING_ACTION_GLOBAL", "Issuer Credit Rating", "Local Currency LT|0")</f>
        <v>Upgrade | CreditWatch/Outlook (11/26/2024)</v>
      </c>
      <c r="Q664" s="10">
        <f>_xll.SNL.Clients.Office.Excel.Functions.SPG(A664, "RD_LAST_REVIEW_DATE_GLOBAL", "Issuer Credit Rating", "Local Currency LT")</f>
        <v>45622</v>
      </c>
      <c r="R664" s="10">
        <f>_xll.SNL.Clients.Office.Excel.Functions.SPG(A664, "RD_CREDIT_RATING_DATE_GLOBAL", "Issuer Credit Rating", "Local Currency LT|0")</f>
        <v>45622</v>
      </c>
      <c r="S664" s="10">
        <f>_xll.SNL.Clients.Office.Excel.Functions.SPG(A664, "RD_CREDIT_WATCH_OUTLOOK_DATE_GLOBAL", "Issuer Credit Rating", "Local Currency LT|0")</f>
        <v>45622</v>
      </c>
      <c r="T664" s="13" t="str">
        <f>_xll.SNL.Clients.Office.Excel.Functions.SPG(A664, "SP_BUSINESS_DESCRIPTION")</f>
        <v>Howmet Aerospace Inc. provides advanced engineered solutions for the aerospace and transportation industries in the United States, Japan, France, Germany, the United Kingdom, Mexico, Italy, Canada, Poland, China, and internationally. It operates through four segments: Engine Products, Fastening Systems, Engineered Structures, and Forged Wheels. The Engine Products segment offers airfoils and seamless rolled rings primarily for aircraft engines and industrial gas turbines; and rotating and structural parts. The Fastening Systems segment produces aerospace fastening systems, as well as commercial transportation, industrial, and other fasteners; and latches, bearings, fluid fittings, and installation tools. The Engineered Structures segment provides titanium ingots and mill products, aluminum and nickel forgings, and machined components and assemblies for aerospace and defense applications; and titanium forgings, extrusions, and forming and machining services for airframe, wing, aero-engine, and landing gear components. The Forged Wheels segment offers forged aluminum wheels and related products for heavy-duty trucks and commercial transportation markets. The company was formerly known as Arconic Inc. Howmet Aerospace Inc. was founded in 1888 and is based in Pittsburgh, Pennsylvania.</v>
      </c>
    </row>
    <row r="665" spans="1:20" x14ac:dyDescent="0.3">
      <c r="A665" s="12" t="s">
        <v>230</v>
      </c>
      <c r="B665" s="10" t="str">
        <f>_xll.SNL.Clients.Office.Excel.Functions.SPG(A665,"SP_IPO_DATE")</f>
        <v/>
      </c>
      <c r="C665" s="5">
        <f>_xll.SNL.Clients.Office.Excel.Functions.SPG(A665, "SP_VOLUME_AVG_WEEKLY_TO_SHARES_OUT", , "1M")</f>
        <v>3.1017314117851251</v>
      </c>
      <c r="D665" s="5">
        <f>_xll.SNL.Clients.Office.Excel.Functions.SPG(A665, "SP_VOLUME_AVG_WEEKLY_TO_SHARES_OUT", , "3M")</f>
        <v>3.7070704403247063</v>
      </c>
      <c r="E665" s="5">
        <f>_xll.SNL.Clients.Office.Excel.Functions.SPG(A665, "SP_VOLUME_AVG_DAILY_TO_1YR_AVG_DAILY", , "1M")</f>
        <v>77.22</v>
      </c>
      <c r="F665" s="5">
        <f>_xll.SNL.Clients.Office.Excel.Functions.SPG(A665, "SP_VOLUME_AVG_DAILY_TO_1YR_AVG_DAILY", , "3M")</f>
        <v>92.29</v>
      </c>
      <c r="G665" s="9" t="str">
        <f>_xll.SNL.Clients.Office.Excel.Functions.SPG(A665, "IQ_SECTOR")</f>
        <v>Information Technology</v>
      </c>
      <c r="H665" s="9" t="str">
        <f>_xll.SNL.Clients.Office.Excel.Functions.SPG(A665, "IQ_INDUSTRY_GROUP")</f>
        <v>Technology Hardware and Equipment</v>
      </c>
      <c r="I665" s="9" t="str">
        <f>_xll.SNL.Clients.Office.Excel.Functions.SPG(A665, "IQ_INDUSTRY")</f>
        <v>Technology Hardware, Storage and Peripherals</v>
      </c>
      <c r="J665" s="9" t="str">
        <f>_xll.SNL.Clients.Office.Excel.Functions.SPG(A665, "IQ_PRIMARY_INDUSTRY")</f>
        <v>Technology Hardware, Storage and Peripherals</v>
      </c>
      <c r="K665" s="9" t="str">
        <f>_xll.SNL.Clients.Office.Excel.Functions.SPG(A665, "NAICS_CODE", "Primary")</f>
        <v>33411 - Computer and Peripheral Equipment Manufacturing</v>
      </c>
      <c r="L665" s="9" t="str">
        <f>_xll.SNL.Clients.Office.Excel.Functions.SPG(A665, "SP_TOPICTAG")</f>
        <v>Software Development; Video Chat; Cloud Storage; 3D Printing; Storage Management; Data Center Technology; Artificial Intelligence</v>
      </c>
      <c r="M665" s="5">
        <f>_xll.SNL.Clients.Office.Excel.Functions.SPG(A665, "SP_PCT_SHARES_OWNED_ALL_INSTITUTIONS")</f>
        <v>81.87</v>
      </c>
      <c r="N665" s="9" t="str">
        <f>_xll.SNL.Clients.Office.Excel.Functions.SPG(A665, "RD_CREDIT_RATING_GLOBAL", "Issuer Credit Rating", "Local Currency LT|0")</f>
        <v>BBB</v>
      </c>
      <c r="O665" s="9" t="str">
        <f>_xll.SNL.Clients.Office.Excel.Functions.SPG(A665, "RD_CWOL_GLOBAL", "Issuer Credit Rating", "Local Currency LT|0")</f>
        <v>Stable</v>
      </c>
      <c r="P665" s="9" t="str">
        <f>_xll.SNL.Clients.Office.Excel.Functions.SPG(A665, "RD_RATING_ACTION_GLOBAL", "Issuer Credit Rating", "Local Currency LT|0")</f>
        <v>Downgrade | CreditWatch/Outlook (10/30/2015)</v>
      </c>
      <c r="Q665" s="10">
        <f>_xll.SNL.Clients.Office.Excel.Functions.SPG(A665, "RD_LAST_REVIEW_DATE_GLOBAL", "Issuer Credit Rating", "Local Currency LT")</f>
        <v>45492</v>
      </c>
      <c r="R665" s="10">
        <f>_xll.SNL.Clients.Office.Excel.Functions.SPG(A665, "RD_CREDIT_RATING_DATE_GLOBAL", "Issuer Credit Rating", "Local Currency LT|0")</f>
        <v>42307</v>
      </c>
      <c r="S665" s="10">
        <f>_xll.SNL.Clients.Office.Excel.Functions.SPG(A665, "RD_CREDIT_WATCH_OUTLOOK_DATE_GLOBAL", "Issuer Credit Rating", "Local Currency LT|0")</f>
        <v>42307</v>
      </c>
      <c r="T665" s="13" t="str">
        <f>_xll.SNL.Clients.Office.Excel.Functions.SPG(A665, "SP_BUSINESS_DESCRIPTION")</f>
        <v>HP Inc. provides personal computing, printing, 3D printing, hybrid work, gaming, and other related technologies in the United States and internationally. The company operates through three segments: Personal Systems, Printing, and Corporate Investments. The Personal Systems segment offers commercial and consumer desktops and notebooks, workstations, thin clients, retail point-of-sale systems, displays, software, support, and services, as well as hybrid systems. The Printing segment provides consumer and commercial printer hardware, supplies, solutions, and services, as well as focuses on graphics and 3D printing and personalization solutions in the commercial and industrial markets. The Corporate Investments segment is involved in the business incubation and investment projects. It serves individual consumers, small- and medium-sized businesses, and large enterprises. The company was formerly known as Hewlett-Packard Company and changed its name to HP Inc. in October 2015. HP Inc. was founded in 1939 and is headquartered in Palo Alto, California.</v>
      </c>
    </row>
    <row r="666" spans="1:20" x14ac:dyDescent="0.3">
      <c r="A666" s="12" t="s">
        <v>1295</v>
      </c>
      <c r="B666" s="10" t="str">
        <f>_xll.SNL.Clients.Office.Excel.Functions.SPG(A666,"SP_IPO_DATE")</f>
        <v/>
      </c>
      <c r="C666" s="5">
        <f>_xll.SNL.Clients.Office.Excel.Functions.SPG(A666, "SP_VOLUME_AVG_WEEKLY_TO_SHARES_OUT", , "1M")</f>
        <v>4.2475022288454918</v>
      </c>
      <c r="D666" s="5">
        <f>_xll.SNL.Clients.Office.Excel.Functions.SPG(A666, "SP_VOLUME_AVG_WEEKLY_TO_SHARES_OUT", , "3M")</f>
        <v>4.6729104048981318</v>
      </c>
      <c r="E666" s="5">
        <f>_xll.SNL.Clients.Office.Excel.Functions.SPG(A666, "SP_VOLUME_AVG_DAILY_TO_1YR_AVG_DAILY", , "1M")</f>
        <v>110.05</v>
      </c>
      <c r="F666" s="5">
        <f>_xll.SNL.Clients.Office.Excel.Functions.SPG(A666, "SP_VOLUME_AVG_DAILY_TO_1YR_AVG_DAILY", , "3M")</f>
        <v>121.08</v>
      </c>
      <c r="G666" s="9" t="str">
        <f>_xll.SNL.Clients.Office.Excel.Functions.SPG(A666, "IQ_SECTOR")</f>
        <v>Industrials</v>
      </c>
      <c r="H666" s="9" t="str">
        <f>_xll.SNL.Clients.Office.Excel.Functions.SPG(A666, "IQ_INDUSTRY_GROUP")</f>
        <v>Transportation</v>
      </c>
      <c r="I666" s="9" t="str">
        <f>_xll.SNL.Clients.Office.Excel.Functions.SPG(A666, "IQ_INDUSTRY")</f>
        <v>Air Freight and Logistics</v>
      </c>
      <c r="J666" s="9" t="str">
        <f>_xll.SNL.Clients.Office.Excel.Functions.SPG(A666, "IQ_PRIMARY_INDUSTRY")</f>
        <v>Air Freight and Logistics</v>
      </c>
      <c r="K666" s="9" t="str">
        <f>_xll.SNL.Clients.Office.Excel.Functions.SPG(A666, "NAICS_CODE", "Primary")</f>
        <v>488510 - Freight Transportation Arrangement</v>
      </c>
      <c r="L666" s="9" t="str">
        <f>_xll.SNL.Clients.Office.Excel.Functions.SPG(A666, "SP_TOPICTAG")</f>
        <v>Fleet Management; Freight Service; Last Mile Transportation; Courier Service; Process Automation</v>
      </c>
      <c r="M666" s="5">
        <f>_xll.SNL.Clients.Office.Excel.Functions.SPG(A666, "SP_PCT_SHARES_OWNED_ALL_INSTITUTIONS")</f>
        <v>96.68</v>
      </c>
      <c r="N666" s="9" t="str">
        <f>_xll.SNL.Clients.Office.Excel.Functions.SPG(A666, "RD_CREDIT_RATING_GLOBAL", "Issuer Credit Rating", "Local Currency LT|0")</f>
        <v/>
      </c>
      <c r="O666" s="9" t="str">
        <f>_xll.SNL.Clients.Office.Excel.Functions.SPG(A666, "RD_CWOL_GLOBAL", "Issuer Credit Rating", "Local Currency LT|0")</f>
        <v/>
      </c>
      <c r="P666" s="9" t="str">
        <f>_xll.SNL.Clients.Office.Excel.Functions.SPG(A666, "RD_RATING_ACTION_GLOBAL", "Issuer Credit Rating", "Local Currency LT|0")</f>
        <v/>
      </c>
      <c r="Q666" s="10" t="str">
        <f>_xll.SNL.Clients.Office.Excel.Functions.SPG(A666, "RD_LAST_REVIEW_DATE_GLOBAL", "Issuer Credit Rating", "Local Currency LT")</f>
        <v/>
      </c>
      <c r="R666" s="10" t="str">
        <f>_xll.SNL.Clients.Office.Excel.Functions.SPG(A666, "RD_CREDIT_RATING_DATE_GLOBAL", "Issuer Credit Rating", "Local Currency LT|0")</f>
        <v/>
      </c>
      <c r="S666" s="10" t="str">
        <f>_xll.SNL.Clients.Office.Excel.Functions.SPG(A666, "RD_CREDIT_WATCH_OUTLOOK_DATE_GLOBAL", "Issuer Credit Rating", "Local Currency LT|0")</f>
        <v/>
      </c>
      <c r="T666" s="13" t="str">
        <f>_xll.SNL.Clients.Office.Excel.Functions.SPG(A666, "SP_BUSINESS_DESCRIPTION")</f>
        <v>Hub Group, Inc., a supply chain solutions provider, offers transportation and logistics management services in North America. The company’s transportation services include intermodal, truckload, less-than-truckload, flatbed, temperature-controlled, and dedicated and regional trucking, as well as final mile, railcar, small parcel, and international transportation. Its logistics services comprise full outsource logistics solution, transportation management, freight consolidation, warehousing and fulfillment, final mile delivery, and parcel and international services. The company also provides dry van, expedited, less-than-truckload, refrigerated, and flatbed truck brokerage services. It offers a fleet of approximately 2,300 tractors, 460 independent owner-operators, and 4,300 trailers to its customers, as well as the management and infrastructure. The company serves a range of industries, including retail, consumer products, and durable goods. As of December 31, 2023, it owned approximately 50,000 dry, 53-foot containers, as well as 900 refrigerated and 53-foot containers. The company was founded in 1971 and is headquartered in Oak Brook, Illinois.</v>
      </c>
    </row>
    <row r="667" spans="1:20" x14ac:dyDescent="0.3">
      <c r="A667" s="12" t="s">
        <v>231</v>
      </c>
      <c r="B667" s="10" t="str">
        <f>_xll.SNL.Clients.Office.Excel.Functions.SPG(A667,"SP_IPO_DATE")</f>
        <v/>
      </c>
      <c r="C667" s="5">
        <f>_xll.SNL.Clients.Office.Excel.Functions.SPG(A667, "SP_VOLUME_AVG_WEEKLY_TO_SHARES_OUT", , "1M")</f>
        <v>6.5771614495858195</v>
      </c>
      <c r="D667" s="5">
        <f>_xll.SNL.Clients.Office.Excel.Functions.SPG(A667, "SP_VOLUME_AVG_WEEKLY_TO_SHARES_OUT", , "3M")</f>
        <v>4.6504697625108617</v>
      </c>
      <c r="E667" s="5">
        <f>_xll.SNL.Clients.Office.Excel.Functions.SPG(A667, "SP_VOLUME_AVG_DAILY_TO_1YR_AVG_DAILY", , "1M")</f>
        <v>152.72999999999999</v>
      </c>
      <c r="F667" s="5">
        <f>_xll.SNL.Clients.Office.Excel.Functions.SPG(A667, "SP_VOLUME_AVG_DAILY_TO_1YR_AVG_DAILY", , "3M")</f>
        <v>107.99</v>
      </c>
      <c r="G667" s="9" t="str">
        <f>_xll.SNL.Clients.Office.Excel.Functions.SPG(A667, "IQ_SECTOR")</f>
        <v>Industrials</v>
      </c>
      <c r="H667" s="9" t="str">
        <f>_xll.SNL.Clients.Office.Excel.Functions.SPG(A667, "IQ_INDUSTRY_GROUP")</f>
        <v>Capital Goods</v>
      </c>
      <c r="I667" s="9" t="str">
        <f>_xll.SNL.Clients.Office.Excel.Functions.SPG(A667, "IQ_INDUSTRY")</f>
        <v>Electrical Equipment</v>
      </c>
      <c r="J667" s="9" t="str">
        <f>_xll.SNL.Clients.Office.Excel.Functions.SPG(A667, "IQ_PRIMARY_INDUSTRY")</f>
        <v>Electrical Components and Equipment</v>
      </c>
      <c r="K667" s="9" t="str">
        <f>_xll.SNL.Clients.Office.Excel.Functions.SPG(A667, "NAICS_CODE", "Primary")</f>
        <v>3351 - Electric Lighting Equipment Manufacturing</v>
      </c>
      <c r="L667" s="9" t="str">
        <f>_xll.SNL.Clients.Office.Excel.Functions.SPG(A667, "SP_TOPICTAG")</f>
        <v>Energy Management; Industrial Automation; Sensors; Smart Building; Smart Energy; Data Center Technology</v>
      </c>
      <c r="M667" s="5">
        <f>_xll.SNL.Clients.Office.Excel.Functions.SPG(A667, "SP_PCT_SHARES_OWNED_ALL_INSTITUTIONS")</f>
        <v>93.81</v>
      </c>
      <c r="N667" s="9" t="str">
        <f>_xll.SNL.Clients.Office.Excel.Functions.SPG(A667, "RD_CREDIT_RATING_GLOBAL", "Issuer Credit Rating", "Local Currency LT|0")</f>
        <v>BBB+</v>
      </c>
      <c r="O667" s="9" t="str">
        <f>_xll.SNL.Clients.Office.Excel.Functions.SPG(A667, "RD_CWOL_GLOBAL", "Issuer Credit Rating", "Local Currency LT|0")</f>
        <v>Stable</v>
      </c>
      <c r="P667" s="9" t="str">
        <f>_xll.SNL.Clients.Office.Excel.Functions.SPG(A667, "RD_RATING_ACTION_GLOBAL", "Issuer Credit Rating", "Local Currency LT|0")</f>
        <v>Downgrade | CreditWatch/Outlook (01/31/2018)</v>
      </c>
      <c r="Q667" s="10">
        <f>_xll.SNL.Clients.Office.Excel.Functions.SPG(A667, "RD_LAST_REVIEW_DATE_GLOBAL", "Issuer Credit Rating", "Local Currency LT")</f>
        <v>45510</v>
      </c>
      <c r="R667" s="10">
        <f>_xll.SNL.Clients.Office.Excel.Functions.SPG(A667, "RD_CREDIT_RATING_DATE_GLOBAL", "Issuer Credit Rating", "Local Currency LT|0")</f>
        <v>43131</v>
      </c>
      <c r="S667" s="10">
        <f>_xll.SNL.Clients.Office.Excel.Functions.SPG(A667, "RD_CREDIT_WATCH_OUTLOOK_DATE_GLOBAL", "Issuer Credit Rating", "Local Currency LT|0")</f>
        <v>43131</v>
      </c>
      <c r="T667" s="13" t="str">
        <f>_xll.SNL.Clients.Office.Excel.Functions.SPG(A667, "SP_BUSINESS_DESCRIPTION")</f>
        <v>Hubbell Incorporated, together with its subsidiaries, designs, manufactures, and sells electrical and utility solutions in the United States and internationally. It operates through two segments, Electrical Solutions and Utility Solutions. The Electrical Solution segment offers standard and special application wiring device products, rough-in electrical products, connector and grounding products, lighting fixtures, and other electrical equipment for use in industrial, commercial, and institutional facilities by electrical contractors, maintenance personnel, electricians, utilities, and telecommunications companies, as well as components and assemblies. It also designs and manufactures various industrial controls, and communication systems for use in the non-residential and industrial markets, as well as in the oil and gas, and mining industries. This segment sells its products through electrical and industrial distributors, home centers, retail and hardware outlets, lighting showrooms, and residential product-oriented internet sites; and special application products primarily through wholesale distributors to contractors, industrial customers, and original equipment manufacturers. The Utility Solution segment designs, manufactures, and sells electrical distribution, transmission, substation, and telecommunications products, such as arresters, insulators, connectors, anchors, bushings, and enclosures cutoffs and switches; and utility infrastructure products, including smart meters, communications systems, and protection and control devices. This segment sells its products to distributors. Its brand portfolio includes Hubbell, Kellems, Bryant, Burndy, CMC, Bell, TayMac, Wiegmann, Killark, Hawke, Aclara, Fargo, Quazite, Hot Box, etc. The company was founded in 1888 and is headquartered in Shelton, Connecticut.</v>
      </c>
    </row>
    <row r="668" spans="1:20" x14ac:dyDescent="0.3">
      <c r="A668" s="12" t="s">
        <v>232</v>
      </c>
      <c r="B668" s="10" t="str">
        <f>_xll.SNL.Clients.Office.Excel.Functions.SPG(A668,"SP_IPO_DATE")</f>
        <v/>
      </c>
      <c r="C668" s="5">
        <f>_xll.SNL.Clients.Office.Excel.Functions.SPG(A668, "SP_VOLUME_AVG_WEEKLY_TO_SHARES_OUT", , "1M")</f>
        <v>7.5658612278300836</v>
      </c>
      <c r="D668" s="5">
        <f>_xll.SNL.Clients.Office.Excel.Functions.SPG(A668, "SP_VOLUME_AVG_WEEKLY_TO_SHARES_OUT", , "3M")</f>
        <v>7.1780658745112085</v>
      </c>
      <c r="E668" s="5">
        <f>_xll.SNL.Clients.Office.Excel.Functions.SPG(A668, "SP_VOLUME_AVG_DAILY_TO_1YR_AVG_DAILY", , "1M")</f>
        <v>104.19</v>
      </c>
      <c r="F668" s="5">
        <f>_xll.SNL.Clients.Office.Excel.Functions.SPG(A668, "SP_VOLUME_AVG_DAILY_TO_1YR_AVG_DAILY", , "3M")</f>
        <v>98.85</v>
      </c>
      <c r="G668" s="9" t="str">
        <f>_xll.SNL.Clients.Office.Excel.Functions.SPG(A668, "IQ_SECTOR")</f>
        <v>Health Care</v>
      </c>
      <c r="H668" s="9" t="str">
        <f>_xll.SNL.Clients.Office.Excel.Functions.SPG(A668, "IQ_INDUSTRY_GROUP")</f>
        <v>Health Care Equipment and Services</v>
      </c>
      <c r="I668" s="9" t="str">
        <f>_xll.SNL.Clients.Office.Excel.Functions.SPG(A668, "IQ_INDUSTRY")</f>
        <v>Health Care Providers and Services</v>
      </c>
      <c r="J668" s="9" t="str">
        <f>_xll.SNL.Clients.Office.Excel.Functions.SPG(A668, "IQ_PRIMARY_INDUSTRY")</f>
        <v>Managed Health Care</v>
      </c>
      <c r="K668" s="9" t="str">
        <f>_xll.SNL.Clients.Office.Excel.Functions.SPG(A668, "NAICS_CODE", "Primary")</f>
        <v>621491 - HMO Medical Centers</v>
      </c>
      <c r="L668" s="9" t="str">
        <f>_xll.SNL.Clients.Office.Excel.Functions.SPG(A668, "SP_TOPICTAG")</f>
        <v>Health Diagnostics; MHealth; Customer Relationship Management; Customer Analytics; Outpatient Care; Employee Benefits</v>
      </c>
      <c r="M668" s="5">
        <f>_xll.SNL.Clients.Office.Excel.Functions.SPG(A668, "SP_PCT_SHARES_OWNED_ALL_INSTITUTIONS")</f>
        <v>97.82</v>
      </c>
      <c r="N668" s="9" t="str">
        <f>_xll.SNL.Clients.Office.Excel.Functions.SPG(A668, "RD_CREDIT_RATING_GLOBAL", "Issuer Credit Rating", "Local Currency LT|0")</f>
        <v>BBB</v>
      </c>
      <c r="O668" s="9" t="str">
        <f>_xll.SNL.Clients.Office.Excel.Functions.SPG(A668, "RD_CWOL_GLOBAL", "Issuer Credit Rating", "Local Currency LT|0")</f>
        <v>Stable</v>
      </c>
      <c r="P668" s="9" t="str">
        <f>_xll.SNL.Clients.Office.Excel.Functions.SPG(A668, "RD_RATING_ACTION_GLOBAL", "Issuer Credit Rating", "Local Currency LT|0")</f>
        <v>Downgrade | CreditWatch/Outlook (03/06/2024)</v>
      </c>
      <c r="Q668" s="10">
        <f>_xll.SNL.Clients.Office.Excel.Functions.SPG(A668, "RD_LAST_REVIEW_DATE_GLOBAL", "Issuer Credit Rating", "Local Currency LT")</f>
        <v>45532</v>
      </c>
      <c r="R668" s="10">
        <f>_xll.SNL.Clients.Office.Excel.Functions.SPG(A668, "RD_CREDIT_RATING_DATE_GLOBAL", "Issuer Credit Rating", "Local Currency LT|0")</f>
        <v>45357</v>
      </c>
      <c r="S668" s="10">
        <f>_xll.SNL.Clients.Office.Excel.Functions.SPG(A668, "RD_CREDIT_WATCH_OUTLOOK_DATE_GLOBAL", "Issuer Credit Rating", "Local Currency LT|0")</f>
        <v>45357</v>
      </c>
      <c r="T668" s="13" t="str">
        <f>_xll.SNL.Clients.Office.Excel.Functions.SPG(A668, "SP_BUSINESS_DESCRIPTION")</f>
        <v>Humana Inc., together with its subsidiaries, provides medical and specialty insurance products in the United States. It operates through two segments, Insurance and CenterWell. The company offers medical and supplemental benefit plans to individuals. It has a contract with Centers for Medicare and Medicaid Services to administer the Limited Income Newly Eligible Transition prescription drug plan program; and contracts with various states to provide Medicaid, dual eligible, and long-term support services benefits. In addition, the company provides commercial fully-insured medical and specialty health insurance benefits comprising dental, vision, life insurance, and other supplemental health benefits, as well as administrative services only products to individuals and employer groups; military services, such as TRICARE T2017 East Region contract; and engages in the operations of pharmacy benefit manager business. Further, it operates pharmacies and senior focused primary care centers; and offers home solutions services, such as home health, hospice, and other services to its health plan members, as well as to third parties. The company sells its products through employers and employees, independent brokers and agents, sales representatives, and digital insurance agencies. The company was formerly known as Extendicare Inc. and changed its name to Humana Inc. in April 1974. Humana Inc. was founded in 1961 and is headquartered in Louisville, Kentucky.</v>
      </c>
    </row>
    <row r="669" spans="1:20" x14ac:dyDescent="0.3">
      <c r="A669" s="12" t="s">
        <v>233</v>
      </c>
      <c r="B669" s="10" t="str">
        <f>_xll.SNL.Clients.Office.Excel.Functions.SPG(A669,"SP_IPO_DATE")</f>
        <v/>
      </c>
      <c r="C669" s="5">
        <f>_xll.SNL.Clients.Office.Excel.Functions.SPG(A669, "SP_VOLUME_AVG_WEEKLY_TO_SHARES_OUT", , "1M")</f>
        <v>6.9699807217788416</v>
      </c>
      <c r="D669" s="5">
        <f>_xll.SNL.Clients.Office.Excel.Functions.SPG(A669, "SP_VOLUME_AVG_WEEKLY_TO_SHARES_OUT", , "3M")</f>
        <v>5.6312114341355484</v>
      </c>
      <c r="E669" s="5">
        <f>_xll.SNL.Clients.Office.Excel.Functions.SPG(A669, "SP_VOLUME_AVG_DAILY_TO_1YR_AVG_DAILY", , "1M")</f>
        <v>127.07</v>
      </c>
      <c r="F669" s="5">
        <f>_xll.SNL.Clients.Office.Excel.Functions.SPG(A669, "SP_VOLUME_AVG_DAILY_TO_1YR_AVG_DAILY", , "3M")</f>
        <v>102.66</v>
      </c>
      <c r="G669" s="9" t="str">
        <f>_xll.SNL.Clients.Office.Excel.Functions.SPG(A669, "IQ_SECTOR")</f>
        <v>Financials</v>
      </c>
      <c r="H669" s="9" t="str">
        <f>_xll.SNL.Clients.Office.Excel.Functions.SPG(A669, "IQ_INDUSTRY_GROUP")</f>
        <v>Banks</v>
      </c>
      <c r="I669" s="9" t="str">
        <f>_xll.SNL.Clients.Office.Excel.Functions.SPG(A669, "IQ_INDUSTRY")</f>
        <v>Banks</v>
      </c>
      <c r="J669" s="9" t="str">
        <f>_xll.SNL.Clients.Office.Excel.Functions.SPG(A669, "IQ_PRIMARY_INDUSTRY")</f>
        <v>Regional Banks</v>
      </c>
      <c r="K669" s="9" t="str">
        <f>_xll.SNL.Clients.Office.Excel.Functions.SPG(A669, "NAICS_CODE", "Primary")</f>
        <v>522110 - Commercial Banking</v>
      </c>
      <c r="L669" s="9" t="str">
        <f>_xll.SNL.Clients.Office.Excel.Functions.SPG(A669, "SP_TOPICTAG")</f>
        <v>Consumer Lending; Digital Brokerage; Banking as a Service</v>
      </c>
      <c r="M669" s="5">
        <f>_xll.SNL.Clients.Office.Excel.Functions.SPG(A669, "SP_PCT_SHARES_OWNED_ALL_INSTITUTIONS")</f>
        <v>86.2</v>
      </c>
      <c r="N669" s="9" t="str">
        <f>_xll.SNL.Clients.Office.Excel.Functions.SPG(A669, "RD_CREDIT_RATING_GLOBAL", "Issuer Credit Rating", "Local Currency LT|0")</f>
        <v>BBB+</v>
      </c>
      <c r="O669" s="9" t="str">
        <f>_xll.SNL.Clients.Office.Excel.Functions.SPG(A669, "RD_CWOL_GLOBAL", "Issuer Credit Rating", "Local Currency LT|0")</f>
        <v>Stable</v>
      </c>
      <c r="P669" s="9" t="str">
        <f>_xll.SNL.Clients.Office.Excel.Functions.SPG(A669, "RD_RATING_ACTION_GLOBAL", "Issuer Credit Rating", "Local Currency LT|0")</f>
        <v>CreditWatch/Outlook (04/14/2022)</v>
      </c>
      <c r="Q669" s="10">
        <f>_xll.SNL.Clients.Office.Excel.Functions.SPG(A669, "RD_LAST_REVIEW_DATE_GLOBAL", "Issuer Credit Rating", "Local Currency LT")</f>
        <v>45400</v>
      </c>
      <c r="R669" s="10">
        <f>_xll.SNL.Clients.Office.Excel.Functions.SPG(A669, "RD_CREDIT_RATING_DATE_GLOBAL", "Issuer Credit Rating", "Local Currency LT|0")</f>
        <v>43217</v>
      </c>
      <c r="S669" s="10">
        <f>_xll.SNL.Clients.Office.Excel.Functions.SPG(A669, "RD_CREDIT_WATCH_OUTLOOK_DATE_GLOBAL", "Issuer Credit Rating", "Local Currency LT|0")</f>
        <v>44665</v>
      </c>
      <c r="T669" s="13" t="str">
        <f>_xll.SNL.Clients.Office.Excel.Functions.SPG(A669, "SP_BUSINESS_DESCRIPTION")</f>
        <v>Huntington Bancshares Incorporated operates as the bank holding company for The Huntington National Bank that provides commercial, consumer, and mortgage banking services in the United States. The company offers financial products and services to consumer and business customers, including deposits, lending, payments, mortgage banking, dealer financing, investment management, trust, brokerage, insurance, and other financial products and services. It also provides 24-hour grace, asterisk-free checking, money scout, $50 safety zone, standby cash, early pay, instant access, savings goal getter, and Huntington heads up; digitally powered consumer and business financial solutions to consumer lending, regional banking, branch banking, and wealth management customers; direct and indirect consumer loans, as well as dealer finance loans and deposits; and private banking, wealth management and legacy planning through investment and portfolio management, fiduciary administration and trust, institutional custody, and full-service retail brokerage investment services. The company offers equipment financing, asset-based lending, distribution finance, structured lending, and municipal financing solutions, as well as Huntington ChoicePay. In addition, it offers lending, liquidity, treasury management and other payment services, and capital markets; government and non-profits, healthcare, technology and telecommunications, franchises, financial sponsors, and global services; and corporate risk management, institutional sales and trading, debt and equity issuance, and additional advisory services. The company offers its products through a network of channels, including branches and ATMs, online and mobile banking, and through customer call centers to customers in middle market banking, corporate, specialty, and government banking, asset finance, commercial real estate banking, and capital markets. The company was founded in 1866 and is headquartered in Columbus, Ohio.</v>
      </c>
    </row>
    <row r="670" spans="1:20" x14ac:dyDescent="0.3">
      <c r="A670" s="12" t="s">
        <v>234</v>
      </c>
      <c r="B670" s="10" t="str">
        <f>_xll.SNL.Clients.Office.Excel.Functions.SPG(A670,"SP_IPO_DATE")</f>
        <v/>
      </c>
      <c r="C670" s="5">
        <f>_xll.SNL.Clients.Office.Excel.Functions.SPG(A670, "SP_VOLUME_AVG_WEEKLY_TO_SHARES_OUT", , "1M")</f>
        <v>8.6132009345767138</v>
      </c>
      <c r="D670" s="5">
        <f>_xll.SNL.Clients.Office.Excel.Functions.SPG(A670, "SP_VOLUME_AVG_WEEKLY_TO_SHARES_OUT", , "3M")</f>
        <v>7.8631462268221863</v>
      </c>
      <c r="E670" s="5">
        <f>_xll.SNL.Clients.Office.Excel.Functions.SPG(A670, "SP_VOLUME_AVG_DAILY_TO_1YR_AVG_DAILY", , "1M")</f>
        <v>165.42</v>
      </c>
      <c r="F670" s="5">
        <f>_xll.SNL.Clients.Office.Excel.Functions.SPG(A670, "SP_VOLUME_AVG_DAILY_TO_1YR_AVG_DAILY", , "3M")</f>
        <v>151.02000000000001</v>
      </c>
      <c r="G670" s="9" t="str">
        <f>_xll.SNL.Clients.Office.Excel.Functions.SPG(A670, "IQ_SECTOR")</f>
        <v>Industrials</v>
      </c>
      <c r="H670" s="9" t="str">
        <f>_xll.SNL.Clients.Office.Excel.Functions.SPG(A670, "IQ_INDUSTRY_GROUP")</f>
        <v>Capital Goods</v>
      </c>
      <c r="I670" s="9" t="str">
        <f>_xll.SNL.Clients.Office.Excel.Functions.SPG(A670, "IQ_INDUSTRY")</f>
        <v>Aerospace and Defense</v>
      </c>
      <c r="J670" s="9" t="str">
        <f>_xll.SNL.Clients.Office.Excel.Functions.SPG(A670, "IQ_PRIMARY_INDUSTRY")</f>
        <v>Aerospace and Defense</v>
      </c>
      <c r="K670" s="9" t="str">
        <f>_xll.SNL.Clients.Office.Excel.Functions.SPG(A670, "NAICS_CODE", "Primary")</f>
        <v>336611 - Ship Building and Repairing</v>
      </c>
      <c r="L670" s="9" t="str">
        <f>_xll.SNL.Clients.Office.Excel.Functions.SPG(A670, "SP_TOPICTAG")</f>
        <v>Disaster Recovery; Fleet Management; Industrial Automation; Marine Transportation; Simulation; Conventional Nuclear; Passenger Aircraft Manufacturing</v>
      </c>
      <c r="M670" s="5">
        <f>_xll.SNL.Clients.Office.Excel.Functions.SPG(A670, "SP_PCT_SHARES_OWNED_ALL_INSTITUTIONS")</f>
        <v>95.23</v>
      </c>
      <c r="N670" s="9" t="str">
        <f>_xll.SNL.Clients.Office.Excel.Functions.SPG(A670, "RD_CREDIT_RATING_GLOBAL", "Issuer Credit Rating", "Local Currency LT|0")</f>
        <v>BBB-</v>
      </c>
      <c r="O670" s="9" t="str">
        <f>_xll.SNL.Clients.Office.Excel.Functions.SPG(A670, "RD_CWOL_GLOBAL", "Issuer Credit Rating", "Local Currency LT|0")</f>
        <v>Negative</v>
      </c>
      <c r="P670" s="9" t="str">
        <f>_xll.SNL.Clients.Office.Excel.Functions.SPG(A670, "RD_RATING_ACTION_GLOBAL", "Issuer Credit Rating", "Local Currency LT|0")</f>
        <v>CreditWatch/Outlook (11/07/2024)</v>
      </c>
      <c r="Q670" s="10">
        <f>_xll.SNL.Clients.Office.Excel.Functions.SPG(A670, "RD_LAST_REVIEW_DATE_GLOBAL", "Issuer Credit Rating", "Local Currency LT")</f>
        <v>45603</v>
      </c>
      <c r="R670" s="10">
        <f>_xll.SNL.Clients.Office.Excel.Functions.SPG(A670, "RD_CREDIT_RATING_DATE_GLOBAL", "Issuer Credit Rating", "Local Currency LT|0")</f>
        <v>44243</v>
      </c>
      <c r="S670" s="10">
        <f>_xll.SNL.Clients.Office.Excel.Functions.SPG(A670, "RD_CREDIT_WATCH_OUTLOOK_DATE_GLOBAL", "Issuer Credit Rating", "Local Currency LT|0")</f>
        <v>45603</v>
      </c>
      <c r="T670" s="13" t="str">
        <f>_xll.SNL.Clients.Office.Excel.Functions.SPG(A670, "SP_BUSINESS_DESCRIPTION")</f>
        <v>Huntington Ingalls Industries, Inc. designs, builds, overhauls, and repairs military ships in the United States. It operates through three segments: Ingalls, Newport News, and Mission Technologies. The company is involved in the design and construction of non-nuclear ships comprising amphibious assault ships; expeditionary warfare ships; surface combatants; and national security cutters for the U.S. Navy and U.S. Coast Guard. It also provides nuclear-powered ships, such as aircraft carriers and submarines, as well as refueling and overhaul, and inactivation services of nuclear-powered aircraft carriers. In addition, the company offers naval nuclear support services, including fleet services comprising design, construction, maintenance, and disposal activities for in-service the U.S. Navy nuclear ships; and maintenance services on nuclear reactor prototypes. Further, the company provides C5ISR systems and operations; application of artificial intelligence and machine learning to battlefield decisions; defensive and offensive cyberspace strategies and electronic warfare; uncrewed autonomous systems; live, virtual, and constructive solutions; and fleet sustainment; and critical nuclear operations. Huntington Ingalls Industries, Inc. was founded in 1886 and is headquartered in Newport News, Virginia.</v>
      </c>
    </row>
    <row r="671" spans="1:20" x14ac:dyDescent="0.3">
      <c r="A671" s="12" t="s">
        <v>1822</v>
      </c>
      <c r="B671" s="10">
        <f>_xll.SNL.Clients.Office.Excel.Functions.SPG(A671,"SP_IPO_DATE")</f>
        <v>40121</v>
      </c>
      <c r="C671" s="5">
        <f>_xll.SNL.Clients.Office.Excel.Functions.SPG(A671, "SP_VOLUME_AVG_WEEKLY_TO_SHARES_OUT", , "1M")</f>
        <v>8.291496611129487</v>
      </c>
      <c r="D671" s="5">
        <f>_xll.SNL.Clients.Office.Excel.Functions.SPG(A671, "SP_VOLUME_AVG_WEEKLY_TO_SHARES_OUT", , "3M")</f>
        <v>6.9763366824761723</v>
      </c>
      <c r="E671" s="5">
        <f>_xll.SNL.Clients.Office.Excel.Functions.SPG(A671, "SP_VOLUME_AVG_DAILY_TO_1YR_AVG_DAILY", , "1M")</f>
        <v>121.98</v>
      </c>
      <c r="F671" s="5">
        <f>_xll.SNL.Clients.Office.Excel.Functions.SPG(A671, "SP_VOLUME_AVG_DAILY_TO_1YR_AVG_DAILY", , "3M")</f>
        <v>102.64</v>
      </c>
      <c r="G671" s="9" t="str">
        <f>_xll.SNL.Clients.Office.Excel.Functions.SPG(A671, "IQ_SECTOR")</f>
        <v>Consumer Discretionary</v>
      </c>
      <c r="H671" s="9" t="str">
        <f>_xll.SNL.Clients.Office.Excel.Functions.SPG(A671, "IQ_INDUSTRY_GROUP")</f>
        <v>Consumer Services</v>
      </c>
      <c r="I671" s="9" t="str">
        <f>_xll.SNL.Clients.Office.Excel.Functions.SPG(A671, "IQ_INDUSTRY")</f>
        <v>Hotels, Restaurants and Leisure</v>
      </c>
      <c r="J671" s="9" t="str">
        <f>_xll.SNL.Clients.Office.Excel.Functions.SPG(A671, "IQ_PRIMARY_INDUSTRY")</f>
        <v>Hotels, Resorts and Cruise Lines</v>
      </c>
      <c r="K671" s="9" t="str">
        <f>_xll.SNL.Clients.Office.Excel.Functions.SPG(A671, "NAICS_CODE", "Primary")</f>
        <v>721110 - Hotels (except Casino Hotels) and Motels</v>
      </c>
      <c r="L671" s="9" t="str">
        <f>_xll.SNL.Clients.Office.Excel.Functions.SPG(A671, "SP_TOPICTAG")</f>
        <v>Adventure Travel; Business Travel; Tourism; Travel Accommodations</v>
      </c>
      <c r="M671" s="5">
        <f>_xll.SNL.Clients.Office.Excel.Functions.SPG(A671, "SP_PCT_SHARES_OWNED_ALL_INSTITUTIONS")</f>
        <v>50.44</v>
      </c>
      <c r="N671" s="9" t="str">
        <f>_xll.SNL.Clients.Office.Excel.Functions.SPG(A671, "RD_CREDIT_RATING_GLOBAL", "Issuer Credit Rating", "Local Currency LT|0")</f>
        <v>BBB-</v>
      </c>
      <c r="O671" s="9" t="str">
        <f>_xll.SNL.Clients.Office.Excel.Functions.SPG(A671, "RD_CWOL_GLOBAL", "Issuer Credit Rating", "Local Currency LT|0")</f>
        <v>Negative</v>
      </c>
      <c r="P671" s="9" t="str">
        <f>_xll.SNL.Clients.Office.Excel.Functions.SPG(A671, "RD_RATING_ACTION_GLOBAL", "Issuer Credit Rating", "Local Currency LT|0")</f>
        <v>CreditWatch/Outlook (02/10/2025)</v>
      </c>
      <c r="Q671" s="10">
        <f>_xll.SNL.Clients.Office.Excel.Functions.SPG(A671, "RD_LAST_REVIEW_DATE_GLOBAL", "Issuer Credit Rating", "Local Currency LT")</f>
        <v>45698</v>
      </c>
      <c r="R671" s="10">
        <f>_xll.SNL.Clients.Office.Excel.Functions.SPG(A671, "RD_CREDIT_RATING_DATE_GLOBAL", "Issuer Credit Rating", "Local Currency LT|0")</f>
        <v>44914</v>
      </c>
      <c r="S671" s="10">
        <f>_xll.SNL.Clients.Office.Excel.Functions.SPG(A671, "RD_CREDIT_WATCH_OUTLOOK_DATE_GLOBAL", "Issuer Credit Rating", "Local Currency LT|0")</f>
        <v>45698</v>
      </c>
      <c r="T671" s="13" t="str">
        <f>_xll.SNL.Clients.Office.Excel.Functions.SPG(A671, "SP_BUSINESS_DESCRIPTION")</f>
        <v>Hyatt Hotels Corporation operates as a hospitality company in the United States and internationally. It operates through Owned and Leased Hotels, Americas Management and Franchising, ASPAC Management and Franchising, EAME Management and Franchising, and Apple Leisure Group segments. The company manages, franchises, licenses, owns, and leases portfolio of properties, consisting of full-service hotels and resorts, select service hotels, and other properties, including timeshare, fractional, residential, vacation, and condominium units. It operates its properties under the Park Hyatt, Grand Hyatt, Hyatt Regency, Hyatt, Hyatt vacation Club, Hyatt Place, Hyatt House, Hyatt Studios, UrCove, Miraval, Alila, Andaz, Thompson Hotels, Dream Hotels, Hyatt Centric, Caption by Hyatt, The Unbound Collection by Hyatt, Destination by Hyatt, JdV by Hyatt, Hyatt Ziva, Hyatt Zilara, Zoëtry Wellness &amp; Spa Resorts, Secrets Resorts &amp; Spas, Breathless Resorts &amp; Spas, Dreams Resorts &amp; Spas, Hyatt Vivid Hotel &amp; Resorts, Alua Hotels &amp; Resorts, Sunscape Resorts &amp; Spas, Maison Métier, and The Barnett brand name. The company offers short-term vacation rental platform, Homes &amp; Hideaways by World of Hyatt, that features direct booking for short-term private home rentals in the United States. It primarily serves corporations; national, state, and regional associations; specialty market accounts, including social, government, military, educational, religious, and fraternal organizations; travel agency and luxury organizations; and a group of individual consumers. It also operates World of Hyatt loyalty program, which rewards points that can be redeemed for hotel nights and other rewards. Hyatt Hotels Corporation was founded in 1957 and is headquartered in Chicago, Illinois.</v>
      </c>
    </row>
    <row r="672" spans="1:20" x14ac:dyDescent="0.3">
      <c r="A672" s="12" t="s">
        <v>1296</v>
      </c>
      <c r="B672" s="10" t="str">
        <f>_xll.SNL.Clients.Office.Excel.Functions.SPG(A672,"SP_IPO_DATE")</f>
        <v/>
      </c>
      <c r="C672" s="5">
        <f>_xll.SNL.Clients.Office.Excel.Functions.SPG(A672, "SP_VOLUME_AVG_WEEKLY_TO_SHARES_OUT", , "1M")</f>
        <v>5.4395072368688933</v>
      </c>
      <c r="D672" s="5">
        <f>_xll.SNL.Clients.Office.Excel.Functions.SPG(A672, "SP_VOLUME_AVG_WEEKLY_TO_SHARES_OUT", , "3M")</f>
        <v>4.8450703972888505</v>
      </c>
      <c r="E672" s="5">
        <f>_xll.SNL.Clients.Office.Excel.Functions.SPG(A672, "SP_VOLUME_AVG_DAILY_TO_1YR_AVG_DAILY", , "1M")</f>
        <v>123.46</v>
      </c>
      <c r="F672" s="5">
        <f>_xll.SNL.Clients.Office.Excel.Functions.SPG(A672, "SP_VOLUME_AVG_DAILY_TO_1YR_AVG_DAILY", , "3M")</f>
        <v>109.97</v>
      </c>
      <c r="G672" s="9" t="str">
        <f>_xll.SNL.Clients.Office.Excel.Functions.SPG(A672, "IQ_SECTOR")</f>
        <v>Communication Services</v>
      </c>
      <c r="H672" s="9" t="str">
        <f>_xll.SNL.Clients.Office.Excel.Functions.SPG(A672, "IQ_INDUSTRY_GROUP")</f>
        <v>Media and Entertainment</v>
      </c>
      <c r="I672" s="9" t="str">
        <f>_xll.SNL.Clients.Office.Excel.Functions.SPG(A672, "IQ_INDUSTRY")</f>
        <v>Interactive Media and Services</v>
      </c>
      <c r="J672" s="9" t="str">
        <f>_xll.SNL.Clients.Office.Excel.Functions.SPG(A672, "IQ_PRIMARY_INDUSTRY")</f>
        <v>Interactive Media and Services</v>
      </c>
      <c r="K672" s="9" t="str">
        <f>_xll.SNL.Clients.Office.Excel.Functions.SPG(A672, "NAICS_CODE", "Primary")</f>
        <v>5192 - Web Search Portals, Libraries, Archives, and Other Information Services</v>
      </c>
      <c r="L672" s="9" t="str">
        <f>_xll.SNL.Clients.Office.Excel.Functions.SPG(A672, "SP_TOPICTAG")</f>
        <v>Ad Network; Digital Media; Marketing Automation; Social Media Advertising; Ad Targeting; Ad Exchange</v>
      </c>
      <c r="M672" s="5">
        <f>_xll.SNL.Clients.Office.Excel.Functions.SPG(A672, "SP_PCT_SHARES_OWNED_ALL_INSTITUTIONS")</f>
        <v>83.23</v>
      </c>
      <c r="N672" s="9" t="str">
        <f>_xll.SNL.Clients.Office.Excel.Functions.SPG(A672, "RD_CREDIT_RATING_GLOBAL", "Issuer Credit Rating", "Local Currency LT|0")</f>
        <v>BB-</v>
      </c>
      <c r="O672" s="9" t="str">
        <f>_xll.SNL.Clients.Office.Excel.Functions.SPG(A672, "RD_CWOL_GLOBAL", "Issuer Credit Rating", "Local Currency LT|0")</f>
        <v>Watch Pos</v>
      </c>
      <c r="P672" s="9" t="str">
        <f>_xll.SNL.Clients.Office.Excel.Functions.SPG(A672, "RD_RATING_ACTION_GLOBAL", "Issuer Credit Rating", "Local Currency LT|0")</f>
        <v>CreditWatch/Outlook (11/15/2024)</v>
      </c>
      <c r="Q672" s="10">
        <f>_xll.SNL.Clients.Office.Excel.Functions.SPG(A672, "RD_LAST_REVIEW_DATE_GLOBAL", "Issuer Credit Rating", "Local Currency LT")</f>
        <v>45611</v>
      </c>
      <c r="R672" s="10">
        <f>_xll.SNL.Clients.Office.Excel.Functions.SPG(A672, "RD_CREDIT_RATING_DATE_GLOBAL", "Issuer Credit Rating", "Local Currency LT|0")</f>
        <v>44886</v>
      </c>
      <c r="S672" s="10">
        <f>_xll.SNL.Clients.Office.Excel.Functions.SPG(A672, "RD_CREDIT_WATCH_OUTLOOK_DATE_GLOBAL", "Issuer Credit Rating", "Local Currency LT|0")</f>
        <v>45611</v>
      </c>
      <c r="T672" s="13" t="str">
        <f>_xll.SNL.Clients.Office.Excel.Functions.SPG(A672, "SP_BUSINESS_DESCRIPTION")</f>
        <v>IAC Inc., together with its subsidiaries, operates as a media and internet company worldwide. The company publishes original and engaging digital content in the form of articles, illustrations, and videos and images across entertainment, food, home, beauty, travel, health, family, luxury, and fashion areas; and magazines related to women and lifestyle. It also operates a digital marketplace that connects home service professionals with consumers for repairing, remodeling, cleaning, landscaping, maintenance, and enhancement services under the Angi Ads, Angi Leads, and Angi Services brands. In addition, the company operates websites that offer general search services and information, including Ask.com, a search site with a variety of fresh and contemporary content; Reference.com that offers content across select vertical categories; Consumersearch.com, which offers content designed to simplify the product research process; and Shopping.net, a vertical shopping search site that contains a mix of search services and/or content targeted to various user or segment demographics, as well as offers direct-to-consumer downloadable desktop applications. Further, it offers Care.com, an online destination for families to connect with caregivers for their children, aging parents, pets, and homes; develops and provides subscription mobile applications across the communication, language, weather, business, health, and lifestyle verticals; a technology driven staffing platform for flexible W-2 work under the Bluecrew name; a platform to connect healthcare professionals with job opportunities under the Vivian Health name; The Daily Beast, a website dedicated to news, commentary, culture, and entertainment that publishes original reporting and opinion; and production and producer services for feature films for sale and distribution through theatrical releases and video-on-demand services. The company was formerly known as IAC/InterActiveCorp. The company is headquartered in New York, New York.</v>
      </c>
    </row>
    <row r="673" spans="1:20" x14ac:dyDescent="0.3">
      <c r="A673" s="12" t="s">
        <v>1297</v>
      </c>
      <c r="B673" s="10">
        <f>_xll.SNL.Clients.Office.Excel.Functions.SPG(A673,"SP_IPO_DATE")</f>
        <v>42712</v>
      </c>
      <c r="C673" s="5">
        <f>_xll.SNL.Clients.Office.Excel.Functions.SPG(A673, "SP_VOLUME_AVG_WEEKLY_TO_SHARES_OUT", , "1M")</f>
        <v>4.9889488091460423</v>
      </c>
      <c r="D673" s="5">
        <f>_xll.SNL.Clients.Office.Excel.Functions.SPG(A673, "SP_VOLUME_AVG_WEEKLY_TO_SHARES_OUT", , "3M")</f>
        <v>4.0527928486870666</v>
      </c>
      <c r="E673" s="5">
        <f>_xll.SNL.Clients.Office.Excel.Functions.SPG(A673, "SP_VOLUME_AVG_DAILY_TO_1YR_AVG_DAILY", , "1M")</f>
        <v>112.02</v>
      </c>
      <c r="F673" s="5">
        <f>_xll.SNL.Clients.Office.Excel.Functions.SPG(A673, "SP_VOLUME_AVG_DAILY_TO_1YR_AVG_DAILY", , "3M")</f>
        <v>91</v>
      </c>
      <c r="G673" s="9" t="str">
        <f>_xll.SNL.Clients.Office.Excel.Functions.SPG(A673, "IQ_SECTOR")</f>
        <v>Information Technology</v>
      </c>
      <c r="H673" s="9" t="str">
        <f>_xll.SNL.Clients.Office.Excel.Functions.SPG(A673, "IQ_INDUSTRY_GROUP")</f>
        <v>Semiconductors and Semiconductor Equipment</v>
      </c>
      <c r="I673" s="9" t="str">
        <f>_xll.SNL.Clients.Office.Excel.Functions.SPG(A673, "IQ_INDUSTRY")</f>
        <v>Semiconductors and Semiconductor Equipment</v>
      </c>
      <c r="J673" s="9" t="str">
        <f>_xll.SNL.Clients.Office.Excel.Functions.SPG(A673, "IQ_PRIMARY_INDUSTRY")</f>
        <v>Semiconductor Materials and Equipment</v>
      </c>
      <c r="K673" s="9" t="str">
        <f>_xll.SNL.Clients.Office.Excel.Functions.SPG(A673, "NAICS_CODE", "Primary")</f>
        <v>334413 - Semiconductor and Related Device Manufacturing</v>
      </c>
      <c r="L673" s="9" t="str">
        <f>_xll.SNL.Clients.Office.Excel.Functions.SPG(A673, "SP_TOPICTAG")</f>
        <v>Environmental Engineering</v>
      </c>
      <c r="M673" s="5">
        <f>_xll.SNL.Clients.Office.Excel.Functions.SPG(A673, "SP_PCT_SHARES_OWNED_ALL_INSTITUTIONS")</f>
        <v>94.78</v>
      </c>
      <c r="N673" s="9" t="str">
        <f>_xll.SNL.Clients.Office.Excel.Functions.SPG(A673, "RD_CREDIT_RATING_GLOBAL", "Issuer Credit Rating", "Local Currency LT|0")</f>
        <v/>
      </c>
      <c r="O673" s="9" t="str">
        <f>_xll.SNL.Clients.Office.Excel.Functions.SPG(A673, "RD_CWOL_GLOBAL", "Issuer Credit Rating", "Local Currency LT|0")</f>
        <v/>
      </c>
      <c r="P673" s="9" t="str">
        <f>_xll.SNL.Clients.Office.Excel.Functions.SPG(A673, "RD_RATING_ACTION_GLOBAL", "Issuer Credit Rating", "Local Currency LT|0")</f>
        <v/>
      </c>
      <c r="Q673" s="10" t="str">
        <f>_xll.SNL.Clients.Office.Excel.Functions.SPG(A673, "RD_LAST_REVIEW_DATE_GLOBAL", "Issuer Credit Rating", "Local Currency LT")</f>
        <v/>
      </c>
      <c r="R673" s="10" t="str">
        <f>_xll.SNL.Clients.Office.Excel.Functions.SPG(A673, "RD_CREDIT_RATING_DATE_GLOBAL", "Issuer Credit Rating", "Local Currency LT|0")</f>
        <v/>
      </c>
      <c r="S673" s="10" t="str">
        <f>_xll.SNL.Clients.Office.Excel.Functions.SPG(A673, "RD_CREDIT_WATCH_OUTLOOK_DATE_GLOBAL", "Issuer Credit Rating", "Local Currency LT|0")</f>
        <v/>
      </c>
      <c r="T673" s="13" t="str">
        <f>_xll.SNL.Clients.Office.Excel.Functions.SPG(A673, "SP_BUSINESS_DESCRIPTION")</f>
        <v>Ichor Holdings, Ltd. engages in the design, engineering, and manufacture of fluid delivery subsystems and components for semiconductor capital equipment in the United States and internationally. It primarily offers gas and chemical delivery systems and subsystems that are used in the manufacturing of semiconductor devices. The company’s gas delivery subsystems deliver, monitor, and control gases used in semiconductor manufacturing processes, such as etch and deposition; and chemical delivery subsystems blend and dispense the reactive liquid chemistries used in semiconductor manufacturing processes comprising chemical-mechanical planarization, electroplating, and cleaning. In addition, it manufactures precision machined components, weldments, electron beam, laser-welded components, precision vacuum and hydrogen brazing, surface treatment technologies, and other proprietary products. The company primarily markets its products to equipment OEMs in the semiconductor equipment market in Japan. Ichor Holdings, Ltd. was incorporated in 1999 and is headquartered in Fremont, California.</v>
      </c>
    </row>
    <row r="674" spans="1:20" x14ac:dyDescent="0.3">
      <c r="A674" s="12" t="s">
        <v>1298</v>
      </c>
      <c r="B674" s="10" t="str">
        <f>_xll.SNL.Clients.Office.Excel.Functions.SPG(A674,"SP_IPO_DATE")</f>
        <v/>
      </c>
      <c r="C674" s="5">
        <f>_xll.SNL.Clients.Office.Excel.Functions.SPG(A674, "SP_VOLUME_AVG_WEEKLY_TO_SHARES_OUT", , "1M")</f>
        <v>3.9545955580296908</v>
      </c>
      <c r="D674" s="5">
        <f>_xll.SNL.Clients.Office.Excel.Functions.SPG(A674, "SP_VOLUME_AVG_WEEKLY_TO_SHARES_OUT", , "3M")</f>
        <v>4.3215679553080619</v>
      </c>
      <c r="E674" s="5">
        <f>_xll.SNL.Clients.Office.Excel.Functions.SPG(A674, "SP_VOLUME_AVG_DAILY_TO_1YR_AVG_DAILY", , "1M")</f>
        <v>74.05</v>
      </c>
      <c r="F674" s="5">
        <f>_xll.SNL.Clients.Office.Excel.Functions.SPG(A674, "SP_VOLUME_AVG_DAILY_TO_1YR_AVG_DAILY", , "3M")</f>
        <v>80.92</v>
      </c>
      <c r="G674" s="9" t="str">
        <f>_xll.SNL.Clients.Office.Excel.Functions.SPG(A674, "IQ_SECTOR")</f>
        <v>Health Care</v>
      </c>
      <c r="H674" s="9" t="str">
        <f>_xll.SNL.Clients.Office.Excel.Functions.SPG(A674, "IQ_INDUSTRY_GROUP")</f>
        <v>Health Care Equipment and Services</v>
      </c>
      <c r="I674" s="9" t="str">
        <f>_xll.SNL.Clients.Office.Excel.Functions.SPG(A674, "IQ_INDUSTRY")</f>
        <v>Health Care Equipment and Supplies</v>
      </c>
      <c r="J674" s="9" t="str">
        <f>_xll.SNL.Clients.Office.Excel.Functions.SPG(A674, "IQ_PRIMARY_INDUSTRY")</f>
        <v>Health Care Supplies</v>
      </c>
      <c r="K674" s="9" t="str">
        <f>_xll.SNL.Clients.Office.Excel.Functions.SPG(A674, "NAICS_CODE", "Primary")</f>
        <v>339112 - Surgical and Medical Instrument Manufacturing</v>
      </c>
      <c r="L674" s="9" t="str">
        <f>_xll.SNL.Clients.Office.Excel.Functions.SPG(A674, "SP_TOPICTAG")</f>
        <v>Data Integration; Health Diagnostics; Process Automation; Surgery</v>
      </c>
      <c r="M674" s="5">
        <f>_xll.SNL.Clients.Office.Excel.Functions.SPG(A674, "SP_PCT_SHARES_OWNED_ALL_INSTITUTIONS")</f>
        <v>99.44</v>
      </c>
      <c r="N674" s="9" t="str">
        <f>_xll.SNL.Clients.Office.Excel.Functions.SPG(A674, "RD_CREDIT_RATING_GLOBAL", "Issuer Credit Rating", "Local Currency LT|0")</f>
        <v>BB-</v>
      </c>
      <c r="O674" s="9" t="str">
        <f>_xll.SNL.Clients.Office.Excel.Functions.SPG(A674, "RD_CWOL_GLOBAL", "Issuer Credit Rating", "Local Currency LT|0")</f>
        <v>Negative</v>
      </c>
      <c r="P674" s="9" t="str">
        <f>_xll.SNL.Clients.Office.Excel.Functions.SPG(A674, "RD_RATING_ACTION_GLOBAL", "Issuer Credit Rating", "Local Currency LT|0")</f>
        <v>CreditWatch/Outlook (10/17/2023)</v>
      </c>
      <c r="Q674" s="10">
        <f>_xll.SNL.Clients.Office.Excel.Functions.SPG(A674, "RD_LAST_REVIEW_DATE_GLOBAL", "Issuer Credit Rating", "Local Currency LT")</f>
        <v>45545</v>
      </c>
      <c r="R674" s="10">
        <f>_xll.SNL.Clients.Office.Excel.Functions.SPG(A674, "RD_CREDIT_RATING_DATE_GLOBAL", "Issuer Credit Rating", "Local Currency LT|0")</f>
        <v>44798</v>
      </c>
      <c r="S674" s="10">
        <f>_xll.SNL.Clients.Office.Excel.Functions.SPG(A674, "RD_CREDIT_WATCH_OUTLOOK_DATE_GLOBAL", "Issuer Credit Rating", "Local Currency LT|0")</f>
        <v>45216</v>
      </c>
      <c r="T674" s="13" t="str">
        <f>_xll.SNL.Clients.Office.Excel.Functions.SPG(A674, "SP_BUSINESS_DESCRIPTION")</f>
        <v>ICU Medical, Inc., together with its subsidiaries, develops, manufactures, and sells medical devices used in infusion therapy, vascular access, and vital care applications worldwide. Its infusion therapy products include needlefree products under the MicroClave, MicroClave Clear, and NanoClave brands; Neutron catheter patency devices; ChemoClave and ChemoLock closed system transfer devices, which are used to limit the escape of hazardous drugs or vapor concentrations, block the transfer of environmental contaminants into the system, and eliminates the risk of needlestick injury; Tego needle free connectors; Deltec GRIPPER non-coring needles for portal access; and ClearGuard, SwabCap, and SwabTip disinfection caps. The company provides IV therapy and diluents, such as sodium chloride, dextrose, balanced electrolyte solutions, lactated ringer's, ringer's, mannitol, sodium chloride/dextrose, and sterile water; and irrigation solutions comprising sodium chloride and sterile water irrigation, physiologic solutions, ringer's irrigation, acetic acid irrigation, glycine irrigation, sorbitol-mannitol irrigation, flexible containers, and pour bottle options. It offers infusion pumps under the Plum 360 and Plum Duo brands; ambulatory and syringe infusion hardware products; IV mediation safety software, including ICU Medical MedNet, an enterprise-class medication management platform; LifeShield and PharmGuard medication infusion safety software; hemodynamic monitoring products; anesthesia systems and devices, breathing circuits, ventilation, respiratory, and specialty airway products; temperature management solutions; anesthesia/pain management trays and components; and professional services. The company’s customers include acute care hospitals, wholesalers, ambulatory clinics, and alternate site facilities, including outpatient clinics, home health care providers, and long-term care facilities. ICU Medical, Inc. was founded in 1984 and is based in San Clemente, California.</v>
      </c>
    </row>
    <row r="675" spans="1:20" x14ac:dyDescent="0.3">
      <c r="A675" s="12" t="s">
        <v>1823</v>
      </c>
      <c r="B675" s="10" t="str">
        <f>_xll.SNL.Clients.Office.Excel.Functions.SPG(A675,"SP_IPO_DATE")</f>
        <v/>
      </c>
      <c r="C675" s="5">
        <f>_xll.SNL.Clients.Office.Excel.Functions.SPG(A675, "SP_VOLUME_AVG_WEEKLY_TO_SHARES_OUT", , "1M")</f>
        <v>2.5207472872053729</v>
      </c>
      <c r="D675" s="5">
        <f>_xll.SNL.Clients.Office.Excel.Functions.SPG(A675, "SP_VOLUME_AVG_WEEKLY_TO_SHARES_OUT", , "3M")</f>
        <v>2.7541757029479181</v>
      </c>
      <c r="E675" s="5">
        <f>_xll.SNL.Clients.Office.Excel.Functions.SPG(A675, "SP_VOLUME_AVG_DAILY_TO_1YR_AVG_DAILY", , "1M")</f>
        <v>78.67</v>
      </c>
      <c r="F675" s="5">
        <f>_xll.SNL.Clients.Office.Excel.Functions.SPG(A675, "SP_VOLUME_AVG_DAILY_TO_1YR_AVG_DAILY", , "3M")</f>
        <v>85.95</v>
      </c>
      <c r="G675" s="9" t="str">
        <f>_xll.SNL.Clients.Office.Excel.Functions.SPG(A675, "IQ_SECTOR")</f>
        <v>Utilities</v>
      </c>
      <c r="H675" s="9" t="str">
        <f>_xll.SNL.Clients.Office.Excel.Functions.SPG(A675, "IQ_INDUSTRY_GROUP")</f>
        <v>Utilities</v>
      </c>
      <c r="I675" s="9" t="str">
        <f>_xll.SNL.Clients.Office.Excel.Functions.SPG(A675, "IQ_INDUSTRY")</f>
        <v>Electric Utilities</v>
      </c>
      <c r="J675" s="9" t="str">
        <f>_xll.SNL.Clients.Office.Excel.Functions.SPG(A675, "IQ_PRIMARY_INDUSTRY")</f>
        <v>Electric Utilities</v>
      </c>
      <c r="K675" s="9" t="str">
        <f>_xll.SNL.Clients.Office.Excel.Functions.SPG(A675, "NAICS_CODE", "Primary")</f>
        <v>2211 - Electric Power Generation, Transmission and Distribution</v>
      </c>
      <c r="L675" s="9" t="str">
        <f>_xll.SNL.Clients.Office.Excel.Functions.SPG(A675, "SP_TOPICTAG")</f>
        <v>Clean Energy; Energy Efficiency; Energy Management; Energy Storage; Smart Energy; Power Grid</v>
      </c>
      <c r="M675" s="5">
        <f>_xll.SNL.Clients.Office.Excel.Functions.SPG(A675, "SP_PCT_SHARES_OWNED_ALL_INSTITUTIONS")</f>
        <v>87.42</v>
      </c>
      <c r="N675" s="9" t="str">
        <f>_xll.SNL.Clients.Office.Excel.Functions.SPG(A675, "RD_CREDIT_RATING_GLOBAL", "Issuer Credit Rating", "Local Currency LT|0")</f>
        <v>BBB</v>
      </c>
      <c r="O675" s="9" t="str">
        <f>_xll.SNL.Clients.Office.Excel.Functions.SPG(A675, "RD_CWOL_GLOBAL", "Issuer Credit Rating", "Local Currency LT|0")</f>
        <v>Stable</v>
      </c>
      <c r="P675" s="9" t="str">
        <f>_xll.SNL.Clients.Office.Excel.Functions.SPG(A675, "RD_RATING_ACTION_GLOBAL", "Issuer Credit Rating", "Local Currency LT|0")</f>
        <v>Downgrade | CreditWatch/Outlook (01/31/2008)</v>
      </c>
      <c r="Q675" s="10">
        <f>_xll.SNL.Clients.Office.Excel.Functions.SPG(A675, "RD_LAST_REVIEW_DATE_GLOBAL", "Issuer Credit Rating", "Local Currency LT")</f>
        <v>45440</v>
      </c>
      <c r="R675" s="10">
        <f>_xll.SNL.Clients.Office.Excel.Functions.SPG(A675, "RD_CREDIT_RATING_DATE_GLOBAL", "Issuer Credit Rating", "Local Currency LT|0")</f>
        <v>39478</v>
      </c>
      <c r="S675" s="10">
        <f>_xll.SNL.Clients.Office.Excel.Functions.SPG(A675, "RD_CREDIT_WATCH_OUTLOOK_DATE_GLOBAL", "Issuer Credit Rating", "Local Currency LT|0")</f>
        <v>39478</v>
      </c>
      <c r="T675" s="13" t="str">
        <f>_xll.SNL.Clients.Office.Excel.Functions.SPG(A675, "SP_BUSINESS_DESCRIPTION")</f>
        <v>IDACORP, Inc., together with its subsidiaries, engages in the generation, transmission, distribution, purchase, and sale of electric energy in the United States. The company operates 17 hydropower generating plants located in southern Idaho and eastern Oregon; three natural gas-fired plants in southern Idaho; and interests in two coal-fired steam electric generating plants located in Wyoming and Nevada. As of December 31, 2023, it had approximately 4,762 pole-miles of high-voltage transmission lines; 23 step-up transmission substations located at power plants; 21 transmission substations; 11 switching stations; 30 mixed-use transmission and distribution substations; 186 energized distribution substations; and 29,714 pole-miles of distribution lines, and 131 MW of battery storage, as well as provides electric utility services to approximately 633,000 retail customers in southern Idaho and eastern Oregon. The company serves commercial and industrial customers, which involved in food processing, electronics and general manufacturing, agriculture, health care, government, and education. It also invests in housing and other real estate tax credit investments. IDACORP, Inc. was founded in 1915 and is headquartered in Boise, Idaho.</v>
      </c>
    </row>
    <row r="676" spans="1:20" x14ac:dyDescent="0.3">
      <c r="A676" s="12" t="s">
        <v>235</v>
      </c>
      <c r="B676" s="10" t="str">
        <f>_xll.SNL.Clients.Office.Excel.Functions.SPG(A676,"SP_IPO_DATE")</f>
        <v/>
      </c>
      <c r="C676" s="5">
        <f>_xll.SNL.Clients.Office.Excel.Functions.SPG(A676, "SP_VOLUME_AVG_WEEKLY_TO_SHARES_OUT", , "1M")</f>
        <v>3.7327289895539391</v>
      </c>
      <c r="D676" s="5">
        <f>_xll.SNL.Clients.Office.Excel.Functions.SPG(A676, "SP_VOLUME_AVG_WEEKLY_TO_SHARES_OUT", , "3M")</f>
        <v>3.7038436081342443</v>
      </c>
      <c r="E676" s="5">
        <f>_xll.SNL.Clients.Office.Excel.Functions.SPG(A676, "SP_VOLUME_AVG_DAILY_TO_1YR_AVG_DAILY", , "1M")</f>
        <v>113.17</v>
      </c>
      <c r="F676" s="5">
        <f>_xll.SNL.Clients.Office.Excel.Functions.SPG(A676, "SP_VOLUME_AVG_DAILY_TO_1YR_AVG_DAILY", , "3M")</f>
        <v>112.3</v>
      </c>
      <c r="G676" s="9" t="str">
        <f>_xll.SNL.Clients.Office.Excel.Functions.SPG(A676, "IQ_SECTOR")</f>
        <v>Industrials</v>
      </c>
      <c r="H676" s="9" t="str">
        <f>_xll.SNL.Clients.Office.Excel.Functions.SPG(A676, "IQ_INDUSTRY_GROUP")</f>
        <v>Capital Goods</v>
      </c>
      <c r="I676" s="9" t="str">
        <f>_xll.SNL.Clients.Office.Excel.Functions.SPG(A676, "IQ_INDUSTRY")</f>
        <v>Machinery</v>
      </c>
      <c r="J676" s="9" t="str">
        <f>_xll.SNL.Clients.Office.Excel.Functions.SPG(A676, "IQ_PRIMARY_INDUSTRY")</f>
        <v>Industrial Machinery and Supplies and Components</v>
      </c>
      <c r="K676" s="9" t="str">
        <f>_xll.SNL.Clients.Office.Excel.Functions.SPG(A676, "NAICS_CODE", "Primary")</f>
        <v>333914 - Measuring, Dispensing, and Other Pumping Equipment Manufacturing</v>
      </c>
      <c r="L676" s="9" t="str">
        <f>_xll.SNL.Clients.Office.Excel.Functions.SPG(A676, "SP_TOPICTAG")</f>
        <v>Environmental Engineering; Industrial Automation; Sensors; Water Purification; Process Automation</v>
      </c>
      <c r="M676" s="5">
        <f>_xll.SNL.Clients.Office.Excel.Functions.SPG(A676, "SP_PCT_SHARES_OWNED_ALL_INSTITUTIONS")</f>
        <v>101.65</v>
      </c>
      <c r="N676" s="9" t="str">
        <f>_xll.SNL.Clients.Office.Excel.Functions.SPG(A676, "RD_CREDIT_RATING_GLOBAL", "Issuer Credit Rating", "Local Currency LT|0")</f>
        <v>BBB</v>
      </c>
      <c r="O676" s="9" t="str">
        <f>_xll.SNL.Clients.Office.Excel.Functions.SPG(A676, "RD_CWOL_GLOBAL", "Issuer Credit Rating", "Local Currency LT|0")</f>
        <v>Stable</v>
      </c>
      <c r="P676" s="9" t="str">
        <f>_xll.SNL.Clients.Office.Excel.Functions.SPG(A676, "RD_RATING_ACTION_GLOBAL", "Issuer Credit Rating", "Local Currency LT|0")</f>
        <v>Upgrade | CreditWatch/Outlook (03/27/2003)</v>
      </c>
      <c r="Q676" s="10">
        <f>_xll.SNL.Clients.Office.Excel.Functions.SPG(A676, "RD_LAST_REVIEW_DATE_GLOBAL", "Issuer Credit Rating", "Local Currency LT")</f>
        <v>45553</v>
      </c>
      <c r="R676" s="10">
        <f>_xll.SNL.Clients.Office.Excel.Functions.SPG(A676, "RD_CREDIT_RATING_DATE_GLOBAL", "Issuer Credit Rating", "Local Currency LT|0")</f>
        <v>37707</v>
      </c>
      <c r="S676" s="10">
        <f>_xll.SNL.Clients.Office.Excel.Functions.SPG(A676, "RD_CREDIT_WATCH_OUTLOOK_DATE_GLOBAL", "Issuer Credit Rating", "Local Currency LT|0")</f>
        <v>37707</v>
      </c>
      <c r="T676" s="13" t="str">
        <f>_xll.SNL.Clients.Office.Excel.Functions.SPG(A676, "SP_BUSINESS_DESCRIPTION")</f>
        <v>IDEX Corporation, together with its subsidiaries, provides applied solutions worldwide. The company operates through three segments: Fluid &amp; Metering Technologies (FMT), Health &amp; Science Technologies (HST), and Fire &amp; Safety/Diversified Products (FSDP). The FMT segment designs, produces, and distributes positive displacement pumps, valves, small volume provers, flow meters, injectors, and other fluid-handling pump modules and systems, as well as flow monitoring and other services for the food, chemical, general industrial, water and wastewater, agricultural, and energy industries. The HST segment designs, produces, and distributes precision fluidics positive displacement pumps, powder and liquid processing technologies, drying systems, micro-precision components, pneumatic components and sealing solutions, high performance molded and extruded sealing components, custom mechanical and shaft seals, engineered hygienic mixers and valves, biocompatible medical devices and implantables, air compressors and blowers, optical components and coatings, laboratory and commercial equipment, and precision photonic solutions. This segment serves food and beverage, life sciences, analytical instruments, pharmaceutical and biopharmaceutical, industrial, semiconductor, automotive/transportation, medical/dental, energy, cosmetics, marine, chemical, wastewater and water treatment, research and aerospace/defense markets. The FSDP segment designs, produces, and distributes firefighting pumps, valves and controls, rescue tools, lifting bags, and other components and systems for the fire and rescue industry; engineered stainless steel banding and clamping devices for various industrial and commercial applications; and precision equipment for dispensing, metering, and mixing colorants and paints used in retail and commercial businesses. IDEX Corporation was incorporated in 1987 and is headquartered in Northbrook, Illinois.</v>
      </c>
    </row>
    <row r="677" spans="1:20" x14ac:dyDescent="0.3">
      <c r="A677" s="12" t="s">
        <v>236</v>
      </c>
      <c r="B677" s="10">
        <f>_xll.SNL.Clients.Office.Excel.Functions.SPG(A677,"SP_IPO_DATE")</f>
        <v>33410</v>
      </c>
      <c r="C677" s="5">
        <f>_xll.SNL.Clients.Office.Excel.Functions.SPG(A677, "SP_VOLUME_AVG_WEEKLY_TO_SHARES_OUT", , "1M")</f>
        <v>4.6413243218375504</v>
      </c>
      <c r="D677" s="5">
        <f>_xll.SNL.Clients.Office.Excel.Functions.SPG(A677, "SP_VOLUME_AVG_WEEKLY_TO_SHARES_OUT", , "3M")</f>
        <v>3.970296601886361</v>
      </c>
      <c r="E677" s="5">
        <f>_xll.SNL.Clients.Office.Excel.Functions.SPG(A677, "SP_VOLUME_AVG_DAILY_TO_1YR_AVG_DAILY", , "1M")</f>
        <v>140.72999999999999</v>
      </c>
      <c r="F677" s="5">
        <f>_xll.SNL.Clients.Office.Excel.Functions.SPG(A677, "SP_VOLUME_AVG_DAILY_TO_1YR_AVG_DAILY", , "3M")</f>
        <v>120.38</v>
      </c>
      <c r="G677" s="9" t="str">
        <f>_xll.SNL.Clients.Office.Excel.Functions.SPG(A677, "IQ_SECTOR")</f>
        <v>Health Care</v>
      </c>
      <c r="H677" s="9" t="str">
        <f>_xll.SNL.Clients.Office.Excel.Functions.SPG(A677, "IQ_INDUSTRY_GROUP")</f>
        <v>Health Care Equipment and Services</v>
      </c>
      <c r="I677" s="9" t="str">
        <f>_xll.SNL.Clients.Office.Excel.Functions.SPG(A677, "IQ_INDUSTRY")</f>
        <v>Health Care Equipment and Supplies</v>
      </c>
      <c r="J677" s="9" t="str">
        <f>_xll.SNL.Clients.Office.Excel.Functions.SPG(A677, "IQ_PRIMARY_INDUSTRY")</f>
        <v>Health Care Equipment</v>
      </c>
      <c r="K677" s="9" t="str">
        <f>_xll.SNL.Clients.Office.Excel.Functions.SPG(A677, "NAICS_CODE", "Primary")</f>
        <v>339112 - Surgical and Medical Instrument Manufacturing</v>
      </c>
      <c r="L677" s="9" t="str">
        <f>_xll.SNL.Clients.Office.Excel.Functions.SPG(A677, "SP_TOPICTAG")</f>
        <v>Livestock; Cloud Storage; Infectious Diseases; Pet Care</v>
      </c>
      <c r="M677" s="5">
        <f>_xll.SNL.Clients.Office.Excel.Functions.SPG(A677, "SP_PCT_SHARES_OWNED_ALL_INSTITUTIONS")</f>
        <v>89.12</v>
      </c>
      <c r="N677" s="9" t="str">
        <f>_xll.SNL.Clients.Office.Excel.Functions.SPG(A677, "RD_CREDIT_RATING_GLOBAL", "Issuer Credit Rating", "Local Currency LT|0")</f>
        <v/>
      </c>
      <c r="O677" s="9" t="str">
        <f>_xll.SNL.Clients.Office.Excel.Functions.SPG(A677, "RD_CWOL_GLOBAL", "Issuer Credit Rating", "Local Currency LT|0")</f>
        <v/>
      </c>
      <c r="P677" s="9" t="str">
        <f>_xll.SNL.Clients.Office.Excel.Functions.SPG(A677, "RD_RATING_ACTION_GLOBAL", "Issuer Credit Rating", "Local Currency LT|0")</f>
        <v/>
      </c>
      <c r="Q677" s="10" t="str">
        <f>_xll.SNL.Clients.Office.Excel.Functions.SPG(A677, "RD_LAST_REVIEW_DATE_GLOBAL", "Issuer Credit Rating", "Local Currency LT")</f>
        <v/>
      </c>
      <c r="R677" s="10" t="str">
        <f>_xll.SNL.Clients.Office.Excel.Functions.SPG(A677, "RD_CREDIT_RATING_DATE_GLOBAL", "Issuer Credit Rating", "Local Currency LT|0")</f>
        <v/>
      </c>
      <c r="S677" s="10" t="str">
        <f>_xll.SNL.Clients.Office.Excel.Functions.SPG(A677, "RD_CREDIT_WATCH_OUTLOOK_DATE_GLOBAL", "Issuer Credit Rating", "Local Currency LT|0")</f>
        <v/>
      </c>
      <c r="T677" s="13" t="str">
        <f>_xll.SNL.Clients.Office.Excel.Functions.SPG(A677, "SP_BUSINESS_DESCRIPTION")</f>
        <v>IDEXX Laboratories, Inc. develops, manufactures, and distributes products primarily for the companion animal veterinary, livestock and poultry, dairy, and water testing markets in Africa, the Asia Pacific, Canada, Europe, Latin America, and internationally. The company operates through three segments: Companion Animal Group; Water Quality Products; and Livestock, Poultry and Dairy. It also provides point-of-care veterinary diagnostic products, including instruments, consumables, and rapid assay test kits; veterinary reference laboratory diagnostic and consulting services; practice management and diagnostic imaging systems and services for veterinarians; and health monitoring, biological materials testing, and laboratory diagnostic instruments, and services for biomedical research community. In addition, the company offers diagnostic and health-monitoring products for livestock, poultry, and dairy; products that test water for various microbiological contaminants; point-of-care electrolytes and blood gas analyzers; in-clinic chemistry, blood and urine chemistry, hematology, immunoassay, urinalysis, and coagulation analyzers; and SNAP rapid assays test kits. Further, it provides Colilert, Colilert-18, and Colisure tests, which detect the presence of total coliforms and E. coli in water; Enterolert, Pseudalert, Filta-Max and Filta-Max xpress, Legiolert, and Quanti-Tray products; and veterinary software and services for independent veterinary clinics and corporate groups. Additionally, the company offers human medical point-of-care products and laboratory diagnostics services. The company markets its products through marketing, customer service, sales, and technical service groups, as well as through independent distributors and other resellers. IDEXX Laboratories, Inc. was incorporated in 1983 and is headquartered in Westbrook, Maine.</v>
      </c>
    </row>
    <row r="678" spans="1:20" x14ac:dyDescent="0.3">
      <c r="A678" s="12" t="s">
        <v>237</v>
      </c>
      <c r="B678" s="10" t="str">
        <f>_xll.SNL.Clients.Office.Excel.Functions.SPG(A678,"SP_IPO_DATE")</f>
        <v/>
      </c>
      <c r="C678" s="5">
        <f>_xll.SNL.Clients.Office.Excel.Functions.SPG(A678, "SP_VOLUME_AVG_WEEKLY_TO_SHARES_OUT", , "1M")</f>
        <v>1.6845074279656651</v>
      </c>
      <c r="D678" s="5">
        <f>_xll.SNL.Clients.Office.Excel.Functions.SPG(A678, "SP_VOLUME_AVG_WEEKLY_TO_SHARES_OUT", , "3M")</f>
        <v>1.543018281026403</v>
      </c>
      <c r="E678" s="5">
        <f>_xll.SNL.Clients.Office.Excel.Functions.SPG(A678, "SP_VOLUME_AVG_DAILY_TO_1YR_AVG_DAILY", , "1M")</f>
        <v>97.92</v>
      </c>
      <c r="F678" s="5">
        <f>_xll.SNL.Clients.Office.Excel.Functions.SPG(A678, "SP_VOLUME_AVG_DAILY_TO_1YR_AVG_DAILY", , "3M")</f>
        <v>89.69</v>
      </c>
      <c r="G678" s="9" t="str">
        <f>_xll.SNL.Clients.Office.Excel.Functions.SPG(A678, "IQ_SECTOR")</f>
        <v>Industrials</v>
      </c>
      <c r="H678" s="9" t="str">
        <f>_xll.SNL.Clients.Office.Excel.Functions.SPG(A678, "IQ_INDUSTRY_GROUP")</f>
        <v>Capital Goods</v>
      </c>
      <c r="I678" s="9" t="str">
        <f>_xll.SNL.Clients.Office.Excel.Functions.SPG(A678, "IQ_INDUSTRY")</f>
        <v>Machinery</v>
      </c>
      <c r="J678" s="9" t="str">
        <f>_xll.SNL.Clients.Office.Excel.Functions.SPG(A678, "IQ_PRIMARY_INDUSTRY")</f>
        <v>Industrial Machinery and Supplies and Components</v>
      </c>
      <c r="K678" s="9" t="str">
        <f>_xll.SNL.Clients.Office.Excel.Functions.SPG(A678, "NAICS_CODE", "Primary")</f>
        <v>3339 - Other General Purpose Machinery Manufacturing</v>
      </c>
      <c r="L678" s="9" t="str">
        <f>_xll.SNL.Clients.Office.Excel.Functions.SPG(A678, "SP_TOPICTAG")</f>
        <v>Home Improvement; Industrial Automation</v>
      </c>
      <c r="M678" s="5">
        <f>_xll.SNL.Clients.Office.Excel.Functions.SPG(A678, "SP_PCT_SHARES_OWNED_ALL_INSTITUTIONS")</f>
        <v>83.16</v>
      </c>
      <c r="N678" s="9" t="str">
        <f>_xll.SNL.Clients.Office.Excel.Functions.SPG(A678, "RD_CREDIT_RATING_GLOBAL", "Issuer Credit Rating", "Local Currency LT|0")</f>
        <v>A+</v>
      </c>
      <c r="O678" s="9" t="str">
        <f>_xll.SNL.Clients.Office.Excel.Functions.SPG(A678, "RD_CWOL_GLOBAL", "Issuer Credit Rating", "Local Currency LT|0")</f>
        <v>Stable</v>
      </c>
      <c r="P678" s="9" t="str">
        <f>_xll.SNL.Clients.Office.Excel.Functions.SPG(A678, "RD_RATING_ACTION_GLOBAL", "Issuer Credit Rating", "Local Currency LT|0")</f>
        <v>CreditWatch/Outlook (03/25/2010)</v>
      </c>
      <c r="Q678" s="10">
        <f>_xll.SNL.Clients.Office.Excel.Functions.SPG(A678, "RD_LAST_REVIEW_DATE_GLOBAL", "Issuer Credit Rating", "Local Currency LT")</f>
        <v>45621</v>
      </c>
      <c r="R678" s="10">
        <f>_xll.SNL.Clients.Office.Excel.Functions.SPG(A678, "RD_CREDIT_RATING_DATE_GLOBAL", "Issuer Credit Rating", "Local Currency LT|0")</f>
        <v>39882</v>
      </c>
      <c r="S678" s="10">
        <f>_xll.SNL.Clients.Office.Excel.Functions.SPG(A678, "RD_CREDIT_WATCH_OUTLOOK_DATE_GLOBAL", "Issuer Credit Rating", "Local Currency LT|0")</f>
        <v>40262</v>
      </c>
      <c r="T678" s="13" t="str">
        <f>_xll.SNL.Clients.Office.Excel.Functions.SPG(A678, "SP_BUSINESS_DESCRIPTION")</f>
        <v>Illinois Tool Works Inc. manufactures and sells industrial products and equipment in the United States and internationally. It operates through seven segments: Automotive OEM; Food Equipment; Test &amp; Measurement and Electronics; Welding; Polymers &amp; Fluids; Construction Products; and Specialty Products. The Automotive OEM segment offers plastic and metal components, fasteners, and assemblies for automobiles, light trucks, and other industrial uses. The Food Equipment segment provides warewashing, refrigeration, cooking, and food processing equipment; kitchen exhaust, ventilation, and pollution control systems; and food equipment maintenance and repair services. The Test &amp; Measurement and Electronics segment produces and sells equipment, consumables, and related software for testing and measuring of materials and structures, as well as equipment and consumables used in the production of electronic subassemblies and microelectronics. The Welding segment produces arc welding equipment; and metal arc welding consumables and related accessories. The Polymers &amp; Fluids segment produces adhesives, sealants, lubrication and cutting fluids, and fluids and polymers for auto aftermarket maintenance and appearance. The Construction Products segment offers engineered fastening systems and solutions for the residential construction, renovation/remodel, and commercial construction markets. The Specialty Products segment provides beverage packaging equipment and consumables, product coding and marking equipment and consumables, and appliance components and fasteners. It serves the automotive OEM and tiers, MRO, commercial food equipment, construction, general industrial, industrial capital goods, consumer durables, automotive aftermarket end, and other markets. The company distributes its products directly to industrial manufacturers, as well as through independent distributors. Illinois Tool Works Inc. was founded in 1912 and is based in Glenview, Illinois.</v>
      </c>
    </row>
    <row r="679" spans="1:20" x14ac:dyDescent="0.3">
      <c r="A679" s="12" t="s">
        <v>1824</v>
      </c>
      <c r="B679" s="10">
        <f>_xll.SNL.Clients.Office.Excel.Functions.SPG(A679,"SP_IPO_DATE")</f>
        <v>36734</v>
      </c>
      <c r="C679" s="5">
        <f>_xll.SNL.Clients.Office.Excel.Functions.SPG(A679, "SP_VOLUME_AVG_WEEKLY_TO_SHARES_OUT", , "1M")</f>
        <v>8.3370730401844515</v>
      </c>
      <c r="D679" s="5">
        <f>_xll.SNL.Clients.Office.Excel.Functions.SPG(A679, "SP_VOLUME_AVG_WEEKLY_TO_SHARES_OUT", , "3M")</f>
        <v>7.2784583231508631</v>
      </c>
      <c r="E679" s="5">
        <f>_xll.SNL.Clients.Office.Excel.Functions.SPG(A679, "SP_VOLUME_AVG_DAILY_TO_1YR_AVG_DAILY", , "1M")</f>
        <v>126.82</v>
      </c>
      <c r="F679" s="5">
        <f>_xll.SNL.Clients.Office.Excel.Functions.SPG(A679, "SP_VOLUME_AVG_DAILY_TO_1YR_AVG_DAILY", , "3M")</f>
        <v>110.72</v>
      </c>
      <c r="G679" s="9" t="str">
        <f>_xll.SNL.Clients.Office.Excel.Functions.SPG(A679, "IQ_SECTOR")</f>
        <v>Health Care</v>
      </c>
      <c r="H679" s="9" t="str">
        <f>_xll.SNL.Clients.Office.Excel.Functions.SPG(A679, "IQ_INDUSTRY_GROUP")</f>
        <v>Pharmaceuticals, Biotechnology and Life Sciences</v>
      </c>
      <c r="I679" s="9" t="str">
        <f>_xll.SNL.Clients.Office.Excel.Functions.SPG(A679, "IQ_INDUSTRY")</f>
        <v>Life Sciences Tools and Services</v>
      </c>
      <c r="J679" s="9" t="str">
        <f>_xll.SNL.Clients.Office.Excel.Functions.SPG(A679, "IQ_PRIMARY_INDUSTRY")</f>
        <v>Life Sciences Tools and Services</v>
      </c>
      <c r="K679" s="9" t="str">
        <f>_xll.SNL.Clients.Office.Excel.Functions.SPG(A679, "NAICS_CODE", "Primary")</f>
        <v>334516 - Analytical Laboratory Instrument Manufacturing</v>
      </c>
      <c r="L679" s="9" t="str">
        <f>_xll.SNL.Clients.Office.Excel.Functions.SPG(A679, "SP_TOPICTAG")</f>
        <v>Health Diagnostics; Machine Learning; Genetics; Artificial Intelligence; Genetic Disorder; Oncology; Reproductive Health</v>
      </c>
      <c r="M679" s="5">
        <f>_xll.SNL.Clients.Office.Excel.Functions.SPG(A679, "SP_PCT_SHARES_OWNED_ALL_INSTITUTIONS")</f>
        <v>98.92</v>
      </c>
      <c r="N679" s="9" t="str">
        <f>_xll.SNL.Clients.Office.Excel.Functions.SPG(A679, "RD_CREDIT_RATING_GLOBAL", "Issuer Credit Rating", "Local Currency LT|0")</f>
        <v>BBB</v>
      </c>
      <c r="O679" s="9" t="str">
        <f>_xll.SNL.Clients.Office.Excel.Functions.SPG(A679, "RD_CWOL_GLOBAL", "Issuer Credit Rating", "Local Currency LT|0")</f>
        <v>Stable</v>
      </c>
      <c r="P679" s="9" t="str">
        <f>_xll.SNL.Clients.Office.Excel.Functions.SPG(A679, "RD_RATING_ACTION_GLOBAL", "Issuer Credit Rating", "Local Currency LT|0")</f>
        <v>Upgrade | CreditWatch/Outlook (06/19/2015)</v>
      </c>
      <c r="Q679" s="10">
        <f>_xll.SNL.Clients.Office.Excel.Functions.SPG(A679, "RD_LAST_REVIEW_DATE_GLOBAL", "Issuer Credit Rating", "Local Currency LT")</f>
        <v>45455</v>
      </c>
      <c r="R679" s="10">
        <f>_xll.SNL.Clients.Office.Excel.Functions.SPG(A679, "RD_CREDIT_RATING_DATE_GLOBAL", "Issuer Credit Rating", "Local Currency LT|0")</f>
        <v>42174</v>
      </c>
      <c r="S679" s="10">
        <f>_xll.SNL.Clients.Office.Excel.Functions.SPG(A679, "RD_CREDIT_WATCH_OUTLOOK_DATE_GLOBAL", "Issuer Credit Rating", "Local Currency LT|0")</f>
        <v>42174</v>
      </c>
      <c r="T679" s="13" t="str">
        <f>_xll.SNL.Clients.Office.Excel.Functions.SPG(A679, "SP_BUSINESS_DESCRIPTION")</f>
        <v>Illumina, Inc. provides sequencing- and array-based solutions for genetic and genomic analysis in the Americas, Europe, Greater China, the Asia Pacific, the Middle East, and Africa. The company offers sequencing- and array-based instruments and consumables, which include reagents, flow cells, and library preparation; whole-genome sequencing kits, which sequence entire genomes of various size and complexity; and targeted resequencing kits, which sequence exomes, specific genes, and RNA or other genomic regions of interest. It also provides whole-genome sequencing, genotyping, noninvasive prenatal testing, and product support services. The company serves genomic research centers, academic institutions, government laboratories, and hospitals, as well as pharmaceutical, biotechnology, commercial molecular diagnostic laboratories, and consumer genomics companies. The company markets and distributes its products directly to customers, as well as through life-science distributors. Illumina, Inc. was incorporated in 1998 and is headquartered in San Diego, California.</v>
      </c>
    </row>
    <row r="680" spans="1:20" x14ac:dyDescent="0.3">
      <c r="A680" s="12" t="s">
        <v>1299</v>
      </c>
      <c r="B680" s="10">
        <f>_xll.SNL.Clients.Office.Excel.Functions.SPG(A680,"SP_IPO_DATE")</f>
        <v>42571</v>
      </c>
      <c r="C680" s="5">
        <f>_xll.SNL.Clients.Office.Excel.Functions.SPG(A680, "SP_VOLUME_AVG_WEEKLY_TO_SHARES_OUT", , "1M")</f>
        <v>16.534696625319103</v>
      </c>
      <c r="D680" s="5">
        <f>_xll.SNL.Clients.Office.Excel.Functions.SPG(A680, "SP_VOLUME_AVG_WEEKLY_TO_SHARES_OUT", , "3M")</f>
        <v>11.690721311544898</v>
      </c>
      <c r="E680" s="5">
        <f>_xll.SNL.Clients.Office.Excel.Functions.SPG(A680, "SP_VOLUME_AVG_DAILY_TO_1YR_AVG_DAILY", , "1M")</f>
        <v>179.95</v>
      </c>
      <c r="F680" s="5">
        <f>_xll.SNL.Clients.Office.Excel.Functions.SPG(A680, "SP_VOLUME_AVG_DAILY_TO_1YR_AVG_DAILY", , "3M")</f>
        <v>127.23</v>
      </c>
      <c r="G680" s="9" t="str">
        <f>_xll.SNL.Clients.Office.Excel.Functions.SPG(A680, "IQ_SECTOR")</f>
        <v>Information Technology</v>
      </c>
      <c r="H680" s="9" t="str">
        <f>_xll.SNL.Clients.Office.Excel.Functions.SPG(A680, "IQ_INDUSTRY_GROUP")</f>
        <v>Semiconductors and Semiconductor Equipment</v>
      </c>
      <c r="I680" s="9" t="str">
        <f>_xll.SNL.Clients.Office.Excel.Functions.SPG(A680, "IQ_INDUSTRY")</f>
        <v>Semiconductors and Semiconductor Equipment</v>
      </c>
      <c r="J680" s="9" t="str">
        <f>_xll.SNL.Clients.Office.Excel.Functions.SPG(A680, "IQ_PRIMARY_INDUSTRY")</f>
        <v>Semiconductors</v>
      </c>
      <c r="K680" s="9" t="str">
        <f>_xll.SNL.Clients.Office.Excel.Functions.SPG(A680, "NAICS_CODE", "Primary")</f>
        <v>334413 - Semiconductor and Related Device Manufacturing</v>
      </c>
      <c r="L680" s="9" t="str">
        <f>_xll.SNL.Clients.Office.Excel.Functions.SPG(A680, "SP_TOPICTAG")</f>
        <v>Data Integration; RFID (Radio Frequency Identification); Sensors; Machine Learning; Authentication; Process Automation</v>
      </c>
      <c r="M680" s="5">
        <f>_xll.SNL.Clients.Office.Excel.Functions.SPG(A680, "SP_PCT_SHARES_OWNED_ALL_INSTITUTIONS")</f>
        <v>100.39</v>
      </c>
      <c r="N680" s="9" t="str">
        <f>_xll.SNL.Clients.Office.Excel.Functions.SPG(A680, "RD_CREDIT_RATING_GLOBAL", "Issuer Credit Rating", "Local Currency LT|0")</f>
        <v/>
      </c>
      <c r="O680" s="9" t="str">
        <f>_xll.SNL.Clients.Office.Excel.Functions.SPG(A680, "RD_CWOL_GLOBAL", "Issuer Credit Rating", "Local Currency LT|0")</f>
        <v/>
      </c>
      <c r="P680" s="9" t="str">
        <f>_xll.SNL.Clients.Office.Excel.Functions.SPG(A680, "RD_RATING_ACTION_GLOBAL", "Issuer Credit Rating", "Local Currency LT|0")</f>
        <v/>
      </c>
      <c r="Q680" s="10" t="str">
        <f>_xll.SNL.Clients.Office.Excel.Functions.SPG(A680, "RD_LAST_REVIEW_DATE_GLOBAL", "Issuer Credit Rating", "Local Currency LT")</f>
        <v/>
      </c>
      <c r="R680" s="10" t="str">
        <f>_xll.SNL.Clients.Office.Excel.Functions.SPG(A680, "RD_CREDIT_RATING_DATE_GLOBAL", "Issuer Credit Rating", "Local Currency LT|0")</f>
        <v/>
      </c>
      <c r="S680" s="10" t="str">
        <f>_xll.SNL.Clients.Office.Excel.Functions.SPG(A680, "RD_CREDIT_WATCH_OUTLOOK_DATE_GLOBAL", "Issuer Credit Rating", "Local Currency LT|0")</f>
        <v/>
      </c>
      <c r="T680" s="13" t="str">
        <f>_xll.SNL.Clients.Office.Excel.Functions.SPG(A680, "SP_BUSINESS_DESCRIPTION")</f>
        <v>Impinj, Inc. operates a cloud connectivity platform in the Americas, the Asia Pacific, Europe, the Middle East, and Africa. Its platform wirelessly connects items and delivers data about the connected items to business and consumer applications. The company’s platform comprises endpoint ICs, a miniature radios-on-a-chip that attaches to a host item and includes a number to identify the item. Its platform also consists of systems products that consists of reader ICs, readers, and gateways to wirelessly provide power to and communicate bidirectionally with endpoint ICs on host items, as well as to read, write, authenticate, and engage the endpoint ICs on those items; and software and algorithms that enable its partners to solve enterprise business problems, such as retail self-checkout and loss prevention. The company primarily serves retail, supply chain and logistics, automotive, aviation, banking, datacenters, food, healthcare, industrial and manufacturing, linen and uniform tracking, sports, and travel industries through original equipment and device manufacturers, tag service bureaus, systems integrators, value-added resellers, independent software vendors, and other solution partners. Impinj, Inc. was incorporated in 2000 and is headquartered in Seattle, Washington.</v>
      </c>
    </row>
    <row r="681" spans="1:20" x14ac:dyDescent="0.3">
      <c r="A681" s="12" t="s">
        <v>1300</v>
      </c>
      <c r="B681" s="10">
        <f>_xll.SNL.Clients.Office.Excel.Functions.SPG(A681,"SP_IPO_DATE")</f>
        <v>43972</v>
      </c>
      <c r="C681" s="5">
        <f>_xll.SNL.Clients.Office.Excel.Functions.SPG(A681, "SP_VOLUME_AVG_WEEKLY_TO_SHARES_OUT", , "1M")</f>
        <v>13.838266416743791</v>
      </c>
      <c r="D681" s="5">
        <f>_xll.SNL.Clients.Office.Excel.Functions.SPG(A681, "SP_VOLUME_AVG_WEEKLY_TO_SHARES_OUT", , "3M")</f>
        <v>18.745753914023073</v>
      </c>
      <c r="E681" s="5">
        <f>_xll.SNL.Clients.Office.Excel.Functions.SPG(A681, "SP_VOLUME_AVG_DAILY_TO_1YR_AVG_DAILY", , "1M")</f>
        <v>122.18</v>
      </c>
      <c r="F681" s="5">
        <f>_xll.SNL.Clients.Office.Excel.Functions.SPG(A681, "SP_VOLUME_AVG_DAILY_TO_1YR_AVG_DAILY", , "3M")</f>
        <v>165.51</v>
      </c>
      <c r="G681" s="9" t="str">
        <f>_xll.SNL.Clients.Office.Excel.Functions.SPG(A681, "IQ_SECTOR")</f>
        <v>Health Care</v>
      </c>
      <c r="H681" s="9" t="str">
        <f>_xll.SNL.Clients.Office.Excel.Functions.SPG(A681, "IQ_INDUSTRY_GROUP")</f>
        <v>Health Care Equipment and Services</v>
      </c>
      <c r="I681" s="9" t="str">
        <f>_xll.SNL.Clients.Office.Excel.Functions.SPG(A681, "IQ_INDUSTRY")</f>
        <v>Health Care Equipment and Supplies</v>
      </c>
      <c r="J681" s="9" t="str">
        <f>_xll.SNL.Clients.Office.Excel.Functions.SPG(A681, "IQ_PRIMARY_INDUSTRY")</f>
        <v>Health Care Equipment</v>
      </c>
      <c r="K681" s="9" t="str">
        <f>_xll.SNL.Clients.Office.Excel.Functions.SPG(A681, "NAICS_CODE", "Primary")</f>
        <v>339112 - Surgical and Medical Instrument Manufacturing</v>
      </c>
      <c r="L681" s="9" t="str">
        <f>_xll.SNL.Clients.Office.Excel.Functions.SPG(A681, "SP_TOPICTAG")</f>
        <v>Health Diagnostics; Cardiovascular; Surgery</v>
      </c>
      <c r="M681" s="5">
        <f>_xll.SNL.Clients.Office.Excel.Functions.SPG(A681, "SP_PCT_SHARES_OWNED_ALL_INSTITUTIONS")</f>
        <v>89.21</v>
      </c>
      <c r="N681" s="9" t="str">
        <f>_xll.SNL.Clients.Office.Excel.Functions.SPG(A681, "RD_CREDIT_RATING_GLOBAL", "Issuer Credit Rating", "Local Currency LT|0")</f>
        <v/>
      </c>
      <c r="O681" s="9" t="str">
        <f>_xll.SNL.Clients.Office.Excel.Functions.SPG(A681, "RD_CWOL_GLOBAL", "Issuer Credit Rating", "Local Currency LT|0")</f>
        <v/>
      </c>
      <c r="P681" s="9" t="str">
        <f>_xll.SNL.Clients.Office.Excel.Functions.SPG(A681, "RD_RATING_ACTION_GLOBAL", "Issuer Credit Rating", "Local Currency LT|0")</f>
        <v/>
      </c>
      <c r="Q681" s="10" t="str">
        <f>_xll.SNL.Clients.Office.Excel.Functions.SPG(A681, "RD_LAST_REVIEW_DATE_GLOBAL", "Issuer Credit Rating", "Local Currency LT")</f>
        <v/>
      </c>
      <c r="R681" s="10" t="str">
        <f>_xll.SNL.Clients.Office.Excel.Functions.SPG(A681, "RD_CREDIT_RATING_DATE_GLOBAL", "Issuer Credit Rating", "Local Currency LT|0")</f>
        <v/>
      </c>
      <c r="S681" s="10" t="str">
        <f>_xll.SNL.Clients.Office.Excel.Functions.SPG(A681, "RD_CREDIT_WATCH_OUTLOOK_DATE_GLOBAL", "Issuer Credit Rating", "Local Currency LT|0")</f>
        <v/>
      </c>
      <c r="T681" s="13" t="str">
        <f>_xll.SNL.Clients.Office.Excel.Functions.SPG(A681, "SP_BUSINESS_DESCRIPTION")</f>
        <v>Inari Medical, Inc. builds minimally invasive, novel, and catheter-based mechanical thrombectomy devices and accessories for the specific disease states in the United States. The company provides ClotTriever system, which is designed to core, capture, and remove large clots from large vessels for treatment of deep vein thrombosis and peripheral thrombus; FlowTriever system, a large bore catheter-based aspiration and mechanical thrombectomy system to remove large clots from large vessels in the peripheral vasculature for treating pulmonary embolism and other complex venous thromboembolism cases; InThrill system to treat small vessel thrombosis; and LimFlow system for patients who have chronic limb-threatening ischemia with no suitable endovascular or surgical revascularization options and risk of major amputation. It serves interventional radiologists, interventional cardiologists, and vascular surgeons. The company was formerly known as Inceptus Newco1 Inc. and changed its name to Inari Medical, Inc. in September 2013. Inari Medical, Inc. was incorporated in 2011 and is headquartered in Irvine, California.</v>
      </c>
    </row>
    <row r="682" spans="1:20" x14ac:dyDescent="0.3">
      <c r="A682" s="12" t="s">
        <v>238</v>
      </c>
      <c r="B682" s="10" t="str">
        <f>_xll.SNL.Clients.Office.Excel.Functions.SPG(A682,"SP_IPO_DATE")</f>
        <v/>
      </c>
      <c r="C682" s="5">
        <f>_xll.SNL.Clients.Office.Excel.Functions.SPG(A682, "SP_VOLUME_AVG_WEEKLY_TO_SHARES_OUT", , "1M")</f>
        <v>4.244917118114369</v>
      </c>
      <c r="D682" s="5">
        <f>_xll.SNL.Clients.Office.Excel.Functions.SPG(A682, "SP_VOLUME_AVG_WEEKLY_TO_SHARES_OUT", , "3M")</f>
        <v>4.9823380565338047</v>
      </c>
      <c r="E682" s="5">
        <f>_xll.SNL.Clients.Office.Excel.Functions.SPG(A682, "SP_VOLUME_AVG_DAILY_TO_1YR_AVG_DAILY", , "1M")</f>
        <v>70.89</v>
      </c>
      <c r="F682" s="5">
        <f>_xll.SNL.Clients.Office.Excel.Functions.SPG(A682, "SP_VOLUME_AVG_DAILY_TO_1YR_AVG_DAILY", , "3M")</f>
        <v>83.2</v>
      </c>
      <c r="G682" s="9" t="str">
        <f>_xll.SNL.Clients.Office.Excel.Functions.SPG(A682, "IQ_SECTOR")</f>
        <v>Health Care</v>
      </c>
      <c r="H682" s="9" t="str">
        <f>_xll.SNL.Clients.Office.Excel.Functions.SPG(A682, "IQ_INDUSTRY_GROUP")</f>
        <v>Pharmaceuticals, Biotechnology and Life Sciences</v>
      </c>
      <c r="I682" s="9" t="str">
        <f>_xll.SNL.Clients.Office.Excel.Functions.SPG(A682, "IQ_INDUSTRY")</f>
        <v>Biotechnology</v>
      </c>
      <c r="J682" s="9" t="str">
        <f>_xll.SNL.Clients.Office.Excel.Functions.SPG(A682, "IQ_PRIMARY_INDUSTRY")</f>
        <v>Biotechnology</v>
      </c>
      <c r="K682" s="9" t="str">
        <f>_xll.SNL.Clients.Office.Excel.Functions.SPG(A682, "NAICS_CODE", "Primary")</f>
        <v>325414 - Biological Product (except Diagnostic) Manufacturing</v>
      </c>
      <c r="L682" s="9" t="str">
        <f>_xll.SNL.Clients.Office.Excel.Functions.SPG(A682, "SP_TOPICTAG")</f>
        <v>Genetics; Dermatology; Hematology; Immunology; Inflammation; Oncology; Respiratory</v>
      </c>
      <c r="M682" s="5">
        <f>_xll.SNL.Clients.Office.Excel.Functions.SPG(A682, "SP_PCT_SHARES_OWNED_ALL_INSTITUTIONS")</f>
        <v>79.23</v>
      </c>
      <c r="N682" s="9" t="str">
        <f>_xll.SNL.Clients.Office.Excel.Functions.SPG(A682, "RD_CREDIT_RATING_GLOBAL", "Issuer Credit Rating", "Local Currency LT|0")</f>
        <v>NR</v>
      </c>
      <c r="O682" s="9" t="str">
        <f>_xll.SNL.Clients.Office.Excel.Functions.SPG(A682, "RD_CWOL_GLOBAL", "Issuer Credit Rating", "Local Currency LT|0")</f>
        <v>NR</v>
      </c>
      <c r="P682" s="9" t="str">
        <f>_xll.SNL.Clients.Office.Excel.Functions.SPG(A682, "RD_RATING_ACTION_GLOBAL", "Issuer Credit Rating", "Local Currency LT|0")</f>
        <v>Not Rated | CreditWatch/Outlook (12/30/2002)</v>
      </c>
      <c r="Q682" s="10" t="str">
        <f>_xll.SNL.Clients.Office.Excel.Functions.SPG(A682, "RD_LAST_REVIEW_DATE_GLOBAL", "Issuer Credit Rating", "Local Currency LT")</f>
        <v/>
      </c>
      <c r="R682" s="10">
        <f>_xll.SNL.Clients.Office.Excel.Functions.SPG(A682, "RD_CREDIT_RATING_DATE_GLOBAL", "Issuer Credit Rating", "Local Currency LT|0")</f>
        <v>37620</v>
      </c>
      <c r="S682" s="10">
        <f>_xll.SNL.Clients.Office.Excel.Functions.SPG(A682, "RD_CREDIT_WATCH_OUTLOOK_DATE_GLOBAL", "Issuer Credit Rating", "Local Currency LT|0")</f>
        <v>37620</v>
      </c>
      <c r="T682" s="13" t="str">
        <f>_xll.SNL.Clients.Office.Excel.Functions.SPG(A682, "SP_BUSINESS_DESCRIPTION")</f>
        <v>Incyte Corporation, a biopharmaceutical company, engages in the discovery, development, and commercialization of therapeutics in the United States, Europe, Canada, and Japan. The company offers JAKAFI (ruxolitinib) for the treatment of intermediate or high-risk myelofibrosis, polycythemia vera, and steroid-refractory acute graft-versus-host disease; MONJUVI (tafasitamab-cxix)/MINJUVI (tafasitamab) for treating relapsed or refractory diffuse large B-cell lymphoma; PEMAZYRE (pemigatinib), a selective fibroblast growth factor receptor kinase inhibitor for the treatment of unresectable biliary tract cancer, metastatic cholangiocarcinoma, and myeloid/lymphoid neoplasms; ICLUSIG (ponatinib), a kinase inhibitor to treat chronic myeloid leukemia and Philadelphia-chromosome positive acute lymphoblastic leukemia; ZYNYZ (retifanlimab-dlwr) to treat adults with metastatic or recurrent locally advanced Merkel cell carcinoma; and NIKTIMVO (axatilimab-csfr) for treating chronic graft-versus-host disease, as well as OPZELURA (ruxolitinib) cream for treating atopic dermatitis. Its clinical stage products include INCB123667 (CDK2) for ovarian cancer; INCB161734 (KRASG12D) for cancers; INCA33890 (TGFβR2xPD-1) for solid tumors; Ruxolitinib cream for mild to moderate hidradenitis suppurativa (HS); Povorcitinib for HS, nonsegmental vitiligo, prurigo nodularis, and asthma and chronic spontaneous urticaria; INCB000262 (MRGPRX2) and INCB000547 (MRGPRX4) for systemic immune and neuro-immune disorders; INCA034460 (anti-CD122) for vitiligo; and Zilurgisertib (ALK2) for fibrodysplasia ossificans progressive. The company sells its products to specialty and retail pharmacies, hospital pharmacies, and specialty distributors and wholesalers. The company was formerly known as Incyte Genomics Inc and changed its name to Incyte Corporation in March 2003. Incyte Corporation was incorporated in 1991 and is headquartered in Wilmington, Delaware.</v>
      </c>
    </row>
    <row r="683" spans="1:20" x14ac:dyDescent="0.3">
      <c r="A683" s="12" t="s">
        <v>1825</v>
      </c>
      <c r="B683" s="10">
        <f>_xll.SNL.Clients.Office.Excel.Functions.SPG(A683,"SP_IPO_DATE")</f>
        <v>41499</v>
      </c>
      <c r="C683" s="5">
        <f>_xll.SNL.Clients.Office.Excel.Functions.SPG(A683, "SP_VOLUME_AVG_WEEKLY_TO_SHARES_OUT", , "1M")</f>
        <v>3.3361451474038182</v>
      </c>
      <c r="D683" s="5">
        <f>_xll.SNL.Clients.Office.Excel.Functions.SPG(A683, "SP_VOLUME_AVG_WEEKLY_TO_SHARES_OUT", , "3M")</f>
        <v>3.560524597810657</v>
      </c>
      <c r="E683" s="5">
        <f>_xll.SNL.Clients.Office.Excel.Functions.SPG(A683, "SP_VOLUME_AVG_DAILY_TO_1YR_AVG_DAILY", , "1M")</f>
        <v>73.66</v>
      </c>
      <c r="F683" s="5">
        <f>_xll.SNL.Clients.Office.Excel.Functions.SPG(A683, "SP_VOLUME_AVG_DAILY_TO_1YR_AVG_DAILY", , "3M")</f>
        <v>78.61</v>
      </c>
      <c r="G683" s="9" t="str">
        <f>_xll.SNL.Clients.Office.Excel.Functions.SPG(A683, "IQ_SECTOR")</f>
        <v>Real Estate</v>
      </c>
      <c r="H683" s="9" t="str">
        <f>_xll.SNL.Clients.Office.Excel.Functions.SPG(A683, "IQ_INDUSTRY_GROUP")</f>
        <v>Equity Real Estate Investment Trusts (REITs)</v>
      </c>
      <c r="I683" s="9" t="str">
        <f>_xll.SNL.Clients.Office.Excel.Functions.SPG(A683, "IQ_INDUSTRY")</f>
        <v>Residential REITs</v>
      </c>
      <c r="J683" s="9" t="str">
        <f>_xll.SNL.Clients.Office.Excel.Functions.SPG(A683, "IQ_PRIMARY_INDUSTRY")</f>
        <v>Multi-Family Residential REITs</v>
      </c>
      <c r="K683" s="9" t="str">
        <f>_xll.SNL.Clients.Office.Excel.Functions.SPG(A683, "NAICS_CODE", "Primary")</f>
        <v>531110 - Lessors of Residential Buildings and Dwellings</v>
      </c>
      <c r="L683" s="9" t="str">
        <f>_xll.SNL.Clients.Office.Excel.Functions.SPG(A683, "SP_TOPICTAG")</f>
        <v/>
      </c>
      <c r="M683" s="5">
        <f>_xll.SNL.Clients.Office.Excel.Functions.SPG(A683, "SP_PCT_SHARES_OWNED_ALL_INSTITUTIONS")</f>
        <v>100.88</v>
      </c>
      <c r="N683" s="9" t="str">
        <f>_xll.SNL.Clients.Office.Excel.Functions.SPG(A683, "RD_CREDIT_RATING_GLOBAL", "Issuer Credit Rating", "Local Currency LT|0")</f>
        <v>BBB</v>
      </c>
      <c r="O683" s="9" t="str">
        <f>_xll.SNL.Clients.Office.Excel.Functions.SPG(A683, "RD_CWOL_GLOBAL", "Issuer Credit Rating", "Local Currency LT|0")</f>
        <v>Stable</v>
      </c>
      <c r="P683" s="9" t="str">
        <f>_xll.SNL.Clients.Office.Excel.Functions.SPG(A683, "RD_RATING_ACTION_GLOBAL", "Issuer Credit Rating", "Local Currency LT|0")</f>
        <v>New Rating | CreditWatch/Outlook (10/30/2024)</v>
      </c>
      <c r="Q683" s="10">
        <f>_xll.SNL.Clients.Office.Excel.Functions.SPG(A683, "RD_LAST_REVIEW_DATE_GLOBAL", "Issuer Credit Rating", "Local Currency LT")</f>
        <v>45595</v>
      </c>
      <c r="R683" s="10">
        <f>_xll.SNL.Clients.Office.Excel.Functions.SPG(A683, "RD_CREDIT_RATING_DATE_GLOBAL", "Issuer Credit Rating", "Local Currency LT|0")</f>
        <v>45595</v>
      </c>
      <c r="S683" s="10">
        <f>_xll.SNL.Clients.Office.Excel.Functions.SPG(A683, "RD_CREDIT_WATCH_OUTLOOK_DATE_GLOBAL", "Issuer Credit Rating", "Local Currency LT|0")</f>
        <v>45595</v>
      </c>
      <c r="T683" s="13" t="str">
        <f>_xll.SNL.Clients.Office.Excel.Functions.SPG(A683, "SP_BUSINESS_DESCRIPTION")</f>
        <v>Independence Realty Trust, Inc. (NYSE: IRT) is a real estate investment trust that owns and operates multifamily communities, across non-gateway U.S. markets including Atlanta, GA, Dallas, TX, Denver, CO, Columbus, OH, Indianapolis, IN, Raleigh-Durham, NC, Oklahoma City, OK, Nashville, TN, Houston, TX, and Tampa, FL. IRT’s investment strategy is focused on gaining scale near major employment centers within key amenity rich submarkets that offer good school districts and high-quality retail. IRT aims to provide stockholders attractive risk-adjusted returns through diligent portfolio management, strong operational performance, and a consistent return on capital through distributions and capital appreciation.</v>
      </c>
    </row>
    <row r="684" spans="1:20" x14ac:dyDescent="0.3">
      <c r="A684" s="12" t="s">
        <v>1301</v>
      </c>
      <c r="B684" s="10" t="str">
        <f>_xll.SNL.Clients.Office.Excel.Functions.SPG(A684,"SP_IPO_DATE")</f>
        <v/>
      </c>
      <c r="C684" s="5">
        <f>_xll.SNL.Clients.Office.Excel.Functions.SPG(A684, "SP_VOLUME_AVG_WEEKLY_TO_SHARES_OUT", , "1M")</f>
        <v>2.968869338597631</v>
      </c>
      <c r="D684" s="5">
        <f>_xll.SNL.Clients.Office.Excel.Functions.SPG(A684, "SP_VOLUME_AVG_WEEKLY_TO_SHARES_OUT", , "3M")</f>
        <v>2.9224105477205429</v>
      </c>
      <c r="E684" s="5">
        <f>_xll.SNL.Clients.Office.Excel.Functions.SPG(A684, "SP_VOLUME_AVG_DAILY_TO_1YR_AVG_DAILY", , "1M")</f>
        <v>93.06</v>
      </c>
      <c r="F684" s="5">
        <f>_xll.SNL.Clients.Office.Excel.Functions.SPG(A684, "SP_VOLUME_AVG_DAILY_TO_1YR_AVG_DAILY", , "3M")</f>
        <v>91.61</v>
      </c>
      <c r="G684" s="9" t="str">
        <f>_xll.SNL.Clients.Office.Excel.Functions.SPG(A684, "IQ_SECTOR")</f>
        <v>Financials</v>
      </c>
      <c r="H684" s="9" t="str">
        <f>_xll.SNL.Clients.Office.Excel.Functions.SPG(A684, "IQ_INDUSTRY_GROUP")</f>
        <v>Banks</v>
      </c>
      <c r="I684" s="9" t="str">
        <f>_xll.SNL.Clients.Office.Excel.Functions.SPG(A684, "IQ_INDUSTRY")</f>
        <v>Banks</v>
      </c>
      <c r="J684" s="9" t="str">
        <f>_xll.SNL.Clients.Office.Excel.Functions.SPG(A684, "IQ_PRIMARY_INDUSTRY")</f>
        <v>Regional Banks</v>
      </c>
      <c r="K684" s="9" t="str">
        <f>_xll.SNL.Clients.Office.Excel.Functions.SPG(A684, "NAICS_CODE", "Primary")</f>
        <v>522110 - Commercial Banking</v>
      </c>
      <c r="L684" s="9" t="str">
        <f>_xll.SNL.Clients.Office.Excel.Functions.SPG(A684, "SP_TOPICTAG")</f>
        <v>Consumer Lending</v>
      </c>
      <c r="M684" s="5">
        <f>_xll.SNL.Clients.Office.Excel.Functions.SPG(A684, "SP_PCT_SHARES_OWNED_ALL_INSTITUTIONS")</f>
        <v>84.62</v>
      </c>
      <c r="N684" s="9" t="str">
        <f>_xll.SNL.Clients.Office.Excel.Functions.SPG(A684, "RD_CREDIT_RATING_GLOBAL", "Issuer Credit Rating", "Local Currency LT|0")</f>
        <v/>
      </c>
      <c r="O684" s="9" t="str">
        <f>_xll.SNL.Clients.Office.Excel.Functions.SPG(A684, "RD_CWOL_GLOBAL", "Issuer Credit Rating", "Local Currency LT|0")</f>
        <v/>
      </c>
      <c r="P684" s="9" t="str">
        <f>_xll.SNL.Clients.Office.Excel.Functions.SPG(A684, "RD_RATING_ACTION_GLOBAL", "Issuer Credit Rating", "Local Currency LT|0")</f>
        <v/>
      </c>
      <c r="Q684" s="10" t="str">
        <f>_xll.SNL.Clients.Office.Excel.Functions.SPG(A684, "RD_LAST_REVIEW_DATE_GLOBAL", "Issuer Credit Rating", "Local Currency LT")</f>
        <v/>
      </c>
      <c r="R684" s="10" t="str">
        <f>_xll.SNL.Clients.Office.Excel.Functions.SPG(A684, "RD_CREDIT_RATING_DATE_GLOBAL", "Issuer Credit Rating", "Local Currency LT|0")</f>
        <v/>
      </c>
      <c r="S684" s="10" t="str">
        <f>_xll.SNL.Clients.Office.Excel.Functions.SPG(A684, "RD_CREDIT_WATCH_OUTLOOK_DATE_GLOBAL", "Issuer Credit Rating", "Local Currency LT|0")</f>
        <v/>
      </c>
      <c r="T684" s="13" t="str">
        <f>_xll.SNL.Clients.Office.Excel.Functions.SPG(A684, "SP_BUSINESS_DESCRIPTION")</f>
        <v>Independent Bank Corp. operates as the bank holding company for Rockland Trust Company that provides commercial banking products and services to individuals and small-to-medium sized businesses in the United States. The company provides interest checking, money market, and savings accounts, as well as demand deposits and time certificates of deposit. It offers commercial real estate and construction, commercial and industrial, small business, secured and unsecured commercial, and consumer real estate loans; term loans and revolving/nonrevolving lines of credit; overdraft protection and letters of credit; and residential mortgages and home equity loans and lines. In addition, the company provides cash management services, such as ACH transaction processing, positive pay, and remote deposit services; investment management and trust services to individuals, institutions, small businesses, and charitable institutions; mobile, online, and telephone banking; estate settlement, financial planning, tax services, and other services; automated teller machines; debit and credit cards; and mutual fund and unit investment trust shares, third party model portfolios, general securities, fixed and variable annuities, and life insurance products, as well as advisory platforms. Further, it invests in low-income housing tax credit projects; holds, maintains, and disposes foreclosed properties; and operates as an investment advisor. Independent Bank Corp. was founded in 1907 and is headquartered in Rockland, Massachusetts.</v>
      </c>
    </row>
    <row r="685" spans="1:20" x14ac:dyDescent="0.3">
      <c r="A685" s="12" t="s">
        <v>239</v>
      </c>
      <c r="B685" s="10">
        <f>_xll.SNL.Clients.Office.Excel.Functions.SPG(A685,"SP_IPO_DATE")</f>
        <v>42866</v>
      </c>
      <c r="C685" s="5">
        <f>_xll.SNL.Clients.Office.Excel.Functions.SPG(A685, "SP_VOLUME_AVG_WEEKLY_TO_SHARES_OUT", , "1M")</f>
        <v>2.9954141655442186</v>
      </c>
      <c r="D685" s="5">
        <f>_xll.SNL.Clients.Office.Excel.Functions.SPG(A685, "SP_VOLUME_AVG_WEEKLY_TO_SHARES_OUT", , "3M")</f>
        <v>2.6635682542885855</v>
      </c>
      <c r="E685" s="5">
        <f>_xll.SNL.Clients.Office.Excel.Functions.SPG(A685, "SP_VOLUME_AVG_DAILY_TO_1YR_AVG_DAILY", , "1M")</f>
        <v>99.19</v>
      </c>
      <c r="F685" s="5">
        <f>_xll.SNL.Clients.Office.Excel.Functions.SPG(A685, "SP_VOLUME_AVG_DAILY_TO_1YR_AVG_DAILY", , "3M")</f>
        <v>88.2</v>
      </c>
      <c r="G685" s="9" t="str">
        <f>_xll.SNL.Clients.Office.Excel.Functions.SPG(A685, "IQ_SECTOR")</f>
        <v>Industrials</v>
      </c>
      <c r="H685" s="9" t="str">
        <f>_xll.SNL.Clients.Office.Excel.Functions.SPG(A685, "IQ_INDUSTRY_GROUP")</f>
        <v>Capital Goods</v>
      </c>
      <c r="I685" s="9" t="str">
        <f>_xll.SNL.Clients.Office.Excel.Functions.SPG(A685, "IQ_INDUSTRY")</f>
        <v>Machinery</v>
      </c>
      <c r="J685" s="9" t="str">
        <f>_xll.SNL.Clients.Office.Excel.Functions.SPG(A685, "IQ_PRIMARY_INDUSTRY")</f>
        <v>Industrial Machinery and Supplies and Components</v>
      </c>
      <c r="K685" s="9" t="str">
        <f>_xll.SNL.Clients.Office.Excel.Functions.SPG(A685, "NAICS_CODE", "Primary")</f>
        <v>3339 - Other General Purpose Machinery Manufacturing</v>
      </c>
      <c r="L685" s="9" t="str">
        <f>_xll.SNL.Clients.Office.Excel.Functions.SPG(A685, "SP_TOPICTAG")</f>
        <v>Environmental Engineering; Industrial Automation; Pollution Control; Process Automation</v>
      </c>
      <c r="M685" s="5">
        <f>_xll.SNL.Clients.Office.Excel.Functions.SPG(A685, "SP_PCT_SHARES_OWNED_ALL_INSTITUTIONS")</f>
        <v>99.32</v>
      </c>
      <c r="N685" s="9" t="str">
        <f>_xll.SNL.Clients.Office.Excel.Functions.SPG(A685, "RD_CREDIT_RATING_GLOBAL", "Issuer Credit Rating", "Local Currency LT|0")</f>
        <v>BBB</v>
      </c>
      <c r="O685" s="9" t="str">
        <f>_xll.SNL.Clients.Office.Excel.Functions.SPG(A685, "RD_CWOL_GLOBAL", "Issuer Credit Rating", "Local Currency LT|0")</f>
        <v>Stable</v>
      </c>
      <c r="P685" s="9" t="str">
        <f>_xll.SNL.Clients.Office.Excel.Functions.SPG(A685, "RD_RATING_ACTION_GLOBAL", "Issuer Credit Rating", "Local Currency LT|0")</f>
        <v>Upgrade | CreditWatch/Outlook (05/06/2024)</v>
      </c>
      <c r="Q685" s="10">
        <f>_xll.SNL.Clients.Office.Excel.Functions.SPG(A685, "RD_LAST_REVIEW_DATE_GLOBAL", "Issuer Credit Rating", "Local Currency LT")</f>
        <v>45418</v>
      </c>
      <c r="R685" s="10">
        <f>_xll.SNL.Clients.Office.Excel.Functions.SPG(A685, "RD_CREDIT_RATING_DATE_GLOBAL", "Issuer Credit Rating", "Local Currency LT|0")</f>
        <v>45418</v>
      </c>
      <c r="S685" s="10">
        <f>_xll.SNL.Clients.Office.Excel.Functions.SPG(A685, "RD_CREDIT_WATCH_OUTLOOK_DATE_GLOBAL", "Issuer Credit Rating", "Local Currency LT|0")</f>
        <v>45418</v>
      </c>
      <c r="T685" s="13" t="str">
        <f>_xll.SNL.Clients.Office.Excel.Functions.SPG(A685, "SP_BUSINESS_DESCRIPTION")</f>
        <v>Ingersoll Rand Inc. provides various mission-critical air, gas, liquid, and solid flow creation technologies services and solutions worldwide. It operates through two segments, Industrial Technologies and Services, and Precision and Science Technologies. The Industrial Technologies and Services segment designs, manufactures, markets, and services air and gas compression, vacuum, and blower products; fluid transfer equipment and loading systems; and power tools and lifting equipment, including associated aftermarket parts, consumables, air treatment equipment, controls, other accessories, and services under the under the Ingersoll Rand, Gardner Denver, Nash, CompAir, Elmo Rietschle brands, etc. The Precision and Science Technologies segment designs, manufactures, and markets diaphragm, piston, water-powered, peristaltic, gear, vane, progressive cavity, and syringe pumps; and gas boosters, hydrogen compression systems, automated liquid handling systems, odorant injection systems, controls, software, and other related components and accessories for liquid and gas dosing, transfer, dispensing, compression, sampling, pressure management, and flow control in specialized or critical applications under the Air Dimensions, Albin, ARO, Dosatron, Haskel, Ingersoll Rand, LMI, Maximus, Milton Roy, MP, Oberdorfer, Seepex, Thomas, Welch, Williams, YZ, and Zinnser Analytic brand names. This segment’s products are used in medical, life sciences, industrial manufacturing, water and wastewater, chemical processing, energy, food and beverage, agriculture, and other markets. It sells through an integrated network of direct sales representatives and independent distributors. The company was formerly known as Gardner Denver Holdings, Inc. and changed its name to Ingersoll Rand Inc. in March 2020. Ingersoll Rand Inc. was founded in 1859 and is headquartered in Davidson, North Carolina.</v>
      </c>
    </row>
    <row r="686" spans="1:20" x14ac:dyDescent="0.3">
      <c r="A686" s="12" t="s">
        <v>1302</v>
      </c>
      <c r="B686" s="10" t="str">
        <f>_xll.SNL.Clients.Office.Excel.Functions.SPG(A686,"SP_IPO_DATE")</f>
        <v/>
      </c>
      <c r="C686" s="5">
        <f>_xll.SNL.Clients.Office.Excel.Functions.SPG(A686, "SP_VOLUME_AVG_WEEKLY_TO_SHARES_OUT", , "1M")</f>
        <v>2.6249630449636152</v>
      </c>
      <c r="D686" s="5">
        <f>_xll.SNL.Clients.Office.Excel.Functions.SPG(A686, "SP_VOLUME_AVG_WEEKLY_TO_SHARES_OUT", , "3M")</f>
        <v>3.0102673292028101</v>
      </c>
      <c r="E686" s="5">
        <f>_xll.SNL.Clients.Office.Excel.Functions.SPG(A686, "SP_VOLUME_AVG_DAILY_TO_1YR_AVG_DAILY", , "1M")</f>
        <v>72.77</v>
      </c>
      <c r="F686" s="5">
        <f>_xll.SNL.Clients.Office.Excel.Functions.SPG(A686, "SP_VOLUME_AVG_DAILY_TO_1YR_AVG_DAILY", , "3M")</f>
        <v>83.45</v>
      </c>
      <c r="G686" s="9" t="str">
        <f>_xll.SNL.Clients.Office.Excel.Functions.SPG(A686, "IQ_SECTOR")</f>
        <v>Materials</v>
      </c>
      <c r="H686" s="9" t="str">
        <f>_xll.SNL.Clients.Office.Excel.Functions.SPG(A686, "IQ_INDUSTRY_GROUP")</f>
        <v>Materials</v>
      </c>
      <c r="I686" s="9" t="str">
        <f>_xll.SNL.Clients.Office.Excel.Functions.SPG(A686, "IQ_INDUSTRY")</f>
        <v>Chemicals</v>
      </c>
      <c r="J686" s="9" t="str">
        <f>_xll.SNL.Clients.Office.Excel.Functions.SPG(A686, "IQ_PRIMARY_INDUSTRY")</f>
        <v>Specialty Chemicals</v>
      </c>
      <c r="K686" s="9" t="str">
        <f>_xll.SNL.Clients.Office.Excel.Functions.SPG(A686, "NAICS_CODE", "Primary")</f>
        <v>325180 - Other Basic Inorganic Chemical Manufacturing</v>
      </c>
      <c r="L686" s="9" t="str">
        <f>_xll.SNL.Clients.Office.Excel.Functions.SPG(A686, "SP_TOPICTAG")</f>
        <v>Environmental Engineering; Disposal and Recycling; Water Purification; CleanTech; Pollution Control</v>
      </c>
      <c r="M686" s="5">
        <f>_xll.SNL.Clients.Office.Excel.Functions.SPG(A686, "SP_PCT_SHARES_OWNED_ALL_INSTITUTIONS")</f>
        <v>101.42</v>
      </c>
      <c r="N686" s="9" t="str">
        <f>_xll.SNL.Clients.Office.Excel.Functions.SPG(A686, "RD_CREDIT_RATING_GLOBAL", "Issuer Credit Rating", "Local Currency LT|0")</f>
        <v/>
      </c>
      <c r="O686" s="9" t="str">
        <f>_xll.SNL.Clients.Office.Excel.Functions.SPG(A686, "RD_CWOL_GLOBAL", "Issuer Credit Rating", "Local Currency LT|0")</f>
        <v/>
      </c>
      <c r="P686" s="9" t="str">
        <f>_xll.SNL.Clients.Office.Excel.Functions.SPG(A686, "RD_RATING_ACTION_GLOBAL", "Issuer Credit Rating", "Local Currency LT|0")</f>
        <v/>
      </c>
      <c r="Q686" s="10" t="str">
        <f>_xll.SNL.Clients.Office.Excel.Functions.SPG(A686, "RD_LAST_REVIEW_DATE_GLOBAL", "Issuer Credit Rating", "Local Currency LT")</f>
        <v/>
      </c>
      <c r="R686" s="10" t="str">
        <f>_xll.SNL.Clients.Office.Excel.Functions.SPG(A686, "RD_CREDIT_RATING_DATE_GLOBAL", "Issuer Credit Rating", "Local Currency LT|0")</f>
        <v/>
      </c>
      <c r="S686" s="10" t="str">
        <f>_xll.SNL.Clients.Office.Excel.Functions.SPG(A686, "RD_CREDIT_WATCH_OUTLOOK_DATE_GLOBAL", "Issuer Credit Rating", "Local Currency LT|0")</f>
        <v/>
      </c>
      <c r="T686" s="13" t="str">
        <f>_xll.SNL.Clients.Office.Excel.Functions.SPG(A686, "SP_BUSINESS_DESCRIPTION")</f>
        <v>Ingevity Corporation manufactures and sells activated carbon products, derivative specialty chemicals, and engineered polymers in North America, the Asia Pacific, Europe, the Middle East, Africa, and South America. It operates through three segments: Performance Materials, Performance Chemicals, and Advanced Polymer Technologies. The Performance Materials segment engineers, manufactures, and sells hardwood-based and chemically activated carbon products for use in gasoline vapor emission control systems in cars, motorcycles, trucks, and boats. This segment also produces other activated carbon products for food, water, beverage, and chemical purification applications. The Performance Chemicals segment consists of road technologies and industrial specialties. This segment’s products are used in pavement construction, pavement preservation, pavement reconstruction and recycling, road markings, agrochemical dispersants, paper chemicals, and other industrial uses. The Advanced Polymer Technologies segment produces caprolactone and caprolactone-based specialty polymers for use in coatings, resins, elastomers, adhesives, bioplastics, and medical devices. It serves automotive parts and components manufacturers through sales representatives and distributors. The company was formerly known as WestRock Company, Specialty Chemicals Business and changed its name to Ingevity Corporation in September 2015. Ingevity Corporation was founded in 1964 and is headquartered in North Charleston, South Carolina.</v>
      </c>
    </row>
    <row r="687" spans="1:20" x14ac:dyDescent="0.3">
      <c r="A687" s="12" t="s">
        <v>1826</v>
      </c>
      <c r="B687" s="10" t="str">
        <f>_xll.SNL.Clients.Office.Excel.Functions.SPG(A687,"SP_IPO_DATE")</f>
        <v/>
      </c>
      <c r="C687" s="5">
        <f>_xll.SNL.Clients.Office.Excel.Functions.SPG(A687, "SP_VOLUME_AVG_WEEKLY_TO_SHARES_OUT", , "1M")</f>
        <v>4.3154479271991919</v>
      </c>
      <c r="D687" s="5">
        <f>_xll.SNL.Clients.Office.Excel.Functions.SPG(A687, "SP_VOLUME_AVG_WEEKLY_TO_SHARES_OUT", , "3M")</f>
        <v>4.0771434108527131</v>
      </c>
      <c r="E687" s="5">
        <f>_xll.SNL.Clients.Office.Excel.Functions.SPG(A687, "SP_VOLUME_AVG_DAILY_TO_1YR_AVG_DAILY", , "1M")</f>
        <v>133.81</v>
      </c>
      <c r="F687" s="5">
        <f>_xll.SNL.Clients.Office.Excel.Functions.SPG(A687, "SP_VOLUME_AVG_DAILY_TO_1YR_AVG_DAILY", , "3M")</f>
        <v>126.42</v>
      </c>
      <c r="G687" s="9" t="str">
        <f>_xll.SNL.Clients.Office.Excel.Functions.SPG(A687, "IQ_SECTOR")</f>
        <v>Consumer Staples</v>
      </c>
      <c r="H687" s="9" t="str">
        <f>_xll.SNL.Clients.Office.Excel.Functions.SPG(A687, "IQ_INDUSTRY_GROUP")</f>
        <v>Food, Beverage and Tobacco</v>
      </c>
      <c r="I687" s="9" t="str">
        <f>_xll.SNL.Clients.Office.Excel.Functions.SPG(A687, "IQ_INDUSTRY")</f>
        <v>Food Products</v>
      </c>
      <c r="J687" s="9" t="str">
        <f>_xll.SNL.Clients.Office.Excel.Functions.SPG(A687, "IQ_PRIMARY_INDUSTRY")</f>
        <v>Agricultural Products and Services</v>
      </c>
      <c r="K687" s="9" t="str">
        <f>_xll.SNL.Clients.Office.Excel.Functions.SPG(A687, "NAICS_CODE", "Primary")</f>
        <v>31199 - All Other Food Manufacturing</v>
      </c>
      <c r="L687" s="9" t="str">
        <f>_xll.SNL.Clients.Office.Excel.Functions.SPG(A687, "SP_TOPICTAG")</f>
        <v>Animal Feed; Farming; Green Consumer Goods; Horticulture; Organic; Biomass Energy; Nutraceutical; Alternative Protein</v>
      </c>
      <c r="M687" s="5">
        <f>_xll.SNL.Clients.Office.Excel.Functions.SPG(A687, "SP_PCT_SHARES_OWNED_ALL_INSTITUTIONS")</f>
        <v>90.21</v>
      </c>
      <c r="N687" s="9" t="str">
        <f>_xll.SNL.Clients.Office.Excel.Functions.SPG(A687, "RD_CREDIT_RATING_GLOBAL", "Issuer Credit Rating", "Local Currency LT|0")</f>
        <v>BBB</v>
      </c>
      <c r="O687" s="9" t="str">
        <f>_xll.SNL.Clients.Office.Excel.Functions.SPG(A687, "RD_CWOL_GLOBAL", "Issuer Credit Rating", "Local Currency LT|0")</f>
        <v>Stable</v>
      </c>
      <c r="P687" s="9" t="str">
        <f>_xll.SNL.Clients.Office.Excel.Functions.SPG(A687, "RD_RATING_ACTION_GLOBAL", "Issuer Credit Rating", "Local Currency LT|0")</f>
        <v>CreditWatch/Outlook (11/24/2008)</v>
      </c>
      <c r="Q687" s="10">
        <f>_xll.SNL.Clients.Office.Excel.Functions.SPG(A687, "RD_LAST_REVIEW_DATE_GLOBAL", "Issuer Credit Rating", "Local Currency LT")</f>
        <v>45530</v>
      </c>
      <c r="R687" s="10">
        <f>_xll.SNL.Clients.Office.Excel.Functions.SPG(A687, "RD_CREDIT_RATING_DATE_GLOBAL", "Issuer Credit Rating", "Local Currency LT|0")</f>
        <v>39595</v>
      </c>
      <c r="S687" s="10">
        <f>_xll.SNL.Clients.Office.Excel.Functions.SPG(A687, "RD_CREDIT_WATCH_OUTLOOK_DATE_GLOBAL", "Issuer Credit Rating", "Local Currency LT|0")</f>
        <v>39776</v>
      </c>
      <c r="T687" s="13" t="str">
        <f>_xll.SNL.Clients.Office.Excel.Functions.SPG(A687, "SP_BUSINESS_DESCRIPTION")</f>
        <v>Ingredion Incorporated, together with its subsidiaries, manufactures and sells sweeteners, starches, nutrition ingredients, and biomaterial solutions derived from wet milling and processing corn, and other starch-based materials to a range of industries in North America, South America, the Asia Pacific, Europe, the Middle East, and Africa. The company offers starch products for use in a range of processed foods; cornstarch; specialty paper starches for enhanced drainage, fiber retention, oil and grease resistance, improved printability, and biochemical oxygen demand control; starches and specialty starches for textile industry; industrial starches are used in the production of construction materials, textiles, adhesives, pharmaceuticals, and cosmetics, as well as in mining and water filtration; and specialty industrial starches for use in biomaterial applications, including biodegradable plastics, fabric softeners and detergents, hair and skin care applications, dusting powders for surgical gloves, and in the production of glass fiber and insulation. It also provides sweetener products comprising glucose syrups, high maltose syrup, high fructose corn syrup, dextrose, polyols, maltodextrin, glucose syrup solids, and non-genetically modified organism syrups for applications in food and beverage products, such as baked goods, snack foods, canned fruits, condiments, candy and other sweets, dairy products, ice cream, jams and jellies, prepared mixes, table syrups, and beverages. In addition, the company sells refined corn oil, corn gluten feed, and corn gluten meal; and other products, including fruit and vegetable products, such as concentrates, purees, and essences, as well as pulse proteins and hydrocolloids systems and blends. The company was formerly known as Corn Products International, Inc. and changed its name to Ingredion Incorporated in June 2012. Ingredion Incorporated was founded in 1906 and is headquartered in Westchester, Illinois.</v>
      </c>
    </row>
    <row r="688" spans="1:20" x14ac:dyDescent="0.3">
      <c r="A688" s="12" t="s">
        <v>1303</v>
      </c>
      <c r="B688" s="10" t="str">
        <f>_xll.SNL.Clients.Office.Excel.Functions.SPG(A688,"SP_IPO_DATE")</f>
        <v/>
      </c>
      <c r="C688" s="5">
        <f>_xll.SNL.Clients.Office.Excel.Functions.SPG(A688, "SP_VOLUME_AVG_WEEKLY_TO_SHARES_OUT", , "1M")</f>
        <v>2.3333597974766471</v>
      </c>
      <c r="D688" s="5">
        <f>_xll.SNL.Clients.Office.Excel.Functions.SPG(A688, "SP_VOLUME_AVG_WEEKLY_TO_SHARES_OUT", , "3M")</f>
        <v>2.4286414369147469</v>
      </c>
      <c r="E688" s="5">
        <f>_xll.SNL.Clients.Office.Excel.Functions.SPG(A688, "SP_VOLUME_AVG_DAILY_TO_1YR_AVG_DAILY", , "1M")</f>
        <v>101.99</v>
      </c>
      <c r="F688" s="5">
        <f>_xll.SNL.Clients.Office.Excel.Functions.SPG(A688, "SP_VOLUME_AVG_DAILY_TO_1YR_AVG_DAILY", , "3M")</f>
        <v>106.15</v>
      </c>
      <c r="G688" s="9" t="str">
        <f>_xll.SNL.Clients.Office.Excel.Functions.SPG(A688, "IQ_SECTOR")</f>
        <v>Materials</v>
      </c>
      <c r="H688" s="9" t="str">
        <f>_xll.SNL.Clients.Office.Excel.Functions.SPG(A688, "IQ_INDUSTRY_GROUP")</f>
        <v>Materials</v>
      </c>
      <c r="I688" s="9" t="str">
        <f>_xll.SNL.Clients.Office.Excel.Functions.SPG(A688, "IQ_INDUSTRY")</f>
        <v>Chemicals</v>
      </c>
      <c r="J688" s="9" t="str">
        <f>_xll.SNL.Clients.Office.Excel.Functions.SPG(A688, "IQ_PRIMARY_INDUSTRY")</f>
        <v>Specialty Chemicals</v>
      </c>
      <c r="K688" s="9" t="str">
        <f>_xll.SNL.Clients.Office.Excel.Functions.SPG(A688, "NAICS_CODE", "Primary")</f>
        <v>325 - Chemical Manufacturing</v>
      </c>
      <c r="L688" s="9" t="str">
        <f>_xll.SNL.Clients.Office.Excel.Functions.SPG(A688, "SP_TOPICTAG")</f>
        <v>Environmental Engineering; Pollution Control; Biofuel</v>
      </c>
      <c r="M688" s="5">
        <f>_xll.SNL.Clients.Office.Excel.Functions.SPG(A688, "SP_PCT_SHARES_OWNED_ALL_INSTITUTIONS")</f>
        <v>97.79</v>
      </c>
      <c r="N688" s="9" t="str">
        <f>_xll.SNL.Clients.Office.Excel.Functions.SPG(A688, "RD_CREDIT_RATING_GLOBAL", "Issuer Credit Rating", "Local Currency LT|0")</f>
        <v>NR</v>
      </c>
      <c r="O688" s="9" t="str">
        <f>_xll.SNL.Clients.Office.Excel.Functions.SPG(A688, "RD_CWOL_GLOBAL", "Issuer Credit Rating", "Local Currency LT|0")</f>
        <v>NR</v>
      </c>
      <c r="P688" s="9" t="str">
        <f>_xll.SNL.Clients.Office.Excel.Functions.SPG(A688, "RD_RATING_ACTION_GLOBAL", "Issuer Credit Rating", "Local Currency LT|0")</f>
        <v>Not Rated | CreditWatch/Outlook (07/17/2006)</v>
      </c>
      <c r="Q688" s="10" t="str">
        <f>_xll.SNL.Clients.Office.Excel.Functions.SPG(A688, "RD_LAST_REVIEW_DATE_GLOBAL", "Issuer Credit Rating", "Local Currency LT")</f>
        <v/>
      </c>
      <c r="R688" s="10">
        <f>_xll.SNL.Clients.Office.Excel.Functions.SPG(A688, "RD_CREDIT_RATING_DATE_GLOBAL", "Issuer Credit Rating", "Local Currency LT|0")</f>
        <v>38915</v>
      </c>
      <c r="S688" s="10">
        <f>_xll.SNL.Clients.Office.Excel.Functions.SPG(A688, "RD_CREDIT_WATCH_OUTLOOK_DATE_GLOBAL", "Issuer Credit Rating", "Local Currency LT|0")</f>
        <v>38915</v>
      </c>
      <c r="T688" s="13" t="str">
        <f>_xll.SNL.Clients.Office.Excel.Functions.SPG(A688, "SP_BUSINESS_DESCRIPTION")</f>
        <v>Innospec Inc. develops, manufactures, blends, markets, and supplies specialty chemicals in the United States, rest of North America, the United Kingdom, rest of Europe, and internationally. The company’s Fuel Specialties segment offers a range of specialty chemical products that are used as additives in additives in diesel, jet, marine, fuel oil and other fuels. This segment’s products are used in the operation of commercial trucking, marine and aviation engines, power station generators, heating oil, and other industrial machinery applications. Its Performance Chemicals segment provides technology-based solutions for its customers’ processes or products that focuses on the personal care, home care, agrochemical, construction, mining, and other industrial markets. The company’s Oilfield Services segment develops and markets chemical solutions for drilling, completion, fracturing, stimulation, and completion operations; and products for oil and gas production. It sells its products primarily to oil and gas exploration and production companies, oil refineries, fuel manufacturers and users, personal care and home care companies, formulators of agrochemical, and other chemical and industrial companies. The company was formerly known as Octel Corp. and changed its name to Innospec Inc. in January 2006. Innospec Inc. was founded in 1938 and is headquartered in Englewood, Colorado.</v>
      </c>
    </row>
    <row r="689" spans="1:20" x14ac:dyDescent="0.3">
      <c r="A689" s="12" t="s">
        <v>1304</v>
      </c>
      <c r="B689" s="10">
        <f>_xll.SNL.Clients.Office.Excel.Functions.SPG(A689,"SP_IPO_DATE")</f>
        <v>42705</v>
      </c>
      <c r="C689" s="5">
        <f>_xll.SNL.Clients.Office.Excel.Functions.SPG(A689, "SP_VOLUME_AVG_WEEKLY_TO_SHARES_OUT", , "1M")</f>
        <v>4.5718998960577695</v>
      </c>
      <c r="D689" s="5">
        <f>_xll.SNL.Clients.Office.Excel.Functions.SPG(A689, "SP_VOLUME_AVG_WEEKLY_TO_SHARES_OUT", , "3M")</f>
        <v>5.8527950270751123</v>
      </c>
      <c r="E689" s="5">
        <f>_xll.SNL.Clients.Office.Excel.Functions.SPG(A689, "SP_VOLUME_AVG_DAILY_TO_1YR_AVG_DAILY", , "1M")</f>
        <v>111.98</v>
      </c>
      <c r="F689" s="5">
        <f>_xll.SNL.Clients.Office.Excel.Functions.SPG(A689, "SP_VOLUME_AVG_DAILY_TO_1YR_AVG_DAILY", , "3M")</f>
        <v>143.35</v>
      </c>
      <c r="G689" s="9" t="str">
        <f>_xll.SNL.Clients.Office.Excel.Functions.SPG(A689, "IQ_SECTOR")</f>
        <v>Real Estate</v>
      </c>
      <c r="H689" s="9" t="str">
        <f>_xll.SNL.Clients.Office.Excel.Functions.SPG(A689, "IQ_INDUSTRY_GROUP")</f>
        <v>Equity Real Estate Investment Trusts (REITs)</v>
      </c>
      <c r="I689" s="9" t="str">
        <f>_xll.SNL.Clients.Office.Excel.Functions.SPG(A689, "IQ_INDUSTRY")</f>
        <v>Industrial REITs</v>
      </c>
      <c r="J689" s="9" t="str">
        <f>_xll.SNL.Clients.Office.Excel.Functions.SPG(A689, "IQ_PRIMARY_INDUSTRY")</f>
        <v>Industrial REITs</v>
      </c>
      <c r="K689" s="9" t="str">
        <f>_xll.SNL.Clients.Office.Excel.Functions.SPG(A689, "NAICS_CODE", "Primary")</f>
        <v>531190 - Lessors of Other Real Estate Property</v>
      </c>
      <c r="L689" s="9" t="str">
        <f>_xll.SNL.Clients.Office.Excel.Functions.SPG(A689, "SP_TOPICTAG")</f>
        <v>Cannabis</v>
      </c>
      <c r="M689" s="5">
        <f>_xll.SNL.Clients.Office.Excel.Functions.SPG(A689, "SP_PCT_SHARES_OWNED_ALL_INSTITUTIONS")</f>
        <v>71.13</v>
      </c>
      <c r="N689" s="9" t="str">
        <f>_xll.SNL.Clients.Office.Excel.Functions.SPG(A689, "RD_CREDIT_RATING_GLOBAL", "Issuer Credit Rating", "Local Currency LT|0")</f>
        <v/>
      </c>
      <c r="O689" s="9" t="str">
        <f>_xll.SNL.Clients.Office.Excel.Functions.SPG(A689, "RD_CWOL_GLOBAL", "Issuer Credit Rating", "Local Currency LT|0")</f>
        <v/>
      </c>
      <c r="P689" s="9" t="str">
        <f>_xll.SNL.Clients.Office.Excel.Functions.SPG(A689, "RD_RATING_ACTION_GLOBAL", "Issuer Credit Rating", "Local Currency LT|0")</f>
        <v/>
      </c>
      <c r="Q689" s="10" t="str">
        <f>_xll.SNL.Clients.Office.Excel.Functions.SPG(A689, "RD_LAST_REVIEW_DATE_GLOBAL", "Issuer Credit Rating", "Local Currency LT")</f>
        <v/>
      </c>
      <c r="R689" s="10" t="str">
        <f>_xll.SNL.Clients.Office.Excel.Functions.SPG(A689, "RD_CREDIT_RATING_DATE_GLOBAL", "Issuer Credit Rating", "Local Currency LT|0")</f>
        <v/>
      </c>
      <c r="S689" s="10" t="str">
        <f>_xll.SNL.Clients.Office.Excel.Functions.SPG(A689, "RD_CREDIT_WATCH_OUTLOOK_DATE_GLOBAL", "Issuer Credit Rating", "Local Currency LT|0")</f>
        <v/>
      </c>
      <c r="T689" s="13" t="str">
        <f>_xll.SNL.Clients.Office.Excel.Functions.SPG(A689, "SP_BUSINESS_DESCRIPTION")</f>
        <v>Innovative Industrial Properties, Inc. is a self-advised Maryland corporation focused on the acquisition, ownership and management of specialized properties leased to experienced, state-licensed operators for their regulated cannabis facilities. Innovative Industrial Properties, Inc. has elected to be taxed as a real estate investment trust, commencing with the year ended December 31, 2017.</v>
      </c>
    </row>
    <row r="690" spans="1:20" x14ac:dyDescent="0.3">
      <c r="A690" s="12" t="s">
        <v>1305</v>
      </c>
      <c r="B690" s="10" t="str">
        <f>_xll.SNL.Clients.Office.Excel.Functions.SPG(A690,"SP_IPO_DATE")</f>
        <v/>
      </c>
      <c r="C690" s="5">
        <f>_xll.SNL.Clients.Office.Excel.Functions.SPG(A690, "SP_VOLUME_AVG_WEEKLY_TO_SHARES_OUT", , "1M")</f>
        <v>2.726368134997049</v>
      </c>
      <c r="D690" s="5">
        <f>_xll.SNL.Clients.Office.Excel.Functions.SPG(A690, "SP_VOLUME_AVG_WEEKLY_TO_SHARES_OUT", , "3M")</f>
        <v>3.549532301729128</v>
      </c>
      <c r="E690" s="5">
        <f>_xll.SNL.Clients.Office.Excel.Functions.SPG(A690, "SP_VOLUME_AVG_DAILY_TO_1YR_AVG_DAILY", , "1M")</f>
        <v>83.98</v>
      </c>
      <c r="F690" s="5">
        <f>_xll.SNL.Clients.Office.Excel.Functions.SPG(A690, "SP_VOLUME_AVG_DAILY_TO_1YR_AVG_DAILY", , "3M")</f>
        <v>109.33</v>
      </c>
      <c r="G690" s="9" t="str">
        <f>_xll.SNL.Clients.Office.Excel.Functions.SPG(A690, "IQ_SECTOR")</f>
        <v>Energy</v>
      </c>
      <c r="H690" s="9" t="str">
        <f>_xll.SNL.Clients.Office.Excel.Functions.SPG(A690, "IQ_INDUSTRY_GROUP")</f>
        <v>Energy</v>
      </c>
      <c r="I690" s="9" t="str">
        <f>_xll.SNL.Clients.Office.Excel.Functions.SPG(A690, "IQ_INDUSTRY")</f>
        <v>Energy Equipment and Services</v>
      </c>
      <c r="J690" s="9" t="str">
        <f>_xll.SNL.Clients.Office.Excel.Functions.SPG(A690, "IQ_PRIMARY_INDUSTRY")</f>
        <v>Oil and Gas Equipment and Services</v>
      </c>
      <c r="K690" s="9" t="str">
        <f>_xll.SNL.Clients.Office.Excel.Functions.SPG(A690, "NAICS_CODE", "Primary")</f>
        <v>333132 - Oil and Gas Field Machinery and Equipment Manufacturing</v>
      </c>
      <c r="L690" s="9" t="str">
        <f>_xll.SNL.Clients.Office.Excel.Functions.SPG(A690, "SP_TOPICTAG")</f>
        <v/>
      </c>
      <c r="M690" s="5">
        <f>_xll.SNL.Clients.Office.Excel.Functions.SPG(A690, "SP_PCT_SHARES_OWNED_ALL_INSTITUTIONS")</f>
        <v>54.03</v>
      </c>
      <c r="N690" s="9" t="str">
        <f>_xll.SNL.Clients.Office.Excel.Functions.SPG(A690, "RD_CREDIT_RATING_GLOBAL", "Issuer Credit Rating", "Local Currency LT|0")</f>
        <v/>
      </c>
      <c r="O690" s="9" t="str">
        <f>_xll.SNL.Clients.Office.Excel.Functions.SPG(A690, "RD_CWOL_GLOBAL", "Issuer Credit Rating", "Local Currency LT|0")</f>
        <v/>
      </c>
      <c r="P690" s="9" t="str">
        <f>_xll.SNL.Clients.Office.Excel.Functions.SPG(A690, "RD_RATING_ACTION_GLOBAL", "Issuer Credit Rating", "Local Currency LT|0")</f>
        <v/>
      </c>
      <c r="Q690" s="10" t="str">
        <f>_xll.SNL.Clients.Office.Excel.Functions.SPG(A690, "RD_LAST_REVIEW_DATE_GLOBAL", "Issuer Credit Rating", "Local Currency LT")</f>
        <v/>
      </c>
      <c r="R690" s="10" t="str">
        <f>_xll.SNL.Clients.Office.Excel.Functions.SPG(A690, "RD_CREDIT_RATING_DATE_GLOBAL", "Issuer Credit Rating", "Local Currency LT|0")</f>
        <v/>
      </c>
      <c r="S690" s="10" t="str">
        <f>_xll.SNL.Clients.Office.Excel.Functions.SPG(A690, "RD_CREDIT_WATCH_OUTLOOK_DATE_GLOBAL", "Issuer Credit Rating", "Local Currency LT|0")</f>
        <v/>
      </c>
      <c r="T690" s="13" t="str">
        <f>_xll.SNL.Clients.Office.Excel.Functions.SPG(A690, "SP_BUSINESS_DESCRIPTION")</f>
        <v>Innovex International, Inc. designs, manufactures, installs, rents, and sells a suite of well-centric engineered products to oil and gas industries worldwide. It offers well construction products, including centralizers, float equipment, inflatable packers, stage tools and cementing, specialty deployment, swivel tools, reamers, and other related products, as well as deepwater solutions; and well completion products, such as liner hangers, toe sleeves, frac plugs, casing flotation subs, production and service tools, and inflatable service and completion packers. The company also provides well production and intervention products comprising wellhead penetrators, wellhead hangers and adapters, and well intervention tools, as well as spooling services. In addition, it offers wellhead systems; drilling and deployment products; connectors and gas lift systems; and external and internal catchers, junk catchers, milling and cutting tools, stroking tools, safety joints, wireline equipment, and remedial and repair tools. The company’s products are used in onshore and offshore oil and natural gas well applications. The company was founded in 2016 and is headquartered in Humble, Texas.</v>
      </c>
    </row>
    <row r="691" spans="1:20" x14ac:dyDescent="0.3">
      <c r="A691" s="12" t="s">
        <v>1306</v>
      </c>
      <c r="B691" s="10">
        <f>_xll.SNL.Clients.Office.Excel.Functions.SPG(A691,"SP_IPO_DATE")</f>
        <v>38265</v>
      </c>
      <c r="C691" s="5">
        <f>_xll.SNL.Clients.Office.Excel.Functions.SPG(A691, "SP_VOLUME_AVG_WEEKLY_TO_SHARES_OUT", , "1M")</f>
        <v>4.5997875645796507</v>
      </c>
      <c r="D691" s="5">
        <f>_xll.SNL.Clients.Office.Excel.Functions.SPG(A691, "SP_VOLUME_AVG_WEEKLY_TO_SHARES_OUT", , "3M")</f>
        <v>5.182617141769021</v>
      </c>
      <c r="E691" s="5">
        <f>_xll.SNL.Clients.Office.Excel.Functions.SPG(A691, "SP_VOLUME_AVG_DAILY_TO_1YR_AVG_DAILY", , "1M")</f>
        <v>96.38</v>
      </c>
      <c r="F691" s="5">
        <f>_xll.SNL.Clients.Office.Excel.Functions.SPG(A691, "SP_VOLUME_AVG_DAILY_TO_1YR_AVG_DAILY", , "3M")</f>
        <v>108.59</v>
      </c>
      <c r="G691" s="9" t="str">
        <f>_xll.SNL.Clients.Office.Excel.Functions.SPG(A691, "IQ_SECTOR")</f>
        <v>Health Care</v>
      </c>
      <c r="H691" s="9" t="str">
        <f>_xll.SNL.Clients.Office.Excel.Functions.SPG(A691, "IQ_INDUSTRY_GROUP")</f>
        <v>Pharmaceuticals, Biotechnology and Life Sciences</v>
      </c>
      <c r="I691" s="9" t="str">
        <f>_xll.SNL.Clients.Office.Excel.Functions.SPG(A691, "IQ_INDUSTRY")</f>
        <v>Pharmaceuticals</v>
      </c>
      <c r="J691" s="9" t="str">
        <f>_xll.SNL.Clients.Office.Excel.Functions.SPG(A691, "IQ_PRIMARY_INDUSTRY")</f>
        <v>Pharmaceuticals</v>
      </c>
      <c r="K691" s="9" t="str">
        <f>_xll.SNL.Clients.Office.Excel.Functions.SPG(A691, "NAICS_CODE", "Primary")</f>
        <v>325412 - Pharmaceutical Preparation Manufacturing</v>
      </c>
      <c r="L691" s="9" t="str">
        <f>_xll.SNL.Clients.Office.Excel.Functions.SPG(A691, "SP_TOPICTAG")</f>
        <v>Health Diagnostics; Gastroenterology; Infectious Diseases; Pulmonology; Respiratory</v>
      </c>
      <c r="M691" s="5">
        <f>_xll.SNL.Clients.Office.Excel.Functions.SPG(A691, "SP_PCT_SHARES_OWNED_ALL_INSTITUTIONS")</f>
        <v>95.32</v>
      </c>
      <c r="N691" s="9" t="str">
        <f>_xll.SNL.Clients.Office.Excel.Functions.SPG(A691, "RD_CREDIT_RATING_GLOBAL", "Issuer Credit Rating", "Local Currency LT|0")</f>
        <v>NR</v>
      </c>
      <c r="O691" s="9" t="str">
        <f>_xll.SNL.Clients.Office.Excel.Functions.SPG(A691, "RD_CWOL_GLOBAL", "Issuer Credit Rating", "Local Currency LT|0")</f>
        <v>NR</v>
      </c>
      <c r="P691" s="9" t="str">
        <f>_xll.SNL.Clients.Office.Excel.Functions.SPG(A691, "RD_RATING_ACTION_GLOBAL", "Issuer Credit Rating", "Local Currency LT|0")</f>
        <v>Not Rated | CreditWatch/Outlook (02/24/2020)</v>
      </c>
      <c r="Q691" s="10">
        <f>_xll.SNL.Clients.Office.Excel.Functions.SPG(A691, "RD_LAST_REVIEW_DATE_GLOBAL", "Issuer Credit Rating", "Local Currency LT")</f>
        <v>43885</v>
      </c>
      <c r="R691" s="10">
        <f>_xll.SNL.Clients.Office.Excel.Functions.SPG(A691, "RD_CREDIT_RATING_DATE_GLOBAL", "Issuer Credit Rating", "Local Currency LT|0")</f>
        <v>43885</v>
      </c>
      <c r="S691" s="10">
        <f>_xll.SNL.Clients.Office.Excel.Functions.SPG(A691, "RD_CREDIT_WATCH_OUTLOOK_DATE_GLOBAL", "Issuer Credit Rating", "Local Currency LT|0")</f>
        <v>43885</v>
      </c>
      <c r="T691" s="13" t="str">
        <f>_xll.SNL.Clients.Office.Excel.Functions.SPG(A691, "SP_BUSINESS_DESCRIPTION")</f>
        <v>Innoviva, Inc. engages in the development and commercialization of pharmaceutical products in the United States and internationally. The company’s products include RELVAR/BREO ELLIPTA, a once-daily combination medicine consisting of a LABA, vilanterol (VI), an inhaled corticosteroid (ICS), and fluticasone furoate; ANORO ELLIPTA, a once-daily medicine combining a long-acting muscarinic antagonist (LAMA) and umeclidinium bromide (UMEC) with a LABA, VI; GIAPREZA (angiotensin II), a vasoconstrictor to increase blood pressure in adults with septic or other distributive shock; XERAVA (eravacycline) for the treatment of complicated intra-abdominal infections in adults; and XACDURO, a beta lactamase inhibitor for the treatment of hospital-acquired bacterial pneumonia and ventilator-associated bacterial pneumonia. Its development pipeline includes zoliflodacin, a late-stage product candidate, a potential single oral dose cure for the treatment of uncomplicated gonorrhea. Innoviva, Inc. has a strategic partnership with Sarissa Capital Management LP. It has long-acting beta2 agonist (LABA) collaboration agreement with Glaxo Group Limited to develop and commercialize once-daily products for the treatment of chronic obstructive pulmonary disease and asthma. The company was formerly known as Theravance, Inc. and changed its name to Innoviva, Inc. in January 2016. Innoviva, Inc. was incorporated in 1996 and is headquartered in Burlingame, California.</v>
      </c>
    </row>
    <row r="692" spans="1:20" x14ac:dyDescent="0.3">
      <c r="A692" s="12" t="s">
        <v>1307</v>
      </c>
      <c r="B692" s="10" t="str">
        <f>_xll.SNL.Clients.Office.Excel.Functions.SPG(A692,"SP_IPO_DATE")</f>
        <v/>
      </c>
      <c r="C692" s="5">
        <f>_xll.SNL.Clients.Office.Excel.Functions.SPG(A692, "SP_VOLUME_AVG_WEEKLY_TO_SHARES_OUT", , "1M")</f>
        <v>6.3714474214767449</v>
      </c>
      <c r="D692" s="5">
        <f>_xll.SNL.Clients.Office.Excel.Functions.SPG(A692, "SP_VOLUME_AVG_WEEKLY_TO_SHARES_OUT", , "3M")</f>
        <v>6.2912817034852022</v>
      </c>
      <c r="E692" s="5">
        <f>_xll.SNL.Clients.Office.Excel.Functions.SPG(A692, "SP_VOLUME_AVG_DAILY_TO_1YR_AVG_DAILY", , "1M")</f>
        <v>142.38</v>
      </c>
      <c r="F692" s="5">
        <f>_xll.SNL.Clients.Office.Excel.Functions.SPG(A692, "SP_VOLUME_AVG_DAILY_TO_1YR_AVG_DAILY", , "3M")</f>
        <v>140.59</v>
      </c>
      <c r="G692" s="9" t="str">
        <f>_xll.SNL.Clients.Office.Excel.Functions.SPG(A692, "IQ_SECTOR")</f>
        <v>Information Technology</v>
      </c>
      <c r="H692" s="9" t="str">
        <f>_xll.SNL.Clients.Office.Excel.Functions.SPG(A692, "IQ_INDUSTRY_GROUP")</f>
        <v>Technology Hardware and Equipment</v>
      </c>
      <c r="I692" s="9" t="str">
        <f>_xll.SNL.Clients.Office.Excel.Functions.SPG(A692, "IQ_INDUSTRY")</f>
        <v>Electronic Equipment, Instruments and Components</v>
      </c>
      <c r="J692" s="9" t="str">
        <f>_xll.SNL.Clients.Office.Excel.Functions.SPG(A692, "IQ_PRIMARY_INDUSTRY")</f>
        <v>Technology Distributors</v>
      </c>
      <c r="K692" s="9" t="str">
        <f>_xll.SNL.Clients.Office.Excel.Functions.SPG(A692, "NAICS_CODE", "Primary")</f>
        <v>423430 - Computer and Computer Peripheral Equipment and Software Merchant Wholesalers</v>
      </c>
      <c r="L692" s="9" t="str">
        <f>_xll.SNL.Clients.Office.Excel.Functions.SPG(A692, "SP_TOPICTAG")</f>
        <v>Software Development; Cloud Management; Data Integration; Machine Learning; Cloud Infrastructure; Cloud Security; Artificial Intelligence</v>
      </c>
      <c r="M692" s="5">
        <f>_xll.SNL.Clients.Office.Excel.Functions.SPG(A692, "SP_PCT_SHARES_OWNED_ALL_INSTITUTIONS")</f>
        <v>99.04</v>
      </c>
      <c r="N692" s="9" t="str">
        <f>_xll.SNL.Clients.Office.Excel.Functions.SPG(A692, "RD_CREDIT_RATING_GLOBAL", "Issuer Credit Rating", "Local Currency LT|0")</f>
        <v>BB+</v>
      </c>
      <c r="O692" s="9" t="str">
        <f>_xll.SNL.Clients.Office.Excel.Functions.SPG(A692, "RD_CWOL_GLOBAL", "Issuer Credit Rating", "Local Currency LT|0")</f>
        <v>Stable</v>
      </c>
      <c r="P692" s="9" t="str">
        <f>_xll.SNL.Clients.Office.Excel.Functions.SPG(A692, "RD_RATING_ACTION_GLOBAL", "Issuer Credit Rating", "Local Currency LT|0")</f>
        <v>New Rating | CreditWatch/Outlook (05/15/2024)</v>
      </c>
      <c r="Q692" s="10">
        <f>_xll.SNL.Clients.Office.Excel.Functions.SPG(A692, "RD_LAST_REVIEW_DATE_GLOBAL", "Issuer Credit Rating", "Local Currency LT")</f>
        <v>45427</v>
      </c>
      <c r="R692" s="10">
        <f>_xll.SNL.Clients.Office.Excel.Functions.SPG(A692, "RD_CREDIT_RATING_DATE_GLOBAL", "Issuer Credit Rating", "Local Currency LT|0")</f>
        <v>45427</v>
      </c>
      <c r="S692" s="10">
        <f>_xll.SNL.Clients.Office.Excel.Functions.SPG(A692, "RD_CREDIT_WATCH_OUTLOOK_DATE_GLOBAL", "Issuer Credit Rating", "Local Currency LT|0")</f>
        <v>45427</v>
      </c>
      <c r="T692" s="13" t="str">
        <f>_xll.SNL.Clients.Office.Excel.Functions.SPG(A692, "SP_BUSINESS_DESCRIPTION")</f>
        <v>Insight Enterprises, Inc., together with its subsidiaries, provides information technology, hardware, software, and services in the United States and internationally. The company offers modern platforms/infrastructure that manages and supports cloud and data platforms, modern networks, and edge technologies; cybersecurity solutions automates and connects modern platform securely; data and artificial intelligence modernizes data platforms and architectures, and build data analytics and AI solutions; modern workplace and apps; and intelligent edge solutions that gathers and utilizes data for real-time decision making. It also provides software maintenance solutions that offers clients to obtain software upgrades, bug fixes, help desk, and other support services; vendor direct support services contracts; and cloud/software-as-a-service subscription products. In addition, the company designs, procures, deploys, implements, and manages solutions that combine hardware, software, and services to help businesses. It serves construction, esports, financial services, health care and life sciences, manufacturing, retail and restaurant, service providers, small to medium business, and travel and tourism industries. Insight Enterprises, Inc., was founded in 1988 and is headquartered in Chandler, Arizona.</v>
      </c>
    </row>
    <row r="693" spans="1:20" x14ac:dyDescent="0.3">
      <c r="A693" s="12" t="s">
        <v>1827</v>
      </c>
      <c r="B693" s="10">
        <f>_xll.SNL.Clients.Office.Excel.Functions.SPG(A693,"SP_IPO_DATE")</f>
        <v>35458</v>
      </c>
      <c r="C693" s="5">
        <f>_xll.SNL.Clients.Office.Excel.Functions.SPG(A693, "SP_VOLUME_AVG_WEEKLY_TO_SHARES_OUT", , "1M")</f>
        <v>6.2269693441108558</v>
      </c>
      <c r="D693" s="5">
        <f>_xll.SNL.Clients.Office.Excel.Functions.SPG(A693, "SP_VOLUME_AVG_WEEKLY_TO_SHARES_OUT", , "3M")</f>
        <v>5.7280127482166101</v>
      </c>
      <c r="E693" s="5">
        <f>_xll.SNL.Clients.Office.Excel.Functions.SPG(A693, "SP_VOLUME_AVG_DAILY_TO_1YR_AVG_DAILY", , "1M")</f>
        <v>146.16999999999999</v>
      </c>
      <c r="F693" s="5">
        <f>_xll.SNL.Clients.Office.Excel.Functions.SPG(A693, "SP_VOLUME_AVG_DAILY_TO_1YR_AVG_DAILY", , "3M")</f>
        <v>134.44999999999999</v>
      </c>
      <c r="G693" s="9" t="str">
        <f>_xll.SNL.Clients.Office.Excel.Functions.SPG(A693, "IQ_SECTOR")</f>
        <v>Industrials</v>
      </c>
      <c r="H693" s="9" t="str">
        <f>_xll.SNL.Clients.Office.Excel.Functions.SPG(A693, "IQ_INDUSTRY_GROUP")</f>
        <v>Commercial and Professional Services</v>
      </c>
      <c r="I693" s="9" t="str">
        <f>_xll.SNL.Clients.Office.Excel.Functions.SPG(A693, "IQ_INDUSTRY")</f>
        <v>Professional Services</v>
      </c>
      <c r="J693" s="9" t="str">
        <f>_xll.SNL.Clients.Office.Excel.Functions.SPG(A693, "IQ_PRIMARY_INDUSTRY")</f>
        <v>Human Resource and Employment Services</v>
      </c>
      <c r="K693" s="9" t="str">
        <f>_xll.SNL.Clients.Office.Excel.Functions.SPG(A693, "NAICS_CODE", "Primary")</f>
        <v>561330 - Professional Employer Organizations</v>
      </c>
      <c r="L693" s="9" t="str">
        <f>_xll.SNL.Clients.Office.Excel.Functions.SPG(A693, "SP_TOPICTAG")</f>
        <v>Invoice Management Software; Insurtech; Virtual Workforce; Employee Benefits; Employee Assistance Program (EAP)</v>
      </c>
      <c r="M693" s="5">
        <f>_xll.SNL.Clients.Office.Excel.Functions.SPG(A693, "SP_PCT_SHARES_OWNED_ALL_INSTITUTIONS")</f>
        <v>99.1</v>
      </c>
      <c r="N693" s="9" t="str">
        <f>_xll.SNL.Clients.Office.Excel.Functions.SPG(A693, "RD_CREDIT_RATING_GLOBAL", "Issuer Credit Rating", "Local Currency LT|0")</f>
        <v/>
      </c>
      <c r="O693" s="9" t="str">
        <f>_xll.SNL.Clients.Office.Excel.Functions.SPG(A693, "RD_CWOL_GLOBAL", "Issuer Credit Rating", "Local Currency LT|0")</f>
        <v/>
      </c>
      <c r="P693" s="9" t="str">
        <f>_xll.SNL.Clients.Office.Excel.Functions.SPG(A693, "RD_RATING_ACTION_GLOBAL", "Issuer Credit Rating", "Local Currency LT|0")</f>
        <v/>
      </c>
      <c r="Q693" s="10" t="str">
        <f>_xll.SNL.Clients.Office.Excel.Functions.SPG(A693, "RD_LAST_REVIEW_DATE_GLOBAL", "Issuer Credit Rating", "Local Currency LT")</f>
        <v/>
      </c>
      <c r="R693" s="10" t="str">
        <f>_xll.SNL.Clients.Office.Excel.Functions.SPG(A693, "RD_CREDIT_RATING_DATE_GLOBAL", "Issuer Credit Rating", "Local Currency LT|0")</f>
        <v/>
      </c>
      <c r="S693" s="10" t="str">
        <f>_xll.SNL.Clients.Office.Excel.Functions.SPG(A693, "RD_CREDIT_WATCH_OUTLOOK_DATE_GLOBAL", "Issuer Credit Rating", "Local Currency LT|0")</f>
        <v/>
      </c>
      <c r="T693" s="13" t="str">
        <f>_xll.SNL.Clients.Office.Excel.Functions.SPG(A693, "SP_BUSINESS_DESCRIPTION")</f>
        <v>Insperity, Inc. engages in the provision of human resources (HR) and business solutions to improve business performance for small and medium-sized businesses primarily in the United States. It offers its HR services through its workforce optimization and workforce synchronization solutions that include a range of human resources functions, such as payroll and employment administration, employee benefits, workers’ compensation, government compliance, performance management, and training and development services. The company also provides Insperity Premier, a cloud-based human capital management platform that offers professional employer organization HR outsourcing solutions to its clients; people management services; and employer liability management services, as well as solutions for middle market. In addition, it offers human capital management and payroll services solution; integrated payroll; benefits administration; HR administration and employee onboarding; time and attendance; performance management; reporting and analytics; recruiting; employment screening; retirement; and insurance services. The company was formerly known as Administaff, Inc. and changed its name to Insperity, Inc. in March 2011. Insperity, Inc. was founded in 1986 and is headquartered in Kingwood, Texas.</v>
      </c>
    </row>
    <row r="694" spans="1:20" x14ac:dyDescent="0.3">
      <c r="A694" s="12" t="s">
        <v>1308</v>
      </c>
      <c r="B694" s="10">
        <f>_xll.SNL.Clients.Office.Excel.Functions.SPG(A694,"SP_IPO_DATE")</f>
        <v>43222</v>
      </c>
      <c r="C694" s="5">
        <f>_xll.SNL.Clients.Office.Excel.Functions.SPG(A694, "SP_VOLUME_AVG_WEEKLY_TO_SHARES_OUT", , "1M")</f>
        <v>9.515070523654213</v>
      </c>
      <c r="D694" s="5">
        <f>_xll.SNL.Clients.Office.Excel.Functions.SPG(A694, "SP_VOLUME_AVG_WEEKLY_TO_SHARES_OUT", , "3M")</f>
        <v>9.0433254981708835</v>
      </c>
      <c r="E694" s="5">
        <f>_xll.SNL.Clients.Office.Excel.Functions.SPG(A694, "SP_VOLUME_AVG_DAILY_TO_1YR_AVG_DAILY", , "1M")</f>
        <v>96.98</v>
      </c>
      <c r="F694" s="5">
        <f>_xll.SNL.Clients.Office.Excel.Functions.SPG(A694, "SP_VOLUME_AVG_DAILY_TO_1YR_AVG_DAILY", , "3M")</f>
        <v>92.17</v>
      </c>
      <c r="G694" s="9" t="str">
        <f>_xll.SNL.Clients.Office.Excel.Functions.SPG(A694, "IQ_SECTOR")</f>
        <v>Health Care</v>
      </c>
      <c r="H694" s="9" t="str">
        <f>_xll.SNL.Clients.Office.Excel.Functions.SPG(A694, "IQ_INDUSTRY_GROUP")</f>
        <v>Health Care Equipment and Services</v>
      </c>
      <c r="I694" s="9" t="str">
        <f>_xll.SNL.Clients.Office.Excel.Functions.SPG(A694, "IQ_INDUSTRY")</f>
        <v>Health Care Equipment and Supplies</v>
      </c>
      <c r="J694" s="9" t="str">
        <f>_xll.SNL.Clients.Office.Excel.Functions.SPG(A694, "IQ_PRIMARY_INDUSTRY")</f>
        <v>Health Care Equipment</v>
      </c>
      <c r="K694" s="9" t="str">
        <f>_xll.SNL.Clients.Office.Excel.Functions.SPG(A694, "NAICS_CODE", "Primary")</f>
        <v>339112 - Surgical and Medical Instrument Manufacturing</v>
      </c>
      <c r="L694" s="9" t="str">
        <f>_xll.SNL.Clients.Office.Excel.Functions.SPG(A694, "SP_TOPICTAG")</f>
        <v>Health Diagnostics; MHealth; Neuroscience; Outpatient Care; Sleep Technology; Ear Nose &amp; Throat (ENT); Neurology</v>
      </c>
      <c r="M694" s="5">
        <f>_xll.SNL.Clients.Office.Excel.Functions.SPG(A694, "SP_PCT_SHARES_OWNED_ALL_INSTITUTIONS")</f>
        <v>114.3</v>
      </c>
      <c r="N694" s="9" t="str">
        <f>_xll.SNL.Clients.Office.Excel.Functions.SPG(A694, "RD_CREDIT_RATING_GLOBAL", "Issuer Credit Rating", "Local Currency LT|0")</f>
        <v/>
      </c>
      <c r="O694" s="9" t="str">
        <f>_xll.SNL.Clients.Office.Excel.Functions.SPG(A694, "RD_CWOL_GLOBAL", "Issuer Credit Rating", "Local Currency LT|0")</f>
        <v/>
      </c>
      <c r="P694" s="9" t="str">
        <f>_xll.SNL.Clients.Office.Excel.Functions.SPG(A694, "RD_RATING_ACTION_GLOBAL", "Issuer Credit Rating", "Local Currency LT|0")</f>
        <v/>
      </c>
      <c r="Q694" s="10" t="str">
        <f>_xll.SNL.Clients.Office.Excel.Functions.SPG(A694, "RD_LAST_REVIEW_DATE_GLOBAL", "Issuer Credit Rating", "Local Currency LT")</f>
        <v/>
      </c>
      <c r="R694" s="10" t="str">
        <f>_xll.SNL.Clients.Office.Excel.Functions.SPG(A694, "RD_CREDIT_RATING_DATE_GLOBAL", "Issuer Credit Rating", "Local Currency LT|0")</f>
        <v/>
      </c>
      <c r="S694" s="10" t="str">
        <f>_xll.SNL.Clients.Office.Excel.Functions.SPG(A694, "RD_CREDIT_WATCH_OUTLOOK_DATE_GLOBAL", "Issuer Credit Rating", "Local Currency LT|0")</f>
        <v/>
      </c>
      <c r="T694" s="13" t="str">
        <f>_xll.SNL.Clients.Office.Excel.Functions.SPG(A694, "SP_BUSINESS_DESCRIPTION")</f>
        <v>Inspire Medical Systems, Inc., a medical technology company, focuses on the development and commercialization of minimally invasive solutions for patients with obstructive sleep apnea (OSA) in the United States and internationally. The company offers Inspire system, a neurostimulation technology that provides a safe and effective treatment for moderate to severe OSA. It also develops a novel, closed-loop solution that continuously monitors a patient’s breathing and delivers mild hypoglossal nerve stimulation to maintain an open airway. The company was incorporated in 2007 and is headquartered in Golden Valley, Minnesota.</v>
      </c>
    </row>
    <row r="695" spans="1:20" x14ac:dyDescent="0.3">
      <c r="A695" s="12" t="s">
        <v>1309</v>
      </c>
      <c r="B695" s="10">
        <f>_xll.SNL.Clients.Office.Excel.Functions.SPG(A695,"SP_IPO_DATE")</f>
        <v>41682</v>
      </c>
      <c r="C695" s="5">
        <f>_xll.SNL.Clients.Office.Excel.Functions.SPG(A695, "SP_VOLUME_AVG_WEEKLY_TO_SHARES_OUT", , "1M")</f>
        <v>6.0123418938751021</v>
      </c>
      <c r="D695" s="5">
        <f>_xll.SNL.Clients.Office.Excel.Functions.SPG(A695, "SP_VOLUME_AVG_WEEKLY_TO_SHARES_OUT", , "3M")</f>
        <v>5.1474925964931124</v>
      </c>
      <c r="E695" s="5">
        <f>_xll.SNL.Clients.Office.Excel.Functions.SPG(A695, "SP_VOLUME_AVG_DAILY_TO_1YR_AVG_DAILY", , "1M")</f>
        <v>111.93</v>
      </c>
      <c r="F695" s="5">
        <f>_xll.SNL.Clients.Office.Excel.Functions.SPG(A695, "SP_VOLUME_AVG_DAILY_TO_1YR_AVG_DAILY", , "3M")</f>
        <v>95.83</v>
      </c>
      <c r="G695" s="9" t="str">
        <f>_xll.SNL.Clients.Office.Excel.Functions.SPG(A695, "IQ_SECTOR")</f>
        <v>Consumer Discretionary</v>
      </c>
      <c r="H695" s="9" t="str">
        <f>_xll.SNL.Clients.Office.Excel.Functions.SPG(A695, "IQ_INDUSTRY_GROUP")</f>
        <v>Consumer Durables and Apparel</v>
      </c>
      <c r="I695" s="9" t="str">
        <f>_xll.SNL.Clients.Office.Excel.Functions.SPG(A695, "IQ_INDUSTRY")</f>
        <v>Household Durables</v>
      </c>
      <c r="J695" s="9" t="str">
        <f>_xll.SNL.Clients.Office.Excel.Functions.SPG(A695, "IQ_PRIMARY_INDUSTRY")</f>
        <v>Homebuilding</v>
      </c>
      <c r="K695" s="9" t="str">
        <f>_xll.SNL.Clients.Office.Excel.Functions.SPG(A695, "NAICS_CODE", "Primary")</f>
        <v>238 - Specialty Trade Contractors</v>
      </c>
      <c r="L695" s="9" t="str">
        <f>_xll.SNL.Clients.Office.Excel.Functions.SPG(A695, "SP_TOPICTAG")</f>
        <v/>
      </c>
      <c r="M695" s="5">
        <f>_xll.SNL.Clients.Office.Excel.Functions.SPG(A695, "SP_PCT_SHARES_OWNED_ALL_INSTITUTIONS")</f>
        <v>92.36</v>
      </c>
      <c r="N695" s="9" t="str">
        <f>_xll.SNL.Clients.Office.Excel.Functions.SPG(A695, "RD_CREDIT_RATING_GLOBAL", "Issuer Credit Rating", "Local Currency LT|0")</f>
        <v>BB-</v>
      </c>
      <c r="O695" s="9" t="str">
        <f>_xll.SNL.Clients.Office.Excel.Functions.SPG(A695, "RD_CWOL_GLOBAL", "Issuer Credit Rating", "Local Currency LT|0")</f>
        <v>Stable</v>
      </c>
      <c r="P695" s="9" t="str">
        <f>_xll.SNL.Clients.Office.Excel.Functions.SPG(A695, "RD_RATING_ACTION_GLOBAL", "Issuer Credit Rating", "Local Currency LT|0")</f>
        <v>CreditWatch/Outlook (03/25/2019)</v>
      </c>
      <c r="Q695" s="10">
        <f>_xll.SNL.Clients.Office.Excel.Functions.SPG(A695, "RD_LAST_REVIEW_DATE_GLOBAL", "Issuer Credit Rating", "Local Currency LT")</f>
        <v>45602</v>
      </c>
      <c r="R695" s="10">
        <f>_xll.SNL.Clients.Office.Excel.Functions.SPG(A695, "RD_CREDIT_RATING_DATE_GLOBAL", "Issuer Credit Rating", "Local Currency LT|0")</f>
        <v>42815</v>
      </c>
      <c r="S695" s="10">
        <f>_xll.SNL.Clients.Office.Excel.Functions.SPG(A695, "RD_CREDIT_WATCH_OUTLOOK_DATE_GLOBAL", "Issuer Credit Rating", "Local Currency LT|0")</f>
        <v>43549</v>
      </c>
      <c r="T695" s="13" t="str">
        <f>_xll.SNL.Clients.Office.Excel.Functions.SPG(A695, "SP_BUSINESS_DESCRIPTION")</f>
        <v>Installed Building Products, Inc., together with its subsidiaries, engages in the installation of insulation, waterproofing, fire-stopping, fireproofing, garage doors, rain gutters, window blinds, shower doors, closet shelving and mirrors, and other products in the United States. It operates through Installation, Distribution, and Manufacturing operation segments. The company offers a range of insulation materials, such as fiberglass and cellulose, and spray foam insulation materials. It is also involved in the installation of insulation and sealant materials in various areas of a structure, which includes basement and crawl space, building envelope, attic, and acoustical applications. In addition, the company installs a range of caulk and sealant products that control air infiltration in residential and commercial buildings; and waterproofing options, including sheet and hot applied waterproofing membranes, as well as deck coating, bentonite, and air and vapor systems. Further, it distributes spray foam insulation, metal building insulation, residential insulation, and mechanical and fabricated Styrofoam insulation, as well as accessories and equipment used in the insulation installation process; and manufactures cellulose insulation and specialty industrial fibers. It serves homebuilders, multi-family and commercial and agricultural construction firms, individual homeowners, and repair and remodeling contractors. The company was formerly known as CCIB Holdco, Inc. Installed Building Products, Inc. was founded in 1977 and is based in Columbus, Ohio.</v>
      </c>
    </row>
    <row r="696" spans="1:20" x14ac:dyDescent="0.3">
      <c r="A696" s="12" t="s">
        <v>1310</v>
      </c>
      <c r="B696" s="10" t="str">
        <f>_xll.SNL.Clients.Office.Excel.Functions.SPG(A696,"SP_IPO_DATE")</f>
        <v/>
      </c>
      <c r="C696" s="5">
        <f>_xll.SNL.Clients.Office.Excel.Functions.SPG(A696, "SP_VOLUME_AVG_WEEKLY_TO_SHARES_OUT", , "1M")</f>
        <v>5.3208063656798501</v>
      </c>
      <c r="D696" s="5">
        <f>_xll.SNL.Clients.Office.Excel.Functions.SPG(A696, "SP_VOLUME_AVG_WEEKLY_TO_SHARES_OUT", , "3M")</f>
        <v>4.2128757679975326</v>
      </c>
      <c r="E696" s="5">
        <f>_xll.SNL.Clients.Office.Excel.Functions.SPG(A696, "SP_VOLUME_AVG_DAILY_TO_1YR_AVG_DAILY", , "1M")</f>
        <v>170.88</v>
      </c>
      <c r="F696" s="5">
        <f>_xll.SNL.Clients.Office.Excel.Functions.SPG(A696, "SP_VOLUME_AVG_DAILY_TO_1YR_AVG_DAILY", , "3M")</f>
        <v>135.30000000000001</v>
      </c>
      <c r="G696" s="9" t="str">
        <f>_xll.SNL.Clients.Office.Excel.Functions.SPG(A696, "IQ_SECTOR")</f>
        <v>Industrials</v>
      </c>
      <c r="H696" s="9" t="str">
        <f>_xll.SNL.Clients.Office.Excel.Functions.SPG(A696, "IQ_INDUSTRY_GROUP")</f>
        <v>Capital Goods</v>
      </c>
      <c r="I696" s="9" t="str">
        <f>_xll.SNL.Clients.Office.Excel.Functions.SPG(A696, "IQ_INDUSTRY")</f>
        <v>Building Products</v>
      </c>
      <c r="J696" s="9" t="str">
        <f>_xll.SNL.Clients.Office.Excel.Functions.SPG(A696, "IQ_PRIMARY_INDUSTRY")</f>
        <v>Building Products</v>
      </c>
      <c r="K696" s="9" t="str">
        <f>_xll.SNL.Clients.Office.Excel.Functions.SPG(A696, "NAICS_CODE", "Primary")</f>
        <v>332618 - Other Fabricated Wire Product Manufacturing</v>
      </c>
      <c r="L696" s="9" t="str">
        <f>_xll.SNL.Clients.Office.Excel.Functions.SPG(A696, "SP_TOPICTAG")</f>
        <v/>
      </c>
      <c r="M696" s="5">
        <f>_xll.SNL.Clients.Office.Excel.Functions.SPG(A696, "SP_PCT_SHARES_OWNED_ALL_INSTITUTIONS")</f>
        <v>83.65</v>
      </c>
      <c r="N696" s="9" t="str">
        <f>_xll.SNL.Clients.Office.Excel.Functions.SPG(A696, "RD_CREDIT_RATING_GLOBAL", "Issuer Credit Rating", "Local Currency LT|0")</f>
        <v/>
      </c>
      <c r="O696" s="9" t="str">
        <f>_xll.SNL.Clients.Office.Excel.Functions.SPG(A696, "RD_CWOL_GLOBAL", "Issuer Credit Rating", "Local Currency LT|0")</f>
        <v/>
      </c>
      <c r="P696" s="9" t="str">
        <f>_xll.SNL.Clients.Office.Excel.Functions.SPG(A696, "RD_RATING_ACTION_GLOBAL", "Issuer Credit Rating", "Local Currency LT|0")</f>
        <v/>
      </c>
      <c r="Q696" s="10" t="str">
        <f>_xll.SNL.Clients.Office.Excel.Functions.SPG(A696, "RD_LAST_REVIEW_DATE_GLOBAL", "Issuer Credit Rating", "Local Currency LT")</f>
        <v/>
      </c>
      <c r="R696" s="10" t="str">
        <f>_xll.SNL.Clients.Office.Excel.Functions.SPG(A696, "RD_CREDIT_RATING_DATE_GLOBAL", "Issuer Credit Rating", "Local Currency LT|0")</f>
        <v/>
      </c>
      <c r="S696" s="10" t="str">
        <f>_xll.SNL.Clients.Office.Excel.Functions.SPG(A696, "RD_CREDIT_WATCH_OUTLOOK_DATE_GLOBAL", "Issuer Credit Rating", "Local Currency LT|0")</f>
        <v/>
      </c>
      <c r="T696" s="13" t="str">
        <f>_xll.SNL.Clients.Office.Excel.Functions.SPG(A696, "SP_BUSINESS_DESCRIPTION")</f>
        <v>Insteel Industries, Inc., together with its subsidiaries, manufactures and markets steel wire reinforcing products for concrete construction applications. The company offers prestressed concrete strand (PC strand) and welded wire reinforcement (WWR) products. Its PC strand is a seven-wire strand that is used to impart compression forces into precast concrete elements and structures providing reinforcement for bridges, parking decks, buildings, and other concrete structures. The company’s WWR engineered reinforcing product is used in nonresidential and residential construction. It produces a range of WWR products, such as engineered structural mesh, an engineered made-to-order product that is used as the primary reinforcement for concrete elements or structures serving as a reinforcing solution for hot-rolled rebar; concrete pipe reinforcement, an engineered made-to-order product, which is used as the primary reinforcement in concrete pipe, box culverts, and precast manholes for drainage and sewage systems, water treatment facilities, and other related applications; and standard welded wire reinforcement, a secondary reinforcing product for crack control applications in residential and light nonresidential construction, including driveways, sidewalks, and various slab-on-grade applications. It sells its products through sales representatives to the manufacturers of concrete products, rebar fabricators, distributors, and contractors. The company was founded in 1953 and is headquartered in Mount Airy, North Carolina.</v>
      </c>
    </row>
    <row r="697" spans="1:20" x14ac:dyDescent="0.3">
      <c r="A697" s="12" t="s">
        <v>240</v>
      </c>
      <c r="B697" s="10">
        <f>_xll.SNL.Clients.Office.Excel.Functions.SPG(A697,"SP_IPO_DATE")</f>
        <v>39216</v>
      </c>
      <c r="C697" s="5">
        <f>_xll.SNL.Clients.Office.Excel.Functions.SPG(A697, "SP_VOLUME_AVG_WEEKLY_TO_SHARES_OUT", , "1M")</f>
        <v>3.8572146895009518</v>
      </c>
      <c r="D697" s="5">
        <f>_xll.SNL.Clients.Office.Excel.Functions.SPG(A697, "SP_VOLUME_AVG_WEEKLY_TO_SHARES_OUT", , "3M")</f>
        <v>3.9020010238961884</v>
      </c>
      <c r="E697" s="5">
        <f>_xll.SNL.Clients.Office.Excel.Functions.SPG(A697, "SP_VOLUME_AVG_DAILY_TO_1YR_AVG_DAILY", , "1M")</f>
        <v>75.290000000000006</v>
      </c>
      <c r="F697" s="5">
        <f>_xll.SNL.Clients.Office.Excel.Functions.SPG(A697, "SP_VOLUME_AVG_DAILY_TO_1YR_AVG_DAILY", , "3M")</f>
        <v>76.16</v>
      </c>
      <c r="G697" s="9" t="str">
        <f>_xll.SNL.Clients.Office.Excel.Functions.SPG(A697, "IQ_SECTOR")</f>
        <v>Health Care</v>
      </c>
      <c r="H697" s="9" t="str">
        <f>_xll.SNL.Clients.Office.Excel.Functions.SPG(A697, "IQ_INDUSTRY_GROUP")</f>
        <v>Health Care Equipment and Services</v>
      </c>
      <c r="I697" s="9" t="str">
        <f>_xll.SNL.Clients.Office.Excel.Functions.SPG(A697, "IQ_INDUSTRY")</f>
        <v>Health Care Equipment and Supplies</v>
      </c>
      <c r="J697" s="9" t="str">
        <f>_xll.SNL.Clients.Office.Excel.Functions.SPG(A697, "IQ_PRIMARY_INDUSTRY")</f>
        <v>Health Care Equipment</v>
      </c>
      <c r="K697" s="9" t="str">
        <f>_xll.SNL.Clients.Office.Excel.Functions.SPG(A697, "NAICS_CODE", "Primary")</f>
        <v>334510 - Electromedical and Electrotherapeutic Apparatus Manufacturing</v>
      </c>
      <c r="L697" s="9" t="str">
        <f>_xll.SNL.Clients.Office.Excel.Functions.SPG(A697, "SP_TOPICTAG")</f>
        <v>Health Diagnostics; MHealth; Wearables; Cloud Storage; Diabetes</v>
      </c>
      <c r="M697" s="5">
        <f>_xll.SNL.Clients.Office.Excel.Functions.SPG(A697, "SP_PCT_SHARES_OWNED_ALL_INSTITUTIONS")</f>
        <v>101.33</v>
      </c>
      <c r="N697" s="9" t="str">
        <f>_xll.SNL.Clients.Office.Excel.Functions.SPG(A697, "RD_CREDIT_RATING_GLOBAL", "Issuer Credit Rating", "Local Currency LT|0")</f>
        <v>BB-</v>
      </c>
      <c r="O697" s="9" t="str">
        <f>_xll.SNL.Clients.Office.Excel.Functions.SPG(A697, "RD_CWOL_GLOBAL", "Issuer Credit Rating", "Local Currency LT|0")</f>
        <v>Stable</v>
      </c>
      <c r="P697" s="9" t="str">
        <f>_xll.SNL.Clients.Office.Excel.Functions.SPG(A697, "RD_RATING_ACTION_GLOBAL", "Issuer Credit Rating", "Local Currency LT|0")</f>
        <v>Upgrade | CreditWatch/Outlook (11/19/2024)</v>
      </c>
      <c r="Q697" s="10">
        <f>_xll.SNL.Clients.Office.Excel.Functions.SPG(A697, "RD_LAST_REVIEW_DATE_GLOBAL", "Issuer Credit Rating", "Local Currency LT")</f>
        <v>45617</v>
      </c>
      <c r="R697" s="10">
        <f>_xll.SNL.Clients.Office.Excel.Functions.SPG(A697, "RD_CREDIT_RATING_DATE_GLOBAL", "Issuer Credit Rating", "Local Currency LT|0")</f>
        <v>45615</v>
      </c>
      <c r="S697" s="10">
        <f>_xll.SNL.Clients.Office.Excel.Functions.SPG(A697, "RD_CREDIT_WATCH_OUTLOOK_DATE_GLOBAL", "Issuer Credit Rating", "Local Currency LT|0")</f>
        <v>45615</v>
      </c>
      <c r="T697" s="13" t="str">
        <f>_xll.SNL.Clients.Office.Excel.Functions.SPG(A697, "SP_BUSINESS_DESCRIPTION")</f>
        <v>Insulet Corporation develops, manufactures, and sells insulin delivery systems for people with insulin-dependent diabetes. The company’s Omnipod platform includes the Omnipod 5 Automated Insulin Delivery System (Omnipod 5) which includes a proprietary AID algorithm embedded in the Pod that integrates with a third-party continuous glucose monitor to obtain glucose values through wireless bluetooth communication; Omnipod DASH that features a bluetooth enabled Pod that is controlled by a smartphone-like Personal Diabetes Manager with a color touch screen user interface; and Omnipod GO, a standalone, wearable, insulin delivery system that provides a fixed rate of continuous rapid-acting insulin for 72 hours. The company sells its products primarily through independent distributors and pharmacy channels, as well as directly in the United States, Canada, Europe, the Middle East, Australia, and internationally. Insulet Corporation was incorporated in 2000 and is headquartered in Acton, Massachusetts.</v>
      </c>
    </row>
    <row r="698" spans="1:20" x14ac:dyDescent="0.3">
      <c r="A698" s="12" t="s">
        <v>1311</v>
      </c>
      <c r="B698" s="10">
        <f>_xll.SNL.Clients.Office.Excel.Functions.SPG(A698,"SP_IPO_DATE")</f>
        <v>36798</v>
      </c>
      <c r="C698" s="5">
        <f>_xll.SNL.Clients.Office.Excel.Functions.SPG(A698, "SP_VOLUME_AVG_WEEKLY_TO_SHARES_OUT", , "1M")</f>
        <v>3.437919182974873</v>
      </c>
      <c r="D698" s="5">
        <f>_xll.SNL.Clients.Office.Excel.Functions.SPG(A698, "SP_VOLUME_AVG_WEEKLY_TO_SHARES_OUT", , "3M")</f>
        <v>3.1024980083673221</v>
      </c>
      <c r="E698" s="5">
        <f>_xll.SNL.Clients.Office.Excel.Functions.SPG(A698, "SP_VOLUME_AVG_DAILY_TO_1YR_AVG_DAILY", , "1M")</f>
        <v>77.94</v>
      </c>
      <c r="F698" s="5">
        <f>_xll.SNL.Clients.Office.Excel.Functions.SPG(A698, "SP_VOLUME_AVG_DAILY_TO_1YR_AVG_DAILY", , "3M")</f>
        <v>70.33</v>
      </c>
      <c r="G698" s="9" t="str">
        <f>_xll.SNL.Clients.Office.Excel.Functions.SPG(A698, "IQ_SECTOR")</f>
        <v>Health Care</v>
      </c>
      <c r="H698" s="9" t="str">
        <f>_xll.SNL.Clients.Office.Excel.Functions.SPG(A698, "IQ_INDUSTRY_GROUP")</f>
        <v>Health Care Equipment and Services</v>
      </c>
      <c r="I698" s="9" t="str">
        <f>_xll.SNL.Clients.Office.Excel.Functions.SPG(A698, "IQ_INDUSTRY")</f>
        <v>Health Care Equipment and Supplies</v>
      </c>
      <c r="J698" s="9" t="str">
        <f>_xll.SNL.Clients.Office.Excel.Functions.SPG(A698, "IQ_PRIMARY_INDUSTRY")</f>
        <v>Health Care Equipment</v>
      </c>
      <c r="K698" s="9" t="str">
        <f>_xll.SNL.Clients.Office.Excel.Functions.SPG(A698, "NAICS_CODE", "Primary")</f>
        <v>339112 - Surgical and Medical Instrument Manufacturing</v>
      </c>
      <c r="L698" s="9" t="str">
        <f>_xll.SNL.Clients.Office.Excel.Functions.SPG(A698, "SP_TOPICTAG")</f>
        <v>Health Diagnostics; Cardiovascular; Neurology; Oncology; Orthopaedics; Surgery; Urology</v>
      </c>
      <c r="M698" s="5">
        <f>_xll.SNL.Clients.Office.Excel.Functions.SPG(A698, "SP_PCT_SHARES_OWNED_ALL_INSTITUTIONS")</f>
        <v>118.11</v>
      </c>
      <c r="N698" s="9" t="str">
        <f>_xll.SNL.Clients.Office.Excel.Functions.SPG(A698, "RD_CREDIT_RATING_GLOBAL", "Issuer Credit Rating", "Local Currency LT|0")</f>
        <v>BB-</v>
      </c>
      <c r="O698" s="9" t="str">
        <f>_xll.SNL.Clients.Office.Excel.Functions.SPG(A698, "RD_CWOL_GLOBAL", "Issuer Credit Rating", "Local Currency LT|0")</f>
        <v>Stable</v>
      </c>
      <c r="P698" s="9" t="str">
        <f>_xll.SNL.Clients.Office.Excel.Functions.SPG(A698, "RD_RATING_ACTION_GLOBAL", "Issuer Credit Rating", "Local Currency LT|0")</f>
        <v>Upgrade | CreditWatch/Outlook (08/12/2021)</v>
      </c>
      <c r="Q698" s="10">
        <f>_xll.SNL.Clients.Office.Excel.Functions.SPG(A698, "RD_LAST_REVIEW_DATE_GLOBAL", "Issuer Credit Rating", "Local Currency LT")</f>
        <v>45527</v>
      </c>
      <c r="R698" s="10">
        <f>_xll.SNL.Clients.Office.Excel.Functions.SPG(A698, "RD_CREDIT_RATING_DATE_GLOBAL", "Issuer Credit Rating", "Local Currency LT|0")</f>
        <v>44420</v>
      </c>
      <c r="S698" s="10">
        <f>_xll.SNL.Clients.Office.Excel.Functions.SPG(A698, "RD_CREDIT_WATCH_OUTLOOK_DATE_GLOBAL", "Issuer Credit Rating", "Local Currency LT|0")</f>
        <v>44420</v>
      </c>
      <c r="T698" s="13" t="str">
        <f>_xll.SNL.Clients.Office.Excel.Functions.SPG(A698, "SP_BUSINESS_DESCRIPTION")</f>
        <v>Integer Holdings Corporation operates as a medical device outsource manufacturer in the United States, Puerto Rico, Costa Rica, and internationally. It operates through two segments, Medical and Non-Medical. The company offers products for interventional cardiology, structural heart, heart failure, peripheral vascular, neurovascular, interventional oncology, electrophysiology, vascular access, infusion therapy, hemodialysis, non-vascular, urology, and gastroenterology procedures. It also provides cardiac rhythm management products, including implantable pacemakers, implantable cardioverter defibrillators, insertable cardiac monitors, implantable cardiac pacing and defibrillation leads, and heart failure therapies; neuromodulation products, such as implantable spinal cord stimulators; and non-rechargeable batteries, feedthroughs, device enclosures, machined components, and lead components and sub-assemblies. In addition, the company offers rechargeable batteries and chargers; and arthroscopic, laparoscopic, and general surgery devices and components, such as harmonic scalpels, shaver blades, burr shavers, radio frequency probes, biopsy probes, trocars, electrocautery components, wound dressings, GERD treatment components, and phacoemulsification needles. Further, it provides orthopedic products that include instruments used in hip, knee, and spine surgeries, as well as reamers and chisels. Additionally, the company offers customized battery power and power management systems, and battery solutions for the energy, military, and environmental markets. Furthermore, the company provides medical technologies. It serves multi-national original equipment manufacturers and their affiliated subsidiaries in the cardiac rhythm management, neuromodulation, orthopedics, vascular, and advanced surgical and portable medical markets. Integer Holdings Corporation was formerly known as Greatbatch, Inc. and changed its name to Integer Holdings Corporation in July 2016. The company was founded in 1970 and is headquartered in Plano, Texas.</v>
      </c>
    </row>
    <row r="699" spans="1:20" x14ac:dyDescent="0.3">
      <c r="A699" s="12" t="s">
        <v>1312</v>
      </c>
      <c r="B699" s="10" t="str">
        <f>_xll.SNL.Clients.Office.Excel.Functions.SPG(A699,"SP_IPO_DATE")</f>
        <v/>
      </c>
      <c r="C699" s="5">
        <f>_xll.SNL.Clients.Office.Excel.Functions.SPG(A699, "SP_VOLUME_AVG_WEEKLY_TO_SHARES_OUT", , "1M")</f>
        <v>3.4217369674393789</v>
      </c>
      <c r="D699" s="5">
        <f>_xll.SNL.Clients.Office.Excel.Functions.SPG(A699, "SP_VOLUME_AVG_WEEKLY_TO_SHARES_OUT", , "3M")</f>
        <v>3.7638847715563868</v>
      </c>
      <c r="E699" s="5">
        <f>_xll.SNL.Clients.Office.Excel.Functions.SPG(A699, "SP_VOLUME_AVG_DAILY_TO_1YR_AVG_DAILY", , "1M")</f>
        <v>50.31</v>
      </c>
      <c r="F699" s="5">
        <f>_xll.SNL.Clients.Office.Excel.Functions.SPG(A699, "SP_VOLUME_AVG_DAILY_TO_1YR_AVG_DAILY", , "3M")</f>
        <v>55.34</v>
      </c>
      <c r="G699" s="9" t="str">
        <f>_xll.SNL.Clients.Office.Excel.Functions.SPG(A699, "IQ_SECTOR")</f>
        <v>Health Care</v>
      </c>
      <c r="H699" s="9" t="str">
        <f>_xll.SNL.Clients.Office.Excel.Functions.SPG(A699, "IQ_INDUSTRY_GROUP")</f>
        <v>Health Care Equipment and Services</v>
      </c>
      <c r="I699" s="9" t="str">
        <f>_xll.SNL.Clients.Office.Excel.Functions.SPG(A699, "IQ_INDUSTRY")</f>
        <v>Health Care Equipment and Supplies</v>
      </c>
      <c r="J699" s="9" t="str">
        <f>_xll.SNL.Clients.Office.Excel.Functions.SPG(A699, "IQ_PRIMARY_INDUSTRY")</f>
        <v>Health Care Equipment</v>
      </c>
      <c r="K699" s="9" t="str">
        <f>_xll.SNL.Clients.Office.Excel.Functions.SPG(A699, "NAICS_CODE", "Primary")</f>
        <v>33911 - Medical Equipment and Supplies Manufacturing</v>
      </c>
      <c r="L699" s="9" t="str">
        <f>_xll.SNL.Clients.Office.Excel.Functions.SPG(A699, "SP_TOPICTAG")</f>
        <v>Health Diagnostics; Data Protection; RegTech; Dermatology; Surgery</v>
      </c>
      <c r="M699" s="5">
        <f>_xll.SNL.Clients.Office.Excel.Functions.SPG(A699, "SP_PCT_SHARES_OWNED_ALL_INSTITUTIONS")</f>
        <v>89.64</v>
      </c>
      <c r="N699" s="9" t="str">
        <f>_xll.SNL.Clients.Office.Excel.Functions.SPG(A699, "RD_CREDIT_RATING_GLOBAL", "Issuer Credit Rating", "Local Currency LT|0")</f>
        <v/>
      </c>
      <c r="O699" s="9" t="str">
        <f>_xll.SNL.Clients.Office.Excel.Functions.SPG(A699, "RD_CWOL_GLOBAL", "Issuer Credit Rating", "Local Currency LT|0")</f>
        <v/>
      </c>
      <c r="P699" s="9" t="str">
        <f>_xll.SNL.Clients.Office.Excel.Functions.SPG(A699, "RD_RATING_ACTION_GLOBAL", "Issuer Credit Rating", "Local Currency LT|0")</f>
        <v/>
      </c>
      <c r="Q699" s="10" t="str">
        <f>_xll.SNL.Clients.Office.Excel.Functions.SPG(A699, "RD_LAST_REVIEW_DATE_GLOBAL", "Issuer Credit Rating", "Local Currency LT")</f>
        <v/>
      </c>
      <c r="R699" s="10" t="str">
        <f>_xll.SNL.Clients.Office.Excel.Functions.SPG(A699, "RD_CREDIT_RATING_DATE_GLOBAL", "Issuer Credit Rating", "Local Currency LT|0")</f>
        <v/>
      </c>
      <c r="S699" s="10" t="str">
        <f>_xll.SNL.Clients.Office.Excel.Functions.SPG(A699, "RD_CREDIT_WATCH_OUTLOOK_DATE_GLOBAL", "Issuer Credit Rating", "Local Currency LT|0")</f>
        <v/>
      </c>
      <c r="T699" s="13" t="str">
        <f>_xll.SNL.Clients.Office.Excel.Functions.SPG(A699, "SP_BUSINESS_DESCRIPTION")</f>
        <v>Integra LifeSciences Holdings Corporation manufactures and sells surgical instruments, neurosurgical products, and wound care products for use in neurosurgery, neurocritical care, and otolaryngology. It operates in two segments, Codman Specialty Surgical and Tissue Technologies. The company offers neurosurgery and neuro critical care products, including tissue ablation equipment, dural repair products, cerebral spinal fluid management devices, intracranial monitoring equipment, and cranial stabilization equipment; and surgical headlamps and instrumentation, as well as after-market services. It also sells instrument patterns, and surgical and lighting products to hospitals and surgery centers, as well as dental, podiatry, and veterinary offices. In addition, the company provides regenerative technology products for the treatment of acute wounds; and surgical tissue repair products for hernia, tendon, peripheral nerve repair and protection. Further, it offers skin and wound repair, plastics and surgical reconstruction products, bone grafts, and nerve and tendon repair products. The company offers its products directly through various sales forces and other distribution channels to the hospitals, integrated health networks, group purchasing organizations, clinicians, surgery centers, and health care providers in the United States, Europe, Asia Pacific, and internationally. Integra LifeSciences Holdings Corporation was incorporated in 1989 and is headquartered in Princeton, New Jersey.</v>
      </c>
    </row>
    <row r="700" spans="1:20" x14ac:dyDescent="0.3">
      <c r="A700" s="12" t="s">
        <v>241</v>
      </c>
      <c r="B700" s="10" t="str">
        <f>_xll.SNL.Clients.Office.Excel.Functions.SPG(A700,"SP_IPO_DATE")</f>
        <v/>
      </c>
      <c r="C700" s="5">
        <f>_xll.SNL.Clients.Office.Excel.Functions.SPG(A700, "SP_VOLUME_AVG_WEEKLY_TO_SHARES_OUT", , "1M")</f>
        <v>11.19637343608796</v>
      </c>
      <c r="D700" s="5">
        <f>_xll.SNL.Clients.Office.Excel.Functions.SPG(A700, "SP_VOLUME_AVG_WEEKLY_TO_SHARES_OUT", , "3M")</f>
        <v>9.2084802968784913</v>
      </c>
      <c r="E700" s="5">
        <f>_xll.SNL.Clients.Office.Excel.Functions.SPG(A700, "SP_VOLUME_AVG_DAILY_TO_1YR_AVG_DAILY", , "1M")</f>
        <v>145.36000000000001</v>
      </c>
      <c r="F700" s="5">
        <f>_xll.SNL.Clients.Office.Excel.Functions.SPG(A700, "SP_VOLUME_AVG_DAILY_TO_1YR_AVG_DAILY", , "3M")</f>
        <v>119.55</v>
      </c>
      <c r="G700" s="9" t="str">
        <f>_xll.SNL.Clients.Office.Excel.Functions.SPG(A700, "IQ_SECTOR")</f>
        <v>Information Technology</v>
      </c>
      <c r="H700" s="9" t="str">
        <f>_xll.SNL.Clients.Office.Excel.Functions.SPG(A700, "IQ_INDUSTRY_GROUP")</f>
        <v>Semiconductors and Semiconductor Equipment</v>
      </c>
      <c r="I700" s="9" t="str">
        <f>_xll.SNL.Clients.Office.Excel.Functions.SPG(A700, "IQ_INDUSTRY")</f>
        <v>Semiconductors and Semiconductor Equipment</v>
      </c>
      <c r="J700" s="9" t="str">
        <f>_xll.SNL.Clients.Office.Excel.Functions.SPG(A700, "IQ_PRIMARY_INDUSTRY")</f>
        <v>Semiconductors</v>
      </c>
      <c r="K700" s="9" t="str">
        <f>_xll.SNL.Clients.Office.Excel.Functions.SPG(A700, "NAICS_CODE", "Primary")</f>
        <v>334413 - Semiconductor and Related Device Manufacturing</v>
      </c>
      <c r="L700" s="9" t="str">
        <f>_xll.SNL.Clients.Office.Excel.Functions.SPG(A700, "SP_TOPICTAG")</f>
        <v>Computer Vision; Machine Learning; Cloud Infrastructure; Edge Computing; Data Center Technology; Artificial Intelligence; 5G; Utility Scale Solar</v>
      </c>
      <c r="M700" s="5">
        <f>_xll.SNL.Clients.Office.Excel.Functions.SPG(A700, "SP_PCT_SHARES_OWNED_ALL_INSTITUTIONS")</f>
        <v>63.91</v>
      </c>
      <c r="N700" s="9" t="str">
        <f>_xll.SNL.Clients.Office.Excel.Functions.SPG(A700, "RD_CREDIT_RATING_GLOBAL", "Issuer Credit Rating", "Local Currency LT|0")</f>
        <v>BBB</v>
      </c>
      <c r="O700" s="9" t="str">
        <f>_xll.SNL.Clients.Office.Excel.Functions.SPG(A700, "RD_CWOL_GLOBAL", "Issuer Credit Rating", "Local Currency LT|0")</f>
        <v>Stable</v>
      </c>
      <c r="P700" s="9" t="str">
        <f>_xll.SNL.Clients.Office.Excel.Functions.SPG(A700, "RD_RATING_ACTION_GLOBAL", "Issuer Credit Rating", "Local Currency LT|0")</f>
        <v>Downgrade | CreditWatch/Outlook (12/10/2024)</v>
      </c>
      <c r="Q700" s="10">
        <f>_xll.SNL.Clients.Office.Excel.Functions.SPG(A700, "RD_LAST_REVIEW_DATE_GLOBAL", "Issuer Credit Rating", "Local Currency LT")</f>
        <v>45636</v>
      </c>
      <c r="R700" s="10">
        <f>_xll.SNL.Clients.Office.Excel.Functions.SPG(A700, "RD_CREDIT_RATING_DATE_GLOBAL", "Issuer Credit Rating", "Local Currency LT|0")</f>
        <v>45636</v>
      </c>
      <c r="S700" s="10">
        <f>_xll.SNL.Clients.Office.Excel.Functions.SPG(A700, "RD_CREDIT_WATCH_OUTLOOK_DATE_GLOBAL", "Issuer Credit Rating", "Local Currency LT|0")</f>
        <v>45636</v>
      </c>
      <c r="T700" s="13" t="str">
        <f>_xll.SNL.Clients.Office.Excel.Functions.SPG(A700, "SP_BUSINESS_DESCRIPTION")</f>
        <v>Intel Corporation designs, develops, manufactures, markets, and sells computing and related products and services worldwide. The company offers microprocessor and chipset, stand-alone SoC, and multichip package; Computer Systems and Devices; hardware products comprising CPUs, graphics processing units (GPUs), accelerators, and field programmable gate arrays (FPGAs); and memory and storage, connectivity and networking, and other semiconductor products. It also offers silicon and software products; and optimization solutions for workloads, such as AI, cryptography, security, storage, networking, and leverages various features supporting diverse compute environments. In addition, the company provides driving assistance and self-driving solutions; advanced process technologies enabled by an ecosystem of electronic design automation tools, intellectual property, and design services, as well as systems of chips, including advanced packaging technologies, software, and system. Further, it delivers and deploys intelligent edge platforms that allow developers to achieve agility and drive automation using AI for efficient operations with data integrity, as well as provides hardware and software platforms, tools, and ecosystem partnerships for digital transformation from the cloud to edge. The company serves original equipment manufacturers, original design manufacturers, cloud service providers, and other manufacturers and service providers. Intel Corporation was incorporated in 1968 and is headquartered in Santa Clara, California.</v>
      </c>
    </row>
    <row r="701" spans="1:20" x14ac:dyDescent="0.3">
      <c r="A701" s="12" t="s">
        <v>1828</v>
      </c>
      <c r="B701" s="10">
        <f>_xll.SNL.Clients.Office.Excel.Functions.SPG(A701,"SP_IPO_DATE")</f>
        <v>39205</v>
      </c>
      <c r="C701" s="5">
        <f>_xll.SNL.Clients.Office.Excel.Functions.SPG(A701, "SP_VOLUME_AVG_WEEKLY_TO_SHARES_OUT", , "1M")</f>
        <v>8.8266373334522648</v>
      </c>
      <c r="D701" s="5">
        <f>_xll.SNL.Clients.Office.Excel.Functions.SPG(A701, "SP_VOLUME_AVG_WEEKLY_TO_SHARES_OUT", , "3M")</f>
        <v>6.4850285776704473</v>
      </c>
      <c r="E701" s="5">
        <f>_xll.SNL.Clients.Office.Excel.Functions.SPG(A701, "SP_VOLUME_AVG_DAILY_TO_1YR_AVG_DAILY", , "1M")</f>
        <v>183.37</v>
      </c>
      <c r="F701" s="5">
        <f>_xll.SNL.Clients.Office.Excel.Functions.SPG(A701, "SP_VOLUME_AVG_DAILY_TO_1YR_AVG_DAILY", , "3M")</f>
        <v>134.72</v>
      </c>
      <c r="G701" s="9" t="str">
        <f>_xll.SNL.Clients.Office.Excel.Functions.SPG(A701, "IQ_SECTOR")</f>
        <v>Financials</v>
      </c>
      <c r="H701" s="9" t="str">
        <f>_xll.SNL.Clients.Office.Excel.Functions.SPG(A701, "IQ_INDUSTRY_GROUP")</f>
        <v>Financial Services</v>
      </c>
      <c r="I701" s="9" t="str">
        <f>_xll.SNL.Clients.Office.Excel.Functions.SPG(A701, "IQ_INDUSTRY")</f>
        <v>Capital Markets</v>
      </c>
      <c r="J701" s="9" t="str">
        <f>_xll.SNL.Clients.Office.Excel.Functions.SPG(A701, "IQ_PRIMARY_INDUSTRY")</f>
        <v>Investment Banking and Brokerage</v>
      </c>
      <c r="K701" s="9" t="str">
        <f>_xll.SNL.Clients.Office.Excel.Functions.SPG(A701, "NAICS_CODE", "Primary")</f>
        <v>523150 - Investment Banking and Securities Intermediation</v>
      </c>
      <c r="L701" s="9" t="str">
        <f>_xll.SNL.Clients.Office.Excel.Functions.SPG(A701, "SP_TOPICTAG")</f>
        <v/>
      </c>
      <c r="M701" s="5">
        <f>_xll.SNL.Clients.Office.Excel.Functions.SPG(A701, "SP_PCT_SHARES_OWNED_ALL_INSTITUTIONS")</f>
        <v>87.63</v>
      </c>
      <c r="N701" s="9" t="str">
        <f>_xll.SNL.Clients.Office.Excel.Functions.SPG(A701, "RD_CREDIT_RATING_GLOBAL", "Issuer Credit Rating", "Local Currency LT|0")</f>
        <v/>
      </c>
      <c r="O701" s="9" t="str">
        <f>_xll.SNL.Clients.Office.Excel.Functions.SPG(A701, "RD_CWOL_GLOBAL", "Issuer Credit Rating", "Local Currency LT|0")</f>
        <v/>
      </c>
      <c r="P701" s="9" t="str">
        <f>_xll.SNL.Clients.Office.Excel.Functions.SPG(A701, "RD_RATING_ACTION_GLOBAL", "Issuer Credit Rating", "Local Currency LT|0")</f>
        <v/>
      </c>
      <c r="Q701" s="10" t="str">
        <f>_xll.SNL.Clients.Office.Excel.Functions.SPG(A701, "RD_LAST_REVIEW_DATE_GLOBAL", "Issuer Credit Rating", "Local Currency LT")</f>
        <v/>
      </c>
      <c r="R701" s="10" t="str">
        <f>_xll.SNL.Clients.Office.Excel.Functions.SPG(A701, "RD_CREDIT_RATING_DATE_GLOBAL", "Issuer Credit Rating", "Local Currency LT|0")</f>
        <v/>
      </c>
      <c r="S701" s="10" t="str">
        <f>_xll.SNL.Clients.Office.Excel.Functions.SPG(A701, "RD_CREDIT_WATCH_OUTLOOK_DATE_GLOBAL", "Issuer Credit Rating", "Local Currency LT|0")</f>
        <v/>
      </c>
      <c r="T701" s="13" t="str">
        <f>_xll.SNL.Clients.Office.Excel.Functions.SPG(A701, "SP_BUSINESS_DESCRIPTION")</f>
        <v>Interactive Brokers Group, Inc. operates as an automated electronic broker worldwide. The company engages in the execution, clearance, and settlement of trades in stocks, options, futures, foreign exchange instruments, bonds, mutual funds, exchange traded funds (ETFs), precious metals, and cryptocurrencies. It also custodies and services accounts for hedge and mutual funds, ETFs, registered investment advisors, proprietary trading groups, introducing brokers, and individual investors. In addition, the company offers custody, prime brokerage, securities, and margin lending services. It serves institutional and individual customers through electronic exchanges and market centers. The company was founded in 1977 and is headquartered in Greenwich, Connecticut.</v>
      </c>
    </row>
    <row r="702" spans="1:20" x14ac:dyDescent="0.3">
      <c r="A702" s="12" t="s">
        <v>242</v>
      </c>
      <c r="B702" s="10">
        <f>_xll.SNL.Clients.Office.Excel.Functions.SPG(A702,"SP_IPO_DATE")</f>
        <v>38671</v>
      </c>
      <c r="C702" s="5">
        <f>_xll.SNL.Clients.Office.Excel.Functions.SPG(A702, "SP_VOLUME_AVG_WEEKLY_TO_SHARES_OUT", , "1M")</f>
        <v>2.6341133767371296</v>
      </c>
      <c r="D702" s="5">
        <f>_xll.SNL.Clients.Office.Excel.Functions.SPG(A702, "SP_VOLUME_AVG_WEEKLY_TO_SHARES_OUT", , "3M")</f>
        <v>2.591854519918356</v>
      </c>
      <c r="E702" s="5">
        <f>_xll.SNL.Clients.Office.Excel.Functions.SPG(A702, "SP_VOLUME_AVG_DAILY_TO_1YR_AVG_DAILY", , "1M")</f>
        <v>112.42</v>
      </c>
      <c r="F702" s="5">
        <f>_xll.SNL.Clients.Office.Excel.Functions.SPG(A702, "SP_VOLUME_AVG_DAILY_TO_1YR_AVG_DAILY", , "3M")</f>
        <v>110.62</v>
      </c>
      <c r="G702" s="9" t="str">
        <f>_xll.SNL.Clients.Office.Excel.Functions.SPG(A702, "IQ_SECTOR")</f>
        <v>Financials</v>
      </c>
      <c r="H702" s="9" t="str">
        <f>_xll.SNL.Clients.Office.Excel.Functions.SPG(A702, "IQ_INDUSTRY_GROUP")</f>
        <v>Financial Services</v>
      </c>
      <c r="I702" s="9" t="str">
        <f>_xll.SNL.Clients.Office.Excel.Functions.SPG(A702, "IQ_INDUSTRY")</f>
        <v>Capital Markets</v>
      </c>
      <c r="J702" s="9" t="str">
        <f>_xll.SNL.Clients.Office.Excel.Functions.SPG(A702, "IQ_PRIMARY_INDUSTRY")</f>
        <v>Financial Exchanges and Data</v>
      </c>
      <c r="K702" s="9" t="str">
        <f>_xll.SNL.Clients.Office.Excel.Functions.SPG(A702, "NAICS_CODE", "Primary")</f>
        <v>523210 - Securities and Commodity Exchanges</v>
      </c>
      <c r="L702" s="9" t="str">
        <f>_xll.SNL.Clients.Office.Excel.Functions.SPG(A702, "SP_TOPICTAG")</f>
        <v>Data Integration; Fintech; Data Protection; Cloud Data Services; Cloud Infrastructure; Process Automation; Digital Brokerage</v>
      </c>
      <c r="M702" s="5">
        <f>_xll.SNL.Clients.Office.Excel.Functions.SPG(A702, "SP_PCT_SHARES_OWNED_ALL_INSTITUTIONS")</f>
        <v>93.18</v>
      </c>
      <c r="N702" s="9" t="str">
        <f>_xll.SNL.Clients.Office.Excel.Functions.SPG(A702, "RD_CREDIT_RATING_GLOBAL", "Issuer Credit Rating", "Local Currency LT|0")</f>
        <v>A-</v>
      </c>
      <c r="O702" s="9" t="str">
        <f>_xll.SNL.Clients.Office.Excel.Functions.SPG(A702, "RD_CWOL_GLOBAL", "Issuer Credit Rating", "Local Currency LT|0")</f>
        <v>Stable</v>
      </c>
      <c r="P702" s="9" t="str">
        <f>_xll.SNL.Clients.Office.Excel.Functions.SPG(A702, "RD_RATING_ACTION_GLOBAL", "Issuer Credit Rating", "Local Currency LT|0")</f>
        <v>Upgrade | CreditWatch/Outlook (11/29/2021)</v>
      </c>
      <c r="Q702" s="10">
        <f>_xll.SNL.Clients.Office.Excel.Functions.SPG(A702, "RD_LAST_REVIEW_DATE_GLOBAL", "Issuer Credit Rating", "Local Currency LT")</f>
        <v>45348</v>
      </c>
      <c r="R702" s="10">
        <f>_xll.SNL.Clients.Office.Excel.Functions.SPG(A702, "RD_CREDIT_RATING_DATE_GLOBAL", "Issuer Credit Rating", "Local Currency LT|0")</f>
        <v>44529</v>
      </c>
      <c r="S702" s="10">
        <f>_xll.SNL.Clients.Office.Excel.Functions.SPG(A702, "RD_CREDIT_WATCH_OUTLOOK_DATE_GLOBAL", "Issuer Credit Rating", "Local Currency LT|0")</f>
        <v>44529</v>
      </c>
      <c r="T702" s="13" t="str">
        <f>_xll.SNL.Clients.Office.Excel.Functions.SPG(A702, "SP_BUSINESS_DESCRIPTION")</f>
        <v>Intercontinental Exchange, Inc., together with its subsidiaries, provides technology and data to financial institutions, corporations, and government entities in the United States, the United Kingdom, the European Union, India, Israel, Canada, and Singapore. It operates through three segments: Exchanges, Fixed Income and Data Services, and Mortgage Technology. The Exchanges segment operates regulated marketplace technology for the listing, trading, and clearing of an array of derivatives contracts and financial securities, as well as data and connectivity services related to its exchanges and clearing houses. The Fixed Income and Data Services segment provides fixed income pricing, reference data, indices, analytics, and execution services, as well as global CDS clearing and multi-asset class data delivery technology. The Mortgage Technology segment offers a technology platform that provides customers comprehensive and digital workflow tools to address inefficiencies and mitigate risks that exist in the U.S. residential mortgage market life cycle from application through closing, servicing, and the secondary market. The company was founded in 2000 and is headquartered in Atlanta, Georgia.</v>
      </c>
    </row>
    <row r="703" spans="1:20" x14ac:dyDescent="0.3">
      <c r="A703" s="12" t="s">
        <v>1313</v>
      </c>
      <c r="B703" s="10" t="str">
        <f>_xll.SNL.Clients.Office.Excel.Functions.SPG(A703,"SP_IPO_DATE")</f>
        <v/>
      </c>
      <c r="C703" s="5">
        <f>_xll.SNL.Clients.Office.Excel.Functions.SPG(A703, "SP_VOLUME_AVG_WEEKLY_TO_SHARES_OUT", , "1M")</f>
        <v>7.8895523861109593</v>
      </c>
      <c r="D703" s="5">
        <f>_xll.SNL.Clients.Office.Excel.Functions.SPG(A703, "SP_VOLUME_AVG_WEEKLY_TO_SHARES_OUT", , "3M")</f>
        <v>7.2536244236946263</v>
      </c>
      <c r="E703" s="5">
        <f>_xll.SNL.Clients.Office.Excel.Functions.SPG(A703, "SP_VOLUME_AVG_DAILY_TO_1YR_AVG_DAILY", , "1M")</f>
        <v>89.08</v>
      </c>
      <c r="F703" s="5">
        <f>_xll.SNL.Clients.Office.Excel.Functions.SPG(A703, "SP_VOLUME_AVG_DAILY_TO_1YR_AVG_DAILY", , "3M")</f>
        <v>81.900000000000006</v>
      </c>
      <c r="G703" s="9" t="str">
        <f>_xll.SNL.Clients.Office.Excel.Functions.SPG(A703, "IQ_SECTOR")</f>
        <v>Information Technology</v>
      </c>
      <c r="H703" s="9" t="str">
        <f>_xll.SNL.Clients.Office.Excel.Functions.SPG(A703, "IQ_INDUSTRY_GROUP")</f>
        <v>Software and Services</v>
      </c>
      <c r="I703" s="9" t="str">
        <f>_xll.SNL.Clients.Office.Excel.Functions.SPG(A703, "IQ_INDUSTRY")</f>
        <v>Software</v>
      </c>
      <c r="J703" s="9" t="str">
        <f>_xll.SNL.Clients.Office.Excel.Functions.SPG(A703, "IQ_PRIMARY_INDUSTRY")</f>
        <v>Application Software</v>
      </c>
      <c r="K703" s="9" t="str">
        <f>_xll.SNL.Clients.Office.Excel.Functions.SPG(A703, "NAICS_CODE", "Primary")</f>
        <v>513210 - Software Publishers</v>
      </c>
      <c r="L703" s="9" t="str">
        <f>_xll.SNL.Clients.Office.Excel.Functions.SPG(A703, "SP_TOPICTAG")</f>
        <v>Software Development; Video Streaming; Machine Learning; Cloud Infrastructure; Video-on-Demand Servers; Artificial Intelligence; 5G</v>
      </c>
      <c r="M703" s="5">
        <f>_xll.SNL.Clients.Office.Excel.Functions.SPG(A703, "SP_PCT_SHARES_OWNED_ALL_INSTITUTIONS")</f>
        <v>99.23</v>
      </c>
      <c r="N703" s="9" t="str">
        <f>_xll.SNL.Clients.Office.Excel.Functions.SPG(A703, "RD_CREDIT_RATING_GLOBAL", "Issuer Credit Rating", "Local Currency LT|0")</f>
        <v/>
      </c>
      <c r="O703" s="9" t="str">
        <f>_xll.SNL.Clients.Office.Excel.Functions.SPG(A703, "RD_CWOL_GLOBAL", "Issuer Credit Rating", "Local Currency LT|0")</f>
        <v/>
      </c>
      <c r="P703" s="9" t="str">
        <f>_xll.SNL.Clients.Office.Excel.Functions.SPG(A703, "RD_RATING_ACTION_GLOBAL", "Issuer Credit Rating", "Local Currency LT|0")</f>
        <v/>
      </c>
      <c r="Q703" s="10" t="str">
        <f>_xll.SNL.Clients.Office.Excel.Functions.SPG(A703, "RD_LAST_REVIEW_DATE_GLOBAL", "Issuer Credit Rating", "Local Currency LT")</f>
        <v/>
      </c>
      <c r="R703" s="10" t="str">
        <f>_xll.SNL.Clients.Office.Excel.Functions.SPG(A703, "RD_CREDIT_RATING_DATE_GLOBAL", "Issuer Credit Rating", "Local Currency LT|0")</f>
        <v/>
      </c>
      <c r="S703" s="10" t="str">
        <f>_xll.SNL.Clients.Office.Excel.Functions.SPG(A703, "RD_CREDIT_WATCH_OUTLOOK_DATE_GLOBAL", "Issuer Credit Rating", "Local Currency LT|0")</f>
        <v/>
      </c>
      <c r="T703" s="13" t="str">
        <f>_xll.SNL.Clients.Office.Excel.Functions.SPG(A703, "SP_BUSINESS_DESCRIPTION")</f>
        <v>InterDigital, Inc. operates as a global research and development company focuses on wireless, visual, artificial intelligence (AI), and related technologies. The company engages in the design and development of technologies that enable connected in a range of communications and entertainment products and services, which are licensed to companies providing various products and services, including makers of wireless communications devices, consumer electronics, IoT devices, and cars and other motor vehicles, as well as providers of cloud-based services, such as video streaming. It designs and develops a range of innovations for use in digital cellular and wireless products and networks. The company also develops cellular technologies, such as technologies related to CDMA, TDMA, OFDM/OFDMA, and MIMO for use in 2G, 3G, 4G, and 5G wireless networks, as well as mobile terminal devices; and 3GPP technology portfolio in 5G, 5G, advanced and 6G, as well as technologies for mobile phones, automobiles and autonomous vehicles, wearables, smart factories and smart homes, robots, drones, and other connected consumer electronic products. In addition, it provides video coding and transmission technologies; and researches and develops artificial intelligence and machine learning solutions. Further, the company’s patented technologies are used in various products that include smartphones, tablets, consumer electronics, and base stations; televisions, laptops, gaming consoles, set-top boxes, streaming devices, and connected automobiles. InterDigital, Inc. was incorporated in 1972 and is headquartered in Wilmington, Delaware.</v>
      </c>
    </row>
    <row r="704" spans="1:20" x14ac:dyDescent="0.3">
      <c r="A704" s="12" t="s">
        <v>1314</v>
      </c>
      <c r="B704" s="10" t="str">
        <f>_xll.SNL.Clients.Office.Excel.Functions.SPG(A704,"SP_IPO_DATE")</f>
        <v/>
      </c>
      <c r="C704" s="5">
        <f>_xll.SNL.Clients.Office.Excel.Functions.SPG(A704, "SP_VOLUME_AVG_WEEKLY_TO_SHARES_OUT", , "1M")</f>
        <v>3.4393291949997971</v>
      </c>
      <c r="D704" s="5">
        <f>_xll.SNL.Clients.Office.Excel.Functions.SPG(A704, "SP_VOLUME_AVG_WEEKLY_TO_SHARES_OUT", , "3M")</f>
        <v>3.9614543590112343</v>
      </c>
      <c r="E704" s="5">
        <f>_xll.SNL.Clients.Office.Excel.Functions.SPG(A704, "SP_VOLUME_AVG_DAILY_TO_1YR_AVG_DAILY", , "1M")</f>
        <v>82.64</v>
      </c>
      <c r="F704" s="5">
        <f>_xll.SNL.Clients.Office.Excel.Functions.SPG(A704, "SP_VOLUME_AVG_DAILY_TO_1YR_AVG_DAILY", , "3M")</f>
        <v>95.19</v>
      </c>
      <c r="G704" s="9" t="str">
        <f>_xll.SNL.Clients.Office.Excel.Functions.SPG(A704, "IQ_SECTOR")</f>
        <v>Industrials</v>
      </c>
      <c r="H704" s="9" t="str">
        <f>_xll.SNL.Clients.Office.Excel.Functions.SPG(A704, "IQ_INDUSTRY_GROUP")</f>
        <v>Commercial and Professional Services</v>
      </c>
      <c r="I704" s="9" t="str">
        <f>_xll.SNL.Clients.Office.Excel.Functions.SPG(A704, "IQ_INDUSTRY")</f>
        <v>Commercial Services and Supplies</v>
      </c>
      <c r="J704" s="9" t="str">
        <f>_xll.SNL.Clients.Office.Excel.Functions.SPG(A704, "IQ_PRIMARY_INDUSTRY")</f>
        <v>Office Services and Supplies</v>
      </c>
      <c r="K704" s="9" t="str">
        <f>_xll.SNL.Clients.Office.Excel.Functions.SPG(A704, "NAICS_CODE", "Primary")</f>
        <v>33721 - Office Furniture (including Fixtures) Manufacturing</v>
      </c>
      <c r="L704" s="9" t="str">
        <f>_xll.SNL.Clients.Office.Excel.Functions.SPG(A704, "SP_TOPICTAG")</f>
        <v/>
      </c>
      <c r="M704" s="5">
        <f>_xll.SNL.Clients.Office.Excel.Functions.SPG(A704, "SP_PCT_SHARES_OWNED_ALL_INSTITUTIONS")</f>
        <v>97.25</v>
      </c>
      <c r="N704" s="9" t="str">
        <f>_xll.SNL.Clients.Office.Excel.Functions.SPG(A704, "RD_CREDIT_RATING_GLOBAL", "Issuer Credit Rating", "Local Currency LT|0")</f>
        <v>BB-</v>
      </c>
      <c r="O704" s="9" t="str">
        <f>_xll.SNL.Clients.Office.Excel.Functions.SPG(A704, "RD_CWOL_GLOBAL", "Issuer Credit Rating", "Local Currency LT|0")</f>
        <v>Stable</v>
      </c>
      <c r="P704" s="9" t="str">
        <f>_xll.SNL.Clients.Office.Excel.Functions.SPG(A704, "RD_RATING_ACTION_GLOBAL", "Issuer Credit Rating", "Local Currency LT|0")</f>
        <v>New Rating | CreditWatch/Outlook (11/09/2020)</v>
      </c>
      <c r="Q704" s="10">
        <f>_xll.SNL.Clients.Office.Excel.Functions.SPG(A704, "RD_LAST_REVIEW_DATE_GLOBAL", "Issuer Credit Rating", "Local Currency LT")</f>
        <v>45617</v>
      </c>
      <c r="R704" s="10">
        <f>_xll.SNL.Clients.Office.Excel.Functions.SPG(A704, "RD_CREDIT_RATING_DATE_GLOBAL", "Issuer Credit Rating", "Local Currency LT|0")</f>
        <v>44144</v>
      </c>
      <c r="S704" s="10">
        <f>_xll.SNL.Clients.Office.Excel.Functions.SPG(A704, "RD_CREDIT_WATCH_OUTLOOK_DATE_GLOBAL", "Issuer Credit Rating", "Local Currency LT|0")</f>
        <v>44144</v>
      </c>
      <c r="T704" s="13" t="str">
        <f>_xll.SNL.Clients.Office.Excel.Functions.SPG(A704, "SP_BUSINESS_DESCRIPTION")</f>
        <v>Interface, Inc. designs, produces, and sells modular carpet products primarily worldwide. The company operates in two segments, Americas (AMS), and Europe, Africa, Asia and Australia (EAAA). The company offers modular carpets under the Interface and FLOR brand names; luxury vinyl tiles; carpet tiles under the CQuestGB name for use in commercial interiors, include offices, healthcare facilities, airports, educational and other institutions, hospitality spaces, and retail facilities, as well as residential interiors; and modular resilient flooring products. It also provides carpet replacement, installation, and maintenance services; and rubber flooring under the norament and noraplan brand names; as well as produces and sells an adapted version of its carpet tile for the healthcare facilities market. In addition, the company sells a proprietary antimicrobial chemical compound under the Intersept name; sells TacTiles, a carpet tile installation system, as well as various adhesives and products; and provides turnkey project management services for global accounts and other customers through its InterfaceSERVICES business. The company sells its products directly to end-users, as well as indirectly through independent contractors, installers, or distributors. Interface, Inc. was incorporated in 1973 and is headquartered in Atlanta, Georgia.</v>
      </c>
    </row>
    <row r="705" spans="1:20" x14ac:dyDescent="0.3">
      <c r="A705" s="12" t="s">
        <v>1829</v>
      </c>
      <c r="B705" s="10" t="str">
        <f>_xll.SNL.Clients.Office.Excel.Functions.SPG(A705,"SP_IPO_DATE")</f>
        <v/>
      </c>
      <c r="C705" s="5">
        <f>_xll.SNL.Clients.Office.Excel.Functions.SPG(A705, "SP_VOLUME_AVG_WEEKLY_TO_SHARES_OUT", , "1M")</f>
        <v>2.3295351196317755</v>
      </c>
      <c r="D705" s="5">
        <f>_xll.SNL.Clients.Office.Excel.Functions.SPG(A705, "SP_VOLUME_AVG_WEEKLY_TO_SHARES_OUT", , "3M")</f>
        <v>2.212094339001208</v>
      </c>
      <c r="E705" s="5">
        <f>_xll.SNL.Clients.Office.Excel.Functions.SPG(A705, "SP_VOLUME_AVG_DAILY_TO_1YR_AVG_DAILY", , "1M")</f>
        <v>121.47</v>
      </c>
      <c r="F705" s="5">
        <f>_xll.SNL.Clients.Office.Excel.Functions.SPG(A705, "SP_VOLUME_AVG_DAILY_TO_1YR_AVG_DAILY", , "3M")</f>
        <v>115.35</v>
      </c>
      <c r="G705" s="9" t="str">
        <f>_xll.SNL.Clients.Office.Excel.Functions.SPG(A705, "IQ_SECTOR")</f>
        <v>Financials</v>
      </c>
      <c r="H705" s="9" t="str">
        <f>_xll.SNL.Clients.Office.Excel.Functions.SPG(A705, "IQ_INDUSTRY_GROUP")</f>
        <v>Banks</v>
      </c>
      <c r="I705" s="9" t="str">
        <f>_xll.SNL.Clients.Office.Excel.Functions.SPG(A705, "IQ_INDUSTRY")</f>
        <v>Banks</v>
      </c>
      <c r="J705" s="9" t="str">
        <f>_xll.SNL.Clients.Office.Excel.Functions.SPG(A705, "IQ_PRIMARY_INDUSTRY")</f>
        <v>Regional Banks</v>
      </c>
      <c r="K705" s="9" t="str">
        <f>_xll.SNL.Clients.Office.Excel.Functions.SPG(A705, "NAICS_CODE", "Primary")</f>
        <v>522110 - Commercial Banking</v>
      </c>
      <c r="L705" s="9" t="str">
        <f>_xll.SNL.Clients.Office.Excel.Functions.SPG(A705, "SP_TOPICTAG")</f>
        <v>Consumer Lending</v>
      </c>
      <c r="M705" s="5">
        <f>_xll.SNL.Clients.Office.Excel.Functions.SPG(A705, "SP_PCT_SHARES_OWNED_ALL_INSTITUTIONS")</f>
        <v>71.59</v>
      </c>
      <c r="N705" s="9" t="str">
        <f>_xll.SNL.Clients.Office.Excel.Functions.SPG(A705, "RD_CREDIT_RATING_GLOBAL", "Issuer Credit Rating", "Local Currency LT|0")</f>
        <v/>
      </c>
      <c r="O705" s="9" t="str">
        <f>_xll.SNL.Clients.Office.Excel.Functions.SPG(A705, "RD_CWOL_GLOBAL", "Issuer Credit Rating", "Local Currency LT|0")</f>
        <v/>
      </c>
      <c r="P705" s="9" t="str">
        <f>_xll.SNL.Clients.Office.Excel.Functions.SPG(A705, "RD_RATING_ACTION_GLOBAL", "Issuer Credit Rating", "Local Currency LT|0")</f>
        <v/>
      </c>
      <c r="Q705" s="10" t="str">
        <f>_xll.SNL.Clients.Office.Excel.Functions.SPG(A705, "RD_LAST_REVIEW_DATE_GLOBAL", "Issuer Credit Rating", "Local Currency LT")</f>
        <v/>
      </c>
      <c r="R705" s="10" t="str">
        <f>_xll.SNL.Clients.Office.Excel.Functions.SPG(A705, "RD_CREDIT_RATING_DATE_GLOBAL", "Issuer Credit Rating", "Local Currency LT|0")</f>
        <v/>
      </c>
      <c r="S705" s="10" t="str">
        <f>_xll.SNL.Clients.Office.Excel.Functions.SPG(A705, "RD_CREDIT_WATCH_OUTLOOK_DATE_GLOBAL", "Issuer Credit Rating", "Local Currency LT|0")</f>
        <v/>
      </c>
      <c r="T705" s="13" t="str">
        <f>_xll.SNL.Clients.Office.Excel.Functions.SPG(A705, "SP_BUSINESS_DESCRIPTION")</f>
        <v>International Bancshares Corporation, a financial holding company, provides commercial and retail banking services in Texas and the State of Oklahoma. It accepts checking and saving deposits; and offers commercial, real estate, personal, home improvement, automobile, and other installment and term loans. The company also provides international banking services, including letters of credit, commercial and industrial loans, and foreign exchange services. In addition, it offers other banking related services, such as credit cards, safety deposit boxes, collection, notary public, escrow, drive up and walk up facilities, and other customary banking services; and Internet banking services, as well as securities products through third party providers. The company was founded in 1966 and is headquartered in Laredo, Texas.</v>
      </c>
    </row>
    <row r="706" spans="1:20" x14ac:dyDescent="0.3">
      <c r="A706" s="12" t="s">
        <v>243</v>
      </c>
      <c r="B706" s="10" t="str">
        <f>_xll.SNL.Clients.Office.Excel.Functions.SPG(A706,"SP_IPO_DATE")</f>
        <v/>
      </c>
      <c r="C706" s="5">
        <f>_xll.SNL.Clients.Office.Excel.Functions.SPG(A706, "SP_VOLUME_AVG_WEEKLY_TO_SHARES_OUT", , "1M")</f>
        <v>2.820405558225386</v>
      </c>
      <c r="D706" s="5">
        <f>_xll.SNL.Clients.Office.Excel.Functions.SPG(A706, "SP_VOLUME_AVG_WEEKLY_TO_SHARES_OUT", , "3M")</f>
        <v>2.3812556930575508</v>
      </c>
      <c r="E706" s="5">
        <f>_xll.SNL.Clients.Office.Excel.Functions.SPG(A706, "SP_VOLUME_AVG_DAILY_TO_1YR_AVG_DAILY", , "1M")</f>
        <v>127.25</v>
      </c>
      <c r="F706" s="5">
        <f>_xll.SNL.Clients.Office.Excel.Functions.SPG(A706, "SP_VOLUME_AVG_DAILY_TO_1YR_AVG_DAILY", , "3M")</f>
        <v>107.43</v>
      </c>
      <c r="G706" s="9" t="str">
        <f>_xll.SNL.Clients.Office.Excel.Functions.SPG(A706, "IQ_SECTOR")</f>
        <v>Information Technology</v>
      </c>
      <c r="H706" s="9" t="str">
        <f>_xll.SNL.Clients.Office.Excel.Functions.SPG(A706, "IQ_INDUSTRY_GROUP")</f>
        <v>Software and Services</v>
      </c>
      <c r="I706" s="9" t="str">
        <f>_xll.SNL.Clients.Office.Excel.Functions.SPG(A706, "IQ_INDUSTRY")</f>
        <v>IT Services</v>
      </c>
      <c r="J706" s="9" t="str">
        <f>_xll.SNL.Clients.Office.Excel.Functions.SPG(A706, "IQ_PRIMARY_INDUSTRY")</f>
        <v>IT Consulting and Other Services</v>
      </c>
      <c r="K706" s="9" t="str">
        <f>_xll.SNL.Clients.Office.Excel.Functions.SPG(A706, "NAICS_CODE", "Primary")</f>
        <v>54151 - Computer Systems Design and Related Services</v>
      </c>
      <c r="L706" s="9" t="str">
        <f>_xll.SNL.Clients.Office.Excel.Functions.SPG(A706, "SP_TOPICTAG")</f>
        <v>Software Development; Cloud Management; Machine Learning; IaaS (Infrastructure as a Service); Cloud Infrastructure; Cloud Security; Artificial Intelligence; GenAI</v>
      </c>
      <c r="M706" s="5">
        <f>_xll.SNL.Clients.Office.Excel.Functions.SPG(A706, "SP_PCT_SHARES_OWNED_ALL_INSTITUTIONS")</f>
        <v>63.22</v>
      </c>
      <c r="N706" s="9" t="str">
        <f>_xll.SNL.Clients.Office.Excel.Functions.SPG(A706, "RD_CREDIT_RATING_GLOBAL", "Issuer Credit Rating", "Local Currency LT|0")</f>
        <v>A-</v>
      </c>
      <c r="O706" s="9" t="str">
        <f>_xll.SNL.Clients.Office.Excel.Functions.SPG(A706, "RD_CWOL_GLOBAL", "Issuer Credit Rating", "Local Currency LT|0")</f>
        <v>Stable</v>
      </c>
      <c r="P706" s="9" t="str">
        <f>_xll.SNL.Clients.Office.Excel.Functions.SPG(A706, "RD_RATING_ACTION_GLOBAL", "Issuer Credit Rating", "Local Currency LT|0")</f>
        <v>Downgrade | CreditWatch/Outlook (05/06/2021)</v>
      </c>
      <c r="Q706" s="10">
        <f>_xll.SNL.Clients.Office.Excel.Functions.SPG(A706, "RD_LAST_REVIEW_DATE_GLOBAL", "Issuer Credit Rating", "Local Currency LT")</f>
        <v>45681</v>
      </c>
      <c r="R706" s="10">
        <f>_xll.SNL.Clients.Office.Excel.Functions.SPG(A706, "RD_CREDIT_RATING_DATE_GLOBAL", "Issuer Credit Rating", "Local Currency LT|0")</f>
        <v>44322</v>
      </c>
      <c r="S706" s="10">
        <f>_xll.SNL.Clients.Office.Excel.Functions.SPG(A706, "RD_CREDIT_WATCH_OUTLOOK_DATE_GLOBAL", "Issuer Credit Rating", "Local Currency LT|0")</f>
        <v>44322</v>
      </c>
      <c r="T706" s="13" t="str">
        <f>_xll.SNL.Clients.Office.Excel.Functions.SPG(A706, "SP_BUSINESS_DESCRIPTION")</f>
        <v>International Business Machines Corporation, together with its subsidiaries, provides integrated solutions and services worldwide. The company operates through Software, Consulting, Infrastructure, and Financing segments. The Software segment offers a hybrid cloud and AI platforms that allows clients to realize their digital and AI transformations across the applications, data, and environments in which they operate. The Consulting segment focuses on skills integration for strategy, experience, technology, and operations by domain and industry. The Infrastructure segment provides on-premises and cloud based server, and storage solutions, as well as life-cycle services for hybrid cloud infrastructure deployment. The Financing segment offers client and commercial financing, facilitates IBM clients’ acquisition of hardware, software, and services. The company has a strategic partnership to various companies including hyperscalers, service providers, global system integrators, and software and hardware vendors that includes Adobe, Amazon Web services, Microsoft, Oracle, Salesforce, Samsung Electronics and SAP, and others. The company was formerly known as Computing-Tabulating-Recording Co. International Business Machines Corporation was incorporated in 1911 and is headquartered in Armonk, New York.</v>
      </c>
    </row>
    <row r="707" spans="1:20" x14ac:dyDescent="0.3">
      <c r="A707" s="12" t="s">
        <v>244</v>
      </c>
      <c r="B707" s="10" t="str">
        <f>_xll.SNL.Clients.Office.Excel.Functions.SPG(A707,"SP_IPO_DATE")</f>
        <v/>
      </c>
      <c r="C707" s="5">
        <f>_xll.SNL.Clients.Office.Excel.Functions.SPG(A707, "SP_VOLUME_AVG_WEEKLY_TO_SHARES_OUT", , "1M")</f>
        <v>2.5400821059309591</v>
      </c>
      <c r="D707" s="5">
        <f>_xll.SNL.Clients.Office.Excel.Functions.SPG(A707, "SP_VOLUME_AVG_WEEKLY_TO_SHARES_OUT", , "3M")</f>
        <v>2.7335208126250112</v>
      </c>
      <c r="E707" s="5">
        <f>_xll.SNL.Clients.Office.Excel.Functions.SPG(A707, "SP_VOLUME_AVG_DAILY_TO_1YR_AVG_DAILY", , "1M")</f>
        <v>81.849999999999994</v>
      </c>
      <c r="F707" s="5">
        <f>_xll.SNL.Clients.Office.Excel.Functions.SPG(A707, "SP_VOLUME_AVG_DAILY_TO_1YR_AVG_DAILY", , "3M")</f>
        <v>88.09</v>
      </c>
      <c r="G707" s="9" t="str">
        <f>_xll.SNL.Clients.Office.Excel.Functions.SPG(A707, "IQ_SECTOR")</f>
        <v>Materials</v>
      </c>
      <c r="H707" s="9" t="str">
        <f>_xll.SNL.Clients.Office.Excel.Functions.SPG(A707, "IQ_INDUSTRY_GROUP")</f>
        <v>Materials</v>
      </c>
      <c r="I707" s="9" t="str">
        <f>_xll.SNL.Clients.Office.Excel.Functions.SPG(A707, "IQ_INDUSTRY")</f>
        <v>Chemicals</v>
      </c>
      <c r="J707" s="9" t="str">
        <f>_xll.SNL.Clients.Office.Excel.Functions.SPG(A707, "IQ_PRIMARY_INDUSTRY")</f>
        <v>Specialty Chemicals</v>
      </c>
      <c r="K707" s="9" t="str">
        <f>_xll.SNL.Clients.Office.Excel.Functions.SPG(A707, "NAICS_CODE", "Primary")</f>
        <v>325199 - All Other Basic Organic Chemical Manufacturing</v>
      </c>
      <c r="L707" s="9" t="str">
        <f>_xll.SNL.Clients.Office.Excel.Functions.SPG(A707, "SP_TOPICTAG")</f>
        <v>Organic; Biofuel; Nutraceutical; Alternative Protein; Onshore and Offshore Wind</v>
      </c>
      <c r="M707" s="5">
        <f>_xll.SNL.Clients.Office.Excel.Functions.SPG(A707, "SP_PCT_SHARES_OWNED_ALL_INSTITUTIONS")</f>
        <v>93.89</v>
      </c>
      <c r="N707" s="9" t="str">
        <f>_xll.SNL.Clients.Office.Excel.Functions.SPG(A707, "RD_CREDIT_RATING_GLOBAL", "Issuer Credit Rating", "Local Currency LT|0")</f>
        <v>BBB-</v>
      </c>
      <c r="O707" s="9" t="str">
        <f>_xll.SNL.Clients.Office.Excel.Functions.SPG(A707, "RD_CWOL_GLOBAL", "Issuer Credit Rating", "Local Currency LT|0")</f>
        <v>Stable</v>
      </c>
      <c r="P707" s="9" t="str">
        <f>_xll.SNL.Clients.Office.Excel.Functions.SPG(A707, "RD_RATING_ACTION_GLOBAL", "Issuer Credit Rating", "Local Currency LT|0")</f>
        <v>CreditWatch/Outlook (11/15/2024)</v>
      </c>
      <c r="Q707" s="10">
        <f>_xll.SNL.Clients.Office.Excel.Functions.SPG(A707, "RD_LAST_REVIEW_DATE_GLOBAL", "Issuer Credit Rating", "Local Currency LT")</f>
        <v>45611</v>
      </c>
      <c r="R707" s="10">
        <f>_xll.SNL.Clients.Office.Excel.Functions.SPG(A707, "RD_CREDIT_RATING_DATE_GLOBAL", "Issuer Credit Rating", "Local Currency LT|0")</f>
        <v>44847</v>
      </c>
      <c r="S707" s="10">
        <f>_xll.SNL.Clients.Office.Excel.Functions.SPG(A707, "RD_CREDIT_WATCH_OUTLOOK_DATE_GLOBAL", "Issuer Credit Rating", "Local Currency LT|0")</f>
        <v>45611</v>
      </c>
      <c r="T707" s="13" t="str">
        <f>_xll.SNL.Clients.Office.Excel.Functions.SPG(A707, "SP_BUSINESS_DESCRIPTION")</f>
        <v>International Flavors &amp; Fragrances Inc., together with its subsidiaries, manufactures and sells cosmetic active and natural health ingredients for use in various consumer products in the United States, Europe, and internationally. It operates through four segments: Nourish, Health &amp; Biosciences, Scent, and Pharma Solutions. The Nourish segment offers natural and plant-based specialty food ingredients, such as flavor compounds used in savory products; beverages; sweets; and dairy products. It also provides value-added spices and seasoning ingredients; savory solutions, including spices, sauces, marinades, and mixtures; and natural antioxidants and anti-microbials. The Health &amp; Biosciences segment develops and produces enzymes, food cultures, probiotics, and specialty ingredients for food and non-food applications. Its Scent segment provides fragrance compounds, which include fine fragrances comprising perfumes and colognes, as well as consumer fragrances; fragrance ingredients comprising synthetic and natural ingredients that include natural flavor extracts, specialty botanical extracts, distillates, essential oils, citrus products, aroma chemicals, natural gums, and resins; and cosmetic active ingredients consisting of active and functional ingredients, and delivery systems for cosmetic and personal care product industries. Its Pharma Solutions segment produces and sells cellulosics and seaweed-based pharma excipients. The company sells its products primarily to manufacturers of perfumes and cosmetics, hair and other personal care products, soaps and detergents, cleaning products, dairy, meat and other processed foods, beverages, snacks and savory foods, sweet and baked goods, dietary supplements, infant and elderly nutrition, functional food, and pharmaceutical excipients and oral care products. International Flavors &amp; Fragrances Inc. was incorporated in 1909 and is headquartered in New York, New York.</v>
      </c>
    </row>
    <row r="708" spans="1:20" x14ac:dyDescent="0.3">
      <c r="A708" s="12" t="s">
        <v>245</v>
      </c>
      <c r="B708" s="10" t="str">
        <f>_xll.SNL.Clients.Office.Excel.Functions.SPG(A708,"SP_IPO_DATE")</f>
        <v/>
      </c>
      <c r="C708" s="5">
        <f>_xll.SNL.Clients.Office.Excel.Functions.SPG(A708, "SP_VOLUME_AVG_WEEKLY_TO_SHARES_OUT", , "1M")</f>
        <v>14.141148209972505</v>
      </c>
      <c r="D708" s="5">
        <f>_xll.SNL.Clients.Office.Excel.Functions.SPG(A708, "SP_VOLUME_AVG_WEEKLY_TO_SHARES_OUT", , "3M")</f>
        <v>7.3893209726516691</v>
      </c>
      <c r="E708" s="5">
        <f>_xll.SNL.Clients.Office.Excel.Functions.SPG(A708, "SP_VOLUME_AVG_DAILY_TO_1YR_AVG_DAILY", , "1M")</f>
        <v>242.4</v>
      </c>
      <c r="F708" s="5">
        <f>_xll.SNL.Clients.Office.Excel.Functions.SPG(A708, "SP_VOLUME_AVG_DAILY_TO_1YR_AVG_DAILY", , "3M")</f>
        <v>126.66</v>
      </c>
      <c r="G708" s="9" t="str">
        <f>_xll.SNL.Clients.Office.Excel.Functions.SPG(A708, "IQ_SECTOR")</f>
        <v>Materials</v>
      </c>
      <c r="H708" s="9" t="str">
        <f>_xll.SNL.Clients.Office.Excel.Functions.SPG(A708, "IQ_INDUSTRY_GROUP")</f>
        <v>Materials</v>
      </c>
      <c r="I708" s="9" t="str">
        <f>_xll.SNL.Clients.Office.Excel.Functions.SPG(A708, "IQ_INDUSTRY")</f>
        <v>Containers and Packaging</v>
      </c>
      <c r="J708" s="9" t="str">
        <f>_xll.SNL.Clients.Office.Excel.Functions.SPG(A708, "IQ_PRIMARY_INDUSTRY")</f>
        <v>Paper and Plastic Packaging Products and Materials</v>
      </c>
      <c r="K708" s="9" t="str">
        <f>_xll.SNL.Clients.Office.Excel.Functions.SPG(A708, "NAICS_CODE", "Primary")</f>
        <v>32221 - Paperboard Container Manufacturing</v>
      </c>
      <c r="L708" s="9" t="str">
        <f>_xll.SNL.Clients.Office.Excel.Functions.SPG(A708, "SP_TOPICTAG")</f>
        <v>Packaging Services; Biomass Energy; Utility Scale Solar</v>
      </c>
      <c r="M708" s="5">
        <f>_xll.SNL.Clients.Office.Excel.Functions.SPG(A708, "SP_PCT_SHARES_OWNED_ALL_INSTITUTIONS")</f>
        <v>93.97</v>
      </c>
      <c r="N708" s="9" t="str">
        <f>_xll.SNL.Clients.Office.Excel.Functions.SPG(A708, "RD_CREDIT_RATING_GLOBAL", "Issuer Credit Rating", "Local Currency LT|0")</f>
        <v>BBB</v>
      </c>
      <c r="O708" s="9" t="str">
        <f>_xll.SNL.Clients.Office.Excel.Functions.SPG(A708, "RD_CWOL_GLOBAL", "Issuer Credit Rating", "Local Currency LT|0")</f>
        <v>Stable</v>
      </c>
      <c r="P708" s="9" t="str">
        <f>_xll.SNL.Clients.Office.Excel.Functions.SPG(A708, "RD_RATING_ACTION_GLOBAL", "Issuer Credit Rating", "Local Currency LT|0")</f>
        <v>CreditWatch/Outlook (03/15/2010)</v>
      </c>
      <c r="Q708" s="10">
        <f>_xll.SNL.Clients.Office.Excel.Functions.SPG(A708, "RD_LAST_REVIEW_DATE_GLOBAL", "Issuer Credit Rating", "Local Currency LT")</f>
        <v>45399</v>
      </c>
      <c r="R708" s="10">
        <f>_xll.SNL.Clients.Office.Excel.Functions.SPG(A708, "RD_CREDIT_RATING_DATE_GLOBAL", "Issuer Credit Rating", "Local Currency LT|0")</f>
        <v>37054</v>
      </c>
      <c r="S708" s="10">
        <f>_xll.SNL.Clients.Office.Excel.Functions.SPG(A708, "RD_CREDIT_WATCH_OUTLOOK_DATE_GLOBAL", "Issuer Credit Rating", "Local Currency LT|0")</f>
        <v>40252</v>
      </c>
      <c r="T708" s="13" t="str">
        <f>_xll.SNL.Clients.Office.Excel.Functions.SPG(A708, "SP_BUSINESS_DESCRIPTION")</f>
        <v>International Paper Company produces and sells renewable fiber-based packaging and pulp products in North America, Latin America, Europe, and North Africa. It operates through two segments, Industrial Packaging and Global Cellulose Fibers. The company offers linerboard, medium, whitetop, recycled linerboard, recycled medium and saturating kraft; and pulp for a range of applications, such as diapers, towel and tissue products, feminine care, incontinence, and other personal care products, as well as specialty pulps for use in textiles, construction materials, paints, coatings, and others. It sells its products directly to end users and converters, as well as through agents, resellers, and distributors. The company was founded in 1898 and is headquartered in Memphis, Tennessee.</v>
      </c>
    </row>
    <row r="709" spans="1:20" x14ac:dyDescent="0.3">
      <c r="A709" s="12" t="s">
        <v>1315</v>
      </c>
      <c r="B709" s="10" t="str">
        <f>_xll.SNL.Clients.Office.Excel.Functions.SPG(A709,"SP_IPO_DATE")</f>
        <v/>
      </c>
      <c r="C709" s="5">
        <f>_xll.SNL.Clients.Office.Excel.Functions.SPG(A709, "SP_VOLUME_AVG_WEEKLY_TO_SHARES_OUT", , "1M")</f>
        <v>8.9628644545865548</v>
      </c>
      <c r="D709" s="5">
        <f>_xll.SNL.Clients.Office.Excel.Functions.SPG(A709, "SP_VOLUME_AVG_WEEKLY_TO_SHARES_OUT", , "3M")</f>
        <v>9.6176834758200016</v>
      </c>
      <c r="E709" s="5">
        <f>_xll.SNL.Clients.Office.Excel.Functions.SPG(A709, "SP_VOLUME_AVG_DAILY_TO_1YR_AVG_DAILY", , "1M")</f>
        <v>130.69</v>
      </c>
      <c r="F709" s="5">
        <f>_xll.SNL.Clients.Office.Excel.Functions.SPG(A709, "SP_VOLUME_AVG_DAILY_TO_1YR_AVG_DAILY", , "3M")</f>
        <v>140.24</v>
      </c>
      <c r="G709" s="9" t="str">
        <f>_xll.SNL.Clients.Office.Excel.Functions.SPG(A709, "IQ_SECTOR")</f>
        <v>Energy</v>
      </c>
      <c r="H709" s="9" t="str">
        <f>_xll.SNL.Clients.Office.Excel.Functions.SPG(A709, "IQ_INDUSTRY_GROUP")</f>
        <v>Energy</v>
      </c>
      <c r="I709" s="9" t="str">
        <f>_xll.SNL.Clients.Office.Excel.Functions.SPG(A709, "IQ_INDUSTRY")</f>
        <v>Oil, Gas and Consumable Fuels</v>
      </c>
      <c r="J709" s="9" t="str">
        <f>_xll.SNL.Clients.Office.Excel.Functions.SPG(A709, "IQ_PRIMARY_INDUSTRY")</f>
        <v>Oil and Gas Storage and Transportation</v>
      </c>
      <c r="K709" s="9" t="str">
        <f>_xll.SNL.Clients.Office.Excel.Functions.SPG(A709, "NAICS_CODE", "Primary")</f>
        <v>483111 - Deep Sea Freight Transportation</v>
      </c>
      <c r="L709" s="9" t="str">
        <f>_xll.SNL.Clients.Office.Excel.Functions.SPG(A709, "SP_TOPICTAG")</f>
        <v>Marine Transportation</v>
      </c>
      <c r="M709" s="5">
        <f>_xll.SNL.Clients.Office.Excel.Functions.SPG(A709, "SP_PCT_SHARES_OWNED_ALL_INSTITUTIONS")</f>
        <v>75.97</v>
      </c>
      <c r="N709" s="9" t="str">
        <f>_xll.SNL.Clients.Office.Excel.Functions.SPG(A709, "RD_CREDIT_RATING_GLOBAL", "Issuer Credit Rating", "Local Currency LT|0")</f>
        <v>NR</v>
      </c>
      <c r="O709" s="9" t="str">
        <f>_xll.SNL.Clients.Office.Excel.Functions.SPG(A709, "RD_CWOL_GLOBAL", "Issuer Credit Rating", "Local Currency LT|0")</f>
        <v>NR</v>
      </c>
      <c r="P709" s="9" t="str">
        <f>_xll.SNL.Clients.Office.Excel.Functions.SPG(A709, "RD_RATING_ACTION_GLOBAL", "Issuer Credit Rating", "Local Currency LT|0")</f>
        <v>Not Rated | CreditWatch/Outlook (02/04/2021)</v>
      </c>
      <c r="Q709" s="10">
        <f>_xll.SNL.Clients.Office.Excel.Functions.SPG(A709, "RD_LAST_REVIEW_DATE_GLOBAL", "Issuer Credit Rating", "Local Currency LT")</f>
        <v>44231</v>
      </c>
      <c r="R709" s="10">
        <f>_xll.SNL.Clients.Office.Excel.Functions.SPG(A709, "RD_CREDIT_RATING_DATE_GLOBAL", "Issuer Credit Rating", "Local Currency LT|0")</f>
        <v>44231</v>
      </c>
      <c r="S709" s="10">
        <f>_xll.SNL.Clients.Office.Excel.Functions.SPG(A709, "RD_CREDIT_WATCH_OUTLOOK_DATE_GLOBAL", "Issuer Credit Rating", "Local Currency LT|0")</f>
        <v>44231</v>
      </c>
      <c r="T709" s="13" t="str">
        <f>_xll.SNL.Clients.Office.Excel.Functions.SPG(A709, "SP_BUSINESS_DESCRIPTION")</f>
        <v>International Seaways, Inc. owns and operates a fleet of oceangoing vessels for the transportation of crude oil and petroleum products in the international flag trade. It operates in two segments: Crude Tankers and Product Carriers. As of December 31, 2023, the company owned a fleet of 73 vessels. It serves independent and state-owned oil companies, oil traders, refinery operators, and international government entities. The company was formerly known as OSG International, Inc. and changed its name to International Seaways, Inc. in October 2016. International Seaways, Inc. was incorporated in 1999 and is headquartered in New York, New York.</v>
      </c>
    </row>
    <row r="710" spans="1:20" x14ac:dyDescent="0.3">
      <c r="A710" s="12" t="s">
        <v>1316</v>
      </c>
      <c r="B710" s="10" t="str">
        <f>_xll.SNL.Clients.Office.Excel.Functions.SPG(A710,"SP_IPO_DATE")</f>
        <v/>
      </c>
      <c r="C710" s="5">
        <f>_xll.SNL.Clients.Office.Excel.Functions.SPG(A710, "SP_VOLUME_AVG_WEEKLY_TO_SHARES_OUT", , "1M")</f>
        <v>1.8285007594172711</v>
      </c>
      <c r="D710" s="5">
        <f>_xll.SNL.Clients.Office.Excel.Functions.SPG(A710, "SP_VOLUME_AVG_WEEKLY_TO_SHARES_OUT", , "3M")</f>
        <v>1.930772301064956</v>
      </c>
      <c r="E710" s="5">
        <f>_xll.SNL.Clients.Office.Excel.Functions.SPG(A710, "SP_VOLUME_AVG_DAILY_TO_1YR_AVG_DAILY", , "1M")</f>
        <v>82.02</v>
      </c>
      <c r="F710" s="5">
        <f>_xll.SNL.Clients.Office.Excel.Functions.SPG(A710, "SP_VOLUME_AVG_DAILY_TO_1YR_AVG_DAILY", , "3M")</f>
        <v>86.61</v>
      </c>
      <c r="G710" s="9" t="str">
        <f>_xll.SNL.Clients.Office.Excel.Functions.SPG(A710, "IQ_SECTOR")</f>
        <v>Consumer Staples</v>
      </c>
      <c r="H710" s="9" t="str">
        <f>_xll.SNL.Clients.Office.Excel.Functions.SPG(A710, "IQ_INDUSTRY_GROUP")</f>
        <v>Household and Personal Products</v>
      </c>
      <c r="I710" s="9" t="str">
        <f>_xll.SNL.Clients.Office.Excel.Functions.SPG(A710, "IQ_INDUSTRY")</f>
        <v>Personal Care Products</v>
      </c>
      <c r="J710" s="9" t="str">
        <f>_xll.SNL.Clients.Office.Excel.Functions.SPG(A710, "IQ_PRIMARY_INDUSTRY")</f>
        <v>Personal Care Products</v>
      </c>
      <c r="K710" s="9" t="str">
        <f>_xll.SNL.Clients.Office.Excel.Functions.SPG(A710, "NAICS_CODE", "Primary")</f>
        <v>325620 - Toilet Preparation Manufacturing</v>
      </c>
      <c r="L710" s="9" t="str">
        <f>_xll.SNL.Clients.Office.Excel.Functions.SPG(A710, "SP_TOPICTAG")</f>
        <v>Fast-Moving Consumer Goods; Lifestyle; Brand Marketing</v>
      </c>
      <c r="M710" s="5">
        <f>_xll.SNL.Clients.Office.Excel.Functions.SPG(A710, "SP_PCT_SHARES_OWNED_ALL_INSTITUTIONS")</f>
        <v>59.3</v>
      </c>
      <c r="N710" s="9" t="str">
        <f>_xll.SNL.Clients.Office.Excel.Functions.SPG(A710, "RD_CREDIT_RATING_GLOBAL", "Issuer Credit Rating", "Local Currency LT|0")</f>
        <v/>
      </c>
      <c r="O710" s="9" t="str">
        <f>_xll.SNL.Clients.Office.Excel.Functions.SPG(A710, "RD_CWOL_GLOBAL", "Issuer Credit Rating", "Local Currency LT|0")</f>
        <v/>
      </c>
      <c r="P710" s="9" t="str">
        <f>_xll.SNL.Clients.Office.Excel.Functions.SPG(A710, "RD_RATING_ACTION_GLOBAL", "Issuer Credit Rating", "Local Currency LT|0")</f>
        <v/>
      </c>
      <c r="Q710" s="10" t="str">
        <f>_xll.SNL.Clients.Office.Excel.Functions.SPG(A710, "RD_LAST_REVIEW_DATE_GLOBAL", "Issuer Credit Rating", "Local Currency LT")</f>
        <v/>
      </c>
      <c r="R710" s="10" t="str">
        <f>_xll.SNL.Clients.Office.Excel.Functions.SPG(A710, "RD_CREDIT_RATING_DATE_GLOBAL", "Issuer Credit Rating", "Local Currency LT|0")</f>
        <v/>
      </c>
      <c r="S710" s="10" t="str">
        <f>_xll.SNL.Clients.Office.Excel.Functions.SPG(A710, "RD_CREDIT_WATCH_OUTLOOK_DATE_GLOBAL", "Issuer Credit Rating", "Local Currency LT|0")</f>
        <v/>
      </c>
      <c r="T710" s="13" t="str">
        <f>_xll.SNL.Clients.Office.Excel.Functions.SPG(A710, "SP_BUSINESS_DESCRIPTION")</f>
        <v>Inter Parfums, Inc., together with its subsidiaries, manufactures, markets, and distributes a range of fragrances and fragrance related products in the United States and internationally. It operates in two segments, European Based Operations and United States Based Operations. The company offers its fragrance and cosmetic products under the Boucheron, Coach, Jimmy Choo, Karl Lagerfeld, Kate Spade, Lanvin, Moncler, Montblanc, Rochas, S.T. Dupont, Van Cleef &amp; Arpels, Abercrombie &amp; Fitch, Anna Sui, Donna Karan, DKNY, Emanual Ungaro, Ferragamo, Graff, GUESS, Hollister, MCM, Oscar de la Renta, Ungaro, and Roberto Cavalli brands, as well as French Connection, Intimate, and Dunhill, Lacoste names. It sells its products to department stores, perfumeries, specialty stores, duty free shops, and domestic and international wholesalers, and distributors, as well as through e-commerce. The company was formerly known as Jean Philippe Fragrances, Inc. and changed its name to Inter Parfums, Inc. in July 1999. Inter Parfums, Inc. was founded in 1982 and is headquartered in New York, New York.</v>
      </c>
    </row>
    <row r="711" spans="1:20" x14ac:dyDescent="0.3">
      <c r="A711" s="12" t="s">
        <v>246</v>
      </c>
      <c r="B711" s="10">
        <f>_xll.SNL.Clients.Office.Excel.Functions.SPG(A711,"SP_IPO_DATE")</f>
        <v>34039</v>
      </c>
      <c r="C711" s="5">
        <f>_xll.SNL.Clients.Office.Excel.Functions.SPG(A711, "SP_VOLUME_AVG_WEEKLY_TO_SHARES_OUT", , "1M")</f>
        <v>3.224132746413725</v>
      </c>
      <c r="D711" s="5">
        <f>_xll.SNL.Clients.Office.Excel.Functions.SPG(A711, "SP_VOLUME_AVG_WEEKLY_TO_SHARES_OUT", , "3M")</f>
        <v>3.0431041513371873</v>
      </c>
      <c r="E711" s="5">
        <f>_xll.SNL.Clients.Office.Excel.Functions.SPG(A711, "SP_VOLUME_AVG_DAILY_TO_1YR_AVG_DAILY", , "1M")</f>
        <v>125.04</v>
      </c>
      <c r="F711" s="5">
        <f>_xll.SNL.Clients.Office.Excel.Functions.SPG(A711, "SP_VOLUME_AVG_DAILY_TO_1YR_AVG_DAILY", , "3M")</f>
        <v>118.02</v>
      </c>
      <c r="G711" s="9" t="str">
        <f>_xll.SNL.Clients.Office.Excel.Functions.SPG(A711, "IQ_SECTOR")</f>
        <v>Information Technology</v>
      </c>
      <c r="H711" s="9" t="str">
        <f>_xll.SNL.Clients.Office.Excel.Functions.SPG(A711, "IQ_INDUSTRY_GROUP")</f>
        <v>Software and Services</v>
      </c>
      <c r="I711" s="9" t="str">
        <f>_xll.SNL.Clients.Office.Excel.Functions.SPG(A711, "IQ_INDUSTRY")</f>
        <v>Software</v>
      </c>
      <c r="J711" s="9" t="str">
        <f>_xll.SNL.Clients.Office.Excel.Functions.SPG(A711, "IQ_PRIMARY_INDUSTRY")</f>
        <v>Application Software</v>
      </c>
      <c r="K711" s="9" t="str">
        <f>_xll.SNL.Clients.Office.Excel.Functions.SPG(A711, "NAICS_CODE", "Primary")</f>
        <v>513210 - Software Publishers</v>
      </c>
      <c r="L711" s="9" t="str">
        <f>_xll.SNL.Clients.Office.Excel.Functions.SPG(A711, "SP_TOPICTAG")</f>
        <v>Software Development; Fintech; Marketing Automation; Customer Relationship Management; Process Automation; Online Payments</v>
      </c>
      <c r="M711" s="5">
        <f>_xll.SNL.Clients.Office.Excel.Functions.SPG(A711, "SP_PCT_SHARES_OWNED_ALL_INSTITUTIONS")</f>
        <v>85.18</v>
      </c>
      <c r="N711" s="9" t="str">
        <f>_xll.SNL.Clients.Office.Excel.Functions.SPG(A711, "RD_CREDIT_RATING_GLOBAL", "Issuer Credit Rating", "Local Currency LT|0")</f>
        <v>A-</v>
      </c>
      <c r="O711" s="9" t="str">
        <f>_xll.SNL.Clients.Office.Excel.Functions.SPG(A711, "RD_CWOL_GLOBAL", "Issuer Credit Rating", "Local Currency LT|0")</f>
        <v>Stable</v>
      </c>
      <c r="P711" s="9" t="str">
        <f>_xll.SNL.Clients.Office.Excel.Functions.SPG(A711, "RD_RATING_ACTION_GLOBAL", "Issuer Credit Rating", "Local Currency LT|0")</f>
        <v>Upgrade | CreditWatch/Outlook (03/30/2017)</v>
      </c>
      <c r="Q711" s="10">
        <f>_xll.SNL.Clients.Office.Excel.Functions.SPG(A711, "RD_LAST_REVIEW_DATE_GLOBAL", "Issuer Credit Rating", "Local Currency LT")</f>
        <v>45471</v>
      </c>
      <c r="R711" s="10">
        <f>_xll.SNL.Clients.Office.Excel.Functions.SPG(A711, "RD_CREDIT_RATING_DATE_GLOBAL", "Issuer Credit Rating", "Local Currency LT|0")</f>
        <v>42824</v>
      </c>
      <c r="S711" s="10">
        <f>_xll.SNL.Clients.Office.Excel.Functions.SPG(A711, "RD_CREDIT_WATCH_OUTLOOK_DATE_GLOBAL", "Issuer Credit Rating", "Local Currency LT|0")</f>
        <v>42824</v>
      </c>
      <c r="T711" s="13" t="str">
        <f>_xll.SNL.Clients.Office.Excel.Functions.SPG(A711, "SP_BUSINESS_DESCRIPTION")</f>
        <v>Intuit Inc. provides financial management, compliance, and marketing products and services in the United States. The company operates in four segments: Small Business &amp; Self-Employed, Consumer, Credit Karma, and ProTax. The Small Business &amp; Self-Employed segment provides QuickBooks services, that includes financial and business management online services, desktop software, payroll solutions, time tracking, merchant payment processing and bill pay solutions, checking accounts, and financing services for small and mid-market businesses; and Mailchimp, a marketing automation and customer relationship management. This segment also offers QuickBooks online services and desktop software solutions comprising QuickBooks Online, QuickBooks Live, QuickBooks Online Advanced, QuickBooks Self-Employed, QuickBooks Solopreneur financial and business management offerings, QuickBooks Online Payroll QuickBooks Checking, QuickBooks Desktop software subscriptions, QuickBooks Basic Payroll, QuickBooks Assisted Payroll, and QuickBooks Enhanced Payroll. The Consumer segment provides do-it-yourself and assisted TurboTax income tax preparation products and services. The Credit Karma segment offers consumers with a personal finance platform that provides personalized recommendations of credit card, home, auto, and personal loan, and insurance product; online savings and checking accounts; and access to its credit scores and reports, credit and identity monitoring, credit report dispute, credit building tools, and tools. The ProTax segment provides Lacerte, ProSeries, and ProFile desktop tax-preparation software products; and ProConnect Tax Online bill pay tax products, electronic tax filing service, and bank products and related services. It sells products and services through direct sales channels, multi-channel shop-and-buy experiences, mobile application stores, and partner and other channels. The company was incorporated in 1984 and is headquartered in Mountain View, California.</v>
      </c>
    </row>
    <row r="712" spans="1:20" x14ac:dyDescent="0.3">
      <c r="A712" s="12" t="s">
        <v>247</v>
      </c>
      <c r="B712" s="10">
        <f>_xll.SNL.Clients.Office.Excel.Functions.SPG(A712,"SP_IPO_DATE")</f>
        <v>36690</v>
      </c>
      <c r="C712" s="5">
        <f>_xll.SNL.Clients.Office.Excel.Functions.SPG(A712, "SP_VOLUME_AVG_WEEKLY_TO_SHARES_OUT", , "1M")</f>
        <v>2.6284973074722227</v>
      </c>
      <c r="D712" s="5">
        <f>_xll.SNL.Clients.Office.Excel.Functions.SPG(A712, "SP_VOLUME_AVG_WEEKLY_TO_SHARES_OUT", , "3M")</f>
        <v>2.1322378209385966</v>
      </c>
      <c r="E712" s="5">
        <f>_xll.SNL.Clients.Office.Excel.Functions.SPG(A712, "SP_VOLUME_AVG_DAILY_TO_1YR_AVG_DAILY", , "1M")</f>
        <v>131.55000000000001</v>
      </c>
      <c r="F712" s="5">
        <f>_xll.SNL.Clients.Office.Excel.Functions.SPG(A712, "SP_VOLUME_AVG_DAILY_TO_1YR_AVG_DAILY", , "3M")</f>
        <v>106.71</v>
      </c>
      <c r="G712" s="9" t="str">
        <f>_xll.SNL.Clients.Office.Excel.Functions.SPG(A712, "IQ_SECTOR")</f>
        <v>Health Care</v>
      </c>
      <c r="H712" s="9" t="str">
        <f>_xll.SNL.Clients.Office.Excel.Functions.SPG(A712, "IQ_INDUSTRY_GROUP")</f>
        <v>Health Care Equipment and Services</v>
      </c>
      <c r="I712" s="9" t="str">
        <f>_xll.SNL.Clients.Office.Excel.Functions.SPG(A712, "IQ_INDUSTRY")</f>
        <v>Health Care Equipment and Supplies</v>
      </c>
      <c r="J712" s="9" t="str">
        <f>_xll.SNL.Clients.Office.Excel.Functions.SPG(A712, "IQ_PRIMARY_INDUSTRY")</f>
        <v>Health Care Equipment</v>
      </c>
      <c r="K712" s="9" t="str">
        <f>_xll.SNL.Clients.Office.Excel.Functions.SPG(A712, "NAICS_CODE", "Primary")</f>
        <v>334510 - Electromedical and Electrotherapeutic Apparatus Manufacturing</v>
      </c>
      <c r="L712" s="9" t="str">
        <f>_xll.SNL.Clients.Office.Excel.Functions.SPG(A712, "SP_TOPICTAG")</f>
        <v>Health Diagnostics; Assistive Technology; Surgery; Urology</v>
      </c>
      <c r="M712" s="5">
        <f>_xll.SNL.Clients.Office.Excel.Functions.SPG(A712, "SP_PCT_SHARES_OWNED_ALL_INSTITUTIONS")</f>
        <v>86.75</v>
      </c>
      <c r="N712" s="9" t="str">
        <f>_xll.SNL.Clients.Office.Excel.Functions.SPG(A712, "RD_CREDIT_RATING_GLOBAL", "Issuer Credit Rating", "Local Currency LT|0")</f>
        <v/>
      </c>
      <c r="O712" s="9" t="str">
        <f>_xll.SNL.Clients.Office.Excel.Functions.SPG(A712, "RD_CWOL_GLOBAL", "Issuer Credit Rating", "Local Currency LT|0")</f>
        <v/>
      </c>
      <c r="P712" s="9" t="str">
        <f>_xll.SNL.Clients.Office.Excel.Functions.SPG(A712, "RD_RATING_ACTION_GLOBAL", "Issuer Credit Rating", "Local Currency LT|0")</f>
        <v/>
      </c>
      <c r="Q712" s="10" t="str">
        <f>_xll.SNL.Clients.Office.Excel.Functions.SPG(A712, "RD_LAST_REVIEW_DATE_GLOBAL", "Issuer Credit Rating", "Local Currency LT")</f>
        <v/>
      </c>
      <c r="R712" s="10" t="str">
        <f>_xll.SNL.Clients.Office.Excel.Functions.SPG(A712, "RD_CREDIT_RATING_DATE_GLOBAL", "Issuer Credit Rating", "Local Currency LT|0")</f>
        <v/>
      </c>
      <c r="S712" s="10" t="str">
        <f>_xll.SNL.Clients.Office.Excel.Functions.SPG(A712, "RD_CREDIT_WATCH_OUTLOOK_DATE_GLOBAL", "Issuer Credit Rating", "Local Currency LT|0")</f>
        <v/>
      </c>
      <c r="T712" s="13" t="str">
        <f>_xll.SNL.Clients.Office.Excel.Functions.SPG(A712, "SP_BUSINESS_DESCRIPTION")</f>
        <v>Intuitive Surgical, Inc. develops, manufactures, and markets products that enable physicians and healthcare providers to enhance the quality of and access to minimally invasive care in the United States and internationally. The company offers the da Vinci Surgical System that enables surgical procedures using a minimally invasive approach; and Ion endoluminal system, which extends its commercial offerings beyond surgery into diagnostic endoluminal procedures enabling minimally invasive biopsies in the lung. It also provides a suite of stapling, energy, and core instrumentation for its multi-port da Vinci surgical systems; progressive learning pathways to support the use of its technology; infrastructure of service and support specialists, a complement of services to its customers, including installation, repair, maintenance, 24/7 technical support, and proactive system health monitoring; and integrated digital capabilities providing connected offerings, streamlining performance for hospitals with program-enhancing insights. The company sells its products through direct sales organizations, such as capital and clinical sales teams. Intuitive Surgical, Inc. was incorporated in 1995 and is headquartered in Sunnyvale, California.</v>
      </c>
    </row>
    <row r="713" spans="1:20" x14ac:dyDescent="0.3">
      <c r="A713" s="12" t="s">
        <v>248</v>
      </c>
      <c r="B713" s="10" t="str">
        <f>_xll.SNL.Clients.Office.Excel.Functions.SPG(A713,"SP_IPO_DATE")</f>
        <v/>
      </c>
      <c r="C713" s="5">
        <f>_xll.SNL.Clients.Office.Excel.Functions.SPG(A713, "SP_VOLUME_AVG_WEEKLY_TO_SHARES_OUT", , "1M")</f>
        <v>5.2446956201643449</v>
      </c>
      <c r="D713" s="5">
        <f>_xll.SNL.Clients.Office.Excel.Functions.SPG(A713, "SP_VOLUME_AVG_WEEKLY_TO_SHARES_OUT", , "3M")</f>
        <v>4.0951960901857687</v>
      </c>
      <c r="E713" s="5">
        <f>_xll.SNL.Clients.Office.Excel.Functions.SPG(A713, "SP_VOLUME_AVG_DAILY_TO_1YR_AVG_DAILY", , "1M")</f>
        <v>118.98</v>
      </c>
      <c r="F713" s="5">
        <f>_xll.SNL.Clients.Office.Excel.Functions.SPG(A713, "SP_VOLUME_AVG_DAILY_TO_1YR_AVG_DAILY", , "3M")</f>
        <v>92.9</v>
      </c>
      <c r="G713" s="9" t="str">
        <f>_xll.SNL.Clients.Office.Excel.Functions.SPG(A713, "IQ_SECTOR")</f>
        <v>Financials</v>
      </c>
      <c r="H713" s="9" t="str">
        <f>_xll.SNL.Clients.Office.Excel.Functions.SPG(A713, "IQ_INDUSTRY_GROUP")</f>
        <v>Financial Services</v>
      </c>
      <c r="I713" s="9" t="str">
        <f>_xll.SNL.Clients.Office.Excel.Functions.SPG(A713, "IQ_INDUSTRY")</f>
        <v>Capital Markets</v>
      </c>
      <c r="J713" s="9" t="str">
        <f>_xll.SNL.Clients.Office.Excel.Functions.SPG(A713, "IQ_PRIMARY_INDUSTRY")</f>
        <v>Asset Management and Custody Banks</v>
      </c>
      <c r="K713" s="9" t="str">
        <f>_xll.SNL.Clients.Office.Excel.Functions.SPG(A713, "NAICS_CODE", "Primary")</f>
        <v>523940 - Portfolio Management and Investment Advice</v>
      </c>
      <c r="L713" s="9" t="str">
        <f>_xll.SNL.Clients.Office.Excel.Functions.SPG(A713, "SP_TOPICTAG")</f>
        <v/>
      </c>
      <c r="M713" s="5">
        <f>_xll.SNL.Clients.Office.Excel.Functions.SPG(A713, "SP_PCT_SHARES_OWNED_ALL_INSTITUTIONS")</f>
        <v>69.010000000000005</v>
      </c>
      <c r="N713" s="9" t="str">
        <f>_xll.SNL.Clients.Office.Excel.Functions.SPG(A713, "RD_CREDIT_RATING_GLOBAL", "Issuer Credit Rating", "Local Currency LT|0")</f>
        <v>BBB+</v>
      </c>
      <c r="O713" s="9" t="str">
        <f>_xll.SNL.Clients.Office.Excel.Functions.SPG(A713, "RD_CWOL_GLOBAL", "Issuer Credit Rating", "Local Currency LT|0")</f>
        <v>Stable</v>
      </c>
      <c r="P713" s="9" t="str">
        <f>_xll.SNL.Clients.Office.Excel.Functions.SPG(A713, "RD_RATING_ACTION_GLOBAL", "Issuer Credit Rating", "Local Currency LT|0")</f>
        <v>Downgrade | CreditWatch/Outlook (10/18/2018)</v>
      </c>
      <c r="Q713" s="10">
        <f>_xll.SNL.Clients.Office.Excel.Functions.SPG(A713, "RD_LAST_REVIEW_DATE_GLOBAL", "Issuer Credit Rating", "Local Currency LT")</f>
        <v>45464</v>
      </c>
      <c r="R713" s="10">
        <f>_xll.SNL.Clients.Office.Excel.Functions.SPG(A713, "RD_CREDIT_RATING_DATE_GLOBAL", "Issuer Credit Rating", "Local Currency LT|0")</f>
        <v>43391</v>
      </c>
      <c r="S713" s="10">
        <f>_xll.SNL.Clients.Office.Excel.Functions.SPG(A713, "RD_CREDIT_WATCH_OUTLOOK_DATE_GLOBAL", "Issuer Credit Rating", "Local Currency LT|0")</f>
        <v>43391</v>
      </c>
      <c r="T713" s="13" t="str">
        <f>_xll.SNL.Clients.Office.Excel.Functions.SPG(A713, "SP_BUSINESS_DESCRIPTION")</f>
        <v>Invesco Ltd. is a publicly owned investment manager. The firm provides its services to retail clients, institutional clients, high-net worth clients, public entities, corporations, unions, non-profit organizations, endowments, foundations, pension funds, financial institutions, and sovereign wealth funds. It manages separate client-focused equity and fixed income portfolios. The firm also launches equity, fixed income, commodity, multi-asset, and balanced mutual funds for its clients. It launches equity, fixed income, multi-asset, and balanced exchange-traded funds. The firm also launches and manages private funds. It invests in the public equity and fixed income markets across the globe. The firm also invests in alternative markets, such as commodities and currencies. For the equity portion of its portfolio, it invests in growth and value stocks of large-cap, mid-cap, and small-cap companies. For the fixed income portion of its portfolio, the firm invests in convertibles, government bonds, municipal bonds, treasury securities, and cash. It also invests in short term and intermediate term bonds, investment grade and high yield bonds, taxable and tax-free bonds, senior secured loans, and structured securities such as asset-backed securities, mortgage-backed securities, and commercial mortgage-backed securities. The firm employs absolute return, global macro, and long/short strategies. It employs quantitative analysis to make its investments. The firm was formerly known as Invesco Plc, AMVESCAP plc, Amvesco plc, Invesco PLC, Invesco MIM, and H. Lotery &amp; Co. Ltd. Invesco Ltd. was founded in 1935 and is based in Atlanta, Georgia with an additional office in Hamilton, Bermuda.</v>
      </c>
    </row>
    <row r="714" spans="1:20" x14ac:dyDescent="0.3">
      <c r="A714" s="12" t="s">
        <v>249</v>
      </c>
      <c r="B714" s="10">
        <f>_xll.SNL.Clients.Office.Excel.Functions.SPG(A714,"SP_IPO_DATE")</f>
        <v>42766</v>
      </c>
      <c r="C714" s="5">
        <f>_xll.SNL.Clients.Office.Excel.Functions.SPG(A714, "SP_VOLUME_AVG_WEEKLY_TO_SHARES_OUT", , "1M")</f>
        <v>2.2762887834654157</v>
      </c>
      <c r="D714" s="5">
        <f>_xll.SNL.Clients.Office.Excel.Functions.SPG(A714, "SP_VOLUME_AVG_WEEKLY_TO_SHARES_OUT", , "3M")</f>
        <v>2.3962031653328948</v>
      </c>
      <c r="E714" s="5">
        <f>_xll.SNL.Clients.Office.Excel.Functions.SPG(A714, "SP_VOLUME_AVG_DAILY_TO_1YR_AVG_DAILY", , "1M")</f>
        <v>84.59</v>
      </c>
      <c r="F714" s="5">
        <f>_xll.SNL.Clients.Office.Excel.Functions.SPG(A714, "SP_VOLUME_AVG_DAILY_TO_1YR_AVG_DAILY", , "3M")</f>
        <v>89.05</v>
      </c>
      <c r="G714" s="9" t="str">
        <f>_xll.SNL.Clients.Office.Excel.Functions.SPG(A714, "IQ_SECTOR")</f>
        <v>Real Estate</v>
      </c>
      <c r="H714" s="9" t="str">
        <f>_xll.SNL.Clients.Office.Excel.Functions.SPG(A714, "IQ_INDUSTRY_GROUP")</f>
        <v>Equity Real Estate Investment Trusts (REITs)</v>
      </c>
      <c r="I714" s="9" t="str">
        <f>_xll.SNL.Clients.Office.Excel.Functions.SPG(A714, "IQ_INDUSTRY")</f>
        <v>Residential REITs</v>
      </c>
      <c r="J714" s="9" t="str">
        <f>_xll.SNL.Clients.Office.Excel.Functions.SPG(A714, "IQ_PRIMARY_INDUSTRY")</f>
        <v>Single-Family Residential REITs</v>
      </c>
      <c r="K714" s="9" t="str">
        <f>_xll.SNL.Clients.Office.Excel.Functions.SPG(A714, "NAICS_CODE", "Primary")</f>
        <v>531190 - Lessors of Other Real Estate Property</v>
      </c>
      <c r="L714" s="9" t="str">
        <f>_xll.SNL.Clients.Office.Excel.Functions.SPG(A714, "SP_TOPICTAG")</f>
        <v>Lifestyle</v>
      </c>
      <c r="M714" s="5">
        <f>_xll.SNL.Clients.Office.Excel.Functions.SPG(A714, "SP_PCT_SHARES_OWNED_ALL_INSTITUTIONS")</f>
        <v>91.95</v>
      </c>
      <c r="N714" s="9" t="str">
        <f>_xll.SNL.Clients.Office.Excel.Functions.SPG(A714, "RD_CREDIT_RATING_GLOBAL", "Issuer Credit Rating", "Local Currency LT|0")</f>
        <v>BBB</v>
      </c>
      <c r="O714" s="9" t="str">
        <f>_xll.SNL.Clients.Office.Excel.Functions.SPG(A714, "RD_CWOL_GLOBAL", "Issuer Credit Rating", "Local Currency LT|0")</f>
        <v>Stable</v>
      </c>
      <c r="P714" s="9" t="str">
        <f>_xll.SNL.Clients.Office.Excel.Functions.SPG(A714, "RD_RATING_ACTION_GLOBAL", "Issuer Credit Rating", "Local Currency LT|0")</f>
        <v>Upgrade | CreditWatch/Outlook (03/16/2023)</v>
      </c>
      <c r="Q714" s="10">
        <f>_xll.SNL.Clients.Office.Excel.Functions.SPG(A714, "RD_LAST_REVIEW_DATE_GLOBAL", "Issuer Credit Rating", "Local Currency LT")</f>
        <v>45383</v>
      </c>
      <c r="R714" s="10">
        <f>_xll.SNL.Clients.Office.Excel.Functions.SPG(A714, "RD_CREDIT_RATING_DATE_GLOBAL", "Issuer Credit Rating", "Local Currency LT|0")</f>
        <v>45001</v>
      </c>
      <c r="S714" s="10">
        <f>_xll.SNL.Clients.Office.Excel.Functions.SPG(A714, "RD_CREDIT_WATCH_OUTLOOK_DATE_GLOBAL", "Issuer Credit Rating", "Local Currency LT|0")</f>
        <v>45001</v>
      </c>
      <c r="T714" s="13" t="str">
        <f>_xll.SNL.Clients.Office.Excel.Functions.SPG(A714, "SP_BUSINESS_DESCRIPTION")</f>
        <v>Invitation Homes, an S&amp;P 500 company, is the nation's premier single-family home leasing and management company, meeting changing lifestyle demands by providing access to high-quality, updated homes with valued features such as close proximity to jobs and access to good schools. The company's mission, “Together with you, we make a house a home,” reflects its commitment to providing homes where individuals and families can thrive and high-touch service that continuously enhances residents' living experiences.</v>
      </c>
    </row>
    <row r="715" spans="1:20" x14ac:dyDescent="0.3">
      <c r="A715" s="12" t="s">
        <v>1830</v>
      </c>
      <c r="B715" s="10">
        <f>_xll.SNL.Clients.Office.Excel.Functions.SPG(A715,"SP_IPO_DATE")</f>
        <v>39063</v>
      </c>
      <c r="C715" s="5">
        <f>_xll.SNL.Clients.Office.Excel.Functions.SPG(A715, "SP_VOLUME_AVG_WEEKLY_TO_SHARES_OUT", , "1M")</f>
        <v>2.7005659639623047</v>
      </c>
      <c r="D715" s="5">
        <f>_xll.SNL.Clients.Office.Excel.Functions.SPG(A715, "SP_VOLUME_AVG_WEEKLY_TO_SHARES_OUT", , "3M")</f>
        <v>3.0508662265202222</v>
      </c>
      <c r="E715" s="5">
        <f>_xll.SNL.Clients.Office.Excel.Functions.SPG(A715, "SP_VOLUME_AVG_DAILY_TO_1YR_AVG_DAILY", , "1M")</f>
        <v>90</v>
      </c>
      <c r="F715" s="5">
        <f>_xll.SNL.Clients.Office.Excel.Functions.SPG(A715, "SP_VOLUME_AVG_DAILY_TO_1YR_AVG_DAILY", , "3M")</f>
        <v>101.68</v>
      </c>
      <c r="G715" s="9" t="str">
        <f>_xll.SNL.Clients.Office.Excel.Functions.SPG(A715, "IQ_SECTOR")</f>
        <v>Information Technology</v>
      </c>
      <c r="H715" s="9" t="str">
        <f>_xll.SNL.Clients.Office.Excel.Functions.SPG(A715, "IQ_INDUSTRY_GROUP")</f>
        <v>Technology Hardware and Equipment</v>
      </c>
      <c r="I715" s="9" t="str">
        <f>_xll.SNL.Clients.Office.Excel.Functions.SPG(A715, "IQ_INDUSTRY")</f>
        <v>Electronic Equipment, Instruments and Components</v>
      </c>
      <c r="J715" s="9" t="str">
        <f>_xll.SNL.Clients.Office.Excel.Functions.SPG(A715, "IQ_PRIMARY_INDUSTRY")</f>
        <v>Electronic Manufacturing Services</v>
      </c>
      <c r="K715" s="9" t="str">
        <f>_xll.SNL.Clients.Office.Excel.Functions.SPG(A715, "NAICS_CODE", "Primary")</f>
        <v>333998 - All Other Miscellaneous General Purpose Machinery Manufacturing</v>
      </c>
      <c r="L715" s="9" t="str">
        <f>_xll.SNL.Clients.Office.Excel.Functions.SPG(A715, "SP_TOPICTAG")</f>
        <v>Optical Infrastructure; Computer Vision; Industrial Automation; Sensors; Process Automation; 3D Printing; Artificial Intelligence</v>
      </c>
      <c r="M715" s="5">
        <f>_xll.SNL.Clients.Office.Excel.Functions.SPG(A715, "SP_PCT_SHARES_OWNED_ALL_INSTITUTIONS")</f>
        <v>61.92</v>
      </c>
      <c r="N715" s="9" t="str">
        <f>_xll.SNL.Clients.Office.Excel.Functions.SPG(A715, "RD_CREDIT_RATING_GLOBAL", "Issuer Credit Rating", "Local Currency LT|0")</f>
        <v/>
      </c>
      <c r="O715" s="9" t="str">
        <f>_xll.SNL.Clients.Office.Excel.Functions.SPG(A715, "RD_CWOL_GLOBAL", "Issuer Credit Rating", "Local Currency LT|0")</f>
        <v/>
      </c>
      <c r="P715" s="9" t="str">
        <f>_xll.SNL.Clients.Office.Excel.Functions.SPG(A715, "RD_RATING_ACTION_GLOBAL", "Issuer Credit Rating", "Local Currency LT|0")</f>
        <v/>
      </c>
      <c r="Q715" s="10" t="str">
        <f>_xll.SNL.Clients.Office.Excel.Functions.SPG(A715, "RD_LAST_REVIEW_DATE_GLOBAL", "Issuer Credit Rating", "Local Currency LT")</f>
        <v/>
      </c>
      <c r="R715" s="10" t="str">
        <f>_xll.SNL.Clients.Office.Excel.Functions.SPG(A715, "RD_CREDIT_RATING_DATE_GLOBAL", "Issuer Credit Rating", "Local Currency LT|0")</f>
        <v/>
      </c>
      <c r="S715" s="10" t="str">
        <f>_xll.SNL.Clients.Office.Excel.Functions.SPG(A715, "RD_CREDIT_WATCH_OUTLOOK_DATE_GLOBAL", "Issuer Credit Rating", "Local Currency LT|0")</f>
        <v/>
      </c>
      <c r="T715" s="13" t="str">
        <f>_xll.SNL.Clients.Office.Excel.Functions.SPG(A715, "SP_BUSINESS_DESCRIPTION")</f>
        <v>IPG Photonics Corporation develops, manufactures, and sells various high-performance fiber lasers, fiber amplifiers, and diode lasers used in various applications primarily in materials processing worldwide. Its laser products include hybrid fiber-solid state lasers with green and ultraviolet wavelengths; fiber pigtailed packaged diodes and fiber coupled direct diode laser systems; high-energy pulsed lasers, multi-wavelength and tunable lasers, and single-polarization and single-frequency lasers; and high-power optical fiber delivery cables, fiber couplers, beam switches, chillers, scanners, and other accessories. The company also offers integrated laser systems; LightWELD, a handheld laser welding system; 2D compact flat sheet cutter systems and multi-axis systems for fine welding, cutting, and drilling; welding seam stepper and picker, a fiber laser welding tool; high precision laser systems; specialized fiber laser systems for material processing applications; robotic and multi-axis workstations for welding, cutting and cladding, flatbed cutting systems, and diode markers; and laser and non-laser robotic welding and automation solutions. It serves materials processing, communications, medical procedures, and advanced applications and communications markets. The company markets its products to original equipment manufacturers, system integrators, and end users through direct sales force, as well as through agreements with independent sales representatives and distributors. IPG Photonics Corporation was founded in 1990 and is headquartered in Marlborough, Massachusetts.</v>
      </c>
    </row>
    <row r="716" spans="1:20" x14ac:dyDescent="0.3">
      <c r="A716" s="12" t="s">
        <v>250</v>
      </c>
      <c r="B716" s="10">
        <f>_xll.SNL.Clients.Office.Excel.Functions.SPG(A716,"SP_IPO_DATE")</f>
        <v>41402</v>
      </c>
      <c r="C716" s="5">
        <f>_xll.SNL.Clients.Office.Excel.Functions.SPG(A716, "SP_VOLUME_AVG_WEEKLY_TO_SHARES_OUT", , "1M")</f>
        <v>4.2030363182974106</v>
      </c>
      <c r="D716" s="5">
        <f>_xll.SNL.Clients.Office.Excel.Functions.SPG(A716, "SP_VOLUME_AVG_WEEKLY_TO_SHARES_OUT", , "3M")</f>
        <v>4.4255551281346746</v>
      </c>
      <c r="E716" s="5">
        <f>_xll.SNL.Clients.Office.Excel.Functions.SPG(A716, "SP_VOLUME_AVG_DAILY_TO_1YR_AVG_DAILY", , "1M")</f>
        <v>119.71</v>
      </c>
      <c r="F716" s="5">
        <f>_xll.SNL.Clients.Office.Excel.Functions.SPG(A716, "SP_VOLUME_AVG_DAILY_TO_1YR_AVG_DAILY", , "3M")</f>
        <v>126.05</v>
      </c>
      <c r="G716" s="9" t="str">
        <f>_xll.SNL.Clients.Office.Excel.Functions.SPG(A716, "IQ_SECTOR")</f>
        <v>Health Care</v>
      </c>
      <c r="H716" s="9" t="str">
        <f>_xll.SNL.Clients.Office.Excel.Functions.SPG(A716, "IQ_INDUSTRY_GROUP")</f>
        <v>Pharmaceuticals, Biotechnology and Life Sciences</v>
      </c>
      <c r="I716" s="9" t="str">
        <f>_xll.SNL.Clients.Office.Excel.Functions.SPG(A716, "IQ_INDUSTRY")</f>
        <v>Life Sciences Tools and Services</v>
      </c>
      <c r="J716" s="9" t="str">
        <f>_xll.SNL.Clients.Office.Excel.Functions.SPG(A716, "IQ_PRIMARY_INDUSTRY")</f>
        <v>Life Sciences Tools and Services</v>
      </c>
      <c r="K716" s="9" t="str">
        <f>_xll.SNL.Clients.Office.Excel.Functions.SPG(A716, "NAICS_CODE", "Primary")</f>
        <v>541715 - Research and Development in the Physical, Engineering, and Life Sciences (except Nanotechnology and Biotechnology)</v>
      </c>
      <c r="L716" s="9" t="str">
        <f>_xll.SNL.Clients.Office.Excel.Functions.SPG(A716, "SP_TOPICTAG")</f>
        <v>Data Integration; Health Diagnostics; Predictive Analytics; Text Analytics; Data Protection; Genetics</v>
      </c>
      <c r="M716" s="5">
        <f>_xll.SNL.Clients.Office.Excel.Functions.SPG(A716, "SP_PCT_SHARES_OWNED_ALL_INSTITUTIONS")</f>
        <v>92.53</v>
      </c>
      <c r="N716" s="9" t="str">
        <f>_xll.SNL.Clients.Office.Excel.Functions.SPG(A716, "RD_CREDIT_RATING_GLOBAL", "Issuer Credit Rating", "Local Currency LT|0")</f>
        <v>BB+</v>
      </c>
      <c r="O716" s="9" t="str">
        <f>_xll.SNL.Clients.Office.Excel.Functions.SPG(A716, "RD_CWOL_GLOBAL", "Issuer Credit Rating", "Local Currency LT|0")</f>
        <v>Stable</v>
      </c>
      <c r="P716" s="9" t="str">
        <f>_xll.SNL.Clients.Office.Excel.Functions.SPG(A716, "RD_RATING_ACTION_GLOBAL", "Issuer Credit Rating", "Local Currency LT|0")</f>
        <v>Downgrade | CreditWatch/Outlook (05/30/2018)</v>
      </c>
      <c r="Q716" s="10">
        <f>_xll.SNL.Clients.Office.Excel.Functions.SPG(A716, "RD_LAST_REVIEW_DATE_GLOBAL", "Issuer Credit Rating", "Local Currency LT")</f>
        <v>45385</v>
      </c>
      <c r="R716" s="10">
        <f>_xll.SNL.Clients.Office.Excel.Functions.SPG(A716, "RD_CREDIT_RATING_DATE_GLOBAL", "Issuer Credit Rating", "Local Currency LT|0")</f>
        <v>43250</v>
      </c>
      <c r="S716" s="10">
        <f>_xll.SNL.Clients.Office.Excel.Functions.SPG(A716, "RD_CREDIT_WATCH_OUTLOOK_DATE_GLOBAL", "Issuer Credit Rating", "Local Currency LT|0")</f>
        <v>43250</v>
      </c>
      <c r="T716" s="13" t="str">
        <f>_xll.SNL.Clients.Office.Excel.Functions.SPG(A716, "SP_BUSINESS_DESCRIPTION")</f>
        <v>IQVIA Holdings Inc. provides clinical research services, commercial insights, and healthcare intelligence to the life sciences and healthcare industries in the Americas, Europe, Africa, and the Asia-Pacific. It operates through three segments: Technology &amp; Analytics Solutions, Research &amp; Development Solutions, and Contract Sales &amp; Medical Solutions. The Technology &amp; Analytics Solutions segment offers a range of cloud-based applications and related implementation services; real world solutions that enable life sciences and provider customers to generate and disseminate evidence, which informs health care decision making and improves patients’ outcomes; and strategic and implementation consulting services, such as advanced analytics and commercial processes outsourcing services. This segment also provides country level performance metrics related to sales of pharmaceutical products, prescribing trends, medical treatment, and promotional activity across various channels, including retail, hospital, and mail order; and measurement of sales or prescribing activity at the regional, zip code, and individual prescriber level. The Research &amp; Development Solutions segment offers project management and clinical monitoring; clinical trial support; strategic planning and design services; and patient and site centric solutions, as well as central laboratory, genomic, bioanalytical, ADME, discovery, and vaccine and biomarker laboratory services. The Contract Sales &amp; Medical Solutions segment provides health care provider and patient engagement services, and scientific strategy and medical affairs services. It serves pharmaceutical, biotechnology, device and diagnostic, and consumer health companies. The company was formerly known as Quintiles IMS Holdings, Inc. and changed its name to IQVIA Holdings Inc. in November 2017. The company is based in Durham, North Carolina.</v>
      </c>
    </row>
    <row r="717" spans="1:20" x14ac:dyDescent="0.3">
      <c r="A717" s="12" t="s">
        <v>1831</v>
      </c>
      <c r="B717" s="10">
        <f>_xll.SNL.Clients.Office.Excel.Functions.SPG(A717,"SP_IPO_DATE")</f>
        <v>39492</v>
      </c>
      <c r="C717" s="5">
        <f>_xll.SNL.Clients.Office.Excel.Functions.SPG(A717, "SP_VOLUME_AVG_WEEKLY_TO_SHARES_OUT", , "1M")</f>
        <v>5.7694564013370933</v>
      </c>
      <c r="D717" s="5">
        <f>_xll.SNL.Clients.Office.Excel.Functions.SPG(A717, "SP_VOLUME_AVG_WEEKLY_TO_SHARES_OUT", , "3M")</f>
        <v>4.8892842018851068</v>
      </c>
      <c r="E717" s="5">
        <f>_xll.SNL.Clients.Office.Excel.Functions.SPG(A717, "SP_VOLUME_AVG_DAILY_TO_1YR_AVG_DAILY", , "1M")</f>
        <v>112.64</v>
      </c>
      <c r="F717" s="5">
        <f>_xll.SNL.Clients.Office.Excel.Functions.SPG(A717, "SP_VOLUME_AVG_DAILY_TO_1YR_AVG_DAILY", , "3M")</f>
        <v>95.45</v>
      </c>
      <c r="G717" s="9" t="str">
        <f>_xll.SNL.Clients.Office.Excel.Functions.SPG(A717, "IQ_SECTOR")</f>
        <v>Communication Services</v>
      </c>
      <c r="H717" s="9" t="str">
        <f>_xll.SNL.Clients.Office.Excel.Functions.SPG(A717, "IQ_INDUSTRY_GROUP")</f>
        <v>Telecommunication Services</v>
      </c>
      <c r="I717" s="9" t="str">
        <f>_xll.SNL.Clients.Office.Excel.Functions.SPG(A717, "IQ_INDUSTRY")</f>
        <v>Diversified Telecommunication Services</v>
      </c>
      <c r="J717" s="9" t="str">
        <f>_xll.SNL.Clients.Office.Excel.Functions.SPG(A717, "IQ_PRIMARY_INDUSTRY")</f>
        <v>Alternative Carriers</v>
      </c>
      <c r="K717" s="9" t="str">
        <f>_xll.SNL.Clients.Office.Excel.Functions.SPG(A717, "NAICS_CODE", "Primary")</f>
        <v>517410 - Satellite Telecommunications</v>
      </c>
      <c r="L717" s="9" t="str">
        <f>_xll.SNL.Clients.Office.Excel.Functions.SPG(A717, "SP_TOPICTAG")</f>
        <v>Data Integration; GPS; Location Based Services; Sensors; Data Protection; Remote Access and Control; Network Security</v>
      </c>
      <c r="M717" s="5">
        <f>_xll.SNL.Clients.Office.Excel.Functions.SPG(A717, "SP_PCT_SHARES_OWNED_ALL_INSTITUTIONS")</f>
        <v>91.15</v>
      </c>
      <c r="N717" s="9" t="str">
        <f>_xll.SNL.Clients.Office.Excel.Functions.SPG(A717, "RD_CREDIT_RATING_GLOBAL", "Issuer Credit Rating", "Local Currency LT|0")</f>
        <v>BB-</v>
      </c>
      <c r="O717" s="9" t="str">
        <f>_xll.SNL.Clients.Office.Excel.Functions.SPG(A717, "RD_CWOL_GLOBAL", "Issuer Credit Rating", "Local Currency LT|0")</f>
        <v>Stable</v>
      </c>
      <c r="P717" s="9" t="str">
        <f>_xll.SNL.Clients.Office.Excel.Functions.SPG(A717, "RD_RATING_ACTION_GLOBAL", "Issuer Credit Rating", "Local Currency LT|0")</f>
        <v>Upgrade | CreditWatch/Outlook (03/14/2023)</v>
      </c>
      <c r="Q717" s="10">
        <f>_xll.SNL.Clients.Office.Excel.Functions.SPG(A717, "RD_LAST_REVIEW_DATE_GLOBAL", "Issuer Credit Rating", "Local Currency LT")</f>
        <v>45509</v>
      </c>
      <c r="R717" s="10">
        <f>_xll.SNL.Clients.Office.Excel.Functions.SPG(A717, "RD_CREDIT_RATING_DATE_GLOBAL", "Issuer Credit Rating", "Local Currency LT|0")</f>
        <v>44999</v>
      </c>
      <c r="S717" s="10">
        <f>_xll.SNL.Clients.Office.Excel.Functions.SPG(A717, "RD_CREDIT_WATCH_OUTLOOK_DATE_GLOBAL", "Issuer Credit Rating", "Local Currency LT|0")</f>
        <v>44999</v>
      </c>
      <c r="T717" s="13" t="str">
        <f>_xll.SNL.Clients.Office.Excel.Functions.SPG(A717, "SP_BUSINESS_DESCRIPTION")</f>
        <v>Iridium Communications Inc. provides mobile voice and data communications services and products to businesses, the United States and international governments, non-governmental organizations, and consumers worldwide. The company offers mobile satellite communications services for land mobile end users and aviation sectors; broadband terminals, embedded devices, and handsets for merchant shipping, fishing, leisure and research vessels, and specialized watercraft; satellite-based IoT services; hosted payload and other data services; and other data services and engineering services. It also provides postpaid mobile voice and data satellite communications; prepaid mobile voice satellite communications; push-to-talk; broadband data; Internet of Things (IoT); and satellite time and location services. In addition, the company offers personnel tracking devices; asset tracking devices for equipment, vehicles, and aircrafts; beyond-line-of-sight aircraft communications applications; maritime communications applications; specialized communications solutions for high-value individuals; and mobile communications and data devices for the military and other government agencies, such as secure satellite handsets; and maintenance services for the U.S. government’s dedicated gateway. Further, it provides satellite handsets, voice and data modems, broadband data devices, and IoT data devices; and various accessories for its devices that include batteries, holsters, earbud headphones, portable auxiliary antennas, antenna adaptors, USB data cables, charging units, and others. The company sells its products and services to commercial end users through a wholesale distribution network that include service providers, and value-added resellers and manufacturers. The company was formerly known as Iridium Holdings LLC and changed its name to Iridium Communications Inc. in September 2009. Iridium Communications Inc. is headquartered in McLean, Virginia.</v>
      </c>
    </row>
    <row r="718" spans="1:20" x14ac:dyDescent="0.3">
      <c r="A718" s="12" t="s">
        <v>251</v>
      </c>
      <c r="B718" s="10">
        <f>_xll.SNL.Clients.Office.Excel.Functions.SPG(A718,"SP_IPO_DATE")</f>
        <v>35096</v>
      </c>
      <c r="C718" s="5">
        <f>_xll.SNL.Clients.Office.Excel.Functions.SPG(A718, "SP_VOLUME_AVG_WEEKLY_TO_SHARES_OUT", , "1M")</f>
        <v>3.2236952841696405</v>
      </c>
      <c r="D718" s="5">
        <f>_xll.SNL.Clients.Office.Excel.Functions.SPG(A718, "SP_VOLUME_AVG_WEEKLY_TO_SHARES_OUT", , "3M")</f>
        <v>3.0410601333885192</v>
      </c>
      <c r="E718" s="5">
        <f>_xll.SNL.Clients.Office.Excel.Functions.SPG(A718, "SP_VOLUME_AVG_DAILY_TO_1YR_AVG_DAILY", , "1M")</f>
        <v>112.51</v>
      </c>
      <c r="F718" s="5">
        <f>_xll.SNL.Clients.Office.Excel.Functions.SPG(A718, "SP_VOLUME_AVG_DAILY_TO_1YR_AVG_DAILY", , "3M")</f>
        <v>106.13</v>
      </c>
      <c r="G718" s="9" t="str">
        <f>_xll.SNL.Clients.Office.Excel.Functions.SPG(A718, "IQ_SECTOR")</f>
        <v>Real Estate</v>
      </c>
      <c r="H718" s="9" t="str">
        <f>_xll.SNL.Clients.Office.Excel.Functions.SPG(A718, "IQ_INDUSTRY_GROUP")</f>
        <v>Equity Real Estate Investment Trusts (REITs)</v>
      </c>
      <c r="I718" s="9" t="str">
        <f>_xll.SNL.Clients.Office.Excel.Functions.SPG(A718, "IQ_INDUSTRY")</f>
        <v>Specialized REITs</v>
      </c>
      <c r="J718" s="9" t="str">
        <f>_xll.SNL.Clients.Office.Excel.Functions.SPG(A718, "IQ_PRIMARY_INDUSTRY")</f>
        <v>Other Specialized REITs</v>
      </c>
      <c r="K718" s="9" t="str">
        <f>_xll.SNL.Clients.Office.Excel.Functions.SPG(A718, "NAICS_CODE", "Primary")</f>
        <v>493190 - Other Warehousing and Storage</v>
      </c>
      <c r="L718" s="9" t="str">
        <f>_xll.SNL.Clients.Office.Excel.Functions.SPG(A718, "SP_TOPICTAG")</f>
        <v>Disaster Recovery; Backup and Recovery; Data Protection</v>
      </c>
      <c r="M718" s="5">
        <f>_xll.SNL.Clients.Office.Excel.Functions.SPG(A718, "SP_PCT_SHARES_OWNED_ALL_INSTITUTIONS")</f>
        <v>81.239999999999995</v>
      </c>
      <c r="N718" s="9" t="str">
        <f>_xll.SNL.Clients.Office.Excel.Functions.SPG(A718, "RD_CREDIT_RATING_GLOBAL", "Issuer Credit Rating", "Local Currency LT|0")</f>
        <v>BB-</v>
      </c>
      <c r="O718" s="9" t="str">
        <f>_xll.SNL.Clients.Office.Excel.Functions.SPG(A718, "RD_CWOL_GLOBAL", "Issuer Credit Rating", "Local Currency LT|0")</f>
        <v>Stable</v>
      </c>
      <c r="P718" s="9" t="str">
        <f>_xll.SNL.Clients.Office.Excel.Functions.SPG(A718, "RD_RATING_ACTION_GLOBAL", "Issuer Credit Rating", "Local Currency LT|0")</f>
        <v>CreditWatch/Outlook (12/13/2021)</v>
      </c>
      <c r="Q718" s="10">
        <f>_xll.SNL.Clients.Office.Excel.Functions.SPG(A718, "RD_LAST_REVIEW_DATE_GLOBAL", "Issuer Credit Rating", "Local Currency LT")</f>
        <v>45698</v>
      </c>
      <c r="R718" s="10">
        <f>_xll.SNL.Clients.Office.Excel.Functions.SPG(A718, "RD_CREDIT_RATING_DATE_GLOBAL", "Issuer Credit Rating", "Local Currency LT|0")</f>
        <v>42492</v>
      </c>
      <c r="S718" s="10">
        <f>_xll.SNL.Clients.Office.Excel.Functions.SPG(A718, "RD_CREDIT_WATCH_OUTLOOK_DATE_GLOBAL", "Issuer Credit Rating", "Local Currency LT|0")</f>
        <v>44543</v>
      </c>
      <c r="T718" s="13" t="str">
        <f>_xll.SNL.Clients.Office.Excel.Functions.SPG(A718, "SP_BUSINESS_DESCRIPTION")</f>
        <v>Iron Mountain Incorporated (NYSE: IRM) is a global leader in information management services. Founded in 1951 and trusted by more than 240,000 customers worldwide, Iron Mountain serves to protect and elevate the power of our customers’ work. Through a range of offerings including digital transformation, data centers, secure records storage, information management, asset lifecycle management, secure destruction and art storage and logistics, Iron Mountain helps businesses bring light to their dark data, enabling customers to unlock value and intelligence from their stored digital and physical assets at speed and with security, while helping them meet their environmental goals.</v>
      </c>
    </row>
    <row r="719" spans="1:20" x14ac:dyDescent="0.3">
      <c r="A719" s="12" t="s">
        <v>1317</v>
      </c>
      <c r="B719" s="10">
        <f>_xll.SNL.Clients.Office.Excel.Functions.SPG(A719,"SP_IPO_DATE")</f>
        <v>34277</v>
      </c>
      <c r="C719" s="5">
        <f>_xll.SNL.Clients.Office.Excel.Functions.SPG(A719, "SP_VOLUME_AVG_WEEKLY_TO_SHARES_OUT", , "1M")</f>
        <v>5.1101931786769823</v>
      </c>
      <c r="D719" s="5">
        <f>_xll.SNL.Clients.Office.Excel.Functions.SPG(A719, "SP_VOLUME_AVG_WEEKLY_TO_SHARES_OUT", , "3M")</f>
        <v>4.8418324938847341</v>
      </c>
      <c r="E719" s="5">
        <f>_xll.SNL.Clients.Office.Excel.Functions.SPG(A719, "SP_VOLUME_AVG_DAILY_TO_1YR_AVG_DAILY", , "1M")</f>
        <v>86.74</v>
      </c>
      <c r="F719" s="5">
        <f>_xll.SNL.Clients.Office.Excel.Functions.SPG(A719, "SP_VOLUME_AVG_DAILY_TO_1YR_AVG_DAILY", , "3M")</f>
        <v>82.18</v>
      </c>
      <c r="G719" s="9" t="str">
        <f>_xll.SNL.Clients.Office.Excel.Functions.SPG(A719, "IQ_SECTOR")</f>
        <v>Information Technology</v>
      </c>
      <c r="H719" s="9" t="str">
        <f>_xll.SNL.Clients.Office.Excel.Functions.SPG(A719, "IQ_INDUSTRY_GROUP")</f>
        <v>Technology Hardware and Equipment</v>
      </c>
      <c r="I719" s="9" t="str">
        <f>_xll.SNL.Clients.Office.Excel.Functions.SPG(A719, "IQ_INDUSTRY")</f>
        <v>Electronic Equipment, Instruments and Components</v>
      </c>
      <c r="J719" s="9" t="str">
        <f>_xll.SNL.Clients.Office.Excel.Functions.SPG(A719, "IQ_PRIMARY_INDUSTRY")</f>
        <v>Electronic Equipment and Instruments</v>
      </c>
      <c r="K719" s="9" t="str">
        <f>_xll.SNL.Clients.Office.Excel.Functions.SPG(A719, "NAICS_CODE", "Primary")</f>
        <v>334514 - Totalizing Fluid Meter and Counting Device Manufacturing</v>
      </c>
      <c r="L719" s="9" t="str">
        <f>_xll.SNL.Clients.Office.Excel.Functions.SPG(A719, "SP_TOPICTAG")</f>
        <v>Industrial Automation; Sensors; Authentication; Smart Cities; Data Protection; Process Automation; Network Security</v>
      </c>
      <c r="M719" s="5">
        <f>_xll.SNL.Clients.Office.Excel.Functions.SPG(A719, "SP_PCT_SHARES_OWNED_ALL_INSTITUTIONS")</f>
        <v>108.27</v>
      </c>
      <c r="N719" s="9" t="str">
        <f>_xll.SNL.Clients.Office.Excel.Functions.SPG(A719, "RD_CREDIT_RATING_GLOBAL", "Issuer Credit Rating", "Local Currency LT|0")</f>
        <v>NR</v>
      </c>
      <c r="O719" s="9" t="str">
        <f>_xll.SNL.Clients.Office.Excel.Functions.SPG(A719, "RD_CWOL_GLOBAL", "Issuer Credit Rating", "Local Currency LT|0")</f>
        <v>NR</v>
      </c>
      <c r="P719" s="9" t="str">
        <f>_xll.SNL.Clients.Office.Excel.Functions.SPG(A719, "RD_RATING_ACTION_GLOBAL", "Issuer Credit Rating", "Local Currency LT|0")</f>
        <v>Not Rated | CreditWatch/Outlook (05/27/2021)</v>
      </c>
      <c r="Q719" s="10">
        <f>_xll.SNL.Clients.Office.Excel.Functions.SPG(A719, "RD_LAST_REVIEW_DATE_GLOBAL", "Issuer Credit Rating", "Local Currency LT")</f>
        <v>44343</v>
      </c>
      <c r="R719" s="10">
        <f>_xll.SNL.Clients.Office.Excel.Functions.SPG(A719, "RD_CREDIT_RATING_DATE_GLOBAL", "Issuer Credit Rating", "Local Currency LT|0")</f>
        <v>44343</v>
      </c>
      <c r="S719" s="10">
        <f>_xll.SNL.Clients.Office.Excel.Functions.SPG(A719, "RD_CREDIT_WATCH_OUTLOOK_DATE_GLOBAL", "Issuer Credit Rating", "Local Currency LT|0")</f>
        <v>44343</v>
      </c>
      <c r="T719" s="13" t="str">
        <f>_xll.SNL.Clients.Office.Excel.Functions.SPG(A719, "SP_BUSINESS_DESCRIPTION")</f>
        <v>Itron, Inc., a technology, solutions, and service company, provides end-to-end solutions that help manage energy, water, and smart city operations worldwide. It operates in three segments: Device Solutions, Networked Solutions, and Outcomes. The Device Solutions segment offers hardware products that are used for measurement, control, or sensing, such as standard gas, electricity, water, and communicating meters, as well as heat and allocation products. The Networked Solutions segment provides communicating devices, such as smart meters, modules, endpoints, and sensors; network infrastructure; and associated heat-end management and application software for acquiring and transporting application-specific data. This segment also offers industrial internet of things solutions. Including automated meter reading; advanced metering infrastructure for electricity, water, and gas; distributed energy resource management; smart grid and distribution automation; smart street lighting; and leak detection and applications for gas and water systems. The Outcomes segment provides value-added, enhanced software and services, artificial intelligence, and machine learning for managing, organizing, analyzing, and interpreting data to enhance decision making, maximize operational profitability, resource efficiency, grid analytics, and deliver results for consumers, utilities, and smart cities. In addition, it offers implementation, project management, installation, consulting, and post-sale maintenance support services, as well as cloud and software-as-a-service; and extended or customer-specific warranties. The company offers its products and services under the Itron brand. It serves utility and smart city customers, and municipalities through its sales force, distributors, agents, partners, and meter manufacturer representatives. Itron, Inc. was incorporated in 1977 and is headquartered in Liberty Lake, Washington.</v>
      </c>
    </row>
    <row r="720" spans="1:20" x14ac:dyDescent="0.3">
      <c r="A720" s="12" t="s">
        <v>1832</v>
      </c>
      <c r="B720" s="10" t="str">
        <f>_xll.SNL.Clients.Office.Excel.Functions.SPG(A720,"SP_IPO_DATE")</f>
        <v/>
      </c>
      <c r="C720" s="5">
        <f>_xll.SNL.Clients.Office.Excel.Functions.SPG(A720, "SP_VOLUME_AVG_WEEKLY_TO_SHARES_OUT", , "1M")</f>
        <v>2.3271247165018578</v>
      </c>
      <c r="D720" s="5">
        <f>_xll.SNL.Clients.Office.Excel.Functions.SPG(A720, "SP_VOLUME_AVG_WEEKLY_TO_SHARES_OUT", , "3M")</f>
        <v>2.1574354420404789</v>
      </c>
      <c r="E720" s="5">
        <f>_xll.SNL.Clients.Office.Excel.Functions.SPG(A720, "SP_VOLUME_AVG_DAILY_TO_1YR_AVG_DAILY", , "1M")</f>
        <v>100.01</v>
      </c>
      <c r="F720" s="5">
        <f>_xll.SNL.Clients.Office.Excel.Functions.SPG(A720, "SP_VOLUME_AVG_DAILY_TO_1YR_AVG_DAILY", , "3M")</f>
        <v>92.72</v>
      </c>
      <c r="G720" s="9" t="str">
        <f>_xll.SNL.Clients.Office.Excel.Functions.SPG(A720, "IQ_SECTOR")</f>
        <v>Industrials</v>
      </c>
      <c r="H720" s="9" t="str">
        <f>_xll.SNL.Clients.Office.Excel.Functions.SPG(A720, "IQ_INDUSTRY_GROUP")</f>
        <v>Capital Goods</v>
      </c>
      <c r="I720" s="9" t="str">
        <f>_xll.SNL.Clients.Office.Excel.Functions.SPG(A720, "IQ_INDUSTRY")</f>
        <v>Machinery</v>
      </c>
      <c r="J720" s="9" t="str">
        <f>_xll.SNL.Clients.Office.Excel.Functions.SPG(A720, "IQ_PRIMARY_INDUSTRY")</f>
        <v>Industrial Machinery and Supplies and Components</v>
      </c>
      <c r="K720" s="9" t="str">
        <f>_xll.SNL.Clients.Office.Excel.Functions.SPG(A720, "NAICS_CODE", "Primary")</f>
        <v>333 - Machinery Manufacturing</v>
      </c>
      <c r="L720" s="9" t="str">
        <f>_xll.SNL.Clients.Office.Excel.Functions.SPG(A720, "SP_TOPICTAG")</f>
        <v>Environmental Consulting; Fleet Management; Industrial Automation; Sensors; Electric Vehicle; Process Automation; Passenger Aircraft Manufacturing</v>
      </c>
      <c r="M720" s="5">
        <f>_xll.SNL.Clients.Office.Excel.Functions.SPG(A720, "SP_PCT_SHARES_OWNED_ALL_INSTITUTIONS")</f>
        <v>87.36</v>
      </c>
      <c r="N720" s="9" t="str">
        <f>_xll.SNL.Clients.Office.Excel.Functions.SPG(A720, "RD_CREDIT_RATING_GLOBAL", "Issuer Credit Rating", "Local Currency LT|0")</f>
        <v>BBB</v>
      </c>
      <c r="O720" s="9" t="str">
        <f>_xll.SNL.Clients.Office.Excel.Functions.SPG(A720, "RD_CWOL_GLOBAL", "Issuer Credit Rating", "Local Currency LT|0")</f>
        <v>Stable</v>
      </c>
      <c r="P720" s="9" t="str">
        <f>_xll.SNL.Clients.Office.Excel.Functions.SPG(A720, "RD_RATING_ACTION_GLOBAL", "Issuer Credit Rating", "Local Currency LT|0")</f>
        <v>New Rating | CreditWatch/Outlook (05/16/2016)</v>
      </c>
      <c r="Q720" s="10">
        <f>_xll.SNL.Clients.Office.Excel.Functions.SPG(A720, "RD_LAST_REVIEW_DATE_GLOBAL", "Issuer Credit Rating", "Local Currency LT")</f>
        <v>45631</v>
      </c>
      <c r="R720" s="10">
        <f>_xll.SNL.Clients.Office.Excel.Functions.SPG(A720, "RD_CREDIT_RATING_DATE_GLOBAL", "Issuer Credit Rating", "Local Currency LT|0")</f>
        <v>42506</v>
      </c>
      <c r="S720" s="10">
        <f>_xll.SNL.Clients.Office.Excel.Functions.SPG(A720, "RD_CREDIT_WATCH_OUTLOOK_DATE_GLOBAL", "Issuer Credit Rating", "Local Currency LT|0")</f>
        <v>42506</v>
      </c>
      <c r="T720" s="13" t="str">
        <f>_xll.SNL.Clients.Office.Excel.Functions.SPG(A720, "SP_BUSINESS_DESCRIPTION")</f>
        <v>ITT Inc., together with its subsidiaries, manufactures and sells engineered critical components and customized technology solutions for the transportation, industrial, and energy markets in North America, Europe, Asia, the Middle East, Africa, and South America. The Motion Technologies segment manufactures brake pads, shock absorbers, energy absorption components, and damping technologies primarily for the transportation industry, including passenger cars, trucks, light- and heavy-duty commercial and military vehicles, buses, and trains. This segment sells its products under ITT Friction Technologies, KONI, Axtone, Novitek, and GALT. brand names. The Industrial Process segment provides industrial pumps, valves, plant optimization, and remote monitoring systems and services; and aftermarket solutions, such as replacement parts and services. It serves various customers in energy, chemical and petrochemical, pharmaceutical, general industrial, marine, mining, pulp and paper, food and beverage, power generation, and biopharmaceutical industries. This segment sells its products under Goulds Pumps, Bornemann, Engineered Valves, Hamworthy Pumps, PRO Services, C'treat, i-ALERT, Svanehøj, Rheinhütte Pumpen, and Habonim brand names. The Connect &amp; Control Technologies segment offers engineered connectors and specialized products for critical applications supporting various markets, including aerospace and defense, industrial, transportation, medical, and energy under the Cannon, VEAM, BIW Connector Systems, Aerospace Controls, Enidine, Compact Automation, Neo-Dyn Process Controls, Conoflow, kSARIA, and Micro-Mode brand names. The company was incorporated in 1920 and is headquartered in Stamford, Connecticut.</v>
      </c>
    </row>
    <row r="721" spans="1:20" x14ac:dyDescent="0.3">
      <c r="A721" s="12" t="s">
        <v>1318</v>
      </c>
      <c r="B721" s="10" t="str">
        <f>_xll.SNL.Clients.Office.Excel.Functions.SPG(A721,"SP_IPO_DATE")</f>
        <v/>
      </c>
      <c r="C721" s="5">
        <f>_xll.SNL.Clients.Office.Excel.Functions.SPG(A721, "SP_VOLUME_AVG_WEEKLY_TO_SHARES_OUT", , "1M")</f>
        <v>4.180090302524043</v>
      </c>
      <c r="D721" s="5">
        <f>_xll.SNL.Clients.Office.Excel.Functions.SPG(A721, "SP_VOLUME_AVG_WEEKLY_TO_SHARES_OUT", , "3M")</f>
        <v>2.9356504322952981</v>
      </c>
      <c r="E721" s="5">
        <f>_xll.SNL.Clients.Office.Excel.Functions.SPG(A721, "SP_VOLUME_AVG_DAILY_TO_1YR_AVG_DAILY", , "1M")</f>
        <v>178.32</v>
      </c>
      <c r="F721" s="5">
        <f>_xll.SNL.Clients.Office.Excel.Functions.SPG(A721, "SP_VOLUME_AVG_DAILY_TO_1YR_AVG_DAILY", , "3M")</f>
        <v>125.23</v>
      </c>
      <c r="G721" s="9" t="str">
        <f>_xll.SNL.Clients.Office.Excel.Functions.SPG(A721, "IQ_SECTOR")</f>
        <v>Consumer Staples</v>
      </c>
      <c r="H721" s="9" t="str">
        <f>_xll.SNL.Clients.Office.Excel.Functions.SPG(A721, "IQ_INDUSTRY_GROUP")</f>
        <v>Food, Beverage and Tobacco</v>
      </c>
      <c r="I721" s="9" t="str">
        <f>_xll.SNL.Clients.Office.Excel.Functions.SPG(A721, "IQ_INDUSTRY")</f>
        <v>Food Products</v>
      </c>
      <c r="J721" s="9" t="str">
        <f>_xll.SNL.Clients.Office.Excel.Functions.SPG(A721, "IQ_PRIMARY_INDUSTRY")</f>
        <v>Packaged Foods and Meats</v>
      </c>
      <c r="K721" s="9" t="str">
        <f>_xll.SNL.Clients.Office.Excel.Functions.SPG(A721, "NAICS_CODE", "Primary")</f>
        <v>31181 - Bread and Bakery Product Manufacturing</v>
      </c>
      <c r="L721" s="9" t="str">
        <f>_xll.SNL.Clients.Office.Excel.Functions.SPG(A721, "SP_TOPICTAG")</f>
        <v>Green Consumer Goods</v>
      </c>
      <c r="M721" s="5">
        <f>_xll.SNL.Clients.Office.Excel.Functions.SPG(A721, "SP_PCT_SHARES_OWNED_ALL_INSTITUTIONS")</f>
        <v>80.819999999999993</v>
      </c>
      <c r="N721" s="9" t="str">
        <f>_xll.SNL.Clients.Office.Excel.Functions.SPG(A721, "RD_CREDIT_RATING_GLOBAL", "Issuer Credit Rating", "Local Currency LT|0")</f>
        <v/>
      </c>
      <c r="O721" s="9" t="str">
        <f>_xll.SNL.Clients.Office.Excel.Functions.SPG(A721, "RD_CWOL_GLOBAL", "Issuer Credit Rating", "Local Currency LT|0")</f>
        <v/>
      </c>
      <c r="P721" s="9" t="str">
        <f>_xll.SNL.Clients.Office.Excel.Functions.SPG(A721, "RD_RATING_ACTION_GLOBAL", "Issuer Credit Rating", "Local Currency LT|0")</f>
        <v/>
      </c>
      <c r="Q721" s="10" t="str">
        <f>_xll.SNL.Clients.Office.Excel.Functions.SPG(A721, "RD_LAST_REVIEW_DATE_GLOBAL", "Issuer Credit Rating", "Local Currency LT")</f>
        <v/>
      </c>
      <c r="R721" s="10" t="str">
        <f>_xll.SNL.Clients.Office.Excel.Functions.SPG(A721, "RD_CREDIT_RATING_DATE_GLOBAL", "Issuer Credit Rating", "Local Currency LT|0")</f>
        <v/>
      </c>
      <c r="S721" s="10" t="str">
        <f>_xll.SNL.Clients.Office.Excel.Functions.SPG(A721, "RD_CREDIT_WATCH_OUTLOOK_DATE_GLOBAL", "Issuer Credit Rating", "Local Currency LT|0")</f>
        <v/>
      </c>
      <c r="T721" s="13" t="str">
        <f>_xll.SNL.Clients.Office.Excel.Functions.SPG(A721, "SP_BUSINESS_DESCRIPTION")</f>
        <v>J&amp;J Snack Foods Corp. manufactures, markets, and distributes nutritional snack food and beverages to the food service and retail supermarket industries in the United States, Mexico, and Canada. It operates through three segments: Food Service, Retail Supermarkets, and Frozen Beverages. It offers soft pretzels under the SUPERPRETZEL, SUPERPRETZEL BAVARIAN, NEW YORK PRETZEL, BAVARIAN BAKERY, FEDERAL PRETZEL, and BRAUHAUS brands, as well as under the private labels; frozen novelty under the DIPPIN’DOTS, LUIGI’S, WHOLE FRUIT, DOGSTERS, PHILLY SWIRL, ICEE, and MINUTE MAID brands; churros under the HOLA! and CALIFORNIA CHURROS brands; and handheld products under the private labels. The company also provides bakery products, such as fig and fruit bars, cookies, breads, rolls, crumb, muffins, and donuts under the MRS. GOODCOOKIE, READI-BAKE, COUNTRY HOME, MARY B’S, DADDY RAY’S and HILL &amp; VALLEY brands, as well as under private labels; and frozen beverages under the ICEE, SLUSH PUPPIE and PARROT ICE brands. In addition, it offers funnel cakes under the FUNNEL CAKE FACTORY brand, as well as various other food products; and sells machines and machine parts to other food and beverage companies. The company sells its products through a network of food brokers, independent sales distributors, and direct sales force. It serves snack bars and food stand locations in chain, department and mass merchandising stores, malls and shopping centers, fast food and casual dining restaurants, stadiums and sports arenas, leisure and theme parks, convenience stores, movie theatres, warehouse club stores, schools, colleges and other institutions, and independent retailers. The company was incorporated in 1971 and is headquartered in Mount Laurel, New Jersey.</v>
      </c>
    </row>
    <row r="722" spans="1:20" x14ac:dyDescent="0.3">
      <c r="A722" s="12" t="s">
        <v>252</v>
      </c>
      <c r="B722" s="10" t="str">
        <f>_xll.SNL.Clients.Office.Excel.Functions.SPG(A722,"SP_IPO_DATE")</f>
        <v/>
      </c>
      <c r="C722" s="5">
        <f>_xll.SNL.Clients.Office.Excel.Functions.SPG(A722, "SP_VOLUME_AVG_WEEKLY_TO_SHARES_OUT", , "1M")</f>
        <v>5.1759182191013791</v>
      </c>
      <c r="D722" s="5">
        <f>_xll.SNL.Clients.Office.Excel.Functions.SPG(A722, "SP_VOLUME_AVG_WEEKLY_TO_SHARES_OUT", , "3M")</f>
        <v>4.0806927199205703</v>
      </c>
      <c r="E722" s="5">
        <f>_xll.SNL.Clients.Office.Excel.Functions.SPG(A722, "SP_VOLUME_AVG_DAILY_TO_1YR_AVG_DAILY", , "1M")</f>
        <v>120.66</v>
      </c>
      <c r="F722" s="5">
        <f>_xll.SNL.Clients.Office.Excel.Functions.SPG(A722, "SP_VOLUME_AVG_DAILY_TO_1YR_AVG_DAILY", , "3M")</f>
        <v>95.13</v>
      </c>
      <c r="G722" s="9" t="str">
        <f>_xll.SNL.Clients.Office.Excel.Functions.SPG(A722, "IQ_SECTOR")</f>
        <v>Industrials</v>
      </c>
      <c r="H722" s="9" t="str">
        <f>_xll.SNL.Clients.Office.Excel.Functions.SPG(A722, "IQ_INDUSTRY_GROUP")</f>
        <v>Transportation</v>
      </c>
      <c r="I722" s="9" t="str">
        <f>_xll.SNL.Clients.Office.Excel.Functions.SPG(A722, "IQ_INDUSTRY")</f>
        <v>Ground Transportation</v>
      </c>
      <c r="J722" s="9" t="str">
        <f>_xll.SNL.Clients.Office.Excel.Functions.SPG(A722, "IQ_PRIMARY_INDUSTRY")</f>
        <v>Cargo Ground Transportation</v>
      </c>
      <c r="K722" s="9" t="str">
        <f>_xll.SNL.Clients.Office.Excel.Functions.SPG(A722, "NAICS_CODE", "Primary")</f>
        <v>484 - Truck Transportation</v>
      </c>
      <c r="L722" s="9" t="str">
        <f>_xll.SNL.Clients.Office.Excel.Functions.SPG(A722, "SP_TOPICTAG")</f>
        <v>Fleet Management; Freight Service; Last Mile Transportation</v>
      </c>
      <c r="M722" s="5">
        <f>_xll.SNL.Clients.Office.Excel.Functions.SPG(A722, "SP_PCT_SHARES_OWNED_ALL_INSTITUTIONS")</f>
        <v>77.08</v>
      </c>
      <c r="N722" s="9" t="str">
        <f>_xll.SNL.Clients.Office.Excel.Functions.SPG(A722, "RD_CREDIT_RATING_GLOBAL", "Issuer Credit Rating", "Local Currency LT|0")</f>
        <v>BBB+</v>
      </c>
      <c r="O722" s="9" t="str">
        <f>_xll.SNL.Clients.Office.Excel.Functions.SPG(A722, "RD_CWOL_GLOBAL", "Issuer Credit Rating", "Local Currency LT|0")</f>
        <v>Stable</v>
      </c>
      <c r="P722" s="9" t="str">
        <f>_xll.SNL.Clients.Office.Excel.Functions.SPG(A722, "RD_RATING_ACTION_GLOBAL", "Issuer Credit Rating", "Local Currency LT|0")</f>
        <v>CreditWatch/Outlook (08/23/2024)</v>
      </c>
      <c r="Q722" s="10">
        <f>_xll.SNL.Clients.Office.Excel.Functions.SPG(A722, "RD_LAST_REVIEW_DATE_GLOBAL", "Issuer Credit Rating", "Local Currency LT")</f>
        <v>45527</v>
      </c>
      <c r="R722" s="10">
        <f>_xll.SNL.Clients.Office.Excel.Functions.SPG(A722, "RD_CREDIT_RATING_DATE_GLOBAL", "Issuer Credit Rating", "Local Currency LT|0")</f>
        <v>41110</v>
      </c>
      <c r="S722" s="10">
        <f>_xll.SNL.Clients.Office.Excel.Functions.SPG(A722, "RD_CREDIT_WATCH_OUTLOOK_DATE_GLOBAL", "Issuer Credit Rating", "Local Currency LT|0")</f>
        <v>45527</v>
      </c>
      <c r="T722" s="13" t="str">
        <f>_xll.SNL.Clients.Office.Excel.Functions.SPG(A722, "SP_BUSINESS_DESCRIPTION")</f>
        <v>J.B. Hunt Transport Services, Inc. provides surface transportation, delivery, and logistic services in the United States. It operates through five segments: Intermodal (JBI), Dedicated Contract Services (DCS), Integrated Capacity Solutions (ICS), Final Mile Services (FMS), and Truckload (JBT). The JBI segment offers intermodal freight solutions. It operates 118,171 pieces of company-owned trailing equipment; owns and maintains its chassis fleet of 100,825 units; and manages a fleet of 5,944 company-owned tractors, 436 independent contractor trucks, and 7,567 company drivers. The DCS segment designs, develops, and executes supply chain solutions that support various transportation networks. As of December 31, 2023, it operated 12,574 company-owned trucks, 674 customer-owned trucks, and 4 contractor trucks. The company also operates 27,194 owned pieces of trailing equipment and 5,406 customer-owned trailers. The ICS segment provides freight brokerage and transportation logistics solutions; flatbed, refrigerated, expedited, and less-than-truckload, as well as dry-van and intermodal solutions; online multimodal marketplace; and logistics management for customers to outsource their transportation functions. The FMS segment offers delivery services through 1,166 company-owned trucks, 225 customer-owned trucks, and 20 independent contractor trucks; and 1,212 owned pieces of trailing equipment and 102 customer-owned trailers. The JBT segment provides dry-van freight services by utilizing tractors and trailers operating over roads and highways through 27 company-owned tractors and 13,561 company-owned trailers. It also transports or arranges for the transportation of freight, such as general merchandise, specialty consumer items, appliances, forest and paper products, food and beverages, building materials, soaps and cosmetics, automotive parts, agricultural products, electronics, and chemicals. The company was incorporated in 1961 and is headquartered in Lowell, Arkansas.</v>
      </c>
    </row>
    <row r="723" spans="1:20" x14ac:dyDescent="0.3">
      <c r="A723" s="12" t="s">
        <v>253</v>
      </c>
      <c r="B723" s="10" t="str">
        <f>_xll.SNL.Clients.Office.Excel.Functions.SPG(A723,"SP_IPO_DATE")</f>
        <v/>
      </c>
      <c r="C723" s="5">
        <f>_xll.SNL.Clients.Office.Excel.Functions.SPG(A723, "SP_VOLUME_AVG_WEEKLY_TO_SHARES_OUT", , "1M")</f>
        <v>5.9284010686907873</v>
      </c>
      <c r="D723" s="5">
        <f>_xll.SNL.Clients.Office.Excel.Functions.SPG(A723, "SP_VOLUME_AVG_WEEKLY_TO_SHARES_OUT", , "3M")</f>
        <v>6.0775851999854344</v>
      </c>
      <c r="E723" s="5">
        <f>_xll.SNL.Clients.Office.Excel.Functions.SPG(A723, "SP_VOLUME_AVG_DAILY_TO_1YR_AVG_DAILY", , "1M")</f>
        <v>90.57</v>
      </c>
      <c r="F723" s="5">
        <f>_xll.SNL.Clients.Office.Excel.Functions.SPG(A723, "SP_VOLUME_AVG_DAILY_TO_1YR_AVG_DAILY", , "3M")</f>
        <v>92.85</v>
      </c>
      <c r="G723" s="9" t="str">
        <f>_xll.SNL.Clients.Office.Excel.Functions.SPG(A723, "IQ_SECTOR")</f>
        <v>Information Technology</v>
      </c>
      <c r="H723" s="9" t="str">
        <f>_xll.SNL.Clients.Office.Excel.Functions.SPG(A723, "IQ_INDUSTRY_GROUP")</f>
        <v>Technology Hardware and Equipment</v>
      </c>
      <c r="I723" s="9" t="str">
        <f>_xll.SNL.Clients.Office.Excel.Functions.SPG(A723, "IQ_INDUSTRY")</f>
        <v>Electronic Equipment, Instruments and Components</v>
      </c>
      <c r="J723" s="9" t="str">
        <f>_xll.SNL.Clients.Office.Excel.Functions.SPG(A723, "IQ_PRIMARY_INDUSTRY")</f>
        <v>Electronic Manufacturing Services</v>
      </c>
      <c r="K723" s="9" t="str">
        <f>_xll.SNL.Clients.Office.Excel.Functions.SPG(A723, "NAICS_CODE", "Primary")</f>
        <v>334419 - Other Electronic Component Manufacturing</v>
      </c>
      <c r="L723" s="9" t="str">
        <f>_xll.SNL.Clients.Office.Excel.Functions.SPG(A723, "SP_TOPICTAG")</f>
        <v>Software Development; Industrial Automation; RFID (Radio Frequency Identification); Process Automation; 3D Printing; Artificial Intelligence; Onshore and Offshore Wind</v>
      </c>
      <c r="M723" s="5">
        <f>_xll.SNL.Clients.Office.Excel.Functions.SPG(A723, "SP_PCT_SHARES_OWNED_ALL_INSTITUTIONS")</f>
        <v>96.48</v>
      </c>
      <c r="N723" s="9" t="str">
        <f>_xll.SNL.Clients.Office.Excel.Functions.SPG(A723, "RD_CREDIT_RATING_GLOBAL", "Issuer Credit Rating", "Local Currency LT|0")</f>
        <v>BBB-</v>
      </c>
      <c r="O723" s="9" t="str">
        <f>_xll.SNL.Clients.Office.Excel.Functions.SPG(A723, "RD_CWOL_GLOBAL", "Issuer Credit Rating", "Local Currency LT|0")</f>
        <v>Stable</v>
      </c>
      <c r="P723" s="9" t="str">
        <f>_xll.SNL.Clients.Office.Excel.Functions.SPG(A723, "RD_RATING_ACTION_GLOBAL", "Issuer Credit Rating", "Local Currency LT|0")</f>
        <v>Upgrade | CreditWatch/Outlook (12/10/2012)</v>
      </c>
      <c r="Q723" s="10">
        <f>_xll.SNL.Clients.Office.Excel.Functions.SPG(A723, "RD_LAST_REVIEW_DATE_GLOBAL", "Issuer Credit Rating", "Local Currency LT")</f>
        <v>45527</v>
      </c>
      <c r="R723" s="10">
        <f>_xll.SNL.Clients.Office.Excel.Functions.SPG(A723, "RD_CREDIT_RATING_DATE_GLOBAL", "Issuer Credit Rating", "Local Currency LT|0")</f>
        <v>41253</v>
      </c>
      <c r="S723" s="10">
        <f>_xll.SNL.Clients.Office.Excel.Functions.SPG(A723, "RD_CREDIT_WATCH_OUTLOOK_DATE_GLOBAL", "Issuer Credit Rating", "Local Currency LT|0")</f>
        <v>41253</v>
      </c>
      <c r="T723" s="13" t="str">
        <f>_xll.SNL.Clients.Office.Excel.Functions.SPG(A723, "SP_BUSINESS_DESCRIPTION")</f>
        <v>Jabil Inc. provides manufacturing services and solutions worldwide. It operates in two segments, Electronics Manufacturing Services and Diversified Manufacturing Services. The company offers electronics design, production, and product management services; electronic circuit design services, such as application-specific integrated circuit design, firmware development, and rapid prototyping services; and designs plastic and metal enclosures that include the electro-mechanics, such as the printed circuit board assemblies (PCBA). It also provides three-dimensional mechanical design comprising the analysis of electronic, electro-mechanical, and optical assemblies, as well as various industrial design, mechanism development, and tooling management services. In addition, the company provides computer-assisted design services consisting of PCBA design, as well as PCBA design validation and verification services; and other consulting services, such as the generation of a bill of materials, approved vendor list, and assembly equipment configuration for various PCBA designs. Further, it offers product and process validation services, such as product system, product safety, regulatory compliance, and reliability tests, as well as manufacturing test solution development services. Additionally, the company provides systems assembly, test, direct-order fulfillment, and configure-to-order services. It serves 5G, wireless and cloud, digital print and retail, industrial and semi-cap, networking and storage, automotive and transportation, connected devices, healthcare and packaging, and mobility industries. The company was formerly known as Jabil Circuit, Inc. and changed its name to Jabil Inc. in June 2017. Jabil Inc. was founded in 1966 and is headquartered in Saint Petersburg, Florida.</v>
      </c>
    </row>
    <row r="724" spans="1:20" x14ac:dyDescent="0.3">
      <c r="A724" s="12" t="s">
        <v>254</v>
      </c>
      <c r="B724" s="10">
        <f>_xll.SNL.Clients.Office.Excel.Functions.SPG(A724,"SP_IPO_DATE")</f>
        <v>31371</v>
      </c>
      <c r="C724" s="5">
        <f>_xll.SNL.Clients.Office.Excel.Functions.SPG(A724, "SP_VOLUME_AVG_WEEKLY_TO_SHARES_OUT", , "1M")</f>
        <v>4.1373946608336594</v>
      </c>
      <c r="D724" s="5">
        <f>_xll.SNL.Clients.Office.Excel.Functions.SPG(A724, "SP_VOLUME_AVG_WEEKLY_TO_SHARES_OUT", , "3M")</f>
        <v>4.2119429390983054</v>
      </c>
      <c r="E724" s="5">
        <f>_xll.SNL.Clients.Office.Excel.Functions.SPG(A724, "SP_VOLUME_AVG_DAILY_TO_1YR_AVG_DAILY", , "1M")</f>
        <v>125.42</v>
      </c>
      <c r="F724" s="5">
        <f>_xll.SNL.Clients.Office.Excel.Functions.SPG(A724, "SP_VOLUME_AVG_DAILY_TO_1YR_AVG_DAILY", , "3M")</f>
        <v>127.68</v>
      </c>
      <c r="G724" s="9" t="str">
        <f>_xll.SNL.Clients.Office.Excel.Functions.SPG(A724, "IQ_SECTOR")</f>
        <v>Financials</v>
      </c>
      <c r="H724" s="9" t="str">
        <f>_xll.SNL.Clients.Office.Excel.Functions.SPG(A724, "IQ_INDUSTRY_GROUP")</f>
        <v>Financial Services</v>
      </c>
      <c r="I724" s="9" t="str">
        <f>_xll.SNL.Clients.Office.Excel.Functions.SPG(A724, "IQ_INDUSTRY")</f>
        <v>Financial Services</v>
      </c>
      <c r="J724" s="9" t="str">
        <f>_xll.SNL.Clients.Office.Excel.Functions.SPG(A724, "IQ_PRIMARY_INDUSTRY")</f>
        <v>Transaction and Payment Processing Services</v>
      </c>
      <c r="K724" s="9" t="str">
        <f>_xll.SNL.Clients.Office.Excel.Functions.SPG(A724, "NAICS_CODE", "Primary")</f>
        <v>522320 - Financial Transactions Processing, Reserve, and Clearinghouse Activities</v>
      </c>
      <c r="L724" s="9" t="str">
        <f>_xll.SNL.Clients.Office.Excel.Functions.SPG(A724, "SP_TOPICTAG")</f>
        <v>Software Development; Cloud Management; Data Integration; Fintech; Cloud Infrastructure; Process Automation</v>
      </c>
      <c r="M724" s="5">
        <f>_xll.SNL.Clients.Office.Excel.Functions.SPG(A724, "SP_PCT_SHARES_OWNED_ALL_INSTITUTIONS")</f>
        <v>97.55</v>
      </c>
      <c r="N724" s="9" t="str">
        <f>_xll.SNL.Clients.Office.Excel.Functions.SPG(A724, "RD_CREDIT_RATING_GLOBAL", "Issuer Credit Rating", "Local Currency LT|0")</f>
        <v/>
      </c>
      <c r="O724" s="9" t="str">
        <f>_xll.SNL.Clients.Office.Excel.Functions.SPG(A724, "RD_CWOL_GLOBAL", "Issuer Credit Rating", "Local Currency LT|0")</f>
        <v/>
      </c>
      <c r="P724" s="9" t="str">
        <f>_xll.SNL.Clients.Office.Excel.Functions.SPG(A724, "RD_RATING_ACTION_GLOBAL", "Issuer Credit Rating", "Local Currency LT|0")</f>
        <v/>
      </c>
      <c r="Q724" s="10" t="str">
        <f>_xll.SNL.Clients.Office.Excel.Functions.SPG(A724, "RD_LAST_REVIEW_DATE_GLOBAL", "Issuer Credit Rating", "Local Currency LT")</f>
        <v/>
      </c>
      <c r="R724" s="10" t="str">
        <f>_xll.SNL.Clients.Office.Excel.Functions.SPG(A724, "RD_CREDIT_RATING_DATE_GLOBAL", "Issuer Credit Rating", "Local Currency LT|0")</f>
        <v/>
      </c>
      <c r="S724" s="10" t="str">
        <f>_xll.SNL.Clients.Office.Excel.Functions.SPG(A724, "RD_CREDIT_WATCH_OUTLOOK_DATE_GLOBAL", "Issuer Credit Rating", "Local Currency LT|0")</f>
        <v/>
      </c>
      <c r="T724" s="13" t="str">
        <f>_xll.SNL.Clients.Office.Excel.Functions.SPG(A724, "SP_BUSINESS_DESCRIPTION")</f>
        <v>Jack Henry &amp; Associates, Inc., a financial technology company that connects people and financial institutions through technology solutions and payment processing services that reduce the barriers to financial health. It operates through four segments: Core, Payments, Complementary, and Corporate and Other. The Core segment provides core information processing platforms to banks and credit unions, which consist of integrated applications required to process deposit, loan, and general ledger transactions, and maintain centralized customer/member information. The Payments segment provides secure payment processing tools and services, including ATM, debit, and credit card processing services, online and mobile bill pay solutions, ACH origination and remote deposit capture processing, and risk management products and svervices. The Complementary segment provides additional software, hosted processing platforms, and services, including digital/mobile banking, treasury services, online account opening, fraud/anti-money laundering, and lending/deposit solutions. The Corporate and Other segment offers hardware and other products. The company offers specialized financial performance, imaging and payments processing, information security and risk management, retail delivery, and online and mobile solutions to financial services organizations and corporate entities. Its core banking platform offerings include SilverLake system, CIF 20/20, and Core Director, as well as core credit union platform under the Symitar name. In addition, the company provides digital products and services and electronic payment solutions; hardware systems; implementation, training, and support services; and software licensing and related services, as well as professional services, and data centers. Jack Henry &amp; Associates, Inc. was founded in 1976 and is headquartered in Monett, Missouri.</v>
      </c>
    </row>
    <row r="725" spans="1:20" x14ac:dyDescent="0.3">
      <c r="A725" s="12" t="s">
        <v>1319</v>
      </c>
      <c r="B725" s="10">
        <f>_xll.SNL.Clients.Office.Excel.Functions.SPG(A725,"SP_IPO_DATE")</f>
        <v>33667</v>
      </c>
      <c r="C725" s="5">
        <f>_xll.SNL.Clients.Office.Excel.Functions.SPG(A725, "SP_VOLUME_AVG_WEEKLY_TO_SHARES_OUT", , "1M")</f>
        <v>13.465068054372423</v>
      </c>
      <c r="D725" s="5">
        <f>_xll.SNL.Clients.Office.Excel.Functions.SPG(A725, "SP_VOLUME_AVG_WEEKLY_TO_SHARES_OUT", , "3M")</f>
        <v>16.135495229647784</v>
      </c>
      <c r="E725" s="5">
        <f>_xll.SNL.Clients.Office.Excel.Functions.SPG(A725, "SP_VOLUME_AVG_DAILY_TO_1YR_AVG_DAILY", , "1M")</f>
        <v>92.77</v>
      </c>
      <c r="F725" s="5">
        <f>_xll.SNL.Clients.Office.Excel.Functions.SPG(A725, "SP_VOLUME_AVG_DAILY_TO_1YR_AVG_DAILY", , "3M")</f>
        <v>111.16</v>
      </c>
      <c r="G725" s="9" t="str">
        <f>_xll.SNL.Clients.Office.Excel.Functions.SPG(A725, "IQ_SECTOR")</f>
        <v>Consumer Discretionary</v>
      </c>
      <c r="H725" s="9" t="str">
        <f>_xll.SNL.Clients.Office.Excel.Functions.SPG(A725, "IQ_INDUSTRY_GROUP")</f>
        <v>Consumer Services</v>
      </c>
      <c r="I725" s="9" t="str">
        <f>_xll.SNL.Clients.Office.Excel.Functions.SPG(A725, "IQ_INDUSTRY")</f>
        <v>Hotels, Restaurants and Leisure</v>
      </c>
      <c r="J725" s="9" t="str">
        <f>_xll.SNL.Clients.Office.Excel.Functions.SPG(A725, "IQ_PRIMARY_INDUSTRY")</f>
        <v>Restaurants</v>
      </c>
      <c r="K725" s="9" t="str">
        <f>_xll.SNL.Clients.Office.Excel.Functions.SPG(A725, "NAICS_CODE", "Primary")</f>
        <v>722513 - Limited-Service Restaurants</v>
      </c>
      <c r="L725" s="9" t="str">
        <f>_xll.SNL.Clients.Office.Excel.Functions.SPG(A725, "SP_TOPICTAG")</f>
        <v>Food Delivery</v>
      </c>
      <c r="M725" s="5">
        <f>_xll.SNL.Clients.Office.Excel.Functions.SPG(A725, "SP_PCT_SHARES_OWNED_ALL_INSTITUTIONS")</f>
        <v>105.26</v>
      </c>
      <c r="N725" s="9" t="str">
        <f>_xll.SNL.Clients.Office.Excel.Functions.SPG(A725, "RD_CREDIT_RATING_GLOBAL", "Issuer Credit Rating", "Local Currency LT|0")</f>
        <v>NR</v>
      </c>
      <c r="O725" s="9" t="str">
        <f>_xll.SNL.Clients.Office.Excel.Functions.SPG(A725, "RD_CWOL_GLOBAL", "Issuer Credit Rating", "Local Currency LT|0")</f>
        <v>NR</v>
      </c>
      <c r="P725" s="9" t="str">
        <f>_xll.SNL.Clients.Office.Excel.Functions.SPG(A725, "RD_RATING_ACTION_GLOBAL", "Issuer Credit Rating", "Local Currency LT|0")</f>
        <v>Not Rated | CreditWatch/Outlook (01/04/2011)</v>
      </c>
      <c r="Q725" s="10" t="str">
        <f>_xll.SNL.Clients.Office.Excel.Functions.SPG(A725, "RD_LAST_REVIEW_DATE_GLOBAL", "Issuer Credit Rating", "Local Currency LT")</f>
        <v/>
      </c>
      <c r="R725" s="10">
        <f>_xll.SNL.Clients.Office.Excel.Functions.SPG(A725, "RD_CREDIT_RATING_DATE_GLOBAL", "Issuer Credit Rating", "Local Currency LT|0")</f>
        <v>40547</v>
      </c>
      <c r="S725" s="10">
        <f>_xll.SNL.Clients.Office.Excel.Functions.SPG(A725, "RD_CREDIT_WATCH_OUTLOOK_DATE_GLOBAL", "Issuer Credit Rating", "Local Currency LT|0")</f>
        <v>40547</v>
      </c>
      <c r="T725" s="13" t="str">
        <f>_xll.SNL.Clients.Office.Excel.Functions.SPG(A725, "SP_BUSINESS_DESCRIPTION")</f>
        <v>Jack in the Box Inc. operates and franchises quick-service restaurants under the Jack in the Box and Del Taco brands in the United States. The company was founded in 1951 and is headquartered in San Diego, California.</v>
      </c>
    </row>
    <row r="726" spans="1:20" x14ac:dyDescent="0.3">
      <c r="A726" s="12" t="s">
        <v>1320</v>
      </c>
      <c r="B726" s="10" t="str">
        <f>_xll.SNL.Clients.Office.Excel.Functions.SPG(A726,"SP_IPO_DATE")</f>
        <v/>
      </c>
      <c r="C726" s="5">
        <f>_xll.SNL.Clients.Office.Excel.Functions.SPG(A726, "SP_VOLUME_AVG_WEEKLY_TO_SHARES_OUT", , "1M")</f>
        <v>3.3470176099141851</v>
      </c>
      <c r="D726" s="5">
        <f>_xll.SNL.Clients.Office.Excel.Functions.SPG(A726, "SP_VOLUME_AVG_WEEKLY_TO_SHARES_OUT", , "3M")</f>
        <v>4.0764215637068073</v>
      </c>
      <c r="E726" s="5">
        <f>_xll.SNL.Clients.Office.Excel.Functions.SPG(A726, "SP_VOLUME_AVG_DAILY_TO_1YR_AVG_DAILY", , "1M")</f>
        <v>68.47</v>
      </c>
      <c r="F726" s="5">
        <f>_xll.SNL.Clients.Office.Excel.Functions.SPG(A726, "SP_VOLUME_AVG_DAILY_TO_1YR_AVG_DAILY", , "3M")</f>
        <v>83.39</v>
      </c>
      <c r="G726" s="9" t="str">
        <f>_xll.SNL.Clients.Office.Excel.Functions.SPG(A726, "IQ_SECTOR")</f>
        <v>Financials</v>
      </c>
      <c r="H726" s="9" t="str">
        <f>_xll.SNL.Clients.Office.Excel.Functions.SPG(A726, "IQ_INDUSTRY_GROUP")</f>
        <v>Financial Services</v>
      </c>
      <c r="I726" s="9" t="str">
        <f>_xll.SNL.Clients.Office.Excel.Functions.SPG(A726, "IQ_INDUSTRY")</f>
        <v>Financial Services</v>
      </c>
      <c r="J726" s="9" t="str">
        <f>_xll.SNL.Clients.Office.Excel.Functions.SPG(A726, "IQ_PRIMARY_INDUSTRY")</f>
        <v>Diversified Financial Services</v>
      </c>
      <c r="K726" s="9" t="str">
        <f>_xll.SNL.Clients.Office.Excel.Functions.SPG(A726, "NAICS_CODE", "Primary")</f>
        <v>5259 - Other Investment Pools and Funds</v>
      </c>
      <c r="L726" s="9" t="str">
        <f>_xll.SNL.Clients.Office.Excel.Functions.SPG(A726, "SP_TOPICTAG")</f>
        <v>Robo-Advisors</v>
      </c>
      <c r="M726" s="5">
        <f>_xll.SNL.Clients.Office.Excel.Functions.SPG(A726, "SP_PCT_SHARES_OWNED_ALL_INSTITUTIONS")</f>
        <v>95.48</v>
      </c>
      <c r="N726" s="9" t="str">
        <f>_xll.SNL.Clients.Office.Excel.Functions.SPG(A726, "RD_CREDIT_RATING_GLOBAL", "Issuer Credit Rating", "Local Currency LT|0")</f>
        <v>BBB</v>
      </c>
      <c r="O726" s="9" t="str">
        <f>_xll.SNL.Clients.Office.Excel.Functions.SPG(A726, "RD_CWOL_GLOBAL", "Issuer Credit Rating", "Local Currency LT|0")</f>
        <v>Stable</v>
      </c>
      <c r="P726" s="9" t="str">
        <f>_xll.SNL.Clients.Office.Excel.Functions.SPG(A726, "RD_RATING_ACTION_GLOBAL", "Issuer Credit Rating", "Local Currency LT|0")</f>
        <v>New Rating | CreditWatch/Outlook (10/30/2020)</v>
      </c>
      <c r="Q726" s="10">
        <f>_xll.SNL.Clients.Office.Excel.Functions.SPG(A726, "RD_LAST_REVIEW_DATE_GLOBAL", "Issuer Credit Rating", "Local Currency LT")</f>
        <v>45588</v>
      </c>
      <c r="R726" s="10">
        <f>_xll.SNL.Clients.Office.Excel.Functions.SPG(A726, "RD_CREDIT_RATING_DATE_GLOBAL", "Issuer Credit Rating", "Local Currency LT|0")</f>
        <v>44134</v>
      </c>
      <c r="S726" s="10">
        <f>_xll.SNL.Clients.Office.Excel.Functions.SPG(A726, "RD_CREDIT_WATCH_OUTLOOK_DATE_GLOBAL", "Issuer Credit Rating", "Local Currency LT|0")</f>
        <v>44134</v>
      </c>
      <c r="T726" s="13" t="str">
        <f>_xll.SNL.Clients.Office.Excel.Functions.SPG(A726, "SP_BUSINESS_DESCRIPTION")</f>
        <v>Jackson Financial Inc., through its subsidiaries, provides suite of annuities to retail investors in the United States. The company operates through three segments: Retail Annuities, Institutional Products, and Closed Life and Annuity Blocks. The Retail Annuities segment offers various retirement income and savings products, including variable, fixed index, fixed, and payout annuities, as well as registered index-linked annuities and lifetime income solutions. The Institutional Products segment provides traditional guaranteed investment contracts; funding agreements comprising agreements issued in conjunction with its participation in the U.S. federal home loan bank program; and medium-term funding agreement-backed notes. The Closed Life and Annuity Blocks segment offers various protection products, such as whole life, universal life, variable universal life, and term life insurance products, as well as fixed, fixed index, and payout annuities; and a block of group payout annuities. The company also offers investment management services. It sells its products through a distribution network that includes independent broker-dealers, wirehouses, regional broker-dealers, banks, independent registered investment advisors, third-party platforms, and insurance agents. The company was formerly known as Brooke (Holdco1) Inc. and changed its name to Jackson Financial Inc. in July 2020. Jackson Financial Inc. was incorporated in 2006 and is headquartered in Lansing, Michigan.</v>
      </c>
    </row>
    <row r="727" spans="1:20" x14ac:dyDescent="0.3">
      <c r="A727" s="12" t="s">
        <v>255</v>
      </c>
      <c r="B727" s="10" t="str">
        <f>_xll.SNL.Clients.Office.Excel.Functions.SPG(A727,"SP_IPO_DATE")</f>
        <v/>
      </c>
      <c r="C727" s="5">
        <f>_xll.SNL.Clients.Office.Excel.Functions.SPG(A727, "SP_VOLUME_AVG_WEEKLY_TO_SHARES_OUT", , "1M")</f>
        <v>3.3257733476508649</v>
      </c>
      <c r="D727" s="5">
        <f>_xll.SNL.Clients.Office.Excel.Functions.SPG(A727, "SP_VOLUME_AVG_WEEKLY_TO_SHARES_OUT", , "3M")</f>
        <v>3.3389534872738427</v>
      </c>
      <c r="E727" s="5">
        <f>_xll.SNL.Clients.Office.Excel.Functions.SPG(A727, "SP_VOLUME_AVG_DAILY_TO_1YR_AVG_DAILY", , "1M")</f>
        <v>116.26</v>
      </c>
      <c r="F727" s="5">
        <f>_xll.SNL.Clients.Office.Excel.Functions.SPG(A727, "SP_VOLUME_AVG_DAILY_TO_1YR_AVG_DAILY", , "3M")</f>
        <v>116.72</v>
      </c>
      <c r="G727" s="9" t="str">
        <f>_xll.SNL.Clients.Office.Excel.Functions.SPG(A727, "IQ_SECTOR")</f>
        <v>Industrials</v>
      </c>
      <c r="H727" s="9" t="str">
        <f>_xll.SNL.Clients.Office.Excel.Functions.SPG(A727, "IQ_INDUSTRY_GROUP")</f>
        <v>Commercial and Professional Services</v>
      </c>
      <c r="I727" s="9" t="str">
        <f>_xll.SNL.Clients.Office.Excel.Functions.SPG(A727, "IQ_INDUSTRY")</f>
        <v>Professional Services</v>
      </c>
      <c r="J727" s="9" t="str">
        <f>_xll.SNL.Clients.Office.Excel.Functions.SPG(A727, "IQ_PRIMARY_INDUSTRY")</f>
        <v>Research and Consulting Services</v>
      </c>
      <c r="K727" s="9" t="str">
        <f>_xll.SNL.Clients.Office.Excel.Functions.SPG(A727, "NAICS_CODE", "Primary")</f>
        <v>54151 - Computer Systems Design and Related Services</v>
      </c>
      <c r="L727" s="9" t="str">
        <f>_xll.SNL.Clients.Office.Excel.Functions.SPG(A727, "SP_TOPICTAG")</f>
        <v>Software Development; Data Integration; Environmental Engineering; Data Protection; Cloud Infrastructure; Process Automation</v>
      </c>
      <c r="M727" s="5">
        <f>_xll.SNL.Clients.Office.Excel.Functions.SPG(A727, "SP_PCT_SHARES_OWNED_ALL_INSTITUTIONS")</f>
        <v>89.87</v>
      </c>
      <c r="N727" s="9" t="str">
        <f>_xll.SNL.Clients.Office.Excel.Functions.SPG(A727, "RD_CREDIT_RATING_GLOBAL", "Issuer Credit Rating", "Local Currency LT|0")</f>
        <v>BBB-</v>
      </c>
      <c r="O727" s="9" t="str">
        <f>_xll.SNL.Clients.Office.Excel.Functions.SPG(A727, "RD_CWOL_GLOBAL", "Issuer Credit Rating", "Local Currency LT|0")</f>
        <v>Stable</v>
      </c>
      <c r="P727" s="9" t="str">
        <f>_xll.SNL.Clients.Office.Excel.Functions.SPG(A727, "RD_RATING_ACTION_GLOBAL", "Issuer Credit Rating", "Local Currency LT|0")</f>
        <v>New Rating | CreditWatch/Outlook (02/07/2023)</v>
      </c>
      <c r="Q727" s="10">
        <f>_xll.SNL.Clients.Office.Excel.Functions.SPG(A727, "RD_LAST_REVIEW_DATE_GLOBAL", "Issuer Credit Rating", "Local Currency LT")</f>
        <v>45513</v>
      </c>
      <c r="R727" s="10">
        <f>_xll.SNL.Clients.Office.Excel.Functions.SPG(A727, "RD_CREDIT_RATING_DATE_GLOBAL", "Issuer Credit Rating", "Local Currency LT|0")</f>
        <v>44964</v>
      </c>
      <c r="S727" s="10">
        <f>_xll.SNL.Clients.Office.Excel.Functions.SPG(A727, "RD_CREDIT_WATCH_OUTLOOK_DATE_GLOBAL", "Issuer Credit Rating", "Local Currency LT|0")</f>
        <v>44964</v>
      </c>
      <c r="T727" s="13" t="str">
        <f>_xll.SNL.Clients.Office.Excel.Functions.SPG(A727, "SP_BUSINESS_DESCRIPTION")</f>
        <v>Jacobs Solutions Inc. engages in the infrastructure and advanced facilities, and consulting businesses in the United States, Europe, Canada, India, Asia, Australia, New Zealand, the Middle East, and Africa. The company offers consulting, planning, architecture, design, engineering, and infrastructure delivery services including project, program, and construction management and long-term operation of facilities. It also provides consulting services for consumer and manufacturing, defense and security, energy and utilities, financial services, government, health and life sciences, and transport sectors. The company was founded in 1947 and is headquartered in Dallas, Texas.</v>
      </c>
    </row>
    <row r="728" spans="1:20" x14ac:dyDescent="0.3">
      <c r="A728" s="12" t="s">
        <v>1833</v>
      </c>
      <c r="B728" s="10" t="str">
        <f>_xll.SNL.Clients.Office.Excel.Functions.SPG(A728,"SP_IPO_DATE")</f>
        <v/>
      </c>
      <c r="C728" s="5">
        <f>_xll.SNL.Clients.Office.Excel.Functions.SPG(A728, "SP_VOLUME_AVG_WEEKLY_TO_SHARES_OUT", , "1M")</f>
        <v>2.9687302851796824</v>
      </c>
      <c r="D728" s="5">
        <f>_xll.SNL.Clients.Office.Excel.Functions.SPG(A728, "SP_VOLUME_AVG_WEEKLY_TO_SHARES_OUT", , "3M")</f>
        <v>3.100596957334111</v>
      </c>
      <c r="E728" s="5">
        <f>_xll.SNL.Clients.Office.Excel.Functions.SPG(A728, "SP_VOLUME_AVG_DAILY_TO_1YR_AVG_DAILY", , "1M")</f>
        <v>92.9</v>
      </c>
      <c r="F728" s="5">
        <f>_xll.SNL.Clients.Office.Excel.Functions.SPG(A728, "SP_VOLUME_AVG_DAILY_TO_1YR_AVG_DAILY", , "3M")</f>
        <v>97.03</v>
      </c>
      <c r="G728" s="9" t="str">
        <f>_xll.SNL.Clients.Office.Excel.Functions.SPG(A728, "IQ_SECTOR")</f>
        <v>Financials</v>
      </c>
      <c r="H728" s="9" t="str">
        <f>_xll.SNL.Clients.Office.Excel.Functions.SPG(A728, "IQ_INDUSTRY_GROUP")</f>
        <v>Financial Services</v>
      </c>
      <c r="I728" s="9" t="str">
        <f>_xll.SNL.Clients.Office.Excel.Functions.SPG(A728, "IQ_INDUSTRY")</f>
        <v>Capital Markets</v>
      </c>
      <c r="J728" s="9" t="str">
        <f>_xll.SNL.Clients.Office.Excel.Functions.SPG(A728, "IQ_PRIMARY_INDUSTRY")</f>
        <v>Asset Management and Custody Banks</v>
      </c>
      <c r="K728" s="9" t="str">
        <f>_xll.SNL.Clients.Office.Excel.Functions.SPG(A728, "NAICS_CODE", "Primary")</f>
        <v>999990 - Non-Operating Establishments</v>
      </c>
      <c r="L728" s="9" t="str">
        <f>_xll.SNL.Clients.Office.Excel.Functions.SPG(A728, "SP_TOPICTAG")</f>
        <v/>
      </c>
      <c r="M728" s="5">
        <f>_xll.SNL.Clients.Office.Excel.Functions.SPG(A728, "SP_PCT_SHARES_OWNED_ALL_INSTITUTIONS")</f>
        <v>71.09</v>
      </c>
      <c r="N728" s="9" t="str">
        <f>_xll.SNL.Clients.Office.Excel.Functions.SPG(A728, "RD_CREDIT_RATING_GLOBAL", "Issuer Credit Rating", "Local Currency LT|0")</f>
        <v>BBB+</v>
      </c>
      <c r="O728" s="9" t="str">
        <f>_xll.SNL.Clients.Office.Excel.Functions.SPG(A728, "RD_CWOL_GLOBAL", "Issuer Credit Rating", "Local Currency LT|0")</f>
        <v>Stable</v>
      </c>
      <c r="P728" s="9" t="str">
        <f>_xll.SNL.Clients.Office.Excel.Functions.SPG(A728, "RD_RATING_ACTION_GLOBAL", "Issuer Credit Rating", "Local Currency LT|0")</f>
        <v>New Rating | CreditWatch/Outlook (05/30/2017)</v>
      </c>
      <c r="Q728" s="10">
        <f>_xll.SNL.Clients.Office.Excel.Functions.SPG(A728, "RD_LAST_REVIEW_DATE_GLOBAL", "Issuer Credit Rating", "Local Currency LT")</f>
        <v>45369</v>
      </c>
      <c r="R728" s="10">
        <f>_xll.SNL.Clients.Office.Excel.Functions.SPG(A728, "RD_CREDIT_RATING_DATE_GLOBAL", "Issuer Credit Rating", "Local Currency LT|0")</f>
        <v>42885</v>
      </c>
      <c r="S728" s="10">
        <f>_xll.SNL.Clients.Office.Excel.Functions.SPG(A728, "RD_CREDIT_WATCH_OUTLOOK_DATE_GLOBAL", "Issuer Credit Rating", "Local Currency LT|0")</f>
        <v>42885</v>
      </c>
      <c r="T728" s="13" t="str">
        <f>_xll.SNL.Clients.Office.Excel.Functions.SPG(A728, "SP_BUSINESS_DESCRIPTION")</f>
        <v>Janus Henderson Group plc is an asset management holding entity. Through its subsidiaries, the firm provides services to institutional, retail clients, and high net worth clients. It manages separate client-focused equity and fixed income portfolios. The firm also manages equity, fixed income, and balanced mutual funds for its clients. It invests in public equity and fixed income markets, as well as invests in real estate and private equity. Janus Henderson Group plc was founded in 1934 and is based in London, United Kingdom with additional offices in Jersey, United Kingdom and Sydney, Australia.</v>
      </c>
    </row>
    <row r="729" spans="1:20" x14ac:dyDescent="0.3">
      <c r="A729" s="12" t="s">
        <v>1834</v>
      </c>
      <c r="B729" s="10">
        <f>_xll.SNL.Clients.Office.Excel.Functions.SPG(A729,"SP_IPO_DATE")</f>
        <v>39233</v>
      </c>
      <c r="C729" s="5">
        <f>_xll.SNL.Clients.Office.Excel.Functions.SPG(A729, "SP_VOLUME_AVG_WEEKLY_TO_SHARES_OUT", , "1M")</f>
        <v>5.3151193140997028</v>
      </c>
      <c r="D729" s="5">
        <f>_xll.SNL.Clients.Office.Excel.Functions.SPG(A729, "SP_VOLUME_AVG_WEEKLY_TO_SHARES_OUT", , "3M")</f>
        <v>5.0523066485466348</v>
      </c>
      <c r="E729" s="5">
        <f>_xll.SNL.Clients.Office.Excel.Functions.SPG(A729, "SP_VOLUME_AVG_DAILY_TO_1YR_AVG_DAILY", , "1M")</f>
        <v>94.8</v>
      </c>
      <c r="F729" s="5">
        <f>_xll.SNL.Clients.Office.Excel.Functions.SPG(A729, "SP_VOLUME_AVG_DAILY_TO_1YR_AVG_DAILY", , "3M")</f>
        <v>90.11</v>
      </c>
      <c r="G729" s="9" t="str">
        <f>_xll.SNL.Clients.Office.Excel.Functions.SPG(A729, "IQ_SECTOR")</f>
        <v>Health Care</v>
      </c>
      <c r="H729" s="9" t="str">
        <f>_xll.SNL.Clients.Office.Excel.Functions.SPG(A729, "IQ_INDUSTRY_GROUP")</f>
        <v>Pharmaceuticals, Biotechnology and Life Sciences</v>
      </c>
      <c r="I729" s="9" t="str">
        <f>_xll.SNL.Clients.Office.Excel.Functions.SPG(A729, "IQ_INDUSTRY")</f>
        <v>Pharmaceuticals</v>
      </c>
      <c r="J729" s="9" t="str">
        <f>_xll.SNL.Clients.Office.Excel.Functions.SPG(A729, "IQ_PRIMARY_INDUSTRY")</f>
        <v>Pharmaceuticals</v>
      </c>
      <c r="K729" s="9" t="str">
        <f>_xll.SNL.Clients.Office.Excel.Functions.SPG(A729, "NAICS_CODE", "Primary")</f>
        <v>325412 - Pharmaceutical Preparation Manufacturing</v>
      </c>
      <c r="L729" s="9" t="str">
        <f>_xll.SNL.Clients.Office.Excel.Functions.SPG(A729, "SP_TOPICTAG")</f>
        <v>Cannabis; Neuroscience; Sleep Technology; Central Nervous System; Hematology; Neurology; Oncology</v>
      </c>
      <c r="M729" s="5">
        <f>_xll.SNL.Clients.Office.Excel.Functions.SPG(A729, "SP_PCT_SHARES_OWNED_ALL_INSTITUTIONS")</f>
        <v>99.99</v>
      </c>
      <c r="N729" s="9" t="str">
        <f>_xll.SNL.Clients.Office.Excel.Functions.SPG(A729, "RD_CREDIT_RATING_GLOBAL", "Issuer Credit Rating", "Local Currency LT|0")</f>
        <v>BB</v>
      </c>
      <c r="O729" s="9" t="str">
        <f>_xll.SNL.Clients.Office.Excel.Functions.SPG(A729, "RD_CWOL_GLOBAL", "Issuer Credit Rating", "Local Currency LT|0")</f>
        <v>Stable</v>
      </c>
      <c r="P729" s="9" t="str">
        <f>_xll.SNL.Clients.Office.Excel.Functions.SPG(A729, "RD_RATING_ACTION_GLOBAL", "Issuer Credit Rating", "Local Currency LT|0")</f>
        <v>Upgrade | CreditWatch/Outlook (12/13/2024)</v>
      </c>
      <c r="Q729" s="10">
        <f>_xll.SNL.Clients.Office.Excel.Functions.SPG(A729, "RD_LAST_REVIEW_DATE_GLOBAL", "Issuer Credit Rating", "Local Currency LT")</f>
        <v>45693</v>
      </c>
      <c r="R729" s="10">
        <f>_xll.SNL.Clients.Office.Excel.Functions.SPG(A729, "RD_CREDIT_RATING_DATE_GLOBAL", "Issuer Credit Rating", "Local Currency LT|0")</f>
        <v>45639</v>
      </c>
      <c r="S729" s="10">
        <f>_xll.SNL.Clients.Office.Excel.Functions.SPG(A729, "RD_CREDIT_WATCH_OUTLOOK_DATE_GLOBAL", "Issuer Credit Rating", "Local Currency LT|0")</f>
        <v>45639</v>
      </c>
      <c r="T729" s="13" t="str">
        <f>_xll.SNL.Clients.Office.Excel.Functions.SPG(A729, "SP_BUSINESS_DESCRIPTION")</f>
        <v>Jazz Pharmaceuticals plc identifies, develops, and commercializes pharmaceutical products for unmet medical needs in the United States, Europe, and internationally. The company offers Xywav for cataplexy or excessive daytime sleepiness (EDS) with narcolepsy and idiopathic hypersomnia; Xyrem to treat cataplexy or EDS with narcolepsy; Epidiolex for seizures associated with Lennox-Gastaut and Dravet syndromes, or tuberous sclerosis complex; Zepzelca to treat metastatic small cell lung cancer, or with disease progression on or after platinum-based chemotherapy; Rylaze for acute lymphoblastic leukemia or lymphoblastic lymphoma; Enrylaze to treat acute lymphoblastic leukemia and lymphoblastic lymphoma; Defitelio to treat severe hepatic veno-occlusive disease; and Vyxeos for newly-diagnosed therapy-related acute myeloid leukemia. It also develops Zanidatamab to treat HER2-expressing gastroesophageal adenocarcinoma (GEA), and patients with HER2-expressing metastatic GEA; Zepzelca for the treatment of patients with select relapsed/refractory solid tumors based on limited response in three solid tumor cohorts; JZP815, a pan-RAF kinase inhibitor that targets components of the mitogen-activated protein kinase; JZP898, a conditionally-activated interferon alpha molecule; Epidiolex to treat LGS, DS, and TSC; Suvecaltamide to treat parkinson's disease tremor; JZP150, a fatty acid amide hydrolase inhibitor program to treat post-traumatic stress disorder; and JZP441 to treat narcolepsy, IH, and other sleep disorders. The company has licensing and collaboration agreements with XL-protein GmbH to extend the plasma half-life of selected asparaginase product candidates; Redx Pharma plc for preclinical activities Ras/Raf/MAP kinase pathway program; and Autifony Therapeutics Limited on discovering and developing drug candidates targeting two different ion channel targets associated with neurological disorders. The company was incorporated in 2003 and is headquartered in Dublin, Ireland.</v>
      </c>
    </row>
    <row r="730" spans="1:20" x14ac:dyDescent="0.3">
      <c r="A730" s="12" t="s">
        <v>1321</v>
      </c>
      <c r="B730" s="10" t="str">
        <f>_xll.SNL.Clients.Office.Excel.Functions.SPG(A730,"SP_IPO_DATE")</f>
        <v/>
      </c>
      <c r="C730" s="5">
        <f>_xll.SNL.Clients.Office.Excel.Functions.SPG(A730, "SP_VOLUME_AVG_WEEKLY_TO_SHARES_OUT", , "1M")</f>
        <v>3.0555927795715156</v>
      </c>
      <c r="D730" s="5">
        <f>_xll.SNL.Clients.Office.Excel.Functions.SPG(A730, "SP_VOLUME_AVG_WEEKLY_TO_SHARES_OUT", , "3M")</f>
        <v>3.4634372741213308</v>
      </c>
      <c r="E730" s="5">
        <f>_xll.SNL.Clients.Office.Excel.Functions.SPG(A730, "SP_VOLUME_AVG_DAILY_TO_1YR_AVG_DAILY", , "1M")</f>
        <v>66.02</v>
      </c>
      <c r="F730" s="5">
        <f>_xll.SNL.Clients.Office.Excel.Functions.SPG(A730, "SP_VOLUME_AVG_DAILY_TO_1YR_AVG_DAILY", , "3M")</f>
        <v>74.83</v>
      </c>
      <c r="G730" s="9" t="str">
        <f>_xll.SNL.Clients.Office.Excel.Functions.SPG(A730, "IQ_SECTOR")</f>
        <v>Real Estate</v>
      </c>
      <c r="H730" s="9" t="str">
        <f>_xll.SNL.Clients.Office.Excel.Functions.SPG(A730, "IQ_INDUSTRY_GROUP")</f>
        <v>Equity Real Estate Investment Trusts (REITs)</v>
      </c>
      <c r="I730" s="9" t="str">
        <f>_xll.SNL.Clients.Office.Excel.Functions.SPG(A730, "IQ_INDUSTRY")</f>
        <v>Office REITs</v>
      </c>
      <c r="J730" s="9" t="str">
        <f>_xll.SNL.Clients.Office.Excel.Functions.SPG(A730, "IQ_PRIMARY_INDUSTRY")</f>
        <v>Office REITs</v>
      </c>
      <c r="K730" s="9" t="str">
        <f>_xll.SNL.Clients.Office.Excel.Functions.SPG(A730, "NAICS_CODE", "Primary")</f>
        <v>531120 - Lessors of Nonresidential Buildings (except Miniwarehouses)</v>
      </c>
      <c r="L730" s="9" t="str">
        <f>_xll.SNL.Clients.Office.Excel.Functions.SPG(A730, "SP_TOPICTAG")</f>
        <v/>
      </c>
      <c r="M730" s="5">
        <f>_xll.SNL.Clients.Office.Excel.Functions.SPG(A730, "SP_PCT_SHARES_OWNED_ALL_INSTITUTIONS")</f>
        <v>86.31</v>
      </c>
      <c r="N730" s="9" t="str">
        <f>_xll.SNL.Clients.Office.Excel.Functions.SPG(A730, "RD_CREDIT_RATING_GLOBAL", "Issuer Credit Rating", "Local Currency LT|0")</f>
        <v/>
      </c>
      <c r="O730" s="9" t="str">
        <f>_xll.SNL.Clients.Office.Excel.Functions.SPG(A730, "RD_CWOL_GLOBAL", "Issuer Credit Rating", "Local Currency LT|0")</f>
        <v/>
      </c>
      <c r="P730" s="9" t="str">
        <f>_xll.SNL.Clients.Office.Excel.Functions.SPG(A730, "RD_RATING_ACTION_GLOBAL", "Issuer Credit Rating", "Local Currency LT|0")</f>
        <v/>
      </c>
      <c r="Q730" s="10" t="str">
        <f>_xll.SNL.Clients.Office.Excel.Functions.SPG(A730, "RD_LAST_REVIEW_DATE_GLOBAL", "Issuer Credit Rating", "Local Currency LT")</f>
        <v/>
      </c>
      <c r="R730" s="10" t="str">
        <f>_xll.SNL.Clients.Office.Excel.Functions.SPG(A730, "RD_CREDIT_RATING_DATE_GLOBAL", "Issuer Credit Rating", "Local Currency LT|0")</f>
        <v/>
      </c>
      <c r="S730" s="10" t="str">
        <f>_xll.SNL.Clients.Office.Excel.Functions.SPG(A730, "RD_CREDIT_WATCH_OUTLOOK_DATE_GLOBAL", "Issuer Credit Rating", "Local Currency LT|0")</f>
        <v/>
      </c>
      <c r="T730" s="13" t="str">
        <f>_xll.SNL.Clients.Office.Excel.Functions.SPG(A730, "SP_BUSINESS_DESCRIPTION")</f>
        <v>JBG SMITH owns, operates, invests in, and develops mixed-use properties in high growth and high barrier-to-entry submarkets in and around Washington, DC, most notably National Landing. Through an intense focus on placemaking, JBG SMITH cultivates vibrant, amenity-rich, walkable neighborhoods throughout the Washington, DC metropolitan area. Approximately 75.0% of JBG SMITH's holdings are in the National Landing submarket in Northern Virginia, which is anchored by four key demand drivers: Amazon's new headquarters; Virginia Tech's under-construction $1 billion Innovation Campus; the submarket’s proximity to the Pentagon; and JBG SMITH’s deployment of 5G digital infrastructure. JBG SMITH's dynamic portfolio currently comprises 14.2 million square feet of high-growth office, multifamily, and retail assets at share, 99% of which are Metro-served. It also maintains a development pipeline encompassing 8.8 million square feet of mixed-use, primarily multifamily, development opportunities. JBG SMITH is committed to the operation and development of green, smart, and healthy buildings and plans to maintain carbon neutral operations annually.</v>
      </c>
    </row>
    <row r="731" spans="1:20" x14ac:dyDescent="0.3">
      <c r="A731" s="12" t="s">
        <v>1322</v>
      </c>
      <c r="B731" s="10" t="str">
        <f>_xll.SNL.Clients.Office.Excel.Functions.SPG(A731,"SP_IPO_DATE")</f>
        <v/>
      </c>
      <c r="C731" s="5">
        <f>_xll.SNL.Clients.Office.Excel.Functions.SPG(A731, "SP_VOLUME_AVG_WEEKLY_TO_SHARES_OUT", , "1M")</f>
        <v>3.9466554023357712</v>
      </c>
      <c r="D731" s="5">
        <f>_xll.SNL.Clients.Office.Excel.Functions.SPG(A731, "SP_VOLUME_AVG_WEEKLY_TO_SHARES_OUT", , "3M")</f>
        <v>5.7604470333814879</v>
      </c>
      <c r="E731" s="5">
        <f>_xll.SNL.Clients.Office.Excel.Functions.SPG(A731, "SP_VOLUME_AVG_DAILY_TO_1YR_AVG_DAILY", , "1M")</f>
        <v>112.29</v>
      </c>
      <c r="F731" s="5">
        <f>_xll.SNL.Clients.Office.Excel.Functions.SPG(A731, "SP_VOLUME_AVG_DAILY_TO_1YR_AVG_DAILY", , "3M")</f>
        <v>163.89</v>
      </c>
      <c r="G731" s="9" t="str">
        <f>_xll.SNL.Clients.Office.Excel.Functions.SPG(A731, "IQ_SECTOR")</f>
        <v>Industrials</v>
      </c>
      <c r="H731" s="9" t="str">
        <f>_xll.SNL.Clients.Office.Excel.Functions.SPG(A731, "IQ_INDUSTRY_GROUP")</f>
        <v>Capital Goods</v>
      </c>
      <c r="I731" s="9" t="str">
        <f>_xll.SNL.Clients.Office.Excel.Functions.SPG(A731, "IQ_INDUSTRY")</f>
        <v>Machinery</v>
      </c>
      <c r="J731" s="9" t="str">
        <f>_xll.SNL.Clients.Office.Excel.Functions.SPG(A731, "IQ_PRIMARY_INDUSTRY")</f>
        <v>Industrial Machinery and Supplies and Components</v>
      </c>
      <c r="K731" s="9" t="str">
        <f>_xll.SNL.Clients.Office.Excel.Functions.SPG(A731, "NAICS_CODE", "Primary")</f>
        <v>333241 - Food Product Machinery Manufacturing</v>
      </c>
      <c r="L731" s="9" t="str">
        <f>_xll.SNL.Clients.Office.Excel.Functions.SPG(A731, "SP_TOPICTAG")</f>
        <v>Aquaculture; Farming; Food Delivery; Industrial Automation; Smart Building; Artificial Intelligence</v>
      </c>
      <c r="M731" s="5">
        <f>_xll.SNL.Clients.Office.Excel.Functions.SPG(A731, "SP_PCT_SHARES_OWNED_ALL_INSTITUTIONS")</f>
        <v>79.48</v>
      </c>
      <c r="N731" s="9" t="str">
        <f>_xll.SNL.Clients.Office.Excel.Functions.SPG(A731, "RD_CREDIT_RATING_GLOBAL", "Issuer Credit Rating", "Local Currency LT|0")</f>
        <v>BB</v>
      </c>
      <c r="O731" s="9" t="str">
        <f>_xll.SNL.Clients.Office.Excel.Functions.SPG(A731, "RD_CWOL_GLOBAL", "Issuer Credit Rating", "Local Currency LT|0")</f>
        <v>Stable</v>
      </c>
      <c r="P731" s="9" t="str">
        <f>_xll.SNL.Clients.Office.Excel.Functions.SPG(A731, "RD_RATING_ACTION_GLOBAL", "Issuer Credit Rating", "Local Currency LT|0")</f>
        <v>New Rating | CreditWatch/Outlook (09/25/2024)</v>
      </c>
      <c r="Q731" s="10">
        <f>_xll.SNL.Clients.Office.Excel.Functions.SPG(A731, "RD_LAST_REVIEW_DATE_GLOBAL", "Issuer Credit Rating", "Local Currency LT")</f>
        <v>45560</v>
      </c>
      <c r="R731" s="10">
        <f>_xll.SNL.Clients.Office.Excel.Functions.SPG(A731, "RD_CREDIT_RATING_DATE_GLOBAL", "Issuer Credit Rating", "Local Currency LT|0")</f>
        <v>45560</v>
      </c>
      <c r="S731" s="10">
        <f>_xll.SNL.Clients.Office.Excel.Functions.SPG(A731, "RD_CREDIT_WATCH_OUTLOOK_DATE_GLOBAL", "Issuer Credit Rating", "Local Currency LT|0")</f>
        <v>45560</v>
      </c>
      <c r="T731" s="13" t="str">
        <f>_xll.SNL.Clients.Office.Excel.Functions.SPG(A731, "SP_BUSINESS_DESCRIPTION")</f>
        <v>JBT Marel Corporation provides technology solutions to food and beverage industry in North America, Europe, the Middle East, Africa, the Asia Pacific, and Latin America. It offers value-added processing that includes chilling, mixing/grinding, injecting, blending, marinating, tumbling, flattening, forming, portioning, coating, cooking, frying, freezing, extracting, pasteurizing, sterilizing, concentrating, high pressure processing, weighing, inspecting, filling, closing, sealing, end of line material handling, and packaging solutions to the food, beverage, and health market. In addition, it offers automated guided vehicle systems for material movement in the manufacturing, warehouse, and medical facilities. It serves baby food, bakery and confectionery, citrus processing, fruits and nuts, juices, non-food, pet food, pharmaceutical, plant- based beverages and protein, poultry, meat, and seafood, ready meals, oils, soups, sauces, seasoning and dressings, automotive, building material, tissue, paper, and packaging, hospitals, pharma and life sciences, fast moving consumer goods, manufacturing, warehousing, and other industries. The company markets and sells its products and solutions through direct sales force, independent distributors, sales representatives, and technical service teams. The company was formerly known as John Bean Technologies Corporation and changed its name to JBT Marel Corporation in January 2025. JBT Marel Corporation was incorporated in 1994 and is headquartered in Chicago, Illinois.</v>
      </c>
    </row>
    <row r="732" spans="1:20" x14ac:dyDescent="0.3">
      <c r="A732" s="12" t="s">
        <v>1835</v>
      </c>
      <c r="B732" s="10" t="str">
        <f>_xll.SNL.Clients.Office.Excel.Functions.SPG(A732,"SP_IPO_DATE")</f>
        <v/>
      </c>
      <c r="C732" s="5">
        <f>_xll.SNL.Clients.Office.Excel.Functions.SPG(A732, "SP_VOLUME_AVG_WEEKLY_TO_SHARES_OUT", , "1M")</f>
        <v>3.2614979329604625</v>
      </c>
      <c r="D732" s="5">
        <f>_xll.SNL.Clients.Office.Excel.Functions.SPG(A732, "SP_VOLUME_AVG_WEEKLY_TO_SHARES_OUT", , "3M")</f>
        <v>3.6281370561410178</v>
      </c>
      <c r="E732" s="5">
        <f>_xll.SNL.Clients.Office.Excel.Functions.SPG(A732, "SP_VOLUME_AVG_DAILY_TO_1YR_AVG_DAILY", , "1M")</f>
        <v>100.31</v>
      </c>
      <c r="F732" s="5">
        <f>_xll.SNL.Clients.Office.Excel.Functions.SPG(A732, "SP_VOLUME_AVG_DAILY_TO_1YR_AVG_DAILY", , "3M")</f>
        <v>111.58</v>
      </c>
      <c r="G732" s="9" t="str">
        <f>_xll.SNL.Clients.Office.Excel.Functions.SPG(A732, "IQ_SECTOR")</f>
        <v>Financials</v>
      </c>
      <c r="H732" s="9" t="str">
        <f>_xll.SNL.Clients.Office.Excel.Functions.SPG(A732, "IQ_INDUSTRY_GROUP")</f>
        <v>Financial Services</v>
      </c>
      <c r="I732" s="9" t="str">
        <f>_xll.SNL.Clients.Office.Excel.Functions.SPG(A732, "IQ_INDUSTRY")</f>
        <v>Capital Markets</v>
      </c>
      <c r="J732" s="9" t="str">
        <f>_xll.SNL.Clients.Office.Excel.Functions.SPG(A732, "IQ_PRIMARY_INDUSTRY")</f>
        <v>Investment Banking and Brokerage</v>
      </c>
      <c r="K732" s="9" t="str">
        <f>_xll.SNL.Clients.Office.Excel.Functions.SPG(A732, "NAICS_CODE", "Primary")</f>
        <v>5231 - Securities and Commodity Contracts Intermediation and Brokerage</v>
      </c>
      <c r="L732" s="9" t="str">
        <f>_xll.SNL.Clients.Office.Excel.Functions.SPG(A732, "SP_TOPICTAG")</f>
        <v/>
      </c>
      <c r="M732" s="5">
        <f>_xll.SNL.Clients.Office.Excel.Functions.SPG(A732, "SP_PCT_SHARES_OWNED_ALL_INSTITUTIONS")</f>
        <v>79.62</v>
      </c>
      <c r="N732" s="9" t="str">
        <f>_xll.SNL.Clients.Office.Excel.Functions.SPG(A732, "RD_CREDIT_RATING_GLOBAL", "Issuer Credit Rating", "Local Currency LT|0")</f>
        <v>BBB</v>
      </c>
      <c r="O732" s="9" t="str">
        <f>_xll.SNL.Clients.Office.Excel.Functions.SPG(A732, "RD_CWOL_GLOBAL", "Issuer Credit Rating", "Local Currency LT|0")</f>
        <v>Stable</v>
      </c>
      <c r="P732" s="9" t="str">
        <f>_xll.SNL.Clients.Office.Excel.Functions.SPG(A732, "RD_RATING_ACTION_GLOBAL", "Issuer Credit Rating", "Local Currency LT|0")</f>
        <v>CreditWatch/Outlook (10/29/2020)</v>
      </c>
      <c r="Q732" s="10">
        <f>_xll.SNL.Clients.Office.Excel.Functions.SPG(A732, "RD_LAST_REVIEW_DATE_GLOBAL", "Issuer Credit Rating", "Local Currency LT")</f>
        <v>45622</v>
      </c>
      <c r="R732" s="10">
        <f>_xll.SNL.Clients.Office.Excel.Functions.SPG(A732, "RD_CREDIT_RATING_DATE_GLOBAL", "Issuer Credit Rating", "Local Currency LT|0")</f>
        <v>43794</v>
      </c>
      <c r="S732" s="10">
        <f>_xll.SNL.Clients.Office.Excel.Functions.SPG(A732, "RD_CREDIT_WATCH_OUTLOOK_DATE_GLOBAL", "Issuer Credit Rating", "Local Currency LT|0")</f>
        <v>44133</v>
      </c>
      <c r="T732" s="13" t="str">
        <f>_xll.SNL.Clients.Office.Excel.Functions.SPG(A732, "SP_BUSINESS_DESCRIPTION")</f>
        <v>Jefferies Financial Group Inc. operates as an investment banking and capital markets firm in the Americas, Europe, the Middle East, and the Asia-Pacific. The company operates in two segments, Investment Banking and Capital Markets, and Asset Management. It provides investment banking, advisory services with respect to mergers or acquisitions, debt financing, restructurings or recapitalizations, and private capital advisory transactions; underwriting and placement services related to corporate debt, municipal debts, mortgage-backed and asset-backed securities, equity and equity-linked securities, and loan syndication services; and corporate lending services. The company also offers financing, securities lending, and other prime brokerage services; equities research, sales, and trading services; wealth management services; and online foreign exchange trading services. In addition, it provides investment grade distressed debt securities, U.S. and European government and agency securities, municipal bonds, leveraged loans, emerging markets debt, and interest rate and credit index derivative products; and manages and offers services to a diverse group of alternative asset management platforms across a spectrum of investment strategies and asset classes. The company serves to public companies, private companies, and their sponsors and owners, institutional investors, and government entities. The company was formerly known as Leucadia National Corporation and changed its name to Jefferies Financial Group Inc. in May 2018. Jefferies Financial Group Inc. was founded in 1962 and is headquartered in New York, New York.</v>
      </c>
    </row>
    <row r="733" spans="1:20" x14ac:dyDescent="0.3">
      <c r="A733" s="12" t="s">
        <v>1323</v>
      </c>
      <c r="B733" s="10">
        <f>_xll.SNL.Clients.Office.Excel.Functions.SPG(A733,"SP_IPO_DATE")</f>
        <v>37357</v>
      </c>
      <c r="C733" s="5">
        <f>_xll.SNL.Clients.Office.Excel.Functions.SPG(A733, "SP_VOLUME_AVG_WEEKLY_TO_SHARES_OUT", , "1M")</f>
        <v>37.617736053931559</v>
      </c>
      <c r="D733" s="5">
        <f>_xll.SNL.Clients.Office.Excel.Functions.SPG(A733, "SP_VOLUME_AVG_WEEKLY_TO_SHARES_OUT", , "3M")</f>
        <v>29.588390392410176</v>
      </c>
      <c r="E733" s="5">
        <f>_xll.SNL.Clients.Office.Excel.Functions.SPG(A733, "SP_VOLUME_AVG_DAILY_TO_1YR_AVG_DAILY", , "1M")</f>
        <v>162.31</v>
      </c>
      <c r="F733" s="5">
        <f>_xll.SNL.Clients.Office.Excel.Functions.SPG(A733, "SP_VOLUME_AVG_DAILY_TO_1YR_AVG_DAILY", , "3M")</f>
        <v>127.67</v>
      </c>
      <c r="G733" s="9" t="str">
        <f>_xll.SNL.Clients.Office.Excel.Functions.SPG(A733, "IQ_SECTOR")</f>
        <v>Industrials</v>
      </c>
      <c r="H733" s="9" t="str">
        <f>_xll.SNL.Clients.Office.Excel.Functions.SPG(A733, "IQ_INDUSTRY_GROUP")</f>
        <v>Transportation</v>
      </c>
      <c r="I733" s="9" t="str">
        <f>_xll.SNL.Clients.Office.Excel.Functions.SPG(A733, "IQ_INDUSTRY")</f>
        <v>Passenger Airlines</v>
      </c>
      <c r="J733" s="9" t="str">
        <f>_xll.SNL.Clients.Office.Excel.Functions.SPG(A733, "IQ_PRIMARY_INDUSTRY")</f>
        <v>Passenger Airlines</v>
      </c>
      <c r="K733" s="9" t="str">
        <f>_xll.SNL.Clients.Office.Excel.Functions.SPG(A733, "NAICS_CODE", "Primary")</f>
        <v>481111 - Scheduled Passenger Air Transportation</v>
      </c>
      <c r="L733" s="9" t="str">
        <f>_xll.SNL.Clients.Office.Excel.Functions.SPG(A733, "SP_TOPICTAG")</f>
        <v>Adventure Travel; Business Travel</v>
      </c>
      <c r="M733" s="5">
        <f>_xll.SNL.Clients.Office.Excel.Functions.SPG(A733, "SP_PCT_SHARES_OWNED_ALL_INSTITUTIONS")</f>
        <v>89.65</v>
      </c>
      <c r="N733" s="9" t="str">
        <f>_xll.SNL.Clients.Office.Excel.Functions.SPG(A733, "RD_CREDIT_RATING_GLOBAL", "Issuer Credit Rating", "Local Currency LT|0")</f>
        <v>B-</v>
      </c>
      <c r="O733" s="9" t="str">
        <f>_xll.SNL.Clients.Office.Excel.Functions.SPG(A733, "RD_CWOL_GLOBAL", "Issuer Credit Rating", "Local Currency LT|0")</f>
        <v>Stable</v>
      </c>
      <c r="P733" s="9" t="str">
        <f>_xll.SNL.Clients.Office.Excel.Functions.SPG(A733, "RD_RATING_ACTION_GLOBAL", "Issuer Credit Rating", "Local Currency LT|0")</f>
        <v>Downgrade | CreditWatch/Outlook (08/12/2024)</v>
      </c>
      <c r="Q733" s="10">
        <f>_xll.SNL.Clients.Office.Excel.Functions.SPG(A733, "RD_LAST_REVIEW_DATE_GLOBAL", "Issuer Credit Rating", "Local Currency LT")</f>
        <v>45552</v>
      </c>
      <c r="R733" s="10">
        <f>_xll.SNL.Clients.Office.Excel.Functions.SPG(A733, "RD_CREDIT_RATING_DATE_GLOBAL", "Issuer Credit Rating", "Local Currency LT|0")</f>
        <v>45516</v>
      </c>
      <c r="S733" s="10">
        <f>_xll.SNL.Clients.Office.Excel.Functions.SPG(A733, "RD_CREDIT_WATCH_OUTLOOK_DATE_GLOBAL", "Issuer Credit Rating", "Local Currency LT|0")</f>
        <v>45516</v>
      </c>
      <c r="T733" s="13" t="str">
        <f>_xll.SNL.Clients.Office.Excel.Functions.SPG(A733, "SP_BUSINESS_DESCRIPTION")</f>
        <v>JetBlue Airways Corporation provides air transportation services. The company operates a fleet of Airbus A321, Airbus A220, Airbus A321neo, Airbus A320 Restyled, Airbus A320, Airbus A321 with Mint, Airbus A321neo with Mint, Airbus A321neoLR with Mint, and Embraer E190 aircraft. It also serves 100 destinations across the United States, the Caribbean and Latin America, Canada, and Europe. In addition, it operates airport lounges. The company was incorporated in 1998 and is based in Long Island City, New York.</v>
      </c>
    </row>
    <row r="734" spans="1:20" x14ac:dyDescent="0.3">
      <c r="A734" s="12" t="s">
        <v>1324</v>
      </c>
      <c r="B734" s="10" t="str">
        <f>_xll.SNL.Clients.Office.Excel.Functions.SPG(A734,"SP_IPO_DATE")</f>
        <v/>
      </c>
      <c r="C734" s="5">
        <f>_xll.SNL.Clients.Office.Excel.Functions.SPG(A734, "SP_VOLUME_AVG_WEEKLY_TO_SHARES_OUT", , "1M")</f>
        <v>5.2869880431669856</v>
      </c>
      <c r="D734" s="5">
        <f>_xll.SNL.Clients.Office.Excel.Functions.SPG(A734, "SP_VOLUME_AVG_WEEKLY_TO_SHARES_OUT", , "3M")</f>
        <v>5.3369083653078535</v>
      </c>
      <c r="E734" s="5">
        <f>_xll.SNL.Clients.Office.Excel.Functions.SPG(A734, "SP_VOLUME_AVG_DAILY_TO_1YR_AVG_DAILY", , "1M")</f>
        <v>130.83000000000001</v>
      </c>
      <c r="F734" s="5">
        <f>_xll.SNL.Clients.Office.Excel.Functions.SPG(A734, "SP_VOLUME_AVG_DAILY_TO_1YR_AVG_DAILY", , "3M")</f>
        <v>132.07</v>
      </c>
      <c r="G734" s="9" t="str">
        <f>_xll.SNL.Clients.Office.Excel.Functions.SPG(A734, "IQ_SECTOR")</f>
        <v>Consumer Staples</v>
      </c>
      <c r="H734" s="9" t="str">
        <f>_xll.SNL.Clients.Office.Excel.Functions.SPG(A734, "IQ_INDUSTRY_GROUP")</f>
        <v>Food, Beverage and Tobacco</v>
      </c>
      <c r="I734" s="9" t="str">
        <f>_xll.SNL.Clients.Office.Excel.Functions.SPG(A734, "IQ_INDUSTRY")</f>
        <v>Food Products</v>
      </c>
      <c r="J734" s="9" t="str">
        <f>_xll.SNL.Clients.Office.Excel.Functions.SPG(A734, "IQ_PRIMARY_INDUSTRY")</f>
        <v>Packaged Foods and Meats</v>
      </c>
      <c r="K734" s="9" t="str">
        <f>_xll.SNL.Clients.Office.Excel.Functions.SPG(A734, "NAICS_CODE", "Primary")</f>
        <v>311 - Food Manufacturing</v>
      </c>
      <c r="L734" s="9" t="str">
        <f>_xll.SNL.Clients.Office.Excel.Functions.SPG(A734, "SP_TOPICTAG")</f>
        <v>Farming; Brand Marketing</v>
      </c>
      <c r="M734" s="5">
        <f>_xll.SNL.Clients.Office.Excel.Functions.SPG(A734, "SP_PCT_SHARES_OWNED_ALL_INSTITUTIONS")</f>
        <v>73.599999999999994</v>
      </c>
      <c r="N734" s="9" t="str">
        <f>_xll.SNL.Clients.Office.Excel.Functions.SPG(A734, "RD_CREDIT_RATING_GLOBAL", "Issuer Credit Rating", "Local Currency LT|0")</f>
        <v/>
      </c>
      <c r="O734" s="9" t="str">
        <f>_xll.SNL.Clients.Office.Excel.Functions.SPG(A734, "RD_CWOL_GLOBAL", "Issuer Credit Rating", "Local Currency LT|0")</f>
        <v/>
      </c>
      <c r="P734" s="9" t="str">
        <f>_xll.SNL.Clients.Office.Excel.Functions.SPG(A734, "RD_RATING_ACTION_GLOBAL", "Issuer Credit Rating", "Local Currency LT|0")</f>
        <v/>
      </c>
      <c r="Q734" s="10" t="str">
        <f>_xll.SNL.Clients.Office.Excel.Functions.SPG(A734, "RD_LAST_REVIEW_DATE_GLOBAL", "Issuer Credit Rating", "Local Currency LT")</f>
        <v/>
      </c>
      <c r="R734" s="10" t="str">
        <f>_xll.SNL.Clients.Office.Excel.Functions.SPG(A734, "RD_CREDIT_RATING_DATE_GLOBAL", "Issuer Credit Rating", "Local Currency LT|0")</f>
        <v/>
      </c>
      <c r="S734" s="10" t="str">
        <f>_xll.SNL.Clients.Office.Excel.Functions.SPG(A734, "RD_CREDIT_WATCH_OUTLOOK_DATE_GLOBAL", "Issuer Credit Rating", "Local Currency LT|0")</f>
        <v/>
      </c>
      <c r="T734" s="13" t="str">
        <f>_xll.SNL.Clients.Office.Excel.Functions.SPG(A734, "SP_BUSINESS_DESCRIPTION")</f>
        <v>John B. Sanfilippo &amp; Son, Inc., through its subsidiary, JBSS Ventures, LLC, processes and distributes tree nuts and peanuts in the United States. The company offers raw and processed nuts, including almonds, pecans, peanuts, black walnuts, English walnuts, cashews, macadamia nuts, pistachios, pine nuts, Brazil nuts, and filberts in various styles and seasonings. It also offers peanut butter in various sizes and varieties; salad toppings, dried fruit, and chocolate and yogurt coated products; recipe ingredients; bulk food products; sunflower kernels, pepitas, snack mixes, almond and cashew butter, candy and confections, corn snacks, chickpea snacks, sesame sticks, and other sesame snack products; and various toppings for ice cream and yogurt. In addition, the company operates a retail store. The company provides its products under the Fisher, Orchard Valley Harvest, Squirrel Brand, Southern Style Nuts, and Just the Cheese brands as well as under various private brands. It serves retailers and wholesalers, and commercial ingredient and contract packaging customers through a network of independent brokers, distributors, and suppliers. John B. Sanfilippo &amp; Son, Inc. was founded in 1922 and is headquartered in Elgin, Illinois.</v>
      </c>
    </row>
    <row r="735" spans="1:20" x14ac:dyDescent="0.3">
      <c r="A735" s="12" t="s">
        <v>1325</v>
      </c>
      <c r="B735" s="10" t="str">
        <f>_xll.SNL.Clients.Office.Excel.Functions.SPG(A735,"SP_IPO_DATE")</f>
        <v/>
      </c>
      <c r="C735" s="5">
        <f>_xll.SNL.Clients.Office.Excel.Functions.SPG(A735, "SP_VOLUME_AVG_WEEKLY_TO_SHARES_OUT", , "1M")</f>
        <v>3.9176897340672858</v>
      </c>
      <c r="D735" s="5">
        <f>_xll.SNL.Clients.Office.Excel.Functions.SPG(A735, "SP_VOLUME_AVG_WEEKLY_TO_SHARES_OUT", , "3M")</f>
        <v>4.2298218291538472</v>
      </c>
      <c r="E735" s="5">
        <f>_xll.SNL.Clients.Office.Excel.Functions.SPG(A735, "SP_VOLUME_AVG_DAILY_TO_1YR_AVG_DAILY", , "1M")</f>
        <v>104.65</v>
      </c>
      <c r="F735" s="5">
        <f>_xll.SNL.Clients.Office.Excel.Functions.SPG(A735, "SP_VOLUME_AVG_DAILY_TO_1YR_AVG_DAILY", , "3M")</f>
        <v>112.99</v>
      </c>
      <c r="G735" s="9" t="str">
        <f>_xll.SNL.Clients.Office.Excel.Functions.SPG(A735, "IQ_SECTOR")</f>
        <v>Communication Services</v>
      </c>
      <c r="H735" s="9" t="str">
        <f>_xll.SNL.Clients.Office.Excel.Functions.SPG(A735, "IQ_INDUSTRY_GROUP")</f>
        <v>Media and Entertainment</v>
      </c>
      <c r="I735" s="9" t="str">
        <f>_xll.SNL.Clients.Office.Excel.Functions.SPG(A735, "IQ_INDUSTRY")</f>
        <v>Media</v>
      </c>
      <c r="J735" s="9" t="str">
        <f>_xll.SNL.Clients.Office.Excel.Functions.SPG(A735, "IQ_PRIMARY_INDUSTRY")</f>
        <v>Publishing</v>
      </c>
      <c r="K735" s="9" t="str">
        <f>_xll.SNL.Clients.Office.Excel.Functions.SPG(A735, "NAICS_CODE", "Primary")</f>
        <v>513120 - Periodical Publishers</v>
      </c>
      <c r="L735" s="9" t="str">
        <f>_xll.SNL.Clients.Office.Excel.Functions.SPG(A735, "SP_TOPICTAG")</f>
        <v>Natural Language Processing; E-learning; Content Creation</v>
      </c>
      <c r="M735" s="5">
        <f>_xll.SNL.Clients.Office.Excel.Functions.SPG(A735, "SP_PCT_SHARES_OWNED_ALL_INSTITUTIONS")</f>
        <v>78.400000000000006</v>
      </c>
      <c r="N735" s="9" t="str">
        <f>_xll.SNL.Clients.Office.Excel.Functions.SPG(A735, "RD_CREDIT_RATING_GLOBAL", "Issuer Credit Rating", "Local Currency LT|0")</f>
        <v/>
      </c>
      <c r="O735" s="9" t="str">
        <f>_xll.SNL.Clients.Office.Excel.Functions.SPG(A735, "RD_CWOL_GLOBAL", "Issuer Credit Rating", "Local Currency LT|0")</f>
        <v/>
      </c>
      <c r="P735" s="9" t="str">
        <f>_xll.SNL.Clients.Office.Excel.Functions.SPG(A735, "RD_RATING_ACTION_GLOBAL", "Issuer Credit Rating", "Local Currency LT|0")</f>
        <v/>
      </c>
      <c r="Q735" s="10" t="str">
        <f>_xll.SNL.Clients.Office.Excel.Functions.SPG(A735, "RD_LAST_REVIEW_DATE_GLOBAL", "Issuer Credit Rating", "Local Currency LT")</f>
        <v/>
      </c>
      <c r="R735" s="10" t="str">
        <f>_xll.SNL.Clients.Office.Excel.Functions.SPG(A735, "RD_CREDIT_RATING_DATE_GLOBAL", "Issuer Credit Rating", "Local Currency LT|0")</f>
        <v/>
      </c>
      <c r="S735" s="10" t="str">
        <f>_xll.SNL.Clients.Office.Excel.Functions.SPG(A735, "RD_CREDIT_WATCH_OUTLOOK_DATE_GLOBAL", "Issuer Credit Rating", "Local Currency LT|0")</f>
        <v/>
      </c>
      <c r="T735" s="13" t="str">
        <f>_xll.SNL.Clients.Office.Excel.Functions.SPG(A735, "SP_BUSINESS_DESCRIPTION")</f>
        <v>John Wiley &amp; Sons, Inc. operates as a research and learning company worldwide. It operates through three segments: Research, Learning, and Held for Sale or Sold. The company offers scientific, technical, medical, and scholarly journals, as well as related content and services to learned societies, individual researchers, other professionals, as well as academic, corporate, and government libraries. It publishes physical sciences and engineering, health sciences, social sciences, and humanities and life sciences journals through research libraries and library consortia, and independent subscription agents, direct to professional society members, and other customers ; and operates Literatum, an online publishing platform for production and content hosting, submissions and peer review support, editorial, and copyediting services. The company also offers academic and professional products and services, including scientific, professional, education print and digital books, and digital courseware to libraries, corporations, students, professionals, and researchers through chain and online booksellers, libraries, colleges and universities, corporations, direct to consumer, websites, distributor networks, and other online applications. In addition, it provides learning, development, publishing, and assessment services to businesses and professionals; and online learning and training solutions for global corporations and small and medium-sized enterprises. John Wiley &amp; Sons, Inc. was formerly known as John Wiley And Sons and changed its name to John Wiley &amp; Sons, Inc. in November 1953. The company was founded in 1807 and is based in Hoboken, New Jersey.</v>
      </c>
    </row>
    <row r="736" spans="1:20" x14ac:dyDescent="0.3">
      <c r="A736" s="12" t="s">
        <v>256</v>
      </c>
      <c r="B736" s="10" t="str">
        <f>_xll.SNL.Clients.Office.Excel.Functions.SPG(A736,"SP_IPO_DATE")</f>
        <v/>
      </c>
      <c r="C736" s="5">
        <f>_xll.SNL.Clients.Office.Excel.Functions.SPG(A736, "SP_VOLUME_AVG_WEEKLY_TO_SHARES_OUT", , "1M")</f>
        <v>1.9181964274287553</v>
      </c>
      <c r="D736" s="5">
        <f>_xll.SNL.Clients.Office.Excel.Functions.SPG(A736, "SP_VOLUME_AVG_WEEKLY_TO_SHARES_OUT", , "3M")</f>
        <v>1.8052478785581156</v>
      </c>
      <c r="E736" s="5">
        <f>_xll.SNL.Clients.Office.Excel.Functions.SPG(A736, "SP_VOLUME_AVG_DAILY_TO_1YR_AVG_DAILY", , "1M")</f>
        <v>124.83</v>
      </c>
      <c r="F736" s="5">
        <f>_xll.SNL.Clients.Office.Excel.Functions.SPG(A736, "SP_VOLUME_AVG_DAILY_TO_1YR_AVG_DAILY", , "3M")</f>
        <v>117.48</v>
      </c>
      <c r="G736" s="9" t="str">
        <f>_xll.SNL.Clients.Office.Excel.Functions.SPG(A736, "IQ_SECTOR")</f>
        <v>Health Care</v>
      </c>
      <c r="H736" s="9" t="str">
        <f>_xll.SNL.Clients.Office.Excel.Functions.SPG(A736, "IQ_INDUSTRY_GROUP")</f>
        <v>Pharmaceuticals, Biotechnology and Life Sciences</v>
      </c>
      <c r="I736" s="9" t="str">
        <f>_xll.SNL.Clients.Office.Excel.Functions.SPG(A736, "IQ_INDUSTRY")</f>
        <v>Pharmaceuticals</v>
      </c>
      <c r="J736" s="9" t="str">
        <f>_xll.SNL.Clients.Office.Excel.Functions.SPG(A736, "IQ_PRIMARY_INDUSTRY")</f>
        <v>Pharmaceuticals</v>
      </c>
      <c r="K736" s="9" t="str">
        <f>_xll.SNL.Clients.Office.Excel.Functions.SPG(A736, "NAICS_CODE", "Primary")</f>
        <v>325412 - Pharmaceutical Preparation Manufacturing</v>
      </c>
      <c r="L736" s="9" t="str">
        <f>_xll.SNL.Clients.Office.Excel.Functions.SPG(A736, "SP_TOPICTAG")</f>
        <v>Cardiovascular; Dermatology; Immunology; Oncology; Pulmonology; Respiratory; Women's Health</v>
      </c>
      <c r="M736" s="5">
        <f>_xll.SNL.Clients.Office.Excel.Functions.SPG(A736, "SP_PCT_SHARES_OWNED_ALL_INSTITUTIONS")</f>
        <v>72.98</v>
      </c>
      <c r="N736" s="9" t="str">
        <f>_xll.SNL.Clients.Office.Excel.Functions.SPG(A736, "RD_CREDIT_RATING_GLOBAL", "Issuer Credit Rating", "Local Currency LT|0")</f>
        <v>AAA</v>
      </c>
      <c r="O736" s="9" t="str">
        <f>_xll.SNL.Clients.Office.Excel.Functions.SPG(A736, "RD_CWOL_GLOBAL", "Issuer Credit Rating", "Local Currency LT|0")</f>
        <v>Watch Neg</v>
      </c>
      <c r="P736" s="9" t="str">
        <f>_xll.SNL.Clients.Office.Excel.Functions.SPG(A736, "RD_RATING_ACTION_GLOBAL", "Issuer Credit Rating", "Local Currency LT|0")</f>
        <v>CreditWatch/Outlook (01/14/2025)</v>
      </c>
      <c r="Q736" s="10">
        <f>_xll.SNL.Clients.Office.Excel.Functions.SPG(A736, "RD_LAST_REVIEW_DATE_GLOBAL", "Issuer Credit Rating", "Local Currency LT")</f>
        <v>45679</v>
      </c>
      <c r="R736" s="10">
        <f>_xll.SNL.Clients.Office.Excel.Functions.SPG(A736, "RD_CREDIT_RATING_DATE_GLOBAL", "Issuer Credit Rating", "Local Currency LT|0")</f>
        <v>32037</v>
      </c>
      <c r="S736" s="10">
        <f>_xll.SNL.Clients.Office.Excel.Functions.SPG(A736, "RD_CREDIT_WATCH_OUTLOOK_DATE_GLOBAL", "Issuer Credit Rating", "Local Currency LT|0")</f>
        <v>45671</v>
      </c>
      <c r="T736" s="13" t="str">
        <f>_xll.SNL.Clients.Office.Excel.Functions.SPG(A736, "SP_BUSINESS_DESCRIPTION")</f>
        <v>Johnson &amp; Johnson, together with its subsidiaries, engages in the research and development, manufacture, and sale of various products in the healthcare field worldwide. It operates in two segments, Innovative Medicine and MedTech. The Innovative Medicine segment offers products for various therapeutic areas, such as immunology, including rheumatoid arthritis, psoriatic arthritis, inflammatory bowel disease, and psoriasis; infectious diseases comprising HIV/AIDS; neuroscience, consisting of mood disorders, neurodegenerative disorders, and schizophrenia; oncology, such as prostate cancer, hematologic malignancies, lung cancer, and bladder cancer; cardiovascular and metabolism, including thrombosis, diabetes, and macular degeneration; and pulmonary hypertension comprising pulmonary arterial hypertension through retailers, wholesalers, distributors, hospitals, and healthcare professionals for prescription use. The MedTech segment provides electrophysiology products to treat heart rhythm disorders; the heart recovery portfolio, which includes technologies to treat severe coronary artery disease requiring high-risk PCI or AMI cardiogenic shock; circulatory restoration products for the treatment of calcified coronary artery and peripheral artery diseases; and neurovascular care that treats hemorrhagic and ischemic stroke. This segment also offers an orthopaedics portfolio that includes products and enabling technologies that support hips, knees, trauma, spine, sports, and other; surgery portfolios comprising advanced and general surgery technologies, as well as solutions for breast aesthetics and reconstruction; contact lenses under the ACUVUE brand; and TECNIS intraocular lenses for cataract surgery. It distributes its products to wholesalers, hospitals, and retailers, as well as physicians, nurses, hospitals, eye care professionals, and clinics. The company was founded in 1886 and is based in New Brunswick, New Jersey.</v>
      </c>
    </row>
    <row r="737" spans="1:20" x14ac:dyDescent="0.3">
      <c r="A737" s="12" t="s">
        <v>257</v>
      </c>
      <c r="B737" s="10" t="str">
        <f>_xll.SNL.Clients.Office.Excel.Functions.SPG(A737,"SP_IPO_DATE")</f>
        <v/>
      </c>
      <c r="C737" s="5">
        <f>_xll.SNL.Clients.Office.Excel.Functions.SPG(A737, "SP_VOLUME_AVG_WEEKLY_TO_SHARES_OUT", , "1M")</f>
        <v>4.0320520484195086</v>
      </c>
      <c r="D737" s="5">
        <f>_xll.SNL.Clients.Office.Excel.Functions.SPG(A737, "SP_VOLUME_AVG_WEEKLY_TO_SHARES_OUT", , "3M")</f>
        <v>2.9901744091756792</v>
      </c>
      <c r="E737" s="5">
        <f>_xll.SNL.Clients.Office.Excel.Functions.SPG(A737, "SP_VOLUME_AVG_DAILY_TO_1YR_AVG_DAILY", , "1M")</f>
        <v>117.71</v>
      </c>
      <c r="F737" s="5">
        <f>_xll.SNL.Clients.Office.Excel.Functions.SPG(A737, "SP_VOLUME_AVG_DAILY_TO_1YR_AVG_DAILY", , "3M")</f>
        <v>87.29</v>
      </c>
      <c r="G737" s="9" t="str">
        <f>_xll.SNL.Clients.Office.Excel.Functions.SPG(A737, "IQ_SECTOR")</f>
        <v>Industrials</v>
      </c>
      <c r="H737" s="9" t="str">
        <f>_xll.SNL.Clients.Office.Excel.Functions.SPG(A737, "IQ_INDUSTRY_GROUP")</f>
        <v>Capital Goods</v>
      </c>
      <c r="I737" s="9" t="str">
        <f>_xll.SNL.Clients.Office.Excel.Functions.SPG(A737, "IQ_INDUSTRY")</f>
        <v>Building Products</v>
      </c>
      <c r="J737" s="9" t="str">
        <f>_xll.SNL.Clients.Office.Excel.Functions.SPG(A737, "IQ_PRIMARY_INDUSTRY")</f>
        <v>Building Products</v>
      </c>
      <c r="K737" s="9" t="str">
        <f>_xll.SNL.Clients.Office.Excel.Functions.SPG(A737, "NAICS_CODE", "Primary")</f>
        <v>33341 - Ventilation, Heating, Air-Conditioning, and Commercial Refrigeration Equipment Manufacturing</v>
      </c>
      <c r="L737" s="9" t="str">
        <f>_xll.SNL.Clients.Office.Excel.Functions.SPG(A737, "SP_TOPICTAG")</f>
        <v>Industrial Automation; Smart Building; Process Automation</v>
      </c>
      <c r="M737" s="5">
        <f>_xll.SNL.Clients.Office.Excel.Functions.SPG(A737, "SP_PCT_SHARES_OWNED_ALL_INSTITUTIONS")</f>
        <v>92.53</v>
      </c>
      <c r="N737" s="9" t="str">
        <f>_xll.SNL.Clients.Office.Excel.Functions.SPG(A737, "RD_CREDIT_RATING_GLOBAL", "Issuer Credit Rating", "Local Currency LT|0")</f>
        <v>BBB+</v>
      </c>
      <c r="O737" s="9" t="str">
        <f>_xll.SNL.Clients.Office.Excel.Functions.SPG(A737, "RD_CWOL_GLOBAL", "Issuer Credit Rating", "Local Currency LT|0")</f>
        <v>Stable</v>
      </c>
      <c r="P737" s="9" t="str">
        <f>_xll.SNL.Clients.Office.Excel.Functions.SPG(A737, "RD_RATING_ACTION_GLOBAL", "Issuer Credit Rating", "Local Currency LT|0")</f>
        <v>CreditWatch/Outlook (06/30/2021)</v>
      </c>
      <c r="Q737" s="10">
        <f>_xll.SNL.Clients.Office.Excel.Functions.SPG(A737, "RD_LAST_REVIEW_DATE_GLOBAL", "Issuer Credit Rating", "Local Currency LT")</f>
        <v>45544</v>
      </c>
      <c r="R737" s="10">
        <f>_xll.SNL.Clients.Office.Excel.Functions.SPG(A737, "RD_CREDIT_RATING_DATE_GLOBAL", "Issuer Credit Rating", "Local Currency LT|0")</f>
        <v>42607</v>
      </c>
      <c r="S737" s="10">
        <f>_xll.SNL.Clients.Office.Excel.Functions.SPG(A737, "RD_CREDIT_WATCH_OUTLOOK_DATE_GLOBAL", "Issuer Credit Rating", "Local Currency LT|0")</f>
        <v>44377</v>
      </c>
      <c r="T737" s="13" t="str">
        <f>_xll.SNL.Clients.Office.Excel.Functions.SPG(A737, "SP_BUSINESS_DESCRIPTION")</f>
        <v>Johnson Controls International plc, together with its subsidiaries, engages in engineering, manufacturing, commissioning, and retrofitting building products and systems in the United States, Europe, the Asia Pacific, and internationally. It operates through four segments: Building Solutions North America, Building Solutions EMEA/LA, Building Solutions Asia Pacific, and Global Products. The company designs, sells, installs, and services heating, ventilating, air conditioning, controls, building management, refrigeration, integrated electronic security, integrated fire detection and suppression systems, and fire protection and security products. It also provides energy efficiency solutions and technical services, including inspection, scheduled maintenance, and repair and replacement of mechanical and control systems, as well as data-driven smart building solutions. In addition, the company offers control software and software services. It sells its products and services to commercial, institutional, industrial, data center, and governmental customers. Johnson Controls International plc was incorporated in 1885 and is headquartered in Cork, Ireland.</v>
      </c>
    </row>
    <row r="738" spans="1:20" x14ac:dyDescent="0.3">
      <c r="A738" s="12" t="s">
        <v>1836</v>
      </c>
      <c r="B738" s="10">
        <f>_xll.SNL.Clients.Office.Excel.Functions.SPG(A738,"SP_IPO_DATE")</f>
        <v>35628</v>
      </c>
      <c r="C738" s="5">
        <f>_xll.SNL.Clients.Office.Excel.Functions.SPG(A738, "SP_VOLUME_AVG_WEEKLY_TO_SHARES_OUT", , "1M")</f>
        <v>3.4516236331979364</v>
      </c>
      <c r="D738" s="5">
        <f>_xll.SNL.Clients.Office.Excel.Functions.SPG(A738, "SP_VOLUME_AVG_WEEKLY_TO_SHARES_OUT", , "3M")</f>
        <v>3.2167425141858601</v>
      </c>
      <c r="E738" s="5">
        <f>_xll.SNL.Clients.Office.Excel.Functions.SPG(A738, "SP_VOLUME_AVG_DAILY_TO_1YR_AVG_DAILY", , "1M")</f>
        <v>111.54</v>
      </c>
      <c r="F738" s="5">
        <f>_xll.SNL.Clients.Office.Excel.Functions.SPG(A738, "SP_VOLUME_AVG_DAILY_TO_1YR_AVG_DAILY", , "3M")</f>
        <v>103.95</v>
      </c>
      <c r="G738" s="9" t="str">
        <f>_xll.SNL.Clients.Office.Excel.Functions.SPG(A738, "IQ_SECTOR")</f>
        <v>Real Estate</v>
      </c>
      <c r="H738" s="9" t="str">
        <f>_xll.SNL.Clients.Office.Excel.Functions.SPG(A738, "IQ_INDUSTRY_GROUP")</f>
        <v>Real Estate Management and Development</v>
      </c>
      <c r="I738" s="9" t="str">
        <f>_xll.SNL.Clients.Office.Excel.Functions.SPG(A738, "IQ_INDUSTRY")</f>
        <v>Real Estate Management and Development</v>
      </c>
      <c r="J738" s="9" t="str">
        <f>_xll.SNL.Clients.Office.Excel.Functions.SPG(A738, "IQ_PRIMARY_INDUSTRY")</f>
        <v>Real Estate Services</v>
      </c>
      <c r="K738" s="9" t="str">
        <f>_xll.SNL.Clients.Office.Excel.Functions.SPG(A738, "NAICS_CODE", "Primary")</f>
        <v>531210 - Offices of Real Estate Agents and Brokers</v>
      </c>
      <c r="L738" s="9" t="str">
        <f>_xll.SNL.Clients.Office.Excel.Functions.SPG(A738, "SP_TOPICTAG")</f>
        <v>Data Integration; Predictive Analytics; Process Automation; Real Estate Technology</v>
      </c>
      <c r="M738" s="5">
        <f>_xll.SNL.Clients.Office.Excel.Functions.SPG(A738, "SP_PCT_SHARES_OWNED_ALL_INSTITUTIONS")</f>
        <v>95.07</v>
      </c>
      <c r="N738" s="9" t="str">
        <f>_xll.SNL.Clients.Office.Excel.Functions.SPG(A738, "RD_CREDIT_RATING_GLOBAL", "Issuer Credit Rating", "Local Currency LT|0")</f>
        <v>BBB+</v>
      </c>
      <c r="O738" s="9" t="str">
        <f>_xll.SNL.Clients.Office.Excel.Functions.SPG(A738, "RD_CWOL_GLOBAL", "Issuer Credit Rating", "Local Currency LT|0")</f>
        <v>Negative</v>
      </c>
      <c r="P738" s="9" t="str">
        <f>_xll.SNL.Clients.Office.Excel.Functions.SPG(A738, "RD_RATING_ACTION_GLOBAL", "Issuer Credit Rating", "Local Currency LT|0")</f>
        <v>CreditWatch/Outlook (06/21/2023)</v>
      </c>
      <c r="Q738" s="10">
        <f>_xll.SNL.Clients.Office.Excel.Functions.SPG(A738, "RD_LAST_REVIEW_DATE_GLOBAL", "Issuer Credit Rating", "Local Currency LT")</f>
        <v>45460</v>
      </c>
      <c r="R738" s="10">
        <f>_xll.SNL.Clients.Office.Excel.Functions.SPG(A738, "RD_CREDIT_RATING_DATE_GLOBAL", "Issuer Credit Rating", "Local Currency LT|0")</f>
        <v>43297</v>
      </c>
      <c r="S738" s="10">
        <f>_xll.SNL.Clients.Office.Excel.Functions.SPG(A738, "RD_CREDIT_WATCH_OUTLOOK_DATE_GLOBAL", "Issuer Credit Rating", "Local Currency LT|0")</f>
        <v>45098</v>
      </c>
      <c r="T738" s="13" t="str">
        <f>_xll.SNL.Clients.Office.Excel.Functions.SPG(A738, "SP_BUSINESS_DESCRIPTION")</f>
        <v>Jones Lang LaSalle Incorporated operates as a commercial real estate and investment management company. It engages in the buying, building, occupying, managing, and investing in a commercial, industrial, hotel, residential, and retail properties in Americas, Europe, the Middle East, Africa, and the Asia Pacific. The company offers a range of real estate services, including agency leasing, tenant representation, property management, advisory, and consulting services; and capital market services, such as equity and debt advisory, loan sales, equity advisory, loan servicing, merger and acquisition, corporate advisory, and investment sales and advisory services. It also provides on-site management services for office, industrial, retail, multifamily residential, and various other properties; integrated facilities management services; designing, building, management, and consulting services to tenants of leased space, owners in self-occupied buildings, and owners of real estate investments; and advisory, consulting, valuation, and energy and sustainability services. In addition, the company offers investment management services to institutional and retail investors, including high-net-worth individuals. It provides its services to real estate owners, occupiers, investors, and developers for various property types, including critical environments and data centers, offices, industrial and warehouses, residential properties, infrastructure projects, retail and shopping malls, logistics, and military housing and transportation centers; and hotels and hospitality, cultural, educational, government, healthcare and laboratory, and sports facilities. The company was formerly known as LaSalle Partners Incorporated and changed its name to Jones Lang LaSalle Incorporated in March 1999. Jones Lang LaSalle Incorporated was incorporated in 1997 and is headquartered in Chicago, Illinois.</v>
      </c>
    </row>
    <row r="739" spans="1:20" x14ac:dyDescent="0.3">
      <c r="A739" s="12" t="s">
        <v>258</v>
      </c>
      <c r="B739" s="10" t="str">
        <f>_xll.SNL.Clients.Office.Excel.Functions.SPG(A739,"SP_IPO_DATE")</f>
        <v/>
      </c>
      <c r="C739" s="5">
        <f>_xll.SNL.Clients.Office.Excel.Functions.SPG(A739, "SP_VOLUME_AVG_WEEKLY_TO_SHARES_OUT", , "1M")</f>
        <v>1.6624075838296177</v>
      </c>
      <c r="D739" s="5">
        <f>_xll.SNL.Clients.Office.Excel.Functions.SPG(A739, "SP_VOLUME_AVG_WEEKLY_TO_SHARES_OUT", , "3M")</f>
        <v>1.5921746837150739</v>
      </c>
      <c r="E739" s="5">
        <f>_xll.SNL.Clients.Office.Excel.Functions.SPG(A739, "SP_VOLUME_AVG_DAILY_TO_1YR_AVG_DAILY", , "1M")</f>
        <v>104.06</v>
      </c>
      <c r="F739" s="5">
        <f>_xll.SNL.Clients.Office.Excel.Functions.SPG(A739, "SP_VOLUME_AVG_DAILY_TO_1YR_AVG_DAILY", , "3M")</f>
        <v>99.66</v>
      </c>
      <c r="G739" s="9" t="str">
        <f>_xll.SNL.Clients.Office.Excel.Functions.SPG(A739, "IQ_SECTOR")</f>
        <v>Financials</v>
      </c>
      <c r="H739" s="9" t="str">
        <f>_xll.SNL.Clients.Office.Excel.Functions.SPG(A739, "IQ_INDUSTRY_GROUP")</f>
        <v>Banks</v>
      </c>
      <c r="I739" s="9" t="str">
        <f>_xll.SNL.Clients.Office.Excel.Functions.SPG(A739, "IQ_INDUSTRY")</f>
        <v>Banks</v>
      </c>
      <c r="J739" s="9" t="str">
        <f>_xll.SNL.Clients.Office.Excel.Functions.SPG(A739, "IQ_PRIMARY_INDUSTRY")</f>
        <v>Diversified Banks</v>
      </c>
      <c r="K739" s="9" t="str">
        <f>_xll.SNL.Clients.Office.Excel.Functions.SPG(A739, "NAICS_CODE", "Primary")</f>
        <v>522110 - Commercial Banking</v>
      </c>
      <c r="L739" s="9" t="str">
        <f>_xll.SNL.Clients.Office.Excel.Functions.SPG(A739, "SP_TOPICTAG")</f>
        <v>Consumer Lending; Digital Brokerage; Onshore and Offshore Wind</v>
      </c>
      <c r="M739" s="5">
        <f>_xll.SNL.Clients.Office.Excel.Functions.SPG(A739, "SP_PCT_SHARES_OWNED_ALL_INSTITUTIONS")</f>
        <v>73.69</v>
      </c>
      <c r="N739" s="9" t="str">
        <f>_xll.SNL.Clients.Office.Excel.Functions.SPG(A739, "RD_CREDIT_RATING_GLOBAL", "Issuer Credit Rating", "Local Currency LT|0")</f>
        <v>A</v>
      </c>
      <c r="O739" s="9" t="str">
        <f>_xll.SNL.Clients.Office.Excel.Functions.SPG(A739, "RD_CWOL_GLOBAL", "Issuer Credit Rating", "Local Currency LT|0")</f>
        <v>Stable</v>
      </c>
      <c r="P739" s="9" t="str">
        <f>_xll.SNL.Clients.Office.Excel.Functions.SPG(A739, "RD_RATING_ACTION_GLOBAL", "Issuer Credit Rating", "Local Currency LT|0")</f>
        <v>Upgrade | CreditWatch/Outlook (11/15/2024)</v>
      </c>
      <c r="Q739" s="10">
        <f>_xll.SNL.Clients.Office.Excel.Functions.SPG(A739, "RD_LAST_REVIEW_DATE_GLOBAL", "Issuer Credit Rating", "Local Currency LT")</f>
        <v>45611</v>
      </c>
      <c r="R739" s="10">
        <f>_xll.SNL.Clients.Office.Excel.Functions.SPG(A739, "RD_CREDIT_RATING_DATE_GLOBAL", "Issuer Credit Rating", "Local Currency LT|0")</f>
        <v>45611</v>
      </c>
      <c r="S739" s="10">
        <f>_xll.SNL.Clients.Office.Excel.Functions.SPG(A739, "RD_CREDIT_WATCH_OUTLOOK_DATE_GLOBAL", "Issuer Credit Rating", "Local Currency LT|0")</f>
        <v>45611</v>
      </c>
      <c r="T739" s="13" t="str">
        <f>_xll.SNL.Clients.Office.Excel.Functions.SPG(A739, "SP_BUSINESS_DESCRIPTION")</f>
        <v>JPMorgan Chase &amp; Co. operates as a financial services company worldwide. It operates through three segments: Consumer &amp; Community Banking, Commercial &amp; Investment Bank, and Asset &amp; Wealth Management. The company offers deposit, investment and lending products, cash management, and payments and services; mortgage origination and servicing activities; residential mortgages and home equity loans; and credit cards, auto loans, leases, and travel services to consumers and small businesses through bank branches, ATMs, and digital and telephone banking. It also provides investment banking products and services, including corporate strategy and structure advisory, and equity and debt market capital-raising services, as well as loan origination and syndication; payments; and cash and derivative instruments, risk management solutions, prime brokerage, and research, as well as offers securities services, including custody, fund services, liquidity, and trading services, and data solutions products. In addition, the company provides financial solutions, including lending, payments, investment banking, and asset management to small and midsized companies, local governments, nonprofit clients, and municipalities, as well as commercial real estate clients. Further, it offers multi-asset investment management solutions in equities, fixed income, alternatives, and money market funds to institutional clients and retail investors; and retirement products and services, brokerage, custody, estate planning, lending, deposits, and investment management products to high net worth clients. The company was founded in 1799 and is headquartered in New York, New York.</v>
      </c>
    </row>
    <row r="740" spans="1:20" x14ac:dyDescent="0.3">
      <c r="A740" s="12" t="s">
        <v>259</v>
      </c>
      <c r="B740" s="10">
        <f>_xll.SNL.Clients.Office.Excel.Functions.SPG(A740,"SP_IPO_DATE")</f>
        <v>36335</v>
      </c>
      <c r="C740" s="5">
        <f>_xll.SNL.Clients.Office.Excel.Functions.SPG(A740, "SP_VOLUME_AVG_WEEKLY_TO_SHARES_OUT", , "1M")</f>
        <v>8.4376689911718135</v>
      </c>
      <c r="D740" s="5">
        <f>_xll.SNL.Clients.Office.Excel.Functions.SPG(A740, "SP_VOLUME_AVG_WEEKLY_TO_SHARES_OUT", , "3M")</f>
        <v>6.5043713036106841</v>
      </c>
      <c r="E740" s="5">
        <f>_xll.SNL.Clients.Office.Excel.Functions.SPG(A740, "SP_VOLUME_AVG_DAILY_TO_1YR_AVG_DAILY", , "1M")</f>
        <v>165.25</v>
      </c>
      <c r="F740" s="5">
        <f>_xll.SNL.Clients.Office.Excel.Functions.SPG(A740, "SP_VOLUME_AVG_DAILY_TO_1YR_AVG_DAILY", , "3M")</f>
        <v>127.39</v>
      </c>
      <c r="G740" s="9" t="str">
        <f>_xll.SNL.Clients.Office.Excel.Functions.SPG(A740, "IQ_SECTOR")</f>
        <v>Information Technology</v>
      </c>
      <c r="H740" s="9" t="str">
        <f>_xll.SNL.Clients.Office.Excel.Functions.SPG(A740, "IQ_INDUSTRY_GROUP")</f>
        <v>Technology Hardware and Equipment</v>
      </c>
      <c r="I740" s="9" t="str">
        <f>_xll.SNL.Clients.Office.Excel.Functions.SPG(A740, "IQ_INDUSTRY")</f>
        <v>Communications Equipment</v>
      </c>
      <c r="J740" s="9" t="str">
        <f>_xll.SNL.Clients.Office.Excel.Functions.SPG(A740, "IQ_PRIMARY_INDUSTRY")</f>
        <v>Communications Equipment</v>
      </c>
      <c r="K740" s="9" t="str">
        <f>_xll.SNL.Clients.Office.Excel.Functions.SPG(A740, "NAICS_CODE", "Primary")</f>
        <v>334290 - Other Communications Equipment Manufacturing</v>
      </c>
      <c r="L740" s="9" t="str">
        <f>_xll.SNL.Clients.Office.Excel.Functions.SPG(A740, "SP_TOPICTAG")</f>
        <v>Cloud Management; Cloud Infrastructure; Cloud Security; Process Automation; Network Security</v>
      </c>
      <c r="M740" s="5">
        <f>_xll.SNL.Clients.Office.Excel.Functions.SPG(A740, "SP_PCT_SHARES_OWNED_ALL_INSTITUTIONS")</f>
        <v>84.21</v>
      </c>
      <c r="N740" s="9" t="str">
        <f>_xll.SNL.Clients.Office.Excel.Functions.SPG(A740, "RD_CREDIT_RATING_GLOBAL", "Issuer Credit Rating", "Local Currency LT|0")</f>
        <v>BBB</v>
      </c>
      <c r="O740" s="9" t="str">
        <f>_xll.SNL.Clients.Office.Excel.Functions.SPG(A740, "RD_CWOL_GLOBAL", "Issuer Credit Rating", "Local Currency LT|0")</f>
        <v>Negative</v>
      </c>
      <c r="P740" s="9" t="str">
        <f>_xll.SNL.Clients.Office.Excel.Functions.SPG(A740, "RD_RATING_ACTION_GLOBAL", "Issuer Credit Rating", "Local Currency LT|0")</f>
        <v>CreditWatch/Outlook (01/12/2024)</v>
      </c>
      <c r="Q740" s="10">
        <f>_xll.SNL.Clients.Office.Excel.Functions.SPG(A740, "RD_LAST_REVIEW_DATE_GLOBAL", "Issuer Credit Rating", "Local Currency LT")</f>
        <v>45678</v>
      </c>
      <c r="R740" s="10">
        <f>_xll.SNL.Clients.Office.Excel.Functions.SPG(A740, "RD_CREDIT_RATING_DATE_GLOBAL", "Issuer Credit Rating", "Local Currency LT|0")</f>
        <v>40602</v>
      </c>
      <c r="S740" s="10">
        <f>_xll.SNL.Clients.Office.Excel.Functions.SPG(A740, "RD_CREDIT_WATCH_OUTLOOK_DATE_GLOBAL", "Issuer Credit Rating", "Local Currency LT|0")</f>
        <v>45303</v>
      </c>
      <c r="T740" s="13" t="str">
        <f>_xll.SNL.Clients.Office.Excel.Functions.SPG(A740, "SP_BUSINESS_DESCRIPTION")</f>
        <v>Juniper Networks, Inc. designs, develops, and sells network products and services worldwide. The company offers routing products, such as ACX series universal access routers to deploy high-bandwidth services; MX series Ethernet routers that function as a universal edge platform; PTX series packet transport routers; wide-area network SDN controllers; and session smart routers. It also provides switching products, including EX series Ethernet switches to address the access, aggregation, and core layer switching requirements of micro branch, branch office, and campus environments; QFX series of core, spine, and top-of-rack data center switches; and juniper access points, which provide Wi-Fi access and performance. In addition, the company offers security products comprising SRX series services gateways for the data center; Branch SRX family provides an integrated and next-generation firewall; virtual firewall that delivers various features of physical firewalls; and advanced malware protection, a cloud-based service and Juniper ATP. Further, it offers Junos OS, a network operating system; Contrail networking, which provides an open-source and standards-based platform for SDN; Mist AI-driven Wired, Wireless, and WAN assurance solutions to set and measure key metrics; Mist AI-driven Marvis Virtual Network Assistant, which identifies the root cause of issues; Juniper Paragon Automation, a modular portfolio of cloud-native software applications; and Juniper Apstra to automate the network lifecycle in a single system. Additionally, the company provides software-as-a-service, technical support, maintenance, and professional services, as well as education and training programs. It sells its products through direct sales, distributors, value-added resellers, and original equipment manufacturers to end-users in the cloud, service provider, and enterprise markets. The company was incorporated in 1996 and is headquartered in Sunnyvale, California.</v>
      </c>
    </row>
    <row r="741" spans="1:20" x14ac:dyDescent="0.3">
      <c r="A741" s="12" t="s">
        <v>1326</v>
      </c>
      <c r="B741" s="10" t="str">
        <f>_xll.SNL.Clients.Office.Excel.Functions.SPG(A741,"SP_IPO_DATE")</f>
        <v/>
      </c>
      <c r="C741" s="5">
        <f>_xll.SNL.Clients.Office.Excel.Functions.SPG(A741, "SP_VOLUME_AVG_WEEKLY_TO_SHARES_OUT", , "1M")</f>
        <v>2.7788655064471595</v>
      </c>
      <c r="D741" s="5">
        <f>_xll.SNL.Clients.Office.Excel.Functions.SPG(A741, "SP_VOLUME_AVG_WEEKLY_TO_SHARES_OUT", , "3M")</f>
        <v>2.8873476832384797</v>
      </c>
      <c r="E741" s="5">
        <f>_xll.SNL.Clients.Office.Excel.Functions.SPG(A741, "SP_VOLUME_AVG_DAILY_TO_1YR_AVG_DAILY", , "1M")</f>
        <v>63.2</v>
      </c>
      <c r="F741" s="5">
        <f>_xll.SNL.Clients.Office.Excel.Functions.SPG(A741, "SP_VOLUME_AVG_DAILY_TO_1YR_AVG_DAILY", , "3M")</f>
        <v>65.67</v>
      </c>
      <c r="G741" s="9" t="str">
        <f>_xll.SNL.Clients.Office.Excel.Functions.SPG(A741, "IQ_SECTOR")</f>
        <v>Materials</v>
      </c>
      <c r="H741" s="9" t="str">
        <f>_xll.SNL.Clients.Office.Excel.Functions.SPG(A741, "IQ_INDUSTRY_GROUP")</f>
        <v>Materials</v>
      </c>
      <c r="I741" s="9" t="str">
        <f>_xll.SNL.Clients.Office.Excel.Functions.SPG(A741, "IQ_INDUSTRY")</f>
        <v>Metals and Mining</v>
      </c>
      <c r="J741" s="9" t="str">
        <f>_xll.SNL.Clients.Office.Excel.Functions.SPG(A741, "IQ_PRIMARY_INDUSTRY")</f>
        <v>Aluminum</v>
      </c>
      <c r="K741" s="9" t="str">
        <f>_xll.SNL.Clients.Office.Excel.Functions.SPG(A741, "NAICS_CODE", "Primary")</f>
        <v>33131 - Alumina and Aluminum Production and Processing</v>
      </c>
      <c r="L741" s="9" t="str">
        <f>_xll.SNL.Clients.Office.Excel.Functions.SPG(A741, "SP_TOPICTAG")</f>
        <v>3D Printing</v>
      </c>
      <c r="M741" s="5">
        <f>_xll.SNL.Clients.Office.Excel.Functions.SPG(A741, "SP_PCT_SHARES_OWNED_ALL_INSTITUTIONS")</f>
        <v>99.52</v>
      </c>
      <c r="N741" s="9" t="str">
        <f>_xll.SNL.Clients.Office.Excel.Functions.SPG(A741, "RD_CREDIT_RATING_GLOBAL", "Issuer Credit Rating", "Local Currency LT|0")</f>
        <v>BB-</v>
      </c>
      <c r="O741" s="9" t="str">
        <f>_xll.SNL.Clients.Office.Excel.Functions.SPG(A741, "RD_CWOL_GLOBAL", "Issuer Credit Rating", "Local Currency LT|0")</f>
        <v>Stable</v>
      </c>
      <c r="P741" s="9" t="str">
        <f>_xll.SNL.Clients.Office.Excel.Functions.SPG(A741, "RD_RATING_ACTION_GLOBAL", "Issuer Credit Rating", "Local Currency LT|0")</f>
        <v>Downgrade | CreditWatch/Outlook (01/23/2023)</v>
      </c>
      <c r="Q741" s="10">
        <f>_xll.SNL.Clients.Office.Excel.Functions.SPG(A741, "RD_LAST_REVIEW_DATE_GLOBAL", "Issuer Credit Rating", "Local Currency LT")</f>
        <v>45681</v>
      </c>
      <c r="R741" s="10">
        <f>_xll.SNL.Clients.Office.Excel.Functions.SPG(A741, "RD_CREDIT_RATING_DATE_GLOBAL", "Issuer Credit Rating", "Local Currency LT|0")</f>
        <v>44949</v>
      </c>
      <c r="S741" s="10">
        <f>_xll.SNL.Clients.Office.Excel.Functions.SPG(A741, "RD_CREDIT_WATCH_OUTLOOK_DATE_GLOBAL", "Issuer Credit Rating", "Local Currency LT|0")</f>
        <v>44949</v>
      </c>
      <c r="T741" s="13" t="str">
        <f>_xll.SNL.Clients.Office.Excel.Functions.SPG(A741, "SP_BUSINESS_DESCRIPTION")</f>
        <v>Kaiser Aluminum Corporation, together with its subsidiaries, engages in manufacture and sale of semi-fabricated specialty aluminum mill products in the United States and internationally. It offers rolled, extruded, and drawn aluminum products used for aerospace and defense, aluminum beverage and food packaging, automotive and general engineering products. The company’s automotive extrusions include extruded aluminum products for structural components, crash management systems, anti-lock braking systems, and drawn tubes for drive shafts, as well as offers fabrication services, including sawing and cutting to length. Its packaging products consist of bare and coated 3000- and 5000-series alloy aluminum coil used for beverage and food packaging industry. In addition, the company’s general engineering products comprise alloy plate, sheet, rod, bar, tube, wire, and standard extrusion shapes used in various applications, including the production of military vehicles, ordnances, semiconductor manufacturing cells, electronic devices, after-market motor sport parts, tooling plates, parts for machinery and equipment, bolts, screws, nails, and rivets. Further, its rerolled, extruded, drawn, and cast billet aluminum products used for industrial end uses. The company sells its products directly to customers through sales personnel located in the United States, Canada, Western Europe, and China, as well as through independent sales agents in other regions of Asia, Latin America, and the Middle East. Kaiser Aluminum Corporation was founded in 1946 and is headquartered in Franklin, Tennessee.</v>
      </c>
    </row>
    <row r="742" spans="1:20" x14ac:dyDescent="0.3">
      <c r="A742" s="12" t="s">
        <v>1837</v>
      </c>
      <c r="B742" s="10" t="str">
        <f>_xll.SNL.Clients.Office.Excel.Functions.SPG(A742,"SP_IPO_DATE")</f>
        <v/>
      </c>
      <c r="C742" s="5">
        <f>_xll.SNL.Clients.Office.Excel.Functions.SPG(A742, "SP_VOLUME_AVG_WEEKLY_TO_SHARES_OUT", , "1M")</f>
        <v>10.944199307710392</v>
      </c>
      <c r="D742" s="5">
        <f>_xll.SNL.Clients.Office.Excel.Functions.SPG(A742, "SP_VOLUME_AVG_WEEKLY_TO_SHARES_OUT", , "3M")</f>
        <v>8.7528822991013229</v>
      </c>
      <c r="E742" s="5">
        <f>_xll.SNL.Clients.Office.Excel.Functions.SPG(A742, "SP_VOLUME_AVG_DAILY_TO_1YR_AVG_DAILY", , "1M")</f>
        <v>128.19</v>
      </c>
      <c r="F742" s="5">
        <f>_xll.SNL.Clients.Office.Excel.Functions.SPG(A742, "SP_VOLUME_AVG_DAILY_TO_1YR_AVG_DAILY", , "3M")</f>
        <v>102.52</v>
      </c>
      <c r="G742" s="9" t="str">
        <f>_xll.SNL.Clients.Office.Excel.Functions.SPG(A742, "IQ_SECTOR")</f>
        <v>Consumer Discretionary</v>
      </c>
      <c r="H742" s="9" t="str">
        <f>_xll.SNL.Clients.Office.Excel.Functions.SPG(A742, "IQ_INDUSTRY_GROUP")</f>
        <v>Consumer Durables and Apparel</v>
      </c>
      <c r="I742" s="9" t="str">
        <f>_xll.SNL.Clients.Office.Excel.Functions.SPG(A742, "IQ_INDUSTRY")</f>
        <v>Household Durables</v>
      </c>
      <c r="J742" s="9" t="str">
        <f>_xll.SNL.Clients.Office.Excel.Functions.SPG(A742, "IQ_PRIMARY_INDUSTRY")</f>
        <v>Homebuilding</v>
      </c>
      <c r="K742" s="9" t="str">
        <f>_xll.SNL.Clients.Office.Excel.Functions.SPG(A742, "NAICS_CODE", "Primary")</f>
        <v>2361 - Residential Building Construction</v>
      </c>
      <c r="L742" s="9" t="str">
        <f>_xll.SNL.Clients.Office.Excel.Functions.SPG(A742, "SP_TOPICTAG")</f>
        <v>Home Improvement</v>
      </c>
      <c r="M742" s="5">
        <f>_xll.SNL.Clients.Office.Excel.Functions.SPG(A742, "SP_PCT_SHARES_OWNED_ALL_INSTITUTIONS")</f>
        <v>99.22</v>
      </c>
      <c r="N742" s="9" t="str">
        <f>_xll.SNL.Clients.Office.Excel.Functions.SPG(A742, "RD_CREDIT_RATING_GLOBAL", "Issuer Credit Rating", "Local Currency LT|0")</f>
        <v>BB+</v>
      </c>
      <c r="O742" s="9" t="str">
        <f>_xll.SNL.Clients.Office.Excel.Functions.SPG(A742, "RD_CWOL_GLOBAL", "Issuer Credit Rating", "Local Currency LT|0")</f>
        <v>Stable</v>
      </c>
      <c r="P742" s="9" t="str">
        <f>_xll.SNL.Clients.Office.Excel.Functions.SPG(A742, "RD_RATING_ACTION_GLOBAL", "Issuer Credit Rating", "Local Currency LT|0")</f>
        <v>Upgrade | CreditWatch/Outlook (03/25/2024)</v>
      </c>
      <c r="Q742" s="10">
        <f>_xll.SNL.Clients.Office.Excel.Functions.SPG(A742, "RD_LAST_REVIEW_DATE_GLOBAL", "Issuer Credit Rating", "Local Currency LT")</f>
        <v>45391</v>
      </c>
      <c r="R742" s="10">
        <f>_xll.SNL.Clients.Office.Excel.Functions.SPG(A742, "RD_CREDIT_RATING_DATE_GLOBAL", "Issuer Credit Rating", "Local Currency LT|0")</f>
        <v>45376</v>
      </c>
      <c r="S742" s="10">
        <f>_xll.SNL.Clients.Office.Excel.Functions.SPG(A742, "RD_CREDIT_WATCH_OUTLOOK_DATE_GLOBAL", "Issuer Credit Rating", "Local Currency LT|0")</f>
        <v>45376</v>
      </c>
      <c r="T742" s="13" t="str">
        <f>_xll.SNL.Clients.Office.Excel.Functions.SPG(A742, "SP_BUSINESS_DESCRIPTION")</f>
        <v>KB Home operates as a homebuilding company in the United States. The company operates through four segments: West Coast, Southwest, Central, and Southeast. It builds and sells a variety of homes, including attached and detached single-family residential homes, townhomes, and condominiums primarily for first-time, first move-up, second move-up, and active adult homebuyers. The company also provides financial services, such as mortgage banking services comprising residential consumer mortgage loan originations to homebuyers; property and casualty insurance services, as well as earthquake, flood, and personal property insurance products to homebuyers; and title services. It conducts operations in Arizona, California, Colorado, Florida, Idaho, Nevada, North Carolina, Texas, and Washington. The company was formerly known as Kaufman and Broad Home Corporation and changed its name to KB Home in January 2001. KB Home was founded in 1957 and is based in Los Angeles, California.</v>
      </c>
    </row>
    <row r="743" spans="1:20" x14ac:dyDescent="0.3">
      <c r="A743" s="12" t="s">
        <v>1838</v>
      </c>
      <c r="B743" s="10">
        <f>_xll.SNL.Clients.Office.Excel.Functions.SPG(A743,"SP_IPO_DATE")</f>
        <v>39036</v>
      </c>
      <c r="C743" s="5">
        <f>_xll.SNL.Clients.Office.Excel.Functions.SPG(A743, "SP_VOLUME_AVG_WEEKLY_TO_SHARES_OUT", , "1M")</f>
        <v>4.9424272474471094</v>
      </c>
      <c r="D743" s="5">
        <f>_xll.SNL.Clients.Office.Excel.Functions.SPG(A743, "SP_VOLUME_AVG_WEEKLY_TO_SHARES_OUT", , "3M")</f>
        <v>6.013343656533757</v>
      </c>
      <c r="E743" s="5">
        <f>_xll.SNL.Clients.Office.Excel.Functions.SPG(A743, "SP_VOLUME_AVG_DAILY_TO_1YR_AVG_DAILY", , "1M")</f>
        <v>107.87</v>
      </c>
      <c r="F743" s="5">
        <f>_xll.SNL.Clients.Office.Excel.Functions.SPG(A743, "SP_VOLUME_AVG_DAILY_TO_1YR_AVG_DAILY", , "3M")</f>
        <v>131.25</v>
      </c>
      <c r="G743" s="9" t="str">
        <f>_xll.SNL.Clients.Office.Excel.Functions.SPG(A743, "IQ_SECTOR")</f>
        <v>Industrials</v>
      </c>
      <c r="H743" s="9" t="str">
        <f>_xll.SNL.Clients.Office.Excel.Functions.SPG(A743, "IQ_INDUSTRY_GROUP")</f>
        <v>Commercial and Professional Services</v>
      </c>
      <c r="I743" s="9" t="str">
        <f>_xll.SNL.Clients.Office.Excel.Functions.SPG(A743, "IQ_INDUSTRY")</f>
        <v>Professional Services</v>
      </c>
      <c r="J743" s="9" t="str">
        <f>_xll.SNL.Clients.Office.Excel.Functions.SPG(A743, "IQ_PRIMARY_INDUSTRY")</f>
        <v>Research and Consulting Services</v>
      </c>
      <c r="K743" s="9" t="str">
        <f>_xll.SNL.Clients.Office.Excel.Functions.SPG(A743, "NAICS_CODE", "Primary")</f>
        <v>541512 - Computer Systems Design Services</v>
      </c>
      <c r="L743" s="9" t="str">
        <f>_xll.SNL.Clients.Office.Excel.Functions.SPG(A743, "SP_TOPICTAG")</f>
        <v>Energy Efficiency; Energy Management; CleanTech; GovTech; Process Automation</v>
      </c>
      <c r="M743" s="5">
        <f>_xll.SNL.Clients.Office.Excel.Functions.SPG(A743, "SP_PCT_SHARES_OWNED_ALL_INSTITUTIONS")</f>
        <v>97.57</v>
      </c>
      <c r="N743" s="9" t="str">
        <f>_xll.SNL.Clients.Office.Excel.Functions.SPG(A743, "RD_CREDIT_RATING_GLOBAL", "Issuer Credit Rating", "Local Currency LT|0")</f>
        <v>BB+</v>
      </c>
      <c r="O743" s="9" t="str">
        <f>_xll.SNL.Clients.Office.Excel.Functions.SPG(A743, "RD_CWOL_GLOBAL", "Issuer Credit Rating", "Local Currency LT|0")</f>
        <v>Stable</v>
      </c>
      <c r="P743" s="9" t="str">
        <f>_xll.SNL.Clients.Office.Excel.Functions.SPG(A743, "RD_RATING_ACTION_GLOBAL", "Issuer Credit Rating", "Local Currency LT|0")</f>
        <v>Upgrade | CreditWatch/Outlook (08/16/2024)</v>
      </c>
      <c r="Q743" s="10">
        <f>_xll.SNL.Clients.Office.Excel.Functions.SPG(A743, "RD_LAST_REVIEW_DATE_GLOBAL", "Issuer Credit Rating", "Local Currency LT")</f>
        <v>45525</v>
      </c>
      <c r="R743" s="10">
        <f>_xll.SNL.Clients.Office.Excel.Functions.SPG(A743, "RD_CREDIT_RATING_DATE_GLOBAL", "Issuer Credit Rating", "Local Currency LT|0")</f>
        <v>45520</v>
      </c>
      <c r="S743" s="10">
        <f>_xll.SNL.Clients.Office.Excel.Functions.SPG(A743, "RD_CREDIT_WATCH_OUTLOOK_DATE_GLOBAL", "Issuer Credit Rating", "Local Currency LT|0")</f>
        <v>45520</v>
      </c>
      <c r="T743" s="13" t="str">
        <f>_xll.SNL.Clients.Office.Excel.Functions.SPG(A743, "SP_BUSINESS_DESCRIPTION")</f>
        <v>KBR, Inc. provides scientific, technology, and engineering solutions to governments and commercial customers worldwide. It operates through Government Solutions and Sustainable Technology Solutions segments. The Government Solutions segment offers life-cycle support solutions to defense, intelligence, space, aviation, and other programs and missions for military and other government agencies in the United States, the United Kingdom, and Australia. Its services cover research and development, advanced prototyping, acquisition support, systems engineering, cyber analytics, space domain awareness, test and evaluation, systems integration and program management, global supply chain management, and operations readiness and support, as well as command, control, communications, computers, intelligence, surveillance, and reconnaissance services. This segment also provides various professional advisory services to the defense, renewable energy, and critical infrastructure sectors. The Sustainable Technology Solutions segment operates portfolio of various proprietary process technologies for ammonia/syngas, chemical/petrochemicals, clean refining, and circular process/circular economy solutions. This segment also provides synergistic services, including advisory and consulting focused on broad-based energy transition and net-zero carbon emission solutions; high-end engineering, design and program management centered around decarbonization, energy efficiency, environmental impact and asset optimization; and digitally-enabled operating and monitoring solutions. KBR, Inc. was founded in 1901 and is headquartered in Houston, Texas.</v>
      </c>
    </row>
    <row r="744" spans="1:20" x14ac:dyDescent="0.3">
      <c r="A744" s="12" t="s">
        <v>260</v>
      </c>
      <c r="B744" s="10" t="str">
        <f>_xll.SNL.Clients.Office.Excel.Functions.SPG(A744,"SP_IPO_DATE")</f>
        <v/>
      </c>
      <c r="C744" s="5">
        <f>_xll.SNL.Clients.Office.Excel.Functions.SPG(A744, "SP_VOLUME_AVG_WEEKLY_TO_SHARES_OUT", , "1M")</f>
        <v>3.6369644261907488</v>
      </c>
      <c r="D744" s="5">
        <f>_xll.SNL.Clients.Office.Excel.Functions.SPG(A744, "SP_VOLUME_AVG_WEEKLY_TO_SHARES_OUT", , "3M")</f>
        <v>3.1284827148546674</v>
      </c>
      <c r="E744" s="5">
        <f>_xll.SNL.Clients.Office.Excel.Functions.SPG(A744, "SP_VOLUME_AVG_DAILY_TO_1YR_AVG_DAILY", , "1M")</f>
        <v>88.42</v>
      </c>
      <c r="F744" s="5">
        <f>_xll.SNL.Clients.Office.Excel.Functions.SPG(A744, "SP_VOLUME_AVG_DAILY_TO_1YR_AVG_DAILY", , "3M")</f>
        <v>76.05</v>
      </c>
      <c r="G744" s="9" t="str">
        <f>_xll.SNL.Clients.Office.Excel.Functions.SPG(A744, "IQ_SECTOR")</f>
        <v>Consumer Staples</v>
      </c>
      <c r="H744" s="9" t="str">
        <f>_xll.SNL.Clients.Office.Excel.Functions.SPG(A744, "IQ_INDUSTRY_GROUP")</f>
        <v>Food, Beverage and Tobacco</v>
      </c>
      <c r="I744" s="9" t="str">
        <f>_xll.SNL.Clients.Office.Excel.Functions.SPG(A744, "IQ_INDUSTRY")</f>
        <v>Food Products</v>
      </c>
      <c r="J744" s="9" t="str">
        <f>_xll.SNL.Clients.Office.Excel.Functions.SPG(A744, "IQ_PRIMARY_INDUSTRY")</f>
        <v>Packaged Foods and Meats</v>
      </c>
      <c r="K744" s="9" t="str">
        <f>_xll.SNL.Clients.Office.Excel.Functions.SPG(A744, "NAICS_CODE", "Primary")</f>
        <v>31191 - Snack Food Manufacturing</v>
      </c>
      <c r="L744" s="9" t="str">
        <f>_xll.SNL.Clients.Office.Excel.Functions.SPG(A744, "SP_TOPICTAG")</f>
        <v>Alternative Protein</v>
      </c>
      <c r="M744" s="5">
        <f>_xll.SNL.Clients.Office.Excel.Functions.SPG(A744, "SP_PCT_SHARES_OWNED_ALL_INSTITUTIONS")</f>
        <v>82.46</v>
      </c>
      <c r="N744" s="9" t="str">
        <f>_xll.SNL.Clients.Office.Excel.Functions.SPG(A744, "RD_CREDIT_RATING_GLOBAL", "Issuer Credit Rating", "Local Currency LT|0")</f>
        <v>NR</v>
      </c>
      <c r="O744" s="9" t="str">
        <f>_xll.SNL.Clients.Office.Excel.Functions.SPG(A744, "RD_CWOL_GLOBAL", "Issuer Credit Rating", "Local Currency LT|0")</f>
        <v>NR</v>
      </c>
      <c r="P744" s="9" t="str">
        <f>_xll.SNL.Clients.Office.Excel.Functions.SPG(A744, "RD_RATING_ACTION_GLOBAL", "Issuer Credit Rating", "Local Currency LT|0")</f>
        <v>Not Rated | CreditWatch/Outlook (02/15/2024)</v>
      </c>
      <c r="Q744" s="10">
        <f>_xll.SNL.Clients.Office.Excel.Functions.SPG(A744, "RD_LAST_REVIEW_DATE_GLOBAL", "Issuer Credit Rating", "Local Currency LT")</f>
        <v>45337</v>
      </c>
      <c r="R744" s="10">
        <f>_xll.SNL.Clients.Office.Excel.Functions.SPG(A744, "RD_CREDIT_RATING_DATE_GLOBAL", "Issuer Credit Rating", "Local Currency LT|0")</f>
        <v>45337</v>
      </c>
      <c r="S744" s="10">
        <f>_xll.SNL.Clients.Office.Excel.Functions.SPG(A744, "RD_CREDIT_WATCH_OUTLOOK_DATE_GLOBAL", "Issuer Credit Rating", "Local Currency LT|0")</f>
        <v>45337</v>
      </c>
      <c r="T744" s="13" t="str">
        <f>_xll.SNL.Clients.Office.Excel.Functions.SPG(A744, "SP_BUSINESS_DESCRIPTION")</f>
        <v>Kellanova, together with its subsidiaries, manufactures and markets snacks and convenience foods in North America, Europe, Latin America, the Asia Pacific, the Middle East, Australia, and Africa. Its principal products include crackers, crisps, savory snacks, toaster pastries, cereal bars, granola bars and bites, ready-to-eat cereals, frozen waffles, veggie foods, and noodles. The company offers its products under the Kellogg’s, Cheez-It, Pringles, Austin, Parati, RXBAR, Eggo, Morningstar Farms, Bisco, Club, Luxe, Minueto, Special K, Toasteds, Town House, Zesta, Zoo Cartoon, Choco Krispis, Crunchy Nut, Kashi, Nutri-Grain, Squares, Zucaritas, Rice Krispies Treats, Sucrilhos, Pop-Tarts, K-Time, Sunibrite, Split Stix, LCMs, Coco Pops, Krave, Frosties, Rice Krispies Squares, Incogmeato, Veggitizers, Gardenburger, Trink, Carr’s, Kellogg's Extra, Müsli, Fruit ‘n Fibre, Kellogg’s Crunchy Nut, Country Store, Smacks, Honey Bsss, Zimmy's, Toppas, Tresor, Froot Ring, Chocos, Chex, Guardian, Just Right, Sultana Bran, Rice Bubbles, Sustain, and Choco Krispies brand names. It sells its products to retailers through direct sales forces, as well as brokers and distributors. The company was formerly known as Kellogg Company and changed its name to Kellanova in October 2023. Kellanova was founded in 1906 and is headquartered in Chicago, Illinois.</v>
      </c>
    </row>
    <row r="745" spans="1:20" x14ac:dyDescent="0.3">
      <c r="A745" s="12" t="s">
        <v>1839</v>
      </c>
      <c r="B745" s="10">
        <f>_xll.SNL.Clients.Office.Excel.Functions.SPG(A745,"SP_IPO_DATE")</f>
        <v>32986</v>
      </c>
      <c r="C745" s="5">
        <f>_xll.SNL.Clients.Office.Excel.Functions.SPG(A745, "SP_VOLUME_AVG_WEEKLY_TO_SHARES_OUT", , "1M")</f>
        <v>2.8188122665823316</v>
      </c>
      <c r="D745" s="5">
        <f>_xll.SNL.Clients.Office.Excel.Functions.SPG(A745, "SP_VOLUME_AVG_WEEKLY_TO_SHARES_OUT", , "3M")</f>
        <v>2.6481466880968934</v>
      </c>
      <c r="E745" s="5">
        <f>_xll.SNL.Clients.Office.Excel.Functions.SPG(A745, "SP_VOLUME_AVG_DAILY_TO_1YR_AVG_DAILY", , "1M")</f>
        <v>103.36</v>
      </c>
      <c r="F745" s="5">
        <f>_xll.SNL.Clients.Office.Excel.Functions.SPG(A745, "SP_VOLUME_AVG_DAILY_TO_1YR_AVG_DAILY", , "3M")</f>
        <v>97.1</v>
      </c>
      <c r="G745" s="9" t="str">
        <f>_xll.SNL.Clients.Office.Excel.Functions.SPG(A745, "IQ_SECTOR")</f>
        <v>Financials</v>
      </c>
      <c r="H745" s="9" t="str">
        <f>_xll.SNL.Clients.Office.Excel.Functions.SPG(A745, "IQ_INDUSTRY_GROUP")</f>
        <v>Insurance</v>
      </c>
      <c r="I745" s="9" t="str">
        <f>_xll.SNL.Clients.Office.Excel.Functions.SPG(A745, "IQ_INDUSTRY")</f>
        <v>Insurance</v>
      </c>
      <c r="J745" s="9" t="str">
        <f>_xll.SNL.Clients.Office.Excel.Functions.SPG(A745, "IQ_PRIMARY_INDUSTRY")</f>
        <v>Property and Casualty Insurance</v>
      </c>
      <c r="K745" s="9" t="str">
        <f>_xll.SNL.Clients.Office.Excel.Functions.SPG(A745, "NAICS_CODE", "Primary")</f>
        <v>524114 - Direct Health and Medical Insurance Carriers</v>
      </c>
      <c r="L745" s="9" t="str">
        <f>_xll.SNL.Clients.Office.Excel.Functions.SPG(A745, "SP_TOPICTAG")</f>
        <v>Employee Benefits</v>
      </c>
      <c r="M745" s="5">
        <f>_xll.SNL.Clients.Office.Excel.Functions.SPG(A745, "SP_PCT_SHARES_OWNED_ALL_INSTITUTIONS")</f>
        <v>84.65</v>
      </c>
      <c r="N745" s="9" t="str">
        <f>_xll.SNL.Clients.Office.Excel.Functions.SPG(A745, "RD_CREDIT_RATING_GLOBAL", "Issuer Credit Rating", "Local Currency LT|0")</f>
        <v>BBB-</v>
      </c>
      <c r="O745" s="9" t="str">
        <f>_xll.SNL.Clients.Office.Excel.Functions.SPG(A745, "RD_CWOL_GLOBAL", "Issuer Credit Rating", "Local Currency LT|0")</f>
        <v>Stable</v>
      </c>
      <c r="P745" s="9" t="str">
        <f>_xll.SNL.Clients.Office.Excel.Functions.SPG(A745, "RD_RATING_ACTION_GLOBAL", "Issuer Credit Rating", "Local Currency LT|0")</f>
        <v>Downgrade | CreditWatch/Outlook (02/09/2023)</v>
      </c>
      <c r="Q745" s="10">
        <f>_xll.SNL.Clients.Office.Excel.Functions.SPG(A745, "RD_LAST_REVIEW_DATE_GLOBAL", "Issuer Credit Rating", "Local Currency LT")</f>
        <v>45350</v>
      </c>
      <c r="R745" s="10">
        <f>_xll.SNL.Clients.Office.Excel.Functions.SPG(A745, "RD_CREDIT_RATING_DATE_GLOBAL", "Issuer Credit Rating", "Local Currency LT|0")</f>
        <v>44966</v>
      </c>
      <c r="S745" s="10">
        <f>_xll.SNL.Clients.Office.Excel.Functions.SPG(A745, "RD_CREDIT_WATCH_OUTLOOK_DATE_GLOBAL", "Issuer Credit Rating", "Local Currency LT|0")</f>
        <v>44966</v>
      </c>
      <c r="T745" s="13" t="str">
        <f>_xll.SNL.Clients.Office.Excel.Functions.SPG(A745, "SP_BUSINESS_DESCRIPTION")</f>
        <v>Kemper Corporation, an insurance holding company, provides insurance products in the United States. The company operates in two segments, Specialty Property &amp; Casualty Insurance, and Life Insurance. The Specialty Property &amp; Casualty Insurance segment primarily offers specialty personal automobile and commercial automobile insurance through independent agents and brokers. The Life Insurance segment primarily provides individual life, accident, supplemental health, and property insurance. The company was formerly known as Unitrin, Inc. and changed its name to Kemper Corporation in August 2011. Kemper Corporation was incorporated in 1990 and is headquartered in Chicago, Illinois.</v>
      </c>
    </row>
    <row r="746" spans="1:20" x14ac:dyDescent="0.3">
      <c r="A746" s="12" t="s">
        <v>1327</v>
      </c>
      <c r="B746" s="10" t="str">
        <f>_xll.SNL.Clients.Office.Excel.Functions.SPG(A746,"SP_IPO_DATE")</f>
        <v/>
      </c>
      <c r="C746" s="5">
        <f>_xll.SNL.Clients.Office.Excel.Functions.SPG(A746, "SP_VOLUME_AVG_WEEKLY_TO_SHARES_OUT", , "1M")</f>
        <v>6.9103435250811263</v>
      </c>
      <c r="D746" s="5">
        <f>_xll.SNL.Clients.Office.Excel.Functions.SPG(A746, "SP_VOLUME_AVG_WEEKLY_TO_SHARES_OUT", , "3M")</f>
        <v>5.8171680710908626</v>
      </c>
      <c r="E746" s="5">
        <f>_xll.SNL.Clients.Office.Excel.Functions.SPG(A746, "SP_VOLUME_AVG_DAILY_TO_1YR_AVG_DAILY", , "1M")</f>
        <v>138.91999999999999</v>
      </c>
      <c r="F746" s="5">
        <f>_xll.SNL.Clients.Office.Excel.Functions.SPG(A746, "SP_VOLUME_AVG_DAILY_TO_1YR_AVG_DAILY", , "3M")</f>
        <v>116.95</v>
      </c>
      <c r="G746" s="9" t="str">
        <f>_xll.SNL.Clients.Office.Excel.Functions.SPG(A746, "IQ_SECTOR")</f>
        <v>Industrials</v>
      </c>
      <c r="H746" s="9" t="str">
        <f>_xll.SNL.Clients.Office.Excel.Functions.SPG(A746, "IQ_INDUSTRY_GROUP")</f>
        <v>Capital Goods</v>
      </c>
      <c r="I746" s="9" t="str">
        <f>_xll.SNL.Clients.Office.Excel.Functions.SPG(A746, "IQ_INDUSTRY")</f>
        <v>Machinery</v>
      </c>
      <c r="J746" s="9" t="str">
        <f>_xll.SNL.Clients.Office.Excel.Functions.SPG(A746, "IQ_PRIMARY_INDUSTRY")</f>
        <v>Industrial Machinery and Supplies and Components</v>
      </c>
      <c r="K746" s="9" t="str">
        <f>_xll.SNL.Clients.Office.Excel.Functions.SPG(A746, "NAICS_CODE", "Primary")</f>
        <v>33351 - Metalworking Machinery Manufacturing</v>
      </c>
      <c r="L746" s="9" t="str">
        <f>_xll.SNL.Clients.Office.Excel.Functions.SPG(A746, "SP_TOPICTAG")</f>
        <v>3D Printing</v>
      </c>
      <c r="M746" s="5">
        <f>_xll.SNL.Clients.Office.Excel.Functions.SPG(A746, "SP_PCT_SHARES_OWNED_ALL_INSTITUTIONS")</f>
        <v>109.08</v>
      </c>
      <c r="N746" s="9" t="str">
        <f>_xll.SNL.Clients.Office.Excel.Functions.SPG(A746, "RD_CREDIT_RATING_GLOBAL", "Issuer Credit Rating", "Local Currency LT|0")</f>
        <v>BBB</v>
      </c>
      <c r="O746" s="9" t="str">
        <f>_xll.SNL.Clients.Office.Excel.Functions.SPG(A746, "RD_CWOL_GLOBAL", "Issuer Credit Rating", "Local Currency LT|0")</f>
        <v>Stable</v>
      </c>
      <c r="P746" s="9" t="str">
        <f>_xll.SNL.Clients.Office.Excel.Functions.SPG(A746, "RD_RATING_ACTION_GLOBAL", "Issuer Credit Rating", "Local Currency LT|0")</f>
        <v>CreditWatch/Outlook (08/03/2021)</v>
      </c>
      <c r="Q746" s="10">
        <f>_xll.SNL.Clients.Office.Excel.Functions.SPG(A746, "RD_LAST_REVIEW_DATE_GLOBAL", "Issuer Credit Rating", "Local Currency LT")</f>
        <v>45545</v>
      </c>
      <c r="R746" s="10">
        <f>_xll.SNL.Clients.Office.Excel.Functions.SPG(A746, "RD_CREDIT_RATING_DATE_GLOBAL", "Issuer Credit Rating", "Local Currency LT|0")</f>
        <v>43336</v>
      </c>
      <c r="S746" s="10">
        <f>_xll.SNL.Clients.Office.Excel.Functions.SPG(A746, "RD_CREDIT_WATCH_OUTLOOK_DATE_GLOBAL", "Issuer Credit Rating", "Local Currency LT|0")</f>
        <v>44411</v>
      </c>
      <c r="T746" s="13" t="str">
        <f>_xll.SNL.Clients.Office.Excel.Functions.SPG(A746, "SP_BUSINESS_DESCRIPTION")</f>
        <v>Kennametal Inc. engages in development and application of tungsten carbides, ceramics, and super-hard materials and solutions for use in metal cutting and extreme wear applications to enable customers work against corrosion and high temperatures conditions worldwide. It operates through two segments, Metal Cutting and Infrastructure. The Metal Cutting segment offers standard and custom products, including milling, hole making, turning, threading and toolmaking systems, and services, as well as specialized wear components and metallurgical powders for manufacturers engaged in various industries, such as the manufacturers of transportation vehicles and components, machine tools, and light and heavy machinery; airframes, aero engines, trucks and automobiles, ships, and various types of industrial equipment; and energy-related components for the oil and gas industry, as well as power generation. The segment provides its products under the Kennametal, WIDIA, WIDIA Hanita, and WIDIA GTD brands through its direct sales force, a network of independent and national distributors, and integrated suppliers, as well as digital channels. The Infrastructure segment produces compacts, nozzles, frac seats, and custom components used in oil and gas, and petrochemical industries; rod blanks and abrasive water jet nozzles for general industries; earth cutting tools and systems used in underground mining, trenching and foundation drilling, and road milling; tungsten carbide powders for the oil and gas, aerospace, and process industries; critical wear components, tungsten penetrators, and armor solutions for aerospace and defense; and ceramics used by the packaging industry for metallization of films and papers. This segment offers its products primarily under the Kennametal brand through direct sales force and distributors. The company was founded in 1938 and is based in Pittsburgh, Pennsylvania.</v>
      </c>
    </row>
    <row r="747" spans="1:20" x14ac:dyDescent="0.3">
      <c r="A747" s="12" t="s">
        <v>1328</v>
      </c>
      <c r="B747" s="10" t="str">
        <f>_xll.SNL.Clients.Office.Excel.Functions.SPG(A747,"SP_IPO_DATE")</f>
        <v/>
      </c>
      <c r="C747" s="5">
        <f>_xll.SNL.Clients.Office.Excel.Functions.SPG(A747, "SP_VOLUME_AVG_WEEKLY_TO_SHARES_OUT", , "1M")</f>
        <v>1.7362346921386651</v>
      </c>
      <c r="D747" s="5">
        <f>_xll.SNL.Clients.Office.Excel.Functions.SPG(A747, "SP_VOLUME_AVG_WEEKLY_TO_SHARES_OUT", , "3M")</f>
        <v>1.9527019664666547</v>
      </c>
      <c r="E747" s="5">
        <f>_xll.SNL.Clients.Office.Excel.Functions.SPG(A747, "SP_VOLUME_AVG_DAILY_TO_1YR_AVG_DAILY", , "1M")</f>
        <v>57.48</v>
      </c>
      <c r="F747" s="5">
        <f>_xll.SNL.Clients.Office.Excel.Functions.SPG(A747, "SP_VOLUME_AVG_DAILY_TO_1YR_AVG_DAILY", , "3M")</f>
        <v>64.650000000000006</v>
      </c>
      <c r="G747" s="9" t="str">
        <f>_xll.SNL.Clients.Office.Excel.Functions.SPG(A747, "IQ_SECTOR")</f>
        <v>Real Estate</v>
      </c>
      <c r="H747" s="9" t="str">
        <f>_xll.SNL.Clients.Office.Excel.Functions.SPG(A747, "IQ_INDUSTRY_GROUP")</f>
        <v>Real Estate Management and Development</v>
      </c>
      <c r="I747" s="9" t="str">
        <f>_xll.SNL.Clients.Office.Excel.Functions.SPG(A747, "IQ_INDUSTRY")</f>
        <v>Real Estate Management and Development</v>
      </c>
      <c r="J747" s="9" t="str">
        <f>_xll.SNL.Clients.Office.Excel.Functions.SPG(A747, "IQ_PRIMARY_INDUSTRY")</f>
        <v>Real Estate Operating Companies</v>
      </c>
      <c r="K747" s="9" t="str">
        <f>_xll.SNL.Clients.Office.Excel.Functions.SPG(A747, "NAICS_CODE", "Primary")</f>
        <v>5311 - Lessors of Real Estate</v>
      </c>
      <c r="L747" s="9" t="str">
        <f>_xll.SNL.Clients.Office.Excel.Functions.SPG(A747, "SP_TOPICTAG")</f>
        <v>Travel Accommodations</v>
      </c>
      <c r="M747" s="5">
        <f>_xll.SNL.Clients.Office.Excel.Functions.SPG(A747, "SP_PCT_SHARES_OWNED_ALL_INSTITUTIONS")</f>
        <v>87.49</v>
      </c>
      <c r="N747" s="9" t="str">
        <f>_xll.SNL.Clients.Office.Excel.Functions.SPG(A747, "RD_CREDIT_RATING_GLOBAL", "Issuer Credit Rating", "Local Currency LT|0")</f>
        <v>B+</v>
      </c>
      <c r="O747" s="9" t="str">
        <f>_xll.SNL.Clients.Office.Excel.Functions.SPG(A747, "RD_CWOL_GLOBAL", "Issuer Credit Rating", "Local Currency LT|0")</f>
        <v>Stable</v>
      </c>
      <c r="P747" s="9" t="str">
        <f>_xll.SNL.Clients.Office.Excel.Functions.SPG(A747, "RD_RATING_ACTION_GLOBAL", "Issuer Credit Rating", "Local Currency LT|0")</f>
        <v>Downgrade | CreditWatch/Outlook (12/20/2024)</v>
      </c>
      <c r="Q747" s="10">
        <f>_xll.SNL.Clients.Office.Excel.Functions.SPG(A747, "RD_LAST_REVIEW_DATE_GLOBAL", "Issuer Credit Rating", "Local Currency LT")</f>
        <v>45659</v>
      </c>
      <c r="R747" s="10">
        <f>_xll.SNL.Clients.Office.Excel.Functions.SPG(A747, "RD_CREDIT_RATING_DATE_GLOBAL", "Issuer Credit Rating", "Local Currency LT|0")</f>
        <v>45646</v>
      </c>
      <c r="S747" s="10">
        <f>_xll.SNL.Clients.Office.Excel.Functions.SPG(A747, "RD_CREDIT_WATCH_OUTLOOK_DATE_GLOBAL", "Issuer Credit Rating", "Local Currency LT|0")</f>
        <v>45646</v>
      </c>
      <c r="T747" s="13" t="str">
        <f>_xll.SNL.Clients.Office.Excel.Functions.SPG(A747, "SP_BUSINESS_DESCRIPTION")</f>
        <v>Kennedy-Wilson Holdings, Inc., together with its subsidiaries, operates as a real estate investment company. The company owns, operates, and invests in real estate both on its own and through its investment management platform. It focuses on multifamily and office properties located in the Western United States, the United Kingdom, Ireland, Spain, Italy, and Japan. The company had ownership interests in multifamily units, office space, retail and industrial space, and a hotel. It is involved in the development, redevelopment, and entitlement of real estate properties. Kennedy-Wilson Holdings, Inc. was founded in 1977 and is headquartered in Beverly Hills, California.</v>
      </c>
    </row>
    <row r="748" spans="1:20" x14ac:dyDescent="0.3">
      <c r="A748" s="12" t="s">
        <v>261</v>
      </c>
      <c r="B748" s="10">
        <f>_xll.SNL.Clients.Office.Excel.Functions.SPG(A748,"SP_IPO_DATE")</f>
        <v>45049</v>
      </c>
      <c r="C748" s="5">
        <f>_xll.SNL.Clients.Office.Excel.Functions.SPG(A748, "SP_VOLUME_AVG_WEEKLY_TO_SHARES_OUT", , "1M")</f>
        <v>3.7499856219553527</v>
      </c>
      <c r="D748" s="5">
        <f>_xll.SNL.Clients.Office.Excel.Functions.SPG(A748, "SP_VOLUME_AVG_WEEKLY_TO_SHARES_OUT", , "3M")</f>
        <v>3.3266810105291258</v>
      </c>
      <c r="E748" s="5">
        <f>_xll.SNL.Clients.Office.Excel.Functions.SPG(A748, "SP_VOLUME_AVG_DAILY_TO_1YR_AVG_DAILY", , "1M")</f>
        <v>85.31</v>
      </c>
      <c r="F748" s="5">
        <f>_xll.SNL.Clients.Office.Excel.Functions.SPG(A748, "SP_VOLUME_AVG_DAILY_TO_1YR_AVG_DAILY", , "3M")</f>
        <v>75.680000000000007</v>
      </c>
      <c r="G748" s="9" t="str">
        <f>_xll.SNL.Clients.Office.Excel.Functions.SPG(A748, "IQ_SECTOR")</f>
        <v>Consumer Staples</v>
      </c>
      <c r="H748" s="9" t="str">
        <f>_xll.SNL.Clients.Office.Excel.Functions.SPG(A748, "IQ_INDUSTRY_GROUP")</f>
        <v>Household and Personal Products</v>
      </c>
      <c r="I748" s="9" t="str">
        <f>_xll.SNL.Clients.Office.Excel.Functions.SPG(A748, "IQ_INDUSTRY")</f>
        <v>Personal Care Products</v>
      </c>
      <c r="J748" s="9" t="str">
        <f>_xll.SNL.Clients.Office.Excel.Functions.SPG(A748, "IQ_PRIMARY_INDUSTRY")</f>
        <v>Personal Care Products</v>
      </c>
      <c r="K748" s="9" t="str">
        <f>_xll.SNL.Clients.Office.Excel.Functions.SPG(A748, "NAICS_CODE", "Primary")</f>
        <v>325620 - Toilet Preparation Manufacturing</v>
      </c>
      <c r="L748" s="9" t="str">
        <f>_xll.SNL.Clients.Office.Excel.Functions.SPG(A748, "SP_TOPICTAG")</f>
        <v>Addiction; Dermatology; Allergy</v>
      </c>
      <c r="M748" s="5">
        <f>_xll.SNL.Clients.Office.Excel.Functions.SPG(A748, "SP_PCT_SHARES_OWNED_ALL_INSTITUTIONS")</f>
        <v>102.2</v>
      </c>
      <c r="N748" s="9" t="str">
        <f>_xll.SNL.Clients.Office.Excel.Functions.SPG(A748, "RD_CREDIT_RATING_GLOBAL", "Issuer Credit Rating", "Local Currency LT|0")</f>
        <v>A</v>
      </c>
      <c r="O748" s="9" t="str">
        <f>_xll.SNL.Clients.Office.Excel.Functions.SPG(A748, "RD_CWOL_GLOBAL", "Issuer Credit Rating", "Local Currency LT|0")</f>
        <v>Stable</v>
      </c>
      <c r="P748" s="9" t="str">
        <f>_xll.SNL.Clients.Office.Excel.Functions.SPG(A748, "RD_RATING_ACTION_GLOBAL", "Issuer Credit Rating", "Local Currency LT|0")</f>
        <v>New Rating | CreditWatch/Outlook (04/07/2023)</v>
      </c>
      <c r="Q748" s="10">
        <f>_xll.SNL.Clients.Office.Excel.Functions.SPG(A748, "RD_LAST_REVIEW_DATE_GLOBAL", "Issuer Credit Rating", "Local Currency LT")</f>
        <v>45407</v>
      </c>
      <c r="R748" s="10">
        <f>_xll.SNL.Clients.Office.Excel.Functions.SPG(A748, "RD_CREDIT_RATING_DATE_GLOBAL", "Issuer Credit Rating", "Local Currency LT|0")</f>
        <v>45023</v>
      </c>
      <c r="S748" s="10">
        <f>_xll.SNL.Clients.Office.Excel.Functions.SPG(A748, "RD_CREDIT_WATCH_OUTLOOK_DATE_GLOBAL", "Issuer Credit Rating", "Local Currency LT|0")</f>
        <v>45023</v>
      </c>
      <c r="T748" s="13" t="str">
        <f>_xll.SNL.Clients.Office.Excel.Functions.SPG(A748, "SP_BUSINESS_DESCRIPTION")</f>
        <v>Kenvue Inc. operates as a consumer health company worldwide. The company operates through three segments: Self Care, Skin Health and Beauty, and Essential Health. The Self Care segment offers cough, cold and allergy, pain care, digestive health, smoking cessation, eye care, and other products under the Tylenol, Motrin, Benadryl, Nicorette, Zarbee’s, ORSLTM, Rhinocort, Calpol, and Zyrtec brands. The Skin Health and Beauty segment provides face and body care, hair, sun, and other care products under the Neutrogena, Aveeno, Dr.Ci:Labo, Le Petit Marseillais, Lubriderm, Rogaine, and OGX brand names. The Essential Health segment offers oral and baby, women’s health, wound, and other care products under the Listerine, Johnson’s, Band-Aid, and Stayfree, o.b., tampons, Carefree, and Desitin Diaper Rash brands. The company was incorporated in 2022 and is headquartered in Skillman, New Jersey.</v>
      </c>
    </row>
    <row r="749" spans="1:20" x14ac:dyDescent="0.3">
      <c r="A749" s="12" t="s">
        <v>262</v>
      </c>
      <c r="B749" s="10" t="str">
        <f>_xll.SNL.Clients.Office.Excel.Functions.SPG(A749,"SP_IPO_DATE")</f>
        <v/>
      </c>
      <c r="C749" s="5">
        <f>_xll.SNL.Clients.Office.Excel.Functions.SPG(A749, "SP_VOLUME_AVG_WEEKLY_TO_SHARES_OUT", , "1M")</f>
        <v>3.0922276972534144</v>
      </c>
      <c r="D749" s="5">
        <f>_xll.SNL.Clients.Office.Excel.Functions.SPG(A749, "SP_VOLUME_AVG_WEEKLY_TO_SHARES_OUT", , "3M")</f>
        <v>3.4076094569583515</v>
      </c>
      <c r="E749" s="5">
        <f>_xll.SNL.Clients.Office.Excel.Functions.SPG(A749, "SP_VOLUME_AVG_DAILY_TO_1YR_AVG_DAILY", , "1M")</f>
        <v>89.65</v>
      </c>
      <c r="F749" s="5">
        <f>_xll.SNL.Clients.Office.Excel.Functions.SPG(A749, "SP_VOLUME_AVG_DAILY_TO_1YR_AVG_DAILY", , "3M")</f>
        <v>98.8</v>
      </c>
      <c r="G749" s="9" t="str">
        <f>_xll.SNL.Clients.Office.Excel.Functions.SPG(A749, "IQ_SECTOR")</f>
        <v>Consumer Staples</v>
      </c>
      <c r="H749" s="9" t="str">
        <f>_xll.SNL.Clients.Office.Excel.Functions.SPG(A749, "IQ_INDUSTRY_GROUP")</f>
        <v>Food, Beverage and Tobacco</v>
      </c>
      <c r="I749" s="9" t="str">
        <f>_xll.SNL.Clients.Office.Excel.Functions.SPG(A749, "IQ_INDUSTRY")</f>
        <v>Beverages</v>
      </c>
      <c r="J749" s="9" t="str">
        <f>_xll.SNL.Clients.Office.Excel.Functions.SPG(A749, "IQ_PRIMARY_INDUSTRY")</f>
        <v>Soft Drinks and Non-alcoholic Beverages</v>
      </c>
      <c r="K749" s="9" t="str">
        <f>_xll.SNL.Clients.Office.Excel.Functions.SPG(A749, "NAICS_CODE", "Primary")</f>
        <v>311920 - Coffee and Tea Manufacturing</v>
      </c>
      <c r="L749" s="9" t="str">
        <f>_xll.SNL.Clients.Office.Excel.Functions.SPG(A749, "SP_TOPICTAG")</f>
        <v>Coffee; Organic</v>
      </c>
      <c r="M749" s="5">
        <f>_xll.SNL.Clients.Office.Excel.Functions.SPG(A749, "SP_PCT_SHARES_OWNED_ALL_INSTITUTIONS")</f>
        <v>78.41</v>
      </c>
      <c r="N749" s="9" t="str">
        <f>_xll.SNL.Clients.Office.Excel.Functions.SPG(A749, "RD_CREDIT_RATING_GLOBAL", "Issuer Credit Rating", "Local Currency LT|0")</f>
        <v>BBB</v>
      </c>
      <c r="O749" s="9" t="str">
        <f>_xll.SNL.Clients.Office.Excel.Functions.SPG(A749, "RD_CWOL_GLOBAL", "Issuer Credit Rating", "Local Currency LT|0")</f>
        <v>Stable</v>
      </c>
      <c r="P749" s="9" t="str">
        <f>_xll.SNL.Clients.Office.Excel.Functions.SPG(A749, "RD_RATING_ACTION_GLOBAL", "Issuer Credit Rating", "Local Currency LT|0")</f>
        <v>Downgrade | CreditWatch/Outlook (05/14/2018)</v>
      </c>
      <c r="Q749" s="10">
        <f>_xll.SNL.Clients.Office.Excel.Functions.SPG(A749, "RD_LAST_REVIEW_DATE_GLOBAL", "Issuer Credit Rating", "Local Currency LT")</f>
        <v>45399</v>
      </c>
      <c r="R749" s="10">
        <f>_xll.SNL.Clients.Office.Excel.Functions.SPG(A749, "RD_CREDIT_RATING_DATE_GLOBAL", "Issuer Credit Rating", "Local Currency LT|0")</f>
        <v>43234</v>
      </c>
      <c r="S749" s="10">
        <f>_xll.SNL.Clients.Office.Excel.Functions.SPG(A749, "RD_CREDIT_WATCH_OUTLOOK_DATE_GLOBAL", "Issuer Credit Rating", "Local Currency LT|0")</f>
        <v>43234</v>
      </c>
      <c r="T749" s="13" t="str">
        <f>_xll.SNL.Clients.Office.Excel.Functions.SPG(A749, "SP_BUSINESS_DESCRIPTION")</f>
        <v>Keurig Dr Pepper Inc. owns, manufactures, and distributors beverages and single serve brewing systems in the United States and internationally. It operates through three segments: U.S. Refreshment Beverages, U.S. Coffee, and International. The U.S. Refreshment Beverages segment manufactures and distributes branded concentrates, syrup, and finished beverages. Its U.S. Coffee segment offers finished goods relating to K-Cup pods, single serve brewers, specialty coffee, and ready to drink coffee products through Keurig.com website. The International segment provides sales in Canada, Mexico, the Caribbean, and other international markets from the manufacture and distribution of branded concentrates, syrup, and finished beverages; and sales in Canada from the manufacture and distribution of finished goods relating to the Company’s single serve brewers, KCup pods, and other coffee products. It serves retailers, third-party bottlers and distributors, retail partners, hotel chains, office coffee distributors, and end-use consumers. The company offers its products under the Dr Pepper, Canada Dry, Green Mountain Coffee Roasters, Snapple, Mott's, The Original Donut Shop, Clamato, and Core Hydration brand name. Keurig Dr Pepper Inc. was founded in 1981 and is headquartered in Burlington, Massachusetts.</v>
      </c>
    </row>
    <row r="750" spans="1:20" x14ac:dyDescent="0.3">
      <c r="A750" s="12" t="s">
        <v>263</v>
      </c>
      <c r="B750" s="10" t="str">
        <f>_xll.SNL.Clients.Office.Excel.Functions.SPG(A750,"SP_IPO_DATE")</f>
        <v/>
      </c>
      <c r="C750" s="5">
        <f>_xll.SNL.Clients.Office.Excel.Functions.SPG(A750, "SP_VOLUME_AVG_WEEKLY_TO_SHARES_OUT", , "1M")</f>
        <v>6.1133829413941925</v>
      </c>
      <c r="D750" s="5">
        <f>_xll.SNL.Clients.Office.Excel.Functions.SPG(A750, "SP_VOLUME_AVG_WEEKLY_TO_SHARES_OUT", , "3M")</f>
        <v>4.8876077349335185</v>
      </c>
      <c r="E750" s="5">
        <f>_xll.SNL.Clients.Office.Excel.Functions.SPG(A750, "SP_VOLUME_AVG_DAILY_TO_1YR_AVG_DAILY", , "1M")</f>
        <v>107.95</v>
      </c>
      <c r="F750" s="5">
        <f>_xll.SNL.Clients.Office.Excel.Functions.SPG(A750, "SP_VOLUME_AVG_DAILY_TO_1YR_AVG_DAILY", , "3M")</f>
        <v>86.3</v>
      </c>
      <c r="G750" s="9" t="str">
        <f>_xll.SNL.Clients.Office.Excel.Functions.SPG(A750, "IQ_SECTOR")</f>
        <v>Financials</v>
      </c>
      <c r="H750" s="9" t="str">
        <f>_xll.SNL.Clients.Office.Excel.Functions.SPG(A750, "IQ_INDUSTRY_GROUP")</f>
        <v>Banks</v>
      </c>
      <c r="I750" s="9" t="str">
        <f>_xll.SNL.Clients.Office.Excel.Functions.SPG(A750, "IQ_INDUSTRY")</f>
        <v>Banks</v>
      </c>
      <c r="J750" s="9" t="str">
        <f>_xll.SNL.Clients.Office.Excel.Functions.SPG(A750, "IQ_PRIMARY_INDUSTRY")</f>
        <v>Diversified Banks</v>
      </c>
      <c r="K750" s="9" t="str">
        <f>_xll.SNL.Clients.Office.Excel.Functions.SPG(A750, "NAICS_CODE", "Primary")</f>
        <v>522110 - Commercial Banking</v>
      </c>
      <c r="L750" s="9" t="str">
        <f>_xll.SNL.Clients.Office.Excel.Functions.SPG(A750, "SP_TOPICTAG")</f>
        <v>Consumer Lending; Digital Brokerage</v>
      </c>
      <c r="M750" s="5">
        <f>_xll.SNL.Clients.Office.Excel.Functions.SPG(A750, "SP_PCT_SHARES_OWNED_ALL_INSTITUTIONS")</f>
        <v>86.51</v>
      </c>
      <c r="N750" s="9" t="str">
        <f>_xll.SNL.Clients.Office.Excel.Functions.SPG(A750, "RD_CREDIT_RATING_GLOBAL", "Issuer Credit Rating", "Local Currency LT|0")</f>
        <v>BBB</v>
      </c>
      <c r="O750" s="9" t="str">
        <f>_xll.SNL.Clients.Office.Excel.Functions.SPG(A750, "RD_CWOL_GLOBAL", "Issuer Credit Rating", "Local Currency LT|0")</f>
        <v>Stable</v>
      </c>
      <c r="P750" s="9" t="str">
        <f>_xll.SNL.Clients.Office.Excel.Functions.SPG(A750, "RD_RATING_ACTION_GLOBAL", "Issuer Credit Rating", "Local Currency LT|0")</f>
        <v>Downgrade | CreditWatch/Outlook (08/21/2023)</v>
      </c>
      <c r="Q750" s="10">
        <f>_xll.SNL.Clients.Office.Excel.Functions.SPG(A750, "RD_LAST_REVIEW_DATE_GLOBAL", "Issuer Credit Rating", "Local Currency LT")</f>
        <v>45467</v>
      </c>
      <c r="R750" s="10">
        <f>_xll.SNL.Clients.Office.Excel.Functions.SPG(A750, "RD_CREDIT_RATING_DATE_GLOBAL", "Issuer Credit Rating", "Local Currency LT|0")</f>
        <v>45159</v>
      </c>
      <c r="S750" s="10">
        <f>_xll.SNL.Clients.Office.Excel.Functions.SPG(A750, "RD_CREDIT_WATCH_OUTLOOK_DATE_GLOBAL", "Issuer Credit Rating", "Local Currency LT|0")</f>
        <v>45159</v>
      </c>
      <c r="T750" s="13" t="str">
        <f>_xll.SNL.Clients.Office.Excel.Functions.SPG(A750, "SP_BUSINESS_DESCRIPTION")</f>
        <v>KeyCorp operates as the holding company for KeyBank National Association that provides various retail and commercial banking products and services in the United States. It operates in two segments, Consumer Bank and Commercial Bank. The company offers various deposits, investment products and services; commercial leasing, investment management, consumer finance; and personal finance and financial wellness, student loan refinancing, mortgage and home equity, lending, credit card, treasury, business advisory, wealth management, asset management, cash management, portfolio management, and trust and related services to individuals and small and medium-sized businesses. It also provides a suite of banking and capital market products, such as syndicated finance, debt and equity capital market products, commercial payments, equipment finance, commercial mortgage banking, derivatives, foreign exchange, financial advisory, and public finance, as well as commercial mortgage loans to consumer, energy, healthcare, industrial, public sector, real estate, and technology sectors for middle market clients. In addition, the company offers community development financing, securities underwriting, brokerage, and investment banking services. The company was founded in 1849 and is headquartered in Cleveland, Ohio.</v>
      </c>
    </row>
    <row r="751" spans="1:20" x14ac:dyDescent="0.3">
      <c r="A751" s="12" t="s">
        <v>264</v>
      </c>
      <c r="B751" s="10" t="str">
        <f>_xll.SNL.Clients.Office.Excel.Functions.SPG(A751,"SP_IPO_DATE")</f>
        <v/>
      </c>
      <c r="C751" s="5">
        <f>_xll.SNL.Clients.Office.Excel.Functions.SPG(A751, "SP_VOLUME_AVG_WEEKLY_TO_SHARES_OUT", , "1M")</f>
        <v>2.7219311091781719</v>
      </c>
      <c r="D751" s="5">
        <f>_xll.SNL.Clients.Office.Excel.Functions.SPG(A751, "SP_VOLUME_AVG_WEEKLY_TO_SHARES_OUT", , "3M")</f>
        <v>3.3383706751143265</v>
      </c>
      <c r="E751" s="5">
        <f>_xll.SNL.Clients.Office.Excel.Functions.SPG(A751, "SP_VOLUME_AVG_DAILY_TO_1YR_AVG_DAILY", , "1M")</f>
        <v>78.91</v>
      </c>
      <c r="F751" s="5">
        <f>_xll.SNL.Clients.Office.Excel.Functions.SPG(A751, "SP_VOLUME_AVG_DAILY_TO_1YR_AVG_DAILY", , "3M")</f>
        <v>96.78</v>
      </c>
      <c r="G751" s="9" t="str">
        <f>_xll.SNL.Clients.Office.Excel.Functions.SPG(A751, "IQ_SECTOR")</f>
        <v>Information Technology</v>
      </c>
      <c r="H751" s="9" t="str">
        <f>_xll.SNL.Clients.Office.Excel.Functions.SPG(A751, "IQ_INDUSTRY_GROUP")</f>
        <v>Technology Hardware and Equipment</v>
      </c>
      <c r="I751" s="9" t="str">
        <f>_xll.SNL.Clients.Office.Excel.Functions.SPG(A751, "IQ_INDUSTRY")</f>
        <v>Electronic Equipment, Instruments and Components</v>
      </c>
      <c r="J751" s="9" t="str">
        <f>_xll.SNL.Clients.Office.Excel.Functions.SPG(A751, "IQ_PRIMARY_INDUSTRY")</f>
        <v>Electronic Equipment and Instruments</v>
      </c>
      <c r="K751" s="9" t="str">
        <f>_xll.SNL.Clients.Office.Excel.Functions.SPG(A751, "NAICS_CODE", "Primary")</f>
        <v>33451 - Navigational, Measuring, Electromedical, and Control Instruments Manufacturing</v>
      </c>
      <c r="L751" s="9" t="str">
        <f>_xll.SNL.Clients.Office.Excel.Functions.SPG(A751, "SP_TOPICTAG")</f>
        <v>Software Development; Simulation; Encryption; Process Automation; Network Security; Artificial Intelligence</v>
      </c>
      <c r="M751" s="5">
        <f>_xll.SNL.Clients.Office.Excel.Functions.SPG(A751, "SP_PCT_SHARES_OWNED_ALL_INSTITUTIONS")</f>
        <v>91.53</v>
      </c>
      <c r="N751" s="9" t="str">
        <f>_xll.SNL.Clients.Office.Excel.Functions.SPG(A751, "RD_CREDIT_RATING_GLOBAL", "Issuer Credit Rating", "Local Currency LT|0")</f>
        <v>BBB</v>
      </c>
      <c r="O751" s="9" t="str">
        <f>_xll.SNL.Clients.Office.Excel.Functions.SPG(A751, "RD_CWOL_GLOBAL", "Issuer Credit Rating", "Local Currency LT|0")</f>
        <v>Stable</v>
      </c>
      <c r="P751" s="9" t="str">
        <f>_xll.SNL.Clients.Office.Excel.Functions.SPG(A751, "RD_RATING_ACTION_GLOBAL", "Issuer Credit Rating", "Local Currency LT|0")</f>
        <v>Upgrade | CreditWatch/Outlook (08/07/2019)</v>
      </c>
      <c r="Q751" s="10">
        <f>_xll.SNL.Clients.Office.Excel.Functions.SPG(A751, "RD_LAST_REVIEW_DATE_GLOBAL", "Issuer Credit Rating", "Local Currency LT")</f>
        <v>45406</v>
      </c>
      <c r="R751" s="10">
        <f>_xll.SNL.Clients.Office.Excel.Functions.SPG(A751, "RD_CREDIT_RATING_DATE_GLOBAL", "Issuer Credit Rating", "Local Currency LT|0")</f>
        <v>43684</v>
      </c>
      <c r="S751" s="10">
        <f>_xll.SNL.Clients.Office.Excel.Functions.SPG(A751, "RD_CREDIT_WATCH_OUTLOOK_DATE_GLOBAL", "Issuer Credit Rating", "Local Currency LT|0")</f>
        <v>43684</v>
      </c>
      <c r="T751" s="13" t="str">
        <f>_xll.SNL.Clients.Office.Excel.Functions.SPG(A751, "SP_BUSINESS_DESCRIPTION")</f>
        <v>Keysight Technologies, Inc. offers electronic design and test solutions worldwide. It operates in two segments, Communications Solutions Group and Electronic Industrial Solutions Group. It offers oscilloscopes; electronic design automation software; instrument measurement software, instrument workflow software, application software testing, keysight instrument control software and connectivity, and software testing; modular instruments; digital multimeter, phase noise measurement, power meters and power sensors, counters, LCR meters and impedance measurement products, and electrometers; spectrum, logic, noise figure, and network analyzers; and protocol analyzers and exercisers, bit error ratio testers, AC and DC power analyzers, materials test equipment, device current waveform analyzers, and curve tracers. It also provides signal, waveform, and function generators; arbitrary waveform generators, DC power supplies, and DC electronic loads; wireless drive test, radio access and core network test, wireless analyzers, wireless network emulators, channel emulation, and over-the-air test; application and threat intelligence, cloud test, 5G NR base station test, cyber training simulator, network test hardware, protocol and load test, network security test, and network modeling; bypass switches, cloud visibility and synchronization, network and application monitoring, network packet brokers and taps; and application-specific test systems, in-circuit test systems, parametric test, laser interferometers and calibration systems, monolithic laser combiners and precision optics, photonic test and measurement products, MMIC millimeter-wave and microwave devices, and accessories. In addition, it offers product support, technical and application support, installation, training, engineering, and integration services. The company was founded in 1939 and is headquartered in Santa Rosa, California.</v>
      </c>
    </row>
    <row r="752" spans="1:20" x14ac:dyDescent="0.3">
      <c r="A752" s="12" t="s">
        <v>1840</v>
      </c>
      <c r="B752" s="10">
        <f>_xll.SNL.Clients.Office.Excel.Functions.SPG(A752,"SP_IPO_DATE")</f>
        <v>35458</v>
      </c>
      <c r="C752" s="5">
        <f>_xll.SNL.Clients.Office.Excel.Functions.SPG(A752, "SP_VOLUME_AVG_WEEKLY_TO_SHARES_OUT", , "1M")</f>
        <v>6.4691628005877844</v>
      </c>
      <c r="D752" s="5">
        <f>_xll.SNL.Clients.Office.Excel.Functions.SPG(A752, "SP_VOLUME_AVG_WEEKLY_TO_SHARES_OUT", , "3M")</f>
        <v>5.3350856196357199</v>
      </c>
      <c r="E752" s="5">
        <f>_xll.SNL.Clients.Office.Excel.Functions.SPG(A752, "SP_VOLUME_AVG_DAILY_TO_1YR_AVG_DAILY", , "1M")</f>
        <v>141.9</v>
      </c>
      <c r="F752" s="5">
        <f>_xll.SNL.Clients.Office.Excel.Functions.SPG(A752, "SP_VOLUME_AVG_DAILY_TO_1YR_AVG_DAILY", , "3M")</f>
        <v>117.02</v>
      </c>
      <c r="G752" s="9" t="str">
        <f>_xll.SNL.Clients.Office.Excel.Functions.SPG(A752, "IQ_SECTOR")</f>
        <v>Real Estate</v>
      </c>
      <c r="H752" s="9" t="str">
        <f>_xll.SNL.Clients.Office.Excel.Functions.SPG(A752, "IQ_INDUSTRY_GROUP")</f>
        <v>Equity Real Estate Investment Trusts (REITs)</v>
      </c>
      <c r="I752" s="9" t="str">
        <f>_xll.SNL.Clients.Office.Excel.Functions.SPG(A752, "IQ_INDUSTRY")</f>
        <v>Office REITs</v>
      </c>
      <c r="J752" s="9" t="str">
        <f>_xll.SNL.Clients.Office.Excel.Functions.SPG(A752, "IQ_PRIMARY_INDUSTRY")</f>
        <v>Office REITs</v>
      </c>
      <c r="K752" s="9" t="str">
        <f>_xll.SNL.Clients.Office.Excel.Functions.SPG(A752, "NAICS_CODE", "Primary")</f>
        <v>531110 - Lessors of Residential Buildings and Dwellings</v>
      </c>
      <c r="L752" s="9" t="str">
        <f>_xll.SNL.Clients.Office.Excel.Functions.SPG(A752, "SP_TOPICTAG")</f>
        <v/>
      </c>
      <c r="M752" s="5">
        <f>_xll.SNL.Clients.Office.Excel.Functions.SPG(A752, "SP_PCT_SHARES_OWNED_ALL_INSTITUTIONS")</f>
        <v>100.3</v>
      </c>
      <c r="N752" s="9" t="str">
        <f>_xll.SNL.Clients.Office.Excel.Functions.SPG(A752, "RD_CREDIT_RATING_GLOBAL", "Issuer Credit Rating", "Local Currency LT|0")</f>
        <v>BBB-</v>
      </c>
      <c r="O752" s="9" t="str">
        <f>_xll.SNL.Clients.Office.Excel.Functions.SPG(A752, "RD_CWOL_GLOBAL", "Issuer Credit Rating", "Local Currency LT|0")</f>
        <v>Stable</v>
      </c>
      <c r="P752" s="9" t="str">
        <f>_xll.SNL.Clients.Office.Excel.Functions.SPG(A752, "RD_RATING_ACTION_GLOBAL", "Issuer Credit Rating", "Local Currency LT|0")</f>
        <v>Downgrade | CreditWatch/Outlook (10/14/2024)</v>
      </c>
      <c r="Q752" s="10">
        <f>_xll.SNL.Clients.Office.Excel.Functions.SPG(A752, "RD_LAST_REVIEW_DATE_GLOBAL", "Issuer Credit Rating", "Local Currency LT")</f>
        <v>45579</v>
      </c>
      <c r="R752" s="10">
        <f>_xll.SNL.Clients.Office.Excel.Functions.SPG(A752, "RD_CREDIT_RATING_DATE_GLOBAL", "Issuer Credit Rating", "Local Currency LT|0")</f>
        <v>45579</v>
      </c>
      <c r="S752" s="10">
        <f>_xll.SNL.Clients.Office.Excel.Functions.SPG(A752, "RD_CREDIT_WATCH_OUTLOOK_DATE_GLOBAL", "Issuer Credit Rating", "Local Currency LT|0")</f>
        <v>45579</v>
      </c>
      <c r="T752" s="13" t="str">
        <f>_xll.SNL.Clients.Office.Excel.Functions.SPG(A752, "SP_BUSINESS_DESCRIPTION")</f>
        <v>Kilroy Realty Corporation (NYSE: KRC, the “Company”, “Kilroy”) is a leading U.S. landlord and developer, with operations in San Diego, Los Angeles, the San Francisco Bay Area, Seattle, and Austin. The Company has earned global recognition for sustainability, building operations, innovation, and design. As a pioneer and innovator in the creation of a more sustainable real estate industry, the Company’s approach to modern business environments helps drive creativity and productivity for some of the world’s leading technology, entertainment, life science, and business services companies. The Company is a publicly traded real estate investment trust (“REIT”) and member of the S&amp;P MidCap 400 Index with more than seven decades of experience developing, acquiring, and managing office, life science, and mixed-use projects. As of June 30, 2024, Kilroy’s stabilized portfolio totaled approximately 17.0 million square feet of primarily office and life science space that was 83.7% occupied and 85.4% leased. The Company also had approximately 1,000 residential units in Hollywood and San Diego, which had a quarterly average occupancy of 92.8%. In addition, the Company had two in-process life science redevelopment projects totaling approximately 100,000 square feet with total estimated redevelopment costs of $80.0 million, and one approximately 875,000 square foot in-process development project with a total estimated investment of $1.0 billion.</v>
      </c>
    </row>
    <row r="753" spans="1:20" x14ac:dyDescent="0.3">
      <c r="A753" s="12" t="s">
        <v>265</v>
      </c>
      <c r="B753" s="10" t="str">
        <f>_xll.SNL.Clients.Office.Excel.Functions.SPG(A753,"SP_IPO_DATE")</f>
        <v/>
      </c>
      <c r="C753" s="5">
        <f>_xll.SNL.Clients.Office.Excel.Functions.SPG(A753, "SP_VOLUME_AVG_WEEKLY_TO_SHARES_OUT", , "1M")</f>
        <v>3.3483758133594326</v>
      </c>
      <c r="D753" s="5">
        <f>_xll.SNL.Clients.Office.Excel.Functions.SPG(A753, "SP_VOLUME_AVG_WEEKLY_TO_SHARES_OUT", , "3M")</f>
        <v>3.3048420773880052</v>
      </c>
      <c r="E753" s="5">
        <f>_xll.SNL.Clients.Office.Excel.Functions.SPG(A753, "SP_VOLUME_AVG_DAILY_TO_1YR_AVG_DAILY", , "1M")</f>
        <v>104.4</v>
      </c>
      <c r="F753" s="5">
        <f>_xll.SNL.Clients.Office.Excel.Functions.SPG(A753, "SP_VOLUME_AVG_DAILY_TO_1YR_AVG_DAILY", , "3M")</f>
        <v>103.04</v>
      </c>
      <c r="G753" s="9" t="str">
        <f>_xll.SNL.Clients.Office.Excel.Functions.SPG(A753, "IQ_SECTOR")</f>
        <v>Consumer Staples</v>
      </c>
      <c r="H753" s="9" t="str">
        <f>_xll.SNL.Clients.Office.Excel.Functions.SPG(A753, "IQ_INDUSTRY_GROUP")</f>
        <v>Household and Personal Products</v>
      </c>
      <c r="I753" s="9" t="str">
        <f>_xll.SNL.Clients.Office.Excel.Functions.SPG(A753, "IQ_INDUSTRY")</f>
        <v>Household Products</v>
      </c>
      <c r="J753" s="9" t="str">
        <f>_xll.SNL.Clients.Office.Excel.Functions.SPG(A753, "IQ_PRIMARY_INDUSTRY")</f>
        <v>Household Products</v>
      </c>
      <c r="K753" s="9" t="str">
        <f>_xll.SNL.Clients.Office.Excel.Functions.SPG(A753, "NAICS_CODE", "Primary")</f>
        <v>322291 - Sanitary Paper Product Manufacturing</v>
      </c>
      <c r="L753" s="9" t="str">
        <f>_xll.SNL.Clients.Office.Excel.Functions.SPG(A753, "SP_TOPICTAG")</f>
        <v>Biomass Energy</v>
      </c>
      <c r="M753" s="5">
        <f>_xll.SNL.Clients.Office.Excel.Functions.SPG(A753, "SP_PCT_SHARES_OWNED_ALL_INSTITUTIONS")</f>
        <v>80.23</v>
      </c>
      <c r="N753" s="9" t="str">
        <f>_xll.SNL.Clients.Office.Excel.Functions.SPG(A753, "RD_CREDIT_RATING_GLOBAL", "Issuer Credit Rating", "Local Currency LT|0")</f>
        <v>A</v>
      </c>
      <c r="O753" s="9" t="str">
        <f>_xll.SNL.Clients.Office.Excel.Functions.SPG(A753, "RD_CWOL_GLOBAL", "Issuer Credit Rating", "Local Currency LT|0")</f>
        <v>Stable</v>
      </c>
      <c r="P753" s="9" t="str">
        <f>_xll.SNL.Clients.Office.Excel.Functions.SPG(A753, "RD_RATING_ACTION_GLOBAL", "Issuer Credit Rating", "Local Currency LT|0")</f>
        <v>CreditWatch/Outlook (09/05/2023)</v>
      </c>
      <c r="Q753" s="10">
        <f>_xll.SNL.Clients.Office.Excel.Functions.SPG(A753, "RD_LAST_REVIEW_DATE_GLOBAL", "Issuer Credit Rating", "Local Currency LT")</f>
        <v>45572</v>
      </c>
      <c r="R753" s="10">
        <f>_xll.SNL.Clients.Office.Excel.Functions.SPG(A753, "RD_CREDIT_RATING_DATE_GLOBAL", "Issuer Credit Rating", "Local Currency LT|0")</f>
        <v>39679</v>
      </c>
      <c r="S753" s="10">
        <f>_xll.SNL.Clients.Office.Excel.Functions.SPG(A753, "RD_CREDIT_WATCH_OUTLOOK_DATE_GLOBAL", "Issuer Credit Rating", "Local Currency LT|0")</f>
        <v>45174</v>
      </c>
      <c r="T753" s="13" t="str">
        <f>_xll.SNL.Clients.Office.Excel.Functions.SPG(A753, "SP_BUSINESS_DESCRIPTION")</f>
        <v>Kimberly-Clark Corporation, together with its subsidiaries, manufactures and markets personal care products in the United States. It operates through three segments: North America, International Personal Care, and International Family Care and Professional. The company North America segment offers disposable diapers, training and youth pants, swimpants, baby wipes, feminine and incontinence care products, reusable underwear, facial and bathroom tissue, paper towels, napkins, wipers, tissue, towels, soaps and sanitizers, and other related products under the Huggies, Pull-Ups, GoodNites, Kotex, Poise, Depend, Kleenex, Scott, Cottonelle, Viva, Wypall, and other brand names. The International Personal Care segment provides baby and child care, adult care and feminine care, including disposable diapers, training and youth pants, swimpants, baby wipes, feminine and incontinence care products, reusable underwear, and other related products under the Huggies, Kotex, Goodfeel, Intimus, Depend and other brand names. The International Family Care and Professional segment offers facial and bathroom tissue, paper towels, napkins, wipers, tissue, towels, soaps and sanitizers, and other related products under the Kleenex, Scott, Viva, Andrex, Scottex, Wypall, and other brand names. It also sells household use products directly to supermarkets, mass merchandisers, drugstores, warehouse clubs, variety and department stores, and other retail outlets, as well as through other distributors and e-commerce; and professional use products directly to distributors, manufacturing, lodging, office building, food service, and public facilities, as well as through e-commerce. Kimberly-Clark Corporation was founded in 1872 and is headquartered in Dallas, Texas.</v>
      </c>
    </row>
    <row r="754" spans="1:20" x14ac:dyDescent="0.3">
      <c r="A754" s="12" t="s">
        <v>266</v>
      </c>
      <c r="B754" s="10">
        <f>_xll.SNL.Clients.Office.Excel.Functions.SPG(A754,"SP_IPO_DATE")</f>
        <v>33564</v>
      </c>
      <c r="C754" s="5">
        <f>_xll.SNL.Clients.Office.Excel.Functions.SPG(A754, "SP_VOLUME_AVG_WEEKLY_TO_SHARES_OUT", , "1M")</f>
        <v>3.3878061082498827</v>
      </c>
      <c r="D754" s="5">
        <f>_xll.SNL.Clients.Office.Excel.Functions.SPG(A754, "SP_VOLUME_AVG_WEEKLY_TO_SHARES_OUT", , "3M")</f>
        <v>3.0514929286100756</v>
      </c>
      <c r="E754" s="5">
        <f>_xll.SNL.Clients.Office.Excel.Functions.SPG(A754, "SP_VOLUME_AVG_DAILY_TO_1YR_AVG_DAILY", , "1M")</f>
        <v>107.78</v>
      </c>
      <c r="F754" s="5">
        <f>_xll.SNL.Clients.Office.Excel.Functions.SPG(A754, "SP_VOLUME_AVG_DAILY_TO_1YR_AVG_DAILY", , "3M")</f>
        <v>97.08</v>
      </c>
      <c r="G754" s="9" t="str">
        <f>_xll.SNL.Clients.Office.Excel.Functions.SPG(A754, "IQ_SECTOR")</f>
        <v>Real Estate</v>
      </c>
      <c r="H754" s="9" t="str">
        <f>_xll.SNL.Clients.Office.Excel.Functions.SPG(A754, "IQ_INDUSTRY_GROUP")</f>
        <v>Equity Real Estate Investment Trusts (REITs)</v>
      </c>
      <c r="I754" s="9" t="str">
        <f>_xll.SNL.Clients.Office.Excel.Functions.SPG(A754, "IQ_INDUSTRY")</f>
        <v>Retail REITs</v>
      </c>
      <c r="J754" s="9" t="str">
        <f>_xll.SNL.Clients.Office.Excel.Functions.SPG(A754, "IQ_PRIMARY_INDUSTRY")</f>
        <v>Retail REITs</v>
      </c>
      <c r="K754" s="9" t="str">
        <f>_xll.SNL.Clients.Office.Excel.Functions.SPG(A754, "NAICS_CODE", "Primary")</f>
        <v>531110 - Lessors of Residential Buildings and Dwellings</v>
      </c>
      <c r="L754" s="9" t="str">
        <f>_xll.SNL.Clients.Office.Excel.Functions.SPG(A754, "SP_TOPICTAG")</f>
        <v/>
      </c>
      <c r="M754" s="5">
        <f>_xll.SNL.Clients.Office.Excel.Functions.SPG(A754, "SP_PCT_SHARES_OWNED_ALL_INSTITUTIONS")</f>
        <v>92.17</v>
      </c>
      <c r="N754" s="9" t="str">
        <f>_xll.SNL.Clients.Office.Excel.Functions.SPG(A754, "RD_CREDIT_RATING_GLOBAL", "Issuer Credit Rating", "Local Currency LT|0")</f>
        <v>BBB+</v>
      </c>
      <c r="O754" s="9" t="str">
        <f>_xll.SNL.Clients.Office.Excel.Functions.SPG(A754, "RD_CWOL_GLOBAL", "Issuer Credit Rating", "Local Currency LT|0")</f>
        <v>Positive</v>
      </c>
      <c r="P754" s="9" t="str">
        <f>_xll.SNL.Clients.Office.Excel.Functions.SPG(A754, "RD_RATING_ACTION_GLOBAL", "Issuer Credit Rating", "Local Currency LT|0")</f>
        <v>CreditWatch/Outlook (09/11/2024)</v>
      </c>
      <c r="Q754" s="10">
        <f>_xll.SNL.Clients.Office.Excel.Functions.SPG(A754, "RD_LAST_REVIEW_DATE_GLOBAL", "Issuer Credit Rating", "Local Currency LT")</f>
        <v>45546</v>
      </c>
      <c r="R754" s="10">
        <f>_xll.SNL.Clients.Office.Excel.Functions.SPG(A754, "RD_CREDIT_RATING_DATE_GLOBAL", "Issuer Credit Rating", "Local Currency LT|0")</f>
        <v>44932</v>
      </c>
      <c r="S754" s="10">
        <f>_xll.SNL.Clients.Office.Excel.Functions.SPG(A754, "RD_CREDIT_WATCH_OUTLOOK_DATE_GLOBAL", "Issuer Credit Rating", "Local Currency LT|0")</f>
        <v>45546</v>
      </c>
      <c r="T754" s="13" t="str">
        <f>_xll.SNL.Clients.Office.Excel.Functions.SPG(A754, "SP_BUSINESS_DESCRIPTION")</f>
        <v>Kimco Realty (NYSE: KIM) is a real estate investment trust (REIT) and leading owner and operator of high-quality, open-air, grocery-anchored shopping centers and mixed-use properties in the United States. The company’s portfolio is strategically concentrated in the first-ring suburbs of the top major metropolitan markets, including high-barrier-to-entry coastal markets and rapidly expanding Sun Belt cities. Its tenant mix is focused on essential, necessity-based goods and services that drive multiple shopping trips per week. Publicly traded on the NYSE since 1991 and included in the S&amp;P 500 Index, the company has specialized in shopping center ownership, management, acquisitions, and value-enhancing redevelopment activities for more than 65 years. With a proven commitment to corporate responsibility, Kimco Realty is a recognized industry leader in this area. As of December 31, 2024, the company owned interests in 568 U.S. shopping centers and mixed-use assets comprising 101 million square feet of gross leasable space.</v>
      </c>
    </row>
    <row r="755" spans="1:20" x14ac:dyDescent="0.3">
      <c r="A755" s="12" t="s">
        <v>267</v>
      </c>
      <c r="B755" s="10">
        <f>_xll.SNL.Clients.Office.Excel.Functions.SPG(A755,"SP_IPO_DATE")</f>
        <v>40584</v>
      </c>
      <c r="C755" s="5">
        <f>_xll.SNL.Clients.Office.Excel.Functions.SPG(A755, "SP_VOLUME_AVG_WEEKLY_TO_SHARES_OUT", , "1M")</f>
        <v>3.8938999818004154</v>
      </c>
      <c r="D755" s="5">
        <f>_xll.SNL.Clients.Office.Excel.Functions.SPG(A755, "SP_VOLUME_AVG_WEEKLY_TO_SHARES_OUT", , "3M")</f>
        <v>3.1901888435905934</v>
      </c>
      <c r="E755" s="5">
        <f>_xll.SNL.Clients.Office.Excel.Functions.SPG(A755, "SP_VOLUME_AVG_DAILY_TO_1YR_AVG_DAILY", , "1M")</f>
        <v>125.6</v>
      </c>
      <c r="F755" s="5">
        <f>_xll.SNL.Clients.Office.Excel.Functions.SPG(A755, "SP_VOLUME_AVG_DAILY_TO_1YR_AVG_DAILY", , "3M")</f>
        <v>102.9</v>
      </c>
      <c r="G755" s="9" t="str">
        <f>_xll.SNL.Clients.Office.Excel.Functions.SPG(A755, "IQ_SECTOR")</f>
        <v>Energy</v>
      </c>
      <c r="H755" s="9" t="str">
        <f>_xll.SNL.Clients.Office.Excel.Functions.SPG(A755, "IQ_INDUSTRY_GROUP")</f>
        <v>Energy</v>
      </c>
      <c r="I755" s="9" t="str">
        <f>_xll.SNL.Clients.Office.Excel.Functions.SPG(A755, "IQ_INDUSTRY")</f>
        <v>Oil, Gas and Consumable Fuels</v>
      </c>
      <c r="J755" s="9" t="str">
        <f>_xll.SNL.Clients.Office.Excel.Functions.SPG(A755, "IQ_PRIMARY_INDUSTRY")</f>
        <v>Oil and Gas Storage and Transportation</v>
      </c>
      <c r="K755" s="9" t="str">
        <f>_xll.SNL.Clients.Office.Excel.Functions.SPG(A755, "NAICS_CODE", "Primary")</f>
        <v>486210 - Pipeline Transportation of Natural Gas</v>
      </c>
      <c r="L755" s="9" t="str">
        <f>_xll.SNL.Clients.Office.Excel.Functions.SPG(A755, "SP_TOPICTAG")</f>
        <v>Clean Energy; Energy Storage; Freight Service; Marine Transportation</v>
      </c>
      <c r="M755" s="5">
        <f>_xll.SNL.Clients.Office.Excel.Functions.SPG(A755, "SP_PCT_SHARES_OWNED_ALL_INSTITUTIONS")</f>
        <v>67.34</v>
      </c>
      <c r="N755" s="9" t="str">
        <f>_xll.SNL.Clients.Office.Excel.Functions.SPG(A755, "RD_CREDIT_RATING_GLOBAL", "Issuer Credit Rating", "Local Currency LT|0")</f>
        <v>BBB</v>
      </c>
      <c r="O755" s="9" t="str">
        <f>_xll.SNL.Clients.Office.Excel.Functions.SPG(A755, "RD_CWOL_GLOBAL", "Issuer Credit Rating", "Local Currency LT|0")</f>
        <v>Positive</v>
      </c>
      <c r="P755" s="9" t="str">
        <f>_xll.SNL.Clients.Office.Excel.Functions.SPG(A755, "RD_RATING_ACTION_GLOBAL", "Issuer Credit Rating", "Local Currency LT|0")</f>
        <v>CreditWatch/Outlook (02/12/2025)</v>
      </c>
      <c r="Q755" s="10">
        <f>_xll.SNL.Clients.Office.Excel.Functions.SPG(A755, "RD_LAST_REVIEW_DATE_GLOBAL", "Issuer Credit Rating", "Local Currency LT")</f>
        <v>45700</v>
      </c>
      <c r="R755" s="10">
        <f>_xll.SNL.Clients.Office.Excel.Functions.SPG(A755, "RD_CREDIT_RATING_DATE_GLOBAL", "Issuer Credit Rating", "Local Currency LT|0")</f>
        <v>43472</v>
      </c>
      <c r="S755" s="10">
        <f>_xll.SNL.Clients.Office.Excel.Functions.SPG(A755, "RD_CREDIT_WATCH_OUTLOOK_DATE_GLOBAL", "Issuer Credit Rating", "Local Currency LT|0")</f>
        <v>45700</v>
      </c>
      <c r="T755" s="13" t="str">
        <f>_xll.SNL.Clients.Office.Excel.Functions.SPG(A755, "SP_BUSINESS_DESCRIPTION")</f>
        <v>Kinder Morgan, Inc. operates as an energy infrastructure company primarily in North America. The company operates through Natural Gas Pipelines, Products Pipelines, Terminals, and CO2 segments. The Natural Gas Pipelines segment owns and operates interstate and intrastate natural gas pipeline, and storage systems; natural gas gathering systems and natural gas processing and treating facilities; natural gas liquids fractionation facilities and transportation systems; and liquefied natural gas gasification, liquefaction, and storage facilities. The Products Pipelines segment owns and operates refined petroleum products, and crude oil and condensate pipelines; and associated product terminals and petroleum pipeline transmix facilities. The Terminals segment owns and/or operates liquids and bulk terminals that stores and handles various commodities, including gasoline, diesel fuel, renewable fuel and feedstocks, chemicals, ethanol, metals, and petroleum coke; and owns tankers. The CO2 segment produces, transports, and markets CO2 to recovery and production crude oil from mature oil fields; owns interests in/or operates oil fields and gasoline processing plants; and operates a crude oil pipeline system in West Texas, as well as owns and operates RNG and LNG facilities. It owns and operates approximately 82,000 miles of pipelines and 139 terminals. The company was formerly known as Kinder Morgan Holdco LLC and changed its name to Kinder Morgan, Inc. in February 2011. Kinder Morgan, Inc. was founded in 1997 and is headquartered in Houston, Texas.</v>
      </c>
    </row>
    <row r="756" spans="1:20" x14ac:dyDescent="0.3">
      <c r="A756" s="12" t="s">
        <v>1841</v>
      </c>
      <c r="B756" s="10">
        <f>_xll.SNL.Clients.Office.Excel.Functions.SPG(A756,"SP_IPO_DATE")</f>
        <v>42578</v>
      </c>
      <c r="C756" s="5">
        <f>_xll.SNL.Clients.Office.Excel.Functions.SPG(A756, "SP_VOLUME_AVG_WEEKLY_TO_SHARES_OUT", , "1M")</f>
        <v>4.4227802300247863</v>
      </c>
      <c r="D756" s="5">
        <f>_xll.SNL.Clients.Office.Excel.Functions.SPG(A756, "SP_VOLUME_AVG_WEEKLY_TO_SHARES_OUT", , "3M")</f>
        <v>3.8888502761991335</v>
      </c>
      <c r="E756" s="5">
        <f>_xll.SNL.Clients.Office.Excel.Functions.SPG(A756, "SP_VOLUME_AVG_DAILY_TO_1YR_AVG_DAILY", , "1M")</f>
        <v>117.58</v>
      </c>
      <c r="F756" s="5">
        <f>_xll.SNL.Clients.Office.Excel.Functions.SPG(A756, "SP_VOLUME_AVG_DAILY_TO_1YR_AVG_DAILY", , "3M")</f>
        <v>103.38</v>
      </c>
      <c r="G756" s="9" t="str">
        <f>_xll.SNL.Clients.Office.Excel.Functions.SPG(A756, "IQ_SECTOR")</f>
        <v>Financials</v>
      </c>
      <c r="H756" s="9" t="str">
        <f>_xll.SNL.Clients.Office.Excel.Functions.SPG(A756, "IQ_INDUSTRY_GROUP")</f>
        <v>Insurance</v>
      </c>
      <c r="I756" s="9" t="str">
        <f>_xll.SNL.Clients.Office.Excel.Functions.SPG(A756, "IQ_INDUSTRY")</f>
        <v>Insurance</v>
      </c>
      <c r="J756" s="9" t="str">
        <f>_xll.SNL.Clients.Office.Excel.Functions.SPG(A756, "IQ_PRIMARY_INDUSTRY")</f>
        <v>Property and Casualty Insurance</v>
      </c>
      <c r="K756" s="9" t="str">
        <f>_xll.SNL.Clients.Office.Excel.Functions.SPG(A756, "NAICS_CODE", "Primary")</f>
        <v>524126 - Direct Property and Casualty Insurance Carriers</v>
      </c>
      <c r="L756" s="9" t="str">
        <f>_xll.SNL.Clients.Office.Excel.Functions.SPG(A756, "SP_TOPICTAG")</f>
        <v/>
      </c>
      <c r="M756" s="5">
        <f>_xll.SNL.Clients.Office.Excel.Functions.SPG(A756, "SP_PCT_SHARES_OWNED_ALL_INSTITUTIONS")</f>
        <v>86.46</v>
      </c>
      <c r="N756" s="9" t="str">
        <f>_xll.SNL.Clients.Office.Excel.Functions.SPG(A756, "RD_CREDIT_RATING_GLOBAL", "Issuer Credit Rating", "Local Currency LT|0")</f>
        <v/>
      </c>
      <c r="O756" s="9" t="str">
        <f>_xll.SNL.Clients.Office.Excel.Functions.SPG(A756, "RD_CWOL_GLOBAL", "Issuer Credit Rating", "Local Currency LT|0")</f>
        <v/>
      </c>
      <c r="P756" s="9" t="str">
        <f>_xll.SNL.Clients.Office.Excel.Functions.SPG(A756, "RD_RATING_ACTION_GLOBAL", "Issuer Credit Rating", "Local Currency LT|0")</f>
        <v/>
      </c>
      <c r="Q756" s="10" t="str">
        <f>_xll.SNL.Clients.Office.Excel.Functions.SPG(A756, "RD_LAST_REVIEW_DATE_GLOBAL", "Issuer Credit Rating", "Local Currency LT")</f>
        <v/>
      </c>
      <c r="R756" s="10" t="str">
        <f>_xll.SNL.Clients.Office.Excel.Functions.SPG(A756, "RD_CREDIT_RATING_DATE_GLOBAL", "Issuer Credit Rating", "Local Currency LT|0")</f>
        <v/>
      </c>
      <c r="S756" s="10" t="str">
        <f>_xll.SNL.Clients.Office.Excel.Functions.SPG(A756, "RD_CREDIT_WATCH_OUTLOOK_DATE_GLOBAL", "Issuer Credit Rating", "Local Currency LT|0")</f>
        <v/>
      </c>
      <c r="T756" s="13" t="str">
        <f>_xll.SNL.Clients.Office.Excel.Functions.SPG(A756, "SP_BUSINESS_DESCRIPTION")</f>
        <v>Kinsale Capital Group, Inc., a specialty insurance company, engages in the provision of property and casualty insurance products in the United States. The company’s commercial lines offerings include commercial property, small business casualty and property, excess and general casualty, construction, allied health, life sciences, entertainment, energy, environmental, excess professional, health care, public entity, commercial auto, inland marine, aviation, ocean marine, product recall, and railroad, as well as product, professional, and management liability insurance. It markets and sells its insurance products in all 50 states, the District of Columbia, the Commonwealth of Puerto Rico, and the U.S. Virgin Islands primarily through a network of independent insurance brokers. The company was founded in 2009 and is headquartered in Richmond, Virginia.</v>
      </c>
    </row>
    <row r="757" spans="1:20" x14ac:dyDescent="0.3">
      <c r="A757" s="12" t="s">
        <v>1842</v>
      </c>
      <c r="B757" s="10" t="str">
        <f>_xll.SNL.Clients.Office.Excel.Functions.SPG(A757,"SP_IPO_DATE")</f>
        <v/>
      </c>
      <c r="C757" s="5">
        <f>_xll.SNL.Clients.Office.Excel.Functions.SPG(A757, "SP_VOLUME_AVG_WEEKLY_TO_SHARES_OUT", , "1M")</f>
        <v>5.9650124981063462</v>
      </c>
      <c r="D757" s="5">
        <f>_xll.SNL.Clients.Office.Excel.Functions.SPG(A757, "SP_VOLUME_AVG_WEEKLY_TO_SHARES_OUT", , "3M")</f>
        <v>5.3658115094975836</v>
      </c>
      <c r="E757" s="5">
        <f>_xll.SNL.Clients.Office.Excel.Functions.SPG(A757, "SP_VOLUME_AVG_DAILY_TO_1YR_AVG_DAILY", , "1M")</f>
        <v>135.27000000000001</v>
      </c>
      <c r="F757" s="5">
        <f>_xll.SNL.Clients.Office.Excel.Functions.SPG(A757, "SP_VOLUME_AVG_DAILY_TO_1YR_AVG_DAILY", , "3M")</f>
        <v>121.68</v>
      </c>
      <c r="G757" s="9" t="str">
        <f>_xll.SNL.Clients.Office.Excel.Functions.SPG(A757, "IQ_SECTOR")</f>
        <v>Industrials</v>
      </c>
      <c r="H757" s="9" t="str">
        <f>_xll.SNL.Clients.Office.Excel.Functions.SPG(A757, "IQ_INDUSTRY_GROUP")</f>
        <v>Transportation</v>
      </c>
      <c r="I757" s="9" t="str">
        <f>_xll.SNL.Clients.Office.Excel.Functions.SPG(A757, "IQ_INDUSTRY")</f>
        <v>Marine Transportation</v>
      </c>
      <c r="J757" s="9" t="str">
        <f>_xll.SNL.Clients.Office.Excel.Functions.SPG(A757, "IQ_PRIMARY_INDUSTRY")</f>
        <v>Marine Transportation</v>
      </c>
      <c r="K757" s="9" t="str">
        <f>_xll.SNL.Clients.Office.Excel.Functions.SPG(A757, "NAICS_CODE", "Primary")</f>
        <v>483 - Water Transportation</v>
      </c>
      <c r="L757" s="9" t="str">
        <f>_xll.SNL.Clients.Office.Excel.Functions.SPG(A757, "SP_TOPICTAG")</f>
        <v>Energy Storage; Fleet Management; Freight Service; GPS; Industrial Automation; Marine Transportation</v>
      </c>
      <c r="M757" s="5">
        <f>_xll.SNL.Clients.Office.Excel.Functions.SPG(A757, "SP_PCT_SHARES_OWNED_ALL_INSTITUTIONS")</f>
        <v>98.29</v>
      </c>
      <c r="N757" s="9" t="str">
        <f>_xll.SNL.Clients.Office.Excel.Functions.SPG(A757, "RD_CREDIT_RATING_GLOBAL", "Issuer Credit Rating", "Local Currency LT|0")</f>
        <v>BBB</v>
      </c>
      <c r="O757" s="9" t="str">
        <f>_xll.SNL.Clients.Office.Excel.Functions.SPG(A757, "RD_CWOL_GLOBAL", "Issuer Credit Rating", "Local Currency LT|0")</f>
        <v>Stable</v>
      </c>
      <c r="P757" s="9" t="str">
        <f>_xll.SNL.Clients.Office.Excel.Functions.SPG(A757, "RD_RATING_ACTION_GLOBAL", "Issuer Credit Rating", "Local Currency LT|0")</f>
        <v>Upgrade | CreditWatch/Outlook (03/14/2024)</v>
      </c>
      <c r="Q757" s="10">
        <f>_xll.SNL.Clients.Office.Excel.Functions.SPG(A757, "RD_LAST_REVIEW_DATE_GLOBAL", "Issuer Credit Rating", "Local Currency LT")</f>
        <v>45693</v>
      </c>
      <c r="R757" s="10">
        <f>_xll.SNL.Clients.Office.Excel.Functions.SPG(A757, "RD_CREDIT_RATING_DATE_GLOBAL", "Issuer Credit Rating", "Local Currency LT|0")</f>
        <v>45365</v>
      </c>
      <c r="S757" s="10">
        <f>_xll.SNL.Clients.Office.Excel.Functions.SPG(A757, "RD_CREDIT_WATCH_OUTLOOK_DATE_GLOBAL", "Issuer Credit Rating", "Local Currency LT|0")</f>
        <v>45365</v>
      </c>
      <c r="T757" s="13" t="str">
        <f>_xll.SNL.Clients.Office.Excel.Functions.SPG(A757, "SP_BUSINESS_DESCRIPTION")</f>
        <v>Kirby Corporation operates domestic tank barges in the United States. Its Marine Transportation segment provides marine transportation service and towing vessel transporting bulk liquid product, as well as operates tank barge throughout the Mississippi River System, on the Gulf Intracoastal Waterway, coastwise along three United States coasts, and in Alaska and Hawaii. It also transports petrochemicals, black oils, refined petroleum products, and agricultural chemicals by tank barges; and operates offshore dry-bulk barges and tugboat units that are engaged in the offshore transportation of dry-bulk cargos in the United States coastal trade. It owns and operates 1,076 inland tank barges, approximately 281 inland towboats, 28 coastal tank barges, 25 coastal tugboats, 4 offshore dry-bulk cargo barges, 4 offshore tugboats, and a docking tugboat. Its Distribution and Services segment sells after-market service and genuine replacement parts for engines, transmissions, reduction gears, electric motors, drives, and controls, electrical distribution and control systems, energy storage battery systems, and related oilfield service equipment; rebuilds component parts or diesel engines, transmissions and reduction gears, and related equipment used in oilfield services, marine, power generation, on-highway, and other industrial applications; rents generators, industrial compressors, high capacity lift trucks, and refrigeration trailers; and manufactures and remanufactures oilfield service equipment, including pressure pumping units, as well as manufacturers electric power generation equipment, specialized electrical distribution and control equipment, and high capacity energy storage/battery systems. It serves to various companies, the United States government, and pleasure crafts. The company was formerly known as Kirby Exploration Company, Inc. and changed its name to Kirby Corporation in 1990. Kirby Corporation was founded in 1921 and is headquartered in Houston, Texas.</v>
      </c>
    </row>
    <row r="758" spans="1:20" x14ac:dyDescent="0.3">
      <c r="A758" s="12" t="s">
        <v>1843</v>
      </c>
      <c r="B758" s="10">
        <f>_xll.SNL.Clients.Office.Excel.Functions.SPG(A758,"SP_IPO_DATE")</f>
        <v>38209</v>
      </c>
      <c r="C758" s="5">
        <f>_xll.SNL.Clients.Office.Excel.Functions.SPG(A758, "SP_VOLUME_AVG_WEEKLY_TO_SHARES_OUT", , "1M")</f>
        <v>5.1718294371665472</v>
      </c>
      <c r="D758" s="5">
        <f>_xll.SNL.Clients.Office.Excel.Functions.SPG(A758, "SP_VOLUME_AVG_WEEKLY_TO_SHARES_OUT", , "3M")</f>
        <v>4.1121353332299364</v>
      </c>
      <c r="E758" s="5">
        <f>_xll.SNL.Clients.Office.Excel.Functions.SPG(A758, "SP_VOLUME_AVG_DAILY_TO_1YR_AVG_DAILY", , "1M")</f>
        <v>139.35</v>
      </c>
      <c r="F758" s="5">
        <f>_xll.SNL.Clients.Office.Excel.Functions.SPG(A758, "SP_VOLUME_AVG_DAILY_TO_1YR_AVG_DAILY", , "3M")</f>
        <v>110.8</v>
      </c>
      <c r="G758" s="9" t="str">
        <f>_xll.SNL.Clients.Office.Excel.Functions.SPG(A758, "IQ_SECTOR")</f>
        <v>Real Estate</v>
      </c>
      <c r="H758" s="9" t="str">
        <f>_xll.SNL.Clients.Office.Excel.Functions.SPG(A758, "IQ_INDUSTRY_GROUP")</f>
        <v>Equity Real Estate Investment Trusts (REITs)</v>
      </c>
      <c r="I758" s="9" t="str">
        <f>_xll.SNL.Clients.Office.Excel.Functions.SPG(A758, "IQ_INDUSTRY")</f>
        <v>Retail REITs</v>
      </c>
      <c r="J758" s="9" t="str">
        <f>_xll.SNL.Clients.Office.Excel.Functions.SPG(A758, "IQ_PRIMARY_INDUSTRY")</f>
        <v>Retail REITs</v>
      </c>
      <c r="K758" s="9" t="str">
        <f>_xll.SNL.Clients.Office.Excel.Functions.SPG(A758, "NAICS_CODE", "Primary")</f>
        <v>531110 - Lessors of Residential Buildings and Dwellings</v>
      </c>
      <c r="L758" s="9" t="str">
        <f>_xll.SNL.Clients.Office.Excel.Functions.SPG(A758, "SP_TOPICTAG")</f>
        <v/>
      </c>
      <c r="M758" s="5">
        <f>_xll.SNL.Clients.Office.Excel.Functions.SPG(A758, "SP_PCT_SHARES_OWNED_ALL_INSTITUTIONS")</f>
        <v>96.84</v>
      </c>
      <c r="N758" s="9" t="str">
        <f>_xll.SNL.Clients.Office.Excel.Functions.SPG(A758, "RD_CREDIT_RATING_GLOBAL", "Issuer Credit Rating", "Local Currency LT|0")</f>
        <v>BBB</v>
      </c>
      <c r="O758" s="9" t="str">
        <f>_xll.SNL.Clients.Office.Excel.Functions.SPG(A758, "RD_CWOL_GLOBAL", "Issuer Credit Rating", "Local Currency LT|0")</f>
        <v>Stable</v>
      </c>
      <c r="P758" s="9" t="str">
        <f>_xll.SNL.Clients.Office.Excel.Functions.SPG(A758, "RD_RATING_ACTION_GLOBAL", "Issuer Credit Rating", "Local Currency LT|0")</f>
        <v>Upgrade | CreditWatch/Outlook (06/28/2024)</v>
      </c>
      <c r="Q758" s="10">
        <f>_xll.SNL.Clients.Office.Excel.Functions.SPG(A758, "RD_LAST_REVIEW_DATE_GLOBAL", "Issuer Credit Rating", "Local Currency LT")</f>
        <v>45694</v>
      </c>
      <c r="R758" s="10">
        <f>_xll.SNL.Clients.Office.Excel.Functions.SPG(A758, "RD_CREDIT_RATING_DATE_GLOBAL", "Issuer Credit Rating", "Local Currency LT|0")</f>
        <v>45471</v>
      </c>
      <c r="S758" s="10">
        <f>_xll.SNL.Clients.Office.Excel.Functions.SPG(A758, "RD_CREDIT_WATCH_OUTLOOK_DATE_GLOBAL", "Issuer Credit Rating", "Local Currency LT|0")</f>
        <v>45471</v>
      </c>
      <c r="T758" s="13" t="str">
        <f>_xll.SNL.Clients.Office.Excel.Functions.SPG(A758, "SP_BUSINESS_DESCRIPTION")</f>
        <v>Kite Realty Group Trust (NYSE: KRG) is a real estate investment trust (REIT) headquartered in Indianapolis, IN that is one of the largest publicly traded owners and operators of open-air shopping centers and mixed-use assets. The Company’s primarily grocery-anchored portfolio is located in high-growth Sun Belt and select strategic gateway markets. The combination of necessity-based grocery-anchored neighborhood and community centers, along with vibrant mixed-use assets makes the KRG portfolio an ideal mix for both retailers and consumers. Publicly listed since 2004, KRG has over 60 years of experience in developing, constructing and operating real estate. Using operational, investment, development, and redevelopment expertise, KRG continuously optimizes its portfolio to maximize value and return to shareholders. As of September 30, 2024, the Company owned interests in 179 U.S. open-air shopping centers and mixed-use assets, comprising approximately 27.7 million square feet of gross leasable space.</v>
      </c>
    </row>
    <row r="759" spans="1:20" x14ac:dyDescent="0.3">
      <c r="A759" s="12" t="s">
        <v>268</v>
      </c>
      <c r="B759" s="10" t="str">
        <f>_xll.SNL.Clients.Office.Excel.Functions.SPG(A759,"SP_IPO_DATE")</f>
        <v/>
      </c>
      <c r="C759" s="5">
        <f>_xll.SNL.Clients.Office.Excel.Functions.SPG(A759, "SP_VOLUME_AVG_WEEKLY_TO_SHARES_OUT", , "1M")</f>
        <v>2.5126066233649635</v>
      </c>
      <c r="D759" s="5">
        <f>_xll.SNL.Clients.Office.Excel.Functions.SPG(A759, "SP_VOLUME_AVG_WEEKLY_TO_SHARES_OUT", , "3M")</f>
        <v>2.1098436818418835</v>
      </c>
      <c r="E759" s="5">
        <f>_xll.SNL.Clients.Office.Excel.Functions.SPG(A759, "SP_VOLUME_AVG_DAILY_TO_1YR_AVG_DAILY", , "1M")</f>
        <v>104.97</v>
      </c>
      <c r="F759" s="5">
        <f>_xll.SNL.Clients.Office.Excel.Functions.SPG(A759, "SP_VOLUME_AVG_DAILY_TO_1YR_AVG_DAILY", , "3M")</f>
        <v>88.15</v>
      </c>
      <c r="G759" s="9" t="str">
        <f>_xll.SNL.Clients.Office.Excel.Functions.SPG(A759, "IQ_SECTOR")</f>
        <v>Financials</v>
      </c>
      <c r="H759" s="9" t="str">
        <f>_xll.SNL.Clients.Office.Excel.Functions.SPG(A759, "IQ_INDUSTRY_GROUP")</f>
        <v>Financial Services</v>
      </c>
      <c r="I759" s="9" t="str">
        <f>_xll.SNL.Clients.Office.Excel.Functions.SPG(A759, "IQ_INDUSTRY")</f>
        <v>Capital Markets</v>
      </c>
      <c r="J759" s="9" t="str">
        <f>_xll.SNL.Clients.Office.Excel.Functions.SPG(A759, "IQ_PRIMARY_INDUSTRY")</f>
        <v>Asset Management and Custody Banks</v>
      </c>
      <c r="K759" s="9" t="str">
        <f>_xll.SNL.Clients.Office.Excel.Functions.SPG(A759, "NAICS_CODE", "Primary")</f>
        <v>523940 - Portfolio Management and Investment Advice</v>
      </c>
      <c r="L759" s="9" t="str">
        <f>_xll.SNL.Clients.Office.Excel.Functions.SPG(A759, "SP_TOPICTAG")</f>
        <v/>
      </c>
      <c r="M759" s="5">
        <f>_xll.SNL.Clients.Office.Excel.Functions.SPG(A759, "SP_PCT_SHARES_OWNED_ALL_INSTITUTIONS")</f>
        <v>60.97</v>
      </c>
      <c r="N759" s="9" t="str">
        <f>_xll.SNL.Clients.Office.Excel.Functions.SPG(A759, "RD_CREDIT_RATING_GLOBAL", "Issuer Credit Rating", "Local Currency LT|0")</f>
        <v>A</v>
      </c>
      <c r="O759" s="9" t="str">
        <f>_xll.SNL.Clients.Office.Excel.Functions.SPG(A759, "RD_CWOL_GLOBAL", "Issuer Credit Rating", "Local Currency LT|0")</f>
        <v>Stable</v>
      </c>
      <c r="P759" s="9" t="str">
        <f>_xll.SNL.Clients.Office.Excel.Functions.SPG(A759, "RD_RATING_ACTION_GLOBAL", "Issuer Credit Rating", "Local Currency LT|0")</f>
        <v>CreditWatch/Outlook (02/03/2021)</v>
      </c>
      <c r="Q759" s="10">
        <f>_xll.SNL.Clients.Office.Excel.Functions.SPG(A759, "RD_LAST_REVIEW_DATE_GLOBAL", "Issuer Credit Rating", "Local Currency LT")</f>
        <v>45674</v>
      </c>
      <c r="R759" s="10">
        <f>_xll.SNL.Clients.Office.Excel.Functions.SPG(A759, "RD_CREDIT_RATING_DATE_GLOBAL", "Issuer Credit Rating", "Local Currency LT|0")</f>
        <v>41625</v>
      </c>
      <c r="S759" s="10">
        <f>_xll.SNL.Clients.Office.Excel.Functions.SPG(A759, "RD_CREDIT_WATCH_OUTLOOK_DATE_GLOBAL", "Issuer Credit Rating", "Local Currency LT|0")</f>
        <v>44230</v>
      </c>
      <c r="T759" s="13" t="str">
        <f>_xll.SNL.Clients.Office.Excel.Functions.SPG(A759, "SP_BUSINESS_DESCRIPTION")</f>
        <v>KKR &amp; Co. Inc. is a private equity and real estate investment firm specializing in direct and fund of fund investments. It specializes in acquisitions, leveraged buyouts, management buyouts, credit special situations, growth equity, mature, mezzanine, distressed, turnaround, lower middle market, and middle market investments. The firm considers investments in all industries with a focus on software, security, semiconductors, consumer electronics, internet of things (iot), internet, information services, information technology infrastructure, financial technology, network and cyber security architecture, engineering and operations, content, technology and hardware, energy and infrastructure, real estate, services industry with a focus on business services, intelligence, industry-leading franchises and companies in natural resource, containers and packaging, agriculture, airports, ports, forestry, electric utilities, textiles, apparel and luxury goods, household durables, digital media, insurance, brokerage houses, non-durable goods distribution, supermarket retailing, grocery stores, food, beverage, and tobacco, hospitals, entertainment venues and production companies, publishing, printing services, capital goods, financial services, specialized finance, pipelines, and renewable energy. In energy and infrastructure, it focuses on the upstream oil and gas and equipment, minerals and royalties and services verticals. In real estate, the firm seeks to invest in private and public real estate securities including property-level equity, debt and special situations transactions and businesses with significant real estate holdings, and oil and natural gas properties. The firm also invests in asset services sector that encompasses a broad array of B2B, B2C and B2G services verticals including asset-based, transport, logistics, leisure/hospitality, resource and utility support, infra-like, mission-critical, and environmental services. Within Americas, the firm prefers to invest in consumer products; chemicals, metals and mining; energy and natural resources; financial services; healthcare; industrials; media and communications; retail; and technology. Within Europe, the firm invests in consumer and retail; energy; financial services; health care; industrials and chemicals; media and digital; and telecom and technologies. Within Asia, it invests in consumer products; energy and resources; financial services; healthcare; industrials; logistics; media and telecom; retail; real estate; and technology. It also seeks to make impact investments focused on identifying and investing behind businesses with positive social or environmental impact. The firm seeks to invest in mid to high-end residential developments but can invest in other projects throughout Mainland China through outright ownership, joint ventures, and merger. It invests globally with a focus on Australia, emerging and developed Asia, Middle East and Africa, Nordic, Southeast Asia, Asia Pacific, Ireland, Hong Kong, Japan, Taiwan, India, Vietnam, Malaysia, Singapore, Indonesia, France, Germany, Netherlands, United Kingdom, Caribbean, Mexico, South America, North America, Brazil, Latin America, Korea with a focus on South Korea, and United States of America. In the United States and Europe, the firm focuses on buyouts of large, publicly traded companies. For middle market it seeks to invest in companies with enterprise values between $200 million to $1000 million. The firm prefers to invest in a range of debt and public equity investing and may co-invest. It seeks a board seat in its portfolio companies and a controlling ownership of a company or a strategic minority position. The firm may acquire majority and minority equity interests, particularly when making private equity investments in Asia or sponsoring investments as part of a large investor consortium. The firm typically holds its investment for a period of five to seven years and more and exits through initial public offerings, secondary offerings, and sales to strategic buyers. KKR &amp; Co. Inc. was founded in 1976 and is based in New York, New York with additional offices across North America, Europe, Australia and Asia.</v>
      </c>
    </row>
    <row r="760" spans="1:20" x14ac:dyDescent="0.3">
      <c r="A760" s="12" t="s">
        <v>1329</v>
      </c>
      <c r="B760" s="10">
        <f>_xll.SNL.Clients.Office.Excel.Functions.SPG(A760,"SP_IPO_DATE")</f>
        <v>42859</v>
      </c>
      <c r="C760" s="5">
        <f>_xll.SNL.Clients.Office.Excel.Functions.SPG(A760, "SP_VOLUME_AVG_WEEKLY_TO_SHARES_OUT", , "1M")</f>
        <v>3.4680007774273096</v>
      </c>
      <c r="D760" s="5">
        <f>_xll.SNL.Clients.Office.Excel.Functions.SPG(A760, "SP_VOLUME_AVG_WEEKLY_TO_SHARES_OUT", , "3M")</f>
        <v>3.4259214003624265</v>
      </c>
      <c r="E760" s="5">
        <f>_xll.SNL.Clients.Office.Excel.Functions.SPG(A760, "SP_VOLUME_AVG_DAILY_TO_1YR_AVG_DAILY", , "1M")</f>
        <v>94.83</v>
      </c>
      <c r="F760" s="5">
        <f>_xll.SNL.Clients.Office.Excel.Functions.SPG(A760, "SP_VOLUME_AVG_DAILY_TO_1YR_AVG_DAILY", , "3M")</f>
        <v>93.68</v>
      </c>
      <c r="G760" s="9" t="str">
        <f>_xll.SNL.Clients.Office.Excel.Functions.SPG(A760, "IQ_SECTOR")</f>
        <v>Financials</v>
      </c>
      <c r="H760" s="9" t="str">
        <f>_xll.SNL.Clients.Office.Excel.Functions.SPG(A760, "IQ_INDUSTRY_GROUP")</f>
        <v>Financial Services</v>
      </c>
      <c r="I760" s="9" t="str">
        <f>_xll.SNL.Clients.Office.Excel.Functions.SPG(A760, "IQ_INDUSTRY")</f>
        <v>Mortgage Real Estate Investment Trusts (REITs)</v>
      </c>
      <c r="J760" s="9" t="str">
        <f>_xll.SNL.Clients.Office.Excel.Functions.SPG(A760, "IQ_PRIMARY_INDUSTRY")</f>
        <v>Mortgage REITs</v>
      </c>
      <c r="K760" s="9" t="str">
        <f>_xll.SNL.Clients.Office.Excel.Functions.SPG(A760, "NAICS_CODE", "Primary")</f>
        <v>525990 - Other Financial Vehicles</v>
      </c>
      <c r="L760" s="9" t="str">
        <f>_xll.SNL.Clients.Office.Excel.Functions.SPG(A760, "SP_TOPICTAG")</f>
        <v/>
      </c>
      <c r="M760" s="5">
        <f>_xll.SNL.Clients.Office.Excel.Functions.SPG(A760, "SP_PCT_SHARES_OWNED_ALL_INSTITUTIONS")</f>
        <v>60.97</v>
      </c>
      <c r="N760" s="9" t="str">
        <f>_xll.SNL.Clients.Office.Excel.Functions.SPG(A760, "RD_CREDIT_RATING_GLOBAL", "Issuer Credit Rating", "Local Currency LT|0")</f>
        <v>B+</v>
      </c>
      <c r="O760" s="9" t="str">
        <f>_xll.SNL.Clients.Office.Excel.Functions.SPG(A760, "RD_CWOL_GLOBAL", "Issuer Credit Rating", "Local Currency LT|0")</f>
        <v>Stable</v>
      </c>
      <c r="P760" s="9" t="str">
        <f>_xll.SNL.Clients.Office.Excel.Functions.SPG(A760, "RD_RATING_ACTION_GLOBAL", "Issuer Credit Rating", "Local Currency LT|0")</f>
        <v>CreditWatch/Outlook (02/14/2025)</v>
      </c>
      <c r="Q760" s="10">
        <f>_xll.SNL.Clients.Office.Excel.Functions.SPG(A760, "RD_LAST_REVIEW_DATE_GLOBAL", "Issuer Credit Rating", "Local Currency LT")</f>
        <v>45702</v>
      </c>
      <c r="R760" s="10">
        <f>_xll.SNL.Clients.Office.Excel.Functions.SPG(A760, "RD_CREDIT_RATING_DATE_GLOBAL", "Issuer Credit Rating", "Local Currency LT|0")</f>
        <v>45056</v>
      </c>
      <c r="S760" s="10">
        <f>_xll.SNL.Clients.Office.Excel.Functions.SPG(A760, "RD_CREDIT_WATCH_OUTLOOK_DATE_GLOBAL", "Issuer Credit Rating", "Local Currency LT|0")</f>
        <v>45702</v>
      </c>
      <c r="T760" s="13" t="str">
        <f>_xll.SNL.Clients.Office.Excel.Functions.SPG(A760, "SP_BUSINESS_DESCRIPTION")</f>
        <v>KKR Real Estate Finance Trust Inc., a mortgage real estate investment trust, focuses primarily on originating and acquiring transitional senior loans secured by commercial real estate (CRE) assets in the United States. The company engages in the origination and purchase of credit investments related to CRE, including leveraged and unleveraged commercial real estate loans. It has also elected to be taxed as a real estate investment trust and would not be subject to federal corporate income taxes if it distributes at least 90% of its taxable income to its stockholders. KKR Real Estate Finance Trust Inc. was incorporated in 2014 and is headquartered in New York, New York.</v>
      </c>
    </row>
    <row r="761" spans="1:20" x14ac:dyDescent="0.3">
      <c r="A761" s="12" t="s">
        <v>269</v>
      </c>
      <c r="B761" s="10" t="str">
        <f>_xll.SNL.Clients.Office.Excel.Functions.SPG(A761,"SP_IPO_DATE")</f>
        <v/>
      </c>
      <c r="C761" s="5">
        <f>_xll.SNL.Clients.Office.Excel.Functions.SPG(A761, "SP_VOLUME_AVG_WEEKLY_TO_SHARES_OUT", , "1M")</f>
        <v>4.2970253586561924</v>
      </c>
      <c r="D761" s="5">
        <f>_xll.SNL.Clients.Office.Excel.Functions.SPG(A761, "SP_VOLUME_AVG_WEEKLY_TO_SHARES_OUT", , "3M")</f>
        <v>4.3124893540500624</v>
      </c>
      <c r="E761" s="5">
        <f>_xll.SNL.Clients.Office.Excel.Functions.SPG(A761, "SP_VOLUME_AVG_DAILY_TO_1YR_AVG_DAILY", , "1M")</f>
        <v>114.92</v>
      </c>
      <c r="F761" s="5">
        <f>_xll.SNL.Clients.Office.Excel.Functions.SPG(A761, "SP_VOLUME_AVG_DAILY_TO_1YR_AVG_DAILY", , "3M")</f>
        <v>115.33</v>
      </c>
      <c r="G761" s="9" t="str">
        <f>_xll.SNL.Clients.Office.Excel.Functions.SPG(A761, "IQ_SECTOR")</f>
        <v>Information Technology</v>
      </c>
      <c r="H761" s="9" t="str">
        <f>_xll.SNL.Clients.Office.Excel.Functions.SPG(A761, "IQ_INDUSTRY_GROUP")</f>
        <v>Semiconductors and Semiconductor Equipment</v>
      </c>
      <c r="I761" s="9" t="str">
        <f>_xll.SNL.Clients.Office.Excel.Functions.SPG(A761, "IQ_INDUSTRY")</f>
        <v>Semiconductors and Semiconductor Equipment</v>
      </c>
      <c r="J761" s="9" t="str">
        <f>_xll.SNL.Clients.Office.Excel.Functions.SPG(A761, "IQ_PRIMARY_INDUSTRY")</f>
        <v>Semiconductor Materials and Equipment</v>
      </c>
      <c r="K761" s="9" t="str">
        <f>_xll.SNL.Clients.Office.Excel.Functions.SPG(A761, "NAICS_CODE", "Primary")</f>
        <v>333242 - Semiconductor Machinery Manufacturing</v>
      </c>
      <c r="L761" s="9" t="str">
        <f>_xll.SNL.Clients.Office.Excel.Functions.SPG(A761, "SP_TOPICTAG")</f>
        <v>Sensors; 3D Printing; Artificial Intelligence</v>
      </c>
      <c r="M761" s="5">
        <f>_xll.SNL.Clients.Office.Excel.Functions.SPG(A761, "SP_PCT_SHARES_OWNED_ALL_INSTITUTIONS")</f>
        <v>87.97</v>
      </c>
      <c r="N761" s="9" t="str">
        <f>_xll.SNL.Clients.Office.Excel.Functions.SPG(A761, "RD_CREDIT_RATING_GLOBAL", "Issuer Credit Rating", "Local Currency LT|0")</f>
        <v>A-</v>
      </c>
      <c r="O761" s="9" t="str">
        <f>_xll.SNL.Clients.Office.Excel.Functions.SPG(A761, "RD_CWOL_GLOBAL", "Issuer Credit Rating", "Local Currency LT|0")</f>
        <v>Stable</v>
      </c>
      <c r="P761" s="9" t="str">
        <f>_xll.SNL.Clients.Office.Excel.Functions.SPG(A761, "RD_RATING_ACTION_GLOBAL", "Issuer Credit Rating", "Local Currency LT|0")</f>
        <v>Upgrade | CreditWatch/Outlook (06/21/2022)</v>
      </c>
      <c r="Q761" s="10">
        <f>_xll.SNL.Clients.Office.Excel.Functions.SPG(A761, "RD_LAST_REVIEW_DATE_GLOBAL", "Issuer Credit Rating", "Local Currency LT")</f>
        <v>45399</v>
      </c>
      <c r="R761" s="10">
        <f>_xll.SNL.Clients.Office.Excel.Functions.SPG(A761, "RD_CREDIT_RATING_DATE_GLOBAL", "Issuer Credit Rating", "Local Currency LT|0")</f>
        <v>44733</v>
      </c>
      <c r="S761" s="10">
        <f>_xll.SNL.Clients.Office.Excel.Functions.SPG(A761, "RD_CREDIT_WATCH_OUTLOOK_DATE_GLOBAL", "Issuer Credit Rating", "Local Currency LT|0")</f>
        <v>44733</v>
      </c>
      <c r="T761" s="13" t="str">
        <f>_xll.SNL.Clients.Office.Excel.Functions.SPG(A761, "SP_BUSINESS_DESCRIPTION")</f>
        <v>KLA Corporation, together with its subsidiaries, engages in the design, manufacture, and marketing of process control, process-enabling, and yield management solutions for the semiconductor and related electronics industries worldwide. It operates through three segments: Semiconductor Process Control; Specialty Semiconductor Process; and PCB and Component Inspection. The company offers inspection and review tools to identify, locate, characterize, review, and analyze defects on various surfaces of patterned and unpatterned wafers; metrology systems that are used to measure pattern dimensions, film thickness, film stress, layer-to-layer alignment, pattern placement, surface topography, and electro-optical properties for wafers; chemical process control equipment; wired and wireless sensor wafers and reticles; wafer defect inspection, review, and metrology systems; reticle inspection and metrology systems; and semiconductor software solutions that provide run-time process control, defect excursion identification, process corrections, and defect classification to accelerate yield learning rates and reduce production risk. It also provides etch, plasma dicing, deposition, and other wafer processing technologies and solutions for the semiconductor and microelectronics industry. In addition, the company offers direct imaging, inspection, optical shaping, inkjet and additive printing, UV laser drilling, and computer-aided manufacturing and engineering solutions for the PCB market; inspection and electrical testing systems to identify and classify defects, as well as systems to repair defects for the display market; and inspection and metrology systems for quality control and yield improvement in advanced and traditional semiconductor packaging markets. The company was formerly known as KLA-Tencor Corporation and changed its name to KLA Corporation in July 2019. KLA Corporation was incorporated in 1975 and is headquartered in Milpitas, California.</v>
      </c>
    </row>
    <row r="762" spans="1:20" x14ac:dyDescent="0.3">
      <c r="A762" s="12" t="s">
        <v>1844</v>
      </c>
      <c r="B762" s="10" t="str">
        <f>_xll.SNL.Clients.Office.Excel.Functions.SPG(A762,"SP_IPO_DATE")</f>
        <v/>
      </c>
      <c r="C762" s="5">
        <f>_xll.SNL.Clients.Office.Excel.Functions.SPG(A762, "SP_VOLUME_AVG_WEEKLY_TO_SHARES_OUT", , "1M")</f>
        <v>3.569797857980435</v>
      </c>
      <c r="D762" s="5">
        <f>_xll.SNL.Clients.Office.Excel.Functions.SPG(A762, "SP_VOLUME_AVG_WEEKLY_TO_SHARES_OUT", , "3M")</f>
        <v>3.9021296174282045</v>
      </c>
      <c r="E762" s="5">
        <f>_xll.SNL.Clients.Office.Excel.Functions.SPG(A762, "SP_VOLUME_AVG_DAILY_TO_1YR_AVG_DAILY", , "1M")</f>
        <v>100.79</v>
      </c>
      <c r="F762" s="5">
        <f>_xll.SNL.Clients.Office.Excel.Functions.SPG(A762, "SP_VOLUME_AVG_DAILY_TO_1YR_AVG_DAILY", , "3M")</f>
        <v>110.17</v>
      </c>
      <c r="G762" s="9" t="str">
        <f>_xll.SNL.Clients.Office.Excel.Functions.SPG(A762, "IQ_SECTOR")</f>
        <v>Materials</v>
      </c>
      <c r="H762" s="9" t="str">
        <f>_xll.SNL.Clients.Office.Excel.Functions.SPG(A762, "IQ_INDUSTRY_GROUP")</f>
        <v>Materials</v>
      </c>
      <c r="I762" s="9" t="str">
        <f>_xll.SNL.Clients.Office.Excel.Functions.SPG(A762, "IQ_INDUSTRY")</f>
        <v>Construction Materials</v>
      </c>
      <c r="J762" s="9" t="str">
        <f>_xll.SNL.Clients.Office.Excel.Functions.SPG(A762, "IQ_PRIMARY_INDUSTRY")</f>
        <v>Construction Materials</v>
      </c>
      <c r="K762" s="9" t="str">
        <f>_xll.SNL.Clients.Office.Excel.Functions.SPG(A762, "NAICS_CODE", "Primary")</f>
        <v>327390 - Other Concrete Product Manufacturing</v>
      </c>
      <c r="L762" s="9" t="str">
        <f>_xll.SNL.Clients.Office.Excel.Functions.SPG(A762, "SP_TOPICTAG")</f>
        <v/>
      </c>
      <c r="M762" s="5">
        <f>_xll.SNL.Clients.Office.Excel.Functions.SPG(A762, "SP_PCT_SHARES_OWNED_ALL_INSTITUTIONS")</f>
        <v>88.66</v>
      </c>
      <c r="N762" s="9" t="str">
        <f>_xll.SNL.Clients.Office.Excel.Functions.SPG(A762, "RD_CREDIT_RATING_GLOBAL", "Issuer Credit Rating", "Local Currency LT|0")</f>
        <v>BB</v>
      </c>
      <c r="O762" s="9" t="str">
        <f>_xll.SNL.Clients.Office.Excel.Functions.SPG(A762, "RD_CWOL_GLOBAL", "Issuer Credit Rating", "Local Currency LT|0")</f>
        <v>Stable</v>
      </c>
      <c r="P762" s="9" t="str">
        <f>_xll.SNL.Clients.Office.Excel.Functions.SPG(A762, "RD_RATING_ACTION_GLOBAL", "Issuer Credit Rating", "Local Currency LT|0")</f>
        <v>New Rating | CreditWatch/Outlook (04/10/2023)</v>
      </c>
      <c r="Q762" s="10">
        <f>_xll.SNL.Clients.Office.Excel.Functions.SPG(A762, "RD_LAST_REVIEW_DATE_GLOBAL", "Issuer Credit Rating", "Local Currency LT")</f>
        <v>45701</v>
      </c>
      <c r="R762" s="10">
        <f>_xll.SNL.Clients.Office.Excel.Functions.SPG(A762, "RD_CREDIT_RATING_DATE_GLOBAL", "Issuer Credit Rating", "Local Currency LT|0")</f>
        <v>45026</v>
      </c>
      <c r="S762" s="10">
        <f>_xll.SNL.Clients.Office.Excel.Functions.SPG(A762, "RD_CREDIT_WATCH_OUTLOOK_DATE_GLOBAL", "Issuer Credit Rating", "Local Currency LT|0")</f>
        <v>45026</v>
      </c>
      <c r="T762" s="13" t="str">
        <f>_xll.SNL.Clients.Office.Excel.Functions.SPG(A762, "SP_BUSINESS_DESCRIPTION")</f>
        <v>Knife River Corporation, together with its subsidiaries, provides aggregates- led construction materials and contracting services in the United States. It operates through Pacific, Northwest, Mountain, Central, and Energy Services segments. The company mines, processes, and sells construction aggregates, including crushed stone and sand, and gravel; and produces and sells asphalt and ready-mix concrete. It also provides contracting service, such as heavy-civil construction, asphalt and concrete paving, and site development and grading. In addition, the company sells cement, merchandise, and other building materials and related services. The company sells its construction materials to public and private-sector customers, including federal, state, and municipal governments, as well as industrial, commercial and residential developers, and other private parties; and provides its contracting services to public-sector customers for the development and servicing of highways, local roads, bridges, and other public-infrastructure projects. Knife River Corporation was founded in 1917 and is based in Bismarck, North Dakota.</v>
      </c>
    </row>
    <row r="763" spans="1:20" x14ac:dyDescent="0.3">
      <c r="A763" s="12" t="s">
        <v>1845</v>
      </c>
      <c r="B763" s="10" t="str">
        <f>_xll.SNL.Clients.Office.Excel.Functions.SPG(A763,"SP_IPO_DATE")</f>
        <v/>
      </c>
      <c r="C763" s="5">
        <f>_xll.SNL.Clients.Office.Excel.Functions.SPG(A763, "SP_VOLUME_AVG_WEEKLY_TO_SHARES_OUT", , "1M")</f>
        <v>7.2390254271541137</v>
      </c>
      <c r="D763" s="5">
        <f>_xll.SNL.Clients.Office.Excel.Functions.SPG(A763, "SP_VOLUME_AVG_WEEKLY_TO_SHARES_OUT", , "3M")</f>
        <v>5.9581031517631224</v>
      </c>
      <c r="E763" s="5">
        <f>_xll.SNL.Clients.Office.Excel.Functions.SPG(A763, "SP_VOLUME_AVG_DAILY_TO_1YR_AVG_DAILY", , "1M")</f>
        <v>114.85</v>
      </c>
      <c r="F763" s="5">
        <f>_xll.SNL.Clients.Office.Excel.Functions.SPG(A763, "SP_VOLUME_AVG_DAILY_TO_1YR_AVG_DAILY", , "3M")</f>
        <v>94.52</v>
      </c>
      <c r="G763" s="9" t="str">
        <f>_xll.SNL.Clients.Office.Excel.Functions.SPG(A763, "IQ_SECTOR")</f>
        <v>Industrials</v>
      </c>
      <c r="H763" s="9" t="str">
        <f>_xll.SNL.Clients.Office.Excel.Functions.SPG(A763, "IQ_INDUSTRY_GROUP")</f>
        <v>Transportation</v>
      </c>
      <c r="I763" s="9" t="str">
        <f>_xll.SNL.Clients.Office.Excel.Functions.SPG(A763, "IQ_INDUSTRY")</f>
        <v>Ground Transportation</v>
      </c>
      <c r="J763" s="9" t="str">
        <f>_xll.SNL.Clients.Office.Excel.Functions.SPG(A763, "IQ_PRIMARY_INDUSTRY")</f>
        <v>Cargo Ground Transportation</v>
      </c>
      <c r="K763" s="9" t="str">
        <f>_xll.SNL.Clients.Office.Excel.Functions.SPG(A763, "NAICS_CODE", "Primary")</f>
        <v>484 - Truck Transportation</v>
      </c>
      <c r="L763" s="9" t="str">
        <f>_xll.SNL.Clients.Office.Excel.Functions.SPG(A763, "SP_TOPICTAG")</f>
        <v>EDI (Electronic Data Interchange); Fleet Management; Freight Service; Courier Service</v>
      </c>
      <c r="M763" s="5">
        <f>_xll.SNL.Clients.Office.Excel.Functions.SPG(A763, "SP_PCT_SHARES_OWNED_ALL_INSTITUTIONS")</f>
        <v>97.18</v>
      </c>
      <c r="N763" s="9" t="str">
        <f>_xll.SNL.Clients.Office.Excel.Functions.SPG(A763, "RD_CREDIT_RATING_GLOBAL", "Issuer Credit Rating", "Local Currency LT|0")</f>
        <v/>
      </c>
      <c r="O763" s="9" t="str">
        <f>_xll.SNL.Clients.Office.Excel.Functions.SPG(A763, "RD_CWOL_GLOBAL", "Issuer Credit Rating", "Local Currency LT|0")</f>
        <v/>
      </c>
      <c r="P763" s="9" t="str">
        <f>_xll.SNL.Clients.Office.Excel.Functions.SPG(A763, "RD_RATING_ACTION_GLOBAL", "Issuer Credit Rating", "Local Currency LT|0")</f>
        <v/>
      </c>
      <c r="Q763" s="10" t="str">
        <f>_xll.SNL.Clients.Office.Excel.Functions.SPG(A763, "RD_LAST_REVIEW_DATE_GLOBAL", "Issuer Credit Rating", "Local Currency LT")</f>
        <v/>
      </c>
      <c r="R763" s="10" t="str">
        <f>_xll.SNL.Clients.Office.Excel.Functions.SPG(A763, "RD_CREDIT_RATING_DATE_GLOBAL", "Issuer Credit Rating", "Local Currency LT|0")</f>
        <v/>
      </c>
      <c r="S763" s="10" t="str">
        <f>_xll.SNL.Clients.Office.Excel.Functions.SPG(A763, "RD_CREDIT_WATCH_OUTLOOK_DATE_GLOBAL", "Issuer Credit Rating", "Local Currency LT|0")</f>
        <v/>
      </c>
      <c r="T763" s="13" t="str">
        <f>_xll.SNL.Clients.Office.Excel.Functions.SPG(A763, "SP_BUSINESS_DESCRIPTION")</f>
        <v>Knight-Swift Transportation Holdings Inc., together with its subsidiaries, provides freight transportation services in the United States and Mexico. The company operates through four segments: Truckload, Less-than-truckload (LTL), Logistics, and Intermodal. The Truckload segment provides transportation services, which include irregular route and dedicated, refrigerated, expedited, flatbed, and cross-border operations. This segment operated an average of 20,948 tractors, which comprised 18,821 company tractors and 2,127 independent contractor tractors, as well as 87,865 trailers. The LTL segment provides regional LTL transportation services through a network of approximately 120 service centers; and offers national coverage through partner carrier outside the network. This segment operated an average of 3,201 tractors and 8,482 trailers. The Logistic segment offers brokerage and other freight management services through third-party transportation providers and equipment. The Intermodal segment offers transportation services, including freight through third-party intermodal rail services on trailing equipment, such as containers and trailers on flat cars; and drayage services. This segment operated an average of 639 tractors and 12,730 intermodal containers. The company also provides repair and maintenance shop, equipment leasing, warranty, and insurance services; and warehousing and driving academy services, as well as manufactures trailer parts. It serves retail, food and beverage, consumer and paper products, transportation and logistics, housing, and building, automotive, and manufacturing industries. Knight-Swift Transportation Holdings Inc. was incorporated in 1989 and is headquartered in Phoenix, Arizona.</v>
      </c>
    </row>
    <row r="764" spans="1:20" x14ac:dyDescent="0.3">
      <c r="A764" s="12" t="s">
        <v>1330</v>
      </c>
      <c r="B764" s="10" t="str">
        <f>_xll.SNL.Clients.Office.Excel.Functions.SPG(A764,"SP_IPO_DATE")</f>
        <v/>
      </c>
      <c r="C764" s="5">
        <f>_xll.SNL.Clients.Office.Excel.Functions.SPG(A764, "SP_VOLUME_AVG_WEEKLY_TO_SHARES_OUT", , "1M")</f>
        <v>3.6561369078628405</v>
      </c>
      <c r="D764" s="5">
        <f>_xll.SNL.Clients.Office.Excel.Functions.SPG(A764, "SP_VOLUME_AVG_WEEKLY_TO_SHARES_OUT", , "3M")</f>
        <v>3.5645005944457533</v>
      </c>
      <c r="E764" s="5">
        <f>_xll.SNL.Clients.Office.Excel.Functions.SPG(A764, "SP_VOLUME_AVG_DAILY_TO_1YR_AVG_DAILY", , "1M")</f>
        <v>107.38</v>
      </c>
      <c r="F764" s="5">
        <f>_xll.SNL.Clients.Office.Excel.Functions.SPG(A764, "SP_VOLUME_AVG_DAILY_TO_1YR_AVG_DAILY", , "3M")</f>
        <v>104.69</v>
      </c>
      <c r="G764" s="9" t="str">
        <f>_xll.SNL.Clients.Office.Excel.Functions.SPG(A764, "IQ_SECTOR")</f>
        <v>Information Technology</v>
      </c>
      <c r="H764" s="9" t="str">
        <f>_xll.SNL.Clients.Office.Excel.Functions.SPG(A764, "IQ_INDUSTRY_GROUP")</f>
        <v>Technology Hardware and Equipment</v>
      </c>
      <c r="I764" s="9" t="str">
        <f>_xll.SNL.Clients.Office.Excel.Functions.SPG(A764, "IQ_INDUSTRY")</f>
        <v>Electronic Equipment, Instruments and Components</v>
      </c>
      <c r="J764" s="9" t="str">
        <f>_xll.SNL.Clients.Office.Excel.Functions.SPG(A764, "IQ_PRIMARY_INDUSTRY")</f>
        <v>Electronic Components</v>
      </c>
      <c r="K764" s="9" t="str">
        <f>_xll.SNL.Clients.Office.Excel.Functions.SPG(A764, "NAICS_CODE", "Primary")</f>
        <v>334419 - Other Electronic Component Manufacturing</v>
      </c>
      <c r="L764" s="9" t="str">
        <f>_xll.SNL.Clients.Office.Excel.Functions.SPG(A764, "SP_TOPICTAG")</f>
        <v>RFID (Radio Frequency Identification); Speech Recognition; Assistive Technology</v>
      </c>
      <c r="M764" s="5">
        <f>_xll.SNL.Clients.Office.Excel.Functions.SPG(A764, "SP_PCT_SHARES_OWNED_ALL_INSTITUTIONS")</f>
        <v>101.23</v>
      </c>
      <c r="N764" s="9" t="str">
        <f>_xll.SNL.Clients.Office.Excel.Functions.SPG(A764, "RD_CREDIT_RATING_GLOBAL", "Issuer Credit Rating", "Local Currency LT|0")</f>
        <v/>
      </c>
      <c r="O764" s="9" t="str">
        <f>_xll.SNL.Clients.Office.Excel.Functions.SPG(A764, "RD_CWOL_GLOBAL", "Issuer Credit Rating", "Local Currency LT|0")</f>
        <v/>
      </c>
      <c r="P764" s="9" t="str">
        <f>_xll.SNL.Clients.Office.Excel.Functions.SPG(A764, "RD_RATING_ACTION_GLOBAL", "Issuer Credit Rating", "Local Currency LT|0")</f>
        <v/>
      </c>
      <c r="Q764" s="10" t="str">
        <f>_xll.SNL.Clients.Office.Excel.Functions.SPG(A764, "RD_LAST_REVIEW_DATE_GLOBAL", "Issuer Credit Rating", "Local Currency LT")</f>
        <v/>
      </c>
      <c r="R764" s="10" t="str">
        <f>_xll.SNL.Clients.Office.Excel.Functions.SPG(A764, "RD_CREDIT_RATING_DATE_GLOBAL", "Issuer Credit Rating", "Local Currency LT|0")</f>
        <v/>
      </c>
      <c r="S764" s="10" t="str">
        <f>_xll.SNL.Clients.Office.Excel.Functions.SPG(A764, "RD_CREDIT_WATCH_OUTLOOK_DATE_GLOBAL", "Issuer Credit Rating", "Local Currency LT|0")</f>
        <v/>
      </c>
      <c r="T764" s="13" t="str">
        <f>_xll.SNL.Clients.Office.Excel.Functions.SPG(A764, "SP_BUSINESS_DESCRIPTION")</f>
        <v>Knowles Corporation offers capacitors, radio frequency (RF) filtering products, balanced armature speakers, micro-acoustic microphones, and audio solutions in Asia, the United States, Europe, other Americas, and internationally. It operates through three segments: Precision Devices (PD); Medtech &amp; Specialty Audio (MSA); and Consumer MEMS Microphones (CMM). The PD segment designs and delivers film, electrolytic, and mica capacitor products for use in power supplies and medical implants; electromagnetic interference filters; and RF filtering solutions for use in satellite communications and radar systems for defense applications. The MSA segment designs and manufactures balanced armature speakers and microphones for the hearing health, audio, and True Wireless Stereo (TWS) markets. The CMM segment designs and manufactures micro-electro-mechanical systems (MEMS) microphones and audio solutions used in applications that serve the ear, mobile, TWS, Internet of Things, computing, and smartphones markets. The company serves the defense, medtech, electric vehicle, industrial, communications, and consumer electronics markets through original equipment manufacturers, their contract manufacturers, suppliers, sales representatives, and distributors. Knowles Corporation was founded in 1946 and is headquartered in Itasca, Illinois.</v>
      </c>
    </row>
    <row r="765" spans="1:20" x14ac:dyDescent="0.3">
      <c r="A765" s="12" t="s">
        <v>1331</v>
      </c>
      <c r="B765" s="10" t="str">
        <f>_xll.SNL.Clients.Office.Excel.Functions.SPG(A765,"SP_IPO_DATE")</f>
        <v/>
      </c>
      <c r="C765" s="5">
        <f>_xll.SNL.Clients.Office.Excel.Functions.SPG(A765, "SP_VOLUME_AVG_WEEKLY_TO_SHARES_OUT", , "1M")</f>
        <v>32.246811278469387</v>
      </c>
      <c r="D765" s="5">
        <f>_xll.SNL.Clients.Office.Excel.Functions.SPG(A765, "SP_VOLUME_AVG_WEEKLY_TO_SHARES_OUT", , "3M")</f>
        <v>42.806659806112329</v>
      </c>
      <c r="E765" s="5">
        <f>_xll.SNL.Clients.Office.Excel.Functions.SPG(A765, "SP_VOLUME_AVG_DAILY_TO_1YR_AVG_DAILY", , "1M")</f>
        <v>103.13</v>
      </c>
      <c r="F765" s="5">
        <f>_xll.SNL.Clients.Office.Excel.Functions.SPG(A765, "SP_VOLUME_AVG_DAILY_TO_1YR_AVG_DAILY", , "3M")</f>
        <v>136.91</v>
      </c>
      <c r="G765" s="9" t="str">
        <f>_xll.SNL.Clients.Office.Excel.Functions.SPG(A765, "IQ_SECTOR")</f>
        <v>Consumer Discretionary</v>
      </c>
      <c r="H765" s="9" t="str">
        <f>_xll.SNL.Clients.Office.Excel.Functions.SPG(A765, "IQ_INDUSTRY_GROUP")</f>
        <v>Consumer Discretionary Distribution and Retail</v>
      </c>
      <c r="I765" s="9" t="str">
        <f>_xll.SNL.Clients.Office.Excel.Functions.SPG(A765, "IQ_INDUSTRY")</f>
        <v>Broadline Retail</v>
      </c>
      <c r="J765" s="9" t="str">
        <f>_xll.SNL.Clients.Office.Excel.Functions.SPG(A765, "IQ_PRIMARY_INDUSTRY")</f>
        <v>Broadline Retail</v>
      </c>
      <c r="K765" s="9" t="str">
        <f>_xll.SNL.Clients.Office.Excel.Functions.SPG(A765, "NAICS_CODE", "Primary")</f>
        <v>455110 - Department Stores</v>
      </c>
      <c r="L765" s="9" t="str">
        <f>_xll.SNL.Clients.Office.Excel.Functions.SPG(A765, "SP_TOPICTAG")</f>
        <v/>
      </c>
      <c r="M765" s="5">
        <f>_xll.SNL.Clients.Office.Excel.Functions.SPG(A765, "SP_PCT_SHARES_OWNED_ALL_INSTITUTIONS")</f>
        <v>106.82</v>
      </c>
      <c r="N765" s="9" t="str">
        <f>_xll.SNL.Clients.Office.Excel.Functions.SPG(A765, "RD_CREDIT_RATING_GLOBAL", "Issuer Credit Rating", "Local Currency LT|0")</f>
        <v>BB-</v>
      </c>
      <c r="O765" s="9" t="str">
        <f>_xll.SNL.Clients.Office.Excel.Functions.SPG(A765, "RD_CWOL_GLOBAL", "Issuer Credit Rating", "Local Currency LT|0")</f>
        <v>Negative</v>
      </c>
      <c r="P765" s="9" t="str">
        <f>_xll.SNL.Clients.Office.Excel.Functions.SPG(A765, "RD_RATING_ACTION_GLOBAL", "Issuer Credit Rating", "Local Currency LT|0")</f>
        <v>Downgrade | CreditWatch/Outlook (12/19/2024)</v>
      </c>
      <c r="Q765" s="10">
        <f>_xll.SNL.Clients.Office.Excel.Functions.SPG(A765, "RD_LAST_REVIEW_DATE_GLOBAL", "Issuer Credit Rating", "Local Currency LT")</f>
        <v>45645</v>
      </c>
      <c r="R765" s="10">
        <f>_xll.SNL.Clients.Office.Excel.Functions.SPG(A765, "RD_CREDIT_RATING_DATE_GLOBAL", "Issuer Credit Rating", "Local Currency LT|0")</f>
        <v>45645</v>
      </c>
      <c r="S765" s="10">
        <f>_xll.SNL.Clients.Office.Excel.Functions.SPG(A765, "RD_CREDIT_WATCH_OUTLOOK_DATE_GLOBAL", "Issuer Credit Rating", "Local Currency LT|0")</f>
        <v>45645</v>
      </c>
      <c r="T765" s="13" t="str">
        <f>_xll.SNL.Clients.Office.Excel.Functions.SPG(A765, "SP_BUSINESS_DESCRIPTION")</f>
        <v>Kohl's Corporation operates as an omnichannel retailer in the United States. It offers branded apparel, footwear, accessories, beauty, and home products through its stores and website. The company provides its products primarily under the brand names of Croft &amp; Barrow, Jumping Beans, SO, Sonoma Goods for Life, and Tek Gear, as well as Food Network, LC Lauren Conrad, Nine West, and Simply Vera Vera Wang. Kohl's Corporation was founded in 1988 and is headquartered in Menomonee Falls, Wisconsin.</v>
      </c>
    </row>
    <row r="766" spans="1:20" x14ac:dyDescent="0.3">
      <c r="A766" s="12" t="s">
        <v>1332</v>
      </c>
      <c r="B766" s="10" t="str">
        <f>_xll.SNL.Clients.Office.Excel.Functions.SPG(A766,"SP_IPO_DATE")</f>
        <v/>
      </c>
      <c r="C766" s="5">
        <f>_xll.SNL.Clients.Office.Excel.Functions.SPG(A766, "SP_VOLUME_AVG_WEEKLY_TO_SHARES_OUT", , "1M")</f>
        <v>4.7035512423468626</v>
      </c>
      <c r="D766" s="5">
        <f>_xll.SNL.Clients.Office.Excel.Functions.SPG(A766, "SP_VOLUME_AVG_WEEKLY_TO_SHARES_OUT", , "3M")</f>
        <v>4.1175546455043568</v>
      </c>
      <c r="E766" s="5">
        <f>_xll.SNL.Clients.Office.Excel.Functions.SPG(A766, "SP_VOLUME_AVG_DAILY_TO_1YR_AVG_DAILY", , "1M")</f>
        <v>105.7</v>
      </c>
      <c r="F766" s="5">
        <f>_xll.SNL.Clients.Office.Excel.Functions.SPG(A766, "SP_VOLUME_AVG_DAILY_TO_1YR_AVG_DAILY", , "3M")</f>
        <v>92.53</v>
      </c>
      <c r="G766" s="9" t="str">
        <f>_xll.SNL.Clients.Office.Excel.Functions.SPG(A766, "IQ_SECTOR")</f>
        <v>Consumer Discretionary</v>
      </c>
      <c r="H766" s="9" t="str">
        <f>_xll.SNL.Clients.Office.Excel.Functions.SPG(A766, "IQ_INDUSTRY_GROUP")</f>
        <v>Consumer Durables and Apparel</v>
      </c>
      <c r="I766" s="9" t="str">
        <f>_xll.SNL.Clients.Office.Excel.Functions.SPG(A766, "IQ_INDUSTRY")</f>
        <v>Textiles, Apparel and Luxury Goods</v>
      </c>
      <c r="J766" s="9" t="str">
        <f>_xll.SNL.Clients.Office.Excel.Functions.SPG(A766, "IQ_PRIMARY_INDUSTRY")</f>
        <v>Apparel, Accessories and Luxury Goods</v>
      </c>
      <c r="K766" s="9" t="str">
        <f>_xll.SNL.Clients.Office.Excel.Functions.SPG(A766, "NAICS_CODE", "Primary")</f>
        <v>315 - Apparel Manufacturing</v>
      </c>
      <c r="L766" s="9" t="str">
        <f>_xll.SNL.Clients.Office.Excel.Functions.SPG(A766, "SP_TOPICTAG")</f>
        <v>Fast-Moving Consumer Goods; Lifestyle; Brand Marketing; Smart Clothing</v>
      </c>
      <c r="M766" s="5">
        <f>_xll.SNL.Clients.Office.Excel.Functions.SPG(A766, "SP_PCT_SHARES_OWNED_ALL_INSTITUTIONS")</f>
        <v>95.21</v>
      </c>
      <c r="N766" s="9" t="str">
        <f>_xll.SNL.Clients.Office.Excel.Functions.SPG(A766, "RD_CREDIT_RATING_GLOBAL", "Issuer Credit Rating", "Local Currency LT|0")</f>
        <v>BB</v>
      </c>
      <c r="O766" s="9" t="str">
        <f>_xll.SNL.Clients.Office.Excel.Functions.SPG(A766, "RD_CWOL_GLOBAL", "Issuer Credit Rating", "Local Currency LT|0")</f>
        <v>Stable</v>
      </c>
      <c r="P766" s="9" t="str">
        <f>_xll.SNL.Clients.Office.Excel.Functions.SPG(A766, "RD_RATING_ACTION_GLOBAL", "Issuer Credit Rating", "Local Currency LT|0")</f>
        <v>Upgrade | CreditWatch/Outlook (11/05/2021)</v>
      </c>
      <c r="Q766" s="10">
        <f>_xll.SNL.Clients.Office.Excel.Functions.SPG(A766, "RD_LAST_REVIEW_DATE_GLOBAL", "Issuer Credit Rating", "Local Currency LT")</f>
        <v>45398</v>
      </c>
      <c r="R766" s="10">
        <f>_xll.SNL.Clients.Office.Excel.Functions.SPG(A766, "RD_CREDIT_RATING_DATE_GLOBAL", "Issuer Credit Rating", "Local Currency LT|0")</f>
        <v>44505</v>
      </c>
      <c r="S766" s="10">
        <f>_xll.SNL.Clients.Office.Excel.Functions.SPG(A766, "RD_CREDIT_WATCH_OUTLOOK_DATE_GLOBAL", "Issuer Credit Rating", "Local Currency LT|0")</f>
        <v>44505</v>
      </c>
      <c r="T766" s="13" t="str">
        <f>_xll.SNL.Clients.Office.Excel.Functions.SPG(A766, "SP_BUSINESS_DESCRIPTION")</f>
        <v>Kontoor Brands, Inc., a lifestyle apparel company, designs, produces, procures, markets, distributes, and licenses denim, apparel, footwear, and accessories, primarily under the Wrangler and Lee brands. The company operates through two segments: Wrangler and Lee. It licenses and sells apparel under the Rock &amp; Republic brand name. The company sells its products primarily through mass merchants, specialty stores, mid-tier and traditional department stores, company-operated stores, and online. It operates in the Americas, Europe, the Middle East, Africa, and the Asia-Pacific regions. Kontoor Brands, Inc. was incorporated in 2018 and is headquartered in Greensboro, North Carolina.</v>
      </c>
    </row>
    <row r="767" spans="1:20" x14ac:dyDescent="0.3">
      <c r="A767" s="12" t="s">
        <v>1333</v>
      </c>
      <c r="B767" s="10">
        <f>_xll.SNL.Clients.Office.Excel.Functions.SPG(A767,"SP_IPO_DATE")</f>
        <v>38748</v>
      </c>
      <c r="C767" s="5">
        <f>_xll.SNL.Clients.Office.Excel.Functions.SPG(A767, "SP_VOLUME_AVG_WEEKLY_TO_SHARES_OUT", , "1M")</f>
        <v>2.2099591162373815</v>
      </c>
      <c r="D767" s="5">
        <f>_xll.SNL.Clients.Office.Excel.Functions.SPG(A767, "SP_VOLUME_AVG_WEEKLY_TO_SHARES_OUT", , "3M")</f>
        <v>3.1900975734290062</v>
      </c>
      <c r="E767" s="5">
        <f>_xll.SNL.Clients.Office.Excel.Functions.SPG(A767, "SP_VOLUME_AVG_DAILY_TO_1YR_AVG_DAILY", , "1M")</f>
        <v>62.21</v>
      </c>
      <c r="F767" s="5">
        <f>_xll.SNL.Clients.Office.Excel.Functions.SPG(A767, "SP_VOLUME_AVG_DAILY_TO_1YR_AVG_DAILY", , "3M")</f>
        <v>89.8</v>
      </c>
      <c r="G767" s="9" t="str">
        <f>_xll.SNL.Clients.Office.Excel.Functions.SPG(A767, "IQ_SECTOR")</f>
        <v>Materials</v>
      </c>
      <c r="H767" s="9" t="str">
        <f>_xll.SNL.Clients.Office.Excel.Functions.SPG(A767, "IQ_INDUSTRY_GROUP")</f>
        <v>Materials</v>
      </c>
      <c r="I767" s="9" t="str">
        <f>_xll.SNL.Clients.Office.Excel.Functions.SPG(A767, "IQ_INDUSTRY")</f>
        <v>Chemicals</v>
      </c>
      <c r="J767" s="9" t="str">
        <f>_xll.SNL.Clients.Office.Excel.Functions.SPG(A767, "IQ_PRIMARY_INDUSTRY")</f>
        <v>Commodity Chemicals</v>
      </c>
      <c r="K767" s="9" t="str">
        <f>_xll.SNL.Clients.Office.Excel.Functions.SPG(A767, "NAICS_CODE", "Primary")</f>
        <v>32519 - Other Basic Organic Chemical Manufacturing</v>
      </c>
      <c r="L767" s="9" t="str">
        <f>_xll.SNL.Clients.Office.Excel.Functions.SPG(A767, "SP_TOPICTAG")</f>
        <v>Environmental Engineering; Marine Transportation; Disposal and Recycling; CleanTech; Pollution Control</v>
      </c>
      <c r="M767" s="5">
        <f>_xll.SNL.Clients.Office.Excel.Functions.SPG(A767, "SP_PCT_SHARES_OWNED_ALL_INSTITUTIONS")</f>
        <v>93.78</v>
      </c>
      <c r="N767" s="9" t="str">
        <f>_xll.SNL.Clients.Office.Excel.Functions.SPG(A767, "RD_CREDIT_RATING_GLOBAL", "Issuer Credit Rating", "Local Currency LT|0")</f>
        <v>B+</v>
      </c>
      <c r="O767" s="9" t="str">
        <f>_xll.SNL.Clients.Office.Excel.Functions.SPG(A767, "RD_CWOL_GLOBAL", "Issuer Credit Rating", "Local Currency LT|0")</f>
        <v>Stable</v>
      </c>
      <c r="P767" s="9" t="str">
        <f>_xll.SNL.Clients.Office.Excel.Functions.SPG(A767, "RD_RATING_ACTION_GLOBAL", "Issuer Credit Rating", "Local Currency LT|0")</f>
        <v>Upgrade | CreditWatch/Outlook (04/08/2021)</v>
      </c>
      <c r="Q767" s="10">
        <f>_xll.SNL.Clients.Office.Excel.Functions.SPG(A767, "RD_LAST_REVIEW_DATE_GLOBAL", "Issuer Credit Rating", "Local Currency LT")</f>
        <v>45433</v>
      </c>
      <c r="R767" s="10">
        <f>_xll.SNL.Clients.Office.Excel.Functions.SPG(A767, "RD_CREDIT_RATING_DATE_GLOBAL", "Issuer Credit Rating", "Local Currency LT|0")</f>
        <v>44294</v>
      </c>
      <c r="S767" s="10">
        <f>_xll.SNL.Clients.Office.Excel.Functions.SPG(A767, "RD_CREDIT_WATCH_OUTLOOK_DATE_GLOBAL", "Issuer Credit Rating", "Local Currency LT|0")</f>
        <v>44294</v>
      </c>
      <c r="T767" s="13" t="str">
        <f>_xll.SNL.Clients.Office.Excel.Functions.SPG(A767, "SP_BUSINESS_DESCRIPTION")</f>
        <v>Koppers Holdings Inc. provides treated wood products, wood preservation chemicals, and carbon compounds in the United States, Australasia, Europe, and internationally. The company operates through Railroad and Utility Products and Services (RUPS), Performance Chemicals (PC), and Carbon Materials and Chemicals (CMC) segments. The RUPS segment procures and treats crossties, switch ties, and various types of lumber used for railroad bridges and crossings. It also provides rail joint bars to join rails together for railroads; transmission and distribution poles for electric and telephone utilities; and pilings. This segment provides railroad services, such as engineering, design, repair, and inspection services for railroad bridges. The PC segment develops, manufactures, and markets copper-based wood preservatives, including micronized copper azole, micronized pigments, alkaline copper quaternary, amine copper azole, and chromated copper arsenate for decking, fencing, utility poles, construction lumber and timbers, and various agricultural uses; and supplies fire-retardant chemicals for pressure treatment of wood primarily in commercial construction. The CMC segment manufactures creosote for the treatment of wood or as a feedstock in the production of carbon black; carbon pitch, a raw material used in the production of aluminum and steel; naphthalene for use as a feedstock in the production of phthalic anhydride and as a surfactant in the production of concrete; phthalic anhydride for the production of plasticizers, polyester resins, and alkyd paints; and carbon black feedstock for use in the production of carbon black. It serves the railroad, specialty chemical, utility, residential lumber, agriculture, aluminum, steel, rubber, and construction sectors. Koppers Holdings Inc. was founded in 1988 and is based in Pittsburgh, Pennsylvania.</v>
      </c>
    </row>
    <row r="768" spans="1:20" x14ac:dyDescent="0.3">
      <c r="A768" s="12" t="s">
        <v>1334</v>
      </c>
      <c r="B768" s="10">
        <f>_xll.SNL.Clients.Office.Excel.Functions.SPG(A768,"SP_IPO_DATE")</f>
        <v>36201</v>
      </c>
      <c r="C768" s="5">
        <f>_xll.SNL.Clients.Office.Excel.Functions.SPG(A768, "SP_VOLUME_AVG_WEEKLY_TO_SHARES_OUT", , "1M")</f>
        <v>2.7847667165825789</v>
      </c>
      <c r="D768" s="5">
        <f>_xll.SNL.Clients.Office.Excel.Functions.SPG(A768, "SP_VOLUME_AVG_WEEKLY_TO_SHARES_OUT", , "3M")</f>
        <v>3.3011483054922617</v>
      </c>
      <c r="E768" s="5">
        <f>_xll.SNL.Clients.Office.Excel.Functions.SPG(A768, "SP_VOLUME_AVG_DAILY_TO_1YR_AVG_DAILY", , "1M")</f>
        <v>79.92</v>
      </c>
      <c r="F768" s="5">
        <f>_xll.SNL.Clients.Office.Excel.Functions.SPG(A768, "SP_VOLUME_AVG_DAILY_TO_1YR_AVG_DAILY", , "3M")</f>
        <v>94.74</v>
      </c>
      <c r="G768" s="9" t="str">
        <f>_xll.SNL.Clients.Office.Excel.Functions.SPG(A768, "IQ_SECTOR")</f>
        <v>Industrials</v>
      </c>
      <c r="H768" s="9" t="str">
        <f>_xll.SNL.Clients.Office.Excel.Functions.SPG(A768, "IQ_INDUSTRY_GROUP")</f>
        <v>Commercial and Professional Services</v>
      </c>
      <c r="I768" s="9" t="str">
        <f>_xll.SNL.Clients.Office.Excel.Functions.SPG(A768, "IQ_INDUSTRY")</f>
        <v>Professional Services</v>
      </c>
      <c r="J768" s="9" t="str">
        <f>_xll.SNL.Clients.Office.Excel.Functions.SPG(A768, "IQ_PRIMARY_INDUSTRY")</f>
        <v>Human Resource and Employment Services</v>
      </c>
      <c r="K768" s="9" t="str">
        <f>_xll.SNL.Clients.Office.Excel.Functions.SPG(A768, "NAICS_CODE", "Primary")</f>
        <v>541612 - Human Resources Consulting Services</v>
      </c>
      <c r="L768" s="9" t="str">
        <f>_xll.SNL.Clients.Office.Excel.Functions.SPG(A768, "SP_TOPICTAG")</f>
        <v>Employee Benefits; Social Recruiting</v>
      </c>
      <c r="M768" s="5">
        <f>_xll.SNL.Clients.Office.Excel.Functions.SPG(A768, "SP_PCT_SHARES_OWNED_ALL_INSTITUTIONS")</f>
        <v>98.83</v>
      </c>
      <c r="N768" s="9" t="str">
        <f>_xll.SNL.Clients.Office.Excel.Functions.SPG(A768, "RD_CREDIT_RATING_GLOBAL", "Issuer Credit Rating", "Local Currency LT|0")</f>
        <v>BB</v>
      </c>
      <c r="O768" s="9" t="str">
        <f>_xll.SNL.Clients.Office.Excel.Functions.SPG(A768, "RD_CWOL_GLOBAL", "Issuer Credit Rating", "Local Currency LT|0")</f>
        <v>Stable</v>
      </c>
      <c r="P768" s="9" t="str">
        <f>_xll.SNL.Clients.Office.Excel.Functions.SPG(A768, "RD_RATING_ACTION_GLOBAL", "Issuer Credit Rating", "Local Currency LT|0")</f>
        <v>New Rating | CreditWatch/Outlook (12/09/2019)</v>
      </c>
      <c r="Q768" s="10">
        <f>_xll.SNL.Clients.Office.Excel.Functions.SPG(A768, "RD_LAST_REVIEW_DATE_GLOBAL", "Issuer Credit Rating", "Local Currency LT")</f>
        <v>45586</v>
      </c>
      <c r="R768" s="10">
        <f>_xll.SNL.Clients.Office.Excel.Functions.SPG(A768, "RD_CREDIT_RATING_DATE_GLOBAL", "Issuer Credit Rating", "Local Currency LT|0")</f>
        <v>43808</v>
      </c>
      <c r="S768" s="10">
        <f>_xll.SNL.Clients.Office.Excel.Functions.SPG(A768, "RD_CREDIT_WATCH_OUTLOOK_DATE_GLOBAL", "Issuer Credit Rating", "Local Currency LT|0")</f>
        <v>43808</v>
      </c>
      <c r="T768" s="13" t="str">
        <f>_xll.SNL.Clients.Office.Excel.Functions.SPG(A768, "SP_BUSINESS_DESCRIPTION")</f>
        <v>Korn Ferry, together with its subsidiaries, engages in the provision of organizational consulting services worldwide. The company offers consulting services for organizational structure, culture, performance, development, and people; and builds, sells, and delivers Digital talent technology products, including a talent suite that enables clients to make critical talent decisions in the flow of work across talent acquisition and talent development. It also provides executive search services that helps organizations to recruit board level, chief executive, and other C-suite/senior executive, as well as general management talent; enterprise talent acquisition solutions for permanent and interim placements at the professional level middle and upper management, as well as senior executives; and recruitment outsourcing and projects solutions for clients’ recruitment requirements. The company operates cloud human resources platforms comprising Korn Ferry Architect, for providing organization and talent planning architecture for an agile and future-focused workforce; Korn Ferry Assess, for empowering leaders to take actions that lead to business success; Korn Ferry Listen, for deploying engagement surveys and benchmark employee engagement; Korn Ferry Sell, for developing and replicating sales strategies; and Korn Ferry Pay, a self-service pay solution, that provides global data and insights needed in real-time to make decisions on employee compensation programs. It serves public and private companies, middle-market and emerging growth companies, and government and non-profit organizations, as well as consumer markets, financial services, healthcare, life sciences, industrial, technology, and specialties sectors. The company was formerly known as Korn/Ferry International and changed its name to Korn Ferry in January 2019. Korn Ferry was founded in 1969 and is based in Los Angeles, California.</v>
      </c>
    </row>
    <row r="769" spans="1:20" x14ac:dyDescent="0.3">
      <c r="A769" s="12" t="s">
        <v>1335</v>
      </c>
      <c r="B769" s="10">
        <f>_xll.SNL.Clients.Office.Excel.Functions.SPG(A769,"SP_IPO_DATE")</f>
        <v>42997</v>
      </c>
      <c r="C769" s="5">
        <f>_xll.SNL.Clients.Office.Excel.Functions.SPG(A769, "SP_VOLUME_AVG_WEEKLY_TO_SHARES_OUT", , "1M")</f>
        <v>3.8958568613111817</v>
      </c>
      <c r="D769" s="5">
        <f>_xll.SNL.Clients.Office.Excel.Functions.SPG(A769, "SP_VOLUME_AVG_WEEKLY_TO_SHARES_OUT", , "3M")</f>
        <v>4.4011776916790497</v>
      </c>
      <c r="E769" s="5">
        <f>_xll.SNL.Clients.Office.Excel.Functions.SPG(A769, "SP_VOLUME_AVG_DAILY_TO_1YR_AVG_DAILY", , "1M")</f>
        <v>71.09</v>
      </c>
      <c r="F769" s="5">
        <f>_xll.SNL.Clients.Office.Excel.Functions.SPG(A769, "SP_VOLUME_AVG_DAILY_TO_1YR_AVG_DAILY", , "3M")</f>
        <v>80.31</v>
      </c>
      <c r="G769" s="9" t="str">
        <f>_xll.SNL.Clients.Office.Excel.Functions.SPG(A769, "IQ_SECTOR")</f>
        <v>Health Care</v>
      </c>
      <c r="H769" s="9" t="str">
        <f>_xll.SNL.Clients.Office.Excel.Functions.SPG(A769, "IQ_INDUSTRY_GROUP")</f>
        <v>Pharmaceuticals, Biotechnology and Life Sciences</v>
      </c>
      <c r="I769" s="9" t="str">
        <f>_xll.SNL.Clients.Office.Excel.Functions.SPG(A769, "IQ_INDUSTRY")</f>
        <v>Biotechnology</v>
      </c>
      <c r="J769" s="9" t="str">
        <f>_xll.SNL.Clients.Office.Excel.Functions.SPG(A769, "IQ_PRIMARY_INDUSTRY")</f>
        <v>Biotechnology</v>
      </c>
      <c r="K769" s="9" t="str">
        <f>_xll.SNL.Clients.Office.Excel.Functions.SPG(A769, "NAICS_CODE", "Primary")</f>
        <v>325414 - Biological Product (except Diagnostic) Manufacturing</v>
      </c>
      <c r="L769" s="9" t="str">
        <f>_xll.SNL.Clients.Office.Excel.Functions.SPG(A769, "SP_TOPICTAG")</f>
        <v>Health Diagnostics; Genetics; Dermatology; Genetic Disorder; Respiratory</v>
      </c>
      <c r="M769" s="5">
        <f>_xll.SNL.Clients.Office.Excel.Functions.SPG(A769, "SP_PCT_SHARES_OWNED_ALL_INSTITUTIONS")</f>
        <v>89.11</v>
      </c>
      <c r="N769" s="9" t="str">
        <f>_xll.SNL.Clients.Office.Excel.Functions.SPG(A769, "RD_CREDIT_RATING_GLOBAL", "Issuer Credit Rating", "Local Currency LT|0")</f>
        <v/>
      </c>
      <c r="O769" s="9" t="str">
        <f>_xll.SNL.Clients.Office.Excel.Functions.SPG(A769, "RD_CWOL_GLOBAL", "Issuer Credit Rating", "Local Currency LT|0")</f>
        <v/>
      </c>
      <c r="P769" s="9" t="str">
        <f>_xll.SNL.Clients.Office.Excel.Functions.SPG(A769, "RD_RATING_ACTION_GLOBAL", "Issuer Credit Rating", "Local Currency LT|0")</f>
        <v/>
      </c>
      <c r="Q769" s="10" t="str">
        <f>_xll.SNL.Clients.Office.Excel.Functions.SPG(A769, "RD_LAST_REVIEW_DATE_GLOBAL", "Issuer Credit Rating", "Local Currency LT")</f>
        <v/>
      </c>
      <c r="R769" s="10" t="str">
        <f>_xll.SNL.Clients.Office.Excel.Functions.SPG(A769, "RD_CREDIT_RATING_DATE_GLOBAL", "Issuer Credit Rating", "Local Currency LT|0")</f>
        <v/>
      </c>
      <c r="S769" s="10" t="str">
        <f>_xll.SNL.Clients.Office.Excel.Functions.SPG(A769, "RD_CREDIT_WATCH_OUTLOOK_DATE_GLOBAL", "Issuer Credit Rating", "Local Currency LT|0")</f>
        <v/>
      </c>
      <c r="T769" s="13" t="str">
        <f>_xll.SNL.Clients.Office.Excel.Functions.SPG(A769, "SP_BUSINESS_DESCRIPTION")</f>
        <v>Krystal Biotech, Inc., a commercial-stage biotechnology company, discovers, develops, and commercializes genetic medicines for patients with rare diseases in the United States. It commercializes VYJUVEK (beremagene geperpavec-svdt, or B-VEC) for the treatment of dystrophic epidermolysis bullosa (DEB). The company also develops KB105, which is in Phase 1/2 clinical trials for treating patients with deficient autosomal recessive congenital ichthyosis; KB104 for treating netherton syndrome; KB407 that is in Phase 1 clinical trials for treating cystic fibrosis; KB707 that is in Phase 1 clinical trials for the treatment of anti-PD-1 relapsed/refractory; KB408, which is in Phase 1 clinical trials for treating Alpha-1 antitrypsin deficiency; and KB301 that is in Phase 2 clinical trials for treating aesthetic skin conditions, as well as in open label study with ophthalmic B-VEC for treating for ocular complications of deb. Krystal Biotech, Inc. was founded in 2016 and is headquartered in Pittsburgh, Pennsylvania.</v>
      </c>
    </row>
    <row r="770" spans="1:20" x14ac:dyDescent="0.3">
      <c r="A770" s="12" t="s">
        <v>1336</v>
      </c>
      <c r="B770" s="10" t="str">
        <f>_xll.SNL.Clients.Office.Excel.Functions.SPG(A770,"SP_IPO_DATE")</f>
        <v/>
      </c>
      <c r="C770" s="5">
        <f>_xll.SNL.Clients.Office.Excel.Functions.SPG(A770, "SP_VOLUME_AVG_WEEKLY_TO_SHARES_OUT", , "1M")</f>
        <v>4.7658064563280629</v>
      </c>
      <c r="D770" s="5">
        <f>_xll.SNL.Clients.Office.Excel.Functions.SPG(A770, "SP_VOLUME_AVG_WEEKLY_TO_SHARES_OUT", , "3M")</f>
        <v>4.9991664512755083</v>
      </c>
      <c r="E770" s="5">
        <f>_xll.SNL.Clients.Office.Excel.Functions.SPG(A770, "SP_VOLUME_AVG_DAILY_TO_1YR_AVG_DAILY", , "1M")</f>
        <v>102.34</v>
      </c>
      <c r="F770" s="5">
        <f>_xll.SNL.Clients.Office.Excel.Functions.SPG(A770, "SP_VOLUME_AVG_DAILY_TO_1YR_AVG_DAILY", , "3M")</f>
        <v>107.35</v>
      </c>
      <c r="G770" s="9" t="str">
        <f>_xll.SNL.Clients.Office.Excel.Functions.SPG(A770, "IQ_SECTOR")</f>
        <v>Information Technology</v>
      </c>
      <c r="H770" s="9" t="str">
        <f>_xll.SNL.Clients.Office.Excel.Functions.SPG(A770, "IQ_INDUSTRY_GROUP")</f>
        <v>Semiconductors and Semiconductor Equipment</v>
      </c>
      <c r="I770" s="9" t="str">
        <f>_xll.SNL.Clients.Office.Excel.Functions.SPG(A770, "IQ_INDUSTRY")</f>
        <v>Semiconductors and Semiconductor Equipment</v>
      </c>
      <c r="J770" s="9" t="str">
        <f>_xll.SNL.Clients.Office.Excel.Functions.SPG(A770, "IQ_PRIMARY_INDUSTRY")</f>
        <v>Semiconductor Materials and Equipment</v>
      </c>
      <c r="K770" s="9" t="str">
        <f>_xll.SNL.Clients.Office.Excel.Functions.SPG(A770, "NAICS_CODE", "Primary")</f>
        <v>333242 - Semiconductor Machinery Manufacturing</v>
      </c>
      <c r="L770" s="9" t="str">
        <f>_xll.SNL.Clients.Office.Excel.Functions.SPG(A770, "SP_TOPICTAG")</f>
        <v>Computer Vision; Data Integration; Process Automation</v>
      </c>
      <c r="M770" s="5">
        <f>_xll.SNL.Clients.Office.Excel.Functions.SPG(A770, "SP_PCT_SHARES_OWNED_ALL_INSTITUTIONS")</f>
        <v>94.7</v>
      </c>
      <c r="N770" s="9" t="str">
        <f>_xll.SNL.Clients.Office.Excel.Functions.SPG(A770, "RD_CREDIT_RATING_GLOBAL", "Issuer Credit Rating", "Local Currency LT|0")</f>
        <v>NR</v>
      </c>
      <c r="O770" s="9" t="str">
        <f>_xll.SNL.Clients.Office.Excel.Functions.SPG(A770, "RD_CWOL_GLOBAL", "Issuer Credit Rating", "Local Currency LT|0")</f>
        <v>NR</v>
      </c>
      <c r="P770" s="9" t="str">
        <f>_xll.SNL.Clients.Office.Excel.Functions.SPG(A770, "RD_RATING_ACTION_GLOBAL", "Issuer Credit Rating", "Local Currency LT|0")</f>
        <v>Not Rated | CreditWatch/Outlook (03/30/2009)</v>
      </c>
      <c r="Q770" s="10" t="str">
        <f>_xll.SNL.Clients.Office.Excel.Functions.SPG(A770, "RD_LAST_REVIEW_DATE_GLOBAL", "Issuer Credit Rating", "Local Currency LT")</f>
        <v/>
      </c>
      <c r="R770" s="10">
        <f>_xll.SNL.Clients.Office.Excel.Functions.SPG(A770, "RD_CREDIT_RATING_DATE_GLOBAL", "Issuer Credit Rating", "Local Currency LT|0")</f>
        <v>39902</v>
      </c>
      <c r="S770" s="10">
        <f>_xll.SNL.Clients.Office.Excel.Functions.SPG(A770, "RD_CREDIT_WATCH_OUTLOOK_DATE_GLOBAL", "Issuer Credit Rating", "Local Currency LT|0")</f>
        <v>39902</v>
      </c>
      <c r="T770" s="13" t="str">
        <f>_xll.SNL.Clients.Office.Excel.Functions.SPG(A770, "SP_BUSINESS_DESCRIPTION")</f>
        <v>Kulicke and Soffa Industries, Inc. engages in the design, manufacture, and sale of capital equipment and tools used to assemble semiconductor devices. It operates through four segments: Ball Bonding Equipment, Wedge Bonding Equipment, Advanced Solutions, and Aftermarket Products and Services (APS). The company offers ball bonding equipment, wafer level bonding equipment, wedge bonding equipment; and advanced display, die-attach, and thermocompression systems and solutions, as well as tools, spares and services for equipment. It also services, maintains, repairs, and upgrades equipment. The company serves integrated device manufacturers, outsourced semiconductor assembly and test providers, other electronics manufacturers, foundry service providers, and automotive electronics suppliers primarily in the United States and the Asia/Pacific region. The company was founded in 1951 and is headquartered in Fort Washington, Pennsylvania.</v>
      </c>
    </row>
    <row r="771" spans="1:20" x14ac:dyDescent="0.3">
      <c r="A771" s="12" t="s">
        <v>1846</v>
      </c>
      <c r="B771" s="10" t="str">
        <f>_xll.SNL.Clients.Office.Excel.Functions.SPG(A771,"SP_IPO_DATE")</f>
        <v/>
      </c>
      <c r="C771" s="5">
        <f>_xll.SNL.Clients.Office.Excel.Functions.SPG(A771, "SP_VOLUME_AVG_WEEKLY_TO_SHARES_OUT", , "1M")</f>
        <v>4.9757259927903048</v>
      </c>
      <c r="D771" s="5">
        <f>_xll.SNL.Clients.Office.Excel.Functions.SPG(A771, "SP_VOLUME_AVG_WEEKLY_TO_SHARES_OUT", , "3M")</f>
        <v>5.08145364587818</v>
      </c>
      <c r="E771" s="5">
        <f>_xll.SNL.Clients.Office.Excel.Functions.SPG(A771, "SP_VOLUME_AVG_DAILY_TO_1YR_AVG_DAILY", , "1M")</f>
        <v>124.96</v>
      </c>
      <c r="F771" s="5">
        <f>_xll.SNL.Clients.Office.Excel.Functions.SPG(A771, "SP_VOLUME_AVG_DAILY_TO_1YR_AVG_DAILY", , "3M")</f>
        <v>127.62</v>
      </c>
      <c r="G771" s="9" t="str">
        <f>_xll.SNL.Clients.Office.Excel.Functions.SPG(A771, "IQ_SECTOR")</f>
        <v>Information Technology</v>
      </c>
      <c r="H771" s="9" t="str">
        <f>_xll.SNL.Clients.Office.Excel.Functions.SPG(A771, "IQ_INDUSTRY_GROUP")</f>
        <v>Software and Services</v>
      </c>
      <c r="I771" s="9" t="str">
        <f>_xll.SNL.Clients.Office.Excel.Functions.SPG(A771, "IQ_INDUSTRY")</f>
        <v>IT Services</v>
      </c>
      <c r="J771" s="9" t="str">
        <f>_xll.SNL.Clients.Office.Excel.Functions.SPG(A771, "IQ_PRIMARY_INDUSTRY")</f>
        <v>IT Consulting and Other Services</v>
      </c>
      <c r="K771" s="9" t="str">
        <f>_xll.SNL.Clients.Office.Excel.Functions.SPG(A771, "NAICS_CODE", "Primary")</f>
        <v>54151 - Computer Systems Design and Related Services</v>
      </c>
      <c r="L771" s="9" t="str">
        <f>_xll.SNL.Clients.Office.Excel.Functions.SPG(A771, "SP_TOPICTAG")</f>
        <v>Software Development; Cloud Management; Data Integration; Machine Learning; Cloud Infrastructure; Cloud Security; Artificial Intelligence</v>
      </c>
      <c r="M771" s="5">
        <f>_xll.SNL.Clients.Office.Excel.Functions.SPG(A771, "SP_PCT_SHARES_OWNED_ALL_INSTITUTIONS")</f>
        <v>77.61</v>
      </c>
      <c r="N771" s="9" t="str">
        <f>_xll.SNL.Clients.Office.Excel.Functions.SPG(A771, "RD_CREDIT_RATING_GLOBAL", "Issuer Credit Rating", "Local Currency LT|0")</f>
        <v>BBB-</v>
      </c>
      <c r="O771" s="9" t="str">
        <f>_xll.SNL.Clients.Office.Excel.Functions.SPG(A771, "RD_CWOL_GLOBAL", "Issuer Credit Rating", "Local Currency LT|0")</f>
        <v>Stable</v>
      </c>
      <c r="P771" s="9" t="str">
        <f>_xll.SNL.Clients.Office.Excel.Functions.SPG(A771, "RD_RATING_ACTION_GLOBAL", "Issuer Credit Rating", "Local Currency LT|0")</f>
        <v>New Rating | CreditWatch/Outlook (10/01/2021)</v>
      </c>
      <c r="Q771" s="10">
        <f>_xll.SNL.Clients.Office.Excel.Functions.SPG(A771, "RD_LAST_REVIEW_DATE_GLOBAL", "Issuer Credit Rating", "Local Currency LT")</f>
        <v>45572</v>
      </c>
      <c r="R771" s="10">
        <f>_xll.SNL.Clients.Office.Excel.Functions.SPG(A771, "RD_CREDIT_RATING_DATE_GLOBAL", "Issuer Credit Rating", "Local Currency LT|0")</f>
        <v>44470</v>
      </c>
      <c r="S771" s="10">
        <f>_xll.SNL.Clients.Office.Excel.Functions.SPG(A771, "RD_CREDIT_WATCH_OUTLOOK_DATE_GLOBAL", "Issuer Credit Rating", "Local Currency LT|0")</f>
        <v>44470</v>
      </c>
      <c r="T771" s="13" t="str">
        <f>_xll.SNL.Clients.Office.Excel.Functions.SPG(A771, "SP_BUSINESS_DESCRIPTION")</f>
        <v>Kyndryl Holdings, Inc. operates as a technology services company and IT infrastructure services provider worldwide. The company offers cloud services; core enterprise and zCloud services; application, data, and artificial intelligence services; digital workplace services; security and resiliency services; and network services and edge services. It serves financial, technology, media and telecom, retail and travel, and automotive industries. The company was incorporated in 2020 and is headquartered in New York, New York.</v>
      </c>
    </row>
    <row r="772" spans="1:20" x14ac:dyDescent="0.3">
      <c r="A772" s="12" t="s">
        <v>270</v>
      </c>
      <c r="B772" s="10" t="str">
        <f>_xll.SNL.Clients.Office.Excel.Functions.SPG(A772,"SP_IPO_DATE")</f>
        <v/>
      </c>
      <c r="C772" s="5">
        <f>_xll.SNL.Clients.Office.Excel.Functions.SPG(A772, "SP_VOLUME_AVG_WEEKLY_TO_SHARES_OUT", , "1M")</f>
        <v>3.529017627842248</v>
      </c>
      <c r="D772" s="5">
        <f>_xll.SNL.Clients.Office.Excel.Functions.SPG(A772, "SP_VOLUME_AVG_WEEKLY_TO_SHARES_OUT", , "3M")</f>
        <v>3.0537845231592184</v>
      </c>
      <c r="E772" s="5">
        <f>_xll.SNL.Clients.Office.Excel.Functions.SPG(A772, "SP_VOLUME_AVG_DAILY_TO_1YR_AVG_DAILY", , "1M")</f>
        <v>142.81</v>
      </c>
      <c r="F772" s="5">
        <f>_xll.SNL.Clients.Office.Excel.Functions.SPG(A772, "SP_VOLUME_AVG_DAILY_TO_1YR_AVG_DAILY", , "3M")</f>
        <v>123.58</v>
      </c>
      <c r="G772" s="9" t="str">
        <f>_xll.SNL.Clients.Office.Excel.Functions.SPG(A772, "IQ_SECTOR")</f>
        <v>Industrials</v>
      </c>
      <c r="H772" s="9" t="str">
        <f>_xll.SNL.Clients.Office.Excel.Functions.SPG(A772, "IQ_INDUSTRY_GROUP")</f>
        <v>Capital Goods</v>
      </c>
      <c r="I772" s="9" t="str">
        <f>_xll.SNL.Clients.Office.Excel.Functions.SPG(A772, "IQ_INDUSTRY")</f>
        <v>Aerospace and Defense</v>
      </c>
      <c r="J772" s="9" t="str">
        <f>_xll.SNL.Clients.Office.Excel.Functions.SPG(A772, "IQ_PRIMARY_INDUSTRY")</f>
        <v>Aerospace and Defense</v>
      </c>
      <c r="K772" s="9" t="str">
        <f>_xll.SNL.Clients.Office.Excel.Functions.SPG(A772, "NAICS_CODE", "Primary")</f>
        <v>334511 - Search, Detection, Navigation, Guidance, Aeronautical, and Nautical System and Instrument Manufacturing</v>
      </c>
      <c r="L772" s="9" t="str">
        <f>_xll.SNL.Clients.Office.Excel.Functions.SPG(A772, "SP_TOPICTAG")</f>
        <v>Computer Vision; Fleet Management; Industrial Automation; Navigation; Physical Security; Sensors; Process Automation</v>
      </c>
      <c r="M772" s="5">
        <f>_xll.SNL.Clients.Office.Excel.Functions.SPG(A772, "SP_PCT_SHARES_OWNED_ALL_INSTITUTIONS")</f>
        <v>87.42</v>
      </c>
      <c r="N772" s="9" t="str">
        <f>_xll.SNL.Clients.Office.Excel.Functions.SPG(A772, "RD_CREDIT_RATING_GLOBAL", "Issuer Credit Rating", "Local Currency LT|0")</f>
        <v>BBB</v>
      </c>
      <c r="O772" s="9" t="str">
        <f>_xll.SNL.Clients.Office.Excel.Functions.SPG(A772, "RD_CWOL_GLOBAL", "Issuer Credit Rating", "Local Currency LT|0")</f>
        <v>Stable</v>
      </c>
      <c r="P772" s="9" t="str">
        <f>_xll.SNL.Clients.Office.Excel.Functions.SPG(A772, "RD_RATING_ACTION_GLOBAL", "Issuer Credit Rating", "Local Currency LT|0")</f>
        <v>CreditWatch/Outlook (08/20/2024)</v>
      </c>
      <c r="Q772" s="10">
        <f>_xll.SNL.Clients.Office.Excel.Functions.SPG(A772, "RD_LAST_REVIEW_DATE_GLOBAL", "Issuer Credit Rating", "Local Currency LT")</f>
        <v>45524</v>
      </c>
      <c r="R772" s="10">
        <f>_xll.SNL.Clients.Office.Excel.Functions.SPG(A772, "RD_CREDIT_RATING_DATE_GLOBAL", "Issuer Credit Rating", "Local Currency LT|0")</f>
        <v>43647</v>
      </c>
      <c r="S772" s="10">
        <f>_xll.SNL.Clients.Office.Excel.Functions.SPG(A772, "RD_CREDIT_WATCH_OUTLOOK_DATE_GLOBAL", "Issuer Credit Rating", "Local Currency LT|0")</f>
        <v>45524</v>
      </c>
      <c r="T772" s="13" t="str">
        <f>_xll.SNL.Clients.Office.Excel.Functions.SPG(A772, "SP_BUSINESS_DESCRIPTION")</f>
        <v>L3Harris Technologies, Inc. provides mission-critical solutions for government and commercial customers worldwide. It operates through Space &amp; Airborne Systems (SAS), Integrated Mission Systems (IMS), Communication Systems (CS), and Aerojet Rocketdyne (AR) segments. The SAS segment provides satellite space payloads, sensors, and full-mission solutions; classified intelligence and cyber; airborne combat systems; and mission networks for air traffic management operations. The IMS segment offers intelligence, surveillance, and reconnaissance (ISR) systems; passive sensing and targeting; electronic attack platforms; autonomy; power and communications; networks; and sensors. The CS segment provides tactical radios, software, waveforms, satellite terminals, and end-to-end battlefield systems for the U.S. Department of Defense, international, federal, and state agency customers; broadband communications; integrated vision solutions, including helmet-mounted integrated night vision goggles with image intensifier tubes and weapon-mounted sights, aiming lasers, and range finders; and public safety radios, and system applications and equipment. The AR segment offers propulsion technologies and armament systems for strategic defense, missile defense, hypersonic, and tactical systems; and space propulsion and power systems for national security space and exploration missions. The company was formerly known as Harris Corporation and changed its name to L3Harris Technologies, Inc. in June 2019. L3Harris Technologies, Inc. was founded in 1895 and is based in Melbourne, Florida.</v>
      </c>
    </row>
    <row r="773" spans="1:20" x14ac:dyDescent="0.3">
      <c r="A773" s="12" t="s">
        <v>1337</v>
      </c>
      <c r="B773" s="10" t="str">
        <f>_xll.SNL.Clients.Office.Excel.Functions.SPG(A773,"SP_IPO_DATE")</f>
        <v/>
      </c>
      <c r="C773" s="5">
        <f>_xll.SNL.Clients.Office.Excel.Functions.SPG(A773, "SP_VOLUME_AVG_WEEKLY_TO_SHARES_OUT", , "1M")</f>
        <v>5.1057651194554117</v>
      </c>
      <c r="D773" s="5">
        <f>_xll.SNL.Clients.Office.Excel.Functions.SPG(A773, "SP_VOLUME_AVG_WEEKLY_TO_SHARES_OUT", , "3M")</f>
        <v>4.8528144655316279</v>
      </c>
      <c r="E773" s="5">
        <f>_xll.SNL.Clients.Office.Excel.Functions.SPG(A773, "SP_VOLUME_AVG_DAILY_TO_1YR_AVG_DAILY", , "1M")</f>
        <v>94.58</v>
      </c>
      <c r="F773" s="5">
        <f>_xll.SNL.Clients.Office.Excel.Functions.SPG(A773, "SP_VOLUME_AVG_DAILY_TO_1YR_AVG_DAILY", , "3M")</f>
        <v>89.89</v>
      </c>
      <c r="G773" s="9" t="str">
        <f>_xll.SNL.Clients.Office.Excel.Functions.SPG(A773, "IQ_SECTOR")</f>
        <v>Consumer Discretionary</v>
      </c>
      <c r="H773" s="9" t="str">
        <f>_xll.SNL.Clients.Office.Excel.Functions.SPG(A773, "IQ_INDUSTRY_GROUP")</f>
        <v>Consumer Durables and Apparel</v>
      </c>
      <c r="I773" s="9" t="str">
        <f>_xll.SNL.Clients.Office.Excel.Functions.SPG(A773, "IQ_INDUSTRY")</f>
        <v>Household Durables</v>
      </c>
      <c r="J773" s="9" t="str">
        <f>_xll.SNL.Clients.Office.Excel.Functions.SPG(A773, "IQ_PRIMARY_INDUSTRY")</f>
        <v>Home Furnishings</v>
      </c>
      <c r="K773" s="9" t="str">
        <f>_xll.SNL.Clients.Office.Excel.Functions.SPG(A773, "NAICS_CODE", "Primary")</f>
        <v>337121 - Upholstered Household Furniture Manufacturing</v>
      </c>
      <c r="L773" s="9" t="str">
        <f>_xll.SNL.Clients.Office.Excel.Functions.SPG(A773, "SP_TOPICTAG")</f>
        <v/>
      </c>
      <c r="M773" s="5">
        <f>_xll.SNL.Clients.Office.Excel.Functions.SPG(A773, "SP_PCT_SHARES_OWNED_ALL_INSTITUTIONS")</f>
        <v>97.32</v>
      </c>
      <c r="N773" s="9" t="str">
        <f>_xll.SNL.Clients.Office.Excel.Functions.SPG(A773, "RD_CREDIT_RATING_GLOBAL", "Issuer Credit Rating", "Local Currency LT|0")</f>
        <v/>
      </c>
      <c r="O773" s="9" t="str">
        <f>_xll.SNL.Clients.Office.Excel.Functions.SPG(A773, "RD_CWOL_GLOBAL", "Issuer Credit Rating", "Local Currency LT|0")</f>
        <v/>
      </c>
      <c r="P773" s="9" t="str">
        <f>_xll.SNL.Clients.Office.Excel.Functions.SPG(A773, "RD_RATING_ACTION_GLOBAL", "Issuer Credit Rating", "Local Currency LT|0")</f>
        <v/>
      </c>
      <c r="Q773" s="10" t="str">
        <f>_xll.SNL.Clients.Office.Excel.Functions.SPG(A773, "RD_LAST_REVIEW_DATE_GLOBAL", "Issuer Credit Rating", "Local Currency LT")</f>
        <v/>
      </c>
      <c r="R773" s="10" t="str">
        <f>_xll.SNL.Clients.Office.Excel.Functions.SPG(A773, "RD_CREDIT_RATING_DATE_GLOBAL", "Issuer Credit Rating", "Local Currency LT|0")</f>
        <v/>
      </c>
      <c r="S773" s="10" t="str">
        <f>_xll.SNL.Clients.Office.Excel.Functions.SPG(A773, "RD_CREDIT_WATCH_OUTLOOK_DATE_GLOBAL", "Issuer Credit Rating", "Local Currency LT|0")</f>
        <v/>
      </c>
      <c r="T773" s="13" t="str">
        <f>_xll.SNL.Clients.Office.Excel.Functions.SPG(A773, "SP_BUSINESS_DESCRIPTION")</f>
        <v>La-Z-Boy Incorporated manufactures, markets, imports, exports, distributes, and retails upholstery furniture products in the United States, Canada, and internationally. It operates through Wholesale and Retail segments. The Wholesale segment manufactures and imports upholstered furniture, such as recliners and motion furniture, sofas, loveseats, chairs, sectionals, modulars, ottomans, and sleeper sofas; and imports, casegoods (wood) furniture, including bedroom sets, dining room sets, entertainment centers, and occasional pieces. This segment sells its products directly to La-Z-Boy Furniture Galleries stores, operators of La-Z-Boy Comfort Studio locations, England Custom Comfort Center locations, dealers, and other independent retailers. The Retail segment sells upholstered furniture, casegoods, and other accessories to the end consumer through its retail network. It also licenses La-Z-Boy brand name on various products; and operates Joybird, an e-commerce retailer and manufacturer of upholstered furniture. The company was formerly known as La-Z-Boy Chair Company and changed its name to La-Z-Boy Incorporated in 1996. La-Z-Boy Incorporated was founded in 1927 and is headquartered in Monroe, Michigan.</v>
      </c>
    </row>
    <row r="774" spans="1:20" x14ac:dyDescent="0.3">
      <c r="A774" s="12" t="s">
        <v>271</v>
      </c>
      <c r="B774" s="10" t="str">
        <f>_xll.SNL.Clients.Office.Excel.Functions.SPG(A774,"SP_IPO_DATE")</f>
        <v/>
      </c>
      <c r="C774" s="5">
        <f>_xll.SNL.Clients.Office.Excel.Functions.SPG(A774, "SP_VOLUME_AVG_WEEKLY_TO_SHARES_OUT", , "1M")</f>
        <v>3.7554903034094465</v>
      </c>
      <c r="D774" s="5">
        <f>_xll.SNL.Clients.Office.Excel.Functions.SPG(A774, "SP_VOLUME_AVG_WEEKLY_TO_SHARES_OUT", , "3M")</f>
        <v>3.4697729558288848</v>
      </c>
      <c r="E774" s="5">
        <f>_xll.SNL.Clients.Office.Excel.Functions.SPG(A774, "SP_VOLUME_AVG_DAILY_TO_1YR_AVG_DAILY", , "1M")</f>
        <v>96.72</v>
      </c>
      <c r="F774" s="5">
        <f>_xll.SNL.Clients.Office.Excel.Functions.SPG(A774, "SP_VOLUME_AVG_DAILY_TO_1YR_AVG_DAILY", , "3M")</f>
        <v>89.36</v>
      </c>
      <c r="G774" s="9" t="str">
        <f>_xll.SNL.Clients.Office.Excel.Functions.SPG(A774, "IQ_SECTOR")</f>
        <v>Health Care</v>
      </c>
      <c r="H774" s="9" t="str">
        <f>_xll.SNL.Clients.Office.Excel.Functions.SPG(A774, "IQ_INDUSTRY_GROUP")</f>
        <v>Health Care Equipment and Services</v>
      </c>
      <c r="I774" s="9" t="str">
        <f>_xll.SNL.Clients.Office.Excel.Functions.SPG(A774, "IQ_INDUSTRY")</f>
        <v>Health Care Providers and Services</v>
      </c>
      <c r="J774" s="9" t="str">
        <f>_xll.SNL.Clients.Office.Excel.Functions.SPG(A774, "IQ_PRIMARY_INDUSTRY")</f>
        <v>Health Care Services</v>
      </c>
      <c r="K774" s="9" t="str">
        <f>_xll.SNL.Clients.Office.Excel.Functions.SPG(A774, "NAICS_CODE", "Primary")</f>
        <v>621511 - Medical Laboratories</v>
      </c>
      <c r="L774" s="9" t="str">
        <f>_xll.SNL.Clients.Office.Excel.Functions.SPG(A774, "SP_TOPICTAG")</f>
        <v>Health Diagnostics; Genetics; Cardiovascular; Chronic Diseases; Endocrinology; Infectious Diseases; Oncology</v>
      </c>
      <c r="M774" s="5">
        <f>_xll.SNL.Clients.Office.Excel.Functions.SPG(A774, "SP_PCT_SHARES_OWNED_ALL_INSTITUTIONS")</f>
        <v>94.63</v>
      </c>
      <c r="N774" s="9" t="str">
        <f>_xll.SNL.Clients.Office.Excel.Functions.SPG(A774, "RD_CREDIT_RATING_GLOBAL", "Issuer Credit Rating", "Local Currency LT|0")</f>
        <v>BBB</v>
      </c>
      <c r="O774" s="9" t="str">
        <f>_xll.SNL.Clients.Office.Excel.Functions.SPG(A774, "RD_CWOL_GLOBAL", "Issuer Credit Rating", "Local Currency LT|0")</f>
        <v>Stable</v>
      </c>
      <c r="P774" s="9" t="str">
        <f>_xll.SNL.Clients.Office.Excel.Functions.SPG(A774, "RD_RATING_ACTION_GLOBAL", "Issuer Credit Rating", "Local Currency LT|0")</f>
        <v>Downgrade | CreditWatch/Outlook (01/21/2015)</v>
      </c>
      <c r="Q774" s="10">
        <f>_xll.SNL.Clients.Office.Excel.Functions.SPG(A774, "RD_LAST_REVIEW_DATE_GLOBAL", "Issuer Credit Rating", "Local Currency LT")</f>
        <v>45512</v>
      </c>
      <c r="R774" s="10">
        <f>_xll.SNL.Clients.Office.Excel.Functions.SPG(A774, "RD_CREDIT_RATING_DATE_GLOBAL", "Issuer Credit Rating", "Local Currency LT|0")</f>
        <v>42025</v>
      </c>
      <c r="S774" s="10">
        <f>_xll.SNL.Clients.Office.Excel.Functions.SPG(A774, "RD_CREDIT_WATCH_OUTLOOK_DATE_GLOBAL", "Issuer Credit Rating", "Local Currency LT|0")</f>
        <v>42025</v>
      </c>
      <c r="T774" s="13" t="str">
        <f>_xll.SNL.Clients.Office.Excel.Functions.SPG(A774, "SP_BUSINESS_DESCRIPTION")</f>
        <v>Labcorp Holdings Inc. provides laboratory services. It operates through two segments, Diagnostics Laboratories and Biopharma Laboratory Services. The company offers various tests, such as blood chemistry analyses, urinalyses, blood cell counts, thyroid, PAP, hemoglobin A1C and vitamin D, prostate-specific antigens, sexually transmitted diseases, hepatitis C, microbiology cultures and procedures, and alcohol and other substance-abuse tests. It also provides specialty testing services comprising gene-based and esoteric testing; advanced tests target specific diseases; services related to anatomic pathology/oncology, cardiovascular disease, coagulation, diagnostic genetics, endocrinology, infectious disease, women's health, pharmacogenetics, parentage and donor testing, occupational testing services, medical drug monitoring services, chronic disease programs, and kidney stone prevention tests; and health and wellness services to employers and managed care organizations (MCOs). In addition, the company offers online and mobile applications that enable patients to check test results; online applications for providers, MCOs, and accountable care organizations; specimen collection services; and drug development, medical device, and companion diagnostic development solutions, as well as support for crop protection and chemical testing. It serves pharmaceutical, biotechnology, medical device, and diagnostics companies; and MCOs, employer plans, other health insurance providers, governmental agencies, physicians and other healthcare providers, hospitals and health systems, employers, patients and consumers, contract research organizations, crop protection and chemical companies, academic institutions, independent clinical laboratories, and retailers. The company was founded in 1995 is headquartered in Burlington, North Carolina.</v>
      </c>
    </row>
    <row r="775" spans="1:20" x14ac:dyDescent="0.3">
      <c r="A775" s="12" t="s">
        <v>1338</v>
      </c>
      <c r="B775" s="10" t="str">
        <f>_xll.SNL.Clients.Office.Excel.Functions.SPG(A775,"SP_IPO_DATE")</f>
        <v/>
      </c>
      <c r="C775" s="5">
        <f>_xll.SNL.Clients.Office.Excel.Functions.SPG(A775, "SP_VOLUME_AVG_WEEKLY_TO_SHARES_OUT", , "1M")</f>
        <v>2.7318999133311515</v>
      </c>
      <c r="D775" s="5">
        <f>_xll.SNL.Clients.Office.Excel.Functions.SPG(A775, "SP_VOLUME_AVG_WEEKLY_TO_SHARES_OUT", , "3M")</f>
        <v>2.4191997420851252</v>
      </c>
      <c r="E775" s="5">
        <f>_xll.SNL.Clients.Office.Excel.Functions.SPG(A775, "SP_VOLUME_AVG_DAILY_TO_1YR_AVG_DAILY", , "1M")</f>
        <v>118.43</v>
      </c>
      <c r="F775" s="5">
        <f>_xll.SNL.Clients.Office.Excel.Functions.SPG(A775, "SP_VOLUME_AVG_DAILY_TO_1YR_AVG_DAILY", , "3M")</f>
        <v>104.88</v>
      </c>
      <c r="G775" s="9" t="str">
        <f>_xll.SNL.Clients.Office.Excel.Functions.SPG(A775, "IQ_SECTOR")</f>
        <v>Financials</v>
      </c>
      <c r="H775" s="9" t="str">
        <f>_xll.SNL.Clients.Office.Excel.Functions.SPG(A775, "IQ_INDUSTRY_GROUP")</f>
        <v>Banks</v>
      </c>
      <c r="I775" s="9" t="str">
        <f>_xll.SNL.Clients.Office.Excel.Functions.SPG(A775, "IQ_INDUSTRY")</f>
        <v>Banks</v>
      </c>
      <c r="J775" s="9" t="str">
        <f>_xll.SNL.Clients.Office.Excel.Functions.SPG(A775, "IQ_PRIMARY_INDUSTRY")</f>
        <v>Regional Banks</v>
      </c>
      <c r="K775" s="9" t="str">
        <f>_xll.SNL.Clients.Office.Excel.Functions.SPG(A775, "NAICS_CODE", "Primary")</f>
        <v>522110 - Commercial Banking</v>
      </c>
      <c r="L775" s="9" t="str">
        <f>_xll.SNL.Clients.Office.Excel.Functions.SPG(A775, "SP_TOPICTAG")</f>
        <v>Consumer Lending; Digital Brokerage</v>
      </c>
      <c r="M775" s="5">
        <f>_xll.SNL.Clients.Office.Excel.Functions.SPG(A775, "SP_PCT_SHARES_OWNED_ALL_INSTITUTIONS")</f>
        <v>84.63</v>
      </c>
      <c r="N775" s="9" t="str">
        <f>_xll.SNL.Clients.Office.Excel.Functions.SPG(A775, "RD_CREDIT_RATING_GLOBAL", "Issuer Credit Rating", "Local Currency LT|0")</f>
        <v/>
      </c>
      <c r="O775" s="9" t="str">
        <f>_xll.SNL.Clients.Office.Excel.Functions.SPG(A775, "RD_CWOL_GLOBAL", "Issuer Credit Rating", "Local Currency LT|0")</f>
        <v/>
      </c>
      <c r="P775" s="9" t="str">
        <f>_xll.SNL.Clients.Office.Excel.Functions.SPG(A775, "RD_RATING_ACTION_GLOBAL", "Issuer Credit Rating", "Local Currency LT|0")</f>
        <v/>
      </c>
      <c r="Q775" s="10" t="str">
        <f>_xll.SNL.Clients.Office.Excel.Functions.SPG(A775, "RD_LAST_REVIEW_DATE_GLOBAL", "Issuer Credit Rating", "Local Currency LT")</f>
        <v/>
      </c>
      <c r="R775" s="10" t="str">
        <f>_xll.SNL.Clients.Office.Excel.Functions.SPG(A775, "RD_CREDIT_RATING_DATE_GLOBAL", "Issuer Credit Rating", "Local Currency LT|0")</f>
        <v/>
      </c>
      <c r="S775" s="10" t="str">
        <f>_xll.SNL.Clients.Office.Excel.Functions.SPG(A775, "RD_CREDIT_WATCH_OUTLOOK_DATE_GLOBAL", "Issuer Credit Rating", "Local Currency LT|0")</f>
        <v/>
      </c>
      <c r="T775" s="13" t="str">
        <f>_xll.SNL.Clients.Office.Excel.Functions.SPG(A775, "SP_BUSINESS_DESCRIPTION")</f>
        <v>Lakeland Financial Corporation operates as the bank holding company for Lake City Bank that provides various banking products and services in the United States. The company accepts various deposit products, such as noninterest bearing, interest-bearing checking, savings, money market, NOW, and demand deposits. Its loan products include commercial and industrial, commercial real estate and multi-family residential, construction, agri-business and agricultural, consumer 1-4 family mortgage, and other commercial and consumer loans. The company also provides retail and merchant credit card services; corporate treasury management, wealth advisory, and trust services; retail brokerage services, including various financial and investment products, such as annuities and life insurance; and mobile business banking and on-line treasury management services. It serves commercial real estate, manufacturing, agriculture, construction, retail, wholesale, finance and insurance, accommodation and food services, and health care industries. The company was founded in 1872 and is headquartered in Warsaw, Indiana.</v>
      </c>
    </row>
    <row r="776" spans="1:20" x14ac:dyDescent="0.3">
      <c r="A776" s="12" t="s">
        <v>272</v>
      </c>
      <c r="B776" s="10" t="str">
        <f>_xll.SNL.Clients.Office.Excel.Functions.SPG(A776,"SP_IPO_DATE")</f>
        <v/>
      </c>
      <c r="C776" s="5">
        <f>_xll.SNL.Clients.Office.Excel.Functions.SPG(A776, "SP_VOLUME_AVG_WEEKLY_TO_SHARES_OUT", , "1M")</f>
        <v>4.9043214375882371</v>
      </c>
      <c r="D776" s="5">
        <f>_xll.SNL.Clients.Office.Excel.Functions.SPG(A776, "SP_VOLUME_AVG_WEEKLY_TO_SHARES_OUT", , "3M")</f>
        <v>4.5880668969185487</v>
      </c>
      <c r="E776" s="5">
        <f>_xll.SNL.Clients.Office.Excel.Functions.SPG(A776, "SP_VOLUME_AVG_DAILY_TO_1YR_AVG_DAILY", , "1M")</f>
        <v>110.75</v>
      </c>
      <c r="F776" s="5">
        <f>_xll.SNL.Clients.Office.Excel.Functions.SPG(A776, "SP_VOLUME_AVG_DAILY_TO_1YR_AVG_DAILY", , "3M")</f>
        <v>103.61</v>
      </c>
      <c r="G776" s="9" t="str">
        <f>_xll.SNL.Clients.Office.Excel.Functions.SPG(A776, "IQ_SECTOR")</f>
        <v>Information Technology</v>
      </c>
      <c r="H776" s="9" t="str">
        <f>_xll.SNL.Clients.Office.Excel.Functions.SPG(A776, "IQ_INDUSTRY_GROUP")</f>
        <v>Semiconductors and Semiconductor Equipment</v>
      </c>
      <c r="I776" s="9" t="str">
        <f>_xll.SNL.Clients.Office.Excel.Functions.SPG(A776, "IQ_INDUSTRY")</f>
        <v>Semiconductors and Semiconductor Equipment</v>
      </c>
      <c r="J776" s="9" t="str">
        <f>_xll.SNL.Clients.Office.Excel.Functions.SPG(A776, "IQ_PRIMARY_INDUSTRY")</f>
        <v>Semiconductor Materials and Equipment</v>
      </c>
      <c r="K776" s="9" t="str">
        <f>_xll.SNL.Clients.Office.Excel.Functions.SPG(A776, "NAICS_CODE", "Primary")</f>
        <v>333242 - Semiconductor Machinery Manufacturing</v>
      </c>
      <c r="L776" s="9" t="str">
        <f>_xll.SNL.Clients.Office.Excel.Functions.SPG(A776, "SP_TOPICTAG")</f>
        <v>Software Development; Computer Vision; Industrial Automation; Sensors; 3D Printing; Artificial Intelligence</v>
      </c>
      <c r="M776" s="5">
        <f>_xll.SNL.Clients.Office.Excel.Functions.SPG(A776, "SP_PCT_SHARES_OWNED_ALL_INSTITUTIONS")</f>
        <v>81.98</v>
      </c>
      <c r="N776" s="9" t="str">
        <f>_xll.SNL.Clients.Office.Excel.Functions.SPG(A776, "RD_CREDIT_RATING_GLOBAL", "Issuer Credit Rating", "Local Currency LT|0")</f>
        <v>A-</v>
      </c>
      <c r="O776" s="9" t="str">
        <f>_xll.SNL.Clients.Office.Excel.Functions.SPG(A776, "RD_CWOL_GLOBAL", "Issuer Credit Rating", "Local Currency LT|0")</f>
        <v>Stable</v>
      </c>
      <c r="P776" s="9" t="str">
        <f>_xll.SNL.Clients.Office.Excel.Functions.SPG(A776, "RD_RATING_ACTION_GLOBAL", "Issuer Credit Rating", "Local Currency LT|0")</f>
        <v>Upgrade | CreditWatch/Outlook (03/12/2020)</v>
      </c>
      <c r="Q776" s="10">
        <f>_xll.SNL.Clients.Office.Excel.Functions.SPG(A776, "RD_LAST_REVIEW_DATE_GLOBAL", "Issuer Credit Rating", "Local Currency LT")</f>
        <v>45498</v>
      </c>
      <c r="R776" s="10">
        <f>_xll.SNL.Clients.Office.Excel.Functions.SPG(A776, "RD_CREDIT_RATING_DATE_GLOBAL", "Issuer Credit Rating", "Local Currency LT|0")</f>
        <v>43902</v>
      </c>
      <c r="S776" s="10">
        <f>_xll.SNL.Clients.Office.Excel.Functions.SPG(A776, "RD_CREDIT_WATCH_OUTLOOK_DATE_GLOBAL", "Issuer Credit Rating", "Local Currency LT|0")</f>
        <v>43902</v>
      </c>
      <c r="T776" s="13" t="str">
        <f>_xll.SNL.Clients.Office.Excel.Functions.SPG(A776, "SP_BUSINESS_DESCRIPTION")</f>
        <v>Lam Research Corporation designs, manufactures, markets, refurbishes, and services semiconductor processing equipment used in the fabrication of integrated circuits. The company offers ALTUS systems to deposit conformal films for tungsten metallization applications; SABRE electrochemical deposition products for copper interconnect transition that offers copper damascene manufacturing; and VECTOR plasma-enhanced CVD products. It also provides SPEED gapfill high-density plasma chemical vapor deposition products; and Striker single-wafer atomic layer deposition products for dielectric film solutions. In addition, the company offers Flex for dielectric etch applications; Vantex, a dielectric etch system that provides RF technology and repeatable wafer-to-wafer performance enabled by Equipment Intelligence solutions; Kiyo for conductor etch applications; Syndion for through-silicon via etch applications; and Versys metal products for metal etch processes. Further, it provides Coronus bevel clean products to enhance die yield; and Da Vinci, DV-Prime, EOS, and SP series products to address various wafer cleaning applications. The company sells its products in the United States, China, Europe, Japan, Korea, Southeast Asia, and Taiwan. Lam Research Corporation was incorporated in 1980 and is headquartered in Fremont, California.</v>
      </c>
    </row>
    <row r="777" spans="1:20" x14ac:dyDescent="0.3">
      <c r="A777" s="12" t="s">
        <v>1847</v>
      </c>
      <c r="B777" s="10" t="str">
        <f>_xll.SNL.Clients.Office.Excel.Functions.SPG(A777,"SP_IPO_DATE")</f>
        <v/>
      </c>
      <c r="C777" s="5">
        <f>_xll.SNL.Clients.Office.Excel.Functions.SPG(A777, "SP_VOLUME_AVG_WEEKLY_TO_SHARES_OUT", , "1M")</f>
        <v>2.3411862653949771</v>
      </c>
      <c r="D777" s="5">
        <f>_xll.SNL.Clients.Office.Excel.Functions.SPG(A777, "SP_VOLUME_AVG_WEEKLY_TO_SHARES_OUT", , "3M")</f>
        <v>2.5158515022711185</v>
      </c>
      <c r="E777" s="5">
        <f>_xll.SNL.Clients.Office.Excel.Functions.SPG(A777, "SP_VOLUME_AVG_DAILY_TO_1YR_AVG_DAILY", , "1M")</f>
        <v>97.6</v>
      </c>
      <c r="F777" s="5">
        <f>_xll.SNL.Clients.Office.Excel.Functions.SPG(A777, "SP_VOLUME_AVG_DAILY_TO_1YR_AVG_DAILY", , "3M")</f>
        <v>104.88</v>
      </c>
      <c r="G777" s="9" t="str">
        <f>_xll.SNL.Clients.Office.Excel.Functions.SPG(A777, "IQ_SECTOR")</f>
        <v>Real Estate</v>
      </c>
      <c r="H777" s="9" t="str">
        <f>_xll.SNL.Clients.Office.Excel.Functions.SPG(A777, "IQ_INDUSTRY_GROUP")</f>
        <v>Equity Real Estate Investment Trusts (REITs)</v>
      </c>
      <c r="I777" s="9" t="str">
        <f>_xll.SNL.Clients.Office.Excel.Functions.SPG(A777, "IQ_INDUSTRY")</f>
        <v>Specialized REITs</v>
      </c>
      <c r="J777" s="9" t="str">
        <f>_xll.SNL.Clients.Office.Excel.Functions.SPG(A777, "IQ_PRIMARY_INDUSTRY")</f>
        <v>Other Specialized REITs</v>
      </c>
      <c r="K777" s="9" t="str">
        <f>_xll.SNL.Clients.Office.Excel.Functions.SPG(A777, "NAICS_CODE", "Primary")</f>
        <v>5311 - Lessors of Real Estate</v>
      </c>
      <c r="L777" s="9" t="str">
        <f>_xll.SNL.Clients.Office.Excel.Functions.SPG(A777, "SP_TOPICTAG")</f>
        <v/>
      </c>
      <c r="M777" s="5">
        <f>_xll.SNL.Clients.Office.Excel.Functions.SPG(A777, "SP_PCT_SHARES_OWNED_ALL_INSTITUTIONS")</f>
        <v>84.18</v>
      </c>
      <c r="N777" s="9" t="str">
        <f>_xll.SNL.Clients.Office.Excel.Functions.SPG(A777, "RD_CREDIT_RATING_GLOBAL", "Issuer Credit Rating", "Local Currency LT|0")</f>
        <v>BB</v>
      </c>
      <c r="O777" s="9" t="str">
        <f>_xll.SNL.Clients.Office.Excel.Functions.SPG(A777, "RD_CWOL_GLOBAL", "Issuer Credit Rating", "Local Currency LT|0")</f>
        <v>Stable</v>
      </c>
      <c r="P777" s="9" t="str">
        <f>_xll.SNL.Clients.Office.Excel.Functions.SPG(A777, "RD_RATING_ACTION_GLOBAL", "Issuer Credit Rating", "Local Currency LT|0")</f>
        <v>Upgrade | CreditWatch/Outlook (07/08/2021)</v>
      </c>
      <c r="Q777" s="10">
        <f>_xll.SNL.Clients.Office.Excel.Functions.SPG(A777, "RD_LAST_REVIEW_DATE_GLOBAL", "Issuer Credit Rating", "Local Currency LT")</f>
        <v>45572</v>
      </c>
      <c r="R777" s="10">
        <f>_xll.SNL.Clients.Office.Excel.Functions.SPG(A777, "RD_CREDIT_RATING_DATE_GLOBAL", "Issuer Credit Rating", "Local Currency LT|0")</f>
        <v>44385</v>
      </c>
      <c r="S777" s="10">
        <f>_xll.SNL.Clients.Office.Excel.Functions.SPG(A777, "RD_CREDIT_WATCH_OUTLOOK_DATE_GLOBAL", "Issuer Credit Rating", "Local Currency LT|0")</f>
        <v>44385</v>
      </c>
      <c r="T777" s="13" t="str">
        <f>_xll.SNL.Clients.Office.Excel.Functions.SPG(A777, "SP_BUSINESS_DESCRIPTION")</f>
        <v>Lamar Advertising Company operates as an outdoor advertising company in the United States and Canada. The company owns and operates billboards, logo signs, and transit advertising displays, as well as rents space for advertising on billboards, buses, shelters, benches, logo plates, and in airport terminals. Lamar Advertising Company was founded in 1902 and is headquartered in Baton Rouge, Louisiana.</v>
      </c>
    </row>
    <row r="778" spans="1:20" x14ac:dyDescent="0.3">
      <c r="A778" s="12" t="s">
        <v>273</v>
      </c>
      <c r="B778" s="10" t="str">
        <f>_xll.SNL.Clients.Office.Excel.Functions.SPG(A778,"SP_IPO_DATE")</f>
        <v/>
      </c>
      <c r="C778" s="5">
        <f>_xll.SNL.Clients.Office.Excel.Functions.SPG(A778, "SP_VOLUME_AVG_WEEKLY_TO_SHARES_OUT", , "1M")</f>
        <v>7.507567285897256</v>
      </c>
      <c r="D778" s="5">
        <f>_xll.SNL.Clients.Office.Excel.Functions.SPG(A778, "SP_VOLUME_AVG_WEEKLY_TO_SHARES_OUT", , "3M")</f>
        <v>8.8750396298868139</v>
      </c>
      <c r="E778" s="5">
        <f>_xll.SNL.Clients.Office.Excel.Functions.SPG(A778, "SP_VOLUME_AVG_DAILY_TO_1YR_AVG_DAILY", , "1M")</f>
        <v>82.15</v>
      </c>
      <c r="F778" s="5">
        <f>_xll.SNL.Clients.Office.Excel.Functions.SPG(A778, "SP_VOLUME_AVG_DAILY_TO_1YR_AVG_DAILY", , "3M")</f>
        <v>97.11</v>
      </c>
      <c r="G778" s="9" t="str">
        <f>_xll.SNL.Clients.Office.Excel.Functions.SPG(A778, "IQ_SECTOR")</f>
        <v>Consumer Staples</v>
      </c>
      <c r="H778" s="9" t="str">
        <f>_xll.SNL.Clients.Office.Excel.Functions.SPG(A778, "IQ_INDUSTRY_GROUP")</f>
        <v>Food, Beverage and Tobacco</v>
      </c>
      <c r="I778" s="9" t="str">
        <f>_xll.SNL.Clients.Office.Excel.Functions.SPG(A778, "IQ_INDUSTRY")</f>
        <v>Food Products</v>
      </c>
      <c r="J778" s="9" t="str">
        <f>_xll.SNL.Clients.Office.Excel.Functions.SPG(A778, "IQ_PRIMARY_INDUSTRY")</f>
        <v>Packaged Foods and Meats</v>
      </c>
      <c r="K778" s="9" t="str">
        <f>_xll.SNL.Clients.Office.Excel.Functions.SPG(A778, "NAICS_CODE", "Primary")</f>
        <v>311411 - Frozen Fruit, Juice, and Vegetable Manufacturing</v>
      </c>
      <c r="L778" s="9" t="str">
        <f>_xll.SNL.Clients.Office.Excel.Functions.SPG(A778, "SP_TOPICTAG")</f>
        <v>Animal Feed; Farming; Horticulture; Livestock</v>
      </c>
      <c r="M778" s="5">
        <f>_xll.SNL.Clients.Office.Excel.Functions.SPG(A778, "SP_PCT_SHARES_OWNED_ALL_INSTITUTIONS")</f>
        <v>95.96</v>
      </c>
      <c r="N778" s="9" t="str">
        <f>_xll.SNL.Clients.Office.Excel.Functions.SPG(A778, "RD_CREDIT_RATING_GLOBAL", "Issuer Credit Rating", "Local Currency LT|0")</f>
        <v>BB+</v>
      </c>
      <c r="O778" s="9" t="str">
        <f>_xll.SNL.Clients.Office.Excel.Functions.SPG(A778, "RD_CWOL_GLOBAL", "Issuer Credit Rating", "Local Currency LT|0")</f>
        <v>Stable</v>
      </c>
      <c r="P778" s="9" t="str">
        <f>_xll.SNL.Clients.Office.Excel.Functions.SPG(A778, "RD_RATING_ACTION_GLOBAL", "Issuer Credit Rating", "Local Currency LT|0")</f>
        <v>Upgrade | CreditWatch/Outlook (08/09/2019)</v>
      </c>
      <c r="Q778" s="10">
        <f>_xll.SNL.Clients.Office.Excel.Functions.SPG(A778, "RD_LAST_REVIEW_DATE_GLOBAL", "Issuer Credit Rating", "Local Currency LT")</f>
        <v>45574</v>
      </c>
      <c r="R778" s="10">
        <f>_xll.SNL.Clients.Office.Excel.Functions.SPG(A778, "RD_CREDIT_RATING_DATE_GLOBAL", "Issuer Credit Rating", "Local Currency LT|0")</f>
        <v>43686</v>
      </c>
      <c r="S778" s="10">
        <f>_xll.SNL.Clients.Office.Excel.Functions.SPG(A778, "RD_CREDIT_WATCH_OUTLOOK_DATE_GLOBAL", "Issuer Credit Rating", "Local Currency LT|0")</f>
        <v>43686</v>
      </c>
      <c r="T778" s="13" t="str">
        <f>_xll.SNL.Clients.Office.Excel.Functions.SPG(A778, "SP_BUSINESS_DESCRIPTION")</f>
        <v>Lamb Weston Holdings, Inc. engages in the production, distribution, and marketing of frozen potato products in the United States, Canada, Mexico, and internationally. It offers frozen potatoes, commercial ingredients, and appetizers under the Lamb Weston brand, as well as under various customer labels. The company also provides its products under its owned or licensed brands, such as Grown in Idaho and Alexia, and other licensed brands, as well as under retailers’ own brands. It sells its products through a network of internal sales personnel and independent brokers, agents, and distributors to quick service and full-service restaurants and chains, wholesale, grocery, mass merchants, club retailers, and specialty retailers, as well as foodservice distributors and institutions, including businesses, educational institutions, independent restaurants, regional chain restaurants, and convenience stores. The company was incorporated in 1950 and is headquartered in Eagle, Idaho.</v>
      </c>
    </row>
    <row r="779" spans="1:20" x14ac:dyDescent="0.3">
      <c r="A779" s="12" t="s">
        <v>1848</v>
      </c>
      <c r="B779" s="10" t="str">
        <f>_xll.SNL.Clients.Office.Excel.Functions.SPG(A779,"SP_IPO_DATE")</f>
        <v/>
      </c>
      <c r="C779" s="5">
        <f>_xll.SNL.Clients.Office.Excel.Functions.SPG(A779, "SP_VOLUME_AVG_WEEKLY_TO_SHARES_OUT", , "1M")</f>
        <v>2.828593437576874</v>
      </c>
      <c r="D779" s="5">
        <f>_xll.SNL.Clients.Office.Excel.Functions.SPG(A779, "SP_VOLUME_AVG_WEEKLY_TO_SHARES_OUT", , "3M")</f>
        <v>2.5298058338754137</v>
      </c>
      <c r="E779" s="5">
        <f>_xll.SNL.Clients.Office.Excel.Functions.SPG(A779, "SP_VOLUME_AVG_DAILY_TO_1YR_AVG_DAILY", , "1M")</f>
        <v>119.4</v>
      </c>
      <c r="F779" s="5">
        <f>_xll.SNL.Clients.Office.Excel.Functions.SPG(A779, "SP_VOLUME_AVG_DAILY_TO_1YR_AVG_DAILY", , "3M")</f>
        <v>106.79</v>
      </c>
      <c r="G779" s="9" t="str">
        <f>_xll.SNL.Clients.Office.Excel.Functions.SPG(A779, "IQ_SECTOR")</f>
        <v>Consumer Staples</v>
      </c>
      <c r="H779" s="9" t="str">
        <f>_xll.SNL.Clients.Office.Excel.Functions.SPG(A779, "IQ_INDUSTRY_GROUP")</f>
        <v>Food, Beverage and Tobacco</v>
      </c>
      <c r="I779" s="9" t="str">
        <f>_xll.SNL.Clients.Office.Excel.Functions.SPG(A779, "IQ_INDUSTRY")</f>
        <v>Food Products</v>
      </c>
      <c r="J779" s="9" t="str">
        <f>_xll.SNL.Clients.Office.Excel.Functions.SPG(A779, "IQ_PRIMARY_INDUSTRY")</f>
        <v>Packaged Foods and Meats</v>
      </c>
      <c r="K779" s="9" t="str">
        <f>_xll.SNL.Clients.Office.Excel.Functions.SPG(A779, "NAICS_CODE", "Primary")</f>
        <v>311 - Food Manufacturing</v>
      </c>
      <c r="L779" s="9" t="str">
        <f>_xll.SNL.Clients.Office.Excel.Functions.SPG(A779, "SP_TOPICTAG")</f>
        <v>Animal Feed; Livestock; Alternative Protein</v>
      </c>
      <c r="M779" s="5">
        <f>_xll.SNL.Clients.Office.Excel.Functions.SPG(A779, "SP_PCT_SHARES_OWNED_ALL_INSTITUTIONS")</f>
        <v>62.37</v>
      </c>
      <c r="N779" s="9" t="str">
        <f>_xll.SNL.Clients.Office.Excel.Functions.SPG(A779, "RD_CREDIT_RATING_GLOBAL", "Issuer Credit Rating", "Local Currency LT|0")</f>
        <v/>
      </c>
      <c r="O779" s="9" t="str">
        <f>_xll.SNL.Clients.Office.Excel.Functions.SPG(A779, "RD_CWOL_GLOBAL", "Issuer Credit Rating", "Local Currency LT|0")</f>
        <v/>
      </c>
      <c r="P779" s="9" t="str">
        <f>_xll.SNL.Clients.Office.Excel.Functions.SPG(A779, "RD_RATING_ACTION_GLOBAL", "Issuer Credit Rating", "Local Currency LT|0")</f>
        <v/>
      </c>
      <c r="Q779" s="10" t="str">
        <f>_xll.SNL.Clients.Office.Excel.Functions.SPG(A779, "RD_LAST_REVIEW_DATE_GLOBAL", "Issuer Credit Rating", "Local Currency LT")</f>
        <v/>
      </c>
      <c r="R779" s="10" t="str">
        <f>_xll.SNL.Clients.Office.Excel.Functions.SPG(A779, "RD_CREDIT_RATING_DATE_GLOBAL", "Issuer Credit Rating", "Local Currency LT|0")</f>
        <v/>
      </c>
      <c r="S779" s="10" t="str">
        <f>_xll.SNL.Clients.Office.Excel.Functions.SPG(A779, "RD_CREDIT_WATCH_OUTLOOK_DATE_GLOBAL", "Issuer Credit Rating", "Local Currency LT|0")</f>
        <v/>
      </c>
      <c r="T779" s="13" t="str">
        <f>_xll.SNL.Clients.Office.Excel.Functions.SPG(A779, "SP_BUSINESS_DESCRIPTION")</f>
        <v>Lancaster Colony Corporation engages in the manufacturing and marketing of specialty food products for the retail and foodservice channels in the United States. It operates in two segments, Retail and Foodservice. The company offers frozen garlic bread under the New York BRAND Bakery; frozen Parkerhouse style yeast and dinner rolls under the Sister Schubert’s brand; salad dressings under the Marzetti, Cardini’s, Simply Dressed, and Girard’s brands; vegetable and fruit dips under the Marzetti brand; croutons and salad toppings under the New York BRAND Bakery, Chatham Village, and Marzetti brands; and frozen pasta under the Marzetti Frozen Pasta brand. It also manufactures and sells other products to brand license agreements, including Olive Garden dressings, Buffalo Wild Wings sauces, and Chick-fil-A sauces. The company sells its products through sales personnel, food brokers, and distributors to retailers and restaurants. Lancaster Colony Corporation was incorporated in 1961 and is based in Westerville, Ohio.</v>
      </c>
    </row>
    <row r="780" spans="1:20" x14ac:dyDescent="0.3">
      <c r="A780" s="12" t="s">
        <v>1849</v>
      </c>
      <c r="B780" s="10" t="str">
        <f>_xll.SNL.Clients.Office.Excel.Functions.SPG(A780,"SP_IPO_DATE")</f>
        <v/>
      </c>
      <c r="C780" s="5">
        <f>_xll.SNL.Clients.Office.Excel.Functions.SPG(A780, "SP_VOLUME_AVG_WEEKLY_TO_SHARES_OUT", , "1M")</f>
        <v>4.6337535393833162</v>
      </c>
      <c r="D780" s="5">
        <f>_xll.SNL.Clients.Office.Excel.Functions.SPG(A780, "SP_VOLUME_AVG_WEEKLY_TO_SHARES_OUT", , "3M")</f>
        <v>4.0169163110921016</v>
      </c>
      <c r="E780" s="5">
        <f>_xll.SNL.Clients.Office.Excel.Functions.SPG(A780, "SP_VOLUME_AVG_DAILY_TO_1YR_AVG_DAILY", , "1M")</f>
        <v>125.9</v>
      </c>
      <c r="F780" s="5">
        <f>_xll.SNL.Clients.Office.Excel.Functions.SPG(A780, "SP_VOLUME_AVG_DAILY_TO_1YR_AVG_DAILY", , "3M")</f>
        <v>109.14</v>
      </c>
      <c r="G780" s="9" t="str">
        <f>_xll.SNL.Clients.Office.Excel.Functions.SPG(A780, "IQ_SECTOR")</f>
        <v>Industrials</v>
      </c>
      <c r="H780" s="9" t="str">
        <f>_xll.SNL.Clients.Office.Excel.Functions.SPG(A780, "IQ_INDUSTRY_GROUP")</f>
        <v>Transportation</v>
      </c>
      <c r="I780" s="9" t="str">
        <f>_xll.SNL.Clients.Office.Excel.Functions.SPG(A780, "IQ_INDUSTRY")</f>
        <v>Ground Transportation</v>
      </c>
      <c r="J780" s="9" t="str">
        <f>_xll.SNL.Clients.Office.Excel.Functions.SPG(A780, "IQ_PRIMARY_INDUSTRY")</f>
        <v>Cargo Ground Transportation</v>
      </c>
      <c r="K780" s="9" t="str">
        <f>_xll.SNL.Clients.Office.Excel.Functions.SPG(A780, "NAICS_CODE", "Primary")</f>
        <v>484121 - General Freight Trucking, Long-Distance, Truckload</v>
      </c>
      <c r="L780" s="9" t="str">
        <f>_xll.SNL.Clients.Office.Excel.Functions.SPG(A780, "SP_TOPICTAG")</f>
        <v>EDI (Electronic Data Interchange); Fleet Management; Freight Service; Marine Transportation</v>
      </c>
      <c r="M780" s="5">
        <f>_xll.SNL.Clients.Office.Excel.Functions.SPG(A780, "SP_PCT_SHARES_OWNED_ALL_INSTITUTIONS")</f>
        <v>100.42</v>
      </c>
      <c r="N780" s="9" t="str">
        <f>_xll.SNL.Clients.Office.Excel.Functions.SPG(A780, "RD_CREDIT_RATING_GLOBAL", "Issuer Credit Rating", "Local Currency LT|0")</f>
        <v/>
      </c>
      <c r="O780" s="9" t="str">
        <f>_xll.SNL.Clients.Office.Excel.Functions.SPG(A780, "RD_CWOL_GLOBAL", "Issuer Credit Rating", "Local Currency LT|0")</f>
        <v/>
      </c>
      <c r="P780" s="9" t="str">
        <f>_xll.SNL.Clients.Office.Excel.Functions.SPG(A780, "RD_RATING_ACTION_GLOBAL", "Issuer Credit Rating", "Local Currency LT|0")</f>
        <v/>
      </c>
      <c r="Q780" s="10" t="str">
        <f>_xll.SNL.Clients.Office.Excel.Functions.SPG(A780, "RD_LAST_REVIEW_DATE_GLOBAL", "Issuer Credit Rating", "Local Currency LT")</f>
        <v/>
      </c>
      <c r="R780" s="10" t="str">
        <f>_xll.SNL.Clients.Office.Excel.Functions.SPG(A780, "RD_CREDIT_RATING_DATE_GLOBAL", "Issuer Credit Rating", "Local Currency LT|0")</f>
        <v/>
      </c>
      <c r="S780" s="10" t="str">
        <f>_xll.SNL.Clients.Office.Excel.Functions.SPG(A780, "RD_CREDIT_WATCH_OUTLOOK_DATE_GLOBAL", "Issuer Credit Rating", "Local Currency LT|0")</f>
        <v/>
      </c>
      <c r="T780" s="13" t="str">
        <f>_xll.SNL.Clients.Office.Excel.Functions.SPG(A780, "SP_BUSINESS_DESCRIPTION")</f>
        <v>Landstar System, Inc. provides integrated transportation management solutions in the United States, Canada, Mexico, and internationally. It operates through two segments: Transportation Logistics and Insurance. The Transportation Logistics segment offers a range of transportation services, including truckload and less-than-truckload transportation, rail intermodal, air cargo, ocean cargo, expedited ground and air delivery of time-critical freight, heavy-haul/specialized, U.S.-Canada and U.S.-Mexico cross-border, intra-Mexico, intra-Canada, project cargo, and customs brokerage, as well as offers transportation services to other transportation companies, such as third party logistics and less-than-truckload services. It provides truck services through dry and specialty vans of various sizes, unsided/platform trailers, temperature-controlled vans, and containers; rail intermodal services through contracts with domestic and Canadian railroads, certain short-line railroads, and asset-based intermodal equipment; and domestic and international air and ocean services. This segment serves the automotive parts and assemblies, consumer durables, building products, metals, chemicals, foodstuffs, heavy machinery, retail, electronics, and military equipment industries. The Insurance segment provides risk and claims management services; and reinsures risks of the company’s independent contractors. It markets its services through independent commission sales agents and third party capacity providers. Landstar System, Inc. was incorporated in 1991 and is headquartered in Jacksonville, Florida.</v>
      </c>
    </row>
    <row r="781" spans="1:20" x14ac:dyDescent="0.3">
      <c r="A781" s="12" t="s">
        <v>1850</v>
      </c>
      <c r="B781" s="10">
        <f>_xll.SNL.Clients.Office.Excel.Functions.SPG(A781,"SP_IPO_DATE")</f>
        <v>42179</v>
      </c>
      <c r="C781" s="5">
        <f>_xll.SNL.Clients.Office.Excel.Functions.SPG(A781, "SP_VOLUME_AVG_WEEKLY_TO_SHARES_OUT", , "1M")</f>
        <v>5.5211282890826601</v>
      </c>
      <c r="D781" s="5">
        <f>_xll.SNL.Clients.Office.Excel.Functions.SPG(A781, "SP_VOLUME_AVG_WEEKLY_TO_SHARES_OUT", , "3M")</f>
        <v>6.4583267410583627</v>
      </c>
      <c r="E781" s="5">
        <f>_xll.SNL.Clients.Office.Excel.Functions.SPG(A781, "SP_VOLUME_AVG_DAILY_TO_1YR_AVG_DAILY", , "1M")</f>
        <v>81.52</v>
      </c>
      <c r="F781" s="5">
        <f>_xll.SNL.Clients.Office.Excel.Functions.SPG(A781, "SP_VOLUME_AVG_DAILY_TO_1YR_AVG_DAILY", , "3M")</f>
        <v>95.36</v>
      </c>
      <c r="G781" s="9" t="str">
        <f>_xll.SNL.Clients.Office.Excel.Functions.SPG(A781, "IQ_SECTOR")</f>
        <v>Health Care</v>
      </c>
      <c r="H781" s="9" t="str">
        <f>_xll.SNL.Clients.Office.Excel.Functions.SPG(A781, "IQ_INDUSTRY_GROUP")</f>
        <v>Health Care Equipment and Services</v>
      </c>
      <c r="I781" s="9" t="str">
        <f>_xll.SNL.Clients.Office.Excel.Functions.SPG(A781, "IQ_INDUSTRY")</f>
        <v>Health Care Equipment and Supplies</v>
      </c>
      <c r="J781" s="9" t="str">
        <f>_xll.SNL.Clients.Office.Excel.Functions.SPG(A781, "IQ_PRIMARY_INDUSTRY")</f>
        <v>Health Care Supplies</v>
      </c>
      <c r="K781" s="9" t="str">
        <f>_xll.SNL.Clients.Office.Excel.Functions.SPG(A781, "NAICS_CODE", "Primary")</f>
        <v>339113 - Surgical Appliance and Supplies Manufacturing</v>
      </c>
      <c r="L781" s="9" t="str">
        <f>_xll.SNL.Clients.Office.Excel.Functions.SPG(A781, "SP_TOPICTAG")</f>
        <v>Health Diagnostics; Cardiovascular; Internal Diseases; Neurology; Oncology; Urology</v>
      </c>
      <c r="M781" s="5">
        <f>_xll.SNL.Clients.Office.Excel.Functions.SPG(A781, "SP_PCT_SHARES_OWNED_ALL_INSTITUTIONS")</f>
        <v>101.01</v>
      </c>
      <c r="N781" s="9" t="str">
        <f>_xll.SNL.Clients.Office.Excel.Functions.SPG(A781, "RD_CREDIT_RATING_GLOBAL", "Issuer Credit Rating", "Local Currency LT|0")</f>
        <v>NR</v>
      </c>
      <c r="O781" s="9" t="str">
        <f>_xll.SNL.Clients.Office.Excel.Functions.SPG(A781, "RD_CWOL_GLOBAL", "Issuer Credit Rating", "Local Currency LT|0")</f>
        <v>NR</v>
      </c>
      <c r="P781" s="9" t="str">
        <f>_xll.SNL.Clients.Office.Excel.Functions.SPG(A781, "RD_RATING_ACTION_GLOBAL", "Issuer Credit Rating", "Local Currency LT|0")</f>
        <v>Not Rated | CreditWatch/Outlook (12/06/2022)</v>
      </c>
      <c r="Q781" s="10">
        <f>_xll.SNL.Clients.Office.Excel.Functions.SPG(A781, "RD_LAST_REVIEW_DATE_GLOBAL", "Issuer Credit Rating", "Local Currency LT")</f>
        <v>44901</v>
      </c>
      <c r="R781" s="10">
        <f>_xll.SNL.Clients.Office.Excel.Functions.SPG(A781, "RD_CREDIT_RATING_DATE_GLOBAL", "Issuer Credit Rating", "Local Currency LT|0")</f>
        <v>44901</v>
      </c>
      <c r="S781" s="10">
        <f>_xll.SNL.Clients.Office.Excel.Functions.SPG(A781, "RD_CREDIT_WATCH_OUTLOOK_DATE_GLOBAL", "Issuer Credit Rating", "Local Currency LT|0")</f>
        <v>44901</v>
      </c>
      <c r="T781" s="13" t="str">
        <f>_xll.SNL.Clients.Office.Excel.Functions.SPG(A781, "SP_BUSINESS_DESCRIPTION")</f>
        <v>Lantheus Holdings, Inc. develops, manufactures, and commercializes diagnostic and therapeutic products that assist clinicians in the diagnosis and treatment of heart, cancer, and other diseases worldwide. It provides DEFINITY, an injectable ultrasound enhancing agent used in echocardiography exams; TechneLite, a technetium generator for nuclear medicine procedures; Xenon-133, a radiopharmaceutical gas to assess pulmonary function; Neurolite, an injectable imaging agent to identify the area within the brain where blood flow has been blocked or reduced due to stroke; Cardiolite, an injectable Tc-99m-labeled imaging agent to assess blood flow to the muscle of the heart; and PYLARIFY, an F 18-labelled PSMA-targeted PET imaging agent used for imaging of PSMA positive-lesions in men with prostate cancer. The company also offers Automated Bone Scan Index that calculates the disease burden of prostate cancer by detecting and classifying bone scan tracer uptakes as metastatic or benign lesions using an artificial neural network; RELISTOR for opioid-induced constipation; and aPROMISE, an artificial intelligence medical device software; and PYLARIFY AI, an AI-based medical device software to perform quantitative assessment of PSMA PET/CT images in prostate cancer. In addition, it develops 1095, a PSMA-targeted iodine-131-labeled small molecule; PNT2002, a radiopharmaceutical therapy to treat mCRPC; PNT2003, an SSTR therapy that treats patients with SSTR-positive neuroendocrine tumors; MK-6240, a F 18-labeled PET imaging agent that targets Tau tangles in Alzheimer’s disease; LNTH-1363S, an fibroblast activation protein, alpha targeted, copper-64 labeled PET imaging agent; and flurpiridaz used to assess blood flow to the heart;. It has collaboration agreements with GE Healthcare; NanoMab Technology Limited; Curium; RefleXion Medical, Inc.; POINT; Regeneron Pharmaceuticals, Inc; and Ratio Therapeutics LLC. The company was founded in 1956 and is based in Bedford, Massachusetts.</v>
      </c>
    </row>
    <row r="782" spans="1:20" x14ac:dyDescent="0.3">
      <c r="A782" s="12" t="s">
        <v>274</v>
      </c>
      <c r="B782" s="10">
        <f>_xll.SNL.Clients.Office.Excel.Functions.SPG(A782,"SP_IPO_DATE")</f>
        <v>38335</v>
      </c>
      <c r="C782" s="5">
        <f>_xll.SNL.Clients.Office.Excel.Functions.SPG(A782, "SP_VOLUME_AVG_WEEKLY_TO_SHARES_OUT", , "1M")</f>
        <v>4.7775491542636157</v>
      </c>
      <c r="D782" s="5">
        <f>_xll.SNL.Clients.Office.Excel.Functions.SPG(A782, "SP_VOLUME_AVG_WEEKLY_TO_SHARES_OUT", , "3M")</f>
        <v>3.6104513197039854</v>
      </c>
      <c r="E782" s="5">
        <f>_xll.SNL.Clients.Office.Excel.Functions.SPG(A782, "SP_VOLUME_AVG_DAILY_TO_1YR_AVG_DAILY", , "1M")</f>
        <v>119.45</v>
      </c>
      <c r="F782" s="5">
        <f>_xll.SNL.Clients.Office.Excel.Functions.SPG(A782, "SP_VOLUME_AVG_DAILY_TO_1YR_AVG_DAILY", , "3M")</f>
        <v>90.27</v>
      </c>
      <c r="G782" s="9" t="str">
        <f>_xll.SNL.Clients.Office.Excel.Functions.SPG(A782, "IQ_SECTOR")</f>
        <v>Consumer Discretionary</v>
      </c>
      <c r="H782" s="9" t="str">
        <f>_xll.SNL.Clients.Office.Excel.Functions.SPG(A782, "IQ_INDUSTRY_GROUP")</f>
        <v>Consumer Services</v>
      </c>
      <c r="I782" s="9" t="str">
        <f>_xll.SNL.Clients.Office.Excel.Functions.SPG(A782, "IQ_INDUSTRY")</f>
        <v>Hotels, Restaurants and Leisure</v>
      </c>
      <c r="J782" s="9" t="str">
        <f>_xll.SNL.Clients.Office.Excel.Functions.SPG(A782, "IQ_PRIMARY_INDUSTRY")</f>
        <v>Casinos and Gaming</v>
      </c>
      <c r="K782" s="9" t="str">
        <f>_xll.SNL.Clients.Office.Excel.Functions.SPG(A782, "NAICS_CODE", "Primary")</f>
        <v>721120 - Casino Hotels</v>
      </c>
      <c r="L782" s="9" t="str">
        <f>_xll.SNL.Clients.Office.Excel.Functions.SPG(A782, "SP_TOPICTAG")</f>
        <v>Travel Accommodations</v>
      </c>
      <c r="M782" s="5">
        <f>_xll.SNL.Clients.Office.Excel.Functions.SPG(A782, "SP_PCT_SHARES_OWNED_ALL_INSTITUTIONS")</f>
        <v>48.57</v>
      </c>
      <c r="N782" s="9" t="str">
        <f>_xll.SNL.Clients.Office.Excel.Functions.SPG(A782, "RD_CREDIT_RATING_GLOBAL", "Issuer Credit Rating", "Local Currency LT|0")</f>
        <v>BBB-</v>
      </c>
      <c r="O782" s="9" t="str">
        <f>_xll.SNL.Clients.Office.Excel.Functions.SPG(A782, "RD_CWOL_GLOBAL", "Issuer Credit Rating", "Local Currency LT|0")</f>
        <v>Stable</v>
      </c>
      <c r="P782" s="9" t="str">
        <f>_xll.SNL.Clients.Office.Excel.Functions.SPG(A782, "RD_RATING_ACTION_GLOBAL", "Issuer Credit Rating", "Local Currency LT|0")</f>
        <v>Upgrade | CreditWatch/Outlook (07/26/2023)</v>
      </c>
      <c r="Q782" s="10">
        <f>_xll.SNL.Clients.Office.Excel.Functions.SPG(A782, "RD_LAST_REVIEW_DATE_GLOBAL", "Issuer Credit Rating", "Local Currency LT")</f>
        <v>45498</v>
      </c>
      <c r="R782" s="10">
        <f>_xll.SNL.Clients.Office.Excel.Functions.SPG(A782, "RD_CREDIT_RATING_DATE_GLOBAL", "Issuer Credit Rating", "Local Currency LT|0")</f>
        <v>45133</v>
      </c>
      <c r="S782" s="10">
        <f>_xll.SNL.Clients.Office.Excel.Functions.SPG(A782, "RD_CREDIT_WATCH_OUTLOOK_DATE_GLOBAL", "Issuer Credit Rating", "Local Currency LT|0")</f>
        <v>45133</v>
      </c>
      <c r="T782" s="13" t="str">
        <f>_xll.SNL.Clients.Office.Excel.Functions.SPG(A782, "SP_BUSINESS_DESCRIPTION")</f>
        <v>Las Vegas Sands Corp., together with its subsidiaries, owns, develops, and operates integrated resorts in Macao and Singapore. The company owns and operates The Venetian Macao Resort Hotel, The Londoner Macao, The Parisian Macao, The Plaza Macao and Four Seasons Hotel Macao, and The Sands Macao in Macao, the People’s Republic of China; and Marina Bay Sands in Singapore. Its integrated resorts feature accommodations, gaming, entertainment and retail malls, convention and exhibition facilities, celebrity chef restaurants, and other amenities. The company was founded in 1988 and is based in Las Vegas, Nevada.</v>
      </c>
    </row>
    <row r="783" spans="1:20" x14ac:dyDescent="0.3">
      <c r="A783" s="12" t="s">
        <v>1851</v>
      </c>
      <c r="B783" s="10" t="str">
        <f>_xll.SNL.Clients.Office.Excel.Functions.SPG(A783,"SP_IPO_DATE")</f>
        <v/>
      </c>
      <c r="C783" s="5">
        <f>_xll.SNL.Clients.Office.Excel.Functions.SPG(A783, "SP_VOLUME_AVG_WEEKLY_TO_SHARES_OUT", , "1M")</f>
        <v>8.8482823662014258</v>
      </c>
      <c r="D783" s="5">
        <f>_xll.SNL.Clients.Office.Excel.Functions.SPG(A783, "SP_VOLUME_AVG_WEEKLY_TO_SHARES_OUT", , "3M")</f>
        <v>7.6087954697467648</v>
      </c>
      <c r="E783" s="5">
        <f>_xll.SNL.Clients.Office.Excel.Functions.SPG(A783, "SP_VOLUME_AVG_DAILY_TO_1YR_AVG_DAILY", , "1M")</f>
        <v>105.61</v>
      </c>
      <c r="F783" s="5">
        <f>_xll.SNL.Clients.Office.Excel.Functions.SPG(A783, "SP_VOLUME_AVG_DAILY_TO_1YR_AVG_DAILY", , "3M")</f>
        <v>90.82</v>
      </c>
      <c r="G783" s="9" t="str">
        <f>_xll.SNL.Clients.Office.Excel.Functions.SPG(A783, "IQ_SECTOR")</f>
        <v>Information Technology</v>
      </c>
      <c r="H783" s="9" t="str">
        <f>_xll.SNL.Clients.Office.Excel.Functions.SPG(A783, "IQ_INDUSTRY_GROUP")</f>
        <v>Semiconductors and Semiconductor Equipment</v>
      </c>
      <c r="I783" s="9" t="str">
        <f>_xll.SNL.Clients.Office.Excel.Functions.SPG(A783, "IQ_INDUSTRY")</f>
        <v>Semiconductors and Semiconductor Equipment</v>
      </c>
      <c r="J783" s="9" t="str">
        <f>_xll.SNL.Clients.Office.Excel.Functions.SPG(A783, "IQ_PRIMARY_INDUSTRY")</f>
        <v>Semiconductors</v>
      </c>
      <c r="K783" s="9" t="str">
        <f>_xll.SNL.Clients.Office.Excel.Functions.SPG(A783, "NAICS_CODE", "Primary")</f>
        <v>334413 - Semiconductor and Related Device Manufacturing</v>
      </c>
      <c r="L783" s="9" t="str">
        <f>_xll.SNL.Clients.Office.Excel.Functions.SPG(A783, "SP_TOPICTAG")</f>
        <v>Computer Vision; Sensors; Smart Building; Machine Learning; Smart Energy; Edge Computing; Artificial Intelligence</v>
      </c>
      <c r="M783" s="5">
        <f>_xll.SNL.Clients.Office.Excel.Functions.SPG(A783, "SP_PCT_SHARES_OWNED_ALL_INSTITUTIONS")</f>
        <v>113.34</v>
      </c>
      <c r="N783" s="9" t="str">
        <f>_xll.SNL.Clients.Office.Excel.Functions.SPG(A783, "RD_CREDIT_RATING_GLOBAL", "Issuer Credit Rating", "Local Currency LT|0")</f>
        <v>BB</v>
      </c>
      <c r="O783" s="9" t="str">
        <f>_xll.SNL.Clients.Office.Excel.Functions.SPG(A783, "RD_CWOL_GLOBAL", "Issuer Credit Rating", "Local Currency LT|0")</f>
        <v>Stable</v>
      </c>
      <c r="P783" s="9" t="str">
        <f>_xll.SNL.Clients.Office.Excel.Functions.SPG(A783, "RD_RATING_ACTION_GLOBAL", "Issuer Credit Rating", "Local Currency LT|0")</f>
        <v>Upgrade | CreditWatch/Outlook (10/18/2022)</v>
      </c>
      <c r="Q783" s="10">
        <f>_xll.SNL.Clients.Office.Excel.Functions.SPG(A783, "RD_LAST_REVIEW_DATE_GLOBAL", "Issuer Credit Rating", "Local Currency LT")</f>
        <v>45681</v>
      </c>
      <c r="R783" s="10">
        <f>_xll.SNL.Clients.Office.Excel.Functions.SPG(A783, "RD_CREDIT_RATING_DATE_GLOBAL", "Issuer Credit Rating", "Local Currency LT|0")</f>
        <v>44852</v>
      </c>
      <c r="S783" s="10">
        <f>_xll.SNL.Clients.Office.Excel.Functions.SPG(A783, "RD_CREDIT_WATCH_OUTLOOK_DATE_GLOBAL", "Issuer Credit Rating", "Local Currency LT|0")</f>
        <v>44852</v>
      </c>
      <c r="T783" s="13" t="str">
        <f>_xll.SNL.Clients.Office.Excel.Functions.SPG(A783, "SP_BUSINESS_DESCRIPTION")</f>
        <v>Lattice Semiconductor Corporation, together with its subsidiaries, develops and sells semiconductor products in Asia, Europe, and the Americas. The company offers field programmable gate arrays that consist of four product families, including the Lattice Certus and ECP, Mach, iCE, and CrossLink. It also provides video connectivity application specific standard products. In addition, the company licenses its technology portfolio through standard IP and IP core licensing, patent monetization, and IP services. It sells its products directly to customers, and indirectly through a network of independent manufacturers’ representatives and independent distributors. The company primarily serves original equipment manufacturers in the communications and computing, consumer, and industrial, and automotive markets. Lattice Semiconductor Corporation was incorporated in 1983 and is headquartered in Hillsboro, Oregon.</v>
      </c>
    </row>
    <row r="784" spans="1:20" x14ac:dyDescent="0.3">
      <c r="A784" s="12" t="s">
        <v>1339</v>
      </c>
      <c r="B784" s="10" t="str">
        <f>_xll.SNL.Clients.Office.Excel.Functions.SPG(A784,"SP_IPO_DATE")</f>
        <v/>
      </c>
      <c r="C784" s="5">
        <f>_xll.SNL.Clients.Office.Excel.Functions.SPG(A784, "SP_VOLUME_AVG_WEEKLY_TO_SHARES_OUT", , "1M")</f>
        <v>5.4893309417361777</v>
      </c>
      <c r="D784" s="5">
        <f>_xll.SNL.Clients.Office.Excel.Functions.SPG(A784, "SP_VOLUME_AVG_WEEKLY_TO_SHARES_OUT", , "3M")</f>
        <v>4.8578845330729283</v>
      </c>
      <c r="E784" s="5">
        <f>_xll.SNL.Clients.Office.Excel.Functions.SPG(A784, "SP_VOLUME_AVG_DAILY_TO_1YR_AVG_DAILY", , "1M")</f>
        <v>121.17</v>
      </c>
      <c r="F784" s="5">
        <f>_xll.SNL.Clients.Office.Excel.Functions.SPG(A784, "SP_VOLUME_AVG_DAILY_TO_1YR_AVG_DAILY", , "3M")</f>
        <v>107.23</v>
      </c>
      <c r="G784" s="9" t="str">
        <f>_xll.SNL.Clients.Office.Excel.Functions.SPG(A784, "IQ_SECTOR")</f>
        <v>Consumer Discretionary</v>
      </c>
      <c r="H784" s="9" t="str">
        <f>_xll.SNL.Clients.Office.Excel.Functions.SPG(A784, "IQ_INDUSTRY_GROUP")</f>
        <v>Automobiles and Components</v>
      </c>
      <c r="I784" s="9" t="str">
        <f>_xll.SNL.Clients.Office.Excel.Functions.SPG(A784, "IQ_INDUSTRY")</f>
        <v>Automobile Components</v>
      </c>
      <c r="J784" s="9" t="str">
        <f>_xll.SNL.Clients.Office.Excel.Functions.SPG(A784, "IQ_PRIMARY_INDUSTRY")</f>
        <v>Automotive Parts and Equipment</v>
      </c>
      <c r="K784" s="9" t="str">
        <f>_xll.SNL.Clients.Office.Excel.Functions.SPG(A784, "NAICS_CODE", "Primary")</f>
        <v>336390 - Other Motor Vehicle Parts Manufacturing</v>
      </c>
      <c r="L784" s="9" t="str">
        <f>_xll.SNL.Clients.Office.Excel.Functions.SPG(A784, "SP_TOPICTAG")</f>
        <v>Fleet Management; Industrial Automation; Marine Transportation; Passenger Aircraft Manufacturing</v>
      </c>
      <c r="M784" s="5">
        <f>_xll.SNL.Clients.Office.Excel.Functions.SPG(A784, "SP_PCT_SHARES_OWNED_ALL_INSTITUTIONS")</f>
        <v>104.83</v>
      </c>
      <c r="N784" s="9" t="str">
        <f>_xll.SNL.Clients.Office.Excel.Functions.SPG(A784, "RD_CREDIT_RATING_GLOBAL", "Issuer Credit Rating", "Local Currency LT|0")</f>
        <v/>
      </c>
      <c r="O784" s="9" t="str">
        <f>_xll.SNL.Clients.Office.Excel.Functions.SPG(A784, "RD_CWOL_GLOBAL", "Issuer Credit Rating", "Local Currency LT|0")</f>
        <v/>
      </c>
      <c r="P784" s="9" t="str">
        <f>_xll.SNL.Clients.Office.Excel.Functions.SPG(A784, "RD_RATING_ACTION_GLOBAL", "Issuer Credit Rating", "Local Currency LT|0")</f>
        <v/>
      </c>
      <c r="Q784" s="10" t="str">
        <f>_xll.SNL.Clients.Office.Excel.Functions.SPG(A784, "RD_LAST_REVIEW_DATE_GLOBAL", "Issuer Credit Rating", "Local Currency LT")</f>
        <v/>
      </c>
      <c r="R784" s="10" t="str">
        <f>_xll.SNL.Clients.Office.Excel.Functions.SPG(A784, "RD_CREDIT_RATING_DATE_GLOBAL", "Issuer Credit Rating", "Local Currency LT|0")</f>
        <v/>
      </c>
      <c r="S784" s="10" t="str">
        <f>_xll.SNL.Clients.Office.Excel.Functions.SPG(A784, "RD_CREDIT_WATCH_OUTLOOK_DATE_GLOBAL", "Issuer Credit Rating", "Local Currency LT|0")</f>
        <v/>
      </c>
      <c r="T784" s="13" t="str">
        <f>_xll.SNL.Clients.Office.Excel.Functions.SPG(A784, "SP_BUSINESS_DESCRIPTION")</f>
        <v>LCI Industries, together with its subsidiaries, manufactures and supplies engineered components for the manufacturers of recreational vehicles (RVs) and adjacent industries in the United States and internationally. It operates through two segments: Original Equipment Manufacturers (OEM) and Aftermarket. The OEM segment manufactures and distributes a range of engineered components, such as steel chassis and related components; axles, ABS, and suspension solutions; slide-out mechanisms and solutions; thermoformed bath, kitchen, and other products; vinyl, aluminum, and frameless windows; manual, electric, and hydraulic stabilizer and leveling systems; entry, luggage, patio, and ramp doors; furniture and mattresses; electric and manual entry steps; awnings and awning accessories; electronic components; appliances; air conditioners; televisions and sound systems; tankless water heaters; towing products; truck accessories; and other accessories. This segment serves OEMs of RVs and adjacent industries, including buses; trailers used to haul boats, livestock, equipment, and other cargo; trucks; boats; trains; manufactured homes; and modular housing. The Aftermarket segment supplies engineered components to aftermarket channels of the recreation and transportation markets for retail dealers, wholesale distributors, and service centers, as well as direct to retail customers through the Internet. This segment also sells replacement glass and awnings to fulfill insurance claims; and biminis, covers, buoys, fenders to the marine industry, towing products, truck accessories, appliances, air conditioners, televisions, sound systems, and tankless water heaters. The company was formerly known as Drew Industries Incorporated and changed its name to LCI Industries in December 2016. LCI Industries was founded in 1956 and is based in Elkhart, Indiana.</v>
      </c>
    </row>
    <row r="785" spans="1:20" x14ac:dyDescent="0.3">
      <c r="A785" s="12" t="s">
        <v>1852</v>
      </c>
      <c r="B785" s="10" t="str">
        <f>_xll.SNL.Clients.Office.Excel.Functions.SPG(A785,"SP_IPO_DATE")</f>
        <v/>
      </c>
      <c r="C785" s="5">
        <f>_xll.SNL.Clients.Office.Excel.Functions.SPG(A785, "SP_VOLUME_AVG_WEEKLY_TO_SHARES_OUT", , "1M")</f>
        <v>6.9669812717300381</v>
      </c>
      <c r="D785" s="5">
        <f>_xll.SNL.Clients.Office.Excel.Functions.SPG(A785, "SP_VOLUME_AVG_WEEKLY_TO_SHARES_OUT", , "3M")</f>
        <v>6.9619015369316282</v>
      </c>
      <c r="E785" s="5">
        <f>_xll.SNL.Clients.Office.Excel.Functions.SPG(A785, "SP_VOLUME_AVG_DAILY_TO_1YR_AVG_DAILY", , "1M")</f>
        <v>109.01</v>
      </c>
      <c r="F785" s="5">
        <f>_xll.SNL.Clients.Office.Excel.Functions.SPG(A785, "SP_VOLUME_AVG_DAILY_TO_1YR_AVG_DAILY", , "3M")</f>
        <v>108.93</v>
      </c>
      <c r="G785" s="9" t="str">
        <f>_xll.SNL.Clients.Office.Excel.Functions.SPG(A785, "IQ_SECTOR")</f>
        <v>Consumer Discretionary</v>
      </c>
      <c r="H785" s="9" t="str">
        <f>_xll.SNL.Clients.Office.Excel.Functions.SPG(A785, "IQ_INDUSTRY_GROUP")</f>
        <v>Automobiles and Components</v>
      </c>
      <c r="I785" s="9" t="str">
        <f>_xll.SNL.Clients.Office.Excel.Functions.SPG(A785, "IQ_INDUSTRY")</f>
        <v>Automobile Components</v>
      </c>
      <c r="J785" s="9" t="str">
        <f>_xll.SNL.Clients.Office.Excel.Functions.SPG(A785, "IQ_PRIMARY_INDUSTRY")</f>
        <v>Automotive Parts and Equipment</v>
      </c>
      <c r="K785" s="9" t="str">
        <f>_xll.SNL.Clients.Office.Excel.Functions.SPG(A785, "NAICS_CODE", "Primary")</f>
        <v>3363 - Motor Vehicle Parts Manufacturing</v>
      </c>
      <c r="L785" s="9" t="str">
        <f>_xll.SNL.Clients.Office.Excel.Functions.SPG(A785, "SP_TOPICTAG")</f>
        <v>Computer Vision; Fleet Management; Industrial Automation; Sensors; Electric Vehicle; Process Automation; Autonomous Vehicles</v>
      </c>
      <c r="M785" s="5">
        <f>_xll.SNL.Clients.Office.Excel.Functions.SPG(A785, "SP_PCT_SHARES_OWNED_ALL_INSTITUTIONS")</f>
        <v>104.66</v>
      </c>
      <c r="N785" s="9" t="str">
        <f>_xll.SNL.Clients.Office.Excel.Functions.SPG(A785, "RD_CREDIT_RATING_GLOBAL", "Issuer Credit Rating", "Local Currency LT|0")</f>
        <v>BBB</v>
      </c>
      <c r="O785" s="9" t="str">
        <f>_xll.SNL.Clients.Office.Excel.Functions.SPG(A785, "RD_CWOL_GLOBAL", "Issuer Credit Rating", "Local Currency LT|0")</f>
        <v>Stable</v>
      </c>
      <c r="P785" s="9" t="str">
        <f>_xll.SNL.Clients.Office.Excel.Functions.SPG(A785, "RD_RATING_ACTION_GLOBAL", "Issuer Credit Rating", "Local Currency LT|0")</f>
        <v>Upgrade | CreditWatch/Outlook (11/02/2023)</v>
      </c>
      <c r="Q785" s="10">
        <f>_xll.SNL.Clients.Office.Excel.Functions.SPG(A785, "RD_LAST_REVIEW_DATE_GLOBAL", "Issuer Credit Rating", "Local Currency LT")</f>
        <v>45517</v>
      </c>
      <c r="R785" s="10">
        <f>_xll.SNL.Clients.Office.Excel.Functions.SPG(A785, "RD_CREDIT_RATING_DATE_GLOBAL", "Issuer Credit Rating", "Local Currency LT|0")</f>
        <v>45232</v>
      </c>
      <c r="S785" s="10">
        <f>_xll.SNL.Clients.Office.Excel.Functions.SPG(A785, "RD_CREDIT_WATCH_OUTLOOK_DATE_GLOBAL", "Issuer Credit Rating", "Local Currency LT|0")</f>
        <v>45232</v>
      </c>
      <c r="T785" s="13" t="str">
        <f>_xll.SNL.Clients.Office.Excel.Functions.SPG(A785, "SP_BUSINESS_DESCRIPTION")</f>
        <v>Lear Corporation designs, develops, engineers, manufactures, assembles, and supplies automotive seating, and electrical distribution systems and related components for automotive original equipment manufacturers in North America, Europe, Africa, Asia, and South America. Its Seating segment offers seat systems, seat subsystems, keyseat components, seat trim covers, seat mechanisms, seat foams, and headrests, as well as surface materials, such as leather and fabric for automobiles and light trucks, compact cars, pick-up trucks, and sport utility vehicles. The company’s E-Systems segment provides electrical distribution and connection systems that route electrical signals and networks; and manage electrical power within the vehicle for various powertrains. This segment’s products comprise wire harnesses, terminals and connectors, engineered components, and junction boxes; electronic system products, including body domain control modules, smart and passive junction boxes, gateway and communication modules, integrated power modules, and high voltage switching and power control systems. It also offers software and connected services comprising Xevo Market, an in-vehicle commerce and service platform; and software and services for the cloud, vehicles, and mobile devices. In addition, this segment provides cybersecurity software; advanced vehicle positioning for automated and autonomous driving applications; and short-range communication and cellular protocols for vehicle connectivity. It offers its products and services under the XEVO, GUILFORD, EAGLE OTTAWA, ConfigurE+, INTUTM, LEAR CONNEXUSTM, EXO, JOURNEYWARE, ProTec, SMART JUNCTION BOX, STRUCSURE, AVENTINO, and TeXstyle brands. Lear Corporation was founded in 1917 and is headquartered in Southfield, Michigan.</v>
      </c>
    </row>
    <row r="786" spans="1:20" x14ac:dyDescent="0.3">
      <c r="A786" s="12" t="s">
        <v>1340</v>
      </c>
      <c r="B786" s="10" t="str">
        <f>_xll.SNL.Clients.Office.Excel.Functions.SPG(A786,"SP_IPO_DATE")</f>
        <v/>
      </c>
      <c r="C786" s="5">
        <f>_xll.SNL.Clients.Office.Excel.Functions.SPG(A786, "SP_VOLUME_AVG_WEEKLY_TO_SHARES_OUT", , "1M")</f>
        <v>6.2160319616977224</v>
      </c>
      <c r="D786" s="5">
        <f>_xll.SNL.Clients.Office.Excel.Functions.SPG(A786, "SP_VOLUME_AVG_WEEKLY_TO_SHARES_OUT", , "3M")</f>
        <v>6.804740603398618</v>
      </c>
      <c r="E786" s="5">
        <f>_xll.SNL.Clients.Office.Excel.Functions.SPG(A786, "SP_VOLUME_AVG_DAILY_TO_1YR_AVG_DAILY", , "1M")</f>
        <v>73.849999999999994</v>
      </c>
      <c r="F786" s="5">
        <f>_xll.SNL.Clients.Office.Excel.Functions.SPG(A786, "SP_VOLUME_AVG_DAILY_TO_1YR_AVG_DAILY", , "3M")</f>
        <v>80.84</v>
      </c>
      <c r="G786" s="9" t="str">
        <f>_xll.SNL.Clients.Office.Excel.Functions.SPG(A786, "IQ_SECTOR")</f>
        <v>Consumer Discretionary</v>
      </c>
      <c r="H786" s="9" t="str">
        <f>_xll.SNL.Clients.Office.Excel.Functions.SPG(A786, "IQ_INDUSTRY_GROUP")</f>
        <v>Consumer Durables and Apparel</v>
      </c>
      <c r="I786" s="9" t="str">
        <f>_xll.SNL.Clients.Office.Excel.Functions.SPG(A786, "IQ_INDUSTRY")</f>
        <v>Household Durables</v>
      </c>
      <c r="J786" s="9" t="str">
        <f>_xll.SNL.Clients.Office.Excel.Functions.SPG(A786, "IQ_PRIMARY_INDUSTRY")</f>
        <v>Home Furnishings</v>
      </c>
      <c r="K786" s="9" t="str">
        <f>_xll.SNL.Clients.Office.Excel.Functions.SPG(A786, "NAICS_CODE", "Primary")</f>
        <v>33712 - Household and Institutional Furniture Manufacturing</v>
      </c>
      <c r="L786" s="9" t="str">
        <f>_xll.SNL.Clients.Office.Excel.Functions.SPG(A786, "SP_TOPICTAG")</f>
        <v>Home Improvement</v>
      </c>
      <c r="M786" s="5">
        <f>_xll.SNL.Clients.Office.Excel.Functions.SPG(A786, "SP_PCT_SHARES_OWNED_ALL_INSTITUTIONS")</f>
        <v>76.81</v>
      </c>
      <c r="N786" s="9" t="str">
        <f>_xll.SNL.Clients.Office.Excel.Functions.SPG(A786, "RD_CREDIT_RATING_GLOBAL", "Issuer Credit Rating", "Local Currency LT|0")</f>
        <v>BBB-</v>
      </c>
      <c r="O786" s="9" t="str">
        <f>_xll.SNL.Clients.Office.Excel.Functions.SPG(A786, "RD_CWOL_GLOBAL", "Issuer Credit Rating", "Local Currency LT|0")</f>
        <v>Negative</v>
      </c>
      <c r="P786" s="9" t="str">
        <f>_xll.SNL.Clients.Office.Excel.Functions.SPG(A786, "RD_RATING_ACTION_GLOBAL", "Issuer Credit Rating", "Local Currency LT|0")</f>
        <v>CreditWatch/Outlook (08/16/2024)</v>
      </c>
      <c r="Q786" s="10">
        <f>_xll.SNL.Clients.Office.Excel.Functions.SPG(A786, "RD_LAST_REVIEW_DATE_GLOBAL", "Issuer Credit Rating", "Local Currency LT")</f>
        <v>45692</v>
      </c>
      <c r="R786" s="10">
        <f>_xll.SNL.Clients.Office.Excel.Functions.SPG(A786, "RD_CREDIT_RATING_DATE_GLOBAL", "Issuer Credit Rating", "Local Currency LT|0")</f>
        <v>45310</v>
      </c>
      <c r="S786" s="10">
        <f>_xll.SNL.Clients.Office.Excel.Functions.SPG(A786, "RD_CREDIT_WATCH_OUTLOOK_DATE_GLOBAL", "Issuer Credit Rating", "Local Currency LT|0")</f>
        <v>45520</v>
      </c>
      <c r="T786" s="13" t="str">
        <f>_xll.SNL.Clients.Office.Excel.Functions.SPG(A786, "SP_BUSINESS_DESCRIPTION")</f>
        <v>Leggett &amp; Platt, Incorporated designs, manufactures, and sells engineered components and products in the United States, Europe, China, Canada, Mexico, and internationally. It operates through three segments: Bedding Products; Specialized Products; and Furniture, Flooring &amp; Textile Products. The company offers steel rods, drawn wires, specialty foam chemicals and additives, innersprings, specialty foam for use in bedding and furniture, private label finished mattresses, ready-to-assemble mattress foundations, static foundations, and adjustable beds, as well as machines for producing innersprings; industrial sewing and quilting machines; mattress-packaging; and glue-drying equipment for various industrial users of steel rod and wire, manufacturers of finished bedding, bedding brands and mattress retailers, E-commerce retailers, big box retailers, department stores, and home improvement centers. It also provides mechanical and pneumatic lumbar support and massage systems for automotive seating; seat suspension systems; motors and actuators; cables; titanium, nickel, and stainless-steel tubing, formed tubes, tube assemblies, and flexible joint components for fluid conveyance systems; and engineered hydraulic cylinders to automobile original equipment manufacturers (OEMs) and suppliers, aerospace OEMs and suppliers, and mobile equipment OEMs. In addition, the company offers steel mechanisms and motion hardware; springs and seat suspensions; components and private label finished goods for soft seating; bases, columns, back rests, casters, and frames for office chairs; control devices for chairs; and carpet cushion and hard surface flooring underlayment, structural fabrics, and geo components for manufacturers of upholstered and office furniture, flooring retailers and distributors, contractors, landscapers, road construction companies, retailers, government agencies, and mattress and furniture producers, as well as manufacturers of packaging, filtration, and draperies. Leggett &amp; Platt, Incorporated was founded in 1883 and is headquartered in Carthage, Missouri.</v>
      </c>
    </row>
    <row r="787" spans="1:20" x14ac:dyDescent="0.3">
      <c r="A787" s="12" t="s">
        <v>275</v>
      </c>
      <c r="B787" s="10">
        <f>_xll.SNL.Clients.Office.Excel.Functions.SPG(A787,"SP_IPO_DATE")</f>
        <v>39002</v>
      </c>
      <c r="C787" s="5">
        <f>_xll.SNL.Clients.Office.Excel.Functions.SPG(A787, "SP_VOLUME_AVG_WEEKLY_TO_SHARES_OUT", , "1M")</f>
        <v>5.8179424178087853</v>
      </c>
      <c r="D787" s="5">
        <f>_xll.SNL.Clients.Office.Excel.Functions.SPG(A787, "SP_VOLUME_AVG_WEEKLY_TO_SHARES_OUT", , "3M")</f>
        <v>5.9391196595898528</v>
      </c>
      <c r="E787" s="5">
        <f>_xll.SNL.Clients.Office.Excel.Functions.SPG(A787, "SP_VOLUME_AVG_DAILY_TO_1YR_AVG_DAILY", , "1M")</f>
        <v>145.25</v>
      </c>
      <c r="F787" s="5">
        <f>_xll.SNL.Clients.Office.Excel.Functions.SPG(A787, "SP_VOLUME_AVG_DAILY_TO_1YR_AVG_DAILY", , "3M")</f>
        <v>148.27000000000001</v>
      </c>
      <c r="G787" s="9" t="str">
        <f>_xll.SNL.Clients.Office.Excel.Functions.SPG(A787, "IQ_SECTOR")</f>
        <v>Industrials</v>
      </c>
      <c r="H787" s="9" t="str">
        <f>_xll.SNL.Clients.Office.Excel.Functions.SPG(A787, "IQ_INDUSTRY_GROUP")</f>
        <v>Commercial and Professional Services</v>
      </c>
      <c r="I787" s="9" t="str">
        <f>_xll.SNL.Clients.Office.Excel.Functions.SPG(A787, "IQ_INDUSTRY")</f>
        <v>Professional Services</v>
      </c>
      <c r="J787" s="9" t="str">
        <f>_xll.SNL.Clients.Office.Excel.Functions.SPG(A787, "IQ_PRIMARY_INDUSTRY")</f>
        <v>Research and Consulting Services</v>
      </c>
      <c r="K787" s="9" t="str">
        <f>_xll.SNL.Clients.Office.Excel.Functions.SPG(A787, "NAICS_CODE", "Primary")</f>
        <v>54151 - Computer Systems Design and Related Services</v>
      </c>
      <c r="L787" s="9" t="str">
        <f>_xll.SNL.Clients.Office.Excel.Functions.SPG(A787, "SP_TOPICTAG")</f>
        <v>Software Development; Data Integration; Data Protection; Cloud Infrastructure; Cloud Security; Process Automation</v>
      </c>
      <c r="M787" s="5">
        <f>_xll.SNL.Clients.Office.Excel.Functions.SPG(A787, "SP_PCT_SHARES_OWNED_ALL_INSTITUTIONS")</f>
        <v>77.08</v>
      </c>
      <c r="N787" s="9" t="str">
        <f>_xll.SNL.Clients.Office.Excel.Functions.SPG(A787, "RD_CREDIT_RATING_GLOBAL", "Issuer Credit Rating", "Local Currency LT|0")</f>
        <v>BBB</v>
      </c>
      <c r="O787" s="9" t="str">
        <f>_xll.SNL.Clients.Office.Excel.Functions.SPG(A787, "RD_CWOL_GLOBAL", "Issuer Credit Rating", "Local Currency LT|0")</f>
        <v>Stable</v>
      </c>
      <c r="P787" s="9" t="str">
        <f>_xll.SNL.Clients.Office.Excel.Functions.SPG(A787, "RD_RATING_ACTION_GLOBAL", "Issuer Credit Rating", "Local Currency LT|0")</f>
        <v>Upgrade | CreditWatch/Outlook (11/25/2024)</v>
      </c>
      <c r="Q787" s="10">
        <f>_xll.SNL.Clients.Office.Excel.Functions.SPG(A787, "RD_LAST_REVIEW_DATE_GLOBAL", "Issuer Credit Rating", "Local Currency LT")</f>
        <v>45621</v>
      </c>
      <c r="R787" s="10">
        <f>_xll.SNL.Clients.Office.Excel.Functions.SPG(A787, "RD_CREDIT_RATING_DATE_GLOBAL", "Issuer Credit Rating", "Local Currency LT|0")</f>
        <v>45621</v>
      </c>
      <c r="S787" s="10">
        <f>_xll.SNL.Clients.Office.Excel.Functions.SPG(A787, "RD_CREDIT_WATCH_OUTLOOK_DATE_GLOBAL", "Issuer Credit Rating", "Local Currency LT|0")</f>
        <v>45621</v>
      </c>
      <c r="T787" s="13" t="str">
        <f>_xll.SNL.Clients.Office.Excel.Functions.SPG(A787, "SP_BUSINESS_DESCRIPTION")</f>
        <v>Leidos Holdings, Inc., together with its subsidiaries, provides services and solutions for government and commercial customers in the United States and internationally. The National Security &amp; Digital segment provides national security software; services by using artificial intelligence and machine learning to coordinate sea, ground, air, and space to help warfighters; offensive, defensive, and physical cyber operation solutions; intelligence analysis, operational support, logistics operations, security, linguistics, force production, biometrics, chemical, biological, radiological, nuclear, and explosives, energetics, training, and IT services and solutions; and Digital Modernization and transformation services. The Health &amp; Civil segment offers air traffic control systems; health mission software; managed health services; site-wide infrastructure management and operation; product and logistical support services; and life science research and development support services. The Commercial &amp; International segment provides power grid engineering and design, grid modernization, utility planning and consulting, energy management and efficiency, technical and financial consulting, and software and application development; people scanners, computed tomography carry-on baggage scanners, checked baggage scanners, and explosive trace detectors; mobile non-intrusive inspection systems; open-architecture platform that transforms airport security by integrating disparate devices and technologies into a unified management system; biometric and smart border protection systems; IT service management and transformation programs; and aerial border surveillance and search-and-rescue operation services. The Defense Systems segment offers airborne, air and missile defense, maritime, aerospace, and cyber and threat systems. Leidos Holdings, Inc. was founded in 1969 and is headquartered in Reston, Virginia.</v>
      </c>
    </row>
    <row r="788" spans="1:20" x14ac:dyDescent="0.3">
      <c r="A788" s="12" t="s">
        <v>1341</v>
      </c>
      <c r="B788" s="10">
        <f>_xll.SNL.Clients.Office.Excel.Functions.SPG(A788,"SP_IPO_DATE")</f>
        <v>39009</v>
      </c>
      <c r="C788" s="5">
        <f>_xll.SNL.Clients.Office.Excel.Functions.SPG(A788, "SP_VOLUME_AVG_WEEKLY_TO_SHARES_OUT", , "1M")</f>
        <v>3.3413555651656872</v>
      </c>
      <c r="D788" s="5">
        <f>_xll.SNL.Clients.Office.Excel.Functions.SPG(A788, "SP_VOLUME_AVG_WEEKLY_TO_SHARES_OUT", , "3M")</f>
        <v>3.6976008643592255</v>
      </c>
      <c r="E788" s="5">
        <f>_xll.SNL.Clients.Office.Excel.Functions.SPG(A788, "SP_VOLUME_AVG_DAILY_TO_1YR_AVG_DAILY", , "1M")</f>
        <v>107.85</v>
      </c>
      <c r="F788" s="5">
        <f>_xll.SNL.Clients.Office.Excel.Functions.SPG(A788, "SP_VOLUME_AVG_DAILY_TO_1YR_AVG_DAILY", , "3M")</f>
        <v>119.35</v>
      </c>
      <c r="G788" s="9" t="str">
        <f>_xll.SNL.Clients.Office.Excel.Functions.SPG(A788, "IQ_SECTOR")</f>
        <v>Health Care</v>
      </c>
      <c r="H788" s="9" t="str">
        <f>_xll.SNL.Clients.Office.Excel.Functions.SPG(A788, "IQ_INDUSTRY_GROUP")</f>
        <v>Health Care Equipment and Services</v>
      </c>
      <c r="I788" s="9" t="str">
        <f>_xll.SNL.Clients.Office.Excel.Functions.SPG(A788, "IQ_INDUSTRY")</f>
        <v>Health Care Equipment and Supplies</v>
      </c>
      <c r="J788" s="9" t="str">
        <f>_xll.SNL.Clients.Office.Excel.Functions.SPG(A788, "IQ_PRIMARY_INDUSTRY")</f>
        <v>Health Care Equipment</v>
      </c>
      <c r="K788" s="9" t="str">
        <f>_xll.SNL.Clients.Office.Excel.Functions.SPG(A788, "NAICS_CODE", "Primary")</f>
        <v>339112 - Surgical and Medical Instrument Manufacturing</v>
      </c>
      <c r="L788" s="9" t="str">
        <f>_xll.SNL.Clients.Office.Excel.Functions.SPG(A788, "SP_TOPICTAG")</f>
        <v>Health Diagnostics; Cardiovascular; Nephrology; Neurology; Surgery</v>
      </c>
      <c r="M788" s="5">
        <f>_xll.SNL.Clients.Office.Excel.Functions.SPG(A788, "SP_PCT_SHARES_OWNED_ALL_INSTITUTIONS")</f>
        <v>94.62</v>
      </c>
      <c r="N788" s="9" t="str">
        <f>_xll.SNL.Clients.Office.Excel.Functions.SPG(A788, "RD_CREDIT_RATING_GLOBAL", "Issuer Credit Rating", "Local Currency LT|0")</f>
        <v/>
      </c>
      <c r="O788" s="9" t="str">
        <f>_xll.SNL.Clients.Office.Excel.Functions.SPG(A788, "RD_CWOL_GLOBAL", "Issuer Credit Rating", "Local Currency LT|0")</f>
        <v/>
      </c>
      <c r="P788" s="9" t="str">
        <f>_xll.SNL.Clients.Office.Excel.Functions.SPG(A788, "RD_RATING_ACTION_GLOBAL", "Issuer Credit Rating", "Local Currency LT|0")</f>
        <v/>
      </c>
      <c r="Q788" s="10" t="str">
        <f>_xll.SNL.Clients.Office.Excel.Functions.SPG(A788, "RD_LAST_REVIEW_DATE_GLOBAL", "Issuer Credit Rating", "Local Currency LT")</f>
        <v/>
      </c>
      <c r="R788" s="10" t="str">
        <f>_xll.SNL.Clients.Office.Excel.Functions.SPG(A788, "RD_CREDIT_RATING_DATE_GLOBAL", "Issuer Credit Rating", "Local Currency LT|0")</f>
        <v/>
      </c>
      <c r="S788" s="10" t="str">
        <f>_xll.SNL.Clients.Office.Excel.Functions.SPG(A788, "RD_CREDIT_WATCH_OUTLOOK_DATE_GLOBAL", "Issuer Credit Rating", "Local Currency LT|0")</f>
        <v/>
      </c>
      <c r="T788" s="13" t="str">
        <f>_xll.SNL.Clients.Office.Excel.Functions.SPG(A788, "SP_BUSINESS_DESCRIPTION")</f>
        <v>LeMaitre Vascular, Inc. develops, manufactures, and markets medical devices and implants used in the field of vascular surgery worldwide. It offers human cadaver tissue cryopreservation services; angioscope, a fiberoptic catheter used for viewing the lumen of a blood vessel; embolectomy catheters to remove blood clots from arteries; thrombectomy catheters for removing thrombi in the venous system; occlusion catheters that temporarily occlude the blood flow; and perfusion catheters to perfuse the blood and other fluids into the vasculature. The company also provides artegraft biologic graft, a bovine carotid artery used for dialysis access; XenoSure biologic patches, used for closure of vessels after surgical intervention; VascuCel and CardioCel biologic patches, used in vessel repair, heart repair and reconstruction, and neonatal repairs; cardiovascular patches; carotid shunts that temporarily shunt the blood to the brain during the removal of plaque in a carotid endarterectomy surgery; biosynthetic vascular graft indicated for lower extremity bypass and dialysis access; and vascular grafts used to bypass or replace diseased arteries. In addition, it offers radiopaque tape, a medical-grade tape applied to the skin that enables surgeons and interventionalists to cross-refer between the inside and the outside of a patient’s body and allows them to locate tributaries or lesions beneath the skin. Further, the company provides valvulotomes, which cut or disrupt valves in the saphenous vein to function as an artery to carry blood past diseased arteries to the lower leg or the foot; and closure systems to attach vessels to one another with titanium clips instead of sutures. It markets its products through a direct sales force and distributors. The company was formerly known as Vascutech, Inc. and changed its name to LeMaitre Vascular, Inc. in April 2001. LeMaitre Vascular, Inc. was incorporated in 1983 and is headquartered in Burlington, Massachusetts.</v>
      </c>
    </row>
    <row r="789" spans="1:20" x14ac:dyDescent="0.3">
      <c r="A789" s="12" t="s">
        <v>276</v>
      </c>
      <c r="B789" s="10">
        <f>_xll.SNL.Clients.Office.Excel.Functions.SPG(A789,"SP_IPO_DATE")</f>
        <v>26298</v>
      </c>
      <c r="C789" s="5">
        <f>_xll.SNL.Clients.Office.Excel.Functions.SPG(A789, "SP_VOLUME_AVG_WEEKLY_TO_SHARES_OUT", , "1M")</f>
        <v>8.3346506362419213</v>
      </c>
      <c r="D789" s="5">
        <f>_xll.SNL.Clients.Office.Excel.Functions.SPG(A789, "SP_VOLUME_AVG_WEEKLY_TO_SHARES_OUT", , "3M")</f>
        <v>6.6244003689911946</v>
      </c>
      <c r="E789" s="5">
        <f>_xll.SNL.Clients.Office.Excel.Functions.SPG(A789, "SP_VOLUME_AVG_DAILY_TO_1YR_AVG_DAILY", , "1M")</f>
        <v>169.64</v>
      </c>
      <c r="F789" s="5">
        <f>_xll.SNL.Clients.Office.Excel.Functions.SPG(A789, "SP_VOLUME_AVG_DAILY_TO_1YR_AVG_DAILY", , "3M")</f>
        <v>134.83000000000001</v>
      </c>
      <c r="G789" s="9" t="str">
        <f>_xll.SNL.Clients.Office.Excel.Functions.SPG(A789, "IQ_SECTOR")</f>
        <v>Consumer Discretionary</v>
      </c>
      <c r="H789" s="9" t="str">
        <f>_xll.SNL.Clients.Office.Excel.Functions.SPG(A789, "IQ_INDUSTRY_GROUP")</f>
        <v>Consumer Durables and Apparel</v>
      </c>
      <c r="I789" s="9" t="str">
        <f>_xll.SNL.Clients.Office.Excel.Functions.SPG(A789, "IQ_INDUSTRY")</f>
        <v>Household Durables</v>
      </c>
      <c r="J789" s="9" t="str">
        <f>_xll.SNL.Clients.Office.Excel.Functions.SPG(A789, "IQ_PRIMARY_INDUSTRY")</f>
        <v>Homebuilding</v>
      </c>
      <c r="K789" s="9" t="str">
        <f>_xll.SNL.Clients.Office.Excel.Functions.SPG(A789, "NAICS_CODE", "Primary")</f>
        <v>23611 - Residential Building Construction</v>
      </c>
      <c r="L789" s="9" t="str">
        <f>_xll.SNL.Clients.Office.Excel.Functions.SPG(A789, "SP_TOPICTAG")</f>
        <v>Marketing Automation; Predictive Analytics; Smart Building; Real Estate Technology</v>
      </c>
      <c r="M789" s="5">
        <f>_xll.SNL.Clients.Office.Excel.Functions.SPG(A789, "SP_PCT_SHARES_OWNED_ALL_INSTITUTIONS")</f>
        <v>87.34</v>
      </c>
      <c r="N789" s="9" t="str">
        <f>_xll.SNL.Clients.Office.Excel.Functions.SPG(A789, "RD_CREDIT_RATING_GLOBAL", "Issuer Credit Rating", "Local Currency LT|0")</f>
        <v>BBB</v>
      </c>
      <c r="O789" s="9" t="str">
        <f>_xll.SNL.Clients.Office.Excel.Functions.SPG(A789, "RD_CWOL_GLOBAL", "Issuer Credit Rating", "Local Currency LT|0")</f>
        <v>Stable</v>
      </c>
      <c r="P789" s="9" t="str">
        <f>_xll.SNL.Clients.Office.Excel.Functions.SPG(A789, "RD_RATING_ACTION_GLOBAL", "Issuer Credit Rating", "Local Currency LT|0")</f>
        <v>Upgrade | CreditWatch/Outlook (07/27/2023)</v>
      </c>
      <c r="Q789" s="10">
        <f>_xll.SNL.Clients.Office.Excel.Functions.SPG(A789, "RD_LAST_REVIEW_DATE_GLOBAL", "Issuer Credit Rating", "Local Currency LT")</f>
        <v>45491</v>
      </c>
      <c r="R789" s="10">
        <f>_xll.SNL.Clients.Office.Excel.Functions.SPG(A789, "RD_CREDIT_RATING_DATE_GLOBAL", "Issuer Credit Rating", "Local Currency LT|0")</f>
        <v>45134</v>
      </c>
      <c r="S789" s="10">
        <f>_xll.SNL.Clients.Office.Excel.Functions.SPG(A789, "RD_CREDIT_WATCH_OUTLOOK_DATE_GLOBAL", "Issuer Credit Rating", "Local Currency LT|0")</f>
        <v>45134</v>
      </c>
      <c r="T789" s="13" t="str">
        <f>_xll.SNL.Clients.Office.Excel.Functions.SPG(A789, "SP_BUSINESS_DESCRIPTION")</f>
        <v>Lennar Corporation, together with its subsidiaries, operates as a homebuilder primarily under the Lennar brand in the United States. It operates through Homebuilding East, Homebuilding Central, Homebuilding Texas, Homebuilding West, Financial Services, Multifamily, and Lennar Other segments. The company’s homebuilding operations include the construction and sale of single-family attached and detached homes, as well as the purchase, development, and sale of residential land; and development, construction, and management of multifamily rental properties. It also offers residential mortgage financing, title, insurance, and closing services for home buyers and others, as well as originates and sells securitization commercial mortgage loans. In addition, the company is involved in the fund investment activity. It primarily serves first-time, move-up, active adult, and luxury homebuyers. The company was founded in 1954 and is based in Miami, Florida.</v>
      </c>
    </row>
    <row r="790" spans="1:20" x14ac:dyDescent="0.3">
      <c r="A790" s="12" t="s">
        <v>277</v>
      </c>
      <c r="B790" s="10">
        <f>_xll.SNL.Clients.Office.Excel.Functions.SPG(A790,"SP_IPO_DATE")</f>
        <v>36369</v>
      </c>
      <c r="C790" s="5">
        <f>_xll.SNL.Clients.Office.Excel.Functions.SPG(A790, "SP_VOLUME_AVG_WEEKLY_TO_SHARES_OUT", , "1M")</f>
        <v>5.6141810083716219</v>
      </c>
      <c r="D790" s="5">
        <f>_xll.SNL.Clients.Office.Excel.Functions.SPG(A790, "SP_VOLUME_AVG_WEEKLY_TO_SHARES_OUT", , "3M")</f>
        <v>6.143603457699701</v>
      </c>
      <c r="E790" s="5">
        <f>_xll.SNL.Clients.Office.Excel.Functions.SPG(A790, "SP_VOLUME_AVG_DAILY_TO_1YR_AVG_DAILY", , "1M")</f>
        <v>130.06</v>
      </c>
      <c r="F790" s="5">
        <f>_xll.SNL.Clients.Office.Excel.Functions.SPG(A790, "SP_VOLUME_AVG_DAILY_TO_1YR_AVG_DAILY", , "3M")</f>
        <v>142.32</v>
      </c>
      <c r="G790" s="9" t="str">
        <f>_xll.SNL.Clients.Office.Excel.Functions.SPG(A790, "IQ_SECTOR")</f>
        <v>Industrials</v>
      </c>
      <c r="H790" s="9" t="str">
        <f>_xll.SNL.Clients.Office.Excel.Functions.SPG(A790, "IQ_INDUSTRY_GROUP")</f>
        <v>Capital Goods</v>
      </c>
      <c r="I790" s="9" t="str">
        <f>_xll.SNL.Clients.Office.Excel.Functions.SPG(A790, "IQ_INDUSTRY")</f>
        <v>Building Products</v>
      </c>
      <c r="J790" s="9" t="str">
        <f>_xll.SNL.Clients.Office.Excel.Functions.SPG(A790, "IQ_PRIMARY_INDUSTRY")</f>
        <v>Building Products</v>
      </c>
      <c r="K790" s="9" t="str">
        <f>_xll.SNL.Clients.Office.Excel.Functions.SPG(A790, "NAICS_CODE", "Primary")</f>
        <v>333415 - Air-Conditioning and Warm Air Heating Equipment and Commercial and Industrial Refrigeration Equipment Manufacturing</v>
      </c>
      <c r="L790" s="9" t="str">
        <f>_xll.SNL.Clients.Office.Excel.Functions.SPG(A790, "SP_TOPICTAG")</f>
        <v>Energy Management; Data Center Technology; ClimateTech</v>
      </c>
      <c r="M790" s="5">
        <f>_xll.SNL.Clients.Office.Excel.Functions.SPG(A790, "SP_PCT_SHARES_OWNED_ALL_INSTITUTIONS")</f>
        <v>73.64</v>
      </c>
      <c r="N790" s="9" t="str">
        <f>_xll.SNL.Clients.Office.Excel.Functions.SPG(A790, "RD_CREDIT_RATING_GLOBAL", "Issuer Credit Rating", "Local Currency LT|0")</f>
        <v>BBB</v>
      </c>
      <c r="O790" s="9" t="str">
        <f>_xll.SNL.Clients.Office.Excel.Functions.SPG(A790, "RD_CWOL_GLOBAL", "Issuer Credit Rating", "Local Currency LT|0")</f>
        <v>Stable</v>
      </c>
      <c r="P790" s="9" t="str">
        <f>_xll.SNL.Clients.Office.Excel.Functions.SPG(A790, "RD_RATING_ACTION_GLOBAL", "Issuer Credit Rating", "Local Currency LT|0")</f>
        <v>Upgrade | CreditWatch/Outlook (03/12/2014)</v>
      </c>
      <c r="Q790" s="10">
        <f>_xll.SNL.Clients.Office.Excel.Functions.SPG(A790, "RD_LAST_REVIEW_DATE_GLOBAL", "Issuer Credit Rating", "Local Currency LT")</f>
        <v>45404</v>
      </c>
      <c r="R790" s="10">
        <f>_xll.SNL.Clients.Office.Excel.Functions.SPG(A790, "RD_CREDIT_RATING_DATE_GLOBAL", "Issuer Credit Rating", "Local Currency LT|0")</f>
        <v>41710</v>
      </c>
      <c r="S790" s="10">
        <f>_xll.SNL.Clients.Office.Excel.Functions.SPG(A790, "RD_CREDIT_WATCH_OUTLOOK_DATE_GLOBAL", "Issuer Credit Rating", "Local Currency LT|0")</f>
        <v>41710</v>
      </c>
      <c r="T790" s="13" t="str">
        <f>_xll.SNL.Clients.Office.Excel.Functions.SPG(A790, "SP_BUSINESS_DESCRIPTION")</f>
        <v>Lennox International Inc., together with its subsidiaries, designs, manufactures, and markets products for the heating, ventilation, air conditioning, and refrigeration markets in the United States, Canada, and internationally. The Home Comfort Solutions segment provides furnaces, air conditioners, heat pumps, packaged heating and cooling systems, indoor air quality equipment, comfort control products, and replacement parts and supplies; residential heating, ventilation, cooling equipment, and air conditioning; and evaporator coils and unit heaters under Lennox, Dave Lennox Signature Collection, Armstrong Air, Ducane, AirEase, Concord, MagicPak, Advanced Distributor Products, Allied, Elite Series, Merit Series, Comfort Sync, Healthy Climate, iComfort, ComfortSense, and Lennox Stores name. The Building Climate Solutions segment offers unitary heating and air conditioning equipment, applied systems, controls, installation and service of commercial heating and cooling equipment, variable refrigerant flow commercial, curb, curb adapters, drop box diffusers, HVAC recycling, and salvage service. This segment also provides condensing units, unit coolers, fluid coolers, air cooled condensers, air handlers, and refrigeration rack systems for preserving food and other perishables; and compressor racks and industrial process chillers under the Lennox, Model L, CORE, Enlight, Xion, Energence, Prodigy, Strategos, Raider, Lennox VRF, Lennox National Account Services, Allied Commercial, Elite, AES Industries, Mechanical, and Reclaim, Heatcraft Worldwide and Chandler Refrigeration, Bohn, MAGNA, Larkin, Climate Control, Chandler Refrigeration, IntelliGen, and Interlink brand name. In addition, the company provides small package units, rooftop units, chillers, air handlers, and fan coils. It sells its products and services through direct sales, distributors, and company-owned parts and supplies stores. The company was founded in 1895 and is headquartered in Richardson, Texas.</v>
      </c>
    </row>
    <row r="791" spans="1:20" x14ac:dyDescent="0.3">
      <c r="A791" s="12" t="s">
        <v>1342</v>
      </c>
      <c r="B791" s="10">
        <f>_xll.SNL.Clients.Office.Excel.Functions.SPG(A791,"SP_IPO_DATE")</f>
        <v>44132</v>
      </c>
      <c r="C791" s="5">
        <f>_xll.SNL.Clients.Office.Excel.Functions.SPG(A791, "SP_VOLUME_AVG_WEEKLY_TO_SHARES_OUT", , "1M")</f>
        <v>17.912438009416835</v>
      </c>
      <c r="D791" s="5">
        <f>_xll.SNL.Clients.Office.Excel.Functions.SPG(A791, "SP_VOLUME_AVG_WEEKLY_TO_SHARES_OUT", , "3M")</f>
        <v>17.75610814505524</v>
      </c>
      <c r="E791" s="5">
        <f>_xll.SNL.Clients.Office.Excel.Functions.SPG(A791, "SP_VOLUME_AVG_DAILY_TO_1YR_AVG_DAILY", , "1M")</f>
        <v>133.43</v>
      </c>
      <c r="F791" s="5">
        <f>_xll.SNL.Clients.Office.Excel.Functions.SPG(A791, "SP_VOLUME_AVG_DAILY_TO_1YR_AVG_DAILY", , "3M")</f>
        <v>132.27000000000001</v>
      </c>
      <c r="G791" s="9" t="str">
        <f>_xll.SNL.Clients.Office.Excel.Functions.SPG(A791, "IQ_SECTOR")</f>
        <v>Consumer Discretionary</v>
      </c>
      <c r="H791" s="9" t="str">
        <f>_xll.SNL.Clients.Office.Excel.Functions.SPG(A791, "IQ_INDUSTRY_GROUP")</f>
        <v>Consumer Discretionary Distribution and Retail</v>
      </c>
      <c r="I791" s="9" t="str">
        <f>_xll.SNL.Clients.Office.Excel.Functions.SPG(A791, "IQ_INDUSTRY")</f>
        <v>Specialty Retail</v>
      </c>
      <c r="J791" s="9" t="str">
        <f>_xll.SNL.Clients.Office.Excel.Functions.SPG(A791, "IQ_PRIMARY_INDUSTRY")</f>
        <v>Other Specialty Retail</v>
      </c>
      <c r="K791" s="9" t="str">
        <f>_xll.SNL.Clients.Office.Excel.Functions.SPG(A791, "NAICS_CODE", "Primary")</f>
        <v>459110 - Sporting Goods Retailers</v>
      </c>
      <c r="L791" s="9" t="str">
        <f>_xll.SNL.Clients.Office.Excel.Functions.SPG(A791, "SP_TOPICTAG")</f>
        <v>Fast-Moving Consumer Goods; Home Improvement; Location Based Services; Customer Relationship Management; E-learning</v>
      </c>
      <c r="M791" s="5">
        <f>_xll.SNL.Clients.Office.Excel.Functions.SPG(A791, "SP_PCT_SHARES_OWNED_ALL_INSTITUTIONS")</f>
        <v>105.4</v>
      </c>
      <c r="N791" s="9" t="str">
        <f>_xll.SNL.Clients.Office.Excel.Functions.SPG(A791, "RD_CREDIT_RATING_GLOBAL", "Issuer Credit Rating", "Local Currency LT|0")</f>
        <v/>
      </c>
      <c r="O791" s="9" t="str">
        <f>_xll.SNL.Clients.Office.Excel.Functions.SPG(A791, "RD_CWOL_GLOBAL", "Issuer Credit Rating", "Local Currency LT|0")</f>
        <v/>
      </c>
      <c r="P791" s="9" t="str">
        <f>_xll.SNL.Clients.Office.Excel.Functions.SPG(A791, "RD_RATING_ACTION_GLOBAL", "Issuer Credit Rating", "Local Currency LT|0")</f>
        <v/>
      </c>
      <c r="Q791" s="10" t="str">
        <f>_xll.SNL.Clients.Office.Excel.Functions.SPG(A791, "RD_LAST_REVIEW_DATE_GLOBAL", "Issuer Credit Rating", "Local Currency LT")</f>
        <v/>
      </c>
      <c r="R791" s="10" t="str">
        <f>_xll.SNL.Clients.Office.Excel.Functions.SPG(A791, "RD_CREDIT_RATING_DATE_GLOBAL", "Issuer Credit Rating", "Local Currency LT|0")</f>
        <v/>
      </c>
      <c r="S791" s="10" t="str">
        <f>_xll.SNL.Clients.Office.Excel.Functions.SPG(A791, "RD_CREDIT_WATCH_OUTLOOK_DATE_GLOBAL", "Issuer Credit Rating", "Local Currency LT|0")</f>
        <v/>
      </c>
      <c r="T791" s="13" t="str">
        <f>_xll.SNL.Clients.Office.Excel.Functions.SPG(A791, "SP_BUSINESS_DESCRIPTION")</f>
        <v>Leslie's, Inc. operates as a direct-to-consumer pool and spa care brand in the United States. The company markets and sells pool and spa supplies and related products and services. It also offers various pool and spa maintenance items, such as chemicals, equipment and parts, and cleaning accessories, as well as safety, recreational, and fitness related products. In addition, the company provides installation and repair services for pool and spa equipment. It also sells its products through e-commerce websites and third-party marketplaces. The company offers complimentary and commercial-grade in-store water testing and analysis services. It serves residential, professional, and commercial consumers. The company was founded in 1963 and is headquartered in Phoenix, Arizona.</v>
      </c>
    </row>
    <row r="792" spans="1:20" x14ac:dyDescent="0.3">
      <c r="A792" s="12" t="s">
        <v>1343</v>
      </c>
      <c r="B792" s="10">
        <f>_xll.SNL.Clients.Office.Excel.Functions.SPG(A792,"SP_IPO_DATE")</f>
        <v>41584</v>
      </c>
      <c r="C792" s="5">
        <f>_xll.SNL.Clients.Office.Excel.Functions.SPG(A792, "SP_VOLUME_AVG_WEEKLY_TO_SHARES_OUT", , "1M")</f>
        <v>4.2321259814052627</v>
      </c>
      <c r="D792" s="5">
        <f>_xll.SNL.Clients.Office.Excel.Functions.SPG(A792, "SP_VOLUME_AVG_WEEKLY_TO_SHARES_OUT", , "3M")</f>
        <v>4.2301047011414159</v>
      </c>
      <c r="E792" s="5">
        <f>_xll.SNL.Clients.Office.Excel.Functions.SPG(A792, "SP_VOLUME_AVG_DAILY_TO_1YR_AVG_DAILY", , "1M")</f>
        <v>92.79</v>
      </c>
      <c r="F792" s="5">
        <f>_xll.SNL.Clients.Office.Excel.Functions.SPG(A792, "SP_VOLUME_AVG_DAILY_TO_1YR_AVG_DAILY", , "3M")</f>
        <v>92.74</v>
      </c>
      <c r="G792" s="9" t="str">
        <f>_xll.SNL.Clients.Office.Excel.Functions.SPG(A792, "IQ_SECTOR")</f>
        <v>Consumer Discretionary</v>
      </c>
      <c r="H792" s="9" t="str">
        <f>_xll.SNL.Clients.Office.Excel.Functions.SPG(A792, "IQ_INDUSTRY_GROUP")</f>
        <v>Consumer Durables and Apparel</v>
      </c>
      <c r="I792" s="9" t="str">
        <f>_xll.SNL.Clients.Office.Excel.Functions.SPG(A792, "IQ_INDUSTRY")</f>
        <v>Household Durables</v>
      </c>
      <c r="J792" s="9" t="str">
        <f>_xll.SNL.Clients.Office.Excel.Functions.SPG(A792, "IQ_PRIMARY_INDUSTRY")</f>
        <v>Homebuilding</v>
      </c>
      <c r="K792" s="9" t="str">
        <f>_xll.SNL.Clients.Office.Excel.Functions.SPG(A792, "NAICS_CODE", "Primary")</f>
        <v>236117 - New Housing For-Sale Builders</v>
      </c>
      <c r="L792" s="9" t="str">
        <f>_xll.SNL.Clients.Office.Excel.Functions.SPG(A792, "SP_TOPICTAG")</f>
        <v/>
      </c>
      <c r="M792" s="5">
        <f>_xll.SNL.Clients.Office.Excel.Functions.SPG(A792, "SP_PCT_SHARES_OWNED_ALL_INSTITUTIONS")</f>
        <v>86.41</v>
      </c>
      <c r="N792" s="9" t="str">
        <f>_xll.SNL.Clients.Office.Excel.Functions.SPG(A792, "RD_CREDIT_RATING_GLOBAL", "Issuer Credit Rating", "Local Currency LT|0")</f>
        <v>BB-</v>
      </c>
      <c r="O792" s="9" t="str">
        <f>_xll.SNL.Clients.Office.Excel.Functions.SPG(A792, "RD_CWOL_GLOBAL", "Issuer Credit Rating", "Local Currency LT|0")</f>
        <v>Negative</v>
      </c>
      <c r="P792" s="9" t="str">
        <f>_xll.SNL.Clients.Office.Excel.Functions.SPG(A792, "RD_RATING_ACTION_GLOBAL", "Issuer Credit Rating", "Local Currency LT|0")</f>
        <v>CreditWatch/Outlook (11/12/2024)</v>
      </c>
      <c r="Q792" s="10">
        <f>_xll.SNL.Clients.Office.Excel.Functions.SPG(A792, "RD_LAST_REVIEW_DATE_GLOBAL", "Issuer Credit Rating", "Local Currency LT")</f>
        <v>45608</v>
      </c>
      <c r="R792" s="10">
        <f>_xll.SNL.Clients.Office.Excel.Functions.SPG(A792, "RD_CREDIT_RATING_DATE_GLOBAL", "Issuer Credit Rating", "Local Currency LT|0")</f>
        <v>43272</v>
      </c>
      <c r="S792" s="10">
        <f>_xll.SNL.Clients.Office.Excel.Functions.SPG(A792, "RD_CREDIT_WATCH_OUTLOOK_DATE_GLOBAL", "Issuer Credit Rating", "Local Currency LT|0")</f>
        <v>45608</v>
      </c>
      <c r="T792" s="13" t="str">
        <f>_xll.SNL.Clients.Office.Excel.Functions.SPG(A792, "SP_BUSINESS_DESCRIPTION")</f>
        <v>LGI Homes, Inc. designs, constructs, and sells homes. It offers entry-level homes, such as attached and detached homes, and active adult homes under the LGI Homes brand name; and luxury series homes under the Terrata Homes brand name. The company also engages in the wholesale business, which include building and selling homes to large institutions looking to acquire single-family rental properties. It serves customers in Texas, Arizona, Florida, Georgia, New Mexico, Colorado, North Carolina, South Carolina, Washington, Tennessee, Minnesota, Oklahoma, Alabama, California, Oregon, Nevada, West Virginia, Virginia, Pennsylvania, Maryland, and Utah. LGI Homes, Inc. was founded in 2003 and is headquartered in The Woodlands, Texas.</v>
      </c>
    </row>
    <row r="793" spans="1:20" x14ac:dyDescent="0.3">
      <c r="A793" s="12" t="s">
        <v>1344</v>
      </c>
      <c r="B793" s="10">
        <f>_xll.SNL.Clients.Office.Excel.Functions.SPG(A793,"SP_IPO_DATE")</f>
        <v>43112</v>
      </c>
      <c r="C793" s="5">
        <f>_xll.SNL.Clients.Office.Excel.Functions.SPG(A793, "SP_VOLUME_AVG_WEEKLY_TO_SHARES_OUT", , "1M")</f>
        <v>9.9231432779792073</v>
      </c>
      <c r="D793" s="5">
        <f>_xll.SNL.Clients.Office.Excel.Functions.SPG(A793, "SP_VOLUME_AVG_WEEKLY_TO_SHARES_OUT", , "3M")</f>
        <v>9.373089681772683</v>
      </c>
      <c r="E793" s="5">
        <f>_xll.SNL.Clients.Office.Excel.Functions.SPG(A793, "SP_VOLUME_AVG_DAILY_TO_1YR_AVG_DAILY", , "1M")</f>
        <v>126.7</v>
      </c>
      <c r="F793" s="5">
        <f>_xll.SNL.Clients.Office.Excel.Functions.SPG(A793, "SP_VOLUME_AVG_DAILY_TO_1YR_AVG_DAILY", , "3M")</f>
        <v>119.67</v>
      </c>
      <c r="G793" s="9" t="str">
        <f>_xll.SNL.Clients.Office.Excel.Functions.SPG(A793, "IQ_SECTOR")</f>
        <v>Energy</v>
      </c>
      <c r="H793" s="9" t="str">
        <f>_xll.SNL.Clients.Office.Excel.Functions.SPG(A793, "IQ_INDUSTRY_GROUP")</f>
        <v>Energy</v>
      </c>
      <c r="I793" s="9" t="str">
        <f>_xll.SNL.Clients.Office.Excel.Functions.SPG(A793, "IQ_INDUSTRY")</f>
        <v>Energy Equipment and Services</v>
      </c>
      <c r="J793" s="9" t="str">
        <f>_xll.SNL.Clients.Office.Excel.Functions.SPG(A793, "IQ_PRIMARY_INDUSTRY")</f>
        <v>Oil and Gas Equipment and Services</v>
      </c>
      <c r="K793" s="9" t="str">
        <f>_xll.SNL.Clients.Office.Excel.Functions.SPG(A793, "NAICS_CODE", "Primary")</f>
        <v>213112 - Support Activities for Oil and Gas Operations</v>
      </c>
      <c r="L793" s="9" t="str">
        <f>_xll.SNL.Clients.Office.Excel.Functions.SPG(A793, "SP_TOPICTAG")</f>
        <v>Environmental Engineering; Fleet Management; Industrial Automation; CleanTech; Pollution Control</v>
      </c>
      <c r="M793" s="5">
        <f>_xll.SNL.Clients.Office.Excel.Functions.SPG(A793, "SP_PCT_SHARES_OWNED_ALL_INSTITUTIONS")</f>
        <v>102.99</v>
      </c>
      <c r="N793" s="9" t="str">
        <f>_xll.SNL.Clients.Office.Excel.Functions.SPG(A793, "RD_CREDIT_RATING_GLOBAL", "Issuer Credit Rating", "Local Currency LT|0")</f>
        <v/>
      </c>
      <c r="O793" s="9" t="str">
        <f>_xll.SNL.Clients.Office.Excel.Functions.SPG(A793, "RD_CWOL_GLOBAL", "Issuer Credit Rating", "Local Currency LT|0")</f>
        <v/>
      </c>
      <c r="P793" s="9" t="str">
        <f>_xll.SNL.Clients.Office.Excel.Functions.SPG(A793, "RD_RATING_ACTION_GLOBAL", "Issuer Credit Rating", "Local Currency LT|0")</f>
        <v/>
      </c>
      <c r="Q793" s="10" t="str">
        <f>_xll.SNL.Clients.Office.Excel.Functions.SPG(A793, "RD_LAST_REVIEW_DATE_GLOBAL", "Issuer Credit Rating", "Local Currency LT")</f>
        <v/>
      </c>
      <c r="R793" s="10" t="str">
        <f>_xll.SNL.Clients.Office.Excel.Functions.SPG(A793, "RD_CREDIT_RATING_DATE_GLOBAL", "Issuer Credit Rating", "Local Currency LT|0")</f>
        <v/>
      </c>
      <c r="S793" s="10" t="str">
        <f>_xll.SNL.Clients.Office.Excel.Functions.SPG(A793, "RD_CREDIT_WATCH_OUTLOOK_DATE_GLOBAL", "Issuer Credit Rating", "Local Currency LT|0")</f>
        <v/>
      </c>
      <c r="T793" s="13" t="str">
        <f>_xll.SNL.Clients.Office.Excel.Functions.SPG(A793, "SP_BUSINESS_DESCRIPTION")</f>
        <v>Liberty Energy Inc. provides hydraulic fracturing services and related technologies to onshore oil and natural gas exploration, and production companies in North America. The company offers wireline services, proppant delivery solutions, field gas processing and treating, compressed natural gas (CNG) delivery, data analytics, related goods comprising sand mine operations, and technologies; and well site fueling and logistics. As of as of December 31, 2024, the company owned and operated a fleet of approximately 40 active hydraulic fracturing; and two sand mines in the Permian Basin. In addition, the company provides services primarily in the Permian Basin, the Williston Basin, the Eagle Ford Shale, the Haynesville Shale, the Eagle Ford Shale, the Denver-Julesburg Basin, the Western Canadian Sedimentary Basin, the Powder River Basin the Appalachian Basin (Marcellus Shale and Utica Shale), the Anadarko Basin, the Uinta Basin, the San Juan Basin, and the Beetaloo Basin. Liberty Energy Inc. was formerly known as Liberty Oilfield Services Inc. and changed its name to Liberty Energy Inc. in April 2022. The company was founded in 2011 and is headquartered in Denver, Colorado.</v>
      </c>
    </row>
    <row r="794" spans="1:20" x14ac:dyDescent="0.3">
      <c r="A794" s="12" t="s">
        <v>1345</v>
      </c>
      <c r="B794" s="10" t="str">
        <f>_xll.SNL.Clients.Office.Excel.Functions.SPG(A794,"SP_IPO_DATE")</f>
        <v/>
      </c>
      <c r="C794" s="5">
        <f>_xll.SNL.Clients.Office.Excel.Functions.SPG(A794, "SP_VOLUME_AVG_WEEKLY_TO_SHARES_OUT", , "1M")</f>
        <v>2.1097182386120803</v>
      </c>
      <c r="D794" s="5">
        <f>_xll.SNL.Clients.Office.Excel.Functions.SPG(A794, "SP_VOLUME_AVG_WEEKLY_TO_SHARES_OUT", , "3M")</f>
        <v>2.7740214154459251</v>
      </c>
      <c r="E794" s="5">
        <f>_xll.SNL.Clients.Office.Excel.Functions.SPG(A794, "SP_VOLUME_AVG_DAILY_TO_1YR_AVG_DAILY", , "1M")</f>
        <v>60</v>
      </c>
      <c r="F794" s="5">
        <f>_xll.SNL.Clients.Office.Excel.Functions.SPG(A794, "SP_VOLUME_AVG_DAILY_TO_1YR_AVG_DAILY", , "3M")</f>
        <v>78.89</v>
      </c>
      <c r="G794" s="9" t="str">
        <f>_xll.SNL.Clients.Office.Excel.Functions.SPG(A794, "IQ_SECTOR")</f>
        <v>Health Care</v>
      </c>
      <c r="H794" s="9" t="str">
        <f>_xll.SNL.Clients.Office.Excel.Functions.SPG(A794, "IQ_INDUSTRY_GROUP")</f>
        <v>Pharmaceuticals, Biotechnology and Life Sciences</v>
      </c>
      <c r="I794" s="9" t="str">
        <f>_xll.SNL.Clients.Office.Excel.Functions.SPG(A794, "IQ_INDUSTRY")</f>
        <v>Pharmaceuticals</v>
      </c>
      <c r="J794" s="9" t="str">
        <f>_xll.SNL.Clients.Office.Excel.Functions.SPG(A794, "IQ_PRIMARY_INDUSTRY")</f>
        <v>Pharmaceuticals</v>
      </c>
      <c r="K794" s="9" t="str">
        <f>_xll.SNL.Clients.Office.Excel.Functions.SPG(A794, "NAICS_CODE", "Primary")</f>
        <v>325412 - Pharmaceutical Preparation Manufacturing</v>
      </c>
      <c r="L794" s="9" t="str">
        <f>_xll.SNL.Clients.Office.Excel.Functions.SPG(A794, "SP_TOPICTAG")</f>
        <v>Osteoporosis; Hematology; Infectious Diseases; Neurology; Oncology; Vaccines</v>
      </c>
      <c r="M794" s="5">
        <f>_xll.SNL.Clients.Office.Excel.Functions.SPG(A794, "SP_PCT_SHARES_OWNED_ALL_INSTITUTIONS")</f>
        <v>98.86</v>
      </c>
      <c r="N794" s="9" t="str">
        <f>_xll.SNL.Clients.Office.Excel.Functions.SPG(A794, "RD_CREDIT_RATING_GLOBAL", "Issuer Credit Rating", "Local Currency LT|0")</f>
        <v/>
      </c>
      <c r="O794" s="9" t="str">
        <f>_xll.SNL.Clients.Office.Excel.Functions.SPG(A794, "RD_CWOL_GLOBAL", "Issuer Credit Rating", "Local Currency LT|0")</f>
        <v/>
      </c>
      <c r="P794" s="9" t="str">
        <f>_xll.SNL.Clients.Office.Excel.Functions.SPG(A794, "RD_RATING_ACTION_GLOBAL", "Issuer Credit Rating", "Local Currency LT|0")</f>
        <v/>
      </c>
      <c r="Q794" s="10" t="str">
        <f>_xll.SNL.Clients.Office.Excel.Functions.SPG(A794, "RD_LAST_REVIEW_DATE_GLOBAL", "Issuer Credit Rating", "Local Currency LT")</f>
        <v/>
      </c>
      <c r="R794" s="10" t="str">
        <f>_xll.SNL.Clients.Office.Excel.Functions.SPG(A794, "RD_CREDIT_RATING_DATE_GLOBAL", "Issuer Credit Rating", "Local Currency LT|0")</f>
        <v/>
      </c>
      <c r="S794" s="10" t="str">
        <f>_xll.SNL.Clients.Office.Excel.Functions.SPG(A794, "RD_CREDIT_WATCH_OUTLOOK_DATE_GLOBAL", "Issuer Credit Rating", "Local Currency LT|0")</f>
        <v/>
      </c>
      <c r="T794" s="13" t="str">
        <f>_xll.SNL.Clients.Office.Excel.Functions.SPG(A794, "SP_BUSINESS_DESCRIPTION")</f>
        <v>Ligand Pharmaceuticals Incorporated, a biopharmaceutical company, engages in the development and licensing of biopharmaceutical assets worldwide. Its commercial programs include Kyprolis and Evomela, which are used to treat multiple myeloma; Rylaze, a recombinant erwinia asparaginase for the treatment of acute lymphoblastic leukemia or lymphoblastic lymphoma in adult and pediatric patients; Filspari, a dual endothelin and angiotensin II receptor antagonist in development for rare kidney diseases and non-immunosuppressive treatment indicated for immunoglobulin A nephropathy; Teriparatide injection product for osteoporosis; Vaxneuvance for the prevention of invasive disease caused by streptococcus pneumoniae serotypes; and Pneumosil, a pneumococcal conjugate vaccine to help fight against pneumococcal pneumonia among children. The company also offers TZIELD, a CD3-directed antibody indicated to delay the onset of Stage 3 type 1 diabetes (T1D) in adults and children aged 8 years and older with Stage 2 T1D; Nexterone, a captisol-enabled formulation of amiodarone; Zulresso, a captisol-enabled formulation of brexanolone for the treatment of postpartum depression; and Veklury, an antiviral treatment for moderate or severe COVID-19. In addition, it provides Noxafil-IV, a captisol-enabled formulation of posaconazole for IV use; Duavee for the treatment of post-menopausal symptoms in women; Exemptia for autoimmune diseases; Vivitra for breast cancer; and Bryxta and Zybev for various indications. The company has alliances, licenses, and other business relationships with Amgen, Merck, Pfizer, Jazz, Takeda, Gilead Sciences, and Baxter International. Further, it sells Captisol materials. Ligand Pharmaceuticals Incorporated was incorporated in 1987 and is based in Jupiter, Florida.</v>
      </c>
    </row>
    <row r="795" spans="1:20" x14ac:dyDescent="0.3">
      <c r="A795" s="12" t="s">
        <v>1853</v>
      </c>
      <c r="B795" s="10" t="str">
        <f>_xll.SNL.Clients.Office.Excel.Functions.SPG(A795,"SP_IPO_DATE")</f>
        <v/>
      </c>
      <c r="C795" s="5">
        <f>_xll.SNL.Clients.Office.Excel.Functions.SPG(A795, "SP_VOLUME_AVG_WEEKLY_TO_SHARES_OUT", , "1M")</f>
        <v>3.760423524403838</v>
      </c>
      <c r="D795" s="5">
        <f>_xll.SNL.Clients.Office.Excel.Functions.SPG(A795, "SP_VOLUME_AVG_WEEKLY_TO_SHARES_OUT", , "3M")</f>
        <v>3.6381858082749243</v>
      </c>
      <c r="E795" s="5">
        <f>_xll.SNL.Clients.Office.Excel.Functions.SPG(A795, "SP_VOLUME_AVG_DAILY_TO_1YR_AVG_DAILY", , "1M")</f>
        <v>89.76</v>
      </c>
      <c r="F795" s="5">
        <f>_xll.SNL.Clients.Office.Excel.Functions.SPG(A795, "SP_VOLUME_AVG_DAILY_TO_1YR_AVG_DAILY", , "3M")</f>
        <v>86.85</v>
      </c>
      <c r="G795" s="9" t="str">
        <f>_xll.SNL.Clients.Office.Excel.Functions.SPG(A795, "IQ_SECTOR")</f>
        <v>Consumer Discretionary</v>
      </c>
      <c r="H795" s="9" t="str">
        <f>_xll.SNL.Clients.Office.Excel.Functions.SPG(A795, "IQ_INDUSTRY_GROUP")</f>
        <v>Consumer Services</v>
      </c>
      <c r="I795" s="9" t="str">
        <f>_xll.SNL.Clients.Office.Excel.Functions.SPG(A795, "IQ_INDUSTRY")</f>
        <v>Hotels, Restaurants and Leisure</v>
      </c>
      <c r="J795" s="9" t="str">
        <f>_xll.SNL.Clients.Office.Excel.Functions.SPG(A795, "IQ_PRIMARY_INDUSTRY")</f>
        <v>Casinos and Gaming</v>
      </c>
      <c r="K795" s="9" t="str">
        <f>_xll.SNL.Clients.Office.Excel.Functions.SPG(A795, "NAICS_CODE", "Primary")</f>
        <v>713210 - Casinos (except Casino Hotels)</v>
      </c>
      <c r="L795" s="9" t="str">
        <f>_xll.SNL.Clients.Office.Excel.Functions.SPG(A795, "SP_TOPICTAG")</f>
        <v>Entertainment Systems; Video Games; E-Sports</v>
      </c>
      <c r="M795" s="5">
        <f>_xll.SNL.Clients.Office.Excel.Functions.SPG(A795, "SP_PCT_SHARES_OWNED_ALL_INSTITUTIONS")</f>
        <v>62.99</v>
      </c>
      <c r="N795" s="9" t="str">
        <f>_xll.SNL.Clients.Office.Excel.Functions.SPG(A795, "RD_CREDIT_RATING_GLOBAL", "Issuer Credit Rating", "Local Currency LT|0")</f>
        <v>BB-</v>
      </c>
      <c r="O795" s="9" t="str">
        <f>_xll.SNL.Clients.Office.Excel.Functions.SPG(A795, "RD_CWOL_GLOBAL", "Issuer Credit Rating", "Local Currency LT|0")</f>
        <v>Stable</v>
      </c>
      <c r="P795" s="9" t="str">
        <f>_xll.SNL.Clients.Office.Excel.Functions.SPG(A795, "RD_RATING_ACTION_GLOBAL", "Issuer Credit Rating", "Local Currency LT|0")</f>
        <v>Upgrade | CreditWatch/Outlook (04/04/2022)</v>
      </c>
      <c r="Q795" s="10">
        <f>_xll.SNL.Clients.Office.Excel.Functions.SPG(A795, "RD_LAST_REVIEW_DATE_GLOBAL", "Issuer Credit Rating", "Local Currency LT")</f>
        <v>45436</v>
      </c>
      <c r="R795" s="10">
        <f>_xll.SNL.Clients.Office.Excel.Functions.SPG(A795, "RD_CREDIT_RATING_DATE_GLOBAL", "Issuer Credit Rating", "Local Currency LT|0")</f>
        <v>44655</v>
      </c>
      <c r="S795" s="10">
        <f>_xll.SNL.Clients.Office.Excel.Functions.SPG(A795, "RD_CREDIT_WATCH_OUTLOOK_DATE_GLOBAL", "Issuer Credit Rating", "Local Currency LT|0")</f>
        <v>44655</v>
      </c>
      <c r="T795" s="13" t="str">
        <f>_xll.SNL.Clients.Office.Excel.Functions.SPG(A795, "SP_BUSINESS_DESCRIPTION")</f>
        <v>Light &amp; Wonder, Inc. operates as a cross-platform games company in the United States and internationally. The company operates through three segments: Gaming, SciPlay, and iGaming segments. The Gaming segment sells game content and gaming machine; video gaming terminals; video lottery terminals, including conversion kits and spare parts; and table products, including automatic card shufflers, deck checkers, table roulette chip sorters and other land-based table gaming equipment. It also leases or provides gaming content, gaming machines, and server-based system; sells and supports casino-management system based software and hardware; and licenses proprietary table games content to commercial, tribal and governmental gaming operators. The SciPlay segment develops, markets, and operates social games on various mobile and web platforms, as well as other games in the hyper-casual space. It sells virtual coins, chips, or bingo cards, which players can use to play slot games, table games, or bingo games. The iGaming segment provides a suite of digital gaming content, distribution platforms, player account management systems, and other iGaming content and services. This segment also offers the Open Platform System, which offers a range of reporting and administrative functions and tools providing operators control over various areas of digital gaming operations. Light &amp; Wonder, Inc. was incorporated in 1984 and is headquartered in Las Vegas, Nevada.</v>
      </c>
    </row>
    <row r="796" spans="1:20" x14ac:dyDescent="0.3">
      <c r="A796" s="12" t="s">
        <v>1854</v>
      </c>
      <c r="B796" s="10" t="str">
        <f>_xll.SNL.Clients.Office.Excel.Functions.SPG(A796,"SP_IPO_DATE")</f>
        <v/>
      </c>
      <c r="C796" s="5">
        <f>_xll.SNL.Clients.Office.Excel.Functions.SPG(A796, "SP_VOLUME_AVG_WEEKLY_TO_SHARES_OUT", , "1M")</f>
        <v>2.5622778812119296</v>
      </c>
      <c r="D796" s="5">
        <f>_xll.SNL.Clients.Office.Excel.Functions.SPG(A796, "SP_VOLUME_AVG_WEEKLY_TO_SHARES_OUT", , "3M")</f>
        <v>2.5527882878735118</v>
      </c>
      <c r="E796" s="5">
        <f>_xll.SNL.Clients.Office.Excel.Functions.SPG(A796, "SP_VOLUME_AVG_DAILY_TO_1YR_AVG_DAILY", , "1M")</f>
        <v>91</v>
      </c>
      <c r="F796" s="5">
        <f>_xll.SNL.Clients.Office.Excel.Functions.SPG(A796, "SP_VOLUME_AVG_DAILY_TO_1YR_AVG_DAILY", , "3M")</f>
        <v>90.66</v>
      </c>
      <c r="G796" s="9" t="str">
        <f>_xll.SNL.Clients.Office.Excel.Functions.SPG(A796, "IQ_SECTOR")</f>
        <v>Industrials</v>
      </c>
      <c r="H796" s="9" t="str">
        <f>_xll.SNL.Clients.Office.Excel.Functions.SPG(A796, "IQ_INDUSTRY_GROUP")</f>
        <v>Capital Goods</v>
      </c>
      <c r="I796" s="9" t="str">
        <f>_xll.SNL.Clients.Office.Excel.Functions.SPG(A796, "IQ_INDUSTRY")</f>
        <v>Machinery</v>
      </c>
      <c r="J796" s="9" t="str">
        <f>_xll.SNL.Clients.Office.Excel.Functions.SPG(A796, "IQ_PRIMARY_INDUSTRY")</f>
        <v>Industrial Machinery and Supplies and Components</v>
      </c>
      <c r="K796" s="9" t="str">
        <f>_xll.SNL.Clients.Office.Excel.Functions.SPG(A796, "NAICS_CODE", "Primary")</f>
        <v>333992 - Welding and Soldering Equipment Manufacturing</v>
      </c>
      <c r="L796" s="9" t="str">
        <f>_xll.SNL.Clients.Office.Excel.Functions.SPG(A796, "SP_TOPICTAG")</f>
        <v/>
      </c>
      <c r="M796" s="5">
        <f>_xll.SNL.Clients.Office.Excel.Functions.SPG(A796, "SP_PCT_SHARES_OWNED_ALL_INSTITUTIONS")</f>
        <v>80.28</v>
      </c>
      <c r="N796" s="9" t="str">
        <f>_xll.SNL.Clients.Office.Excel.Functions.SPG(A796, "RD_CREDIT_RATING_GLOBAL", "Issuer Credit Rating", "Local Currency LT|0")</f>
        <v>NR</v>
      </c>
      <c r="O796" s="9" t="str">
        <f>_xll.SNL.Clients.Office.Excel.Functions.SPG(A796, "RD_CWOL_GLOBAL", "Issuer Credit Rating", "Local Currency LT|0")</f>
        <v>NR</v>
      </c>
      <c r="P796" s="9" t="str">
        <f>_xll.SNL.Clients.Office.Excel.Functions.SPG(A796, "RD_RATING_ACTION_GLOBAL", "Issuer Credit Rating", "Local Currency LT|0")</f>
        <v>Not Rated | CreditWatch/Outlook (10/30/2000)</v>
      </c>
      <c r="Q796" s="10" t="str">
        <f>_xll.SNL.Clients.Office.Excel.Functions.SPG(A796, "RD_LAST_REVIEW_DATE_GLOBAL", "Issuer Credit Rating", "Local Currency LT")</f>
        <v/>
      </c>
      <c r="R796" s="10">
        <f>_xll.SNL.Clients.Office.Excel.Functions.SPG(A796, "RD_CREDIT_RATING_DATE_GLOBAL", "Issuer Credit Rating", "Local Currency LT|0")</f>
        <v>36829</v>
      </c>
      <c r="S796" s="10">
        <f>_xll.SNL.Clients.Office.Excel.Functions.SPG(A796, "RD_CREDIT_WATCH_OUTLOOK_DATE_GLOBAL", "Issuer Credit Rating", "Local Currency LT|0")</f>
        <v>36829</v>
      </c>
      <c r="T796" s="13" t="str">
        <f>_xll.SNL.Clients.Office.Excel.Functions.SPG(A796, "SP_BUSINESS_DESCRIPTION")</f>
        <v>Lincoln Electric Holdings, Inc., through its subsidiaries, designs, develops, manufactures, and sells welding, cutting, and brazing products worldwide. The company operates through three segments: Americas Welding, International Welding, and The Harris Products Group. It offers brazing and soldering filler metals, arc welding equipment, plasma and oxyfuel cutting systems, wire feeding systems, fume control equipment, welding accessories, and specialty gas regulators, and education solutions, as well as a portfolio of automated solutions for joining, cutting, material handling, module assembly, and end of line testing, as well as involved in brazing and soldering alloys, and in the retail business in the United States. In addition, the company manufactures copper and aluminum headers, distributor assemblies, and manifolds for the heating, ventilation, and air conditioning sector in the United States and Mexico; provides specialty welding consumables, wear plates and maintenance and repair services for alloy and wear-resistant products used in mining, steel, agricultural, and industrial mill applications; and designs and manufactures robotic assembly and arc welding systems that automate the tacking and welding of steel beams. Further, the company serves general fabrication, oil and gas, power generation, process, automotive and transportation, and construction and infrastructure industries, as well as heavy fabrication, ship building, and maintenance and repair markets. It sells its products directly to users of welding products, as well as through industrial distributors, retailers, and agents. The company was founded in 1895 and is headquartered in Cleveland, Ohio.</v>
      </c>
    </row>
    <row r="797" spans="1:20" x14ac:dyDescent="0.3">
      <c r="A797" s="12" t="s">
        <v>1346</v>
      </c>
      <c r="B797" s="10" t="str">
        <f>_xll.SNL.Clients.Office.Excel.Functions.SPG(A797,"SP_IPO_DATE")</f>
        <v/>
      </c>
      <c r="C797" s="5">
        <f>_xll.SNL.Clients.Office.Excel.Functions.SPG(A797, "SP_VOLUME_AVG_WEEKLY_TO_SHARES_OUT", , "1M")</f>
        <v>4.6865458323949261</v>
      </c>
      <c r="D797" s="5">
        <f>_xll.SNL.Clients.Office.Excel.Functions.SPG(A797, "SP_VOLUME_AVG_WEEKLY_TO_SHARES_OUT", , "3M")</f>
        <v>3.9381454247516969</v>
      </c>
      <c r="E797" s="5">
        <f>_xll.SNL.Clients.Office.Excel.Functions.SPG(A797, "SP_VOLUME_AVG_DAILY_TO_1YR_AVG_DAILY", , "1M")</f>
        <v>103.91</v>
      </c>
      <c r="F797" s="5">
        <f>_xll.SNL.Clients.Office.Excel.Functions.SPG(A797, "SP_VOLUME_AVG_DAILY_TO_1YR_AVG_DAILY", , "3M")</f>
        <v>87.31</v>
      </c>
      <c r="G797" s="9" t="str">
        <f>_xll.SNL.Clients.Office.Excel.Functions.SPG(A797, "IQ_SECTOR")</f>
        <v>Financials</v>
      </c>
      <c r="H797" s="9" t="str">
        <f>_xll.SNL.Clients.Office.Excel.Functions.SPG(A797, "IQ_INDUSTRY_GROUP")</f>
        <v>Insurance</v>
      </c>
      <c r="I797" s="9" t="str">
        <f>_xll.SNL.Clients.Office.Excel.Functions.SPG(A797, "IQ_INDUSTRY")</f>
        <v>Insurance</v>
      </c>
      <c r="J797" s="9" t="str">
        <f>_xll.SNL.Clients.Office.Excel.Functions.SPG(A797, "IQ_PRIMARY_INDUSTRY")</f>
        <v>Life and Health Insurance</v>
      </c>
      <c r="K797" s="9" t="str">
        <f>_xll.SNL.Clients.Office.Excel.Functions.SPG(A797, "NAICS_CODE", "Primary")</f>
        <v>524113 - Direct Life Insurance Carriers</v>
      </c>
      <c r="L797" s="9" t="str">
        <f>_xll.SNL.Clients.Office.Excel.Functions.SPG(A797, "SP_TOPICTAG")</f>
        <v>Employee Benefits</v>
      </c>
      <c r="M797" s="5">
        <f>_xll.SNL.Clients.Office.Excel.Functions.SPG(A797, "SP_PCT_SHARES_OWNED_ALL_INSTITUTIONS")</f>
        <v>75.11</v>
      </c>
      <c r="N797" s="9" t="str">
        <f>_xll.SNL.Clients.Office.Excel.Functions.SPG(A797, "RD_CREDIT_RATING_GLOBAL", "Issuer Credit Rating", "Local Currency LT|0")</f>
        <v>BBB+</v>
      </c>
      <c r="O797" s="9" t="str">
        <f>_xll.SNL.Clients.Office.Excel.Functions.SPG(A797, "RD_CWOL_GLOBAL", "Issuer Credit Rating", "Local Currency LT|0")</f>
        <v>Stable</v>
      </c>
      <c r="P797" s="9" t="str">
        <f>_xll.SNL.Clients.Office.Excel.Functions.SPG(A797, "RD_RATING_ACTION_GLOBAL", "Issuer Credit Rating", "Local Currency LT|0")</f>
        <v>Downgrade | CreditWatch/Outlook (11/03/2022)</v>
      </c>
      <c r="Q797" s="10">
        <f>_xll.SNL.Clients.Office.Excel.Functions.SPG(A797, "RD_LAST_REVIEW_DATE_GLOBAL", "Issuer Credit Rating", "Local Currency LT")</f>
        <v>45559</v>
      </c>
      <c r="R797" s="10">
        <f>_xll.SNL.Clients.Office.Excel.Functions.SPG(A797, "RD_CREDIT_RATING_DATE_GLOBAL", "Issuer Credit Rating", "Local Currency LT|0")</f>
        <v>44868</v>
      </c>
      <c r="S797" s="10">
        <f>_xll.SNL.Clients.Office.Excel.Functions.SPG(A797, "RD_CREDIT_WATCH_OUTLOOK_DATE_GLOBAL", "Issuer Credit Rating", "Local Currency LT|0")</f>
        <v>44868</v>
      </c>
      <c r="T797" s="13" t="str">
        <f>_xll.SNL.Clients.Office.Excel.Functions.SPG(A797, "SP_BUSINESS_DESCRIPTION")</f>
        <v>Lincoln National Corporation, through its subsidiaries, operates multiple insurance and retirement businesses in the United States. It operates in four segments: Life Insurance, Annuities, Group Protection, and Retirement Plan Services. The Life Insurance segment provides life insurance products, including term insurance, universal life insurance (UL), indexed universal life insurance, variable universal life insurance (VUL), linked-benefit UL and VUL products, and critical illness and long-term care riders. The Annuities segment offers variable, fixed, and registered index-linked annuities. The Group Protection segment offers group non-medical insurance products consisting of short and long-term disability and statutory disability; paid family medical leave administration and absence management services; term life; dental and vision; and accident, critical illness, and hospital indemnity benefits and services to the employer marketplace through various forms of employee-paid and employer-paid plans. The Retirement Plan Services segment provides employers with retirement plan products and services primarily in the defined contribution retirement plan marketplace; individual and group variable annuities, group fixed annuities, and mutual fund-based programs; and various plan services, including plan recordkeeping, compliance testing, participant education, and trust and custodial services. The company distributes its products through consultants, brokers, planners, agents, financial advisors, third-party administrators, and other intermediaries. Lincoln National Corporation was founded in 1905 and is headquartered in Radnor, Pennsylvania.</v>
      </c>
    </row>
    <row r="798" spans="1:20" x14ac:dyDescent="0.3">
      <c r="A798" s="12" t="s">
        <v>278</v>
      </c>
      <c r="B798" s="10" t="str">
        <f>_xll.SNL.Clients.Office.Excel.Functions.SPG(A798,"SP_IPO_DATE")</f>
        <v/>
      </c>
      <c r="C798" s="5">
        <f>_xll.SNL.Clients.Office.Excel.Functions.SPG(A798, "SP_VOLUME_AVG_WEEKLY_TO_SHARES_OUT", , "1M")</f>
        <v>2.322464819534602</v>
      </c>
      <c r="D798" s="5">
        <f>_xll.SNL.Clients.Office.Excel.Functions.SPG(A798, "SP_VOLUME_AVG_WEEKLY_TO_SHARES_OUT", , "3M")</f>
        <v>2.4029377633822722</v>
      </c>
      <c r="E798" s="5">
        <f>_xll.SNL.Clients.Office.Excel.Functions.SPG(A798, "SP_VOLUME_AVG_DAILY_TO_1YR_AVG_DAILY", , "1M")</f>
        <v>112.17</v>
      </c>
      <c r="F798" s="5">
        <f>_xll.SNL.Clients.Office.Excel.Functions.SPG(A798, "SP_VOLUME_AVG_DAILY_TO_1YR_AVG_DAILY", , "3M")</f>
        <v>116.06</v>
      </c>
      <c r="G798" s="9" t="str">
        <f>_xll.SNL.Clients.Office.Excel.Functions.SPG(A798, "IQ_SECTOR")</f>
        <v>Materials</v>
      </c>
      <c r="H798" s="9" t="str">
        <f>_xll.SNL.Clients.Office.Excel.Functions.SPG(A798, "IQ_INDUSTRY_GROUP")</f>
        <v>Materials</v>
      </c>
      <c r="I798" s="9" t="str">
        <f>_xll.SNL.Clients.Office.Excel.Functions.SPG(A798, "IQ_INDUSTRY")</f>
        <v>Chemicals</v>
      </c>
      <c r="J798" s="9" t="str">
        <f>_xll.SNL.Clients.Office.Excel.Functions.SPG(A798, "IQ_PRIMARY_INDUSTRY")</f>
        <v>Industrial Gases</v>
      </c>
      <c r="K798" s="9" t="str">
        <f>_xll.SNL.Clients.Office.Excel.Functions.SPG(A798, "NAICS_CODE", "Primary")</f>
        <v>325120 - Industrial Gas Manufacturing</v>
      </c>
      <c r="L798" s="9" t="str">
        <f>_xll.SNL.Clients.Office.Excel.Functions.SPG(A798, "SP_TOPICTAG")</f>
        <v>Clean Energy; Environmental Engineering; Fuel Cells; CleanTech; ClimateTech</v>
      </c>
      <c r="M798" s="5">
        <f>_xll.SNL.Clients.Office.Excel.Functions.SPG(A798, "SP_PCT_SHARES_OWNED_ALL_INSTITUTIONS")</f>
        <v>83.61</v>
      </c>
      <c r="N798" s="9" t="str">
        <f>_xll.SNL.Clients.Office.Excel.Functions.SPG(A798, "RD_CREDIT_RATING_GLOBAL", "Issuer Credit Rating", "Local Currency LT|0")</f>
        <v>A</v>
      </c>
      <c r="O798" s="9" t="str">
        <f>_xll.SNL.Clients.Office.Excel.Functions.SPG(A798, "RD_CWOL_GLOBAL", "Issuer Credit Rating", "Local Currency LT|0")</f>
        <v>Stable</v>
      </c>
      <c r="P798" s="9" t="str">
        <f>_xll.SNL.Clients.Office.Excel.Functions.SPG(A798, "RD_RATING_ACTION_GLOBAL", "Issuer Credit Rating", "Local Currency LT|0")</f>
        <v>New Rating | CreditWatch/Outlook (03/05/2019)</v>
      </c>
      <c r="Q798" s="10">
        <f>_xll.SNL.Clients.Office.Excel.Functions.SPG(A798, "RD_LAST_REVIEW_DATE_GLOBAL", "Issuer Credit Rating", "Local Currency LT")</f>
        <v>45439</v>
      </c>
      <c r="R798" s="10">
        <f>_xll.SNL.Clients.Office.Excel.Functions.SPG(A798, "RD_CREDIT_RATING_DATE_GLOBAL", "Issuer Credit Rating", "Local Currency LT|0")</f>
        <v>43529</v>
      </c>
      <c r="S798" s="10">
        <f>_xll.SNL.Clients.Office.Excel.Functions.SPG(A798, "RD_CREDIT_WATCH_OUTLOOK_DATE_GLOBAL", "Issuer Credit Rating", "Local Currency LT|0")</f>
        <v>43529</v>
      </c>
      <c r="T798" s="13" t="str">
        <f>_xll.SNL.Clients.Office.Excel.Functions.SPG(A798, "SP_BUSINESS_DESCRIPTION")</f>
        <v>Linde plc operates as an industrial gas company in the Americas, Europe, the Middle East, Africa, Asia, and South Pacific. It offers atmospheric gases, including oxygen, nitrogen, argon, and rare gases; and process gases, such as carbon dioxide, helium, hydrogen, electronic gases, specialty gases, and acetylene. The company also designs and constructs turnkey process plants for third-party customers, as well as for the gas businesses in various locations, such as air separation, hydrogen, synthesis, olefin, and natural gas plants. It serves a range of industries, including healthcare, chemicals and energy, manufacturing, metals and mining, food and beverage, and electronics. The company was founded in 1879 and is based in Woking, the United Kingdom.</v>
      </c>
    </row>
    <row r="799" spans="1:20" x14ac:dyDescent="0.3">
      <c r="A799" s="12" t="s">
        <v>1347</v>
      </c>
      <c r="B799" s="10" t="str">
        <f>_xll.SNL.Clients.Office.Excel.Functions.SPG(A799,"SP_IPO_DATE")</f>
        <v/>
      </c>
      <c r="C799" s="5">
        <f>_xll.SNL.Clients.Office.Excel.Functions.SPG(A799, "SP_VOLUME_AVG_WEEKLY_TO_SHARES_OUT", , "1M")</f>
        <v>3.4026447285550203</v>
      </c>
      <c r="D799" s="5">
        <f>_xll.SNL.Clients.Office.Excel.Functions.SPG(A799, "SP_VOLUME_AVG_WEEKLY_TO_SHARES_OUT", , "3M")</f>
        <v>3.5634513883826608</v>
      </c>
      <c r="E799" s="5">
        <f>_xll.SNL.Clients.Office.Excel.Functions.SPG(A799, "SP_VOLUME_AVG_DAILY_TO_1YR_AVG_DAILY", , "1M")</f>
        <v>84.83</v>
      </c>
      <c r="F799" s="5">
        <f>_xll.SNL.Clients.Office.Excel.Functions.SPG(A799, "SP_VOLUME_AVG_DAILY_TO_1YR_AVG_DAILY", , "3M")</f>
        <v>88.84</v>
      </c>
      <c r="G799" s="9" t="str">
        <f>_xll.SNL.Clients.Office.Excel.Functions.SPG(A799, "IQ_SECTOR")</f>
        <v>Industrials</v>
      </c>
      <c r="H799" s="9" t="str">
        <f>_xll.SNL.Clients.Office.Excel.Functions.SPG(A799, "IQ_INDUSTRY_GROUP")</f>
        <v>Capital Goods</v>
      </c>
      <c r="I799" s="9" t="str">
        <f>_xll.SNL.Clients.Office.Excel.Functions.SPG(A799, "IQ_INDUSTRY")</f>
        <v>Machinery</v>
      </c>
      <c r="J799" s="9" t="str">
        <f>_xll.SNL.Clients.Office.Excel.Functions.SPG(A799, "IQ_PRIMARY_INDUSTRY")</f>
        <v>Agricultural and Farm Machinery</v>
      </c>
      <c r="K799" s="9" t="str">
        <f>_xll.SNL.Clients.Office.Excel.Functions.SPG(A799, "NAICS_CODE", "Primary")</f>
        <v>333111 - Farm Machinery and Equipment Manufacturing</v>
      </c>
      <c r="L799" s="9" t="str">
        <f>_xll.SNL.Clients.Office.Excel.Functions.SPG(A799, "SP_TOPICTAG")</f>
        <v>Environmental Engineering; Farming; Industrial Automation; Sensors; Smart Energy; Process Automation; Remote Access and Control</v>
      </c>
      <c r="M799" s="5">
        <f>_xll.SNL.Clients.Office.Excel.Functions.SPG(A799, "SP_PCT_SHARES_OWNED_ALL_INSTITUTIONS")</f>
        <v>99.12</v>
      </c>
      <c r="N799" s="9" t="str">
        <f>_xll.SNL.Clients.Office.Excel.Functions.SPG(A799, "RD_CREDIT_RATING_GLOBAL", "Issuer Credit Rating", "Local Currency LT|0")</f>
        <v/>
      </c>
      <c r="O799" s="9" t="str">
        <f>_xll.SNL.Clients.Office.Excel.Functions.SPG(A799, "RD_CWOL_GLOBAL", "Issuer Credit Rating", "Local Currency LT|0")</f>
        <v/>
      </c>
      <c r="P799" s="9" t="str">
        <f>_xll.SNL.Clients.Office.Excel.Functions.SPG(A799, "RD_RATING_ACTION_GLOBAL", "Issuer Credit Rating", "Local Currency LT|0")</f>
        <v/>
      </c>
      <c r="Q799" s="10" t="str">
        <f>_xll.SNL.Clients.Office.Excel.Functions.SPG(A799, "RD_LAST_REVIEW_DATE_GLOBAL", "Issuer Credit Rating", "Local Currency LT")</f>
        <v/>
      </c>
      <c r="R799" s="10" t="str">
        <f>_xll.SNL.Clients.Office.Excel.Functions.SPG(A799, "RD_CREDIT_RATING_DATE_GLOBAL", "Issuer Credit Rating", "Local Currency LT|0")</f>
        <v/>
      </c>
      <c r="S799" s="10" t="str">
        <f>_xll.SNL.Clients.Office.Excel.Functions.SPG(A799, "RD_CREDIT_WATCH_OUTLOOK_DATE_GLOBAL", "Issuer Credit Rating", "Local Currency LT|0")</f>
        <v/>
      </c>
      <c r="T799" s="13" t="str">
        <f>_xll.SNL.Clients.Office.Excel.Functions.SPG(A799, "SP_BUSINESS_DESCRIPTION")</f>
        <v>Lindsay Corporation, together with its subsidiaries, provides water management and road infrastructure products and services in the United States and internationally. It operates in two segments, Irrigation and Infrastructure. The Irrigation segment manufactures and markets center pivot, lateral move irrigation systems, and irrigation controls under the Zimmatic brand; hose reel travelers under the Perrot brand; and chemical injection systems, variable rate irrigation systems, flow meters, weather stations, soil moisture sensors, and remote monitoring and control systems. It also offers repair and replacement parts for its irrigation systems and controls, and diameter steel tubing; global positioning system positioning and guidance, variable rate irrigation, wireless irrigation management, and irrigation scheduling technology solutions; and industrial Internet of Things technology solutions, data acquisition and management systems, and custom electronic equipment for applications under the Elecsys brand. The Infrastructure segment provides Road Zipper System comprised of T-shaped concrete and steel barriers, barrier transfer machine, and variable length barriers, which are used for highway reconstruction, paving and resurfacing, road widening, median and shoulder construction, and repairs to tunnels and bridges. This segment also offers redirective and non-redirective crash cushions to enhance highway safety at locations such as toll booths, freeway off-ramps, medians and roadside barrier ends, bridge supports, utility poles, and other fixed roadway hazards; specialty barriers; preformed tape and road safety accessory products, as well as rail products, such as signals and lights, structures, foundations, junction boxes, and signs. Lindsay Corporation was founded in 1955 and is headquartered in Omaha, Nebraska.</v>
      </c>
    </row>
    <row r="800" spans="1:20" x14ac:dyDescent="0.3">
      <c r="A800" s="12" t="s">
        <v>1348</v>
      </c>
      <c r="B800" s="10">
        <f>_xll.SNL.Clients.Office.Excel.Functions.SPG(A800,"SP_IPO_DATE")</f>
        <v>38770</v>
      </c>
      <c r="C800" s="5">
        <f>_xll.SNL.Clients.Office.Excel.Functions.SPG(A800, "SP_VOLUME_AVG_WEEKLY_TO_SHARES_OUT", , "1M")</f>
        <v>5.8280336157875237</v>
      </c>
      <c r="D800" s="5">
        <f>_xll.SNL.Clients.Office.Excel.Functions.SPG(A800, "SP_VOLUME_AVG_WEEKLY_TO_SHARES_OUT", , "3M")</f>
        <v>5.1885580052235705</v>
      </c>
      <c r="E800" s="5">
        <f>_xll.SNL.Clients.Office.Excel.Functions.SPG(A800, "SP_VOLUME_AVG_DAILY_TO_1YR_AVG_DAILY", , "1M")</f>
        <v>224.54</v>
      </c>
      <c r="F800" s="5">
        <f>_xll.SNL.Clients.Office.Excel.Functions.SPG(A800, "SP_VOLUME_AVG_DAILY_TO_1YR_AVG_DAILY", , "3M")</f>
        <v>199.9</v>
      </c>
      <c r="G800" s="9" t="str">
        <f>_xll.SNL.Clients.Office.Excel.Functions.SPG(A800, "IQ_SECTOR")</f>
        <v>Industrials</v>
      </c>
      <c r="H800" s="9" t="str">
        <f>_xll.SNL.Clients.Office.Excel.Functions.SPG(A800, "IQ_INDUSTRY_GROUP")</f>
        <v>Commercial and Professional Services</v>
      </c>
      <c r="I800" s="9" t="str">
        <f>_xll.SNL.Clients.Office.Excel.Functions.SPG(A800, "IQ_INDUSTRY")</f>
        <v>Commercial Services and Supplies</v>
      </c>
      <c r="J800" s="9" t="str">
        <f>_xll.SNL.Clients.Office.Excel.Functions.SPG(A800, "IQ_PRIMARY_INDUSTRY")</f>
        <v>Diversified Support Services</v>
      </c>
      <c r="K800" s="9" t="str">
        <f>_xll.SNL.Clients.Office.Excel.Functions.SPG(A800, "NAICS_CODE", "Primary")</f>
        <v>561499 - All Other Business Support Services</v>
      </c>
      <c r="L800" s="9" t="str">
        <f>_xll.SNL.Clients.Office.Excel.Functions.SPG(A800, "SP_TOPICTAG")</f>
        <v>Consumer Research; Customer Relationship Management; Data Protection; Collaborative Consumption; Online Payments</v>
      </c>
      <c r="M800" s="5">
        <f>_xll.SNL.Clients.Office.Excel.Functions.SPG(A800, "SP_PCT_SHARES_OWNED_ALL_INSTITUTIONS")</f>
        <v>66.260000000000005</v>
      </c>
      <c r="N800" s="9" t="str">
        <f>_xll.SNL.Clients.Office.Excel.Functions.SPG(A800, "RD_CREDIT_RATING_GLOBAL", "Issuer Credit Rating", "Local Currency LT|0")</f>
        <v/>
      </c>
      <c r="O800" s="9" t="str">
        <f>_xll.SNL.Clients.Office.Excel.Functions.SPG(A800, "RD_CWOL_GLOBAL", "Issuer Credit Rating", "Local Currency LT|0")</f>
        <v/>
      </c>
      <c r="P800" s="9" t="str">
        <f>_xll.SNL.Clients.Office.Excel.Functions.SPG(A800, "RD_RATING_ACTION_GLOBAL", "Issuer Credit Rating", "Local Currency LT|0")</f>
        <v/>
      </c>
      <c r="Q800" s="10" t="str">
        <f>_xll.SNL.Clients.Office.Excel.Functions.SPG(A800, "RD_LAST_REVIEW_DATE_GLOBAL", "Issuer Credit Rating", "Local Currency LT")</f>
        <v/>
      </c>
      <c r="R800" s="10" t="str">
        <f>_xll.SNL.Clients.Office.Excel.Functions.SPG(A800, "RD_CREDIT_RATING_DATE_GLOBAL", "Issuer Credit Rating", "Local Currency LT|0")</f>
        <v/>
      </c>
      <c r="S800" s="10" t="str">
        <f>_xll.SNL.Clients.Office.Excel.Functions.SPG(A800, "RD_CREDIT_WATCH_OUTLOOK_DATE_GLOBAL", "Issuer Credit Rating", "Local Currency LT|0")</f>
        <v/>
      </c>
      <c r="T800" s="13" t="str">
        <f>_xll.SNL.Clients.Office.Excel.Functions.SPG(A800, "SP_BUSINESS_DESCRIPTION")</f>
        <v>Liquidity Services, Inc. provides e-commerce marketplaces, self-directed auction listing tools, and value-added services in the United States and internationally. The company operates through four segments: GovDeals, Retail Supply Chain Group (RSCG), Capital Assets Group (CAG), and Machinio. Its solutions enable government entities and commercial businesses to sell surplus property and real estate assets through GovDeals, Bid4Assets, and Sierra marketplaces. The company also offers a suite of services, including surplus management, asset valuation, asset sales, marketing, returns management, asset recovery, and ecommerce services; and operates Liquidation.com, a marketplace to sell excess, returned, and overstocked consumer goods. In addition, it operates a global search engine platform for listing used equipment for sale in the construction, machine tool, transportation, printing, laboratory/medical, and agriculture sectors. Further, the company provides Machinio System service that offers various software tools, such as website hosting, email marketing, and inventory management to equipment sellers. The company offers products for various industries, such as consumer electronics, general merchandise, apparel, scientific equipment, aerospace parts and equipment, technology hardware, real estate, energy equipment, industrial capital assets, heavy equipment, fleet and transportation equipment, and specialty equipment. The company was incorporated in 1999 and is headquartered in Bethesda, Maryland.</v>
      </c>
    </row>
    <row r="801" spans="1:20" x14ac:dyDescent="0.3">
      <c r="A801" s="12" t="s">
        <v>1855</v>
      </c>
      <c r="B801" s="10">
        <f>_xll.SNL.Clients.Office.Excel.Functions.SPG(A801,"SP_IPO_DATE")</f>
        <v>35417</v>
      </c>
      <c r="C801" s="5">
        <f>_xll.SNL.Clients.Office.Excel.Functions.SPG(A801, "SP_VOLUME_AVG_WEEKLY_TO_SHARES_OUT", , "1M")</f>
        <v>8.5317062866751936</v>
      </c>
      <c r="D801" s="5">
        <f>_xll.SNL.Clients.Office.Excel.Functions.SPG(A801, "SP_VOLUME_AVG_WEEKLY_TO_SHARES_OUT", , "3M")</f>
        <v>6.3145938921048899</v>
      </c>
      <c r="E801" s="5">
        <f>_xll.SNL.Clients.Office.Excel.Functions.SPG(A801, "SP_VOLUME_AVG_DAILY_TO_1YR_AVG_DAILY", , "1M")</f>
        <v>157.46</v>
      </c>
      <c r="F801" s="5">
        <f>_xll.SNL.Clients.Office.Excel.Functions.SPG(A801, "SP_VOLUME_AVG_DAILY_TO_1YR_AVG_DAILY", , "3M")</f>
        <v>116.54</v>
      </c>
      <c r="G801" s="9" t="str">
        <f>_xll.SNL.Clients.Office.Excel.Functions.SPG(A801, "IQ_SECTOR")</f>
        <v>Consumer Discretionary</v>
      </c>
      <c r="H801" s="9" t="str">
        <f>_xll.SNL.Clients.Office.Excel.Functions.SPG(A801, "IQ_INDUSTRY_GROUP")</f>
        <v>Consumer Discretionary Distribution and Retail</v>
      </c>
      <c r="I801" s="9" t="str">
        <f>_xll.SNL.Clients.Office.Excel.Functions.SPG(A801, "IQ_INDUSTRY")</f>
        <v>Specialty Retail</v>
      </c>
      <c r="J801" s="9" t="str">
        <f>_xll.SNL.Clients.Office.Excel.Functions.SPG(A801, "IQ_PRIMARY_INDUSTRY")</f>
        <v>Automotive Retail</v>
      </c>
      <c r="K801" s="9" t="str">
        <f>_xll.SNL.Clients.Office.Excel.Functions.SPG(A801, "NAICS_CODE", "Primary")</f>
        <v>4411 - Automobile Dealers</v>
      </c>
      <c r="L801" s="9" t="str">
        <f>_xll.SNL.Clients.Office.Excel.Functions.SPG(A801, "SP_TOPICTAG")</f>
        <v>Fleet Management</v>
      </c>
      <c r="M801" s="5">
        <f>_xll.SNL.Clients.Office.Excel.Functions.SPG(A801, "SP_PCT_SHARES_OWNED_ALL_INSTITUTIONS")</f>
        <v>94.87</v>
      </c>
      <c r="N801" s="9" t="str">
        <f>_xll.SNL.Clients.Office.Excel.Functions.SPG(A801, "RD_CREDIT_RATING_GLOBAL", "Issuer Credit Rating", "Local Currency LT|0")</f>
        <v>BB+</v>
      </c>
      <c r="O801" s="9" t="str">
        <f>_xll.SNL.Clients.Office.Excel.Functions.SPG(A801, "RD_CWOL_GLOBAL", "Issuer Credit Rating", "Local Currency LT|0")</f>
        <v>Stable</v>
      </c>
      <c r="P801" s="9" t="str">
        <f>_xll.SNL.Clients.Office.Excel.Functions.SPG(A801, "RD_RATING_ACTION_GLOBAL", "Issuer Credit Rating", "Local Currency LT|0")</f>
        <v>CreditWatch/Outlook (03/21/2023)</v>
      </c>
      <c r="Q801" s="10">
        <f>_xll.SNL.Clients.Office.Excel.Functions.SPG(A801, "RD_LAST_REVIEW_DATE_GLOBAL", "Issuer Credit Rating", "Local Currency LT")</f>
        <v>45434</v>
      </c>
      <c r="R801" s="10">
        <f>_xll.SNL.Clients.Office.Excel.Functions.SPG(A801, "RD_CREDIT_RATING_DATE_GLOBAL", "Issuer Credit Rating", "Local Currency LT|0")</f>
        <v>42928</v>
      </c>
      <c r="S801" s="10">
        <f>_xll.SNL.Clients.Office.Excel.Functions.SPG(A801, "RD_CREDIT_WATCH_OUTLOOK_DATE_GLOBAL", "Issuer Credit Rating", "Local Currency LT|0")</f>
        <v>45006</v>
      </c>
      <c r="T801" s="13" t="str">
        <f>_xll.SNL.Clients.Office.Excel.Functions.SPG(A801, "SP_BUSINESS_DESCRIPTION")</f>
        <v>Lithia Motors, Inc. operates as an automotive retailer worldwide. It operates in two segments, Vehicle Operations and Financing Operations. The company’s Vehicle Operations segment sells new and used vehicles; provides parts, repair, and maintenance services; vehicle finance; and insurance products. Its Financing Operations segment provides financing to customers buying and leasing retail vehicles. The company sells its products and services through the Driveway and Greencars brand names through a network of locations, e-commerce platforms, and captive finance solutions. Lithia Motors, Inc. was founded in 1946 and is headquartered in Medford, Oregon.</v>
      </c>
    </row>
    <row r="802" spans="1:20" x14ac:dyDescent="0.3">
      <c r="A802" s="12" t="s">
        <v>1856</v>
      </c>
      <c r="B802" s="10" t="str">
        <f>_xll.SNL.Clients.Office.Excel.Functions.SPG(A802,"SP_IPO_DATE")</f>
        <v/>
      </c>
      <c r="C802" s="5">
        <f>_xll.SNL.Clients.Office.Excel.Functions.SPG(A802, "SP_VOLUME_AVG_WEEKLY_TO_SHARES_OUT", , "1M")</f>
        <v>3.5568933693249454</v>
      </c>
      <c r="D802" s="5">
        <f>_xll.SNL.Clients.Office.Excel.Functions.SPG(A802, "SP_VOLUME_AVG_WEEKLY_TO_SHARES_OUT", , "3M")</f>
        <v>2.7001998011591204</v>
      </c>
      <c r="E802" s="5">
        <f>_xll.SNL.Clients.Office.Excel.Functions.SPG(A802, "SP_VOLUME_AVG_DAILY_TO_1YR_AVG_DAILY", , "1M")</f>
        <v>138.69999999999999</v>
      </c>
      <c r="F802" s="5">
        <f>_xll.SNL.Clients.Office.Excel.Functions.SPG(A802, "SP_VOLUME_AVG_DAILY_TO_1YR_AVG_DAILY", , "3M")</f>
        <v>105.29</v>
      </c>
      <c r="G802" s="9" t="str">
        <f>_xll.SNL.Clients.Office.Excel.Functions.SPG(A802, "IQ_SECTOR")</f>
        <v>Information Technology</v>
      </c>
      <c r="H802" s="9" t="str">
        <f>_xll.SNL.Clients.Office.Excel.Functions.SPG(A802, "IQ_INDUSTRY_GROUP")</f>
        <v>Technology Hardware and Equipment</v>
      </c>
      <c r="I802" s="9" t="str">
        <f>_xll.SNL.Clients.Office.Excel.Functions.SPG(A802, "IQ_INDUSTRY")</f>
        <v>Electronic Equipment, Instruments and Components</v>
      </c>
      <c r="J802" s="9" t="str">
        <f>_xll.SNL.Clients.Office.Excel.Functions.SPG(A802, "IQ_PRIMARY_INDUSTRY")</f>
        <v>Electronic Components</v>
      </c>
      <c r="K802" s="9" t="str">
        <f>_xll.SNL.Clients.Office.Excel.Functions.SPG(A802, "NAICS_CODE", "Primary")</f>
        <v>3344 - Semiconductor and Other Electronic Component Manufacturing</v>
      </c>
      <c r="L802" s="9" t="str">
        <f>_xll.SNL.Clients.Office.Excel.Functions.SPG(A802, "SP_TOPICTAG")</f>
        <v>Energy Management; Energy Storage; Industrial Automation; Sensors; Process Automation</v>
      </c>
      <c r="M802" s="5">
        <f>_xll.SNL.Clients.Office.Excel.Functions.SPG(A802, "SP_PCT_SHARES_OWNED_ALL_INSTITUTIONS")</f>
        <v>97.26</v>
      </c>
      <c r="N802" s="9" t="str">
        <f>_xll.SNL.Clients.Office.Excel.Functions.SPG(A802, "RD_CREDIT_RATING_GLOBAL", "Issuer Credit Rating", "Local Currency LT|0")</f>
        <v/>
      </c>
      <c r="O802" s="9" t="str">
        <f>_xll.SNL.Clients.Office.Excel.Functions.SPG(A802, "RD_CWOL_GLOBAL", "Issuer Credit Rating", "Local Currency LT|0")</f>
        <v/>
      </c>
      <c r="P802" s="9" t="str">
        <f>_xll.SNL.Clients.Office.Excel.Functions.SPG(A802, "RD_RATING_ACTION_GLOBAL", "Issuer Credit Rating", "Local Currency LT|0")</f>
        <v/>
      </c>
      <c r="Q802" s="10" t="str">
        <f>_xll.SNL.Clients.Office.Excel.Functions.SPG(A802, "RD_LAST_REVIEW_DATE_GLOBAL", "Issuer Credit Rating", "Local Currency LT")</f>
        <v/>
      </c>
      <c r="R802" s="10" t="str">
        <f>_xll.SNL.Clients.Office.Excel.Functions.SPG(A802, "RD_CREDIT_RATING_DATE_GLOBAL", "Issuer Credit Rating", "Local Currency LT|0")</f>
        <v/>
      </c>
      <c r="S802" s="10" t="str">
        <f>_xll.SNL.Clients.Office.Excel.Functions.SPG(A802, "RD_CREDIT_WATCH_OUTLOOK_DATE_GLOBAL", "Issuer Credit Rating", "Local Currency LT|0")</f>
        <v/>
      </c>
      <c r="T802" s="13" t="str">
        <f>_xll.SNL.Clients.Office.Excel.Functions.SPG(A802, "SP_BUSINESS_DESCRIPTION")</f>
        <v>Littelfuse, Inc. designs, manufactures, and sells electronic components, modules, and subassemblies in the Americas, Asia-Pacific, and Europe. The company operates through Electronic, Transportation, and Industrial segments. The Electronics segment offers fuses and fuse accessories, positive temperature coefficient resettable fuses, electromechanical switches and interconnect solutions, polymer electrostatic discharge suppressors, varistors, reed switch based magnetic sensing products, and gas discharge tubes; and discrete transient voltage suppressor (TVS) diodes, TVS diode arrays, protection and switching thyristors, metal-oxide-semiconductor field-effect transistors and diodes, and insulated gate bipolar transistors. This segment serves industrial motor drives and power conversion, automotive electronics, electric vehicle and related charging infrastructure, aerospace, power supplies, data centers, telecommunications, medical devices, alternative energy, building and home automation, appliances, and mobile electronics markets. The Transportation segment provides blade, resettable, and high-current and high-voltage fuses, as well as battery cable protectors; fuses, switches, relays, circuit breakers, and power distribution modules; and sensor products. This segment serves heavy-duty truck, construction, agriculture, material handling, and marine. The Industrial segment offers industrial fuses, protection relays, contactors, transformers, residual current devices, ground fault circuit interrupters, residual current monitors, arc fault detection devices, and temperature sensors for use in renewable energy and energy storage systems, electric vehicle infrastructure, HVAC systems, industrial safety, non-residential construction, MRO, mining, and factory automation. It sells its products through distributors, direct sales force, and manufacturers’ representatives. Littelfuse, Inc. was founded in 1927 and is headquartered in Chicago, Illinois.</v>
      </c>
    </row>
    <row r="803" spans="1:20" x14ac:dyDescent="0.3">
      <c r="A803" s="12" t="s">
        <v>1857</v>
      </c>
      <c r="B803" s="10" t="str">
        <f>_xll.SNL.Clients.Office.Excel.Functions.SPG(A803,"SP_IPO_DATE")</f>
        <v/>
      </c>
      <c r="C803" s="5">
        <f>_xll.SNL.Clients.Office.Excel.Functions.SPG(A803, "SP_VOLUME_AVG_WEEKLY_TO_SHARES_OUT", , "1M")</f>
        <v>4.1378505345347776</v>
      </c>
      <c r="D803" s="5">
        <f>_xll.SNL.Clients.Office.Excel.Functions.SPG(A803, "SP_VOLUME_AVG_WEEKLY_TO_SHARES_OUT", , "3M")</f>
        <v>4.3869552032701025</v>
      </c>
      <c r="E803" s="5">
        <f>_xll.SNL.Clients.Office.Excel.Functions.SPG(A803, "SP_VOLUME_AVG_DAILY_TO_1YR_AVG_DAILY", , "1M")</f>
        <v>73.5</v>
      </c>
      <c r="F803" s="5">
        <f>_xll.SNL.Clients.Office.Excel.Functions.SPG(A803, "SP_VOLUME_AVG_DAILY_TO_1YR_AVG_DAILY", , "3M")</f>
        <v>77.930000000000007</v>
      </c>
      <c r="G803" s="9" t="str">
        <f>_xll.SNL.Clients.Office.Excel.Functions.SPG(A803, "IQ_SECTOR")</f>
        <v>Health Care</v>
      </c>
      <c r="H803" s="9" t="str">
        <f>_xll.SNL.Clients.Office.Excel.Functions.SPG(A803, "IQ_INDUSTRY_GROUP")</f>
        <v>Health Care Equipment and Services</v>
      </c>
      <c r="I803" s="9" t="str">
        <f>_xll.SNL.Clients.Office.Excel.Functions.SPG(A803, "IQ_INDUSTRY")</f>
        <v>Health Care Equipment and Supplies</v>
      </c>
      <c r="J803" s="9" t="str">
        <f>_xll.SNL.Clients.Office.Excel.Functions.SPG(A803, "IQ_PRIMARY_INDUSTRY")</f>
        <v>Health Care Equipment</v>
      </c>
      <c r="K803" s="9" t="str">
        <f>_xll.SNL.Clients.Office.Excel.Functions.SPG(A803, "NAICS_CODE", "Primary")</f>
        <v>33911 - Medical Equipment and Supplies Manufacturing</v>
      </c>
      <c r="L803" s="9" t="str">
        <f>_xll.SNL.Clients.Office.Excel.Functions.SPG(A803, "SP_TOPICTAG")</f>
        <v>Health Diagnostics; Neuroscience; Sleep Technology; Cardiovascular; Neurology; Surgery; Digital Mental Health</v>
      </c>
      <c r="M803" s="5">
        <f>_xll.SNL.Clients.Office.Excel.Functions.SPG(A803, "SP_PCT_SHARES_OWNED_ALL_INSTITUTIONS")</f>
        <v>95.59</v>
      </c>
      <c r="N803" s="9" t="str">
        <f>_xll.SNL.Clients.Office.Excel.Functions.SPG(A803, "RD_CREDIT_RATING_GLOBAL", "Issuer Credit Rating", "Local Currency LT|0")</f>
        <v/>
      </c>
      <c r="O803" s="9" t="str">
        <f>_xll.SNL.Clients.Office.Excel.Functions.SPG(A803, "RD_CWOL_GLOBAL", "Issuer Credit Rating", "Local Currency LT|0")</f>
        <v/>
      </c>
      <c r="P803" s="9" t="str">
        <f>_xll.SNL.Clients.Office.Excel.Functions.SPG(A803, "RD_RATING_ACTION_GLOBAL", "Issuer Credit Rating", "Local Currency LT|0")</f>
        <v/>
      </c>
      <c r="Q803" s="10" t="str">
        <f>_xll.SNL.Clients.Office.Excel.Functions.SPG(A803, "RD_LAST_REVIEW_DATE_GLOBAL", "Issuer Credit Rating", "Local Currency LT")</f>
        <v/>
      </c>
      <c r="R803" s="10" t="str">
        <f>_xll.SNL.Clients.Office.Excel.Functions.SPG(A803, "RD_CREDIT_RATING_DATE_GLOBAL", "Issuer Credit Rating", "Local Currency LT|0")</f>
        <v/>
      </c>
      <c r="S803" s="10" t="str">
        <f>_xll.SNL.Clients.Office.Excel.Functions.SPG(A803, "RD_CREDIT_WATCH_OUTLOOK_DATE_GLOBAL", "Issuer Credit Rating", "Local Currency LT|0")</f>
        <v/>
      </c>
      <c r="T803" s="13" t="str">
        <f>_xll.SNL.Clients.Office.Excel.Functions.SPG(A803, "SP_BUSINESS_DESCRIPTION")</f>
        <v>LivaNova PLC, a medical device company, designs, develops, manufactures, and sells therapeutic solutions worldwide. The company operates through Cardiopulmonary, Neuromodulation, and Advanced Circulatory Support segments. The Cardiopulmonary segment develops, produces, and sells cardiopulmonary products, including oxygenators, heart-lung machines, autotransfusion systems, perfusion tubing systems, cannulae, connect, and other related products. The Neuromodulation segment designs, develops, markets, and sells VNS Therapy System, an implantable pulse generator and connective lead that stimulates the vagus nerve; difficult-to-treat depression and drug-resistant epilepsy devices. The Advanced Circulatory Support segment develops, produces, and sells temporary life support products. It serves perfusionists, neurologists, neurosurgeons, and other physicians, as well as hospitals, other medical institutions, and healthcare providers. The company sells its products through direct sales representatives and independent distributors. LivaNova PLC was incorporated in 2015 and is headquartered in London, the United Kingdom.</v>
      </c>
    </row>
    <row r="804" spans="1:20" x14ac:dyDescent="0.3">
      <c r="A804" s="12" t="s">
        <v>279</v>
      </c>
      <c r="B804" s="10" t="str">
        <f>_xll.SNL.Clients.Office.Excel.Functions.SPG(A804,"SP_IPO_DATE")</f>
        <v/>
      </c>
      <c r="C804" s="5">
        <f>_xll.SNL.Clients.Office.Excel.Functions.SPG(A804, "SP_VOLUME_AVG_WEEKLY_TO_SHARES_OUT", , "1M")</f>
        <v>4.1488928994139629</v>
      </c>
      <c r="D804" s="5">
        <f>_xll.SNL.Clients.Office.Excel.Functions.SPG(A804, "SP_VOLUME_AVG_WEEKLY_TO_SHARES_OUT", , "3M")</f>
        <v>4.4378810437355591</v>
      </c>
      <c r="E804" s="5">
        <f>_xll.SNL.Clients.Office.Excel.Functions.SPG(A804, "SP_VOLUME_AVG_DAILY_TO_1YR_AVG_DAILY", , "1M")</f>
        <v>88.62</v>
      </c>
      <c r="F804" s="5">
        <f>_xll.SNL.Clients.Office.Excel.Functions.SPG(A804, "SP_VOLUME_AVG_DAILY_TO_1YR_AVG_DAILY", , "3M")</f>
        <v>94.8</v>
      </c>
      <c r="G804" s="9" t="str">
        <f>_xll.SNL.Clients.Office.Excel.Functions.SPG(A804, "IQ_SECTOR")</f>
        <v>Communication Services</v>
      </c>
      <c r="H804" s="9" t="str">
        <f>_xll.SNL.Clients.Office.Excel.Functions.SPG(A804, "IQ_INDUSTRY_GROUP")</f>
        <v>Media and Entertainment</v>
      </c>
      <c r="I804" s="9" t="str">
        <f>_xll.SNL.Clients.Office.Excel.Functions.SPG(A804, "IQ_INDUSTRY")</f>
        <v>Entertainment</v>
      </c>
      <c r="J804" s="9" t="str">
        <f>_xll.SNL.Clients.Office.Excel.Functions.SPG(A804, "IQ_PRIMARY_INDUSTRY")</f>
        <v>Movies and Entertainment</v>
      </c>
      <c r="K804" s="9" t="str">
        <f>_xll.SNL.Clients.Office.Excel.Functions.SPG(A804, "NAICS_CODE", "Primary")</f>
        <v>7111 - Performing Arts Companies</v>
      </c>
      <c r="L804" s="9" t="str">
        <f>_xll.SNL.Clients.Office.Excel.Functions.SPG(A804, "SP_TOPICTAG")</f>
        <v>Tourism; Video Streaming; Amateur Sports</v>
      </c>
      <c r="M804" s="5">
        <f>_xll.SNL.Clients.Office.Excel.Functions.SPG(A804, "SP_PCT_SHARES_OWNED_ALL_INSTITUTIONS")</f>
        <v>76.7</v>
      </c>
      <c r="N804" s="9" t="str">
        <f>_xll.SNL.Clients.Office.Excel.Functions.SPG(A804, "RD_CREDIT_RATING_GLOBAL", "Issuer Credit Rating", "Local Currency LT|0")</f>
        <v>BB-</v>
      </c>
      <c r="O804" s="9" t="str">
        <f>_xll.SNL.Clients.Office.Excel.Functions.SPG(A804, "RD_CWOL_GLOBAL", "Issuer Credit Rating", "Local Currency LT|0")</f>
        <v>Negative</v>
      </c>
      <c r="P804" s="9" t="str">
        <f>_xll.SNL.Clients.Office.Excel.Functions.SPG(A804, "RD_RATING_ACTION_GLOBAL", "Issuer Credit Rating", "Local Currency LT|0")</f>
        <v>CreditWatch/Outlook (05/29/2024)</v>
      </c>
      <c r="Q804" s="10">
        <f>_xll.SNL.Clients.Office.Excel.Functions.SPG(A804, "RD_LAST_REVIEW_DATE_GLOBAL", "Issuer Credit Rating", "Local Currency LT")</f>
        <v>45616</v>
      </c>
      <c r="R804" s="10">
        <f>_xll.SNL.Clients.Office.Excel.Functions.SPG(A804, "RD_CREDIT_RATING_DATE_GLOBAL", "Issuer Credit Rating", "Local Currency LT|0")</f>
        <v>45091</v>
      </c>
      <c r="S804" s="10">
        <f>_xll.SNL.Clients.Office.Excel.Functions.SPG(A804, "RD_CREDIT_WATCH_OUTLOOK_DATE_GLOBAL", "Issuer Credit Rating", "Local Currency LT|0")</f>
        <v>45441</v>
      </c>
      <c r="T804" s="13" t="str">
        <f>_xll.SNL.Clients.Office.Excel.Functions.SPG(A804, "SP_BUSINESS_DESCRIPTION")</f>
        <v>Live Nation Entertainment, Inc. operates as a live entertainment company worldwide. It operates through Concerts, Ticketing, and Sponsorship &amp; Advertising segments. The Concerts segment promotes live music events in its owned or operated venues, and in rented third-party venues. This segment operates and manages music venues; produces music festivals; creates and streams associated content; and offers management and other services to artists. The Ticketing segment manages the ticketing operations, including the provision of ticketing software and services to clients and consumers with marketplace for tickets and event information through mobile apps, other websites, retail outlets, and its primary websites, such as livenation.com and ticketmaster.com; and provides ticket resale services. This segment sells tickets for its events and third-party clients in various live event categories. This segment offers ticketing services for arenas, stadiums, amphitheaters, music clubs, concert promoters, professional sports franchises and leagues, college sports teams, performing arts venues, museums, and theaters. The Sponsorship &amp; Advertising segment sells international, national, and local sponsorships and placement of advertising, including signage, online, and promotional programs; rich media offering that comprises advertising related with live streaming and music-related content; and ads across its distribution network of venues, events, and websites. This segment also manages the development of strategic sponsorship programs, as well as develops, books, and produces custom events or programs for specific brands. It owns, operates, or leases entertainment venues. The company was formerly known as Live Nation, Inc. and changed its name to Live Nation Entertainment, Inc. in January 2010. Live Nation Entertainment, Inc. was incorporated in 2005 and is based in Beverly Hills, California.</v>
      </c>
    </row>
    <row r="805" spans="1:20" x14ac:dyDescent="0.3">
      <c r="A805" s="12" t="s">
        <v>1349</v>
      </c>
      <c r="B805" s="10" t="str">
        <f>_xll.SNL.Clients.Office.Excel.Functions.SPG(A805,"SP_IPO_DATE")</f>
        <v/>
      </c>
      <c r="C805" s="5">
        <f>_xll.SNL.Clients.Office.Excel.Functions.SPG(A805, "SP_VOLUME_AVG_WEEKLY_TO_SHARES_OUT", , "1M")</f>
        <v>4.1744593325732522</v>
      </c>
      <c r="D805" s="5">
        <f>_xll.SNL.Clients.Office.Excel.Functions.SPG(A805, "SP_VOLUME_AVG_WEEKLY_TO_SHARES_OUT", , "3M")</f>
        <v>3.9079262614086749</v>
      </c>
      <c r="E805" s="5">
        <f>_xll.SNL.Clients.Office.Excel.Functions.SPG(A805, "SP_VOLUME_AVG_DAILY_TO_1YR_AVG_DAILY", , "1M")</f>
        <v>88.58</v>
      </c>
      <c r="F805" s="5">
        <f>_xll.SNL.Clients.Office.Excel.Functions.SPG(A805, "SP_VOLUME_AVG_DAILY_TO_1YR_AVG_DAILY", , "3M")</f>
        <v>82.92</v>
      </c>
      <c r="G805" s="9" t="str">
        <f>_xll.SNL.Clients.Office.Excel.Functions.SPG(A805, "IQ_SECTOR")</f>
        <v>Information Technology</v>
      </c>
      <c r="H805" s="9" t="str">
        <f>_xll.SNL.Clients.Office.Excel.Functions.SPG(A805, "IQ_INDUSTRY_GROUP")</f>
        <v>Software and Services</v>
      </c>
      <c r="I805" s="9" t="str">
        <f>_xll.SNL.Clients.Office.Excel.Functions.SPG(A805, "IQ_INDUSTRY")</f>
        <v>Software</v>
      </c>
      <c r="J805" s="9" t="str">
        <f>_xll.SNL.Clients.Office.Excel.Functions.SPG(A805, "IQ_PRIMARY_INDUSTRY")</f>
        <v>Application Software</v>
      </c>
      <c r="K805" s="9" t="str">
        <f>_xll.SNL.Clients.Office.Excel.Functions.SPG(A805, "NAICS_CODE", "Primary")</f>
        <v>513210 - Software Publishers</v>
      </c>
      <c r="L805" s="9" t="str">
        <f>_xll.SNL.Clients.Office.Excel.Functions.SPG(A805, "SP_TOPICTAG")</f>
        <v>Data Integration; Marketing Automation; Customer Relationship Management; Data Protection; DaaS</v>
      </c>
      <c r="M805" s="5">
        <f>_xll.SNL.Clients.Office.Excel.Functions.SPG(A805, "SP_PCT_SHARES_OWNED_ALL_INSTITUTIONS")</f>
        <v>93.6</v>
      </c>
      <c r="N805" s="9" t="str">
        <f>_xll.SNL.Clients.Office.Excel.Functions.SPG(A805, "RD_CREDIT_RATING_GLOBAL", "Issuer Credit Rating", "Local Currency LT|0")</f>
        <v>NR</v>
      </c>
      <c r="O805" s="9" t="str">
        <f>_xll.SNL.Clients.Office.Excel.Functions.SPG(A805, "RD_CWOL_GLOBAL", "Issuer Credit Rating", "Local Currency LT|0")</f>
        <v>NR</v>
      </c>
      <c r="P805" s="9" t="str">
        <f>_xll.SNL.Clients.Office.Excel.Functions.SPG(A805, "RD_RATING_ACTION_GLOBAL", "Issuer Credit Rating", "Local Currency LT|0")</f>
        <v>Not Rated | CreditWatch/Outlook (10/14/2013)</v>
      </c>
      <c r="Q805" s="10" t="str">
        <f>_xll.SNL.Clients.Office.Excel.Functions.SPG(A805, "RD_LAST_REVIEW_DATE_GLOBAL", "Issuer Credit Rating", "Local Currency LT")</f>
        <v/>
      </c>
      <c r="R805" s="10">
        <f>_xll.SNL.Clients.Office.Excel.Functions.SPG(A805, "RD_CREDIT_RATING_DATE_GLOBAL", "Issuer Credit Rating", "Local Currency LT|0")</f>
        <v>41561</v>
      </c>
      <c r="S805" s="10">
        <f>_xll.SNL.Clients.Office.Excel.Functions.SPG(A805, "RD_CREDIT_WATCH_OUTLOOK_DATE_GLOBAL", "Issuer Credit Rating", "Local Currency LT|0")</f>
        <v>41561</v>
      </c>
      <c r="T805" s="13" t="str">
        <f>_xll.SNL.Clients.Office.Excel.Functions.SPG(A805, "SP_BUSINESS_DESCRIPTION")</f>
        <v>LiveRamp Holdings, Inc., a technology company, operates a data collaboration platform in the United States, Europe, the Asia-Pacific, and internationally. The company operates LiveRamp Data Collaboration platform enables an organization to unify customer and prospect data to build a single view of the customer in a way that protects consumer privacy. Its platform supports various people-based marketing solutions, including data collaboration, activation, measurement and analytics, identity, and data marketplace. The company sells its solutions to enterprise marketers, agencies, marketing technology providers, publishers, and data providers in various industry verticals, such as financial, insurance and investment services, retail, automotive, telecommunications, high tech, consumer packaged goods, healthcare, travel, entertainment, and non-profit. The company was formerly known as Acxiom Holdings, Inc. and changed its name to LiveRamp Holdings, Inc. in October 2018. The company was incorporated in 2018 and is headquartered in San Francisco, California.</v>
      </c>
    </row>
    <row r="806" spans="1:20" x14ac:dyDescent="0.3">
      <c r="A806" s="12" t="s">
        <v>280</v>
      </c>
      <c r="B806" s="10">
        <f>_xll.SNL.Clients.Office.Excel.Functions.SPG(A806,"SP_IPO_DATE")</f>
        <v>37896</v>
      </c>
      <c r="C806" s="5">
        <f>_xll.SNL.Clients.Office.Excel.Functions.SPG(A806, "SP_VOLUME_AVG_WEEKLY_TO_SHARES_OUT", , "1M")</f>
        <v>3.7815890247379191</v>
      </c>
      <c r="D806" s="5">
        <f>_xll.SNL.Clients.Office.Excel.Functions.SPG(A806, "SP_VOLUME_AVG_WEEKLY_TO_SHARES_OUT", , "3M")</f>
        <v>4.0865055096888785</v>
      </c>
      <c r="E806" s="5">
        <f>_xll.SNL.Clients.Office.Excel.Functions.SPG(A806, "SP_VOLUME_AVG_DAILY_TO_1YR_AVG_DAILY", , "1M")</f>
        <v>97.13</v>
      </c>
      <c r="F806" s="5">
        <f>_xll.SNL.Clients.Office.Excel.Functions.SPG(A806, "SP_VOLUME_AVG_DAILY_TO_1YR_AVG_DAILY", , "3M")</f>
        <v>104.97</v>
      </c>
      <c r="G806" s="9" t="str">
        <f>_xll.SNL.Clients.Office.Excel.Functions.SPG(A806, "IQ_SECTOR")</f>
        <v>Consumer Discretionary</v>
      </c>
      <c r="H806" s="9" t="str">
        <f>_xll.SNL.Clients.Office.Excel.Functions.SPG(A806, "IQ_INDUSTRY_GROUP")</f>
        <v>Consumer Discretionary Distribution and Retail</v>
      </c>
      <c r="I806" s="9" t="str">
        <f>_xll.SNL.Clients.Office.Excel.Functions.SPG(A806, "IQ_INDUSTRY")</f>
        <v>Distributors</v>
      </c>
      <c r="J806" s="9" t="str">
        <f>_xll.SNL.Clients.Office.Excel.Functions.SPG(A806, "IQ_PRIMARY_INDUSTRY")</f>
        <v>Distributors</v>
      </c>
      <c r="K806" s="9" t="str">
        <f>_xll.SNL.Clients.Office.Excel.Functions.SPG(A806, "NAICS_CODE", "Primary")</f>
        <v>4231 - Motor Vehicle and Motor Vehicle Parts and Supplies Merchant Wholesalers</v>
      </c>
      <c r="L806" s="9" t="str">
        <f>_xll.SNL.Clients.Office.Excel.Functions.SPG(A806, "SP_TOPICTAG")</f>
        <v>Fleet Management; Freight Service; Industrial Automation; Last Mile Transportation; Sensors; Process Automation</v>
      </c>
      <c r="M806" s="5">
        <f>_xll.SNL.Clients.Office.Excel.Functions.SPG(A806, "SP_PCT_SHARES_OWNED_ALL_INSTITUTIONS")</f>
        <v>102.57</v>
      </c>
      <c r="N806" s="9" t="str">
        <f>_xll.SNL.Clients.Office.Excel.Functions.SPG(A806, "RD_CREDIT_RATING_GLOBAL", "Issuer Credit Rating", "Local Currency LT|0")</f>
        <v>BBB-</v>
      </c>
      <c r="O806" s="9" t="str">
        <f>_xll.SNL.Clients.Office.Excel.Functions.SPG(A806, "RD_CWOL_GLOBAL", "Issuer Credit Rating", "Local Currency LT|0")</f>
        <v>Stable</v>
      </c>
      <c r="P806" s="9" t="str">
        <f>_xll.SNL.Clients.Office.Excel.Functions.SPG(A806, "RD_RATING_ACTION_GLOBAL", "Issuer Credit Rating", "Local Currency LT|0")</f>
        <v>Upgrade | CreditWatch/Outlook (04/18/2022)</v>
      </c>
      <c r="Q806" s="10">
        <f>_xll.SNL.Clients.Office.Excel.Functions.SPG(A806, "RD_LAST_REVIEW_DATE_GLOBAL", "Issuer Credit Rating", "Local Currency LT")</f>
        <v>45428</v>
      </c>
      <c r="R806" s="10">
        <f>_xll.SNL.Clients.Office.Excel.Functions.SPG(A806, "RD_CREDIT_RATING_DATE_GLOBAL", "Issuer Credit Rating", "Local Currency LT|0")</f>
        <v>44669</v>
      </c>
      <c r="S806" s="10">
        <f>_xll.SNL.Clients.Office.Excel.Functions.SPG(A806, "RD_CREDIT_WATCH_OUTLOOK_DATE_GLOBAL", "Issuer Credit Rating", "Local Currency LT|0")</f>
        <v>44669</v>
      </c>
      <c r="T806" s="13" t="str">
        <f>_xll.SNL.Clients.Office.Excel.Functions.SPG(A806, "SP_BUSINESS_DESCRIPTION")</f>
        <v>LKQ Corporation engages in the distribution of replacement parts, components, and systems used in the repair and maintenance of vehicles and specialty vehicle aftermarket products and accessories. It operates through four segments: Wholesale-North America, Europe, Specialty, and Self Service. The company distributes bumper covers, automotive body panels, and lights, as well as mechanical automotive parts and accessories; salvage products, including mechanical and collision parts comprising engines; transmissions; door assemblies; sheet metal products, such as trunk lids, fenders, and hoods; lights and bumper assemblies; scrap metal and other materials to metals recyclers; and brake pads, discs and sensors, clutches, steering and suspension products, filters, and oil and automotive fluids, as well as electrical products, including spark plugs and batteries. In addition, the company distributes recreational vehicle appliances and air conditioners, towing hitches, truck bed covers, vehicle protection products, marine electronics, cargo management products, wheels, tires, and suspension products. It serves collision and mechanical repair shops, and new and used car dealerships, as well as retail customers. The company operates in the United States, Canada, the United Kingdom, Germany, Belgium, the Netherlands, Luxembourg, Italy, the Czech Republic, Austria, Poland, Slovakia, Taiwan, and other European countries. LKQ Corporation was incorporated in 1998 and is headquartered in Chicago, Illinois.</v>
      </c>
    </row>
    <row r="807" spans="1:20" x14ac:dyDescent="0.3">
      <c r="A807" s="12" t="s">
        <v>281</v>
      </c>
      <c r="B807" s="10" t="str">
        <f>_xll.SNL.Clients.Office.Excel.Functions.SPG(A807,"SP_IPO_DATE")</f>
        <v/>
      </c>
      <c r="C807" s="5">
        <f>_xll.SNL.Clients.Office.Excel.Functions.SPG(A807, "SP_VOLUME_AVG_WEEKLY_TO_SHARES_OUT", , "1M")</f>
        <v>3.3679131837245531</v>
      </c>
      <c r="D807" s="5">
        <f>_xll.SNL.Clients.Office.Excel.Functions.SPG(A807, "SP_VOLUME_AVG_WEEKLY_TO_SHARES_OUT", , "3M")</f>
        <v>3.0030340861143596</v>
      </c>
      <c r="E807" s="5">
        <f>_xll.SNL.Clients.Office.Excel.Functions.SPG(A807, "SP_VOLUME_AVG_DAILY_TO_1YR_AVG_DAILY", , "1M")</f>
        <v>140.1</v>
      </c>
      <c r="F807" s="5">
        <f>_xll.SNL.Clients.Office.Excel.Functions.SPG(A807, "SP_VOLUME_AVG_DAILY_TO_1YR_AVG_DAILY", , "3M")</f>
        <v>124.92</v>
      </c>
      <c r="G807" s="9" t="str">
        <f>_xll.SNL.Clients.Office.Excel.Functions.SPG(A807, "IQ_SECTOR")</f>
        <v>Industrials</v>
      </c>
      <c r="H807" s="9" t="str">
        <f>_xll.SNL.Clients.Office.Excel.Functions.SPG(A807, "IQ_INDUSTRY_GROUP")</f>
        <v>Capital Goods</v>
      </c>
      <c r="I807" s="9" t="str">
        <f>_xll.SNL.Clients.Office.Excel.Functions.SPG(A807, "IQ_INDUSTRY")</f>
        <v>Aerospace and Defense</v>
      </c>
      <c r="J807" s="9" t="str">
        <f>_xll.SNL.Clients.Office.Excel.Functions.SPG(A807, "IQ_PRIMARY_INDUSTRY")</f>
        <v>Aerospace and Defense</v>
      </c>
      <c r="K807" s="9" t="str">
        <f>_xll.SNL.Clients.Office.Excel.Functions.SPG(A807, "NAICS_CODE", "Primary")</f>
        <v>336411 - Aircraft Manufacturing</v>
      </c>
      <c r="L807" s="9" t="str">
        <f>_xll.SNL.Clients.Office.Excel.Functions.SPG(A807, "SP_TOPICTAG")</f>
        <v>Energy Storage; Homeland Security; Industrial Automation; Physical Security; Simulation; Network Security; Security Management; Commercial Space Launch; Utility Scale Solar</v>
      </c>
      <c r="M807" s="5">
        <f>_xll.SNL.Clients.Office.Excel.Functions.SPG(A807, "SP_PCT_SHARES_OWNED_ALL_INSTITUTIONS")</f>
        <v>74.319999999999993</v>
      </c>
      <c r="N807" s="9" t="str">
        <f>_xll.SNL.Clients.Office.Excel.Functions.SPG(A807, "RD_CREDIT_RATING_GLOBAL", "Issuer Credit Rating", "Local Currency LT|0")</f>
        <v>A-</v>
      </c>
      <c r="O807" s="9" t="str">
        <f>_xll.SNL.Clients.Office.Excel.Functions.SPG(A807, "RD_CWOL_GLOBAL", "Issuer Credit Rating", "Local Currency LT|0")</f>
        <v>Stable</v>
      </c>
      <c r="P807" s="9" t="str">
        <f>_xll.SNL.Clients.Office.Excel.Functions.SPG(A807, "RD_RATING_ACTION_GLOBAL", "Issuer Credit Rating", "Local Currency LT|0")</f>
        <v>Upgrade | CreditWatch/Outlook (05/02/2019)</v>
      </c>
      <c r="Q807" s="10">
        <f>_xll.SNL.Clients.Office.Excel.Functions.SPG(A807, "RD_LAST_REVIEW_DATE_GLOBAL", "Issuer Credit Rating", "Local Currency LT")</f>
        <v>45434</v>
      </c>
      <c r="R807" s="10">
        <f>_xll.SNL.Clients.Office.Excel.Functions.SPG(A807, "RD_CREDIT_RATING_DATE_GLOBAL", "Issuer Credit Rating", "Local Currency LT|0")</f>
        <v>43587</v>
      </c>
      <c r="S807" s="10">
        <f>_xll.SNL.Clients.Office.Excel.Functions.SPG(A807, "RD_CREDIT_WATCH_OUTLOOK_DATE_GLOBAL", "Issuer Credit Rating", "Local Currency LT|0")</f>
        <v>43587</v>
      </c>
      <c r="T807" s="13" t="str">
        <f>_xll.SNL.Clients.Office.Excel.Functions.SPG(A807, "SP_BUSINESS_DESCRIPTION")</f>
        <v>Lockheed Martin Corporation, an aerospace and defense company, engages in the research, design, development, manufacture, integration, and sustainment of technology systems, products, and services worldwide. The company operates through four segments: Aeronautics; Missiles and Fire Control (MFC); Rotary and Mission Systems (RMS); and Space. The Aeronautics segment offers combat and air mobility aircraft, unmanned air vehicles, and related technologies. The MFC segment provides air and missile defense systems; tactical missiles and precision strike weapon systems; logistics; fire control systems; mission operations support, readiness, engineering support, and integration services; ground vehicles; and energy management solutions. The RMS segment offers military and commercial helicopters, surface ships, sea and land-based missile defense systems, radar and laser systems, sea and air-based mission and combat systems, command and control mission solutions, cyber solutions, simulation and training solutions, and services and supports surface ships. The Space segment provides satellites; space transportation systems; strategic, advanced strike, and defensive systems; and classified systems and services in support of national security systems. This segment also provides network-enabled situational awareness and integrates space and ground global systems to help its customers gather, analyze, and securely distribute critical intelligence data. It serves primarily serves the U.S. government and international customers, as well as foreign military sales contracted through the U.S. government. The company was formerly known as The Lockheed Corporation and changed its name to Lockheed Martin Corporation in March 1995. Lockheed Martin Corporation was founded in 1912 and is based in Bethesda, Maryland.</v>
      </c>
    </row>
    <row r="808" spans="1:20" x14ac:dyDescent="0.3">
      <c r="A808" s="12" t="s">
        <v>282</v>
      </c>
      <c r="B808" s="10" t="str">
        <f>_xll.SNL.Clients.Office.Excel.Functions.SPG(A808,"SP_IPO_DATE")</f>
        <v/>
      </c>
      <c r="C808" s="5">
        <f>_xll.SNL.Clients.Office.Excel.Functions.SPG(A808, "SP_VOLUME_AVG_WEEKLY_TO_SHARES_OUT", , "1M")</f>
        <v>1.5921718079780836</v>
      </c>
      <c r="D808" s="5">
        <f>_xll.SNL.Clients.Office.Excel.Functions.SPG(A808, "SP_VOLUME_AVG_WEEKLY_TO_SHARES_OUT", , "3M")</f>
        <v>1.7589798327406991</v>
      </c>
      <c r="E808" s="5">
        <f>_xll.SNL.Clients.Office.Excel.Functions.SPG(A808, "SP_VOLUME_AVG_DAILY_TO_1YR_AVG_DAILY", , "1M")</f>
        <v>94.94</v>
      </c>
      <c r="F808" s="5">
        <f>_xll.SNL.Clients.Office.Excel.Functions.SPG(A808, "SP_VOLUME_AVG_DAILY_TO_1YR_AVG_DAILY", , "3M")</f>
        <v>104.89</v>
      </c>
      <c r="G808" s="9" t="str">
        <f>_xll.SNL.Clients.Office.Excel.Functions.SPG(A808, "IQ_SECTOR")</f>
        <v>Financials</v>
      </c>
      <c r="H808" s="9" t="str">
        <f>_xll.SNL.Clients.Office.Excel.Functions.SPG(A808, "IQ_INDUSTRY_GROUP")</f>
        <v>Insurance</v>
      </c>
      <c r="I808" s="9" t="str">
        <f>_xll.SNL.Clients.Office.Excel.Functions.SPG(A808, "IQ_INDUSTRY")</f>
        <v>Insurance</v>
      </c>
      <c r="J808" s="9" t="str">
        <f>_xll.SNL.Clients.Office.Excel.Functions.SPG(A808, "IQ_PRIMARY_INDUSTRY")</f>
        <v>Property and Casualty Insurance</v>
      </c>
      <c r="K808" s="9" t="str">
        <f>_xll.SNL.Clients.Office.Excel.Functions.SPG(A808, "NAICS_CODE", "Primary")</f>
        <v>524126 - Direct Property and Casualty Insurance Carriers</v>
      </c>
      <c r="L808" s="9" t="str">
        <f>_xll.SNL.Clients.Office.Excel.Functions.SPG(A808, "SP_TOPICTAG")</f>
        <v/>
      </c>
      <c r="M808" s="5">
        <f>_xll.SNL.Clients.Office.Excel.Functions.SPG(A808, "SP_PCT_SHARES_OWNED_ALL_INSTITUTIONS")</f>
        <v>60.09</v>
      </c>
      <c r="N808" s="9" t="str">
        <f>_xll.SNL.Clients.Office.Excel.Functions.SPG(A808, "RD_CREDIT_RATING_GLOBAL", "Issuer Credit Rating", "Local Currency LT|0")</f>
        <v>A</v>
      </c>
      <c r="O808" s="9" t="str">
        <f>_xll.SNL.Clients.Office.Excel.Functions.SPG(A808, "RD_CWOL_GLOBAL", "Issuer Credit Rating", "Local Currency LT|0")</f>
        <v>Stable</v>
      </c>
      <c r="P808" s="9" t="str">
        <f>_xll.SNL.Clients.Office.Excel.Functions.SPG(A808, "RD_RATING_ACTION_GLOBAL", "Issuer Credit Rating", "Local Currency LT|0")</f>
        <v>Downgrade | CreditWatch/Outlook (06/05/2017)</v>
      </c>
      <c r="Q808" s="10">
        <f>_xll.SNL.Clients.Office.Excel.Functions.SPG(A808, "RD_LAST_REVIEW_DATE_GLOBAL", "Issuer Credit Rating", "Local Currency LT")</f>
        <v>45623</v>
      </c>
      <c r="R808" s="10">
        <f>_xll.SNL.Clients.Office.Excel.Functions.SPG(A808, "RD_CREDIT_RATING_DATE_GLOBAL", "Issuer Credit Rating", "Local Currency LT|0")</f>
        <v>42891</v>
      </c>
      <c r="S808" s="10">
        <f>_xll.SNL.Clients.Office.Excel.Functions.SPG(A808, "RD_CREDIT_WATCH_OUTLOOK_DATE_GLOBAL", "Issuer Credit Rating", "Local Currency LT|0")</f>
        <v>42891</v>
      </c>
      <c r="T808" s="13" t="str">
        <f>_xll.SNL.Clients.Office.Excel.Functions.SPG(A808, "SP_BUSINESS_DESCRIPTION")</f>
        <v>Loews Corporation, through its subsidiaries, provides commercial property and casualty insurance in the United States and internationally. The company offers specialty insurance products, such as management and professional liability, and other coverage products; surety and fidelity bonds; professional liability coverages and risk management services to various professional firms, including architects, real estate agents, and accounting and law firms; standard and excess property, marine and boiler and machinery coverages, workers’ compensation, general and product liability, commercial auto, umbrella, and excess and surplus coverages, and specialized loss-sensitive insurance programs and total risk management services relating to claim and information services; directors and officers, errors and omissions, employment practices, fiduciary, fidelity, and cyber coverages, as well as for small and mid-size firms, public and privately held firms, and not-for-profit organizations; and insurance products to serve the health care industry, including professional and general liability, as well as associated casualty coverage to aging services, allied medical facilities, dentists, physicians, nurses, and other medical practitioners. It also provides warranty and alternative risk and run-off long-term care insurance products. The company markets its insurance products and services through independent agents, brokers, and managing general underwriters. In addition, it engages in the transportation and storage of natural gas and natural gas liquids; and provision of ethane supply and transportation services for industrial customers in Louisiana and Texas, as well as operates a chain of 25 hotels. Further, the company develops, manufactures, and markets a range of extrusion blow-molded and injection molded plastic containers, as well as manufactures commodity and differentiated plastic resins. Loews Corporation was incorporated in 1969 and is headquartered in New York, New York.</v>
      </c>
    </row>
    <row r="809" spans="1:20" x14ac:dyDescent="0.3">
      <c r="A809" s="12" t="s">
        <v>1858</v>
      </c>
      <c r="B809" s="10" t="str">
        <f>_xll.SNL.Clients.Office.Excel.Functions.SPG(A809,"SP_IPO_DATE")</f>
        <v/>
      </c>
      <c r="C809" s="5">
        <f>_xll.SNL.Clients.Office.Excel.Functions.SPG(A809, "SP_VOLUME_AVG_WEEKLY_TO_SHARES_OUT", , "1M")</f>
        <v>3.9189094206932964</v>
      </c>
      <c r="D809" s="5">
        <f>_xll.SNL.Clients.Office.Excel.Functions.SPG(A809, "SP_VOLUME_AVG_WEEKLY_TO_SHARES_OUT", , "3M")</f>
        <v>4.1626692290903042</v>
      </c>
      <c r="E809" s="5">
        <f>_xll.SNL.Clients.Office.Excel.Functions.SPG(A809, "SP_VOLUME_AVG_DAILY_TO_1YR_AVG_DAILY", , "1M")</f>
        <v>68.569999999999993</v>
      </c>
      <c r="F809" s="5">
        <f>_xll.SNL.Clients.Office.Excel.Functions.SPG(A809, "SP_VOLUME_AVG_DAILY_TO_1YR_AVG_DAILY", , "3M")</f>
        <v>72.84</v>
      </c>
      <c r="G809" s="9" t="str">
        <f>_xll.SNL.Clients.Office.Excel.Functions.SPG(A809, "IQ_SECTOR")</f>
        <v>Materials</v>
      </c>
      <c r="H809" s="9" t="str">
        <f>_xll.SNL.Clients.Office.Excel.Functions.SPG(A809, "IQ_INDUSTRY_GROUP")</f>
        <v>Materials</v>
      </c>
      <c r="I809" s="9" t="str">
        <f>_xll.SNL.Clients.Office.Excel.Functions.SPG(A809, "IQ_INDUSTRY")</f>
        <v>Paper and Forest Products</v>
      </c>
      <c r="J809" s="9" t="str">
        <f>_xll.SNL.Clients.Office.Excel.Functions.SPG(A809, "IQ_PRIMARY_INDUSTRY")</f>
        <v>Forest Products</v>
      </c>
      <c r="K809" s="9" t="str">
        <f>_xll.SNL.Clients.Office.Excel.Functions.SPG(A809, "NAICS_CODE", "Primary")</f>
        <v>321 - Wood Product Manufacturing</v>
      </c>
      <c r="L809" s="9" t="str">
        <f>_xll.SNL.Clients.Office.Excel.Functions.SPG(A809, "SP_TOPICTAG")</f>
        <v>Environmental Engineering; Horticulture</v>
      </c>
      <c r="M809" s="5">
        <f>_xll.SNL.Clients.Office.Excel.Functions.SPG(A809, "SP_PCT_SHARES_OWNED_ALL_INSTITUTIONS")</f>
        <v>83.56</v>
      </c>
      <c r="N809" s="9" t="str">
        <f>_xll.SNL.Clients.Office.Excel.Functions.SPG(A809, "RD_CREDIT_RATING_GLOBAL", "Issuer Credit Rating", "Local Currency LT|0")</f>
        <v>BB+</v>
      </c>
      <c r="O809" s="9" t="str">
        <f>_xll.SNL.Clients.Office.Excel.Functions.SPG(A809, "RD_CWOL_GLOBAL", "Issuer Credit Rating", "Local Currency LT|0")</f>
        <v>Positive</v>
      </c>
      <c r="P809" s="9" t="str">
        <f>_xll.SNL.Clients.Office.Excel.Functions.SPG(A809, "RD_RATING_ACTION_GLOBAL", "Issuer Credit Rating", "Local Currency LT|0")</f>
        <v>CreditWatch/Outlook (11/14/2023)</v>
      </c>
      <c r="Q809" s="10">
        <f>_xll.SNL.Clients.Office.Excel.Functions.SPG(A809, "RD_LAST_REVIEW_DATE_GLOBAL", "Issuer Credit Rating", "Local Currency LT")</f>
        <v>45517</v>
      </c>
      <c r="R809" s="10">
        <f>_xll.SNL.Clients.Office.Excel.Functions.SPG(A809, "RD_CREDIT_RATING_DATE_GLOBAL", "Issuer Credit Rating", "Local Currency LT|0")</f>
        <v>42964</v>
      </c>
      <c r="S809" s="10">
        <f>_xll.SNL.Clients.Office.Excel.Functions.SPG(A809, "RD_CREDIT_WATCH_OUTLOOK_DATE_GLOBAL", "Issuer Credit Rating", "Local Currency LT|0")</f>
        <v>45244</v>
      </c>
      <c r="T809" s="13" t="str">
        <f>_xll.SNL.Clients.Office.Excel.Functions.SPG(A809, "SP_BUSINESS_DESCRIPTION")</f>
        <v>Louisiana-Pacific Corporation, together with its subsidiaries, provides building solutions primarily for use in new home construction, repair and remodeling, and outdoor structure markets. It operates through Siding, Oriented Strand Board, LP South America, and Other segments. The Siding segment offers LP SmartSide trim and siding products, LP SmartSide ExpertFinish trim and siding products, LP BuilderSeries lap siding products, and LP Outdoor Building Solutions; and engineered wood siding, trim, soffit, and fascia products. Its Oriented Strand Board segment manufactures and distributes oriented strand board structural panel products comprising LP TechShield radiant barriers, LP WeatherLogic air and water barriers, LP Legacy premium sub-flooring products, LP NovaCore, LP FlameBlock fire-rated sheathing products, and LP TopNotch sub-flooring products. The LP South America segment manufactures and distributes oriented strand board structural panel and siding products. This segment distributes and sells related products for the region’s transition to wood frame construction. It offers timber and timberlands and other products and services. sells its products primarily to retailers, wholesalers, and homebuilding and industrial businesses in North America and South America, Asia, Australia, and Europe. The company was incorporated in 1972 and is headquartered in Nashville, Tennessee.</v>
      </c>
    </row>
    <row r="810" spans="1:20" x14ac:dyDescent="0.3">
      <c r="A810" s="12" t="s">
        <v>283</v>
      </c>
      <c r="B810" s="10" t="str">
        <f>_xll.SNL.Clients.Office.Excel.Functions.SPG(A810,"SP_IPO_DATE")</f>
        <v/>
      </c>
      <c r="C810" s="5">
        <f>_xll.SNL.Clients.Office.Excel.Functions.SPG(A810, "SP_VOLUME_AVG_WEEKLY_TO_SHARES_OUT", , "1M")</f>
        <v>1.8512578232075545</v>
      </c>
      <c r="D810" s="5">
        <f>_xll.SNL.Clients.Office.Excel.Functions.SPG(A810, "SP_VOLUME_AVG_WEEKLY_TO_SHARES_OUT", , "3M")</f>
        <v>2.0356378449953949</v>
      </c>
      <c r="E810" s="5">
        <f>_xll.SNL.Clients.Office.Excel.Functions.SPG(A810, "SP_VOLUME_AVG_DAILY_TO_1YR_AVG_DAILY", , "1M")</f>
        <v>87.74</v>
      </c>
      <c r="F810" s="5">
        <f>_xll.SNL.Clients.Office.Excel.Functions.SPG(A810, "SP_VOLUME_AVG_DAILY_TO_1YR_AVG_DAILY", , "3M")</f>
        <v>96.47</v>
      </c>
      <c r="G810" s="9" t="str">
        <f>_xll.SNL.Clients.Office.Excel.Functions.SPG(A810, "IQ_SECTOR")</f>
        <v>Consumer Discretionary</v>
      </c>
      <c r="H810" s="9" t="str">
        <f>_xll.SNL.Clients.Office.Excel.Functions.SPG(A810, "IQ_INDUSTRY_GROUP")</f>
        <v>Consumer Discretionary Distribution and Retail</v>
      </c>
      <c r="I810" s="9" t="str">
        <f>_xll.SNL.Clients.Office.Excel.Functions.SPG(A810, "IQ_INDUSTRY")</f>
        <v>Specialty Retail</v>
      </c>
      <c r="J810" s="9" t="str">
        <f>_xll.SNL.Clients.Office.Excel.Functions.SPG(A810, "IQ_PRIMARY_INDUSTRY")</f>
        <v>Home Improvement Retail</v>
      </c>
      <c r="K810" s="9" t="str">
        <f>_xll.SNL.Clients.Office.Excel.Functions.SPG(A810, "NAICS_CODE", "Primary")</f>
        <v>444 - Building Material and Garden Equipment and Supplies Dealers</v>
      </c>
      <c r="L810" s="9" t="str">
        <f>_xll.SNL.Clients.Office.Excel.Functions.SPG(A810, "SP_TOPICTAG")</f>
        <v>Home Improvement; Team Collaboration</v>
      </c>
      <c r="M810" s="5">
        <f>_xll.SNL.Clients.Office.Excel.Functions.SPG(A810, "SP_PCT_SHARES_OWNED_ALL_INSTITUTIONS")</f>
        <v>76.02</v>
      </c>
      <c r="N810" s="9" t="str">
        <f>_xll.SNL.Clients.Office.Excel.Functions.SPG(A810, "RD_CREDIT_RATING_GLOBAL", "Issuer Credit Rating", "Local Currency LT|0")</f>
        <v>BBB+</v>
      </c>
      <c r="O810" s="9" t="str">
        <f>_xll.SNL.Clients.Office.Excel.Functions.SPG(A810, "RD_CWOL_GLOBAL", "Issuer Credit Rating", "Local Currency LT|0")</f>
        <v>Stable</v>
      </c>
      <c r="P810" s="9" t="str">
        <f>_xll.SNL.Clients.Office.Excel.Functions.SPG(A810, "RD_RATING_ACTION_GLOBAL", "Issuer Credit Rating", "Local Currency LT|0")</f>
        <v>Downgrade | CreditWatch/Outlook (12/12/2018)</v>
      </c>
      <c r="Q810" s="10">
        <f>_xll.SNL.Clients.Office.Excel.Functions.SPG(A810, "RD_LAST_REVIEW_DATE_GLOBAL", "Issuer Credit Rating", "Local Currency LT")</f>
        <v>45467</v>
      </c>
      <c r="R810" s="10">
        <f>_xll.SNL.Clients.Office.Excel.Functions.SPG(A810, "RD_CREDIT_RATING_DATE_GLOBAL", "Issuer Credit Rating", "Local Currency LT|0")</f>
        <v>43446</v>
      </c>
      <c r="S810" s="10">
        <f>_xll.SNL.Clients.Office.Excel.Functions.SPG(A810, "RD_CREDIT_WATCH_OUTLOOK_DATE_GLOBAL", "Issuer Credit Rating", "Local Currency LT|0")</f>
        <v>43446</v>
      </c>
      <c r="T810" s="13" t="str">
        <f>_xll.SNL.Clients.Office.Excel.Functions.SPG(A810, "SP_BUSINESS_DESCRIPTION")</f>
        <v>Lowe's Companies, Inc., together with its subsidiaries, operates as a home improvement retailer in the United States. The company offers a line of products for construction, maintenance, repair, remodeling, and decorating. It also provides home improvement products, such as appliances, seasonal and outdoor living, lawn and garden, lumber, kitchens and bath, tools, paint, millwork, hardware, flooring, rough plumbing, building materials, décor, and electrical. In addition, the company offers installation services through independent contractors in various product categories; and extended protection plans and repair services. It sells its national brand-name merchandise and private brand products to professional customers, homeowners, renters, businesses, and government. The company also sells its products through Lowes.com website; and through mobile applications. Lowe's Companies, Inc. was founded in 1921 and is based in Mooresville, North Carolina.</v>
      </c>
    </row>
    <row r="811" spans="1:20" x14ac:dyDescent="0.3">
      <c r="A811" s="12" t="s">
        <v>1350</v>
      </c>
      <c r="B811" s="10">
        <f>_xll.SNL.Clients.Office.Excel.Functions.SPG(A811,"SP_IPO_DATE")</f>
        <v>33841</v>
      </c>
      <c r="C811" s="5">
        <f>_xll.SNL.Clients.Office.Excel.Functions.SPG(A811, "SP_VOLUME_AVG_WEEKLY_TO_SHARES_OUT", , "1M")</f>
        <v>3.7568808701146517</v>
      </c>
      <c r="D811" s="5">
        <f>_xll.SNL.Clients.Office.Excel.Functions.SPG(A811, "SP_VOLUME_AVG_WEEKLY_TO_SHARES_OUT", , "3M")</f>
        <v>3.5248427439494412</v>
      </c>
      <c r="E811" s="5">
        <f>_xll.SNL.Clients.Office.Excel.Functions.SPG(A811, "SP_VOLUME_AVG_DAILY_TO_1YR_AVG_DAILY", , "1M")</f>
        <v>116.76</v>
      </c>
      <c r="F811" s="5">
        <f>_xll.SNL.Clients.Office.Excel.Functions.SPG(A811, "SP_VOLUME_AVG_DAILY_TO_1YR_AVG_DAILY", , "3M")</f>
        <v>109.55</v>
      </c>
      <c r="G811" s="9" t="str">
        <f>_xll.SNL.Clients.Office.Excel.Functions.SPG(A811, "IQ_SECTOR")</f>
        <v>Real Estate</v>
      </c>
      <c r="H811" s="9" t="str">
        <f>_xll.SNL.Clients.Office.Excel.Functions.SPG(A811, "IQ_INDUSTRY_GROUP")</f>
        <v>Equity Real Estate Investment Trusts (REITs)</v>
      </c>
      <c r="I811" s="9" t="str">
        <f>_xll.SNL.Clients.Office.Excel.Functions.SPG(A811, "IQ_INDUSTRY")</f>
        <v>Health Care REITs</v>
      </c>
      <c r="J811" s="9" t="str">
        <f>_xll.SNL.Clients.Office.Excel.Functions.SPG(A811, "IQ_PRIMARY_INDUSTRY")</f>
        <v>Health Care REITs</v>
      </c>
      <c r="K811" s="9" t="str">
        <f>_xll.SNL.Clients.Office.Excel.Functions.SPG(A811, "NAICS_CODE", "Primary")</f>
        <v>531110 - Lessors of Residential Buildings and Dwellings</v>
      </c>
      <c r="L811" s="9" t="str">
        <f>_xll.SNL.Clients.Office.Excel.Functions.SPG(A811, "SP_TOPICTAG")</f>
        <v/>
      </c>
      <c r="M811" s="5">
        <f>_xll.SNL.Clients.Office.Excel.Functions.SPG(A811, "SP_PCT_SHARES_OWNED_ALL_INSTITUTIONS")</f>
        <v>74.760000000000005</v>
      </c>
      <c r="N811" s="9" t="str">
        <f>_xll.SNL.Clients.Office.Excel.Functions.SPG(A811, "RD_CREDIT_RATING_GLOBAL", "Issuer Credit Rating", "Local Currency LT|0")</f>
        <v/>
      </c>
      <c r="O811" s="9" t="str">
        <f>_xll.SNL.Clients.Office.Excel.Functions.SPG(A811, "RD_CWOL_GLOBAL", "Issuer Credit Rating", "Local Currency LT|0")</f>
        <v/>
      </c>
      <c r="P811" s="9" t="str">
        <f>_xll.SNL.Clients.Office.Excel.Functions.SPG(A811, "RD_RATING_ACTION_GLOBAL", "Issuer Credit Rating", "Local Currency LT|0")</f>
        <v/>
      </c>
      <c r="Q811" s="10" t="str">
        <f>_xll.SNL.Clients.Office.Excel.Functions.SPG(A811, "RD_LAST_REVIEW_DATE_GLOBAL", "Issuer Credit Rating", "Local Currency LT")</f>
        <v/>
      </c>
      <c r="R811" s="10" t="str">
        <f>_xll.SNL.Clients.Office.Excel.Functions.SPG(A811, "RD_CREDIT_RATING_DATE_GLOBAL", "Issuer Credit Rating", "Local Currency LT|0")</f>
        <v/>
      </c>
      <c r="S811" s="10" t="str">
        <f>_xll.SNL.Clients.Office.Excel.Functions.SPG(A811, "RD_CREDIT_WATCH_OUTLOOK_DATE_GLOBAL", "Issuer Credit Rating", "Local Currency LT|0")</f>
        <v/>
      </c>
      <c r="T811" s="13" t="str">
        <f>_xll.SNL.Clients.Office.Excel.Functions.SPG(A811, "SP_BUSINESS_DESCRIPTION")</f>
        <v>LTC is a real estate investment trust (REIT) investing in seniors housing and health care properties primarily through sale-leasebacks, mortgage financing, joint-ventures and structured finance solutions including preferred equity and mezzanine lending. LTC’s investment portfolio includes 201 properties in 26 states with 29 operating partners. Based on its gross real estate investments, LTC’s investment portfolio is comprised of approximately 50% seniors housing and 50% skilled nursing properties.</v>
      </c>
    </row>
    <row r="812" spans="1:20" x14ac:dyDescent="0.3">
      <c r="A812" s="12" t="s">
        <v>284</v>
      </c>
      <c r="B812" s="10">
        <f>_xll.SNL.Clients.Office.Excel.Functions.SPG(A812,"SP_IPO_DATE")</f>
        <v>39289</v>
      </c>
      <c r="C812" s="5">
        <f>_xll.SNL.Clients.Office.Excel.Functions.SPG(A812, "SP_VOLUME_AVG_WEEKLY_TO_SHARES_OUT", , "1M")</f>
        <v>7.1054580791597699</v>
      </c>
      <c r="D812" s="5">
        <f>_xll.SNL.Clients.Office.Excel.Functions.SPG(A812, "SP_VOLUME_AVG_WEEKLY_TO_SHARES_OUT", , "3M")</f>
        <v>7.9250471976168662</v>
      </c>
      <c r="E812" s="5">
        <f>_xll.SNL.Clients.Office.Excel.Functions.SPG(A812, "SP_VOLUME_AVG_DAILY_TO_1YR_AVG_DAILY", , "1M")</f>
        <v>77.37</v>
      </c>
      <c r="F812" s="5">
        <f>_xll.SNL.Clients.Office.Excel.Functions.SPG(A812, "SP_VOLUME_AVG_DAILY_TO_1YR_AVG_DAILY", , "3M")</f>
        <v>86.3</v>
      </c>
      <c r="G812" s="9" t="str">
        <f>_xll.SNL.Clients.Office.Excel.Functions.SPG(A812, "IQ_SECTOR")</f>
        <v>Consumer Discretionary</v>
      </c>
      <c r="H812" s="9" t="str">
        <f>_xll.SNL.Clients.Office.Excel.Functions.SPG(A812, "IQ_INDUSTRY_GROUP")</f>
        <v>Consumer Durables and Apparel</v>
      </c>
      <c r="I812" s="9" t="str">
        <f>_xll.SNL.Clients.Office.Excel.Functions.SPG(A812, "IQ_INDUSTRY")</f>
        <v>Textiles, Apparel and Luxury Goods</v>
      </c>
      <c r="J812" s="9" t="str">
        <f>_xll.SNL.Clients.Office.Excel.Functions.SPG(A812, "IQ_PRIMARY_INDUSTRY")</f>
        <v>Apparel, Accessories and Luxury Goods</v>
      </c>
      <c r="K812" s="9" t="str">
        <f>_xll.SNL.Clients.Office.Excel.Functions.SPG(A812, "NAICS_CODE", "Primary")</f>
        <v>315 - Apparel Manufacturing</v>
      </c>
      <c r="L812" s="9" t="str">
        <f>_xll.SNL.Clients.Office.Excel.Functions.SPG(A812, "SP_TOPICTAG")</f>
        <v>Fitness; Lifestyle; Smart Clothing</v>
      </c>
      <c r="M812" s="5">
        <f>_xll.SNL.Clients.Office.Excel.Functions.SPG(A812, "SP_PCT_SHARES_OWNED_ALL_INSTITUTIONS")</f>
        <v>86.48</v>
      </c>
      <c r="N812" s="9" t="str">
        <f>_xll.SNL.Clients.Office.Excel.Functions.SPG(A812, "RD_CREDIT_RATING_GLOBAL", "Issuer Credit Rating", "Local Currency LT|0")</f>
        <v/>
      </c>
      <c r="O812" s="9" t="str">
        <f>_xll.SNL.Clients.Office.Excel.Functions.SPG(A812, "RD_CWOL_GLOBAL", "Issuer Credit Rating", "Local Currency LT|0")</f>
        <v/>
      </c>
      <c r="P812" s="9" t="str">
        <f>_xll.SNL.Clients.Office.Excel.Functions.SPG(A812, "RD_RATING_ACTION_GLOBAL", "Issuer Credit Rating", "Local Currency LT|0")</f>
        <v/>
      </c>
      <c r="Q812" s="10" t="str">
        <f>_xll.SNL.Clients.Office.Excel.Functions.SPG(A812, "RD_LAST_REVIEW_DATE_GLOBAL", "Issuer Credit Rating", "Local Currency LT")</f>
        <v/>
      </c>
      <c r="R812" s="10" t="str">
        <f>_xll.SNL.Clients.Office.Excel.Functions.SPG(A812, "RD_CREDIT_RATING_DATE_GLOBAL", "Issuer Credit Rating", "Local Currency LT|0")</f>
        <v/>
      </c>
      <c r="S812" s="10" t="str">
        <f>_xll.SNL.Clients.Office.Excel.Functions.SPG(A812, "RD_CREDIT_WATCH_OUTLOOK_DATE_GLOBAL", "Issuer Credit Rating", "Local Currency LT|0")</f>
        <v/>
      </c>
      <c r="T812" s="13" t="str">
        <f>_xll.SNL.Clients.Office.Excel.Functions.SPG(A812, "SP_BUSINESS_DESCRIPTION")</f>
        <v>Lululemon Athletica Inc., together with its subsidiaries, designs, distributes, and retails athletic apparel, footwear, and accessories under the lululemon brand for women and men. It offers pants, shorts, tops, and jackets for healthy lifestyle, such as yoga, running, training, and other activities. It also provides fitness-inspired accessories. The company sells its products through a chain of company-operated stores; outlets; interactive workout platform; yoga and fitness studios, university campus retailers, and other partners; license and supply arrangements; and temporary locations, as well as through mobile apps and lululemon.com e-commerce website. It has operations in the United States, Canada, Mainland China, Australia, South Korea, Hong Kong, Japan, New Zealand, Taiwan, Singapore, Malaysia, Macau, Thailand, the Asia Pacific, the United Kingdom, Germany, France, Ireland, Spain, the Netherlands, Sweden, Norway, Switzerland, Europe, the Middle East, and Africa. Lululemon Athletica Inc. was founded in 1998 and is based in Vancouver, Canada.</v>
      </c>
    </row>
    <row r="813" spans="1:20" x14ac:dyDescent="0.3">
      <c r="A813" s="12" t="s">
        <v>1351</v>
      </c>
      <c r="B813" s="10" t="str">
        <f>_xll.SNL.Clients.Office.Excel.Functions.SPG(A813,"SP_IPO_DATE")</f>
        <v/>
      </c>
      <c r="C813" s="5">
        <f>_xll.SNL.Clients.Office.Excel.Functions.SPG(A813, "SP_VOLUME_AVG_WEEKLY_TO_SHARES_OUT", , "1M")</f>
        <v>6.5459191054787658</v>
      </c>
      <c r="D813" s="5">
        <f>_xll.SNL.Clients.Office.Excel.Functions.SPG(A813, "SP_VOLUME_AVG_WEEKLY_TO_SHARES_OUT", , "3M")</f>
        <v>6.2127640429144604</v>
      </c>
      <c r="E813" s="5">
        <f>_xll.SNL.Clients.Office.Excel.Functions.SPG(A813, "SP_VOLUME_AVG_DAILY_TO_1YR_AVG_DAILY", , "1M")</f>
        <v>71.430000000000007</v>
      </c>
      <c r="F813" s="5">
        <f>_xll.SNL.Clients.Office.Excel.Functions.SPG(A813, "SP_VOLUME_AVG_DAILY_TO_1YR_AVG_DAILY", , "3M")</f>
        <v>67.8</v>
      </c>
      <c r="G813" s="9" t="str">
        <f>_xll.SNL.Clients.Office.Excel.Functions.SPG(A813, "IQ_SECTOR")</f>
        <v>Communication Services</v>
      </c>
      <c r="H813" s="9" t="str">
        <f>_xll.SNL.Clients.Office.Excel.Functions.SPG(A813, "IQ_INDUSTRY_GROUP")</f>
        <v>Telecommunication Services</v>
      </c>
      <c r="I813" s="9" t="str">
        <f>_xll.SNL.Clients.Office.Excel.Functions.SPG(A813, "IQ_INDUSTRY")</f>
        <v>Diversified Telecommunication Services</v>
      </c>
      <c r="J813" s="9" t="str">
        <f>_xll.SNL.Clients.Office.Excel.Functions.SPG(A813, "IQ_PRIMARY_INDUSTRY")</f>
        <v>Alternative Carriers</v>
      </c>
      <c r="K813" s="9" t="str">
        <f>_xll.SNL.Clients.Office.Excel.Functions.SPG(A813, "NAICS_CODE", "Primary")</f>
        <v>517111 - Wired Telecommunications Carriers</v>
      </c>
      <c r="L813" s="9" t="str">
        <f>_xll.SNL.Clients.Office.Excel.Functions.SPG(A813, "SP_TOPICTAG")</f>
        <v>Network Backbone; Optical Infrastructure; Enterprise Voip and Telephony; IaaS (Infrastructure as a Service); Cloud Data Services; Cloud Security; Network Security</v>
      </c>
      <c r="M813" s="5">
        <f>_xll.SNL.Clients.Office.Excel.Functions.SPG(A813, "SP_PCT_SHARES_OWNED_ALL_INSTITUTIONS")</f>
        <v>69.38</v>
      </c>
      <c r="N813" s="9" t="str">
        <f>_xll.SNL.Clients.Office.Excel.Functions.SPG(A813, "RD_CREDIT_RATING_GLOBAL", "Issuer Credit Rating", "Local Currency LT|0")</f>
        <v>CCC+</v>
      </c>
      <c r="O813" s="9" t="str">
        <f>_xll.SNL.Clients.Office.Excel.Functions.SPG(A813, "RD_CWOL_GLOBAL", "Issuer Credit Rating", "Local Currency LT|0")</f>
        <v>Watch Pos</v>
      </c>
      <c r="P813" s="9" t="str">
        <f>_xll.SNL.Clients.Office.Excel.Functions.SPG(A813, "RD_RATING_ACTION_GLOBAL", "Issuer Credit Rating", "Local Currency LT|0")</f>
        <v>CreditWatch/Outlook (11/15/2024)</v>
      </c>
      <c r="Q813" s="10">
        <f>_xll.SNL.Clients.Office.Excel.Functions.SPG(A813, "RD_LAST_REVIEW_DATE_GLOBAL", "Issuer Credit Rating", "Local Currency LT")</f>
        <v>45611</v>
      </c>
      <c r="R813" s="10">
        <f>_xll.SNL.Clients.Office.Excel.Functions.SPG(A813, "RD_CREDIT_RATING_DATE_GLOBAL", "Issuer Credit Rating", "Local Currency LT|0")</f>
        <v>45573</v>
      </c>
      <c r="S813" s="10">
        <f>_xll.SNL.Clients.Office.Excel.Functions.SPG(A813, "RD_CREDIT_WATCH_OUTLOOK_DATE_GLOBAL", "Issuer Credit Rating", "Local Currency LT|0")</f>
        <v>45611</v>
      </c>
      <c r="T813" s="13" t="str">
        <f>_xll.SNL.Clients.Office.Excel.Functions.SPG(A813, "SP_BUSINESS_DESCRIPTION")</f>
        <v>Lumen Technologies, Inc., a facilities-based technology and communications company, provides various integrated products and services to business and residential customers in the United States and internationally. The company operates in two segments, Business and Mass Markets. It offers dark fiber, edge cloud services, internet protocol, managed security, software-defined wide area networks, secure access service edge, unified communications and collaboration, and optical wavelengths services; ethernet and VPN data networks services; and legacy services to manage cash flow, including time division multiplexing voice, private line, and other legacy services, as well as sells communication equipment, and IT solutions. The company also provides high speed and lower speed broadband service to residential and small business customers; local and long-distance voice services, professional services, and other ancillary services; and federal broadband and state support programs. It serves its products and services under the Lumen, Quantum Fiber, and CenturyLink brands. The company was formerly known as CenturyLink, Inc. and changed its name to Lumen Technologies, Inc. in September 2020. Lumen Technologies, Inc. was incorporated in 1968 and is headquartered in Monroe, Louisiana.</v>
      </c>
    </row>
    <row r="814" spans="1:20" x14ac:dyDescent="0.3">
      <c r="A814" s="12" t="s">
        <v>1859</v>
      </c>
      <c r="B814" s="10" t="str">
        <f>_xll.SNL.Clients.Office.Excel.Functions.SPG(A814,"SP_IPO_DATE")</f>
        <v/>
      </c>
      <c r="C814" s="5">
        <f>_xll.SNL.Clients.Office.Excel.Functions.SPG(A814, "SP_VOLUME_AVG_WEEKLY_TO_SHARES_OUT", , "1M")</f>
        <v>19.680243188825269</v>
      </c>
      <c r="D814" s="5">
        <f>_xll.SNL.Clients.Office.Excel.Functions.SPG(A814, "SP_VOLUME_AVG_WEEKLY_TO_SHARES_OUT", , "3M")</f>
        <v>14.584108818449184</v>
      </c>
      <c r="E814" s="5">
        <f>_xll.SNL.Clients.Office.Excel.Functions.SPG(A814, "SP_VOLUME_AVG_DAILY_TO_1YR_AVG_DAILY", , "1M")</f>
        <v>173.01</v>
      </c>
      <c r="F814" s="5">
        <f>_xll.SNL.Clients.Office.Excel.Functions.SPG(A814, "SP_VOLUME_AVG_DAILY_TO_1YR_AVG_DAILY", , "3M")</f>
        <v>128.21</v>
      </c>
      <c r="G814" s="9" t="str">
        <f>_xll.SNL.Clients.Office.Excel.Functions.SPG(A814, "IQ_SECTOR")</f>
        <v>Information Technology</v>
      </c>
      <c r="H814" s="9" t="str">
        <f>_xll.SNL.Clients.Office.Excel.Functions.SPG(A814, "IQ_INDUSTRY_GROUP")</f>
        <v>Technology Hardware and Equipment</v>
      </c>
      <c r="I814" s="9" t="str">
        <f>_xll.SNL.Clients.Office.Excel.Functions.SPG(A814, "IQ_INDUSTRY")</f>
        <v>Communications Equipment</v>
      </c>
      <c r="J814" s="9" t="str">
        <f>_xll.SNL.Clients.Office.Excel.Functions.SPG(A814, "IQ_PRIMARY_INDUSTRY")</f>
        <v>Communications Equipment</v>
      </c>
      <c r="K814" s="9" t="str">
        <f>_xll.SNL.Clients.Office.Excel.Functions.SPG(A814, "NAICS_CODE", "Primary")</f>
        <v>334290 - Other Communications Equipment Manufacturing</v>
      </c>
      <c r="L814" s="9" t="str">
        <f>_xll.SNL.Clients.Office.Excel.Functions.SPG(A814, "SP_TOPICTAG")</f>
        <v>Network Backbone; Optical Infrastructure; Computer Vision; Sensors; Machine Learning; Artificial Intelligence; 5G</v>
      </c>
      <c r="M814" s="5">
        <f>_xll.SNL.Clients.Office.Excel.Functions.SPG(A814, "SP_PCT_SHARES_OWNED_ALL_INSTITUTIONS")</f>
        <v>106.17</v>
      </c>
      <c r="N814" s="9" t="str">
        <f>_xll.SNL.Clients.Office.Excel.Functions.SPG(A814, "RD_CREDIT_RATING_GLOBAL", "Issuer Credit Rating", "Local Currency LT|0")</f>
        <v>B</v>
      </c>
      <c r="O814" s="9" t="str">
        <f>_xll.SNL.Clients.Office.Excel.Functions.SPG(A814, "RD_CWOL_GLOBAL", "Issuer Credit Rating", "Local Currency LT|0")</f>
        <v>Negative</v>
      </c>
      <c r="P814" s="9" t="str">
        <f>_xll.SNL.Clients.Office.Excel.Functions.SPG(A814, "RD_RATING_ACTION_GLOBAL", "Issuer Credit Rating", "Local Currency LT|0")</f>
        <v>Downgrade | CreditWatch/Outlook (04/01/2024)</v>
      </c>
      <c r="Q814" s="10">
        <f>_xll.SNL.Clients.Office.Excel.Functions.SPG(A814, "RD_LAST_REVIEW_DATE_GLOBAL", "Issuer Credit Rating", "Local Currency LT")</f>
        <v>45413</v>
      </c>
      <c r="R814" s="10">
        <f>_xll.SNL.Clients.Office.Excel.Functions.SPG(A814, "RD_CREDIT_RATING_DATE_GLOBAL", "Issuer Credit Rating", "Local Currency LT|0")</f>
        <v>45383</v>
      </c>
      <c r="S814" s="10">
        <f>_xll.SNL.Clients.Office.Excel.Functions.SPG(A814, "RD_CREDIT_WATCH_OUTLOOK_DATE_GLOBAL", "Issuer Credit Rating", "Local Currency LT|0")</f>
        <v>45383</v>
      </c>
      <c r="T814" s="13" t="str">
        <f>_xll.SNL.Clients.Office.Excel.Functions.SPG(A814, "SP_BUSINESS_DESCRIPTION")</f>
        <v>Lumentum Holdings Inc. manufactures and sells optical and photonic products in the Americas, the Asia-Pacific, Europe, the Middle East, and Africa. The company operates through two segments: Cloud &amp; Networking and Industrial Tech. The Cloud &amp; Networking segment offers components, modules, and subsystems to support the high-speed transmission of data over high-capacity fiber optic links in cloud data center, AI/ML, enterprise and communications services networking applications that enable the transmission and transport of data, video, and audio over high-capacity fiber-optic cables. It offers high-speed transceivers, reconfigurable optical add/drop multiplexers, coherent dense wavelength division multiplexing pluggable transceivers, and tunable small form-factor pluggable transceivers. We also sell laser chips for use in high-speed datacom transceivers and data interconnection solutions. The Industrial Tech segment offers solid-state lasers, kilowatt-class fiber lasers, ultrafast lasers, diode lasers, and gas lasers, as well as laser diode products. It serves to customers in semiconductor device, solar cell, display, electric vehicle, and battery manufacturing markets, as well as broader materials processing and precision micromachining end-markets. Lumentum Holdings Inc. was incorporated in 2015 and is headquartered in San Jose, California.</v>
      </c>
    </row>
    <row r="815" spans="1:20" x14ac:dyDescent="0.3">
      <c r="A815" s="12" t="s">
        <v>1352</v>
      </c>
      <c r="B815" s="10">
        <f>_xll.SNL.Clients.Office.Excel.Functions.SPG(A815,"SP_IPO_DATE")</f>
        <v>34254</v>
      </c>
      <c r="C815" s="5">
        <f>_xll.SNL.Clients.Office.Excel.Functions.SPG(A815, "SP_VOLUME_AVG_WEEKLY_TO_SHARES_OUT", , "1M")</f>
        <v>3.5178560041368017</v>
      </c>
      <c r="D815" s="5">
        <f>_xll.SNL.Clients.Office.Excel.Functions.SPG(A815, "SP_VOLUME_AVG_WEEKLY_TO_SHARES_OUT", , "3M")</f>
        <v>3.4729572740497989</v>
      </c>
      <c r="E815" s="5">
        <f>_xll.SNL.Clients.Office.Excel.Functions.SPG(A815, "SP_VOLUME_AVG_DAILY_TO_1YR_AVG_DAILY", , "1M")</f>
        <v>95.52</v>
      </c>
      <c r="F815" s="5">
        <f>_xll.SNL.Clients.Office.Excel.Functions.SPG(A815, "SP_VOLUME_AVG_DAILY_TO_1YR_AVG_DAILY", , "3M")</f>
        <v>94.3</v>
      </c>
      <c r="G815" s="9" t="str">
        <f>_xll.SNL.Clients.Office.Excel.Functions.SPG(A815, "IQ_SECTOR")</f>
        <v>Real Estate</v>
      </c>
      <c r="H815" s="9" t="str">
        <f>_xll.SNL.Clients.Office.Excel.Functions.SPG(A815, "IQ_INDUSTRY_GROUP")</f>
        <v>Equity Real Estate Investment Trusts (REITs)</v>
      </c>
      <c r="I815" s="9" t="str">
        <f>_xll.SNL.Clients.Office.Excel.Functions.SPG(A815, "IQ_INDUSTRY")</f>
        <v>Industrial REITs</v>
      </c>
      <c r="J815" s="9" t="str">
        <f>_xll.SNL.Clients.Office.Excel.Functions.SPG(A815, "IQ_PRIMARY_INDUSTRY")</f>
        <v>Industrial REITs</v>
      </c>
      <c r="K815" s="9" t="str">
        <f>_xll.SNL.Clients.Office.Excel.Functions.SPG(A815, "NAICS_CODE", "Primary")</f>
        <v>531110 - Lessors of Residential Buildings and Dwellings</v>
      </c>
      <c r="L815" s="9" t="str">
        <f>_xll.SNL.Clients.Office.Excel.Functions.SPG(A815, "SP_TOPICTAG")</f>
        <v/>
      </c>
      <c r="M815" s="5">
        <f>_xll.SNL.Clients.Office.Excel.Functions.SPG(A815, "SP_PCT_SHARES_OWNED_ALL_INSTITUTIONS")</f>
        <v>94.16</v>
      </c>
      <c r="N815" s="9" t="str">
        <f>_xll.SNL.Clients.Office.Excel.Functions.SPG(A815, "RD_CREDIT_RATING_GLOBAL", "Issuer Credit Rating", "Local Currency LT|0")</f>
        <v>BBB-</v>
      </c>
      <c r="O815" s="9" t="str">
        <f>_xll.SNL.Clients.Office.Excel.Functions.SPG(A815, "RD_CWOL_GLOBAL", "Issuer Credit Rating", "Local Currency LT|0")</f>
        <v>Stable</v>
      </c>
      <c r="P815" s="9" t="str">
        <f>_xll.SNL.Clients.Office.Excel.Functions.SPG(A815, "RD_RATING_ACTION_GLOBAL", "Issuer Credit Rating", "Local Currency LT|0")</f>
        <v>Upgrade | CreditWatch/Outlook (06/17/2016)</v>
      </c>
      <c r="Q815" s="10">
        <f>_xll.SNL.Clients.Office.Excel.Functions.SPG(A815, "RD_LAST_REVIEW_DATE_GLOBAL", "Issuer Credit Rating", "Local Currency LT")</f>
        <v>45393</v>
      </c>
      <c r="R815" s="10">
        <f>_xll.SNL.Clients.Office.Excel.Functions.SPG(A815, "RD_CREDIT_RATING_DATE_GLOBAL", "Issuer Credit Rating", "Local Currency LT|0")</f>
        <v>42538</v>
      </c>
      <c r="S815" s="10">
        <f>_xll.SNL.Clients.Office.Excel.Functions.SPG(A815, "RD_CREDIT_WATCH_OUTLOOK_DATE_GLOBAL", "Issuer Credit Rating", "Local Currency LT|0")</f>
        <v>42538</v>
      </c>
      <c r="T815" s="13" t="str">
        <f>_xll.SNL.Clients.Office.Excel.Functions.SPG(A815, "SP_BUSINESS_DESCRIPTION")</f>
        <v>LXP Industrial Trust (NYSE: LXP) is a publicly traded real estate investment trust (REIT) focused on single-tenant industrial real estate investments across the United States. LXP seeks to expand its industrial portfolio through acquisitions, build-to-suit transactions, sale-leaseback transactions, development projects and other transactions.</v>
      </c>
    </row>
    <row r="816" spans="1:20" x14ac:dyDescent="0.3">
      <c r="A816" s="12" t="s">
        <v>285</v>
      </c>
      <c r="B816" s="10" t="str">
        <f>_xll.SNL.Clients.Office.Excel.Functions.SPG(A816,"SP_IPO_DATE")</f>
        <v/>
      </c>
      <c r="C816" s="5">
        <f>_xll.SNL.Clients.Office.Excel.Functions.SPG(A816, "SP_VOLUME_AVG_WEEKLY_TO_SHARES_OUT", , "1M")</f>
        <v>4.0455373054213632</v>
      </c>
      <c r="D816" s="5">
        <f>_xll.SNL.Clients.Office.Excel.Functions.SPG(A816, "SP_VOLUME_AVG_WEEKLY_TO_SHARES_OUT", , "3M")</f>
        <v>4.4823742283950621</v>
      </c>
      <c r="E816" s="5">
        <f>_xll.SNL.Clients.Office.Excel.Functions.SPG(A816, "SP_VOLUME_AVG_DAILY_TO_1YR_AVG_DAILY", , "1M")</f>
        <v>122.75</v>
      </c>
      <c r="F816" s="5">
        <f>_xll.SNL.Clients.Office.Excel.Functions.SPG(A816, "SP_VOLUME_AVG_DAILY_TO_1YR_AVG_DAILY", , "3M")</f>
        <v>136</v>
      </c>
      <c r="G816" s="9" t="str">
        <f>_xll.SNL.Clients.Office.Excel.Functions.SPG(A816, "IQ_SECTOR")</f>
        <v>Materials</v>
      </c>
      <c r="H816" s="9" t="str">
        <f>_xll.SNL.Clients.Office.Excel.Functions.SPG(A816, "IQ_INDUSTRY_GROUP")</f>
        <v>Materials</v>
      </c>
      <c r="I816" s="9" t="str">
        <f>_xll.SNL.Clients.Office.Excel.Functions.SPG(A816, "IQ_INDUSTRY")</f>
        <v>Chemicals</v>
      </c>
      <c r="J816" s="9" t="str">
        <f>_xll.SNL.Clients.Office.Excel.Functions.SPG(A816, "IQ_PRIMARY_INDUSTRY")</f>
        <v>Commodity Chemicals</v>
      </c>
      <c r="K816" s="9" t="str">
        <f>_xll.SNL.Clients.Office.Excel.Functions.SPG(A816, "NAICS_CODE", "Primary")</f>
        <v>3252 - Resin, Synthetic Rubber, and Artificial and Synthetic Fibers and Filaments Manufacturing</v>
      </c>
      <c r="L816" s="9" t="str">
        <f>_xll.SNL.Clients.Office.Excel.Functions.SPG(A816, "SP_TOPICTAG")</f>
        <v>Disposal and Recycling</v>
      </c>
      <c r="M816" s="5">
        <f>_xll.SNL.Clients.Office.Excel.Functions.SPG(A816, "SP_PCT_SHARES_OWNED_ALL_INSTITUTIONS")</f>
        <v>73.02</v>
      </c>
      <c r="N816" s="9" t="str">
        <f>_xll.SNL.Clients.Office.Excel.Functions.SPG(A816, "RD_CREDIT_RATING_GLOBAL", "Issuer Credit Rating", "Local Currency LT|0")</f>
        <v>BBB</v>
      </c>
      <c r="O816" s="9" t="str">
        <f>_xll.SNL.Clients.Office.Excel.Functions.SPG(A816, "RD_CWOL_GLOBAL", "Issuer Credit Rating", "Local Currency LT|0")</f>
        <v>Stable</v>
      </c>
      <c r="P816" s="9" t="str">
        <f>_xll.SNL.Clients.Office.Excel.Functions.SPG(A816, "RD_RATING_ACTION_GLOBAL", "Issuer Credit Rating", "Local Currency LT|0")</f>
        <v>Upgrade | CreditWatch/Outlook (07/22/2021)</v>
      </c>
      <c r="Q816" s="10">
        <f>_xll.SNL.Clients.Office.Excel.Functions.SPG(A816, "RD_LAST_REVIEW_DATE_GLOBAL", "Issuer Credit Rating", "Local Currency LT")</f>
        <v>45681</v>
      </c>
      <c r="R816" s="10">
        <f>_xll.SNL.Clients.Office.Excel.Functions.SPG(A816, "RD_CREDIT_RATING_DATE_GLOBAL", "Issuer Credit Rating", "Local Currency LT|0")</f>
        <v>44399</v>
      </c>
      <c r="S816" s="10">
        <f>_xll.SNL.Clients.Office.Excel.Functions.SPG(A816, "RD_CREDIT_WATCH_OUTLOOK_DATE_GLOBAL", "Issuer Credit Rating", "Local Currency LT|0")</f>
        <v>44399</v>
      </c>
      <c r="T816" s="13" t="str">
        <f>_xll.SNL.Clients.Office.Excel.Functions.SPG(A816, "SP_BUSINESS_DESCRIPTION")</f>
        <v>LyondellBasell Industries N.V. operates as a chemical company in the United States, Germany, Mexico, Italy, Poland, France, Japan, China, the Netherlands, and internationally. The company operates in six segments: Olefins and Polyolefins—Americas; Olefins and Polyolefins—Europe, Asia, International; Intermediates and Derivatives; Advanced Polymer Solutions; Refining; and Technology. It produces and markets olefins and co-products, polyethylene, and polypropylene; and propylene oxide and derivatives; oxyfuels and related products; and intermediate chemicals, such as styrene monomer, acetyls, ethylene oxide, and ethylene glycol. In addition, the company produce and markets compounding and solutions including polypropylene compounds, engineered plastics, masterbatches, engineered composites, colors and powders, and advanced polymers including catalloy and polybutene-1; and refines heavy, high-sulfur crude oil and other crude oils, as well as refined products, including gasoline and distillates. Further, it develops and licenses chemical and polyolefin process technologies; manufactures and sells polyolefin catalysts; and serves food packaging, home furnishings, automotive components, and paints and coatings applications. LyondellBasell Industries N.V. was incorporated in 2009 and is headquartered in Houston, Texas.</v>
      </c>
    </row>
    <row r="817" spans="1:20" x14ac:dyDescent="0.3">
      <c r="A817" s="12" t="s">
        <v>286</v>
      </c>
      <c r="B817" s="10" t="str">
        <f>_xll.SNL.Clients.Office.Excel.Functions.SPG(A817,"SP_IPO_DATE")</f>
        <v/>
      </c>
      <c r="C817" s="5">
        <f>_xll.SNL.Clients.Office.Excel.Functions.SPG(A817, "SP_VOLUME_AVG_WEEKLY_TO_SHARES_OUT", , "1M")</f>
        <v>3.6982980212224641</v>
      </c>
      <c r="D817" s="5">
        <f>_xll.SNL.Clients.Office.Excel.Functions.SPG(A817, "SP_VOLUME_AVG_WEEKLY_TO_SHARES_OUT", , "3M")</f>
        <v>3.4182339739629644</v>
      </c>
      <c r="E817" s="5">
        <f>_xll.SNL.Clients.Office.Excel.Functions.SPG(A817, "SP_VOLUME_AVG_DAILY_TO_1YR_AVG_DAILY", , "1M")</f>
        <v>118.2</v>
      </c>
      <c r="F817" s="5">
        <f>_xll.SNL.Clients.Office.Excel.Functions.SPG(A817, "SP_VOLUME_AVG_DAILY_TO_1YR_AVG_DAILY", , "3M")</f>
        <v>109.25</v>
      </c>
      <c r="G817" s="9" t="str">
        <f>_xll.SNL.Clients.Office.Excel.Functions.SPG(A817, "IQ_SECTOR")</f>
        <v>Financials</v>
      </c>
      <c r="H817" s="9" t="str">
        <f>_xll.SNL.Clients.Office.Excel.Functions.SPG(A817, "IQ_INDUSTRY_GROUP")</f>
        <v>Banks</v>
      </c>
      <c r="I817" s="9" t="str">
        <f>_xll.SNL.Clients.Office.Excel.Functions.SPG(A817, "IQ_INDUSTRY")</f>
        <v>Banks</v>
      </c>
      <c r="J817" s="9" t="str">
        <f>_xll.SNL.Clients.Office.Excel.Functions.SPG(A817, "IQ_PRIMARY_INDUSTRY")</f>
        <v>Regional Banks</v>
      </c>
      <c r="K817" s="9" t="str">
        <f>_xll.SNL.Clients.Office.Excel.Functions.SPG(A817, "NAICS_CODE", "Primary")</f>
        <v>522110 - Commercial Banking</v>
      </c>
      <c r="L817" s="9" t="str">
        <f>_xll.SNL.Clients.Office.Excel.Functions.SPG(A817, "SP_TOPICTAG")</f>
        <v>Consumer Lending; Digital Brokerage</v>
      </c>
      <c r="M817" s="5">
        <f>_xll.SNL.Clients.Office.Excel.Functions.SPG(A817, "SP_PCT_SHARES_OWNED_ALL_INSTITUTIONS")</f>
        <v>88.12</v>
      </c>
      <c r="N817" s="9" t="str">
        <f>_xll.SNL.Clients.Office.Excel.Functions.SPG(A817, "RD_CREDIT_RATING_GLOBAL", "Issuer Credit Rating", "Local Currency LT|0")</f>
        <v>BBB+</v>
      </c>
      <c r="O817" s="9" t="str">
        <f>_xll.SNL.Clients.Office.Excel.Functions.SPG(A817, "RD_CWOL_GLOBAL", "Issuer Credit Rating", "Local Currency LT|0")</f>
        <v>Negative</v>
      </c>
      <c r="P817" s="9" t="str">
        <f>_xll.SNL.Clients.Office.Excel.Functions.SPG(A817, "RD_RATING_ACTION_GLOBAL", "Issuer Credit Rating", "Local Currency LT|0")</f>
        <v>CreditWatch/Outlook (03/26/2024)</v>
      </c>
      <c r="Q817" s="10">
        <f>_xll.SNL.Clients.Office.Excel.Functions.SPG(A817, "RD_LAST_REVIEW_DATE_GLOBAL", "Issuer Credit Rating", "Local Currency LT")</f>
        <v>45434</v>
      </c>
      <c r="R817" s="10">
        <f>_xll.SNL.Clients.Office.Excel.Functions.SPG(A817, "RD_CREDIT_RATING_DATE_GLOBAL", "Issuer Credit Rating", "Local Currency LT|0")</f>
        <v>44449</v>
      </c>
      <c r="S817" s="10">
        <f>_xll.SNL.Clients.Office.Excel.Functions.SPG(A817, "RD_CREDIT_WATCH_OUTLOOK_DATE_GLOBAL", "Issuer Credit Rating", "Local Currency LT|0")</f>
        <v>45377</v>
      </c>
      <c r="T817" s="13" t="str">
        <f>_xll.SNL.Clients.Office.Excel.Functions.SPG(A817, "SP_BUSINESS_DESCRIPTION")</f>
        <v>M&amp;T Bank Corporation operates as a bank holding company for Manufacturers and Traders Trust Company and Wilmington Trust, National Association that engages in the provision of retail and commercial banking products and services in the United States. The company operates through three segments: Commercial Bank, Retail Bank, and Institutional Services and Wealth Management. It offers a range of credit products and banking services, such as commercial lending and leasing, letters of credits, commercial real estate loans, and credit facilities secured by various commercial real estate to middle-market and large commercial customers. The company also provides customers deposit products, including demand, savings and time accounts, and other services; automobile and recreational finance loans, home equity loans and lines of credit, credit cards, and other loan products, as well as residential mortgage and real estate loans; business loans, cash management, payroll, and direct deposit services to consumers and small businesses through branch network, telephone banking, internet banking, and automated teller machines. In addition, it offers trustee, agency, investment management, security brokerage, and administrative services; personal trust, planning, fiduciary, asset management, family office, and other services; and investment products, including mutual funds and annuities, and other services for corporations and institutions, investment bankers, corporate tax, finance and legal executives, and other institutional clients. The company was founded in 1856 and is headquartered in Buffalo, New York.</v>
      </c>
    </row>
    <row r="818" spans="1:20" x14ac:dyDescent="0.3">
      <c r="A818" s="12" t="s">
        <v>1353</v>
      </c>
      <c r="B818" s="10">
        <f>_xll.SNL.Clients.Office.Excel.Functions.SPG(A818,"SP_IPO_DATE")</f>
        <v>34276</v>
      </c>
      <c r="C818" s="5">
        <f>_xll.SNL.Clients.Office.Excel.Functions.SPG(A818, "SP_VOLUME_AVG_WEEKLY_TO_SHARES_OUT", , "1M")</f>
        <v>6.2611863605739684</v>
      </c>
      <c r="D818" s="5">
        <f>_xll.SNL.Clients.Office.Excel.Functions.SPG(A818, "SP_VOLUME_AVG_WEEKLY_TO_SHARES_OUT", , "3M")</f>
        <v>5.5458605406139236</v>
      </c>
      <c r="E818" s="5">
        <f>_xll.SNL.Clients.Office.Excel.Functions.SPG(A818, "SP_VOLUME_AVG_DAILY_TO_1YR_AVG_DAILY", , "1M")</f>
        <v>121.28</v>
      </c>
      <c r="F818" s="5">
        <f>_xll.SNL.Clients.Office.Excel.Functions.SPG(A818, "SP_VOLUME_AVG_DAILY_TO_1YR_AVG_DAILY", , "3M")</f>
        <v>107.42</v>
      </c>
      <c r="G818" s="9" t="str">
        <f>_xll.SNL.Clients.Office.Excel.Functions.SPG(A818, "IQ_SECTOR")</f>
        <v>Consumer Discretionary</v>
      </c>
      <c r="H818" s="9" t="str">
        <f>_xll.SNL.Clients.Office.Excel.Functions.SPG(A818, "IQ_INDUSTRY_GROUP")</f>
        <v>Consumer Durables and Apparel</v>
      </c>
      <c r="I818" s="9" t="str">
        <f>_xll.SNL.Clients.Office.Excel.Functions.SPG(A818, "IQ_INDUSTRY")</f>
        <v>Household Durables</v>
      </c>
      <c r="J818" s="9" t="str">
        <f>_xll.SNL.Clients.Office.Excel.Functions.SPG(A818, "IQ_PRIMARY_INDUSTRY")</f>
        <v>Homebuilding</v>
      </c>
      <c r="K818" s="9" t="str">
        <f>_xll.SNL.Clients.Office.Excel.Functions.SPG(A818, "NAICS_CODE", "Primary")</f>
        <v>236117 - New Housing For-Sale Builders</v>
      </c>
      <c r="L818" s="9" t="str">
        <f>_xll.SNL.Clients.Office.Excel.Functions.SPG(A818, "SP_TOPICTAG")</f>
        <v/>
      </c>
      <c r="M818" s="5">
        <f>_xll.SNL.Clients.Office.Excel.Functions.SPG(A818, "SP_PCT_SHARES_OWNED_ALL_INSTITUTIONS")</f>
        <v>94.91</v>
      </c>
      <c r="N818" s="9" t="str">
        <f>_xll.SNL.Clients.Office.Excel.Functions.SPG(A818, "RD_CREDIT_RATING_GLOBAL", "Issuer Credit Rating", "Local Currency LT|0")</f>
        <v>BB</v>
      </c>
      <c r="O818" s="9" t="str">
        <f>_xll.SNL.Clients.Office.Excel.Functions.SPG(A818, "RD_CWOL_GLOBAL", "Issuer Credit Rating", "Local Currency LT|0")</f>
        <v>Stable</v>
      </c>
      <c r="P818" s="9" t="str">
        <f>_xll.SNL.Clients.Office.Excel.Functions.SPG(A818, "RD_RATING_ACTION_GLOBAL", "Issuer Credit Rating", "Local Currency LT|0")</f>
        <v>Upgrade | CreditWatch/Outlook (09/07/2023)</v>
      </c>
      <c r="Q818" s="10">
        <f>_xll.SNL.Clients.Office.Excel.Functions.SPG(A818, "RD_LAST_REVIEW_DATE_GLOBAL", "Issuer Credit Rating", "Local Currency LT")</f>
        <v>45372</v>
      </c>
      <c r="R818" s="10">
        <f>_xll.SNL.Clients.Office.Excel.Functions.SPG(A818, "RD_CREDIT_RATING_DATE_GLOBAL", "Issuer Credit Rating", "Local Currency LT|0")</f>
        <v>45176</v>
      </c>
      <c r="S818" s="10">
        <f>_xll.SNL.Clients.Office.Excel.Functions.SPG(A818, "RD_CREDIT_WATCH_OUTLOOK_DATE_GLOBAL", "Issuer Credit Rating", "Local Currency LT|0")</f>
        <v>45176</v>
      </c>
      <c r="T818" s="13" t="str">
        <f>_xll.SNL.Clients.Office.Excel.Functions.SPG(A818, "SP_BUSINESS_DESCRIPTION")</f>
        <v>M/I Homes, Inc., together with its subsidiaries, engages in the construction and sale of single-family residential homes in Ohio, Indiana, Illinois, Minnesota, Michigan, Florida, Texas, North Carolina, and Tennessee. The company operates through Northern Homebuilding, Southern Homebuilding, and Financial Services segments. It also designs, constructs, markets, and sells single-family homes and attached townhomes to first-time, millennial, move-up, empty-nester, multi-generational, and luxury homebuyers under the M/I Homes brand name. In addition, the company purchases undeveloped land to develop into developed lots for the construction of single-family homes, as well as for sale to others. Further, the company originates and sells mortgages; and serves as a title insurance agent by providing title insurance policies, examination, and closing services to purchasers of its homes. M/I Homes, Inc. was founded in 1976 and is based in Columbus, Ohio.</v>
      </c>
    </row>
    <row r="819" spans="1:20" x14ac:dyDescent="0.3">
      <c r="A819" s="12" t="s">
        <v>1860</v>
      </c>
      <c r="B819" s="10">
        <f>_xll.SNL.Clients.Office.Excel.Functions.SPG(A819,"SP_IPO_DATE")</f>
        <v>40982</v>
      </c>
      <c r="C819" s="5">
        <f>_xll.SNL.Clients.Office.Excel.Functions.SPG(A819, "SP_VOLUME_AVG_WEEKLY_TO_SHARES_OUT", , "1M")</f>
        <v>5.3118142634329244</v>
      </c>
      <c r="D819" s="5">
        <f>_xll.SNL.Clients.Office.Excel.Functions.SPG(A819, "SP_VOLUME_AVG_WEEKLY_TO_SHARES_OUT", , "3M")</f>
        <v>4.459785658804253</v>
      </c>
      <c r="E819" s="5">
        <f>_xll.SNL.Clients.Office.Excel.Functions.SPG(A819, "SP_VOLUME_AVG_DAILY_TO_1YR_AVG_DAILY", , "1M")</f>
        <v>131.03</v>
      </c>
      <c r="F819" s="5">
        <f>_xll.SNL.Clients.Office.Excel.Functions.SPG(A819, "SP_VOLUME_AVG_DAILY_TO_1YR_AVG_DAILY", , "3M")</f>
        <v>110.01</v>
      </c>
      <c r="G819" s="9" t="str">
        <f>_xll.SNL.Clients.Office.Excel.Functions.SPG(A819, "IQ_SECTOR")</f>
        <v>Information Technology</v>
      </c>
      <c r="H819" s="9" t="str">
        <f>_xll.SNL.Clients.Office.Excel.Functions.SPG(A819, "IQ_INDUSTRY_GROUP")</f>
        <v>Semiconductors and Semiconductor Equipment</v>
      </c>
      <c r="I819" s="9" t="str">
        <f>_xll.SNL.Clients.Office.Excel.Functions.SPG(A819, "IQ_INDUSTRY")</f>
        <v>Semiconductors and Semiconductor Equipment</v>
      </c>
      <c r="J819" s="9" t="str">
        <f>_xll.SNL.Clients.Office.Excel.Functions.SPG(A819, "IQ_PRIMARY_INDUSTRY")</f>
        <v>Semiconductors</v>
      </c>
      <c r="K819" s="9" t="str">
        <f>_xll.SNL.Clients.Office.Excel.Functions.SPG(A819, "NAICS_CODE", "Primary")</f>
        <v>334413 - Semiconductor and Related Device Manufacturing</v>
      </c>
      <c r="L819" s="9" t="str">
        <f>_xll.SNL.Clients.Office.Excel.Functions.SPG(A819, "SP_TOPICTAG")</f>
        <v>Optical Infrastructure; RFID (Radio Frequency Identification); Sensors; Edge Computing; Network Security; Data Center Technology; 5G</v>
      </c>
      <c r="M819" s="5">
        <f>_xll.SNL.Clients.Office.Excel.Functions.SPG(A819, "SP_PCT_SHARES_OWNED_ALL_INSTITUTIONS")</f>
        <v>84.62</v>
      </c>
      <c r="N819" s="9" t="str">
        <f>_xll.SNL.Clients.Office.Excel.Functions.SPG(A819, "RD_CREDIT_RATING_GLOBAL", "Issuer Credit Rating", "Local Currency LT|0")</f>
        <v>NR</v>
      </c>
      <c r="O819" s="9" t="str">
        <f>_xll.SNL.Clients.Office.Excel.Functions.SPG(A819, "RD_CWOL_GLOBAL", "Issuer Credit Rating", "Local Currency LT|0")</f>
        <v>NR</v>
      </c>
      <c r="P819" s="9" t="str">
        <f>_xll.SNL.Clients.Office.Excel.Functions.SPG(A819, "RD_RATING_ACTION_GLOBAL", "Issuer Credit Rating", "Local Currency LT|0")</f>
        <v>Not Rated | CreditWatch/Outlook (08/28/2023)</v>
      </c>
      <c r="Q819" s="10">
        <f>_xll.SNL.Clients.Office.Excel.Functions.SPG(A819, "RD_LAST_REVIEW_DATE_GLOBAL", "Issuer Credit Rating", "Local Currency LT")</f>
        <v>45166</v>
      </c>
      <c r="R819" s="10">
        <f>_xll.SNL.Clients.Office.Excel.Functions.SPG(A819, "RD_CREDIT_RATING_DATE_GLOBAL", "Issuer Credit Rating", "Local Currency LT|0")</f>
        <v>45166</v>
      </c>
      <c r="S819" s="10">
        <f>_xll.SNL.Clients.Office.Excel.Functions.SPG(A819, "RD_CREDIT_WATCH_OUTLOOK_DATE_GLOBAL", "Issuer Credit Rating", "Local Currency LT|0")</f>
        <v>45166</v>
      </c>
      <c r="T819" s="13" t="str">
        <f>_xll.SNL.Clients.Office.Excel.Functions.SPG(A819, "SP_BUSINESS_DESCRIPTION")</f>
        <v>MACOM Technology Solutions Holdings, Inc., together with its subsidiaries, offers analog semiconductor solutions for use in wireless and wireline applications across the radio frequency (RF), microwave, millimeter wave, and lightwave spectrum. The company offers a portfolio of standard and custom devices, including integrated circuits, multi-chip modules, diodes, amplifiers, switches and switch limiters, passive and active components, and subsystems. Its semiconductor products are electronic components that are incorporated in electronic systems, such as wireless base stations, high-capacity optical networks, radar, and medical systems, satellite networks, and test and measurement applications. The company serves various markets comprising telecommunication that includes carrier infrastructure, which comprise long-haul/metro, 5G and 6G infrastructure, satellite communications, and fiber-to-the-X/passive optical network; industrial and defense, including military and commercial radar, RF jammers, electronic countermeasures, and communication data links, as well as multi-market applications, such as industrial, medical, test and measurement, and scientific applications; and data centers. It sells its products through direct sales force, applications engineering staff, independent sales representatives, resellers, and distributors. The company operates in the United States, China, Japan, Singapore, South Korea, Taiwan, and internationally. MACOM Technology Solutions Holdings, Inc. was formerly known as M/A-Com Technology Solutions Holdings, Inc. and changed its name to MACOM Technology Solutions Holdings, Inc. in June 2016. The company was founded in 1950 and is headquartered in Lowell, Massachusetts.</v>
      </c>
    </row>
    <row r="820" spans="1:20" x14ac:dyDescent="0.3">
      <c r="A820" s="12" t="s">
        <v>1861</v>
      </c>
      <c r="B820" s="10" t="str">
        <f>_xll.SNL.Clients.Office.Excel.Functions.SPG(A820,"SP_IPO_DATE")</f>
        <v/>
      </c>
      <c r="C820" s="5">
        <f>_xll.SNL.Clients.Office.Excel.Functions.SPG(A820, "SP_VOLUME_AVG_WEEKLY_TO_SHARES_OUT", , "1M")</f>
        <v>11.442699882962245</v>
      </c>
      <c r="D820" s="5">
        <f>_xll.SNL.Clients.Office.Excel.Functions.SPG(A820, "SP_VOLUME_AVG_WEEKLY_TO_SHARES_OUT", , "3M")</f>
        <v>12.634749421523697</v>
      </c>
      <c r="E820" s="5">
        <f>_xll.SNL.Clients.Office.Excel.Functions.SPG(A820, "SP_VOLUME_AVG_DAILY_TO_1YR_AVG_DAILY", , "1M")</f>
        <v>100.88</v>
      </c>
      <c r="F820" s="5">
        <f>_xll.SNL.Clients.Office.Excel.Functions.SPG(A820, "SP_VOLUME_AVG_DAILY_TO_1YR_AVG_DAILY", , "3M")</f>
        <v>111.39</v>
      </c>
      <c r="G820" s="9" t="str">
        <f>_xll.SNL.Clients.Office.Excel.Functions.SPG(A820, "IQ_SECTOR")</f>
        <v>Consumer Discretionary</v>
      </c>
      <c r="H820" s="9" t="str">
        <f>_xll.SNL.Clients.Office.Excel.Functions.SPG(A820, "IQ_INDUSTRY_GROUP")</f>
        <v>Consumer Discretionary Distribution and Retail</v>
      </c>
      <c r="I820" s="9" t="str">
        <f>_xll.SNL.Clients.Office.Excel.Functions.SPG(A820, "IQ_INDUSTRY")</f>
        <v>Broadline Retail</v>
      </c>
      <c r="J820" s="9" t="str">
        <f>_xll.SNL.Clients.Office.Excel.Functions.SPG(A820, "IQ_PRIMARY_INDUSTRY")</f>
        <v>Broadline Retail</v>
      </c>
      <c r="K820" s="9" t="str">
        <f>_xll.SNL.Clients.Office.Excel.Functions.SPG(A820, "NAICS_CODE", "Primary")</f>
        <v>455110 - Department Stores</v>
      </c>
      <c r="L820" s="9" t="str">
        <f>_xll.SNL.Clients.Office.Excel.Functions.SPG(A820, "SP_TOPICTAG")</f>
        <v>Data Integration; Data Protection; Process Automation; Storage Management; Utility Scale Solar</v>
      </c>
      <c r="M820" s="5">
        <f>_xll.SNL.Clients.Office.Excel.Functions.SPG(A820, "SP_PCT_SHARES_OWNED_ALL_INSTITUTIONS")</f>
        <v>82.95</v>
      </c>
      <c r="N820" s="9" t="str">
        <f>_xll.SNL.Clients.Office.Excel.Functions.SPG(A820, "RD_CREDIT_RATING_GLOBAL", "Issuer Credit Rating", "Local Currency LT|0")</f>
        <v>BB+</v>
      </c>
      <c r="O820" s="9" t="str">
        <f>_xll.SNL.Clients.Office.Excel.Functions.SPG(A820, "RD_CWOL_GLOBAL", "Issuer Credit Rating", "Local Currency LT|0")</f>
        <v>Stable</v>
      </c>
      <c r="P820" s="9" t="str">
        <f>_xll.SNL.Clients.Office.Excel.Functions.SPG(A820, "RD_RATING_ACTION_GLOBAL", "Issuer Credit Rating", "Local Currency LT|0")</f>
        <v>Upgrade | CreditWatch/Outlook (11/17/2022)</v>
      </c>
      <c r="Q820" s="10">
        <f>_xll.SNL.Clients.Office.Excel.Functions.SPG(A820, "RD_LAST_REVIEW_DATE_GLOBAL", "Issuer Credit Rating", "Local Currency LT")</f>
        <v>45646</v>
      </c>
      <c r="R820" s="10">
        <f>_xll.SNL.Clients.Office.Excel.Functions.SPG(A820, "RD_CREDIT_RATING_DATE_GLOBAL", "Issuer Credit Rating", "Local Currency LT|0")</f>
        <v>44882</v>
      </c>
      <c r="S820" s="10">
        <f>_xll.SNL.Clients.Office.Excel.Functions.SPG(A820, "RD_CREDIT_WATCH_OUTLOOK_DATE_GLOBAL", "Issuer Credit Rating", "Local Currency LT|0")</f>
        <v>44882</v>
      </c>
      <c r="T820" s="13" t="str">
        <f>_xll.SNL.Clients.Office.Excel.Functions.SPG(A820, "SP_BUSINESS_DESCRIPTION")</f>
        <v>Macy's, Inc., an omni-channel retail organization, operates stores, websites, and mobile applications in the United States. The company sells a range of merchandise, such as apparel and accessories for men, women, and kids; cosmetics; home furnishings; and other consumer goods under the Macy's, Bloomingdale's, and bluemercury brands. It also operates in Dubai, the United Arab Emirates, and Al Zahra, Kuwait under the license agreements. The company was formerly known as Federated Department Stores, Inc. and changed its name to Macy's, Inc. in June 2007. Macy's, Inc. was founded in 1830 and is based in New York, New York.</v>
      </c>
    </row>
    <row r="821" spans="1:20" x14ac:dyDescent="0.3">
      <c r="A821" s="12" t="s">
        <v>1354</v>
      </c>
      <c r="B821" s="10" t="str">
        <f>_xll.SNL.Clients.Office.Excel.Functions.SPG(A821,"SP_IPO_DATE")</f>
        <v/>
      </c>
      <c r="C821" s="5">
        <f>_xll.SNL.Clients.Office.Excel.Functions.SPG(A821, "SP_VOLUME_AVG_WEEKLY_TO_SHARES_OUT", , "1M")</f>
        <v>2.5429622837118981</v>
      </c>
      <c r="D821" s="5">
        <f>_xll.SNL.Clients.Office.Excel.Functions.SPG(A821, "SP_VOLUME_AVG_WEEKLY_TO_SHARES_OUT", , "3M")</f>
        <v>2.2664801119348263</v>
      </c>
      <c r="E821" s="5">
        <f>_xll.SNL.Clients.Office.Excel.Functions.SPG(A821, "SP_VOLUME_AVG_DAILY_TO_1YR_AVG_DAILY", , "1M")</f>
        <v>93.9</v>
      </c>
      <c r="F821" s="5">
        <f>_xll.SNL.Clients.Office.Excel.Functions.SPG(A821, "SP_VOLUME_AVG_DAILY_TO_1YR_AVG_DAILY", , "3M")</f>
        <v>83.69</v>
      </c>
      <c r="G821" s="9" t="str">
        <f>_xll.SNL.Clients.Office.Excel.Functions.SPG(A821, "IQ_SECTOR")</f>
        <v>Communication Services</v>
      </c>
      <c r="H821" s="9" t="str">
        <f>_xll.SNL.Clients.Office.Excel.Functions.SPG(A821, "IQ_INDUSTRY_GROUP")</f>
        <v>Media and Entertainment</v>
      </c>
      <c r="I821" s="9" t="str">
        <f>_xll.SNL.Clients.Office.Excel.Functions.SPG(A821, "IQ_INDUSTRY")</f>
        <v>Entertainment</v>
      </c>
      <c r="J821" s="9" t="str">
        <f>_xll.SNL.Clients.Office.Excel.Functions.SPG(A821, "IQ_PRIMARY_INDUSTRY")</f>
        <v>Movies and Entertainment</v>
      </c>
      <c r="K821" s="9" t="str">
        <f>_xll.SNL.Clients.Office.Excel.Functions.SPG(A821, "NAICS_CODE", "Primary")</f>
        <v>711219 - Other Spectator Sports</v>
      </c>
      <c r="L821" s="9" t="str">
        <f>_xll.SNL.Clients.Office.Excel.Functions.SPG(A821, "SP_TOPICTAG")</f>
        <v>E-Sports</v>
      </c>
      <c r="M821" s="5">
        <f>_xll.SNL.Clients.Office.Excel.Functions.SPG(A821, "SP_PCT_SHARES_OWNED_ALL_INSTITUTIONS")</f>
        <v>63.75</v>
      </c>
      <c r="N821" s="9" t="str">
        <f>_xll.SNL.Clients.Office.Excel.Functions.SPG(A821, "RD_CREDIT_RATING_GLOBAL", "Issuer Credit Rating", "Local Currency LT|0")</f>
        <v/>
      </c>
      <c r="O821" s="9" t="str">
        <f>_xll.SNL.Clients.Office.Excel.Functions.SPG(A821, "RD_CWOL_GLOBAL", "Issuer Credit Rating", "Local Currency LT|0")</f>
        <v/>
      </c>
      <c r="P821" s="9" t="str">
        <f>_xll.SNL.Clients.Office.Excel.Functions.SPG(A821, "RD_RATING_ACTION_GLOBAL", "Issuer Credit Rating", "Local Currency LT|0")</f>
        <v/>
      </c>
      <c r="Q821" s="10" t="str">
        <f>_xll.SNL.Clients.Office.Excel.Functions.SPG(A821, "RD_LAST_REVIEW_DATE_GLOBAL", "Issuer Credit Rating", "Local Currency LT")</f>
        <v/>
      </c>
      <c r="R821" s="10" t="str">
        <f>_xll.SNL.Clients.Office.Excel.Functions.SPG(A821, "RD_CREDIT_RATING_DATE_GLOBAL", "Issuer Credit Rating", "Local Currency LT|0")</f>
        <v/>
      </c>
      <c r="S821" s="10" t="str">
        <f>_xll.SNL.Clients.Office.Excel.Functions.SPG(A821, "RD_CREDIT_WATCH_OUTLOOK_DATE_GLOBAL", "Issuer Credit Rating", "Local Currency LT|0")</f>
        <v/>
      </c>
      <c r="T821" s="13" t="str">
        <f>_xll.SNL.Clients.Office.Excel.Functions.SPG(A821, "SP_BUSINESS_DESCRIPTION")</f>
        <v>Madison Square Garden Sports Corp. operates as a professional sports company in the United States. The company owns and operates a portfolio of assets that consists of the New York Knickerbockers of the National Basketball Association (NBA) and the New York Rangers of the National Hockey League. Its other professional franchises include development league teams, the Hartford Wolf Pack of the American Hockey League and the Westchester Knicks of the NBA G League. The company also owns Knicks Gaming, an esports franchise that competes in the NBA 2K League. In addition, it operates professional sports team performance centers, the Madison Square Garden Training Center in Greenburgh. The company was formerly known as The Madison Square Garden Company. Madison Square Garden Sports Corp. was incorporated in 2015 and is based in New York, New York.</v>
      </c>
    </row>
    <row r="822" spans="1:20" x14ac:dyDescent="0.3">
      <c r="A822" s="12" t="s">
        <v>1355</v>
      </c>
      <c r="B822" s="10">
        <f>_xll.SNL.Clients.Office.Excel.Functions.SPG(A822,"SP_IPO_DATE")</f>
        <v>42859</v>
      </c>
      <c r="C822" s="5">
        <f>_xll.SNL.Clients.Office.Excel.Functions.SPG(A822, "SP_VOLUME_AVG_WEEKLY_TO_SHARES_OUT", , "1M")</f>
        <v>4.6305060799121858</v>
      </c>
      <c r="D822" s="5">
        <f>_xll.SNL.Clients.Office.Excel.Functions.SPG(A822, "SP_VOLUME_AVG_WEEKLY_TO_SHARES_OUT", , "3M")</f>
        <v>4.7900282565877017</v>
      </c>
      <c r="E822" s="5">
        <f>_xll.SNL.Clients.Office.Excel.Functions.SPG(A822, "SP_VOLUME_AVG_DAILY_TO_1YR_AVG_DAILY", , "1M")</f>
        <v>74.849999999999994</v>
      </c>
      <c r="F822" s="5">
        <f>_xll.SNL.Clients.Office.Excel.Functions.SPG(A822, "SP_VOLUME_AVG_DAILY_TO_1YR_AVG_DAILY", , "3M")</f>
        <v>77.430000000000007</v>
      </c>
      <c r="G822" s="9" t="str">
        <f>_xll.SNL.Clients.Office.Excel.Functions.SPG(A822, "IQ_SECTOR")</f>
        <v>Energy</v>
      </c>
      <c r="H822" s="9" t="str">
        <f>_xll.SNL.Clients.Office.Excel.Functions.SPG(A822, "IQ_INDUSTRY_GROUP")</f>
        <v>Energy</v>
      </c>
      <c r="I822" s="9" t="str">
        <f>_xll.SNL.Clients.Office.Excel.Functions.SPG(A822, "IQ_INDUSTRY")</f>
        <v>Oil, Gas and Consumable Fuels</v>
      </c>
      <c r="J822" s="9" t="str">
        <f>_xll.SNL.Clients.Office.Excel.Functions.SPG(A822, "IQ_PRIMARY_INDUSTRY")</f>
        <v>Oil and Gas Exploration and Production</v>
      </c>
      <c r="K822" s="9" t="str">
        <f>_xll.SNL.Clients.Office.Excel.Functions.SPG(A822, "NAICS_CODE", "Primary")</f>
        <v>2111 - Oil and Gas Extraction</v>
      </c>
      <c r="L822" s="9" t="str">
        <f>_xll.SNL.Clients.Office.Excel.Functions.SPG(A822, "SP_TOPICTAG")</f>
        <v/>
      </c>
      <c r="M822" s="5">
        <f>_xll.SNL.Clients.Office.Excel.Functions.SPG(A822, "SP_PCT_SHARES_OWNED_ALL_INSTITUTIONS")</f>
        <v>116.3</v>
      </c>
      <c r="N822" s="9" t="str">
        <f>_xll.SNL.Clients.Office.Excel.Functions.SPG(A822, "RD_CREDIT_RATING_GLOBAL", "Issuer Credit Rating", "Local Currency LT|0")</f>
        <v>B+</v>
      </c>
      <c r="O822" s="9" t="str">
        <f>_xll.SNL.Clients.Office.Excel.Functions.SPG(A822, "RD_CWOL_GLOBAL", "Issuer Credit Rating", "Local Currency LT|0")</f>
        <v>Stable</v>
      </c>
      <c r="P822" s="9" t="str">
        <f>_xll.SNL.Clients.Office.Excel.Functions.SPG(A822, "RD_RATING_ACTION_GLOBAL", "Issuer Credit Rating", "Local Currency LT|0")</f>
        <v>CreditWatch/Outlook (03/02/2021)</v>
      </c>
      <c r="Q822" s="10">
        <f>_xll.SNL.Clients.Office.Excel.Functions.SPG(A822, "RD_LAST_REVIEW_DATE_GLOBAL", "Issuer Credit Rating", "Local Currency LT")</f>
        <v>45408</v>
      </c>
      <c r="R822" s="10">
        <f>_xll.SNL.Clients.Office.Excel.Functions.SPG(A822, "RD_CREDIT_RATING_DATE_GLOBAL", "Issuer Credit Rating", "Local Currency LT|0")</f>
        <v>43293</v>
      </c>
      <c r="S822" s="10">
        <f>_xll.SNL.Clients.Office.Excel.Functions.SPG(A822, "RD_CREDIT_WATCH_OUTLOOK_DATE_GLOBAL", "Issuer Credit Rating", "Local Currency LT|0")</f>
        <v>44257</v>
      </c>
      <c r="T822" s="13" t="str">
        <f>_xll.SNL.Clients.Office.Excel.Functions.SPG(A822, "SP_BUSINESS_DESCRIPTION")</f>
        <v>Magnolia Oil &amp; Gas Corporation, an independent oil and natural gas company, engages in the acquisition, development, exploration, and production of oil, natural gas, and natural gas liquids reserves in the United States. Its properties are located primarily in Karnes County and the Giddings area in South Texas principally comprising the Eagle Ford Shale and the Austin Chalk formation. The company was incorporated in 2017 and is headquartered in Houston, Texas.</v>
      </c>
    </row>
    <row r="823" spans="1:20" x14ac:dyDescent="0.3">
      <c r="A823" s="12" t="s">
        <v>1862</v>
      </c>
      <c r="B823" s="10">
        <f>_xll.SNL.Clients.Office.Excel.Functions.SPG(A823,"SP_IPO_DATE")</f>
        <v>35908</v>
      </c>
      <c r="C823" s="5">
        <f>_xll.SNL.Clients.Office.Excel.Functions.SPG(A823, "SP_VOLUME_AVG_WEEKLY_TO_SHARES_OUT", , "1M")</f>
        <v>8.8562249878707622</v>
      </c>
      <c r="D823" s="5">
        <f>_xll.SNL.Clients.Office.Excel.Functions.SPG(A823, "SP_VOLUME_AVG_WEEKLY_TO_SHARES_OUT", , "3M")</f>
        <v>5.1729414514226848</v>
      </c>
      <c r="E823" s="5">
        <f>_xll.SNL.Clients.Office.Excel.Functions.SPG(A823, "SP_VOLUME_AVG_DAILY_TO_1YR_AVG_DAILY", , "1M")</f>
        <v>229.21</v>
      </c>
      <c r="F823" s="5">
        <f>_xll.SNL.Clients.Office.Excel.Functions.SPG(A823, "SP_VOLUME_AVG_DAILY_TO_1YR_AVG_DAILY", , "3M")</f>
        <v>133.88</v>
      </c>
      <c r="G823" s="9" t="str">
        <f>_xll.SNL.Clients.Office.Excel.Functions.SPG(A823, "IQ_SECTOR")</f>
        <v>Information Technology</v>
      </c>
      <c r="H823" s="9" t="str">
        <f>_xll.SNL.Clients.Office.Excel.Functions.SPG(A823, "IQ_INDUSTRY_GROUP")</f>
        <v>Software and Services</v>
      </c>
      <c r="I823" s="9" t="str">
        <f>_xll.SNL.Clients.Office.Excel.Functions.SPG(A823, "IQ_INDUSTRY")</f>
        <v>Software</v>
      </c>
      <c r="J823" s="9" t="str">
        <f>_xll.SNL.Clients.Office.Excel.Functions.SPG(A823, "IQ_PRIMARY_INDUSTRY")</f>
        <v>Application Software</v>
      </c>
      <c r="K823" s="9" t="str">
        <f>_xll.SNL.Clients.Office.Excel.Functions.SPG(A823, "NAICS_CODE", "Primary")</f>
        <v>513210 - Software Publishers</v>
      </c>
      <c r="L823" s="9" t="str">
        <f>_xll.SNL.Clients.Office.Excel.Functions.SPG(A823, "SP_TOPICTAG")</f>
        <v>Data Integration; Customer Relationship Management; Cloud Infrastructure; Cloud Storage; Process Automation</v>
      </c>
      <c r="M823" s="5">
        <f>_xll.SNL.Clients.Office.Excel.Functions.SPG(A823, "SP_PCT_SHARES_OWNED_ALL_INSTITUTIONS")</f>
        <v>102.65</v>
      </c>
      <c r="N823" s="9" t="str">
        <f>_xll.SNL.Clients.Office.Excel.Functions.SPG(A823, "RD_CREDIT_RATING_GLOBAL", "Issuer Credit Rating", "Local Currency LT|0")</f>
        <v/>
      </c>
      <c r="O823" s="9" t="str">
        <f>_xll.SNL.Clients.Office.Excel.Functions.SPG(A823, "RD_CWOL_GLOBAL", "Issuer Credit Rating", "Local Currency LT|0")</f>
        <v/>
      </c>
      <c r="P823" s="9" t="str">
        <f>_xll.SNL.Clients.Office.Excel.Functions.SPG(A823, "RD_RATING_ACTION_GLOBAL", "Issuer Credit Rating", "Local Currency LT|0")</f>
        <v/>
      </c>
      <c r="Q823" s="10" t="str">
        <f>_xll.SNL.Clients.Office.Excel.Functions.SPG(A823, "RD_LAST_REVIEW_DATE_GLOBAL", "Issuer Credit Rating", "Local Currency LT")</f>
        <v/>
      </c>
      <c r="R823" s="10" t="str">
        <f>_xll.SNL.Clients.Office.Excel.Functions.SPG(A823, "RD_CREDIT_RATING_DATE_GLOBAL", "Issuer Credit Rating", "Local Currency LT|0")</f>
        <v/>
      </c>
      <c r="S823" s="10" t="str">
        <f>_xll.SNL.Clients.Office.Excel.Functions.SPG(A823, "RD_CREDIT_WATCH_OUTLOOK_DATE_GLOBAL", "Issuer Credit Rating", "Local Currency LT|0")</f>
        <v/>
      </c>
      <c r="T823" s="13" t="str">
        <f>_xll.SNL.Clients.Office.Excel.Functions.SPG(A823, "SP_BUSINESS_DESCRIPTION")</f>
        <v>Manhattan Associates, Inc. develops, sells, deploys, services, and maintains software solutions to manage supply chains, inventory, and omni-channel operations. It offers warehouse management solution for managing goods and information across the distribution centers; Manhattan Active Warehouse Management, a cloud native and version less application for the associate; and transportation management solution for helping shippers navigate their way through the demands and meet customer service expectations at the lowest possible freight costs; Manhattan SCALE, a portfolio of logistics execution solution; and Manhattan Active Omni, which offers order management, store inventory and fulfillment, call center, POS, and customer engagement tools for enterprises and stores. The company also provides inventory optimization and allocation solutions; technology platform including Manhattan Active Platform solutions, a cloud-native product designed to provide version-less product access; maintenance services, which offers on-premises software licensees with software upgrades for additional or improved functionality and technological advances; and professional services, such as solutions planning and implementation, and related consulting services. In addition, it provides training and change management services; and resells computer hardware, radio frequency terminal networks, radio frequency identification chip readers, bar code printers and scanners, and other peripherals. The company offers products through direct sales personnel and partnership agreements with various organizations. It serves retail, consumer goods, food and grocery, logistics service providers, industrial and wholesale, high technology and electronics, life sciences, and government industries. The company operates in the Americas, Europe, the Middle East, Africa, and the Asia Pacific. Manhattan Associates, Inc. was founded in 1990 and is headquartered in Atlanta, Georgia.</v>
      </c>
    </row>
    <row r="824" spans="1:20" x14ac:dyDescent="0.3">
      <c r="A824" s="12" t="s">
        <v>1863</v>
      </c>
      <c r="B824" s="10" t="str">
        <f>_xll.SNL.Clients.Office.Excel.Functions.SPG(A824,"SP_IPO_DATE")</f>
        <v/>
      </c>
      <c r="C824" s="5">
        <f>_xll.SNL.Clients.Office.Excel.Functions.SPG(A824, "SP_VOLUME_AVG_WEEKLY_TO_SHARES_OUT", , "1M")</f>
        <v>8.1104656717770229</v>
      </c>
      <c r="D824" s="5">
        <f>_xll.SNL.Clients.Office.Excel.Functions.SPG(A824, "SP_VOLUME_AVG_WEEKLY_TO_SHARES_OUT", , "3M")</f>
        <v>7.5261830851768936</v>
      </c>
      <c r="E824" s="5">
        <f>_xll.SNL.Clients.Office.Excel.Functions.SPG(A824, "SP_VOLUME_AVG_DAILY_TO_1YR_AVG_DAILY", , "1M")</f>
        <v>149.44999999999999</v>
      </c>
      <c r="F824" s="5">
        <f>_xll.SNL.Clients.Office.Excel.Functions.SPG(A824, "SP_VOLUME_AVG_DAILY_TO_1YR_AVG_DAILY", , "3M")</f>
        <v>138.68</v>
      </c>
      <c r="G824" s="9" t="str">
        <f>_xll.SNL.Clients.Office.Excel.Functions.SPG(A824, "IQ_SECTOR")</f>
        <v>Industrials</v>
      </c>
      <c r="H824" s="9" t="str">
        <f>_xll.SNL.Clients.Office.Excel.Functions.SPG(A824, "IQ_INDUSTRY_GROUP")</f>
        <v>Commercial and Professional Services</v>
      </c>
      <c r="I824" s="9" t="str">
        <f>_xll.SNL.Clients.Office.Excel.Functions.SPG(A824, "IQ_INDUSTRY")</f>
        <v>Professional Services</v>
      </c>
      <c r="J824" s="9" t="str">
        <f>_xll.SNL.Clients.Office.Excel.Functions.SPG(A824, "IQ_PRIMARY_INDUSTRY")</f>
        <v>Human Resource and Employment Services</v>
      </c>
      <c r="K824" s="9" t="str">
        <f>_xll.SNL.Clients.Office.Excel.Functions.SPG(A824, "NAICS_CODE", "Primary")</f>
        <v>561311 - Employment Placement Agencies</v>
      </c>
      <c r="L824" s="9" t="str">
        <f>_xll.SNL.Clients.Office.Excel.Functions.SPG(A824, "SP_TOPICTAG")</f>
        <v>Virtual Workforce; Employee Benefits; Social Recruiting; Employee Assistance Program (EAP)</v>
      </c>
      <c r="M824" s="5">
        <f>_xll.SNL.Clients.Office.Excel.Functions.SPG(A824, "SP_PCT_SHARES_OWNED_ALL_INSTITUTIONS")</f>
        <v>94.2</v>
      </c>
      <c r="N824" s="9" t="str">
        <f>_xll.SNL.Clients.Office.Excel.Functions.SPG(A824, "RD_CREDIT_RATING_GLOBAL", "Issuer Credit Rating", "Local Currency LT|0")</f>
        <v>BBB</v>
      </c>
      <c r="O824" s="9" t="str">
        <f>_xll.SNL.Clients.Office.Excel.Functions.SPG(A824, "RD_CWOL_GLOBAL", "Issuer Credit Rating", "Local Currency LT|0")</f>
        <v>Negative</v>
      </c>
      <c r="P824" s="9" t="str">
        <f>_xll.SNL.Clients.Office.Excel.Functions.SPG(A824, "RD_RATING_ACTION_GLOBAL", "Issuer Credit Rating", "Local Currency LT|0")</f>
        <v>CreditWatch/Outlook (11/20/2024)</v>
      </c>
      <c r="Q824" s="10">
        <f>_xll.SNL.Clients.Office.Excel.Functions.SPG(A824, "RD_LAST_REVIEW_DATE_GLOBAL", "Issuer Credit Rating", "Local Currency LT")</f>
        <v>45616</v>
      </c>
      <c r="R824" s="10">
        <f>_xll.SNL.Clients.Office.Excel.Functions.SPG(A824, "RD_CREDIT_RATING_DATE_GLOBAL", "Issuer Credit Rating", "Local Currency LT|0")</f>
        <v>41744</v>
      </c>
      <c r="S824" s="10">
        <f>_xll.SNL.Clients.Office.Excel.Functions.SPG(A824, "RD_CREDIT_WATCH_OUTLOOK_DATE_GLOBAL", "Issuer Credit Rating", "Local Currency LT|0")</f>
        <v>45616</v>
      </c>
      <c r="T824" s="13" t="str">
        <f>_xll.SNL.Clients.Office.Excel.Functions.SPG(A824, "SP_BUSINESS_DESCRIPTION")</f>
        <v>ManpowerGroup Inc. provides workforce solutions and services worldwide. The company offers recruitment services, including permanent, temporary, and contract recruitment of professionals, as well as administrative and industrial positions under the Manpower and Experis brands. It also offers various assessment services; training and development services; career and talent management; and outsourcing services related to human resources functions primarily in the areas of large-scale recruiting and workforce-intensive initiatives. In addition, the company provides workforce consulting services; contingent staffing and permanent recruitment services; professional resourcing and project-based services; and recruitment process outsourcing, TAPFIN managed, and talent solutions. The company was incorporated in 1948 and is headquartered in Milwaukee, Wisconsin.</v>
      </c>
    </row>
    <row r="825" spans="1:20" x14ac:dyDescent="0.3">
      <c r="A825" s="12" t="s">
        <v>1864</v>
      </c>
      <c r="B825" s="10">
        <f>_xll.SNL.Clients.Office.Excel.Functions.SPG(A825,"SP_IPO_DATE")</f>
        <v>45187</v>
      </c>
      <c r="C825" s="5">
        <f>_xll.SNL.Clients.Office.Excel.Functions.SPG(A825, "SP_VOLUME_AVG_WEEKLY_TO_SHARES_OUT", , "1M")</f>
        <v>5.8279644831500308</v>
      </c>
      <c r="D825" s="5">
        <f>_xll.SNL.Clients.Office.Excel.Functions.SPG(A825, "SP_VOLUME_AVG_WEEKLY_TO_SHARES_OUT", , "3M")</f>
        <v>7.6548117945781922</v>
      </c>
      <c r="E825" s="5">
        <f>_xll.SNL.Clients.Office.Excel.Functions.SPG(A825, "SP_VOLUME_AVG_DAILY_TO_1YR_AVG_DAILY", , "1M")</f>
        <v>72.680000000000007</v>
      </c>
      <c r="F825" s="5">
        <f>_xll.SNL.Clients.Office.Excel.Functions.SPG(A825, "SP_VOLUME_AVG_DAILY_TO_1YR_AVG_DAILY", , "3M")</f>
        <v>95.46</v>
      </c>
      <c r="G825" s="9" t="str">
        <f>_xll.SNL.Clients.Office.Excel.Functions.SPG(A825, "IQ_SECTOR")</f>
        <v>Consumer Staples</v>
      </c>
      <c r="H825" s="9" t="str">
        <f>_xll.SNL.Clients.Office.Excel.Functions.SPG(A825, "IQ_INDUSTRY_GROUP")</f>
        <v>Consumer Staples Distribution and Retail</v>
      </c>
      <c r="I825" s="9" t="str">
        <f>_xll.SNL.Clients.Office.Excel.Functions.SPG(A825, "IQ_INDUSTRY")</f>
        <v>Consumer Staples Distribution and Retail</v>
      </c>
      <c r="J825" s="9" t="str">
        <f>_xll.SNL.Clients.Office.Excel.Functions.SPG(A825, "IQ_PRIMARY_INDUSTRY")</f>
        <v>Food Retail</v>
      </c>
      <c r="K825" s="9" t="str">
        <f>_xll.SNL.Clients.Office.Excel.Functions.SPG(A825, "NAICS_CODE", "Primary")</f>
        <v>4451 - Grocery and Convenience Retailers</v>
      </c>
      <c r="L825" s="9" t="str">
        <f>_xll.SNL.Clients.Office.Excel.Functions.SPG(A825, "SP_TOPICTAG")</f>
        <v>Online Grocery</v>
      </c>
      <c r="M825" s="5">
        <f>_xll.SNL.Clients.Office.Excel.Functions.SPG(A825, "SP_PCT_SHARES_OWNED_ALL_INSTITUTIONS")</f>
        <v>55.49</v>
      </c>
      <c r="N825" s="9" t="str">
        <f>_xll.SNL.Clients.Office.Excel.Functions.SPG(A825, "RD_CREDIT_RATING_GLOBAL", "Issuer Credit Rating", "Local Currency LT|0")</f>
        <v/>
      </c>
      <c r="O825" s="9" t="str">
        <f>_xll.SNL.Clients.Office.Excel.Functions.SPG(A825, "RD_CWOL_GLOBAL", "Issuer Credit Rating", "Local Currency LT|0")</f>
        <v/>
      </c>
      <c r="P825" s="9" t="str">
        <f>_xll.SNL.Clients.Office.Excel.Functions.SPG(A825, "RD_RATING_ACTION_GLOBAL", "Issuer Credit Rating", "Local Currency LT|0")</f>
        <v/>
      </c>
      <c r="Q825" s="10" t="str">
        <f>_xll.SNL.Clients.Office.Excel.Functions.SPG(A825, "RD_LAST_REVIEW_DATE_GLOBAL", "Issuer Credit Rating", "Local Currency LT")</f>
        <v/>
      </c>
      <c r="R825" s="10" t="str">
        <f>_xll.SNL.Clients.Office.Excel.Functions.SPG(A825, "RD_CREDIT_RATING_DATE_GLOBAL", "Issuer Credit Rating", "Local Currency LT|0")</f>
        <v/>
      </c>
      <c r="S825" s="10" t="str">
        <f>_xll.SNL.Clients.Office.Excel.Functions.SPG(A825, "RD_CREDIT_WATCH_OUTLOOK_DATE_GLOBAL", "Issuer Credit Rating", "Local Currency LT|0")</f>
        <v/>
      </c>
      <c r="T825" s="13" t="str">
        <f>_xll.SNL.Clients.Office.Excel.Functions.SPG(A825, "SP_BUSINESS_DESCRIPTION")</f>
        <v>Maplebear Inc., doing business as Instacart, engages in the provision of online grocery shopping services to households in North America. It sells and delivers grocery products, as well as pickup services through a mobile application and website. It also operates virtual convenience stores; and provides software-as-a-service solutions to retailers. The company was incorporated in 2012 and is based in San Francisco, California.</v>
      </c>
    </row>
    <row r="826" spans="1:20" x14ac:dyDescent="0.3">
      <c r="A826" s="12" t="s">
        <v>1356</v>
      </c>
      <c r="B826" s="10" t="str">
        <f>_xll.SNL.Clients.Office.Excel.Functions.SPG(A826,"SP_IPO_DATE")</f>
        <v/>
      </c>
      <c r="C826" s="5">
        <f>_xll.SNL.Clients.Office.Excel.Functions.SPG(A826, "SP_VOLUME_AVG_WEEKLY_TO_SHARES_OUT", , "1M")</f>
        <v>51.23211961411792</v>
      </c>
      <c r="D826" s="5">
        <f>_xll.SNL.Clients.Office.Excel.Functions.SPG(A826, "SP_VOLUME_AVG_WEEKLY_TO_SHARES_OUT", , "3M")</f>
        <v>78.117083626022037</v>
      </c>
      <c r="E826" s="5">
        <f>_xll.SNL.Clients.Office.Excel.Functions.SPG(A826, "SP_VOLUME_AVG_DAILY_TO_1YR_AVG_DAILY", , "1M")</f>
        <v>70.11</v>
      </c>
      <c r="F826" s="5">
        <f>_xll.SNL.Clients.Office.Excel.Functions.SPG(A826, "SP_VOLUME_AVG_DAILY_TO_1YR_AVG_DAILY", , "3M")</f>
        <v>106.9</v>
      </c>
      <c r="G826" s="9" t="str">
        <f>_xll.SNL.Clients.Office.Excel.Functions.SPG(A826, "IQ_SECTOR")</f>
        <v>Information Technology</v>
      </c>
      <c r="H826" s="9" t="str">
        <f>_xll.SNL.Clients.Office.Excel.Functions.SPG(A826, "IQ_INDUSTRY_GROUP")</f>
        <v>Software and Services</v>
      </c>
      <c r="I826" s="9" t="str">
        <f>_xll.SNL.Clients.Office.Excel.Functions.SPG(A826, "IQ_INDUSTRY")</f>
        <v>Software</v>
      </c>
      <c r="J826" s="9" t="str">
        <f>_xll.SNL.Clients.Office.Excel.Functions.SPG(A826, "IQ_PRIMARY_INDUSTRY")</f>
        <v>Application Software</v>
      </c>
      <c r="K826" s="9" t="str">
        <f>_xll.SNL.Clients.Office.Excel.Functions.SPG(A826, "NAICS_CODE", "Primary")</f>
        <v>513210 - Software Publishers</v>
      </c>
      <c r="L826" s="9" t="str">
        <f>_xll.SNL.Clients.Office.Excel.Functions.SPG(A826, "SP_TOPICTAG")</f>
        <v>Blockchain; Digital Asset Management; Cryptocurrency</v>
      </c>
      <c r="M826" s="5">
        <f>_xll.SNL.Clients.Office.Excel.Functions.SPG(A826, "SP_PCT_SHARES_OWNED_ALL_INSTITUTIONS")</f>
        <v>60.59</v>
      </c>
      <c r="N826" s="9" t="str">
        <f>_xll.SNL.Clients.Office.Excel.Functions.SPG(A826, "RD_CREDIT_RATING_GLOBAL", "Issuer Credit Rating", "Local Currency LT|0")</f>
        <v/>
      </c>
      <c r="O826" s="9" t="str">
        <f>_xll.SNL.Clients.Office.Excel.Functions.SPG(A826, "RD_CWOL_GLOBAL", "Issuer Credit Rating", "Local Currency LT|0")</f>
        <v/>
      </c>
      <c r="P826" s="9" t="str">
        <f>_xll.SNL.Clients.Office.Excel.Functions.SPG(A826, "RD_RATING_ACTION_GLOBAL", "Issuer Credit Rating", "Local Currency LT|0")</f>
        <v/>
      </c>
      <c r="Q826" s="10" t="str">
        <f>_xll.SNL.Clients.Office.Excel.Functions.SPG(A826, "RD_LAST_REVIEW_DATE_GLOBAL", "Issuer Credit Rating", "Local Currency LT")</f>
        <v/>
      </c>
      <c r="R826" s="10" t="str">
        <f>_xll.SNL.Clients.Office.Excel.Functions.SPG(A826, "RD_CREDIT_RATING_DATE_GLOBAL", "Issuer Credit Rating", "Local Currency LT|0")</f>
        <v/>
      </c>
      <c r="S826" s="10" t="str">
        <f>_xll.SNL.Clients.Office.Excel.Functions.SPG(A826, "RD_CREDIT_WATCH_OUTLOOK_DATE_GLOBAL", "Issuer Credit Rating", "Local Currency LT|0")</f>
        <v/>
      </c>
      <c r="T826" s="13" t="str">
        <f>_xll.SNL.Clients.Office.Excel.Functions.SPG(A826, "SP_BUSINESS_DESCRIPTION")</f>
        <v>MARA Holdings, Inc. operates as a digital asset technology company that mines digital assets with a focus on the bitcoin ecosystem in United States. The company was formerly known as Marathon Digital Holdings, Inc. and changed its name to MARA Holdings, Inc. in August 2024. MARA Holdings, Inc. was incorporated in 2010 and is headquartered in Fort Lauderdale, Florida.</v>
      </c>
    </row>
    <row r="827" spans="1:20" x14ac:dyDescent="0.3">
      <c r="A827" s="12" t="s">
        <v>287</v>
      </c>
      <c r="B827" s="10" t="str">
        <f>_xll.SNL.Clients.Office.Excel.Functions.SPG(A827,"SP_IPO_DATE")</f>
        <v/>
      </c>
      <c r="C827" s="5">
        <f>_xll.SNL.Clients.Office.Excel.Functions.SPG(A827, "SP_VOLUME_AVG_WEEKLY_TO_SHARES_OUT", , "1M")</f>
        <v>4.4532107870115567</v>
      </c>
      <c r="D827" s="5">
        <f>_xll.SNL.Clients.Office.Excel.Functions.SPG(A827, "SP_VOLUME_AVG_WEEKLY_TO_SHARES_OUT", , "3M")</f>
        <v>4.3740058442221317</v>
      </c>
      <c r="E827" s="5">
        <f>_xll.SNL.Clients.Office.Excel.Functions.SPG(A827, "SP_VOLUME_AVG_DAILY_TO_1YR_AVG_DAILY", , "1M")</f>
        <v>106.34</v>
      </c>
      <c r="F827" s="5">
        <f>_xll.SNL.Clients.Office.Excel.Functions.SPG(A827, "SP_VOLUME_AVG_DAILY_TO_1YR_AVG_DAILY", , "3M")</f>
        <v>104.45</v>
      </c>
      <c r="G827" s="9" t="str">
        <f>_xll.SNL.Clients.Office.Excel.Functions.SPG(A827, "IQ_SECTOR")</f>
        <v>Energy</v>
      </c>
      <c r="H827" s="9" t="str">
        <f>_xll.SNL.Clients.Office.Excel.Functions.SPG(A827, "IQ_INDUSTRY_GROUP")</f>
        <v>Energy</v>
      </c>
      <c r="I827" s="9" t="str">
        <f>_xll.SNL.Clients.Office.Excel.Functions.SPG(A827, "IQ_INDUSTRY")</f>
        <v>Oil, Gas and Consumable Fuels</v>
      </c>
      <c r="J827" s="9" t="str">
        <f>_xll.SNL.Clients.Office.Excel.Functions.SPG(A827, "IQ_PRIMARY_INDUSTRY")</f>
        <v>Oil and Gas Refining and Marketing</v>
      </c>
      <c r="K827" s="9" t="str">
        <f>_xll.SNL.Clients.Office.Excel.Functions.SPG(A827, "NAICS_CODE", "Primary")</f>
        <v>324110 - Petroleum Refineries</v>
      </c>
      <c r="L827" s="9" t="str">
        <f>_xll.SNL.Clients.Office.Excel.Functions.SPG(A827, "SP_TOPICTAG")</f>
        <v>CleanTech; Biomass Energy; ClimateTech</v>
      </c>
      <c r="M827" s="5">
        <f>_xll.SNL.Clients.Office.Excel.Functions.SPG(A827, "SP_PCT_SHARES_OWNED_ALL_INSTITUTIONS")</f>
        <v>74.17</v>
      </c>
      <c r="N827" s="9" t="str">
        <f>_xll.SNL.Clients.Office.Excel.Functions.SPG(A827, "RD_CREDIT_RATING_GLOBAL", "Issuer Credit Rating", "Local Currency LT|0")</f>
        <v>BBB</v>
      </c>
      <c r="O827" s="9" t="str">
        <f>_xll.SNL.Clients.Office.Excel.Functions.SPG(A827, "RD_CWOL_GLOBAL", "Issuer Credit Rating", "Local Currency LT|0")</f>
        <v>Stable</v>
      </c>
      <c r="P827" s="9" t="str">
        <f>_xll.SNL.Clients.Office.Excel.Functions.SPG(A827, "RD_RATING_ACTION_GLOBAL", "Issuer Credit Rating", "Local Currency LT|0")</f>
        <v>CreditWatch/Outlook (11/23/2021)</v>
      </c>
      <c r="Q827" s="10">
        <f>_xll.SNL.Clients.Office.Excel.Functions.SPG(A827, "RD_LAST_REVIEW_DATE_GLOBAL", "Issuer Credit Rating", "Local Currency LT")</f>
        <v>45666</v>
      </c>
      <c r="R827" s="10">
        <f>_xll.SNL.Clients.Office.Excel.Functions.SPG(A827, "RD_CREDIT_RATING_DATE_GLOBAL", "Issuer Credit Rating", "Local Currency LT|0")</f>
        <v>40570</v>
      </c>
      <c r="S827" s="10">
        <f>_xll.SNL.Clients.Office.Excel.Functions.SPG(A827, "RD_CREDIT_WATCH_OUTLOOK_DATE_GLOBAL", "Issuer Credit Rating", "Local Currency LT|0")</f>
        <v>44523</v>
      </c>
      <c r="T827" s="13" t="str">
        <f>_xll.SNL.Clients.Office.Excel.Functions.SPG(A827, "SP_BUSINESS_DESCRIPTION")</f>
        <v>Marathon Petroleum Corporation, together with its subsidiaries, operates as an integrated downstream energy company primarily in the United States. The company operates through Refining &amp; Marketing, and Midstream segments. The Refining &amp; Marketing segment refines crude oil and other feedstocks at its refineries in the Gulf Coast, Mid-Continent, and West Coast regions of the United States; and purchases refined products and ethanol for resale and distributes refined products, including renewable diesel, through transportation, storage, distribution, and marketing services. Its refined products include transportation fuels, such as reformulated gasolines and blend-grade gasolines; heavy fuel oil; and asphalt. This segment also manufactures propane and petrochemicals. It sells refined products to wholesale marketing customers in the United States and internationally, buyers on the spot market, and independent entrepreneurs who operate primarily Marathon branded outlets, as well as through long-term fuel supply contracts to direct dealer locations primarily under the ARCO brand. The Midstream segment transports, stores, distributes, and markets crude oil and refined products through refining logistics assets, pipelines, terminals, towboats, and barges; gathers, processes, and transports natural gas; and gathers, transports, fractionates, stores, and markets natural gas liquids. Marathon Petroleum Corporation was founded in 1887 and is headquartered in Findlay, Ohio.</v>
      </c>
    </row>
    <row r="828" spans="1:20" x14ac:dyDescent="0.3">
      <c r="A828" s="12" t="s">
        <v>1357</v>
      </c>
      <c r="B828" s="10">
        <f>_xll.SNL.Clients.Office.Excel.Functions.SPG(A828,"SP_IPO_DATE")</f>
        <v>41577</v>
      </c>
      <c r="C828" s="5">
        <f>_xll.SNL.Clients.Office.Excel.Functions.SPG(A828, "SP_VOLUME_AVG_WEEKLY_TO_SHARES_OUT", , "1M")</f>
        <v>1.156425228916649</v>
      </c>
      <c r="D828" s="5">
        <f>_xll.SNL.Clients.Office.Excel.Functions.SPG(A828, "SP_VOLUME_AVG_WEEKLY_TO_SHARES_OUT", , "3M")</f>
        <v>1.124118121621078</v>
      </c>
      <c r="E828" s="5">
        <f>_xll.SNL.Clients.Office.Excel.Functions.SPG(A828, "SP_VOLUME_AVG_DAILY_TO_1YR_AVG_DAILY", , "1M")</f>
        <v>77.33</v>
      </c>
      <c r="F828" s="5">
        <f>_xll.SNL.Clients.Office.Excel.Functions.SPG(A828, "SP_VOLUME_AVG_DAILY_TO_1YR_AVG_DAILY", , "3M")</f>
        <v>75.17</v>
      </c>
      <c r="G828" s="9" t="str">
        <f>_xll.SNL.Clients.Office.Excel.Functions.SPG(A828, "IQ_SECTOR")</f>
        <v>Real Estate</v>
      </c>
      <c r="H828" s="9" t="str">
        <f>_xll.SNL.Clients.Office.Excel.Functions.SPG(A828, "IQ_INDUSTRY_GROUP")</f>
        <v>Real Estate Management and Development</v>
      </c>
      <c r="I828" s="9" t="str">
        <f>_xll.SNL.Clients.Office.Excel.Functions.SPG(A828, "IQ_INDUSTRY")</f>
        <v>Real Estate Management and Development</v>
      </c>
      <c r="J828" s="9" t="str">
        <f>_xll.SNL.Clients.Office.Excel.Functions.SPG(A828, "IQ_PRIMARY_INDUSTRY")</f>
        <v>Real Estate Services</v>
      </c>
      <c r="K828" s="9" t="str">
        <f>_xll.SNL.Clients.Office.Excel.Functions.SPG(A828, "NAICS_CODE", "Primary")</f>
        <v>531210 - Offices of Real Estate Agents and Brokers</v>
      </c>
      <c r="L828" s="9" t="str">
        <f>_xll.SNL.Clients.Office.Excel.Functions.SPG(A828, "SP_TOPICTAG")</f>
        <v/>
      </c>
      <c r="M828" s="5">
        <f>_xll.SNL.Clients.Office.Excel.Functions.SPG(A828, "SP_PCT_SHARES_OWNED_ALL_INSTITUTIONS")</f>
        <v>62.25</v>
      </c>
      <c r="N828" s="9" t="str">
        <f>_xll.SNL.Clients.Office.Excel.Functions.SPG(A828, "RD_CREDIT_RATING_GLOBAL", "Issuer Credit Rating", "Local Currency LT|0")</f>
        <v/>
      </c>
      <c r="O828" s="9" t="str">
        <f>_xll.SNL.Clients.Office.Excel.Functions.SPG(A828, "RD_CWOL_GLOBAL", "Issuer Credit Rating", "Local Currency LT|0")</f>
        <v/>
      </c>
      <c r="P828" s="9" t="str">
        <f>_xll.SNL.Clients.Office.Excel.Functions.SPG(A828, "RD_RATING_ACTION_GLOBAL", "Issuer Credit Rating", "Local Currency LT|0")</f>
        <v/>
      </c>
      <c r="Q828" s="10" t="str">
        <f>_xll.SNL.Clients.Office.Excel.Functions.SPG(A828, "RD_LAST_REVIEW_DATE_GLOBAL", "Issuer Credit Rating", "Local Currency LT")</f>
        <v/>
      </c>
      <c r="R828" s="10" t="str">
        <f>_xll.SNL.Clients.Office.Excel.Functions.SPG(A828, "RD_CREDIT_RATING_DATE_GLOBAL", "Issuer Credit Rating", "Local Currency LT|0")</f>
        <v/>
      </c>
      <c r="S828" s="10" t="str">
        <f>_xll.SNL.Clients.Office.Excel.Functions.SPG(A828, "RD_CREDIT_WATCH_OUTLOOK_DATE_GLOBAL", "Issuer Credit Rating", "Local Currency LT|0")</f>
        <v/>
      </c>
      <c r="T828" s="13" t="str">
        <f>_xll.SNL.Clients.Office.Excel.Functions.SPG(A828, "SP_BUSINESS_DESCRIPTION")</f>
        <v>Marcus &amp; Millichap, Inc., an investment brokerage company, provides real estate investment brokerage and financing services to sellers and buyers of commercial real estate in the United States and Canada. The company offers commercial real estate investment sales, financing, research, and advisory services for multifamily, retail, office, industrial, single-tenant net lease, seniors housing, self-storage, hospitality, medical office, and manufactured housing, as well as capital markets. It also operates as a financial intermediary that provides commercial real estate capital markets solutions, including senior debt, mezzanine debt, joint venture, and preferred equity, as well as loan sales and consultative/due diligence services to commercial real estate owners, developers, investors, and capital providers. In addition, the company provides  research, advisory, and consulting services, which include opinions of value, operating and financial performance benchmarking analysis, specific asset buy-sell strategies, market and submarket analysis and ranking, portfolio strategies by property type, market strategy, development and redevelopment feasibility studies, and other services for developers, lenders, owners, real estate investment trusts, high-net-worth individuals, pension fund advisors, and other institutions.  Marcus &amp; Millichap, Inc. was founded in 1971 and is headquartered in Calabasas, California.</v>
      </c>
    </row>
    <row r="829" spans="1:20" x14ac:dyDescent="0.3">
      <c r="A829" s="12" t="s">
        <v>1358</v>
      </c>
      <c r="B829" s="10">
        <f>_xll.SNL.Clients.Office.Excel.Functions.SPG(A829,"SP_IPO_DATE")</f>
        <v>35949</v>
      </c>
      <c r="C829" s="5">
        <f>_xll.SNL.Clients.Office.Excel.Functions.SPG(A829, "SP_VOLUME_AVG_WEEKLY_TO_SHARES_OUT", , "1M")</f>
        <v>6.3297676206449589</v>
      </c>
      <c r="D829" s="5">
        <f>_xll.SNL.Clients.Office.Excel.Functions.SPG(A829, "SP_VOLUME_AVG_WEEKLY_TO_SHARES_OUT", , "3M")</f>
        <v>5.3961202857823238</v>
      </c>
      <c r="E829" s="5">
        <f>_xll.SNL.Clients.Office.Excel.Functions.SPG(A829, "SP_VOLUME_AVG_DAILY_TO_1YR_AVG_DAILY", , "1M")</f>
        <v>100.72</v>
      </c>
      <c r="F829" s="5">
        <f>_xll.SNL.Clients.Office.Excel.Functions.SPG(A829, "SP_VOLUME_AVG_DAILY_TO_1YR_AVG_DAILY", , "3M")</f>
        <v>85.86</v>
      </c>
      <c r="G829" s="9" t="str">
        <f>_xll.SNL.Clients.Office.Excel.Functions.SPG(A829, "IQ_SECTOR")</f>
        <v>Consumer Discretionary</v>
      </c>
      <c r="H829" s="9" t="str">
        <f>_xll.SNL.Clients.Office.Excel.Functions.SPG(A829, "IQ_INDUSTRY_GROUP")</f>
        <v>Consumer Discretionary Distribution and Retail</v>
      </c>
      <c r="I829" s="9" t="str">
        <f>_xll.SNL.Clients.Office.Excel.Functions.SPG(A829, "IQ_INDUSTRY")</f>
        <v>Specialty Retail</v>
      </c>
      <c r="J829" s="9" t="str">
        <f>_xll.SNL.Clients.Office.Excel.Functions.SPG(A829, "IQ_PRIMARY_INDUSTRY")</f>
        <v>Other Specialty Retail</v>
      </c>
      <c r="K829" s="9" t="str">
        <f>_xll.SNL.Clients.Office.Excel.Functions.SPG(A829, "NAICS_CODE", "Primary")</f>
        <v>441222 - Boat Dealers</v>
      </c>
      <c r="L829" s="9" t="str">
        <f>_xll.SNL.Clients.Office.Excel.Functions.SPG(A829, "SP_TOPICTAG")</f>
        <v>Freight Service; Industrial Automation; Marine Transportation; Passenger Aircraft Manufacturing</v>
      </c>
      <c r="M829" s="5">
        <f>_xll.SNL.Clients.Office.Excel.Functions.SPG(A829, "SP_PCT_SHARES_OWNED_ALL_INSTITUTIONS")</f>
        <v>85.67</v>
      </c>
      <c r="N829" s="9" t="str">
        <f>_xll.SNL.Clients.Office.Excel.Functions.SPG(A829, "RD_CREDIT_RATING_GLOBAL", "Issuer Credit Rating", "Local Currency LT|0")</f>
        <v/>
      </c>
      <c r="O829" s="9" t="str">
        <f>_xll.SNL.Clients.Office.Excel.Functions.SPG(A829, "RD_CWOL_GLOBAL", "Issuer Credit Rating", "Local Currency LT|0")</f>
        <v/>
      </c>
      <c r="P829" s="9" t="str">
        <f>_xll.SNL.Clients.Office.Excel.Functions.SPG(A829, "RD_RATING_ACTION_GLOBAL", "Issuer Credit Rating", "Local Currency LT|0")</f>
        <v/>
      </c>
      <c r="Q829" s="10" t="str">
        <f>_xll.SNL.Clients.Office.Excel.Functions.SPG(A829, "RD_LAST_REVIEW_DATE_GLOBAL", "Issuer Credit Rating", "Local Currency LT")</f>
        <v/>
      </c>
      <c r="R829" s="10" t="str">
        <f>_xll.SNL.Clients.Office.Excel.Functions.SPG(A829, "RD_CREDIT_RATING_DATE_GLOBAL", "Issuer Credit Rating", "Local Currency LT|0")</f>
        <v/>
      </c>
      <c r="S829" s="10" t="str">
        <f>_xll.SNL.Clients.Office.Excel.Functions.SPG(A829, "RD_CREDIT_WATCH_OUTLOOK_DATE_GLOBAL", "Issuer Credit Rating", "Local Currency LT|0")</f>
        <v/>
      </c>
      <c r="T829" s="13" t="str">
        <f>_xll.SNL.Clients.Office.Excel.Functions.SPG(A829, "SP_BUSINESS_DESCRIPTION")</f>
        <v>MarineMax, Inc. operates as a recreational boat and yacht retailer and superyacht services company in the United States. It operates through two segments, Retail Operations and Product Manufacturing. The company sells new and used recreational boats, including pleasure and fishing boats, mega-yachts, yachts, sport cruisers, motor yachts, e-power yachts, pontoon boats, ski boats, jet boats, and other recreational boats. It also offers marine parts and accessories comprising marine electronics; dock and anchoring products that include boat fenders, lines, and anchors; boat covers; trailer parts; water sport accessories, which comprise tubes, lines, wakeboards, and skis; engine parts; oils; lubricants; steering and control systems; corrosion control products and service products; high-performance accessories, including propellers and instruments; and a line of boating accessories, such as life jackets, inflatables, and water sports equipment. In addition, the company provides novelty items, such as shirts, caps, and license plates; marine engines and equipment; maintenance, repair, and slip and storage services; and boat or yacht brokerage services, as well as yacht charters and power catamarans. Further, it offers new or used boat finance services; arranges insurance coverage, including boat property, disability, undercoating, gel sealant, fabric protection, trailer tire and wheel protection, and casualty insurance coverage; and manufactures and sells sport yachts and yachts. Additionally, the company operates MarineMax vacations in Tortola and British Virgin Islands. It also markets and sells its products through offsite locations and print catalog. MarineMax, Inc. was incorporated in 1998 and is based in Oldsmar, Florida.</v>
      </c>
    </row>
    <row r="830" spans="1:20" x14ac:dyDescent="0.3">
      <c r="A830" s="12" t="s">
        <v>288</v>
      </c>
      <c r="B830" s="10">
        <f>_xll.SNL.Clients.Office.Excel.Functions.SPG(A830,"SP_IPO_DATE")</f>
        <v>38295</v>
      </c>
      <c r="C830" s="5">
        <f>_xll.SNL.Clients.Office.Excel.Functions.SPG(A830, "SP_VOLUME_AVG_WEEKLY_TO_SHARES_OUT", , "1M")</f>
        <v>7.6030335236064674</v>
      </c>
      <c r="D830" s="5">
        <f>_xll.SNL.Clients.Office.Excel.Functions.SPG(A830, "SP_VOLUME_AVG_WEEKLY_TO_SHARES_OUT", , "3M")</f>
        <v>6.3866327892271268</v>
      </c>
      <c r="E830" s="5">
        <f>_xll.SNL.Clients.Office.Excel.Functions.SPG(A830, "SP_VOLUME_AVG_DAILY_TO_1YR_AVG_DAILY", , "1M")</f>
        <v>137.37</v>
      </c>
      <c r="F830" s="5">
        <f>_xll.SNL.Clients.Office.Excel.Functions.SPG(A830, "SP_VOLUME_AVG_DAILY_TO_1YR_AVG_DAILY", , "3M")</f>
        <v>115.39</v>
      </c>
      <c r="G830" s="9" t="str">
        <f>_xll.SNL.Clients.Office.Excel.Functions.SPG(A830, "IQ_SECTOR")</f>
        <v>Financials</v>
      </c>
      <c r="H830" s="9" t="str">
        <f>_xll.SNL.Clients.Office.Excel.Functions.SPG(A830, "IQ_INDUSTRY_GROUP")</f>
        <v>Financial Services</v>
      </c>
      <c r="I830" s="9" t="str">
        <f>_xll.SNL.Clients.Office.Excel.Functions.SPG(A830, "IQ_INDUSTRY")</f>
        <v>Capital Markets</v>
      </c>
      <c r="J830" s="9" t="str">
        <f>_xll.SNL.Clients.Office.Excel.Functions.SPG(A830, "IQ_PRIMARY_INDUSTRY")</f>
        <v>Financial Exchanges and Data</v>
      </c>
      <c r="K830" s="9" t="str">
        <f>_xll.SNL.Clients.Office.Excel.Functions.SPG(A830, "NAICS_CODE", "Primary")</f>
        <v>523210 - Securities and Commodity Exchanges</v>
      </c>
      <c r="L830" s="9" t="str">
        <f>_xll.SNL.Clients.Office.Excel.Functions.SPG(A830, "SP_TOPICTAG")</f>
        <v>Data Integration; Predictive Analytics; Digital Brokerage; RegTech</v>
      </c>
      <c r="M830" s="5">
        <f>_xll.SNL.Clients.Office.Excel.Functions.SPG(A830, "SP_PCT_SHARES_OWNED_ALL_INSTITUTIONS")</f>
        <v>101.54</v>
      </c>
      <c r="N830" s="9" t="str">
        <f>_xll.SNL.Clients.Office.Excel.Functions.SPG(A830, "RD_CREDIT_RATING_GLOBAL", "Issuer Credit Rating", "Local Currency LT|0")</f>
        <v/>
      </c>
      <c r="O830" s="9" t="str">
        <f>_xll.SNL.Clients.Office.Excel.Functions.SPG(A830, "RD_CWOL_GLOBAL", "Issuer Credit Rating", "Local Currency LT|0")</f>
        <v/>
      </c>
      <c r="P830" s="9" t="str">
        <f>_xll.SNL.Clients.Office.Excel.Functions.SPG(A830, "RD_RATING_ACTION_GLOBAL", "Issuer Credit Rating", "Local Currency LT|0")</f>
        <v/>
      </c>
      <c r="Q830" s="10" t="str">
        <f>_xll.SNL.Clients.Office.Excel.Functions.SPG(A830, "RD_LAST_REVIEW_DATE_GLOBAL", "Issuer Credit Rating", "Local Currency LT")</f>
        <v/>
      </c>
      <c r="R830" s="10" t="str">
        <f>_xll.SNL.Clients.Office.Excel.Functions.SPG(A830, "RD_CREDIT_RATING_DATE_GLOBAL", "Issuer Credit Rating", "Local Currency LT|0")</f>
        <v/>
      </c>
      <c r="S830" s="10" t="str">
        <f>_xll.SNL.Clients.Office.Excel.Functions.SPG(A830, "RD_CREDIT_WATCH_OUTLOOK_DATE_GLOBAL", "Issuer Credit Rating", "Local Currency LT|0")</f>
        <v/>
      </c>
      <c r="T830" s="13" t="str">
        <f>_xll.SNL.Clients.Office.Excel.Functions.SPG(A830, "SP_BUSINESS_DESCRIPTION")</f>
        <v>MarketAxess Holdings Inc., together with its subsidiaries, operates an electronic trading platform for institutional investor and broker-dealer companies worldwide. The company offers trading technology that provides liquidity access in U.S. high-grade bonds, U.S. high-yield bonds, emerging market debt, eurobonds, municipal bonds, U.S. government bonds, and other fixed-income securities; and executes bond trades between and among institutional investor and broker-dealer clients in an all-to-all anonymous trading environment for corporate bonds through its Open Trading protocols. It also provides trading-related products and services, including composite+ pricing and other market data products to assist clients with trading decisions; auto-execution and other execution services for clients requiring specialized workflow solutions; connectivity solutions that facilitate straight-through processing; and technology services to optimize trading environments. In addition, the company offers various pre-and post-trade services, such as trade matching, trade publication, regulatory transaction reporting, and market and reference data across a range of fixed-income and other products. MarketAxess Holdings Inc. was incorporated in 2000 and is headquartered in New York, New York.</v>
      </c>
    </row>
    <row r="831" spans="1:20" x14ac:dyDescent="0.3">
      <c r="A831" s="12" t="s">
        <v>289</v>
      </c>
      <c r="B831" s="10">
        <f>_xll.SNL.Clients.Office.Excel.Functions.SPG(A831,"SP_IPO_DATE")</f>
        <v>35877</v>
      </c>
      <c r="C831" s="5">
        <f>_xll.SNL.Clients.Office.Excel.Functions.SPG(A831, "SP_VOLUME_AVG_WEEKLY_TO_SHARES_OUT", , "1M")</f>
        <v>3.0239411185971221</v>
      </c>
      <c r="D831" s="5">
        <f>_xll.SNL.Clients.Office.Excel.Functions.SPG(A831, "SP_VOLUME_AVG_WEEKLY_TO_SHARES_OUT", , "3M")</f>
        <v>2.4611933551506233</v>
      </c>
      <c r="E831" s="5">
        <f>_xll.SNL.Clients.Office.Excel.Functions.SPG(A831, "SP_VOLUME_AVG_DAILY_TO_1YR_AVG_DAILY", , "1M")</f>
        <v>114.5</v>
      </c>
      <c r="F831" s="5">
        <f>_xll.SNL.Clients.Office.Excel.Functions.SPG(A831, "SP_VOLUME_AVG_DAILY_TO_1YR_AVG_DAILY", , "3M")</f>
        <v>93.19</v>
      </c>
      <c r="G831" s="9" t="str">
        <f>_xll.SNL.Clients.Office.Excel.Functions.SPG(A831, "IQ_SECTOR")</f>
        <v>Consumer Discretionary</v>
      </c>
      <c r="H831" s="9" t="str">
        <f>_xll.SNL.Clients.Office.Excel.Functions.SPG(A831, "IQ_INDUSTRY_GROUP")</f>
        <v>Consumer Services</v>
      </c>
      <c r="I831" s="9" t="str">
        <f>_xll.SNL.Clients.Office.Excel.Functions.SPG(A831, "IQ_INDUSTRY")</f>
        <v>Hotels, Restaurants and Leisure</v>
      </c>
      <c r="J831" s="9" t="str">
        <f>_xll.SNL.Clients.Office.Excel.Functions.SPG(A831, "IQ_PRIMARY_INDUSTRY")</f>
        <v>Hotels, Resorts and Cruise Lines</v>
      </c>
      <c r="K831" s="9" t="str">
        <f>_xll.SNL.Clients.Office.Excel.Functions.SPG(A831, "NAICS_CODE", "Primary")</f>
        <v>721110 - Hotels (except Casino Hotels) and Motels</v>
      </c>
      <c r="L831" s="9" t="str">
        <f>_xll.SNL.Clients.Office.Excel.Functions.SPG(A831, "SP_TOPICTAG")</f>
        <v>Travel Accommodations</v>
      </c>
      <c r="M831" s="5">
        <f>_xll.SNL.Clients.Office.Excel.Functions.SPG(A831, "SP_PCT_SHARES_OWNED_ALL_INSTITUTIONS")</f>
        <v>64.61</v>
      </c>
      <c r="N831" s="9" t="str">
        <f>_xll.SNL.Clients.Office.Excel.Functions.SPG(A831, "RD_CREDIT_RATING_GLOBAL", "Issuer Credit Rating", "Local Currency LT|0")</f>
        <v>BBB</v>
      </c>
      <c r="O831" s="9" t="str">
        <f>_xll.SNL.Clients.Office.Excel.Functions.SPG(A831, "RD_CWOL_GLOBAL", "Issuer Credit Rating", "Local Currency LT|0")</f>
        <v>Stable</v>
      </c>
      <c r="P831" s="9" t="str">
        <f>_xll.SNL.Clients.Office.Excel.Functions.SPG(A831, "RD_RATING_ACTION_GLOBAL", "Issuer Credit Rating", "Local Currency LT|0")</f>
        <v>Upgrade | CreditWatch/Outlook (05/12/2022)</v>
      </c>
      <c r="Q831" s="10">
        <f>_xll.SNL.Clients.Office.Excel.Functions.SPG(A831, "RD_LAST_REVIEW_DATE_GLOBAL", "Issuer Credit Rating", "Local Currency LT")</f>
        <v>45404</v>
      </c>
      <c r="R831" s="10">
        <f>_xll.SNL.Clients.Office.Excel.Functions.SPG(A831, "RD_CREDIT_RATING_DATE_GLOBAL", "Issuer Credit Rating", "Local Currency LT|0")</f>
        <v>44693</v>
      </c>
      <c r="S831" s="10">
        <f>_xll.SNL.Clients.Office.Excel.Functions.SPG(A831, "RD_CREDIT_WATCH_OUTLOOK_DATE_GLOBAL", "Issuer Credit Rating", "Local Currency LT|0")</f>
        <v>44693</v>
      </c>
      <c r="T831" s="13" t="str">
        <f>_xll.SNL.Clients.Office.Excel.Functions.SPG(A831, "SP_BUSINESS_DESCRIPTION")</f>
        <v>Marriott International, Inc. engages in operation, franchising, and licensing of hotel, residential, timeshare, and other lodging properties worldwide. It operates its properties under the JW Marriott, The Ritz-Carlton, The Luxury Collection, W Hotels, St. Regis, EDITION, Bvlgari, Marriott Hotels, Sheraton, Westin, Autograph Collection, Renaissance Hotels, Le Méridien, Delta Hotels by Marriott, MGM Collection with Marriott Bonvoy, Tribute Portfolio, Gaylord Hotels, Design Hotels, Marriott Executive Apartments, Apartments by Marriott Bonvoy, Sonder by Marriott Bonvoy, Courtyard by Marriott, Fairfield by Marriott, Residence Inn by Marriott, SpringHill Suites by Marriott, Four Points by Sheraton, TownePlace Suites by Marriott, Aloft Hotels, AC Hotels by Marriott, Moxy Hotels, Element Hotels, Protea Hotels by Marriott, City Express by Marriott, and Four Points Flex by Sheraton brand names, as well as operates residences, timeshares, and yachts. The company was founded in 1927 and is headquartered in Bethesda, Maryland.</v>
      </c>
    </row>
    <row r="832" spans="1:20" x14ac:dyDescent="0.3">
      <c r="A832" s="12" t="s">
        <v>1865</v>
      </c>
      <c r="B832" s="10" t="str">
        <f>_xll.SNL.Clients.Office.Excel.Functions.SPG(A832,"SP_IPO_DATE")</f>
        <v/>
      </c>
      <c r="C832" s="5">
        <f>_xll.SNL.Clients.Office.Excel.Functions.SPG(A832, "SP_VOLUME_AVG_WEEKLY_TO_SHARES_OUT", , "1M")</f>
        <v>4.4019160520041147</v>
      </c>
      <c r="D832" s="5">
        <f>_xll.SNL.Clients.Office.Excel.Functions.SPG(A832, "SP_VOLUME_AVG_WEEKLY_TO_SHARES_OUT", , "3M")</f>
        <v>4.2899715393817521</v>
      </c>
      <c r="E832" s="5">
        <f>_xll.SNL.Clients.Office.Excel.Functions.SPG(A832, "SP_VOLUME_AVG_DAILY_TO_1YR_AVG_DAILY", , "1M")</f>
        <v>72.959999999999994</v>
      </c>
      <c r="F832" s="5">
        <f>_xll.SNL.Clients.Office.Excel.Functions.SPG(A832, "SP_VOLUME_AVG_DAILY_TO_1YR_AVG_DAILY", , "3M")</f>
        <v>71.099999999999994</v>
      </c>
      <c r="G832" s="9" t="str">
        <f>_xll.SNL.Clients.Office.Excel.Functions.SPG(A832, "IQ_SECTOR")</f>
        <v>Consumer Discretionary</v>
      </c>
      <c r="H832" s="9" t="str">
        <f>_xll.SNL.Clients.Office.Excel.Functions.SPG(A832, "IQ_INDUSTRY_GROUP")</f>
        <v>Consumer Services</v>
      </c>
      <c r="I832" s="9" t="str">
        <f>_xll.SNL.Clients.Office.Excel.Functions.SPG(A832, "IQ_INDUSTRY")</f>
        <v>Hotels, Restaurants and Leisure</v>
      </c>
      <c r="J832" s="9" t="str">
        <f>_xll.SNL.Clients.Office.Excel.Functions.SPG(A832, "IQ_PRIMARY_INDUSTRY")</f>
        <v>Hotels, Resorts and Cruise Lines</v>
      </c>
      <c r="K832" s="9" t="str">
        <f>_xll.SNL.Clients.Office.Excel.Functions.SPG(A832, "NAICS_CODE", "Primary")</f>
        <v>721110 - Hotels (except Casino Hotels) and Motels</v>
      </c>
      <c r="L832" s="9" t="str">
        <f>_xll.SNL.Clients.Office.Excel.Functions.SPG(A832, "SP_TOPICTAG")</f>
        <v>Adventure Travel; Business Travel; Tourism; Travel Accommodations; Vacation Rental</v>
      </c>
      <c r="M832" s="5">
        <f>_xll.SNL.Clients.Office.Excel.Functions.SPG(A832, "SP_PCT_SHARES_OWNED_ALL_INSTITUTIONS")</f>
        <v>78.28</v>
      </c>
      <c r="N832" s="9" t="str">
        <f>_xll.SNL.Clients.Office.Excel.Functions.SPG(A832, "RD_CREDIT_RATING_GLOBAL", "Issuer Credit Rating", "Local Currency LT|0")</f>
        <v>BB-</v>
      </c>
      <c r="O832" s="9" t="str">
        <f>_xll.SNL.Clients.Office.Excel.Functions.SPG(A832, "RD_CWOL_GLOBAL", "Issuer Credit Rating", "Local Currency LT|0")</f>
        <v>Negative</v>
      </c>
      <c r="P832" s="9" t="str">
        <f>_xll.SNL.Clients.Office.Excel.Functions.SPG(A832, "RD_RATING_ACTION_GLOBAL", "Issuer Credit Rating", "Local Currency LT|0")</f>
        <v>CreditWatch/Outlook (08/09/2024)</v>
      </c>
      <c r="Q832" s="10">
        <f>_xll.SNL.Clients.Office.Excel.Functions.SPG(A832, "RD_LAST_REVIEW_DATE_GLOBAL", "Issuer Credit Rating", "Local Currency LT")</f>
        <v>45513</v>
      </c>
      <c r="R832" s="10">
        <f>_xll.SNL.Clients.Office.Excel.Functions.SPG(A832, "RD_CREDIT_RATING_DATE_GLOBAL", "Issuer Credit Rating", "Local Currency LT|0")</f>
        <v>44620</v>
      </c>
      <c r="S832" s="10">
        <f>_xll.SNL.Clients.Office.Excel.Functions.SPG(A832, "RD_CREDIT_WATCH_OUTLOOK_DATE_GLOBAL", "Issuer Credit Rating", "Local Currency LT|0")</f>
        <v>45513</v>
      </c>
      <c r="T832" s="13" t="str">
        <f>_xll.SNL.Clients.Office.Excel.Functions.SPG(A832, "SP_BUSINESS_DESCRIPTION")</f>
        <v>Marriott Vacations Worldwide Corporation, a vacation company, develops, markets, sells, and manages vacation ownership and related businesses, products, and services in the United States and internationally. It operates through two segments, Vacation Ownership and Exchange &amp; Third-Party Management. The company manages vacation ownership and related products under the Marriott Vacation Club, Grand Residences by Marriott, Sheraton Vacation Club, Westin Vacation Club, Hyatt Vacation Club, and Marriott Vacation Club Pulse brands. It develops, markets, and sells vacation ownership and related products under The Ritz-Carlton Destination Club brand; and holds right to develop, market, and sell ownership residential products under The Ritz-Carlton Residences brand. In addition, the company offers exchange networks and membership programs, as well as provision of management services to other resorts and lodging properties through Interval International, and Aqua-Aston business brands. Further, it provides financing consumer purchases of vacation ownership products, and renting vacation ownership inventory. The company sells its upscale tier vacation ownership products primarily through a network of resort-based sales centers and off-site sales locations. The company was founded in 1984 and is headquartered in Orlando, Florida.</v>
      </c>
    </row>
    <row r="833" spans="1:20" x14ac:dyDescent="0.3">
      <c r="A833" s="12" t="s">
        <v>290</v>
      </c>
      <c r="B833" s="10" t="str">
        <f>_xll.SNL.Clients.Office.Excel.Functions.SPG(A833,"SP_IPO_DATE")</f>
        <v/>
      </c>
      <c r="C833" s="5">
        <f>_xll.SNL.Clients.Office.Excel.Functions.SPG(A833, "SP_VOLUME_AVG_WEEKLY_TO_SHARES_OUT", , "1M")</f>
        <v>2.310633389301556</v>
      </c>
      <c r="D833" s="5">
        <f>_xll.SNL.Clients.Office.Excel.Functions.SPG(A833, "SP_VOLUME_AVG_WEEKLY_TO_SHARES_OUT", , "3M")</f>
        <v>2.0589569859663626</v>
      </c>
      <c r="E833" s="5">
        <f>_xll.SNL.Clients.Office.Excel.Functions.SPG(A833, "SP_VOLUME_AVG_DAILY_TO_1YR_AVG_DAILY", , "1M")</f>
        <v>129.97</v>
      </c>
      <c r="F833" s="5">
        <f>_xll.SNL.Clients.Office.Excel.Functions.SPG(A833, "SP_VOLUME_AVG_DAILY_TO_1YR_AVG_DAILY", , "3M")</f>
        <v>115.81</v>
      </c>
      <c r="G833" s="9" t="str">
        <f>_xll.SNL.Clients.Office.Excel.Functions.SPG(A833, "IQ_SECTOR")</f>
        <v>Financials</v>
      </c>
      <c r="H833" s="9" t="str">
        <f>_xll.SNL.Clients.Office.Excel.Functions.SPG(A833, "IQ_INDUSTRY_GROUP")</f>
        <v>Insurance</v>
      </c>
      <c r="I833" s="9" t="str">
        <f>_xll.SNL.Clients.Office.Excel.Functions.SPG(A833, "IQ_INDUSTRY")</f>
        <v>Insurance</v>
      </c>
      <c r="J833" s="9" t="str">
        <f>_xll.SNL.Clients.Office.Excel.Functions.SPG(A833, "IQ_PRIMARY_INDUSTRY")</f>
        <v>Insurance Brokers</v>
      </c>
      <c r="K833" s="9" t="str">
        <f>_xll.SNL.Clients.Office.Excel.Functions.SPG(A833, "NAICS_CODE", "Primary")</f>
        <v>524210 - Insurance Agencies and Brokerages</v>
      </c>
      <c r="L833" s="9" t="str">
        <f>_xll.SNL.Clients.Office.Excel.Functions.SPG(A833, "SP_TOPICTAG")</f>
        <v>Employee Benefits</v>
      </c>
      <c r="M833" s="5">
        <f>_xll.SNL.Clients.Office.Excel.Functions.SPG(A833, "SP_PCT_SHARES_OWNED_ALL_INSTITUTIONS")</f>
        <v>91.35</v>
      </c>
      <c r="N833" s="9" t="str">
        <f>_xll.SNL.Clients.Office.Excel.Functions.SPG(A833, "RD_CREDIT_RATING_GLOBAL", "Issuer Credit Rating", "Local Currency LT|0")</f>
        <v>A-</v>
      </c>
      <c r="O833" s="9" t="str">
        <f>_xll.SNL.Clients.Office.Excel.Functions.SPG(A833, "RD_CWOL_GLOBAL", "Issuer Credit Rating", "Local Currency LT|0")</f>
        <v>Stable</v>
      </c>
      <c r="P833" s="9" t="str">
        <f>_xll.SNL.Clients.Office.Excel.Functions.SPG(A833, "RD_RATING_ACTION_GLOBAL", "Issuer Credit Rating", "Local Currency LT|0")</f>
        <v>CreditWatch/Outlook (02/09/2021)</v>
      </c>
      <c r="Q833" s="10">
        <f>_xll.SNL.Clients.Office.Excel.Functions.SPG(A833, "RD_LAST_REVIEW_DATE_GLOBAL", "Issuer Credit Rating", "Local Currency LT")</f>
        <v>45614</v>
      </c>
      <c r="R833" s="10">
        <f>_xll.SNL.Clients.Office.Excel.Functions.SPG(A833, "RD_CREDIT_RATING_DATE_GLOBAL", "Issuer Credit Rating", "Local Currency LT|0")</f>
        <v>41598</v>
      </c>
      <c r="S833" s="10">
        <f>_xll.SNL.Clients.Office.Excel.Functions.SPG(A833, "RD_CREDIT_WATCH_OUTLOOK_DATE_GLOBAL", "Issuer Credit Rating", "Local Currency LT|0")</f>
        <v>44236</v>
      </c>
      <c r="T833" s="13" t="str">
        <f>_xll.SNL.Clients.Office.Excel.Functions.SPG(A833, "SP_BUSINESS_DESCRIPTION")</f>
        <v>Marsh &amp; McLennan Companies, Inc., a professional services company, provides advisory services and insurance solutions to clients in the areas of risk, strategy, and people worldwide. It operates through Risk and Insurance Services, and Consulting segments. The Risk and Insurance Services segment offers risk management services, such as risk advice, risk transfer, and risk control and mitigation solutions, as well as insurance and reinsurance broking, strategic advisory services, and analytics solutions, and insurance program management services. It serves businesses, public entities, insurance companies, associations, professional services organizations, and private clients. The Consulting segment provides health, wealth and career advice, solutions and products; and specialized management, strategic, economic, and brand consulting services. Marsh &amp; McLennan Companies, Inc. was founded in 1871 and is headquartered in New York, New York.</v>
      </c>
    </row>
    <row r="834" spans="1:20" x14ac:dyDescent="0.3">
      <c r="A834" s="12" t="s">
        <v>1359</v>
      </c>
      <c r="B834" s="10" t="str">
        <f>_xll.SNL.Clients.Office.Excel.Functions.SPG(A834,"SP_IPO_DATE")</f>
        <v/>
      </c>
      <c r="C834" s="5">
        <f>_xll.SNL.Clients.Office.Excel.Functions.SPG(A834, "SP_VOLUME_AVG_WEEKLY_TO_SHARES_OUT", , "1M")</f>
        <v>2.5228116754316918</v>
      </c>
      <c r="D834" s="5">
        <f>_xll.SNL.Clients.Office.Excel.Functions.SPG(A834, "SP_VOLUME_AVG_WEEKLY_TO_SHARES_OUT", , "3M")</f>
        <v>2.4538032498067013</v>
      </c>
      <c r="E834" s="5">
        <f>_xll.SNL.Clients.Office.Excel.Functions.SPG(A834, "SP_VOLUME_AVG_DAILY_TO_1YR_AVG_DAILY", , "1M")</f>
        <v>99.58</v>
      </c>
      <c r="F834" s="5">
        <f>_xll.SNL.Clients.Office.Excel.Functions.SPG(A834, "SP_VOLUME_AVG_DAILY_TO_1YR_AVG_DAILY", , "3M")</f>
        <v>96.86</v>
      </c>
      <c r="G834" s="9" t="str">
        <f>_xll.SNL.Clients.Office.Excel.Functions.SPG(A834, "IQ_SECTOR")</f>
        <v>Industrials</v>
      </c>
      <c r="H834" s="9" t="str">
        <f>_xll.SNL.Clients.Office.Excel.Functions.SPG(A834, "IQ_INDUSTRY_GROUP")</f>
        <v>Transportation</v>
      </c>
      <c r="I834" s="9" t="str">
        <f>_xll.SNL.Clients.Office.Excel.Functions.SPG(A834, "IQ_INDUSTRY")</f>
        <v>Ground Transportation</v>
      </c>
      <c r="J834" s="9" t="str">
        <f>_xll.SNL.Clients.Office.Excel.Functions.SPG(A834, "IQ_PRIMARY_INDUSTRY")</f>
        <v>Cargo Ground Transportation</v>
      </c>
      <c r="K834" s="9" t="str">
        <f>_xll.SNL.Clients.Office.Excel.Functions.SPG(A834, "NAICS_CODE", "Primary")</f>
        <v>4841 - General Freight Trucking</v>
      </c>
      <c r="L834" s="9" t="str">
        <f>_xll.SNL.Clients.Office.Excel.Functions.SPG(A834, "SP_TOPICTAG")</f>
        <v>Fast-Moving Consumer Goods; Fleet Management; Freight Service</v>
      </c>
      <c r="M834" s="5">
        <f>_xll.SNL.Clients.Office.Excel.Functions.SPG(A834, "SP_PCT_SHARES_OWNED_ALL_INSTITUTIONS")</f>
        <v>70.510000000000005</v>
      </c>
      <c r="N834" s="9" t="str">
        <f>_xll.SNL.Clients.Office.Excel.Functions.SPG(A834, "RD_CREDIT_RATING_GLOBAL", "Issuer Credit Rating", "Local Currency LT|0")</f>
        <v/>
      </c>
      <c r="O834" s="9" t="str">
        <f>_xll.SNL.Clients.Office.Excel.Functions.SPG(A834, "RD_CWOL_GLOBAL", "Issuer Credit Rating", "Local Currency LT|0")</f>
        <v/>
      </c>
      <c r="P834" s="9" t="str">
        <f>_xll.SNL.Clients.Office.Excel.Functions.SPG(A834, "RD_RATING_ACTION_GLOBAL", "Issuer Credit Rating", "Local Currency LT|0")</f>
        <v/>
      </c>
      <c r="Q834" s="10" t="str">
        <f>_xll.SNL.Clients.Office.Excel.Functions.SPG(A834, "RD_LAST_REVIEW_DATE_GLOBAL", "Issuer Credit Rating", "Local Currency LT")</f>
        <v/>
      </c>
      <c r="R834" s="10" t="str">
        <f>_xll.SNL.Clients.Office.Excel.Functions.SPG(A834, "RD_CREDIT_RATING_DATE_GLOBAL", "Issuer Credit Rating", "Local Currency LT|0")</f>
        <v/>
      </c>
      <c r="S834" s="10" t="str">
        <f>_xll.SNL.Clients.Office.Excel.Functions.SPG(A834, "RD_CREDIT_WATCH_OUTLOOK_DATE_GLOBAL", "Issuer Credit Rating", "Local Currency LT|0")</f>
        <v/>
      </c>
      <c r="T834" s="13" t="str">
        <f>_xll.SNL.Clients.Office.Excel.Functions.SPG(A834, "SP_BUSINESS_DESCRIPTION")</f>
        <v>Marten Transport, Ltd. operates as a temperature-sensitive truckload carrier for shippers in the United State, Mexico, and Canada. The company operates through four segments: Truckload, Dedicated, Intermodal, and Brokerage. The Truckload segment transports food and other consumer packaged goods that require a temperature-controlled or insulated environment, as well as dry freight; and regional short-haul and medium-to-long-haul full-load transportation services. The Dedicated segment offers customized transportation solutions for individual customers’ requirements using temperature-controlled trailers, dry vans, and other specialized equipment. The Intermodal segment transports customers’ freight utilizing its refrigerated containers and temperature-controlled trailers on railroad flatcars for portions of trips, as well as using tractors and contracted carriers. The Brokerage segment develops contractual relationships with and arranges for third-party carriers to transport freight for customers in temperature-controlled trailers and dry vans. As of December 31, 2023, the company operated a fleet of 3,349 tractors, that included 3,255 company-owned tractors and 94 tractors supplied by independent contractors. Marten Transport, Ltd. was founded in 1946 and is headquartered in Mondovi, Wisconsin.</v>
      </c>
    </row>
    <row r="835" spans="1:20" x14ac:dyDescent="0.3">
      <c r="A835" s="12" t="s">
        <v>291</v>
      </c>
      <c r="B835" s="10" t="str">
        <f>_xll.SNL.Clients.Office.Excel.Functions.SPG(A835,"SP_IPO_DATE")</f>
        <v/>
      </c>
      <c r="C835" s="5">
        <f>_xll.SNL.Clients.Office.Excel.Functions.SPG(A835, "SP_VOLUME_AVG_WEEKLY_TO_SHARES_OUT", , "1M")</f>
        <v>3.5798215759776979</v>
      </c>
      <c r="D835" s="5">
        <f>_xll.SNL.Clients.Office.Excel.Functions.SPG(A835, "SP_VOLUME_AVG_WEEKLY_TO_SHARES_OUT", , "3M")</f>
        <v>3.4449487257202094</v>
      </c>
      <c r="E835" s="5">
        <f>_xll.SNL.Clients.Office.Excel.Functions.SPG(A835, "SP_VOLUME_AVG_DAILY_TO_1YR_AVG_DAILY", , "1M")</f>
        <v>95.87</v>
      </c>
      <c r="F835" s="5">
        <f>_xll.SNL.Clients.Office.Excel.Functions.SPG(A835, "SP_VOLUME_AVG_DAILY_TO_1YR_AVG_DAILY", , "3M")</f>
        <v>92.25</v>
      </c>
      <c r="G835" s="9" t="str">
        <f>_xll.SNL.Clients.Office.Excel.Functions.SPG(A835, "IQ_SECTOR")</f>
        <v>Materials</v>
      </c>
      <c r="H835" s="9" t="str">
        <f>_xll.SNL.Clients.Office.Excel.Functions.SPG(A835, "IQ_INDUSTRY_GROUP")</f>
        <v>Materials</v>
      </c>
      <c r="I835" s="9" t="str">
        <f>_xll.SNL.Clients.Office.Excel.Functions.SPG(A835, "IQ_INDUSTRY")</f>
        <v>Construction Materials</v>
      </c>
      <c r="J835" s="9" t="str">
        <f>_xll.SNL.Clients.Office.Excel.Functions.SPG(A835, "IQ_PRIMARY_INDUSTRY")</f>
        <v>Construction Materials</v>
      </c>
      <c r="K835" s="9" t="str">
        <f>_xll.SNL.Clients.Office.Excel.Functions.SPG(A835, "NAICS_CODE", "Primary")</f>
        <v>2123 - Nonmetallic Mineral Mining and Quarrying</v>
      </c>
      <c r="L835" s="9" t="str">
        <f>_xll.SNL.Clients.Office.Excel.Functions.SPG(A835, "SP_TOPICTAG")</f>
        <v/>
      </c>
      <c r="M835" s="5">
        <f>_xll.SNL.Clients.Office.Excel.Functions.SPG(A835, "SP_PCT_SHARES_OWNED_ALL_INSTITUTIONS")</f>
        <v>100.21</v>
      </c>
      <c r="N835" s="9" t="str">
        <f>_xll.SNL.Clients.Office.Excel.Functions.SPG(A835, "RD_CREDIT_RATING_GLOBAL", "Issuer Credit Rating", "Local Currency LT|0")</f>
        <v>BBB+</v>
      </c>
      <c r="O835" s="9" t="str">
        <f>_xll.SNL.Clients.Office.Excel.Functions.SPG(A835, "RD_CWOL_GLOBAL", "Issuer Credit Rating", "Local Currency LT|0")</f>
        <v>Stable</v>
      </c>
      <c r="P835" s="9" t="str">
        <f>_xll.SNL.Clients.Office.Excel.Functions.SPG(A835, "RD_RATING_ACTION_GLOBAL", "Issuer Credit Rating", "Local Currency LT|0")</f>
        <v>CreditWatch/Outlook (12/04/2017)</v>
      </c>
      <c r="Q835" s="10">
        <f>_xll.SNL.Clients.Office.Excel.Functions.SPG(A835, "RD_LAST_REVIEW_DATE_GLOBAL", "Issuer Credit Rating", "Local Currency LT")</f>
        <v>45436</v>
      </c>
      <c r="R835" s="10">
        <f>_xll.SNL.Clients.Office.Excel.Functions.SPG(A835, "RD_CREDIT_RATING_DATE_GLOBAL", "Issuer Credit Rating", "Local Currency LT|0")</f>
        <v>42521</v>
      </c>
      <c r="S835" s="10">
        <f>_xll.SNL.Clients.Office.Excel.Functions.SPG(A835, "RD_CREDIT_WATCH_OUTLOOK_DATE_GLOBAL", "Issuer Credit Rating", "Local Currency LT|0")</f>
        <v>43073</v>
      </c>
      <c r="T835" s="13" t="str">
        <f>_xll.SNL.Clients.Office.Excel.Functions.SPG(A835, "SP_BUSINESS_DESCRIPTION")</f>
        <v>Martin Marietta Materials, Inc., a natural resource-based building materials company, supplies aggregates and heavy-side building materials to the construction industry in the United States and internationally. It offers crushed stone, sand, and gravel products; ready mixed concrete and asphalt; paving products and services; and Portland and specialty cement for use in the infrastructure projects, and nonresidential and residential construction markets, as well as in the railroad, agricultural, utility, and environmental industries. The company also produces magnesia-based chemicals products; dolomitic lime primarily to customers for steel production and soil stabilization; and cement treated materials. Its chemical products are used in flame retardants, wastewater treatment, pulp and paper production, and other environmental applications. The company was founded in 1939 and is headquartered in Raleigh, North Carolina.</v>
      </c>
    </row>
    <row r="836" spans="1:20" x14ac:dyDescent="0.3">
      <c r="A836" s="12" t="s">
        <v>292</v>
      </c>
      <c r="B836" s="10" t="str">
        <f>_xll.SNL.Clients.Office.Excel.Functions.SPG(A836,"SP_IPO_DATE")</f>
        <v/>
      </c>
      <c r="C836" s="5">
        <f>_xll.SNL.Clients.Office.Excel.Functions.SPG(A836, "SP_VOLUME_AVG_WEEKLY_TO_SHARES_OUT", , "1M")</f>
        <v>3.737715148619984</v>
      </c>
      <c r="D836" s="5">
        <f>_xll.SNL.Clients.Office.Excel.Functions.SPG(A836, "SP_VOLUME_AVG_WEEKLY_TO_SHARES_OUT", , "3M")</f>
        <v>3.392779578969539</v>
      </c>
      <c r="E836" s="5">
        <f>_xll.SNL.Clients.Office.Excel.Functions.SPG(A836, "SP_VOLUME_AVG_DAILY_TO_1YR_AVG_DAILY", , "1M")</f>
        <v>93.91</v>
      </c>
      <c r="F836" s="5">
        <f>_xll.SNL.Clients.Office.Excel.Functions.SPG(A836, "SP_VOLUME_AVG_DAILY_TO_1YR_AVG_DAILY", , "3M")</f>
        <v>85.24</v>
      </c>
      <c r="G836" s="9" t="str">
        <f>_xll.SNL.Clients.Office.Excel.Functions.SPG(A836, "IQ_SECTOR")</f>
        <v>Industrials</v>
      </c>
      <c r="H836" s="9" t="str">
        <f>_xll.SNL.Clients.Office.Excel.Functions.SPG(A836, "IQ_INDUSTRY_GROUP")</f>
        <v>Capital Goods</v>
      </c>
      <c r="I836" s="9" t="str">
        <f>_xll.SNL.Clients.Office.Excel.Functions.SPG(A836, "IQ_INDUSTRY")</f>
        <v>Building Products</v>
      </c>
      <c r="J836" s="9" t="str">
        <f>_xll.SNL.Clients.Office.Excel.Functions.SPG(A836, "IQ_PRIMARY_INDUSTRY")</f>
        <v>Building Products</v>
      </c>
      <c r="K836" s="9" t="str">
        <f>_xll.SNL.Clients.Office.Excel.Functions.SPG(A836, "NAICS_CODE", "Primary")</f>
        <v>332913 - Plumbing Fixture Fitting and Trim Manufacturing</v>
      </c>
      <c r="L836" s="9" t="str">
        <f>_xll.SNL.Clients.Office.Excel.Functions.SPG(A836, "SP_TOPICTAG")</f>
        <v>Home Improvement; Speech Recognition</v>
      </c>
      <c r="M836" s="5">
        <f>_xll.SNL.Clients.Office.Excel.Functions.SPG(A836, "SP_PCT_SHARES_OWNED_ALL_INSTITUTIONS")</f>
        <v>95.57</v>
      </c>
      <c r="N836" s="9" t="str">
        <f>_xll.SNL.Clients.Office.Excel.Functions.SPG(A836, "RD_CREDIT_RATING_GLOBAL", "Issuer Credit Rating", "Local Currency LT|0")</f>
        <v>BBB</v>
      </c>
      <c r="O836" s="9" t="str">
        <f>_xll.SNL.Clients.Office.Excel.Functions.SPG(A836, "RD_CWOL_GLOBAL", "Issuer Credit Rating", "Local Currency LT|0")</f>
        <v>Stable</v>
      </c>
      <c r="P836" s="9" t="str">
        <f>_xll.SNL.Clients.Office.Excel.Functions.SPG(A836, "RD_RATING_ACTION_GLOBAL", "Issuer Credit Rating", "Local Currency LT|0")</f>
        <v>Upgrade | CreditWatch/Outlook (12/19/2014)</v>
      </c>
      <c r="Q836" s="10">
        <f>_xll.SNL.Clients.Office.Excel.Functions.SPG(A836, "RD_LAST_REVIEW_DATE_GLOBAL", "Issuer Credit Rating", "Local Currency LT")</f>
        <v>45356</v>
      </c>
      <c r="R836" s="10">
        <f>_xll.SNL.Clients.Office.Excel.Functions.SPG(A836, "RD_CREDIT_RATING_DATE_GLOBAL", "Issuer Credit Rating", "Local Currency LT|0")</f>
        <v>41992</v>
      </c>
      <c r="S836" s="10">
        <f>_xll.SNL.Clients.Office.Excel.Functions.SPG(A836, "RD_CREDIT_WATCH_OUTLOOK_DATE_GLOBAL", "Issuer Credit Rating", "Local Currency LT|0")</f>
        <v>41992</v>
      </c>
      <c r="T836" s="13" t="str">
        <f>_xll.SNL.Clients.Office.Excel.Functions.SPG(A836, "SP_BUSINESS_DESCRIPTION")</f>
        <v>Masco Corporation provides home improvement and building products in North America, Europe, and internationally. The company’s Plumbing Products segment offers faucets, showerheads, handheld showers, valves, bath hardware and accessories, bathing units, shower bases and enclosures, shower drains, steam shower systems, water filtration systems, and sinks and kitchen accessories; acrylic tubs, bath and shower enclosures, and shower bases and trays; spas, exercise pools, and aquatic fitness systems and saunas; brass, copper, and composite plumbing system component and other non-decorative plumbing products; water products; and thermoplastic products, extruded plastic profiles, and specialized fabrication products, as well as PEX tubing products. This segment provides its products under the DELTA, BRIZO, PEERLESS, HANSGROHE, AXOR, KRAUS, EASY DRAIN, NEWPORT BRASS, GINGER, BRASSTECH, WALTEC, BRISTAN, HERITAGE, MIROLIN, HOT SPRING, CALDERA, FREEFLOW SPAS, FANTASY SPAS, AQUATERRA, LIFESMART, ENDLESS POOLS, TYLO, FINNLEO, HELO, BRASSCRAFT, PLUMBSHOP, and MASTER PLUMBER brands, as well as under private label to home center and online retailers, mass merchandisers, wholesalers and distributors, plumbers, building contractors, remodelers, smaller retailers, and consumers and homebuilders. Its Decorative Architectural Products segment offers paints, primers, specialty coatings, stains, and waterproofing products, as well as paint applicators and accessories; cabinet and door hardware, functional hardware, wall plates, hook and rail, and outdoor living hardware; and decorative bath hardware, shower accessories, mirrors, and shower doors. This segment provides its products under the BEHR, KILZ, WHIZZ, Elder &amp; Jenks, LIBERTY, BRAINERD, and FRANKLIN BRASS brands to home center and other retailers, mass and online retailers, other specialty retailers, and original equipment manufacturers and wholesalers. The company was incorporated in 1929 and is headquartered in Livonia, Michigan.</v>
      </c>
    </row>
    <row r="837" spans="1:20" x14ac:dyDescent="0.3">
      <c r="A837" s="12" t="s">
        <v>1866</v>
      </c>
      <c r="B837" s="10">
        <f>_xll.SNL.Clients.Office.Excel.Functions.SPG(A837,"SP_IPO_DATE")</f>
        <v>39301</v>
      </c>
      <c r="C837" s="5">
        <f>_xll.SNL.Clients.Office.Excel.Functions.SPG(A837, "SP_VOLUME_AVG_WEEKLY_TO_SHARES_OUT", , "1M")</f>
        <v>4.2297732997768307</v>
      </c>
      <c r="D837" s="5">
        <f>_xll.SNL.Clients.Office.Excel.Functions.SPG(A837, "SP_VOLUME_AVG_WEEKLY_TO_SHARES_OUT", , "3M")</f>
        <v>4.4781862976991693</v>
      </c>
      <c r="E837" s="5">
        <f>_xll.SNL.Clients.Office.Excel.Functions.SPG(A837, "SP_VOLUME_AVG_DAILY_TO_1YR_AVG_DAILY", , "1M")</f>
        <v>71.14</v>
      </c>
      <c r="F837" s="5">
        <f>_xll.SNL.Clients.Office.Excel.Functions.SPG(A837, "SP_VOLUME_AVG_DAILY_TO_1YR_AVG_DAILY", , "3M")</f>
        <v>75.319999999999993</v>
      </c>
      <c r="G837" s="9" t="str">
        <f>_xll.SNL.Clients.Office.Excel.Functions.SPG(A837, "IQ_SECTOR")</f>
        <v>Health Care</v>
      </c>
      <c r="H837" s="9" t="str">
        <f>_xll.SNL.Clients.Office.Excel.Functions.SPG(A837, "IQ_INDUSTRY_GROUP")</f>
        <v>Health Care Equipment and Services</v>
      </c>
      <c r="I837" s="9" t="str">
        <f>_xll.SNL.Clients.Office.Excel.Functions.SPG(A837, "IQ_INDUSTRY")</f>
        <v>Health Care Equipment and Supplies</v>
      </c>
      <c r="J837" s="9" t="str">
        <f>_xll.SNL.Clients.Office.Excel.Functions.SPG(A837, "IQ_PRIMARY_INDUSTRY")</f>
        <v>Health Care Equipment</v>
      </c>
      <c r="K837" s="9" t="str">
        <f>_xll.SNL.Clients.Office.Excel.Functions.SPG(A837, "NAICS_CODE", "Primary")</f>
        <v>33911 - Medical Equipment and Supplies Manufacturing</v>
      </c>
      <c r="L837" s="9" t="str">
        <f>_xll.SNL.Clients.Office.Excel.Functions.SPG(A837, "SP_TOPICTAG")</f>
        <v>Health Diagnostics; MHealth; Sensors; Machine Learning; Wearables; Process Automation; Artificial Intelligence</v>
      </c>
      <c r="M837" s="5">
        <f>_xll.SNL.Clients.Office.Excel.Functions.SPG(A837, "SP_PCT_SHARES_OWNED_ALL_INSTITUTIONS")</f>
        <v>80.25</v>
      </c>
      <c r="N837" s="9" t="str">
        <f>_xll.SNL.Clients.Office.Excel.Functions.SPG(A837, "RD_CREDIT_RATING_GLOBAL", "Issuer Credit Rating", "Local Currency LT|0")</f>
        <v/>
      </c>
      <c r="O837" s="9" t="str">
        <f>_xll.SNL.Clients.Office.Excel.Functions.SPG(A837, "RD_CWOL_GLOBAL", "Issuer Credit Rating", "Local Currency LT|0")</f>
        <v/>
      </c>
      <c r="P837" s="9" t="str">
        <f>_xll.SNL.Clients.Office.Excel.Functions.SPG(A837, "RD_RATING_ACTION_GLOBAL", "Issuer Credit Rating", "Local Currency LT|0")</f>
        <v/>
      </c>
      <c r="Q837" s="10" t="str">
        <f>_xll.SNL.Clients.Office.Excel.Functions.SPG(A837, "RD_LAST_REVIEW_DATE_GLOBAL", "Issuer Credit Rating", "Local Currency LT")</f>
        <v/>
      </c>
      <c r="R837" s="10" t="str">
        <f>_xll.SNL.Clients.Office.Excel.Functions.SPG(A837, "RD_CREDIT_RATING_DATE_GLOBAL", "Issuer Credit Rating", "Local Currency LT|0")</f>
        <v/>
      </c>
      <c r="S837" s="10" t="str">
        <f>_xll.SNL.Clients.Office.Excel.Functions.SPG(A837, "RD_CREDIT_WATCH_OUTLOOK_DATE_GLOBAL", "Issuer Credit Rating", "Local Currency LT|0")</f>
        <v/>
      </c>
      <c r="T837" s="13" t="str">
        <f>_xll.SNL.Clients.Office.Excel.Functions.SPG(A837, "SP_BUSINESS_DESCRIPTION")</f>
        <v>Masimo Corporation develops, manufactures, and markets various patient monitoring technologies, and automation and connectivity solutions worldwide. The company offers masimo signal extraction technology (SET) pulse oximetry with measure-through motion and low perfusion pulse oximetry monitoring to address the primary limitations of conventional pulse oximetry; Masimo rainbow SET platform, including rainbow SET Pulse CO-Oximetry products that allows noninvasive monitoring of carboxyhemoglobin, methemoglobin, hemoglobin concentration, fractional arterial oxygen saturation, oxygen content, pleth variability index, rainbow pleth variability index, respiration rate from the pleth, and oxygen reserve index, as well as acoustic respiration monitoring, SedLine brain function monitoring, NomoLine capnography and gas monitoring, and regional oximetry. It also provides brain function and hemodynamic monitoring solutions; patient position and activity tracking, and neuromodulation technology solutions; and Masimo Hospital Automation platform, including hospital automation solutions, including Patient SafetyNet, Patient SafetyNet Surveillance, SafetyNet, Replica, Iris, MyView, UniView, Uniview: 60, Masimo Sleep, Centroid, and Bridg; and nasal high-flow ventilation, neuromodulation therapeutics, and telehealth solutions. In addition, the company provides its products through direct sales force, distributors, and original equipment manufacturers partners to hospitals, emergency medical service and home care providers, long-term care facilities, physician offices, veterinarians, and consumers; and home wellness products through e-commerce internet sites, such as masimopersonalhealth.com, amazon.com, and shopify.com. Masimo Corporation was incorporated in 1989 and is headquartered in Irvine, California.</v>
      </c>
    </row>
    <row r="838" spans="1:20" x14ac:dyDescent="0.3">
      <c r="A838" s="12" t="s">
        <v>1867</v>
      </c>
      <c r="B838" s="10" t="str">
        <f>_xll.SNL.Clients.Office.Excel.Functions.SPG(A838,"SP_IPO_DATE")</f>
        <v/>
      </c>
      <c r="C838" s="5">
        <f>_xll.SNL.Clients.Office.Excel.Functions.SPG(A838, "SP_VOLUME_AVG_WEEKLY_TO_SHARES_OUT", , "1M")</f>
        <v>6.4919208845163112</v>
      </c>
      <c r="D838" s="5">
        <f>_xll.SNL.Clients.Office.Excel.Functions.SPG(A838, "SP_VOLUME_AVG_WEEKLY_TO_SHARES_OUT", , "3M")</f>
        <v>5.7535820799868791</v>
      </c>
      <c r="E838" s="5">
        <f>_xll.SNL.Clients.Office.Excel.Functions.SPG(A838, "SP_VOLUME_AVG_DAILY_TO_1YR_AVG_DAILY", , "1M")</f>
        <v>118.73</v>
      </c>
      <c r="F838" s="5">
        <f>_xll.SNL.Clients.Office.Excel.Functions.SPG(A838, "SP_VOLUME_AVG_DAILY_TO_1YR_AVG_DAILY", , "3M")</f>
        <v>105.22</v>
      </c>
      <c r="G838" s="9" t="str">
        <f>_xll.SNL.Clients.Office.Excel.Functions.SPG(A838, "IQ_SECTOR")</f>
        <v>Industrials</v>
      </c>
      <c r="H838" s="9" t="str">
        <f>_xll.SNL.Clients.Office.Excel.Functions.SPG(A838, "IQ_INDUSTRY_GROUP")</f>
        <v>Capital Goods</v>
      </c>
      <c r="I838" s="9" t="str">
        <f>_xll.SNL.Clients.Office.Excel.Functions.SPG(A838, "IQ_INDUSTRY")</f>
        <v>Construction and Engineering</v>
      </c>
      <c r="J838" s="9" t="str">
        <f>_xll.SNL.Clients.Office.Excel.Functions.SPG(A838, "IQ_PRIMARY_INDUSTRY")</f>
        <v>Construction and Engineering</v>
      </c>
      <c r="K838" s="9" t="str">
        <f>_xll.SNL.Clients.Office.Excel.Functions.SPG(A838, "NAICS_CODE", "Primary")</f>
        <v>237130 - Power and Communication Line and Related Structures Construction</v>
      </c>
      <c r="L838" s="9" t="str">
        <f>_xll.SNL.Clients.Office.Excel.Functions.SPG(A838, "SP_TOPICTAG")</f>
        <v>Clean Energy; Energy Efficiency; Energy Management; CleanTech; Process Automation</v>
      </c>
      <c r="M838" s="5">
        <f>_xll.SNL.Clients.Office.Excel.Functions.SPG(A838, "SP_PCT_SHARES_OWNED_ALL_INSTITUTIONS")</f>
        <v>74.87</v>
      </c>
      <c r="N838" s="9" t="str">
        <f>_xll.SNL.Clients.Office.Excel.Functions.SPG(A838, "RD_CREDIT_RATING_GLOBAL", "Issuer Credit Rating", "Local Currency LT|0")</f>
        <v>BBB-</v>
      </c>
      <c r="O838" s="9" t="str">
        <f>_xll.SNL.Clients.Office.Excel.Functions.SPG(A838, "RD_CWOL_GLOBAL", "Issuer Credit Rating", "Local Currency LT|0")</f>
        <v>Negative</v>
      </c>
      <c r="P838" s="9" t="str">
        <f>_xll.SNL.Clients.Office.Excel.Functions.SPG(A838, "RD_RATING_ACTION_GLOBAL", "Issuer Credit Rating", "Local Currency LT|0")</f>
        <v>CreditWatch/Outlook (11/06/2023)</v>
      </c>
      <c r="Q838" s="10">
        <f>_xll.SNL.Clients.Office.Excel.Functions.SPG(A838, "RD_LAST_REVIEW_DATE_GLOBAL", "Issuer Credit Rating", "Local Currency LT")</f>
        <v>45573</v>
      </c>
      <c r="R838" s="10">
        <f>_xll.SNL.Clients.Office.Excel.Functions.SPG(A838, "RD_CREDIT_RATING_DATE_GLOBAL", "Issuer Credit Rating", "Local Currency LT|0")</f>
        <v>44596</v>
      </c>
      <c r="S838" s="10">
        <f>_xll.SNL.Clients.Office.Excel.Functions.SPG(A838, "RD_CREDIT_WATCH_OUTLOOK_DATE_GLOBAL", "Issuer Credit Rating", "Local Currency LT|0")</f>
        <v>45236</v>
      </c>
      <c r="T838" s="13" t="str">
        <f>_xll.SNL.Clients.Office.Excel.Functions.SPG(A838, "SP_BUSINESS_DESCRIPTION")</f>
        <v>MasTec, Inc., an infrastructure construction company, provides engineering, building, installation, maintenance, and upgrade services for communications, energy, utility, and other infrastructure primarily in the United States and Canada. It operates through five segments: Communications, Clean Energy and Infrastructure, Oil and Gas, Power Delivery, and Other. The company build infrastructure for wireless and wireline/fiber communications; clean energy infrastructure comprising renewable energy power generation; pipeline infrastructure, including natural gas, water, carbon capture sequestration, and other product transport; power delivery services, such as electrical and gas transmission, and distribution systems; industrial and heavy civil infrastructure, including roads, bridges, and rail; and water infrastructure. It also installs electrical and other gas distribution and transmission systems, power generation, power generation, civil and industrial facilities, pipelines, and fiber optic and other cables, as well as install-to-the-home services. In addition, the company offers maintenance and upgrade support services comprising maintenance of customers’ distribution facilities, networks, and infrastructure, including communications, power generation, pipeline, electrical distribution and transmission, and civil and industrial and heavy civil infrastructure; service restoration for natural disasters and accidents; and routine replacements and upgrades to overhauls. Its customers include wireless and wireline/fiber service providers, broadband operators, install-to-the-home service providers, public and private energy providers, including renewable and other energy providers, pipeline operators, civil and industrial infrastructure providers, and government entities. MasTec, Inc. was founded in 1929 and is headquartered in Coral Gables, Florida.</v>
      </c>
    </row>
    <row r="839" spans="1:20" x14ac:dyDescent="0.3">
      <c r="A839" s="12" t="s">
        <v>1360</v>
      </c>
      <c r="B839" s="10" t="str">
        <f>_xll.SNL.Clients.Office.Excel.Functions.SPG(A839,"SP_IPO_DATE")</f>
        <v/>
      </c>
      <c r="C839" s="5">
        <f>_xll.SNL.Clients.Office.Excel.Functions.SPG(A839, "SP_VOLUME_AVG_WEEKLY_TO_SHARES_OUT", , "1M")</f>
        <v>3.0822128338187591</v>
      </c>
      <c r="D839" s="5">
        <f>_xll.SNL.Clients.Office.Excel.Functions.SPG(A839, "SP_VOLUME_AVG_WEEKLY_TO_SHARES_OUT", , "3M")</f>
        <v>3.663017271882743</v>
      </c>
      <c r="E839" s="5">
        <f>_xll.SNL.Clients.Office.Excel.Functions.SPG(A839, "SP_VOLUME_AVG_DAILY_TO_1YR_AVG_DAILY", , "1M")</f>
        <v>82.48</v>
      </c>
      <c r="F839" s="5">
        <f>_xll.SNL.Clients.Office.Excel.Functions.SPG(A839, "SP_VOLUME_AVG_DAILY_TO_1YR_AVG_DAILY", , "3M")</f>
        <v>98.02</v>
      </c>
      <c r="G839" s="9" t="str">
        <f>_xll.SNL.Clients.Office.Excel.Functions.SPG(A839, "IQ_SECTOR")</f>
        <v>Industrials</v>
      </c>
      <c r="H839" s="9" t="str">
        <f>_xll.SNL.Clients.Office.Excel.Functions.SPG(A839, "IQ_INDUSTRY_GROUP")</f>
        <v>Capital Goods</v>
      </c>
      <c r="I839" s="9" t="str">
        <f>_xll.SNL.Clients.Office.Excel.Functions.SPG(A839, "IQ_INDUSTRY")</f>
        <v>Building Products</v>
      </c>
      <c r="J839" s="9" t="str">
        <f>_xll.SNL.Clients.Office.Excel.Functions.SPG(A839, "IQ_PRIMARY_INDUSTRY")</f>
        <v>Building Products</v>
      </c>
      <c r="K839" s="9" t="str">
        <f>_xll.SNL.Clients.Office.Excel.Functions.SPG(A839, "NAICS_CODE", "Primary")</f>
        <v>337110 - Wood Kitchen Cabinet and Countertop Manufacturing</v>
      </c>
      <c r="L839" s="9" t="str">
        <f>_xll.SNL.Clients.Office.Excel.Functions.SPG(A839, "SP_TOPICTAG")</f>
        <v/>
      </c>
      <c r="M839" s="5">
        <f>_xll.SNL.Clients.Office.Excel.Functions.SPG(A839, "SP_PCT_SHARES_OWNED_ALL_INSTITUTIONS")</f>
        <v>83.51</v>
      </c>
      <c r="N839" s="9" t="str">
        <f>_xll.SNL.Clients.Office.Excel.Functions.SPG(A839, "RD_CREDIT_RATING_GLOBAL", "Issuer Credit Rating", "Local Currency LT|0")</f>
        <v>BB</v>
      </c>
      <c r="O839" s="9" t="str">
        <f>_xll.SNL.Clients.Office.Excel.Functions.SPG(A839, "RD_CWOL_GLOBAL", "Issuer Credit Rating", "Local Currency LT|0")</f>
        <v>Stable</v>
      </c>
      <c r="P839" s="9" t="str">
        <f>_xll.SNL.Clients.Office.Excel.Functions.SPG(A839, "RD_RATING_ACTION_GLOBAL", "Issuer Credit Rating", "Local Currency LT|0")</f>
        <v>New Rating | CreditWatch/Outlook (06/17/2024)</v>
      </c>
      <c r="Q839" s="10">
        <f>_xll.SNL.Clients.Office.Excel.Functions.SPG(A839, "RD_LAST_REVIEW_DATE_GLOBAL", "Issuer Credit Rating", "Local Currency LT")</f>
        <v>45460</v>
      </c>
      <c r="R839" s="10">
        <f>_xll.SNL.Clients.Office.Excel.Functions.SPG(A839, "RD_CREDIT_RATING_DATE_GLOBAL", "Issuer Credit Rating", "Local Currency LT|0")</f>
        <v>45460</v>
      </c>
      <c r="S839" s="10">
        <f>_xll.SNL.Clients.Office.Excel.Functions.SPG(A839, "RD_CREDIT_WATCH_OUTLOOK_DATE_GLOBAL", "Issuer Credit Rating", "Local Currency LT|0")</f>
        <v>45460</v>
      </c>
      <c r="T839" s="13" t="str">
        <f>_xll.SNL.Clients.Office.Excel.Functions.SPG(A839, "SP_BUSINESS_DESCRIPTION")</f>
        <v>MasterBrand, Inc. engages in the manufacture and sale of residential cabinets in the United States and Canada. The company offers a range of residential cabinetry products for the kitchen, bathroom, and other parts of the home. It sells its products to remodeling and new construction markets through dealers, retailers, and builders. The company was formerly known as United Cabinet Incorporated. MasterBrand, Inc. was founded in 1954 and is headquartered in Beachwood, Ohio.</v>
      </c>
    </row>
    <row r="840" spans="1:20" x14ac:dyDescent="0.3">
      <c r="A840" s="12" t="s">
        <v>293</v>
      </c>
      <c r="B840" s="10">
        <f>_xll.SNL.Clients.Office.Excel.Functions.SPG(A840,"SP_IPO_DATE")</f>
        <v>38861</v>
      </c>
      <c r="C840" s="5">
        <f>_xll.SNL.Clients.Office.Excel.Functions.SPG(A840, "SP_VOLUME_AVG_WEEKLY_TO_SHARES_OUT", , "1M")</f>
        <v>1.4670452758736399</v>
      </c>
      <c r="D840" s="5">
        <f>_xll.SNL.Clients.Office.Excel.Functions.SPG(A840, "SP_VOLUME_AVG_WEEKLY_TO_SHARES_OUT", , "3M")</f>
        <v>1.4347158480634492</v>
      </c>
      <c r="E840" s="5">
        <f>_xll.SNL.Clients.Office.Excel.Functions.SPG(A840, "SP_VOLUME_AVG_DAILY_TO_1YR_AVG_DAILY", , "1M")</f>
        <v>107.19</v>
      </c>
      <c r="F840" s="5">
        <f>_xll.SNL.Clients.Office.Excel.Functions.SPG(A840, "SP_VOLUME_AVG_DAILY_TO_1YR_AVG_DAILY", , "3M")</f>
        <v>104.83</v>
      </c>
      <c r="G840" s="9" t="str">
        <f>_xll.SNL.Clients.Office.Excel.Functions.SPG(A840, "IQ_SECTOR")</f>
        <v>Financials</v>
      </c>
      <c r="H840" s="9" t="str">
        <f>_xll.SNL.Clients.Office.Excel.Functions.SPG(A840, "IQ_INDUSTRY_GROUP")</f>
        <v>Financial Services</v>
      </c>
      <c r="I840" s="9" t="str">
        <f>_xll.SNL.Clients.Office.Excel.Functions.SPG(A840, "IQ_INDUSTRY")</f>
        <v>Financial Services</v>
      </c>
      <c r="J840" s="9" t="str">
        <f>_xll.SNL.Clients.Office.Excel.Functions.SPG(A840, "IQ_PRIMARY_INDUSTRY")</f>
        <v>Transaction and Payment Processing Services</v>
      </c>
      <c r="K840" s="9" t="str">
        <f>_xll.SNL.Clients.Office.Excel.Functions.SPG(A840, "NAICS_CODE", "Primary")</f>
        <v>522320 - Financial Transactions Processing, Reserve, and Clearinghouse Activities</v>
      </c>
      <c r="L840" s="9" t="str">
        <f>_xll.SNL.Clients.Office.Excel.Functions.SPG(A840, "SP_TOPICTAG")</f>
        <v>Anti-Fraud; Fintech; Data Protection; Cloud Security; Payment Facilitator Enablers; Online Payments</v>
      </c>
      <c r="M840" s="5">
        <f>_xll.SNL.Clients.Office.Excel.Functions.SPG(A840, "SP_PCT_SHARES_OWNED_ALL_INSTITUTIONS")</f>
        <v>88.41</v>
      </c>
      <c r="N840" s="9" t="str">
        <f>_xll.SNL.Clients.Office.Excel.Functions.SPG(A840, "RD_CREDIT_RATING_GLOBAL", "Issuer Credit Rating", "Local Currency LT|0")</f>
        <v>A+</v>
      </c>
      <c r="O840" s="9" t="str">
        <f>_xll.SNL.Clients.Office.Excel.Functions.SPG(A840, "RD_CWOL_GLOBAL", "Issuer Credit Rating", "Local Currency LT|0")</f>
        <v>Stable</v>
      </c>
      <c r="P840" s="9" t="str">
        <f>_xll.SNL.Clients.Office.Excel.Functions.SPG(A840, "RD_RATING_ACTION_GLOBAL", "Issuer Credit Rating", "Local Currency LT|0")</f>
        <v>Upgrade | CreditWatch/Outlook (11/20/2018)</v>
      </c>
      <c r="Q840" s="10">
        <f>_xll.SNL.Clients.Office.Excel.Functions.SPG(A840, "RD_LAST_REVIEW_DATE_GLOBAL", "Issuer Credit Rating", "Local Currency LT")</f>
        <v>45454</v>
      </c>
      <c r="R840" s="10">
        <f>_xll.SNL.Clients.Office.Excel.Functions.SPG(A840, "RD_CREDIT_RATING_DATE_GLOBAL", "Issuer Credit Rating", "Local Currency LT|0")</f>
        <v>43424</v>
      </c>
      <c r="S840" s="10">
        <f>_xll.SNL.Clients.Office.Excel.Functions.SPG(A840, "RD_CREDIT_WATCH_OUTLOOK_DATE_GLOBAL", "Issuer Credit Rating", "Local Currency LT|0")</f>
        <v>43424</v>
      </c>
      <c r="T840" s="13" t="str">
        <f>_xll.SNL.Clients.Office.Excel.Functions.SPG(A840, "SP_BUSINESS_DESCRIPTION")</f>
        <v>Mastercard Incorporated, a technology company, provides transaction processing and other payment-related products and services in the United States and internationally. The company offers integrated products and value-added services for account holders, merchants, financial institutions, digital partners, businesses, governments, and other organizations, such as programs that enable issuers to provide consumers with credits to defer payments; payment products and solutions that allow its customers to access funds in deposit and other accounts; prepaid programs services; consumer bill payment services; and commercial credit, debit, and prepaid payment products and solutions. It also provides solutions that enable businesses or governments to make payments to businesses, including Virtual Card Number, which is generated dynamically from a physical card and leverages the credit limit of the funding account; and a platform to optimize supplier payment enablement campaigns for financial institutions. In addition, the company offers Mastercard Move, which partners with digital messaging and payment platforms to enable consumers to send money directly within applications to other consumers; and partners with central banks, fintechs and financial institutions to help governments and nonprofits, as well as enables various cross-border payment flows. Further, it provides security solutions; personalization, issuer and merchant loyalty, and marketing services; advanced analytics, business intelligence, economic and location-based insights, payments consulting, and operational insights services; processing and gateway solutions; and open banking services. The company offers payment solutions and services under the MasterCard, Maestro, and Cirrus names. Mastercard Incorporated was founded in 1966 and is headquartered in Purchase, New York.</v>
      </c>
    </row>
    <row r="841" spans="1:20" x14ac:dyDescent="0.3">
      <c r="A841" s="12" t="s">
        <v>1868</v>
      </c>
      <c r="B841" s="10">
        <f>_xll.SNL.Clients.Office.Excel.Functions.SPG(A841,"SP_IPO_DATE")</f>
        <v>40940</v>
      </c>
      <c r="C841" s="5">
        <f>_xll.SNL.Clients.Office.Excel.Functions.SPG(A841, "SP_VOLUME_AVG_WEEKLY_TO_SHARES_OUT", , "1M")</f>
        <v>3.8281392278532342</v>
      </c>
      <c r="D841" s="5">
        <f>_xll.SNL.Clients.Office.Excel.Functions.SPG(A841, "SP_VOLUME_AVG_WEEKLY_TO_SHARES_OUT", , "3M")</f>
        <v>4.154827860324974</v>
      </c>
      <c r="E841" s="5">
        <f>_xll.SNL.Clients.Office.Excel.Functions.SPG(A841, "SP_VOLUME_AVG_DAILY_TO_1YR_AVG_DAILY", , "1M")</f>
        <v>64.97</v>
      </c>
      <c r="F841" s="5">
        <f>_xll.SNL.Clients.Office.Excel.Functions.SPG(A841, "SP_VOLUME_AVG_DAILY_TO_1YR_AVG_DAILY", , "3M")</f>
        <v>70.510000000000005</v>
      </c>
      <c r="G841" s="9" t="str">
        <f>_xll.SNL.Clients.Office.Excel.Functions.SPG(A841, "IQ_SECTOR")</f>
        <v>Energy</v>
      </c>
      <c r="H841" s="9" t="str">
        <f>_xll.SNL.Clients.Office.Excel.Functions.SPG(A841, "IQ_INDUSTRY_GROUP")</f>
        <v>Energy</v>
      </c>
      <c r="I841" s="9" t="str">
        <f>_xll.SNL.Clients.Office.Excel.Functions.SPG(A841, "IQ_INDUSTRY")</f>
        <v>Oil, Gas and Consumable Fuels</v>
      </c>
      <c r="J841" s="9" t="str">
        <f>_xll.SNL.Clients.Office.Excel.Functions.SPG(A841, "IQ_PRIMARY_INDUSTRY")</f>
        <v>Oil and Gas Exploration and Production</v>
      </c>
      <c r="K841" s="9" t="str">
        <f>_xll.SNL.Clients.Office.Excel.Functions.SPG(A841, "NAICS_CODE", "Primary")</f>
        <v>2111 - Oil and Gas Extraction</v>
      </c>
      <c r="L841" s="9" t="str">
        <f>_xll.SNL.Clients.Office.Excel.Functions.SPG(A841, "SP_TOPICTAG")</f>
        <v>Environmental Engineering</v>
      </c>
      <c r="M841" s="5">
        <f>_xll.SNL.Clients.Office.Excel.Functions.SPG(A841, "SP_PCT_SHARES_OWNED_ALL_INSTITUTIONS")</f>
        <v>89.21</v>
      </c>
      <c r="N841" s="9" t="str">
        <f>_xll.SNL.Clients.Office.Excel.Functions.SPG(A841, "RD_CREDIT_RATING_GLOBAL", "Issuer Credit Rating", "Local Currency LT|0")</f>
        <v>BB-</v>
      </c>
      <c r="O841" s="9" t="str">
        <f>_xll.SNL.Clients.Office.Excel.Functions.SPG(A841, "RD_CWOL_GLOBAL", "Issuer Credit Rating", "Local Currency LT|0")</f>
        <v>Stable</v>
      </c>
      <c r="P841" s="9" t="str">
        <f>_xll.SNL.Clients.Office.Excel.Functions.SPG(A841, "RD_RATING_ACTION_GLOBAL", "Issuer Credit Rating", "Local Currency LT|0")</f>
        <v>Upgrade | CreditWatch/Outlook (09/19/2022)</v>
      </c>
      <c r="Q841" s="10">
        <f>_xll.SNL.Clients.Office.Excel.Functions.SPG(A841, "RD_LAST_REVIEW_DATE_GLOBAL", "Issuer Credit Rating", "Local Currency LT")</f>
        <v>45408</v>
      </c>
      <c r="R841" s="10">
        <f>_xll.SNL.Clients.Office.Excel.Functions.SPG(A841, "RD_CREDIT_RATING_DATE_GLOBAL", "Issuer Credit Rating", "Local Currency LT|0")</f>
        <v>44823</v>
      </c>
      <c r="S841" s="10">
        <f>_xll.SNL.Clients.Office.Excel.Functions.SPG(A841, "RD_CREDIT_WATCH_OUTLOOK_DATE_GLOBAL", "Issuer Credit Rating", "Local Currency LT|0")</f>
        <v>44823</v>
      </c>
      <c r="T841" s="13" t="str">
        <f>_xll.SNL.Clients.Office.Excel.Functions.SPG(A841, "SP_BUSINESS_DESCRIPTION")</f>
        <v>Matador Resources Company, an independent energy company, engages in the exploration, development, production, and acquisition of oil and natural gas resources in the United States. It operates through two segments, Exploration and Production; and Midstream. The company primarily holds interests in the Wolfcamp and Bone Spring plays in the Delaware Basin in Southeast New Mexico and West Texas. It also operates the Eagle Ford shale play in South Texas; and the Haynesville shale and Cotton Valley plays in Northwest Louisiana. In addition, the company conducts midstream operations in support of its exploration, development, and production operations. Further, it provides natural gas processing and oil transportation services; and oil, natural gas, and produced water gathering services, as well as produced water disposal services to third parties. The company sells natural gas to unaffiliated independent marketing companies and unaffiliated midstream companies. The company was formerly known as Matador Holdco, Inc. and changed its name to Matador Resources Company in August 2011. Matador Resources Company was founded in 2003 and is headquartered in Dallas, Texas.</v>
      </c>
    </row>
    <row r="842" spans="1:20" x14ac:dyDescent="0.3">
      <c r="A842" s="12" t="s">
        <v>294</v>
      </c>
      <c r="B842" s="10" t="str">
        <f>_xll.SNL.Clients.Office.Excel.Functions.SPG(A842,"SP_IPO_DATE")</f>
        <v/>
      </c>
      <c r="C842" s="5">
        <f>_xll.SNL.Clients.Office.Excel.Functions.SPG(A842, "SP_VOLUME_AVG_WEEKLY_TO_SHARES_OUT", , "1M")</f>
        <v>9.3039640215663226</v>
      </c>
      <c r="D842" s="5">
        <f>_xll.SNL.Clients.Office.Excel.Functions.SPG(A842, "SP_VOLUME_AVG_WEEKLY_TO_SHARES_OUT", , "3M")</f>
        <v>8.7825642981691363</v>
      </c>
      <c r="E842" s="5">
        <f>_xll.SNL.Clients.Office.Excel.Functions.SPG(A842, "SP_VOLUME_AVG_DAILY_TO_1YR_AVG_DAILY", , "1M")</f>
        <v>95.08</v>
      </c>
      <c r="F842" s="5">
        <f>_xll.SNL.Clients.Office.Excel.Functions.SPG(A842, "SP_VOLUME_AVG_DAILY_TO_1YR_AVG_DAILY", , "3M")</f>
        <v>89.75</v>
      </c>
      <c r="G842" s="9" t="str">
        <f>_xll.SNL.Clients.Office.Excel.Functions.SPG(A842, "IQ_SECTOR")</f>
        <v>Communication Services</v>
      </c>
      <c r="H842" s="9" t="str">
        <f>_xll.SNL.Clients.Office.Excel.Functions.SPG(A842, "IQ_INDUSTRY_GROUP")</f>
        <v>Media and Entertainment</v>
      </c>
      <c r="I842" s="9" t="str">
        <f>_xll.SNL.Clients.Office.Excel.Functions.SPG(A842, "IQ_INDUSTRY")</f>
        <v>Interactive Media and Services</v>
      </c>
      <c r="J842" s="9" t="str">
        <f>_xll.SNL.Clients.Office.Excel.Functions.SPG(A842, "IQ_PRIMARY_INDUSTRY")</f>
        <v>Interactive Media and Services</v>
      </c>
      <c r="K842" s="9" t="str">
        <f>_xll.SNL.Clients.Office.Excel.Functions.SPG(A842, "NAICS_CODE", "Primary")</f>
        <v>519290 - Web Search Portals and All Other Information Services</v>
      </c>
      <c r="L842" s="9" t="str">
        <f>_xll.SNL.Clients.Office.Excel.Functions.SPG(A842, "SP_TOPICTAG")</f>
        <v>Digital Media; Social Media Marketing; Video Streaming; Social Networking and Collaboration; Data Protection</v>
      </c>
      <c r="M842" s="5">
        <f>_xll.SNL.Clients.Office.Excel.Functions.SPG(A842, "SP_PCT_SHARES_OWNED_ALL_INSTITUTIONS")</f>
        <v>107.06</v>
      </c>
      <c r="N842" s="9" t="str">
        <f>_xll.SNL.Clients.Office.Excel.Functions.SPG(A842, "RD_CREDIT_RATING_GLOBAL", "Issuer Credit Rating", "Local Currency LT|0")</f>
        <v>BB</v>
      </c>
      <c r="O842" s="9" t="str">
        <f>_xll.SNL.Clients.Office.Excel.Functions.SPG(A842, "RD_CWOL_GLOBAL", "Issuer Credit Rating", "Local Currency LT|0")</f>
        <v>Stable</v>
      </c>
      <c r="P842" s="9" t="str">
        <f>_xll.SNL.Clients.Office.Excel.Functions.SPG(A842, "RD_RATING_ACTION_GLOBAL", "Issuer Credit Rating", "Local Currency LT|0")</f>
        <v>CreditWatch/Outlook (01/21/2025)</v>
      </c>
      <c r="Q842" s="10">
        <f>_xll.SNL.Clients.Office.Excel.Functions.SPG(A842, "RD_LAST_REVIEW_DATE_GLOBAL", "Issuer Credit Rating", "Local Currency LT")</f>
        <v>45684</v>
      </c>
      <c r="R842" s="10">
        <f>_xll.SNL.Clients.Office.Excel.Functions.SPG(A842, "RD_CREDIT_RATING_DATE_GLOBAL", "Issuer Credit Rating", "Local Currency LT|0")</f>
        <v>42296</v>
      </c>
      <c r="S842" s="10">
        <f>_xll.SNL.Clients.Office.Excel.Functions.SPG(A842, "RD_CREDIT_WATCH_OUTLOOK_DATE_GLOBAL", "Issuer Credit Rating", "Local Currency LT|0")</f>
        <v>45678</v>
      </c>
      <c r="T842" s="13" t="str">
        <f>_xll.SNL.Clients.Office.Excel.Functions.SPG(A842, "SP_BUSINESS_DESCRIPTION")</f>
        <v>Match Group, Inc. engages in the provision of dating products. Its portfolio of brands includes Tinder, Hinge, Match, Meetic, OkCupid, Pairs, Plenty Of Fish, Azar, BLK, and Hakuna, as well as a various other brands, each built to increase users’ likelihood of connecting with others. Its services are available in over 40 languages to users worldwide. The company was incorporated in 1986 and is based in Dallas, Texas.</v>
      </c>
    </row>
    <row r="843" spans="1:20" x14ac:dyDescent="0.3">
      <c r="A843" s="12" t="s">
        <v>1361</v>
      </c>
      <c r="B843" s="10" t="str">
        <f>_xll.SNL.Clients.Office.Excel.Functions.SPG(A843,"SP_IPO_DATE")</f>
        <v/>
      </c>
      <c r="C843" s="5">
        <f>_xll.SNL.Clients.Office.Excel.Functions.SPG(A843, "SP_VOLUME_AVG_WEEKLY_TO_SHARES_OUT", , "1M")</f>
        <v>1.990687904822291</v>
      </c>
      <c r="D843" s="5">
        <f>_xll.SNL.Clients.Office.Excel.Functions.SPG(A843, "SP_VOLUME_AVG_WEEKLY_TO_SHARES_OUT", , "3M")</f>
        <v>2.213513844590421</v>
      </c>
      <c r="E843" s="5">
        <f>_xll.SNL.Clients.Office.Excel.Functions.SPG(A843, "SP_VOLUME_AVG_DAILY_TO_1YR_AVG_DAILY", , "1M")</f>
        <v>83.2</v>
      </c>
      <c r="F843" s="5">
        <f>_xll.SNL.Clients.Office.Excel.Functions.SPG(A843, "SP_VOLUME_AVG_DAILY_TO_1YR_AVG_DAILY", , "3M")</f>
        <v>92.52</v>
      </c>
      <c r="G843" s="9" t="str">
        <f>_xll.SNL.Clients.Office.Excel.Functions.SPG(A843, "IQ_SECTOR")</f>
        <v>Materials</v>
      </c>
      <c r="H843" s="9" t="str">
        <f>_xll.SNL.Clients.Office.Excel.Functions.SPG(A843, "IQ_INDUSTRY_GROUP")</f>
        <v>Materials</v>
      </c>
      <c r="I843" s="9" t="str">
        <f>_xll.SNL.Clients.Office.Excel.Functions.SPG(A843, "IQ_INDUSTRY")</f>
        <v>Metals and Mining</v>
      </c>
      <c r="J843" s="9" t="str">
        <f>_xll.SNL.Clients.Office.Excel.Functions.SPG(A843, "IQ_PRIMARY_INDUSTRY")</f>
        <v>Diversified Metals and Mining</v>
      </c>
      <c r="K843" s="9" t="str">
        <f>_xll.SNL.Clients.Office.Excel.Functions.SPG(A843, "NAICS_CODE", "Primary")</f>
        <v>331410 - Nonferrous Metal (except Aluminum) Smelting and Refining</v>
      </c>
      <c r="L843" s="9" t="str">
        <f>_xll.SNL.Clients.Office.Excel.Functions.SPG(A843, "SP_TOPICTAG")</f>
        <v>Mining Technology; Sensors; 3D Printing</v>
      </c>
      <c r="M843" s="5">
        <f>_xll.SNL.Clients.Office.Excel.Functions.SPG(A843, "SP_PCT_SHARES_OWNED_ALL_INSTITUTIONS")</f>
        <v>94.5</v>
      </c>
      <c r="N843" s="9" t="str">
        <f>_xll.SNL.Clients.Office.Excel.Functions.SPG(A843, "RD_CREDIT_RATING_GLOBAL", "Issuer Credit Rating", "Local Currency LT|0")</f>
        <v>NR</v>
      </c>
      <c r="O843" s="9" t="str">
        <f>_xll.SNL.Clients.Office.Excel.Functions.SPG(A843, "RD_CWOL_GLOBAL", "Issuer Credit Rating", "Local Currency LT|0")</f>
        <v>NR</v>
      </c>
      <c r="P843" s="9" t="str">
        <f>_xll.SNL.Clients.Office.Excel.Functions.SPG(A843, "RD_RATING_ACTION_GLOBAL", "Issuer Credit Rating", "Local Currency LT|0")</f>
        <v>Not Rated | CreditWatch/Outlook (07/10/2002)</v>
      </c>
      <c r="Q843" s="10" t="str">
        <f>_xll.SNL.Clients.Office.Excel.Functions.SPG(A843, "RD_LAST_REVIEW_DATE_GLOBAL", "Issuer Credit Rating", "Local Currency LT")</f>
        <v/>
      </c>
      <c r="R843" s="10">
        <f>_xll.SNL.Clients.Office.Excel.Functions.SPG(A843, "RD_CREDIT_RATING_DATE_GLOBAL", "Issuer Credit Rating", "Local Currency LT|0")</f>
        <v>37447</v>
      </c>
      <c r="S843" s="10">
        <f>_xll.SNL.Clients.Office.Excel.Functions.SPG(A843, "RD_CREDIT_WATCH_OUTLOOK_DATE_GLOBAL", "Issuer Credit Rating", "Local Currency LT|0")</f>
        <v>37447</v>
      </c>
      <c r="T843" s="13" t="str">
        <f>_xll.SNL.Clients.Office.Excel.Functions.SPG(A843, "SP_BUSINESS_DESCRIPTION")</f>
        <v>Materion Corporation, together with its subsidiaries, produces advanced engineered materials used in semiconductor, industrial, aerospace and defense, automotive, energy, consumer electronics, and telecom and data center in the United States, Asia, Europe, and internationally. The company operates in four segments: Performance Materials, Electronic Materials, Precision Optics, and Other. The company provides advanced engineered solutions comprising beryllium and non-beryllium containing alloy systems and custom engineered parts in strip, bulk, rod, plate, bar, tube, and other customized shapes; engineering and product development services; alloyed metals, beryllium products, and beryllium hydroxide; precision strip, rod, and wire products, as well as engineered strip metal products; and ToughMet alloys and SupremEX aluminum silicon carbide metal matrix composite formulation products. It operates the bertrandite ore mine and refinery located in Utah that provides feedstock hydroxide for its beryllium businesses and external sale. In addition, it produces advanced chemicals, microelectronics packaging, precious metal, non-precious metal, and specialty metal products, including vapor deposition targets, frame lid assemblies, clad and precious metal pre-forms, high temperature braze materials, and ultra-pure wire. Further, the company designs and produces precision thin film coatings, optical filters, and assemblies. The company sells its products directly from its facilities, as well as through company-owned service centers, outside distributors, agents, direct sales offices, and independent sales representatives. The company was formerly known as Brush Engineered Materials Inc. and changed its name to Materion Corporation in March 2011. Materion Corporation was founded in 1921 and is headquartered in Mayfield Heights, Ohio.</v>
      </c>
    </row>
    <row r="844" spans="1:20" x14ac:dyDescent="0.3">
      <c r="A844" s="12" t="s">
        <v>1362</v>
      </c>
      <c r="B844" s="10" t="str">
        <f>_xll.SNL.Clients.Office.Excel.Functions.SPG(A844,"SP_IPO_DATE")</f>
        <v/>
      </c>
      <c r="C844" s="5">
        <f>_xll.SNL.Clients.Office.Excel.Functions.SPG(A844, "SP_VOLUME_AVG_WEEKLY_TO_SHARES_OUT", , "1M")</f>
        <v>3.7116788714539384</v>
      </c>
      <c r="D844" s="5">
        <f>_xll.SNL.Clients.Office.Excel.Functions.SPG(A844, "SP_VOLUME_AVG_WEEKLY_TO_SHARES_OUT", , "3M")</f>
        <v>4.4086747179531445</v>
      </c>
      <c r="E844" s="5">
        <f>_xll.SNL.Clients.Office.Excel.Functions.SPG(A844, "SP_VOLUME_AVG_DAILY_TO_1YR_AVG_DAILY", , "1M")</f>
        <v>99.01</v>
      </c>
      <c r="F844" s="5">
        <f>_xll.SNL.Clients.Office.Excel.Functions.SPG(A844, "SP_VOLUME_AVG_DAILY_TO_1YR_AVG_DAILY", , "3M")</f>
        <v>117.6</v>
      </c>
      <c r="G844" s="9" t="str">
        <f>_xll.SNL.Clients.Office.Excel.Functions.SPG(A844, "IQ_SECTOR")</f>
        <v>Materials</v>
      </c>
      <c r="H844" s="9" t="str">
        <f>_xll.SNL.Clients.Office.Excel.Functions.SPG(A844, "IQ_INDUSTRY_GROUP")</f>
        <v>Materials</v>
      </c>
      <c r="I844" s="9" t="str">
        <f>_xll.SNL.Clients.Office.Excel.Functions.SPG(A844, "IQ_INDUSTRY")</f>
        <v>Chemicals</v>
      </c>
      <c r="J844" s="9" t="str">
        <f>_xll.SNL.Clients.Office.Excel.Functions.SPG(A844, "IQ_PRIMARY_INDUSTRY")</f>
        <v>Commodity Chemicals</v>
      </c>
      <c r="K844" s="9" t="str">
        <f>_xll.SNL.Clients.Office.Excel.Functions.SPG(A844, "NAICS_CODE", "Primary")</f>
        <v>3251 - Basic Chemical Manufacturing</v>
      </c>
      <c r="L844" s="9" t="str">
        <f>_xll.SNL.Clients.Office.Excel.Functions.SPG(A844, "SP_TOPICTAG")</f>
        <v>Environmental Engineering; Green Consumer Goods; Packaging Services; Water Purification; CleanTech</v>
      </c>
      <c r="M844" s="5">
        <f>_xll.SNL.Clients.Office.Excel.Functions.SPG(A844, "SP_PCT_SHARES_OWNED_ALL_INSTITUTIONS")</f>
        <v>88.46</v>
      </c>
      <c r="N844" s="9" t="str">
        <f>_xll.SNL.Clients.Office.Excel.Functions.SPG(A844, "RD_CREDIT_RATING_GLOBAL", "Issuer Credit Rating", "Local Currency LT|0")</f>
        <v>B</v>
      </c>
      <c r="O844" s="9" t="str">
        <f>_xll.SNL.Clients.Office.Excel.Functions.SPG(A844, "RD_CWOL_GLOBAL", "Issuer Credit Rating", "Local Currency LT|0")</f>
        <v>Negative</v>
      </c>
      <c r="P844" s="9" t="str">
        <f>_xll.SNL.Clients.Office.Excel.Functions.SPG(A844, "RD_RATING_ACTION_GLOBAL", "Issuer Credit Rating", "Local Currency LT|0")</f>
        <v>Downgrade | CreditWatch/Outlook (04/18/2024)</v>
      </c>
      <c r="Q844" s="10">
        <f>_xll.SNL.Clients.Office.Excel.Functions.SPG(A844, "RD_LAST_REVIEW_DATE_GLOBAL", "Issuer Credit Rating", "Local Currency LT")</f>
        <v>45467</v>
      </c>
      <c r="R844" s="10">
        <f>_xll.SNL.Clients.Office.Excel.Functions.SPG(A844, "RD_CREDIT_RATING_DATE_GLOBAL", "Issuer Credit Rating", "Local Currency LT|0")</f>
        <v>45400</v>
      </c>
      <c r="S844" s="10">
        <f>_xll.SNL.Clients.Office.Excel.Functions.SPG(A844, "RD_CREDIT_WATCH_OUTLOOK_DATE_GLOBAL", "Issuer Credit Rating", "Local Currency LT|0")</f>
        <v>45400</v>
      </c>
      <c r="T844" s="13" t="str">
        <f>_xll.SNL.Clients.Office.Excel.Functions.SPG(A844, "SP_BUSINESS_DESCRIPTION")</f>
        <v>Mativ Holdings, Inc., together with its subsidiaries, manufactures and sells specialty materials in the United States, Europe, the Asia Pacific, the Americas, and internationally. The company operates through two segments, Advanced Technical Materials and Fiber-Based Solutions. The Advanced Technical Materials manufactures and sells various engineered polymer, resin and fiber-based substrates, nets, films, adhesive tapes, and other nonwovens for the filtration, protective solutions, release liners, and healthcare end-markets. This segment sells its products directly, as well as through sales agents and distributors. The Fiber-Based Solutions segment produces packaging and specialty paper products. This segment provides premium packaging products that are used for wine, spirits and beer labels, folding cartons, box wrap, bags, hang tags, and stored value cards servicing retail, cosmetics, spirits, and electronics end-use markets; and premium papers, which are used in commercial printing services, advertising collateral, stationery, corporate identity packages and brochures, direct mail, business cards, and other uses. It also offers branded paper-based products for the consumer channel, such as bright papers, cardstock, stationery paper, envelopes, journals, and planners. This segment distributes its products through authorized paper distributors, converters, retailers, and specialty business converters, as well as directly to end-users. The company was formerly known as Schweitzer-Mauduit International, Inc. and changed its name to Mativ Holdings, Inc. in July 2022. Mativ Holdings, Inc. was incorporated in 1995 and is headquartered in Alpharetta, Georgia.</v>
      </c>
    </row>
    <row r="845" spans="1:20" x14ac:dyDescent="0.3">
      <c r="A845" s="12" t="s">
        <v>1363</v>
      </c>
      <c r="B845" s="10" t="str">
        <f>_xll.SNL.Clients.Office.Excel.Functions.SPG(A845,"SP_IPO_DATE")</f>
        <v/>
      </c>
      <c r="C845" s="5">
        <f>_xll.SNL.Clients.Office.Excel.Functions.SPG(A845, "SP_VOLUME_AVG_WEEKLY_TO_SHARES_OUT", , "1M")</f>
        <v>3.8226986296518342</v>
      </c>
      <c r="D845" s="5">
        <f>_xll.SNL.Clients.Office.Excel.Functions.SPG(A845, "SP_VOLUME_AVG_WEEKLY_TO_SHARES_OUT", , "3M")</f>
        <v>3.6774125088906504</v>
      </c>
      <c r="E845" s="5">
        <f>_xll.SNL.Clients.Office.Excel.Functions.SPG(A845, "SP_VOLUME_AVG_DAILY_TO_1YR_AVG_DAILY", , "1M")</f>
        <v>94.08</v>
      </c>
      <c r="F845" s="5">
        <f>_xll.SNL.Clients.Office.Excel.Functions.SPG(A845, "SP_VOLUME_AVG_DAILY_TO_1YR_AVG_DAILY", , "3M")</f>
        <v>90.5</v>
      </c>
      <c r="G845" s="9" t="str">
        <f>_xll.SNL.Clients.Office.Excel.Functions.SPG(A845, "IQ_SECTOR")</f>
        <v>Industrials</v>
      </c>
      <c r="H845" s="9" t="str">
        <f>_xll.SNL.Clients.Office.Excel.Functions.SPG(A845, "IQ_INDUSTRY_GROUP")</f>
        <v>Transportation</v>
      </c>
      <c r="I845" s="9" t="str">
        <f>_xll.SNL.Clients.Office.Excel.Functions.SPG(A845, "IQ_INDUSTRY")</f>
        <v>Marine Transportation</v>
      </c>
      <c r="J845" s="9" t="str">
        <f>_xll.SNL.Clients.Office.Excel.Functions.SPG(A845, "IQ_PRIMARY_INDUSTRY")</f>
        <v>Marine Transportation</v>
      </c>
      <c r="K845" s="9" t="str">
        <f>_xll.SNL.Clients.Office.Excel.Functions.SPG(A845, "NAICS_CODE", "Primary")</f>
        <v>483 - Water Transportation</v>
      </c>
      <c r="L845" s="9" t="str">
        <f>_xll.SNL.Clients.Office.Excel.Functions.SPG(A845, "SP_TOPICTAG")</f>
        <v>Fleet Management; Freight Service; Marine Transportation</v>
      </c>
      <c r="M845" s="5">
        <f>_xll.SNL.Clients.Office.Excel.Functions.SPG(A845, "SP_PCT_SHARES_OWNED_ALL_INSTITUTIONS")</f>
        <v>86.17</v>
      </c>
      <c r="N845" s="9" t="str">
        <f>_xll.SNL.Clients.Office.Excel.Functions.SPG(A845, "RD_CREDIT_RATING_GLOBAL", "Issuer Credit Rating", "Local Currency LT|0")</f>
        <v/>
      </c>
      <c r="O845" s="9" t="str">
        <f>_xll.SNL.Clients.Office.Excel.Functions.SPG(A845, "RD_CWOL_GLOBAL", "Issuer Credit Rating", "Local Currency LT|0")</f>
        <v/>
      </c>
      <c r="P845" s="9" t="str">
        <f>_xll.SNL.Clients.Office.Excel.Functions.SPG(A845, "RD_RATING_ACTION_GLOBAL", "Issuer Credit Rating", "Local Currency LT|0")</f>
        <v/>
      </c>
      <c r="Q845" s="10" t="str">
        <f>_xll.SNL.Clients.Office.Excel.Functions.SPG(A845, "RD_LAST_REVIEW_DATE_GLOBAL", "Issuer Credit Rating", "Local Currency LT")</f>
        <v/>
      </c>
      <c r="R845" s="10" t="str">
        <f>_xll.SNL.Clients.Office.Excel.Functions.SPG(A845, "RD_CREDIT_RATING_DATE_GLOBAL", "Issuer Credit Rating", "Local Currency LT|0")</f>
        <v/>
      </c>
      <c r="S845" s="10" t="str">
        <f>_xll.SNL.Clients.Office.Excel.Functions.SPG(A845, "RD_CREDIT_WATCH_OUTLOOK_DATE_GLOBAL", "Issuer Credit Rating", "Local Currency LT|0")</f>
        <v/>
      </c>
      <c r="T845" s="13" t="str">
        <f>_xll.SNL.Clients.Office.Excel.Functions.SPG(A845, "SP_BUSINESS_DESCRIPTION")</f>
        <v>Matson, Inc., together with its subsidiaries, engages in the provision of ocean transportation and logistics services. It operates through two segments, Ocean Transportation and Logistics. The Ocean Transportation segment offers ocean freight transportation services to the domestic non-contiguous economies of Hawaii, Japan, Alaska, and Guam, as well as to other island economies in Micronesia. It primarily transports dry containers of mixed commodities, refrigerated commodities, food products, beverages, building materials, automobiles, and household goods; livestock; seafood; general sustenance cargo; and garments, footwear, e-commerce, and other retail merchandise. This segment also operates an expedited service from China to Long Beach, California, and various islands in the South Pacific, as well as Okinawa, Japan; and provides stevedoring, refrigerated cargo services, inland transportation, container equipment maintenance, and other terminal services to ocean carriers on the Hawaiian islands of Oahu, Hawaii, Maui, and Kauai, as well as in the Alaska locations of Anchorage, Kodiak, and Dutch Harbor. In addition, it offers vessel management and container transshipment services. The Logistics segment provides multimodal transportation brokerage services, including domestic and international rail intermodal, long-haul and regional highway trucking, specialized hauling, flat-bed and project, less-than-truckload, and expedited freight services; less-than-container load consolidation and freight forwarding services; warehousing and distribution services; supply chain management services, and non-vessel operating common carrier freight forwarding services. It serves the U.S. military, freight forwarders, retailers, consumer goods, automobile manufacturers, and other customers. The company was formerly known as Alexander &amp; Baldwin Holdings, Inc. and changed its name to Matson, Inc. in June 2012. Matson, Inc. was founded in 1882 and is headquartered in Honolulu, Hawaii.</v>
      </c>
    </row>
    <row r="846" spans="1:20" x14ac:dyDescent="0.3">
      <c r="A846" s="12" t="s">
        <v>1869</v>
      </c>
      <c r="B846" s="10" t="str">
        <f>_xll.SNL.Clients.Office.Excel.Functions.SPG(A846,"SP_IPO_DATE")</f>
        <v/>
      </c>
      <c r="C846" s="5">
        <f>_xll.SNL.Clients.Office.Excel.Functions.SPG(A846, "SP_VOLUME_AVG_WEEKLY_TO_SHARES_OUT", , "1M")</f>
        <v>5.8288922012724713</v>
      </c>
      <c r="D846" s="5">
        <f>_xll.SNL.Clients.Office.Excel.Functions.SPG(A846, "SP_VOLUME_AVG_WEEKLY_TO_SHARES_OUT", , "3M")</f>
        <v>5.3448373452445921</v>
      </c>
      <c r="E846" s="5">
        <f>_xll.SNL.Clients.Office.Excel.Functions.SPG(A846, "SP_VOLUME_AVG_DAILY_TO_1YR_AVG_DAILY", , "1M")</f>
        <v>121.04</v>
      </c>
      <c r="F846" s="5">
        <f>_xll.SNL.Clients.Office.Excel.Functions.SPG(A846, "SP_VOLUME_AVG_DAILY_TO_1YR_AVG_DAILY", , "3M")</f>
        <v>110.99</v>
      </c>
      <c r="G846" s="9" t="str">
        <f>_xll.SNL.Clients.Office.Excel.Functions.SPG(A846, "IQ_SECTOR")</f>
        <v>Consumer Discretionary</v>
      </c>
      <c r="H846" s="9" t="str">
        <f>_xll.SNL.Clients.Office.Excel.Functions.SPG(A846, "IQ_INDUSTRY_GROUP")</f>
        <v>Consumer Durables and Apparel</v>
      </c>
      <c r="I846" s="9" t="str">
        <f>_xll.SNL.Clients.Office.Excel.Functions.SPG(A846, "IQ_INDUSTRY")</f>
        <v>Leisure Products</v>
      </c>
      <c r="J846" s="9" t="str">
        <f>_xll.SNL.Clients.Office.Excel.Functions.SPG(A846, "IQ_PRIMARY_INDUSTRY")</f>
        <v>Leisure Products</v>
      </c>
      <c r="K846" s="9" t="str">
        <f>_xll.SNL.Clients.Office.Excel.Functions.SPG(A846, "NAICS_CODE", "Primary")</f>
        <v>33993 - Doll, Toy, and Game Manufacturing</v>
      </c>
      <c r="L846" s="9" t="str">
        <f>_xll.SNL.Clients.Office.Excel.Functions.SPG(A846, "SP_TOPICTAG")</f>
        <v>Lifestyle; Virtual Goods; Animation/av Workstations; Video Games</v>
      </c>
      <c r="M846" s="5">
        <f>_xll.SNL.Clients.Office.Excel.Functions.SPG(A846, "SP_PCT_SHARES_OWNED_ALL_INSTITUTIONS")</f>
        <v>97.81</v>
      </c>
      <c r="N846" s="9" t="str">
        <f>_xll.SNL.Clients.Office.Excel.Functions.SPG(A846, "RD_CREDIT_RATING_GLOBAL", "Issuer Credit Rating", "Local Currency LT|0")</f>
        <v>BBB</v>
      </c>
      <c r="O846" s="9" t="str">
        <f>_xll.SNL.Clients.Office.Excel.Functions.SPG(A846, "RD_CWOL_GLOBAL", "Issuer Credit Rating", "Local Currency LT|0")</f>
        <v>Stable</v>
      </c>
      <c r="P846" s="9" t="str">
        <f>_xll.SNL.Clients.Office.Excel.Functions.SPG(A846, "RD_RATING_ACTION_GLOBAL", "Issuer Credit Rating", "Local Currency LT|0")</f>
        <v>Upgrade | CreditWatch/Outlook (02/12/2024)</v>
      </c>
      <c r="Q846" s="10">
        <f>_xll.SNL.Clients.Office.Excel.Functions.SPG(A846, "RD_LAST_REVIEW_DATE_GLOBAL", "Issuer Credit Rating", "Local Currency LT")</f>
        <v>45337</v>
      </c>
      <c r="R846" s="10">
        <f>_xll.SNL.Clients.Office.Excel.Functions.SPG(A846, "RD_CREDIT_RATING_DATE_GLOBAL", "Issuer Credit Rating", "Local Currency LT|0")</f>
        <v>45334</v>
      </c>
      <c r="S846" s="10">
        <f>_xll.SNL.Clients.Office.Excel.Functions.SPG(A846, "RD_CREDIT_WATCH_OUTLOOK_DATE_GLOBAL", "Issuer Credit Rating", "Local Currency LT|0")</f>
        <v>45334</v>
      </c>
      <c r="T846" s="13" t="str">
        <f>_xll.SNL.Clients.Office.Excel.Functions.SPG(A846, "SP_BUSINESS_DESCRIPTION")</f>
        <v>Mattel, Inc., a toy and family entertainment company, designs, manufactures, and markets toys and consumer products in North America, Latin America, Europe, the Middle East, Africa, and the Asia Pacific. The company operates through North America, International, and American Girl segments. It offers dolls and accessories, as well as books, content, gaming, and lifestyle products for children under the Barbie, American Girl, Disney Princess and Disney Frozen, Monster High, and Polly Pocket brands; die-cast vehicles, tracks, playsets, and accessories for kids, adults, and collectors under the Hot Wheels, Hot Wheels Monster Trucks, Hot Wheels Mario Kart, Matchbox, and Cars brand names; and infant, toddler, and preschool products comprising content, toys, live events, and other consumer products under the Fisher-Price, Little People and Imaginext, and Thomas &amp; Friends, and Power wheels brands. The company also provides action figures, building sets, games, and other products under the Masters of the Universe, MEGA, UNO, Jurassic World, Minecraft, WWE, Lightyear, and Star Wars; and licensor partner brands, including Disney Pixar, Microsoft, NBCUniversal, and WWE. It sells its products directly to consumers through its catalog, website, and proprietary retail stores; retailers, including omnichannel retailers, discount and free-standing toy stores, chain stores, department stores, and other retail outlets; and wholesalers, as well as through agents and distributors. Mattel, Inc. was founded in 1945 and is headquartered in El Segundo, California.</v>
      </c>
    </row>
    <row r="847" spans="1:20" x14ac:dyDescent="0.3">
      <c r="A847" s="12" t="s">
        <v>1364</v>
      </c>
      <c r="B847" s="10" t="str">
        <f>_xll.SNL.Clients.Office.Excel.Functions.SPG(A847,"SP_IPO_DATE")</f>
        <v/>
      </c>
      <c r="C847" s="5">
        <f>_xll.SNL.Clients.Office.Excel.Functions.SPG(A847, "SP_VOLUME_AVG_WEEKLY_TO_SHARES_OUT", , "1M")</f>
        <v>4.5942965125144966</v>
      </c>
      <c r="D847" s="5">
        <f>_xll.SNL.Clients.Office.Excel.Functions.SPG(A847, "SP_VOLUME_AVG_WEEKLY_TO_SHARES_OUT", , "3M")</f>
        <v>3.6918491711897463</v>
      </c>
      <c r="E847" s="5">
        <f>_xll.SNL.Clients.Office.Excel.Functions.SPG(A847, "SP_VOLUME_AVG_DAILY_TO_1YR_AVG_DAILY", , "1M")</f>
        <v>167.83</v>
      </c>
      <c r="F847" s="5">
        <f>_xll.SNL.Clients.Office.Excel.Functions.SPG(A847, "SP_VOLUME_AVG_DAILY_TO_1YR_AVG_DAILY", , "3M")</f>
        <v>134.87</v>
      </c>
      <c r="G847" s="9" t="str">
        <f>_xll.SNL.Clients.Office.Excel.Functions.SPG(A847, "IQ_SECTOR")</f>
        <v>Industrials</v>
      </c>
      <c r="H847" s="9" t="str">
        <f>_xll.SNL.Clients.Office.Excel.Functions.SPG(A847, "IQ_INDUSTRY_GROUP")</f>
        <v>Commercial and Professional Services</v>
      </c>
      <c r="I847" s="9" t="str">
        <f>_xll.SNL.Clients.Office.Excel.Functions.SPG(A847, "IQ_INDUSTRY")</f>
        <v>Commercial Services and Supplies</v>
      </c>
      <c r="J847" s="9" t="str">
        <f>_xll.SNL.Clients.Office.Excel.Functions.SPG(A847, "IQ_PRIMARY_INDUSTRY")</f>
        <v>Diversified Support Services</v>
      </c>
      <c r="K847" s="9" t="str">
        <f>_xll.SNL.Clients.Office.Excel.Functions.SPG(A847, "NAICS_CODE", "Primary")</f>
        <v>561499 - All Other Business Support Services</v>
      </c>
      <c r="L847" s="9" t="str">
        <f>_xll.SNL.Clients.Office.Excel.Functions.SPG(A847, "SP_TOPICTAG")</f>
        <v>Energy Storage; Industrial Automation; Digital Asset Management; Process Automation; Content Creation</v>
      </c>
      <c r="M847" s="5">
        <f>_xll.SNL.Clients.Office.Excel.Functions.SPG(A847, "SP_PCT_SHARES_OWNED_ALL_INSTITUTIONS")</f>
        <v>86.87</v>
      </c>
      <c r="N847" s="9" t="str">
        <f>_xll.SNL.Clients.Office.Excel.Functions.SPG(A847, "RD_CREDIT_RATING_GLOBAL", "Issuer Credit Rating", "Local Currency LT|0")</f>
        <v>BB-</v>
      </c>
      <c r="O847" s="9" t="str">
        <f>_xll.SNL.Clients.Office.Excel.Functions.SPG(A847, "RD_CWOL_GLOBAL", "Issuer Credit Rating", "Local Currency LT|0")</f>
        <v>Watch Neg</v>
      </c>
      <c r="P847" s="9" t="str">
        <f>_xll.SNL.Clients.Office.Excel.Functions.SPG(A847, "RD_RATING_ACTION_GLOBAL", "Issuer Credit Rating", "Local Currency LT|0")</f>
        <v>CreditWatch/Outlook (01/28/2025)</v>
      </c>
      <c r="Q847" s="10">
        <f>_xll.SNL.Clients.Office.Excel.Functions.SPG(A847, "RD_LAST_REVIEW_DATE_GLOBAL", "Issuer Credit Rating", "Local Currency LT")</f>
        <v>45685</v>
      </c>
      <c r="R847" s="10">
        <f>_xll.SNL.Clients.Office.Excel.Functions.SPG(A847, "RD_CREDIT_RATING_DATE_GLOBAL", "Issuer Credit Rating", "Local Currency LT|0")</f>
        <v>45336</v>
      </c>
      <c r="S847" s="10">
        <f>_xll.SNL.Clients.Office.Excel.Functions.SPG(A847, "RD_CREDIT_WATCH_OUTLOOK_DATE_GLOBAL", "Issuer Credit Rating", "Local Currency LT|0")</f>
        <v>45685</v>
      </c>
      <c r="T847" s="13" t="str">
        <f>_xll.SNL.Clients.Office.Excel.Functions.SPG(A847, "SP_BUSINESS_DESCRIPTION")</f>
        <v>Matthews International Corporation provides brand solutions, memorialization products, and industrial technologies worldwide. It operates through three segments: Memorialization, Industrial Technologies, and SGK Brand Solutions. The Memorialization segment provides bronze and granite memorials, upright granite memorials and monuments, concrete burial vaults, cremation memorialization products, granite benches, flower vases, crypt plates and letters, cremation urns, niche units, cemetery features, and statues, as well as bronze plaques, letters, emblems, vases, lights and photo ceramics, granite monuments, mausoleums, crypts, and flush memorials. The Industrial Technologies segment designs, manufactures, services, and distributes high-tech custom energy storage solutions, and product identification and warehouse automation technologies and solutions, including order fulfillment systems for identifying, tracking, picking, and conveying consumer and industrial products. This segment also provides engineered calendaring, laminating, and coating equipment; stand-alone marking products; laser and ink-jet printing systems; and spare parts, calendar, and coating-roller refurbishing and retrofits. The SGK Brand solutions segment provides brand management, pre-media services, printing plates and cylinders, imaging services, digital asset management, merchandising display systems, and marketing and design services for the consumer goods and retail industries. The company was founded in 1850 and is based in Pittsburgh, Pennsylvania.</v>
      </c>
    </row>
    <row r="848" spans="1:20" x14ac:dyDescent="0.3">
      <c r="A848" s="12" t="s">
        <v>1870</v>
      </c>
      <c r="B848" s="10">
        <f>_xll.SNL.Clients.Office.Excel.Functions.SPG(A848,"SP_IPO_DATE")</f>
        <v>35593</v>
      </c>
      <c r="C848" s="5">
        <f>_xll.SNL.Clients.Office.Excel.Functions.SPG(A848, "SP_VOLUME_AVG_WEEKLY_TO_SHARES_OUT", , "1M")</f>
        <v>6.656664668068542</v>
      </c>
      <c r="D848" s="5">
        <f>_xll.SNL.Clients.Office.Excel.Functions.SPG(A848, "SP_VOLUME_AVG_WEEKLY_TO_SHARES_OUT", , "3M")</f>
        <v>8.1099160434605349</v>
      </c>
      <c r="E848" s="5">
        <f>_xll.SNL.Clients.Office.Excel.Functions.SPG(A848, "SP_VOLUME_AVG_DAILY_TO_1YR_AVG_DAILY", , "1M")</f>
        <v>155.1</v>
      </c>
      <c r="F848" s="5">
        <f>_xll.SNL.Clients.Office.Excel.Functions.SPG(A848, "SP_VOLUME_AVG_DAILY_TO_1YR_AVG_DAILY", , "3M")</f>
        <v>188.96</v>
      </c>
      <c r="G848" s="9" t="str">
        <f>_xll.SNL.Clients.Office.Excel.Functions.SPG(A848, "IQ_SECTOR")</f>
        <v>Industrials</v>
      </c>
      <c r="H848" s="9" t="str">
        <f>_xll.SNL.Clients.Office.Excel.Functions.SPG(A848, "IQ_INDUSTRY_GROUP")</f>
        <v>Commercial and Professional Services</v>
      </c>
      <c r="I848" s="9" t="str">
        <f>_xll.SNL.Clients.Office.Excel.Functions.SPG(A848, "IQ_INDUSTRY")</f>
        <v>Professional Services</v>
      </c>
      <c r="J848" s="9" t="str">
        <f>_xll.SNL.Clients.Office.Excel.Functions.SPG(A848, "IQ_PRIMARY_INDUSTRY")</f>
        <v>Data Processing and Outsourced Services</v>
      </c>
      <c r="K848" s="9" t="str">
        <f>_xll.SNL.Clients.Office.Excel.Functions.SPG(A848, "NAICS_CODE", "Primary")</f>
        <v>518210 - Computing Infrastructure Providers, Data Processing, Web Hosting, and Related Services</v>
      </c>
      <c r="L848" s="9" t="str">
        <f>_xll.SNL.Clients.Office.Excel.Functions.SPG(A848, "SP_TOPICTAG")</f>
        <v>Data Integration; Customer Relationship Management; Cloud Infrastructure; Process Automation</v>
      </c>
      <c r="M848" s="5">
        <f>_xll.SNL.Clients.Office.Excel.Functions.SPG(A848, "SP_PCT_SHARES_OWNED_ALL_INSTITUTIONS")</f>
        <v>102.74</v>
      </c>
      <c r="N848" s="9" t="str">
        <f>_xll.SNL.Clients.Office.Excel.Functions.SPG(A848, "RD_CREDIT_RATING_GLOBAL", "Issuer Credit Rating", "Local Currency LT|0")</f>
        <v>BB+</v>
      </c>
      <c r="O848" s="9" t="str">
        <f>_xll.SNL.Clients.Office.Excel.Functions.SPG(A848, "RD_CWOL_GLOBAL", "Issuer Credit Rating", "Local Currency LT|0")</f>
        <v>Stable</v>
      </c>
      <c r="P848" s="9" t="str">
        <f>_xll.SNL.Clients.Office.Excel.Functions.SPG(A848, "RD_RATING_ACTION_GLOBAL", "Issuer Credit Rating", "Local Currency LT|0")</f>
        <v>New Rating | CreditWatch/Outlook (05/12/2021)</v>
      </c>
      <c r="Q848" s="10">
        <f>_xll.SNL.Clients.Office.Excel.Functions.SPG(A848, "RD_LAST_REVIEW_DATE_GLOBAL", "Issuer Credit Rating", "Local Currency LT")</f>
        <v>45378</v>
      </c>
      <c r="R848" s="10">
        <f>_xll.SNL.Clients.Office.Excel.Functions.SPG(A848, "RD_CREDIT_RATING_DATE_GLOBAL", "Issuer Credit Rating", "Local Currency LT|0")</f>
        <v>44328</v>
      </c>
      <c r="S848" s="10">
        <f>_xll.SNL.Clients.Office.Excel.Functions.SPG(A848, "RD_CREDIT_WATCH_OUTLOOK_DATE_GLOBAL", "Issuer Credit Rating", "Local Currency LT|0")</f>
        <v>44328</v>
      </c>
      <c r="T848" s="13" t="str">
        <f>_xll.SNL.Clients.Office.Excel.Functions.SPG(A848, "SP_BUSINESS_DESCRIPTION")</f>
        <v>Maximus, Inc. operates as a provider of government services worldwide. It operates through three segments: U.S. Federal Services, U.S. Services, and Outside the U.S. The U.S. Federal Services segment offers business process services, eligibility and enrollment, outreach, and other services for federal health and human services programs; clinical services; and technology solutions, including application development and modernization services, enterprise business solutions, advanced analytics and emerging technologies, cybersecurity services, and infrastructure and engineering solutions. The U.S. Services segment offers program eligibility support and enrollment; centralized multilingual customer contact centers, multichannel, and digital self-service options for enrollment; application assistance and independent health plan choice counseling; beneficiary outreach, education, eligibility, enrollment, and redeterminations; subsidized telephone services; and person-centered independent assessment services. This segment also provides employment services, such as eligibility support, case management, job-readiness preparation, job search and employer outreach, job retention and career advancement, and educational and training services; technology solutions; system implementation project management services; and specialized consulting services. The Outside the U.S. segment offers BPS and technology solutions for international governments, including health and disability assessments, program administration for employment services, wellbeing solutions and other job seeker-related services, digitally-enabled customer services, and technologies for modernization. Maximus, Inc. was founded in 1975 and is headquartered in McLean, Virginia.</v>
      </c>
    </row>
    <row r="849" spans="1:20" x14ac:dyDescent="0.3">
      <c r="A849" s="12" t="s">
        <v>1365</v>
      </c>
      <c r="B849" s="10">
        <f>_xll.SNL.Clients.Office.Excel.Functions.SPG(A849,"SP_IPO_DATE")</f>
        <v>40260</v>
      </c>
      <c r="C849" s="5">
        <f>_xll.SNL.Clients.Office.Excel.Functions.SPG(A849, "SP_VOLUME_AVG_WEEKLY_TO_SHARES_OUT", , "1M")</f>
        <v>14.747971425940843</v>
      </c>
      <c r="D849" s="5">
        <f>_xll.SNL.Clients.Office.Excel.Functions.SPG(A849, "SP_VOLUME_AVG_WEEKLY_TO_SHARES_OUT", , "3M")</f>
        <v>10.42220181102507</v>
      </c>
      <c r="E849" s="5">
        <f>_xll.SNL.Clients.Office.Excel.Functions.SPG(A849, "SP_VOLUME_AVG_DAILY_TO_1YR_AVG_DAILY", , "1M")</f>
        <v>203.76</v>
      </c>
      <c r="F849" s="5">
        <f>_xll.SNL.Clients.Office.Excel.Functions.SPG(A849, "SP_VOLUME_AVG_DAILY_TO_1YR_AVG_DAILY", , "3M")</f>
        <v>144</v>
      </c>
      <c r="G849" s="9" t="str">
        <f>_xll.SNL.Clients.Office.Excel.Functions.SPG(A849, "IQ_SECTOR")</f>
        <v>Information Technology</v>
      </c>
      <c r="H849" s="9" t="str">
        <f>_xll.SNL.Clients.Office.Excel.Functions.SPG(A849, "IQ_INDUSTRY_GROUP")</f>
        <v>Semiconductors and Semiconductor Equipment</v>
      </c>
      <c r="I849" s="9" t="str">
        <f>_xll.SNL.Clients.Office.Excel.Functions.SPG(A849, "IQ_INDUSTRY")</f>
        <v>Semiconductors and Semiconductor Equipment</v>
      </c>
      <c r="J849" s="9" t="str">
        <f>_xll.SNL.Clients.Office.Excel.Functions.SPG(A849, "IQ_PRIMARY_INDUSTRY")</f>
        <v>Semiconductors</v>
      </c>
      <c r="K849" s="9" t="str">
        <f>_xll.SNL.Clients.Office.Excel.Functions.SPG(A849, "NAICS_CODE", "Primary")</f>
        <v>334413 - Semiconductor and Related Device Manufacturing</v>
      </c>
      <c r="L849" s="9" t="str">
        <f>_xll.SNL.Clients.Office.Excel.Functions.SPG(A849, "SP_TOPICTAG")</f>
        <v>Network Backbone; Optical Infrastructure; Encryption; Process Automation; Network Security; Data Center Technology; 5G</v>
      </c>
      <c r="M849" s="5">
        <f>_xll.SNL.Clients.Office.Excel.Functions.SPG(A849, "SP_PCT_SHARES_OWNED_ALL_INSTITUTIONS")</f>
        <v>84.92</v>
      </c>
      <c r="N849" s="9" t="str">
        <f>_xll.SNL.Clients.Office.Excel.Functions.SPG(A849, "RD_CREDIT_RATING_GLOBAL", "Issuer Credit Rating", "Local Currency LT|0")</f>
        <v>B</v>
      </c>
      <c r="O849" s="9" t="str">
        <f>_xll.SNL.Clients.Office.Excel.Functions.SPG(A849, "RD_CWOL_GLOBAL", "Issuer Credit Rating", "Local Currency LT|0")</f>
        <v>Negative</v>
      </c>
      <c r="P849" s="9" t="str">
        <f>_xll.SNL.Clients.Office.Excel.Functions.SPG(A849, "RD_RATING_ACTION_GLOBAL", "Issuer Credit Rating", "Local Currency LT|0")</f>
        <v>Downgrade | CreditWatch/Outlook (09/13/2024)</v>
      </c>
      <c r="Q849" s="10">
        <f>_xll.SNL.Clients.Office.Excel.Functions.SPG(A849, "RD_LAST_REVIEW_DATE_GLOBAL", "Issuer Credit Rating", "Local Currency LT")</f>
        <v>45581</v>
      </c>
      <c r="R849" s="10">
        <f>_xll.SNL.Clients.Office.Excel.Functions.SPG(A849, "RD_CREDIT_RATING_DATE_GLOBAL", "Issuer Credit Rating", "Local Currency LT|0")</f>
        <v>45548</v>
      </c>
      <c r="S849" s="10">
        <f>_xll.SNL.Clients.Office.Excel.Functions.SPG(A849, "RD_CREDIT_WATCH_OUTLOOK_DATE_GLOBAL", "Issuer Credit Rating", "Local Currency LT|0")</f>
        <v>45548</v>
      </c>
      <c r="T849" s="13" t="str">
        <f>_xll.SNL.Clients.Office.Excel.Functions.SPG(A849, "SP_BUSINESS_DESCRIPTION")</f>
        <v>MaxLinear, Inc. provides communications systems-on-chip solutions in the United States, Asia, Europe, and internationally. Its products integrate various portions of a high-speed communication system, including radio frequency, high-performance analog, mixed-signal, digital signal processing, security engines, data compression and networking layers, and power management. The company’s products are used in various electronic devices, such as radio transceivers and modems for 4G/5G base-station and backhaul infrastructure; optical transceivers targeting hyperscale data centers; Wi-Fi and wireline routers for home networking; broadband modems compliant with data over cable service interface specifications, passive optical fiber standards, and digital subscriber line, as well as power management and interface products. It serves electronics distributors, module makers, original equipment manufacturers, and original design manufacturers through a direct sales force, third-party sales representatives, and a network of distributors. The company was incorporated in 2003 and is headquartered in Carlsbad, California.</v>
      </c>
    </row>
    <row r="850" spans="1:20" x14ac:dyDescent="0.3">
      <c r="A850" s="12" t="s">
        <v>295</v>
      </c>
      <c r="B850" s="10" t="str">
        <f>_xll.SNL.Clients.Office.Excel.Functions.SPG(A850,"SP_IPO_DATE")</f>
        <v/>
      </c>
      <c r="C850" s="5">
        <f>_xll.SNL.Clients.Office.Excel.Functions.SPG(A850, "SP_VOLUME_AVG_WEEKLY_TO_SHARES_OUT", , "1M")</f>
        <v>3.9365834415682874</v>
      </c>
      <c r="D850" s="5">
        <f>_xll.SNL.Clients.Office.Excel.Functions.SPG(A850, "SP_VOLUME_AVG_WEEKLY_TO_SHARES_OUT", , "3M")</f>
        <v>3.6793859822451758</v>
      </c>
      <c r="E850" s="5">
        <f>_xll.SNL.Clients.Office.Excel.Functions.SPG(A850, "SP_VOLUME_AVG_DAILY_TO_1YR_AVG_DAILY", , "1M")</f>
        <v>106.63</v>
      </c>
      <c r="F850" s="5">
        <f>_xll.SNL.Clients.Office.Excel.Functions.SPG(A850, "SP_VOLUME_AVG_DAILY_TO_1YR_AVG_DAILY", , "3M")</f>
        <v>99.67</v>
      </c>
      <c r="G850" s="9" t="str">
        <f>_xll.SNL.Clients.Office.Excel.Functions.SPG(A850, "IQ_SECTOR")</f>
        <v>Consumer Staples</v>
      </c>
      <c r="H850" s="9" t="str">
        <f>_xll.SNL.Clients.Office.Excel.Functions.SPG(A850, "IQ_INDUSTRY_GROUP")</f>
        <v>Food, Beverage and Tobacco</v>
      </c>
      <c r="I850" s="9" t="str">
        <f>_xll.SNL.Clients.Office.Excel.Functions.SPG(A850, "IQ_INDUSTRY")</f>
        <v>Food Products</v>
      </c>
      <c r="J850" s="9" t="str">
        <f>_xll.SNL.Clients.Office.Excel.Functions.SPG(A850, "IQ_PRIMARY_INDUSTRY")</f>
        <v>Packaged Foods and Meats</v>
      </c>
      <c r="K850" s="9" t="str">
        <f>_xll.SNL.Clients.Office.Excel.Functions.SPG(A850, "NAICS_CODE", "Primary")</f>
        <v>31194 - Seasoning and Dressing Manufacturing</v>
      </c>
      <c r="L850" s="9" t="str">
        <f>_xll.SNL.Clients.Office.Excel.Functions.SPG(A850, "SP_TOPICTAG")</f>
        <v>Organic</v>
      </c>
      <c r="M850" s="5">
        <f>_xll.SNL.Clients.Office.Excel.Functions.SPG(A850, "SP_PCT_SHARES_OWNED_ALL_INSTITUTIONS")</f>
        <v>82.44</v>
      </c>
      <c r="N850" s="9" t="str">
        <f>_xll.SNL.Clients.Office.Excel.Functions.SPG(A850, "RD_CREDIT_RATING_GLOBAL", "Issuer Credit Rating", "Local Currency LT|0")</f>
        <v>BBB</v>
      </c>
      <c r="O850" s="9" t="str">
        <f>_xll.SNL.Clients.Office.Excel.Functions.SPG(A850, "RD_CWOL_GLOBAL", "Issuer Credit Rating", "Local Currency LT|0")</f>
        <v>Stable</v>
      </c>
      <c r="P850" s="9" t="str">
        <f>_xll.SNL.Clients.Office.Excel.Functions.SPG(A850, "RD_RATING_ACTION_GLOBAL", "Issuer Credit Rating", "Local Currency LT|0")</f>
        <v>CreditWatch/Outlook (02/13/2024)</v>
      </c>
      <c r="Q850" s="10">
        <f>_xll.SNL.Clients.Office.Excel.Functions.SPG(A850, "RD_LAST_REVIEW_DATE_GLOBAL", "Issuer Credit Rating", "Local Currency LT")</f>
        <v>45454</v>
      </c>
      <c r="R850" s="10">
        <f>_xll.SNL.Clients.Office.Excel.Functions.SPG(A850, "RD_CREDIT_RATING_DATE_GLOBAL", "Issuer Credit Rating", "Local Currency LT|0")</f>
        <v>42956</v>
      </c>
      <c r="S850" s="10">
        <f>_xll.SNL.Clients.Office.Excel.Functions.SPG(A850, "RD_CREDIT_WATCH_OUTLOOK_DATE_GLOBAL", "Issuer Credit Rating", "Local Currency LT|0")</f>
        <v>45335</v>
      </c>
      <c r="T850" s="13" t="str">
        <f>_xll.SNL.Clients.Office.Excel.Functions.SPG(A850, "SP_BUSINESS_DESCRIPTION")</f>
        <v>McCormick &amp; Company, Incorporated manufactures, markets, and distributes spices, seasoning mixes, condiments, and other flavorful products to the food industry. It operates in two segments, Consumer and Flavor Solutions. The Consumer segment offers spices, herbs, and seasonings, as well as condiments and sauces, and desserts. This segment markets its products under the McCormick, French’s, Frank’s RedHot, Lawry’s, Cholula Hot Sauce, Club House, Gourmet Garden, and OLD BAY brands in the Americas; Ducros, Schwartz, Kamis, LA Drogheria, and Vahiné brands in Europe, the Middle East, and Africa; and McCormick and DaQiao brands in the Asia/Pacific, as well as markets desserts under the Aeroplane brand and packaged chilled herbs under the Gourmet Garden brand name; and markets regional and ethnic brands, such as Zatarain’s, Stubb's, Thai Kitchen, and Simply Asia. It also supplies its products under the private labels. This segment serves retailers comprising grocery, mass merchandise, warehouse clubs, discount and drug stores, and e-commerce retailers directly and indirectly through distributors and wholesale foodservice suppliers. The Flavor Solutions segment offers seasoning blends, spices and herbs, condiments, coating systems, and compound flavors to multinational food manufacturers and foodservice customers. It serves foodservice customers directly and indirectly through distributors. The company was founded in 1889 and is headquartered in Hunt Valley, Maryland.</v>
      </c>
    </row>
    <row r="851" spans="1:20" x14ac:dyDescent="0.3">
      <c r="A851" s="12" t="s">
        <v>296</v>
      </c>
      <c r="B851" s="10" t="str">
        <f>_xll.SNL.Clients.Office.Excel.Functions.SPG(A851,"SP_IPO_DATE")</f>
        <v/>
      </c>
      <c r="C851" s="5">
        <f>_xll.SNL.Clients.Office.Excel.Functions.SPG(A851, "SP_VOLUME_AVG_WEEKLY_TO_SHARES_OUT", , "1M")</f>
        <v>2.264872739351941</v>
      </c>
      <c r="D851" s="5">
        <f>_xll.SNL.Clients.Office.Excel.Functions.SPG(A851, "SP_VOLUME_AVG_WEEKLY_TO_SHARES_OUT", , "3M")</f>
        <v>2.1500423213685016</v>
      </c>
      <c r="E851" s="5">
        <f>_xll.SNL.Clients.Office.Excel.Functions.SPG(A851, "SP_VOLUME_AVG_DAILY_TO_1YR_AVG_DAILY", , "1M")</f>
        <v>94.85</v>
      </c>
      <c r="F851" s="5">
        <f>_xll.SNL.Clients.Office.Excel.Functions.SPG(A851, "SP_VOLUME_AVG_DAILY_TO_1YR_AVG_DAILY", , "3M")</f>
        <v>90.04</v>
      </c>
      <c r="G851" s="9" t="str">
        <f>_xll.SNL.Clients.Office.Excel.Functions.SPG(A851, "IQ_SECTOR")</f>
        <v>Consumer Discretionary</v>
      </c>
      <c r="H851" s="9" t="str">
        <f>_xll.SNL.Clients.Office.Excel.Functions.SPG(A851, "IQ_INDUSTRY_GROUP")</f>
        <v>Consumer Services</v>
      </c>
      <c r="I851" s="9" t="str">
        <f>_xll.SNL.Clients.Office.Excel.Functions.SPG(A851, "IQ_INDUSTRY")</f>
        <v>Hotels, Restaurants and Leisure</v>
      </c>
      <c r="J851" s="9" t="str">
        <f>_xll.SNL.Clients.Office.Excel.Functions.SPG(A851, "IQ_PRIMARY_INDUSTRY")</f>
        <v>Restaurants</v>
      </c>
      <c r="K851" s="9" t="str">
        <f>_xll.SNL.Clients.Office.Excel.Functions.SPG(A851, "NAICS_CODE", "Primary")</f>
        <v>722513 - Limited-Service Restaurants</v>
      </c>
      <c r="L851" s="9" t="str">
        <f>_xll.SNL.Clients.Office.Excel.Functions.SPG(A851, "SP_TOPICTAG")</f>
        <v/>
      </c>
      <c r="M851" s="5">
        <f>_xll.SNL.Clients.Office.Excel.Functions.SPG(A851, "SP_PCT_SHARES_OWNED_ALL_INSTITUTIONS")</f>
        <v>73.11</v>
      </c>
      <c r="N851" s="9" t="str">
        <f>_xll.SNL.Clients.Office.Excel.Functions.SPG(A851, "RD_CREDIT_RATING_GLOBAL", "Issuer Credit Rating", "Local Currency LT|0")</f>
        <v>BBB+</v>
      </c>
      <c r="O851" s="9" t="str">
        <f>_xll.SNL.Clients.Office.Excel.Functions.SPG(A851, "RD_CWOL_GLOBAL", "Issuer Credit Rating", "Local Currency LT|0")</f>
        <v>Stable</v>
      </c>
      <c r="P851" s="9" t="str">
        <f>_xll.SNL.Clients.Office.Excel.Functions.SPG(A851, "RD_RATING_ACTION_GLOBAL", "Issuer Credit Rating", "Local Currency LT|0")</f>
        <v>CreditWatch/Outlook (04/26/2021)</v>
      </c>
      <c r="Q851" s="10">
        <f>_xll.SNL.Clients.Office.Excel.Functions.SPG(A851, "RD_LAST_REVIEW_DATE_GLOBAL", "Issuer Credit Rating", "Local Currency LT")</f>
        <v>45397</v>
      </c>
      <c r="R851" s="10">
        <f>_xll.SNL.Clients.Office.Excel.Functions.SPG(A851, "RD_CREDIT_RATING_DATE_GLOBAL", "Issuer Credit Rating", "Local Currency LT|0")</f>
        <v>42318</v>
      </c>
      <c r="S851" s="10">
        <f>_xll.SNL.Clients.Office.Excel.Functions.SPG(A851, "RD_CREDIT_WATCH_OUTLOOK_DATE_GLOBAL", "Issuer Credit Rating", "Local Currency LT|0")</f>
        <v>44312</v>
      </c>
      <c r="T851" s="13" t="str">
        <f>_xll.SNL.Clients.Office.Excel.Functions.SPG(A851, "SP_BUSINESS_DESCRIPTION")</f>
        <v>McDonald's Corporation operates and franchises restaurants under the McDonald’s brand in the United States and internationally. It offers food and beverages, including hamburgers and cheeseburgers, various chicken sandwiches, fries, shakes, desserts, sundaes, cookies, pies, soft drinks, coffee, and other beverages; and full or limited breakfast, as well as sells various other products during limited-time promotions. The company owns and operates under various structures comprising conventional franchise, developmental license, or affiliate. McDonald's Corporation was founded in 1940 and is based in Chicago, Illinois.</v>
      </c>
    </row>
    <row r="852" spans="1:20" x14ac:dyDescent="0.3">
      <c r="A852" s="12" t="s">
        <v>297</v>
      </c>
      <c r="B852" s="10" t="str">
        <f>_xll.SNL.Clients.Office.Excel.Functions.SPG(A852,"SP_IPO_DATE")</f>
        <v/>
      </c>
      <c r="C852" s="5">
        <f>_xll.SNL.Clients.Office.Excel.Functions.SPG(A852, "SP_VOLUME_AVG_WEEKLY_TO_SHARES_OUT", , "1M")</f>
        <v>3.1698036173965485</v>
      </c>
      <c r="D852" s="5">
        <f>_xll.SNL.Clients.Office.Excel.Functions.SPG(A852, "SP_VOLUME_AVG_WEEKLY_TO_SHARES_OUT", , "3M")</f>
        <v>3.0203080804716818</v>
      </c>
      <c r="E852" s="5">
        <f>_xll.SNL.Clients.Office.Excel.Functions.SPG(A852, "SP_VOLUME_AVG_DAILY_TO_1YR_AVG_DAILY", , "1M")</f>
        <v>97.95</v>
      </c>
      <c r="F852" s="5">
        <f>_xll.SNL.Clients.Office.Excel.Functions.SPG(A852, "SP_VOLUME_AVG_DAILY_TO_1YR_AVG_DAILY", , "3M")</f>
        <v>93.33</v>
      </c>
      <c r="G852" s="9" t="str">
        <f>_xll.SNL.Clients.Office.Excel.Functions.SPG(A852, "IQ_SECTOR")</f>
        <v>Health Care</v>
      </c>
      <c r="H852" s="9" t="str">
        <f>_xll.SNL.Clients.Office.Excel.Functions.SPG(A852, "IQ_INDUSTRY_GROUP")</f>
        <v>Health Care Equipment and Services</v>
      </c>
      <c r="I852" s="9" t="str">
        <f>_xll.SNL.Clients.Office.Excel.Functions.SPG(A852, "IQ_INDUSTRY")</f>
        <v>Health Care Providers and Services</v>
      </c>
      <c r="J852" s="9" t="str">
        <f>_xll.SNL.Clients.Office.Excel.Functions.SPG(A852, "IQ_PRIMARY_INDUSTRY")</f>
        <v>Health Care Distributors</v>
      </c>
      <c r="K852" s="9" t="str">
        <f>_xll.SNL.Clients.Office.Excel.Functions.SPG(A852, "NAICS_CODE", "Primary")</f>
        <v>424210 - Drugs and Druggists' Sundries Merchant Wholesalers</v>
      </c>
      <c r="L852" s="9" t="str">
        <f>_xll.SNL.Clients.Office.Excel.Functions.SPG(A852, "SP_TOPICTAG")</f>
        <v>Health Diagnostics; MHealth; Genetics; Oncology; Ophthalmology; Rheumatology</v>
      </c>
      <c r="M852" s="5">
        <f>_xll.SNL.Clients.Office.Excel.Functions.SPG(A852, "SP_PCT_SHARES_OWNED_ALL_INSTITUTIONS")</f>
        <v>88.97</v>
      </c>
      <c r="N852" s="9" t="str">
        <f>_xll.SNL.Clients.Office.Excel.Functions.SPG(A852, "RD_CREDIT_RATING_GLOBAL", "Issuer Credit Rating", "Local Currency LT|0")</f>
        <v>BBB+</v>
      </c>
      <c r="O852" s="9" t="str">
        <f>_xll.SNL.Clients.Office.Excel.Functions.SPG(A852, "RD_CWOL_GLOBAL", "Issuer Credit Rating", "Local Currency LT|0")</f>
        <v>Positive</v>
      </c>
      <c r="P852" s="9" t="str">
        <f>_xll.SNL.Clients.Office.Excel.Functions.SPG(A852, "RD_RATING_ACTION_GLOBAL", "Issuer Credit Rating", "Local Currency LT|0")</f>
        <v>CreditWatch/Outlook (02/06/2025)</v>
      </c>
      <c r="Q852" s="10">
        <f>_xll.SNL.Clients.Office.Excel.Functions.SPG(A852, "RD_LAST_REVIEW_DATE_GLOBAL", "Issuer Credit Rating", "Local Currency LT")</f>
        <v>45694</v>
      </c>
      <c r="R852" s="10">
        <f>_xll.SNL.Clients.Office.Excel.Functions.SPG(A852, "RD_CREDIT_RATING_DATE_GLOBAL", "Issuer Credit Rating", "Local Currency LT|0")</f>
        <v>41703</v>
      </c>
      <c r="S852" s="10">
        <f>_xll.SNL.Clients.Office.Excel.Functions.SPG(A852, "RD_CREDIT_WATCH_OUTLOOK_DATE_GLOBAL", "Issuer Credit Rating", "Local Currency LT|0")</f>
        <v>45694</v>
      </c>
      <c r="T852" s="13" t="str">
        <f>_xll.SNL.Clients.Office.Excel.Functions.SPG(A852, "SP_BUSINESS_DESCRIPTION")</f>
        <v>McKesson Corporation provides healthcare services in the United States and internationally. It operates through four segments: U.S. Pharmaceutical, Prescription Technology Solutions (RxTS), Medical-Surgical Solutions, and International. The U.S. Pharmaceutical segment distributes branded, generic, specialty, biosimilar and over-the-counter pharmaceutical drugs, and other healthcare-related products. This segment also offers practice management, technology, clinical support, and business solutions to community-based oncology and other specialty practices; and consulting, outsourcing, technological, and other services, as well as sells financial, operational, and clinical solutions to pharmacies. The RxTS segment serves biopharma and life sciences partners, and patients to address medication challenges for patients by working across healthcare; connects patients, pharmacies, providers, pharmacy benefit managers, health plans, and biopharma companies to deliver innovative solutions to help people get the medicine needed to live healthier lives; and provides prescription price transparency, benefit insight, dispensing support, third-party logistics, and wholesale distribution support services. The Medical-Surgical Solutions segment offers medical-surgical supply distribution, logistics, and other services to healthcare providers, including physician offices, surgery centers, nursing homes, hospital reference labs, and home health care agencies. The International segment provides distribution and services to wholesale, institutional, and retail customers in Europe and Canada. McKesson Corporation was founded in 1833 and is headquartered in Irving, Texas.</v>
      </c>
    </row>
    <row r="853" spans="1:20" x14ac:dyDescent="0.3">
      <c r="A853" s="12" t="s">
        <v>1366</v>
      </c>
      <c r="B853" s="10" t="str">
        <f>_xll.SNL.Clients.Office.Excel.Functions.SPG(A853,"SP_IPO_DATE")</f>
        <v/>
      </c>
      <c r="C853" s="5">
        <f>_xll.SNL.Clients.Office.Excel.Functions.SPG(A853, "SP_VOLUME_AVG_WEEKLY_TO_SHARES_OUT", , "1M")</f>
        <v>5.3654531458266295</v>
      </c>
      <c r="D853" s="5">
        <f>_xll.SNL.Clients.Office.Excel.Functions.SPG(A853, "SP_VOLUME_AVG_WEEKLY_TO_SHARES_OUT", , "3M")</f>
        <v>4.7904840472684729</v>
      </c>
      <c r="E853" s="5">
        <f>_xll.SNL.Clients.Office.Excel.Functions.SPG(A853, "SP_VOLUME_AVG_DAILY_TO_1YR_AVG_DAILY", , "1M")</f>
        <v>125.97</v>
      </c>
      <c r="F853" s="5">
        <f>_xll.SNL.Clients.Office.Excel.Functions.SPG(A853, "SP_VOLUME_AVG_DAILY_TO_1YR_AVG_DAILY", , "3M")</f>
        <v>112.47</v>
      </c>
      <c r="G853" s="9" t="str">
        <f>_xll.SNL.Clients.Office.Excel.Functions.SPG(A853, "IQ_SECTOR")</f>
        <v/>
      </c>
      <c r="H853" s="9" t="str">
        <f>_xll.SNL.Clients.Office.Excel.Functions.SPG(A853, "IQ_INDUSTRY_GROUP")</f>
        <v/>
      </c>
      <c r="I853" s="9" t="str">
        <f>_xll.SNL.Clients.Office.Excel.Functions.SPG(A853, "IQ_INDUSTRY")</f>
        <v/>
      </c>
      <c r="J853" s="9" t="str">
        <f>_xll.SNL.Clients.Office.Excel.Functions.SPG(A853, "IQ_PRIMARY_INDUSTRY")</f>
        <v/>
      </c>
      <c r="K853" s="9" t="str">
        <f>_xll.SNL.Clients.Office.Excel.Functions.SPG(A853, "NAICS_CODE", "Primary")</f>
        <v>238 - Specialty Trade Contractors</v>
      </c>
      <c r="L853" s="9" t="str">
        <f>_xll.SNL.Clients.Office.Excel.Functions.SPG(A853, "SP_TOPICTAG")</f>
        <v>Clean Energy; Energy Efficiency; Energy Management; Energy Storage; Environmental Engineering; CleanTech; Power Grid</v>
      </c>
      <c r="M853" s="5">
        <f>_xll.SNL.Clients.Office.Excel.Functions.SPG(A853, "SP_PCT_SHARES_OWNED_ALL_INSTITUTIONS")</f>
        <v>80.319999999999993</v>
      </c>
      <c r="N853" s="9" t="str">
        <f>_xll.SNL.Clients.Office.Excel.Functions.SPG(A853, "RD_CREDIT_RATING_GLOBAL", "Issuer Credit Rating", "Local Currency LT|0")</f>
        <v>BBB</v>
      </c>
      <c r="O853" s="9" t="str">
        <f>_xll.SNL.Clients.Office.Excel.Functions.SPG(A853, "RD_CWOL_GLOBAL", "Issuer Credit Rating", "Local Currency LT|0")</f>
        <v>Stable</v>
      </c>
      <c r="P853" s="9" t="str">
        <f>_xll.SNL.Clients.Office.Excel.Functions.SPG(A853, "RD_RATING_ACTION_GLOBAL", "Issuer Credit Rating", "Local Currency LT|0")</f>
        <v>CreditWatch/Outlook (11/06/2024)</v>
      </c>
      <c r="Q853" s="10">
        <f>_xll.SNL.Clients.Office.Excel.Functions.SPG(A853, "RD_LAST_REVIEW_DATE_GLOBAL", "Issuer Credit Rating", "Local Currency LT")</f>
        <v>45602</v>
      </c>
      <c r="R853" s="10">
        <f>_xll.SNL.Clients.Office.Excel.Functions.SPG(A853, "RD_CREDIT_RATING_DATE_GLOBAL", "Issuer Credit Rating", "Local Currency LT|0")</f>
        <v>45238</v>
      </c>
      <c r="S853" s="10">
        <f>_xll.SNL.Clients.Office.Excel.Functions.SPG(A853, "RD_CREDIT_WATCH_OUTLOOK_DATE_GLOBAL", "Issuer Credit Rating", "Local Currency LT|0")</f>
        <v>45602</v>
      </c>
      <c r="T853" s="13" t="str">
        <f>_xll.SNL.Clients.Office.Excel.Functions.SPG(A853, "SP_BUSINESS_DESCRIPTION")</f>
        <v>MDU Resources Group, Inc. engages in the regulated energy delivery, and construction materials and services businesses in the United States. It operates through four segments: Electric, Natural Gas Distribution, Pipeline, and Construction Services. The Electric segment generates, transmits, and distributes electricity for residential, commercial, industrial, and municipal customers in Montana, North Dakota, South Dakota, and Wyoming; and operates 3,400 miles of transmission lines, 4,800 miles of distribution lines, and 82 transmission and 298 distribution substations. The Natural Gas Distribution segment distributes natural gas for residential, commercial, and industrial customers in Idaho, Minnesota, Montana, North Dakota, Oregon, South Dakota, Washington, and Wyoming; and supplies related value-added services. The Pipeline segment provides natural gas transportation and underground storage services through a regulated pipeline system primarily in the Rocky Mountain and northern Great Plains regions; and cathodic protection and other energy-related services. The Construction Services segment offers electrical and mechanical contracting services, including the construction and maintenance of electrical and communication wiring and infrastructure, fire suppression systems, mechanical piping, and services; transmission and distribution contracting services, comprise construction and maintenance of overhead and underground electrical, and gas and communication infrastructure; and manufactures and supplies transmission and distribution lines construction equipment and tools. It serves manufacturing, commercial, industrial, transportation, institutional, and renewable and government customers, as well as utilities. MDU Resources Group, Inc. was incorporated in 1924 and is headquartered in Bismarck, North Dakota.</v>
      </c>
    </row>
    <row r="854" spans="1:20" x14ac:dyDescent="0.3">
      <c r="A854" s="12" t="s">
        <v>1367</v>
      </c>
      <c r="B854" s="10">
        <f>_xll.SNL.Clients.Office.Excel.Functions.SPG(A854,"SP_IPO_DATE")</f>
        <v>38540</v>
      </c>
      <c r="C854" s="5">
        <f>_xll.SNL.Clients.Office.Excel.Functions.SPG(A854, "SP_VOLUME_AVG_WEEKLY_TO_SHARES_OUT", , "1M")</f>
        <v>10.281039053674363</v>
      </c>
      <c r="D854" s="5">
        <f>_xll.SNL.Clients.Office.Excel.Functions.SPG(A854, "SP_VOLUME_AVG_WEEKLY_TO_SHARES_OUT", , "3M")</f>
        <v>10.556823045389095</v>
      </c>
      <c r="E854" s="5">
        <f>_xll.SNL.Clients.Office.Excel.Functions.SPG(A854, "SP_VOLUME_AVG_DAILY_TO_1YR_AVG_DAILY", , "1M")</f>
        <v>84.37</v>
      </c>
      <c r="F854" s="5">
        <f>_xll.SNL.Clients.Office.Excel.Functions.SPG(A854, "SP_VOLUME_AVG_DAILY_TO_1YR_AVG_DAILY", , "3M")</f>
        <v>86.63</v>
      </c>
      <c r="G854" s="9" t="str">
        <f>_xll.SNL.Clients.Office.Excel.Functions.SPG(A854, "IQ_SECTOR")</f>
        <v>Real Estate</v>
      </c>
      <c r="H854" s="9" t="str">
        <f>_xll.SNL.Clients.Office.Excel.Functions.SPG(A854, "IQ_INDUSTRY_GROUP")</f>
        <v>Equity Real Estate Investment Trusts (REITs)</v>
      </c>
      <c r="I854" s="9" t="str">
        <f>_xll.SNL.Clients.Office.Excel.Functions.SPG(A854, "IQ_INDUSTRY")</f>
        <v>Health Care REITs</v>
      </c>
      <c r="J854" s="9" t="str">
        <f>_xll.SNL.Clients.Office.Excel.Functions.SPG(A854, "IQ_PRIMARY_INDUSTRY")</f>
        <v>Health Care REITs</v>
      </c>
      <c r="K854" s="9" t="str">
        <f>_xll.SNL.Clients.Office.Excel.Functions.SPG(A854, "NAICS_CODE", "Primary")</f>
        <v>531110 - Lessors of Residential Buildings and Dwellings</v>
      </c>
      <c r="L854" s="9" t="str">
        <f>_xll.SNL.Clients.Office.Excel.Functions.SPG(A854, "SP_TOPICTAG")</f>
        <v/>
      </c>
      <c r="M854" s="5">
        <f>_xll.SNL.Clients.Office.Excel.Functions.SPG(A854, "SP_PCT_SHARES_OWNED_ALL_INSTITUTIONS")</f>
        <v>61.91</v>
      </c>
      <c r="N854" s="9" t="str">
        <f>_xll.SNL.Clients.Office.Excel.Functions.SPG(A854, "RD_CREDIT_RATING_GLOBAL", "Issuer Credit Rating", "Local Currency LT|0")</f>
        <v>CCC+</v>
      </c>
      <c r="O854" s="9" t="str">
        <f>_xll.SNL.Clients.Office.Excel.Functions.SPG(A854, "RD_CWOL_GLOBAL", "Issuer Credit Rating", "Local Currency LT|0")</f>
        <v>Negative</v>
      </c>
      <c r="P854" s="9" t="str">
        <f>_xll.SNL.Clients.Office.Excel.Functions.SPG(A854, "RD_RATING_ACTION_GLOBAL", "Issuer Credit Rating", "Local Currency LT|0")</f>
        <v>Downgrade | CreditWatch/Outlook (11/21/2024)</v>
      </c>
      <c r="Q854" s="10">
        <f>_xll.SNL.Clients.Office.Excel.Functions.SPG(A854, "RD_LAST_REVIEW_DATE_GLOBAL", "Issuer Credit Rating", "Local Currency LT")</f>
        <v>45617</v>
      </c>
      <c r="R854" s="10">
        <f>_xll.SNL.Clients.Office.Excel.Functions.SPG(A854, "RD_CREDIT_RATING_DATE_GLOBAL", "Issuer Credit Rating", "Local Currency LT|0")</f>
        <v>45617</v>
      </c>
      <c r="S854" s="10">
        <f>_xll.SNL.Clients.Office.Excel.Functions.SPG(A854, "RD_CREDIT_WATCH_OUTLOOK_DATE_GLOBAL", "Issuer Credit Rating", "Local Currency LT|0")</f>
        <v>45617</v>
      </c>
      <c r="T854" s="13" t="str">
        <f>_xll.SNL.Clients.Office.Excel.Functions.SPG(A854, "SP_BUSINESS_DESCRIPTION")</f>
        <v>Medical Properties Trust, Inc. is a self-advised real estate investment trust formed in 2003 to acquire and develop net-leased hospital facilities. From its inception in Birmingham, Alabama, the Company has grown to become one of the world's largest owners of hospital real estate with 441 facilities and approximately 44,000 licensed beds as of September 30, 2023. Since the end of the third quarter, the Company has sold four facilities and now owns approximately 43,000 licensed beds in nine countries across three continents. MPT's financing model facilitates acquisitions and recapitalizations and allows operators of hospitals to unlock the value of their real estate assets to fund facility improvements, technology upgrades and other investments in operations.</v>
      </c>
    </row>
    <row r="855" spans="1:20" x14ac:dyDescent="0.3">
      <c r="A855" s="12" t="s">
        <v>1871</v>
      </c>
      <c r="B855" s="10">
        <f>_xll.SNL.Clients.Office.Excel.Functions.SPG(A855,"SP_IPO_DATE")</f>
        <v>42592</v>
      </c>
      <c r="C855" s="5">
        <f>_xll.SNL.Clients.Office.Excel.Functions.SPG(A855, "SP_VOLUME_AVG_WEEKLY_TO_SHARES_OUT", , "1M")</f>
        <v>4.7881975864657988</v>
      </c>
      <c r="D855" s="5">
        <f>_xll.SNL.Clients.Office.Excel.Functions.SPG(A855, "SP_VOLUME_AVG_WEEKLY_TO_SHARES_OUT", , "3M")</f>
        <v>4.7246697528514661</v>
      </c>
      <c r="E855" s="5">
        <f>_xll.SNL.Clients.Office.Excel.Functions.SPG(A855, "SP_VOLUME_AVG_DAILY_TO_1YR_AVG_DAILY", , "1M")</f>
        <v>100.72</v>
      </c>
      <c r="F855" s="5">
        <f>_xll.SNL.Clients.Office.Excel.Functions.SPG(A855, "SP_VOLUME_AVG_DAILY_TO_1YR_AVG_DAILY", , "3M")</f>
        <v>99.38</v>
      </c>
      <c r="G855" s="9" t="str">
        <f>_xll.SNL.Clients.Office.Excel.Functions.SPG(A855, "IQ_SECTOR")</f>
        <v>Health Care</v>
      </c>
      <c r="H855" s="9" t="str">
        <f>_xll.SNL.Clients.Office.Excel.Functions.SPG(A855, "IQ_INDUSTRY_GROUP")</f>
        <v>Pharmaceuticals, Biotechnology and Life Sciences</v>
      </c>
      <c r="I855" s="9" t="str">
        <f>_xll.SNL.Clients.Office.Excel.Functions.SPG(A855, "IQ_INDUSTRY")</f>
        <v>Life Sciences Tools and Services</v>
      </c>
      <c r="J855" s="9" t="str">
        <f>_xll.SNL.Clients.Office.Excel.Functions.SPG(A855, "IQ_PRIMARY_INDUSTRY")</f>
        <v>Life Sciences Tools and Services</v>
      </c>
      <c r="K855" s="9" t="str">
        <f>_xll.SNL.Clients.Office.Excel.Functions.SPG(A855, "NAICS_CODE", "Primary")</f>
        <v>541714 - Research and Development in Biotechnology (except Nanobiotechnology)</v>
      </c>
      <c r="L855" s="9" t="str">
        <f>_xll.SNL.Clients.Office.Excel.Functions.SPG(A855, "SP_TOPICTAG")</f>
        <v>Health Diagnostics; Diabetes; Cardiovascular; Infectious Diseases; Neurology; Oncology; Respiratory</v>
      </c>
      <c r="M855" s="5">
        <f>_xll.SNL.Clients.Office.Excel.Functions.SPG(A855, "SP_PCT_SHARES_OWNED_ALL_INSTITUTIONS")</f>
        <v>84.07</v>
      </c>
      <c r="N855" s="9" t="str">
        <f>_xll.SNL.Clients.Office.Excel.Functions.SPG(A855, "RD_CREDIT_RATING_GLOBAL", "Issuer Credit Rating", "Local Currency LT|0")</f>
        <v>NR</v>
      </c>
      <c r="O855" s="9" t="str">
        <f>_xll.SNL.Clients.Office.Excel.Functions.SPG(A855, "RD_CWOL_GLOBAL", "Issuer Credit Rating", "Local Currency LT|0")</f>
        <v>NR</v>
      </c>
      <c r="P855" s="9" t="str">
        <f>_xll.SNL.Clients.Office.Excel.Functions.SPG(A855, "RD_RATING_ACTION_GLOBAL", "Issuer Credit Rating", "Local Currency LT|0")</f>
        <v>Not Rated | CreditWatch/Outlook (12/16/2016)</v>
      </c>
      <c r="Q855" s="10" t="str">
        <f>_xll.SNL.Clients.Office.Excel.Functions.SPG(A855, "RD_LAST_REVIEW_DATE_GLOBAL", "Issuer Credit Rating", "Local Currency LT")</f>
        <v/>
      </c>
      <c r="R855" s="10">
        <f>_xll.SNL.Clients.Office.Excel.Functions.SPG(A855, "RD_CREDIT_RATING_DATE_GLOBAL", "Issuer Credit Rating", "Local Currency LT|0")</f>
        <v>42720</v>
      </c>
      <c r="S855" s="10">
        <f>_xll.SNL.Clients.Office.Excel.Functions.SPG(A855, "RD_CREDIT_WATCH_OUTLOOK_DATE_GLOBAL", "Issuer Credit Rating", "Local Currency LT|0")</f>
        <v>42720</v>
      </c>
      <c r="T855" s="13" t="str">
        <f>_xll.SNL.Clients.Office.Excel.Functions.SPG(A855, "SP_BUSINESS_DESCRIPTION")</f>
        <v>Medpace Holdings, Inc. provides clinical research-based drug and medical device development services in North America, Europe, and Asia. The company offers a suite of services supporting the clinical development process from Phase I to Phase IV in various therapeutic areas. It provides clinical development services to the pharmaceutical, biotechnology, and medical device industries; and development plan design, coordinated central laboratory, project management, regulatory affairs, clinical monitoring, data management and analysis, pharmacovigilance new drug application submissions, and post-marketing clinical support services. In addition, the company offers bio-analytical laboratory services, clinical human pharmacology, imaging services, and electrocardiography reading support for clinical trials. Medpace Holdings, Inc. was founded in 1992 and is based in Cincinnati, Ohio.</v>
      </c>
    </row>
    <row r="856" spans="1:20" x14ac:dyDescent="0.3">
      <c r="A856" s="12" t="s">
        <v>298</v>
      </c>
      <c r="B856" s="10" t="str">
        <f>_xll.SNL.Clients.Office.Excel.Functions.SPG(A856,"SP_IPO_DATE")</f>
        <v/>
      </c>
      <c r="C856" s="5">
        <f>_xll.SNL.Clients.Office.Excel.Functions.SPG(A856, "SP_VOLUME_AVG_WEEKLY_TO_SHARES_OUT", , "1M")</f>
        <v>2.8245843657334904</v>
      </c>
      <c r="D856" s="5">
        <f>_xll.SNL.Clients.Office.Excel.Functions.SPG(A856, "SP_VOLUME_AVG_WEEKLY_TO_SHARES_OUT", , "3M")</f>
        <v>2.6504919279171095</v>
      </c>
      <c r="E856" s="5">
        <f>_xll.SNL.Clients.Office.Excel.Functions.SPG(A856, "SP_VOLUME_AVG_DAILY_TO_1YR_AVG_DAILY", , "1M")</f>
        <v>113.67</v>
      </c>
      <c r="F856" s="5">
        <f>_xll.SNL.Clients.Office.Excel.Functions.SPG(A856, "SP_VOLUME_AVG_DAILY_TO_1YR_AVG_DAILY", , "3M")</f>
        <v>106.67</v>
      </c>
      <c r="G856" s="9" t="str">
        <f>_xll.SNL.Clients.Office.Excel.Functions.SPG(A856, "IQ_SECTOR")</f>
        <v>Health Care</v>
      </c>
      <c r="H856" s="9" t="str">
        <f>_xll.SNL.Clients.Office.Excel.Functions.SPG(A856, "IQ_INDUSTRY_GROUP")</f>
        <v>Health Care Equipment and Services</v>
      </c>
      <c r="I856" s="9" t="str">
        <f>_xll.SNL.Clients.Office.Excel.Functions.SPG(A856, "IQ_INDUSTRY")</f>
        <v>Health Care Equipment and Supplies</v>
      </c>
      <c r="J856" s="9" t="str">
        <f>_xll.SNL.Clients.Office.Excel.Functions.SPG(A856, "IQ_PRIMARY_INDUSTRY")</f>
        <v>Health Care Equipment</v>
      </c>
      <c r="K856" s="9" t="str">
        <f>_xll.SNL.Clients.Office.Excel.Functions.SPG(A856, "NAICS_CODE", "Primary")</f>
        <v>334510 - Electromedical and Electrotherapeutic Apparatus Manufacturing</v>
      </c>
      <c r="L856" s="9" t="str">
        <f>_xll.SNL.Clients.Office.Excel.Functions.SPG(A856, "SP_TOPICTAG")</f>
        <v>Health Diagnostics; Neuroscience; Cardiovascular; Ear Nose &amp; Throat (ENT); Neurology; Surgery</v>
      </c>
      <c r="M856" s="5">
        <f>_xll.SNL.Clients.Office.Excel.Functions.SPG(A856, "SP_PCT_SHARES_OWNED_ALL_INSTITUTIONS")</f>
        <v>84.73</v>
      </c>
      <c r="N856" s="9" t="str">
        <f>_xll.SNL.Clients.Office.Excel.Functions.SPG(A856, "RD_CREDIT_RATING_GLOBAL", "Issuer Credit Rating", "Local Currency LT|0")</f>
        <v>A</v>
      </c>
      <c r="O856" s="9" t="str">
        <f>_xll.SNL.Clients.Office.Excel.Functions.SPG(A856, "RD_CWOL_GLOBAL", "Issuer Credit Rating", "Local Currency LT|0")</f>
        <v>Stable</v>
      </c>
      <c r="P856" s="9" t="str">
        <f>_xll.SNL.Clients.Office.Excel.Functions.SPG(A856, "RD_RATING_ACTION_GLOBAL", "Issuer Credit Rating", "Local Currency LT|0")</f>
        <v>New Rating | CreditWatch/Outlook (01/26/2015)</v>
      </c>
      <c r="Q856" s="10">
        <f>_xll.SNL.Clients.Office.Excel.Functions.SPG(A856, "RD_LAST_REVIEW_DATE_GLOBAL", "Issuer Credit Rating", "Local Currency LT")</f>
        <v>45527</v>
      </c>
      <c r="R856" s="10">
        <f>_xll.SNL.Clients.Office.Excel.Functions.SPG(A856, "RD_CREDIT_RATING_DATE_GLOBAL", "Issuer Credit Rating", "Local Currency LT|0")</f>
        <v>42030</v>
      </c>
      <c r="S856" s="10">
        <f>_xll.SNL.Clients.Office.Excel.Functions.SPG(A856, "RD_CREDIT_WATCH_OUTLOOK_DATE_GLOBAL", "Issuer Credit Rating", "Local Currency LT|0")</f>
        <v>42030</v>
      </c>
      <c r="T856" s="13" t="str">
        <f>_xll.SNL.Clients.Office.Excel.Functions.SPG(A856, "SP_BUSINESS_DESCRIPTION")</f>
        <v>Medtronic plc develops, manufactures, and sells device-based medical therapies to healthcare systems, physicians, clinicians, and patients worldwide. The Cardiovascular Portfolio segment offers implantable cardiac pacemakers, cardioverter defibrillators, and cardiac resynchronization therapy devices; cardiac ablation products; insertable cardiac monitor systems; TYRX products; and remote monitoring and patient-centered software. It also provides aortic valves, surgical valve replacement and repair products, endovascular stent grafts and accessories, and transcatheter pulmonary valves; and percutaneous coronary intervention products, percutaneous angioplasty balloons, and other products. The Neuroscience Portfolio segment offers medical devices and implants, biologic solutions, spinal cord stimulation and brain modulation systems, implantable drug infusion systems, and interventional products, as well as nerve ablation system under the Accurian name. The segment offers its products for spinal surgeons, neurosurgeons, neurologists, pain management specialists, anesthesiologists, orthopedic surgeons, urologists, urogynecologists, and interventional radiologists, as well as ear, nose, and throat specialists; and energy surgical instruments. The Medical Surgical Portfolio segment offers surgical stapling devices, vessel sealing instruments, wound closure and electrosurgery products, AI-powered surgical video and analytics platform, robotic-assisted surgery products, hernia mechanical devices, mesh implants, gynecology products, gastrointestinal and hepatologic diagnostics and therapies, and therapies to treat other non-exclusive diseases and conditions; and patient monitoring and airway management products. The Diabetes Operating Unit segment provides insulin pumps and consumables, continuous glucose monitoring systems, and InPen, a smart insulin pen system. The company was founded in 1949 and is headquartered in Galway, Ireland.</v>
      </c>
    </row>
    <row r="857" spans="1:20" x14ac:dyDescent="0.3">
      <c r="A857" s="12" t="s">
        <v>299</v>
      </c>
      <c r="B857" s="10" t="str">
        <f>_xll.SNL.Clients.Office.Excel.Functions.SPG(A857,"SP_IPO_DATE")</f>
        <v/>
      </c>
      <c r="C857" s="5">
        <f>_xll.SNL.Clients.Office.Excel.Functions.SPG(A857, "SP_VOLUME_AVG_WEEKLY_TO_SHARES_OUT", , "1M")</f>
        <v>3.2971884513362824</v>
      </c>
      <c r="D857" s="5">
        <f>_xll.SNL.Clients.Office.Excel.Functions.SPG(A857, "SP_VOLUME_AVG_WEEKLY_TO_SHARES_OUT", , "3M")</f>
        <v>2.6955887885865741</v>
      </c>
      <c r="E857" s="5">
        <f>_xll.SNL.Clients.Office.Excel.Functions.SPG(A857, "SP_VOLUME_AVG_DAILY_TO_1YR_AVG_DAILY", , "1M")</f>
        <v>164.38</v>
      </c>
      <c r="F857" s="5">
        <f>_xll.SNL.Clients.Office.Excel.Functions.SPG(A857, "SP_VOLUME_AVG_DAILY_TO_1YR_AVG_DAILY", , "3M")</f>
        <v>134.38999999999999</v>
      </c>
      <c r="G857" s="9" t="str">
        <f>_xll.SNL.Clients.Office.Excel.Functions.SPG(A857, "IQ_SECTOR")</f>
        <v>Health Care</v>
      </c>
      <c r="H857" s="9" t="str">
        <f>_xll.SNL.Clients.Office.Excel.Functions.SPG(A857, "IQ_INDUSTRY_GROUP")</f>
        <v>Pharmaceuticals, Biotechnology and Life Sciences</v>
      </c>
      <c r="I857" s="9" t="str">
        <f>_xll.SNL.Clients.Office.Excel.Functions.SPG(A857, "IQ_INDUSTRY")</f>
        <v>Pharmaceuticals</v>
      </c>
      <c r="J857" s="9" t="str">
        <f>_xll.SNL.Clients.Office.Excel.Functions.SPG(A857, "IQ_PRIMARY_INDUSTRY")</f>
        <v>Pharmaceuticals</v>
      </c>
      <c r="K857" s="9" t="str">
        <f>_xll.SNL.Clients.Office.Excel.Functions.SPG(A857, "NAICS_CODE", "Primary")</f>
        <v>325412 - Pharmaceutical Preparation Manufacturing</v>
      </c>
      <c r="L857" s="9" t="str">
        <f>_xll.SNL.Clients.Office.Excel.Functions.SPG(A857, "SP_TOPICTAG")</f>
        <v>Cardiovascular; Infectious Diseases; Neurology; Oncology; Respiratory; Vaccines; Utility Scale Solar</v>
      </c>
      <c r="M857" s="5">
        <f>_xll.SNL.Clients.Office.Excel.Functions.SPG(A857, "SP_PCT_SHARES_OWNED_ALL_INSTITUTIONS")</f>
        <v>78.81</v>
      </c>
      <c r="N857" s="9" t="str">
        <f>_xll.SNL.Clients.Office.Excel.Functions.SPG(A857, "RD_CREDIT_RATING_GLOBAL", "Issuer Credit Rating", "Local Currency LT|0")</f>
        <v>A+</v>
      </c>
      <c r="O857" s="9" t="str">
        <f>_xll.SNL.Clients.Office.Excel.Functions.SPG(A857, "RD_CWOL_GLOBAL", "Issuer Credit Rating", "Local Currency LT|0")</f>
        <v>Stable</v>
      </c>
      <c r="P857" s="9" t="str">
        <f>_xll.SNL.Clients.Office.Excel.Functions.SPG(A857, "RD_RATING_ACTION_GLOBAL", "Issuer Credit Rating", "Local Currency LT|0")</f>
        <v>Downgrade | CreditWatch/Outlook (06/03/2021)</v>
      </c>
      <c r="Q857" s="10">
        <f>_xll.SNL.Clients.Office.Excel.Functions.SPG(A857, "RD_LAST_REVIEW_DATE_GLOBAL", "Issuer Credit Rating", "Local Currency LT")</f>
        <v>45440</v>
      </c>
      <c r="R857" s="10">
        <f>_xll.SNL.Clients.Office.Excel.Functions.SPG(A857, "RD_CREDIT_RATING_DATE_GLOBAL", "Issuer Credit Rating", "Local Currency LT|0")</f>
        <v>44350</v>
      </c>
      <c r="S857" s="10">
        <f>_xll.SNL.Clients.Office.Excel.Functions.SPG(A857, "RD_CREDIT_WATCH_OUTLOOK_DATE_GLOBAL", "Issuer Credit Rating", "Local Currency LT|0")</f>
        <v>44350</v>
      </c>
      <c r="T857" s="13" t="str">
        <f>_xll.SNL.Clients.Office.Excel.Functions.SPG(A857, "SP_BUSINESS_DESCRIPTION")</f>
        <v>Merck &amp; Co., Inc. operates as a healthcare company worldwide. It operates through two segments, Pharmaceutical and Animal Health. The Pharmaceutical segment offers human health pharmaceutical products in the areas of oncology, hospital acute care, immunology, neuroscience, virology, cardiovascular, and diabetes under the Keytruda, Bridion, Adempas, Lagevrio, Belsomra, Simponi, and Januvia brands, as well as vaccine products consisting of preventive pediatric, adolescent, and adult vaccines under the Gardasil/Gardasil 9, ProQuad, M−M−R II, Varivax, RotaTeq, Live Oral, Vaxneuvance, Pneumovax 23, and Vaqta names. The Animal Health segment discovers, develops, manufactures, and markets veterinary pharmaceuticals, vaccines, and health management solutions and services, as well as digitally connected identification, traceability, and monitoring products. vIt has development and commercialization agreement for three of Daiichi Sankyo’s deruxtecan ADC candidates, which include patritumab deruxtecan, ifinatamab deruxtecan, and raludotatug deruxtecan for the treatment of multiple solid tumors both as monotherapy and/or in combination with other treatments; and AstraZeneca PLC to co-development and co-commercialize AstraZeneca’s Lynparza products for multiple cancer types, and Koselugo for multiple indications. It also has licensed to develop, manufacture and  commercialize LM-299, a novel investigational PD-1/VEGF bispecific antibody from LaNova. The company also has a collaboration agreement with Eisai Co., Ltd., Bayer AG, and Ridgeback Biotherapeutics LP, as well Moderna, Inc. Merck &amp; Co., Inc. was founded in 1891 and is headquartered in Rahway, New Jersey.</v>
      </c>
    </row>
    <row r="858" spans="1:20" x14ac:dyDescent="0.3">
      <c r="A858" s="12" t="s">
        <v>1368</v>
      </c>
      <c r="B858" s="10">
        <f>_xll.SNL.Clients.Office.Excel.Functions.SPG(A858,"SP_IPO_DATE")</f>
        <v>31371</v>
      </c>
      <c r="C858" s="5">
        <f>_xll.SNL.Clients.Office.Excel.Functions.SPG(A858, "SP_VOLUME_AVG_WEEKLY_TO_SHARES_OUT", , "1M")</f>
        <v>10.164846892548507</v>
      </c>
      <c r="D858" s="5">
        <f>_xll.SNL.Clients.Office.Excel.Functions.SPG(A858, "SP_VOLUME_AVG_WEEKLY_TO_SHARES_OUT", , "3M")</f>
        <v>6.1487961965957023</v>
      </c>
      <c r="E858" s="5">
        <f>_xll.SNL.Clients.Office.Excel.Functions.SPG(A858, "SP_VOLUME_AVG_DAILY_TO_1YR_AVG_DAILY", , "1M")</f>
        <v>316.8</v>
      </c>
      <c r="F858" s="5">
        <f>_xll.SNL.Clients.Office.Excel.Functions.SPG(A858, "SP_VOLUME_AVG_DAILY_TO_1YR_AVG_DAILY", , "3M")</f>
        <v>191.63</v>
      </c>
      <c r="G858" s="9" t="str">
        <f>_xll.SNL.Clients.Office.Excel.Functions.SPG(A858, "IQ_SECTOR")</f>
        <v>Financials</v>
      </c>
      <c r="H858" s="9" t="str">
        <f>_xll.SNL.Clients.Office.Excel.Functions.SPG(A858, "IQ_INDUSTRY_GROUP")</f>
        <v>Insurance</v>
      </c>
      <c r="I858" s="9" t="str">
        <f>_xll.SNL.Clients.Office.Excel.Functions.SPG(A858, "IQ_INDUSTRY")</f>
        <v>Insurance</v>
      </c>
      <c r="J858" s="9" t="str">
        <f>_xll.SNL.Clients.Office.Excel.Functions.SPG(A858, "IQ_PRIMARY_INDUSTRY")</f>
        <v>Property and Casualty Insurance</v>
      </c>
      <c r="K858" s="9" t="str">
        <f>_xll.SNL.Clients.Office.Excel.Functions.SPG(A858, "NAICS_CODE", "Primary")</f>
        <v>524126 - Direct Property and Casualty Insurance Carriers</v>
      </c>
      <c r="L858" s="9" t="str">
        <f>_xll.SNL.Clients.Office.Excel.Functions.SPG(A858, "SP_TOPICTAG")</f>
        <v/>
      </c>
      <c r="M858" s="5">
        <f>_xll.SNL.Clients.Office.Excel.Functions.SPG(A858, "SP_PCT_SHARES_OWNED_ALL_INSTITUTIONS")</f>
        <v>43.32</v>
      </c>
      <c r="N858" s="9" t="str">
        <f>_xll.SNL.Clients.Office.Excel.Functions.SPG(A858, "RD_CREDIT_RATING_GLOBAL", "Issuer Credit Rating", "Local Currency LT|0")</f>
        <v>NR</v>
      </c>
      <c r="O858" s="9" t="str">
        <f>_xll.SNL.Clients.Office.Excel.Functions.SPG(A858, "RD_CWOL_GLOBAL", "Issuer Credit Rating", "Local Currency LT|0")</f>
        <v>NR</v>
      </c>
      <c r="P858" s="9" t="str">
        <f>_xll.SNL.Clients.Office.Excel.Functions.SPG(A858, "RD_RATING_ACTION_GLOBAL", "Issuer Credit Rating", "Local Currency LT|0")</f>
        <v>Not Rated | CreditWatch/Outlook (05/10/2012)</v>
      </c>
      <c r="Q858" s="10" t="str">
        <f>_xll.SNL.Clients.Office.Excel.Functions.SPG(A858, "RD_LAST_REVIEW_DATE_GLOBAL", "Issuer Credit Rating", "Local Currency LT")</f>
        <v/>
      </c>
      <c r="R858" s="10">
        <f>_xll.SNL.Clients.Office.Excel.Functions.SPG(A858, "RD_CREDIT_RATING_DATE_GLOBAL", "Issuer Credit Rating", "Local Currency LT|0")</f>
        <v>41039</v>
      </c>
      <c r="S858" s="10">
        <f>_xll.SNL.Clients.Office.Excel.Functions.SPG(A858, "RD_CREDIT_WATCH_OUTLOOK_DATE_GLOBAL", "Issuer Credit Rating", "Local Currency LT|0")</f>
        <v>41039</v>
      </c>
      <c r="T858" s="13" t="str">
        <f>_xll.SNL.Clients.Office.Excel.Functions.SPG(A858, "SP_BUSINESS_DESCRIPTION")</f>
        <v>Mercury General Corporation, together with its subsidiaries, engages in writing personal automobile insurance in the United States. The company also writes homeowners, commercial automobile, commercial property, mechanical protection, and umbrella insurance products. Its automobile insurance products include collision, property damage, bodily injury, comprehensive, personal injury protection, underinsured and uninsured motorist, and other hazards; and homeowners insurance products comprise dwelling, liability, personal property, and other coverages. The company sells its policies through a network of independent agents and insurance agencies, as well as directly through internet sales portals in Arizona, California, Florida, Georgia, Illinois, Nevada, New Jersey, New York, Oklahoma, Texas, and Virginia. Mercury General Corporation was incorporated in 1961 and is headquartered in Los Angeles, California.</v>
      </c>
    </row>
    <row r="859" spans="1:20" x14ac:dyDescent="0.3">
      <c r="A859" s="12" t="s">
        <v>1369</v>
      </c>
      <c r="B859" s="10">
        <f>_xll.SNL.Clients.Office.Excel.Functions.SPG(A859,"SP_IPO_DATE")</f>
        <v>35824</v>
      </c>
      <c r="C859" s="5">
        <f>_xll.SNL.Clients.Office.Excel.Functions.SPG(A859, "SP_VOLUME_AVG_WEEKLY_TO_SHARES_OUT", , "1M")</f>
        <v>4.8462648881316737</v>
      </c>
      <c r="D859" s="5">
        <f>_xll.SNL.Clients.Office.Excel.Functions.SPG(A859, "SP_VOLUME_AVG_WEEKLY_TO_SHARES_OUT", , "3M")</f>
        <v>4.3514612482375954</v>
      </c>
      <c r="E859" s="5">
        <f>_xll.SNL.Clients.Office.Excel.Functions.SPG(A859, "SP_VOLUME_AVG_DAILY_TO_1YR_AVG_DAILY", , "1M")</f>
        <v>104.22</v>
      </c>
      <c r="F859" s="5">
        <f>_xll.SNL.Clients.Office.Excel.Functions.SPG(A859, "SP_VOLUME_AVG_DAILY_TO_1YR_AVG_DAILY", , "3M")</f>
        <v>93.58</v>
      </c>
      <c r="G859" s="9" t="str">
        <f>_xll.SNL.Clients.Office.Excel.Functions.SPG(A859, "IQ_SECTOR")</f>
        <v>Industrials</v>
      </c>
      <c r="H859" s="9" t="str">
        <f>_xll.SNL.Clients.Office.Excel.Functions.SPG(A859, "IQ_INDUSTRY_GROUP")</f>
        <v>Capital Goods</v>
      </c>
      <c r="I859" s="9" t="str">
        <f>_xll.SNL.Clients.Office.Excel.Functions.SPG(A859, "IQ_INDUSTRY")</f>
        <v>Aerospace and Defense</v>
      </c>
      <c r="J859" s="9" t="str">
        <f>_xll.SNL.Clients.Office.Excel.Functions.SPG(A859, "IQ_PRIMARY_INDUSTRY")</f>
        <v>Aerospace and Defense</v>
      </c>
      <c r="K859" s="9" t="str">
        <f>_xll.SNL.Clients.Office.Excel.Functions.SPG(A859, "NAICS_CODE", "Primary")</f>
        <v>33441 - Semiconductor and Other Electronic Component Manufacturing</v>
      </c>
      <c r="L859" s="9" t="str">
        <f>_xll.SNL.Clients.Office.Excel.Functions.SPG(A859, "SP_TOPICTAG")</f>
        <v>Computer Vision; Industrial Automation; Simulation; Encryption; Data Protection; Network Security</v>
      </c>
      <c r="M859" s="5">
        <f>_xll.SNL.Clients.Office.Excel.Functions.SPG(A859, "SP_PCT_SHARES_OWNED_ALL_INSTITUTIONS")</f>
        <v>95.71</v>
      </c>
      <c r="N859" s="9" t="str">
        <f>_xll.SNL.Clients.Office.Excel.Functions.SPG(A859, "RD_CREDIT_RATING_GLOBAL", "Issuer Credit Rating", "Local Currency LT|0")</f>
        <v/>
      </c>
      <c r="O859" s="9" t="str">
        <f>_xll.SNL.Clients.Office.Excel.Functions.SPG(A859, "RD_CWOL_GLOBAL", "Issuer Credit Rating", "Local Currency LT|0")</f>
        <v/>
      </c>
      <c r="P859" s="9" t="str">
        <f>_xll.SNL.Clients.Office.Excel.Functions.SPG(A859, "RD_RATING_ACTION_GLOBAL", "Issuer Credit Rating", "Local Currency LT|0")</f>
        <v/>
      </c>
      <c r="Q859" s="10" t="str">
        <f>_xll.SNL.Clients.Office.Excel.Functions.SPG(A859, "RD_LAST_REVIEW_DATE_GLOBAL", "Issuer Credit Rating", "Local Currency LT")</f>
        <v/>
      </c>
      <c r="R859" s="10" t="str">
        <f>_xll.SNL.Clients.Office.Excel.Functions.SPG(A859, "RD_CREDIT_RATING_DATE_GLOBAL", "Issuer Credit Rating", "Local Currency LT|0")</f>
        <v/>
      </c>
      <c r="S859" s="10" t="str">
        <f>_xll.SNL.Clients.Office.Excel.Functions.SPG(A859, "RD_CREDIT_WATCH_OUTLOOK_DATE_GLOBAL", "Issuer Credit Rating", "Local Currency LT|0")</f>
        <v/>
      </c>
      <c r="T859" s="13" t="str">
        <f>_xll.SNL.Clients.Office.Excel.Functions.SPG(A859, "SP_BUSINESS_DESCRIPTION")</f>
        <v>Mercury Systems, Inc., a technology company, manufactures and sells components, products, modules, and subsystems for defense prime contractors, the U.S. government, and original equipment manufacturers commercial aerospace companies. in the United States, Europe, and the Asia Pacific. Its products and solutions are deployed in approximately 300 programs with 25 defense contractors and commercial aviation customers. The company offers components, including power amplifiers and limiters, switches, oscillators, filters, equalizers, digital and analog converters, chips, monolithic microwave integrated circuits, and memory and storage devices; modules and sub-assemblies, such as embedded processing boards, switched fabrics and boards, digital receivers, multi-chip modules, integrated radio frequency and microwave multi-function assemblies, tuners, and transceivers, as well as graphics and video boards; and integrated subsystems. It also designs and develops digital radio frequency memory units for various modern electronic warfare applications; radar environment simulation and test systems for defense and intelligence applications; and signals intelligence payloads and EO/IR technologies for small UAV platforms, as well as onboard UAV processor systems for real-time wide area motion imagery. The company was formerly known as Mercury Computer Systems, Inc. and changed its name to Mercury Systems, Inc. in November 2012. The company was incorporated in 1981 and is headquartered in Andover, Massachusetts.</v>
      </c>
    </row>
    <row r="860" spans="1:20" x14ac:dyDescent="0.3">
      <c r="A860" s="12" t="s">
        <v>1370</v>
      </c>
      <c r="B860" s="10" t="str">
        <f>_xll.SNL.Clients.Office.Excel.Functions.SPG(A860,"SP_IPO_DATE")</f>
        <v/>
      </c>
      <c r="C860" s="5">
        <f>_xll.SNL.Clients.Office.Excel.Functions.SPG(A860, "SP_VOLUME_AVG_WEEKLY_TO_SHARES_OUT", , "1M")</f>
        <v>4.3414434911233437</v>
      </c>
      <c r="D860" s="5">
        <f>_xll.SNL.Clients.Office.Excel.Functions.SPG(A860, "SP_VOLUME_AVG_WEEKLY_TO_SHARES_OUT", , "3M")</f>
        <v>3.8816030591192945</v>
      </c>
      <c r="E860" s="5">
        <f>_xll.SNL.Clients.Office.Excel.Functions.SPG(A860, "SP_VOLUME_AVG_DAILY_TO_1YR_AVG_DAILY", , "1M")</f>
        <v>120.49</v>
      </c>
      <c r="F860" s="5">
        <f>_xll.SNL.Clients.Office.Excel.Functions.SPG(A860, "SP_VOLUME_AVG_DAILY_TO_1YR_AVG_DAILY", , "3M")</f>
        <v>107.73</v>
      </c>
      <c r="G860" s="9" t="str">
        <f>_xll.SNL.Clients.Office.Excel.Functions.SPG(A860, "IQ_SECTOR")</f>
        <v>Health Care</v>
      </c>
      <c r="H860" s="9" t="str">
        <f>_xll.SNL.Clients.Office.Excel.Functions.SPG(A860, "IQ_INDUSTRY_GROUP")</f>
        <v>Health Care Equipment and Services</v>
      </c>
      <c r="I860" s="9" t="str">
        <f>_xll.SNL.Clients.Office.Excel.Functions.SPG(A860, "IQ_INDUSTRY")</f>
        <v>Health Care Equipment and Supplies</v>
      </c>
      <c r="J860" s="9" t="str">
        <f>_xll.SNL.Clients.Office.Excel.Functions.SPG(A860, "IQ_PRIMARY_INDUSTRY")</f>
        <v>Health Care Supplies</v>
      </c>
      <c r="K860" s="9" t="str">
        <f>_xll.SNL.Clients.Office.Excel.Functions.SPG(A860, "NAICS_CODE", "Primary")</f>
        <v>339113 - Surgical Appliance and Supplies Manufacturing</v>
      </c>
      <c r="L860" s="9" t="str">
        <f>_xll.SNL.Clients.Office.Excel.Functions.SPG(A860, "SP_TOPICTAG")</f>
        <v>Health Diagnostics; Sensors; Cardiovascular; Gastroenterology; Nephrology; Oncology; Surgery</v>
      </c>
      <c r="M860" s="5">
        <f>_xll.SNL.Clients.Office.Excel.Functions.SPG(A860, "SP_PCT_SHARES_OWNED_ALL_INSTITUTIONS")</f>
        <v>105.14</v>
      </c>
      <c r="N860" s="9" t="str">
        <f>_xll.SNL.Clients.Office.Excel.Functions.SPG(A860, "RD_CREDIT_RATING_GLOBAL", "Issuer Credit Rating", "Local Currency LT|0")</f>
        <v/>
      </c>
      <c r="O860" s="9" t="str">
        <f>_xll.SNL.Clients.Office.Excel.Functions.SPG(A860, "RD_CWOL_GLOBAL", "Issuer Credit Rating", "Local Currency LT|0")</f>
        <v/>
      </c>
      <c r="P860" s="9" t="str">
        <f>_xll.SNL.Clients.Office.Excel.Functions.SPG(A860, "RD_RATING_ACTION_GLOBAL", "Issuer Credit Rating", "Local Currency LT|0")</f>
        <v/>
      </c>
      <c r="Q860" s="10" t="str">
        <f>_xll.SNL.Clients.Office.Excel.Functions.SPG(A860, "RD_LAST_REVIEW_DATE_GLOBAL", "Issuer Credit Rating", "Local Currency LT")</f>
        <v/>
      </c>
      <c r="R860" s="10" t="str">
        <f>_xll.SNL.Clients.Office.Excel.Functions.SPG(A860, "RD_CREDIT_RATING_DATE_GLOBAL", "Issuer Credit Rating", "Local Currency LT|0")</f>
        <v/>
      </c>
      <c r="S860" s="10" t="str">
        <f>_xll.SNL.Clients.Office.Excel.Functions.SPG(A860, "RD_CREDIT_WATCH_OUTLOOK_DATE_GLOBAL", "Issuer Credit Rating", "Local Currency LT|0")</f>
        <v/>
      </c>
      <c r="T860" s="13" t="str">
        <f>_xll.SNL.Clients.Office.Excel.Functions.SPG(A860, "SP_BUSINESS_DESCRIPTION")</f>
        <v>Merit Medical Systems, Inc. designs, develops, manufactures, and markets single-use medical products for interventional, diagnostic, and therapeutic procedures in the United States and internationally. It operates in two segments, Cardiovascular and Endoscopy. The company provides micropuncture kits, angiographic needles, sheaths, guide wires, and safety products; peripheral intervention, including angiography, drainage, delivery systems, and embolotherapy products; spine products, such as vertebral augmentation, radiofrequency ablation, and bone biopsy systems; oncology products; and cardiac intervention products, such as access, angiography, electrophysiology and cardiac rhythm management, fluid management, hemodynamic monitoring, hemostasis, and intervention to treat various heart conditions. It also offers custom procedural solutions that include critical care products, disinfection protection systems, syringes, manifold kits, and trays and packs; coating services for medical tubes and wires; and sensor components for microelectromechanical systems. In addition, the company provides pulmonary products that consist of laser-cut tracheobronchial stents, over-the-wire and direct visualization delivery systems, and dilation balloons to endoscopically dilate structures; gastroenterology products, such as covered esophageal stents, syringe and gauges, and balloon dilators; and kits and accessories for endoscopy and bronchoscopy procedures. It sells its products to hospitals and alternate site-based physicians, technicians, and nurses through direct sales force, distributors, original equipment manufacturer partners, or custom procedure tray manufacturers. The company was incorporated in 1987 and is headquartered in South Jordan, Utah.</v>
      </c>
    </row>
    <row r="861" spans="1:20" x14ac:dyDescent="0.3">
      <c r="A861" s="12" t="s">
        <v>1371</v>
      </c>
      <c r="B861" s="10" t="str">
        <f>_xll.SNL.Clients.Office.Excel.Functions.SPG(A861,"SP_IPO_DATE")</f>
        <v/>
      </c>
      <c r="C861" s="5">
        <f>_xll.SNL.Clients.Office.Excel.Functions.SPG(A861, "SP_VOLUME_AVG_WEEKLY_TO_SHARES_OUT", , "1M")</f>
        <v>6.5993187970309046</v>
      </c>
      <c r="D861" s="5">
        <f>_xll.SNL.Clients.Office.Excel.Functions.SPG(A861, "SP_VOLUME_AVG_WEEKLY_TO_SHARES_OUT", , "3M")</f>
        <v>6.3742985379730959</v>
      </c>
      <c r="E861" s="5">
        <f>_xll.SNL.Clients.Office.Excel.Functions.SPG(A861, "SP_VOLUME_AVG_DAILY_TO_1YR_AVG_DAILY", , "1M")</f>
        <v>110.5</v>
      </c>
      <c r="F861" s="5">
        <f>_xll.SNL.Clients.Office.Excel.Functions.SPG(A861, "SP_VOLUME_AVG_DAILY_TO_1YR_AVG_DAILY", , "3M")</f>
        <v>106.74</v>
      </c>
      <c r="G861" s="9" t="str">
        <f>_xll.SNL.Clients.Office.Excel.Functions.SPG(A861, "IQ_SECTOR")</f>
        <v>Consumer Discretionary</v>
      </c>
      <c r="H861" s="9" t="str">
        <f>_xll.SNL.Clients.Office.Excel.Functions.SPG(A861, "IQ_INDUSTRY_GROUP")</f>
        <v>Consumer Durables and Apparel</v>
      </c>
      <c r="I861" s="9" t="str">
        <f>_xll.SNL.Clients.Office.Excel.Functions.SPG(A861, "IQ_INDUSTRY")</f>
        <v>Household Durables</v>
      </c>
      <c r="J861" s="9" t="str">
        <f>_xll.SNL.Clients.Office.Excel.Functions.SPG(A861, "IQ_PRIMARY_INDUSTRY")</f>
        <v>Homebuilding</v>
      </c>
      <c r="K861" s="9" t="str">
        <f>_xll.SNL.Clients.Office.Excel.Functions.SPG(A861, "NAICS_CODE", "Primary")</f>
        <v>23611 - Residential Building Construction</v>
      </c>
      <c r="L861" s="9" t="str">
        <f>_xll.SNL.Clients.Office.Excel.Functions.SPG(A861, "SP_TOPICTAG")</f>
        <v>Home Improvement; Smart Building</v>
      </c>
      <c r="M861" s="5">
        <f>_xll.SNL.Clients.Office.Excel.Functions.SPG(A861, "SP_PCT_SHARES_OWNED_ALL_INSTITUTIONS")</f>
        <v>99.14</v>
      </c>
      <c r="N861" s="9" t="str">
        <f>_xll.SNL.Clients.Office.Excel.Functions.SPG(A861, "RD_CREDIT_RATING_GLOBAL", "Issuer Credit Rating", "Local Currency LT|0")</f>
        <v>BBB-</v>
      </c>
      <c r="O861" s="9" t="str">
        <f>_xll.SNL.Clients.Office.Excel.Functions.SPG(A861, "RD_CWOL_GLOBAL", "Issuer Credit Rating", "Local Currency LT|0")</f>
        <v>Stable</v>
      </c>
      <c r="P861" s="9" t="str">
        <f>_xll.SNL.Clients.Office.Excel.Functions.SPG(A861, "RD_RATING_ACTION_GLOBAL", "Issuer Credit Rating", "Local Currency LT|0")</f>
        <v>Upgrade | CreditWatch/Outlook (07/27/2023)</v>
      </c>
      <c r="Q861" s="10">
        <f>_xll.SNL.Clients.Office.Excel.Functions.SPG(A861, "RD_LAST_REVIEW_DATE_GLOBAL", "Issuer Credit Rating", "Local Currency LT")</f>
        <v>45441</v>
      </c>
      <c r="R861" s="10">
        <f>_xll.SNL.Clients.Office.Excel.Functions.SPG(A861, "RD_CREDIT_RATING_DATE_GLOBAL", "Issuer Credit Rating", "Local Currency LT|0")</f>
        <v>45134</v>
      </c>
      <c r="S861" s="10">
        <f>_xll.SNL.Clients.Office.Excel.Functions.SPG(A861, "RD_CREDIT_WATCH_OUTLOOK_DATE_GLOBAL", "Issuer Credit Rating", "Local Currency LT|0")</f>
        <v>45134</v>
      </c>
      <c r="T861" s="13" t="str">
        <f>_xll.SNL.Clients.Office.Excel.Functions.SPG(A861, "SP_BUSINESS_DESCRIPTION")</f>
        <v>Meritage Homes Corporation, together with its subsidiaries, designs and builds single-family attached and detached homes in the United States. The company operates through two segments, Homebuilding and Financial Services. It acquires and develops land; and constructs, markets, and sells homes for entry-level and first move-up buyers in Arizona, California, Colorado, Utah, Texas, Florida, Georgia, North Carolina, South Carolina, and Tennessee. The company also offers title and escrow, mortgage, insurance, and closing/settlement services to its homebuyers. Meritage Homes Corporation was founded in 1985 and is based in Scottsdale, Arizona.</v>
      </c>
    </row>
    <row r="862" spans="1:20" x14ac:dyDescent="0.3">
      <c r="A862" s="12" t="s">
        <v>1372</v>
      </c>
      <c r="B862" s="10" t="str">
        <f>_xll.SNL.Clients.Office.Excel.Functions.SPG(A862,"SP_IPO_DATE")</f>
        <v/>
      </c>
      <c r="C862" s="5">
        <f>_xll.SNL.Clients.Office.Excel.Functions.SPG(A862, "SP_VOLUME_AVG_WEEKLY_TO_SHARES_OUT", , "1M")</f>
        <v>3.276216684983563</v>
      </c>
      <c r="D862" s="5">
        <f>_xll.SNL.Clients.Office.Excel.Functions.SPG(A862, "SP_VOLUME_AVG_WEEKLY_TO_SHARES_OUT", , "3M")</f>
        <v>3.5178779269520706</v>
      </c>
      <c r="E862" s="5">
        <f>_xll.SNL.Clients.Office.Excel.Functions.SPG(A862, "SP_VOLUME_AVG_DAILY_TO_1YR_AVG_DAILY", , "1M")</f>
        <v>92.79</v>
      </c>
      <c r="F862" s="5">
        <f>_xll.SNL.Clients.Office.Excel.Functions.SPG(A862, "SP_VOLUME_AVG_DAILY_TO_1YR_AVG_DAILY", , "3M")</f>
        <v>99.64</v>
      </c>
      <c r="G862" s="9" t="str">
        <f>_xll.SNL.Clients.Office.Excel.Functions.SPG(A862, "IQ_SECTOR")</f>
        <v>Health Care</v>
      </c>
      <c r="H862" s="9" t="str">
        <f>_xll.SNL.Clients.Office.Excel.Functions.SPG(A862, "IQ_INDUSTRY_GROUP")</f>
        <v>Pharmaceuticals, Biotechnology and Life Sciences</v>
      </c>
      <c r="I862" s="9" t="str">
        <f>_xll.SNL.Clients.Office.Excel.Functions.SPG(A862, "IQ_INDUSTRY")</f>
        <v>Life Sciences Tools and Services</v>
      </c>
      <c r="J862" s="9" t="str">
        <f>_xll.SNL.Clients.Office.Excel.Functions.SPG(A862, "IQ_PRIMARY_INDUSTRY")</f>
        <v>Life Sciences Tools and Services</v>
      </c>
      <c r="K862" s="9" t="str">
        <f>_xll.SNL.Clients.Office.Excel.Functions.SPG(A862, "NAICS_CODE", "Primary")</f>
        <v>339112 - Surgical and Medical Instrument Manufacturing</v>
      </c>
      <c r="L862" s="9" t="str">
        <f>_xll.SNL.Clients.Office.Excel.Functions.SPG(A862, "SP_TOPICTAG")</f>
        <v>Health Diagnostics; Industrial Automation; Sensors; Genetics; Process Automation; Artificial Intelligence; Oncology</v>
      </c>
      <c r="M862" s="5">
        <f>_xll.SNL.Clients.Office.Excel.Functions.SPG(A862, "SP_PCT_SHARES_OWNED_ALL_INSTITUTIONS")</f>
        <v>94.07</v>
      </c>
      <c r="N862" s="9" t="str">
        <f>_xll.SNL.Clients.Office.Excel.Functions.SPG(A862, "RD_CREDIT_RATING_GLOBAL", "Issuer Credit Rating", "Local Currency LT|0")</f>
        <v/>
      </c>
      <c r="O862" s="9" t="str">
        <f>_xll.SNL.Clients.Office.Excel.Functions.SPG(A862, "RD_CWOL_GLOBAL", "Issuer Credit Rating", "Local Currency LT|0")</f>
        <v/>
      </c>
      <c r="P862" s="9" t="str">
        <f>_xll.SNL.Clients.Office.Excel.Functions.SPG(A862, "RD_RATING_ACTION_GLOBAL", "Issuer Credit Rating", "Local Currency LT|0")</f>
        <v/>
      </c>
      <c r="Q862" s="10" t="str">
        <f>_xll.SNL.Clients.Office.Excel.Functions.SPG(A862, "RD_LAST_REVIEW_DATE_GLOBAL", "Issuer Credit Rating", "Local Currency LT")</f>
        <v/>
      </c>
      <c r="R862" s="10" t="str">
        <f>_xll.SNL.Clients.Office.Excel.Functions.SPG(A862, "RD_CREDIT_RATING_DATE_GLOBAL", "Issuer Credit Rating", "Local Currency LT|0")</f>
        <v/>
      </c>
      <c r="S862" s="10" t="str">
        <f>_xll.SNL.Clients.Office.Excel.Functions.SPG(A862, "RD_CREDIT_WATCH_OUTLOOK_DATE_GLOBAL", "Issuer Credit Rating", "Local Currency LT|0")</f>
        <v/>
      </c>
      <c r="T862" s="13" t="str">
        <f>_xll.SNL.Clients.Office.Excel.Functions.SPG(A862, "SP_BUSINESS_DESCRIPTION")</f>
        <v>Mesa Laboratories, Inc. develops, designs, manufactures, sells, and services life sciences tools and quality control products and services in North America, Europe, the Asia Pacific, and internationally. The Sterilization and Disinfection Control segment offers biological, chemical, and cleaning indicators, used to assess the effectiveness of sterilization decontamination, disinfection, and cleaning processes in the pharmaceutical, medical device, and healthcare industries. This segment also provides testing and laboratory services to the dental and pharmaceutical industries. The Clinical Genomics segment offers MassARRAY, a genetic analysis tool system, and related consumables, including chips, panels, and chemical reagent solutions used by clinical labs to analyze DNA samples for inherited genetic disease testing, pharmacogenetics, oncology testing, infectious disease testing, doping and toxicology testing, and other differentiated applications for use in research. The Biopharmaceutical Development segment provides automated systems, such as Gyrolab xPand and Gyrolab xPlore hardware and software, Gyrolab Bioaffy consumable microfluidic disks, Gyrolab kits and Rexxip buffers for protein analysis; PurePep Chorus and Symphony instruments for peptide synthesis; and PurePep EasyClean products for purifying peptides. The Calibration Solutions segment offers quality control products to measure and calibrate critical parameters in applications, such as environmental and process monitoring, dialysis, gas flow, air quality, and torque testing in medical device and pharmaceutical manufacturing, laboratory, and hospital environments. This segment’s products include continuous monitoring systems, dialysate meters and consumables, data loggers, gas flow calibration and air sampling equipment, and torque testing systems, offered under DialyGuard, ViewPoint, DataTrace, DryCal, and BGI brands. The company was incorporated in 1982 and is headquartered in Lakewood, Colorado.</v>
      </c>
    </row>
    <row r="863" spans="1:20" x14ac:dyDescent="0.3">
      <c r="A863" s="12" t="s">
        <v>300</v>
      </c>
      <c r="B863" s="10">
        <f>_xll.SNL.Clients.Office.Excel.Functions.SPG(A863,"SP_IPO_DATE")</f>
        <v>41046</v>
      </c>
      <c r="C863" s="5">
        <f>_xll.SNL.Clients.Office.Excel.Functions.SPG(A863, "SP_VOLUME_AVG_WEEKLY_TO_SHARES_OUT", , "1M")</f>
        <v>3.742297631357197</v>
      </c>
      <c r="D863" s="5">
        <f>_xll.SNL.Clients.Office.Excel.Functions.SPG(A863, "SP_VOLUME_AVG_WEEKLY_TO_SHARES_OUT", , "3M")</f>
        <v>3.1380592560900262</v>
      </c>
      <c r="E863" s="5">
        <f>_xll.SNL.Clients.Office.Excel.Functions.SPG(A863, "SP_VOLUME_AVG_DAILY_TO_1YR_AVG_DAILY", , "1M")</f>
        <v>116.57</v>
      </c>
      <c r="F863" s="5">
        <f>_xll.SNL.Clients.Office.Excel.Functions.SPG(A863, "SP_VOLUME_AVG_DAILY_TO_1YR_AVG_DAILY", , "3M")</f>
        <v>97.75</v>
      </c>
      <c r="G863" s="9" t="str">
        <f>_xll.SNL.Clients.Office.Excel.Functions.SPG(A863, "IQ_SECTOR")</f>
        <v>Communication Services</v>
      </c>
      <c r="H863" s="9" t="str">
        <f>_xll.SNL.Clients.Office.Excel.Functions.SPG(A863, "IQ_INDUSTRY_GROUP")</f>
        <v>Media and Entertainment</v>
      </c>
      <c r="I863" s="9" t="str">
        <f>_xll.SNL.Clients.Office.Excel.Functions.SPG(A863, "IQ_INDUSTRY")</f>
        <v>Interactive Media and Services</v>
      </c>
      <c r="J863" s="9" t="str">
        <f>_xll.SNL.Clients.Office.Excel.Functions.SPG(A863, "IQ_PRIMARY_INDUSTRY")</f>
        <v>Interactive Media and Services</v>
      </c>
      <c r="K863" s="9" t="str">
        <f>_xll.SNL.Clients.Office.Excel.Functions.SPG(A863, "NAICS_CODE", "Primary")</f>
        <v>519290 - Web Search Portals and All Other Information Services</v>
      </c>
      <c r="L863" s="9" t="str">
        <f>_xll.SNL.Clients.Office.Excel.Functions.SPG(A863, "SP_TOPICTAG")</f>
        <v>Social Networking and Collaboration; E-learning; Video Chat; Wearables; Augmented Reality; Content Creation; Artificial Intelligence; GenAI</v>
      </c>
      <c r="M863" s="5">
        <f>_xll.SNL.Clients.Office.Excel.Functions.SPG(A863, "SP_PCT_SHARES_OWNED_ALL_INSTITUTIONS")</f>
        <v>67.16</v>
      </c>
      <c r="N863" s="9" t="str">
        <f>_xll.SNL.Clients.Office.Excel.Functions.SPG(A863, "RD_CREDIT_RATING_GLOBAL", "Issuer Credit Rating", "Local Currency LT|0")</f>
        <v>AA-</v>
      </c>
      <c r="O863" s="9" t="str">
        <f>_xll.SNL.Clients.Office.Excel.Functions.SPG(A863, "RD_CWOL_GLOBAL", "Issuer Credit Rating", "Local Currency LT|0")</f>
        <v>Stable</v>
      </c>
      <c r="P863" s="9" t="str">
        <f>_xll.SNL.Clients.Office.Excel.Functions.SPG(A863, "RD_RATING_ACTION_GLOBAL", "Issuer Credit Rating", "Local Currency LT|0")</f>
        <v>New Rating | CreditWatch/Outlook (08/03/2022)</v>
      </c>
      <c r="Q863" s="10">
        <f>_xll.SNL.Clients.Office.Excel.Functions.SPG(A863, "RD_LAST_REVIEW_DATE_GLOBAL", "Issuer Credit Rating", "Local Currency LT")</f>
        <v>45693</v>
      </c>
      <c r="R863" s="10">
        <f>_xll.SNL.Clients.Office.Excel.Functions.SPG(A863, "RD_CREDIT_RATING_DATE_GLOBAL", "Issuer Credit Rating", "Local Currency LT|0")</f>
        <v>44776</v>
      </c>
      <c r="S863" s="10">
        <f>_xll.SNL.Clients.Office.Excel.Functions.SPG(A863, "RD_CREDIT_WATCH_OUTLOOK_DATE_GLOBAL", "Issuer Credit Rating", "Local Currency LT|0")</f>
        <v>44776</v>
      </c>
      <c r="T863" s="13" t="str">
        <f>_xll.SNL.Clients.Office.Excel.Functions.SPG(A863, "SP_BUSINESS_DESCRIPTION")</f>
        <v>Meta Platforms, Inc. engages in the development of products that enable people to connect and share with friends and family through mobile devices, personal computers, virtual reality and mixed reality headsets, augmented reality, and wearables worldwide. It operates through two segments, Family of Apps (FoA) and Reality Labs (RL). The FoA segment offers Facebook, which enables people to build community through feed, reels, stories, groups, marketplace, and other; Instagram that brings people closer through instagram feed, stories, reels, live, and messaging; Messenger, a messaging application for people to connect with friends, family, communities, and businesses across platforms and devices through text, audio, and video calls; Threads, an application for text-based updates and public conversations; and WhatsApp, a messaging application that is used by people and businesses to communicate and transact in a private way. The RL segment provides virtual, augmented, and mixed reality related products comprising consumer hardware, software, and content that help people feel connected, anytime, and anywhere. The company was formerly known as Facebook, Inc. and changed its name to Meta Platforms, Inc. in October 2021. The company was incorporated in 2004 and is headquartered in Menlo Park, California.</v>
      </c>
    </row>
    <row r="864" spans="1:20" x14ac:dyDescent="0.3">
      <c r="A864" s="12" t="s">
        <v>1373</v>
      </c>
      <c r="B864" s="10" t="str">
        <f>_xll.SNL.Clients.Office.Excel.Functions.SPG(A864,"SP_IPO_DATE")</f>
        <v/>
      </c>
      <c r="C864" s="5">
        <f>_xll.SNL.Clients.Office.Excel.Functions.SPG(A864, "SP_VOLUME_AVG_WEEKLY_TO_SHARES_OUT", , "1M")</f>
        <v>3.7184144137808324</v>
      </c>
      <c r="D864" s="5">
        <f>_xll.SNL.Clients.Office.Excel.Functions.SPG(A864, "SP_VOLUME_AVG_WEEKLY_TO_SHARES_OUT", , "3M")</f>
        <v>5.260172794461325</v>
      </c>
      <c r="E864" s="5">
        <f>_xll.SNL.Clients.Office.Excel.Functions.SPG(A864, "SP_VOLUME_AVG_DAILY_TO_1YR_AVG_DAILY", , "1M")</f>
        <v>94.18</v>
      </c>
      <c r="F864" s="5">
        <f>_xll.SNL.Clients.Office.Excel.Functions.SPG(A864, "SP_VOLUME_AVG_DAILY_TO_1YR_AVG_DAILY", , "3M")</f>
        <v>133.24</v>
      </c>
      <c r="G864" s="9" t="str">
        <f>_xll.SNL.Clients.Office.Excel.Functions.SPG(A864, "IQ_SECTOR")</f>
        <v>Materials</v>
      </c>
      <c r="H864" s="9" t="str">
        <f>_xll.SNL.Clients.Office.Excel.Functions.SPG(A864, "IQ_INDUSTRY_GROUP")</f>
        <v>Materials</v>
      </c>
      <c r="I864" s="9" t="str">
        <f>_xll.SNL.Clients.Office.Excel.Functions.SPG(A864, "IQ_INDUSTRY")</f>
        <v>Metals and Mining</v>
      </c>
      <c r="J864" s="9" t="str">
        <f>_xll.SNL.Clients.Office.Excel.Functions.SPG(A864, "IQ_PRIMARY_INDUSTRY")</f>
        <v>Steel</v>
      </c>
      <c r="K864" s="9" t="str">
        <f>_xll.SNL.Clients.Office.Excel.Functions.SPG(A864, "NAICS_CODE", "Primary")</f>
        <v>3312 - Steel Product Manufacturing from Purchased Steel</v>
      </c>
      <c r="L864" s="9" t="str">
        <f>_xll.SNL.Clients.Office.Excel.Functions.SPG(A864, "SP_TOPICTAG")</f>
        <v/>
      </c>
      <c r="M864" s="5">
        <f>_xll.SNL.Clients.Office.Excel.Functions.SPG(A864, "SP_PCT_SHARES_OWNED_ALL_INSTITUTIONS")</f>
        <v>81.75</v>
      </c>
      <c r="N864" s="9" t="str">
        <f>_xll.SNL.Clients.Office.Excel.Functions.SPG(A864, "RD_CREDIT_RATING_GLOBAL", "Issuer Credit Rating", "Local Currency LT|0")</f>
        <v/>
      </c>
      <c r="O864" s="9" t="str">
        <f>_xll.SNL.Clients.Office.Excel.Functions.SPG(A864, "RD_CWOL_GLOBAL", "Issuer Credit Rating", "Local Currency LT|0")</f>
        <v/>
      </c>
      <c r="P864" s="9" t="str">
        <f>_xll.SNL.Clients.Office.Excel.Functions.SPG(A864, "RD_RATING_ACTION_GLOBAL", "Issuer Credit Rating", "Local Currency LT|0")</f>
        <v/>
      </c>
      <c r="Q864" s="10" t="str">
        <f>_xll.SNL.Clients.Office.Excel.Functions.SPG(A864, "RD_LAST_REVIEW_DATE_GLOBAL", "Issuer Credit Rating", "Local Currency LT")</f>
        <v/>
      </c>
      <c r="R864" s="10" t="str">
        <f>_xll.SNL.Clients.Office.Excel.Functions.SPG(A864, "RD_CREDIT_RATING_DATE_GLOBAL", "Issuer Credit Rating", "Local Currency LT|0")</f>
        <v/>
      </c>
      <c r="S864" s="10" t="str">
        <f>_xll.SNL.Clients.Office.Excel.Functions.SPG(A864, "RD_CREDIT_WATCH_OUTLOOK_DATE_GLOBAL", "Issuer Credit Rating", "Local Currency LT|0")</f>
        <v/>
      </c>
      <c r="T864" s="13" t="str">
        <f>_xll.SNL.Clients.Office.Excel.Functions.SPG(A864, "SP_BUSINESS_DESCRIPTION")</f>
        <v>Metallus Inc. manufactures and sells alloy steel, and carbon and micro-alloy steel products in the United States and internationally. The company offers special bar quality (SBQ) bars, seamless mechanical tubes, precision steel components, and billets that are used in gears, hubs, axles, crankshafts and motor shafts, oil country drill pipes, bits and collars, bearing races and rolling elements, bushings, fuel injectors, wind energy shafts, anti-friction bearings, artillery and mortar bodies, and other applications. It also provides custom-make precision steel components. It offers its products and services to the automotive, energy, industrial equipment, mining, construction, rail, aerospace and defense, heavy truck, agriculture, and power generation sectors. The company was formerly known as TimkenSteel Corporation and changed its name to Metallus Inc. in February 2024. Metallus Inc. was founded in 1899 and is headquartered in Canton, Ohio.</v>
      </c>
    </row>
    <row r="865" spans="1:20" x14ac:dyDescent="0.3">
      <c r="A865" s="12" t="s">
        <v>301</v>
      </c>
      <c r="B865" s="10">
        <f>_xll.SNL.Clients.Office.Excel.Functions.SPG(A865,"SP_IPO_DATE")</f>
        <v>36620</v>
      </c>
      <c r="C865" s="5">
        <f>_xll.SNL.Clients.Office.Excel.Functions.SPG(A865, "SP_VOLUME_AVG_WEEKLY_TO_SHARES_OUT", , "1M")</f>
        <v>2.7686256276968888</v>
      </c>
      <c r="D865" s="5">
        <f>_xll.SNL.Clients.Office.Excel.Functions.SPG(A865, "SP_VOLUME_AVG_WEEKLY_TO_SHARES_OUT", , "3M")</f>
        <v>2.5241471294441427</v>
      </c>
      <c r="E865" s="5">
        <f>_xll.SNL.Clients.Office.Excel.Functions.SPG(A865, "SP_VOLUME_AVG_DAILY_TO_1YR_AVG_DAILY", , "1M")</f>
        <v>117.36</v>
      </c>
      <c r="F865" s="5">
        <f>_xll.SNL.Clients.Office.Excel.Functions.SPG(A865, "SP_VOLUME_AVG_DAILY_TO_1YR_AVG_DAILY", , "3M")</f>
        <v>107</v>
      </c>
      <c r="G865" s="9" t="str">
        <f>_xll.SNL.Clients.Office.Excel.Functions.SPG(A865, "IQ_SECTOR")</f>
        <v>Financials</v>
      </c>
      <c r="H865" s="9" t="str">
        <f>_xll.SNL.Clients.Office.Excel.Functions.SPG(A865, "IQ_INDUSTRY_GROUP")</f>
        <v>Insurance</v>
      </c>
      <c r="I865" s="9" t="str">
        <f>_xll.SNL.Clients.Office.Excel.Functions.SPG(A865, "IQ_INDUSTRY")</f>
        <v>Insurance</v>
      </c>
      <c r="J865" s="9" t="str">
        <f>_xll.SNL.Clients.Office.Excel.Functions.SPG(A865, "IQ_PRIMARY_INDUSTRY")</f>
        <v>Life and Health Insurance</v>
      </c>
      <c r="K865" s="9" t="str">
        <f>_xll.SNL.Clients.Office.Excel.Functions.SPG(A865, "NAICS_CODE", "Primary")</f>
        <v>5241 - Insurance Carriers</v>
      </c>
      <c r="L865" s="9" t="str">
        <f>_xll.SNL.Clients.Office.Excel.Functions.SPG(A865, "SP_TOPICTAG")</f>
        <v>Employee Benefits; End-of-Life Planning; Utility Scale Solar</v>
      </c>
      <c r="M865" s="5">
        <f>_xll.SNL.Clients.Office.Excel.Functions.SPG(A865, "SP_PCT_SHARES_OWNED_ALL_INSTITUTIONS")</f>
        <v>74.22</v>
      </c>
      <c r="N865" s="9" t="str">
        <f>_xll.SNL.Clients.Office.Excel.Functions.SPG(A865, "RD_CREDIT_RATING_GLOBAL", "Issuer Credit Rating", "Local Currency LT|0")</f>
        <v>A-</v>
      </c>
      <c r="O865" s="9" t="str">
        <f>_xll.SNL.Clients.Office.Excel.Functions.SPG(A865, "RD_CWOL_GLOBAL", "Issuer Credit Rating", "Local Currency LT|0")</f>
        <v>Stable</v>
      </c>
      <c r="P865" s="9" t="str">
        <f>_xll.SNL.Clients.Office.Excel.Functions.SPG(A865, "RD_RATING_ACTION_GLOBAL", "Issuer Credit Rating", "Local Currency LT|0")</f>
        <v>CreditWatch/Outlook (02/25/2016)</v>
      </c>
      <c r="Q865" s="10">
        <f>_xll.SNL.Clients.Office.Excel.Functions.SPG(A865, "RD_LAST_REVIEW_DATE_GLOBAL", "Issuer Credit Rating", "Local Currency LT")</f>
        <v>45345</v>
      </c>
      <c r="R865" s="10">
        <f>_xll.SNL.Clients.Office.Excel.Functions.SPG(A865, "RD_CREDIT_RATING_DATE_GLOBAL", "Issuer Credit Rating", "Local Currency LT|0")</f>
        <v>39870</v>
      </c>
      <c r="S865" s="10">
        <f>_xll.SNL.Clients.Office.Excel.Functions.SPG(A865, "RD_CREDIT_WATCH_OUTLOOK_DATE_GLOBAL", "Issuer Credit Rating", "Local Currency LT|0")</f>
        <v>42425</v>
      </c>
      <c r="T865" s="13" t="str">
        <f>_xll.SNL.Clients.Office.Excel.Functions.SPG(A865, "SP_BUSINESS_DESCRIPTION")</f>
        <v>MetLife, Inc., a financial services company, provides insurance, annuities, employee benefits, and asset management services worldwide. It operates through six segments: Retirement and Income Solutions; Group Benefits; Asia; Latin America; Europe, the Middle East and Africa; and MetLife Holdings. The company offers life, dental, group short-and long-term disability, individual disability, pet insurance, accidental death and dismemberment, vision, and accident and health coverages, as well as prepaid legal plans; administrative services-only arrangements to employers; and general and separate account, and synthetic guaranteed interest contracts, as well as private floating rate funding agreements. It also provides pension risk transfers, institutional income annuities, structured settlements, and capital markets investment products; and other products and services, such as life insurance products and funding agreements for funding postretirement benefits, as well as company, bank, or trust-owned life insurance used to finance nonqualified benefit programs for executives. In addition, it provides fixed, indexed-linked, and variable annuities; pension products; regular savings products; whole and term life, endowments, universal and variable life, and group life products; longevity reinsurance solutions; credit insurance products; and protection against long-term health care services. MetLife, Inc. was incorporated in 1999 and is based in New York, New York.</v>
      </c>
    </row>
    <row r="866" spans="1:20" x14ac:dyDescent="0.3">
      <c r="A866" s="12" t="s">
        <v>302</v>
      </c>
      <c r="B866" s="10">
        <f>_xll.SNL.Clients.Office.Excel.Functions.SPG(A866,"SP_IPO_DATE")</f>
        <v>35747</v>
      </c>
      <c r="C866" s="5">
        <f>_xll.SNL.Clients.Office.Excel.Functions.SPG(A866, "SP_VOLUME_AVG_WEEKLY_TO_SHARES_OUT", , "1M")</f>
        <v>3.4562213921332603</v>
      </c>
      <c r="D866" s="5">
        <f>_xll.SNL.Clients.Office.Excel.Functions.SPG(A866, "SP_VOLUME_AVG_WEEKLY_TO_SHARES_OUT", , "3M")</f>
        <v>3.2762758127308942</v>
      </c>
      <c r="E866" s="5">
        <f>_xll.SNL.Clients.Office.Excel.Functions.SPG(A866, "SP_VOLUME_AVG_DAILY_TO_1YR_AVG_DAILY", , "1M")</f>
        <v>110.44</v>
      </c>
      <c r="F866" s="5">
        <f>_xll.SNL.Clients.Office.Excel.Functions.SPG(A866, "SP_VOLUME_AVG_DAILY_TO_1YR_AVG_DAILY", , "3M")</f>
        <v>104.69</v>
      </c>
      <c r="G866" s="9" t="str">
        <f>_xll.SNL.Clients.Office.Excel.Functions.SPG(A866, "IQ_SECTOR")</f>
        <v>Health Care</v>
      </c>
      <c r="H866" s="9" t="str">
        <f>_xll.SNL.Clients.Office.Excel.Functions.SPG(A866, "IQ_INDUSTRY_GROUP")</f>
        <v>Pharmaceuticals, Biotechnology and Life Sciences</v>
      </c>
      <c r="I866" s="9" t="str">
        <f>_xll.SNL.Clients.Office.Excel.Functions.SPG(A866, "IQ_INDUSTRY")</f>
        <v>Life Sciences Tools and Services</v>
      </c>
      <c r="J866" s="9" t="str">
        <f>_xll.SNL.Clients.Office.Excel.Functions.SPG(A866, "IQ_PRIMARY_INDUSTRY")</f>
        <v>Life Sciences Tools and Services</v>
      </c>
      <c r="K866" s="9" t="str">
        <f>_xll.SNL.Clients.Office.Excel.Functions.SPG(A866, "NAICS_CODE", "Primary")</f>
        <v>334516 - Analytical Laboratory Instrument Manufacturing</v>
      </c>
      <c r="L866" s="9" t="str">
        <f>_xll.SNL.Clients.Office.Excel.Functions.SPG(A866, "SP_TOPICTAG")</f>
        <v>Software Development; Data Integration; Industrial Automation; Sensors; Process Automation; Artificial Intelligence</v>
      </c>
      <c r="M866" s="5">
        <f>_xll.SNL.Clients.Office.Excel.Functions.SPG(A866, "SP_PCT_SHARES_OWNED_ALL_INSTITUTIONS")</f>
        <v>96.2</v>
      </c>
      <c r="N866" s="9" t="str">
        <f>_xll.SNL.Clients.Office.Excel.Functions.SPG(A866, "RD_CREDIT_RATING_GLOBAL", "Issuer Credit Rating", "Local Currency LT|0")</f>
        <v>NR</v>
      </c>
      <c r="O866" s="9" t="str">
        <f>_xll.SNL.Clients.Office.Excel.Functions.SPG(A866, "RD_CWOL_GLOBAL", "Issuer Credit Rating", "Local Currency LT|0")</f>
        <v>NR</v>
      </c>
      <c r="P866" s="9" t="str">
        <f>_xll.SNL.Clients.Office.Excel.Functions.SPG(A866, "RD_RATING_ACTION_GLOBAL", "Issuer Credit Rating", "Local Currency LT|0")</f>
        <v>Not Rated | CreditWatch/Outlook (09/17/2012)</v>
      </c>
      <c r="Q866" s="10" t="str">
        <f>_xll.SNL.Clients.Office.Excel.Functions.SPG(A866, "RD_LAST_REVIEW_DATE_GLOBAL", "Issuer Credit Rating", "Local Currency LT")</f>
        <v/>
      </c>
      <c r="R866" s="10">
        <f>_xll.SNL.Clients.Office.Excel.Functions.SPG(A866, "RD_CREDIT_RATING_DATE_GLOBAL", "Issuer Credit Rating", "Local Currency LT|0")</f>
        <v>41169</v>
      </c>
      <c r="S866" s="10">
        <f>_xll.SNL.Clients.Office.Excel.Functions.SPG(A866, "RD_CREDIT_WATCH_OUTLOOK_DATE_GLOBAL", "Issuer Credit Rating", "Local Currency LT|0")</f>
        <v>41169</v>
      </c>
      <c r="T866" s="13" t="str">
        <f>_xll.SNL.Clients.Office.Excel.Functions.SPG(A866, "SP_BUSINESS_DESCRIPTION")</f>
        <v>Mettler-Toledo International Inc. manufactures and supplies precision instruments and services in the Americas, Europe, Asia, and internationally. It operates through five segments: U.S. Operations, Swiss Operations, Western European Operations, Chinese Operations, and Other Operations. The company’s laboratory instruments include laboratory balances, liquid pipetting solutions, automated laboratory reactors, real-time analytics, titrators, pH meters, process analytics sensors and analyzer technologies, physical value analyzers, density and refractometry, thermal analysis systems, and other analytical instruments; and LabX, a laboratory software platform to manage and analyze data generated by its instruments. Its industrial instruments comprise industrial weighing instruments and related terminals, automatic dimensional measurement and data capture solutions, vehicle scale systems, industrial software, metal detection equipment, x-ray systems, check weighing equipment, and other end-of-line product inspection systems. The company’s retail weighing solutions consist of weighing and software solutions, AI-driven image recognition solution, and automated packaging and labelling solutions for the meat backroom. The company serves the life science industry, independent research organizations, and testing labs; food manufacturers and retailers; chemical, specialty chemical, and cosmetics companies; transportation and logistics, metals, and electronics industries; and the academic community through its direct sales force and indirect distribution channels. The company was incorporated in 1991 and is based in Columbus, Ohio.</v>
      </c>
    </row>
    <row r="867" spans="1:20" x14ac:dyDescent="0.3">
      <c r="A867" s="12" t="s">
        <v>1374</v>
      </c>
      <c r="B867" s="10" t="str">
        <f>_xll.SNL.Clients.Office.Excel.Functions.SPG(A867,"SP_IPO_DATE")</f>
        <v/>
      </c>
      <c r="C867" s="5">
        <f>_xll.SNL.Clients.Office.Excel.Functions.SPG(A867, "SP_VOLUME_AVG_WEEKLY_TO_SHARES_OUT", , "1M")</f>
        <v>2.7104577686278883</v>
      </c>
      <c r="D867" s="5">
        <f>_xll.SNL.Clients.Office.Excel.Functions.SPG(A867, "SP_VOLUME_AVG_WEEKLY_TO_SHARES_OUT", , "3M")</f>
        <v>2.4217062699860024</v>
      </c>
      <c r="E867" s="5">
        <f>_xll.SNL.Clients.Office.Excel.Functions.SPG(A867, "SP_VOLUME_AVG_DAILY_TO_1YR_AVG_DAILY", , "1M")</f>
        <v>92.86</v>
      </c>
      <c r="F867" s="5">
        <f>_xll.SNL.Clients.Office.Excel.Functions.SPG(A867, "SP_VOLUME_AVG_DAILY_TO_1YR_AVG_DAILY", , "3M")</f>
        <v>82.97</v>
      </c>
      <c r="G867" s="9" t="str">
        <f>_xll.SNL.Clients.Office.Excel.Functions.SPG(A867, "IQ_SECTOR")</f>
        <v>Utilities</v>
      </c>
      <c r="H867" s="9" t="str">
        <f>_xll.SNL.Clients.Office.Excel.Functions.SPG(A867, "IQ_INDUSTRY_GROUP")</f>
        <v>Utilities</v>
      </c>
      <c r="I867" s="9" t="str">
        <f>_xll.SNL.Clients.Office.Excel.Functions.SPG(A867, "IQ_INDUSTRY")</f>
        <v>Electric Utilities</v>
      </c>
      <c r="J867" s="9" t="str">
        <f>_xll.SNL.Clients.Office.Excel.Functions.SPG(A867, "IQ_PRIMARY_INDUSTRY")</f>
        <v>Electric Utilities</v>
      </c>
      <c r="K867" s="9" t="str">
        <f>_xll.SNL.Clients.Office.Excel.Functions.SPG(A867, "NAICS_CODE", "Primary")</f>
        <v>2211 - Electric Power Generation, Transmission and Distribution</v>
      </c>
      <c r="L867" s="9" t="str">
        <f>_xll.SNL.Clients.Office.Excel.Functions.SPG(A867, "SP_TOPICTAG")</f>
        <v>Clean Energy; Energy Efficiency; Energy Management; Energy Storage; Smart Energy; Power Grid</v>
      </c>
      <c r="M867" s="5">
        <f>_xll.SNL.Clients.Office.Excel.Functions.SPG(A867, "SP_PCT_SHARES_OWNED_ALL_INSTITUTIONS")</f>
        <v>63.28</v>
      </c>
      <c r="N867" s="9" t="str">
        <f>_xll.SNL.Clients.Office.Excel.Functions.SPG(A867, "RD_CREDIT_RATING_GLOBAL", "Issuer Credit Rating", "Local Currency LT|0")</f>
        <v/>
      </c>
      <c r="O867" s="9" t="str">
        <f>_xll.SNL.Clients.Office.Excel.Functions.SPG(A867, "RD_CWOL_GLOBAL", "Issuer Credit Rating", "Local Currency LT|0")</f>
        <v/>
      </c>
      <c r="P867" s="9" t="str">
        <f>_xll.SNL.Clients.Office.Excel.Functions.SPG(A867, "RD_RATING_ACTION_GLOBAL", "Issuer Credit Rating", "Local Currency LT|0")</f>
        <v/>
      </c>
      <c r="Q867" s="10" t="str">
        <f>_xll.SNL.Clients.Office.Excel.Functions.SPG(A867, "RD_LAST_REVIEW_DATE_GLOBAL", "Issuer Credit Rating", "Local Currency LT")</f>
        <v/>
      </c>
      <c r="R867" s="10" t="str">
        <f>_xll.SNL.Clients.Office.Excel.Functions.SPG(A867, "RD_CREDIT_RATING_DATE_GLOBAL", "Issuer Credit Rating", "Local Currency LT|0")</f>
        <v/>
      </c>
      <c r="S867" s="10" t="str">
        <f>_xll.SNL.Clients.Office.Excel.Functions.SPG(A867, "RD_CREDIT_WATCH_OUTLOOK_DATE_GLOBAL", "Issuer Credit Rating", "Local Currency LT|0")</f>
        <v/>
      </c>
      <c r="T867" s="13" t="str">
        <f>_xll.SNL.Clients.Office.Excel.Functions.SPG(A867, "SP_BUSINESS_DESCRIPTION")</f>
        <v>MGE Energy, Inc., through its subsidiaries, operates as a public utility holding company primarily in the United States. It operates through Regulated Electric Utility Operations; Regulated Gas Utility Operations; Nonregulated Energy Operations; Transmission Investments; and All Other segments. The company generates, purchases, and distributes electricity and natural gas in Wisconsin and Iowa; owns and leases electric generating capacity; and plans, constructs, operates, maintains, and expands transmission facilities to provide transmission power services. It generates electricity from coal-fired, gas-fired, and renewable energy sources. As of December 31, 2023, the company owned and operated 835 miles of overhead electric distribution lines; 1,330 miles of underground electric distribution cables; 49 substations with an installed capacity of 1.2 million kVA; and gas facilities, including 3,066 miles of distribution mains, as well as supplied electric service to approximately 163,000 customers. MGE Energy, Inc. founded in 2001 and is headquartered in Madison, Wisconsin.</v>
      </c>
    </row>
    <row r="868" spans="1:20" x14ac:dyDescent="0.3">
      <c r="A868" s="12" t="s">
        <v>1872</v>
      </c>
      <c r="B868" s="10">
        <f>_xll.SNL.Clients.Office.Excel.Functions.SPG(A868,"SP_IPO_DATE")</f>
        <v>33457</v>
      </c>
      <c r="C868" s="5">
        <f>_xll.SNL.Clients.Office.Excel.Functions.SPG(A868, "SP_VOLUME_AVG_WEEKLY_TO_SHARES_OUT", , "1M")</f>
        <v>3.3588511823002078</v>
      </c>
      <c r="D868" s="5">
        <f>_xll.SNL.Clients.Office.Excel.Functions.SPG(A868, "SP_VOLUME_AVG_WEEKLY_TO_SHARES_OUT", , "3M")</f>
        <v>3.1455180845189363</v>
      </c>
      <c r="E868" s="5">
        <f>_xll.SNL.Clients.Office.Excel.Functions.SPG(A868, "SP_VOLUME_AVG_DAILY_TO_1YR_AVG_DAILY", , "1M")</f>
        <v>97.8</v>
      </c>
      <c r="F868" s="5">
        <f>_xll.SNL.Clients.Office.Excel.Functions.SPG(A868, "SP_VOLUME_AVG_DAILY_TO_1YR_AVG_DAILY", , "3M")</f>
        <v>91.59</v>
      </c>
      <c r="G868" s="9" t="str">
        <f>_xll.SNL.Clients.Office.Excel.Functions.SPG(A868, "IQ_SECTOR")</f>
        <v>Financials</v>
      </c>
      <c r="H868" s="9" t="str">
        <f>_xll.SNL.Clients.Office.Excel.Functions.SPG(A868, "IQ_INDUSTRY_GROUP")</f>
        <v>Financial Services</v>
      </c>
      <c r="I868" s="9" t="str">
        <f>_xll.SNL.Clients.Office.Excel.Functions.SPG(A868, "IQ_INDUSTRY")</f>
        <v>Financial Services</v>
      </c>
      <c r="J868" s="9" t="str">
        <f>_xll.SNL.Clients.Office.Excel.Functions.SPG(A868, "IQ_PRIMARY_INDUSTRY")</f>
        <v>Commercial and Residential Mortgage Finance</v>
      </c>
      <c r="K868" s="9" t="str">
        <f>_xll.SNL.Clients.Office.Excel.Functions.SPG(A868, "NAICS_CODE", "Primary")</f>
        <v>524126 - Direct Property and Casualty Insurance Carriers</v>
      </c>
      <c r="L868" s="9" t="str">
        <f>_xll.SNL.Clients.Office.Excel.Functions.SPG(A868, "SP_TOPICTAG")</f>
        <v/>
      </c>
      <c r="M868" s="5">
        <f>_xll.SNL.Clients.Office.Excel.Functions.SPG(A868, "SP_PCT_SHARES_OWNED_ALL_INSTITUTIONS")</f>
        <v>98.65</v>
      </c>
      <c r="N868" s="9" t="str">
        <f>_xll.SNL.Clients.Office.Excel.Functions.SPG(A868, "RD_CREDIT_RATING_GLOBAL", "Issuer Credit Rating", "Local Currency LT|0")</f>
        <v>BBB-</v>
      </c>
      <c r="O868" s="9" t="str">
        <f>_xll.SNL.Clients.Office.Excel.Functions.SPG(A868, "RD_CWOL_GLOBAL", "Issuer Credit Rating", "Local Currency LT|0")</f>
        <v>Stable</v>
      </c>
      <c r="P868" s="9" t="str">
        <f>_xll.SNL.Clients.Office.Excel.Functions.SPG(A868, "RD_RATING_ACTION_GLOBAL", "Issuer Credit Rating", "Local Currency LT|0")</f>
        <v>Upgrade | CreditWatch/Outlook (01/08/2024)</v>
      </c>
      <c r="Q868" s="10">
        <f>_xll.SNL.Clients.Office.Excel.Functions.SPG(A868, "RD_LAST_REVIEW_DATE_GLOBAL", "Issuer Credit Rating", "Local Currency LT")</f>
        <v>45645</v>
      </c>
      <c r="R868" s="10">
        <f>_xll.SNL.Clients.Office.Excel.Functions.SPG(A868, "RD_CREDIT_RATING_DATE_GLOBAL", "Issuer Credit Rating", "Local Currency LT|0")</f>
        <v>45299</v>
      </c>
      <c r="S868" s="10">
        <f>_xll.SNL.Clients.Office.Excel.Functions.SPG(A868, "RD_CREDIT_WATCH_OUTLOOK_DATE_GLOBAL", "Issuer Credit Rating", "Local Currency LT|0")</f>
        <v>45299</v>
      </c>
      <c r="T868" s="13" t="str">
        <f>_xll.SNL.Clients.Office.Excel.Functions.SPG(A868, "SP_BUSINESS_DESCRIPTION")</f>
        <v>MGIC Investment Corporation, through its subsidiaries, provides private mortgage insurance, other mortgage credit risk management solutions, and ancillary services to lenders and government sponsored entities in the United States, the District of Columbia, Puerto Rico, and Guam. The company offers primary mortgage insurance that provides mortgage default protection on individual loans, as well as covers unpaid loan principal, delinquent interest, and various expenses associated with the default and subsequent foreclosure. It also provides pool insurance for secondary market mortgage transactions; and contract underwriting services, as well as reinsurance. The company serves originators of residential mortgage loans, including savings institutions, commercial banks, mortgage brokers, credit unions, mortgage bankers, and other lenders. MGIC Investment Corporation was founded in 1957 and is headquartered in Milwaukee, Wisconsin.</v>
      </c>
    </row>
    <row r="869" spans="1:20" x14ac:dyDescent="0.3">
      <c r="A869" s="12" t="s">
        <v>303</v>
      </c>
      <c r="B869" s="10" t="str">
        <f>_xll.SNL.Clients.Office.Excel.Functions.SPG(A869,"SP_IPO_DATE")</f>
        <v/>
      </c>
      <c r="C869" s="5">
        <f>_xll.SNL.Clients.Office.Excel.Functions.SPG(A869, "SP_VOLUME_AVG_WEEKLY_TO_SHARES_OUT", , "1M")</f>
        <v>9.0974395561030228</v>
      </c>
      <c r="D869" s="5">
        <f>_xll.SNL.Clients.Office.Excel.Functions.SPG(A869, "SP_VOLUME_AVG_WEEKLY_TO_SHARES_OUT", , "3M")</f>
        <v>7.4668287896492131</v>
      </c>
      <c r="E869" s="5">
        <f>_xll.SNL.Clients.Office.Excel.Functions.SPG(A869, "SP_VOLUME_AVG_DAILY_TO_1YR_AVG_DAILY", , "1M")</f>
        <v>128.22</v>
      </c>
      <c r="F869" s="5">
        <f>_xll.SNL.Clients.Office.Excel.Functions.SPG(A869, "SP_VOLUME_AVG_DAILY_TO_1YR_AVG_DAILY", , "3M")</f>
        <v>105.24</v>
      </c>
      <c r="G869" s="9" t="str">
        <f>_xll.SNL.Clients.Office.Excel.Functions.SPG(A869, "IQ_SECTOR")</f>
        <v>Consumer Discretionary</v>
      </c>
      <c r="H869" s="9" t="str">
        <f>_xll.SNL.Clients.Office.Excel.Functions.SPG(A869, "IQ_INDUSTRY_GROUP")</f>
        <v>Consumer Services</v>
      </c>
      <c r="I869" s="9" t="str">
        <f>_xll.SNL.Clients.Office.Excel.Functions.SPG(A869, "IQ_INDUSTRY")</f>
        <v>Hotels, Restaurants and Leisure</v>
      </c>
      <c r="J869" s="9" t="str">
        <f>_xll.SNL.Clients.Office.Excel.Functions.SPG(A869, "IQ_PRIMARY_INDUSTRY")</f>
        <v>Casinos and Gaming</v>
      </c>
      <c r="K869" s="9" t="str">
        <f>_xll.SNL.Clients.Office.Excel.Functions.SPG(A869, "NAICS_CODE", "Primary")</f>
        <v>721120 - Casino Hotels</v>
      </c>
      <c r="L869" s="9" t="str">
        <f>_xll.SNL.Clients.Office.Excel.Functions.SPG(A869, "SP_TOPICTAG")</f>
        <v>Entertainment Systems; Business Travel; Video Games</v>
      </c>
      <c r="M869" s="5">
        <f>_xll.SNL.Clients.Office.Excel.Functions.SPG(A869, "SP_PCT_SHARES_OWNED_ALL_INSTITUTIONS")</f>
        <v>67.739999999999995</v>
      </c>
      <c r="N869" s="9" t="str">
        <f>_xll.SNL.Clients.Office.Excel.Functions.SPG(A869, "RD_CREDIT_RATING_GLOBAL", "Issuer Credit Rating", "Local Currency LT|0")</f>
        <v>B+</v>
      </c>
      <c r="O869" s="9" t="str">
        <f>_xll.SNL.Clients.Office.Excel.Functions.SPG(A869, "RD_CWOL_GLOBAL", "Issuer Credit Rating", "Local Currency LT|0")</f>
        <v>Stable</v>
      </c>
      <c r="P869" s="9" t="str">
        <f>_xll.SNL.Clients.Office.Excel.Functions.SPG(A869, "RD_RATING_ACTION_GLOBAL", "Issuer Credit Rating", "Local Currency LT|0")</f>
        <v>CreditWatch/Outlook (05/11/2023)</v>
      </c>
      <c r="Q869" s="10">
        <f>_xll.SNL.Clients.Office.Excel.Functions.SPG(A869, "RD_LAST_REVIEW_DATE_GLOBAL", "Issuer Credit Rating", "Local Currency LT")</f>
        <v>45460</v>
      </c>
      <c r="R869" s="10">
        <f>_xll.SNL.Clients.Office.Excel.Functions.SPG(A869, "RD_CREDIT_RATING_DATE_GLOBAL", "Issuer Credit Rating", "Local Currency LT|0")</f>
        <v>44259</v>
      </c>
      <c r="S869" s="10">
        <f>_xll.SNL.Clients.Office.Excel.Functions.SPG(A869, "RD_CREDIT_WATCH_OUTLOOK_DATE_GLOBAL", "Issuer Credit Rating", "Local Currency LT|0")</f>
        <v>45057</v>
      </c>
      <c r="T869" s="13" t="str">
        <f>_xll.SNL.Clients.Office.Excel.Functions.SPG(A869, "SP_BUSINESS_DESCRIPTION")</f>
        <v>MGM Resorts International, through its subsidiaries, owns and operates casino, hotel, and entertainment resorts in the United States and internationally. The company operates through three segments: Las Vegas Strip Resorts, Regional Operations, and MGM China. Its casino resorts offer gaming, hotel, convention, dining, entertainment, retail, and other resort amenities. The company’s casino operations include slots and table games, as well as online sports betting and iGaming through BetMGM. Its customers include premium gaming customers; leisure and wholesale travel customers; business travelers; and group customers, including conventions, trade associations, and small meetings. The company was formerly known as MGM MIRAGE and changed its name to MGM Resorts International in June 2010. MGM Resorts International was incorporated in 1986 and is based in Las Vegas, Nevada.</v>
      </c>
    </row>
    <row r="870" spans="1:20" x14ac:dyDescent="0.3">
      <c r="A870" s="12" t="s">
        <v>1375</v>
      </c>
      <c r="B870" s="10" t="str">
        <f>_xll.SNL.Clients.Office.Excel.Functions.SPG(A870,"SP_IPO_DATE")</f>
        <v/>
      </c>
      <c r="C870" s="5">
        <f>_xll.SNL.Clients.Office.Excel.Functions.SPG(A870, "SP_VOLUME_AVG_WEEKLY_TO_SHARES_OUT", , "1M")</f>
        <v>7.3072778741309357</v>
      </c>
      <c r="D870" s="5">
        <f>_xll.SNL.Clients.Office.Excel.Functions.SPG(A870, "SP_VOLUME_AVG_WEEKLY_TO_SHARES_OUT", , "3M")</f>
        <v>8.5895496594349474</v>
      </c>
      <c r="E870" s="5">
        <f>_xll.SNL.Clients.Office.Excel.Functions.SPG(A870, "SP_VOLUME_AVG_DAILY_TO_1YR_AVG_DAILY", , "1M")</f>
        <v>111.83</v>
      </c>
      <c r="F870" s="5">
        <f>_xll.SNL.Clients.Office.Excel.Functions.SPG(A870, "SP_VOLUME_AVG_DAILY_TO_1YR_AVG_DAILY", , "3M")</f>
        <v>131.44999999999999</v>
      </c>
      <c r="G870" s="9" t="str">
        <f>_xll.SNL.Clients.Office.Excel.Functions.SPG(A870, "IQ_SECTOR")</f>
        <v>Consumer Staples</v>
      </c>
      <c r="H870" s="9" t="str">
        <f>_xll.SNL.Clients.Office.Excel.Functions.SPG(A870, "IQ_INDUSTRY_GROUP")</f>
        <v>Food, Beverage and Tobacco</v>
      </c>
      <c r="I870" s="9" t="str">
        <f>_xll.SNL.Clients.Office.Excel.Functions.SPG(A870, "IQ_INDUSTRY")</f>
        <v>Beverages</v>
      </c>
      <c r="J870" s="9" t="str">
        <f>_xll.SNL.Clients.Office.Excel.Functions.SPG(A870, "IQ_PRIMARY_INDUSTRY")</f>
        <v>Distillers and Vintners</v>
      </c>
      <c r="K870" s="9" t="str">
        <f>_xll.SNL.Clients.Office.Excel.Functions.SPG(A870, "NAICS_CODE", "Primary")</f>
        <v>312140 - Distilleries</v>
      </c>
      <c r="L870" s="9" t="str">
        <f>_xll.SNL.Clients.Office.Excel.Functions.SPG(A870, "SP_TOPICTAG")</f>
        <v>Animal Feed; Distillery; Organic; Alternative Protein</v>
      </c>
      <c r="M870" s="5">
        <f>_xll.SNL.Clients.Office.Excel.Functions.SPG(A870, "SP_PCT_SHARES_OWNED_ALL_INSTITUTIONS")</f>
        <v>71.3</v>
      </c>
      <c r="N870" s="9" t="str">
        <f>_xll.SNL.Clients.Office.Excel.Functions.SPG(A870, "RD_CREDIT_RATING_GLOBAL", "Issuer Credit Rating", "Local Currency LT|0")</f>
        <v/>
      </c>
      <c r="O870" s="9" t="str">
        <f>_xll.SNL.Clients.Office.Excel.Functions.SPG(A870, "RD_CWOL_GLOBAL", "Issuer Credit Rating", "Local Currency LT|0")</f>
        <v/>
      </c>
      <c r="P870" s="9" t="str">
        <f>_xll.SNL.Clients.Office.Excel.Functions.SPG(A870, "RD_RATING_ACTION_GLOBAL", "Issuer Credit Rating", "Local Currency LT|0")</f>
        <v/>
      </c>
      <c r="Q870" s="10" t="str">
        <f>_xll.SNL.Clients.Office.Excel.Functions.SPG(A870, "RD_LAST_REVIEW_DATE_GLOBAL", "Issuer Credit Rating", "Local Currency LT")</f>
        <v/>
      </c>
      <c r="R870" s="10" t="str">
        <f>_xll.SNL.Clients.Office.Excel.Functions.SPG(A870, "RD_CREDIT_RATING_DATE_GLOBAL", "Issuer Credit Rating", "Local Currency LT|0")</f>
        <v/>
      </c>
      <c r="S870" s="10" t="str">
        <f>_xll.SNL.Clients.Office.Excel.Functions.SPG(A870, "RD_CREDIT_WATCH_OUTLOOK_DATE_GLOBAL", "Issuer Credit Rating", "Local Currency LT|0")</f>
        <v/>
      </c>
      <c r="T870" s="13" t="str">
        <f>_xll.SNL.Clients.Office.Excel.Functions.SPG(A870, "SP_BUSINESS_DESCRIPTION")</f>
        <v>MGP Ingredients, Inc., together with its subsidiaries, engages in the production and supply of distilled spirits, branded spirits, and food ingredients in the United States and internationally. The company operates through three segments: Distillery Solutions; Branded Spirits; and Ingredient Solutions. The Distillery Solutions segment provides food grade alcohol for beverage applications that include bourbon, rye, whiskeys, as well as grain neutral spirits, include vodka and gin; and food-grade industrial alcohol, which is used as an ingredient in food products, personal care products, cleaning solutions, pharmaceuticals, and various other products. This segment also offers distillery co-products, such as dried distillers’ grain, fuel-grade alcohol for blending with gasoline, and corn oil; and provides warehouse services, including barrel put away, barrel storage, and barrel retrieval services, as well as blending services. The Branded Spirits segment provides premium plus, ultra-premium, super premium, premium, mid, and value branded distilled spirits, as well as private label products. The Ingredient Solutions segment provides specialty wheat starches for food applications under the Fibersym, Resistant Starch series, and FiberRite RW Resistant Starch names; specialty wheat proteins for food applications under the Arise and Proterra names; gluten-free textured pea proteins; commodity wheat starch for food and non-food applications; and commodity wheat proteins. It sells its products directly or through distributors to manufacturers and processors of finished packaged goods or to bakeries. The company was founded in 1941 and is based in Atchison, Kansas.</v>
      </c>
    </row>
    <row r="871" spans="1:20" x14ac:dyDescent="0.3">
      <c r="A871" s="12" t="s">
        <v>304</v>
      </c>
      <c r="B871" s="10" t="str">
        <f>_xll.SNL.Clients.Office.Excel.Functions.SPG(A871,"SP_IPO_DATE")</f>
        <v/>
      </c>
      <c r="C871" s="5">
        <f>_xll.SNL.Clients.Office.Excel.Functions.SPG(A871, "SP_VOLUME_AVG_WEEKLY_TO_SHARES_OUT", , "1M")</f>
        <v>8.6870602008639199</v>
      </c>
      <c r="D871" s="5">
        <f>_xll.SNL.Clients.Office.Excel.Functions.SPG(A871, "SP_VOLUME_AVG_WEEKLY_TO_SHARES_OUT", , "3M")</f>
        <v>8.234221662119749</v>
      </c>
      <c r="E871" s="5">
        <f>_xll.SNL.Clients.Office.Excel.Functions.SPG(A871, "SP_VOLUME_AVG_DAILY_TO_1YR_AVG_DAILY", , "1M")</f>
        <v>139.12</v>
      </c>
      <c r="F871" s="5">
        <f>_xll.SNL.Clients.Office.Excel.Functions.SPG(A871, "SP_VOLUME_AVG_DAILY_TO_1YR_AVG_DAILY", , "3M")</f>
        <v>131.86000000000001</v>
      </c>
      <c r="G871" s="9" t="str">
        <f>_xll.SNL.Clients.Office.Excel.Functions.SPG(A871, "IQ_SECTOR")</f>
        <v>Information Technology</v>
      </c>
      <c r="H871" s="9" t="str">
        <f>_xll.SNL.Clients.Office.Excel.Functions.SPG(A871, "IQ_INDUSTRY_GROUP")</f>
        <v>Semiconductors and Semiconductor Equipment</v>
      </c>
      <c r="I871" s="9" t="str">
        <f>_xll.SNL.Clients.Office.Excel.Functions.SPG(A871, "IQ_INDUSTRY")</f>
        <v>Semiconductors and Semiconductor Equipment</v>
      </c>
      <c r="J871" s="9" t="str">
        <f>_xll.SNL.Clients.Office.Excel.Functions.SPG(A871, "IQ_PRIMARY_INDUSTRY")</f>
        <v>Semiconductors</v>
      </c>
      <c r="K871" s="9" t="str">
        <f>_xll.SNL.Clients.Office.Excel.Functions.SPG(A871, "NAICS_CODE", "Primary")</f>
        <v>334413 - Semiconductor and Related Device Manufacturing</v>
      </c>
      <c r="L871" s="9" t="str">
        <f>_xll.SNL.Clients.Office.Excel.Functions.SPG(A871, "SP_TOPICTAG")</f>
        <v>RFID (Radio Frequency Identification); Smart Building; Smart Energy; Edge Computing; Artificial Intelligence; 5G</v>
      </c>
      <c r="M871" s="5">
        <f>_xll.SNL.Clients.Office.Excel.Functions.SPG(A871, "SP_PCT_SHARES_OWNED_ALL_INSTITUTIONS")</f>
        <v>96.22</v>
      </c>
      <c r="N871" s="9" t="str">
        <f>_xll.SNL.Clients.Office.Excel.Functions.SPG(A871, "RD_CREDIT_RATING_GLOBAL", "Issuer Credit Rating", "Local Currency LT|0")</f>
        <v>NR</v>
      </c>
      <c r="O871" s="9" t="str">
        <f>_xll.SNL.Clients.Office.Excel.Functions.SPG(A871, "RD_CWOL_GLOBAL", "Issuer Credit Rating", "Local Currency LT|0")</f>
        <v>NR</v>
      </c>
      <c r="P871" s="9" t="str">
        <f>_xll.SNL.Clients.Office.Excel.Functions.SPG(A871, "RD_RATING_ACTION_GLOBAL", "Issuer Credit Rating", "Local Currency LT|0")</f>
        <v>Not Rated | CreditWatch/Outlook (08/26/2020)</v>
      </c>
      <c r="Q871" s="10">
        <f>_xll.SNL.Clients.Office.Excel.Functions.SPG(A871, "RD_LAST_REVIEW_DATE_GLOBAL", "Issuer Credit Rating", "Local Currency LT")</f>
        <v>44069</v>
      </c>
      <c r="R871" s="10">
        <f>_xll.SNL.Clients.Office.Excel.Functions.SPG(A871, "RD_CREDIT_RATING_DATE_GLOBAL", "Issuer Credit Rating", "Local Currency LT|0")</f>
        <v>44069</v>
      </c>
      <c r="S871" s="10">
        <f>_xll.SNL.Clients.Office.Excel.Functions.SPG(A871, "RD_CREDIT_WATCH_OUTLOOK_DATE_GLOBAL", "Issuer Credit Rating", "Local Currency LT|0")</f>
        <v>44069</v>
      </c>
      <c r="T871" s="13" t="str">
        <f>_xll.SNL.Clients.Office.Excel.Functions.SPG(A871, "SP_BUSINESS_DESCRIPTION")</f>
        <v>Microchip Technology Incorporated engages in the development, manufacture, and sale of smart, connected, and secure embedded control solutions in the Americas, Europe, and Asia. The company offers general purpose 8-bit, 16-bit, and 32-bit mixed-signal microcontrollers; 32-bit embedded mixed-signal microprocessors; and specialized microcontrollers for automotive, industrial, computing, communications, lighting, power supplies, motor control, human machine interface, security, wired connectivity, and wireless connectivity applications. It also provides analog, interface, mixed signal, and timing products comprising power management, linear, mixed-signal, high-voltage, thermal management, discrete diodes, and metal oxide semiconductor field effect transistors (MOSFETS), radio frequency (RF), drivers, safety, security, timing, USB, Ethernet, wireless, and other interface products; field-programmable gate array (FPGA) products; and application development tools that enable system designers to program microcontroller, FPGA, and microprocessor products for specific applications. In addition, the company offers serial electrically erasable programmable read-only memory, serial flash memories, parallel flash memories, serial static random access memories, and serial electrically erasable random access memories for the production of very small footprint devices; and licenses its SuperFlash embedded flash and non-volatile memory technologies to foundries, integrated device manufacturers, and design partners for use in the manufacture of microcontroller products, gate array, RF, analog, and neuromorphic compute products that require embedded non-volatile memory, as well as provides engineering services. Further, it offers wafer foundry and assembly, and test subcontracting manufacturing services; and timing systems products, application specific integrated circuits, and aerospace products. The company was incorporated in 1989 and is headquartered in Chandler, Arizona.</v>
      </c>
    </row>
    <row r="872" spans="1:20" x14ac:dyDescent="0.3">
      <c r="A872" s="12" t="s">
        <v>305</v>
      </c>
      <c r="B872" s="10" t="str">
        <f>_xll.SNL.Clients.Office.Excel.Functions.SPG(A872,"SP_IPO_DATE")</f>
        <v/>
      </c>
      <c r="C872" s="5">
        <f>_xll.SNL.Clients.Office.Excel.Functions.SPG(A872, "SP_VOLUME_AVG_WEEKLY_TO_SHARES_OUT", , "1M")</f>
        <v>9.5429504532503895</v>
      </c>
      <c r="D872" s="5">
        <f>_xll.SNL.Clients.Office.Excel.Functions.SPG(A872, "SP_VOLUME_AVG_WEEKLY_TO_SHARES_OUT", , "3M")</f>
        <v>10.516912672765413</v>
      </c>
      <c r="E872" s="5">
        <f>_xll.SNL.Clients.Office.Excel.Functions.SPG(A872, "SP_VOLUME_AVG_DAILY_TO_1YR_AVG_DAILY", , "1M")</f>
        <v>92.12</v>
      </c>
      <c r="F872" s="5">
        <f>_xll.SNL.Clients.Office.Excel.Functions.SPG(A872, "SP_VOLUME_AVG_DAILY_TO_1YR_AVG_DAILY", , "3M")</f>
        <v>101.52</v>
      </c>
      <c r="G872" s="9" t="str">
        <f>_xll.SNL.Clients.Office.Excel.Functions.SPG(A872, "IQ_SECTOR")</f>
        <v>Information Technology</v>
      </c>
      <c r="H872" s="9" t="str">
        <f>_xll.SNL.Clients.Office.Excel.Functions.SPG(A872, "IQ_INDUSTRY_GROUP")</f>
        <v>Semiconductors and Semiconductor Equipment</v>
      </c>
      <c r="I872" s="9" t="str">
        <f>_xll.SNL.Clients.Office.Excel.Functions.SPG(A872, "IQ_INDUSTRY")</f>
        <v>Semiconductors and Semiconductor Equipment</v>
      </c>
      <c r="J872" s="9" t="str">
        <f>_xll.SNL.Clients.Office.Excel.Functions.SPG(A872, "IQ_PRIMARY_INDUSTRY")</f>
        <v>Semiconductors</v>
      </c>
      <c r="K872" s="9" t="str">
        <f>_xll.SNL.Clients.Office.Excel.Functions.SPG(A872, "NAICS_CODE", "Primary")</f>
        <v>334413 - Semiconductor and Related Device Manufacturing</v>
      </c>
      <c r="L872" s="9" t="str">
        <f>_xll.SNL.Clients.Office.Excel.Functions.SPG(A872, "SP_TOPICTAG")</f>
        <v>Machine Learning; Augmented Reality; Cloud Storage; Data Centers and Facilities; Storage Management; Data Center Technology; Artificial Intelligence</v>
      </c>
      <c r="M872" s="5">
        <f>_xll.SNL.Clients.Office.Excel.Functions.SPG(A872, "SP_PCT_SHARES_OWNED_ALL_INSTITUTIONS")</f>
        <v>79.73</v>
      </c>
      <c r="N872" s="9" t="str">
        <f>_xll.SNL.Clients.Office.Excel.Functions.SPG(A872, "RD_CREDIT_RATING_GLOBAL", "Issuer Credit Rating", "Local Currency LT|0")</f>
        <v>BBB-</v>
      </c>
      <c r="O872" s="9" t="str">
        <f>_xll.SNL.Clients.Office.Excel.Functions.SPG(A872, "RD_CWOL_GLOBAL", "Issuer Credit Rating", "Local Currency LT|0")</f>
        <v>Stable</v>
      </c>
      <c r="P872" s="9" t="str">
        <f>_xll.SNL.Clients.Office.Excel.Functions.SPG(A872, "RD_RATING_ACTION_GLOBAL", "Issuer Credit Rating", "Local Currency LT|0")</f>
        <v>CreditWatch/Outlook (12/13/2022)</v>
      </c>
      <c r="Q872" s="10">
        <f>_xll.SNL.Clients.Office.Excel.Functions.SPG(A872, "RD_LAST_REVIEW_DATE_GLOBAL", "Issuer Credit Rating", "Local Currency LT")</f>
        <v>45429</v>
      </c>
      <c r="R872" s="10">
        <f>_xll.SNL.Clients.Office.Excel.Functions.SPG(A872, "RD_CREDIT_RATING_DATE_GLOBAL", "Issuer Credit Rating", "Local Currency LT|0")</f>
        <v>43796</v>
      </c>
      <c r="S872" s="10">
        <f>_xll.SNL.Clients.Office.Excel.Functions.SPG(A872, "RD_CREDIT_WATCH_OUTLOOK_DATE_GLOBAL", "Issuer Credit Rating", "Local Currency LT|0")</f>
        <v>44908</v>
      </c>
      <c r="T872" s="13" t="str">
        <f>_xll.SNL.Clients.Office.Excel.Functions.SPG(A872, "SP_BUSINESS_DESCRIPTION")</f>
        <v>Micron Technology, Inc. designs, develops, manufactures, and sells memory and storage products in the United States, Taiwan, Mainland China, rest of the Asia Pacific, Hong Kong, Japan, Europe, and internationally. The company operates through four segments: Compute and Networking Business Unit, Mobile Business Unit, Embedded Business Unit, and Storage Business Unit. It provides memory and storage technologies comprising dynamic random access memory semiconductor devices with low latency that provide high-speed data retrieval; non-volatile and re-writeable semiconductor storage devices; and non-volatile re-writable semiconductor memory devices that provide fast read speeds under the Micron and Crucial brands, as well as through private labels. The company offers serves the data center, PC, graphics, networking, automotive, industrial, and consumer embedded markets, as well as for smartphone and other mobile-device markets. It markets its products through its direct sales force, independent sales representatives, distributors, and retailers; and web-based customer direct sales channel, as well as through channel and distribution partners. Micron Technology, Inc. was founded in 1978 and is headquartered in Boise, Idaho.</v>
      </c>
    </row>
    <row r="873" spans="1:20" x14ac:dyDescent="0.3">
      <c r="A873" s="12" t="s">
        <v>306</v>
      </c>
      <c r="B873" s="10">
        <f>_xll.SNL.Clients.Office.Excel.Functions.SPG(A873,"SP_IPO_DATE")</f>
        <v>31484</v>
      </c>
      <c r="C873" s="5">
        <f>_xll.SNL.Clients.Office.Excel.Functions.SPG(A873, "SP_VOLUME_AVG_WEEKLY_TO_SHARES_OUT", , "1M")</f>
        <v>1.5903269776915201</v>
      </c>
      <c r="D873" s="5">
        <f>_xll.SNL.Clients.Office.Excel.Functions.SPG(A873, "SP_VOLUME_AVG_WEEKLY_TO_SHARES_OUT", , "3M")</f>
        <v>1.4762037520179701</v>
      </c>
      <c r="E873" s="5">
        <f>_xll.SNL.Clients.Office.Excel.Functions.SPG(A873, "SP_VOLUME_AVG_DAILY_TO_1YR_AVG_DAILY", , "1M")</f>
        <v>116.56</v>
      </c>
      <c r="F873" s="5">
        <f>_xll.SNL.Clients.Office.Excel.Functions.SPG(A873, "SP_VOLUME_AVG_DAILY_TO_1YR_AVG_DAILY", , "3M")</f>
        <v>108.2</v>
      </c>
      <c r="G873" s="9" t="str">
        <f>_xll.SNL.Clients.Office.Excel.Functions.SPG(A873, "IQ_SECTOR")</f>
        <v>Information Technology</v>
      </c>
      <c r="H873" s="9" t="str">
        <f>_xll.SNL.Clients.Office.Excel.Functions.SPG(A873, "IQ_INDUSTRY_GROUP")</f>
        <v>Software and Services</v>
      </c>
      <c r="I873" s="9" t="str">
        <f>_xll.SNL.Clients.Office.Excel.Functions.SPG(A873, "IQ_INDUSTRY")</f>
        <v>Software</v>
      </c>
      <c r="J873" s="9" t="str">
        <f>_xll.SNL.Clients.Office.Excel.Functions.SPG(A873, "IQ_PRIMARY_INDUSTRY")</f>
        <v>Systems Software</v>
      </c>
      <c r="K873" s="9" t="str">
        <f>_xll.SNL.Clients.Office.Excel.Functions.SPG(A873, "NAICS_CODE", "Primary")</f>
        <v>513210 - Software Publishers</v>
      </c>
      <c r="L873" s="9" t="str">
        <f>_xll.SNL.Clients.Office.Excel.Functions.SPG(A873, "SP_TOPICTAG")</f>
        <v>Software Development; Cloud Management; Machine Learning; Customer Relationship Management; Cloud Infrastructure; Cloud Security; Cloud Storage; Chatbot; Artificial Intelligence; GenAI</v>
      </c>
      <c r="M873" s="5">
        <f>_xll.SNL.Clients.Office.Excel.Functions.SPG(A873, "SP_PCT_SHARES_OWNED_ALL_INSTITUTIONS")</f>
        <v>72.83</v>
      </c>
      <c r="N873" s="9" t="str">
        <f>_xll.SNL.Clients.Office.Excel.Functions.SPG(A873, "RD_CREDIT_RATING_GLOBAL", "Issuer Credit Rating", "Local Currency LT|0")</f>
        <v>AAA</v>
      </c>
      <c r="O873" s="9" t="str">
        <f>_xll.SNL.Clients.Office.Excel.Functions.SPG(A873, "RD_CWOL_GLOBAL", "Issuer Credit Rating", "Local Currency LT|0")</f>
        <v>Stable</v>
      </c>
      <c r="P873" s="9" t="str">
        <f>_xll.SNL.Clients.Office.Excel.Functions.SPG(A873, "RD_RATING_ACTION_GLOBAL", "Issuer Credit Rating", "Local Currency LT|0")</f>
        <v>New Rating | CreditWatch/Outlook (09/22/2008)</v>
      </c>
      <c r="Q873" s="10">
        <f>_xll.SNL.Clients.Office.Excel.Functions.SPG(A873, "RD_LAST_REVIEW_DATE_GLOBAL", "Issuer Credit Rating", "Local Currency LT")</f>
        <v>45490</v>
      </c>
      <c r="R873" s="10">
        <f>_xll.SNL.Clients.Office.Excel.Functions.SPG(A873, "RD_CREDIT_RATING_DATE_GLOBAL", "Issuer Credit Rating", "Local Currency LT|0")</f>
        <v>39713</v>
      </c>
      <c r="S873" s="10">
        <f>_xll.SNL.Clients.Office.Excel.Functions.SPG(A873, "RD_CREDIT_WATCH_OUTLOOK_DATE_GLOBAL", "Issuer Credit Rating", "Local Currency LT|0")</f>
        <v>39713</v>
      </c>
      <c r="T873" s="13" t="str">
        <f>_xll.SNL.Clients.Office.Excel.Functions.SPG(A873, "SP_BUSINESS_DESCRIPTION")</f>
        <v>Microsoft Corporation develops and supports software, services, devices and solutions worldwide. The Productivity and Business Processes segment offers office, exchange, SharePoint, Microsoft Teams, office 365 Security and Compliance, Microsoft viva, and Microsoft 365 copilot; and office consumer services, such as Microsoft 365 consumer subscriptions, Office licensed on-premises, and other office services. This segment also provides LinkedIn; and dynamics business solutions, including Dynamics 365, a set of intelligent, cloud-based applications across ERP, CRM, power apps, and power automate; and on-premises ERP and CRM applications. The Intelligent Cloud segment offers server products and cloud services, such as azure and other cloud services; SQL and windows server, visual studio, system center, and related client access licenses, as well as nuance and GitHub; and enterprise services including enterprise support services, industry solutions, and nuance professional services. The More Personal Computing segment offers Windows, including windows OEM licensing and other non-volume licensing of the Windows operating system; Windows commercial comprising volume licensing of the Windows operating system, windows cloud services, and other Windows commercial offerings; patent licensing; and windows Internet of Things; and devices, such as surface, HoloLens, and PC accessories. Additionally, this segment provides gaming, which includes Xbox hardware and content, and first- and third-party content; Xbox game pass and other subscriptions, cloud gaming, advertising, third-party disc royalties, and other cloud services; and search and news advertising, which includes Bing, Microsoft News and Edge, and third-party affiliates. The company sells its products through OEMs, distributors, and resellers; and directly through digital marketplaces, online, and retail stores. The company was founded in 1975 and is headquartered in Redmond, Washington.</v>
      </c>
    </row>
    <row r="874" spans="1:20" x14ac:dyDescent="0.3">
      <c r="A874" s="12" t="s">
        <v>307</v>
      </c>
      <c r="B874" s="10">
        <f>_xll.SNL.Clients.Office.Excel.Functions.SPG(A874,"SP_IPO_DATE")</f>
        <v>34362</v>
      </c>
      <c r="C874" s="5">
        <f>_xll.SNL.Clients.Office.Excel.Functions.SPG(A874, "SP_VOLUME_AVG_WEEKLY_TO_SHARES_OUT", , "1M")</f>
        <v>3.2777875769534823</v>
      </c>
      <c r="D874" s="5">
        <f>_xll.SNL.Clients.Office.Excel.Functions.SPG(A874, "SP_VOLUME_AVG_WEEKLY_TO_SHARES_OUT", , "3M")</f>
        <v>2.9252137250117016</v>
      </c>
      <c r="E874" s="5">
        <f>_xll.SNL.Clients.Office.Excel.Functions.SPG(A874, "SP_VOLUME_AVG_DAILY_TO_1YR_AVG_DAILY", , "1M")</f>
        <v>110.78</v>
      </c>
      <c r="F874" s="5">
        <f>_xll.SNL.Clients.Office.Excel.Functions.SPG(A874, "SP_VOLUME_AVG_DAILY_TO_1YR_AVG_DAILY", , "3M")</f>
        <v>98.86</v>
      </c>
      <c r="G874" s="9" t="str">
        <f>_xll.SNL.Clients.Office.Excel.Functions.SPG(A874, "IQ_SECTOR")</f>
        <v>Real Estate</v>
      </c>
      <c r="H874" s="9" t="str">
        <f>_xll.SNL.Clients.Office.Excel.Functions.SPG(A874, "IQ_INDUSTRY_GROUP")</f>
        <v>Equity Real Estate Investment Trusts (REITs)</v>
      </c>
      <c r="I874" s="9" t="str">
        <f>_xll.SNL.Clients.Office.Excel.Functions.SPG(A874, "IQ_INDUSTRY")</f>
        <v>Residential REITs</v>
      </c>
      <c r="J874" s="9" t="str">
        <f>_xll.SNL.Clients.Office.Excel.Functions.SPG(A874, "IQ_PRIMARY_INDUSTRY")</f>
        <v>Multi-Family Residential REITs</v>
      </c>
      <c r="K874" s="9" t="str">
        <f>_xll.SNL.Clients.Office.Excel.Functions.SPG(A874, "NAICS_CODE", "Primary")</f>
        <v>531110 - Lessors of Residential Buildings and Dwellings</v>
      </c>
      <c r="L874" s="9" t="str">
        <f>_xll.SNL.Clients.Office.Excel.Functions.SPG(A874, "SP_TOPICTAG")</f>
        <v/>
      </c>
      <c r="M874" s="5">
        <f>_xll.SNL.Clients.Office.Excel.Functions.SPG(A874, "SP_PCT_SHARES_OWNED_ALL_INSTITUTIONS")</f>
        <v>95.87</v>
      </c>
      <c r="N874" s="9" t="str">
        <f>_xll.SNL.Clients.Office.Excel.Functions.SPG(A874, "RD_CREDIT_RATING_GLOBAL", "Issuer Credit Rating", "Local Currency LT|0")</f>
        <v>A-</v>
      </c>
      <c r="O874" s="9" t="str">
        <f>_xll.SNL.Clients.Office.Excel.Functions.SPG(A874, "RD_CWOL_GLOBAL", "Issuer Credit Rating", "Local Currency LT|0")</f>
        <v>Stable</v>
      </c>
      <c r="P874" s="9" t="str">
        <f>_xll.SNL.Clients.Office.Excel.Functions.SPG(A874, "RD_RATING_ACTION_GLOBAL", "Issuer Credit Rating", "Local Currency LT|0")</f>
        <v>Upgrade | CreditWatch/Outlook (08/24/2022)</v>
      </c>
      <c r="Q874" s="10">
        <f>_xll.SNL.Clients.Office.Excel.Functions.SPG(A874, "RD_LAST_REVIEW_DATE_GLOBAL", "Issuer Credit Rating", "Local Currency LT")</f>
        <v>45688</v>
      </c>
      <c r="R874" s="10">
        <f>_xll.SNL.Clients.Office.Excel.Functions.SPG(A874, "RD_CREDIT_RATING_DATE_GLOBAL", "Issuer Credit Rating", "Local Currency LT|0")</f>
        <v>44797</v>
      </c>
      <c r="S874" s="10">
        <f>_xll.SNL.Clients.Office.Excel.Functions.SPG(A874, "RD_CREDIT_WATCH_OUTLOOK_DATE_GLOBAL", "Issuer Credit Rating", "Local Currency LT|0")</f>
        <v>44797</v>
      </c>
      <c r="T874" s="13" t="str">
        <f>_xll.SNL.Clients.Office.Excel.Functions.SPG(A874, "SP_BUSINESS_DESCRIPTION")</f>
        <v>MAA, an S&amp;P 500 company, is a real estate investment trust (REIT) focused on delivering full-cycle and superior investment performance for shareholders through the ownership, management, acquisition, development and redevelopment of quality apartment communities primarily in the Southeast, Southwest and Mid-Atlantic regions of the United States. As of September 30, 2024, MAA had ownership interest in 104,469 apartment units, including communities currently in development, across 16 states and the District of Columbia.</v>
      </c>
    </row>
    <row r="875" spans="1:20" x14ac:dyDescent="0.3">
      <c r="A875" s="12" t="s">
        <v>1376</v>
      </c>
      <c r="B875" s="10" t="str">
        <f>_xll.SNL.Clients.Office.Excel.Functions.SPG(A875,"SP_IPO_DATE")</f>
        <v/>
      </c>
      <c r="C875" s="5">
        <f>_xll.SNL.Clients.Office.Excel.Functions.SPG(A875, "SP_VOLUME_AVG_WEEKLY_TO_SHARES_OUT", , "1M")</f>
        <v>2.7683592844466696</v>
      </c>
      <c r="D875" s="5">
        <f>_xll.SNL.Clients.Office.Excel.Functions.SPG(A875, "SP_VOLUME_AVG_WEEKLY_TO_SHARES_OUT", , "3M")</f>
        <v>3.5746575679046781</v>
      </c>
      <c r="E875" s="5">
        <f>_xll.SNL.Clients.Office.Excel.Functions.SPG(A875, "SP_VOLUME_AVG_DAILY_TO_1YR_AVG_DAILY", , "1M")</f>
        <v>74.67</v>
      </c>
      <c r="F875" s="5">
        <f>_xll.SNL.Clients.Office.Excel.Functions.SPG(A875, "SP_VOLUME_AVG_DAILY_TO_1YR_AVG_DAILY", , "3M")</f>
        <v>96.42</v>
      </c>
      <c r="G875" s="9" t="str">
        <f>_xll.SNL.Clients.Office.Excel.Functions.SPG(A875, "IQ_SECTOR")</f>
        <v>Utilities</v>
      </c>
      <c r="H875" s="9" t="str">
        <f>_xll.SNL.Clients.Office.Excel.Functions.SPG(A875, "IQ_INDUSTRY_GROUP")</f>
        <v>Utilities</v>
      </c>
      <c r="I875" s="9" t="str">
        <f>_xll.SNL.Clients.Office.Excel.Functions.SPG(A875, "IQ_INDUSTRY")</f>
        <v>Water Utilities</v>
      </c>
      <c r="J875" s="9" t="str">
        <f>_xll.SNL.Clients.Office.Excel.Functions.SPG(A875, "IQ_PRIMARY_INDUSTRY")</f>
        <v>Water Utilities</v>
      </c>
      <c r="K875" s="9" t="str">
        <f>_xll.SNL.Clients.Office.Excel.Functions.SPG(A875, "NAICS_CODE", "Primary")</f>
        <v>221310 - Water Supply and Irrigation Systems</v>
      </c>
      <c r="L875" s="9" t="str">
        <f>_xll.SNL.Clients.Office.Excel.Functions.SPG(A875, "SP_TOPICTAG")</f>
        <v>Environmental Engineering; Water Purification</v>
      </c>
      <c r="M875" s="5">
        <f>_xll.SNL.Clients.Office.Excel.Functions.SPG(A875, "SP_PCT_SHARES_OWNED_ALL_INSTITUTIONS")</f>
        <v>75.959999999999994</v>
      </c>
      <c r="N875" s="9" t="str">
        <f>_xll.SNL.Clients.Office.Excel.Functions.SPG(A875, "RD_CREDIT_RATING_GLOBAL", "Issuer Credit Rating", "Local Currency LT|0")</f>
        <v>A</v>
      </c>
      <c r="O875" s="9" t="str">
        <f>_xll.SNL.Clients.Office.Excel.Functions.SPG(A875, "RD_CWOL_GLOBAL", "Issuer Credit Rating", "Local Currency LT|0")</f>
        <v>Stable</v>
      </c>
      <c r="P875" s="9" t="str">
        <f>_xll.SNL.Clients.Office.Excel.Functions.SPG(A875, "RD_RATING_ACTION_GLOBAL", "Issuer Credit Rating", "Local Currency LT|0")</f>
        <v>CreditWatch/Outlook (11/09/2022)</v>
      </c>
      <c r="Q875" s="10">
        <f>_xll.SNL.Clients.Office.Excel.Functions.SPG(A875, "RD_LAST_REVIEW_DATE_GLOBAL", "Issuer Credit Rating", "Local Currency LT")</f>
        <v>45575</v>
      </c>
      <c r="R875" s="10">
        <f>_xll.SNL.Clients.Office.Excel.Functions.SPG(A875, "RD_CREDIT_RATING_DATE_GLOBAL", "Issuer Credit Rating", "Local Currency LT|0")</f>
        <v>42236</v>
      </c>
      <c r="S875" s="10">
        <f>_xll.SNL.Clients.Office.Excel.Functions.SPG(A875, "RD_CREDIT_WATCH_OUTLOOK_DATE_GLOBAL", "Issuer Credit Rating", "Local Currency LT|0")</f>
        <v>44874</v>
      </c>
      <c r="T875" s="13" t="str">
        <f>_xll.SNL.Clients.Office.Excel.Functions.SPG(A875, "SP_BUSINESS_DESCRIPTION")</f>
        <v>Middlesex Water Company owns and operates regulated water utility and wastewater systems. It operates in Regulated and Non-Regulated segments. The Regulated segment collects, treats, and distributes water on a retail and wholesale basis to residential, commercial, industrial, and fire protection customers, as well as provides regulated wastewater systems in New Jersey and Delaware. The Non-Regulated segment provides non-regulated contract services for the operation and maintenance of municipal and private water and wastewater systems in New Jersey and Delaware. Middlesex Water Company was incorporated in 1896 and is headquartered in Iselin, New Jersey.</v>
      </c>
    </row>
    <row r="876" spans="1:20" x14ac:dyDescent="0.3">
      <c r="A876" s="12" t="s">
        <v>1377</v>
      </c>
      <c r="B876" s="10" t="str">
        <f>_xll.SNL.Clients.Office.Excel.Functions.SPG(A876,"SP_IPO_DATE")</f>
        <v/>
      </c>
      <c r="C876" s="5">
        <f>_xll.SNL.Clients.Office.Excel.Functions.SPG(A876, "SP_VOLUME_AVG_WEEKLY_TO_SHARES_OUT", , "1M")</f>
        <v>3.9702525683401872</v>
      </c>
      <c r="D876" s="5">
        <f>_xll.SNL.Clients.Office.Excel.Functions.SPG(A876, "SP_VOLUME_AVG_WEEKLY_TO_SHARES_OUT", , "3M")</f>
        <v>5.303694688896921</v>
      </c>
      <c r="E876" s="5">
        <f>_xll.SNL.Clients.Office.Excel.Functions.SPG(A876, "SP_VOLUME_AVG_DAILY_TO_1YR_AVG_DAILY", , "1M")</f>
        <v>81.790000000000006</v>
      </c>
      <c r="F876" s="5">
        <f>_xll.SNL.Clients.Office.Excel.Functions.SPG(A876, "SP_VOLUME_AVG_DAILY_TO_1YR_AVG_DAILY", , "3M")</f>
        <v>109.25</v>
      </c>
      <c r="G876" s="9" t="str">
        <f>_xll.SNL.Clients.Office.Excel.Functions.SPG(A876, "IQ_SECTOR")</f>
        <v>Industrials</v>
      </c>
      <c r="H876" s="9" t="str">
        <f>_xll.SNL.Clients.Office.Excel.Functions.SPG(A876, "IQ_INDUSTRY_GROUP")</f>
        <v>Commercial and Professional Services</v>
      </c>
      <c r="I876" s="9" t="str">
        <f>_xll.SNL.Clients.Office.Excel.Functions.SPG(A876, "IQ_INDUSTRY")</f>
        <v>Commercial Services and Supplies</v>
      </c>
      <c r="J876" s="9" t="str">
        <f>_xll.SNL.Clients.Office.Excel.Functions.SPG(A876, "IQ_PRIMARY_INDUSTRY")</f>
        <v>Office Services and Supplies</v>
      </c>
      <c r="K876" s="9" t="str">
        <f>_xll.SNL.Clients.Office.Excel.Functions.SPG(A876, "NAICS_CODE", "Primary")</f>
        <v>3372 - Office Furniture (including Fixtures) Manufacturing</v>
      </c>
      <c r="L876" s="9" t="str">
        <f>_xll.SNL.Clients.Office.Excel.Functions.SPG(A876, "SP_TOPICTAG")</f>
        <v>Customer Relationship Management</v>
      </c>
      <c r="M876" s="5">
        <f>_xll.SNL.Clients.Office.Excel.Functions.SPG(A876, "SP_PCT_SHARES_OWNED_ALL_INSTITUTIONS")</f>
        <v>95.19</v>
      </c>
      <c r="N876" s="9" t="str">
        <f>_xll.SNL.Clients.Office.Excel.Functions.SPG(A876, "RD_CREDIT_RATING_GLOBAL", "Issuer Credit Rating", "Local Currency LT|0")</f>
        <v>BB</v>
      </c>
      <c r="O876" s="9" t="str">
        <f>_xll.SNL.Clients.Office.Excel.Functions.SPG(A876, "RD_CWOL_GLOBAL", "Issuer Credit Rating", "Local Currency LT|0")</f>
        <v>Stable</v>
      </c>
      <c r="P876" s="9" t="str">
        <f>_xll.SNL.Clients.Office.Excel.Functions.SPG(A876, "RD_RATING_ACTION_GLOBAL", "Issuer Credit Rating", "Local Currency LT|0")</f>
        <v>CreditWatch/Outlook (11/13/2024)</v>
      </c>
      <c r="Q876" s="10">
        <f>_xll.SNL.Clients.Office.Excel.Functions.SPG(A876, "RD_LAST_REVIEW_DATE_GLOBAL", "Issuer Credit Rating", "Local Currency LT")</f>
        <v>45609</v>
      </c>
      <c r="R876" s="10">
        <f>_xll.SNL.Clients.Office.Excel.Functions.SPG(A876, "RD_CREDIT_RATING_DATE_GLOBAL", "Issuer Credit Rating", "Local Currency LT|0")</f>
        <v>44852</v>
      </c>
      <c r="S876" s="10">
        <f>_xll.SNL.Clients.Office.Excel.Functions.SPG(A876, "RD_CREDIT_WATCH_OUTLOOK_DATE_GLOBAL", "Issuer Credit Rating", "Local Currency LT|0")</f>
        <v>45609</v>
      </c>
      <c r="T876" s="13" t="str">
        <f>_xll.SNL.Clients.Office.Excel.Functions.SPG(A876, "SP_BUSINESS_DESCRIPTION")</f>
        <v>MillerKnoll, Inc. researches, designs, manufactures, and distributes interior furnishings worldwide. It operates through three segments: Americas Contract, International Contract &amp; Specialty, and Global Retail. The company also provides seating products, furniture systems, other freestanding furniture elements, textiles, leather, felt, home furnishings and related services, casegoods, storage products, as well as residential, education, and healthcare furniture solutions. It offers its products under the MillerKnoll, Herman Miller, Herman Miller Circled Symbolic M, Knoll, Maharam, Geiger, Design Within Reach, DWR, HAY, NaughtOne, Nemschoff, Aeron, Mirra, Embody, Setu, Sayl, Cosm, Caper, Eames, Knoll, KnollExtra, Knoll Luxe, KnollStudio, KnollTextiles, Edelman Leather, Spinneybeck Leather, Generation by Knoll, Regeneration by Knoll, MultiGeneration by Knoll, Remix, Holly Hunt, Vladimir Kagan, Muuto, Barcelona, and Womb names. The company offers its products through independent contract furniture dealers, direct contract sales, e-commerce websites, and wholesale and retail stores. Its products are used in institutional, health/science, and residential and other environments, and industrial and educational settings, as well as transportation terminals. The company was formerly known as Herman Miller, Inc. and changed its name to MillerKnoll, Inc. in November 2021. MillerKnoll, Inc. was incorporated in 1905 and is headquartered in Zeeland, Michigan.</v>
      </c>
    </row>
    <row r="877" spans="1:20" x14ac:dyDescent="0.3">
      <c r="A877" s="12" t="s">
        <v>2044</v>
      </c>
      <c r="B877" s="10" t="str">
        <f>_xll.SNL.Clients.Office.Excel.Functions.SPG(A877,"SP_IPO_DATE")</f>
        <v/>
      </c>
      <c r="C877" s="5">
        <f>_xll.SNL.Clients.Office.Excel.Functions.SPG(A877, "SP_VOLUME_AVG_WEEKLY_TO_SHARES_OUT", , "1M")</f>
        <v>38.309259761941028</v>
      </c>
      <c r="D877" s="5">
        <f>_xll.SNL.Clients.Office.Excel.Functions.SPG(A877, "SP_VOLUME_AVG_WEEKLY_TO_SHARES_OUT", , "3M")</f>
        <v>38.309259761941028</v>
      </c>
      <c r="E877" s="5">
        <f>_xll.SNL.Clients.Office.Excel.Functions.SPG(A877, "SP_VOLUME_AVG_DAILY_TO_1YR_AVG_DAILY", , "1M")</f>
        <v>100</v>
      </c>
      <c r="F877" s="5">
        <f>_xll.SNL.Clients.Office.Excel.Functions.SPG(A877, "SP_VOLUME_AVG_DAILY_TO_1YR_AVG_DAILY", , "3M")</f>
        <v>100</v>
      </c>
      <c r="G877" s="9" t="str">
        <f>_xll.SNL.Clients.Office.Excel.Functions.SPG(A877, "IQ_SECTOR")</f>
        <v>Real Estate</v>
      </c>
      <c r="H877" s="9" t="str">
        <f>_xll.SNL.Clients.Office.Excel.Functions.SPG(A877, "IQ_INDUSTRY_GROUP")</f>
        <v>Equity Real Estate Investment Trusts (REITs)</v>
      </c>
      <c r="I877" s="9" t="str">
        <f>_xll.SNL.Clients.Office.Excel.Functions.SPG(A877, "IQ_INDUSTRY")</f>
        <v>Specialized REITs</v>
      </c>
      <c r="J877" s="9" t="str">
        <f>_xll.SNL.Clients.Office.Excel.Functions.SPG(A877, "IQ_PRIMARY_INDUSTRY")</f>
        <v>Other Specialized REITs</v>
      </c>
      <c r="K877" s="9" t="str">
        <f>_xll.SNL.Clients.Office.Excel.Functions.SPG(A877, "NAICS_CODE", "Primary")</f>
        <v/>
      </c>
      <c r="L877" s="9" t="str">
        <f>_xll.SNL.Clients.Office.Excel.Functions.SPG(A877, "SP_TOPICTAG")</f>
        <v/>
      </c>
      <c r="M877" s="5">
        <f>_xll.SNL.Clients.Office.Excel.Functions.SPG(A877, "SP_PCT_SHARES_OWNED_ALL_INSTITUTIONS")</f>
        <v>21.49</v>
      </c>
      <c r="N877" s="9" t="str">
        <f>_xll.SNL.Clients.Office.Excel.Functions.SPG(A877, "RD_CREDIT_RATING_GLOBAL", "Issuer Credit Rating", "Local Currency LT|0")</f>
        <v/>
      </c>
      <c r="O877" s="9" t="str">
        <f>_xll.SNL.Clients.Office.Excel.Functions.SPG(A877, "RD_CWOL_GLOBAL", "Issuer Credit Rating", "Local Currency LT|0")</f>
        <v/>
      </c>
      <c r="P877" s="9" t="str">
        <f>_xll.SNL.Clients.Office.Excel.Functions.SPG(A877, "RD_RATING_ACTION_GLOBAL", "Issuer Credit Rating", "Local Currency LT|0")</f>
        <v/>
      </c>
      <c r="Q877" s="10" t="str">
        <f>_xll.SNL.Clients.Office.Excel.Functions.SPG(A877, "RD_LAST_REVIEW_DATE_GLOBAL", "Issuer Credit Rating", "Local Currency LT")</f>
        <v/>
      </c>
      <c r="R877" s="10" t="str">
        <f>_xll.SNL.Clients.Office.Excel.Functions.SPG(A877, "RD_CREDIT_RATING_DATE_GLOBAL", "Issuer Credit Rating", "Local Currency LT|0")</f>
        <v/>
      </c>
      <c r="S877" s="10" t="str">
        <f>_xll.SNL.Clients.Office.Excel.Functions.SPG(A877, "RD_CREDIT_WATCH_OUTLOOK_DATE_GLOBAL", "Issuer Credit Rating", "Local Currency LT|0")</f>
        <v/>
      </c>
      <c r="T877" s="13" t="str">
        <f>_xll.SNL.Clients.Office.Excel.Functions.SPG(A877, "SP_BUSINESS_DESCRIPTION")</f>
        <v>Millrose Properties is a Homesite Option Purchase Platform (“HOPP’R”), an evolution of residential land banking, accelerating homebuilders’ capital-efficient growth of controlled land positions. As a publicly traded Homesite Option Purchase Platform, Millrose provides investors with a unique residential real estate backed income-generating investment opportunity historically limited to institutional investors.</v>
      </c>
    </row>
    <row r="878" spans="1:20" x14ac:dyDescent="0.3">
      <c r="A878" s="12" t="s">
        <v>1378</v>
      </c>
      <c r="B878" s="10" t="str">
        <f>_xll.SNL.Clients.Office.Excel.Functions.SPG(A878,"SP_IPO_DATE")</f>
        <v/>
      </c>
      <c r="C878" s="5">
        <f>_xll.SNL.Clients.Office.Excel.Functions.SPG(A878, "SP_VOLUME_AVG_WEEKLY_TO_SHARES_OUT", , "1M")</f>
        <v>2.5356396979190783</v>
      </c>
      <c r="D878" s="5">
        <f>_xll.SNL.Clients.Office.Excel.Functions.SPG(A878, "SP_VOLUME_AVG_WEEKLY_TO_SHARES_OUT", , "3M")</f>
        <v>2.4319738220306273</v>
      </c>
      <c r="E878" s="5">
        <f>_xll.SNL.Clients.Office.Excel.Functions.SPG(A878, "SP_VOLUME_AVG_DAILY_TO_1YR_AVG_DAILY", , "1M")</f>
        <v>102.79</v>
      </c>
      <c r="F878" s="5">
        <f>_xll.SNL.Clients.Office.Excel.Functions.SPG(A878, "SP_VOLUME_AVG_DAILY_TO_1YR_AVG_DAILY", , "3M")</f>
        <v>98.59</v>
      </c>
      <c r="G878" s="9" t="str">
        <f>_xll.SNL.Clients.Office.Excel.Functions.SPG(A878, "IQ_SECTOR")</f>
        <v>Materials</v>
      </c>
      <c r="H878" s="9" t="str">
        <f>_xll.SNL.Clients.Office.Excel.Functions.SPG(A878, "IQ_INDUSTRY_GROUP")</f>
        <v>Materials</v>
      </c>
      <c r="I878" s="9" t="str">
        <f>_xll.SNL.Clients.Office.Excel.Functions.SPG(A878, "IQ_INDUSTRY")</f>
        <v>Chemicals</v>
      </c>
      <c r="J878" s="9" t="str">
        <f>_xll.SNL.Clients.Office.Excel.Functions.SPG(A878, "IQ_PRIMARY_INDUSTRY")</f>
        <v>Specialty Chemicals</v>
      </c>
      <c r="K878" s="9" t="str">
        <f>_xll.SNL.Clients.Office.Excel.Functions.SPG(A878, "NAICS_CODE", "Primary")</f>
        <v>325180 - Other Basic Inorganic Chemical Manufacturing</v>
      </c>
      <c r="L878" s="9" t="str">
        <f>_xll.SNL.Clients.Office.Excel.Functions.SPG(A878, "SP_TOPICTAG")</f>
        <v>Environmental Consulting; Environmental Engineering; Pollution Control; Biofuel</v>
      </c>
      <c r="M878" s="5">
        <f>_xll.SNL.Clients.Office.Excel.Functions.SPG(A878, "SP_PCT_SHARES_OWNED_ALL_INSTITUTIONS")</f>
        <v>97.35</v>
      </c>
      <c r="N878" s="9" t="str">
        <f>_xll.SNL.Clients.Office.Excel.Functions.SPG(A878, "RD_CREDIT_RATING_GLOBAL", "Issuer Credit Rating", "Local Currency LT|0")</f>
        <v>BB</v>
      </c>
      <c r="O878" s="9" t="str">
        <f>_xll.SNL.Clients.Office.Excel.Functions.SPG(A878, "RD_CWOL_GLOBAL", "Issuer Credit Rating", "Local Currency LT|0")</f>
        <v>Stable</v>
      </c>
      <c r="P878" s="9" t="str">
        <f>_xll.SNL.Clients.Office.Excel.Functions.SPG(A878, "RD_RATING_ACTION_GLOBAL", "Issuer Credit Rating", "Local Currency LT|0")</f>
        <v>Upgrade | CreditWatch/Outlook (06/23/2016)</v>
      </c>
      <c r="Q878" s="10">
        <f>_xll.SNL.Clients.Office.Excel.Functions.SPG(A878, "RD_LAST_REVIEW_DATE_GLOBAL", "Issuer Credit Rating", "Local Currency LT")</f>
        <v>45461</v>
      </c>
      <c r="R878" s="10">
        <f>_xll.SNL.Clients.Office.Excel.Functions.SPG(A878, "RD_CREDIT_RATING_DATE_GLOBAL", "Issuer Credit Rating", "Local Currency LT|0")</f>
        <v>42544</v>
      </c>
      <c r="S878" s="10">
        <f>_xll.SNL.Clients.Office.Excel.Functions.SPG(A878, "RD_CREDIT_WATCH_OUTLOOK_DATE_GLOBAL", "Issuer Credit Rating", "Local Currency LT|0")</f>
        <v>42544</v>
      </c>
      <c r="T878" s="13" t="str">
        <f>_xll.SNL.Clients.Office.Excel.Functions.SPG(A878, "SP_BUSINESS_DESCRIPTION")</f>
        <v>Minerals Technologies Inc. develops, produces, and markets various mineral, mineral-based, and related systems and services. The company operates through two segments, Consumer &amp; Specialties, and Engineered Solutions segments. The Consumer &amp; Specialties segment offers household and personal care products, such as pet litter, personal care, fabric care, edible oil and other fluid purification, animal health, and agricultural products; and specialty additives products, including precipitated calcium carbonate and ground calcium carbonate products that are used in the paper, paperboard, and fiber based packaging industries, as well as automotive, construction, and table and food applications. This segment produces limestone and dolomitic limestone used in construction, automotive, and consumer markets for packaging applications. The Engineered Solutions segment provides high-temperature technology products consisting of custom-blended mineral and non-mineral products for casting auto parts, farm and construction equipment, oil and gas production equipment, power generation turbine castings, and rail car components; and environmental and infrastructure products comprising geosynthetic clay lining systems, vapor intrusion mitigation products, sub surface waterproofing systems, green roofs, wastewater remediation, drinking water purification technologies, and drilling products. In addition, this segment provides chromite products; gunnable monolithic refractory products and application systems; monolithic refractory materials and pre-cast refractory shapes; refractory shapes and linings; carbon composite and pyrolitic graphite; and filtration and well testing services. It markets its products primarily through its direct sales force, as well as regional distributors. The company serves in the United States, Canada, Latin America, Europe, Africa, and Asia. Minerals Technologies Inc. was incorporated in 1968 and is headquartered in New York, New York.</v>
      </c>
    </row>
    <row r="879" spans="1:20" x14ac:dyDescent="0.3">
      <c r="A879" s="12" t="s">
        <v>1379</v>
      </c>
      <c r="B879" s="10">
        <f>_xll.SNL.Clients.Office.Excel.Functions.SPG(A879,"SP_IPO_DATE")</f>
        <v>44371</v>
      </c>
      <c r="C879" s="5">
        <f>_xll.SNL.Clients.Office.Excel.Functions.SPG(A879, "SP_VOLUME_AVG_WEEKLY_TO_SHARES_OUT", , "1M")</f>
        <v>1.716163232980018</v>
      </c>
      <c r="D879" s="5">
        <f>_xll.SNL.Clients.Office.Excel.Functions.SPG(A879, "SP_VOLUME_AVG_WEEKLY_TO_SHARES_OUT", , "3M")</f>
        <v>1.6409551019361521</v>
      </c>
      <c r="E879" s="5">
        <f>_xll.SNL.Clients.Office.Excel.Functions.SPG(A879, "SP_VOLUME_AVG_DAILY_TO_1YR_AVG_DAILY", , "1M")</f>
        <v>71.599999999999994</v>
      </c>
      <c r="F879" s="5">
        <f>_xll.SNL.Clients.Office.Excel.Functions.SPG(A879, "SP_VOLUME_AVG_DAILY_TO_1YR_AVG_DAILY", , "3M")</f>
        <v>68.47</v>
      </c>
      <c r="G879" s="9" t="str">
        <f>_xll.SNL.Clients.Office.Excel.Functions.SPG(A879, "IQ_SECTOR")</f>
        <v>Consumer Discretionary</v>
      </c>
      <c r="H879" s="9" t="str">
        <f>_xll.SNL.Clients.Office.Excel.Functions.SPG(A879, "IQ_INDUSTRY_GROUP")</f>
        <v>Consumer Services</v>
      </c>
      <c r="I879" s="9" t="str">
        <f>_xll.SNL.Clients.Office.Excel.Functions.SPG(A879, "IQ_INDUSTRY")</f>
        <v>Diversified Consumer Services</v>
      </c>
      <c r="J879" s="9" t="str">
        <f>_xll.SNL.Clients.Office.Excel.Functions.SPG(A879, "IQ_PRIMARY_INDUSTRY")</f>
        <v>Specialized Consumer Services</v>
      </c>
      <c r="K879" s="9" t="str">
        <f>_xll.SNL.Clients.Office.Excel.Functions.SPG(A879, "NAICS_CODE", "Primary")</f>
        <v>811192 - Car Washes</v>
      </c>
      <c r="L879" s="9" t="str">
        <f>_xll.SNL.Clients.Office.Excel.Functions.SPG(A879, "SP_TOPICTAG")</f>
        <v/>
      </c>
      <c r="M879" s="5">
        <f>_xll.SNL.Clients.Office.Excel.Functions.SPG(A879, "SP_PCT_SHARES_OWNED_ALL_INSTITUTIONS")</f>
        <v>32.1</v>
      </c>
      <c r="N879" s="9" t="str">
        <f>_xll.SNL.Clients.Office.Excel.Functions.SPG(A879, "RD_CREDIT_RATING_GLOBAL", "Issuer Credit Rating", "Local Currency LT|0")</f>
        <v/>
      </c>
      <c r="O879" s="9" t="str">
        <f>_xll.SNL.Clients.Office.Excel.Functions.SPG(A879, "RD_CWOL_GLOBAL", "Issuer Credit Rating", "Local Currency LT|0")</f>
        <v/>
      </c>
      <c r="P879" s="9" t="str">
        <f>_xll.SNL.Clients.Office.Excel.Functions.SPG(A879, "RD_RATING_ACTION_GLOBAL", "Issuer Credit Rating", "Local Currency LT|0")</f>
        <v/>
      </c>
      <c r="Q879" s="10" t="str">
        <f>_xll.SNL.Clients.Office.Excel.Functions.SPG(A879, "RD_LAST_REVIEW_DATE_GLOBAL", "Issuer Credit Rating", "Local Currency LT")</f>
        <v/>
      </c>
      <c r="R879" s="10" t="str">
        <f>_xll.SNL.Clients.Office.Excel.Functions.SPG(A879, "RD_CREDIT_RATING_DATE_GLOBAL", "Issuer Credit Rating", "Local Currency LT|0")</f>
        <v/>
      </c>
      <c r="S879" s="10" t="str">
        <f>_xll.SNL.Clients.Office.Excel.Functions.SPG(A879, "RD_CREDIT_WATCH_OUTLOOK_DATE_GLOBAL", "Issuer Credit Rating", "Local Currency LT|0")</f>
        <v/>
      </c>
      <c r="T879" s="13" t="str">
        <f>_xll.SNL.Clients.Office.Excel.Functions.SPG(A879, "SP_BUSINESS_DESCRIPTION")</f>
        <v>Mister Car Wash, Inc., together with its subsidiaries, provides conveyorized car wash services in the United States. It offers express exterior and interior cleaning services. The company serves individual retail and corporate customers. The company was formerly known as Hotshine Holdings, Inc. and changed its name to Mister Car Wash, Inc. in March 2021. Mister Car Wash, Inc. was founded in 1996 and is headquartered in Tucson, Arizona. Mister Car Wash, Inc.</v>
      </c>
    </row>
    <row r="880" spans="1:20" x14ac:dyDescent="0.3">
      <c r="A880" s="12" t="s">
        <v>1873</v>
      </c>
      <c r="B880" s="10">
        <f>_xll.SNL.Clients.Office.Excel.Functions.SPG(A880,"SP_IPO_DATE")</f>
        <v>36249</v>
      </c>
      <c r="C880" s="5">
        <f>_xll.SNL.Clients.Office.Excel.Functions.SPG(A880, "SP_VOLUME_AVG_WEEKLY_TO_SHARES_OUT", , "1M")</f>
        <v>6.8636395617732449</v>
      </c>
      <c r="D880" s="5">
        <f>_xll.SNL.Clients.Office.Excel.Functions.SPG(A880, "SP_VOLUME_AVG_WEEKLY_TO_SHARES_OUT", , "3M")</f>
        <v>6.075395891852434</v>
      </c>
      <c r="E880" s="5">
        <f>_xll.SNL.Clients.Office.Excel.Functions.SPG(A880, "SP_VOLUME_AVG_DAILY_TO_1YR_AVG_DAILY", , "1M")</f>
        <v>109.96</v>
      </c>
      <c r="F880" s="5">
        <f>_xll.SNL.Clients.Office.Excel.Functions.SPG(A880, "SP_VOLUME_AVG_DAILY_TO_1YR_AVG_DAILY", , "3M")</f>
        <v>97.34</v>
      </c>
      <c r="G880" s="9" t="str">
        <f>_xll.SNL.Clients.Office.Excel.Functions.SPG(A880, "IQ_SECTOR")</f>
        <v>Information Technology</v>
      </c>
      <c r="H880" s="9" t="str">
        <f>_xll.SNL.Clients.Office.Excel.Functions.SPG(A880, "IQ_INDUSTRY_GROUP")</f>
        <v>Semiconductors and Semiconductor Equipment</v>
      </c>
      <c r="I880" s="9" t="str">
        <f>_xll.SNL.Clients.Office.Excel.Functions.SPG(A880, "IQ_INDUSTRY")</f>
        <v>Semiconductors and Semiconductor Equipment</v>
      </c>
      <c r="J880" s="9" t="str">
        <f>_xll.SNL.Clients.Office.Excel.Functions.SPG(A880, "IQ_PRIMARY_INDUSTRY")</f>
        <v>Semiconductor Materials and Equipment</v>
      </c>
      <c r="K880" s="9" t="str">
        <f>_xll.SNL.Clients.Office.Excel.Functions.SPG(A880, "NAICS_CODE", "Primary")</f>
        <v>334515 - Instrument Manufacturing for Measuring and Testing Electricity and Electrical Signals</v>
      </c>
      <c r="L880" s="9" t="str">
        <f>_xll.SNL.Clients.Office.Excel.Functions.SPG(A880, "SP_TOPICTAG")</f>
        <v>Environmental Engineering; 3D Printing</v>
      </c>
      <c r="M880" s="5">
        <f>_xll.SNL.Clients.Office.Excel.Functions.SPG(A880, "SP_PCT_SHARES_OWNED_ALL_INSTITUTIONS")</f>
        <v>104.53</v>
      </c>
      <c r="N880" s="9" t="str">
        <f>_xll.SNL.Clients.Office.Excel.Functions.SPG(A880, "RD_CREDIT_RATING_GLOBAL", "Issuer Credit Rating", "Local Currency LT|0")</f>
        <v>BB</v>
      </c>
      <c r="O880" s="9" t="str">
        <f>_xll.SNL.Clients.Office.Excel.Functions.SPG(A880, "RD_CWOL_GLOBAL", "Issuer Credit Rating", "Local Currency LT|0")</f>
        <v>Stable</v>
      </c>
      <c r="P880" s="9" t="str">
        <f>_xll.SNL.Clients.Office.Excel.Functions.SPG(A880, "RD_RATING_ACTION_GLOBAL", "Issuer Credit Rating", "Local Currency LT|0")</f>
        <v>Downgrade | CreditWatch/Outlook (10/01/2021)</v>
      </c>
      <c r="Q880" s="10">
        <f>_xll.SNL.Clients.Office.Excel.Functions.SPG(A880, "RD_LAST_REVIEW_DATE_GLOBAL", "Issuer Credit Rating", "Local Currency LT")</f>
        <v>45373</v>
      </c>
      <c r="R880" s="10">
        <f>_xll.SNL.Clients.Office.Excel.Functions.SPG(A880, "RD_CREDIT_RATING_DATE_GLOBAL", "Issuer Credit Rating", "Local Currency LT|0")</f>
        <v>44470</v>
      </c>
      <c r="S880" s="10">
        <f>_xll.SNL.Clients.Office.Excel.Functions.SPG(A880, "RD_CREDIT_WATCH_OUTLOOK_DATE_GLOBAL", "Issuer Credit Rating", "Local Currency LT|0")</f>
        <v>44470</v>
      </c>
      <c r="T880" s="13" t="str">
        <f>_xll.SNL.Clients.Office.Excel.Functions.SPG(A880, "SP_BUSINESS_DESCRIPTION")</f>
        <v>MKS Instruments, Inc. provides foundational technology solutions to semiconductor manufacturing, electronics and packaging, and specialty industrial applications in the United States, Germany, China, South Korea, and internationally. It operates through Vacuum Solutions Division (VSD), Photonics Solutions Division (PSD), and Material Solutions Division (MSD) segments. The VSD segment provides foundational technology solutions, including pressure measurement and control, flow measurement and control, gas and vapor delivery, gas composition analysis, electronic control technology, reactive gas generation and delivery, power generation and delivery, and vacuum technology. The PSD segment offers range of solutions, which include lasers, beam measurement and profiling, precision motion control, vibration isolation systems, photonics instruments, temperature sensing, opto-mechanical components, optical elements, systems for flexible PCB laser processing, and laser-based systems, as well as high density interconnect PCB and package manufacturing. The MSD segment develops, process, and manufactures technologies comprising advanced surface modification, electroless and electrolytic plating, and surface finishing for chemistry, equipment, software, and services markets, as well as high-technology applications. In addition, the company sells its products and services through direct sales, network of independent distributors, and sales representatives, as well as websites, including product catalogs. The company was incorporated in 1961 and is headquartered in Andover, Massachusetts.</v>
      </c>
    </row>
    <row r="881" spans="1:20" x14ac:dyDescent="0.3">
      <c r="A881" s="12" t="s">
        <v>308</v>
      </c>
      <c r="B881" s="10">
        <f>_xll.SNL.Clients.Office.Excel.Functions.SPG(A881,"SP_IPO_DATE")</f>
        <v>43440</v>
      </c>
      <c r="C881" s="5">
        <f>_xll.SNL.Clients.Office.Excel.Functions.SPG(A881, "SP_VOLUME_AVG_WEEKLY_TO_SHARES_OUT", , "1M")</f>
        <v>16.409673656327133</v>
      </c>
      <c r="D881" s="5">
        <f>_xll.SNL.Clients.Office.Excel.Functions.SPG(A881, "SP_VOLUME_AVG_WEEKLY_TO_SHARES_OUT", , "3M")</f>
        <v>14.093293836316134</v>
      </c>
      <c r="E881" s="5">
        <f>_xll.SNL.Clients.Office.Excel.Functions.SPG(A881, "SP_VOLUME_AVG_DAILY_TO_1YR_AVG_DAILY", , "1M")</f>
        <v>206.12</v>
      </c>
      <c r="F881" s="5">
        <f>_xll.SNL.Clients.Office.Excel.Functions.SPG(A881, "SP_VOLUME_AVG_DAILY_TO_1YR_AVG_DAILY", , "3M")</f>
        <v>177.03</v>
      </c>
      <c r="G881" s="9" t="str">
        <f>_xll.SNL.Clients.Office.Excel.Functions.SPG(A881, "IQ_SECTOR")</f>
        <v>Health Care</v>
      </c>
      <c r="H881" s="9" t="str">
        <f>_xll.SNL.Clients.Office.Excel.Functions.SPG(A881, "IQ_INDUSTRY_GROUP")</f>
        <v>Pharmaceuticals, Biotechnology and Life Sciences</v>
      </c>
      <c r="I881" s="9" t="str">
        <f>_xll.SNL.Clients.Office.Excel.Functions.SPG(A881, "IQ_INDUSTRY")</f>
        <v>Biotechnology</v>
      </c>
      <c r="J881" s="9" t="str">
        <f>_xll.SNL.Clients.Office.Excel.Functions.SPG(A881, "IQ_PRIMARY_INDUSTRY")</f>
        <v>Biotechnology</v>
      </c>
      <c r="K881" s="9" t="str">
        <f>_xll.SNL.Clients.Office.Excel.Functions.SPG(A881, "NAICS_CODE", "Primary")</f>
        <v>325414 - Biological Product (except Diagnostic) Manufacturing</v>
      </c>
      <c r="L881" s="9" t="str">
        <f>_xll.SNL.Clients.Office.Excel.Functions.SPG(A881, "SP_TOPICTAG")</f>
        <v>Genetics; Genetic Disorder; Infectious Diseases; Oncology; Respiratory; Vaccines</v>
      </c>
      <c r="M881" s="5">
        <f>_xll.SNL.Clients.Office.Excel.Functions.SPG(A881, "SP_PCT_SHARES_OWNED_ALL_INSTITUTIONS")</f>
        <v>72.38</v>
      </c>
      <c r="N881" s="9" t="str">
        <f>_xll.SNL.Clients.Office.Excel.Functions.SPG(A881, "RD_CREDIT_RATING_GLOBAL", "Issuer Credit Rating", "Local Currency LT|0")</f>
        <v/>
      </c>
      <c r="O881" s="9" t="str">
        <f>_xll.SNL.Clients.Office.Excel.Functions.SPG(A881, "RD_CWOL_GLOBAL", "Issuer Credit Rating", "Local Currency LT|0")</f>
        <v/>
      </c>
      <c r="P881" s="9" t="str">
        <f>_xll.SNL.Clients.Office.Excel.Functions.SPG(A881, "RD_RATING_ACTION_GLOBAL", "Issuer Credit Rating", "Local Currency LT|0")</f>
        <v/>
      </c>
      <c r="Q881" s="10" t="str">
        <f>_xll.SNL.Clients.Office.Excel.Functions.SPG(A881, "RD_LAST_REVIEW_DATE_GLOBAL", "Issuer Credit Rating", "Local Currency LT")</f>
        <v/>
      </c>
      <c r="R881" s="10" t="str">
        <f>_xll.SNL.Clients.Office.Excel.Functions.SPG(A881, "RD_CREDIT_RATING_DATE_GLOBAL", "Issuer Credit Rating", "Local Currency LT|0")</f>
        <v/>
      </c>
      <c r="S881" s="10" t="str">
        <f>_xll.SNL.Clients.Office.Excel.Functions.SPG(A881, "RD_CREDIT_WATCH_OUTLOOK_DATE_GLOBAL", "Issuer Credit Rating", "Local Currency LT|0")</f>
        <v/>
      </c>
      <c r="T881" s="13" t="str">
        <f>_xll.SNL.Clients.Office.Excel.Functions.SPG(A881, "SP_BUSINESS_DESCRIPTION")</f>
        <v>Moderna, Inc., a biotechnology company, discovers, develops, and commercializes messenger RNA therapeutics and vaccines for the treatment of infectious diseases, immuno-oncology, rare diseases, autoimmune, and cardiovascular diseases in the United States, Europe, and internationally. Its respiratory vaccines include COVID-19, influenza, and respiratory syncytial virus, spikevax, and hMPV/PIV3 vaccines; latent vaccines comprise cytomegalovirus, epstein-barr virus, herpes simplex virus, varicella zoster virus, and human immunodeficiency virus vaccines; public health vaccines consists of Zika, Nipah, Mpox vaccines; and infectious diseases vaccines, such as lyme and norovirus vaccines. The company also offers systemic secreted and cell surface therapeutics; cancer vaccines, such as personalized cancer, KRAS, and checkpoint vaccines; intratumoral immuno-oncology products; rare disease intracellular therapeutics; and inhaled pulmonary therapeutics. It has strategic alliances and collaborations with AstraZeneca; Merck &amp; Co., Inc; Vertex Pharmaceuticals Incorporated; Vertex Pharmaceuticals (Europe) Limited; Chiesi Farmaceutici S.p.A.; Metagenomi, Inc.; Carisma Therapeutics, Inc.; CytomX Therapeutics; Defense Advanced Research Projects Agency; Biomedical Advanced Research and Development Authority; Institute for Life Changing Medicines; The Bill &amp; Melinda Gates Foundation; and OpenAI. The company was formerly known as Moderna Therapeutics, Inc. and changed its name to Moderna, Inc. in August 2018. Moderna, Inc. was founded in 2010 and is headquartered in Cambridge, Massachusetts.</v>
      </c>
    </row>
    <row r="882" spans="1:20" x14ac:dyDescent="0.3">
      <c r="A882" s="12" t="s">
        <v>1380</v>
      </c>
      <c r="B882" s="10">
        <f>_xll.SNL.Clients.Office.Excel.Functions.SPG(A882,"SP_IPO_DATE")</f>
        <v>41744</v>
      </c>
      <c r="C882" s="5">
        <f>_xll.SNL.Clients.Office.Excel.Functions.SPG(A882, "SP_VOLUME_AVG_WEEKLY_TO_SHARES_OUT", , "1M")</f>
        <v>5.2089117991676259</v>
      </c>
      <c r="D882" s="5">
        <f>_xll.SNL.Clients.Office.Excel.Functions.SPG(A882, "SP_VOLUME_AVG_WEEKLY_TO_SHARES_OUT", , "3M")</f>
        <v>4.6005800137763941</v>
      </c>
      <c r="E882" s="5">
        <f>_xll.SNL.Clients.Office.Excel.Functions.SPG(A882, "SP_VOLUME_AVG_DAILY_TO_1YR_AVG_DAILY", , "1M")</f>
        <v>113.77</v>
      </c>
      <c r="F882" s="5">
        <f>_xll.SNL.Clients.Office.Excel.Functions.SPG(A882, "SP_VOLUME_AVG_DAILY_TO_1YR_AVG_DAILY", , "3M")</f>
        <v>100.49</v>
      </c>
      <c r="G882" s="9" t="str">
        <f>_xll.SNL.Clients.Office.Excel.Functions.SPG(A882, "IQ_SECTOR")</f>
        <v>Financials</v>
      </c>
      <c r="H882" s="9" t="str">
        <f>_xll.SNL.Clients.Office.Excel.Functions.SPG(A882, "IQ_INDUSTRY_GROUP")</f>
        <v>Financial Services</v>
      </c>
      <c r="I882" s="9" t="str">
        <f>_xll.SNL.Clients.Office.Excel.Functions.SPG(A882, "IQ_INDUSTRY")</f>
        <v>Capital Markets</v>
      </c>
      <c r="J882" s="9" t="str">
        <f>_xll.SNL.Clients.Office.Excel.Functions.SPG(A882, "IQ_PRIMARY_INDUSTRY")</f>
        <v>Investment Banking and Brokerage</v>
      </c>
      <c r="K882" s="9" t="str">
        <f>_xll.SNL.Clients.Office.Excel.Functions.SPG(A882, "NAICS_CODE", "Primary")</f>
        <v>523150 - Investment Banking and Securities Intermediation</v>
      </c>
      <c r="L882" s="9" t="str">
        <f>_xll.SNL.Clients.Office.Excel.Functions.SPG(A882, "SP_TOPICTAG")</f>
        <v/>
      </c>
      <c r="M882" s="5">
        <f>_xll.SNL.Clients.Office.Excel.Functions.SPG(A882, "SP_PCT_SHARES_OWNED_ALL_INSTITUTIONS")</f>
        <v>99.84</v>
      </c>
      <c r="N882" s="9" t="str">
        <f>_xll.SNL.Clients.Office.Excel.Functions.SPG(A882, "RD_CREDIT_RATING_GLOBAL", "Issuer Credit Rating", "Local Currency LT|0")</f>
        <v/>
      </c>
      <c r="O882" s="9" t="str">
        <f>_xll.SNL.Clients.Office.Excel.Functions.SPG(A882, "RD_CWOL_GLOBAL", "Issuer Credit Rating", "Local Currency LT|0")</f>
        <v/>
      </c>
      <c r="P882" s="9" t="str">
        <f>_xll.SNL.Clients.Office.Excel.Functions.SPG(A882, "RD_RATING_ACTION_GLOBAL", "Issuer Credit Rating", "Local Currency LT|0")</f>
        <v/>
      </c>
      <c r="Q882" s="10" t="str">
        <f>_xll.SNL.Clients.Office.Excel.Functions.SPG(A882, "RD_LAST_REVIEW_DATE_GLOBAL", "Issuer Credit Rating", "Local Currency LT")</f>
        <v/>
      </c>
      <c r="R882" s="10" t="str">
        <f>_xll.SNL.Clients.Office.Excel.Functions.SPG(A882, "RD_CREDIT_RATING_DATE_GLOBAL", "Issuer Credit Rating", "Local Currency LT|0")</f>
        <v/>
      </c>
      <c r="S882" s="10" t="str">
        <f>_xll.SNL.Clients.Office.Excel.Functions.SPG(A882, "RD_CREDIT_WATCH_OUTLOOK_DATE_GLOBAL", "Issuer Credit Rating", "Local Currency LT|0")</f>
        <v/>
      </c>
      <c r="T882" s="13" t="str">
        <f>_xll.SNL.Clients.Office.Excel.Functions.SPG(A882, "SP_BUSINESS_DESCRIPTION")</f>
        <v>Moelis &amp; Company operates as an investment banking advisory firm. It offers advisory services in the areas of mergers and acquisitions, recapitalizations and restructurings, capital markets transactions, and other corporate finance matters, as well as strategic, capital structure, and private funds advisory. The company offers its services to public multinational corporations, middle market private companies, financial sponsors, entrepreneurs, governments, and sovereign wealth funds. It operates in North and South America, Europe, the Middle East, Asia, and Australia. The company was founded in 2007 and is headquartered in New York, New York.</v>
      </c>
    </row>
    <row r="883" spans="1:20" x14ac:dyDescent="0.3">
      <c r="A883" s="12" t="s">
        <v>309</v>
      </c>
      <c r="B883" s="10" t="str">
        <f>_xll.SNL.Clients.Office.Excel.Functions.SPG(A883,"SP_IPO_DATE")</f>
        <v/>
      </c>
      <c r="C883" s="5">
        <f>_xll.SNL.Clients.Office.Excel.Functions.SPG(A883, "SP_VOLUME_AVG_WEEKLY_TO_SHARES_OUT", , "1M")</f>
        <v>6.9604374319191722</v>
      </c>
      <c r="D883" s="5">
        <f>_xll.SNL.Clients.Office.Excel.Functions.SPG(A883, "SP_VOLUME_AVG_WEEKLY_TO_SHARES_OUT", , "3M")</f>
        <v>5.7684451373961201</v>
      </c>
      <c r="E883" s="5">
        <f>_xll.SNL.Clients.Office.Excel.Functions.SPG(A883, "SP_VOLUME_AVG_DAILY_TO_1YR_AVG_DAILY", , "1M")</f>
        <v>123.9</v>
      </c>
      <c r="F883" s="5">
        <f>_xll.SNL.Clients.Office.Excel.Functions.SPG(A883, "SP_VOLUME_AVG_DAILY_TO_1YR_AVG_DAILY", , "3M")</f>
        <v>102.68</v>
      </c>
      <c r="G883" s="9" t="str">
        <f>_xll.SNL.Clients.Office.Excel.Functions.SPG(A883, "IQ_SECTOR")</f>
        <v>Consumer Discretionary</v>
      </c>
      <c r="H883" s="9" t="str">
        <f>_xll.SNL.Clients.Office.Excel.Functions.SPG(A883, "IQ_INDUSTRY_GROUP")</f>
        <v>Consumer Durables and Apparel</v>
      </c>
      <c r="I883" s="9" t="str">
        <f>_xll.SNL.Clients.Office.Excel.Functions.SPG(A883, "IQ_INDUSTRY")</f>
        <v>Household Durables</v>
      </c>
      <c r="J883" s="9" t="str">
        <f>_xll.SNL.Clients.Office.Excel.Functions.SPG(A883, "IQ_PRIMARY_INDUSTRY")</f>
        <v>Home Furnishings</v>
      </c>
      <c r="K883" s="9" t="str">
        <f>_xll.SNL.Clients.Office.Excel.Functions.SPG(A883, "NAICS_CODE", "Primary")</f>
        <v>314110 - Carpet and Rug Mills</v>
      </c>
      <c r="L883" s="9" t="str">
        <f>_xll.SNL.Clients.Office.Excel.Functions.SPG(A883, "SP_TOPICTAG")</f>
        <v/>
      </c>
      <c r="M883" s="5">
        <f>_xll.SNL.Clients.Office.Excel.Functions.SPG(A883, "SP_PCT_SHARES_OWNED_ALL_INSTITUTIONS")</f>
        <v>82.19</v>
      </c>
      <c r="N883" s="9" t="str">
        <f>_xll.SNL.Clients.Office.Excel.Functions.SPG(A883, "RD_CREDIT_RATING_GLOBAL", "Issuer Credit Rating", "Local Currency LT|0")</f>
        <v>BBB+</v>
      </c>
      <c r="O883" s="9" t="str">
        <f>_xll.SNL.Clients.Office.Excel.Functions.SPG(A883, "RD_CWOL_GLOBAL", "Issuer Credit Rating", "Local Currency LT|0")</f>
        <v>Stable</v>
      </c>
      <c r="P883" s="9" t="str">
        <f>_xll.SNL.Clients.Office.Excel.Functions.SPG(A883, "RD_RATING_ACTION_GLOBAL", "Issuer Credit Rating", "Local Currency LT|0")</f>
        <v>CreditWatch/Outlook (07/01/2021)</v>
      </c>
      <c r="Q883" s="10">
        <f>_xll.SNL.Clients.Office.Excel.Functions.SPG(A883, "RD_LAST_REVIEW_DATE_GLOBAL", "Issuer Credit Rating", "Local Currency LT")</f>
        <v>45406</v>
      </c>
      <c r="R883" s="10">
        <f>_xll.SNL.Clients.Office.Excel.Functions.SPG(A883, "RD_CREDIT_RATING_DATE_GLOBAL", "Issuer Credit Rating", "Local Currency LT|0")</f>
        <v>42592</v>
      </c>
      <c r="S883" s="10">
        <f>_xll.SNL.Clients.Office.Excel.Functions.SPG(A883, "RD_CREDIT_WATCH_OUTLOOK_DATE_GLOBAL", "Issuer Credit Rating", "Local Currency LT|0")</f>
        <v>44378</v>
      </c>
      <c r="T883" s="13" t="str">
        <f>_xll.SNL.Clients.Office.Excel.Functions.SPG(A883, "SP_BUSINESS_DESCRIPTION")</f>
        <v>Mohawk Industries, Inc. designs, manufactures, sources, distributes, and markets flooring products for residential and commercial remodeling, and new construction channels in the United States, Europe, Latin America, and internationally. It operates through three segments: Global Ceramic, Flooring North America, and Flooring Rest of the World. The company provides ceramic, porcelain, and natural stone tiles products for floor and wall applications; natural stones, porcelain slabs, and quartz countertops, as well as installation materials; floor covering products comprising broadloom carpets, carpet tiles, rugs and mats, carpet pads, laminates, medium-density fiberboards, wood floorings, luxury vinyl tiles, and sheet vinyl; and roofing panels, insulation boards, mezzanine flooring products, medium-density fiberboard, and chipboards. It also licenses its intellectual property to flooring manufacturers. The company sells its products under the American Olean, Daltile, Decortiles, Eliane, EmilGroup, KAI, Kerama Marazzi, Marazzi, Ragno, Aladdin Commercial, Durkan, Foss, IVC, Karastan, Mohawk, Mohawk Group, Mohawk Home, Pergo, Portico, Quick-Step, Feltex, GH Commercial, Godfrey Hirst, Hycraft, IVC Commercial, IVC Home, Lentex, Leoline, and Moduleo, Redbook, Unilin, and Vitromex brands. It offers its products to company-owned service centers and stores, company-operated distributors, floor covering retailers, wholesalers, mass merchandisers, department stores, shop at home, buying groups, ceramic tile specialists, e-commerce retailers, residential builders, independent distributors, commercial contractors, and commercial end users. The company was incorporated in 1988 and is headquartered in Calhoun, Georgia.</v>
      </c>
    </row>
    <row r="884" spans="1:20" x14ac:dyDescent="0.3">
      <c r="A884" s="12" t="s">
        <v>310</v>
      </c>
      <c r="B884" s="10">
        <f>_xll.SNL.Clients.Office.Excel.Functions.SPG(A884,"SP_IPO_DATE")</f>
        <v>37804</v>
      </c>
      <c r="C884" s="5">
        <f>_xll.SNL.Clients.Office.Excel.Functions.SPG(A884, "SP_VOLUME_AVG_WEEKLY_TO_SHARES_OUT", , "1M")</f>
        <v>6.5160403446925184</v>
      </c>
      <c r="D884" s="5">
        <f>_xll.SNL.Clients.Office.Excel.Functions.SPG(A884, "SP_VOLUME_AVG_WEEKLY_TO_SHARES_OUT", , "3M")</f>
        <v>5.836564661435629</v>
      </c>
      <c r="E884" s="5">
        <f>_xll.SNL.Clients.Office.Excel.Functions.SPG(A884, "SP_VOLUME_AVG_DAILY_TO_1YR_AVG_DAILY", , "1M")</f>
        <v>125.09</v>
      </c>
      <c r="F884" s="5">
        <f>_xll.SNL.Clients.Office.Excel.Functions.SPG(A884, "SP_VOLUME_AVG_DAILY_TO_1YR_AVG_DAILY", , "3M")</f>
        <v>112.05</v>
      </c>
      <c r="G884" s="9" t="str">
        <f>_xll.SNL.Clients.Office.Excel.Functions.SPG(A884, "IQ_SECTOR")</f>
        <v>Health Care</v>
      </c>
      <c r="H884" s="9" t="str">
        <f>_xll.SNL.Clients.Office.Excel.Functions.SPG(A884, "IQ_INDUSTRY_GROUP")</f>
        <v>Health Care Equipment and Services</v>
      </c>
      <c r="I884" s="9" t="str">
        <f>_xll.SNL.Clients.Office.Excel.Functions.SPG(A884, "IQ_INDUSTRY")</f>
        <v>Health Care Providers and Services</v>
      </c>
      <c r="J884" s="9" t="str">
        <f>_xll.SNL.Clients.Office.Excel.Functions.SPG(A884, "IQ_PRIMARY_INDUSTRY")</f>
        <v>Managed Health Care</v>
      </c>
      <c r="K884" s="9" t="str">
        <f>_xll.SNL.Clients.Office.Excel.Functions.SPG(A884, "NAICS_CODE", "Primary")</f>
        <v>621491 - HMO Medical Centers</v>
      </c>
      <c r="L884" s="9" t="str">
        <f>_xll.SNL.Clients.Office.Excel.Functions.SPG(A884, "SP_TOPICTAG")</f>
        <v>MHealth; Employee Benefits</v>
      </c>
      <c r="M884" s="5">
        <f>_xll.SNL.Clients.Office.Excel.Functions.SPG(A884, "SP_PCT_SHARES_OWNED_ALL_INSTITUTIONS")</f>
        <v>96.86</v>
      </c>
      <c r="N884" s="9" t="str">
        <f>_xll.SNL.Clients.Office.Excel.Functions.SPG(A884, "RD_CREDIT_RATING_GLOBAL", "Issuer Credit Rating", "Local Currency LT|0")</f>
        <v>BB</v>
      </c>
      <c r="O884" s="9" t="str">
        <f>_xll.SNL.Clients.Office.Excel.Functions.SPG(A884, "RD_CWOL_GLOBAL", "Issuer Credit Rating", "Local Currency LT|0")</f>
        <v>Stable</v>
      </c>
      <c r="P884" s="9" t="str">
        <f>_xll.SNL.Clients.Office.Excel.Functions.SPG(A884, "RD_RATING_ACTION_GLOBAL", "Issuer Credit Rating", "Local Currency LT|0")</f>
        <v>Upgrade | CreditWatch/Outlook (03/05/2024)</v>
      </c>
      <c r="Q884" s="10">
        <f>_xll.SNL.Clients.Office.Excel.Functions.SPG(A884, "RD_LAST_REVIEW_DATE_GLOBAL", "Issuer Credit Rating", "Local Currency LT")</f>
        <v>45595</v>
      </c>
      <c r="R884" s="10">
        <f>_xll.SNL.Clients.Office.Excel.Functions.SPG(A884, "RD_CREDIT_RATING_DATE_GLOBAL", "Issuer Credit Rating", "Local Currency LT|0")</f>
        <v>45356</v>
      </c>
      <c r="S884" s="10">
        <f>_xll.SNL.Clients.Office.Excel.Functions.SPG(A884, "RD_CREDIT_WATCH_OUTLOOK_DATE_GLOBAL", "Issuer Credit Rating", "Local Currency LT|0")</f>
        <v>45356</v>
      </c>
      <c r="T884" s="13" t="str">
        <f>_xll.SNL.Clients.Office.Excel.Functions.SPG(A884, "SP_BUSINESS_DESCRIPTION")</f>
        <v>Molina Healthcare, Inc. provides managed healthcare services to low-income families and individuals under the Medicaid and Medicare programs and through the state insurance marketplaces. It operates in four segments: Medicaid, Medicare, Marketplace, and Other. The company served in across 21 states. The company was founded in 1980 and is headquartered in Long Beach, California.</v>
      </c>
    </row>
    <row r="885" spans="1:20" x14ac:dyDescent="0.3">
      <c r="A885" s="12" t="s">
        <v>311</v>
      </c>
      <c r="B885" s="10" t="str">
        <f>_xll.SNL.Clients.Office.Excel.Functions.SPG(A885,"SP_IPO_DATE")</f>
        <v/>
      </c>
      <c r="C885" s="5">
        <f>_xll.SNL.Clients.Office.Excel.Functions.SPG(A885, "SP_VOLUME_AVG_WEEKLY_TO_SHARES_OUT", , "1M")</f>
        <v>5.1757080321926088</v>
      </c>
      <c r="D885" s="5">
        <f>_xll.SNL.Clients.Office.Excel.Functions.SPG(A885, "SP_VOLUME_AVG_WEEKLY_TO_SHARES_OUT", , "3M")</f>
        <v>4.8278861410423399</v>
      </c>
      <c r="E885" s="5">
        <f>_xll.SNL.Clients.Office.Excel.Functions.SPG(A885, "SP_VOLUME_AVG_DAILY_TO_1YR_AVG_DAILY", , "1M")</f>
        <v>102.53</v>
      </c>
      <c r="F885" s="5">
        <f>_xll.SNL.Clients.Office.Excel.Functions.SPG(A885, "SP_VOLUME_AVG_DAILY_TO_1YR_AVG_DAILY", , "3M")</f>
        <v>95.64</v>
      </c>
      <c r="G885" s="9" t="str">
        <f>_xll.SNL.Clients.Office.Excel.Functions.SPG(A885, "IQ_SECTOR")</f>
        <v>Consumer Staples</v>
      </c>
      <c r="H885" s="9" t="str">
        <f>_xll.SNL.Clients.Office.Excel.Functions.SPG(A885, "IQ_INDUSTRY_GROUP")</f>
        <v>Food, Beverage and Tobacco</v>
      </c>
      <c r="I885" s="9" t="str">
        <f>_xll.SNL.Clients.Office.Excel.Functions.SPG(A885, "IQ_INDUSTRY")</f>
        <v>Beverages</v>
      </c>
      <c r="J885" s="9" t="str">
        <f>_xll.SNL.Clients.Office.Excel.Functions.SPG(A885, "IQ_PRIMARY_INDUSTRY")</f>
        <v>Brewers</v>
      </c>
      <c r="K885" s="9" t="str">
        <f>_xll.SNL.Clients.Office.Excel.Functions.SPG(A885, "NAICS_CODE", "Primary")</f>
        <v>312120 - Breweries</v>
      </c>
      <c r="L885" s="9" t="str">
        <f>_xll.SNL.Clients.Office.Excel.Functions.SPG(A885, "SP_TOPICTAG")</f>
        <v>Distillery; Biomass Energy; Utility Scale Solar</v>
      </c>
      <c r="M885" s="5">
        <f>_xll.SNL.Clients.Office.Excel.Functions.SPG(A885, "SP_PCT_SHARES_OWNED_ALL_INSTITUTIONS")</f>
        <v>84.39</v>
      </c>
      <c r="N885" s="9" t="str">
        <f>_xll.SNL.Clients.Office.Excel.Functions.SPG(A885, "RD_CREDIT_RATING_GLOBAL", "Issuer Credit Rating", "Local Currency LT|0")</f>
        <v>BBB</v>
      </c>
      <c r="O885" s="9" t="str">
        <f>_xll.SNL.Clients.Office.Excel.Functions.SPG(A885, "RD_CWOL_GLOBAL", "Issuer Credit Rating", "Local Currency LT|0")</f>
        <v>Stable</v>
      </c>
      <c r="P885" s="9" t="str">
        <f>_xll.SNL.Clients.Office.Excel.Functions.SPG(A885, "RD_RATING_ACTION_GLOBAL", "Issuer Credit Rating", "Local Currency LT|0")</f>
        <v>Upgrade | CreditWatch/Outlook (10/05/2023)</v>
      </c>
      <c r="Q885" s="10">
        <f>_xll.SNL.Clients.Office.Excel.Functions.SPG(A885, "RD_LAST_REVIEW_DATE_GLOBAL", "Issuer Credit Rating", "Local Currency LT")</f>
        <v>45525</v>
      </c>
      <c r="R885" s="10">
        <f>_xll.SNL.Clients.Office.Excel.Functions.SPG(A885, "RD_CREDIT_RATING_DATE_GLOBAL", "Issuer Credit Rating", "Local Currency LT|0")</f>
        <v>45204</v>
      </c>
      <c r="S885" s="10">
        <f>_xll.SNL.Clients.Office.Excel.Functions.SPG(A885, "RD_CREDIT_WATCH_OUTLOOK_DATE_GLOBAL", "Issuer Credit Rating", "Local Currency LT|0")</f>
        <v>45204</v>
      </c>
      <c r="T885" s="13" t="str">
        <f>_xll.SNL.Clients.Office.Excel.Functions.SPG(A885, "SP_BUSINESS_DESCRIPTION")</f>
        <v>Molson Coors Beverage Company manufactures, markets, and sells beer and other malt beverage products under various brands in the Americas, Europe, the Middle East, Africa, and the Asia Pacific. The company offers flavored malt beverages including hard seltzers, craft, spirits and energy, and ready to drink beverages. It provides its products under Aspall Cider, Blue Moon, Coors Original, Five Trail, Hop Valley brands, Leinenkugel's, Madri, Miller Genuine Draft, Molson Ultra, Sharp's, Staropramen, and Vizzy Hard Seltzer above premier brands; Bergenbier, Borsodi, Carling, Coors Banquet, Coors Light, Jelen, Kamenitza, Miller Lite, Molson Canadian, and Niksicko, Ozujsko under the premium brands; and Branik, Icehouse, Keystone, Miller High Life, Milwaukee's Best, and Steel Reserve under the economy brands. The company was formerly known as Molson Coors Brewing Company and changed its name to Molson Coors Beverage Company in January 2020. Molson Coors Beverage Company was founded in 1774 and is based in Golden, Colorado.</v>
      </c>
    </row>
    <row r="886" spans="1:20" x14ac:dyDescent="0.3">
      <c r="A886" s="12" t="s">
        <v>1381</v>
      </c>
      <c r="B886" s="10" t="str">
        <f>_xll.SNL.Clients.Office.Excel.Functions.SPG(A886,"SP_IPO_DATE")</f>
        <v/>
      </c>
      <c r="C886" s="5">
        <f>_xll.SNL.Clients.Office.Excel.Functions.SPG(A886, "SP_VOLUME_AVG_WEEKLY_TO_SHARES_OUT", , "1M")</f>
        <v>2.5570498680290901</v>
      </c>
      <c r="D886" s="5">
        <f>_xll.SNL.Clients.Office.Excel.Functions.SPG(A886, "SP_VOLUME_AVG_WEEKLY_TO_SHARES_OUT", , "3M")</f>
        <v>2.8248906615568519</v>
      </c>
      <c r="E886" s="5">
        <f>_xll.SNL.Clients.Office.Excel.Functions.SPG(A886, "SP_VOLUME_AVG_DAILY_TO_1YR_AVG_DAILY", , "1M")</f>
        <v>77.92</v>
      </c>
      <c r="F886" s="5">
        <f>_xll.SNL.Clients.Office.Excel.Functions.SPG(A886, "SP_VOLUME_AVG_DAILY_TO_1YR_AVG_DAILY", , "3M")</f>
        <v>86.08</v>
      </c>
      <c r="G886" s="9" t="str">
        <f>_xll.SNL.Clients.Office.Excel.Functions.SPG(A886, "IQ_SECTOR")</f>
        <v>Consumer Discretionary</v>
      </c>
      <c r="H886" s="9" t="str">
        <f>_xll.SNL.Clients.Office.Excel.Functions.SPG(A886, "IQ_INDUSTRY_GROUP")</f>
        <v>Consumer Services</v>
      </c>
      <c r="I886" s="9" t="str">
        <f>_xll.SNL.Clients.Office.Excel.Functions.SPG(A886, "IQ_INDUSTRY")</f>
        <v>Hotels, Restaurants and Leisure</v>
      </c>
      <c r="J886" s="9" t="str">
        <f>_xll.SNL.Clients.Office.Excel.Functions.SPG(A886, "IQ_PRIMARY_INDUSTRY")</f>
        <v>Casinos and Gaming</v>
      </c>
      <c r="K886" s="9" t="str">
        <f>_xll.SNL.Clients.Office.Excel.Functions.SPG(A886, "NAICS_CODE", "Primary")</f>
        <v>721120 - Casino Hotels</v>
      </c>
      <c r="L886" s="9" t="str">
        <f>_xll.SNL.Clients.Office.Excel.Functions.SPG(A886, "SP_TOPICTAG")</f>
        <v>Entertainment Systems</v>
      </c>
      <c r="M886" s="5">
        <f>_xll.SNL.Clients.Office.Excel.Functions.SPG(A886, "SP_PCT_SHARES_OWNED_ALL_INSTITUTIONS")</f>
        <v>64.94</v>
      </c>
      <c r="N886" s="9" t="str">
        <f>_xll.SNL.Clients.Office.Excel.Functions.SPG(A886, "RD_CREDIT_RATING_GLOBAL", "Issuer Credit Rating", "Local Currency LT|0")</f>
        <v/>
      </c>
      <c r="O886" s="9" t="str">
        <f>_xll.SNL.Clients.Office.Excel.Functions.SPG(A886, "RD_CWOL_GLOBAL", "Issuer Credit Rating", "Local Currency LT|0")</f>
        <v/>
      </c>
      <c r="P886" s="9" t="str">
        <f>_xll.SNL.Clients.Office.Excel.Functions.SPG(A886, "RD_RATING_ACTION_GLOBAL", "Issuer Credit Rating", "Local Currency LT|0")</f>
        <v/>
      </c>
      <c r="Q886" s="10" t="str">
        <f>_xll.SNL.Clients.Office.Excel.Functions.SPG(A886, "RD_LAST_REVIEW_DATE_GLOBAL", "Issuer Credit Rating", "Local Currency LT")</f>
        <v/>
      </c>
      <c r="R886" s="10" t="str">
        <f>_xll.SNL.Clients.Office.Excel.Functions.SPG(A886, "RD_CREDIT_RATING_DATE_GLOBAL", "Issuer Credit Rating", "Local Currency LT|0")</f>
        <v/>
      </c>
      <c r="S886" s="10" t="str">
        <f>_xll.SNL.Clients.Office.Excel.Functions.SPG(A886, "RD_CREDIT_WATCH_OUTLOOK_DATE_GLOBAL", "Issuer Credit Rating", "Local Currency LT|0")</f>
        <v/>
      </c>
      <c r="T886" s="13" t="str">
        <f>_xll.SNL.Clients.Office.Excel.Functions.SPG(A886, "SP_BUSINESS_DESCRIPTION")</f>
        <v>Monarch Casino &amp; Resort, Inc., through its subsidiaries, owns and operates the Atlantis Casino Resort Spa, a hotel and casino in Reno, Nevada. It also owns and operates the Monarch Casino Resort Spa Black Hawk in Black Hawk, Colorado. The company was incorporated in 1993 and is based in Reno, Nevada.</v>
      </c>
    </row>
    <row r="887" spans="1:20" x14ac:dyDescent="0.3">
      <c r="A887" s="12" t="s">
        <v>312</v>
      </c>
      <c r="B887" s="10">
        <f>_xll.SNL.Clients.Office.Excel.Functions.SPG(A887,"SP_IPO_DATE")</f>
        <v>37054</v>
      </c>
      <c r="C887" s="5">
        <f>_xll.SNL.Clients.Office.Excel.Functions.SPG(A887, "SP_VOLUME_AVG_WEEKLY_TO_SHARES_OUT", , "1M")</f>
        <v>4.4273740358779072</v>
      </c>
      <c r="D887" s="5">
        <f>_xll.SNL.Clients.Office.Excel.Functions.SPG(A887, "SP_VOLUME_AVG_WEEKLY_TO_SHARES_OUT", , "3M")</f>
        <v>3.9544076177943808</v>
      </c>
      <c r="E887" s="5">
        <f>_xll.SNL.Clients.Office.Excel.Functions.SPG(A887, "SP_VOLUME_AVG_DAILY_TO_1YR_AVG_DAILY", , "1M")</f>
        <v>150.46</v>
      </c>
      <c r="F887" s="5">
        <f>_xll.SNL.Clients.Office.Excel.Functions.SPG(A887, "SP_VOLUME_AVG_DAILY_TO_1YR_AVG_DAILY", , "3M")</f>
        <v>134.38</v>
      </c>
      <c r="G887" s="9" t="str">
        <f>_xll.SNL.Clients.Office.Excel.Functions.SPG(A887, "IQ_SECTOR")</f>
        <v>Consumer Staples</v>
      </c>
      <c r="H887" s="9" t="str">
        <f>_xll.SNL.Clients.Office.Excel.Functions.SPG(A887, "IQ_INDUSTRY_GROUP")</f>
        <v>Food, Beverage and Tobacco</v>
      </c>
      <c r="I887" s="9" t="str">
        <f>_xll.SNL.Clients.Office.Excel.Functions.SPG(A887, "IQ_INDUSTRY")</f>
        <v>Food Products</v>
      </c>
      <c r="J887" s="9" t="str">
        <f>_xll.SNL.Clients.Office.Excel.Functions.SPG(A887, "IQ_PRIMARY_INDUSTRY")</f>
        <v>Packaged Foods and Meats</v>
      </c>
      <c r="K887" s="9" t="str">
        <f>_xll.SNL.Clients.Office.Excel.Functions.SPG(A887, "NAICS_CODE", "Primary")</f>
        <v>311821 - Cookie and Cracker Manufacturing</v>
      </c>
      <c r="L887" s="9" t="str">
        <f>_xll.SNL.Clients.Office.Excel.Functions.SPG(A887, "SP_TOPICTAG")</f>
        <v>Fast-Moving Consumer Goods; Online Grocery</v>
      </c>
      <c r="M887" s="5">
        <f>_xll.SNL.Clients.Office.Excel.Functions.SPG(A887, "SP_PCT_SHARES_OWNED_ALL_INSTITUTIONS")</f>
        <v>81.94</v>
      </c>
      <c r="N887" s="9" t="str">
        <f>_xll.SNL.Clients.Office.Excel.Functions.SPG(A887, "RD_CREDIT_RATING_GLOBAL", "Issuer Credit Rating", "Local Currency LT|0")</f>
        <v>BBB</v>
      </c>
      <c r="O887" s="9" t="str">
        <f>_xll.SNL.Clients.Office.Excel.Functions.SPG(A887, "RD_CWOL_GLOBAL", "Issuer Credit Rating", "Local Currency LT|0")</f>
        <v>Stable</v>
      </c>
      <c r="P887" s="9" t="str">
        <f>_xll.SNL.Clients.Office.Excel.Functions.SPG(A887, "RD_RATING_ACTION_GLOBAL", "Issuer Credit Rating", "Local Currency LT|0")</f>
        <v>CreditWatch/Outlook (05/10/2016)</v>
      </c>
      <c r="Q887" s="10">
        <f>_xll.SNL.Clients.Office.Excel.Functions.SPG(A887, "RD_LAST_REVIEW_DATE_GLOBAL", "Issuer Credit Rating", "Local Currency LT")</f>
        <v>45610</v>
      </c>
      <c r="R887" s="10">
        <f>_xll.SNL.Clients.Office.Excel.Functions.SPG(A887, "RD_CREDIT_RATING_DATE_GLOBAL", "Issuer Credit Rating", "Local Currency LT|0")</f>
        <v>40211</v>
      </c>
      <c r="S887" s="10">
        <f>_xll.SNL.Clients.Office.Excel.Functions.SPG(A887, "RD_CREDIT_WATCH_OUTLOOK_DATE_GLOBAL", "Issuer Credit Rating", "Local Currency LT|0")</f>
        <v>42500</v>
      </c>
      <c r="T887" s="13" t="str">
        <f>_xll.SNL.Clients.Office.Excel.Functions.SPG(A887, "SP_BUSINESS_DESCRIPTION")</f>
        <v>Mondelez International, Inc., through its subsidiaries, manufactures, markets, and sells snack food and beverage products in the Latin America, North America, Asia, the Middle East, Africa, and Europe. It provides biscuits and baked snacks, including cookies, crackers, salted snacks, snack bars, and cakes and pastries; chocolates; and gums and candies, as well as various cheese and grocery, and powdered beverage products. The company’s brand portfolio includes Oreo, Ritz, LU, CLIF Bar, and Tate’s Bake Shop biscuits and baked snacks, as well as Cadbury Dairy Milk, Milka, and Toblerone chocolate. It serves to supermarket chains, wholesalers, supercenters, club stores, mass merchandisers, distributors, convenience stores, gasoline stations, drug stores, value stores, and other retail food outlets through direct store delivery, company-owned and satellite warehouses, distribution centers, third party distributors, and other facilities, as well as through independent sales offices and agents. The company also sells products directly to businesses and consumers through e-retail platforms, retailer digital platforms, as well as through its direct-to-consumer websites and social media platforms. Mondelez International, Inc. was formerly known as Kraft Foods Inc. and changed its name to Mondelez International, Inc. in October 2012. The company was incorporated in 2000 and is headquartered in Chicago, Illinois.</v>
      </c>
    </row>
    <row r="888" spans="1:20" x14ac:dyDescent="0.3">
      <c r="A888" s="12" t="s">
        <v>313</v>
      </c>
      <c r="B888" s="10">
        <f>_xll.SNL.Clients.Office.Excel.Functions.SPG(A888,"SP_IPO_DATE")</f>
        <v>38309</v>
      </c>
      <c r="C888" s="5">
        <f>_xll.SNL.Clients.Office.Excel.Functions.SPG(A888, "SP_VOLUME_AVG_WEEKLY_TO_SHARES_OUT", , "1M")</f>
        <v>10.113490052539754</v>
      </c>
      <c r="D888" s="5">
        <f>_xll.SNL.Clients.Office.Excel.Functions.SPG(A888, "SP_VOLUME_AVG_WEEKLY_TO_SHARES_OUT", , "3M")</f>
        <v>9.8121239071765309</v>
      </c>
      <c r="E888" s="5">
        <f>_xll.SNL.Clients.Office.Excel.Functions.SPG(A888, "SP_VOLUME_AVG_DAILY_TO_1YR_AVG_DAILY", , "1M")</f>
        <v>143.58000000000001</v>
      </c>
      <c r="F888" s="5">
        <f>_xll.SNL.Clients.Office.Excel.Functions.SPG(A888, "SP_VOLUME_AVG_DAILY_TO_1YR_AVG_DAILY", , "3M")</f>
        <v>139.30000000000001</v>
      </c>
      <c r="G888" s="9" t="str">
        <f>_xll.SNL.Clients.Office.Excel.Functions.SPG(A888, "IQ_SECTOR")</f>
        <v>Information Technology</v>
      </c>
      <c r="H888" s="9" t="str">
        <f>_xll.SNL.Clients.Office.Excel.Functions.SPG(A888, "IQ_INDUSTRY_GROUP")</f>
        <v>Semiconductors and Semiconductor Equipment</v>
      </c>
      <c r="I888" s="9" t="str">
        <f>_xll.SNL.Clients.Office.Excel.Functions.SPG(A888, "IQ_INDUSTRY")</f>
        <v>Semiconductors and Semiconductor Equipment</v>
      </c>
      <c r="J888" s="9" t="str">
        <f>_xll.SNL.Clients.Office.Excel.Functions.SPG(A888, "IQ_PRIMARY_INDUSTRY")</f>
        <v>Semiconductors</v>
      </c>
      <c r="K888" s="9" t="str">
        <f>_xll.SNL.Clients.Office.Excel.Functions.SPG(A888, "NAICS_CODE", "Primary")</f>
        <v>334413 - Semiconductor and Related Device Manufacturing</v>
      </c>
      <c r="L888" s="9" t="str">
        <f>_xll.SNL.Clients.Office.Excel.Functions.SPG(A888, "SP_TOPICTAG")</f>
        <v>Sensors</v>
      </c>
      <c r="M888" s="5">
        <f>_xll.SNL.Clients.Office.Excel.Functions.SPG(A888, "SP_PCT_SHARES_OWNED_ALL_INSTITUTIONS")</f>
        <v>97.94</v>
      </c>
      <c r="N888" s="9" t="str">
        <f>_xll.SNL.Clients.Office.Excel.Functions.SPG(A888, "RD_CREDIT_RATING_GLOBAL", "Issuer Credit Rating", "Local Currency LT|0")</f>
        <v/>
      </c>
      <c r="O888" s="9" t="str">
        <f>_xll.SNL.Clients.Office.Excel.Functions.SPG(A888, "RD_CWOL_GLOBAL", "Issuer Credit Rating", "Local Currency LT|0")</f>
        <v/>
      </c>
      <c r="P888" s="9" t="str">
        <f>_xll.SNL.Clients.Office.Excel.Functions.SPG(A888, "RD_RATING_ACTION_GLOBAL", "Issuer Credit Rating", "Local Currency LT|0")</f>
        <v/>
      </c>
      <c r="Q888" s="10" t="str">
        <f>_xll.SNL.Clients.Office.Excel.Functions.SPG(A888, "RD_LAST_REVIEW_DATE_GLOBAL", "Issuer Credit Rating", "Local Currency LT")</f>
        <v/>
      </c>
      <c r="R888" s="10" t="str">
        <f>_xll.SNL.Clients.Office.Excel.Functions.SPG(A888, "RD_CREDIT_RATING_DATE_GLOBAL", "Issuer Credit Rating", "Local Currency LT|0")</f>
        <v/>
      </c>
      <c r="S888" s="10" t="str">
        <f>_xll.SNL.Clients.Office.Excel.Functions.SPG(A888, "RD_CREDIT_WATCH_OUTLOOK_DATE_GLOBAL", "Issuer Credit Rating", "Local Currency LT|0")</f>
        <v/>
      </c>
      <c r="T888" s="13" t="str">
        <f>_xll.SNL.Clients.Office.Excel.Functions.SPG(A888, "SP_BUSINESS_DESCRIPTION")</f>
        <v>Monolithic Power Systems, Inc. engages in the design, development, marketing, and sale of semiconductor-based power electronics solutions for the storage and computing, automotive, enterprise data, consumer, communications, and industrial markets. The company provides direct current (DC) to DC integrated circuits (ICs) that are used to convert and control voltages of various electronic systems, such as cloud-based CPU servers, server artificial intelligence applications, storage applications, commercial notebooks, digital cockpit, power sources, home appliances, 4G and 5G infrastructure, and satellite communications applications. It offers lighting control ICs for backlighting that are used in systems, which provide the light source for LCD panels in computers and notebooks, monitors, car navigation systems, and televisions, as well as for general illumination products. The company sells its products through third-party distributors, value-added resellers, directly to original equipment manufacturers, original design manufacturers, electronic manufacturing service providers, and other end customers. It serves China, Taiwan, South Korea, Europe, Japan, Southeast Asia, the United States, and internationally. Monolithic Power Systems, Inc. was incorporated in 1997 and is headquartered in Kirkland, Washington.</v>
      </c>
    </row>
    <row r="889" spans="1:20" x14ac:dyDescent="0.3">
      <c r="A889" s="12" t="s">
        <v>1382</v>
      </c>
      <c r="B889" s="10" t="str">
        <f>_xll.SNL.Clients.Office.Excel.Functions.SPG(A889,"SP_IPO_DATE")</f>
        <v/>
      </c>
      <c r="C889" s="5">
        <f>_xll.SNL.Clients.Office.Excel.Functions.SPG(A889, "SP_VOLUME_AVG_WEEKLY_TO_SHARES_OUT", , "1M")</f>
        <v>14.295631660461487</v>
      </c>
      <c r="D889" s="5">
        <f>_xll.SNL.Clients.Office.Excel.Functions.SPG(A889, "SP_VOLUME_AVG_WEEKLY_TO_SHARES_OUT", , "3M")</f>
        <v>10.731775827105654</v>
      </c>
      <c r="E889" s="5">
        <f>_xll.SNL.Clients.Office.Excel.Functions.SPG(A889, "SP_VOLUME_AVG_DAILY_TO_1YR_AVG_DAILY", , "1M")</f>
        <v>151.29</v>
      </c>
      <c r="F889" s="5">
        <f>_xll.SNL.Clients.Office.Excel.Functions.SPG(A889, "SP_VOLUME_AVG_DAILY_TO_1YR_AVG_DAILY", , "3M")</f>
        <v>113.57</v>
      </c>
      <c r="G889" s="9" t="str">
        <f>_xll.SNL.Clients.Office.Excel.Functions.SPG(A889, "IQ_SECTOR")</f>
        <v>Consumer Discretionary</v>
      </c>
      <c r="H889" s="9" t="str">
        <f>_xll.SNL.Clients.Office.Excel.Functions.SPG(A889, "IQ_INDUSTRY_GROUP")</f>
        <v>Consumer Discretionary Distribution and Retail</v>
      </c>
      <c r="I889" s="9" t="str">
        <f>_xll.SNL.Clients.Office.Excel.Functions.SPG(A889, "IQ_INDUSTRY")</f>
        <v>Specialty Retail</v>
      </c>
      <c r="J889" s="9" t="str">
        <f>_xll.SNL.Clients.Office.Excel.Functions.SPG(A889, "IQ_PRIMARY_INDUSTRY")</f>
        <v>Automotive Retail</v>
      </c>
      <c r="K889" s="9" t="str">
        <f>_xll.SNL.Clients.Office.Excel.Functions.SPG(A889, "NAICS_CODE", "Primary")</f>
        <v>4413 - Automotive Parts, Accessories, and Tire Retailers</v>
      </c>
      <c r="L889" s="9" t="str">
        <f>_xll.SNL.Clients.Office.Excel.Functions.SPG(A889, "SP_TOPICTAG")</f>
        <v/>
      </c>
      <c r="M889" s="5">
        <f>_xll.SNL.Clients.Office.Excel.Functions.SPG(A889, "SP_PCT_SHARES_OWNED_ALL_INSTITUTIONS")</f>
        <v>108.88</v>
      </c>
      <c r="N889" s="9" t="str">
        <f>_xll.SNL.Clients.Office.Excel.Functions.SPG(A889, "RD_CREDIT_RATING_GLOBAL", "Issuer Credit Rating", "Local Currency LT|0")</f>
        <v/>
      </c>
      <c r="O889" s="9" t="str">
        <f>_xll.SNL.Clients.Office.Excel.Functions.SPG(A889, "RD_CWOL_GLOBAL", "Issuer Credit Rating", "Local Currency LT|0")</f>
        <v/>
      </c>
      <c r="P889" s="9" t="str">
        <f>_xll.SNL.Clients.Office.Excel.Functions.SPG(A889, "RD_RATING_ACTION_GLOBAL", "Issuer Credit Rating", "Local Currency LT|0")</f>
        <v/>
      </c>
      <c r="Q889" s="10" t="str">
        <f>_xll.SNL.Clients.Office.Excel.Functions.SPG(A889, "RD_LAST_REVIEW_DATE_GLOBAL", "Issuer Credit Rating", "Local Currency LT")</f>
        <v/>
      </c>
      <c r="R889" s="10" t="str">
        <f>_xll.SNL.Clients.Office.Excel.Functions.SPG(A889, "RD_CREDIT_RATING_DATE_GLOBAL", "Issuer Credit Rating", "Local Currency LT|0")</f>
        <v/>
      </c>
      <c r="S889" s="10" t="str">
        <f>_xll.SNL.Clients.Office.Excel.Functions.SPG(A889, "RD_CREDIT_WATCH_OUTLOOK_DATE_GLOBAL", "Issuer Credit Rating", "Local Currency LT|0")</f>
        <v/>
      </c>
      <c r="T889" s="13" t="str">
        <f>_xll.SNL.Clients.Office.Excel.Functions.SPG(A889, "SP_BUSINESS_DESCRIPTION")</f>
        <v>Monro, Inc. engages in the operation of retail tire and automotive repair stores in the United States. It offers replacement tires and tire related services, automotive undercar repair services, and routine maintenance services primarily to passenger cars, light trucks, and vans. The company also provides other products and services for brakes; mufflers and exhaust systems; and steering, drive train, suspension, and wheel alignment. In addition, it operates its stores under the Monro Auto Service and Tire Centers, Tire Choice Auto Service Centers, Mr. Tire Auto Service Centers, Car-X Tire &amp; Auto, Tire Warehouse Tires for Less, Ken Towery's Tire &amp; Auto Care, Mountain View Tire &amp; Auto Service, and Tire Barn Warehouse brand names. The company was founded in 1957 and is headquartered in Rochester, New York.</v>
      </c>
    </row>
    <row r="890" spans="1:20" x14ac:dyDescent="0.3">
      <c r="A890" s="12" t="s">
        <v>314</v>
      </c>
      <c r="B890" s="10" t="str">
        <f>_xll.SNL.Clients.Office.Excel.Functions.SPG(A890,"SP_IPO_DATE")</f>
        <v/>
      </c>
      <c r="C890" s="5" t="str">
        <f>_xll.SNL.Clients.Office.Excel.Functions.SPG(A890, "SP_VOLUME_AVG_WEEKLY_TO_SHARES_OUT", , "1M")</f>
        <v>NA</v>
      </c>
      <c r="D890" s="5" t="str">
        <f>_xll.SNL.Clients.Office.Excel.Functions.SPG(A890, "SP_VOLUME_AVG_WEEKLY_TO_SHARES_OUT", , "3M")</f>
        <v>NA</v>
      </c>
      <c r="E890" s="5">
        <f>_xll.SNL.Clients.Office.Excel.Functions.SPG(A890, "SP_VOLUME_AVG_DAILY_TO_1YR_AVG_DAILY", , "1M")</f>
        <v>99.17</v>
      </c>
      <c r="F890" s="5">
        <f>_xll.SNL.Clients.Office.Excel.Functions.SPG(A890, "SP_VOLUME_AVG_DAILY_TO_1YR_AVG_DAILY", , "3M")</f>
        <v>81.77</v>
      </c>
      <c r="G890" s="9" t="str">
        <f>_xll.SNL.Clients.Office.Excel.Functions.SPG(A890, "IQ_SECTOR")</f>
        <v>Consumer Staples</v>
      </c>
      <c r="H890" s="9" t="str">
        <f>_xll.SNL.Clients.Office.Excel.Functions.SPG(A890, "IQ_INDUSTRY_GROUP")</f>
        <v>Food, Beverage and Tobacco</v>
      </c>
      <c r="I890" s="9" t="str">
        <f>_xll.SNL.Clients.Office.Excel.Functions.SPG(A890, "IQ_INDUSTRY")</f>
        <v>Beverages</v>
      </c>
      <c r="J890" s="9" t="str">
        <f>_xll.SNL.Clients.Office.Excel.Functions.SPG(A890, "IQ_PRIMARY_INDUSTRY")</f>
        <v>Soft Drinks and Non-alcoholic Beverages</v>
      </c>
      <c r="K890" s="9" t="str">
        <f>_xll.SNL.Clients.Office.Excel.Functions.SPG(A890, "NAICS_CODE", "Primary")</f>
        <v>312111 - Soft Drink Manufacturing</v>
      </c>
      <c r="L890" s="9" t="str">
        <f>_xll.SNL.Clients.Office.Excel.Functions.SPG(A890, "SP_TOPICTAG")</f>
        <v>Coffee; Distillery; Green Consumer Goods</v>
      </c>
      <c r="M890" s="5">
        <f>_xll.SNL.Clients.Office.Excel.Functions.SPG(A890, "SP_PCT_SHARES_OWNED_ALL_INSTITUTIONS")</f>
        <v>66.11</v>
      </c>
      <c r="N890" s="9" t="str">
        <f>_xll.SNL.Clients.Office.Excel.Functions.SPG(A890, "RD_CREDIT_RATING_GLOBAL", "Issuer Credit Rating", "Local Currency LT|0")</f>
        <v/>
      </c>
      <c r="O890" s="9" t="str">
        <f>_xll.SNL.Clients.Office.Excel.Functions.SPG(A890, "RD_CWOL_GLOBAL", "Issuer Credit Rating", "Local Currency LT|0")</f>
        <v/>
      </c>
      <c r="P890" s="9" t="str">
        <f>_xll.SNL.Clients.Office.Excel.Functions.SPG(A890, "RD_RATING_ACTION_GLOBAL", "Issuer Credit Rating", "Local Currency LT|0")</f>
        <v/>
      </c>
      <c r="Q890" s="10" t="str">
        <f>_xll.SNL.Clients.Office.Excel.Functions.SPG(A890, "RD_LAST_REVIEW_DATE_GLOBAL", "Issuer Credit Rating", "Local Currency LT")</f>
        <v/>
      </c>
      <c r="R890" s="10" t="str">
        <f>_xll.SNL.Clients.Office.Excel.Functions.SPG(A890, "RD_CREDIT_RATING_DATE_GLOBAL", "Issuer Credit Rating", "Local Currency LT|0")</f>
        <v/>
      </c>
      <c r="S890" s="10" t="str">
        <f>_xll.SNL.Clients.Office.Excel.Functions.SPG(A890, "RD_CREDIT_WATCH_OUTLOOK_DATE_GLOBAL", "Issuer Credit Rating", "Local Currency LT|0")</f>
        <v/>
      </c>
      <c r="T890" s="13" t="str">
        <f>_xll.SNL.Clients.Office.Excel.Functions.SPG(A890, "SP_BUSINESS_DESCRIPTION")</f>
        <v>Monster Beverage Corporation, through its subsidiaries, engages in development, marketing, sale, and distribution of energy drink beverages and concentrates in the United States and internationally. The company operates through three segments: Monster Energy Drinks, Strategic Brands, Alcohol Brands, and Other. It offers carbonated non-carbonated energy drinks, ready-to-drink iced teas, lemonades, juice cocktails, single-serve juices and fruit beverages, ready-to-drink dairy and coffee drinks, energy drinks, sports drinks and single-serve still waters, and sodas that are considered natural, sparkling juices, and flavored sparkling beverages. The company sells its products to full service beverage bottlers/distributors, retail grocery and specialty chains, wholesalers, club stores, mass merchandisers, convenience chains, food service customers, value stores, e-commerce retailers, and the military; and concentrates and/or beverage bases to authorized bottling and canning operations. It provides its products under the Monster Energy, Monster Energy Ultra, Monster Rehab, Monster Energy Nitro, Java Monster, Punch Monster, Juice Monster, Muscle Monster, Espresso Monster, Monster Tour Water, Fury, Monster MAXX, Caffe Monster, Monster Hydro, Monster HydroSport Super Fuel, Monster Dragon Tea, Reign Total Body Fuel, and Reign Inferno Thermogenic Fuel, Reign Storm, Bang Energy, NOS, Full Throttle, Burn, Mother, Nalu, Ultra Energy, Play and Power Play (stylized), Relentless, BPM, BU, Gladiator, Samurai, Live+, Predator, and Fury brands. The company was formerly known as Hansen Natural Corporation and changed its name to Monster Beverage Corporation in January 2012. Monster Beverage Corporation was founded in 1985 and is headquartered in Corona, California.</v>
      </c>
    </row>
    <row r="891" spans="1:20" x14ac:dyDescent="0.3">
      <c r="A891" s="12" t="s">
        <v>315</v>
      </c>
      <c r="B891" s="10" t="str">
        <f>_xll.SNL.Clients.Office.Excel.Functions.SPG(A891,"SP_IPO_DATE")</f>
        <v/>
      </c>
      <c r="C891" s="5">
        <f>_xll.SNL.Clients.Office.Excel.Functions.SPG(A891, "SP_VOLUME_AVG_WEEKLY_TO_SHARES_OUT", , "1M")</f>
        <v>2.09674552075044</v>
      </c>
      <c r="D891" s="5">
        <f>_xll.SNL.Clients.Office.Excel.Functions.SPG(A891, "SP_VOLUME_AVG_WEEKLY_TO_SHARES_OUT", , "3M")</f>
        <v>1.8200975971946396</v>
      </c>
      <c r="E891" s="5">
        <f>_xll.SNL.Clients.Office.Excel.Functions.SPG(A891, "SP_VOLUME_AVG_DAILY_TO_1YR_AVG_DAILY", , "1M")</f>
        <v>104.72</v>
      </c>
      <c r="F891" s="5">
        <f>_xll.SNL.Clients.Office.Excel.Functions.SPG(A891, "SP_VOLUME_AVG_DAILY_TO_1YR_AVG_DAILY", , "3M")</f>
        <v>90.91</v>
      </c>
      <c r="G891" s="9" t="str">
        <f>_xll.SNL.Clients.Office.Excel.Functions.SPG(A891, "IQ_SECTOR")</f>
        <v>Financials</v>
      </c>
      <c r="H891" s="9" t="str">
        <f>_xll.SNL.Clients.Office.Excel.Functions.SPG(A891, "IQ_INDUSTRY_GROUP")</f>
        <v>Financial Services</v>
      </c>
      <c r="I891" s="9" t="str">
        <f>_xll.SNL.Clients.Office.Excel.Functions.SPG(A891, "IQ_INDUSTRY")</f>
        <v>Capital Markets</v>
      </c>
      <c r="J891" s="9" t="str">
        <f>_xll.SNL.Clients.Office.Excel.Functions.SPG(A891, "IQ_PRIMARY_INDUSTRY")</f>
        <v>Financial Exchanges and Data</v>
      </c>
      <c r="K891" s="9" t="str">
        <f>_xll.SNL.Clients.Office.Excel.Functions.SPG(A891, "NAICS_CODE", "Primary")</f>
        <v>561450 - Credit Bureaus</v>
      </c>
      <c r="L891" s="9" t="str">
        <f>_xll.SNL.Clients.Office.Excel.Functions.SPG(A891, "SP_TOPICTAG")</f>
        <v>Online Analysis and Reference; Data Integration; Predictive Analytics; Customer Analytics; Text Analytics; DaaS</v>
      </c>
      <c r="M891" s="5">
        <f>_xll.SNL.Clients.Office.Excel.Functions.SPG(A891, "SP_PCT_SHARES_OWNED_ALL_INSTITUTIONS")</f>
        <v>71.08</v>
      </c>
      <c r="N891" s="9" t="str">
        <f>_xll.SNL.Clients.Office.Excel.Functions.SPG(A891, "RD_CREDIT_RATING_GLOBAL", "Issuer Credit Rating", "Local Currency LT|0")</f>
        <v>BBB+</v>
      </c>
      <c r="O891" s="9" t="str">
        <f>_xll.SNL.Clients.Office.Excel.Functions.SPG(A891, "RD_CWOL_GLOBAL", "Issuer Credit Rating", "Local Currency LT|0")</f>
        <v>Stable</v>
      </c>
      <c r="P891" s="9" t="str">
        <f>_xll.SNL.Clients.Office.Excel.Functions.SPG(A891, "RD_RATING_ACTION_GLOBAL", "Issuer Credit Rating", "Local Currency LT|0")</f>
        <v>CreditWatch/Outlook (05/17/2018)</v>
      </c>
      <c r="Q891" s="10">
        <f>_xll.SNL.Clients.Office.Excel.Functions.SPG(A891, "RD_LAST_REVIEW_DATE_GLOBAL", "Issuer Credit Rating", "Local Currency LT")</f>
        <v>45432</v>
      </c>
      <c r="R891" s="10">
        <f>_xll.SNL.Clients.Office.Excel.Functions.SPG(A891, "RD_CREDIT_RATING_DATE_GLOBAL", "Issuer Credit Rating", "Local Currency LT|0")</f>
        <v>40393</v>
      </c>
      <c r="S891" s="10">
        <f>_xll.SNL.Clients.Office.Excel.Functions.SPG(A891, "RD_CREDIT_WATCH_OUTLOOK_DATE_GLOBAL", "Issuer Credit Rating", "Local Currency LT|0")</f>
        <v>43237</v>
      </c>
      <c r="T891" s="13" t="str">
        <f>_xll.SNL.Clients.Office.Excel.Functions.SPG(A891, "SP_BUSINESS_DESCRIPTION")</f>
        <v>Moody's Corporation operates as an integrated risk assessment firm worldwide. It operates in two segments, Moody’s Analytics and Moody’s Investors Services. The Moody’s Analytics segment develops a range of products and services that support the risk management activities of institutional participants in financial markets. It also offers credit research, credit models and analytics, economics data and models, and structured finance solutions; data sets on companies and securities; and SaaS solutions supporting banking, insurance, and know your customer workflows. The Moody’s Investors Service segment publishes credit ratings and provides assessment services on various debt obligations, programs and facilities, and entities that issue such obligations, such as various corporate, financial institution, and governmental obligations, as well as structured finance securities. The company was formerly known as Dun and Bradstreet Company and changed its name to Moody's Corporation in September 2000. Moody's Corporation was founded in 1900 and is headquartered in New York, New York.</v>
      </c>
    </row>
    <row r="892" spans="1:20" x14ac:dyDescent="0.3">
      <c r="A892" s="12" t="s">
        <v>1383</v>
      </c>
      <c r="B892" s="10" t="str">
        <f>_xll.SNL.Clients.Office.Excel.Functions.SPG(A892,"SP_IPO_DATE")</f>
        <v/>
      </c>
      <c r="C892" s="5">
        <f>_xll.SNL.Clients.Office.Excel.Functions.SPG(A892, "SP_VOLUME_AVG_WEEKLY_TO_SHARES_OUT", , "1M")</f>
        <v>3.540346939079571</v>
      </c>
      <c r="D892" s="5">
        <f>_xll.SNL.Clients.Office.Excel.Functions.SPG(A892, "SP_VOLUME_AVG_WEEKLY_TO_SHARES_OUT", , "3M")</f>
        <v>2.8947038044046098</v>
      </c>
      <c r="E892" s="5">
        <f>_xll.SNL.Clients.Office.Excel.Functions.SPG(A892, "SP_VOLUME_AVG_DAILY_TO_1YR_AVG_DAILY", , "1M")</f>
        <v>140.65</v>
      </c>
      <c r="F892" s="5">
        <f>_xll.SNL.Clients.Office.Excel.Functions.SPG(A892, "SP_VOLUME_AVG_DAILY_TO_1YR_AVG_DAILY", , "3M")</f>
        <v>115</v>
      </c>
      <c r="G892" s="9" t="str">
        <f>_xll.SNL.Clients.Office.Excel.Functions.SPG(A892, "IQ_SECTOR")</f>
        <v>Industrials</v>
      </c>
      <c r="H892" s="9" t="str">
        <f>_xll.SNL.Clients.Office.Excel.Functions.SPG(A892, "IQ_INDUSTRY_GROUP")</f>
        <v>Capital Goods</v>
      </c>
      <c r="I892" s="9" t="str">
        <f>_xll.SNL.Clients.Office.Excel.Functions.SPG(A892, "IQ_INDUSTRY")</f>
        <v>Aerospace and Defense</v>
      </c>
      <c r="J892" s="9" t="str">
        <f>_xll.SNL.Clients.Office.Excel.Functions.SPG(A892, "IQ_PRIMARY_INDUSTRY")</f>
        <v>Aerospace and Defense</v>
      </c>
      <c r="K892" s="9" t="str">
        <f>_xll.SNL.Clients.Office.Excel.Functions.SPG(A892, "NAICS_CODE", "Primary")</f>
        <v>33641 - Aerospace Product and Parts Manufacturing</v>
      </c>
      <c r="L892" s="9" t="str">
        <f>_xll.SNL.Clients.Office.Excel.Functions.SPG(A892, "SP_TOPICTAG")</f>
        <v>Industrial Automation; Simulation; Process Automation; Commercial Space Launch; Artificial Intelligence; Passenger Aircraft Manufacturing; Autonomous Vehicles</v>
      </c>
      <c r="M892" s="5">
        <f>_xll.SNL.Clients.Office.Excel.Functions.SPG(A892, "SP_PCT_SHARES_OWNED_ALL_INSTITUTIONS")</f>
        <v>90.75</v>
      </c>
      <c r="N892" s="9" t="str">
        <f>_xll.SNL.Clients.Office.Excel.Functions.SPG(A892, "RD_CREDIT_RATING_GLOBAL", "Issuer Credit Rating", "Local Currency LT|0")</f>
        <v>BB+</v>
      </c>
      <c r="O892" s="9" t="str">
        <f>_xll.SNL.Clients.Office.Excel.Functions.SPG(A892, "RD_CWOL_GLOBAL", "Issuer Credit Rating", "Local Currency LT|0")</f>
        <v>Stable</v>
      </c>
      <c r="P892" s="9" t="str">
        <f>_xll.SNL.Clients.Office.Excel.Functions.SPG(A892, "RD_RATING_ACTION_GLOBAL", "Issuer Credit Rating", "Local Currency LT|0")</f>
        <v>CreditWatch/Outlook (06/04/2021)</v>
      </c>
      <c r="Q892" s="10">
        <f>_xll.SNL.Clients.Office.Excel.Functions.SPG(A892, "RD_LAST_REVIEW_DATE_GLOBAL", "Issuer Credit Rating", "Local Currency LT")</f>
        <v>45456</v>
      </c>
      <c r="R892" s="10">
        <f>_xll.SNL.Clients.Office.Excel.Functions.SPG(A892, "RD_CREDIT_RATING_DATE_GLOBAL", "Issuer Credit Rating", "Local Currency LT|0")</f>
        <v>41761</v>
      </c>
      <c r="S892" s="10">
        <f>_xll.SNL.Clients.Office.Excel.Functions.SPG(A892, "RD_CREDIT_WATCH_OUTLOOK_DATE_GLOBAL", "Issuer Credit Rating", "Local Currency LT|0")</f>
        <v>44351</v>
      </c>
      <c r="T892" s="13" t="str">
        <f>_xll.SNL.Clients.Office.Excel.Functions.SPG(A892, "SP_BUSINESS_DESCRIPTION")</f>
        <v>Moog Inc. designs, manufactures, and integrates precision motion and fluid controls and controls systems for original equipment manufacturers and end users in the aerospace, defense, and industrial markets in the United States, Germany, and internationally. The company operates through four segments: Space and Defense, Military Aircraft, Commercial Aircraft, and Industrial. Its Space and Defense segment provides critical defense components and motion-control systems used in defense vehicle platforms, missile systems, naval ships and submarines; high-performance components and systems used for space launch vehicles, satellites and spacecraft vehicles. This segment also offers cutting-edge solutions for applications, including space exploration, defense platforms, and advanced systems for missile guidance, propulsion, and vehicle controls. The Military Aircraft segment designs, manufacture and integrate primary and secondary flight controls, mission-critical actuation systems, and products for various military fixed-wing aircraft and rotorcraft. The Commercial Aircraft segment designs, manufactures, and integrates flight-critical control systems and products for various commercial aircraft. The company’s Industrial segment provides customized and high-performance motion control components and systems for industrial automation, medical, simulation, and test and energy applications, including precision components, as well as simulation platforms. The company was formerly known as Moog Valve Company. Moog Inc. was incorporated in 1951 and is headquartered in East Aurora, New York.</v>
      </c>
    </row>
    <row r="893" spans="1:20" x14ac:dyDescent="0.3">
      <c r="A893" s="12" t="s">
        <v>316</v>
      </c>
      <c r="B893" s="10">
        <f>_xll.SNL.Clients.Office.Excel.Functions.SPG(A893,"SP_IPO_DATE")</f>
        <v>34022</v>
      </c>
      <c r="C893" s="5">
        <f>_xll.SNL.Clients.Office.Excel.Functions.SPG(A893, "SP_VOLUME_AVG_WEEKLY_TO_SHARES_OUT", , "1M")</f>
        <v>2.1548177944319686</v>
      </c>
      <c r="D893" s="5">
        <f>_xll.SNL.Clients.Office.Excel.Functions.SPG(A893, "SP_VOLUME_AVG_WEEKLY_TO_SHARES_OUT", , "3M")</f>
        <v>1.9833682879338381</v>
      </c>
      <c r="E893" s="5">
        <f>_xll.SNL.Clients.Office.Excel.Functions.SPG(A893, "SP_VOLUME_AVG_DAILY_TO_1YR_AVG_DAILY", , "1M")</f>
        <v>103.7</v>
      </c>
      <c r="F893" s="5">
        <f>_xll.SNL.Clients.Office.Excel.Functions.SPG(A893, "SP_VOLUME_AVG_DAILY_TO_1YR_AVG_DAILY", , "3M")</f>
        <v>95.45</v>
      </c>
      <c r="G893" s="9" t="str">
        <f>_xll.SNL.Clients.Office.Excel.Functions.SPG(A893, "IQ_SECTOR")</f>
        <v>Financials</v>
      </c>
      <c r="H893" s="9" t="str">
        <f>_xll.SNL.Clients.Office.Excel.Functions.SPG(A893, "IQ_INDUSTRY_GROUP")</f>
        <v>Financial Services</v>
      </c>
      <c r="I893" s="9" t="str">
        <f>_xll.SNL.Clients.Office.Excel.Functions.SPG(A893, "IQ_INDUSTRY")</f>
        <v>Capital Markets</v>
      </c>
      <c r="J893" s="9" t="str">
        <f>_xll.SNL.Clients.Office.Excel.Functions.SPG(A893, "IQ_PRIMARY_INDUSTRY")</f>
        <v>Investment Banking and Brokerage</v>
      </c>
      <c r="K893" s="9" t="str">
        <f>_xll.SNL.Clients.Office.Excel.Functions.SPG(A893, "NAICS_CODE", "Primary")</f>
        <v>517121 - Telecommunications Resellers</v>
      </c>
      <c r="L893" s="9" t="str">
        <f>_xll.SNL.Clients.Office.Excel.Functions.SPG(A893, "SP_TOPICTAG")</f>
        <v/>
      </c>
      <c r="M893" s="5">
        <f>_xll.SNL.Clients.Office.Excel.Functions.SPG(A893, "SP_PCT_SHARES_OWNED_ALL_INSTITUTIONS")</f>
        <v>62.03</v>
      </c>
      <c r="N893" s="9" t="str">
        <f>_xll.SNL.Clients.Office.Excel.Functions.SPG(A893, "RD_CREDIT_RATING_GLOBAL", "Issuer Credit Rating", "Local Currency LT|0")</f>
        <v>A-</v>
      </c>
      <c r="O893" s="9" t="str">
        <f>_xll.SNL.Clients.Office.Excel.Functions.SPG(A893, "RD_CWOL_GLOBAL", "Issuer Credit Rating", "Local Currency LT|0")</f>
        <v>Stable</v>
      </c>
      <c r="P893" s="9" t="str">
        <f>_xll.SNL.Clients.Office.Excel.Functions.SPG(A893, "RD_RATING_ACTION_GLOBAL", "Issuer Credit Rating", "Local Currency LT|0")</f>
        <v>Upgrade | CreditWatch/Outlook (05/17/2022)</v>
      </c>
      <c r="Q893" s="10">
        <f>_xll.SNL.Clients.Office.Excel.Functions.SPG(A893, "RD_LAST_REVIEW_DATE_GLOBAL", "Issuer Credit Rating", "Local Currency LT")</f>
        <v>45435</v>
      </c>
      <c r="R893" s="10">
        <f>_xll.SNL.Clients.Office.Excel.Functions.SPG(A893, "RD_CREDIT_RATING_DATE_GLOBAL", "Issuer Credit Rating", "Local Currency LT|0")</f>
        <v>44698</v>
      </c>
      <c r="S893" s="10">
        <f>_xll.SNL.Clients.Office.Excel.Functions.SPG(A893, "RD_CREDIT_WATCH_OUTLOOK_DATE_GLOBAL", "Issuer Credit Rating", "Local Currency LT|0")</f>
        <v>44698</v>
      </c>
      <c r="T893" s="13" t="str">
        <f>_xll.SNL.Clients.Office.Excel.Functions.SPG(A893, "SP_BUSINESS_DESCRIPTION")</f>
        <v>Morgan Stanley, a financial holding company, provides various financial products and services to corporations, governments, financial institutions, and individuals in the Americas, Europe, the Middle East, Africa, and Asia. It operates through Institutional Securities, Wealth Management, and Investment Management segments. The Institutional Securities segment offers capital raising and financial advisory services, including services related to the underwriting of debt, equity, and other securities, as well as advice on mergers and acquisitions, restructurings, real estate, and project finance. This segment also provides equity and fixed income products comprising sales, financing, prime brokerage, and market-making services; foreign exchange and commodities; corporate and commercial real estate loans, commercial mortgage and secured lending facilities, and financing for sales and trading customers, and asset-backed and mortgage lending; and wealth management services, investment, and research services. The Wealth Management segment offers financial advisor-led brokerage, custody, administrative, and investment advisory services; self-directed brokerage services; financial and wealth planning services; workplace services, including stock plan administration; annuity and insurance products; securities-based lending, residential real estate loans, and other lending products; banking; and retirement plan services to individual investors and small to medium-sized businesses and institutions. The Investment Management segment provides equity, fixed income, alternatives and solutions, and liquidity and overlay services to benefit/defined contribution plans, foundations, endowments, government entities, sovereign wealth funds, insurance companies, third-party fund sponsors, corporations, and individuals through institutional and intermediary channels. The company was founded in 1924 and is headquartered in New York, New York.</v>
      </c>
    </row>
    <row r="894" spans="1:20" x14ac:dyDescent="0.3">
      <c r="A894" s="12" t="s">
        <v>1874</v>
      </c>
      <c r="B894" s="10">
        <f>_xll.SNL.Clients.Office.Excel.Functions.SPG(A894,"SP_IPO_DATE")</f>
        <v>38474</v>
      </c>
      <c r="C894" s="5">
        <f>_xll.SNL.Clients.Office.Excel.Functions.SPG(A894, "SP_VOLUME_AVG_WEEKLY_TO_SHARES_OUT", , "1M")</f>
        <v>1.2611800587504161</v>
      </c>
      <c r="D894" s="5">
        <f>_xll.SNL.Clients.Office.Excel.Functions.SPG(A894, "SP_VOLUME_AVG_WEEKLY_TO_SHARES_OUT", , "3M")</f>
        <v>1.4254289906739661</v>
      </c>
      <c r="E894" s="5">
        <f>_xll.SNL.Clients.Office.Excel.Functions.SPG(A894, "SP_VOLUME_AVG_DAILY_TO_1YR_AVG_DAILY", , "1M")</f>
        <v>91.13</v>
      </c>
      <c r="F894" s="5">
        <f>_xll.SNL.Clients.Office.Excel.Functions.SPG(A894, "SP_VOLUME_AVG_DAILY_TO_1YR_AVG_DAILY", , "3M")</f>
        <v>102.99</v>
      </c>
      <c r="G894" s="9" t="str">
        <f>_xll.SNL.Clients.Office.Excel.Functions.SPG(A894, "IQ_SECTOR")</f>
        <v>Financials</v>
      </c>
      <c r="H894" s="9" t="str">
        <f>_xll.SNL.Clients.Office.Excel.Functions.SPG(A894, "IQ_INDUSTRY_GROUP")</f>
        <v>Financial Services</v>
      </c>
      <c r="I894" s="9" t="str">
        <f>_xll.SNL.Clients.Office.Excel.Functions.SPG(A894, "IQ_INDUSTRY")</f>
        <v>Capital Markets</v>
      </c>
      <c r="J894" s="9" t="str">
        <f>_xll.SNL.Clients.Office.Excel.Functions.SPG(A894, "IQ_PRIMARY_INDUSTRY")</f>
        <v>Financial Exchanges and Data</v>
      </c>
      <c r="K894" s="9" t="str">
        <f>_xll.SNL.Clients.Office.Excel.Functions.SPG(A894, "NAICS_CODE", "Primary")</f>
        <v>561450 - Credit Bureaus</v>
      </c>
      <c r="L894" s="9" t="str">
        <f>_xll.SNL.Clients.Office.Excel.Functions.SPG(A894, "SP_TOPICTAG")</f>
        <v>Online Analysis and Reference; Data Integration; Fintech; Predictive Analytics; Digital Asset Management; Text Analytics</v>
      </c>
      <c r="M894" s="5">
        <f>_xll.SNL.Clients.Office.Excel.Functions.SPG(A894, "SP_PCT_SHARES_OWNED_ALL_INSTITUTIONS")</f>
        <v>63.09</v>
      </c>
      <c r="N894" s="9" t="str">
        <f>_xll.SNL.Clients.Office.Excel.Functions.SPG(A894, "RD_CREDIT_RATING_GLOBAL", "Issuer Credit Rating", "Local Currency LT|0")</f>
        <v/>
      </c>
      <c r="O894" s="9" t="str">
        <f>_xll.SNL.Clients.Office.Excel.Functions.SPG(A894, "RD_CWOL_GLOBAL", "Issuer Credit Rating", "Local Currency LT|0")</f>
        <v/>
      </c>
      <c r="P894" s="9" t="str">
        <f>_xll.SNL.Clients.Office.Excel.Functions.SPG(A894, "RD_RATING_ACTION_GLOBAL", "Issuer Credit Rating", "Local Currency LT|0")</f>
        <v/>
      </c>
      <c r="Q894" s="10" t="str">
        <f>_xll.SNL.Clients.Office.Excel.Functions.SPG(A894, "RD_LAST_REVIEW_DATE_GLOBAL", "Issuer Credit Rating", "Local Currency LT")</f>
        <v/>
      </c>
      <c r="R894" s="10" t="str">
        <f>_xll.SNL.Clients.Office.Excel.Functions.SPG(A894, "RD_CREDIT_RATING_DATE_GLOBAL", "Issuer Credit Rating", "Local Currency LT|0")</f>
        <v/>
      </c>
      <c r="S894" s="10" t="str">
        <f>_xll.SNL.Clients.Office.Excel.Functions.SPG(A894, "RD_CREDIT_WATCH_OUTLOOK_DATE_GLOBAL", "Issuer Credit Rating", "Local Currency LT|0")</f>
        <v/>
      </c>
      <c r="T894" s="13" t="str">
        <f>_xll.SNL.Clients.Office.Excel.Functions.SPG(A894, "SP_BUSINESS_DESCRIPTION")</f>
        <v>Morningstar, Inc. provides independent investment insights in the United States, Asia. Australia, Continental Europe, the United Kingdom, and internationally. The company operates in five segments: Morningstar Data and Analytics; PitchBook; Morningstar Wealth; Morningstar Credit; and Morningstar Retirement. The company offers managing investments, including mutual funds, ETFs, separate accounts, collective investment trusts, model portfolios, equities, and fixed income securities; Morningstar Direct is an investment-analysis and reporting platform; Morningstar Advisor Workstation, a suite of tool to provide help and advice. The PitchBook segment provides data and research covering the private capital markets comprising venture capital, private equity, private credit and bank loans, and merger and acquisition activities; and pitchbook platform. It provides model portfolios and wealth platforms; Morningstar Managed Portfolios, an advisor service with model portfolios designed for fee-based independent financial advisors; and Morningstar.com that discovers, evaluates, and monitors stocks, ETFs, and mutual funds; build and monitor portfolios and markets. In addition, the company provides credit ratings, research, data, and credit analytics solutions; Morningstar DBRS which offers securitizations and other structured finance instruments, such as asset-backed securities, residential mortgage-backed securities, commercial mortgage-backed securities, and collateralized loan obligations. Further, it offers managed retirement accounts, fiduciary services, Morningstar Lifetime Allocation funds, and custom models; Morningstar Indexes offers market indexes used for performance benchmarks and as the basis for investment products and other portfolio strategies; and Morningstar Sustainalytics provides environmental, social and governance data, research, analysis, and insights. Morningstar, Inc. was incorporated in 1984 and is headquartered in Chicago, Illinois.</v>
      </c>
    </row>
    <row r="895" spans="1:20" x14ac:dyDescent="0.3">
      <c r="A895" s="12" t="s">
        <v>317</v>
      </c>
      <c r="B895" s="10" t="str">
        <f>_xll.SNL.Clients.Office.Excel.Functions.SPG(A895,"SP_IPO_DATE")</f>
        <v/>
      </c>
      <c r="C895" s="5">
        <f>_xll.SNL.Clients.Office.Excel.Functions.SPG(A895, "SP_VOLUME_AVG_WEEKLY_TO_SHARES_OUT", , "1M")</f>
        <v>2.2358198088679697</v>
      </c>
      <c r="D895" s="5">
        <f>_xll.SNL.Clients.Office.Excel.Functions.SPG(A895, "SP_VOLUME_AVG_WEEKLY_TO_SHARES_OUT", , "3M")</f>
        <v>2.507769578546525</v>
      </c>
      <c r="E895" s="5">
        <f>_xll.SNL.Clients.Office.Excel.Functions.SPG(A895, "SP_VOLUME_AVG_DAILY_TO_1YR_AVG_DAILY", , "1M")</f>
        <v>105.05</v>
      </c>
      <c r="F895" s="5">
        <f>_xll.SNL.Clients.Office.Excel.Functions.SPG(A895, "SP_VOLUME_AVG_DAILY_TO_1YR_AVG_DAILY", , "3M")</f>
        <v>117.83</v>
      </c>
      <c r="G895" s="9" t="str">
        <f>_xll.SNL.Clients.Office.Excel.Functions.SPG(A895, "IQ_SECTOR")</f>
        <v>Information Technology</v>
      </c>
      <c r="H895" s="9" t="str">
        <f>_xll.SNL.Clients.Office.Excel.Functions.SPG(A895, "IQ_INDUSTRY_GROUP")</f>
        <v>Technology Hardware and Equipment</v>
      </c>
      <c r="I895" s="9" t="str">
        <f>_xll.SNL.Clients.Office.Excel.Functions.SPG(A895, "IQ_INDUSTRY")</f>
        <v>Communications Equipment</v>
      </c>
      <c r="J895" s="9" t="str">
        <f>_xll.SNL.Clients.Office.Excel.Functions.SPG(A895, "IQ_PRIMARY_INDUSTRY")</f>
        <v>Communications Equipment</v>
      </c>
      <c r="K895" s="9" t="str">
        <f>_xll.SNL.Clients.Office.Excel.Functions.SPG(A895, "NAICS_CODE", "Primary")</f>
        <v>334220 - Radio and Television Broadcasting and Wireless Communications Equipment Manufacturing</v>
      </c>
      <c r="L895" s="9" t="str">
        <f>_xll.SNL.Clients.Office.Excel.Functions.SPG(A895, "SP_TOPICTAG")</f>
        <v>Physical Security; Video Streaming; Authorization and Access Control; Video Chat; Network Security</v>
      </c>
      <c r="M895" s="5">
        <f>_xll.SNL.Clients.Office.Excel.Functions.SPG(A895, "SP_PCT_SHARES_OWNED_ALL_INSTITUTIONS")</f>
        <v>88.04</v>
      </c>
      <c r="N895" s="9" t="str">
        <f>_xll.SNL.Clients.Office.Excel.Functions.SPG(A895, "RD_CREDIT_RATING_GLOBAL", "Issuer Credit Rating", "Local Currency LT|0")</f>
        <v>BBB</v>
      </c>
      <c r="O895" s="9" t="str">
        <f>_xll.SNL.Clients.Office.Excel.Functions.SPG(A895, "RD_CWOL_GLOBAL", "Issuer Credit Rating", "Local Currency LT|0")</f>
        <v>Stable</v>
      </c>
      <c r="P895" s="9" t="str">
        <f>_xll.SNL.Clients.Office.Excel.Functions.SPG(A895, "RD_RATING_ACTION_GLOBAL", "Issuer Credit Rating", "Local Currency LT|0")</f>
        <v>Upgrade | CreditWatch/Outlook (03/05/2024)</v>
      </c>
      <c r="Q895" s="10">
        <f>_xll.SNL.Clients.Office.Excel.Functions.SPG(A895, "RD_LAST_REVIEW_DATE_GLOBAL", "Issuer Credit Rating", "Local Currency LT")</f>
        <v>45702</v>
      </c>
      <c r="R895" s="10">
        <f>_xll.SNL.Clients.Office.Excel.Functions.SPG(A895, "RD_CREDIT_RATING_DATE_GLOBAL", "Issuer Credit Rating", "Local Currency LT|0")</f>
        <v>45356</v>
      </c>
      <c r="S895" s="10">
        <f>_xll.SNL.Clients.Office.Excel.Functions.SPG(A895, "RD_CREDIT_WATCH_OUTLOOK_DATE_GLOBAL", "Issuer Credit Rating", "Local Currency LT|0")</f>
        <v>45356</v>
      </c>
      <c r="T895" s="13" t="str">
        <f>_xll.SNL.Clients.Office.Excel.Functions.SPG(A895, "SP_BUSINESS_DESCRIPTION")</f>
        <v>Motorola Solutions, Inc. provides public safety and enterprise security solutions in the United States, the United Kingdom, Canada, and internationally. The company operates in two segments, Products and Systems Integration, and Software and Services. The Products and Systems Integration segment offers a portfolio of infrastructure, devices, accessories, and video security devices and infrastructure, as well as the implementation and integration of systems, devices, software, and applications for government, public safety, and commercial customers who operate private communications networks and video security solutions, as well as manage a mobile workforce. Its land mobile radio communications, and video security and access control devices include two-way portable and vehicle-mounted radios, fixed video cameras, and accessories; communications network core and central processing software, base stations, consoles, and repeaters; and video analytics, network video management hardware and software, and access control solutions. The Software and Services segment provides public safety and enterprise command center, unified communications applications, mobile video equipment, and video software solutions; repair, technical support, and maintenance services; and monitoring, software updates, and cybersecurity services to government, public safety, and commercial communications networks. It serves hospitality; manufacturing; military and defence; public safety; mining; oil and gas; transportation and logistics; utilities industries. The company was formerly known as Motorola, Inc. and changed its name to Motorola Solutions, Inc. in January 2011. Motorola Solutions, Inc. was founded in 1928 and is headquartered in Chicago, Illinois.</v>
      </c>
    </row>
    <row r="896" spans="1:20" x14ac:dyDescent="0.3">
      <c r="A896" s="12" t="s">
        <v>1384</v>
      </c>
      <c r="B896" s="10">
        <f>_xll.SNL.Clients.Office.Excel.Functions.SPG(A896,"SP_IPO_DATE")</f>
        <v>43950</v>
      </c>
      <c r="C896" s="5">
        <f>_xll.SNL.Clients.Office.Excel.Functions.SPG(A896, "SP_VOLUME_AVG_WEEKLY_TO_SHARES_OUT", , "1M")</f>
        <v>9.7279333664789256</v>
      </c>
      <c r="D896" s="5">
        <f>_xll.SNL.Clients.Office.Excel.Functions.SPG(A896, "SP_VOLUME_AVG_WEEKLY_TO_SHARES_OUT", , "3M")</f>
        <v>9.5927391709398915</v>
      </c>
      <c r="E896" s="5">
        <f>_xll.SNL.Clients.Office.Excel.Functions.SPG(A896, "SP_VOLUME_AVG_DAILY_TO_1YR_AVG_DAILY", , "1M")</f>
        <v>95.72</v>
      </c>
      <c r="F896" s="5">
        <f>_xll.SNL.Clients.Office.Excel.Functions.SPG(A896, "SP_VOLUME_AVG_DAILY_TO_1YR_AVG_DAILY", , "3M")</f>
        <v>94.39</v>
      </c>
      <c r="G896" s="9" t="str">
        <f>_xll.SNL.Clients.Office.Excel.Functions.SPG(A896, "IQ_SECTOR")</f>
        <v>Materials</v>
      </c>
      <c r="H896" s="9" t="str">
        <f>_xll.SNL.Clients.Office.Excel.Functions.SPG(A896, "IQ_INDUSTRY_GROUP")</f>
        <v>Materials</v>
      </c>
      <c r="I896" s="9" t="str">
        <f>_xll.SNL.Clients.Office.Excel.Functions.SPG(A896, "IQ_INDUSTRY")</f>
        <v>Metals and Mining</v>
      </c>
      <c r="J896" s="9" t="str">
        <f>_xll.SNL.Clients.Office.Excel.Functions.SPG(A896, "IQ_PRIMARY_INDUSTRY")</f>
        <v>Diversified Metals and Mining</v>
      </c>
      <c r="K896" s="9" t="str">
        <f>_xll.SNL.Clients.Office.Excel.Functions.SPG(A896, "NAICS_CODE", "Primary")</f>
        <v>2122 - Metal Ore Mining</v>
      </c>
      <c r="L896" s="9" t="str">
        <f>_xll.SNL.Clients.Office.Excel.Functions.SPG(A896, "SP_TOPICTAG")</f>
        <v>Disposal and Recycling</v>
      </c>
      <c r="M896" s="5">
        <f>_xll.SNL.Clients.Office.Excel.Functions.SPG(A896, "SP_PCT_SHARES_OWNED_ALL_INSTITUTIONS")</f>
        <v>65.510000000000005</v>
      </c>
      <c r="N896" s="9" t="str">
        <f>_xll.SNL.Clients.Office.Excel.Functions.SPG(A896, "RD_CREDIT_RATING_GLOBAL", "Issuer Credit Rating", "Local Currency LT|0")</f>
        <v/>
      </c>
      <c r="O896" s="9" t="str">
        <f>_xll.SNL.Clients.Office.Excel.Functions.SPG(A896, "RD_CWOL_GLOBAL", "Issuer Credit Rating", "Local Currency LT|0")</f>
        <v/>
      </c>
      <c r="P896" s="9" t="str">
        <f>_xll.SNL.Clients.Office.Excel.Functions.SPG(A896, "RD_RATING_ACTION_GLOBAL", "Issuer Credit Rating", "Local Currency LT|0")</f>
        <v/>
      </c>
      <c r="Q896" s="10" t="str">
        <f>_xll.SNL.Clients.Office.Excel.Functions.SPG(A896, "RD_LAST_REVIEW_DATE_GLOBAL", "Issuer Credit Rating", "Local Currency LT")</f>
        <v/>
      </c>
      <c r="R896" s="10" t="str">
        <f>_xll.SNL.Clients.Office.Excel.Functions.SPG(A896, "RD_CREDIT_RATING_DATE_GLOBAL", "Issuer Credit Rating", "Local Currency LT|0")</f>
        <v/>
      </c>
      <c r="S896" s="10" t="str">
        <f>_xll.SNL.Clients.Office.Excel.Functions.SPG(A896, "RD_CREDIT_WATCH_OUTLOOK_DATE_GLOBAL", "Issuer Credit Rating", "Local Currency LT|0")</f>
        <v/>
      </c>
      <c r="T896" s="13" t="str">
        <f>_xll.SNL.Clients.Office.Excel.Functions.SPG(A896, "SP_BUSINESS_DESCRIPTION")</f>
        <v>MP Materials Corp., together with its subsidiaries, produces rare earth materials. The company owns and operates the Mountain Pass Rare Earth mine and processing facility in North America. It holds the mineral rights to the Mountain Pass mine and surrounding areas, as well as intellectual property rights related to the processing and development of rare earth minerals. The company was founded in 2017 and is headquartered in Las Vegas, Nevada.</v>
      </c>
    </row>
    <row r="897" spans="1:20" x14ac:dyDescent="0.3">
      <c r="A897" s="12" t="s">
        <v>1385</v>
      </c>
      <c r="B897" s="10" t="str">
        <f>_xll.SNL.Clients.Office.Excel.Functions.SPG(A897,"SP_IPO_DATE")</f>
        <v/>
      </c>
      <c r="C897" s="5">
        <f>_xll.SNL.Clients.Office.Excel.Functions.SPG(A897, "SP_VOLUME_AVG_WEEKLY_TO_SHARES_OUT", , "1M")</f>
        <v>4.0920238583538415</v>
      </c>
      <c r="D897" s="5">
        <f>_xll.SNL.Clients.Office.Excel.Functions.SPG(A897, "SP_VOLUME_AVG_WEEKLY_TO_SHARES_OUT", , "3M")</f>
        <v>3.5878182694258474</v>
      </c>
      <c r="E897" s="5">
        <f>_xll.SNL.Clients.Office.Excel.Functions.SPG(A897, "SP_VOLUME_AVG_DAILY_TO_1YR_AVG_DAILY", , "1M")</f>
        <v>117.44</v>
      </c>
      <c r="F897" s="5">
        <f>_xll.SNL.Clients.Office.Excel.Functions.SPG(A897, "SP_VOLUME_AVG_DAILY_TO_1YR_AVG_DAILY", , "3M")</f>
        <v>102.97</v>
      </c>
      <c r="G897" s="9" t="str">
        <f>_xll.SNL.Clients.Office.Excel.Functions.SPG(A897, "IQ_SECTOR")</f>
        <v>Financials</v>
      </c>
      <c r="H897" s="9" t="str">
        <f>_xll.SNL.Clients.Office.Excel.Functions.SPG(A897, "IQ_INDUSTRY_GROUP")</f>
        <v>Financial Services</v>
      </c>
      <c r="I897" s="9" t="str">
        <f>_xll.SNL.Clients.Office.Excel.Functions.SPG(A897, "IQ_INDUSTRY")</f>
        <v>Financial Services</v>
      </c>
      <c r="J897" s="9" t="str">
        <f>_xll.SNL.Clients.Office.Excel.Functions.SPG(A897, "IQ_PRIMARY_INDUSTRY")</f>
        <v>Commercial and Residential Mortgage Finance</v>
      </c>
      <c r="K897" s="9" t="str">
        <f>_xll.SNL.Clients.Office.Excel.Functions.SPG(A897, "NAICS_CODE", "Primary")</f>
        <v>522292 - Real Estate Credit</v>
      </c>
      <c r="L897" s="9" t="str">
        <f>_xll.SNL.Clients.Office.Excel.Functions.SPG(A897, "SP_TOPICTAG")</f>
        <v>Consumer Lending</v>
      </c>
      <c r="M897" s="5">
        <f>_xll.SNL.Clients.Office.Excel.Functions.SPG(A897, "SP_PCT_SHARES_OWNED_ALL_INSTITUTIONS")</f>
        <v>93.64</v>
      </c>
      <c r="N897" s="9" t="str">
        <f>_xll.SNL.Clients.Office.Excel.Functions.SPG(A897, "RD_CREDIT_RATING_GLOBAL", "Issuer Credit Rating", "Local Currency LT|0")</f>
        <v>B</v>
      </c>
      <c r="O897" s="9" t="str">
        <f>_xll.SNL.Clients.Office.Excel.Functions.SPG(A897, "RD_CWOL_GLOBAL", "Issuer Credit Rating", "Local Currency LT|0")</f>
        <v>Positive</v>
      </c>
      <c r="P897" s="9" t="str">
        <f>_xll.SNL.Clients.Office.Excel.Functions.SPG(A897, "RD_RATING_ACTION_GLOBAL", "Issuer Credit Rating", "Local Currency LT|0")</f>
        <v>CreditWatch/Outlook (04/15/2024)</v>
      </c>
      <c r="Q897" s="10">
        <f>_xll.SNL.Clients.Office.Excel.Functions.SPG(A897, "RD_LAST_REVIEW_DATE_GLOBAL", "Issuer Credit Rating", "Local Currency LT")</f>
        <v>45397</v>
      </c>
      <c r="R897" s="10">
        <f>_xll.SNL.Clients.Office.Excel.Functions.SPG(A897, "RD_CREDIT_RATING_DATE_GLOBAL", "Issuer Credit Rating", "Local Currency LT|0")</f>
        <v>44869</v>
      </c>
      <c r="S897" s="10">
        <f>_xll.SNL.Clients.Office.Excel.Functions.SPG(A897, "RD_CREDIT_WATCH_OUTLOOK_DATE_GLOBAL", "Issuer Credit Rating", "Local Currency LT|0")</f>
        <v>45397</v>
      </c>
      <c r="T897" s="13" t="str">
        <f>_xll.SNL.Clients.Office.Excel.Functions.SPG(A897, "SP_BUSINESS_DESCRIPTION")</f>
        <v>Mr. Cooper Group Inc., together with its subsidiaries, operates as a non-bank servicer of residential mortgage loans in the United States. The company operates through Servicing and Originations segments. The Servicing segment performs activities on behalf of investors or owners of the underlying mortgages and mortgage servicing rights, including collecting and disbursing borrower payments, investor reporting, customer service, modifying loans, performing collections, foreclosures, and the sale of real estate owned. The Originations segment originates residential mortgage loans through its direct-to-consumer and correspondent channels. The company provides its services under the Mr. Cooper and Xome brands. The company was formerly known as WMIH Corp. and changed its name to Mr. Cooper Group Inc. in October 2018. Mr. Cooper Group Inc. was incorporated in 2015 and is based in Coppell, Texas.</v>
      </c>
    </row>
    <row r="898" spans="1:20" x14ac:dyDescent="0.3">
      <c r="A898" s="12" t="s">
        <v>1875</v>
      </c>
      <c r="B898" s="10" t="str">
        <f>_xll.SNL.Clients.Office.Excel.Functions.SPG(A898,"SP_IPO_DATE")</f>
        <v/>
      </c>
      <c r="C898" s="5">
        <f>_xll.SNL.Clients.Office.Excel.Functions.SPG(A898, "SP_VOLUME_AVG_WEEKLY_TO_SHARES_OUT", , "1M")</f>
        <v>1.6234732472036477</v>
      </c>
      <c r="D898" s="5">
        <f>_xll.SNL.Clients.Office.Excel.Functions.SPG(A898, "SP_VOLUME_AVG_WEEKLY_TO_SHARES_OUT", , "3M")</f>
        <v>2.1692999502834565</v>
      </c>
      <c r="E898" s="5">
        <f>_xll.SNL.Clients.Office.Excel.Functions.SPG(A898, "SP_VOLUME_AVG_DAILY_TO_1YR_AVG_DAILY", , "1M")</f>
        <v>80.44</v>
      </c>
      <c r="F898" s="5">
        <f>_xll.SNL.Clients.Office.Excel.Functions.SPG(A898, "SP_VOLUME_AVG_DAILY_TO_1YR_AVG_DAILY", , "3M")</f>
        <v>107.49</v>
      </c>
      <c r="G898" s="9" t="str">
        <f>_xll.SNL.Clients.Office.Excel.Functions.SPG(A898, "IQ_SECTOR")</f>
        <v>Industrials</v>
      </c>
      <c r="H898" s="9" t="str">
        <f>_xll.SNL.Clients.Office.Excel.Functions.SPG(A898, "IQ_INDUSTRY_GROUP")</f>
        <v>Commercial and Professional Services</v>
      </c>
      <c r="I898" s="9" t="str">
        <f>_xll.SNL.Clients.Office.Excel.Functions.SPG(A898, "IQ_INDUSTRY")</f>
        <v>Commercial Services and Supplies</v>
      </c>
      <c r="J898" s="9" t="str">
        <f>_xll.SNL.Clients.Office.Excel.Functions.SPG(A898, "IQ_PRIMARY_INDUSTRY")</f>
        <v>Office Services and Supplies</v>
      </c>
      <c r="K898" s="9" t="str">
        <f>_xll.SNL.Clients.Office.Excel.Functions.SPG(A898, "NAICS_CODE", "Primary")</f>
        <v>334513 - Instruments and Related Products Manufacturing for Measuring, Displaying, and Controlling Industrial Process Variables</v>
      </c>
      <c r="L898" s="9" t="str">
        <f>_xll.SNL.Clients.Office.Excel.Functions.SPG(A898, "SP_TOPICTAG")</f>
        <v>Environmental Engineering; Physical Security; RFID (Radio Frequency Identification); Sensors; Smart Building; Pollution Control</v>
      </c>
      <c r="M898" s="5">
        <f>_xll.SNL.Clients.Office.Excel.Functions.SPG(A898, "SP_PCT_SHARES_OWNED_ALL_INSTITUTIONS")</f>
        <v>85.24</v>
      </c>
      <c r="N898" s="9" t="str">
        <f>_xll.SNL.Clients.Office.Excel.Functions.SPG(A898, "RD_CREDIT_RATING_GLOBAL", "Issuer Credit Rating", "Local Currency LT|0")</f>
        <v/>
      </c>
      <c r="O898" s="9" t="str">
        <f>_xll.SNL.Clients.Office.Excel.Functions.SPG(A898, "RD_CWOL_GLOBAL", "Issuer Credit Rating", "Local Currency LT|0")</f>
        <v/>
      </c>
      <c r="P898" s="9" t="str">
        <f>_xll.SNL.Clients.Office.Excel.Functions.SPG(A898, "RD_RATING_ACTION_GLOBAL", "Issuer Credit Rating", "Local Currency LT|0")</f>
        <v/>
      </c>
      <c r="Q898" s="10" t="str">
        <f>_xll.SNL.Clients.Office.Excel.Functions.SPG(A898, "RD_LAST_REVIEW_DATE_GLOBAL", "Issuer Credit Rating", "Local Currency LT")</f>
        <v/>
      </c>
      <c r="R898" s="10" t="str">
        <f>_xll.SNL.Clients.Office.Excel.Functions.SPG(A898, "RD_CREDIT_RATING_DATE_GLOBAL", "Issuer Credit Rating", "Local Currency LT|0")</f>
        <v/>
      </c>
      <c r="S898" s="10" t="str">
        <f>_xll.SNL.Clients.Office.Excel.Functions.SPG(A898, "RD_CREDIT_WATCH_OUTLOOK_DATE_GLOBAL", "Issuer Credit Rating", "Local Currency LT|0")</f>
        <v/>
      </c>
      <c r="T898" s="13" t="str">
        <f>_xll.SNL.Clients.Office.Excel.Functions.SPG(A898, "SP_BUSINESS_DESCRIPTION")</f>
        <v>MSA Safety Incorporated develops, manufactures, and supplies safety products and technology solutions that protect people and facility infrastructures in the fire service, energy, utility, construction, and industrial manufacturing applications, as well as heating, ventilation, air conditioning, and refrigeration industries worldwide. The company’s core product offerings include fixed gas and flame detection systems, such as gas detection monitoring systems, and flame detectors and open-path infrared gas detectors; breathing apparatus products, including self-contained breathing apparatus; hand-held portable gas detection instruments to detect the presence or absence of various gases in the air; industrial head protection products; firefighter helmets and protective apparel; and fall protection equipment, such as confined space equipment, harnesses, lanyards, and self-retracting lifelines, as well as engineered systems. In addition, the company offers air-purifying respirators, eye and face protection products, ballistic helmets, and gas masks. It serves distributors and end-users through indirect and direct sales channels. The company offers its products under the V-Gard, Cairns, and Gallet brand names. MSA Safety Incorporated was founded in 1914 and is based in Cranberry Township, Pennsylvania.</v>
      </c>
    </row>
    <row r="899" spans="1:20" x14ac:dyDescent="0.3">
      <c r="A899" s="12" t="s">
        <v>1876</v>
      </c>
      <c r="B899" s="10">
        <f>_xll.SNL.Clients.Office.Excel.Functions.SPG(A899,"SP_IPO_DATE")</f>
        <v>35053</v>
      </c>
      <c r="C899" s="5">
        <f>_xll.SNL.Clients.Office.Excel.Functions.SPG(A899, "SP_VOLUME_AVG_WEEKLY_TO_SHARES_OUT", , "1M")</f>
        <v>4.7718434639223162</v>
      </c>
      <c r="D899" s="5">
        <f>_xll.SNL.Clients.Office.Excel.Functions.SPG(A899, "SP_VOLUME_AVG_WEEKLY_TO_SHARES_OUT", , "3M")</f>
        <v>5.5788620572923033</v>
      </c>
      <c r="E899" s="5">
        <f>_xll.SNL.Clients.Office.Excel.Functions.SPG(A899, "SP_VOLUME_AVG_DAILY_TO_1YR_AVG_DAILY", , "1M")</f>
        <v>88.19</v>
      </c>
      <c r="F899" s="5">
        <f>_xll.SNL.Clients.Office.Excel.Functions.SPG(A899, "SP_VOLUME_AVG_DAILY_TO_1YR_AVG_DAILY", , "3M")</f>
        <v>103.11</v>
      </c>
      <c r="G899" s="9" t="str">
        <f>_xll.SNL.Clients.Office.Excel.Functions.SPG(A899, "IQ_SECTOR")</f>
        <v>Industrials</v>
      </c>
      <c r="H899" s="9" t="str">
        <f>_xll.SNL.Clients.Office.Excel.Functions.SPG(A899, "IQ_INDUSTRY_GROUP")</f>
        <v>Capital Goods</v>
      </c>
      <c r="I899" s="9" t="str">
        <f>_xll.SNL.Clients.Office.Excel.Functions.SPG(A899, "IQ_INDUSTRY")</f>
        <v>Trading Companies and Distributors</v>
      </c>
      <c r="J899" s="9" t="str">
        <f>_xll.SNL.Clients.Office.Excel.Functions.SPG(A899, "IQ_PRIMARY_INDUSTRY")</f>
        <v>Trading Companies and Distributors</v>
      </c>
      <c r="K899" s="9" t="str">
        <f>_xll.SNL.Clients.Office.Excel.Functions.SPG(A899, "NAICS_CODE", "Primary")</f>
        <v>423830 - Industrial Machinery and Equipment Merchant Wholesalers</v>
      </c>
      <c r="L899" s="9" t="str">
        <f>_xll.SNL.Clients.Office.Excel.Functions.SPG(A899, "SP_TOPICTAG")</f>
        <v>Courier Service</v>
      </c>
      <c r="M899" s="5">
        <f>_xll.SNL.Clients.Office.Excel.Functions.SPG(A899, "SP_PCT_SHARES_OWNED_ALL_INSTITUTIONS")</f>
        <v>85.6</v>
      </c>
      <c r="N899" s="9" t="str">
        <f>_xll.SNL.Clients.Office.Excel.Functions.SPG(A899, "RD_CREDIT_RATING_GLOBAL", "Issuer Credit Rating", "Local Currency LT|0")</f>
        <v/>
      </c>
      <c r="O899" s="9" t="str">
        <f>_xll.SNL.Clients.Office.Excel.Functions.SPG(A899, "RD_CWOL_GLOBAL", "Issuer Credit Rating", "Local Currency LT|0")</f>
        <v/>
      </c>
      <c r="P899" s="9" t="str">
        <f>_xll.SNL.Clients.Office.Excel.Functions.SPG(A899, "RD_RATING_ACTION_GLOBAL", "Issuer Credit Rating", "Local Currency LT|0")</f>
        <v/>
      </c>
      <c r="Q899" s="10" t="str">
        <f>_xll.SNL.Clients.Office.Excel.Functions.SPG(A899, "RD_LAST_REVIEW_DATE_GLOBAL", "Issuer Credit Rating", "Local Currency LT")</f>
        <v/>
      </c>
      <c r="R899" s="10" t="str">
        <f>_xll.SNL.Clients.Office.Excel.Functions.SPG(A899, "RD_CREDIT_RATING_DATE_GLOBAL", "Issuer Credit Rating", "Local Currency LT|0")</f>
        <v/>
      </c>
      <c r="S899" s="10" t="str">
        <f>_xll.SNL.Clients.Office.Excel.Functions.SPG(A899, "RD_CREDIT_WATCH_OUTLOOK_DATE_GLOBAL", "Issuer Credit Rating", "Local Currency LT|0")</f>
        <v/>
      </c>
      <c r="T899" s="13" t="str">
        <f>_xll.SNL.Clients.Office.Excel.Functions.SPG(A899, "SP_BUSINESS_DESCRIPTION")</f>
        <v>MSC Industrial Direct Co., Inc., together with its subsidiaries, engages in the distribution of metalworking and maintenance, repair, and operations (MRO) products and services in the United States, Canada, Mexico, the United Kingdom, and internationally. The company’s MRO products include cutting tools, measuring instruments, tooling components, metalworking products, fasteners, flat stock products, raw materials, abrasives, machinery hand and power tools, safety and janitorial supplies, plumbing supplies, materials handling products, power transmission components, and electrical supplies. It offers stock-keeping units through its catalogs and brochures; e-commerce channels, including its website, mscdirect.com; inventory management solutions; and customer care centers, customer fulfillment centers, regional inventory centers, and warehouses. The company serves individual machine shops, manufacturing companies, and government agencies. MSC Industrial Direct Co., Inc. was founded in 1941 and is headquartered in Melville, New York.</v>
      </c>
    </row>
    <row r="900" spans="1:20" x14ac:dyDescent="0.3">
      <c r="A900" s="12" t="s">
        <v>318</v>
      </c>
      <c r="B900" s="10">
        <f>_xll.SNL.Clients.Office.Excel.Functions.SPG(A900,"SP_IPO_DATE")</f>
        <v>39400</v>
      </c>
      <c r="C900" s="5">
        <f>_xll.SNL.Clients.Office.Excel.Functions.SPG(A900, "SP_VOLUME_AVG_WEEKLY_TO_SHARES_OUT", , "1M")</f>
        <v>3.7751753569599451</v>
      </c>
      <c r="D900" s="5">
        <f>_xll.SNL.Clients.Office.Excel.Functions.SPG(A900, "SP_VOLUME_AVG_WEEKLY_TO_SHARES_OUT", , "3M")</f>
        <v>3.1468072182886364</v>
      </c>
      <c r="E900" s="5">
        <f>_xll.SNL.Clients.Office.Excel.Functions.SPG(A900, "SP_VOLUME_AVG_DAILY_TO_1YR_AVG_DAILY", , "1M")</f>
        <v>110.07</v>
      </c>
      <c r="F900" s="5">
        <f>_xll.SNL.Clients.Office.Excel.Functions.SPG(A900, "SP_VOLUME_AVG_DAILY_TO_1YR_AVG_DAILY", , "3M")</f>
        <v>91.75</v>
      </c>
      <c r="G900" s="9" t="str">
        <f>_xll.SNL.Clients.Office.Excel.Functions.SPG(A900, "IQ_SECTOR")</f>
        <v>Financials</v>
      </c>
      <c r="H900" s="9" t="str">
        <f>_xll.SNL.Clients.Office.Excel.Functions.SPG(A900, "IQ_INDUSTRY_GROUP")</f>
        <v>Financial Services</v>
      </c>
      <c r="I900" s="9" t="str">
        <f>_xll.SNL.Clients.Office.Excel.Functions.SPG(A900, "IQ_INDUSTRY")</f>
        <v>Capital Markets</v>
      </c>
      <c r="J900" s="9" t="str">
        <f>_xll.SNL.Clients.Office.Excel.Functions.SPG(A900, "IQ_PRIMARY_INDUSTRY")</f>
        <v>Financial Exchanges and Data</v>
      </c>
      <c r="K900" s="9" t="str">
        <f>_xll.SNL.Clients.Office.Excel.Functions.SPG(A900, "NAICS_CODE", "Primary")</f>
        <v>523210 - Securities and Commodity Exchanges</v>
      </c>
      <c r="L900" s="9" t="str">
        <f>_xll.SNL.Clients.Office.Excel.Functions.SPG(A900, "SP_TOPICTAG")</f>
        <v>Online Analysis and Reference; Data Integration; Predictive Analytics; Customer Analytics; Text Analytics; Data Protection; Cloud Data Services</v>
      </c>
      <c r="M900" s="5">
        <f>_xll.SNL.Clients.Office.Excel.Functions.SPG(A900, "SP_PCT_SHARES_OWNED_ALL_INSTITUTIONS")</f>
        <v>92.76</v>
      </c>
      <c r="N900" s="9" t="str">
        <f>_xll.SNL.Clients.Office.Excel.Functions.SPG(A900, "RD_CREDIT_RATING_GLOBAL", "Issuer Credit Rating", "Local Currency LT|0")</f>
        <v>BBB-</v>
      </c>
      <c r="O900" s="9" t="str">
        <f>_xll.SNL.Clients.Office.Excel.Functions.SPG(A900, "RD_CWOL_GLOBAL", "Issuer Credit Rating", "Local Currency LT|0")</f>
        <v>Stable</v>
      </c>
      <c r="P900" s="9" t="str">
        <f>_xll.SNL.Clients.Office.Excel.Functions.SPG(A900, "RD_RATING_ACTION_GLOBAL", "Issuer Credit Rating", "Local Currency LT|0")</f>
        <v>Upgrade | CreditWatch/Outlook (02/23/2023)</v>
      </c>
      <c r="Q900" s="10">
        <f>_xll.SNL.Clients.Office.Excel.Functions.SPG(A900, "RD_LAST_REVIEW_DATE_GLOBAL", "Issuer Credit Rating", "Local Currency LT")</f>
        <v>45371</v>
      </c>
      <c r="R900" s="10">
        <f>_xll.SNL.Clients.Office.Excel.Functions.SPG(A900, "RD_CREDIT_RATING_DATE_GLOBAL", "Issuer Credit Rating", "Local Currency LT|0")</f>
        <v>44980</v>
      </c>
      <c r="S900" s="10">
        <f>_xll.SNL.Clients.Office.Excel.Functions.SPG(A900, "RD_CREDIT_WATCH_OUTLOOK_DATE_GLOBAL", "Issuer Credit Rating", "Local Currency LT|0")</f>
        <v>44980</v>
      </c>
      <c r="T900" s="13" t="str">
        <f>_xll.SNL.Clients.Office.Excel.Functions.SPG(A900, "SP_BUSINESS_DESCRIPTION")</f>
        <v>MSCI Inc., together with its subsidiaries, provides critical decision support tools and solutions for the investment community to manage investment processes worldwide. The Index segment provides indexes for use in various areas of the investment process, including indexed financial product, such as ETFs, mutual funds, annuities, futures, options, structured products, and over-the-counter derivatives; performance benchmarking; portfolio construction and rebalancing; and asset allocation, as well as licenses GICS and GICS Direct. The Analytics segment offers risk management, performance attribution and portfolio management content, application, an integrated view of risk and return service, and an analysis of market, credit, liquidity, counterparty, and climate risk across asset classes; managed services, including consolidation of client portfolio data, review and reconciliation of input data and results, and customized reporting; and HedgePlatform to measure, evaluate, and monitor the risk of hedge fund investments. The ESG and Climate segment provides products and services that help institutional investors understand how ESG impacts the long-term risk and return of their portfolio and individual security-level investments; and data, ratings, research, and tools to help investors navigate increasing regulation. The All Other – Private Assets segment comprising real estate and infrastructure data, benchmarks, return-analytics, climate assessments and market insights; business intelligence to real estate owners, managers, developers, and brokers; and offers investment decision support tools for private capital. The Private Capital Solutions segment offers tools to help private asset investors across mission-critical workflows, such as sourcing terms and conditions, evaluating operating performance, managing risk and other activities supporting private capital investing. MSCI Inc. was incorporated in 1998 and is headquartered in New York, New York.</v>
      </c>
    </row>
    <row r="901" spans="1:20" x14ac:dyDescent="0.3">
      <c r="A901" s="12" t="s">
        <v>1877</v>
      </c>
      <c r="B901" s="10" t="str">
        <f>_xll.SNL.Clients.Office.Excel.Functions.SPG(A901,"SP_IPO_DATE")</f>
        <v/>
      </c>
      <c r="C901" s="5">
        <f>_xll.SNL.Clients.Office.Excel.Functions.SPG(A901, "SP_VOLUME_AVG_WEEKLY_TO_SHARES_OUT", , "1M")</f>
        <v>3.2913964786527869</v>
      </c>
      <c r="D901" s="5">
        <f>_xll.SNL.Clients.Office.Excel.Functions.SPG(A901, "SP_VOLUME_AVG_WEEKLY_TO_SHARES_OUT", , "3M")</f>
        <v>5.647632064183493</v>
      </c>
      <c r="E901" s="5">
        <f>_xll.SNL.Clients.Office.Excel.Functions.SPG(A901, "SP_VOLUME_AVG_DAILY_TO_1YR_AVG_DAILY", , "1M")</f>
        <v>86.41</v>
      </c>
      <c r="F901" s="5">
        <f>_xll.SNL.Clients.Office.Excel.Functions.SPG(A901, "SP_VOLUME_AVG_DAILY_TO_1YR_AVG_DAILY", , "3M")</f>
        <v>148.26</v>
      </c>
      <c r="G901" s="9" t="str">
        <f>_xll.SNL.Clients.Office.Excel.Functions.SPG(A901, "IQ_SECTOR")</f>
        <v>Industrials</v>
      </c>
      <c r="H901" s="9" t="str">
        <f>_xll.SNL.Clients.Office.Excel.Functions.SPG(A901, "IQ_INDUSTRY_GROUP")</f>
        <v>Capital Goods</v>
      </c>
      <c r="I901" s="9" t="str">
        <f>_xll.SNL.Clients.Office.Excel.Functions.SPG(A901, "IQ_INDUSTRY")</f>
        <v>Machinery</v>
      </c>
      <c r="J901" s="9" t="str">
        <f>_xll.SNL.Clients.Office.Excel.Functions.SPG(A901, "IQ_PRIMARY_INDUSTRY")</f>
        <v>Industrial Machinery and Supplies and Components</v>
      </c>
      <c r="K901" s="9" t="str">
        <f>_xll.SNL.Clients.Office.Excel.Functions.SPG(A901, "NAICS_CODE", "Primary")</f>
        <v>3314 - Nonferrous Metal (except Aluminum) Production and Processing</v>
      </c>
      <c r="L901" s="9" t="str">
        <f>_xll.SNL.Clients.Office.Excel.Functions.SPG(A901, "SP_TOPICTAG")</f>
        <v>Environmental Engineering; Industrial Automation; Water Purification</v>
      </c>
      <c r="M901" s="5">
        <f>_xll.SNL.Clients.Office.Excel.Functions.SPG(A901, "SP_PCT_SHARES_OWNED_ALL_INSTITUTIONS")</f>
        <v>92.34</v>
      </c>
      <c r="N901" s="9" t="str">
        <f>_xll.SNL.Clients.Office.Excel.Functions.SPG(A901, "RD_CREDIT_RATING_GLOBAL", "Issuer Credit Rating", "Local Currency LT|0")</f>
        <v/>
      </c>
      <c r="O901" s="9" t="str">
        <f>_xll.SNL.Clients.Office.Excel.Functions.SPG(A901, "RD_CWOL_GLOBAL", "Issuer Credit Rating", "Local Currency LT|0")</f>
        <v/>
      </c>
      <c r="P901" s="9" t="str">
        <f>_xll.SNL.Clients.Office.Excel.Functions.SPG(A901, "RD_RATING_ACTION_GLOBAL", "Issuer Credit Rating", "Local Currency LT|0")</f>
        <v/>
      </c>
      <c r="Q901" s="10" t="str">
        <f>_xll.SNL.Clients.Office.Excel.Functions.SPG(A901, "RD_LAST_REVIEW_DATE_GLOBAL", "Issuer Credit Rating", "Local Currency LT")</f>
        <v/>
      </c>
      <c r="R901" s="10" t="str">
        <f>_xll.SNL.Clients.Office.Excel.Functions.SPG(A901, "RD_CREDIT_RATING_DATE_GLOBAL", "Issuer Credit Rating", "Local Currency LT|0")</f>
        <v/>
      </c>
      <c r="S901" s="10" t="str">
        <f>_xll.SNL.Clients.Office.Excel.Functions.SPG(A901, "RD_CREDIT_WATCH_OUTLOOK_DATE_GLOBAL", "Issuer Credit Rating", "Local Currency LT|0")</f>
        <v/>
      </c>
      <c r="T901" s="13" t="str">
        <f>_xll.SNL.Clients.Office.Excel.Functions.SPG(A901, "SP_BUSINESS_DESCRIPTION")</f>
        <v>Mueller Industries, Inc. manufactures and sells copper, brass, aluminum, and plastic products in the United States, the United Kingdom, Canada, South Korea, the Middle East, China, and Mexico. It operates through three segments: Piping Systems, Industrial Metals, and Climate. The Piping Systems segment offers copper tubes, fittings, line sets, and pipe nipples. It also resells steel pipes, brass and plastic plumbing valves, malleable iron fittings and faucets, and plumbing specialties; and supplies water tubes. This segment sells its products to wholesalers in the plumbing and refrigeration markets, distributors to the manufactured housing and recreational vehicle industries, building material retailers, and air-conditioning original equipment manufacturers (OEMs). The Industrial Metals segment manufactures brass, bronze, and copper alloy rods; plumbing brass, valves, fittings, and gas assemblies; cold-form aluminum and copper products; machining of aluminum, steel, brass, and cast iron impacts and castings; brass and aluminum forgings; brass, aluminum, and stainless-steel valves; fluid control solutions; and gas train assembles to OEMs in the industrial, construction, HVAC, plumbing, and refrigeration markets. The Climate segment offers valves, protection devices, and brass fittings for various OEMs in the commercial HVAC and refrigeration markets; high-pressure components and accessories for the air-conditioning and refrigeration markets; coaxial heat exchangers and twisted tubes for the HVAC, geothermal, refrigeration, swimming pool heat pump, marine, ice machine, commercial boiler, and heat reclamation markets; and insulated HVAC flexible duct systems. Mueller Industries, Inc. was founded in 1917 and is headquartered in Collierville, Tennessee.</v>
      </c>
    </row>
    <row r="902" spans="1:20" x14ac:dyDescent="0.3">
      <c r="A902" s="12" t="s">
        <v>1878</v>
      </c>
      <c r="B902" s="10" t="str">
        <f>_xll.SNL.Clients.Office.Excel.Functions.SPG(A902,"SP_IPO_DATE")</f>
        <v/>
      </c>
      <c r="C902" s="5" t="str">
        <f>_xll.SNL.Clients.Office.Excel.Functions.SPG(A902, "SP_VOLUME_AVG_WEEKLY_TO_SHARES_OUT", , "1M")</f>
        <v>NA</v>
      </c>
      <c r="D902" s="5" t="str">
        <f>_xll.SNL.Clients.Office.Excel.Functions.SPG(A902, "SP_VOLUME_AVG_WEEKLY_TO_SHARES_OUT", , "3M")</f>
        <v>NA</v>
      </c>
      <c r="E902" s="5">
        <f>_xll.SNL.Clients.Office.Excel.Functions.SPG(A902, "SP_VOLUME_AVG_DAILY_TO_1YR_AVG_DAILY", , "1M")</f>
        <v>162.13</v>
      </c>
      <c r="F902" s="5">
        <f>_xll.SNL.Clients.Office.Excel.Functions.SPG(A902, "SP_VOLUME_AVG_DAILY_TO_1YR_AVG_DAILY", , "3M")</f>
        <v>122.06</v>
      </c>
      <c r="G902" s="9" t="str">
        <f>_xll.SNL.Clients.Office.Excel.Functions.SPG(A902, "IQ_SECTOR")</f>
        <v>Energy</v>
      </c>
      <c r="H902" s="9" t="str">
        <f>_xll.SNL.Clients.Office.Excel.Functions.SPG(A902, "IQ_INDUSTRY_GROUP")</f>
        <v>Energy</v>
      </c>
      <c r="I902" s="9" t="str">
        <f>_xll.SNL.Clients.Office.Excel.Functions.SPG(A902, "IQ_INDUSTRY")</f>
        <v>Oil, Gas and Consumable Fuels</v>
      </c>
      <c r="J902" s="9" t="str">
        <f>_xll.SNL.Clients.Office.Excel.Functions.SPG(A902, "IQ_PRIMARY_INDUSTRY")</f>
        <v>Oil and Gas Exploration and Production</v>
      </c>
      <c r="K902" s="9" t="str">
        <f>_xll.SNL.Clients.Office.Excel.Functions.SPG(A902, "NAICS_CODE", "Primary")</f>
        <v>2111 - Oil and Gas Extraction</v>
      </c>
      <c r="L902" s="9" t="str">
        <f>_xll.SNL.Clients.Office.Excel.Functions.SPG(A902, "SP_TOPICTAG")</f>
        <v/>
      </c>
      <c r="M902" s="5">
        <f>_xll.SNL.Clients.Office.Excel.Functions.SPG(A902, "SP_PCT_SHARES_OWNED_ALL_INSTITUTIONS")</f>
        <v>83.86</v>
      </c>
      <c r="N902" s="9" t="str">
        <f>_xll.SNL.Clients.Office.Excel.Functions.SPG(A902, "RD_CREDIT_RATING_GLOBAL", "Issuer Credit Rating", "Local Currency LT|0")</f>
        <v>BB+</v>
      </c>
      <c r="O902" s="9" t="str">
        <f>_xll.SNL.Clients.Office.Excel.Functions.SPG(A902, "RD_CWOL_GLOBAL", "Issuer Credit Rating", "Local Currency LT|0")</f>
        <v>Stable</v>
      </c>
      <c r="P902" s="9" t="str">
        <f>_xll.SNL.Clients.Office.Excel.Functions.SPG(A902, "RD_RATING_ACTION_GLOBAL", "Issuer Credit Rating", "Local Currency LT|0")</f>
        <v>Upgrade | CreditWatch/Outlook (04/06/2023)</v>
      </c>
      <c r="Q902" s="10">
        <f>_xll.SNL.Clients.Office.Excel.Functions.SPG(A902, "RD_LAST_REVIEW_DATE_GLOBAL", "Issuer Credit Rating", "Local Currency LT")</f>
        <v>45432</v>
      </c>
      <c r="R902" s="10">
        <f>_xll.SNL.Clients.Office.Excel.Functions.SPG(A902, "RD_CREDIT_RATING_DATE_GLOBAL", "Issuer Credit Rating", "Local Currency LT|0")</f>
        <v>45022</v>
      </c>
      <c r="S902" s="10">
        <f>_xll.SNL.Clients.Office.Excel.Functions.SPG(A902, "RD_CREDIT_WATCH_OUTLOOK_DATE_GLOBAL", "Issuer Credit Rating", "Local Currency LT|0")</f>
        <v>45022</v>
      </c>
      <c r="T902" s="13" t="str">
        <f>_xll.SNL.Clients.Office.Excel.Functions.SPG(A902, "SP_BUSINESS_DESCRIPTION")</f>
        <v>Murphy Oil Corporation, together with its subsidiaries, operates as an oil and gas exploration and production company in the United States, Canada, and internationally. It explores for and produces crude oil, natural gas, and natural gas liquids. The company was formerly known as Murphy Corporation and changed its name to Murphy Oil Corporation in 1964. The company was incorporated in 1950 and is headquartered in Houston, Texas.</v>
      </c>
    </row>
    <row r="903" spans="1:20" x14ac:dyDescent="0.3">
      <c r="A903" s="12" t="s">
        <v>1879</v>
      </c>
      <c r="B903" s="10" t="str">
        <f>_xll.SNL.Clients.Office.Excel.Functions.SPG(A903,"SP_IPO_DATE")</f>
        <v/>
      </c>
      <c r="C903" s="5">
        <f>_xll.SNL.Clients.Office.Excel.Functions.SPG(A903, "SP_VOLUME_AVG_WEEKLY_TO_SHARES_OUT", , "1M")</f>
        <v>5.6643491097352801</v>
      </c>
      <c r="D903" s="5">
        <f>_xll.SNL.Clients.Office.Excel.Functions.SPG(A903, "SP_VOLUME_AVG_WEEKLY_TO_SHARES_OUT", , "3M")</f>
        <v>4.5585443933069199</v>
      </c>
      <c r="E903" s="5">
        <f>_xll.SNL.Clients.Office.Excel.Functions.SPG(A903, "SP_VOLUME_AVG_DAILY_TO_1YR_AVG_DAILY", , "1M")</f>
        <v>118.25</v>
      </c>
      <c r="F903" s="5">
        <f>_xll.SNL.Clients.Office.Excel.Functions.SPG(A903, "SP_VOLUME_AVG_DAILY_TO_1YR_AVG_DAILY", , "3M")</f>
        <v>95.16</v>
      </c>
      <c r="G903" s="9" t="str">
        <f>_xll.SNL.Clients.Office.Excel.Functions.SPG(A903, "IQ_SECTOR")</f>
        <v>Consumer Discretionary</v>
      </c>
      <c r="H903" s="9" t="str">
        <f>_xll.SNL.Clients.Office.Excel.Functions.SPG(A903, "IQ_INDUSTRY_GROUP")</f>
        <v>Consumer Discretionary Distribution and Retail</v>
      </c>
      <c r="I903" s="9" t="str">
        <f>_xll.SNL.Clients.Office.Excel.Functions.SPG(A903, "IQ_INDUSTRY")</f>
        <v>Specialty Retail</v>
      </c>
      <c r="J903" s="9" t="str">
        <f>_xll.SNL.Clients.Office.Excel.Functions.SPG(A903, "IQ_PRIMARY_INDUSTRY")</f>
        <v>Automotive Retail</v>
      </c>
      <c r="K903" s="9" t="str">
        <f>_xll.SNL.Clients.Office.Excel.Functions.SPG(A903, "NAICS_CODE", "Primary")</f>
        <v>457110 - Gasoline Stations with Convenience Stores</v>
      </c>
      <c r="L903" s="9" t="str">
        <f>_xll.SNL.Clients.Office.Excel.Functions.SPG(A903, "SP_TOPICTAG")</f>
        <v>Fast-Moving Consumer Goods; Freight Service; Marine Transportation</v>
      </c>
      <c r="M903" s="5">
        <f>_xll.SNL.Clients.Office.Excel.Functions.SPG(A903, "SP_PCT_SHARES_OWNED_ALL_INSTITUTIONS")</f>
        <v>83.45</v>
      </c>
      <c r="N903" s="9" t="str">
        <f>_xll.SNL.Clients.Office.Excel.Functions.SPG(A903, "RD_CREDIT_RATING_GLOBAL", "Issuer Credit Rating", "Local Currency LT|0")</f>
        <v>BB+</v>
      </c>
      <c r="O903" s="9" t="str">
        <f>_xll.SNL.Clients.Office.Excel.Functions.SPG(A903, "RD_CWOL_GLOBAL", "Issuer Credit Rating", "Local Currency LT|0")</f>
        <v>Stable</v>
      </c>
      <c r="P903" s="9" t="str">
        <f>_xll.SNL.Clients.Office.Excel.Functions.SPG(A903, "RD_RATING_ACTION_GLOBAL", "Issuer Credit Rating", "Local Currency LT|0")</f>
        <v>Upgrade | CreditWatch/Outlook (07/01/2015)</v>
      </c>
      <c r="Q903" s="10">
        <f>_xll.SNL.Clients.Office.Excel.Functions.SPG(A903, "RD_LAST_REVIEW_DATE_GLOBAL", "Issuer Credit Rating", "Local Currency LT")</f>
        <v>45435</v>
      </c>
      <c r="R903" s="10">
        <f>_xll.SNL.Clients.Office.Excel.Functions.SPG(A903, "RD_CREDIT_RATING_DATE_GLOBAL", "Issuer Credit Rating", "Local Currency LT|0")</f>
        <v>42186</v>
      </c>
      <c r="S903" s="10">
        <f>_xll.SNL.Clients.Office.Excel.Functions.SPG(A903, "RD_CREDIT_WATCH_OUTLOOK_DATE_GLOBAL", "Issuer Credit Rating", "Local Currency LT|0")</f>
        <v>42186</v>
      </c>
      <c r="T903" s="13" t="str">
        <f>_xll.SNL.Clients.Office.Excel.Functions.SPG(A903, "SP_BUSINESS_DESCRIPTION")</f>
        <v>Murphy USA Inc. engages in marketing of retail motor fuel products and convenience merchandise. The company operates retail stores under the Murphy USA, Murphy Express, and QuickChek brands, as well as operates non-fuel convenience stores. It operates retail gasoline stores principally in the Southeast, Southwest, and Midwest United States. Murphy USA Inc. was founded in 1996 and is headquartered in El Dorado, Arkansas.</v>
      </c>
    </row>
    <row r="904" spans="1:20" x14ac:dyDescent="0.3">
      <c r="A904" s="12" t="s">
        <v>1386</v>
      </c>
      <c r="B904" s="10" t="str">
        <f>_xll.SNL.Clients.Office.Excel.Functions.SPG(A904,"SP_IPO_DATE")</f>
        <v/>
      </c>
      <c r="C904" s="5">
        <f>_xll.SNL.Clients.Office.Excel.Functions.SPG(A904, "SP_VOLUME_AVG_WEEKLY_TO_SHARES_OUT", , "1M")</f>
        <v>5.0537761186394556</v>
      </c>
      <c r="D904" s="5">
        <f>_xll.SNL.Clients.Office.Excel.Functions.SPG(A904, "SP_VOLUME_AVG_WEEKLY_TO_SHARES_OUT", , "3M")</f>
        <v>5.5433599300727625</v>
      </c>
      <c r="E904" s="5">
        <f>_xll.SNL.Clients.Office.Excel.Functions.SPG(A904, "SP_VOLUME_AVG_DAILY_TO_1YR_AVG_DAILY", , "1M")</f>
        <v>86.91</v>
      </c>
      <c r="F904" s="5">
        <f>_xll.SNL.Clients.Office.Excel.Functions.SPG(A904, "SP_VOLUME_AVG_DAILY_TO_1YR_AVG_DAILY", , "3M")</f>
        <v>95.33</v>
      </c>
      <c r="G904" s="9" t="str">
        <f>_xll.SNL.Clients.Office.Excel.Functions.SPG(A904, "IQ_SECTOR")</f>
        <v>Industrials</v>
      </c>
      <c r="H904" s="9" t="str">
        <f>_xll.SNL.Clients.Office.Excel.Functions.SPG(A904, "IQ_INDUSTRY_GROUP")</f>
        <v>Capital Goods</v>
      </c>
      <c r="I904" s="9" t="str">
        <f>_xll.SNL.Clients.Office.Excel.Functions.SPG(A904, "IQ_INDUSTRY")</f>
        <v>Construction and Engineering</v>
      </c>
      <c r="J904" s="9" t="str">
        <f>_xll.SNL.Clients.Office.Excel.Functions.SPG(A904, "IQ_PRIMARY_INDUSTRY")</f>
        <v>Construction and Engineering</v>
      </c>
      <c r="K904" s="9" t="str">
        <f>_xll.SNL.Clients.Office.Excel.Functions.SPG(A904, "NAICS_CODE", "Primary")</f>
        <v>237130 - Power and Communication Line and Related Structures Construction</v>
      </c>
      <c r="L904" s="9" t="str">
        <f>_xll.SNL.Clients.Office.Excel.Functions.SPG(A904, "SP_TOPICTAG")</f>
        <v>Industrial Automation; Smart Building; Smart Energy; Data Center Technology</v>
      </c>
      <c r="M904" s="5">
        <f>_xll.SNL.Clients.Office.Excel.Functions.SPG(A904, "SP_PCT_SHARES_OWNED_ALL_INSTITUTIONS")</f>
        <v>98.57</v>
      </c>
      <c r="N904" s="9" t="str">
        <f>_xll.SNL.Clients.Office.Excel.Functions.SPG(A904, "RD_CREDIT_RATING_GLOBAL", "Issuer Credit Rating", "Local Currency LT|0")</f>
        <v/>
      </c>
      <c r="O904" s="9" t="str">
        <f>_xll.SNL.Clients.Office.Excel.Functions.SPG(A904, "RD_CWOL_GLOBAL", "Issuer Credit Rating", "Local Currency LT|0")</f>
        <v/>
      </c>
      <c r="P904" s="9" t="str">
        <f>_xll.SNL.Clients.Office.Excel.Functions.SPG(A904, "RD_RATING_ACTION_GLOBAL", "Issuer Credit Rating", "Local Currency LT|0")</f>
        <v/>
      </c>
      <c r="Q904" s="10" t="str">
        <f>_xll.SNL.Clients.Office.Excel.Functions.SPG(A904, "RD_LAST_REVIEW_DATE_GLOBAL", "Issuer Credit Rating", "Local Currency LT")</f>
        <v/>
      </c>
      <c r="R904" s="10" t="str">
        <f>_xll.SNL.Clients.Office.Excel.Functions.SPG(A904, "RD_CREDIT_RATING_DATE_GLOBAL", "Issuer Credit Rating", "Local Currency LT|0")</f>
        <v/>
      </c>
      <c r="S904" s="10" t="str">
        <f>_xll.SNL.Clients.Office.Excel.Functions.SPG(A904, "RD_CREDIT_WATCH_OUTLOOK_DATE_GLOBAL", "Issuer Credit Rating", "Local Currency LT|0")</f>
        <v/>
      </c>
      <c r="T904" s="13" t="str">
        <f>_xll.SNL.Clients.Office.Excel.Functions.SPG(A904, "SP_BUSINESS_DESCRIPTION")</f>
        <v>MYR Group Inc., through its subsidiaries, provides electrical construction services in the United States and Canada. It operates in two segments, Transmission and Distribution, and Commercial and Industrial. The Transmission and Distribution segment offers a range of services on electric transmission and distribution networks, and substation facilities, including design, engineering, procurement, construction, upgrade, maintenance, and repair services with primary focus on construction, maintenance, and repair to customers in the electric utility industry; and services, including construction and maintenance of high voltage transmission lines, substations, and lower voltage underground and overhead distribution systems, clean energy projects, and electric vehicle charging infrastructure services, as well as emergency restoration services in response to hurricane, wildfire, ice, or other related damages. This segment serves as a prime contractor to customers, such as investor-owned utilities, cooperatives, private developers, government-funded utilities, independent power producers, independent transmission companies, industrial facility owners, and other contractors. The Commercial and Industrial segment provides a range of services, including design, installation, maintenance, and repair of commercial and industrial wiring; and installation of intelligent transportation systems, roadway lighting, and signalization for airports, hospitals, data centers, hotels, stadiums, commercial and industrial facilities, clean energy projects, manufacturing plants, processing facilities, water/waste-water treatment facilities, mining facilities, intelligent transportation systems, roadway lighting, signalization, and electric vehicle charging infrastructure. This segment serves general contractors, commercial and industrial facility owners, governmental agencies, and developers. The company was founded in 1891 and is headquartered in Thornton, Colorado.</v>
      </c>
    </row>
    <row r="905" spans="1:20" x14ac:dyDescent="0.3">
      <c r="A905" s="12" t="s">
        <v>1387</v>
      </c>
      <c r="B905" s="10" t="str">
        <f>_xll.SNL.Clients.Office.Excel.Functions.SPG(A905,"SP_IPO_DATE")</f>
        <v/>
      </c>
      <c r="C905" s="5">
        <f>_xll.SNL.Clients.Office.Excel.Functions.SPG(A905, "SP_VOLUME_AVG_WEEKLY_TO_SHARES_OUT", , "1M")</f>
        <v>6.1690756138179061</v>
      </c>
      <c r="D905" s="5">
        <f>_xll.SNL.Clients.Office.Excel.Functions.SPG(A905, "SP_VOLUME_AVG_WEEKLY_TO_SHARES_OUT", , "3M")</f>
        <v>5.7360330578576821</v>
      </c>
      <c r="E905" s="5">
        <f>_xll.SNL.Clients.Office.Excel.Functions.SPG(A905, "SP_VOLUME_AVG_DAILY_TO_1YR_AVG_DAILY", , "1M")</f>
        <v>136.05000000000001</v>
      </c>
      <c r="F905" s="5">
        <f>_xll.SNL.Clients.Office.Excel.Functions.SPG(A905, "SP_VOLUME_AVG_DAILY_TO_1YR_AVG_DAILY", , "3M")</f>
        <v>126.5</v>
      </c>
      <c r="G905" s="9" t="str">
        <f>_xll.SNL.Clients.Office.Excel.Functions.SPG(A905, "IQ_SECTOR")</f>
        <v>Health Care</v>
      </c>
      <c r="H905" s="9" t="str">
        <f>_xll.SNL.Clients.Office.Excel.Functions.SPG(A905, "IQ_INDUSTRY_GROUP")</f>
        <v>Pharmaceuticals, Biotechnology and Life Sciences</v>
      </c>
      <c r="I905" s="9" t="str">
        <f>_xll.SNL.Clients.Office.Excel.Functions.SPG(A905, "IQ_INDUSTRY")</f>
        <v>Biotechnology</v>
      </c>
      <c r="J905" s="9" t="str">
        <f>_xll.SNL.Clients.Office.Excel.Functions.SPG(A905, "IQ_PRIMARY_INDUSTRY")</f>
        <v>Biotechnology</v>
      </c>
      <c r="K905" s="9" t="str">
        <f>_xll.SNL.Clients.Office.Excel.Functions.SPG(A905, "NAICS_CODE", "Primary")</f>
        <v>325414 - Biological Product (except Diagnostic) Manufacturing</v>
      </c>
      <c r="L905" s="9" t="str">
        <f>_xll.SNL.Clients.Office.Excel.Functions.SPG(A905, "SP_TOPICTAG")</f>
        <v>Health Diagnostics; Genetics; Genetic Disorder; Neurology; Oncology; Psychiatry; Reproductive Health</v>
      </c>
      <c r="M905" s="5">
        <f>_xll.SNL.Clients.Office.Excel.Functions.SPG(A905, "SP_PCT_SHARES_OWNED_ALL_INSTITUTIONS")</f>
        <v>101.52</v>
      </c>
      <c r="N905" s="9" t="str">
        <f>_xll.SNL.Clients.Office.Excel.Functions.SPG(A905, "RD_CREDIT_RATING_GLOBAL", "Issuer Credit Rating", "Local Currency LT|0")</f>
        <v/>
      </c>
      <c r="O905" s="9" t="str">
        <f>_xll.SNL.Clients.Office.Excel.Functions.SPG(A905, "RD_CWOL_GLOBAL", "Issuer Credit Rating", "Local Currency LT|0")</f>
        <v/>
      </c>
      <c r="P905" s="9" t="str">
        <f>_xll.SNL.Clients.Office.Excel.Functions.SPG(A905, "RD_RATING_ACTION_GLOBAL", "Issuer Credit Rating", "Local Currency LT|0")</f>
        <v/>
      </c>
      <c r="Q905" s="10" t="str">
        <f>_xll.SNL.Clients.Office.Excel.Functions.SPG(A905, "RD_LAST_REVIEW_DATE_GLOBAL", "Issuer Credit Rating", "Local Currency LT")</f>
        <v/>
      </c>
      <c r="R905" s="10" t="str">
        <f>_xll.SNL.Clients.Office.Excel.Functions.SPG(A905, "RD_CREDIT_RATING_DATE_GLOBAL", "Issuer Credit Rating", "Local Currency LT|0")</f>
        <v/>
      </c>
      <c r="S905" s="10" t="str">
        <f>_xll.SNL.Clients.Office.Excel.Functions.SPG(A905, "RD_CREDIT_WATCH_OUTLOOK_DATE_GLOBAL", "Issuer Credit Rating", "Local Currency LT|0")</f>
        <v/>
      </c>
      <c r="T905" s="13" t="str">
        <f>_xll.SNL.Clients.Office.Excel.Functions.SPG(A905, "SP_BUSINESS_DESCRIPTION")</f>
        <v>Myriad Genetics, Inc., a genetic testing and precision medicine company, develops genetic tests in the United States and internationally. It offers molecular diagnostic tests for oncology, and women's and pharmacogenomics. It provides MyRisk Hereditary Cancer Test, a DNA sequencing test for assessing the risks for hereditary cancers; BRACAnalysis CDx Germline Companion Diagnostic Test, a DNA sequencing test to help determine the therapy for metastatic breast, ovarian, metastatic pancreatic, and metastatic prostate cancer with deleterious or suspected deleterious germline BRCA variants; and MyChoice CDx Companion Diagnostic Test, a tumor test that determines homologous recombination deficiency status with ovarian cancer. It offers Prolaris Prostate Cancer Prognostic Test, an RNA expression tumor analysis for assessing the aggressiveness of prostate cancer; EndoPredict Breast Cancer Prognostic Test, an RNA expression test for assessing the aggressiveness of breast cancer; Precise Tumor, a solution for precision oncology; and Prequel Prenatal Screen, a non-invasive prenatal screening test conducted using maternal blood to screen for severe chromosomal disorders in a fetus. It provides Foresight Carrier Screen, a prenatal test for future parents to assess their risk of passing on a recessive genetic condition to their offspring; SneakPeek, a non-invasive blood test that predicts the gender of a fetus; and GeneSight Psychotropic Mental Health Medication Test, a DNA genotyping test to aid psychotropic drug selection for depression, anxiety, attention-deficit, hyperactivity disorder, and other mental health conditions. It has a strategic collaboration with Illumina, Inc., Memorial Sloan Kettering Cancer Center, the University of Texas MD Anderson Cancer Center, SimonMed, Onsite Women's Health, and Flatiron Health, Inc.; and collaboration to study the use of MRD testing in breast cancer. The company was incorporated in 1992 and is headquartered in Salt Lake City, Utah.</v>
      </c>
    </row>
    <row r="906" spans="1:20" x14ac:dyDescent="0.3">
      <c r="A906" s="12" t="s">
        <v>1388</v>
      </c>
      <c r="B906" s="10" t="str">
        <f>_xll.SNL.Clients.Office.Excel.Functions.SPG(A906,"SP_IPO_DATE")</f>
        <v/>
      </c>
      <c r="C906" s="5">
        <f>_xll.SNL.Clients.Office.Excel.Functions.SPG(A906, "SP_VOLUME_AVG_WEEKLY_TO_SHARES_OUT", , "1M")</f>
        <v>1.9229661300425063</v>
      </c>
      <c r="D906" s="5">
        <f>_xll.SNL.Clients.Office.Excel.Functions.SPG(A906, "SP_VOLUME_AVG_WEEKLY_TO_SHARES_OUT", , "3M")</f>
        <v>1.729290943967126</v>
      </c>
      <c r="E906" s="5">
        <f>_xll.SNL.Clients.Office.Excel.Functions.SPG(A906, "SP_VOLUME_AVG_DAILY_TO_1YR_AVG_DAILY", , "1M")</f>
        <v>124.97</v>
      </c>
      <c r="F906" s="5">
        <f>_xll.SNL.Clients.Office.Excel.Functions.SPG(A906, "SP_VOLUME_AVG_DAILY_TO_1YR_AVG_DAILY", , "3M")</f>
        <v>112.39</v>
      </c>
      <c r="G906" s="9" t="str">
        <f>_xll.SNL.Clients.Office.Excel.Functions.SPG(A906, "IQ_SECTOR")</f>
        <v>Information Technology</v>
      </c>
      <c r="H906" s="9" t="str">
        <f>_xll.SNL.Clients.Office.Excel.Functions.SPG(A906, "IQ_INDUSTRY_GROUP")</f>
        <v>Software and Services</v>
      </c>
      <c r="I906" s="9" t="str">
        <f>_xll.SNL.Clients.Office.Excel.Functions.SPG(A906, "IQ_INDUSTRY")</f>
        <v>Software</v>
      </c>
      <c r="J906" s="9" t="str">
        <f>_xll.SNL.Clients.Office.Excel.Functions.SPG(A906, "IQ_PRIMARY_INDUSTRY")</f>
        <v>Systems Software</v>
      </c>
      <c r="K906" s="9" t="str">
        <f>_xll.SNL.Clients.Office.Excel.Functions.SPG(A906, "NAICS_CODE", "Primary")</f>
        <v>513210 - Software Publishers</v>
      </c>
      <c r="L906" s="9" t="str">
        <f>_xll.SNL.Clients.Office.Excel.Functions.SPG(A906, "SP_TOPICTAG")</f>
        <v>Software Development; Cloud Management; Endpoint Security Integrity; Data Protection; Cloud Infrastructure; Cloud Security; Process Automation</v>
      </c>
      <c r="M906" s="5">
        <f>_xll.SNL.Clients.Office.Excel.Functions.SPG(A906, "SP_PCT_SHARES_OWNED_ALL_INSTITUTIONS")</f>
        <v>36.81</v>
      </c>
      <c r="N906" s="9" t="str">
        <f>_xll.SNL.Clients.Office.Excel.Functions.SPG(A906, "RD_CREDIT_RATING_GLOBAL", "Issuer Credit Rating", "Local Currency LT|0")</f>
        <v>B+</v>
      </c>
      <c r="O906" s="9" t="str">
        <f>_xll.SNL.Clients.Office.Excel.Functions.SPG(A906, "RD_CWOL_GLOBAL", "Issuer Credit Rating", "Local Currency LT|0")</f>
        <v>Stable</v>
      </c>
      <c r="P906" s="9" t="str">
        <f>_xll.SNL.Clients.Office.Excel.Functions.SPG(A906, "RD_RATING_ACTION_GLOBAL", "Issuer Credit Rating", "Local Currency LT|0")</f>
        <v>New Rating | CreditWatch/Outlook (04/07/2021)</v>
      </c>
      <c r="Q906" s="10">
        <f>_xll.SNL.Clients.Office.Excel.Functions.SPG(A906, "RD_LAST_REVIEW_DATE_GLOBAL", "Issuer Credit Rating", "Local Currency LT")</f>
        <v>45399</v>
      </c>
      <c r="R906" s="10">
        <f>_xll.SNL.Clients.Office.Excel.Functions.SPG(A906, "RD_CREDIT_RATING_DATE_GLOBAL", "Issuer Credit Rating", "Local Currency LT|0")</f>
        <v>44293</v>
      </c>
      <c r="S906" s="10">
        <f>_xll.SNL.Clients.Office.Excel.Functions.SPG(A906, "RD_CREDIT_WATCH_OUTLOOK_DATE_GLOBAL", "Issuer Credit Rating", "Local Currency LT|0")</f>
        <v>44293</v>
      </c>
      <c r="T906" s="13" t="str">
        <f>_xll.SNL.Clients.Office.Excel.Functions.SPG(A906, "SP_BUSINESS_DESCRIPTION")</f>
        <v>N-able, Inc. provides cloud-based software solutions for managed service providers in the United States, the United Kingdom, and internationally. The company’s solutions enable MSPs to support digital transformation and growth within small and medium-sized enterprises. It provides software platform designed to be an integrated, enterprise-grade solution that serves as an operating system for its MSP partners and scales as their businesses grow. In addition, the company offers remote monitoring and management solutions provide MSP partners with visibility and insights into the availability and performance of their customers’ networks, infrastructure, devices and applications through a centralized dashboard; data protection as-a-service solutions, such as backup and disaster recovery for servers, virtual machines, workstations, files, data, and key cloud-based applications, as well as multi-tenant platform and secure remote delivery architecture. Further, it offers security services through patch management, endpoint security, managed detection and response, web protection, e-mail security, and archiving and vulnerability assessment solutions. Additionally, the company engages in professional services automation, automation and scripting management, password management policies and reporting, and analytics. N-able, Inc. was incorporated in 2020 and is headquartered in Burlington, Massachusetts.</v>
      </c>
    </row>
    <row r="907" spans="1:20" x14ac:dyDescent="0.3">
      <c r="A907" s="12" t="s">
        <v>1389</v>
      </c>
      <c r="B907" s="10" t="str">
        <f>_xll.SNL.Clients.Office.Excel.Functions.SPG(A907,"SP_IPO_DATE")</f>
        <v/>
      </c>
      <c r="C907" s="5">
        <f>_xll.SNL.Clients.Office.Excel.Functions.SPG(A907, "SP_VOLUME_AVG_WEEKLY_TO_SHARES_OUT", , "1M")</f>
        <v>16.283387733370073</v>
      </c>
      <c r="D907" s="5">
        <f>_xll.SNL.Clients.Office.Excel.Functions.SPG(A907, "SP_VOLUME_AVG_WEEKLY_TO_SHARES_OUT", , "3M")</f>
        <v>16.735149001115754</v>
      </c>
      <c r="E907" s="5">
        <f>_xll.SNL.Clients.Office.Excel.Functions.SPG(A907, "SP_VOLUME_AVG_DAILY_TO_1YR_AVG_DAILY", , "1M")</f>
        <v>106.84</v>
      </c>
      <c r="F907" s="5">
        <f>_xll.SNL.Clients.Office.Excel.Functions.SPG(A907, "SP_VOLUME_AVG_DAILY_TO_1YR_AVG_DAILY", , "3M")</f>
        <v>109.8</v>
      </c>
      <c r="G907" s="9" t="str">
        <f>_xll.SNL.Clients.Office.Excel.Functions.SPG(A907, "IQ_SECTOR")</f>
        <v>Energy</v>
      </c>
      <c r="H907" s="9" t="str">
        <f>_xll.SNL.Clients.Office.Excel.Functions.SPG(A907, "IQ_INDUSTRY_GROUP")</f>
        <v>Energy</v>
      </c>
      <c r="I907" s="9" t="str">
        <f>_xll.SNL.Clients.Office.Excel.Functions.SPG(A907, "IQ_INDUSTRY")</f>
        <v>Energy Equipment and Services</v>
      </c>
      <c r="J907" s="9" t="str">
        <f>_xll.SNL.Clients.Office.Excel.Functions.SPG(A907, "IQ_PRIMARY_INDUSTRY")</f>
        <v>Oil and Gas Drilling</v>
      </c>
      <c r="K907" s="9" t="str">
        <f>_xll.SNL.Clients.Office.Excel.Functions.SPG(A907, "NAICS_CODE", "Primary")</f>
        <v>213111 - Drilling Oil and Gas Wells</v>
      </c>
      <c r="L907" s="9" t="str">
        <f>_xll.SNL.Clients.Office.Excel.Functions.SPG(A907, "SP_TOPICTAG")</f>
        <v>Computer Vision; Marine Transportation; Simulation; Process Automation</v>
      </c>
      <c r="M907" s="5">
        <f>_xll.SNL.Clients.Office.Excel.Functions.SPG(A907, "SP_PCT_SHARES_OWNED_ALL_INSTITUTIONS")</f>
        <v>87.29</v>
      </c>
      <c r="N907" s="9" t="str">
        <f>_xll.SNL.Clients.Office.Excel.Functions.SPG(A907, "RD_CREDIT_RATING_GLOBAL", "Issuer Credit Rating", "Local Currency LT|0")</f>
        <v>B-</v>
      </c>
      <c r="O907" s="9" t="str">
        <f>_xll.SNL.Clients.Office.Excel.Functions.SPG(A907, "RD_CWOL_GLOBAL", "Issuer Credit Rating", "Local Currency LT|0")</f>
        <v>Stable</v>
      </c>
      <c r="P907" s="9" t="str">
        <f>_xll.SNL.Clients.Office.Excel.Functions.SPG(A907, "RD_RATING_ACTION_GLOBAL", "Issuer Credit Rating", "Local Currency LT|0")</f>
        <v>CreditWatch/Outlook (03/07/2024)</v>
      </c>
      <c r="Q907" s="10">
        <f>_xll.SNL.Clients.Office.Excel.Functions.SPG(A907, "RD_LAST_REVIEW_DATE_GLOBAL", "Issuer Credit Rating", "Local Currency LT")</f>
        <v>45489</v>
      </c>
      <c r="R907" s="10">
        <f>_xll.SNL.Clients.Office.Excel.Functions.SPG(A907, "RD_CREDIT_RATING_DATE_GLOBAL", "Issuer Credit Rating", "Local Currency LT|0")</f>
        <v>44609</v>
      </c>
      <c r="S907" s="10">
        <f>_xll.SNL.Clients.Office.Excel.Functions.SPG(A907, "RD_CREDIT_WATCH_OUTLOOK_DATE_GLOBAL", "Issuer Credit Rating", "Local Currency LT|0")</f>
        <v>45358</v>
      </c>
      <c r="T907" s="13" t="str">
        <f>_xll.SNL.Clients.Office.Excel.Functions.SPG(A907, "SP_BUSINESS_DESCRIPTION")</f>
        <v>Nabors Industries Ltd. provides drilling and drilling-related services for land-based and offshore oil and natural gas wells in the United States and internationally. The company operates through four segments: U.S. Drilling, International Drilling, Drilling Solutions, and Rig Technologies. It provides tubular running services, including casing and tubing running, and torque monitoring; managed pressure drilling services; and drilling-bit steering systems and rig instrumentation software. The company also offers drilling systems comprising ROCKit, a directional steering control system; SmartNAV, a collaborative guidance and advisory platform; SmartSLIDE, a directional steering control system; and RigCLOUD, a digital infrastructure to integrate applications to deliver real-time insight into operations across the rig fleet. In addition, it operates a fleet of land-based drilling rigs and marketed platforms rigs; manufactures and sells top drives, catwalks, wrenches, drawworks, and other drilling related equipment, such as robotic systems and downhole tools; and provides aftermarket sales and services for the installed base of its equipment. Nabors Industries Ltd. was founded in 1952 and is based in Hamilton, Bermuda.</v>
      </c>
    </row>
    <row r="908" spans="1:20" x14ac:dyDescent="0.3">
      <c r="A908" s="12" t="s">
        <v>319</v>
      </c>
      <c r="B908" s="10" t="str">
        <f>_xll.SNL.Clients.Office.Excel.Functions.SPG(A908,"SP_IPO_DATE")</f>
        <v/>
      </c>
      <c r="C908" s="5">
        <f>_xll.SNL.Clients.Office.Excel.Functions.SPG(A908, "SP_VOLUME_AVG_WEEKLY_TO_SHARES_OUT", , "1M")</f>
        <v>2.3932484777871075</v>
      </c>
      <c r="D908" s="5">
        <f>_xll.SNL.Clients.Office.Excel.Functions.SPG(A908, "SP_VOLUME_AVG_WEEKLY_TO_SHARES_OUT", , "3M")</f>
        <v>2.3181837151334763</v>
      </c>
      <c r="E908" s="5">
        <f>_xll.SNL.Clients.Office.Excel.Functions.SPG(A908, "SP_VOLUME_AVG_DAILY_TO_1YR_AVG_DAILY", , "1M")</f>
        <v>95.45</v>
      </c>
      <c r="F908" s="5">
        <f>_xll.SNL.Clients.Office.Excel.Functions.SPG(A908, "SP_VOLUME_AVG_DAILY_TO_1YR_AVG_DAILY", , "3M")</f>
        <v>92.46</v>
      </c>
      <c r="G908" s="9" t="str">
        <f>_xll.SNL.Clients.Office.Excel.Functions.SPG(A908, "IQ_SECTOR")</f>
        <v>Financials</v>
      </c>
      <c r="H908" s="9" t="str">
        <f>_xll.SNL.Clients.Office.Excel.Functions.SPG(A908, "IQ_INDUSTRY_GROUP")</f>
        <v>Financial Services</v>
      </c>
      <c r="I908" s="9" t="str">
        <f>_xll.SNL.Clients.Office.Excel.Functions.SPG(A908, "IQ_INDUSTRY")</f>
        <v>Capital Markets</v>
      </c>
      <c r="J908" s="9" t="str">
        <f>_xll.SNL.Clients.Office.Excel.Functions.SPG(A908, "IQ_PRIMARY_INDUSTRY")</f>
        <v>Financial Exchanges and Data</v>
      </c>
      <c r="K908" s="9" t="str">
        <f>_xll.SNL.Clients.Office.Excel.Functions.SPG(A908, "NAICS_CODE", "Primary")</f>
        <v>523210 - Securities and Commodity Exchanges</v>
      </c>
      <c r="L908" s="9" t="str">
        <f>_xll.SNL.Clients.Office.Excel.Functions.SPG(A908, "SP_TOPICTAG")</f>
        <v>Online Analysis and Reference; Cloud Management; Data Integration; Fintech; Data Protection; Cloud Infrastructure</v>
      </c>
      <c r="M908" s="5">
        <f>_xll.SNL.Clients.Office.Excel.Functions.SPG(A908, "SP_PCT_SHARES_OWNED_ALL_INSTITUTIONS")</f>
        <v>77.400000000000006</v>
      </c>
      <c r="N908" s="9" t="str">
        <f>_xll.SNL.Clients.Office.Excel.Functions.SPG(A908, "RD_CREDIT_RATING_GLOBAL", "Issuer Credit Rating", "Local Currency LT|0")</f>
        <v>BBB</v>
      </c>
      <c r="O908" s="9" t="str">
        <f>_xll.SNL.Clients.Office.Excel.Functions.SPG(A908, "RD_CWOL_GLOBAL", "Issuer Credit Rating", "Local Currency LT|0")</f>
        <v>Positive</v>
      </c>
      <c r="P908" s="9" t="str">
        <f>_xll.SNL.Clients.Office.Excel.Functions.SPG(A908, "RD_RATING_ACTION_GLOBAL", "Issuer Credit Rating", "Local Currency LT|0")</f>
        <v>CreditWatch/Outlook (11/20/2024)</v>
      </c>
      <c r="Q908" s="10">
        <f>_xll.SNL.Clients.Office.Excel.Functions.SPG(A908, "RD_LAST_REVIEW_DATE_GLOBAL", "Issuer Credit Rating", "Local Currency LT")</f>
        <v>45616</v>
      </c>
      <c r="R908" s="10">
        <f>_xll.SNL.Clients.Office.Excel.Functions.SPG(A908, "RD_CREDIT_RATING_DATE_GLOBAL", "Issuer Credit Rating", "Local Currency LT|0")</f>
        <v>45089</v>
      </c>
      <c r="S908" s="10">
        <f>_xll.SNL.Clients.Office.Excel.Functions.SPG(A908, "RD_CREDIT_WATCH_OUTLOOK_DATE_GLOBAL", "Issuer Credit Rating", "Local Currency LT|0")</f>
        <v>45616</v>
      </c>
      <c r="T908" s="13" t="str">
        <f>_xll.SNL.Clients.Office.Excel.Functions.SPG(A908, "SP_BUSINESS_DESCRIPTION")</f>
        <v>Nasdaq, Inc. operates as a technology company that serves capital markets and other industries worldwide. It operates in three segments: Capital Access Platforms, Financial Technology, and Market Services. The Capital Access Platforms segment sells and distributes historical and real-time market data; and develops and licenses Nasdaq-branded indices and financial products. This segment also offers investor relations intelligence, governance solutions, and ESG solutions; and insights and workflow solutions, as well as operates listing platforms. The Financial Technology segment offers Verafin, a cloud-based platform to detect, investigate, and report money laundering and financial frauds; surveillance solutions, including a SaaS platform to assist in complying with market rules, regulations, and internal market surveillance policies; AxiomSL, a risk data management and regulatory reporting solution; and Calypso, a front-to-back trading technology solution for the financial market. This segment also handles assets, comprising cash equities, equity derivatives, currencies, various interest-bearing securities, commodities, energy products, and digital currencies; and trade management and colocation services. The Market Platforms segment offers equity derivative trading and clearing, cash equity trading, fixed income and commodities trading and clearing, and currency trading services. This segment operates various exchanges and other marketplace facilities across various asset classes which includes derivatives, commodities, cash equity, debt, structured products, and exchange traded products; and provides clearing, settlement, and central depository services. The company was formerly known as The NASDAQ OMX Group, Inc. and changed its name to Nasdaq, Inc. in September 2015. Nasdaq, Inc. was founded in 1971 and is headquartered in New York, New York.</v>
      </c>
    </row>
    <row r="909" spans="1:20" x14ac:dyDescent="0.3">
      <c r="A909" s="12" t="s">
        <v>1390</v>
      </c>
      <c r="B909" s="10">
        <f>_xll.SNL.Clients.Office.Excel.Functions.SPG(A909,"SP_IPO_DATE")</f>
        <v>41171</v>
      </c>
      <c r="C909" s="5">
        <f>_xll.SNL.Clients.Office.Excel.Functions.SPG(A909, "SP_VOLUME_AVG_WEEKLY_TO_SHARES_OUT", , "1M")</f>
        <v>2.3897830621302147</v>
      </c>
      <c r="D909" s="5">
        <f>_xll.SNL.Clients.Office.Excel.Functions.SPG(A909, "SP_VOLUME_AVG_WEEKLY_TO_SHARES_OUT", , "3M")</f>
        <v>2.5851609194790601</v>
      </c>
      <c r="E909" s="5">
        <f>_xll.SNL.Clients.Office.Excel.Functions.SPG(A909, "SP_VOLUME_AVG_DAILY_TO_1YR_AVG_DAILY", , "1M")</f>
        <v>88.59</v>
      </c>
      <c r="F909" s="5">
        <f>_xll.SNL.Clients.Office.Excel.Functions.SPG(A909, "SP_VOLUME_AVG_DAILY_TO_1YR_AVG_DAILY", , "3M")</f>
        <v>95.84</v>
      </c>
      <c r="G909" s="9" t="str">
        <f>_xll.SNL.Clients.Office.Excel.Functions.SPG(A909, "IQ_SECTOR")</f>
        <v>Financials</v>
      </c>
      <c r="H909" s="9" t="str">
        <f>_xll.SNL.Clients.Office.Excel.Functions.SPG(A909, "IQ_INDUSTRY_GROUP")</f>
        <v>Banks</v>
      </c>
      <c r="I909" s="9" t="str">
        <f>_xll.SNL.Clients.Office.Excel.Functions.SPG(A909, "IQ_INDUSTRY")</f>
        <v>Banks</v>
      </c>
      <c r="J909" s="9" t="str">
        <f>_xll.SNL.Clients.Office.Excel.Functions.SPG(A909, "IQ_PRIMARY_INDUSTRY")</f>
        <v>Regional Banks</v>
      </c>
      <c r="K909" s="9" t="str">
        <f>_xll.SNL.Clients.Office.Excel.Functions.SPG(A909, "NAICS_CODE", "Primary")</f>
        <v>522110 - Commercial Banking</v>
      </c>
      <c r="L909" s="9" t="str">
        <f>_xll.SNL.Clients.Office.Excel.Functions.SPG(A909, "SP_TOPICTAG")</f>
        <v>Anti-Fraud; Consumer Lending; Digital Brokerage</v>
      </c>
      <c r="M909" s="5">
        <f>_xll.SNL.Clients.Office.Excel.Functions.SPG(A909, "SP_PCT_SHARES_OWNED_ALL_INSTITUTIONS")</f>
        <v>98.39</v>
      </c>
      <c r="N909" s="9" t="str">
        <f>_xll.SNL.Clients.Office.Excel.Functions.SPG(A909, "RD_CREDIT_RATING_GLOBAL", "Issuer Credit Rating", "Local Currency LT|0")</f>
        <v/>
      </c>
      <c r="O909" s="9" t="str">
        <f>_xll.SNL.Clients.Office.Excel.Functions.SPG(A909, "RD_CWOL_GLOBAL", "Issuer Credit Rating", "Local Currency LT|0")</f>
        <v/>
      </c>
      <c r="P909" s="9" t="str">
        <f>_xll.SNL.Clients.Office.Excel.Functions.SPG(A909, "RD_RATING_ACTION_GLOBAL", "Issuer Credit Rating", "Local Currency LT|0")</f>
        <v/>
      </c>
      <c r="Q909" s="10" t="str">
        <f>_xll.SNL.Clients.Office.Excel.Functions.SPG(A909, "RD_LAST_REVIEW_DATE_GLOBAL", "Issuer Credit Rating", "Local Currency LT")</f>
        <v/>
      </c>
      <c r="R909" s="10" t="str">
        <f>_xll.SNL.Clients.Office.Excel.Functions.SPG(A909, "RD_CREDIT_RATING_DATE_GLOBAL", "Issuer Credit Rating", "Local Currency LT|0")</f>
        <v/>
      </c>
      <c r="S909" s="10" t="str">
        <f>_xll.SNL.Clients.Office.Excel.Functions.SPG(A909, "RD_CREDIT_WATCH_OUTLOOK_DATE_GLOBAL", "Issuer Credit Rating", "Local Currency LT|0")</f>
        <v/>
      </c>
      <c r="T909" s="13" t="str">
        <f>_xll.SNL.Clients.Office.Excel.Functions.SPG(A909, "SP_BUSINESS_DESCRIPTION")</f>
        <v>National Bank Holdings Corporation operates as the bank holding company for NBH Bank that provides various banking products and financial services to commercial, business, and consumer clients in the United States. It offers deposit products, including checking, savings, money market, and other deposit accounts, including fixed-rate and fixed maturity time deposits. The company also provides commercial and industrial loans and leases, such as working capital loans, equipment loans, lender finance loans, food and agriculture loans, government and non-profit loans, owner occupied commercial real estate loans, and other commercial loans and leases; non-owner occupied commercial real estate loans consisting of loans on commercial properties, such as office buildings, warehouse/distribution buildings, multi-family, hospitality, and retail buildings; small business administration loans to support small businesses and entrepreneurs; term loans, line of credits, and real estate secured loans; residential real estate loans; and consumer loans. In addition, it offers treasury management solutions comprising online and mobile banking, commercial credit card, wire transfer, automated clearing house, electronic bill payment, lock box, remote deposit capture, merchant processing, cash vault, controlled disbursements, and fraud prevention services, as well as other auxiliary services, including account reconciliation, collections, repurchase accounts, zero balance accounts, and sweep accounts. The company operates through a network of banking centers located in Colorado, the greater Kansas City region, New Mexico, Utah, Wyoming, Idaho, and Texas. It also operates ATMs. The company was formerly known as NBH Holdings Corp. and changed its name to National Bank Holdings Corporation in March 2012. The company was incorporated in 2009 and is headquartered in Greenwood Village, Colorado.</v>
      </c>
    </row>
    <row r="910" spans="1:20" x14ac:dyDescent="0.3">
      <c r="A910" s="12" t="s">
        <v>1391</v>
      </c>
      <c r="B910" s="10" t="str">
        <f>_xll.SNL.Clients.Office.Excel.Functions.SPG(A910,"SP_IPO_DATE")</f>
        <v/>
      </c>
      <c r="C910" s="5">
        <f>_xll.SNL.Clients.Office.Excel.Functions.SPG(A910, "SP_VOLUME_AVG_WEEKLY_TO_SHARES_OUT", , "1M")</f>
        <v>0.87906627624132205</v>
      </c>
      <c r="D910" s="5">
        <f>_xll.SNL.Clients.Office.Excel.Functions.SPG(A910, "SP_VOLUME_AVG_WEEKLY_TO_SHARES_OUT", , "3M")</f>
        <v>0.88992157859986021</v>
      </c>
      <c r="E910" s="5">
        <f>_xll.SNL.Clients.Office.Excel.Functions.SPG(A910, "SP_VOLUME_AVG_DAILY_TO_1YR_AVG_DAILY", , "1M")</f>
        <v>97.66</v>
      </c>
      <c r="F910" s="5">
        <f>_xll.SNL.Clients.Office.Excel.Functions.SPG(A910, "SP_VOLUME_AVG_DAILY_TO_1YR_AVG_DAILY", , "3M")</f>
        <v>98.87</v>
      </c>
      <c r="G910" s="9" t="str">
        <f>_xll.SNL.Clients.Office.Excel.Functions.SPG(A910, "IQ_SECTOR")</f>
        <v>Consumer Staples</v>
      </c>
      <c r="H910" s="9" t="str">
        <f>_xll.SNL.Clients.Office.Excel.Functions.SPG(A910, "IQ_INDUSTRY_GROUP")</f>
        <v>Food, Beverage and Tobacco</v>
      </c>
      <c r="I910" s="9" t="str">
        <f>_xll.SNL.Clients.Office.Excel.Functions.SPG(A910, "IQ_INDUSTRY")</f>
        <v>Beverages</v>
      </c>
      <c r="J910" s="9" t="str">
        <f>_xll.SNL.Clients.Office.Excel.Functions.SPG(A910, "IQ_PRIMARY_INDUSTRY")</f>
        <v>Soft Drinks and Non-alcoholic Beverages</v>
      </c>
      <c r="K910" s="9" t="str">
        <f>_xll.SNL.Clients.Office.Excel.Functions.SPG(A910, "NAICS_CODE", "Primary")</f>
        <v>3121 - Beverage Manufacturing</v>
      </c>
      <c r="L910" s="9" t="str">
        <f>_xll.SNL.Clients.Office.Excel.Functions.SPG(A910, "SP_TOPICTAG")</f>
        <v>Fast-Moving Consumer Goods</v>
      </c>
      <c r="M910" s="5">
        <f>_xll.SNL.Clients.Office.Excel.Functions.SPG(A910, "SP_PCT_SHARES_OWNED_ALL_INSTITUTIONS")</f>
        <v>24.21</v>
      </c>
      <c r="N910" s="9" t="str">
        <f>_xll.SNL.Clients.Office.Excel.Functions.SPG(A910, "RD_CREDIT_RATING_GLOBAL", "Issuer Credit Rating", "Local Currency LT|0")</f>
        <v/>
      </c>
      <c r="O910" s="9" t="str">
        <f>_xll.SNL.Clients.Office.Excel.Functions.SPG(A910, "RD_CWOL_GLOBAL", "Issuer Credit Rating", "Local Currency LT|0")</f>
        <v/>
      </c>
      <c r="P910" s="9" t="str">
        <f>_xll.SNL.Clients.Office.Excel.Functions.SPG(A910, "RD_RATING_ACTION_GLOBAL", "Issuer Credit Rating", "Local Currency LT|0")</f>
        <v/>
      </c>
      <c r="Q910" s="10" t="str">
        <f>_xll.SNL.Clients.Office.Excel.Functions.SPG(A910, "RD_LAST_REVIEW_DATE_GLOBAL", "Issuer Credit Rating", "Local Currency LT")</f>
        <v/>
      </c>
      <c r="R910" s="10" t="str">
        <f>_xll.SNL.Clients.Office.Excel.Functions.SPG(A910, "RD_CREDIT_RATING_DATE_GLOBAL", "Issuer Credit Rating", "Local Currency LT|0")</f>
        <v/>
      </c>
      <c r="S910" s="10" t="str">
        <f>_xll.SNL.Clients.Office.Excel.Functions.SPG(A910, "RD_CREDIT_WATCH_OUTLOOK_DATE_GLOBAL", "Issuer Credit Rating", "Local Currency LT|0")</f>
        <v/>
      </c>
      <c r="T910" s="13" t="str">
        <f>_xll.SNL.Clients.Office.Excel.Functions.SPG(A910, "SP_BUSINESS_DESCRIPTION")</f>
        <v>National Beverage Corp., through its subsidiaries, develops, produces, markets, and sells a portfolio of sparkling waters, juices, energy drinks, and carbonated soft drinks in the United States and Canada. The company’s Power+ brand portfolio offers sparkling water products under the LaCroix, LaCroix Cúrate, and LaCroix NiCola brands; non-carbonated water under the Clear Fruit; energy drink and shots under the Rip It brand; juice and juice-based products under Everfresh, Everfresh Premier Varietals, and Mr. Pure brands; and carbonated soft drinks under Shasta and Faygo brands. It serves retailers, as well as various smaller up-and-down-the-street accounts through the take-home, convenience, and food-service distribution channels. The company was incorporated in 1985 and is headquartered in Fort Lauderdale, Florida. National Beverage Corp. is a subsidiary of IBS Partners, Ltd.</v>
      </c>
    </row>
    <row r="911" spans="1:20" x14ac:dyDescent="0.3">
      <c r="A911" s="12" t="s">
        <v>1880</v>
      </c>
      <c r="B911" s="10" t="str">
        <f>_xll.SNL.Clients.Office.Excel.Functions.SPG(A911,"SP_IPO_DATE")</f>
        <v/>
      </c>
      <c r="C911" s="5">
        <f>_xll.SNL.Clients.Office.Excel.Functions.SPG(A911, "SP_VOLUME_AVG_WEEKLY_TO_SHARES_OUT", , "1M")</f>
        <v>3.9072632074002627</v>
      </c>
      <c r="D911" s="5">
        <f>_xll.SNL.Clients.Office.Excel.Functions.SPG(A911, "SP_VOLUME_AVG_WEEKLY_TO_SHARES_OUT", , "3M")</f>
        <v>3.1270905754431046</v>
      </c>
      <c r="E911" s="5">
        <f>_xll.SNL.Clients.Office.Excel.Functions.SPG(A911, "SP_VOLUME_AVG_DAILY_TO_1YR_AVG_DAILY", , "1M")</f>
        <v>133.30000000000001</v>
      </c>
      <c r="F911" s="5">
        <f>_xll.SNL.Clients.Office.Excel.Functions.SPG(A911, "SP_VOLUME_AVG_DAILY_TO_1YR_AVG_DAILY", , "3M")</f>
        <v>106.68</v>
      </c>
      <c r="G911" s="9" t="str">
        <f>_xll.SNL.Clients.Office.Excel.Functions.SPG(A911, "IQ_SECTOR")</f>
        <v>Utilities</v>
      </c>
      <c r="H911" s="9" t="str">
        <f>_xll.SNL.Clients.Office.Excel.Functions.SPG(A911, "IQ_INDUSTRY_GROUP")</f>
        <v>Utilities</v>
      </c>
      <c r="I911" s="9" t="str">
        <f>_xll.SNL.Clients.Office.Excel.Functions.SPG(A911, "IQ_INDUSTRY")</f>
        <v>Gas Utilities</v>
      </c>
      <c r="J911" s="9" t="str">
        <f>_xll.SNL.Clients.Office.Excel.Functions.SPG(A911, "IQ_PRIMARY_INDUSTRY")</f>
        <v>Gas Utilities</v>
      </c>
      <c r="K911" s="9" t="str">
        <f>_xll.SNL.Clients.Office.Excel.Functions.SPG(A911, "NAICS_CODE", "Primary")</f>
        <v>2212 - Natural Gas Distribution</v>
      </c>
      <c r="L911" s="9" t="str">
        <f>_xll.SNL.Clients.Office.Excel.Functions.SPG(A911, "SP_TOPICTAG")</f>
        <v>Environmental Engineering; Biomass Energy</v>
      </c>
      <c r="M911" s="5">
        <f>_xll.SNL.Clients.Office.Excel.Functions.SPG(A911, "SP_PCT_SHARES_OWNED_ALL_INSTITUTIONS")</f>
        <v>77.39</v>
      </c>
      <c r="N911" s="9" t="str">
        <f>_xll.SNL.Clients.Office.Excel.Functions.SPG(A911, "RD_CREDIT_RATING_GLOBAL", "Issuer Credit Rating", "Local Currency LT|0")</f>
        <v>BBB-</v>
      </c>
      <c r="O911" s="9" t="str">
        <f>_xll.SNL.Clients.Office.Excel.Functions.SPG(A911, "RD_CWOL_GLOBAL", "Issuer Credit Rating", "Local Currency LT|0")</f>
        <v>Stable</v>
      </c>
      <c r="P911" s="9" t="str">
        <f>_xll.SNL.Clients.Office.Excel.Functions.SPG(A911, "RD_RATING_ACTION_GLOBAL", "Issuer Credit Rating", "Local Currency LT|0")</f>
        <v>CreditWatch/Outlook (06/03/2020)</v>
      </c>
      <c r="Q911" s="10">
        <f>_xll.SNL.Clients.Office.Excel.Functions.SPG(A911, "RD_LAST_REVIEW_DATE_GLOBAL", "Issuer Credit Rating", "Local Currency LT")</f>
        <v>45541</v>
      </c>
      <c r="R911" s="10">
        <f>_xll.SNL.Clients.Office.Excel.Functions.SPG(A911, "RD_CREDIT_RATING_DATE_GLOBAL", "Issuer Credit Rating", "Local Currency LT|0")</f>
        <v>43917</v>
      </c>
      <c r="S911" s="10">
        <f>_xll.SNL.Clients.Office.Excel.Functions.SPG(A911, "RD_CREDIT_WATCH_OUTLOOK_DATE_GLOBAL", "Issuer Credit Rating", "Local Currency LT|0")</f>
        <v>43985</v>
      </c>
      <c r="T911" s="13" t="str">
        <f>_xll.SNL.Clients.Office.Excel.Functions.SPG(A911, "SP_BUSINESS_DESCRIPTION")</f>
        <v>National Fuel Gas Company operates as a diversified energy company. It operates through four segments: Exploration and Production, Pipeline and Storage, Gathering, and Utility. The Exploration and Production segment explores for, develops, and produces natural gas and oil. The Pipeline and Storage segment provides interstate natural gas transportation services through an integrated gas pipeline system in Pennsylvania and New York; and storage services through its underground natural gas storage fields. This segment also transports and stores natural gas for National Fuel Gas Distribution Corporation, as well as for utilities, industrial companies, and power producers in New York State. The Gathering segment builds, owns, and operates gathering facilities in the Appalachian region, as well as provides gathering services to Seneca. The Utility segment sells natural gas to retail customers; and provides natural gas utility services to various customers in Buffalo, Niagara Falls, and Jamestown, New York, as well as in Erie and Sharon, Pennsylvania. National Fuel Gas Company was incorporated in 1902 and is headquartered in Williamsville, New York.</v>
      </c>
    </row>
    <row r="912" spans="1:20" x14ac:dyDescent="0.3">
      <c r="A912" s="12" t="s">
        <v>1392</v>
      </c>
      <c r="B912" s="10" t="str">
        <f>_xll.SNL.Clients.Office.Excel.Functions.SPG(A912,"SP_IPO_DATE")</f>
        <v/>
      </c>
      <c r="C912" s="5">
        <f>_xll.SNL.Clients.Office.Excel.Functions.SPG(A912, "SP_VOLUME_AVG_WEEKLY_TO_SHARES_OUT", , "1M")</f>
        <v>1.7593298121573633</v>
      </c>
      <c r="D912" s="5">
        <f>_xll.SNL.Clients.Office.Excel.Functions.SPG(A912, "SP_VOLUME_AVG_WEEKLY_TO_SHARES_OUT", , "3M")</f>
        <v>1.7267810309903104</v>
      </c>
      <c r="E912" s="5">
        <f>_xll.SNL.Clients.Office.Excel.Functions.SPG(A912, "SP_VOLUME_AVG_DAILY_TO_1YR_AVG_DAILY", , "1M")</f>
        <v>94.03</v>
      </c>
      <c r="F912" s="5">
        <f>_xll.SNL.Clients.Office.Excel.Functions.SPG(A912, "SP_VOLUME_AVG_DAILY_TO_1YR_AVG_DAILY", , "3M")</f>
        <v>92.29</v>
      </c>
      <c r="G912" s="9" t="str">
        <f>_xll.SNL.Clients.Office.Excel.Functions.SPG(A912, "IQ_SECTOR")</f>
        <v>Health Care</v>
      </c>
      <c r="H912" s="9" t="str">
        <f>_xll.SNL.Clients.Office.Excel.Functions.SPG(A912, "IQ_INDUSTRY_GROUP")</f>
        <v>Health Care Equipment and Services</v>
      </c>
      <c r="I912" s="9" t="str">
        <f>_xll.SNL.Clients.Office.Excel.Functions.SPG(A912, "IQ_INDUSTRY")</f>
        <v>Health Care Providers and Services</v>
      </c>
      <c r="J912" s="9" t="str">
        <f>_xll.SNL.Clients.Office.Excel.Functions.SPG(A912, "IQ_PRIMARY_INDUSTRY")</f>
        <v>Health Care Facilities</v>
      </c>
      <c r="K912" s="9" t="str">
        <f>_xll.SNL.Clients.Office.Excel.Functions.SPG(A912, "NAICS_CODE", "Primary")</f>
        <v>623110 - Nursing Care Facilities (Skilled Nursing Facilities)</v>
      </c>
      <c r="L912" s="9" t="str">
        <f>_xll.SNL.Clients.Office.Excel.Functions.SPG(A912, "SP_TOPICTAG")</f>
        <v>Health Diagnostics; Neuroscience; Outpatient Care; Assisted Living; Central Nervous System; Neurology; Psychiatry</v>
      </c>
      <c r="M912" s="5">
        <f>_xll.SNL.Clients.Office.Excel.Functions.SPG(A912, "SP_PCT_SHARES_OWNED_ALL_INSTITUTIONS")</f>
        <v>60.56</v>
      </c>
      <c r="N912" s="9" t="str">
        <f>_xll.SNL.Clients.Office.Excel.Functions.SPG(A912, "RD_CREDIT_RATING_GLOBAL", "Issuer Credit Rating", "Local Currency LT|0")</f>
        <v/>
      </c>
      <c r="O912" s="9" t="str">
        <f>_xll.SNL.Clients.Office.Excel.Functions.SPG(A912, "RD_CWOL_GLOBAL", "Issuer Credit Rating", "Local Currency LT|0")</f>
        <v/>
      </c>
      <c r="P912" s="9" t="str">
        <f>_xll.SNL.Clients.Office.Excel.Functions.SPG(A912, "RD_RATING_ACTION_GLOBAL", "Issuer Credit Rating", "Local Currency LT|0")</f>
        <v/>
      </c>
      <c r="Q912" s="10" t="str">
        <f>_xll.SNL.Clients.Office.Excel.Functions.SPG(A912, "RD_LAST_REVIEW_DATE_GLOBAL", "Issuer Credit Rating", "Local Currency LT")</f>
        <v/>
      </c>
      <c r="R912" s="10" t="str">
        <f>_xll.SNL.Clients.Office.Excel.Functions.SPG(A912, "RD_CREDIT_RATING_DATE_GLOBAL", "Issuer Credit Rating", "Local Currency LT|0")</f>
        <v/>
      </c>
      <c r="S912" s="10" t="str">
        <f>_xll.SNL.Clients.Office.Excel.Functions.SPG(A912, "RD_CREDIT_WATCH_OUTLOOK_DATE_GLOBAL", "Issuer Credit Rating", "Local Currency LT|0")</f>
        <v/>
      </c>
      <c r="T912" s="13" t="str">
        <f>_xll.SNL.Clients.Office.Excel.Functions.SPG(A912, "SP_BUSINESS_DESCRIPTION")</f>
        <v>National HealthCare Corporation engages in the operation of services to skilled nursing facilities, assisted and independent living facilities, homecare and hospice agencies, and health hospitals. Its skilled nursing facilities offer licensed therapy services, nutrition services, social services, activities, and housekeeping and laundry services, as well as medical services prescribed by physicians; and rehabilitative services, such as physical, speech, respiratory, and occupational therapy for patients recovering from strokes, heart attacks, orthopedic conditions, neurological illnesses, or other illnesses, injuries, or disabilities. The company’s medical specialty units comprise memory care units and sub-cute nursing units that provide specialized care and programs for persons with Alzheimer’s or related disorders; and assisted living facilities offer personal care services and assistance with general activities of daily living, such as dressing, bathing, meal preparation, and medication management. Its independent living facilities offers specially designed residential units for the active and ambulatory elderly and provide various ancillary services for residents, including restaurants, activity rooms and social areas; and behavioral health services to both adults and geriatric patients with psychiatric, emotional, and addictive disorders. In addition, the company’s homecare agencies assist those who wish to stay at home or in assisted living residences but still require some degree of medical care or assistance with daily activities; hospice agencies that provides hospice and palliative care; and operates pharmacies, as well as managed care insurance solutions. Further, it offers management, accounting, and financial services; and leases its properties to third party operators. The company was founded in 1971 and is based in Murfreesboro, Tennessee.</v>
      </c>
    </row>
    <row r="913" spans="1:20" x14ac:dyDescent="0.3">
      <c r="A913" s="12" t="s">
        <v>1393</v>
      </c>
      <c r="B913" s="10" t="str">
        <f>_xll.SNL.Clients.Office.Excel.Functions.SPG(A913,"SP_IPO_DATE")</f>
        <v/>
      </c>
      <c r="C913" s="5">
        <f>_xll.SNL.Clients.Office.Excel.Functions.SPG(A913, "SP_VOLUME_AVG_WEEKLY_TO_SHARES_OUT", , "1M")</f>
        <v>2.1738199678984778</v>
      </c>
      <c r="D913" s="5">
        <f>_xll.SNL.Clients.Office.Excel.Functions.SPG(A913, "SP_VOLUME_AVG_WEEKLY_TO_SHARES_OUT", , "3M")</f>
        <v>2.8382944232485197</v>
      </c>
      <c r="E913" s="5">
        <f>_xll.SNL.Clients.Office.Excel.Functions.SPG(A913, "SP_VOLUME_AVG_DAILY_TO_1YR_AVG_DAILY", , "1M")</f>
        <v>74.56</v>
      </c>
      <c r="F913" s="5">
        <f>_xll.SNL.Clients.Office.Excel.Functions.SPG(A913, "SP_VOLUME_AVG_DAILY_TO_1YR_AVG_DAILY", , "3M")</f>
        <v>97.36</v>
      </c>
      <c r="G913" s="9" t="str">
        <f>_xll.SNL.Clients.Office.Excel.Functions.SPG(A913, "IQ_SECTOR")</f>
        <v>Industrials</v>
      </c>
      <c r="H913" s="9" t="str">
        <f>_xll.SNL.Clients.Office.Excel.Functions.SPG(A913, "IQ_INDUSTRY_GROUP")</f>
        <v>Capital Goods</v>
      </c>
      <c r="I913" s="9" t="str">
        <f>_xll.SNL.Clients.Office.Excel.Functions.SPG(A913, "IQ_INDUSTRY")</f>
        <v>Aerospace and Defense</v>
      </c>
      <c r="J913" s="9" t="str">
        <f>_xll.SNL.Clients.Office.Excel.Functions.SPG(A913, "IQ_PRIMARY_INDUSTRY")</f>
        <v>Aerospace and Defense</v>
      </c>
      <c r="K913" s="9" t="str">
        <f>_xll.SNL.Clients.Office.Excel.Functions.SPG(A913, "NAICS_CODE", "Primary")</f>
        <v>33299 - All Other Fabricated Metal Product Manufacturing</v>
      </c>
      <c r="L913" s="9" t="str">
        <f>_xll.SNL.Clients.Office.Excel.Functions.SPG(A913, "SP_TOPICTAG")</f>
        <v>Industrial Automation; Sensors; Smart Building; Artificial Intelligence</v>
      </c>
      <c r="M913" s="5">
        <f>_xll.SNL.Clients.Office.Excel.Functions.SPG(A913, "SP_PCT_SHARES_OWNED_ALL_INSTITUTIONS")</f>
        <v>60.76</v>
      </c>
      <c r="N913" s="9" t="str">
        <f>_xll.SNL.Clients.Office.Excel.Functions.SPG(A913, "RD_CREDIT_RATING_GLOBAL", "Issuer Credit Rating", "Local Currency LT|0")</f>
        <v/>
      </c>
      <c r="O913" s="9" t="str">
        <f>_xll.SNL.Clients.Office.Excel.Functions.SPG(A913, "RD_CWOL_GLOBAL", "Issuer Credit Rating", "Local Currency LT|0")</f>
        <v/>
      </c>
      <c r="P913" s="9" t="str">
        <f>_xll.SNL.Clients.Office.Excel.Functions.SPG(A913, "RD_RATING_ACTION_GLOBAL", "Issuer Credit Rating", "Local Currency LT|0")</f>
        <v/>
      </c>
      <c r="Q913" s="10" t="str">
        <f>_xll.SNL.Clients.Office.Excel.Functions.SPG(A913, "RD_LAST_REVIEW_DATE_GLOBAL", "Issuer Credit Rating", "Local Currency LT")</f>
        <v/>
      </c>
      <c r="R913" s="10" t="str">
        <f>_xll.SNL.Clients.Office.Excel.Functions.SPG(A913, "RD_CREDIT_RATING_DATE_GLOBAL", "Issuer Credit Rating", "Local Currency LT|0")</f>
        <v/>
      </c>
      <c r="S913" s="10" t="str">
        <f>_xll.SNL.Clients.Office.Excel.Functions.SPG(A913, "RD_CREDIT_WATCH_OUTLOOK_DATE_GLOBAL", "Issuer Credit Rating", "Local Currency LT|0")</f>
        <v/>
      </c>
      <c r="T913" s="13" t="str">
        <f>_xll.SNL.Clients.Office.Excel.Functions.SPG(A913, "SP_BUSINESS_DESCRIPTION")</f>
        <v>National Presto Industries, Inc. provides housewares and small appliance, defense, and safety products in North America. The company’s Housewares/Small Appliance segment designs, markets, and distributes housewares and small electrical appliances, including pressure cookers and canners; heat control line of skillets, griddles, woks, and multi-purpose cookers; slow cookers; deep fryers; air fryers; waffle makers; pizza ovens; slicer/shredders; electric heaters; hot air, oil, and microwave corn poppers; dehydrators; vacuum sealers; rice cookers; microwave bacon cookers; egg cookers; coffeemakers and coffeemaker accessories; electric knife sharpeners; and timers under the Presto Control Master brand. This segment sells its products directly to retailers, as well as through independent distributors. Its Defense segment manufactures and sells 40mm ammunition, precision mechanical and electro-mechanical products, medium caliber cartridge cases; and metal parts; and detonators, booster pellets, release cartridges, lead azide, and other military energetic devices and materials. This segment primarily serves the United States Department of Defense (DOD) and DOD prime contractors. The company’s Safety segment patents machine learning, digital sensors, and cloud-based technology to monitor freezers and refrigerators that detects and alerts users to potential safety issues around pharmaceuticals and food. National Presto Industries, Inc. was founded in 1905 and is based in Eau Claire, Wisconsin.</v>
      </c>
    </row>
    <row r="914" spans="1:20" x14ac:dyDescent="0.3">
      <c r="A914" s="12" t="s">
        <v>1881</v>
      </c>
      <c r="B914" s="10">
        <f>_xll.SNL.Clients.Office.Excel.Functions.SPG(A914,"SP_IPO_DATE")</f>
        <v>42116</v>
      </c>
      <c r="C914" s="5">
        <f>_xll.SNL.Clients.Office.Excel.Functions.SPG(A914, "SP_VOLUME_AVG_WEEKLY_TO_SHARES_OUT", , "1M")</f>
        <v>2.6444579488911404</v>
      </c>
      <c r="D914" s="5">
        <f>_xll.SNL.Clients.Office.Excel.Functions.SPG(A914, "SP_VOLUME_AVG_WEEKLY_TO_SHARES_OUT", , "3M")</f>
        <v>3.4882823407227113</v>
      </c>
      <c r="E914" s="5">
        <f>_xll.SNL.Clients.Office.Excel.Functions.SPG(A914, "SP_VOLUME_AVG_DAILY_TO_1YR_AVG_DAILY", , "1M")</f>
        <v>59.99</v>
      </c>
      <c r="F914" s="5">
        <f>_xll.SNL.Clients.Office.Excel.Functions.SPG(A914, "SP_VOLUME_AVG_DAILY_TO_1YR_AVG_DAILY", , "3M")</f>
        <v>79.14</v>
      </c>
      <c r="G914" s="9" t="str">
        <f>_xll.SNL.Clients.Office.Excel.Functions.SPG(A914, "IQ_SECTOR")</f>
        <v>Real Estate</v>
      </c>
      <c r="H914" s="9" t="str">
        <f>_xll.SNL.Clients.Office.Excel.Functions.SPG(A914, "IQ_INDUSTRY_GROUP")</f>
        <v>Equity Real Estate Investment Trusts (REITs)</v>
      </c>
      <c r="I914" s="9" t="str">
        <f>_xll.SNL.Clients.Office.Excel.Functions.SPG(A914, "IQ_INDUSTRY")</f>
        <v>Specialized REITs</v>
      </c>
      <c r="J914" s="9" t="str">
        <f>_xll.SNL.Clients.Office.Excel.Functions.SPG(A914, "IQ_PRIMARY_INDUSTRY")</f>
        <v>Self-Storage REITs</v>
      </c>
      <c r="K914" s="9" t="str">
        <f>_xll.SNL.Clients.Office.Excel.Functions.SPG(A914, "NAICS_CODE", "Primary")</f>
        <v>531110 - Lessors of Residential Buildings and Dwellings</v>
      </c>
      <c r="L914" s="9" t="str">
        <f>_xll.SNL.Clients.Office.Excel.Functions.SPG(A914, "SP_TOPICTAG")</f>
        <v/>
      </c>
      <c r="M914" s="5">
        <f>_xll.SNL.Clients.Office.Excel.Functions.SPG(A914, "SP_PCT_SHARES_OWNED_ALL_INSTITUTIONS")</f>
        <v>89.42</v>
      </c>
      <c r="N914" s="9" t="str">
        <f>_xll.SNL.Clients.Office.Excel.Functions.SPG(A914, "RD_CREDIT_RATING_GLOBAL", "Issuer Credit Rating", "Local Currency LT|0")</f>
        <v/>
      </c>
      <c r="O914" s="9" t="str">
        <f>_xll.SNL.Clients.Office.Excel.Functions.SPG(A914, "RD_CWOL_GLOBAL", "Issuer Credit Rating", "Local Currency LT|0")</f>
        <v/>
      </c>
      <c r="P914" s="9" t="str">
        <f>_xll.SNL.Clients.Office.Excel.Functions.SPG(A914, "RD_RATING_ACTION_GLOBAL", "Issuer Credit Rating", "Local Currency LT|0")</f>
        <v/>
      </c>
      <c r="Q914" s="10" t="str">
        <f>_xll.SNL.Clients.Office.Excel.Functions.SPG(A914, "RD_LAST_REVIEW_DATE_GLOBAL", "Issuer Credit Rating", "Local Currency LT")</f>
        <v/>
      </c>
      <c r="R914" s="10" t="str">
        <f>_xll.SNL.Clients.Office.Excel.Functions.SPG(A914, "RD_CREDIT_RATING_DATE_GLOBAL", "Issuer Credit Rating", "Local Currency LT|0")</f>
        <v/>
      </c>
      <c r="S914" s="10" t="str">
        <f>_xll.SNL.Clients.Office.Excel.Functions.SPG(A914, "RD_CREDIT_WATCH_OUTLOOK_DATE_GLOBAL", "Issuer Credit Rating", "Local Currency LT|0")</f>
        <v/>
      </c>
      <c r="T914" s="13" t="str">
        <f>_xll.SNL.Clients.Office.Excel.Functions.SPG(A914, "SP_BUSINESS_DESCRIPTION")</f>
        <v>National Storage Affiliates Trust is a real estate investment trust headquartered in Greenwood Village, Colorado, focused on the ownership, operation and acquisition of self storage properties predominantly located within the top 100 metropolitan statistical areas throughout the United States. As of September 30, 2024, the Company held ownership interests in and operated 1,070 self storage properties located in 42 states and Puerto Rico with approximately 70.0 million rentable square feet. NSA is one of the largest owners and operators of self storage properties among public and private companies in the United States.</v>
      </c>
    </row>
    <row r="915" spans="1:20" x14ac:dyDescent="0.3">
      <c r="A915" s="12" t="s">
        <v>1394</v>
      </c>
      <c r="B915" s="10">
        <f>_xll.SNL.Clients.Office.Excel.Functions.SPG(A915,"SP_IPO_DATE")</f>
        <v>43033</v>
      </c>
      <c r="C915" s="5">
        <f>_xll.SNL.Clients.Office.Excel.Functions.SPG(A915, "SP_VOLUME_AVG_WEEKLY_TO_SHARES_OUT", , "1M")</f>
        <v>8.5742097135147013</v>
      </c>
      <c r="D915" s="5">
        <f>_xll.SNL.Clients.Office.Excel.Functions.SPG(A915, "SP_VOLUME_AVG_WEEKLY_TO_SHARES_OUT", , "3M")</f>
        <v>8.5915151415003805</v>
      </c>
      <c r="E915" s="5">
        <f>_xll.SNL.Clients.Office.Excel.Functions.SPG(A915, "SP_VOLUME_AVG_DAILY_TO_1YR_AVG_DAILY", , "1M")</f>
        <v>89.73</v>
      </c>
      <c r="F915" s="5">
        <f>_xll.SNL.Clients.Office.Excel.Functions.SPG(A915, "SP_VOLUME_AVG_DAILY_TO_1YR_AVG_DAILY", , "3M")</f>
        <v>89.91</v>
      </c>
      <c r="G915" s="9" t="str">
        <f>_xll.SNL.Clients.Office.Excel.Functions.SPG(A915, "IQ_SECTOR")</f>
        <v>Consumer Discretionary</v>
      </c>
      <c r="H915" s="9" t="str">
        <f>_xll.SNL.Clients.Office.Excel.Functions.SPG(A915, "IQ_INDUSTRY_GROUP")</f>
        <v>Consumer Discretionary Distribution and Retail</v>
      </c>
      <c r="I915" s="9" t="str">
        <f>_xll.SNL.Clients.Office.Excel.Functions.SPG(A915, "IQ_INDUSTRY")</f>
        <v>Specialty Retail</v>
      </c>
      <c r="J915" s="9" t="str">
        <f>_xll.SNL.Clients.Office.Excel.Functions.SPG(A915, "IQ_PRIMARY_INDUSTRY")</f>
        <v>Other Specialty Retail</v>
      </c>
      <c r="K915" s="9" t="str">
        <f>_xll.SNL.Clients.Office.Excel.Functions.SPG(A915, "NAICS_CODE", "Primary")</f>
        <v>456130 - Optical Goods Retailers</v>
      </c>
      <c r="L915" s="9" t="str">
        <f>_xll.SNL.Clients.Office.Excel.Functions.SPG(A915, "SP_TOPICTAG")</f>
        <v>Marketing Automation; Customer Relationship Management; Wearables; Process Automation; RegTech</v>
      </c>
      <c r="M915" s="5">
        <f>_xll.SNL.Clients.Office.Excel.Functions.SPG(A915, "SP_PCT_SHARES_OWNED_ALL_INSTITUTIONS")</f>
        <v>100.45</v>
      </c>
      <c r="N915" s="9" t="str">
        <f>_xll.SNL.Clients.Office.Excel.Functions.SPG(A915, "RD_CREDIT_RATING_GLOBAL", "Issuer Credit Rating", "Local Currency LT|0")</f>
        <v>NR</v>
      </c>
      <c r="O915" s="9" t="str">
        <f>_xll.SNL.Clients.Office.Excel.Functions.SPG(A915, "RD_CWOL_GLOBAL", "Issuer Credit Rating", "Local Currency LT|0")</f>
        <v>NR</v>
      </c>
      <c r="P915" s="9" t="str">
        <f>_xll.SNL.Clients.Office.Excel.Functions.SPG(A915, "RD_RATING_ACTION_GLOBAL", "Issuer Credit Rating", "Local Currency LT|0")</f>
        <v>Not Rated | CreditWatch/Outlook (05/03/2000)</v>
      </c>
      <c r="Q915" s="10" t="str">
        <f>_xll.SNL.Clients.Office.Excel.Functions.SPG(A915, "RD_LAST_REVIEW_DATE_GLOBAL", "Issuer Credit Rating", "Local Currency LT")</f>
        <v/>
      </c>
      <c r="R915" s="10">
        <f>_xll.SNL.Clients.Office.Excel.Functions.SPG(A915, "RD_CREDIT_RATING_DATE_GLOBAL", "Issuer Credit Rating", "Local Currency LT|0")</f>
        <v>36649</v>
      </c>
      <c r="S915" s="10">
        <f>_xll.SNL.Clients.Office.Excel.Functions.SPG(A915, "RD_CREDIT_WATCH_OUTLOOK_DATE_GLOBAL", "Issuer Credit Rating", "Local Currency LT|0")</f>
        <v>36649</v>
      </c>
      <c r="T915" s="13" t="str">
        <f>_xll.SNL.Clients.Office.Excel.Functions.SPG(A915, "SP_BUSINESS_DESCRIPTION")</f>
        <v>National Vision Holdings, Inc., through its subsidiaries, operates as an optical retailer in the United States. The company operates in two segments, Owned &amp; Host and Legacy. It offers eyeglasses and contact lenses, and optical accessory products; provides eye exams through its America's Best, Eyeglass World, Vista Optical, Fred Meyer, and Vista Optical military, as well as Vision Center branded stores; and offers health maintenance organization and optometric services. National Vision Holdings, Inc. was founded in 1990 and is headquartered in Duluth, Georgia.</v>
      </c>
    </row>
    <row r="916" spans="1:20" x14ac:dyDescent="0.3">
      <c r="A916" s="12" t="s">
        <v>1395</v>
      </c>
      <c r="B916" s="10" t="str">
        <f>_xll.SNL.Clients.Office.Excel.Functions.SPG(A916,"SP_IPO_DATE")</f>
        <v/>
      </c>
      <c r="C916" s="5">
        <f>_xll.SNL.Clients.Office.Excel.Functions.SPG(A916, "SP_VOLUME_AVG_WEEKLY_TO_SHARES_OUT", , "1M")</f>
        <v>4.2763754748839169</v>
      </c>
      <c r="D916" s="5">
        <f>_xll.SNL.Clients.Office.Excel.Functions.SPG(A916, "SP_VOLUME_AVG_WEEKLY_TO_SHARES_OUT", , "3M")</f>
        <v>4.5024643751957409</v>
      </c>
      <c r="E916" s="5">
        <f>_xll.SNL.Clients.Office.Excel.Functions.SPG(A916, "SP_VOLUME_AVG_DAILY_TO_1YR_AVG_DAILY", , "1M")</f>
        <v>111.9</v>
      </c>
      <c r="F916" s="5">
        <f>_xll.SNL.Clients.Office.Excel.Functions.SPG(A916, "SP_VOLUME_AVG_DAILY_TO_1YR_AVG_DAILY", , "3M")</f>
        <v>117.81</v>
      </c>
      <c r="G916" s="9" t="str">
        <f>_xll.SNL.Clients.Office.Excel.Functions.SPG(A916, "IQ_SECTOR")</f>
        <v>Financials</v>
      </c>
      <c r="H916" s="9" t="str">
        <f>_xll.SNL.Clients.Office.Excel.Functions.SPG(A916, "IQ_INDUSTRY_GROUP")</f>
        <v>Financial Services</v>
      </c>
      <c r="I916" s="9" t="str">
        <f>_xll.SNL.Clients.Office.Excel.Functions.SPG(A916, "IQ_INDUSTRY")</f>
        <v>Consumer Finance</v>
      </c>
      <c r="J916" s="9" t="str">
        <f>_xll.SNL.Clients.Office.Excel.Functions.SPG(A916, "IQ_PRIMARY_INDUSTRY")</f>
        <v>Consumer Finance</v>
      </c>
      <c r="K916" s="9" t="str">
        <f>_xll.SNL.Clients.Office.Excel.Functions.SPG(A916, "NAICS_CODE", "Primary")</f>
        <v>522291 - Consumer Lending</v>
      </c>
      <c r="L916" s="9" t="str">
        <f>_xll.SNL.Clients.Office.Excel.Functions.SPG(A916, "SP_TOPICTAG")</f>
        <v>Consumer Lending; Micro Lending; Banking as a Service</v>
      </c>
      <c r="M916" s="5">
        <f>_xll.SNL.Clients.Office.Excel.Functions.SPG(A916, "SP_PCT_SHARES_OWNED_ALL_INSTITUTIONS")</f>
        <v>74.95</v>
      </c>
      <c r="N916" s="9" t="str">
        <f>_xll.SNL.Clients.Office.Excel.Functions.SPG(A916, "RD_CREDIT_RATING_GLOBAL", "Issuer Credit Rating", "Local Currency LT|0")</f>
        <v>BB</v>
      </c>
      <c r="O916" s="9" t="str">
        <f>_xll.SNL.Clients.Office.Excel.Functions.SPG(A916, "RD_CWOL_GLOBAL", "Issuer Credit Rating", "Local Currency LT|0")</f>
        <v>Stable</v>
      </c>
      <c r="P916" s="9" t="str">
        <f>_xll.SNL.Clients.Office.Excel.Functions.SPG(A916, "RD_RATING_ACTION_GLOBAL", "Issuer Credit Rating", "Local Currency LT|0")</f>
        <v>Upgrade | CreditWatch/Outlook (09/17/2024)</v>
      </c>
      <c r="Q916" s="10">
        <f>_xll.SNL.Clients.Office.Excel.Functions.SPG(A916, "RD_LAST_REVIEW_DATE_GLOBAL", "Issuer Credit Rating", "Local Currency LT")</f>
        <v>45552</v>
      </c>
      <c r="R916" s="10">
        <f>_xll.SNL.Clients.Office.Excel.Functions.SPG(A916, "RD_CREDIT_RATING_DATE_GLOBAL", "Issuer Credit Rating", "Local Currency LT|0")</f>
        <v>45552</v>
      </c>
      <c r="S916" s="10">
        <f>_xll.SNL.Clients.Office.Excel.Functions.SPG(A916, "RD_CREDIT_WATCH_OUTLOOK_DATE_GLOBAL", "Issuer Credit Rating", "Local Currency LT|0")</f>
        <v>45552</v>
      </c>
      <c r="T916" s="13" t="str">
        <f>_xll.SNL.Clients.Office.Excel.Functions.SPG(A916, "SP_BUSINESS_DESCRIPTION")</f>
        <v>Navient Corporation provides technology-enabled education finance and business processing solutions for education, health care, and government clients in the United States. It operates through three segments: Federal Education Loans, Consumer Lending, and Business Processing. The company owns Federal Family Education Loan Program (FFELP) loans that are insured or guaranteed by state or not-for-profit agencies; and performs servicing on its portfolios, as well as federal education loans held by other institutions. It also owns, originates, and services refinance and in-school private education loans; and offers business processing solutions, such as omnichannel contact center, workflow processing, and revenue cycle optimization services to federal agencies, state governments, tolling and parking authorities, other public sector clients, as well as hospitals, hospital systems, medical centers, large physician groups, other healthcare providers, and public health departments. In addition, the company provides corporate liquidity portfolio services. Navient Corporation was founded in 1973 and is headquartered in Herndon, Virginia.</v>
      </c>
    </row>
    <row r="917" spans="1:20" x14ac:dyDescent="0.3">
      <c r="A917" s="12" t="s">
        <v>1396</v>
      </c>
      <c r="B917" s="10" t="str">
        <f>_xll.SNL.Clients.Office.Excel.Functions.SPG(A917,"SP_IPO_DATE")</f>
        <v/>
      </c>
      <c r="C917" s="5">
        <f>_xll.SNL.Clients.Office.Excel.Functions.SPG(A917, "SP_VOLUME_AVG_WEEKLY_TO_SHARES_OUT", , "1M")</f>
        <v>2.1658657066355431</v>
      </c>
      <c r="D917" s="5">
        <f>_xll.SNL.Clients.Office.Excel.Functions.SPG(A917, "SP_VOLUME_AVG_WEEKLY_TO_SHARES_OUT", , "3M")</f>
        <v>2.3423744891686398</v>
      </c>
      <c r="E917" s="5">
        <f>_xll.SNL.Clients.Office.Excel.Functions.SPG(A917, "SP_VOLUME_AVG_DAILY_TO_1YR_AVG_DAILY", , "1M")</f>
        <v>96.75</v>
      </c>
      <c r="F917" s="5">
        <f>_xll.SNL.Clients.Office.Excel.Functions.SPG(A917, "SP_VOLUME_AVG_DAILY_TO_1YR_AVG_DAILY", , "3M")</f>
        <v>104.63</v>
      </c>
      <c r="G917" s="9" t="str">
        <f>_xll.SNL.Clients.Office.Excel.Functions.SPG(A917, "IQ_SECTOR")</f>
        <v>Financials</v>
      </c>
      <c r="H917" s="9" t="str">
        <f>_xll.SNL.Clients.Office.Excel.Functions.SPG(A917, "IQ_INDUSTRY_GROUP")</f>
        <v>Banks</v>
      </c>
      <c r="I917" s="9" t="str">
        <f>_xll.SNL.Clients.Office.Excel.Functions.SPG(A917, "IQ_INDUSTRY")</f>
        <v>Banks</v>
      </c>
      <c r="J917" s="9" t="str">
        <f>_xll.SNL.Clients.Office.Excel.Functions.SPG(A917, "IQ_PRIMARY_INDUSTRY")</f>
        <v>Regional Banks</v>
      </c>
      <c r="K917" s="9" t="str">
        <f>_xll.SNL.Clients.Office.Excel.Functions.SPG(A917, "NAICS_CODE", "Primary")</f>
        <v>522110 - Commercial Banking</v>
      </c>
      <c r="L917" s="9" t="str">
        <f>_xll.SNL.Clients.Office.Excel.Functions.SPG(A917, "SP_TOPICTAG")</f>
        <v>Consumer Lending; Digital Brokerage</v>
      </c>
      <c r="M917" s="5">
        <f>_xll.SNL.Clients.Office.Excel.Functions.SPG(A917, "SP_PCT_SHARES_OWNED_ALL_INSTITUTIONS")</f>
        <v>66.650000000000006</v>
      </c>
      <c r="N917" s="9" t="str">
        <f>_xll.SNL.Clients.Office.Excel.Functions.SPG(A917, "RD_CREDIT_RATING_GLOBAL", "Issuer Credit Rating", "Local Currency LT|0")</f>
        <v/>
      </c>
      <c r="O917" s="9" t="str">
        <f>_xll.SNL.Clients.Office.Excel.Functions.SPG(A917, "RD_CWOL_GLOBAL", "Issuer Credit Rating", "Local Currency LT|0")</f>
        <v/>
      </c>
      <c r="P917" s="9" t="str">
        <f>_xll.SNL.Clients.Office.Excel.Functions.SPG(A917, "RD_RATING_ACTION_GLOBAL", "Issuer Credit Rating", "Local Currency LT|0")</f>
        <v/>
      </c>
      <c r="Q917" s="10" t="str">
        <f>_xll.SNL.Clients.Office.Excel.Functions.SPG(A917, "RD_LAST_REVIEW_DATE_GLOBAL", "Issuer Credit Rating", "Local Currency LT")</f>
        <v/>
      </c>
      <c r="R917" s="10" t="str">
        <f>_xll.SNL.Clients.Office.Excel.Functions.SPG(A917, "RD_CREDIT_RATING_DATE_GLOBAL", "Issuer Credit Rating", "Local Currency LT|0")</f>
        <v/>
      </c>
      <c r="S917" s="10" t="str">
        <f>_xll.SNL.Clients.Office.Excel.Functions.SPG(A917, "RD_CREDIT_WATCH_OUTLOOK_DATE_GLOBAL", "Issuer Credit Rating", "Local Currency LT|0")</f>
        <v/>
      </c>
      <c r="T917" s="13" t="str">
        <f>_xll.SNL.Clients.Office.Excel.Functions.SPG(A917, "SP_BUSINESS_DESCRIPTION")</f>
        <v>NBT Bancorp Inc., a financial holding company, provides commercial banking, retail banking, and wealth management services. Its deposit products include demand deposit, savings, negotiable order of withdrawal, money market deposit, and certificate of deposit accounts. The company’s loan portfolio comprises indirect and direct consumer, home equity, mortgages, business banking loans, and commercial loans; commercial and industrial, commercial real estate, agricultural, and commercial construction loans; and residential real estate loans. It also provides trust and investment services; financial planning and life insurance services; and retirement plan administration and recordkeeping services. In addition, the company offers insurance products comprising personal property and casualty, business liability, and commercial insurance, as well as other products and services through 24-hour online, mobile, and telephone channels that enable customers to check balances, make deposits, transfer funds, pay bills, access statements, apply for loans, and access various other products and services. Further, it operates as a property management and passive investment company, as well as investment advisor that provides investment management and financial consulting services. The company operates in upstate New York, northeastern Pennsylvania, southern New Hampshire, western Massachusetts, Vermont, southern Maine, and central and northwestern Connecticut. NBT Bancorp Inc. was founded in 1856 and is headquartered in Norwich, New York.</v>
      </c>
    </row>
    <row r="918" spans="1:20" x14ac:dyDescent="0.3">
      <c r="A918" s="12" t="s">
        <v>1397</v>
      </c>
      <c r="B918" s="10" t="str">
        <f>_xll.SNL.Clients.Office.Excel.Functions.SPG(A918,"SP_IPO_DATE")</f>
        <v/>
      </c>
      <c r="C918" s="5">
        <f>_xll.SNL.Clients.Office.Excel.Functions.SPG(A918, "SP_VOLUME_AVG_WEEKLY_TO_SHARES_OUT", , "1M")</f>
        <v>1.8294220753984136</v>
      </c>
      <c r="D918" s="5">
        <f>_xll.SNL.Clients.Office.Excel.Functions.SPG(A918, "SP_VOLUME_AVG_WEEKLY_TO_SHARES_OUT", , "3M")</f>
        <v>2.8605262260534552</v>
      </c>
      <c r="E918" s="5">
        <f>_xll.SNL.Clients.Office.Excel.Functions.SPG(A918, "SP_VOLUME_AVG_DAILY_TO_1YR_AVG_DAILY", , "1M")</f>
        <v>44.41</v>
      </c>
      <c r="F918" s="5">
        <f>_xll.SNL.Clients.Office.Excel.Functions.SPG(A918, "SP_VOLUME_AVG_DAILY_TO_1YR_AVG_DAILY", , "3M")</f>
        <v>69.44</v>
      </c>
      <c r="G918" s="9" t="str">
        <f>_xll.SNL.Clients.Office.Excel.Functions.SPG(A918, "IQ_SECTOR")</f>
        <v>Financials</v>
      </c>
      <c r="H918" s="9" t="str">
        <f>_xll.SNL.Clients.Office.Excel.Functions.SPG(A918, "IQ_INDUSTRY_GROUP")</f>
        <v>Financial Services</v>
      </c>
      <c r="I918" s="9" t="str">
        <f>_xll.SNL.Clients.Office.Excel.Functions.SPG(A918, "IQ_INDUSTRY")</f>
        <v>Financial Services</v>
      </c>
      <c r="J918" s="9" t="str">
        <f>_xll.SNL.Clients.Office.Excel.Functions.SPG(A918, "IQ_PRIMARY_INDUSTRY")</f>
        <v>Transaction and Payment Processing Services</v>
      </c>
      <c r="K918" s="9" t="str">
        <f>_xll.SNL.Clients.Office.Excel.Functions.SPG(A918, "NAICS_CODE", "Primary")</f>
        <v>513210 - Software Publishers</v>
      </c>
      <c r="L918" s="9" t="str">
        <f>_xll.SNL.Clients.Office.Excel.Functions.SPG(A918, "SP_TOPICTAG")</f>
        <v>Optical Infrastructure; Fintech; Neobank; Storage Management; Web3</v>
      </c>
      <c r="M918" s="5">
        <f>_xll.SNL.Clients.Office.Excel.Functions.SPG(A918, "SP_PCT_SHARES_OWNED_ALL_INSTITUTIONS")</f>
        <v>95.56</v>
      </c>
      <c r="N918" s="9" t="str">
        <f>_xll.SNL.Clients.Office.Excel.Functions.SPG(A918, "RD_CREDIT_RATING_GLOBAL", "Issuer Credit Rating", "Local Currency LT|0")</f>
        <v>B+</v>
      </c>
      <c r="O918" s="9" t="str">
        <f>_xll.SNL.Clients.Office.Excel.Functions.SPG(A918, "RD_CWOL_GLOBAL", "Issuer Credit Rating", "Local Currency LT|0")</f>
        <v>Stable</v>
      </c>
      <c r="P918" s="9" t="str">
        <f>_xll.SNL.Clients.Office.Excel.Functions.SPG(A918, "RD_RATING_ACTION_GLOBAL", "Issuer Credit Rating", "Local Currency LT|0")</f>
        <v>New Rating | CreditWatch/Outlook (09/12/2023)</v>
      </c>
      <c r="Q918" s="10">
        <f>_xll.SNL.Clients.Office.Excel.Functions.SPG(A918, "RD_LAST_REVIEW_DATE_GLOBAL", "Issuer Credit Rating", "Local Currency LT")</f>
        <v>45548</v>
      </c>
      <c r="R918" s="10">
        <f>_xll.SNL.Clients.Office.Excel.Functions.SPG(A918, "RD_CREDIT_RATING_DATE_GLOBAL", "Issuer Credit Rating", "Local Currency LT|0")</f>
        <v>45181</v>
      </c>
      <c r="S918" s="10">
        <f>_xll.SNL.Clients.Office.Excel.Functions.SPG(A918, "RD_CREDIT_WATCH_OUTLOOK_DATE_GLOBAL", "Issuer Credit Rating", "Local Currency LT|0")</f>
        <v>45181</v>
      </c>
      <c r="T918" s="13" t="str">
        <f>_xll.SNL.Clients.Office.Excel.Functions.SPG(A918, "SP_BUSINESS_DESCRIPTION")</f>
        <v>NCR Atleos Corporation operates as a financial technology company in the United States, rest of the Americas, Europe, the Middle East, Africa, and the Asia Pacific. The company operates through three segments: Self-Service Banking, Network, and Telecommunications &amp; Technology (T&amp;T). The Self-Service Banking segment offers solutions, including a line of automated teller machine (ATM) and interactive teller machine (ITM) hardware and software, as well as related installation, maintenance, and managed and professional services; and solutions to manage and run the ATM channel end-to-end for financial institutions comprising back office, cash management, software management and ATM deployment, and others. The Network segment provides a network of ATMs and multi-functioning financial services kiosks for financial institutions, fintechs, neobanks, and retailers; Allpoint network for credit unions, banks, digital banks, fintechs, stored-value debit card issuers, and other consumer financial services providers; ReadyCode to convert a digital value to cash or cash to a digital value; ATM branding solutions to financial institutions; ATM management and services to retailers and other businesses; and engages in the buying and selling of Bitcoins. The T&amp;T segment offers managed network and infrastructure services to enterprise clients across various industries through communications service providers and technology manufacturers; and professional, field, and remote services for modern network technologies, including software-defined wide area networking, network functions virtualization, wireless local area networks, optical networking, and edge networks. NCR Atleos Corporation is headquartered in Atlanta, Georgia.</v>
      </c>
    </row>
    <row r="919" spans="1:20" x14ac:dyDescent="0.3">
      <c r="A919" s="12" t="s">
        <v>1398</v>
      </c>
      <c r="B919" s="10" t="str">
        <f>_xll.SNL.Clients.Office.Excel.Functions.SPG(A919,"SP_IPO_DATE")</f>
        <v/>
      </c>
      <c r="C919" s="5">
        <f>_xll.SNL.Clients.Office.Excel.Functions.SPG(A919, "SP_VOLUME_AVG_WEEKLY_TO_SHARES_OUT", , "1M")</f>
        <v>4.5377699813041845</v>
      </c>
      <c r="D919" s="5">
        <f>_xll.SNL.Clients.Office.Excel.Functions.SPG(A919, "SP_VOLUME_AVG_WEEKLY_TO_SHARES_OUT", , "3M")</f>
        <v>4.6489365309483315</v>
      </c>
      <c r="E919" s="5">
        <f>_xll.SNL.Clients.Office.Excel.Functions.SPG(A919, "SP_VOLUME_AVG_DAILY_TO_1YR_AVG_DAILY", , "1M")</f>
        <v>66.87</v>
      </c>
      <c r="F919" s="5">
        <f>_xll.SNL.Clients.Office.Excel.Functions.SPG(A919, "SP_VOLUME_AVG_DAILY_TO_1YR_AVG_DAILY", , "3M")</f>
        <v>68.510000000000005</v>
      </c>
      <c r="G919" s="9" t="str">
        <f>_xll.SNL.Clients.Office.Excel.Functions.SPG(A919, "IQ_SECTOR")</f>
        <v>Information Technology</v>
      </c>
      <c r="H919" s="9" t="str">
        <f>_xll.SNL.Clients.Office.Excel.Functions.SPG(A919, "IQ_INDUSTRY_GROUP")</f>
        <v>Software and Services</v>
      </c>
      <c r="I919" s="9" t="str">
        <f>_xll.SNL.Clients.Office.Excel.Functions.SPG(A919, "IQ_INDUSTRY")</f>
        <v>Software</v>
      </c>
      <c r="J919" s="9" t="str">
        <f>_xll.SNL.Clients.Office.Excel.Functions.SPG(A919, "IQ_PRIMARY_INDUSTRY")</f>
        <v>Application Software</v>
      </c>
      <c r="K919" s="9" t="str">
        <f>_xll.SNL.Clients.Office.Excel.Functions.SPG(A919, "NAICS_CODE", "Primary")</f>
        <v>513210 - Software Publishers</v>
      </c>
      <c r="L919" s="9" t="str">
        <f>_xll.SNL.Clients.Office.Excel.Functions.SPG(A919, "SP_TOPICTAG")</f>
        <v>Cloud Management; Data Integration; Fintech; Cloud Infrastructure; Process Automation; Online Payments</v>
      </c>
      <c r="M919" s="5">
        <f>_xll.SNL.Clients.Office.Excel.Functions.SPG(A919, "SP_PCT_SHARES_OWNED_ALL_INSTITUTIONS")</f>
        <v>96.81</v>
      </c>
      <c r="N919" s="9" t="str">
        <f>_xll.SNL.Clients.Office.Excel.Functions.SPG(A919, "RD_CREDIT_RATING_GLOBAL", "Issuer Credit Rating", "Local Currency LT|0")</f>
        <v>B+</v>
      </c>
      <c r="O919" s="9" t="str">
        <f>_xll.SNL.Clients.Office.Excel.Functions.SPG(A919, "RD_CWOL_GLOBAL", "Issuer Credit Rating", "Local Currency LT|0")</f>
        <v>Positive</v>
      </c>
      <c r="P919" s="9" t="str">
        <f>_xll.SNL.Clients.Office.Excel.Functions.SPG(A919, "RD_RATING_ACTION_GLOBAL", "Issuer Credit Rating", "Local Currency LT|0")</f>
        <v>CreditWatch/Outlook (08/16/2024)</v>
      </c>
      <c r="Q919" s="10">
        <f>_xll.SNL.Clients.Office.Excel.Functions.SPG(A919, "RD_LAST_REVIEW_DATE_GLOBAL", "Issuer Credit Rating", "Local Currency LT")</f>
        <v>45520</v>
      </c>
      <c r="R919" s="10">
        <f>_xll.SNL.Clients.Office.Excel.Functions.SPG(A919, "RD_CREDIT_RATING_DATE_GLOBAL", "Issuer Credit Rating", "Local Currency LT|0")</f>
        <v>44685</v>
      </c>
      <c r="S919" s="10">
        <f>_xll.SNL.Clients.Office.Excel.Functions.SPG(A919, "RD_CREDIT_WATCH_OUTLOOK_DATE_GLOBAL", "Issuer Credit Rating", "Local Currency LT|0")</f>
        <v>45520</v>
      </c>
      <c r="T919" s="13" t="str">
        <f>_xll.SNL.Clients.Office.Excel.Functions.SPG(A919, "SP_BUSINESS_DESCRIPTION")</f>
        <v>NCR Voyix Corporation provides various software and services in the United States, the Americas, the Asia Pacific, Europe, the Middle East, and Africa. The company operates through three segments: Retail; Restaurants; and Digital Banking. It offers software, services, and hardware; and digital banking solutions for financial institution’s consumer and business customers. The company provides solutions for banking channel services, transaction processing, imaging, and branch services. In addition, it offers solutions for retail industry comprising comprehensive API-point of sale (POS) retail software platforms and applications, hardware terminals and peripherals, payment processing solutions, and consumer engagement solutions, as well as self-service kiosks, which consists of self-checkout (SCO). Further, the company provides technology solutions to customers in the restaurant industry comprising table-service, quick-service, and fast casual restaurants. Additionally, it offers cloud-based and platform-enabled software applications for point-of-sale, back office, payment processing, kitchen production, restaurant management, eCommerce, mobile ordering, and consumer marketing and loyalty; and restaurant -oriented hardware products, such as POS terminals, kitchen display systems, handheld devices, printers, and peripherals. It also offers solutions for customer account opening and onboarding across digital, branch, and call center channels. The company serves grocery stores, drug stores, and box retailers; and quick service, table service and fast casual restaurants of all sizes, small-and-medium sized businesses to large multi-national, and enterprise clients. The company was formerly known as NCR Corporation and changed its name to NCR Voyix Corporation in October 2023. NCR Voyix Corporation was incorporated in 1884 and is headquartered in Atlanta, Georgia.</v>
      </c>
    </row>
    <row r="920" spans="1:20" x14ac:dyDescent="0.3">
      <c r="A920" s="12" t="s">
        <v>1882</v>
      </c>
      <c r="B920" s="10" t="str">
        <f>_xll.SNL.Clients.Office.Excel.Functions.SPG(A920,"SP_IPO_DATE")</f>
        <v/>
      </c>
      <c r="C920" s="5">
        <f>_xll.SNL.Clients.Office.Excel.Functions.SPG(A920, "SP_VOLUME_AVG_WEEKLY_TO_SHARES_OUT", , "1M")</f>
        <v>6.14682041700868</v>
      </c>
      <c r="D920" s="5">
        <f>_xll.SNL.Clients.Office.Excel.Functions.SPG(A920, "SP_VOLUME_AVG_WEEKLY_TO_SHARES_OUT", , "3M")</f>
        <v>5.3591501278950364</v>
      </c>
      <c r="E920" s="5">
        <f>_xll.SNL.Clients.Office.Excel.Functions.SPG(A920, "SP_VOLUME_AVG_DAILY_TO_1YR_AVG_DAILY", , "1M")</f>
        <v>137</v>
      </c>
      <c r="F920" s="5">
        <f>_xll.SNL.Clients.Office.Excel.Functions.SPG(A920, "SP_VOLUME_AVG_DAILY_TO_1YR_AVG_DAILY", , "3M")</f>
        <v>119.44</v>
      </c>
      <c r="G920" s="9" t="str">
        <f>_xll.SNL.Clients.Office.Excel.Functions.SPG(A920, "IQ_SECTOR")</f>
        <v>Health Care</v>
      </c>
      <c r="H920" s="9" t="str">
        <f>_xll.SNL.Clients.Office.Excel.Functions.SPG(A920, "IQ_INDUSTRY_GROUP")</f>
        <v>Health Care Equipment and Services</v>
      </c>
      <c r="I920" s="9" t="str">
        <f>_xll.SNL.Clients.Office.Excel.Functions.SPG(A920, "IQ_INDUSTRY")</f>
        <v>Health Care Equipment and Supplies</v>
      </c>
      <c r="J920" s="9" t="str">
        <f>_xll.SNL.Clients.Office.Excel.Functions.SPG(A920, "IQ_PRIMARY_INDUSTRY")</f>
        <v>Health Care Supplies</v>
      </c>
      <c r="K920" s="9" t="str">
        <f>_xll.SNL.Clients.Office.Excel.Functions.SPG(A920, "NAICS_CODE", "Primary")</f>
        <v>339113 - Surgical Appliance and Supplies Manufacturing</v>
      </c>
      <c r="L920" s="9" t="str">
        <f>_xll.SNL.Clients.Office.Excel.Functions.SPG(A920, "SP_TOPICTAG")</f>
        <v>Animal Feed; Livestock; Genetics; Nutraceutical; Vaccines; Pet Care</v>
      </c>
      <c r="M920" s="5">
        <f>_xll.SNL.Clients.Office.Excel.Functions.SPG(A920, "SP_PCT_SHARES_OWNED_ALL_INSTITUTIONS")</f>
        <v>112.55</v>
      </c>
      <c r="N920" s="9" t="str">
        <f>_xll.SNL.Clients.Office.Excel.Functions.SPG(A920, "RD_CREDIT_RATING_GLOBAL", "Issuer Credit Rating", "Local Currency LT|0")</f>
        <v>BB+</v>
      </c>
      <c r="O920" s="9" t="str">
        <f>_xll.SNL.Clients.Office.Excel.Functions.SPG(A920, "RD_CWOL_GLOBAL", "Issuer Credit Rating", "Local Currency LT|0")</f>
        <v>Stable</v>
      </c>
      <c r="P920" s="9" t="str">
        <f>_xll.SNL.Clients.Office.Excel.Functions.SPG(A920, "RD_RATING_ACTION_GLOBAL", "Issuer Credit Rating", "Local Currency LT|0")</f>
        <v>New Rating | CreditWatch/Outlook (05/27/2022)</v>
      </c>
      <c r="Q920" s="10">
        <f>_xll.SNL.Clients.Office.Excel.Functions.SPG(A920, "RD_LAST_REVIEW_DATE_GLOBAL", "Issuer Credit Rating", "Local Currency LT")</f>
        <v>45432</v>
      </c>
      <c r="R920" s="10">
        <f>_xll.SNL.Clients.Office.Excel.Functions.SPG(A920, "RD_CREDIT_RATING_DATE_GLOBAL", "Issuer Credit Rating", "Local Currency LT|0")</f>
        <v>44708</v>
      </c>
      <c r="S920" s="10">
        <f>_xll.SNL.Clients.Office.Excel.Functions.SPG(A920, "RD_CREDIT_WATCH_OUTLOOK_DATE_GLOBAL", "Issuer Credit Rating", "Local Currency LT|0")</f>
        <v>44708</v>
      </c>
      <c r="T920" s="13" t="str">
        <f>_xll.SNL.Clients.Office.Excel.Functions.SPG(A920, "SP_BUSINESS_DESCRIPTION")</f>
        <v>Neogen Corporation, together with its subsidiaries, engages in the development, manufacture, and marketing of various products and services dedicated to food and animal safety worldwide. It operates through two segments, Food Safety and Animal Safety. The Food Safety segment offers diagnostic test kits and related products to detect dangerous and unintended substances in food and animal feed, including foodborne pathogens, spoilage organisms, natural toxins, food allergens, ruminant by-products, meat speciation, drug residues, pesticide residues, and general sanitation concerns, as well as food quality and nutritional components. It also provides AccuPoint Advanced rapid sanitation test to detect the presence of adenosine triphosphate, a chemical found in living cells, as well as provides genomics-based diagnostic technology and software systems that help testers to objectively analyze and store their results and perform analysis on the results from multiple locations over extended periods. The segment offers its products primarily to milling and grain, meat and poultry, prepared food products and ingredients, fruits and vegetables, seafood, dairy, beverage, water, healthcare, traditional culture media markets, food service, and dietary supplements markets. The Animal Safety segment provides veterinary instruments, pharmaceuticals, vaccines, topicals, parasiticides, diagnostic products, rodent control products, cleaners, disinfectants, insect control products, and genomics testing services marketed through veterinarians, retailers, livestock producers, and animal health product distributors, for the animal safety market. The segment offers its products for companion animal veterinarians; livestock producers, veterinarians, and breed associations; retailers; breeding and genetics companies; diagnostic labs and universities; distributors; and other manufacturers and government agencies. The company was incorporated in 1981 and is headquartered in Lansing, Michigan.</v>
      </c>
    </row>
    <row r="921" spans="1:20" x14ac:dyDescent="0.3">
      <c r="A921" s="12" t="s">
        <v>1399</v>
      </c>
      <c r="B921" s="10" t="str">
        <f>_xll.SNL.Clients.Office.Excel.Functions.SPG(A921,"SP_IPO_DATE")</f>
        <v/>
      </c>
      <c r="C921" s="5">
        <f>_xll.SNL.Clients.Office.Excel.Functions.SPG(A921, "SP_VOLUME_AVG_WEEKLY_TO_SHARES_OUT", , "1M")</f>
        <v>3.6136955528733687</v>
      </c>
      <c r="D921" s="5">
        <f>_xll.SNL.Clients.Office.Excel.Functions.SPG(A921, "SP_VOLUME_AVG_WEEKLY_TO_SHARES_OUT", , "3M")</f>
        <v>3.2415987227437166</v>
      </c>
      <c r="E921" s="5">
        <f>_xll.SNL.Clients.Office.Excel.Functions.SPG(A921, "SP_VOLUME_AVG_DAILY_TO_1YR_AVG_DAILY", , "1M")</f>
        <v>114.19</v>
      </c>
      <c r="F921" s="5">
        <f>_xll.SNL.Clients.Office.Excel.Functions.SPG(A921, "SP_VOLUME_AVG_DAILY_TO_1YR_AVG_DAILY", , "3M")</f>
        <v>102.44</v>
      </c>
      <c r="G921" s="9" t="str">
        <f>_xll.SNL.Clients.Office.Excel.Functions.SPG(A921, "IQ_SECTOR")</f>
        <v>Health Care</v>
      </c>
      <c r="H921" s="9" t="str">
        <f>_xll.SNL.Clients.Office.Excel.Functions.SPG(A921, "IQ_INDUSTRY_GROUP")</f>
        <v>Health Care Equipment and Services</v>
      </c>
      <c r="I921" s="9" t="str">
        <f>_xll.SNL.Clients.Office.Excel.Functions.SPG(A921, "IQ_INDUSTRY")</f>
        <v>Health Care Providers and Services</v>
      </c>
      <c r="J921" s="9" t="str">
        <f>_xll.SNL.Clients.Office.Excel.Functions.SPG(A921, "IQ_PRIMARY_INDUSTRY")</f>
        <v>Health Care Services</v>
      </c>
      <c r="K921" s="9" t="str">
        <f>_xll.SNL.Clients.Office.Excel.Functions.SPG(A921, "NAICS_CODE", "Primary")</f>
        <v>621511 - Medical Laboratories</v>
      </c>
      <c r="L921" s="9" t="str">
        <f>_xll.SNL.Clients.Office.Excel.Functions.SPG(A921, "SP_TOPICTAG")</f>
        <v>Health Diagnostics; MHealth; Genetics; Hematology; Oncology</v>
      </c>
      <c r="M921" s="5">
        <f>_xll.SNL.Clients.Office.Excel.Functions.SPG(A921, "SP_PCT_SHARES_OWNED_ALL_INSTITUTIONS")</f>
        <v>95.78</v>
      </c>
      <c r="N921" s="9" t="str">
        <f>_xll.SNL.Clients.Office.Excel.Functions.SPG(A921, "RD_CREDIT_RATING_GLOBAL", "Issuer Credit Rating", "Local Currency LT|0")</f>
        <v/>
      </c>
      <c r="O921" s="9" t="str">
        <f>_xll.SNL.Clients.Office.Excel.Functions.SPG(A921, "RD_CWOL_GLOBAL", "Issuer Credit Rating", "Local Currency LT|0")</f>
        <v/>
      </c>
      <c r="P921" s="9" t="str">
        <f>_xll.SNL.Clients.Office.Excel.Functions.SPG(A921, "RD_RATING_ACTION_GLOBAL", "Issuer Credit Rating", "Local Currency LT|0")</f>
        <v/>
      </c>
      <c r="Q921" s="10" t="str">
        <f>_xll.SNL.Clients.Office.Excel.Functions.SPG(A921, "RD_LAST_REVIEW_DATE_GLOBAL", "Issuer Credit Rating", "Local Currency LT")</f>
        <v/>
      </c>
      <c r="R921" s="10" t="str">
        <f>_xll.SNL.Clients.Office.Excel.Functions.SPG(A921, "RD_CREDIT_RATING_DATE_GLOBAL", "Issuer Credit Rating", "Local Currency LT|0")</f>
        <v/>
      </c>
      <c r="S921" s="10" t="str">
        <f>_xll.SNL.Clients.Office.Excel.Functions.SPG(A921, "RD_CREDIT_WATCH_OUTLOOK_DATE_GLOBAL", "Issuer Credit Rating", "Local Currency LT|0")</f>
        <v/>
      </c>
      <c r="T921" s="13" t="str">
        <f>_xll.SNL.Clients.Office.Excel.Functions.SPG(A921, "SP_BUSINESS_DESCRIPTION")</f>
        <v>NeoGenomics, Inc. operates a network of cancer-focused testing laboratories in the United States and the United Kingdom. It operates through Clinical Services and Advanced Diagnostics segments. The company offers testing services to hospitals, academic centers, pathologists, oncologists, clinicians, pharmaceutical companies, and clinical laboratories. It also provides cytogenetics testing services to study normal and abnormal chromosomes and their relationship to diseases; fluorescence in-situ hybridization testing services that focus on detecting and locating the presence or absence of specific DNA sequences and genes on chromosomes; flow cytometry testing services to measure the characteristics of cell populations; and immunohistochemistry and digital imaging testing services to localize cellular proteins in tissue section, as well as to allow clients to visualize scanned slides, and perform quantitative analysis for various stains. In addition, the company also provides molecular testing services, which focus on the analysis of DNA and/or RNA, and the structure and function of genes at the molecular level; morphologic analysis, which is the process of analyzing cells under the microscope by a pathologist for the purpose of diagnosis; and testing services in support of its pharmaceutical clients’ oncology programs covering discovery and commercialization. NeoGenomics, Inc. was founded in 2001 and is headquartered in Fort Myers, Florida.</v>
      </c>
    </row>
    <row r="922" spans="1:20" x14ac:dyDescent="0.3">
      <c r="A922" s="12" t="s">
        <v>320</v>
      </c>
      <c r="B922" s="10" t="str">
        <f>_xll.SNL.Clients.Office.Excel.Functions.SPG(A922,"SP_IPO_DATE")</f>
        <v/>
      </c>
      <c r="C922" s="5">
        <f>_xll.SNL.Clients.Office.Excel.Functions.SPG(A922, "SP_VOLUME_AVG_WEEKLY_TO_SHARES_OUT", , "1M")</f>
        <v>3.3209542168080066</v>
      </c>
      <c r="D922" s="5">
        <f>_xll.SNL.Clients.Office.Excel.Functions.SPG(A922, "SP_VOLUME_AVG_WEEKLY_TO_SHARES_OUT", , "3M")</f>
        <v>4.2366308015162186</v>
      </c>
      <c r="E922" s="5">
        <f>_xll.SNL.Clients.Office.Excel.Functions.SPG(A922, "SP_VOLUME_AVG_DAILY_TO_1YR_AVG_DAILY", , "1M")</f>
        <v>74.52</v>
      </c>
      <c r="F922" s="5">
        <f>_xll.SNL.Clients.Office.Excel.Functions.SPG(A922, "SP_VOLUME_AVG_DAILY_TO_1YR_AVG_DAILY", , "3M")</f>
        <v>95.06</v>
      </c>
      <c r="G922" s="9" t="str">
        <f>_xll.SNL.Clients.Office.Excel.Functions.SPG(A922, "IQ_SECTOR")</f>
        <v>Information Technology</v>
      </c>
      <c r="H922" s="9" t="str">
        <f>_xll.SNL.Clients.Office.Excel.Functions.SPG(A922, "IQ_INDUSTRY_GROUP")</f>
        <v>Technology Hardware and Equipment</v>
      </c>
      <c r="I922" s="9" t="str">
        <f>_xll.SNL.Clients.Office.Excel.Functions.SPG(A922, "IQ_INDUSTRY")</f>
        <v>Technology Hardware, Storage and Peripherals</v>
      </c>
      <c r="J922" s="9" t="str">
        <f>_xll.SNL.Clients.Office.Excel.Functions.SPG(A922, "IQ_PRIMARY_INDUSTRY")</f>
        <v>Technology Hardware, Storage and Peripherals</v>
      </c>
      <c r="K922" s="9" t="str">
        <f>_xll.SNL.Clients.Office.Excel.Functions.SPG(A922, "NAICS_CODE", "Primary")</f>
        <v>334112 - Computer Storage Device Manufacturing</v>
      </c>
      <c r="L922" s="9" t="str">
        <f>_xll.SNL.Clients.Office.Excel.Functions.SPG(A922, "SP_TOPICTAG")</f>
        <v>Cloud Management; Data Integration; Data Protection; Cloud Infrastructure; Cloud Storage; Storage Management; Data Center Technology</v>
      </c>
      <c r="M922" s="5">
        <f>_xll.SNL.Clients.Office.Excel.Functions.SPG(A922, "SP_PCT_SHARES_OWNED_ALL_INSTITUTIONS")</f>
        <v>95.66</v>
      </c>
      <c r="N922" s="9" t="str">
        <f>_xll.SNL.Clients.Office.Excel.Functions.SPG(A922, "RD_CREDIT_RATING_GLOBAL", "Issuer Credit Rating", "Local Currency LT|0")</f>
        <v>BBB+</v>
      </c>
      <c r="O922" s="9" t="str">
        <f>_xll.SNL.Clients.Office.Excel.Functions.SPG(A922, "RD_CWOL_GLOBAL", "Issuer Credit Rating", "Local Currency LT|0")</f>
        <v>Stable</v>
      </c>
      <c r="P922" s="9" t="str">
        <f>_xll.SNL.Clients.Office.Excel.Functions.SPG(A922, "RD_RATING_ACTION_GLOBAL", "Issuer Credit Rating", "Local Currency LT|0")</f>
        <v>New Rating | CreditWatch/Outlook (12/04/2012)</v>
      </c>
      <c r="Q922" s="10">
        <f>_xll.SNL.Clients.Office.Excel.Functions.SPG(A922, "RD_LAST_REVIEW_DATE_GLOBAL", "Issuer Credit Rating", "Local Currency LT")</f>
        <v>45495</v>
      </c>
      <c r="R922" s="10">
        <f>_xll.SNL.Clients.Office.Excel.Functions.SPG(A922, "RD_CREDIT_RATING_DATE_GLOBAL", "Issuer Credit Rating", "Local Currency LT|0")</f>
        <v>41247</v>
      </c>
      <c r="S922" s="10">
        <f>_xll.SNL.Clients.Office.Excel.Functions.SPG(A922, "RD_CREDIT_WATCH_OUTLOOK_DATE_GLOBAL", "Issuer Credit Rating", "Local Currency LT|0")</f>
        <v>41247</v>
      </c>
      <c r="T922" s="13" t="str">
        <f>_xll.SNL.Clients.Office.Excel.Functions.SPG(A922, "SP_BUSINESS_DESCRIPTION")</f>
        <v>NetApp, Inc. provides a range of enterprise software, systems, and services that customers use to transform their data infrastructures in the United States, Canada, Latin America, Europe, the Middle East, Africa, and the Asia Pacific. It operates in two segments, Hybrid Cloud and Public Could. The company offers data management software, such as NetApp ONTAP, NetApp Snapshot, NetApp SnapCenter Backup Management, NetApp SnapMirror Data Replication, NetApp SnapLock Data Compliance, and NetApp Astra; and storage infrastructure solutions, including NetApp All-Flash FAS, NetApp All-Flash FAS with capacity flash, NetApp All-Flash SAN Array, NetApp Fabric Attached Storage, NetApp E/EF series, and NetApp StorageGRID. It also provides cloud storage and data services comprising NetApp Cloud Volumes ONTAP, Azure NetApp Files, Amazon FSx for NetApp ONTAP, and Google Cloud NetApp Volumes, as well as NetApp BlueXP, BlueXP Sync, BlueXP Tiering, NetApp Backup, BlueXP Compliance, and BlueXP Cache; and cloud operations services consist of NetApp Cloud Insights, Spot by NetApp, and Instaclustr. In addition, the company offers professional and support services, such as storage-as-a-service (STaaS), strategic consulting, professional, managed, and support services, as well as assessment, design, implementation, and migration services. It serves various industries comprising energy, financial services, government, technology, internet, life sciences, healthcare services, manufacturing, media, entertainment, animation, video postproduction, and telecommunications through a direct sales force and an ecosystem of partners. NetApp, Inc. was incorporated in 1992 and is headquartered in San Jose, California.</v>
      </c>
    </row>
    <row r="923" spans="1:20" x14ac:dyDescent="0.3">
      <c r="A923" s="12" t="s">
        <v>321</v>
      </c>
      <c r="B923" s="10">
        <f>_xll.SNL.Clients.Office.Excel.Functions.SPG(A923,"SP_IPO_DATE")</f>
        <v>37398</v>
      </c>
      <c r="C923" s="5">
        <f>_xll.SNL.Clients.Office.Excel.Functions.SPG(A923, "SP_VOLUME_AVG_WEEKLY_TO_SHARES_OUT", , "1M")</f>
        <v>5.360834353238646</v>
      </c>
      <c r="D923" s="5">
        <f>_xll.SNL.Clients.Office.Excel.Functions.SPG(A923, "SP_VOLUME_AVG_WEEKLY_TO_SHARES_OUT", , "3M")</f>
        <v>4.2315515646764288</v>
      </c>
      <c r="E923" s="5">
        <f>_xll.SNL.Clients.Office.Excel.Functions.SPG(A923, "SP_VOLUME_AVG_DAILY_TO_1YR_AVG_DAILY", , "1M")</f>
        <v>135.6</v>
      </c>
      <c r="F923" s="5">
        <f>_xll.SNL.Clients.Office.Excel.Functions.SPG(A923, "SP_VOLUME_AVG_DAILY_TO_1YR_AVG_DAILY", , "3M")</f>
        <v>107.04</v>
      </c>
      <c r="G923" s="9" t="str">
        <f>_xll.SNL.Clients.Office.Excel.Functions.SPG(A923, "IQ_SECTOR")</f>
        <v>Communication Services</v>
      </c>
      <c r="H923" s="9" t="str">
        <f>_xll.SNL.Clients.Office.Excel.Functions.SPG(A923, "IQ_INDUSTRY_GROUP")</f>
        <v>Media and Entertainment</v>
      </c>
      <c r="I923" s="9" t="str">
        <f>_xll.SNL.Clients.Office.Excel.Functions.SPG(A923, "IQ_INDUSTRY")</f>
        <v>Entertainment</v>
      </c>
      <c r="J923" s="9" t="str">
        <f>_xll.SNL.Clients.Office.Excel.Functions.SPG(A923, "IQ_PRIMARY_INDUSTRY")</f>
        <v>Movies and Entertainment</v>
      </c>
      <c r="K923" s="9" t="str">
        <f>_xll.SNL.Clients.Office.Excel.Functions.SPG(A923, "NAICS_CODE", "Primary")</f>
        <v>512110 - Motion Picture and Video Production</v>
      </c>
      <c r="L923" s="9" t="str">
        <f>_xll.SNL.Clients.Office.Excel.Functions.SPG(A923, "SP_TOPICTAG")</f>
        <v>Streaming Media</v>
      </c>
      <c r="M923" s="5">
        <f>_xll.SNL.Clients.Office.Excel.Functions.SPG(A923, "SP_PCT_SHARES_OWNED_ALL_INSTITUTIONS")</f>
        <v>83.3</v>
      </c>
      <c r="N923" s="9" t="str">
        <f>_xll.SNL.Clients.Office.Excel.Functions.SPG(A923, "RD_CREDIT_RATING_GLOBAL", "Issuer Credit Rating", "Local Currency LT|0")</f>
        <v>A</v>
      </c>
      <c r="O923" s="9" t="str">
        <f>_xll.SNL.Clients.Office.Excel.Functions.SPG(A923, "RD_CWOL_GLOBAL", "Issuer Credit Rating", "Local Currency LT|0")</f>
        <v>Stable</v>
      </c>
      <c r="P923" s="9" t="str">
        <f>_xll.SNL.Clients.Office.Excel.Functions.SPG(A923, "RD_RATING_ACTION_GLOBAL", "Issuer Credit Rating", "Local Currency LT|0")</f>
        <v>Upgrade | CreditWatch/Outlook (07/22/2024)</v>
      </c>
      <c r="Q923" s="10">
        <f>_xll.SNL.Clients.Office.Excel.Functions.SPG(A923, "RD_LAST_REVIEW_DATE_GLOBAL", "Issuer Credit Rating", "Local Currency LT")</f>
        <v>45509</v>
      </c>
      <c r="R923" s="10">
        <f>_xll.SNL.Clients.Office.Excel.Functions.SPG(A923, "RD_CREDIT_RATING_DATE_GLOBAL", "Issuer Credit Rating", "Local Currency LT|0")</f>
        <v>45495</v>
      </c>
      <c r="S923" s="10">
        <f>_xll.SNL.Clients.Office.Excel.Functions.SPG(A923, "RD_CREDIT_WATCH_OUTLOOK_DATE_GLOBAL", "Issuer Credit Rating", "Local Currency LT|0")</f>
        <v>45495</v>
      </c>
      <c r="T923" s="13" t="str">
        <f>_xll.SNL.Clients.Office.Excel.Functions.SPG(A923, "SP_BUSINESS_DESCRIPTION")</f>
        <v>Netflix, Inc. provides entertainment services. The company offers television (TV) series, documentaries, feature films, and games across various genres and languages. It also provides members the ability to receive streaming content through a host of internet-connected devices, including TVs, digital video players, TV set-top boxes, and mobile devices. The company operates approximately in 190 countries. Netflix, Inc. was incorporated in 1997 and is headquartered in Los Gatos, California.</v>
      </c>
    </row>
    <row r="924" spans="1:20" x14ac:dyDescent="0.3">
      <c r="A924" s="12" t="s">
        <v>1400</v>
      </c>
      <c r="B924" s="10">
        <f>_xll.SNL.Clients.Office.Excel.Functions.SPG(A924,"SP_IPO_DATE")</f>
        <v>36384</v>
      </c>
      <c r="C924" s="5">
        <f>_xll.SNL.Clients.Office.Excel.Functions.SPG(A924, "SP_VOLUME_AVG_WEEKLY_TO_SHARES_OUT", , "1M")</f>
        <v>3.0937866046938609</v>
      </c>
      <c r="D924" s="5">
        <f>_xll.SNL.Clients.Office.Excel.Functions.SPG(A924, "SP_VOLUME_AVG_WEEKLY_TO_SHARES_OUT", , "3M")</f>
        <v>2.8000047180461682</v>
      </c>
      <c r="E924" s="5">
        <f>_xll.SNL.Clients.Office.Excel.Functions.SPG(A924, "SP_VOLUME_AVG_DAILY_TO_1YR_AVG_DAILY", , "1M")</f>
        <v>76.819999999999993</v>
      </c>
      <c r="F924" s="5">
        <f>_xll.SNL.Clients.Office.Excel.Functions.SPG(A924, "SP_VOLUME_AVG_DAILY_TO_1YR_AVG_DAILY", , "3M")</f>
        <v>69.52</v>
      </c>
      <c r="G924" s="9" t="str">
        <f>_xll.SNL.Clients.Office.Excel.Functions.SPG(A924, "IQ_SECTOR")</f>
        <v>Information Technology</v>
      </c>
      <c r="H924" s="9" t="str">
        <f>_xll.SNL.Clients.Office.Excel.Functions.SPG(A924, "IQ_INDUSTRY_GROUP")</f>
        <v>Technology Hardware and Equipment</v>
      </c>
      <c r="I924" s="9" t="str">
        <f>_xll.SNL.Clients.Office.Excel.Functions.SPG(A924, "IQ_INDUSTRY")</f>
        <v>Communications Equipment</v>
      </c>
      <c r="J924" s="9" t="str">
        <f>_xll.SNL.Clients.Office.Excel.Functions.SPG(A924, "IQ_PRIMARY_INDUSTRY")</f>
        <v>Communications Equipment</v>
      </c>
      <c r="K924" s="9" t="str">
        <f>_xll.SNL.Clients.Office.Excel.Functions.SPG(A924, "NAICS_CODE", "Primary")</f>
        <v>3342 - Communications Equipment Manufacturing</v>
      </c>
      <c r="L924" s="9" t="str">
        <f>_xll.SNL.Clients.Office.Excel.Functions.SPG(A924, "SP_TOPICTAG")</f>
        <v>Anti-Fraud; Authentication; Endpoint Security Integrity; Data Protection; Cloud Security; Process Automation; Network Security</v>
      </c>
      <c r="M924" s="5">
        <f>_xll.SNL.Clients.Office.Excel.Functions.SPG(A924, "SP_PCT_SHARES_OWNED_ALL_INSTITUTIONS")</f>
        <v>90.52</v>
      </c>
      <c r="N924" s="9" t="str">
        <f>_xll.SNL.Clients.Office.Excel.Functions.SPG(A924, "RD_CREDIT_RATING_GLOBAL", "Issuer Credit Rating", "Local Currency LT|0")</f>
        <v/>
      </c>
      <c r="O924" s="9" t="str">
        <f>_xll.SNL.Clients.Office.Excel.Functions.SPG(A924, "RD_CWOL_GLOBAL", "Issuer Credit Rating", "Local Currency LT|0")</f>
        <v/>
      </c>
      <c r="P924" s="9" t="str">
        <f>_xll.SNL.Clients.Office.Excel.Functions.SPG(A924, "RD_RATING_ACTION_GLOBAL", "Issuer Credit Rating", "Local Currency LT|0")</f>
        <v/>
      </c>
      <c r="Q924" s="10" t="str">
        <f>_xll.SNL.Clients.Office.Excel.Functions.SPG(A924, "RD_LAST_REVIEW_DATE_GLOBAL", "Issuer Credit Rating", "Local Currency LT")</f>
        <v/>
      </c>
      <c r="R924" s="10" t="str">
        <f>_xll.SNL.Clients.Office.Excel.Functions.SPG(A924, "RD_CREDIT_RATING_DATE_GLOBAL", "Issuer Credit Rating", "Local Currency LT|0")</f>
        <v/>
      </c>
      <c r="S924" s="10" t="str">
        <f>_xll.SNL.Clients.Office.Excel.Functions.SPG(A924, "RD_CREDIT_WATCH_OUTLOOK_DATE_GLOBAL", "Issuer Credit Rating", "Local Currency LT|0")</f>
        <v/>
      </c>
      <c r="T924" s="13" t="str">
        <f>_xll.SNL.Clients.Office.Excel.Functions.SPG(A924, "SP_BUSINESS_DESCRIPTION")</f>
        <v>NetScout Systems, Inc. provides service assurance and cybersecurity solutions to protect digital business services against disruptions in the United States, Europe, Asia, and internationally. The company offers nGeniusONE management software to predict, preempt, and resolve network and service delivery problems, as well as facilitate the optimization and capacity planning of their network infrastructures; and specialized platforms and analytic modules to analyze and troubleshoot traffic in radio access and Wi-Fi networks. It also provides nGeniusPULSE, an active testing tool to identify infrastructure performance issues and determine application availability, reliability, and performance; and nGenius Business Analytics solution, which enables service providers to analyze their network traffic. In addition, the company offers ISNG platform for real-time collection and analysis of information-rich, high-volume packet-flow data from across the network that is displayed through the nGeniusONE Service Assurance Solution; vSTREAM, a virtualized form factor version of its intelligent data source; packet flow systems, including the nGeniusONE Service Assurance platform; and test access points. Further, it provides cybersecurity solutions to protect networks against distributed denial of service attacks under the Arbor brand, such as Arbor Sightline, Arbor Threat Mitigation System, Arbor Insight, Arbor Edge Defense, and Arbor Cloud; and advanced threat detection solutions, such as Omnis Cyber Investigator. It serves enterprise customers in various industries, including financial services, technology, manufacturing, healthcare, utilities, education, transportation, and retail; mobile operators, wireline operators, cable operators, Internet service providers, and cloud providers; and governmental agencies through a direct sales force, and indirect reseller and distribution channels. The company was incorporated in 1984 and is headquartered in Westford, Massachusetts.</v>
      </c>
    </row>
    <row r="925" spans="1:20" x14ac:dyDescent="0.3">
      <c r="A925" s="12" t="s">
        <v>1883</v>
      </c>
      <c r="B925" s="10" t="str">
        <f>_xll.SNL.Clients.Office.Excel.Functions.SPG(A925,"SP_IPO_DATE")</f>
        <v/>
      </c>
      <c r="C925" s="5">
        <f>_xll.SNL.Clients.Office.Excel.Functions.SPG(A925, "SP_VOLUME_AVG_WEEKLY_TO_SHARES_OUT", , "1M")</f>
        <v>7.3169017686152502</v>
      </c>
      <c r="D925" s="5">
        <f>_xll.SNL.Clients.Office.Excel.Functions.SPG(A925, "SP_VOLUME_AVG_WEEKLY_TO_SHARES_OUT", , "3M")</f>
        <v>5.8384141603232127</v>
      </c>
      <c r="E925" s="5">
        <f>_xll.SNL.Clients.Office.Excel.Functions.SPG(A925, "SP_VOLUME_AVG_DAILY_TO_1YR_AVG_DAILY", , "1M")</f>
        <v>154.34</v>
      </c>
      <c r="F925" s="5">
        <f>_xll.SNL.Clients.Office.Excel.Functions.SPG(A925, "SP_VOLUME_AVG_DAILY_TO_1YR_AVG_DAILY", , "3M")</f>
        <v>123.15</v>
      </c>
      <c r="G925" s="9" t="str">
        <f>_xll.SNL.Clients.Office.Excel.Functions.SPG(A925, "IQ_SECTOR")</f>
        <v>Health Care</v>
      </c>
      <c r="H925" s="9" t="str">
        <f>_xll.SNL.Clients.Office.Excel.Functions.SPG(A925, "IQ_INDUSTRY_GROUP")</f>
        <v>Pharmaceuticals, Biotechnology and Life Sciences</v>
      </c>
      <c r="I925" s="9" t="str">
        <f>_xll.SNL.Clients.Office.Excel.Functions.SPG(A925, "IQ_INDUSTRY")</f>
        <v>Biotechnology</v>
      </c>
      <c r="J925" s="9" t="str">
        <f>_xll.SNL.Clients.Office.Excel.Functions.SPG(A925, "IQ_PRIMARY_INDUSTRY")</f>
        <v>Biotechnology</v>
      </c>
      <c r="K925" s="9" t="str">
        <f>_xll.SNL.Clients.Office.Excel.Functions.SPG(A925, "NAICS_CODE", "Primary")</f>
        <v>325414 - Biological Product (except Diagnostic) Manufacturing</v>
      </c>
      <c r="L925" s="9" t="str">
        <f>_xll.SNL.Clients.Office.Excel.Functions.SPG(A925, "SP_TOPICTAG")</f>
        <v>Neuroscience; Central Nervous System; Endocrinology; Genetic Disorder; Neurology; Psychiatry</v>
      </c>
      <c r="M925" s="5">
        <f>_xll.SNL.Clients.Office.Excel.Functions.SPG(A925, "SP_PCT_SHARES_OWNED_ALL_INSTITUTIONS")</f>
        <v>96.61</v>
      </c>
      <c r="N925" s="9" t="str">
        <f>_xll.SNL.Clients.Office.Excel.Functions.SPG(A925, "RD_CREDIT_RATING_GLOBAL", "Issuer Credit Rating", "Local Currency LT|0")</f>
        <v/>
      </c>
      <c r="O925" s="9" t="str">
        <f>_xll.SNL.Clients.Office.Excel.Functions.SPG(A925, "RD_CWOL_GLOBAL", "Issuer Credit Rating", "Local Currency LT|0")</f>
        <v/>
      </c>
      <c r="P925" s="9" t="str">
        <f>_xll.SNL.Clients.Office.Excel.Functions.SPG(A925, "RD_RATING_ACTION_GLOBAL", "Issuer Credit Rating", "Local Currency LT|0")</f>
        <v/>
      </c>
      <c r="Q925" s="10" t="str">
        <f>_xll.SNL.Clients.Office.Excel.Functions.SPG(A925, "RD_LAST_REVIEW_DATE_GLOBAL", "Issuer Credit Rating", "Local Currency LT")</f>
        <v/>
      </c>
      <c r="R925" s="10" t="str">
        <f>_xll.SNL.Clients.Office.Excel.Functions.SPG(A925, "RD_CREDIT_RATING_DATE_GLOBAL", "Issuer Credit Rating", "Local Currency LT|0")</f>
        <v/>
      </c>
      <c r="S925" s="10" t="str">
        <f>_xll.SNL.Clients.Office.Excel.Functions.SPG(A925, "RD_CREDIT_WATCH_OUTLOOK_DATE_GLOBAL", "Issuer Credit Rating", "Local Currency LT|0")</f>
        <v/>
      </c>
      <c r="T925" s="13" t="str">
        <f>_xll.SNL.Clients.Office.Excel.Functions.SPG(A925, "SP_BUSINESS_DESCRIPTION")</f>
        <v>Neurocrine Biosciences, Inc. discovers, develops, and markets pharmaceuticals for neurological, neuroendocrine, and neuropsychiatric disorders in the United States and internationally. The company’s products include INGREZZA for tardive dyskinesia and chorea associated with Huntington’s disease; ALKINDI for adrenal insufficiency; Efmody capsules for classic congenital adrenal hyperplasia; Orilissa tablets for endometriosis; Oriahnn capsules to treat uterine fibroids; and CRENESSITY to treat congenital adrenal hyperplasia. Its product candidates in clinical development include valbenazine to treat dyskinetic cerebral palsy and schizophrenia; NBI-1076986 to treat movement disorders; Osavampator for inadequate response to treatment in major depressive disorder; NBI-1117568 for the treatment of schizophrenia; NBI-1070770 to treat major depressive disorder; and NBI-1117570, NBI-1117567, NBI-1117569, and NBI-1065890 for neuropsychiatric and neurological conditions. The company also has license and collaboration agreements with Nxera Pharma UK Limited; Takeda Pharmaceutical Company Limited; Xenon Pharmaceuticals Inc.; Voyager Therapeutics, Inc.; Mitsubishi Tanabe Pharma Corporation; and AbbVie Inc. The company was incorporated in 1992 and is headquartered in San Diego, California.</v>
      </c>
    </row>
    <row r="926" spans="1:20" x14ac:dyDescent="0.3">
      <c r="A926" s="12" t="s">
        <v>1884</v>
      </c>
      <c r="B926" s="10" t="str">
        <f>_xll.SNL.Clients.Office.Excel.Functions.SPG(A926,"SP_IPO_DATE")</f>
        <v/>
      </c>
      <c r="C926" s="5">
        <f>_xll.SNL.Clients.Office.Excel.Functions.SPG(A926, "SP_VOLUME_AVG_WEEKLY_TO_SHARES_OUT", , "1M")</f>
        <v>2.7938346799664604</v>
      </c>
      <c r="D926" s="5">
        <f>_xll.SNL.Clients.Office.Excel.Functions.SPG(A926, "SP_VOLUME_AVG_WEEKLY_TO_SHARES_OUT", , "3M")</f>
        <v>2.5954543936621945</v>
      </c>
      <c r="E926" s="5">
        <f>_xll.SNL.Clients.Office.Excel.Functions.SPG(A926, "SP_VOLUME_AVG_DAILY_TO_1YR_AVG_DAILY", , "1M")</f>
        <v>114.75</v>
      </c>
      <c r="F926" s="5">
        <f>_xll.SNL.Clients.Office.Excel.Functions.SPG(A926, "SP_VOLUME_AVG_DAILY_TO_1YR_AVG_DAILY", , "3M")</f>
        <v>106.6</v>
      </c>
      <c r="G926" s="9" t="str">
        <f>_xll.SNL.Clients.Office.Excel.Functions.SPG(A926, "IQ_SECTOR")</f>
        <v>Utilities</v>
      </c>
      <c r="H926" s="9" t="str">
        <f>_xll.SNL.Clients.Office.Excel.Functions.SPG(A926, "IQ_INDUSTRY_GROUP")</f>
        <v>Utilities</v>
      </c>
      <c r="I926" s="9" t="str">
        <f>_xll.SNL.Clients.Office.Excel.Functions.SPG(A926, "IQ_INDUSTRY")</f>
        <v>Gas Utilities</v>
      </c>
      <c r="J926" s="9" t="str">
        <f>_xll.SNL.Clients.Office.Excel.Functions.SPG(A926, "IQ_PRIMARY_INDUSTRY")</f>
        <v>Gas Utilities</v>
      </c>
      <c r="K926" s="9" t="str">
        <f>_xll.SNL.Clients.Office.Excel.Functions.SPG(A926, "NAICS_CODE", "Primary")</f>
        <v>221210 - Natural Gas Distribution</v>
      </c>
      <c r="L926" s="9" t="str">
        <f>_xll.SNL.Clients.Office.Excel.Functions.SPG(A926, "SP_TOPICTAG")</f>
        <v>Clean Energy; Energy Management; CleanTech; Storage Management; ClimateTech; Utility Scale Solar</v>
      </c>
      <c r="M926" s="5">
        <f>_xll.SNL.Clients.Office.Excel.Functions.SPG(A926, "SP_PCT_SHARES_OWNED_ALL_INSTITUTIONS")</f>
        <v>74.63</v>
      </c>
      <c r="N926" s="9" t="str">
        <f>_xll.SNL.Clients.Office.Excel.Functions.SPG(A926, "RD_CREDIT_RATING_GLOBAL", "Issuer Credit Rating", "Local Currency LT|0")</f>
        <v/>
      </c>
      <c r="O926" s="9" t="str">
        <f>_xll.SNL.Clients.Office.Excel.Functions.SPG(A926, "RD_CWOL_GLOBAL", "Issuer Credit Rating", "Local Currency LT|0")</f>
        <v/>
      </c>
      <c r="P926" s="9" t="str">
        <f>_xll.SNL.Clients.Office.Excel.Functions.SPG(A926, "RD_RATING_ACTION_GLOBAL", "Issuer Credit Rating", "Local Currency LT|0")</f>
        <v/>
      </c>
      <c r="Q926" s="10" t="str">
        <f>_xll.SNL.Clients.Office.Excel.Functions.SPG(A926, "RD_LAST_REVIEW_DATE_GLOBAL", "Issuer Credit Rating", "Local Currency LT")</f>
        <v/>
      </c>
      <c r="R926" s="10" t="str">
        <f>_xll.SNL.Clients.Office.Excel.Functions.SPG(A926, "RD_CREDIT_RATING_DATE_GLOBAL", "Issuer Credit Rating", "Local Currency LT|0")</f>
        <v/>
      </c>
      <c r="S926" s="10" t="str">
        <f>_xll.SNL.Clients.Office.Excel.Functions.SPG(A926, "RD_CREDIT_WATCH_OUTLOOK_DATE_GLOBAL", "Issuer Credit Rating", "Local Currency LT|0")</f>
        <v/>
      </c>
      <c r="T926" s="13" t="str">
        <f>_xll.SNL.Clients.Office.Excel.Functions.SPG(A926, "SP_BUSINESS_DESCRIPTION")</f>
        <v>New Jersey Resources Corporation, an energy services holding company, distributes natural gas. The company operates through four segments: Natural Gas Distribution, Clean Energy Ventures, Energy Services, and Storage and Transportation. The Natural Gas Distribution segment offers regulated natural gas utility services to residential and commercial customers in Burlington, Middlesex, Monmouth, Morris, Ocean, and Sussex counties in New Jersey; provides capacity and storage management services; and participates in the off-system sales and capacity release markets. The Clean Energy Ventures segment invests in, owns, and operates clean energy projects, including commercial and residential solar installation situated in New Jersey, Rhode Island, New York, Connecticut, Michigan, and Indiana. The Energy Services segment maintains and operates natural gas transportation and storage capacity contracts, as well as provides physical wholesale energy, retail energy and energy management services. The Storage and Transportation segment invests in energy-related ventures. It provides heating, ventilation, and cooling services; sales and installation of appliances; solar equipment installation, and plumbing repair and installation services, as well as holds commercial real estate properties. The company was founded in 1922 and is headquartered in Wall, New Jersey.</v>
      </c>
    </row>
    <row r="927" spans="1:20" x14ac:dyDescent="0.3">
      <c r="A927" s="12" t="s">
        <v>1401</v>
      </c>
      <c r="B927" s="10">
        <f>_xll.SNL.Clients.Office.Excel.Functions.SPG(A927,"SP_IPO_DATE")</f>
        <v>38162</v>
      </c>
      <c r="C927" s="5">
        <f>_xll.SNL.Clients.Office.Excel.Functions.SPG(A927, "SP_VOLUME_AVG_WEEKLY_TO_SHARES_OUT", , "1M")</f>
        <v>2.6646033621580774</v>
      </c>
      <c r="D927" s="5">
        <f>_xll.SNL.Clients.Office.Excel.Functions.SPG(A927, "SP_VOLUME_AVG_WEEKLY_TO_SHARES_OUT", , "3M")</f>
        <v>3.9188870428242288</v>
      </c>
      <c r="E927" s="5">
        <f>_xll.SNL.Clients.Office.Excel.Functions.SPG(A927, "SP_VOLUME_AVG_DAILY_TO_1YR_AVG_DAILY", , "1M")</f>
        <v>74.5</v>
      </c>
      <c r="F927" s="5">
        <f>_xll.SNL.Clients.Office.Excel.Functions.SPG(A927, "SP_VOLUME_AVG_DAILY_TO_1YR_AVG_DAILY", , "3M")</f>
        <v>109.57</v>
      </c>
      <c r="G927" s="9" t="str">
        <f>_xll.SNL.Clients.Office.Excel.Functions.SPG(A927, "IQ_SECTOR")</f>
        <v>Financials</v>
      </c>
      <c r="H927" s="9" t="str">
        <f>_xll.SNL.Clients.Office.Excel.Functions.SPG(A927, "IQ_INDUSTRY_GROUP")</f>
        <v>Financial Services</v>
      </c>
      <c r="I927" s="9" t="str">
        <f>_xll.SNL.Clients.Office.Excel.Functions.SPG(A927, "IQ_INDUSTRY")</f>
        <v>Mortgage Real Estate Investment Trusts (REITs)</v>
      </c>
      <c r="J927" s="9" t="str">
        <f>_xll.SNL.Clients.Office.Excel.Functions.SPG(A927, "IQ_PRIMARY_INDUSTRY")</f>
        <v>Mortgage REITs</v>
      </c>
      <c r="K927" s="9" t="str">
        <f>_xll.SNL.Clients.Office.Excel.Functions.SPG(A927, "NAICS_CODE", "Primary")</f>
        <v>525990 - Other Financial Vehicles</v>
      </c>
      <c r="L927" s="9" t="str">
        <f>_xll.SNL.Clients.Office.Excel.Functions.SPG(A927, "SP_TOPICTAG")</f>
        <v/>
      </c>
      <c r="M927" s="5">
        <f>_xll.SNL.Clients.Office.Excel.Functions.SPG(A927, "SP_PCT_SHARES_OWNED_ALL_INSTITUTIONS")</f>
        <v>58.88</v>
      </c>
      <c r="N927" s="9" t="str">
        <f>_xll.SNL.Clients.Office.Excel.Functions.SPG(A927, "RD_CREDIT_RATING_GLOBAL", "Issuer Credit Rating", "Local Currency LT|0")</f>
        <v/>
      </c>
      <c r="O927" s="9" t="str">
        <f>_xll.SNL.Clients.Office.Excel.Functions.SPG(A927, "RD_CWOL_GLOBAL", "Issuer Credit Rating", "Local Currency LT|0")</f>
        <v/>
      </c>
      <c r="P927" s="9" t="str">
        <f>_xll.SNL.Clients.Office.Excel.Functions.SPG(A927, "RD_RATING_ACTION_GLOBAL", "Issuer Credit Rating", "Local Currency LT|0")</f>
        <v/>
      </c>
      <c r="Q927" s="10" t="str">
        <f>_xll.SNL.Clients.Office.Excel.Functions.SPG(A927, "RD_LAST_REVIEW_DATE_GLOBAL", "Issuer Credit Rating", "Local Currency LT")</f>
        <v/>
      </c>
      <c r="R927" s="10" t="str">
        <f>_xll.SNL.Clients.Office.Excel.Functions.SPG(A927, "RD_CREDIT_RATING_DATE_GLOBAL", "Issuer Credit Rating", "Local Currency LT|0")</f>
        <v/>
      </c>
      <c r="S927" s="10" t="str">
        <f>_xll.SNL.Clients.Office.Excel.Functions.SPG(A927, "RD_CREDIT_WATCH_OUTLOOK_DATE_GLOBAL", "Issuer Credit Rating", "Local Currency LT|0")</f>
        <v/>
      </c>
      <c r="T927" s="13" t="str">
        <f>_xll.SNL.Clients.Office.Excel.Functions.SPG(A927, "SP_BUSINESS_DESCRIPTION")</f>
        <v>New York Mortgage Trust, Inc. acquires, invests in, finances, and manages mortgage-related single-family and multi-family residential assets in the United States. Its targeted investments include residential loans, including business purpose loans; structured multi-family property investments, such as preferred equity in, and mezzanine loans to owners of multi-family properties; non-agency residential mortgage-backed securities (RMBS); agency RMBS; commercial mortgage-backed securities (CMBS); single-family rental properties; and other mortgage, residential housing, and credit-related assets. The company also qualifies as a real estate investment trust for federal income tax purposes. It generally would not be subject to federal corporate income taxes if it distributes at least 90% of its taxable income to its stockholders. New York Mortgage Trust, Inc. was incorporated in 2003 and is headquartered in New York, New York.</v>
      </c>
    </row>
    <row r="928" spans="1:20" x14ac:dyDescent="0.3">
      <c r="A928" s="12" t="s">
        <v>1402</v>
      </c>
      <c r="B928" s="10" t="str">
        <f>_xll.SNL.Clients.Office.Excel.Functions.SPG(A928,"SP_IPO_DATE")</f>
        <v/>
      </c>
      <c r="C928" s="5">
        <f>_xll.SNL.Clients.Office.Excel.Functions.SPG(A928, "SP_VOLUME_AVG_WEEKLY_TO_SHARES_OUT", , "1M")</f>
        <v>10.099677623327759</v>
      </c>
      <c r="D928" s="5">
        <f>_xll.SNL.Clients.Office.Excel.Functions.SPG(A928, "SP_VOLUME_AVG_WEEKLY_TO_SHARES_OUT", , "3M")</f>
        <v>7.8567643649193553</v>
      </c>
      <c r="E928" s="5">
        <f>_xll.SNL.Clients.Office.Excel.Functions.SPG(A928, "SP_VOLUME_AVG_DAILY_TO_1YR_AVG_DAILY", , "1M")</f>
        <v>142.12</v>
      </c>
      <c r="F928" s="5">
        <f>_xll.SNL.Clients.Office.Excel.Functions.SPG(A928, "SP_VOLUME_AVG_DAILY_TO_1YR_AVG_DAILY", , "3M")</f>
        <v>110.56</v>
      </c>
      <c r="G928" s="9" t="str">
        <f>_xll.SNL.Clients.Office.Excel.Functions.SPG(A928, "IQ_SECTOR")</f>
        <v>Consumer Discretionary</v>
      </c>
      <c r="H928" s="9" t="str">
        <f>_xll.SNL.Clients.Office.Excel.Functions.SPG(A928, "IQ_INDUSTRY_GROUP")</f>
        <v>Consumer Durables and Apparel</v>
      </c>
      <c r="I928" s="9" t="str">
        <f>_xll.SNL.Clients.Office.Excel.Functions.SPG(A928, "IQ_INDUSTRY")</f>
        <v>Household Durables</v>
      </c>
      <c r="J928" s="9" t="str">
        <f>_xll.SNL.Clients.Office.Excel.Functions.SPG(A928, "IQ_PRIMARY_INDUSTRY")</f>
        <v>Housewares and Specialties</v>
      </c>
      <c r="K928" s="9" t="str">
        <f>_xll.SNL.Clients.Office.Excel.Functions.SPG(A928, "NAICS_CODE", "Primary")</f>
        <v>339999 - All Other Miscellaneous Manufacturing</v>
      </c>
      <c r="L928" s="9" t="str">
        <f>_xll.SNL.Clients.Office.Excel.Functions.SPG(A928, "SP_TOPICTAG")</f>
        <v>Home Improvement; Online Grocery</v>
      </c>
      <c r="M928" s="5">
        <f>_xll.SNL.Clients.Office.Excel.Functions.SPG(A928, "SP_PCT_SHARES_OWNED_ALL_INSTITUTIONS")</f>
        <v>96.99</v>
      </c>
      <c r="N928" s="9" t="str">
        <f>_xll.SNL.Clients.Office.Excel.Functions.SPG(A928, "RD_CREDIT_RATING_GLOBAL", "Issuer Credit Rating", "Local Currency LT|0")</f>
        <v>BB-</v>
      </c>
      <c r="O928" s="9" t="str">
        <f>_xll.SNL.Clients.Office.Excel.Functions.SPG(A928, "RD_CWOL_GLOBAL", "Issuer Credit Rating", "Local Currency LT|0")</f>
        <v>Negative</v>
      </c>
      <c r="P928" s="9" t="str">
        <f>_xll.SNL.Clients.Office.Excel.Functions.SPG(A928, "RD_RATING_ACTION_GLOBAL", "Issuer Credit Rating", "Local Currency LT|0")</f>
        <v>Downgrade | CreditWatch/Outlook (02/14/2024)</v>
      </c>
      <c r="Q928" s="10">
        <f>_xll.SNL.Clients.Office.Excel.Functions.SPG(A928, "RD_LAST_REVIEW_DATE_GLOBAL", "Issuer Credit Rating", "Local Currency LT")</f>
        <v>45338</v>
      </c>
      <c r="R928" s="10">
        <f>_xll.SNL.Clients.Office.Excel.Functions.SPG(A928, "RD_CREDIT_RATING_DATE_GLOBAL", "Issuer Credit Rating", "Local Currency LT|0")</f>
        <v>45336</v>
      </c>
      <c r="S928" s="10">
        <f>_xll.SNL.Clients.Office.Excel.Functions.SPG(A928, "RD_CREDIT_WATCH_OUTLOOK_DATE_GLOBAL", "Issuer Credit Rating", "Local Currency LT|0")</f>
        <v>45336</v>
      </c>
      <c r="T928" s="13" t="str">
        <f>_xll.SNL.Clients.Office.Excel.Functions.SPG(A928, "SP_BUSINESS_DESCRIPTION")</f>
        <v>Newell Brands Inc. engages in the design, manufacture, sourcing, and distribution of consumer and commercial products worldwide. The company operates in three segments: Home and Commercial Solutions, Learning and Development, and Outdoor and Recreation. The Commercial Solutions segment provides commercial cleaning and maintenance solution products under the Rubbermaid, Rubbermaid Commercial Products, Mapa, and Spontex brands; closet and garage organization products; hygiene systems and material handling solutions; household products, such as kitchen appliances under the Crockpot, Mr. Coffee, Oster, and Sunbeam brands; small appliances under the Breville brand name in Europe; food and home storage products under the FoodSaver, Rubbermaid, Ball, and Sistema brands; fresh preserving products; vacuum sealing products; and gourmet cookware, bakeware, and cutlery under the Calphalon brand; and home fragrance products under the WoodWick and Yankee Candle brands. The Learning and Development segment offers writing instruments, including markers and highlighters, pens, and pencils; art products; activity-based products; labeling solutions; and baby gear and infant care products under the Dymo, Elmer’s, EXPO, Graco, NUK, Paper Mate, Parker, and Sharpie brands. The Outdoor and Recreation segment provides outdoor and outdoor-related products, inlcuding technical apparel and on-the-go beverageware under the Campingaz, Coleman, Contigo, and Marmot brands. It serves warehouse clubs, department and drug/grocery stores, mass merchants, home centers, commercial products distributors, specialty retailers, office superstores and supply stores, contract stationers, e-commerce retailers, and sporting goods, as well as direct to consumers online, select contract customers, and other professional customers. Newell Brands Inc. was founded in 1903 and is based in Atlanta, Georgia.</v>
      </c>
    </row>
    <row r="929" spans="1:20" x14ac:dyDescent="0.3">
      <c r="A929" s="12" t="s">
        <v>1885</v>
      </c>
      <c r="B929" s="10" t="str">
        <f>_xll.SNL.Clients.Office.Excel.Functions.SPG(A929,"SP_IPO_DATE")</f>
        <v/>
      </c>
      <c r="C929" s="5">
        <f>_xll.SNL.Clients.Office.Excel.Functions.SPG(A929, "SP_VOLUME_AVG_WEEKLY_TO_SHARES_OUT", , "1M")</f>
        <v>1.9032990378191512</v>
      </c>
      <c r="D929" s="5">
        <f>_xll.SNL.Clients.Office.Excel.Functions.SPG(A929, "SP_VOLUME_AVG_WEEKLY_TO_SHARES_OUT", , "3M")</f>
        <v>1.8702945850372725</v>
      </c>
      <c r="E929" s="5">
        <f>_xll.SNL.Clients.Office.Excel.Functions.SPG(A929, "SP_VOLUME_AVG_DAILY_TO_1YR_AVG_DAILY", , "1M")</f>
        <v>106.19</v>
      </c>
      <c r="F929" s="5">
        <f>_xll.SNL.Clients.Office.Excel.Functions.SPG(A929, "SP_VOLUME_AVG_DAILY_TO_1YR_AVG_DAILY", , "3M")</f>
        <v>104.34</v>
      </c>
      <c r="G929" s="9" t="str">
        <f>_xll.SNL.Clients.Office.Excel.Functions.SPG(A929, "IQ_SECTOR")</f>
        <v>Materials</v>
      </c>
      <c r="H929" s="9" t="str">
        <f>_xll.SNL.Clients.Office.Excel.Functions.SPG(A929, "IQ_INDUSTRY_GROUP")</f>
        <v>Materials</v>
      </c>
      <c r="I929" s="9" t="str">
        <f>_xll.SNL.Clients.Office.Excel.Functions.SPG(A929, "IQ_INDUSTRY")</f>
        <v>Chemicals</v>
      </c>
      <c r="J929" s="9" t="str">
        <f>_xll.SNL.Clients.Office.Excel.Functions.SPG(A929, "IQ_PRIMARY_INDUSTRY")</f>
        <v>Specialty Chemicals</v>
      </c>
      <c r="K929" s="9" t="str">
        <f>_xll.SNL.Clients.Office.Excel.Functions.SPG(A929, "NAICS_CODE", "Primary")</f>
        <v>3251 - Basic Chemical Manufacturing</v>
      </c>
      <c r="L929" s="9" t="str">
        <f>_xll.SNL.Clients.Office.Excel.Functions.SPG(A929, "SP_TOPICTAG")</f>
        <v>Biofuel</v>
      </c>
      <c r="M929" s="5">
        <f>_xll.SNL.Clients.Office.Excel.Functions.SPG(A929, "SP_PCT_SHARES_OWNED_ALL_INSTITUTIONS")</f>
        <v>64.42</v>
      </c>
      <c r="N929" s="9" t="str">
        <f>_xll.SNL.Clients.Office.Excel.Functions.SPG(A929, "RD_CREDIT_RATING_GLOBAL", "Issuer Credit Rating", "Local Currency LT|0")</f>
        <v>BBB+</v>
      </c>
      <c r="O929" s="9" t="str">
        <f>_xll.SNL.Clients.Office.Excel.Functions.SPG(A929, "RD_CWOL_GLOBAL", "Issuer Credit Rating", "Local Currency LT|0")</f>
        <v>Negative</v>
      </c>
      <c r="P929" s="9" t="str">
        <f>_xll.SNL.Clients.Office.Excel.Functions.SPG(A929, "RD_RATING_ACTION_GLOBAL", "Issuer Credit Rating", "Local Currency LT|0")</f>
        <v>CreditWatch/Outlook (01/24/2024)</v>
      </c>
      <c r="Q929" s="10">
        <f>_xll.SNL.Clients.Office.Excel.Functions.SPG(A929, "RD_LAST_REVIEW_DATE_GLOBAL", "Issuer Credit Rating", "Local Currency LT")</f>
        <v>45436</v>
      </c>
      <c r="R929" s="10">
        <f>_xll.SNL.Clients.Office.Excel.Functions.SPG(A929, "RD_CREDIT_RATING_DATE_GLOBAL", "Issuer Credit Rating", "Local Currency LT|0")</f>
        <v>42012</v>
      </c>
      <c r="S929" s="10">
        <f>_xll.SNL.Clients.Office.Excel.Functions.SPG(A929, "RD_CREDIT_WATCH_OUTLOOK_DATE_GLOBAL", "Issuer Credit Rating", "Local Currency LT|0")</f>
        <v>45315</v>
      </c>
      <c r="T929" s="13" t="str">
        <f>_xll.SNL.Clients.Office.Excel.Functions.SPG(A929, "SP_BUSINESS_DESCRIPTION")</f>
        <v>NewMarket Corporation, through its subsidiaries, primarily engages in the manufacture and sale of petroleum additives. The company offers lubricant additives for use in various vehicle and industrial applications, including engine oils, transmission fluids, off-road powertrain and hydraulic systems, gear oils, hydraulic oils, turbine oils, and other applications where metal-to-metal moving parts are utilized; engine oil additives designed for passenger cars, motorcycles, on and off-road heavy duty commercial equipment, locomotives, and engines in ocean-going vessels; driveline additives designed for products, such as transmission fluids, axle fluids, and off-road powertrain fluids; and industrial additives designed for products for industrial applications consisting of hydraulic fluids, greases, industrial gear fluids, and industrial specialty applications comprising turbine oils. It also provides fuel additives that are used to enhance the oil refining process and the performance of gasoline, diesel, biofuels, and other fuels to industry, government, original equipment manufacturers, and individual customers. In addition, the company engages in the marketing of antiknock compounds, as well as contracted manufacturing and related services; and owns and manages a real property in Virginia. It operates in North America, Latin America, the Asia Pacific, Europe, the Middle East, Africa, India, and internationally. NewMarket Corporation was founded in 1887 and is headquartered in Richmond, Virginia.</v>
      </c>
    </row>
    <row r="930" spans="1:20" x14ac:dyDescent="0.3">
      <c r="A930" s="12" t="s">
        <v>322</v>
      </c>
      <c r="B930" s="10" t="str">
        <f>_xll.SNL.Clients.Office.Excel.Functions.SPG(A930,"SP_IPO_DATE")</f>
        <v/>
      </c>
      <c r="C930" s="5">
        <f>_xll.SNL.Clients.Office.Excel.Functions.SPG(A930, "SP_VOLUME_AVG_WEEKLY_TO_SHARES_OUT", , "1M")</f>
        <v>4.1542629918861698</v>
      </c>
      <c r="D930" s="5">
        <f>_xll.SNL.Clients.Office.Excel.Functions.SPG(A930, "SP_VOLUME_AVG_WEEKLY_TO_SHARES_OUT", , "3M")</f>
        <v>4.26926687594593</v>
      </c>
      <c r="E930" s="5">
        <f>_xll.SNL.Clients.Office.Excel.Functions.SPG(A930, "SP_VOLUME_AVG_DAILY_TO_1YR_AVG_DAILY", , "1M")</f>
        <v>90.86</v>
      </c>
      <c r="F930" s="5">
        <f>_xll.SNL.Clients.Office.Excel.Functions.SPG(A930, "SP_VOLUME_AVG_DAILY_TO_1YR_AVG_DAILY", , "3M")</f>
        <v>93.37</v>
      </c>
      <c r="G930" s="9" t="str">
        <f>_xll.SNL.Clients.Office.Excel.Functions.SPG(A930, "IQ_SECTOR")</f>
        <v>Materials</v>
      </c>
      <c r="H930" s="9" t="str">
        <f>_xll.SNL.Clients.Office.Excel.Functions.SPG(A930, "IQ_INDUSTRY_GROUP")</f>
        <v>Materials</v>
      </c>
      <c r="I930" s="9" t="str">
        <f>_xll.SNL.Clients.Office.Excel.Functions.SPG(A930, "IQ_INDUSTRY")</f>
        <v>Metals and Mining</v>
      </c>
      <c r="J930" s="9" t="str">
        <f>_xll.SNL.Clients.Office.Excel.Functions.SPG(A930, "IQ_PRIMARY_INDUSTRY")</f>
        <v>Gold</v>
      </c>
      <c r="K930" s="9" t="str">
        <f>_xll.SNL.Clients.Office.Excel.Functions.SPG(A930, "NAICS_CODE", "Primary")</f>
        <v>212220 - Gold Ore and Silver Ore Mining</v>
      </c>
      <c r="L930" s="9" t="str">
        <f>_xll.SNL.Clients.Office.Excel.Functions.SPG(A930, "SP_TOPICTAG")</f>
        <v>Environmental Engineering; Farming; Utility Scale Solar</v>
      </c>
      <c r="M930" s="5">
        <f>_xll.SNL.Clients.Office.Excel.Functions.SPG(A930, "SP_PCT_SHARES_OWNED_ALL_INSTITUTIONS")</f>
        <v>74.34</v>
      </c>
      <c r="N930" s="9" t="str">
        <f>_xll.SNL.Clients.Office.Excel.Functions.SPG(A930, "RD_CREDIT_RATING_GLOBAL", "Issuer Credit Rating", "Local Currency LT|0")</f>
        <v>BBB+</v>
      </c>
      <c r="O930" s="9" t="str">
        <f>_xll.SNL.Clients.Office.Excel.Functions.SPG(A930, "RD_CWOL_GLOBAL", "Issuer Credit Rating", "Local Currency LT|0")</f>
        <v>Stable</v>
      </c>
      <c r="P930" s="9" t="str">
        <f>_xll.SNL.Clients.Office.Excel.Functions.SPG(A930, "RD_RATING_ACTION_GLOBAL", "Issuer Credit Rating", "Local Currency LT|0")</f>
        <v>Upgrade | CreditWatch/Outlook (03/29/2022)</v>
      </c>
      <c r="Q930" s="10">
        <f>_xll.SNL.Clients.Office.Excel.Functions.SPG(A930, "RD_LAST_REVIEW_DATE_GLOBAL", "Issuer Credit Rating", "Local Currency LT")</f>
        <v>45558</v>
      </c>
      <c r="R930" s="10">
        <f>_xll.SNL.Clients.Office.Excel.Functions.SPG(A930, "RD_CREDIT_RATING_DATE_GLOBAL", "Issuer Credit Rating", "Local Currency LT|0")</f>
        <v>44649</v>
      </c>
      <c r="S930" s="10">
        <f>_xll.SNL.Clients.Office.Excel.Functions.SPG(A930, "RD_CREDIT_WATCH_OUTLOOK_DATE_GLOBAL", "Issuer Credit Rating", "Local Currency LT|0")</f>
        <v>44649</v>
      </c>
      <c r="T930" s="13" t="str">
        <f>_xll.SNL.Clients.Office.Excel.Functions.SPG(A930, "SP_BUSINESS_DESCRIPTION")</f>
        <v>Newmont Corporation engages in the production and exploration of gold. It also explores for copper, silver, zinc, and lead. The company has operations and/or assets in the United States, Canada, Mexico, Dominican Republic, Peru, Suriname, Argentina, Chile, Australia, Papua New Guinea, Ecuador, Fiji, and Ghana. The company was founded in 1916 and is headquartered in Denver, Colorado.</v>
      </c>
    </row>
    <row r="931" spans="1:20" x14ac:dyDescent="0.3">
      <c r="A931" s="12" t="s">
        <v>323</v>
      </c>
      <c r="B931" s="10" t="str">
        <f>_xll.SNL.Clients.Office.Excel.Functions.SPG(A931,"SP_IPO_DATE")</f>
        <v/>
      </c>
      <c r="C931" s="5">
        <f>_xll.SNL.Clients.Office.Excel.Functions.SPG(A931, "SP_VOLUME_AVG_WEEKLY_TO_SHARES_OUT", , "1M")</f>
        <v>2.3434280063028461</v>
      </c>
      <c r="D931" s="5">
        <f>_xll.SNL.Clients.Office.Excel.Functions.SPG(A931, "SP_VOLUME_AVG_WEEKLY_TO_SHARES_OUT", , "3M")</f>
        <v>2.0580323933062652</v>
      </c>
      <c r="E931" s="5">
        <f>_xll.SNL.Clients.Office.Excel.Functions.SPG(A931, "SP_VOLUME_AVG_DAILY_TO_1YR_AVG_DAILY", , "1M")</f>
        <v>122.25</v>
      </c>
      <c r="F931" s="5">
        <f>_xll.SNL.Clients.Office.Excel.Functions.SPG(A931, "SP_VOLUME_AVG_DAILY_TO_1YR_AVG_DAILY", , "3M")</f>
        <v>107.36</v>
      </c>
      <c r="G931" s="9" t="str">
        <f>_xll.SNL.Clients.Office.Excel.Functions.SPG(A931, "IQ_SECTOR")</f>
        <v>Communication Services</v>
      </c>
      <c r="H931" s="9" t="str">
        <f>_xll.SNL.Clients.Office.Excel.Functions.SPG(A931, "IQ_INDUSTRY_GROUP")</f>
        <v>Media and Entertainment</v>
      </c>
      <c r="I931" s="9" t="str">
        <f>_xll.SNL.Clients.Office.Excel.Functions.SPG(A931, "IQ_INDUSTRY")</f>
        <v>Media</v>
      </c>
      <c r="J931" s="9" t="str">
        <f>_xll.SNL.Clients.Office.Excel.Functions.SPG(A931, "IQ_PRIMARY_INDUSTRY")</f>
        <v>Publishing</v>
      </c>
      <c r="K931" s="9" t="str">
        <f>_xll.SNL.Clients.Office.Excel.Functions.SPG(A931, "NAICS_CODE", "Primary")</f>
        <v>513110 - Newspaper Publishers</v>
      </c>
      <c r="L931" s="9" t="str">
        <f>_xll.SNL.Clients.Office.Excel.Functions.SPG(A931, "SP_TOPICTAG")</f>
        <v>Digital Media; Social Media Advertising; Video Streaming; Text Analytics; Podcast; Content Creation</v>
      </c>
      <c r="M931" s="5">
        <f>_xll.SNL.Clients.Office.Excel.Functions.SPG(A931, "SP_PCT_SHARES_OWNED_ALL_INSTITUTIONS")</f>
        <v>82.31</v>
      </c>
      <c r="N931" s="9" t="str">
        <f>_xll.SNL.Clients.Office.Excel.Functions.SPG(A931, "RD_CREDIT_RATING_GLOBAL", "Issuer Credit Rating", "Local Currency LT|0")</f>
        <v>BBB-</v>
      </c>
      <c r="O931" s="9" t="str">
        <f>_xll.SNL.Clients.Office.Excel.Functions.SPG(A931, "RD_CWOL_GLOBAL", "Issuer Credit Rating", "Local Currency LT|0")</f>
        <v>Stable</v>
      </c>
      <c r="P931" s="9" t="str">
        <f>_xll.SNL.Clients.Office.Excel.Functions.SPG(A931, "RD_RATING_ACTION_GLOBAL", "Issuer Credit Rating", "Local Currency LT|0")</f>
        <v>Upgrade | CreditWatch/Outlook (01/08/2025)</v>
      </c>
      <c r="Q931" s="10">
        <f>_xll.SNL.Clients.Office.Excel.Functions.SPG(A931, "RD_LAST_REVIEW_DATE_GLOBAL", "Issuer Credit Rating", "Local Currency LT")</f>
        <v>45665</v>
      </c>
      <c r="R931" s="10">
        <f>_xll.SNL.Clients.Office.Excel.Functions.SPG(A931, "RD_CREDIT_RATING_DATE_GLOBAL", "Issuer Credit Rating", "Local Currency LT|0")</f>
        <v>45665</v>
      </c>
      <c r="S931" s="10">
        <f>_xll.SNL.Clients.Office.Excel.Functions.SPG(A931, "RD_CREDIT_WATCH_OUTLOOK_DATE_GLOBAL", "Issuer Credit Rating", "Local Currency LT|0")</f>
        <v>45665</v>
      </c>
      <c r="T931" s="13" t="str">
        <f>_xll.SNL.Clients.Office.Excel.Functions.SPG(A931, "SP_BUSINESS_DESCRIPTION")</f>
        <v>News Corporation, a media and information services company, creates and distributes authoritative and engaging content, and other products and services for consumers and businesses worldwide. It operates through six segments: Digital Real Estate Services, Subscription Video Services, Dow Jones, Book Publishing, News Media, and Other. The company distributes content and data products, including The Wall Street Journal, Barron’s, MarketWatch, Investor’s Business Daily, Factiva, Dow Jones Risk &amp; Compliance, Dow Jones Newswires, and Dow Jones Energy through various media channels, such as newspapers, newswires, websites, mobile apps, newsletters, magazines, proprietary databases, live journalism, video, and podcasts. It also owns and operates Monday to Friday, Saturday and Sunday, weekly, and bi-weekly newspapers comprising The Australian, The Weekend Australian, The Daily Telegraph, The Sunday Telegraph, Herald Sun, Sunday Herald Sun, The Courier Mail, The Sunday Mail, The Advertiser, Sunday Mail, The Sun, The Sun on Sunday, The Times, The Sunday Times, and New York Post, as well as digital mastheads and other websites. In addition, the company publishes general fiction, nonfiction, children’s, and religious books; provides sports, entertainment, and news services to pay-TV and streaming subscribers, and other commercial licensees through satellite and internet distribution; and broadcasts rights to live sporting events. Further, it offers property and property-related advertising and services on its websites and mobile applications; digital real estate services; and financial services. News Corporation was founded in 2012 and is headquartered in New York, New York.</v>
      </c>
    </row>
    <row r="932" spans="1:20" x14ac:dyDescent="0.3">
      <c r="A932" s="12" t="s">
        <v>324</v>
      </c>
      <c r="B932" s="10" t="str">
        <f>_xll.SNL.Clients.Office.Excel.Functions.SPG(A932,"SP_IPO_DATE")</f>
        <v/>
      </c>
      <c r="C932" s="5">
        <f>_xll.SNL.Clients.Office.Excel.Functions.SPG(A932, "SP_VOLUME_AVG_WEEKLY_TO_SHARES_OUT", , "1M")</f>
        <v>3.8019313754365855</v>
      </c>
      <c r="D932" s="5">
        <f>_xll.SNL.Clients.Office.Excel.Functions.SPG(A932, "SP_VOLUME_AVG_WEEKLY_TO_SHARES_OUT", , "3M")</f>
        <v>3.4413338085669571</v>
      </c>
      <c r="E932" s="5">
        <f>_xll.SNL.Clients.Office.Excel.Functions.SPG(A932, "SP_VOLUME_AVG_DAILY_TO_1YR_AVG_DAILY", , "1M")</f>
        <v>110.74</v>
      </c>
      <c r="F932" s="5">
        <f>_xll.SNL.Clients.Office.Excel.Functions.SPG(A932, "SP_VOLUME_AVG_DAILY_TO_1YR_AVG_DAILY", , "3M")</f>
        <v>100.23</v>
      </c>
      <c r="G932" s="9" t="str">
        <f>_xll.SNL.Clients.Office.Excel.Functions.SPG(A932, "IQ_SECTOR")</f>
        <v>Communication Services</v>
      </c>
      <c r="H932" s="9" t="str">
        <f>_xll.SNL.Clients.Office.Excel.Functions.SPG(A932, "IQ_INDUSTRY_GROUP")</f>
        <v>Media and Entertainment</v>
      </c>
      <c r="I932" s="9" t="str">
        <f>_xll.SNL.Clients.Office.Excel.Functions.SPG(A932, "IQ_INDUSTRY")</f>
        <v>Media</v>
      </c>
      <c r="J932" s="9" t="str">
        <f>_xll.SNL.Clients.Office.Excel.Functions.SPG(A932, "IQ_PRIMARY_INDUSTRY")</f>
        <v>Publishing</v>
      </c>
      <c r="K932" s="9" t="str">
        <f>_xll.SNL.Clients.Office.Excel.Functions.SPG(A932, "NAICS_CODE", "Primary")</f>
        <v>513110 - Newspaper Publishers</v>
      </c>
      <c r="L932" s="9" t="str">
        <f>_xll.SNL.Clients.Office.Excel.Functions.SPG(A932, "SP_TOPICTAG")</f>
        <v>Digital Media; Social Media Advertising; Video Streaming; Text Analytics; Podcast; Content Creation</v>
      </c>
      <c r="M932" s="5">
        <f>_xll.SNL.Clients.Office.Excel.Functions.SPG(A932, "SP_PCT_SHARES_OWNED_ALL_INSTITUTIONS")</f>
        <v>82.31</v>
      </c>
      <c r="N932" s="9" t="str">
        <f>_xll.SNL.Clients.Office.Excel.Functions.SPG(A932, "RD_CREDIT_RATING_GLOBAL", "Issuer Credit Rating", "Local Currency LT|0")</f>
        <v>BBB-</v>
      </c>
      <c r="O932" s="9" t="str">
        <f>_xll.SNL.Clients.Office.Excel.Functions.SPG(A932, "RD_CWOL_GLOBAL", "Issuer Credit Rating", "Local Currency LT|0")</f>
        <v>Stable</v>
      </c>
      <c r="P932" s="9" t="str">
        <f>_xll.SNL.Clients.Office.Excel.Functions.SPG(A932, "RD_RATING_ACTION_GLOBAL", "Issuer Credit Rating", "Local Currency LT|0")</f>
        <v>Upgrade | CreditWatch/Outlook (01/08/2025)</v>
      </c>
      <c r="Q932" s="10">
        <f>_xll.SNL.Clients.Office.Excel.Functions.SPG(A932, "RD_LAST_REVIEW_DATE_GLOBAL", "Issuer Credit Rating", "Local Currency LT")</f>
        <v>45665</v>
      </c>
      <c r="R932" s="10">
        <f>_xll.SNL.Clients.Office.Excel.Functions.SPG(A932, "RD_CREDIT_RATING_DATE_GLOBAL", "Issuer Credit Rating", "Local Currency LT|0")</f>
        <v>45665</v>
      </c>
      <c r="S932" s="10">
        <f>_xll.SNL.Clients.Office.Excel.Functions.SPG(A932, "RD_CREDIT_WATCH_OUTLOOK_DATE_GLOBAL", "Issuer Credit Rating", "Local Currency LT|0")</f>
        <v>45665</v>
      </c>
      <c r="T932" s="13" t="str">
        <f>_xll.SNL.Clients.Office.Excel.Functions.SPG(A932, "SP_BUSINESS_DESCRIPTION")</f>
        <v>News Corporation, a media and information services company, creates and distributes authoritative and engaging content, and other products and services for consumers and businesses worldwide. It operates through six segments: Digital Real Estate Services, Subscription Video Services, Dow Jones, Book Publishing, News Media, and Other. The company distributes content and data products, including The Wall Street Journal, Barron’s, MarketWatch, Investor’s Business Daily, Factiva, Dow Jones Risk &amp; Compliance, Dow Jones Newswires, and Dow Jones Energy through various media channels, such as newspapers, newswires, websites, mobile apps, newsletters, magazines, proprietary databases, live journalism, video, and podcasts. It also owns and operates Monday to Friday, Saturday and Sunday, weekly, and bi-weekly newspapers comprising The Australian, The Weekend Australian, The Daily Telegraph, The Sunday Telegraph, Herald Sun, Sunday Herald Sun, The Courier Mail, The Sunday Mail, The Advertiser, Sunday Mail, The Sun, The Sun on Sunday, The Times, The Sunday Times, and New York Post, as well as digital mastheads and other websites. In addition, the company publishes general fiction, nonfiction, children’s, and religious books; provides sports, entertainment, and news services to pay-TV and streaming subscribers, and other commercial licensees through satellite and internet distribution; and broadcasts rights to live sporting events. Further, it offers property and property-related advertising and services on its websites and mobile applications; digital real estate services; and financial services. News Corporation was founded in 2012 and is headquartered in New York, New York.</v>
      </c>
    </row>
    <row r="933" spans="1:20" x14ac:dyDescent="0.3">
      <c r="A933" s="12" t="s">
        <v>1403</v>
      </c>
      <c r="B933" s="10" t="str">
        <f>_xll.SNL.Clients.Office.Excel.Functions.SPG(A933,"SP_IPO_DATE")</f>
        <v/>
      </c>
      <c r="C933" s="5">
        <f>_xll.SNL.Clients.Office.Excel.Functions.SPG(A933, "SP_VOLUME_AVG_WEEKLY_TO_SHARES_OUT", , "1M")</f>
        <v>1.8161781103980505</v>
      </c>
      <c r="D933" s="5">
        <f>_xll.SNL.Clients.Office.Excel.Functions.SPG(A933, "SP_VOLUME_AVG_WEEKLY_TO_SHARES_OUT", , "3M")</f>
        <v>2.1334094209515126</v>
      </c>
      <c r="E933" s="5">
        <f>_xll.SNL.Clients.Office.Excel.Functions.SPG(A933, "SP_VOLUME_AVG_DAILY_TO_1YR_AVG_DAILY", , "1M")</f>
        <v>68.62</v>
      </c>
      <c r="F933" s="5">
        <f>_xll.SNL.Clients.Office.Excel.Functions.SPG(A933, "SP_VOLUME_AVG_DAILY_TO_1YR_AVG_DAILY", , "3M")</f>
        <v>80.599999999999994</v>
      </c>
      <c r="G933" s="9" t="str">
        <f>_xll.SNL.Clients.Office.Excel.Functions.SPG(A933, "IQ_SECTOR")</f>
        <v>Real Estate</v>
      </c>
      <c r="H933" s="9" t="str">
        <f>_xll.SNL.Clients.Office.Excel.Functions.SPG(A933, "IQ_INDUSTRY_GROUP")</f>
        <v>Equity Real Estate Investment Trusts (REITs)</v>
      </c>
      <c r="I933" s="9" t="str">
        <f>_xll.SNL.Clients.Office.Excel.Functions.SPG(A933, "IQ_INDUSTRY")</f>
        <v>Residential REITs</v>
      </c>
      <c r="J933" s="9" t="str">
        <f>_xll.SNL.Clients.Office.Excel.Functions.SPG(A933, "IQ_PRIMARY_INDUSTRY")</f>
        <v>Multi-Family Residential REITs</v>
      </c>
      <c r="K933" s="9" t="str">
        <f>_xll.SNL.Clients.Office.Excel.Functions.SPG(A933, "NAICS_CODE", "Primary")</f>
        <v>531110 - Lessors of Residential Buildings and Dwellings</v>
      </c>
      <c r="L933" s="9" t="str">
        <f>_xll.SNL.Clients.Office.Excel.Functions.SPG(A933, "SP_TOPICTAG")</f>
        <v/>
      </c>
      <c r="M933" s="5">
        <f>_xll.SNL.Clients.Office.Excel.Functions.SPG(A933, "SP_PCT_SHARES_OWNED_ALL_INSTITUTIONS")</f>
        <v>79.31</v>
      </c>
      <c r="N933" s="9" t="str">
        <f>_xll.SNL.Clients.Office.Excel.Functions.SPG(A933, "RD_CREDIT_RATING_GLOBAL", "Issuer Credit Rating", "Local Currency LT|0")</f>
        <v/>
      </c>
      <c r="O933" s="9" t="str">
        <f>_xll.SNL.Clients.Office.Excel.Functions.SPG(A933, "RD_CWOL_GLOBAL", "Issuer Credit Rating", "Local Currency LT|0")</f>
        <v/>
      </c>
      <c r="P933" s="9" t="str">
        <f>_xll.SNL.Clients.Office.Excel.Functions.SPG(A933, "RD_RATING_ACTION_GLOBAL", "Issuer Credit Rating", "Local Currency LT|0")</f>
        <v/>
      </c>
      <c r="Q933" s="10" t="str">
        <f>_xll.SNL.Clients.Office.Excel.Functions.SPG(A933, "RD_LAST_REVIEW_DATE_GLOBAL", "Issuer Credit Rating", "Local Currency LT")</f>
        <v/>
      </c>
      <c r="R933" s="10" t="str">
        <f>_xll.SNL.Clients.Office.Excel.Functions.SPG(A933, "RD_CREDIT_RATING_DATE_GLOBAL", "Issuer Credit Rating", "Local Currency LT|0")</f>
        <v/>
      </c>
      <c r="S933" s="10" t="str">
        <f>_xll.SNL.Clients.Office.Excel.Functions.SPG(A933, "RD_CREDIT_WATCH_OUTLOOK_DATE_GLOBAL", "Issuer Credit Rating", "Local Currency LT|0")</f>
        <v/>
      </c>
      <c r="T933" s="13" t="str">
        <f>_xll.SNL.Clients.Office.Excel.Functions.SPG(A933, "SP_BUSINESS_DESCRIPTION")</f>
        <v>NexPoint Residential Trust is a publicly traded REIT, with its shares listed on the New York Stock Exchange under the symbol "NXRT," primarily focused on acquiring, owning and operating well-located middle-income multifamily properties with "value-add" potential in large cities and suburban submarkets of large cities, primarily in the Southeastern and Southwestern United States. NXRT is externally advised by NexPoint Real Estate Advisors, L.P., an affiliate of NexPoint Advisors, L.P., an SEC-registered investment advisor, which has extensive real estate experience.</v>
      </c>
    </row>
    <row r="934" spans="1:20" x14ac:dyDescent="0.3">
      <c r="A934" s="12" t="s">
        <v>1886</v>
      </c>
      <c r="B934" s="10">
        <f>_xll.SNL.Clients.Office.Excel.Functions.SPG(A934,"SP_IPO_DATE")</f>
        <v>37949</v>
      </c>
      <c r="C934" s="5">
        <f>_xll.SNL.Clients.Office.Excel.Functions.SPG(A934, "SP_VOLUME_AVG_WEEKLY_TO_SHARES_OUT", , "1M")</f>
        <v>4.3799852360862372</v>
      </c>
      <c r="D934" s="5">
        <f>_xll.SNL.Clients.Office.Excel.Functions.SPG(A934, "SP_VOLUME_AVG_WEEKLY_TO_SHARES_OUT", , "3M")</f>
        <v>5.237260150459309</v>
      </c>
      <c r="E934" s="5">
        <f>_xll.SNL.Clients.Office.Excel.Functions.SPG(A934, "SP_VOLUME_AVG_DAILY_TO_1YR_AVG_DAILY", , "1M")</f>
        <v>82.02</v>
      </c>
      <c r="F934" s="5">
        <f>_xll.SNL.Clients.Office.Excel.Functions.SPG(A934, "SP_VOLUME_AVG_DAILY_TO_1YR_AVG_DAILY", , "3M")</f>
        <v>98.07</v>
      </c>
      <c r="G934" s="9" t="str">
        <f>_xll.SNL.Clients.Office.Excel.Functions.SPG(A934, "IQ_SECTOR")</f>
        <v>Communication Services</v>
      </c>
      <c r="H934" s="9" t="str">
        <f>_xll.SNL.Clients.Office.Excel.Functions.SPG(A934, "IQ_INDUSTRY_GROUP")</f>
        <v>Media and Entertainment</v>
      </c>
      <c r="I934" s="9" t="str">
        <f>_xll.SNL.Clients.Office.Excel.Functions.SPG(A934, "IQ_INDUSTRY")</f>
        <v>Media</v>
      </c>
      <c r="J934" s="9" t="str">
        <f>_xll.SNL.Clients.Office.Excel.Functions.SPG(A934, "IQ_PRIMARY_INDUSTRY")</f>
        <v>Broadcasting</v>
      </c>
      <c r="K934" s="9" t="str">
        <f>_xll.SNL.Clients.Office.Excel.Functions.SPG(A934, "NAICS_CODE", "Primary")</f>
        <v>516120 - Television Broadcasting Stations</v>
      </c>
      <c r="L934" s="9" t="str">
        <f>_xll.SNL.Clients.Office.Excel.Functions.SPG(A934, "SP_TOPICTAG")</f>
        <v>Entertainment Systems; Ad Network; Digital Media; Video Streaming; Video Advertising; Streaming Media</v>
      </c>
      <c r="M934" s="5">
        <f>_xll.SNL.Clients.Office.Excel.Functions.SPG(A934, "SP_PCT_SHARES_OWNED_ALL_INSTITUTIONS")</f>
        <v>95.96</v>
      </c>
      <c r="N934" s="9" t="str">
        <f>_xll.SNL.Clients.Office.Excel.Functions.SPG(A934, "RD_CREDIT_RATING_GLOBAL", "Issuer Credit Rating", "Local Currency LT|0")</f>
        <v>BB+</v>
      </c>
      <c r="O934" s="9" t="str">
        <f>_xll.SNL.Clients.Office.Excel.Functions.SPG(A934, "RD_CWOL_GLOBAL", "Issuer Credit Rating", "Local Currency LT|0")</f>
        <v>Stable</v>
      </c>
      <c r="P934" s="9" t="str">
        <f>_xll.SNL.Clients.Office.Excel.Functions.SPG(A934, "RD_RATING_ACTION_GLOBAL", "Issuer Credit Rating", "Local Currency LT|0")</f>
        <v>Upgrade | CreditWatch/Outlook (04/05/2023)</v>
      </c>
      <c r="Q934" s="10">
        <f>_xll.SNL.Clients.Office.Excel.Functions.SPG(A934, "RD_LAST_REVIEW_DATE_GLOBAL", "Issuer Credit Rating", "Local Currency LT")</f>
        <v>45567</v>
      </c>
      <c r="R934" s="10">
        <f>_xll.SNL.Clients.Office.Excel.Functions.SPG(A934, "RD_CREDIT_RATING_DATE_GLOBAL", "Issuer Credit Rating", "Local Currency LT|0")</f>
        <v>45021</v>
      </c>
      <c r="S934" s="10">
        <f>_xll.SNL.Clients.Office.Excel.Functions.SPG(A934, "RD_CREDIT_WATCH_OUTLOOK_DATE_GLOBAL", "Issuer Credit Rating", "Local Currency LT|0")</f>
        <v>45021</v>
      </c>
      <c r="T934" s="13" t="str">
        <f>_xll.SNL.Clients.Office.Excel.Functions.SPG(A934, "SP_BUSINESS_DESCRIPTION")</f>
        <v>Nexstar Media Group, Inc. operates as a diversified media company that produces and distributes engaging local and national news, sports and entertainment content across the television and digital platforms in the United States. It owns, operates, programs, or provides sales and other services to various markets; and offers television programming services. The company offers video and display advertising platforms that are delivered locally or nationally through its own and various third party websites, mobile and over-the-top applications, other digital media solutions to media publishers, and advertisers and a consumer product reviews platform. In addition, it owns NewsNation, a national cable news network; and WGN-AM, a Chicago radio station, as well as owns and operates digital multicast networks and other multicast network services. Further, its digital assets include local websites, mobile applications, connected television applications, free-ad supported television channels representing products of local television stations, The CW, The Hill and BestReviews, and a suite of advertising solutions. Additionally, the company engages in digital business; and management of real estate assets, including leasing of owned office and production facilities. Its stations are affiliates of ABC, NBC, FOX, CBS, The CW, MyNetworkTV, and other broadcast television networks. The company was formerly known as Nexstar Broadcasting Group, Inc. and changed its name to Nexstar Media Group, Inc. in January 2017. Nexstar Media Group, Inc. was founded in 1996 and is headquartered in Irving, Texas.</v>
      </c>
    </row>
    <row r="935" spans="1:20" x14ac:dyDescent="0.3">
      <c r="A935" s="12" t="s">
        <v>325</v>
      </c>
      <c r="B935" s="10" t="str">
        <f>_xll.SNL.Clients.Office.Excel.Functions.SPG(A935,"SP_IPO_DATE")</f>
        <v/>
      </c>
      <c r="C935" s="5">
        <f>_xll.SNL.Clients.Office.Excel.Functions.SPG(A935, "SP_VOLUME_AVG_WEEKLY_TO_SHARES_OUT", , "1M")</f>
        <v>2.9077795592478717</v>
      </c>
      <c r="D935" s="5">
        <f>_xll.SNL.Clients.Office.Excel.Functions.SPG(A935, "SP_VOLUME_AVG_WEEKLY_TO_SHARES_OUT", , "3M")</f>
        <v>2.5342954697412892</v>
      </c>
      <c r="E935" s="5">
        <f>_xll.SNL.Clients.Office.Excel.Functions.SPG(A935, "SP_VOLUME_AVG_DAILY_TO_1YR_AVG_DAILY", , "1M")</f>
        <v>110.35</v>
      </c>
      <c r="F935" s="5">
        <f>_xll.SNL.Clients.Office.Excel.Functions.SPG(A935, "SP_VOLUME_AVG_DAILY_TO_1YR_AVG_DAILY", , "3M")</f>
        <v>96.18</v>
      </c>
      <c r="G935" s="9" t="str">
        <f>_xll.SNL.Clients.Office.Excel.Functions.SPG(A935, "IQ_SECTOR")</f>
        <v>Utilities</v>
      </c>
      <c r="H935" s="9" t="str">
        <f>_xll.SNL.Clients.Office.Excel.Functions.SPG(A935, "IQ_INDUSTRY_GROUP")</f>
        <v>Utilities</v>
      </c>
      <c r="I935" s="9" t="str">
        <f>_xll.SNL.Clients.Office.Excel.Functions.SPG(A935, "IQ_INDUSTRY")</f>
        <v>Electric Utilities</v>
      </c>
      <c r="J935" s="9" t="str">
        <f>_xll.SNL.Clients.Office.Excel.Functions.SPG(A935, "IQ_PRIMARY_INDUSTRY")</f>
        <v>Electric Utilities</v>
      </c>
      <c r="K935" s="9" t="str">
        <f>_xll.SNL.Clients.Office.Excel.Functions.SPG(A935, "NAICS_CODE", "Primary")</f>
        <v>2211 - Electric Power Generation, Transmission and Distribution</v>
      </c>
      <c r="L935" s="9" t="str">
        <f>_xll.SNL.Clients.Office.Excel.Functions.SPG(A935, "SP_TOPICTAG")</f>
        <v>Clean Energy; Energy Efficiency; Energy Management; Energy Storage; Conventional Nuclear; Smart Energy; Power Grid; Utility Scale Solar; Onshore and Offshore Wind</v>
      </c>
      <c r="M935" s="5">
        <f>_xll.SNL.Clients.Office.Excel.Functions.SPG(A935, "SP_PCT_SHARES_OWNED_ALL_INSTITUTIONS")</f>
        <v>82.19</v>
      </c>
      <c r="N935" s="9" t="str">
        <f>_xll.SNL.Clients.Office.Excel.Functions.SPG(A935, "RD_CREDIT_RATING_GLOBAL", "Issuer Credit Rating", "Local Currency LT|0")</f>
        <v>A-</v>
      </c>
      <c r="O935" s="9" t="str">
        <f>_xll.SNL.Clients.Office.Excel.Functions.SPG(A935, "RD_CWOL_GLOBAL", "Issuer Credit Rating", "Local Currency LT|0")</f>
        <v>Stable</v>
      </c>
      <c r="P935" s="9" t="str">
        <f>_xll.SNL.Clients.Office.Excel.Functions.SPG(A935, "RD_RATING_ACTION_GLOBAL", "Issuer Credit Rating", "Local Currency LT|0")</f>
        <v>Downgrade | CreditWatch/Outlook (03/11/2010)</v>
      </c>
      <c r="Q935" s="10">
        <f>_xll.SNL.Clients.Office.Excel.Functions.SPG(A935, "RD_LAST_REVIEW_DATE_GLOBAL", "Issuer Credit Rating", "Local Currency LT")</f>
        <v>45468</v>
      </c>
      <c r="R935" s="10">
        <f>_xll.SNL.Clients.Office.Excel.Functions.SPG(A935, "RD_CREDIT_RATING_DATE_GLOBAL", "Issuer Credit Rating", "Local Currency LT|0")</f>
        <v>40248</v>
      </c>
      <c r="S935" s="10">
        <f>_xll.SNL.Clients.Office.Excel.Functions.SPG(A935, "RD_CREDIT_WATCH_OUTLOOK_DATE_GLOBAL", "Issuer Credit Rating", "Local Currency LT|0")</f>
        <v>40248</v>
      </c>
      <c r="T935" s="13" t="str">
        <f>_xll.SNL.Clients.Office.Excel.Functions.SPG(A935, "SP_BUSINESS_DESCRIPTION")</f>
        <v>NextEra Energy, Inc., through its subsidiaries, generates, transmits, distributes, and sells electric power to retail and wholesale customers in North America. The company generates electricity through wind, solar, nuclear, natural gas, and other clean energy. It also develops, constructs, and operates long-term contracted assets that consists of clean energy solutions, such as renewable generation facilities, battery storage facilities, and electric transmission facilities; sells energy commodities; and owns, develops, constructs, manages and operates electric generation facilities in wholesale energy markets. The company had approximately 35,052 megawatts of net generating capacity; approximately 91,000 circuit miles of transmission and distribution lines; and 921 substations. It serves approximately 12 million people through approximately 6 million customer accounts in the east and lower west coasts of Florida. The company was formerly known as FPL Group, Inc. and changed its name to NextEra Energy, Inc. in 2010. NextEra Energy, Inc. was founded in 1925 and is headquartered in Juno Beach, Florida.</v>
      </c>
    </row>
    <row r="936" spans="1:20" x14ac:dyDescent="0.3">
      <c r="A936" s="12" t="s">
        <v>1887</v>
      </c>
      <c r="B936" s="10">
        <f>_xll.SNL.Clients.Office.Excel.Functions.SPG(A936,"SP_IPO_DATE")</f>
        <v>44965</v>
      </c>
      <c r="C936" s="5">
        <f>_xll.SNL.Clients.Office.Excel.Functions.SPG(A936, "SP_VOLUME_AVG_WEEKLY_TO_SHARES_OUT", , "1M")</f>
        <v>11.806057110268405</v>
      </c>
      <c r="D936" s="5">
        <f>_xll.SNL.Clients.Office.Excel.Functions.SPG(A936, "SP_VOLUME_AVG_WEEKLY_TO_SHARES_OUT", , "3M")</f>
        <v>9.1124779653143904</v>
      </c>
      <c r="E936" s="5">
        <f>_xll.SNL.Clients.Office.Excel.Functions.SPG(A936, "SP_VOLUME_AVG_DAILY_TO_1YR_AVG_DAILY", , "1M")</f>
        <v>105.3</v>
      </c>
      <c r="F936" s="5">
        <f>_xll.SNL.Clients.Office.Excel.Functions.SPG(A936, "SP_VOLUME_AVG_DAILY_TO_1YR_AVG_DAILY", , "3M")</f>
        <v>81.27</v>
      </c>
      <c r="G936" s="9" t="str">
        <f>_xll.SNL.Clients.Office.Excel.Functions.SPG(A936, "IQ_SECTOR")</f>
        <v>Industrials</v>
      </c>
      <c r="H936" s="9" t="str">
        <f>_xll.SNL.Clients.Office.Excel.Functions.SPG(A936, "IQ_INDUSTRY_GROUP")</f>
        <v>Capital Goods</v>
      </c>
      <c r="I936" s="9" t="str">
        <f>_xll.SNL.Clients.Office.Excel.Functions.SPG(A936, "IQ_INDUSTRY")</f>
        <v>Electrical Equipment</v>
      </c>
      <c r="J936" s="9" t="str">
        <f>_xll.SNL.Clients.Office.Excel.Functions.SPG(A936, "IQ_PRIMARY_INDUSTRY")</f>
        <v>Electrical Components and Equipment</v>
      </c>
      <c r="K936" s="9" t="str">
        <f>_xll.SNL.Clients.Office.Excel.Functions.SPG(A936, "NAICS_CODE", "Primary")</f>
        <v>33451 - Navigational, Measuring, Electromedical, and Control Instruments Manufacturing</v>
      </c>
      <c r="L936" s="9" t="str">
        <f>_xll.SNL.Clients.Office.Excel.Functions.SPG(A936, "SP_TOPICTAG")</f>
        <v>Industrial Automation; Sensors; Simulation; Smart Energy; Process Automation</v>
      </c>
      <c r="M936" s="5">
        <f>_xll.SNL.Clients.Office.Excel.Functions.SPG(A936, "SP_PCT_SHARES_OWNED_ALL_INSTITUTIONS")</f>
        <v>108.88</v>
      </c>
      <c r="N936" s="9" t="str">
        <f>_xll.SNL.Clients.Office.Excel.Functions.SPG(A936, "RD_CREDIT_RATING_GLOBAL", "Issuer Credit Rating", "Local Currency LT|0")</f>
        <v/>
      </c>
      <c r="O936" s="9" t="str">
        <f>_xll.SNL.Clients.Office.Excel.Functions.SPG(A936, "RD_CWOL_GLOBAL", "Issuer Credit Rating", "Local Currency LT|0")</f>
        <v/>
      </c>
      <c r="P936" s="9" t="str">
        <f>_xll.SNL.Clients.Office.Excel.Functions.SPG(A936, "RD_RATING_ACTION_GLOBAL", "Issuer Credit Rating", "Local Currency LT|0")</f>
        <v/>
      </c>
      <c r="Q936" s="10" t="str">
        <f>_xll.SNL.Clients.Office.Excel.Functions.SPG(A936, "RD_LAST_REVIEW_DATE_GLOBAL", "Issuer Credit Rating", "Local Currency LT")</f>
        <v/>
      </c>
      <c r="R936" s="10" t="str">
        <f>_xll.SNL.Clients.Office.Excel.Functions.SPG(A936, "RD_CREDIT_RATING_DATE_GLOBAL", "Issuer Credit Rating", "Local Currency LT|0")</f>
        <v/>
      </c>
      <c r="S936" s="10" t="str">
        <f>_xll.SNL.Clients.Office.Excel.Functions.SPG(A936, "RD_CREDIT_WATCH_OUTLOOK_DATE_GLOBAL", "Issuer Credit Rating", "Local Currency LT|0")</f>
        <v/>
      </c>
      <c r="T936" s="13" t="str">
        <f>_xll.SNL.Clients.Office.Excel.Functions.SPG(A936, "SP_BUSINESS_DESCRIPTION")</f>
        <v>Nextracker Inc., an energy solutions company, provides solar tracker and software solutions for utility-scale and distributed generation solar projects in the United States and internationally. The company offers tracking solutions, which includes NX Horizon, a solar tracking solution; and NX Horizon-XTR, a terrain-following tracker designed to expand the addressable market for trackers on sites with sloped, uneven, and challenging terrain. It also provides TrueCapture, a self-adjusting tracker control system, which boosts solar power plant production by optimizing the position of individual tracker row in response to site features, such as varying topography and changing weather conditions; and NX Navigator, that assists solar power plant owners and operators in monitoring, controlling, and protecting their solar projects. The company was founded in 2013 and is headquartered in Fremont, California. As of March 31, 2024 Nextracker Inc. was formerly a subsidiary of Flex Ltd.</v>
      </c>
    </row>
    <row r="937" spans="1:20" x14ac:dyDescent="0.3">
      <c r="A937" s="12" t="s">
        <v>326</v>
      </c>
      <c r="B937" s="10" t="str">
        <f>_xll.SNL.Clients.Office.Excel.Functions.SPG(A937,"SP_IPO_DATE")</f>
        <v/>
      </c>
      <c r="C937" s="5">
        <f>_xll.SNL.Clients.Office.Excel.Functions.SPG(A937, "SP_VOLUME_AVG_WEEKLY_TO_SHARES_OUT", , "1M")</f>
        <v>5.4321106586535279</v>
      </c>
      <c r="D937" s="5">
        <f>_xll.SNL.Clients.Office.Excel.Functions.SPG(A937, "SP_VOLUME_AVG_WEEKLY_TO_SHARES_OUT", , "3M")</f>
        <v>5.3676221579288512</v>
      </c>
      <c r="E937" s="5">
        <f>_xll.SNL.Clients.Office.Excel.Functions.SPG(A937, "SP_VOLUME_AVG_DAILY_TO_1YR_AVG_DAILY", , "1M")</f>
        <v>105.87</v>
      </c>
      <c r="F937" s="5">
        <f>_xll.SNL.Clients.Office.Excel.Functions.SPG(A937, "SP_VOLUME_AVG_DAILY_TO_1YR_AVG_DAILY", , "3M")</f>
        <v>104.61</v>
      </c>
      <c r="G937" s="9" t="str">
        <f>_xll.SNL.Clients.Office.Excel.Functions.SPG(A937, "IQ_SECTOR")</f>
        <v>Consumer Discretionary</v>
      </c>
      <c r="H937" s="9" t="str">
        <f>_xll.SNL.Clients.Office.Excel.Functions.SPG(A937, "IQ_INDUSTRY_GROUP")</f>
        <v>Consumer Durables and Apparel</v>
      </c>
      <c r="I937" s="9" t="str">
        <f>_xll.SNL.Clients.Office.Excel.Functions.SPG(A937, "IQ_INDUSTRY")</f>
        <v>Textiles, Apparel and Luxury Goods</v>
      </c>
      <c r="J937" s="9" t="str">
        <f>_xll.SNL.Clients.Office.Excel.Functions.SPG(A937, "IQ_PRIMARY_INDUSTRY")</f>
        <v>Footwear</v>
      </c>
      <c r="K937" s="9" t="str">
        <f>_xll.SNL.Clients.Office.Excel.Functions.SPG(A937, "NAICS_CODE", "Primary")</f>
        <v>316210 - Footwear Manufacturing</v>
      </c>
      <c r="L937" s="9" t="str">
        <f>_xll.SNL.Clients.Office.Excel.Functions.SPG(A937, "SP_TOPICTAG")</f>
        <v>Fitness; Lifestyle</v>
      </c>
      <c r="M937" s="5">
        <f>_xll.SNL.Clients.Office.Excel.Functions.SPG(A937, "SP_PCT_SHARES_OWNED_ALL_INSTITUTIONS")</f>
        <v>64.790000000000006</v>
      </c>
      <c r="N937" s="9" t="str">
        <f>_xll.SNL.Clients.Office.Excel.Functions.SPG(A937, "RD_CREDIT_RATING_GLOBAL", "Issuer Credit Rating", "Local Currency LT|0")</f>
        <v>AA-</v>
      </c>
      <c r="O937" s="9" t="str">
        <f>_xll.SNL.Clients.Office.Excel.Functions.SPG(A937, "RD_CWOL_GLOBAL", "Issuer Credit Rating", "Local Currency LT|0")</f>
        <v>Negative</v>
      </c>
      <c r="P937" s="9" t="str">
        <f>_xll.SNL.Clients.Office.Excel.Functions.SPG(A937, "RD_RATING_ACTION_GLOBAL", "Issuer Credit Rating", "Local Currency LT|0")</f>
        <v>CreditWatch/Outlook (10/17/2024)</v>
      </c>
      <c r="Q937" s="10">
        <f>_xll.SNL.Clients.Office.Excel.Functions.SPG(A937, "RD_LAST_REVIEW_DATE_GLOBAL", "Issuer Credit Rating", "Local Currency LT")</f>
        <v>45588</v>
      </c>
      <c r="R937" s="10">
        <f>_xll.SNL.Clients.Office.Excel.Functions.SPG(A937, "RD_CREDIT_RATING_DATE_GLOBAL", "Issuer Credit Rating", "Local Currency LT|0")</f>
        <v>41584</v>
      </c>
      <c r="S937" s="10">
        <f>_xll.SNL.Clients.Office.Excel.Functions.SPG(A937, "RD_CREDIT_WATCH_OUTLOOK_DATE_GLOBAL", "Issuer Credit Rating", "Local Currency LT|0")</f>
        <v>45582</v>
      </c>
      <c r="T937" s="13" t="str">
        <f>_xll.SNL.Clients.Office.Excel.Functions.SPG(A937, "SP_BUSINESS_DESCRIPTION")</f>
        <v>NIKE, Inc., together with its subsidiaries, engages in the design, development, marketing, and sale of athletic footwear, apparel, equipment, accessories, and services worldwide. The company provides athletic and casual footwear, apparel, and accessories under the NIKE, Jumpman, Converse, Chuck Taylor, All Star, One Star, Star Chevron, and Jack Purcell trademarks. It also sells a line of performance equipment and accessories comprising bags, sport balls, socks, eyewear, timepieces, digital devices, bats, gloves, protective equipment, and other equipment for sports activities under the NIKE brand; and various plastic products to other manufacturers. In addition, the company markets apparel with licensed college and professional team, and league logos, as well as sells sports apparel; licenses unaffiliated parties to manufacture and sell apparel, digital devices, and applications and other equipment for sports activities under NIKE-owned trademarks; and operates digital platforms, including fitness and activity apps; sport, fitness, and wellness content; and digital services and features in retail stores. It sells its products to footwear stores; sporting goods stores; athletic specialty stores; department stores; skate, tennis, and golf shops; and other retail accounts through NIKE-owned retail stores, digital platforms, independent distributors, licensees, and sales representatives. The company was founded in 1964 and is headquartered in Beaverton, Oregon.</v>
      </c>
    </row>
    <row r="938" spans="1:20" x14ac:dyDescent="0.3">
      <c r="A938" s="12" t="s">
        <v>327</v>
      </c>
      <c r="B938" s="10" t="str">
        <f>_xll.SNL.Clients.Office.Excel.Functions.SPG(A938,"SP_IPO_DATE")</f>
        <v/>
      </c>
      <c r="C938" s="5">
        <f>_xll.SNL.Clients.Office.Excel.Functions.SPG(A938, "SP_VOLUME_AVG_WEEKLY_TO_SHARES_OUT", , "1M")</f>
        <v>4.2627923725660688</v>
      </c>
      <c r="D938" s="5">
        <f>_xll.SNL.Clients.Office.Excel.Functions.SPG(A938, "SP_VOLUME_AVG_WEEKLY_TO_SHARES_OUT", , "3M")</f>
        <v>4.0279694989893464</v>
      </c>
      <c r="E938" s="5">
        <f>_xll.SNL.Clients.Office.Excel.Functions.SPG(A938, "SP_VOLUME_AVG_DAILY_TO_1YR_AVG_DAILY", , "1M")</f>
        <v>100.22</v>
      </c>
      <c r="F938" s="5">
        <f>_xll.SNL.Clients.Office.Excel.Functions.SPG(A938, "SP_VOLUME_AVG_DAILY_TO_1YR_AVG_DAILY", , "3M")</f>
        <v>94.7</v>
      </c>
      <c r="G938" s="9" t="str">
        <f>_xll.SNL.Clients.Office.Excel.Functions.SPG(A938, "IQ_SECTOR")</f>
        <v>Utilities</v>
      </c>
      <c r="H938" s="9" t="str">
        <f>_xll.SNL.Clients.Office.Excel.Functions.SPG(A938, "IQ_INDUSTRY_GROUP")</f>
        <v>Utilities</v>
      </c>
      <c r="I938" s="9" t="str">
        <f>_xll.SNL.Clients.Office.Excel.Functions.SPG(A938, "IQ_INDUSTRY")</f>
        <v>Multi-Utilities</v>
      </c>
      <c r="J938" s="9" t="str">
        <f>_xll.SNL.Clients.Office.Excel.Functions.SPG(A938, "IQ_PRIMARY_INDUSTRY")</f>
        <v>Multi-Utilities</v>
      </c>
      <c r="K938" s="9" t="str">
        <f>_xll.SNL.Clients.Office.Excel.Functions.SPG(A938, "NAICS_CODE", "Primary")</f>
        <v>221210 - Natural Gas Distribution</v>
      </c>
      <c r="L938" s="9" t="str">
        <f>_xll.SNL.Clients.Office.Excel.Functions.SPG(A938, "SP_TOPICTAG")</f>
        <v>Energy Efficiency; Energy Storage; ClimateTech</v>
      </c>
      <c r="M938" s="5">
        <f>_xll.SNL.Clients.Office.Excel.Functions.SPG(A938, "SP_PCT_SHARES_OWNED_ALL_INSTITUTIONS")</f>
        <v>97.44</v>
      </c>
      <c r="N938" s="9" t="str">
        <f>_xll.SNL.Clients.Office.Excel.Functions.SPG(A938, "RD_CREDIT_RATING_GLOBAL", "Issuer Credit Rating", "Local Currency LT|0")</f>
        <v>BBB+</v>
      </c>
      <c r="O938" s="9" t="str">
        <f>_xll.SNL.Clients.Office.Excel.Functions.SPG(A938, "RD_CWOL_GLOBAL", "Issuer Credit Rating", "Local Currency LT|0")</f>
        <v>Stable</v>
      </c>
      <c r="P938" s="9" t="str">
        <f>_xll.SNL.Clients.Office.Excel.Functions.SPG(A938, "RD_RATING_ACTION_GLOBAL", "Issuer Credit Rating", "Local Currency LT|0")</f>
        <v>CreditWatch/Outlook (02/28/2020)</v>
      </c>
      <c r="Q938" s="10">
        <f>_xll.SNL.Clients.Office.Excel.Functions.SPG(A938, "RD_LAST_REVIEW_DATE_GLOBAL", "Issuer Credit Rating", "Local Currency LT")</f>
        <v>45344</v>
      </c>
      <c r="R938" s="10">
        <f>_xll.SNL.Clients.Office.Excel.Functions.SPG(A938, "RD_CREDIT_RATING_DATE_GLOBAL", "Issuer Credit Rating", "Local Currency LT|0")</f>
        <v>42173</v>
      </c>
      <c r="S938" s="10">
        <f>_xll.SNL.Clients.Office.Excel.Functions.SPG(A938, "RD_CREDIT_WATCH_OUTLOOK_DATE_GLOBAL", "Issuer Credit Rating", "Local Currency LT|0")</f>
        <v>43889</v>
      </c>
      <c r="T938" s="13" t="str">
        <f>_xll.SNL.Clients.Office.Excel.Functions.SPG(A938, "SP_BUSINESS_DESCRIPTION")</f>
        <v>NiSource Inc., an energy holding company, operates as a regulated natural gas and electric utility company in the United States. It operates in two segments, Columbia Operations and NIPSCO Operations. The company provides natural gas to approximately 2.4 million residential, commercial, and industrial customers through approximately 37,200 miles of distribution main pipeline and the associated individual customer service lines; and 330 miles of transmission main pipeline in Ohio, Pennsylvania, Virginia, Kentucky, and Maryland. It also generates, transmits, and distributes electricity to approximately 0.5 million customers in various counties in the northern part of Indiana, as well as engages in wholesale electric and transmission transactions. It owns and operates steam coal generating stations in Wheatfield and Michigan City; combined cycle gas turbine in West Terre Haute; natural gas generating units in Wheatfield; hydro generating plants in Carroll County and White County; wind generating units in White County, Indiana; and solar generating units in Jasper County and White County. The company was formerly known as NIPSCO Industries, Inc. and changed its name to NiSource Inc. in April 1999. NiSource Inc. was founded in 1847 and is headquartered in Merrillville, Indiana.</v>
      </c>
    </row>
    <row r="939" spans="1:20" x14ac:dyDescent="0.3">
      <c r="A939" s="12" t="s">
        <v>1404</v>
      </c>
      <c r="B939" s="10">
        <f>_xll.SNL.Clients.Office.Excel.Functions.SPG(A939,"SP_IPO_DATE")</f>
        <v>41585</v>
      </c>
      <c r="C939" s="5">
        <f>_xll.SNL.Clients.Office.Excel.Functions.SPG(A939, "SP_VOLUME_AVG_WEEKLY_TO_SHARES_OUT", , "1M")</f>
        <v>3.0153607420656754</v>
      </c>
      <c r="D939" s="5">
        <f>_xll.SNL.Clients.Office.Excel.Functions.SPG(A939, "SP_VOLUME_AVG_WEEKLY_TO_SHARES_OUT", , "3M")</f>
        <v>3.0432452018072267</v>
      </c>
      <c r="E939" s="5">
        <f>_xll.SNL.Clients.Office.Excel.Functions.SPG(A939, "SP_VOLUME_AVG_DAILY_TO_1YR_AVG_DAILY", , "1M")</f>
        <v>90.05</v>
      </c>
      <c r="F939" s="5">
        <f>_xll.SNL.Clients.Office.Excel.Functions.SPG(A939, "SP_VOLUME_AVG_DAILY_TO_1YR_AVG_DAILY", , "3M")</f>
        <v>90.88</v>
      </c>
      <c r="G939" s="9" t="str">
        <f>_xll.SNL.Clients.Office.Excel.Functions.SPG(A939, "IQ_SECTOR")</f>
        <v>Financials</v>
      </c>
      <c r="H939" s="9" t="str">
        <f>_xll.SNL.Clients.Office.Excel.Functions.SPG(A939, "IQ_INDUSTRY_GROUP")</f>
        <v>Financial Services</v>
      </c>
      <c r="I939" s="9" t="str">
        <f>_xll.SNL.Clients.Office.Excel.Functions.SPG(A939, "IQ_INDUSTRY")</f>
        <v>Financial Services</v>
      </c>
      <c r="J939" s="9" t="str">
        <f>_xll.SNL.Clients.Office.Excel.Functions.SPG(A939, "IQ_PRIMARY_INDUSTRY")</f>
        <v>Commercial and Residential Mortgage Finance</v>
      </c>
      <c r="K939" s="9" t="str">
        <f>_xll.SNL.Clients.Office.Excel.Functions.SPG(A939, "NAICS_CODE", "Primary")</f>
        <v>524126 - Direct Property and Casualty Insurance Carriers</v>
      </c>
      <c r="L939" s="9" t="str">
        <f>_xll.SNL.Clients.Office.Excel.Functions.SPG(A939, "SP_TOPICTAG")</f>
        <v/>
      </c>
      <c r="M939" s="5">
        <f>_xll.SNL.Clients.Office.Excel.Functions.SPG(A939, "SP_PCT_SHARES_OWNED_ALL_INSTITUTIONS")</f>
        <v>97.53</v>
      </c>
      <c r="N939" s="9" t="str">
        <f>_xll.SNL.Clients.Office.Excel.Functions.SPG(A939, "RD_CREDIT_RATING_GLOBAL", "Issuer Credit Rating", "Local Currency LT|0")</f>
        <v>BBB-</v>
      </c>
      <c r="O939" s="9" t="str">
        <f>_xll.SNL.Clients.Office.Excel.Functions.SPG(A939, "RD_CWOL_GLOBAL", "Issuer Credit Rating", "Local Currency LT|0")</f>
        <v>Stable</v>
      </c>
      <c r="P939" s="9" t="str">
        <f>_xll.SNL.Clients.Office.Excel.Functions.SPG(A939, "RD_RATING_ACTION_GLOBAL", "Issuer Credit Rating", "Local Currency LT|0")</f>
        <v>Upgrade | CreditWatch/Outlook (10/04/2024)</v>
      </c>
      <c r="Q939" s="10">
        <f>_xll.SNL.Clients.Office.Excel.Functions.SPG(A939, "RD_LAST_REVIEW_DATE_GLOBAL", "Issuer Credit Rating", "Local Currency LT")</f>
        <v>45569</v>
      </c>
      <c r="R939" s="10">
        <f>_xll.SNL.Clients.Office.Excel.Functions.SPG(A939, "RD_CREDIT_RATING_DATE_GLOBAL", "Issuer Credit Rating", "Local Currency LT|0")</f>
        <v>45569</v>
      </c>
      <c r="S939" s="10">
        <f>_xll.SNL.Clients.Office.Excel.Functions.SPG(A939, "RD_CREDIT_WATCH_OUTLOOK_DATE_GLOBAL", "Issuer Credit Rating", "Local Currency LT|0")</f>
        <v>45569</v>
      </c>
      <c r="T939" s="13" t="str">
        <f>_xll.SNL.Clients.Office.Excel.Functions.SPG(A939, "SP_BUSINESS_DESCRIPTION")</f>
        <v>NMI Holdings, Inc. provides private mortgage guaranty insurance services in the United States. The company offers mortgage insurance services, such as primary and pool insurance; and outsourced loan review services to mortgage loan originators. It serves national and regional mortgage banks, money center banks, credit unions, community banks, builder-owned mortgage lenders, internet-sourced lenders, and other non-bank lenders. The company was incorporated in 2011 and is headquartered in Emeryville, California.</v>
      </c>
    </row>
    <row r="940" spans="1:20" x14ac:dyDescent="0.3">
      <c r="A940" s="12" t="s">
        <v>1888</v>
      </c>
      <c r="B940" s="10">
        <f>_xll.SNL.Clients.Office.Excel.Functions.SPG(A940,"SP_IPO_DATE")</f>
        <v>30964</v>
      </c>
      <c r="C940" s="5">
        <f>_xll.SNL.Clients.Office.Excel.Functions.SPG(A940, "SP_VOLUME_AVG_WEEKLY_TO_SHARES_OUT", , "1M")</f>
        <v>3.4045362104934056</v>
      </c>
      <c r="D940" s="5">
        <f>_xll.SNL.Clients.Office.Excel.Functions.SPG(A940, "SP_VOLUME_AVG_WEEKLY_TO_SHARES_OUT", , "3M")</f>
        <v>3.274137442137818</v>
      </c>
      <c r="E940" s="5">
        <f>_xll.SNL.Clients.Office.Excel.Functions.SPG(A940, "SP_VOLUME_AVG_DAILY_TO_1YR_AVG_DAILY", , "1M")</f>
        <v>110.22</v>
      </c>
      <c r="F940" s="5">
        <f>_xll.SNL.Clients.Office.Excel.Functions.SPG(A940, "SP_VOLUME_AVG_DAILY_TO_1YR_AVG_DAILY", , "3M")</f>
        <v>106</v>
      </c>
      <c r="G940" s="9" t="str">
        <f>_xll.SNL.Clients.Office.Excel.Functions.SPG(A940, "IQ_SECTOR")</f>
        <v>Real Estate</v>
      </c>
      <c r="H940" s="9" t="str">
        <f>_xll.SNL.Clients.Office.Excel.Functions.SPG(A940, "IQ_INDUSTRY_GROUP")</f>
        <v>Equity Real Estate Investment Trusts (REITs)</v>
      </c>
      <c r="I940" s="9" t="str">
        <f>_xll.SNL.Clients.Office.Excel.Functions.SPG(A940, "IQ_INDUSTRY")</f>
        <v>Retail REITs</v>
      </c>
      <c r="J940" s="9" t="str">
        <f>_xll.SNL.Clients.Office.Excel.Functions.SPG(A940, "IQ_PRIMARY_INDUSTRY")</f>
        <v>Retail REITs</v>
      </c>
      <c r="K940" s="9" t="str">
        <f>_xll.SNL.Clients.Office.Excel.Functions.SPG(A940, "NAICS_CODE", "Primary")</f>
        <v>531110 - Lessors of Residential Buildings and Dwellings</v>
      </c>
      <c r="L940" s="9" t="str">
        <f>_xll.SNL.Clients.Office.Excel.Functions.SPG(A940, "SP_TOPICTAG")</f>
        <v/>
      </c>
      <c r="M940" s="5">
        <f>_xll.SNL.Clients.Office.Excel.Functions.SPG(A940, "SP_PCT_SHARES_OWNED_ALL_INSTITUTIONS")</f>
        <v>92.1</v>
      </c>
      <c r="N940" s="9" t="str">
        <f>_xll.SNL.Clients.Office.Excel.Functions.SPG(A940, "RD_CREDIT_RATING_GLOBAL", "Issuer Credit Rating", "Local Currency LT|0")</f>
        <v>BBB+</v>
      </c>
      <c r="O940" s="9" t="str">
        <f>_xll.SNL.Clients.Office.Excel.Functions.SPG(A940, "RD_CWOL_GLOBAL", "Issuer Credit Rating", "Local Currency LT|0")</f>
        <v>Stable</v>
      </c>
      <c r="P940" s="9" t="str">
        <f>_xll.SNL.Clients.Office.Excel.Functions.SPG(A940, "RD_RATING_ACTION_GLOBAL", "Issuer Credit Rating", "Local Currency LT|0")</f>
        <v>Upgrade | CreditWatch/Outlook (07/17/2014)</v>
      </c>
      <c r="Q940" s="10">
        <f>_xll.SNL.Clients.Office.Excel.Functions.SPG(A940, "RD_LAST_REVIEW_DATE_GLOBAL", "Issuer Credit Rating", "Local Currency LT")</f>
        <v>45520</v>
      </c>
      <c r="R940" s="10">
        <f>_xll.SNL.Clients.Office.Excel.Functions.SPG(A940, "RD_CREDIT_RATING_DATE_GLOBAL", "Issuer Credit Rating", "Local Currency LT|0")</f>
        <v>41837</v>
      </c>
      <c r="S940" s="10">
        <f>_xll.SNL.Clients.Office.Excel.Functions.SPG(A940, "RD_CREDIT_WATCH_OUTLOOK_DATE_GLOBAL", "Issuer Credit Rating", "Local Currency LT|0")</f>
        <v>41837</v>
      </c>
      <c r="T940" s="13" t="str">
        <f>_xll.SNL.Clients.Office.Excel.Functions.SPG(A940, "SP_BUSINESS_DESCRIPTION")</f>
        <v>NNN REIT invests primarily in high-quality retail properties subject generally to long-term, net leases. As of September 30, 2024, the company owned 3,549 properties in 49 states with a gross leasable area of approximately 36.6 million square feet and a weighted average remaining lease term of 10.0 years. NNN is one of only three publicly traded real estate investment trusts to have increased annual dividends for 35 or more consecutive years.</v>
      </c>
    </row>
    <row r="941" spans="1:20" x14ac:dyDescent="0.3">
      <c r="A941" s="12" t="s">
        <v>328</v>
      </c>
      <c r="B941" s="10" t="str">
        <f>_xll.SNL.Clients.Office.Excel.Functions.SPG(A941,"SP_IPO_DATE")</f>
        <v/>
      </c>
      <c r="C941" s="5">
        <f>_xll.SNL.Clients.Office.Excel.Functions.SPG(A941, "SP_VOLUME_AVG_WEEKLY_TO_SHARES_OUT", , "1M")</f>
        <v>2.8497504410463566</v>
      </c>
      <c r="D941" s="5">
        <f>_xll.SNL.Clients.Office.Excel.Functions.SPG(A941, "SP_VOLUME_AVG_WEEKLY_TO_SHARES_OUT", , "3M")</f>
        <v>3.1001729389281065</v>
      </c>
      <c r="E941" s="5">
        <f>_xll.SNL.Clients.Office.Excel.Functions.SPG(A941, "SP_VOLUME_AVG_DAILY_TO_1YR_AVG_DAILY", , "1M")</f>
        <v>122.33</v>
      </c>
      <c r="F941" s="5">
        <f>_xll.SNL.Clients.Office.Excel.Functions.SPG(A941, "SP_VOLUME_AVG_DAILY_TO_1YR_AVG_DAILY", , "3M")</f>
        <v>133.08000000000001</v>
      </c>
      <c r="G941" s="9" t="str">
        <f>_xll.SNL.Clients.Office.Excel.Functions.SPG(A941, "IQ_SECTOR")</f>
        <v>Industrials</v>
      </c>
      <c r="H941" s="9" t="str">
        <f>_xll.SNL.Clients.Office.Excel.Functions.SPG(A941, "IQ_INDUSTRY_GROUP")</f>
        <v>Capital Goods</v>
      </c>
      <c r="I941" s="9" t="str">
        <f>_xll.SNL.Clients.Office.Excel.Functions.SPG(A941, "IQ_INDUSTRY")</f>
        <v>Machinery</v>
      </c>
      <c r="J941" s="9" t="str">
        <f>_xll.SNL.Clients.Office.Excel.Functions.SPG(A941, "IQ_PRIMARY_INDUSTRY")</f>
        <v>Industrial Machinery and Supplies and Components</v>
      </c>
      <c r="K941" s="9" t="str">
        <f>_xll.SNL.Clients.Office.Excel.Functions.SPG(A941, "NAICS_CODE", "Primary")</f>
        <v>333998 - All Other Miscellaneous General Purpose Machinery Manufacturing</v>
      </c>
      <c r="L941" s="9" t="str">
        <f>_xll.SNL.Clients.Office.Excel.Functions.SPG(A941, "SP_TOPICTAG")</f>
        <v>Computer Vision; Industrial Automation; Sensors; Process Automation; 3D Printing; Artificial Intelligence</v>
      </c>
      <c r="M941" s="5">
        <f>_xll.SNL.Clients.Office.Excel.Functions.SPG(A941, "SP_PCT_SHARES_OWNED_ALL_INSTITUTIONS")</f>
        <v>75.09</v>
      </c>
      <c r="N941" s="9" t="str">
        <f>_xll.SNL.Clients.Office.Excel.Functions.SPG(A941, "RD_CREDIT_RATING_GLOBAL", "Issuer Credit Rating", "Local Currency LT|0")</f>
        <v>BBB</v>
      </c>
      <c r="O941" s="9" t="str">
        <f>_xll.SNL.Clients.Office.Excel.Functions.SPG(A941, "RD_CWOL_GLOBAL", "Issuer Credit Rating", "Local Currency LT|0")</f>
        <v>Stable</v>
      </c>
      <c r="P941" s="9" t="str">
        <f>_xll.SNL.Clients.Office.Excel.Functions.SPG(A941, "RD_RATING_ACTION_GLOBAL", "Issuer Credit Rating", "Local Currency LT|0")</f>
        <v>New Rating | CreditWatch/Outlook (09/13/2023)</v>
      </c>
      <c r="Q941" s="10">
        <f>_xll.SNL.Clients.Office.Excel.Functions.SPG(A941, "RD_LAST_REVIEW_DATE_GLOBAL", "Issuer Credit Rating", "Local Currency LT")</f>
        <v>45560</v>
      </c>
      <c r="R941" s="10">
        <f>_xll.SNL.Clients.Office.Excel.Functions.SPG(A941, "RD_CREDIT_RATING_DATE_GLOBAL", "Issuer Credit Rating", "Local Currency LT|0")</f>
        <v>45182</v>
      </c>
      <c r="S941" s="10">
        <f>_xll.SNL.Clients.Office.Excel.Functions.SPG(A941, "RD_CREDIT_WATCH_OUTLOOK_DATE_GLOBAL", "Issuer Credit Rating", "Local Currency LT|0")</f>
        <v>45182</v>
      </c>
      <c r="T941" s="13" t="str">
        <f>_xll.SNL.Clients.Office.Excel.Functions.SPG(A941, "SP_BUSINESS_DESCRIPTION")</f>
        <v>Nordson Corporation engineers, manufactures, and markets products and systems to dispense, apply, and control adhesives, coatings, polymers, sealants, biomaterials, and other fluids. It operates through three segments: Industrial Precision Solutions; Medical and Fluid Solutions; and Advanced Technology Solutions. The Industrial Precision Solutions segment provides dispensing, coating, and laminating systems for adhesives, lotions, liquids, and fibers to disposable products and roll goods; automated adhesive dispensing systems used in packaged goods industries; components and systems for thermoplastic and biopolymer melt stream; fluid components, such as nozzles, pumps, and filters; smart components that measure and control the flow, quantity and location of dispensed fluid; control systems; and dispensing, coating, and laminating systems. It also offers automated and manual dispensing products and systems for cold materials, container coating, liquid finishing, and powder coating, as well as ultraviolet equipment used in curing and drying operations; and in-line measurement sensors, gauges and analyzers, lasers, X-ray, optical and nucleonic technologies, and proprietary algorithms and software. The Medical and Fluid Solutions segment offers cannulas, catheters, and medical balloons; single-use plastic components; precision manual and semi-automated dispensers; and plastic molded syringes, cartridges, tips, and fluid connection components. The Advanced Technology Solutions segment provides automated dispensing systems for fluids attachment, protection, and coating, as well as related gas plasma treatment systems for cleaning and conditioning surfaces; and bond testing and automated optical, acoustic microscopy, and x-ray inspection systems for semiconductor and printed circuit board industries. The company markets its products through direct sales force, distributors, and sales representatives. The company was founded in 1909 and is headquartered in Westlake, Ohio.</v>
      </c>
    </row>
    <row r="942" spans="1:20" x14ac:dyDescent="0.3">
      <c r="A942" s="12" t="s">
        <v>1889</v>
      </c>
      <c r="B942" s="10" t="str">
        <f>_xll.SNL.Clients.Office.Excel.Functions.SPG(A942,"SP_IPO_DATE")</f>
        <v/>
      </c>
      <c r="C942" s="5">
        <f>_xll.SNL.Clients.Office.Excel.Functions.SPG(A942, "SP_VOLUME_AVG_WEEKLY_TO_SHARES_OUT", , "1M")</f>
        <v>5.3763259773743677</v>
      </c>
      <c r="D942" s="5">
        <f>_xll.SNL.Clients.Office.Excel.Functions.SPG(A942, "SP_VOLUME_AVG_WEEKLY_TO_SHARES_OUT", , "3M")</f>
        <v>7.9247535373130038</v>
      </c>
      <c r="E942" s="5">
        <f>_xll.SNL.Clients.Office.Excel.Functions.SPG(A942, "SP_VOLUME_AVG_DAILY_TO_1YR_AVG_DAILY", , "1M")</f>
        <v>63.16</v>
      </c>
      <c r="F942" s="5">
        <f>_xll.SNL.Clients.Office.Excel.Functions.SPG(A942, "SP_VOLUME_AVG_DAILY_TO_1YR_AVG_DAILY", , "3M")</f>
        <v>93.1</v>
      </c>
      <c r="G942" s="9" t="str">
        <f>_xll.SNL.Clients.Office.Excel.Functions.SPG(A942, "IQ_SECTOR")</f>
        <v>Consumer Discretionary</v>
      </c>
      <c r="H942" s="9" t="str">
        <f>_xll.SNL.Clients.Office.Excel.Functions.SPG(A942, "IQ_INDUSTRY_GROUP")</f>
        <v>Consumer Discretionary Distribution and Retail</v>
      </c>
      <c r="I942" s="9" t="str">
        <f>_xll.SNL.Clients.Office.Excel.Functions.SPG(A942, "IQ_INDUSTRY")</f>
        <v>Broadline Retail</v>
      </c>
      <c r="J942" s="9" t="str">
        <f>_xll.SNL.Clients.Office.Excel.Functions.SPG(A942, "IQ_PRIMARY_INDUSTRY")</f>
        <v>Broadline Retail</v>
      </c>
      <c r="K942" s="9" t="str">
        <f>_xll.SNL.Clients.Office.Excel.Functions.SPG(A942, "NAICS_CODE", "Primary")</f>
        <v>455110 - Department Stores</v>
      </c>
      <c r="L942" s="9" t="str">
        <f>_xll.SNL.Clients.Office.Excel.Functions.SPG(A942, "SP_TOPICTAG")</f>
        <v>Lifestyle; Brand Marketing</v>
      </c>
      <c r="M942" s="5">
        <f>_xll.SNL.Clients.Office.Excel.Functions.SPG(A942, "SP_PCT_SHARES_OWNED_ALL_INSTITUTIONS")</f>
        <v>51.75</v>
      </c>
      <c r="N942" s="9" t="str">
        <f>_xll.SNL.Clients.Office.Excel.Functions.SPG(A942, "RD_CREDIT_RATING_GLOBAL", "Issuer Credit Rating", "Local Currency LT|0")</f>
        <v>BB</v>
      </c>
      <c r="O942" s="9" t="str">
        <f>_xll.SNL.Clients.Office.Excel.Functions.SPG(A942, "RD_CWOL_GLOBAL", "Issuer Credit Rating", "Local Currency LT|0")</f>
        <v>Stable</v>
      </c>
      <c r="P942" s="9" t="str">
        <f>_xll.SNL.Clients.Office.Excel.Functions.SPG(A942, "RD_RATING_ACTION_GLOBAL", "Issuer Credit Rating", "Local Currency LT|0")</f>
        <v>Downgrade | CreditWatch/Outlook (12/26/2024)</v>
      </c>
      <c r="Q942" s="10">
        <f>_xll.SNL.Clients.Office.Excel.Functions.SPG(A942, "RD_LAST_REVIEW_DATE_GLOBAL", "Issuer Credit Rating", "Local Currency LT")</f>
        <v>45701</v>
      </c>
      <c r="R942" s="10">
        <f>_xll.SNL.Clients.Office.Excel.Functions.SPG(A942, "RD_CREDIT_RATING_DATE_GLOBAL", "Issuer Credit Rating", "Local Currency LT|0")</f>
        <v>45652</v>
      </c>
      <c r="S942" s="10">
        <f>_xll.SNL.Clients.Office.Excel.Functions.SPG(A942, "RD_CREDIT_WATCH_OUTLOOK_DATE_GLOBAL", "Issuer Credit Rating", "Local Currency LT|0")</f>
        <v>45652</v>
      </c>
      <c r="T942" s="13" t="str">
        <f>_xll.SNL.Clients.Office.Excel.Functions.SPG(A942, "SP_BUSINESS_DESCRIPTION")</f>
        <v>Nordstrom, Inc., a fashion retailer, provides apparels, shoes, beauty, accessories, and home goods for women, men, young adults, and children. It offers a range of brand-name and private-label merchandise through various channels, such as Nordstrom branded stores and online at Nordstrom.com; Nordstrom.ca; Nordstrom stores; Nordstrom Rack stores; Nordstrom Locals; ASOS; Nordstromrack.com; mobile application; and clearance stores under the Last Chance name. Nordstrom, Inc. was founded in 1901 and is headquartered in Seattle, Washington.</v>
      </c>
    </row>
    <row r="943" spans="1:20" x14ac:dyDescent="0.3">
      <c r="A943" s="12" t="s">
        <v>329</v>
      </c>
      <c r="B943" s="10" t="str">
        <f>_xll.SNL.Clients.Office.Excel.Functions.SPG(A943,"SP_IPO_DATE")</f>
        <v/>
      </c>
      <c r="C943" s="5">
        <f>_xll.SNL.Clients.Office.Excel.Functions.SPG(A943, "SP_VOLUME_AVG_WEEKLY_TO_SHARES_OUT", , "1M")</f>
        <v>2.7488475204777778</v>
      </c>
      <c r="D943" s="5">
        <f>_xll.SNL.Clients.Office.Excel.Functions.SPG(A943, "SP_VOLUME_AVG_WEEKLY_TO_SHARES_OUT", , "3M")</f>
        <v>2.5844150406913582</v>
      </c>
      <c r="E943" s="5">
        <f>_xll.SNL.Clients.Office.Excel.Functions.SPG(A943, "SP_VOLUME_AVG_DAILY_TO_1YR_AVG_DAILY", , "1M")</f>
        <v>103.18</v>
      </c>
      <c r="F943" s="5">
        <f>_xll.SNL.Clients.Office.Excel.Functions.SPG(A943, "SP_VOLUME_AVG_DAILY_TO_1YR_AVG_DAILY", , "3M")</f>
        <v>97.01</v>
      </c>
      <c r="G943" s="9" t="str">
        <f>_xll.SNL.Clients.Office.Excel.Functions.SPG(A943, "IQ_SECTOR")</f>
        <v>Industrials</v>
      </c>
      <c r="H943" s="9" t="str">
        <f>_xll.SNL.Clients.Office.Excel.Functions.SPG(A943, "IQ_INDUSTRY_GROUP")</f>
        <v>Transportation</v>
      </c>
      <c r="I943" s="9" t="str">
        <f>_xll.SNL.Clients.Office.Excel.Functions.SPG(A943, "IQ_INDUSTRY")</f>
        <v>Ground Transportation</v>
      </c>
      <c r="J943" s="9" t="str">
        <f>_xll.SNL.Clients.Office.Excel.Functions.SPG(A943, "IQ_PRIMARY_INDUSTRY")</f>
        <v>Rail Transportation</v>
      </c>
      <c r="K943" s="9" t="str">
        <f>_xll.SNL.Clients.Office.Excel.Functions.SPG(A943, "NAICS_CODE", "Primary")</f>
        <v>482111 - Line-Haul Railroads</v>
      </c>
      <c r="L943" s="9" t="str">
        <f>_xll.SNL.Clients.Office.Excel.Functions.SPG(A943, "SP_TOPICTAG")</f>
        <v>Animal Feed; Farming; Fleet Management; Freight Service; GPS; Homeland Security; Livestock</v>
      </c>
      <c r="M943" s="5">
        <f>_xll.SNL.Clients.Office.Excel.Functions.SPG(A943, "SP_PCT_SHARES_OWNED_ALL_INSTITUTIONS")</f>
        <v>77.44</v>
      </c>
      <c r="N943" s="9" t="str">
        <f>_xll.SNL.Clients.Office.Excel.Functions.SPG(A943, "RD_CREDIT_RATING_GLOBAL", "Issuer Credit Rating", "Local Currency LT|0")</f>
        <v>BBB+</v>
      </c>
      <c r="O943" s="9" t="str">
        <f>_xll.SNL.Clients.Office.Excel.Functions.SPG(A943, "RD_CWOL_GLOBAL", "Issuer Credit Rating", "Local Currency LT|0")</f>
        <v>Stable</v>
      </c>
      <c r="P943" s="9" t="str">
        <f>_xll.SNL.Clients.Office.Excel.Functions.SPG(A943, "RD_RATING_ACTION_GLOBAL", "Issuer Credit Rating", "Local Currency LT|0")</f>
        <v>Upgrade | CreditWatch/Outlook (07/18/2005)</v>
      </c>
      <c r="Q943" s="10">
        <f>_xll.SNL.Clients.Office.Excel.Functions.SPG(A943, "RD_LAST_REVIEW_DATE_GLOBAL", "Issuer Credit Rating", "Local Currency LT")</f>
        <v>45541</v>
      </c>
      <c r="R943" s="10">
        <f>_xll.SNL.Clients.Office.Excel.Functions.SPG(A943, "RD_CREDIT_RATING_DATE_GLOBAL", "Issuer Credit Rating", "Local Currency LT|0")</f>
        <v>38551</v>
      </c>
      <c r="S943" s="10">
        <f>_xll.SNL.Clients.Office.Excel.Functions.SPG(A943, "RD_CREDIT_WATCH_OUTLOOK_DATE_GLOBAL", "Issuer Credit Rating", "Local Currency LT|0")</f>
        <v>38551</v>
      </c>
      <c r="T943" s="13" t="str">
        <f>_xll.SNL.Clients.Office.Excel.Functions.SPG(A943, "SP_BUSINESS_DESCRIPTION")</f>
        <v>Norfolk Southern Corporation, together with its subsidiaries, engages in the rail transportation of raw materials, intermediate products, and finished goods in the United States. The company transports agriculture, forest, and consumer products comprising soybeans, wheat, corn, fertilizers, livestock and poultry feed, food products, food oils, flour, sweeteners, ethanol, lumber and wood products, pulp board and paper products, wood fibers, wood pulp, beverages, and canned goods; chemicals consist of sulfur and related chemicals, petroleum products comprising crude oil, chlorine and bleaching compounds, plastics, rubber, industrial chemicals, chemical wastes, sand, and natural gas liquids; metals and construction materials, such as steel, aluminum products, machinery, scrap metals, cement, aggregates, minerals, clay, transportation equipment, and military-related products; and automotive, including finished motor vehicles and automotive parts, as well as coal. It also transports overseas freight through various Atlantic and Gulf Coast ports; and operates an intermodal network. Norfolk Southern Corporation was incorporated in 1980 and is headquartered in Atlanta, Georgia.</v>
      </c>
    </row>
    <row r="944" spans="1:20" x14ac:dyDescent="0.3">
      <c r="A944" s="12" t="s">
        <v>1405</v>
      </c>
      <c r="B944" s="10" t="str">
        <f>_xll.SNL.Clients.Office.Excel.Functions.SPG(A944,"SP_IPO_DATE")</f>
        <v/>
      </c>
      <c r="C944" s="5">
        <f>_xll.SNL.Clients.Office.Excel.Functions.SPG(A944, "SP_VOLUME_AVG_WEEKLY_TO_SHARES_OUT", , "1M")</f>
        <v>7.1056298253362264</v>
      </c>
      <c r="D944" s="5">
        <f>_xll.SNL.Clients.Office.Excel.Functions.SPG(A944, "SP_VOLUME_AVG_WEEKLY_TO_SHARES_OUT", , "3M")</f>
        <v>6.6840852062824379</v>
      </c>
      <c r="E944" s="5">
        <f>_xll.SNL.Clients.Office.Excel.Functions.SPG(A944, "SP_VOLUME_AVG_DAILY_TO_1YR_AVG_DAILY", , "1M")</f>
        <v>105.31</v>
      </c>
      <c r="F944" s="5">
        <f>_xll.SNL.Clients.Office.Excel.Functions.SPG(A944, "SP_VOLUME_AVG_DAILY_TO_1YR_AVG_DAILY", , "3M")</f>
        <v>99.06</v>
      </c>
      <c r="G944" s="9" t="str">
        <f>_xll.SNL.Clients.Office.Excel.Functions.SPG(A944, "IQ_SECTOR")</f>
        <v>Energy</v>
      </c>
      <c r="H944" s="9" t="str">
        <f>_xll.SNL.Clients.Office.Excel.Functions.SPG(A944, "IQ_INDUSTRY_GROUP")</f>
        <v>Energy</v>
      </c>
      <c r="I944" s="9" t="str">
        <f>_xll.SNL.Clients.Office.Excel.Functions.SPG(A944, "IQ_INDUSTRY")</f>
        <v>Oil, Gas and Consumable Fuels</v>
      </c>
      <c r="J944" s="9" t="str">
        <f>_xll.SNL.Clients.Office.Excel.Functions.SPG(A944, "IQ_PRIMARY_INDUSTRY")</f>
        <v>Oil and Gas Exploration and Production</v>
      </c>
      <c r="K944" s="9" t="str">
        <f>_xll.SNL.Clients.Office.Excel.Functions.SPG(A944, "NAICS_CODE", "Primary")</f>
        <v>2111 - Oil and Gas Extraction</v>
      </c>
      <c r="L944" s="9" t="str">
        <f>_xll.SNL.Clients.Office.Excel.Functions.SPG(A944, "SP_TOPICTAG")</f>
        <v/>
      </c>
      <c r="M944" s="5">
        <f>_xll.SNL.Clients.Office.Excel.Functions.SPG(A944, "SP_PCT_SHARES_OWNED_ALL_INSTITUTIONS")</f>
        <v>116.83</v>
      </c>
      <c r="N944" s="9" t="str">
        <f>_xll.SNL.Clients.Office.Excel.Functions.SPG(A944, "RD_CREDIT_RATING_GLOBAL", "Issuer Credit Rating", "Local Currency LT|0")</f>
        <v>B+</v>
      </c>
      <c r="O944" s="9" t="str">
        <f>_xll.SNL.Clients.Office.Excel.Functions.SPG(A944, "RD_CWOL_GLOBAL", "Issuer Credit Rating", "Local Currency LT|0")</f>
        <v>Stable</v>
      </c>
      <c r="P944" s="9" t="str">
        <f>_xll.SNL.Clients.Office.Excel.Functions.SPG(A944, "RD_RATING_ACTION_GLOBAL", "Issuer Credit Rating", "Local Currency LT|0")</f>
        <v>Upgrade | CreditWatch/Outlook (05/02/2024)</v>
      </c>
      <c r="Q944" s="10">
        <f>_xll.SNL.Clients.Office.Excel.Functions.SPG(A944, "RD_LAST_REVIEW_DATE_GLOBAL", "Issuer Credit Rating", "Local Currency LT")</f>
        <v>45702</v>
      </c>
      <c r="R944" s="10">
        <f>_xll.SNL.Clients.Office.Excel.Functions.SPG(A944, "RD_CREDIT_RATING_DATE_GLOBAL", "Issuer Credit Rating", "Local Currency LT|0")</f>
        <v>45414</v>
      </c>
      <c r="S944" s="10">
        <f>_xll.SNL.Clients.Office.Excel.Functions.SPG(A944, "RD_CREDIT_WATCH_OUTLOOK_DATE_GLOBAL", "Issuer Credit Rating", "Local Currency LT|0")</f>
        <v>45414</v>
      </c>
      <c r="T944" s="13" t="str">
        <f>_xll.SNL.Clients.Office.Excel.Functions.SPG(A944, "SP_BUSINESS_DESCRIPTION")</f>
        <v>Northern Oil and Gas, Inc., an independent energy company, engages in the acquisition, exploration, exploitation, development, and production of crude oil and natural gas properties in the United States. It primarily holds interests in the Williston Basin, the Appalachian Basin, and the Permian Basin in the United States. The company is based in Minnetonka, Minnesota.</v>
      </c>
    </row>
    <row r="945" spans="1:20" x14ac:dyDescent="0.3">
      <c r="A945" s="12" t="s">
        <v>330</v>
      </c>
      <c r="B945" s="10" t="str">
        <f>_xll.SNL.Clients.Office.Excel.Functions.SPG(A945,"SP_IPO_DATE")</f>
        <v/>
      </c>
      <c r="C945" s="5">
        <f>_xll.SNL.Clients.Office.Excel.Functions.SPG(A945, "SP_VOLUME_AVG_WEEKLY_TO_SHARES_OUT", , "1M")</f>
        <v>3.1207181223390448</v>
      </c>
      <c r="D945" s="5">
        <f>_xll.SNL.Clients.Office.Excel.Functions.SPG(A945, "SP_VOLUME_AVG_WEEKLY_TO_SHARES_OUT", , "3M")</f>
        <v>3.1296316750259665</v>
      </c>
      <c r="E945" s="5">
        <f>_xll.SNL.Clients.Office.Excel.Functions.SPG(A945, "SP_VOLUME_AVG_DAILY_TO_1YR_AVG_DAILY", , "1M")</f>
        <v>96.18</v>
      </c>
      <c r="F945" s="5">
        <f>_xll.SNL.Clients.Office.Excel.Functions.SPG(A945, "SP_VOLUME_AVG_DAILY_TO_1YR_AVG_DAILY", , "3M")</f>
        <v>96.46</v>
      </c>
      <c r="G945" s="9" t="str">
        <f>_xll.SNL.Clients.Office.Excel.Functions.SPG(A945, "IQ_SECTOR")</f>
        <v>Financials</v>
      </c>
      <c r="H945" s="9" t="str">
        <f>_xll.SNL.Clients.Office.Excel.Functions.SPG(A945, "IQ_INDUSTRY_GROUP")</f>
        <v>Financial Services</v>
      </c>
      <c r="I945" s="9" t="str">
        <f>_xll.SNL.Clients.Office.Excel.Functions.SPG(A945, "IQ_INDUSTRY")</f>
        <v>Capital Markets</v>
      </c>
      <c r="J945" s="9" t="str">
        <f>_xll.SNL.Clients.Office.Excel.Functions.SPG(A945, "IQ_PRIMARY_INDUSTRY")</f>
        <v>Asset Management and Custody Banks</v>
      </c>
      <c r="K945" s="9" t="str">
        <f>_xll.SNL.Clients.Office.Excel.Functions.SPG(A945, "NAICS_CODE", "Primary")</f>
        <v>5239 - Other Financial Investment Activities</v>
      </c>
      <c r="L945" s="9" t="str">
        <f>_xll.SNL.Clients.Office.Excel.Functions.SPG(A945, "SP_TOPICTAG")</f>
        <v/>
      </c>
      <c r="M945" s="5">
        <f>_xll.SNL.Clients.Office.Excel.Functions.SPG(A945, "SP_PCT_SHARES_OWNED_ALL_INSTITUTIONS")</f>
        <v>85.41</v>
      </c>
      <c r="N945" s="9" t="str">
        <f>_xll.SNL.Clients.Office.Excel.Functions.SPG(A945, "RD_CREDIT_RATING_GLOBAL", "Issuer Credit Rating", "Local Currency LT|0")</f>
        <v>A+</v>
      </c>
      <c r="O945" s="9" t="str">
        <f>_xll.SNL.Clients.Office.Excel.Functions.SPG(A945, "RD_CWOL_GLOBAL", "Issuer Credit Rating", "Local Currency LT|0")</f>
        <v>Stable</v>
      </c>
      <c r="P945" s="9" t="str">
        <f>_xll.SNL.Clients.Office.Excel.Functions.SPG(A945, "RD_RATING_ACTION_GLOBAL", "Issuer Credit Rating", "Local Currency LT|0")</f>
        <v>Downgrade | CreditWatch/Outlook (12/06/2011)</v>
      </c>
      <c r="Q945" s="10">
        <f>_xll.SNL.Clients.Office.Excel.Functions.SPG(A945, "RD_LAST_REVIEW_DATE_GLOBAL", "Issuer Credit Rating", "Local Currency LT")</f>
        <v>45617</v>
      </c>
      <c r="R945" s="10">
        <f>_xll.SNL.Clients.Office.Excel.Functions.SPG(A945, "RD_CREDIT_RATING_DATE_GLOBAL", "Issuer Credit Rating", "Local Currency LT|0")</f>
        <v>40883</v>
      </c>
      <c r="S945" s="10">
        <f>_xll.SNL.Clients.Office.Excel.Functions.SPG(A945, "RD_CREDIT_WATCH_OUTLOOK_DATE_GLOBAL", "Issuer Credit Rating", "Local Currency LT|0")</f>
        <v>40883</v>
      </c>
      <c r="T945" s="13" t="str">
        <f>_xll.SNL.Clients.Office.Excel.Functions.SPG(A945, "SP_BUSINESS_DESCRIPTION")</f>
        <v>Northern Trust Corporation, a financial holding company, provides wealth management, asset servicing, asset management, and banking solutions for corporations, institutions, families, and individuals worldwide. It operates in two segments, Asset Servicing and Wealth Management. The Asset Servicing segment offers asset servicing and related services, including custody, fund administration, investment operations outsourcing, investment management, investment risk and analytical services, employee benefit services, securities lending, foreign exchange, treasury management, brokerage services, transition management services, banking, and cash management services. This segment serves corporate and public retirement funds, foundations, endowments, fund managers, insurance companies, sovereign wealth funds, and other institutional investors. The Wealth Management segment offers trust, investment management, custody, and philanthropic; financial consulting; guardianship and estate administration; family business consulting; family financial education; brokerage services; and private and business banking services. This segment serves high-net-worth individuals and families, business owners, executives, professionals, retirees, and established privately held businesses. The company also provides asset management services, such as active and passive equity; active and passive fixed income; cash management; muti-asset and alternative asset classes comprising private equity and hedge funds of funds; and multi-manager advisory services and products through separately managed accounts, bank common and collective funds, registered investment companies, exchange traded funds, non-U.S. collective investment funds, and unregistered private investment funds. In addition, it offers overlay and other risk management services. Northern Trust Corporation was founded in 1889 and is headquartered in Chicago, Illinois.</v>
      </c>
    </row>
    <row r="946" spans="1:20" x14ac:dyDescent="0.3">
      <c r="A946" s="12" t="s">
        <v>331</v>
      </c>
      <c r="B946" s="10" t="str">
        <f>_xll.SNL.Clients.Office.Excel.Functions.SPG(A946,"SP_IPO_DATE")</f>
        <v/>
      </c>
      <c r="C946" s="5">
        <f>_xll.SNL.Clients.Office.Excel.Functions.SPG(A946, "SP_VOLUME_AVG_WEEKLY_TO_SHARES_OUT", , "1M")</f>
        <v>3.1980958910965236</v>
      </c>
      <c r="D946" s="5">
        <f>_xll.SNL.Clients.Office.Excel.Functions.SPG(A946, "SP_VOLUME_AVG_WEEKLY_TO_SHARES_OUT", , "3M")</f>
        <v>2.8848937335733944</v>
      </c>
      <c r="E946" s="5">
        <f>_xll.SNL.Clients.Office.Excel.Functions.SPG(A946, "SP_VOLUME_AVG_DAILY_TO_1YR_AVG_DAILY", , "1M")</f>
        <v>111.66</v>
      </c>
      <c r="F946" s="5">
        <f>_xll.SNL.Clients.Office.Excel.Functions.SPG(A946, "SP_VOLUME_AVG_DAILY_TO_1YR_AVG_DAILY", , "3M")</f>
        <v>100.72</v>
      </c>
      <c r="G946" s="9" t="str">
        <f>_xll.SNL.Clients.Office.Excel.Functions.SPG(A946, "IQ_SECTOR")</f>
        <v>Industrials</v>
      </c>
      <c r="H946" s="9" t="str">
        <f>_xll.SNL.Clients.Office.Excel.Functions.SPG(A946, "IQ_INDUSTRY_GROUP")</f>
        <v>Capital Goods</v>
      </c>
      <c r="I946" s="9" t="str">
        <f>_xll.SNL.Clients.Office.Excel.Functions.SPG(A946, "IQ_INDUSTRY")</f>
        <v>Aerospace and Defense</v>
      </c>
      <c r="J946" s="9" t="str">
        <f>_xll.SNL.Clients.Office.Excel.Functions.SPG(A946, "IQ_PRIMARY_INDUSTRY")</f>
        <v>Aerospace and Defense</v>
      </c>
      <c r="K946" s="9" t="str">
        <f>_xll.SNL.Clients.Office.Excel.Functions.SPG(A946, "NAICS_CODE", "Primary")</f>
        <v>334511 - Search, Detection, Navigation, Guidance, Aeronautical, and Nautical System and Instrument Manufacturing</v>
      </c>
      <c r="L946" s="9" t="str">
        <f>_xll.SNL.Clients.Office.Excel.Functions.SPG(A946, "SP_TOPICTAG")</f>
        <v>Computer Vision; Industrial Automation; Sensors; Simulation; Process Automation; Commercial Space Launch; Autonomous Vehicles</v>
      </c>
      <c r="M946" s="5">
        <f>_xll.SNL.Clients.Office.Excel.Functions.SPG(A946, "SP_PCT_SHARES_OWNED_ALL_INSTITUTIONS")</f>
        <v>82.85</v>
      </c>
      <c r="N946" s="9" t="str">
        <f>_xll.SNL.Clients.Office.Excel.Functions.SPG(A946, "RD_CREDIT_RATING_GLOBAL", "Issuer Credit Rating", "Local Currency LT|0")</f>
        <v>BBB+</v>
      </c>
      <c r="O946" s="9" t="str">
        <f>_xll.SNL.Clients.Office.Excel.Functions.SPG(A946, "RD_CWOL_GLOBAL", "Issuer Credit Rating", "Local Currency LT|0")</f>
        <v>Stable</v>
      </c>
      <c r="P946" s="9" t="str">
        <f>_xll.SNL.Clients.Office.Excel.Functions.SPG(A946, "RD_RATING_ACTION_GLOBAL", "Issuer Credit Rating", "Local Currency LT|0")</f>
        <v>Upgrade | CreditWatch/Outlook (03/18/2021)</v>
      </c>
      <c r="Q946" s="10">
        <f>_xll.SNL.Clients.Office.Excel.Functions.SPG(A946, "RD_LAST_REVIEW_DATE_GLOBAL", "Issuer Credit Rating", "Local Currency LT")</f>
        <v>45371</v>
      </c>
      <c r="R946" s="10">
        <f>_xll.SNL.Clients.Office.Excel.Functions.SPG(A946, "RD_CREDIT_RATING_DATE_GLOBAL", "Issuer Credit Rating", "Local Currency LT|0")</f>
        <v>44273</v>
      </c>
      <c r="S946" s="10">
        <f>_xll.SNL.Clients.Office.Excel.Functions.SPG(A946, "RD_CREDIT_WATCH_OUTLOOK_DATE_GLOBAL", "Issuer Credit Rating", "Local Currency LT|0")</f>
        <v>44273</v>
      </c>
      <c r="T946" s="13" t="str">
        <f>_xll.SNL.Clients.Office.Excel.Functions.SPG(A946, "SP_BUSINESS_DESCRIPTION")</f>
        <v>Northrop Grumman Corporation operates as an aerospace and defense technology company in the United States, the Asia/Pacific, Europe, and internationally. The company’s Aeronautics Systems segment designs, develops, manufactures, integrates, sustains, and modernizes aircraft systems. This segment also offers unmanned autonomous aircraft systems, including high-altitude long-endurance strategic, and surveillance and reconnaissance systems; and strategic long-range strike aircraft, tactical fighter and air dominance aircraft, and airborne battle management and command and control systems. Its Defense Systems segment designs, develops, integrates, and produces strategic deterrent systems, tactical weapons, and missile defense solutions; and provides sustainment, modernization, and training services for manned and unmanned aircraft and electronics systems. This segment also offers strategic missiles; integrated all-domain command and control systems; precision strike weapons; tactical solid rocket motors, and high speed air-breathing and hypersonic systems; high-performance gun systems, ammunition, precision munitions, and advanced fuzes; and aircraft and mission systems logistics support, sustainment, operation, and modernization. The company’s Mission Systems segment provides command, control, communication and computer, intelligence, surveillance, and reconnaissance systems; radar, electro-optical/infrared, and acoustic sensors; electronic warfare systems; advanced communications and network systems; microelectronics; navigation and positioning sensors; maritime power, propulsion, and payload launch systems; cyber solutions; and intelligence processing systems. Its Space Systems segment offers satellites, spacecraft systems, subsystems, sensors, and payloads; ground systems; missile defense systems and interceptors; and launch vehicles and related propulsion systems. Northrop Grumman Corporation was founded in 1939 and is based in Falls Church, Virginia.</v>
      </c>
    </row>
    <row r="947" spans="1:20" x14ac:dyDescent="0.3">
      <c r="A947" s="12" t="s">
        <v>1406</v>
      </c>
      <c r="B947" s="10">
        <f>_xll.SNL.Clients.Office.Excel.Functions.SPG(A947,"SP_IPO_DATE")</f>
        <v>34642</v>
      </c>
      <c r="C947" s="5">
        <f>_xll.SNL.Clients.Office.Excel.Functions.SPG(A947, "SP_VOLUME_AVG_WEEKLY_TO_SHARES_OUT", , "1M")</f>
        <v>2.6135953684958624</v>
      </c>
      <c r="D947" s="5">
        <f>_xll.SNL.Clients.Office.Excel.Functions.SPG(A947, "SP_VOLUME_AVG_WEEKLY_TO_SHARES_OUT", , "3M")</f>
        <v>2.5163576114588491</v>
      </c>
      <c r="E947" s="5">
        <f>_xll.SNL.Clients.Office.Excel.Functions.SPG(A947, "SP_VOLUME_AVG_DAILY_TO_1YR_AVG_DAILY", , "1M")</f>
        <v>95.59</v>
      </c>
      <c r="F947" s="5">
        <f>_xll.SNL.Clients.Office.Excel.Functions.SPG(A947, "SP_VOLUME_AVG_DAILY_TO_1YR_AVG_DAILY", , "3M")</f>
        <v>92.03</v>
      </c>
      <c r="G947" s="9" t="str">
        <f>_xll.SNL.Clients.Office.Excel.Functions.SPG(A947, "IQ_SECTOR")</f>
        <v>Financials</v>
      </c>
      <c r="H947" s="9" t="str">
        <f>_xll.SNL.Clients.Office.Excel.Functions.SPG(A947, "IQ_INDUSTRY_GROUP")</f>
        <v>Banks</v>
      </c>
      <c r="I947" s="9" t="str">
        <f>_xll.SNL.Clients.Office.Excel.Functions.SPG(A947, "IQ_INDUSTRY")</f>
        <v>Banks</v>
      </c>
      <c r="J947" s="9" t="str">
        <f>_xll.SNL.Clients.Office.Excel.Functions.SPG(A947, "IQ_PRIMARY_INDUSTRY")</f>
        <v>Regional Banks</v>
      </c>
      <c r="K947" s="9" t="str">
        <f>_xll.SNL.Clients.Office.Excel.Functions.SPG(A947, "NAICS_CODE", "Primary")</f>
        <v>522180 - Savings Institutions and Other Depository Credit Intermediation</v>
      </c>
      <c r="L947" s="9" t="str">
        <f>_xll.SNL.Clients.Office.Excel.Functions.SPG(A947, "SP_TOPICTAG")</f>
        <v>Consumer Lending</v>
      </c>
      <c r="M947" s="5">
        <f>_xll.SNL.Clients.Office.Excel.Functions.SPG(A947, "SP_PCT_SHARES_OWNED_ALL_INSTITUTIONS")</f>
        <v>67.83</v>
      </c>
      <c r="N947" s="9" t="str">
        <f>_xll.SNL.Clients.Office.Excel.Functions.SPG(A947, "RD_CREDIT_RATING_GLOBAL", "Issuer Credit Rating", "Local Currency LT|0")</f>
        <v/>
      </c>
      <c r="O947" s="9" t="str">
        <f>_xll.SNL.Clients.Office.Excel.Functions.SPG(A947, "RD_CWOL_GLOBAL", "Issuer Credit Rating", "Local Currency LT|0")</f>
        <v/>
      </c>
      <c r="P947" s="9" t="str">
        <f>_xll.SNL.Clients.Office.Excel.Functions.SPG(A947, "RD_RATING_ACTION_GLOBAL", "Issuer Credit Rating", "Local Currency LT|0")</f>
        <v/>
      </c>
      <c r="Q947" s="10" t="str">
        <f>_xll.SNL.Clients.Office.Excel.Functions.SPG(A947, "RD_LAST_REVIEW_DATE_GLOBAL", "Issuer Credit Rating", "Local Currency LT")</f>
        <v/>
      </c>
      <c r="R947" s="10" t="str">
        <f>_xll.SNL.Clients.Office.Excel.Functions.SPG(A947, "RD_CREDIT_RATING_DATE_GLOBAL", "Issuer Credit Rating", "Local Currency LT|0")</f>
        <v/>
      </c>
      <c r="S947" s="10" t="str">
        <f>_xll.SNL.Clients.Office.Excel.Functions.SPG(A947, "RD_CREDIT_WATCH_OUTLOOK_DATE_GLOBAL", "Issuer Credit Rating", "Local Currency LT|0")</f>
        <v/>
      </c>
      <c r="T947" s="13" t="str">
        <f>_xll.SNL.Clients.Office.Excel.Functions.SPG(A947, "SP_BUSINESS_DESCRIPTION")</f>
        <v>Northwest Bancshares, Inc. operates as the bank holding company for Northwest Bank, a state-chartered savings bank that provides personal and business banking solutions. The company accepts various deposits, including checking, savings, money market deposit, term certificate, and individual retirement accounts. It also offers loan products comprising one-to-four-family residential real estate loans, shorter term consumer loans, and loans collateralized by multi-family residential and commercial real estate; home equity loans and lines of credit; commercial business and real estate loans; commercial loans; and consumer loans, including automobile loans, sales finance loans, unsecured personal loans, credit card loans, and loans secured by investment accounts, as well as investment management and trust services. The company operates community banking locations in Pennsylvania, Western New York, Eastern Ohio, and Indiana. Northwest Bancshares, Inc. was founded in 1896 and is headquartered in Columbus, Ohio.</v>
      </c>
    </row>
    <row r="948" spans="1:20" x14ac:dyDescent="0.3">
      <c r="A948" s="12" t="s">
        <v>1407</v>
      </c>
      <c r="B948" s="10" t="str">
        <f>_xll.SNL.Clients.Office.Excel.Functions.SPG(A948,"SP_IPO_DATE")</f>
        <v/>
      </c>
      <c r="C948" s="5">
        <f>_xll.SNL.Clients.Office.Excel.Functions.SPG(A948, "SP_VOLUME_AVG_WEEKLY_TO_SHARES_OUT", , "1M")</f>
        <v>2.5411508268035994</v>
      </c>
      <c r="D948" s="5">
        <f>_xll.SNL.Clients.Office.Excel.Functions.SPG(A948, "SP_VOLUME_AVG_WEEKLY_TO_SHARES_OUT", , "3M")</f>
        <v>2.585194988176001</v>
      </c>
      <c r="E948" s="5">
        <f>_xll.SNL.Clients.Office.Excel.Functions.SPG(A948, "SP_VOLUME_AVG_DAILY_TO_1YR_AVG_DAILY", , "1M")</f>
        <v>77.19</v>
      </c>
      <c r="F948" s="5">
        <f>_xll.SNL.Clients.Office.Excel.Functions.SPG(A948, "SP_VOLUME_AVG_DAILY_TO_1YR_AVG_DAILY", , "3M")</f>
        <v>78.53</v>
      </c>
      <c r="G948" s="9" t="str">
        <f>_xll.SNL.Clients.Office.Excel.Functions.SPG(A948, "IQ_SECTOR")</f>
        <v>Utilities</v>
      </c>
      <c r="H948" s="9" t="str">
        <f>_xll.SNL.Clients.Office.Excel.Functions.SPG(A948, "IQ_INDUSTRY_GROUP")</f>
        <v>Utilities</v>
      </c>
      <c r="I948" s="9" t="str">
        <f>_xll.SNL.Clients.Office.Excel.Functions.SPG(A948, "IQ_INDUSTRY")</f>
        <v>Gas Utilities</v>
      </c>
      <c r="J948" s="9" t="str">
        <f>_xll.SNL.Clients.Office.Excel.Functions.SPG(A948, "IQ_PRIMARY_INDUSTRY")</f>
        <v>Gas Utilities</v>
      </c>
      <c r="K948" s="9" t="str">
        <f>_xll.SNL.Clients.Office.Excel.Functions.SPG(A948, "NAICS_CODE", "Primary")</f>
        <v>221210 - Natural Gas Distribution</v>
      </c>
      <c r="L948" s="9" t="str">
        <f>_xll.SNL.Clients.Office.Excel.Functions.SPG(A948, "SP_TOPICTAG")</f>
        <v>Environmental Engineering; Biomass Energy</v>
      </c>
      <c r="M948" s="5">
        <f>_xll.SNL.Clients.Office.Excel.Functions.SPG(A948, "SP_PCT_SHARES_OWNED_ALL_INSTITUTIONS")</f>
        <v>77.77</v>
      </c>
      <c r="N948" s="9" t="str">
        <f>_xll.SNL.Clients.Office.Excel.Functions.SPG(A948, "RD_CREDIT_RATING_GLOBAL", "Issuer Credit Rating", "Local Currency LT|0")</f>
        <v>A-</v>
      </c>
      <c r="O948" s="9" t="str">
        <f>_xll.SNL.Clients.Office.Excel.Functions.SPG(A948, "RD_CWOL_GLOBAL", "Issuer Credit Rating", "Local Currency LT|0")</f>
        <v>Stable</v>
      </c>
      <c r="P948" s="9" t="str">
        <f>_xll.SNL.Clients.Office.Excel.Functions.SPG(A948, "RD_RATING_ACTION_GLOBAL", "Issuer Credit Rating", "Local Currency LT|0")</f>
        <v>Downgrade | CreditWatch/Outlook (11/21/2024)</v>
      </c>
      <c r="Q948" s="10">
        <f>_xll.SNL.Clients.Office.Excel.Functions.SPG(A948, "RD_LAST_REVIEW_DATE_GLOBAL", "Issuer Credit Rating", "Local Currency LT")</f>
        <v>45617</v>
      </c>
      <c r="R948" s="10">
        <f>_xll.SNL.Clients.Office.Excel.Functions.SPG(A948, "RD_CREDIT_RATING_DATE_GLOBAL", "Issuer Credit Rating", "Local Currency LT|0")</f>
        <v>45617</v>
      </c>
      <c r="S948" s="10">
        <f>_xll.SNL.Clients.Office.Excel.Functions.SPG(A948, "RD_CREDIT_WATCH_OUTLOOK_DATE_GLOBAL", "Issuer Credit Rating", "Local Currency LT|0")</f>
        <v>45617</v>
      </c>
      <c r="T948" s="13" t="str">
        <f>_xll.SNL.Clients.Office.Excel.Functions.SPG(A948, "SP_BUSINESS_DESCRIPTION")</f>
        <v>Northwest Natural Holding Company, through its subsidiary, Northwest Natural Gas Company, provides regulated natural gas distribution services to residential, commercial, and industrial customers in the United States. The company operates a mist gas storage facility contracted to other utilities, third-party marketers, and electric generators; offers natural gas asset management services; and operates an appliance retail center. It also engages in gas storage, water and wastewater, non-regulated renewable natural gas, and other investment businesses. In addition, the company provides natural gas service in Oregon and southwest Washington; and water and wastewater connections. Northwest Natural Holding Company was founded in 1859 and is headquartered in Portland, Oregon.</v>
      </c>
    </row>
    <row r="949" spans="1:20" x14ac:dyDescent="0.3">
      <c r="A949" s="12" t="s">
        <v>1890</v>
      </c>
      <c r="B949" s="10" t="str">
        <f>_xll.SNL.Clients.Office.Excel.Functions.SPG(A949,"SP_IPO_DATE")</f>
        <v/>
      </c>
      <c r="C949" s="5">
        <f>_xll.SNL.Clients.Office.Excel.Functions.SPG(A949, "SP_VOLUME_AVG_WEEKLY_TO_SHARES_OUT", , "1M")</f>
        <v>3.1741445192647078</v>
      </c>
      <c r="D949" s="5">
        <f>_xll.SNL.Clients.Office.Excel.Functions.SPG(A949, "SP_VOLUME_AVG_WEEKLY_TO_SHARES_OUT", , "3M")</f>
        <v>3.1666125640845157</v>
      </c>
      <c r="E949" s="5">
        <f>_xll.SNL.Clients.Office.Excel.Functions.SPG(A949, "SP_VOLUME_AVG_DAILY_TO_1YR_AVG_DAILY", , "1M")</f>
        <v>114.77</v>
      </c>
      <c r="F949" s="5">
        <f>_xll.SNL.Clients.Office.Excel.Functions.SPG(A949, "SP_VOLUME_AVG_DAILY_TO_1YR_AVG_DAILY", , "3M")</f>
        <v>114.5</v>
      </c>
      <c r="G949" s="9" t="str">
        <f>_xll.SNL.Clients.Office.Excel.Functions.SPG(A949, "IQ_SECTOR")</f>
        <v>Utilities</v>
      </c>
      <c r="H949" s="9" t="str">
        <f>_xll.SNL.Clients.Office.Excel.Functions.SPG(A949, "IQ_INDUSTRY_GROUP")</f>
        <v>Utilities</v>
      </c>
      <c r="I949" s="9" t="str">
        <f>_xll.SNL.Clients.Office.Excel.Functions.SPG(A949, "IQ_INDUSTRY")</f>
        <v>Multi-Utilities</v>
      </c>
      <c r="J949" s="9" t="str">
        <f>_xll.SNL.Clients.Office.Excel.Functions.SPG(A949, "IQ_PRIMARY_INDUSTRY")</f>
        <v>Multi-Utilities</v>
      </c>
      <c r="K949" s="9" t="str">
        <f>_xll.SNL.Clients.Office.Excel.Functions.SPG(A949, "NAICS_CODE", "Primary")</f>
        <v>2211 - Electric Power Generation, Transmission and Distribution</v>
      </c>
      <c r="L949" s="9" t="str">
        <f>_xll.SNL.Clients.Office.Excel.Functions.SPG(A949, "SP_TOPICTAG")</f>
        <v>Clean Energy; Energy Efficiency; Energy Management; Energy Storage; Power Grid; Onshore and Offshore Wind</v>
      </c>
      <c r="M949" s="5">
        <f>_xll.SNL.Clients.Office.Excel.Functions.SPG(A949, "SP_PCT_SHARES_OWNED_ALL_INSTITUTIONS")</f>
        <v>99.67</v>
      </c>
      <c r="N949" s="9" t="str">
        <f>_xll.SNL.Clients.Office.Excel.Functions.SPG(A949, "RD_CREDIT_RATING_GLOBAL", "Issuer Credit Rating", "Local Currency LT|0")</f>
        <v>BBB</v>
      </c>
      <c r="O949" s="9" t="str">
        <f>_xll.SNL.Clients.Office.Excel.Functions.SPG(A949, "RD_CWOL_GLOBAL", "Issuer Credit Rating", "Local Currency LT|0")</f>
        <v>Stable</v>
      </c>
      <c r="P949" s="9" t="str">
        <f>_xll.SNL.Clients.Office.Excel.Functions.SPG(A949, "RD_RATING_ACTION_GLOBAL", "Issuer Credit Rating", "Local Currency LT|0")</f>
        <v>New Rating | CreditWatch/Outlook (12/19/2023)</v>
      </c>
      <c r="Q949" s="10">
        <f>_xll.SNL.Clients.Office.Excel.Functions.SPG(A949, "RD_LAST_REVIEW_DATE_GLOBAL", "Issuer Credit Rating", "Local Currency LT")</f>
        <v>45344</v>
      </c>
      <c r="R949" s="10">
        <f>_xll.SNL.Clients.Office.Excel.Functions.SPG(A949, "RD_CREDIT_RATING_DATE_GLOBAL", "Issuer Credit Rating", "Local Currency LT|0")</f>
        <v>45279</v>
      </c>
      <c r="S949" s="10">
        <f>_xll.SNL.Clients.Office.Excel.Functions.SPG(A949, "RD_CREDIT_WATCH_OUTLOOK_DATE_GLOBAL", "Issuer Credit Rating", "Local Currency LT|0")</f>
        <v>45279</v>
      </c>
      <c r="T949" s="13" t="str">
        <f>_xll.SNL.Clients.Office.Excel.Functions.SPG(A949, "SP_BUSINESS_DESCRIPTION")</f>
        <v>NorthWestern Energy Group, Inc. provides electricity and natural gas to residential, commercial, and various industrial customers. It generates, purchases, transmits, and distributes electricity; and produces, purchases, stores, transmits, and distributes natural gas, as well as owns municipal franchises to provide natural gas service in the communities. The company operates 6,596 miles of electric transmission and 18,794 miles of electric distribution lines with approximately 396 transmission and distribution substations; and 2,133 miles of natural gas transmission and 5,221 miles of natural gas distribution lines with approximately 135 city gate stations in Montana. It also operates 1,349 miles of electric transmission and 2,386 miles of electric distribution lines in South Dakota with approximately 123 transmission and distribution substations; and 55 miles of natural gas transmission, 1,796 miles of natural gas distribution lines in South Dakota, and 830 miles of natural gas distribution lines Nebraska. The company provides electricity and/or natural gas to approximately 787,000 customers in Montana, South Dakota, Nebraska, and Yellowstone National Park. NorthWestern Energy Group, Inc. was founded in 1923 and is based in Sioux Falls, South Dakota.</v>
      </c>
    </row>
    <row r="950" spans="1:20" x14ac:dyDescent="0.3">
      <c r="A950" s="12" t="s">
        <v>332</v>
      </c>
      <c r="B950" s="10">
        <f>_xll.SNL.Clients.Office.Excel.Functions.SPG(A950,"SP_IPO_DATE")</f>
        <v>41291</v>
      </c>
      <c r="C950" s="5">
        <f>_xll.SNL.Clients.Office.Excel.Functions.SPG(A950, "SP_VOLUME_AVG_WEEKLY_TO_SHARES_OUT", , "1M")</f>
        <v>9.1513734792890205</v>
      </c>
      <c r="D950" s="5">
        <f>_xll.SNL.Clients.Office.Excel.Functions.SPG(A950, "SP_VOLUME_AVG_WEEKLY_TO_SHARES_OUT", , "3M")</f>
        <v>9.9414027054458334</v>
      </c>
      <c r="E950" s="5">
        <f>_xll.SNL.Clients.Office.Excel.Functions.SPG(A950, "SP_VOLUME_AVG_DAILY_TO_1YR_AVG_DAILY", , "1M")</f>
        <v>67.37</v>
      </c>
      <c r="F950" s="5">
        <f>_xll.SNL.Clients.Office.Excel.Functions.SPG(A950, "SP_VOLUME_AVG_DAILY_TO_1YR_AVG_DAILY", , "3M")</f>
        <v>73.19</v>
      </c>
      <c r="G950" s="9" t="str">
        <f>_xll.SNL.Clients.Office.Excel.Functions.SPG(A950, "IQ_SECTOR")</f>
        <v>Consumer Discretionary</v>
      </c>
      <c r="H950" s="9" t="str">
        <f>_xll.SNL.Clients.Office.Excel.Functions.SPG(A950, "IQ_INDUSTRY_GROUP")</f>
        <v>Consumer Services</v>
      </c>
      <c r="I950" s="9" t="str">
        <f>_xll.SNL.Clients.Office.Excel.Functions.SPG(A950, "IQ_INDUSTRY")</f>
        <v>Hotels, Restaurants and Leisure</v>
      </c>
      <c r="J950" s="9" t="str">
        <f>_xll.SNL.Clients.Office.Excel.Functions.SPG(A950, "IQ_PRIMARY_INDUSTRY")</f>
        <v>Hotels, Resorts and Cruise Lines</v>
      </c>
      <c r="K950" s="9" t="str">
        <f>_xll.SNL.Clients.Office.Excel.Functions.SPG(A950, "NAICS_CODE", "Primary")</f>
        <v>483112 - Deep Sea Passenger Transportation</v>
      </c>
      <c r="L950" s="9" t="str">
        <f>_xll.SNL.Clients.Office.Excel.Functions.SPG(A950, "SP_TOPICTAG")</f>
        <v>Adventure Travel; Tourism; Travel Accommodations</v>
      </c>
      <c r="M950" s="5">
        <f>_xll.SNL.Clients.Office.Excel.Functions.SPG(A950, "SP_PCT_SHARES_OWNED_ALL_INSTITUTIONS")</f>
        <v>79.849999999999994</v>
      </c>
      <c r="N950" s="9" t="str">
        <f>_xll.SNL.Clients.Office.Excel.Functions.SPG(A950, "RD_CREDIT_RATING_GLOBAL", "Issuer Credit Rating", "Local Currency LT|0")</f>
        <v>NR</v>
      </c>
      <c r="O950" s="9" t="str">
        <f>_xll.SNL.Clients.Office.Excel.Functions.SPG(A950, "RD_CWOL_GLOBAL", "Issuer Credit Rating", "Local Currency LT|0")</f>
        <v>NR</v>
      </c>
      <c r="P950" s="9" t="str">
        <f>_xll.SNL.Clients.Office.Excel.Functions.SPG(A950, "RD_RATING_ACTION_GLOBAL", "Issuer Credit Rating", "Local Currency LT|0")</f>
        <v>Not Rated | CreditWatch/Outlook (06/20/2000)</v>
      </c>
      <c r="Q950" s="10" t="str">
        <f>_xll.SNL.Clients.Office.Excel.Functions.SPG(A950, "RD_LAST_REVIEW_DATE_GLOBAL", "Issuer Credit Rating", "Local Currency LT")</f>
        <v/>
      </c>
      <c r="R950" s="10">
        <f>_xll.SNL.Clients.Office.Excel.Functions.SPG(A950, "RD_CREDIT_RATING_DATE_GLOBAL", "Issuer Credit Rating", "Local Currency LT|0")</f>
        <v>36697</v>
      </c>
      <c r="S950" s="10">
        <f>_xll.SNL.Clients.Office.Excel.Functions.SPG(A950, "RD_CREDIT_WATCH_OUTLOOK_DATE_GLOBAL", "Issuer Credit Rating", "Local Currency LT|0")</f>
        <v>36697</v>
      </c>
      <c r="T950" s="13" t="str">
        <f>_xll.SNL.Clients.Office.Excel.Functions.SPG(A950, "SP_BUSINESS_DESCRIPTION")</f>
        <v>Norwegian Cruise Line Holdings Ltd., together with its subsidiaries, operates as a cruise company in North America, Europe, the Asia-Pacific, and internationally. The company operates through the Norwegian Cruise Line, Oceania Cruises, and Regent Seven Seas Cruises brands. It offers itineraries ranging from three days to a 180-days calling on various ports, including Scandinavia, Northern Europe, the Mediterranean, the Greek Isles, Alaska, Canada and New England, Hawaii, Asia, Tahiti and the South Pacific, Australia and New Zealand, Africa, India, South America, the Panama Canal, and the Caribbean. It distributes its products through retail/travel advisor and onboard cruise sales channels, as well as meetings, incentives, and charters. Norwegian Cruise Line Holdings Ltd. was founded in 1966 and is based in Miami, Florida.</v>
      </c>
    </row>
    <row r="951" spans="1:20" x14ac:dyDescent="0.3">
      <c r="A951" s="12" t="s">
        <v>1891</v>
      </c>
      <c r="B951" s="10">
        <f>_xll.SNL.Clients.Office.Excel.Functions.SPG(A951,"SP_IPO_DATE")</f>
        <v>35366</v>
      </c>
      <c r="C951" s="5">
        <f>_xll.SNL.Clients.Office.Excel.Functions.SPG(A951, "SP_VOLUME_AVG_WEEKLY_TO_SHARES_OUT", , "1M")</f>
        <v>5.5769816416872491</v>
      </c>
      <c r="D951" s="5">
        <f>_xll.SNL.Clients.Office.Excel.Functions.SPG(A951, "SP_VOLUME_AVG_WEEKLY_TO_SHARES_OUT", , "3M")</f>
        <v>5.3967973067168646</v>
      </c>
      <c r="E951" s="5">
        <f>_xll.SNL.Clients.Office.Excel.Functions.SPG(A951, "SP_VOLUME_AVG_DAILY_TO_1YR_AVG_DAILY", , "1M")</f>
        <v>118.9</v>
      </c>
      <c r="F951" s="5">
        <f>_xll.SNL.Clients.Office.Excel.Functions.SPG(A951, "SP_VOLUME_AVG_DAILY_TO_1YR_AVG_DAILY", , "3M")</f>
        <v>115.06</v>
      </c>
      <c r="G951" s="9" t="str">
        <f>_xll.SNL.Clients.Office.Excel.Functions.SPG(A951, "IQ_SECTOR")</f>
        <v>Energy</v>
      </c>
      <c r="H951" s="9" t="str">
        <f>_xll.SNL.Clients.Office.Excel.Functions.SPG(A951, "IQ_INDUSTRY_GROUP")</f>
        <v>Energy</v>
      </c>
      <c r="I951" s="9" t="str">
        <f>_xll.SNL.Clients.Office.Excel.Functions.SPG(A951, "IQ_INDUSTRY")</f>
        <v>Energy Equipment and Services</v>
      </c>
      <c r="J951" s="9" t="str">
        <f>_xll.SNL.Clients.Office.Excel.Functions.SPG(A951, "IQ_PRIMARY_INDUSTRY")</f>
        <v>Oil and Gas Equipment and Services</v>
      </c>
      <c r="K951" s="9" t="str">
        <f>_xll.SNL.Clients.Office.Excel.Functions.SPG(A951, "NAICS_CODE", "Primary")</f>
        <v>333132 - Oil and Gas Field Machinery and Equipment Manufacturing</v>
      </c>
      <c r="L951" s="9" t="str">
        <f>_xll.SNL.Clients.Office.Excel.Functions.SPG(A951, "SP_TOPICTAG")</f>
        <v>Energy Storage; Industrial Automation; Marine Transportation; Pollution Control; Process Automation; Artificial Intelligence</v>
      </c>
      <c r="M951" s="5">
        <f>_xll.SNL.Clients.Office.Excel.Functions.SPG(A951, "SP_PCT_SHARES_OWNED_ALL_INSTITUTIONS")</f>
        <v>103.27</v>
      </c>
      <c r="N951" s="9" t="str">
        <f>_xll.SNL.Clients.Office.Excel.Functions.SPG(A951, "RD_CREDIT_RATING_GLOBAL", "Issuer Credit Rating", "Local Currency LT|0")</f>
        <v>BBB</v>
      </c>
      <c r="O951" s="9" t="str">
        <f>_xll.SNL.Clients.Office.Excel.Functions.SPG(A951, "RD_CWOL_GLOBAL", "Issuer Credit Rating", "Local Currency LT|0")</f>
        <v>Stable</v>
      </c>
      <c r="P951" s="9" t="str">
        <f>_xll.SNL.Clients.Office.Excel.Functions.SPG(A951, "RD_RATING_ACTION_GLOBAL", "Issuer Credit Rating", "Local Currency LT|0")</f>
        <v>Downgrade | CreditWatch/Outlook (03/17/2022)</v>
      </c>
      <c r="Q951" s="10">
        <f>_xll.SNL.Clients.Office.Excel.Functions.SPG(A951, "RD_LAST_REVIEW_DATE_GLOBAL", "Issuer Credit Rating", "Local Currency LT")</f>
        <v>45373</v>
      </c>
      <c r="R951" s="10">
        <f>_xll.SNL.Clients.Office.Excel.Functions.SPG(A951, "RD_CREDIT_RATING_DATE_GLOBAL", "Issuer Credit Rating", "Local Currency LT|0")</f>
        <v>44637</v>
      </c>
      <c r="S951" s="10">
        <f>_xll.SNL.Clients.Office.Excel.Functions.SPG(A951, "RD_CREDIT_WATCH_OUTLOOK_DATE_GLOBAL", "Issuer Credit Rating", "Local Currency LT|0")</f>
        <v>44637</v>
      </c>
      <c r="T951" s="13" t="str">
        <f>_xll.SNL.Clients.Office.Excel.Functions.SPG(A951, "SP_BUSINESS_DESCRIPTION")</f>
        <v>NOV Inc. designs, constructs, manufactures, and sells systems, components, and products for oil and gas drilling and production, and industrial and renewable energy sectors in the United States and internationally. It operates through two segments, Energy Equipment, and Energy Products and Services. The company provides solids control and waste management equipment and services, managed pressure drilling, drilling fluids, premium drillpipe, wired pipe, drilling optimization services, tubular inspection and coating services, instrumentation, downhole tools, and drill bits. It also offers equipment and technologies for hydraulic fracture stimulation, including downhole multistage fracturing tools, pressure pumping trucks, blenders, sanders, hydration and injection units, flowline, and manifolds; coiled tubing units, and wireline units and tools; connections and liner hangers; onshore production consists of composite pipe, surface transfer and progressive cavity pumps, and artificial lift systems; and offshore production, such as floating production systems and subsea production technologies, as well as manufactures industrial pumps and mixers. In addition, the company provides substructures, derricks, and masts; cranes; jacking systems; pipe lifting, racking, rotating, and assembly systems; mud pumps; pressure control equipment; drives and generators; rig instrumentation and control systems; mooring, anchor, and deck handling machinery; equipment components for offshore wind construction vessels; and pipelay and construction systems. Further, the company offers spare parts, repair, and rentals as well as comprehensive remote equipment monitoring, technical support, field service, and customer training. The company was formerly known as National Oilwell Varco, Inc. and changed its name to NOV Inc. in January 2021. NOV Inc. was founded in 1862 and is based in Houston, Texas.</v>
      </c>
    </row>
    <row r="952" spans="1:20" x14ac:dyDescent="0.3">
      <c r="A952" s="12" t="s">
        <v>1892</v>
      </c>
      <c r="B952" s="10" t="str">
        <f>_xll.SNL.Clients.Office.Excel.Functions.SPG(A952,"SP_IPO_DATE")</f>
        <v/>
      </c>
      <c r="C952" s="5">
        <f>_xll.SNL.Clients.Office.Excel.Functions.SPG(A952, "SP_VOLUME_AVG_WEEKLY_TO_SHARES_OUT", , "1M")</f>
        <v>2.5781576846514964</v>
      </c>
      <c r="D952" s="5">
        <f>_xll.SNL.Clients.Office.Excel.Functions.SPG(A952, "SP_VOLUME_AVG_WEEKLY_TO_SHARES_OUT", , "3M")</f>
        <v>2.7755814757362303</v>
      </c>
      <c r="E952" s="5">
        <f>_xll.SNL.Clients.Office.Excel.Functions.SPG(A952, "SP_VOLUME_AVG_DAILY_TO_1YR_AVG_DAILY", , "1M")</f>
        <v>117.03</v>
      </c>
      <c r="F952" s="5">
        <f>_xll.SNL.Clients.Office.Excel.Functions.SPG(A952, "SP_VOLUME_AVG_DAILY_TO_1YR_AVG_DAILY", , "3M")</f>
        <v>125.99</v>
      </c>
      <c r="G952" s="9" t="str">
        <f>_xll.SNL.Clients.Office.Excel.Functions.SPG(A952, "IQ_SECTOR")</f>
        <v>Information Technology</v>
      </c>
      <c r="H952" s="9" t="str">
        <f>_xll.SNL.Clients.Office.Excel.Functions.SPG(A952, "IQ_INDUSTRY_GROUP")</f>
        <v>Technology Hardware and Equipment</v>
      </c>
      <c r="I952" s="9" t="str">
        <f>_xll.SNL.Clients.Office.Excel.Functions.SPG(A952, "IQ_INDUSTRY")</f>
        <v>Electronic Equipment, Instruments and Components</v>
      </c>
      <c r="J952" s="9" t="str">
        <f>_xll.SNL.Clients.Office.Excel.Functions.SPG(A952, "IQ_PRIMARY_INDUSTRY")</f>
        <v>Electronic Equipment and Instruments</v>
      </c>
      <c r="K952" s="9" t="str">
        <f>_xll.SNL.Clients.Office.Excel.Functions.SPG(A952, "NAICS_CODE", "Primary")</f>
        <v>334519 - Other Measuring and Controlling Device Manufacturing</v>
      </c>
      <c r="L952" s="9" t="str">
        <f>_xll.SNL.Clients.Office.Excel.Functions.SPG(A952, "SP_TOPICTAG")</f>
        <v>Computer Vision; Image Recognition; Industrial Automation; RFID (Radio Frequency Identification); Sensors; Biometrics; Artificial Intelligence</v>
      </c>
      <c r="M952" s="5">
        <f>_xll.SNL.Clients.Office.Excel.Functions.SPG(A952, "SP_PCT_SHARES_OWNED_ALL_INSTITUTIONS")</f>
        <v>100.42</v>
      </c>
      <c r="N952" s="9" t="str">
        <f>_xll.SNL.Clients.Office.Excel.Functions.SPG(A952, "RD_CREDIT_RATING_GLOBAL", "Issuer Credit Rating", "Local Currency LT|0")</f>
        <v/>
      </c>
      <c r="O952" s="9" t="str">
        <f>_xll.SNL.Clients.Office.Excel.Functions.SPG(A952, "RD_CWOL_GLOBAL", "Issuer Credit Rating", "Local Currency LT|0")</f>
        <v/>
      </c>
      <c r="P952" s="9" t="str">
        <f>_xll.SNL.Clients.Office.Excel.Functions.SPG(A952, "RD_RATING_ACTION_GLOBAL", "Issuer Credit Rating", "Local Currency LT|0")</f>
        <v/>
      </c>
      <c r="Q952" s="10" t="str">
        <f>_xll.SNL.Clients.Office.Excel.Functions.SPG(A952, "RD_LAST_REVIEW_DATE_GLOBAL", "Issuer Credit Rating", "Local Currency LT")</f>
        <v/>
      </c>
      <c r="R952" s="10" t="str">
        <f>_xll.SNL.Clients.Office.Excel.Functions.SPG(A952, "RD_CREDIT_RATING_DATE_GLOBAL", "Issuer Credit Rating", "Local Currency LT|0")</f>
        <v/>
      </c>
      <c r="S952" s="10" t="str">
        <f>_xll.SNL.Clients.Office.Excel.Functions.SPG(A952, "RD_CREDIT_WATCH_OUTLOOK_DATE_GLOBAL", "Issuer Credit Rating", "Local Currency LT|0")</f>
        <v/>
      </c>
      <c r="T952" s="13" t="str">
        <f>_xll.SNL.Clients.Office.Excel.Functions.SPG(A952, "SP_BUSINESS_DESCRIPTION")</f>
        <v>Novanta Inc., together with its subsidiaries, provides precision medicine and manufacturing, medical solutions, and robotics and automation solutions in the United States and internationally. The company operates through three segments: Precision Medicine and Manufacturing, Medical Solutions, and Robotics and Automation. The Precision Medicine and Manufacturing segment offers photonics-based solutions, including laser scanning, beam delivery, CO2 laser, solid state laser, ultrafast laser, and optical light engine products serving photonics-based applications for industrial processing, metrology, medical and life science imaging, DNA sequencing, and medical laser procedures. The Medical Solutions segment provides a range of medical grade technologies, including medical insufflators, pumps, and related disposables; visualization solutions; wireless technologies, video recorders, and video integration technologies for operating room integrations; optical data collection and machine vision technologies; radio frequency identification technologies; thermal chart recorders; spectrometry technologies; and embedded touch screen solutions. The Robotics and Automation segment offers optical and inductive encoders, precision motors, servo drives and motion control solutions, integrated stepper motors, intelligent robotic end-of-arm technology solutions, air bearings, and air bearing spindles. The company sells its products through its direct sales force and distributors under the Cambridge Technology, Synrad, Laser Quantum, ARGES, WOM, NDS, Med X Change, Reach Technology, JADAK, ThingMagic, Photo Research, General Scanning, ATI Industrial Automation, Celera Motion, IMS, MicroE, Applimotion, Zettlex, Ingenia, and Westwind brands. The company was formerly known as GSI Group, Inc. and changed its name to Novanta Inc. in May 2016. Novanta Inc. was incorporated in 1968 and is headquartered in Bedford, Massachusetts.</v>
      </c>
    </row>
    <row r="953" spans="1:20" x14ac:dyDescent="0.3">
      <c r="A953" s="12" t="s">
        <v>333</v>
      </c>
      <c r="B953" s="10">
        <f>_xll.SNL.Clients.Office.Excel.Functions.SPG(A953,"SP_IPO_DATE")</f>
        <v>36676</v>
      </c>
      <c r="C953" s="5">
        <f>_xll.SNL.Clients.Office.Excel.Functions.SPG(A953, "SP_VOLUME_AVG_WEEKLY_TO_SHARES_OUT", , "1M")</f>
        <v>7.3449917959783324</v>
      </c>
      <c r="D953" s="5">
        <f>_xll.SNL.Clients.Office.Excel.Functions.SPG(A953, "SP_VOLUME_AVG_WEEKLY_TO_SHARES_OUT", , "3M")</f>
        <v>6.7803916235873825</v>
      </c>
      <c r="E953" s="5">
        <f>_xll.SNL.Clients.Office.Excel.Functions.SPG(A953, "SP_VOLUME_AVG_DAILY_TO_1YR_AVG_DAILY", , "1M")</f>
        <v>93.86</v>
      </c>
      <c r="F953" s="5">
        <f>_xll.SNL.Clients.Office.Excel.Functions.SPG(A953, "SP_VOLUME_AVG_DAILY_TO_1YR_AVG_DAILY", , "3M")</f>
        <v>86.65</v>
      </c>
      <c r="G953" s="9" t="str">
        <f>_xll.SNL.Clients.Office.Excel.Functions.SPG(A953, "IQ_SECTOR")</f>
        <v>Utilities</v>
      </c>
      <c r="H953" s="9" t="str">
        <f>_xll.SNL.Clients.Office.Excel.Functions.SPG(A953, "IQ_INDUSTRY_GROUP")</f>
        <v>Utilities</v>
      </c>
      <c r="I953" s="9" t="str">
        <f>_xll.SNL.Clients.Office.Excel.Functions.SPG(A953, "IQ_INDUSTRY")</f>
        <v>Electric Utilities</v>
      </c>
      <c r="J953" s="9" t="str">
        <f>_xll.SNL.Clients.Office.Excel.Functions.SPG(A953, "IQ_PRIMARY_INDUSTRY")</f>
        <v>Electric Utilities</v>
      </c>
      <c r="K953" s="9" t="str">
        <f>_xll.SNL.Clients.Office.Excel.Functions.SPG(A953, "NAICS_CODE", "Primary")</f>
        <v>22111 - Electric Power Generation</v>
      </c>
      <c r="L953" s="9" t="str">
        <f>_xll.SNL.Clients.Office.Excel.Functions.SPG(A953, "SP_TOPICTAG")</f>
        <v>Clean Energy; Energy Efficiency; Energy Management; Energy Storage; Conventional Nuclear; Smart Energy; Utility Scale Solar</v>
      </c>
      <c r="M953" s="5">
        <f>_xll.SNL.Clients.Office.Excel.Functions.SPG(A953, "SP_PCT_SHARES_OWNED_ALL_INSTITUTIONS")</f>
        <v>98.48</v>
      </c>
      <c r="N953" s="9" t="str">
        <f>_xll.SNL.Clients.Office.Excel.Functions.SPG(A953, "RD_CREDIT_RATING_GLOBAL", "Issuer Credit Rating", "Local Currency LT|0")</f>
        <v>BB</v>
      </c>
      <c r="O953" s="9" t="str">
        <f>_xll.SNL.Clients.Office.Excel.Functions.SPG(A953, "RD_CWOL_GLOBAL", "Issuer Credit Rating", "Local Currency LT|0")</f>
        <v>Positive</v>
      </c>
      <c r="P953" s="9" t="str">
        <f>_xll.SNL.Clients.Office.Excel.Functions.SPG(A953, "RD_RATING_ACTION_GLOBAL", "Issuer Credit Rating", "Local Currency LT|0")</f>
        <v>CreditWatch/Outlook (03/18/2024)</v>
      </c>
      <c r="Q953" s="10">
        <f>_xll.SNL.Clients.Office.Excel.Functions.SPG(A953, "RD_LAST_REVIEW_DATE_GLOBAL", "Issuer Credit Rating", "Local Currency LT")</f>
        <v>45580</v>
      </c>
      <c r="R953" s="10">
        <f>_xll.SNL.Clients.Office.Excel.Functions.SPG(A953, "RD_CREDIT_RATING_DATE_GLOBAL", "Issuer Credit Rating", "Local Currency LT|0")</f>
        <v>44986</v>
      </c>
      <c r="S953" s="10">
        <f>_xll.SNL.Clients.Office.Excel.Functions.SPG(A953, "RD_CREDIT_WATCH_OUTLOOK_DATE_GLOBAL", "Issuer Credit Rating", "Local Currency LT|0")</f>
        <v>45369</v>
      </c>
      <c r="T953" s="13" t="str">
        <f>_xll.SNL.Clients.Office.Excel.Functions.SPG(A953, "SP_BUSINESS_DESCRIPTION")</f>
        <v>NRG Energy, Inc., together with its subsidiaries, operates as an energy and home services company in the United States and Canada. It operates through Texas; East; West/Services/Other; Vivint Smart Home; and Corporate Activities segments. The company produces and sells electricity generated using coal, oil, solar, and battery storage; natural gas; and a cloud-based home platform, including hardware, software, sales, installation, customer service, technical support, and professional monitoring solutions. It offers retail electricity and energy management, line and surge protection products, HVAC installation, repair and maintenance, home protection products, carbon offsets, back-up power stations, portable power, portable solar, and portable lighting; retail services comprising demand response, commodity sales, energy efficiency, and energy management solutions; and system power, distributed generation, renewable and low-carbon products, carbon management and specialty services, backup generation, storage and distributed solar, and energy advisory services. In addition, the company trades in power, natural gas, and related commodities; environmental products; weather products; and financial products, including forwards, futures, options, and swaps. It offers its products and services under the NRG, Reliant, Direct Energy, Green Mountain Energy, and Vivint. It serves residential, commercial, government, industrial, and wholesale customers. NRG Energy, Inc. was founded in 1989 and is headquartered in Houston, Texas.</v>
      </c>
    </row>
    <row r="954" spans="1:20" x14ac:dyDescent="0.3">
      <c r="A954" s="12" t="s">
        <v>334</v>
      </c>
      <c r="B954" s="10" t="str">
        <f>_xll.SNL.Clients.Office.Excel.Functions.SPG(A954,"SP_IPO_DATE")</f>
        <v/>
      </c>
      <c r="C954" s="5">
        <f>_xll.SNL.Clients.Office.Excel.Functions.SPG(A954, "SP_VOLUME_AVG_WEEKLY_TO_SHARES_OUT", , "1M")</f>
        <v>6.5377580996364832</v>
      </c>
      <c r="D954" s="5">
        <f>_xll.SNL.Clients.Office.Excel.Functions.SPG(A954, "SP_VOLUME_AVG_WEEKLY_TO_SHARES_OUT", , "3M")</f>
        <v>5.4090756000667737</v>
      </c>
      <c r="E954" s="5">
        <f>_xll.SNL.Clients.Office.Excel.Functions.SPG(A954, "SP_VOLUME_AVG_DAILY_TO_1YR_AVG_DAILY", , "1M")</f>
        <v>172.37</v>
      </c>
      <c r="F954" s="5">
        <f>_xll.SNL.Clients.Office.Excel.Functions.SPG(A954, "SP_VOLUME_AVG_DAILY_TO_1YR_AVG_DAILY", , "3M")</f>
        <v>142.61000000000001</v>
      </c>
      <c r="G954" s="9" t="str">
        <f>_xll.SNL.Clients.Office.Excel.Functions.SPG(A954, "IQ_SECTOR")</f>
        <v>Materials</v>
      </c>
      <c r="H954" s="9" t="str">
        <f>_xll.SNL.Clients.Office.Excel.Functions.SPG(A954, "IQ_INDUSTRY_GROUP")</f>
        <v>Materials</v>
      </c>
      <c r="I954" s="9" t="str">
        <f>_xll.SNL.Clients.Office.Excel.Functions.SPG(A954, "IQ_INDUSTRY")</f>
        <v>Metals and Mining</v>
      </c>
      <c r="J954" s="9" t="str">
        <f>_xll.SNL.Clients.Office.Excel.Functions.SPG(A954, "IQ_PRIMARY_INDUSTRY")</f>
        <v>Steel</v>
      </c>
      <c r="K954" s="9" t="str">
        <f>_xll.SNL.Clients.Office.Excel.Functions.SPG(A954, "NAICS_CODE", "Primary")</f>
        <v>331110 - Iron and Steel Mills and Ferroalloy Manufacturing</v>
      </c>
      <c r="L954" s="9" t="str">
        <f>_xll.SNL.Clients.Office.Excel.Functions.SPG(A954, "SP_TOPICTAG")</f>
        <v>Clean Energy; Environmental Engineering; Disposal and Recycling; CleanTech; Pollution Control; Green Steel</v>
      </c>
      <c r="M954" s="5">
        <f>_xll.SNL.Clients.Office.Excel.Functions.SPG(A954, "SP_PCT_SHARES_OWNED_ALL_INSTITUTIONS")</f>
        <v>77.430000000000007</v>
      </c>
      <c r="N954" s="9" t="str">
        <f>_xll.SNL.Clients.Office.Excel.Functions.SPG(A954, "RD_CREDIT_RATING_GLOBAL", "Issuer Credit Rating", "Local Currency LT|0")</f>
        <v>A-</v>
      </c>
      <c r="O954" s="9" t="str">
        <f>_xll.SNL.Clients.Office.Excel.Functions.SPG(A954, "RD_CWOL_GLOBAL", "Issuer Credit Rating", "Local Currency LT|0")</f>
        <v>Stable</v>
      </c>
      <c r="P954" s="9" t="str">
        <f>_xll.SNL.Clients.Office.Excel.Functions.SPG(A954, "RD_RATING_ACTION_GLOBAL", "Issuer Credit Rating", "Local Currency LT|0")</f>
        <v>Downgrade | CreditWatch/Outlook (09/29/2015)</v>
      </c>
      <c r="Q954" s="10">
        <f>_xll.SNL.Clients.Office.Excel.Functions.SPG(A954, "RD_LAST_REVIEW_DATE_GLOBAL", "Issuer Credit Rating", "Local Currency LT")</f>
        <v>45467</v>
      </c>
      <c r="R954" s="10">
        <f>_xll.SNL.Clients.Office.Excel.Functions.SPG(A954, "RD_CREDIT_RATING_DATE_GLOBAL", "Issuer Credit Rating", "Local Currency LT|0")</f>
        <v>42276</v>
      </c>
      <c r="S954" s="10">
        <f>_xll.SNL.Clients.Office.Excel.Functions.SPG(A954, "RD_CREDIT_WATCH_OUTLOOK_DATE_GLOBAL", "Issuer Credit Rating", "Local Currency LT|0")</f>
        <v>42276</v>
      </c>
      <c r="T954" s="13" t="str">
        <f>_xll.SNL.Clients.Office.Excel.Functions.SPG(A954, "SP_BUSINESS_DESCRIPTION")</f>
        <v>Nucor Corporation engages in manufacture and sale of steel and steel products. It operates in three segments: steel mills, steel products, and raw materials. The Steel Mills segment produces hot-rolled, cold-rolled, and galvanized sheet steel products; plate steel products; wide-flange beams, beam blanks, and H-piling and sheet piling structural steel products; bar steel products, such as blooms, billets, concrete reinforcing and merchant bars, and engineered special bar quality products; and engages in the steel trading and rebar distribution businesses. This segment sells its products to steel service centers, fabricators, and manufacturers in the United States, Canada, and Mexico. The Steel Products segment offers steel joists and joist girders, steel decks, and galvanized torque tubes for used in solar arrays, hollow structural section steel tubing, electrical conduit, fabricated concrete reinforcing steel, cold finished steel, steel fasteners, steel grating and expanded metal, wire and wire mesh, metal building systems, insulated metal panels, steel racking, overhead doors, and utility towers and structures for communications and energy transmission. This segment is also involved in the piling distribution business. The Raw Materials segment produces direct reduced iron (DRI); brokers ferrous and nonferrous metals, pig iron, hot briquetted iron, and DRI; supplies ferro-alloys; processes ferrous and nonferrous scrap metal; and engages in the natural gas production and industrial gas business. This segment sells its ferrous scrap to electric arc furnace steel mills and foundries for manufacturing process; and nonferrous scrap metal to aluminum can producers, secondary aluminum smelters, steel mills and other processors, and consumers of various nonferrous metals. It markets its products through in-house sales force; and internal distribution and trading companies. Nucor Corporation was founded in 1905 and is headquartered in Charlotte, North Carolina.</v>
      </c>
    </row>
    <row r="955" spans="1:20" x14ac:dyDescent="0.3">
      <c r="A955" s="12" t="s">
        <v>1408</v>
      </c>
      <c r="B955" s="10">
        <f>_xll.SNL.Clients.Office.Excel.Functions.SPG(A955,"SP_IPO_DATE")</f>
        <v>41359</v>
      </c>
      <c r="C955" s="5">
        <f>_xll.SNL.Clients.Office.Excel.Functions.SPG(A955, "SP_VOLUME_AVG_WEEKLY_TO_SHARES_OUT", , "1M")</f>
        <v>2.7924597731150498</v>
      </c>
      <c r="D955" s="5">
        <f>_xll.SNL.Clients.Office.Excel.Functions.SPG(A955, "SP_VOLUME_AVG_WEEKLY_TO_SHARES_OUT", , "3M")</f>
        <v>3.2028282658874354</v>
      </c>
      <c r="E955" s="5">
        <f>_xll.SNL.Clients.Office.Excel.Functions.SPG(A955, "SP_VOLUME_AVG_DAILY_TO_1YR_AVG_DAILY", , "1M")</f>
        <v>99.75</v>
      </c>
      <c r="F955" s="5">
        <f>_xll.SNL.Clients.Office.Excel.Functions.SPG(A955, "SP_VOLUME_AVG_DAILY_TO_1YR_AVG_DAILY", , "3M")</f>
        <v>114.41</v>
      </c>
      <c r="G955" s="9" t="str">
        <f>_xll.SNL.Clients.Office.Excel.Functions.SPG(A955, "IQ_SECTOR")</f>
        <v>Industrials</v>
      </c>
      <c r="H955" s="9" t="str">
        <f>_xll.SNL.Clients.Office.Excel.Functions.SPG(A955, "IQ_INDUSTRY_GROUP")</f>
        <v>Commercial and Professional Services</v>
      </c>
      <c r="I955" s="9" t="str">
        <f>_xll.SNL.Clients.Office.Excel.Functions.SPG(A955, "IQ_INDUSTRY")</f>
        <v>Professional Services</v>
      </c>
      <c r="J955" s="9" t="str">
        <f>_xll.SNL.Clients.Office.Excel.Functions.SPG(A955, "IQ_PRIMARY_INDUSTRY")</f>
        <v>Research and Consulting Services</v>
      </c>
      <c r="K955" s="9" t="str">
        <f>_xll.SNL.Clients.Office.Excel.Functions.SPG(A955, "NAICS_CODE", "Primary")</f>
        <v>5413 - Architectural, Engineering, and Related Services</v>
      </c>
      <c r="L955" s="9" t="str">
        <f>_xll.SNL.Clients.Office.Excel.Functions.SPG(A955, "SP_TOPICTAG")</f>
        <v>GIS (Geographic Information System); Environmental Consulting; Environmental Engineering; Mapping Services; Process Automation; Artificial Intelligence</v>
      </c>
      <c r="M955" s="5">
        <f>_xll.SNL.Clients.Office.Excel.Functions.SPG(A955, "SP_PCT_SHARES_OWNED_ALL_INSTITUTIONS")</f>
        <v>70.62</v>
      </c>
      <c r="N955" s="9" t="str">
        <f>_xll.SNL.Clients.Office.Excel.Functions.SPG(A955, "RD_CREDIT_RATING_GLOBAL", "Issuer Credit Rating", "Local Currency LT|0")</f>
        <v/>
      </c>
      <c r="O955" s="9" t="str">
        <f>_xll.SNL.Clients.Office.Excel.Functions.SPG(A955, "RD_CWOL_GLOBAL", "Issuer Credit Rating", "Local Currency LT|0")</f>
        <v/>
      </c>
      <c r="P955" s="9" t="str">
        <f>_xll.SNL.Clients.Office.Excel.Functions.SPG(A955, "RD_RATING_ACTION_GLOBAL", "Issuer Credit Rating", "Local Currency LT|0")</f>
        <v/>
      </c>
      <c r="Q955" s="10" t="str">
        <f>_xll.SNL.Clients.Office.Excel.Functions.SPG(A955, "RD_LAST_REVIEW_DATE_GLOBAL", "Issuer Credit Rating", "Local Currency LT")</f>
        <v/>
      </c>
      <c r="R955" s="10" t="str">
        <f>_xll.SNL.Clients.Office.Excel.Functions.SPG(A955, "RD_CREDIT_RATING_DATE_GLOBAL", "Issuer Credit Rating", "Local Currency LT|0")</f>
        <v/>
      </c>
      <c r="S955" s="10" t="str">
        <f>_xll.SNL.Clients.Office.Excel.Functions.SPG(A955, "RD_CREDIT_WATCH_OUTLOOK_DATE_GLOBAL", "Issuer Credit Rating", "Local Currency LT|0")</f>
        <v/>
      </c>
      <c r="T955" s="13" t="str">
        <f>_xll.SNL.Clients.Office.Excel.Functions.SPG(A955, "SP_BUSINESS_DESCRIPTION")</f>
        <v>NV5 Global, Inc. provides technology, conformity assessment, consulting solutions, and software applications to public and private sector clients in the infrastructure, utility services, construction, real estate, environmental, and geospatial markets in the United States and internationally. It operates through three segments: Infrastructure; Building, Technology &amp; Sciences; and Geospatial Solutions. The company offers site selection and planning, design, water resources, structural engineering, land development, surveying, power delivery, building code compliance, and other services. It is also involved in the construction of highways, bridges and tunnels; development of rail and light rail systems; provision of services related to street and roadway construction; and construction materials testing and engineering, geotechnical engineering and consulting, and forensic consulting services. In addition, the company provides governmental outsourcing and consulting, and technical outsourcing services; and geospatial data analytic and mapping services, as well as remote sensing services. Further, it offers mechanical, electrical, and plumbing design; commissioning; energy performance, management, and optimization; climate change and reducing CO2 emissions; building program management; acoustical design consulting; and audiovisual–security and surveillance–information technology–data center services. Additionally, the company provides various services, such as investigating and analyzing environmental conditions, and recommending corrective measures and procedures; occupational health and safety services; radiation exposure and protection, and nuclear safety and industrial hygiene analyses services; hydrogeological modeling and environmental programs. The company was formerly known as NV5 Holdings, Inc. and changed its name to NV5 Global, Inc. in December 2015. NV5 Global, Inc. was founded in 1949 and is headquartered in Hollywood, Florida.</v>
      </c>
    </row>
    <row r="956" spans="1:20" x14ac:dyDescent="0.3">
      <c r="A956" s="12" t="s">
        <v>1893</v>
      </c>
      <c r="B956" s="10" t="str">
        <f>_xll.SNL.Clients.Office.Excel.Functions.SPG(A956,"SP_IPO_DATE")</f>
        <v/>
      </c>
      <c r="C956" s="5">
        <f>_xll.SNL.Clients.Office.Excel.Functions.SPG(A956, "SP_VOLUME_AVG_WEEKLY_TO_SHARES_OUT", , "1M")</f>
        <v>7.9320262716682617</v>
      </c>
      <c r="D956" s="5">
        <f>_xll.SNL.Clients.Office.Excel.Functions.SPG(A956, "SP_VOLUME_AVG_WEEKLY_TO_SHARES_OUT", , "3M")</f>
        <v>5.5735850796224753</v>
      </c>
      <c r="E956" s="5">
        <f>_xll.SNL.Clients.Office.Excel.Functions.SPG(A956, "SP_VOLUME_AVG_DAILY_TO_1YR_AVG_DAILY", , "1M")</f>
        <v>155.21</v>
      </c>
      <c r="F956" s="5">
        <f>_xll.SNL.Clients.Office.Excel.Functions.SPG(A956, "SP_VOLUME_AVG_DAILY_TO_1YR_AVG_DAILY", , "3M")</f>
        <v>109.06</v>
      </c>
      <c r="G956" s="9" t="str">
        <f>_xll.SNL.Clients.Office.Excel.Functions.SPG(A956, "IQ_SECTOR")</f>
        <v>Industrials</v>
      </c>
      <c r="H956" s="9" t="str">
        <f>_xll.SNL.Clients.Office.Excel.Functions.SPG(A956, "IQ_INDUSTRY_GROUP")</f>
        <v>Capital Goods</v>
      </c>
      <c r="I956" s="9" t="str">
        <f>_xll.SNL.Clients.Office.Excel.Functions.SPG(A956, "IQ_INDUSTRY")</f>
        <v>Electrical Equipment</v>
      </c>
      <c r="J956" s="9" t="str">
        <f>_xll.SNL.Clients.Office.Excel.Functions.SPG(A956, "IQ_PRIMARY_INDUSTRY")</f>
        <v>Electrical Components and Equipment</v>
      </c>
      <c r="K956" s="9" t="str">
        <f>_xll.SNL.Clients.Office.Excel.Functions.SPG(A956, "NAICS_CODE", "Primary")</f>
        <v>3353 - Electrical Equipment Manufacturing</v>
      </c>
      <c r="L956" s="9" t="str">
        <f>_xll.SNL.Clients.Office.Excel.Functions.SPG(A956, "SP_TOPICTAG")</f>
        <v>Energy Management; Industrial Automation; Smart Building; Data Protection; Data Centers and Facilities; Data Center Technology</v>
      </c>
      <c r="M956" s="5">
        <f>_xll.SNL.Clients.Office.Excel.Functions.SPG(A956, "SP_PCT_SHARES_OWNED_ALL_INSTITUTIONS")</f>
        <v>95.08</v>
      </c>
      <c r="N956" s="9" t="str">
        <f>_xll.SNL.Clients.Office.Excel.Functions.SPG(A956, "RD_CREDIT_RATING_GLOBAL", "Issuer Credit Rating", "Local Currency LT|0")</f>
        <v>BBB-</v>
      </c>
      <c r="O956" s="9" t="str">
        <f>_xll.SNL.Clients.Office.Excel.Functions.SPG(A956, "RD_CWOL_GLOBAL", "Issuer Credit Rating", "Local Currency LT|0")</f>
        <v>Stable</v>
      </c>
      <c r="P956" s="9" t="str">
        <f>_xll.SNL.Clients.Office.Excel.Functions.SPG(A956, "RD_RATING_ACTION_GLOBAL", "Issuer Credit Rating", "Local Currency LT|0")</f>
        <v>CreditWatch/Outlook (05/12/2021)</v>
      </c>
      <c r="Q956" s="10">
        <f>_xll.SNL.Clients.Office.Excel.Functions.SPG(A956, "RD_LAST_REVIEW_DATE_GLOBAL", "Issuer Credit Rating", "Local Currency LT")</f>
        <v>45397</v>
      </c>
      <c r="R956" s="10">
        <f>_xll.SNL.Clients.Office.Excel.Functions.SPG(A956, "RD_CREDIT_RATING_DATE_GLOBAL", "Issuer Credit Rating", "Local Currency LT|0")</f>
        <v>43158</v>
      </c>
      <c r="S956" s="10">
        <f>_xll.SNL.Clients.Office.Excel.Functions.SPG(A956, "RD_CREDIT_WATCH_OUTLOOK_DATE_GLOBAL", "Issuer Credit Rating", "Local Currency LT|0")</f>
        <v>44328</v>
      </c>
      <c r="T956" s="13" t="str">
        <f>_xll.SNL.Clients.Office.Excel.Functions.SPG(A956, "SP_BUSINESS_DESCRIPTION")</f>
        <v>nVent Electric plc, together with its subsidiaries, designs, manufactures, markets, installs, and services electrical connection and protection solutions in North America, Europe, the Middle East, Africa, the Asia Pacific, and internationally. The company operates through three segments: Enclosures, Electrical &amp; Fastening Solutions, and Thermal Management. The Enclosures segment provides solutions to protect electronics and data in mission critical applications, including data solutions. This segment also offers digital and automation solutions, system integrations, and global services. The Electrical &amp; Fastening Solutions segment provides solutions that connect and protect power and data infrastructure. This segment also offers power connections, fastening solutions, cable management solutions, grounding and bonding systems, and tools and test instruments. The Thermal Management segment offers heat management solutions that protect people and assets. This segment includes heat tracing for freeze protection and process temperature maintenance and control; pipe freeze protection, surface deicing, hot water temperature maintenance, floor heating, fire-rated wiring, and leak detection; and heat trace systems, connected controls, remote monitoring, and annual service programs. The company markets its products through electrical distributors, contractors, and original equipment manufacturers under the CADDY, ERICO, GARDNER BENDER, HOFFMAN, ILSCO, RAYCHEM, SCHROFF, and TRACER brand names. Its products are used for various applications, such as industrial, commercial and residential, infrastructure, and energy. nVent Electric plc was founded in 1903 and is based in London, the United Kingdom.</v>
      </c>
    </row>
    <row r="957" spans="1:20" x14ac:dyDescent="0.3">
      <c r="A957" s="12" t="s">
        <v>335</v>
      </c>
      <c r="B957" s="10">
        <f>_xll.SNL.Clients.Office.Excel.Functions.SPG(A957,"SP_IPO_DATE")</f>
        <v>36181</v>
      </c>
      <c r="C957" s="5">
        <f>_xll.SNL.Clients.Office.Excel.Functions.SPG(A957, "SP_VOLUME_AVG_WEEKLY_TO_SHARES_OUT", , "1M")</f>
        <v>5.8456034512755872</v>
      </c>
      <c r="D957" s="5">
        <f>_xll.SNL.Clients.Office.Excel.Functions.SPG(A957, "SP_VOLUME_AVG_WEEKLY_TO_SHARES_OUT", , "3M")</f>
        <v>4.9727177228361805</v>
      </c>
      <c r="E957" s="5">
        <f>_xll.SNL.Clients.Office.Excel.Functions.SPG(A957, "SP_VOLUME_AVG_DAILY_TO_1YR_AVG_DAILY", , "1M")</f>
        <v>81.17</v>
      </c>
      <c r="F957" s="5">
        <f>_xll.SNL.Clients.Office.Excel.Functions.SPG(A957, "SP_VOLUME_AVG_DAILY_TO_1YR_AVG_DAILY", , "3M")</f>
        <v>69.05</v>
      </c>
      <c r="G957" s="9" t="str">
        <f>_xll.SNL.Clients.Office.Excel.Functions.SPG(A957, "IQ_SECTOR")</f>
        <v>Information Technology</v>
      </c>
      <c r="H957" s="9" t="str">
        <f>_xll.SNL.Clients.Office.Excel.Functions.SPG(A957, "IQ_INDUSTRY_GROUP")</f>
        <v>Semiconductors and Semiconductor Equipment</v>
      </c>
      <c r="I957" s="9" t="str">
        <f>_xll.SNL.Clients.Office.Excel.Functions.SPG(A957, "IQ_INDUSTRY")</f>
        <v>Semiconductors and Semiconductor Equipment</v>
      </c>
      <c r="J957" s="9" t="str">
        <f>_xll.SNL.Clients.Office.Excel.Functions.SPG(A957, "IQ_PRIMARY_INDUSTRY")</f>
        <v>Semiconductors</v>
      </c>
      <c r="K957" s="9" t="str">
        <f>_xll.SNL.Clients.Office.Excel.Functions.SPG(A957, "NAICS_CODE", "Primary")</f>
        <v>334413 - Semiconductor and Related Device Manufacturing</v>
      </c>
      <c r="L957" s="9" t="str">
        <f>_xll.SNL.Clients.Office.Excel.Functions.SPG(A957, "SP_TOPICTAG")</f>
        <v>Computer Vision; Natural Language Processing; Simulation; Machine Learning; Data Center Technology; Artificial Intelligence; Autonomous Vehicles; GenAI</v>
      </c>
      <c r="M957" s="5">
        <f>_xll.SNL.Clients.Office.Excel.Functions.SPG(A957, "SP_PCT_SHARES_OWNED_ALL_INSTITUTIONS")</f>
        <v>65.95</v>
      </c>
      <c r="N957" s="9" t="str">
        <f>_xll.SNL.Clients.Office.Excel.Functions.SPG(A957, "RD_CREDIT_RATING_GLOBAL", "Issuer Credit Rating", "Local Currency LT|0")</f>
        <v>AA-</v>
      </c>
      <c r="O957" s="9" t="str">
        <f>_xll.SNL.Clients.Office.Excel.Functions.SPG(A957, "RD_CWOL_GLOBAL", "Issuer Credit Rating", "Local Currency LT|0")</f>
        <v>Stable</v>
      </c>
      <c r="P957" s="9" t="str">
        <f>_xll.SNL.Clients.Office.Excel.Functions.SPG(A957, "RD_RATING_ACTION_GLOBAL", "Issuer Credit Rating", "Local Currency LT|0")</f>
        <v>Upgrade | CreditWatch/Outlook (04/30/2024)</v>
      </c>
      <c r="Q957" s="10">
        <f>_xll.SNL.Clients.Office.Excel.Functions.SPG(A957, "RD_LAST_REVIEW_DATE_GLOBAL", "Issuer Credit Rating", "Local Currency LT")</f>
        <v>45412</v>
      </c>
      <c r="R957" s="10">
        <f>_xll.SNL.Clients.Office.Excel.Functions.SPG(A957, "RD_CREDIT_RATING_DATE_GLOBAL", "Issuer Credit Rating", "Local Currency LT|0")</f>
        <v>45412</v>
      </c>
      <c r="S957" s="10">
        <f>_xll.SNL.Clients.Office.Excel.Functions.SPG(A957, "RD_CREDIT_WATCH_OUTLOOK_DATE_GLOBAL", "Issuer Credit Rating", "Local Currency LT|0")</f>
        <v>45412</v>
      </c>
      <c r="T957" s="13" t="str">
        <f>_xll.SNL.Clients.Office.Excel.Functions.SPG(A957, "SP_BUSINESS_DESCRIPTION")</f>
        <v>NVIDIA Corporation provides graphics and compute and networking solutions in the United States, Taiwan, China, Hong Kong, and internationally. The Graphics segment offers GeForce GPUs for gaming and PCs, the GeForce NOW game streaming service and related infrastructure, and solutions for gaming platforms; Quadro/NVIDIA RTX GPUs for enterprise workstation graphics; virtual GPU or vGPU software for cloud-based visual and virtual computing; automotive platforms for infotainment systems; and Omniverse software for building and operating metaverse and 3D internet applications. The Compute &amp; Networking segment comprises Data Center computing platforms and end-to-end networking platforms, including Quantum for InfiniBand and Spectrum for Ethernet; NVIDIA DRIVE automated-driving platform and automotive development agreements; Jetson robotics and other embedded platforms; NVIDIA AI Enterprise and other software; and DGX Cloud software and services. The company’s products are used in gaming, professional visualization, data center, and automotive markets. It sells its products to original equipment manufacturers, original device manufacturers, system integrators and distributors, independent software vendors, cloud service providers, consumer internet companies, add-in board manufacturers, distributors, automotive manufacturers and tier-1 automotive suppliers, and other ecosystem participants. It has a strategic collaboration with IQVIA to help realize the potential of AI in healthcare and life sciences. NVIDIA Corporation was incorporated in 1993 and is headquartered in Santa Clara, California.</v>
      </c>
    </row>
    <row r="958" spans="1:20" x14ac:dyDescent="0.3">
      <c r="A958" s="12" t="s">
        <v>336</v>
      </c>
      <c r="B958" s="10" t="str">
        <f>_xll.SNL.Clients.Office.Excel.Functions.SPG(A958,"SP_IPO_DATE")</f>
        <v/>
      </c>
      <c r="C958" s="5">
        <f>_xll.SNL.Clients.Office.Excel.Functions.SPG(A958, "SP_VOLUME_AVG_WEEKLY_TO_SHARES_OUT", , "1M")</f>
        <v>4.3806392268329226</v>
      </c>
      <c r="D958" s="5">
        <f>_xll.SNL.Clients.Office.Excel.Functions.SPG(A958, "SP_VOLUME_AVG_WEEKLY_TO_SHARES_OUT", , "3M")</f>
        <v>4.1844697047044823</v>
      </c>
      <c r="E958" s="5">
        <f>_xll.SNL.Clients.Office.Excel.Functions.SPG(A958, "SP_VOLUME_AVG_DAILY_TO_1YR_AVG_DAILY", , "1M")</f>
        <v>128.19</v>
      </c>
      <c r="F958" s="5">
        <f>_xll.SNL.Clients.Office.Excel.Functions.SPG(A958, "SP_VOLUME_AVG_DAILY_TO_1YR_AVG_DAILY", , "3M")</f>
        <v>122.45</v>
      </c>
      <c r="G958" s="9" t="str">
        <f>_xll.SNL.Clients.Office.Excel.Functions.SPG(A958, "IQ_SECTOR")</f>
        <v>Consumer Discretionary</v>
      </c>
      <c r="H958" s="9" t="str">
        <f>_xll.SNL.Clients.Office.Excel.Functions.SPG(A958, "IQ_INDUSTRY_GROUP")</f>
        <v>Consumer Durables and Apparel</v>
      </c>
      <c r="I958" s="9" t="str">
        <f>_xll.SNL.Clients.Office.Excel.Functions.SPG(A958, "IQ_INDUSTRY")</f>
        <v>Household Durables</v>
      </c>
      <c r="J958" s="9" t="str">
        <f>_xll.SNL.Clients.Office.Excel.Functions.SPG(A958, "IQ_PRIMARY_INDUSTRY")</f>
        <v>Homebuilding</v>
      </c>
      <c r="K958" s="9" t="str">
        <f>_xll.SNL.Clients.Office.Excel.Functions.SPG(A958, "NAICS_CODE", "Primary")</f>
        <v>23611 - Residential Building Construction</v>
      </c>
      <c r="L958" s="9" t="str">
        <f>_xll.SNL.Clients.Office.Excel.Functions.SPG(A958, "SP_TOPICTAG")</f>
        <v/>
      </c>
      <c r="M958" s="5">
        <f>_xll.SNL.Clients.Office.Excel.Functions.SPG(A958, "SP_PCT_SHARES_OWNED_ALL_INSTITUTIONS")</f>
        <v>86.88</v>
      </c>
      <c r="N958" s="9" t="str">
        <f>_xll.SNL.Clients.Office.Excel.Functions.SPG(A958, "RD_CREDIT_RATING_GLOBAL", "Issuer Credit Rating", "Local Currency LT|0")</f>
        <v>BBB+</v>
      </c>
      <c r="O958" s="9" t="str">
        <f>_xll.SNL.Clients.Office.Excel.Functions.SPG(A958, "RD_CWOL_GLOBAL", "Issuer Credit Rating", "Local Currency LT|0")</f>
        <v>Stable</v>
      </c>
      <c r="P958" s="9" t="str">
        <f>_xll.SNL.Clients.Office.Excel.Functions.SPG(A958, "RD_RATING_ACTION_GLOBAL", "Issuer Credit Rating", "Local Currency LT|0")</f>
        <v>Upgrade | CreditWatch/Outlook (05/12/2015)</v>
      </c>
      <c r="Q958" s="10">
        <f>_xll.SNL.Clients.Office.Excel.Functions.SPG(A958, "RD_LAST_REVIEW_DATE_GLOBAL", "Issuer Credit Rating", "Local Currency LT")</f>
        <v>45375</v>
      </c>
      <c r="R958" s="10">
        <f>_xll.SNL.Clients.Office.Excel.Functions.SPG(A958, "RD_CREDIT_RATING_DATE_GLOBAL", "Issuer Credit Rating", "Local Currency LT|0")</f>
        <v>42136</v>
      </c>
      <c r="S958" s="10">
        <f>_xll.SNL.Clients.Office.Excel.Functions.SPG(A958, "RD_CREDIT_WATCH_OUTLOOK_DATE_GLOBAL", "Issuer Credit Rating", "Local Currency LT|0")</f>
        <v>42136</v>
      </c>
      <c r="T958" s="13" t="str">
        <f>_xll.SNL.Clients.Office.Excel.Functions.SPG(A958, "SP_BUSINESS_DESCRIPTION")</f>
        <v>NVR, Inc. operates as a homebuilder in the United States. The company operates through, Homebuilding and Mortgage Banking segments. It engages in the construction and sale of single-family detached homes, townhomes, and condominium buildings under the Ryan Homes, NVHomes, and Heartland Homes names. The company markets its Ryan Homes products to first-time and first-time move-up buyers; and NVHomes and Heartland Homes products to move-up and luxury buyers. It also provides various mortgage related services to its homebuilding customers, as well as brokers title insurance; performs title searches; and sells mortgage loans to investors in the secondary markets on a servicing released basis. The company primarily serves in Maryland, Virginia, West Virginia, Delaware, New Jersey, Eastern Pennsylvania, New York, Ohio, Western Pennsylvania, Indiana, Illinois, North Carolina, Georgia, Kentucky, South Carolina, Florida, Tennessee, and Washington, D.C. NVR, Inc. was founded in 1948 and is headquartered in Reston, Virginia.</v>
      </c>
    </row>
    <row r="959" spans="1:20" x14ac:dyDescent="0.3">
      <c r="A959" s="12" t="s">
        <v>337</v>
      </c>
      <c r="B959" s="10">
        <f>_xll.SNL.Clients.Office.Excel.Functions.SPG(A959,"SP_IPO_DATE")</f>
        <v>40395</v>
      </c>
      <c r="C959" s="5">
        <f>_xll.SNL.Clients.Office.Excel.Functions.SPG(A959, "SP_VOLUME_AVG_WEEKLY_TO_SHARES_OUT", , "1M")</f>
        <v>5.5284114967484994</v>
      </c>
      <c r="D959" s="5">
        <f>_xll.SNL.Clients.Office.Excel.Functions.SPG(A959, "SP_VOLUME_AVG_WEEKLY_TO_SHARES_OUT", , "3M")</f>
        <v>4.816978385774064</v>
      </c>
      <c r="E959" s="5">
        <f>_xll.SNL.Clients.Office.Excel.Functions.SPG(A959, "SP_VOLUME_AVG_DAILY_TO_1YR_AVG_DAILY", , "1M")</f>
        <v>121.28</v>
      </c>
      <c r="F959" s="5">
        <f>_xll.SNL.Clients.Office.Excel.Functions.SPG(A959, "SP_VOLUME_AVG_DAILY_TO_1YR_AVG_DAILY", , "3M")</f>
        <v>105.67</v>
      </c>
      <c r="G959" s="9" t="str">
        <f>_xll.SNL.Clients.Office.Excel.Functions.SPG(A959, "IQ_SECTOR")</f>
        <v>Information Technology</v>
      </c>
      <c r="H959" s="9" t="str">
        <f>_xll.SNL.Clients.Office.Excel.Functions.SPG(A959, "IQ_INDUSTRY_GROUP")</f>
        <v>Semiconductors and Semiconductor Equipment</v>
      </c>
      <c r="I959" s="9" t="str">
        <f>_xll.SNL.Clients.Office.Excel.Functions.SPG(A959, "IQ_INDUSTRY")</f>
        <v>Semiconductors and Semiconductor Equipment</v>
      </c>
      <c r="J959" s="9" t="str">
        <f>_xll.SNL.Clients.Office.Excel.Functions.SPG(A959, "IQ_PRIMARY_INDUSTRY")</f>
        <v>Semiconductors</v>
      </c>
      <c r="K959" s="9" t="str">
        <f>_xll.SNL.Clients.Office.Excel.Functions.SPG(A959, "NAICS_CODE", "Primary")</f>
        <v>334413 - Semiconductor and Related Device Manufacturing</v>
      </c>
      <c r="L959" s="9" t="str">
        <f>_xll.SNL.Clients.Office.Excel.Functions.SPG(A959, "SP_TOPICTAG")</f>
        <v>Computer Vision; Sensors; Encryption; Process Automation; Artificial Intelligence</v>
      </c>
      <c r="M959" s="5">
        <f>_xll.SNL.Clients.Office.Excel.Functions.SPG(A959, "SP_PCT_SHARES_OWNED_ALL_INSTITUTIONS")</f>
        <v>94.66</v>
      </c>
      <c r="N959" s="9" t="str">
        <f>_xll.SNL.Clients.Office.Excel.Functions.SPG(A959, "RD_CREDIT_RATING_GLOBAL", "Issuer Credit Rating", "Local Currency LT|0")</f>
        <v>BBB+</v>
      </c>
      <c r="O959" s="9" t="str">
        <f>_xll.SNL.Clients.Office.Excel.Functions.SPG(A959, "RD_CWOL_GLOBAL", "Issuer Credit Rating", "Local Currency LT|0")</f>
        <v>Stable</v>
      </c>
      <c r="P959" s="9" t="str">
        <f>_xll.SNL.Clients.Office.Excel.Functions.SPG(A959, "RD_RATING_ACTION_GLOBAL", "Issuer Credit Rating", "Local Currency LT|0")</f>
        <v>Upgrade | CreditWatch/Outlook (05/10/2023)</v>
      </c>
      <c r="Q959" s="10">
        <f>_xll.SNL.Clients.Office.Excel.Functions.SPG(A959, "RD_LAST_REVIEW_DATE_GLOBAL", "Issuer Credit Rating", "Local Currency LT")</f>
        <v>45618</v>
      </c>
      <c r="R959" s="10">
        <f>_xll.SNL.Clients.Office.Excel.Functions.SPG(A959, "RD_CREDIT_RATING_DATE_GLOBAL", "Issuer Credit Rating", "Local Currency LT|0")</f>
        <v>45056</v>
      </c>
      <c r="S959" s="10">
        <f>_xll.SNL.Clients.Office.Excel.Functions.SPG(A959, "RD_CREDIT_WATCH_OUTLOOK_DATE_GLOBAL", "Issuer Credit Rating", "Local Currency LT|0")</f>
        <v>45056</v>
      </c>
      <c r="T959" s="13" t="str">
        <f>_xll.SNL.Clients.Office.Excel.Functions.SPG(A959, "SP_BUSINESS_DESCRIPTION")</f>
        <v>NXP Semiconductors N.V. offers various semiconductor products. The company’s product portfolio includes microcontrollers; application processors, including i.MX application processors, and i.MX 8 and 9 family of applications processors; communication processors; wireless connectivity solutions, such as near field communications, ultra-wideband, Bluetooth low-energy, Zigbee, and Wi-Fi and Wi-Fi/Bluetooth integrated SoCs; analog and interface devices; radio frequency power amplifiers; and security controllers, as well as semiconductor-based environmental and inertial sensors, including pressure, inertial, magnetic, and gyroscopic sensors. Its products are used in various applications, including automotive, industrial and Internet of Things, mobile, and communication infrastructure. The company markets its products to various original equipment manufacturers, contract manufacturers, and distributors. It operates in China, the Netherlands, the United States, Singapore, Germany, Japan, South Korea, Taiwan, and internationally. N.V. was incorporated in 2006 and is headquartered in Eindhoven, the Netherlands.</v>
      </c>
    </row>
    <row r="960" spans="1:20" x14ac:dyDescent="0.3">
      <c r="A960" s="12" t="s">
        <v>338</v>
      </c>
      <c r="B960" s="10" t="str">
        <f>_xll.SNL.Clients.Office.Excel.Functions.SPG(A960,"SP_IPO_DATE")</f>
        <v/>
      </c>
      <c r="C960" s="5">
        <f>_xll.SNL.Clients.Office.Excel.Functions.SPG(A960, "SP_VOLUME_AVG_WEEKLY_TO_SHARES_OUT", , "1M")</f>
        <v>2.9313086249320386</v>
      </c>
      <c r="D960" s="5">
        <f>_xll.SNL.Clients.Office.Excel.Functions.SPG(A960, "SP_VOLUME_AVG_WEEKLY_TO_SHARES_OUT", , "3M")</f>
        <v>2.9385376957167986</v>
      </c>
      <c r="E960" s="5">
        <f>_xll.SNL.Clients.Office.Excel.Functions.SPG(A960, "SP_VOLUME_AVG_DAILY_TO_1YR_AVG_DAILY", , "1M")</f>
        <v>93.72</v>
      </c>
      <c r="F960" s="5">
        <f>_xll.SNL.Clients.Office.Excel.Functions.SPG(A960, "SP_VOLUME_AVG_DAILY_TO_1YR_AVG_DAILY", , "3M")</f>
        <v>93.95</v>
      </c>
      <c r="G960" s="9" t="str">
        <f>_xll.SNL.Clients.Office.Excel.Functions.SPG(A960, "IQ_SECTOR")</f>
        <v>Consumer Discretionary</v>
      </c>
      <c r="H960" s="9" t="str">
        <f>_xll.SNL.Clients.Office.Excel.Functions.SPG(A960, "IQ_INDUSTRY_GROUP")</f>
        <v>Consumer Discretionary Distribution and Retail</v>
      </c>
      <c r="I960" s="9" t="str">
        <f>_xll.SNL.Clients.Office.Excel.Functions.SPG(A960, "IQ_INDUSTRY")</f>
        <v>Specialty Retail</v>
      </c>
      <c r="J960" s="9" t="str">
        <f>_xll.SNL.Clients.Office.Excel.Functions.SPG(A960, "IQ_PRIMARY_INDUSTRY")</f>
        <v>Automotive Retail</v>
      </c>
      <c r="K960" s="9" t="str">
        <f>_xll.SNL.Clients.Office.Excel.Functions.SPG(A960, "NAICS_CODE", "Primary")</f>
        <v>441330 - Automotive Parts and Accessories Retailers</v>
      </c>
      <c r="L960" s="9" t="str">
        <f>_xll.SNL.Clients.Office.Excel.Functions.SPG(A960, "SP_TOPICTAG")</f>
        <v>Industrial Automation</v>
      </c>
      <c r="M960" s="5">
        <f>_xll.SNL.Clients.Office.Excel.Functions.SPG(A960, "SP_PCT_SHARES_OWNED_ALL_INSTITUTIONS")</f>
        <v>85.87</v>
      </c>
      <c r="N960" s="9" t="str">
        <f>_xll.SNL.Clients.Office.Excel.Functions.SPG(A960, "RD_CREDIT_RATING_GLOBAL", "Issuer Credit Rating", "Local Currency LT|0")</f>
        <v>BBB</v>
      </c>
      <c r="O960" s="9" t="str">
        <f>_xll.SNL.Clients.Office.Excel.Functions.SPG(A960, "RD_CWOL_GLOBAL", "Issuer Credit Rating", "Local Currency LT|0")</f>
        <v>Stable</v>
      </c>
      <c r="P960" s="9" t="str">
        <f>_xll.SNL.Clients.Office.Excel.Functions.SPG(A960, "RD_RATING_ACTION_GLOBAL", "Issuer Credit Rating", "Local Currency LT|0")</f>
        <v>Downgrade | CreditWatch/Outlook (05/09/2018)</v>
      </c>
      <c r="Q960" s="10">
        <f>_xll.SNL.Clients.Office.Excel.Functions.SPG(A960, "RD_LAST_REVIEW_DATE_GLOBAL", "Issuer Credit Rating", "Local Currency LT")</f>
        <v>45575</v>
      </c>
      <c r="R960" s="10">
        <f>_xll.SNL.Clients.Office.Excel.Functions.SPG(A960, "RD_CREDIT_RATING_DATE_GLOBAL", "Issuer Credit Rating", "Local Currency LT|0")</f>
        <v>43229</v>
      </c>
      <c r="S960" s="10">
        <f>_xll.SNL.Clients.Office.Excel.Functions.SPG(A960, "RD_CREDIT_WATCH_OUTLOOK_DATE_GLOBAL", "Issuer Credit Rating", "Local Currency LT|0")</f>
        <v>43229</v>
      </c>
      <c r="T960" s="13" t="str">
        <f>_xll.SNL.Clients.Office.Excel.Functions.SPG(A960, "SP_BUSINESS_DESCRIPTION")</f>
        <v>O'Reilly Automotive, Inc., together with its subsidiaries, operates as a retailer and supplier of automotive aftermarket parts, tools, supplies, equipment, and accessories in the United States, Puerto Rico, and Mexico. The company provides new and remanufactured automotive hard parts and maintenance items, such as alternators, batteries, brake system components, belts, chassis parts, driveline parts, engine parts, fuel pumps, hoses, starters, temperature control, water pumps, antifreeze, appearance products, engine additives, filters, fluids, lighting products, and oil and wiper blades; and accessories, including floor mats, seat covers, and truck accessories. It also offers auto body paint and related materials, automotive tools, and professional service provider service equipment. In addition, the company provide enhanced services and programs comprising used oil, oil filter, and battery recycling; battery, wiper, and bulb replacement; battery diagnostic testing; electrical and module testing; check engine light code extraction; loaner tool program; drum and rotor resurfacing; custom hydraulic hoses; and professional paint shop mixing and related materials. Further, it offers do-it-yourself and professional service for domestic and imported automobiles, vans, and trucks. The company was founded in 1957 and is headquartered in Springfield, Missouri.</v>
      </c>
    </row>
    <row r="961" spans="1:20" x14ac:dyDescent="0.3">
      <c r="A961" s="12" t="s">
        <v>1409</v>
      </c>
      <c r="B961" s="10" t="str">
        <f>_xll.SNL.Clients.Office.Excel.Functions.SPG(A961,"SP_IPO_DATE")</f>
        <v/>
      </c>
      <c r="C961" s="5">
        <f>_xll.SNL.Clients.Office.Excel.Functions.SPG(A961, "SP_VOLUME_AVG_WEEKLY_TO_SHARES_OUT", , "1M")</f>
        <v>4.7660316328389234</v>
      </c>
      <c r="D961" s="5">
        <f>_xll.SNL.Clients.Office.Excel.Functions.SPG(A961, "SP_VOLUME_AVG_WEEKLY_TO_SHARES_OUT", , "3M")</f>
        <v>4.5567756853115959</v>
      </c>
      <c r="E961" s="5">
        <f>_xll.SNL.Clients.Office.Excel.Functions.SPG(A961, "SP_VOLUME_AVG_DAILY_TO_1YR_AVG_DAILY", , "1M")</f>
        <v>92.55</v>
      </c>
      <c r="F961" s="5">
        <f>_xll.SNL.Clients.Office.Excel.Functions.SPG(A961, "SP_VOLUME_AVG_DAILY_TO_1YR_AVG_DAILY", , "3M")</f>
        <v>88.49</v>
      </c>
      <c r="G961" s="9" t="str">
        <f>_xll.SNL.Clients.Office.Excel.Functions.SPG(A961, "IQ_SECTOR")</f>
        <v>Materials</v>
      </c>
      <c r="H961" s="9" t="str">
        <f>_xll.SNL.Clients.Office.Excel.Functions.SPG(A961, "IQ_INDUSTRY_GROUP")</f>
        <v>Materials</v>
      </c>
      <c r="I961" s="9" t="str">
        <f>_xll.SNL.Clients.Office.Excel.Functions.SPG(A961, "IQ_INDUSTRY")</f>
        <v>Containers and Packaging</v>
      </c>
      <c r="J961" s="9" t="str">
        <f>_xll.SNL.Clients.Office.Excel.Functions.SPG(A961, "IQ_PRIMARY_INDUSTRY")</f>
        <v>Metal, Glass and Plastic Containers</v>
      </c>
      <c r="K961" s="9" t="str">
        <f>_xll.SNL.Clients.Office.Excel.Functions.SPG(A961, "NAICS_CODE", "Primary")</f>
        <v>327213 - Glass Container Manufacturing</v>
      </c>
      <c r="L961" s="9" t="str">
        <f>_xll.SNL.Clients.Office.Excel.Functions.SPG(A961, "SP_TOPICTAG")</f>
        <v/>
      </c>
      <c r="M961" s="5">
        <f>_xll.SNL.Clients.Office.Excel.Functions.SPG(A961, "SP_PCT_SHARES_OWNED_ALL_INSTITUTIONS")</f>
        <v>91.98</v>
      </c>
      <c r="N961" s="9" t="str">
        <f>_xll.SNL.Clients.Office.Excel.Functions.SPG(A961, "RD_CREDIT_RATING_GLOBAL", "Issuer Credit Rating", "Local Currency LT|0")</f>
        <v>BB-</v>
      </c>
      <c r="O961" s="9" t="str">
        <f>_xll.SNL.Clients.Office.Excel.Functions.SPG(A961, "RD_CWOL_GLOBAL", "Issuer Credit Rating", "Local Currency LT|0")</f>
        <v>Stable</v>
      </c>
      <c r="P961" s="9" t="str">
        <f>_xll.SNL.Clients.Office.Excel.Functions.SPG(A961, "RD_RATING_ACTION_GLOBAL", "Issuer Credit Rating", "Local Currency LT|0")</f>
        <v>CreditWatch/Outlook (02/07/2025)</v>
      </c>
      <c r="Q961" s="10">
        <f>_xll.SNL.Clients.Office.Excel.Functions.SPG(A961, "RD_LAST_REVIEW_DATE_GLOBAL", "Issuer Credit Rating", "Local Currency LT")</f>
        <v>45695</v>
      </c>
      <c r="R961" s="10">
        <f>_xll.SNL.Clients.Office.Excel.Functions.SPG(A961, "RD_CREDIT_RATING_DATE_GLOBAL", "Issuer Credit Rating", "Local Currency LT|0")</f>
        <v>44810</v>
      </c>
      <c r="S961" s="10">
        <f>_xll.SNL.Clients.Office.Excel.Functions.SPG(A961, "RD_CREDIT_WATCH_OUTLOOK_DATE_GLOBAL", "Issuer Credit Rating", "Local Currency LT|0")</f>
        <v>45695</v>
      </c>
      <c r="T961" s="13" t="str">
        <f>_xll.SNL.Clients.Office.Excel.Functions.SPG(A961, "SP_BUSINESS_DESCRIPTION")</f>
        <v>O-I Glass, Inc., through its subsidiaries, engages in the manufacture and sale of glass containers to food and beverage manufacturers primarily in the Americas, Europe, and internationally. The company produces glass containers for alcoholic beverages, including beer, flavored malt beverages, spirits, and wine. It is also involved in the production of glass packaging for various food items, soft drinks, tea, juices, and pharmaceuticals. In addition, the company offers glass containers in a range of sizes, shapes, and colors. It sells its products directly to customers under annual or multi-year supply agreements, as well as through distributors. O-I Glass, Inc. was founded in 1903 and is based in Perrysburg, Ohio.</v>
      </c>
    </row>
    <row r="962" spans="1:20" x14ac:dyDescent="0.3">
      <c r="A962" s="12" t="s">
        <v>339</v>
      </c>
      <c r="B962" s="10" t="str">
        <f>_xll.SNL.Clients.Office.Excel.Functions.SPG(A962,"SP_IPO_DATE")</f>
        <v/>
      </c>
      <c r="C962" s="5">
        <f>_xll.SNL.Clients.Office.Excel.Functions.SPG(A962, "SP_VOLUME_AVG_WEEKLY_TO_SHARES_OUT", , "1M")</f>
        <v>5.1057331250226436</v>
      </c>
      <c r="D962" s="5">
        <f>_xll.SNL.Clients.Office.Excel.Functions.SPG(A962, "SP_VOLUME_AVG_WEEKLY_TO_SHARES_OUT", , "3M")</f>
        <v>5.7612379636013893</v>
      </c>
      <c r="E962" s="5">
        <f>_xll.SNL.Clients.Office.Excel.Functions.SPG(A962, "SP_VOLUME_AVG_DAILY_TO_1YR_AVG_DAILY", , "1M")</f>
        <v>98.5</v>
      </c>
      <c r="F962" s="5">
        <f>_xll.SNL.Clients.Office.Excel.Functions.SPG(A962, "SP_VOLUME_AVG_DAILY_TO_1YR_AVG_DAILY", , "3M")</f>
        <v>111.15</v>
      </c>
      <c r="G962" s="9" t="str">
        <f>_xll.SNL.Clients.Office.Excel.Functions.SPG(A962, "IQ_SECTOR")</f>
        <v>Energy</v>
      </c>
      <c r="H962" s="9" t="str">
        <f>_xll.SNL.Clients.Office.Excel.Functions.SPG(A962, "IQ_INDUSTRY_GROUP")</f>
        <v>Energy</v>
      </c>
      <c r="I962" s="9" t="str">
        <f>_xll.SNL.Clients.Office.Excel.Functions.SPG(A962, "IQ_INDUSTRY")</f>
        <v>Oil, Gas and Consumable Fuels</v>
      </c>
      <c r="J962" s="9" t="str">
        <f>_xll.SNL.Clients.Office.Excel.Functions.SPG(A962, "IQ_PRIMARY_INDUSTRY")</f>
        <v>Integrated Oil and Gas</v>
      </c>
      <c r="K962" s="9" t="str">
        <f>_xll.SNL.Clients.Office.Excel.Functions.SPG(A962, "NAICS_CODE", "Primary")</f>
        <v>2111 - Oil and Gas Extraction</v>
      </c>
      <c r="L962" s="9" t="str">
        <f>_xll.SNL.Clients.Office.Excel.Functions.SPG(A962, "SP_TOPICTAG")</f>
        <v>Environmental Engineering; Freight Service; Marine Transportation</v>
      </c>
      <c r="M962" s="5">
        <f>_xll.SNL.Clients.Office.Excel.Functions.SPG(A962, "SP_PCT_SHARES_OWNED_ALL_INSTITUTIONS")</f>
        <v>49.38</v>
      </c>
      <c r="N962" s="9" t="str">
        <f>_xll.SNL.Clients.Office.Excel.Functions.SPG(A962, "RD_CREDIT_RATING_GLOBAL", "Issuer Credit Rating", "Local Currency LT|0")</f>
        <v>BB+</v>
      </c>
      <c r="O962" s="9" t="str">
        <f>_xll.SNL.Clients.Office.Excel.Functions.SPG(A962, "RD_CWOL_GLOBAL", "Issuer Credit Rating", "Local Currency LT|0")</f>
        <v>Stable</v>
      </c>
      <c r="P962" s="9" t="str">
        <f>_xll.SNL.Clients.Office.Excel.Functions.SPG(A962, "RD_RATING_ACTION_GLOBAL", "Issuer Credit Rating", "Local Currency LT|0")</f>
        <v>Upgrade | CreditWatch/Outlook (01/25/2022)</v>
      </c>
      <c r="Q962" s="10">
        <f>_xll.SNL.Clients.Office.Excel.Functions.SPG(A962, "RD_LAST_REVIEW_DATE_GLOBAL", "Issuer Credit Rating", "Local Currency LT")</f>
        <v>45593</v>
      </c>
      <c r="R962" s="10">
        <f>_xll.SNL.Clients.Office.Excel.Functions.SPG(A962, "RD_CREDIT_RATING_DATE_GLOBAL", "Issuer Credit Rating", "Local Currency LT|0")</f>
        <v>44586</v>
      </c>
      <c r="S962" s="10">
        <f>_xll.SNL.Clients.Office.Excel.Functions.SPG(A962, "RD_CREDIT_WATCH_OUTLOOK_DATE_GLOBAL", "Issuer Credit Rating", "Local Currency LT|0")</f>
        <v>44586</v>
      </c>
      <c r="T962" s="13" t="str">
        <f>_xll.SNL.Clients.Office.Excel.Functions.SPG(A962, "SP_BUSINESS_DESCRIPTION")</f>
        <v>Occidental Petroleum Corporation, together with its subsidiaries, engages in the acquisition, exploration, and development of oil and gas properties in the United States, the Middle East, and North Africa. It operates through three segments: Oil and Gas, Chemical, and Midstream and Marketing. The company’s Oil and Gas segment explores for, develops, and produces oil and condensate, natural gas liquids (NGLs), and natural gas. Its Chemical segment manufactures and markets basic chemicals, including chlorine, caustic soda, chlorinated organics, potassium chemicals, ethylene dichloride, chlorinated isocyanurates, sodium silicates, and calcium chloride; and vinyls comprising vinyl chloride monomer, polyvinyl chloride, and ethylene. The Midstream and Marketing segment gathers, processes, transports, stores, purchases, and markets oil, condensate, NGLs, natural gas, carbon dioxide, and power. This segment also invests in entities. Occidental Petroleum Corporation was founded in 1920 and is headquartered in Houston, Texas.</v>
      </c>
    </row>
    <row r="963" spans="1:20" x14ac:dyDescent="0.3">
      <c r="A963" s="12" t="s">
        <v>1410</v>
      </c>
      <c r="B963" s="10" t="str">
        <f>_xll.SNL.Clients.Office.Excel.Functions.SPG(A963,"SP_IPO_DATE")</f>
        <v/>
      </c>
      <c r="C963" s="5">
        <f>_xll.SNL.Clients.Office.Excel.Functions.SPG(A963, "SP_VOLUME_AVG_WEEKLY_TO_SHARES_OUT", , "1M")</f>
        <v>3.1751642868824774</v>
      </c>
      <c r="D963" s="5">
        <f>_xll.SNL.Clients.Office.Excel.Functions.SPG(A963, "SP_VOLUME_AVG_WEEKLY_TO_SHARES_OUT", , "3M")</f>
        <v>3.6097202107679984</v>
      </c>
      <c r="E963" s="5">
        <f>_xll.SNL.Clients.Office.Excel.Functions.SPG(A963, "SP_VOLUME_AVG_DAILY_TO_1YR_AVG_DAILY", , "1M")</f>
        <v>79.33</v>
      </c>
      <c r="F963" s="5">
        <f>_xll.SNL.Clients.Office.Excel.Functions.SPG(A963, "SP_VOLUME_AVG_DAILY_TO_1YR_AVG_DAILY", , "3M")</f>
        <v>90.18</v>
      </c>
      <c r="G963" s="9" t="str">
        <f>_xll.SNL.Clients.Office.Excel.Functions.SPG(A963, "IQ_SECTOR")</f>
        <v>Energy</v>
      </c>
      <c r="H963" s="9" t="str">
        <f>_xll.SNL.Clients.Office.Excel.Functions.SPG(A963, "IQ_INDUSTRY_GROUP")</f>
        <v>Energy</v>
      </c>
      <c r="I963" s="9" t="str">
        <f>_xll.SNL.Clients.Office.Excel.Functions.SPG(A963, "IQ_INDUSTRY")</f>
        <v>Energy Equipment and Services</v>
      </c>
      <c r="J963" s="9" t="str">
        <f>_xll.SNL.Clients.Office.Excel.Functions.SPG(A963, "IQ_PRIMARY_INDUSTRY")</f>
        <v>Oil and Gas Equipment and Services</v>
      </c>
      <c r="K963" s="9" t="str">
        <f>_xll.SNL.Clients.Office.Excel.Functions.SPG(A963, "NAICS_CODE", "Primary")</f>
        <v>213112 - Support Activities for Oil and Gas Operations</v>
      </c>
      <c r="L963" s="9" t="str">
        <f>_xll.SNL.Clients.Office.Excel.Functions.SPG(A963, "SP_TOPICTAG")</f>
        <v>Environmental Engineering; Industrial Automation; Marine Transportation; Simulation; Process Automation; Ocean Data Collection; Autonomous Vehicles</v>
      </c>
      <c r="M963" s="5">
        <f>_xll.SNL.Clients.Office.Excel.Functions.SPG(A963, "SP_PCT_SHARES_OWNED_ALL_INSTITUTIONS")</f>
        <v>99.79</v>
      </c>
      <c r="N963" s="9" t="str">
        <f>_xll.SNL.Clients.Office.Excel.Functions.SPG(A963, "RD_CREDIT_RATING_GLOBAL", "Issuer Credit Rating", "Local Currency LT|0")</f>
        <v>BB</v>
      </c>
      <c r="O963" s="9" t="str">
        <f>_xll.SNL.Clients.Office.Excel.Functions.SPG(A963, "RD_CWOL_GLOBAL", "Issuer Credit Rating", "Local Currency LT|0")</f>
        <v>Stable</v>
      </c>
      <c r="P963" s="9" t="str">
        <f>_xll.SNL.Clients.Office.Excel.Functions.SPG(A963, "RD_RATING_ACTION_GLOBAL", "Issuer Credit Rating", "Local Currency LT|0")</f>
        <v>Upgrade | CreditWatch/Outlook (02/20/2024)</v>
      </c>
      <c r="Q963" s="10">
        <f>_xll.SNL.Clients.Office.Excel.Functions.SPG(A963, "RD_LAST_REVIEW_DATE_GLOBAL", "Issuer Credit Rating", "Local Currency LT")</f>
        <v>45363</v>
      </c>
      <c r="R963" s="10">
        <f>_xll.SNL.Clients.Office.Excel.Functions.SPG(A963, "RD_CREDIT_RATING_DATE_GLOBAL", "Issuer Credit Rating", "Local Currency LT|0")</f>
        <v>45342</v>
      </c>
      <c r="S963" s="10">
        <f>_xll.SNL.Clients.Office.Excel.Functions.SPG(A963, "RD_CREDIT_WATCH_OUTLOOK_DATE_GLOBAL", "Issuer Credit Rating", "Local Currency LT|0")</f>
        <v>45342</v>
      </c>
      <c r="T963" s="13" t="str">
        <f>_xll.SNL.Clients.Office.Excel.Functions.SPG(A963, "SP_BUSINESS_DESCRIPTION")</f>
        <v>Oceaneering International, Inc. provides engineered services and products, and robotic solutions to the offshore energy, defense, aerospace, manufacturing, and entertainment industries worldwide. It operates through Subsea Robotics, Manufactured Products, Offshore Projects Group, Integrity Management &amp; Digital Solutions, and Aerospace and Defense Technologies segments. The company offers remotely operated vehicles (ROVs) for drill support and vessel-based services, including subsea hardware installation, construction, pipeline inspection, survey and facilities inspection, maintenance, and repair; ROV tooling; and survey services, such as hydrographic survey, positioning services, and autonomous underwater vehicles for geoscience. It also provides distribution and connection systems, including production control umbilicals and field development hardware, pipeline connection, and repair systems to the energy industry; and autonomous mobile robotic technology and entertainment systems to various industries. In addition, the company offers subsea installation and intervention, including riserless light well intervention inspection, maintenance, and repair services; installation and workover control systems, and ROV workover control systems; diving services; project management and engineering; and drill pipe riser services and systems, and wellhead load relief solutions. Further, it provides asset integrity management, software and analytical solutions for the bulk cargo maritime industry, and software, digital, and connectivity solutions for the energy industry, as well as government services and products, including engineering and related manufacturing in defense and space exploration activities to the United States’ government agencies and their prime contractors. Oceaneering International, Inc. was founded in 1964 and is headquartered in Houston, Texas.</v>
      </c>
    </row>
    <row r="964" spans="1:20" x14ac:dyDescent="0.3">
      <c r="A964" s="12" t="s">
        <v>1411</v>
      </c>
      <c r="B964" s="10" t="str">
        <f>_xll.SNL.Clients.Office.Excel.Functions.SPG(A964,"SP_IPO_DATE")</f>
        <v/>
      </c>
      <c r="C964" s="5">
        <f>_xll.SNL.Clients.Office.Excel.Functions.SPG(A964, "SP_VOLUME_AVG_WEEKLY_TO_SHARES_OUT", , "1M")</f>
        <v>3.9250884667232686</v>
      </c>
      <c r="D964" s="5">
        <f>_xll.SNL.Clients.Office.Excel.Functions.SPG(A964, "SP_VOLUME_AVG_WEEKLY_TO_SHARES_OUT", , "3M")</f>
        <v>3.476414206991306</v>
      </c>
      <c r="E964" s="5">
        <f>_xll.SNL.Clients.Office.Excel.Functions.SPG(A964, "SP_VOLUME_AVG_DAILY_TO_1YR_AVG_DAILY", , "1M")</f>
        <v>138.38999999999999</v>
      </c>
      <c r="F964" s="5">
        <f>_xll.SNL.Clients.Office.Excel.Functions.SPG(A964, "SP_VOLUME_AVG_DAILY_TO_1YR_AVG_DAILY", , "3M")</f>
        <v>122.57</v>
      </c>
      <c r="G964" s="9" t="str">
        <f>_xll.SNL.Clients.Office.Excel.Functions.SPG(A964, "IQ_SECTOR")</f>
        <v>Financials</v>
      </c>
      <c r="H964" s="9" t="str">
        <f>_xll.SNL.Clients.Office.Excel.Functions.SPG(A964, "IQ_INDUSTRY_GROUP")</f>
        <v>Banks</v>
      </c>
      <c r="I964" s="9" t="str">
        <f>_xll.SNL.Clients.Office.Excel.Functions.SPG(A964, "IQ_INDUSTRY")</f>
        <v>Banks</v>
      </c>
      <c r="J964" s="9" t="str">
        <f>_xll.SNL.Clients.Office.Excel.Functions.SPG(A964, "IQ_PRIMARY_INDUSTRY")</f>
        <v>Regional Banks</v>
      </c>
      <c r="K964" s="9" t="str">
        <f>_xll.SNL.Clients.Office.Excel.Functions.SPG(A964, "NAICS_CODE", "Primary")</f>
        <v>522110 - Commercial Banking</v>
      </c>
      <c r="L964" s="9" t="str">
        <f>_xll.SNL.Clients.Office.Excel.Functions.SPG(A964, "SP_TOPICTAG")</f>
        <v>Consumer Lending; Digital Brokerage; Banking as a Service</v>
      </c>
      <c r="M964" s="5">
        <f>_xll.SNL.Clients.Office.Excel.Functions.SPG(A964, "SP_PCT_SHARES_OWNED_ALL_INSTITUTIONS")</f>
        <v>96.2</v>
      </c>
      <c r="N964" s="9" t="str">
        <f>_xll.SNL.Clients.Office.Excel.Functions.SPG(A964, "RD_CREDIT_RATING_GLOBAL", "Issuer Credit Rating", "Local Currency LT|0")</f>
        <v>B+</v>
      </c>
      <c r="O964" s="9" t="str">
        <f>_xll.SNL.Clients.Office.Excel.Functions.SPG(A964, "RD_CWOL_GLOBAL", "Issuer Credit Rating", "Local Currency LT|0")</f>
        <v>Positive</v>
      </c>
      <c r="P964" s="9" t="str">
        <f>_xll.SNL.Clients.Office.Excel.Functions.SPG(A964, "RD_RATING_ACTION_GLOBAL", "Issuer Credit Rating", "Local Currency LT|0")</f>
        <v>CreditWatch/Outlook (04/29/2024)</v>
      </c>
      <c r="Q964" s="10">
        <f>_xll.SNL.Clients.Office.Excel.Functions.SPG(A964, "RD_LAST_REVIEW_DATE_GLOBAL", "Issuer Credit Rating", "Local Currency LT")</f>
        <v>45411</v>
      </c>
      <c r="R964" s="10">
        <f>_xll.SNL.Clients.Office.Excel.Functions.SPG(A964, "RD_CREDIT_RATING_DATE_GLOBAL", "Issuer Credit Rating", "Local Currency LT|0")</f>
        <v>44307</v>
      </c>
      <c r="S964" s="10">
        <f>_xll.SNL.Clients.Office.Excel.Functions.SPG(A964, "RD_CREDIT_WATCH_OUTLOOK_DATE_GLOBAL", "Issuer Credit Rating", "Local Currency LT|0")</f>
        <v>45411</v>
      </c>
      <c r="T964" s="13" t="str">
        <f>_xll.SNL.Clients.Office.Excel.Functions.SPG(A964, "SP_BUSINESS_DESCRIPTION")</f>
        <v>OFG Bancorp, a financial holding company, provides a range of banking and financial services. It operates through three segments: Banking, Wealth Management, and Treasury. The company offers checking and savings accounts, and individual retirement accounts; certificate of deposits, as well as time deposit products; commercial, consumer, auto leasing, and mortgage lending services; credit cards; cash management; financial planning and insurance services; and corporate and individual trust, and retirement services. In addition, it provides securities brokerage and investment advisory services, including various investment alternatives, such as tax-advantaged fixed income securities, mutual funds, stocks, and bonds to retail and institutional clients; and separately-managed accounts and mutual fund asset allocation programs. Further, the company engages in the insurance agency and reinsurance businesses; administration and servicing of retirement plans; and various treasury-related functions with an investment portfolio consisting of mortgage-backed securities, obligations of U.S. government sponsored agencies, and U.S. Treasury securities and money market instruments. Additionally, it offers money management and investment banking services; and engages in the asset/liability management activities, such as purchases and sales of investment securities, interest rate risk management, derivatives, and borrowings. The company provides investment brokerage, transactional, international trade financing, residential mortgage, and consumer finance services. OFG Bancorp was founded in 1964 and is headquartered in San Juan, Puerto Rico.</v>
      </c>
    </row>
    <row r="965" spans="1:20" x14ac:dyDescent="0.3">
      <c r="A965" s="12" t="s">
        <v>1894</v>
      </c>
      <c r="B965" s="10" t="str">
        <f>_xll.SNL.Clients.Office.Excel.Functions.SPG(A965,"SP_IPO_DATE")</f>
        <v/>
      </c>
      <c r="C965" s="5">
        <f>_xll.SNL.Clients.Office.Excel.Functions.SPG(A965, "SP_VOLUME_AVG_WEEKLY_TO_SHARES_OUT", , "1M")</f>
        <v>2.0835862573619637</v>
      </c>
      <c r="D965" s="5">
        <f>_xll.SNL.Clients.Office.Excel.Functions.SPG(A965, "SP_VOLUME_AVG_WEEKLY_TO_SHARES_OUT", , "3M")</f>
        <v>2.3137470211945503</v>
      </c>
      <c r="E965" s="5">
        <f>_xll.SNL.Clients.Office.Excel.Functions.SPG(A965, "SP_VOLUME_AVG_DAILY_TO_1YR_AVG_DAILY", , "1M")</f>
        <v>70.709999999999994</v>
      </c>
      <c r="F965" s="5">
        <f>_xll.SNL.Clients.Office.Excel.Functions.SPG(A965, "SP_VOLUME_AVG_DAILY_TO_1YR_AVG_DAILY", , "3M")</f>
        <v>78.52</v>
      </c>
      <c r="G965" s="9" t="str">
        <f>_xll.SNL.Clients.Office.Excel.Functions.SPG(A965, "IQ_SECTOR")</f>
        <v>Utilities</v>
      </c>
      <c r="H965" s="9" t="str">
        <f>_xll.SNL.Clients.Office.Excel.Functions.SPG(A965, "IQ_INDUSTRY_GROUP")</f>
        <v>Utilities</v>
      </c>
      <c r="I965" s="9" t="str">
        <f>_xll.SNL.Clients.Office.Excel.Functions.SPG(A965, "IQ_INDUSTRY")</f>
        <v>Electric Utilities</v>
      </c>
      <c r="J965" s="9" t="str">
        <f>_xll.SNL.Clients.Office.Excel.Functions.SPG(A965, "IQ_PRIMARY_INDUSTRY")</f>
        <v>Electric Utilities</v>
      </c>
      <c r="K965" s="9" t="str">
        <f>_xll.SNL.Clients.Office.Excel.Functions.SPG(A965, "NAICS_CODE", "Primary")</f>
        <v>22111 - Electric Power Generation</v>
      </c>
      <c r="L965" s="9" t="str">
        <f>_xll.SNL.Clients.Office.Excel.Functions.SPG(A965, "SP_TOPICTAG")</f>
        <v>Energy Management; Energy Storage; CleanTech; Smart Energy; Power Grid</v>
      </c>
      <c r="M965" s="5">
        <f>_xll.SNL.Clients.Office.Excel.Functions.SPG(A965, "SP_PCT_SHARES_OWNED_ALL_INSTITUTIONS")</f>
        <v>73.58</v>
      </c>
      <c r="N965" s="9" t="str">
        <f>_xll.SNL.Clients.Office.Excel.Functions.SPG(A965, "RD_CREDIT_RATING_GLOBAL", "Issuer Credit Rating", "Local Currency LT|0")</f>
        <v>BBB+</v>
      </c>
      <c r="O965" s="9" t="str">
        <f>_xll.SNL.Clients.Office.Excel.Functions.SPG(A965, "RD_CWOL_GLOBAL", "Issuer Credit Rating", "Local Currency LT|0")</f>
        <v>Stable</v>
      </c>
      <c r="P965" s="9" t="str">
        <f>_xll.SNL.Clients.Office.Excel.Functions.SPG(A965, "RD_RATING_ACTION_GLOBAL", "Issuer Credit Rating", "Local Currency LT|0")</f>
        <v>CreditWatch/Outlook (05/17/2022)</v>
      </c>
      <c r="Q965" s="10">
        <f>_xll.SNL.Clients.Office.Excel.Functions.SPG(A965, "RD_LAST_REVIEW_DATE_GLOBAL", "Issuer Credit Rating", "Local Currency LT")</f>
        <v>45498</v>
      </c>
      <c r="R965" s="10">
        <f>_xll.SNL.Clients.Office.Excel.Functions.SPG(A965, "RD_CREDIT_RATING_DATE_GLOBAL", "Issuer Credit Rating", "Local Currency LT|0")</f>
        <v>43269</v>
      </c>
      <c r="S965" s="10">
        <f>_xll.SNL.Clients.Office.Excel.Functions.SPG(A965, "RD_CREDIT_WATCH_OUTLOOK_DATE_GLOBAL", "Issuer Credit Rating", "Local Currency LT|0")</f>
        <v>44698</v>
      </c>
      <c r="T965" s="13" t="str">
        <f>_xll.SNL.Clients.Office.Excel.Functions.SPG(A965, "SP_BUSINESS_DESCRIPTION")</f>
        <v>OGE Energy Corp., together with its subsidiaries, operates as an energy services provider in the United States. The company generates, transmits, distributes, and sells electric energy. In addition, it provides retail electric service to approximately 896,000 customers, which covers a service area of approximately 30,000 square miles in Oklahoma and western Arkansas; and owns and operates coal-fired, natural gas-fired, wind-powered, and solar-powered generating assets. OGE Energy Corp. was founded in 1902 and is headquartered in Oklahoma City, Oklahoma.</v>
      </c>
    </row>
    <row r="966" spans="1:20" x14ac:dyDescent="0.3">
      <c r="A966" s="12" t="s">
        <v>340</v>
      </c>
      <c r="B966" s="10" t="str">
        <f>_xll.SNL.Clients.Office.Excel.Functions.SPG(A966,"SP_IPO_DATE")</f>
        <v/>
      </c>
      <c r="C966" s="5">
        <f>_xll.SNL.Clients.Office.Excel.Functions.SPG(A966, "SP_VOLUME_AVG_WEEKLY_TO_SHARES_OUT", , "1M")</f>
        <v>3.778006742123631</v>
      </c>
      <c r="D966" s="5">
        <f>_xll.SNL.Clients.Office.Excel.Functions.SPG(A966, "SP_VOLUME_AVG_WEEKLY_TO_SHARES_OUT", , "3M")</f>
        <v>3.3904029572470322</v>
      </c>
      <c r="E966" s="5">
        <f>_xll.SNL.Clients.Office.Excel.Functions.SPG(A966, "SP_VOLUME_AVG_DAILY_TO_1YR_AVG_DAILY", , "1M")</f>
        <v>105.07</v>
      </c>
      <c r="F966" s="5">
        <f>_xll.SNL.Clients.Office.Excel.Functions.SPG(A966, "SP_VOLUME_AVG_DAILY_TO_1YR_AVG_DAILY", , "3M")</f>
        <v>94.29</v>
      </c>
      <c r="G966" s="9" t="str">
        <f>_xll.SNL.Clients.Office.Excel.Functions.SPG(A966, "IQ_SECTOR")</f>
        <v>Industrials</v>
      </c>
      <c r="H966" s="9" t="str">
        <f>_xll.SNL.Clients.Office.Excel.Functions.SPG(A966, "IQ_INDUSTRY_GROUP")</f>
        <v>Transportation</v>
      </c>
      <c r="I966" s="9" t="str">
        <f>_xll.SNL.Clients.Office.Excel.Functions.SPG(A966, "IQ_INDUSTRY")</f>
        <v>Ground Transportation</v>
      </c>
      <c r="J966" s="9" t="str">
        <f>_xll.SNL.Clients.Office.Excel.Functions.SPG(A966, "IQ_PRIMARY_INDUSTRY")</f>
        <v>Cargo Ground Transportation</v>
      </c>
      <c r="K966" s="9" t="str">
        <f>_xll.SNL.Clients.Office.Excel.Functions.SPG(A966, "NAICS_CODE", "Primary")</f>
        <v>4841 - General Freight Trucking</v>
      </c>
      <c r="L966" s="9" t="str">
        <f>_xll.SNL.Clients.Office.Excel.Functions.SPG(A966, "SP_TOPICTAG")</f>
        <v>Fleet Management; Freight Service; Utility Scale Solar</v>
      </c>
      <c r="M966" s="5">
        <f>_xll.SNL.Clients.Office.Excel.Functions.SPG(A966, "SP_PCT_SHARES_OWNED_ALL_INSTITUTIONS")</f>
        <v>78.91</v>
      </c>
      <c r="N966" s="9" t="str">
        <f>_xll.SNL.Clients.Office.Excel.Functions.SPG(A966, "RD_CREDIT_RATING_GLOBAL", "Issuer Credit Rating", "Local Currency LT|0")</f>
        <v/>
      </c>
      <c r="O966" s="9" t="str">
        <f>_xll.SNL.Clients.Office.Excel.Functions.SPG(A966, "RD_CWOL_GLOBAL", "Issuer Credit Rating", "Local Currency LT|0")</f>
        <v/>
      </c>
      <c r="P966" s="9" t="str">
        <f>_xll.SNL.Clients.Office.Excel.Functions.SPG(A966, "RD_RATING_ACTION_GLOBAL", "Issuer Credit Rating", "Local Currency LT|0")</f>
        <v/>
      </c>
      <c r="Q966" s="10" t="str">
        <f>_xll.SNL.Clients.Office.Excel.Functions.SPG(A966, "RD_LAST_REVIEW_DATE_GLOBAL", "Issuer Credit Rating", "Local Currency LT")</f>
        <v/>
      </c>
      <c r="R966" s="10" t="str">
        <f>_xll.SNL.Clients.Office.Excel.Functions.SPG(A966, "RD_CREDIT_RATING_DATE_GLOBAL", "Issuer Credit Rating", "Local Currency LT|0")</f>
        <v/>
      </c>
      <c r="S966" s="10" t="str">
        <f>_xll.SNL.Clients.Office.Excel.Functions.SPG(A966, "RD_CREDIT_WATCH_OUTLOOK_DATE_GLOBAL", "Issuer Credit Rating", "Local Currency LT|0")</f>
        <v/>
      </c>
      <c r="T966" s="13" t="str">
        <f>_xll.SNL.Clients.Office.Excel.Functions.SPG(A966, "SP_BUSINESS_DESCRIPTION")</f>
        <v>Old Dominion Freight Line, Inc. operates as a less-than-truckload motor carrier in the United States and North America. The company offers regional, inter-regional, and national less-than-truckload services, as well as expedited transportation. It also provides various value-added services, including container drayage, truckload brokerage, and supply chain consulting. As of December 31, 2023, it owned and operated 10,791 tractors, 31,233 linehaul trailers, and 15,181 pickup and delivery trailers; 46 fleet maintenance centers; and 257 service centers. Old Dominion Freight Line, Inc. was founded in 1934 and is headquartered in Thomasville, North Carolina.</v>
      </c>
    </row>
    <row r="967" spans="1:20" x14ac:dyDescent="0.3">
      <c r="A967" s="12" t="s">
        <v>1895</v>
      </c>
      <c r="B967" s="10" t="str">
        <f>_xll.SNL.Clients.Office.Excel.Functions.SPG(A967,"SP_IPO_DATE")</f>
        <v/>
      </c>
      <c r="C967" s="5">
        <f>_xll.SNL.Clients.Office.Excel.Functions.SPG(A967, "SP_VOLUME_AVG_WEEKLY_TO_SHARES_OUT", , "1M")</f>
        <v>5.2869703565986148</v>
      </c>
      <c r="D967" s="5">
        <f>_xll.SNL.Clients.Office.Excel.Functions.SPG(A967, "SP_VOLUME_AVG_WEEKLY_TO_SHARES_OUT", , "3M")</f>
        <v>4.8890341997374698</v>
      </c>
      <c r="E967" s="5">
        <f>_xll.SNL.Clients.Office.Excel.Functions.SPG(A967, "SP_VOLUME_AVG_DAILY_TO_1YR_AVG_DAILY", , "1M")</f>
        <v>145.69</v>
      </c>
      <c r="F967" s="5">
        <f>_xll.SNL.Clients.Office.Excel.Functions.SPG(A967, "SP_VOLUME_AVG_DAILY_TO_1YR_AVG_DAILY", , "3M")</f>
        <v>134.72999999999999</v>
      </c>
      <c r="G967" s="9" t="str">
        <f>_xll.SNL.Clients.Office.Excel.Functions.SPG(A967, "IQ_SECTOR")</f>
        <v>Financials</v>
      </c>
      <c r="H967" s="9" t="str">
        <f>_xll.SNL.Clients.Office.Excel.Functions.SPG(A967, "IQ_INDUSTRY_GROUP")</f>
        <v>Banks</v>
      </c>
      <c r="I967" s="9" t="str">
        <f>_xll.SNL.Clients.Office.Excel.Functions.SPG(A967, "IQ_INDUSTRY")</f>
        <v>Banks</v>
      </c>
      <c r="J967" s="9" t="str">
        <f>_xll.SNL.Clients.Office.Excel.Functions.SPG(A967, "IQ_PRIMARY_INDUSTRY")</f>
        <v>Regional Banks</v>
      </c>
      <c r="K967" s="9" t="str">
        <f>_xll.SNL.Clients.Office.Excel.Functions.SPG(A967, "NAICS_CODE", "Primary")</f>
        <v>522110 - Commercial Banking</v>
      </c>
      <c r="L967" s="9" t="str">
        <f>_xll.SNL.Clients.Office.Excel.Functions.SPG(A967, "SP_TOPICTAG")</f>
        <v>Consumer Lending</v>
      </c>
      <c r="M967" s="5">
        <f>_xll.SNL.Clients.Office.Excel.Functions.SPG(A967, "SP_PCT_SHARES_OWNED_ALL_INSTITUTIONS")</f>
        <v>95.74</v>
      </c>
      <c r="N967" s="9" t="str">
        <f>_xll.SNL.Clients.Office.Excel.Functions.SPG(A967, "RD_CREDIT_RATING_GLOBAL", "Issuer Credit Rating", "Local Currency LT|0")</f>
        <v>NR</v>
      </c>
      <c r="O967" s="9" t="str">
        <f>_xll.SNL.Clients.Office.Excel.Functions.SPG(A967, "RD_CWOL_GLOBAL", "Issuer Credit Rating", "Local Currency LT|0")</f>
        <v>NR</v>
      </c>
      <c r="P967" s="9" t="str">
        <f>_xll.SNL.Clients.Office.Excel.Functions.SPG(A967, "RD_RATING_ACTION_GLOBAL", "Issuer Credit Rating", "Local Currency LT|0")</f>
        <v>Not Rated | CreditWatch/Outlook (04/22/2010)</v>
      </c>
      <c r="Q967" s="10" t="str">
        <f>_xll.SNL.Clients.Office.Excel.Functions.SPG(A967, "RD_LAST_REVIEW_DATE_GLOBAL", "Issuer Credit Rating", "Local Currency LT")</f>
        <v/>
      </c>
      <c r="R967" s="10">
        <f>_xll.SNL.Clients.Office.Excel.Functions.SPG(A967, "RD_CREDIT_RATING_DATE_GLOBAL", "Issuer Credit Rating", "Local Currency LT|0")</f>
        <v>40290</v>
      </c>
      <c r="S967" s="10">
        <f>_xll.SNL.Clients.Office.Excel.Functions.SPG(A967, "RD_CREDIT_WATCH_OUTLOOK_DATE_GLOBAL", "Issuer Credit Rating", "Local Currency LT|0")</f>
        <v>40290</v>
      </c>
      <c r="T967" s="13" t="str">
        <f>_xll.SNL.Clients.Office.Excel.Functions.SPG(A967, "SP_BUSINESS_DESCRIPTION")</f>
        <v>Old National Bancorp operates as the bank holding company for Old National Bank that provides various financial services to individual and commercial customers in the United States. It accepts deposit accounts, including noninterest-bearing demand, interest-bearing checking, negotiable order of withdrawal, savings and money market, and time deposits; and offers loans, such as home equity lines of credit, residential real estate loans, consumer loans, commercial loans, commercial real estate loans, agricultural loans, letters of credit, and lease financing. The company also provides debit and automated teller machine cards, telephone access, online banking, and other electronic and mobile banking services; cash management, private banking, brokerage, trust, investment advisory, and other traditional banking services; wealth management, investment, and foreign currency services; and treasury management, merchant, and capital markets services, as well as community development lending and equity investment solutions. The company was founded in 1834 and is headquartered in Evansville, Indiana.</v>
      </c>
    </row>
    <row r="968" spans="1:20" x14ac:dyDescent="0.3">
      <c r="A968" s="12" t="s">
        <v>1896</v>
      </c>
      <c r="B968" s="10" t="str">
        <f>_xll.SNL.Clients.Office.Excel.Functions.SPG(A968,"SP_IPO_DATE")</f>
        <v/>
      </c>
      <c r="C968" s="5">
        <f>_xll.SNL.Clients.Office.Excel.Functions.SPG(A968, "SP_VOLUME_AVG_WEEKLY_TO_SHARES_OUT", , "1M")</f>
        <v>2.0813638785045425</v>
      </c>
      <c r="D968" s="5">
        <f>_xll.SNL.Clients.Office.Excel.Functions.SPG(A968, "SP_VOLUME_AVG_WEEKLY_TO_SHARES_OUT", , "3M")</f>
        <v>2.2459946913310476</v>
      </c>
      <c r="E968" s="5">
        <f>_xll.SNL.Clients.Office.Excel.Functions.SPG(A968, "SP_VOLUME_AVG_DAILY_TO_1YR_AVG_DAILY", , "1M")</f>
        <v>78.650000000000006</v>
      </c>
      <c r="F968" s="5">
        <f>_xll.SNL.Clients.Office.Excel.Functions.SPG(A968, "SP_VOLUME_AVG_DAILY_TO_1YR_AVG_DAILY", , "3M")</f>
        <v>84.87</v>
      </c>
      <c r="G968" s="9" t="str">
        <f>_xll.SNL.Clients.Office.Excel.Functions.SPG(A968, "IQ_SECTOR")</f>
        <v>Financials</v>
      </c>
      <c r="H968" s="9" t="str">
        <f>_xll.SNL.Clients.Office.Excel.Functions.SPG(A968, "IQ_INDUSTRY_GROUP")</f>
        <v>Insurance</v>
      </c>
      <c r="I968" s="9" t="str">
        <f>_xll.SNL.Clients.Office.Excel.Functions.SPG(A968, "IQ_INDUSTRY")</f>
        <v>Insurance</v>
      </c>
      <c r="J968" s="9" t="str">
        <f>_xll.SNL.Clients.Office.Excel.Functions.SPG(A968, "IQ_PRIMARY_INDUSTRY")</f>
        <v>Property and Casualty Insurance</v>
      </c>
      <c r="K968" s="9" t="str">
        <f>_xll.SNL.Clients.Office.Excel.Functions.SPG(A968, "NAICS_CODE", "Primary")</f>
        <v>524126 - Direct Property and Casualty Insurance Carriers</v>
      </c>
      <c r="L968" s="9" t="str">
        <f>_xll.SNL.Clients.Office.Excel.Functions.SPG(A968, "SP_TOPICTAG")</f>
        <v/>
      </c>
      <c r="M968" s="5">
        <f>_xll.SNL.Clients.Office.Excel.Functions.SPG(A968, "SP_PCT_SHARES_OWNED_ALL_INSTITUTIONS")</f>
        <v>70.06</v>
      </c>
      <c r="N968" s="9" t="str">
        <f>_xll.SNL.Clients.Office.Excel.Functions.SPG(A968, "RD_CREDIT_RATING_GLOBAL", "Issuer Credit Rating", "Local Currency LT|0")</f>
        <v>BBB+</v>
      </c>
      <c r="O968" s="9" t="str">
        <f>_xll.SNL.Clients.Office.Excel.Functions.SPG(A968, "RD_CWOL_GLOBAL", "Issuer Credit Rating", "Local Currency LT|0")</f>
        <v>Stable</v>
      </c>
      <c r="P968" s="9" t="str">
        <f>_xll.SNL.Clients.Office.Excel.Functions.SPG(A968, "RD_RATING_ACTION_GLOBAL", "Issuer Credit Rating", "Local Currency LT|0")</f>
        <v>CreditWatch/Outlook (09/19/2013)</v>
      </c>
      <c r="Q968" s="10">
        <f>_xll.SNL.Clients.Office.Excel.Functions.SPG(A968, "RD_LAST_REVIEW_DATE_GLOBAL", "Issuer Credit Rating", "Local Currency LT")</f>
        <v>45582</v>
      </c>
      <c r="R968" s="10">
        <f>_xll.SNL.Clients.Office.Excel.Functions.SPG(A968, "RD_CREDIT_RATING_DATE_GLOBAL", "Issuer Credit Rating", "Local Currency LT|0")</f>
        <v>39801</v>
      </c>
      <c r="S968" s="10">
        <f>_xll.SNL.Clients.Office.Excel.Functions.SPG(A968, "RD_CREDIT_WATCH_OUTLOOK_DATE_GLOBAL", "Issuer Credit Rating", "Local Currency LT|0")</f>
        <v>41536</v>
      </c>
      <c r="T968" s="13" t="str">
        <f>_xll.SNL.Clients.Office.Excel.Functions.SPG(A968, "SP_BUSINESS_DESCRIPTION")</f>
        <v>Old Republic International Corporation, through its subsidiaries, engages in the insurance underwriting and related services business primarily in the United States and Canada. It operates through three segments: General Insurance, Title Insurance, and Republic Financial Indemnity Group Run-off Business. The General Insurance segment offers aviation, commercial auto, commercial multi-peril, commercial property, general liability, home and auto warranty, inland marine, travel accident, and workers' compensation insurance products; and financial indemnity products for specialty coverages, including errors and omissions, fidelity, directors and officers, and surety. This segment provides its insurance products to businesses, state and local government, and other institutions in transportation, commercial construction, healthcare, education, retail and wholesale trade, forest products, energy, general manufacturing, and financial services industries. The Title Insurance segment offers lenders' and owners' policies to real estate purchasers and investors based upon searches of the public records. This segment also provides escrow closing and construction disbursement services; and real estate information products, national default management services, and various other services pertaining to real estate transfers and loan transactions. The Republic Financial Indemnity Group Run-off Business segment offers private mortgage insurance coverage that protects mortgage lenders and investors from default related losses on residential mortgage loans made primarily to homebuyers. Old Republic International Corporation was founded in 1923 and is based in Chicago, Illinois.</v>
      </c>
    </row>
    <row r="969" spans="1:20" x14ac:dyDescent="0.3">
      <c r="A969" s="12" t="s">
        <v>1897</v>
      </c>
      <c r="B969" s="10" t="str">
        <f>_xll.SNL.Clients.Office.Excel.Functions.SPG(A969,"SP_IPO_DATE")</f>
        <v/>
      </c>
      <c r="C969" s="5">
        <f>_xll.SNL.Clients.Office.Excel.Functions.SPG(A969, "SP_VOLUME_AVG_WEEKLY_TO_SHARES_OUT", , "1M")</f>
        <v>8.4480000751568909</v>
      </c>
      <c r="D969" s="5">
        <f>_xll.SNL.Clients.Office.Excel.Functions.SPG(A969, "SP_VOLUME_AVG_WEEKLY_TO_SHARES_OUT", , "3M")</f>
        <v>7.6390659938104646</v>
      </c>
      <c r="E969" s="5">
        <f>_xll.SNL.Clients.Office.Excel.Functions.SPG(A969, "SP_VOLUME_AVG_DAILY_TO_1YR_AVG_DAILY", , "1M")</f>
        <v>144.57</v>
      </c>
      <c r="F969" s="5">
        <f>_xll.SNL.Clients.Office.Excel.Functions.SPG(A969, "SP_VOLUME_AVG_DAILY_TO_1YR_AVG_DAILY", , "3M")</f>
        <v>130.72</v>
      </c>
      <c r="G969" s="9" t="str">
        <f>_xll.SNL.Clients.Office.Excel.Functions.SPG(A969, "IQ_SECTOR")</f>
        <v>Materials</v>
      </c>
      <c r="H969" s="9" t="str">
        <f>_xll.SNL.Clients.Office.Excel.Functions.SPG(A969, "IQ_INDUSTRY_GROUP")</f>
        <v>Materials</v>
      </c>
      <c r="I969" s="9" t="str">
        <f>_xll.SNL.Clients.Office.Excel.Functions.SPG(A969, "IQ_INDUSTRY")</f>
        <v>Chemicals</v>
      </c>
      <c r="J969" s="9" t="str">
        <f>_xll.SNL.Clients.Office.Excel.Functions.SPG(A969, "IQ_PRIMARY_INDUSTRY")</f>
        <v>Commodity Chemicals</v>
      </c>
      <c r="K969" s="9" t="str">
        <f>_xll.SNL.Clients.Office.Excel.Functions.SPG(A969, "NAICS_CODE", "Primary")</f>
        <v>325 - Chemical Manufacturing</v>
      </c>
      <c r="L969" s="9" t="str">
        <f>_xll.SNL.Clients.Office.Excel.Functions.SPG(A969, "SP_TOPICTAG")</f>
        <v>Environmental Engineering; Disposal and Recycling</v>
      </c>
      <c r="M969" s="5">
        <f>_xll.SNL.Clients.Office.Excel.Functions.SPG(A969, "SP_PCT_SHARES_OWNED_ALL_INSTITUTIONS")</f>
        <v>94.01</v>
      </c>
      <c r="N969" s="9" t="str">
        <f>_xll.SNL.Clients.Office.Excel.Functions.SPG(A969, "RD_CREDIT_RATING_GLOBAL", "Issuer Credit Rating", "Local Currency LT|0")</f>
        <v>BB+</v>
      </c>
      <c r="O969" s="9" t="str">
        <f>_xll.SNL.Clients.Office.Excel.Functions.SPG(A969, "RD_CWOL_GLOBAL", "Issuer Credit Rating", "Local Currency LT|0")</f>
        <v>Stable</v>
      </c>
      <c r="P969" s="9" t="str">
        <f>_xll.SNL.Clients.Office.Excel.Functions.SPG(A969, "RD_RATING_ACTION_GLOBAL", "Issuer Credit Rating", "Local Currency LT|0")</f>
        <v>CreditWatch/Outlook (08/08/2024)</v>
      </c>
      <c r="Q969" s="10">
        <f>_xll.SNL.Clients.Office.Excel.Functions.SPG(A969, "RD_LAST_REVIEW_DATE_GLOBAL", "Issuer Credit Rating", "Local Currency LT")</f>
        <v>45512</v>
      </c>
      <c r="R969" s="10">
        <f>_xll.SNL.Clients.Office.Excel.Functions.SPG(A969, "RD_CREDIT_RATING_DATE_GLOBAL", "Issuer Credit Rating", "Local Currency LT|0")</f>
        <v>44433</v>
      </c>
      <c r="S969" s="10">
        <f>_xll.SNL.Clients.Office.Excel.Functions.SPG(A969, "RD_CREDIT_WATCH_OUTLOOK_DATE_GLOBAL", "Issuer Credit Rating", "Local Currency LT|0")</f>
        <v>45512</v>
      </c>
      <c r="T969" s="13" t="str">
        <f>_xll.SNL.Clients.Office.Excel.Functions.SPG(A969, "SP_BUSINESS_DESCRIPTION")</f>
        <v>Olin Corporation manufactures and distributes chemical products in the United States, Europe, Asia Pacific, Latin America, and Canada. It operates through three segments: Chlor Alkali Products and Vinyls; Epoxy; and Winchester. The Chlor Alkali Products and Vinyls segment offers chlorine and caustic soda, ethylene dichloride and vinyl chloride monomers, methyl chloride, methylene chloride, chloroform, carbon tetrachloride, perchloroethylene, hydrochloric acid, hydrogen, bleach products, potassium hydroxide, and chlorinated organics intermediates and solvents. The Epoxy segment provides Allylics, such as allyl chloride, epichlorohydrin, and glycerin; aromatics, including acetone, bisphenol, cumene, and phenol; liquid and solid epoxy resins; and converted epoxy resins and additives. The Winchester segment offers sporting ammunition products, including shotshells, small caliber centerfire, and rimfire ammunition products for hunters and recreational shooters, and law enforcement agencies; small caliber military ammunition products for use in infantry and mounted weapons; and industrial products comprising gauge loads and powder-actuated tool loads for maintenance applications in power and concrete industries, and powder-actuated tools in construction industry. The company markets its products through its sales force, as well as directly to various industrial customers, mass merchants, retailers, wholesalers, gun clubs, other distributors, and the U.S. Government and its prime contractors. Olin Corporation was incorporated in 1892 and is based in Clayton, Missouri.</v>
      </c>
    </row>
    <row r="970" spans="1:20" x14ac:dyDescent="0.3">
      <c r="A970" s="12" t="s">
        <v>1898</v>
      </c>
      <c r="B970" s="10">
        <f>_xll.SNL.Clients.Office.Excel.Functions.SPG(A970,"SP_IPO_DATE")</f>
        <v>42200</v>
      </c>
      <c r="C970" s="5">
        <f>_xll.SNL.Clients.Office.Excel.Functions.SPG(A970, "SP_VOLUME_AVG_WEEKLY_TO_SHARES_OUT", , "1M")</f>
        <v>7.2606857832977001</v>
      </c>
      <c r="D970" s="5">
        <f>_xll.SNL.Clients.Office.Excel.Functions.SPG(A970, "SP_VOLUME_AVG_WEEKLY_TO_SHARES_OUT", , "3M")</f>
        <v>8.9802448112966662</v>
      </c>
      <c r="E970" s="5">
        <f>_xll.SNL.Clients.Office.Excel.Functions.SPG(A970, "SP_VOLUME_AVG_DAILY_TO_1YR_AVG_DAILY", , "1M")</f>
        <v>82.56</v>
      </c>
      <c r="F970" s="5">
        <f>_xll.SNL.Clients.Office.Excel.Functions.SPG(A970, "SP_VOLUME_AVG_DAILY_TO_1YR_AVG_DAILY", , "3M")</f>
        <v>102.11</v>
      </c>
      <c r="G970" s="9" t="str">
        <f>_xll.SNL.Clients.Office.Excel.Functions.SPG(A970, "IQ_SECTOR")</f>
        <v>Consumer Discretionary</v>
      </c>
      <c r="H970" s="9" t="str">
        <f>_xll.SNL.Clients.Office.Excel.Functions.SPG(A970, "IQ_INDUSTRY_GROUP")</f>
        <v>Consumer Discretionary Distribution and Retail</v>
      </c>
      <c r="I970" s="9" t="str">
        <f>_xll.SNL.Clients.Office.Excel.Functions.SPG(A970, "IQ_INDUSTRY")</f>
        <v>Broadline Retail</v>
      </c>
      <c r="J970" s="9" t="str">
        <f>_xll.SNL.Clients.Office.Excel.Functions.SPG(A970, "IQ_PRIMARY_INDUSTRY")</f>
        <v>Broadline Retail</v>
      </c>
      <c r="K970" s="9" t="str">
        <f>_xll.SNL.Clients.Office.Excel.Functions.SPG(A970, "NAICS_CODE", "Primary")</f>
        <v>455219 - All Other General Merchandise Retailers</v>
      </c>
      <c r="L970" s="9" t="str">
        <f>_xll.SNL.Clients.Office.Excel.Functions.SPG(A970, "SP_TOPICTAG")</f>
        <v>Fast-Moving Consumer Goods; Social Media Marketing; Brand Marketing</v>
      </c>
      <c r="M970" s="5">
        <f>_xll.SNL.Clients.Office.Excel.Functions.SPG(A970, "SP_PCT_SHARES_OWNED_ALL_INSTITUTIONS")</f>
        <v>110.16</v>
      </c>
      <c r="N970" s="9" t="str">
        <f>_xll.SNL.Clients.Office.Excel.Functions.SPG(A970, "RD_CREDIT_RATING_GLOBAL", "Issuer Credit Rating", "Local Currency LT|0")</f>
        <v>NR</v>
      </c>
      <c r="O970" s="9" t="str">
        <f>_xll.SNL.Clients.Office.Excel.Functions.SPG(A970, "RD_CWOL_GLOBAL", "Issuer Credit Rating", "Local Currency LT|0")</f>
        <v>NR</v>
      </c>
      <c r="P970" s="9" t="str">
        <f>_xll.SNL.Clients.Office.Excel.Functions.SPG(A970, "RD_RATING_ACTION_GLOBAL", "Issuer Credit Rating", "Local Currency LT|0")</f>
        <v>Not Rated | CreditWatch/Outlook (02/17/2016)</v>
      </c>
      <c r="Q970" s="10" t="str">
        <f>_xll.SNL.Clients.Office.Excel.Functions.SPG(A970, "RD_LAST_REVIEW_DATE_GLOBAL", "Issuer Credit Rating", "Local Currency LT")</f>
        <v/>
      </c>
      <c r="R970" s="10">
        <f>_xll.SNL.Clients.Office.Excel.Functions.SPG(A970, "RD_CREDIT_RATING_DATE_GLOBAL", "Issuer Credit Rating", "Local Currency LT|0")</f>
        <v>42417</v>
      </c>
      <c r="S970" s="10">
        <f>_xll.SNL.Clients.Office.Excel.Functions.SPG(A970, "RD_CREDIT_WATCH_OUTLOOK_DATE_GLOBAL", "Issuer Credit Rating", "Local Currency LT|0")</f>
        <v>42417</v>
      </c>
      <c r="T970" s="13" t="str">
        <f>_xll.SNL.Clients.Office.Excel.Functions.SPG(A970, "SP_BUSINESS_DESCRIPTION")</f>
        <v>Ollie's Bargain Outlet Holdings, Inc. operates as a retailer of brand name merchandise in the United States. The company offers housewares, bed and bath, food, floor coverings, health and beauty aids, books and stationery, toys, and electronics; and other products, including hardware, candy, clothing, sporting goods, pet and lawn, and garden products. It provides its products primarily under the Ollie’s, Ollie’s Bargain Outlet, Good Stuff Cheap, Ollie’s Army, Real Brands Real Cheap!, Real Brands! Real Bargains, Sarasota Breeze, Steelton Tools, American Way, and Middleton Home names. The company was formerly known as Bargain Holdings, Inc. and changed its name to Ollie's Bargain Outlet Holdings, Inc. in March 2015. The company was founded in 1982 and is headquartered in Harrisburg, Pennsylvania.</v>
      </c>
    </row>
    <row r="971" spans="1:20" x14ac:dyDescent="0.3">
      <c r="A971" s="12" t="s">
        <v>1899</v>
      </c>
      <c r="B971" s="10">
        <f>_xll.SNL.Clients.Office.Excel.Functions.SPG(A971,"SP_IPO_DATE")</f>
        <v>33823</v>
      </c>
      <c r="C971" s="5">
        <f>_xll.SNL.Clients.Office.Excel.Functions.SPG(A971, "SP_VOLUME_AVG_WEEKLY_TO_SHARES_OUT", , "1M")</f>
        <v>3.6858861990996648</v>
      </c>
      <c r="D971" s="5">
        <f>_xll.SNL.Clients.Office.Excel.Functions.SPG(A971, "SP_VOLUME_AVG_WEEKLY_TO_SHARES_OUT", , "3M")</f>
        <v>3.4428752972863399</v>
      </c>
      <c r="E971" s="5">
        <f>_xll.SNL.Clients.Office.Excel.Functions.SPG(A971, "SP_VOLUME_AVG_DAILY_TO_1YR_AVG_DAILY", , "1M")</f>
        <v>123.18</v>
      </c>
      <c r="F971" s="5">
        <f>_xll.SNL.Clients.Office.Excel.Functions.SPG(A971, "SP_VOLUME_AVG_DAILY_TO_1YR_AVG_DAILY", , "3M")</f>
        <v>115.06</v>
      </c>
      <c r="G971" s="9" t="str">
        <f>_xll.SNL.Clients.Office.Excel.Functions.SPG(A971, "IQ_SECTOR")</f>
        <v>Real Estate</v>
      </c>
      <c r="H971" s="9" t="str">
        <f>_xll.SNL.Clients.Office.Excel.Functions.SPG(A971, "IQ_INDUSTRY_GROUP")</f>
        <v>Equity Real Estate Investment Trusts (REITs)</v>
      </c>
      <c r="I971" s="9" t="str">
        <f>_xll.SNL.Clients.Office.Excel.Functions.SPG(A971, "IQ_INDUSTRY")</f>
        <v>Health Care REITs</v>
      </c>
      <c r="J971" s="9" t="str">
        <f>_xll.SNL.Clients.Office.Excel.Functions.SPG(A971, "IQ_PRIMARY_INDUSTRY")</f>
        <v>Health Care REITs</v>
      </c>
      <c r="K971" s="9" t="str">
        <f>_xll.SNL.Clients.Office.Excel.Functions.SPG(A971, "NAICS_CODE", "Primary")</f>
        <v>531110 - Lessors of Residential Buildings and Dwellings</v>
      </c>
      <c r="L971" s="9" t="str">
        <f>_xll.SNL.Clients.Office.Excel.Functions.SPG(A971, "SP_TOPICTAG")</f>
        <v/>
      </c>
      <c r="M971" s="5">
        <f>_xll.SNL.Clients.Office.Excel.Functions.SPG(A971, "SP_PCT_SHARES_OWNED_ALL_INSTITUTIONS")</f>
        <v>76.03</v>
      </c>
      <c r="N971" s="9" t="str">
        <f>_xll.SNL.Clients.Office.Excel.Functions.SPG(A971, "RD_CREDIT_RATING_GLOBAL", "Issuer Credit Rating", "Local Currency LT|0")</f>
        <v>BBB-</v>
      </c>
      <c r="O971" s="9" t="str">
        <f>_xll.SNL.Clients.Office.Excel.Functions.SPG(A971, "RD_CWOL_GLOBAL", "Issuer Credit Rating", "Local Currency LT|0")</f>
        <v>Stable</v>
      </c>
      <c r="P971" s="9" t="str">
        <f>_xll.SNL.Clients.Office.Excel.Functions.SPG(A971, "RD_RATING_ACTION_GLOBAL", "Issuer Credit Rating", "Local Currency LT|0")</f>
        <v>Upgrade | CreditWatch/Outlook (09/22/2015)</v>
      </c>
      <c r="Q971" s="10">
        <f>_xll.SNL.Clients.Office.Excel.Functions.SPG(A971, "RD_LAST_REVIEW_DATE_GLOBAL", "Issuer Credit Rating", "Local Currency LT")</f>
        <v>45538</v>
      </c>
      <c r="R971" s="10">
        <f>_xll.SNL.Clients.Office.Excel.Functions.SPG(A971, "RD_CREDIT_RATING_DATE_GLOBAL", "Issuer Credit Rating", "Local Currency LT|0")</f>
        <v>42269</v>
      </c>
      <c r="S971" s="10">
        <f>_xll.SNL.Clients.Office.Excel.Functions.SPG(A971, "RD_CREDIT_WATCH_OUTLOOK_DATE_GLOBAL", "Issuer Credit Rating", "Local Currency LT|0")</f>
        <v>42269</v>
      </c>
      <c r="T971" s="13" t="str">
        <f>_xll.SNL.Clients.Office.Excel.Functions.SPG(A971, "SP_BUSINESS_DESCRIPTION")</f>
        <v>Omega Healthcare Investors, Inc. is a Real Estate Investment Trust (“REIT”) providing financing and capital to the long-term healthcare industry with a particular focus on skilled nursing facilities located in the United States and the United Kingdom. As of September 30, 2024, Omega has a portfolio of investments that includes 962 operating facilities located in 42 states and the UK (206 facilities) and operated by 81 different operators. As a source of capital to the healthcare industry, Omega continually evaluates the opportunities, trends and challenges affecting the industry. Our goal is to identify long-term investments in quality healthcare properties with outstanding operators that provide the most favorable risk/reward ratio to our investors.</v>
      </c>
    </row>
    <row r="972" spans="1:20" x14ac:dyDescent="0.3">
      <c r="A972" s="12" t="s">
        <v>1412</v>
      </c>
      <c r="B972" s="10">
        <f>_xll.SNL.Clients.Office.Excel.Functions.SPG(A972,"SP_IPO_DATE")</f>
        <v>37110</v>
      </c>
      <c r="C972" s="5">
        <f>_xll.SNL.Clients.Office.Excel.Functions.SPG(A972, "SP_VOLUME_AVG_WEEKLY_TO_SHARES_OUT", , "1M")</f>
        <v>4.4415613924125932</v>
      </c>
      <c r="D972" s="5">
        <f>_xll.SNL.Clients.Office.Excel.Functions.SPG(A972, "SP_VOLUME_AVG_WEEKLY_TO_SHARES_OUT", , "3M")</f>
        <v>5.5896473418015038</v>
      </c>
      <c r="E972" s="5">
        <f>_xll.SNL.Clients.Office.Excel.Functions.SPG(A972, "SP_VOLUME_AVG_DAILY_TO_1YR_AVG_DAILY", , "1M")</f>
        <v>79.680000000000007</v>
      </c>
      <c r="F972" s="5">
        <f>_xll.SNL.Clients.Office.Excel.Functions.SPG(A972, "SP_VOLUME_AVG_DAILY_TO_1YR_AVG_DAILY", , "3M")</f>
        <v>100.27</v>
      </c>
      <c r="G972" s="9" t="str">
        <f>_xll.SNL.Clients.Office.Excel.Functions.SPG(A972, "IQ_SECTOR")</f>
        <v>Health Care</v>
      </c>
      <c r="H972" s="9" t="str">
        <f>_xll.SNL.Clients.Office.Excel.Functions.SPG(A972, "IQ_INDUSTRY_GROUP")</f>
        <v>Health Care Equipment and Services</v>
      </c>
      <c r="I972" s="9" t="str">
        <f>_xll.SNL.Clients.Office.Excel.Functions.SPG(A972, "IQ_INDUSTRY")</f>
        <v>Health Care Equipment and Supplies</v>
      </c>
      <c r="J972" s="9" t="str">
        <f>_xll.SNL.Clients.Office.Excel.Functions.SPG(A972, "IQ_PRIMARY_INDUSTRY")</f>
        <v>Health Care Equipment</v>
      </c>
      <c r="K972" s="9" t="str">
        <f>_xll.SNL.Clients.Office.Excel.Functions.SPG(A972, "NAICS_CODE", "Primary")</f>
        <v>33911 - Medical Equipment and Supplies Manufacturing</v>
      </c>
      <c r="L972" s="9" t="str">
        <f>_xll.SNL.Clients.Office.Excel.Functions.SPG(A972, "SP_TOPICTAG")</f>
        <v>Data Integration; Health Diagnostics; Data Protection; Process Automation</v>
      </c>
      <c r="M972" s="5">
        <f>_xll.SNL.Clients.Office.Excel.Functions.SPG(A972, "SP_PCT_SHARES_OWNED_ALL_INSTITUTIONS")</f>
        <v>103</v>
      </c>
      <c r="N972" s="9" t="str">
        <f>_xll.SNL.Clients.Office.Excel.Functions.SPG(A972, "RD_CREDIT_RATING_GLOBAL", "Issuer Credit Rating", "Local Currency LT|0")</f>
        <v/>
      </c>
      <c r="O972" s="9" t="str">
        <f>_xll.SNL.Clients.Office.Excel.Functions.SPG(A972, "RD_CWOL_GLOBAL", "Issuer Credit Rating", "Local Currency LT|0")</f>
        <v/>
      </c>
      <c r="P972" s="9" t="str">
        <f>_xll.SNL.Clients.Office.Excel.Functions.SPG(A972, "RD_RATING_ACTION_GLOBAL", "Issuer Credit Rating", "Local Currency LT|0")</f>
        <v/>
      </c>
      <c r="Q972" s="10" t="str">
        <f>_xll.SNL.Clients.Office.Excel.Functions.SPG(A972, "RD_LAST_REVIEW_DATE_GLOBAL", "Issuer Credit Rating", "Local Currency LT")</f>
        <v/>
      </c>
      <c r="R972" s="10" t="str">
        <f>_xll.SNL.Clients.Office.Excel.Functions.SPG(A972, "RD_CREDIT_RATING_DATE_GLOBAL", "Issuer Credit Rating", "Local Currency LT|0")</f>
        <v/>
      </c>
      <c r="S972" s="10" t="str">
        <f>_xll.SNL.Clients.Office.Excel.Functions.SPG(A972, "RD_CREDIT_WATCH_OUTLOOK_DATE_GLOBAL", "Issuer Credit Rating", "Local Currency LT|0")</f>
        <v/>
      </c>
      <c r="T972" s="13" t="str">
        <f>_xll.SNL.Clients.Office.Excel.Functions.SPG(A972, "SP_BUSINESS_DESCRIPTION")</f>
        <v>Omnicell, Inc., together with its subsidiaries, provides medication management solutions and adherence tools for healthcare systems and pharmacies the United States and internationally. The company offers point of care automation solutions to improve clinician workflows in patient care areas of the healthcare system; XT Series automated dispensing systems for medications and supplies used in nursing units and other clinical areas of the hospital, as well as specialized automated dispensing systems for operating room; and robotic dispensing systems for handling the stocking and retrieval of boxed medications. It also provides central pharmacy automation solutions; IV compounding robots; and inventory management software. In addition, the company provides single-dose automation solutions that fill and label a variety of patient-specific, single-dose medication blister packaging based on incoming prescriptions; fully automated and semi-automated filling equipment for institutional pharmacies to warrant automated packaging of medications; and medication blister card packaging and packaging supplies to enhance medication adherence in non-acute care settings. Further, it offers EnlivenHealth Patient Engagement, a web-based solutions. The company was formerly known as Omnicell Technologies, Inc. and changed its name to Omnicell, Inc. in 2001. Omnicell, Inc. was incorporated in 1992 and is headquartered in Fort Worth, Texas.</v>
      </c>
    </row>
    <row r="973" spans="1:20" x14ac:dyDescent="0.3">
      <c r="A973" s="12" t="s">
        <v>341</v>
      </c>
      <c r="B973" s="10" t="str">
        <f>_xll.SNL.Clients.Office.Excel.Functions.SPG(A973,"SP_IPO_DATE")</f>
        <v/>
      </c>
      <c r="C973" s="5">
        <f>_xll.SNL.Clients.Office.Excel.Functions.SPG(A973, "SP_VOLUME_AVG_WEEKLY_TO_SHARES_OUT", , "1M")</f>
        <v>6.5565995546216937</v>
      </c>
      <c r="D973" s="5">
        <f>_xll.SNL.Clients.Office.Excel.Functions.SPG(A973, "SP_VOLUME_AVG_WEEKLY_TO_SHARES_OUT", , "3M")</f>
        <v>6.3571309611025777</v>
      </c>
      <c r="E973" s="5">
        <f>_xll.SNL.Clients.Office.Excel.Functions.SPG(A973, "SP_VOLUME_AVG_DAILY_TO_1YR_AVG_DAILY", , "1M")</f>
        <v>147.79</v>
      </c>
      <c r="F973" s="5">
        <f>_xll.SNL.Clients.Office.Excel.Functions.SPG(A973, "SP_VOLUME_AVG_DAILY_TO_1YR_AVG_DAILY", , "3M")</f>
        <v>143.29</v>
      </c>
      <c r="G973" s="9" t="str">
        <f>_xll.SNL.Clients.Office.Excel.Functions.SPG(A973, "IQ_SECTOR")</f>
        <v>Communication Services</v>
      </c>
      <c r="H973" s="9" t="str">
        <f>_xll.SNL.Clients.Office.Excel.Functions.SPG(A973, "IQ_INDUSTRY_GROUP")</f>
        <v>Media and Entertainment</v>
      </c>
      <c r="I973" s="9" t="str">
        <f>_xll.SNL.Clients.Office.Excel.Functions.SPG(A973, "IQ_INDUSTRY")</f>
        <v>Media</v>
      </c>
      <c r="J973" s="9" t="str">
        <f>_xll.SNL.Clients.Office.Excel.Functions.SPG(A973, "IQ_PRIMARY_INDUSTRY")</f>
        <v>Advertising</v>
      </c>
      <c r="K973" s="9" t="str">
        <f>_xll.SNL.Clients.Office.Excel.Functions.SPG(A973, "NAICS_CODE", "Primary")</f>
        <v>541810 - Advertising Agencies</v>
      </c>
      <c r="L973" s="9" t="str">
        <f>_xll.SNL.Clients.Office.Excel.Functions.SPG(A973, "SP_TOPICTAG")</f>
        <v>Ad Network; Social Media Marketing; Customer Analytics; Ad Targeting; Text Analytics; Brand Marketing; Content Creation</v>
      </c>
      <c r="M973" s="5">
        <f>_xll.SNL.Clients.Office.Excel.Functions.SPG(A973, "SP_PCT_SHARES_OWNED_ALL_INSTITUTIONS")</f>
        <v>101.62</v>
      </c>
      <c r="N973" s="9" t="str">
        <f>_xll.SNL.Clients.Office.Excel.Functions.SPG(A973, "RD_CREDIT_RATING_GLOBAL", "Issuer Credit Rating", "Local Currency LT|0")</f>
        <v>BBB+</v>
      </c>
      <c r="O973" s="9" t="str">
        <f>_xll.SNL.Clients.Office.Excel.Functions.SPG(A973, "RD_CWOL_GLOBAL", "Issuer Credit Rating", "Local Currency LT|0")</f>
        <v>Stable</v>
      </c>
      <c r="P973" s="9" t="str">
        <f>_xll.SNL.Clients.Office.Excel.Functions.SPG(A973, "RD_RATING_ACTION_GLOBAL", "Issuer Credit Rating", "Local Currency LT|0")</f>
        <v>Downgrade | CreditWatch/Outlook (08/02/2010)</v>
      </c>
      <c r="Q973" s="10">
        <f>_xll.SNL.Clients.Office.Excel.Functions.SPG(A973, "RD_LAST_REVIEW_DATE_GLOBAL", "Issuer Credit Rating", "Local Currency LT")</f>
        <v>45582</v>
      </c>
      <c r="R973" s="10">
        <f>_xll.SNL.Clients.Office.Excel.Functions.SPG(A973, "RD_CREDIT_RATING_DATE_GLOBAL", "Issuer Credit Rating", "Local Currency LT|0")</f>
        <v>40392</v>
      </c>
      <c r="S973" s="10">
        <f>_xll.SNL.Clients.Office.Excel.Functions.SPG(A973, "RD_CREDIT_WATCH_OUTLOOK_DATE_GLOBAL", "Issuer Credit Rating", "Local Currency LT|0")</f>
        <v>40392</v>
      </c>
      <c r="T973" s="13" t="str">
        <f>_xll.SNL.Clients.Office.Excel.Functions.SPG(A973, "SP_BUSINESS_DESCRIPTION")</f>
        <v>Omnicom Group Inc., together with its subsidiaries, offers advertising, marketing, and corporate communications services. It provides a range of services in the areas of media and advertising, precision marketing, public relations, healthcare, branding and retail commerce, experiential, execution, and support. The company’s services include advertising, branding, content marketing, corporate social responsibility consulting, crisis communications, custom publishing, data analytics, database management, digital/direct marketing and post-production, digital transformation consulting, entertainment marketing, experiential marketing, field marketing, sales support, financial/corporate business-to-business advertising, graphic arts/digital imaging, healthcare marketing and communications, and instore design services. Its services also comprise interactive marketing, investor relations, marketing research, media planning and buying, retail media planning and buying, merchandising and point of sale, mobile marketing, multi-cultural marketing, non-profit marketing, organizational communications, package design, product placement, promotional marketing, public affairs, public relations, retail marketing, retail media and e-commerce, search engine marketing, shopper marketing, social media marketing, and sports and event marketing services. It operates in the North and Latin America, Europe, the Middle East and Africa (EMEA), and the Asia Pacific. The company was incorporated in 1944 and is based in New York, New York.</v>
      </c>
    </row>
    <row r="974" spans="1:20" x14ac:dyDescent="0.3">
      <c r="A974" s="12" t="s">
        <v>342</v>
      </c>
      <c r="B974" s="10">
        <f>_xll.SNL.Clients.Office.Excel.Functions.SPG(A974,"SP_IPO_DATE")</f>
        <v>36643</v>
      </c>
      <c r="C974" s="5">
        <f>_xll.SNL.Clients.Office.Excel.Functions.SPG(A974, "SP_VOLUME_AVG_WEEKLY_TO_SHARES_OUT", , "1M")</f>
        <v>10.600667899223472</v>
      </c>
      <c r="D974" s="5">
        <f>_xll.SNL.Clients.Office.Excel.Functions.SPG(A974, "SP_VOLUME_AVG_WEEKLY_TO_SHARES_OUT", , "3M")</f>
        <v>9.1774173163062542</v>
      </c>
      <c r="E974" s="5">
        <f>_xll.SNL.Clients.Office.Excel.Functions.SPG(A974, "SP_VOLUME_AVG_DAILY_TO_1YR_AVG_DAILY", , "1M")</f>
        <v>132.44999999999999</v>
      </c>
      <c r="F974" s="5">
        <f>_xll.SNL.Clients.Office.Excel.Functions.SPG(A974, "SP_VOLUME_AVG_DAILY_TO_1YR_AVG_DAILY", , "3M")</f>
        <v>114.67</v>
      </c>
      <c r="G974" s="9" t="str">
        <f>_xll.SNL.Clients.Office.Excel.Functions.SPG(A974, "IQ_SECTOR")</f>
        <v>Information Technology</v>
      </c>
      <c r="H974" s="9" t="str">
        <f>_xll.SNL.Clients.Office.Excel.Functions.SPG(A974, "IQ_INDUSTRY_GROUP")</f>
        <v>Semiconductors and Semiconductor Equipment</v>
      </c>
      <c r="I974" s="9" t="str">
        <f>_xll.SNL.Clients.Office.Excel.Functions.SPG(A974, "IQ_INDUSTRY")</f>
        <v>Semiconductors and Semiconductor Equipment</v>
      </c>
      <c r="J974" s="9" t="str">
        <f>_xll.SNL.Clients.Office.Excel.Functions.SPG(A974, "IQ_PRIMARY_INDUSTRY")</f>
        <v>Semiconductors</v>
      </c>
      <c r="K974" s="9" t="str">
        <f>_xll.SNL.Clients.Office.Excel.Functions.SPG(A974, "NAICS_CODE", "Primary")</f>
        <v>334413 - Semiconductor and Related Device Manufacturing</v>
      </c>
      <c r="L974" s="9" t="str">
        <f>_xll.SNL.Clients.Office.Excel.Functions.SPG(A974, "SP_TOPICTAG")</f>
        <v>Computer Vision; Image Recognition; Sensors; Smart Cities; Smart Energy; Edge Computing; Autonomous Vehicles; Battery Energy Storage System (BESS)</v>
      </c>
      <c r="M974" s="5">
        <f>_xll.SNL.Clients.Office.Excel.Functions.SPG(A974, "SP_PCT_SHARES_OWNED_ALL_INSTITUTIONS")</f>
        <v>100.86</v>
      </c>
      <c r="N974" s="9" t="str">
        <f>_xll.SNL.Clients.Office.Excel.Functions.SPG(A974, "RD_CREDIT_RATING_GLOBAL", "Issuer Credit Rating", "Local Currency LT|0")</f>
        <v>BB+</v>
      </c>
      <c r="O974" s="9" t="str">
        <f>_xll.SNL.Clients.Office.Excel.Functions.SPG(A974, "RD_CWOL_GLOBAL", "Issuer Credit Rating", "Local Currency LT|0")</f>
        <v>Positive</v>
      </c>
      <c r="P974" s="9" t="str">
        <f>_xll.SNL.Clients.Office.Excel.Functions.SPG(A974, "RD_RATING_ACTION_GLOBAL", "Issuer Credit Rating", "Local Currency LT|0")</f>
        <v>CreditWatch/Outlook (11/13/2024)</v>
      </c>
      <c r="Q974" s="10">
        <f>_xll.SNL.Clients.Office.Excel.Functions.SPG(A974, "RD_LAST_REVIEW_DATE_GLOBAL", "Issuer Credit Rating", "Local Currency LT")</f>
        <v>45614</v>
      </c>
      <c r="R974" s="10">
        <f>_xll.SNL.Clients.Office.Excel.Functions.SPG(A974, "RD_CREDIT_RATING_DATE_GLOBAL", "Issuer Credit Rating", "Local Currency LT|0")</f>
        <v>44060</v>
      </c>
      <c r="S974" s="10">
        <f>_xll.SNL.Clients.Office.Excel.Functions.SPG(A974, "RD_CREDIT_WATCH_OUTLOOK_DATE_GLOBAL", "Issuer Credit Rating", "Local Currency LT|0")</f>
        <v>45609</v>
      </c>
      <c r="T974" s="13" t="str">
        <f>_xll.SNL.Clients.Office.Excel.Functions.SPG(A974, "SP_BUSINESS_DESCRIPTION")</f>
        <v>ON Semiconductor Corporation provides intelligent sensing and power solutions in the United States and internationally. The company operates through three segments Power Solutions Group, Analog and Mixed-Signal Group, and Intelligent Sensing Group. The Power Solutions Group segment offers discrete, module and integrated semiconductor products that perform multiple application functions, including power switching, signal conditioning, and circuit protection. The Analog and Mixed-Signal Group segment designs and develops analogues, mixed-signal, power management ICs, sensor interface devices, power conversion, signal chain, and voltage regulation devices for end-users in the automotive, industrial, computing and mobile end-markets. The Intelligent Sensing Group segment designs and develops complementary metal oxide semiconductor image sensors, image signal processors, single photon detectors, including silicon photomultipliers, single photon avalanche diode arrays, and short-wavelength infrared products, as well as actuator drivers for autofocus and image stabilization for a broad base of end-users in the different end-markets. ON Semiconductor Corporation was incorporated in 1992 and is headquartered in Scottsdale, Arizona.</v>
      </c>
    </row>
    <row r="975" spans="1:20" x14ac:dyDescent="0.3">
      <c r="A975" s="12" t="s">
        <v>1900</v>
      </c>
      <c r="B975" s="10" t="str">
        <f>_xll.SNL.Clients.Office.Excel.Functions.SPG(A975,"SP_IPO_DATE")</f>
        <v/>
      </c>
      <c r="C975" s="5">
        <f>_xll.SNL.Clients.Office.Excel.Functions.SPG(A975, "SP_VOLUME_AVG_WEEKLY_TO_SHARES_OUT", , "1M")</f>
        <v>3.5994419361166785</v>
      </c>
      <c r="D975" s="5">
        <f>_xll.SNL.Clients.Office.Excel.Functions.SPG(A975, "SP_VOLUME_AVG_WEEKLY_TO_SHARES_OUT", , "3M")</f>
        <v>3.5208116237435716</v>
      </c>
      <c r="E975" s="5">
        <f>_xll.SNL.Clients.Office.Excel.Functions.SPG(A975, "SP_VOLUME_AVG_DAILY_TO_1YR_AVG_DAILY", , "1M")</f>
        <v>101.21</v>
      </c>
      <c r="F975" s="5">
        <f>_xll.SNL.Clients.Office.Excel.Functions.SPG(A975, "SP_VOLUME_AVG_DAILY_TO_1YR_AVG_DAILY", , "3M")</f>
        <v>99</v>
      </c>
      <c r="G975" s="9" t="str">
        <f>_xll.SNL.Clients.Office.Excel.Functions.SPG(A975, "IQ_SECTOR")</f>
        <v>Utilities</v>
      </c>
      <c r="H975" s="9" t="str">
        <f>_xll.SNL.Clients.Office.Excel.Functions.SPG(A975, "IQ_INDUSTRY_GROUP")</f>
        <v>Utilities</v>
      </c>
      <c r="I975" s="9" t="str">
        <f>_xll.SNL.Clients.Office.Excel.Functions.SPG(A975, "IQ_INDUSTRY")</f>
        <v>Gas Utilities</v>
      </c>
      <c r="J975" s="9" t="str">
        <f>_xll.SNL.Clients.Office.Excel.Functions.SPG(A975, "IQ_PRIMARY_INDUSTRY")</f>
        <v>Gas Utilities</v>
      </c>
      <c r="K975" s="9" t="str">
        <f>_xll.SNL.Clients.Office.Excel.Functions.SPG(A975, "NAICS_CODE", "Primary")</f>
        <v>221210 - Natural Gas Distribution</v>
      </c>
      <c r="L975" s="9" t="str">
        <f>_xll.SNL.Clients.Office.Excel.Functions.SPG(A975, "SP_TOPICTAG")</f>
        <v>Biofuel</v>
      </c>
      <c r="M975" s="5">
        <f>_xll.SNL.Clients.Office.Excel.Functions.SPG(A975, "SP_PCT_SHARES_OWNED_ALL_INSTITUTIONS")</f>
        <v>97.37</v>
      </c>
      <c r="N975" s="9" t="str">
        <f>_xll.SNL.Clients.Office.Excel.Functions.SPG(A975, "RD_CREDIT_RATING_GLOBAL", "Issuer Credit Rating", "Local Currency LT|0")</f>
        <v>A-</v>
      </c>
      <c r="O975" s="9" t="str">
        <f>_xll.SNL.Clients.Office.Excel.Functions.SPG(A975, "RD_CWOL_GLOBAL", "Issuer Credit Rating", "Local Currency LT|0")</f>
        <v>Stable</v>
      </c>
      <c r="P975" s="9" t="str">
        <f>_xll.SNL.Clients.Office.Excel.Functions.SPG(A975, "RD_RATING_ACTION_GLOBAL", "Issuer Credit Rating", "Local Currency LT|0")</f>
        <v>Upgrade | CreditWatch/Outlook (08/25/2022)</v>
      </c>
      <c r="Q975" s="10">
        <f>_xll.SNL.Clients.Office.Excel.Functions.SPG(A975, "RD_LAST_REVIEW_DATE_GLOBAL", "Issuer Credit Rating", "Local Currency LT")</f>
        <v>45560</v>
      </c>
      <c r="R975" s="10">
        <f>_xll.SNL.Clients.Office.Excel.Functions.SPG(A975, "RD_CREDIT_RATING_DATE_GLOBAL", "Issuer Credit Rating", "Local Currency LT|0")</f>
        <v>44798</v>
      </c>
      <c r="S975" s="10">
        <f>_xll.SNL.Clients.Office.Excel.Functions.SPG(A975, "RD_CREDIT_WATCH_OUTLOOK_DATE_GLOBAL", "Issuer Credit Rating", "Local Currency LT|0")</f>
        <v>44798</v>
      </c>
      <c r="T975" s="13" t="str">
        <f>_xll.SNL.Clients.Office.Excel.Functions.SPG(A975, "SP_BUSINESS_DESCRIPTION")</f>
        <v>ONE Gas, Inc., together with its subsidiaries, operates as a regulated natural gas distribution company in the United States. The company provides natural gas distribution services to approximately 2.3 million customers in Oklahoma, Kansas, and Texas. It serves residential, commercial, and transportation customers. The company was founded in 1906 and is headquartered in Tulsa, Oklahoma.</v>
      </c>
    </row>
    <row r="976" spans="1:20" x14ac:dyDescent="0.3">
      <c r="A976" s="12" t="s">
        <v>343</v>
      </c>
      <c r="B976" s="10" t="str">
        <f>_xll.SNL.Clients.Office.Excel.Functions.SPG(A976,"SP_IPO_DATE")</f>
        <v/>
      </c>
      <c r="C976" s="5">
        <f>_xll.SNL.Clients.Office.Excel.Functions.SPG(A976, "SP_VOLUME_AVG_WEEKLY_TO_SHARES_OUT", , "1M")</f>
        <v>3.7452489932827793</v>
      </c>
      <c r="D976" s="5">
        <f>_xll.SNL.Clients.Office.Excel.Functions.SPG(A976, "SP_VOLUME_AVG_WEEKLY_TO_SHARES_OUT", , "3M")</f>
        <v>3.0638444969968428</v>
      </c>
      <c r="E976" s="5">
        <f>_xll.SNL.Clients.Office.Excel.Functions.SPG(A976, "SP_VOLUME_AVG_DAILY_TO_1YR_AVG_DAILY", , "1M")</f>
        <v>149.09</v>
      </c>
      <c r="F976" s="5">
        <f>_xll.SNL.Clients.Office.Excel.Functions.SPG(A976, "SP_VOLUME_AVG_DAILY_TO_1YR_AVG_DAILY", , "3M")</f>
        <v>121.96</v>
      </c>
      <c r="G976" s="9" t="str">
        <f>_xll.SNL.Clients.Office.Excel.Functions.SPG(A976, "IQ_SECTOR")</f>
        <v>Energy</v>
      </c>
      <c r="H976" s="9" t="str">
        <f>_xll.SNL.Clients.Office.Excel.Functions.SPG(A976, "IQ_INDUSTRY_GROUP")</f>
        <v>Energy</v>
      </c>
      <c r="I976" s="9" t="str">
        <f>_xll.SNL.Clients.Office.Excel.Functions.SPG(A976, "IQ_INDUSTRY")</f>
        <v>Oil, Gas and Consumable Fuels</v>
      </c>
      <c r="J976" s="9" t="str">
        <f>_xll.SNL.Clients.Office.Excel.Functions.SPG(A976, "IQ_PRIMARY_INDUSTRY")</f>
        <v>Oil and Gas Storage and Transportation</v>
      </c>
      <c r="K976" s="9" t="str">
        <f>_xll.SNL.Clients.Office.Excel.Functions.SPG(A976, "NAICS_CODE", "Primary")</f>
        <v>486 - Pipeline Transportation</v>
      </c>
      <c r="L976" s="9" t="str">
        <f>_xll.SNL.Clients.Office.Excel.Functions.SPG(A976, "SP_TOPICTAG")</f>
        <v>Freight Service; Marine Transportation</v>
      </c>
      <c r="M976" s="5">
        <f>_xll.SNL.Clients.Office.Excel.Functions.SPG(A976, "SP_PCT_SHARES_OWNED_ALL_INSTITUTIONS")</f>
        <v>73.319999999999993</v>
      </c>
      <c r="N976" s="9" t="str">
        <f>_xll.SNL.Clients.Office.Excel.Functions.SPG(A976, "RD_CREDIT_RATING_GLOBAL", "Issuer Credit Rating", "Local Currency LT|0")</f>
        <v>BBB</v>
      </c>
      <c r="O976" s="9" t="str">
        <f>_xll.SNL.Clients.Office.Excel.Functions.SPG(A976, "RD_CWOL_GLOBAL", "Issuer Credit Rating", "Local Currency LT|0")</f>
        <v>Stable</v>
      </c>
      <c r="P976" s="9" t="str">
        <f>_xll.SNL.Clients.Office.Excel.Functions.SPG(A976, "RD_RATING_ACTION_GLOBAL", "Issuer Credit Rating", "Local Currency LT|0")</f>
        <v>Upgrade | CreditWatch/Outlook (06/30/2017)</v>
      </c>
      <c r="Q976" s="10">
        <f>_xll.SNL.Clients.Office.Excel.Functions.SPG(A976, "RD_LAST_REVIEW_DATE_GLOBAL", "Issuer Credit Rating", "Local Currency LT")</f>
        <v>45533</v>
      </c>
      <c r="R976" s="10">
        <f>_xll.SNL.Clients.Office.Excel.Functions.SPG(A976, "RD_CREDIT_RATING_DATE_GLOBAL", "Issuer Credit Rating", "Local Currency LT|0")</f>
        <v>42916</v>
      </c>
      <c r="S976" s="10">
        <f>_xll.SNL.Clients.Office.Excel.Functions.SPG(A976, "RD_CREDIT_WATCH_OUTLOOK_DATE_GLOBAL", "Issuer Credit Rating", "Local Currency LT|0")</f>
        <v>42916</v>
      </c>
      <c r="T976" s="13" t="str">
        <f>_xll.SNL.Clients.Office.Excel.Functions.SPG(A976, "SP_BUSINESS_DESCRIPTION")</f>
        <v>ONEOK, Inc. engages in gathering, processing, fractionation, storage, transportation, and marketing of natural gas and natural gas liquids (NGL) in the United States. It operates through four segments: Natural Gas Gathering and Processing, Natural Gas Liquids, Natural Gas Pipelines, and Refined Products and Crude. The company owns natural gas gathering pipelines and processing plants in the Mid-Continent and Rocky Mountain regions; and provides midstream services to producers of NGLs. It also owns NGL gathering and distribution pipelines in Oklahoma, Kansas, Texas, New Mexico, Montana, North Dakota, Wyoming, and Colorado; terminal and storage facilities in Kansas, Nebraska, Iowa, and Illinois; NGL distribution pipelines in Kansas, Nebraska, Iowa, Illinois, and Indiana; transports refined petroleum products, including unleaded gasoline and diesel; and owns and operates truck- and rail-loading, and -unloading facilities connected to NGL fractionation, storage, and pipeline assets. In addition, the company transports and stores natural gas through regulated interstate and intrastate natural gas transmission pipelines, and natural gas storage facilities. Further, it owns and operates a parking garage in downtown Tulsa, Oklahoma; and leases excess office space and rail cars. Additionally, the company transports, stores, and distributes refined products, NGLs, and crude oil, as well as conducts commodity-related activities, including liquids blending and marketing activities. It serves integrated and independent exploration and production companies; other NGL and natural gas gathering and processing companies; crude oil and natural gas production companies; utilities; industrial companies; natural gasoline distributors; propane distributors; municipalities; ethanol producers; petrochemical, refining, and marketing companies; and heating fuel users, refineries, and exporters. ONEOK, Inc. was founded in 1906 and is headquartered in Tulsa, Oklahoma.</v>
      </c>
    </row>
    <row r="977" spans="1:20" x14ac:dyDescent="0.3">
      <c r="A977" s="12" t="s">
        <v>1901</v>
      </c>
      <c r="B977" s="10">
        <f>_xll.SNL.Clients.Office.Excel.Functions.SPG(A977,"SP_IPO_DATE")</f>
        <v>36476</v>
      </c>
      <c r="C977" s="5">
        <f>_xll.SNL.Clients.Office.Excel.Functions.SPG(A977, "SP_VOLUME_AVG_WEEKLY_TO_SHARES_OUT", , "1M")</f>
        <v>10.85322080541035</v>
      </c>
      <c r="D977" s="5">
        <f>_xll.SNL.Clients.Office.Excel.Functions.SPG(A977, "SP_VOLUME_AVG_WEEKLY_TO_SHARES_OUT", , "3M")</f>
        <v>8.5221161544419832</v>
      </c>
      <c r="E977" s="5">
        <f>_xll.SNL.Clients.Office.Excel.Functions.SPG(A977, "SP_VOLUME_AVG_DAILY_TO_1YR_AVG_DAILY", , "1M")</f>
        <v>161.56</v>
      </c>
      <c r="F977" s="5">
        <f>_xll.SNL.Clients.Office.Excel.Functions.SPG(A977, "SP_VOLUME_AVG_DAILY_TO_1YR_AVG_DAILY", , "3M")</f>
        <v>126.86</v>
      </c>
      <c r="G977" s="9" t="str">
        <f>_xll.SNL.Clients.Office.Excel.Functions.SPG(A977, "IQ_SECTOR")</f>
        <v>Information Technology</v>
      </c>
      <c r="H977" s="9" t="str">
        <f>_xll.SNL.Clients.Office.Excel.Functions.SPG(A977, "IQ_INDUSTRY_GROUP")</f>
        <v>Semiconductors and Semiconductor Equipment</v>
      </c>
      <c r="I977" s="9" t="str">
        <f>_xll.SNL.Clients.Office.Excel.Functions.SPG(A977, "IQ_INDUSTRY")</f>
        <v>Semiconductors and Semiconductor Equipment</v>
      </c>
      <c r="J977" s="9" t="str">
        <f>_xll.SNL.Clients.Office.Excel.Functions.SPG(A977, "IQ_PRIMARY_INDUSTRY")</f>
        <v>Semiconductor Materials and Equipment</v>
      </c>
      <c r="K977" s="9" t="str">
        <f>_xll.SNL.Clients.Office.Excel.Functions.SPG(A977, "NAICS_CODE", "Primary")</f>
        <v>334413 - Semiconductor and Related Device Manufacturing</v>
      </c>
      <c r="L977" s="9" t="str">
        <f>_xll.SNL.Clients.Office.Excel.Functions.SPG(A977, "SP_TOPICTAG")</f>
        <v>Software Development; Computer Vision; Industrial Automation; Sensors; Process Automation; Artificial Intelligence</v>
      </c>
      <c r="M977" s="5">
        <f>_xll.SNL.Clients.Office.Excel.Functions.SPG(A977, "SP_PCT_SHARES_OWNED_ALL_INSTITUTIONS")</f>
        <v>96.15</v>
      </c>
      <c r="N977" s="9" t="str">
        <f>_xll.SNL.Clients.Office.Excel.Functions.SPG(A977, "RD_CREDIT_RATING_GLOBAL", "Issuer Credit Rating", "Local Currency LT|0")</f>
        <v/>
      </c>
      <c r="O977" s="9" t="str">
        <f>_xll.SNL.Clients.Office.Excel.Functions.SPG(A977, "RD_CWOL_GLOBAL", "Issuer Credit Rating", "Local Currency LT|0")</f>
        <v/>
      </c>
      <c r="P977" s="9" t="str">
        <f>_xll.SNL.Clients.Office.Excel.Functions.SPG(A977, "RD_RATING_ACTION_GLOBAL", "Issuer Credit Rating", "Local Currency LT|0")</f>
        <v/>
      </c>
      <c r="Q977" s="10" t="str">
        <f>_xll.SNL.Clients.Office.Excel.Functions.SPG(A977, "RD_LAST_REVIEW_DATE_GLOBAL", "Issuer Credit Rating", "Local Currency LT")</f>
        <v/>
      </c>
      <c r="R977" s="10" t="str">
        <f>_xll.SNL.Clients.Office.Excel.Functions.SPG(A977, "RD_CREDIT_RATING_DATE_GLOBAL", "Issuer Credit Rating", "Local Currency LT|0")</f>
        <v/>
      </c>
      <c r="S977" s="10" t="str">
        <f>_xll.SNL.Clients.Office.Excel.Functions.SPG(A977, "RD_CREDIT_WATCH_OUTLOOK_DATE_GLOBAL", "Issuer Credit Rating", "Local Currency LT|0")</f>
        <v/>
      </c>
      <c r="T977" s="13" t="str">
        <f>_xll.SNL.Clients.Office.Excel.Functions.SPG(A977, "SP_BUSINESS_DESCRIPTION")</f>
        <v>Onto Innovation Inc. engages in the design, development, manufacture, and support of process control tools that performs optical metrology. The company offers lithography systems and process control analytical software. It also offers process and yield management solutions, and device packaging and test facilities through standalone systems for optical metrology, macro-defect inspection, packaging lithography, and transparent and opaque thin film measurements. In addition, the company provides process control software portfolio that includes solutions for standalone tools, groups of tools, and enterprise-or factory-wide suites. Further, it engages in systems software, spare parts, and other services, as well as offers software licensing services. The company’s products are used in semiconductor and advanced packaging device manufacturers; silicon wafer; light emitting diode; vertical-cavity surface-emitting laser; micro-electromechanical system; CMOS image sensor; power device; analog device; RF filter; data storage; and various industrial and scientific applications. Onto Innovation Inc. was founded in 1940 and is headquartered in Wilmington, Massachusetts.</v>
      </c>
    </row>
    <row r="978" spans="1:20" x14ac:dyDescent="0.3">
      <c r="A978" s="12" t="s">
        <v>1413</v>
      </c>
      <c r="B978" s="10">
        <f>_xll.SNL.Clients.Office.Excel.Functions.SPG(A978,"SP_IPO_DATE")</f>
        <v>40157</v>
      </c>
      <c r="C978" s="5">
        <f>_xll.SNL.Clients.Office.Excel.Functions.SPG(A978, "SP_VOLUME_AVG_WEEKLY_TO_SHARES_OUT", , "1M")</f>
        <v>2.511733324029588</v>
      </c>
      <c r="D978" s="5">
        <f>_xll.SNL.Clients.Office.Excel.Functions.SPG(A978, "SP_VOLUME_AVG_WEEKLY_TO_SHARES_OUT", , "3M")</f>
        <v>3.1008076793188812</v>
      </c>
      <c r="E978" s="5">
        <f>_xll.SNL.Clients.Office.Excel.Functions.SPG(A978, "SP_VOLUME_AVG_DAILY_TO_1YR_AVG_DAILY", , "1M")</f>
        <v>75.75</v>
      </c>
      <c r="F978" s="5">
        <f>_xll.SNL.Clients.Office.Excel.Functions.SPG(A978, "SP_VOLUME_AVG_DAILY_TO_1YR_AVG_DAILY", , "3M")</f>
        <v>93.51</v>
      </c>
      <c r="G978" s="9" t="str">
        <f>_xll.SNL.Clients.Office.Excel.Functions.SPG(A978, "IQ_SECTOR")</f>
        <v>Industrials</v>
      </c>
      <c r="H978" s="9" t="str">
        <f>_xll.SNL.Clients.Office.Excel.Functions.SPG(A978, "IQ_INDUSTRY_GROUP")</f>
        <v>Commercial and Professional Services</v>
      </c>
      <c r="I978" s="9" t="str">
        <f>_xll.SNL.Clients.Office.Excel.Functions.SPG(A978, "IQ_INDUSTRY")</f>
        <v>Commercial Services and Supplies</v>
      </c>
      <c r="J978" s="9" t="str">
        <f>_xll.SNL.Clients.Office.Excel.Functions.SPG(A978, "IQ_PRIMARY_INDUSTRY")</f>
        <v>Diversified Support Services</v>
      </c>
      <c r="K978" s="9" t="str">
        <f>_xll.SNL.Clients.Office.Excel.Functions.SPG(A978, "NAICS_CODE", "Primary")</f>
        <v>561990 - All Other Support Services</v>
      </c>
      <c r="L978" s="9" t="str">
        <f>_xll.SNL.Clients.Office.Excel.Functions.SPG(A978, "SP_TOPICTAG")</f>
        <v>Computer Vision; Data Integration; Fleet Management; GPS; Digital Asset Management; Process Automation</v>
      </c>
      <c r="M978" s="5">
        <f>_xll.SNL.Clients.Office.Excel.Functions.SPG(A978, "SP_PCT_SHARES_OWNED_ALL_INSTITUTIONS")</f>
        <v>101.9</v>
      </c>
      <c r="N978" s="9" t="str">
        <f>_xll.SNL.Clients.Office.Excel.Functions.SPG(A978, "RD_CREDIT_RATING_GLOBAL", "Issuer Credit Rating", "Local Currency LT|0")</f>
        <v>B</v>
      </c>
      <c r="O978" s="9" t="str">
        <f>_xll.SNL.Clients.Office.Excel.Functions.SPG(A978, "RD_CWOL_GLOBAL", "Issuer Credit Rating", "Local Currency LT|0")</f>
        <v>Stable</v>
      </c>
      <c r="P978" s="9" t="str">
        <f>_xll.SNL.Clients.Office.Excel.Functions.SPG(A978, "RD_RATING_ACTION_GLOBAL", "Issuer Credit Rating", "Local Currency LT|0")</f>
        <v>CreditWatch/Outlook (07/05/2022)</v>
      </c>
      <c r="Q978" s="10">
        <f>_xll.SNL.Clients.Office.Excel.Functions.SPG(A978, "RD_LAST_REVIEW_DATE_GLOBAL", "Issuer Credit Rating", "Local Currency LT")</f>
        <v>45496</v>
      </c>
      <c r="R978" s="10">
        <f>_xll.SNL.Clients.Office.Excel.Functions.SPG(A978, "RD_CREDIT_RATING_DATE_GLOBAL", "Issuer Credit Rating", "Local Currency LT|0")</f>
        <v>43944</v>
      </c>
      <c r="S978" s="10">
        <f>_xll.SNL.Clients.Office.Excel.Functions.SPG(A978, "RD_CREDIT_WATCH_OUTLOOK_DATE_GLOBAL", "Issuer Credit Rating", "Local Currency LT|0")</f>
        <v>44747</v>
      </c>
      <c r="T978" s="13" t="str">
        <f>_xll.SNL.Clients.Office.Excel.Functions.SPG(A978, "SP_BUSINESS_DESCRIPTION")</f>
        <v>OPENLANE, Inc., together with its subsidiaries, operates as a digital marketplace for used vehicles, which connects sellers and buyers in North America, Europe, the Philippines, and Uruguay. The company operates through two segments, Marketplace and Finance. The Marketplace segment offers digital marketplace services for buying and selling used vehicles. Its digital marketplaces include OPENLANE, a mobile-app enabled solutions that allows dealers to sell and source inventory in the United States. This segment also provides value-added ancillary services, including inbound and outbound transportation logistics, reconditioning, vehicle inspection and certification, titling, administrative, and collateral recovery services. This segment sells its products and services through vehicle manufacturers, fleet companies, rental car companies, finance companies, and others. The Finance segment offers floorplan financing, a short-term inventory-secured financing to independent used vehicle dealers. The company serves commercial customers and dealer customers. The company was formerly known as KAR Auction Services, Inc. and changed its name to OPENLANE, Inc. in May 2023. OPENLANE, Inc. was incorporated in 2006 and is headquartered in Carmel, Indiana.</v>
      </c>
    </row>
    <row r="979" spans="1:20" x14ac:dyDescent="0.3">
      <c r="A979" s="12" t="s">
        <v>1902</v>
      </c>
      <c r="B979" s="10" t="str">
        <f>_xll.SNL.Clients.Office.Excel.Functions.SPG(A979,"SP_IPO_DATE")</f>
        <v/>
      </c>
      <c r="C979" s="5">
        <f>_xll.SNL.Clients.Office.Excel.Functions.SPG(A979, "SP_VOLUME_AVG_WEEKLY_TO_SHARES_OUT", , "1M")</f>
        <v>4.8566726563441227</v>
      </c>
      <c r="D979" s="5">
        <f>_xll.SNL.Clients.Office.Excel.Functions.SPG(A979, "SP_VOLUME_AVG_WEEKLY_TO_SHARES_OUT", , "3M")</f>
        <v>5.5265129907013915</v>
      </c>
      <c r="E979" s="5">
        <f>_xll.SNL.Clients.Office.Excel.Functions.SPG(A979, "SP_VOLUME_AVG_DAILY_TO_1YR_AVG_DAILY", , "1M")</f>
        <v>100.74</v>
      </c>
      <c r="F979" s="5">
        <f>_xll.SNL.Clients.Office.Excel.Functions.SPG(A979, "SP_VOLUME_AVG_DAILY_TO_1YR_AVG_DAILY", , "3M")</f>
        <v>114.64</v>
      </c>
      <c r="G979" s="9" t="str">
        <f>_xll.SNL.Clients.Office.Excel.Functions.SPG(A979, "IQ_SECTOR")</f>
        <v>Health Care</v>
      </c>
      <c r="H979" s="9" t="str">
        <f>_xll.SNL.Clients.Office.Excel.Functions.SPG(A979, "IQ_INDUSTRY_GROUP")</f>
        <v>Health Care Equipment and Services</v>
      </c>
      <c r="I979" s="9" t="str">
        <f>_xll.SNL.Clients.Office.Excel.Functions.SPG(A979, "IQ_INDUSTRY")</f>
        <v>Health Care Providers and Services</v>
      </c>
      <c r="J979" s="9" t="str">
        <f>_xll.SNL.Clients.Office.Excel.Functions.SPG(A979, "IQ_PRIMARY_INDUSTRY")</f>
        <v>Health Care Services</v>
      </c>
      <c r="K979" s="9" t="str">
        <f>_xll.SNL.Clients.Office.Excel.Functions.SPG(A979, "NAICS_CODE", "Primary")</f>
        <v>621610 - Home Health Care Services</v>
      </c>
      <c r="L979" s="9" t="str">
        <f>_xll.SNL.Clients.Office.Excel.Functions.SPG(A979, "SP_TOPICTAG")</f>
        <v>Health Diagnostics; Cardiovascular; Gastroenterology; Immunology; Infectious Diseases; Neurology; Pain Management</v>
      </c>
      <c r="M979" s="5">
        <f>_xll.SNL.Clients.Office.Excel.Functions.SPG(A979, "SP_PCT_SHARES_OWNED_ALL_INSTITUTIONS")</f>
        <v>70.12</v>
      </c>
      <c r="N979" s="9" t="str">
        <f>_xll.SNL.Clients.Office.Excel.Functions.SPG(A979, "RD_CREDIT_RATING_GLOBAL", "Issuer Credit Rating", "Local Currency LT|0")</f>
        <v>BB-</v>
      </c>
      <c r="O979" s="9" t="str">
        <f>_xll.SNL.Clients.Office.Excel.Functions.SPG(A979, "RD_CWOL_GLOBAL", "Issuer Credit Rating", "Local Currency LT|0")</f>
        <v>Stable</v>
      </c>
      <c r="P979" s="9" t="str">
        <f>_xll.SNL.Clients.Office.Excel.Functions.SPG(A979, "RD_RATING_ACTION_GLOBAL", "Issuer Credit Rating", "Local Currency LT|0")</f>
        <v>Upgrade | CreditWatch/Outlook (08/11/2023)</v>
      </c>
      <c r="Q979" s="10">
        <f>_xll.SNL.Clients.Office.Excel.Functions.SPG(A979, "RD_LAST_REVIEW_DATE_GLOBAL", "Issuer Credit Rating", "Local Currency LT")</f>
        <v>45364</v>
      </c>
      <c r="R979" s="10">
        <f>_xll.SNL.Clients.Office.Excel.Functions.SPG(A979, "RD_CREDIT_RATING_DATE_GLOBAL", "Issuer Credit Rating", "Local Currency LT|0")</f>
        <v>45149</v>
      </c>
      <c r="S979" s="10">
        <f>_xll.SNL.Clients.Office.Excel.Functions.SPG(A979, "RD_CREDIT_WATCH_OUTLOOK_DATE_GLOBAL", "Issuer Credit Rating", "Local Currency LT|0")</f>
        <v>45149</v>
      </c>
      <c r="T979" s="13" t="str">
        <f>_xll.SNL.Clients.Office.Excel.Functions.SPG(A979, "SP_BUSINESS_DESCRIPTION")</f>
        <v>Option Care Health, Inc. offers home and alternate site infusion services in the United States. The company provides anti-infective therapies; home infusion services to treat heart failures; home parenteral nutrition and enteral nutrition support services for numerous acute and chronic conditions, such as stroke, cancer, and gastrointestinal diseases; immunoglobulin infusion therapies for the treatment of immune deficiencies; and treatments for chronic inflammatory disorders, including crohn’s disease, plaque psoriasis, psoriatic arthritis, rheumatoid arthritis, ulcerative colitis, and other chronic inflammatory disorders. It also offers treatments to manage the progression of neurological disorders, such as multiple sclerosis, duchenne muscular dystrophy, and other neurological disorder; infusion therapies for bleeding disorders, such as hemophilia and von Willebrand diseases; therapies for women with high-risk pregnancies; and other infusion therapies to treat various conditions, including pain management, chemotherapy, and respiratory medications, as well as nursing services. The company markets its services through patient referrals, including physicians, hospital discharge planners, hospital personnel, health maintenance organizations, and preferred provider organizations. Option Care Health, Inc. is headquartered in Bannockburn, Illinois.</v>
      </c>
    </row>
    <row r="980" spans="1:20" x14ac:dyDescent="0.3">
      <c r="A980" s="12" t="s">
        <v>344</v>
      </c>
      <c r="B980" s="10" t="str">
        <f>_xll.SNL.Clients.Office.Excel.Functions.SPG(A980,"SP_IPO_DATE")</f>
        <v/>
      </c>
      <c r="C980" s="5">
        <f>_xll.SNL.Clients.Office.Excel.Functions.SPG(A980, "SP_VOLUME_AVG_WEEKLY_TO_SHARES_OUT", , "1M")</f>
        <v>2.4713595158761725</v>
      </c>
      <c r="D980" s="5">
        <f>_xll.SNL.Clients.Office.Excel.Functions.SPG(A980, "SP_VOLUME_AVG_WEEKLY_TO_SHARES_OUT", , "3M")</f>
        <v>1.9004710230140058</v>
      </c>
      <c r="E980" s="5">
        <f>_xll.SNL.Clients.Office.Excel.Functions.SPG(A980, "SP_VOLUME_AVG_DAILY_TO_1YR_AVG_DAILY", , "1M")</f>
        <v>155.15</v>
      </c>
      <c r="F980" s="5">
        <f>_xll.SNL.Clients.Office.Excel.Functions.SPG(A980, "SP_VOLUME_AVG_DAILY_TO_1YR_AVG_DAILY", , "3M")</f>
        <v>119.31</v>
      </c>
      <c r="G980" s="9" t="str">
        <f>_xll.SNL.Clients.Office.Excel.Functions.SPG(A980, "IQ_SECTOR")</f>
        <v>Information Technology</v>
      </c>
      <c r="H980" s="9" t="str">
        <f>_xll.SNL.Clients.Office.Excel.Functions.SPG(A980, "IQ_INDUSTRY_GROUP")</f>
        <v>Software and Services</v>
      </c>
      <c r="I980" s="9" t="str">
        <f>_xll.SNL.Clients.Office.Excel.Functions.SPG(A980, "IQ_INDUSTRY")</f>
        <v>Software</v>
      </c>
      <c r="J980" s="9" t="str">
        <f>_xll.SNL.Clients.Office.Excel.Functions.SPG(A980, "IQ_PRIMARY_INDUSTRY")</f>
        <v>Systems Software</v>
      </c>
      <c r="K980" s="9" t="str">
        <f>_xll.SNL.Clients.Office.Excel.Functions.SPG(A980, "NAICS_CODE", "Primary")</f>
        <v>513210 - Software Publishers</v>
      </c>
      <c r="L980" s="9" t="str">
        <f>_xll.SNL.Clients.Office.Excel.Functions.SPG(A980, "SP_TOPICTAG")</f>
        <v>Software Development; Cloud Management; Data Integration; Data Protection; Cloud Infrastructure; Cloud Security; Cloud Storage</v>
      </c>
      <c r="M980" s="5">
        <f>_xll.SNL.Clients.Office.Excel.Functions.SPG(A980, "SP_PCT_SHARES_OWNED_ALL_INSTITUTIONS")</f>
        <v>44.43</v>
      </c>
      <c r="N980" s="9" t="str">
        <f>_xll.SNL.Clients.Office.Excel.Functions.SPG(A980, "RD_CREDIT_RATING_GLOBAL", "Issuer Credit Rating", "Local Currency LT|0")</f>
        <v>BBB</v>
      </c>
      <c r="O980" s="9" t="str">
        <f>_xll.SNL.Clients.Office.Excel.Functions.SPG(A980, "RD_CWOL_GLOBAL", "Issuer Credit Rating", "Local Currency LT|0")</f>
        <v>Stable</v>
      </c>
      <c r="P980" s="9" t="str">
        <f>_xll.SNL.Clients.Office.Excel.Functions.SPG(A980, "RD_RATING_ACTION_GLOBAL", "Issuer Credit Rating", "Local Currency LT|0")</f>
        <v>CreditWatch/Outlook (11/07/2022)</v>
      </c>
      <c r="Q980" s="10">
        <f>_xll.SNL.Clients.Office.Excel.Functions.SPG(A980, "RD_LAST_REVIEW_DATE_GLOBAL", "Issuer Credit Rating", "Local Currency LT")</f>
        <v>45469</v>
      </c>
      <c r="R980" s="10">
        <f>_xll.SNL.Clients.Office.Excel.Functions.SPG(A980, "RD_CREDIT_RATING_DATE_GLOBAL", "Issuer Credit Rating", "Local Currency LT|0")</f>
        <v>44720</v>
      </c>
      <c r="S980" s="10">
        <f>_xll.SNL.Clients.Office.Excel.Functions.SPG(A980, "RD_CREDIT_WATCH_OUTLOOK_DATE_GLOBAL", "Issuer Credit Rating", "Local Currency LT|0")</f>
        <v>44872</v>
      </c>
      <c r="T980" s="13" t="str">
        <f>_xll.SNL.Clients.Office.Excel.Functions.SPG(A980, "SP_BUSINESS_DESCRIPTION")</f>
        <v>Oracle Corporation offers products and services that address enterprise information technology environments worldwide. Its Oracle cloud software as a service offering include various cloud software applications, including Oracle Fusion cloud enterprise resource planning (ERP), Oracle Fusion cloud enterprise performance management, Oracle Fusion cloud supply chain and manufacturing management, Oracle Fusion cloud human capital management, Oracle Cerner healthcare, and NetSuite applications suite, as well as Oracle Fusion Sales, Service, and Marketing. The company also offers cloud-based industry solutions for various industries; Oracle application licenses; and Oracle license support services. In addition, it provides cloud and license business’ infrastructure technologies, such as the Oracle Database and MySQL Database; Java, a software development language; and middleware, including development tools and others. The company’s cloud and license business’ infrastructure technologies also comprise cloud-based compute, storage, and networking capabilities; and Oracle autonomous database and MySQL HeatWave, as well as Internet-of-Things, digital assistant, and blockchain. Further, it provides hardware products and other hardware-related software offerings, including Oracle engineered systems, enterprise servers, storage solutions, industry-specific hardware, virtualization software, operating systems, management software, and related hardware services, as well as hardware support products; and consulting and customer services. The company markets and sells its cloud, license, hardware, support, and services offerings directly to businesses in various industries, government agencies, and educational institutions, as well as through indirect channels. Oracle Corporation was founded in 1977 and is headquartered in Austin, Texas.</v>
      </c>
    </row>
    <row r="981" spans="1:20" x14ac:dyDescent="0.3">
      <c r="A981" s="12" t="s">
        <v>1414</v>
      </c>
      <c r="B981" s="10" t="str">
        <f>_xll.SNL.Clients.Office.Excel.Functions.SPG(A981,"SP_IPO_DATE")</f>
        <v/>
      </c>
      <c r="C981" s="5">
        <f>_xll.SNL.Clients.Office.Excel.Functions.SPG(A981, "SP_VOLUME_AVG_WEEKLY_TO_SHARES_OUT", , "1M")</f>
        <v>5.3024822149581343</v>
      </c>
      <c r="D981" s="5">
        <f>_xll.SNL.Clients.Office.Excel.Functions.SPG(A981, "SP_VOLUME_AVG_WEEKLY_TO_SHARES_OUT", , "3M")</f>
        <v>6.4708457966751372</v>
      </c>
      <c r="E981" s="5">
        <f>_xll.SNL.Clients.Office.Excel.Functions.SPG(A981, "SP_VOLUME_AVG_DAILY_TO_1YR_AVG_DAILY", , "1M")</f>
        <v>114.6</v>
      </c>
      <c r="F981" s="5">
        <f>_xll.SNL.Clients.Office.Excel.Functions.SPG(A981, "SP_VOLUME_AVG_DAILY_TO_1YR_AVG_DAILY", , "3M")</f>
        <v>139.85</v>
      </c>
      <c r="G981" s="9" t="str">
        <f>_xll.SNL.Clients.Office.Excel.Functions.SPG(A981, "IQ_SECTOR")</f>
        <v>Health Care</v>
      </c>
      <c r="H981" s="9" t="str">
        <f>_xll.SNL.Clients.Office.Excel.Functions.SPG(A981, "IQ_INDUSTRY_GROUP")</f>
        <v>Pharmaceuticals, Biotechnology and Life Sciences</v>
      </c>
      <c r="I981" s="9" t="str">
        <f>_xll.SNL.Clients.Office.Excel.Functions.SPG(A981, "IQ_INDUSTRY")</f>
        <v>Pharmaceuticals</v>
      </c>
      <c r="J981" s="9" t="str">
        <f>_xll.SNL.Clients.Office.Excel.Functions.SPG(A981, "IQ_PRIMARY_INDUSTRY")</f>
        <v>Pharmaceuticals</v>
      </c>
      <c r="K981" s="9" t="str">
        <f>_xll.SNL.Clients.Office.Excel.Functions.SPG(A981, "NAICS_CODE", "Primary")</f>
        <v>325412 - Pharmaceutical Preparation Manufacturing</v>
      </c>
      <c r="L981" s="9" t="str">
        <f>_xll.SNL.Clients.Office.Excel.Functions.SPG(A981, "SP_TOPICTAG")</f>
        <v>Fertility; Osteoporosis; Dermatology; Immunology; Oncology; Reproductive Health; Respiratory</v>
      </c>
      <c r="M981" s="5">
        <f>_xll.SNL.Clients.Office.Excel.Functions.SPG(A981, "SP_PCT_SHARES_OWNED_ALL_INSTITUTIONS")</f>
        <v>82.1</v>
      </c>
      <c r="N981" s="9" t="str">
        <f>_xll.SNL.Clients.Office.Excel.Functions.SPG(A981, "RD_CREDIT_RATING_GLOBAL", "Issuer Credit Rating", "Local Currency LT|0")</f>
        <v>BB</v>
      </c>
      <c r="O981" s="9" t="str">
        <f>_xll.SNL.Clients.Office.Excel.Functions.SPG(A981, "RD_CWOL_GLOBAL", "Issuer Credit Rating", "Local Currency LT|0")</f>
        <v>Negative</v>
      </c>
      <c r="P981" s="9" t="str">
        <f>_xll.SNL.Clients.Office.Excel.Functions.SPG(A981, "RD_RATING_ACTION_GLOBAL", "Issuer Credit Rating", "Local Currency LT|0")</f>
        <v>CreditWatch/Outlook (09/18/2024)</v>
      </c>
      <c r="Q981" s="10">
        <f>_xll.SNL.Clients.Office.Excel.Functions.SPG(A981, "RD_LAST_REVIEW_DATE_GLOBAL", "Issuer Credit Rating", "Local Currency LT")</f>
        <v>45553</v>
      </c>
      <c r="R981" s="10">
        <f>_xll.SNL.Clients.Office.Excel.Functions.SPG(A981, "RD_CREDIT_RATING_DATE_GLOBAL", "Issuer Credit Rating", "Local Currency LT|0")</f>
        <v>44279</v>
      </c>
      <c r="S981" s="10">
        <f>_xll.SNL.Clients.Office.Excel.Functions.SPG(A981, "RD_CREDIT_WATCH_OUTLOOK_DATE_GLOBAL", "Issuer Credit Rating", "Local Currency LT|0")</f>
        <v>45553</v>
      </c>
      <c r="T981" s="13" t="str">
        <f>_xll.SNL.Clients.Office.Excel.Functions.SPG(A981, "SP_BUSINESS_DESCRIPTION")</f>
        <v>Organon &amp; Co. develops and delivers health solutions through a portfolio of prescription therapies and medical devices within women’s health in the United States and internationally. Its women’s health portfolio comprises contraception and fertility brands, such as Nexplanon, a long-acting reversible contraceptive; NuvaRing, a monthly vaginal contraceptive ring; Cerazette, a daily pill used to prevent pregnancy; Marvelon, progestin and estrogen used as daily pills to prevent pregnancy; Follistim AQ, used to promote the development of multiple ovarian follicles in assisted reproduction technology procedures; Elonva, an ovarian follicle stimulant; Ganirelix Acetate Injection, an injectable antagonist; and Jada, for abnormal postpartum uterine bleeding or hemorrhage. The company’s biosimilars portfolio consists of immunology products, such as Brenzys, Renflexis, and Hadlima; and two oncology products, including Ontruzant and Aybintio. It offers cholesterol-modifying medicines under the Zetia, Ezetrol, Vytorin, Atozet, Inegy, Rosuzet, and Zocor brands; Cozaar and Hyzaar for the treatment of hypertension; respiratory products for treatments of control and prevent symptoms caused by asthma under the Singulair, Dulera, Zenhale, and Asmanex brand names; and Singulair, Nasonex, Clarinex, and Aerius for treating seasonal allergic rhinitis. The company provides dermatology products under the Diprosone and Elocon brand; bone health portfolio, including Fosamax brand name; non-opioid pain management products under the Arcoxia, Diprospan, and Celestone brand names; Proscar for the treatment of symptomatic benign prostatic hyperplasia; and Propecia for the treatment of male pattern hair loss. It sells its products to drug wholesalers and retailers, hospitals, pharmacies, clinics, government agencies, health maintenance organizations, pharmacy benefit managers, and other institutions. The company was incorporated in 2020 and is headquartered in Jersey City, New Jersey.</v>
      </c>
    </row>
    <row r="982" spans="1:20" x14ac:dyDescent="0.3">
      <c r="A982" s="12" t="s">
        <v>1903</v>
      </c>
      <c r="B982" s="10">
        <f>_xll.SNL.Clients.Office.Excel.Functions.SPG(A982,"SP_IPO_DATE")</f>
        <v>38301</v>
      </c>
      <c r="C982" s="5">
        <f>_xll.SNL.Clients.Office.Excel.Functions.SPG(A982, "SP_VOLUME_AVG_WEEKLY_TO_SHARES_OUT", , "1M")</f>
        <v>4.1160998982557091</v>
      </c>
      <c r="D982" s="5">
        <f>_xll.SNL.Clients.Office.Excel.Functions.SPG(A982, "SP_VOLUME_AVG_WEEKLY_TO_SHARES_OUT", , "3M")</f>
        <v>5.0664116164519006</v>
      </c>
      <c r="E982" s="5">
        <f>_xll.SNL.Clients.Office.Excel.Functions.SPG(A982, "SP_VOLUME_AVG_DAILY_TO_1YR_AVG_DAILY", , "1M")</f>
        <v>103.41</v>
      </c>
      <c r="F982" s="5">
        <f>_xll.SNL.Clients.Office.Excel.Functions.SPG(A982, "SP_VOLUME_AVG_DAILY_TO_1YR_AVG_DAILY", , "3M")</f>
        <v>127.29</v>
      </c>
      <c r="G982" s="9" t="str">
        <f>_xll.SNL.Clients.Office.Excel.Functions.SPG(A982, "IQ_SECTOR")</f>
        <v>Utilities</v>
      </c>
      <c r="H982" s="9" t="str">
        <f>_xll.SNL.Clients.Office.Excel.Functions.SPG(A982, "IQ_INDUSTRY_GROUP")</f>
        <v>Utilities</v>
      </c>
      <c r="I982" s="9" t="str">
        <f>_xll.SNL.Clients.Office.Excel.Functions.SPG(A982, "IQ_INDUSTRY")</f>
        <v>Independent Power and Renewable Electricity Producers</v>
      </c>
      <c r="J982" s="9" t="str">
        <f>_xll.SNL.Clients.Office.Excel.Functions.SPG(A982, "IQ_PRIMARY_INDUSTRY")</f>
        <v>Renewable Electricity</v>
      </c>
      <c r="K982" s="9" t="str">
        <f>_xll.SNL.Clients.Office.Excel.Functions.SPG(A982, "NAICS_CODE", "Primary")</f>
        <v>221116 - Geothermal Electric Power Generation</v>
      </c>
      <c r="L982" s="9" t="str">
        <f>_xll.SNL.Clients.Office.Excel.Functions.SPG(A982, "SP_TOPICTAG")</f>
        <v>Clean Energy; Energy Efficiency; Energy Management; Energy Storage; CleanTech; Smart Energy; ClimateTech; Utility Scale Solar</v>
      </c>
      <c r="M982" s="5">
        <f>_xll.SNL.Clients.Office.Excel.Functions.SPG(A982, "SP_PCT_SHARES_OWNED_ALL_INSTITUTIONS")</f>
        <v>84.39</v>
      </c>
      <c r="N982" s="9" t="str">
        <f>_xll.SNL.Clients.Office.Excel.Functions.SPG(A982, "RD_CREDIT_RATING_GLOBAL", "Issuer Credit Rating", "Local Currency LT|0")</f>
        <v/>
      </c>
      <c r="O982" s="9" t="str">
        <f>_xll.SNL.Clients.Office.Excel.Functions.SPG(A982, "RD_CWOL_GLOBAL", "Issuer Credit Rating", "Local Currency LT|0")</f>
        <v/>
      </c>
      <c r="P982" s="9" t="str">
        <f>_xll.SNL.Clients.Office.Excel.Functions.SPG(A982, "RD_RATING_ACTION_GLOBAL", "Issuer Credit Rating", "Local Currency LT|0")</f>
        <v/>
      </c>
      <c r="Q982" s="10" t="str">
        <f>_xll.SNL.Clients.Office.Excel.Functions.SPG(A982, "RD_LAST_REVIEW_DATE_GLOBAL", "Issuer Credit Rating", "Local Currency LT")</f>
        <v/>
      </c>
      <c r="R982" s="10" t="str">
        <f>_xll.SNL.Clients.Office.Excel.Functions.SPG(A982, "RD_CREDIT_RATING_DATE_GLOBAL", "Issuer Credit Rating", "Local Currency LT|0")</f>
        <v/>
      </c>
      <c r="S982" s="10" t="str">
        <f>_xll.SNL.Clients.Office.Excel.Functions.SPG(A982, "RD_CREDIT_WATCH_OUTLOOK_DATE_GLOBAL", "Issuer Credit Rating", "Local Currency LT|0")</f>
        <v/>
      </c>
      <c r="T982" s="13" t="str">
        <f>_xll.SNL.Clients.Office.Excel.Functions.SPG(A982, "SP_BUSINESS_DESCRIPTION")</f>
        <v>Ormat Technologies, Inc. engages in the geothermal and recovered energy power business in the United States, Indonesia, Kenya, Turkey, Chile, Guatemala, Guadeloupe, New Zealand, Honduras, and internationally. It operates in three segments: Electricity, Product, and Energy Storage. The Electricity segment develops, builds, owns, and operates geothermal, solar photovoltaic, and recovered energy-based power plants; and sells electricity. The Product segment designs, manufactures, and sells equipment for geothermal and recovered energy-based electricity generation; and provides services relating to the engineering, procurement, construction, operation, and maintenance of geothermal and recovered energy-based power plants. This segment serves contractors; and owners and operators of interstate natural gas pipelines, gas processing plants, and cement plants, as well as companies in other energy-intensive industrial processes. The Energy Storage segment offers battery energy storage systems and related services. Ormat Technologies, Inc. was founded in 1965 and is headquartered in Reno, Nevada.</v>
      </c>
    </row>
    <row r="983" spans="1:20" x14ac:dyDescent="0.3">
      <c r="A983" s="12" t="s">
        <v>1904</v>
      </c>
      <c r="B983" s="10" t="str">
        <f>_xll.SNL.Clients.Office.Excel.Functions.SPG(A983,"SP_IPO_DATE")</f>
        <v/>
      </c>
      <c r="C983" s="5">
        <f>_xll.SNL.Clients.Office.Excel.Functions.SPG(A983, "SP_VOLUME_AVG_WEEKLY_TO_SHARES_OUT", , "1M")</f>
        <v>6.0563295686833172</v>
      </c>
      <c r="D983" s="5">
        <f>_xll.SNL.Clients.Office.Excel.Functions.SPG(A983, "SP_VOLUME_AVG_WEEKLY_TO_SHARES_OUT", , "3M")</f>
        <v>5.0263421280703504</v>
      </c>
      <c r="E983" s="5">
        <f>_xll.SNL.Clients.Office.Excel.Functions.SPG(A983, "SP_VOLUME_AVG_DAILY_TO_1YR_AVG_DAILY", , "1M")</f>
        <v>144.63999999999999</v>
      </c>
      <c r="F983" s="5">
        <f>_xll.SNL.Clients.Office.Excel.Functions.SPG(A983, "SP_VOLUME_AVG_DAILY_TO_1YR_AVG_DAILY", , "3M")</f>
        <v>120.04</v>
      </c>
      <c r="G983" s="9" t="str">
        <f>_xll.SNL.Clients.Office.Excel.Functions.SPG(A983, "IQ_SECTOR")</f>
        <v>Industrials</v>
      </c>
      <c r="H983" s="9" t="str">
        <f>_xll.SNL.Clients.Office.Excel.Functions.SPG(A983, "IQ_INDUSTRY_GROUP")</f>
        <v>Capital Goods</v>
      </c>
      <c r="I983" s="9" t="str">
        <f>_xll.SNL.Clients.Office.Excel.Functions.SPG(A983, "IQ_INDUSTRY")</f>
        <v>Machinery</v>
      </c>
      <c r="J983" s="9" t="str">
        <f>_xll.SNL.Clients.Office.Excel.Functions.SPG(A983, "IQ_PRIMARY_INDUSTRY")</f>
        <v>Construction Machinery and Heavy Transportation Equipment</v>
      </c>
      <c r="K983" s="9" t="str">
        <f>_xll.SNL.Clients.Office.Excel.Functions.SPG(A983, "NAICS_CODE", "Primary")</f>
        <v>336120 - Heavy Duty Truck Manufacturing</v>
      </c>
      <c r="L983" s="9" t="str">
        <f>_xll.SNL.Clients.Office.Excel.Functions.SPG(A983, "SP_TOPICTAG")</f>
        <v>Fleet Management; Homeland Security; Industrial Automation; Electric Vehicle; Security Management; Autonomous Vehicles</v>
      </c>
      <c r="M983" s="5">
        <f>_xll.SNL.Clients.Office.Excel.Functions.SPG(A983, "SP_PCT_SHARES_OWNED_ALL_INSTITUTIONS")</f>
        <v>93.35</v>
      </c>
      <c r="N983" s="9" t="str">
        <f>_xll.SNL.Clients.Office.Excel.Functions.SPG(A983, "RD_CREDIT_RATING_GLOBAL", "Issuer Credit Rating", "Local Currency LT|0")</f>
        <v>BBB</v>
      </c>
      <c r="O983" s="9" t="str">
        <f>_xll.SNL.Clients.Office.Excel.Functions.SPG(A983, "RD_CWOL_GLOBAL", "Issuer Credit Rating", "Local Currency LT|0")</f>
        <v>Stable</v>
      </c>
      <c r="P983" s="9" t="str">
        <f>_xll.SNL.Clients.Office.Excel.Functions.SPG(A983, "RD_RATING_ACTION_GLOBAL", "Issuer Credit Rating", "Local Currency LT|0")</f>
        <v>CreditWatch/Outlook (05/07/2021)</v>
      </c>
      <c r="Q983" s="10">
        <f>_xll.SNL.Clients.Office.Excel.Functions.SPG(A983, "RD_LAST_REVIEW_DATE_GLOBAL", "Issuer Credit Rating", "Local Currency LT")</f>
        <v>45372</v>
      </c>
      <c r="R983" s="10">
        <f>_xll.SNL.Clients.Office.Excel.Functions.SPG(A983, "RD_CREDIT_RATING_DATE_GLOBAL", "Issuer Credit Rating", "Local Currency LT|0")</f>
        <v>43119</v>
      </c>
      <c r="S983" s="10">
        <f>_xll.SNL.Clients.Office.Excel.Functions.SPG(A983, "RD_CREDIT_WATCH_OUTLOOK_DATE_GLOBAL", "Issuer Credit Rating", "Local Currency LT|0")</f>
        <v>44323</v>
      </c>
      <c r="T983" s="13" t="str">
        <f>_xll.SNL.Clients.Office.Excel.Functions.SPG(A983, "SP_BUSINESS_DESCRIPTION")</f>
        <v>Oshkosh Corporation provides purpose-built vehicles and equipment worldwide. The company operates through three segments: Access, Defense, and Vocational segment. Its Access Equipment segment design and manufacture aerial work platform and telehandlers for use in construction, industrial, and maintenance applications; offers financing and leasing solutions including rental fleet loans, leases, and floor plan and retail financing; and towing and recovery equipment, which includes carriers, wreckers, and rotators, as well as provides equipment installation and sale of chassis and service parts. The Defense segment engages in the manufacture and sale of heavy, medium, and light tactical wheeled vehicles and related services for department of defense. Its Vocational segment offers custom and commercial firefighting equipment, fire apparatus, and emergency vehicles, including pumpers, aerial platform, ladder and tiller trucks, and tankers; light, medium, and heavy-duty rescue vehicles; and wildland rough terrain response, bomb squad, hazardous materials control vehicles, mobile command and control centers, and other emergency response vehicles. Additionally, this segment produces and sells custom and commercial firefighting vehicles, as well as command vehicles, ARFF vehicles; design and manufacture refuse collection vehicles for waste services industry; front discharge concrete mixers for the concrete ready-mix industry; and field service vehicles and truck-mounted cranes for construction, equipment dealer, building supply, utility, tire service, railroad, and mining industries. Further, the company provides its products through direct sales representatives, dealers, and distributors. Oshkosh Corporation was formerly known as Oshkosh Truck Corporation. The company was founded in 1917 and is headquartered in Oshkosh, Wisconsin.</v>
      </c>
    </row>
    <row r="984" spans="1:20" x14ac:dyDescent="0.3">
      <c r="A984" s="12" t="s">
        <v>1415</v>
      </c>
      <c r="B984" s="10">
        <f>_xll.SNL.Clients.Office.Excel.Functions.SPG(A984,"SP_IPO_DATE")</f>
        <v>35704</v>
      </c>
      <c r="C984" s="5">
        <f>_xll.SNL.Clients.Office.Excel.Functions.SPG(A984, "SP_VOLUME_AVG_WEEKLY_TO_SHARES_OUT", , "1M")</f>
        <v>6.9501762819799859</v>
      </c>
      <c r="D984" s="5">
        <f>_xll.SNL.Clients.Office.Excel.Functions.SPG(A984, "SP_VOLUME_AVG_WEEKLY_TO_SHARES_OUT", , "3M")</f>
        <v>6.6359451750257401</v>
      </c>
      <c r="E984" s="5">
        <f>_xll.SNL.Clients.Office.Excel.Functions.SPG(A984, "SP_VOLUME_AVG_DAILY_TO_1YR_AVG_DAILY", , "1M")</f>
        <v>155.49</v>
      </c>
      <c r="F984" s="5">
        <f>_xll.SNL.Clients.Office.Excel.Functions.SPG(A984, "SP_VOLUME_AVG_DAILY_TO_1YR_AVG_DAILY", , "3M")</f>
        <v>148.46</v>
      </c>
      <c r="G984" s="9" t="str">
        <f>_xll.SNL.Clients.Office.Excel.Functions.SPG(A984, "IQ_SECTOR")</f>
        <v>Information Technology</v>
      </c>
      <c r="H984" s="9" t="str">
        <f>_xll.SNL.Clients.Office.Excel.Functions.SPG(A984, "IQ_INDUSTRY_GROUP")</f>
        <v>Technology Hardware and Equipment</v>
      </c>
      <c r="I984" s="9" t="str">
        <f>_xll.SNL.Clients.Office.Excel.Functions.SPG(A984, "IQ_INDUSTRY")</f>
        <v>Electronic Equipment, Instruments and Components</v>
      </c>
      <c r="J984" s="9" t="str">
        <f>_xll.SNL.Clients.Office.Excel.Functions.SPG(A984, "IQ_PRIMARY_INDUSTRY")</f>
        <v>Electronic Equipment and Instruments</v>
      </c>
      <c r="K984" s="9" t="str">
        <f>_xll.SNL.Clients.Office.Excel.Functions.SPG(A984, "NAICS_CODE", "Primary")</f>
        <v>334519 - Other Measuring and Controlling Device Manufacturing</v>
      </c>
      <c r="L984" s="9" t="str">
        <f>_xll.SNL.Clients.Office.Excel.Functions.SPG(A984, "SP_TOPICTAG")</f>
        <v>Homeland Security; MHealth; Physical Security; Sensors; Security Management; Cardiovascular</v>
      </c>
      <c r="M984" s="5">
        <f>_xll.SNL.Clients.Office.Excel.Functions.SPG(A984, "SP_PCT_SHARES_OWNED_ALL_INSTITUTIONS")</f>
        <v>108.78</v>
      </c>
      <c r="N984" s="9" t="str">
        <f>_xll.SNL.Clients.Office.Excel.Functions.SPG(A984, "RD_CREDIT_RATING_GLOBAL", "Issuer Credit Rating", "Local Currency LT|0")</f>
        <v/>
      </c>
      <c r="O984" s="9" t="str">
        <f>_xll.SNL.Clients.Office.Excel.Functions.SPG(A984, "RD_CWOL_GLOBAL", "Issuer Credit Rating", "Local Currency LT|0")</f>
        <v/>
      </c>
      <c r="P984" s="9" t="str">
        <f>_xll.SNL.Clients.Office.Excel.Functions.SPG(A984, "RD_RATING_ACTION_GLOBAL", "Issuer Credit Rating", "Local Currency LT|0")</f>
        <v/>
      </c>
      <c r="Q984" s="10" t="str">
        <f>_xll.SNL.Clients.Office.Excel.Functions.SPG(A984, "RD_LAST_REVIEW_DATE_GLOBAL", "Issuer Credit Rating", "Local Currency LT")</f>
        <v/>
      </c>
      <c r="R984" s="10" t="str">
        <f>_xll.SNL.Clients.Office.Excel.Functions.SPG(A984, "RD_CREDIT_RATING_DATE_GLOBAL", "Issuer Credit Rating", "Local Currency LT|0")</f>
        <v/>
      </c>
      <c r="S984" s="10" t="str">
        <f>_xll.SNL.Clients.Office.Excel.Functions.SPG(A984, "RD_CREDIT_WATCH_OUTLOOK_DATE_GLOBAL", "Issuer Credit Rating", "Local Currency LT|0")</f>
        <v/>
      </c>
      <c r="T984" s="13" t="str">
        <f>_xll.SNL.Clients.Office.Excel.Functions.SPG(A984, "SP_BUSINESS_DESCRIPTION")</f>
        <v>OSI Systems, Inc. designs and manufactures electronic systems and components. It operates in three segments: Security, Healthcare, and Optoelectronics and Manufacturing. The Security segment offers baggage and parcel inspection, cargo and vehicle inspection, hold baggage and people screening, radiation monitoring, explosive and narcotics trace detection systems, and optical inspection systems under the Rapiscan name. It also provides site design, installation, training, and technical support services; and turnkey security screening solutions under the S2 name. The Healthcare segment offers patient monitoring, cardiology and remote monitoring, and connected care systems and accessories under the Spacelabs name for use in critical care, emergency, and perioperative areas within hospitals, physicians' offices, medical clinics, and ambulatory surgery centers. The Optoelectronics and Manufacturing segment provides optoelectronic devices under the OSI Optoelectronics, OSI LaserDiode, OSI Laserscan, and Advanced Photonix names for the aerospace and defense, avionics, medical imaging and diagnostics, biochemistry analysis, pharmaceutical, nanotechnology, telecommunications, construction, and homeland security markets. It also offers electronics manufacturing services to original equipment manufacturers and end users for medical, automotive, defense, aerospace, industrial, and consumer applications under the OSI Electronics, APlus Products, Altaflex, and PFC Flexible Circuits names; LCD displays for medical, industrial, and consumer electronics applications; and flex circuits for OEM customers. This segment offers laser-based remote sensing devices to detect and classify vehicles in toll and traffic management systems under the OSI Laserscan and Autosense names; and solid-state laser products for aerospace, telecommunication, defense, and medical applications under the OSI LaserDiode name. The company was incorporated in 1987 and is headquartered in Hawthorne, California.</v>
      </c>
    </row>
    <row r="985" spans="1:20" x14ac:dyDescent="0.3">
      <c r="A985" s="12" t="s">
        <v>345</v>
      </c>
      <c r="B985" s="10" t="str">
        <f>_xll.SNL.Clients.Office.Excel.Functions.SPG(A985,"SP_IPO_DATE")</f>
        <v/>
      </c>
      <c r="C985" s="5">
        <f>_xll.SNL.Clients.Office.Excel.Functions.SPG(A985, "SP_VOLUME_AVG_WEEKLY_TO_SHARES_OUT", , "1M")</f>
        <v>2.6123134136082431</v>
      </c>
      <c r="D985" s="5">
        <f>_xll.SNL.Clients.Office.Excel.Functions.SPG(A985, "SP_VOLUME_AVG_WEEKLY_TO_SHARES_OUT", , "3M")</f>
        <v>2.3758482944287862</v>
      </c>
      <c r="E985" s="5">
        <f>_xll.SNL.Clients.Office.Excel.Functions.SPG(A985, "SP_VOLUME_AVG_DAILY_TO_1YR_AVG_DAILY", , "1M")</f>
        <v>101.5</v>
      </c>
      <c r="F985" s="5">
        <f>_xll.SNL.Clients.Office.Excel.Functions.SPG(A985, "SP_VOLUME_AVG_DAILY_TO_1YR_AVG_DAILY", , "3M")</f>
        <v>92.32</v>
      </c>
      <c r="G985" s="9" t="str">
        <f>_xll.SNL.Clients.Office.Excel.Functions.SPG(A985, "IQ_SECTOR")</f>
        <v>Industrials</v>
      </c>
      <c r="H985" s="9" t="str">
        <f>_xll.SNL.Clients.Office.Excel.Functions.SPG(A985, "IQ_INDUSTRY_GROUP")</f>
        <v>Capital Goods</v>
      </c>
      <c r="I985" s="9" t="str">
        <f>_xll.SNL.Clients.Office.Excel.Functions.SPG(A985, "IQ_INDUSTRY")</f>
        <v>Machinery</v>
      </c>
      <c r="J985" s="9" t="str">
        <f>_xll.SNL.Clients.Office.Excel.Functions.SPG(A985, "IQ_PRIMARY_INDUSTRY")</f>
        <v>Industrial Machinery and Supplies and Components</v>
      </c>
      <c r="K985" s="9" t="str">
        <f>_xll.SNL.Clients.Office.Excel.Functions.SPG(A985, "NAICS_CODE", "Primary")</f>
        <v>333921 - Elevator and Moving Stairway Manufacturing</v>
      </c>
      <c r="L985" s="9" t="str">
        <f>_xll.SNL.Clients.Office.Excel.Functions.SPG(A985, "SP_TOPICTAG")</f>
        <v>Computer Vision; Industrial Automation; Sensors; Smart Building; Process Automation; Utility Scale Solar</v>
      </c>
      <c r="M985" s="5">
        <f>_xll.SNL.Clients.Office.Excel.Functions.SPG(A985, "SP_PCT_SHARES_OWNED_ALL_INSTITUTIONS")</f>
        <v>92.84</v>
      </c>
      <c r="N985" s="9" t="str">
        <f>_xll.SNL.Clients.Office.Excel.Functions.SPG(A985, "RD_CREDIT_RATING_GLOBAL", "Issuer Credit Rating", "Local Currency LT|0")</f>
        <v>BBB</v>
      </c>
      <c r="O985" s="9" t="str">
        <f>_xll.SNL.Clients.Office.Excel.Functions.SPG(A985, "RD_CWOL_GLOBAL", "Issuer Credit Rating", "Local Currency LT|0")</f>
        <v>Stable</v>
      </c>
      <c r="P985" s="9" t="str">
        <f>_xll.SNL.Clients.Office.Excel.Functions.SPG(A985, "RD_RATING_ACTION_GLOBAL", "Issuer Credit Rating", "Local Currency LT|0")</f>
        <v>CreditWatch/Outlook (02/08/2021)</v>
      </c>
      <c r="Q985" s="10">
        <f>_xll.SNL.Clients.Office.Excel.Functions.SPG(A985, "RD_LAST_REVIEW_DATE_GLOBAL", "Issuer Credit Rating", "Local Currency LT")</f>
        <v>45680</v>
      </c>
      <c r="R985" s="10">
        <f>_xll.SNL.Clients.Office.Excel.Functions.SPG(A985, "RD_CREDIT_RATING_DATE_GLOBAL", "Issuer Credit Rating", "Local Currency LT|0")</f>
        <v>43868</v>
      </c>
      <c r="S985" s="10">
        <f>_xll.SNL.Clients.Office.Excel.Functions.SPG(A985, "RD_CREDIT_WATCH_OUTLOOK_DATE_GLOBAL", "Issuer Credit Rating", "Local Currency LT|0")</f>
        <v>44235</v>
      </c>
      <c r="T985" s="13" t="str">
        <f>_xll.SNL.Clients.Office.Excel.Functions.SPG(A985, "SP_BUSINESS_DESCRIPTION")</f>
        <v>Otis Worldwide Corporation engages in manufacturing, installation, and servicing of elevators and escalators in the United States, China, and internationally. The company operates through two segments, New Equipment and Service. The New Equipment segment designs, manufactures, sells, and installs a range of passenger and freight elevators, as well as escalators and moving walkways for residential and commercial buildings, and infrastructure projects. This segment serves real-estate and building developers, and general contractors. It sells its products directly to customers, as well as through agents and distributors. The Service segment performs maintenance and repair services, as well as modernization services to upgrade elevators and escalators. Otis Worldwide Corporation was founded in 1853 and is headquartered in Farmington, Connecticut.</v>
      </c>
    </row>
    <row r="986" spans="1:20" x14ac:dyDescent="0.3">
      <c r="A986" s="12" t="s">
        <v>1416</v>
      </c>
      <c r="B986" s="10" t="str">
        <f>_xll.SNL.Clients.Office.Excel.Functions.SPG(A986,"SP_IPO_DATE")</f>
        <v/>
      </c>
      <c r="C986" s="5">
        <f>_xll.SNL.Clients.Office.Excel.Functions.SPG(A986, "SP_VOLUME_AVG_WEEKLY_TO_SHARES_OUT", , "1M")</f>
        <v>2.6004901790064134</v>
      </c>
      <c r="D986" s="5">
        <f>_xll.SNL.Clients.Office.Excel.Functions.SPG(A986, "SP_VOLUME_AVG_WEEKLY_TO_SHARES_OUT", , "3M")</f>
        <v>2.6858987787733262</v>
      </c>
      <c r="E986" s="5">
        <f>_xll.SNL.Clients.Office.Excel.Functions.SPG(A986, "SP_VOLUME_AVG_DAILY_TO_1YR_AVG_DAILY", , "1M")</f>
        <v>93.45</v>
      </c>
      <c r="F986" s="5">
        <f>_xll.SNL.Clients.Office.Excel.Functions.SPG(A986, "SP_VOLUME_AVG_DAILY_TO_1YR_AVG_DAILY", , "3M")</f>
        <v>96.52</v>
      </c>
      <c r="G986" s="9" t="str">
        <f>_xll.SNL.Clients.Office.Excel.Functions.SPG(A986, "IQ_SECTOR")</f>
        <v>Utilities</v>
      </c>
      <c r="H986" s="9" t="str">
        <f>_xll.SNL.Clients.Office.Excel.Functions.SPG(A986, "IQ_INDUSTRY_GROUP")</f>
        <v>Utilities</v>
      </c>
      <c r="I986" s="9" t="str">
        <f>_xll.SNL.Clients.Office.Excel.Functions.SPG(A986, "IQ_INDUSTRY")</f>
        <v>Electric Utilities</v>
      </c>
      <c r="J986" s="9" t="str">
        <f>_xll.SNL.Clients.Office.Excel.Functions.SPG(A986, "IQ_PRIMARY_INDUSTRY")</f>
        <v>Electric Utilities</v>
      </c>
      <c r="K986" s="9" t="str">
        <f>_xll.SNL.Clients.Office.Excel.Functions.SPG(A986, "NAICS_CODE", "Primary")</f>
        <v>2211 - Electric Power Generation, Transmission and Distribution</v>
      </c>
      <c r="L986" s="9" t="str">
        <f>_xll.SNL.Clients.Office.Excel.Functions.SPG(A986, "SP_TOPICTAG")</f>
        <v>Clean Energy; Energy Efficiency; Energy Management; Energy Storage; Industrial Automation; Smart Energy; Power Grid</v>
      </c>
      <c r="M986" s="5">
        <f>_xll.SNL.Clients.Office.Excel.Functions.SPG(A986, "SP_PCT_SHARES_OWNED_ALL_INSTITUTIONS")</f>
        <v>72.900000000000006</v>
      </c>
      <c r="N986" s="9" t="str">
        <f>_xll.SNL.Clients.Office.Excel.Functions.SPG(A986, "RD_CREDIT_RATING_GLOBAL", "Issuer Credit Rating", "Local Currency LT|0")</f>
        <v>BBB</v>
      </c>
      <c r="O986" s="9" t="str">
        <f>_xll.SNL.Clients.Office.Excel.Functions.SPG(A986, "RD_CWOL_GLOBAL", "Issuer Credit Rating", "Local Currency LT|0")</f>
        <v>Stable</v>
      </c>
      <c r="P986" s="9" t="str">
        <f>_xll.SNL.Clients.Office.Excel.Functions.SPG(A986, "RD_RATING_ACTION_GLOBAL", "Issuer Credit Rating", "Local Currency LT|0")</f>
        <v>CreditWatch/Outlook (03/01/2022)</v>
      </c>
      <c r="Q986" s="10">
        <f>_xll.SNL.Clients.Office.Excel.Functions.SPG(A986, "RD_LAST_REVIEW_DATE_GLOBAL", "Issuer Credit Rating", "Local Currency LT")</f>
        <v>45529</v>
      </c>
      <c r="R986" s="10">
        <f>_xll.SNL.Clients.Office.Excel.Functions.SPG(A986, "RD_CREDIT_RATING_DATE_GLOBAL", "Issuer Credit Rating", "Local Currency LT|0")</f>
        <v>41446</v>
      </c>
      <c r="S986" s="10">
        <f>_xll.SNL.Clients.Office.Excel.Functions.SPG(A986, "RD_CREDIT_WATCH_OUTLOOK_DATE_GLOBAL", "Issuer Credit Rating", "Local Currency LT|0")</f>
        <v>44621</v>
      </c>
      <c r="T986" s="13" t="str">
        <f>_xll.SNL.Clients.Office.Excel.Functions.SPG(A986, "SP_BUSINESS_DESCRIPTION")</f>
        <v>Otter Tail Corporation, together with its subsidiaries, engages in electric utility, manufacturing, and plastic pipe businesses in the United States. It operates through three segments: Electric, Manufacturing, and Plastics. The Electric segment produces, transmits, distributes, and sells electric energy in Minnesota, North Dakota, and South Dakota; and operates as a participant in the Midcontinent Independent System Operator markets. This segment generates electricity through coal, fuel oil, solar, wind, and natural gas. It serves approximately residential, commercial, and industrial customers. The Manufacturing segment engages in the contract machining, metal parts stamping, fabrication and painting, production of plastic thermoformed horticultural containers, life science and industrial packaging, and material handling components and extruded raw material stock for the recreational vehicle, lawn and garden, agricultural, construction, and industrial and energy equipment end markets. The Plastics segment manufactures polyvinyl chloride pipes for municipal water, rural water, wastewater, storm drainage and water reclamation system, and other uses for customers in the horticulture, medical and life sciences, industrial, recreation, and electronics industries. This segment markets its products to wholesalers and distributors through independent sales representatives, company salespersons, and customer service representatives. The company was formerly known as Otter Tail Power Company and changed its name to Otter Tail Corporation in 2001. Otter Tail Corporation was founded in 1907 and is headquartered in Fergus Falls, Minnesota.</v>
      </c>
    </row>
    <row r="987" spans="1:20" x14ac:dyDescent="0.3">
      <c r="A987" s="12" t="s">
        <v>1417</v>
      </c>
      <c r="B987" s="10">
        <f>_xll.SNL.Clients.Office.Excel.Functions.SPG(A987,"SP_IPO_DATE")</f>
        <v>41725</v>
      </c>
      <c r="C987" s="5">
        <f>_xll.SNL.Clients.Office.Excel.Functions.SPG(A987, "SP_VOLUME_AVG_WEEKLY_TO_SHARES_OUT", , "1M")</f>
        <v>4.6811463259343</v>
      </c>
      <c r="D987" s="5">
        <f>_xll.SNL.Clients.Office.Excel.Functions.SPG(A987, "SP_VOLUME_AVG_WEEKLY_TO_SHARES_OUT", , "3M")</f>
        <v>5.1826788681624034</v>
      </c>
      <c r="E987" s="5">
        <f>_xll.SNL.Clients.Office.Excel.Functions.SPG(A987, "SP_VOLUME_AVG_DAILY_TO_1YR_AVG_DAILY", , "1M")</f>
        <v>90.13</v>
      </c>
      <c r="F987" s="5">
        <f>_xll.SNL.Clients.Office.Excel.Functions.SPG(A987, "SP_VOLUME_AVG_DAILY_TO_1YR_AVG_DAILY", , "3M")</f>
        <v>99.78</v>
      </c>
      <c r="G987" s="9" t="str">
        <f>_xll.SNL.Clients.Office.Excel.Functions.SPG(A987, "IQ_SECTOR")</f>
        <v>Real Estate</v>
      </c>
      <c r="H987" s="9" t="str">
        <f>_xll.SNL.Clients.Office.Excel.Functions.SPG(A987, "IQ_INDUSTRY_GROUP")</f>
        <v>Equity Real Estate Investment Trusts (REITs)</v>
      </c>
      <c r="I987" s="9" t="str">
        <f>_xll.SNL.Clients.Office.Excel.Functions.SPG(A987, "IQ_INDUSTRY")</f>
        <v>Specialized REITs</v>
      </c>
      <c r="J987" s="9" t="str">
        <f>_xll.SNL.Clients.Office.Excel.Functions.SPG(A987, "IQ_PRIMARY_INDUSTRY")</f>
        <v>Other Specialized REITs</v>
      </c>
      <c r="K987" s="9" t="str">
        <f>_xll.SNL.Clients.Office.Excel.Functions.SPG(A987, "NAICS_CODE", "Primary")</f>
        <v>541850 - Indoor and Outdoor Display Advertising</v>
      </c>
      <c r="L987" s="9" t="str">
        <f>_xll.SNL.Clients.Office.Excel.Functions.SPG(A987, "SP_TOPICTAG")</f>
        <v/>
      </c>
      <c r="M987" s="5">
        <f>_xll.SNL.Clients.Office.Excel.Functions.SPG(A987, "SP_PCT_SHARES_OWNED_ALL_INSTITUTIONS")</f>
        <v>98.03</v>
      </c>
      <c r="N987" s="9" t="str">
        <f>_xll.SNL.Clients.Office.Excel.Functions.SPG(A987, "RD_CREDIT_RATING_GLOBAL", "Issuer Credit Rating", "Local Currency LT|0")</f>
        <v>B+</v>
      </c>
      <c r="O987" s="9" t="str">
        <f>_xll.SNL.Clients.Office.Excel.Functions.SPG(A987, "RD_CWOL_GLOBAL", "Issuer Credit Rating", "Local Currency LT|0")</f>
        <v>Stable</v>
      </c>
      <c r="P987" s="9" t="str">
        <f>_xll.SNL.Clients.Office.Excel.Functions.SPG(A987, "RD_RATING_ACTION_GLOBAL", "Issuer Credit Rating", "Local Currency LT|0")</f>
        <v>CreditWatch/Outlook (08/16/2023)</v>
      </c>
      <c r="Q987" s="10">
        <f>_xll.SNL.Clients.Office.Excel.Functions.SPG(A987, "RD_LAST_REVIEW_DATE_GLOBAL", "Issuer Credit Rating", "Local Currency LT")</f>
        <v>45540</v>
      </c>
      <c r="R987" s="10">
        <f>_xll.SNL.Clients.Office.Excel.Functions.SPG(A987, "RD_CREDIT_RATING_DATE_GLOBAL", "Issuer Credit Rating", "Local Currency LT|0")</f>
        <v>43923</v>
      </c>
      <c r="S987" s="10">
        <f>_xll.SNL.Clients.Office.Excel.Functions.SPG(A987, "RD_CREDIT_WATCH_OUTLOOK_DATE_GLOBAL", "Issuer Credit Rating", "Local Currency LT|0")</f>
        <v>45154</v>
      </c>
      <c r="T987" s="13" t="str">
        <f>_xll.SNL.Clients.Office.Excel.Functions.SPG(A987, "SP_BUSINESS_DESCRIPTION")</f>
        <v>OUTFRONT leverages the power of technology, location, and creativity to connect brands with consumers outside of their homes through one of the largest and most diverse sets of billboard, transit, and mobile assets in North America. Through its technology platform, OUTFRONT will fundamentally change the ways advertisers engage audiences on-the-go.</v>
      </c>
    </row>
    <row r="988" spans="1:20" x14ac:dyDescent="0.3">
      <c r="A988" s="12" t="s">
        <v>1905</v>
      </c>
      <c r="B988" s="10" t="str">
        <f>_xll.SNL.Clients.Office.Excel.Functions.SPG(A988,"SP_IPO_DATE")</f>
        <v/>
      </c>
      <c r="C988" s="5">
        <f>_xll.SNL.Clients.Office.Excel.Functions.SPG(A988, "SP_VOLUME_AVG_WEEKLY_TO_SHARES_OUT", , "1M")</f>
        <v>4.6170250261895918</v>
      </c>
      <c r="D988" s="5">
        <f>_xll.SNL.Clients.Office.Excel.Functions.SPG(A988, "SP_VOLUME_AVG_WEEKLY_TO_SHARES_OUT", , "3M")</f>
        <v>5.3019118281511544</v>
      </c>
      <c r="E988" s="5">
        <f>_xll.SNL.Clients.Office.Excel.Functions.SPG(A988, "SP_VOLUME_AVG_DAILY_TO_1YR_AVG_DAILY", , "1M")</f>
        <v>79.069999999999993</v>
      </c>
      <c r="F988" s="5">
        <f>_xll.SNL.Clients.Office.Excel.Functions.SPG(A988, "SP_VOLUME_AVG_DAILY_TO_1YR_AVG_DAILY", , "3M")</f>
        <v>90.8</v>
      </c>
      <c r="G988" s="9" t="str">
        <f>_xll.SNL.Clients.Office.Excel.Functions.SPG(A988, "IQ_SECTOR")</f>
        <v>Energy</v>
      </c>
      <c r="H988" s="9" t="str">
        <f>_xll.SNL.Clients.Office.Excel.Functions.SPG(A988, "IQ_INDUSTRY_GROUP")</f>
        <v>Energy</v>
      </c>
      <c r="I988" s="9" t="str">
        <f>_xll.SNL.Clients.Office.Excel.Functions.SPG(A988, "IQ_INDUSTRY")</f>
        <v>Oil, Gas and Consumable Fuels</v>
      </c>
      <c r="J988" s="9" t="str">
        <f>_xll.SNL.Clients.Office.Excel.Functions.SPG(A988, "IQ_PRIMARY_INDUSTRY")</f>
        <v>Oil and Gas Exploration and Production</v>
      </c>
      <c r="K988" s="9" t="str">
        <f>_xll.SNL.Clients.Office.Excel.Functions.SPG(A988, "NAICS_CODE", "Primary")</f>
        <v>2111 - Oil and Gas Extraction</v>
      </c>
      <c r="L988" s="9" t="str">
        <f>_xll.SNL.Clients.Office.Excel.Functions.SPG(A988, "SP_TOPICTAG")</f>
        <v/>
      </c>
      <c r="M988" s="5">
        <f>_xll.SNL.Clients.Office.Excel.Functions.SPG(A988, "SP_PCT_SHARES_OWNED_ALL_INSTITUTIONS")</f>
        <v>84.34</v>
      </c>
      <c r="N988" s="9" t="str">
        <f>_xll.SNL.Clients.Office.Excel.Functions.SPG(A988, "RD_CREDIT_RATING_GLOBAL", "Issuer Credit Rating", "Local Currency LT|0")</f>
        <v>BBB-</v>
      </c>
      <c r="O988" s="9" t="str">
        <f>_xll.SNL.Clients.Office.Excel.Functions.SPG(A988, "RD_CWOL_GLOBAL", "Issuer Credit Rating", "Local Currency LT|0")</f>
        <v>Stable</v>
      </c>
      <c r="P988" s="9" t="str">
        <f>_xll.SNL.Clients.Office.Excel.Functions.SPG(A988, "RD_RATING_ACTION_GLOBAL", "Issuer Credit Rating", "Local Currency LT|0")</f>
        <v>CreditWatch/Outlook (03/31/2021)</v>
      </c>
      <c r="Q988" s="10">
        <f>_xll.SNL.Clients.Office.Excel.Functions.SPG(A988, "RD_LAST_REVIEW_DATE_GLOBAL", "Issuer Credit Rating", "Local Currency LT")</f>
        <v>45610</v>
      </c>
      <c r="R988" s="10">
        <f>_xll.SNL.Clients.Office.Excel.Functions.SPG(A988, "RD_CREDIT_RATING_DATE_GLOBAL", "Issuer Credit Rating", "Local Currency LT|0")</f>
        <v>43916</v>
      </c>
      <c r="S988" s="10">
        <f>_xll.SNL.Clients.Office.Excel.Functions.SPG(A988, "RD_CREDIT_WATCH_OUTLOOK_DATE_GLOBAL", "Issuer Credit Rating", "Local Currency LT|0")</f>
        <v>44286</v>
      </c>
      <c r="T988" s="13" t="str">
        <f>_xll.SNL.Clients.Office.Excel.Functions.SPG(A988, "SP_BUSINESS_DESCRIPTION")</f>
        <v>Ovintiv Inc., together with its subsidiaries, explores, develops, produces, and markets natural gas, oil, and natural gas liquids in the United States and Canada. The company operates through USA Operations, Canadian Operations, and Market Optimization segments. Its principal assets include Permian in west Texas and Anadarko in west-central Oklahoma; and Montney in northeast British Columbia and northwest Alberta. In addition, the company’s upstream assets comprise Bakken in northwest North Dakota, and Uinta in central Utah; and Horn River in northeast British Columbia. The company was formerly known as Encana Corporation and changed its name to Ovintiv Inc. in January 2020. Ovintiv Inc. was incorporated in 2020 and is based in Denver, Colorado.</v>
      </c>
    </row>
    <row r="989" spans="1:20" x14ac:dyDescent="0.3">
      <c r="A989" s="12" t="s">
        <v>1418</v>
      </c>
      <c r="B989" s="10" t="str">
        <f>_xll.SNL.Clients.Office.Excel.Functions.SPG(A989,"SP_IPO_DATE")</f>
        <v/>
      </c>
      <c r="C989" s="5">
        <f>_xll.SNL.Clients.Office.Excel.Functions.SPG(A989, "SP_VOLUME_AVG_WEEKLY_TO_SHARES_OUT", , "1M")</f>
        <v>7.5093514353325492</v>
      </c>
      <c r="D989" s="5">
        <f>_xll.SNL.Clients.Office.Excel.Functions.SPG(A989, "SP_VOLUME_AVG_WEEKLY_TO_SHARES_OUT", , "3M")</f>
        <v>5.2244105578188078</v>
      </c>
      <c r="E989" s="5">
        <f>_xll.SNL.Clients.Office.Excel.Functions.SPG(A989, "SP_VOLUME_AVG_DAILY_TO_1YR_AVG_DAILY", , "1M")</f>
        <v>136</v>
      </c>
      <c r="F989" s="5">
        <f>_xll.SNL.Clients.Office.Excel.Functions.SPG(A989, "SP_VOLUME_AVG_DAILY_TO_1YR_AVG_DAILY", , "3M")</f>
        <v>94.62</v>
      </c>
      <c r="G989" s="9" t="str">
        <f>_xll.SNL.Clients.Office.Excel.Functions.SPG(A989, "IQ_SECTOR")</f>
        <v>Health Care</v>
      </c>
      <c r="H989" s="9" t="str">
        <f>_xll.SNL.Clients.Office.Excel.Functions.SPG(A989, "IQ_INDUSTRY_GROUP")</f>
        <v>Health Care Equipment and Services</v>
      </c>
      <c r="I989" s="9" t="str">
        <f>_xll.SNL.Clients.Office.Excel.Functions.SPG(A989, "IQ_INDUSTRY")</f>
        <v>Health Care Providers and Services</v>
      </c>
      <c r="J989" s="9" t="str">
        <f>_xll.SNL.Clients.Office.Excel.Functions.SPG(A989, "IQ_PRIMARY_INDUSTRY")</f>
        <v>Health Care Distributors</v>
      </c>
      <c r="K989" s="9" t="str">
        <f>_xll.SNL.Clients.Office.Excel.Functions.SPG(A989, "NAICS_CODE", "Primary")</f>
        <v>423450 - Medical, Dental, and Hospital Equipment and Supplies Merchant Wholesalers</v>
      </c>
      <c r="L989" s="9" t="str">
        <f>_xll.SNL.Clients.Office.Excel.Functions.SPG(A989, "SP_TOPICTAG")</f>
        <v>Health Diagnostics; MHealth; Diabetes; Sleep Technology; Respiratory; Surgery; Urology</v>
      </c>
      <c r="M989" s="5">
        <f>_xll.SNL.Clients.Office.Excel.Functions.SPG(A989, "SP_PCT_SHARES_OWNED_ALL_INSTITUTIONS")</f>
        <v>87.2</v>
      </c>
      <c r="N989" s="9" t="str">
        <f>_xll.SNL.Clients.Office.Excel.Functions.SPG(A989, "RD_CREDIT_RATING_GLOBAL", "Issuer Credit Rating", "Local Currency LT|0")</f>
        <v>BB-</v>
      </c>
      <c r="O989" s="9" t="str">
        <f>_xll.SNL.Clients.Office.Excel.Functions.SPG(A989, "RD_CWOL_GLOBAL", "Issuer Credit Rating", "Local Currency LT|0")</f>
        <v>Stable</v>
      </c>
      <c r="P989" s="9" t="str">
        <f>_xll.SNL.Clients.Office.Excel.Functions.SPG(A989, "RD_RATING_ACTION_GLOBAL", "Issuer Credit Rating", "Local Currency LT|0")</f>
        <v>CreditWatch/Outlook (01/11/2022)</v>
      </c>
      <c r="Q989" s="10">
        <f>_xll.SNL.Clients.Office.Excel.Functions.SPG(A989, "RD_LAST_REVIEW_DATE_GLOBAL", "Issuer Credit Rating", "Local Currency LT")</f>
        <v>45680</v>
      </c>
      <c r="R989" s="10">
        <f>_xll.SNL.Clients.Office.Excel.Functions.SPG(A989, "RD_CREDIT_RATING_DATE_GLOBAL", "Issuer Credit Rating", "Local Currency LT|0")</f>
        <v>44391</v>
      </c>
      <c r="S989" s="10">
        <f>_xll.SNL.Clients.Office.Excel.Functions.SPG(A989, "RD_CREDIT_WATCH_OUTLOOK_DATE_GLOBAL", "Issuer Credit Rating", "Local Currency LT|0")</f>
        <v>44572</v>
      </c>
      <c r="T989" s="13" t="str">
        <f>_xll.SNL.Clients.Office.Excel.Functions.SPG(A989, "SP_BUSINESS_DESCRIPTION")</f>
        <v>Owens &amp; Minor, Inc., together with its subsidiaries, operates as a healthcare solutions company worldwide. It operates through Products &amp; Healthcare Services and Patient Direct segments. The Products &amp; Healthcare Services segment offers a portfolio of products and services to healthcare providers and manufacturers. Its portfolio of medical and surgical supplies includes branded products and its proprietary products. This segment also offers services to healthcare providers, including supplier management, analytics, inventory management, and clinical supply management; and various programs to provide outsourced logistics and marketing solutions to its suppliers. The Patient Direct segment provides products and services for in-home care and delivery across diabetes treatment, home respiratory therapy, and obstructive sleep apnea treatment. This segment supplies a range of other home medical equipment, patient care products, including ostomy, wound care, urology, incontinence and other products and services. It serves multi-facility networks of healthcare providers, independent hospitals, surgery centers, physicians’ practices, and networks of hospitals directly, as well as indirectly through third-party distributors. Owens &amp; Minor, Inc. was founded in 1882 and is headquartered in Mechanicsville, Virginia.</v>
      </c>
    </row>
    <row r="990" spans="1:20" x14ac:dyDescent="0.3">
      <c r="A990" s="12" t="s">
        <v>1906</v>
      </c>
      <c r="B990" s="10" t="str">
        <f>_xll.SNL.Clients.Office.Excel.Functions.SPG(A990,"SP_IPO_DATE")</f>
        <v/>
      </c>
      <c r="C990" s="5">
        <f>_xll.SNL.Clients.Office.Excel.Functions.SPG(A990, "SP_VOLUME_AVG_WEEKLY_TO_SHARES_OUT", , "1M")</f>
        <v>4.2804315376405233</v>
      </c>
      <c r="D990" s="5">
        <f>_xll.SNL.Clients.Office.Excel.Functions.SPG(A990, "SP_VOLUME_AVG_WEEKLY_TO_SHARES_OUT", , "3M")</f>
        <v>4.7159963927102337</v>
      </c>
      <c r="E990" s="5">
        <f>_xll.SNL.Clients.Office.Excel.Functions.SPG(A990, "SP_VOLUME_AVG_DAILY_TO_1YR_AVG_DAILY", , "1M")</f>
        <v>101.72</v>
      </c>
      <c r="F990" s="5">
        <f>_xll.SNL.Clients.Office.Excel.Functions.SPG(A990, "SP_VOLUME_AVG_DAILY_TO_1YR_AVG_DAILY", , "3M")</f>
        <v>112.07</v>
      </c>
      <c r="G990" s="9" t="str">
        <f>_xll.SNL.Clients.Office.Excel.Functions.SPG(A990, "IQ_SECTOR")</f>
        <v>Industrials</v>
      </c>
      <c r="H990" s="9" t="str">
        <f>_xll.SNL.Clients.Office.Excel.Functions.SPG(A990, "IQ_INDUSTRY_GROUP")</f>
        <v>Capital Goods</v>
      </c>
      <c r="I990" s="9" t="str">
        <f>_xll.SNL.Clients.Office.Excel.Functions.SPG(A990, "IQ_INDUSTRY")</f>
        <v>Building Products</v>
      </c>
      <c r="J990" s="9" t="str">
        <f>_xll.SNL.Clients.Office.Excel.Functions.SPG(A990, "IQ_PRIMARY_INDUSTRY")</f>
        <v>Building Products</v>
      </c>
      <c r="K990" s="9" t="str">
        <f>_xll.SNL.Clients.Office.Excel.Functions.SPG(A990, "NAICS_CODE", "Primary")</f>
        <v>32412 - Asphalt Paving, Roofing, and Saturated Materials Manufacturing</v>
      </c>
      <c r="L990" s="9" t="str">
        <f>_xll.SNL.Clients.Office.Excel.Functions.SPG(A990, "SP_TOPICTAG")</f>
        <v/>
      </c>
      <c r="M990" s="5">
        <f>_xll.SNL.Clients.Office.Excel.Functions.SPG(A990, "SP_PCT_SHARES_OWNED_ALL_INSTITUTIONS")</f>
        <v>93.51</v>
      </c>
      <c r="N990" s="9" t="str">
        <f>_xll.SNL.Clients.Office.Excel.Functions.SPG(A990, "RD_CREDIT_RATING_GLOBAL", "Issuer Credit Rating", "Local Currency LT|0")</f>
        <v>BBB</v>
      </c>
      <c r="O990" s="9" t="str">
        <f>_xll.SNL.Clients.Office.Excel.Functions.SPG(A990, "RD_CWOL_GLOBAL", "Issuer Credit Rating", "Local Currency LT|0")</f>
        <v>Stable</v>
      </c>
      <c r="P990" s="9" t="str">
        <f>_xll.SNL.Clients.Office.Excel.Functions.SPG(A990, "RD_RATING_ACTION_GLOBAL", "Issuer Credit Rating", "Local Currency LT|0")</f>
        <v>Upgrade | CreditWatch/Outlook (08/03/2016)</v>
      </c>
      <c r="Q990" s="10">
        <f>_xll.SNL.Clients.Office.Excel.Functions.SPG(A990, "RD_LAST_REVIEW_DATE_GLOBAL", "Issuer Credit Rating", "Local Currency LT")</f>
        <v>45527</v>
      </c>
      <c r="R990" s="10">
        <f>_xll.SNL.Clients.Office.Excel.Functions.SPG(A990, "RD_CREDIT_RATING_DATE_GLOBAL", "Issuer Credit Rating", "Local Currency LT|0")</f>
        <v>42585</v>
      </c>
      <c r="S990" s="10">
        <f>_xll.SNL.Clients.Office.Excel.Functions.SPG(A990, "RD_CREDIT_WATCH_OUTLOOK_DATE_GLOBAL", "Issuer Credit Rating", "Local Currency LT|0")</f>
        <v>42585</v>
      </c>
      <c r="T990" s="13" t="str">
        <f>_xll.SNL.Clients.Office.Excel.Functions.SPG(A990, "SP_BUSINESS_DESCRIPTION")</f>
        <v>Owens Corning engages in the provision of residential and commercial building products in the United States, Europe, the Asia Pacific, and internationally. It operates through four segments: Roofing, Insulation, Doors, and Composites. The Roofing segment manufactures and sells residential roofing shingles, oxidized asphalt materials, and roofing components primarily used in residential and commercial construction. The Insulation segment manufactures and sells thermal and acoustical batts, loose fill insulation, spray foam insulation, foam sheathing, and accessories. It also manufactures and sells glass fiber pipe insulation, energy efficient flexible duct media, bonded and granulated stone wool insulation, cellular glass insulation, and foam insulation used in above- and below-grade construction applications. The Doors segment manufactures and sells interior and exterior doors and door systems primarily used in residential construction. The Composites segment manufactures, fabricates, and sells glass reinforcements in the form of fiber. The company was founded in 1938 and is headquartered in Toledo, Ohio.</v>
      </c>
    </row>
    <row r="991" spans="1:20" x14ac:dyDescent="0.3">
      <c r="A991" s="12" t="s">
        <v>1419</v>
      </c>
      <c r="B991" s="10" t="str">
        <f>_xll.SNL.Clients.Office.Excel.Functions.SPG(A991,"SP_IPO_DATE")</f>
        <v/>
      </c>
      <c r="C991" s="5">
        <f>_xll.SNL.Clients.Office.Excel.Functions.SPG(A991, "SP_VOLUME_AVG_WEEKLY_TO_SHARES_OUT", , "1M")</f>
        <v>9.1651903745275316</v>
      </c>
      <c r="D991" s="5">
        <f>_xll.SNL.Clients.Office.Excel.Functions.SPG(A991, "SP_VOLUME_AVG_WEEKLY_TO_SHARES_OUT", , "3M")</f>
        <v>11.048607849662687</v>
      </c>
      <c r="E991" s="5">
        <f>_xll.SNL.Clients.Office.Excel.Functions.SPG(A991, "SP_VOLUME_AVG_DAILY_TO_1YR_AVG_DAILY", , "1M")</f>
        <v>93.8</v>
      </c>
      <c r="F991" s="5">
        <f>_xll.SNL.Clients.Office.Excel.Functions.SPG(A991, "SP_VOLUME_AVG_DAILY_TO_1YR_AVG_DAILY", , "3M")</f>
        <v>113.08</v>
      </c>
      <c r="G991" s="9" t="str">
        <f>_xll.SNL.Clients.Office.Excel.Functions.SPG(A991, "IQ_SECTOR")</f>
        <v>Consumer Discretionary</v>
      </c>
      <c r="H991" s="9" t="str">
        <f>_xll.SNL.Clients.Office.Excel.Functions.SPG(A991, "IQ_INDUSTRY_GROUP")</f>
        <v>Consumer Durables and Apparel</v>
      </c>
      <c r="I991" s="9" t="str">
        <f>_xll.SNL.Clients.Office.Excel.Functions.SPG(A991, "IQ_INDUSTRY")</f>
        <v>Textiles, Apparel and Luxury Goods</v>
      </c>
      <c r="J991" s="9" t="str">
        <f>_xll.SNL.Clients.Office.Excel.Functions.SPG(A991, "IQ_PRIMARY_INDUSTRY")</f>
        <v>Apparel, Accessories and Luxury Goods</v>
      </c>
      <c r="K991" s="9" t="str">
        <f>_xll.SNL.Clients.Office.Excel.Functions.SPG(A991, "NAICS_CODE", "Primary")</f>
        <v>315 - Apparel Manufacturing</v>
      </c>
      <c r="L991" s="9" t="str">
        <f>_xll.SNL.Clients.Office.Excel.Functions.SPG(A991, "SP_TOPICTAG")</f>
        <v>Lifestyle; Brand Marketing</v>
      </c>
      <c r="M991" s="5">
        <f>_xll.SNL.Clients.Office.Excel.Functions.SPG(A991, "SP_PCT_SHARES_OWNED_ALL_INSTITUTIONS")</f>
        <v>111.22</v>
      </c>
      <c r="N991" s="9" t="str">
        <f>_xll.SNL.Clients.Office.Excel.Functions.SPG(A991, "RD_CREDIT_RATING_GLOBAL", "Issuer Credit Rating", "Local Currency LT|0")</f>
        <v>NR</v>
      </c>
      <c r="O991" s="9" t="str">
        <f>_xll.SNL.Clients.Office.Excel.Functions.SPG(A991, "RD_CWOL_GLOBAL", "Issuer Credit Rating", "Local Currency LT|0")</f>
        <v>NR</v>
      </c>
      <c r="P991" s="9" t="str">
        <f>_xll.SNL.Clients.Office.Excel.Functions.SPG(A991, "RD_RATING_ACTION_GLOBAL", "Issuer Credit Rating", "Local Currency LT|0")</f>
        <v>Not Rated | CreditWatch/Outlook (07/19/2012)</v>
      </c>
      <c r="Q991" s="10" t="str">
        <f>_xll.SNL.Clients.Office.Excel.Functions.SPG(A991, "RD_LAST_REVIEW_DATE_GLOBAL", "Issuer Credit Rating", "Local Currency LT")</f>
        <v/>
      </c>
      <c r="R991" s="10">
        <f>_xll.SNL.Clients.Office.Excel.Functions.SPG(A991, "RD_CREDIT_RATING_DATE_GLOBAL", "Issuer Credit Rating", "Local Currency LT|0")</f>
        <v>41109</v>
      </c>
      <c r="S991" s="10">
        <f>_xll.SNL.Clients.Office.Excel.Functions.SPG(A991, "RD_CREDIT_WATCH_OUTLOOK_DATE_GLOBAL", "Issuer Credit Rating", "Local Currency LT|0")</f>
        <v>41109</v>
      </c>
      <c r="T991" s="13" t="str">
        <f>_xll.SNL.Clients.Office.Excel.Functions.SPG(A991, "SP_BUSINESS_DESCRIPTION")</f>
        <v>Oxford Industries, Inc., an apparel company, designs, sources, markets, and distributes products of lifestyle and other brands worldwide. The company offers men's and women's sportswear and related products under the Tommy Bahama brand; and women's and girl's dresses and sportswear, scarves, bags, jewelry, and belts, as well as children’s apparel, swim, footwear, and licensed products under the Lilly Pulitzer brand. In addition, the company licenses Tommy Bahama brand for various products, such as indoor and outdoor furniture, beach chairs, bedding and bath linens, fabrics, leather goods and gifts, headwear, hosiery, sleepwear, shampoo, toiletries, fragrances, cigar accessories, distilled spirits, and other products; and Lilly Pulitzer for stationery and gift products, home furnishing products, and eyewear. The company distribute its products through southerntide.com, thebeaufortbonnetcompany.com, and duckhead.com; and specialty retailers. It offers products through its retail stores, department stores, specialty stores, multi-branded e-commerce retailers, off-price retailers, and other retailers, as well as e-commerce sites. The company operates brand-specific full-price retail stores; Tommy Bahama food and beverage locations; and Tommy Bahama outlet stores. Oxford Industries, Inc. was founded in 1942 and is headquartered in Atlanta, Georgia.</v>
      </c>
    </row>
    <row r="992" spans="1:20" x14ac:dyDescent="0.3">
      <c r="A992" s="12" t="s">
        <v>346</v>
      </c>
      <c r="B992" s="10" t="str">
        <f>_xll.SNL.Clients.Office.Excel.Functions.SPG(A992,"SP_IPO_DATE")</f>
        <v/>
      </c>
      <c r="C992" s="5">
        <f>_xll.SNL.Clients.Office.Excel.Functions.SPG(A992, "SP_VOLUME_AVG_WEEKLY_TO_SHARES_OUT", , "1M")</f>
        <v>2.2332991742115214</v>
      </c>
      <c r="D992" s="5">
        <f>_xll.SNL.Clients.Office.Excel.Functions.SPG(A992, "SP_VOLUME_AVG_WEEKLY_TO_SHARES_OUT", , "3M")</f>
        <v>2.078903970128688</v>
      </c>
      <c r="E992" s="5">
        <f>_xll.SNL.Clients.Office.Excel.Functions.SPG(A992, "SP_VOLUME_AVG_DAILY_TO_1YR_AVG_DAILY", , "1M")</f>
        <v>91.37</v>
      </c>
      <c r="F992" s="5">
        <f>_xll.SNL.Clients.Office.Excel.Functions.SPG(A992, "SP_VOLUME_AVG_DAILY_TO_1YR_AVG_DAILY", , "3M")</f>
        <v>85.05</v>
      </c>
      <c r="G992" s="9" t="str">
        <f>_xll.SNL.Clients.Office.Excel.Functions.SPG(A992, "IQ_SECTOR")</f>
        <v>Industrials</v>
      </c>
      <c r="H992" s="9" t="str">
        <f>_xll.SNL.Clients.Office.Excel.Functions.SPG(A992, "IQ_INDUSTRY_GROUP")</f>
        <v>Capital Goods</v>
      </c>
      <c r="I992" s="9" t="str">
        <f>_xll.SNL.Clients.Office.Excel.Functions.SPG(A992, "IQ_INDUSTRY")</f>
        <v>Machinery</v>
      </c>
      <c r="J992" s="9" t="str">
        <f>_xll.SNL.Clients.Office.Excel.Functions.SPG(A992, "IQ_PRIMARY_INDUSTRY")</f>
        <v>Construction Machinery and Heavy Transportation Equipment</v>
      </c>
      <c r="K992" s="9" t="str">
        <f>_xll.SNL.Clients.Office.Excel.Functions.SPG(A992, "NAICS_CODE", "Primary")</f>
        <v>336120 - Heavy Duty Truck Manufacturing</v>
      </c>
      <c r="L992" s="9" t="str">
        <f>_xll.SNL.Clients.Office.Excel.Functions.SPG(A992, "SP_TOPICTAG")</f>
        <v>Fleet Management; Freight Service; Industrial Automation; Passenger Aircraft Manufacturing</v>
      </c>
      <c r="M992" s="5">
        <f>_xll.SNL.Clients.Office.Excel.Functions.SPG(A992, "SP_PCT_SHARES_OWNED_ALL_INSTITUTIONS")</f>
        <v>70.75</v>
      </c>
      <c r="N992" s="9" t="str">
        <f>_xll.SNL.Clients.Office.Excel.Functions.SPG(A992, "RD_CREDIT_RATING_GLOBAL", "Issuer Credit Rating", "Local Currency LT|0")</f>
        <v>A+</v>
      </c>
      <c r="O992" s="9" t="str">
        <f>_xll.SNL.Clients.Office.Excel.Functions.SPG(A992, "RD_CWOL_GLOBAL", "Issuer Credit Rating", "Local Currency LT|0")</f>
        <v>Stable</v>
      </c>
      <c r="P992" s="9" t="str">
        <f>_xll.SNL.Clients.Office.Excel.Functions.SPG(A992, "RD_RATING_ACTION_GLOBAL", "Issuer Credit Rating", "Local Currency LT|0")</f>
        <v>Downgrade | CreditWatch/Outlook (04/29/2010)</v>
      </c>
      <c r="Q992" s="10">
        <f>_xll.SNL.Clients.Office.Excel.Functions.SPG(A992, "RD_LAST_REVIEW_DATE_GLOBAL", "Issuer Credit Rating", "Local Currency LT")</f>
        <v>45414</v>
      </c>
      <c r="R992" s="10">
        <f>_xll.SNL.Clients.Office.Excel.Functions.SPG(A992, "RD_CREDIT_RATING_DATE_GLOBAL", "Issuer Credit Rating", "Local Currency LT|0")</f>
        <v>40297</v>
      </c>
      <c r="S992" s="10">
        <f>_xll.SNL.Clients.Office.Excel.Functions.SPG(A992, "RD_CREDIT_WATCH_OUTLOOK_DATE_GLOBAL", "Issuer Credit Rating", "Local Currency LT|0")</f>
        <v>40297</v>
      </c>
      <c r="T992" s="13" t="str">
        <f>_xll.SNL.Clients.Office.Excel.Functions.SPG(A992, "SP_BUSINESS_DESCRIPTION")</f>
        <v>PACCAR Inc designs, manufactures, and distributes light, medium, and heavy-duty commercial trucks in the United States, Canada, Europe, Mexico, South America, Australia, and internationally. It operates through three segments: Truck, Parts, and Financial Services. The Truck segment designs, manufactures, and distributes trucks for the over-the-road and off-highway hauling of commercial and consumer goods. It sells its trucks through a network of independent dealers under the Kenworth, Peterbilt, and DAF nameplates. The Parts segment distributes aftermarket parts for trucks and related commercial vehicles. The Financial Services segment conducts full-service leasing operations under the PacLease trade name, as well as provides finance and leasing products and services to customers and dealers. This segment also offers equipment financing and administrative support services for its franchisees; retail loan and leasing services for small, medium, and large commercial trucking companies, as well as independent owners/operators and other businesses; and truck inventory financing services to independent dealers. In addition, this segment offers loans and leases directly to customers for the acquisition of trucks and related equipment. The company also manufactures and markets industrial winches under the Braden, Carco, and Gearmatic nameplates. PACCAR Inc was founded in 1905 and is headquartered in Bellevue, Washington.</v>
      </c>
    </row>
    <row r="993" spans="1:20" x14ac:dyDescent="0.3">
      <c r="A993" s="12" t="s">
        <v>1420</v>
      </c>
      <c r="B993" s="10">
        <f>_xll.SNL.Clients.Office.Excel.Functions.SPG(A993,"SP_IPO_DATE")</f>
        <v>35605</v>
      </c>
      <c r="C993" s="5">
        <f>_xll.SNL.Clients.Office.Excel.Functions.SPG(A993, "SP_VOLUME_AVG_WEEKLY_TO_SHARES_OUT", , "1M")</f>
        <v>2.8729143822650123</v>
      </c>
      <c r="D993" s="5">
        <f>_xll.SNL.Clients.Office.Excel.Functions.SPG(A993, "SP_VOLUME_AVG_WEEKLY_TO_SHARES_OUT", , "3M")</f>
        <v>2.6145764662407358</v>
      </c>
      <c r="E993" s="5">
        <f>_xll.SNL.Clients.Office.Excel.Functions.SPG(A993, "SP_VOLUME_AVG_DAILY_TO_1YR_AVG_DAILY", , "1M")</f>
        <v>102.08</v>
      </c>
      <c r="F993" s="5">
        <f>_xll.SNL.Clients.Office.Excel.Functions.SPG(A993, "SP_VOLUME_AVG_DAILY_TO_1YR_AVG_DAILY", , "3M")</f>
        <v>92.9</v>
      </c>
      <c r="G993" s="9" t="str">
        <f>_xll.SNL.Clients.Office.Excel.Functions.SPG(A993, "IQ_SECTOR")</f>
        <v>Financials</v>
      </c>
      <c r="H993" s="9" t="str">
        <f>_xll.SNL.Clients.Office.Excel.Functions.SPG(A993, "IQ_INDUSTRY_GROUP")</f>
        <v>Banks</v>
      </c>
      <c r="I993" s="9" t="str">
        <f>_xll.SNL.Clients.Office.Excel.Functions.SPG(A993, "IQ_INDUSTRY")</f>
        <v>Banks</v>
      </c>
      <c r="J993" s="9" t="str">
        <f>_xll.SNL.Clients.Office.Excel.Functions.SPG(A993, "IQ_PRIMARY_INDUSTRY")</f>
        <v>Regional Banks</v>
      </c>
      <c r="K993" s="9" t="str">
        <f>_xll.SNL.Clients.Office.Excel.Functions.SPG(A993, "NAICS_CODE", "Primary")</f>
        <v>522110 - Commercial Banking</v>
      </c>
      <c r="L993" s="9" t="str">
        <f>_xll.SNL.Clients.Office.Excel.Functions.SPG(A993, "SP_TOPICTAG")</f>
        <v>Consumer Lending</v>
      </c>
      <c r="M993" s="5">
        <f>_xll.SNL.Clients.Office.Excel.Functions.SPG(A993, "SP_PCT_SHARES_OWNED_ALL_INSTITUTIONS")</f>
        <v>95.06</v>
      </c>
      <c r="N993" s="9" t="str">
        <f>_xll.SNL.Clients.Office.Excel.Functions.SPG(A993, "RD_CREDIT_RATING_GLOBAL", "Issuer Credit Rating", "Local Currency LT|0")</f>
        <v/>
      </c>
      <c r="O993" s="9" t="str">
        <f>_xll.SNL.Clients.Office.Excel.Functions.SPG(A993, "RD_CWOL_GLOBAL", "Issuer Credit Rating", "Local Currency LT|0")</f>
        <v/>
      </c>
      <c r="P993" s="9" t="str">
        <f>_xll.SNL.Clients.Office.Excel.Functions.SPG(A993, "RD_RATING_ACTION_GLOBAL", "Issuer Credit Rating", "Local Currency LT|0")</f>
        <v/>
      </c>
      <c r="Q993" s="10" t="str">
        <f>_xll.SNL.Clients.Office.Excel.Functions.SPG(A993, "RD_LAST_REVIEW_DATE_GLOBAL", "Issuer Credit Rating", "Local Currency LT")</f>
        <v/>
      </c>
      <c r="R993" s="10" t="str">
        <f>_xll.SNL.Clients.Office.Excel.Functions.SPG(A993, "RD_CREDIT_RATING_DATE_GLOBAL", "Issuer Credit Rating", "Local Currency LT|0")</f>
        <v/>
      </c>
      <c r="S993" s="10" t="str">
        <f>_xll.SNL.Clients.Office.Excel.Functions.SPG(A993, "RD_CREDIT_WATCH_OUTLOOK_DATE_GLOBAL", "Issuer Credit Rating", "Local Currency LT|0")</f>
        <v/>
      </c>
      <c r="T993" s="13" t="str">
        <f>_xll.SNL.Clients.Office.Excel.Functions.SPG(A993, "SP_BUSINESS_DESCRIPTION")</f>
        <v>Pacific Premier Bancorp, Inc. operates as the bank holding company for Pacific Premier Bank that provides various banking products and services in the United States. The company accepts deposit products, which includes checking, money market, savings accounts, and certificates of deposit. Its loan portfolio includes commercial real estate owner and non-owner-occupied, multifamily, construction and land, franchise real estate secured, and small business administration (SBA); revolving lines of credit, term loans, seasonal loans, and loans secured by liquid collateral; one-to-four family and home equity lines of credit loans; and small balance personal unsecured loans and savings account secured loans. It also offers cash management, online and mobile banking, and treasury management services, as well as payment processing, remote capture, and automated clearing house payment capabilities. In addition, it operates as a custodian for alternative assets held in qualified self-directed IRA accounts, including investments in private equity, real estate, notes, cash, and other non-exchange traded assets; and provides real-property and non-real property escrow services. The company serves small and middle-market businesses, corporations, professionals, real estate investors, non-profit organizations, and consumers. The company was founded in 1983 and is headquartered in Irvine, California.</v>
      </c>
    </row>
    <row r="994" spans="1:20" x14ac:dyDescent="0.3">
      <c r="A994" s="12" t="s">
        <v>1421</v>
      </c>
      <c r="B994" s="10">
        <f>_xll.SNL.Clients.Office.Excel.Functions.SPG(A994,"SP_IPO_DATE")</f>
        <v>40576</v>
      </c>
      <c r="C994" s="5">
        <f>_xll.SNL.Clients.Office.Excel.Functions.SPG(A994, "SP_VOLUME_AVG_WEEKLY_TO_SHARES_OUT", , "1M")</f>
        <v>9.038012154828774</v>
      </c>
      <c r="D994" s="5">
        <f>_xll.SNL.Clients.Office.Excel.Functions.SPG(A994, "SP_VOLUME_AVG_WEEKLY_TO_SHARES_OUT", , "3M")</f>
        <v>8.7062586328106644</v>
      </c>
      <c r="E994" s="5">
        <f>_xll.SNL.Clients.Office.Excel.Functions.SPG(A994, "SP_VOLUME_AVG_DAILY_TO_1YR_AVG_DAILY", , "1M")</f>
        <v>94.55</v>
      </c>
      <c r="F994" s="5">
        <f>_xll.SNL.Clients.Office.Excel.Functions.SPG(A994, "SP_VOLUME_AVG_DAILY_TO_1YR_AVG_DAILY", , "3M")</f>
        <v>91.08</v>
      </c>
      <c r="G994" s="9" t="str">
        <f>_xll.SNL.Clients.Office.Excel.Functions.SPG(A994, "IQ_SECTOR")</f>
        <v>Health Care</v>
      </c>
      <c r="H994" s="9" t="str">
        <f>_xll.SNL.Clients.Office.Excel.Functions.SPG(A994, "IQ_INDUSTRY_GROUP")</f>
        <v>Pharmaceuticals, Biotechnology and Life Sciences</v>
      </c>
      <c r="I994" s="9" t="str">
        <f>_xll.SNL.Clients.Office.Excel.Functions.SPG(A994, "IQ_INDUSTRY")</f>
        <v>Pharmaceuticals</v>
      </c>
      <c r="J994" s="9" t="str">
        <f>_xll.SNL.Clients.Office.Excel.Functions.SPG(A994, "IQ_PRIMARY_INDUSTRY")</f>
        <v>Pharmaceuticals</v>
      </c>
      <c r="K994" s="9" t="str">
        <f>_xll.SNL.Clients.Office.Excel.Functions.SPG(A994, "NAICS_CODE", "Primary")</f>
        <v>325412 - Pharmaceutical Preparation Manufacturing</v>
      </c>
      <c r="L994" s="9" t="str">
        <f>_xll.SNL.Clients.Office.Excel.Functions.SPG(A994, "SP_TOPICTAG")</f>
        <v>Diabetes; Cardiovascular; Chronic Diseases; Neurology; Orthopaedics; Pain Management; Surgery</v>
      </c>
      <c r="M994" s="5">
        <f>_xll.SNL.Clients.Office.Excel.Functions.SPG(A994, "SP_PCT_SHARES_OWNED_ALL_INSTITUTIONS")</f>
        <v>111.31</v>
      </c>
      <c r="N994" s="9" t="str">
        <f>_xll.SNL.Clients.Office.Excel.Functions.SPG(A994, "RD_CREDIT_RATING_GLOBAL", "Issuer Credit Rating", "Local Currency LT|0")</f>
        <v/>
      </c>
      <c r="O994" s="9" t="str">
        <f>_xll.SNL.Clients.Office.Excel.Functions.SPG(A994, "RD_CWOL_GLOBAL", "Issuer Credit Rating", "Local Currency LT|0")</f>
        <v/>
      </c>
      <c r="P994" s="9" t="str">
        <f>_xll.SNL.Clients.Office.Excel.Functions.SPG(A994, "RD_RATING_ACTION_GLOBAL", "Issuer Credit Rating", "Local Currency LT|0")</f>
        <v/>
      </c>
      <c r="Q994" s="10" t="str">
        <f>_xll.SNL.Clients.Office.Excel.Functions.SPG(A994, "RD_LAST_REVIEW_DATE_GLOBAL", "Issuer Credit Rating", "Local Currency LT")</f>
        <v/>
      </c>
      <c r="R994" s="10" t="str">
        <f>_xll.SNL.Clients.Office.Excel.Functions.SPG(A994, "RD_CREDIT_RATING_DATE_GLOBAL", "Issuer Credit Rating", "Local Currency LT|0")</f>
        <v/>
      </c>
      <c r="S994" s="10" t="str">
        <f>_xll.SNL.Clients.Office.Excel.Functions.SPG(A994, "RD_CREDIT_WATCH_OUTLOOK_DATE_GLOBAL", "Issuer Credit Rating", "Local Currency LT|0")</f>
        <v/>
      </c>
      <c r="T994" s="13" t="str">
        <f>_xll.SNL.Clients.Office.Excel.Functions.SPG(A994, "SP_BUSINESS_DESCRIPTION")</f>
        <v>Pacira BioSciences, Inc. engages in the development, manufacture, marketing, distribution, and sale of non-opioid pain management and regenerative health solutions to healthcare practitioners in the United States. The company offers EXPAREL, a bupivacaine liposome injectable suspension; ZILRETTA, a triamcinolone acetonide extended-release injectable suspension; and iovera system, a non-opioid handheld cryoanalgesia device used to produce controlled doses of cold temperature to targeted nerves. It has a development and commercialization, and supply agreement with Aratana Therapeutics, Inc. for NOCITA, a bupivacaine liposome injectable suspension product. The company was formerly known as Pacira Pharmaceuticals, Inc. and changed its name to Pacira BioSciences, Inc. in April 2019. Pacira BioSciences, Inc. was incorporated in 2006 and is headquartered in Tampa, Florida.</v>
      </c>
    </row>
    <row r="995" spans="1:20" x14ac:dyDescent="0.3">
      <c r="A995" s="12" t="s">
        <v>347</v>
      </c>
      <c r="B995" s="10">
        <f>_xll.SNL.Clients.Office.Excel.Functions.SPG(A995,"SP_IPO_DATE")</f>
        <v>36552</v>
      </c>
      <c r="C995" s="5">
        <f>_xll.SNL.Clients.Office.Excel.Functions.SPG(A995, "SP_VOLUME_AVG_WEEKLY_TO_SHARES_OUT", , "1M")</f>
        <v>5.4597533786102197</v>
      </c>
      <c r="D995" s="5">
        <f>_xll.SNL.Clients.Office.Excel.Functions.SPG(A995, "SP_VOLUME_AVG_WEEKLY_TO_SHARES_OUT", , "3M")</f>
        <v>4.6437029336532509</v>
      </c>
      <c r="E995" s="5">
        <f>_xll.SNL.Clients.Office.Excel.Functions.SPG(A995, "SP_VOLUME_AVG_DAILY_TO_1YR_AVG_DAILY", , "1M")</f>
        <v>151.68</v>
      </c>
      <c r="F995" s="5">
        <f>_xll.SNL.Clients.Office.Excel.Functions.SPG(A995, "SP_VOLUME_AVG_DAILY_TO_1YR_AVG_DAILY", , "3M")</f>
        <v>129.01</v>
      </c>
      <c r="G995" s="9" t="str">
        <f>_xll.SNL.Clients.Office.Excel.Functions.SPG(A995, "IQ_SECTOR")</f>
        <v>Materials</v>
      </c>
      <c r="H995" s="9" t="str">
        <f>_xll.SNL.Clients.Office.Excel.Functions.SPG(A995, "IQ_INDUSTRY_GROUP")</f>
        <v>Materials</v>
      </c>
      <c r="I995" s="9" t="str">
        <f>_xll.SNL.Clients.Office.Excel.Functions.SPG(A995, "IQ_INDUSTRY")</f>
        <v>Containers and Packaging</v>
      </c>
      <c r="J995" s="9" t="str">
        <f>_xll.SNL.Clients.Office.Excel.Functions.SPG(A995, "IQ_PRIMARY_INDUSTRY")</f>
        <v>Paper and Plastic Packaging Products and Materials</v>
      </c>
      <c r="K995" s="9" t="str">
        <f>_xll.SNL.Clients.Office.Excel.Functions.SPG(A995, "NAICS_CODE", "Primary")</f>
        <v>322130 - Paperboard Mills</v>
      </c>
      <c r="L995" s="9" t="str">
        <f>_xll.SNL.Clients.Office.Excel.Functions.SPG(A995, "SP_TOPICTAG")</f>
        <v>Packaging Services; Biomass Energy</v>
      </c>
      <c r="M995" s="5">
        <f>_xll.SNL.Clients.Office.Excel.Functions.SPG(A995, "SP_PCT_SHARES_OWNED_ALL_INSTITUTIONS")</f>
        <v>93.04</v>
      </c>
      <c r="N995" s="9" t="str">
        <f>_xll.SNL.Clients.Office.Excel.Functions.SPG(A995, "RD_CREDIT_RATING_GLOBAL", "Issuer Credit Rating", "Local Currency LT|0")</f>
        <v>BBB</v>
      </c>
      <c r="O995" s="9" t="str">
        <f>_xll.SNL.Clients.Office.Excel.Functions.SPG(A995, "RD_CWOL_GLOBAL", "Issuer Credit Rating", "Local Currency LT|0")</f>
        <v>Positive</v>
      </c>
      <c r="P995" s="9" t="str">
        <f>_xll.SNL.Clients.Office.Excel.Functions.SPG(A995, "RD_RATING_ACTION_GLOBAL", "Issuer Credit Rating", "Local Currency LT|0")</f>
        <v>CreditWatch/Outlook (07/26/2024)</v>
      </c>
      <c r="Q995" s="10">
        <f>_xll.SNL.Clients.Office.Excel.Functions.SPG(A995, "RD_LAST_REVIEW_DATE_GLOBAL", "Issuer Credit Rating", "Local Currency LT")</f>
        <v>45499</v>
      </c>
      <c r="R995" s="10">
        <f>_xll.SNL.Clients.Office.Excel.Functions.SPG(A995, "RD_CREDIT_RATING_DATE_GLOBAL", "Issuer Credit Rating", "Local Currency LT|0")</f>
        <v>37825</v>
      </c>
      <c r="S995" s="10">
        <f>_xll.SNL.Clients.Office.Excel.Functions.SPG(A995, "RD_CREDIT_WATCH_OUTLOOK_DATE_GLOBAL", "Issuer Credit Rating", "Local Currency LT|0")</f>
        <v>45499</v>
      </c>
      <c r="T995" s="13" t="str">
        <f>_xll.SNL.Clients.Office.Excel.Functions.SPG(A995, "SP_BUSINESS_DESCRIPTION")</f>
        <v>Packaging Corporation of America manufactures and sells containerboard and corrugated packaging products in the United States. The company operates through three segments: Packaging, Paper, and Corporate and Other. The Packaging segment offers various containerboard and corrugated packaging products, such as conventional shipping containers used to protect and transport manufactured goods; multi-color boxes and displays that help to merchandise the packaged product in retail locations; and honeycomb protective packaging products, as well as packaging for meat, fresh fruit and vegetables, processed food, beverages, and other industrial and consumer products. This segment sells its corrugated products through a direct sales and marketing organization, independent brokers, and distribution partners. The Paper segment manufactures and sells commodity and specialty papers, as well as communication papers, including cut-size office papers, and printing and converting papers. This segment sells white papers through its sales and marketing organization. The Corporate and Other segment includes corporate support staff services and related assets and liabilities; and transportation assets, such as rail cars and trucks for transportation. Packaging Corporation of America was founded in 1867 and is headquartered in Lake Forest, Illinois.</v>
      </c>
    </row>
    <row r="996" spans="1:20" x14ac:dyDescent="0.3">
      <c r="A996" s="12" t="s">
        <v>348</v>
      </c>
      <c r="B996" s="10" t="str">
        <f>_xll.SNL.Clients.Office.Excel.Functions.SPG(A996,"SP_IPO_DATE")</f>
        <v/>
      </c>
      <c r="C996" s="5">
        <f>_xll.SNL.Clients.Office.Excel.Functions.SPG(A996, "SP_VOLUME_AVG_WEEKLY_TO_SHARES_OUT", , "1M")</f>
        <v>19.131205579529091</v>
      </c>
      <c r="D996" s="5">
        <f>_xll.SNL.Clients.Office.Excel.Functions.SPG(A996, "SP_VOLUME_AVG_WEEKLY_TO_SHARES_OUT", , "3M")</f>
        <v>19.57487034430708</v>
      </c>
      <c r="E996" s="5">
        <f>_xll.SNL.Clients.Office.Excel.Functions.SPG(A996, "SP_VOLUME_AVG_DAILY_TO_1YR_AVG_DAILY", , "1M")</f>
        <v>134.4</v>
      </c>
      <c r="F996" s="5">
        <f>_xll.SNL.Clients.Office.Excel.Functions.SPG(A996, "SP_VOLUME_AVG_DAILY_TO_1YR_AVG_DAILY", , "3M")</f>
        <v>137.51</v>
      </c>
      <c r="G996" s="9" t="str">
        <f>_xll.SNL.Clients.Office.Excel.Functions.SPG(A996, "IQ_SECTOR")</f>
        <v>Information Technology</v>
      </c>
      <c r="H996" s="9" t="str">
        <f>_xll.SNL.Clients.Office.Excel.Functions.SPG(A996, "IQ_INDUSTRY_GROUP")</f>
        <v>Software and Services</v>
      </c>
      <c r="I996" s="9" t="str">
        <f>_xll.SNL.Clients.Office.Excel.Functions.SPG(A996, "IQ_INDUSTRY")</f>
        <v>Software</v>
      </c>
      <c r="J996" s="9" t="str">
        <f>_xll.SNL.Clients.Office.Excel.Functions.SPG(A996, "IQ_PRIMARY_INDUSTRY")</f>
        <v>Application Software</v>
      </c>
      <c r="K996" s="9" t="str">
        <f>_xll.SNL.Clients.Office.Excel.Functions.SPG(A996, "NAICS_CODE", "Primary")</f>
        <v>513210 - Software Publishers</v>
      </c>
      <c r="L996" s="9" t="str">
        <f>_xll.SNL.Clients.Office.Excel.Functions.SPG(A996, "SP_TOPICTAG")</f>
        <v>Software Development; Cloud Management; Data Integration; Machine Learning; Data Protection; Cloud Infrastructure; Artificial Intelligence</v>
      </c>
      <c r="M996" s="5">
        <f>_xll.SNL.Clients.Office.Excel.Functions.SPG(A996, "SP_PCT_SHARES_OWNED_ALL_INSTITUTIONS")</f>
        <v>50.11</v>
      </c>
      <c r="N996" s="9" t="str">
        <f>_xll.SNL.Clients.Office.Excel.Functions.SPG(A996, "RD_CREDIT_RATING_GLOBAL", "Issuer Credit Rating", "Local Currency LT|0")</f>
        <v/>
      </c>
      <c r="O996" s="9" t="str">
        <f>_xll.SNL.Clients.Office.Excel.Functions.SPG(A996, "RD_CWOL_GLOBAL", "Issuer Credit Rating", "Local Currency LT|0")</f>
        <v/>
      </c>
      <c r="P996" s="9" t="str">
        <f>_xll.SNL.Clients.Office.Excel.Functions.SPG(A996, "RD_RATING_ACTION_GLOBAL", "Issuer Credit Rating", "Local Currency LT|0")</f>
        <v/>
      </c>
      <c r="Q996" s="10" t="str">
        <f>_xll.SNL.Clients.Office.Excel.Functions.SPG(A996, "RD_LAST_REVIEW_DATE_GLOBAL", "Issuer Credit Rating", "Local Currency LT")</f>
        <v/>
      </c>
      <c r="R996" s="10" t="str">
        <f>_xll.SNL.Clients.Office.Excel.Functions.SPG(A996, "RD_CREDIT_RATING_DATE_GLOBAL", "Issuer Credit Rating", "Local Currency LT|0")</f>
        <v/>
      </c>
      <c r="S996" s="10" t="str">
        <f>_xll.SNL.Clients.Office.Excel.Functions.SPG(A996, "RD_CREDIT_WATCH_OUTLOOK_DATE_GLOBAL", "Issuer Credit Rating", "Local Currency LT|0")</f>
        <v/>
      </c>
      <c r="T996" s="13" t="str">
        <f>_xll.SNL.Clients.Office.Excel.Functions.SPG(A996, "SP_BUSINESS_DESCRIPTION")</f>
        <v>Palantir Technologies Inc. builds and deploys software platforms for the intelligence community to assist in counterterrorism investigations and operations in the United States, the United Kingdom, and internationally. The company provides Palantir Gotham, a software platform which enables users to identify patterns hidden deep within datasets, ranging from signals intelligence sources to reports from confidential informants, as well as facilitates the handoff between analysts and operational users, helping operators plan and execute real-world responses to threats that have been identified within the platform. It also offers Palantir Foundry, a platform that transforms the ways organizations operate by creating a central operating system for their data; and allows individual users to integrate and analyze the data they need in one place. In addition, it provides Palantir Apollo, a software that delivers software and updates across the business, as well as enables customers to deploy their software virtually in any environment; and Palantir Artificial Intelligence Platform (AIP) that provides unified access to open-source, self-hosted, and commercial large language models (LLM) that can transform structured and unstructured data into LLM-understandable objects and can turn organizations’ actions and processes into tools for humans and LLM-driven agents. The company was incorporated in 2003 and is headquartered in Denver, Colorado.</v>
      </c>
    </row>
    <row r="997" spans="1:20" x14ac:dyDescent="0.3">
      <c r="A997" s="12" t="s">
        <v>349</v>
      </c>
      <c r="B997" s="10">
        <f>_xll.SNL.Clients.Office.Excel.Functions.SPG(A997,"SP_IPO_DATE")</f>
        <v>41109</v>
      </c>
      <c r="C997" s="5">
        <f>_xll.SNL.Clients.Office.Excel.Functions.SPG(A997, "SP_VOLUME_AVG_WEEKLY_TO_SHARES_OUT", , "1M")</f>
        <v>4.7785961332043518</v>
      </c>
      <c r="D997" s="5">
        <f>_xll.SNL.Clients.Office.Excel.Functions.SPG(A997, "SP_VOLUME_AVG_WEEKLY_TO_SHARES_OUT", , "3M")</f>
        <v>4.5279886393802045</v>
      </c>
      <c r="E997" s="5">
        <f>_xll.SNL.Clients.Office.Excel.Functions.SPG(A997, "SP_VOLUME_AVG_DAILY_TO_1YR_AVG_DAILY", , "1M")</f>
        <v>84.58</v>
      </c>
      <c r="F997" s="5">
        <f>_xll.SNL.Clients.Office.Excel.Functions.SPG(A997, "SP_VOLUME_AVG_DAILY_TO_1YR_AVG_DAILY", , "3M")</f>
        <v>80.14</v>
      </c>
      <c r="G997" s="9" t="str">
        <f>_xll.SNL.Clients.Office.Excel.Functions.SPG(A997, "IQ_SECTOR")</f>
        <v>Information Technology</v>
      </c>
      <c r="H997" s="9" t="str">
        <f>_xll.SNL.Clients.Office.Excel.Functions.SPG(A997, "IQ_INDUSTRY_GROUP")</f>
        <v>Software and Services</v>
      </c>
      <c r="I997" s="9" t="str">
        <f>_xll.SNL.Clients.Office.Excel.Functions.SPG(A997, "IQ_INDUSTRY")</f>
        <v>Software</v>
      </c>
      <c r="J997" s="9" t="str">
        <f>_xll.SNL.Clients.Office.Excel.Functions.SPG(A997, "IQ_PRIMARY_INDUSTRY")</f>
        <v>Systems Software</v>
      </c>
      <c r="K997" s="9" t="str">
        <f>_xll.SNL.Clients.Office.Excel.Functions.SPG(A997, "NAICS_CODE", "Primary")</f>
        <v>513210 - Software Publishers</v>
      </c>
      <c r="L997" s="9" t="str">
        <f>_xll.SNL.Clients.Office.Excel.Functions.SPG(A997, "SP_TOPICTAG")</f>
        <v>Cloud Management; Authentication; Endpoint Security Integrity; Data Protection; Cloud Infrastructure; Cloud Security; Network Security</v>
      </c>
      <c r="M997" s="5">
        <f>_xll.SNL.Clients.Office.Excel.Functions.SPG(A997, "SP_PCT_SHARES_OWNED_ALL_INSTITUTIONS")</f>
        <v>77.510000000000005</v>
      </c>
      <c r="N997" s="9" t="str">
        <f>_xll.SNL.Clients.Office.Excel.Functions.SPG(A997, "RD_CREDIT_RATING_GLOBAL", "Issuer Credit Rating", "Local Currency LT|0")</f>
        <v/>
      </c>
      <c r="O997" s="9" t="str">
        <f>_xll.SNL.Clients.Office.Excel.Functions.SPG(A997, "RD_CWOL_GLOBAL", "Issuer Credit Rating", "Local Currency LT|0")</f>
        <v/>
      </c>
      <c r="P997" s="9" t="str">
        <f>_xll.SNL.Clients.Office.Excel.Functions.SPG(A997, "RD_RATING_ACTION_GLOBAL", "Issuer Credit Rating", "Local Currency LT|0")</f>
        <v/>
      </c>
      <c r="Q997" s="10" t="str">
        <f>_xll.SNL.Clients.Office.Excel.Functions.SPG(A997, "RD_LAST_REVIEW_DATE_GLOBAL", "Issuer Credit Rating", "Local Currency LT")</f>
        <v/>
      </c>
      <c r="R997" s="10" t="str">
        <f>_xll.SNL.Clients.Office.Excel.Functions.SPG(A997, "RD_CREDIT_RATING_DATE_GLOBAL", "Issuer Credit Rating", "Local Currency LT|0")</f>
        <v/>
      </c>
      <c r="S997" s="10" t="str">
        <f>_xll.SNL.Clients.Office.Excel.Functions.SPG(A997, "RD_CREDIT_WATCH_OUTLOOK_DATE_GLOBAL", "Issuer Credit Rating", "Local Currency LT|0")</f>
        <v/>
      </c>
      <c r="T997" s="13" t="str">
        <f>_xll.SNL.Clients.Office.Excel.Functions.SPG(A997, "SP_BUSINESS_DESCRIPTION")</f>
        <v>Palo Alto Networks, Inc. provides cybersecurity solutions worldwide. The company’s network security platforms include Prisma Access, a security services edge (SSE) solution, as well as Strata Cloud Manager, a network security management solution. It also provides cloud security solutions, including Prisma Cloud, a cloud native application protection platform; and Code to Cloud platform, as well as offers VM-Series and CN-Series virtual firewalls for inline network security on multi- and hybrid-cloud environments. In addition, the company provides security operation solutions through Cortex platform that includes Cortex XSIAM, an AI-driven security operations platform; Cortex XDR for the prevention, detection, and response to complex cybersecurity attacks; and Cortex XSOAR for security orchestration, automation, and response; and Cortex Xpanse for attack surface management, as well as offers threat intelligence and advisory services under the Unit 42 name. Further, it provides subscription services covering the areas of threat prevention, malware and persistent threat, URL filtering, laptop and mobile device protection, DNS security, Internet of Things security, SaaS security API, and SaaS security inline, as well as threat intelligence, and data loss prevention. Additionally, the company offers professional services, including architecture design and planning, implementation, configuration, and firewall migration; education services, such as certifications, as well as online and in-classroom training; and support services. It sells its products and services through its channel partners, as well as directly to medium to large enterprises, service providers, and government entities operating in various industries, including education, energy, financial services, government entities, healthcare, Internet and media, manufacturing, public sector, and telecommunications. The company was incorporated in 2005 and is headquartered in Santa Clara, California.</v>
      </c>
    </row>
    <row r="998" spans="1:20" x14ac:dyDescent="0.3">
      <c r="A998" s="12" t="s">
        <v>1422</v>
      </c>
      <c r="B998" s="10">
        <f>_xll.SNL.Clients.Office.Excel.Functions.SPG(A998,"SP_IPO_DATE")</f>
        <v>43571</v>
      </c>
      <c r="C998" s="5">
        <f>_xll.SNL.Clients.Office.Excel.Functions.SPG(A998, "SP_VOLUME_AVG_WEEKLY_TO_SHARES_OUT", , "1M")</f>
        <v>3.224973952853615</v>
      </c>
      <c r="D998" s="5">
        <f>_xll.SNL.Clients.Office.Excel.Functions.SPG(A998, "SP_VOLUME_AVG_WEEKLY_TO_SHARES_OUT", , "3M")</f>
        <v>3.0016726590807168</v>
      </c>
      <c r="E998" s="5">
        <f>_xll.SNL.Clients.Office.Excel.Functions.SPG(A998, "SP_VOLUME_AVG_DAILY_TO_1YR_AVG_DAILY", , "1M")</f>
        <v>102.81</v>
      </c>
      <c r="F998" s="5">
        <f>_xll.SNL.Clients.Office.Excel.Functions.SPG(A998, "SP_VOLUME_AVG_DAILY_TO_1YR_AVG_DAILY", , "3M")</f>
        <v>95.69</v>
      </c>
      <c r="G998" s="9" t="str">
        <f>_xll.SNL.Clients.Office.Excel.Functions.SPG(A998, "IQ_SECTOR")</f>
        <v>Financials</v>
      </c>
      <c r="H998" s="9" t="str">
        <f>_xll.SNL.Clients.Office.Excel.Functions.SPG(A998, "IQ_INDUSTRY_GROUP")</f>
        <v>Insurance</v>
      </c>
      <c r="I998" s="9" t="str">
        <f>_xll.SNL.Clients.Office.Excel.Functions.SPG(A998, "IQ_INDUSTRY")</f>
        <v>Insurance</v>
      </c>
      <c r="J998" s="9" t="str">
        <f>_xll.SNL.Clients.Office.Excel.Functions.SPG(A998, "IQ_PRIMARY_INDUSTRY")</f>
        <v>Property and Casualty Insurance</v>
      </c>
      <c r="K998" s="9" t="str">
        <f>_xll.SNL.Clients.Office.Excel.Functions.SPG(A998, "NAICS_CODE", "Primary")</f>
        <v>524126 - Direct Property and Casualty Insurance Carriers</v>
      </c>
      <c r="L998" s="9" t="str">
        <f>_xll.SNL.Clients.Office.Excel.Functions.SPG(A998, "SP_TOPICTAG")</f>
        <v/>
      </c>
      <c r="M998" s="5">
        <f>_xll.SNL.Clients.Office.Excel.Functions.SPG(A998, "SP_PCT_SHARES_OWNED_ALL_INSTITUTIONS")</f>
        <v>91.37</v>
      </c>
      <c r="N998" s="9" t="str">
        <f>_xll.SNL.Clients.Office.Excel.Functions.SPG(A998, "RD_CREDIT_RATING_GLOBAL", "Issuer Credit Rating", "Local Currency LT|0")</f>
        <v/>
      </c>
      <c r="O998" s="9" t="str">
        <f>_xll.SNL.Clients.Office.Excel.Functions.SPG(A998, "RD_CWOL_GLOBAL", "Issuer Credit Rating", "Local Currency LT|0")</f>
        <v/>
      </c>
      <c r="P998" s="9" t="str">
        <f>_xll.SNL.Clients.Office.Excel.Functions.SPG(A998, "RD_RATING_ACTION_GLOBAL", "Issuer Credit Rating", "Local Currency LT|0")</f>
        <v/>
      </c>
      <c r="Q998" s="10" t="str">
        <f>_xll.SNL.Clients.Office.Excel.Functions.SPG(A998, "RD_LAST_REVIEW_DATE_GLOBAL", "Issuer Credit Rating", "Local Currency LT")</f>
        <v/>
      </c>
      <c r="R998" s="10" t="str">
        <f>_xll.SNL.Clients.Office.Excel.Functions.SPG(A998, "RD_CREDIT_RATING_DATE_GLOBAL", "Issuer Credit Rating", "Local Currency LT|0")</f>
        <v/>
      </c>
      <c r="S998" s="10" t="str">
        <f>_xll.SNL.Clients.Office.Excel.Functions.SPG(A998, "RD_CREDIT_WATCH_OUTLOOK_DATE_GLOBAL", "Issuer Credit Rating", "Local Currency LT|0")</f>
        <v/>
      </c>
      <c r="T998" s="13" t="str">
        <f>_xll.SNL.Clients.Office.Excel.Functions.SPG(A998, "SP_BUSINESS_DESCRIPTION")</f>
        <v>Palomar Holdings, Inc., a specialty insurance company, provides property and casualty insurance to residential and businesses in the United States. The company offers personal and commercial specialty property insurance products, including residential and commercial earthquake, fronting, commercial all risk, specialty homeowners, inland marine, Hawaii hurricane, and residential flood, as well as other products, such as assumed reinsurance. It markets and distributes its products through retail agents, wholesale brokers, program administrators, and carrier partnerships. The company was formerly known as GC Palomar Holdings and changed its name to Palomar Holdings, Inc. The company was incorporated in 2013 and is headquartered in La Jolla, California.</v>
      </c>
    </row>
    <row r="999" spans="1:20" x14ac:dyDescent="0.3">
      <c r="A999" s="12" t="s">
        <v>1423</v>
      </c>
      <c r="B999" s="10">
        <f>_xll.SNL.Clients.Office.Excel.Functions.SPG(A999,"SP_IPO_DATE")</f>
        <v>34128</v>
      </c>
      <c r="C999" s="5">
        <f>_xll.SNL.Clients.Office.Excel.Functions.SPG(A999, "SP_VOLUME_AVG_WEEKLY_TO_SHARES_OUT", , "1M")</f>
        <v>32.04660024038207</v>
      </c>
      <c r="D999" s="5">
        <f>_xll.SNL.Clients.Office.Excel.Functions.SPG(A999, "SP_VOLUME_AVG_WEEKLY_TO_SHARES_OUT", , "3M")</f>
        <v>23.260277766884798</v>
      </c>
      <c r="E999" s="5">
        <f>_xll.SNL.Clients.Office.Excel.Functions.SPG(A999, "SP_VOLUME_AVG_DAILY_TO_1YR_AVG_DAILY", , "1M")</f>
        <v>180.31</v>
      </c>
      <c r="F999" s="5">
        <f>_xll.SNL.Clients.Office.Excel.Functions.SPG(A999, "SP_VOLUME_AVG_DAILY_TO_1YR_AVG_DAILY", , "3M")</f>
        <v>130.88</v>
      </c>
      <c r="G999" s="9" t="str">
        <f>_xll.SNL.Clients.Office.Excel.Functions.SPG(A999, "IQ_SECTOR")</f>
        <v>Consumer Discretionary</v>
      </c>
      <c r="H999" s="9" t="str">
        <f>_xll.SNL.Clients.Office.Excel.Functions.SPG(A999, "IQ_INDUSTRY_GROUP")</f>
        <v>Consumer Services</v>
      </c>
      <c r="I999" s="9" t="str">
        <f>_xll.SNL.Clients.Office.Excel.Functions.SPG(A999, "IQ_INDUSTRY")</f>
        <v>Hotels, Restaurants and Leisure</v>
      </c>
      <c r="J999" s="9" t="str">
        <f>_xll.SNL.Clients.Office.Excel.Functions.SPG(A999, "IQ_PRIMARY_INDUSTRY")</f>
        <v>Restaurants</v>
      </c>
      <c r="K999" s="9" t="str">
        <f>_xll.SNL.Clients.Office.Excel.Functions.SPG(A999, "NAICS_CODE", "Primary")</f>
        <v>72251 - Restaurants and Other Eating Places</v>
      </c>
      <c r="L999" s="9" t="str">
        <f>_xll.SNL.Clients.Office.Excel.Functions.SPG(A999, "SP_TOPICTAG")</f>
        <v>Food Delivery</v>
      </c>
      <c r="M999" s="5">
        <f>_xll.SNL.Clients.Office.Excel.Functions.SPG(A999, "SP_PCT_SHARES_OWNED_ALL_INSTITUTIONS")</f>
        <v>131.69999999999999</v>
      </c>
      <c r="N999" s="9" t="str">
        <f>_xll.SNL.Clients.Office.Excel.Functions.SPG(A999, "RD_CREDIT_RATING_GLOBAL", "Issuer Credit Rating", "Local Currency LT|0")</f>
        <v>BB-</v>
      </c>
      <c r="O999" s="9" t="str">
        <f>_xll.SNL.Clients.Office.Excel.Functions.SPG(A999, "RD_CWOL_GLOBAL", "Issuer Credit Rating", "Local Currency LT|0")</f>
        <v>Stable</v>
      </c>
      <c r="P999" s="9" t="str">
        <f>_xll.SNL.Clients.Office.Excel.Functions.SPG(A999, "RD_RATING_ACTION_GLOBAL", "Issuer Credit Rating", "Local Currency LT|0")</f>
        <v>New Rating | CreditWatch/Outlook (09/07/2021)</v>
      </c>
      <c r="Q999" s="10">
        <f>_xll.SNL.Clients.Office.Excel.Functions.SPG(A999, "RD_LAST_REVIEW_DATE_GLOBAL", "Issuer Credit Rating", "Local Currency LT")</f>
        <v>45545</v>
      </c>
      <c r="R999" s="10">
        <f>_xll.SNL.Clients.Office.Excel.Functions.SPG(A999, "RD_CREDIT_RATING_DATE_GLOBAL", "Issuer Credit Rating", "Local Currency LT|0")</f>
        <v>44446</v>
      </c>
      <c r="S999" s="10">
        <f>_xll.SNL.Clients.Office.Excel.Functions.SPG(A999, "RD_CREDIT_WATCH_OUTLOOK_DATE_GLOBAL", "Issuer Credit Rating", "Local Currency LT|0")</f>
        <v>44446</v>
      </c>
      <c r="T999" s="13" t="str">
        <f>_xll.SNL.Clients.Office.Excel.Functions.SPG(A999, "SP_BUSINESS_DESCRIPTION")</f>
        <v>Papa John's International, Inc. operates and franchises pizza delivery and carryout restaurants under the Papa John's trademark in the United States and internationally. The company operates through four segments: Domestic Company-Owned Restaurants, North America Commissaries, North America Franchising, and International Operations. It also operates dine-in and delivery restaurants under the Papa John’s trademark internationally. Papa John's International, Inc. was founded in 1984 and is based in Louisville, Kentucky.</v>
      </c>
    </row>
    <row r="1000" spans="1:20" x14ac:dyDescent="0.3">
      <c r="A1000" s="12" t="s">
        <v>1424</v>
      </c>
      <c r="B1000" s="10" t="str">
        <f>_xll.SNL.Clients.Office.Excel.Functions.SPG(A1000,"SP_IPO_DATE")</f>
        <v/>
      </c>
      <c r="C1000" s="5">
        <f>_xll.SNL.Clients.Office.Excel.Functions.SPG(A1000, "SP_VOLUME_AVG_WEEKLY_TO_SHARES_OUT", , "1M")</f>
        <v>8.5252558761315917</v>
      </c>
      <c r="D1000" s="5">
        <f>_xll.SNL.Clients.Office.Excel.Functions.SPG(A1000, "SP_VOLUME_AVG_WEEKLY_TO_SHARES_OUT", , "3M")</f>
        <v>8.3685972372126685</v>
      </c>
      <c r="E1000" s="5">
        <f>_xll.SNL.Clients.Office.Excel.Functions.SPG(A1000, "SP_VOLUME_AVG_DAILY_TO_1YR_AVG_DAILY", , "1M")</f>
        <v>100.71</v>
      </c>
      <c r="F1000" s="5">
        <f>_xll.SNL.Clients.Office.Excel.Functions.SPG(A1000, "SP_VOLUME_AVG_DAILY_TO_1YR_AVG_DAILY", , "3M")</f>
        <v>98.86</v>
      </c>
      <c r="G1000" s="9" t="str">
        <f>_xll.SNL.Clients.Office.Excel.Functions.SPG(A1000, "IQ_SECTOR")</f>
        <v>Energy</v>
      </c>
      <c r="H1000" s="9" t="str">
        <f>_xll.SNL.Clients.Office.Excel.Functions.SPG(A1000, "IQ_INDUSTRY_GROUP")</f>
        <v>Energy</v>
      </c>
      <c r="I1000" s="9" t="str">
        <f>_xll.SNL.Clients.Office.Excel.Functions.SPG(A1000, "IQ_INDUSTRY")</f>
        <v>Oil, Gas and Consumable Fuels</v>
      </c>
      <c r="J1000" s="9" t="str">
        <f>_xll.SNL.Clients.Office.Excel.Functions.SPG(A1000, "IQ_PRIMARY_INDUSTRY")</f>
        <v>Oil and Gas Refining and Marketing</v>
      </c>
      <c r="K1000" s="9" t="str">
        <f>_xll.SNL.Clients.Office.Excel.Functions.SPG(A1000, "NAICS_CODE", "Primary")</f>
        <v>324110 - Petroleum Refineries</v>
      </c>
      <c r="L1000" s="9" t="str">
        <f>_xll.SNL.Clients.Office.Excel.Functions.SPG(A1000, "SP_TOPICTAG")</f>
        <v>Freight Service; Marine Transportation; Biofuel</v>
      </c>
      <c r="M1000" s="5">
        <f>_xll.SNL.Clients.Office.Excel.Functions.SPG(A1000, "SP_PCT_SHARES_OWNED_ALL_INSTITUTIONS")</f>
        <v>95.14</v>
      </c>
      <c r="N1000" s="9" t="str">
        <f>_xll.SNL.Clients.Office.Excel.Functions.SPG(A1000, "RD_CREDIT_RATING_GLOBAL", "Issuer Credit Rating", "Local Currency LT|0")</f>
        <v/>
      </c>
      <c r="O1000" s="9" t="str">
        <f>_xll.SNL.Clients.Office.Excel.Functions.SPG(A1000, "RD_CWOL_GLOBAL", "Issuer Credit Rating", "Local Currency LT|0")</f>
        <v/>
      </c>
      <c r="P1000" s="9" t="str">
        <f>_xll.SNL.Clients.Office.Excel.Functions.SPG(A1000, "RD_RATING_ACTION_GLOBAL", "Issuer Credit Rating", "Local Currency LT|0")</f>
        <v/>
      </c>
      <c r="Q1000" s="10" t="str">
        <f>_xll.SNL.Clients.Office.Excel.Functions.SPG(A1000, "RD_LAST_REVIEW_DATE_GLOBAL", "Issuer Credit Rating", "Local Currency LT")</f>
        <v/>
      </c>
      <c r="R1000" s="10" t="str">
        <f>_xll.SNL.Clients.Office.Excel.Functions.SPG(A1000, "RD_CREDIT_RATING_DATE_GLOBAL", "Issuer Credit Rating", "Local Currency LT|0")</f>
        <v/>
      </c>
      <c r="S1000" s="10" t="str">
        <f>_xll.SNL.Clients.Office.Excel.Functions.SPG(A1000, "RD_CREDIT_WATCH_OUTLOOK_DATE_GLOBAL", "Issuer Credit Rating", "Local Currency LT|0")</f>
        <v/>
      </c>
      <c r="T1000" s="13" t="str">
        <f>_xll.SNL.Clients.Office.Excel.Functions.SPG(A1000, "SP_BUSINESS_DESCRIPTION")</f>
        <v>Par Pacific Holdings, Inc. owns and operates energy and infrastructure businesses. The company operates through Refining, Retail, and Logistics segments. The Refining segment owns and operates refineries that produce gasoline, distillate, asphalt, and other products primarily for consumption in Kapolei, Hawaii, Newcastle, Wyoming, Tacoma, Washington, and Billings, Montana. The Retail segment operates fuel retail outlets, which sell merchandise, such as soft drinks, prepared foods, and other sundries in Hawaii under the Hele, 76, and nomnom brands; and gasoline, diesel, and retail merchandise in Washington and Idaho. The Logistics segment owns and operates terminals, pipelines, single point mooring, marine vessels, storage facilities, loading and truck racks, and rail facilities to distribute ethanol, petroleum, and refined products throughout Hawaii, the United States West Coast, Washington, the Dakotas, and Wyoming; and a jet fuel storage facility and pipeline that serves Ellsworth Air Force Base in South Dakota. It also holds interest in refined products pipeline. In addition, the company owns and operates a marine terminal, a unit train-capable rail loading terminal; a truck rack, and a proprietary pipeline that serves Joint Base Lewis McChord. The company was formerly known as Par Petroleum Corporation and changed its name to Par Pacific Holdings, Inc. in October 2015. Par Pacific Holdings, Inc. was incorporated in 1984 and is headquartered in Houston, Texas.</v>
      </c>
    </row>
    <row r="1001" spans="1:20" x14ac:dyDescent="0.3">
      <c r="A1001" s="12" t="s">
        <v>350</v>
      </c>
      <c r="B1001" s="10" t="str">
        <f>_xll.SNL.Clients.Office.Excel.Functions.SPG(A1001,"SP_IPO_DATE")</f>
        <v/>
      </c>
      <c r="C1001" s="5">
        <f>_xll.SNL.Clients.Office.Excel.Functions.SPG(A1001, "SP_VOLUME_AVG_WEEKLY_TO_SHARES_OUT", , "1M")</f>
        <v>7.2801411923308663</v>
      </c>
      <c r="D1001" s="5">
        <f>_xll.SNL.Clients.Office.Excel.Functions.SPG(A1001, "SP_VOLUME_AVG_WEEKLY_TO_SHARES_OUT", , "3M")</f>
        <v>7.9137187894364232</v>
      </c>
      <c r="E1001" s="5">
        <f>_xll.SNL.Clients.Office.Excel.Functions.SPG(A1001, "SP_VOLUME_AVG_DAILY_TO_1YR_AVG_DAILY", , "1M")</f>
        <v>67.41</v>
      </c>
      <c r="F1001" s="5">
        <f>_xll.SNL.Clients.Office.Excel.Functions.SPG(A1001, "SP_VOLUME_AVG_DAILY_TO_1YR_AVG_DAILY", , "3M")</f>
        <v>73.28</v>
      </c>
      <c r="G1001" s="9" t="str">
        <f>_xll.SNL.Clients.Office.Excel.Functions.SPG(A1001, "IQ_SECTOR")</f>
        <v>Communication Services</v>
      </c>
      <c r="H1001" s="9" t="str">
        <f>_xll.SNL.Clients.Office.Excel.Functions.SPG(A1001, "IQ_INDUSTRY_GROUP")</f>
        <v>Media and Entertainment</v>
      </c>
      <c r="I1001" s="9" t="str">
        <f>_xll.SNL.Clients.Office.Excel.Functions.SPG(A1001, "IQ_INDUSTRY")</f>
        <v>Media</v>
      </c>
      <c r="J1001" s="9" t="str">
        <f>_xll.SNL.Clients.Office.Excel.Functions.SPG(A1001, "IQ_PRIMARY_INDUSTRY")</f>
        <v>Broadcasting</v>
      </c>
      <c r="K1001" s="9" t="str">
        <f>_xll.SNL.Clients.Office.Excel.Functions.SPG(A1001, "NAICS_CODE", "Primary")</f>
        <v>516120 - Television Broadcasting Stations</v>
      </c>
      <c r="L1001" s="9" t="str">
        <f>_xll.SNL.Clients.Office.Excel.Functions.SPG(A1001, "SP_TOPICTAG")</f>
        <v>Digital Media; Video Streaming; Animation/av Workstations; Video Advertising; Streaming Media; Video-on-Demand Servers; Content Creation</v>
      </c>
      <c r="M1001" s="5">
        <f>_xll.SNL.Clients.Office.Excel.Functions.SPG(A1001, "SP_PCT_SHARES_OWNED_ALL_INSTITUTIONS")</f>
        <v>74.44</v>
      </c>
      <c r="N1001" s="9" t="str">
        <f>_xll.SNL.Clients.Office.Excel.Functions.SPG(A1001, "RD_CREDIT_RATING_GLOBAL", "Issuer Credit Rating", "Local Currency LT|0")</f>
        <v>BB+</v>
      </c>
      <c r="O1001" s="9" t="str">
        <f>_xll.SNL.Clients.Office.Excel.Functions.SPG(A1001, "RD_CWOL_GLOBAL", "Issuer Credit Rating", "Local Currency LT|0")</f>
        <v>Stable</v>
      </c>
      <c r="P1001" s="9" t="str">
        <f>_xll.SNL.Clients.Office.Excel.Functions.SPG(A1001, "RD_RATING_ACTION_GLOBAL", "Issuer Credit Rating", "Local Currency LT|0")</f>
        <v>Downgrade | CreditWatch/Outlook (03/27/2024)</v>
      </c>
      <c r="Q1001" s="10">
        <f>_xll.SNL.Clients.Office.Excel.Functions.SPG(A1001, "RD_LAST_REVIEW_DATE_GLOBAL", "Issuer Credit Rating", "Local Currency LT")</f>
        <v>45378</v>
      </c>
      <c r="R1001" s="10">
        <f>_xll.SNL.Clients.Office.Excel.Functions.SPG(A1001, "RD_CREDIT_RATING_DATE_GLOBAL", "Issuer Credit Rating", "Local Currency LT|0")</f>
        <v>45378</v>
      </c>
      <c r="S1001" s="10">
        <f>_xll.SNL.Clients.Office.Excel.Functions.SPG(A1001, "RD_CREDIT_WATCH_OUTLOOK_DATE_GLOBAL", "Issuer Credit Rating", "Local Currency LT|0")</f>
        <v>45378</v>
      </c>
      <c r="T1001" s="13" t="str">
        <f>_xll.SNL.Clients.Office.Excel.Functions.SPG(A1001, "SP_BUSINESS_DESCRIPTION")</f>
        <v>Paramount Global operates as a media, streaming, and entertainment company worldwide. It operates through TV Media, Direct-to-Consumer, and Filmed Entertainment segments. The TV Media segment operates CBS Television Network, a domestic broadcast television network; CBS Stations, a television station; and international free-to-air networks comprising Network 10, Channel 5, Telefe, and Chilevisión; domestic premium and basic cable networks, such as Paramount+ with Showtime, MTV, Comedy Central, Paramount Network, The Smithsonian Channel, Nickelodeon, BET Media Group, and CBS Sports Network; and international extensions of these brands. This segment also offers domestic and international television studio operations, including CBS Studios, Paramount Television Studios, and Showtime/MTV Entertainment Studios; CBS Media Ventures, which produces and distributes first-run syndicated programming; and digital properties consisting of CBS News Streaming and CBS Sports HQ. The Direct-to-Consumer segment provides a portfolio of domestic and international pay and free streaming services, including Paramount+, Pluto TV, BET+, and Noggin. The Filmed Entertainment segment produces and acquires films, series, and short-form content for release and licensing around the world, including in theaters, on streaming services, on television, through digital home entertainment, and DVDs/Blu-rays; and operates a portfolio consisting of Paramount Pictures, Paramount Players, Paramount Animation, Nickelodeon Studio, Awesomeness, and Miramax. It also offers production, distribution, and advertising solutions. The company was formerly known as ViacomCBS Inc. and changed its name to Paramount Global in February 2022. The company was founded in 1914 and is headquartered in New York, New York. Paramount Global is a subsidiary of National Amusements, Inc.</v>
      </c>
    </row>
    <row r="1002" spans="1:20" x14ac:dyDescent="0.3">
      <c r="A1002" s="12" t="s">
        <v>1907</v>
      </c>
      <c r="B1002" s="10" t="str">
        <f>_xll.SNL.Clients.Office.Excel.Functions.SPG(A1002,"SP_IPO_DATE")</f>
        <v/>
      </c>
      <c r="C1002" s="5">
        <f>_xll.SNL.Clients.Office.Excel.Functions.SPG(A1002, "SP_VOLUME_AVG_WEEKLY_TO_SHARES_OUT", , "1M")</f>
        <v>7.7143205371016803</v>
      </c>
      <c r="D1002" s="5">
        <f>_xll.SNL.Clients.Office.Excel.Functions.SPG(A1002, "SP_VOLUME_AVG_WEEKLY_TO_SHARES_OUT", , "3M")</f>
        <v>7.9362465017503849</v>
      </c>
      <c r="E1002" s="5">
        <f>_xll.SNL.Clients.Office.Excel.Functions.SPG(A1002, "SP_VOLUME_AVG_DAILY_TO_1YR_AVG_DAILY", , "1M")</f>
        <v>111.66</v>
      </c>
      <c r="F1002" s="5">
        <f>_xll.SNL.Clients.Office.Excel.Functions.SPG(A1002, "SP_VOLUME_AVG_DAILY_TO_1YR_AVG_DAILY", , "3M")</f>
        <v>114.88</v>
      </c>
      <c r="G1002" s="9" t="str">
        <f>_xll.SNL.Clients.Office.Excel.Functions.SPG(A1002, "IQ_SECTOR")</f>
        <v>Real Estate</v>
      </c>
      <c r="H1002" s="9" t="str">
        <f>_xll.SNL.Clients.Office.Excel.Functions.SPG(A1002, "IQ_INDUSTRY_GROUP")</f>
        <v>Equity Real Estate Investment Trusts (REITs)</v>
      </c>
      <c r="I1002" s="9" t="str">
        <f>_xll.SNL.Clients.Office.Excel.Functions.SPG(A1002, "IQ_INDUSTRY")</f>
        <v>Hotel and Resort REITs</v>
      </c>
      <c r="J1002" s="9" t="str">
        <f>_xll.SNL.Clients.Office.Excel.Functions.SPG(A1002, "IQ_PRIMARY_INDUSTRY")</f>
        <v>Hotel and Resort REITs</v>
      </c>
      <c r="K1002" s="9" t="str">
        <f>_xll.SNL.Clients.Office.Excel.Functions.SPG(A1002, "NAICS_CODE", "Primary")</f>
        <v>531120 - Lessors of Nonresidential Buildings (except Miniwarehouses)</v>
      </c>
      <c r="L1002" s="9" t="str">
        <f>_xll.SNL.Clients.Office.Excel.Functions.SPG(A1002, "SP_TOPICTAG")</f>
        <v/>
      </c>
      <c r="M1002" s="5">
        <f>_xll.SNL.Clients.Office.Excel.Functions.SPG(A1002, "SP_PCT_SHARES_OWNED_ALL_INSTITUTIONS")</f>
        <v>98.72</v>
      </c>
      <c r="N1002" s="9" t="str">
        <f>_xll.SNL.Clients.Office.Excel.Functions.SPG(A1002, "RD_CREDIT_RATING_GLOBAL", "Issuer Credit Rating", "Local Currency LT|0")</f>
        <v>BB-</v>
      </c>
      <c r="O1002" s="9" t="str">
        <f>_xll.SNL.Clients.Office.Excel.Functions.SPG(A1002, "RD_CWOL_GLOBAL", "Issuer Credit Rating", "Local Currency LT|0")</f>
        <v>Stable</v>
      </c>
      <c r="P1002" s="9" t="str">
        <f>_xll.SNL.Clients.Office.Excel.Functions.SPG(A1002, "RD_RATING_ACTION_GLOBAL", "Issuer Credit Rating", "Local Currency LT|0")</f>
        <v>Upgrade | CreditWatch/Outlook (02/08/2024)</v>
      </c>
      <c r="Q1002" s="10">
        <f>_xll.SNL.Clients.Office.Excel.Functions.SPG(A1002, "RD_LAST_REVIEW_DATE_GLOBAL", "Issuer Credit Rating", "Local Currency LT")</f>
        <v>45698</v>
      </c>
      <c r="R1002" s="10">
        <f>_xll.SNL.Clients.Office.Excel.Functions.SPG(A1002, "RD_CREDIT_RATING_DATE_GLOBAL", "Issuer Credit Rating", "Local Currency LT|0")</f>
        <v>45330</v>
      </c>
      <c r="S1002" s="10">
        <f>_xll.SNL.Clients.Office.Excel.Functions.SPG(A1002, "RD_CREDIT_WATCH_OUTLOOK_DATE_GLOBAL", "Issuer Credit Rating", "Local Currency LT|0")</f>
        <v>45330</v>
      </c>
      <c r="T1002" s="13" t="str">
        <f>_xll.SNL.Clients.Office.Excel.Functions.SPG(A1002, "SP_BUSINESS_DESCRIPTION")</f>
        <v>Park is one of the largest publicly-traded lodging real estate investment trusts (“REIT”) with a diverse portfolio of iconic and market-leading hotels and resorts with significant underlying real estate value. Park's portfolio currently consists of 41 premium-branded hotels and resorts with over 25,000 rooms primarily located in prime city center and resort locations.</v>
      </c>
    </row>
    <row r="1003" spans="1:20" x14ac:dyDescent="0.3">
      <c r="A1003" s="12" t="s">
        <v>1425</v>
      </c>
      <c r="B1003" s="10">
        <f>_xll.SNL.Clients.Office.Excel.Functions.SPG(A1003,"SP_IPO_DATE")</f>
        <v>31836</v>
      </c>
      <c r="C1003" s="5">
        <f>_xll.SNL.Clients.Office.Excel.Functions.SPG(A1003, "SP_VOLUME_AVG_WEEKLY_TO_SHARES_OUT", , "1M")</f>
        <v>1.7268602903218835</v>
      </c>
      <c r="D1003" s="5">
        <f>_xll.SNL.Clients.Office.Excel.Functions.SPG(A1003, "SP_VOLUME_AVG_WEEKLY_TO_SHARES_OUT", , "3M")</f>
        <v>1.7752146323526186</v>
      </c>
      <c r="E1003" s="5">
        <f>_xll.SNL.Clients.Office.Excel.Functions.SPG(A1003, "SP_VOLUME_AVG_DAILY_TO_1YR_AVG_DAILY", , "1M")</f>
        <v>103.24</v>
      </c>
      <c r="F1003" s="5">
        <f>_xll.SNL.Clients.Office.Excel.Functions.SPG(A1003, "SP_VOLUME_AVG_DAILY_TO_1YR_AVG_DAILY", , "3M")</f>
        <v>106.13</v>
      </c>
      <c r="G1003" s="9" t="str">
        <f>_xll.SNL.Clients.Office.Excel.Functions.SPG(A1003, "IQ_SECTOR")</f>
        <v>Financials</v>
      </c>
      <c r="H1003" s="9" t="str">
        <f>_xll.SNL.Clients.Office.Excel.Functions.SPG(A1003, "IQ_INDUSTRY_GROUP")</f>
        <v>Banks</v>
      </c>
      <c r="I1003" s="9" t="str">
        <f>_xll.SNL.Clients.Office.Excel.Functions.SPG(A1003, "IQ_INDUSTRY")</f>
        <v>Banks</v>
      </c>
      <c r="J1003" s="9" t="str">
        <f>_xll.SNL.Clients.Office.Excel.Functions.SPG(A1003, "IQ_PRIMARY_INDUSTRY")</f>
        <v>Regional Banks</v>
      </c>
      <c r="K1003" s="9" t="str">
        <f>_xll.SNL.Clients.Office.Excel.Functions.SPG(A1003, "NAICS_CODE", "Primary")</f>
        <v>522110 - Commercial Banking</v>
      </c>
      <c r="L1003" s="9" t="str">
        <f>_xll.SNL.Clients.Office.Excel.Functions.SPG(A1003, "SP_TOPICTAG")</f>
        <v>Consumer Lending</v>
      </c>
      <c r="M1003" s="5">
        <f>_xll.SNL.Clients.Office.Excel.Functions.SPG(A1003, "SP_PCT_SHARES_OWNED_ALL_INSTITUTIONS")</f>
        <v>55.62</v>
      </c>
      <c r="N1003" s="9" t="str">
        <f>_xll.SNL.Clients.Office.Excel.Functions.SPG(A1003, "RD_CREDIT_RATING_GLOBAL", "Issuer Credit Rating", "Local Currency LT|0")</f>
        <v/>
      </c>
      <c r="O1003" s="9" t="str">
        <f>_xll.SNL.Clients.Office.Excel.Functions.SPG(A1003, "RD_CWOL_GLOBAL", "Issuer Credit Rating", "Local Currency LT|0")</f>
        <v/>
      </c>
      <c r="P1003" s="9" t="str">
        <f>_xll.SNL.Clients.Office.Excel.Functions.SPG(A1003, "RD_RATING_ACTION_GLOBAL", "Issuer Credit Rating", "Local Currency LT|0")</f>
        <v/>
      </c>
      <c r="Q1003" s="10" t="str">
        <f>_xll.SNL.Clients.Office.Excel.Functions.SPG(A1003, "RD_LAST_REVIEW_DATE_GLOBAL", "Issuer Credit Rating", "Local Currency LT")</f>
        <v/>
      </c>
      <c r="R1003" s="10" t="str">
        <f>_xll.SNL.Clients.Office.Excel.Functions.SPG(A1003, "RD_CREDIT_RATING_DATE_GLOBAL", "Issuer Credit Rating", "Local Currency LT|0")</f>
        <v/>
      </c>
      <c r="S1003" s="10" t="str">
        <f>_xll.SNL.Clients.Office.Excel.Functions.SPG(A1003, "RD_CREDIT_WATCH_OUTLOOK_DATE_GLOBAL", "Issuer Credit Rating", "Local Currency LT|0")</f>
        <v/>
      </c>
      <c r="T1003" s="13" t="str">
        <f>_xll.SNL.Clients.Office.Excel.Functions.SPG(A1003, "SP_BUSINESS_DESCRIPTION")</f>
        <v>Park National Corporation operates as the bank holding company for Park National Bank that provides commercial banking and trust services in small and medium population areas. The company offers deposits for demand, savings, and time accounts; trust and wealth management services; cash management services; safe deposit operations; electronic funds transfers; Internet and mobile banking solutions with bill pay service; credit cards; and various additional banking-related services. It also provides commercial loans, including financing for industrial and commercial properties, financing for equipment, inventory and accounts receivable, acquisition financing, and commercial leasing, as well as for consumer finance companies; commercial real estate loans comprising mortgage loans to developers and owners of commercial real estate; originates financing leases primarily for the purchase of commercial vehicles, operating/manufacturing equipment, and municipal vehicles/equipment; consumer loans, such as automobile loans; consumer finance services; home equity lines of credit; and residential real estate and construction loans, as well as installment loans and commercial loans. In addition, the company offers aircraft financing services; and ParkDirect, a personal banking application. Park National Corporation was founded in 1908 and is headquartered in Newark, Ohio.</v>
      </c>
    </row>
    <row r="1004" spans="1:20" x14ac:dyDescent="0.3">
      <c r="A1004" s="12" t="s">
        <v>351</v>
      </c>
      <c r="B1004" s="10" t="str">
        <f>_xll.SNL.Clients.Office.Excel.Functions.SPG(A1004,"SP_IPO_DATE")</f>
        <v/>
      </c>
      <c r="C1004" s="5">
        <f>_xll.SNL.Clients.Office.Excel.Functions.SPG(A1004, "SP_VOLUME_AVG_WEEKLY_TO_SHARES_OUT", , "1M")</f>
        <v>2.6718787167570328</v>
      </c>
      <c r="D1004" s="5">
        <f>_xll.SNL.Clients.Office.Excel.Functions.SPG(A1004, "SP_VOLUME_AVG_WEEKLY_TO_SHARES_OUT", , "3M")</f>
        <v>2.3318692214267549</v>
      </c>
      <c r="E1004" s="5">
        <f>_xll.SNL.Clients.Office.Excel.Functions.SPG(A1004, "SP_VOLUME_AVG_DAILY_TO_1YR_AVG_DAILY", , "1M")</f>
        <v>108.5</v>
      </c>
      <c r="F1004" s="5">
        <f>_xll.SNL.Clients.Office.Excel.Functions.SPG(A1004, "SP_VOLUME_AVG_DAILY_TO_1YR_AVG_DAILY", , "3M")</f>
        <v>94.69</v>
      </c>
      <c r="G1004" s="9" t="str">
        <f>_xll.SNL.Clients.Office.Excel.Functions.SPG(A1004, "IQ_SECTOR")</f>
        <v>Industrials</v>
      </c>
      <c r="H1004" s="9" t="str">
        <f>_xll.SNL.Clients.Office.Excel.Functions.SPG(A1004, "IQ_INDUSTRY_GROUP")</f>
        <v>Capital Goods</v>
      </c>
      <c r="I1004" s="9" t="str">
        <f>_xll.SNL.Clients.Office.Excel.Functions.SPG(A1004, "IQ_INDUSTRY")</f>
        <v>Machinery</v>
      </c>
      <c r="J1004" s="9" t="str">
        <f>_xll.SNL.Clients.Office.Excel.Functions.SPG(A1004, "IQ_PRIMARY_INDUSTRY")</f>
        <v>Industrial Machinery and Supplies and Components</v>
      </c>
      <c r="K1004" s="9" t="str">
        <f>_xll.SNL.Clients.Office.Excel.Functions.SPG(A1004, "NAICS_CODE", "Primary")</f>
        <v>332912 - Fluid Power Valve and Hose Fitting Manufacturing</v>
      </c>
      <c r="L1004" s="9" t="str">
        <f>_xll.SNL.Clients.Office.Excel.Functions.SPG(A1004, "SP_TOPICTAG")</f>
        <v>Energy Management; Environmental Engineering; Industrial Automation; Sensors; Process Automation</v>
      </c>
      <c r="M1004" s="5">
        <f>_xll.SNL.Clients.Office.Excel.Functions.SPG(A1004, "SP_PCT_SHARES_OWNED_ALL_INSTITUTIONS")</f>
        <v>87.73</v>
      </c>
      <c r="N1004" s="9" t="str">
        <f>_xll.SNL.Clients.Office.Excel.Functions.SPG(A1004, "RD_CREDIT_RATING_GLOBAL", "Issuer Credit Rating", "Local Currency LT|0")</f>
        <v>BBB+</v>
      </c>
      <c r="O1004" s="9" t="str">
        <f>_xll.SNL.Clients.Office.Excel.Functions.SPG(A1004, "RD_CWOL_GLOBAL", "Issuer Credit Rating", "Local Currency LT|0")</f>
        <v>Stable</v>
      </c>
      <c r="P1004" s="9" t="str">
        <f>_xll.SNL.Clients.Office.Excel.Functions.SPG(A1004, "RD_RATING_ACTION_GLOBAL", "Issuer Credit Rating", "Local Currency LT|0")</f>
        <v>CreditWatch/Outlook (09/29/2023)</v>
      </c>
      <c r="Q1004" s="10">
        <f>_xll.SNL.Clients.Office.Excel.Functions.SPG(A1004, "RD_LAST_REVIEW_DATE_GLOBAL", "Issuer Credit Rating", "Local Currency LT")</f>
        <v>45701</v>
      </c>
      <c r="R1004" s="10">
        <f>_xll.SNL.Clients.Office.Excel.Functions.SPG(A1004, "RD_CREDIT_RATING_DATE_GLOBAL", "Issuer Credit Rating", "Local Currency LT|0")</f>
        <v>43913</v>
      </c>
      <c r="S1004" s="10">
        <f>_xll.SNL.Clients.Office.Excel.Functions.SPG(A1004, "RD_CREDIT_WATCH_OUTLOOK_DATE_GLOBAL", "Issuer Credit Rating", "Local Currency LT|0")</f>
        <v>45198</v>
      </c>
      <c r="T1004" s="13" t="str">
        <f>_xll.SNL.Clients.Office.Excel.Functions.SPG(A1004, "SP_BUSINESS_DESCRIPTION")</f>
        <v>Parker-Hannifin Corporation manufactures and sells motion and control technologies and systems for various mobile, industrial, and aerospace markets worldwide. The company operates through two segments: Diversified Industrial and Aerospace Systems. The Diversified Industrial segment offers various motion-control systems and components, such as active and passive vibration control, high purity sealing, coatings, high temperature sealing, cryogenic valves and fittings, HVAC/R controls and monitoring, elastomeric, fabric reinforced, metal, precision cut seals, hydrogen and natural gas filters, electric and hydraulic pumps and motors, industrial air, gas filtration, electric and hydraulic valves, miniature pumps and valves, electromagnetic interface shielding, pneumatic actuators, regulators and valves, electromechanical and hydraulic actuators, power take offs, electronics, drives and controllers, process filtration solutions, engine filtration solutions, rubber to substrate adhesives, fluid condition monitoring, sensors and diagnostics, fluid conveyance hose and tubing, structural adhesives, high pressure connectors, fittings, valves and regulators, thermal management, high purity fittings. The Aerospace Systems segment offers products for use in commercial and defense airframe and engine programs, such as avionics, electric &amp; hydraulic braking systems, electric power, electromechanical actuators, engine exhaust systems and components, fire detection and suppression, flight control systems, fluid conveyance, fuel systems &amp; components, fuel tank inerting systems, hydraulic pumps &amp; motors, hydraulic valves &amp; actuators, pneumatics, seals, sensors, and thermal management products. The company sells its products to original equipment manufacturers, distributors, direct-sales employees, and sales representatives. Parker-Hannifin Corporation was founded in 1917 and is headquartered in Cleveland, Ohio.</v>
      </c>
    </row>
    <row r="1005" spans="1:20" x14ac:dyDescent="0.3">
      <c r="A1005" s="12" t="s">
        <v>1908</v>
      </c>
      <c r="B1005" s="10">
        <f>_xll.SNL.Clients.Office.Excel.Functions.SPG(A1005,"SP_IPO_DATE")</f>
        <v>43592</v>
      </c>
      <c r="C1005" s="5">
        <f>_xll.SNL.Clients.Office.Excel.Functions.SPG(A1005, "SP_VOLUME_AVG_WEEKLY_TO_SHARES_OUT", , "1M")</f>
        <v>6.8095380665452616</v>
      </c>
      <c r="D1005" s="5">
        <f>_xll.SNL.Clients.Office.Excel.Functions.SPG(A1005, "SP_VOLUME_AVG_WEEKLY_TO_SHARES_OUT", , "3M")</f>
        <v>5.3319487224089901</v>
      </c>
      <c r="E1005" s="5">
        <f>_xll.SNL.Clients.Office.Excel.Functions.SPG(A1005, "SP_VOLUME_AVG_DAILY_TO_1YR_AVG_DAILY", , "1M")</f>
        <v>146.66</v>
      </c>
      <c r="F1005" s="5">
        <f>_xll.SNL.Clients.Office.Excel.Functions.SPG(A1005, "SP_VOLUME_AVG_DAILY_TO_1YR_AVG_DAILY", , "3M")</f>
        <v>114.84</v>
      </c>
      <c r="G1005" s="9" t="str">
        <f>_xll.SNL.Clients.Office.Excel.Functions.SPG(A1005, "IQ_SECTOR")</f>
        <v>Industrials</v>
      </c>
      <c r="H1005" s="9" t="str">
        <f>_xll.SNL.Clients.Office.Excel.Functions.SPG(A1005, "IQ_INDUSTRY_GROUP")</f>
        <v>Commercial and Professional Services</v>
      </c>
      <c r="I1005" s="9" t="str">
        <f>_xll.SNL.Clients.Office.Excel.Functions.SPG(A1005, "IQ_INDUSTRY")</f>
        <v>Professional Services</v>
      </c>
      <c r="J1005" s="9" t="str">
        <f>_xll.SNL.Clients.Office.Excel.Functions.SPG(A1005, "IQ_PRIMARY_INDUSTRY")</f>
        <v>Research and Consulting Services</v>
      </c>
      <c r="K1005" s="9" t="str">
        <f>_xll.SNL.Clients.Office.Excel.Functions.SPG(A1005, "NAICS_CODE", "Primary")</f>
        <v>541512 - Computer Systems Design Services</v>
      </c>
      <c r="L1005" s="9" t="str">
        <f>_xll.SNL.Clients.Office.Excel.Functions.SPG(A1005, "SP_TOPICTAG")</f>
        <v>Software Development; Computer Vision; Data Integration; Homeland Security; Industrial Automation; Sensors; Process Automation; Artificial Intelligence</v>
      </c>
      <c r="M1005" s="5">
        <f>_xll.SNL.Clients.Office.Excel.Functions.SPG(A1005, "SP_PCT_SHARES_OWNED_ALL_INSTITUTIONS")</f>
        <v>50.04</v>
      </c>
      <c r="N1005" s="9" t="str">
        <f>_xll.SNL.Clients.Office.Excel.Functions.SPG(A1005, "RD_CREDIT_RATING_GLOBAL", "Issuer Credit Rating", "Local Currency LT|0")</f>
        <v/>
      </c>
      <c r="O1005" s="9" t="str">
        <f>_xll.SNL.Clients.Office.Excel.Functions.SPG(A1005, "RD_CWOL_GLOBAL", "Issuer Credit Rating", "Local Currency LT|0")</f>
        <v/>
      </c>
      <c r="P1005" s="9" t="str">
        <f>_xll.SNL.Clients.Office.Excel.Functions.SPG(A1005, "RD_RATING_ACTION_GLOBAL", "Issuer Credit Rating", "Local Currency LT|0")</f>
        <v/>
      </c>
      <c r="Q1005" s="10" t="str">
        <f>_xll.SNL.Clients.Office.Excel.Functions.SPG(A1005, "RD_LAST_REVIEW_DATE_GLOBAL", "Issuer Credit Rating", "Local Currency LT")</f>
        <v/>
      </c>
      <c r="R1005" s="10" t="str">
        <f>_xll.SNL.Clients.Office.Excel.Functions.SPG(A1005, "RD_CREDIT_RATING_DATE_GLOBAL", "Issuer Credit Rating", "Local Currency LT|0")</f>
        <v/>
      </c>
      <c r="S1005" s="10" t="str">
        <f>_xll.SNL.Clients.Office.Excel.Functions.SPG(A1005, "RD_CREDIT_WATCH_OUTLOOK_DATE_GLOBAL", "Issuer Credit Rating", "Local Currency LT|0")</f>
        <v/>
      </c>
      <c r="T1005" s="13" t="str">
        <f>_xll.SNL.Clients.Office.Excel.Functions.SPG(A1005, "SP_BUSINESS_DESCRIPTION")</f>
        <v>Parsons Corporation provides integrated solutions and services in the defense, intelligence, and critical infrastructure markets in North America, the Middle East, and internationally. The company operates through Federal Solutions and Critical Infrastructure segments. The Federal Solutions segment provides critical technologies, such as cybersecurity; missile defense; intelligence; space launch and ground systems; space and weapon system resiliency; geospatial intelligence; signals intelligence; environmental remediation; border security, critical infrastructure protection; counter unmanned air systems; biometrics and bio surveillance solutions to U.S. Department of Defense, including military services; Missile Defense Agency, the Department of Energy; the Department of State; the Department of Homeland Security, and the Federal Aviation Administration. The Critical Infrastructure segment provides management, design, and engineering services, as well as offers leveraging sensor solutions. This segment develops digital solutions for next generation aviation, rail and transit, bridges, roads, and highways; and provides water and wastewater treatment systems; AI/ML, and digital twin and cyber systems integration services; planning, engineering, and management services for infrastructure, including bridges and tunnels, roads and highways, water and wastewater, and dams and reservoirs. Parsons Corporation was founded in 1944 and is headquartered in Chantilly, Virginia.</v>
      </c>
    </row>
    <row r="1006" spans="1:20" x14ac:dyDescent="0.3">
      <c r="A1006" s="12" t="s">
        <v>1426</v>
      </c>
      <c r="B1006" s="10">
        <f>_xll.SNL.Clients.Office.Excel.Functions.SPG(A1006,"SP_IPO_DATE")</f>
        <v>34232</v>
      </c>
      <c r="C1006" s="5">
        <f>_xll.SNL.Clients.Office.Excel.Functions.SPG(A1006, "SP_VOLUME_AVG_WEEKLY_TO_SHARES_OUT", , "1M")</f>
        <v>3.9164661602421318</v>
      </c>
      <c r="D1006" s="5">
        <f>_xll.SNL.Clients.Office.Excel.Functions.SPG(A1006, "SP_VOLUME_AVG_WEEKLY_TO_SHARES_OUT", , "3M")</f>
        <v>4.1003086335370522</v>
      </c>
      <c r="E1006" s="5">
        <f>_xll.SNL.Clients.Office.Excel.Functions.SPG(A1006, "SP_VOLUME_AVG_DAILY_TO_1YR_AVG_DAILY", , "1M")</f>
        <v>102.13</v>
      </c>
      <c r="F1006" s="5">
        <f>_xll.SNL.Clients.Office.Excel.Functions.SPG(A1006, "SP_VOLUME_AVG_DAILY_TO_1YR_AVG_DAILY", , "3M")</f>
        <v>106.92</v>
      </c>
      <c r="G1006" s="9" t="str">
        <f>_xll.SNL.Clients.Office.Excel.Functions.SPG(A1006, "IQ_SECTOR")</f>
        <v>Financials</v>
      </c>
      <c r="H1006" s="9" t="str">
        <f>_xll.SNL.Clients.Office.Excel.Functions.SPG(A1006, "IQ_INDUSTRY_GROUP")</f>
        <v>Banks</v>
      </c>
      <c r="I1006" s="9" t="str">
        <f>_xll.SNL.Clients.Office.Excel.Functions.SPG(A1006, "IQ_INDUSTRY")</f>
        <v>Banks</v>
      </c>
      <c r="J1006" s="9" t="str">
        <f>_xll.SNL.Clients.Office.Excel.Functions.SPG(A1006, "IQ_PRIMARY_INDUSTRY")</f>
        <v>Regional Banks</v>
      </c>
      <c r="K1006" s="9" t="str">
        <f>_xll.SNL.Clients.Office.Excel.Functions.SPG(A1006, "NAICS_CODE", "Primary")</f>
        <v>522180 - Savings Institutions and Other Depository Credit Intermediation</v>
      </c>
      <c r="L1006" s="9" t="str">
        <f>_xll.SNL.Clients.Office.Excel.Functions.SPG(A1006, "SP_TOPICTAG")</f>
        <v>Consumer Lending; Payment Facilitator Enablers; Banking as a Service</v>
      </c>
      <c r="M1006" s="5">
        <f>_xll.SNL.Clients.Office.Excel.Functions.SPG(A1006, "SP_PCT_SHARES_OWNED_ALL_INSTITUTIONS")</f>
        <v>109.54</v>
      </c>
      <c r="N1006" s="9" t="str">
        <f>_xll.SNL.Clients.Office.Excel.Functions.SPG(A1006, "RD_CREDIT_RATING_GLOBAL", "Issuer Credit Rating", "Local Currency LT|0")</f>
        <v/>
      </c>
      <c r="O1006" s="9" t="str">
        <f>_xll.SNL.Clients.Office.Excel.Functions.SPG(A1006, "RD_CWOL_GLOBAL", "Issuer Credit Rating", "Local Currency LT|0")</f>
        <v/>
      </c>
      <c r="P1006" s="9" t="str">
        <f>_xll.SNL.Clients.Office.Excel.Functions.SPG(A1006, "RD_RATING_ACTION_GLOBAL", "Issuer Credit Rating", "Local Currency LT|0")</f>
        <v/>
      </c>
      <c r="Q1006" s="10" t="str">
        <f>_xll.SNL.Clients.Office.Excel.Functions.SPG(A1006, "RD_LAST_REVIEW_DATE_GLOBAL", "Issuer Credit Rating", "Local Currency LT")</f>
        <v/>
      </c>
      <c r="R1006" s="10" t="str">
        <f>_xll.SNL.Clients.Office.Excel.Functions.SPG(A1006, "RD_CREDIT_RATING_DATE_GLOBAL", "Issuer Credit Rating", "Local Currency LT|0")</f>
        <v/>
      </c>
      <c r="S1006" s="10" t="str">
        <f>_xll.SNL.Clients.Office.Excel.Functions.SPG(A1006, "RD_CREDIT_WATCH_OUTLOOK_DATE_GLOBAL", "Issuer Credit Rating", "Local Currency LT|0")</f>
        <v/>
      </c>
      <c r="T1006" s="13" t="str">
        <f>_xll.SNL.Clients.Office.Excel.Functions.SPG(A1006, "SP_BUSINESS_DESCRIPTION")</f>
        <v>Pathward Financial, Inc. operates as the bank holding company for Pathward, National Association that provides various banking products and services in the United States. The company operates through three segments: Consumer, Commercial, and Corporate Services/Other. It offers demand deposit accounts, savings accounts, and money market savings accounts. The company also provides commercial finance product comprising term lending, asset-based lending, factoring, lease financing, insurance premium finance, government guaranteed lending, and other commercial finance products; installment and revolving consumer lending products; tax services, which includes short-term refund advance loans and short-term electronic return originator advance loans; and warehouse financing services. In addition, it and offers payment solutions, such as acceptance, processing, and settlement of credit card and debit card payments, financial processing services for freestanding ATMs; digital payments; and merchant services, as well asissues debit and prepaid cards. The company was formerly known as Meta Financial Group, Inc. and changed its name to Pathward Financial, Inc. in July 2022. Pathward Financial, Inc. was founded in 1954 and is based in Sioux Falls, South Dakota.</v>
      </c>
    </row>
    <row r="1007" spans="1:20" x14ac:dyDescent="0.3">
      <c r="A1007" s="12" t="s">
        <v>1427</v>
      </c>
      <c r="B1007" s="10" t="str">
        <f>_xll.SNL.Clients.Office.Excel.Functions.SPG(A1007,"SP_IPO_DATE")</f>
        <v/>
      </c>
      <c r="C1007" s="5">
        <f>_xll.SNL.Clients.Office.Excel.Functions.SPG(A1007, "SP_VOLUME_AVG_WEEKLY_TO_SHARES_OUT", , "1M")</f>
        <v>6.0167092432706992</v>
      </c>
      <c r="D1007" s="5">
        <f>_xll.SNL.Clients.Office.Excel.Functions.SPG(A1007, "SP_VOLUME_AVG_WEEKLY_TO_SHARES_OUT", , "3M")</f>
        <v>6.0755217816816032</v>
      </c>
      <c r="E1007" s="5">
        <f>_xll.SNL.Clients.Office.Excel.Functions.SPG(A1007, "SP_VOLUME_AVG_DAILY_TO_1YR_AVG_DAILY", , "1M")</f>
        <v>125.37</v>
      </c>
      <c r="F1007" s="5">
        <f>_xll.SNL.Clients.Office.Excel.Functions.SPG(A1007, "SP_VOLUME_AVG_DAILY_TO_1YR_AVG_DAILY", , "3M")</f>
        <v>126.59</v>
      </c>
      <c r="G1007" s="9" t="str">
        <f>_xll.SNL.Clients.Office.Excel.Functions.SPG(A1007, "IQ_SECTOR")</f>
        <v>Consumer Discretionary</v>
      </c>
      <c r="H1007" s="9" t="str">
        <f>_xll.SNL.Clients.Office.Excel.Functions.SPG(A1007, "IQ_INDUSTRY_GROUP")</f>
        <v>Automobiles and Components</v>
      </c>
      <c r="I1007" s="9" t="str">
        <f>_xll.SNL.Clients.Office.Excel.Functions.SPG(A1007, "IQ_INDUSTRY")</f>
        <v>Automobile Components</v>
      </c>
      <c r="J1007" s="9" t="str">
        <f>_xll.SNL.Clients.Office.Excel.Functions.SPG(A1007, "IQ_PRIMARY_INDUSTRY")</f>
        <v>Automotive Parts and Equipment</v>
      </c>
      <c r="K1007" s="9" t="str">
        <f>_xll.SNL.Clients.Office.Excel.Functions.SPG(A1007, "NAICS_CODE", "Primary")</f>
        <v>3363 - Motor Vehicle Parts Manufacturing</v>
      </c>
      <c r="L1007" s="9" t="str">
        <f>_xll.SNL.Clients.Office.Excel.Functions.SPG(A1007, "SP_TOPICTAG")</f>
        <v>Fleet Management</v>
      </c>
      <c r="M1007" s="5">
        <f>_xll.SNL.Clients.Office.Excel.Functions.SPG(A1007, "SP_PCT_SHARES_OWNED_ALL_INSTITUTIONS")</f>
        <v>100.59</v>
      </c>
      <c r="N1007" s="9" t="str">
        <f>_xll.SNL.Clients.Office.Excel.Functions.SPG(A1007, "RD_CREDIT_RATING_GLOBAL", "Issuer Credit Rating", "Local Currency LT|0")</f>
        <v>BB-</v>
      </c>
      <c r="O1007" s="9" t="str">
        <f>_xll.SNL.Clients.Office.Excel.Functions.SPG(A1007, "RD_CWOL_GLOBAL", "Issuer Credit Rating", "Local Currency LT|0")</f>
        <v>Stable</v>
      </c>
      <c r="P1007" s="9" t="str">
        <f>_xll.SNL.Clients.Office.Excel.Functions.SPG(A1007, "RD_RATING_ACTION_GLOBAL", "Issuer Credit Rating", "Local Currency LT|0")</f>
        <v>CreditWatch/Outlook (08/07/2020)</v>
      </c>
      <c r="Q1007" s="10">
        <f>_xll.SNL.Clients.Office.Excel.Functions.SPG(A1007, "RD_LAST_REVIEW_DATE_GLOBAL", "Issuer Credit Rating", "Local Currency LT")</f>
        <v>45572</v>
      </c>
      <c r="R1007" s="10">
        <f>_xll.SNL.Clients.Office.Excel.Functions.SPG(A1007, "RD_CREDIT_RATING_DATE_GLOBAL", "Issuer Credit Rating", "Local Currency LT|0")</f>
        <v>43717</v>
      </c>
      <c r="S1007" s="10">
        <f>_xll.SNL.Clients.Office.Excel.Functions.SPG(A1007, "RD_CREDIT_WATCH_OUTLOOK_DATE_GLOBAL", "Issuer Credit Rating", "Local Currency LT|0")</f>
        <v>44050</v>
      </c>
      <c r="T1007" s="13" t="str">
        <f>_xll.SNL.Clients.Office.Excel.Functions.SPG(A1007, "SP_BUSINESS_DESCRIPTION")</f>
        <v>Patrick Industries, Inc. manufactures and distributes component products and materials for the recreational vehicle, marine, manufactured housing, and industrial markets in the United States, Mexico, China, and Canada. Its Manufacturing segment manufactures and sells laminated products for furniture, shelving, wall, countertop, and cabinet products; cabinet doors, fiberglass bath fixtures, and tile systems; hardwood furniture, vinyl printing, amplifiers, tower speakers, soundbars, and subwoofers; solid surface, granite, and quartz countertop fabrication; aluminum products; fiberglass and plastic components; RV paintings; decorative vinyl and paper laminated panels; softwoods lumber; custom cabinets; polymer-based flooring products; dash panels; and other products. This segment also provides wrapped vinyl, paper, and hardwood profile mouldings; interior passage doors; air handling products; slide-out trim and fascia; treated, untreated, and laminated plywood; fiberglass and plastic helm systems and components; boat towers, tops, trailers, and frames; adhesives and sealants; thermoformed shower surrounds; specialty bath, and closet building products; wiring and wire harnesses; aluminum and plastic fuel tanks; CNC molds, composite parts, marine hardware; slotwall panels, components; and other products. The company’s Distribution segment distributes pre-finished wall and ceiling panels, drywall and finishing products, electronic and audio system components, appliances, marine accessories, wiring products, electrical and plumbing products, fiber reinforced polyester products; cement siding products, raw and processed lumber, interior passage, roofing, laminate, and ceramic flooring products, shower doors, furniture, fireplaces and surrounds, interior and exterior lighting products, and other products. This segment also offers transportation and logistics services. Patrick Industries, Inc. was incorporated in 1959 and is based in Elkhart, Indiana.</v>
      </c>
    </row>
    <row r="1008" spans="1:20" x14ac:dyDescent="0.3">
      <c r="A1008" s="12" t="s">
        <v>1428</v>
      </c>
      <c r="B1008" s="10" t="str">
        <f>_xll.SNL.Clients.Office.Excel.Functions.SPG(A1008,"SP_IPO_DATE")</f>
        <v/>
      </c>
      <c r="C1008" s="5">
        <f>_xll.SNL.Clients.Office.Excel.Functions.SPG(A1008, "SP_VOLUME_AVG_WEEKLY_TO_SHARES_OUT", , "1M")</f>
        <v>6.8947312698864547</v>
      </c>
      <c r="D1008" s="5">
        <f>_xll.SNL.Clients.Office.Excel.Functions.SPG(A1008, "SP_VOLUME_AVG_WEEKLY_TO_SHARES_OUT", , "3M")</f>
        <v>8.3610071666243009</v>
      </c>
      <c r="E1008" s="5">
        <f>_xll.SNL.Clients.Office.Excel.Functions.SPG(A1008, "SP_VOLUME_AVG_DAILY_TO_1YR_AVG_DAILY", , "1M")</f>
        <v>119.85</v>
      </c>
      <c r="F1008" s="5">
        <f>_xll.SNL.Clients.Office.Excel.Functions.SPG(A1008, "SP_VOLUME_AVG_DAILY_TO_1YR_AVG_DAILY", , "3M")</f>
        <v>145.34</v>
      </c>
      <c r="G1008" s="9" t="str">
        <f>_xll.SNL.Clients.Office.Excel.Functions.SPG(A1008, "IQ_SECTOR")</f>
        <v>Health Care</v>
      </c>
      <c r="H1008" s="9" t="str">
        <f>_xll.SNL.Clients.Office.Excel.Functions.SPG(A1008, "IQ_INDUSTRY_GROUP")</f>
        <v>Health Care Equipment and Services</v>
      </c>
      <c r="I1008" s="9" t="str">
        <f>_xll.SNL.Clients.Office.Excel.Functions.SPG(A1008, "IQ_INDUSTRY")</f>
        <v>Health Care Providers and Services</v>
      </c>
      <c r="J1008" s="9" t="str">
        <f>_xll.SNL.Clients.Office.Excel.Functions.SPG(A1008, "IQ_PRIMARY_INDUSTRY")</f>
        <v>Health Care Distributors</v>
      </c>
      <c r="K1008" s="9" t="str">
        <f>_xll.SNL.Clients.Office.Excel.Functions.SPG(A1008, "NAICS_CODE", "Primary")</f>
        <v>423450 - Medical, Dental, and Hospital Equipment and Supplies Merchant Wholesalers</v>
      </c>
      <c r="L1008" s="9" t="str">
        <f>_xll.SNL.Clients.Office.Excel.Functions.SPG(A1008, "SP_TOPICTAG")</f>
        <v>Animal Feed; Livestock; Vaccines; Pet Care; Pet Food and Supplies</v>
      </c>
      <c r="M1008" s="5">
        <f>_xll.SNL.Clients.Office.Excel.Functions.SPG(A1008, "SP_PCT_SHARES_OWNED_ALL_INSTITUTIONS")</f>
        <v>85.97</v>
      </c>
      <c r="N1008" s="9" t="str">
        <f>_xll.SNL.Clients.Office.Excel.Functions.SPG(A1008, "RD_CREDIT_RATING_GLOBAL", "Issuer Credit Rating", "Local Currency LT|0")</f>
        <v/>
      </c>
      <c r="O1008" s="9" t="str">
        <f>_xll.SNL.Clients.Office.Excel.Functions.SPG(A1008, "RD_CWOL_GLOBAL", "Issuer Credit Rating", "Local Currency LT|0")</f>
        <v/>
      </c>
      <c r="P1008" s="9" t="str">
        <f>_xll.SNL.Clients.Office.Excel.Functions.SPG(A1008, "RD_RATING_ACTION_GLOBAL", "Issuer Credit Rating", "Local Currency LT|0")</f>
        <v/>
      </c>
      <c r="Q1008" s="10" t="str">
        <f>_xll.SNL.Clients.Office.Excel.Functions.SPG(A1008, "RD_LAST_REVIEW_DATE_GLOBAL", "Issuer Credit Rating", "Local Currency LT")</f>
        <v/>
      </c>
      <c r="R1008" s="10" t="str">
        <f>_xll.SNL.Clients.Office.Excel.Functions.SPG(A1008, "RD_CREDIT_RATING_DATE_GLOBAL", "Issuer Credit Rating", "Local Currency LT|0")</f>
        <v/>
      </c>
      <c r="S1008" s="10" t="str">
        <f>_xll.SNL.Clients.Office.Excel.Functions.SPG(A1008, "RD_CREDIT_WATCH_OUTLOOK_DATE_GLOBAL", "Issuer Credit Rating", "Local Currency LT|0")</f>
        <v/>
      </c>
      <c r="T1008" s="13" t="str">
        <f>_xll.SNL.Clients.Office.Excel.Functions.SPG(A1008, "SP_BUSINESS_DESCRIPTION")</f>
        <v>Patterson Companies, Inc. engages in the distribution of dental and animal health products in the United States, the United Kingdom, and Canada. The company operates through three segments: Dental, Animal Health, and Corporate. The Dental segment offers consumable products, including infection control, restorative materials, and instruments; basic and advanced technology and dental equipment; and practice optimization solutions, such as practice management software, e-commerce, revenue cycle management, and patient engagement solutions, as well as clinical and patient education systems. This segment also provides a range of related services comprising software and design, maintenance and repair, and equipment financing services. The Animal Health segment distributes biologicals, pharmaceuticals, vaccines, parasiticides, diagnostics, prescription and non-prescription diets, nutritional’s, consumable supplies, and equipment, as well as value-added services. This segment also provides private label portfolio of products to veterinarians, producers, and retailers under the Aspen, First Companion, and Patterson Veterinary brands. The Corporate segment offers customer financing services; and sells other miscellaneous products. It serves dentists, laboratories, institutions, other healthcare professionals, veterinarians, other animal health professionals, production animal operators, and animal health product retailers. The company was formerly known as Patterson Dental Company and changed its name to Patterson Companies, Inc. in June 2004. Patterson Companies, Inc. was founded in 1877 and is headquartered in Saint Paul, Minnesota.</v>
      </c>
    </row>
    <row r="1009" spans="1:20" x14ac:dyDescent="0.3">
      <c r="A1009" s="12" t="s">
        <v>1429</v>
      </c>
      <c r="B1009" s="10" t="str">
        <f>_xll.SNL.Clients.Office.Excel.Functions.SPG(A1009,"SP_IPO_DATE")</f>
        <v/>
      </c>
      <c r="C1009" s="5">
        <f>_xll.SNL.Clients.Office.Excel.Functions.SPG(A1009, "SP_VOLUME_AVG_WEEKLY_TO_SHARES_OUT", , "1M")</f>
        <v>12.888279184037406</v>
      </c>
      <c r="D1009" s="5">
        <f>_xll.SNL.Clients.Office.Excel.Functions.SPG(A1009, "SP_VOLUME_AVG_WEEKLY_TO_SHARES_OUT", , "3M")</f>
        <v>11.571806436450064</v>
      </c>
      <c r="E1009" s="5">
        <f>_xll.SNL.Clients.Office.Excel.Functions.SPG(A1009, "SP_VOLUME_AVG_DAILY_TO_1YR_AVG_DAILY", , "1M")</f>
        <v>128.52000000000001</v>
      </c>
      <c r="F1009" s="5">
        <f>_xll.SNL.Clients.Office.Excel.Functions.SPG(A1009, "SP_VOLUME_AVG_DAILY_TO_1YR_AVG_DAILY", , "3M")</f>
        <v>115.4</v>
      </c>
      <c r="G1009" s="9" t="str">
        <f>_xll.SNL.Clients.Office.Excel.Functions.SPG(A1009, "IQ_SECTOR")</f>
        <v>Energy</v>
      </c>
      <c r="H1009" s="9" t="str">
        <f>_xll.SNL.Clients.Office.Excel.Functions.SPG(A1009, "IQ_INDUSTRY_GROUP")</f>
        <v>Energy</v>
      </c>
      <c r="I1009" s="9" t="str">
        <f>_xll.SNL.Clients.Office.Excel.Functions.SPG(A1009, "IQ_INDUSTRY")</f>
        <v>Energy Equipment and Services</v>
      </c>
      <c r="J1009" s="9" t="str">
        <f>_xll.SNL.Clients.Office.Excel.Functions.SPG(A1009, "IQ_PRIMARY_INDUSTRY")</f>
        <v>Oil and Gas Drilling</v>
      </c>
      <c r="K1009" s="9" t="str">
        <f>_xll.SNL.Clients.Office.Excel.Functions.SPG(A1009, "NAICS_CODE", "Primary")</f>
        <v>213111 - Drilling Oil and Gas Wells</v>
      </c>
      <c r="L1009" s="9" t="str">
        <f>_xll.SNL.Clients.Office.Excel.Functions.SPG(A1009, "SP_TOPICTAG")</f>
        <v>Environmental Engineering; Process Automation</v>
      </c>
      <c r="M1009" s="5">
        <f>_xll.SNL.Clients.Office.Excel.Functions.SPG(A1009, "SP_PCT_SHARES_OWNED_ALL_INSTITUTIONS")</f>
        <v>96.63</v>
      </c>
      <c r="N1009" s="9" t="str">
        <f>_xll.SNL.Clients.Office.Excel.Functions.SPG(A1009, "RD_CREDIT_RATING_GLOBAL", "Issuer Credit Rating", "Local Currency LT|0")</f>
        <v>BBB-</v>
      </c>
      <c r="O1009" s="9" t="str">
        <f>_xll.SNL.Clients.Office.Excel.Functions.SPG(A1009, "RD_CWOL_GLOBAL", "Issuer Credit Rating", "Local Currency LT|0")</f>
        <v>Stable</v>
      </c>
      <c r="P1009" s="9" t="str">
        <f>_xll.SNL.Clients.Office.Excel.Functions.SPG(A1009, "RD_RATING_ACTION_GLOBAL", "Issuer Credit Rating", "Local Currency LT|0")</f>
        <v>Upgrade | CreditWatch/Outlook (09/01/2023)</v>
      </c>
      <c r="Q1009" s="10">
        <f>_xll.SNL.Clients.Office.Excel.Functions.SPG(A1009, "RD_LAST_REVIEW_DATE_GLOBAL", "Issuer Credit Rating", "Local Currency LT")</f>
        <v>45541</v>
      </c>
      <c r="R1009" s="10">
        <f>_xll.SNL.Clients.Office.Excel.Functions.SPG(A1009, "RD_CREDIT_RATING_DATE_GLOBAL", "Issuer Credit Rating", "Local Currency LT|0")</f>
        <v>45170</v>
      </c>
      <c r="S1009" s="10">
        <f>_xll.SNL.Clients.Office.Excel.Functions.SPG(A1009, "RD_CREDIT_WATCH_OUTLOOK_DATE_GLOBAL", "Issuer Credit Rating", "Local Currency LT|0")</f>
        <v>45170</v>
      </c>
      <c r="T1009" s="13" t="str">
        <f>_xll.SNL.Clients.Office.Excel.Functions.SPG(A1009, "SP_BUSINESS_DESCRIPTION")</f>
        <v>Patterson-UTI Energy, Inc., through its subsidiaries, provides drilling and completion services to oil and natural gas exploration and production companies in the United States and internationally. It operates through three segments: Drilling Services, Completion Services, and Drilling Products. The Contract Drilling Services segment engages in the provision od contract and directional drilling, and measurement-while-drilling (MWD) services in onshore oil and natural gas basins; supply and rental of downhole performance motors, such as Mpact drilling motors, and Mpower MWD systems; electrical controls and automation to the energy, marine and mining industries; and servicing and re-certification of equipment for drilling contractors. This segment also provides software and services, such as MWD Survey Fault Detection, Isolation and Recovery (FDIR) services, a data analytics technology to analyze MWD survey data in real-time and identify the position of a well; HiFi Nav, which enhances FDIR by targeting improved vertical placement of the directional well within the reservoir; and HiFi Guidance, utilizes trajectory optimization to determine optimal steering recommendations and placement within the reservoir. The Completion Services segment offers services for hydraulic fracturing, wireline and pumping, completion support, and cementing; and is involved in the power solutions natural gas fueling, and last mile logistics and storage businesses. The Drilling Products segment engages in the design, manufacture, sale, and rental of matrix and steel-bodied polycrystalline diamond compact drill bits. It also rents oilfield tools; and offers specialized services for land-based oil and natural gas drilling, completion, and workover activities. The company was founded in 1978 and is headquartered in Houston, Texas.</v>
      </c>
    </row>
    <row r="1010" spans="1:20" x14ac:dyDescent="0.3">
      <c r="A1010" s="12" t="s">
        <v>352</v>
      </c>
      <c r="B1010" s="10" t="str">
        <f>_xll.SNL.Clients.Office.Excel.Functions.SPG(A1010,"SP_IPO_DATE")</f>
        <v/>
      </c>
      <c r="C1010" s="5">
        <f>_xll.SNL.Clients.Office.Excel.Functions.SPG(A1010, "SP_VOLUME_AVG_WEEKLY_TO_SHARES_OUT", , "1M")</f>
        <v>2.379352085648629</v>
      </c>
      <c r="D1010" s="5">
        <f>_xll.SNL.Clients.Office.Excel.Functions.SPG(A1010, "SP_VOLUME_AVG_WEEKLY_TO_SHARES_OUT", , "3M")</f>
        <v>2.5513882648596815</v>
      </c>
      <c r="E1010" s="5">
        <f>_xll.SNL.Clients.Office.Excel.Functions.SPG(A1010, "SP_VOLUME_AVG_DAILY_TO_1YR_AVG_DAILY", , "1M")</f>
        <v>94.37</v>
      </c>
      <c r="F1010" s="5">
        <f>_xll.SNL.Clients.Office.Excel.Functions.SPG(A1010, "SP_VOLUME_AVG_DAILY_TO_1YR_AVG_DAILY", , "3M")</f>
        <v>101.2</v>
      </c>
      <c r="G1010" s="9" t="str">
        <f>_xll.SNL.Clients.Office.Excel.Functions.SPG(A1010, "IQ_SECTOR")</f>
        <v>Industrials</v>
      </c>
      <c r="H1010" s="9" t="str">
        <f>_xll.SNL.Clients.Office.Excel.Functions.SPG(A1010, "IQ_INDUSTRY_GROUP")</f>
        <v>Commercial and Professional Services</v>
      </c>
      <c r="I1010" s="9" t="str">
        <f>_xll.SNL.Clients.Office.Excel.Functions.SPG(A1010, "IQ_INDUSTRY")</f>
        <v>Professional Services</v>
      </c>
      <c r="J1010" s="9" t="str">
        <f>_xll.SNL.Clients.Office.Excel.Functions.SPG(A1010, "IQ_PRIMARY_INDUSTRY")</f>
        <v>Human Resource and Employment Services</v>
      </c>
      <c r="K1010" s="9" t="str">
        <f>_xll.SNL.Clients.Office.Excel.Functions.SPG(A1010, "NAICS_CODE", "Primary")</f>
        <v>541214 - Payroll Services</v>
      </c>
      <c r="L1010" s="9" t="str">
        <f>_xll.SNL.Clients.Office.Excel.Functions.SPG(A1010, "SP_TOPICTAG")</f>
        <v>Software Development; Customer Relationship Management; Cloud Infrastructure; Employee Benefits; Process Automation; Team Collaboration</v>
      </c>
      <c r="M1010" s="5">
        <f>_xll.SNL.Clients.Office.Excel.Functions.SPG(A1010, "SP_PCT_SHARES_OWNED_ALL_INSTITUTIONS")</f>
        <v>78.8</v>
      </c>
      <c r="N1010" s="9" t="str">
        <f>_xll.SNL.Clients.Office.Excel.Functions.SPG(A1010, "RD_CREDIT_RATING_GLOBAL", "Issuer Credit Rating", "Local Currency LT|0")</f>
        <v/>
      </c>
      <c r="O1010" s="9" t="str">
        <f>_xll.SNL.Clients.Office.Excel.Functions.SPG(A1010, "RD_CWOL_GLOBAL", "Issuer Credit Rating", "Local Currency LT|0")</f>
        <v/>
      </c>
      <c r="P1010" s="9" t="str">
        <f>_xll.SNL.Clients.Office.Excel.Functions.SPG(A1010, "RD_RATING_ACTION_GLOBAL", "Issuer Credit Rating", "Local Currency LT|0")</f>
        <v/>
      </c>
      <c r="Q1010" s="10" t="str">
        <f>_xll.SNL.Clients.Office.Excel.Functions.SPG(A1010, "RD_LAST_REVIEW_DATE_GLOBAL", "Issuer Credit Rating", "Local Currency LT")</f>
        <v/>
      </c>
      <c r="R1010" s="10" t="str">
        <f>_xll.SNL.Clients.Office.Excel.Functions.SPG(A1010, "RD_CREDIT_RATING_DATE_GLOBAL", "Issuer Credit Rating", "Local Currency LT|0")</f>
        <v/>
      </c>
      <c r="S1010" s="10" t="str">
        <f>_xll.SNL.Clients.Office.Excel.Functions.SPG(A1010, "RD_CREDIT_WATCH_OUTLOOK_DATE_GLOBAL", "Issuer Credit Rating", "Local Currency LT|0")</f>
        <v/>
      </c>
      <c r="T1010" s="13" t="str">
        <f>_xll.SNL.Clients.Office.Excel.Functions.SPG(A1010, "SP_BUSINESS_DESCRIPTION")</f>
        <v>Paychex, Inc., together with its subsidiaries, provides integrated human capital management solutions (HCM) for payroll, benefits, human resources (HR), and insurance services for small to medium-sized businesses in the United States, Europe, and India. It offers payroll processing services; payroll tax administration services; employee payment services; and regulatory compliance services, such as new-hire reporting and garnishment processing. The company also provides HR solutions, including integrated HCM technology solutions and HR advisory services through both virtual and on-site availability of a professionally trained HR representative, as well as HR support to non-payroll clients through its HR Partner Plus solution; and retirement services administration, such as plan implementation, ongoing compliance with government regulations, employee and employer reporting, participant and employer online access, electronic funds transfer, and other administrative services. In addition, it offers cloud-based HR administration software products for employee benefits management and administration, time and attendance, digital communication solutions, recruiting, and onboarding solutions; plan administration outsourcing and state unemployment insurance services; various business services to small to medium-sized businesses comprising payroll funding and outsourcing services, which include payroll processing, invoicing, and tax preparation; and payment processing services, financial fitness programs, and a small-business loan resource center. Further, the company provides insurance services for property and casualty coverage, such as workers’ compensation, business-owner policies, cyber security protection, and commercial auto, as well as health and benefits coverage, including health, dental, vision, and life. It markets and sells its services primarily through its direct sales force. The company was founded in 1971 and is headquartered in Rochester, New York.</v>
      </c>
    </row>
    <row r="1011" spans="1:20" x14ac:dyDescent="0.3">
      <c r="A1011" s="12" t="s">
        <v>353</v>
      </c>
      <c r="B1011" s="10">
        <f>_xll.SNL.Clients.Office.Excel.Functions.SPG(A1011,"SP_IPO_DATE")</f>
        <v>41743</v>
      </c>
      <c r="C1011" s="5">
        <f>_xll.SNL.Clients.Office.Excel.Functions.SPG(A1011, "SP_VOLUME_AVG_WEEKLY_TO_SHARES_OUT", , "1M")</f>
        <v>5.3192315740560669</v>
      </c>
      <c r="D1011" s="5">
        <f>_xll.SNL.Clients.Office.Excel.Functions.SPG(A1011, "SP_VOLUME_AVG_WEEKLY_TO_SHARES_OUT", , "3M")</f>
        <v>5.0804041445950654</v>
      </c>
      <c r="E1011" s="5">
        <f>_xll.SNL.Clients.Office.Excel.Functions.SPG(A1011, "SP_VOLUME_AVG_DAILY_TO_1YR_AVG_DAILY", , "1M")</f>
        <v>77.86</v>
      </c>
      <c r="F1011" s="5">
        <f>_xll.SNL.Clients.Office.Excel.Functions.SPG(A1011, "SP_VOLUME_AVG_DAILY_TO_1YR_AVG_DAILY", , "3M")</f>
        <v>74.37</v>
      </c>
      <c r="G1011" s="9" t="str">
        <f>_xll.SNL.Clients.Office.Excel.Functions.SPG(A1011, "IQ_SECTOR")</f>
        <v>Industrials</v>
      </c>
      <c r="H1011" s="9" t="str">
        <f>_xll.SNL.Clients.Office.Excel.Functions.SPG(A1011, "IQ_INDUSTRY_GROUP")</f>
        <v>Commercial and Professional Services</v>
      </c>
      <c r="I1011" s="9" t="str">
        <f>_xll.SNL.Clients.Office.Excel.Functions.SPG(A1011, "IQ_INDUSTRY")</f>
        <v>Professional Services</v>
      </c>
      <c r="J1011" s="9" t="str">
        <f>_xll.SNL.Clients.Office.Excel.Functions.SPG(A1011, "IQ_PRIMARY_INDUSTRY")</f>
        <v>Human Resource and Employment Services</v>
      </c>
      <c r="K1011" s="9" t="str">
        <f>_xll.SNL.Clients.Office.Excel.Functions.SPG(A1011, "NAICS_CODE", "Primary")</f>
        <v>561311 - Employment Placement Agencies</v>
      </c>
      <c r="L1011" s="9" t="str">
        <f>_xll.SNL.Clients.Office.Excel.Functions.SPG(A1011, "SP_TOPICTAG")</f>
        <v>Software Development; Customer Relationship Management; Text Analytics; Data Protection; Employee Benefits; Process Automation; Artificial Intelligence</v>
      </c>
      <c r="M1011" s="5">
        <f>_xll.SNL.Clients.Office.Excel.Functions.SPG(A1011, "SP_PCT_SHARES_OWNED_ALL_INSTITUTIONS")</f>
        <v>87.88</v>
      </c>
      <c r="N1011" s="9" t="str">
        <f>_xll.SNL.Clients.Office.Excel.Functions.SPG(A1011, "RD_CREDIT_RATING_GLOBAL", "Issuer Credit Rating", "Local Currency LT|0")</f>
        <v/>
      </c>
      <c r="O1011" s="9" t="str">
        <f>_xll.SNL.Clients.Office.Excel.Functions.SPG(A1011, "RD_CWOL_GLOBAL", "Issuer Credit Rating", "Local Currency LT|0")</f>
        <v/>
      </c>
      <c r="P1011" s="9" t="str">
        <f>_xll.SNL.Clients.Office.Excel.Functions.SPG(A1011, "RD_RATING_ACTION_GLOBAL", "Issuer Credit Rating", "Local Currency LT|0")</f>
        <v/>
      </c>
      <c r="Q1011" s="10" t="str">
        <f>_xll.SNL.Clients.Office.Excel.Functions.SPG(A1011, "RD_LAST_REVIEW_DATE_GLOBAL", "Issuer Credit Rating", "Local Currency LT")</f>
        <v/>
      </c>
      <c r="R1011" s="10" t="str">
        <f>_xll.SNL.Clients.Office.Excel.Functions.SPG(A1011, "RD_CREDIT_RATING_DATE_GLOBAL", "Issuer Credit Rating", "Local Currency LT|0")</f>
        <v/>
      </c>
      <c r="S1011" s="10" t="str">
        <f>_xll.SNL.Clients.Office.Excel.Functions.SPG(A1011, "RD_CREDIT_WATCH_OUTLOOK_DATE_GLOBAL", "Issuer Credit Rating", "Local Currency LT|0")</f>
        <v/>
      </c>
      <c r="T1011" s="13" t="str">
        <f>_xll.SNL.Clients.Office.Excel.Functions.SPG(A1011, "SP_BUSINESS_DESCRIPTION")</f>
        <v>Paycom Software, Inc. provides cloud-based human capital management (HCM) solution delivered as software-as-a-service for small to mid-sized companies in the United States. It offers functionality and data analytics that businesses need to manage the employment life cycle from recruitment to retirement. The company’s HCM solution provides a suite of applications in the areas of talent acquisition, including applicant tracking, candidate tracker, background checks, on-boarding, e-verify, and tax credit services; and time and labor management, such as time and attendance, scheduling, time-off requests, labor allocation, labor management reports/push reporting, geofencing/geotracking, and Microfence, a proprietary Bluetooth. Its HCM solution also offers payroll applications comprising better employee transaction interface, payroll and tax management, payroll card, Everyday, Paycom pay, Client Action Center, expense management, mileage tracker/fixed and variable rates, garnishment administration, and GL concierge applications; and talent management applications that include employee self-service, compensation budgeting, performance management, position management, and Paycom learning, as well as my analytics. In addition, its HCM solution provides manager on-the-go that gives supervisors and managers the ability to perform a variety of tasks, such as approving time-off requests and expense reimbursements; direct data exchange; ask here, a tool for direct line of communication to ask work-related questions; document and checklist; government and compliance; benefits administration/benefits to carrier; benefit enrollment service; COBRA administration; personnel action and performance discussion forms; surveys; 401(k) reporting; report center; and affordable care act applications, as well as Clue, which securely collects, tracks, and manages the vaccination and testing data of the workforce. Paycom Software, Inc. was founded in 1998 and is based in Oklahoma City, Oklahoma.</v>
      </c>
    </row>
    <row r="1012" spans="1:20" x14ac:dyDescent="0.3">
      <c r="A1012" s="12" t="s">
        <v>1909</v>
      </c>
      <c r="B1012" s="10">
        <f>_xll.SNL.Clients.Office.Excel.Functions.SPG(A1012,"SP_IPO_DATE")</f>
        <v>41716</v>
      </c>
      <c r="C1012" s="5">
        <f>_xll.SNL.Clients.Office.Excel.Functions.SPG(A1012, "SP_VOLUME_AVG_WEEKLY_TO_SHARES_OUT", , "1M")</f>
        <v>4.970213448420977</v>
      </c>
      <c r="D1012" s="5">
        <f>_xll.SNL.Clients.Office.Excel.Functions.SPG(A1012, "SP_VOLUME_AVG_WEEKLY_TO_SHARES_OUT", , "3M")</f>
        <v>3.8391836256909389</v>
      </c>
      <c r="E1012" s="5">
        <f>_xll.SNL.Clients.Office.Excel.Functions.SPG(A1012, "SP_VOLUME_AVG_DAILY_TO_1YR_AVG_DAILY", , "1M")</f>
        <v>116.64</v>
      </c>
      <c r="F1012" s="5">
        <f>_xll.SNL.Clients.Office.Excel.Functions.SPG(A1012, "SP_VOLUME_AVG_DAILY_TO_1YR_AVG_DAILY", , "3M")</f>
        <v>90.1</v>
      </c>
      <c r="G1012" s="9" t="str">
        <f>_xll.SNL.Clients.Office.Excel.Functions.SPG(A1012, "IQ_SECTOR")</f>
        <v>Industrials</v>
      </c>
      <c r="H1012" s="9" t="str">
        <f>_xll.SNL.Clients.Office.Excel.Functions.SPG(A1012, "IQ_INDUSTRY_GROUP")</f>
        <v>Commercial and Professional Services</v>
      </c>
      <c r="I1012" s="9" t="str">
        <f>_xll.SNL.Clients.Office.Excel.Functions.SPG(A1012, "IQ_INDUSTRY")</f>
        <v>Professional Services</v>
      </c>
      <c r="J1012" s="9" t="str">
        <f>_xll.SNL.Clients.Office.Excel.Functions.SPG(A1012, "IQ_PRIMARY_INDUSTRY")</f>
        <v>Human Resource and Employment Services</v>
      </c>
      <c r="K1012" s="9" t="str">
        <f>_xll.SNL.Clients.Office.Excel.Functions.SPG(A1012, "NAICS_CODE", "Primary")</f>
        <v>5613 - Employment Services</v>
      </c>
      <c r="L1012" s="9" t="str">
        <f>_xll.SNL.Clients.Office.Excel.Functions.SPG(A1012, "SP_TOPICTAG")</f>
        <v>Software Development; Customer Relationship Management; E-learning; Cloud Infrastructure; Employee Benefits; Process Automation; Team Collaboration</v>
      </c>
      <c r="M1012" s="5">
        <f>_xll.SNL.Clients.Office.Excel.Functions.SPG(A1012, "SP_PCT_SHARES_OWNED_ALL_INSTITUTIONS")</f>
        <v>77.08</v>
      </c>
      <c r="N1012" s="9" t="str">
        <f>_xll.SNL.Clients.Office.Excel.Functions.SPG(A1012, "RD_CREDIT_RATING_GLOBAL", "Issuer Credit Rating", "Local Currency LT|0")</f>
        <v/>
      </c>
      <c r="O1012" s="9" t="str">
        <f>_xll.SNL.Clients.Office.Excel.Functions.SPG(A1012, "RD_CWOL_GLOBAL", "Issuer Credit Rating", "Local Currency LT|0")</f>
        <v/>
      </c>
      <c r="P1012" s="9" t="str">
        <f>_xll.SNL.Clients.Office.Excel.Functions.SPG(A1012, "RD_RATING_ACTION_GLOBAL", "Issuer Credit Rating", "Local Currency LT|0")</f>
        <v/>
      </c>
      <c r="Q1012" s="10" t="str">
        <f>_xll.SNL.Clients.Office.Excel.Functions.SPG(A1012, "RD_LAST_REVIEW_DATE_GLOBAL", "Issuer Credit Rating", "Local Currency LT")</f>
        <v/>
      </c>
      <c r="R1012" s="10" t="str">
        <f>_xll.SNL.Clients.Office.Excel.Functions.SPG(A1012, "RD_CREDIT_RATING_DATE_GLOBAL", "Issuer Credit Rating", "Local Currency LT|0")</f>
        <v/>
      </c>
      <c r="S1012" s="10" t="str">
        <f>_xll.SNL.Clients.Office.Excel.Functions.SPG(A1012, "RD_CREDIT_WATCH_OUTLOOK_DATE_GLOBAL", "Issuer Credit Rating", "Local Currency LT|0")</f>
        <v/>
      </c>
      <c r="T1012" s="13" t="str">
        <f>_xll.SNL.Clients.Office.Excel.Functions.SPG(A1012, "SP_BUSINESS_DESCRIPTION")</f>
        <v>Paylocity Holding Corporation engages in the provision of cloud-based human capital management and payroll software solutions for workforce in the United States. The company offers payroll software solution for global payroll, expense management, tax services, on demand payment, and garnishment managed services; and time and labor management software for time and attendance, scheduling, and time collection. It also provides human resources (HR) software solutions for employee self-service, compliance, HR edge, data analytics, and workflows and documents, as well as human resource management system; talent management system for recruiting, onboarding, performance, compensation, and learning; and benefits administration software. In addition, the company offers employee experience platform for community, employee voice, recognition and rewards, video, and modern workforce index; HR reporting software; and mobile HR solutions. Further, it provides implementation and training, client, and tax and regulatory services. The company serves for-profit and non-profit organizations across industries, including business services, financial services, healthcare, manufacturing, restaurants, retail, technology, and others. It sells its products through sales representatives. The company was founded in 1997 and is headquartered in Schaumburg, Illinois.</v>
      </c>
    </row>
    <row r="1013" spans="1:20" x14ac:dyDescent="0.3">
      <c r="A1013" s="12" t="s">
        <v>1430</v>
      </c>
      <c r="B1013" s="10" t="str">
        <f>_xll.SNL.Clients.Office.Excel.Functions.SPG(A1013,"SP_IPO_DATE")</f>
        <v/>
      </c>
      <c r="C1013" s="5">
        <f>_xll.SNL.Clients.Office.Excel.Functions.SPG(A1013, "SP_VOLUME_AVG_WEEKLY_TO_SHARES_OUT", , "1M")</f>
        <v>3.685307816927772</v>
      </c>
      <c r="D1013" s="5">
        <f>_xll.SNL.Clients.Office.Excel.Functions.SPG(A1013, "SP_VOLUME_AVG_WEEKLY_TO_SHARES_OUT", , "3M")</f>
        <v>3.9067514277663133</v>
      </c>
      <c r="E1013" s="5">
        <f>_xll.SNL.Clients.Office.Excel.Functions.SPG(A1013, "SP_VOLUME_AVG_DAILY_TO_1YR_AVG_DAILY", , "1M")</f>
        <v>94.36</v>
      </c>
      <c r="F1013" s="5">
        <f>_xll.SNL.Clients.Office.Excel.Functions.SPG(A1013, "SP_VOLUME_AVG_DAILY_TO_1YR_AVG_DAILY", , "3M")</f>
        <v>100.03</v>
      </c>
      <c r="G1013" s="9" t="str">
        <f>_xll.SNL.Clients.Office.Excel.Functions.SPG(A1013, "IQ_SECTOR")</f>
        <v>Financials</v>
      </c>
      <c r="H1013" s="9" t="str">
        <f>_xll.SNL.Clients.Office.Excel.Functions.SPG(A1013, "IQ_INDUSTRY_GROUP")</f>
        <v>Financial Services</v>
      </c>
      <c r="I1013" s="9" t="str">
        <f>_xll.SNL.Clients.Office.Excel.Functions.SPG(A1013, "IQ_INDUSTRY")</f>
        <v>Financial Services</v>
      </c>
      <c r="J1013" s="9" t="str">
        <f>_xll.SNL.Clients.Office.Excel.Functions.SPG(A1013, "IQ_PRIMARY_INDUSTRY")</f>
        <v>Transaction and Payment Processing Services</v>
      </c>
      <c r="K1013" s="9" t="str">
        <f>_xll.SNL.Clients.Office.Excel.Functions.SPG(A1013, "NAICS_CODE", "Primary")</f>
        <v>522320 - Financial Transactions Processing, Reserve, and Clearinghouse Activities</v>
      </c>
      <c r="L1013" s="9" t="str">
        <f>_xll.SNL.Clients.Office.Excel.Functions.SPG(A1013, "SP_TOPICTAG")</f>
        <v>Anti-Fraud; Fintech; Authentication; Data Protection; Cloud Security; Payment Facilitator Enablers; Online Payments</v>
      </c>
      <c r="M1013" s="5">
        <f>_xll.SNL.Clients.Office.Excel.Functions.SPG(A1013, "SP_PCT_SHARES_OWNED_ALL_INSTITUTIONS")</f>
        <v>82.45</v>
      </c>
      <c r="N1013" s="9" t="str">
        <f>_xll.SNL.Clients.Office.Excel.Functions.SPG(A1013, "RD_CREDIT_RATING_GLOBAL", "Issuer Credit Rating", "Local Currency LT|0")</f>
        <v/>
      </c>
      <c r="O1013" s="9" t="str">
        <f>_xll.SNL.Clients.Office.Excel.Functions.SPG(A1013, "RD_CWOL_GLOBAL", "Issuer Credit Rating", "Local Currency LT|0")</f>
        <v/>
      </c>
      <c r="P1013" s="9" t="str">
        <f>_xll.SNL.Clients.Office.Excel.Functions.SPG(A1013, "RD_RATING_ACTION_GLOBAL", "Issuer Credit Rating", "Local Currency LT|0")</f>
        <v/>
      </c>
      <c r="Q1013" s="10" t="str">
        <f>_xll.SNL.Clients.Office.Excel.Functions.SPG(A1013, "RD_LAST_REVIEW_DATE_GLOBAL", "Issuer Credit Rating", "Local Currency LT")</f>
        <v/>
      </c>
      <c r="R1013" s="10" t="str">
        <f>_xll.SNL.Clients.Office.Excel.Functions.SPG(A1013, "RD_CREDIT_RATING_DATE_GLOBAL", "Issuer Credit Rating", "Local Currency LT|0")</f>
        <v/>
      </c>
      <c r="S1013" s="10" t="str">
        <f>_xll.SNL.Clients.Office.Excel.Functions.SPG(A1013, "RD_CREDIT_WATCH_OUTLOOK_DATE_GLOBAL", "Issuer Credit Rating", "Local Currency LT|0")</f>
        <v/>
      </c>
      <c r="T1013" s="13" t="str">
        <f>_xll.SNL.Clients.Office.Excel.Functions.SPG(A1013, "SP_BUSINESS_DESCRIPTION")</f>
        <v>Payoneer Global Inc. operates as a financial technology company. It operates a payment infrastructure platform that provides customers with a one-stop, global, multi-currency account to serve their accounts receivable and accounts payable needs. The company delivers a suite of services that includes cross-border payments, physical and virtual MasterCard cards, working capital, risk management, and other services. It also offers various payment options with minimal integration required, full back-office functions, and customer support offered. The company’s platform delivers bank-grade security, stability, and redundancy. It serves customers, such as small and medium-sized businesses in approximately 190 countries and territories worldwide. Payoneer Global Inc. was founded in 2005 and is headquartered in New York, New York.</v>
      </c>
    </row>
    <row r="1014" spans="1:20" x14ac:dyDescent="0.3">
      <c r="A1014" s="12" t="s">
        <v>354</v>
      </c>
      <c r="B1014" s="10">
        <f>_xll.SNL.Clients.Office.Excel.Functions.SPG(A1014,"SP_IPO_DATE")</f>
        <v>37301</v>
      </c>
      <c r="C1014" s="5">
        <f>_xll.SNL.Clients.Office.Excel.Functions.SPG(A1014, "SP_VOLUME_AVG_WEEKLY_TO_SHARES_OUT", , "1M")</f>
        <v>6.4435790456580699</v>
      </c>
      <c r="D1014" s="5">
        <f>_xll.SNL.Clients.Office.Excel.Functions.SPG(A1014, "SP_VOLUME_AVG_WEEKLY_TO_SHARES_OUT", , "3M")</f>
        <v>4.946677654567603</v>
      </c>
      <c r="E1014" s="5">
        <f>_xll.SNL.Clients.Office.Excel.Functions.SPG(A1014, "SP_VOLUME_AVG_DAILY_TO_1YR_AVG_DAILY", , "1M")</f>
        <v>110.46</v>
      </c>
      <c r="F1014" s="5">
        <f>_xll.SNL.Clients.Office.Excel.Functions.SPG(A1014, "SP_VOLUME_AVG_DAILY_TO_1YR_AVG_DAILY", , "3M")</f>
        <v>84.8</v>
      </c>
      <c r="G1014" s="9" t="str">
        <f>_xll.SNL.Clients.Office.Excel.Functions.SPG(A1014, "IQ_SECTOR")</f>
        <v>Financials</v>
      </c>
      <c r="H1014" s="9" t="str">
        <f>_xll.SNL.Clients.Office.Excel.Functions.SPG(A1014, "IQ_INDUSTRY_GROUP")</f>
        <v>Financial Services</v>
      </c>
      <c r="I1014" s="9" t="str">
        <f>_xll.SNL.Clients.Office.Excel.Functions.SPG(A1014, "IQ_INDUSTRY")</f>
        <v>Financial Services</v>
      </c>
      <c r="J1014" s="9" t="str">
        <f>_xll.SNL.Clients.Office.Excel.Functions.SPG(A1014, "IQ_PRIMARY_INDUSTRY")</f>
        <v>Transaction and Payment Processing Services</v>
      </c>
      <c r="K1014" s="9" t="str">
        <f>_xll.SNL.Clients.Office.Excel.Functions.SPG(A1014, "NAICS_CODE", "Primary")</f>
        <v>52232 - Financial Transactions Processing, Reserve, and Clearinghouse Activities</v>
      </c>
      <c r="L1014" s="9" t="str">
        <f>_xll.SNL.Clients.Office.Excel.Functions.SPG(A1014, "SP_TOPICTAG")</f>
        <v>Anti-Fraud; Fintech; Data Protection; Cloud Security; Cryptocurrency; Online Payments</v>
      </c>
      <c r="M1014" s="5">
        <f>_xll.SNL.Clients.Office.Excel.Functions.SPG(A1014, "SP_PCT_SHARES_OWNED_ALL_INSTITUTIONS")</f>
        <v>75.260000000000005</v>
      </c>
      <c r="N1014" s="9" t="str">
        <f>_xll.SNL.Clients.Office.Excel.Functions.SPG(A1014, "RD_CREDIT_RATING_GLOBAL", "Issuer Credit Rating", "Local Currency LT|0")</f>
        <v>A-</v>
      </c>
      <c r="O1014" s="9" t="str">
        <f>_xll.SNL.Clients.Office.Excel.Functions.SPG(A1014, "RD_CWOL_GLOBAL", "Issuer Credit Rating", "Local Currency LT|0")</f>
        <v>Stable</v>
      </c>
      <c r="P1014" s="9" t="str">
        <f>_xll.SNL.Clients.Office.Excel.Functions.SPG(A1014, "RD_RATING_ACTION_GLOBAL", "Issuer Credit Rating", "Local Currency LT|0")</f>
        <v>Upgrade | CreditWatch/Outlook (06/03/2021)</v>
      </c>
      <c r="Q1014" s="10">
        <f>_xll.SNL.Clients.Office.Excel.Functions.SPG(A1014, "RD_LAST_REVIEW_DATE_GLOBAL", "Issuer Credit Rating", "Local Currency LT")</f>
        <v>45467</v>
      </c>
      <c r="R1014" s="10">
        <f>_xll.SNL.Clients.Office.Excel.Functions.SPG(A1014, "RD_CREDIT_RATING_DATE_GLOBAL", "Issuer Credit Rating", "Local Currency LT|0")</f>
        <v>44350</v>
      </c>
      <c r="S1014" s="10">
        <f>_xll.SNL.Clients.Office.Excel.Functions.SPG(A1014, "RD_CREDIT_WATCH_OUTLOOK_DATE_GLOBAL", "Issuer Credit Rating", "Local Currency LT|0")</f>
        <v>44350</v>
      </c>
      <c r="T1014" s="13" t="str">
        <f>_xll.SNL.Clients.Office.Excel.Functions.SPG(A1014, "SP_BUSINESS_DESCRIPTION")</f>
        <v>PayPal Holdings, Inc. operates a technology platform that enables digital payments for merchants and consumers worldwide. It operates a two-sided network at scale that connects merchants and consumers that enables its customers to connect, transact, and send and receive payments through online and in person, as well as transfer and withdraw funds using various funding sources, such as bank accounts, PayPal or Venmo account balance, consumer credit products, credit and debit cards, and cryptocurrencies, as well as other stored value products, including gift cards and eligible rewards. The company provides payment solutions under the PayPal, PayPal Credit, Braintree, Venmo, Xoom, Zettle, Hyperwallet, Honey, and Paidy names. The company was founded in 1998 and is headquartered in San Jose, California.</v>
      </c>
    </row>
    <row r="1015" spans="1:20" x14ac:dyDescent="0.3">
      <c r="A1015" s="12" t="s">
        <v>1910</v>
      </c>
      <c r="B1015" s="10">
        <f>_xll.SNL.Clients.Office.Excel.Functions.SPG(A1015,"SP_IPO_DATE")</f>
        <v>41255</v>
      </c>
      <c r="C1015" s="5">
        <f>_xll.SNL.Clients.Office.Excel.Functions.SPG(A1015, "SP_VOLUME_AVG_WEEKLY_TO_SHARES_OUT", , "1M")</f>
        <v>9.9160348823395594</v>
      </c>
      <c r="D1015" s="5">
        <f>_xll.SNL.Clients.Office.Excel.Functions.SPG(A1015, "SP_VOLUME_AVG_WEEKLY_TO_SHARES_OUT", , "3M")</f>
        <v>9.2605721833696872</v>
      </c>
      <c r="E1015" s="5">
        <f>_xll.SNL.Clients.Office.Excel.Functions.SPG(A1015, "SP_VOLUME_AVG_DAILY_TO_1YR_AVG_DAILY", , "1M")</f>
        <v>105.69</v>
      </c>
      <c r="F1015" s="5">
        <f>_xll.SNL.Clients.Office.Excel.Functions.SPG(A1015, "SP_VOLUME_AVG_DAILY_TO_1YR_AVG_DAILY", , "3M")</f>
        <v>98.71</v>
      </c>
      <c r="G1015" s="9" t="str">
        <f>_xll.SNL.Clients.Office.Excel.Functions.SPG(A1015, "IQ_SECTOR")</f>
        <v>Energy</v>
      </c>
      <c r="H1015" s="9" t="str">
        <f>_xll.SNL.Clients.Office.Excel.Functions.SPG(A1015, "IQ_INDUSTRY_GROUP")</f>
        <v>Energy</v>
      </c>
      <c r="I1015" s="9" t="str">
        <f>_xll.SNL.Clients.Office.Excel.Functions.SPG(A1015, "IQ_INDUSTRY")</f>
        <v>Oil, Gas and Consumable Fuels</v>
      </c>
      <c r="J1015" s="9" t="str">
        <f>_xll.SNL.Clients.Office.Excel.Functions.SPG(A1015, "IQ_PRIMARY_INDUSTRY")</f>
        <v>Oil and Gas Refining and Marketing</v>
      </c>
      <c r="K1015" s="9" t="str">
        <f>_xll.SNL.Clients.Office.Excel.Functions.SPG(A1015, "NAICS_CODE", "Primary")</f>
        <v>324110 - Petroleum Refineries</v>
      </c>
      <c r="L1015" s="9" t="str">
        <f>_xll.SNL.Clients.Office.Excel.Functions.SPG(A1015, "SP_TOPICTAG")</f>
        <v>Freight Service; Marine Transportation; Biofuel</v>
      </c>
      <c r="M1015" s="5">
        <f>_xll.SNL.Clients.Office.Excel.Functions.SPG(A1015, "SP_PCT_SHARES_OWNED_ALL_INSTITUTIONS")</f>
        <v>76.27</v>
      </c>
      <c r="N1015" s="9" t="str">
        <f>_xll.SNL.Clients.Office.Excel.Functions.SPG(A1015, "RD_CREDIT_RATING_GLOBAL", "Issuer Credit Rating", "Local Currency LT|0")</f>
        <v/>
      </c>
      <c r="O1015" s="9" t="str">
        <f>_xll.SNL.Clients.Office.Excel.Functions.SPG(A1015, "RD_CWOL_GLOBAL", "Issuer Credit Rating", "Local Currency LT|0")</f>
        <v/>
      </c>
      <c r="P1015" s="9" t="str">
        <f>_xll.SNL.Clients.Office.Excel.Functions.SPG(A1015, "RD_RATING_ACTION_GLOBAL", "Issuer Credit Rating", "Local Currency LT|0")</f>
        <v/>
      </c>
      <c r="Q1015" s="10" t="str">
        <f>_xll.SNL.Clients.Office.Excel.Functions.SPG(A1015, "RD_LAST_REVIEW_DATE_GLOBAL", "Issuer Credit Rating", "Local Currency LT")</f>
        <v/>
      </c>
      <c r="R1015" s="10" t="str">
        <f>_xll.SNL.Clients.Office.Excel.Functions.SPG(A1015, "RD_CREDIT_RATING_DATE_GLOBAL", "Issuer Credit Rating", "Local Currency LT|0")</f>
        <v/>
      </c>
      <c r="S1015" s="10" t="str">
        <f>_xll.SNL.Clients.Office.Excel.Functions.SPG(A1015, "RD_CREDIT_WATCH_OUTLOOK_DATE_GLOBAL", "Issuer Credit Rating", "Local Currency LT|0")</f>
        <v/>
      </c>
      <c r="T1015" s="13" t="str">
        <f>_xll.SNL.Clients.Office.Excel.Functions.SPG(A1015, "SP_BUSINESS_DESCRIPTION")</f>
        <v>PBF Energy Inc., through its subsidiaries, engages in refining and supplying petroleum products. The company operates through two segments, Refining and Logistics. It produces gasoline, ultra-low-sulfur diesel, heating oil, diesel fuel, jet fuel, lubricants, petrochemicals, and asphalt, as well as unbranded transportation fuels, petrochemical feedstocks, blending components, and other petroleum products. The company sells its products in Northeast, Midwest, Gulf Coast, and West Coast of the United States, as well as in other regions of the United States, Canada, Mexico, and internationally. It is also involved in the provision of various rail, truck, and marine terminaling services, as well as pipeline transportation and storage services. The company was founded in 2008 and is based in Parsippany, New Jersey.</v>
      </c>
    </row>
    <row r="1016" spans="1:20" x14ac:dyDescent="0.3">
      <c r="A1016" s="12" t="s">
        <v>1431</v>
      </c>
      <c r="B1016" s="10">
        <f>_xll.SNL.Clients.Office.Excel.Functions.SPG(A1016,"SP_IPO_DATE")</f>
        <v>35857</v>
      </c>
      <c r="C1016" s="5">
        <f>_xll.SNL.Clients.Office.Excel.Functions.SPG(A1016, "SP_VOLUME_AVG_WEEKLY_TO_SHARES_OUT", , "1M")</f>
        <v>1.6353383806820794</v>
      </c>
      <c r="D1016" s="5">
        <f>_xll.SNL.Clients.Office.Excel.Functions.SPG(A1016, "SP_VOLUME_AVG_WEEKLY_TO_SHARES_OUT", , "3M")</f>
        <v>1.4467445263399117</v>
      </c>
      <c r="E1016" s="5">
        <f>_xll.SNL.Clients.Office.Excel.Functions.SPG(A1016, "SP_VOLUME_AVG_DAILY_TO_1YR_AVG_DAILY", , "1M")</f>
        <v>107</v>
      </c>
      <c r="F1016" s="5">
        <f>_xll.SNL.Clients.Office.Excel.Functions.SPG(A1016, "SP_VOLUME_AVG_DAILY_TO_1YR_AVG_DAILY", , "3M")</f>
        <v>94.66</v>
      </c>
      <c r="G1016" s="9" t="str">
        <f>_xll.SNL.Clients.Office.Excel.Functions.SPG(A1016, "IQ_SECTOR")</f>
        <v>Information Technology</v>
      </c>
      <c r="H1016" s="9" t="str">
        <f>_xll.SNL.Clients.Office.Excel.Functions.SPG(A1016, "IQ_INDUSTRY_GROUP")</f>
        <v>Technology Hardware and Equipment</v>
      </c>
      <c r="I1016" s="9" t="str">
        <f>_xll.SNL.Clients.Office.Excel.Functions.SPG(A1016, "IQ_INDUSTRY")</f>
        <v>Electronic Equipment, Instruments and Components</v>
      </c>
      <c r="J1016" s="9" t="str">
        <f>_xll.SNL.Clients.Office.Excel.Functions.SPG(A1016, "IQ_PRIMARY_INDUSTRY")</f>
        <v>Technology Distributors</v>
      </c>
      <c r="K1016" s="9" t="str">
        <f>_xll.SNL.Clients.Office.Excel.Functions.SPG(A1016, "NAICS_CODE", "Primary")</f>
        <v>423430 - Computer and Computer Peripheral Equipment and Software Merchant Wholesalers</v>
      </c>
      <c r="L1016" s="9" t="str">
        <f>_xll.SNL.Clients.Office.Excel.Functions.SPG(A1016, "SP_TOPICTAG")</f>
        <v>Software Development; Cloud Management; Data Integration; Customer Relationship Management; Data Protection; Cloud Infrastructure; Process Automation</v>
      </c>
      <c r="M1016" s="5">
        <f>_xll.SNL.Clients.Office.Excel.Functions.SPG(A1016, "SP_PCT_SHARES_OWNED_ALL_INSTITUTIONS")</f>
        <v>43.84</v>
      </c>
      <c r="N1016" s="9" t="str">
        <f>_xll.SNL.Clients.Office.Excel.Functions.SPG(A1016, "RD_CREDIT_RATING_GLOBAL", "Issuer Credit Rating", "Local Currency LT|0")</f>
        <v/>
      </c>
      <c r="O1016" s="9" t="str">
        <f>_xll.SNL.Clients.Office.Excel.Functions.SPG(A1016, "RD_CWOL_GLOBAL", "Issuer Credit Rating", "Local Currency LT|0")</f>
        <v/>
      </c>
      <c r="P1016" s="9" t="str">
        <f>_xll.SNL.Clients.Office.Excel.Functions.SPG(A1016, "RD_RATING_ACTION_GLOBAL", "Issuer Credit Rating", "Local Currency LT|0")</f>
        <v/>
      </c>
      <c r="Q1016" s="10" t="str">
        <f>_xll.SNL.Clients.Office.Excel.Functions.SPG(A1016, "RD_LAST_REVIEW_DATE_GLOBAL", "Issuer Credit Rating", "Local Currency LT")</f>
        <v/>
      </c>
      <c r="R1016" s="10" t="str">
        <f>_xll.SNL.Clients.Office.Excel.Functions.SPG(A1016, "RD_CREDIT_RATING_DATE_GLOBAL", "Issuer Credit Rating", "Local Currency LT|0")</f>
        <v/>
      </c>
      <c r="S1016" s="10" t="str">
        <f>_xll.SNL.Clients.Office.Excel.Functions.SPG(A1016, "RD_CREDIT_WATCH_OUTLOOK_DATE_GLOBAL", "Issuer Credit Rating", "Local Currency LT|0")</f>
        <v/>
      </c>
      <c r="T1016" s="13" t="str">
        <f>_xll.SNL.Clients.Office.Excel.Functions.SPG(A1016, "SP_BUSINESS_DESCRIPTION")</f>
        <v>PC Connection, Inc., together with its subsidiaries, provides various information technology (IT) solutions worldwide. The company operates through three segments: Business Solutions, Enterprise Solutions, and Public Sector Solutions. It offers IT solutions, including computer systems, data center solutions, software and peripheral equipment, networking communications, and other products and accessories; and portfolio of managed services and professional services, as well as provides services related to design, configuration, and implementation of IT solutions. The company markets its products and services through its websites comprising connection.com, connection.com/enterprise, connection.com/publicsector, and macconnection.com. It serves small to medium-sized businesses that include small office/home office customers; federal, state, and local government and educational institutions; enterprise sutomers; medium-to-large sorporations through outbound inside and field sales; digital, web, and print media advertising; and targeted marketing program to specific customer populations. The company was founded in 1982 and is headquartered in Merrimack, New Hampshire.</v>
      </c>
    </row>
    <row r="1017" spans="1:20" x14ac:dyDescent="0.3">
      <c r="A1017" s="12" t="s">
        <v>1432</v>
      </c>
      <c r="B1017" s="10">
        <f>_xll.SNL.Clients.Office.Excel.Functions.SPG(A1017,"SP_IPO_DATE")</f>
        <v>37098</v>
      </c>
      <c r="C1017" s="5">
        <f>_xll.SNL.Clients.Office.Excel.Functions.SPG(A1017, "SP_VOLUME_AVG_WEEKLY_TO_SHARES_OUT", , "1M")</f>
        <v>3.007014524833433</v>
      </c>
      <c r="D1017" s="5">
        <f>_xll.SNL.Clients.Office.Excel.Functions.SPG(A1017, "SP_VOLUME_AVG_WEEKLY_TO_SHARES_OUT", , "3M")</f>
        <v>2.3858482405333463</v>
      </c>
      <c r="E1017" s="5">
        <f>_xll.SNL.Clients.Office.Excel.Functions.SPG(A1017, "SP_VOLUME_AVG_DAILY_TO_1YR_AVG_DAILY", , "1M")</f>
        <v>139.18</v>
      </c>
      <c r="F1017" s="5">
        <f>_xll.SNL.Clients.Office.Excel.Functions.SPG(A1017, "SP_VOLUME_AVG_DAILY_TO_1YR_AVG_DAILY", , "3M")</f>
        <v>110.43</v>
      </c>
      <c r="G1017" s="9" t="str">
        <f>_xll.SNL.Clients.Office.Excel.Functions.SPG(A1017, "IQ_SECTOR")</f>
        <v>Information Technology</v>
      </c>
      <c r="H1017" s="9" t="str">
        <f>_xll.SNL.Clients.Office.Excel.Functions.SPG(A1017, "IQ_INDUSTRY_GROUP")</f>
        <v>Semiconductors and Semiconductor Equipment</v>
      </c>
      <c r="I1017" s="9" t="str">
        <f>_xll.SNL.Clients.Office.Excel.Functions.SPG(A1017, "IQ_INDUSTRY")</f>
        <v>Semiconductors and Semiconductor Equipment</v>
      </c>
      <c r="J1017" s="9" t="str">
        <f>_xll.SNL.Clients.Office.Excel.Functions.SPG(A1017, "IQ_PRIMARY_INDUSTRY")</f>
        <v>Semiconductor Materials and Equipment</v>
      </c>
      <c r="K1017" s="9" t="str">
        <f>_xll.SNL.Clients.Office.Excel.Functions.SPG(A1017, "NAICS_CODE", "Primary")</f>
        <v>333242 - Semiconductor Machinery Manufacturing</v>
      </c>
      <c r="L1017" s="9" t="str">
        <f>_xll.SNL.Clients.Office.Excel.Functions.SPG(A1017, "SP_TOPICTAG")</f>
        <v>Software Development; Data Integration; Industrial Automation; IaaS (Infrastructure as a Service); Data Protection; Process Automation</v>
      </c>
      <c r="M1017" s="5">
        <f>_xll.SNL.Clients.Office.Excel.Functions.SPG(A1017, "SP_PCT_SHARES_OWNED_ALL_INSTITUTIONS")</f>
        <v>73.14</v>
      </c>
      <c r="N1017" s="9" t="str">
        <f>_xll.SNL.Clients.Office.Excel.Functions.SPG(A1017, "RD_CREDIT_RATING_GLOBAL", "Issuer Credit Rating", "Local Currency LT|0")</f>
        <v/>
      </c>
      <c r="O1017" s="9" t="str">
        <f>_xll.SNL.Clients.Office.Excel.Functions.SPG(A1017, "RD_CWOL_GLOBAL", "Issuer Credit Rating", "Local Currency LT|0")</f>
        <v/>
      </c>
      <c r="P1017" s="9" t="str">
        <f>_xll.SNL.Clients.Office.Excel.Functions.SPG(A1017, "RD_RATING_ACTION_GLOBAL", "Issuer Credit Rating", "Local Currency LT|0")</f>
        <v/>
      </c>
      <c r="Q1017" s="10" t="str">
        <f>_xll.SNL.Clients.Office.Excel.Functions.SPG(A1017, "RD_LAST_REVIEW_DATE_GLOBAL", "Issuer Credit Rating", "Local Currency LT")</f>
        <v/>
      </c>
      <c r="R1017" s="10" t="str">
        <f>_xll.SNL.Clients.Office.Excel.Functions.SPG(A1017, "RD_CREDIT_RATING_DATE_GLOBAL", "Issuer Credit Rating", "Local Currency LT|0")</f>
        <v/>
      </c>
      <c r="S1017" s="10" t="str">
        <f>_xll.SNL.Clients.Office.Excel.Functions.SPG(A1017, "RD_CREDIT_WATCH_OUTLOOK_DATE_GLOBAL", "Issuer Credit Rating", "Local Currency LT|0")</f>
        <v/>
      </c>
      <c r="T1017" s="13" t="str">
        <f>_xll.SNL.Clients.Office.Excel.Functions.SPG(A1017, "SP_BUSINESS_DESCRIPTION")</f>
        <v>PDF Solutions, Inc. provides proprietary software and physical intellectual property products for integrated circuit designs, electrical measurement hardware tools, proven methodologies, and professional services in the United States, China, Japan, and internationally. The company offers Exensio software products, such as Manufacturing Analytics that store collected data in a common environment with a consistent view for enabling product engineers to identify and analyze production yield, performance, reliability, and other issues; Process Control that provides failure detection and classification capabilities for monitoring, alarming, and controlling manufacturing tool sets; Test Operations that offer data collection and analysis capabilities; and Assembly Operations that provide device manufacturers with the capability to link assembly and packaging data, including fabrication and characterization data over the product life cycle. It also provides Design-For-Inspection (DFI) systems, such as DFI On-Chip Instruments; eProbe Non-Contact E-Beam Tool; and Characterization Vehicle (CV) system, which includes CV Test Chips and pdFasTest Electrical Testers, as well as Exensio characterization software, designed to analyze the measurements collected using the eProbe tool. In addition, the company offers Cimetrix software products that enables equipment manufacturers to provide industry standard interfaces on their products; and software-as-a-service, software related services, and characterization services. It sells its technologies and services through direct sales force, service teams, and strategic alliances to integrated device manufacturers, fabless semiconductor companies, foundries, equipment manufacturers, electronics manufacturing suppliers, original device manufacturers, out-sourced semiconductor assembly and test, and system houses. PDF Solutions, Inc. was founded in 1991 and is headquartered in Santa Clara, California.</v>
      </c>
    </row>
    <row r="1018" spans="1:20" x14ac:dyDescent="0.3">
      <c r="A1018" s="12" t="s">
        <v>1433</v>
      </c>
      <c r="B1018" s="10">
        <f>_xll.SNL.Clients.Office.Excel.Functions.SPG(A1018,"SP_IPO_DATE")</f>
        <v>37032</v>
      </c>
      <c r="C1018" s="5">
        <f>_xll.SNL.Clients.Office.Excel.Functions.SPG(A1018, "SP_VOLUME_AVG_WEEKLY_TO_SHARES_OUT", , "1M")</f>
        <v>13.835319019502595</v>
      </c>
      <c r="D1018" s="5">
        <f>_xll.SNL.Clients.Office.Excel.Functions.SPG(A1018, "SP_VOLUME_AVG_WEEKLY_TO_SHARES_OUT", , "3M")</f>
        <v>12.084143501924864</v>
      </c>
      <c r="E1018" s="5">
        <f>_xll.SNL.Clients.Office.Excel.Functions.SPG(A1018, "SP_VOLUME_AVG_DAILY_TO_1YR_AVG_DAILY", , "1M")</f>
        <v>119.48</v>
      </c>
      <c r="F1018" s="5">
        <f>_xll.SNL.Clients.Office.Excel.Functions.SPG(A1018, "SP_VOLUME_AVG_DAILY_TO_1YR_AVG_DAILY", , "3M")</f>
        <v>104.36</v>
      </c>
      <c r="G1018" s="9" t="str">
        <f>_xll.SNL.Clients.Office.Excel.Functions.SPG(A1018, "IQ_SECTOR")</f>
        <v>Energy</v>
      </c>
      <c r="H1018" s="9" t="str">
        <f>_xll.SNL.Clients.Office.Excel.Functions.SPG(A1018, "IQ_INDUSTRY_GROUP")</f>
        <v>Energy</v>
      </c>
      <c r="I1018" s="9" t="str">
        <f>_xll.SNL.Clients.Office.Excel.Functions.SPG(A1018, "IQ_INDUSTRY")</f>
        <v>Oil, Gas and Consumable Fuels</v>
      </c>
      <c r="J1018" s="9" t="str">
        <f>_xll.SNL.Clients.Office.Excel.Functions.SPG(A1018, "IQ_PRIMARY_INDUSTRY")</f>
        <v>Coal and Consumable Fuels</v>
      </c>
      <c r="K1018" s="9" t="str">
        <f>_xll.SNL.Clients.Office.Excel.Functions.SPG(A1018, "NAICS_CODE", "Primary")</f>
        <v>21211 - Coal Mining</v>
      </c>
      <c r="L1018" s="9" t="str">
        <f>_xll.SNL.Clients.Office.Excel.Functions.SPG(A1018, "SP_TOPICTAG")</f>
        <v>Energy Storage; Utility Scale Solar</v>
      </c>
      <c r="M1018" s="5">
        <f>_xll.SNL.Clients.Office.Excel.Functions.SPG(A1018, "SP_PCT_SHARES_OWNED_ALL_INSTITUTIONS")</f>
        <v>93.17</v>
      </c>
      <c r="N1018" s="9" t="str">
        <f>_xll.SNL.Clients.Office.Excel.Functions.SPG(A1018, "RD_CREDIT_RATING_GLOBAL", "Issuer Credit Rating", "Local Currency LT|0")</f>
        <v>NR</v>
      </c>
      <c r="O1018" s="9" t="str">
        <f>_xll.SNL.Clients.Office.Excel.Functions.SPG(A1018, "RD_CWOL_GLOBAL", "Issuer Credit Rating", "Local Currency LT|0")</f>
        <v>NR</v>
      </c>
      <c r="P1018" s="9" t="str">
        <f>_xll.SNL.Clients.Office.Excel.Functions.SPG(A1018, "RD_RATING_ACTION_GLOBAL", "Issuer Credit Rating", "Local Currency LT|0")</f>
        <v>Not Rated | CreditWatch/Outlook (07/12/2023)</v>
      </c>
      <c r="Q1018" s="10">
        <f>_xll.SNL.Clients.Office.Excel.Functions.SPG(A1018, "RD_LAST_REVIEW_DATE_GLOBAL", "Issuer Credit Rating", "Local Currency LT")</f>
        <v>45119</v>
      </c>
      <c r="R1018" s="10">
        <f>_xll.SNL.Clients.Office.Excel.Functions.SPG(A1018, "RD_CREDIT_RATING_DATE_GLOBAL", "Issuer Credit Rating", "Local Currency LT|0")</f>
        <v>45119</v>
      </c>
      <c r="S1018" s="10">
        <f>_xll.SNL.Clients.Office.Excel.Functions.SPG(A1018, "RD_CREDIT_WATCH_OUTLOOK_DATE_GLOBAL", "Issuer Credit Rating", "Local Currency LT|0")</f>
        <v>45119</v>
      </c>
      <c r="T1018" s="13" t="str">
        <f>_xll.SNL.Clients.Office.Excel.Functions.SPG(A1018, "SP_BUSINESS_DESCRIPTION")</f>
        <v>Peabody Energy Corporation engages in coal mining business in the United States, Japan, Taiwan, Australia, India, Brazil, Belgium, Chile, France, Indonesia, China, Vietnam, South Korea, Germany, and internationally. The company operates through Seaborne Thermal, Seaborne Metallurgical, Powder River Basin, Other U.S. Thermal, and Corporate and Other segments. It is involved in the mining, preparation, and sale of thermal coal primarily to electric utilities; mining bituminous and sub-bituminous coal deposits; low sulfur and high British thermal unit thermal coal; and mining metallurgical coal, such as hard coking coal, semi-hard coking coal, semi-soft coking coal, and pulverized coal injection coal. The company supplies coal primarily to electricity generators, industrial facilities, and steel manufacturers. It also engages in marketing and brokering of coal from other coal producers; trading of coal and freight-related contracts, as well as provides transportation-related services. The company was founded in 1883 and is headquartered in Saint Louis, Missouri.</v>
      </c>
    </row>
    <row r="1019" spans="1:20" x14ac:dyDescent="0.3">
      <c r="A1019" s="12" t="s">
        <v>1434</v>
      </c>
      <c r="B1019" s="10">
        <f>_xll.SNL.Clients.Office.Excel.Functions.SPG(A1019,"SP_IPO_DATE")</f>
        <v>40155</v>
      </c>
      <c r="C1019" s="5">
        <f>_xll.SNL.Clients.Office.Excel.Functions.SPG(A1019, "SP_VOLUME_AVG_WEEKLY_TO_SHARES_OUT", , "1M")</f>
        <v>8.0717807195427156</v>
      </c>
      <c r="D1019" s="5">
        <f>_xll.SNL.Clients.Office.Excel.Functions.SPG(A1019, "SP_VOLUME_AVG_WEEKLY_TO_SHARES_OUT", , "3M")</f>
        <v>7.3008222822023683</v>
      </c>
      <c r="E1019" s="5">
        <f>_xll.SNL.Clients.Office.Excel.Functions.SPG(A1019, "SP_VOLUME_AVG_DAILY_TO_1YR_AVG_DAILY", , "1M")</f>
        <v>113.02</v>
      </c>
      <c r="F1019" s="5">
        <f>_xll.SNL.Clients.Office.Excel.Functions.SPG(A1019, "SP_VOLUME_AVG_DAILY_TO_1YR_AVG_DAILY", , "3M")</f>
        <v>102.22</v>
      </c>
      <c r="G1019" s="9" t="str">
        <f>_xll.SNL.Clients.Office.Excel.Functions.SPG(A1019, "IQ_SECTOR")</f>
        <v>Real Estate</v>
      </c>
      <c r="H1019" s="9" t="str">
        <f>_xll.SNL.Clients.Office.Excel.Functions.SPG(A1019, "IQ_INDUSTRY_GROUP")</f>
        <v>Equity Real Estate Investment Trusts (REITs)</v>
      </c>
      <c r="I1019" s="9" t="str">
        <f>_xll.SNL.Clients.Office.Excel.Functions.SPG(A1019, "IQ_INDUSTRY")</f>
        <v>Hotel and Resort REITs</v>
      </c>
      <c r="J1019" s="9" t="str">
        <f>_xll.SNL.Clients.Office.Excel.Functions.SPG(A1019, "IQ_PRIMARY_INDUSTRY")</f>
        <v>Hotel and Resort REITs</v>
      </c>
      <c r="K1019" s="9" t="str">
        <f>_xll.SNL.Clients.Office.Excel.Functions.SPG(A1019, "NAICS_CODE", "Primary")</f>
        <v>531110 - Lessors of Residential Buildings and Dwellings</v>
      </c>
      <c r="L1019" s="9" t="str">
        <f>_xll.SNL.Clients.Office.Excel.Functions.SPG(A1019, "SP_TOPICTAG")</f>
        <v>Lifestyle</v>
      </c>
      <c r="M1019" s="5">
        <f>_xll.SNL.Clients.Office.Excel.Functions.SPG(A1019, "SP_PCT_SHARES_OWNED_ALL_INSTITUTIONS")</f>
        <v>121.35</v>
      </c>
      <c r="N1019" s="9" t="str">
        <f>_xll.SNL.Clients.Office.Excel.Functions.SPG(A1019, "RD_CREDIT_RATING_GLOBAL", "Issuer Credit Rating", "Local Currency LT|0")</f>
        <v>B</v>
      </c>
      <c r="O1019" s="9" t="str">
        <f>_xll.SNL.Clients.Office.Excel.Functions.SPG(A1019, "RD_CWOL_GLOBAL", "Issuer Credit Rating", "Local Currency LT|0")</f>
        <v>Stable</v>
      </c>
      <c r="P1019" s="9" t="str">
        <f>_xll.SNL.Clients.Office.Excel.Functions.SPG(A1019, "RD_RATING_ACTION_GLOBAL", "Issuer Credit Rating", "Local Currency LT|0")</f>
        <v>New Rating | CreditWatch/Outlook (09/23/2024)</v>
      </c>
      <c r="Q1019" s="10">
        <f>_xll.SNL.Clients.Office.Excel.Functions.SPG(A1019, "RD_LAST_REVIEW_DATE_GLOBAL", "Issuer Credit Rating", "Local Currency LT")</f>
        <v>45558</v>
      </c>
      <c r="R1019" s="10">
        <f>_xll.SNL.Clients.Office.Excel.Functions.SPG(A1019, "RD_CREDIT_RATING_DATE_GLOBAL", "Issuer Credit Rating", "Local Currency LT|0")</f>
        <v>45558</v>
      </c>
      <c r="S1019" s="10">
        <f>_xll.SNL.Clients.Office.Excel.Functions.SPG(A1019, "RD_CREDIT_WATCH_OUTLOOK_DATE_GLOBAL", "Issuer Credit Rating", "Local Currency LT|0")</f>
        <v>45558</v>
      </c>
      <c r="T1019" s="13" t="str">
        <f>_xll.SNL.Clients.Office.Excel.Functions.SPG(A1019, "SP_BUSINESS_DESCRIPTION")</f>
        <v>Pebblebrook Hotel Trust (NYSE: PEB) is a publicly traded real estate investment trust (“REIT”) and the largest owner of urban and resort lifestyle hotels and resorts in the United States. The Company owns 46 hotels and resorts, totaling approximately 12,000 guest rooms across 13 urban and resort markets.</v>
      </c>
    </row>
    <row r="1020" spans="1:20" x14ac:dyDescent="0.3">
      <c r="A1020" s="12" t="s">
        <v>1435</v>
      </c>
      <c r="B1020" s="10">
        <f>_xll.SNL.Clients.Office.Excel.Functions.SPG(A1020,"SP_IPO_DATE")</f>
        <v>34962</v>
      </c>
      <c r="C1020" s="5">
        <f>_xll.SNL.Clients.Office.Excel.Functions.SPG(A1020, "SP_VOLUME_AVG_WEEKLY_TO_SHARES_OUT", , "1M")</f>
        <v>2.7671872020264887</v>
      </c>
      <c r="D1020" s="5">
        <f>_xll.SNL.Clients.Office.Excel.Functions.SPG(A1020, "SP_VOLUME_AVG_WEEKLY_TO_SHARES_OUT", , "3M")</f>
        <v>3.7267786126568629</v>
      </c>
      <c r="E1020" s="5">
        <f>_xll.SNL.Clients.Office.Excel.Functions.SPG(A1020, "SP_VOLUME_AVG_DAILY_TO_1YR_AVG_DAILY", , "1M")</f>
        <v>55.92</v>
      </c>
      <c r="F1020" s="5">
        <f>_xll.SNL.Clients.Office.Excel.Functions.SPG(A1020, "SP_VOLUME_AVG_DAILY_TO_1YR_AVG_DAILY", , "3M")</f>
        <v>75.31</v>
      </c>
      <c r="G1020" s="9" t="str">
        <f>_xll.SNL.Clients.Office.Excel.Functions.SPG(A1020, "IQ_SECTOR")</f>
        <v>Health Care</v>
      </c>
      <c r="H1020" s="9" t="str">
        <f>_xll.SNL.Clients.Office.Excel.Functions.SPG(A1020, "IQ_INDUSTRY_GROUP")</f>
        <v>Health Care Equipment and Services</v>
      </c>
      <c r="I1020" s="9" t="str">
        <f>_xll.SNL.Clients.Office.Excel.Functions.SPG(A1020, "IQ_INDUSTRY")</f>
        <v>Health Care Providers and Services</v>
      </c>
      <c r="J1020" s="9" t="str">
        <f>_xll.SNL.Clients.Office.Excel.Functions.SPG(A1020, "IQ_PRIMARY_INDUSTRY")</f>
        <v>Health Care Services</v>
      </c>
      <c r="K1020" s="9" t="str">
        <f>_xll.SNL.Clients.Office.Excel.Functions.SPG(A1020, "NAICS_CODE", "Primary")</f>
        <v>621111 - Offices of Physicians (except Mental Health Specialists)</v>
      </c>
      <c r="L1020" s="9" t="str">
        <f>_xll.SNL.Clients.Office.Excel.Functions.SPG(A1020, "SP_TOPICTAG")</f>
        <v>Health Diagnostics; Outpatient Care; Cardiovascular; Chronic Diseases; Ear Nose &amp; Throat (ENT); Ophthalmology</v>
      </c>
      <c r="M1020" s="5">
        <f>_xll.SNL.Clients.Office.Excel.Functions.SPG(A1020, "SP_PCT_SHARES_OWNED_ALL_INSTITUTIONS")</f>
        <v>98.48</v>
      </c>
      <c r="N1020" s="9" t="str">
        <f>_xll.SNL.Clients.Office.Excel.Functions.SPG(A1020, "RD_CREDIT_RATING_GLOBAL", "Issuer Credit Rating", "Local Currency LT|0")</f>
        <v>BB-</v>
      </c>
      <c r="O1020" s="9" t="str">
        <f>_xll.SNL.Clients.Office.Excel.Functions.SPG(A1020, "RD_CWOL_GLOBAL", "Issuer Credit Rating", "Local Currency LT|0")</f>
        <v>Stable</v>
      </c>
      <c r="P1020" s="9" t="str">
        <f>_xll.SNL.Clients.Office.Excel.Functions.SPG(A1020, "RD_RATING_ACTION_GLOBAL", "Issuer Credit Rating", "Local Currency LT|0")</f>
        <v>Upgrade | CreditWatch/Outlook (07/12/2022)</v>
      </c>
      <c r="Q1020" s="10">
        <f>_xll.SNL.Clients.Office.Excel.Functions.SPG(A1020, "RD_LAST_REVIEW_DATE_GLOBAL", "Issuer Credit Rating", "Local Currency LT")</f>
        <v>45513</v>
      </c>
      <c r="R1020" s="10">
        <f>_xll.SNL.Clients.Office.Excel.Functions.SPG(A1020, "RD_CREDIT_RATING_DATE_GLOBAL", "Issuer Credit Rating", "Local Currency LT|0")</f>
        <v>44754</v>
      </c>
      <c r="S1020" s="10">
        <f>_xll.SNL.Clients.Office.Excel.Functions.SPG(A1020, "RD_CREDIT_WATCH_OUTLOOK_DATE_GLOBAL", "Issuer Credit Rating", "Local Currency LT|0")</f>
        <v>44754</v>
      </c>
      <c r="T1020" s="13" t="str">
        <f>_xll.SNL.Clients.Office.Excel.Functions.SPG(A1020, "SP_BUSINESS_DESCRIPTION")</f>
        <v>Pediatrix Medical Group, Inc., together with its subsidiaries, provides newborn, maternal-fetal, pediatric cardiology, and other pediatric subspecialty care services in the United States. It offers neonatal care services, such as clinical care to babies born prematurely or with complications within specific units at hospitals through neonatal physician subspecialists, neonatal nurse practitioners, and other pediatric clinicians. The company also provides maternal-fetal care services, including inpatient and office-based clinical care to expectant mothers and unborn babies through affiliated maternal-fetal medicine subspecialists, as well as obstetricians and other clinicians, including maternal-fetal nurse practitioners, certified nurse mid-wives, sonographers, and genetic counselors. In addition, it offers pediatric cardiology care services comprising inpatient and office-based pediatric cardiology care of the fetus, infant, child, and adolescent patient with congenital heart defects and acquired heart disease, as well as adults with congenital heart defects through affiliated pediatric cardiologist subspecialists and other related clinical professionals, including pediatric nurse practitioners, echocardiographers, other diagnostic technicians, and exercise physiologists; and specialized cardiac care to the fetus, neonatal and pediatric patients. Further, the company provides other pediatric subspecialty care services, such as pediatric intensivists, pediatric hospitalists, pediatric surgeons, and pediatric ophthalmologists, as well as pediatric ear, nose, and throat physicians, pediatric gastroenterologists; and support services in the areas of hospitals, primarily in the pediatric emergency rooms, labor and delivery areas, and nursery and pediatric departments. The company was formerly known as MEDNAX, Inc. and changed its name to Pediatrix Medical Group, Inc. in July 2022. Pediatrix Medical Group, Inc. was founded in 1979 and is based in Sunrise, Florida.</v>
      </c>
    </row>
    <row r="1021" spans="1:20" x14ac:dyDescent="0.3">
      <c r="A1021" s="12" t="s">
        <v>1436</v>
      </c>
      <c r="B1021" s="10">
        <f>_xll.SNL.Clients.Office.Excel.Functions.SPG(A1021,"SP_IPO_DATE")</f>
        <v>42878</v>
      </c>
      <c r="C1021" s="5">
        <f>_xll.SNL.Clients.Office.Excel.Functions.SPG(A1021, "SP_VOLUME_AVG_WEEKLY_TO_SHARES_OUT", , "1M")</f>
        <v>6.695570587031888</v>
      </c>
      <c r="D1021" s="5">
        <f>_xll.SNL.Clients.Office.Excel.Functions.SPG(A1021, "SP_VOLUME_AVG_WEEKLY_TO_SHARES_OUT", , "3M")</f>
        <v>8.3882900152283888</v>
      </c>
      <c r="E1021" s="5">
        <f>_xll.SNL.Clients.Office.Excel.Functions.SPG(A1021, "SP_VOLUME_AVG_DAILY_TO_1YR_AVG_DAILY", , "1M")</f>
        <v>69.8</v>
      </c>
      <c r="F1021" s="5">
        <f>_xll.SNL.Clients.Office.Excel.Functions.SPG(A1021, "SP_VOLUME_AVG_DAILY_TO_1YR_AVG_DAILY", , "3M")</f>
        <v>87.45</v>
      </c>
      <c r="G1021" s="9" t="str">
        <f>_xll.SNL.Clients.Office.Excel.Functions.SPG(A1021, "IQ_SECTOR")</f>
        <v>Information Technology</v>
      </c>
      <c r="H1021" s="9" t="str">
        <f>_xll.SNL.Clients.Office.Excel.Functions.SPG(A1021, "IQ_INDUSTRY_GROUP")</f>
        <v>Semiconductors and Semiconductor Equipment</v>
      </c>
      <c r="I1021" s="9" t="str">
        <f>_xll.SNL.Clients.Office.Excel.Functions.SPG(A1021, "IQ_INDUSTRY")</f>
        <v>Semiconductors and Semiconductor Equipment</v>
      </c>
      <c r="J1021" s="9" t="str">
        <f>_xll.SNL.Clients.Office.Excel.Functions.SPG(A1021, "IQ_PRIMARY_INDUSTRY")</f>
        <v>Semiconductors</v>
      </c>
      <c r="K1021" s="9" t="str">
        <f>_xll.SNL.Clients.Office.Excel.Functions.SPG(A1021, "NAICS_CODE", "Primary")</f>
        <v>334112 - Computer Storage Device Manufacturing</v>
      </c>
      <c r="L1021" s="9" t="str">
        <f>_xll.SNL.Clients.Office.Excel.Functions.SPG(A1021, "SP_TOPICTAG")</f>
        <v>Data Integration; Machine Learning; Data Protection; Cloud Infrastructure; Edge Computing; Process Automation; Artificial Intelligence</v>
      </c>
      <c r="M1021" s="5">
        <f>_xll.SNL.Clients.Office.Excel.Functions.SPG(A1021, "SP_PCT_SHARES_OWNED_ALL_INSTITUTIONS")</f>
        <v>103.81</v>
      </c>
      <c r="N1021" s="9" t="str">
        <f>_xll.SNL.Clients.Office.Excel.Functions.SPG(A1021, "RD_CREDIT_RATING_GLOBAL", "Issuer Credit Rating", "Local Currency LT|0")</f>
        <v/>
      </c>
      <c r="O1021" s="9" t="str">
        <f>_xll.SNL.Clients.Office.Excel.Functions.SPG(A1021, "RD_CWOL_GLOBAL", "Issuer Credit Rating", "Local Currency LT|0")</f>
        <v/>
      </c>
      <c r="P1021" s="9" t="str">
        <f>_xll.SNL.Clients.Office.Excel.Functions.SPG(A1021, "RD_RATING_ACTION_GLOBAL", "Issuer Credit Rating", "Local Currency LT|0")</f>
        <v/>
      </c>
      <c r="Q1021" s="10" t="str">
        <f>_xll.SNL.Clients.Office.Excel.Functions.SPG(A1021, "RD_LAST_REVIEW_DATE_GLOBAL", "Issuer Credit Rating", "Local Currency LT")</f>
        <v/>
      </c>
      <c r="R1021" s="10" t="str">
        <f>_xll.SNL.Clients.Office.Excel.Functions.SPG(A1021, "RD_CREDIT_RATING_DATE_GLOBAL", "Issuer Credit Rating", "Local Currency LT|0")</f>
        <v/>
      </c>
      <c r="S1021" s="10" t="str">
        <f>_xll.SNL.Clients.Office.Excel.Functions.SPG(A1021, "RD_CREDIT_WATCH_OUTLOOK_DATE_GLOBAL", "Issuer Credit Rating", "Local Currency LT|0")</f>
        <v/>
      </c>
      <c r="T1021" s="13" t="str">
        <f>_xll.SNL.Clients.Office.Excel.Functions.SPG(A1021, "SP_BUSINESS_DESCRIPTION")</f>
        <v>Penguin Solutions, Inc. engages in the designing and development of enterprise solutions worldwide. It operates through three segments: Advanced Computing, Integrated Memory, and Optimized LED. It offers dynamic random access memory modules, solid-state and flash storage, and other advanced integrated memory solutions for networking and telecom, data analytics, artificial intelligence and machine learning applications; and supply chain services, including procurement, logistics, inventory management, temporary warehousing, programming, kitting, and packaging services. The company also provides Penguin Computing that focus on technical computing for core and cloud environments through high-performance computing and AI solutions; and Penguin Edge, an edge computing solution for embedded and wireless applications, such as high-performance products for government, health care, manufacturing, and telecommunications applications. In addition, it offers Stratus, which provides simplified, protected, and autonomous fault tolerant computing solutions in the data center and at the Edge through hardware and software services; and solutions to education, energy, financial services, government, hyperscale, and manufacturing markets. Further, the company provides LED chip products comprising blue and green LED chips based on gallium nitride, and related materials under Cree LED brand; and surface mount devices under the Cree LED XLamp and J Series brands. It sells its products directly to original equipment manufacturers, enterprise, government and other end customers through direct sales force, e-commerce, customer service representatives, on-site field application engineers, independent sales representatives, distributors, integrators, and resellers. The company was formerly known as SMART Global Holdings, Inc. and changed its name to Penguin Solutions, Inc. in October 2024. Penguin Solutions, Inc. was founded in 1988 and is based in Grand Cayman, Cayman Islands.</v>
      </c>
    </row>
    <row r="1022" spans="1:20" x14ac:dyDescent="0.3">
      <c r="A1022" s="12" t="s">
        <v>1437</v>
      </c>
      <c r="B1022" s="10">
        <f>_xll.SNL.Clients.Office.Excel.Functions.SPG(A1022,"SP_IPO_DATE")</f>
        <v>34479</v>
      </c>
      <c r="C1022" s="5">
        <f>_xll.SNL.Clients.Office.Excel.Functions.SPG(A1022, "SP_VOLUME_AVG_WEEKLY_TO_SHARES_OUT", , "1M")</f>
        <v>14.853131647970502</v>
      </c>
      <c r="D1022" s="5">
        <f>_xll.SNL.Clients.Office.Excel.Functions.SPG(A1022, "SP_VOLUME_AVG_WEEKLY_TO_SHARES_OUT", , "3M")</f>
        <v>13.004278146710547</v>
      </c>
      <c r="E1022" s="5">
        <f>_xll.SNL.Clients.Office.Excel.Functions.SPG(A1022, "SP_VOLUME_AVG_DAILY_TO_1YR_AVG_DAILY", , "1M")</f>
        <v>92.49</v>
      </c>
      <c r="F1022" s="5">
        <f>_xll.SNL.Clients.Office.Excel.Functions.SPG(A1022, "SP_VOLUME_AVG_DAILY_TO_1YR_AVG_DAILY", , "3M")</f>
        <v>80.98</v>
      </c>
      <c r="G1022" s="9" t="str">
        <f>_xll.SNL.Clients.Office.Excel.Functions.SPG(A1022, "IQ_SECTOR")</f>
        <v>Consumer Discretionary</v>
      </c>
      <c r="H1022" s="9" t="str">
        <f>_xll.SNL.Clients.Office.Excel.Functions.SPG(A1022, "IQ_INDUSTRY_GROUP")</f>
        <v>Consumer Services</v>
      </c>
      <c r="I1022" s="9" t="str">
        <f>_xll.SNL.Clients.Office.Excel.Functions.SPG(A1022, "IQ_INDUSTRY")</f>
        <v>Hotels, Restaurants and Leisure</v>
      </c>
      <c r="J1022" s="9" t="str">
        <f>_xll.SNL.Clients.Office.Excel.Functions.SPG(A1022, "IQ_PRIMARY_INDUSTRY")</f>
        <v>Casinos and Gaming</v>
      </c>
      <c r="K1022" s="9" t="str">
        <f>_xll.SNL.Clients.Office.Excel.Functions.SPG(A1022, "NAICS_CODE", "Primary")</f>
        <v>7132 - Gambling Industries</v>
      </c>
      <c r="L1022" s="9" t="str">
        <f>_xll.SNL.Clients.Office.Excel.Functions.SPG(A1022, "SP_TOPICTAG")</f>
        <v>Entertainment Systems</v>
      </c>
      <c r="M1022" s="5">
        <f>_xll.SNL.Clients.Office.Excel.Functions.SPG(A1022, "SP_PCT_SHARES_OWNED_ALL_INSTITUTIONS")</f>
        <v>97.57</v>
      </c>
      <c r="N1022" s="9" t="str">
        <f>_xll.SNL.Clients.Office.Excel.Functions.SPG(A1022, "RD_CREDIT_RATING_GLOBAL", "Issuer Credit Rating", "Local Currency LT|0")</f>
        <v>B</v>
      </c>
      <c r="O1022" s="9" t="str">
        <f>_xll.SNL.Clients.Office.Excel.Functions.SPG(A1022, "RD_CWOL_GLOBAL", "Issuer Credit Rating", "Local Currency LT|0")</f>
        <v>Stable</v>
      </c>
      <c r="P1022" s="9" t="str">
        <f>_xll.SNL.Clients.Office.Excel.Functions.SPG(A1022, "RD_RATING_ACTION_GLOBAL", "Issuer Credit Rating", "Local Currency LT|0")</f>
        <v>Downgrade | CreditWatch/Outlook (05/17/2024)</v>
      </c>
      <c r="Q1022" s="10">
        <f>_xll.SNL.Clients.Office.Excel.Functions.SPG(A1022, "RD_LAST_REVIEW_DATE_GLOBAL", "Issuer Credit Rating", "Local Currency LT")</f>
        <v>45429</v>
      </c>
      <c r="R1022" s="10">
        <f>_xll.SNL.Clients.Office.Excel.Functions.SPG(A1022, "RD_CREDIT_RATING_DATE_GLOBAL", "Issuer Credit Rating", "Local Currency LT|0")</f>
        <v>45429</v>
      </c>
      <c r="S1022" s="10">
        <f>_xll.SNL.Clients.Office.Excel.Functions.SPG(A1022, "RD_CREDIT_WATCH_OUTLOOK_DATE_GLOBAL", "Issuer Credit Rating", "Local Currency LT|0")</f>
        <v>45429</v>
      </c>
      <c r="T1022" s="13" t="str">
        <f>_xll.SNL.Clients.Office.Excel.Functions.SPG(A1022, "SP_BUSINESS_DESCRIPTION")</f>
        <v>PENN Entertainment, Inc., together with its subsidiaries, provides integrated entertainment, sports content, and casino gaming experiences. The company operates through five segments: Northeast, South, West, Midwest, and Interactive. It operates online sports betting in various jurisdictions; and iCasino under Hollywood Casino, L’Auberge, ESPN BET, and theScore Bet Sportsbook and Casino brands. The company’s portfolio also includes PENN Play, customer loyalty program, which offers a set of rewards and experiences for business channels. In addition, it owns various trademarks and service marks, including Ameristar, Argosy, Boomtown, Hollywood Casino, Hollywood Gaming, L’Auberge, PENN Play, theScore, theScore Bet, theScore esports, and M Resort. The company was formerly known as Penn National Gaming, Inc. and changed its name to PENN Entertainment, Inc. in August 2022. PENN Entertainment, Inc. was founded in 1972 and is based in Wyomissing, Pennsylvania.</v>
      </c>
    </row>
    <row r="1023" spans="1:20" x14ac:dyDescent="0.3">
      <c r="A1023" s="12" t="s">
        <v>1438</v>
      </c>
      <c r="B1023" s="10">
        <f>_xll.SNL.Clients.Office.Excel.Functions.SPG(A1023,"SP_IPO_DATE")</f>
        <v>40023</v>
      </c>
      <c r="C1023" s="5">
        <f>_xll.SNL.Clients.Office.Excel.Functions.SPG(A1023, "SP_VOLUME_AVG_WEEKLY_TO_SHARES_OUT", , "1M")</f>
        <v>4.1537788367904787</v>
      </c>
      <c r="D1023" s="5">
        <f>_xll.SNL.Clients.Office.Excel.Functions.SPG(A1023, "SP_VOLUME_AVG_WEEKLY_TO_SHARES_OUT", , "3M")</f>
        <v>4.2138179706228023</v>
      </c>
      <c r="E1023" s="5">
        <f>_xll.SNL.Clients.Office.Excel.Functions.SPG(A1023, "SP_VOLUME_AVG_DAILY_TO_1YR_AVG_DAILY", , "1M")</f>
        <v>95.62</v>
      </c>
      <c r="F1023" s="5">
        <f>_xll.SNL.Clients.Office.Excel.Functions.SPG(A1023, "SP_VOLUME_AVG_DAILY_TO_1YR_AVG_DAILY", , "3M")</f>
        <v>97</v>
      </c>
      <c r="G1023" s="9" t="str">
        <f>_xll.SNL.Clients.Office.Excel.Functions.SPG(A1023, "IQ_SECTOR")</f>
        <v>Financials</v>
      </c>
      <c r="H1023" s="9" t="str">
        <f>_xll.SNL.Clients.Office.Excel.Functions.SPG(A1023, "IQ_INDUSTRY_GROUP")</f>
        <v>Financial Services</v>
      </c>
      <c r="I1023" s="9" t="str">
        <f>_xll.SNL.Clients.Office.Excel.Functions.SPG(A1023, "IQ_INDUSTRY")</f>
        <v>Mortgage Real Estate Investment Trusts (REITs)</v>
      </c>
      <c r="J1023" s="9" t="str">
        <f>_xll.SNL.Clients.Office.Excel.Functions.SPG(A1023, "IQ_PRIMARY_INDUSTRY")</f>
        <v>Mortgage REITs</v>
      </c>
      <c r="K1023" s="9" t="str">
        <f>_xll.SNL.Clients.Office.Excel.Functions.SPG(A1023, "NAICS_CODE", "Primary")</f>
        <v>525990 - Other Financial Vehicles</v>
      </c>
      <c r="L1023" s="9" t="str">
        <f>_xll.SNL.Clients.Office.Excel.Functions.SPG(A1023, "SP_TOPICTAG")</f>
        <v/>
      </c>
      <c r="M1023" s="5">
        <f>_xll.SNL.Clients.Office.Excel.Functions.SPG(A1023, "SP_PCT_SHARES_OWNED_ALL_INSTITUTIONS")</f>
        <v>68.75</v>
      </c>
      <c r="N1023" s="9" t="str">
        <f>_xll.SNL.Clients.Office.Excel.Functions.SPG(A1023, "RD_CREDIT_RATING_GLOBAL", "Issuer Credit Rating", "Local Currency LT|0")</f>
        <v/>
      </c>
      <c r="O1023" s="9" t="str">
        <f>_xll.SNL.Clients.Office.Excel.Functions.SPG(A1023, "RD_CWOL_GLOBAL", "Issuer Credit Rating", "Local Currency LT|0")</f>
        <v/>
      </c>
      <c r="P1023" s="9" t="str">
        <f>_xll.SNL.Clients.Office.Excel.Functions.SPG(A1023, "RD_RATING_ACTION_GLOBAL", "Issuer Credit Rating", "Local Currency LT|0")</f>
        <v/>
      </c>
      <c r="Q1023" s="10" t="str">
        <f>_xll.SNL.Clients.Office.Excel.Functions.SPG(A1023, "RD_LAST_REVIEW_DATE_GLOBAL", "Issuer Credit Rating", "Local Currency LT")</f>
        <v/>
      </c>
      <c r="R1023" s="10" t="str">
        <f>_xll.SNL.Clients.Office.Excel.Functions.SPG(A1023, "RD_CREDIT_RATING_DATE_GLOBAL", "Issuer Credit Rating", "Local Currency LT|0")</f>
        <v/>
      </c>
      <c r="S1023" s="10" t="str">
        <f>_xll.SNL.Clients.Office.Excel.Functions.SPG(A1023, "RD_CREDIT_WATCH_OUTLOOK_DATE_GLOBAL", "Issuer Credit Rating", "Local Currency LT|0")</f>
        <v/>
      </c>
      <c r="T1023" s="13" t="str">
        <f>_xll.SNL.Clients.Office.Excel.Functions.SPG(A1023, "SP_BUSINESS_DESCRIPTION")</f>
        <v>PennyMac Mortgage Investment Trust, through its subsidiary, primarily invests in mortgage-related assets in the United States. The company operates through: Credit Sensitive Strategies, Interest Rate Sensitive Strategies, Correspondent Production segments. Its Credit Sensitive Strategies segment invests in credit risk transfer (CRT) agreements, CRT securities, subordinate mortgage-backed securities (MBS), distressed loans, and real estate. The company’s Interest Rate Sensitive Strategies segment engages in investing in mortgage servicing rights, excess servicing spreads, and agency and senior non-agency MBS, as well as related interest rate hedging activities. Its Correspondent Production segment is involved in purchasing, pooling, and reselling newly originated prime credit residential loans directly or in the form of MBS. The company primarily sells its loans to government-sponsored entities or PennyMac Loan Services, LLC. The company qualifies as a real estate investment trust for federal income tax purposes. It generally would not be subject to federal corporate income taxes if it distributes at least 90% of its taxable income to its shareholders. The company was incorporated in 2009 and is headquartered in Westlake Village, California.</v>
      </c>
    </row>
    <row r="1024" spans="1:20" x14ac:dyDescent="0.3">
      <c r="A1024" s="12" t="s">
        <v>1911</v>
      </c>
      <c r="B1024" s="10">
        <f>_xll.SNL.Clients.Office.Excel.Functions.SPG(A1024,"SP_IPO_DATE")</f>
        <v>35361</v>
      </c>
      <c r="C1024" s="5">
        <f>_xll.SNL.Clients.Office.Excel.Functions.SPG(A1024, "SP_VOLUME_AVG_WEEKLY_TO_SHARES_OUT", , "1M")</f>
        <v>1.4140103184566848</v>
      </c>
      <c r="D1024" s="5">
        <f>_xll.SNL.Clients.Office.Excel.Functions.SPG(A1024, "SP_VOLUME_AVG_WEEKLY_TO_SHARES_OUT", , "3M")</f>
        <v>1.2772428798958695</v>
      </c>
      <c r="E1024" s="5">
        <f>_xll.SNL.Clients.Office.Excel.Functions.SPG(A1024, "SP_VOLUME_AVG_DAILY_TO_1YR_AVG_DAILY", , "1M")</f>
        <v>104.71</v>
      </c>
      <c r="F1024" s="5">
        <f>_xll.SNL.Clients.Office.Excel.Functions.SPG(A1024, "SP_VOLUME_AVG_DAILY_TO_1YR_AVG_DAILY", , "3M")</f>
        <v>94.58</v>
      </c>
      <c r="G1024" s="9" t="str">
        <f>_xll.SNL.Clients.Office.Excel.Functions.SPG(A1024, "IQ_SECTOR")</f>
        <v>Consumer Discretionary</v>
      </c>
      <c r="H1024" s="9" t="str">
        <f>_xll.SNL.Clients.Office.Excel.Functions.SPG(A1024, "IQ_INDUSTRY_GROUP")</f>
        <v>Consumer Discretionary Distribution and Retail</v>
      </c>
      <c r="I1024" s="9" t="str">
        <f>_xll.SNL.Clients.Office.Excel.Functions.SPG(A1024, "IQ_INDUSTRY")</f>
        <v>Specialty Retail</v>
      </c>
      <c r="J1024" s="9" t="str">
        <f>_xll.SNL.Clients.Office.Excel.Functions.SPG(A1024, "IQ_PRIMARY_INDUSTRY")</f>
        <v>Automotive Retail</v>
      </c>
      <c r="K1024" s="9" t="str">
        <f>_xll.SNL.Clients.Office.Excel.Functions.SPG(A1024, "NAICS_CODE", "Primary")</f>
        <v>4411 - Automobile Dealers</v>
      </c>
      <c r="L1024" s="9" t="str">
        <f>_xll.SNL.Clients.Office.Excel.Functions.SPG(A1024, "SP_TOPICTAG")</f>
        <v>Fleet Management; Freight Service; Last Mile Transportation</v>
      </c>
      <c r="M1024" s="5">
        <f>_xll.SNL.Clients.Office.Excel.Functions.SPG(A1024, "SP_PCT_SHARES_OWNED_ALL_INSTITUTIONS")</f>
        <v>24.18</v>
      </c>
      <c r="N1024" s="9" t="str">
        <f>_xll.SNL.Clients.Office.Excel.Functions.SPG(A1024, "RD_CREDIT_RATING_GLOBAL", "Issuer Credit Rating", "Local Currency LT|0")</f>
        <v>BB+</v>
      </c>
      <c r="O1024" s="9" t="str">
        <f>_xll.SNL.Clients.Office.Excel.Functions.SPG(A1024, "RD_CWOL_GLOBAL", "Issuer Credit Rating", "Local Currency LT|0")</f>
        <v>Stable</v>
      </c>
      <c r="P1024" s="9" t="str">
        <f>_xll.SNL.Clients.Office.Excel.Functions.SPG(A1024, "RD_RATING_ACTION_GLOBAL", "Issuer Credit Rating", "Local Currency LT|0")</f>
        <v>Upgrade | CreditWatch/Outlook (05/07/2021)</v>
      </c>
      <c r="Q1024" s="10">
        <f>_xll.SNL.Clients.Office.Excel.Functions.SPG(A1024, "RD_LAST_REVIEW_DATE_GLOBAL", "Issuer Credit Rating", "Local Currency LT")</f>
        <v>45527</v>
      </c>
      <c r="R1024" s="10">
        <f>_xll.SNL.Clients.Office.Excel.Functions.SPG(A1024, "RD_CREDIT_RATING_DATE_GLOBAL", "Issuer Credit Rating", "Local Currency LT|0")</f>
        <v>44323</v>
      </c>
      <c r="S1024" s="10">
        <f>_xll.SNL.Clients.Office.Excel.Functions.SPG(A1024, "RD_CREDIT_WATCH_OUTLOOK_DATE_GLOBAL", "Issuer Credit Rating", "Local Currency LT|0")</f>
        <v>44323</v>
      </c>
      <c r="T1024" s="13" t="str">
        <f>_xll.SNL.Clients.Office.Excel.Functions.SPG(A1024, "SP_BUSINESS_DESCRIPTION")</f>
        <v>Penske Automotive Group, Inc., a diversified transportation services company, operates automotive and commercial truck dealerships worldwide. The company operates through four segments: Retail Automotive, Retail Commercial Truck, Other, and Non-Automotive Investments. It operates dealerships under franchise agreements with various automotive manufacturers and distributors. The company is also involved in the sale of new and used motor vehicles, maintenance and repair services, sale and placement of third-party finance and insurance products, third-party extended service and maintenance contracts, replacement and aftermarket automotive products, collision repair services, and wholesale of parts. In addition, it operates a heavy and medium duty truck dealership, which offers Freightliner and Western Star branded trucks, as well as offers a range of used trucks. Further, it imports and distributes Western Star heavy-duty trucks, MAN heavy and medium duty trucks and buses, and Dennis Eagle refuse collection vehicles with associated parts. Additionally, the company distributes diesel and gas engines, and power systems. Penske Automotive Group, Inc. was incorporated in 1990 and is headquartered in Bloomfield Hills, Michigan. Penske Automotive Group, Inc. is a subsidiary of Penske Corporation, Inc.</v>
      </c>
    </row>
    <row r="1025" spans="1:20" x14ac:dyDescent="0.3">
      <c r="A1025" s="12" t="s">
        <v>355</v>
      </c>
      <c r="B1025" s="10" t="str">
        <f>_xll.SNL.Clients.Office.Excel.Functions.SPG(A1025,"SP_IPO_DATE")</f>
        <v/>
      </c>
      <c r="C1025" s="5">
        <f>_xll.SNL.Clients.Office.Excel.Functions.SPG(A1025, "SP_VOLUME_AVG_WEEKLY_TO_SHARES_OUT", , "1M")</f>
        <v>4.3761008888608304</v>
      </c>
      <c r="D1025" s="5">
        <f>_xll.SNL.Clients.Office.Excel.Functions.SPG(A1025, "SP_VOLUME_AVG_WEEKLY_TO_SHARES_OUT", , "3M")</f>
        <v>3.7113324477488447</v>
      </c>
      <c r="E1025" s="5">
        <f>_xll.SNL.Clients.Office.Excel.Functions.SPG(A1025, "SP_VOLUME_AVG_DAILY_TO_1YR_AVG_DAILY", , "1M")</f>
        <v>98.95</v>
      </c>
      <c r="F1025" s="5">
        <f>_xll.SNL.Clients.Office.Excel.Functions.SPG(A1025, "SP_VOLUME_AVG_DAILY_TO_1YR_AVG_DAILY", , "3M")</f>
        <v>83.92</v>
      </c>
      <c r="G1025" s="9" t="str">
        <f>_xll.SNL.Clients.Office.Excel.Functions.SPG(A1025, "IQ_SECTOR")</f>
        <v>Industrials</v>
      </c>
      <c r="H1025" s="9" t="str">
        <f>_xll.SNL.Clients.Office.Excel.Functions.SPG(A1025, "IQ_INDUSTRY_GROUP")</f>
        <v>Capital Goods</v>
      </c>
      <c r="I1025" s="9" t="str">
        <f>_xll.SNL.Clients.Office.Excel.Functions.SPG(A1025, "IQ_INDUSTRY")</f>
        <v>Machinery</v>
      </c>
      <c r="J1025" s="9" t="str">
        <f>_xll.SNL.Clients.Office.Excel.Functions.SPG(A1025, "IQ_PRIMARY_INDUSTRY")</f>
        <v>Industrial Machinery and Supplies and Components</v>
      </c>
      <c r="K1025" s="9" t="str">
        <f>_xll.SNL.Clients.Office.Excel.Functions.SPG(A1025, "NAICS_CODE", "Primary")</f>
        <v>333914 - Measuring, Dispensing, and Other Pumping Equipment Manufacturing</v>
      </c>
      <c r="L1025" s="9" t="str">
        <f>_xll.SNL.Clients.Office.Excel.Functions.SPG(A1025, "SP_TOPICTAG")</f>
        <v>Aquaculture; Environmental Engineering; Farming; Water Purification; CleanTech</v>
      </c>
      <c r="M1025" s="5">
        <f>_xll.SNL.Clients.Office.Excel.Functions.SPG(A1025, "SP_PCT_SHARES_OWNED_ALL_INSTITUTIONS")</f>
        <v>93.92</v>
      </c>
      <c r="N1025" s="9" t="str">
        <f>_xll.SNL.Clients.Office.Excel.Functions.SPG(A1025, "RD_CREDIT_RATING_GLOBAL", "Issuer Credit Rating", "Local Currency LT|0")</f>
        <v>BBB-</v>
      </c>
      <c r="O1025" s="9" t="str">
        <f>_xll.SNL.Clients.Office.Excel.Functions.SPG(A1025, "RD_CWOL_GLOBAL", "Issuer Credit Rating", "Local Currency LT|0")</f>
        <v>Stable</v>
      </c>
      <c r="P1025" s="9" t="str">
        <f>_xll.SNL.Clients.Office.Excel.Functions.SPG(A1025, "RD_RATING_ACTION_GLOBAL", "Issuer Credit Rating", "Local Currency LT|0")</f>
        <v>CreditWatch/Outlook (02/27/2018)</v>
      </c>
      <c r="Q1025" s="10">
        <f>_xll.SNL.Clients.Office.Excel.Functions.SPG(A1025, "RD_LAST_REVIEW_DATE_GLOBAL", "Issuer Credit Rating", "Local Currency LT")</f>
        <v>45464</v>
      </c>
      <c r="R1025" s="10">
        <f>_xll.SNL.Clients.Office.Excel.Functions.SPG(A1025, "RD_CREDIT_RATING_DATE_GLOBAL", "Issuer Credit Rating", "Local Currency LT|0")</f>
        <v>42454</v>
      </c>
      <c r="S1025" s="10">
        <f>_xll.SNL.Clients.Office.Excel.Functions.SPG(A1025, "RD_CREDIT_WATCH_OUTLOOK_DATE_GLOBAL", "Issuer Credit Rating", "Local Currency LT|0")</f>
        <v>43158</v>
      </c>
      <c r="T1025" s="13" t="str">
        <f>_xll.SNL.Clients.Office.Excel.Functions.SPG(A1025, "SP_BUSINESS_DESCRIPTION")</f>
        <v>Pentair plc provides various water solutions in the United States, Western Europe, China, Eastern Europe, Latin America, the Middle East, Southeast Asia, Australia, Canada, and Japan. The company operates through three segments: Flow, Water Solutions, and Pool. The Flow segment designs, manufactures, and sells fluid treatment and pump products and systems, including pressure vessels, gas recovery solutions, membrane bioreactors, wastewater reuse systems and advanced membrane filtration, separation systems, water disposal pumps, water supply pumps, fluid transfer pumps, turbine pumps, solid handling pumps, and agricultural spray nozzles for fluid delivery, ion exchange, desalination, food and beverage, separation technologies in the oil and gas industry, residential and municipal wells, water treatment, wastewater solids handling, pressure boosting, circulation and transfer, fire suppression, flood control, agricultural irrigation, and crop spray in residential, commercial, and industrial markets. The Water Solutions segment provides commercial and residential water treatment products and systems, including pressure tanks, control valves, activated carbon products, commercial ice machines, conventional filtration products, and point-of-entry and point-of-use water treatment systems, as well as installation and preventative services for use in residential whole home water filtration, drinking water filtration, and water softening solutions, as well as commercial total water management and filtration in foodservice operations. The Pool segment provides residential and commercial pool equipment and accessories comprising pumps, filters, heaters, lights, automatic controls, automatic cleaners, maintenance equipment, and pool accessories for applications in residential and commercial pool maintenance, pool repair, renovation, service, and construction and aquaculture solutions. Pentair plc was founded in 1966 and is headquartered in London, the United Kingdom.</v>
      </c>
    </row>
    <row r="1026" spans="1:20" x14ac:dyDescent="0.3">
      <c r="A1026" s="12" t="s">
        <v>1912</v>
      </c>
      <c r="B1026" s="10">
        <f>_xll.SNL.Clients.Office.Excel.Functions.SPG(A1026,"SP_IPO_DATE")</f>
        <v>42264</v>
      </c>
      <c r="C1026" s="5">
        <f>_xll.SNL.Clients.Office.Excel.Functions.SPG(A1026, "SP_VOLUME_AVG_WEEKLY_TO_SHARES_OUT", , "1M")</f>
        <v>5.9274607490420506</v>
      </c>
      <c r="D1026" s="5">
        <f>_xll.SNL.Clients.Office.Excel.Functions.SPG(A1026, "SP_VOLUME_AVG_WEEKLY_TO_SHARES_OUT", , "3M")</f>
        <v>5.0413857458096913</v>
      </c>
      <c r="E1026" s="5">
        <f>_xll.SNL.Clients.Office.Excel.Functions.SPG(A1026, "SP_VOLUME_AVG_DAILY_TO_1YR_AVG_DAILY", , "1M")</f>
        <v>114.89</v>
      </c>
      <c r="F1026" s="5">
        <f>_xll.SNL.Clients.Office.Excel.Functions.SPG(A1026, "SP_VOLUME_AVG_DAILY_TO_1YR_AVG_DAILY", , "3M")</f>
        <v>97.72</v>
      </c>
      <c r="G1026" s="9" t="str">
        <f>_xll.SNL.Clients.Office.Excel.Functions.SPG(A1026, "IQ_SECTOR")</f>
        <v>Health Care</v>
      </c>
      <c r="H1026" s="9" t="str">
        <f>_xll.SNL.Clients.Office.Excel.Functions.SPG(A1026, "IQ_INDUSTRY_GROUP")</f>
        <v>Health Care Equipment and Services</v>
      </c>
      <c r="I1026" s="9" t="str">
        <f>_xll.SNL.Clients.Office.Excel.Functions.SPG(A1026, "IQ_INDUSTRY")</f>
        <v>Health Care Equipment and Supplies</v>
      </c>
      <c r="J1026" s="9" t="str">
        <f>_xll.SNL.Clients.Office.Excel.Functions.SPG(A1026, "IQ_PRIMARY_INDUSTRY")</f>
        <v>Health Care Equipment</v>
      </c>
      <c r="K1026" s="9" t="str">
        <f>_xll.SNL.Clients.Office.Excel.Functions.SPG(A1026, "NAICS_CODE", "Primary")</f>
        <v>339112 - Surgical and Medical Instrument Manufacturing</v>
      </c>
      <c r="L1026" s="9" t="str">
        <f>_xll.SNL.Clients.Office.Excel.Functions.SPG(A1026, "SP_TOPICTAG")</f>
        <v>Health Diagnostics; Neuroscience; Cardiovascular; Immunology; Neurology; Surgery</v>
      </c>
      <c r="M1026" s="5">
        <f>_xll.SNL.Clients.Office.Excel.Functions.SPG(A1026, "SP_PCT_SHARES_OWNED_ALL_INSTITUTIONS")</f>
        <v>92.49</v>
      </c>
      <c r="N1026" s="9" t="str">
        <f>_xll.SNL.Clients.Office.Excel.Functions.SPG(A1026, "RD_CREDIT_RATING_GLOBAL", "Issuer Credit Rating", "Local Currency LT|0")</f>
        <v/>
      </c>
      <c r="O1026" s="9" t="str">
        <f>_xll.SNL.Clients.Office.Excel.Functions.SPG(A1026, "RD_CWOL_GLOBAL", "Issuer Credit Rating", "Local Currency LT|0")</f>
        <v/>
      </c>
      <c r="P1026" s="9" t="str">
        <f>_xll.SNL.Clients.Office.Excel.Functions.SPG(A1026, "RD_RATING_ACTION_GLOBAL", "Issuer Credit Rating", "Local Currency LT|0")</f>
        <v/>
      </c>
      <c r="Q1026" s="10" t="str">
        <f>_xll.SNL.Clients.Office.Excel.Functions.SPG(A1026, "RD_LAST_REVIEW_DATE_GLOBAL", "Issuer Credit Rating", "Local Currency LT")</f>
        <v/>
      </c>
      <c r="R1026" s="10" t="str">
        <f>_xll.SNL.Clients.Office.Excel.Functions.SPG(A1026, "RD_CREDIT_RATING_DATE_GLOBAL", "Issuer Credit Rating", "Local Currency LT|0")</f>
        <v/>
      </c>
      <c r="S1026" s="10" t="str">
        <f>_xll.SNL.Clients.Office.Excel.Functions.SPG(A1026, "RD_CREDIT_WATCH_OUTLOOK_DATE_GLOBAL", "Issuer Credit Rating", "Local Currency LT|0")</f>
        <v/>
      </c>
      <c r="T1026" s="13" t="str">
        <f>_xll.SNL.Clients.Office.Excel.Functions.SPG(A1026, "SP_BUSINESS_DESCRIPTION")</f>
        <v>Penumbra, Inc., together with its subsidiaries, designs, develops, manufactures, and markets medical devices in the United States and internationally. The company offers peripheral products, including the Indigo System for power aspiration of thrombus in the body; Lightning Flash, a mechanical thrombectomy system; Lightning Bolt 7, an arterial thrombectomy system; and CAT RX. It also provides access products, including guide catheters and the Penumbra distal delivery catheters under the Neuron, Neuron MAX Select, BENCHMARK, BMX96, BMX81, DDC, SENDit, and PX SLIM brands; Penumbra System, an integrated mechanical thrombectomy system comprising reperfusion catheters and separators, the 3D Revascularization Device, aspiration tubing, and aspiration pump under the Penumbra RED, JET, ACE, Max, 3D Revascularization Device, and Penumbra ENGINE brands; and neuro embolization coiling systems that includes the Penumbra Coil 400, a detachable coil that provides an alternative for the treatment of aneurysms and other complex lesions, as well as Penumbra SMART COIL, a detachable coil to treat patients with a wide range of neurovascular lesions; and POD400 and PAC400 brands. In addition, the company provides peripheral embolization products, such as Ruby Coil System consisting of detachable coils for peripheral applications; Penumbra LANTERN Delivery Microcatheter, a low-profile microcatheter with a high-flow lumen; POD (Penumbra Occlusion Device) System, a single device solution; and Packing Coil, a complementary device for use in other peripheral embolization products. Further, it offers an immersive 3D computer-based technology platform under the real immersive system brand; and neurosurgical tools, such as Artemis Neuro Evacuation Device for surgical removal of fluid and tissue from the ventricles and cerebrum. The company sells its products through direct sales organizations and distributors. Penumbra, Inc. was incorporated in 2004 and is headquartered in Alameda, California.</v>
      </c>
    </row>
    <row r="1027" spans="1:20" x14ac:dyDescent="0.3">
      <c r="A1027" s="12" t="s">
        <v>356</v>
      </c>
      <c r="B1027" s="10" t="str">
        <f>_xll.SNL.Clients.Office.Excel.Functions.SPG(A1027,"SP_IPO_DATE")</f>
        <v/>
      </c>
      <c r="C1027" s="5">
        <f>_xll.SNL.Clients.Office.Excel.Functions.SPG(A1027, "SP_VOLUME_AVG_WEEKLY_TO_SHARES_OUT", , "1M")</f>
        <v>2.4468846178222838</v>
      </c>
      <c r="D1027" s="5">
        <f>_xll.SNL.Clients.Office.Excel.Functions.SPG(A1027, "SP_VOLUME_AVG_WEEKLY_TO_SHARES_OUT", , "3M")</f>
        <v>2.4374682709489326</v>
      </c>
      <c r="E1027" s="5">
        <f>_xll.SNL.Clients.Office.Excel.Functions.SPG(A1027, "SP_VOLUME_AVG_DAILY_TO_1YR_AVG_DAILY", , "1M")</f>
        <v>117.48</v>
      </c>
      <c r="F1027" s="5">
        <f>_xll.SNL.Clients.Office.Excel.Functions.SPG(A1027, "SP_VOLUME_AVG_DAILY_TO_1YR_AVG_DAILY", , "3M")</f>
        <v>117.03</v>
      </c>
      <c r="G1027" s="9" t="str">
        <f>_xll.SNL.Clients.Office.Excel.Functions.SPG(A1027, "IQ_SECTOR")</f>
        <v>Consumer Staples</v>
      </c>
      <c r="H1027" s="9" t="str">
        <f>_xll.SNL.Clients.Office.Excel.Functions.SPG(A1027, "IQ_INDUSTRY_GROUP")</f>
        <v>Food, Beverage and Tobacco</v>
      </c>
      <c r="I1027" s="9" t="str">
        <f>_xll.SNL.Clients.Office.Excel.Functions.SPG(A1027, "IQ_INDUSTRY")</f>
        <v>Beverages</v>
      </c>
      <c r="J1027" s="9" t="str">
        <f>_xll.SNL.Clients.Office.Excel.Functions.SPG(A1027, "IQ_PRIMARY_INDUSTRY")</f>
        <v>Soft Drinks and Non-alcoholic Beverages</v>
      </c>
      <c r="K1027" s="9" t="str">
        <f>_xll.SNL.Clients.Office.Excel.Functions.SPG(A1027, "NAICS_CODE", "Primary")</f>
        <v>31211 - Soft Drink and Ice Manufacturing</v>
      </c>
      <c r="L1027" s="9" t="str">
        <f>_xll.SNL.Clients.Office.Excel.Functions.SPG(A1027, "SP_TOPICTAG")</f>
        <v>Coffee</v>
      </c>
      <c r="M1027" s="5">
        <f>_xll.SNL.Clients.Office.Excel.Functions.SPG(A1027, "SP_PCT_SHARES_OWNED_ALL_INSTITUTIONS")</f>
        <v>76.11</v>
      </c>
      <c r="N1027" s="9" t="str">
        <f>_xll.SNL.Clients.Office.Excel.Functions.SPG(A1027, "RD_CREDIT_RATING_GLOBAL", "Issuer Credit Rating", "Local Currency LT|0")</f>
        <v>A+</v>
      </c>
      <c r="O1027" s="9" t="str">
        <f>_xll.SNL.Clients.Office.Excel.Functions.SPG(A1027, "RD_CWOL_GLOBAL", "Issuer Credit Rating", "Local Currency LT|0")</f>
        <v>Stable</v>
      </c>
      <c r="P1027" s="9" t="str">
        <f>_xll.SNL.Clients.Office.Excel.Functions.SPG(A1027, "RD_RATING_ACTION_GLOBAL", "Issuer Credit Rating", "Local Currency LT|0")</f>
        <v>Upgrade | CreditWatch/Outlook (04/26/2017)</v>
      </c>
      <c r="Q1027" s="10">
        <f>_xll.SNL.Clients.Office.Excel.Functions.SPG(A1027, "RD_LAST_REVIEW_DATE_GLOBAL", "Issuer Credit Rating", "Local Currency LT")</f>
        <v>45586</v>
      </c>
      <c r="R1027" s="10">
        <f>_xll.SNL.Clients.Office.Excel.Functions.SPG(A1027, "RD_CREDIT_RATING_DATE_GLOBAL", "Issuer Credit Rating", "Local Currency LT|0")</f>
        <v>42851</v>
      </c>
      <c r="S1027" s="10">
        <f>_xll.SNL.Clients.Office.Excel.Functions.SPG(A1027, "RD_CREDIT_WATCH_OUTLOOK_DATE_GLOBAL", "Issuer Credit Rating", "Local Currency LT|0")</f>
        <v>42851</v>
      </c>
      <c r="T1027" s="13" t="str">
        <f>_xll.SNL.Clients.Office.Excel.Functions.SPG(A1027, "SP_BUSINESS_DESCRIPTION")</f>
        <v>PepsiCo, Inc. engages in the manufacture, marketing, distribution, and sale of various beverages and convenient foods worldwide. The company operates through seven segments: Frito-Lay North America; Quaker Foods North America; PepsiCo Beverages North America; Latin America; Europe; Africa, Middle East and South Asia; and Asia Pacific, Australia and New Zealand and China Region. It provides dips, cheese-flavored snacks, and spreads, as well as corn, potato, and tortilla chips; cereals, rice, pasta, mixes and syrups, granola bars, grits, oatmeal, rice cakes, and side dishes; beverage concentrates, fountain syrups, and finished goods; ready-to-drink tea, coffee, and juices; dairy products; and sparkling water makers and related products, as well as distributes alcoholic beverages under Hard MTN Dew brand. The company offers its products primarily under the Lay’s, Doritos, Fritos, Tostitos, BaiCaoWei, Cheetos, Cap’n Crunch, Life, Pearl Milling Company, Gatorade, Pepsi-Cola, Mountain Dew, Quaker, Rice-A-Roni, Aquafina, Bubly, Emperador, Diet Mountain Dew, Diet Pepsi, Gatorade Zero, Crush, Propel, Dr Pepper, Schweppes, Marias Gamesa, Ruffles, Sabritas, Saladitas, Tostitos, 7UP, Diet 7UP, H2oh!, Manzanita Sol, Mirinda, Pepsi Black, Pepsi Max, San Carlos, Toddy, Walkers, Chipsy, Kurkure, Sasko, Spekko, White Star, Smith’s, Sting, SodaStream, Lubimyj Sad, Agusha, Chudo, Domik v Derevne, Lipton, and other brands. It serves wholesale and other distributors, foodservice customers, grocery stores, drug stores, convenience stores, discount/dollar stores, mass merchandisers, membership stores, hard discounters, e-commerce retailers and authorized independent bottlers, and others through a network of direct-store-delivery, customer warehouse, and distributor networks, as well as directly to consumers through e-commerce platforms and retailers. The company was founded in 1898 and is based in Purchase, New York.</v>
      </c>
    </row>
    <row r="1028" spans="1:20" x14ac:dyDescent="0.3">
      <c r="A1028" s="12" t="s">
        <v>1439</v>
      </c>
      <c r="B1028" s="10">
        <f>_xll.SNL.Clients.Office.Excel.Functions.SPG(A1028,"SP_IPO_DATE")</f>
        <v>35823</v>
      </c>
      <c r="C1028" s="5">
        <f>_xll.SNL.Clients.Office.Excel.Functions.SPG(A1028, "SP_VOLUME_AVG_WEEKLY_TO_SHARES_OUT", , "1M")</f>
        <v>2.711445585563371</v>
      </c>
      <c r="D1028" s="5">
        <f>_xll.SNL.Clients.Office.Excel.Functions.SPG(A1028, "SP_VOLUME_AVG_WEEKLY_TO_SHARES_OUT", , "3M")</f>
        <v>3.1205292544766139</v>
      </c>
      <c r="E1028" s="5">
        <f>_xll.SNL.Clients.Office.Excel.Functions.SPG(A1028, "SP_VOLUME_AVG_DAILY_TO_1YR_AVG_DAILY", , "1M")</f>
        <v>76.94</v>
      </c>
      <c r="F1028" s="5">
        <f>_xll.SNL.Clients.Office.Excel.Functions.SPG(A1028, "SP_VOLUME_AVG_DAILY_TO_1YR_AVG_DAILY", , "3M")</f>
        <v>88.55</v>
      </c>
      <c r="G1028" s="9" t="str">
        <f>_xll.SNL.Clients.Office.Excel.Functions.SPG(A1028, "IQ_SECTOR")</f>
        <v>Consumer Discretionary</v>
      </c>
      <c r="H1028" s="9" t="str">
        <f>_xll.SNL.Clients.Office.Excel.Functions.SPG(A1028, "IQ_INDUSTRY_GROUP")</f>
        <v>Consumer Services</v>
      </c>
      <c r="I1028" s="9" t="str">
        <f>_xll.SNL.Clients.Office.Excel.Functions.SPG(A1028, "IQ_INDUSTRY")</f>
        <v>Diversified Consumer Services</v>
      </c>
      <c r="J1028" s="9" t="str">
        <f>_xll.SNL.Clients.Office.Excel.Functions.SPG(A1028, "IQ_PRIMARY_INDUSTRY")</f>
        <v>Education Services</v>
      </c>
      <c r="K1028" s="9" t="str">
        <f>_xll.SNL.Clients.Office.Excel.Functions.SPG(A1028, "NAICS_CODE", "Primary")</f>
        <v>611310 - Colleges, Universities, and Professional Schools</v>
      </c>
      <c r="L1028" s="9" t="str">
        <f>_xll.SNL.Clients.Office.Excel.Functions.SPG(A1028, "SP_TOPICTAG")</f>
        <v>E-learning</v>
      </c>
      <c r="M1028" s="5">
        <f>_xll.SNL.Clients.Office.Excel.Functions.SPG(A1028, "SP_PCT_SHARES_OWNED_ALL_INSTITUTIONS")</f>
        <v>90.11</v>
      </c>
      <c r="N1028" s="9" t="str">
        <f>_xll.SNL.Clients.Office.Excel.Functions.SPG(A1028, "RD_CREDIT_RATING_GLOBAL", "Issuer Credit Rating", "Local Currency LT|0")</f>
        <v/>
      </c>
      <c r="O1028" s="9" t="str">
        <f>_xll.SNL.Clients.Office.Excel.Functions.SPG(A1028, "RD_CWOL_GLOBAL", "Issuer Credit Rating", "Local Currency LT|0")</f>
        <v/>
      </c>
      <c r="P1028" s="9" t="str">
        <f>_xll.SNL.Clients.Office.Excel.Functions.SPG(A1028, "RD_RATING_ACTION_GLOBAL", "Issuer Credit Rating", "Local Currency LT|0")</f>
        <v/>
      </c>
      <c r="Q1028" s="10" t="str">
        <f>_xll.SNL.Clients.Office.Excel.Functions.SPG(A1028, "RD_LAST_REVIEW_DATE_GLOBAL", "Issuer Credit Rating", "Local Currency LT")</f>
        <v/>
      </c>
      <c r="R1028" s="10" t="str">
        <f>_xll.SNL.Clients.Office.Excel.Functions.SPG(A1028, "RD_CREDIT_RATING_DATE_GLOBAL", "Issuer Credit Rating", "Local Currency LT|0")</f>
        <v/>
      </c>
      <c r="S1028" s="10" t="str">
        <f>_xll.SNL.Clients.Office.Excel.Functions.SPG(A1028, "RD_CREDIT_WATCH_OUTLOOK_DATE_GLOBAL", "Issuer Credit Rating", "Local Currency LT|0")</f>
        <v/>
      </c>
      <c r="T1028" s="13" t="str">
        <f>_xll.SNL.Clients.Office.Excel.Functions.SPG(A1028, "SP_BUSINESS_DESCRIPTION")</f>
        <v>Perdoceo Education Corporation provides postsecondary education through online, campus-based, and blended learning programs in the United States. It operates in two segments, Colorado Technical University and The American InterContinental University System. The Colorado Technical University segment offers academic programs, such as business and management, nursing, healthcare management, computer science, engineering, information systems and technology, project management, cybersecurity, and criminal justice. The American InterContinental University System segment provides academic programs, including business studies, information technologies, education, and health sciences. The company also offers non-degree and professional development programs. In addition, it operates intellipath, a learning platform used to educate students; and a mobile application and two-way messaging platform. The company was formerly known as Career Education Corporation and changed its name to Perdoceo Education Corporation in January 2020. Perdoceo Education Corporation was incorporated in 1994 and is headquartered in Schaumburg, Illinois.</v>
      </c>
    </row>
    <row r="1029" spans="1:20" x14ac:dyDescent="0.3">
      <c r="A1029" s="12" t="s">
        <v>1913</v>
      </c>
      <c r="B1029" s="10">
        <f>_xll.SNL.Clients.Office.Excel.Functions.SPG(A1029,"SP_IPO_DATE")</f>
        <v>42277</v>
      </c>
      <c r="C1029" s="5">
        <f>_xll.SNL.Clients.Office.Excel.Functions.SPG(A1029, "SP_VOLUME_AVG_WEEKLY_TO_SHARES_OUT", , "1M")</f>
        <v>4.2003219767594757</v>
      </c>
      <c r="D1029" s="5">
        <f>_xll.SNL.Clients.Office.Excel.Functions.SPG(A1029, "SP_VOLUME_AVG_WEEKLY_TO_SHARES_OUT", , "3M")</f>
        <v>3.4454510429780441</v>
      </c>
      <c r="E1029" s="5">
        <f>_xll.SNL.Clients.Office.Excel.Functions.SPG(A1029, "SP_VOLUME_AVG_DAILY_TO_1YR_AVG_DAILY", , "1M")</f>
        <v>124.84</v>
      </c>
      <c r="F1029" s="5">
        <f>_xll.SNL.Clients.Office.Excel.Functions.SPG(A1029, "SP_VOLUME_AVG_DAILY_TO_1YR_AVG_DAILY", , "3M")</f>
        <v>102.41</v>
      </c>
      <c r="G1029" s="9" t="str">
        <f>_xll.SNL.Clients.Office.Excel.Functions.SPG(A1029, "IQ_SECTOR")</f>
        <v>Consumer Staples</v>
      </c>
      <c r="H1029" s="9" t="str">
        <f>_xll.SNL.Clients.Office.Excel.Functions.SPG(A1029, "IQ_INDUSTRY_GROUP")</f>
        <v>Consumer Staples Distribution and Retail</v>
      </c>
      <c r="I1029" s="9" t="str">
        <f>_xll.SNL.Clients.Office.Excel.Functions.SPG(A1029, "IQ_INDUSTRY")</f>
        <v>Consumer Staples Distribution and Retail</v>
      </c>
      <c r="J1029" s="9" t="str">
        <f>_xll.SNL.Clients.Office.Excel.Functions.SPG(A1029, "IQ_PRIMARY_INDUSTRY")</f>
        <v>Food Distributors</v>
      </c>
      <c r="K1029" s="9" t="str">
        <f>_xll.SNL.Clients.Office.Excel.Functions.SPG(A1029, "NAICS_CODE", "Primary")</f>
        <v>4244 - Grocery and Related Product Merchant Wholesalers</v>
      </c>
      <c r="L1029" s="9" t="str">
        <f>_xll.SNL.Clients.Office.Excel.Functions.SPG(A1029, "SP_TOPICTAG")</f>
        <v>Aquaculture; Farming; Fast-Moving Consumer Goods; Livestock; Online Grocery</v>
      </c>
      <c r="M1029" s="5">
        <f>_xll.SNL.Clients.Office.Excel.Functions.SPG(A1029, "SP_PCT_SHARES_OWNED_ALL_INSTITUTIONS")</f>
        <v>98.63</v>
      </c>
      <c r="N1029" s="9" t="str">
        <f>_xll.SNL.Clients.Office.Excel.Functions.SPG(A1029, "RD_CREDIT_RATING_GLOBAL", "Issuer Credit Rating", "Local Currency LT|0")</f>
        <v/>
      </c>
      <c r="O1029" s="9" t="str">
        <f>_xll.SNL.Clients.Office.Excel.Functions.SPG(A1029, "RD_CWOL_GLOBAL", "Issuer Credit Rating", "Local Currency LT|0")</f>
        <v/>
      </c>
      <c r="P1029" s="9" t="str">
        <f>_xll.SNL.Clients.Office.Excel.Functions.SPG(A1029, "RD_RATING_ACTION_GLOBAL", "Issuer Credit Rating", "Local Currency LT|0")</f>
        <v/>
      </c>
      <c r="Q1029" s="10" t="str">
        <f>_xll.SNL.Clients.Office.Excel.Functions.SPG(A1029, "RD_LAST_REVIEW_DATE_GLOBAL", "Issuer Credit Rating", "Local Currency LT")</f>
        <v/>
      </c>
      <c r="R1029" s="10" t="str">
        <f>_xll.SNL.Clients.Office.Excel.Functions.SPG(A1029, "RD_CREDIT_RATING_DATE_GLOBAL", "Issuer Credit Rating", "Local Currency LT|0")</f>
        <v/>
      </c>
      <c r="S1029" s="10" t="str">
        <f>_xll.SNL.Clients.Office.Excel.Functions.SPG(A1029, "RD_CREDIT_WATCH_OUTLOOK_DATE_GLOBAL", "Issuer Credit Rating", "Local Currency LT|0")</f>
        <v/>
      </c>
      <c r="T1029" s="13" t="str">
        <f>_xll.SNL.Clients.Office.Excel.Functions.SPG(A1029, "SP_BUSINESS_DESCRIPTION")</f>
        <v>Performance Food Group Company, through its subsidiaries, engages in the marketing and distribution of food and food-related products in North America. It operates through three segments: Foodservice, Vistar, and Convenience. The company offers beef, pork, poultry, and seafood; frozen food and refrigerated products; dry groceries, dairy, bread, candy, snacks, beverages, and other products; cigarettes, alternative nicotine products, and other tobacco products; and health and beauty care products. It also sells disposables, cleaning and kitchen supplies, and related products. In addition, the company offers value-added services in the areas of product selection and procurement, menu development, and operational strategy. It serves independent and chain restaurants, schools, business and industry locations, hospitals, vending distributors, office coffee service distributors, retailers, convenience stores, theaters, hospitality providers, concessionaires, airport gift shops, college bookstores, corrections facilities, and impulse locations, as well as franchises and other institutional customers. The company was founded in 1885 and is headquartered in Richmond, Virginia.</v>
      </c>
    </row>
    <row r="1030" spans="1:20" x14ac:dyDescent="0.3">
      <c r="A1030" s="12" t="s">
        <v>1914</v>
      </c>
      <c r="B1030" s="10">
        <f>_xll.SNL.Clients.Office.Excel.Functions.SPG(A1030,"SP_IPO_DATE")</f>
        <v>42423</v>
      </c>
      <c r="C1030" s="5">
        <f>_xll.SNL.Clients.Office.Excel.Functions.SPG(A1030, "SP_VOLUME_AVG_WEEKLY_TO_SHARES_OUT", , "1M")</f>
        <v>4.8164164246635517</v>
      </c>
      <c r="D1030" s="5">
        <f>_xll.SNL.Clients.Office.Excel.Functions.SPG(A1030, "SP_VOLUME_AVG_WEEKLY_TO_SHARES_OUT", , "3M")</f>
        <v>5.156653934283419</v>
      </c>
      <c r="E1030" s="5">
        <f>_xll.SNL.Clients.Office.Excel.Functions.SPG(A1030, "SP_VOLUME_AVG_DAILY_TO_1YR_AVG_DAILY", , "1M")</f>
        <v>70.08</v>
      </c>
      <c r="F1030" s="5">
        <f>_xll.SNL.Clients.Office.Excel.Functions.SPG(A1030, "SP_VOLUME_AVG_DAILY_TO_1YR_AVG_DAILY", , "3M")</f>
        <v>75.03</v>
      </c>
      <c r="G1030" s="9" t="str">
        <f>_xll.SNL.Clients.Office.Excel.Functions.SPG(A1030, "IQ_SECTOR")</f>
        <v>Energy</v>
      </c>
      <c r="H1030" s="9" t="str">
        <f>_xll.SNL.Clients.Office.Excel.Functions.SPG(A1030, "IQ_INDUSTRY_GROUP")</f>
        <v>Energy</v>
      </c>
      <c r="I1030" s="9" t="str">
        <f>_xll.SNL.Clients.Office.Excel.Functions.SPG(A1030, "IQ_INDUSTRY")</f>
        <v>Oil, Gas and Consumable Fuels</v>
      </c>
      <c r="J1030" s="9" t="str">
        <f>_xll.SNL.Clients.Office.Excel.Functions.SPG(A1030, "IQ_PRIMARY_INDUSTRY")</f>
        <v>Oil and Gas Exploration and Production</v>
      </c>
      <c r="K1030" s="9" t="str">
        <f>_xll.SNL.Clients.Office.Excel.Functions.SPG(A1030, "NAICS_CODE", "Primary")</f>
        <v>2111 - Oil and Gas Extraction</v>
      </c>
      <c r="L1030" s="9" t="str">
        <f>_xll.SNL.Clients.Office.Excel.Functions.SPG(A1030, "SP_TOPICTAG")</f>
        <v/>
      </c>
      <c r="M1030" s="5">
        <f>_xll.SNL.Clients.Office.Excel.Functions.SPG(A1030, "SP_PCT_SHARES_OWNED_ALL_INSTITUTIONS")</f>
        <v>92.6</v>
      </c>
      <c r="N1030" s="9" t="str">
        <f>_xll.SNL.Clients.Office.Excel.Functions.SPG(A1030, "RD_CREDIT_RATING_GLOBAL", "Issuer Credit Rating", "Local Currency LT|0")</f>
        <v>BB</v>
      </c>
      <c r="O1030" s="9" t="str">
        <f>_xll.SNL.Clients.Office.Excel.Functions.SPG(A1030, "RD_CWOL_GLOBAL", "Issuer Credit Rating", "Local Currency LT|0")</f>
        <v>Stable</v>
      </c>
      <c r="P1030" s="9" t="str">
        <f>_xll.SNL.Clients.Office.Excel.Functions.SPG(A1030, "RD_RATING_ACTION_GLOBAL", "Issuer Credit Rating", "Local Currency LT|0")</f>
        <v>Upgrade | CreditWatch/Outlook (07/25/2024)</v>
      </c>
      <c r="Q1030" s="10">
        <f>_xll.SNL.Clients.Office.Excel.Functions.SPG(A1030, "RD_LAST_REVIEW_DATE_GLOBAL", "Issuer Credit Rating", "Local Currency LT")</f>
        <v>45498</v>
      </c>
      <c r="R1030" s="10">
        <f>_xll.SNL.Clients.Office.Excel.Functions.SPG(A1030, "RD_CREDIT_RATING_DATE_GLOBAL", "Issuer Credit Rating", "Local Currency LT|0")</f>
        <v>45498</v>
      </c>
      <c r="S1030" s="10">
        <f>_xll.SNL.Clients.Office.Excel.Functions.SPG(A1030, "RD_CREDIT_WATCH_OUTLOOK_DATE_GLOBAL", "Issuer Credit Rating", "Local Currency LT|0")</f>
        <v>45498</v>
      </c>
      <c r="T1030" s="13" t="str">
        <f>_xll.SNL.Clients.Office.Excel.Functions.SPG(A1030, "SP_BUSINESS_DESCRIPTION")</f>
        <v>Permian Resources Corporation, an independent oil and natural gas company, focuses on the development of crude oil and related liquids-rich natural gas reserves in the United States. The company’s assets primarily focus on the Delaware Basin, a sub-basin of the Permian Basin. Its properties consist of acreage blocks in West Texas, Eddy County, Lea County, and New Mexico. The company was formerly known as Centennial Resource Development, Inc. and changed its name to Permian Resources Corporation in September 2022. Permian Resources Corporation was incorporated in 2015 and is headquartered in Midland, Texas.</v>
      </c>
    </row>
    <row r="1031" spans="1:20" x14ac:dyDescent="0.3">
      <c r="A1031" s="12" t="s">
        <v>1915</v>
      </c>
      <c r="B1031" s="10" t="str">
        <f>_xll.SNL.Clients.Office.Excel.Functions.SPG(A1031,"SP_IPO_DATE")</f>
        <v/>
      </c>
      <c r="C1031" s="5">
        <f>_xll.SNL.Clients.Office.Excel.Functions.SPG(A1031, "SP_VOLUME_AVG_WEEKLY_TO_SHARES_OUT", , "1M")</f>
        <v>4.3614614561680716</v>
      </c>
      <c r="D1031" s="5">
        <f>_xll.SNL.Clients.Office.Excel.Functions.SPG(A1031, "SP_VOLUME_AVG_WEEKLY_TO_SHARES_OUT", , "3M")</f>
        <v>4.7633219133769593</v>
      </c>
      <c r="E1031" s="5">
        <f>_xll.SNL.Clients.Office.Excel.Functions.SPG(A1031, "SP_VOLUME_AVG_DAILY_TO_1YR_AVG_DAILY", , "1M")</f>
        <v>75.099999999999994</v>
      </c>
      <c r="F1031" s="5">
        <f>_xll.SNL.Clients.Office.Excel.Functions.SPG(A1031, "SP_VOLUME_AVG_DAILY_TO_1YR_AVG_DAILY", , "3M")</f>
        <v>82.02</v>
      </c>
      <c r="G1031" s="9" t="str">
        <f>_xll.SNL.Clients.Office.Excel.Functions.SPG(A1031, "IQ_SECTOR")</f>
        <v>Health Care</v>
      </c>
      <c r="H1031" s="9" t="str">
        <f>_xll.SNL.Clients.Office.Excel.Functions.SPG(A1031, "IQ_INDUSTRY_GROUP")</f>
        <v>Pharmaceuticals, Biotechnology and Life Sciences</v>
      </c>
      <c r="I1031" s="9" t="str">
        <f>_xll.SNL.Clients.Office.Excel.Functions.SPG(A1031, "IQ_INDUSTRY")</f>
        <v>Pharmaceuticals</v>
      </c>
      <c r="J1031" s="9" t="str">
        <f>_xll.SNL.Clients.Office.Excel.Functions.SPG(A1031, "IQ_PRIMARY_INDUSTRY")</f>
        <v>Pharmaceuticals</v>
      </c>
      <c r="K1031" s="9" t="str">
        <f>_xll.SNL.Clients.Office.Excel.Functions.SPG(A1031, "NAICS_CODE", "Primary")</f>
        <v>325412 - Pharmaceutical Preparation Manufacturing</v>
      </c>
      <c r="L1031" s="9" t="str">
        <f>_xll.SNL.Clients.Office.Excel.Functions.SPG(A1031, "SP_TOPICTAG")</f>
        <v>Health Diagnostics; MHealth; Nutraceutical; Sleep Technology; Dentistry; Pain Management; Respiratory</v>
      </c>
      <c r="M1031" s="5">
        <f>_xll.SNL.Clients.Office.Excel.Functions.SPG(A1031, "SP_PCT_SHARES_OWNED_ALL_INSTITUTIONS")</f>
        <v>100.79</v>
      </c>
      <c r="N1031" s="9" t="str">
        <f>_xll.SNL.Clients.Office.Excel.Functions.SPG(A1031, "RD_CREDIT_RATING_GLOBAL", "Issuer Credit Rating", "Local Currency LT|0")</f>
        <v>BB-</v>
      </c>
      <c r="O1031" s="9" t="str">
        <f>_xll.SNL.Clients.Office.Excel.Functions.SPG(A1031, "RD_CWOL_GLOBAL", "Issuer Credit Rating", "Local Currency LT|0")</f>
        <v>Stable</v>
      </c>
      <c r="P1031" s="9" t="str">
        <f>_xll.SNL.Clients.Office.Excel.Functions.SPG(A1031, "RD_RATING_ACTION_GLOBAL", "Issuer Credit Rating", "Local Currency LT|0")</f>
        <v>Downgrade | CreditWatch/Outlook (03/25/2024)</v>
      </c>
      <c r="Q1031" s="10">
        <f>_xll.SNL.Clients.Office.Excel.Functions.SPG(A1031, "RD_LAST_REVIEW_DATE_GLOBAL", "Issuer Credit Rating", "Local Currency LT")</f>
        <v>45544</v>
      </c>
      <c r="R1031" s="10">
        <f>_xll.SNL.Clients.Office.Excel.Functions.SPG(A1031, "RD_CREDIT_RATING_DATE_GLOBAL", "Issuer Credit Rating", "Local Currency LT|0")</f>
        <v>45376</v>
      </c>
      <c r="S1031" s="10">
        <f>_xll.SNL.Clients.Office.Excel.Functions.SPG(A1031, "RD_CREDIT_WATCH_OUTLOOK_DATE_GLOBAL", "Issuer Credit Rating", "Local Currency LT|0")</f>
        <v>45376</v>
      </c>
      <c r="T1031" s="13" t="str">
        <f>_xll.SNL.Clients.Office.Excel.Functions.SPG(A1031, "SP_BUSINESS_DESCRIPTION")</f>
        <v>Perrigo Company plc provides over-the-counter health and wellness solutions to enhance individual well-being in the United States, Europe, and internationally. It operates through Consumer Self-Care Americas and Consumer Self-Care International segments. The company develops, manufactures, markets, and distributes self-care consumer products, such as upper respiratory products, including cough suppressants, expectorants, and sinus and allergy relief; nutrition products consisting of infant formulas and nutritional beverages; digestive health products, including antacids, anti-diarrheal, and anti-heartburn; pain and sleep-aids products comprising pain relievers and fever reducers; and oral care products, which include toothbrushes, toothbrush replacement heads, floss, flossers, whitening products, and toothbrush covers. It also offers healthy lifestyle products, such as smoking cessation, well-being, and weight management products; skin care products consisting of dermatological care, scar management, lice treatment, and other products for various skin conditions; women’s health products comprising feminine hygiene and contraceptives; vitamins, minerals, and supplements; rare diseases business; and other miscellaneous self-care products. The company sells its products under the Compeed, Dr. Fresh, Firefly, Good Sense, Good Start, Mederma, Nasonex, Plackers, Prevacid24HR, REACH, Rembrandt, Steripod, Opill, Solpadeine, Coldrex, Physiomer, NiQuitin, ACO, ellaOne, Compeed Stops, XLS, Arterin, Davitamon, Apiserum, Abtei, and Nicorette brands. It also offers contract manufacturing services. The company sells its products through retail drug, supermarket, and mass merchandise chains; e-commerce stores; wholesalers; pharmacies; drug and grocery retailers; and para-pharmacies. The company was formerly known as Perrigo Company and changed its name to Perrigo Company plc in December 2013. Perrigo Company plc was founded in 1887 and is headquartered in Dublin, Ireland.</v>
      </c>
    </row>
    <row r="1032" spans="1:20" x14ac:dyDescent="0.3">
      <c r="A1032" s="12" t="s">
        <v>357</v>
      </c>
      <c r="B1032" s="10" t="str">
        <f>_xll.SNL.Clients.Office.Excel.Functions.SPG(A1032,"SP_IPO_DATE")</f>
        <v/>
      </c>
      <c r="C1032" s="5">
        <f>_xll.SNL.Clients.Office.Excel.Functions.SPG(A1032, "SP_VOLUME_AVG_WEEKLY_TO_SHARES_OUT", , "1M")</f>
        <v>3.4467975348413851</v>
      </c>
      <c r="D1032" s="5">
        <f>_xll.SNL.Clients.Office.Excel.Functions.SPG(A1032, "SP_VOLUME_AVG_WEEKLY_TO_SHARES_OUT", , "3M")</f>
        <v>3.7201029428758492</v>
      </c>
      <c r="E1032" s="5">
        <f>_xll.SNL.Clients.Office.Excel.Functions.SPG(A1032, "SP_VOLUME_AVG_DAILY_TO_1YR_AVG_DAILY", , "1M")</f>
        <v>102.72</v>
      </c>
      <c r="F1032" s="5">
        <f>_xll.SNL.Clients.Office.Excel.Functions.SPG(A1032, "SP_VOLUME_AVG_DAILY_TO_1YR_AVG_DAILY", , "3M")</f>
        <v>110.87</v>
      </c>
      <c r="G1032" s="9" t="str">
        <f>_xll.SNL.Clients.Office.Excel.Functions.SPG(A1032, "IQ_SECTOR")</f>
        <v>Health Care</v>
      </c>
      <c r="H1032" s="9" t="str">
        <f>_xll.SNL.Clients.Office.Excel.Functions.SPG(A1032, "IQ_INDUSTRY_GROUP")</f>
        <v>Pharmaceuticals, Biotechnology and Life Sciences</v>
      </c>
      <c r="I1032" s="9" t="str">
        <f>_xll.SNL.Clients.Office.Excel.Functions.SPG(A1032, "IQ_INDUSTRY")</f>
        <v>Pharmaceuticals</v>
      </c>
      <c r="J1032" s="9" t="str">
        <f>_xll.SNL.Clients.Office.Excel.Functions.SPG(A1032, "IQ_PRIMARY_INDUSTRY")</f>
        <v>Pharmaceuticals</v>
      </c>
      <c r="K1032" s="9" t="str">
        <f>_xll.SNL.Clients.Office.Excel.Functions.SPG(A1032, "NAICS_CODE", "Primary")</f>
        <v>325412 - Pharmaceutical Preparation Manufacturing</v>
      </c>
      <c r="L1032" s="9" t="str">
        <f>_xll.SNL.Clients.Office.Excel.Functions.SPG(A1032, "SP_TOPICTAG")</f>
        <v>Cardiovascular; Endocrinology; Hematology; Infectious Diseases; Inflammation; Vaccines</v>
      </c>
      <c r="M1032" s="5">
        <f>_xll.SNL.Clients.Office.Excel.Functions.SPG(A1032, "SP_PCT_SHARES_OWNED_ALL_INSTITUTIONS")</f>
        <v>66.89</v>
      </c>
      <c r="N1032" s="9" t="str">
        <f>_xll.SNL.Clients.Office.Excel.Functions.SPG(A1032, "RD_CREDIT_RATING_GLOBAL", "Issuer Credit Rating", "Local Currency LT|0")</f>
        <v>A</v>
      </c>
      <c r="O1032" s="9" t="str">
        <f>_xll.SNL.Clients.Office.Excel.Functions.SPG(A1032, "RD_CWOL_GLOBAL", "Issuer Credit Rating", "Local Currency LT|0")</f>
        <v>Stable</v>
      </c>
      <c r="P1032" s="9" t="str">
        <f>_xll.SNL.Clients.Office.Excel.Functions.SPG(A1032, "RD_RATING_ACTION_GLOBAL", "Issuer Credit Rating", "Local Currency LT|0")</f>
        <v>Downgrade | CreditWatch/Outlook (12/13/2023)</v>
      </c>
      <c r="Q1032" s="10">
        <f>_xll.SNL.Clients.Office.Excel.Functions.SPG(A1032, "RD_LAST_REVIEW_DATE_GLOBAL", "Issuer Credit Rating", "Local Currency LT")</f>
        <v>45617</v>
      </c>
      <c r="R1032" s="10">
        <f>_xll.SNL.Clients.Office.Excel.Functions.SPG(A1032, "RD_CREDIT_RATING_DATE_GLOBAL", "Issuer Credit Rating", "Local Currency LT|0")</f>
        <v>45273</v>
      </c>
      <c r="S1032" s="10">
        <f>_xll.SNL.Clients.Office.Excel.Functions.SPG(A1032, "RD_CREDIT_WATCH_OUTLOOK_DATE_GLOBAL", "Issuer Credit Rating", "Local Currency LT|0")</f>
        <v>45273</v>
      </c>
      <c r="T1032" s="13" t="str">
        <f>_xll.SNL.Clients.Office.Excel.Functions.SPG(A1032, "SP_BUSINESS_DESCRIPTION")</f>
        <v>Pfizer Inc. discovers, develops, manufactures, markets, distributes, and sells biopharmaceutical products in the United States, Europe, and internationally. The company offers medicines and vaccines in various therapeutic areas, including cardiovascular metabolic, migraine, and women’s health under the Eliquis, Nurtec ODT/Vydura, Zavzpret, and the Premarin family brands; infectious diseases with unmet medical needs under the Prevnar family, Abrysvo, Nimenrix, FSME/IMMUN-TicoVac, and Trumenba brands; and COVID-19 prevention and treatment, and potential future mRNA and antiviral products under the Comirnaty and Paxlovid brands. It also provides medicines and vaccines in various therapeutic areas, such as biosimilars for chronic immune and inflammatory diseases under the Xeljanz, Enbrel, Inflectra, Litfulo, Velsipity, and Cibinqo brands; amyloidosis, hemophilia, endocrine diseases, and sickle cell disease under the Vyndaqel family, Oxbryta, BeneFIX, Somavert, Ngenla, and Genotropin brands; sterile injectable and anti-infective medicines under the Sulperazon, Medrol, Zavicefta, Zithromax, and Panzyga brands; and biologics, small molecules, immunotherapies, and biosimilars under the Ibrance, Xtandi, Inlyta, Bosulif, Mektovi, Padcev, Adcetris, Talzenna, Tukysa, Elrexfio, Tivdak, Lorbrena, and Braftovi brands. In addition, the company involved in the contract manufacturing business. It serves wholesalers, retailers, hospitals, clinics, government agencies, pharmacies, individual provider offices, retail pharmacies, and integrated delivery systems. The company has collaboration agreements with Bristol-Myers Squibb Company; Astellas Pharma US, Inc.; Merck KGaA; and BioNTech SE, as well as has strategic clinical collaboration with Acepodia Inc. for the development of antibody-cell conjugation-based cell therapies in autoimmune diseases. Pfizer Inc. was founded in 1849 and is headquartered in New York, New York.</v>
      </c>
    </row>
    <row r="1033" spans="1:20" x14ac:dyDescent="0.3">
      <c r="A1033" s="12" t="s">
        <v>358</v>
      </c>
      <c r="B1033" s="10" t="str">
        <f>_xll.SNL.Clients.Office.Excel.Functions.SPG(A1033,"SP_IPO_DATE")</f>
        <v/>
      </c>
      <c r="C1033" s="5">
        <f>_xll.SNL.Clients.Office.Excel.Functions.SPG(A1033, "SP_VOLUME_AVG_WEEKLY_TO_SHARES_OUT", , "1M")</f>
        <v>6.2543821152076298</v>
      </c>
      <c r="D1033" s="5">
        <f>_xll.SNL.Clients.Office.Excel.Functions.SPG(A1033, "SP_VOLUME_AVG_WEEKLY_TO_SHARES_OUT", , "3M")</f>
        <v>5.263716075471411</v>
      </c>
      <c r="E1033" s="5">
        <f>_xll.SNL.Clients.Office.Excel.Functions.SPG(A1033, "SP_VOLUME_AVG_DAILY_TO_1YR_AVG_DAILY", , "1M")</f>
        <v>176.13</v>
      </c>
      <c r="F1033" s="5">
        <f>_xll.SNL.Clients.Office.Excel.Functions.SPG(A1033, "SP_VOLUME_AVG_DAILY_TO_1YR_AVG_DAILY", , "3M")</f>
        <v>148.22999999999999</v>
      </c>
      <c r="G1033" s="9" t="str">
        <f>_xll.SNL.Clients.Office.Excel.Functions.SPG(A1033, "IQ_SECTOR")</f>
        <v>Utilities</v>
      </c>
      <c r="H1033" s="9" t="str">
        <f>_xll.SNL.Clients.Office.Excel.Functions.SPG(A1033, "IQ_INDUSTRY_GROUP")</f>
        <v>Utilities</v>
      </c>
      <c r="I1033" s="9" t="str">
        <f>_xll.SNL.Clients.Office.Excel.Functions.SPG(A1033, "IQ_INDUSTRY")</f>
        <v>Electric Utilities</v>
      </c>
      <c r="J1033" s="9" t="str">
        <f>_xll.SNL.Clients.Office.Excel.Functions.SPG(A1033, "IQ_PRIMARY_INDUSTRY")</f>
        <v>Electric Utilities</v>
      </c>
      <c r="K1033" s="9" t="str">
        <f>_xll.SNL.Clients.Office.Excel.Functions.SPG(A1033, "NAICS_CODE", "Primary")</f>
        <v>2211 - Electric Power Generation, Transmission and Distribution</v>
      </c>
      <c r="L1033" s="9" t="str">
        <f>_xll.SNL.Clients.Office.Excel.Functions.SPG(A1033, "SP_TOPICTAG")</f>
        <v>Clean Energy; Energy Efficiency; Energy Management; Energy Storage; Environmental Engineering; Smart Energy; Power Grid; Utility Scale Solar</v>
      </c>
      <c r="M1033" s="5">
        <f>_xll.SNL.Clients.Office.Excel.Functions.SPG(A1033, "SP_PCT_SHARES_OWNED_ALL_INSTITUTIONS")</f>
        <v>95.91</v>
      </c>
      <c r="N1033" s="9" t="str">
        <f>_xll.SNL.Clients.Office.Excel.Functions.SPG(A1033, "RD_CREDIT_RATING_GLOBAL", "Issuer Credit Rating", "Local Currency LT|0")</f>
        <v>BB</v>
      </c>
      <c r="O1033" s="9" t="str">
        <f>_xll.SNL.Clients.Office.Excel.Functions.SPG(A1033, "RD_CWOL_GLOBAL", "Issuer Credit Rating", "Local Currency LT|0")</f>
        <v>Positive</v>
      </c>
      <c r="P1033" s="9" t="str">
        <f>_xll.SNL.Clients.Office.Excel.Functions.SPG(A1033, "RD_RATING_ACTION_GLOBAL", "Issuer Credit Rating", "Local Currency LT|0")</f>
        <v>CreditWatch/Outlook (12/03/2024)</v>
      </c>
      <c r="Q1033" s="10">
        <f>_xll.SNL.Clients.Office.Excel.Functions.SPG(A1033, "RD_LAST_REVIEW_DATE_GLOBAL", "Issuer Credit Rating", "Local Currency LT")</f>
        <v>45670</v>
      </c>
      <c r="R1033" s="10">
        <f>_xll.SNL.Clients.Office.Excel.Functions.SPG(A1033, "RD_CREDIT_RATING_DATE_GLOBAL", "Issuer Credit Rating", "Local Currency LT|0")</f>
        <v>45345</v>
      </c>
      <c r="S1033" s="10">
        <f>_xll.SNL.Clients.Office.Excel.Functions.SPG(A1033, "RD_CREDIT_WATCH_OUTLOOK_DATE_GLOBAL", "Issuer Credit Rating", "Local Currency LT|0")</f>
        <v>45629</v>
      </c>
      <c r="T1033" s="13" t="str">
        <f>_xll.SNL.Clients.Office.Excel.Functions.SPG(A1033, "SP_BUSINESS_DESCRIPTION")</f>
        <v>PG&amp;E Corporation, through its subsidiary, Pacific Gas and Electric Company, engages in the sale and delivery of electricity and natural gas to customers in northern and central California, the United States. It generates electricity using nuclear, hydroelectric, fossil fuel-fired, fuel cell, and photovoltaic sources. The company owns and operates interconnected transmission lines; electric transmission substations, distribution lines, switching and distribution substations; and natural gas transmission, storage, and distribution system consisting of distribution pipelines, backbone and local transmission pipelines, and various storage facilities. It serves residential, commercial, industrial, and agricultural customers, as well as natural gas-fired electric generation facilities. PG&amp;E Corporation was incorporated in 1905 and is based in Oakland, California.</v>
      </c>
    </row>
    <row r="1034" spans="1:20" x14ac:dyDescent="0.3">
      <c r="A1034" s="12" t="s">
        <v>1440</v>
      </c>
      <c r="B1034" s="10">
        <f>_xll.SNL.Clients.Office.Excel.Functions.SPG(A1034,"SP_IPO_DATE")</f>
        <v>41739</v>
      </c>
      <c r="C1034" s="5">
        <f>_xll.SNL.Clients.Office.Excel.Functions.SPG(A1034, "SP_VOLUME_AVG_WEEKLY_TO_SHARES_OUT", , "1M")</f>
        <v>5.3686387057041189</v>
      </c>
      <c r="D1034" s="5">
        <f>_xll.SNL.Clients.Office.Excel.Functions.SPG(A1034, "SP_VOLUME_AVG_WEEKLY_TO_SHARES_OUT", , "3M")</f>
        <v>4.7524822615233919</v>
      </c>
      <c r="E1034" s="5">
        <f>_xll.SNL.Clients.Office.Excel.Functions.SPG(A1034, "SP_VOLUME_AVG_DAILY_TO_1YR_AVG_DAILY", , "1M")</f>
        <v>130.63999999999999</v>
      </c>
      <c r="F1034" s="5">
        <f>_xll.SNL.Clients.Office.Excel.Functions.SPG(A1034, "SP_VOLUME_AVG_DAILY_TO_1YR_AVG_DAILY", , "3M")</f>
        <v>115.65</v>
      </c>
      <c r="G1034" s="9" t="str">
        <f>_xll.SNL.Clients.Office.Excel.Functions.SPG(A1034, "IQ_SECTOR")</f>
        <v>Health Care</v>
      </c>
      <c r="H1034" s="9" t="str">
        <f>_xll.SNL.Clients.Office.Excel.Functions.SPG(A1034, "IQ_INDUSTRY_GROUP")</f>
        <v>Pharmaceuticals, Biotechnology and Life Sciences</v>
      </c>
      <c r="I1034" s="9" t="str">
        <f>_xll.SNL.Clients.Office.Excel.Functions.SPG(A1034, "IQ_INDUSTRY")</f>
        <v>Pharmaceuticals</v>
      </c>
      <c r="J1034" s="9" t="str">
        <f>_xll.SNL.Clients.Office.Excel.Functions.SPG(A1034, "IQ_PRIMARY_INDUSTRY")</f>
        <v>Pharmaceuticals</v>
      </c>
      <c r="K1034" s="9" t="str">
        <f>_xll.SNL.Clients.Office.Excel.Functions.SPG(A1034, "NAICS_CODE", "Primary")</f>
        <v>325412 - Pharmaceutical Preparation Manufacturing</v>
      </c>
      <c r="L1034" s="9" t="str">
        <f>_xll.SNL.Clients.Office.Excel.Functions.SPG(A1034, "SP_TOPICTAG")</f>
        <v>Animal Feed; Aquaculture; Livestock; Nutraceutical; Immunology; Vaccines; Pet Care</v>
      </c>
      <c r="M1034" s="5">
        <f>_xll.SNL.Clients.Office.Excel.Functions.SPG(A1034, "SP_PCT_SHARES_OWNED_ALL_INSTITUTIONS")</f>
        <v>52.28</v>
      </c>
      <c r="N1034" s="9" t="str">
        <f>_xll.SNL.Clients.Office.Excel.Functions.SPG(A1034, "RD_CREDIT_RATING_GLOBAL", "Issuer Credit Rating", "Local Currency LT|0")</f>
        <v>NR</v>
      </c>
      <c r="O1034" s="9" t="str">
        <f>_xll.SNL.Clients.Office.Excel.Functions.SPG(A1034, "RD_CWOL_GLOBAL", "Issuer Credit Rating", "Local Currency LT|0")</f>
        <v>NR</v>
      </c>
      <c r="P1034" s="9" t="str">
        <f>_xll.SNL.Clients.Office.Excel.Functions.SPG(A1034, "RD_RATING_ACTION_GLOBAL", "Issuer Credit Rating", "Local Currency LT|0")</f>
        <v>Not Rated | CreditWatch/Outlook (08/04/2017)</v>
      </c>
      <c r="Q1034" s="10" t="str">
        <f>_xll.SNL.Clients.Office.Excel.Functions.SPG(A1034, "RD_LAST_REVIEW_DATE_GLOBAL", "Issuer Credit Rating", "Local Currency LT")</f>
        <v/>
      </c>
      <c r="R1034" s="10">
        <f>_xll.SNL.Clients.Office.Excel.Functions.SPG(A1034, "RD_CREDIT_RATING_DATE_GLOBAL", "Issuer Credit Rating", "Local Currency LT|0")</f>
        <v>42951</v>
      </c>
      <c r="S1034" s="10">
        <f>_xll.SNL.Clients.Office.Excel.Functions.SPG(A1034, "RD_CREDIT_WATCH_OUTLOOK_DATE_GLOBAL", "Issuer Credit Rating", "Local Currency LT|0")</f>
        <v>42951</v>
      </c>
      <c r="T1034" s="13" t="str">
        <f>_xll.SNL.Clients.Office.Excel.Functions.SPG(A1034, "SP_BUSINESS_DESCRIPTION")</f>
        <v>Phibro Animal Health Corporation operates as an animal health and mineral nutrition company in the United States, Israel, Brazil, Ireland, and internationally. It operates through three segments: Animal Health, Mineral Nutrition, and Performance Products. The company develops, manufactures, and markets various products for food and companion animals including poultry, swine, beef and dairy cattle, aquaculture, and dogs. It also offers animal health products, such as antibacterials, anticoccidials, nutritional specialty, and vaccines and vaccine adjuvants for animal’s health and performance, food safety, and animal welfare; and engages in development, manufacturing, and marketing of microbial and bioproducts for various applications serving animal health and nutrition, environmental, industrial, and agricultural customers. In addition, the company develops, manufactures, and markets conventionally licensed and autogenous vaccine products, as well as adjuvants for animal vaccine manufacturers. Further, it provides formulations and concentrations of trace minerals, such as zinc, manganese, copper, iron, and other compounds to fortify the daily feed requirements of their livestock’s diets and maintain optimal balance of trace elements in animals. Additionally, the company offers specialty ingredients for personal care, industrial chemical, and chemical catalyst industries. It sells its animal health and mineral nutrition products through local sales offices to integrated poultry, swine, and cattle producers, as well as through commercial animal feed manufacturers, wholesalers, and distributors. The company was formerly known as Philipp Brothers Chemicals, Inc. and changed its name to Phibro Animal Health Corporation in July 2003. Phibro Animal Health Corporation was founded in 1946 and is headquartered in Teaneck, New Jersey.</v>
      </c>
    </row>
    <row r="1035" spans="1:20" x14ac:dyDescent="0.3">
      <c r="A1035" s="12" t="s">
        <v>359</v>
      </c>
      <c r="B1035" s="10" t="str">
        <f>_xll.SNL.Clients.Office.Excel.Functions.SPG(A1035,"SP_IPO_DATE")</f>
        <v/>
      </c>
      <c r="C1035" s="5">
        <f>_xll.SNL.Clients.Office.Excel.Functions.SPG(A1035, "SP_VOLUME_AVG_WEEKLY_TO_SHARES_OUT", , "1M")</f>
        <v>1.8723904872068104</v>
      </c>
      <c r="D1035" s="5">
        <f>_xll.SNL.Clients.Office.Excel.Functions.SPG(A1035, "SP_VOLUME_AVG_WEEKLY_TO_SHARES_OUT", , "3M")</f>
        <v>1.663941533101396</v>
      </c>
      <c r="E1035" s="5">
        <f>_xll.SNL.Clients.Office.Excel.Functions.SPG(A1035, "SP_VOLUME_AVG_DAILY_TO_1YR_AVG_DAILY", , "1M")</f>
        <v>108.25</v>
      </c>
      <c r="F1035" s="5">
        <f>_xll.SNL.Clients.Office.Excel.Functions.SPG(A1035, "SP_VOLUME_AVG_DAILY_TO_1YR_AVG_DAILY", , "3M")</f>
        <v>96.2</v>
      </c>
      <c r="G1035" s="9" t="str">
        <f>_xll.SNL.Clients.Office.Excel.Functions.SPG(A1035, "IQ_SECTOR")</f>
        <v>Consumer Staples</v>
      </c>
      <c r="H1035" s="9" t="str">
        <f>_xll.SNL.Clients.Office.Excel.Functions.SPG(A1035, "IQ_INDUSTRY_GROUP")</f>
        <v>Food, Beverage and Tobacco</v>
      </c>
      <c r="I1035" s="9" t="str">
        <f>_xll.SNL.Clients.Office.Excel.Functions.SPG(A1035, "IQ_INDUSTRY")</f>
        <v>Tobacco</v>
      </c>
      <c r="J1035" s="9" t="str">
        <f>_xll.SNL.Clients.Office.Excel.Functions.SPG(A1035, "IQ_PRIMARY_INDUSTRY")</f>
        <v>Tobacco</v>
      </c>
      <c r="K1035" s="9" t="str">
        <f>_xll.SNL.Clients.Office.Excel.Functions.SPG(A1035, "NAICS_CODE", "Primary")</f>
        <v>312230 - Tobacco Manufacturing</v>
      </c>
      <c r="L1035" s="9" t="str">
        <f>_xll.SNL.Clients.Office.Excel.Functions.SPG(A1035, "SP_TOPICTAG")</f>
        <v>Fast-Moving Consumer Goods</v>
      </c>
      <c r="M1035" s="5">
        <f>_xll.SNL.Clients.Office.Excel.Functions.SPG(A1035, "SP_PCT_SHARES_OWNED_ALL_INSTITUTIONS")</f>
        <v>80.75</v>
      </c>
      <c r="N1035" s="9" t="str">
        <f>_xll.SNL.Clients.Office.Excel.Functions.SPG(A1035, "RD_CREDIT_RATING_GLOBAL", "Issuer Credit Rating", "Local Currency LT|0")</f>
        <v>A-</v>
      </c>
      <c r="O1035" s="9" t="str">
        <f>_xll.SNL.Clients.Office.Excel.Functions.SPG(A1035, "RD_CWOL_GLOBAL", "Issuer Credit Rating", "Local Currency LT|0")</f>
        <v>Stable</v>
      </c>
      <c r="P1035" s="9" t="str">
        <f>_xll.SNL.Clients.Office.Excel.Functions.SPG(A1035, "RD_RATING_ACTION_GLOBAL", "Issuer Credit Rating", "Local Currency LT|0")</f>
        <v>Downgrade | CreditWatch/Outlook (11/11/2022)</v>
      </c>
      <c r="Q1035" s="10">
        <f>_xll.SNL.Clients.Office.Excel.Functions.SPG(A1035, "RD_LAST_REVIEW_DATE_GLOBAL", "Issuer Credit Rating", "Local Currency LT")</f>
        <v>45378</v>
      </c>
      <c r="R1035" s="10">
        <f>_xll.SNL.Clients.Office.Excel.Functions.SPG(A1035, "RD_CREDIT_RATING_DATE_GLOBAL", "Issuer Credit Rating", "Local Currency LT|0")</f>
        <v>44876</v>
      </c>
      <c r="S1035" s="10">
        <f>_xll.SNL.Clients.Office.Excel.Functions.SPG(A1035, "RD_CREDIT_WATCH_OUTLOOK_DATE_GLOBAL", "Issuer Credit Rating", "Local Currency LT|0")</f>
        <v>44876</v>
      </c>
      <c r="T1035" s="13" t="str">
        <f>_xll.SNL.Clients.Office.Excel.Functions.SPG(A1035, "SP_BUSINESS_DESCRIPTION")</f>
        <v>Philip Morris International Inc. operates as a tobacco company. The company offers cigarettes and smoke-free products, including heat-not-burn, vapor, and oral nicotine products under the IQOS and ZYN brands; and consumer accessories, such as lighters and matches. It also offers wellness and healthcare products. Philip Morris International Inc. was incorporated in 1987 and is headquartered in Stamford, Connecticut.</v>
      </c>
    </row>
    <row r="1036" spans="1:20" x14ac:dyDescent="0.3">
      <c r="A1036" s="12" t="s">
        <v>360</v>
      </c>
      <c r="B1036" s="10" t="str">
        <f>_xll.SNL.Clients.Office.Excel.Functions.SPG(A1036,"SP_IPO_DATE")</f>
        <v/>
      </c>
      <c r="C1036" s="5">
        <f>_xll.SNL.Clients.Office.Excel.Functions.SPG(A1036, "SP_VOLUME_AVG_WEEKLY_TO_SHARES_OUT", , "1M")</f>
        <v>4.0398143995338565</v>
      </c>
      <c r="D1036" s="5">
        <f>_xll.SNL.Clients.Office.Excel.Functions.SPG(A1036, "SP_VOLUME_AVG_WEEKLY_TO_SHARES_OUT", , "3M")</f>
        <v>3.7254709770728671</v>
      </c>
      <c r="E1036" s="5">
        <f>_xll.SNL.Clients.Office.Excel.Functions.SPG(A1036, "SP_VOLUME_AVG_DAILY_TO_1YR_AVG_DAILY", , "1M")</f>
        <v>123.95</v>
      </c>
      <c r="F1036" s="5">
        <f>_xll.SNL.Clients.Office.Excel.Functions.SPG(A1036, "SP_VOLUME_AVG_DAILY_TO_1YR_AVG_DAILY", , "3M")</f>
        <v>114.3</v>
      </c>
      <c r="G1036" s="9" t="str">
        <f>_xll.SNL.Clients.Office.Excel.Functions.SPG(A1036, "IQ_SECTOR")</f>
        <v>Energy</v>
      </c>
      <c r="H1036" s="9" t="str">
        <f>_xll.SNL.Clients.Office.Excel.Functions.SPG(A1036, "IQ_INDUSTRY_GROUP")</f>
        <v>Energy</v>
      </c>
      <c r="I1036" s="9" t="str">
        <f>_xll.SNL.Clients.Office.Excel.Functions.SPG(A1036, "IQ_INDUSTRY")</f>
        <v>Oil, Gas and Consumable Fuels</v>
      </c>
      <c r="J1036" s="9" t="str">
        <f>_xll.SNL.Clients.Office.Excel.Functions.SPG(A1036, "IQ_PRIMARY_INDUSTRY")</f>
        <v>Oil and Gas Refining and Marketing</v>
      </c>
      <c r="K1036" s="9" t="str">
        <f>_xll.SNL.Clients.Office.Excel.Functions.SPG(A1036, "NAICS_CODE", "Primary")</f>
        <v>324110 - Petroleum Refineries</v>
      </c>
      <c r="L1036" s="9" t="str">
        <f>_xll.SNL.Clients.Office.Excel.Functions.SPG(A1036, "SP_TOPICTAG")</f>
        <v>Freight Service; Fuel Cells; Marine Transportation; CleanTech</v>
      </c>
      <c r="M1036" s="5">
        <f>_xll.SNL.Clients.Office.Excel.Functions.SPG(A1036, "SP_PCT_SHARES_OWNED_ALL_INSTITUTIONS")</f>
        <v>74.849999999999994</v>
      </c>
      <c r="N1036" s="9" t="str">
        <f>_xll.SNL.Clients.Office.Excel.Functions.SPG(A1036, "RD_CREDIT_RATING_GLOBAL", "Issuer Credit Rating", "Local Currency LT|0")</f>
        <v>BBB+</v>
      </c>
      <c r="O1036" s="9" t="str">
        <f>_xll.SNL.Clients.Office.Excel.Functions.SPG(A1036, "RD_CWOL_GLOBAL", "Issuer Credit Rating", "Local Currency LT|0")</f>
        <v>Stable</v>
      </c>
      <c r="P1036" s="9" t="str">
        <f>_xll.SNL.Clients.Office.Excel.Functions.SPG(A1036, "RD_RATING_ACTION_GLOBAL", "Issuer Credit Rating", "Local Currency LT|0")</f>
        <v>CreditWatch/Outlook (11/09/2021)</v>
      </c>
      <c r="Q1036" s="10">
        <f>_xll.SNL.Clients.Office.Excel.Functions.SPG(A1036, "RD_LAST_REVIEW_DATE_GLOBAL", "Issuer Credit Rating", "Local Currency LT")</f>
        <v>45551</v>
      </c>
      <c r="R1036" s="10">
        <f>_xll.SNL.Clients.Office.Excel.Functions.SPG(A1036, "RD_CREDIT_RATING_DATE_GLOBAL", "Issuer Credit Rating", "Local Currency LT|0")</f>
        <v>41955</v>
      </c>
      <c r="S1036" s="10">
        <f>_xll.SNL.Clients.Office.Excel.Functions.SPG(A1036, "RD_CREDIT_WATCH_OUTLOOK_DATE_GLOBAL", "Issuer Credit Rating", "Local Currency LT|0")</f>
        <v>44509</v>
      </c>
      <c r="T1036" s="13" t="str">
        <f>_xll.SNL.Clients.Office.Excel.Functions.SPG(A1036, "SP_BUSINESS_DESCRIPTION")</f>
        <v>Phillips 66 operates as an energy manufacturing and logistics company in the United States, the United Kingdom, Germany, and internationally. It operates through four segments: Midstream, Chemicals, Refining, and Marketing and Specialties (M&amp;S). The Midstream segment transports crude oil and other feedstocks; delivers refined petroleum products to market; provides terminaling and storage services for crude oil and refined petroleum products; transports, stores, fractionates, exports, and markets natural gas liquids; provides other fee-based processing services; and gathers, processes, transports, and markets natural gas. The Chemicals segment produces and markets ethylene and other olefin products; aromatics and styrenics products, such as benzene, cyclohexane, styrene, and polystyrene; and various specialty chemical products, including organosulfur chemicals, solvents, catalysts, and chemicals used in drilling and mining. The Refining segment refines crude oil and other feedstocks into petroleum products, such as gasolines, distillates, aviation, and renewable. The M&amp;S segment purchases for resale and markets refined petroleum products, including gasolines, distillates, and aviation fuels. This segment also manufactures and markets specialty products, such as base oils and lubricants. Phillips 66 was founded in 1875 and is headquartered in Houston, Texas.</v>
      </c>
    </row>
    <row r="1037" spans="1:20" x14ac:dyDescent="0.3">
      <c r="A1037" s="12" t="s">
        <v>1441</v>
      </c>
      <c r="B1037" s="10">
        <f>_xll.SNL.Clients.Office.Excel.Functions.SPG(A1037,"SP_IPO_DATE")</f>
        <v>44391</v>
      </c>
      <c r="C1037" s="5">
        <f>_xll.SNL.Clients.Office.Excel.Functions.SPG(A1037, "SP_VOLUME_AVG_WEEKLY_TO_SHARES_OUT", , "1M")</f>
        <v>2.2605165648006667</v>
      </c>
      <c r="D1037" s="5">
        <f>_xll.SNL.Clients.Office.Excel.Functions.SPG(A1037, "SP_VOLUME_AVG_WEEKLY_TO_SHARES_OUT", , "3M")</f>
        <v>2.5912329305369473</v>
      </c>
      <c r="E1037" s="5">
        <f>_xll.SNL.Clients.Office.Excel.Functions.SPG(A1037, "SP_VOLUME_AVG_DAILY_TO_1YR_AVG_DAILY", , "1M")</f>
        <v>84.17</v>
      </c>
      <c r="F1037" s="5">
        <f>_xll.SNL.Clients.Office.Excel.Functions.SPG(A1037, "SP_VOLUME_AVG_DAILY_TO_1YR_AVG_DAILY", , "3M")</f>
        <v>96.48</v>
      </c>
      <c r="G1037" s="9" t="str">
        <f>_xll.SNL.Clients.Office.Excel.Functions.SPG(A1037, "IQ_SECTOR")</f>
        <v>Real Estate</v>
      </c>
      <c r="H1037" s="9" t="str">
        <f>_xll.SNL.Clients.Office.Excel.Functions.SPG(A1037, "IQ_INDUSTRY_GROUP")</f>
        <v>Equity Real Estate Investment Trusts (REITs)</v>
      </c>
      <c r="I1037" s="9" t="str">
        <f>_xll.SNL.Clients.Office.Excel.Functions.SPG(A1037, "IQ_INDUSTRY")</f>
        <v>Retail REITs</v>
      </c>
      <c r="J1037" s="9" t="str">
        <f>_xll.SNL.Clients.Office.Excel.Functions.SPG(A1037, "IQ_PRIMARY_INDUSTRY")</f>
        <v>Retail REITs</v>
      </c>
      <c r="K1037" s="9" t="str">
        <f>_xll.SNL.Clients.Office.Excel.Functions.SPG(A1037, "NAICS_CODE", "Primary")</f>
        <v>531110 - Lessors of Residential Buildings and Dwellings</v>
      </c>
      <c r="L1037" s="9" t="str">
        <f>_xll.SNL.Clients.Office.Excel.Functions.SPG(A1037, "SP_TOPICTAG")</f>
        <v/>
      </c>
      <c r="M1037" s="5">
        <f>_xll.SNL.Clients.Office.Excel.Functions.SPG(A1037, "SP_PCT_SHARES_OWNED_ALL_INSTITUTIONS")</f>
        <v>82.71</v>
      </c>
      <c r="N1037" s="9" t="str">
        <f>_xll.SNL.Clients.Office.Excel.Functions.SPG(A1037, "RD_CREDIT_RATING_GLOBAL", "Issuer Credit Rating", "Local Currency LT|0")</f>
        <v>BBB</v>
      </c>
      <c r="O1037" s="9" t="str">
        <f>_xll.SNL.Clients.Office.Excel.Functions.SPG(A1037, "RD_CWOL_GLOBAL", "Issuer Credit Rating", "Local Currency LT|0")</f>
        <v>Stable</v>
      </c>
      <c r="P1037" s="9" t="str">
        <f>_xll.SNL.Clients.Office.Excel.Functions.SPG(A1037, "RD_RATING_ACTION_GLOBAL", "Issuer Credit Rating", "Local Currency LT|0")</f>
        <v>Upgrade | CreditWatch/Outlook (08/08/2024)</v>
      </c>
      <c r="Q1037" s="10">
        <f>_xll.SNL.Clients.Office.Excel.Functions.SPG(A1037, "RD_LAST_REVIEW_DATE_GLOBAL", "Issuer Credit Rating", "Local Currency LT")</f>
        <v>45517</v>
      </c>
      <c r="R1037" s="10">
        <f>_xll.SNL.Clients.Office.Excel.Functions.SPG(A1037, "RD_CREDIT_RATING_DATE_GLOBAL", "Issuer Credit Rating", "Local Currency LT|0")</f>
        <v>45512</v>
      </c>
      <c r="S1037" s="10">
        <f>_xll.SNL.Clients.Office.Excel.Functions.SPG(A1037, "RD_CREDIT_WATCH_OUTLOOK_DATE_GLOBAL", "Issuer Credit Rating", "Local Currency LT|0")</f>
        <v>45512</v>
      </c>
      <c r="T1037" s="13" t="str">
        <f>_xll.SNL.Clients.Office.Excel.Functions.SPG(A1037, "SP_BUSINESS_DESCRIPTION")</f>
        <v>Phillips Edison &amp; Company, Inc. (“PECO”) is one of the nation’s largest owners and operators of high-quality, grocery-anchored neighborhood shopping centers. Founded in 1991, PECO has generated strong results through its vertically-integrated operating platform and national footprint of well-occupied shopping centers. PECO’s centers feature a mix of national and regional retailers providing necessity-based goods and services in fundamentally strong markets throughout the United States. PECO’s top grocery anchors include Kroger, Publix, Albertsons and Ahold Delhaize. As of September 30, 2024, PECO managed 311 shopping centers, including 290 wholly-owned centers comprising 32.9 million square feet across 31 states and 21 shopping centers owned in two institutional joint ventures. PECO is focused on creating great omni-channel, grocery-anchored shopping experiences and improving communities, one neighborhood shopping center at a time.</v>
      </c>
    </row>
    <row r="1038" spans="1:20" x14ac:dyDescent="0.3">
      <c r="A1038" s="12" t="s">
        <v>1442</v>
      </c>
      <c r="B1038" s="10" t="str">
        <f>_xll.SNL.Clients.Office.Excel.Functions.SPG(A1038,"SP_IPO_DATE")</f>
        <v/>
      </c>
      <c r="C1038" s="5">
        <f>_xll.SNL.Clients.Office.Excel.Functions.SPG(A1038, "SP_VOLUME_AVG_WEEKLY_TO_SHARES_OUT", , "1M")</f>
        <v>5.2056911431981625</v>
      </c>
      <c r="D1038" s="5">
        <f>_xll.SNL.Clients.Office.Excel.Functions.SPG(A1038, "SP_VOLUME_AVG_WEEKLY_TO_SHARES_OUT", , "3M")</f>
        <v>5.98664582475263</v>
      </c>
      <c r="E1038" s="5">
        <f>_xll.SNL.Clients.Office.Excel.Functions.SPG(A1038, "SP_VOLUME_AVG_DAILY_TO_1YR_AVG_DAILY", , "1M")</f>
        <v>66.709999999999994</v>
      </c>
      <c r="F1038" s="5">
        <f>_xll.SNL.Clients.Office.Excel.Functions.SPG(A1038, "SP_VOLUME_AVG_DAILY_TO_1YR_AVG_DAILY", , "3M")</f>
        <v>76.72</v>
      </c>
      <c r="G1038" s="9" t="str">
        <f>_xll.SNL.Clients.Office.Excel.Functions.SPG(A1038, "IQ_SECTOR")</f>
        <v>Consumer Discretionary</v>
      </c>
      <c r="H1038" s="9" t="str">
        <f>_xll.SNL.Clients.Office.Excel.Functions.SPG(A1038, "IQ_INDUSTRY_GROUP")</f>
        <v>Automobiles and Components</v>
      </c>
      <c r="I1038" s="9" t="str">
        <f>_xll.SNL.Clients.Office.Excel.Functions.SPG(A1038, "IQ_INDUSTRY")</f>
        <v>Automobile Components</v>
      </c>
      <c r="J1038" s="9" t="str">
        <f>_xll.SNL.Clients.Office.Excel.Functions.SPG(A1038, "IQ_PRIMARY_INDUSTRY")</f>
        <v>Automotive Parts and Equipment</v>
      </c>
      <c r="K1038" s="9" t="str">
        <f>_xll.SNL.Clients.Office.Excel.Functions.SPG(A1038, "NAICS_CODE", "Primary")</f>
        <v>336390 - Other Motor Vehicle Parts Manufacturing</v>
      </c>
      <c r="L1038" s="9" t="str">
        <f>_xll.SNL.Clients.Office.Excel.Functions.SPG(A1038, "SP_TOPICTAG")</f>
        <v/>
      </c>
      <c r="M1038" s="5">
        <f>_xll.SNL.Clients.Office.Excel.Functions.SPG(A1038, "SP_PCT_SHARES_OWNED_ALL_INSTITUTIONS")</f>
        <v>100.8</v>
      </c>
      <c r="N1038" s="9" t="str">
        <f>_xll.SNL.Clients.Office.Excel.Functions.SPG(A1038, "RD_CREDIT_RATING_GLOBAL", "Issuer Credit Rating", "Local Currency LT|0")</f>
        <v>BB+</v>
      </c>
      <c r="O1038" s="9" t="str">
        <f>_xll.SNL.Clients.Office.Excel.Functions.SPG(A1038, "RD_CWOL_GLOBAL", "Issuer Credit Rating", "Local Currency LT|0")</f>
        <v>Stable</v>
      </c>
      <c r="P1038" s="9" t="str">
        <f>_xll.SNL.Clients.Office.Excel.Functions.SPG(A1038, "RD_RATING_ACTION_GLOBAL", "Issuer Credit Rating", "Local Currency LT|0")</f>
        <v>New Rating | CreditWatch/Outlook (05/22/2023)</v>
      </c>
      <c r="Q1038" s="10">
        <f>_xll.SNL.Clients.Office.Excel.Functions.SPG(A1038, "RD_LAST_REVIEW_DATE_GLOBAL", "Issuer Credit Rating", "Local Currency LT")</f>
        <v>45684</v>
      </c>
      <c r="R1038" s="10">
        <f>_xll.SNL.Clients.Office.Excel.Functions.SPG(A1038, "RD_CREDIT_RATING_DATE_GLOBAL", "Issuer Credit Rating", "Local Currency LT|0")</f>
        <v>45068</v>
      </c>
      <c r="S1038" s="10">
        <f>_xll.SNL.Clients.Office.Excel.Functions.SPG(A1038, "RD_CREDIT_WATCH_OUTLOOK_DATE_GLOBAL", "Issuer Credit Rating", "Local Currency LT|0")</f>
        <v>45068</v>
      </c>
      <c r="T1038" s="13" t="str">
        <f>_xll.SNL.Clients.Office.Excel.Functions.SPG(A1038, "SP_BUSINESS_DESCRIPTION")</f>
        <v>PHINIA Inc. engages in the development, design, and manufacture of integrated components and systems that optimize performance, increase efficiency, and reduce emissions in combustion and hybrid propulsion for commercial and light vehicles, and industrial applications. The company operates through Fuel Systems and Aftermarket segments. The Fuel Systems segment provides advanced fuel injection systems, including pumps, injectors, fuel rail assemblies, and engine control modules; fuel delivery modules; canisters; sensors; and electronic control modules. The segment also offers complete systems comprising associated software and calibration services, that reduce emissions and improve fuel economy for traditional and hybrid applications. The Aftermarket segment is involved in the sale of starters, alternators, and other new and remanufactured products, as well as maintenance, test equipment, and vehicle diagnostics solutions. It servs original equipment manufacturers of passenger cars, trucks, vans, sport-utility vehicles, medium-duty and heavy-duty trucks, and buses, as well as other off-highway construction, marine, and agricultural and industrial applications. PHINIA Inc. was incorporated in 2023 and is based in Auburn Hills, Michigan.</v>
      </c>
    </row>
    <row r="1039" spans="1:20" x14ac:dyDescent="0.3">
      <c r="A1039" s="12" t="s">
        <v>1443</v>
      </c>
      <c r="B1039" s="10" t="str">
        <f>_xll.SNL.Clients.Office.Excel.Functions.SPG(A1039,"SP_IPO_DATE")</f>
        <v/>
      </c>
      <c r="C1039" s="5">
        <f>_xll.SNL.Clients.Office.Excel.Functions.SPG(A1039, "SP_VOLUME_AVG_WEEKLY_TO_SHARES_OUT", , "1M")</f>
        <v>3.3298844200517159</v>
      </c>
      <c r="D1039" s="5">
        <f>_xll.SNL.Clients.Office.Excel.Functions.SPG(A1039, "SP_VOLUME_AVG_WEEKLY_TO_SHARES_OUT", , "3M")</f>
        <v>4.0053192950030274</v>
      </c>
      <c r="E1039" s="5">
        <f>_xll.SNL.Clients.Office.Excel.Functions.SPG(A1039, "SP_VOLUME_AVG_DAILY_TO_1YR_AVG_DAILY", , "1M")</f>
        <v>87.68</v>
      </c>
      <c r="F1039" s="5">
        <f>_xll.SNL.Clients.Office.Excel.Functions.SPG(A1039, "SP_VOLUME_AVG_DAILY_TO_1YR_AVG_DAILY", , "3M")</f>
        <v>105.47</v>
      </c>
      <c r="G1039" s="9" t="str">
        <f>_xll.SNL.Clients.Office.Excel.Functions.SPG(A1039, "IQ_SECTOR")</f>
        <v>Information Technology</v>
      </c>
      <c r="H1039" s="9" t="str">
        <f>_xll.SNL.Clients.Office.Excel.Functions.SPG(A1039, "IQ_INDUSTRY_GROUP")</f>
        <v>Semiconductors and Semiconductor Equipment</v>
      </c>
      <c r="I1039" s="9" t="str">
        <f>_xll.SNL.Clients.Office.Excel.Functions.SPG(A1039, "IQ_INDUSTRY")</f>
        <v>Semiconductors and Semiconductor Equipment</v>
      </c>
      <c r="J1039" s="9" t="str">
        <f>_xll.SNL.Clients.Office.Excel.Functions.SPG(A1039, "IQ_PRIMARY_INDUSTRY")</f>
        <v>Semiconductor Materials and Equipment</v>
      </c>
      <c r="K1039" s="9" t="str">
        <f>_xll.SNL.Clients.Office.Excel.Functions.SPG(A1039, "NAICS_CODE", "Primary")</f>
        <v>33441 - Semiconductor and Other Electronic Component Manufacturing</v>
      </c>
      <c r="L1039" s="9" t="str">
        <f>_xll.SNL.Clients.Office.Excel.Functions.SPG(A1039, "SP_TOPICTAG")</f>
        <v>Sensors</v>
      </c>
      <c r="M1039" s="5">
        <f>_xll.SNL.Clients.Office.Excel.Functions.SPG(A1039, "SP_PCT_SHARES_OWNED_ALL_INSTITUTIONS")</f>
        <v>92.65</v>
      </c>
      <c r="N1039" s="9" t="str">
        <f>_xll.SNL.Clients.Office.Excel.Functions.SPG(A1039, "RD_CREDIT_RATING_GLOBAL", "Issuer Credit Rating", "Local Currency LT|0")</f>
        <v>NR</v>
      </c>
      <c r="O1039" s="9" t="str">
        <f>_xll.SNL.Clients.Office.Excel.Functions.SPG(A1039, "RD_CWOL_GLOBAL", "Issuer Credit Rating", "Local Currency LT|0")</f>
        <v>NR</v>
      </c>
      <c r="P1039" s="9" t="str">
        <f>_xll.SNL.Clients.Office.Excel.Functions.SPG(A1039, "RD_RATING_ACTION_GLOBAL", "Issuer Credit Rating", "Local Currency LT|0")</f>
        <v>Not Rated | CreditWatch/Outlook (06/22/2009)</v>
      </c>
      <c r="Q1039" s="10" t="str">
        <f>_xll.SNL.Clients.Office.Excel.Functions.SPG(A1039, "RD_LAST_REVIEW_DATE_GLOBAL", "Issuer Credit Rating", "Local Currency LT")</f>
        <v/>
      </c>
      <c r="R1039" s="10">
        <f>_xll.SNL.Clients.Office.Excel.Functions.SPG(A1039, "RD_CREDIT_RATING_DATE_GLOBAL", "Issuer Credit Rating", "Local Currency LT|0")</f>
        <v>39986</v>
      </c>
      <c r="S1039" s="10">
        <f>_xll.SNL.Clients.Office.Excel.Functions.SPG(A1039, "RD_CREDIT_WATCH_OUTLOOK_DATE_GLOBAL", "Issuer Credit Rating", "Local Currency LT|0")</f>
        <v>39986</v>
      </c>
      <c r="T1039" s="13" t="str">
        <f>_xll.SNL.Clients.Office.Excel.Functions.SPG(A1039, "SP_BUSINESS_DESCRIPTION")</f>
        <v>Photronics, Inc., together with its subsidiaries, engages in the manufacture and sale of photomask products and services in the United States, Taiwan, China, Korea, Europe, and internationally. It offers photomasks that are used in the manufacture of integrated circuits and flat panel displays (FPDs); and to transfer circuit patterns onto semiconductor wafers, and FDP substrates. The company offers electrical and optical components. It sells its products to semiconductor and FPD designers, manufacturers, and foundries, as well as to other high-performance electronics manufacturers through its sales personnel and customer service representatives. The company was formerly known as Photronic Labs, Inc. and changed its name to Photronics, Inc. in 1990. Photronics, Inc. was incorporated in 1969 and is based in Brookfield, Connecticut.</v>
      </c>
    </row>
    <row r="1040" spans="1:20" x14ac:dyDescent="0.3">
      <c r="A1040" s="12" t="s">
        <v>1916</v>
      </c>
      <c r="B1040" s="10" t="str">
        <f>_xll.SNL.Clients.Office.Excel.Functions.SPG(A1040,"SP_IPO_DATE")</f>
        <v/>
      </c>
      <c r="C1040" s="5">
        <f>_xll.SNL.Clients.Office.Excel.Functions.SPG(A1040, "SP_VOLUME_AVG_WEEKLY_TO_SHARES_OUT", , "1M")</f>
        <v>2.5269002208119358</v>
      </c>
      <c r="D1040" s="5">
        <f>_xll.SNL.Clients.Office.Excel.Functions.SPG(A1040, "SP_VOLUME_AVG_WEEKLY_TO_SHARES_OUT", , "3M")</f>
        <v>2.2719343413880675</v>
      </c>
      <c r="E1040" s="5">
        <f>_xll.SNL.Clients.Office.Excel.Functions.SPG(A1040, "SP_VOLUME_AVG_DAILY_TO_1YR_AVG_DAILY", , "1M")</f>
        <v>121.66</v>
      </c>
      <c r="F1040" s="5">
        <f>_xll.SNL.Clients.Office.Excel.Functions.SPG(A1040, "SP_VOLUME_AVG_DAILY_TO_1YR_AVG_DAILY", , "3M")</f>
        <v>109.39</v>
      </c>
      <c r="G1040" s="9" t="str">
        <f>_xll.SNL.Clients.Office.Excel.Functions.SPG(A1040, "IQ_SECTOR")</f>
        <v>Consumer Staples</v>
      </c>
      <c r="H1040" s="9" t="str">
        <f>_xll.SNL.Clients.Office.Excel.Functions.SPG(A1040, "IQ_INDUSTRY_GROUP")</f>
        <v>Food, Beverage and Tobacco</v>
      </c>
      <c r="I1040" s="9" t="str">
        <f>_xll.SNL.Clients.Office.Excel.Functions.SPG(A1040, "IQ_INDUSTRY")</f>
        <v>Food Products</v>
      </c>
      <c r="J1040" s="9" t="str">
        <f>_xll.SNL.Clients.Office.Excel.Functions.SPG(A1040, "IQ_PRIMARY_INDUSTRY")</f>
        <v>Packaged Foods and Meats</v>
      </c>
      <c r="K1040" s="9" t="str">
        <f>_xll.SNL.Clients.Office.Excel.Functions.SPG(A1040, "NAICS_CODE", "Primary")</f>
        <v>311615 - Poultry Processing</v>
      </c>
      <c r="L1040" s="9" t="str">
        <f>_xll.SNL.Clients.Office.Excel.Functions.SPG(A1040, "SP_TOPICTAG")</f>
        <v>Animal Feed; Livestock</v>
      </c>
      <c r="M1040" s="5">
        <f>_xll.SNL.Clients.Office.Excel.Functions.SPG(A1040, "SP_PCT_SHARES_OWNED_ALL_INSTITUTIONS")</f>
        <v>20.64</v>
      </c>
      <c r="N1040" s="9" t="str">
        <f>_xll.SNL.Clients.Office.Excel.Functions.SPG(A1040, "RD_CREDIT_RATING_GLOBAL", "Issuer Credit Rating", "Local Currency LT|0")</f>
        <v>BBB-</v>
      </c>
      <c r="O1040" s="9" t="str">
        <f>_xll.SNL.Clients.Office.Excel.Functions.SPG(A1040, "RD_CWOL_GLOBAL", "Issuer Credit Rating", "Local Currency LT|0")</f>
        <v>Stable</v>
      </c>
      <c r="P1040" s="9" t="str">
        <f>_xll.SNL.Clients.Office.Excel.Functions.SPG(A1040, "RD_RATING_ACTION_GLOBAL", "Issuer Credit Rating", "Local Currency LT|0")</f>
        <v>CreditWatch/Outlook (10/16/2024)</v>
      </c>
      <c r="Q1040" s="10">
        <f>_xll.SNL.Clients.Office.Excel.Functions.SPG(A1040, "RD_LAST_REVIEW_DATE_GLOBAL", "Issuer Credit Rating", "Local Currency LT")</f>
        <v>45581</v>
      </c>
      <c r="R1040" s="10">
        <f>_xll.SNL.Clients.Office.Excel.Functions.SPG(A1040, "RD_CREDIT_RATING_DATE_GLOBAL", "Issuer Credit Rating", "Local Currency LT|0")</f>
        <v>44714</v>
      </c>
      <c r="S1040" s="10">
        <f>_xll.SNL.Clients.Office.Excel.Functions.SPG(A1040, "RD_CREDIT_WATCH_OUTLOOK_DATE_GLOBAL", "Issuer Credit Rating", "Local Currency LT|0")</f>
        <v>45581</v>
      </c>
      <c r="T1040" s="13" t="str">
        <f>_xll.SNL.Clients.Office.Excel.Functions.SPG(A1040, "SP_BUSINESS_DESCRIPTION")</f>
        <v>Pilgrim's Pride Corporation produces, processes, markets, and distributes fresh, frozen, and value-added chicken and pork products to retailers, distributors, and foodservice operators. The company offers fresh products, including refrigerated whole or cut-up chicken, selected chicken parts that are either marinated or non-marinated, primary pork cuts, added value pork, and pork ribs; and prepared products, which include fully cooked, ready-to-cook and individually frozen chicken parts, strips, nuggets and patties, processed sausages, bacon, smoked meat, gammon joints, pre-packed meats, sandwich and deli counter meats and meat balls. It also provides plant-based protein offerings, ready-to-eat meals, multi-protein frozen foods, vegetarian foods and desserts. In addition, its exported products include whole chickens and chicken parts sold either refrigerated for distributors in the U.S. or frozen for distribution to export markets and primary pork cuts, hog heads, and trotters frozen for distribution to export markets. The company offers its products under the Pilgrim’s, Just BARE, Gold’n Pump, Gold Kist, County Pride, Pierce Chicken, Pilgrim’s Mexico, Savoro, To-Ricos, Del Dia, Moy Park, O’Kane, Richmond, Fridge Raiders, and Denny brands. It serves chain restaurants, food processors, broad-line distributors, and other institutions; and retail market, such as grocery store chains, wholesale clubs, and other retail distributors. It operates in the United States, the United Kingdom, Mexico, the Middle East, Asia, Continental Europe, and internationally. The company was founded in 1946 and is headquartered in Greeley, Colorado. Pilgrim's Pride Corporation operates as a subsidiary of JBS S.A.</v>
      </c>
    </row>
    <row r="1041" spans="1:20" x14ac:dyDescent="0.3">
      <c r="A1041" s="12" t="s">
        <v>1917</v>
      </c>
      <c r="B1041" s="10">
        <f>_xll.SNL.Clients.Office.Excel.Functions.SPG(A1041,"SP_IPO_DATE")</f>
        <v>36756</v>
      </c>
      <c r="C1041" s="5">
        <f>_xll.SNL.Clients.Office.Excel.Functions.SPG(A1041, "SP_VOLUME_AVG_WEEKLY_TO_SHARES_OUT", , "1M")</f>
        <v>3.2808720067209856</v>
      </c>
      <c r="D1041" s="5">
        <f>_xll.SNL.Clients.Office.Excel.Functions.SPG(A1041, "SP_VOLUME_AVG_WEEKLY_TO_SHARES_OUT", , "3M")</f>
        <v>3.0750006469572506</v>
      </c>
      <c r="E1041" s="5">
        <f>_xll.SNL.Clients.Office.Excel.Functions.SPG(A1041, "SP_VOLUME_AVG_DAILY_TO_1YR_AVG_DAILY", , "1M")</f>
        <v>109.1</v>
      </c>
      <c r="F1041" s="5">
        <f>_xll.SNL.Clients.Office.Excel.Functions.SPG(A1041, "SP_VOLUME_AVG_DAILY_TO_1YR_AVG_DAILY", , "3M")</f>
        <v>102.25</v>
      </c>
      <c r="G1041" s="9" t="str">
        <f>_xll.SNL.Clients.Office.Excel.Functions.SPG(A1041, "IQ_SECTOR")</f>
        <v>Financials</v>
      </c>
      <c r="H1041" s="9" t="str">
        <f>_xll.SNL.Clients.Office.Excel.Functions.SPG(A1041, "IQ_INDUSTRY_GROUP")</f>
        <v>Banks</v>
      </c>
      <c r="I1041" s="9" t="str">
        <f>_xll.SNL.Clients.Office.Excel.Functions.SPG(A1041, "IQ_INDUSTRY")</f>
        <v>Banks</v>
      </c>
      <c r="J1041" s="9" t="str">
        <f>_xll.SNL.Clients.Office.Excel.Functions.SPG(A1041, "IQ_PRIMARY_INDUSTRY")</f>
        <v>Regional Banks</v>
      </c>
      <c r="K1041" s="9" t="str">
        <f>_xll.SNL.Clients.Office.Excel.Functions.SPG(A1041, "NAICS_CODE", "Primary")</f>
        <v>522110 - Commercial Banking</v>
      </c>
      <c r="L1041" s="9" t="str">
        <f>_xll.SNL.Clients.Office.Excel.Functions.SPG(A1041, "SP_TOPICTAG")</f>
        <v>Consumer Lending; Digital Brokerage</v>
      </c>
      <c r="M1041" s="5">
        <f>_xll.SNL.Clients.Office.Excel.Functions.SPG(A1041, "SP_PCT_SHARES_OWNED_ALL_INSTITUTIONS")</f>
        <v>91.06</v>
      </c>
      <c r="N1041" s="9" t="str">
        <f>_xll.SNL.Clients.Office.Excel.Functions.SPG(A1041, "RD_CREDIT_RATING_GLOBAL", "Issuer Credit Rating", "Local Currency LT|0")</f>
        <v/>
      </c>
      <c r="O1041" s="9" t="str">
        <f>_xll.SNL.Clients.Office.Excel.Functions.SPG(A1041, "RD_CWOL_GLOBAL", "Issuer Credit Rating", "Local Currency LT|0")</f>
        <v/>
      </c>
      <c r="P1041" s="9" t="str">
        <f>_xll.SNL.Clients.Office.Excel.Functions.SPG(A1041, "RD_RATING_ACTION_GLOBAL", "Issuer Credit Rating", "Local Currency LT|0")</f>
        <v/>
      </c>
      <c r="Q1041" s="10" t="str">
        <f>_xll.SNL.Clients.Office.Excel.Functions.SPG(A1041, "RD_LAST_REVIEW_DATE_GLOBAL", "Issuer Credit Rating", "Local Currency LT")</f>
        <v/>
      </c>
      <c r="R1041" s="10" t="str">
        <f>_xll.SNL.Clients.Office.Excel.Functions.SPG(A1041, "RD_CREDIT_RATING_DATE_GLOBAL", "Issuer Credit Rating", "Local Currency LT|0")</f>
        <v/>
      </c>
      <c r="S1041" s="10" t="str">
        <f>_xll.SNL.Clients.Office.Excel.Functions.SPG(A1041, "RD_CREDIT_WATCH_OUTLOOK_DATE_GLOBAL", "Issuer Credit Rating", "Local Currency LT|0")</f>
        <v/>
      </c>
      <c r="T1041" s="13" t="str">
        <f>_xll.SNL.Clients.Office.Excel.Functions.SPG(A1041, "SP_BUSINESS_DESCRIPTION")</f>
        <v>Pinnacle Financial Partners, Inc., together with its subsidiaries, operates as the bank holding company for Pinnacle Bank that provides various banking products and services to individuals, businesses, and professional entities in the United States. The company accepts various deposits, including savings, noninterest-bearing and interest-bearing checking, money market, and certificate of deposit accounts; and provides treasury management services, which includes online wire origination, enhanced ACH origination services, positive pay, zero balance and sweep accounts, automated bill pay services, electronic receivables processing, lockbox processing, and merchant card acceptance services. It offers equipment and working capital loans; commercial real estate loans comprising investment properties and business loans; secured and unsecured loans, such as installment and term, lines of credit, and residential first mortgage, as well as home equity loans and home equity lines of credit; and credit cards for consumers and businesses. The company also provides investment products; brokerage and investment advisory programs; and fiduciary and investment services, such as personal trust, investment management, estate administration, endowments, foundations, individual retirement accounts, escrow services, and custody. In addition, it offers insurance agency services primarily in the property and casualty area; merger and acquisition advisory services; and private debt, equity and mezzanine, and other middle-market advisory services. Further, the company provides telephone and online banking, mobile banking, debit and credit cards, direct deposit and remote deposit capture, mobile deposit option, automated teller machine, and cash management services. Pinnacle Financial Partners, Inc. was incorporated in 2000 and is headquartered in Nashville, Tennessee.</v>
      </c>
    </row>
    <row r="1042" spans="1:20" x14ac:dyDescent="0.3">
      <c r="A1042" s="12" t="s">
        <v>361</v>
      </c>
      <c r="B1042" s="10" t="str">
        <f>_xll.SNL.Clients.Office.Excel.Functions.SPG(A1042,"SP_IPO_DATE")</f>
        <v/>
      </c>
      <c r="C1042" s="5">
        <f>_xll.SNL.Clients.Office.Excel.Functions.SPG(A1042, "SP_VOLUME_AVG_WEEKLY_TO_SHARES_OUT", , "1M")</f>
        <v>4.4073457024248439</v>
      </c>
      <c r="D1042" s="5">
        <f>_xll.SNL.Clients.Office.Excel.Functions.SPG(A1042, "SP_VOLUME_AVG_WEEKLY_TO_SHARES_OUT", , "3M")</f>
        <v>4.7551941396383519</v>
      </c>
      <c r="E1042" s="5">
        <f>_xll.SNL.Clients.Office.Excel.Functions.SPG(A1042, "SP_VOLUME_AVG_DAILY_TO_1YR_AVG_DAILY", , "1M")</f>
        <v>89.07</v>
      </c>
      <c r="F1042" s="5">
        <f>_xll.SNL.Clients.Office.Excel.Functions.SPG(A1042, "SP_VOLUME_AVG_DAILY_TO_1YR_AVG_DAILY", , "3M")</f>
        <v>96.1</v>
      </c>
      <c r="G1042" s="9" t="str">
        <f>_xll.SNL.Clients.Office.Excel.Functions.SPG(A1042, "IQ_SECTOR")</f>
        <v>Utilities</v>
      </c>
      <c r="H1042" s="9" t="str">
        <f>_xll.SNL.Clients.Office.Excel.Functions.SPG(A1042, "IQ_INDUSTRY_GROUP")</f>
        <v>Utilities</v>
      </c>
      <c r="I1042" s="9" t="str">
        <f>_xll.SNL.Clients.Office.Excel.Functions.SPG(A1042, "IQ_INDUSTRY")</f>
        <v>Electric Utilities</v>
      </c>
      <c r="J1042" s="9" t="str">
        <f>_xll.SNL.Clients.Office.Excel.Functions.SPG(A1042, "IQ_PRIMARY_INDUSTRY")</f>
        <v>Electric Utilities</v>
      </c>
      <c r="K1042" s="9" t="str">
        <f>_xll.SNL.Clients.Office.Excel.Functions.SPG(A1042, "NAICS_CODE", "Primary")</f>
        <v>221118 - Other Electric Power Generation</v>
      </c>
      <c r="L1042" s="9" t="str">
        <f>_xll.SNL.Clients.Office.Excel.Functions.SPG(A1042, "SP_TOPICTAG")</f>
        <v>Clean Energy; Energy Efficiency; Energy Management; Energy Storage; Conventional Nuclear; Smart Energy; Power Grid</v>
      </c>
      <c r="M1042" s="5">
        <f>_xll.SNL.Clients.Office.Excel.Functions.SPG(A1042, "SP_PCT_SHARES_OWNED_ALL_INSTITUTIONS")</f>
        <v>99.77</v>
      </c>
      <c r="N1042" s="9" t="str">
        <f>_xll.SNL.Clients.Office.Excel.Functions.SPG(A1042, "RD_CREDIT_RATING_GLOBAL", "Issuer Credit Rating", "Local Currency LT|0")</f>
        <v>BBB+</v>
      </c>
      <c r="O1042" s="9" t="str">
        <f>_xll.SNL.Clients.Office.Excel.Functions.SPG(A1042, "RD_CWOL_GLOBAL", "Issuer Credit Rating", "Local Currency LT|0")</f>
        <v>Stable</v>
      </c>
      <c r="P1042" s="9" t="str">
        <f>_xll.SNL.Clients.Office.Excel.Functions.SPG(A1042, "RD_RATING_ACTION_GLOBAL", "Issuer Credit Rating", "Local Currency LT|0")</f>
        <v>CreditWatch/Outlook (03/07/2024)</v>
      </c>
      <c r="Q1042" s="10">
        <f>_xll.SNL.Clients.Office.Excel.Functions.SPG(A1042, "RD_LAST_REVIEW_DATE_GLOBAL", "Issuer Credit Rating", "Local Currency LT")</f>
        <v>45560</v>
      </c>
      <c r="R1042" s="10">
        <f>_xll.SNL.Clients.Office.Excel.Functions.SPG(A1042, "RD_CREDIT_RATING_DATE_GLOBAL", "Issuer Credit Rating", "Local Currency LT|0")</f>
        <v>44509</v>
      </c>
      <c r="S1042" s="10">
        <f>_xll.SNL.Clients.Office.Excel.Functions.SPG(A1042, "RD_CREDIT_WATCH_OUTLOOK_DATE_GLOBAL", "Issuer Credit Rating", "Local Currency LT|0")</f>
        <v>45358</v>
      </c>
      <c r="T1042" s="13" t="str">
        <f>_xll.SNL.Clients.Office.Excel.Functions.SPG(A1042, "SP_BUSINESS_DESCRIPTION")</f>
        <v>Pinnacle West Capital Corporation, through its subsidiary, provides retail and wholesale electric services primarily in the state of Arizona. The company engages in the generation, transmission, and distribution of electricity using coal, nuclear, gas, oil, and solar generating facilities. Its transmission facilities include overhead lines and underground lines; and distribution facilities consist of overhead lines and underground primary cables. The company also owns and maintains transmission and distribution substations; and owns energy storage facilities. Pinnacle West Capital Corporation was incorporated in 1985 and is headquartered in Phoenix, Arizona.</v>
      </c>
    </row>
    <row r="1043" spans="1:20" x14ac:dyDescent="0.3">
      <c r="A1043" s="12" t="s">
        <v>1444</v>
      </c>
      <c r="B1043" s="10">
        <f>_xll.SNL.Clients.Office.Excel.Functions.SPG(A1043,"SP_IPO_DATE")</f>
        <v>26143</v>
      </c>
      <c r="C1043" s="5">
        <f>_xll.SNL.Clients.Office.Excel.Functions.SPG(A1043, "SP_VOLUME_AVG_WEEKLY_TO_SHARES_OUT", , "1M")</f>
        <v>2.8662273832028085</v>
      </c>
      <c r="D1043" s="5">
        <f>_xll.SNL.Clients.Office.Excel.Functions.SPG(A1043, "SP_VOLUME_AVG_WEEKLY_TO_SHARES_OUT", , "3M")</f>
        <v>2.9120391705069122</v>
      </c>
      <c r="E1043" s="5">
        <f>_xll.SNL.Clients.Office.Excel.Functions.SPG(A1043, "SP_VOLUME_AVG_DAILY_TO_1YR_AVG_DAILY", , "1M")</f>
        <v>85.96</v>
      </c>
      <c r="F1043" s="5">
        <f>_xll.SNL.Clients.Office.Excel.Functions.SPG(A1043, "SP_VOLUME_AVG_DAILY_TO_1YR_AVG_DAILY", , "3M")</f>
        <v>87.33</v>
      </c>
      <c r="G1043" s="9" t="str">
        <f>_xll.SNL.Clients.Office.Excel.Functions.SPG(A1043, "IQ_SECTOR")</f>
        <v>Financials</v>
      </c>
      <c r="H1043" s="9" t="str">
        <f>_xll.SNL.Clients.Office.Excel.Functions.SPG(A1043, "IQ_INDUSTRY_GROUP")</f>
        <v>Financial Services</v>
      </c>
      <c r="I1043" s="9" t="str">
        <f>_xll.SNL.Clients.Office.Excel.Functions.SPG(A1043, "IQ_INDUSTRY")</f>
        <v>Capital Markets</v>
      </c>
      <c r="J1043" s="9" t="str">
        <f>_xll.SNL.Clients.Office.Excel.Functions.SPG(A1043, "IQ_PRIMARY_INDUSTRY")</f>
        <v>Investment Banking and Brokerage</v>
      </c>
      <c r="K1043" s="9" t="str">
        <f>_xll.SNL.Clients.Office.Excel.Functions.SPG(A1043, "NAICS_CODE", "Primary")</f>
        <v>523210 - Securities and Commodity Exchanges</v>
      </c>
      <c r="L1043" s="9" t="str">
        <f>_xll.SNL.Clients.Office.Excel.Functions.SPG(A1043, "SP_TOPICTAG")</f>
        <v/>
      </c>
      <c r="M1043" s="5">
        <f>_xll.SNL.Clients.Office.Excel.Functions.SPG(A1043, "SP_PCT_SHARES_OWNED_ALL_INSTITUTIONS")</f>
        <v>89.18</v>
      </c>
      <c r="N1043" s="9" t="str">
        <f>_xll.SNL.Clients.Office.Excel.Functions.SPG(A1043, "RD_CREDIT_RATING_GLOBAL", "Issuer Credit Rating", "Local Currency LT|0")</f>
        <v/>
      </c>
      <c r="O1043" s="9" t="str">
        <f>_xll.SNL.Clients.Office.Excel.Functions.SPG(A1043, "RD_CWOL_GLOBAL", "Issuer Credit Rating", "Local Currency LT|0")</f>
        <v/>
      </c>
      <c r="P1043" s="9" t="str">
        <f>_xll.SNL.Clients.Office.Excel.Functions.SPG(A1043, "RD_RATING_ACTION_GLOBAL", "Issuer Credit Rating", "Local Currency LT|0")</f>
        <v/>
      </c>
      <c r="Q1043" s="10" t="str">
        <f>_xll.SNL.Clients.Office.Excel.Functions.SPG(A1043, "RD_LAST_REVIEW_DATE_GLOBAL", "Issuer Credit Rating", "Local Currency LT")</f>
        <v/>
      </c>
      <c r="R1043" s="10" t="str">
        <f>_xll.SNL.Clients.Office.Excel.Functions.SPG(A1043, "RD_CREDIT_RATING_DATE_GLOBAL", "Issuer Credit Rating", "Local Currency LT|0")</f>
        <v/>
      </c>
      <c r="S1043" s="10" t="str">
        <f>_xll.SNL.Clients.Office.Excel.Functions.SPG(A1043, "RD_CREDIT_WATCH_OUTLOOK_DATE_GLOBAL", "Issuer Credit Rating", "Local Currency LT|0")</f>
        <v/>
      </c>
      <c r="T1043" s="13" t="str">
        <f>_xll.SNL.Clients.Office.Excel.Functions.SPG(A1043, "SP_BUSINESS_DESCRIPTION")</f>
        <v>Piper Sandler Companies operates as an investment bank and institutional securities firm that serves corporations, private equity groups, public entities, non-profit entities, and institutional investors in the United States and internationally. It offers investment banking services and institutional sales, trading, and research services for various equity and fixed income products; advisory services, such as mergers and acquisitions, equity and debt private placements, and debt and restructuring advisory; raises capital through equity and debt financings; underwrites municipal issuances; and municipal financial advisory and loan placement services, as well as various over-the-counter derivative products. It also provides public finance investment banking services that focus on state and local governments, and cultural and social service non-profit entities, as well as the education, healthcare, hospitality, senior living, housing, and transportation sectors. In addition, the company offers equity and fixed income advisory and trade execution services for institutional investors, corporations, and government and non-profit entities. Further, it is involved in the alternative asset management funds merchant banking and healthcare to invest firm capital and to manage capital from outside investors. The company has a strategic alliance with BC Partners Credit. The company was formerly known as Piper Jaffray Companies and changed its name to Piper Sandler Companies in January 2020. Piper Sandler Companies was founded in 1895 and is headquartered in Minneapolis, Minnesota.</v>
      </c>
    </row>
    <row r="1044" spans="1:20" x14ac:dyDescent="0.3">
      <c r="A1044" s="12" t="s">
        <v>1445</v>
      </c>
      <c r="B1044" s="10" t="str">
        <f>_xll.SNL.Clients.Office.Excel.Functions.SPG(A1044,"SP_IPO_DATE")</f>
        <v/>
      </c>
      <c r="C1044" s="5">
        <f>_xll.SNL.Clients.Office.Excel.Functions.SPG(A1044, "SP_VOLUME_AVG_WEEKLY_TO_SHARES_OUT", , "1M")</f>
        <v>7.7875160796185474</v>
      </c>
      <c r="D1044" s="5">
        <f>_xll.SNL.Clients.Office.Excel.Functions.SPG(A1044, "SP_VOLUME_AVG_WEEKLY_TO_SHARES_OUT", , "3M")</f>
        <v>5.979868545522689</v>
      </c>
      <c r="E1044" s="5">
        <f>_xll.SNL.Clients.Office.Excel.Functions.SPG(A1044, "SP_VOLUME_AVG_DAILY_TO_1YR_AVG_DAILY", , "1M")</f>
        <v>151.63</v>
      </c>
      <c r="F1044" s="5">
        <f>_xll.SNL.Clients.Office.Excel.Functions.SPG(A1044, "SP_VOLUME_AVG_DAILY_TO_1YR_AVG_DAILY", , "3M")</f>
        <v>116.43</v>
      </c>
      <c r="G1044" s="9" t="str">
        <f>_xll.SNL.Clients.Office.Excel.Functions.SPG(A1044, "IQ_SECTOR")</f>
        <v>Industrials</v>
      </c>
      <c r="H1044" s="9" t="str">
        <f>_xll.SNL.Clients.Office.Excel.Functions.SPG(A1044, "IQ_INDUSTRY_GROUP")</f>
        <v>Commercial and Professional Services</v>
      </c>
      <c r="I1044" s="9" t="str">
        <f>_xll.SNL.Clients.Office.Excel.Functions.SPG(A1044, "IQ_INDUSTRY")</f>
        <v>Commercial Services and Supplies</v>
      </c>
      <c r="J1044" s="9" t="str">
        <f>_xll.SNL.Clients.Office.Excel.Functions.SPG(A1044, "IQ_PRIMARY_INDUSTRY")</f>
        <v>Office Services and Supplies</v>
      </c>
      <c r="K1044" s="9" t="str">
        <f>_xll.SNL.Clients.Office.Excel.Functions.SPG(A1044, "NAICS_CODE", "Primary")</f>
        <v>333310 - Commercial and Service Industry Machinery Manufacturing</v>
      </c>
      <c r="L1044" s="9" t="str">
        <f>_xll.SNL.Clients.Office.Excel.Functions.SPG(A1044, "SP_TOPICTAG")</f>
        <v>Data Integration; Data Protection; Cloud Infrastructure; Cloud Storage; Courier Service; Team Collaboration</v>
      </c>
      <c r="M1044" s="5">
        <f>_xll.SNL.Clients.Office.Excel.Functions.SPG(A1044, "SP_PCT_SHARES_OWNED_ALL_INSTITUTIONS")</f>
        <v>60.43</v>
      </c>
      <c r="N1044" s="9" t="str">
        <f>_xll.SNL.Clients.Office.Excel.Functions.SPG(A1044, "RD_CREDIT_RATING_GLOBAL", "Issuer Credit Rating", "Local Currency LT|0")</f>
        <v>B+</v>
      </c>
      <c r="O1044" s="9" t="str">
        <f>_xll.SNL.Clients.Office.Excel.Functions.SPG(A1044, "RD_CWOL_GLOBAL", "Issuer Credit Rating", "Local Currency LT|0")</f>
        <v>Stable</v>
      </c>
      <c r="P1044" s="9" t="str">
        <f>_xll.SNL.Clients.Office.Excel.Functions.SPG(A1044, "RD_RATING_ACTION_GLOBAL", "Issuer Credit Rating", "Local Currency LT|0")</f>
        <v>CreditWatch/Outlook (09/09/2024)</v>
      </c>
      <c r="Q1044" s="10">
        <f>_xll.SNL.Clients.Office.Excel.Functions.SPG(A1044, "RD_LAST_REVIEW_DATE_GLOBAL", "Issuer Credit Rating", "Local Currency LT")</f>
        <v>45546</v>
      </c>
      <c r="R1044" s="10">
        <f>_xll.SNL.Clients.Office.Excel.Functions.SPG(A1044, "RD_CREDIT_RATING_DATE_GLOBAL", "Issuer Credit Rating", "Local Currency LT|0")</f>
        <v>45264</v>
      </c>
      <c r="S1044" s="10">
        <f>_xll.SNL.Clients.Office.Excel.Functions.SPG(A1044, "RD_CREDIT_WATCH_OUTLOOK_DATE_GLOBAL", "Issuer Credit Rating", "Local Currency LT|0")</f>
        <v>45544</v>
      </c>
      <c r="T1044" s="13" t="str">
        <f>_xll.SNL.Clients.Office.Excel.Functions.SPG(A1044, "SP_BUSINESS_DESCRIPTION")</f>
        <v>Pitney Bowes Inc., operates as a technology-driven company that provides SaaS shipping solutions, mailing innovation, and financial services to small businesses, large enterprises, and government entities around the world. It operates through Global Ecommerce, Presort Services, and SendTech Solutions segments. The Global Ecommerce segment provides domestic parcel services, cross-border solutions, and digital delivery services. The Presort Services segment offers mail sortation services, which allow clients to qualify volumes of first-class mail, marketing mail, marketing mail flats, and bound printed matter for postal work sharing discounts. The SendTech Solutions segment provides physical and digital mailing and shipping technology solutions, and other applications for sending, tracking and receiving of letters, parcels, and flats as well as financing alternatives to finance equipment and product purchases. It markets its products, solutions, and services through direct and inside sales force, global and regional partner channels, direct mailings, and digital channels. The company was formerly known as Pitney Bowes Postage Meter Company. Pitney Bowes Inc. was incorporated in 1920 and is headquartered in Stamford, Connecticut</v>
      </c>
    </row>
    <row r="1045" spans="1:20" x14ac:dyDescent="0.3">
      <c r="A1045" s="12" t="s">
        <v>1446</v>
      </c>
      <c r="B1045" s="10" t="str">
        <f>_xll.SNL.Clients.Office.Excel.Functions.SPG(A1045,"SP_IPO_DATE")</f>
        <v/>
      </c>
      <c r="C1045" s="5">
        <f>_xll.SNL.Clients.Office.Excel.Functions.SPG(A1045, "SP_VOLUME_AVG_WEEKLY_TO_SHARES_OUT", , "1M")</f>
        <v>5.2584191242349609</v>
      </c>
      <c r="D1045" s="5">
        <f>_xll.SNL.Clients.Office.Excel.Functions.SPG(A1045, "SP_VOLUME_AVG_WEEKLY_TO_SHARES_OUT", , "3M")</f>
        <v>4.9254199289579192</v>
      </c>
      <c r="E1045" s="5">
        <f>_xll.SNL.Clients.Office.Excel.Functions.SPG(A1045, "SP_VOLUME_AVG_DAILY_TO_1YR_AVG_DAILY", , "1M")</f>
        <v>107.68</v>
      </c>
      <c r="F1045" s="5">
        <f>_xll.SNL.Clients.Office.Excel.Functions.SPG(A1045, "SP_VOLUME_AVG_DAILY_TO_1YR_AVG_DAILY", , "3M")</f>
        <v>100.86</v>
      </c>
      <c r="G1045" s="9" t="str">
        <f>_xll.SNL.Clients.Office.Excel.Functions.SPG(A1045, "IQ_SECTOR")</f>
        <v>Financials</v>
      </c>
      <c r="H1045" s="9" t="str">
        <f>_xll.SNL.Clients.Office.Excel.Functions.SPG(A1045, "IQ_INDUSTRY_GROUP")</f>
        <v>Financial Services</v>
      </c>
      <c r="I1045" s="9" t="str">
        <f>_xll.SNL.Clients.Office.Excel.Functions.SPG(A1045, "IQ_INDUSTRY")</f>
        <v>Capital Markets</v>
      </c>
      <c r="J1045" s="9" t="str">
        <f>_xll.SNL.Clients.Office.Excel.Functions.SPG(A1045, "IQ_PRIMARY_INDUSTRY")</f>
        <v>Investment Banking and Brokerage</v>
      </c>
      <c r="K1045" s="9" t="str">
        <f>_xll.SNL.Clients.Office.Excel.Functions.SPG(A1045, "NAICS_CODE", "Primary")</f>
        <v>523150 - Investment Banking and Securities Intermediation</v>
      </c>
      <c r="L1045" s="9" t="str">
        <f>_xll.SNL.Clients.Office.Excel.Functions.SPG(A1045, "SP_TOPICTAG")</f>
        <v/>
      </c>
      <c r="M1045" s="5">
        <f>_xll.SNL.Clients.Office.Excel.Functions.SPG(A1045, "SP_PCT_SHARES_OWNED_ALL_INSTITUTIONS")</f>
        <v>88.7</v>
      </c>
      <c r="N1045" s="9" t="str">
        <f>_xll.SNL.Clients.Office.Excel.Functions.SPG(A1045, "RD_CREDIT_RATING_GLOBAL", "Issuer Credit Rating", "Local Currency LT|0")</f>
        <v/>
      </c>
      <c r="O1045" s="9" t="str">
        <f>_xll.SNL.Clients.Office.Excel.Functions.SPG(A1045, "RD_CWOL_GLOBAL", "Issuer Credit Rating", "Local Currency LT|0")</f>
        <v/>
      </c>
      <c r="P1045" s="9" t="str">
        <f>_xll.SNL.Clients.Office.Excel.Functions.SPG(A1045, "RD_RATING_ACTION_GLOBAL", "Issuer Credit Rating", "Local Currency LT|0")</f>
        <v/>
      </c>
      <c r="Q1045" s="10" t="str">
        <f>_xll.SNL.Clients.Office.Excel.Functions.SPG(A1045, "RD_LAST_REVIEW_DATE_GLOBAL", "Issuer Credit Rating", "Local Currency LT")</f>
        <v/>
      </c>
      <c r="R1045" s="10" t="str">
        <f>_xll.SNL.Clients.Office.Excel.Functions.SPG(A1045, "RD_CREDIT_RATING_DATE_GLOBAL", "Issuer Credit Rating", "Local Currency LT|0")</f>
        <v/>
      </c>
      <c r="S1045" s="10" t="str">
        <f>_xll.SNL.Clients.Office.Excel.Functions.SPG(A1045, "RD_CREDIT_WATCH_OUTLOOK_DATE_GLOBAL", "Issuer Credit Rating", "Local Currency LT|0")</f>
        <v/>
      </c>
      <c r="T1045" s="13" t="str">
        <f>_xll.SNL.Clients.Office.Excel.Functions.SPG(A1045, "SP_BUSINESS_DESCRIPTION")</f>
        <v>PJT Partners Inc., an investment bank, provides various strategic and capital markets advisory, restructuring and special situations, and shareholder advisory services to corporations, financial sponsors, institutional investors, and governments worldwide. It offers advisory services to clients on various transactions, including mergers and acquisitions (M&amp;A), spin-offs, activism defense, contested M&amp;A, joint ventures, minority investments, and divestitures. The company also advises private and public company boards and management teams on strategies for building productive investor relationships with a focus on shareholder engagement; and strategic investor relations; environmental, social, and governance matters; and other investor-related matters. In addition, it provides advisory services related to debt and acquisition financings; structured product offerings; public equity raises, including initial public offering and SPAC offerings; and private capital raises for early and later stage companies, as well as other capital structure related matters. Further, the company offers advisory services in financial restructurings and reorganizations; liability management; distressed mergers and acquisitions; and to management teams, corporate boards, sponsors and creditors. Additionally, it provides private fund advisory and fundraising services for a range of investment strategies; and advisory services to general and partners on liquidity and other structured solutions. The company was formerly known as Blackstone Advisory Inc. and changed its name to PJT Partners Inc. in March 2015. PJT Partners Inc. was incorporated in 2014 and is headquartered in New York, New York.</v>
      </c>
    </row>
    <row r="1046" spans="1:20" x14ac:dyDescent="0.3">
      <c r="A1046" s="12" t="s">
        <v>1918</v>
      </c>
      <c r="B1046" s="10">
        <f>_xll.SNL.Clients.Office.Excel.Functions.SPG(A1046,"SP_IPO_DATE")</f>
        <v>42221</v>
      </c>
      <c r="C1046" s="5">
        <f>_xll.SNL.Clients.Office.Excel.Functions.SPG(A1046, "SP_VOLUME_AVG_WEEKLY_TO_SHARES_OUT", , "1M")</f>
        <v>8.2219424668600372</v>
      </c>
      <c r="D1046" s="5">
        <f>_xll.SNL.Clients.Office.Excel.Functions.SPG(A1046, "SP_VOLUME_AVG_WEEKLY_TO_SHARES_OUT", , "3M")</f>
        <v>6.6805007815389477</v>
      </c>
      <c r="E1046" s="5">
        <f>_xll.SNL.Clients.Office.Excel.Functions.SPG(A1046, "SP_VOLUME_AVG_DAILY_TO_1YR_AVG_DAILY", , "1M")</f>
        <v>93.76</v>
      </c>
      <c r="F1046" s="5">
        <f>_xll.SNL.Clients.Office.Excel.Functions.SPG(A1046, "SP_VOLUME_AVG_DAILY_TO_1YR_AVG_DAILY", , "3M")</f>
        <v>76.180000000000007</v>
      </c>
      <c r="G1046" s="9" t="str">
        <f>_xll.SNL.Clients.Office.Excel.Functions.SPG(A1046, "IQ_SECTOR")</f>
        <v>Consumer Discretionary</v>
      </c>
      <c r="H1046" s="9" t="str">
        <f>_xll.SNL.Clients.Office.Excel.Functions.SPG(A1046, "IQ_INDUSTRY_GROUP")</f>
        <v>Consumer Services</v>
      </c>
      <c r="I1046" s="9" t="str">
        <f>_xll.SNL.Clients.Office.Excel.Functions.SPG(A1046, "IQ_INDUSTRY")</f>
        <v>Hotels, Restaurants and Leisure</v>
      </c>
      <c r="J1046" s="9" t="str">
        <f>_xll.SNL.Clients.Office.Excel.Functions.SPG(A1046, "IQ_PRIMARY_INDUSTRY")</f>
        <v>Leisure Facilities</v>
      </c>
      <c r="K1046" s="9" t="str">
        <f>_xll.SNL.Clients.Office.Excel.Functions.SPG(A1046, "NAICS_CODE", "Primary")</f>
        <v>713940 - Fitness and Recreational Sports Centers</v>
      </c>
      <c r="L1046" s="9" t="str">
        <f>_xll.SNL.Clients.Office.Excel.Functions.SPG(A1046, "SP_TOPICTAG")</f>
        <v>Fitness</v>
      </c>
      <c r="M1046" s="5">
        <f>_xll.SNL.Clients.Office.Excel.Functions.SPG(A1046, "SP_PCT_SHARES_OWNED_ALL_INSTITUTIONS")</f>
        <v>107.92</v>
      </c>
      <c r="N1046" s="9" t="str">
        <f>_xll.SNL.Clients.Office.Excel.Functions.SPG(A1046, "RD_CREDIT_RATING_GLOBAL", "Issuer Credit Rating", "Local Currency LT|0")</f>
        <v/>
      </c>
      <c r="O1046" s="9" t="str">
        <f>_xll.SNL.Clients.Office.Excel.Functions.SPG(A1046, "RD_CWOL_GLOBAL", "Issuer Credit Rating", "Local Currency LT|0")</f>
        <v/>
      </c>
      <c r="P1046" s="9" t="str">
        <f>_xll.SNL.Clients.Office.Excel.Functions.SPG(A1046, "RD_RATING_ACTION_GLOBAL", "Issuer Credit Rating", "Local Currency LT|0")</f>
        <v/>
      </c>
      <c r="Q1046" s="10" t="str">
        <f>_xll.SNL.Clients.Office.Excel.Functions.SPG(A1046, "RD_LAST_REVIEW_DATE_GLOBAL", "Issuer Credit Rating", "Local Currency LT")</f>
        <v/>
      </c>
      <c r="R1046" s="10" t="str">
        <f>_xll.SNL.Clients.Office.Excel.Functions.SPG(A1046, "RD_CREDIT_RATING_DATE_GLOBAL", "Issuer Credit Rating", "Local Currency LT|0")</f>
        <v/>
      </c>
      <c r="S1046" s="10" t="str">
        <f>_xll.SNL.Clients.Office.Excel.Functions.SPG(A1046, "RD_CREDIT_WATCH_OUTLOOK_DATE_GLOBAL", "Issuer Credit Rating", "Local Currency LT|0")</f>
        <v/>
      </c>
      <c r="T1046" s="13" t="str">
        <f>_xll.SNL.Clients.Office.Excel.Functions.SPG(A1046, "SP_BUSINESS_DESCRIPTION")</f>
        <v>Planet Fitness, Inc., together with its subsidiaries, franchises and operates fitness centers under the Planet Fitness brand. The company operates through three segments: Franchise, Corporate-Owned Stores, and Equipment. The company is involved in franchising business in the United States, Puerto Rico, Canada, Panama, Mexico, and Australia. It engages in the sale of fitness equipment to franchisee-owned stores in the United States, Canada, and Mexico. In addition, the company operates corporate-owned stores in the United States and Canada. Planet Fitness, Inc. was founded in 1992 and is headquartered in Hampton, New Hampshire.</v>
      </c>
    </row>
    <row r="1047" spans="1:20" x14ac:dyDescent="0.3">
      <c r="A1047" s="12" t="s">
        <v>1447</v>
      </c>
      <c r="B1047" s="10" t="str">
        <f>_xll.SNL.Clients.Office.Excel.Functions.SPG(A1047,"SP_IPO_DATE")</f>
        <v/>
      </c>
      <c r="C1047" s="5">
        <f>_xll.SNL.Clients.Office.Excel.Functions.SPG(A1047, "SP_VOLUME_AVG_WEEKLY_TO_SHARES_OUT", , "1M")</f>
        <v>3.6635944920530226</v>
      </c>
      <c r="D1047" s="5">
        <f>_xll.SNL.Clients.Office.Excel.Functions.SPG(A1047, "SP_VOLUME_AVG_WEEKLY_TO_SHARES_OUT", , "3M")</f>
        <v>3.6691296986575876</v>
      </c>
      <c r="E1047" s="5">
        <f>_xll.SNL.Clients.Office.Excel.Functions.SPG(A1047, "SP_VOLUME_AVG_DAILY_TO_1YR_AVG_DAILY", , "1M")</f>
        <v>132.31</v>
      </c>
      <c r="F1047" s="5">
        <f>_xll.SNL.Clients.Office.Excel.Functions.SPG(A1047, "SP_VOLUME_AVG_DAILY_TO_1YR_AVG_DAILY", , "3M")</f>
        <v>132.51</v>
      </c>
      <c r="G1047" s="9" t="str">
        <f>_xll.SNL.Clients.Office.Excel.Functions.SPG(A1047, "IQ_SECTOR")</f>
        <v>Information Technology</v>
      </c>
      <c r="H1047" s="9" t="str">
        <f>_xll.SNL.Clients.Office.Excel.Functions.SPG(A1047, "IQ_INDUSTRY_GROUP")</f>
        <v>Technology Hardware and Equipment</v>
      </c>
      <c r="I1047" s="9" t="str">
        <f>_xll.SNL.Clients.Office.Excel.Functions.SPG(A1047, "IQ_INDUSTRY")</f>
        <v>Electronic Equipment, Instruments and Components</v>
      </c>
      <c r="J1047" s="9" t="str">
        <f>_xll.SNL.Clients.Office.Excel.Functions.SPG(A1047, "IQ_PRIMARY_INDUSTRY")</f>
        <v>Electronic Manufacturing Services</v>
      </c>
      <c r="K1047" s="9" t="str">
        <f>_xll.SNL.Clients.Office.Excel.Functions.SPG(A1047, "NAICS_CODE", "Primary")</f>
        <v>33441 - Semiconductor and Other Electronic Component Manufacturing</v>
      </c>
      <c r="L1047" s="9" t="str">
        <f>_xll.SNL.Clients.Office.Excel.Functions.SPG(A1047, "SP_TOPICTAG")</f>
        <v>Industrial Automation; Process Automation</v>
      </c>
      <c r="M1047" s="5">
        <f>_xll.SNL.Clients.Office.Excel.Functions.SPG(A1047, "SP_PCT_SHARES_OWNED_ALL_INSTITUTIONS")</f>
        <v>97.33</v>
      </c>
      <c r="N1047" s="9" t="str">
        <f>_xll.SNL.Clients.Office.Excel.Functions.SPG(A1047, "RD_CREDIT_RATING_GLOBAL", "Issuer Credit Rating", "Local Currency LT|0")</f>
        <v/>
      </c>
      <c r="O1047" s="9" t="str">
        <f>_xll.SNL.Clients.Office.Excel.Functions.SPG(A1047, "RD_CWOL_GLOBAL", "Issuer Credit Rating", "Local Currency LT|0")</f>
        <v/>
      </c>
      <c r="P1047" s="9" t="str">
        <f>_xll.SNL.Clients.Office.Excel.Functions.SPG(A1047, "RD_RATING_ACTION_GLOBAL", "Issuer Credit Rating", "Local Currency LT|0")</f>
        <v/>
      </c>
      <c r="Q1047" s="10" t="str">
        <f>_xll.SNL.Clients.Office.Excel.Functions.SPG(A1047, "RD_LAST_REVIEW_DATE_GLOBAL", "Issuer Credit Rating", "Local Currency LT")</f>
        <v/>
      </c>
      <c r="R1047" s="10" t="str">
        <f>_xll.SNL.Clients.Office.Excel.Functions.SPG(A1047, "RD_CREDIT_RATING_DATE_GLOBAL", "Issuer Credit Rating", "Local Currency LT|0")</f>
        <v/>
      </c>
      <c r="S1047" s="10" t="str">
        <f>_xll.SNL.Clients.Office.Excel.Functions.SPG(A1047, "RD_CREDIT_WATCH_OUTLOOK_DATE_GLOBAL", "Issuer Credit Rating", "Local Currency LT|0")</f>
        <v/>
      </c>
      <c r="T1047" s="13" t="str">
        <f>_xll.SNL.Clients.Office.Excel.Functions.SPG(A1047, "SP_BUSINESS_DESCRIPTION")</f>
        <v>Plexus Corp. provides electronic manufacturing services in the United States and internationally. It offers design, develop, supply chain, new product introduction, and manufacturing solutions, as well as sustaining services. The company serves the aerospace/defense, healthcare/life sciences, industrial/commercial, and communications market sectors. Plexus Corp. was founded in 1979 and is headquartered in Neenah, Wisconsin.</v>
      </c>
    </row>
    <row r="1048" spans="1:20" x14ac:dyDescent="0.3">
      <c r="A1048" s="12" t="s">
        <v>1919</v>
      </c>
      <c r="B1048" s="10" t="str">
        <f>_xll.SNL.Clients.Office.Excel.Functions.SPG(A1048,"SP_IPO_DATE")</f>
        <v/>
      </c>
      <c r="C1048" s="5">
        <f>_xll.SNL.Clients.Office.Excel.Functions.SPG(A1048, "SP_VOLUME_AVG_WEEKLY_TO_SHARES_OUT", , "1M")</f>
        <v>18.043207881684374</v>
      </c>
      <c r="D1048" s="5">
        <f>_xll.SNL.Clients.Office.Excel.Functions.SPG(A1048, "SP_VOLUME_AVG_WEEKLY_TO_SHARES_OUT", , "3M")</f>
        <v>11.831399719930054</v>
      </c>
      <c r="E1048" s="5">
        <f>_xll.SNL.Clients.Office.Excel.Functions.SPG(A1048, "SP_VOLUME_AVG_DAILY_TO_1YR_AVG_DAILY", , "1M")</f>
        <v>231.32</v>
      </c>
      <c r="F1048" s="5">
        <f>_xll.SNL.Clients.Office.Excel.Functions.SPG(A1048, "SP_VOLUME_AVG_DAILY_TO_1YR_AVG_DAILY", , "3M")</f>
        <v>151.68</v>
      </c>
      <c r="G1048" s="9" t="str">
        <f>_xll.SNL.Clients.Office.Excel.Functions.SPG(A1048, "IQ_SECTOR")</f>
        <v>Consumer Discretionary</v>
      </c>
      <c r="H1048" s="9" t="str">
        <f>_xll.SNL.Clients.Office.Excel.Functions.SPG(A1048, "IQ_INDUSTRY_GROUP")</f>
        <v>Consumer Durables and Apparel</v>
      </c>
      <c r="I1048" s="9" t="str">
        <f>_xll.SNL.Clients.Office.Excel.Functions.SPG(A1048, "IQ_INDUSTRY")</f>
        <v>Leisure Products</v>
      </c>
      <c r="J1048" s="9" t="str">
        <f>_xll.SNL.Clients.Office.Excel.Functions.SPG(A1048, "IQ_PRIMARY_INDUSTRY")</f>
        <v>Leisure Products</v>
      </c>
      <c r="K1048" s="9" t="str">
        <f>_xll.SNL.Clients.Office.Excel.Functions.SPG(A1048, "NAICS_CODE", "Primary")</f>
        <v>336110 - Automobile and Light Duty Motor Vehicle Manufacturing</v>
      </c>
      <c r="L1048" s="9" t="str">
        <f>_xll.SNL.Clients.Office.Excel.Functions.SPG(A1048, "SP_TOPICTAG")</f>
        <v>Fleet Management; Last Mile Transportation; Electric Vehicle; Micro-Mobility; Autonomous Vehicles</v>
      </c>
      <c r="M1048" s="5">
        <f>_xll.SNL.Clients.Office.Excel.Functions.SPG(A1048, "SP_PCT_SHARES_OWNED_ALL_INSTITUTIONS")</f>
        <v>88.58</v>
      </c>
      <c r="N1048" s="9" t="str">
        <f>_xll.SNL.Clients.Office.Excel.Functions.SPG(A1048, "RD_CREDIT_RATING_GLOBAL", "Issuer Credit Rating", "Local Currency LT|0")</f>
        <v>BBB</v>
      </c>
      <c r="O1048" s="9" t="str">
        <f>_xll.SNL.Clients.Office.Excel.Functions.SPG(A1048, "RD_CWOL_GLOBAL", "Issuer Credit Rating", "Local Currency LT|0")</f>
        <v>Negative</v>
      </c>
      <c r="P1048" s="9" t="str">
        <f>_xll.SNL.Clients.Office.Excel.Functions.SPG(A1048, "RD_RATING_ACTION_GLOBAL", "Issuer Credit Rating", "Local Currency LT|0")</f>
        <v>CreditWatch/Outlook (02/03/2025)</v>
      </c>
      <c r="Q1048" s="10">
        <f>_xll.SNL.Clients.Office.Excel.Functions.SPG(A1048, "RD_LAST_REVIEW_DATE_GLOBAL", "Issuer Credit Rating", "Local Currency LT")</f>
        <v>45691</v>
      </c>
      <c r="R1048" s="10">
        <f>_xll.SNL.Clients.Office.Excel.Functions.SPG(A1048, "RD_CREDIT_RATING_DATE_GLOBAL", "Issuer Credit Rating", "Local Currency LT|0")</f>
        <v>45236</v>
      </c>
      <c r="S1048" s="10">
        <f>_xll.SNL.Clients.Office.Excel.Functions.SPG(A1048, "RD_CREDIT_WATCH_OUTLOOK_DATE_GLOBAL", "Issuer Credit Rating", "Local Currency LT|0")</f>
        <v>45691</v>
      </c>
      <c r="T1048" s="13" t="str">
        <f>_xll.SNL.Clients.Office.Excel.Functions.SPG(A1048, "SP_BUSINESS_DESCRIPTION")</f>
        <v>Polaris Inc. designs, engineers, manufactures, and markets powersports vehicles in the United States, Canada, and internationally. It operates through three segments: Off-Road, On-Road, and Marine. The company offers off-road vehicles (ORVs), including all-terrain vehicles and side-by-side vehicles; military and commercial ORVs; snowmobiles; motorcycles; and moto-roadsters, quadricycles, and boats. It also provides ORV accessories comprising winches, bumper/brushguards, plows, racks, wheels and tires, pull-behinds, cab systems, lighting and audio systems, cargo box accessories, tracks, and oil; snowmobile accessories, which include covers, traction products, reverse kits, electric starters, tracks, bags, windshields, oil, and lubricants; and motorcycle accessories, such as saddle bags, handlebars, backrests, exhausts, windshields, seats, oil, and various chrome accessories. In addition, the company offers light duty hauling and passenger vehicles; gear and apparel, such as helmets, goggles, jackets, gloves, boots, bibs, hats, pants, and leathers; and pontoon and deck boats. The company provides its products through dealers and distributors, and online; and retail and e-commerce marketplaces. The company was formerly known as Polaris Industries Inc. Polaris Inc. was founded in 1945 and is headquartered in Medina, Minnesota.</v>
      </c>
    </row>
    <row r="1049" spans="1:20" x14ac:dyDescent="0.3">
      <c r="A1049" s="12" t="s">
        <v>362</v>
      </c>
      <c r="B1049" s="10" t="str">
        <f>_xll.SNL.Clients.Office.Excel.Functions.SPG(A1049,"SP_IPO_DATE")</f>
        <v/>
      </c>
      <c r="C1049" s="5">
        <f>_xll.SNL.Clients.Office.Excel.Functions.SPG(A1049, "SP_VOLUME_AVG_WEEKLY_TO_SHARES_OUT", , "1M")</f>
        <v>4.0011447985740283</v>
      </c>
      <c r="D1049" s="5">
        <f>_xll.SNL.Clients.Office.Excel.Functions.SPG(A1049, "SP_VOLUME_AVG_WEEKLY_TO_SHARES_OUT", , "3M")</f>
        <v>4.5209634112093715</v>
      </c>
      <c r="E1049" s="5">
        <f>_xll.SNL.Clients.Office.Excel.Functions.SPG(A1049, "SP_VOLUME_AVG_DAILY_TO_1YR_AVG_DAILY", , "1M")</f>
        <v>85.47</v>
      </c>
      <c r="F1049" s="5">
        <f>_xll.SNL.Clients.Office.Excel.Functions.SPG(A1049, "SP_VOLUME_AVG_DAILY_TO_1YR_AVG_DAILY", , "3M")</f>
        <v>96.57</v>
      </c>
      <c r="G1049" s="9" t="str">
        <f>_xll.SNL.Clients.Office.Excel.Functions.SPG(A1049, "IQ_SECTOR")</f>
        <v>Consumer Discretionary</v>
      </c>
      <c r="H1049" s="9" t="str">
        <f>_xll.SNL.Clients.Office.Excel.Functions.SPG(A1049, "IQ_INDUSTRY_GROUP")</f>
        <v>Consumer Discretionary Distribution and Retail</v>
      </c>
      <c r="I1049" s="9" t="str">
        <f>_xll.SNL.Clients.Office.Excel.Functions.SPG(A1049, "IQ_INDUSTRY")</f>
        <v>Distributors</v>
      </c>
      <c r="J1049" s="9" t="str">
        <f>_xll.SNL.Clients.Office.Excel.Functions.SPG(A1049, "IQ_PRIMARY_INDUSTRY")</f>
        <v>Distributors</v>
      </c>
      <c r="K1049" s="9" t="str">
        <f>_xll.SNL.Clients.Office.Excel.Functions.SPG(A1049, "NAICS_CODE", "Primary")</f>
        <v>423910 - Sporting and Recreational Goods and Supplies Merchant Wholesalers</v>
      </c>
      <c r="L1049" s="9" t="str">
        <f>_xll.SNL.Clients.Office.Excel.Functions.SPG(A1049, "SP_TOPICTAG")</f>
        <v>Fast-Moving Consumer Goods; Horticulture; Social Media Advertising; Ad Targeting</v>
      </c>
      <c r="M1049" s="5">
        <f>_xll.SNL.Clients.Office.Excel.Functions.SPG(A1049, "SP_PCT_SHARES_OWNED_ALL_INSTITUTIONS")</f>
        <v>99.13</v>
      </c>
      <c r="N1049" s="9" t="str">
        <f>_xll.SNL.Clients.Office.Excel.Functions.SPG(A1049, "RD_CREDIT_RATING_GLOBAL", "Issuer Credit Rating", "Local Currency LT|0")</f>
        <v/>
      </c>
      <c r="O1049" s="9" t="str">
        <f>_xll.SNL.Clients.Office.Excel.Functions.SPG(A1049, "RD_CWOL_GLOBAL", "Issuer Credit Rating", "Local Currency LT|0")</f>
        <v/>
      </c>
      <c r="P1049" s="9" t="str">
        <f>_xll.SNL.Clients.Office.Excel.Functions.SPG(A1049, "RD_RATING_ACTION_GLOBAL", "Issuer Credit Rating", "Local Currency LT|0")</f>
        <v/>
      </c>
      <c r="Q1049" s="10" t="str">
        <f>_xll.SNL.Clients.Office.Excel.Functions.SPG(A1049, "RD_LAST_REVIEW_DATE_GLOBAL", "Issuer Credit Rating", "Local Currency LT")</f>
        <v/>
      </c>
      <c r="R1049" s="10" t="str">
        <f>_xll.SNL.Clients.Office.Excel.Functions.SPG(A1049, "RD_CREDIT_RATING_DATE_GLOBAL", "Issuer Credit Rating", "Local Currency LT|0")</f>
        <v/>
      </c>
      <c r="S1049" s="10" t="str">
        <f>_xll.SNL.Clients.Office.Excel.Functions.SPG(A1049, "RD_CREDIT_WATCH_OUTLOOK_DATE_GLOBAL", "Issuer Credit Rating", "Local Currency LT|0")</f>
        <v/>
      </c>
      <c r="T1049" s="13" t="str">
        <f>_xll.SNL.Clients.Office.Excel.Functions.SPG(A1049, "SP_BUSINESS_DESCRIPTION")</f>
        <v>Pool Corporation distributes swimming pool supplies, equipment, and related leisure products in the United States and internationally. The company offers maintenance products, including chemicals, supplies, and pool accessories; repair and replacement parts for pool equipment, such as cleaners, filters, heaters, pumps, and lights; and building materials, such as concrete, plumbing and electrical components, functional and decorative pool surfaces, decking materials, tiles, hardscapes, and natural stones for pool installations and remodeling. It also provides pool equipment and components for new pool construction and the remodeling of existing pools; irrigation and related products, such as irrigation system components, and professional turf care equipment and supplies; commercial products, including heaters, safety equipment, commercial decking equipment, and commercial pumps and filters. In addition, the company offers fiberglass pools, and hot tubs and packaged pool kits comprising walls, liners, braces, and coping for in-ground and above-ground pools; and other pool construction and recreational products comprising discretionary recreational and related outdoor living products, such as grills and components for outdoor kitchens. It serves swimming pool remodelers and builders; specialty retailers that sell swimming pool supplies; swimming pool repair and service businesses; irrigation construction and landscape maintenance contractors; and commercial pool operators and pool contractors. Pool Corporation was incorporated in 1993 and is headquartered in Covington, Louisiana.</v>
      </c>
    </row>
    <row r="1050" spans="1:20" x14ac:dyDescent="0.3">
      <c r="A1050" s="12" t="s">
        <v>1920</v>
      </c>
      <c r="B1050" s="10" t="str">
        <f>_xll.SNL.Clients.Office.Excel.Functions.SPG(A1050,"SP_IPO_DATE")</f>
        <v/>
      </c>
      <c r="C1050" s="5">
        <f>_xll.SNL.Clients.Office.Excel.Functions.SPG(A1050, "SP_VOLUME_AVG_WEEKLY_TO_SHARES_OUT", , "1M")</f>
        <v>5.0667446218665209</v>
      </c>
      <c r="D1050" s="5">
        <f>_xll.SNL.Clients.Office.Excel.Functions.SPG(A1050, "SP_VOLUME_AVG_WEEKLY_TO_SHARES_OUT", , "3M")</f>
        <v>5.1669630514302201</v>
      </c>
      <c r="E1050" s="5">
        <f>_xll.SNL.Clients.Office.Excel.Functions.SPG(A1050, "SP_VOLUME_AVG_DAILY_TO_1YR_AVG_DAILY", , "1M")</f>
        <v>109.2</v>
      </c>
      <c r="F1050" s="5">
        <f>_xll.SNL.Clients.Office.Excel.Functions.SPG(A1050, "SP_VOLUME_AVG_DAILY_TO_1YR_AVG_DAILY", , "3M")</f>
        <v>111.36</v>
      </c>
      <c r="G1050" s="9" t="str">
        <f>_xll.SNL.Clients.Office.Excel.Functions.SPG(A1050, "IQ_SECTOR")</f>
        <v>Utilities</v>
      </c>
      <c r="H1050" s="9" t="str">
        <f>_xll.SNL.Clients.Office.Excel.Functions.SPG(A1050, "IQ_INDUSTRY_GROUP")</f>
        <v>Utilities</v>
      </c>
      <c r="I1050" s="9" t="str">
        <f>_xll.SNL.Clients.Office.Excel.Functions.SPG(A1050, "IQ_INDUSTRY")</f>
        <v>Electric Utilities</v>
      </c>
      <c r="J1050" s="9" t="str">
        <f>_xll.SNL.Clients.Office.Excel.Functions.SPG(A1050, "IQ_PRIMARY_INDUSTRY")</f>
        <v>Electric Utilities</v>
      </c>
      <c r="K1050" s="9" t="str">
        <f>_xll.SNL.Clients.Office.Excel.Functions.SPG(A1050, "NAICS_CODE", "Primary")</f>
        <v>2211 - Electric Power Generation, Transmission and Distribution</v>
      </c>
      <c r="L1050" s="9" t="str">
        <f>_xll.SNL.Clients.Office.Excel.Functions.SPG(A1050, "SP_TOPICTAG")</f>
        <v>Clean Energy; Energy Efficiency; Energy Management; Energy Storage; Smart Energy; Power Grid; ClimateTech; Utility Scale Solar; Onshore and Offshore Wind</v>
      </c>
      <c r="M1050" s="5">
        <f>_xll.SNL.Clients.Office.Excel.Functions.SPG(A1050, "SP_PCT_SHARES_OWNED_ALL_INSTITUTIONS")</f>
        <v>98.35</v>
      </c>
      <c r="N1050" s="9" t="str">
        <f>_xll.SNL.Clients.Office.Excel.Functions.SPG(A1050, "RD_CREDIT_RATING_GLOBAL", "Issuer Credit Rating", "Local Currency LT|0")</f>
        <v>BBB+</v>
      </c>
      <c r="O1050" s="9" t="str">
        <f>_xll.SNL.Clients.Office.Excel.Functions.SPG(A1050, "RD_CWOL_GLOBAL", "Issuer Credit Rating", "Local Currency LT|0")</f>
        <v>Stable</v>
      </c>
      <c r="P1050" s="9" t="str">
        <f>_xll.SNL.Clients.Office.Excel.Functions.SPG(A1050, "RD_RATING_ACTION_GLOBAL", "Issuer Credit Rating", "Local Currency LT|0")</f>
        <v>CreditWatch/Outlook (01/14/2021)</v>
      </c>
      <c r="Q1050" s="10">
        <f>_xll.SNL.Clients.Office.Excel.Functions.SPG(A1050, "RD_LAST_REVIEW_DATE_GLOBAL", "Issuer Credit Rating", "Local Currency LT")</f>
        <v>45469</v>
      </c>
      <c r="R1050" s="10">
        <f>_xll.SNL.Clients.Office.Excel.Functions.SPG(A1050, "RD_CREDIT_RATING_DATE_GLOBAL", "Issuer Credit Rating", "Local Currency LT|0")</f>
        <v>43299</v>
      </c>
      <c r="S1050" s="10">
        <f>_xll.SNL.Clients.Office.Excel.Functions.SPG(A1050, "RD_CREDIT_WATCH_OUTLOOK_DATE_GLOBAL", "Issuer Credit Rating", "Local Currency LT|0")</f>
        <v>44210</v>
      </c>
      <c r="T1050" s="13" t="str">
        <f>_xll.SNL.Clients.Office.Excel.Functions.SPG(A1050, "SP_BUSINESS_DESCRIPTION")</f>
        <v>Portland General Electric Company, an integrated electric utility company, engages in the generation, wholesale purchase, transmission, distribution, and retail sale of electricity in the state of Oregon. It operates six thermal plants, three wind farms, and seven hydroelectric facilities. As of December 31, 2023, the company owned an electric transmission system consisting of 1,254 circuit miles, including 287 circuit miles of 500 kilovolt line, 413 circuit miles of 230 kilovolt line, and 554 miles of 115 kilovolt line; and served 934 thousand retail customers in 51 cities. It also has 28,868 circuit miles of distribution lines. Portland General Electric Company was founded in 1889 and is headquartered in Portland, Oregon.</v>
      </c>
    </row>
    <row r="1051" spans="1:20" x14ac:dyDescent="0.3">
      <c r="A1051" s="12" t="s">
        <v>1921</v>
      </c>
      <c r="B1051" s="10" t="str">
        <f>_xll.SNL.Clients.Office.Excel.Functions.SPG(A1051,"SP_IPO_DATE")</f>
        <v/>
      </c>
      <c r="C1051" s="5">
        <f>_xll.SNL.Clients.Office.Excel.Functions.SPG(A1051, "SP_VOLUME_AVG_WEEKLY_TO_SHARES_OUT", , "1M")</f>
        <v>4.982380626380909</v>
      </c>
      <c r="D1051" s="5">
        <f>_xll.SNL.Clients.Office.Excel.Functions.SPG(A1051, "SP_VOLUME_AVG_WEEKLY_TO_SHARES_OUT", , "3M")</f>
        <v>5.6720470904723808</v>
      </c>
      <c r="E1051" s="5">
        <f>_xll.SNL.Clients.Office.Excel.Functions.SPG(A1051, "SP_VOLUME_AVG_DAILY_TO_1YR_AVG_DAILY", , "1M")</f>
        <v>112.01</v>
      </c>
      <c r="F1051" s="5">
        <f>_xll.SNL.Clients.Office.Excel.Functions.SPG(A1051, "SP_VOLUME_AVG_DAILY_TO_1YR_AVG_DAILY", , "3M")</f>
        <v>127.51</v>
      </c>
      <c r="G1051" s="9" t="str">
        <f>_xll.SNL.Clients.Office.Excel.Functions.SPG(A1051, "IQ_SECTOR")</f>
        <v>Consumer Staples</v>
      </c>
      <c r="H1051" s="9" t="str">
        <f>_xll.SNL.Clients.Office.Excel.Functions.SPG(A1051, "IQ_INDUSTRY_GROUP")</f>
        <v>Food, Beverage and Tobacco</v>
      </c>
      <c r="I1051" s="9" t="str">
        <f>_xll.SNL.Clients.Office.Excel.Functions.SPG(A1051, "IQ_INDUSTRY")</f>
        <v>Food Products</v>
      </c>
      <c r="J1051" s="9" t="str">
        <f>_xll.SNL.Clients.Office.Excel.Functions.SPG(A1051, "IQ_PRIMARY_INDUSTRY")</f>
        <v>Packaged Foods and Meats</v>
      </c>
      <c r="K1051" s="9" t="str">
        <f>_xll.SNL.Clients.Office.Excel.Functions.SPG(A1051, "NAICS_CODE", "Primary")</f>
        <v>311 - Food Manufacturing</v>
      </c>
      <c r="L1051" s="9" t="str">
        <f>_xll.SNL.Clients.Office.Excel.Functions.SPG(A1051, "SP_TOPICTAG")</f>
        <v>Animal Feed; Farming; Livestock; Alternative Protein</v>
      </c>
      <c r="M1051" s="5">
        <f>_xll.SNL.Clients.Office.Excel.Functions.SPG(A1051, "SP_PCT_SHARES_OWNED_ALL_INSTITUTIONS")</f>
        <v>86.79</v>
      </c>
      <c r="N1051" s="9" t="str">
        <f>_xll.SNL.Clients.Office.Excel.Functions.SPG(A1051, "RD_CREDIT_RATING_GLOBAL", "Issuer Credit Rating", "Local Currency LT|0")</f>
        <v>B+</v>
      </c>
      <c r="O1051" s="9" t="str">
        <f>_xll.SNL.Clients.Office.Excel.Functions.SPG(A1051, "RD_CWOL_GLOBAL", "Issuer Credit Rating", "Local Currency LT|0")</f>
        <v>Stable</v>
      </c>
      <c r="P1051" s="9" t="str">
        <f>_xll.SNL.Clients.Office.Excel.Functions.SPG(A1051, "RD_RATING_ACTION_GLOBAL", "Issuer Credit Rating", "Local Currency LT|0")</f>
        <v>Upgrade | CreditWatch/Outlook (08/03/2018)</v>
      </c>
      <c r="Q1051" s="10">
        <f>_xll.SNL.Clients.Office.Excel.Functions.SPG(A1051, "RD_LAST_REVIEW_DATE_GLOBAL", "Issuer Credit Rating", "Local Currency LT")</f>
        <v>45628</v>
      </c>
      <c r="R1051" s="10">
        <f>_xll.SNL.Clients.Office.Excel.Functions.SPG(A1051, "RD_CREDIT_RATING_DATE_GLOBAL", "Issuer Credit Rating", "Local Currency LT|0")</f>
        <v>43315</v>
      </c>
      <c r="S1051" s="10">
        <f>_xll.SNL.Clients.Office.Excel.Functions.SPG(A1051, "RD_CREDIT_WATCH_OUTLOOK_DATE_GLOBAL", "Issuer Credit Rating", "Local Currency LT|0")</f>
        <v>43315</v>
      </c>
      <c r="T1051" s="13" t="str">
        <f>_xll.SNL.Clients.Office.Excel.Functions.SPG(A1051, "SP_BUSINESS_DESCRIPTION")</f>
        <v>Post Holdings, Inc. operates as a consumer packaged goods holding company in the United States and internationally. It operates through four segments: Post Consumer Brands, Weetabix, Foodservice, and Refrigerated Retail. The Post Consumer Brands segment manufactures, markets, and sells branded and private label ready-to-eat (RTE) cereals under Honey Bunches of Oats, Pebbles, and Malt-O-Meal brands; hot cereal; peanut butter under the Peter Pan brand; and branded and private label pet food under Rachael Ray Nutrish, Nature’s Recipe, 9Lives, Kibbles ’n Bits and Gravy Train brands. The Weetabix segment manufactures, markets, and distributes branded and private label RTE cereal under Weetabix and Alpen brands; hot cereals and other cereal-based food products; private label cereals; and protein-based shakes under the UFIT brand, and nutritional snacks. The Foodservice segment produces and distributes egg products primarily under Papetti’s and Abbotsford Farms brands, as well as potato products in the foodservice and food ingredient channels. The segment also manufactures certain meat products. The Refrigerated Retail segment produces and distributes side dish, potato, sausage products under Bob Evans, Bob Evans Farms, and Simply Potatoes brands; eggs and egg products under Bob Evans Egg Whites and Egg Beaters brands; and cheese and other dairy products under Crystal Farms brand. It serves grocery stores, mass merchandise customers, supercenters, club stores, natural/specialty stores, dollar stores, discounters, wholesalers, convenience stores, pet supply retailers, drug store customers, foodservice distributors, and national restaurant chains, as well as sells its products in the military, ecommerce, and foodservice channels. The company was founded in 1895 and is headquartered in Saint Louis, Missouri.</v>
      </c>
    </row>
    <row r="1052" spans="1:20" x14ac:dyDescent="0.3">
      <c r="A1052" s="12" t="s">
        <v>1922</v>
      </c>
      <c r="B1052" s="10" t="str">
        <f>_xll.SNL.Clients.Office.Excel.Functions.SPG(A1052,"SP_IPO_DATE")</f>
        <v/>
      </c>
      <c r="C1052" s="5">
        <f>_xll.SNL.Clients.Office.Excel.Functions.SPG(A1052, "SP_VOLUME_AVG_WEEKLY_TO_SHARES_OUT", , "1M")</f>
        <v>2.8273021051539522</v>
      </c>
      <c r="D1052" s="5">
        <f>_xll.SNL.Clients.Office.Excel.Functions.SPG(A1052, "SP_VOLUME_AVG_WEEKLY_TO_SHARES_OUT", , "3M")</f>
        <v>2.7254101246792124</v>
      </c>
      <c r="E1052" s="5">
        <f>_xll.SNL.Clients.Office.Excel.Functions.SPG(A1052, "SP_VOLUME_AVG_DAILY_TO_1YR_AVG_DAILY", , "1M")</f>
        <v>103.87</v>
      </c>
      <c r="F1052" s="5">
        <f>_xll.SNL.Clients.Office.Excel.Functions.SPG(A1052, "SP_VOLUME_AVG_DAILY_TO_1YR_AVG_DAILY", , "3M")</f>
        <v>100.13</v>
      </c>
      <c r="G1052" s="9" t="str">
        <f>_xll.SNL.Clients.Office.Excel.Functions.SPG(A1052, "IQ_SECTOR")</f>
        <v>Real Estate</v>
      </c>
      <c r="H1052" s="9" t="str">
        <f>_xll.SNL.Clients.Office.Excel.Functions.SPG(A1052, "IQ_INDUSTRY_GROUP")</f>
        <v>Equity Real Estate Investment Trusts (REITs)</v>
      </c>
      <c r="I1052" s="9" t="str">
        <f>_xll.SNL.Clients.Office.Excel.Functions.SPG(A1052, "IQ_INDUSTRY")</f>
        <v>Specialized REITs</v>
      </c>
      <c r="J1052" s="9" t="str">
        <f>_xll.SNL.Clients.Office.Excel.Functions.SPG(A1052, "IQ_PRIMARY_INDUSTRY")</f>
        <v>Timber REITs</v>
      </c>
      <c r="K1052" s="9" t="str">
        <f>_xll.SNL.Clients.Office.Excel.Functions.SPG(A1052, "NAICS_CODE", "Primary")</f>
        <v>531110 - Lessors of Residential Buildings and Dwellings</v>
      </c>
      <c r="L1052" s="9" t="str">
        <f>_xll.SNL.Clients.Office.Excel.Functions.SPG(A1052, "SP_TOPICTAG")</f>
        <v>Forestry; Biomass Energy</v>
      </c>
      <c r="M1052" s="5">
        <f>_xll.SNL.Clients.Office.Excel.Functions.SPG(A1052, "SP_PCT_SHARES_OWNED_ALL_INSTITUTIONS")</f>
        <v>80.790000000000006</v>
      </c>
      <c r="N1052" s="9" t="str">
        <f>_xll.SNL.Clients.Office.Excel.Functions.SPG(A1052, "RD_CREDIT_RATING_GLOBAL", "Issuer Credit Rating", "Local Currency LT|0")</f>
        <v>BBB-</v>
      </c>
      <c r="O1052" s="9" t="str">
        <f>_xll.SNL.Clients.Office.Excel.Functions.SPG(A1052, "RD_CWOL_GLOBAL", "Issuer Credit Rating", "Local Currency LT|0")</f>
        <v>Stable</v>
      </c>
      <c r="P1052" s="9" t="str">
        <f>_xll.SNL.Clients.Office.Excel.Functions.SPG(A1052, "RD_RATING_ACTION_GLOBAL", "Issuer Credit Rating", "Local Currency LT|0")</f>
        <v>CreditWatch/Outlook (08/20/2020)</v>
      </c>
      <c r="Q1052" s="10">
        <f>_xll.SNL.Clients.Office.Excel.Functions.SPG(A1052, "RD_LAST_REVIEW_DATE_GLOBAL", "Issuer Credit Rating", "Local Currency LT")</f>
        <v>45484</v>
      </c>
      <c r="R1052" s="10">
        <f>_xll.SNL.Clients.Office.Excel.Functions.SPG(A1052, "RD_CREDIT_RATING_DATE_GLOBAL", "Issuer Credit Rating", "Local Currency LT|0")</f>
        <v>43287</v>
      </c>
      <c r="S1052" s="10">
        <f>_xll.SNL.Clients.Office.Excel.Functions.SPG(A1052, "RD_CREDIT_WATCH_OUTLOOK_DATE_GLOBAL", "Issuer Credit Rating", "Local Currency LT|0")</f>
        <v>44063</v>
      </c>
      <c r="T1052" s="13" t="str">
        <f>_xll.SNL.Clients.Office.Excel.Functions.SPG(A1052, "SP_BUSINESS_DESCRIPTION")</f>
        <v>PotlatchDeltic Corporation (Nasdaq: PCH) is a leading Real Estate Investment Trust (REIT) that owns nearly 2.2 million acres of timberlands in Alabama, Arkansas, Georgia, Idaho, Louisiana, Mississippi and South Carolina. Through its taxable REIT subsidiary, the company also operates six sawmills, an industrial-grade plywood mill, a residential and commercial real estate development business and a rural timberland sales program. PotlatchDeltic, a leader in sustainable forest management, is committed to environmental and social responsibility and to responsible governance.</v>
      </c>
    </row>
    <row r="1053" spans="1:20" x14ac:dyDescent="0.3">
      <c r="A1053" s="12" t="s">
        <v>1448</v>
      </c>
      <c r="B1053" s="10" t="str">
        <f>_xll.SNL.Clients.Office.Excel.Functions.SPG(A1053,"SP_IPO_DATE")</f>
        <v/>
      </c>
      <c r="C1053" s="5">
        <f>_xll.SNL.Clients.Office.Excel.Functions.SPG(A1053, "SP_VOLUME_AVG_WEEKLY_TO_SHARES_OUT", , "1M")</f>
        <v>21.992838128152631</v>
      </c>
      <c r="D1053" s="5">
        <f>_xll.SNL.Clients.Office.Excel.Functions.SPG(A1053, "SP_VOLUME_AVG_WEEKLY_TO_SHARES_OUT", , "3M")</f>
        <v>21.320901120484265</v>
      </c>
      <c r="E1053" s="5">
        <f>_xll.SNL.Clients.Office.Excel.Functions.SPG(A1053, "SP_VOLUME_AVG_DAILY_TO_1YR_AVG_DAILY", , "1M")</f>
        <v>126.83</v>
      </c>
      <c r="F1053" s="5">
        <f>_xll.SNL.Clients.Office.Excel.Functions.SPG(A1053, "SP_VOLUME_AVG_DAILY_TO_1YR_AVG_DAILY", , "3M")</f>
        <v>122.95</v>
      </c>
      <c r="G1053" s="9" t="str">
        <f>_xll.SNL.Clients.Office.Excel.Functions.SPG(A1053, "IQ_SECTOR")</f>
        <v>Industrials</v>
      </c>
      <c r="H1053" s="9" t="str">
        <f>_xll.SNL.Clients.Office.Excel.Functions.SPG(A1053, "IQ_INDUSTRY_GROUP")</f>
        <v>Capital Goods</v>
      </c>
      <c r="I1053" s="9" t="str">
        <f>_xll.SNL.Clients.Office.Excel.Functions.SPG(A1053, "IQ_INDUSTRY")</f>
        <v>Electrical Equipment</v>
      </c>
      <c r="J1053" s="9" t="str">
        <f>_xll.SNL.Clients.Office.Excel.Functions.SPG(A1053, "IQ_PRIMARY_INDUSTRY")</f>
        <v>Electrical Components and Equipment</v>
      </c>
      <c r="K1053" s="9" t="str">
        <f>_xll.SNL.Clients.Office.Excel.Functions.SPG(A1053, "NAICS_CODE", "Primary")</f>
        <v>335313 - Switchgear and Switchboard Apparatus Manufacturing</v>
      </c>
      <c r="L1053" s="9" t="str">
        <f>_xll.SNL.Clients.Office.Excel.Functions.SPG(A1053, "SP_TOPICTAG")</f>
        <v>Industrial Automation; Smart Energy; Process Automation; Data Center Technology</v>
      </c>
      <c r="M1053" s="5">
        <f>_xll.SNL.Clients.Office.Excel.Functions.SPG(A1053, "SP_PCT_SHARES_OWNED_ALL_INSTITUTIONS")</f>
        <v>89.23</v>
      </c>
      <c r="N1053" s="9" t="str">
        <f>_xll.SNL.Clients.Office.Excel.Functions.SPG(A1053, "RD_CREDIT_RATING_GLOBAL", "Issuer Credit Rating", "Local Currency LT|0")</f>
        <v/>
      </c>
      <c r="O1053" s="9" t="str">
        <f>_xll.SNL.Clients.Office.Excel.Functions.SPG(A1053, "RD_CWOL_GLOBAL", "Issuer Credit Rating", "Local Currency LT|0")</f>
        <v/>
      </c>
      <c r="P1053" s="9" t="str">
        <f>_xll.SNL.Clients.Office.Excel.Functions.SPG(A1053, "RD_RATING_ACTION_GLOBAL", "Issuer Credit Rating", "Local Currency LT|0")</f>
        <v/>
      </c>
      <c r="Q1053" s="10" t="str">
        <f>_xll.SNL.Clients.Office.Excel.Functions.SPG(A1053, "RD_LAST_REVIEW_DATE_GLOBAL", "Issuer Credit Rating", "Local Currency LT")</f>
        <v/>
      </c>
      <c r="R1053" s="10" t="str">
        <f>_xll.SNL.Clients.Office.Excel.Functions.SPG(A1053, "RD_CREDIT_RATING_DATE_GLOBAL", "Issuer Credit Rating", "Local Currency LT|0")</f>
        <v/>
      </c>
      <c r="S1053" s="10" t="str">
        <f>_xll.SNL.Clients.Office.Excel.Functions.SPG(A1053, "RD_CREDIT_WATCH_OUTLOOK_DATE_GLOBAL", "Issuer Credit Rating", "Local Currency LT|0")</f>
        <v/>
      </c>
      <c r="T1053" s="13" t="str">
        <f>_xll.SNL.Clients.Office.Excel.Functions.SPG(A1053, "SP_BUSINESS_DESCRIPTION")</f>
        <v>Powell Industries, Inc., together with its subsidiaries, designs, develops, manufactures, sells, and services custom-engineered equipment and systems. The company’s principal products include integrated power control room substations, custom-engineered modules, electrical houses, medium-voltage circuit breakers, monitoring and control communications systems, motor control centers, switches, and bus duct systems, as well as traditional and arc-resistant distribution switchgears and control gears. Its products have application in voltages ranging from 480 volts to 38,000 volts. The company also provides field service inspection, installation, commissioning, modification, and repair services; spare parts, retrofit and retrofill components for existing systems; and replacement circuit breakers for switchgear. It serves onshore and offshore production, liquefied natural gas facilities and terminals, pipelines, refineries, and petrochemical plants, as well as electric utility, light rail traction power, mining and metals, pulp and paper, data centers, universities and government entities, commercial, and industrial markets. The company has operations in the United States, Canada, the Middle East, Africa, Europe, Mexico, the Asia/Pacific, and Central and South America. Powell Industries, Inc. was founded in 1947 and is headquartered in Houston, Texas.</v>
      </c>
    </row>
    <row r="1054" spans="1:20" x14ac:dyDescent="0.3">
      <c r="A1054" s="12" t="s">
        <v>1923</v>
      </c>
      <c r="B1054" s="10">
        <f>_xll.SNL.Clients.Office.Excel.Functions.SPG(A1054,"SP_IPO_DATE")</f>
        <v>35776</v>
      </c>
      <c r="C1054" s="5">
        <f>_xll.SNL.Clients.Office.Excel.Functions.SPG(A1054, "SP_VOLUME_AVG_WEEKLY_TO_SHARES_OUT", , "1M")</f>
        <v>4.0753654753604351</v>
      </c>
      <c r="D1054" s="5">
        <f>_xll.SNL.Clients.Office.Excel.Functions.SPG(A1054, "SP_VOLUME_AVG_WEEKLY_TO_SHARES_OUT", , "3M")</f>
        <v>3.5235989048814025</v>
      </c>
      <c r="E1054" s="5">
        <f>_xll.SNL.Clients.Office.Excel.Functions.SPG(A1054, "SP_VOLUME_AVG_DAILY_TO_1YR_AVG_DAILY", , "1M")</f>
        <v>113.62</v>
      </c>
      <c r="F1054" s="5">
        <f>_xll.SNL.Clients.Office.Excel.Functions.SPG(A1054, "SP_VOLUME_AVG_DAILY_TO_1YR_AVG_DAILY", , "3M")</f>
        <v>98.24</v>
      </c>
      <c r="G1054" s="9" t="str">
        <f>_xll.SNL.Clients.Office.Excel.Functions.SPG(A1054, "IQ_SECTOR")</f>
        <v>Information Technology</v>
      </c>
      <c r="H1054" s="9" t="str">
        <f>_xll.SNL.Clients.Office.Excel.Functions.SPG(A1054, "IQ_INDUSTRY_GROUP")</f>
        <v>Semiconductors and Semiconductor Equipment</v>
      </c>
      <c r="I1054" s="9" t="str">
        <f>_xll.SNL.Clients.Office.Excel.Functions.SPG(A1054, "IQ_INDUSTRY")</f>
        <v>Semiconductors and Semiconductor Equipment</v>
      </c>
      <c r="J1054" s="9" t="str">
        <f>_xll.SNL.Clients.Office.Excel.Functions.SPG(A1054, "IQ_PRIMARY_INDUSTRY")</f>
        <v>Semiconductors</v>
      </c>
      <c r="K1054" s="9" t="str">
        <f>_xll.SNL.Clients.Office.Excel.Functions.SPG(A1054, "NAICS_CODE", "Primary")</f>
        <v>334413 - Semiconductor and Related Device Manufacturing</v>
      </c>
      <c r="L1054" s="9" t="str">
        <f>_xll.SNL.Clients.Office.Excel.Functions.SPG(A1054, "SP_TOPICTAG")</f>
        <v>Energy Efficiency; Energy Management; Industrial Automation; Smart Building; Smart Energy; Electric Vehicle; Autonomous Vehicles</v>
      </c>
      <c r="M1054" s="5">
        <f>_xll.SNL.Clients.Office.Excel.Functions.SPG(A1054, "SP_PCT_SHARES_OWNED_ALL_INSTITUTIONS")</f>
        <v>103.32</v>
      </c>
      <c r="N1054" s="9" t="str">
        <f>_xll.SNL.Clients.Office.Excel.Functions.SPG(A1054, "RD_CREDIT_RATING_GLOBAL", "Issuer Credit Rating", "Local Currency LT|0")</f>
        <v/>
      </c>
      <c r="O1054" s="9" t="str">
        <f>_xll.SNL.Clients.Office.Excel.Functions.SPG(A1054, "RD_CWOL_GLOBAL", "Issuer Credit Rating", "Local Currency LT|0")</f>
        <v/>
      </c>
      <c r="P1054" s="9" t="str">
        <f>_xll.SNL.Clients.Office.Excel.Functions.SPG(A1054, "RD_RATING_ACTION_GLOBAL", "Issuer Credit Rating", "Local Currency LT|0")</f>
        <v/>
      </c>
      <c r="Q1054" s="10" t="str">
        <f>_xll.SNL.Clients.Office.Excel.Functions.SPG(A1054, "RD_LAST_REVIEW_DATE_GLOBAL", "Issuer Credit Rating", "Local Currency LT")</f>
        <v/>
      </c>
      <c r="R1054" s="10" t="str">
        <f>_xll.SNL.Clients.Office.Excel.Functions.SPG(A1054, "RD_CREDIT_RATING_DATE_GLOBAL", "Issuer Credit Rating", "Local Currency LT|0")</f>
        <v/>
      </c>
      <c r="S1054" s="10" t="str">
        <f>_xll.SNL.Clients.Office.Excel.Functions.SPG(A1054, "RD_CREDIT_WATCH_OUTLOOK_DATE_GLOBAL", "Issuer Credit Rating", "Local Currency LT|0")</f>
        <v/>
      </c>
      <c r="T1054" s="13" t="str">
        <f>_xll.SNL.Clients.Office.Excel.Functions.SPG(A1054, "SP_BUSINESS_DESCRIPTION")</f>
        <v>Power Integrations, Inc. designs, develops, manufactures, and markets analog and mixed-signal integrated circuits (ICs), and other electronic components and circuitry used in high-voltage power conversion worldwide. The company provides a range of alternating current to direct current power conversion products that address power supply up to approximately 500 watts of output for consumer appliances, utility meters, LCD monitors, tablets, smartphones, computers, TVs, and consumer and industrial applications, as well as LED lightings; and power conversion in high-power applications comprising industrial motors, solar and wind-power systems, electric locomotives, and high-voltage DC transmission systems. It also offers InnoSwitch IC for electric vehicles; high-voltage gate-driver products used to operate high-voltage switches, such as insulated-gate bipolar transistors and silicon-carbide MOSFETs under the SCALE and SCALE-2 product-family names; and SCALE-iDriver for use in powertrain and charging applications for electric vehicles. In addition, the company provides motor-driver ICs for use in refrigerator compressors, ceiling fans, air purifiers, and circulation pumps, as well as pumps and fans used in appliances, such as dishwashers, laundry machines, and boilers. It serves communications, computer, consumer, and industrial markets. The company sells its products to original equipment manufacturers and merchant power supply manufacturers through direct sales staff, as well as a network of independent sales representatives and distributors. Power Integrations, Inc. was incorporated in 1988 and is headquartered in San Jose, California.</v>
      </c>
    </row>
    <row r="1055" spans="1:20" x14ac:dyDescent="0.3">
      <c r="A1055" s="12" t="s">
        <v>363</v>
      </c>
      <c r="B1055" s="10" t="str">
        <f>_xll.SNL.Clients.Office.Excel.Functions.SPG(A1055,"SP_IPO_DATE")</f>
        <v/>
      </c>
      <c r="C1055" s="5">
        <f>_xll.SNL.Clients.Office.Excel.Functions.SPG(A1055, "SP_VOLUME_AVG_WEEKLY_TO_SHARES_OUT", , "1M")</f>
        <v>4.6443129418642375</v>
      </c>
      <c r="D1055" s="5">
        <f>_xll.SNL.Clients.Office.Excel.Functions.SPG(A1055, "SP_VOLUME_AVG_WEEKLY_TO_SHARES_OUT", , "3M")</f>
        <v>4.3501498971752435</v>
      </c>
      <c r="E1055" s="5">
        <f>_xll.SNL.Clients.Office.Excel.Functions.SPG(A1055, "SP_VOLUME_AVG_DAILY_TO_1YR_AVG_DAILY", , "1M")</f>
        <v>128.86000000000001</v>
      </c>
      <c r="F1055" s="5">
        <f>_xll.SNL.Clients.Office.Excel.Functions.SPG(A1055, "SP_VOLUME_AVG_DAILY_TO_1YR_AVG_DAILY", , "3M")</f>
        <v>120.7</v>
      </c>
      <c r="G1055" s="9" t="str">
        <f>_xll.SNL.Clients.Office.Excel.Functions.SPG(A1055, "IQ_SECTOR")</f>
        <v>Materials</v>
      </c>
      <c r="H1055" s="9" t="str">
        <f>_xll.SNL.Clients.Office.Excel.Functions.SPG(A1055, "IQ_INDUSTRY_GROUP")</f>
        <v>Materials</v>
      </c>
      <c r="I1055" s="9" t="str">
        <f>_xll.SNL.Clients.Office.Excel.Functions.SPG(A1055, "IQ_INDUSTRY")</f>
        <v>Chemicals</v>
      </c>
      <c r="J1055" s="9" t="str">
        <f>_xll.SNL.Clients.Office.Excel.Functions.SPG(A1055, "IQ_PRIMARY_INDUSTRY")</f>
        <v>Specialty Chemicals</v>
      </c>
      <c r="K1055" s="9" t="str">
        <f>_xll.SNL.Clients.Office.Excel.Functions.SPG(A1055, "NAICS_CODE", "Primary")</f>
        <v>325510 - Paint and Coating Manufacturing</v>
      </c>
      <c r="L1055" s="9" t="str">
        <f>_xll.SNL.Clients.Office.Excel.Functions.SPG(A1055, "SP_TOPICTAG")</f>
        <v>Industrial Automation; Passenger Aircraft Manufacturing</v>
      </c>
      <c r="M1055" s="5">
        <f>_xll.SNL.Clients.Office.Excel.Functions.SPG(A1055, "SP_PCT_SHARES_OWNED_ALL_INSTITUTIONS")</f>
        <v>88.34</v>
      </c>
      <c r="N1055" s="9" t="str">
        <f>_xll.SNL.Clients.Office.Excel.Functions.SPG(A1055, "RD_CREDIT_RATING_GLOBAL", "Issuer Credit Rating", "Local Currency LT|0")</f>
        <v>BBB+</v>
      </c>
      <c r="O1055" s="9" t="str">
        <f>_xll.SNL.Clients.Office.Excel.Functions.SPG(A1055, "RD_CWOL_GLOBAL", "Issuer Credit Rating", "Local Currency LT|0")</f>
        <v>Stable</v>
      </c>
      <c r="P1055" s="9" t="str">
        <f>_xll.SNL.Clients.Office.Excel.Functions.SPG(A1055, "RD_RATING_ACTION_GLOBAL", "Issuer Credit Rating", "Local Currency LT|0")</f>
        <v>CreditWatch/Outlook (11/06/2023)</v>
      </c>
      <c r="Q1055" s="10">
        <f>_xll.SNL.Clients.Office.Excel.Functions.SPG(A1055, "RD_LAST_REVIEW_DATE_GLOBAL", "Issuer Credit Rating", "Local Currency LT")</f>
        <v>45618</v>
      </c>
      <c r="R1055" s="10">
        <f>_xll.SNL.Clients.Office.Excel.Functions.SPG(A1055, "RD_CREDIT_RATING_DATE_GLOBAL", "Issuer Credit Rating", "Local Currency LT|0")</f>
        <v>43914</v>
      </c>
      <c r="S1055" s="10">
        <f>_xll.SNL.Clients.Office.Excel.Functions.SPG(A1055, "RD_CREDIT_WATCH_OUTLOOK_DATE_GLOBAL", "Issuer Credit Rating", "Local Currency LT|0")</f>
        <v>45236</v>
      </c>
      <c r="T1055" s="13" t="str">
        <f>_xll.SNL.Clients.Office.Excel.Functions.SPG(A1055, "SP_BUSINESS_DESCRIPTION")</f>
        <v>PPG Industries, Inc. manufactures and distributes paints, coatings, and specialty materials in the United States, Canada, the Asia Pacific, Latin America, Europe, the Middle East, and Africa. It operates through two segments, Performance Coatings and Industrial Coatings. The Performance Coatings segment offers coatings, solvents, adhesives, sealants, sundries, and software for automotive and commercial transport/fleet repair and refurbishing, light industrial coatings, and specialty coatings for signs; wood stains; paints, thermoplastics, pavement marking products, and other advanced technologies for pavement marking for government, commercial infrastructure, painting, and maintenance contractors; and coatings, sealants, transparencies, transparent armor, adhesives, engineered materials, and packaging and chemical management services for commercial, military, regional jet, and general aviation aircraft. The Industrial Coatings segment offers coatings, adhesives and sealants, and metal pretreatments, as well as services and coatings applications for appliances, agricultural and construction equipment, consumer electronics, automotive parts and accessories, building products, kitchenware, and transportation vehicles and other finished products; and on-site coatings services. It also provides coatings for metal cans, closures, plastic and aluminum tubes for food, beverage and personal care, promotional, and specialty packaging; amorphous precipitated silica for tire, battery separator, and other end-uses; TESLIN substrates for labels, e-passports, drivers’ licenses, breathable membranes, and loyalty and identification cards; and organic light emitting diode materials, displays and lighting lens materials, optical lenses, color-change products, and photochromic dyes. PPG Industries, Inc. was incorporated in 1883 and is headquartered in Pittsburgh, Pennsylvania.</v>
      </c>
    </row>
    <row r="1056" spans="1:20" x14ac:dyDescent="0.3">
      <c r="A1056" s="12" t="s">
        <v>364</v>
      </c>
      <c r="B1056" s="10" t="str">
        <f>_xll.SNL.Clients.Office.Excel.Functions.SPG(A1056,"SP_IPO_DATE")</f>
        <v/>
      </c>
      <c r="C1056" s="5">
        <f>_xll.SNL.Clients.Office.Excel.Functions.SPG(A1056, "SP_VOLUME_AVG_WEEKLY_TO_SHARES_OUT", , "1M")</f>
        <v>3.2674898165739834</v>
      </c>
      <c r="D1056" s="5">
        <f>_xll.SNL.Clients.Office.Excel.Functions.SPG(A1056, "SP_VOLUME_AVG_WEEKLY_TO_SHARES_OUT", , "3M")</f>
        <v>3.0027017805834246</v>
      </c>
      <c r="E1056" s="5">
        <f>_xll.SNL.Clients.Office.Excel.Functions.SPG(A1056, "SP_VOLUME_AVG_DAILY_TO_1YR_AVG_DAILY", , "1M")</f>
        <v>101.85</v>
      </c>
      <c r="F1056" s="5">
        <f>_xll.SNL.Clients.Office.Excel.Functions.SPG(A1056, "SP_VOLUME_AVG_DAILY_TO_1YR_AVG_DAILY", , "3M")</f>
        <v>93.59</v>
      </c>
      <c r="G1056" s="9" t="str">
        <f>_xll.SNL.Clients.Office.Excel.Functions.SPG(A1056, "IQ_SECTOR")</f>
        <v>Utilities</v>
      </c>
      <c r="H1056" s="9" t="str">
        <f>_xll.SNL.Clients.Office.Excel.Functions.SPG(A1056, "IQ_INDUSTRY_GROUP")</f>
        <v>Utilities</v>
      </c>
      <c r="I1056" s="9" t="str">
        <f>_xll.SNL.Clients.Office.Excel.Functions.SPG(A1056, "IQ_INDUSTRY")</f>
        <v>Electric Utilities</v>
      </c>
      <c r="J1056" s="9" t="str">
        <f>_xll.SNL.Clients.Office.Excel.Functions.SPG(A1056, "IQ_PRIMARY_INDUSTRY")</f>
        <v>Electric Utilities</v>
      </c>
      <c r="K1056" s="9" t="str">
        <f>_xll.SNL.Clients.Office.Excel.Functions.SPG(A1056, "NAICS_CODE", "Primary")</f>
        <v>2211 - Electric Power Generation, Transmission and Distribution</v>
      </c>
      <c r="L1056" s="9" t="str">
        <f>_xll.SNL.Clients.Office.Excel.Functions.SPG(A1056, "SP_TOPICTAG")</f>
        <v>Clean Energy; Energy Efficiency; Energy Management; Energy Storage; Power Grid; Utility Scale Solar</v>
      </c>
      <c r="M1056" s="5">
        <f>_xll.SNL.Clients.Office.Excel.Functions.SPG(A1056, "SP_PCT_SHARES_OWNED_ALL_INSTITUTIONS")</f>
        <v>79.400000000000006</v>
      </c>
      <c r="N1056" s="9" t="str">
        <f>_xll.SNL.Clients.Office.Excel.Functions.SPG(A1056, "RD_CREDIT_RATING_GLOBAL", "Issuer Credit Rating", "Local Currency LT|0")</f>
        <v>A-</v>
      </c>
      <c r="O1056" s="9" t="str">
        <f>_xll.SNL.Clients.Office.Excel.Functions.SPG(A1056, "RD_CWOL_GLOBAL", "Issuer Credit Rating", "Local Currency LT|0")</f>
        <v>Stable</v>
      </c>
      <c r="P1056" s="9" t="str">
        <f>_xll.SNL.Clients.Office.Excel.Functions.SPG(A1056, "RD_RATING_ACTION_GLOBAL", "Issuer Credit Rating", "Local Currency LT|0")</f>
        <v>Upgrade | CreditWatch/Outlook (06/01/2015)</v>
      </c>
      <c r="Q1056" s="10">
        <f>_xll.SNL.Clients.Office.Excel.Functions.SPG(A1056, "RD_LAST_REVIEW_DATE_GLOBAL", "Issuer Credit Rating", "Local Currency LT")</f>
        <v>45531</v>
      </c>
      <c r="R1056" s="10">
        <f>_xll.SNL.Clients.Office.Excel.Functions.SPG(A1056, "RD_CREDIT_RATING_DATE_GLOBAL", "Issuer Credit Rating", "Local Currency LT|0")</f>
        <v>42156</v>
      </c>
      <c r="S1056" s="10">
        <f>_xll.SNL.Clients.Office.Excel.Functions.SPG(A1056, "RD_CREDIT_WATCH_OUTLOOK_DATE_GLOBAL", "Issuer Credit Rating", "Local Currency LT|0")</f>
        <v>42156</v>
      </c>
      <c r="T1056" s="13" t="str">
        <f>_xll.SNL.Clients.Office.Excel.Functions.SPG(A1056, "SP_BUSINESS_DESCRIPTION")</f>
        <v>PPL Corporation, an energy company, focuses on providing electricity and natural gas to approximately 3.6 million customers in the United States. It operates through three segments: Kentucky Regulated, Pennsylvania Regulated, and Rhode Island Regulated. The company delivers electricity to customers in Pennsylvania, Kentucky, Virginia, and Rhode Island; delivers natural gas to customers in Kentucky and Rhode Island; and generates electricity from power plants in Kentucky. PPL Corporation was founded in 1920 and is headquartered in Allentown, Pennsylvania.</v>
      </c>
    </row>
    <row r="1057" spans="1:20" x14ac:dyDescent="0.3">
      <c r="A1057" s="12" t="s">
        <v>1449</v>
      </c>
      <c r="B1057" s="10">
        <f>_xll.SNL.Clients.Office.Excel.Functions.SPG(A1057,"SP_IPO_DATE")</f>
        <v>37567</v>
      </c>
      <c r="C1057" s="5">
        <f>_xll.SNL.Clients.Office.Excel.Functions.SPG(A1057, "SP_VOLUME_AVG_WEEKLY_TO_SHARES_OUT", , "1M")</f>
        <v>2.5295902615113199</v>
      </c>
      <c r="D1057" s="5">
        <f>_xll.SNL.Clients.Office.Excel.Functions.SPG(A1057, "SP_VOLUME_AVG_WEEKLY_TO_SHARES_OUT", , "3M")</f>
        <v>3.1468687832110702</v>
      </c>
      <c r="E1057" s="5">
        <f>_xll.SNL.Clients.Office.Excel.Functions.SPG(A1057, "SP_VOLUME_AVG_DAILY_TO_1YR_AVG_DAILY", , "1M")</f>
        <v>90.94</v>
      </c>
      <c r="F1057" s="5">
        <f>_xll.SNL.Clients.Office.Excel.Functions.SPG(A1057, "SP_VOLUME_AVG_DAILY_TO_1YR_AVG_DAILY", , "3M")</f>
        <v>113.14</v>
      </c>
      <c r="G1057" s="9" t="str">
        <f>_xll.SNL.Clients.Office.Excel.Functions.SPG(A1057, "IQ_SECTOR")</f>
        <v>Financials</v>
      </c>
      <c r="H1057" s="9" t="str">
        <f>_xll.SNL.Clients.Office.Excel.Functions.SPG(A1057, "IQ_INDUSTRY_GROUP")</f>
        <v>Financial Services</v>
      </c>
      <c r="I1057" s="9" t="str">
        <f>_xll.SNL.Clients.Office.Excel.Functions.SPG(A1057, "IQ_INDUSTRY")</f>
        <v>Consumer Finance</v>
      </c>
      <c r="J1057" s="9" t="str">
        <f>_xll.SNL.Clients.Office.Excel.Functions.SPG(A1057, "IQ_PRIMARY_INDUSTRY")</f>
        <v>Consumer Finance</v>
      </c>
      <c r="K1057" s="9" t="str">
        <f>_xll.SNL.Clients.Office.Excel.Functions.SPG(A1057, "NAICS_CODE", "Primary")</f>
        <v>522291 - Consumer Lending</v>
      </c>
      <c r="L1057" s="9" t="str">
        <f>_xll.SNL.Clients.Office.Excel.Functions.SPG(A1057, "SP_TOPICTAG")</f>
        <v>Consumer Lending</v>
      </c>
      <c r="M1057" s="5">
        <f>_xll.SNL.Clients.Office.Excel.Functions.SPG(A1057, "SP_PCT_SHARES_OWNED_ALL_INSTITUTIONS")</f>
        <v>96.91</v>
      </c>
      <c r="N1057" s="9" t="str">
        <f>_xll.SNL.Clients.Office.Excel.Functions.SPG(A1057, "RD_CREDIT_RATING_GLOBAL", "Issuer Credit Rating", "Local Currency LT|0")</f>
        <v>BB</v>
      </c>
      <c r="O1057" s="9" t="str">
        <f>_xll.SNL.Clients.Office.Excel.Functions.SPG(A1057, "RD_CWOL_GLOBAL", "Issuer Credit Rating", "Local Currency LT|0")</f>
        <v>Stable</v>
      </c>
      <c r="P1057" s="9" t="str">
        <f>_xll.SNL.Clients.Office.Excel.Functions.SPG(A1057, "RD_RATING_ACTION_GLOBAL", "Issuer Credit Rating", "Local Currency LT|0")</f>
        <v>New Rating | CreditWatch/Outlook (06/14/2023)</v>
      </c>
      <c r="Q1057" s="10">
        <f>_xll.SNL.Clients.Office.Excel.Functions.SPG(A1057, "RD_LAST_REVIEW_DATE_GLOBAL", "Issuer Credit Rating", "Local Currency LT")</f>
        <v>45408</v>
      </c>
      <c r="R1057" s="10">
        <f>_xll.SNL.Clients.Office.Excel.Functions.SPG(A1057, "RD_CREDIT_RATING_DATE_GLOBAL", "Issuer Credit Rating", "Local Currency LT|0")</f>
        <v>45091</v>
      </c>
      <c r="S1057" s="10">
        <f>_xll.SNL.Clients.Office.Excel.Functions.SPG(A1057, "RD_CREDIT_WATCH_OUTLOOK_DATE_GLOBAL", "Issuer Credit Rating", "Local Currency LT|0")</f>
        <v>45091</v>
      </c>
      <c r="T1057" s="13" t="str">
        <f>_xll.SNL.Clients.Office.Excel.Functions.SPG(A1057, "SP_BUSINESS_DESCRIPTION")</f>
        <v>PRA Group, Inc., a financial and business services company, engages in the purchase, collection, and management of portfolios of nonperforming loans worldwide. It is involved in the purchase of accounts that are primarily the unpaid obligations of individuals owed to credit originators, which include banks and other types of consumer, retail, and auto finance companies. The company also acquires nonperforming loans, including Visa and MasterCard credit card accounts, private label and other credit card accounts, personal loans, automobile loans, and small business loans from banks, credit unions, consumer finance companies, retailers, utilities, automobile finance companies, and other credit originators. In addition, it provides fee-based services on class action claims recoveries. The company was formerly known as Portfolio Recovery Associates, Inc. and changed its name to PRA Group, Inc. in October 2014. PRA Group, Inc. was founded in 1996 and is headquartered in Norfolk, Virginia.</v>
      </c>
    </row>
    <row r="1058" spans="1:20" x14ac:dyDescent="0.3">
      <c r="A1058" s="12" t="s">
        <v>1450</v>
      </c>
      <c r="B1058" s="10">
        <f>_xll.SNL.Clients.Office.Excel.Functions.SPG(A1058,"SP_IPO_DATE")</f>
        <v>38397</v>
      </c>
      <c r="C1058" s="5">
        <f>_xll.SNL.Clients.Office.Excel.Functions.SPG(A1058, "SP_VOLUME_AVG_WEEKLY_TO_SHARES_OUT", , "1M")</f>
        <v>3.0472650117170779</v>
      </c>
      <c r="D1058" s="5">
        <f>_xll.SNL.Clients.Office.Excel.Functions.SPG(A1058, "SP_VOLUME_AVG_WEEKLY_TO_SHARES_OUT", , "3M")</f>
        <v>2.9643442712686272</v>
      </c>
      <c r="E1058" s="5">
        <f>_xll.SNL.Clients.Office.Excel.Functions.SPG(A1058, "SP_VOLUME_AVG_DAILY_TO_1YR_AVG_DAILY", , "1M")</f>
        <v>100.33</v>
      </c>
      <c r="F1058" s="5">
        <f>_xll.SNL.Clients.Office.Excel.Functions.SPG(A1058, "SP_VOLUME_AVG_DAILY_TO_1YR_AVG_DAILY", , "3M")</f>
        <v>97.6</v>
      </c>
      <c r="G1058" s="9" t="str">
        <f>_xll.SNL.Clients.Office.Excel.Functions.SPG(A1058, "IQ_SECTOR")</f>
        <v>Financials</v>
      </c>
      <c r="H1058" s="9" t="str">
        <f>_xll.SNL.Clients.Office.Excel.Functions.SPG(A1058, "IQ_INDUSTRY_GROUP")</f>
        <v>Banks</v>
      </c>
      <c r="I1058" s="9" t="str">
        <f>_xll.SNL.Clients.Office.Excel.Functions.SPG(A1058, "IQ_INDUSTRY")</f>
        <v>Banks</v>
      </c>
      <c r="J1058" s="9" t="str">
        <f>_xll.SNL.Clients.Office.Excel.Functions.SPG(A1058, "IQ_PRIMARY_INDUSTRY")</f>
        <v>Regional Banks</v>
      </c>
      <c r="K1058" s="9" t="str">
        <f>_xll.SNL.Clients.Office.Excel.Functions.SPG(A1058, "NAICS_CODE", "Primary")</f>
        <v>522110 - Commercial Banking</v>
      </c>
      <c r="L1058" s="9" t="str">
        <f>_xll.SNL.Clients.Office.Excel.Functions.SPG(A1058, "SP_TOPICTAG")</f>
        <v>Consumer Lending</v>
      </c>
      <c r="M1058" s="5">
        <f>_xll.SNL.Clients.Office.Excel.Functions.SPG(A1058, "SP_PCT_SHARES_OWNED_ALL_INSTITUTIONS")</f>
        <v>87.74</v>
      </c>
      <c r="N1058" s="9" t="str">
        <f>_xll.SNL.Clients.Office.Excel.Functions.SPG(A1058, "RD_CREDIT_RATING_GLOBAL", "Issuer Credit Rating", "Local Currency LT|0")</f>
        <v/>
      </c>
      <c r="O1058" s="9" t="str">
        <f>_xll.SNL.Clients.Office.Excel.Functions.SPG(A1058, "RD_CWOL_GLOBAL", "Issuer Credit Rating", "Local Currency LT|0")</f>
        <v/>
      </c>
      <c r="P1058" s="9" t="str">
        <f>_xll.SNL.Clients.Office.Excel.Functions.SPG(A1058, "RD_RATING_ACTION_GLOBAL", "Issuer Credit Rating", "Local Currency LT|0")</f>
        <v/>
      </c>
      <c r="Q1058" s="10" t="str">
        <f>_xll.SNL.Clients.Office.Excel.Functions.SPG(A1058, "RD_LAST_REVIEW_DATE_GLOBAL", "Issuer Credit Rating", "Local Currency LT")</f>
        <v/>
      </c>
      <c r="R1058" s="10" t="str">
        <f>_xll.SNL.Clients.Office.Excel.Functions.SPG(A1058, "RD_CREDIT_RATING_DATE_GLOBAL", "Issuer Credit Rating", "Local Currency LT|0")</f>
        <v/>
      </c>
      <c r="S1058" s="10" t="str">
        <f>_xll.SNL.Clients.Office.Excel.Functions.SPG(A1058, "RD_CREDIT_WATCH_OUTLOOK_DATE_GLOBAL", "Issuer Credit Rating", "Local Currency LT|0")</f>
        <v/>
      </c>
      <c r="T1058" s="13" t="str">
        <f>_xll.SNL.Clients.Office.Excel.Functions.SPG(A1058, "SP_BUSINESS_DESCRIPTION")</f>
        <v>Preferred Bank provides various commercial banking products and services to small and mid-sized businesses and their owners, entrepreneurs, real estate developers and investors, professionals, and high net worth individuals. The company accepts checking, savings, and money market deposit accounts; fixed-rate and fixed maturity retail, and non-retail certificates of deposit; and individual retirement accounts. It also provides real estate mortgage loans that are secured by retail, industrial, office, special purpose, and residential single and multi-family properties; real estate construction loans; commercial loans comprising lines of credit for working capital, term loans for capital expenditures, and commercial and stand-by letters of credit; and small business administration loans. In addition, the company offers trade finance services, including commercial and export letters of credit, import lines of credit, documentary collections, international wire transfers, acceptances/trust receipt financing products, export financing, and bills purchase programs. Further, it provides cash management services; and internet, mobile, and tablet banking services. The company operates through full-service branch offices in the California counties of Los Angeles, Orange and San Francisco; Flushing, New York; Houston suburb of Sugar Land, Texas; and a satellite office in Manhattan, New York. The company was incorporated in 1991 and is headquartered in Los Angeles, California.</v>
      </c>
    </row>
    <row r="1059" spans="1:20" x14ac:dyDescent="0.3">
      <c r="A1059" s="12" t="s">
        <v>1451</v>
      </c>
      <c r="B1059" s="10">
        <f>_xll.SNL.Clients.Office.Excel.Functions.SPG(A1059,"SP_IPO_DATE")</f>
        <v>41542</v>
      </c>
      <c r="C1059" s="5">
        <f>_xll.SNL.Clients.Office.Excel.Functions.SPG(A1059, "SP_VOLUME_AVG_WEEKLY_TO_SHARES_OUT", , "1M")</f>
        <v>6.7222464581588772</v>
      </c>
      <c r="D1059" s="5">
        <f>_xll.SNL.Clients.Office.Excel.Functions.SPG(A1059, "SP_VOLUME_AVG_WEEKLY_TO_SHARES_OUT", , "3M")</f>
        <v>6.224188160295915</v>
      </c>
      <c r="E1059" s="5">
        <f>_xll.SNL.Clients.Office.Excel.Functions.SPG(A1059, "SP_VOLUME_AVG_DAILY_TO_1YR_AVG_DAILY", , "1M")</f>
        <v>94.01</v>
      </c>
      <c r="F1059" s="5">
        <f>_xll.SNL.Clients.Office.Excel.Functions.SPG(A1059, "SP_VOLUME_AVG_DAILY_TO_1YR_AVG_DAILY", , "3M")</f>
        <v>87.05</v>
      </c>
      <c r="G1059" s="9" t="str">
        <f>_xll.SNL.Clients.Office.Excel.Functions.SPG(A1059, "IQ_SECTOR")</f>
        <v>Health Care</v>
      </c>
      <c r="H1059" s="9" t="str">
        <f>_xll.SNL.Clients.Office.Excel.Functions.SPG(A1059, "IQ_INDUSTRY_GROUP")</f>
        <v>Health Care Equipment and Services</v>
      </c>
      <c r="I1059" s="9" t="str">
        <f>_xll.SNL.Clients.Office.Excel.Functions.SPG(A1059, "IQ_INDUSTRY")</f>
        <v>Health Care Providers and Services</v>
      </c>
      <c r="J1059" s="9" t="str">
        <f>_xll.SNL.Clients.Office.Excel.Functions.SPG(A1059, "IQ_PRIMARY_INDUSTRY")</f>
        <v>Health Care Services</v>
      </c>
      <c r="K1059" s="9" t="str">
        <f>_xll.SNL.Clients.Office.Excel.Functions.SPG(A1059, "NAICS_CODE", "Primary")</f>
        <v>62 - Health Care and Social Assistance</v>
      </c>
      <c r="L1059" s="9" t="str">
        <f>_xll.SNL.Clients.Office.Excel.Functions.SPG(A1059, "SP_TOPICTAG")</f>
        <v>Software Development; Data Integration; Outpatient Care; Data Protection; Process Automation; Artificial Intelligence</v>
      </c>
      <c r="M1059" s="5">
        <f>_xll.SNL.Clients.Office.Excel.Functions.SPG(A1059, "SP_PCT_SHARES_OWNED_ALL_INSTITUTIONS")</f>
        <v>85.75</v>
      </c>
      <c r="N1059" s="9" t="str">
        <f>_xll.SNL.Clients.Office.Excel.Functions.SPG(A1059, "RD_CREDIT_RATING_GLOBAL", "Issuer Credit Rating", "Local Currency LT|0")</f>
        <v/>
      </c>
      <c r="O1059" s="9" t="str">
        <f>_xll.SNL.Clients.Office.Excel.Functions.SPG(A1059, "RD_CWOL_GLOBAL", "Issuer Credit Rating", "Local Currency LT|0")</f>
        <v/>
      </c>
      <c r="P1059" s="9" t="str">
        <f>_xll.SNL.Clients.Office.Excel.Functions.SPG(A1059, "RD_RATING_ACTION_GLOBAL", "Issuer Credit Rating", "Local Currency LT|0")</f>
        <v/>
      </c>
      <c r="Q1059" s="10" t="str">
        <f>_xll.SNL.Clients.Office.Excel.Functions.SPG(A1059, "RD_LAST_REVIEW_DATE_GLOBAL", "Issuer Credit Rating", "Local Currency LT")</f>
        <v/>
      </c>
      <c r="R1059" s="10" t="str">
        <f>_xll.SNL.Clients.Office.Excel.Functions.SPG(A1059, "RD_CREDIT_RATING_DATE_GLOBAL", "Issuer Credit Rating", "Local Currency LT|0")</f>
        <v/>
      </c>
      <c r="S1059" s="10" t="str">
        <f>_xll.SNL.Clients.Office.Excel.Functions.SPG(A1059, "RD_CREDIT_WATCH_OUTLOOK_DATE_GLOBAL", "Issuer Credit Rating", "Local Currency LT|0")</f>
        <v/>
      </c>
      <c r="T1059" s="13" t="str">
        <f>_xll.SNL.Clients.Office.Excel.Functions.SPG(A1059, "SP_BUSINESS_DESCRIPTION")</f>
        <v>Premier, Inc., together with its subsidiaries, operates as a healthcare improvement company in the United States. It operates in two segments, Supply Chain Services and Performance Services. The Supply Chain Services segment offers its members with an access to a range of products and services, including medical and surgical products, pharmaceuticals, laboratory supplies, capital equipment, information technology, facilities and construction, and food and nutritional products, as well as purchased services, such as clinical engineering and workforce solutions. This segment also provides the ASCENDrive programs for members to receive group purchasing programs, tiers, and prices; SURPASS Performance Group services for coordinate purchasing decisions, review utilization and achieve and maintain standardization across member’s facilities; SaaS informatics products for the purchase additional elements; supply chain co-management services; purchased services contracts; direct sourcing solutions; and supply chain resiliency programs. The Performance Services segment provides technology and services platform with offerings that help optimize performance in three main areas, including clinical intelligence, margin improvement, and value-based care under the PINC AI brand; third party administrator services and management of health benefit programs under the Contigo Health brand; and digital invoicing and payables services that offers financial support services to healthcare product suppliers and service providers under the Remitra brand. The company was incorporated in 2013 and is headquartered in Charlotte, North Carolina.</v>
      </c>
    </row>
    <row r="1060" spans="1:20" x14ac:dyDescent="0.3">
      <c r="A1060" s="12" t="s">
        <v>1452</v>
      </c>
      <c r="B1060" s="10">
        <f>_xll.SNL.Clients.Office.Excel.Functions.SPG(A1060,"SP_IPO_DATE")</f>
        <v>38394</v>
      </c>
      <c r="C1060" s="5">
        <f>_xll.SNL.Clients.Office.Excel.Functions.SPG(A1060, "SP_VOLUME_AVG_WEEKLY_TO_SHARES_OUT", , "1M")</f>
        <v>3.2560454750910539</v>
      </c>
      <c r="D1060" s="5">
        <f>_xll.SNL.Clients.Office.Excel.Functions.SPG(A1060, "SP_VOLUME_AVG_WEEKLY_TO_SHARES_OUT", , "3M")</f>
        <v>2.9265864045670678</v>
      </c>
      <c r="E1060" s="5">
        <f>_xll.SNL.Clients.Office.Excel.Functions.SPG(A1060, "SP_VOLUME_AVG_DAILY_TO_1YR_AVG_DAILY", , "1M")</f>
        <v>124.32</v>
      </c>
      <c r="F1060" s="5">
        <f>_xll.SNL.Clients.Office.Excel.Functions.SPG(A1060, "SP_VOLUME_AVG_DAILY_TO_1YR_AVG_DAILY", , "3M")</f>
        <v>111.74</v>
      </c>
      <c r="G1060" s="9" t="str">
        <f>_xll.SNL.Clients.Office.Excel.Functions.SPG(A1060, "IQ_SECTOR")</f>
        <v>Health Care</v>
      </c>
      <c r="H1060" s="9" t="str">
        <f>_xll.SNL.Clients.Office.Excel.Functions.SPG(A1060, "IQ_INDUSTRY_GROUP")</f>
        <v>Pharmaceuticals, Biotechnology and Life Sciences</v>
      </c>
      <c r="I1060" s="9" t="str">
        <f>_xll.SNL.Clients.Office.Excel.Functions.SPG(A1060, "IQ_INDUSTRY")</f>
        <v>Pharmaceuticals</v>
      </c>
      <c r="J1060" s="9" t="str">
        <f>_xll.SNL.Clients.Office.Excel.Functions.SPG(A1060, "IQ_PRIMARY_INDUSTRY")</f>
        <v>Pharmaceuticals</v>
      </c>
      <c r="K1060" s="9" t="str">
        <f>_xll.SNL.Clients.Office.Excel.Functions.SPG(A1060, "NAICS_CODE", "Primary")</f>
        <v>325412 - Pharmaceutical Preparation Manufacturing</v>
      </c>
      <c r="L1060" s="9" t="str">
        <f>_xll.SNL.Clients.Office.Excel.Functions.SPG(A1060, "SP_TOPICTAG")</f>
        <v>Health Diagnostics; Dentistry; Dermatology; Ear Nose &amp; Throat (ENT); Gastroenterology; Ophthalmology; Pain Management</v>
      </c>
      <c r="M1060" s="5">
        <f>_xll.SNL.Clients.Office.Excel.Functions.SPG(A1060, "SP_PCT_SHARES_OWNED_ALL_INSTITUTIONS")</f>
        <v>106.76</v>
      </c>
      <c r="N1060" s="9" t="str">
        <f>_xll.SNL.Clients.Office.Excel.Functions.SPG(A1060, "RD_CREDIT_RATING_GLOBAL", "Issuer Credit Rating", "Local Currency LT|0")</f>
        <v>BB</v>
      </c>
      <c r="O1060" s="9" t="str">
        <f>_xll.SNL.Clients.Office.Excel.Functions.SPG(A1060, "RD_CWOL_GLOBAL", "Issuer Credit Rating", "Local Currency LT|0")</f>
        <v>Stable</v>
      </c>
      <c r="P1060" s="9" t="str">
        <f>_xll.SNL.Clients.Office.Excel.Functions.SPG(A1060, "RD_RATING_ACTION_GLOBAL", "Issuer Credit Rating", "Local Currency LT|0")</f>
        <v>Upgrade | CreditWatch/Outlook (10/20/2023)</v>
      </c>
      <c r="Q1060" s="10">
        <f>_xll.SNL.Clients.Office.Excel.Functions.SPG(A1060, "RD_LAST_REVIEW_DATE_GLOBAL", "Issuer Credit Rating", "Local Currency LT")</f>
        <v>45681</v>
      </c>
      <c r="R1060" s="10">
        <f>_xll.SNL.Clients.Office.Excel.Functions.SPG(A1060, "RD_CREDIT_RATING_DATE_GLOBAL", "Issuer Credit Rating", "Local Currency LT|0")</f>
        <v>45219</v>
      </c>
      <c r="S1060" s="10">
        <f>_xll.SNL.Clients.Office.Excel.Functions.SPG(A1060, "RD_CREDIT_WATCH_OUTLOOK_DATE_GLOBAL", "Issuer Credit Rating", "Local Currency LT|0")</f>
        <v>45219</v>
      </c>
      <c r="T1060" s="13" t="str">
        <f>_xll.SNL.Clients.Office.Excel.Functions.SPG(A1060, "SP_BUSINESS_DESCRIPTION")</f>
        <v>Prestige Consumer Healthcare Inc., together with its subsidiaries, develops, manufactures, markets, distributes, and sells over the counter (OTC) health and personal care products in North America, Australia, and internationally. The company operates in two segments, North American OTC Healthcare and International OTC Healthcare. It offers analgesic powders under the BC and Goody's brand; diaper rash treatments and skin protectants for babies under the Boudreaux's Butt Paste brand name; sprays and lozenges to relieve sore throats and mouth pain under the Chloraseptic brand; eye care products that provide relief from redness and itchiness under the Clear Eyes brand name; at-home removal of common and plantar warts under the Compound W brand; and Debrox for ear wax removal. The company also provides dental guards, floss picks, interdental brushes, dental repair and kits, and tongue cleaners under the DenTek brand; Dramamine for motion sickness relief; enemas and other laxative products under the Fleet brand name; Gaviscon for upset stomach; cough drops under the Luden's brand; Monistat for yeast infections in women; Nix for lice and parasite treatments; feminine care products, including washes, cloths, and sprays under the Summer's Eve brand; TheraTears for dry eyes; nasal saline sprays and washes under the Fess brand name; and Hydralyte for oral rehydration. It sells its products through mass merchandisers; and drug, food, dollar, convenience, and club stores, as well as e-commerce channels. The company was formerly known as Prestige Brands Holdings, Inc. and changed its name to Prestige Consumer Healthcare Inc. in August 2018. Prestige Consumer Healthcare Inc. was founded in 1996 and is headquartered in Tarrytown, New York.</v>
      </c>
    </row>
    <row r="1061" spans="1:20" x14ac:dyDescent="0.3">
      <c r="A1061" s="12" t="s">
        <v>1453</v>
      </c>
      <c r="B1061" s="10" t="str">
        <f>_xll.SNL.Clients.Office.Excel.Functions.SPG(A1061,"SP_IPO_DATE")</f>
        <v/>
      </c>
      <c r="C1061" s="5">
        <f>_xll.SNL.Clients.Office.Excel.Functions.SPG(A1061, "SP_VOLUME_AVG_WEEKLY_TO_SHARES_OUT", , "1M")</f>
        <v>3.4693105061655891</v>
      </c>
      <c r="D1061" s="5">
        <f>_xll.SNL.Clients.Office.Excel.Functions.SPG(A1061, "SP_VOLUME_AVG_WEEKLY_TO_SHARES_OUT", , "3M")</f>
        <v>3.212318751434426</v>
      </c>
      <c r="E1061" s="5">
        <f>_xll.SNL.Clients.Office.Excel.Functions.SPG(A1061, "SP_VOLUME_AVG_DAILY_TO_1YR_AVG_DAILY", , "1M")</f>
        <v>132.86000000000001</v>
      </c>
      <c r="F1061" s="5">
        <f>_xll.SNL.Clients.Office.Excel.Functions.SPG(A1061, "SP_VOLUME_AVG_DAILY_TO_1YR_AVG_DAILY", , "3M")</f>
        <v>123.02</v>
      </c>
      <c r="G1061" s="9" t="str">
        <f>_xll.SNL.Clients.Office.Excel.Functions.SPG(A1061, "IQ_SECTOR")</f>
        <v>Consumer Staples</v>
      </c>
      <c r="H1061" s="9" t="str">
        <f>_xll.SNL.Clients.Office.Excel.Functions.SPG(A1061, "IQ_INDUSTRY_GROUP")</f>
        <v>Consumer Staples Distribution and Retail</v>
      </c>
      <c r="I1061" s="9" t="str">
        <f>_xll.SNL.Clients.Office.Excel.Functions.SPG(A1061, "IQ_INDUSTRY")</f>
        <v>Consumer Staples Distribution and Retail</v>
      </c>
      <c r="J1061" s="9" t="str">
        <f>_xll.SNL.Clients.Office.Excel.Functions.SPG(A1061, "IQ_PRIMARY_INDUSTRY")</f>
        <v>Consumer Staples Merchandise Retail</v>
      </c>
      <c r="K1061" s="9" t="str">
        <f>_xll.SNL.Clients.Office.Excel.Functions.SPG(A1061, "NAICS_CODE", "Primary")</f>
        <v>455211 - Warehouse Clubs and Supercenters</v>
      </c>
      <c r="L1061" s="9" t="str">
        <f>_xll.SNL.Clients.Office.Excel.Functions.SPG(A1061, "SP_TOPICTAG")</f>
        <v>Fast-Moving Consumer Goods; Food Delivery; Lifestyle; Online Grocery</v>
      </c>
      <c r="M1061" s="5">
        <f>_xll.SNL.Clients.Office.Excel.Functions.SPG(A1061, "SP_PCT_SHARES_OWNED_ALL_INSTITUTIONS")</f>
        <v>92.48</v>
      </c>
      <c r="N1061" s="9" t="str">
        <f>_xll.SNL.Clients.Office.Excel.Functions.SPG(A1061, "RD_CREDIT_RATING_GLOBAL", "Issuer Credit Rating", "Local Currency LT|0")</f>
        <v/>
      </c>
      <c r="O1061" s="9" t="str">
        <f>_xll.SNL.Clients.Office.Excel.Functions.SPG(A1061, "RD_CWOL_GLOBAL", "Issuer Credit Rating", "Local Currency LT|0")</f>
        <v/>
      </c>
      <c r="P1061" s="9" t="str">
        <f>_xll.SNL.Clients.Office.Excel.Functions.SPG(A1061, "RD_RATING_ACTION_GLOBAL", "Issuer Credit Rating", "Local Currency LT|0")</f>
        <v/>
      </c>
      <c r="Q1061" s="10" t="str">
        <f>_xll.SNL.Clients.Office.Excel.Functions.SPG(A1061, "RD_LAST_REVIEW_DATE_GLOBAL", "Issuer Credit Rating", "Local Currency LT")</f>
        <v/>
      </c>
      <c r="R1061" s="10" t="str">
        <f>_xll.SNL.Clients.Office.Excel.Functions.SPG(A1061, "RD_CREDIT_RATING_DATE_GLOBAL", "Issuer Credit Rating", "Local Currency LT|0")</f>
        <v/>
      </c>
      <c r="S1061" s="10" t="str">
        <f>_xll.SNL.Clients.Office.Excel.Functions.SPG(A1061, "RD_CREDIT_WATCH_OUTLOOK_DATE_GLOBAL", "Issuer Credit Rating", "Local Currency LT|0")</f>
        <v/>
      </c>
      <c r="T1061" s="13" t="str">
        <f>_xll.SNL.Clients.Office.Excel.Functions.SPG(A1061, "SP_BUSINESS_DESCRIPTION")</f>
        <v>PriceSmart, Inc. owns and operates U.S.-style membership shopping warehouse clubs in the United States, Central America, the Caribbean, and Colombia. The company provides basic and private label consumable and non-consumable products under the Member’s Selection brand, including groceries, cleaning supplies, health and beauty aids, meat, produce, deli, seafood, and poultry. It also offers electronics, large and small appliances, automotive, hardware, sporting goods, seasonal products, clothing, domestics, and home furnishing products. In addition, the company offers food and bakery services, as well as health services, such as optical, audiology, and pharmacy. Further, it operates an e-commerce platform, as well as offers curbside pickup and delivery services. PriceSmart, Inc. was incorporated in 1994 and is headquartered in San Diego, California.</v>
      </c>
    </row>
    <row r="1062" spans="1:20" x14ac:dyDescent="0.3">
      <c r="A1062" s="12" t="s">
        <v>1924</v>
      </c>
      <c r="B1062" s="10">
        <f>_xll.SNL.Clients.Office.Excel.Functions.SPG(A1062,"SP_IPO_DATE")</f>
        <v>40268</v>
      </c>
      <c r="C1062" s="5">
        <f>_xll.SNL.Clients.Office.Excel.Functions.SPG(A1062, "SP_VOLUME_AVG_WEEKLY_TO_SHARES_OUT", , "1M")</f>
        <v>2.1015385212695796</v>
      </c>
      <c r="D1062" s="5">
        <f>_xll.SNL.Clients.Office.Excel.Functions.SPG(A1062, "SP_VOLUME_AVG_WEEKLY_TO_SHARES_OUT", , "3M")</f>
        <v>2.2651886384458626</v>
      </c>
      <c r="E1062" s="5">
        <f>_xll.SNL.Clients.Office.Excel.Functions.SPG(A1062, "SP_VOLUME_AVG_DAILY_TO_1YR_AVG_DAILY", , "1M")</f>
        <v>88.93</v>
      </c>
      <c r="F1062" s="5">
        <f>_xll.SNL.Clients.Office.Excel.Functions.SPG(A1062, "SP_VOLUME_AVG_DAILY_TO_1YR_AVG_DAILY", , "3M")</f>
        <v>95.86</v>
      </c>
      <c r="G1062" s="9" t="str">
        <f>_xll.SNL.Clients.Office.Excel.Functions.SPG(A1062, "IQ_SECTOR")</f>
        <v>Financials</v>
      </c>
      <c r="H1062" s="9" t="str">
        <f>_xll.SNL.Clients.Office.Excel.Functions.SPG(A1062, "IQ_INDUSTRY_GROUP")</f>
        <v>Insurance</v>
      </c>
      <c r="I1062" s="9" t="str">
        <f>_xll.SNL.Clients.Office.Excel.Functions.SPG(A1062, "IQ_INDUSTRY")</f>
        <v>Insurance</v>
      </c>
      <c r="J1062" s="9" t="str">
        <f>_xll.SNL.Clients.Office.Excel.Functions.SPG(A1062, "IQ_PRIMARY_INDUSTRY")</f>
        <v>Life and Health Insurance</v>
      </c>
      <c r="K1062" s="9" t="str">
        <f>_xll.SNL.Clients.Office.Excel.Functions.SPG(A1062, "NAICS_CODE", "Primary")</f>
        <v>524113 - Direct Life Insurance Carriers</v>
      </c>
      <c r="L1062" s="9" t="str">
        <f>_xll.SNL.Clients.Office.Excel.Functions.SPG(A1062, "SP_TOPICTAG")</f>
        <v>Micro Lending</v>
      </c>
      <c r="M1062" s="5">
        <f>_xll.SNL.Clients.Office.Excel.Functions.SPG(A1062, "SP_PCT_SHARES_OWNED_ALL_INSTITUTIONS")</f>
        <v>91.83</v>
      </c>
      <c r="N1062" s="9" t="str">
        <f>_xll.SNL.Clients.Office.Excel.Functions.SPG(A1062, "RD_CREDIT_RATING_GLOBAL", "Issuer Credit Rating", "Local Currency LT|0")</f>
        <v>A-</v>
      </c>
      <c r="O1062" s="9" t="str">
        <f>_xll.SNL.Clients.Office.Excel.Functions.SPG(A1062, "RD_CWOL_GLOBAL", "Issuer Credit Rating", "Local Currency LT|0")</f>
        <v>Stable</v>
      </c>
      <c r="P1062" s="9" t="str">
        <f>_xll.SNL.Clients.Office.Excel.Functions.SPG(A1062, "RD_RATING_ACTION_GLOBAL", "Issuer Credit Rating", "Local Currency LT|0")</f>
        <v>New Rating | CreditWatch/Outlook (05/25/2011)</v>
      </c>
      <c r="Q1062" s="10">
        <f>_xll.SNL.Clients.Office.Excel.Functions.SPG(A1062, "RD_LAST_REVIEW_DATE_GLOBAL", "Issuer Credit Rating", "Local Currency LT")</f>
        <v>45503</v>
      </c>
      <c r="R1062" s="10">
        <f>_xll.SNL.Clients.Office.Excel.Functions.SPG(A1062, "RD_CREDIT_RATING_DATE_GLOBAL", "Issuer Credit Rating", "Local Currency LT|0")</f>
        <v>40688</v>
      </c>
      <c r="S1062" s="10">
        <f>_xll.SNL.Clients.Office.Excel.Functions.SPG(A1062, "RD_CREDIT_WATCH_OUTLOOK_DATE_GLOBAL", "Issuer Credit Rating", "Local Currency LT|0")</f>
        <v>40688</v>
      </c>
      <c r="T1062" s="13" t="str">
        <f>_xll.SNL.Clients.Office.Excel.Functions.SPG(A1062, "SP_BUSINESS_DESCRIPTION")</f>
        <v>Primerica, Inc., together with its subsidiaries, provides financial products and services to middle-income households in the United States and Canada. The company operates in four segments: Term Life Insurance; Investment and Savings Products; Senior Health; and Corporate and Other Distributed Products. The Term Life Insurance segment underwrites individual term life insurance products. The Investment and Savings Products segment provides mutual funds and various retirement plans, managed investments, variable and fixed annuities, and fixed indexed annuities. The Senior Health segment offers segregated funds; and medicare advantage and supplement plans. The Corporate and Other Distributed Products segment provides mortgage loans; prepaid legal services that assist subscribers with legal matters, such as drafting wills, living wills and powers of attorney, trial defense, and motor vehicle-related matters; ID theft defense services; auto and homeowners' insurance; home automation solutions; and insurance products, including supplemental and accidental death, and disability insurance. It distributes and sells its products through licensed sales representatives. Primerica, Inc. was founded in 1927 and is headquartered in Duluth, Georgia.</v>
      </c>
    </row>
    <row r="1063" spans="1:20" x14ac:dyDescent="0.3">
      <c r="A1063" s="12" t="s">
        <v>365</v>
      </c>
      <c r="B1063" s="10">
        <f>_xll.SNL.Clients.Office.Excel.Functions.SPG(A1063,"SP_IPO_DATE")</f>
        <v>37186</v>
      </c>
      <c r="C1063" s="5">
        <f>_xll.SNL.Clients.Office.Excel.Functions.SPG(A1063, "SP_VOLUME_AVG_WEEKLY_TO_SHARES_OUT", , "1M")</f>
        <v>3.693283550532426</v>
      </c>
      <c r="D1063" s="5">
        <f>_xll.SNL.Clients.Office.Excel.Functions.SPG(A1063, "SP_VOLUME_AVG_WEEKLY_TO_SHARES_OUT", , "3M")</f>
        <v>3.0313817346909673</v>
      </c>
      <c r="E1063" s="5">
        <f>_xll.SNL.Clients.Office.Excel.Functions.SPG(A1063, "SP_VOLUME_AVG_DAILY_TO_1YR_AVG_DAILY", , "1M")</f>
        <v>137.82</v>
      </c>
      <c r="F1063" s="5">
        <f>_xll.SNL.Clients.Office.Excel.Functions.SPG(A1063, "SP_VOLUME_AVG_DAILY_TO_1YR_AVG_DAILY", , "3M")</f>
        <v>113.12</v>
      </c>
      <c r="G1063" s="9" t="str">
        <f>_xll.SNL.Clients.Office.Excel.Functions.SPG(A1063, "IQ_SECTOR")</f>
        <v>Financials</v>
      </c>
      <c r="H1063" s="9" t="str">
        <f>_xll.SNL.Clients.Office.Excel.Functions.SPG(A1063, "IQ_INDUSTRY_GROUP")</f>
        <v>Insurance</v>
      </c>
      <c r="I1063" s="9" t="str">
        <f>_xll.SNL.Clients.Office.Excel.Functions.SPG(A1063, "IQ_INDUSTRY")</f>
        <v>Insurance</v>
      </c>
      <c r="J1063" s="9" t="str">
        <f>_xll.SNL.Clients.Office.Excel.Functions.SPG(A1063, "IQ_PRIMARY_INDUSTRY")</f>
        <v>Life and Health Insurance</v>
      </c>
      <c r="K1063" s="9" t="str">
        <f>_xll.SNL.Clients.Office.Excel.Functions.SPG(A1063, "NAICS_CODE", "Primary")</f>
        <v>524113 - Direct Life Insurance Carriers</v>
      </c>
      <c r="L1063" s="9" t="str">
        <f>_xll.SNL.Clients.Office.Excel.Functions.SPG(A1063, "SP_TOPICTAG")</f>
        <v>Employee Benefits; Digital Brokerage; Income Share Agreements; End-of-Life Planning</v>
      </c>
      <c r="M1063" s="5">
        <f>_xll.SNL.Clients.Office.Excel.Functions.SPG(A1063, "SP_PCT_SHARES_OWNED_ALL_INSTITUTIONS")</f>
        <v>72.03</v>
      </c>
      <c r="N1063" s="9" t="str">
        <f>_xll.SNL.Clients.Office.Excel.Functions.SPG(A1063, "RD_CREDIT_RATING_GLOBAL", "Issuer Credit Rating", "Local Currency LT|0")</f>
        <v>A-</v>
      </c>
      <c r="O1063" s="9" t="str">
        <f>_xll.SNL.Clients.Office.Excel.Functions.SPG(A1063, "RD_CWOL_GLOBAL", "Issuer Credit Rating", "Local Currency LT|0")</f>
        <v>Stable</v>
      </c>
      <c r="P1063" s="9" t="str">
        <f>_xll.SNL.Clients.Office.Excel.Functions.SPG(A1063, "RD_RATING_ACTION_GLOBAL", "Issuer Credit Rating", "Local Currency LT|0")</f>
        <v>CreditWatch/Outlook (06/28/2021)</v>
      </c>
      <c r="Q1063" s="10">
        <f>_xll.SNL.Clients.Office.Excel.Functions.SPG(A1063, "RD_LAST_REVIEW_DATE_GLOBAL", "Issuer Credit Rating", "Local Currency LT")</f>
        <v>45411</v>
      </c>
      <c r="R1063" s="10">
        <f>_xll.SNL.Clients.Office.Excel.Functions.SPG(A1063, "RD_CREDIT_RATING_DATE_GLOBAL", "Issuer Credit Rating", "Local Currency LT|0")</f>
        <v>43207</v>
      </c>
      <c r="S1063" s="10">
        <f>_xll.SNL.Clients.Office.Excel.Functions.SPG(A1063, "RD_CREDIT_WATCH_OUTLOOK_DATE_GLOBAL", "Issuer Credit Rating", "Local Currency LT|0")</f>
        <v>44375</v>
      </c>
      <c r="T1063" s="13" t="str">
        <f>_xll.SNL.Clients.Office.Excel.Functions.SPG(A1063, "SP_BUSINESS_DESCRIPTION")</f>
        <v>Principal Financial Group, Inc. provides retirement, asset management, and insurance products and services to businesses, individuals, and institutional clients worldwide. The company operates through Retirement and Income Solutions, Principal Asset Management, and Benefits and Protection segments. The Retirement and Income Solutions segment provides retirement, and related financial products and services. It offers products and services for defined contribution plans, including 401(k) and 403(b) plans, defined benefit plans, nonqualified executive benefit plans, employee stock ownership plans, equity compensation, and pension risk transfer services; individual retirement accounts; investment only products; and mutual funds, individual variable annuities, registered index-linked annuities, and bank products, as well as trust and custody services. The Principal Asset Management segment provides equity, fixed income, real estate, and other alternative investments, as well as asset allocation, stable value management, and other structured investment strategies. It also offers pension accumulation products and services, mutual funds, asset management, income annuities, and life insurance accumulation products, as well as voluntary savings plans in Brazil, Chile, Mexico, Asia, China, Hong Kong Special Administrative Region, and Southeast Asia. The Benefits and Protection segment provides specialty benefits, such as group dental and vision insurance, group life insurance, and group and individual disability insurance, as well as administers group dental, disability, and vision benefits; and individual life insurance products comprising universal, variable universal, indexed universal, and term life insurance products. It also offers insurance solutions for small and medium-sized businesses and their owners, as well as employees. Principal Financial Group, Inc. was founded in 1879 and is based in Des Moines, Iowa.</v>
      </c>
    </row>
    <row r="1064" spans="1:20" x14ac:dyDescent="0.3">
      <c r="A1064" s="12" t="s">
        <v>1454</v>
      </c>
      <c r="B1064" s="10">
        <f>_xll.SNL.Clients.Office.Excel.Functions.SPG(A1064,"SP_IPO_DATE")</f>
        <v>44314</v>
      </c>
      <c r="C1064" s="5">
        <f>_xll.SNL.Clients.Office.Excel.Functions.SPG(A1064, "SP_VOLUME_AVG_WEEKLY_TO_SHARES_OUT", , "1M")</f>
        <v>2.3623068401113509</v>
      </c>
      <c r="D1064" s="5">
        <f>_xll.SNL.Clients.Office.Excel.Functions.SPG(A1064, "SP_VOLUME_AVG_WEEKLY_TO_SHARES_OUT", , "3M")</f>
        <v>2.4135145484734921</v>
      </c>
      <c r="E1064" s="5">
        <f>_xll.SNL.Clients.Office.Excel.Functions.SPG(A1064, "SP_VOLUME_AVG_DAILY_TO_1YR_AVG_DAILY", , "1M")</f>
        <v>72.540000000000006</v>
      </c>
      <c r="F1064" s="5">
        <f>_xll.SNL.Clients.Office.Excel.Functions.SPG(A1064, "SP_VOLUME_AVG_DAILY_TO_1YR_AVG_DAILY", , "3M")</f>
        <v>74.12</v>
      </c>
      <c r="G1064" s="9" t="str">
        <f>_xll.SNL.Clients.Office.Excel.Functions.SPG(A1064, "IQ_SECTOR")</f>
        <v>Health Care</v>
      </c>
      <c r="H1064" s="9" t="str">
        <f>_xll.SNL.Clients.Office.Excel.Functions.SPG(A1064, "IQ_INDUSTRY_GROUP")</f>
        <v>Health Care Equipment and Services</v>
      </c>
      <c r="I1064" s="9" t="str">
        <f>_xll.SNL.Clients.Office.Excel.Functions.SPG(A1064, "IQ_INDUSTRY")</f>
        <v>Health Care Providers and Services</v>
      </c>
      <c r="J1064" s="9" t="str">
        <f>_xll.SNL.Clients.Office.Excel.Functions.SPG(A1064, "IQ_PRIMARY_INDUSTRY")</f>
        <v>Health Care Services</v>
      </c>
      <c r="K1064" s="9" t="str">
        <f>_xll.SNL.Clients.Office.Excel.Functions.SPG(A1064, "NAICS_CODE", "Primary")</f>
        <v>621491 - HMO Medical Centers</v>
      </c>
      <c r="L1064" s="9" t="str">
        <f>_xll.SNL.Clients.Office.Excel.Functions.SPG(A1064, "SP_TOPICTAG")</f>
        <v>Data Integration; Health Diagnostics; MHealth; Process Automation; Chronic Diseases</v>
      </c>
      <c r="M1064" s="5">
        <f>_xll.SNL.Clients.Office.Excel.Functions.SPG(A1064, "SP_PCT_SHARES_OWNED_ALL_INSTITUTIONS")</f>
        <v>92.76</v>
      </c>
      <c r="N1064" s="9" t="str">
        <f>_xll.SNL.Clients.Office.Excel.Functions.SPG(A1064, "RD_CREDIT_RATING_GLOBAL", "Issuer Credit Rating", "Local Currency LT|0")</f>
        <v/>
      </c>
      <c r="O1064" s="9" t="str">
        <f>_xll.SNL.Clients.Office.Excel.Functions.SPG(A1064, "RD_CWOL_GLOBAL", "Issuer Credit Rating", "Local Currency LT|0")</f>
        <v/>
      </c>
      <c r="P1064" s="9" t="str">
        <f>_xll.SNL.Clients.Office.Excel.Functions.SPG(A1064, "RD_RATING_ACTION_GLOBAL", "Issuer Credit Rating", "Local Currency LT|0")</f>
        <v/>
      </c>
      <c r="Q1064" s="10" t="str">
        <f>_xll.SNL.Clients.Office.Excel.Functions.SPG(A1064, "RD_LAST_REVIEW_DATE_GLOBAL", "Issuer Credit Rating", "Local Currency LT")</f>
        <v/>
      </c>
      <c r="R1064" s="10" t="str">
        <f>_xll.SNL.Clients.Office.Excel.Functions.SPG(A1064, "RD_CREDIT_RATING_DATE_GLOBAL", "Issuer Credit Rating", "Local Currency LT|0")</f>
        <v/>
      </c>
      <c r="S1064" s="10" t="str">
        <f>_xll.SNL.Clients.Office.Excel.Functions.SPG(A1064, "RD_CREDIT_WATCH_OUTLOOK_DATE_GLOBAL", "Issuer Credit Rating", "Local Currency LT|0")</f>
        <v/>
      </c>
      <c r="T1064" s="13" t="str">
        <f>_xll.SNL.Clients.Office.Excel.Functions.SPG(A1064, "SP_BUSINESS_DESCRIPTION")</f>
        <v>Privia Health Group, Inc. operates as a national physician-enablement company in the United States. The company collaborates with medical groups, health plans, and health systems to optimize physician practices, enhance patient experiences, and reward doctors for delivering care in-person and virtual settings. It offers technology and population health tools to enhance independent providers’ workflows; management services organization that enable providers to focus on their patients by reducing administrative work; single-TIN medical group that facilitates payer negotiation, clinical integration and alignment of financial incentives; accountable care organization, which engage patients, reduce inappropriate utilization, and enhance coordination and patient quality metrics to drive value-based care; and network for purchasers and payers that enable providers to connect with new patient populations and create custom contracts. The company was founded in 2007 and is headquartered in Arlington, Virginia.</v>
      </c>
    </row>
    <row r="1065" spans="1:20" x14ac:dyDescent="0.3">
      <c r="A1065" s="12" t="s">
        <v>1455</v>
      </c>
      <c r="B1065" s="10">
        <f>_xll.SNL.Clients.Office.Excel.Functions.SPG(A1065,"SP_IPO_DATE")</f>
        <v>33485</v>
      </c>
      <c r="C1065" s="5">
        <f>_xll.SNL.Clients.Office.Excel.Functions.SPG(A1065, "SP_VOLUME_AVG_WEEKLY_TO_SHARES_OUT", , "1M")</f>
        <v>1.6479710954806912</v>
      </c>
      <c r="D1065" s="5">
        <f>_xll.SNL.Clients.Office.Excel.Functions.SPG(A1065, "SP_VOLUME_AVG_WEEKLY_TO_SHARES_OUT", , "3M")</f>
        <v>2.099357235387195</v>
      </c>
      <c r="E1065" s="5">
        <f>_xll.SNL.Clients.Office.Excel.Functions.SPG(A1065, "SP_VOLUME_AVG_DAILY_TO_1YR_AVG_DAILY", , "1M")</f>
        <v>62.25</v>
      </c>
      <c r="F1065" s="5">
        <f>_xll.SNL.Clients.Office.Excel.Functions.SPG(A1065, "SP_VOLUME_AVG_DAILY_TO_1YR_AVG_DAILY", , "3M")</f>
        <v>79.3</v>
      </c>
      <c r="G1065" s="9" t="str">
        <f>_xll.SNL.Clients.Office.Excel.Functions.SPG(A1065, "IQ_SECTOR")</f>
        <v>Financials</v>
      </c>
      <c r="H1065" s="9" t="str">
        <f>_xll.SNL.Clients.Office.Excel.Functions.SPG(A1065, "IQ_INDUSTRY_GROUP")</f>
        <v>Insurance</v>
      </c>
      <c r="I1065" s="9" t="str">
        <f>_xll.SNL.Clients.Office.Excel.Functions.SPG(A1065, "IQ_INDUSTRY")</f>
        <v>Insurance</v>
      </c>
      <c r="J1065" s="9" t="str">
        <f>_xll.SNL.Clients.Office.Excel.Functions.SPG(A1065, "IQ_PRIMARY_INDUSTRY")</f>
        <v>Property and Casualty Insurance</v>
      </c>
      <c r="K1065" s="9" t="str">
        <f>_xll.SNL.Clients.Office.Excel.Functions.SPG(A1065, "NAICS_CODE", "Primary")</f>
        <v>524126 - Direct Property and Casualty Insurance Carriers</v>
      </c>
      <c r="L1065" s="9" t="str">
        <f>_xll.SNL.Clients.Office.Excel.Functions.SPG(A1065, "SP_TOPICTAG")</f>
        <v>Employee Benefits</v>
      </c>
      <c r="M1065" s="5">
        <f>_xll.SNL.Clients.Office.Excel.Functions.SPG(A1065, "SP_PCT_SHARES_OWNED_ALL_INSTITUTIONS")</f>
        <v>85.08</v>
      </c>
      <c r="N1065" s="9" t="str">
        <f>_xll.SNL.Clients.Office.Excel.Functions.SPG(A1065, "RD_CREDIT_RATING_GLOBAL", "Issuer Credit Rating", "Local Currency LT|0")</f>
        <v>NR</v>
      </c>
      <c r="O1065" s="9" t="str">
        <f>_xll.SNL.Clients.Office.Excel.Functions.SPG(A1065, "RD_CWOL_GLOBAL", "Issuer Credit Rating", "Local Currency LT|0")</f>
        <v>NR</v>
      </c>
      <c r="P1065" s="9" t="str">
        <f>_xll.SNL.Clients.Office.Excel.Functions.SPG(A1065, "RD_RATING_ACTION_GLOBAL", "Issuer Credit Rating", "Local Currency LT|0")</f>
        <v>Not Rated | CreditWatch/Outlook (12/08/2023)</v>
      </c>
      <c r="Q1065" s="10">
        <f>_xll.SNL.Clients.Office.Excel.Functions.SPG(A1065, "RD_LAST_REVIEW_DATE_GLOBAL", "Issuer Credit Rating", "Local Currency LT")</f>
        <v>45268</v>
      </c>
      <c r="R1065" s="10">
        <f>_xll.SNL.Clients.Office.Excel.Functions.SPG(A1065, "RD_CREDIT_RATING_DATE_GLOBAL", "Issuer Credit Rating", "Local Currency LT|0")</f>
        <v>45268</v>
      </c>
      <c r="S1065" s="10">
        <f>_xll.SNL.Clients.Office.Excel.Functions.SPG(A1065, "RD_CREDIT_WATCH_OUTLOOK_DATE_GLOBAL", "Issuer Credit Rating", "Local Currency LT|0")</f>
        <v>45268</v>
      </c>
      <c r="T1065" s="13" t="str">
        <f>_xll.SNL.Clients.Office.Excel.Functions.SPG(A1065, "SP_BUSINESS_DESCRIPTION")</f>
        <v>ProAssurance Corporation, through its subsidiaries, provides property and casualty insurance, and reinsurance products in the United States. The company operates through Specialty Property and Casualty, Workers' Compensation Insurance, and Segregated Portfolio Cell Reinsurance segments. It offers professional liability insurance to healthcare providers and institutions, and attorneys and their firms; medical technology liability insurance to medical technology and life sciences companies; and custom alternative risk solutions, including assumed reinsurance, loss portfolio transfers, and captive cell programs for healthcare professional liability insureds. The company also provides workers' compensation insurance products, such as guaranteed cost policies, policyholder dividend policies, retrospectively rated policies, and deductible policies, as well as alternative market solutions that include program design, fronting, claims administration, risk management, SPC rental, asset management, and SPC management services for individual companies, agencies, groups, and associations. The company also participates in Syndicate 1729 at Lloyd's of London for underwriting. It markets its products through independent agencies and brokers, as well as an internal business development team. The company was founded in 1976 and is headquartered in Birmingham, Alabama.</v>
      </c>
    </row>
    <row r="1066" spans="1:20" x14ac:dyDescent="0.3">
      <c r="A1066" s="12" t="s">
        <v>1456</v>
      </c>
      <c r="B1066" s="10" t="str">
        <f>_xll.SNL.Clients.Office.Excel.Functions.SPG(A1066,"SP_IPO_DATE")</f>
        <v/>
      </c>
      <c r="C1066" s="5">
        <f>_xll.SNL.Clients.Office.Excel.Functions.SPG(A1066, "SP_VOLUME_AVG_WEEKLY_TO_SHARES_OUT", , "1M")</f>
        <v>3.9371465657117661</v>
      </c>
      <c r="D1066" s="5">
        <f>_xll.SNL.Clients.Office.Excel.Functions.SPG(A1066, "SP_VOLUME_AVG_WEEKLY_TO_SHARES_OUT", , "3M")</f>
        <v>4.1802463032241191</v>
      </c>
      <c r="E1066" s="5">
        <f>_xll.SNL.Clients.Office.Excel.Functions.SPG(A1066, "SP_VOLUME_AVG_DAILY_TO_1YR_AVG_DAILY", , "1M")</f>
        <v>80.349999999999994</v>
      </c>
      <c r="F1066" s="5">
        <f>_xll.SNL.Clients.Office.Excel.Functions.SPG(A1066, "SP_VOLUME_AVG_DAILY_TO_1YR_AVG_DAILY", , "3M")</f>
        <v>85.31</v>
      </c>
      <c r="G1066" s="9" t="str">
        <f>_xll.SNL.Clients.Office.Excel.Functions.SPG(A1066, "IQ_SECTOR")</f>
        <v>Financials</v>
      </c>
      <c r="H1066" s="9" t="str">
        <f>_xll.SNL.Clients.Office.Excel.Functions.SPG(A1066, "IQ_INDUSTRY_GROUP")</f>
        <v>Financial Services</v>
      </c>
      <c r="I1066" s="9" t="str">
        <f>_xll.SNL.Clients.Office.Excel.Functions.SPG(A1066, "IQ_INDUSTRY")</f>
        <v>Consumer Finance</v>
      </c>
      <c r="J1066" s="9" t="str">
        <f>_xll.SNL.Clients.Office.Excel.Functions.SPG(A1066, "IQ_PRIMARY_INDUSTRY")</f>
        <v>Consumer Finance</v>
      </c>
      <c r="K1066" s="9" t="str">
        <f>_xll.SNL.Clients.Office.Excel.Functions.SPG(A1066, "NAICS_CODE", "Primary")</f>
        <v>522291 - Consumer Lending</v>
      </c>
      <c r="L1066" s="9" t="str">
        <f>_xll.SNL.Clients.Office.Excel.Functions.SPG(A1066, "SP_TOPICTAG")</f>
        <v>Fintech; Online Payments; Buy Now Pay Later (BNPL)</v>
      </c>
      <c r="M1066" s="5">
        <f>_xll.SNL.Clients.Office.Excel.Functions.SPG(A1066, "SP_PCT_SHARES_OWNED_ALL_INSTITUTIONS")</f>
        <v>99.96</v>
      </c>
      <c r="N1066" s="9" t="str">
        <f>_xll.SNL.Clients.Office.Excel.Functions.SPG(A1066, "RD_CREDIT_RATING_GLOBAL", "Issuer Credit Rating", "Local Currency LT|0")</f>
        <v>BB-</v>
      </c>
      <c r="O1066" s="9" t="str">
        <f>_xll.SNL.Clients.Office.Excel.Functions.SPG(A1066, "RD_CWOL_GLOBAL", "Issuer Credit Rating", "Local Currency LT|0")</f>
        <v>Stable</v>
      </c>
      <c r="P1066" s="9" t="str">
        <f>_xll.SNL.Clients.Office.Excel.Functions.SPG(A1066, "RD_RATING_ACTION_GLOBAL", "Issuer Credit Rating", "Local Currency LT|0")</f>
        <v>New Rating | CreditWatch/Outlook (11/08/2021)</v>
      </c>
      <c r="Q1066" s="10">
        <f>_xll.SNL.Clients.Office.Excel.Functions.SPG(A1066, "RD_LAST_REVIEW_DATE_GLOBAL", "Issuer Credit Rating", "Local Currency LT")</f>
        <v>45541</v>
      </c>
      <c r="R1066" s="10">
        <f>_xll.SNL.Clients.Office.Excel.Functions.SPG(A1066, "RD_CREDIT_RATING_DATE_GLOBAL", "Issuer Credit Rating", "Local Currency LT|0")</f>
        <v>44508</v>
      </c>
      <c r="S1066" s="10">
        <f>_xll.SNL.Clients.Office.Excel.Functions.SPG(A1066, "RD_CREDIT_WATCH_OUTLOOK_DATE_GLOBAL", "Issuer Credit Rating", "Local Currency LT|0")</f>
        <v>44508</v>
      </c>
      <c r="T1066" s="13" t="str">
        <f>_xll.SNL.Clients.Office.Excel.Functions.SPG(A1066, "SP_BUSINESS_DESCRIPTION")</f>
        <v>PROG Holdings, Inc., a financial technology holding company, provides payment options to consumers. It operates through three segments: Progressive Leasing, Vive, and Four. The company owns Progressive Leasing, an in-store, app-based, and e-commerce point-of-sale lease-to-own solutions provider; and Vive Financial, an omnichannel provider of second-look revolving credit products. It also offers buy now pay later payment options through four interest-free installments; and Build, a credit building financial management tool. The company was formerly known as Aaron's Holdings Company, Inc. and changed its name to PROG Holdings, Inc. in December 2020. PROG Holdings, Inc. was founded in 1955 and is based in Draper, Utah.</v>
      </c>
    </row>
    <row r="1067" spans="1:20" x14ac:dyDescent="0.3">
      <c r="A1067" s="12" t="s">
        <v>1457</v>
      </c>
      <c r="B1067" s="10" t="str">
        <f>_xll.SNL.Clients.Office.Excel.Functions.SPG(A1067,"SP_IPO_DATE")</f>
        <v/>
      </c>
      <c r="C1067" s="5">
        <f>_xll.SNL.Clients.Office.Excel.Functions.SPG(A1067, "SP_VOLUME_AVG_WEEKLY_TO_SHARES_OUT", , "1M")</f>
        <v>10.511275113852278</v>
      </c>
      <c r="D1067" s="5">
        <f>_xll.SNL.Clients.Office.Excel.Functions.SPG(A1067, "SP_VOLUME_AVG_WEEKLY_TO_SHARES_OUT", , "3M")</f>
        <v>7.3652468021987358</v>
      </c>
      <c r="E1067" s="5">
        <f>_xll.SNL.Clients.Office.Excel.Functions.SPG(A1067, "SP_VOLUME_AVG_DAILY_TO_1YR_AVG_DAILY", , "1M")</f>
        <v>166.49</v>
      </c>
      <c r="F1067" s="5">
        <f>_xll.SNL.Clients.Office.Excel.Functions.SPG(A1067, "SP_VOLUME_AVG_DAILY_TO_1YR_AVG_DAILY", , "3M")</f>
        <v>116.66</v>
      </c>
      <c r="G1067" s="9" t="str">
        <f>_xll.SNL.Clients.Office.Excel.Functions.SPG(A1067, "IQ_SECTOR")</f>
        <v>Information Technology</v>
      </c>
      <c r="H1067" s="9" t="str">
        <f>_xll.SNL.Clients.Office.Excel.Functions.SPG(A1067, "IQ_INDUSTRY_GROUP")</f>
        <v>Software and Services</v>
      </c>
      <c r="I1067" s="9" t="str">
        <f>_xll.SNL.Clients.Office.Excel.Functions.SPG(A1067, "IQ_INDUSTRY")</f>
        <v>Software</v>
      </c>
      <c r="J1067" s="9" t="str">
        <f>_xll.SNL.Clients.Office.Excel.Functions.SPG(A1067, "IQ_PRIMARY_INDUSTRY")</f>
        <v>Systems Software</v>
      </c>
      <c r="K1067" s="9" t="str">
        <f>_xll.SNL.Clients.Office.Excel.Functions.SPG(A1067, "NAICS_CODE", "Primary")</f>
        <v>513210 - Software Publishers</v>
      </c>
      <c r="L1067" s="9" t="str">
        <f>_xll.SNL.Clients.Office.Excel.Functions.SPG(A1067, "SP_TOPICTAG")</f>
        <v>Software Development; Data Integration; Machine Learning; Data Protection; Cloud Security; Process Automation; Artificial Intelligence</v>
      </c>
      <c r="M1067" s="5">
        <f>_xll.SNL.Clients.Office.Excel.Functions.SPG(A1067, "SP_PCT_SHARES_OWNED_ALL_INSTITUTIONS")</f>
        <v>115.26</v>
      </c>
      <c r="N1067" s="9" t="str">
        <f>_xll.SNL.Clients.Office.Excel.Functions.SPG(A1067, "RD_CREDIT_RATING_GLOBAL", "Issuer Credit Rating", "Local Currency LT|0")</f>
        <v/>
      </c>
      <c r="O1067" s="9" t="str">
        <f>_xll.SNL.Clients.Office.Excel.Functions.SPG(A1067, "RD_CWOL_GLOBAL", "Issuer Credit Rating", "Local Currency LT|0")</f>
        <v/>
      </c>
      <c r="P1067" s="9" t="str">
        <f>_xll.SNL.Clients.Office.Excel.Functions.SPG(A1067, "RD_RATING_ACTION_GLOBAL", "Issuer Credit Rating", "Local Currency LT|0")</f>
        <v/>
      </c>
      <c r="Q1067" s="10" t="str">
        <f>_xll.SNL.Clients.Office.Excel.Functions.SPG(A1067, "RD_LAST_REVIEW_DATE_GLOBAL", "Issuer Credit Rating", "Local Currency LT")</f>
        <v/>
      </c>
      <c r="R1067" s="10" t="str">
        <f>_xll.SNL.Clients.Office.Excel.Functions.SPG(A1067, "RD_CREDIT_RATING_DATE_GLOBAL", "Issuer Credit Rating", "Local Currency LT|0")</f>
        <v/>
      </c>
      <c r="S1067" s="10" t="str">
        <f>_xll.SNL.Clients.Office.Excel.Functions.SPG(A1067, "RD_CREDIT_WATCH_OUTLOOK_DATE_GLOBAL", "Issuer Credit Rating", "Local Currency LT|0")</f>
        <v/>
      </c>
      <c r="T1067" s="13" t="str">
        <f>_xll.SNL.Clients.Office.Excel.Functions.SPG(A1067, "SP_BUSINESS_DESCRIPTION")</f>
        <v>Progress Software Corporation develops, deploys, and manages artificial intelligence (AI) powered applications and digital experiences in the United States and internationally. The company offers Chef, a DevOps/DevSecOps automation software; Corticon, a decision automation platform to transform user experiences by streamlining and automating complex business rules; DataDirect, a secure data connectivity tools for Relational, NoSQL, Big Data, and SaaS data sources; Developer Tools that consists of software development tooling collection, including .NET and JavaScript UI components for web, desktop and mobile applications, AI-prompt components, reporting and report management tools, and automated testing and mocking tools; Flowmon, a AI-powered network security and visibility product with automated response across hybrid cloud ecosystems; and Kemp LoadMaster, an application delivery and security product offering cloud-native, and virtual and hardware load balancers. It also provides MarkLogic, a data agility platform to connect data and metadata; MOVEit, a managed file transfer software for managing and controlling the movement of sensitive files and securing them both at-rest and in-transit; OpenEdge, an application development platform for running business-critical applications; Semaphore, a Semantic AI platform; ShareFile, an SaaS-native AI-powered document centric collaboration platform; Sitefinity, a digital experience platform foundation, delivering intelligent, AI-powered, ROI-driving tools for marketers, and an extensible platform for developers; and WhatsUp Gold, a network infrastructure monitoring software providing visibility of various network devices, servers, virtual machines, and cloud and wireless environments to find and fix network problems. The company offers project management, implementation, custom software development, programming, and other services, as well as web-enable applications, and training services. It sells its products to end users, independent software vendors, original equipment manufacturers, system integrators, value added resellers, and distributors. The company was founded in 1981 and is headquartered in Burlington, Massachusetts.</v>
      </c>
    </row>
    <row r="1068" spans="1:20" x14ac:dyDescent="0.3">
      <c r="A1068" s="12" t="s">
        <v>1458</v>
      </c>
      <c r="B1068" s="10">
        <f>_xll.SNL.Clients.Office.Excel.Functions.SPG(A1068,"SP_IPO_DATE")</f>
        <v>43762</v>
      </c>
      <c r="C1068" s="5">
        <f>_xll.SNL.Clients.Office.Excel.Functions.SPG(A1068, "SP_VOLUME_AVG_WEEKLY_TO_SHARES_OUT", , "1M")</f>
        <v>10.41447596102112</v>
      </c>
      <c r="D1068" s="5">
        <f>_xll.SNL.Clients.Office.Excel.Functions.SPG(A1068, "SP_VOLUME_AVG_WEEKLY_TO_SHARES_OUT", , "3M")</f>
        <v>10.569473341332527</v>
      </c>
      <c r="E1068" s="5">
        <f>_xll.SNL.Clients.Office.Excel.Functions.SPG(A1068, "SP_VOLUME_AVG_DAILY_TO_1YR_AVG_DAILY", , "1M")</f>
        <v>111.71</v>
      </c>
      <c r="F1068" s="5">
        <f>_xll.SNL.Clients.Office.Excel.Functions.SPG(A1068, "SP_VOLUME_AVG_DAILY_TO_1YR_AVG_DAILY", , "3M")</f>
        <v>113.37</v>
      </c>
      <c r="G1068" s="9" t="str">
        <f>_xll.SNL.Clients.Office.Excel.Functions.SPG(A1068, "IQ_SECTOR")</f>
        <v>Health Care</v>
      </c>
      <c r="H1068" s="9" t="str">
        <f>_xll.SNL.Clients.Office.Excel.Functions.SPG(A1068, "IQ_INDUSTRY_GROUP")</f>
        <v>Health Care Equipment and Services</v>
      </c>
      <c r="I1068" s="9" t="str">
        <f>_xll.SNL.Clients.Office.Excel.Functions.SPG(A1068, "IQ_INDUSTRY")</f>
        <v>Health Care Providers and Services</v>
      </c>
      <c r="J1068" s="9" t="str">
        <f>_xll.SNL.Clients.Office.Excel.Functions.SPG(A1068, "IQ_PRIMARY_INDUSTRY")</f>
        <v>Managed Health Care</v>
      </c>
      <c r="K1068" s="9" t="str">
        <f>_xll.SNL.Clients.Office.Excel.Functions.SPG(A1068, "NAICS_CODE", "Primary")</f>
        <v>6214 - Outpatient Care Centers</v>
      </c>
      <c r="L1068" s="9" t="str">
        <f>_xll.SNL.Clients.Office.Excel.Functions.SPG(A1068, "SP_TOPICTAG")</f>
        <v>Health Diagnostics; MHealth; Fertility; Employee Benefits; Reproductive Health</v>
      </c>
      <c r="M1068" s="5">
        <f>_xll.SNL.Clients.Office.Excel.Functions.SPG(A1068, "SP_PCT_SHARES_OWNED_ALL_INSTITUTIONS")</f>
        <v>90.42</v>
      </c>
      <c r="N1068" s="9" t="str">
        <f>_xll.SNL.Clients.Office.Excel.Functions.SPG(A1068, "RD_CREDIT_RATING_GLOBAL", "Issuer Credit Rating", "Local Currency LT|0")</f>
        <v/>
      </c>
      <c r="O1068" s="9" t="str">
        <f>_xll.SNL.Clients.Office.Excel.Functions.SPG(A1068, "RD_CWOL_GLOBAL", "Issuer Credit Rating", "Local Currency LT|0")</f>
        <v/>
      </c>
      <c r="P1068" s="9" t="str">
        <f>_xll.SNL.Clients.Office.Excel.Functions.SPG(A1068, "RD_RATING_ACTION_GLOBAL", "Issuer Credit Rating", "Local Currency LT|0")</f>
        <v/>
      </c>
      <c r="Q1068" s="10" t="str">
        <f>_xll.SNL.Clients.Office.Excel.Functions.SPG(A1068, "RD_LAST_REVIEW_DATE_GLOBAL", "Issuer Credit Rating", "Local Currency LT")</f>
        <v/>
      </c>
      <c r="R1068" s="10" t="str">
        <f>_xll.SNL.Clients.Office.Excel.Functions.SPG(A1068, "RD_CREDIT_RATING_DATE_GLOBAL", "Issuer Credit Rating", "Local Currency LT|0")</f>
        <v/>
      </c>
      <c r="S1068" s="10" t="str">
        <f>_xll.SNL.Clients.Office.Excel.Functions.SPG(A1068, "RD_CREDIT_WATCH_OUTLOOK_DATE_GLOBAL", "Issuer Credit Rating", "Local Currency LT|0")</f>
        <v/>
      </c>
      <c r="T1068" s="13" t="str">
        <f>_xll.SNL.Clients.Office.Excel.Functions.SPG(A1068, "SP_BUSINESS_DESCRIPTION")</f>
        <v>Progyny, Inc., a benefits management company, specializes in fertility and family building benefits solutions in the United States. Its fertility benefits solution includes differentiated benefits plan design, personalized concierge-style member support services, and selective network of fertility specialists. The company also offers Progyny Rx, an integrated pharmacy benefits solution that provides its members with access to the medications needed during their treatment. In addition, it provides assistance service programs where various services can be offered through a reimbursement program, including adoption, surrogacy, doula, and travel reimbursement when travel is required to receive medical services. The company was formerly known as Auxogyn, Inc. and changed its name to Progyny, Inc. in 2015. Progyny, Inc. was incorporated in 2008 and is headquartered in New York, New York.</v>
      </c>
    </row>
    <row r="1069" spans="1:20" x14ac:dyDescent="0.3">
      <c r="A1069" s="12" t="s">
        <v>366</v>
      </c>
      <c r="B1069" s="10">
        <f>_xll.SNL.Clients.Office.Excel.Functions.SPG(A1069,"SP_IPO_DATE")</f>
        <v>35755</v>
      </c>
      <c r="C1069" s="5">
        <f>_xll.SNL.Clients.Office.Excel.Functions.SPG(A1069, "SP_VOLUME_AVG_WEEKLY_TO_SHARES_OUT", , "1M")</f>
        <v>2.1078495823753847</v>
      </c>
      <c r="D1069" s="5">
        <f>_xll.SNL.Clients.Office.Excel.Functions.SPG(A1069, "SP_VOLUME_AVG_WEEKLY_TO_SHARES_OUT", , "3M")</f>
        <v>2.2252649946841716</v>
      </c>
      <c r="E1069" s="5">
        <f>_xll.SNL.Clients.Office.Excel.Functions.SPG(A1069, "SP_VOLUME_AVG_DAILY_TO_1YR_AVG_DAILY", , "1M")</f>
        <v>102.53</v>
      </c>
      <c r="F1069" s="5">
        <f>_xll.SNL.Clients.Office.Excel.Functions.SPG(A1069, "SP_VOLUME_AVG_DAILY_TO_1YR_AVG_DAILY", , "3M")</f>
        <v>108.24</v>
      </c>
      <c r="G1069" s="9" t="str">
        <f>_xll.SNL.Clients.Office.Excel.Functions.SPG(A1069, "IQ_SECTOR")</f>
        <v>Real Estate</v>
      </c>
      <c r="H1069" s="9" t="str">
        <f>_xll.SNL.Clients.Office.Excel.Functions.SPG(A1069, "IQ_INDUSTRY_GROUP")</f>
        <v>Equity Real Estate Investment Trusts (REITs)</v>
      </c>
      <c r="I1069" s="9" t="str">
        <f>_xll.SNL.Clients.Office.Excel.Functions.SPG(A1069, "IQ_INDUSTRY")</f>
        <v>Industrial REITs</v>
      </c>
      <c r="J1069" s="9" t="str">
        <f>_xll.SNL.Clients.Office.Excel.Functions.SPG(A1069, "IQ_PRIMARY_INDUSTRY")</f>
        <v>Industrial REITs</v>
      </c>
      <c r="K1069" s="9" t="str">
        <f>_xll.SNL.Clients.Office.Excel.Functions.SPG(A1069, "NAICS_CODE", "Primary")</f>
        <v>531110 - Lessors of Residential Buildings and Dwellings</v>
      </c>
      <c r="L1069" s="9" t="str">
        <f>_xll.SNL.Clients.Office.Excel.Functions.SPG(A1069, "SP_TOPICTAG")</f>
        <v>Utility Scale Solar</v>
      </c>
      <c r="M1069" s="5">
        <f>_xll.SNL.Clients.Office.Excel.Functions.SPG(A1069, "SP_PCT_SHARES_OWNED_ALL_INSTITUTIONS")</f>
        <v>93.81</v>
      </c>
      <c r="N1069" s="9" t="str">
        <f>_xll.SNL.Clients.Office.Excel.Functions.SPG(A1069, "RD_CREDIT_RATING_GLOBAL", "Issuer Credit Rating", "Local Currency LT|0")</f>
        <v>A</v>
      </c>
      <c r="O1069" s="9" t="str">
        <f>_xll.SNL.Clients.Office.Excel.Functions.SPG(A1069, "RD_CWOL_GLOBAL", "Issuer Credit Rating", "Local Currency LT|0")</f>
        <v>Stable</v>
      </c>
      <c r="P1069" s="9" t="str">
        <f>_xll.SNL.Clients.Office.Excel.Functions.SPG(A1069, "RD_RATING_ACTION_GLOBAL", "Issuer Credit Rating", "Local Currency LT|0")</f>
        <v>Upgrade | CreditWatch/Outlook (08/02/2022)</v>
      </c>
      <c r="Q1069" s="10">
        <f>_xll.SNL.Clients.Office.Excel.Functions.SPG(A1069, "RD_LAST_REVIEW_DATE_GLOBAL", "Issuer Credit Rating", "Local Currency LT")</f>
        <v>45371</v>
      </c>
      <c r="R1069" s="10">
        <f>_xll.SNL.Clients.Office.Excel.Functions.SPG(A1069, "RD_CREDIT_RATING_DATE_GLOBAL", "Issuer Credit Rating", "Local Currency LT|0")</f>
        <v>44775</v>
      </c>
      <c r="S1069" s="10">
        <f>_xll.SNL.Clients.Office.Excel.Functions.SPG(A1069, "RD_CREDIT_WATCH_OUTLOOK_DATE_GLOBAL", "Issuer Credit Rating", "Local Currency LT|0")</f>
        <v>44775</v>
      </c>
      <c r="T1069" s="13" t="str">
        <f>_xll.SNL.Clients.Office.Excel.Functions.SPG(A1069, "SP_BUSINESS_DESCRIPTION")</f>
        <v>Prologis, Inc. is the global leader in logistics real estate with a focus on high-barrier, high-growth markets. At December 31, 2024, the company owned or had investments in, on a wholly owned basis or through co-investment ventures, properties and development projects expected to total approximately 1.3 billion square feet (120 million square meters) in 20 countries. Prologis leases modern logistics facilities to a diverse base of approximately 6,500 customers principally across two major categories: business-to-business and retail/online fulfillment.</v>
      </c>
    </row>
    <row r="1070" spans="1:20" x14ac:dyDescent="0.3">
      <c r="A1070" s="12" t="s">
        <v>1459</v>
      </c>
      <c r="B1070" s="10">
        <f>_xll.SNL.Clients.Office.Excel.Functions.SPG(A1070,"SP_IPO_DATE")</f>
        <v>42810</v>
      </c>
      <c r="C1070" s="5">
        <f>_xll.SNL.Clients.Office.Excel.Functions.SPG(A1070, "SP_VOLUME_AVG_WEEKLY_TO_SHARES_OUT", , "1M")</f>
        <v>6.6089514653244548</v>
      </c>
      <c r="D1070" s="5">
        <f>_xll.SNL.Clients.Office.Excel.Functions.SPG(A1070, "SP_VOLUME_AVG_WEEKLY_TO_SHARES_OUT", , "3M")</f>
        <v>7.9732223374961011</v>
      </c>
      <c r="E1070" s="5">
        <f>_xll.SNL.Clients.Office.Excel.Functions.SPG(A1070, "SP_VOLUME_AVG_DAILY_TO_1YR_AVG_DAILY", , "1M")</f>
        <v>90.62</v>
      </c>
      <c r="F1070" s="5">
        <f>_xll.SNL.Clients.Office.Excel.Functions.SPG(A1070, "SP_VOLUME_AVG_DAILY_TO_1YR_AVG_DAILY", , "3M")</f>
        <v>109.33</v>
      </c>
      <c r="G1070" s="9" t="str">
        <f>_xll.SNL.Clients.Office.Excel.Functions.SPG(A1070, "IQ_SECTOR")</f>
        <v>Energy</v>
      </c>
      <c r="H1070" s="9" t="str">
        <f>_xll.SNL.Clients.Office.Excel.Functions.SPG(A1070, "IQ_INDUSTRY_GROUP")</f>
        <v>Energy</v>
      </c>
      <c r="I1070" s="9" t="str">
        <f>_xll.SNL.Clients.Office.Excel.Functions.SPG(A1070, "IQ_INDUSTRY")</f>
        <v>Energy Equipment and Services</v>
      </c>
      <c r="J1070" s="9" t="str">
        <f>_xll.SNL.Clients.Office.Excel.Functions.SPG(A1070, "IQ_PRIMARY_INDUSTRY")</f>
        <v>Oil and Gas Equipment and Services</v>
      </c>
      <c r="K1070" s="9" t="str">
        <f>_xll.SNL.Clients.Office.Excel.Functions.SPG(A1070, "NAICS_CODE", "Primary")</f>
        <v>213112 - Support Activities for Oil and Gas Operations</v>
      </c>
      <c r="L1070" s="9" t="str">
        <f>_xll.SNL.Clients.Office.Excel.Functions.SPG(A1070, "SP_TOPICTAG")</f>
        <v>Environmental Engineering</v>
      </c>
      <c r="M1070" s="5">
        <f>_xll.SNL.Clients.Office.Excel.Functions.SPG(A1070, "SP_PCT_SHARES_OWNED_ALL_INSTITUTIONS")</f>
        <v>84.57</v>
      </c>
      <c r="N1070" s="9" t="str">
        <f>_xll.SNL.Clients.Office.Excel.Functions.SPG(A1070, "RD_CREDIT_RATING_GLOBAL", "Issuer Credit Rating", "Local Currency LT|0")</f>
        <v/>
      </c>
      <c r="O1070" s="9" t="str">
        <f>_xll.SNL.Clients.Office.Excel.Functions.SPG(A1070, "RD_CWOL_GLOBAL", "Issuer Credit Rating", "Local Currency LT|0")</f>
        <v/>
      </c>
      <c r="P1070" s="9" t="str">
        <f>_xll.SNL.Clients.Office.Excel.Functions.SPG(A1070, "RD_RATING_ACTION_GLOBAL", "Issuer Credit Rating", "Local Currency LT|0")</f>
        <v/>
      </c>
      <c r="Q1070" s="10" t="str">
        <f>_xll.SNL.Clients.Office.Excel.Functions.SPG(A1070, "RD_LAST_REVIEW_DATE_GLOBAL", "Issuer Credit Rating", "Local Currency LT")</f>
        <v/>
      </c>
      <c r="R1070" s="10" t="str">
        <f>_xll.SNL.Clients.Office.Excel.Functions.SPG(A1070, "RD_CREDIT_RATING_DATE_GLOBAL", "Issuer Credit Rating", "Local Currency LT|0")</f>
        <v/>
      </c>
      <c r="S1070" s="10" t="str">
        <f>_xll.SNL.Clients.Office.Excel.Functions.SPG(A1070, "RD_CREDIT_WATCH_OUTLOOK_DATE_GLOBAL", "Issuer Credit Rating", "Local Currency LT|0")</f>
        <v/>
      </c>
      <c r="T1070" s="13" t="str">
        <f>_xll.SNL.Clients.Office.Excel.Functions.SPG(A1070, "SP_BUSINESS_DESCRIPTION")</f>
        <v>ProPetro Holding Corp. operates as an integrated oilfield services company. The company provides hydraulic fracturing, wireline, cementing, and other complementary oilfield completion services to upstream oil and gas companies in the Permian Basin. ProPetro Holding Corp. was founded in 2007 and is headquartered in Midland, Texas.</v>
      </c>
    </row>
    <row r="1071" spans="1:20" x14ac:dyDescent="0.3">
      <c r="A1071" s="12" t="s">
        <v>1925</v>
      </c>
      <c r="B1071" s="10">
        <f>_xll.SNL.Clients.Office.Excel.Functions.SPG(A1071,"SP_IPO_DATE")</f>
        <v>36111</v>
      </c>
      <c r="C1071" s="5">
        <f>_xll.SNL.Clients.Office.Excel.Functions.SPG(A1071, "SP_VOLUME_AVG_WEEKLY_TO_SHARES_OUT", , "1M")</f>
        <v>2.7296462186120265</v>
      </c>
      <c r="D1071" s="5">
        <f>_xll.SNL.Clients.Office.Excel.Functions.SPG(A1071, "SP_VOLUME_AVG_WEEKLY_TO_SHARES_OUT", , "3M")</f>
        <v>2.5049455311873103</v>
      </c>
      <c r="E1071" s="5">
        <f>_xll.SNL.Clients.Office.Excel.Functions.SPG(A1071, "SP_VOLUME_AVG_DAILY_TO_1YR_AVG_DAILY", , "1M")</f>
        <v>97.16</v>
      </c>
      <c r="F1071" s="5">
        <f>_xll.SNL.Clients.Office.Excel.Functions.SPG(A1071, "SP_VOLUME_AVG_DAILY_TO_1YR_AVG_DAILY", , "3M")</f>
        <v>89.16</v>
      </c>
      <c r="G1071" s="9" t="str">
        <f>_xll.SNL.Clients.Office.Excel.Functions.SPG(A1071, "IQ_SECTOR")</f>
        <v>Financials</v>
      </c>
      <c r="H1071" s="9" t="str">
        <f>_xll.SNL.Clients.Office.Excel.Functions.SPG(A1071, "IQ_INDUSTRY_GROUP")</f>
        <v>Banks</v>
      </c>
      <c r="I1071" s="9" t="str">
        <f>_xll.SNL.Clients.Office.Excel.Functions.SPG(A1071, "IQ_INDUSTRY")</f>
        <v>Banks</v>
      </c>
      <c r="J1071" s="9" t="str">
        <f>_xll.SNL.Clients.Office.Excel.Functions.SPG(A1071, "IQ_PRIMARY_INDUSTRY")</f>
        <v>Regional Banks</v>
      </c>
      <c r="K1071" s="9" t="str">
        <f>_xll.SNL.Clients.Office.Excel.Functions.SPG(A1071, "NAICS_CODE", "Primary")</f>
        <v>522110 - Commercial Banking</v>
      </c>
      <c r="L1071" s="9" t="str">
        <f>_xll.SNL.Clients.Office.Excel.Functions.SPG(A1071, "SP_TOPICTAG")</f>
        <v>Consumer Lending</v>
      </c>
      <c r="M1071" s="5">
        <f>_xll.SNL.Clients.Office.Excel.Functions.SPG(A1071, "SP_PCT_SHARES_OWNED_ALL_INSTITUTIONS")</f>
        <v>83.37</v>
      </c>
      <c r="N1071" s="9" t="str">
        <f>_xll.SNL.Clients.Office.Excel.Functions.SPG(A1071, "RD_CREDIT_RATING_GLOBAL", "Issuer Credit Rating", "Local Currency LT|0")</f>
        <v/>
      </c>
      <c r="O1071" s="9" t="str">
        <f>_xll.SNL.Clients.Office.Excel.Functions.SPG(A1071, "RD_CWOL_GLOBAL", "Issuer Credit Rating", "Local Currency LT|0")</f>
        <v/>
      </c>
      <c r="P1071" s="9" t="str">
        <f>_xll.SNL.Clients.Office.Excel.Functions.SPG(A1071, "RD_RATING_ACTION_GLOBAL", "Issuer Credit Rating", "Local Currency LT|0")</f>
        <v/>
      </c>
      <c r="Q1071" s="10" t="str">
        <f>_xll.SNL.Clients.Office.Excel.Functions.SPG(A1071, "RD_LAST_REVIEW_DATE_GLOBAL", "Issuer Credit Rating", "Local Currency LT")</f>
        <v/>
      </c>
      <c r="R1071" s="10" t="str">
        <f>_xll.SNL.Clients.Office.Excel.Functions.SPG(A1071, "RD_CREDIT_RATING_DATE_GLOBAL", "Issuer Credit Rating", "Local Currency LT|0")</f>
        <v/>
      </c>
      <c r="S1071" s="10" t="str">
        <f>_xll.SNL.Clients.Office.Excel.Functions.SPG(A1071, "RD_CREDIT_WATCH_OUTLOOK_DATE_GLOBAL", "Issuer Credit Rating", "Local Currency LT|0")</f>
        <v/>
      </c>
      <c r="T1071" s="13" t="str">
        <f>_xll.SNL.Clients.Office.Excel.Functions.SPG(A1071, "SP_BUSINESS_DESCRIPTION")</f>
        <v>Prosperity Bancshares, Inc. operates as bank holding company for the Prosperity Bank that provides financial products and services to businesses and consumers. It accepts various deposit products, such as demand, savings, money market, and time accounts, as well as and certificates of deposit. The company also offers 1-4 family residential mortgage, commercial real estate and multifamily residential, commercial and industrial, agricultural, and non-real estate agricultural loans, as well as construction, land development, and other land loans; consumer loans, including automobile, recreational vehicle, boat, home improvement, personal, and deposit account collateralized loans; term loans and lines of credit; and consumer durables and home equity loans, as well as loans for working capital, business expansion, and purchase of equipment and machinery. In addition, it provides internet banking, mobile banking, trust and wealth management, retail brokerage, mortgage services, and treasury management, as well as debit and credit cards. The company was incorporated in 1983 and is headquartered in Houston, Texas.</v>
      </c>
    </row>
    <row r="1072" spans="1:20" x14ac:dyDescent="0.3">
      <c r="A1072" s="12" t="s">
        <v>1460</v>
      </c>
      <c r="B1072" s="10">
        <f>_xll.SNL.Clients.Office.Excel.Functions.SPG(A1072,"SP_IPO_DATE")</f>
        <v>42592</v>
      </c>
      <c r="C1072" s="5">
        <f>_xll.SNL.Clients.Office.Excel.Functions.SPG(A1072, "SP_VOLUME_AVG_WEEKLY_TO_SHARES_OUT", , "1M")</f>
        <v>4.4625823834844862</v>
      </c>
      <c r="D1072" s="5">
        <f>_xll.SNL.Clients.Office.Excel.Functions.SPG(A1072, "SP_VOLUME_AVG_WEEKLY_TO_SHARES_OUT", , "3M")</f>
        <v>5.692265909397058</v>
      </c>
      <c r="E1072" s="5">
        <f>_xll.SNL.Clients.Office.Excel.Functions.SPG(A1072, "SP_VOLUME_AVG_DAILY_TO_1YR_AVG_DAILY", , "1M")</f>
        <v>76.19</v>
      </c>
      <c r="F1072" s="5">
        <f>_xll.SNL.Clients.Office.Excel.Functions.SPG(A1072, "SP_VOLUME_AVG_DAILY_TO_1YR_AVG_DAILY", , "3M")</f>
        <v>97.18</v>
      </c>
      <c r="G1072" s="9" t="str">
        <f>_xll.SNL.Clients.Office.Excel.Functions.SPG(A1072, "IQ_SECTOR")</f>
        <v>Health Care</v>
      </c>
      <c r="H1072" s="9" t="str">
        <f>_xll.SNL.Clients.Office.Excel.Functions.SPG(A1072, "IQ_INDUSTRY_GROUP")</f>
        <v>Pharmaceuticals, Biotechnology and Life Sciences</v>
      </c>
      <c r="I1072" s="9" t="str">
        <f>_xll.SNL.Clients.Office.Excel.Functions.SPG(A1072, "IQ_INDUSTRY")</f>
        <v>Biotechnology</v>
      </c>
      <c r="J1072" s="9" t="str">
        <f>_xll.SNL.Clients.Office.Excel.Functions.SPG(A1072, "IQ_PRIMARY_INDUSTRY")</f>
        <v>Biotechnology</v>
      </c>
      <c r="K1072" s="9" t="str">
        <f>_xll.SNL.Clients.Office.Excel.Functions.SPG(A1072, "NAICS_CODE", "Primary")</f>
        <v>325414 - Biological Product (except Diagnostic) Manufacturing</v>
      </c>
      <c r="L1072" s="9" t="str">
        <f>_xll.SNL.Clients.Office.Excel.Functions.SPG(A1072, "SP_TOPICTAG")</f>
        <v>Chronic Diseases; Gastroenterology; Hematology; Immunology; Inflammation</v>
      </c>
      <c r="M1072" s="5">
        <f>_xll.SNL.Clients.Office.Excel.Functions.SPG(A1072, "SP_PCT_SHARES_OWNED_ALL_INSTITUTIONS")</f>
        <v>88.09</v>
      </c>
      <c r="N1072" s="9" t="str">
        <f>_xll.SNL.Clients.Office.Excel.Functions.SPG(A1072, "RD_CREDIT_RATING_GLOBAL", "Issuer Credit Rating", "Local Currency LT|0")</f>
        <v/>
      </c>
      <c r="O1072" s="9" t="str">
        <f>_xll.SNL.Clients.Office.Excel.Functions.SPG(A1072, "RD_CWOL_GLOBAL", "Issuer Credit Rating", "Local Currency LT|0")</f>
        <v/>
      </c>
      <c r="P1072" s="9" t="str">
        <f>_xll.SNL.Clients.Office.Excel.Functions.SPG(A1072, "RD_RATING_ACTION_GLOBAL", "Issuer Credit Rating", "Local Currency LT|0")</f>
        <v/>
      </c>
      <c r="Q1072" s="10" t="str">
        <f>_xll.SNL.Clients.Office.Excel.Functions.SPG(A1072, "RD_LAST_REVIEW_DATE_GLOBAL", "Issuer Credit Rating", "Local Currency LT")</f>
        <v/>
      </c>
      <c r="R1072" s="10" t="str">
        <f>_xll.SNL.Clients.Office.Excel.Functions.SPG(A1072, "RD_CREDIT_RATING_DATE_GLOBAL", "Issuer Credit Rating", "Local Currency LT|0")</f>
        <v/>
      </c>
      <c r="S1072" s="10" t="str">
        <f>_xll.SNL.Clients.Office.Excel.Functions.SPG(A1072, "RD_CREDIT_WATCH_OUTLOOK_DATE_GLOBAL", "Issuer Credit Rating", "Local Currency LT|0")</f>
        <v/>
      </c>
      <c r="T1072" s="13" t="str">
        <f>_xll.SNL.Clients.Office.Excel.Functions.SPG(A1072, "SP_BUSINESS_DESCRIPTION")</f>
        <v>Protagonist Therapeutics, Inc., a biopharmaceutical company, develops peptide-based drugs for hematology and blood disorders, and inflammatory and immunomodulatory diseases. It is developing Rusfertide (PTG-300), an injectable hepcidin mimetic that completed phase 2 clinical trials for the treatment of polycythemia vera and other blood disorders; and JNJ-2113, an orally delivered investigational drug to block biological pathways that completed phase 2b clinical trials for the treatment of moderate-to-severe plaque psoriasis; and PN-943, an orally delivered, gut-restricted alpha 4 beta 7 specific integrin antagonist completed a phase 2 clinical trials in patients with moderate to severe ulcerative colitis. The company has a license and collaboration agreement with Takeda to commercialize rusfertide; and JNJ Innovative Medicines to co-develop Interleukin-23 receptor antagonist compound JNJ-2113. Protagonist Therapeutics, Inc. was incorporated in 2006 and is headquartered in Newark, California.</v>
      </c>
    </row>
    <row r="1073" spans="1:20" x14ac:dyDescent="0.3">
      <c r="A1073" s="12" t="s">
        <v>1461</v>
      </c>
      <c r="B1073" s="10">
        <f>_xll.SNL.Clients.Office.Excel.Functions.SPG(A1073,"SP_IPO_DATE")</f>
        <v>40962</v>
      </c>
      <c r="C1073" s="5">
        <f>_xll.SNL.Clients.Office.Excel.Functions.SPG(A1073, "SP_VOLUME_AVG_WEEKLY_TO_SHARES_OUT", , "1M")</f>
        <v>5.6279941856317093</v>
      </c>
      <c r="D1073" s="5">
        <f>_xll.SNL.Clients.Office.Excel.Functions.SPG(A1073, "SP_VOLUME_AVG_WEEKLY_TO_SHARES_OUT", , "3M")</f>
        <v>5.3328693170133175</v>
      </c>
      <c r="E1073" s="5">
        <f>_xll.SNL.Clients.Office.Excel.Functions.SPG(A1073, "SP_VOLUME_AVG_DAILY_TO_1YR_AVG_DAILY", , "1M")</f>
        <v>125.62</v>
      </c>
      <c r="F1073" s="5">
        <f>_xll.SNL.Clients.Office.Excel.Functions.SPG(A1073, "SP_VOLUME_AVG_DAILY_TO_1YR_AVG_DAILY", , "3M")</f>
        <v>119.03</v>
      </c>
      <c r="G1073" s="9" t="str">
        <f>_xll.SNL.Clients.Office.Excel.Functions.SPG(A1073, "IQ_SECTOR")</f>
        <v>Industrials</v>
      </c>
      <c r="H1073" s="9" t="str">
        <f>_xll.SNL.Clients.Office.Excel.Functions.SPG(A1073, "IQ_INDUSTRY_GROUP")</f>
        <v>Capital Goods</v>
      </c>
      <c r="I1073" s="9" t="str">
        <f>_xll.SNL.Clients.Office.Excel.Functions.SPG(A1073, "IQ_INDUSTRY")</f>
        <v>Machinery</v>
      </c>
      <c r="J1073" s="9" t="str">
        <f>_xll.SNL.Clients.Office.Excel.Functions.SPG(A1073, "IQ_PRIMARY_INDUSTRY")</f>
        <v>Industrial Machinery and Supplies and Components</v>
      </c>
      <c r="K1073" s="9" t="str">
        <f>_xll.SNL.Clients.Office.Excel.Functions.SPG(A1073, "NAICS_CODE", "Primary")</f>
        <v>33324 - Industrial Machinery Manufacturing</v>
      </c>
      <c r="L1073" s="9" t="str">
        <f>_xll.SNL.Clients.Office.Excel.Functions.SPG(A1073, "SP_TOPICTAG")</f>
        <v>Machine Learning; 3D Printing; Artificial Intelligence</v>
      </c>
      <c r="M1073" s="5">
        <f>_xll.SNL.Clients.Office.Excel.Functions.SPG(A1073, "SP_PCT_SHARES_OWNED_ALL_INSTITUTIONS")</f>
        <v>87.56</v>
      </c>
      <c r="N1073" s="9" t="str">
        <f>_xll.SNL.Clients.Office.Excel.Functions.SPG(A1073, "RD_CREDIT_RATING_GLOBAL", "Issuer Credit Rating", "Local Currency LT|0")</f>
        <v/>
      </c>
      <c r="O1073" s="9" t="str">
        <f>_xll.SNL.Clients.Office.Excel.Functions.SPG(A1073, "RD_CWOL_GLOBAL", "Issuer Credit Rating", "Local Currency LT|0")</f>
        <v/>
      </c>
      <c r="P1073" s="9" t="str">
        <f>_xll.SNL.Clients.Office.Excel.Functions.SPG(A1073, "RD_RATING_ACTION_GLOBAL", "Issuer Credit Rating", "Local Currency LT|0")</f>
        <v/>
      </c>
      <c r="Q1073" s="10" t="str">
        <f>_xll.SNL.Clients.Office.Excel.Functions.SPG(A1073, "RD_LAST_REVIEW_DATE_GLOBAL", "Issuer Credit Rating", "Local Currency LT")</f>
        <v/>
      </c>
      <c r="R1073" s="10" t="str">
        <f>_xll.SNL.Clients.Office.Excel.Functions.SPG(A1073, "RD_CREDIT_RATING_DATE_GLOBAL", "Issuer Credit Rating", "Local Currency LT|0")</f>
        <v/>
      </c>
      <c r="S1073" s="10" t="str">
        <f>_xll.SNL.Clients.Office.Excel.Functions.SPG(A1073, "RD_CREDIT_WATCH_OUTLOOK_DATE_GLOBAL", "Issuer Credit Rating", "Local Currency LT|0")</f>
        <v/>
      </c>
      <c r="T1073" s="13" t="str">
        <f>_xll.SNL.Clients.Office.Excel.Functions.SPG(A1073, "SP_BUSINESS_DESCRIPTION")</f>
        <v>Proto Labs, Inc., together with its subsidiaries, operates as a digital manufacturer of custom parts in the United States and Europe. The company offers injection molding; computer numerical control machining; three-dimensional printing; and sheet metal fabrication products. It serves developers and engineers, who use 3D computer-aided design software to design products across a range of end-markets. Proto Labs, Inc. was incorporated in 1999 and is headquartered in Maple Plain, Minnesota.</v>
      </c>
    </row>
    <row r="1074" spans="1:20" x14ac:dyDescent="0.3">
      <c r="A1074" s="12" t="s">
        <v>1462</v>
      </c>
      <c r="B1074" s="10">
        <f>_xll.SNL.Clients.Office.Excel.Functions.SPG(A1074,"SP_IPO_DATE")</f>
        <v>37636</v>
      </c>
      <c r="C1074" s="5">
        <f>_xll.SNL.Clients.Office.Excel.Functions.SPG(A1074, "SP_VOLUME_AVG_WEEKLY_TO_SHARES_OUT", , "1M")</f>
        <v>2.3682917996382056</v>
      </c>
      <c r="D1074" s="5">
        <f>_xll.SNL.Clients.Office.Excel.Functions.SPG(A1074, "SP_VOLUME_AVG_WEEKLY_TO_SHARES_OUT", , "3M")</f>
        <v>2.2078182369869461</v>
      </c>
      <c r="E1074" s="5">
        <f>_xll.SNL.Clients.Office.Excel.Functions.SPG(A1074, "SP_VOLUME_AVG_DAILY_TO_1YR_AVG_DAILY", , "1M")</f>
        <v>73.040000000000006</v>
      </c>
      <c r="F1074" s="5">
        <f>_xll.SNL.Clients.Office.Excel.Functions.SPG(A1074, "SP_VOLUME_AVG_DAILY_TO_1YR_AVG_DAILY", , "3M")</f>
        <v>68.09</v>
      </c>
      <c r="G1074" s="9" t="str">
        <f>_xll.SNL.Clients.Office.Excel.Functions.SPG(A1074, "IQ_SECTOR")</f>
        <v>Financials</v>
      </c>
      <c r="H1074" s="9" t="str">
        <f>_xll.SNL.Clients.Office.Excel.Functions.SPG(A1074, "IQ_INDUSTRY_GROUP")</f>
        <v>Banks</v>
      </c>
      <c r="I1074" s="9" t="str">
        <f>_xll.SNL.Clients.Office.Excel.Functions.SPG(A1074, "IQ_INDUSTRY")</f>
        <v>Banks</v>
      </c>
      <c r="J1074" s="9" t="str">
        <f>_xll.SNL.Clients.Office.Excel.Functions.SPG(A1074, "IQ_PRIMARY_INDUSTRY")</f>
        <v>Regional Banks</v>
      </c>
      <c r="K1074" s="9" t="str">
        <f>_xll.SNL.Clients.Office.Excel.Functions.SPG(A1074, "NAICS_CODE", "Primary")</f>
        <v>522180 - Savings Institutions and Other Depository Credit Intermediation</v>
      </c>
      <c r="L1074" s="9" t="str">
        <f>_xll.SNL.Clients.Office.Excel.Functions.SPG(A1074, "SP_TOPICTAG")</f>
        <v>Consumer Lending</v>
      </c>
      <c r="M1074" s="5">
        <f>_xll.SNL.Clients.Office.Excel.Functions.SPG(A1074, "SP_PCT_SHARES_OWNED_ALL_INSTITUTIONS")</f>
        <v>67.7</v>
      </c>
      <c r="N1074" s="9" t="str">
        <f>_xll.SNL.Clients.Office.Excel.Functions.SPG(A1074, "RD_CREDIT_RATING_GLOBAL", "Issuer Credit Rating", "Local Currency LT|0")</f>
        <v/>
      </c>
      <c r="O1074" s="9" t="str">
        <f>_xll.SNL.Clients.Office.Excel.Functions.SPG(A1074, "RD_CWOL_GLOBAL", "Issuer Credit Rating", "Local Currency LT|0")</f>
        <v/>
      </c>
      <c r="P1074" s="9" t="str">
        <f>_xll.SNL.Clients.Office.Excel.Functions.SPG(A1074, "RD_RATING_ACTION_GLOBAL", "Issuer Credit Rating", "Local Currency LT|0")</f>
        <v/>
      </c>
      <c r="Q1074" s="10" t="str">
        <f>_xll.SNL.Clients.Office.Excel.Functions.SPG(A1074, "RD_LAST_REVIEW_DATE_GLOBAL", "Issuer Credit Rating", "Local Currency LT")</f>
        <v/>
      </c>
      <c r="R1074" s="10" t="str">
        <f>_xll.SNL.Clients.Office.Excel.Functions.SPG(A1074, "RD_CREDIT_RATING_DATE_GLOBAL", "Issuer Credit Rating", "Local Currency LT|0")</f>
        <v/>
      </c>
      <c r="S1074" s="10" t="str">
        <f>_xll.SNL.Clients.Office.Excel.Functions.SPG(A1074, "RD_CREDIT_WATCH_OUTLOOK_DATE_GLOBAL", "Issuer Credit Rating", "Local Currency LT|0")</f>
        <v/>
      </c>
      <c r="T1074" s="13" t="str">
        <f>_xll.SNL.Clients.Office.Excel.Functions.SPG(A1074, "SP_BUSINESS_DESCRIPTION")</f>
        <v>Provident Financial Services, Inc. operates as the bank holding company for Provident Bank that provides various banking products and services to individuals, families, and businesses in the United States. Its deposit products include savings, checking, interest-bearing checking, money market deposit, and certificate of deposit accounts, as well as IRA products. The company’s loan portfolio comprises commercial real estate loans that are secured by properties, such as multi-family apartment buildings, office buildings, retail and industrial properties, and office buildings; commercial business loans; fixed-rate and adjustable-rate mortgage loans collateralized by one- to four-family residential real estate properties; commercial construction loans; and consumer loans consisting of home equity loans, home equity lines of credit, personal loans and unsecured lines of credit, and auto and recreational vehicle loans. It also offers cash management, remote deposit capture, payroll origination, escrow account management, and online and mobile banking services; and business credit cards. In addition, the company provides wealth management services comprising investment management, trust and estate administration, financial planning, and tax compliance and planning. Further, it sells insurance and investment products, including annuities; operates as a real estate investment trust for acquiring mortgage loans and other real estate related assets; and manages and sells real estate properties acquired through foreclosure. The company was founded in 1839 and is headquartered in Jersey City, New Jersey.</v>
      </c>
    </row>
    <row r="1075" spans="1:20" x14ac:dyDescent="0.3">
      <c r="A1075" s="12" t="s">
        <v>367</v>
      </c>
      <c r="B1075" s="10">
        <f>_xll.SNL.Clients.Office.Excel.Functions.SPG(A1075,"SP_IPO_DATE")</f>
        <v>37237</v>
      </c>
      <c r="C1075" s="5">
        <f>_xll.SNL.Clients.Office.Excel.Functions.SPG(A1075, "SP_VOLUME_AVG_WEEKLY_TO_SHARES_OUT", , "1M")</f>
        <v>2.6097791697371657</v>
      </c>
      <c r="D1075" s="5">
        <f>_xll.SNL.Clients.Office.Excel.Functions.SPG(A1075, "SP_VOLUME_AVG_WEEKLY_TO_SHARES_OUT", , "3M")</f>
        <v>2.2229697694550752</v>
      </c>
      <c r="E1075" s="5">
        <f>_xll.SNL.Clients.Office.Excel.Functions.SPG(A1075, "SP_VOLUME_AVG_DAILY_TO_1YR_AVG_DAILY", , "1M")</f>
        <v>122.9</v>
      </c>
      <c r="F1075" s="5">
        <f>_xll.SNL.Clients.Office.Excel.Functions.SPG(A1075, "SP_VOLUME_AVG_DAILY_TO_1YR_AVG_DAILY", , "3M")</f>
        <v>104.68</v>
      </c>
      <c r="G1075" s="9" t="str">
        <f>_xll.SNL.Clients.Office.Excel.Functions.SPG(A1075, "IQ_SECTOR")</f>
        <v>Financials</v>
      </c>
      <c r="H1075" s="9" t="str">
        <f>_xll.SNL.Clients.Office.Excel.Functions.SPG(A1075, "IQ_INDUSTRY_GROUP")</f>
        <v>Insurance</v>
      </c>
      <c r="I1075" s="9" t="str">
        <f>_xll.SNL.Clients.Office.Excel.Functions.SPG(A1075, "IQ_INDUSTRY")</f>
        <v>Insurance</v>
      </c>
      <c r="J1075" s="9" t="str">
        <f>_xll.SNL.Clients.Office.Excel.Functions.SPG(A1075, "IQ_PRIMARY_INDUSTRY")</f>
        <v>Life and Health Insurance</v>
      </c>
      <c r="K1075" s="9" t="str">
        <f>_xll.SNL.Clients.Office.Excel.Functions.SPG(A1075, "NAICS_CODE", "Primary")</f>
        <v>524113 - Direct Life Insurance Carriers</v>
      </c>
      <c r="L1075" s="9" t="str">
        <f>_xll.SNL.Clients.Office.Excel.Functions.SPG(A1075, "SP_TOPICTAG")</f>
        <v>Text Analytics; Employee Benefits; Digital Brokerage</v>
      </c>
      <c r="M1075" s="5">
        <f>_xll.SNL.Clients.Office.Excel.Functions.SPG(A1075, "SP_PCT_SHARES_OWNED_ALL_INSTITUTIONS")</f>
        <v>61.38</v>
      </c>
      <c r="N1075" s="9" t="str">
        <f>_xll.SNL.Clients.Office.Excel.Functions.SPG(A1075, "RD_CREDIT_RATING_GLOBAL", "Issuer Credit Rating", "Local Currency LT|0")</f>
        <v>A</v>
      </c>
      <c r="O1075" s="9" t="str">
        <f>_xll.SNL.Clients.Office.Excel.Functions.SPG(A1075, "RD_CWOL_GLOBAL", "Issuer Credit Rating", "Local Currency LT|0")</f>
        <v>Stable</v>
      </c>
      <c r="P1075" s="9" t="str">
        <f>_xll.SNL.Clients.Office.Excel.Functions.SPG(A1075, "RD_RATING_ACTION_GLOBAL", "Issuer Credit Rating", "Local Currency LT|0")</f>
        <v>CreditWatch/Outlook (02/16/2024)</v>
      </c>
      <c r="Q1075" s="10">
        <f>_xll.SNL.Clients.Office.Excel.Functions.SPG(A1075, "RD_LAST_REVIEW_DATE_GLOBAL", "Issuer Credit Rating", "Local Currency LT")</f>
        <v>45620</v>
      </c>
      <c r="R1075" s="10">
        <f>_xll.SNL.Clients.Office.Excel.Functions.SPG(A1075, "RD_CREDIT_RATING_DATE_GLOBAL", "Issuer Credit Rating", "Local Currency LT|0")</f>
        <v>39861</v>
      </c>
      <c r="S1075" s="10">
        <f>_xll.SNL.Clients.Office.Excel.Functions.SPG(A1075, "RD_CREDIT_WATCH_OUTLOOK_DATE_GLOBAL", "Issuer Credit Rating", "Local Currency LT|0")</f>
        <v>45338</v>
      </c>
      <c r="T1075" s="13" t="str">
        <f>_xll.SNL.Clients.Office.Excel.Functions.SPG(A1075, "SP_BUSINESS_DESCRIPTION")</f>
        <v>Prudential Financial, Inc., together with its subsidiaries, provides insurance, investment management, and other financial products and services in the United States and internationally. It operates through PGIM, Retirement Strategies, Group Insurance, Individual Life, and International Businesses segments. The PGIM segment offers investment management services and solutions related to public fixed income, public equity, real estate debt and equity, private credit and other alternatives, and multi-asset class strategies to institutional and retail clients, as well as its general account. The Retirement Strategies segment provides a range of retirement investment, and income products and services to retirement plan sponsors in the public, private, and not-for-profit sectors; develops and distributes individual variable and fixed annuity products. The Group Insurance segment offers various group life, and long-term and short-term group disability, as well as group corporate-, bank-, and trust-owned life insurance in the United States primarily for institutional clients for use in connection with employee and membership benefits plans; sells accidental death and dismemberment, and other supplemental health solutions; and plan administration services in connection with its insurance coverages. The Individual Life segment develops and distributes variable life, universal life, and term life insurance products. The International Businesses segment develops and distributes life insurance, retirement products, investment products, and certain accident and health products; and advisory services. The company provides its products and services to individual and institutional customers through its proprietary and third-party distribution networks. Prudential Financial, Inc. was founded in 1875 and is headquartered in Newark, New Jersey.</v>
      </c>
    </row>
    <row r="1076" spans="1:20" x14ac:dyDescent="0.3">
      <c r="A1076" s="12" t="s">
        <v>368</v>
      </c>
      <c r="B1076" s="10" t="str">
        <f>_xll.SNL.Clients.Office.Excel.Functions.SPG(A1076,"SP_IPO_DATE")</f>
        <v/>
      </c>
      <c r="C1076" s="5">
        <f>_xll.SNL.Clients.Office.Excel.Functions.SPG(A1076, "SP_VOLUME_AVG_WEEKLY_TO_SHARES_OUT", , "1M")</f>
        <v>5.1142855861219507</v>
      </c>
      <c r="D1076" s="5">
        <f>_xll.SNL.Clients.Office.Excel.Functions.SPG(A1076, "SP_VOLUME_AVG_WEEKLY_TO_SHARES_OUT", , "3M")</f>
        <v>3.8069692479095107</v>
      </c>
      <c r="E1076" s="5">
        <f>_xll.SNL.Clients.Office.Excel.Functions.SPG(A1076, "SP_VOLUME_AVG_DAILY_TO_1YR_AVG_DAILY", , "1M")</f>
        <v>149.5</v>
      </c>
      <c r="F1076" s="5">
        <f>_xll.SNL.Clients.Office.Excel.Functions.SPG(A1076, "SP_VOLUME_AVG_DAILY_TO_1YR_AVG_DAILY", , "3M")</f>
        <v>111.28</v>
      </c>
      <c r="G1076" s="9" t="str">
        <f>_xll.SNL.Clients.Office.Excel.Functions.SPG(A1076, "IQ_SECTOR")</f>
        <v>Information Technology</v>
      </c>
      <c r="H1076" s="9" t="str">
        <f>_xll.SNL.Clients.Office.Excel.Functions.SPG(A1076, "IQ_INDUSTRY_GROUP")</f>
        <v>Software and Services</v>
      </c>
      <c r="I1076" s="9" t="str">
        <f>_xll.SNL.Clients.Office.Excel.Functions.SPG(A1076, "IQ_INDUSTRY")</f>
        <v>Software</v>
      </c>
      <c r="J1076" s="9" t="str">
        <f>_xll.SNL.Clients.Office.Excel.Functions.SPG(A1076, "IQ_PRIMARY_INDUSTRY")</f>
        <v>Application Software</v>
      </c>
      <c r="K1076" s="9" t="str">
        <f>_xll.SNL.Clients.Office.Excel.Functions.SPG(A1076, "NAICS_CODE", "Primary")</f>
        <v>513210 - Software Publishers</v>
      </c>
      <c r="L1076" s="9" t="str">
        <f>_xll.SNL.Clients.Office.Excel.Functions.SPG(A1076, "SP_TOPICTAG")</f>
        <v>Software Development; Cloud Management; Machine Learning; Cloud Infrastructure; Cloud Storage; Process Automation; Artificial Intelligence</v>
      </c>
      <c r="M1076" s="5">
        <f>_xll.SNL.Clients.Office.Excel.Functions.SPG(A1076, "SP_PCT_SHARES_OWNED_ALL_INSTITUTIONS")</f>
        <v>98.77</v>
      </c>
      <c r="N1076" s="9" t="str">
        <f>_xll.SNL.Clients.Office.Excel.Functions.SPG(A1076, "RD_CREDIT_RATING_GLOBAL", "Issuer Credit Rating", "Local Currency LT|0")</f>
        <v>BB+</v>
      </c>
      <c r="O1076" s="9" t="str">
        <f>_xll.SNL.Clients.Office.Excel.Functions.SPG(A1076, "RD_CWOL_GLOBAL", "Issuer Credit Rating", "Local Currency LT|0")</f>
        <v>Stable</v>
      </c>
      <c r="P1076" s="9" t="str">
        <f>_xll.SNL.Clients.Office.Excel.Functions.SPG(A1076, "RD_RATING_ACTION_GLOBAL", "Issuer Credit Rating", "Local Currency LT|0")</f>
        <v>Upgrade | CreditWatch/Outlook (12/04/2020)</v>
      </c>
      <c r="Q1076" s="10">
        <f>_xll.SNL.Clients.Office.Excel.Functions.SPG(A1076, "RD_LAST_REVIEW_DATE_GLOBAL", "Issuer Credit Rating", "Local Currency LT")</f>
        <v>45400</v>
      </c>
      <c r="R1076" s="10">
        <f>_xll.SNL.Clients.Office.Excel.Functions.SPG(A1076, "RD_CREDIT_RATING_DATE_GLOBAL", "Issuer Credit Rating", "Local Currency LT|0")</f>
        <v>44169</v>
      </c>
      <c r="S1076" s="10">
        <f>_xll.SNL.Clients.Office.Excel.Functions.SPG(A1076, "RD_CREDIT_WATCH_OUTLOOK_DATE_GLOBAL", "Issuer Credit Rating", "Local Currency LT|0")</f>
        <v>44169</v>
      </c>
      <c r="T1076" s="13" t="str">
        <f>_xll.SNL.Clients.Office.Excel.Functions.SPG(A1076, "SP_BUSINESS_DESCRIPTION")</f>
        <v>PTC Inc. operates as software company in the Americas, Europe, and the Asia Pacific. The company provides Windchill, a suite that manages all aspects of the product development lifecycle(PLM) that provides real-time information sharing, dynamic data visualization, collaborate across geographically distributed teams, and enabling manufacturers to elevate product development, manufacturing, field service, and end-of-life processes; ThingWorx, an Industrial Internet of Things software; ServiceMax, a service lifecycle management solutions enable companies to asset uptime with optimized in-person and remote service and technician productivity with mobile tools, and deliver metrics; and Arena, a SaaS PLM solution enables product teams to collaborate virtually to share product and quality information with internal teams and supply chain partners and deliver products to customers. It offers Codebeamer, an application lifecycle management for products and software development; Servigistics, a service parts management solution; and FlexPLM, a platform for merchandising and line planning, materials management, sampling, and others. In addition, it offers Kepware, an enterprise industrial connectivity solution; Creo, a 3D CAD technology enables the digital design, testing, and modification of product models; and Onshape, a SaaS product development platform that delivers computer-aided design with data management, collaboration tools, and real-time analytics. Further, it offers Vuforia, an augmented reality (AR) software; and Arbortext, a dynamic publishing solution streamlines how organizations create, manage, and publish technical documentation. PTC Inc. was incorporated in 1985 and is headquartered in Boston, Massachusetts.</v>
      </c>
    </row>
    <row r="1077" spans="1:20" x14ac:dyDescent="0.3">
      <c r="A1077" s="12" t="s">
        <v>369</v>
      </c>
      <c r="B1077" s="10" t="str">
        <f>_xll.SNL.Clients.Office.Excel.Functions.SPG(A1077,"SP_IPO_DATE")</f>
        <v/>
      </c>
      <c r="C1077" s="5">
        <f>_xll.SNL.Clients.Office.Excel.Functions.SPG(A1077, "SP_VOLUME_AVG_WEEKLY_TO_SHARES_OUT", , "1M")</f>
        <v>2.2235598085612946</v>
      </c>
      <c r="D1077" s="5">
        <f>_xll.SNL.Clients.Office.Excel.Functions.SPG(A1077, "SP_VOLUME_AVG_WEEKLY_TO_SHARES_OUT", , "3M")</f>
        <v>2.2377419384123294</v>
      </c>
      <c r="E1077" s="5">
        <f>_xll.SNL.Clients.Office.Excel.Functions.SPG(A1077, "SP_VOLUME_AVG_DAILY_TO_1YR_AVG_DAILY", , "1M")</f>
        <v>83.02</v>
      </c>
      <c r="F1077" s="5">
        <f>_xll.SNL.Clients.Office.Excel.Functions.SPG(A1077, "SP_VOLUME_AVG_DAILY_TO_1YR_AVG_DAILY", , "3M")</f>
        <v>83.55</v>
      </c>
      <c r="G1077" s="9" t="str">
        <f>_xll.SNL.Clients.Office.Excel.Functions.SPG(A1077, "IQ_SECTOR")</f>
        <v>Utilities</v>
      </c>
      <c r="H1077" s="9" t="str">
        <f>_xll.SNL.Clients.Office.Excel.Functions.SPG(A1077, "IQ_INDUSTRY_GROUP")</f>
        <v>Utilities</v>
      </c>
      <c r="I1077" s="9" t="str">
        <f>_xll.SNL.Clients.Office.Excel.Functions.SPG(A1077, "IQ_INDUSTRY")</f>
        <v>Multi-Utilities</v>
      </c>
      <c r="J1077" s="9" t="str">
        <f>_xll.SNL.Clients.Office.Excel.Functions.SPG(A1077, "IQ_PRIMARY_INDUSTRY")</f>
        <v>Multi-Utilities</v>
      </c>
      <c r="K1077" s="9" t="str">
        <f>_xll.SNL.Clients.Office.Excel.Functions.SPG(A1077, "NAICS_CODE", "Primary")</f>
        <v>2211 - Electric Power Generation, Transmission and Distribution</v>
      </c>
      <c r="L1077" s="9" t="str">
        <f>_xll.SNL.Clients.Office.Excel.Functions.SPG(A1077, "SP_TOPICTAG")</f>
        <v>Clean Energy; Energy Efficiency; Energy Management; Energy Storage; Fuel Cells; Smart Energy; Power Grid</v>
      </c>
      <c r="M1077" s="5">
        <f>_xll.SNL.Clients.Office.Excel.Functions.SPG(A1077, "SP_PCT_SHARES_OWNED_ALL_INSTITUTIONS")</f>
        <v>75.83</v>
      </c>
      <c r="N1077" s="9" t="str">
        <f>_xll.SNL.Clients.Office.Excel.Functions.SPG(A1077, "RD_CREDIT_RATING_GLOBAL", "Issuer Credit Rating", "Local Currency LT|0")</f>
        <v>BBB+</v>
      </c>
      <c r="O1077" s="9" t="str">
        <f>_xll.SNL.Clients.Office.Excel.Functions.SPG(A1077, "RD_CWOL_GLOBAL", "Issuer Credit Rating", "Local Currency LT|0")</f>
        <v>Stable</v>
      </c>
      <c r="P1077" s="9" t="str">
        <f>_xll.SNL.Clients.Office.Excel.Functions.SPG(A1077, "RD_RATING_ACTION_GLOBAL", "Issuer Credit Rating", "Local Currency LT|0")</f>
        <v>CreditWatch/Outlook (05/05/2015)</v>
      </c>
      <c r="Q1077" s="10">
        <f>_xll.SNL.Clients.Office.Excel.Functions.SPG(A1077, "RD_LAST_REVIEW_DATE_GLOBAL", "Issuer Credit Rating", "Local Currency LT")</f>
        <v>45400</v>
      </c>
      <c r="R1077" s="10">
        <f>_xll.SNL.Clients.Office.Excel.Functions.SPG(A1077, "RD_CREDIT_RATING_DATE_GLOBAL", "Issuer Credit Rating", "Local Currency LT|0")</f>
        <v>41387</v>
      </c>
      <c r="S1077" s="10">
        <f>_xll.SNL.Clients.Office.Excel.Functions.SPG(A1077, "RD_CREDIT_WATCH_OUTLOOK_DATE_GLOBAL", "Issuer Credit Rating", "Local Currency LT|0")</f>
        <v>42129</v>
      </c>
      <c r="T1077" s="13" t="str">
        <f>_xll.SNL.Clients.Office.Excel.Functions.SPG(A1077, "SP_BUSINESS_DESCRIPTION")</f>
        <v>Public Service Enterprise Group Incorporated, through its subsidiaries, operates in electric and gas utility business in the United States. It operates through PSE&amp;G and PSEG Power segments. The PSE&amp;G segment transmits electricity; distributes electricity and natural gas to residential, commercial, and industrial customers; and appliance services and repairs to customers through its service territory, as well as invests in solar generation projects, and energy efficiency and related programs. The PSEG Power segment engages in nuclear generation businesses; and supplies power and natural gas to nuclear power plants and gas storage facilities activities. As of December 31, 2023, it had electric transmission and distribution system of 25,000 circuit miles and 866,600 poles; 56 switching stations with an installed capacity of 39,953 megavolt-amperes (MVA), and 235 substations with an installed capacity of 10,382 MVA; 109 MVA aggregate installed capacity for substations; four electric distribution headquarters and five electric sub-headquarters; 18,000 miles of gas mains, 12 gas distribution headquarters, two sub-headquarters, and one meter shop, as well as 56 natural gas metering and regulating stations; and 158 MegaWatts defined conditions of installed PV solar capacity. Public Service Enterprise Group Incorporated was founded in 1903 and is based in Newark, New Jersey.</v>
      </c>
    </row>
    <row r="1078" spans="1:20" x14ac:dyDescent="0.3">
      <c r="A1078" s="12" t="s">
        <v>370</v>
      </c>
      <c r="B1078" s="10">
        <f>_xll.SNL.Clients.Office.Excel.Functions.SPG(A1078,"SP_IPO_DATE")</f>
        <v>29555</v>
      </c>
      <c r="C1078" s="5">
        <f>_xll.SNL.Clients.Office.Excel.Functions.SPG(A1078, "SP_VOLUME_AVG_WEEKLY_TO_SHARES_OUT", , "1M")</f>
        <v>1.8078765628030367</v>
      </c>
      <c r="D1078" s="5">
        <f>_xll.SNL.Clients.Office.Excel.Functions.SPG(A1078, "SP_VOLUME_AVG_WEEKLY_TO_SHARES_OUT", , "3M")</f>
        <v>1.9636771852192831</v>
      </c>
      <c r="E1078" s="5">
        <f>_xll.SNL.Clients.Office.Excel.Functions.SPG(A1078, "SP_VOLUME_AVG_DAILY_TO_1YR_AVG_DAILY", , "1M")</f>
        <v>89.05</v>
      </c>
      <c r="F1078" s="5">
        <f>_xll.SNL.Clients.Office.Excel.Functions.SPG(A1078, "SP_VOLUME_AVG_DAILY_TO_1YR_AVG_DAILY", , "3M")</f>
        <v>96.72</v>
      </c>
      <c r="G1078" s="9" t="str">
        <f>_xll.SNL.Clients.Office.Excel.Functions.SPG(A1078, "IQ_SECTOR")</f>
        <v>Real Estate</v>
      </c>
      <c r="H1078" s="9" t="str">
        <f>_xll.SNL.Clients.Office.Excel.Functions.SPG(A1078, "IQ_INDUSTRY_GROUP")</f>
        <v>Equity Real Estate Investment Trusts (REITs)</v>
      </c>
      <c r="I1078" s="9" t="str">
        <f>_xll.SNL.Clients.Office.Excel.Functions.SPG(A1078, "IQ_INDUSTRY")</f>
        <v>Specialized REITs</v>
      </c>
      <c r="J1078" s="9" t="str">
        <f>_xll.SNL.Clients.Office.Excel.Functions.SPG(A1078, "IQ_PRIMARY_INDUSTRY")</f>
        <v>Self-Storage REITs</v>
      </c>
      <c r="K1078" s="9" t="str">
        <f>_xll.SNL.Clients.Office.Excel.Functions.SPG(A1078, "NAICS_CODE", "Primary")</f>
        <v>531110 - Lessors of Residential Buildings and Dwellings</v>
      </c>
      <c r="L1078" s="9" t="str">
        <f>_xll.SNL.Clients.Office.Excel.Functions.SPG(A1078, "SP_TOPICTAG")</f>
        <v/>
      </c>
      <c r="M1078" s="5">
        <f>_xll.SNL.Clients.Office.Excel.Functions.SPG(A1078, "SP_PCT_SHARES_OWNED_ALL_INSTITUTIONS")</f>
        <v>81.13</v>
      </c>
      <c r="N1078" s="9" t="str">
        <f>_xll.SNL.Clients.Office.Excel.Functions.SPG(A1078, "RD_CREDIT_RATING_GLOBAL", "Issuer Credit Rating", "Local Currency LT|0")</f>
        <v>A</v>
      </c>
      <c r="O1078" s="9" t="str">
        <f>_xll.SNL.Clients.Office.Excel.Functions.SPG(A1078, "RD_CWOL_GLOBAL", "Issuer Credit Rating", "Local Currency LT|0")</f>
        <v>Stable</v>
      </c>
      <c r="P1078" s="9" t="str">
        <f>_xll.SNL.Clients.Office.Excel.Functions.SPG(A1078, "RD_RATING_ACTION_GLOBAL", "Issuer Credit Rating", "Local Currency LT|0")</f>
        <v>Upgrade | CreditWatch/Outlook (12/10/2010)</v>
      </c>
      <c r="Q1078" s="10">
        <f>_xll.SNL.Clients.Office.Excel.Functions.SPG(A1078, "RD_LAST_REVIEW_DATE_GLOBAL", "Issuer Credit Rating", "Local Currency LT")</f>
        <v>45538</v>
      </c>
      <c r="R1078" s="10">
        <f>_xll.SNL.Clients.Office.Excel.Functions.SPG(A1078, "RD_CREDIT_RATING_DATE_GLOBAL", "Issuer Credit Rating", "Local Currency LT|0")</f>
        <v>40522</v>
      </c>
      <c r="S1078" s="10">
        <f>_xll.SNL.Clients.Office.Excel.Functions.SPG(A1078, "RD_CREDIT_WATCH_OUTLOOK_DATE_GLOBAL", "Issuer Credit Rating", "Local Currency LT|0")</f>
        <v>40522</v>
      </c>
      <c r="T1078" s="13" t="str">
        <f>_xll.SNL.Clients.Office.Excel.Functions.SPG(A1078, "SP_BUSINESS_DESCRIPTION")</f>
        <v>Public Storage, a member of the S&amp;P 500, is a REIT that primarily acquires, develops, owns, and operates self-storage facilities. At September 30, 2024, we: (i) owned and/or operated 3,333 self-storage facilities located in 40 states with approximately 241 million net rentable square feet in the United States and (ii) owned a 35% common equity interest in Shurgard Self Storage Limited (Euronext Brussels: SHUR), which owned 315 self-storage facilities located in seven Western European nations with approximately 17 million net rentable square feet operated under the Shurgard brand. Our headquarters are located in Glendale, California.</v>
      </c>
    </row>
    <row r="1079" spans="1:20" x14ac:dyDescent="0.3">
      <c r="A1079" s="12" t="s">
        <v>371</v>
      </c>
      <c r="B1079" s="10" t="str">
        <f>_xll.SNL.Clients.Office.Excel.Functions.SPG(A1079,"SP_IPO_DATE")</f>
        <v/>
      </c>
      <c r="C1079" s="5">
        <f>_xll.SNL.Clients.Office.Excel.Functions.SPG(A1079, "SP_VOLUME_AVG_WEEKLY_TO_SHARES_OUT", , "1M")</f>
        <v>5.9395446392654456</v>
      </c>
      <c r="D1079" s="5">
        <f>_xll.SNL.Clients.Office.Excel.Functions.SPG(A1079, "SP_VOLUME_AVG_WEEKLY_TO_SHARES_OUT", , "3M")</f>
        <v>5.005739254647481</v>
      </c>
      <c r="E1079" s="5">
        <f>_xll.SNL.Clients.Office.Excel.Functions.SPG(A1079, "SP_VOLUME_AVG_DAILY_TO_1YR_AVG_DAILY", , "1M")</f>
        <v>127.94</v>
      </c>
      <c r="F1079" s="5">
        <f>_xll.SNL.Clients.Office.Excel.Functions.SPG(A1079, "SP_VOLUME_AVG_DAILY_TO_1YR_AVG_DAILY", , "3M")</f>
        <v>107.83</v>
      </c>
      <c r="G1079" s="9" t="str">
        <f>_xll.SNL.Clients.Office.Excel.Functions.SPG(A1079, "IQ_SECTOR")</f>
        <v>Consumer Discretionary</v>
      </c>
      <c r="H1079" s="9" t="str">
        <f>_xll.SNL.Clients.Office.Excel.Functions.SPG(A1079, "IQ_INDUSTRY_GROUP")</f>
        <v>Consumer Durables and Apparel</v>
      </c>
      <c r="I1079" s="9" t="str">
        <f>_xll.SNL.Clients.Office.Excel.Functions.SPG(A1079, "IQ_INDUSTRY")</f>
        <v>Household Durables</v>
      </c>
      <c r="J1079" s="9" t="str">
        <f>_xll.SNL.Clients.Office.Excel.Functions.SPG(A1079, "IQ_PRIMARY_INDUSTRY")</f>
        <v>Homebuilding</v>
      </c>
      <c r="K1079" s="9" t="str">
        <f>_xll.SNL.Clients.Office.Excel.Functions.SPG(A1079, "NAICS_CODE", "Primary")</f>
        <v>23611 - Residential Building Construction</v>
      </c>
      <c r="L1079" s="9" t="str">
        <f>_xll.SNL.Clients.Office.Excel.Functions.SPG(A1079, "SP_TOPICTAG")</f>
        <v>Home Improvement</v>
      </c>
      <c r="M1079" s="5">
        <f>_xll.SNL.Clients.Office.Excel.Functions.SPG(A1079, "SP_PCT_SHARES_OWNED_ALL_INSTITUTIONS")</f>
        <v>94.18</v>
      </c>
      <c r="N1079" s="9" t="str">
        <f>_xll.SNL.Clients.Office.Excel.Functions.SPG(A1079, "RD_CREDIT_RATING_GLOBAL", "Issuer Credit Rating", "Local Currency LT|0")</f>
        <v>BBB</v>
      </c>
      <c r="O1079" s="9" t="str">
        <f>_xll.SNL.Clients.Office.Excel.Functions.SPG(A1079, "RD_CWOL_GLOBAL", "Issuer Credit Rating", "Local Currency LT|0")</f>
        <v>Positive</v>
      </c>
      <c r="P1079" s="9" t="str">
        <f>_xll.SNL.Clients.Office.Excel.Functions.SPG(A1079, "RD_RATING_ACTION_GLOBAL", "Issuer Credit Rating", "Local Currency LT|0")</f>
        <v>CreditWatch/Outlook (08/26/2024)</v>
      </c>
      <c r="Q1079" s="10">
        <f>_xll.SNL.Clients.Office.Excel.Functions.SPG(A1079, "RD_LAST_REVIEW_DATE_GLOBAL", "Issuer Credit Rating", "Local Currency LT")</f>
        <v>45530</v>
      </c>
      <c r="R1079" s="10">
        <f>_xll.SNL.Clients.Office.Excel.Functions.SPG(A1079, "RD_CREDIT_RATING_DATE_GLOBAL", "Issuer Credit Rating", "Local Currency LT|0")</f>
        <v>45134</v>
      </c>
      <c r="S1079" s="10">
        <f>_xll.SNL.Clients.Office.Excel.Functions.SPG(A1079, "RD_CREDIT_WATCH_OUTLOOK_DATE_GLOBAL", "Issuer Credit Rating", "Local Currency LT|0")</f>
        <v>45530</v>
      </c>
      <c r="T1079" s="13" t="str">
        <f>_xll.SNL.Clients.Office.Excel.Functions.SPG(A1079, "SP_BUSINESS_DESCRIPTION")</f>
        <v>PulteGroup, Inc., through its subsidiaries, engages in the homebuilding business in the United States. It acquires and develops land primarily for residential purposes; and constructs housing on such land. The company also offers various home designs, including single-family detached, townhomes, condominiums, and duplexes under the Centex, Pulte Homes, Del Webb, DiVosta Homes, John Wieland Homes and Neighborhoods, and American West brand names. In addition, the company arranges financing through the origination of mortgage loans for homebuyers; sells the servicing rights for the originated loans; and provides title insurance policies, and examination and closing services to homebuyers. PulteGroup, Inc. was founded in 1950 and is headquartered in Atlanta, Georgia.</v>
      </c>
    </row>
    <row r="1080" spans="1:20" x14ac:dyDescent="0.3">
      <c r="A1080" s="12" t="s">
        <v>1926</v>
      </c>
      <c r="B1080" s="10">
        <f>_xll.SNL.Clients.Office.Excel.Functions.SPG(A1080,"SP_IPO_DATE")</f>
        <v>42283</v>
      </c>
      <c r="C1080" s="5">
        <f>_xll.SNL.Clients.Office.Excel.Functions.SPG(A1080, "SP_VOLUME_AVG_WEEKLY_TO_SHARES_OUT", , "1M")</f>
        <v>3.569456547224739</v>
      </c>
      <c r="D1080" s="5">
        <f>_xll.SNL.Clients.Office.Excel.Functions.SPG(A1080, "SP_VOLUME_AVG_WEEKLY_TO_SHARES_OUT", , "3M")</f>
        <v>4.3196828902918831</v>
      </c>
      <c r="E1080" s="5">
        <f>_xll.SNL.Clients.Office.Excel.Functions.SPG(A1080, "SP_VOLUME_AVG_DAILY_TO_1YR_AVG_DAILY", , "1M")</f>
        <v>71.98</v>
      </c>
      <c r="F1080" s="5">
        <f>_xll.SNL.Clients.Office.Excel.Functions.SPG(A1080, "SP_VOLUME_AVG_DAILY_TO_1YR_AVG_DAILY", , "3M")</f>
        <v>87.11</v>
      </c>
      <c r="G1080" s="9" t="str">
        <f>_xll.SNL.Clients.Office.Excel.Functions.SPG(A1080, "IQ_SECTOR")</f>
        <v>Information Technology</v>
      </c>
      <c r="H1080" s="9" t="str">
        <f>_xll.SNL.Clients.Office.Excel.Functions.SPG(A1080, "IQ_INDUSTRY_GROUP")</f>
        <v>Technology Hardware and Equipment</v>
      </c>
      <c r="I1080" s="9" t="str">
        <f>_xll.SNL.Clients.Office.Excel.Functions.SPG(A1080, "IQ_INDUSTRY")</f>
        <v>Technology Hardware, Storage and Peripherals</v>
      </c>
      <c r="J1080" s="9" t="str">
        <f>_xll.SNL.Clients.Office.Excel.Functions.SPG(A1080, "IQ_PRIMARY_INDUSTRY")</f>
        <v>Technology Hardware, Storage and Peripherals</v>
      </c>
      <c r="K1080" s="9" t="str">
        <f>_xll.SNL.Clients.Office.Excel.Functions.SPG(A1080, "NAICS_CODE", "Primary")</f>
        <v>334112 - Computer Storage Device Manufacturing</v>
      </c>
      <c r="L1080" s="9" t="str">
        <f>_xll.SNL.Clients.Office.Excel.Functions.SPG(A1080, "SP_TOPICTAG")</f>
        <v>Data Integration; Backup and Recovery; Data Protection; Cloud Infrastructure; Cloud Storage; Storage Management; Data Center Technology</v>
      </c>
      <c r="M1080" s="5">
        <f>_xll.SNL.Clients.Office.Excel.Functions.SPG(A1080, "SP_PCT_SHARES_OWNED_ALL_INSTITUTIONS")</f>
        <v>85.44</v>
      </c>
      <c r="N1080" s="9" t="str">
        <f>_xll.SNL.Clients.Office.Excel.Functions.SPG(A1080, "RD_CREDIT_RATING_GLOBAL", "Issuer Credit Rating", "Local Currency LT|0")</f>
        <v/>
      </c>
      <c r="O1080" s="9" t="str">
        <f>_xll.SNL.Clients.Office.Excel.Functions.SPG(A1080, "RD_CWOL_GLOBAL", "Issuer Credit Rating", "Local Currency LT|0")</f>
        <v/>
      </c>
      <c r="P1080" s="9" t="str">
        <f>_xll.SNL.Clients.Office.Excel.Functions.SPG(A1080, "RD_RATING_ACTION_GLOBAL", "Issuer Credit Rating", "Local Currency LT|0")</f>
        <v/>
      </c>
      <c r="Q1080" s="10" t="str">
        <f>_xll.SNL.Clients.Office.Excel.Functions.SPG(A1080, "RD_LAST_REVIEW_DATE_GLOBAL", "Issuer Credit Rating", "Local Currency LT")</f>
        <v/>
      </c>
      <c r="R1080" s="10" t="str">
        <f>_xll.SNL.Clients.Office.Excel.Functions.SPG(A1080, "RD_CREDIT_RATING_DATE_GLOBAL", "Issuer Credit Rating", "Local Currency LT|0")</f>
        <v/>
      </c>
      <c r="S1080" s="10" t="str">
        <f>_xll.SNL.Clients.Office.Excel.Functions.SPG(A1080, "RD_CREDIT_WATCH_OUTLOOK_DATE_GLOBAL", "Issuer Credit Rating", "Local Currency LT|0")</f>
        <v/>
      </c>
      <c r="T1080" s="13" t="str">
        <f>_xll.SNL.Clients.Office.Excel.Functions.SPG(A1080, "SP_BUSINESS_DESCRIPTION")</f>
        <v>Pure Storage, Inc. engages in the provision of data storage and management technologies, products, and services in the United States and internationally. Its Purity software is shared across its products and provides enterprise-class data services, such as always-on data reduction, data protection, and encryption, as well as storage protocols, including block, file, and object. The company also provides FlashArray integrated hardware systems, including FlashArray//X, FlashArray//C, FlashArray//XL, FlashArray//E, and FlashArray File Services for block-oriented storage, addressing databases, applications, virtual machines, and other traditional workloads; and FlashBlade integrated hardware systems comprising FlashBlade//S and FlashBlade//E for managing and processing unstructured data workloads of various types from real-time log analytics and commercial high-performance computing (HPC) to data protection and recovery. In addition, it offers cloud-native storage solutions, such as Portworx by Pure Storage, a cloud-native Kubernetes data management solution; and Portworx Data Services, a Database-as-a-Service platform for Kubernetes. Further, the company provides Pure Fusion, a Software-as-a-Service (SaaS) management plane, which enables storage administrators to unify storage arrays and optimize storage pools; Evergreen Architecture comprising Pure1, an AI-driven cloud-based management platform, as well as Evergreen//One and Evergreen//Flex data storage solutions; and Cloud Block Store, a virtual block storage array, that provides customers the flexibility to operate a hybrid cloud model with seamless data mobility across on-premises and public cloud environments. It sells its products and subscription services through direct sales force and channel partners. The company was formerly known as OS76, Inc. and changed its name to Pure Storage, Inc. in January 2010. Pure Storage, Inc. was incorporated in 2009 and is headquartered in Santa Clara, California.</v>
      </c>
    </row>
    <row r="1081" spans="1:20" x14ac:dyDescent="0.3">
      <c r="A1081" s="12" t="s">
        <v>1463</v>
      </c>
      <c r="B1081" s="10" t="str">
        <f>_xll.SNL.Clients.Office.Excel.Functions.SPG(A1081,"SP_IPO_DATE")</f>
        <v/>
      </c>
      <c r="C1081" s="5">
        <f>_xll.SNL.Clients.Office.Excel.Functions.SPG(A1081, "SP_VOLUME_AVG_WEEKLY_TO_SHARES_OUT", , "1M")</f>
        <v>4.1663773291925468</v>
      </c>
      <c r="D1081" s="5">
        <f>_xll.SNL.Clients.Office.Excel.Functions.SPG(A1081, "SP_VOLUME_AVG_WEEKLY_TO_SHARES_OUT", , "3M")</f>
        <v>3.1511947004608292</v>
      </c>
      <c r="E1081" s="5">
        <f>_xll.SNL.Clients.Office.Excel.Functions.SPG(A1081, "SP_VOLUME_AVG_DAILY_TO_1YR_AVG_DAILY", , "1M")</f>
        <v>190.79</v>
      </c>
      <c r="F1081" s="5">
        <f>_xll.SNL.Clients.Office.Excel.Functions.SPG(A1081, "SP_VOLUME_AVG_DAILY_TO_1YR_AVG_DAILY", , "3M")</f>
        <v>144.30000000000001</v>
      </c>
      <c r="G1081" s="9" t="str">
        <f>_xll.SNL.Clients.Office.Excel.Functions.SPG(A1081, "IQ_SECTOR")</f>
        <v>Industrials</v>
      </c>
      <c r="H1081" s="9" t="str">
        <f>_xll.SNL.Clients.Office.Excel.Functions.SPG(A1081, "IQ_INDUSTRY_GROUP")</f>
        <v>Commercial and Professional Services</v>
      </c>
      <c r="I1081" s="9" t="str">
        <f>_xll.SNL.Clients.Office.Excel.Functions.SPG(A1081, "IQ_INDUSTRY")</f>
        <v>Commercial Services and Supplies</v>
      </c>
      <c r="J1081" s="9" t="str">
        <f>_xll.SNL.Clients.Office.Excel.Functions.SPG(A1081, "IQ_PRIMARY_INDUSTRY")</f>
        <v>Diversified Support Services</v>
      </c>
      <c r="K1081" s="9" t="str">
        <f>_xll.SNL.Clients.Office.Excel.Functions.SPG(A1081, "NAICS_CODE", "Primary")</f>
        <v>5614 - Business Support Services</v>
      </c>
      <c r="L1081" s="9" t="str">
        <f>_xll.SNL.Clients.Office.Excel.Functions.SPG(A1081, "SP_TOPICTAG")</f>
        <v>Adventure Travel; Business Travel; Tourism; Travel Accommodations; Brand Marketing</v>
      </c>
      <c r="M1081" s="5">
        <f>_xll.SNL.Clients.Office.Excel.Functions.SPG(A1081, "SP_PCT_SHARES_OWNED_ALL_INSTITUTIONS")</f>
        <v>71.3</v>
      </c>
      <c r="N1081" s="9" t="str">
        <f>_xll.SNL.Clients.Office.Excel.Functions.SPG(A1081, "RD_CREDIT_RATING_GLOBAL", "Issuer Credit Rating", "Local Currency LT|0")</f>
        <v>NR</v>
      </c>
      <c r="O1081" s="9" t="str">
        <f>_xll.SNL.Clients.Office.Excel.Functions.SPG(A1081, "RD_CWOL_GLOBAL", "Issuer Credit Rating", "Local Currency LT|0")</f>
        <v>NR</v>
      </c>
      <c r="P1081" s="9" t="str">
        <f>_xll.SNL.Clients.Office.Excel.Functions.SPG(A1081, "RD_RATING_ACTION_GLOBAL", "Issuer Credit Rating", "Local Currency LT|0")</f>
        <v>Not Rated | CreditWatch/Outlook (02/06/2025)</v>
      </c>
      <c r="Q1081" s="10">
        <f>_xll.SNL.Clients.Office.Excel.Functions.SPG(A1081, "RD_LAST_REVIEW_DATE_GLOBAL", "Issuer Credit Rating", "Local Currency LT")</f>
        <v>45694</v>
      </c>
      <c r="R1081" s="10">
        <f>_xll.SNL.Clients.Office.Excel.Functions.SPG(A1081, "RD_CREDIT_RATING_DATE_GLOBAL", "Issuer Credit Rating", "Local Currency LT|0")</f>
        <v>45694</v>
      </c>
      <c r="S1081" s="10">
        <f>_xll.SNL.Clients.Office.Excel.Functions.SPG(A1081, "RD_CREDIT_WATCH_OUTLOOK_DATE_GLOBAL", "Issuer Credit Rating", "Local Currency LT|0")</f>
        <v>45694</v>
      </c>
      <c r="T1081" s="13" t="str">
        <f>_xll.SNL.Clients.Office.Excel.Functions.SPG(A1081, "SP_BUSINESS_DESCRIPTION")</f>
        <v>Pursuit Attractions and Hospitality, Inc., an attraction and hospitality company, owns and operates hospitality destinations in the United States, Canada, and Iceland. It operates various attractions and lodges with restaurants, retail, and transportation facilities. The company was formerly known as Viad Corp and changed its name to Pursuit Attractions and Hospitality, Inc. in January 2025. Pursuit Attractions and Hospitality, Inc. was founded in 1926 and is headquartered in Scottsdale, Arizona.</v>
      </c>
    </row>
    <row r="1082" spans="1:20" x14ac:dyDescent="0.3">
      <c r="A1082" s="12" t="s">
        <v>1927</v>
      </c>
      <c r="B1082" s="10" t="str">
        <f>_xll.SNL.Clients.Office.Excel.Functions.SPG(A1082,"SP_IPO_DATE")</f>
        <v/>
      </c>
      <c r="C1082" s="5">
        <f>_xll.SNL.Clients.Office.Excel.Functions.SPG(A1082, "SP_VOLUME_AVG_WEEKLY_TO_SHARES_OUT", , "1M")</f>
        <v>9.7433104913208552</v>
      </c>
      <c r="D1082" s="5">
        <f>_xll.SNL.Clients.Office.Excel.Functions.SPG(A1082, "SP_VOLUME_AVG_WEEKLY_TO_SHARES_OUT", , "3M")</f>
        <v>8.2642748727581807</v>
      </c>
      <c r="E1082" s="5">
        <f>_xll.SNL.Clients.Office.Excel.Functions.SPG(A1082, "SP_VOLUME_AVG_DAILY_TO_1YR_AVG_DAILY", , "1M")</f>
        <v>125.26</v>
      </c>
      <c r="F1082" s="5">
        <f>_xll.SNL.Clients.Office.Excel.Functions.SPG(A1082, "SP_VOLUME_AVG_DAILY_TO_1YR_AVG_DAILY", , "3M")</f>
        <v>106.25</v>
      </c>
      <c r="G1082" s="9" t="str">
        <f>_xll.SNL.Clients.Office.Excel.Functions.SPG(A1082, "IQ_SECTOR")</f>
        <v>Consumer Discretionary</v>
      </c>
      <c r="H1082" s="9" t="str">
        <f>_xll.SNL.Clients.Office.Excel.Functions.SPG(A1082, "IQ_INDUSTRY_GROUP")</f>
        <v>Consumer Durables and Apparel</v>
      </c>
      <c r="I1082" s="9" t="str">
        <f>_xll.SNL.Clients.Office.Excel.Functions.SPG(A1082, "IQ_INDUSTRY")</f>
        <v>Textiles, Apparel and Luxury Goods</v>
      </c>
      <c r="J1082" s="9" t="str">
        <f>_xll.SNL.Clients.Office.Excel.Functions.SPG(A1082, "IQ_PRIMARY_INDUSTRY")</f>
        <v>Apparel, Accessories and Luxury Goods</v>
      </c>
      <c r="K1082" s="9" t="str">
        <f>_xll.SNL.Clients.Office.Excel.Functions.SPG(A1082, "NAICS_CODE", "Primary")</f>
        <v>315 - Apparel Manufacturing</v>
      </c>
      <c r="L1082" s="9" t="str">
        <f>_xll.SNL.Clients.Office.Excel.Functions.SPG(A1082, "SP_TOPICTAG")</f>
        <v>Fast-Moving Consumer Goods; Lifestyle; Brand Marketing; Smart Clothing; Ophthalmology</v>
      </c>
      <c r="M1082" s="5">
        <f>_xll.SNL.Clients.Office.Excel.Functions.SPG(A1082, "SP_PCT_SHARES_OWNED_ALL_INSTITUTIONS")</f>
        <v>105.95</v>
      </c>
      <c r="N1082" s="9" t="str">
        <f>_xll.SNL.Clients.Office.Excel.Functions.SPG(A1082, "RD_CREDIT_RATING_GLOBAL", "Issuer Credit Rating", "Local Currency LT|0")</f>
        <v>BBB-</v>
      </c>
      <c r="O1082" s="9" t="str">
        <f>_xll.SNL.Clients.Office.Excel.Functions.SPG(A1082, "RD_CWOL_GLOBAL", "Issuer Credit Rating", "Local Currency LT|0")</f>
        <v>Positive</v>
      </c>
      <c r="P1082" s="9" t="str">
        <f>_xll.SNL.Clients.Office.Excel.Functions.SPG(A1082, "RD_RATING_ACTION_GLOBAL", "Issuer Credit Rating", "Local Currency LT|0")</f>
        <v>CreditWatch/Outlook (10/03/2023)</v>
      </c>
      <c r="Q1082" s="10">
        <f>_xll.SNL.Clients.Office.Excel.Functions.SPG(A1082, "RD_LAST_REVIEW_DATE_GLOBAL", "Issuer Credit Rating", "Local Currency LT")</f>
        <v>45434</v>
      </c>
      <c r="R1082" s="10">
        <f>_xll.SNL.Clients.Office.Excel.Functions.SPG(A1082, "RD_CREDIT_RATING_DATE_GLOBAL", "Issuer Credit Rating", "Local Currency LT|0")</f>
        <v>43249</v>
      </c>
      <c r="S1082" s="10">
        <f>_xll.SNL.Clients.Office.Excel.Functions.SPG(A1082, "RD_CREDIT_WATCH_OUTLOOK_DATE_GLOBAL", "Issuer Credit Rating", "Local Currency LT|0")</f>
        <v>45202</v>
      </c>
      <c r="T1082" s="13" t="str">
        <f>_xll.SNL.Clients.Office.Excel.Functions.SPG(A1082, "SP_BUSINESS_DESCRIPTION")</f>
        <v>PVH Corp. operates as an apparel company in the United States and internationally. The company operates through Tommy Hilfiger North America, Tommy Hilfiger International, Calvin Klein North America, Calvin Klein International, and Heritage Brands Wholesale segments. It designs and markets men’s, women’s, and children’s branded apparel, footwear and accessories, underwear, sleepwear, outerwear, home furnishings, luggage, dresses, suits and swimwear, activewear, sportswear, socks and accessories, outerwear, golf products, footwear, watches and jewelry, eyeglasses and non-ophthalmic sunglasses, jeans wear, performance apparel, intimate apparel, dress shirts, handbags, fragrance, small leather goods, and other related products; and men’s and boy’s tailored clothing products, duvets, pillows, mattress pads and toppers, and feather beds. The company offers its products under its own brands, such as TOMMY HILFIGER, TOMMY JEANS, Calvin Klein, CK Calvin Klein, Calvin Klein Jeans, Calvin Klein Underwear, and Calvin Klein Performance, as well as various other owned, licensed, and private label brands. It distributes its products at wholesale in department, chain, and specialty stores; through warehouse clubs, mass market, and off-price and independent retailers; and through company-operated full-price, outlet stores, and concession locations; and through digital commerce sites. PVH Corp. was founded in 1881 and is based in New York, New York.</v>
      </c>
    </row>
    <row r="1083" spans="1:20" x14ac:dyDescent="0.3">
      <c r="A1083" s="12" t="s">
        <v>1464</v>
      </c>
      <c r="B1083" s="10">
        <f>_xll.SNL.Clients.Office.Excel.Functions.SPG(A1083,"SP_IPO_DATE")</f>
        <v>35584</v>
      </c>
      <c r="C1083" s="5">
        <f>_xll.SNL.Clients.Office.Excel.Functions.SPG(A1083, "SP_VOLUME_AVG_WEEKLY_TO_SHARES_OUT", , "1M")</f>
        <v>16.986422911609271</v>
      </c>
      <c r="D1083" s="5">
        <f>_xll.SNL.Clients.Office.Excel.Functions.SPG(A1083, "SP_VOLUME_AVG_WEEKLY_TO_SHARES_OUT", , "3M")</f>
        <v>16.916587291636645</v>
      </c>
      <c r="E1083" s="5">
        <f>_xll.SNL.Clients.Office.Excel.Functions.SPG(A1083, "SP_VOLUME_AVG_DAILY_TO_1YR_AVG_DAILY", , "1M")</f>
        <v>172.39</v>
      </c>
      <c r="F1083" s="5">
        <f>_xll.SNL.Clients.Office.Excel.Functions.SPG(A1083, "SP_VOLUME_AVG_DAILY_TO_1YR_AVG_DAILY", , "3M")</f>
        <v>171.68</v>
      </c>
      <c r="G1083" s="9" t="str">
        <f>_xll.SNL.Clients.Office.Excel.Functions.SPG(A1083, "IQ_SECTOR")</f>
        <v>Information Technology</v>
      </c>
      <c r="H1083" s="9" t="str">
        <f>_xll.SNL.Clients.Office.Excel.Functions.SPG(A1083, "IQ_INDUSTRY_GROUP")</f>
        <v>Semiconductors and Semiconductor Equipment</v>
      </c>
      <c r="I1083" s="9" t="str">
        <f>_xll.SNL.Clients.Office.Excel.Functions.SPG(A1083, "IQ_INDUSTRY")</f>
        <v>Semiconductors and Semiconductor Equipment</v>
      </c>
      <c r="J1083" s="9" t="str">
        <f>_xll.SNL.Clients.Office.Excel.Functions.SPG(A1083, "IQ_PRIMARY_INDUSTRY")</f>
        <v>Semiconductors</v>
      </c>
      <c r="K1083" s="9" t="str">
        <f>_xll.SNL.Clients.Office.Excel.Functions.SPG(A1083, "NAICS_CODE", "Primary")</f>
        <v>334413 - Semiconductor and Related Device Manufacturing</v>
      </c>
      <c r="L1083" s="9" t="str">
        <f>_xll.SNL.Clients.Office.Excel.Functions.SPG(A1083, "SP_TOPICTAG")</f>
        <v>Industrial Automation; Sensors; Smart Building; Smart Cities; Edge Computing; Network Security; 5G</v>
      </c>
      <c r="M1083" s="5">
        <f>_xll.SNL.Clients.Office.Excel.Functions.SPG(A1083, "SP_PCT_SHARES_OWNED_ALL_INSTITUTIONS")</f>
        <v>100.3</v>
      </c>
      <c r="N1083" s="9" t="str">
        <f>_xll.SNL.Clients.Office.Excel.Functions.SPG(A1083, "RD_CREDIT_RATING_GLOBAL", "Issuer Credit Rating", "Local Currency LT|0")</f>
        <v>BBB-</v>
      </c>
      <c r="O1083" s="9" t="str">
        <f>_xll.SNL.Clients.Office.Excel.Functions.SPG(A1083, "RD_CWOL_GLOBAL", "Issuer Credit Rating", "Local Currency LT|0")</f>
        <v>Stable</v>
      </c>
      <c r="P1083" s="9" t="str">
        <f>_xll.SNL.Clients.Office.Excel.Functions.SPG(A1083, "RD_RATING_ACTION_GLOBAL", "Issuer Credit Rating", "Local Currency LT|0")</f>
        <v>Upgrade | CreditWatch/Outlook (04/22/2021)</v>
      </c>
      <c r="Q1083" s="10">
        <f>_xll.SNL.Clients.Office.Excel.Functions.SPG(A1083, "RD_LAST_REVIEW_DATE_GLOBAL", "Issuer Credit Rating", "Local Currency LT")</f>
        <v>45394</v>
      </c>
      <c r="R1083" s="10">
        <f>_xll.SNL.Clients.Office.Excel.Functions.SPG(A1083, "RD_CREDIT_RATING_DATE_GLOBAL", "Issuer Credit Rating", "Local Currency LT|0")</f>
        <v>44308</v>
      </c>
      <c r="S1083" s="10">
        <f>_xll.SNL.Clients.Office.Excel.Functions.SPG(A1083, "RD_CREDIT_WATCH_OUTLOOK_DATE_GLOBAL", "Issuer Credit Rating", "Local Currency LT|0")</f>
        <v>44308</v>
      </c>
      <c r="T1083" s="13" t="str">
        <f>_xll.SNL.Clients.Office.Excel.Functions.SPG(A1083, "SP_BUSINESS_DESCRIPTION")</f>
        <v>Qorvo, Inc. engages in development and commercialization of technologies and products for wireless, wired, and power markets worldwide. It operates through three segments: High Performance Analog (HPA), Connectivity and Sensors Group (CSG), and Advanced Cellular Group (ACG). The HPA segment supplies radio frequency and power management solutions for defense and aerospace, and 5G and 6G infrastructure markets. The CSG segment supplies connectivity and sensor solutions featuring various technologies, such as UWB, Matter, Bluetooth Low Energy, Zigbee, Thread, Wi-Fi, cellular IoT, and MEMS-based sensors. It serves smart home, industrial automation, automotive, smartphones, wearables, gaming, and industrial and enterprise access points markets. The ACG segment supplies cellular RF solutions for smartphones, wearables, laptops, tablets, and various other devices. It also offers foundry services for defense primes and other defense and aerospace customers. The company sells its products directly to original equipment manufacturers and original design manufacturers, as well as through a network of sales representative firms and distributors. Qorvo, Inc. was founded in 1957 and is headquartered in Greensboro, North Carolina.</v>
      </c>
    </row>
    <row r="1084" spans="1:20" x14ac:dyDescent="0.3">
      <c r="A1084" s="12" t="s">
        <v>1465</v>
      </c>
      <c r="B1084" s="10" t="str">
        <f>_xll.SNL.Clients.Office.Excel.Functions.SPG(A1084,"SP_IPO_DATE")</f>
        <v/>
      </c>
      <c r="C1084" s="5">
        <f>_xll.SNL.Clients.Office.Excel.Functions.SPG(A1084, "SP_VOLUME_AVG_WEEKLY_TO_SHARES_OUT", , "1M")</f>
        <v>3.9328819998960749</v>
      </c>
      <c r="D1084" s="5">
        <f>_xll.SNL.Clients.Office.Excel.Functions.SPG(A1084, "SP_VOLUME_AVG_WEEKLY_TO_SHARES_OUT", , "3M")</f>
        <v>4.0056217141477708</v>
      </c>
      <c r="E1084" s="5">
        <f>_xll.SNL.Clients.Office.Excel.Functions.SPG(A1084, "SP_VOLUME_AVG_DAILY_TO_1YR_AVG_DAILY", , "1M")</f>
        <v>129.9</v>
      </c>
      <c r="F1084" s="5">
        <f>_xll.SNL.Clients.Office.Excel.Functions.SPG(A1084, "SP_VOLUME_AVG_DAILY_TO_1YR_AVG_DAILY", , "3M")</f>
        <v>132.30000000000001</v>
      </c>
      <c r="G1084" s="9" t="str">
        <f>_xll.SNL.Clients.Office.Excel.Functions.SPG(A1084, "IQ_SECTOR")</f>
        <v>Materials</v>
      </c>
      <c r="H1084" s="9" t="str">
        <f>_xll.SNL.Clients.Office.Excel.Functions.SPG(A1084, "IQ_INDUSTRY_GROUP")</f>
        <v>Materials</v>
      </c>
      <c r="I1084" s="9" t="str">
        <f>_xll.SNL.Clients.Office.Excel.Functions.SPG(A1084, "IQ_INDUSTRY")</f>
        <v>Chemicals</v>
      </c>
      <c r="J1084" s="9" t="str">
        <f>_xll.SNL.Clients.Office.Excel.Functions.SPG(A1084, "IQ_PRIMARY_INDUSTRY")</f>
        <v>Specialty Chemicals</v>
      </c>
      <c r="K1084" s="9" t="str">
        <f>_xll.SNL.Clients.Office.Excel.Functions.SPG(A1084, "NAICS_CODE", "Primary")</f>
        <v>325 - Chemical Manufacturing</v>
      </c>
      <c r="L1084" s="9" t="str">
        <f>_xll.SNL.Clients.Office.Excel.Functions.SPG(A1084, "SP_TOPICTAG")</f>
        <v/>
      </c>
      <c r="M1084" s="5">
        <f>_xll.SNL.Clients.Office.Excel.Functions.SPG(A1084, "SP_PCT_SHARES_OWNED_ALL_INSTITUTIONS")</f>
        <v>82</v>
      </c>
      <c r="N1084" s="9" t="str">
        <f>_xll.SNL.Clients.Office.Excel.Functions.SPG(A1084, "RD_CREDIT_RATING_GLOBAL", "Issuer Credit Rating", "Local Currency LT|0")</f>
        <v/>
      </c>
      <c r="O1084" s="9" t="str">
        <f>_xll.SNL.Clients.Office.Excel.Functions.SPG(A1084, "RD_CWOL_GLOBAL", "Issuer Credit Rating", "Local Currency LT|0")</f>
        <v/>
      </c>
      <c r="P1084" s="9" t="str">
        <f>_xll.SNL.Clients.Office.Excel.Functions.SPG(A1084, "RD_RATING_ACTION_GLOBAL", "Issuer Credit Rating", "Local Currency LT|0")</f>
        <v/>
      </c>
      <c r="Q1084" s="10" t="str">
        <f>_xll.SNL.Clients.Office.Excel.Functions.SPG(A1084, "RD_LAST_REVIEW_DATE_GLOBAL", "Issuer Credit Rating", "Local Currency LT")</f>
        <v/>
      </c>
      <c r="R1084" s="10" t="str">
        <f>_xll.SNL.Clients.Office.Excel.Functions.SPG(A1084, "RD_CREDIT_RATING_DATE_GLOBAL", "Issuer Credit Rating", "Local Currency LT|0")</f>
        <v/>
      </c>
      <c r="S1084" s="10" t="str">
        <f>_xll.SNL.Clients.Office.Excel.Functions.SPG(A1084, "RD_CREDIT_WATCH_OUTLOOK_DATE_GLOBAL", "Issuer Credit Rating", "Local Currency LT|0")</f>
        <v/>
      </c>
      <c r="T1084" s="13" t="str">
        <f>_xll.SNL.Clients.Office.Excel.Functions.SPG(A1084, "SP_BUSINESS_DESCRIPTION")</f>
        <v>Quaker Chemical Corporation, doing business as Quaker Houghton, provides industrial process fluids for steel, aluminum, automotive, aerospace, offshore, can, mining, and metalworking companies worldwide. The company, together with its subsidiaries, develops, produces, and markets various formulated specialty chemical products and offers chemical management services for various heavy industrial and manufacturing applications. It offers metal removal fluids, cleaning fluids, corrosion inhibitors, metal drawing and forming fluids, die cast mold releases, heat treatment and quenchants, metal forging fluids, hydraulic fluids, specialty greases, offshore sub-sea energy control fluids, rolling lubricants, rod and wire drawing fluids, and surface treatment chemicals. The company was founded in 1918 and is headquartered in Conshohocken, Pennsylvania.</v>
      </c>
    </row>
    <row r="1085" spans="1:20" x14ac:dyDescent="0.3">
      <c r="A1085" s="12" t="s">
        <v>372</v>
      </c>
      <c r="B1085" s="10" t="str">
        <f>_xll.SNL.Clients.Office.Excel.Functions.SPG(A1085,"SP_IPO_DATE")</f>
        <v/>
      </c>
      <c r="C1085" s="5">
        <f>_xll.SNL.Clients.Office.Excel.Functions.SPG(A1085, "SP_VOLUME_AVG_WEEKLY_TO_SHARES_OUT", , "1M")</f>
        <v>3.6154941596438395</v>
      </c>
      <c r="D1085" s="5">
        <f>_xll.SNL.Clients.Office.Excel.Functions.SPG(A1085, "SP_VOLUME_AVG_WEEKLY_TO_SHARES_OUT", , "3M")</f>
        <v>3.5808242207199767</v>
      </c>
      <c r="E1085" s="5">
        <f>_xll.SNL.Clients.Office.Excel.Functions.SPG(A1085, "SP_VOLUME_AVG_DAILY_TO_1YR_AVG_DAILY", , "1M")</f>
        <v>91.95</v>
      </c>
      <c r="F1085" s="5">
        <f>_xll.SNL.Clients.Office.Excel.Functions.SPG(A1085, "SP_VOLUME_AVG_DAILY_TO_1YR_AVG_DAILY", , "3M")</f>
        <v>91.07</v>
      </c>
      <c r="G1085" s="9" t="str">
        <f>_xll.SNL.Clients.Office.Excel.Functions.SPG(A1085, "IQ_SECTOR")</f>
        <v>Information Technology</v>
      </c>
      <c r="H1085" s="9" t="str">
        <f>_xll.SNL.Clients.Office.Excel.Functions.SPG(A1085, "IQ_INDUSTRY_GROUP")</f>
        <v>Semiconductors and Semiconductor Equipment</v>
      </c>
      <c r="I1085" s="9" t="str">
        <f>_xll.SNL.Clients.Office.Excel.Functions.SPG(A1085, "IQ_INDUSTRY")</f>
        <v>Semiconductors and Semiconductor Equipment</v>
      </c>
      <c r="J1085" s="9" t="str">
        <f>_xll.SNL.Clients.Office.Excel.Functions.SPG(A1085, "IQ_PRIMARY_INDUSTRY")</f>
        <v>Semiconductors</v>
      </c>
      <c r="K1085" s="9" t="str">
        <f>_xll.SNL.Clients.Office.Excel.Functions.SPG(A1085, "NAICS_CODE", "Primary")</f>
        <v>334413 - Semiconductor and Related Device Manufacturing</v>
      </c>
      <c r="L1085" s="9" t="str">
        <f>_xll.SNL.Clients.Office.Excel.Functions.SPG(A1085, "SP_TOPICTAG")</f>
        <v>Computer Vision; GPS; Sensors; Smart Cities; Artificial Intelligence; 5G</v>
      </c>
      <c r="M1085" s="5">
        <f>_xll.SNL.Clients.Office.Excel.Functions.SPG(A1085, "SP_PCT_SHARES_OWNED_ALL_INSTITUTIONS")</f>
        <v>76.569999999999993</v>
      </c>
      <c r="N1085" s="9" t="str">
        <f>_xll.SNL.Clients.Office.Excel.Functions.SPG(A1085, "RD_CREDIT_RATING_GLOBAL", "Issuer Credit Rating", "Local Currency LT|0")</f>
        <v>A</v>
      </c>
      <c r="O1085" s="9" t="str">
        <f>_xll.SNL.Clients.Office.Excel.Functions.SPG(A1085, "RD_CWOL_GLOBAL", "Issuer Credit Rating", "Local Currency LT|0")</f>
        <v>Stable</v>
      </c>
      <c r="P1085" s="9" t="str">
        <f>_xll.SNL.Clients.Office.Excel.Functions.SPG(A1085, "RD_RATING_ACTION_GLOBAL", "Issuer Credit Rating", "Local Currency LT|0")</f>
        <v>Upgrade | CreditWatch/Outlook (12/09/2021)</v>
      </c>
      <c r="Q1085" s="10">
        <f>_xll.SNL.Clients.Office.Excel.Functions.SPG(A1085, "RD_LAST_REVIEW_DATE_GLOBAL", "Issuer Credit Rating", "Local Currency LT")</f>
        <v>45359</v>
      </c>
      <c r="R1085" s="10">
        <f>_xll.SNL.Clients.Office.Excel.Functions.SPG(A1085, "RD_CREDIT_RATING_DATE_GLOBAL", "Issuer Credit Rating", "Local Currency LT|0")</f>
        <v>44539</v>
      </c>
      <c r="S1085" s="10">
        <f>_xll.SNL.Clients.Office.Excel.Functions.SPG(A1085, "RD_CREDIT_WATCH_OUTLOOK_DATE_GLOBAL", "Issuer Credit Rating", "Local Currency LT|0")</f>
        <v>44539</v>
      </c>
      <c r="T1085" s="13" t="str">
        <f>_xll.SNL.Clients.Office.Excel.Functions.SPG(A1085, "SP_BUSINESS_DESCRIPTION")</f>
        <v>QUALCOMM Incorporated engages in the development and commercialization of foundational technologies for the wireless industry worldwide. It operates through three segments: Qualcomm CDMA Technologies (QCT); Qualcomm Technology Licensing (QTL); and Qualcomm Strategic Initiatives (QSI). The QCT segment develops and supplies integrated circuits and system software with advanced connectivity and high-performance, and low-power computing technologies for use in mobile devices; automotive systems for connectivity, digital cockpit, and ADAS/AD; and IoT, including consumer electronic devices, industrial devices, and edge networking products. The QTL segment grants licenses or provides rights to use portions of its intellectual property portfolio, which include various patent rights useful in the manufacture and sale of wireless products comprising products implementing CDMA2000, WCDMA, LTE and/or OFDMA-based 5G products. The QSI segment invests in early-stage companies in various industries, including 5G, artificial intelligence, automotive, consumer, enterprise, cloud, IoT, and extended reality, and investments, including non-marketable equity securities and, to a lesser extent, marketable equity securities, and convertible debt instruments. It also provides development, and other services and sells related products to the United States government agencies and their contractors. The company was incorporated in 1985 and is headquartered in San Diego, California.</v>
      </c>
    </row>
    <row r="1086" spans="1:20" x14ac:dyDescent="0.3">
      <c r="A1086" s="12" t="s">
        <v>1928</v>
      </c>
      <c r="B1086" s="10">
        <f>_xll.SNL.Clients.Office.Excel.Functions.SPG(A1086,"SP_IPO_DATE")</f>
        <v>41179</v>
      </c>
      <c r="C1086" s="5">
        <f>_xll.SNL.Clients.Office.Excel.Functions.SPG(A1086, "SP_VOLUME_AVG_WEEKLY_TO_SHARES_OUT", , "1M")</f>
        <v>5.173778430076454</v>
      </c>
      <c r="D1086" s="5">
        <f>_xll.SNL.Clients.Office.Excel.Functions.SPG(A1086, "SP_VOLUME_AVG_WEEKLY_TO_SHARES_OUT", , "3M")</f>
        <v>4.8643650129309419</v>
      </c>
      <c r="E1086" s="5">
        <f>_xll.SNL.Clients.Office.Excel.Functions.SPG(A1086, "SP_VOLUME_AVG_DAILY_TO_1YR_AVG_DAILY", , "1M")</f>
        <v>91.53</v>
      </c>
      <c r="F1086" s="5">
        <f>_xll.SNL.Clients.Office.Excel.Functions.SPG(A1086, "SP_VOLUME_AVG_DAILY_TO_1YR_AVG_DAILY", , "3M")</f>
        <v>86.05</v>
      </c>
      <c r="G1086" s="9" t="str">
        <f>_xll.SNL.Clients.Office.Excel.Functions.SPG(A1086, "IQ_SECTOR")</f>
        <v>Information Technology</v>
      </c>
      <c r="H1086" s="9" t="str">
        <f>_xll.SNL.Clients.Office.Excel.Functions.SPG(A1086, "IQ_INDUSTRY_GROUP")</f>
        <v>Software and Services</v>
      </c>
      <c r="I1086" s="9" t="str">
        <f>_xll.SNL.Clients.Office.Excel.Functions.SPG(A1086, "IQ_INDUSTRY")</f>
        <v>Software</v>
      </c>
      <c r="J1086" s="9" t="str">
        <f>_xll.SNL.Clients.Office.Excel.Functions.SPG(A1086, "IQ_PRIMARY_INDUSTRY")</f>
        <v>Systems Software</v>
      </c>
      <c r="K1086" s="9" t="str">
        <f>_xll.SNL.Clients.Office.Excel.Functions.SPG(A1086, "NAICS_CODE", "Primary")</f>
        <v>513210 - Software Publishers</v>
      </c>
      <c r="L1086" s="9" t="str">
        <f>_xll.SNL.Clients.Office.Excel.Functions.SPG(A1086, "SP_TOPICTAG")</f>
        <v>Cloud Management; Data Integration; Endpoint Security Integrity; Data Protection; Cloud Infrastructure; Cloud Security; Security Management</v>
      </c>
      <c r="M1086" s="5">
        <f>_xll.SNL.Clients.Office.Excel.Functions.SPG(A1086, "SP_PCT_SHARES_OWNED_ALL_INSTITUTIONS")</f>
        <v>100.52</v>
      </c>
      <c r="N1086" s="9" t="str">
        <f>_xll.SNL.Clients.Office.Excel.Functions.SPG(A1086, "RD_CREDIT_RATING_GLOBAL", "Issuer Credit Rating", "Local Currency LT|0")</f>
        <v/>
      </c>
      <c r="O1086" s="9" t="str">
        <f>_xll.SNL.Clients.Office.Excel.Functions.SPG(A1086, "RD_CWOL_GLOBAL", "Issuer Credit Rating", "Local Currency LT|0")</f>
        <v/>
      </c>
      <c r="P1086" s="9" t="str">
        <f>_xll.SNL.Clients.Office.Excel.Functions.SPG(A1086, "RD_RATING_ACTION_GLOBAL", "Issuer Credit Rating", "Local Currency LT|0")</f>
        <v/>
      </c>
      <c r="Q1086" s="10" t="str">
        <f>_xll.SNL.Clients.Office.Excel.Functions.SPG(A1086, "RD_LAST_REVIEW_DATE_GLOBAL", "Issuer Credit Rating", "Local Currency LT")</f>
        <v/>
      </c>
      <c r="R1086" s="10" t="str">
        <f>_xll.SNL.Clients.Office.Excel.Functions.SPG(A1086, "RD_CREDIT_RATING_DATE_GLOBAL", "Issuer Credit Rating", "Local Currency LT|0")</f>
        <v/>
      </c>
      <c r="S1086" s="10" t="str">
        <f>_xll.SNL.Clients.Office.Excel.Functions.SPG(A1086, "RD_CREDIT_WATCH_OUTLOOK_DATE_GLOBAL", "Issuer Credit Rating", "Local Currency LT|0")</f>
        <v/>
      </c>
      <c r="T1086" s="13" t="str">
        <f>_xll.SNL.Clients.Office.Excel.Functions.SPG(A1086, "SP_BUSINESS_DESCRIPTION")</f>
        <v>Qualys, Inc., together with its subsidiaries, provides cloud-based platform delivering information technology (IT), security, and compliance solutions in the United States and internationally. It offers Qualys Cloud Apps, which include Cybersecurity Asset Management and External Attack Surface Management; Vulnerability Management, Detection and Response; Web Application Scanning; Patch Management; Custom Assessment and Remediation; Multi-Vector Endpoint Detection and Response; Context Extended Detection and Response; Policy Compliance; File Integrity Monitoring; and Qualys TotalCloud, as well as Cloud Workload Protection, Cloud Detection and Response, Cloud Security Posture Management, Infrastructure as Code, and Container Security. The company’s integrated suite of IT, security, and compliance solutions delivered on its Qualys’ Enterprise TruRisk Platform enables customers to identify and manage IT assets; collect and analyze IT security data; discover and prioritize vulnerabilities; quantify cyber risk exposure; recommend and implement remediation actions; and verify the implementation of such actions. It also provides asset tagging and management, reporting and dashboards, questionnaires and collaboration, remediation and workflow, big data correlation and analytics engine, and alerts and notifications that enable clients to detect vulnerabilities, and measure and remediate cyber risk. The company offers its solutions to enterprises, government entities, and small and medium-sized businesses in various industries, including education, financial services, government, healthcare, insurance, manufacturing, media, retail, technology, and utilities through its sales teams, as well as through its network of channel partners, such as security consulting organizations, managed service providers, resellers, cloud providers, and consulting firms. Qualys, Inc. was incorporated in 1999 and is headquartered in Foster City, California.</v>
      </c>
    </row>
    <row r="1087" spans="1:20" x14ac:dyDescent="0.3">
      <c r="A1087" s="12" t="s">
        <v>1466</v>
      </c>
      <c r="B1087" s="10" t="str">
        <f>_xll.SNL.Clients.Office.Excel.Functions.SPG(A1087,"SP_IPO_DATE")</f>
        <v/>
      </c>
      <c r="C1087" s="5">
        <f>_xll.SNL.Clients.Office.Excel.Functions.SPG(A1087, "SP_VOLUME_AVG_WEEKLY_TO_SHARES_OUT", , "1M")</f>
        <v>4.46214810588119</v>
      </c>
      <c r="D1087" s="5">
        <f>_xll.SNL.Clients.Office.Excel.Functions.SPG(A1087, "SP_VOLUME_AVG_WEEKLY_TO_SHARES_OUT", , "3M")</f>
        <v>5.0872463373871746</v>
      </c>
      <c r="E1087" s="5">
        <f>_xll.SNL.Clients.Office.Excel.Functions.SPG(A1087, "SP_VOLUME_AVG_DAILY_TO_1YR_AVG_DAILY", , "1M")</f>
        <v>101.72</v>
      </c>
      <c r="F1087" s="5">
        <f>_xll.SNL.Clients.Office.Excel.Functions.SPG(A1087, "SP_VOLUME_AVG_DAILY_TO_1YR_AVG_DAILY", , "3M")</f>
        <v>115.97</v>
      </c>
      <c r="G1087" s="9" t="str">
        <f>_xll.SNL.Clients.Office.Excel.Functions.SPG(A1087, "IQ_SECTOR")</f>
        <v>Industrials</v>
      </c>
      <c r="H1087" s="9" t="str">
        <f>_xll.SNL.Clients.Office.Excel.Functions.SPG(A1087, "IQ_INDUSTRY_GROUP")</f>
        <v>Capital Goods</v>
      </c>
      <c r="I1087" s="9" t="str">
        <f>_xll.SNL.Clients.Office.Excel.Functions.SPG(A1087, "IQ_INDUSTRY")</f>
        <v>Building Products</v>
      </c>
      <c r="J1087" s="9" t="str">
        <f>_xll.SNL.Clients.Office.Excel.Functions.SPG(A1087, "IQ_PRIMARY_INDUSTRY")</f>
        <v>Building Products</v>
      </c>
      <c r="K1087" s="9" t="str">
        <f>_xll.SNL.Clients.Office.Excel.Functions.SPG(A1087, "NAICS_CODE", "Primary")</f>
        <v>332 - Fabricated Metal Product Manufacturing</v>
      </c>
      <c r="L1087" s="9" t="str">
        <f>_xll.SNL.Clients.Office.Excel.Functions.SPG(A1087, "SP_TOPICTAG")</f>
        <v/>
      </c>
      <c r="M1087" s="5">
        <f>_xll.SNL.Clients.Office.Excel.Functions.SPG(A1087, "SP_PCT_SHARES_OWNED_ALL_INSTITUTIONS")</f>
        <v>96.94</v>
      </c>
      <c r="N1087" s="9" t="str">
        <f>_xll.SNL.Clients.Office.Excel.Functions.SPG(A1087, "RD_CREDIT_RATING_GLOBAL", "Issuer Credit Rating", "Local Currency LT|0")</f>
        <v>NR</v>
      </c>
      <c r="O1087" s="9" t="str">
        <f>_xll.SNL.Clients.Office.Excel.Functions.SPG(A1087, "RD_CWOL_GLOBAL", "Issuer Credit Rating", "Local Currency LT|0")</f>
        <v>NR</v>
      </c>
      <c r="P1087" s="9" t="str">
        <f>_xll.SNL.Clients.Office.Excel.Functions.SPG(A1087, "RD_RATING_ACTION_GLOBAL", "Issuer Credit Rating", "Local Currency LT|0")</f>
        <v>Not Rated | CreditWatch/Outlook (08/08/2016)</v>
      </c>
      <c r="Q1087" s="10" t="str">
        <f>_xll.SNL.Clients.Office.Excel.Functions.SPG(A1087, "RD_LAST_REVIEW_DATE_GLOBAL", "Issuer Credit Rating", "Local Currency LT")</f>
        <v/>
      </c>
      <c r="R1087" s="10">
        <f>_xll.SNL.Clients.Office.Excel.Functions.SPG(A1087, "RD_CREDIT_RATING_DATE_GLOBAL", "Issuer Credit Rating", "Local Currency LT|0")</f>
        <v>42590</v>
      </c>
      <c r="S1087" s="10">
        <f>_xll.SNL.Clients.Office.Excel.Functions.SPG(A1087, "RD_CREDIT_WATCH_OUTLOOK_DATE_GLOBAL", "Issuer Credit Rating", "Local Currency LT|0")</f>
        <v>42590</v>
      </c>
      <c r="T1087" s="13" t="str">
        <f>_xll.SNL.Clients.Office.Excel.Functions.SPG(A1087, "SP_BUSINESS_DESCRIPTION")</f>
        <v>Quanex Building Products Corporation, together with its subsidiaries, provides components for the fenestration industry in the United States, Europe, Canada, Asia, and internationally. It offers energy-efficient flexible insulating glass spacers, extruded vinyl profiles, window and door screens, precision-formed metal and wood products, window and door seals, and window and door hardware. In addition, the company provides various non-fenestration components and products, including solar panel sealants, trim moldings, vinyl decking, water retention barriers, conservatory roof components, and commercial access solutions. It sells its products to original equipment manufacturers in the building products industry through sales representatives, direct sales force, distributors, and independent sales agents. Quanex Building Products Corporation was founded in 1927 and is based in Houston, Texas.</v>
      </c>
    </row>
    <row r="1088" spans="1:20" x14ac:dyDescent="0.3">
      <c r="A1088" s="12" t="s">
        <v>373</v>
      </c>
      <c r="B1088" s="10">
        <f>_xll.SNL.Clients.Office.Excel.Functions.SPG(A1088,"SP_IPO_DATE")</f>
        <v>35838</v>
      </c>
      <c r="C1088" s="5">
        <f>_xll.SNL.Clients.Office.Excel.Functions.SPG(A1088, "SP_VOLUME_AVG_WEEKLY_TO_SHARES_OUT", , "1M")</f>
        <v>5.3819179990569168</v>
      </c>
      <c r="D1088" s="5">
        <f>_xll.SNL.Clients.Office.Excel.Functions.SPG(A1088, "SP_VOLUME_AVG_WEEKLY_TO_SHARES_OUT", , "3M")</f>
        <v>3.9984369878959884</v>
      </c>
      <c r="E1088" s="5">
        <f>_xll.SNL.Clients.Office.Excel.Functions.SPG(A1088, "SP_VOLUME_AVG_DAILY_TO_1YR_AVG_DAILY", , "1M")</f>
        <v>165.69</v>
      </c>
      <c r="F1088" s="5">
        <f>_xll.SNL.Clients.Office.Excel.Functions.SPG(A1088, "SP_VOLUME_AVG_DAILY_TO_1YR_AVG_DAILY", , "3M")</f>
        <v>123.1</v>
      </c>
      <c r="G1088" s="9" t="str">
        <f>_xll.SNL.Clients.Office.Excel.Functions.SPG(A1088, "IQ_SECTOR")</f>
        <v>Industrials</v>
      </c>
      <c r="H1088" s="9" t="str">
        <f>_xll.SNL.Clients.Office.Excel.Functions.SPG(A1088, "IQ_INDUSTRY_GROUP")</f>
        <v>Capital Goods</v>
      </c>
      <c r="I1088" s="9" t="str">
        <f>_xll.SNL.Clients.Office.Excel.Functions.SPG(A1088, "IQ_INDUSTRY")</f>
        <v>Construction and Engineering</v>
      </c>
      <c r="J1088" s="9" t="str">
        <f>_xll.SNL.Clients.Office.Excel.Functions.SPG(A1088, "IQ_PRIMARY_INDUSTRY")</f>
        <v>Construction and Engineering</v>
      </c>
      <c r="K1088" s="9" t="str">
        <f>_xll.SNL.Clients.Office.Excel.Functions.SPG(A1088, "NAICS_CODE", "Primary")</f>
        <v>238 - Specialty Trade Contractors</v>
      </c>
      <c r="L1088" s="9" t="str">
        <f>_xll.SNL.Clients.Office.Excel.Functions.SPG(A1088, "SP_TOPICTAG")</f>
        <v>Clean Energy; Energy Efficiency; Energy Management; Energy Storage; Environmental Engineering; Smart Energy; Utility Scale Solar</v>
      </c>
      <c r="M1088" s="5">
        <f>_xll.SNL.Clients.Office.Excel.Functions.SPG(A1088, "SP_PCT_SHARES_OWNED_ALL_INSTITUTIONS")</f>
        <v>93.7</v>
      </c>
      <c r="N1088" s="9" t="str">
        <f>_xll.SNL.Clients.Office.Excel.Functions.SPG(A1088, "RD_CREDIT_RATING_GLOBAL", "Issuer Credit Rating", "Local Currency LT|0")</f>
        <v>BBB-</v>
      </c>
      <c r="O1088" s="9" t="str">
        <f>_xll.SNL.Clients.Office.Excel.Functions.SPG(A1088, "RD_CWOL_GLOBAL", "Issuer Credit Rating", "Local Currency LT|0")</f>
        <v>Positive</v>
      </c>
      <c r="P1088" s="9" t="str">
        <f>_xll.SNL.Clients.Office.Excel.Functions.SPG(A1088, "RD_RATING_ACTION_GLOBAL", "Issuer Credit Rating", "Local Currency LT|0")</f>
        <v>CreditWatch/Outlook (05/21/2024)</v>
      </c>
      <c r="Q1088" s="10">
        <f>_xll.SNL.Clients.Office.Excel.Functions.SPG(A1088, "RD_LAST_REVIEW_DATE_GLOBAL", "Issuer Credit Rating", "Local Currency LT")</f>
        <v>45447</v>
      </c>
      <c r="R1088" s="10">
        <f>_xll.SNL.Clients.Office.Excel.Functions.SPG(A1088, "RD_CREDIT_RATING_DATE_GLOBAL", "Issuer Credit Rating", "Local Currency LT|0")</f>
        <v>44088</v>
      </c>
      <c r="S1088" s="10">
        <f>_xll.SNL.Clients.Office.Excel.Functions.SPG(A1088, "RD_CREDIT_WATCH_OUTLOOK_DATE_GLOBAL", "Issuer Credit Rating", "Local Currency LT|0")</f>
        <v>45433</v>
      </c>
      <c r="T1088" s="13" t="str">
        <f>_xll.SNL.Clients.Office.Excel.Functions.SPG(A1088, "SP_BUSINESS_DESCRIPTION")</f>
        <v>Quanta Services, Inc. provides infrastructure solutions for the electric and gas utility, renewable energy, communications, and pipeline and energy industries in the United States, Canada, Australia, and internationally. The company’s Electric Power Infrastructure Solutions segment engages in the design, procurement, construction, upgrade, repair, and maintenance of electric power transmission and distribution infrastructure and substation facilities; installation, maintenance, and upgrade of electric power infrastructure projects; installation of smart grid technologies on electric power networks; and design, installation, maintenance, and repair of commercial and industrial wirings. This segment also offers aviation services; emergency restoration services; and other engineering and technical services; design and construction solutions to wireline and wireless communications, cable multi-system operators, and other customers; and training for electric workers, as well as training for the gas distribution and communications industries. The company’s Renewable Energy Infrastructure Solutions segment is involved in engineering, procurement, construction, repair, and maintenance of wind, solar, and hydropower generation facilities, as well as battery storage facilities; and provision of engineering and construction services for substations and switchyards, transmission, and other electrical infrastructures. The company’s Underground Utility and Infrastructure Solutions segment offers design, engineering, procurement, construction, upgrade, repair, and maintenance services for natural gas systems for gas utility customers; fabrication services for pipeline support systems and structures and facilities; and engineering and construction services for pipeline and storage systems, and compressor and pump stations. The company was formerly known as Fabal Construction, Inc. and changed its name to Quanta Services, Inc. in November 1997. The company was incorporated in 1997 and is headquartered in Houston, Texas.</v>
      </c>
    </row>
    <row r="1089" spans="1:20" x14ac:dyDescent="0.3">
      <c r="A1089" s="12" t="s">
        <v>374</v>
      </c>
      <c r="B1089" s="10" t="str">
        <f>_xll.SNL.Clients.Office.Excel.Functions.SPG(A1089,"SP_IPO_DATE")</f>
        <v/>
      </c>
      <c r="C1089" s="5">
        <f>_xll.SNL.Clients.Office.Excel.Functions.SPG(A1089, "SP_VOLUME_AVG_WEEKLY_TO_SHARES_OUT", , "1M")</f>
        <v>5.0612798668233463</v>
      </c>
      <c r="D1089" s="5">
        <f>_xll.SNL.Clients.Office.Excel.Functions.SPG(A1089, "SP_VOLUME_AVG_WEEKLY_TO_SHARES_OUT", , "3M")</f>
        <v>4.1927100406858475</v>
      </c>
      <c r="E1089" s="5">
        <f>_xll.SNL.Clients.Office.Excel.Functions.SPG(A1089, "SP_VOLUME_AVG_DAILY_TO_1YR_AVG_DAILY", , "1M")</f>
        <v>126.3</v>
      </c>
      <c r="F1089" s="5">
        <f>_xll.SNL.Clients.Office.Excel.Functions.SPG(A1089, "SP_VOLUME_AVG_DAILY_TO_1YR_AVG_DAILY", , "3M")</f>
        <v>104.62</v>
      </c>
      <c r="G1089" s="9" t="str">
        <f>_xll.SNL.Clients.Office.Excel.Functions.SPG(A1089, "IQ_SECTOR")</f>
        <v>Health Care</v>
      </c>
      <c r="H1089" s="9" t="str">
        <f>_xll.SNL.Clients.Office.Excel.Functions.SPG(A1089, "IQ_INDUSTRY_GROUP")</f>
        <v>Health Care Equipment and Services</v>
      </c>
      <c r="I1089" s="9" t="str">
        <f>_xll.SNL.Clients.Office.Excel.Functions.SPG(A1089, "IQ_INDUSTRY")</f>
        <v>Health Care Providers and Services</v>
      </c>
      <c r="J1089" s="9" t="str">
        <f>_xll.SNL.Clients.Office.Excel.Functions.SPG(A1089, "IQ_PRIMARY_INDUSTRY")</f>
        <v>Health Care Services</v>
      </c>
      <c r="K1089" s="9" t="str">
        <f>_xll.SNL.Clients.Office.Excel.Functions.SPG(A1089, "NAICS_CODE", "Primary")</f>
        <v>621511 - Medical Laboratories</v>
      </c>
      <c r="L1089" s="9" t="str">
        <f>_xll.SNL.Clients.Office.Excel.Functions.SPG(A1089, "SP_TOPICTAG")</f>
        <v>Health Diagnostics; MHealth; Chronic Diseases; Infectious Diseases; Neurology; Oncology</v>
      </c>
      <c r="M1089" s="5">
        <f>_xll.SNL.Clients.Office.Excel.Functions.SPG(A1089, "SP_PCT_SHARES_OWNED_ALL_INSTITUTIONS")</f>
        <v>91.74</v>
      </c>
      <c r="N1089" s="9" t="str">
        <f>_xll.SNL.Clients.Office.Excel.Functions.SPG(A1089, "RD_CREDIT_RATING_GLOBAL", "Issuer Credit Rating", "Local Currency LT|0")</f>
        <v>BBB+</v>
      </c>
      <c r="O1089" s="9" t="str">
        <f>_xll.SNL.Clients.Office.Excel.Functions.SPG(A1089, "RD_CWOL_GLOBAL", "Issuer Credit Rating", "Local Currency LT|0")</f>
        <v>Stable</v>
      </c>
      <c r="P1089" s="9" t="str">
        <f>_xll.SNL.Clients.Office.Excel.Functions.SPG(A1089, "RD_RATING_ACTION_GLOBAL", "Issuer Credit Rating", "Local Currency LT|0")</f>
        <v>CreditWatch/Outlook (04/30/2015)</v>
      </c>
      <c r="Q1089" s="10">
        <f>_xll.SNL.Clients.Office.Excel.Functions.SPG(A1089, "RD_LAST_REVIEW_DATE_GLOBAL", "Issuer Credit Rating", "Local Currency LT")</f>
        <v>45461</v>
      </c>
      <c r="R1089" s="10">
        <f>_xll.SNL.Clients.Office.Excel.Functions.SPG(A1089, "RD_CREDIT_RATING_DATE_GLOBAL", "Issuer Credit Rating", "Local Currency LT|0")</f>
        <v>38649</v>
      </c>
      <c r="S1089" s="10">
        <f>_xll.SNL.Clients.Office.Excel.Functions.SPG(A1089, "RD_CREDIT_WATCH_OUTLOOK_DATE_GLOBAL", "Issuer Credit Rating", "Local Currency LT|0")</f>
        <v>42124</v>
      </c>
      <c r="T1089" s="13" t="str">
        <f>_xll.SNL.Clients.Office.Excel.Functions.SPG(A1089, "SP_BUSINESS_DESCRIPTION")</f>
        <v>Quest Diagnostics Incorporated provides diagnostic testing and services in the United States and internationally. The company develops and delivers diagnostic information services, such as routine, non-routine and advanced clinical testing, anatomic pathology testing, and other diagnostic information services. It offers diagnostic information services primarily under the Quest Diagnostics brand, as well as under the AmeriPath, Dermpath Diagnostics, ExamOne, and Quanum brands to physicians, hospitals, patients and consumers, health plans, government agencies, employers, retailers, pharmaceutical companies and insurers, and accountable care organizations through a network of laboratories, patient service centers, phlebotomists in physician offices, call centers and mobile phlebotomists, nurses, and other health and wellness professionals. The company also provides risk assessment services for the life insurance industry; and healthcare organizations and clinicians information technology solutions. Quest Diagnostics Incorporated was founded in 1967 and is headquartered in Secaucus, New Jersey.</v>
      </c>
    </row>
    <row r="1090" spans="1:20" x14ac:dyDescent="0.3">
      <c r="A1090" s="12" t="s">
        <v>1467</v>
      </c>
      <c r="B1090" s="10" t="str">
        <f>_xll.SNL.Clients.Office.Excel.Functions.SPG(A1090,"SP_IPO_DATE")</f>
        <v/>
      </c>
      <c r="C1090" s="5">
        <f>_xll.SNL.Clients.Office.Excel.Functions.SPG(A1090, "SP_VOLUME_AVG_WEEKLY_TO_SHARES_OUT", , "1M")</f>
        <v>7.0554630641381992</v>
      </c>
      <c r="D1090" s="5">
        <f>_xll.SNL.Clients.Office.Excel.Functions.SPG(A1090, "SP_VOLUME_AVG_WEEKLY_TO_SHARES_OUT", , "3M")</f>
        <v>7.5781879202129447</v>
      </c>
      <c r="E1090" s="5">
        <f>_xll.SNL.Clients.Office.Excel.Functions.SPG(A1090, "SP_VOLUME_AVG_DAILY_TO_1YR_AVG_DAILY", , "1M")</f>
        <v>91.38</v>
      </c>
      <c r="F1090" s="5">
        <f>_xll.SNL.Clients.Office.Excel.Functions.SPG(A1090, "SP_VOLUME_AVG_DAILY_TO_1YR_AVG_DAILY", , "3M")</f>
        <v>98.15</v>
      </c>
      <c r="G1090" s="9" t="str">
        <f>_xll.SNL.Clients.Office.Excel.Functions.SPG(A1090, "IQ_SECTOR")</f>
        <v>Health Care</v>
      </c>
      <c r="H1090" s="9" t="str">
        <f>_xll.SNL.Clients.Office.Excel.Functions.SPG(A1090, "IQ_INDUSTRY_GROUP")</f>
        <v>Health Care Equipment and Services</v>
      </c>
      <c r="I1090" s="9" t="str">
        <f>_xll.SNL.Clients.Office.Excel.Functions.SPG(A1090, "IQ_INDUSTRY")</f>
        <v>Health Care Equipment and Supplies</v>
      </c>
      <c r="J1090" s="9" t="str">
        <f>_xll.SNL.Clients.Office.Excel.Functions.SPG(A1090, "IQ_PRIMARY_INDUSTRY")</f>
        <v>Health Care Equipment</v>
      </c>
      <c r="K1090" s="9" t="str">
        <f>_xll.SNL.Clients.Office.Excel.Functions.SPG(A1090, "NAICS_CODE", "Primary")</f>
        <v>339112 - Surgical and Medical Instrument Manufacturing</v>
      </c>
      <c r="L1090" s="9" t="str">
        <f>_xll.SNL.Clients.Office.Excel.Functions.SPG(A1090, "SP_TOPICTAG")</f>
        <v>Health Diagnostics; MHealth; Wearables; Immunology; Infectious Diseases</v>
      </c>
      <c r="M1090" s="5">
        <f>_xll.SNL.Clients.Office.Excel.Functions.SPG(A1090, "SP_PCT_SHARES_OWNED_ALL_INSTITUTIONS")</f>
        <v>100.87</v>
      </c>
      <c r="N1090" s="9" t="str">
        <f>_xll.SNL.Clients.Office.Excel.Functions.SPG(A1090, "RD_CREDIT_RATING_GLOBAL", "Issuer Credit Rating", "Local Currency LT|0")</f>
        <v/>
      </c>
      <c r="O1090" s="9" t="str">
        <f>_xll.SNL.Clients.Office.Excel.Functions.SPG(A1090, "RD_CWOL_GLOBAL", "Issuer Credit Rating", "Local Currency LT|0")</f>
        <v/>
      </c>
      <c r="P1090" s="9" t="str">
        <f>_xll.SNL.Clients.Office.Excel.Functions.SPG(A1090, "RD_RATING_ACTION_GLOBAL", "Issuer Credit Rating", "Local Currency LT|0")</f>
        <v/>
      </c>
      <c r="Q1090" s="10" t="str">
        <f>_xll.SNL.Clients.Office.Excel.Functions.SPG(A1090, "RD_LAST_REVIEW_DATE_GLOBAL", "Issuer Credit Rating", "Local Currency LT")</f>
        <v/>
      </c>
      <c r="R1090" s="10" t="str">
        <f>_xll.SNL.Clients.Office.Excel.Functions.SPG(A1090, "RD_CREDIT_RATING_DATE_GLOBAL", "Issuer Credit Rating", "Local Currency LT|0")</f>
        <v/>
      </c>
      <c r="S1090" s="10" t="str">
        <f>_xll.SNL.Clients.Office.Excel.Functions.SPG(A1090, "RD_CREDIT_WATCH_OUTLOOK_DATE_GLOBAL", "Issuer Credit Rating", "Local Currency LT|0")</f>
        <v/>
      </c>
      <c r="T1090" s="13" t="str">
        <f>_xll.SNL.Clients.Office.Excel.Functions.SPG(A1090, "SP_BUSINESS_DESCRIPTION")</f>
        <v>QuidelOrtho Corporation provides diagnostic testing solutions. The company operates through Labs, Transfusion Medicine, Point-of-Care, and Molecular Diagnostics business units. The Labs business unit provides clinical chemistry laboratory instruments and tests that measure target chemicals in bodily fluids for the evaluation of health and the clinical management of patients; immunoassay laboratory instruments and tests, which measure proteins as they act as antigens in the spread of disease, antibodies in the immune response spurred by disease, or markers of proper organ function and health; testing products to detect and monitor disease progression across a spectrum of therapeutic areas; and specialized diagnostic solutions. The Transfusion Medicine business unit offers immunohematology instruments and tests used for blood typing to ensure patient-donor compatibility in blood transfusions; and donor screening instruments and tests used for blood and plasma screening for infectious diseases. The Point-of-Care business unit provides instruments and tests to provide rapid results across a continuum of point-of-care settings. The Molecular Diagnostics business unit offers polymerase chain reaction thermocyclers; amplification systems; and sample-to-result molecular instruments and tests for syndromic infectious disease diagnostics. The company sells its products directly to end users through a direct sales force; and through a network of distributors for professional use in physician offices, hospitals, clinical laboratories, reference laboratories, urgent care clinics, universities, retail clinics, pharmacies, wellness screening centers, blood banks, and donor centers, as well as for individual, non-professional, and over-the-counter use. It operates in North America, Europe, the Middle East, Africa, China, and internationally. The company was incorporated in 1979 and is headquartered in San Diego, California.</v>
      </c>
    </row>
    <row r="1091" spans="1:20" x14ac:dyDescent="0.3">
      <c r="A1091" s="12" t="s">
        <v>1468</v>
      </c>
      <c r="B1091" s="10">
        <f>_xll.SNL.Clients.Office.Excel.Functions.SPG(A1091,"SP_IPO_DATE")</f>
        <v>40219</v>
      </c>
      <c r="C1091" s="5">
        <f>_xll.SNL.Clients.Office.Excel.Functions.SPG(A1091, "SP_VOLUME_AVG_WEEKLY_TO_SHARES_OUT", , "1M")</f>
        <v>5.1618163630453173</v>
      </c>
      <c r="D1091" s="5">
        <f>_xll.SNL.Clients.Office.Excel.Functions.SPG(A1091, "SP_VOLUME_AVG_WEEKLY_TO_SHARES_OUT", , "3M")</f>
        <v>4.34047817382495</v>
      </c>
      <c r="E1091" s="5">
        <f>_xll.SNL.Clients.Office.Excel.Functions.SPG(A1091, "SP_VOLUME_AVG_DAILY_TO_1YR_AVG_DAILY", , "1M")</f>
        <v>135.61000000000001</v>
      </c>
      <c r="F1091" s="5">
        <f>_xll.SNL.Clients.Office.Excel.Functions.SPG(A1091, "SP_VOLUME_AVG_DAILY_TO_1YR_AVG_DAILY", , "3M")</f>
        <v>114.03</v>
      </c>
      <c r="G1091" s="9" t="str">
        <f>_xll.SNL.Clients.Office.Excel.Functions.SPG(A1091, "IQ_SECTOR")</f>
        <v>Communication Services</v>
      </c>
      <c r="H1091" s="9" t="str">
        <f>_xll.SNL.Clients.Office.Excel.Functions.SPG(A1091, "IQ_INDUSTRY_GROUP")</f>
        <v>Media and Entertainment</v>
      </c>
      <c r="I1091" s="9" t="str">
        <f>_xll.SNL.Clients.Office.Excel.Functions.SPG(A1091, "IQ_INDUSTRY")</f>
        <v>Interactive Media and Services</v>
      </c>
      <c r="J1091" s="9" t="str">
        <f>_xll.SNL.Clients.Office.Excel.Functions.SPG(A1091, "IQ_PRIMARY_INDUSTRY")</f>
        <v>Interactive Media and Services</v>
      </c>
      <c r="K1091" s="9" t="str">
        <f>_xll.SNL.Clients.Office.Excel.Functions.SPG(A1091, "NAICS_CODE", "Primary")</f>
        <v>519290 - Web Search Portals and All Other Information Services</v>
      </c>
      <c r="L1091" s="9" t="str">
        <f>_xll.SNL.Clients.Office.Excel.Functions.SPG(A1091, "SP_TOPICTAG")</f>
        <v>Ad Network; Digital Media; Marketing Automation; Social Media Advertising; Customer Analytics; Ad Targeting; Search Engine Optimization</v>
      </c>
      <c r="M1091" s="5">
        <f>_xll.SNL.Clients.Office.Excel.Functions.SPG(A1091, "SP_PCT_SHARES_OWNED_ALL_INSTITUTIONS")</f>
        <v>92.63</v>
      </c>
      <c r="N1091" s="9" t="str">
        <f>_xll.SNL.Clients.Office.Excel.Functions.SPG(A1091, "RD_CREDIT_RATING_GLOBAL", "Issuer Credit Rating", "Local Currency LT|0")</f>
        <v/>
      </c>
      <c r="O1091" s="9" t="str">
        <f>_xll.SNL.Clients.Office.Excel.Functions.SPG(A1091, "RD_CWOL_GLOBAL", "Issuer Credit Rating", "Local Currency LT|0")</f>
        <v/>
      </c>
      <c r="P1091" s="9" t="str">
        <f>_xll.SNL.Clients.Office.Excel.Functions.SPG(A1091, "RD_RATING_ACTION_GLOBAL", "Issuer Credit Rating", "Local Currency LT|0")</f>
        <v/>
      </c>
      <c r="Q1091" s="10" t="str">
        <f>_xll.SNL.Clients.Office.Excel.Functions.SPG(A1091, "RD_LAST_REVIEW_DATE_GLOBAL", "Issuer Credit Rating", "Local Currency LT")</f>
        <v/>
      </c>
      <c r="R1091" s="10" t="str">
        <f>_xll.SNL.Clients.Office.Excel.Functions.SPG(A1091, "RD_CREDIT_RATING_DATE_GLOBAL", "Issuer Credit Rating", "Local Currency LT|0")</f>
        <v/>
      </c>
      <c r="S1091" s="10" t="str">
        <f>_xll.SNL.Clients.Office.Excel.Functions.SPG(A1091, "RD_CREDIT_WATCH_OUTLOOK_DATE_GLOBAL", "Issuer Credit Rating", "Local Currency LT|0")</f>
        <v/>
      </c>
      <c r="T1091" s="13" t="str">
        <f>_xll.SNL.Clients.Office.Excel.Functions.SPG(A1091, "SP_BUSINESS_DESCRIPTION")</f>
        <v>QuinStreet, Inc., an online performance marketing company, provides customer acquisition services for its clients in the United States and internationally. The company offers online marketing services, such as qualified clicks, leads, calls, applications, and customers through its websites or third-party publishers. It serves financial and home services industries. The company was incorporated in 1999 and is headquartered in Foster City, California.</v>
      </c>
    </row>
    <row r="1092" spans="1:20" x14ac:dyDescent="0.3">
      <c r="A1092" s="12" t="s">
        <v>1469</v>
      </c>
      <c r="B1092" s="10">
        <f>_xll.SNL.Clients.Office.Excel.Functions.SPG(A1092,"SP_IPO_DATE")</f>
        <v>33907</v>
      </c>
      <c r="C1092" s="5">
        <f>_xll.SNL.Clients.Office.Excel.Functions.SPG(A1092, "SP_VOLUME_AVG_WEEKLY_TO_SHARES_OUT", , "1M")</f>
        <v>3.9399698652391653</v>
      </c>
      <c r="D1092" s="5">
        <f>_xll.SNL.Clients.Office.Excel.Functions.SPG(A1092, "SP_VOLUME_AVG_WEEKLY_TO_SHARES_OUT", , "3M")</f>
        <v>3.8271977307936216</v>
      </c>
      <c r="E1092" s="5">
        <f>_xll.SNL.Clients.Office.Excel.Functions.SPG(A1092, "SP_VOLUME_AVG_DAILY_TO_1YR_AVG_DAILY", , "1M")</f>
        <v>108.48</v>
      </c>
      <c r="F1092" s="5">
        <f>_xll.SNL.Clients.Office.Excel.Functions.SPG(A1092, "SP_VOLUME_AVG_DAILY_TO_1YR_AVG_DAILY", , "3M")</f>
        <v>105.38</v>
      </c>
      <c r="G1092" s="9" t="str">
        <f>_xll.SNL.Clients.Office.Excel.Functions.SPG(A1092, "IQ_SECTOR")</f>
        <v>Financials</v>
      </c>
      <c r="H1092" s="9" t="str">
        <f>_xll.SNL.Clients.Office.Excel.Functions.SPG(A1092, "IQ_INDUSTRY_GROUP")</f>
        <v>Financial Services</v>
      </c>
      <c r="I1092" s="9" t="str">
        <f>_xll.SNL.Clients.Office.Excel.Functions.SPG(A1092, "IQ_INDUSTRY")</f>
        <v>Financial Services</v>
      </c>
      <c r="J1092" s="9" t="str">
        <f>_xll.SNL.Clients.Office.Excel.Functions.SPG(A1092, "IQ_PRIMARY_INDUSTRY")</f>
        <v>Commercial and Residential Mortgage Finance</v>
      </c>
      <c r="K1092" s="9" t="str">
        <f>_xll.SNL.Clients.Office.Excel.Functions.SPG(A1092, "NAICS_CODE", "Primary")</f>
        <v>524126 - Direct Property and Casualty Insurance Carriers</v>
      </c>
      <c r="L1092" s="9" t="str">
        <f>_xll.SNL.Clients.Office.Excel.Functions.SPG(A1092, "SP_TOPICTAG")</f>
        <v>Fintech; Real Estate Technology</v>
      </c>
      <c r="M1092" s="5">
        <f>_xll.SNL.Clients.Office.Excel.Functions.SPG(A1092, "SP_PCT_SHARES_OWNED_ALL_INSTITUTIONS")</f>
        <v>99.23</v>
      </c>
      <c r="N1092" s="9" t="str">
        <f>_xll.SNL.Clients.Office.Excel.Functions.SPG(A1092, "RD_CREDIT_RATING_GLOBAL", "Issuer Credit Rating", "Local Currency LT|0")</f>
        <v>BBB-</v>
      </c>
      <c r="O1092" s="9" t="str">
        <f>_xll.SNL.Clients.Office.Excel.Functions.SPG(A1092, "RD_CWOL_GLOBAL", "Issuer Credit Rating", "Local Currency LT|0")</f>
        <v>Stable</v>
      </c>
      <c r="P1092" s="9" t="str">
        <f>_xll.SNL.Clients.Office.Excel.Functions.SPG(A1092, "RD_RATING_ACTION_GLOBAL", "Issuer Credit Rating", "Local Currency LT|0")</f>
        <v>Upgrade | CreditWatch/Outlook (01/08/2024)</v>
      </c>
      <c r="Q1092" s="10">
        <f>_xll.SNL.Clients.Office.Excel.Functions.SPG(A1092, "RD_LAST_REVIEW_DATE_GLOBAL", "Issuer Credit Rating", "Local Currency LT")</f>
        <v>45569</v>
      </c>
      <c r="R1092" s="10">
        <f>_xll.SNL.Clients.Office.Excel.Functions.SPG(A1092, "RD_CREDIT_RATING_DATE_GLOBAL", "Issuer Credit Rating", "Local Currency LT|0")</f>
        <v>45299</v>
      </c>
      <c r="S1092" s="10">
        <f>_xll.SNL.Clients.Office.Excel.Functions.SPG(A1092, "RD_CREDIT_WATCH_OUTLOOK_DATE_GLOBAL", "Issuer Credit Rating", "Local Currency LT|0")</f>
        <v>45299</v>
      </c>
      <c r="T1092" s="13" t="str">
        <f>_xll.SNL.Clients.Office.Excel.Functions.SPG(A1092, "SP_BUSINESS_DESCRIPTION")</f>
        <v>Radian Group Inc., together with its subsidiaries, engages in the mortgage and real estate services business in the United States. It operates through two segments, Mortgage Insurance and Homegenius segments. The Mortgage Insurance segment aggregates, manages, and distributes U.S. mortgage credit risk for mortgage lending institutions and mortgage credit investors, through private mortgage insurance on residential first-lien mortgage loans; and other credit risk management solutions, including contract underwriting. The Homegenius segment offers title services, including a suite of insurance and non-insurance titles; tax and title data, centralized recording, document retrieval, and default curative title services; deed and property reports; closing and settlement services; mortgage underwriting and processing; escrow; appraisal management; and real estate brokerage. This segment also provides real estate valuation products and services; asset management services for managing real estate owned properties, which includes a web-based workflow solution; and a suite of real estate technology products and services to facilitate real estate transactions, such as proprietary platforms as a service solution. It serves mortgage originators, such as mortgage bankers, commercial banks, savings institutions, credit unions, and community banks; and consumers, mortgage lenders, mortgage and real estate investors, government-sponsored enterprises, real estate brokers and agents, and corporations for their employees. The company was formerly known as CMAC Investment Corp. and changed its name to Radian Group Inc. in June 1999. Radian Group Inc. was founded in 1977 and is headquartered in Wayne, Pennsylvania.</v>
      </c>
    </row>
    <row r="1093" spans="1:20" x14ac:dyDescent="0.3">
      <c r="A1093" s="12" t="s">
        <v>1470</v>
      </c>
      <c r="B1093" s="10" t="str">
        <f>_xll.SNL.Clients.Office.Excel.Functions.SPG(A1093,"SP_IPO_DATE")</f>
        <v/>
      </c>
      <c r="C1093" s="5">
        <f>_xll.SNL.Clients.Office.Excel.Functions.SPG(A1093, "SP_VOLUME_AVG_WEEKLY_TO_SHARES_OUT", , "1M")</f>
        <v>5.8174756389766946</v>
      </c>
      <c r="D1093" s="5">
        <f>_xll.SNL.Clients.Office.Excel.Functions.SPG(A1093, "SP_VOLUME_AVG_WEEKLY_TO_SHARES_OUT", , "3M")</f>
        <v>4.242819791431705</v>
      </c>
      <c r="E1093" s="5">
        <f>_xll.SNL.Clients.Office.Excel.Functions.SPG(A1093, "SP_VOLUME_AVG_DAILY_TO_1YR_AVG_DAILY", , "1M")</f>
        <v>144.51</v>
      </c>
      <c r="F1093" s="5">
        <f>_xll.SNL.Clients.Office.Excel.Functions.SPG(A1093, "SP_VOLUME_AVG_DAILY_TO_1YR_AVG_DAILY", , "3M")</f>
        <v>105.39</v>
      </c>
      <c r="G1093" s="9" t="str">
        <f>_xll.SNL.Clients.Office.Excel.Functions.SPG(A1093, "IQ_SECTOR")</f>
        <v>Health Care</v>
      </c>
      <c r="H1093" s="9" t="str">
        <f>_xll.SNL.Clients.Office.Excel.Functions.SPG(A1093, "IQ_INDUSTRY_GROUP")</f>
        <v>Health Care Equipment and Services</v>
      </c>
      <c r="I1093" s="9" t="str">
        <f>_xll.SNL.Clients.Office.Excel.Functions.SPG(A1093, "IQ_INDUSTRY")</f>
        <v>Health Care Providers and Services</v>
      </c>
      <c r="J1093" s="9" t="str">
        <f>_xll.SNL.Clients.Office.Excel.Functions.SPG(A1093, "IQ_PRIMARY_INDUSTRY")</f>
        <v>Health Care Services</v>
      </c>
      <c r="K1093" s="9" t="str">
        <f>_xll.SNL.Clients.Office.Excel.Functions.SPG(A1093, "NAICS_CODE", "Primary")</f>
        <v>621512 - Diagnostic Imaging Centers</v>
      </c>
      <c r="L1093" s="9" t="str">
        <f>_xll.SNL.Clients.Office.Excel.Functions.SPG(A1093, "SP_TOPICTAG")</f>
        <v>Health Diagnostics; Image Recognition; Artificial Intelligence; Neurology; Oncology; Urology</v>
      </c>
      <c r="M1093" s="5">
        <f>_xll.SNL.Clients.Office.Excel.Functions.SPG(A1093, "SP_PCT_SHARES_OWNED_ALL_INSTITUTIONS")</f>
        <v>87.43</v>
      </c>
      <c r="N1093" s="9" t="str">
        <f>_xll.SNL.Clients.Office.Excel.Functions.SPG(A1093, "RD_CREDIT_RATING_GLOBAL", "Issuer Credit Rating", "Local Currency LT|0")</f>
        <v>B+</v>
      </c>
      <c r="O1093" s="9" t="str">
        <f>_xll.SNL.Clients.Office.Excel.Functions.SPG(A1093, "RD_CWOL_GLOBAL", "Issuer Credit Rating", "Local Currency LT|0")</f>
        <v>Stable</v>
      </c>
      <c r="P1093" s="9" t="str">
        <f>_xll.SNL.Clients.Office.Excel.Functions.SPG(A1093, "RD_RATING_ACTION_GLOBAL", "Issuer Credit Rating", "Local Currency LT|0")</f>
        <v>Upgrade | CreditWatch/Outlook (06/22/2023)</v>
      </c>
      <c r="Q1093" s="10">
        <f>_xll.SNL.Clients.Office.Excel.Functions.SPG(A1093, "RD_LAST_REVIEW_DATE_GLOBAL", "Issuer Credit Rating", "Local Currency LT")</f>
        <v>45399</v>
      </c>
      <c r="R1093" s="10">
        <f>_xll.SNL.Clients.Office.Excel.Functions.SPG(A1093, "RD_CREDIT_RATING_DATE_GLOBAL", "Issuer Credit Rating", "Local Currency LT|0")</f>
        <v>45099</v>
      </c>
      <c r="S1093" s="10">
        <f>_xll.SNL.Clients.Office.Excel.Functions.SPG(A1093, "RD_CREDIT_WATCH_OUTLOOK_DATE_GLOBAL", "Issuer Credit Rating", "Local Currency LT|0")</f>
        <v>45099</v>
      </c>
      <c r="T1093" s="13" t="str">
        <f>_xll.SNL.Clients.Office.Excel.Functions.SPG(A1093, "SP_BUSINESS_DESCRIPTION")</f>
        <v>RadNet, Inc., together with its subsidiaries, provides outpatient diagnostic imaging services in the United States. The company operates in two segments: Imaging Centers and Artificial Intelligence. Its services include magnetic resonance imaging, computed tomography, positron emission tomography, nuclear medicine, mammography, ultrasound, diagnostic radiology, fluoroscopy, and other related procedures, as well as multi-modality imaging services. The company also develops and sells computerized systems that distribute, display, store, and retrieve digital images; offers picture archiving communications systems and related services; and develops and deploys AI suites to enhance radiologist interpretation of breast, lung, and prostate images, as well as AI solutions for prostate cancer screening. RadNet, Inc. was founded in 1981 and is headquartered in Los Angeles, California.</v>
      </c>
    </row>
    <row r="1094" spans="1:20" x14ac:dyDescent="0.3">
      <c r="A1094" s="12" t="s">
        <v>375</v>
      </c>
      <c r="B1094" s="10">
        <f>_xll.SNL.Clients.Office.Excel.Functions.SPG(A1094,"SP_IPO_DATE")</f>
        <v>35592</v>
      </c>
      <c r="C1094" s="5">
        <f>_xll.SNL.Clients.Office.Excel.Functions.SPG(A1094, "SP_VOLUME_AVG_WEEKLY_TO_SHARES_OUT", , "1M")</f>
        <v>9.9185829592557049</v>
      </c>
      <c r="D1094" s="5">
        <f>_xll.SNL.Clients.Office.Excel.Functions.SPG(A1094, "SP_VOLUME_AVG_WEEKLY_TO_SHARES_OUT", , "3M")</f>
        <v>8.9157110027552413</v>
      </c>
      <c r="E1094" s="5">
        <f>_xll.SNL.Clients.Office.Excel.Functions.SPG(A1094, "SP_VOLUME_AVG_DAILY_TO_1YR_AVG_DAILY", , "1M")</f>
        <v>96.79</v>
      </c>
      <c r="F1094" s="5">
        <f>_xll.SNL.Clients.Office.Excel.Functions.SPG(A1094, "SP_VOLUME_AVG_DAILY_TO_1YR_AVG_DAILY", , "3M")</f>
        <v>87.01</v>
      </c>
      <c r="G1094" s="9" t="str">
        <f>_xll.SNL.Clients.Office.Excel.Functions.SPG(A1094, "IQ_SECTOR")</f>
        <v>Consumer Discretionary</v>
      </c>
      <c r="H1094" s="9" t="str">
        <f>_xll.SNL.Clients.Office.Excel.Functions.SPG(A1094, "IQ_INDUSTRY_GROUP")</f>
        <v>Consumer Durables and Apparel</v>
      </c>
      <c r="I1094" s="9" t="str">
        <f>_xll.SNL.Clients.Office.Excel.Functions.SPG(A1094, "IQ_INDUSTRY")</f>
        <v>Textiles, Apparel and Luxury Goods</v>
      </c>
      <c r="J1094" s="9" t="str">
        <f>_xll.SNL.Clients.Office.Excel.Functions.SPG(A1094, "IQ_PRIMARY_INDUSTRY")</f>
        <v>Apparel, Accessories and Luxury Goods</v>
      </c>
      <c r="K1094" s="9" t="str">
        <f>_xll.SNL.Clients.Office.Excel.Functions.SPG(A1094, "NAICS_CODE", "Primary")</f>
        <v>315 - Apparel Manufacturing</v>
      </c>
      <c r="L1094" s="9" t="str">
        <f>_xll.SNL.Clients.Office.Excel.Functions.SPG(A1094, "SP_TOPICTAG")</f>
        <v>Fast-Moving Consumer Goods; Lifestyle; Virtual Goods; Brand Marketing; Smart Clothing</v>
      </c>
      <c r="M1094" s="5">
        <f>_xll.SNL.Clients.Office.Excel.Functions.SPG(A1094, "SP_PCT_SHARES_OWNED_ALL_INSTITUTIONS")</f>
        <v>65.540000000000006</v>
      </c>
      <c r="N1094" s="9" t="str">
        <f>_xll.SNL.Clients.Office.Excel.Functions.SPG(A1094, "RD_CREDIT_RATING_GLOBAL", "Issuer Credit Rating", "Local Currency LT|0")</f>
        <v>A-</v>
      </c>
      <c r="O1094" s="9" t="str">
        <f>_xll.SNL.Clients.Office.Excel.Functions.SPG(A1094, "RD_CWOL_GLOBAL", "Issuer Credit Rating", "Local Currency LT|0")</f>
        <v>Stable</v>
      </c>
      <c r="P1094" s="9" t="str">
        <f>_xll.SNL.Clients.Office.Excel.Functions.SPG(A1094, "RD_RATING_ACTION_GLOBAL", "Issuer Credit Rating", "Local Currency LT|0")</f>
        <v>CreditWatch/Outlook (06/09/2022)</v>
      </c>
      <c r="Q1094" s="10">
        <f>_xll.SNL.Clients.Office.Excel.Functions.SPG(A1094, "RD_LAST_REVIEW_DATE_GLOBAL", "Issuer Credit Rating", "Local Currency LT")</f>
        <v>45622</v>
      </c>
      <c r="R1094" s="10">
        <f>_xll.SNL.Clients.Office.Excel.Functions.SPG(A1094, "RD_CREDIT_RATING_DATE_GLOBAL", "Issuer Credit Rating", "Local Currency LT|0")</f>
        <v>42930</v>
      </c>
      <c r="S1094" s="10">
        <f>_xll.SNL.Clients.Office.Excel.Functions.SPG(A1094, "RD_CREDIT_WATCH_OUTLOOK_DATE_GLOBAL", "Issuer Credit Rating", "Local Currency LT|0")</f>
        <v>44721</v>
      </c>
      <c r="T1094" s="13" t="str">
        <f>_xll.SNL.Clients.Office.Excel.Functions.SPG(A1094, "SP_BUSINESS_DESCRIPTION")</f>
        <v>Ralph Lauren Corporation designs, markets, and distributes lifestyle products in North America, Europe, Asia, and internationally. The company offers apparel, including a range of men’s, women’s, and children’s clothing; footwear and accessories, which comprise casual shoes, dress shoes, boots, sneakers, sandals, eyewear, watches, fashion and fine jewelry, scarves, hats, gloves, and umbrellas, as well as leather goods, such as handbags, luggage, small leather goods, and belts; home products consisting of bed and bath lines, furniture, fabric and wallcoverings, floor coverings, lighting, tabletop, kitchen linens, floor coverings, dining, decorative accessories, and giftware; and fragrances. It sells apparel and accessories under the Ralph Lauren Collection, Ralph Lauren Purple Label, Polo Ralph Lauren, Double RL, Lauren Ralph Lauren, Polo Golf Ralph Lauren, Ralph Lauren Golf, RLX Ralph Lauren, Polo Ralph Lauren Children, and Chaps brands; women's fragrances under the Ralph Lauren Collection, Woman by Ralph Lauren, Romance Collection, and Ralph Collection brand names; and men's fragrances under the Ralph's Club, Purple Label, Polo Blue, Polo Red, Polo Green, Polo Black, Polo 67, Safari, Polo Sport, and Big Pony Men's brand names. The company’s restaurant collection includes The Polo Bar in New York City; RL Restaurant in Chicago; Ralph's in Paris; The Bar at Ralph Lauren located in Milan; Ralph's Bar located in Chengdu, China; and Ralph's Coffee concept. It sells its products to department stores, specialty stores, and golf and pro shops, as well as directly to consumers through its retail stores, concession-based shop-within-shops, and its digital commerce sites. The company directly operates retail stores and concession-based shop-within-shops; and operates Ralph Lauren stores and stores and shops through licensing partners. Ralph Lauren Corporation was founded in 1967 and is headquartered in New York, New York.</v>
      </c>
    </row>
    <row r="1095" spans="1:20" x14ac:dyDescent="0.3">
      <c r="A1095" s="12" t="s">
        <v>1929</v>
      </c>
      <c r="B1095" s="10">
        <f>_xll.SNL.Clients.Office.Excel.Functions.SPG(A1095,"SP_IPO_DATE")</f>
        <v>35563</v>
      </c>
      <c r="C1095" s="5">
        <f>_xll.SNL.Clients.Office.Excel.Functions.SPG(A1095, "SP_VOLUME_AVG_WEEKLY_TO_SHARES_OUT", , "1M")</f>
        <v>5.2771889398051854</v>
      </c>
      <c r="D1095" s="5">
        <f>_xll.SNL.Clients.Office.Excel.Functions.SPG(A1095, "SP_VOLUME_AVG_WEEKLY_TO_SHARES_OUT", , "3M")</f>
        <v>4.4125882795446421</v>
      </c>
      <c r="E1095" s="5">
        <f>_xll.SNL.Clients.Office.Excel.Functions.SPG(A1095, "SP_VOLUME_AVG_DAILY_TO_1YR_AVG_DAILY", , "1M")</f>
        <v>81.91</v>
      </c>
      <c r="F1095" s="5">
        <f>_xll.SNL.Clients.Office.Excel.Functions.SPG(A1095, "SP_VOLUME_AVG_DAILY_TO_1YR_AVG_DAILY", , "3M")</f>
        <v>68.489999999999995</v>
      </c>
      <c r="G1095" s="9" t="str">
        <f>_xll.SNL.Clients.Office.Excel.Functions.SPG(A1095, "IQ_SECTOR")</f>
        <v>Information Technology</v>
      </c>
      <c r="H1095" s="9" t="str">
        <f>_xll.SNL.Clients.Office.Excel.Functions.SPG(A1095, "IQ_INDUSTRY_GROUP")</f>
        <v>Semiconductors and Semiconductor Equipment</v>
      </c>
      <c r="I1095" s="9" t="str">
        <f>_xll.SNL.Clients.Office.Excel.Functions.SPG(A1095, "IQ_INDUSTRY")</f>
        <v>Semiconductors and Semiconductor Equipment</v>
      </c>
      <c r="J1095" s="9" t="str">
        <f>_xll.SNL.Clients.Office.Excel.Functions.SPG(A1095, "IQ_PRIMARY_INDUSTRY")</f>
        <v>Semiconductors</v>
      </c>
      <c r="K1095" s="9" t="str">
        <f>_xll.SNL.Clients.Office.Excel.Functions.SPG(A1095, "NAICS_CODE", "Primary")</f>
        <v>334413 - Semiconductor and Related Device Manufacturing</v>
      </c>
      <c r="L1095" s="9" t="str">
        <f>_xll.SNL.Clients.Office.Excel.Functions.SPG(A1095, "SP_TOPICTAG")</f>
        <v>Encryption; Data Protection; Data Center Technology</v>
      </c>
      <c r="M1095" s="5">
        <f>_xll.SNL.Clients.Office.Excel.Functions.SPG(A1095, "SP_PCT_SHARES_OWNED_ALL_INSTITUTIONS")</f>
        <v>90.9</v>
      </c>
      <c r="N1095" s="9" t="str">
        <f>_xll.SNL.Clients.Office.Excel.Functions.SPG(A1095, "RD_CREDIT_RATING_GLOBAL", "Issuer Credit Rating", "Local Currency LT|0")</f>
        <v/>
      </c>
      <c r="O1095" s="9" t="str">
        <f>_xll.SNL.Clients.Office.Excel.Functions.SPG(A1095, "RD_CWOL_GLOBAL", "Issuer Credit Rating", "Local Currency LT|0")</f>
        <v/>
      </c>
      <c r="P1095" s="9" t="str">
        <f>_xll.SNL.Clients.Office.Excel.Functions.SPG(A1095, "RD_RATING_ACTION_GLOBAL", "Issuer Credit Rating", "Local Currency LT|0")</f>
        <v/>
      </c>
      <c r="Q1095" s="10" t="str">
        <f>_xll.SNL.Clients.Office.Excel.Functions.SPG(A1095, "RD_LAST_REVIEW_DATE_GLOBAL", "Issuer Credit Rating", "Local Currency LT")</f>
        <v/>
      </c>
      <c r="R1095" s="10" t="str">
        <f>_xll.SNL.Clients.Office.Excel.Functions.SPG(A1095, "RD_CREDIT_RATING_DATE_GLOBAL", "Issuer Credit Rating", "Local Currency LT|0")</f>
        <v/>
      </c>
      <c r="S1095" s="10" t="str">
        <f>_xll.SNL.Clients.Office.Excel.Functions.SPG(A1095, "RD_CREDIT_WATCH_OUTLOOK_DATE_GLOBAL", "Issuer Credit Rating", "Local Currency LT|0")</f>
        <v/>
      </c>
      <c r="T1095" s="13" t="str">
        <f>_xll.SNL.Clients.Office.Excel.Functions.SPG(A1095, "SP_BUSINESS_DESCRIPTION")</f>
        <v>Rambus Inc. provides semiconductor products in the United States, South Korea, Singapore, and internationally. The company offers DDR memory interface chips, including DDR5 and DDR4 memory interface chips to module manufacturers, OEMs, and hyperscalers; silicon IP, such as interface and security IP solutions that move and protect data in advanced data center, government, and automotive applications; and interface IP solutions for high-speed memory and chip-to-chip digital controller IP. It also provides a portfolios of security IP solutions, including crypto cores, hardware roots of trust, high-speed protocol engines, and chip provisioning technologies; and portfolio of patents that covers memory architecture, high-speed serial links, and security products. It markets its products and services through its direct sales force and distributors. Rambus Inc. was incorporated in 1990 and is headquartered in San Jose, California.</v>
      </c>
    </row>
    <row r="1096" spans="1:20" x14ac:dyDescent="0.3">
      <c r="A1096" s="12" t="s">
        <v>1930</v>
      </c>
      <c r="B1096" s="10" t="str">
        <f>_xll.SNL.Clients.Office.Excel.Functions.SPG(A1096,"SP_IPO_DATE")</f>
        <v/>
      </c>
      <c r="C1096" s="5">
        <f>_xll.SNL.Clients.Office.Excel.Functions.SPG(A1096, "SP_VOLUME_AVG_WEEKLY_TO_SHARES_OUT", , "1M")</f>
        <v>5.2547775024058856</v>
      </c>
      <c r="D1096" s="5">
        <f>_xll.SNL.Clients.Office.Excel.Functions.SPG(A1096, "SP_VOLUME_AVG_WEEKLY_TO_SHARES_OUT", , "3M")</f>
        <v>4.8519620691181498</v>
      </c>
      <c r="E1096" s="5">
        <f>_xll.SNL.Clients.Office.Excel.Functions.SPG(A1096, "SP_VOLUME_AVG_DAILY_TO_1YR_AVG_DAILY", , "1M")</f>
        <v>108.72</v>
      </c>
      <c r="F1096" s="5">
        <f>_xll.SNL.Clients.Office.Excel.Functions.SPG(A1096, "SP_VOLUME_AVG_DAILY_TO_1YR_AVG_DAILY", , "3M")</f>
        <v>100.38</v>
      </c>
      <c r="G1096" s="9" t="str">
        <f>_xll.SNL.Clients.Office.Excel.Functions.SPG(A1096, "IQ_SECTOR")</f>
        <v>Energy</v>
      </c>
      <c r="H1096" s="9" t="str">
        <f>_xll.SNL.Clients.Office.Excel.Functions.SPG(A1096, "IQ_INDUSTRY_GROUP")</f>
        <v>Energy</v>
      </c>
      <c r="I1096" s="9" t="str">
        <f>_xll.SNL.Clients.Office.Excel.Functions.SPG(A1096, "IQ_INDUSTRY")</f>
        <v>Oil, Gas and Consumable Fuels</v>
      </c>
      <c r="J1096" s="9" t="str">
        <f>_xll.SNL.Clients.Office.Excel.Functions.SPG(A1096, "IQ_PRIMARY_INDUSTRY")</f>
        <v>Oil and Gas Exploration and Production</v>
      </c>
      <c r="K1096" s="9" t="str">
        <f>_xll.SNL.Clients.Office.Excel.Functions.SPG(A1096, "NAICS_CODE", "Primary")</f>
        <v>211130 - Natural Gas Extraction</v>
      </c>
      <c r="L1096" s="9" t="str">
        <f>_xll.SNL.Clients.Office.Excel.Functions.SPG(A1096, "SP_TOPICTAG")</f>
        <v/>
      </c>
      <c r="M1096" s="5">
        <f>_xll.SNL.Clients.Office.Excel.Functions.SPG(A1096, "SP_PCT_SHARES_OWNED_ALL_INSTITUTIONS")</f>
        <v>99.5</v>
      </c>
      <c r="N1096" s="9" t="str">
        <f>_xll.SNL.Clients.Office.Excel.Functions.SPG(A1096, "RD_CREDIT_RATING_GLOBAL", "Issuer Credit Rating", "Local Currency LT|0")</f>
        <v>BB+</v>
      </c>
      <c r="O1096" s="9" t="str">
        <f>_xll.SNL.Clients.Office.Excel.Functions.SPG(A1096, "RD_CWOL_GLOBAL", "Issuer Credit Rating", "Local Currency LT|0")</f>
        <v>Stable</v>
      </c>
      <c r="P1096" s="9" t="str">
        <f>_xll.SNL.Clients.Office.Excel.Functions.SPG(A1096, "RD_RATING_ACTION_GLOBAL", "Issuer Credit Rating", "Local Currency LT|0")</f>
        <v>Upgrade | CreditWatch/Outlook (07/02/2024)</v>
      </c>
      <c r="Q1096" s="10">
        <f>_xll.SNL.Clients.Office.Excel.Functions.SPG(A1096, "RD_LAST_REVIEW_DATE_GLOBAL", "Issuer Credit Rating", "Local Currency LT")</f>
        <v>45495</v>
      </c>
      <c r="R1096" s="10">
        <f>_xll.SNL.Clients.Office.Excel.Functions.SPG(A1096, "RD_CREDIT_RATING_DATE_GLOBAL", "Issuer Credit Rating", "Local Currency LT|0")</f>
        <v>45475</v>
      </c>
      <c r="S1096" s="10">
        <f>_xll.SNL.Clients.Office.Excel.Functions.SPG(A1096, "RD_CREDIT_WATCH_OUTLOOK_DATE_GLOBAL", "Issuer Credit Rating", "Local Currency LT|0")</f>
        <v>45475</v>
      </c>
      <c r="T1096" s="13" t="str">
        <f>_xll.SNL.Clients.Office.Excel.Functions.SPG(A1096, "SP_BUSINESS_DESCRIPTION")</f>
        <v>Range Resources Corporation operates as an independent natural gas, natural gas liquids (NGLs), crude oil, and condensate company in the United States. The company engages in the exploration, development, and acquisition of natural gas and crude oil properties located in the Appalachian region. It sells natural gas to utilities, marketing and midstream companies, and industrial users; NGLs to petrochemical end users, marketers/traders, and natural gas processors; and oil and condensate to crude oil processors, transporters, and refining and marketing companies. The company was formerly known as Lomak Petroleum Inc. and changed its name to Range Resources Corporation in August 1998. Range Resources Corporation was founded in 1976 and is headquartered in Fort Worth, Texas.</v>
      </c>
    </row>
    <row r="1097" spans="1:20" x14ac:dyDescent="0.3">
      <c r="A1097" s="12" t="s">
        <v>376</v>
      </c>
      <c r="B1097" s="10" t="str">
        <f>_xll.SNL.Clients.Office.Excel.Functions.SPG(A1097,"SP_IPO_DATE")</f>
        <v/>
      </c>
      <c r="C1097" s="5">
        <f>_xll.SNL.Clients.Office.Excel.Functions.SPG(A1097, "SP_VOLUME_AVG_WEEKLY_TO_SHARES_OUT", , "1M")</f>
        <v>3.4283033737116324</v>
      </c>
      <c r="D1097" s="5">
        <f>_xll.SNL.Clients.Office.Excel.Functions.SPG(A1097, "SP_VOLUME_AVG_WEEKLY_TO_SHARES_OUT", , "3M")</f>
        <v>2.9742879824660187</v>
      </c>
      <c r="E1097" s="5">
        <f>_xll.SNL.Clients.Office.Excel.Functions.SPG(A1097, "SP_VOLUME_AVG_DAILY_TO_1YR_AVG_DAILY", , "1M")</f>
        <v>121.2</v>
      </c>
      <c r="F1097" s="5">
        <f>_xll.SNL.Clients.Office.Excel.Functions.SPG(A1097, "SP_VOLUME_AVG_DAILY_TO_1YR_AVG_DAILY", , "3M")</f>
        <v>105.15</v>
      </c>
      <c r="G1097" s="9" t="str">
        <f>_xll.SNL.Clients.Office.Excel.Functions.SPG(A1097, "IQ_SECTOR")</f>
        <v>Financials</v>
      </c>
      <c r="H1097" s="9" t="str">
        <f>_xll.SNL.Clients.Office.Excel.Functions.SPG(A1097, "IQ_INDUSTRY_GROUP")</f>
        <v>Financial Services</v>
      </c>
      <c r="I1097" s="9" t="str">
        <f>_xll.SNL.Clients.Office.Excel.Functions.SPG(A1097, "IQ_INDUSTRY")</f>
        <v>Capital Markets</v>
      </c>
      <c r="J1097" s="9" t="str">
        <f>_xll.SNL.Clients.Office.Excel.Functions.SPG(A1097, "IQ_PRIMARY_INDUSTRY")</f>
        <v>Investment Banking and Brokerage</v>
      </c>
      <c r="K1097" s="9" t="str">
        <f>_xll.SNL.Clients.Office.Excel.Functions.SPG(A1097, "NAICS_CODE", "Primary")</f>
        <v>523150 - Investment Banking and Securities Intermediation</v>
      </c>
      <c r="L1097" s="9" t="str">
        <f>_xll.SNL.Clients.Office.Excel.Functions.SPG(A1097, "SP_TOPICTAG")</f>
        <v/>
      </c>
      <c r="M1097" s="5">
        <f>_xll.SNL.Clients.Office.Excel.Functions.SPG(A1097, "SP_PCT_SHARES_OWNED_ALL_INSTITUTIONS")</f>
        <v>75.58</v>
      </c>
      <c r="N1097" s="9" t="str">
        <f>_xll.SNL.Clients.Office.Excel.Functions.SPG(A1097, "RD_CREDIT_RATING_GLOBAL", "Issuer Credit Rating", "Local Currency LT|0")</f>
        <v>A-</v>
      </c>
      <c r="O1097" s="9" t="str">
        <f>_xll.SNL.Clients.Office.Excel.Functions.SPG(A1097, "RD_CWOL_GLOBAL", "Issuer Credit Rating", "Local Currency LT|0")</f>
        <v>Stable</v>
      </c>
      <c r="P1097" s="9" t="str">
        <f>_xll.SNL.Clients.Office.Excel.Functions.SPG(A1097, "RD_RATING_ACTION_GLOBAL", "Issuer Credit Rating", "Local Currency LT|0")</f>
        <v>Upgrade | CreditWatch/Outlook (02/13/2023)</v>
      </c>
      <c r="Q1097" s="10">
        <f>_xll.SNL.Clients.Office.Excel.Functions.SPG(A1097, "RD_LAST_REVIEW_DATE_GLOBAL", "Issuer Credit Rating", "Local Currency LT")</f>
        <v>45691</v>
      </c>
      <c r="R1097" s="10">
        <f>_xll.SNL.Clients.Office.Excel.Functions.SPG(A1097, "RD_CREDIT_RATING_DATE_GLOBAL", "Issuer Credit Rating", "Local Currency LT|0")</f>
        <v>44970</v>
      </c>
      <c r="S1097" s="10">
        <f>_xll.SNL.Clients.Office.Excel.Functions.SPG(A1097, "RD_CREDIT_WATCH_OUTLOOK_DATE_GLOBAL", "Issuer Credit Rating", "Local Currency LT|0")</f>
        <v>44970</v>
      </c>
      <c r="T1097" s="13" t="str">
        <f>_xll.SNL.Clients.Office.Excel.Functions.SPG(A1097, "SP_BUSINESS_DESCRIPTION")</f>
        <v>Raymond James Financial, Inc., a diversified financial services company, provides private client group, capital markets, asset management, banking, and other services to individuals, corporations, and municipalities in the United States, Canada, and Europe. The Private Client Group segment offers investment services, portfolio management services, insurance and annuity products, and mutual funds; support to third-party mutual fund and annuity companies, including sales and marketing support, as well as distribution and accounting, and administrative services; margin loans; securities borrowing and lending services; diversification strategies and alternative investment products; and custodial, trade execution, research, and other support and services. The Capital Markets segment provides investment banking services, such as equity and debt underwriting, and merger and acquisition advisory services; and fixed income and equity brokerage services. This segment also offers institutional sales, securities trading, equity research, and the syndication and management of investments in low-income housing funds and funds of a similar nature. The Asset Management segment provides asset management, portfolio management, and related administrative services to retail and institutional clients; and administrative support services, such as record-keeping. The Bank segment offers various types of loans, including securities-based, commercial and industrial, commercial real estate and construction, real estate investment trust, residential mortgage, and tax-exempt loans; insured deposit accounts; retail and corporate deposit; and liquidity management products and services. The Other segment engages in the private equity investments comprising invests in third-party funds. Raymond James Financial, Inc. was founded in 1962 and is headquartered in Saint Petersburg, Florida.</v>
      </c>
    </row>
    <row r="1098" spans="1:20" x14ac:dyDescent="0.3">
      <c r="A1098" s="12" t="s">
        <v>1931</v>
      </c>
      <c r="B1098" s="10" t="str">
        <f>_xll.SNL.Clients.Office.Excel.Functions.SPG(A1098,"SP_IPO_DATE")</f>
        <v/>
      </c>
      <c r="C1098" s="5">
        <f>_xll.SNL.Clients.Office.Excel.Functions.SPG(A1098, "SP_VOLUME_AVG_WEEKLY_TO_SHARES_OUT", , "1M")</f>
        <v>3.6950993970984509</v>
      </c>
      <c r="D1098" s="5">
        <f>_xll.SNL.Clients.Office.Excel.Functions.SPG(A1098, "SP_VOLUME_AVG_WEEKLY_TO_SHARES_OUT", , "3M")</f>
        <v>2.9609420372166095</v>
      </c>
      <c r="E1098" s="5">
        <f>_xll.SNL.Clients.Office.Excel.Functions.SPG(A1098, "SP_VOLUME_AVG_DAILY_TO_1YR_AVG_DAILY", , "1M")</f>
        <v>166</v>
      </c>
      <c r="F1098" s="5">
        <f>_xll.SNL.Clients.Office.Excel.Functions.SPG(A1098, "SP_VOLUME_AVG_DAILY_TO_1YR_AVG_DAILY", , "3M")</f>
        <v>133.02000000000001</v>
      </c>
      <c r="G1098" s="9" t="str">
        <f>_xll.SNL.Clients.Office.Excel.Functions.SPG(A1098, "IQ_SECTOR")</f>
        <v>Real Estate</v>
      </c>
      <c r="H1098" s="9" t="str">
        <f>_xll.SNL.Clients.Office.Excel.Functions.SPG(A1098, "IQ_INDUSTRY_GROUP")</f>
        <v>Equity Real Estate Investment Trusts (REITs)</v>
      </c>
      <c r="I1098" s="9" t="str">
        <f>_xll.SNL.Clients.Office.Excel.Functions.SPG(A1098, "IQ_INDUSTRY")</f>
        <v>Specialized REITs</v>
      </c>
      <c r="J1098" s="9" t="str">
        <f>_xll.SNL.Clients.Office.Excel.Functions.SPG(A1098, "IQ_PRIMARY_INDUSTRY")</f>
        <v>Timber REITs</v>
      </c>
      <c r="K1098" s="9" t="str">
        <f>_xll.SNL.Clients.Office.Excel.Functions.SPG(A1098, "NAICS_CODE", "Primary")</f>
        <v>531110 - Lessors of Residential Buildings and Dwellings</v>
      </c>
      <c r="L1098" s="9" t="str">
        <f>_xll.SNL.Clients.Office.Excel.Functions.SPG(A1098, "SP_TOPICTAG")</f>
        <v>Biomass Energy</v>
      </c>
      <c r="M1098" s="5">
        <f>_xll.SNL.Clients.Office.Excel.Functions.SPG(A1098, "SP_PCT_SHARES_OWNED_ALL_INSTITUTIONS")</f>
        <v>85.86</v>
      </c>
      <c r="N1098" s="9" t="str">
        <f>_xll.SNL.Clients.Office.Excel.Functions.SPG(A1098, "RD_CREDIT_RATING_GLOBAL", "Issuer Credit Rating", "Local Currency LT|0")</f>
        <v>BBB-</v>
      </c>
      <c r="O1098" s="9" t="str">
        <f>_xll.SNL.Clients.Office.Excel.Functions.SPG(A1098, "RD_CWOL_GLOBAL", "Issuer Credit Rating", "Local Currency LT|0")</f>
        <v>Stable</v>
      </c>
      <c r="P1098" s="9" t="str">
        <f>_xll.SNL.Clients.Office.Excel.Functions.SPG(A1098, "RD_RATING_ACTION_GLOBAL", "Issuer Credit Rating", "Local Currency LT|0")</f>
        <v>Downgrade | CreditWatch/Outlook (11/13/2014)</v>
      </c>
      <c r="Q1098" s="10">
        <f>_xll.SNL.Clients.Office.Excel.Functions.SPG(A1098, "RD_LAST_REVIEW_DATE_GLOBAL", "Issuer Credit Rating", "Local Currency LT")</f>
        <v>45432</v>
      </c>
      <c r="R1098" s="10">
        <f>_xll.SNL.Clients.Office.Excel.Functions.SPG(A1098, "RD_CREDIT_RATING_DATE_GLOBAL", "Issuer Credit Rating", "Local Currency LT|0")</f>
        <v>41956</v>
      </c>
      <c r="S1098" s="10">
        <f>_xll.SNL.Clients.Office.Excel.Functions.SPG(A1098, "RD_CREDIT_WATCH_OUTLOOK_DATE_GLOBAL", "Issuer Credit Rating", "Local Currency LT|0")</f>
        <v>41956</v>
      </c>
      <c r="T1098" s="13" t="str">
        <f>_xll.SNL.Clients.Office.Excel.Functions.SPG(A1098, "SP_BUSINESS_DESCRIPTION")</f>
        <v>Rayonier is a leading timberland real estate investment trust with assets located in some of the most productive softwood timber growing regions in the United States and New Zealand. As of December 31, 2023, Rayonier owned or leased under long-term agreements approximately 2.7 million acres of timberlands located in the U.S. South (1.85 million acres), U.S. Pacific Northwest (418,000 acres) and New Zealand (421,000 acres).</v>
      </c>
    </row>
    <row r="1099" spans="1:20" x14ac:dyDescent="0.3">
      <c r="A1099" s="12" t="s">
        <v>1932</v>
      </c>
      <c r="B1099" s="10">
        <f>_xll.SNL.Clients.Office.Excel.Functions.SPG(A1099,"SP_IPO_DATE")</f>
        <v>35863</v>
      </c>
      <c r="C1099" s="5">
        <f>_xll.SNL.Clients.Office.Excel.Functions.SPG(A1099, "SP_VOLUME_AVG_WEEKLY_TO_SHARES_OUT", , "1M")</f>
        <v>2.7183594957404553</v>
      </c>
      <c r="D1099" s="5">
        <f>_xll.SNL.Clients.Office.Excel.Functions.SPG(A1099, "SP_VOLUME_AVG_WEEKLY_TO_SHARES_OUT", , "3M")</f>
        <v>2.3328050278600814</v>
      </c>
      <c r="E1099" s="5">
        <f>_xll.SNL.Clients.Office.Excel.Functions.SPG(A1099, "SP_VOLUME_AVG_DAILY_TO_1YR_AVG_DAILY", , "1M")</f>
        <v>99.61</v>
      </c>
      <c r="F1099" s="5">
        <f>_xll.SNL.Clients.Office.Excel.Functions.SPG(A1099, "SP_VOLUME_AVG_DAILY_TO_1YR_AVG_DAILY", , "3M")</f>
        <v>85.48</v>
      </c>
      <c r="G1099" s="9" t="str">
        <f>_xll.SNL.Clients.Office.Excel.Functions.SPG(A1099, "IQ_SECTOR")</f>
        <v>Industrials</v>
      </c>
      <c r="H1099" s="9" t="str">
        <f>_xll.SNL.Clients.Office.Excel.Functions.SPG(A1099, "IQ_INDUSTRY_GROUP")</f>
        <v>Commercial and Professional Services</v>
      </c>
      <c r="I1099" s="9" t="str">
        <f>_xll.SNL.Clients.Office.Excel.Functions.SPG(A1099, "IQ_INDUSTRY")</f>
        <v>Commercial Services and Supplies</v>
      </c>
      <c r="J1099" s="9" t="str">
        <f>_xll.SNL.Clients.Office.Excel.Functions.SPG(A1099, "IQ_PRIMARY_INDUSTRY")</f>
        <v>Diversified Support Services</v>
      </c>
      <c r="K1099" s="9" t="str">
        <f>_xll.SNL.Clients.Office.Excel.Functions.SPG(A1099, "NAICS_CODE", "Primary")</f>
        <v>561499 - All Other Business Support Services</v>
      </c>
      <c r="L1099" s="9" t="str">
        <f>_xll.SNL.Clients.Office.Excel.Functions.SPG(A1099, "SP_TOPICTAG")</f>
        <v>Data Integration; Fleet Management; Industrial Automation; Data Protection; Process Automation</v>
      </c>
      <c r="M1099" s="5">
        <f>_xll.SNL.Clients.Office.Excel.Functions.SPG(A1099, "SP_PCT_SHARES_OWNED_ALL_INSTITUTIONS")</f>
        <v>95.49</v>
      </c>
      <c r="N1099" s="9" t="str">
        <f>_xll.SNL.Clients.Office.Excel.Functions.SPG(A1099, "RD_CREDIT_RATING_GLOBAL", "Issuer Credit Rating", "Local Currency LT|0")</f>
        <v>BB+</v>
      </c>
      <c r="O1099" s="9" t="str">
        <f>_xll.SNL.Clients.Office.Excel.Functions.SPG(A1099, "RD_CWOL_GLOBAL", "Issuer Credit Rating", "Local Currency LT|0")</f>
        <v>Stable</v>
      </c>
      <c r="P1099" s="9" t="str">
        <f>_xll.SNL.Clients.Office.Excel.Functions.SPG(A1099, "RD_RATING_ACTION_GLOBAL", "Issuer Credit Rating", "Local Currency LT|0")</f>
        <v>CreditWatch/Outlook (06/25/2024)</v>
      </c>
      <c r="Q1099" s="10">
        <f>_xll.SNL.Clients.Office.Excel.Functions.SPG(A1099, "RD_LAST_REVIEW_DATE_GLOBAL", "Issuer Credit Rating", "Local Currency LT")</f>
        <v>45468</v>
      </c>
      <c r="R1099" s="10">
        <f>_xll.SNL.Clients.Office.Excel.Functions.SPG(A1099, "RD_CREDIT_RATING_DATE_GLOBAL", "Issuer Credit Rating", "Local Currency LT|0")</f>
        <v>43819</v>
      </c>
      <c r="S1099" s="10">
        <f>_xll.SNL.Clients.Office.Excel.Functions.SPG(A1099, "RD_CREDIT_WATCH_OUTLOOK_DATE_GLOBAL", "Issuer Credit Rating", "Local Currency LT|0")</f>
        <v>45468</v>
      </c>
      <c r="T1099" s="13" t="str">
        <f>_xll.SNL.Clients.Office.Excel.Functions.SPG(A1099, "SP_BUSINESS_DESCRIPTION")</f>
        <v>RB Global, Inc., an omnichannel marketplace, provides insights, services, and transaction solutions for buyers and sellers of commercial assets and vehicles worldwide. Its marketplace brands include Ritchie Bros., an auctioneer of commercial assets and vehicles offering online bidding; IAA, a digital marketplace connecting vehicle buyers and sellers; Rouse Services, which provides asset management, data-driven intelligence, and performance benchmarking system; SmartEquip, a technology platform that supports customers’ management of the equipment lifecycle; and Veritread, an online marketplace for heavy haul transport solution. The company’s brands include GovPlanet, an online marketplace for the sale of government and military assets; RB Auction, an onsite and online marketplace for selling and buying used equipment; IronPlanet, an online marketplace for selling and buying used equipment; Marketplace-E, an online solution that make offers/buy now format; Rouse Appraisals, a certified appraisal service solution; Ritchie List Mascus, an online equipment listing service and B2B dealer portal; CSAToday, an online reporting and analysis tool that gives sellers the ability to manage their vehicle assets and monitor sales performance; and Catastrophe Response Services. In addition, it offers title, data, transportation and logistics, refurbishing, inspection, and financial services. It serves customers across various asset classes, including automotive, commercial transportation, construction, government surplus, lifting and material handling, energy, mining, and agriculture. RB Global, Inc. was founded in 1958 and is headquartered in Westchester, Illinois.</v>
      </c>
    </row>
    <row r="1100" spans="1:20" x14ac:dyDescent="0.3">
      <c r="A1100" s="12" t="s">
        <v>1933</v>
      </c>
      <c r="B1100" s="10">
        <f>_xll.SNL.Clients.Office.Excel.Functions.SPG(A1100,"SP_IPO_DATE")</f>
        <v>38573</v>
      </c>
      <c r="C1100" s="5">
        <f>_xll.SNL.Clients.Office.Excel.Functions.SPG(A1100, "SP_VOLUME_AVG_WEEKLY_TO_SHARES_OUT", , "1M")</f>
        <v>2.7724023411756269</v>
      </c>
      <c r="D1100" s="5">
        <f>_xll.SNL.Clients.Office.Excel.Functions.SPG(A1100, "SP_VOLUME_AVG_WEEKLY_TO_SHARES_OUT", , "3M")</f>
        <v>2.724229075707854</v>
      </c>
      <c r="E1100" s="5">
        <f>_xll.SNL.Clients.Office.Excel.Functions.SPG(A1100, "SP_VOLUME_AVG_DAILY_TO_1YR_AVG_DAILY", , "1M")</f>
        <v>113.34</v>
      </c>
      <c r="F1100" s="5">
        <f>_xll.SNL.Clients.Office.Excel.Functions.SPG(A1100, "SP_VOLUME_AVG_DAILY_TO_1YR_AVG_DAILY", , "3M")</f>
        <v>111.37</v>
      </c>
      <c r="G1100" s="9" t="str">
        <f>_xll.SNL.Clients.Office.Excel.Functions.SPG(A1100, "IQ_SECTOR")</f>
        <v>Industrials</v>
      </c>
      <c r="H1100" s="9" t="str">
        <f>_xll.SNL.Clients.Office.Excel.Functions.SPG(A1100, "IQ_INDUSTRY_GROUP")</f>
        <v>Capital Goods</v>
      </c>
      <c r="I1100" s="9" t="str">
        <f>_xll.SNL.Clients.Office.Excel.Functions.SPG(A1100, "IQ_INDUSTRY")</f>
        <v>Machinery</v>
      </c>
      <c r="J1100" s="9" t="str">
        <f>_xll.SNL.Clients.Office.Excel.Functions.SPG(A1100, "IQ_PRIMARY_INDUSTRY")</f>
        <v>Industrial Machinery and Supplies and Components</v>
      </c>
      <c r="K1100" s="9" t="str">
        <f>_xll.SNL.Clients.Office.Excel.Functions.SPG(A1100, "NAICS_CODE", "Primary")</f>
        <v>332991 - Ball and Roller Bearing Manufacturing</v>
      </c>
      <c r="L1100" s="9" t="str">
        <f>_xll.SNL.Clients.Office.Excel.Functions.SPG(A1100, "SP_TOPICTAG")</f>
        <v>Industrial Automation; Sensors; Simulation; Process Automation</v>
      </c>
      <c r="M1100" s="5">
        <f>_xll.SNL.Clients.Office.Excel.Functions.SPG(A1100, "SP_PCT_SHARES_OWNED_ALL_INSTITUTIONS")</f>
        <v>94.82</v>
      </c>
      <c r="N1100" s="9" t="str">
        <f>_xll.SNL.Clients.Office.Excel.Functions.SPG(A1100, "RD_CREDIT_RATING_GLOBAL", "Issuer Credit Rating", "Local Currency LT|0")</f>
        <v>BB</v>
      </c>
      <c r="O1100" s="9" t="str">
        <f>_xll.SNL.Clients.Office.Excel.Functions.SPG(A1100, "RD_CWOL_GLOBAL", "Issuer Credit Rating", "Local Currency LT|0")</f>
        <v>Positive</v>
      </c>
      <c r="P1100" s="9" t="str">
        <f>_xll.SNL.Clients.Office.Excel.Functions.SPG(A1100, "RD_RATING_ACTION_GLOBAL", "Issuer Credit Rating", "Local Currency LT|0")</f>
        <v>CreditWatch/Outlook (12/10/2024)</v>
      </c>
      <c r="Q1100" s="10">
        <f>_xll.SNL.Clients.Office.Excel.Functions.SPG(A1100, "RD_LAST_REVIEW_DATE_GLOBAL", "Issuer Credit Rating", "Local Currency LT")</f>
        <v>45636</v>
      </c>
      <c r="R1100" s="10">
        <f>_xll.SNL.Clients.Office.Excel.Functions.SPG(A1100, "RD_CREDIT_RATING_DATE_GLOBAL", "Issuer Credit Rating", "Local Currency LT|0")</f>
        <v>44461</v>
      </c>
      <c r="S1100" s="10">
        <f>_xll.SNL.Clients.Office.Excel.Functions.SPG(A1100, "RD_CREDIT_WATCH_OUTLOOK_DATE_GLOBAL", "Issuer Credit Rating", "Local Currency LT|0")</f>
        <v>45636</v>
      </c>
      <c r="T1100" s="13" t="str">
        <f>_xll.SNL.Clients.Office.Excel.Functions.SPG(A1100, "SP_BUSINESS_DESCRIPTION")</f>
        <v>RBC Bearings Incorporated manufactures and markets engineered precision bearings, components, and systems in the United States and internationally. It operates through two segments, Aerospace/Defense and Industrial. The company produces plain bearings with self-lubricating or metal-to-metal designs, including rod end bearings, spherical plain bearings, and journal bearings; roller bearings, such as tapered roller bearings, needle roller bearings, and needle bearing track rollers and cam followers, which are anti-friction products that are used in industrial applications and military aircraft platforms; and ball bearings include high precision aerospace, airframe control, thin section, and industrial ball bearings that utilize high precision ball elements to reduce friction in high-speed applications. In addition, it offers mounted bearing products include mounted ball bearings, mounted roller bearings, and mounted plain bearings; and enclosed gearing product lines, including quantis gearmotor, torque arm, tigear, magnagear and maxum, and controlled start transmission. Further, the company’s power transmission components include mechanical drive components, couplings, and conveyor components; engineered hydraulics and valves for aircraft and submarine applications, and aerospace and defense aftermarket services; fasteners; precision mechanical components, which are used in various general industrial applications; and machine tool collets that are used for holding circulars or rod-like pieces. It serves automotive, tool holding, agricultural and semiconductor machinery, commercial and defense aerospace, ground defense, construction and mining, oil and natural resource extraction, heavy truck, marine, rail and train, material handling, food and beverage, packaging and canning, wind, and general industrial markets through its direct sales force, and a network of industrial and aerospace distributors. The company was founded in 1919 and is based in Oxford, Connecticut.</v>
      </c>
    </row>
    <row r="1101" spans="1:20" x14ac:dyDescent="0.3">
      <c r="A1101" s="12" t="s">
        <v>1471</v>
      </c>
      <c r="B1101" s="10">
        <f>_xll.SNL.Clients.Office.Excel.Functions.SPG(A1101,"SP_IPO_DATE")</f>
        <v>41312</v>
      </c>
      <c r="C1101" s="5">
        <f>_xll.SNL.Clients.Office.Excel.Functions.SPG(A1101, "SP_VOLUME_AVG_WEEKLY_TO_SHARES_OUT", , "1M")</f>
        <v>5.3347045992232394</v>
      </c>
      <c r="D1101" s="5">
        <f>_xll.SNL.Clients.Office.Excel.Functions.SPG(A1101, "SP_VOLUME_AVG_WEEKLY_TO_SHARES_OUT", , "3M")</f>
        <v>5.6027357962292506</v>
      </c>
      <c r="E1101" s="5">
        <f>_xll.SNL.Clients.Office.Excel.Functions.SPG(A1101, "SP_VOLUME_AVG_DAILY_TO_1YR_AVG_DAILY", , "1M")</f>
        <v>108.66</v>
      </c>
      <c r="F1101" s="5">
        <f>_xll.SNL.Clients.Office.Excel.Functions.SPG(A1101, "SP_VOLUME_AVG_DAILY_TO_1YR_AVG_DAILY", , "3M")</f>
        <v>114.12</v>
      </c>
      <c r="G1101" s="9" t="str">
        <f>_xll.SNL.Clients.Office.Excel.Functions.SPG(A1101, "IQ_SECTOR")</f>
        <v>Financials</v>
      </c>
      <c r="H1101" s="9" t="str">
        <f>_xll.SNL.Clients.Office.Excel.Functions.SPG(A1101, "IQ_INDUSTRY_GROUP")</f>
        <v>Financial Services</v>
      </c>
      <c r="I1101" s="9" t="str">
        <f>_xll.SNL.Clients.Office.Excel.Functions.SPG(A1101, "IQ_INDUSTRY")</f>
        <v>Mortgage Real Estate Investment Trusts (REITs)</v>
      </c>
      <c r="J1101" s="9" t="str">
        <f>_xll.SNL.Clients.Office.Excel.Functions.SPG(A1101, "IQ_PRIMARY_INDUSTRY")</f>
        <v>Mortgage REITs</v>
      </c>
      <c r="K1101" s="9" t="str">
        <f>_xll.SNL.Clients.Office.Excel.Functions.SPG(A1101, "NAICS_CODE", "Primary")</f>
        <v>525990 - Other Financial Vehicles</v>
      </c>
      <c r="L1101" s="9" t="str">
        <f>_xll.SNL.Clients.Office.Excel.Functions.SPG(A1101, "SP_TOPICTAG")</f>
        <v/>
      </c>
      <c r="M1101" s="5">
        <f>_xll.SNL.Clients.Office.Excel.Functions.SPG(A1101, "SP_PCT_SHARES_OWNED_ALL_INSTITUTIONS")</f>
        <v>61.54</v>
      </c>
      <c r="N1101" s="9" t="str">
        <f>_xll.SNL.Clients.Office.Excel.Functions.SPG(A1101, "RD_CREDIT_RATING_GLOBAL", "Issuer Credit Rating", "Local Currency LT|0")</f>
        <v/>
      </c>
      <c r="O1101" s="9" t="str">
        <f>_xll.SNL.Clients.Office.Excel.Functions.SPG(A1101, "RD_CWOL_GLOBAL", "Issuer Credit Rating", "Local Currency LT|0")</f>
        <v/>
      </c>
      <c r="P1101" s="9" t="str">
        <f>_xll.SNL.Clients.Office.Excel.Functions.SPG(A1101, "RD_RATING_ACTION_GLOBAL", "Issuer Credit Rating", "Local Currency LT|0")</f>
        <v/>
      </c>
      <c r="Q1101" s="10" t="str">
        <f>_xll.SNL.Clients.Office.Excel.Functions.SPG(A1101, "RD_LAST_REVIEW_DATE_GLOBAL", "Issuer Credit Rating", "Local Currency LT")</f>
        <v/>
      </c>
      <c r="R1101" s="10" t="str">
        <f>_xll.SNL.Clients.Office.Excel.Functions.SPG(A1101, "RD_CREDIT_RATING_DATE_GLOBAL", "Issuer Credit Rating", "Local Currency LT|0")</f>
        <v/>
      </c>
      <c r="S1101" s="10" t="str">
        <f>_xll.SNL.Clients.Office.Excel.Functions.SPG(A1101, "RD_CREDIT_WATCH_OUTLOOK_DATE_GLOBAL", "Issuer Credit Rating", "Local Currency LT|0")</f>
        <v/>
      </c>
      <c r="T1101" s="13" t="str">
        <f>_xll.SNL.Clients.Office.Excel.Functions.SPG(A1101, "SP_BUSINESS_DESCRIPTION")</f>
        <v>Ready Capital Corporation operates as a real estate finance company in the United States. It operates through two segments: LMM Commercial Real Estate and Small Business Lending. The company originates, acquires, finances, and services lower-to-middle-market (LLM) commercial real estate loans, small business administration (SBA) loans, residential mortgage loans, construction loans, and mortgage-backed securities collateralized primarily by LLM loans, or other real estate-related investments. The LMM Commercial Real Estate segment originates LLM loans across the full life-cycle of an LLM property, including construction, bridge, stabilized, and agency loan origination channels. The Small Business Lending segment acquires, originates, and services owner-occupied loans guaranteed by the SBA under its SBA Section 7(a) Program; and acquires purchased future receivables. The company has elected to be taxed as a real estate investment trust (REIT) and would not be subject to federal corporate income taxes if it distributes at least 90% of its taxable income to its stockholders. The company was formerly known as Sutherland Asset Management Corporation and changed its name to Ready Capital Corporation in September 2018. Ready Capital Corporation was founded in 2007 and is headquartered in New York, New York.</v>
      </c>
    </row>
    <row r="1102" spans="1:20" x14ac:dyDescent="0.3">
      <c r="A1102" s="12" t="s">
        <v>377</v>
      </c>
      <c r="B1102" s="10">
        <f>_xll.SNL.Clients.Office.Excel.Functions.SPG(A1102,"SP_IPO_DATE")</f>
        <v>34561</v>
      </c>
      <c r="C1102" s="5">
        <f>_xll.SNL.Clients.Office.Excel.Functions.SPG(A1102, "SP_VOLUME_AVG_WEEKLY_TO_SHARES_OUT", , "1M")</f>
        <v>2.5470644803454774</v>
      </c>
      <c r="D1102" s="5">
        <f>_xll.SNL.Clients.Office.Excel.Functions.SPG(A1102, "SP_VOLUME_AVG_WEEKLY_TO_SHARES_OUT", , "3M")</f>
        <v>2.7978990822252379</v>
      </c>
      <c r="E1102" s="5">
        <f>_xll.SNL.Clients.Office.Excel.Functions.SPG(A1102, "SP_VOLUME_AVG_DAILY_TO_1YR_AVG_DAILY", , "1M")</f>
        <v>86.25</v>
      </c>
      <c r="F1102" s="5">
        <f>_xll.SNL.Clients.Office.Excel.Functions.SPG(A1102, "SP_VOLUME_AVG_DAILY_TO_1YR_AVG_DAILY", , "3M")</f>
        <v>94.75</v>
      </c>
      <c r="G1102" s="9" t="str">
        <f>_xll.SNL.Clients.Office.Excel.Functions.SPG(A1102, "IQ_SECTOR")</f>
        <v>Real Estate</v>
      </c>
      <c r="H1102" s="9" t="str">
        <f>_xll.SNL.Clients.Office.Excel.Functions.SPG(A1102, "IQ_INDUSTRY_GROUP")</f>
        <v>Equity Real Estate Investment Trusts (REITs)</v>
      </c>
      <c r="I1102" s="9" t="str">
        <f>_xll.SNL.Clients.Office.Excel.Functions.SPG(A1102, "IQ_INDUSTRY")</f>
        <v>Retail REITs</v>
      </c>
      <c r="J1102" s="9" t="str">
        <f>_xll.SNL.Clients.Office.Excel.Functions.SPG(A1102, "IQ_PRIMARY_INDUSTRY")</f>
        <v>Retail REITs</v>
      </c>
      <c r="K1102" s="9" t="str">
        <f>_xll.SNL.Clients.Office.Excel.Functions.SPG(A1102, "NAICS_CODE", "Primary")</f>
        <v>531312 - Nonresidential Property Managers</v>
      </c>
      <c r="L1102" s="9" t="str">
        <f>_xll.SNL.Clients.Office.Excel.Functions.SPG(A1102, "SP_TOPICTAG")</f>
        <v/>
      </c>
      <c r="M1102" s="5">
        <f>_xll.SNL.Clients.Office.Excel.Functions.SPG(A1102, "SP_PCT_SHARES_OWNED_ALL_INSTITUTIONS")</f>
        <v>77.849999999999994</v>
      </c>
      <c r="N1102" s="9" t="str">
        <f>_xll.SNL.Clients.Office.Excel.Functions.SPG(A1102, "RD_CREDIT_RATING_GLOBAL", "Issuer Credit Rating", "Local Currency LT|0")</f>
        <v>A-</v>
      </c>
      <c r="O1102" s="9" t="str">
        <f>_xll.SNL.Clients.Office.Excel.Functions.SPG(A1102, "RD_CWOL_GLOBAL", "Issuer Credit Rating", "Local Currency LT|0")</f>
        <v>Stable</v>
      </c>
      <c r="P1102" s="9" t="str">
        <f>_xll.SNL.Clients.Office.Excel.Functions.SPG(A1102, "RD_RATING_ACTION_GLOBAL", "Issuer Credit Rating", "Local Currency LT|0")</f>
        <v>Upgrade | CreditWatch/Outlook (08/16/2018)</v>
      </c>
      <c r="Q1102" s="10">
        <f>_xll.SNL.Clients.Office.Excel.Functions.SPG(A1102, "RD_LAST_REVIEW_DATE_GLOBAL", "Issuer Credit Rating", "Local Currency LT")</f>
        <v>45464</v>
      </c>
      <c r="R1102" s="10">
        <f>_xll.SNL.Clients.Office.Excel.Functions.SPG(A1102, "RD_CREDIT_RATING_DATE_GLOBAL", "Issuer Credit Rating", "Local Currency LT|0")</f>
        <v>43328</v>
      </c>
      <c r="S1102" s="10">
        <f>_xll.SNL.Clients.Office.Excel.Functions.SPG(A1102, "RD_CREDIT_WATCH_OUTLOOK_DATE_GLOBAL", "Issuer Credit Rating", "Local Currency LT|0")</f>
        <v>43328</v>
      </c>
      <c r="T1102" s="13" t="str">
        <f>_xll.SNL.Clients.Office.Excel.Functions.SPG(A1102, "SP_BUSINESS_DESCRIPTION")</f>
        <v>Realty Income (NYSE: O), an S&amp;P 500 company, is real estate partner to the world's leading companies. Founded in 1969, we invest in diversified commercial real estate and have a portfolio of 15,450 properties in all 50 U.S. states, the U.K., and six other countries in Europe. We are known as "The Monthly Dividend Company" and have a mission to deliver stockholders dependable monthly dividends that grow over time. Since our founding, we have declared 649 consecutive monthly dividends and are a member of the S&amp;P 500 Dividend Aristocrats index for having increased our dividend for the last 29 consecutive years.</v>
      </c>
    </row>
    <row r="1103" spans="1:20" x14ac:dyDescent="0.3">
      <c r="A1103" s="12" t="s">
        <v>1472</v>
      </c>
      <c r="B1103" s="10">
        <f>_xll.SNL.Clients.Office.Excel.Functions.SPG(A1103,"SP_IPO_DATE")</f>
        <v>34914</v>
      </c>
      <c r="C1103" s="5">
        <f>_xll.SNL.Clients.Office.Excel.Functions.SPG(A1103, "SP_VOLUME_AVG_WEEKLY_TO_SHARES_OUT", , "1M")</f>
        <v>2.9758719981130195</v>
      </c>
      <c r="D1103" s="5">
        <f>_xll.SNL.Clients.Office.Excel.Functions.SPG(A1103, "SP_VOLUME_AVG_WEEKLY_TO_SHARES_OUT", , "3M")</f>
        <v>3.7424005608574529</v>
      </c>
      <c r="E1103" s="5">
        <f>_xll.SNL.Clients.Office.Excel.Functions.SPG(A1103, "SP_VOLUME_AVG_DAILY_TO_1YR_AVG_DAILY", , "1M")</f>
        <v>73.92</v>
      </c>
      <c r="F1103" s="5">
        <f>_xll.SNL.Clients.Office.Excel.Functions.SPG(A1103, "SP_VOLUME_AVG_DAILY_TO_1YR_AVG_DAILY", , "3M")</f>
        <v>92.96</v>
      </c>
      <c r="G1103" s="9" t="str">
        <f>_xll.SNL.Clients.Office.Excel.Functions.SPG(A1103, "IQ_SECTOR")</f>
        <v>Financials</v>
      </c>
      <c r="H1103" s="9" t="str">
        <f>_xll.SNL.Clients.Office.Excel.Functions.SPG(A1103, "IQ_INDUSTRY_GROUP")</f>
        <v>Financial Services</v>
      </c>
      <c r="I1103" s="9" t="str">
        <f>_xll.SNL.Clients.Office.Excel.Functions.SPG(A1103, "IQ_INDUSTRY")</f>
        <v>Mortgage Real Estate Investment Trusts (REITs)</v>
      </c>
      <c r="J1103" s="9" t="str">
        <f>_xll.SNL.Clients.Office.Excel.Functions.SPG(A1103, "IQ_PRIMARY_INDUSTRY")</f>
        <v>Mortgage REITs</v>
      </c>
      <c r="K1103" s="9" t="str">
        <f>_xll.SNL.Clients.Office.Excel.Functions.SPG(A1103, "NAICS_CODE", "Primary")</f>
        <v>525990 - Other Financial Vehicles</v>
      </c>
      <c r="L1103" s="9" t="str">
        <f>_xll.SNL.Clients.Office.Excel.Functions.SPG(A1103, "SP_TOPICTAG")</f>
        <v/>
      </c>
      <c r="M1103" s="5">
        <f>_xll.SNL.Clients.Office.Excel.Functions.SPG(A1103, "SP_PCT_SHARES_OWNED_ALL_INSTITUTIONS")</f>
        <v>79.03</v>
      </c>
      <c r="N1103" s="9" t="str">
        <f>_xll.SNL.Clients.Office.Excel.Functions.SPG(A1103, "RD_CREDIT_RATING_GLOBAL", "Issuer Credit Rating", "Local Currency LT|0")</f>
        <v/>
      </c>
      <c r="O1103" s="9" t="str">
        <f>_xll.SNL.Clients.Office.Excel.Functions.SPG(A1103, "RD_CWOL_GLOBAL", "Issuer Credit Rating", "Local Currency LT|0")</f>
        <v/>
      </c>
      <c r="P1103" s="9" t="str">
        <f>_xll.SNL.Clients.Office.Excel.Functions.SPG(A1103, "RD_RATING_ACTION_GLOBAL", "Issuer Credit Rating", "Local Currency LT|0")</f>
        <v/>
      </c>
      <c r="Q1103" s="10" t="str">
        <f>_xll.SNL.Clients.Office.Excel.Functions.SPG(A1103, "RD_LAST_REVIEW_DATE_GLOBAL", "Issuer Credit Rating", "Local Currency LT")</f>
        <v/>
      </c>
      <c r="R1103" s="10" t="str">
        <f>_xll.SNL.Clients.Office.Excel.Functions.SPG(A1103, "RD_CREDIT_RATING_DATE_GLOBAL", "Issuer Credit Rating", "Local Currency LT|0")</f>
        <v/>
      </c>
      <c r="S1103" s="10" t="str">
        <f>_xll.SNL.Clients.Office.Excel.Functions.SPG(A1103, "RD_CREDIT_WATCH_OUTLOOK_DATE_GLOBAL", "Issuer Credit Rating", "Local Currency LT|0")</f>
        <v/>
      </c>
      <c r="T1103" s="13" t="str">
        <f>_xll.SNL.Clients.Office.Excel.Functions.SPG(A1103, "SP_BUSINESS_DESCRIPTION")</f>
        <v>Redwood Trust, Inc., together with its subsidiaries, operates as a specialty finance company in the United States. The company operates through three segments: Residential Consumer Mortgage Banking, Residential Investor Mortgage Banking, and Investment Portfolio. The Residential Consumer Mortgage Banking segment operates a mortgage loan conduit that acquires residential loans from third-party originators for subsequent sale, securitization, or transfer to its investment portfolio. This segment also offers derivative financial instruments to manage risks associated with residential loans. The Residential Investor Mortgage Banking segment operates a platform that originates business purpose loans to investors in single-family and multifamily residential properties and bridge loans for subsequent securitization, sale, or transfer into its investment portfolio. The Investment Portfolio segment invests in securities retained from residential consumer and investor securitization activities, and business purpose lending bridge loans, as well as residential mortgage-backed securities issued by third parties, Freddie Mac K-Series multifamily loan securitizations and reperforming loan securitizations, servicer advance investments, home equity investments, and other housing-related investments. The company is elected to be taxed as a real estate investment trust (REIT) for federal income tax purposes. Redwood Trust, Inc. was incorporated in 1994 and is headquartered in Mill Valley, California.</v>
      </c>
    </row>
    <row r="1104" spans="1:20" x14ac:dyDescent="0.3">
      <c r="A1104" s="12" t="s">
        <v>1934</v>
      </c>
      <c r="B1104" s="10" t="str">
        <f>_xll.SNL.Clients.Office.Excel.Functions.SPG(A1104,"SP_IPO_DATE")</f>
        <v/>
      </c>
      <c r="C1104" s="5">
        <f>_xll.SNL.Clients.Office.Excel.Functions.SPG(A1104, "SP_VOLUME_AVG_WEEKLY_TO_SHARES_OUT", , "1M")</f>
        <v>4.69962109584191</v>
      </c>
      <c r="D1104" s="5">
        <f>_xll.SNL.Clients.Office.Excel.Functions.SPG(A1104, "SP_VOLUME_AVG_WEEKLY_TO_SHARES_OUT", , "3M")</f>
        <v>3.9537344596511188</v>
      </c>
      <c r="E1104" s="5">
        <f>_xll.SNL.Clients.Office.Excel.Functions.SPG(A1104, "SP_VOLUME_AVG_DAILY_TO_1YR_AVG_DAILY", , "1M")</f>
        <v>132.34</v>
      </c>
      <c r="F1104" s="5">
        <f>_xll.SNL.Clients.Office.Excel.Functions.SPG(A1104, "SP_VOLUME_AVG_DAILY_TO_1YR_AVG_DAILY", , "3M")</f>
        <v>111.34</v>
      </c>
      <c r="G1104" s="9" t="str">
        <f>_xll.SNL.Clients.Office.Excel.Functions.SPG(A1104, "IQ_SECTOR")</f>
        <v>Industrials</v>
      </c>
      <c r="H1104" s="9" t="str">
        <f>_xll.SNL.Clients.Office.Excel.Functions.SPG(A1104, "IQ_INDUSTRY_GROUP")</f>
        <v>Capital Goods</v>
      </c>
      <c r="I1104" s="9" t="str">
        <f>_xll.SNL.Clients.Office.Excel.Functions.SPG(A1104, "IQ_INDUSTRY")</f>
        <v>Electrical Equipment</v>
      </c>
      <c r="J1104" s="9" t="str">
        <f>_xll.SNL.Clients.Office.Excel.Functions.SPG(A1104, "IQ_PRIMARY_INDUSTRY")</f>
        <v>Electrical Components and Equipment</v>
      </c>
      <c r="K1104" s="9" t="str">
        <f>_xll.SNL.Clients.Office.Excel.Functions.SPG(A1104, "NAICS_CODE", "Primary")</f>
        <v>335312 - Motor and Generator Manufacturing</v>
      </c>
      <c r="L1104" s="9" t="str">
        <f>_xll.SNL.Clients.Office.Excel.Functions.SPG(A1104, "SP_TOPICTAG")</f>
        <v>Energy Management; Energy Storage; Industrial Automation; Sensors; Process Automation; Artificial Intelligence</v>
      </c>
      <c r="M1104" s="5">
        <f>_xll.SNL.Clients.Office.Excel.Functions.SPG(A1104, "SP_PCT_SHARES_OWNED_ALL_INSTITUTIONS")</f>
        <v>104.51</v>
      </c>
      <c r="N1104" s="9" t="str">
        <f>_xll.SNL.Clients.Office.Excel.Functions.SPG(A1104, "RD_CREDIT_RATING_GLOBAL", "Issuer Credit Rating", "Local Currency LT|0")</f>
        <v>BB+</v>
      </c>
      <c r="O1104" s="9" t="str">
        <f>_xll.SNL.Clients.Office.Excel.Functions.SPG(A1104, "RD_CWOL_GLOBAL", "Issuer Credit Rating", "Local Currency LT|0")</f>
        <v>Stable</v>
      </c>
      <c r="P1104" s="9" t="str">
        <f>_xll.SNL.Clients.Office.Excel.Functions.SPG(A1104, "RD_RATING_ACTION_GLOBAL", "Issuer Credit Rating", "Local Currency LT|0")</f>
        <v>New Rating | CreditWatch/Outlook (11/03/2022)</v>
      </c>
      <c r="Q1104" s="10">
        <f>_xll.SNL.Clients.Office.Excel.Functions.SPG(A1104, "RD_LAST_REVIEW_DATE_GLOBAL", "Issuer Credit Rating", "Local Currency LT")</f>
        <v>45611</v>
      </c>
      <c r="R1104" s="10">
        <f>_xll.SNL.Clients.Office.Excel.Functions.SPG(A1104, "RD_CREDIT_RATING_DATE_GLOBAL", "Issuer Credit Rating", "Local Currency LT|0")</f>
        <v>44868</v>
      </c>
      <c r="S1104" s="10">
        <f>_xll.SNL.Clients.Office.Excel.Functions.SPG(A1104, "RD_CREDIT_WATCH_OUTLOOK_DATE_GLOBAL", "Issuer Credit Rating", "Local Currency LT|0")</f>
        <v>44868</v>
      </c>
      <c r="T1104" s="13" t="str">
        <f>_xll.SNL.Clients.Office.Excel.Functions.SPG(A1104, "SP_BUSINESS_DESCRIPTION")</f>
        <v>Regal Rexnord Corporation manufactures and sells industrial powertrain solutions, power transmission components, electric motors and electronic controls, air moving products, and specialty electrical components and systems worldwide. The Industrial Powertrain Solutions segment provides mounted and unmounted bearings, couplings, mechanical power transmission drives and components, gearboxes, gear motors, clutches, brakes, special, and industrial powertrain components and solutions for food and beverage, bulk material handling, eCommerce/warehouse distribution, energy, mining, marine, agricultural machinery, turf and garden, and general industrial markets. The Power Efficiency Solutions segment offers AC and DC motors, electronic variable speed controls, and blowers for residential, commercial HVAC, water heaters, commercial refrigeration, commercial building ventilation, pool and spa, irrigation, agriculture, conveying, and general commercial equipment markets. The Automation and Motion Control segment provides conveyor products, conveying automation subsystems, aerospace components, rotary precision motion solutions, high-efficiency miniature motors, motion controls, automation transfer switches, and switchgear for industrial applications and automation systems for material handling, aerospace and defense, factory automation, data centers, medical device, packaging, printing, semiconductor, robotic, industrial power tool, mobile off-highway, food and beverage processing, and other applications. The Industrial Systems segment offers integral motors, alternators, and aftermarket parts and kits for agriculture, marine, mining, oil and gas, food and beverage, data centers, prime and standby power, and general industrial equipment markets. It sells its products directly to original equipment manufacturers, distributors, and end-users. The company was formerly known as Regal Beloit Corporation. The company was founded in 1955 and is based in Milwaukee, Wisconsin.</v>
      </c>
    </row>
    <row r="1105" spans="1:20" x14ac:dyDescent="0.3">
      <c r="A1105" s="12" t="s">
        <v>378</v>
      </c>
      <c r="B1105" s="10">
        <f>_xll.SNL.Clients.Office.Excel.Functions.SPG(A1105,"SP_IPO_DATE")</f>
        <v>34271</v>
      </c>
      <c r="C1105" s="5">
        <f>_xll.SNL.Clients.Office.Excel.Functions.SPG(A1105, "SP_VOLUME_AVG_WEEKLY_TO_SHARES_OUT", , "1M")</f>
        <v>2.6473590224486645</v>
      </c>
      <c r="D1105" s="5">
        <f>_xll.SNL.Clients.Office.Excel.Functions.SPG(A1105, "SP_VOLUME_AVG_WEEKLY_TO_SHARES_OUT", , "3M")</f>
        <v>2.9419654981813554</v>
      </c>
      <c r="E1105" s="5">
        <f>_xll.SNL.Clients.Office.Excel.Functions.SPG(A1105, "SP_VOLUME_AVG_DAILY_TO_1YR_AVG_DAILY", , "1M")</f>
        <v>90.72</v>
      </c>
      <c r="F1105" s="5">
        <f>_xll.SNL.Clients.Office.Excel.Functions.SPG(A1105, "SP_VOLUME_AVG_DAILY_TO_1YR_AVG_DAILY", , "3M")</f>
        <v>100.82</v>
      </c>
      <c r="G1105" s="9" t="str">
        <f>_xll.SNL.Clients.Office.Excel.Functions.SPG(A1105, "IQ_SECTOR")</f>
        <v>Real Estate</v>
      </c>
      <c r="H1105" s="9" t="str">
        <f>_xll.SNL.Clients.Office.Excel.Functions.SPG(A1105, "IQ_INDUSTRY_GROUP")</f>
        <v>Equity Real Estate Investment Trusts (REITs)</v>
      </c>
      <c r="I1105" s="9" t="str">
        <f>_xll.SNL.Clients.Office.Excel.Functions.SPG(A1105, "IQ_INDUSTRY")</f>
        <v>Retail REITs</v>
      </c>
      <c r="J1105" s="9" t="str">
        <f>_xll.SNL.Clients.Office.Excel.Functions.SPG(A1105, "IQ_PRIMARY_INDUSTRY")</f>
        <v>Retail REITs</v>
      </c>
      <c r="K1105" s="9" t="str">
        <f>_xll.SNL.Clients.Office.Excel.Functions.SPG(A1105, "NAICS_CODE", "Primary")</f>
        <v>531110 - Lessors of Residential Buildings and Dwellings</v>
      </c>
      <c r="L1105" s="9" t="str">
        <f>_xll.SNL.Clients.Office.Excel.Functions.SPG(A1105, "SP_TOPICTAG")</f>
        <v/>
      </c>
      <c r="M1105" s="5">
        <f>_xll.SNL.Clients.Office.Excel.Functions.SPG(A1105, "SP_PCT_SHARES_OWNED_ALL_INSTITUTIONS")</f>
        <v>91.98</v>
      </c>
      <c r="N1105" s="9" t="str">
        <f>_xll.SNL.Clients.Office.Excel.Functions.SPG(A1105, "RD_CREDIT_RATING_GLOBAL", "Issuer Credit Rating", "Local Currency LT|0")</f>
        <v>BBB+</v>
      </c>
      <c r="O1105" s="9" t="str">
        <f>_xll.SNL.Clients.Office.Excel.Functions.SPG(A1105, "RD_CWOL_GLOBAL", "Issuer Credit Rating", "Local Currency LT|0")</f>
        <v>Positive</v>
      </c>
      <c r="P1105" s="9" t="str">
        <f>_xll.SNL.Clients.Office.Excel.Functions.SPG(A1105, "RD_RATING_ACTION_GLOBAL", "Issuer Credit Rating", "Local Currency LT|0")</f>
        <v>CreditWatch/Outlook (05/16/2024)</v>
      </c>
      <c r="Q1105" s="10">
        <f>_xll.SNL.Clients.Office.Excel.Functions.SPG(A1105, "RD_LAST_REVIEW_DATE_GLOBAL", "Issuer Credit Rating", "Local Currency LT")</f>
        <v>45428</v>
      </c>
      <c r="R1105" s="10">
        <f>_xll.SNL.Clients.Office.Excel.Functions.SPG(A1105, "RD_CREDIT_RATING_DATE_GLOBAL", "Issuer Credit Rating", "Local Currency LT|0")</f>
        <v>42517</v>
      </c>
      <c r="S1105" s="10">
        <f>_xll.SNL.Clients.Office.Excel.Functions.SPG(A1105, "RD_CREDIT_WATCH_OUTLOOK_DATE_GLOBAL", "Issuer Credit Rating", "Local Currency LT|0")</f>
        <v>45428</v>
      </c>
      <c r="T1105" s="13" t="str">
        <f>_xll.SNL.Clients.Office.Excel.Functions.SPG(A1105, "SP_BUSINESS_DESCRIPTION")</f>
        <v>Regency Centers is a preeminent national owner, operator, and developer of shopping centers located in suburban trade areas with compelling demographics. Our portfolio includes thriving properties merchandised with highly productive grocers, restaurants, service providers, and best-in-class retailers that connect to their neighborhoods, communities, and customers. Operating as a fully integrated real estate company, Regency Centers is a qualified real estate investment trust (REIT) that is self-administered, self-managed, and an S&amp;P 500 Index member.</v>
      </c>
    </row>
    <row r="1106" spans="1:20" x14ac:dyDescent="0.3">
      <c r="A1106" s="12" t="s">
        <v>379</v>
      </c>
      <c r="B1106" s="10" t="str">
        <f>_xll.SNL.Clients.Office.Excel.Functions.SPG(A1106,"SP_IPO_DATE")</f>
        <v/>
      </c>
      <c r="C1106" s="5">
        <f>_xll.SNL.Clients.Office.Excel.Functions.SPG(A1106, "SP_VOLUME_AVG_WEEKLY_TO_SHARES_OUT", , "1M")</f>
        <v>4.6779902352903369</v>
      </c>
      <c r="D1106" s="5">
        <f>_xll.SNL.Clients.Office.Excel.Functions.SPG(A1106, "SP_VOLUME_AVG_WEEKLY_TO_SHARES_OUT", , "3M")</f>
        <v>4.3518284199840043</v>
      </c>
      <c r="E1106" s="5">
        <f>_xll.SNL.Clients.Office.Excel.Functions.SPG(A1106, "SP_VOLUME_AVG_DAILY_TO_1YR_AVG_DAILY", , "1M")</f>
        <v>159.93</v>
      </c>
      <c r="F1106" s="5">
        <f>_xll.SNL.Clients.Office.Excel.Functions.SPG(A1106, "SP_VOLUME_AVG_DAILY_TO_1YR_AVG_DAILY", , "3M")</f>
        <v>148.78</v>
      </c>
      <c r="G1106" s="9" t="str">
        <f>_xll.SNL.Clients.Office.Excel.Functions.SPG(A1106, "IQ_SECTOR")</f>
        <v>Health Care</v>
      </c>
      <c r="H1106" s="9" t="str">
        <f>_xll.SNL.Clients.Office.Excel.Functions.SPG(A1106, "IQ_INDUSTRY_GROUP")</f>
        <v>Pharmaceuticals, Biotechnology and Life Sciences</v>
      </c>
      <c r="I1106" s="9" t="str">
        <f>_xll.SNL.Clients.Office.Excel.Functions.SPG(A1106, "IQ_INDUSTRY")</f>
        <v>Biotechnology</v>
      </c>
      <c r="J1106" s="9" t="str">
        <f>_xll.SNL.Clients.Office.Excel.Functions.SPG(A1106, "IQ_PRIMARY_INDUSTRY")</f>
        <v>Biotechnology</v>
      </c>
      <c r="K1106" s="9" t="str">
        <f>_xll.SNL.Clients.Office.Excel.Functions.SPG(A1106, "NAICS_CODE", "Primary")</f>
        <v>325412 - Pharmaceutical Preparation Manufacturing</v>
      </c>
      <c r="L1106" s="9" t="str">
        <f>_xll.SNL.Clients.Office.Excel.Functions.SPG(A1106, "SP_TOPICTAG")</f>
        <v>Dermatology; Hematology; Infectious Diseases; Inflammation; Oncology; Ophthalmology</v>
      </c>
      <c r="M1106" s="5">
        <f>_xll.SNL.Clients.Office.Excel.Functions.SPG(A1106, "SP_PCT_SHARES_OWNED_ALL_INSTITUTIONS")</f>
        <v>88.5</v>
      </c>
      <c r="N1106" s="9" t="str">
        <f>_xll.SNL.Clients.Office.Excel.Functions.SPG(A1106, "RD_CREDIT_RATING_GLOBAL", "Issuer Credit Rating", "Local Currency LT|0")</f>
        <v>BBB+</v>
      </c>
      <c r="O1106" s="9" t="str">
        <f>_xll.SNL.Clients.Office.Excel.Functions.SPG(A1106, "RD_CWOL_GLOBAL", "Issuer Credit Rating", "Local Currency LT|0")</f>
        <v>Stable</v>
      </c>
      <c r="P1106" s="9" t="str">
        <f>_xll.SNL.Clients.Office.Excel.Functions.SPG(A1106, "RD_RATING_ACTION_GLOBAL", "Issuer Credit Rating", "Local Currency LT|0")</f>
        <v>New Rating | CreditWatch/Outlook (08/05/2020)</v>
      </c>
      <c r="Q1106" s="10">
        <f>_xll.SNL.Clients.Office.Excel.Functions.SPG(A1106, "RD_LAST_REVIEW_DATE_GLOBAL", "Issuer Credit Rating", "Local Currency LT")</f>
        <v>45527</v>
      </c>
      <c r="R1106" s="10">
        <f>_xll.SNL.Clients.Office.Excel.Functions.SPG(A1106, "RD_CREDIT_RATING_DATE_GLOBAL", "Issuer Credit Rating", "Local Currency LT|0")</f>
        <v>44048</v>
      </c>
      <c r="S1106" s="10">
        <f>_xll.SNL.Clients.Office.Excel.Functions.SPG(A1106, "RD_CREDIT_WATCH_OUTLOOK_DATE_GLOBAL", "Issuer Credit Rating", "Local Currency LT|0")</f>
        <v>44048</v>
      </c>
      <c r="T1106" s="13" t="str">
        <f>_xll.SNL.Clients.Office.Excel.Functions.SPG(A1106, "SP_BUSINESS_DESCRIPTION")</f>
        <v>Regeneron Pharmaceuticals, Inc. discovers, invents, develops, manufactures, and commercializes medicines for treating various diseases worldwide. The company’s products include EYLEA injection to treat wet age-related macular degeneration and diabetic macular edema; myopic choroidal neovascularization; diabetic retinopathy; neovascular glaucoma; and retinopathy of prematurity. It also provides Dupixent injection to treat atopic dermatitis and asthma in adults and pediatrics; Libtayo injection to treat metastatic or locally advanced cutaneous squamous cell carcinoma; Praluent injection for heterozygous familial hypercholesterolemia (HoFH) or clinical atherosclerotic cardiovascular disease in adults; REGEN-COV for covid-19; and Kevzara solution for treating rheumatoid arthritis in adults. In addition, the company offers Inmazeb injection for infection caused by Zaire ebolavirus; ARCALYST injection for cryopyrin-associated periodic syndromes, including familial cold auto-inflammatory syndrome and muckle-wells syndrome; and ZALTRAP injection for intravenous infusion to treat metastatic colorectal cancer; Evkeeza for treatment of HoFH; Ordspono for Follicular lymphoma and Diffuse large B-cell lymphoma; and Veopoz for CD55-deficient protein-losing enteropathy. Further, it develops product candidates for treating patients with eye, allergic and inflammatory, cardiovascular and metabolic, infectious, and rare diseases; and cancer, pain, and hematologic conditions. It has collaboration with Mammoth Biosciences, Inc. to research, develop and commercialize in vivo CRISPR-based gene editing therapies for multiple tissues and cell types; and with Sonoma Biotherapeutics, Inc. to discover, develop, and commercialize engineered regulatory T cell therapies. The company was incorporated in 1988 and is headquartered in Tarrytown, New York.</v>
      </c>
    </row>
    <row r="1107" spans="1:20" x14ac:dyDescent="0.3">
      <c r="A1107" s="12" t="s">
        <v>380</v>
      </c>
      <c r="B1107" s="10" t="str">
        <f>_xll.SNL.Clients.Office.Excel.Functions.SPG(A1107,"SP_IPO_DATE")</f>
        <v/>
      </c>
      <c r="C1107" s="5">
        <f>_xll.SNL.Clients.Office.Excel.Functions.SPG(A1107, "SP_VOLUME_AVG_WEEKLY_TO_SHARES_OUT", , "1M")</f>
        <v>4.3394981539777664</v>
      </c>
      <c r="D1107" s="5">
        <f>_xll.SNL.Clients.Office.Excel.Functions.SPG(A1107, "SP_VOLUME_AVG_WEEKLY_TO_SHARES_OUT", , "3M")</f>
        <v>4.3165700204201238</v>
      </c>
      <c r="E1107" s="5">
        <f>_xll.SNL.Clients.Office.Excel.Functions.SPG(A1107, "SP_VOLUME_AVG_DAILY_TO_1YR_AVG_DAILY", , "1M")</f>
        <v>102.16</v>
      </c>
      <c r="F1107" s="5">
        <f>_xll.SNL.Clients.Office.Excel.Functions.SPG(A1107, "SP_VOLUME_AVG_DAILY_TO_1YR_AVG_DAILY", , "3M")</f>
        <v>101.62</v>
      </c>
      <c r="G1107" s="9" t="str">
        <f>_xll.SNL.Clients.Office.Excel.Functions.SPG(A1107, "IQ_SECTOR")</f>
        <v>Financials</v>
      </c>
      <c r="H1107" s="9" t="str">
        <f>_xll.SNL.Clients.Office.Excel.Functions.SPG(A1107, "IQ_INDUSTRY_GROUP")</f>
        <v>Banks</v>
      </c>
      <c r="I1107" s="9" t="str">
        <f>_xll.SNL.Clients.Office.Excel.Functions.SPG(A1107, "IQ_INDUSTRY")</f>
        <v>Banks</v>
      </c>
      <c r="J1107" s="9" t="str">
        <f>_xll.SNL.Clients.Office.Excel.Functions.SPG(A1107, "IQ_PRIMARY_INDUSTRY")</f>
        <v>Regional Banks</v>
      </c>
      <c r="K1107" s="9" t="str">
        <f>_xll.SNL.Clients.Office.Excel.Functions.SPG(A1107, "NAICS_CODE", "Primary")</f>
        <v>522110 - Commercial Banking</v>
      </c>
      <c r="L1107" s="9" t="str">
        <f>_xll.SNL.Clients.Office.Excel.Functions.SPG(A1107, "SP_TOPICTAG")</f>
        <v>Consumer Lending; Digital Brokerage</v>
      </c>
      <c r="M1107" s="5">
        <f>_xll.SNL.Clients.Office.Excel.Functions.SPG(A1107, "SP_PCT_SHARES_OWNED_ALL_INSTITUTIONS")</f>
        <v>82.39</v>
      </c>
      <c r="N1107" s="9" t="str">
        <f>_xll.SNL.Clients.Office.Excel.Functions.SPG(A1107, "RD_CREDIT_RATING_GLOBAL", "Issuer Credit Rating", "Local Currency LT|0")</f>
        <v>BBB+</v>
      </c>
      <c r="O1107" s="9" t="str">
        <f>_xll.SNL.Clients.Office.Excel.Functions.SPG(A1107, "RD_CWOL_GLOBAL", "Issuer Credit Rating", "Local Currency LT|0")</f>
        <v>Stable</v>
      </c>
      <c r="P1107" s="9" t="str">
        <f>_xll.SNL.Clients.Office.Excel.Functions.SPG(A1107, "RD_RATING_ACTION_GLOBAL", "Issuer Credit Rating", "Local Currency LT|0")</f>
        <v>Upgrade | CreditWatch/Outlook (11/13/2017)</v>
      </c>
      <c r="Q1107" s="10">
        <f>_xll.SNL.Clients.Office.Excel.Functions.SPG(A1107, "RD_LAST_REVIEW_DATE_GLOBAL", "Issuer Credit Rating", "Local Currency LT")</f>
        <v>45590</v>
      </c>
      <c r="R1107" s="10">
        <f>_xll.SNL.Clients.Office.Excel.Functions.SPG(A1107, "RD_CREDIT_RATING_DATE_GLOBAL", "Issuer Credit Rating", "Local Currency LT|0")</f>
        <v>43052</v>
      </c>
      <c r="S1107" s="10">
        <f>_xll.SNL.Clients.Office.Excel.Functions.SPG(A1107, "RD_CREDIT_WATCH_OUTLOOK_DATE_GLOBAL", "Issuer Credit Rating", "Local Currency LT|0")</f>
        <v>43052</v>
      </c>
      <c r="T1107" s="13" t="str">
        <f>_xll.SNL.Clients.Office.Excel.Functions.SPG(A1107, "SP_BUSINESS_DESCRIPTION")</f>
        <v>Regions Financial Corporation, a financial holding company, provides banking and bank-related services to individual and corporate customers. It operates through three segments: Corporate Bank, Consumer Bank, and Wealth Management. The Corporate Bank segment offers commercial banking services, such as commercial and industrial, commercial real estate, and investor real estate lending; equipment lease financing; deposit products; and securities underwriting and placement, loan syndication and placement, foreign exchange, derivatives, merger and acquisition, and other advisory services. It serves corporate, middle market, and commercial real estate developers and investors. The Consumer Bank segment provides consumer banking products and services related to residential first mortgages, home equity lines and loans, consumer credit cards, and other consumer loans, as well as deposits. The Wealth Management segment offers credit related products, and retirement and savings solutions; and trust and investment management, asset management, and estate planning services to individuals, businesses, governmental institutions, and non-profit entities. It also provides investment and insurance products; low-income housing tax credit corporate fund syndication services; and other specialty financing services. The company was founded in 1971 and is headquartered in Birmingham, Alabama.</v>
      </c>
    </row>
    <row r="1108" spans="1:20" x14ac:dyDescent="0.3">
      <c r="A1108" s="12" t="s">
        <v>1935</v>
      </c>
      <c r="B1108" s="10">
        <f>_xll.SNL.Clients.Office.Excel.Functions.SPG(A1108,"SP_IPO_DATE")</f>
        <v>34093</v>
      </c>
      <c r="C1108" s="5">
        <f>_xll.SNL.Clients.Office.Excel.Functions.SPG(A1108, "SP_VOLUME_AVG_WEEKLY_TO_SHARES_OUT", , "1M")</f>
        <v>4.1101503838802005</v>
      </c>
      <c r="D1108" s="5">
        <f>_xll.SNL.Clients.Office.Excel.Functions.SPG(A1108, "SP_VOLUME_AVG_WEEKLY_TO_SHARES_OUT", , "3M")</f>
        <v>3.4781280361914018</v>
      </c>
      <c r="E1108" s="5">
        <f>_xll.SNL.Clients.Office.Excel.Functions.SPG(A1108, "SP_VOLUME_AVG_DAILY_TO_1YR_AVG_DAILY", , "1M")</f>
        <v>142.01</v>
      </c>
      <c r="F1108" s="5">
        <f>_xll.SNL.Clients.Office.Excel.Functions.SPG(A1108, "SP_VOLUME_AVG_DAILY_TO_1YR_AVG_DAILY", , "3M")</f>
        <v>120.17</v>
      </c>
      <c r="G1108" s="9" t="str">
        <f>_xll.SNL.Clients.Office.Excel.Functions.SPG(A1108, "IQ_SECTOR")</f>
        <v>Financials</v>
      </c>
      <c r="H1108" s="9" t="str">
        <f>_xll.SNL.Clients.Office.Excel.Functions.SPG(A1108, "IQ_INDUSTRY_GROUP")</f>
        <v>Insurance</v>
      </c>
      <c r="I1108" s="9" t="str">
        <f>_xll.SNL.Clients.Office.Excel.Functions.SPG(A1108, "IQ_INDUSTRY")</f>
        <v>Insurance</v>
      </c>
      <c r="J1108" s="9" t="str">
        <f>_xll.SNL.Clients.Office.Excel.Functions.SPG(A1108, "IQ_PRIMARY_INDUSTRY")</f>
        <v>Reinsurance</v>
      </c>
      <c r="K1108" s="9" t="str">
        <f>_xll.SNL.Clients.Office.Excel.Functions.SPG(A1108, "NAICS_CODE", "Primary")</f>
        <v>524130 - Reinsurance Carriers</v>
      </c>
      <c r="L1108" s="9" t="str">
        <f>_xll.SNL.Clients.Office.Excel.Functions.SPG(A1108, "SP_TOPICTAG")</f>
        <v/>
      </c>
      <c r="M1108" s="5">
        <f>_xll.SNL.Clients.Office.Excel.Functions.SPG(A1108, "SP_PCT_SHARES_OWNED_ALL_INSTITUTIONS")</f>
        <v>97.84</v>
      </c>
      <c r="N1108" s="9" t="str">
        <f>_xll.SNL.Clients.Office.Excel.Functions.SPG(A1108, "RD_CREDIT_RATING_GLOBAL", "Issuer Credit Rating", "Local Currency LT|0")</f>
        <v>A</v>
      </c>
      <c r="O1108" s="9" t="str">
        <f>_xll.SNL.Clients.Office.Excel.Functions.SPG(A1108, "RD_CWOL_GLOBAL", "Issuer Credit Rating", "Local Currency LT|0")</f>
        <v>Stable</v>
      </c>
      <c r="P1108" s="9" t="str">
        <f>_xll.SNL.Clients.Office.Excel.Functions.SPG(A1108, "RD_RATING_ACTION_GLOBAL", "Issuer Credit Rating", "Local Currency LT|0")</f>
        <v>CreditWatch/Outlook (02/21/2024)</v>
      </c>
      <c r="Q1108" s="10">
        <f>_xll.SNL.Clients.Office.Excel.Functions.SPG(A1108, "RD_LAST_REVIEW_DATE_GLOBAL", "Issuer Credit Rating", "Local Currency LT")</f>
        <v>45456</v>
      </c>
      <c r="R1108" s="10">
        <f>_xll.SNL.Clients.Office.Excel.Functions.SPG(A1108, "RD_CREDIT_RATING_DATE_GLOBAL", "Issuer Credit Rating", "Local Currency LT|0")</f>
        <v>43278</v>
      </c>
      <c r="S1108" s="10">
        <f>_xll.SNL.Clients.Office.Excel.Functions.SPG(A1108, "RD_CREDIT_WATCH_OUTLOOK_DATE_GLOBAL", "Issuer Credit Rating", "Local Currency LT|0")</f>
        <v>45343</v>
      </c>
      <c r="T1108" s="13" t="str">
        <f>_xll.SNL.Clients.Office.Excel.Functions.SPG(A1108, "SP_BUSINESS_DESCRIPTION")</f>
        <v>Reinsurance Group of America, Incorporated engages in reinsurance business. The company offers individual and group life and health insurance products, such as term life, credit life, universal life, whole life, group life and health, joint and last survivor insurance, critical illness, disability, and longevity products; asset-intensive and financial reinsurance products; and other capital motivated solutions. It also provides reinsurance for mortality, morbidity, lapse, and investment-related risk associated with products; and reinsurance for investment-related risks. In addition, the company develops and markets technology solutions; and provides consulting and outsourcing solutions for the insurance and reinsurance industries. It operates in the United States, Latin America, Canada, Europe, the Middle East, Africa, and the Asia Pacific. The company was founded in 1973 and is headquartered in Chesterfield, Missouri.</v>
      </c>
    </row>
    <row r="1109" spans="1:20" x14ac:dyDescent="0.3">
      <c r="A1109" s="12" t="s">
        <v>1936</v>
      </c>
      <c r="B1109" s="10" t="str">
        <f>_xll.SNL.Clients.Office.Excel.Functions.SPG(A1109,"SP_IPO_DATE")</f>
        <v/>
      </c>
      <c r="C1109" s="5">
        <f>_xll.SNL.Clients.Office.Excel.Functions.SPG(A1109, "SP_VOLUME_AVG_WEEKLY_TO_SHARES_OUT", , "1M")</f>
        <v>3.549556096834233</v>
      </c>
      <c r="D1109" s="5">
        <f>_xll.SNL.Clients.Office.Excel.Functions.SPG(A1109, "SP_VOLUME_AVG_WEEKLY_TO_SHARES_OUT", , "3M")</f>
        <v>3.9663995118293847</v>
      </c>
      <c r="E1109" s="5">
        <f>_xll.SNL.Clients.Office.Excel.Functions.SPG(A1109, "SP_VOLUME_AVG_DAILY_TO_1YR_AVG_DAILY", , "1M")</f>
        <v>106.18</v>
      </c>
      <c r="F1109" s="5">
        <f>_xll.SNL.Clients.Office.Excel.Functions.SPG(A1109, "SP_VOLUME_AVG_DAILY_TO_1YR_AVG_DAILY", , "3M")</f>
        <v>118.65</v>
      </c>
      <c r="G1109" s="9" t="str">
        <f>_xll.SNL.Clients.Office.Excel.Functions.SPG(A1109, "IQ_SECTOR")</f>
        <v>Materials</v>
      </c>
      <c r="H1109" s="9" t="str">
        <f>_xll.SNL.Clients.Office.Excel.Functions.SPG(A1109, "IQ_INDUSTRY_GROUP")</f>
        <v>Materials</v>
      </c>
      <c r="I1109" s="9" t="str">
        <f>_xll.SNL.Clients.Office.Excel.Functions.SPG(A1109, "IQ_INDUSTRY")</f>
        <v>Metals and Mining</v>
      </c>
      <c r="J1109" s="9" t="str">
        <f>_xll.SNL.Clients.Office.Excel.Functions.SPG(A1109, "IQ_PRIMARY_INDUSTRY")</f>
        <v>Steel</v>
      </c>
      <c r="K1109" s="9" t="str">
        <f>_xll.SNL.Clients.Office.Excel.Functions.SPG(A1109, "NAICS_CODE", "Primary")</f>
        <v>332 - Fabricated Metal Product Manufacturing</v>
      </c>
      <c r="L1109" s="9" t="str">
        <f>_xll.SNL.Clients.Office.Excel.Functions.SPG(A1109, "SP_TOPICTAG")</f>
        <v/>
      </c>
      <c r="M1109" s="5">
        <f>_xll.SNL.Clients.Office.Excel.Functions.SPG(A1109, "SP_PCT_SHARES_OWNED_ALL_INSTITUTIONS")</f>
        <v>83.33</v>
      </c>
      <c r="N1109" s="9" t="str">
        <f>_xll.SNL.Clients.Office.Excel.Functions.SPG(A1109, "RD_CREDIT_RATING_GLOBAL", "Issuer Credit Rating", "Local Currency LT|0")</f>
        <v>BBB+</v>
      </c>
      <c r="O1109" s="9" t="str">
        <f>_xll.SNL.Clients.Office.Excel.Functions.SPG(A1109, "RD_CWOL_GLOBAL", "Issuer Credit Rating", "Local Currency LT|0")</f>
        <v>Stable</v>
      </c>
      <c r="P1109" s="9" t="str">
        <f>_xll.SNL.Clients.Office.Excel.Functions.SPG(A1109, "RD_RATING_ACTION_GLOBAL", "Issuer Credit Rating", "Local Currency LT|0")</f>
        <v>Upgrade | CreditWatch/Outlook (05/02/2024)</v>
      </c>
      <c r="Q1109" s="10">
        <f>_xll.SNL.Clients.Office.Excel.Functions.SPG(A1109, "RD_LAST_REVIEW_DATE_GLOBAL", "Issuer Credit Rating", "Local Currency LT")</f>
        <v>45414</v>
      </c>
      <c r="R1109" s="10">
        <f>_xll.SNL.Clients.Office.Excel.Functions.SPG(A1109, "RD_CREDIT_RATING_DATE_GLOBAL", "Issuer Credit Rating", "Local Currency LT|0")</f>
        <v>45414</v>
      </c>
      <c r="S1109" s="10">
        <f>_xll.SNL.Clients.Office.Excel.Functions.SPG(A1109, "RD_CREDIT_WATCH_OUTLOOK_DATE_GLOBAL", "Issuer Credit Rating", "Local Currency LT|0")</f>
        <v>45414</v>
      </c>
      <c r="T1109" s="13" t="str">
        <f>_xll.SNL.Clients.Office.Excel.Functions.SPG(A1109, "SP_BUSINESS_DESCRIPTION")</f>
        <v>Reliance, Inc. operates as a diversified metal solutions provider and the metals service center company in the United States, Canada, and internationally. The company distributes a line of approximately 100,000 metal products, including alloy, aluminum, brass, copper, carbon steel, stainless steel, titanium, and specialty steel products; and provides metals processing services to general manufacturing, non-residential construction, transportation, aerospace, energy, electronics and semiconductor fabrication, and heavy industries. It sells its products directly to original equipment manufacturers, which primarily include small machine shops and fabricators. The company was formerly known as Reliance Steel &amp; Aluminum Co. and changed its name to Reliance, Inc. in February 2024. Reliance, Inc. was founded in 1939 and is based in Scottsdale, Arizona.</v>
      </c>
    </row>
    <row r="1110" spans="1:20" x14ac:dyDescent="0.3">
      <c r="A1110" s="12" t="s">
        <v>1937</v>
      </c>
      <c r="B1110" s="10">
        <f>_xll.SNL.Clients.Office.Excel.Functions.SPG(A1110,"SP_IPO_DATE")</f>
        <v>34906</v>
      </c>
      <c r="C1110" s="5">
        <f>_xll.SNL.Clients.Office.Excel.Functions.SPG(A1110, "SP_VOLUME_AVG_WEEKLY_TO_SHARES_OUT", , "1M")</f>
        <v>5.9760780796138144</v>
      </c>
      <c r="D1110" s="5">
        <f>_xll.SNL.Clients.Office.Excel.Functions.SPG(A1110, "SP_VOLUME_AVG_WEEKLY_TO_SHARES_OUT", , "3M")</f>
        <v>5.178375737174453</v>
      </c>
      <c r="E1110" s="5">
        <f>_xll.SNL.Clients.Office.Excel.Functions.SPG(A1110, "SP_VOLUME_AVG_DAILY_TO_1YR_AVG_DAILY", , "1M")</f>
        <v>154.59</v>
      </c>
      <c r="F1110" s="5">
        <f>_xll.SNL.Clients.Office.Excel.Functions.SPG(A1110, "SP_VOLUME_AVG_DAILY_TO_1YR_AVG_DAILY", , "3M")</f>
        <v>133.94999999999999</v>
      </c>
      <c r="G1110" s="9" t="str">
        <f>_xll.SNL.Clients.Office.Excel.Functions.SPG(A1110, "IQ_SECTOR")</f>
        <v>Financials</v>
      </c>
      <c r="H1110" s="9" t="str">
        <f>_xll.SNL.Clients.Office.Excel.Functions.SPG(A1110, "IQ_INDUSTRY_GROUP")</f>
        <v>Insurance</v>
      </c>
      <c r="I1110" s="9" t="str">
        <f>_xll.SNL.Clients.Office.Excel.Functions.SPG(A1110, "IQ_INDUSTRY")</f>
        <v>Insurance</v>
      </c>
      <c r="J1110" s="9" t="str">
        <f>_xll.SNL.Clients.Office.Excel.Functions.SPG(A1110, "IQ_PRIMARY_INDUSTRY")</f>
        <v>Reinsurance</v>
      </c>
      <c r="K1110" s="9" t="str">
        <f>_xll.SNL.Clients.Office.Excel.Functions.SPG(A1110, "NAICS_CODE", "Primary")</f>
        <v>52413 - Reinsurance Carriers</v>
      </c>
      <c r="L1110" s="9" t="str">
        <f>_xll.SNL.Clients.Office.Excel.Functions.SPG(A1110, "SP_TOPICTAG")</f>
        <v/>
      </c>
      <c r="M1110" s="5">
        <f>_xll.SNL.Clients.Office.Excel.Functions.SPG(A1110, "SP_PCT_SHARES_OWNED_ALL_INSTITUTIONS")</f>
        <v>104.18</v>
      </c>
      <c r="N1110" s="9" t="str">
        <f>_xll.SNL.Clients.Office.Excel.Functions.SPG(A1110, "RD_CREDIT_RATING_GLOBAL", "Issuer Credit Rating", "Local Currency LT|0")</f>
        <v>A-</v>
      </c>
      <c r="O1110" s="9" t="str">
        <f>_xll.SNL.Clients.Office.Excel.Functions.SPG(A1110, "RD_CWOL_GLOBAL", "Issuer Credit Rating", "Local Currency LT|0")</f>
        <v>Stable</v>
      </c>
      <c r="P1110" s="9" t="str">
        <f>_xll.SNL.Clients.Office.Excel.Functions.SPG(A1110, "RD_RATING_ACTION_GLOBAL", "Issuer Credit Rating", "Local Currency LT|0")</f>
        <v>CreditWatch/Outlook (01/29/2024)</v>
      </c>
      <c r="Q1110" s="10">
        <f>_xll.SNL.Clients.Office.Excel.Functions.SPG(A1110, "RD_LAST_REVIEW_DATE_GLOBAL", "Issuer Credit Rating", "Local Currency LT")</f>
        <v>45379</v>
      </c>
      <c r="R1110" s="10">
        <f>_xll.SNL.Clients.Office.Excel.Functions.SPG(A1110, "RD_CREDIT_RATING_DATE_GLOBAL", "Issuer Credit Rating", "Local Currency LT|0")</f>
        <v>43159</v>
      </c>
      <c r="S1110" s="10">
        <f>_xll.SNL.Clients.Office.Excel.Functions.SPG(A1110, "RD_CREDIT_WATCH_OUTLOOK_DATE_GLOBAL", "Issuer Credit Rating", "Local Currency LT|0")</f>
        <v>45320</v>
      </c>
      <c r="T1110" s="13" t="str">
        <f>_xll.SNL.Clients.Office.Excel.Functions.SPG(A1110, "SP_BUSINESS_DESCRIPTION")</f>
        <v>RenaissanceRe Holdings Ltd., together with its subsidiaries, provides reinsurance and insurance products in the United States and internationally. The company operates through Property, and Casualty and Specialty segments. The Property segment writes property catastrophe excess of loss reinsurance contracts to insure insurance and reinsurance companies against natural and man-made catastrophes, including hurricanes, earthquakes, typhoons, and tsunamis, as well as winter storms, freezes, floods, fires, windstorms, tornadoes, explosions, and acts of terrorism; and other property class of products, such as proportional reinsurance, property per risk, property reinsurance, binding facilities, and regional U.S. multi-line reinsurance. The Casualty and Specialty segment writes various classes of products, such as directors and officers, medical malpractice, transactional liability, and professional indemnity; automobile and employer’s liability, casualty clash, umbrella or excess casualty, workers’ compensation, and general liability; financial and mortgage guaranty, political risk, surety, and trade credit; and accident and health, agriculture, aviation, construction, cyber, energy, marine, satellite, and terrorism. It distributes products and services primarily through intermediaries. The company invests in and manages funds. RenaissanceRe Holdings Ltd. was incorporated in 1993 and is headquartered in Pembroke, Bermuda.</v>
      </c>
    </row>
    <row r="1111" spans="1:20" x14ac:dyDescent="0.3">
      <c r="A1111" s="12" t="s">
        <v>1473</v>
      </c>
      <c r="B1111" s="10" t="str">
        <f>_xll.SNL.Clients.Office.Excel.Functions.SPG(A1111,"SP_IPO_DATE")</f>
        <v/>
      </c>
      <c r="C1111" s="5">
        <f>_xll.SNL.Clients.Office.Excel.Functions.SPG(A1111, "SP_VOLUME_AVG_WEEKLY_TO_SHARES_OUT", , "1M")</f>
        <v>4.3691822893218299</v>
      </c>
      <c r="D1111" s="5">
        <f>_xll.SNL.Clients.Office.Excel.Functions.SPG(A1111, "SP_VOLUME_AVG_WEEKLY_TO_SHARES_OUT", , "3M")</f>
        <v>4.1005607869033058</v>
      </c>
      <c r="E1111" s="5">
        <f>_xll.SNL.Clients.Office.Excel.Functions.SPG(A1111, "SP_VOLUME_AVG_DAILY_TO_1YR_AVG_DAILY", , "1M")</f>
        <v>123.22</v>
      </c>
      <c r="F1111" s="5">
        <f>_xll.SNL.Clients.Office.Excel.Functions.SPG(A1111, "SP_VOLUME_AVG_DAILY_TO_1YR_AVG_DAILY", , "3M")</f>
        <v>115.64</v>
      </c>
      <c r="G1111" s="9" t="str">
        <f>_xll.SNL.Clients.Office.Excel.Functions.SPG(A1111, "IQ_SECTOR")</f>
        <v>Financials</v>
      </c>
      <c r="H1111" s="9" t="str">
        <f>_xll.SNL.Clients.Office.Excel.Functions.SPG(A1111, "IQ_INDUSTRY_GROUP")</f>
        <v>Banks</v>
      </c>
      <c r="I1111" s="9" t="str">
        <f>_xll.SNL.Clients.Office.Excel.Functions.SPG(A1111, "IQ_INDUSTRY")</f>
        <v>Banks</v>
      </c>
      <c r="J1111" s="9" t="str">
        <f>_xll.SNL.Clients.Office.Excel.Functions.SPG(A1111, "IQ_PRIMARY_INDUSTRY")</f>
        <v>Regional Banks</v>
      </c>
      <c r="K1111" s="9" t="str">
        <f>_xll.SNL.Clients.Office.Excel.Functions.SPG(A1111, "NAICS_CODE", "Primary")</f>
        <v>522110 - Commercial Banking</v>
      </c>
      <c r="L1111" s="9" t="str">
        <f>_xll.SNL.Clients.Office.Excel.Functions.SPG(A1111, "SP_TOPICTAG")</f>
        <v>Consumer Lending</v>
      </c>
      <c r="M1111" s="5">
        <f>_xll.SNL.Clients.Office.Excel.Functions.SPG(A1111, "SP_PCT_SHARES_OWNED_ALL_INSTITUTIONS")</f>
        <v>93.28</v>
      </c>
      <c r="N1111" s="9" t="str">
        <f>_xll.SNL.Clients.Office.Excel.Functions.SPG(A1111, "RD_CREDIT_RATING_GLOBAL", "Issuer Credit Rating", "Local Currency LT|0")</f>
        <v/>
      </c>
      <c r="O1111" s="9" t="str">
        <f>_xll.SNL.Clients.Office.Excel.Functions.SPG(A1111, "RD_CWOL_GLOBAL", "Issuer Credit Rating", "Local Currency LT|0")</f>
        <v/>
      </c>
      <c r="P1111" s="9" t="str">
        <f>_xll.SNL.Clients.Office.Excel.Functions.SPG(A1111, "RD_RATING_ACTION_GLOBAL", "Issuer Credit Rating", "Local Currency LT|0")</f>
        <v/>
      </c>
      <c r="Q1111" s="10" t="str">
        <f>_xll.SNL.Clients.Office.Excel.Functions.SPG(A1111, "RD_LAST_REVIEW_DATE_GLOBAL", "Issuer Credit Rating", "Local Currency LT")</f>
        <v/>
      </c>
      <c r="R1111" s="10" t="str">
        <f>_xll.SNL.Clients.Office.Excel.Functions.SPG(A1111, "RD_CREDIT_RATING_DATE_GLOBAL", "Issuer Credit Rating", "Local Currency LT|0")</f>
        <v/>
      </c>
      <c r="S1111" s="10" t="str">
        <f>_xll.SNL.Clients.Office.Excel.Functions.SPG(A1111, "RD_CREDIT_WATCH_OUTLOOK_DATE_GLOBAL", "Issuer Credit Rating", "Local Currency LT|0")</f>
        <v/>
      </c>
      <c r="T1111" s="13" t="str">
        <f>_xll.SNL.Clients.Office.Excel.Functions.SPG(A1111, "SP_BUSINESS_DESCRIPTION")</f>
        <v>Renasant Corporation operates as a bank holding company for Renasant Bank that provides a range of financial, wealth management, fiduciary, and insurance services to retail and commercial customers. The company operates through Community Banks, Insurance, and Wealth Management segments. The Community Banks segment offers checking and savings accounts, business and personal loans, asset-based lending, and factoring equipment leasing services, as well as safe deposit and night depository facilities. It also provides commercial, financial, and agricultural loans; equipment financing and leasing; real estate–1-4 family mortgage; real estate–commercial mortgage; real estate–construction loans for the construction of single family residential properties, multi-family properties, and commercial projects; installment loans to individuals; and interim construction loans, as well as automated teller machine (ATM), online and mobile banking, call center, and treasury management services. The Insurance segment provides insurance agency services, such as commercial and personal insurance products through insurance carriers. The Wealth Management segment offers a range of wealth management and fiduciary services, including administration and management of trust accounts, such as personal and corporate benefit accounts, and custodial accounts, as well as accounting and money management for trust accounts; annuities, mutual funds, and other investment services through a third party broker-dealer; administrative and compliance services; and qualified retirement plans, IRAs, employee benefit plans, personal trusts, and estates. Renasant Corporation was founded in 1904 and is headquartered in Tupelo, Mississippi.</v>
      </c>
    </row>
    <row r="1112" spans="1:20" x14ac:dyDescent="0.3">
      <c r="A1112" s="12" t="s">
        <v>1938</v>
      </c>
      <c r="B1112" s="10" t="str">
        <f>_xll.SNL.Clients.Office.Excel.Functions.SPG(A1112,"SP_IPO_DATE")</f>
        <v/>
      </c>
      <c r="C1112" s="5">
        <f>_xll.SNL.Clients.Office.Excel.Functions.SPG(A1112, "SP_VOLUME_AVG_WEEKLY_TO_SHARES_OUT", , "1M")</f>
        <v>5.0943021427254811</v>
      </c>
      <c r="D1112" s="5">
        <f>_xll.SNL.Clients.Office.Excel.Functions.SPG(A1112, "SP_VOLUME_AVG_WEEKLY_TO_SHARES_OUT", , "3M")</f>
        <v>5.0333391442122686</v>
      </c>
      <c r="E1112" s="5">
        <f>_xll.SNL.Clients.Office.Excel.Functions.SPG(A1112, "SP_VOLUME_AVG_DAILY_TO_1YR_AVG_DAILY", , "1M")</f>
        <v>89.02</v>
      </c>
      <c r="F1112" s="5">
        <f>_xll.SNL.Clients.Office.Excel.Functions.SPG(A1112, "SP_VOLUME_AVG_DAILY_TO_1YR_AVG_DAILY", , "3M")</f>
        <v>87.96</v>
      </c>
      <c r="G1112" s="9" t="str">
        <f>_xll.SNL.Clients.Office.Excel.Functions.SPG(A1112, "IQ_SECTOR")</f>
        <v>Health Care</v>
      </c>
      <c r="H1112" s="9" t="str">
        <f>_xll.SNL.Clients.Office.Excel.Functions.SPG(A1112, "IQ_INDUSTRY_GROUP")</f>
        <v>Pharmaceuticals, Biotechnology and Life Sciences</v>
      </c>
      <c r="I1112" s="9" t="str">
        <f>_xll.SNL.Clients.Office.Excel.Functions.SPG(A1112, "IQ_INDUSTRY")</f>
        <v>Life Sciences Tools and Services</v>
      </c>
      <c r="J1112" s="9" t="str">
        <f>_xll.SNL.Clients.Office.Excel.Functions.SPG(A1112, "IQ_PRIMARY_INDUSTRY")</f>
        <v>Life Sciences Tools and Services</v>
      </c>
      <c r="K1112" s="9" t="str">
        <f>_xll.SNL.Clients.Office.Excel.Functions.SPG(A1112, "NAICS_CODE", "Primary")</f>
        <v>54171 - Research and Development in the Physical, Engineering, and Life Sciences</v>
      </c>
      <c r="L1112" s="9" t="str">
        <f>_xll.SNL.Clients.Office.Excel.Functions.SPG(A1112, "SP_TOPICTAG")</f>
        <v>Health Diagnostics; Genetics; Process Automation; Immunology; Vaccines</v>
      </c>
      <c r="M1112" s="5">
        <f>_xll.SNL.Clients.Office.Excel.Functions.SPG(A1112, "SP_PCT_SHARES_OWNED_ALL_INSTITUTIONS")</f>
        <v>100.89</v>
      </c>
      <c r="N1112" s="9" t="str">
        <f>_xll.SNL.Clients.Office.Excel.Functions.SPG(A1112, "RD_CREDIT_RATING_GLOBAL", "Issuer Credit Rating", "Local Currency LT|0")</f>
        <v/>
      </c>
      <c r="O1112" s="9" t="str">
        <f>_xll.SNL.Clients.Office.Excel.Functions.SPG(A1112, "RD_CWOL_GLOBAL", "Issuer Credit Rating", "Local Currency LT|0")</f>
        <v/>
      </c>
      <c r="P1112" s="9" t="str">
        <f>_xll.SNL.Clients.Office.Excel.Functions.SPG(A1112, "RD_RATING_ACTION_GLOBAL", "Issuer Credit Rating", "Local Currency LT|0")</f>
        <v/>
      </c>
      <c r="Q1112" s="10" t="str">
        <f>_xll.SNL.Clients.Office.Excel.Functions.SPG(A1112, "RD_LAST_REVIEW_DATE_GLOBAL", "Issuer Credit Rating", "Local Currency LT")</f>
        <v/>
      </c>
      <c r="R1112" s="10" t="str">
        <f>_xll.SNL.Clients.Office.Excel.Functions.SPG(A1112, "RD_CREDIT_RATING_DATE_GLOBAL", "Issuer Credit Rating", "Local Currency LT|0")</f>
        <v/>
      </c>
      <c r="S1112" s="10" t="str">
        <f>_xll.SNL.Clients.Office.Excel.Functions.SPG(A1112, "RD_CREDIT_WATCH_OUTLOOK_DATE_GLOBAL", "Issuer Credit Rating", "Local Currency LT|0")</f>
        <v/>
      </c>
      <c r="T1112" s="13" t="str">
        <f>_xll.SNL.Clients.Office.Excel.Functions.SPG(A1112, "SP_BUSINESS_DESCRIPTION")</f>
        <v>Repligen Corporation develops and commercializes bioprocessing technologies and systems for use in biological drug manufacturing process in North America, Europe, the Asia Pacific, and internationally. It offers Protein A ligands that are the binding components of Protein A affinity chromatography resins; and cell culture growth factor products. The company’s chromatography products include OPUS pre-packed chromatography columns, which are used in the purification of biologics; and OPUS smaller-scale columns that are used in the high throughput process development screening, viral clearance validation studies, and scale down validation of chromatography processes. It also offers ELISA test kits; and chromatography resins under the CaptivA brand. In addition, the company provides filtration products, such as XCell Alternating Tangential Flow systems that are filtration devices used in upstream perfusion and cell culture processing; TangenX flat sheet cassettes, which are used in downstream biologic drug concentration, buffer exchange, and formulation processes; KrosFlo tangential flow filtration and tangential flow depth filtration systems; Spectra/Por laboratory and process dialysis products, and ProConnex TFDF flow paths. Further, it provides process analytics products, such as slope spectroscopy systems under the SoloVPE, FlowVPE, and FlowVPX brands. The company sells its products to life sciences, biopharmaceutical, and diagnostics companies; laboratory researchers; and contract manufacturing organizations. Repligen Corporation has collaboration agreements with Navigo Proteins GmbH to develop multiple affinity ligands. The company was incorporated in 1981 and is headquartered in Waltham, Massachusetts.</v>
      </c>
    </row>
    <row r="1113" spans="1:20" x14ac:dyDescent="0.3">
      <c r="A1113" s="12" t="s">
        <v>381</v>
      </c>
      <c r="B1113" s="10">
        <f>_xll.SNL.Clients.Office.Excel.Functions.SPG(A1113,"SP_IPO_DATE")</f>
        <v>35976</v>
      </c>
      <c r="C1113" s="5">
        <f>_xll.SNL.Clients.Office.Excel.Functions.SPG(A1113, "SP_VOLUME_AVG_WEEKLY_TO_SHARES_OUT", , "1M")</f>
        <v>1.5599146460423634</v>
      </c>
      <c r="D1113" s="5">
        <f>_xll.SNL.Clients.Office.Excel.Functions.SPG(A1113, "SP_VOLUME_AVG_WEEKLY_TO_SHARES_OUT", , "3M")</f>
        <v>1.5992555831265509</v>
      </c>
      <c r="E1113" s="5">
        <f>_xll.SNL.Clients.Office.Excel.Functions.SPG(A1113, "SP_VOLUME_AVG_DAILY_TO_1YR_AVG_DAILY", , "1M")</f>
        <v>88.92</v>
      </c>
      <c r="F1113" s="5">
        <f>_xll.SNL.Clients.Office.Excel.Functions.SPG(A1113, "SP_VOLUME_AVG_DAILY_TO_1YR_AVG_DAILY", , "3M")</f>
        <v>91.16</v>
      </c>
      <c r="G1113" s="9" t="str">
        <f>_xll.SNL.Clients.Office.Excel.Functions.SPG(A1113, "IQ_SECTOR")</f>
        <v>Industrials</v>
      </c>
      <c r="H1113" s="9" t="str">
        <f>_xll.SNL.Clients.Office.Excel.Functions.SPG(A1113, "IQ_INDUSTRY_GROUP")</f>
        <v>Commercial and Professional Services</v>
      </c>
      <c r="I1113" s="9" t="str">
        <f>_xll.SNL.Clients.Office.Excel.Functions.SPG(A1113, "IQ_INDUSTRY")</f>
        <v>Commercial Services and Supplies</v>
      </c>
      <c r="J1113" s="9" t="str">
        <f>_xll.SNL.Clients.Office.Excel.Functions.SPG(A1113, "IQ_PRIMARY_INDUSTRY")</f>
        <v>Environmental and Facilities Services</v>
      </c>
      <c r="K1113" s="9" t="str">
        <f>_xll.SNL.Clients.Office.Excel.Functions.SPG(A1113, "NAICS_CODE", "Primary")</f>
        <v>56211 - Waste Collection</v>
      </c>
      <c r="L1113" s="9" t="str">
        <f>_xll.SNL.Clients.Office.Excel.Functions.SPG(A1113, "SP_TOPICTAG")</f>
        <v>Environmental Consulting; Environmental Engineering; Disposal and Recycling; CleanTech; Pollution Control; Biofuel; Utility Scale Solar</v>
      </c>
      <c r="M1113" s="5">
        <f>_xll.SNL.Clients.Office.Excel.Functions.SPG(A1113, "SP_PCT_SHARES_OWNED_ALL_INSTITUTIONS")</f>
        <v>94.51</v>
      </c>
      <c r="N1113" s="9" t="str">
        <f>_xll.SNL.Clients.Office.Excel.Functions.SPG(A1113, "RD_CREDIT_RATING_GLOBAL", "Issuer Credit Rating", "Local Currency LT|0")</f>
        <v>BBB+</v>
      </c>
      <c r="O1113" s="9" t="str">
        <f>_xll.SNL.Clients.Office.Excel.Functions.SPG(A1113, "RD_CWOL_GLOBAL", "Issuer Credit Rating", "Local Currency LT|0")</f>
        <v>Stable</v>
      </c>
      <c r="P1113" s="9" t="str">
        <f>_xll.SNL.Clients.Office.Excel.Functions.SPG(A1113, "RD_RATING_ACTION_GLOBAL", "Issuer Credit Rating", "Local Currency LT|0")</f>
        <v>Upgrade | CreditWatch/Outlook (12/12/2013)</v>
      </c>
      <c r="Q1113" s="10">
        <f>_xll.SNL.Clients.Office.Excel.Functions.SPG(A1113, "RD_LAST_REVIEW_DATE_GLOBAL", "Issuer Credit Rating", "Local Currency LT")</f>
        <v>45464</v>
      </c>
      <c r="R1113" s="10">
        <f>_xll.SNL.Clients.Office.Excel.Functions.SPG(A1113, "RD_CREDIT_RATING_DATE_GLOBAL", "Issuer Credit Rating", "Local Currency LT|0")</f>
        <v>41620</v>
      </c>
      <c r="S1113" s="10">
        <f>_xll.SNL.Clients.Office.Excel.Functions.SPG(A1113, "RD_CREDIT_WATCH_OUTLOOK_DATE_GLOBAL", "Issuer Credit Rating", "Local Currency LT|0")</f>
        <v>41620</v>
      </c>
      <c r="T1113" s="13" t="str">
        <f>_xll.SNL.Clients.Office.Excel.Functions.SPG(A1113, "SP_BUSINESS_DESCRIPTION")</f>
        <v>Republic Services, Inc., together with its subsidiaries, offers environmental services in the United States and Canada. It is involved in the collection and processing of recyclable, solid waste, and industrial waste materials; transportation and disposal of non-hazardous and hazardous waste streams; and other environmental solutions. Its residential collection services include curbside collection of material for transport to transfer stations, landfills, recycling centers, and organics processing facilities; supply of recycling and waste containers; and renting of compactors. The company also engages in the processing and sale of old corrugated containers, old newsprint, aluminum, glass, and other materials; and provision of landfill services. It serves small-container, large-container, and residential customers. The company was incorporated in 1996 and is based in Phoenix, Arizona.</v>
      </c>
    </row>
    <row r="1114" spans="1:20" x14ac:dyDescent="0.3">
      <c r="A1114" s="12" t="s">
        <v>1474</v>
      </c>
      <c r="B1114" s="10" t="str">
        <f>_xll.SNL.Clients.Office.Excel.Functions.SPG(A1114,"SP_IPO_DATE")</f>
        <v/>
      </c>
      <c r="C1114" s="5">
        <f>_xll.SNL.Clients.Office.Excel.Functions.SPG(A1114, "SP_VOLUME_AVG_WEEKLY_TO_SHARES_OUT", , "1M")</f>
        <v>2.1669889142374372</v>
      </c>
      <c r="D1114" s="5">
        <f>_xll.SNL.Clients.Office.Excel.Functions.SPG(A1114, "SP_VOLUME_AVG_WEEKLY_TO_SHARES_OUT", , "3M")</f>
        <v>3.07868385794771</v>
      </c>
      <c r="E1114" s="5">
        <f>_xll.SNL.Clients.Office.Excel.Functions.SPG(A1114, "SP_VOLUME_AVG_DAILY_TO_1YR_AVG_DAILY", , "1M")</f>
        <v>70.45</v>
      </c>
      <c r="F1114" s="5">
        <f>_xll.SNL.Clients.Office.Excel.Functions.SPG(A1114, "SP_VOLUME_AVG_DAILY_TO_1YR_AVG_DAILY", , "3M")</f>
        <v>100.08</v>
      </c>
      <c r="G1114" s="9" t="str">
        <f>_xll.SNL.Clients.Office.Excel.Functions.SPG(A1114, "IQ_SECTOR")</f>
        <v>Industrials</v>
      </c>
      <c r="H1114" s="9" t="str">
        <f>_xll.SNL.Clients.Office.Excel.Functions.SPG(A1114, "IQ_INDUSTRY_GROUP")</f>
        <v>Capital Goods</v>
      </c>
      <c r="I1114" s="9" t="str">
        <f>_xll.SNL.Clients.Office.Excel.Functions.SPG(A1114, "IQ_INDUSTRY")</f>
        <v>Building Products</v>
      </c>
      <c r="J1114" s="9" t="str">
        <f>_xll.SNL.Clients.Office.Excel.Functions.SPG(A1114, "IQ_PRIMARY_INDUSTRY")</f>
        <v>Building Products</v>
      </c>
      <c r="K1114" s="9" t="str">
        <f>_xll.SNL.Clients.Office.Excel.Functions.SPG(A1114, "NAICS_CODE", "Primary")</f>
        <v>334 - Computer and Electronic Product Manufacturing</v>
      </c>
      <c r="L1114" s="9" t="str">
        <f>_xll.SNL.Clients.Office.Excel.Functions.SPG(A1114, "SP_TOPICTAG")</f>
        <v>Energy Management; Physical Security; Sensors; Smart Building; Cloud Infrastructure; Process Automation; Security Management</v>
      </c>
      <c r="M1114" s="5">
        <f>_xll.SNL.Clients.Office.Excel.Functions.SPG(A1114, "SP_PCT_SHARES_OWNED_ALL_INSTITUTIONS")</f>
        <v>95.98</v>
      </c>
      <c r="N1114" s="9" t="str">
        <f>_xll.SNL.Clients.Office.Excel.Functions.SPG(A1114, "RD_CREDIT_RATING_GLOBAL", "Issuer Credit Rating", "Local Currency LT|0")</f>
        <v>BB+</v>
      </c>
      <c r="O1114" s="9" t="str">
        <f>_xll.SNL.Clients.Office.Excel.Functions.SPG(A1114, "RD_CWOL_GLOBAL", "Issuer Credit Rating", "Local Currency LT|0")</f>
        <v>Negative</v>
      </c>
      <c r="P1114" s="9" t="str">
        <f>_xll.SNL.Clients.Office.Excel.Functions.SPG(A1114, "RD_RATING_ACTION_GLOBAL", "Issuer Credit Rating", "Local Currency LT|0")</f>
        <v>CreditWatch/Outlook (04/22/2024)</v>
      </c>
      <c r="Q1114" s="10">
        <f>_xll.SNL.Clients.Office.Excel.Functions.SPG(A1114, "RD_LAST_REVIEW_DATE_GLOBAL", "Issuer Credit Rating", "Local Currency LT")</f>
        <v>45404</v>
      </c>
      <c r="R1114" s="10">
        <f>_xll.SNL.Clients.Office.Excel.Functions.SPG(A1114, "RD_CREDIT_RATING_DATE_GLOBAL", "Issuer Credit Rating", "Local Currency LT|0")</f>
        <v>44687</v>
      </c>
      <c r="S1114" s="10">
        <f>_xll.SNL.Clients.Office.Excel.Functions.SPG(A1114, "RD_CREDIT_WATCH_OUTLOOK_DATE_GLOBAL", "Issuer Credit Rating", "Local Currency LT|0")</f>
        <v>45404</v>
      </c>
      <c r="T1114" s="13" t="str">
        <f>_xll.SNL.Clients.Office.Excel.Functions.SPG(A1114, "SP_BUSINESS_DESCRIPTION")</f>
        <v>Resideo Technologies, Inc. develops, manufactures, and sells comfort, energy management, and safety and security solutions to the commercial and residential end markets in the United States, Europe, and internationally. The company operates in two segments, Products and Solutions, and ADI Global Distribution. The Products and Solutions segment provides temperature and humidity control, thermal and combustion solutions, water and indoor air quality solutions, energy products and solutions, water and air solutions, smoke and carbon monoxide detection home safety and fire suppression, security panels, sensors, peripherals, wire and cable, communications devices, video cameras, other home-related lifestyle convenience solutions, cloud infrastructure, installation and maintenance tools, and related software products under the Honeywell Home brand as well as Resideo, Braukmann, First Alert, and BRK brands. The ADI Global Distribution segment engages in the distribution of security, fire, access control, and video products; and participates in the broader related markets of smart home, power, audio, ProAV, networking, communications, data communications, wire and cable, enterprise connectivity, and structured wiring products. The company sells its products and services through a network of professional contractors, distributors, and original equipment manufacturers, as well as retail and online merchants. Resideo Technologies, Inc. was incorporated in 2018 and is headquartered in Scottsdale, Arizona.</v>
      </c>
    </row>
    <row r="1115" spans="1:20" x14ac:dyDescent="0.3">
      <c r="A1115" s="12" t="s">
        <v>382</v>
      </c>
      <c r="B1115" s="10" t="str">
        <f>_xll.SNL.Clients.Office.Excel.Functions.SPG(A1115,"SP_IPO_DATE")</f>
        <v/>
      </c>
      <c r="C1115" s="5">
        <f>_xll.SNL.Clients.Office.Excel.Functions.SPG(A1115, "SP_VOLUME_AVG_WEEKLY_TO_SHARES_OUT", , "1M")</f>
        <v>3.5803868723230976</v>
      </c>
      <c r="D1115" s="5">
        <f>_xll.SNL.Clients.Office.Excel.Functions.SPG(A1115, "SP_VOLUME_AVG_WEEKLY_TO_SHARES_OUT", , "3M")</f>
        <v>2.9406741289812919</v>
      </c>
      <c r="E1115" s="5">
        <f>_xll.SNL.Clients.Office.Excel.Functions.SPG(A1115, "SP_VOLUME_AVG_DAILY_TO_1YR_AVG_DAILY", , "1M")</f>
        <v>103.83</v>
      </c>
      <c r="F1115" s="5">
        <f>_xll.SNL.Clients.Office.Excel.Functions.SPG(A1115, "SP_VOLUME_AVG_DAILY_TO_1YR_AVG_DAILY", , "3M")</f>
        <v>85.28</v>
      </c>
      <c r="G1115" s="9" t="str">
        <f>_xll.SNL.Clients.Office.Excel.Functions.SPG(A1115, "IQ_SECTOR")</f>
        <v>Health Care</v>
      </c>
      <c r="H1115" s="9" t="str">
        <f>_xll.SNL.Clients.Office.Excel.Functions.SPG(A1115, "IQ_INDUSTRY_GROUP")</f>
        <v>Health Care Equipment and Services</v>
      </c>
      <c r="I1115" s="9" t="str">
        <f>_xll.SNL.Clients.Office.Excel.Functions.SPG(A1115, "IQ_INDUSTRY")</f>
        <v>Health Care Equipment and Supplies</v>
      </c>
      <c r="J1115" s="9" t="str">
        <f>_xll.SNL.Clients.Office.Excel.Functions.SPG(A1115, "IQ_PRIMARY_INDUSTRY")</f>
        <v>Health Care Equipment</v>
      </c>
      <c r="K1115" s="9" t="str">
        <f>_xll.SNL.Clients.Office.Excel.Functions.SPG(A1115, "NAICS_CODE", "Primary")</f>
        <v>334510 - Electromedical and Electrotherapeutic Apparatus Manufacturing</v>
      </c>
      <c r="L1115" s="9" t="str">
        <f>_xll.SNL.Clients.Office.Excel.Functions.SPG(A1115, "SP_TOPICTAG")</f>
        <v>Health Diagnostics; MHealth; Sensors; Outpatient Care; Sleep Technology; Artificial Intelligence; Respiratory</v>
      </c>
      <c r="M1115" s="5">
        <f>_xll.SNL.Clients.Office.Excel.Functions.SPG(A1115, "SP_PCT_SHARES_OWNED_ALL_INSTITUTIONS")</f>
        <v>70.23</v>
      </c>
      <c r="N1115" s="9" t="str">
        <f>_xll.SNL.Clients.Office.Excel.Functions.SPG(A1115, "RD_CREDIT_RATING_GLOBAL", "Issuer Credit Rating", "Local Currency LT|0")</f>
        <v>NR</v>
      </c>
      <c r="O1115" s="9" t="str">
        <f>_xll.SNL.Clients.Office.Excel.Functions.SPG(A1115, "RD_CWOL_GLOBAL", "Issuer Credit Rating", "Local Currency LT|0")</f>
        <v>NR</v>
      </c>
      <c r="P1115" s="9" t="str">
        <f>_xll.SNL.Clients.Office.Excel.Functions.SPG(A1115, "RD_RATING_ACTION_GLOBAL", "Issuer Credit Rating", "Local Currency LT|0")</f>
        <v>Not Rated | CreditWatch/Outlook (06/20/2006)</v>
      </c>
      <c r="Q1115" s="10" t="str">
        <f>_xll.SNL.Clients.Office.Excel.Functions.SPG(A1115, "RD_LAST_REVIEW_DATE_GLOBAL", "Issuer Credit Rating", "Local Currency LT")</f>
        <v/>
      </c>
      <c r="R1115" s="10">
        <f>_xll.SNL.Clients.Office.Excel.Functions.SPG(A1115, "RD_CREDIT_RATING_DATE_GLOBAL", "Issuer Credit Rating", "Local Currency LT|0")</f>
        <v>38888</v>
      </c>
      <c r="S1115" s="10">
        <f>_xll.SNL.Clients.Office.Excel.Functions.SPG(A1115, "RD_CREDIT_WATCH_OUTLOOK_DATE_GLOBAL", "Issuer Credit Rating", "Local Currency LT|0")</f>
        <v>38888</v>
      </c>
      <c r="T1115" s="13" t="str">
        <f>_xll.SNL.Clients.Office.Excel.Functions.SPG(A1115, "SP_BUSINESS_DESCRIPTION")</f>
        <v>ResMed Inc. develops, manufactures, distributes, and markets medical devices and cloud-based software applications for the healthcare markets. The company operates in two segments, Sleep and Respiratory Care, and Software as a Service. It offers various products and solutions for a range of respiratory disorders, including ApneaLink Air, a portable diagnostic device that measures oximetry, respiratory effort, pulse, nasal flow, and snoring; and NightOwl, a portable, cloud-connected, and disposable diagnostic device that measures AHI based on derived peripheral arterial tone, actigraphy, and oximetry over several nights. The company also provides AirView, a cloud-based system that enables remote monitoring and changing of patients’ device settings; myAir, a personalized therapy management application for patients with sleep apnea that provides support, education, and troubleshooting tools for increased patient engagement and improved compliance; U-Sleep, a compliance monitoring solution that enables home medical equipment (HME) to streamline their sleep programs; connectivity module and propeller solutions; and Propeller portal. It offers out-of-hospital software solution, such as Brightree business management software and service solutions to providers of HME, pharmacy, home infusion, orthotics, and prosthetics services; MatrixCare care management and related ancillary solutions to senior living, skilled nursing, life plan communities, home health, home care, and hospice organizations, as well as related accountable care organizations; HEALTHCAREfirst that offers electronic health record, software, billing and coding services, and analytics for home health and hospice agencies; and MEDIFOX DAN’s software solutions. The company markets its products to sleep clinics, home healthcare dealers, and hospitals through a network of distributors and direct sales force. ResMed Inc. was founded in 1989 and is headquartered in San Diego, California.</v>
      </c>
    </row>
    <row r="1116" spans="1:20" x14ac:dyDescent="0.3">
      <c r="A1116" s="12" t="s">
        <v>383</v>
      </c>
      <c r="B1116" s="10" t="str">
        <f>_xll.SNL.Clients.Office.Excel.Functions.SPG(A1116,"SP_IPO_DATE")</f>
        <v/>
      </c>
      <c r="C1116" s="5">
        <f>_xll.SNL.Clients.Office.Excel.Functions.SPG(A1116, "SP_VOLUME_AVG_WEEKLY_TO_SHARES_OUT", , "1M")</f>
        <v>4.0066731559357835</v>
      </c>
      <c r="D1116" s="5">
        <f>_xll.SNL.Clients.Office.Excel.Functions.SPG(A1116, "SP_VOLUME_AVG_WEEKLY_TO_SHARES_OUT", , "3M")</f>
        <v>3.7130252478029391</v>
      </c>
      <c r="E1116" s="5">
        <f>_xll.SNL.Clients.Office.Excel.Functions.SPG(A1116, "SP_VOLUME_AVG_DAILY_TO_1YR_AVG_DAILY", , "1M")</f>
        <v>115.44</v>
      </c>
      <c r="F1116" s="5">
        <f>_xll.SNL.Clients.Office.Excel.Functions.SPG(A1116, "SP_VOLUME_AVG_DAILY_TO_1YR_AVG_DAILY", , "3M")</f>
        <v>106.98</v>
      </c>
      <c r="G1116" s="9" t="str">
        <f>_xll.SNL.Clients.Office.Excel.Functions.SPG(A1116, "IQ_SECTOR")</f>
        <v>Health Care</v>
      </c>
      <c r="H1116" s="9" t="str">
        <f>_xll.SNL.Clients.Office.Excel.Functions.SPG(A1116, "IQ_INDUSTRY_GROUP")</f>
        <v>Pharmaceuticals, Biotechnology and Life Sciences</v>
      </c>
      <c r="I1116" s="9" t="str">
        <f>_xll.SNL.Clients.Office.Excel.Functions.SPG(A1116, "IQ_INDUSTRY")</f>
        <v>Life Sciences Tools and Services</v>
      </c>
      <c r="J1116" s="9" t="str">
        <f>_xll.SNL.Clients.Office.Excel.Functions.SPG(A1116, "IQ_PRIMARY_INDUSTRY")</f>
        <v>Life Sciences Tools and Services</v>
      </c>
      <c r="K1116" s="9" t="str">
        <f>_xll.SNL.Clients.Office.Excel.Functions.SPG(A1116, "NAICS_CODE", "Primary")</f>
        <v>334516 - Analytical Laboratory Instrument Manufacturing</v>
      </c>
      <c r="L1116" s="9" t="str">
        <f>_xll.SNL.Clients.Office.Excel.Functions.SPG(A1116, "SP_TOPICTAG")</f>
        <v>Health Diagnostics; Neuroscience; Machine Learning; Genetics; Artificial Intelligence; Infectious Diseases</v>
      </c>
      <c r="M1116" s="5">
        <f>_xll.SNL.Clients.Office.Excel.Functions.SPG(A1116, "SP_PCT_SHARES_OWNED_ALL_INSTITUTIONS")</f>
        <v>93.77</v>
      </c>
      <c r="N1116" s="9" t="str">
        <f>_xll.SNL.Clients.Office.Excel.Functions.SPG(A1116, "RD_CREDIT_RATING_GLOBAL", "Issuer Credit Rating", "Local Currency LT|0")</f>
        <v>BBB</v>
      </c>
      <c r="O1116" s="9" t="str">
        <f>_xll.SNL.Clients.Office.Excel.Functions.SPG(A1116, "RD_CWOL_GLOBAL", "Issuer Credit Rating", "Local Currency LT|0")</f>
        <v>Negative</v>
      </c>
      <c r="P1116" s="9" t="str">
        <f>_xll.SNL.Clients.Office.Excel.Functions.SPG(A1116, "RD_RATING_ACTION_GLOBAL", "Issuer Credit Rating", "Local Currency LT|0")</f>
        <v>CreditWatch/Outlook (05/31/2024)</v>
      </c>
      <c r="Q1116" s="10">
        <f>_xll.SNL.Clients.Office.Excel.Functions.SPG(A1116, "RD_LAST_REVIEW_DATE_GLOBAL", "Issuer Credit Rating", "Local Currency LT")</f>
        <v>45475</v>
      </c>
      <c r="R1116" s="10">
        <f>_xll.SNL.Clients.Office.Excel.Functions.SPG(A1116, "RD_CREDIT_RATING_DATE_GLOBAL", "Issuer Credit Rating", "Local Currency LT|0")</f>
        <v>39304</v>
      </c>
      <c r="S1116" s="10">
        <f>_xll.SNL.Clients.Office.Excel.Functions.SPG(A1116, "RD_CREDIT_WATCH_OUTLOOK_DATE_GLOBAL", "Issuer Credit Rating", "Local Currency LT|0")</f>
        <v>45443</v>
      </c>
      <c r="T1116" s="13" t="str">
        <f>_xll.SNL.Clients.Office.Excel.Functions.SPG(A1116, "SP_BUSINESS_DESCRIPTION")</f>
        <v>Revvity, Inc. provides health sciences solutions, technologies, and services in the Americas, Europe, and Asia, and internationally. The Life Sciences segment provides instruments, reagents, informatics, software, subscriptions, detection, imaging technologies, warranties, training, and services. Its Diagnostics segment provides instruments, reagents, assay platforms, and software products for the early detection of genetic disorders, such as pregnancy and early childhood, as well as infectious disease testing in the diagnostics market. Its products are used for testing and screening genetic abnormalities, disorders, and diseases, including down syndrome, hypothyroidism, muscular dystrophy, infertility, and various metabolic conditions. This segment also develops technologies that enable and support genomic workflows using protein coupled receptor and next-generation DNA sequencing for applications in oncology, immunodiagnostics, and drug discovery. It serves pharmaceutical and biotechnology companies, laboratories, academic and research institutions, public health authorities, private healthcare organizations, doctors, and government agencies under the AutoDELFIA, BACS-on-Beads, BIOCHIPs, Bioo Scientific,BoBs , chemagic, Chitas, DELFIA, DELFIA Xpress, DOPlify, EONIS, EUROArray, EUROIMMUN, EUROLabWorkstation, EUROLINE, EUROPattern, Evolution Evoya, explorer, Fontus, Genoglyphix, GSP, Haoyuan, IDS, IDS-i10 IDS-i10T, IDS-iSYS, iLab, iQ, JANUS, LabChip, LifeCycle, LimsLink, Migele, MultiPROBE, NEXTFLEX, NextPrep, Pannoramic, Panthera Puncher, PG-Seq, PGFind PKamp, PreNAT II, Prime, Protein Clear, ProteinEXact, QSigh, QuantiVac, RONIA, Sciclone, SimplicityChrom, Specimen Gate,Superflex, Symbio, T-SPOT, Touch, Twister, Vanadis, VariSpec, ViaCord VICTOR 2D, and Zephyr brand name. The company was formerly known as PerkinElmer, Inc. and changed its name to Revvity, Inc. in April 2023. Revvity, Inc. was founded in 1937 and is headquartered in Waltham, Massachusetts.</v>
      </c>
    </row>
    <row r="1117" spans="1:20" x14ac:dyDescent="0.3">
      <c r="A1117" s="12" t="s">
        <v>1476</v>
      </c>
      <c r="B1117" s="10" t="str">
        <f>_xll.SNL.Clients.Office.Excel.Functions.SPG(A1117,"SP_IPO_DATE")</f>
        <v/>
      </c>
      <c r="C1117" s="5">
        <f>_xll.SNL.Clients.Office.Excel.Functions.SPG(A1117, "SP_VOLUME_AVG_WEEKLY_TO_SHARES_OUT", , "1M")</f>
        <v>3.5152316491399502</v>
      </c>
      <c r="D1117" s="5">
        <f>_xll.SNL.Clients.Office.Excel.Functions.SPG(A1117, "SP_VOLUME_AVG_WEEKLY_TO_SHARES_OUT", , "3M")</f>
        <v>4.5103148818188741</v>
      </c>
      <c r="E1117" s="5">
        <f>_xll.SNL.Clients.Office.Excel.Functions.SPG(A1117, "SP_VOLUME_AVG_DAILY_TO_1YR_AVG_DAILY", , "1M")</f>
        <v>79.260000000000005</v>
      </c>
      <c r="F1117" s="5">
        <f>_xll.SNL.Clients.Office.Excel.Functions.SPG(A1117, "SP_VOLUME_AVG_DAILY_TO_1YR_AVG_DAILY", , "3M")</f>
        <v>101.69</v>
      </c>
      <c r="G1117" s="9" t="str">
        <f>_xll.SNL.Clients.Office.Excel.Functions.SPG(A1117, "IQ_SECTOR")</f>
        <v>Energy</v>
      </c>
      <c r="H1117" s="9" t="str">
        <f>_xll.SNL.Clients.Office.Excel.Functions.SPG(A1117, "IQ_INDUSTRY_GROUP")</f>
        <v>Energy</v>
      </c>
      <c r="I1117" s="9" t="str">
        <f>_xll.SNL.Clients.Office.Excel.Functions.SPG(A1117, "IQ_INDUSTRY")</f>
        <v>Oil, Gas and Consumable Fuels</v>
      </c>
      <c r="J1117" s="9" t="str">
        <f>_xll.SNL.Clients.Office.Excel.Functions.SPG(A1117, "IQ_PRIMARY_INDUSTRY")</f>
        <v>Oil and Gas Refining and Marketing</v>
      </c>
      <c r="K1117" s="9" t="str">
        <f>_xll.SNL.Clients.Office.Excel.Functions.SPG(A1117, "NAICS_CODE", "Primary")</f>
        <v>32419 - Other Petroleum and Coal Products Manufacturing</v>
      </c>
      <c r="L1117" s="9" t="str">
        <f>_xll.SNL.Clients.Office.Excel.Functions.SPG(A1117, "SP_TOPICTAG")</f>
        <v>Animal Feed</v>
      </c>
      <c r="M1117" s="5">
        <f>_xll.SNL.Clients.Office.Excel.Functions.SPG(A1117, "SP_PCT_SHARES_OWNED_ALL_INSTITUTIONS")</f>
        <v>88.89</v>
      </c>
      <c r="N1117" s="9" t="str">
        <f>_xll.SNL.Clients.Office.Excel.Functions.SPG(A1117, "RD_CREDIT_RATING_GLOBAL", "Issuer Credit Rating", "Local Currency LT|0")</f>
        <v/>
      </c>
      <c r="O1117" s="9" t="str">
        <f>_xll.SNL.Clients.Office.Excel.Functions.SPG(A1117, "RD_CWOL_GLOBAL", "Issuer Credit Rating", "Local Currency LT|0")</f>
        <v/>
      </c>
      <c r="P1117" s="9" t="str">
        <f>_xll.SNL.Clients.Office.Excel.Functions.SPG(A1117, "RD_RATING_ACTION_GLOBAL", "Issuer Credit Rating", "Local Currency LT|0")</f>
        <v/>
      </c>
      <c r="Q1117" s="10" t="str">
        <f>_xll.SNL.Clients.Office.Excel.Functions.SPG(A1117, "RD_LAST_REVIEW_DATE_GLOBAL", "Issuer Credit Rating", "Local Currency LT")</f>
        <v/>
      </c>
      <c r="R1117" s="10" t="str">
        <f>_xll.SNL.Clients.Office.Excel.Functions.SPG(A1117, "RD_CREDIT_RATING_DATE_GLOBAL", "Issuer Credit Rating", "Local Currency LT|0")</f>
        <v/>
      </c>
      <c r="S1117" s="10" t="str">
        <f>_xll.SNL.Clients.Office.Excel.Functions.SPG(A1117, "RD_CREDIT_WATCH_OUTLOOK_DATE_GLOBAL", "Issuer Credit Rating", "Local Currency LT|0")</f>
        <v/>
      </c>
      <c r="T1117" s="13" t="str">
        <f>_xll.SNL.Clients.Office.Excel.Functions.SPG(A1117, "SP_BUSINESS_DESCRIPTION")</f>
        <v>REX American Resources Corporation, together with its subsidiaries, produces and sells ethanol in the United States. The company also offers corn, distillers grains, ethanol, distillers corn oil, gasoline, and natural gas. In addition, it provides dry distillers grains with solubles, which is used as a protein in animal feed. The company was formerly known as REX Stores Corporation and changed its name to REX American Resources Corporation in 2010. REX American Resources Corporation was founded in 1980 and is headquartered in Dayton, Ohio.</v>
      </c>
    </row>
    <row r="1118" spans="1:20" x14ac:dyDescent="0.3">
      <c r="A1118" s="12" t="s">
        <v>1939</v>
      </c>
      <c r="B1118" s="10">
        <f>_xll.SNL.Clients.Office.Excel.Functions.SPG(A1118,"SP_IPO_DATE")</f>
        <v>41473</v>
      </c>
      <c r="C1118" s="5">
        <f>_xll.SNL.Clients.Office.Excel.Functions.SPG(A1118, "SP_VOLUME_AVG_WEEKLY_TO_SHARES_OUT", , "1M")</f>
        <v>4.9743509135367034</v>
      </c>
      <c r="D1118" s="5">
        <f>_xll.SNL.Clients.Office.Excel.Functions.SPG(A1118, "SP_VOLUME_AVG_WEEKLY_TO_SHARES_OUT", , "3M")</f>
        <v>4.5169988942361599</v>
      </c>
      <c r="E1118" s="5">
        <f>_xll.SNL.Clients.Office.Excel.Functions.SPG(A1118, "SP_VOLUME_AVG_DAILY_TO_1YR_AVG_DAILY", , "1M")</f>
        <v>123.78</v>
      </c>
      <c r="F1118" s="5">
        <f>_xll.SNL.Clients.Office.Excel.Functions.SPG(A1118, "SP_VOLUME_AVG_DAILY_TO_1YR_AVG_DAILY", , "3M")</f>
        <v>112.4</v>
      </c>
      <c r="G1118" s="9" t="str">
        <f>_xll.SNL.Clients.Office.Excel.Functions.SPG(A1118, "IQ_SECTOR")</f>
        <v>Real Estate</v>
      </c>
      <c r="H1118" s="9" t="str">
        <f>_xll.SNL.Clients.Office.Excel.Functions.SPG(A1118, "IQ_INDUSTRY_GROUP")</f>
        <v>Equity Real Estate Investment Trusts (REITs)</v>
      </c>
      <c r="I1118" s="9" t="str">
        <f>_xll.SNL.Clients.Office.Excel.Functions.SPG(A1118, "IQ_INDUSTRY")</f>
        <v>Industrial REITs</v>
      </c>
      <c r="J1118" s="9" t="str">
        <f>_xll.SNL.Clients.Office.Excel.Functions.SPG(A1118, "IQ_PRIMARY_INDUSTRY")</f>
        <v>Industrial REITs</v>
      </c>
      <c r="K1118" s="9" t="str">
        <f>_xll.SNL.Clients.Office.Excel.Functions.SPG(A1118, "NAICS_CODE", "Primary")</f>
        <v>531110 - Lessors of Residential Buildings and Dwellings</v>
      </c>
      <c r="L1118" s="9" t="str">
        <f>_xll.SNL.Clients.Office.Excel.Functions.SPG(A1118, "SP_TOPICTAG")</f>
        <v/>
      </c>
      <c r="M1118" s="5">
        <f>_xll.SNL.Clients.Office.Excel.Functions.SPG(A1118, "SP_PCT_SHARES_OWNED_ALL_INSTITUTIONS")</f>
        <v>105.38</v>
      </c>
      <c r="N1118" s="9" t="str">
        <f>_xll.SNL.Clients.Office.Excel.Functions.SPG(A1118, "RD_CREDIT_RATING_GLOBAL", "Issuer Credit Rating", "Local Currency LT|0")</f>
        <v>BBB+</v>
      </c>
      <c r="O1118" s="9" t="str">
        <f>_xll.SNL.Clients.Office.Excel.Functions.SPG(A1118, "RD_CWOL_GLOBAL", "Issuer Credit Rating", "Local Currency LT|0")</f>
        <v>Stable</v>
      </c>
      <c r="P1118" s="9" t="str">
        <f>_xll.SNL.Clients.Office.Excel.Functions.SPG(A1118, "RD_RATING_ACTION_GLOBAL", "Issuer Credit Rating", "Local Currency LT|0")</f>
        <v>Upgrade | CreditWatch/Outlook (08/02/2022)</v>
      </c>
      <c r="Q1118" s="10">
        <f>_xll.SNL.Clients.Office.Excel.Functions.SPG(A1118, "RD_LAST_REVIEW_DATE_GLOBAL", "Issuer Credit Rating", "Local Currency LT")</f>
        <v>45476</v>
      </c>
      <c r="R1118" s="10">
        <f>_xll.SNL.Clients.Office.Excel.Functions.SPG(A1118, "RD_CREDIT_RATING_DATE_GLOBAL", "Issuer Credit Rating", "Local Currency LT|0")</f>
        <v>44775</v>
      </c>
      <c r="S1118" s="10">
        <f>_xll.SNL.Clients.Office.Excel.Functions.SPG(A1118, "RD_CREDIT_WATCH_OUTLOOK_DATE_GLOBAL", "Issuer Credit Rating", "Local Currency LT|0")</f>
        <v>44775</v>
      </c>
      <c r="T1118" s="13" t="str">
        <f>_xll.SNL.Clients.Office.Excel.Functions.SPG(A1118, "SP_BUSINESS_DESCRIPTION")</f>
        <v>Rexford Industrial creates value by investing in, operating and redeveloping industrial properties throughout infill Southern California, the world's fourth largest industrial market and consistently the highest-demand with lowest-supply major market in the nation. The Company's highly differentiated strategy enables internal and external growth opportunities through its proprietary value creation and asset management capabilities. Rexford Industrial's high-quality, irreplaceable portfolio comprises 424 properties with approximately 50.3 million rentable square feet occupied by a stable and diverse tenant base. Structured as a real estate investment trust (REIT) listed on the New York Stock Exchange under the ticker "REXR," Rexford Industrial is an S&amp;P MidCap 400 Index member.</v>
      </c>
    </row>
    <row r="1119" spans="1:20" x14ac:dyDescent="0.3">
      <c r="A1119" s="12" t="s">
        <v>1940</v>
      </c>
      <c r="B1119" s="10">
        <f>_xll.SNL.Clients.Office.Excel.Functions.SPG(A1119,"SP_IPO_DATE")</f>
        <v>41214</v>
      </c>
      <c r="C1119" s="5">
        <f>_xll.SNL.Clients.Office.Excel.Functions.SPG(A1119, "SP_VOLUME_AVG_WEEKLY_TO_SHARES_OUT", , "1M")</f>
        <v>14.500930647589669</v>
      </c>
      <c r="D1119" s="5">
        <f>_xll.SNL.Clients.Office.Excel.Functions.SPG(A1119, "SP_VOLUME_AVG_WEEKLY_TO_SHARES_OUT", , "3M")</f>
        <v>16.615557658074025</v>
      </c>
      <c r="E1119" s="5">
        <f>_xll.SNL.Clients.Office.Excel.Functions.SPG(A1119, "SP_VOLUME_AVG_DAILY_TO_1YR_AVG_DAILY", , "1M")</f>
        <v>74.88</v>
      </c>
      <c r="F1119" s="5">
        <f>_xll.SNL.Clients.Office.Excel.Functions.SPG(A1119, "SP_VOLUME_AVG_DAILY_TO_1YR_AVG_DAILY", , "3M")</f>
        <v>85.8</v>
      </c>
      <c r="G1119" s="9" t="str">
        <f>_xll.SNL.Clients.Office.Excel.Functions.SPG(A1119, "IQ_SECTOR")</f>
        <v>Consumer Discretionary</v>
      </c>
      <c r="H1119" s="9" t="str">
        <f>_xll.SNL.Clients.Office.Excel.Functions.SPG(A1119, "IQ_INDUSTRY_GROUP")</f>
        <v>Consumer Discretionary Distribution and Retail</v>
      </c>
      <c r="I1119" s="9" t="str">
        <f>_xll.SNL.Clients.Office.Excel.Functions.SPG(A1119, "IQ_INDUSTRY")</f>
        <v>Specialty Retail</v>
      </c>
      <c r="J1119" s="9" t="str">
        <f>_xll.SNL.Clients.Office.Excel.Functions.SPG(A1119, "IQ_PRIMARY_INDUSTRY")</f>
        <v>Homefurnishing Retail</v>
      </c>
      <c r="K1119" s="9" t="str">
        <f>_xll.SNL.Clients.Office.Excel.Functions.SPG(A1119, "NAICS_CODE", "Primary")</f>
        <v>449110 - Furniture Retailers</v>
      </c>
      <c r="L1119" s="9" t="str">
        <f>_xll.SNL.Clients.Office.Excel.Functions.SPG(A1119, "SP_TOPICTAG")</f>
        <v>Customer Relationship Management; Content Creation</v>
      </c>
      <c r="M1119" s="5">
        <f>_xll.SNL.Clients.Office.Excel.Functions.SPG(A1119, "SP_PCT_SHARES_OWNED_ALL_INSTITUTIONS")</f>
        <v>88.19</v>
      </c>
      <c r="N1119" s="9" t="str">
        <f>_xll.SNL.Clients.Office.Excel.Functions.SPG(A1119, "RD_CREDIT_RATING_GLOBAL", "Issuer Credit Rating", "Local Currency LT|0")</f>
        <v/>
      </c>
      <c r="O1119" s="9" t="str">
        <f>_xll.SNL.Clients.Office.Excel.Functions.SPG(A1119, "RD_CWOL_GLOBAL", "Issuer Credit Rating", "Local Currency LT|0")</f>
        <v/>
      </c>
      <c r="P1119" s="9" t="str">
        <f>_xll.SNL.Clients.Office.Excel.Functions.SPG(A1119, "RD_RATING_ACTION_GLOBAL", "Issuer Credit Rating", "Local Currency LT|0")</f>
        <v/>
      </c>
      <c r="Q1119" s="10" t="str">
        <f>_xll.SNL.Clients.Office.Excel.Functions.SPG(A1119, "RD_LAST_REVIEW_DATE_GLOBAL", "Issuer Credit Rating", "Local Currency LT")</f>
        <v/>
      </c>
      <c r="R1119" s="10" t="str">
        <f>_xll.SNL.Clients.Office.Excel.Functions.SPG(A1119, "RD_CREDIT_RATING_DATE_GLOBAL", "Issuer Credit Rating", "Local Currency LT|0")</f>
        <v/>
      </c>
      <c r="S1119" s="10" t="str">
        <f>_xll.SNL.Clients.Office.Excel.Functions.SPG(A1119, "RD_CREDIT_WATCH_OUTLOOK_DATE_GLOBAL", "Issuer Credit Rating", "Local Currency LT|0")</f>
        <v/>
      </c>
      <c r="T1119" s="13" t="str">
        <f>_xll.SNL.Clients.Office.Excel.Functions.SPG(A1119, "SP_BUSINESS_DESCRIPTION")</f>
        <v>RH, together with its subsidiaries, operates as a retailer in the home furnishings market. The company offers products in various categories, including furniture, lighting, textiles, bathware, décor, outdoor and garden, baby, child, and teen furnishings. It provides its products through rh.com, rhbabyandchild.com, rhteen.com, rhmodern.com, and waterworks.com online channels, as well as operates RH Galleries, RH outlet stores, RH Guesthouse, and Waterworks showrooms in the United States, Canada, the United Kingdom, and Germany. The company was formerly known as Restoration Hardware Holdings, Inc. and changed its name to RH in January 2017. RH was incorporated in 2011 and is headquartered in Corte Madera, California.</v>
      </c>
    </row>
    <row r="1120" spans="1:20" x14ac:dyDescent="0.3">
      <c r="A1120" s="12" t="s">
        <v>1941</v>
      </c>
      <c r="B1120" s="10">
        <f>_xll.SNL.Clients.Office.Excel.Functions.SPG(A1120,"SP_IPO_DATE")</f>
        <v>25477</v>
      </c>
      <c r="C1120" s="5">
        <f>_xll.SNL.Clients.Office.Excel.Functions.SPG(A1120, "SP_VOLUME_AVG_WEEKLY_TO_SHARES_OUT", , "1M")</f>
        <v>3.2962429868804071</v>
      </c>
      <c r="D1120" s="5">
        <f>_xll.SNL.Clients.Office.Excel.Functions.SPG(A1120, "SP_VOLUME_AVG_WEEKLY_TO_SHARES_OUT", , "3M")</f>
        <v>2.4910105145157417</v>
      </c>
      <c r="E1120" s="5">
        <f>_xll.SNL.Clients.Office.Excel.Functions.SPG(A1120, "SP_VOLUME_AVG_DAILY_TO_1YR_AVG_DAILY", , "1M")</f>
        <v>180.27</v>
      </c>
      <c r="F1120" s="5">
        <f>_xll.SNL.Clients.Office.Excel.Functions.SPG(A1120, "SP_VOLUME_AVG_DAILY_TO_1YR_AVG_DAILY", , "3M")</f>
        <v>136.22999999999999</v>
      </c>
      <c r="G1120" s="9" t="str">
        <f>_xll.SNL.Clients.Office.Excel.Functions.SPG(A1120, "IQ_SECTOR")</f>
        <v>Financials</v>
      </c>
      <c r="H1120" s="9" t="str">
        <f>_xll.SNL.Clients.Office.Excel.Functions.SPG(A1120, "IQ_INDUSTRY_GROUP")</f>
        <v>Insurance</v>
      </c>
      <c r="I1120" s="9" t="str">
        <f>_xll.SNL.Clients.Office.Excel.Functions.SPG(A1120, "IQ_INDUSTRY")</f>
        <v>Insurance</v>
      </c>
      <c r="J1120" s="9" t="str">
        <f>_xll.SNL.Clients.Office.Excel.Functions.SPG(A1120, "IQ_PRIMARY_INDUSTRY")</f>
        <v>Property and Casualty Insurance</v>
      </c>
      <c r="K1120" s="9" t="str">
        <f>_xll.SNL.Clients.Office.Excel.Functions.SPG(A1120, "NAICS_CODE", "Primary")</f>
        <v>5241 - Insurance Carriers</v>
      </c>
      <c r="L1120" s="9" t="str">
        <f>_xll.SNL.Clients.Office.Excel.Functions.SPG(A1120, "SP_TOPICTAG")</f>
        <v>Environmental Engineering</v>
      </c>
      <c r="M1120" s="5">
        <f>_xll.SNL.Clients.Office.Excel.Functions.SPG(A1120, "SP_PCT_SHARES_OWNED_ALL_INSTITUTIONS")</f>
        <v>81.59</v>
      </c>
      <c r="N1120" s="9" t="str">
        <f>_xll.SNL.Clients.Office.Excel.Functions.SPG(A1120, "RD_CREDIT_RATING_GLOBAL", "Issuer Credit Rating", "Local Currency LT|0")</f>
        <v>BBB</v>
      </c>
      <c r="O1120" s="9" t="str">
        <f>_xll.SNL.Clients.Office.Excel.Functions.SPG(A1120, "RD_CWOL_GLOBAL", "Issuer Credit Rating", "Local Currency LT|0")</f>
        <v>Stable</v>
      </c>
      <c r="P1120" s="9" t="str">
        <f>_xll.SNL.Clients.Office.Excel.Functions.SPG(A1120, "RD_RATING_ACTION_GLOBAL", "Issuer Credit Rating", "Local Currency LT|0")</f>
        <v>Downgrade | CreditWatch/Outlook (04/27/2021)</v>
      </c>
      <c r="Q1120" s="10">
        <f>_xll.SNL.Clients.Office.Excel.Functions.SPG(A1120, "RD_LAST_REVIEW_DATE_GLOBAL", "Issuer Credit Rating", "Local Currency LT")</f>
        <v>45399</v>
      </c>
      <c r="R1120" s="10">
        <f>_xll.SNL.Clients.Office.Excel.Functions.SPG(A1120, "RD_CREDIT_RATING_DATE_GLOBAL", "Issuer Credit Rating", "Local Currency LT|0")</f>
        <v>44313</v>
      </c>
      <c r="S1120" s="10">
        <f>_xll.SNL.Clients.Office.Excel.Functions.SPG(A1120, "RD_CREDIT_WATCH_OUTLOOK_DATE_GLOBAL", "Issuer Credit Rating", "Local Currency LT|0")</f>
        <v>44313</v>
      </c>
      <c r="T1120" s="13" t="str">
        <f>_xll.SNL.Clients.Office.Excel.Functions.SPG(A1120, "SP_BUSINESS_DESCRIPTION")</f>
        <v>RLI Corp., an insurance holding company, underwrites property and casualty insurance. Its Casualty segment provides commercial and personal coverage products; and general liability products, such as coverage for third-party liability of commercial insureds, including manufacturers, contractors, apartments, and mercantile. It also offers coverages for security guards and environmental liability for underground storage tanks, contractors and asbestos, and environmental remediation specialists; and professional liability coverages for errors and omission coverage for small to medium-sized design, technical, computer, and miscellaneous professionals. This segment provides commercial automobile liability and physical damage insurance to local, intermediate and long haul truckers, public transportation entities, and other types of specialty commercial automobile risks; incidental and related insurance coverages; inland marine coverages; management liability coverages, such as directors and officers liability insurance, fiduciary liability and coverages, employment practice liability, and for various classes of risks, including public and private businesses; and home business insurance products. The company’s Property segment offers commercial property, cargo, hull, protection and indemnity, marine liability, inland marine, homeowners’ and dwelling fire, and other property insurance products. Its Surety segment offers commercial surety bonds for medium to large-sized businesses; small bonds for businesses and individuals; and bonds for small to medium-sized contractors. The company also engages in various reinsurance coverages. It markets its products through branch offices, wholesale and retail brokers, carrier partners, and underwriting and independent agents. RLI Corp. was incorporated in 1965 and is headquartered in Peoria, Illinois.</v>
      </c>
    </row>
    <row r="1121" spans="1:20" x14ac:dyDescent="0.3">
      <c r="A1121" s="12" t="s">
        <v>1477</v>
      </c>
      <c r="B1121" s="10" t="str">
        <f>_xll.SNL.Clients.Office.Excel.Functions.SPG(A1121,"SP_IPO_DATE")</f>
        <v/>
      </c>
      <c r="C1121" s="5">
        <f>_xll.SNL.Clients.Office.Excel.Functions.SPG(A1121, "SP_VOLUME_AVG_WEEKLY_TO_SHARES_OUT", , "1M")</f>
        <v>6.6177303338993338</v>
      </c>
      <c r="D1121" s="5">
        <f>_xll.SNL.Clients.Office.Excel.Functions.SPG(A1121, "SP_VOLUME_AVG_WEEKLY_TO_SHARES_OUT", , "3M")</f>
        <v>5.1855245324243695</v>
      </c>
      <c r="E1121" s="5">
        <f>_xll.SNL.Clients.Office.Excel.Functions.SPG(A1121, "SP_VOLUME_AVG_DAILY_TO_1YR_AVG_DAILY", , "1M")</f>
        <v>98.51</v>
      </c>
      <c r="F1121" s="5">
        <f>_xll.SNL.Clients.Office.Excel.Functions.SPG(A1121, "SP_VOLUME_AVG_DAILY_TO_1YR_AVG_DAILY", , "3M")</f>
        <v>77.19</v>
      </c>
      <c r="G1121" s="9" t="str">
        <f>_xll.SNL.Clients.Office.Excel.Functions.SPG(A1121, "IQ_SECTOR")</f>
        <v>Industrials</v>
      </c>
      <c r="H1121" s="9" t="str">
        <f>_xll.SNL.Clients.Office.Excel.Functions.SPG(A1121, "IQ_INDUSTRY_GROUP")</f>
        <v>Commercial and Professional Services</v>
      </c>
      <c r="I1121" s="9" t="str">
        <f>_xll.SNL.Clients.Office.Excel.Functions.SPG(A1121, "IQ_INDUSTRY")</f>
        <v>Professional Services</v>
      </c>
      <c r="J1121" s="9" t="str">
        <f>_xll.SNL.Clients.Office.Excel.Functions.SPG(A1121, "IQ_PRIMARY_INDUSTRY")</f>
        <v>Human Resource and Employment Services</v>
      </c>
      <c r="K1121" s="9" t="str">
        <f>_xll.SNL.Clients.Office.Excel.Functions.SPG(A1121, "NAICS_CODE", "Primary")</f>
        <v>561311 - Employment Placement Agencies</v>
      </c>
      <c r="L1121" s="9" t="str">
        <f>_xll.SNL.Clients.Office.Excel.Functions.SPG(A1121, "SP_TOPICTAG")</f>
        <v/>
      </c>
      <c r="M1121" s="5">
        <f>_xll.SNL.Clients.Office.Excel.Functions.SPG(A1121, "SP_PCT_SHARES_OWNED_ALL_INSTITUTIONS")</f>
        <v>102.2</v>
      </c>
      <c r="N1121" s="9" t="str">
        <f>_xll.SNL.Clients.Office.Excel.Functions.SPG(A1121, "RD_CREDIT_RATING_GLOBAL", "Issuer Credit Rating", "Local Currency LT|0")</f>
        <v/>
      </c>
      <c r="O1121" s="9" t="str">
        <f>_xll.SNL.Clients.Office.Excel.Functions.SPG(A1121, "RD_CWOL_GLOBAL", "Issuer Credit Rating", "Local Currency LT|0")</f>
        <v/>
      </c>
      <c r="P1121" s="9" t="str">
        <f>_xll.SNL.Clients.Office.Excel.Functions.SPG(A1121, "RD_RATING_ACTION_GLOBAL", "Issuer Credit Rating", "Local Currency LT|0")</f>
        <v/>
      </c>
      <c r="Q1121" s="10" t="str">
        <f>_xll.SNL.Clients.Office.Excel.Functions.SPG(A1121, "RD_LAST_REVIEW_DATE_GLOBAL", "Issuer Credit Rating", "Local Currency LT")</f>
        <v/>
      </c>
      <c r="R1121" s="10" t="str">
        <f>_xll.SNL.Clients.Office.Excel.Functions.SPG(A1121, "RD_CREDIT_RATING_DATE_GLOBAL", "Issuer Credit Rating", "Local Currency LT|0")</f>
        <v/>
      </c>
      <c r="S1121" s="10" t="str">
        <f>_xll.SNL.Clients.Office.Excel.Functions.SPG(A1121, "RD_CREDIT_WATCH_OUTLOOK_DATE_GLOBAL", "Issuer Credit Rating", "Local Currency LT|0")</f>
        <v/>
      </c>
      <c r="T1121" s="13" t="str">
        <f>_xll.SNL.Clients.Office.Excel.Functions.SPG(A1121, "SP_BUSINESS_DESCRIPTION")</f>
        <v>Robert Half Inc. provides talent solutions and business consulting services in North America, South America, Europe, Asia, and Australia. The company operates through Contract Talent Solutions, Permanent Placement Talent Solutions, and Protiviti segments. The Contract Talent Solutions segment provides contract engagement professionals in the fields of finance and accounting, technology, marketing and creative, legal and administrative, and customer support. This segment markets its services to clients and employment candidates through both national and local advertising activities, including radio, digital advertising, job boards, alliance partners, and events. The Permanent Placement Talent Solutions segment engages in the placement of full-time accounting, finance, and tax and accounting operations personnel. The Protiviti segment offers consulting services in the areas of internal audit, technology consulting, risk, and compliance consulting. It offers it services under the Robert Half brand name. The company was formerly known as Robert Half International Inc. and changed its name to Robert Half Inc. in July 2023. Robert Half Inc. was founded in 1948 and is headquartered in Menlo Park, California.</v>
      </c>
    </row>
    <row r="1122" spans="1:20" x14ac:dyDescent="0.3">
      <c r="A1122" s="12" t="s">
        <v>384</v>
      </c>
      <c r="B1122" s="10" t="str">
        <f>_xll.SNL.Clients.Office.Excel.Functions.SPG(A1122,"SP_IPO_DATE")</f>
        <v/>
      </c>
      <c r="C1122" s="5">
        <f>_xll.SNL.Clients.Office.Excel.Functions.SPG(A1122, "SP_VOLUME_AVG_WEEKLY_TO_SHARES_OUT", , "1M")</f>
        <v>4.1424804654502285</v>
      </c>
      <c r="D1122" s="5">
        <f>_xll.SNL.Clients.Office.Excel.Functions.SPG(A1122, "SP_VOLUME_AVG_WEEKLY_TO_SHARES_OUT", , "3M")</f>
        <v>4.1090122549228845</v>
      </c>
      <c r="E1122" s="5">
        <f>_xll.SNL.Clients.Office.Excel.Functions.SPG(A1122, "SP_VOLUME_AVG_DAILY_TO_1YR_AVG_DAILY", , "1M")</f>
        <v>108.14</v>
      </c>
      <c r="F1122" s="5">
        <f>_xll.SNL.Clients.Office.Excel.Functions.SPG(A1122, "SP_VOLUME_AVG_DAILY_TO_1YR_AVG_DAILY", , "3M")</f>
        <v>107.26</v>
      </c>
      <c r="G1122" s="9" t="str">
        <f>_xll.SNL.Clients.Office.Excel.Functions.SPG(A1122, "IQ_SECTOR")</f>
        <v>Industrials</v>
      </c>
      <c r="H1122" s="9" t="str">
        <f>_xll.SNL.Clients.Office.Excel.Functions.SPG(A1122, "IQ_INDUSTRY_GROUP")</f>
        <v>Capital Goods</v>
      </c>
      <c r="I1122" s="9" t="str">
        <f>_xll.SNL.Clients.Office.Excel.Functions.SPG(A1122, "IQ_INDUSTRY")</f>
        <v>Electrical Equipment</v>
      </c>
      <c r="J1122" s="9" t="str">
        <f>_xll.SNL.Clients.Office.Excel.Functions.SPG(A1122, "IQ_PRIMARY_INDUSTRY")</f>
        <v>Electrical Components and Equipment</v>
      </c>
      <c r="K1122" s="9" t="str">
        <f>_xll.SNL.Clients.Office.Excel.Functions.SPG(A1122, "NAICS_CODE", "Primary")</f>
        <v>335314 - Relay and Industrial Control Manufacturing</v>
      </c>
      <c r="L1122" s="9" t="str">
        <f>_xll.SNL.Clients.Office.Excel.Functions.SPG(A1122, "SP_TOPICTAG")</f>
        <v>Industrial Automation; Sensors; Data Protection; Electric Vehicle; Process Automation; Network Security</v>
      </c>
      <c r="M1122" s="5">
        <f>_xll.SNL.Clients.Office.Excel.Functions.SPG(A1122, "SP_PCT_SHARES_OWNED_ALL_INSTITUTIONS")</f>
        <v>85.22</v>
      </c>
      <c r="N1122" s="9" t="str">
        <f>_xll.SNL.Clients.Office.Excel.Functions.SPG(A1122, "RD_CREDIT_RATING_GLOBAL", "Issuer Credit Rating", "Local Currency LT|0")</f>
        <v>A-</v>
      </c>
      <c r="O1122" s="9" t="str">
        <f>_xll.SNL.Clients.Office.Excel.Functions.SPG(A1122, "RD_CWOL_GLOBAL", "Issuer Credit Rating", "Local Currency LT|0")</f>
        <v>Stable</v>
      </c>
      <c r="P1122" s="9" t="str">
        <f>_xll.SNL.Clients.Office.Excel.Functions.SPG(A1122, "RD_RATING_ACTION_GLOBAL", "Issuer Credit Rating", "Local Currency LT|0")</f>
        <v>Downgrade | CreditWatch/Outlook (07/02/2024)</v>
      </c>
      <c r="Q1122" s="10">
        <f>_xll.SNL.Clients.Office.Excel.Functions.SPG(A1122, "RD_LAST_REVIEW_DATE_GLOBAL", "Issuer Credit Rating", "Local Currency LT")</f>
        <v>45475</v>
      </c>
      <c r="R1122" s="10">
        <f>_xll.SNL.Clients.Office.Excel.Functions.SPG(A1122, "RD_CREDIT_RATING_DATE_GLOBAL", "Issuer Credit Rating", "Local Currency LT|0")</f>
        <v>45475</v>
      </c>
      <c r="S1122" s="10">
        <f>_xll.SNL.Clients.Office.Excel.Functions.SPG(A1122, "RD_CREDIT_WATCH_OUTLOOK_DATE_GLOBAL", "Issuer Credit Rating", "Local Currency LT|0")</f>
        <v>45475</v>
      </c>
      <c r="T1122" s="13" t="str">
        <f>_xll.SNL.Clients.Office.Excel.Functions.SPG(A1122, "SP_BUSINESS_DESCRIPTION")</f>
        <v>Rockwell Automation, Inc. provides industrial automation and digital transformation solutions in North America, Europe, the Middle East, Africa, the Asia Pacific, and Latin America. The company operates through three segments, Intelligent Devices, Software &amp; Control, and Lifecycle Services. Its solutions include hardware and software products and services. The Intelligent Devices segment offers drives, motion, safety, sensing, industrial components, and configured-to-order products. The Software &amp; Control segment provides control and visualization software and hardware, information software, and network and security infrastructure solutions. The Lifecycle Services segment provides consulting, professional services and solutions, and connected and maintenance services. It sells its solutions primarily through independent distributors in relation with its direct sales force. It serves discrete end markets, including automotive, semiconductor, and warehousing and logistics, as well as general industries comprising printing and publishing, marine, glass, fiber and textiles, airports, and aerospace; hybrid end markets, such as food and beverage, life sciences, household and personal care, and tire, as well as eco industrial, including water/wastewater, waste management, mass transit, and renewable energy; and process end markets comprising oil and gas, mining, metals, chemicals, pulp and paper, and others. The company was founded in 1903 and is headquartered in Milwaukee, Wisconsin.</v>
      </c>
    </row>
    <row r="1123" spans="1:20" x14ac:dyDescent="0.3">
      <c r="A1123" s="12" t="s">
        <v>1478</v>
      </c>
      <c r="B1123" s="10" t="str">
        <f>_xll.SNL.Clients.Office.Excel.Functions.SPG(A1123,"SP_IPO_DATE")</f>
        <v/>
      </c>
      <c r="C1123" s="5">
        <f>_xll.SNL.Clients.Office.Excel.Functions.SPG(A1123, "SP_VOLUME_AVG_WEEKLY_TO_SHARES_OUT", , "1M")</f>
        <v>3.2035415430106076</v>
      </c>
      <c r="D1123" s="5">
        <f>_xll.SNL.Clients.Office.Excel.Functions.SPG(A1123, "SP_VOLUME_AVG_WEEKLY_TO_SHARES_OUT", , "3M")</f>
        <v>3.3340156303843136</v>
      </c>
      <c r="E1123" s="5">
        <f>_xll.SNL.Clients.Office.Excel.Functions.SPG(A1123, "SP_VOLUME_AVG_DAILY_TO_1YR_AVG_DAILY", , "1M")</f>
        <v>80.8</v>
      </c>
      <c r="F1123" s="5">
        <f>_xll.SNL.Clients.Office.Excel.Functions.SPG(A1123, "SP_VOLUME_AVG_DAILY_TO_1YR_AVG_DAILY", , "3M")</f>
        <v>84.09</v>
      </c>
      <c r="G1123" s="9" t="str">
        <f>_xll.SNL.Clients.Office.Excel.Functions.SPG(A1123, "IQ_SECTOR")</f>
        <v>Information Technology</v>
      </c>
      <c r="H1123" s="9" t="str">
        <f>_xll.SNL.Clients.Office.Excel.Functions.SPG(A1123, "IQ_INDUSTRY_GROUP")</f>
        <v>Technology Hardware and Equipment</v>
      </c>
      <c r="I1123" s="9" t="str">
        <f>_xll.SNL.Clients.Office.Excel.Functions.SPG(A1123, "IQ_INDUSTRY")</f>
        <v>Electronic Equipment, Instruments and Components</v>
      </c>
      <c r="J1123" s="9" t="str">
        <f>_xll.SNL.Clients.Office.Excel.Functions.SPG(A1123, "IQ_PRIMARY_INDUSTRY")</f>
        <v>Electronic Components</v>
      </c>
      <c r="K1123" s="9" t="str">
        <f>_xll.SNL.Clients.Office.Excel.Functions.SPG(A1123, "NAICS_CODE", "Primary")</f>
        <v>334419 - Other Electronic Component Manufacturing</v>
      </c>
      <c r="L1123" s="9" t="str">
        <f>_xll.SNL.Clients.Office.Excel.Functions.SPG(A1123, "SP_TOPICTAG")</f>
        <v>Fleet Management; GPS; Industrial Automation; Sensors; Smart Energy; Electric Vehicle</v>
      </c>
      <c r="M1123" s="5">
        <f>_xll.SNL.Clients.Office.Excel.Functions.SPG(A1123, "SP_PCT_SHARES_OWNED_ALL_INSTITUTIONS")</f>
        <v>94.07</v>
      </c>
      <c r="N1123" s="9" t="str">
        <f>_xll.SNL.Clients.Office.Excel.Functions.SPG(A1123, "RD_CREDIT_RATING_GLOBAL", "Issuer Credit Rating", "Local Currency LT|0")</f>
        <v/>
      </c>
      <c r="O1123" s="9" t="str">
        <f>_xll.SNL.Clients.Office.Excel.Functions.SPG(A1123, "RD_CWOL_GLOBAL", "Issuer Credit Rating", "Local Currency LT|0")</f>
        <v/>
      </c>
      <c r="P1123" s="9" t="str">
        <f>_xll.SNL.Clients.Office.Excel.Functions.SPG(A1123, "RD_RATING_ACTION_GLOBAL", "Issuer Credit Rating", "Local Currency LT|0")</f>
        <v/>
      </c>
      <c r="Q1123" s="10" t="str">
        <f>_xll.SNL.Clients.Office.Excel.Functions.SPG(A1123, "RD_LAST_REVIEW_DATE_GLOBAL", "Issuer Credit Rating", "Local Currency LT")</f>
        <v/>
      </c>
      <c r="R1123" s="10" t="str">
        <f>_xll.SNL.Clients.Office.Excel.Functions.SPG(A1123, "RD_CREDIT_RATING_DATE_GLOBAL", "Issuer Credit Rating", "Local Currency LT|0")</f>
        <v/>
      </c>
      <c r="S1123" s="10" t="str">
        <f>_xll.SNL.Clients.Office.Excel.Functions.SPG(A1123, "RD_CREDIT_WATCH_OUTLOOK_DATE_GLOBAL", "Issuer Credit Rating", "Local Currency LT|0")</f>
        <v/>
      </c>
      <c r="T1123" s="13" t="str">
        <f>_xll.SNL.Clients.Office.Excel.Functions.SPG(A1123, "SP_BUSINESS_DESCRIPTION")</f>
        <v>Rogers Corporation engages in the design, development, manufacture, and sale of engineered materials and components worldwide. It operates through Advanced Electronics Solutions (AES), Elastomeric Material Solutions (EMS), and Other segments. The AES segment offers circuit materials, ceramic substrate materials, busbars, and cooling solutions for applications in electric and hybrid electric vehicles (EV/HEV), wireless infrastructure, automotive, renewable energy, aerospace and defense, mass transit, industrial, connected devices, and wired infrastructure. This segment sells its products under the curamik, ROLINX, RO4000, RO3000, RT/duroid, CLTE Series, TMM, AD Series, DiClad, CuClad Series, Kappa, COOLSPAN, TC Series, IsoClad, MAGTREX, IM, 2929 Bondply, SpeedWave Prepreg, RO4400/RO4400T, and Radix names. The EMS segment provides engineered material solutions, including polyurethane and silicone materials used in cushioning, gasketing, sealing, and vibration management applications; customized silicones used in flex heater and semiconductor thermal applications; and polytetrafluoroethylene and ultra-high molecular weight polyethylene materials used in wire and cable protection, electrical insulation, conduction and shielding, hose and belt protection, vibration management, cushioning, gasketing and sealing, and venting applications. This segment sells its products under the PORON, BISCO, DeWAL, ARLON, eSorba, XRD, Silicone Engineering, and R/bak names. The Other segment provides elastomer components; and elastomer floats for level sensing in fuel tanks, motors, and storage tanks for applications in the general industrial and automotive markets under the ENDUR and NITROPHYL names. The company was founded in 1832 and is headquartered in Chandler, Arizona.</v>
      </c>
    </row>
    <row r="1124" spans="1:20" x14ac:dyDescent="0.3">
      <c r="A1124" s="12" t="s">
        <v>1942</v>
      </c>
      <c r="B1124" s="10" t="str">
        <f>_xll.SNL.Clients.Office.Excel.Functions.SPG(A1124,"SP_IPO_DATE")</f>
        <v/>
      </c>
      <c r="C1124" s="5">
        <f>_xll.SNL.Clients.Office.Excel.Functions.SPG(A1124, "SP_VOLUME_AVG_WEEKLY_TO_SHARES_OUT", , "1M")</f>
        <v>2.825370314445308</v>
      </c>
      <c r="D1124" s="5">
        <f>_xll.SNL.Clients.Office.Excel.Functions.SPG(A1124, "SP_VOLUME_AVG_WEEKLY_TO_SHARES_OUT", , "3M")</f>
        <v>3.3142990380606023</v>
      </c>
      <c r="E1124" s="5">
        <f>_xll.SNL.Clients.Office.Excel.Functions.SPG(A1124, "SP_VOLUME_AVG_DAILY_TO_1YR_AVG_DAILY", , "1M")</f>
        <v>71.94</v>
      </c>
      <c r="F1124" s="5">
        <f>_xll.SNL.Clients.Office.Excel.Functions.SPG(A1124, "SP_VOLUME_AVG_DAILY_TO_1YR_AVG_DAILY", , "3M")</f>
        <v>84.39</v>
      </c>
      <c r="G1124" s="9" t="str">
        <f>_xll.SNL.Clients.Office.Excel.Functions.SPG(A1124, "IQ_SECTOR")</f>
        <v>Health Care</v>
      </c>
      <c r="H1124" s="9" t="str">
        <f>_xll.SNL.Clients.Office.Excel.Functions.SPG(A1124, "IQ_INDUSTRY_GROUP")</f>
        <v>Pharmaceuticals, Biotechnology and Life Sciences</v>
      </c>
      <c r="I1124" s="9" t="str">
        <f>_xll.SNL.Clients.Office.Excel.Functions.SPG(A1124, "IQ_INDUSTRY")</f>
        <v>Biotechnology</v>
      </c>
      <c r="J1124" s="9" t="str">
        <f>_xll.SNL.Clients.Office.Excel.Functions.SPG(A1124, "IQ_PRIMARY_INDUSTRY")</f>
        <v>Biotechnology</v>
      </c>
      <c r="K1124" s="9" t="str">
        <f>_xll.SNL.Clients.Office.Excel.Functions.SPG(A1124, "NAICS_CODE", "Primary")</f>
        <v>325414 - Biological Product (except Diagnostic) Manufacturing</v>
      </c>
      <c r="L1124" s="9" t="str">
        <f>_xll.SNL.Clients.Office.Excel.Functions.SPG(A1124, "SP_TOPICTAG")</f>
        <v>Genetics; Chronic Diseases; Dermatology; Hematology; Immunology; Inflammation; Oncology</v>
      </c>
      <c r="M1124" s="5">
        <f>_xll.SNL.Clients.Office.Excel.Functions.SPG(A1124, "SP_PCT_SHARES_OWNED_ALL_INSTITUTIONS")</f>
        <v>54.94</v>
      </c>
      <c r="N1124" s="9" t="str">
        <f>_xll.SNL.Clients.Office.Excel.Functions.SPG(A1124, "RD_CREDIT_RATING_GLOBAL", "Issuer Credit Rating", "Local Currency LT|0")</f>
        <v/>
      </c>
      <c r="O1124" s="9" t="str">
        <f>_xll.SNL.Clients.Office.Excel.Functions.SPG(A1124, "RD_CWOL_GLOBAL", "Issuer Credit Rating", "Local Currency LT|0")</f>
        <v/>
      </c>
      <c r="P1124" s="9" t="str">
        <f>_xll.SNL.Clients.Office.Excel.Functions.SPG(A1124, "RD_RATING_ACTION_GLOBAL", "Issuer Credit Rating", "Local Currency LT|0")</f>
        <v/>
      </c>
      <c r="Q1124" s="10" t="str">
        <f>_xll.SNL.Clients.Office.Excel.Functions.SPG(A1124, "RD_LAST_REVIEW_DATE_GLOBAL", "Issuer Credit Rating", "Local Currency LT")</f>
        <v/>
      </c>
      <c r="R1124" s="10" t="str">
        <f>_xll.SNL.Clients.Office.Excel.Functions.SPG(A1124, "RD_CREDIT_RATING_DATE_GLOBAL", "Issuer Credit Rating", "Local Currency LT|0")</f>
        <v/>
      </c>
      <c r="S1124" s="10" t="str">
        <f>_xll.SNL.Clients.Office.Excel.Functions.SPG(A1124, "RD_CREDIT_WATCH_OUTLOOK_DATE_GLOBAL", "Issuer Credit Rating", "Local Currency LT|0")</f>
        <v/>
      </c>
      <c r="T1124" s="13" t="str">
        <f>_xll.SNL.Clients.Office.Excel.Functions.SPG(A1124, "SP_BUSINESS_DESCRIPTION")</f>
        <v>Roivant Sciences Ltd., a commercial-stage biopharmaceutical company, engages in the development and commercialization of medicines for inflammation and immunology areas. The company provides Vants, a model to develop and commercialize its medicines and technologies focusing on biopharmaceutical businesses, discovery-stage companies, and health technology startups. It offers VTAMA, a novel topical approved for the treatment of psoriasis and in development for the treatment of atopic dermatitis; IMVT-1402 and batoclimab, which are fully human monoclonal antibodies that targets the neonatal Fc receptor in development across various IgG-mediated autoimmune indications; brepocitinib, a potent small molecule inhibitor of TYK2 and JAK1 in development for the treatment of dermatomyositis and non-infectious uveitis, as well as for other therapies in various stages of clinical development; and Namilumab, a fully human anti-GM-CSF monoclonal antibody under Phase 2 clinical trial for the treatment of inflammatory and autoimmune diseases. The company also provides delivery platforms comprising lipid nanoparticle platform and ligand conjugate platform. It has collaboration and license agreements with Boehringer Ingelheim International, GmbH for conducting discovery work on RNA-specific adenosine deaminase 1 targeting and modulating compounds; and with Japan Tobacco Inc. for the rights to develop, register, and market tapinarof in Japan for the treatment of psoriasis and atopic dermatitis. The company was founded in 2014 and is based in London, the United Kingdom.</v>
      </c>
    </row>
    <row r="1125" spans="1:20" x14ac:dyDescent="0.3">
      <c r="A1125" s="12" t="s">
        <v>385</v>
      </c>
      <c r="B1125" s="10" t="str">
        <f>_xll.SNL.Clients.Office.Excel.Functions.SPG(A1125,"SP_IPO_DATE")</f>
        <v/>
      </c>
      <c r="C1125" s="5">
        <f>_xll.SNL.Clients.Office.Excel.Functions.SPG(A1125, "SP_VOLUME_AVG_WEEKLY_TO_SHARES_OUT", , "1M")</f>
        <v>1.889253004017482</v>
      </c>
      <c r="D1125" s="5">
        <f>_xll.SNL.Clients.Office.Excel.Functions.SPG(A1125, "SP_VOLUME_AVG_WEEKLY_TO_SHARES_OUT", , "3M")</f>
        <v>1.7312097984331569</v>
      </c>
      <c r="E1125" s="5">
        <f>_xll.SNL.Clients.Office.Excel.Functions.SPG(A1125, "SP_VOLUME_AVG_DAILY_TO_1YR_AVG_DAILY", , "1M")</f>
        <v>106.76</v>
      </c>
      <c r="F1125" s="5">
        <f>_xll.SNL.Clients.Office.Excel.Functions.SPG(A1125, "SP_VOLUME_AVG_DAILY_TO_1YR_AVG_DAILY", , "3M")</f>
        <v>97.82</v>
      </c>
      <c r="G1125" s="9" t="str">
        <f>_xll.SNL.Clients.Office.Excel.Functions.SPG(A1125, "IQ_SECTOR")</f>
        <v>Industrials</v>
      </c>
      <c r="H1125" s="9" t="str">
        <f>_xll.SNL.Clients.Office.Excel.Functions.SPG(A1125, "IQ_INDUSTRY_GROUP")</f>
        <v>Commercial and Professional Services</v>
      </c>
      <c r="I1125" s="9" t="str">
        <f>_xll.SNL.Clients.Office.Excel.Functions.SPG(A1125, "IQ_INDUSTRY")</f>
        <v>Commercial Services and Supplies</v>
      </c>
      <c r="J1125" s="9" t="str">
        <f>_xll.SNL.Clients.Office.Excel.Functions.SPG(A1125, "IQ_PRIMARY_INDUSTRY")</f>
        <v>Environmental and Facilities Services</v>
      </c>
      <c r="K1125" s="9" t="str">
        <f>_xll.SNL.Clients.Office.Excel.Functions.SPG(A1125, "NAICS_CODE", "Primary")</f>
        <v>561710 - Exterminating and Pest Control Services</v>
      </c>
      <c r="L1125" s="9" t="str">
        <f>_xll.SNL.Clients.Office.Excel.Functions.SPG(A1125, "SP_TOPICTAG")</f>
        <v/>
      </c>
      <c r="M1125" s="5">
        <f>_xll.SNL.Clients.Office.Excel.Functions.SPG(A1125, "SP_PCT_SHARES_OWNED_ALL_INSTITUTIONS")</f>
        <v>54.16</v>
      </c>
      <c r="N1125" s="9" t="str">
        <f>_xll.SNL.Clients.Office.Excel.Functions.SPG(A1125, "RD_CREDIT_RATING_GLOBAL", "Issuer Credit Rating", "Local Currency LT|0")</f>
        <v>BBB</v>
      </c>
      <c r="O1125" s="9" t="str">
        <f>_xll.SNL.Clients.Office.Excel.Functions.SPG(A1125, "RD_CWOL_GLOBAL", "Issuer Credit Rating", "Local Currency LT|0")</f>
        <v>Stable</v>
      </c>
      <c r="P1125" s="9" t="str">
        <f>_xll.SNL.Clients.Office.Excel.Functions.SPG(A1125, "RD_RATING_ACTION_GLOBAL", "Issuer Credit Rating", "Local Currency LT|0")</f>
        <v>New Rating | CreditWatch/Outlook (02/13/2025)</v>
      </c>
      <c r="Q1125" s="10">
        <f>_xll.SNL.Clients.Office.Excel.Functions.SPG(A1125, "RD_LAST_REVIEW_DATE_GLOBAL", "Issuer Credit Rating", "Local Currency LT")</f>
        <v>45701</v>
      </c>
      <c r="R1125" s="10">
        <f>_xll.SNL.Clients.Office.Excel.Functions.SPG(A1125, "RD_CREDIT_RATING_DATE_GLOBAL", "Issuer Credit Rating", "Local Currency LT|0")</f>
        <v>45701</v>
      </c>
      <c r="S1125" s="10">
        <f>_xll.SNL.Clients.Office.Excel.Functions.SPG(A1125, "RD_CREDIT_WATCH_OUTLOOK_DATE_GLOBAL", "Issuer Credit Rating", "Local Currency LT|0")</f>
        <v>45701</v>
      </c>
      <c r="T1125" s="13" t="str">
        <f>_xll.SNL.Clients.Office.Excel.Functions.SPG(A1125, "SP_BUSINESS_DESCRIPTION")</f>
        <v>Rollins, Inc., through its subsidiaries, provides pest and wildlife control services to residential and commercial customers in the United States and internationally. The company offers pest control services to residential properties protecting from common pests, including rodents, insects, and wildlife. It also provides workplace pest control solutions for customers across various end markets, such as healthcare, foodservice, and logistics. In addition, the company offers termite protection and ancillary services. It serves clients directly, as well as through franchisee operations. The company was formerly known as Rollins Broadcasting, Inc and changed its name to Rollins, Inc. in 1965. Rollins, Inc. was founded in 1901 and is headquartered in Atlanta, Georgia.</v>
      </c>
    </row>
    <row r="1126" spans="1:20" x14ac:dyDescent="0.3">
      <c r="A1126" s="12" t="s">
        <v>386</v>
      </c>
      <c r="B1126" s="10" t="str">
        <f>_xll.SNL.Clients.Office.Excel.Functions.SPG(A1126,"SP_IPO_DATE")</f>
        <v/>
      </c>
      <c r="C1126" s="5">
        <f>_xll.SNL.Clients.Office.Excel.Functions.SPG(A1126, "SP_VOLUME_AVG_WEEKLY_TO_SHARES_OUT", , "1M")</f>
        <v>3.0855174172131443</v>
      </c>
      <c r="D1126" s="5">
        <f>_xll.SNL.Clients.Office.Excel.Functions.SPG(A1126, "SP_VOLUME_AVG_WEEKLY_TO_SHARES_OUT", , "3M")</f>
        <v>2.8375340107208888</v>
      </c>
      <c r="E1126" s="5">
        <f>_xll.SNL.Clients.Office.Excel.Functions.SPG(A1126, "SP_VOLUME_AVG_DAILY_TO_1YR_AVG_DAILY", , "1M")</f>
        <v>125.76</v>
      </c>
      <c r="F1126" s="5">
        <f>_xll.SNL.Clients.Office.Excel.Functions.SPG(A1126, "SP_VOLUME_AVG_DAILY_TO_1YR_AVG_DAILY", , "3M")</f>
        <v>115.65</v>
      </c>
      <c r="G1126" s="9" t="str">
        <f>_xll.SNL.Clients.Office.Excel.Functions.SPG(A1126, "IQ_SECTOR")</f>
        <v>Information Technology</v>
      </c>
      <c r="H1126" s="9" t="str">
        <f>_xll.SNL.Clients.Office.Excel.Functions.SPG(A1126, "IQ_INDUSTRY_GROUP")</f>
        <v>Software and Services</v>
      </c>
      <c r="I1126" s="9" t="str">
        <f>_xll.SNL.Clients.Office.Excel.Functions.SPG(A1126, "IQ_INDUSTRY")</f>
        <v>Software</v>
      </c>
      <c r="J1126" s="9" t="str">
        <f>_xll.SNL.Clients.Office.Excel.Functions.SPG(A1126, "IQ_PRIMARY_INDUSTRY")</f>
        <v>Application Software</v>
      </c>
      <c r="K1126" s="9" t="str">
        <f>_xll.SNL.Clients.Office.Excel.Functions.SPG(A1126, "NAICS_CODE", "Primary")</f>
        <v>513210 - Software Publishers</v>
      </c>
      <c r="L1126" s="9" t="str">
        <f>_xll.SNL.Clients.Office.Excel.Functions.SPG(A1126, "SP_TOPICTAG")</f>
        <v>Software Development; Data Integration; RFID (Radio Frequency Identification); Sensors; Cloud Infrastructure; Cloud Storage</v>
      </c>
      <c r="M1126" s="5">
        <f>_xll.SNL.Clients.Office.Excel.Functions.SPG(A1126, "SP_PCT_SHARES_OWNED_ALL_INSTITUTIONS")</f>
        <v>93.94</v>
      </c>
      <c r="N1126" s="9" t="str">
        <f>_xll.SNL.Clients.Office.Excel.Functions.SPG(A1126, "RD_CREDIT_RATING_GLOBAL", "Issuer Credit Rating", "Local Currency LT|0")</f>
        <v>BBB+</v>
      </c>
      <c r="O1126" s="9" t="str">
        <f>_xll.SNL.Clients.Office.Excel.Functions.SPG(A1126, "RD_CWOL_GLOBAL", "Issuer Credit Rating", "Local Currency LT|0")</f>
        <v>Stable</v>
      </c>
      <c r="P1126" s="9" t="str">
        <f>_xll.SNL.Clients.Office.Excel.Functions.SPG(A1126, "RD_RATING_ACTION_GLOBAL", "Issuer Credit Rating", "Local Currency LT|0")</f>
        <v>Upgrade | CreditWatch/Outlook (02/21/2018)</v>
      </c>
      <c r="Q1126" s="10">
        <f>_xll.SNL.Clients.Office.Excel.Functions.SPG(A1126, "RD_LAST_REVIEW_DATE_GLOBAL", "Issuer Credit Rating", "Local Currency LT")</f>
        <v>45680</v>
      </c>
      <c r="R1126" s="10">
        <f>_xll.SNL.Clients.Office.Excel.Functions.SPG(A1126, "RD_CREDIT_RATING_DATE_GLOBAL", "Issuer Credit Rating", "Local Currency LT|0")</f>
        <v>43152</v>
      </c>
      <c r="S1126" s="10">
        <f>_xll.SNL.Clients.Office.Excel.Functions.SPG(A1126, "RD_CREDIT_WATCH_OUTLOOK_DATE_GLOBAL", "Issuer Credit Rating", "Local Currency LT|0")</f>
        <v>43152</v>
      </c>
      <c r="T1126" s="13" t="str">
        <f>_xll.SNL.Clients.Office.Excel.Functions.SPG(A1126, "SP_BUSINESS_DESCRIPTION")</f>
        <v>Roper Technologies, Inc. designs and develops software, and technology enabled products and solutions. It operates through three segments: Application Software, Network Software, and Technology Enabled Products. The Application Software segment offers management, campus solutions, diagnostic and laboratory information management, enterprise software and information solutions, transportation management, financial and compliance management, and cloud-based financial analytics and performance management software; cloud-based software to the property and casualty insurance industry; and software, services, and technologies for foodservice operations. The Network Software segment provides cloud-based data, collaboration, and estimating automation software; electronic marketplace; visual effects and 3D content software; cloud-based software for the life insurance and financial services industries; supply chain software; health care service and software; data analytics and information; and pharmacy software solutions. The Technology Enabled Products segment offers ultrasound accessories; dispensers and metering pumps; wireless sensor network and solutions automated surgical scrub and linen dispensing equipment; water meters; optical and electromagnetic measurement systems; RFID card readers; and medical devices. It distributes and sells its products through direct sales, manufacturers’ representatives, resellers, and distributors. The company was formerly known as Roper Industries, Inc. and changed its name to Roper Technologies, Inc. in April 2015. The company was incorporated in 1981 and is based in Sarasota, Florida.</v>
      </c>
    </row>
    <row r="1127" spans="1:20" x14ac:dyDescent="0.3">
      <c r="A1127" s="12" t="s">
        <v>387</v>
      </c>
      <c r="B1127" s="10">
        <f>_xll.SNL.Clients.Office.Excel.Functions.SPG(A1127,"SP_IPO_DATE")</f>
        <v>31267</v>
      </c>
      <c r="C1127" s="5">
        <f>_xll.SNL.Clients.Office.Excel.Functions.SPG(A1127, "SP_VOLUME_AVG_WEEKLY_TO_SHARES_OUT", , "1M")</f>
        <v>3.517424705809387</v>
      </c>
      <c r="D1127" s="5">
        <f>_xll.SNL.Clients.Office.Excel.Functions.SPG(A1127, "SP_VOLUME_AVG_WEEKLY_TO_SHARES_OUT", , "3M")</f>
        <v>3.9053472452914226</v>
      </c>
      <c r="E1127" s="5">
        <f>_xll.SNL.Clients.Office.Excel.Functions.SPG(A1127, "SP_VOLUME_AVG_DAILY_TO_1YR_AVG_DAILY", , "1M")</f>
        <v>96.48</v>
      </c>
      <c r="F1127" s="5">
        <f>_xll.SNL.Clients.Office.Excel.Functions.SPG(A1127, "SP_VOLUME_AVG_DAILY_TO_1YR_AVG_DAILY", , "3M")</f>
        <v>107.12</v>
      </c>
      <c r="G1127" s="9" t="str">
        <f>_xll.SNL.Clients.Office.Excel.Functions.SPG(A1127, "IQ_SECTOR")</f>
        <v>Consumer Discretionary</v>
      </c>
      <c r="H1127" s="9" t="str">
        <f>_xll.SNL.Clients.Office.Excel.Functions.SPG(A1127, "IQ_INDUSTRY_GROUP")</f>
        <v>Consumer Discretionary Distribution and Retail</v>
      </c>
      <c r="I1127" s="9" t="str">
        <f>_xll.SNL.Clients.Office.Excel.Functions.SPG(A1127, "IQ_INDUSTRY")</f>
        <v>Specialty Retail</v>
      </c>
      <c r="J1127" s="9" t="str">
        <f>_xll.SNL.Clients.Office.Excel.Functions.SPG(A1127, "IQ_PRIMARY_INDUSTRY")</f>
        <v>Apparel Retail</v>
      </c>
      <c r="K1127" s="9" t="str">
        <f>_xll.SNL.Clients.Office.Excel.Functions.SPG(A1127, "NAICS_CODE", "Primary")</f>
        <v>458110 - Clothing and Clothing Accessories Retailers</v>
      </c>
      <c r="L1127" s="9" t="str">
        <f>_xll.SNL.Clients.Office.Excel.Functions.SPG(A1127, "SP_TOPICTAG")</f>
        <v>Lifestyle; Brand Marketing</v>
      </c>
      <c r="M1127" s="5">
        <f>_xll.SNL.Clients.Office.Excel.Functions.SPG(A1127, "SP_PCT_SHARES_OWNED_ALL_INSTITUTIONS")</f>
        <v>91.41</v>
      </c>
      <c r="N1127" s="9" t="str">
        <f>_xll.SNL.Clients.Office.Excel.Functions.SPG(A1127, "RD_CREDIT_RATING_GLOBAL", "Issuer Credit Rating", "Local Currency LT|0")</f>
        <v>BBB+</v>
      </c>
      <c r="O1127" s="9" t="str">
        <f>_xll.SNL.Clients.Office.Excel.Functions.SPG(A1127, "RD_CWOL_GLOBAL", "Issuer Credit Rating", "Local Currency LT|0")</f>
        <v>Stable</v>
      </c>
      <c r="P1127" s="9" t="str">
        <f>_xll.SNL.Clients.Office.Excel.Functions.SPG(A1127, "RD_RATING_ACTION_GLOBAL", "Issuer Credit Rating", "Local Currency LT|0")</f>
        <v>CreditWatch/Outlook (03/19/2021)</v>
      </c>
      <c r="Q1127" s="10">
        <f>_xll.SNL.Clients.Office.Excel.Functions.SPG(A1127, "RD_LAST_REVIEW_DATE_GLOBAL", "Issuer Credit Rating", "Local Currency LT")</f>
        <v>45373</v>
      </c>
      <c r="R1127" s="10">
        <f>_xll.SNL.Clients.Office.Excel.Functions.SPG(A1127, "RD_CREDIT_RATING_DATE_GLOBAL", "Issuer Credit Rating", "Local Currency LT|0")</f>
        <v>43917</v>
      </c>
      <c r="S1127" s="10">
        <f>_xll.SNL.Clients.Office.Excel.Functions.SPG(A1127, "RD_CREDIT_WATCH_OUTLOOK_DATE_GLOBAL", "Issuer Credit Rating", "Local Currency LT|0")</f>
        <v>44274</v>
      </c>
      <c r="T1127" s="13" t="str">
        <f>_xll.SNL.Clients.Office.Excel.Functions.SPG(A1127, "SP_BUSINESS_DESCRIPTION")</f>
        <v>Ross Stores, Inc., together with its subsidiaries, operates off-price retail apparel and home fashion stores under the Ross Dress for Less and dd’s DISCOUNTS brand names in the United States. Its stores primarily offer apparel, accessories, footwear, and home fashions. The company’s Ross Dress for Less stores sell its products at department and specialty stores to middle income households; and dd’s DISCOUNTS stores sell its products at department and discount stores for households with moderate income. Ross Stores, Inc. was incorporated in 1957 and is headquartered in Dublin, California.</v>
      </c>
    </row>
    <row r="1128" spans="1:20" x14ac:dyDescent="0.3">
      <c r="A1128" s="12" t="s">
        <v>388</v>
      </c>
      <c r="B1128" s="10" t="str">
        <f>_xll.SNL.Clients.Office.Excel.Functions.SPG(A1128,"SP_IPO_DATE")</f>
        <v/>
      </c>
      <c r="C1128" s="5">
        <f>_xll.SNL.Clients.Office.Excel.Functions.SPG(A1128, "SP_VOLUME_AVG_WEEKLY_TO_SHARES_OUT", , "1M")</f>
        <v>4.3384354063871804</v>
      </c>
      <c r="D1128" s="5">
        <f>_xll.SNL.Clients.Office.Excel.Functions.SPG(A1128, "SP_VOLUME_AVG_WEEKLY_TO_SHARES_OUT", , "3M")</f>
        <v>3.7736264904296033</v>
      </c>
      <c r="E1128" s="5">
        <f>_xll.SNL.Clients.Office.Excel.Functions.SPG(A1128, "SP_VOLUME_AVG_DAILY_TO_1YR_AVG_DAILY", , "1M")</f>
        <v>104.08</v>
      </c>
      <c r="F1128" s="5">
        <f>_xll.SNL.Clients.Office.Excel.Functions.SPG(A1128, "SP_VOLUME_AVG_DAILY_TO_1YR_AVG_DAILY", , "3M")</f>
        <v>90.53</v>
      </c>
      <c r="G1128" s="9" t="str">
        <f>_xll.SNL.Clients.Office.Excel.Functions.SPG(A1128, "IQ_SECTOR")</f>
        <v>Consumer Discretionary</v>
      </c>
      <c r="H1128" s="9" t="str">
        <f>_xll.SNL.Clients.Office.Excel.Functions.SPG(A1128, "IQ_INDUSTRY_GROUP")</f>
        <v>Consumer Services</v>
      </c>
      <c r="I1128" s="9" t="str">
        <f>_xll.SNL.Clients.Office.Excel.Functions.SPG(A1128, "IQ_INDUSTRY")</f>
        <v>Hotels, Restaurants and Leisure</v>
      </c>
      <c r="J1128" s="9" t="str">
        <f>_xll.SNL.Clients.Office.Excel.Functions.SPG(A1128, "IQ_PRIMARY_INDUSTRY")</f>
        <v>Hotels, Resorts and Cruise Lines</v>
      </c>
      <c r="K1128" s="9" t="str">
        <f>_xll.SNL.Clients.Office.Excel.Functions.SPG(A1128, "NAICS_CODE", "Primary")</f>
        <v>483112 - Deep Sea Passenger Transportation</v>
      </c>
      <c r="L1128" s="9" t="str">
        <f>_xll.SNL.Clients.Office.Excel.Functions.SPG(A1128, "SP_TOPICTAG")</f>
        <v>Adventure Travel; Business Travel; Tourism; Travel Accommodations</v>
      </c>
      <c r="M1128" s="5">
        <f>_xll.SNL.Clients.Office.Excel.Functions.SPG(A1128, "SP_PCT_SHARES_OWNED_ALL_INSTITUTIONS")</f>
        <v>81.78</v>
      </c>
      <c r="N1128" s="9" t="str">
        <f>_xll.SNL.Clients.Office.Excel.Functions.SPG(A1128, "RD_CREDIT_RATING_GLOBAL", "Issuer Credit Rating", "Local Currency LT|0")</f>
        <v>BBB-</v>
      </c>
      <c r="O1128" s="9" t="str">
        <f>_xll.SNL.Clients.Office.Excel.Functions.SPG(A1128, "RD_CWOL_GLOBAL", "Issuer Credit Rating", "Local Currency LT|0")</f>
        <v>Stable</v>
      </c>
      <c r="P1128" s="9" t="str">
        <f>_xll.SNL.Clients.Office.Excel.Functions.SPG(A1128, "RD_RATING_ACTION_GLOBAL", "Issuer Credit Rating", "Local Currency LT|0")</f>
        <v>Upgrade | CreditWatch/Outlook (02/04/2025)</v>
      </c>
      <c r="Q1128" s="10">
        <f>_xll.SNL.Clients.Office.Excel.Functions.SPG(A1128, "RD_LAST_REVIEW_DATE_GLOBAL", "Issuer Credit Rating", "Local Currency LT")</f>
        <v>45698</v>
      </c>
      <c r="R1128" s="10">
        <f>_xll.SNL.Clients.Office.Excel.Functions.SPG(A1128, "RD_CREDIT_RATING_DATE_GLOBAL", "Issuer Credit Rating", "Local Currency LT|0")</f>
        <v>45692</v>
      </c>
      <c r="S1128" s="10">
        <f>_xll.SNL.Clients.Office.Excel.Functions.SPG(A1128, "RD_CREDIT_WATCH_OUTLOOK_DATE_GLOBAL", "Issuer Credit Rating", "Local Currency LT|0")</f>
        <v>45692</v>
      </c>
      <c r="T1128" s="13" t="str">
        <f>_xll.SNL.Clients.Office.Excel.Functions.SPG(A1128, "SP_BUSINESS_DESCRIPTION")</f>
        <v>Royal Caribbean Cruises Ltd. operates as a cruise company worldwide. The company operates cruises under the Royal Caribbean International, Celebrity Cruises, and Silversea Cruises brands, which comprise a range of itineraries. As of February 21, 2024, it operated 65 ships. Royal Caribbean Cruises Ltd. was founded in 1968 and is headquartered in Miami, Florida.</v>
      </c>
    </row>
    <row r="1129" spans="1:20" x14ac:dyDescent="0.3">
      <c r="A1129" s="12" t="s">
        <v>1943</v>
      </c>
      <c r="B1129" s="10" t="str">
        <f>_xll.SNL.Clients.Office.Excel.Functions.SPG(A1129,"SP_IPO_DATE")</f>
        <v/>
      </c>
      <c r="C1129" s="5">
        <f>_xll.SNL.Clients.Office.Excel.Functions.SPG(A1129, "SP_VOLUME_AVG_WEEKLY_TO_SHARES_OUT", , "1M")</f>
        <v>3.4560035007772503</v>
      </c>
      <c r="D1129" s="5">
        <f>_xll.SNL.Clients.Office.Excel.Functions.SPG(A1129, "SP_VOLUME_AVG_WEEKLY_TO_SHARES_OUT", , "3M")</f>
        <v>3.2610523487107801</v>
      </c>
      <c r="E1129" s="5">
        <f>_xll.SNL.Clients.Office.Excel.Functions.SPG(A1129, "SP_VOLUME_AVG_DAILY_TO_1YR_AVG_DAILY", , "1M")</f>
        <v>116.37</v>
      </c>
      <c r="F1129" s="5">
        <f>_xll.SNL.Clients.Office.Excel.Functions.SPG(A1129, "SP_VOLUME_AVG_DAILY_TO_1YR_AVG_DAILY", , "3M")</f>
        <v>109.81</v>
      </c>
      <c r="G1129" s="9" t="str">
        <f>_xll.SNL.Clients.Office.Excel.Functions.SPG(A1129, "IQ_SECTOR")</f>
        <v>Materials</v>
      </c>
      <c r="H1129" s="9" t="str">
        <f>_xll.SNL.Clients.Office.Excel.Functions.SPG(A1129, "IQ_INDUSTRY_GROUP")</f>
        <v>Materials</v>
      </c>
      <c r="I1129" s="9" t="str">
        <f>_xll.SNL.Clients.Office.Excel.Functions.SPG(A1129, "IQ_INDUSTRY")</f>
        <v>Metals and Mining</v>
      </c>
      <c r="J1129" s="9" t="str">
        <f>_xll.SNL.Clients.Office.Excel.Functions.SPG(A1129, "IQ_PRIMARY_INDUSTRY")</f>
        <v>Gold</v>
      </c>
      <c r="K1129" s="9" t="str">
        <f>_xll.SNL.Clients.Office.Excel.Functions.SPG(A1129, "NAICS_CODE", "Primary")</f>
        <v>212220 - Gold Ore and Silver Ore Mining</v>
      </c>
      <c r="L1129" s="9" t="str">
        <f>_xll.SNL.Clients.Office.Excel.Functions.SPG(A1129, "SP_TOPICTAG")</f>
        <v/>
      </c>
      <c r="M1129" s="5">
        <f>_xll.SNL.Clients.Office.Excel.Functions.SPG(A1129, "SP_PCT_SHARES_OWNED_ALL_INSTITUTIONS")</f>
        <v>86.65</v>
      </c>
      <c r="N1129" s="9" t="str">
        <f>_xll.SNL.Clients.Office.Excel.Functions.SPG(A1129, "RD_CREDIT_RATING_GLOBAL", "Issuer Credit Rating", "Local Currency LT|0")</f>
        <v/>
      </c>
      <c r="O1129" s="9" t="str">
        <f>_xll.SNL.Clients.Office.Excel.Functions.SPG(A1129, "RD_CWOL_GLOBAL", "Issuer Credit Rating", "Local Currency LT|0")</f>
        <v/>
      </c>
      <c r="P1129" s="9" t="str">
        <f>_xll.SNL.Clients.Office.Excel.Functions.SPG(A1129, "RD_RATING_ACTION_GLOBAL", "Issuer Credit Rating", "Local Currency LT|0")</f>
        <v/>
      </c>
      <c r="Q1129" s="10" t="str">
        <f>_xll.SNL.Clients.Office.Excel.Functions.SPG(A1129, "RD_LAST_REVIEW_DATE_GLOBAL", "Issuer Credit Rating", "Local Currency LT")</f>
        <v/>
      </c>
      <c r="R1129" s="10" t="str">
        <f>_xll.SNL.Clients.Office.Excel.Functions.SPG(A1129, "RD_CREDIT_RATING_DATE_GLOBAL", "Issuer Credit Rating", "Local Currency LT|0")</f>
        <v/>
      </c>
      <c r="S1129" s="10" t="str">
        <f>_xll.SNL.Clients.Office.Excel.Functions.SPG(A1129, "RD_CREDIT_WATCH_OUTLOOK_DATE_GLOBAL", "Issuer Credit Rating", "Local Currency LT|0")</f>
        <v/>
      </c>
      <c r="T1129" s="13" t="str">
        <f>_xll.SNL.Clients.Office.Excel.Functions.SPG(A1129, "SP_BUSINESS_DESCRIPTION")</f>
        <v>Royal Gold, Inc., together with its subsidiaries, acquires and manages precious metal streams, royalties, and related interests. The company engages in acquiring stream and royalty interests or to finance projects that are in production, development, or in the exploration stage in exchange for stream or royalty interests, which primarily consists of gold, silver, copper, nickel, zinc, lead, and other metals. It operates in the United States, Canada, Chile, the Dominican Republic, Australia, Africa, Mexico, and internationally. Royal Gold, Inc. was incorporated in 1981 and is headquartered in Denver, Colorado.</v>
      </c>
    </row>
    <row r="1130" spans="1:20" x14ac:dyDescent="0.3">
      <c r="A1130" s="12" t="s">
        <v>1479</v>
      </c>
      <c r="B1130" s="10" t="str">
        <f>_xll.SNL.Clients.Office.Excel.Functions.SPG(A1130,"SP_IPO_DATE")</f>
        <v/>
      </c>
      <c r="C1130" s="5">
        <f>_xll.SNL.Clients.Office.Excel.Functions.SPG(A1130, "SP_VOLUME_AVG_WEEKLY_TO_SHARES_OUT", , "1M")</f>
        <v>3.6991646400856495</v>
      </c>
      <c r="D1130" s="5">
        <f>_xll.SNL.Clients.Office.Excel.Functions.SPG(A1130, "SP_VOLUME_AVG_WEEKLY_TO_SHARES_OUT", , "3M")</f>
        <v>3.5178705406921496</v>
      </c>
      <c r="E1130" s="5">
        <f>_xll.SNL.Clients.Office.Excel.Functions.SPG(A1130, "SP_VOLUME_AVG_DAILY_TO_1YR_AVG_DAILY", , "1M")</f>
        <v>94.96</v>
      </c>
      <c r="F1130" s="5">
        <f>_xll.SNL.Clients.Office.Excel.Functions.SPG(A1130, "SP_VOLUME_AVG_DAILY_TO_1YR_AVG_DAILY", , "3M")</f>
        <v>90.31</v>
      </c>
      <c r="G1130" s="9" t="str">
        <f>_xll.SNL.Clients.Office.Excel.Functions.SPG(A1130, "IQ_SECTOR")</f>
        <v>Energy</v>
      </c>
      <c r="H1130" s="9" t="str">
        <f>_xll.SNL.Clients.Office.Excel.Functions.SPG(A1130, "IQ_INDUSTRY_GROUP")</f>
        <v>Energy</v>
      </c>
      <c r="I1130" s="9" t="str">
        <f>_xll.SNL.Clients.Office.Excel.Functions.SPG(A1130, "IQ_INDUSTRY")</f>
        <v>Energy Equipment and Services</v>
      </c>
      <c r="J1130" s="9" t="str">
        <f>_xll.SNL.Clients.Office.Excel.Functions.SPG(A1130, "IQ_PRIMARY_INDUSTRY")</f>
        <v>Oil and Gas Equipment and Services</v>
      </c>
      <c r="K1130" s="9" t="str">
        <f>_xll.SNL.Clients.Office.Excel.Functions.SPG(A1130, "NAICS_CODE", "Primary")</f>
        <v>213112 - Support Activities for Oil and Gas Operations</v>
      </c>
      <c r="L1130" s="9" t="str">
        <f>_xll.SNL.Clients.Office.Excel.Functions.SPG(A1130, "SP_TOPICTAG")</f>
        <v>Environmental Engineering; Marine Transportation</v>
      </c>
      <c r="M1130" s="5">
        <f>_xll.SNL.Clients.Office.Excel.Functions.SPG(A1130, "SP_PCT_SHARES_OWNED_ALL_INSTITUTIONS")</f>
        <v>52.56</v>
      </c>
      <c r="N1130" s="9" t="str">
        <f>_xll.SNL.Clients.Office.Excel.Functions.SPG(A1130, "RD_CREDIT_RATING_GLOBAL", "Issuer Credit Rating", "Local Currency LT|0")</f>
        <v/>
      </c>
      <c r="O1130" s="9" t="str">
        <f>_xll.SNL.Clients.Office.Excel.Functions.SPG(A1130, "RD_CWOL_GLOBAL", "Issuer Credit Rating", "Local Currency LT|0")</f>
        <v/>
      </c>
      <c r="P1130" s="9" t="str">
        <f>_xll.SNL.Clients.Office.Excel.Functions.SPG(A1130, "RD_RATING_ACTION_GLOBAL", "Issuer Credit Rating", "Local Currency LT|0")</f>
        <v/>
      </c>
      <c r="Q1130" s="10" t="str">
        <f>_xll.SNL.Clients.Office.Excel.Functions.SPG(A1130, "RD_LAST_REVIEW_DATE_GLOBAL", "Issuer Credit Rating", "Local Currency LT")</f>
        <v/>
      </c>
      <c r="R1130" s="10" t="str">
        <f>_xll.SNL.Clients.Office.Excel.Functions.SPG(A1130, "RD_CREDIT_RATING_DATE_GLOBAL", "Issuer Credit Rating", "Local Currency LT|0")</f>
        <v/>
      </c>
      <c r="S1130" s="10" t="str">
        <f>_xll.SNL.Clients.Office.Excel.Functions.SPG(A1130, "RD_CREDIT_WATCH_OUTLOOK_DATE_GLOBAL", "Issuer Credit Rating", "Local Currency LT|0")</f>
        <v/>
      </c>
      <c r="T1130" s="13" t="str">
        <f>_xll.SNL.Clients.Office.Excel.Functions.SPG(A1130, "SP_BUSINESS_DESCRIPTION")</f>
        <v>RPC, Inc., through its subsidiaries, engages provision of a range of oilfield services and equipment for the oil and gas companies involved in the exploration, production, and development of oil and gas properties. The company operates through Technical Services and Support Services segments. The Technical Services segment offers pressure pumping, fracturing, acidizing, cementing, downhole tools, coiled tubing, snubbing, nitrogen, well control, wireline, pump down, and fishing services that are used in the completion, production, and maintenance of oil and gas wells. The Support Services segment provides a range of rental tools for onshore and offshore oil and gas well drilling, completion, and workover activities. This segment also offers oilfield pipe inspection, and pipe management and storage services, as well as well control training and consulting services. It operates in the United States, Africa, Canada, Argentina, China, Mexico, Latin America, the Middle East, and internationally. The company was incorporated in 1984 and is headquartered in Atlanta, Georgia.</v>
      </c>
    </row>
    <row r="1131" spans="1:20" x14ac:dyDescent="0.3">
      <c r="A1131" s="12" t="s">
        <v>1944</v>
      </c>
      <c r="B1131" s="10" t="str">
        <f>_xll.SNL.Clients.Office.Excel.Functions.SPG(A1131,"SP_IPO_DATE")</f>
        <v/>
      </c>
      <c r="C1131" s="5">
        <f>_xll.SNL.Clients.Office.Excel.Functions.SPG(A1131, "SP_VOLUME_AVG_WEEKLY_TO_SHARES_OUT", , "1M")</f>
        <v>2.4657131603533937</v>
      </c>
      <c r="D1131" s="5">
        <f>_xll.SNL.Clients.Office.Excel.Functions.SPG(A1131, "SP_VOLUME_AVG_WEEKLY_TO_SHARES_OUT", , "3M")</f>
        <v>2.5536109132301203</v>
      </c>
      <c r="E1131" s="5">
        <f>_xll.SNL.Clients.Office.Excel.Functions.SPG(A1131, "SP_VOLUME_AVG_DAILY_TO_1YR_AVG_DAILY", , "1M")</f>
        <v>100.81</v>
      </c>
      <c r="F1131" s="5">
        <f>_xll.SNL.Clients.Office.Excel.Functions.SPG(A1131, "SP_VOLUME_AVG_DAILY_TO_1YR_AVG_DAILY", , "3M")</f>
        <v>104.4</v>
      </c>
      <c r="G1131" s="9" t="str">
        <f>_xll.SNL.Clients.Office.Excel.Functions.SPG(A1131, "IQ_SECTOR")</f>
        <v>Materials</v>
      </c>
      <c r="H1131" s="9" t="str">
        <f>_xll.SNL.Clients.Office.Excel.Functions.SPG(A1131, "IQ_INDUSTRY_GROUP")</f>
        <v>Materials</v>
      </c>
      <c r="I1131" s="9" t="str">
        <f>_xll.SNL.Clients.Office.Excel.Functions.SPG(A1131, "IQ_INDUSTRY")</f>
        <v>Chemicals</v>
      </c>
      <c r="J1131" s="9" t="str">
        <f>_xll.SNL.Clients.Office.Excel.Functions.SPG(A1131, "IQ_PRIMARY_INDUSTRY")</f>
        <v>Specialty Chemicals</v>
      </c>
      <c r="K1131" s="9" t="str">
        <f>_xll.SNL.Clients.Office.Excel.Functions.SPG(A1131, "NAICS_CODE", "Primary")</f>
        <v>325 - Chemical Manufacturing</v>
      </c>
      <c r="L1131" s="9" t="str">
        <f>_xll.SNL.Clients.Office.Excel.Functions.SPG(A1131, "SP_TOPICTAG")</f>
        <v>Environmental Engineering</v>
      </c>
      <c r="M1131" s="5">
        <f>_xll.SNL.Clients.Office.Excel.Functions.SPG(A1131, "SP_PCT_SHARES_OWNED_ALL_INSTITUTIONS")</f>
        <v>83.44</v>
      </c>
      <c r="N1131" s="9" t="str">
        <f>_xll.SNL.Clients.Office.Excel.Functions.SPG(A1131, "RD_CREDIT_RATING_GLOBAL", "Issuer Credit Rating", "Local Currency LT|0")</f>
        <v>BBB</v>
      </c>
      <c r="O1131" s="9" t="str">
        <f>_xll.SNL.Clients.Office.Excel.Functions.SPG(A1131, "RD_CWOL_GLOBAL", "Issuer Credit Rating", "Local Currency LT|0")</f>
        <v>Stable</v>
      </c>
      <c r="P1131" s="9" t="str">
        <f>_xll.SNL.Clients.Office.Excel.Functions.SPG(A1131, "RD_RATING_ACTION_GLOBAL", "Issuer Credit Rating", "Local Currency LT|0")</f>
        <v>Upgrade | CreditWatch/Outlook (07/20/2021)</v>
      </c>
      <c r="Q1131" s="10">
        <f>_xll.SNL.Clients.Office.Excel.Functions.SPG(A1131, "RD_LAST_REVIEW_DATE_GLOBAL", "Issuer Credit Rating", "Local Currency LT")</f>
        <v>45642</v>
      </c>
      <c r="R1131" s="10">
        <f>_xll.SNL.Clients.Office.Excel.Functions.SPG(A1131, "RD_CREDIT_RATING_DATE_GLOBAL", "Issuer Credit Rating", "Local Currency LT|0")</f>
        <v>44397</v>
      </c>
      <c r="S1131" s="10">
        <f>_xll.SNL.Clients.Office.Excel.Functions.SPG(A1131, "RD_CREDIT_WATCH_OUTLOOK_DATE_GLOBAL", "Issuer Credit Rating", "Local Currency LT|0")</f>
        <v>44397</v>
      </c>
      <c r="T1131" s="13" t="str">
        <f>_xll.SNL.Clients.Office.Excel.Functions.SPG(A1131, "SP_BUSINESS_DESCRIPTION")</f>
        <v>RPM International Inc. manufactures and sells specialty chemicals for the industrial, specialty, and consumer markets worldwide. It offers waterproofing, coating, and traditional roofing systems; sealants, air barriers, tapes, and foams; residential home weatherization systems; roofing and building maintenance services; sealing and bonding, subfloor preparation, flooring, and glazing solutions; resin flooring systems, polyurethane, MMA waterproof, epoxy floor paint and coatings, concrete repair, and protection products; fire stopping and intumescent steel coating, and manufacturing industry solutions; rolled asphalt roofing materials and chemical admixtures; concrete and masonry admixtures, concrete fibers, curing and sealing compounds, structural grouts and mortars, epoxy adhesives, injection resins, polyurethane foams, floor hardeners and toppings, joint fillers, industrial and architectural coatings, decorative color/stains/stamps, and restoration materials; insulated building cladding materials; and concrete form wall systems. It also provides flooring systems; fiberglass reinforced plastic gratings and shapes; corrosion-control coating, containment and railcar lining, fire and sound proofing, and heat and cryogenic insulation products; specialty construction products; amine curing agents, reactive diluents, and epoxy resins; fluorescent colorants and pigments; shellac-based-specialty and marine coatings; fire and water damage restoration, carpet cleaning, and disinfecting products; fuel additives; wood treatments, coatings, and touch-up products; and nail enamels, polishes, and coating components. In addition, it offers solutions for the paint contractors and DIYers, concrete restoration and flooring, metallic and faux finish coatings, cleaners, and hobby paints and cements; and caulks, adhesives, insulating foams, and patches, as well as spackling, glazing, and repair products. The company was incorporated in 1947 and is headquartered in Medina, Ohio.</v>
      </c>
    </row>
    <row r="1132" spans="1:20" x14ac:dyDescent="0.3">
      <c r="A1132" s="12" t="s">
        <v>389</v>
      </c>
      <c r="B1132" s="10" t="str">
        <f>_xll.SNL.Clients.Office.Excel.Functions.SPG(A1132,"SP_IPO_DATE")</f>
        <v/>
      </c>
      <c r="C1132" s="5">
        <f>_xll.SNL.Clients.Office.Excel.Functions.SPG(A1132, "SP_VOLUME_AVG_WEEKLY_TO_SHARES_OUT", , "1M")</f>
        <v>1.902096228516684</v>
      </c>
      <c r="D1132" s="5">
        <f>_xll.SNL.Clients.Office.Excel.Functions.SPG(A1132, "SP_VOLUME_AVG_WEEKLY_TO_SHARES_OUT", , "3M")</f>
        <v>1.7385354307588714</v>
      </c>
      <c r="E1132" s="5">
        <f>_xll.SNL.Clients.Office.Excel.Functions.SPG(A1132, "SP_VOLUME_AVG_DAILY_TO_1YR_AVG_DAILY", , "1M")</f>
        <v>84.35</v>
      </c>
      <c r="F1132" s="5">
        <f>_xll.SNL.Clients.Office.Excel.Functions.SPG(A1132, "SP_VOLUME_AVG_DAILY_TO_1YR_AVG_DAILY", , "3M")</f>
        <v>77.099999999999994</v>
      </c>
      <c r="G1132" s="9" t="str">
        <f>_xll.SNL.Clients.Office.Excel.Functions.SPG(A1132, "IQ_SECTOR")</f>
        <v>Industrials</v>
      </c>
      <c r="H1132" s="9" t="str">
        <f>_xll.SNL.Clients.Office.Excel.Functions.SPG(A1132, "IQ_INDUSTRY_GROUP")</f>
        <v>Capital Goods</v>
      </c>
      <c r="I1132" s="9" t="str">
        <f>_xll.SNL.Clients.Office.Excel.Functions.SPG(A1132, "IQ_INDUSTRY")</f>
        <v>Aerospace and Defense</v>
      </c>
      <c r="J1132" s="9" t="str">
        <f>_xll.SNL.Clients.Office.Excel.Functions.SPG(A1132, "IQ_PRIMARY_INDUSTRY")</f>
        <v>Aerospace and Defense</v>
      </c>
      <c r="K1132" s="9" t="str">
        <f>_xll.SNL.Clients.Office.Excel.Functions.SPG(A1132, "NAICS_CODE", "Primary")</f>
        <v>33641 - Aerospace Product and Parts Manufacturing</v>
      </c>
      <c r="L1132" s="9" t="str">
        <f>_xll.SNL.Clients.Office.Excel.Functions.SPG(A1132, "SP_TOPICTAG")</f>
        <v>Fleet Management; Navigation; Simulation; Network Security; Commercial Space Launch; Passenger Aircraft Manufacturing</v>
      </c>
      <c r="M1132" s="5">
        <f>_xll.SNL.Clients.Office.Excel.Functions.SPG(A1132, "SP_PCT_SHARES_OWNED_ALL_INSTITUTIONS")</f>
        <v>81.47</v>
      </c>
      <c r="N1132" s="9" t="str">
        <f>_xll.SNL.Clients.Office.Excel.Functions.SPG(A1132, "RD_CREDIT_RATING_GLOBAL", "Issuer Credit Rating", "Local Currency LT|0")</f>
        <v>BBB+</v>
      </c>
      <c r="O1132" s="9" t="str">
        <f>_xll.SNL.Clients.Office.Excel.Functions.SPG(A1132, "RD_CWOL_GLOBAL", "Issuer Credit Rating", "Local Currency LT|0")</f>
        <v>Negative</v>
      </c>
      <c r="P1132" s="9" t="str">
        <f>_xll.SNL.Clients.Office.Excel.Functions.SPG(A1132, "RD_RATING_ACTION_GLOBAL", "Issuer Credit Rating", "Local Currency LT|0")</f>
        <v>CreditWatch/Outlook (10/27/2023)</v>
      </c>
      <c r="Q1132" s="10">
        <f>_xll.SNL.Clients.Office.Excel.Functions.SPG(A1132, "RD_LAST_REVIEW_DATE_GLOBAL", "Issuer Credit Rating", "Local Currency LT")</f>
        <v>45553</v>
      </c>
      <c r="R1132" s="10">
        <f>_xll.SNL.Clients.Office.Excel.Functions.SPG(A1132, "RD_CREDIT_RATING_DATE_GLOBAL", "Issuer Credit Rating", "Local Currency LT|0")</f>
        <v>45141</v>
      </c>
      <c r="S1132" s="10">
        <f>_xll.SNL.Clients.Office.Excel.Functions.SPG(A1132, "RD_CREDIT_WATCH_OUTLOOK_DATE_GLOBAL", "Issuer Credit Rating", "Local Currency LT|0")</f>
        <v>45226</v>
      </c>
      <c r="T1132" s="13" t="str">
        <f>_xll.SNL.Clients.Office.Excel.Functions.SPG(A1132, "SP_BUSINESS_DESCRIPTION")</f>
        <v>RTX Corporation, an aerospace and defense company, provides systems and services for the commercial, military, and government customers in the United States and internationally. It operates through three segments: Collins Aerospace, Pratt &amp; Whitney, and Raytheon. The Collins Aerospace Systems segment offers aerospace and defense products, and aftermarket service solutions for civil and military aircraft manufacturers and commercial airlines, as well as regional, business, and general aviation, defense, and commercial space operations. This segment also designs, produces, and supports cabin interior, including seating, oxygen systems, food and beverage preparation, storage and galley systems, and lavatory and wastewater management systems; battlespace, test and training range systems, crew escape systems, and simulation and training solutions; information management services; and aftermarket services that include spare parts, overhaul and repair, engineering and technical support, training and fleet management solutions, and asset and information management services. The Pratt &amp; Whitney segment supplies aircraft engines for commercial, military, business jet, and general aviation customers; and produces, sells, and services military and commercial auxiliary power units. The Raytheon segment provides defensive and offensive threat detection, tracking, and mitigation capabilities for government, and commercial customers. The company was formerly known as Raytheon Technologies Corporation and changed its name to RTX Corporation in July 2023. RTX Corporation was incorporated in 1934 and is headquartered in Arlington, Virginia.</v>
      </c>
    </row>
    <row r="1133" spans="1:20" x14ac:dyDescent="0.3">
      <c r="A1133" s="12" t="s">
        <v>1480</v>
      </c>
      <c r="B1133" s="10" t="str">
        <f>_xll.SNL.Clients.Office.Excel.Functions.SPG(A1133,"SP_IPO_DATE")</f>
        <v/>
      </c>
      <c r="C1133" s="5">
        <f>_xll.SNL.Clients.Office.Excel.Functions.SPG(A1133, "SP_VOLUME_AVG_WEEKLY_TO_SHARES_OUT", , "1M")</f>
        <v>2.3056273602690291</v>
      </c>
      <c r="D1133" s="5">
        <f>_xll.SNL.Clients.Office.Excel.Functions.SPG(A1133, "SP_VOLUME_AVG_WEEKLY_TO_SHARES_OUT", , "3M")</f>
        <v>2.5337389321053263</v>
      </c>
      <c r="E1133" s="5">
        <f>_xll.SNL.Clients.Office.Excel.Functions.SPG(A1133, "SP_VOLUME_AVG_DAILY_TO_1YR_AVG_DAILY", , "1M")</f>
        <v>84.46</v>
      </c>
      <c r="F1133" s="5">
        <f>_xll.SNL.Clients.Office.Excel.Functions.SPG(A1133, "SP_VOLUME_AVG_DAILY_TO_1YR_AVG_DAILY", , "3M")</f>
        <v>92.81</v>
      </c>
      <c r="G1133" s="9" t="str">
        <f>_xll.SNL.Clients.Office.Excel.Functions.SPG(A1133, "IQ_SECTOR")</f>
        <v>Industrials</v>
      </c>
      <c r="H1133" s="9" t="str">
        <f>_xll.SNL.Clients.Office.Excel.Functions.SPG(A1133, "IQ_INDUSTRY_GROUP")</f>
        <v>Capital Goods</v>
      </c>
      <c r="I1133" s="9" t="str">
        <f>_xll.SNL.Clients.Office.Excel.Functions.SPG(A1133, "IQ_INDUSTRY")</f>
        <v>Trading Companies and Distributors</v>
      </c>
      <c r="J1133" s="9" t="str">
        <f>_xll.SNL.Clients.Office.Excel.Functions.SPG(A1133, "IQ_PRIMARY_INDUSTRY")</f>
        <v>Trading Companies and Distributors</v>
      </c>
      <c r="K1133" s="9" t="str">
        <f>_xll.SNL.Clients.Office.Excel.Functions.SPG(A1133, "NAICS_CODE", "Primary")</f>
        <v>441 - Motor Vehicle and Parts Dealers</v>
      </c>
      <c r="L1133" s="9" t="str">
        <f>_xll.SNL.Clients.Office.Excel.Functions.SPG(A1133, "SP_TOPICTAG")</f>
        <v>Fleet Management; Freight Service; Passenger Aircraft Manufacturing</v>
      </c>
      <c r="M1133" s="5">
        <f>_xll.SNL.Clients.Office.Excel.Functions.SPG(A1133, "SP_PCT_SHARES_OWNED_ALL_INSTITUTIONS")</f>
        <v>90.63</v>
      </c>
      <c r="N1133" s="9" t="str">
        <f>_xll.SNL.Clients.Office.Excel.Functions.SPG(A1133, "RD_CREDIT_RATING_GLOBAL", "Issuer Credit Rating", "Local Currency LT|0")</f>
        <v/>
      </c>
      <c r="O1133" s="9" t="str">
        <f>_xll.SNL.Clients.Office.Excel.Functions.SPG(A1133, "RD_CWOL_GLOBAL", "Issuer Credit Rating", "Local Currency LT|0")</f>
        <v/>
      </c>
      <c r="P1133" s="9" t="str">
        <f>_xll.SNL.Clients.Office.Excel.Functions.SPG(A1133, "RD_RATING_ACTION_GLOBAL", "Issuer Credit Rating", "Local Currency LT|0")</f>
        <v/>
      </c>
      <c r="Q1133" s="10" t="str">
        <f>_xll.SNL.Clients.Office.Excel.Functions.SPG(A1133, "RD_LAST_REVIEW_DATE_GLOBAL", "Issuer Credit Rating", "Local Currency LT")</f>
        <v/>
      </c>
      <c r="R1133" s="10" t="str">
        <f>_xll.SNL.Clients.Office.Excel.Functions.SPG(A1133, "RD_CREDIT_RATING_DATE_GLOBAL", "Issuer Credit Rating", "Local Currency LT|0")</f>
        <v/>
      </c>
      <c r="S1133" s="10" t="str">
        <f>_xll.SNL.Clients.Office.Excel.Functions.SPG(A1133, "RD_CREDIT_WATCH_OUTLOOK_DATE_GLOBAL", "Issuer Credit Rating", "Local Currency LT|0")</f>
        <v/>
      </c>
      <c r="T1133" s="13" t="str">
        <f>_xll.SNL.Clients.Office.Excel.Functions.SPG(A1133, "SP_BUSINESS_DESCRIPTION")</f>
        <v>Rush Enterprises, Inc., through its subsidiaries, operates as an integrated retailer of commercial vehicles and related services in the United States and Canada. The company operates a network of commercial vehicle dealerships under the Rush Truck Centers name. Its Rush Truck Centers primarily sell commercial vehicles manufactured by Peterbilt, International, Hino, Ford, Isuzu, IC Bus, Blue Bird, and Dennis Eagle. The company also offers new and used commercial vehicles, and aftermarket parts, as well as service and repair, financing, and leasing and rental services; and offers property and casualty insurance, including collision and liability insurance on commercial vehicles, cargo insurance, and credit life insurance products. In addition, it provides equipment installation and repair, parts installation, and paint and body repair services; new vehicle pre-delivery inspection, truck modification, and natural gas fuel system installation services, body, chassis upfitting, and component installation services; and vehicle telematics products, as well as sells new and used trailers, and tires for use on commercial vehicles. The company serves regional and national fleets, corporations, local and state governments, and owner-operators. It operates a network of centers located in the states of Alabama, Arizona, Arkansas, California, Colorado, Florida, Georgia, Idaho, Illinois, Indiana, Kansas, Kentucky, Missouri, Nevada, New Mexico, North Carolina, Ohio, Oklahoma, Pennsylvania, Tennessee, Texas, Utah, Virginia, and Ontario. Rush Enterprises, Inc. was incorporated in 1965 and is headquartered in New Braunfels, Texas.</v>
      </c>
    </row>
    <row r="1134" spans="1:20" x14ac:dyDescent="0.3">
      <c r="A1134" s="12" t="s">
        <v>1481</v>
      </c>
      <c r="B1134" s="10" t="str">
        <f>_xll.SNL.Clients.Office.Excel.Functions.SPG(A1134,"SP_IPO_DATE")</f>
        <v/>
      </c>
      <c r="C1134" s="5">
        <f>_xll.SNL.Clients.Office.Excel.Functions.SPG(A1134, "SP_VOLUME_AVG_WEEKLY_TO_SHARES_OUT", , "1M")</f>
        <v>3.7576978568930981</v>
      </c>
      <c r="D1134" s="5">
        <f>_xll.SNL.Clients.Office.Excel.Functions.SPG(A1134, "SP_VOLUME_AVG_WEEKLY_TO_SHARES_OUT", , "3M")</f>
        <v>3.3909573132498103</v>
      </c>
      <c r="E1134" s="5">
        <f>_xll.SNL.Clients.Office.Excel.Functions.SPG(A1134, "SP_VOLUME_AVG_DAILY_TO_1YR_AVG_DAILY", , "1M")</f>
        <v>130.44999999999999</v>
      </c>
      <c r="F1134" s="5">
        <f>_xll.SNL.Clients.Office.Excel.Functions.SPG(A1134, "SP_VOLUME_AVG_DAILY_TO_1YR_AVG_DAILY", , "3M")</f>
        <v>117.72</v>
      </c>
      <c r="G1134" s="9" t="str">
        <f>_xll.SNL.Clients.Office.Excel.Functions.SPG(A1134, "IQ_SECTOR")</f>
        <v>Industrials</v>
      </c>
      <c r="H1134" s="9" t="str">
        <f>_xll.SNL.Clients.Office.Excel.Functions.SPG(A1134, "IQ_INDUSTRY_GROUP")</f>
        <v>Transportation</v>
      </c>
      <c r="I1134" s="9" t="str">
        <f>_xll.SNL.Clients.Office.Excel.Functions.SPG(A1134, "IQ_INDUSTRY")</f>
        <v>Ground Transportation</v>
      </c>
      <c r="J1134" s="9" t="str">
        <f>_xll.SNL.Clients.Office.Excel.Functions.SPG(A1134, "IQ_PRIMARY_INDUSTRY")</f>
        <v>Cargo Ground Transportation</v>
      </c>
      <c r="K1134" s="9" t="str">
        <f>_xll.SNL.Clients.Office.Excel.Functions.SPG(A1134, "NAICS_CODE", "Primary")</f>
        <v>488510 - Freight Transportation Arrangement</v>
      </c>
      <c r="L1134" s="9" t="str">
        <f>_xll.SNL.Clients.Office.Excel.Functions.SPG(A1134, "SP_TOPICTAG")</f>
        <v>Data Integration; Fleet Management; Freight Service; Last Mile Transportation; Cloud Infrastructure; Digital Brokerage</v>
      </c>
      <c r="M1134" s="5">
        <f>_xll.SNL.Clients.Office.Excel.Functions.SPG(A1134, "SP_PCT_SHARES_OWNED_ALL_INSTITUTIONS")</f>
        <v>88.53</v>
      </c>
      <c r="N1134" s="9" t="str">
        <f>_xll.SNL.Clients.Office.Excel.Functions.SPG(A1134, "RD_CREDIT_RATING_GLOBAL", "Issuer Credit Rating", "Local Currency LT|0")</f>
        <v>BB</v>
      </c>
      <c r="O1134" s="9" t="str">
        <f>_xll.SNL.Clients.Office.Excel.Functions.SPG(A1134, "RD_CWOL_GLOBAL", "Issuer Credit Rating", "Local Currency LT|0")</f>
        <v>Stable</v>
      </c>
      <c r="P1134" s="9" t="str">
        <f>_xll.SNL.Clients.Office.Excel.Functions.SPG(A1134, "RD_RATING_ACTION_GLOBAL", "Issuer Credit Rating", "Local Currency LT|0")</f>
        <v>Downgrade | CreditWatch/Outlook (05/22/2024)</v>
      </c>
      <c r="Q1134" s="10">
        <f>_xll.SNL.Clients.Office.Excel.Functions.SPG(A1134, "RD_LAST_REVIEW_DATE_GLOBAL", "Issuer Credit Rating", "Local Currency LT")</f>
        <v>45588</v>
      </c>
      <c r="R1134" s="10">
        <f>_xll.SNL.Clients.Office.Excel.Functions.SPG(A1134, "RD_CREDIT_RATING_DATE_GLOBAL", "Issuer Credit Rating", "Local Currency LT|0")</f>
        <v>45434</v>
      </c>
      <c r="S1134" s="10">
        <f>_xll.SNL.Clients.Office.Excel.Functions.SPG(A1134, "RD_CREDIT_WATCH_OUTLOOK_DATE_GLOBAL", "Issuer Credit Rating", "Local Currency LT|0")</f>
        <v>45434</v>
      </c>
      <c r="T1134" s="13" t="str">
        <f>_xll.SNL.Clients.Office.Excel.Functions.SPG(A1134, "SP_BUSINESS_DESCRIPTION")</f>
        <v>RXO, Inc. provides full truckload freight transportation brokering services. It also offers brokered services for managed transportation, last mile, and freight forwarding. The company was incorporated in 2022 and is based in Charlotte, North Carolina.</v>
      </c>
    </row>
    <row r="1135" spans="1:20" x14ac:dyDescent="0.3">
      <c r="A1135" s="12" t="s">
        <v>1945</v>
      </c>
      <c r="B1135" s="10">
        <f>_xll.SNL.Clients.Office.Excel.Functions.SPG(A1135,"SP_IPO_DATE")</f>
        <v>44399</v>
      </c>
      <c r="C1135" s="5">
        <f>_xll.SNL.Clients.Office.Excel.Functions.SPG(A1135, "SP_VOLUME_AVG_WEEKLY_TO_SHARES_OUT", , "1M")</f>
        <v>3.5897539897350215</v>
      </c>
      <c r="D1135" s="5">
        <f>_xll.SNL.Clients.Office.Excel.Functions.SPG(A1135, "SP_VOLUME_AVG_WEEKLY_TO_SHARES_OUT", , "3M")</f>
        <v>3.5661991197110181</v>
      </c>
      <c r="E1135" s="5">
        <f>_xll.SNL.Clients.Office.Excel.Functions.SPG(A1135, "SP_VOLUME_AVG_DAILY_TO_1YR_AVG_DAILY", , "1M")</f>
        <v>97.81</v>
      </c>
      <c r="F1135" s="5">
        <f>_xll.SNL.Clients.Office.Excel.Functions.SPG(A1135, "SP_VOLUME_AVG_DAILY_TO_1YR_AVG_DAILY", , "3M")</f>
        <v>97.16</v>
      </c>
      <c r="G1135" s="9" t="str">
        <f>_xll.SNL.Clients.Office.Excel.Functions.SPG(A1135, "IQ_SECTOR")</f>
        <v>Financials</v>
      </c>
      <c r="H1135" s="9" t="str">
        <f>_xll.SNL.Clients.Office.Excel.Functions.SPG(A1135, "IQ_INDUSTRY_GROUP")</f>
        <v>Insurance</v>
      </c>
      <c r="I1135" s="9" t="str">
        <f>_xll.SNL.Clients.Office.Excel.Functions.SPG(A1135, "IQ_INDUSTRY")</f>
        <v>Insurance</v>
      </c>
      <c r="J1135" s="9" t="str">
        <f>_xll.SNL.Clients.Office.Excel.Functions.SPG(A1135, "IQ_PRIMARY_INDUSTRY")</f>
        <v>Insurance Brokers</v>
      </c>
      <c r="K1135" s="9" t="str">
        <f>_xll.SNL.Clients.Office.Excel.Functions.SPG(A1135, "NAICS_CODE", "Primary")</f>
        <v>524210 - Insurance Agencies and Brokerages</v>
      </c>
      <c r="L1135" s="9" t="str">
        <f>_xll.SNL.Clients.Office.Excel.Functions.SPG(A1135, "SP_TOPICTAG")</f>
        <v>Employee Benefits</v>
      </c>
      <c r="M1135" s="5">
        <f>_xll.SNL.Clients.Office.Excel.Functions.SPG(A1135, "SP_PCT_SHARES_OWNED_ALL_INSTITUTIONS")</f>
        <v>82.61</v>
      </c>
      <c r="N1135" s="9" t="str">
        <f>_xll.SNL.Clients.Office.Excel.Functions.SPG(A1135, "RD_CREDIT_RATING_GLOBAL", "Issuer Credit Rating", "Local Currency LT|0")</f>
        <v>BB-</v>
      </c>
      <c r="O1135" s="9" t="str">
        <f>_xll.SNL.Clients.Office.Excel.Functions.SPG(A1135, "RD_CWOL_GLOBAL", "Issuer Credit Rating", "Local Currency LT|0")</f>
        <v>Stable</v>
      </c>
      <c r="P1135" s="9" t="str">
        <f>_xll.SNL.Clients.Office.Excel.Functions.SPG(A1135, "RD_RATING_ACTION_GLOBAL", "Issuer Credit Rating", "Local Currency LT|0")</f>
        <v>New Rating | CreditWatch/Outlook (01/20/2022)</v>
      </c>
      <c r="Q1135" s="10">
        <f>_xll.SNL.Clients.Office.Excel.Functions.SPG(A1135, "RD_LAST_REVIEW_DATE_GLOBAL", "Issuer Credit Rating", "Local Currency LT")</f>
        <v>45436</v>
      </c>
      <c r="R1135" s="10">
        <f>_xll.SNL.Clients.Office.Excel.Functions.SPG(A1135, "RD_CREDIT_RATING_DATE_GLOBAL", "Issuer Credit Rating", "Local Currency LT|0")</f>
        <v>44581</v>
      </c>
      <c r="S1135" s="10">
        <f>_xll.SNL.Clients.Office.Excel.Functions.SPG(A1135, "RD_CREDIT_WATCH_OUTLOOK_DATE_GLOBAL", "Issuer Credit Rating", "Local Currency LT|0")</f>
        <v>44581</v>
      </c>
      <c r="T1135" s="13" t="str">
        <f>_xll.SNL.Clients.Office.Excel.Functions.SPG(A1135, "SP_BUSINESS_DESCRIPTION")</f>
        <v>Ryan Specialty Holdings, Inc. operates as a service provider of specialty products and solutions for insurance brokers, agents, and carriers in the United States, Canada, the United Kingdom, Europe, and Singapore. It offers distribution, underwriting, product development, administration, and risk management services by acting as a wholesale broker and a managing underwriter. The company serves commercial, industrial, institutional, and government sectors. Ryan Specialty Holdings, Inc. was founded in 2010 and is headquartered in Chicago, Illinois.</v>
      </c>
    </row>
    <row r="1136" spans="1:20" x14ac:dyDescent="0.3">
      <c r="A1136" s="12" t="s">
        <v>1946</v>
      </c>
      <c r="B1136" s="10" t="str">
        <f>_xll.SNL.Clients.Office.Excel.Functions.SPG(A1136,"SP_IPO_DATE")</f>
        <v/>
      </c>
      <c r="C1136" s="5">
        <f>_xll.SNL.Clients.Office.Excel.Functions.SPG(A1136, "SP_VOLUME_AVG_WEEKLY_TO_SHARES_OUT", , "1M")</f>
        <v>4.5645640127051408</v>
      </c>
      <c r="D1136" s="5">
        <f>_xll.SNL.Clients.Office.Excel.Functions.SPG(A1136, "SP_VOLUME_AVG_WEEKLY_TO_SHARES_OUT", , "3M")</f>
        <v>3.7325273589939449</v>
      </c>
      <c r="E1136" s="5">
        <f>_xll.SNL.Clients.Office.Excel.Functions.SPG(A1136, "SP_VOLUME_AVG_DAILY_TO_1YR_AVG_DAILY", , "1M")</f>
        <v>135.72</v>
      </c>
      <c r="F1136" s="5">
        <f>_xll.SNL.Clients.Office.Excel.Functions.SPG(A1136, "SP_VOLUME_AVG_DAILY_TO_1YR_AVG_DAILY", , "3M")</f>
        <v>110.98</v>
      </c>
      <c r="G1136" s="9" t="str">
        <f>_xll.SNL.Clients.Office.Excel.Functions.SPG(A1136, "IQ_SECTOR")</f>
        <v>Industrials</v>
      </c>
      <c r="H1136" s="9" t="str">
        <f>_xll.SNL.Clients.Office.Excel.Functions.SPG(A1136, "IQ_INDUSTRY_GROUP")</f>
        <v>Transportation</v>
      </c>
      <c r="I1136" s="9" t="str">
        <f>_xll.SNL.Clients.Office.Excel.Functions.SPG(A1136, "IQ_INDUSTRY")</f>
        <v>Ground Transportation</v>
      </c>
      <c r="J1136" s="9" t="str">
        <f>_xll.SNL.Clients.Office.Excel.Functions.SPG(A1136, "IQ_PRIMARY_INDUSTRY")</f>
        <v>Cargo Ground Transportation</v>
      </c>
      <c r="K1136" s="9" t="str">
        <f>_xll.SNL.Clients.Office.Excel.Functions.SPG(A1136, "NAICS_CODE", "Primary")</f>
        <v>5321 - Automotive Equipment Rental and Leasing</v>
      </c>
      <c r="L1136" s="9" t="str">
        <f>_xll.SNL.Clients.Office.Excel.Functions.SPG(A1136, "SP_TOPICTAG")</f>
        <v>Fleet Management; Freight Service; Industrial Automation; Last Mile Transportation</v>
      </c>
      <c r="M1136" s="5">
        <f>_xll.SNL.Clients.Office.Excel.Functions.SPG(A1136, "SP_PCT_SHARES_OWNED_ALL_INSTITUTIONS")</f>
        <v>90.55</v>
      </c>
      <c r="N1136" s="9" t="str">
        <f>_xll.SNL.Clients.Office.Excel.Functions.SPG(A1136, "RD_CREDIT_RATING_GLOBAL", "Issuer Credit Rating", "Local Currency LT|0")</f>
        <v>BBB+</v>
      </c>
      <c r="O1136" s="9" t="str">
        <f>_xll.SNL.Clients.Office.Excel.Functions.SPG(A1136, "RD_CWOL_GLOBAL", "Issuer Credit Rating", "Local Currency LT|0")</f>
        <v>Stable</v>
      </c>
      <c r="P1136" s="9" t="str">
        <f>_xll.SNL.Clients.Office.Excel.Functions.SPG(A1136, "RD_RATING_ACTION_GLOBAL", "Issuer Credit Rating", "Local Currency LT|0")</f>
        <v>Upgrade | CreditWatch/Outlook (04/03/2023)</v>
      </c>
      <c r="Q1136" s="10">
        <f>_xll.SNL.Clients.Office.Excel.Functions.SPG(A1136, "RD_LAST_REVIEW_DATE_GLOBAL", "Issuer Credit Rating", "Local Currency LT")</f>
        <v>45525</v>
      </c>
      <c r="R1136" s="10">
        <f>_xll.SNL.Clients.Office.Excel.Functions.SPG(A1136, "RD_CREDIT_RATING_DATE_GLOBAL", "Issuer Credit Rating", "Local Currency LT|0")</f>
        <v>45019</v>
      </c>
      <c r="S1136" s="10">
        <f>_xll.SNL.Clients.Office.Excel.Functions.SPG(A1136, "RD_CREDIT_WATCH_OUTLOOK_DATE_GLOBAL", "Issuer Credit Rating", "Local Currency LT|0")</f>
        <v>45019</v>
      </c>
      <c r="T1136" s="13" t="str">
        <f>_xll.SNL.Clients.Office.Excel.Functions.SPG(A1136, "SP_BUSINESS_DESCRIPTION")</f>
        <v>Ryder System, Inc. operates as a logistics and transportation company worldwide. It operates through three segments: Fleet Management Solutions (FMS), Supply Chain Solutions (SCS), and Dedicated Transportation Solutions (DTS). The FMS segment offers full-service leasing and leasing with flexible maintenance options; commercial vehicle rental; maintenance services; digital and technology support services; fuel services; and fuel planning and tax reporting, cards, and monitoring services, and centralized billing, as well as sells used vehicles through its retail sales centers and www.ryder.com/used-trucks website. The DTS segment offers turnkey transportation, vehicles, drivers, management, and administrative services, as well as routing and scheduling, fleet sizing, safety, regulatory compliance, risk management, and technology and communication systems support services. The SCS segment comprises distribution management services, such as coordinating warehousing and transportation for inbound and outbound material flows; managing import and export for international shipments; coordinating just-in-time replenishment of component parts to manufacturing and final assembly; and offering shipment delivery to distribution centers or end delivery points, as well as e-commerce fulfillment. This segment also offers value added services, such as light assembly, packaging and refurbishment, and contract packaging and manufacturing; transportation management and brokerage services, such as shipment optimization, load scheduling, and delivery confirmation services; professional services; and e-commerce and last mile services. The company was founded in 1933 and is headquartered in Coral Gables, Florida.</v>
      </c>
    </row>
    <row r="1137" spans="1:20" x14ac:dyDescent="0.3">
      <c r="A1137" s="12" t="s">
        <v>390</v>
      </c>
      <c r="B1137" s="10" t="str">
        <f>_xll.SNL.Clients.Office.Excel.Functions.SPG(A1137,"SP_IPO_DATE")</f>
        <v/>
      </c>
      <c r="C1137" s="5">
        <f>_xll.SNL.Clients.Office.Excel.Functions.SPG(A1137, "SP_VOLUME_AVG_WEEKLY_TO_SHARES_OUT", , "1M")</f>
        <v>2.1782354436816682</v>
      </c>
      <c r="D1137" s="5">
        <f>_xll.SNL.Clients.Office.Excel.Functions.SPG(A1137, "SP_VOLUME_AVG_WEEKLY_TO_SHARES_OUT", , "3M")</f>
        <v>2.0533687564191245</v>
      </c>
      <c r="E1137" s="5">
        <f>_xll.SNL.Clients.Office.Excel.Functions.SPG(A1137, "SP_VOLUME_AVG_DAILY_TO_1YR_AVG_DAILY", , "1M")</f>
        <v>110.11</v>
      </c>
      <c r="F1137" s="5">
        <f>_xll.SNL.Clients.Office.Excel.Functions.SPG(A1137, "SP_VOLUME_AVG_DAILY_TO_1YR_AVG_DAILY", , "3M")</f>
        <v>103.8</v>
      </c>
      <c r="G1137" s="9" t="str">
        <f>_xll.SNL.Clients.Office.Excel.Functions.SPG(A1137, "IQ_SECTOR")</f>
        <v>Financials</v>
      </c>
      <c r="H1137" s="9" t="str">
        <f>_xll.SNL.Clients.Office.Excel.Functions.SPG(A1137, "IQ_INDUSTRY_GROUP")</f>
        <v>Financial Services</v>
      </c>
      <c r="I1137" s="9" t="str">
        <f>_xll.SNL.Clients.Office.Excel.Functions.SPG(A1137, "IQ_INDUSTRY")</f>
        <v>Capital Markets</v>
      </c>
      <c r="J1137" s="9" t="str">
        <f>_xll.SNL.Clients.Office.Excel.Functions.SPG(A1137, "IQ_PRIMARY_INDUSTRY")</f>
        <v>Financial Exchanges and Data</v>
      </c>
      <c r="K1137" s="9" t="str">
        <f>_xll.SNL.Clients.Office.Excel.Functions.SPG(A1137, "NAICS_CODE", "Primary")</f>
        <v>523 - Securities, Commodity Contracts, and Other Financial Investments and Related Activities</v>
      </c>
      <c r="L1137" s="9" t="str">
        <f>_xll.SNL.Clients.Office.Excel.Functions.SPG(A1137, "SP_TOPICTAG")</f>
        <v>Online Analysis and Reference; Predictive Analytics; Text Analytics; DaaS</v>
      </c>
      <c r="M1137" s="5">
        <f>_xll.SNL.Clients.Office.Excel.Functions.SPG(A1137, "SP_PCT_SHARES_OWNED_ALL_INSTITUTIONS")</f>
        <v>88.5</v>
      </c>
      <c r="N1137" s="9" t="str">
        <f>_xll.SNL.Clients.Office.Excel.Functions.SPG(A1137, "RD_CREDIT_RATING_GLOBAL", "Issuer Credit Rating", "Local Currency LT|0")</f>
        <v/>
      </c>
      <c r="O1137" s="9" t="str">
        <f>_xll.SNL.Clients.Office.Excel.Functions.SPG(A1137, "RD_CWOL_GLOBAL", "Issuer Credit Rating", "Local Currency LT|0")</f>
        <v/>
      </c>
      <c r="P1137" s="9" t="str">
        <f>_xll.SNL.Clients.Office.Excel.Functions.SPG(A1137, "RD_RATING_ACTION_GLOBAL", "Issuer Credit Rating", "Local Currency LT|0")</f>
        <v/>
      </c>
      <c r="Q1137" s="10" t="str">
        <f>_xll.SNL.Clients.Office.Excel.Functions.SPG(A1137, "RD_LAST_REVIEW_DATE_GLOBAL", "Issuer Credit Rating", "Local Currency LT")</f>
        <v/>
      </c>
      <c r="R1137" s="10" t="str">
        <f>_xll.SNL.Clients.Office.Excel.Functions.SPG(A1137, "RD_CREDIT_RATING_DATE_GLOBAL", "Issuer Credit Rating", "Local Currency LT|0")</f>
        <v/>
      </c>
      <c r="S1137" s="10" t="str">
        <f>_xll.SNL.Clients.Office.Excel.Functions.SPG(A1137, "RD_CREDIT_WATCH_OUTLOOK_DATE_GLOBAL", "Issuer Credit Rating", "Local Currency LT|0")</f>
        <v/>
      </c>
      <c r="T1137" s="13" t="str">
        <f>_xll.SNL.Clients.Office.Excel.Functions.SPG(A1137, "SP_BUSINESS_DESCRIPTION")</f>
        <v>S&amp;P Global Inc., together with its subsidiaries, provides credit ratings, benchmarks, analytics, and workflow solutions in the global capital, commodity, and automotive markets. It operates through five segments: S&amp;P Global Market Intelligence, S&amp;P Global Ratings, S&amp;P Global Commodity Insights, S&amp;P Global Mobility, and S&amp;P Dow Jones Indices. The S&amp;P Global Market Intelligence segment provides multi-asset-class data and analytics integrated with purpose-built workflow solutions. This segment offers Desktop, a product suite that provides data, analytics, and third-party research for global finance and corporate professionals; data and advisory solutions for research, reference data, market data, derived analytics, and valuation services; enterprise solutions, such as software and workflow solutions; and credit and risk solutions for selling ratings' credit ratings and related data and research, analytics, and financial risk solutions. The S&amp;P Global Ratings segment operates as an independent provider of credit ratings, research, and analytics offering investors and other market participants information, ratings, and benchmarks. The S&amp;P Global Commodity Insights segment provides information and benchmark prices for the commodity and energy markets. The S&amp;P Global Mobility segment offers solutions serving the full automotive value chain, including vehicle manufacturers (original equipment manufacturers), automotive suppliers, mobility service providers, retailers, consumers, and finance and insurance companies. The S&amp;P Dow Jones Indices segment operates as an index provider that maintains various valuation and index benchmarks for investment advisors, wealth managers, and institutional investors. It has operations in the United States, European region, Asia, and internationally. S&amp;P Global Inc. was founded in 1860 and is headquartered in New York, New York.</v>
      </c>
    </row>
    <row r="1138" spans="1:20" x14ac:dyDescent="0.3">
      <c r="A1138" s="12" t="s">
        <v>1482</v>
      </c>
      <c r="B1138" s="10" t="str">
        <f>_xll.SNL.Clients.Office.Excel.Functions.SPG(A1138,"SP_IPO_DATE")</f>
        <v/>
      </c>
      <c r="C1138" s="5">
        <f>_xll.SNL.Clients.Office.Excel.Functions.SPG(A1138, "SP_VOLUME_AVG_WEEKLY_TO_SHARES_OUT", , "1M")</f>
        <v>2.0018675079739636</v>
      </c>
      <c r="D1138" s="5">
        <f>_xll.SNL.Clients.Office.Excel.Functions.SPG(A1138, "SP_VOLUME_AVG_WEEKLY_TO_SHARES_OUT", , "3M")</f>
        <v>2.1294908131397898</v>
      </c>
      <c r="E1138" s="5">
        <f>_xll.SNL.Clients.Office.Excel.Functions.SPG(A1138, "SP_VOLUME_AVG_DAILY_TO_1YR_AVG_DAILY", , "1M")</f>
        <v>96.86</v>
      </c>
      <c r="F1138" s="5">
        <f>_xll.SNL.Clients.Office.Excel.Functions.SPG(A1138, "SP_VOLUME_AVG_DAILY_TO_1YR_AVG_DAILY", , "3M")</f>
        <v>103.04</v>
      </c>
      <c r="G1138" s="9" t="str">
        <f>_xll.SNL.Clients.Office.Excel.Functions.SPG(A1138, "IQ_SECTOR")</f>
        <v>Financials</v>
      </c>
      <c r="H1138" s="9" t="str">
        <f>_xll.SNL.Clients.Office.Excel.Functions.SPG(A1138, "IQ_INDUSTRY_GROUP")</f>
        <v>Banks</v>
      </c>
      <c r="I1138" s="9" t="str">
        <f>_xll.SNL.Clients.Office.Excel.Functions.SPG(A1138, "IQ_INDUSTRY")</f>
        <v>Banks</v>
      </c>
      <c r="J1138" s="9" t="str">
        <f>_xll.SNL.Clients.Office.Excel.Functions.SPG(A1138, "IQ_PRIMARY_INDUSTRY")</f>
        <v>Regional Banks</v>
      </c>
      <c r="K1138" s="9" t="str">
        <f>_xll.SNL.Clients.Office.Excel.Functions.SPG(A1138, "NAICS_CODE", "Primary")</f>
        <v>522110 - Commercial Banking</v>
      </c>
      <c r="L1138" s="9" t="str">
        <f>_xll.SNL.Clients.Office.Excel.Functions.SPG(A1138, "SP_TOPICTAG")</f>
        <v>Consumer Lending</v>
      </c>
      <c r="M1138" s="5">
        <f>_xll.SNL.Clients.Office.Excel.Functions.SPG(A1138, "SP_PCT_SHARES_OWNED_ALL_INSTITUTIONS")</f>
        <v>70.38</v>
      </c>
      <c r="N1138" s="9" t="str">
        <f>_xll.SNL.Clients.Office.Excel.Functions.SPG(A1138, "RD_CREDIT_RATING_GLOBAL", "Issuer Credit Rating", "Local Currency LT|0")</f>
        <v/>
      </c>
      <c r="O1138" s="9" t="str">
        <f>_xll.SNL.Clients.Office.Excel.Functions.SPG(A1138, "RD_CWOL_GLOBAL", "Issuer Credit Rating", "Local Currency LT|0")</f>
        <v/>
      </c>
      <c r="P1138" s="9" t="str">
        <f>_xll.SNL.Clients.Office.Excel.Functions.SPG(A1138, "RD_RATING_ACTION_GLOBAL", "Issuer Credit Rating", "Local Currency LT|0")</f>
        <v/>
      </c>
      <c r="Q1138" s="10" t="str">
        <f>_xll.SNL.Clients.Office.Excel.Functions.SPG(A1138, "RD_LAST_REVIEW_DATE_GLOBAL", "Issuer Credit Rating", "Local Currency LT")</f>
        <v/>
      </c>
      <c r="R1138" s="10" t="str">
        <f>_xll.SNL.Clients.Office.Excel.Functions.SPG(A1138, "RD_CREDIT_RATING_DATE_GLOBAL", "Issuer Credit Rating", "Local Currency LT|0")</f>
        <v/>
      </c>
      <c r="S1138" s="10" t="str">
        <f>_xll.SNL.Clients.Office.Excel.Functions.SPG(A1138, "RD_CREDIT_WATCH_OUTLOOK_DATE_GLOBAL", "Issuer Credit Rating", "Local Currency LT|0")</f>
        <v/>
      </c>
      <c r="T1138" s="13" t="str">
        <f>_xll.SNL.Clients.Office.Excel.Functions.SPG(A1138, "SP_BUSINESS_DESCRIPTION")</f>
        <v>S&amp;T Bancorp, Inc. operates as the bank holding company for S&amp;T Bank that engages in the provision of retail and commercial banking products and services. The company operates through six segments: Commercial Real Estate, Commercial and Industrial, Commercial Construction, Business Banking, Consumer Real Estate, and Other Consumer. The company accepts time and demand deposits; and offers commercial and consumer loans, cash management services, and brokerage and trust services, as well as acts as guardian and custodian of employee benefits. It also manages private investment accounts for individuals and institutions. In addition, the company distributes life insurance and long-term disability income insurance products, as well as offers title insurance agency services to commercial customers; and acts as a reinsurer of credit life, accident, and health insurance policies. S&amp;T Bancorp, Inc. was founded in 1902 and is headquartered in Indiana, Pennsylvania.</v>
      </c>
    </row>
    <row r="1139" spans="1:20" x14ac:dyDescent="0.3">
      <c r="A1139" s="12" t="s">
        <v>1947</v>
      </c>
      <c r="B1139" s="10" t="str">
        <f>_xll.SNL.Clients.Office.Excel.Functions.SPG(A1139,"SP_IPO_DATE")</f>
        <v/>
      </c>
      <c r="C1139" s="5">
        <f>_xll.SNL.Clients.Office.Excel.Functions.SPG(A1139, "SP_VOLUME_AVG_WEEKLY_TO_SHARES_OUT", , "1M")</f>
        <v>4.2575703092221859</v>
      </c>
      <c r="D1139" s="5">
        <f>_xll.SNL.Clients.Office.Excel.Functions.SPG(A1139, "SP_VOLUME_AVG_WEEKLY_TO_SHARES_OUT", , "3M")</f>
        <v>4.2802774624512079</v>
      </c>
      <c r="E1139" s="5">
        <f>_xll.SNL.Clients.Office.Excel.Functions.SPG(A1139, "SP_VOLUME_AVG_DAILY_TO_1YR_AVG_DAILY", , "1M")</f>
        <v>98.83</v>
      </c>
      <c r="F1139" s="5">
        <f>_xll.SNL.Clients.Office.Excel.Functions.SPG(A1139, "SP_VOLUME_AVG_DAILY_TO_1YR_AVG_DAILY", , "3M")</f>
        <v>99.36</v>
      </c>
      <c r="G1139" s="9" t="str">
        <f>_xll.SNL.Clients.Office.Excel.Functions.SPG(A1139, "IQ_SECTOR")</f>
        <v>Real Estate</v>
      </c>
      <c r="H1139" s="9" t="str">
        <f>_xll.SNL.Clients.Office.Excel.Functions.SPG(A1139, "IQ_INDUSTRY_GROUP")</f>
        <v>Equity Real Estate Investment Trusts (REITs)</v>
      </c>
      <c r="I1139" s="9" t="str">
        <f>_xll.SNL.Clients.Office.Excel.Functions.SPG(A1139, "IQ_INDUSTRY")</f>
        <v>Health Care REITs</v>
      </c>
      <c r="J1139" s="9" t="str">
        <f>_xll.SNL.Clients.Office.Excel.Functions.SPG(A1139, "IQ_PRIMARY_INDUSTRY")</f>
        <v>Health Care REITs</v>
      </c>
      <c r="K1139" s="9" t="str">
        <f>_xll.SNL.Clients.Office.Excel.Functions.SPG(A1139, "NAICS_CODE", "Primary")</f>
        <v>531110 - Lessors of Residential Buildings and Dwellings</v>
      </c>
      <c r="L1139" s="9" t="str">
        <f>_xll.SNL.Clients.Office.Excel.Functions.SPG(A1139, "SP_TOPICTAG")</f>
        <v/>
      </c>
      <c r="M1139" s="5">
        <f>_xll.SNL.Clients.Office.Excel.Functions.SPG(A1139, "SP_PCT_SHARES_OWNED_ALL_INSTITUTIONS")</f>
        <v>96.99</v>
      </c>
      <c r="N1139" s="9" t="str">
        <f>_xll.SNL.Clients.Office.Excel.Functions.SPG(A1139, "RD_CREDIT_RATING_GLOBAL", "Issuer Credit Rating", "Local Currency LT|0")</f>
        <v>BB+</v>
      </c>
      <c r="O1139" s="9" t="str">
        <f>_xll.SNL.Clients.Office.Excel.Functions.SPG(A1139, "RD_CWOL_GLOBAL", "Issuer Credit Rating", "Local Currency LT|0")</f>
        <v>Stable</v>
      </c>
      <c r="P1139" s="9" t="str">
        <f>_xll.SNL.Clients.Office.Excel.Functions.SPG(A1139, "RD_RATING_ACTION_GLOBAL", "Issuer Credit Rating", "Local Currency LT|0")</f>
        <v>Upgrade | CreditWatch/Outlook (08/17/2017)</v>
      </c>
      <c r="Q1139" s="10">
        <f>_xll.SNL.Clients.Office.Excel.Functions.SPG(A1139, "RD_LAST_REVIEW_DATE_GLOBAL", "Issuer Credit Rating", "Local Currency LT")</f>
        <v>45673</v>
      </c>
      <c r="R1139" s="10">
        <f>_xll.SNL.Clients.Office.Excel.Functions.SPG(A1139, "RD_CREDIT_RATING_DATE_GLOBAL", "Issuer Credit Rating", "Local Currency LT|0")</f>
        <v>42964</v>
      </c>
      <c r="S1139" s="10">
        <f>_xll.SNL.Clients.Office.Excel.Functions.SPG(A1139, "RD_CREDIT_WATCH_OUTLOOK_DATE_GLOBAL", "Issuer Credit Rating", "Local Currency LT|0")</f>
        <v>42964</v>
      </c>
      <c r="T1139" s="13" t="str">
        <f>_xll.SNL.Clients.Office.Excel.Functions.SPG(A1139, "SP_BUSINESS_DESCRIPTION")</f>
        <v>As of September 30, 2024, Sabra’s investment portfolio included 373 real estate properties held for investment (consisting of (i) 233 skilled nursing/transitional care facilities, (ii) 39 senior housing communities (“senior housing - leased”), (iii) 68 senior housing communities operated by third-party property managers pursuant to property management agreements (“senior housing - managed”), (iv) 18 behavioral health facilities and (v) 15 specialty hospitals and other facilities), 14 investments in loans receivable (consisting of three mortgage loans and 11 other loans), five preferred equity investments and two investments in unconsolidated joint ventures. As of September 30, 2024, Sabra’s real estate properties held for investment included 37,793 beds/units, spread across the United States and Canada.</v>
      </c>
    </row>
    <row r="1140" spans="1:20" x14ac:dyDescent="0.3">
      <c r="A1140" s="12" t="s">
        <v>1483</v>
      </c>
      <c r="B1140" s="10">
        <f>_xll.SNL.Clients.Office.Excel.Functions.SPG(A1140,"SP_IPO_DATE")</f>
        <v>41745</v>
      </c>
      <c r="C1140" s="5">
        <f>_xll.SNL.Clients.Office.Excel.Functions.SPG(A1140, "SP_VOLUME_AVG_WEEKLY_TO_SHARES_OUT", , "1M")</f>
        <v>3.9751776115113278</v>
      </c>
      <c r="D1140" s="5">
        <f>_xll.SNL.Clients.Office.Excel.Functions.SPG(A1140, "SP_VOLUME_AVG_WEEKLY_TO_SHARES_OUT", , "3M")</f>
        <v>5.0644262605899391</v>
      </c>
      <c r="E1140" s="5">
        <f>_xll.SNL.Clients.Office.Excel.Functions.SPG(A1140, "SP_VOLUME_AVG_DAILY_TO_1YR_AVG_DAILY", , "1M")</f>
        <v>69.959999999999994</v>
      </c>
      <c r="F1140" s="5">
        <f>_xll.SNL.Clients.Office.Excel.Functions.SPG(A1140, "SP_VOLUME_AVG_DAILY_TO_1YR_AVG_DAILY", , "3M")</f>
        <v>89.13</v>
      </c>
      <c r="G1140" s="9" t="str">
        <f>_xll.SNL.Clients.Office.Excel.Functions.SPG(A1140, "IQ_SECTOR")</f>
        <v>Consumer Discretionary</v>
      </c>
      <c r="H1140" s="9" t="str">
        <f>_xll.SNL.Clients.Office.Excel.Functions.SPG(A1140, "IQ_INDUSTRY_GROUP")</f>
        <v>Consumer Services</v>
      </c>
      <c r="I1140" s="9" t="str">
        <f>_xll.SNL.Clients.Office.Excel.Functions.SPG(A1140, "IQ_INDUSTRY")</f>
        <v>Hotels, Restaurants and Leisure</v>
      </c>
      <c r="J1140" s="9" t="str">
        <f>_xll.SNL.Clients.Office.Excel.Functions.SPG(A1140, "IQ_PRIMARY_INDUSTRY")</f>
        <v>Hotels, Resorts and Cruise Lines</v>
      </c>
      <c r="K1140" s="9" t="str">
        <f>_xll.SNL.Clients.Office.Excel.Functions.SPG(A1140, "NAICS_CODE", "Primary")</f>
        <v>721110 - Hotels (except Casino Hotels) and Motels</v>
      </c>
      <c r="L1140" s="9" t="str">
        <f>_xll.SNL.Clients.Office.Excel.Functions.SPG(A1140, "SP_TOPICTAG")</f>
        <v>Adventure Travel; Business Travel; Tourism; Travel Accommodations</v>
      </c>
      <c r="M1140" s="5">
        <f>_xll.SNL.Clients.Office.Excel.Functions.SPG(A1140, "SP_PCT_SHARES_OWNED_ALL_INSTITUTIONS")</f>
        <v>96.32</v>
      </c>
      <c r="N1140" s="9" t="str">
        <f>_xll.SNL.Clients.Office.Excel.Functions.SPG(A1140, "RD_CREDIT_RATING_GLOBAL", "Issuer Credit Rating", "Local Currency LT|0")</f>
        <v>B-</v>
      </c>
      <c r="O1140" s="9" t="str">
        <f>_xll.SNL.Clients.Office.Excel.Functions.SPG(A1140, "RD_CWOL_GLOBAL", "Issuer Credit Rating", "Local Currency LT|0")</f>
        <v>Stable</v>
      </c>
      <c r="P1140" s="9" t="str">
        <f>_xll.SNL.Clients.Office.Excel.Functions.SPG(A1140, "RD_RATING_ACTION_GLOBAL", "Issuer Credit Rating", "Local Currency LT|0")</f>
        <v>Downgrade | CreditWatch/Outlook (02/16/2023)</v>
      </c>
      <c r="Q1140" s="10">
        <f>_xll.SNL.Clients.Office.Excel.Functions.SPG(A1140, "RD_LAST_REVIEW_DATE_GLOBAL", "Issuer Credit Rating", "Local Currency LT")</f>
        <v>45401</v>
      </c>
      <c r="R1140" s="10">
        <f>_xll.SNL.Clients.Office.Excel.Functions.SPG(A1140, "RD_CREDIT_RATING_DATE_GLOBAL", "Issuer Credit Rating", "Local Currency LT|0")</f>
        <v>44973</v>
      </c>
      <c r="S1140" s="10">
        <f>_xll.SNL.Clients.Office.Excel.Functions.SPG(A1140, "RD_CREDIT_WATCH_OUTLOOK_DATE_GLOBAL", "Issuer Credit Rating", "Local Currency LT|0")</f>
        <v>44973</v>
      </c>
      <c r="T1140" s="13" t="str">
        <f>_xll.SNL.Clients.Office.Excel.Functions.SPG(A1140, "SP_BUSINESS_DESCRIPTION")</f>
        <v>Sabre Corporation, together with its subsidiaries, operates as software and technology company for travel industry in the United States, Europe, Asia-Pacific, and internationally. It operates through two segments: Travel Solutions and Hospitality Solutions. The Travel Solutions segment operates a business-to-business travel marketplace that offers travel content, such as inventory, prices, and availability from a range of travel suppliers, including airlines, hotels, car rental brands, rail carriers, cruise lines, and tour operators with a network of travel buyers comprising online and offline travel agencies, travel management companies, and corporate travel departments. This segment provides a portfolio of software technology products and solutions through software-as-a-service (SaaS) and hosted delivery models to airlines and other travel suppliers. Its products include reservation systems for carriers, commercial and operations products, agency solutions, and data-driven intelligence solutions. Its Hospitality Solutions segment provides software and solutions to hoteliers through SaaS and hosted delivery models. Sabre Corporation was incorporated in 2006 and is headquartered in Southlake, Texas.</v>
      </c>
    </row>
    <row r="1141" spans="1:20" x14ac:dyDescent="0.3">
      <c r="A1141" s="12" t="s">
        <v>1484</v>
      </c>
      <c r="B1141" s="10">
        <f>_xll.SNL.Clients.Office.Excel.Functions.SPG(A1141,"SP_IPO_DATE")</f>
        <v>42907</v>
      </c>
      <c r="C1141" s="5">
        <f>_xll.SNL.Clients.Office.Excel.Functions.SPG(A1141, "SP_VOLUME_AVG_WEEKLY_TO_SHARES_OUT", , "1M")</f>
        <v>3.4376398568756952</v>
      </c>
      <c r="D1141" s="5">
        <f>_xll.SNL.Clients.Office.Excel.Functions.SPG(A1141, "SP_VOLUME_AVG_WEEKLY_TO_SHARES_OUT", , "3M")</f>
        <v>3.193005642299132</v>
      </c>
      <c r="E1141" s="5">
        <f>_xll.SNL.Clients.Office.Excel.Functions.SPG(A1141, "SP_VOLUME_AVG_DAILY_TO_1YR_AVG_DAILY", , "1M")</f>
        <v>130.04</v>
      </c>
      <c r="F1141" s="5">
        <f>_xll.SNL.Clients.Office.Excel.Functions.SPG(A1141, "SP_VOLUME_AVG_DAILY_TO_1YR_AVG_DAILY", , "3M")</f>
        <v>120.79</v>
      </c>
      <c r="G1141" s="9" t="str">
        <f>_xll.SNL.Clients.Office.Excel.Functions.SPG(A1141, "IQ_SECTOR")</f>
        <v>Real Estate</v>
      </c>
      <c r="H1141" s="9" t="str">
        <f>_xll.SNL.Clients.Office.Excel.Functions.SPG(A1141, "IQ_INDUSTRY_GROUP")</f>
        <v>Equity Real Estate Investment Trusts (REITs)</v>
      </c>
      <c r="I1141" s="9" t="str">
        <f>_xll.SNL.Clients.Office.Excel.Functions.SPG(A1141, "IQ_INDUSTRY")</f>
        <v>Specialized REITs</v>
      </c>
      <c r="J1141" s="9" t="str">
        <f>_xll.SNL.Clients.Office.Excel.Functions.SPG(A1141, "IQ_PRIMARY_INDUSTRY")</f>
        <v>Other Specialized REITs</v>
      </c>
      <c r="K1141" s="9" t="str">
        <f>_xll.SNL.Clients.Office.Excel.Functions.SPG(A1141, "NAICS_CODE", "Primary")</f>
        <v>531110 - Lessors of Residential Buildings and Dwellings</v>
      </c>
      <c r="L1141" s="9" t="str">
        <f>_xll.SNL.Clients.Office.Excel.Functions.SPG(A1141, "SP_TOPICTAG")</f>
        <v/>
      </c>
      <c r="M1141" s="5">
        <f>_xll.SNL.Clients.Office.Excel.Functions.SPG(A1141, "SP_PCT_SHARES_OWNED_ALL_INSTITUTIONS")</f>
        <v>75.98</v>
      </c>
      <c r="N1141" s="9" t="str">
        <f>_xll.SNL.Clients.Office.Excel.Functions.SPG(A1141, "RD_CREDIT_RATING_GLOBAL", "Issuer Credit Rating", "Local Currency LT|0")</f>
        <v>BBB+</v>
      </c>
      <c r="O1141" s="9" t="str">
        <f>_xll.SNL.Clients.Office.Excel.Functions.SPG(A1141, "RD_CWOL_GLOBAL", "Issuer Credit Rating", "Local Currency LT|0")</f>
        <v>Positive</v>
      </c>
      <c r="P1141" s="9" t="str">
        <f>_xll.SNL.Clients.Office.Excel.Functions.SPG(A1141, "RD_RATING_ACTION_GLOBAL", "Issuer Credit Rating", "Local Currency LT|0")</f>
        <v>New Rating | CreditWatch/Outlook (11/07/2024)</v>
      </c>
      <c r="Q1141" s="10">
        <f>_xll.SNL.Clients.Office.Excel.Functions.SPG(A1141, "RD_LAST_REVIEW_DATE_GLOBAL", "Issuer Credit Rating", "Local Currency LT")</f>
        <v>45672</v>
      </c>
      <c r="R1141" s="10">
        <f>_xll.SNL.Clients.Office.Excel.Functions.SPG(A1141, "RD_CREDIT_RATING_DATE_GLOBAL", "Issuer Credit Rating", "Local Currency LT|0")</f>
        <v>45603</v>
      </c>
      <c r="S1141" s="10">
        <f>_xll.SNL.Clients.Office.Excel.Functions.SPG(A1141, "RD_CREDIT_WATCH_OUTLOOK_DATE_GLOBAL", "Issuer Credit Rating", "Local Currency LT|0")</f>
        <v>45603</v>
      </c>
      <c r="T1141" s="13" t="str">
        <f>_xll.SNL.Clients.Office.Excel.Functions.SPG(A1141, "SP_BUSINESS_DESCRIPTION")</f>
        <v>Safehold Inc. (NYSE: SAFE) is revolutionizing real estate ownership by providing a new and better way for owners to unlock the value of the land beneath their buildings. Having created the modern ground lease industry in 2017, Safehold continues to help owners of high quality multifamily, office, industrial, hospitality, student housing, life science and mixed-use properties generate higher returns with less risk. The Company, which is taxed as a real estate investment trust (REIT), seeks to deliver safe, growing income and long-term capital appreciation to its shareholders.</v>
      </c>
    </row>
    <row r="1142" spans="1:20" x14ac:dyDescent="0.3">
      <c r="A1142" s="12" t="s">
        <v>1485</v>
      </c>
      <c r="B1142" s="10">
        <f>_xll.SNL.Clients.Office.Excel.Functions.SPG(A1142,"SP_IPO_DATE")</f>
        <v>37581</v>
      </c>
      <c r="C1142" s="5">
        <f>_xll.SNL.Clients.Office.Excel.Functions.SPG(A1142, "SP_VOLUME_AVG_WEEKLY_TO_SHARES_OUT", , "1M")</f>
        <v>1.3163698027522219</v>
      </c>
      <c r="D1142" s="5">
        <f>_xll.SNL.Clients.Office.Excel.Functions.SPG(A1142, "SP_VOLUME_AVG_WEEKLY_TO_SHARES_OUT", , "3M")</f>
        <v>1.8667095924675061</v>
      </c>
      <c r="E1142" s="5">
        <f>_xll.SNL.Clients.Office.Excel.Functions.SPG(A1142, "SP_VOLUME_AVG_DAILY_TO_1YR_AVG_DAILY", , "1M")</f>
        <v>75.22</v>
      </c>
      <c r="F1142" s="5">
        <f>_xll.SNL.Clients.Office.Excel.Functions.SPG(A1142, "SP_VOLUME_AVG_DAILY_TO_1YR_AVG_DAILY", , "3M")</f>
        <v>106.67</v>
      </c>
      <c r="G1142" s="9" t="str">
        <f>_xll.SNL.Clients.Office.Excel.Functions.SPG(A1142, "IQ_SECTOR")</f>
        <v>Financials</v>
      </c>
      <c r="H1142" s="9" t="str">
        <f>_xll.SNL.Clients.Office.Excel.Functions.SPG(A1142, "IQ_INDUSTRY_GROUP")</f>
        <v>Insurance</v>
      </c>
      <c r="I1142" s="9" t="str">
        <f>_xll.SNL.Clients.Office.Excel.Functions.SPG(A1142, "IQ_INDUSTRY")</f>
        <v>Insurance</v>
      </c>
      <c r="J1142" s="9" t="str">
        <f>_xll.SNL.Clients.Office.Excel.Functions.SPG(A1142, "IQ_PRIMARY_INDUSTRY")</f>
        <v>Property and Casualty Insurance</v>
      </c>
      <c r="K1142" s="9" t="str">
        <f>_xll.SNL.Clients.Office.Excel.Functions.SPG(A1142, "NAICS_CODE", "Primary")</f>
        <v>524126 - Direct Property and Casualty Insurance Carriers</v>
      </c>
      <c r="L1142" s="9" t="str">
        <f>_xll.SNL.Clients.Office.Excel.Functions.SPG(A1142, "SP_TOPICTAG")</f>
        <v/>
      </c>
      <c r="M1142" s="5">
        <f>_xll.SNL.Clients.Office.Excel.Functions.SPG(A1142, "SP_PCT_SHARES_OWNED_ALL_INSTITUTIONS")</f>
        <v>83.11</v>
      </c>
      <c r="N1142" s="9" t="str">
        <f>_xll.SNL.Clients.Office.Excel.Functions.SPG(A1142, "RD_CREDIT_RATING_GLOBAL", "Issuer Credit Rating", "Local Currency LT|0")</f>
        <v/>
      </c>
      <c r="O1142" s="9" t="str">
        <f>_xll.SNL.Clients.Office.Excel.Functions.SPG(A1142, "RD_CWOL_GLOBAL", "Issuer Credit Rating", "Local Currency LT|0")</f>
        <v/>
      </c>
      <c r="P1142" s="9" t="str">
        <f>_xll.SNL.Clients.Office.Excel.Functions.SPG(A1142, "RD_RATING_ACTION_GLOBAL", "Issuer Credit Rating", "Local Currency LT|0")</f>
        <v/>
      </c>
      <c r="Q1142" s="10" t="str">
        <f>_xll.SNL.Clients.Office.Excel.Functions.SPG(A1142, "RD_LAST_REVIEW_DATE_GLOBAL", "Issuer Credit Rating", "Local Currency LT")</f>
        <v/>
      </c>
      <c r="R1142" s="10" t="str">
        <f>_xll.SNL.Clients.Office.Excel.Functions.SPG(A1142, "RD_CREDIT_RATING_DATE_GLOBAL", "Issuer Credit Rating", "Local Currency LT|0")</f>
        <v/>
      </c>
      <c r="S1142" s="10" t="str">
        <f>_xll.SNL.Clients.Office.Excel.Functions.SPG(A1142, "RD_CREDIT_WATCH_OUTLOOK_DATE_GLOBAL", "Issuer Credit Rating", "Local Currency LT|0")</f>
        <v/>
      </c>
      <c r="T1142" s="13" t="str">
        <f>_xll.SNL.Clients.Office.Excel.Functions.SPG(A1142, "SP_BUSINESS_DESCRIPTION")</f>
        <v>Safety Insurance Group, Inc. provides private passenger and commercial automobile, and homeowner insurance in the United States. The company’s private passenger automobile policies offer coverage for bodily injury and property damage to others, no-fault personal injury coverage for the insured/insured’s car occupants, and physical damage coverage for an insured’s own vehicle for collision or other perils. It also provides commercial automobile policies that offer insurance for commercial vehicles used for business purposes, including private passenger-type vehicles, trucks, tractors and trailers, insure individual vehicles, and commercial fleets; and homeowners policies, which provide coverage for homes, condominiums, and apartments for losses to a dwelling and its contents from various perils, and coverage for liability to others arising from ownership or occupancy. In addition, the company offers business owners policies that cover apartments and residential condominiums, restaurants, office condominiums, processing and services businesses, special trade contractors, and wholesalers. Further, it provides personal umbrella policies, which provide personal excess liability coverage over and above the limits of individual automobile, watercraft, and homeowner’s insurance policies; and commercial umbrella, which offers an excess liability product to clients, as well as underwrites dwelling fire insurance for non-owner-occupied residences. Additionally, the company offers inland marine coverage for homeowners and business owner policies, and watercraft coverage for small and medium sized pleasure crafts. It distributes its products through independent agents. The company was formerly known as Safety Holdings Inc and changed its name to Safety Insurance Group, Inc. in April 2002. Safety Insurance Group, Inc. was founded in 1979 and is headquartered in Boston, Massachusetts.</v>
      </c>
    </row>
    <row r="1143" spans="1:20" x14ac:dyDescent="0.3">
      <c r="A1143" s="12" t="s">
        <v>1948</v>
      </c>
      <c r="B1143" s="10" t="str">
        <f>_xll.SNL.Clients.Office.Excel.Functions.SPG(A1143,"SP_IPO_DATE")</f>
        <v/>
      </c>
      <c r="C1143" s="5">
        <f>_xll.SNL.Clients.Office.Excel.Functions.SPG(A1143, "SP_VOLUME_AVG_WEEKLY_TO_SHARES_OUT", , "1M")</f>
        <v>7.4046200852961537</v>
      </c>
      <c r="D1143" s="5">
        <f>_xll.SNL.Clients.Office.Excel.Functions.SPG(A1143, "SP_VOLUME_AVG_WEEKLY_TO_SHARES_OUT", , "3M")</f>
        <v>6.760277754736606</v>
      </c>
      <c r="E1143" s="5">
        <f>_xll.SNL.Clients.Office.Excel.Functions.SPG(A1143, "SP_VOLUME_AVG_DAILY_TO_1YR_AVG_DAILY", , "1M")</f>
        <v>100.09</v>
      </c>
      <c r="F1143" s="5">
        <f>_xll.SNL.Clients.Office.Excel.Functions.SPG(A1143, "SP_VOLUME_AVG_DAILY_TO_1YR_AVG_DAILY", , "3M")</f>
        <v>91.38</v>
      </c>
      <c r="G1143" s="9" t="str">
        <f>_xll.SNL.Clients.Office.Excel.Functions.SPG(A1143, "IQ_SECTOR")</f>
        <v>Industrials</v>
      </c>
      <c r="H1143" s="9" t="str">
        <f>_xll.SNL.Clients.Office.Excel.Functions.SPG(A1143, "IQ_INDUSTRY_GROUP")</f>
        <v>Transportation</v>
      </c>
      <c r="I1143" s="9" t="str">
        <f>_xll.SNL.Clients.Office.Excel.Functions.SPG(A1143, "IQ_INDUSTRY")</f>
        <v>Ground Transportation</v>
      </c>
      <c r="J1143" s="9" t="str">
        <f>_xll.SNL.Clients.Office.Excel.Functions.SPG(A1143, "IQ_PRIMARY_INDUSTRY")</f>
        <v>Cargo Ground Transportation</v>
      </c>
      <c r="K1143" s="9" t="str">
        <f>_xll.SNL.Clients.Office.Excel.Functions.SPG(A1143, "NAICS_CODE", "Primary")</f>
        <v>484122 - General Freight Trucking, Long-Distance, Less Than Truckload</v>
      </c>
      <c r="L1143" s="9" t="str">
        <f>_xll.SNL.Clients.Office.Excel.Functions.SPG(A1143, "SP_TOPICTAG")</f>
        <v>Fleet Management; Freight Service</v>
      </c>
      <c r="M1143" s="5">
        <f>_xll.SNL.Clients.Office.Excel.Functions.SPG(A1143, "SP_PCT_SHARES_OWNED_ALL_INSTITUTIONS")</f>
        <v>113.93</v>
      </c>
      <c r="N1143" s="9" t="str">
        <f>_xll.SNL.Clients.Office.Excel.Functions.SPG(A1143, "RD_CREDIT_RATING_GLOBAL", "Issuer Credit Rating", "Local Currency LT|0")</f>
        <v/>
      </c>
      <c r="O1143" s="9" t="str">
        <f>_xll.SNL.Clients.Office.Excel.Functions.SPG(A1143, "RD_CWOL_GLOBAL", "Issuer Credit Rating", "Local Currency LT|0")</f>
        <v/>
      </c>
      <c r="P1143" s="9" t="str">
        <f>_xll.SNL.Clients.Office.Excel.Functions.SPG(A1143, "RD_RATING_ACTION_GLOBAL", "Issuer Credit Rating", "Local Currency LT|0")</f>
        <v/>
      </c>
      <c r="Q1143" s="10" t="str">
        <f>_xll.SNL.Clients.Office.Excel.Functions.SPG(A1143, "RD_LAST_REVIEW_DATE_GLOBAL", "Issuer Credit Rating", "Local Currency LT")</f>
        <v/>
      </c>
      <c r="R1143" s="10" t="str">
        <f>_xll.SNL.Clients.Office.Excel.Functions.SPG(A1143, "RD_CREDIT_RATING_DATE_GLOBAL", "Issuer Credit Rating", "Local Currency LT|0")</f>
        <v/>
      </c>
      <c r="S1143" s="10" t="str">
        <f>_xll.SNL.Clients.Office.Excel.Functions.SPG(A1143, "RD_CREDIT_WATCH_OUTLOOK_DATE_GLOBAL", "Issuer Credit Rating", "Local Currency LT|0")</f>
        <v/>
      </c>
      <c r="T1143" s="13" t="str">
        <f>_xll.SNL.Clients.Office.Excel.Functions.SPG(A1143, "SP_BUSINESS_DESCRIPTION")</f>
        <v>Saia, Inc., together with its subsidiaries, operates as a transportation company in North America. The company provides less-than-truckload services for shipments between 100 and 10,000 pounds; and other value-added services, including non-asset truckload, expedited, and logistics services. It also offers other value-added services, including non-asset truckload, expedited, and logistics services. As of December 31, 2022, it operated 191 owned and leased facilities; and owned approximately 6,200 tractors and 20,800 trailers. The company operates 200 terminals. The company was formerly known as SCS Transportation, Inc. and changed its name to Saia, Inc. in July 2006. Saia, Inc. was founded in 1924 and is headquartered in Johns Creek, Georgia.</v>
      </c>
    </row>
    <row r="1144" spans="1:20" x14ac:dyDescent="0.3">
      <c r="A1144" s="12" t="s">
        <v>391</v>
      </c>
      <c r="B1144" s="10">
        <f>_xll.SNL.Clients.Office.Excel.Functions.SPG(A1144,"SP_IPO_DATE")</f>
        <v>38160</v>
      </c>
      <c r="C1144" s="5">
        <f>_xll.SNL.Clients.Office.Excel.Functions.SPG(A1144, "SP_VOLUME_AVG_WEEKLY_TO_SHARES_OUT", , "1M")</f>
        <v>3.5031679841897234</v>
      </c>
      <c r="D1144" s="5">
        <f>_xll.SNL.Clients.Office.Excel.Functions.SPG(A1144, "SP_VOLUME_AVG_WEEKLY_TO_SHARES_OUT", , "3M")</f>
        <v>3.4368455775777802</v>
      </c>
      <c r="E1144" s="5">
        <f>_xll.SNL.Clients.Office.Excel.Functions.SPG(A1144, "SP_VOLUME_AVG_DAILY_TO_1YR_AVG_DAILY", , "1M")</f>
        <v>102.83</v>
      </c>
      <c r="F1144" s="5">
        <f>_xll.SNL.Clients.Office.Excel.Functions.SPG(A1144, "SP_VOLUME_AVG_DAILY_TO_1YR_AVG_DAILY", , "3M")</f>
        <v>100.89</v>
      </c>
      <c r="G1144" s="9" t="str">
        <f>_xll.SNL.Clients.Office.Excel.Functions.SPG(A1144, "IQ_SECTOR")</f>
        <v>Information Technology</v>
      </c>
      <c r="H1144" s="9" t="str">
        <f>_xll.SNL.Clients.Office.Excel.Functions.SPG(A1144, "IQ_INDUSTRY_GROUP")</f>
        <v>Software and Services</v>
      </c>
      <c r="I1144" s="9" t="str">
        <f>_xll.SNL.Clients.Office.Excel.Functions.SPG(A1144, "IQ_INDUSTRY")</f>
        <v>Software</v>
      </c>
      <c r="J1144" s="9" t="str">
        <f>_xll.SNL.Clients.Office.Excel.Functions.SPG(A1144, "IQ_PRIMARY_INDUSTRY")</f>
        <v>Application Software</v>
      </c>
      <c r="K1144" s="9" t="str">
        <f>_xll.SNL.Clients.Office.Excel.Functions.SPG(A1144, "NAICS_CODE", "Primary")</f>
        <v>513210 - Software Publishers</v>
      </c>
      <c r="L1144" s="9" t="str">
        <f>_xll.SNL.Clients.Office.Excel.Functions.SPG(A1144, "SP_TOPICTAG")</f>
        <v>Software Development; Marketing Automation; Salesforce Automation; Customer Relationship Management; Cloud Infrastructure; Process Automation; Artificial Intelligence</v>
      </c>
      <c r="M1144" s="5">
        <f>_xll.SNL.Clients.Office.Excel.Functions.SPG(A1144, "SP_PCT_SHARES_OWNED_ALL_INSTITUTIONS")</f>
        <v>82.03</v>
      </c>
      <c r="N1144" s="9" t="str">
        <f>_xll.SNL.Clients.Office.Excel.Functions.SPG(A1144, "RD_CREDIT_RATING_GLOBAL", "Issuer Credit Rating", "Local Currency LT|0")</f>
        <v>A+</v>
      </c>
      <c r="O1144" s="9" t="str">
        <f>_xll.SNL.Clients.Office.Excel.Functions.SPG(A1144, "RD_CWOL_GLOBAL", "Issuer Credit Rating", "Local Currency LT|0")</f>
        <v>Stable</v>
      </c>
      <c r="P1144" s="9" t="str">
        <f>_xll.SNL.Clients.Office.Excel.Functions.SPG(A1144, "RD_RATING_ACTION_GLOBAL", "Issuer Credit Rating", "Local Currency LT|0")</f>
        <v>Upgrade | CreditWatch/Outlook (06/29/2021)</v>
      </c>
      <c r="Q1144" s="10">
        <f>_xll.SNL.Clients.Office.Excel.Functions.SPG(A1144, "RD_LAST_REVIEW_DATE_GLOBAL", "Issuer Credit Rating", "Local Currency LT")</f>
        <v>45401</v>
      </c>
      <c r="R1144" s="10">
        <f>_xll.SNL.Clients.Office.Excel.Functions.SPG(A1144, "RD_CREDIT_RATING_DATE_GLOBAL", "Issuer Credit Rating", "Local Currency LT|0")</f>
        <v>44376</v>
      </c>
      <c r="S1144" s="10">
        <f>_xll.SNL.Clients.Office.Excel.Functions.SPG(A1144, "RD_CREDIT_WATCH_OUTLOOK_DATE_GLOBAL", "Issuer Credit Rating", "Local Currency LT|0")</f>
        <v>44376</v>
      </c>
      <c r="T1144" s="13" t="str">
        <f>_xll.SNL.Clients.Office.Excel.Functions.SPG(A1144, "SP_BUSINESS_DESCRIPTION")</f>
        <v>Salesforce, Inc. provides Customer Relationship Management (CRM) technology that brings companies and customers together worldwide. The company’s service includes sales to store data, monitor leads and progress, forecast opportunities, gain insights through analytics and artificial intelligence, and deliver quotes, contracts, and invoices; and service that enables companies to deliver trusted and highly personalized customer support at scale. In addition, its platform offering comprise a flexible platform that enables companies of various sizes, locations, and industries to build business workflow and apps with customer; online learning platform that allows anyone to learn in-demand Salesforce skills; and Slack, an intelligent productivity platform. The company’s marketing services enables companies to plan, personalize, automate, and optimize customer marketing journey, connecting interaction, and connected products; and commerce services, which empowers shopping experience across various customer touchpoint, such as mobile, web, social, and stores and provides click-to-code tools that offers customers to build and deploy solutions. Further, its analytics offering includes Tableau, an end-to-end analytics solution for range of enterprise use cases and intelligent analytics with AI models, spot trends, predict outcomes, creates summaries, timely recommendations, and take action from any device; and integration service including MuleSoft, which provides building blocks to deliver end-to-end and connected experiences. Additionally, the company provides data cloud, a hyperscale data engine native to Salesforce; vertical services to meet the needs of customers in industries, such as financial services, healthcare and life sciences, manufacturing and automotive and government; and offers salesforce starter for small and medium-sized businesses. Salesforce, Inc. was incorporated in 1999 and is headquartered in San Francisco, California.</v>
      </c>
    </row>
    <row r="1145" spans="1:20" x14ac:dyDescent="0.3">
      <c r="A1145" s="12" t="s">
        <v>1486</v>
      </c>
      <c r="B1145" s="10" t="str">
        <f>_xll.SNL.Clients.Office.Excel.Functions.SPG(A1145,"SP_IPO_DATE")</f>
        <v/>
      </c>
      <c r="C1145" s="5">
        <f>_xll.SNL.Clients.Office.Excel.Functions.SPG(A1145, "SP_VOLUME_AVG_WEEKLY_TO_SHARES_OUT", , "1M")</f>
        <v>11.972738732247148</v>
      </c>
      <c r="D1145" s="5">
        <f>_xll.SNL.Clients.Office.Excel.Functions.SPG(A1145, "SP_VOLUME_AVG_WEEKLY_TO_SHARES_OUT", , "3M")</f>
        <v>11.183236821503741</v>
      </c>
      <c r="E1145" s="5">
        <f>_xll.SNL.Clients.Office.Excel.Functions.SPG(A1145, "SP_VOLUME_AVG_DAILY_TO_1YR_AVG_DAILY", , "1M")</f>
        <v>156.53</v>
      </c>
      <c r="F1145" s="5">
        <f>_xll.SNL.Clients.Office.Excel.Functions.SPG(A1145, "SP_VOLUME_AVG_DAILY_TO_1YR_AVG_DAILY", , "3M")</f>
        <v>146.21</v>
      </c>
      <c r="G1145" s="9" t="str">
        <f>_xll.SNL.Clients.Office.Excel.Functions.SPG(A1145, "IQ_SECTOR")</f>
        <v>Consumer Discretionary</v>
      </c>
      <c r="H1145" s="9" t="str">
        <f>_xll.SNL.Clients.Office.Excel.Functions.SPG(A1145, "IQ_INDUSTRY_GROUP")</f>
        <v>Consumer Discretionary Distribution and Retail</v>
      </c>
      <c r="I1145" s="9" t="str">
        <f>_xll.SNL.Clients.Office.Excel.Functions.SPG(A1145, "IQ_INDUSTRY")</f>
        <v>Specialty Retail</v>
      </c>
      <c r="J1145" s="9" t="str">
        <f>_xll.SNL.Clients.Office.Excel.Functions.SPG(A1145, "IQ_PRIMARY_INDUSTRY")</f>
        <v>Other Specialty Retail</v>
      </c>
      <c r="K1145" s="9" t="str">
        <f>_xll.SNL.Clients.Office.Excel.Functions.SPG(A1145, "NAICS_CODE", "Primary")</f>
        <v>456120 - Cosmetics, Beauty Supplies, and Perfume Retailers</v>
      </c>
      <c r="L1145" s="9" t="str">
        <f>_xll.SNL.Clients.Office.Excel.Functions.SPG(A1145, "SP_TOPICTAG")</f>
        <v>Fast-Moving Consumer Goods; Lifestyle; Brand Marketing; Courier Service</v>
      </c>
      <c r="M1145" s="5">
        <f>_xll.SNL.Clients.Office.Excel.Functions.SPG(A1145, "SP_PCT_SHARES_OWNED_ALL_INSTITUTIONS")</f>
        <v>110.8</v>
      </c>
      <c r="N1145" s="9" t="str">
        <f>_xll.SNL.Clients.Office.Excel.Functions.SPG(A1145, "RD_CREDIT_RATING_GLOBAL", "Issuer Credit Rating", "Local Currency LT|0")</f>
        <v>BB-</v>
      </c>
      <c r="O1145" s="9" t="str">
        <f>_xll.SNL.Clients.Office.Excel.Functions.SPG(A1145, "RD_CWOL_GLOBAL", "Issuer Credit Rating", "Local Currency LT|0")</f>
        <v>Stable</v>
      </c>
      <c r="P1145" s="9" t="str">
        <f>_xll.SNL.Clients.Office.Excel.Functions.SPG(A1145, "RD_RATING_ACTION_GLOBAL", "Issuer Credit Rating", "Local Currency LT|0")</f>
        <v>CreditWatch/Outlook (12/08/2022)</v>
      </c>
      <c r="Q1145" s="10">
        <f>_xll.SNL.Clients.Office.Excel.Functions.SPG(A1145, "RD_LAST_REVIEW_DATE_GLOBAL", "Issuer Credit Rating", "Local Currency LT")</f>
        <v>45553</v>
      </c>
      <c r="R1145" s="10">
        <f>_xll.SNL.Clients.Office.Excel.Functions.SPG(A1145, "RD_CREDIT_RATING_DATE_GLOBAL", "Issuer Credit Rating", "Local Currency LT|0")</f>
        <v>43235</v>
      </c>
      <c r="S1145" s="10">
        <f>_xll.SNL.Clients.Office.Excel.Functions.SPG(A1145, "RD_CREDIT_WATCH_OUTLOOK_DATE_GLOBAL", "Issuer Credit Rating", "Local Currency LT|0")</f>
        <v>44903</v>
      </c>
      <c r="T1145" s="13" t="str">
        <f>_xll.SNL.Clients.Office.Excel.Functions.SPG(A1145, "SP_BUSINESS_DESCRIPTION")</f>
        <v>Sally Beauty Holdings, Inc. operates as a specialty retailer and distributor of professional beauty supplies. The company operates through two segments, Sally Beauty Supply and Beauty Systems Group. The Sally Beauty Supply segment offers beauty products, including hair color and care products, skin and nail care products, styling tools, and other beauty products for retail customers, salons, and salon professionals. This segment also provides products under Wella and L'Oreal brands. The Beauty Systems Group segment offers professional beauty products, such as hair color and care products, skin and nail care products, styling tools, and other beauty items directly to salons and salon professionals through its professional-only stores, e-commerce platforms, and sales force, as well as through franchised stores under the Armstrong McCall store name. This segment also sells products under Paul Mitchell and Wella brands. It operates stores and franchised units in the United States, Puerto Rico, Canada, Mexico, Chile, the United Kingdom, Ireland, Belgium, France, the Netherlands, Spain, and Germany. The company distributes its products through full-service/exclusive distributors and open-line distributors. Sally Beauty Holdings, Inc. was founded in 1964 and is headquartered in Denton, Texas.</v>
      </c>
    </row>
    <row r="1146" spans="1:20" x14ac:dyDescent="0.3">
      <c r="A1146" s="12" t="s">
        <v>1487</v>
      </c>
      <c r="B1146" s="10" t="str">
        <f>_xll.SNL.Clients.Office.Excel.Functions.SPG(A1146,"SP_IPO_DATE")</f>
        <v/>
      </c>
      <c r="C1146" s="5">
        <f>_xll.SNL.Clients.Office.Excel.Functions.SPG(A1146, "SP_VOLUME_AVG_WEEKLY_TO_SHARES_OUT", , "1M")</f>
        <v>4.6333292024759523</v>
      </c>
      <c r="D1146" s="5">
        <f>_xll.SNL.Clients.Office.Excel.Functions.SPG(A1146, "SP_VOLUME_AVG_WEEKLY_TO_SHARES_OUT", , "3M")</f>
        <v>3.6355518893323437</v>
      </c>
      <c r="E1146" s="5">
        <f>_xll.SNL.Clients.Office.Excel.Functions.SPG(A1146, "SP_VOLUME_AVG_DAILY_TO_1YR_AVG_DAILY", , "1M")</f>
        <v>128.81</v>
      </c>
      <c r="F1146" s="5">
        <f>_xll.SNL.Clients.Office.Excel.Functions.SPG(A1146, "SP_VOLUME_AVG_DAILY_TO_1YR_AVG_DAILY", , "3M")</f>
        <v>101.07</v>
      </c>
      <c r="G1146" s="9" t="str">
        <f>_xll.SNL.Clients.Office.Excel.Functions.SPG(A1146, "IQ_SECTOR")</f>
        <v>Information Technology</v>
      </c>
      <c r="H1146" s="9" t="str">
        <f>_xll.SNL.Clients.Office.Excel.Functions.SPG(A1146, "IQ_INDUSTRY_GROUP")</f>
        <v>Technology Hardware and Equipment</v>
      </c>
      <c r="I1146" s="9" t="str">
        <f>_xll.SNL.Clients.Office.Excel.Functions.SPG(A1146, "IQ_INDUSTRY")</f>
        <v>Electronic Equipment, Instruments and Components</v>
      </c>
      <c r="J1146" s="9" t="str">
        <f>_xll.SNL.Clients.Office.Excel.Functions.SPG(A1146, "IQ_PRIMARY_INDUSTRY")</f>
        <v>Electronic Manufacturing Services</v>
      </c>
      <c r="K1146" s="9" t="str">
        <f>_xll.SNL.Clients.Office.Excel.Functions.SPG(A1146, "NAICS_CODE", "Primary")</f>
        <v>33441 - Semiconductor and Other Electronic Component Manufacturing</v>
      </c>
      <c r="L1146" s="9" t="str">
        <f>_xll.SNL.Clients.Office.Excel.Functions.SPG(A1146, "SP_TOPICTAG")</f>
        <v>Software Development; Cloud Infrastructure; Cloud Storage; Process Automation; Artificial Intelligence</v>
      </c>
      <c r="M1146" s="5">
        <f>_xll.SNL.Clients.Office.Excel.Functions.SPG(A1146, "SP_PCT_SHARES_OWNED_ALL_INSTITUTIONS")</f>
        <v>98.32</v>
      </c>
      <c r="N1146" s="9" t="str">
        <f>_xll.SNL.Clients.Office.Excel.Functions.SPG(A1146, "RD_CREDIT_RATING_GLOBAL", "Issuer Credit Rating", "Local Currency LT|0")</f>
        <v>BB+</v>
      </c>
      <c r="O1146" s="9" t="str">
        <f>_xll.SNL.Clients.Office.Excel.Functions.SPG(A1146, "RD_CWOL_GLOBAL", "Issuer Credit Rating", "Local Currency LT|0")</f>
        <v>Stable</v>
      </c>
      <c r="P1146" s="9" t="str">
        <f>_xll.SNL.Clients.Office.Excel.Functions.SPG(A1146, "RD_RATING_ACTION_GLOBAL", "Issuer Credit Rating", "Local Currency LT|0")</f>
        <v>Upgrade | CreditWatch/Outlook (03/14/2017)</v>
      </c>
      <c r="Q1146" s="10">
        <f>_xll.SNL.Clients.Office.Excel.Functions.SPG(A1146, "RD_LAST_REVIEW_DATE_GLOBAL", "Issuer Credit Rating", "Local Currency LT")</f>
        <v>45373</v>
      </c>
      <c r="R1146" s="10">
        <f>_xll.SNL.Clients.Office.Excel.Functions.SPG(A1146, "RD_CREDIT_RATING_DATE_GLOBAL", "Issuer Credit Rating", "Local Currency LT|0")</f>
        <v>42808</v>
      </c>
      <c r="S1146" s="10">
        <f>_xll.SNL.Clients.Office.Excel.Functions.SPG(A1146, "RD_CREDIT_WATCH_OUTLOOK_DATE_GLOBAL", "Issuer Credit Rating", "Local Currency LT|0")</f>
        <v>42808</v>
      </c>
      <c r="T1146" s="13" t="str">
        <f>_xll.SNL.Clients.Office.Excel.Functions.SPG(A1146, "SP_BUSINESS_DESCRIPTION")</f>
        <v>Sanmina Corporation provides integrated manufacturing solutions, components, products and repair, logistics, and after-market services in the Americas, the Asia Pacific, Europe, the Middle East, and Africa. It operates in two businesses, Integrated Manufacturing Solutions; and Components, Products and Services. The company offers product design and engineering, including concept development, detailed design, prototyping, validation, preproduction, manufacturing design release, and product industrialization; assembly and test services; direct order fulfillment and logistics services; after-market product service and support; and supply chain management services, as well as engages in the manufacture of components, subassemblies, and complete systems. In addition, the company provides components, such as printed circuit boards, backplane and backplane assemblies, cable assemblies, fabricated metal parts, precision machined parts, and plastic injected molded parts; memory solutions; storage platforms; optical, radio frequency, and microelectronic solutions; defense and aerospace products, design, manufacturing, repair, and refurbishment services; and cloud-based manufacturing execution software. It offers its products and services primarily to original equipment manufacturers in the industrial, medical, defense and aerospace, automotive, communications networks, and cloud infrastructure industries. The company was formerly known as Sanmina-SCI Corp. Sanmina Corporation was incorporated in 1980 and is headquartered in San Jose, California.</v>
      </c>
    </row>
    <row r="1147" spans="1:20" x14ac:dyDescent="0.3">
      <c r="A1147" s="12" t="s">
        <v>1949</v>
      </c>
      <c r="B1147" s="10">
        <f>_xll.SNL.Clients.Office.Excel.Functions.SPG(A1147,"SP_IPO_DATE")</f>
        <v>35584</v>
      </c>
      <c r="C1147" s="5">
        <f>_xll.SNL.Clients.Office.Excel.Functions.SPG(A1147, "SP_VOLUME_AVG_WEEKLY_TO_SHARES_OUT", , "1M")</f>
        <v>4.2750388782968143</v>
      </c>
      <c r="D1147" s="5">
        <f>_xll.SNL.Clients.Office.Excel.Functions.SPG(A1147, "SP_VOLUME_AVG_WEEKLY_TO_SHARES_OUT", , "3M")</f>
        <v>4.6852245382443929</v>
      </c>
      <c r="E1147" s="5">
        <f>_xll.SNL.Clients.Office.Excel.Functions.SPG(A1147, "SP_VOLUME_AVG_DAILY_TO_1YR_AVG_DAILY", , "1M")</f>
        <v>71.16</v>
      </c>
      <c r="F1147" s="5">
        <f>_xll.SNL.Clients.Office.Excel.Functions.SPG(A1147, "SP_VOLUME_AVG_DAILY_TO_1YR_AVG_DAILY", , "3M")</f>
        <v>77.989999999999995</v>
      </c>
      <c r="G1147" s="9" t="str">
        <f>_xll.SNL.Clients.Office.Excel.Functions.SPG(A1147, "IQ_SECTOR")</f>
        <v>Health Care</v>
      </c>
      <c r="H1147" s="9" t="str">
        <f>_xll.SNL.Clients.Office.Excel.Functions.SPG(A1147, "IQ_INDUSTRY_GROUP")</f>
        <v>Pharmaceuticals, Biotechnology and Life Sciences</v>
      </c>
      <c r="I1147" s="9" t="str">
        <f>_xll.SNL.Clients.Office.Excel.Functions.SPG(A1147, "IQ_INDUSTRY")</f>
        <v>Biotechnology</v>
      </c>
      <c r="J1147" s="9" t="str">
        <f>_xll.SNL.Clients.Office.Excel.Functions.SPG(A1147, "IQ_PRIMARY_INDUSTRY")</f>
        <v>Biotechnology</v>
      </c>
      <c r="K1147" s="9" t="str">
        <f>_xll.SNL.Clients.Office.Excel.Functions.SPG(A1147, "NAICS_CODE", "Primary")</f>
        <v>325414 - Biological Product (except Diagnostic) Manufacturing</v>
      </c>
      <c r="L1147" s="9" t="str">
        <f>_xll.SNL.Clients.Office.Excel.Functions.SPG(A1147, "SP_TOPICTAG")</f>
        <v>Genetics; Central Nervous System; Genetic Disorder; Inflammation; Neurology</v>
      </c>
      <c r="M1147" s="5">
        <f>_xll.SNL.Clients.Office.Excel.Functions.SPG(A1147, "SP_PCT_SHARES_OWNED_ALL_INSTITUTIONS")</f>
        <v>106.41</v>
      </c>
      <c r="N1147" s="9" t="str">
        <f>_xll.SNL.Clients.Office.Excel.Functions.SPG(A1147, "RD_CREDIT_RATING_GLOBAL", "Issuer Credit Rating", "Local Currency LT|0")</f>
        <v/>
      </c>
      <c r="O1147" s="9" t="str">
        <f>_xll.SNL.Clients.Office.Excel.Functions.SPG(A1147, "RD_CWOL_GLOBAL", "Issuer Credit Rating", "Local Currency LT|0")</f>
        <v/>
      </c>
      <c r="P1147" s="9" t="str">
        <f>_xll.SNL.Clients.Office.Excel.Functions.SPG(A1147, "RD_RATING_ACTION_GLOBAL", "Issuer Credit Rating", "Local Currency LT|0")</f>
        <v/>
      </c>
      <c r="Q1147" s="10" t="str">
        <f>_xll.SNL.Clients.Office.Excel.Functions.SPG(A1147, "RD_LAST_REVIEW_DATE_GLOBAL", "Issuer Credit Rating", "Local Currency LT")</f>
        <v/>
      </c>
      <c r="R1147" s="10" t="str">
        <f>_xll.SNL.Clients.Office.Excel.Functions.SPG(A1147, "RD_CREDIT_RATING_DATE_GLOBAL", "Issuer Credit Rating", "Local Currency LT|0")</f>
        <v/>
      </c>
      <c r="S1147" s="10" t="str">
        <f>_xll.SNL.Clients.Office.Excel.Functions.SPG(A1147, "RD_CREDIT_WATCH_OUTLOOK_DATE_GLOBAL", "Issuer Credit Rating", "Local Currency LT|0")</f>
        <v/>
      </c>
      <c r="T1147" s="13" t="str">
        <f>_xll.SNL.Clients.Office.Excel.Functions.SPG(A1147, "SP_BUSINESS_DESCRIPTION")</f>
        <v>Sarepta Therapeutics, Inc., a commercial-stage biopharmaceutical company, focuses on the discovery and development of RNA-targeted therapeutics, gene therapies, and other genetic therapeutic modalities for the treatment of rare diseases. It offers EXONDYS 51 injection to treat duchenne muscular dystrophy (duchenne) in patients with confirmed mutation of the dystrophin gene that is amenable to exon 51 skipping; VYONDYS 53 for the treatment of duchenne in patients with confirmed mutation of the dystrophin gene that is amenable to exon 53 skipping; AMONDYS 45 for the treatment of duchenne in patients with confirmed mutation of the dystrophin gene; and ELEVIDYS, an adeno-associated virus based gene therapy for the treatment of ambulatory pediatric patients aged 4 through 5 years with duchenne with a confirmed mutation in the duchenne gene. The company is also developing SRP-5051, a peptide conjugated PMO that binds exon 51 of dystrophin pre-mRNA; and SRP-9003, a limb-girdle muscular dystrophies gene therapy program. It has collaboration and license agreements with F. Hoffman-La Roche Ltd; Nationwide Children’s Hospital; Genevant Sciences; University of Florida; Dyno Therapeutics; Hansa Biopharma; Duke University; Genethon; and StrideBio. The company was incorporated in 1980 and is headquartered in Cambridge, Massachusetts.</v>
      </c>
    </row>
    <row r="1148" spans="1:20" x14ac:dyDescent="0.3">
      <c r="A1148" s="12" t="s">
        <v>1488</v>
      </c>
      <c r="B1148" s="10">
        <f>_xll.SNL.Clients.Office.Excel.Functions.SPG(A1148,"SP_IPO_DATE")</f>
        <v>34200</v>
      </c>
      <c r="C1148" s="5">
        <f>_xll.SNL.Clients.Office.Excel.Functions.SPG(A1148, "SP_VOLUME_AVG_WEEKLY_TO_SHARES_OUT", , "1M")</f>
        <v>0.85943046322330985</v>
      </c>
      <c r="D1148" s="5">
        <f>_xll.SNL.Clients.Office.Excel.Functions.SPG(A1148, "SP_VOLUME_AVG_WEEKLY_TO_SHARES_OUT", , "3M")</f>
        <v>0.87585584269994765</v>
      </c>
      <c r="E1148" s="5">
        <f>_xll.SNL.Clients.Office.Excel.Functions.SPG(A1148, "SP_VOLUME_AVG_DAILY_TO_1YR_AVG_DAILY", , "1M")</f>
        <v>81.760000000000005</v>
      </c>
      <c r="F1148" s="5">
        <f>_xll.SNL.Clients.Office.Excel.Functions.SPG(A1148, "SP_VOLUME_AVG_DAILY_TO_1YR_AVG_DAILY", , "3M")</f>
        <v>83.32</v>
      </c>
      <c r="G1148" s="9" t="str">
        <f>_xll.SNL.Clients.Office.Excel.Functions.SPG(A1148, "IQ_SECTOR")</f>
        <v>Real Estate</v>
      </c>
      <c r="H1148" s="9" t="str">
        <f>_xll.SNL.Clients.Office.Excel.Functions.SPG(A1148, "IQ_INDUSTRY_GROUP")</f>
        <v>Equity Real Estate Investment Trusts (REITs)</v>
      </c>
      <c r="I1148" s="9" t="str">
        <f>_xll.SNL.Clients.Office.Excel.Functions.SPG(A1148, "IQ_INDUSTRY")</f>
        <v>Retail REITs</v>
      </c>
      <c r="J1148" s="9" t="str">
        <f>_xll.SNL.Clients.Office.Excel.Functions.SPG(A1148, "IQ_PRIMARY_INDUSTRY")</f>
        <v>Retail REITs</v>
      </c>
      <c r="K1148" s="9" t="str">
        <f>_xll.SNL.Clients.Office.Excel.Functions.SPG(A1148, "NAICS_CODE", "Primary")</f>
        <v>531110 - Lessors of Residential Buildings and Dwellings</v>
      </c>
      <c r="L1148" s="9" t="str">
        <f>_xll.SNL.Clients.Office.Excel.Functions.SPG(A1148, "SP_TOPICTAG")</f>
        <v/>
      </c>
      <c r="M1148" s="5">
        <f>_xll.SNL.Clients.Office.Excel.Functions.SPG(A1148, "SP_PCT_SHARES_OWNED_ALL_INSTITUTIONS")</f>
        <v>83.32</v>
      </c>
      <c r="N1148" s="9" t="str">
        <f>_xll.SNL.Clients.Office.Excel.Functions.SPG(A1148, "RD_CREDIT_RATING_GLOBAL", "Issuer Credit Rating", "Local Currency LT|0")</f>
        <v/>
      </c>
      <c r="O1148" s="9" t="str">
        <f>_xll.SNL.Clients.Office.Excel.Functions.SPG(A1148, "RD_CWOL_GLOBAL", "Issuer Credit Rating", "Local Currency LT|0")</f>
        <v/>
      </c>
      <c r="P1148" s="9" t="str">
        <f>_xll.SNL.Clients.Office.Excel.Functions.SPG(A1148, "RD_RATING_ACTION_GLOBAL", "Issuer Credit Rating", "Local Currency LT|0")</f>
        <v/>
      </c>
      <c r="Q1148" s="10" t="str">
        <f>_xll.SNL.Clients.Office.Excel.Functions.SPG(A1148, "RD_LAST_REVIEW_DATE_GLOBAL", "Issuer Credit Rating", "Local Currency LT")</f>
        <v/>
      </c>
      <c r="R1148" s="10" t="str">
        <f>_xll.SNL.Clients.Office.Excel.Functions.SPG(A1148, "RD_CREDIT_RATING_DATE_GLOBAL", "Issuer Credit Rating", "Local Currency LT|0")</f>
        <v/>
      </c>
      <c r="S1148" s="10" t="str">
        <f>_xll.SNL.Clients.Office.Excel.Functions.SPG(A1148, "RD_CREDIT_WATCH_OUTLOOK_DATE_GLOBAL", "Issuer Credit Rating", "Local Currency LT|0")</f>
        <v/>
      </c>
      <c r="T1148" s="13" t="str">
        <f>_xll.SNL.Clients.Office.Excel.Functions.SPG(A1148, "SP_BUSINESS_DESCRIPTION")</f>
        <v>Saul Centers is a self-managed, self-administered equity REIT headquartered in Bethesda, Maryland. Saul Centers currently operates and manages a real estate portfolio comprised of 61 properties that includes (a) 57 community and neighborhood Shopping Centers and Mixed-Use properties with approximately 9.8 million square feet of leasable area and (b) four land and development properties. Over 85% of the Company's property operating income is generated from properties in the metropolitan Washington, DC/Baltimore area.</v>
      </c>
    </row>
    <row r="1149" spans="1:20" x14ac:dyDescent="0.3">
      <c r="A1149" s="12" t="s">
        <v>392</v>
      </c>
      <c r="B1149" s="10">
        <f>_xll.SNL.Clients.Office.Excel.Functions.SPG(A1149,"SP_IPO_DATE")</f>
        <v>36327</v>
      </c>
      <c r="C1149" s="5">
        <f>_xll.SNL.Clients.Office.Excel.Functions.SPG(A1149, "SP_VOLUME_AVG_WEEKLY_TO_SHARES_OUT", , "1M")</f>
        <v>3.4456752962477251</v>
      </c>
      <c r="D1149" s="5">
        <f>_xll.SNL.Clients.Office.Excel.Functions.SPG(A1149, "SP_VOLUME_AVG_WEEKLY_TO_SHARES_OUT", , "3M")</f>
        <v>3.7419120211401737</v>
      </c>
      <c r="E1149" s="5">
        <f>_xll.SNL.Clients.Office.Excel.Functions.SPG(A1149, "SP_VOLUME_AVG_DAILY_TO_1YR_AVG_DAILY", , "1M")</f>
        <v>82.41</v>
      </c>
      <c r="F1149" s="5">
        <f>_xll.SNL.Clients.Office.Excel.Functions.SPG(A1149, "SP_VOLUME_AVG_DAILY_TO_1YR_AVG_DAILY", , "3M")</f>
        <v>89.5</v>
      </c>
      <c r="G1149" s="9" t="str">
        <f>_xll.SNL.Clients.Office.Excel.Functions.SPG(A1149, "IQ_SECTOR")</f>
        <v>Real Estate</v>
      </c>
      <c r="H1149" s="9" t="str">
        <f>_xll.SNL.Clients.Office.Excel.Functions.SPG(A1149, "IQ_INDUSTRY_GROUP")</f>
        <v>Equity Real Estate Investment Trusts (REITs)</v>
      </c>
      <c r="I1149" s="9" t="str">
        <f>_xll.SNL.Clients.Office.Excel.Functions.SPG(A1149, "IQ_INDUSTRY")</f>
        <v>Specialized REITs</v>
      </c>
      <c r="J1149" s="9" t="str">
        <f>_xll.SNL.Clients.Office.Excel.Functions.SPG(A1149, "IQ_PRIMARY_INDUSTRY")</f>
        <v>Telecom Tower REITs</v>
      </c>
      <c r="K1149" s="9" t="str">
        <f>_xll.SNL.Clients.Office.Excel.Functions.SPG(A1149, "NAICS_CODE", "Primary")</f>
        <v>517810 - All Other Telecommunications</v>
      </c>
      <c r="L1149" s="9" t="str">
        <f>_xll.SNL.Clients.Office.Excel.Functions.SPG(A1149, "SP_TOPICTAG")</f>
        <v/>
      </c>
      <c r="M1149" s="5">
        <f>_xll.SNL.Clients.Office.Excel.Functions.SPG(A1149, "SP_PCT_SHARES_OWNED_ALL_INSTITUTIONS")</f>
        <v>99.07</v>
      </c>
      <c r="N1149" s="9" t="str">
        <f>_xll.SNL.Clients.Office.Excel.Functions.SPG(A1149, "RD_CREDIT_RATING_GLOBAL", "Issuer Credit Rating", "Local Currency LT|0")</f>
        <v>BB+</v>
      </c>
      <c r="O1149" s="9" t="str">
        <f>_xll.SNL.Clients.Office.Excel.Functions.SPG(A1149, "RD_CWOL_GLOBAL", "Issuer Credit Rating", "Local Currency LT|0")</f>
        <v>Stable</v>
      </c>
      <c r="P1149" s="9" t="str">
        <f>_xll.SNL.Clients.Office.Excel.Functions.SPG(A1149, "RD_RATING_ACTION_GLOBAL", "Issuer Credit Rating", "Local Currency LT|0")</f>
        <v>Upgrade | CreditWatch/Outlook (12/02/2022)</v>
      </c>
      <c r="Q1149" s="10">
        <f>_xll.SNL.Clients.Office.Excel.Functions.SPG(A1149, "RD_LAST_REVIEW_DATE_GLOBAL", "Issuer Credit Rating", "Local Currency LT")</f>
        <v>45679</v>
      </c>
      <c r="R1149" s="10">
        <f>_xll.SNL.Clients.Office.Excel.Functions.SPG(A1149, "RD_CREDIT_RATING_DATE_GLOBAL", "Issuer Credit Rating", "Local Currency LT|0")</f>
        <v>44897</v>
      </c>
      <c r="S1149" s="10">
        <f>_xll.SNL.Clients.Office.Excel.Functions.SPG(A1149, "RD_CREDIT_WATCH_OUTLOOK_DATE_GLOBAL", "Issuer Credit Rating", "Local Currency LT|0")</f>
        <v>44897</v>
      </c>
      <c r="T1149" s="13" t="str">
        <f>_xll.SNL.Clients.Office.Excel.Functions.SPG(A1149, "SP_BUSINESS_DESCRIPTION")</f>
        <v>SBA Communications Corporation is a leading independent owner and operator of wireless communications infrastructure including towers, buildings, rooftops, distributed antenna systems (DAS) and small cells. With a portfolio of more than 39,000 communications sites throughout the Americas, Africa and in Asia, SBA is listed on NASDAQ under the symbol SBAC. Our organization is part of the S&amp;P 500 and is one of the top Real Estate Investment Trusts (REITs) by market capitalization. The company was founded in 1989 and is headquartered in Boca Raton, Florida.</v>
      </c>
    </row>
    <row r="1150" spans="1:20" x14ac:dyDescent="0.3">
      <c r="A1150" s="12" t="s">
        <v>1489</v>
      </c>
      <c r="B1150" s="10" t="str">
        <f>_xll.SNL.Clients.Office.Excel.Functions.SPG(A1150,"SP_IPO_DATE")</f>
        <v/>
      </c>
      <c r="C1150" s="5">
        <f>_xll.SNL.Clients.Office.Excel.Functions.SPG(A1150, "SP_VOLUME_AVG_WEEKLY_TO_SHARES_OUT", , "1M")</f>
        <v>4.7054015373700313</v>
      </c>
      <c r="D1150" s="5">
        <f>_xll.SNL.Clients.Office.Excel.Functions.SPG(A1150, "SP_VOLUME_AVG_WEEKLY_TO_SHARES_OUT", , "3M")</f>
        <v>4.7870128674968013</v>
      </c>
      <c r="E1150" s="5">
        <f>_xll.SNL.Clients.Office.Excel.Functions.SPG(A1150, "SP_VOLUME_AVG_DAILY_TO_1YR_AVG_DAILY", , "1M")</f>
        <v>101.04</v>
      </c>
      <c r="F1150" s="5">
        <f>_xll.SNL.Clients.Office.Excel.Functions.SPG(A1150, "SP_VOLUME_AVG_DAILY_TO_1YR_AVG_DAILY", , "3M")</f>
        <v>102.79</v>
      </c>
      <c r="G1150" s="9" t="str">
        <f>_xll.SNL.Clients.Office.Excel.Functions.SPG(A1150, "IQ_SECTOR")</f>
        <v>Information Technology</v>
      </c>
      <c r="H1150" s="9" t="str">
        <f>_xll.SNL.Clients.Office.Excel.Functions.SPG(A1150, "IQ_INDUSTRY_GROUP")</f>
        <v>Technology Hardware and Equipment</v>
      </c>
      <c r="I1150" s="9" t="str">
        <f>_xll.SNL.Clients.Office.Excel.Functions.SPG(A1150, "IQ_INDUSTRY")</f>
        <v>Electronic Equipment, Instruments and Components</v>
      </c>
      <c r="J1150" s="9" t="str">
        <f>_xll.SNL.Clients.Office.Excel.Functions.SPG(A1150, "IQ_PRIMARY_INDUSTRY")</f>
        <v>Technology Distributors</v>
      </c>
      <c r="K1150" s="9" t="str">
        <f>_xll.SNL.Clients.Office.Excel.Functions.SPG(A1150, "NAICS_CODE", "Primary")</f>
        <v>423430 - Computer and Computer Peripheral Equipment and Software Merchant Wholesalers</v>
      </c>
      <c r="L1150" s="9" t="str">
        <f>_xll.SNL.Clients.Office.Excel.Functions.SPG(A1150, "SP_TOPICTAG")</f>
        <v>Software Development; Cloud Management; Data Integration; Cloud Infrastructure; Cloud Storage; Process Automation; Network Security</v>
      </c>
      <c r="M1150" s="5">
        <f>_xll.SNL.Clients.Office.Excel.Functions.SPG(A1150, "SP_PCT_SHARES_OWNED_ALL_INSTITUTIONS")</f>
        <v>101.86</v>
      </c>
      <c r="N1150" s="9" t="str">
        <f>_xll.SNL.Clients.Office.Excel.Functions.SPG(A1150, "RD_CREDIT_RATING_GLOBAL", "Issuer Credit Rating", "Local Currency LT|0")</f>
        <v/>
      </c>
      <c r="O1150" s="9" t="str">
        <f>_xll.SNL.Clients.Office.Excel.Functions.SPG(A1150, "RD_CWOL_GLOBAL", "Issuer Credit Rating", "Local Currency LT|0")</f>
        <v/>
      </c>
      <c r="P1150" s="9" t="str">
        <f>_xll.SNL.Clients.Office.Excel.Functions.SPG(A1150, "RD_RATING_ACTION_GLOBAL", "Issuer Credit Rating", "Local Currency LT|0")</f>
        <v/>
      </c>
      <c r="Q1150" s="10" t="str">
        <f>_xll.SNL.Clients.Office.Excel.Functions.SPG(A1150, "RD_LAST_REVIEW_DATE_GLOBAL", "Issuer Credit Rating", "Local Currency LT")</f>
        <v/>
      </c>
      <c r="R1150" s="10" t="str">
        <f>_xll.SNL.Clients.Office.Excel.Functions.SPG(A1150, "RD_CREDIT_RATING_DATE_GLOBAL", "Issuer Credit Rating", "Local Currency LT|0")</f>
        <v/>
      </c>
      <c r="S1150" s="10" t="str">
        <f>_xll.SNL.Clients.Office.Excel.Functions.SPG(A1150, "RD_CREDIT_WATCH_OUTLOOK_DATE_GLOBAL", "Issuer Credit Rating", "Local Currency LT|0")</f>
        <v/>
      </c>
      <c r="T1150" s="13" t="str">
        <f>_xll.SNL.Clients.Office.Excel.Functions.SPG(A1150, "SP_BUSINESS_DESCRIPTION")</f>
        <v>ScanSource, Inc. engages in the distribution of technology products and solutions in the United States, Canada, and Brazil. It operates through two segments, Specialty Technology Solutions and Modern Communications &amp; Cloud. The Specialty Technology Solutions segment provides a portfolio of solutions primarily for enterprise mobile computing, data capture, barcode printing, point of sale (POS), payments, networking, electronic physical security, cyber security, and other technologies. This segment offers data capture and POS solutions to automate the collection, processing, and communication of information for commercial and industrial applications, including retail sales, distribution, shipping, inventory control, materials handling, warehouse management, and health care applications. It also provides electronic physical security products, such as identification, access control, video surveillance, and intrusion-related devices; networking products comprising wireless and networking infrastructure products; other software-as-a-service (SaaS) products; and engages in hardware rental activities. The Modern Communications &amp; Cloud segment offers a portfolio of solutions primarily for communications technologies and services comprising voice, video conferencing, wireless, data networking, cybersecurity, cable, unified communications and collaboration, cloud, and technology services, as well as IP networks and other solutions for various vertical markets, such as education, healthcare, and government. The company serves manufacturing, warehouse and distribution, retail and e-commerce, hospitality, transportation and logistics, government, education and healthcare, and other industries. ScanSource, Inc. was incorporated in 1992 and is headquartered in Greenville, South Carolina.</v>
      </c>
    </row>
    <row r="1151" spans="1:20" x14ac:dyDescent="0.3">
      <c r="A1151" s="12" t="s">
        <v>393</v>
      </c>
      <c r="B1151" s="10" t="str">
        <f>_xll.SNL.Clients.Office.Excel.Functions.SPG(A1151,"SP_IPO_DATE")</f>
        <v/>
      </c>
      <c r="C1151" s="5">
        <f>_xll.SNL.Clients.Office.Excel.Functions.SPG(A1151, "SP_VOLUME_AVG_WEEKLY_TO_SHARES_OUT", , "1M")</f>
        <v>5.4074091588624764</v>
      </c>
      <c r="D1151" s="5">
        <f>_xll.SNL.Clients.Office.Excel.Functions.SPG(A1151, "SP_VOLUME_AVG_WEEKLY_TO_SHARES_OUT", , "3M")</f>
        <v>4.5189704272407196</v>
      </c>
      <c r="E1151" s="5">
        <f>_xll.SNL.Clients.Office.Excel.Functions.SPG(A1151, "SP_VOLUME_AVG_DAILY_TO_1YR_AVG_DAILY", , "1M")</f>
        <v>135.16999999999999</v>
      </c>
      <c r="F1151" s="5">
        <f>_xll.SNL.Clients.Office.Excel.Functions.SPG(A1151, "SP_VOLUME_AVG_DAILY_TO_1YR_AVG_DAILY", , "3M")</f>
        <v>112.96</v>
      </c>
      <c r="G1151" s="9" t="str">
        <f>_xll.SNL.Clients.Office.Excel.Functions.SPG(A1151, "IQ_SECTOR")</f>
        <v>Energy</v>
      </c>
      <c r="H1151" s="9" t="str">
        <f>_xll.SNL.Clients.Office.Excel.Functions.SPG(A1151, "IQ_INDUSTRY_GROUP")</f>
        <v>Energy</v>
      </c>
      <c r="I1151" s="9" t="str">
        <f>_xll.SNL.Clients.Office.Excel.Functions.SPG(A1151, "IQ_INDUSTRY")</f>
        <v>Energy Equipment and Services</v>
      </c>
      <c r="J1151" s="9" t="str">
        <f>_xll.SNL.Clients.Office.Excel.Functions.SPG(A1151, "IQ_PRIMARY_INDUSTRY")</f>
        <v>Oil and Gas Equipment and Services</v>
      </c>
      <c r="K1151" s="9" t="str">
        <f>_xll.SNL.Clients.Office.Excel.Functions.SPG(A1151, "NAICS_CODE", "Primary")</f>
        <v>213112 - Support Activities for Oil and Gas Operations</v>
      </c>
      <c r="L1151" s="9" t="str">
        <f>_xll.SNL.Clients.Office.Excel.Functions.SPG(A1151, "SP_TOPICTAG")</f>
        <v>Clean Energy; Data Integration; Energy Management; Energy Storage; CleanTech; Process Automation; Utility Scale Solar</v>
      </c>
      <c r="M1151" s="5">
        <f>_xll.SNL.Clients.Office.Excel.Functions.SPG(A1151, "SP_PCT_SHARES_OWNED_ALL_INSTITUTIONS")</f>
        <v>85.63</v>
      </c>
      <c r="N1151" s="9" t="str">
        <f>_xll.SNL.Clients.Office.Excel.Functions.SPG(A1151, "RD_CREDIT_RATING_GLOBAL", "Issuer Credit Rating", "Local Currency LT|0")</f>
        <v>A</v>
      </c>
      <c r="O1151" s="9" t="str">
        <f>_xll.SNL.Clients.Office.Excel.Functions.SPG(A1151, "RD_CWOL_GLOBAL", "Issuer Credit Rating", "Local Currency LT|0")</f>
        <v>Positive</v>
      </c>
      <c r="P1151" s="9" t="str">
        <f>_xll.SNL.Clients.Office.Excel.Functions.SPG(A1151, "RD_RATING_ACTION_GLOBAL", "Issuer Credit Rating", "Local Currency LT|0")</f>
        <v>CreditWatch/Outlook (11/17/2023)</v>
      </c>
      <c r="Q1151" s="10">
        <f>_xll.SNL.Clients.Office.Excel.Functions.SPG(A1151, "RD_LAST_REVIEW_DATE_GLOBAL", "Issuer Credit Rating", "Local Currency LT")</f>
        <v>45617</v>
      </c>
      <c r="R1151" s="10">
        <f>_xll.SNL.Clients.Office.Excel.Functions.SPG(A1151, "RD_CREDIT_RATING_DATE_GLOBAL", "Issuer Credit Rating", "Local Currency LT|0")</f>
        <v>43916</v>
      </c>
      <c r="S1151" s="10">
        <f>_xll.SNL.Clients.Office.Excel.Functions.SPG(A1151, "RD_CREDIT_WATCH_OUTLOOK_DATE_GLOBAL", "Issuer Credit Rating", "Local Currency LT|0")</f>
        <v>45247</v>
      </c>
      <c r="T1151" s="13" t="str">
        <f>_xll.SNL.Clients.Office.Excel.Functions.SPG(A1151, "SP_BUSINESS_DESCRIPTION")</f>
        <v>Schlumberger Limited engages in the provision of technology for the energy industry worldwide. The company operates through four divisions: Digital &amp; Integration, Reservoir Performance, Well Construction, and Production Systems. The company provides field development and hydrocarbon production, carbon management, and integration of adjacent energy systems; reservoir interpretation and data processing services for exploration data; and well construction and production improvement services and products. It also offers subsurface geology and fluids evaluation information; stimulation services to restore or enhance well productivity through hydraulic fracturing, matrix stimulation, and water treatment; and intervention services to oil and gas operators. In addition, the company offers mud logging, directional drilling, measurement-while-drilling, and logging-while-drilling services, as well as engineering support services; supplies drilling fluid systems; designs, manufactures, and markets roller cone and fixed cutter drill bits; bottom-hole-assembly and borehole enlargement technologies; well planning, well drilling, engineering, supervision, logistics, procurement, and contracting of third parties, as well as drilling rig management solutions; and drilling equipment and services, as well as land drilling rigs and related services. Further, it provides artificial lift; supplies packers, safety valves, sand control technology, and various intelligent systems; midstream production systems; valves, chokes, actuators, and surface trees; and OneSubsea, an integrated solutions, products, systems, and services, including wellheads, subsea trees, manifolds and flowline connectors, control systems, connectors, and services. The company was formerly known as Socie´te´ de Prospection E´lectrique. Schlumberger Limited was founded in 1926 and is based in Houston, Texas.</v>
      </c>
    </row>
    <row r="1152" spans="1:20" x14ac:dyDescent="0.3">
      <c r="A1152" s="12" t="s">
        <v>1490</v>
      </c>
      <c r="B1152" s="10">
        <f>_xll.SNL.Clients.Office.Excel.Functions.SPG(A1152,"SP_IPO_DATE")</f>
        <v>42830</v>
      </c>
      <c r="C1152" s="5">
        <f>_xll.SNL.Clients.Office.Excel.Functions.SPG(A1152, "SP_VOLUME_AVG_WEEKLY_TO_SHARES_OUT", , "1M")</f>
        <v>4.6010140560021204</v>
      </c>
      <c r="D1152" s="5">
        <f>_xll.SNL.Clients.Office.Excel.Functions.SPG(A1152, "SP_VOLUME_AVG_WEEKLY_TO_SHARES_OUT", , "3M")</f>
        <v>4.326350399444193</v>
      </c>
      <c r="E1152" s="5">
        <f>_xll.SNL.Clients.Office.Excel.Functions.SPG(A1152, "SP_VOLUME_AVG_DAILY_TO_1YR_AVG_DAILY", , "1M")</f>
        <v>102.88</v>
      </c>
      <c r="F1152" s="5">
        <f>_xll.SNL.Clients.Office.Excel.Functions.SPG(A1152, "SP_VOLUME_AVG_DAILY_TO_1YR_AVG_DAILY", , "3M")</f>
        <v>96.74</v>
      </c>
      <c r="G1152" s="9" t="str">
        <f>_xll.SNL.Clients.Office.Excel.Functions.SPG(A1152, "IQ_SECTOR")</f>
        <v>Industrials</v>
      </c>
      <c r="H1152" s="9" t="str">
        <f>_xll.SNL.Clients.Office.Excel.Functions.SPG(A1152, "IQ_INDUSTRY_GROUP")</f>
        <v>Transportation</v>
      </c>
      <c r="I1152" s="9" t="str">
        <f>_xll.SNL.Clients.Office.Excel.Functions.SPG(A1152, "IQ_INDUSTRY")</f>
        <v>Ground Transportation</v>
      </c>
      <c r="J1152" s="9" t="str">
        <f>_xll.SNL.Clients.Office.Excel.Functions.SPG(A1152, "IQ_PRIMARY_INDUSTRY")</f>
        <v>Cargo Ground Transportation</v>
      </c>
      <c r="K1152" s="9" t="str">
        <f>_xll.SNL.Clients.Office.Excel.Functions.SPG(A1152, "NAICS_CODE", "Primary")</f>
        <v>4841 - General Freight Trucking</v>
      </c>
      <c r="L1152" s="9" t="str">
        <f>_xll.SNL.Clients.Office.Excel.Functions.SPG(A1152, "SP_TOPICTAG")</f>
        <v>Fleet Management; Freight Service; Industrial Automation</v>
      </c>
      <c r="M1152" s="5">
        <f>_xll.SNL.Clients.Office.Excel.Functions.SPG(A1152, "SP_PCT_SHARES_OWNED_ALL_INSTITUTIONS")</f>
        <v>33.25</v>
      </c>
      <c r="N1152" s="9" t="str">
        <f>_xll.SNL.Clients.Office.Excel.Functions.SPG(A1152, "RD_CREDIT_RATING_GLOBAL", "Issuer Credit Rating", "Local Currency LT|0")</f>
        <v/>
      </c>
      <c r="O1152" s="9" t="str">
        <f>_xll.SNL.Clients.Office.Excel.Functions.SPG(A1152, "RD_CWOL_GLOBAL", "Issuer Credit Rating", "Local Currency LT|0")</f>
        <v/>
      </c>
      <c r="P1152" s="9" t="str">
        <f>_xll.SNL.Clients.Office.Excel.Functions.SPG(A1152, "RD_RATING_ACTION_GLOBAL", "Issuer Credit Rating", "Local Currency LT|0")</f>
        <v/>
      </c>
      <c r="Q1152" s="10" t="str">
        <f>_xll.SNL.Clients.Office.Excel.Functions.SPG(A1152, "RD_LAST_REVIEW_DATE_GLOBAL", "Issuer Credit Rating", "Local Currency LT")</f>
        <v/>
      </c>
      <c r="R1152" s="10" t="str">
        <f>_xll.SNL.Clients.Office.Excel.Functions.SPG(A1152, "RD_CREDIT_RATING_DATE_GLOBAL", "Issuer Credit Rating", "Local Currency LT|0")</f>
        <v/>
      </c>
      <c r="S1152" s="10" t="str">
        <f>_xll.SNL.Clients.Office.Excel.Functions.SPG(A1152, "RD_CREDIT_WATCH_OUTLOOK_DATE_GLOBAL", "Issuer Credit Rating", "Local Currency LT|0")</f>
        <v/>
      </c>
      <c r="T1152" s="13" t="str">
        <f>_xll.SNL.Clients.Office.Excel.Functions.SPG(A1152, "SP_BUSINESS_DESCRIPTION")</f>
        <v>Schneider National, Inc., together with its subsidiaries, provides surface transportation and logistics solutions in the United States, Canada, and Mexico. It operates through three segments: Truckload, Intermodal, and Logistics. The Truckload segment offers over the road freight transportation services primarily through dry van, bulk, temperature-controlled, and flat-bed trailers across either network or dedicated configurations. The Intermodal segment provides door-to-door container on flat car services through a combination of rail and dray transportation using company-owned containers, chassis, and trucks. The Logistics segment offers asset-light freight brokerage, supply chain, warehousing, and import/export services to manage and move its customers’ freight. The company leases equipment, such as trucks to owner-operators; and provides insurance for the company drivers and owner-operators. Schneider National, Inc. was founded in 1935 and is headquartered in Green Bay, Wisconsin.</v>
      </c>
    </row>
    <row r="1153" spans="1:20" x14ac:dyDescent="0.3">
      <c r="A1153" s="12" t="s">
        <v>1491</v>
      </c>
      <c r="B1153" s="10" t="str">
        <f>_xll.SNL.Clients.Office.Excel.Functions.SPG(A1153,"SP_IPO_DATE")</f>
        <v/>
      </c>
      <c r="C1153" s="5">
        <f>_xll.SNL.Clients.Office.Excel.Functions.SPG(A1153, "SP_VOLUME_AVG_WEEKLY_TO_SHARES_OUT", , "1M")</f>
        <v>5.4581481689634712</v>
      </c>
      <c r="D1153" s="5">
        <f>_xll.SNL.Clients.Office.Excel.Functions.SPG(A1153, "SP_VOLUME_AVG_WEEKLY_TO_SHARES_OUT", , "3M")</f>
        <v>5.5430874509674517</v>
      </c>
      <c r="E1153" s="5">
        <f>_xll.SNL.Clients.Office.Excel.Functions.SPG(A1153, "SP_VOLUME_AVG_DAILY_TO_1YR_AVG_DAILY", , "1M")</f>
        <v>128.13999999999999</v>
      </c>
      <c r="F1153" s="5">
        <f>_xll.SNL.Clients.Office.Excel.Functions.SPG(A1153, "SP_VOLUME_AVG_DAILY_TO_1YR_AVG_DAILY", , "3M")</f>
        <v>130.13</v>
      </c>
      <c r="G1153" s="9" t="str">
        <f>_xll.SNL.Clients.Office.Excel.Functions.SPG(A1153, "IQ_SECTOR")</f>
        <v>Communication Services</v>
      </c>
      <c r="H1153" s="9" t="str">
        <f>_xll.SNL.Clients.Office.Excel.Functions.SPG(A1153, "IQ_INDUSTRY_GROUP")</f>
        <v>Media and Entertainment</v>
      </c>
      <c r="I1153" s="9" t="str">
        <f>_xll.SNL.Clients.Office.Excel.Functions.SPG(A1153, "IQ_INDUSTRY")</f>
        <v>Media</v>
      </c>
      <c r="J1153" s="9" t="str">
        <f>_xll.SNL.Clients.Office.Excel.Functions.SPG(A1153, "IQ_PRIMARY_INDUSTRY")</f>
        <v>Publishing</v>
      </c>
      <c r="K1153" s="9" t="str">
        <f>_xll.SNL.Clients.Office.Excel.Functions.SPG(A1153, "NAICS_CODE", "Primary")</f>
        <v>5131 - Newspaper, Periodical, Book, and Directory Publishers</v>
      </c>
      <c r="L1153" s="9" t="str">
        <f>_xll.SNL.Clients.Office.Excel.Functions.SPG(A1153, "SP_TOPICTAG")</f>
        <v>Language Learning; E-learning; Brand Marketing</v>
      </c>
      <c r="M1153" s="5">
        <f>_xll.SNL.Clients.Office.Excel.Functions.SPG(A1153, "SP_PCT_SHARES_OWNED_ALL_INSTITUTIONS")</f>
        <v>80.709999999999994</v>
      </c>
      <c r="N1153" s="9" t="str">
        <f>_xll.SNL.Clients.Office.Excel.Functions.SPG(A1153, "RD_CREDIT_RATING_GLOBAL", "Issuer Credit Rating", "Local Currency LT|0")</f>
        <v>NR</v>
      </c>
      <c r="O1153" s="9" t="str">
        <f>_xll.SNL.Clients.Office.Excel.Functions.SPG(A1153, "RD_CWOL_GLOBAL", "Issuer Credit Rating", "Local Currency LT|0")</f>
        <v>NR</v>
      </c>
      <c r="P1153" s="9" t="str">
        <f>_xll.SNL.Clients.Office.Excel.Functions.SPG(A1153, "RD_RATING_ACTION_GLOBAL", "Issuer Credit Rating", "Local Currency LT|0")</f>
        <v>Not Rated | CreditWatch/Outlook (04/26/2013)</v>
      </c>
      <c r="Q1153" s="10" t="str">
        <f>_xll.SNL.Clients.Office.Excel.Functions.SPG(A1153, "RD_LAST_REVIEW_DATE_GLOBAL", "Issuer Credit Rating", "Local Currency LT")</f>
        <v/>
      </c>
      <c r="R1153" s="10">
        <f>_xll.SNL.Clients.Office.Excel.Functions.SPG(A1153, "RD_CREDIT_RATING_DATE_GLOBAL", "Issuer Credit Rating", "Local Currency LT|0")</f>
        <v>41390</v>
      </c>
      <c r="S1153" s="10">
        <f>_xll.SNL.Clients.Office.Excel.Functions.SPG(A1153, "RD_CREDIT_WATCH_OUTLOOK_DATE_GLOBAL", "Issuer Credit Rating", "Local Currency LT|0")</f>
        <v>41390</v>
      </c>
      <c r="T1153" s="13" t="str">
        <f>_xll.SNL.Clients.Office.Excel.Functions.SPG(A1153, "SP_BUSINESS_DESCRIPTION")</f>
        <v>Scholastic Corporation publishes and distributes children’s books worldwide. It operates in three segments: Children’s Book Publishing and Distribution, Education Solutions, and International. The Children’s Book Publishing and Distribution segment engages in publication and distribution of children’s print, digital, and audio books, as well as media and interactive products through its school reading events and trade channel; and operation of school-based book clubs and book fairs in the United States. Its original publications include The Harry Potter, The Hunger Games, The Bad Guys, The Baby-Sitters Club, The Magic School Bus, Captain Underpants, Dog Man, Wings of Fire, Cat Kid Comic Club, and Clifford The Big Red Dog, as well as I Survived, Goosebumps; licensed properties comprising the Peppa Pig and Pokemon; and publishes and creates Klutz and Make Believe Ideas titles, such as Mini Shake Shop, Pokemon Stained Glass, LEGO Miniature Photography, and the Never Touch series. The Education Solutions segment publishes and distributes classroom magazines under the Scholastic News, Scholastic Scope, Storyworks, Let's Find Out, and Junior Scholastic names; supplemental and classroom materials and programs, and related support services; and print and on-line reference, and non-fiction products, as well as consulting services. The International segment publishes and distributes English, Hindi, and French language children’s books; and operates school-based marketing channels, as well as supply original and licensed children’s books, and supplemental educational materials including professional books for teachers. It distributes its products and services directly to schools and libraries through retail stores and the Internet. The company was founded in 1920 and is headquartered in New York, New York.</v>
      </c>
    </row>
    <row r="1154" spans="1:20" x14ac:dyDescent="0.3">
      <c r="A1154" s="12" t="s">
        <v>1492</v>
      </c>
      <c r="B1154" s="10">
        <f>_xll.SNL.Clients.Office.Excel.Functions.SPG(A1154,"SP_IPO_DATE")</f>
        <v>43867</v>
      </c>
      <c r="C1154" s="5" t="str">
        <f>_xll.SNL.Clients.Office.Excel.Functions.SPG(A1154, "SP_VOLUME_AVG_WEEKLY_TO_SHARES_OUT", , "1M")</f>
        <v>NA</v>
      </c>
      <c r="D1154" s="5" t="str">
        <f>_xll.SNL.Clients.Office.Excel.Functions.SPG(A1154, "SP_VOLUME_AVG_WEEKLY_TO_SHARES_OUT", , "3M")</f>
        <v>NA</v>
      </c>
      <c r="E1154" s="5">
        <f>_xll.SNL.Clients.Office.Excel.Functions.SPG(A1154, "SP_VOLUME_AVG_DAILY_TO_1YR_AVG_DAILY", , "1M")</f>
        <v>135.01</v>
      </c>
      <c r="F1154" s="5">
        <f>_xll.SNL.Clients.Office.Excel.Functions.SPG(A1154, "SP_VOLUME_AVG_DAILY_TO_1YR_AVG_DAILY", , "3M")</f>
        <v>104.74</v>
      </c>
      <c r="G1154" s="9" t="str">
        <f>_xll.SNL.Clients.Office.Excel.Functions.SPG(A1154, "IQ_SECTOR")</f>
        <v>Health Care</v>
      </c>
      <c r="H1154" s="9" t="str">
        <f>_xll.SNL.Clients.Office.Excel.Functions.SPG(A1154, "IQ_INDUSTRY_GROUP")</f>
        <v>Health Care Equipment and Services</v>
      </c>
      <c r="I1154" s="9" t="str">
        <f>_xll.SNL.Clients.Office.Excel.Functions.SPG(A1154, "IQ_INDUSTRY")</f>
        <v>Health Care Technology</v>
      </c>
      <c r="J1154" s="9" t="str">
        <f>_xll.SNL.Clients.Office.Excel.Functions.SPG(A1154, "IQ_PRIMARY_INDUSTRY")</f>
        <v>Health Care Technology</v>
      </c>
      <c r="K1154" s="9" t="str">
        <f>_xll.SNL.Clients.Office.Excel.Functions.SPG(A1154, "NAICS_CODE", "Primary")</f>
        <v>513210 - Software Publishers</v>
      </c>
      <c r="L1154" s="9" t="str">
        <f>_xll.SNL.Clients.Office.Excel.Functions.SPG(A1154, "SP_TOPICTAG")</f>
        <v>Health Diagnostics; Artificial Intelligence; Genetic Disorder; Immunology; Neurology; Oncology</v>
      </c>
      <c r="M1154" s="5">
        <f>_xll.SNL.Clients.Office.Excel.Functions.SPG(A1154, "SP_PCT_SHARES_OWNED_ALL_INSTITUTIONS")</f>
        <v>88.76</v>
      </c>
      <c r="N1154" s="9" t="str">
        <f>_xll.SNL.Clients.Office.Excel.Functions.SPG(A1154, "RD_CREDIT_RATING_GLOBAL", "Issuer Credit Rating", "Local Currency LT|0")</f>
        <v/>
      </c>
      <c r="O1154" s="9" t="str">
        <f>_xll.SNL.Clients.Office.Excel.Functions.SPG(A1154, "RD_CWOL_GLOBAL", "Issuer Credit Rating", "Local Currency LT|0")</f>
        <v/>
      </c>
      <c r="P1154" s="9" t="str">
        <f>_xll.SNL.Clients.Office.Excel.Functions.SPG(A1154, "RD_RATING_ACTION_GLOBAL", "Issuer Credit Rating", "Local Currency LT|0")</f>
        <v/>
      </c>
      <c r="Q1154" s="10" t="str">
        <f>_xll.SNL.Clients.Office.Excel.Functions.SPG(A1154, "RD_LAST_REVIEW_DATE_GLOBAL", "Issuer Credit Rating", "Local Currency LT")</f>
        <v/>
      </c>
      <c r="R1154" s="10" t="str">
        <f>_xll.SNL.Clients.Office.Excel.Functions.SPG(A1154, "RD_CREDIT_RATING_DATE_GLOBAL", "Issuer Credit Rating", "Local Currency LT|0")</f>
        <v/>
      </c>
      <c r="S1154" s="10" t="str">
        <f>_xll.SNL.Clients.Office.Excel.Functions.SPG(A1154, "RD_CREDIT_WATCH_OUTLOOK_DATE_GLOBAL", "Issuer Credit Rating", "Local Currency LT|0")</f>
        <v/>
      </c>
      <c r="T1154" s="13" t="str">
        <f>_xll.SNL.Clients.Office.Excel.Functions.SPG(A1154, "SP_BUSINESS_DESCRIPTION")</f>
        <v>Schrödinger, Inc., together with its subsidiaries, develops physics-based computational platform that enables discovery of novel molecules for drug development and materials applications. The company operates in two segments, Software and Drug Discovery. The Software segment is focused on licensing its software to transform molecular discovery for life sciences and materials science industries. The Drug Discovery segment focuses on building a portfolio of preclinical and clinical programs, internally and through collaborations. The company serves biopharmaceutical and industrial companies, academic institutions, and government laboratories worldwide. It has a research collaboration and license agreement with Novartis AG to advance multiple development candidates. Schrödinger, Inc. was incorporated in 1990 and is based in New York, New York.</v>
      </c>
    </row>
    <row r="1155" spans="1:20" x14ac:dyDescent="0.3">
      <c r="A1155" s="12" t="s">
        <v>1950</v>
      </c>
      <c r="B1155" s="10" t="str">
        <f>_xll.SNL.Clients.Office.Excel.Functions.SPG(A1155,"SP_IPO_DATE")</f>
        <v/>
      </c>
      <c r="C1155" s="5">
        <f>_xll.SNL.Clients.Office.Excel.Functions.SPG(A1155, "SP_VOLUME_AVG_WEEKLY_TO_SHARES_OUT", , "1M")</f>
        <v>6.6199905484323249</v>
      </c>
      <c r="D1155" s="5">
        <f>_xll.SNL.Clients.Office.Excel.Functions.SPG(A1155, "SP_VOLUME_AVG_WEEKLY_TO_SHARES_OUT", , "3M")</f>
        <v>6.3116603051662388</v>
      </c>
      <c r="E1155" s="5">
        <f>_xll.SNL.Clients.Office.Excel.Functions.SPG(A1155, "SP_VOLUME_AVG_DAILY_TO_1YR_AVG_DAILY", , "1M")</f>
        <v>170.73</v>
      </c>
      <c r="F1155" s="5">
        <f>_xll.SNL.Clients.Office.Excel.Functions.SPG(A1155, "SP_VOLUME_AVG_DAILY_TO_1YR_AVG_DAILY", , "3M")</f>
        <v>162.78</v>
      </c>
      <c r="G1155" s="9" t="str">
        <f>_xll.SNL.Clients.Office.Excel.Functions.SPG(A1155, "IQ_SECTOR")</f>
        <v>Industrials</v>
      </c>
      <c r="H1155" s="9" t="str">
        <f>_xll.SNL.Clients.Office.Excel.Functions.SPG(A1155, "IQ_INDUSTRY_GROUP")</f>
        <v>Commercial and Professional Services</v>
      </c>
      <c r="I1155" s="9" t="str">
        <f>_xll.SNL.Clients.Office.Excel.Functions.SPG(A1155, "IQ_INDUSTRY")</f>
        <v>Professional Services</v>
      </c>
      <c r="J1155" s="9" t="str">
        <f>_xll.SNL.Clients.Office.Excel.Functions.SPG(A1155, "IQ_PRIMARY_INDUSTRY")</f>
        <v>Research and Consulting Services</v>
      </c>
      <c r="K1155" s="9" t="str">
        <f>_xll.SNL.Clients.Office.Excel.Functions.SPG(A1155, "NAICS_CODE", "Primary")</f>
        <v>541 - Professional, Scientific, and Technical Services</v>
      </c>
      <c r="L1155" s="9" t="str">
        <f>_xll.SNL.Clients.Office.Excel.Functions.SPG(A1155, "SP_TOPICTAG")</f>
        <v>Software Development; Cloud Management; Data Integration; Cloud Infrastructure; Cloud Storage; Artificial Intelligence</v>
      </c>
      <c r="M1155" s="5">
        <f>_xll.SNL.Clients.Office.Excel.Functions.SPG(A1155, "SP_PCT_SHARES_OWNED_ALL_INSTITUTIONS")</f>
        <v>75.94</v>
      </c>
      <c r="N1155" s="9" t="str">
        <f>_xll.SNL.Clients.Office.Excel.Functions.SPG(A1155, "RD_CREDIT_RATING_GLOBAL", "Issuer Credit Rating", "Local Currency LT|0")</f>
        <v>BB+</v>
      </c>
      <c r="O1155" s="9" t="str">
        <f>_xll.SNL.Clients.Office.Excel.Functions.SPG(A1155, "RD_CWOL_GLOBAL", "Issuer Credit Rating", "Local Currency LT|0")</f>
        <v>Stable</v>
      </c>
      <c r="P1155" s="9" t="str">
        <f>_xll.SNL.Clients.Office.Excel.Functions.SPG(A1155, "RD_RATING_ACTION_GLOBAL", "Issuer Credit Rating", "Local Currency LT|0")</f>
        <v>CreditWatch/Outlook (01/14/2021)</v>
      </c>
      <c r="Q1155" s="10">
        <f>_xll.SNL.Clients.Office.Excel.Functions.SPG(A1155, "RD_LAST_REVIEW_DATE_GLOBAL", "Issuer Credit Rating", "Local Currency LT")</f>
        <v>45673</v>
      </c>
      <c r="R1155" s="10">
        <f>_xll.SNL.Clients.Office.Excel.Functions.SPG(A1155, "RD_CREDIT_RATING_DATE_GLOBAL", "Issuer Credit Rating", "Local Currency LT|0")</f>
        <v>43480</v>
      </c>
      <c r="S1155" s="10">
        <f>_xll.SNL.Clients.Office.Excel.Functions.SPG(A1155, "RD_CREDIT_WATCH_OUTLOOK_DATE_GLOBAL", "Issuer Credit Rating", "Local Currency LT|0")</f>
        <v>44210</v>
      </c>
      <c r="T1155" s="13" t="str">
        <f>_xll.SNL.Clients.Office.Excel.Functions.SPG(A1155, "SP_BUSINESS_DESCRIPTION")</f>
        <v>Science Applications International Corporation provides technical, engineering, and enterprise information technology (IT) services primarily in the United States. The company’s offerings include IT modernization; digital engineering; artificial intelligence; Weapon systems support design, build, modify, integrate, and sustain weapon systems; and end-to-end services, such as design, development, integration, deployment, management and operations, sustainment, and security of its customers’ IT infrastructure, as well as training and simulation and ground vehicles support which integrates, modify, upgrades, and sustains ground vehicles for nation's armed forces. It serves the U.S. army and navy; air force, other Department of Defense and Federal Government; joint commands and space force; federal civilian agencies; health services; and space industries. The company was formerly known as SAIC Gemini, Inc. and changed its name to Science Applications International Corporation in September 2013. Science Applications International Corporation was founded in 1969 and is headquartered in Reston, Virginia.</v>
      </c>
    </row>
    <row r="1156" spans="1:20" x14ac:dyDescent="0.3">
      <c r="A1156" s="12" t="s">
        <v>1493</v>
      </c>
      <c r="B1156" s="10">
        <f>_xll.SNL.Clients.Office.Excel.Functions.SPG(A1156,"SP_IPO_DATE")</f>
        <v>30713</v>
      </c>
      <c r="C1156" s="5">
        <f>_xll.SNL.Clients.Office.Excel.Functions.SPG(A1156, "SP_VOLUME_AVG_WEEKLY_TO_SHARES_OUT", , "1M")</f>
        <v>2.2600623527960728</v>
      </c>
      <c r="D1156" s="5">
        <f>_xll.SNL.Clients.Office.Excel.Functions.SPG(A1156, "SP_VOLUME_AVG_WEEKLY_TO_SHARES_OUT", , "3M")</f>
        <v>2.2541106880929656</v>
      </c>
      <c r="E1156" s="5">
        <f>_xll.SNL.Clients.Office.Excel.Functions.SPG(A1156, "SP_VOLUME_AVG_DAILY_TO_1YR_AVG_DAILY", , "1M")</f>
        <v>94.59</v>
      </c>
      <c r="F1156" s="5">
        <f>_xll.SNL.Clients.Office.Excel.Functions.SPG(A1156, "SP_VOLUME_AVG_DAILY_TO_1YR_AVG_DAILY", , "3M")</f>
        <v>94.34</v>
      </c>
      <c r="G1156" s="9" t="str">
        <f>_xll.SNL.Clients.Office.Excel.Functions.SPG(A1156, "IQ_SECTOR")</f>
        <v>Financials</v>
      </c>
      <c r="H1156" s="9" t="str">
        <f>_xll.SNL.Clients.Office.Excel.Functions.SPG(A1156, "IQ_INDUSTRY_GROUP")</f>
        <v>Banks</v>
      </c>
      <c r="I1156" s="9" t="str">
        <f>_xll.SNL.Clients.Office.Excel.Functions.SPG(A1156, "IQ_INDUSTRY")</f>
        <v>Banks</v>
      </c>
      <c r="J1156" s="9" t="str">
        <f>_xll.SNL.Clients.Office.Excel.Functions.SPG(A1156, "IQ_PRIMARY_INDUSTRY")</f>
        <v>Regional Banks</v>
      </c>
      <c r="K1156" s="9" t="str">
        <f>_xll.SNL.Clients.Office.Excel.Functions.SPG(A1156, "NAICS_CODE", "Primary")</f>
        <v>522110 - Commercial Banking</v>
      </c>
      <c r="L1156" s="9" t="str">
        <f>_xll.SNL.Clients.Office.Excel.Functions.SPG(A1156, "SP_TOPICTAG")</f>
        <v>Consumer Lending</v>
      </c>
      <c r="M1156" s="5">
        <f>_xll.SNL.Clients.Office.Excel.Functions.SPG(A1156, "SP_PCT_SHARES_OWNED_ALL_INSTITUTIONS")</f>
        <v>79.81</v>
      </c>
      <c r="N1156" s="9" t="str">
        <f>_xll.SNL.Clients.Office.Excel.Functions.SPG(A1156, "RD_CREDIT_RATING_GLOBAL", "Issuer Credit Rating", "Local Currency LT|0")</f>
        <v/>
      </c>
      <c r="O1156" s="9" t="str">
        <f>_xll.SNL.Clients.Office.Excel.Functions.SPG(A1156, "RD_CWOL_GLOBAL", "Issuer Credit Rating", "Local Currency LT|0")</f>
        <v/>
      </c>
      <c r="P1156" s="9" t="str">
        <f>_xll.SNL.Clients.Office.Excel.Functions.SPG(A1156, "RD_RATING_ACTION_GLOBAL", "Issuer Credit Rating", "Local Currency LT|0")</f>
        <v/>
      </c>
      <c r="Q1156" s="10" t="str">
        <f>_xll.SNL.Clients.Office.Excel.Functions.SPG(A1156, "RD_LAST_REVIEW_DATE_GLOBAL", "Issuer Credit Rating", "Local Currency LT")</f>
        <v/>
      </c>
      <c r="R1156" s="10" t="str">
        <f>_xll.SNL.Clients.Office.Excel.Functions.SPG(A1156, "RD_CREDIT_RATING_DATE_GLOBAL", "Issuer Credit Rating", "Local Currency LT|0")</f>
        <v/>
      </c>
      <c r="S1156" s="10" t="str">
        <f>_xll.SNL.Clients.Office.Excel.Functions.SPG(A1156, "RD_CREDIT_WATCH_OUTLOOK_DATE_GLOBAL", "Issuer Credit Rating", "Local Currency LT|0")</f>
        <v/>
      </c>
      <c r="T1156" s="13" t="str">
        <f>_xll.SNL.Clients.Office.Excel.Functions.SPG(A1156, "SP_BUSINESS_DESCRIPTION")</f>
        <v>Seacoast Banking Corporation of Florida operates as the bank holding company for Seacoast National Bank that provides integrated financial services to retail and commercial customers in Florida. The company offers noninterest and interest-bearing demand deposit, money market, savings, and customer sweep accounts; time certificates of deposit; construction and land development, commercial and residential real estate, and commercial and financial loans; and consumer loans, including installment loans and revolving lines, as well as loans for automobiles, boats, and personal and family purposes. It also provides wealth management, mortgage, and insurance services through online and mobile banking solutions, as well as brokerage and annuity services. Seacoast Banking Corporation of Florida was founded in 1926 and is headquartered in Stuart, Florida.</v>
      </c>
    </row>
    <row r="1157" spans="1:20" x14ac:dyDescent="0.3">
      <c r="A1157" s="12" t="s">
        <v>394</v>
      </c>
      <c r="B1157" s="10">
        <f>_xll.SNL.Clients.Office.Excel.Functions.SPG(A1157,"SP_IPO_DATE")</f>
        <v>37600</v>
      </c>
      <c r="C1157" s="5">
        <f>_xll.SNL.Clients.Office.Excel.Functions.SPG(A1157, "SP_VOLUME_AVG_WEEKLY_TO_SHARES_OUT", , "1M")</f>
        <v>8.4855894557217031</v>
      </c>
      <c r="D1157" s="5">
        <f>_xll.SNL.Clients.Office.Excel.Functions.SPG(A1157, "SP_VOLUME_AVG_WEEKLY_TO_SHARES_OUT", , "3M")</f>
        <v>6.9687325925241517</v>
      </c>
      <c r="E1157" s="5">
        <f>_xll.SNL.Clients.Office.Excel.Functions.SPG(A1157, "SP_VOLUME_AVG_DAILY_TO_1YR_AVG_DAILY", , "1M")</f>
        <v>138.29</v>
      </c>
      <c r="F1157" s="5">
        <f>_xll.SNL.Clients.Office.Excel.Functions.SPG(A1157, "SP_VOLUME_AVG_DAILY_TO_1YR_AVG_DAILY", , "3M")</f>
        <v>113.57</v>
      </c>
      <c r="G1157" s="9" t="str">
        <f>_xll.SNL.Clients.Office.Excel.Functions.SPG(A1157, "IQ_SECTOR")</f>
        <v>Information Technology</v>
      </c>
      <c r="H1157" s="9" t="str">
        <f>_xll.SNL.Clients.Office.Excel.Functions.SPG(A1157, "IQ_INDUSTRY_GROUP")</f>
        <v>Technology Hardware and Equipment</v>
      </c>
      <c r="I1157" s="9" t="str">
        <f>_xll.SNL.Clients.Office.Excel.Functions.SPG(A1157, "IQ_INDUSTRY")</f>
        <v>Technology Hardware, Storage and Peripherals</v>
      </c>
      <c r="J1157" s="9" t="str">
        <f>_xll.SNL.Clients.Office.Excel.Functions.SPG(A1157, "IQ_PRIMARY_INDUSTRY")</f>
        <v>Technology Hardware, Storage and Peripherals</v>
      </c>
      <c r="K1157" s="9" t="str">
        <f>_xll.SNL.Clients.Office.Excel.Functions.SPG(A1157, "NAICS_CODE", "Primary")</f>
        <v>334112 - Computer Storage Device Manufacturing</v>
      </c>
      <c r="L1157" s="9" t="str">
        <f>_xll.SNL.Clients.Office.Excel.Functions.SPG(A1157, "SP_TOPICTAG")</f>
        <v>Data Integration; Flash Storage; Data Protection; Cloud Infrastructure; Cloud Storage; Storage Management; Data Center Technology</v>
      </c>
      <c r="M1157" s="5">
        <f>_xll.SNL.Clients.Office.Excel.Functions.SPG(A1157, "SP_PCT_SHARES_OWNED_ALL_INSTITUTIONS")</f>
        <v>91.54</v>
      </c>
      <c r="N1157" s="9" t="str">
        <f>_xll.SNL.Clients.Office.Excel.Functions.SPG(A1157, "RD_CREDIT_RATING_GLOBAL", "Issuer Credit Rating", "Local Currency LT|0")</f>
        <v>BB</v>
      </c>
      <c r="O1157" s="9" t="str">
        <f>_xll.SNL.Clients.Office.Excel.Functions.SPG(A1157, "RD_CWOL_GLOBAL", "Issuer Credit Rating", "Local Currency LT|0")</f>
        <v>Positive</v>
      </c>
      <c r="P1157" s="9" t="str">
        <f>_xll.SNL.Clients.Office.Excel.Functions.SPG(A1157, "RD_RATING_ACTION_GLOBAL", "Issuer Credit Rating", "Local Currency LT|0")</f>
        <v>CreditWatch/Outlook (10/23/2024)</v>
      </c>
      <c r="Q1157" s="10">
        <f>_xll.SNL.Clients.Office.Excel.Functions.SPG(A1157, "RD_LAST_REVIEW_DATE_GLOBAL", "Issuer Credit Rating", "Local Currency LT")</f>
        <v>45618</v>
      </c>
      <c r="R1157" s="10">
        <f>_xll.SNL.Clients.Office.Excel.Functions.SPG(A1157, "RD_CREDIT_RATING_DATE_GLOBAL", "Issuer Credit Rating", "Local Currency LT|0")</f>
        <v>45042</v>
      </c>
      <c r="S1157" s="10">
        <f>_xll.SNL.Clients.Office.Excel.Functions.SPG(A1157, "RD_CREDIT_WATCH_OUTLOOK_DATE_GLOBAL", "Issuer Credit Rating", "Local Currency LT|0")</f>
        <v>45588</v>
      </c>
      <c r="T1157" s="13" t="str">
        <f>_xll.SNL.Clients.Office.Excel.Functions.SPG(A1157, "SP_BUSINESS_DESCRIPTION")</f>
        <v>Seagate Technology Holdings plc engages in the provision of data storage technology and infrastructure solutions in Singapore, the United States, the Netherlands, and internationally. The company offers mass capacity storage products, including enterprise nearline hard disk drives (HDDs), enterprise nearline solid state drives (SSDs), enterprise nearline systems, video and image HDDs, and network-attached storage drives. It also offers legacy applications comprising Mission Critical HDDs and SSDs; external storage solutions under the Seagate Ultra Touch, One Touch, Expansion, and Basics product lines, as well as under the LaCie brand name; desktop drives for personal computers and workstation applications; notebook drives traditional notebooks, convertible systems, and external storage applications, DVR HDDs for video streaming applications, and gaming SSDs for gaming rigs. In addition, the company provides Lyve edge-to-cloud mass capacity platform, that includes modular hardware and software to support enterprises’ on-premise and cloud storage infrastructure needs. It sells its products primarily to original equipment manufacturers, distributors, and retailers. The company was founded in 1978 and is based in Singapore.</v>
      </c>
    </row>
    <row r="1158" spans="1:20" x14ac:dyDescent="0.3">
      <c r="A1158" s="12" t="s">
        <v>1494</v>
      </c>
      <c r="B1158" s="10" t="str">
        <f>_xll.SNL.Clients.Office.Excel.Functions.SPG(A1158,"SP_IPO_DATE")</f>
        <v/>
      </c>
      <c r="C1158" s="5">
        <f>_xll.SNL.Clients.Office.Excel.Functions.SPG(A1158, "SP_VOLUME_AVG_WEEKLY_TO_SHARES_OUT", , "1M")</f>
        <v>3.6013559849390231</v>
      </c>
      <c r="D1158" s="5">
        <f>_xll.SNL.Clients.Office.Excel.Functions.SPG(A1158, "SP_VOLUME_AVG_WEEKLY_TO_SHARES_OUT", , "3M")</f>
        <v>4.0654026190665657</v>
      </c>
      <c r="E1158" s="5">
        <f>_xll.SNL.Clients.Office.Excel.Functions.SPG(A1158, "SP_VOLUME_AVG_DAILY_TO_1YR_AVG_DAILY", , "1M")</f>
        <v>73.03</v>
      </c>
      <c r="F1158" s="5">
        <f>_xll.SNL.Clients.Office.Excel.Functions.SPG(A1158, "SP_VOLUME_AVG_DAILY_TO_1YR_AVG_DAILY", , "3M")</f>
        <v>82.44</v>
      </c>
      <c r="G1158" s="9" t="str">
        <f>_xll.SNL.Clients.Office.Excel.Functions.SPG(A1158, "IQ_SECTOR")</f>
        <v>Materials</v>
      </c>
      <c r="H1158" s="9" t="str">
        <f>_xll.SNL.Clients.Office.Excel.Functions.SPG(A1158, "IQ_INDUSTRY_GROUP")</f>
        <v>Materials</v>
      </c>
      <c r="I1158" s="9" t="str">
        <f>_xll.SNL.Clients.Office.Excel.Functions.SPG(A1158, "IQ_INDUSTRY")</f>
        <v>Containers and Packaging</v>
      </c>
      <c r="J1158" s="9" t="str">
        <f>_xll.SNL.Clients.Office.Excel.Functions.SPG(A1158, "IQ_PRIMARY_INDUSTRY")</f>
        <v>Paper and Plastic Packaging Products and Materials</v>
      </c>
      <c r="K1158" s="9" t="str">
        <f>_xll.SNL.Clients.Office.Excel.Functions.SPG(A1158, "NAICS_CODE", "Primary")</f>
        <v>32611 - Plastics Packaging Materials and Unlaminated Film and Sheet Manufacturing</v>
      </c>
      <c r="L1158" s="9" t="str">
        <f>_xll.SNL.Clients.Office.Excel.Functions.SPG(A1158, "SP_TOPICTAG")</f>
        <v>Food Delivery; Industrial Automation; Packaging Services</v>
      </c>
      <c r="M1158" s="5">
        <f>_xll.SNL.Clients.Office.Excel.Functions.SPG(A1158, "SP_PCT_SHARES_OWNED_ALL_INSTITUTIONS")</f>
        <v>92.59</v>
      </c>
      <c r="N1158" s="9" t="str">
        <f>_xll.SNL.Clients.Office.Excel.Functions.SPG(A1158, "RD_CREDIT_RATING_GLOBAL", "Issuer Credit Rating", "Local Currency LT|0")</f>
        <v>BB+</v>
      </c>
      <c r="O1158" s="9" t="str">
        <f>_xll.SNL.Clients.Office.Excel.Functions.SPG(A1158, "RD_CWOL_GLOBAL", "Issuer Credit Rating", "Local Currency LT|0")</f>
        <v>Stable</v>
      </c>
      <c r="P1158" s="9" t="str">
        <f>_xll.SNL.Clients.Office.Excel.Functions.SPG(A1158, "RD_RATING_ACTION_GLOBAL", "Issuer Credit Rating", "Local Currency LT|0")</f>
        <v>Upgrade | CreditWatch/Outlook (09/26/2017)</v>
      </c>
      <c r="Q1158" s="10">
        <f>_xll.SNL.Clients.Office.Excel.Functions.SPG(A1158, "RD_LAST_REVIEW_DATE_GLOBAL", "Issuer Credit Rating", "Local Currency LT")</f>
        <v>45463</v>
      </c>
      <c r="R1158" s="10">
        <f>_xll.SNL.Clients.Office.Excel.Functions.SPG(A1158, "RD_CREDIT_RATING_DATE_GLOBAL", "Issuer Credit Rating", "Local Currency LT|0")</f>
        <v>43004</v>
      </c>
      <c r="S1158" s="10">
        <f>_xll.SNL.Clients.Office.Excel.Functions.SPG(A1158, "RD_CREDIT_WATCH_OUTLOOK_DATE_GLOBAL", "Issuer Credit Rating", "Local Currency LT|0")</f>
        <v>43004</v>
      </c>
      <c r="T1158" s="13" t="str">
        <f>_xll.SNL.Clients.Office.Excel.Functions.SPG(A1158, "SP_BUSINESS_DESCRIPTION")</f>
        <v>Sealed Air Corporation provides packaging solutions in the Americas, Europe, the Middle East, Africa, Asia, Australia, and New Zealand. It operates through two segments, Food and Protective. The Food segment offers integrated packaging materials and automation equipment solutions to provide food safety, shelf life extension, reduce food waste, automate processes, and optimize total cost for food processors in the fresh red meat, smoked and processed meats, poultry, seafood, plant-based, fluids and liquids and cheese markets under the CRYOVAC, CRYOVAC Grip &amp; Tear, CRYOVAC Darfresh, LIQUIBOX, Simple Steps, and Optidure brands. This segment sells its solutions directly to customers through its sales, marketing, and customer service personnel. The Protective segment provides shrink films, bagging systems, foam, inflatable, and suspension and retention packaging solutions to protect goods to e-commerce, consumer goods, pharmaceutical and medical devices, and industrial manufacturing markets under the SEALED AIR, BUBBLE WRAP, AUTOBAG, Instapak, and Korrvu brands. This segment sells its solutions through supply distributors, as well as directly to fabricators, original equipment manufacturers, contract manufacturers, logistics partners, and e-commerce/fulfillment operations. The company was incorporated in 1960 and is headquartered in Charlotte, North Carolina.</v>
      </c>
    </row>
    <row r="1159" spans="1:20" x14ac:dyDescent="0.3">
      <c r="A1159" s="12" t="s">
        <v>1951</v>
      </c>
      <c r="B1159" s="10">
        <f>_xll.SNL.Clients.Office.Excel.Functions.SPG(A1159,"SP_IPO_DATE")</f>
        <v>29676</v>
      </c>
      <c r="C1159" s="5">
        <f>_xll.SNL.Clients.Office.Excel.Functions.SPG(A1159, "SP_VOLUME_AVG_WEEKLY_TO_SHARES_OUT", , "1M")</f>
        <v>2.1132198387561187</v>
      </c>
      <c r="D1159" s="5">
        <f>_xll.SNL.Clients.Office.Excel.Functions.SPG(A1159, "SP_VOLUME_AVG_WEEKLY_TO_SHARES_OUT", , "3M")</f>
        <v>2.4811092333750415</v>
      </c>
      <c r="E1159" s="5">
        <f>_xll.SNL.Clients.Office.Excel.Functions.SPG(A1159, "SP_VOLUME_AVG_DAILY_TO_1YR_AVG_DAILY", , "1M")</f>
        <v>90.85</v>
      </c>
      <c r="F1159" s="5">
        <f>_xll.SNL.Clients.Office.Excel.Functions.SPG(A1159, "SP_VOLUME_AVG_DAILY_TO_1YR_AVG_DAILY", , "3M")</f>
        <v>106.67</v>
      </c>
      <c r="G1159" s="9" t="str">
        <f>_xll.SNL.Clients.Office.Excel.Functions.SPG(A1159, "IQ_SECTOR")</f>
        <v>Financials</v>
      </c>
      <c r="H1159" s="9" t="str">
        <f>_xll.SNL.Clients.Office.Excel.Functions.SPG(A1159, "IQ_INDUSTRY_GROUP")</f>
        <v>Financial Services</v>
      </c>
      <c r="I1159" s="9" t="str">
        <f>_xll.SNL.Clients.Office.Excel.Functions.SPG(A1159, "IQ_INDUSTRY")</f>
        <v>Capital Markets</v>
      </c>
      <c r="J1159" s="9" t="str">
        <f>_xll.SNL.Clients.Office.Excel.Functions.SPG(A1159, "IQ_PRIMARY_INDUSTRY")</f>
        <v>Asset Management and Custody Banks</v>
      </c>
      <c r="K1159" s="9" t="str">
        <f>_xll.SNL.Clients.Office.Excel.Functions.SPG(A1159, "NAICS_CODE", "Primary")</f>
        <v>525910 - Open-End Investment Funds</v>
      </c>
      <c r="L1159" s="9" t="str">
        <f>_xll.SNL.Clients.Office.Excel.Functions.SPG(A1159, "SP_TOPICTAG")</f>
        <v/>
      </c>
      <c r="M1159" s="5">
        <f>_xll.SNL.Clients.Office.Excel.Functions.SPG(A1159, "SP_PCT_SHARES_OWNED_ALL_INSTITUTIONS")</f>
        <v>73.17</v>
      </c>
      <c r="N1159" s="9" t="str">
        <f>_xll.SNL.Clients.Office.Excel.Functions.SPG(A1159, "RD_CREDIT_RATING_GLOBAL", "Issuer Credit Rating", "Local Currency LT|0")</f>
        <v/>
      </c>
      <c r="O1159" s="9" t="str">
        <f>_xll.SNL.Clients.Office.Excel.Functions.SPG(A1159, "RD_CWOL_GLOBAL", "Issuer Credit Rating", "Local Currency LT|0")</f>
        <v/>
      </c>
      <c r="P1159" s="9" t="str">
        <f>_xll.SNL.Clients.Office.Excel.Functions.SPG(A1159, "RD_RATING_ACTION_GLOBAL", "Issuer Credit Rating", "Local Currency LT|0")</f>
        <v/>
      </c>
      <c r="Q1159" s="10" t="str">
        <f>_xll.SNL.Clients.Office.Excel.Functions.SPG(A1159, "RD_LAST_REVIEW_DATE_GLOBAL", "Issuer Credit Rating", "Local Currency LT")</f>
        <v/>
      </c>
      <c r="R1159" s="10" t="str">
        <f>_xll.SNL.Clients.Office.Excel.Functions.SPG(A1159, "RD_CREDIT_RATING_DATE_GLOBAL", "Issuer Credit Rating", "Local Currency LT|0")</f>
        <v/>
      </c>
      <c r="S1159" s="10" t="str">
        <f>_xll.SNL.Clients.Office.Excel.Functions.SPG(A1159, "RD_CREDIT_WATCH_OUTLOOK_DATE_GLOBAL", "Issuer Credit Rating", "Local Currency LT|0")</f>
        <v/>
      </c>
      <c r="T1159" s="13" t="str">
        <f>_xll.SNL.Clients.Office.Excel.Functions.SPG(A1159, "SP_BUSINESS_DESCRIPTION")</f>
        <v>SEI Investments Company is a publicly owned asset management holding company. Through its subsidiaries, the firm provides wealth management, retirement and investment solutions, asset management, asset administration, investment processing outsourcing solutions, financial services, and investment advisory services to its clients. It provides its services to private banks, independent financial advisers, institutional investors, investment managers, investment advisors, wealth management organizations, corporations, retirement scheme sponsors, not-for-profit organizations, hedge fund managers, registered investment advisers, independent broker-dealers, financial planners, life insurance agents, defined-benefit schemes, defined-contribution schemes, endowments, foundations, and board-designated fund, through its subsidiaries. Through its subsidiaries, the firm manages separate client-focused portfolios. It also launches and manages equity, fixed income, and balanced mutual funds, through its subsidiaries. Through its subsidiaries, the firm invests in public equity and fixed income markets. It employs fundamental and quantitative analysis with a focus on top-down and bottom-up analysis to make its investments, through its subsidiaries. SEI Investments Company was founded in 1968 and is based in Oaks, Pennsylvania.</v>
      </c>
    </row>
    <row r="1160" spans="1:20" x14ac:dyDescent="0.3">
      <c r="A1160" s="12" t="s">
        <v>1495</v>
      </c>
      <c r="B1160" s="10">
        <f>_xll.SNL.Clients.Office.Excel.Functions.SPG(A1160,"SP_IPO_DATE")</f>
        <v>40081</v>
      </c>
      <c r="C1160" s="5">
        <f>_xll.SNL.Clients.Office.Excel.Functions.SPG(A1160, "SP_VOLUME_AVG_WEEKLY_TO_SHARES_OUT", , "1M")</f>
        <v>2.8553432966650272</v>
      </c>
      <c r="D1160" s="5">
        <f>_xll.SNL.Clients.Office.Excel.Functions.SPG(A1160, "SP_VOLUME_AVG_WEEKLY_TO_SHARES_OUT", , "3M")</f>
        <v>4.2123979564908867</v>
      </c>
      <c r="E1160" s="5">
        <f>_xll.SNL.Clients.Office.Excel.Functions.SPG(A1160, "SP_VOLUME_AVG_DAILY_TO_1YR_AVG_DAILY", , "1M")</f>
        <v>101.9</v>
      </c>
      <c r="F1160" s="5">
        <f>_xll.SNL.Clients.Office.Excel.Functions.SPG(A1160, "SP_VOLUME_AVG_DAILY_TO_1YR_AVG_DAILY", , "3M")</f>
        <v>150.33000000000001</v>
      </c>
      <c r="G1160" s="9" t="str">
        <f>_xll.SNL.Clients.Office.Excel.Functions.SPG(A1160, "IQ_SECTOR")</f>
        <v>Health Care</v>
      </c>
      <c r="H1160" s="9" t="str">
        <f>_xll.SNL.Clients.Office.Excel.Functions.SPG(A1160, "IQ_INDUSTRY_GROUP")</f>
        <v>Health Care Equipment and Services</v>
      </c>
      <c r="I1160" s="9" t="str">
        <f>_xll.SNL.Clients.Office.Excel.Functions.SPG(A1160, "IQ_INDUSTRY")</f>
        <v>Health Care Providers and Services</v>
      </c>
      <c r="J1160" s="9" t="str">
        <f>_xll.SNL.Clients.Office.Excel.Functions.SPG(A1160, "IQ_PRIMARY_INDUSTRY")</f>
        <v>Health Care Facilities</v>
      </c>
      <c r="K1160" s="9" t="str">
        <f>_xll.SNL.Clients.Office.Excel.Functions.SPG(A1160, "NAICS_CODE", "Primary")</f>
        <v>622310 - Specialty (except Psychiatric and Substance Abuse) Hospitals</v>
      </c>
      <c r="L1160" s="9" t="str">
        <f>_xll.SNL.Clients.Office.Excel.Functions.SPG(A1160, "SP_TOPICTAG")</f>
        <v>Health Diagnostics; Outpatient Care; Chronic Diseases; Neurology; Orthopaedics; Respiratory; Surgery</v>
      </c>
      <c r="M1160" s="5">
        <f>_xll.SNL.Clients.Office.Excel.Functions.SPG(A1160, "SP_PCT_SHARES_OWNED_ALL_INSTITUTIONS")</f>
        <v>82.31</v>
      </c>
      <c r="N1160" s="9" t="str">
        <f>_xll.SNL.Clients.Office.Excel.Functions.SPG(A1160, "RD_CREDIT_RATING_GLOBAL", "Issuer Credit Rating", "Local Currency LT|0")</f>
        <v/>
      </c>
      <c r="O1160" s="9" t="str">
        <f>_xll.SNL.Clients.Office.Excel.Functions.SPG(A1160, "RD_CWOL_GLOBAL", "Issuer Credit Rating", "Local Currency LT|0")</f>
        <v/>
      </c>
      <c r="P1160" s="9" t="str">
        <f>_xll.SNL.Clients.Office.Excel.Functions.SPG(A1160, "RD_RATING_ACTION_GLOBAL", "Issuer Credit Rating", "Local Currency LT|0")</f>
        <v/>
      </c>
      <c r="Q1160" s="10" t="str">
        <f>_xll.SNL.Clients.Office.Excel.Functions.SPG(A1160, "RD_LAST_REVIEW_DATE_GLOBAL", "Issuer Credit Rating", "Local Currency LT")</f>
        <v/>
      </c>
      <c r="R1160" s="10" t="str">
        <f>_xll.SNL.Clients.Office.Excel.Functions.SPG(A1160, "RD_CREDIT_RATING_DATE_GLOBAL", "Issuer Credit Rating", "Local Currency LT|0")</f>
        <v/>
      </c>
      <c r="S1160" s="10" t="str">
        <f>_xll.SNL.Clients.Office.Excel.Functions.SPG(A1160, "RD_CREDIT_WATCH_OUTLOOK_DATE_GLOBAL", "Issuer Credit Rating", "Local Currency LT|0")</f>
        <v/>
      </c>
      <c r="T1160" s="13" t="str">
        <f>_xll.SNL.Clients.Office.Excel.Functions.SPG(A1160, "SP_BUSINESS_DESCRIPTION")</f>
        <v>Select Medical Holdings Corporation, through its subsidiaries, operates critical illness recovery hospitals, rehabilitation hospitals, outpatient rehabilitation clinics, and occupational health centers in the United States. It operates in four segments: Critical Illness Recovery Hospital, Rehabilitation Hospital, Outpatient Rehabilitation, and Concentra. The Critical Illness Recovery Hospital segment consists of hospitals that provide services for heart failure, infectious disease, respiratory failure and pulmonary disease, surgery requiring prolonged recovery, renal disease, neurological events, and trauma. The Rehabilitation Hospital segment offers therapy and rehabilitation treatments, including rehabilitative services for brain and spinal cord injuries, strokes, amputations, neurological disorders, orthopedic conditions, pediatric congenital or acquired disabilities, and cancer. The Outpatient Rehabilitation segment operates rehabilitation clinics that provide physical, occupational, and speech rehabilitation programs and services; and specialized programs, such as functional programs for work related injuries, hand therapy, post-concussion rehabilitation, pediatric and cancer rehabilitation, and athletic training services. The Concentra segment operates and provides occupational health centers, telemedicine platforms, onsite clinics, and contract services at employer worksites that deliver occupational health services, consumer health, physical therapy, and preventive care. Select Medical Holdings Corporation was founded in 1996 and is headquartered in Mechanicsburg, Pennsylvania.</v>
      </c>
    </row>
    <row r="1161" spans="1:20" x14ac:dyDescent="0.3">
      <c r="A1161" s="12" t="s">
        <v>1952</v>
      </c>
      <c r="B1161" s="10" t="str">
        <f>_xll.SNL.Clients.Office.Excel.Functions.SPG(A1161,"SP_IPO_DATE")</f>
        <v/>
      </c>
      <c r="C1161" s="5">
        <f>_xll.SNL.Clients.Office.Excel.Functions.SPG(A1161, "SP_VOLUME_AVG_WEEKLY_TO_SHARES_OUT", , "1M")</f>
        <v>3.8586871172305832</v>
      </c>
      <c r="D1161" s="5">
        <f>_xll.SNL.Clients.Office.Excel.Functions.SPG(A1161, "SP_VOLUME_AVG_WEEKLY_TO_SHARES_OUT", , "3M")</f>
        <v>3.027772263338985</v>
      </c>
      <c r="E1161" s="5">
        <f>_xll.SNL.Clients.Office.Excel.Functions.SPG(A1161, "SP_VOLUME_AVG_DAILY_TO_1YR_AVG_DAILY", , "1M")</f>
        <v>128.76</v>
      </c>
      <c r="F1161" s="5">
        <f>_xll.SNL.Clients.Office.Excel.Functions.SPG(A1161, "SP_VOLUME_AVG_DAILY_TO_1YR_AVG_DAILY", , "3M")</f>
        <v>101.03</v>
      </c>
      <c r="G1161" s="9" t="str">
        <f>_xll.SNL.Clients.Office.Excel.Functions.SPG(A1161, "IQ_SECTOR")</f>
        <v>Financials</v>
      </c>
      <c r="H1161" s="9" t="str">
        <f>_xll.SNL.Clients.Office.Excel.Functions.SPG(A1161, "IQ_INDUSTRY_GROUP")</f>
        <v>Insurance</v>
      </c>
      <c r="I1161" s="9" t="str">
        <f>_xll.SNL.Clients.Office.Excel.Functions.SPG(A1161, "IQ_INDUSTRY")</f>
        <v>Insurance</v>
      </c>
      <c r="J1161" s="9" t="str">
        <f>_xll.SNL.Clients.Office.Excel.Functions.SPG(A1161, "IQ_PRIMARY_INDUSTRY")</f>
        <v>Property and Casualty Insurance</v>
      </c>
      <c r="K1161" s="9" t="str">
        <f>_xll.SNL.Clients.Office.Excel.Functions.SPG(A1161, "NAICS_CODE", "Primary")</f>
        <v>524126 - Direct Property and Casualty Insurance Carriers</v>
      </c>
      <c r="L1161" s="9" t="str">
        <f>_xll.SNL.Clients.Office.Excel.Functions.SPG(A1161, "SP_TOPICTAG")</f>
        <v/>
      </c>
      <c r="M1161" s="5">
        <f>_xll.SNL.Clients.Office.Excel.Functions.SPG(A1161, "SP_PCT_SHARES_OWNED_ALL_INSTITUTIONS")</f>
        <v>84.64</v>
      </c>
      <c r="N1161" s="9" t="str">
        <f>_xll.SNL.Clients.Office.Excel.Functions.SPG(A1161, "RD_CREDIT_RATING_GLOBAL", "Issuer Credit Rating", "Local Currency LT|0")</f>
        <v>BBB</v>
      </c>
      <c r="O1161" s="9" t="str">
        <f>_xll.SNL.Clients.Office.Excel.Functions.SPG(A1161, "RD_CWOL_GLOBAL", "Issuer Credit Rating", "Local Currency LT|0")</f>
        <v>Stable</v>
      </c>
      <c r="P1161" s="9" t="str">
        <f>_xll.SNL.Clients.Office.Excel.Functions.SPG(A1161, "RD_RATING_ACTION_GLOBAL", "Issuer Credit Rating", "Local Currency LT|0")</f>
        <v>Upgrade | CreditWatch/Outlook (10/25/2016)</v>
      </c>
      <c r="Q1161" s="10">
        <f>_xll.SNL.Clients.Office.Excel.Functions.SPG(A1161, "RD_LAST_REVIEW_DATE_GLOBAL", "Issuer Credit Rating", "Local Currency LT")</f>
        <v>45562</v>
      </c>
      <c r="R1161" s="10">
        <f>_xll.SNL.Clients.Office.Excel.Functions.SPG(A1161, "RD_CREDIT_RATING_DATE_GLOBAL", "Issuer Credit Rating", "Local Currency LT|0")</f>
        <v>42668</v>
      </c>
      <c r="S1161" s="10">
        <f>_xll.SNL.Clients.Office.Excel.Functions.SPG(A1161, "RD_CREDIT_WATCH_OUTLOOK_DATE_GLOBAL", "Issuer Credit Rating", "Local Currency LT|0")</f>
        <v>42668</v>
      </c>
      <c r="T1161" s="13" t="str">
        <f>_xll.SNL.Clients.Office.Excel.Functions.SPG(A1161, "SP_BUSINESS_DESCRIPTION")</f>
        <v>Selective Insurance Group, Inc., together with its subsidiaries, provides insurance products and services in the United States. The company operates through four segments: Standard Commercial Lines, Standard Personal Lines, E&amp;S Lines, and Investments. It offers casualty insurance products that covers the financial consequences of employee injuries in the course of employment and bodily injury and/or property damage to a third party; property insurance products, which covers the accidental loss of an insured’s real property, personal property, and/or earnings due to the property's loss; and flood insurance products. The company also invests in fixed income investments and commercial mortgage loans, as well as equity securities, short-term investments, and alternative investments, and other investments. It offers its insurance products and services to businesses, non-profit organizations, local government agencies, and individuals through independent retail agents and wholesale general agents. Selective Insurance Group, Inc. was founded in 1926 and is headquartered in Branchville, New Jersey.</v>
      </c>
    </row>
    <row r="1162" spans="1:20" x14ac:dyDescent="0.3">
      <c r="A1162" s="12" t="s">
        <v>395</v>
      </c>
      <c r="B1162" s="10" t="str">
        <f>_xll.SNL.Clients.Office.Excel.Functions.SPG(A1162,"SP_IPO_DATE")</f>
        <v/>
      </c>
      <c r="C1162" s="5">
        <f>_xll.SNL.Clients.Office.Excel.Functions.SPG(A1162, "SP_VOLUME_AVG_WEEKLY_TO_SHARES_OUT", , "1M")</f>
        <v>3.2620450172223094</v>
      </c>
      <c r="D1162" s="5">
        <f>_xll.SNL.Clients.Office.Excel.Functions.SPG(A1162, "SP_VOLUME_AVG_WEEKLY_TO_SHARES_OUT", , "3M")</f>
        <v>3.0220351610231644</v>
      </c>
      <c r="E1162" s="5">
        <f>_xll.SNL.Clients.Office.Excel.Functions.SPG(A1162, "SP_VOLUME_AVG_DAILY_TO_1YR_AVG_DAILY", , "1M")</f>
        <v>131.19</v>
      </c>
      <c r="F1162" s="5">
        <f>_xll.SNL.Clients.Office.Excel.Functions.SPG(A1162, "SP_VOLUME_AVG_DAILY_TO_1YR_AVG_DAILY", , "3M")</f>
        <v>121.54</v>
      </c>
      <c r="G1162" s="9" t="str">
        <f>_xll.SNL.Clients.Office.Excel.Functions.SPG(A1162, "IQ_SECTOR")</f>
        <v>Utilities</v>
      </c>
      <c r="H1162" s="9" t="str">
        <f>_xll.SNL.Clients.Office.Excel.Functions.SPG(A1162, "IQ_INDUSTRY_GROUP")</f>
        <v>Utilities</v>
      </c>
      <c r="I1162" s="9" t="str">
        <f>_xll.SNL.Clients.Office.Excel.Functions.SPG(A1162, "IQ_INDUSTRY")</f>
        <v>Multi-Utilities</v>
      </c>
      <c r="J1162" s="9" t="str">
        <f>_xll.SNL.Clients.Office.Excel.Functions.SPG(A1162, "IQ_PRIMARY_INDUSTRY")</f>
        <v>Multi-Utilities</v>
      </c>
      <c r="K1162" s="9" t="str">
        <f>_xll.SNL.Clients.Office.Excel.Functions.SPG(A1162, "NAICS_CODE", "Primary")</f>
        <v>2211 - Electric Power Generation, Transmission and Distribution</v>
      </c>
      <c r="L1162" s="9" t="str">
        <f>_xll.SNL.Clients.Office.Excel.Functions.SPG(A1162, "SP_TOPICTAG")</f>
        <v>Clean Energy; Energy Efficiency; Energy Management; Energy Storage; CleanTech; Smart Energy; Power Grid</v>
      </c>
      <c r="M1162" s="5">
        <f>_xll.SNL.Clients.Office.Excel.Functions.SPG(A1162, "SP_PCT_SHARES_OWNED_ALL_INSTITUTIONS")</f>
        <v>94.3</v>
      </c>
      <c r="N1162" s="9" t="str">
        <f>_xll.SNL.Clients.Office.Excel.Functions.SPG(A1162, "RD_CREDIT_RATING_GLOBAL", "Issuer Credit Rating", "Local Currency LT|0")</f>
        <v>BBB+</v>
      </c>
      <c r="O1162" s="9" t="str">
        <f>_xll.SNL.Clients.Office.Excel.Functions.SPG(A1162, "RD_CWOL_GLOBAL", "Issuer Credit Rating", "Local Currency LT|0")</f>
        <v>Negative</v>
      </c>
      <c r="P1162" s="9" t="str">
        <f>_xll.SNL.Clients.Office.Excel.Functions.SPG(A1162, "RD_RATING_ACTION_GLOBAL", "Issuer Credit Rating", "Local Currency LT|0")</f>
        <v>CreditWatch/Outlook (01/09/2025)</v>
      </c>
      <c r="Q1162" s="10">
        <f>_xll.SNL.Clients.Office.Excel.Functions.SPG(A1162, "RD_LAST_REVIEW_DATE_GLOBAL", "Issuer Credit Rating", "Local Currency LT")</f>
        <v>45666</v>
      </c>
      <c r="R1162" s="10">
        <f>_xll.SNL.Clients.Office.Excel.Functions.SPG(A1162, "RD_CREDIT_RATING_DATE_GLOBAL", "Issuer Credit Rating", "Local Currency LT|0")</f>
        <v>37901</v>
      </c>
      <c r="S1162" s="10">
        <f>_xll.SNL.Clients.Office.Excel.Functions.SPG(A1162, "RD_CREDIT_WATCH_OUTLOOK_DATE_GLOBAL", "Issuer Credit Rating", "Local Currency LT|0")</f>
        <v>45666</v>
      </c>
      <c r="T1162" s="13" t="str">
        <f>_xll.SNL.Clients.Office.Excel.Functions.SPG(A1162, "SP_BUSINESS_DESCRIPTION")</f>
        <v>Sempra operates as an energy infrastructure company in the United States and internationally. It operates through three segments: Sempra California, Sempra Texas Utilities, and Sempra Infrastructure. The Sempra California segment provides electric services; and natural gas services to San Diego County. As of December 31, 2023, it offered electric services to approximately 3.6 million population and natural gas services to approximately 3.3 million population that covers 4,100 square miles. This segment owns and operates a natural gas distribution, transmission, and storage system that supplies natural gas. As of December 31, 2023, it serves a population of 21 million covering an area of 24,000 square miles. The Sempra Texas Utilities segment engages in the regulated electricity transmission and distribution. As of December 31, 2023, its transmission system included 18,298 circuit miles of transmission lines; 1,257 transmission and distribution substations; interconnection to 173 third-party generation facilities totaling 54,277 MW; and distribution system included approximately 4.0 million points of delivery and consisted of 125,116 miles of overhead and underground lines. The Sempra Infrastructure segment develops, builds, operates, and invests in energy infrastructure to help enable the energy transition in North American markets and worldwide. The company was formerly known as Sempra Energy and changed its name to Sempra in May 2023. Sempra was incorporated in 1996 and is based in San Diego, California.</v>
      </c>
    </row>
    <row r="1163" spans="1:20" x14ac:dyDescent="0.3">
      <c r="A1163" s="12" t="s">
        <v>1496</v>
      </c>
      <c r="B1163" s="10" t="str">
        <f>_xll.SNL.Clients.Office.Excel.Functions.SPG(A1163,"SP_IPO_DATE")</f>
        <v/>
      </c>
      <c r="C1163" s="5">
        <f>_xll.SNL.Clients.Office.Excel.Functions.SPG(A1163, "SP_VOLUME_AVG_WEEKLY_TO_SHARES_OUT", , "1M")</f>
        <v>20.227884302662552</v>
      </c>
      <c r="D1163" s="5">
        <f>_xll.SNL.Clients.Office.Excel.Functions.SPG(A1163, "SP_VOLUME_AVG_WEEKLY_TO_SHARES_OUT", , "3M")</f>
        <v>14.673621469281636</v>
      </c>
      <c r="E1163" s="5">
        <f>_xll.SNL.Clients.Office.Excel.Functions.SPG(A1163, "SP_VOLUME_AVG_DAILY_TO_1YR_AVG_DAILY", , "1M")</f>
        <v>167.97</v>
      </c>
      <c r="F1163" s="5">
        <f>_xll.SNL.Clients.Office.Excel.Functions.SPG(A1163, "SP_VOLUME_AVG_DAILY_TO_1YR_AVG_DAILY", , "3M")</f>
        <v>121.85</v>
      </c>
      <c r="G1163" s="9" t="str">
        <f>_xll.SNL.Clients.Office.Excel.Functions.SPG(A1163, "IQ_SECTOR")</f>
        <v>Information Technology</v>
      </c>
      <c r="H1163" s="9" t="str">
        <f>_xll.SNL.Clients.Office.Excel.Functions.SPG(A1163, "IQ_INDUSTRY_GROUP")</f>
        <v>Semiconductors and Semiconductor Equipment</v>
      </c>
      <c r="I1163" s="9" t="str">
        <f>_xll.SNL.Clients.Office.Excel.Functions.SPG(A1163, "IQ_INDUSTRY")</f>
        <v>Semiconductors and Semiconductor Equipment</v>
      </c>
      <c r="J1163" s="9" t="str">
        <f>_xll.SNL.Clients.Office.Excel.Functions.SPG(A1163, "IQ_PRIMARY_INDUSTRY")</f>
        <v>Semiconductors</v>
      </c>
      <c r="K1163" s="9" t="str">
        <f>_xll.SNL.Clients.Office.Excel.Functions.SPG(A1163, "NAICS_CODE", "Primary")</f>
        <v>334413 - Semiconductor and Related Device Manufacturing</v>
      </c>
      <c r="L1163" s="9" t="str">
        <f>_xll.SNL.Clients.Office.Excel.Functions.SPG(A1163, "SP_TOPICTAG")</f>
        <v>Optical Infrastructure; Industrial Automation; RFID (Radio Frequency Identification); Sensors; Process Automation; Data Center Technology; 5G</v>
      </c>
      <c r="M1163" s="5">
        <f>_xll.SNL.Clients.Office.Excel.Functions.SPG(A1163, "SP_PCT_SHARES_OWNED_ALL_INSTITUTIONS")</f>
        <v>111.55</v>
      </c>
      <c r="N1163" s="9" t="str">
        <f>_xll.SNL.Clients.Office.Excel.Functions.SPG(A1163, "RD_CREDIT_RATING_GLOBAL", "Issuer Credit Rating", "Local Currency LT|0")</f>
        <v>NR</v>
      </c>
      <c r="O1163" s="9" t="str">
        <f>_xll.SNL.Clients.Office.Excel.Functions.SPG(A1163, "RD_CWOL_GLOBAL", "Issuer Credit Rating", "Local Currency LT|0")</f>
        <v>NR</v>
      </c>
      <c r="P1163" s="9" t="str">
        <f>_xll.SNL.Clients.Office.Excel.Functions.SPG(A1163, "RD_RATING_ACTION_GLOBAL", "Issuer Credit Rating", "Local Currency LT|0")</f>
        <v>Not Rated | CreditWatch/Outlook (11/27/2013)</v>
      </c>
      <c r="Q1163" s="10" t="str">
        <f>_xll.SNL.Clients.Office.Excel.Functions.SPG(A1163, "RD_LAST_REVIEW_DATE_GLOBAL", "Issuer Credit Rating", "Local Currency LT")</f>
        <v/>
      </c>
      <c r="R1163" s="10">
        <f>_xll.SNL.Clients.Office.Excel.Functions.SPG(A1163, "RD_CREDIT_RATING_DATE_GLOBAL", "Issuer Credit Rating", "Local Currency LT|0")</f>
        <v>41605</v>
      </c>
      <c r="S1163" s="10">
        <f>_xll.SNL.Clients.Office.Excel.Functions.SPG(A1163, "RD_CREDIT_WATCH_OUTLOOK_DATE_GLOBAL", "Issuer Credit Rating", "Local Currency LT|0")</f>
        <v>41605</v>
      </c>
      <c r="T1163" s="13" t="str">
        <f>_xll.SNL.Clients.Office.Excel.Functions.SPG(A1163, "SP_BUSINESS_DESCRIPTION")</f>
        <v>Semtech Corporation designs, develops, manufactures, and markets analog and mixed-signal semiconductor and advanced algorithms. It provides signal integrity products, including a portfolio of optical data communications and video transport products used in various infrastructure, and industrial applications; a portfolio of integrated circuits for data centers, enterprise networks, passive optical networks, wireless base station optical transceivers, and high-speed interface applications; and video products for broadcast applications, as well as video-over-IP technology for professional audio video applications. The company offers protection products, such as filter and termination devices that are integrated with the transient voltage suppressor devices, which protect electronic systems from voltage spikes; and sensing products comprising a portfolio of specialized radio frequency products used in various industrial, medical, and communications applications, as well as specialized sensing products. In addition, it provides switching voltage regulators, combination switching and linear regulators, smart regulators, isolated switches, and wireless charging related products. Further, it offers portfolio of IoT solutions, such as modules, gateways, routers, and connected services; and portfolio of connected services, including wireless connectivity and cloud-based services for industrial, medical and communications applications. The company serves original equipment manufacturers and industrial end-markets. It sells its products directly, as well as through independent sales representative firms and independent distributors in Asia- Pacific, North America, and Europe. Semtech Corporation was incorporated in 1960 and is headquartered in Camarillo, California.</v>
      </c>
    </row>
    <row r="1164" spans="1:20" x14ac:dyDescent="0.3">
      <c r="A1164" s="12" t="s">
        <v>1953</v>
      </c>
      <c r="B1164" s="10">
        <f>_xll.SNL.Clients.Office.Excel.Functions.SPG(A1164,"SP_IPO_DATE")</f>
        <v>40247</v>
      </c>
      <c r="C1164" s="5">
        <f>_xll.SNL.Clients.Office.Excel.Functions.SPG(A1164, "SP_VOLUME_AVG_WEEKLY_TO_SHARES_OUT", , "1M")</f>
        <v>6.123580924941936</v>
      </c>
      <c r="D1164" s="5">
        <f>_xll.SNL.Clients.Office.Excel.Functions.SPG(A1164, "SP_VOLUME_AVG_WEEKLY_TO_SHARES_OUT", , "3M")</f>
        <v>5.7855992906523639</v>
      </c>
      <c r="E1164" s="5">
        <f>_xll.SNL.Clients.Office.Excel.Functions.SPG(A1164, "SP_VOLUME_AVG_DAILY_TO_1YR_AVG_DAILY", , "1M")</f>
        <v>104.17</v>
      </c>
      <c r="F1164" s="5">
        <f>_xll.SNL.Clients.Office.Excel.Functions.SPG(A1164, "SP_VOLUME_AVG_DAILY_TO_1YR_AVG_DAILY", , "3M")</f>
        <v>98.42</v>
      </c>
      <c r="G1164" s="9" t="str">
        <f>_xll.SNL.Clients.Office.Excel.Functions.SPG(A1164, "IQ_SECTOR")</f>
        <v>Industrials</v>
      </c>
      <c r="H1164" s="9" t="str">
        <f>_xll.SNL.Clients.Office.Excel.Functions.SPG(A1164, "IQ_INDUSTRY_GROUP")</f>
        <v>Capital Goods</v>
      </c>
      <c r="I1164" s="9" t="str">
        <f>_xll.SNL.Clients.Office.Excel.Functions.SPG(A1164, "IQ_INDUSTRY")</f>
        <v>Electrical Equipment</v>
      </c>
      <c r="J1164" s="9" t="str">
        <f>_xll.SNL.Clients.Office.Excel.Functions.SPG(A1164, "IQ_PRIMARY_INDUSTRY")</f>
        <v>Electrical Components and Equipment</v>
      </c>
      <c r="K1164" s="9" t="str">
        <f>_xll.SNL.Clients.Office.Excel.Functions.SPG(A1164, "NAICS_CODE", "Primary")</f>
        <v>335999 - All Other Miscellaneous Electrical Equipment and Component Manufacturing</v>
      </c>
      <c r="L1164" s="9" t="str">
        <f>_xll.SNL.Clients.Office.Excel.Functions.SPG(A1164, "SP_TOPICTAG")</f>
        <v>Energy Management; Industrial Automation; Sensors; Electric Vehicle; Battery Energy Storage System (BESS)</v>
      </c>
      <c r="M1164" s="5">
        <f>_xll.SNL.Clients.Office.Excel.Functions.SPG(A1164, "SP_PCT_SHARES_OWNED_ALL_INSTITUTIONS")</f>
        <v>105.08</v>
      </c>
      <c r="N1164" s="9" t="str">
        <f>_xll.SNL.Clients.Office.Excel.Functions.SPG(A1164, "RD_CREDIT_RATING_GLOBAL", "Issuer Credit Rating", "Local Currency LT|0")</f>
        <v/>
      </c>
      <c r="O1164" s="9" t="str">
        <f>_xll.SNL.Clients.Office.Excel.Functions.SPG(A1164, "RD_CWOL_GLOBAL", "Issuer Credit Rating", "Local Currency LT|0")</f>
        <v/>
      </c>
      <c r="P1164" s="9" t="str">
        <f>_xll.SNL.Clients.Office.Excel.Functions.SPG(A1164, "RD_RATING_ACTION_GLOBAL", "Issuer Credit Rating", "Local Currency LT|0")</f>
        <v/>
      </c>
      <c r="Q1164" s="10" t="str">
        <f>_xll.SNL.Clients.Office.Excel.Functions.SPG(A1164, "RD_LAST_REVIEW_DATE_GLOBAL", "Issuer Credit Rating", "Local Currency LT")</f>
        <v/>
      </c>
      <c r="R1164" s="10" t="str">
        <f>_xll.SNL.Clients.Office.Excel.Functions.SPG(A1164, "RD_CREDIT_RATING_DATE_GLOBAL", "Issuer Credit Rating", "Local Currency LT|0")</f>
        <v/>
      </c>
      <c r="S1164" s="10" t="str">
        <f>_xll.SNL.Clients.Office.Excel.Functions.SPG(A1164, "RD_CREDIT_WATCH_OUTLOOK_DATE_GLOBAL", "Issuer Credit Rating", "Local Currency LT|0")</f>
        <v/>
      </c>
      <c r="T1164" s="13" t="str">
        <f>_xll.SNL.Clients.Office.Excel.Functions.SPG(A1164, "SP_BUSINESS_DESCRIPTION")</f>
        <v>Sensata Technologies Holding plc develops, manufactures, and sells sensors and sensor-rich solutions, electrical protection components and systems, and other products used in mission-critical systems and applications in the United States and internationally. It operates in two segments, Performance Sensing and Sensing Solutions. The Performance Sensing segment offers pressure, temperature, and position sensors, high-voltage solutions, and other solutions used in mission-critical systems and applications, such as tire pressure monitoring, thermal management, electrical protection, regenerative braking, powertrain for engine/transmission, and exhaust management for automobiles, on-road trucks, and off-road equipment customers. The Sensing Solutions segment provides application-specific sensor and electrical protection products, such as pressure, temperature, and position sensors; motor and compressor protectors; high-voltage contactors; solid state relays; bimetal electromechanical controls; power inverters; charge controllers; battery management systems; operator controls; and power conversion systems. It serves automotive, on-road truck, construction, and original equipment manufacturers in agriculture, control, appliance, medical, energy and charging infrastructure, data/telecom, and aerospace and defense industries, as well as systems integrators, aerospace, and motor and compressor distributors. Sensata Technologies Holding plc was founded in 1916 and is headquartered in Attleboro, Massachusetts.</v>
      </c>
    </row>
    <row r="1165" spans="1:20" x14ac:dyDescent="0.3">
      <c r="A1165" s="12" t="s">
        <v>1497</v>
      </c>
      <c r="B1165" s="10" t="str">
        <f>_xll.SNL.Clients.Office.Excel.Functions.SPG(A1165,"SP_IPO_DATE")</f>
        <v/>
      </c>
      <c r="C1165" s="5">
        <f>_xll.SNL.Clients.Office.Excel.Functions.SPG(A1165, "SP_VOLUME_AVG_WEEKLY_TO_SHARES_OUT", , "1M")</f>
        <v>2.4221350826775487</v>
      </c>
      <c r="D1165" s="5">
        <f>_xll.SNL.Clients.Office.Excel.Functions.SPG(A1165, "SP_VOLUME_AVG_WEEKLY_TO_SHARES_OUT", , "3M")</f>
        <v>2.2828798060555604</v>
      </c>
      <c r="E1165" s="5">
        <f>_xll.SNL.Clients.Office.Excel.Functions.SPG(A1165, "SP_VOLUME_AVG_DAILY_TO_1YR_AVG_DAILY", , "1M")</f>
        <v>116.09</v>
      </c>
      <c r="F1165" s="5">
        <f>_xll.SNL.Clients.Office.Excel.Functions.SPG(A1165, "SP_VOLUME_AVG_DAILY_TO_1YR_AVG_DAILY", , "3M")</f>
        <v>109.42</v>
      </c>
      <c r="G1165" s="9" t="str">
        <f>_xll.SNL.Clients.Office.Excel.Functions.SPG(A1165, "IQ_SECTOR")</f>
        <v>Materials</v>
      </c>
      <c r="H1165" s="9" t="str">
        <f>_xll.SNL.Clients.Office.Excel.Functions.SPG(A1165, "IQ_INDUSTRY_GROUP")</f>
        <v>Materials</v>
      </c>
      <c r="I1165" s="9" t="str">
        <f>_xll.SNL.Clients.Office.Excel.Functions.SPG(A1165, "IQ_INDUSTRY")</f>
        <v>Chemicals</v>
      </c>
      <c r="J1165" s="9" t="str">
        <f>_xll.SNL.Clients.Office.Excel.Functions.SPG(A1165, "IQ_PRIMARY_INDUSTRY")</f>
        <v>Specialty Chemicals</v>
      </c>
      <c r="K1165" s="9" t="str">
        <f>_xll.SNL.Clients.Office.Excel.Functions.SPG(A1165, "NAICS_CODE", "Primary")</f>
        <v>325 - Chemical Manufacturing</v>
      </c>
      <c r="L1165" s="9" t="str">
        <f>_xll.SNL.Clients.Office.Excel.Functions.SPG(A1165, "SP_TOPICTAG")</f>
        <v>Nutraceutical; Alternative Protein</v>
      </c>
      <c r="M1165" s="5">
        <f>_xll.SNL.Clients.Office.Excel.Functions.SPG(A1165, "SP_PCT_SHARES_OWNED_ALL_INSTITUTIONS")</f>
        <v>90.98</v>
      </c>
      <c r="N1165" s="9" t="str">
        <f>_xll.SNL.Clients.Office.Excel.Functions.SPG(A1165, "RD_CREDIT_RATING_GLOBAL", "Issuer Credit Rating", "Local Currency LT|0")</f>
        <v>NR</v>
      </c>
      <c r="O1165" s="9" t="str">
        <f>_xll.SNL.Clients.Office.Excel.Functions.SPG(A1165, "RD_CWOL_GLOBAL", "Issuer Credit Rating", "Local Currency LT|0")</f>
        <v>NR</v>
      </c>
      <c r="P1165" s="9" t="str">
        <f>_xll.SNL.Clients.Office.Excel.Functions.SPG(A1165, "RD_RATING_ACTION_GLOBAL", "Issuer Credit Rating", "Local Currency LT|0")</f>
        <v>Not Rated | CreditWatch/Outlook (04/07/2009)</v>
      </c>
      <c r="Q1165" s="10" t="str">
        <f>_xll.SNL.Clients.Office.Excel.Functions.SPG(A1165, "RD_LAST_REVIEW_DATE_GLOBAL", "Issuer Credit Rating", "Local Currency LT")</f>
        <v/>
      </c>
      <c r="R1165" s="10">
        <f>_xll.SNL.Clients.Office.Excel.Functions.SPG(A1165, "RD_CREDIT_RATING_DATE_GLOBAL", "Issuer Credit Rating", "Local Currency LT|0")</f>
        <v>39910</v>
      </c>
      <c r="S1165" s="10">
        <f>_xll.SNL.Clients.Office.Excel.Functions.SPG(A1165, "RD_CREDIT_WATCH_OUTLOOK_DATE_GLOBAL", "Issuer Credit Rating", "Local Currency LT|0")</f>
        <v>39910</v>
      </c>
      <c r="T1165" s="13" t="str">
        <f>_xll.SNL.Clients.Office.Excel.Functions.SPG(A1165, "SP_BUSINESS_DESCRIPTION")</f>
        <v>Sensient Technologies Corporation, together with its subsidiaries, develops, manufactures, and markets colors, flavors, and other specialty ingredients in North America, Europe, Asia, Australia, South America, and Africa. The company offers flavor-delivery systems, and compounded and blended products; ingredient products, such as essential oils, natural and synthetic flavors, and natural extracts; and chili powder, paprika, and chili pepper, as well as dehydrated vegetables comprising parsley, celery, and spinach to the food, beverage, and personal care industries. It also provides natural and synthetic color systems for use in foods, beverages, pharmaceuticals, and nutraceuticals; colors and other ingredients for personal care, such as active ingredients, solubilizers, and surface treated pigments; pharmaceutical and nutraceutical excipients, including colors, flavors, coatings, and nutraceutical ingredients; and technical colors for industrial applications under the Sensient Food Colors, Sensient Pharmaceutical Coating Systems, Sensient Cosmetic Technologies, and Sensient Specialty Markets trade names. Sensient Technologies Corporation was incorporated in 1882 and is headquartered in Milwaukee, Wisconsin.</v>
      </c>
    </row>
    <row r="1166" spans="1:20" x14ac:dyDescent="0.3">
      <c r="A1166" s="12" t="s">
        <v>1954</v>
      </c>
      <c r="B1166" s="10" t="str">
        <f>_xll.SNL.Clients.Office.Excel.Functions.SPG(A1166,"SP_IPO_DATE")</f>
        <v/>
      </c>
      <c r="C1166" s="5">
        <f>_xll.SNL.Clients.Office.Excel.Functions.SPG(A1166, "SP_VOLUME_AVG_WEEKLY_TO_SHARES_OUT", , "1M")</f>
        <v>4.5253390415820549</v>
      </c>
      <c r="D1166" s="5">
        <f>_xll.SNL.Clients.Office.Excel.Functions.SPG(A1166, "SP_VOLUME_AVG_WEEKLY_TO_SHARES_OUT", , "3M")</f>
        <v>3.6097556341518962</v>
      </c>
      <c r="E1166" s="5">
        <f>_xll.SNL.Clients.Office.Excel.Functions.SPG(A1166, "SP_VOLUME_AVG_DAILY_TO_1YR_AVG_DAILY", , "1M")</f>
        <v>138.4</v>
      </c>
      <c r="F1166" s="5">
        <f>_xll.SNL.Clients.Office.Excel.Functions.SPG(A1166, "SP_VOLUME_AVG_DAILY_TO_1YR_AVG_DAILY", , "3M")</f>
        <v>110.4</v>
      </c>
      <c r="G1166" s="9" t="str">
        <f>_xll.SNL.Clients.Office.Excel.Functions.SPG(A1166, "IQ_SECTOR")</f>
        <v>Consumer Discretionary</v>
      </c>
      <c r="H1166" s="9" t="str">
        <f>_xll.SNL.Clients.Office.Excel.Functions.SPG(A1166, "IQ_INDUSTRY_GROUP")</f>
        <v>Consumer Services</v>
      </c>
      <c r="I1166" s="9" t="str">
        <f>_xll.SNL.Clients.Office.Excel.Functions.SPG(A1166, "IQ_INDUSTRY")</f>
        <v>Diversified Consumer Services</v>
      </c>
      <c r="J1166" s="9" t="str">
        <f>_xll.SNL.Clients.Office.Excel.Functions.SPG(A1166, "IQ_PRIMARY_INDUSTRY")</f>
        <v>Specialized Consumer Services</v>
      </c>
      <c r="K1166" s="9" t="str">
        <f>_xll.SNL.Clients.Office.Excel.Functions.SPG(A1166, "NAICS_CODE", "Primary")</f>
        <v>812210 - Funeral Homes and Funeral Services</v>
      </c>
      <c r="L1166" s="9" t="str">
        <f>_xll.SNL.Clients.Office.Excel.Functions.SPG(A1166, "SP_TOPICTAG")</f>
        <v/>
      </c>
      <c r="M1166" s="5">
        <f>_xll.SNL.Clients.Office.Excel.Functions.SPG(A1166, "SP_PCT_SHARES_OWNED_ALL_INSTITUTIONS")</f>
        <v>86.01</v>
      </c>
      <c r="N1166" s="9" t="str">
        <f>_xll.SNL.Clients.Office.Excel.Functions.SPG(A1166, "RD_CREDIT_RATING_GLOBAL", "Issuer Credit Rating", "Local Currency LT|0")</f>
        <v>BB+</v>
      </c>
      <c r="O1166" s="9" t="str">
        <f>_xll.SNL.Clients.Office.Excel.Functions.SPG(A1166, "RD_CWOL_GLOBAL", "Issuer Credit Rating", "Local Currency LT|0")</f>
        <v>Stable</v>
      </c>
      <c r="P1166" s="9" t="str">
        <f>_xll.SNL.Clients.Office.Excel.Functions.SPG(A1166, "RD_RATING_ACTION_GLOBAL", "Issuer Credit Rating", "Local Currency LT|0")</f>
        <v>Upgrade | CreditWatch/Outlook (11/11/2014)</v>
      </c>
      <c r="Q1166" s="10">
        <f>_xll.SNL.Clients.Office.Excel.Functions.SPG(A1166, "RD_LAST_REVIEW_DATE_GLOBAL", "Issuer Credit Rating", "Local Currency LT")</f>
        <v>45331</v>
      </c>
      <c r="R1166" s="10">
        <f>_xll.SNL.Clients.Office.Excel.Functions.SPG(A1166, "RD_CREDIT_RATING_DATE_GLOBAL", "Issuer Credit Rating", "Local Currency LT|0")</f>
        <v>41954</v>
      </c>
      <c r="S1166" s="10">
        <f>_xll.SNL.Clients.Office.Excel.Functions.SPG(A1166, "RD_CREDIT_WATCH_OUTLOOK_DATE_GLOBAL", "Issuer Credit Rating", "Local Currency LT|0")</f>
        <v>41954</v>
      </c>
      <c r="T1166" s="13" t="str">
        <f>_xll.SNL.Clients.Office.Excel.Functions.SPG(A1166, "SP_BUSINESS_DESCRIPTION")</f>
        <v>Service Corporation International provides deathcare products and services in the United States and Canada. Its funeral service and cemetery operations comprise funeral service locations, cemeteries, funeral service/cemetery combination locations, crematoria, and other businesses. The company also provides professional services related to funerals and cremations, including the use of funeral home facilities and motor vehicles; arranging and directing services; and removal, preparation, embalming, cremation, memorialization, and travel protection, as well as catering services. In addition, it offers funeral merchandise, including burial caskets and related accessories, urns and other cremation receptacles, outer burial containers, flowers, online and video tributes, stationery products, casket and cremation memorialization products, and other ancillary merchandise. Further, the company’s cemeteries provide cemetery property interment rights, such as developed lots, lawn crypts, mausoleum spaces, niches, and other cremation memorialization and interment options. It offers its products and services under the Dignity Memorial, Dignity Planning, National Cremation Society, Advantage Funeral and Cremation Services, Funeraria del Angel, Making Everlasting Memories, Neptune Society, and Trident Society brands. The company was incorporated in 1962 and is headquartered in Houston, Texas.</v>
      </c>
    </row>
    <row r="1167" spans="1:20" x14ac:dyDescent="0.3">
      <c r="A1167" s="12" t="s">
        <v>396</v>
      </c>
      <c r="B1167" s="10">
        <f>_xll.SNL.Clients.Office.Excel.Functions.SPG(A1167,"SP_IPO_DATE")</f>
        <v>41088</v>
      </c>
      <c r="C1167" s="5">
        <f>_xll.SNL.Clients.Office.Excel.Functions.SPG(A1167, "SP_VOLUME_AVG_WEEKLY_TO_SHARES_OUT", , "1M")</f>
        <v>4.2816385605740823</v>
      </c>
      <c r="D1167" s="5">
        <f>_xll.SNL.Clients.Office.Excel.Functions.SPG(A1167, "SP_VOLUME_AVG_WEEKLY_TO_SHARES_OUT", , "3M")</f>
        <v>3.4475269339179451</v>
      </c>
      <c r="E1167" s="5">
        <f>_xll.SNL.Clients.Office.Excel.Functions.SPG(A1167, "SP_VOLUME_AVG_DAILY_TO_1YR_AVG_DAILY", , "1M")</f>
        <v>133.66</v>
      </c>
      <c r="F1167" s="5">
        <f>_xll.SNL.Clients.Office.Excel.Functions.SPG(A1167, "SP_VOLUME_AVG_DAILY_TO_1YR_AVG_DAILY", , "3M")</f>
        <v>107.62</v>
      </c>
      <c r="G1167" s="9" t="str">
        <f>_xll.SNL.Clients.Office.Excel.Functions.SPG(A1167, "IQ_SECTOR")</f>
        <v>Information Technology</v>
      </c>
      <c r="H1167" s="9" t="str">
        <f>_xll.SNL.Clients.Office.Excel.Functions.SPG(A1167, "IQ_INDUSTRY_GROUP")</f>
        <v>Software and Services</v>
      </c>
      <c r="I1167" s="9" t="str">
        <f>_xll.SNL.Clients.Office.Excel.Functions.SPG(A1167, "IQ_INDUSTRY")</f>
        <v>Software</v>
      </c>
      <c r="J1167" s="9" t="str">
        <f>_xll.SNL.Clients.Office.Excel.Functions.SPG(A1167, "IQ_PRIMARY_INDUSTRY")</f>
        <v>Systems Software</v>
      </c>
      <c r="K1167" s="9" t="str">
        <f>_xll.SNL.Clients.Office.Excel.Functions.SPG(A1167, "NAICS_CODE", "Primary")</f>
        <v>513210 - Software Publishers</v>
      </c>
      <c r="L1167" s="9" t="str">
        <f>_xll.SNL.Clients.Office.Excel.Functions.SPG(A1167, "SP_TOPICTAG")</f>
        <v>Software Development; Machine Learning; Customer Relationship Management; Cloud Infrastructure; Process Automation; Artificial Intelligence; GenAI</v>
      </c>
      <c r="M1167" s="5">
        <f>_xll.SNL.Clients.Office.Excel.Functions.SPG(A1167, "SP_PCT_SHARES_OWNED_ALL_INSTITUTIONS")</f>
        <v>90.62</v>
      </c>
      <c r="N1167" s="9" t="str">
        <f>_xll.SNL.Clients.Office.Excel.Functions.SPG(A1167, "RD_CREDIT_RATING_GLOBAL", "Issuer Credit Rating", "Local Currency LT|0")</f>
        <v>A</v>
      </c>
      <c r="O1167" s="9" t="str">
        <f>_xll.SNL.Clients.Office.Excel.Functions.SPG(A1167, "RD_CWOL_GLOBAL", "Issuer Credit Rating", "Local Currency LT|0")</f>
        <v>Stable</v>
      </c>
      <c r="P1167" s="9" t="str">
        <f>_xll.SNL.Clients.Office.Excel.Functions.SPG(A1167, "RD_RATING_ACTION_GLOBAL", "Issuer Credit Rating", "Local Currency LT|0")</f>
        <v>Upgrade | CreditWatch/Outlook (08/12/2024)</v>
      </c>
      <c r="Q1167" s="10">
        <f>_xll.SNL.Clients.Office.Excel.Functions.SPG(A1167, "RD_LAST_REVIEW_DATE_GLOBAL", "Issuer Credit Rating", "Local Currency LT")</f>
        <v>45687</v>
      </c>
      <c r="R1167" s="10">
        <f>_xll.SNL.Clients.Office.Excel.Functions.SPG(A1167, "RD_CREDIT_RATING_DATE_GLOBAL", "Issuer Credit Rating", "Local Currency LT|0")</f>
        <v>45516</v>
      </c>
      <c r="S1167" s="10">
        <f>_xll.SNL.Clients.Office.Excel.Functions.SPG(A1167, "RD_CREDIT_WATCH_OUTLOOK_DATE_GLOBAL", "Issuer Credit Rating", "Local Currency LT|0")</f>
        <v>45516</v>
      </c>
      <c r="T1167" s="13" t="str">
        <f>_xll.SNL.Clients.Office.Excel.Functions.SPG(A1167, "SP_BUSINESS_DESCRIPTION")</f>
        <v>ServiceNow, Inc. provides cloud-based solution for digital workflows in the North America, Europe, the Middle East and Africa, Asia Pacific, and internationally. The company operates the Now platform, an AI platform for digital transformation machine learning, robotic process automation, process mining, analytics, and low-code/no-code development tools. It also provides asset management, integrated risk management, IT service management, Operational Technology management, Security Operations, strategic portfolio management, IT operations management products; customer service management product; and field service management applications. n addition, the company offers human resources, legal, and workplace service delivery products; app engine product; automation engine; platform privacy and security product; and source-to-pay operations. It serves to government, financial services, healthcare and life science, manufacturing, Public Sector, retail, IT services, technology, and Telecom sectors through service providers and resale partners. The company was formerly known as Service-now.com and changed its name to ServiceNow, Inc. in May 2012. ServiceNow, Inc. was founded in 2004 and is headquartered in Santa Clara, California.</v>
      </c>
    </row>
    <row r="1168" spans="1:20" x14ac:dyDescent="0.3">
      <c r="A1168" s="12" t="s">
        <v>1498</v>
      </c>
      <c r="B1168" s="10">
        <f>_xll.SNL.Clients.Office.Excel.Functions.SPG(A1168,"SP_IPO_DATE")</f>
        <v>41772</v>
      </c>
      <c r="C1168" s="5">
        <f>_xll.SNL.Clients.Office.Excel.Functions.SPG(A1168, "SP_VOLUME_AVG_WEEKLY_TO_SHARES_OUT", , "1M")</f>
        <v>1.906351992445902</v>
      </c>
      <c r="D1168" s="5">
        <f>_xll.SNL.Clients.Office.Excel.Functions.SPG(A1168, "SP_VOLUME_AVG_WEEKLY_TO_SHARES_OUT", , "3M")</f>
        <v>2.0066948136217979</v>
      </c>
      <c r="E1168" s="5">
        <f>_xll.SNL.Clients.Office.Excel.Functions.SPG(A1168, "SP_VOLUME_AVG_DAILY_TO_1YR_AVG_DAILY", , "1M")</f>
        <v>99.76</v>
      </c>
      <c r="F1168" s="5">
        <f>_xll.SNL.Clients.Office.Excel.Functions.SPG(A1168, "SP_VOLUME_AVG_DAILY_TO_1YR_AVG_DAILY", , "3M")</f>
        <v>105.01</v>
      </c>
      <c r="G1168" s="9" t="str">
        <f>_xll.SNL.Clients.Office.Excel.Functions.SPG(A1168, "IQ_SECTOR")</f>
        <v>Financials</v>
      </c>
      <c r="H1168" s="9" t="str">
        <f>_xll.SNL.Clients.Office.Excel.Functions.SPG(A1168, "IQ_INDUSTRY_GROUP")</f>
        <v>Banks</v>
      </c>
      <c r="I1168" s="9" t="str">
        <f>_xll.SNL.Clients.Office.Excel.Functions.SPG(A1168, "IQ_INDUSTRY")</f>
        <v>Banks</v>
      </c>
      <c r="J1168" s="9" t="str">
        <f>_xll.SNL.Clients.Office.Excel.Functions.SPG(A1168, "IQ_PRIMARY_INDUSTRY")</f>
        <v>Regional Banks</v>
      </c>
      <c r="K1168" s="9" t="str">
        <f>_xll.SNL.Clients.Office.Excel.Functions.SPG(A1168, "NAICS_CODE", "Primary")</f>
        <v>522110 - Commercial Banking</v>
      </c>
      <c r="L1168" s="9" t="str">
        <f>_xll.SNL.Clients.Office.Excel.Functions.SPG(A1168, "SP_TOPICTAG")</f>
        <v>Consumer Lending</v>
      </c>
      <c r="M1168" s="5">
        <f>_xll.SNL.Clients.Office.Excel.Functions.SPG(A1168, "SP_PCT_SHARES_OWNED_ALL_INSTITUTIONS")</f>
        <v>73.98</v>
      </c>
      <c r="N1168" s="9" t="str">
        <f>_xll.SNL.Clients.Office.Excel.Functions.SPG(A1168, "RD_CREDIT_RATING_GLOBAL", "Issuer Credit Rating", "Local Currency LT|0")</f>
        <v/>
      </c>
      <c r="O1168" s="9" t="str">
        <f>_xll.SNL.Clients.Office.Excel.Functions.SPG(A1168, "RD_CWOL_GLOBAL", "Issuer Credit Rating", "Local Currency LT|0")</f>
        <v/>
      </c>
      <c r="P1168" s="9" t="str">
        <f>_xll.SNL.Clients.Office.Excel.Functions.SPG(A1168, "RD_RATING_ACTION_GLOBAL", "Issuer Credit Rating", "Local Currency LT|0")</f>
        <v/>
      </c>
      <c r="Q1168" s="10" t="str">
        <f>_xll.SNL.Clients.Office.Excel.Functions.SPG(A1168, "RD_LAST_REVIEW_DATE_GLOBAL", "Issuer Credit Rating", "Local Currency LT")</f>
        <v/>
      </c>
      <c r="R1168" s="10" t="str">
        <f>_xll.SNL.Clients.Office.Excel.Functions.SPG(A1168, "RD_CREDIT_RATING_DATE_GLOBAL", "Issuer Credit Rating", "Local Currency LT|0")</f>
        <v/>
      </c>
      <c r="S1168" s="10" t="str">
        <f>_xll.SNL.Clients.Office.Excel.Functions.SPG(A1168, "RD_CREDIT_WATCH_OUTLOOK_DATE_GLOBAL", "Issuer Credit Rating", "Local Currency LT|0")</f>
        <v/>
      </c>
      <c r="T1168" s="13" t="str">
        <f>_xll.SNL.Clients.Office.Excel.Functions.SPG(A1168, "SP_BUSINESS_DESCRIPTION")</f>
        <v>ServisFirst Bancshares, Inc. operates as the bank holding company for ServisFirst Bank that provides various banking services to individual and corporate customers. It accepts demand, time, savings, and other deposits; checking, money market, and IRA accounts; and certificates of deposit. The company’s loan products include commercial lending products, including seasonal, bridge, and term loans for working capital, expansion of the business, acquisition of property, and plant and equipment, as well as commercial lines of credit; commercial real estate loans, construction and development loans, and residential real estate loans; and consumer loans, such as home equity loans, vehicle financing, loans secured by deposits, and secured and unsecured personal loans. It also offers other banking products and services comprising telephone and mobile banking, Internet banking, direct deposit, traveler’s checks, safe deposit boxes, attorney trust accounts, automatic account transfers, automated teller machines, and debit and credit card systems; treasury and cash management services; wire transfer, night depository, banking-by-mail, and remote capture services; and correspondent banking services to other financial institutions. In addition, the company holds and manages participations in residential mortgages and commercial real estate loans originated by ServisFirst Bank in Alabama, Florida, Georgia, and Tennessee. The company was founded in 2005 and is headquartered in Birmingham, Alabama.</v>
      </c>
    </row>
    <row r="1169" spans="1:20" x14ac:dyDescent="0.3">
      <c r="A1169" s="12" t="s">
        <v>1499</v>
      </c>
      <c r="B1169" s="10">
        <f>_xll.SNL.Clients.Office.Excel.Functions.SPG(A1169,"SP_IPO_DATE")</f>
        <v>42033</v>
      </c>
      <c r="C1169" s="5">
        <f>_xll.SNL.Clients.Office.Excel.Functions.SPG(A1169, "SP_VOLUME_AVG_WEEKLY_TO_SHARES_OUT", , "1M")</f>
        <v>14.724498569055289</v>
      </c>
      <c r="D1169" s="5">
        <f>_xll.SNL.Clients.Office.Excel.Functions.SPG(A1169, "SP_VOLUME_AVG_WEEKLY_TO_SHARES_OUT", , "3M")</f>
        <v>12.203820236115982</v>
      </c>
      <c r="E1169" s="5">
        <f>_xll.SNL.Clients.Office.Excel.Functions.SPG(A1169, "SP_VOLUME_AVG_DAILY_TO_1YR_AVG_DAILY", , "1M")</f>
        <v>122.82</v>
      </c>
      <c r="F1169" s="5">
        <f>_xll.SNL.Clients.Office.Excel.Functions.SPG(A1169, "SP_VOLUME_AVG_DAILY_TO_1YR_AVG_DAILY", , "3M")</f>
        <v>101.8</v>
      </c>
      <c r="G1169" s="9" t="str">
        <f>_xll.SNL.Clients.Office.Excel.Functions.SPG(A1169, "IQ_SECTOR")</f>
        <v>Consumer Discretionary</v>
      </c>
      <c r="H1169" s="9" t="str">
        <f>_xll.SNL.Clients.Office.Excel.Functions.SPG(A1169, "IQ_INDUSTRY_GROUP")</f>
        <v>Consumer Services</v>
      </c>
      <c r="I1169" s="9" t="str">
        <f>_xll.SNL.Clients.Office.Excel.Functions.SPG(A1169, "IQ_INDUSTRY")</f>
        <v>Hotels, Restaurants and Leisure</v>
      </c>
      <c r="J1169" s="9" t="str">
        <f>_xll.SNL.Clients.Office.Excel.Functions.SPG(A1169, "IQ_PRIMARY_INDUSTRY")</f>
        <v>Restaurants</v>
      </c>
      <c r="K1169" s="9" t="str">
        <f>_xll.SNL.Clients.Office.Excel.Functions.SPG(A1169, "NAICS_CODE", "Primary")</f>
        <v>722513 - Limited-Service Restaurants</v>
      </c>
      <c r="L1169" s="9" t="str">
        <f>_xll.SNL.Clients.Office.Excel.Functions.SPG(A1169, "SP_TOPICTAG")</f>
        <v>Food Delivery</v>
      </c>
      <c r="M1169" s="5">
        <f>_xll.SNL.Clients.Office.Excel.Functions.SPG(A1169, "SP_PCT_SHARES_OWNED_ALL_INSTITUTIONS")</f>
        <v>98.84</v>
      </c>
      <c r="N1169" s="9" t="str">
        <f>_xll.SNL.Clients.Office.Excel.Functions.SPG(A1169, "RD_CREDIT_RATING_GLOBAL", "Issuer Credit Rating", "Local Currency LT|0")</f>
        <v/>
      </c>
      <c r="O1169" s="9" t="str">
        <f>_xll.SNL.Clients.Office.Excel.Functions.SPG(A1169, "RD_CWOL_GLOBAL", "Issuer Credit Rating", "Local Currency LT|0")</f>
        <v/>
      </c>
      <c r="P1169" s="9" t="str">
        <f>_xll.SNL.Clients.Office.Excel.Functions.SPG(A1169, "RD_RATING_ACTION_GLOBAL", "Issuer Credit Rating", "Local Currency LT|0")</f>
        <v/>
      </c>
      <c r="Q1169" s="10" t="str">
        <f>_xll.SNL.Clients.Office.Excel.Functions.SPG(A1169, "RD_LAST_REVIEW_DATE_GLOBAL", "Issuer Credit Rating", "Local Currency LT")</f>
        <v/>
      </c>
      <c r="R1169" s="10" t="str">
        <f>_xll.SNL.Clients.Office.Excel.Functions.SPG(A1169, "RD_CREDIT_RATING_DATE_GLOBAL", "Issuer Credit Rating", "Local Currency LT|0")</f>
        <v/>
      </c>
      <c r="S1169" s="10" t="str">
        <f>_xll.SNL.Clients.Office.Excel.Functions.SPG(A1169, "RD_CREDIT_WATCH_OUTLOOK_DATE_GLOBAL", "Issuer Credit Rating", "Local Currency LT|0")</f>
        <v/>
      </c>
      <c r="T1169" s="13" t="str">
        <f>_xll.SNL.Clients.Office.Excel.Functions.SPG(A1169, "SP_BUSINESS_DESCRIPTION")</f>
        <v>Shake Shack Inc. owns, operates, and licenses Shake Shack restaurants (Shacks) in the United States and internationally. Its Shacks offers hamburgers, chicken, hot dogs, crinkle cut fries, shakes, frozen custard, beer, wine, and other products. The company was founded in 2001 and is headquartered in New York, New York.</v>
      </c>
    </row>
    <row r="1170" spans="1:20" x14ac:dyDescent="0.3">
      <c r="A1170" s="12" t="s">
        <v>1500</v>
      </c>
      <c r="B1170" s="10" t="str">
        <f>_xll.SNL.Clients.Office.Excel.Functions.SPG(A1170,"SP_IPO_DATE")</f>
        <v/>
      </c>
      <c r="C1170" s="5">
        <f>_xll.SNL.Clients.Office.Excel.Functions.SPG(A1170, "SP_VOLUME_AVG_WEEKLY_TO_SHARES_OUT", , "1M")</f>
        <v>1.7742506183611875</v>
      </c>
      <c r="D1170" s="5">
        <f>_xll.SNL.Clients.Office.Excel.Functions.SPG(A1170, "SP_VOLUME_AVG_WEEKLY_TO_SHARES_OUT", , "3M")</f>
        <v>2.0103762009410704</v>
      </c>
      <c r="E1170" s="5">
        <f>_xll.SNL.Clients.Office.Excel.Functions.SPG(A1170, "SP_VOLUME_AVG_DAILY_TO_1YR_AVG_DAILY", , "1M")</f>
        <v>91.24</v>
      </c>
      <c r="F1170" s="5">
        <f>_xll.SNL.Clients.Office.Excel.Functions.SPG(A1170, "SP_VOLUME_AVG_DAILY_TO_1YR_AVG_DAILY", , "3M")</f>
        <v>103.38</v>
      </c>
      <c r="G1170" s="9" t="str">
        <f>_xll.SNL.Clients.Office.Excel.Functions.SPG(A1170, "IQ_SECTOR")</f>
        <v>Communication Services</v>
      </c>
      <c r="H1170" s="9" t="str">
        <f>_xll.SNL.Clients.Office.Excel.Functions.SPG(A1170, "IQ_INDUSTRY_GROUP")</f>
        <v>Telecommunication Services</v>
      </c>
      <c r="I1170" s="9" t="str">
        <f>_xll.SNL.Clients.Office.Excel.Functions.SPG(A1170, "IQ_INDUSTRY")</f>
        <v>Diversified Telecommunication Services</v>
      </c>
      <c r="J1170" s="9" t="str">
        <f>_xll.SNL.Clients.Office.Excel.Functions.SPG(A1170, "IQ_PRIMARY_INDUSTRY")</f>
        <v>Integrated Telecommunication Services</v>
      </c>
      <c r="K1170" s="9" t="str">
        <f>_xll.SNL.Clients.Office.Excel.Functions.SPG(A1170, "NAICS_CODE", "Primary")</f>
        <v>517810 - All Other Telecommunications</v>
      </c>
      <c r="L1170" s="9" t="str">
        <f>_xll.SNL.Clients.Office.Excel.Functions.SPG(A1170, "SP_TOPICTAG")</f>
        <v>Network Backbone; VoIP; Enterprise Voip and Telephony; Data Centers and Facilities; 5G</v>
      </c>
      <c r="M1170" s="5">
        <f>_xll.SNL.Clients.Office.Excel.Functions.SPG(A1170, "SP_PCT_SHARES_OWNED_ALL_INSTITUTIONS")</f>
        <v>59.44</v>
      </c>
      <c r="N1170" s="9" t="str">
        <f>_xll.SNL.Clients.Office.Excel.Functions.SPG(A1170, "RD_CREDIT_RATING_GLOBAL", "Issuer Credit Rating", "Local Currency LT|0")</f>
        <v/>
      </c>
      <c r="O1170" s="9" t="str">
        <f>_xll.SNL.Clients.Office.Excel.Functions.SPG(A1170, "RD_CWOL_GLOBAL", "Issuer Credit Rating", "Local Currency LT|0")</f>
        <v/>
      </c>
      <c r="P1170" s="9" t="str">
        <f>_xll.SNL.Clients.Office.Excel.Functions.SPG(A1170, "RD_RATING_ACTION_GLOBAL", "Issuer Credit Rating", "Local Currency LT|0")</f>
        <v/>
      </c>
      <c r="Q1170" s="10" t="str">
        <f>_xll.SNL.Clients.Office.Excel.Functions.SPG(A1170, "RD_LAST_REVIEW_DATE_GLOBAL", "Issuer Credit Rating", "Local Currency LT")</f>
        <v/>
      </c>
      <c r="R1170" s="10" t="str">
        <f>_xll.SNL.Clients.Office.Excel.Functions.SPG(A1170, "RD_CREDIT_RATING_DATE_GLOBAL", "Issuer Credit Rating", "Local Currency LT|0")</f>
        <v/>
      </c>
      <c r="S1170" s="10" t="str">
        <f>_xll.SNL.Clients.Office.Excel.Functions.SPG(A1170, "RD_CREDIT_WATCH_OUTLOOK_DATE_GLOBAL", "Issuer Credit Rating", "Local Currency LT|0")</f>
        <v/>
      </c>
      <c r="T1170" s="13" t="str">
        <f>_xll.SNL.Clients.Office.Excel.Functions.SPG(A1170, "SP_BUSINESS_DESCRIPTION")</f>
        <v>Shenandoah Telecommunications Company, together with its subsidiaries, provides a range of broadband communication services and cell tower colocation space in the Mid-Atlantic portion of the United States. It operates in two segments, Broadband and Tower. The company Broadband segment offers broadband, video, and voice services to residential and commercial customers in Virginia, West Virginia, Maryland, Pennsylvania, and Kentucky through hybrid fiber coaxial cable under the Shentel brand; and fiber optic services under the Glo Fiber brand name. This segment also leases dark fiber and provides Ethernet and wavelength fiber optic services to enterprise and wholesale customers under the Glo Fiber Enterprise and Glo Fiber Wholesale brand names; and provides voice data and DSL telephone services. The Tower segment owns macro cellular towers and leases colocation space to the wireless communications providers. Shenandoah Telecommunications Company was founded in 1902 and is based in Edinburg, Virginia.</v>
      </c>
    </row>
    <row r="1171" spans="1:20" x14ac:dyDescent="0.3">
      <c r="A1171" s="12" t="s">
        <v>1955</v>
      </c>
      <c r="B1171" s="10">
        <f>_xll.SNL.Clients.Office.Excel.Functions.SPG(A1171,"SP_IPO_DATE")</f>
        <v>43986</v>
      </c>
      <c r="C1171" s="5">
        <f>_xll.SNL.Clients.Office.Excel.Functions.SPG(A1171, "SP_VOLUME_AVG_WEEKLY_TO_SHARES_OUT", , "1M")</f>
        <v>8.8410102632125849</v>
      </c>
      <c r="D1171" s="5">
        <f>_xll.SNL.Clients.Office.Excel.Functions.SPG(A1171, "SP_VOLUME_AVG_WEEKLY_TO_SHARES_OUT", , "3M")</f>
        <v>12.422887153569132</v>
      </c>
      <c r="E1171" s="5">
        <f>_xll.SNL.Clients.Office.Excel.Functions.SPG(A1171, "SP_VOLUME_AVG_DAILY_TO_1YR_AVG_DAILY", , "1M")</f>
        <v>80.150000000000006</v>
      </c>
      <c r="F1171" s="5">
        <f>_xll.SNL.Clients.Office.Excel.Functions.SPG(A1171, "SP_VOLUME_AVG_DAILY_TO_1YR_AVG_DAILY", , "3M")</f>
        <v>112.62</v>
      </c>
      <c r="G1171" s="9" t="str">
        <f>_xll.SNL.Clients.Office.Excel.Functions.SPG(A1171, "IQ_SECTOR")</f>
        <v>Financials</v>
      </c>
      <c r="H1171" s="9" t="str">
        <f>_xll.SNL.Clients.Office.Excel.Functions.SPG(A1171, "IQ_INDUSTRY_GROUP")</f>
        <v>Financial Services</v>
      </c>
      <c r="I1171" s="9" t="str">
        <f>_xll.SNL.Clients.Office.Excel.Functions.SPG(A1171, "IQ_INDUSTRY")</f>
        <v>Financial Services</v>
      </c>
      <c r="J1171" s="9" t="str">
        <f>_xll.SNL.Clients.Office.Excel.Functions.SPG(A1171, "IQ_PRIMARY_INDUSTRY")</f>
        <v>Transaction and Payment Processing Services</v>
      </c>
      <c r="K1171" s="9" t="str">
        <f>_xll.SNL.Clients.Office.Excel.Functions.SPG(A1171, "NAICS_CODE", "Primary")</f>
        <v>522320 - Financial Transactions Processing, Reserve, and Clearinghouse Activities</v>
      </c>
      <c r="L1171" s="9" t="str">
        <f>_xll.SNL.Clients.Office.Excel.Functions.SPG(A1171, "SP_TOPICTAG")</f>
        <v>Software Development; Fintech; Authentication; Data Protection; Cloud Security; Payment Facilitator Enablers; Online Payments</v>
      </c>
      <c r="M1171" s="5">
        <f>_xll.SNL.Clients.Office.Excel.Functions.SPG(A1171, "SP_PCT_SHARES_OWNED_ALL_INSTITUTIONS")</f>
        <v>102.41</v>
      </c>
      <c r="N1171" s="9" t="str">
        <f>_xll.SNL.Clients.Office.Excel.Functions.SPG(A1171, "RD_CREDIT_RATING_GLOBAL", "Issuer Credit Rating", "Local Currency LT|0")</f>
        <v>NR</v>
      </c>
      <c r="O1171" s="9" t="str">
        <f>_xll.SNL.Clients.Office.Excel.Functions.SPG(A1171, "RD_CWOL_GLOBAL", "Issuer Credit Rating", "Local Currency LT|0")</f>
        <v>NR</v>
      </c>
      <c r="P1171" s="9" t="str">
        <f>_xll.SNL.Clients.Office.Excel.Functions.SPG(A1171, "RD_RATING_ACTION_GLOBAL", "Issuer Credit Rating", "Local Currency LT|0")</f>
        <v>Not Rated | CreditWatch/Outlook (07/29/2022)</v>
      </c>
      <c r="Q1171" s="10">
        <f>_xll.SNL.Clients.Office.Excel.Functions.SPG(A1171, "RD_LAST_REVIEW_DATE_GLOBAL", "Issuer Credit Rating", "Local Currency LT")</f>
        <v>44771</v>
      </c>
      <c r="R1171" s="10">
        <f>_xll.SNL.Clients.Office.Excel.Functions.SPG(A1171, "RD_CREDIT_RATING_DATE_GLOBAL", "Issuer Credit Rating", "Local Currency LT|0")</f>
        <v>44771</v>
      </c>
      <c r="S1171" s="10">
        <f>_xll.SNL.Clients.Office.Excel.Functions.SPG(A1171, "RD_CREDIT_WATCH_OUTLOOK_DATE_GLOBAL", "Issuer Credit Rating", "Local Currency LT|0")</f>
        <v>44771</v>
      </c>
      <c r="T1171" s="13" t="str">
        <f>_xll.SNL.Clients.Office.Excel.Functions.SPG(A1171, "SP_BUSINESS_DESCRIPTION")</f>
        <v>Shift4 Payments, Inc. provides software and payment processing solutions solutions in the United States and internationally. The company offers payment platform, an omni-channel card acceptance and processing solutions across multiple payment types, including credit, debit, contactless card, Europay, MasterCard and Visa, QR Pay, and mobile wallets, as well as alternative payment methods. It also provides technology solutions, including SkyTab POS to scale business and improve operational efficiency; VenueNext that provides mobile ordering, countertop POS, self-service kiosk, and digital wallet to facilitate food and beverage, merchandise, and loyalty; Lighthouse, a cloud-based suite of business intelligence tools comprises customer engagement, social media management, online reputation management, scheduling and product pricing, as well as extensive reporting and analytics; SkyTab Mobile which offers pay-at-the-table, order-at-the-table, delivery, customer feedback, and email marketing; The Giving Block, a cryptocurrency donation marketplace; Shift4Shop, an ecommerce platform that creates a webstore and tools to manage product catalog, order fulfillment and inventory management, search-engine-optimization, and secure hosting; and Marketplace that enables integrations into third-party applications, as well as loyalty and inventory management. In addition, the company offers gateway, security, tokenization, risk management/underwriting, payment device management, chargeback management, fraud prevention, and loyalty and gift card. Further, it provides merchant underwriting, onboarding and activation, training, risk management, and support services; and software integrations and compliance management, and partner support and services. The company distributes its products through independent software vendors, internal sales and support network, enterprises, and value-added resellers. The company was founded in 1999 and is headquartered in Center Valley, Pennsylvania.</v>
      </c>
    </row>
    <row r="1172" spans="1:20" x14ac:dyDescent="0.3">
      <c r="A1172" s="12" t="s">
        <v>1501</v>
      </c>
      <c r="B1172" s="10" t="str">
        <f>_xll.SNL.Clients.Office.Excel.Functions.SPG(A1172,"SP_IPO_DATE")</f>
        <v/>
      </c>
      <c r="C1172" s="5">
        <f>_xll.SNL.Clients.Office.Excel.Functions.SPG(A1172, "SP_VOLUME_AVG_WEEKLY_TO_SHARES_OUT", , "1M")</f>
        <v>7.1800100923235854</v>
      </c>
      <c r="D1172" s="5">
        <f>_xll.SNL.Clients.Office.Excel.Functions.SPG(A1172, "SP_VOLUME_AVG_WEEKLY_TO_SHARES_OUT", , "3M")</f>
        <v>7.9294987879023893</v>
      </c>
      <c r="E1172" s="5">
        <f>_xll.SNL.Clients.Office.Excel.Functions.SPG(A1172, "SP_VOLUME_AVG_DAILY_TO_1YR_AVG_DAILY", , "1M")</f>
        <v>132.47</v>
      </c>
      <c r="F1172" s="5">
        <f>_xll.SNL.Clients.Office.Excel.Functions.SPG(A1172, "SP_VOLUME_AVG_DAILY_TO_1YR_AVG_DAILY", , "3M")</f>
        <v>146.29</v>
      </c>
      <c r="G1172" s="9" t="str">
        <f>_xll.SNL.Clients.Office.Excel.Functions.SPG(A1172, "IQ_SECTOR")</f>
        <v>Consumer Discretionary</v>
      </c>
      <c r="H1172" s="9" t="str">
        <f>_xll.SNL.Clients.Office.Excel.Functions.SPG(A1172, "IQ_INDUSTRY_GROUP")</f>
        <v>Consumer Discretionary Distribution and Retail</v>
      </c>
      <c r="I1172" s="9" t="str">
        <f>_xll.SNL.Clients.Office.Excel.Functions.SPG(A1172, "IQ_INDUSTRY")</f>
        <v>Specialty Retail</v>
      </c>
      <c r="J1172" s="9" t="str">
        <f>_xll.SNL.Clients.Office.Excel.Functions.SPG(A1172, "IQ_PRIMARY_INDUSTRY")</f>
        <v>Apparel Retail</v>
      </c>
      <c r="K1172" s="9" t="str">
        <f>_xll.SNL.Clients.Office.Excel.Functions.SPG(A1172, "NAICS_CODE", "Primary")</f>
        <v>458210 - Shoe Retailers</v>
      </c>
      <c r="L1172" s="9" t="str">
        <f>_xll.SNL.Clients.Office.Excel.Functions.SPG(A1172, "SP_TOPICTAG")</f>
        <v>Lifestyle</v>
      </c>
      <c r="M1172" s="5">
        <f>_xll.SNL.Clients.Office.Excel.Functions.SPG(A1172, "SP_PCT_SHARES_OWNED_ALL_INSTITUTIONS")</f>
        <v>71.45</v>
      </c>
      <c r="N1172" s="9" t="str">
        <f>_xll.SNL.Clients.Office.Excel.Functions.SPG(A1172, "RD_CREDIT_RATING_GLOBAL", "Issuer Credit Rating", "Local Currency LT|0")</f>
        <v/>
      </c>
      <c r="O1172" s="9" t="str">
        <f>_xll.SNL.Clients.Office.Excel.Functions.SPG(A1172, "RD_CWOL_GLOBAL", "Issuer Credit Rating", "Local Currency LT|0")</f>
        <v/>
      </c>
      <c r="P1172" s="9" t="str">
        <f>_xll.SNL.Clients.Office.Excel.Functions.SPG(A1172, "RD_RATING_ACTION_GLOBAL", "Issuer Credit Rating", "Local Currency LT|0")</f>
        <v/>
      </c>
      <c r="Q1172" s="10" t="str">
        <f>_xll.SNL.Clients.Office.Excel.Functions.SPG(A1172, "RD_LAST_REVIEW_DATE_GLOBAL", "Issuer Credit Rating", "Local Currency LT")</f>
        <v/>
      </c>
      <c r="R1172" s="10" t="str">
        <f>_xll.SNL.Clients.Office.Excel.Functions.SPG(A1172, "RD_CREDIT_RATING_DATE_GLOBAL", "Issuer Credit Rating", "Local Currency LT|0")</f>
        <v/>
      </c>
      <c r="S1172" s="10" t="str">
        <f>_xll.SNL.Clients.Office.Excel.Functions.SPG(A1172, "RD_CREDIT_WATCH_OUTLOOK_DATE_GLOBAL", "Issuer Credit Rating", "Local Currency LT|0")</f>
        <v/>
      </c>
      <c r="T1172" s="13" t="str">
        <f>_xll.SNL.Clients.Office.Excel.Functions.SPG(A1172, "SP_BUSINESS_DESCRIPTION")</f>
        <v>Shoe Carnival, Inc., together with its subsidiaries, operates as a family footwear retailer in the United States. The company offers range of dress, casual, work, and athletic shoes, as well as sandals and boots for men, women, and children; and various accessories. The company also operates stores, and sells its products through online shopping at shoecarnival.com, as well as through mobile app. Shoe Carnival, Inc. was founded in 1978 and is headquartered in Evansville, Indiana.</v>
      </c>
    </row>
    <row r="1173" spans="1:20" x14ac:dyDescent="0.3">
      <c r="A1173" s="12" t="s">
        <v>1502</v>
      </c>
      <c r="B1173" s="10">
        <f>_xll.SNL.Clients.Office.Excel.Functions.SPG(A1173,"SP_IPO_DATE")</f>
        <v>41192</v>
      </c>
      <c r="C1173" s="5">
        <f>_xll.SNL.Clients.Office.Excel.Functions.SPG(A1173, "SP_VOLUME_AVG_WEEKLY_TO_SHARES_OUT", , "1M")</f>
        <v>6.8430363318984124</v>
      </c>
      <c r="D1173" s="5">
        <f>_xll.SNL.Clients.Office.Excel.Functions.SPG(A1173, "SP_VOLUME_AVG_WEEKLY_TO_SHARES_OUT", , "3M")</f>
        <v>8.0867635887314346</v>
      </c>
      <c r="E1173" s="5">
        <f>_xll.SNL.Clients.Office.Excel.Functions.SPG(A1173, "SP_VOLUME_AVG_DAILY_TO_1YR_AVG_DAILY", , "1M")</f>
        <v>89.23</v>
      </c>
      <c r="F1173" s="5">
        <f>_xll.SNL.Clients.Office.Excel.Functions.SPG(A1173, "SP_VOLUME_AVG_DAILY_TO_1YR_AVG_DAILY", , "3M")</f>
        <v>105.45</v>
      </c>
      <c r="G1173" s="9" t="str">
        <f>_xll.SNL.Clients.Office.Excel.Functions.SPG(A1173, "IQ_SECTOR")</f>
        <v>Communication Services</v>
      </c>
      <c r="H1173" s="9" t="str">
        <f>_xll.SNL.Clients.Office.Excel.Functions.SPG(A1173, "IQ_INDUSTRY_GROUP")</f>
        <v>Media and Entertainment</v>
      </c>
      <c r="I1173" s="9" t="str">
        <f>_xll.SNL.Clients.Office.Excel.Functions.SPG(A1173, "IQ_INDUSTRY")</f>
        <v>Interactive Media and Services</v>
      </c>
      <c r="J1173" s="9" t="str">
        <f>_xll.SNL.Clients.Office.Excel.Functions.SPG(A1173, "IQ_PRIMARY_INDUSTRY")</f>
        <v>Interactive Media and Services</v>
      </c>
      <c r="K1173" s="9" t="str">
        <f>_xll.SNL.Clients.Office.Excel.Functions.SPG(A1173, "NAICS_CODE", "Primary")</f>
        <v>519290 - Web Search Portals and All Other Information Services</v>
      </c>
      <c r="L1173" s="9" t="str">
        <f>_xll.SNL.Clients.Office.Excel.Functions.SPG(A1173, "SP_TOPICTAG")</f>
        <v>Digital Media; Machine Learning; Content Creation; Artificial Intelligence; GenAI</v>
      </c>
      <c r="M1173" s="5">
        <f>_xll.SNL.Clients.Office.Excel.Functions.SPG(A1173, "SP_PCT_SHARES_OWNED_ALL_INSTITUTIONS")</f>
        <v>80.25</v>
      </c>
      <c r="N1173" s="9" t="str">
        <f>_xll.SNL.Clients.Office.Excel.Functions.SPG(A1173, "RD_CREDIT_RATING_GLOBAL", "Issuer Credit Rating", "Local Currency LT|0")</f>
        <v/>
      </c>
      <c r="O1173" s="9" t="str">
        <f>_xll.SNL.Clients.Office.Excel.Functions.SPG(A1173, "RD_CWOL_GLOBAL", "Issuer Credit Rating", "Local Currency LT|0")</f>
        <v/>
      </c>
      <c r="P1173" s="9" t="str">
        <f>_xll.SNL.Clients.Office.Excel.Functions.SPG(A1173, "RD_RATING_ACTION_GLOBAL", "Issuer Credit Rating", "Local Currency LT|0")</f>
        <v/>
      </c>
      <c r="Q1173" s="10" t="str">
        <f>_xll.SNL.Clients.Office.Excel.Functions.SPG(A1173, "RD_LAST_REVIEW_DATE_GLOBAL", "Issuer Credit Rating", "Local Currency LT")</f>
        <v/>
      </c>
      <c r="R1173" s="10" t="str">
        <f>_xll.SNL.Clients.Office.Excel.Functions.SPG(A1173, "RD_CREDIT_RATING_DATE_GLOBAL", "Issuer Credit Rating", "Local Currency LT|0")</f>
        <v/>
      </c>
      <c r="S1173" s="10" t="str">
        <f>_xll.SNL.Clients.Office.Excel.Functions.SPG(A1173, "RD_CREDIT_WATCH_OUTLOOK_DATE_GLOBAL", "Issuer Credit Rating", "Local Currency LT|0")</f>
        <v/>
      </c>
      <c r="T1173" s="13" t="str">
        <f>_xll.SNL.Clients.Office.Excel.Functions.SPG(A1173, "SP_BUSINESS_DESCRIPTION")</f>
        <v>Shutterstock, Inc. provides platform to connect brands and businesses to high quality content in North America, Europe, and internationally. The company offers image services consisting of photographs, vectors, and illustrations, which is used in visual communications, such as websites, digital and print marketing materials, corporate communications, books, publications, and others; footage services, including video clips, filmed by industry experts and cinema grade video effects in HD and 4K formats that are integrated into websites, social media, marketing campaigns, and cinematic productions; and music services comprising music tracks and sound effects, which are used to complement images and footage. It also provides 3 dimensional models consisting of 3D models used in various industries, such as advertising, media and video production, gaming, retail, education, design, and architecture; and generative AI content comprising images generated from algorithms trained with ethically sourced content. The company offers its services under the Shutterstock, Pond5, TurboSquid, PicMonkey, PremiumBeat, Splash News, Bigstock, and Offset brand names. In addition, it operates a collection of graphics interchange format visuals and stickers that supplies casual conversational content. The company serves corporate professionals and organizations, media and broadcast companies, and small and medium-sized businesses, and individual creators through digital, live sales, and client management channels. Shutterstock, Inc. was founded in 2003 and is headquartered in New York, New York.</v>
      </c>
    </row>
    <row r="1174" spans="1:20" x14ac:dyDescent="0.3">
      <c r="A1174" s="12" t="s">
        <v>1503</v>
      </c>
      <c r="B1174" s="10" t="str">
        <f>_xll.SNL.Clients.Office.Excel.Functions.SPG(A1174,"SP_IPO_DATE")</f>
        <v/>
      </c>
      <c r="C1174" s="5">
        <f>_xll.SNL.Clients.Office.Excel.Functions.SPG(A1174, "SP_VOLUME_AVG_WEEKLY_TO_SHARES_OUT", , "1M")</f>
        <v>21.749805209602219</v>
      </c>
      <c r="D1174" s="5">
        <f>_xll.SNL.Clients.Office.Excel.Functions.SPG(A1174, "SP_VOLUME_AVG_WEEKLY_TO_SHARES_OUT", , "3M")</f>
        <v>16.954780290114876</v>
      </c>
      <c r="E1174" s="5">
        <f>_xll.SNL.Clients.Office.Excel.Functions.SPG(A1174, "SP_VOLUME_AVG_DAILY_TO_1YR_AVG_DAILY", , "1M")</f>
        <v>189.01</v>
      </c>
      <c r="F1174" s="5">
        <f>_xll.SNL.Clients.Office.Excel.Functions.SPG(A1174, "SP_VOLUME_AVG_DAILY_TO_1YR_AVG_DAILY", , "3M")</f>
        <v>147.34</v>
      </c>
      <c r="G1174" s="9" t="str">
        <f>_xll.SNL.Clients.Office.Excel.Functions.SPG(A1174, "IQ_SECTOR")</f>
        <v>Consumer Discretionary</v>
      </c>
      <c r="H1174" s="9" t="str">
        <f>_xll.SNL.Clients.Office.Excel.Functions.SPG(A1174, "IQ_INDUSTRY_GROUP")</f>
        <v>Consumer Discretionary Distribution and Retail</v>
      </c>
      <c r="I1174" s="9" t="str">
        <f>_xll.SNL.Clients.Office.Excel.Functions.SPG(A1174, "IQ_INDUSTRY")</f>
        <v>Specialty Retail</v>
      </c>
      <c r="J1174" s="9" t="str">
        <f>_xll.SNL.Clients.Office.Excel.Functions.SPG(A1174, "IQ_PRIMARY_INDUSTRY")</f>
        <v>Other Specialty Retail</v>
      </c>
      <c r="K1174" s="9" t="str">
        <f>_xll.SNL.Clients.Office.Excel.Functions.SPG(A1174, "NAICS_CODE", "Primary")</f>
        <v>458310 - Jewelry Retailers</v>
      </c>
      <c r="L1174" s="9" t="str">
        <f>_xll.SNL.Clients.Office.Excel.Functions.SPG(A1174, "SP_TOPICTAG")</f>
        <v/>
      </c>
      <c r="M1174" s="5">
        <f>_xll.SNL.Clients.Office.Excel.Functions.SPG(A1174, "SP_PCT_SHARES_OWNED_ALL_INSTITUTIONS")</f>
        <v>99.45</v>
      </c>
      <c r="N1174" s="9" t="str">
        <f>_xll.SNL.Clients.Office.Excel.Functions.SPG(A1174, "RD_CREDIT_RATING_GLOBAL", "Issuer Credit Rating", "Local Currency LT|0")</f>
        <v>BB</v>
      </c>
      <c r="O1174" s="9" t="str">
        <f>_xll.SNL.Clients.Office.Excel.Functions.SPG(A1174, "RD_CWOL_GLOBAL", "Issuer Credit Rating", "Local Currency LT|0")</f>
        <v>Stable</v>
      </c>
      <c r="P1174" s="9" t="str">
        <f>_xll.SNL.Clients.Office.Excel.Functions.SPG(A1174, "RD_RATING_ACTION_GLOBAL", "Issuer Credit Rating", "Local Currency LT|0")</f>
        <v>Upgrade | CreditWatch/Outlook (05/02/2024)</v>
      </c>
      <c r="Q1174" s="10">
        <f>_xll.SNL.Clients.Office.Excel.Functions.SPG(A1174, "RD_LAST_REVIEW_DATE_GLOBAL", "Issuer Credit Rating", "Local Currency LT")</f>
        <v>45440</v>
      </c>
      <c r="R1174" s="10">
        <f>_xll.SNL.Clients.Office.Excel.Functions.SPG(A1174, "RD_CREDIT_RATING_DATE_GLOBAL", "Issuer Credit Rating", "Local Currency LT|0")</f>
        <v>45414</v>
      </c>
      <c r="S1174" s="10">
        <f>_xll.SNL.Clients.Office.Excel.Functions.SPG(A1174, "RD_CREDIT_WATCH_OUTLOOK_DATE_GLOBAL", "Issuer Credit Rating", "Local Currency LT|0")</f>
        <v>45414</v>
      </c>
      <c r="T1174" s="13" t="str">
        <f>_xll.SNL.Clients.Office.Excel.Functions.SPG(A1174, "SP_BUSINESS_DESCRIPTION")</f>
        <v>Signet Jewelers Limited operates as a diamond jewelry retailer. It operates through three segments: North America, International, and Other. The North America segment operates jewelry stores in jewelry stores in malls, mall-based kiosks, and off-mall locations in the United States and Canada primarily under the Kay Jewelers, Kay Jewelers Outlet, Jared The Galleria Of Jewelry, Jared Vault, Zales Jewelers, Zales Outlet, Diamonds Direct, James Allen, Banter by Piercing Pagoda, and Peoples Jewellers names, as well as operates online through its digital banners, James Allen and Blue Nile. This segment also engages in jewelry subscription business. The International segment operates stores in shopping malls and off-mall locations primarily under the H.Samuel and Ernest Jones brands in the United Kingdom, Republic of Ireland, and Channel Islands. The Other segment is involved in the purchase and conversion of rough diamonds to polished stones, as well as the provision of diamond polishing services. Signet Jewelers Limited is headquartered in Hamilton, Bermuda.</v>
      </c>
    </row>
    <row r="1175" spans="1:20" x14ac:dyDescent="0.3">
      <c r="A1175" s="12" t="s">
        <v>1956</v>
      </c>
      <c r="B1175" s="10">
        <f>_xll.SNL.Clients.Office.Excel.Functions.SPG(A1175,"SP_IPO_DATE")</f>
        <v>35474</v>
      </c>
      <c r="C1175" s="5">
        <f>_xll.SNL.Clients.Office.Excel.Functions.SPG(A1175, "SP_VOLUME_AVG_WEEKLY_TO_SHARES_OUT", , "1M")</f>
        <v>3.3691035939575134</v>
      </c>
      <c r="D1175" s="5">
        <f>_xll.SNL.Clients.Office.Excel.Functions.SPG(A1175, "SP_VOLUME_AVG_WEEKLY_TO_SHARES_OUT", , "3M")</f>
        <v>3.3811653577004277</v>
      </c>
      <c r="E1175" s="5">
        <f>_xll.SNL.Clients.Office.Excel.Functions.SPG(A1175, "SP_VOLUME_AVG_DAILY_TO_1YR_AVG_DAILY", , "1M")</f>
        <v>118.05</v>
      </c>
      <c r="F1175" s="5">
        <f>_xll.SNL.Clients.Office.Excel.Functions.SPG(A1175, "SP_VOLUME_AVG_DAILY_TO_1YR_AVG_DAILY", , "3M")</f>
        <v>118.48</v>
      </c>
      <c r="G1175" s="9" t="str">
        <f>_xll.SNL.Clients.Office.Excel.Functions.SPG(A1175, "IQ_SECTOR")</f>
        <v>Materials</v>
      </c>
      <c r="H1175" s="9" t="str">
        <f>_xll.SNL.Clients.Office.Excel.Functions.SPG(A1175, "IQ_INDUSTRY_GROUP")</f>
        <v>Materials</v>
      </c>
      <c r="I1175" s="9" t="str">
        <f>_xll.SNL.Clients.Office.Excel.Functions.SPG(A1175, "IQ_INDUSTRY")</f>
        <v>Containers and Packaging</v>
      </c>
      <c r="J1175" s="9" t="str">
        <f>_xll.SNL.Clients.Office.Excel.Functions.SPG(A1175, "IQ_PRIMARY_INDUSTRY")</f>
        <v>Metal, Glass and Plastic Containers</v>
      </c>
      <c r="K1175" s="9" t="str">
        <f>_xll.SNL.Clients.Office.Excel.Functions.SPG(A1175, "NAICS_CODE", "Primary")</f>
        <v>332431 - Metal Can Manufacturing</v>
      </c>
      <c r="L1175" s="9" t="str">
        <f>_xll.SNL.Clients.Office.Excel.Functions.SPG(A1175, "SP_TOPICTAG")</f>
        <v>Packaging Services</v>
      </c>
      <c r="M1175" s="5">
        <f>_xll.SNL.Clients.Office.Excel.Functions.SPG(A1175, "SP_PCT_SHARES_OWNED_ALL_INSTITUTIONS")</f>
        <v>76.25</v>
      </c>
      <c r="N1175" s="9" t="str">
        <f>_xll.SNL.Clients.Office.Excel.Functions.SPG(A1175, "RD_CREDIT_RATING_GLOBAL", "Issuer Credit Rating", "Local Currency LT|0")</f>
        <v>BB+</v>
      </c>
      <c r="O1175" s="9" t="str">
        <f>_xll.SNL.Clients.Office.Excel.Functions.SPG(A1175, "RD_CWOL_GLOBAL", "Issuer Credit Rating", "Local Currency LT|0")</f>
        <v>Stable</v>
      </c>
      <c r="P1175" s="9" t="str">
        <f>_xll.SNL.Clients.Office.Excel.Functions.SPG(A1175, "RD_RATING_ACTION_GLOBAL", "Issuer Credit Rating", "Local Currency LT|0")</f>
        <v>CreditWatch/Outlook (02/03/2021)</v>
      </c>
      <c r="Q1175" s="10">
        <f>_xll.SNL.Clients.Office.Excel.Functions.SPG(A1175, "RD_LAST_REVIEW_DATE_GLOBAL", "Issuer Credit Rating", "Local Currency LT")</f>
        <v>45702</v>
      </c>
      <c r="R1175" s="10">
        <f>_xll.SNL.Clients.Office.Excel.Functions.SPG(A1175, "RD_CREDIT_RATING_DATE_GLOBAL", "Issuer Credit Rating", "Local Currency LT|0")</f>
        <v>38756</v>
      </c>
      <c r="S1175" s="10">
        <f>_xll.SNL.Clients.Office.Excel.Functions.SPG(A1175, "RD_CREDIT_WATCH_OUTLOOK_DATE_GLOBAL", "Issuer Credit Rating", "Local Currency LT|0")</f>
        <v>44230</v>
      </c>
      <c r="T1175" s="13" t="str">
        <f>_xll.SNL.Clients.Office.Excel.Functions.SPG(A1175, "SP_BUSINESS_DESCRIPTION")</f>
        <v>Silgan Holdings Inc., together with its subsidiaries, manufactures and sells rigid packaging solutions for consumer goods products in the United States and internationally. It operates through three segments: Dispensing and Specialty Closures, Metal Containers, and Custom Containers. The Dispensing and Specialty Closures segment offers a range of metal and plastic closures, and dispensing systems for food, beverage, health care, garden, home, personal care, beauty products, and hard surface cleaning products, as well as capping/sealing equipment and detection systems. The Metal Containers segment manufactures and sells steel and aluminum containers for food products, such as pet food, vegetables, soups, proteins, fruits, and other miscellaneous food products, as well as general line metal containers primarily for chemicals. The Custom Containers segment manufactures and sells custom designed and stock plastic containers for use in personal care and health care; food and beverage; household and industrial chemical; pharmaceutical; pet food and care; agricultural; automotive. This segment also provides thermoformed barrier and non-barrier bowls, and trays for food products, such as soups, other ready-to-eat meals, and pet food products; and plastic closures, caps, sifters, and fitments, as well as thermoformed tubs for food, household, and personal care products. The company markets its products primarily through direct sales force, as well as through a network of distributors, and an online shopping catalog. The company was founded in 1987 and is headquartered in Stamford, Connecticut.</v>
      </c>
    </row>
    <row r="1176" spans="1:20" x14ac:dyDescent="0.3">
      <c r="A1176" s="12" t="s">
        <v>1957</v>
      </c>
      <c r="B1176" s="10">
        <f>_xll.SNL.Clients.Office.Excel.Functions.SPG(A1176,"SP_IPO_DATE")</f>
        <v>36608</v>
      </c>
      <c r="C1176" s="5">
        <f>_xll.SNL.Clients.Office.Excel.Functions.SPG(A1176, "SP_VOLUME_AVG_WEEKLY_TO_SHARES_OUT", , "1M")</f>
        <v>5.9731170477720656</v>
      </c>
      <c r="D1176" s="5">
        <f>_xll.SNL.Clients.Office.Excel.Functions.SPG(A1176, "SP_VOLUME_AVG_WEEKLY_TO_SHARES_OUT", , "3M")</f>
        <v>5.0660478903705553</v>
      </c>
      <c r="E1176" s="5">
        <f>_xll.SNL.Clients.Office.Excel.Functions.SPG(A1176, "SP_VOLUME_AVG_DAILY_TO_1YR_AVG_DAILY", , "1M")</f>
        <v>128.80000000000001</v>
      </c>
      <c r="F1176" s="5">
        <f>_xll.SNL.Clients.Office.Excel.Functions.SPG(A1176, "SP_VOLUME_AVG_DAILY_TO_1YR_AVG_DAILY", , "3M")</f>
        <v>109.24</v>
      </c>
      <c r="G1176" s="9" t="str">
        <f>_xll.SNL.Clients.Office.Excel.Functions.SPG(A1176, "IQ_SECTOR")</f>
        <v>Information Technology</v>
      </c>
      <c r="H1176" s="9" t="str">
        <f>_xll.SNL.Clients.Office.Excel.Functions.SPG(A1176, "IQ_INDUSTRY_GROUP")</f>
        <v>Semiconductors and Semiconductor Equipment</v>
      </c>
      <c r="I1176" s="9" t="str">
        <f>_xll.SNL.Clients.Office.Excel.Functions.SPG(A1176, "IQ_INDUSTRY")</f>
        <v>Semiconductors and Semiconductor Equipment</v>
      </c>
      <c r="J1176" s="9" t="str">
        <f>_xll.SNL.Clients.Office.Excel.Functions.SPG(A1176, "IQ_PRIMARY_INDUSTRY")</f>
        <v>Semiconductors</v>
      </c>
      <c r="K1176" s="9" t="str">
        <f>_xll.SNL.Clients.Office.Excel.Functions.SPG(A1176, "NAICS_CODE", "Primary")</f>
        <v>334413 - Semiconductor and Related Device Manufacturing</v>
      </c>
      <c r="L1176" s="9" t="str">
        <f>_xll.SNL.Clients.Office.Excel.Functions.SPG(A1176, "SP_TOPICTAG")</f>
        <v>Industrial Automation; Sensors; Smart Building; Smart Cities; Wearables; Data Protection; Smart Energy</v>
      </c>
      <c r="M1176" s="5">
        <f>_xll.SNL.Clients.Office.Excel.Functions.SPG(A1176, "SP_PCT_SHARES_OWNED_ALL_INSTITUTIONS")</f>
        <v>105.88</v>
      </c>
      <c r="N1176" s="9" t="str">
        <f>_xll.SNL.Clients.Office.Excel.Functions.SPG(A1176, "RD_CREDIT_RATING_GLOBAL", "Issuer Credit Rating", "Local Currency LT|0")</f>
        <v/>
      </c>
      <c r="O1176" s="9" t="str">
        <f>_xll.SNL.Clients.Office.Excel.Functions.SPG(A1176, "RD_CWOL_GLOBAL", "Issuer Credit Rating", "Local Currency LT|0")</f>
        <v/>
      </c>
      <c r="P1176" s="9" t="str">
        <f>_xll.SNL.Clients.Office.Excel.Functions.SPG(A1176, "RD_RATING_ACTION_GLOBAL", "Issuer Credit Rating", "Local Currency LT|0")</f>
        <v/>
      </c>
      <c r="Q1176" s="10" t="str">
        <f>_xll.SNL.Clients.Office.Excel.Functions.SPG(A1176, "RD_LAST_REVIEW_DATE_GLOBAL", "Issuer Credit Rating", "Local Currency LT")</f>
        <v/>
      </c>
      <c r="R1176" s="10" t="str">
        <f>_xll.SNL.Clients.Office.Excel.Functions.SPG(A1176, "RD_CREDIT_RATING_DATE_GLOBAL", "Issuer Credit Rating", "Local Currency LT|0")</f>
        <v/>
      </c>
      <c r="S1176" s="10" t="str">
        <f>_xll.SNL.Clients.Office.Excel.Functions.SPG(A1176, "RD_CREDIT_WATCH_OUTLOOK_DATE_GLOBAL", "Issuer Credit Rating", "Local Currency LT|0")</f>
        <v/>
      </c>
      <c r="T1176" s="13" t="str">
        <f>_xll.SNL.Clients.Office.Excel.Functions.SPG(A1176, "SP_BUSINESS_DESCRIPTION")</f>
        <v>Silicon Laboratories Inc., a fabless semiconductor company, provides various analog-intensive mixed-signal solutions in the United States, China, Taiwan, and internationally. The company’s products include wireless microcontrollers and sensor products. Its products are used in various electronic products in a range of applications for the industrial Internet of Things (IoT), including connected home and security, industrial automation and control, smart metering and agriculture, smart street lighting, renewable energy, electric vehicle supply equipment, industrial wearables and equipment, commercial building automation, consumer electronics, asset tracking, and medical instrumentation; and commercial IoT applications, including smart buildings and lighting, access controls, asset tracking, electronic shelf labels, theft protection, power tools, and enterprise access points. The company’s smart home applications comprise smart home cameras, locks, gateways, residential lighting, window shades/blinds, heating, ventilation, air conditioning, switches, smoke/CO detectors, and sensors, as well as home security panels; and connected health applications include diabetes management, consumer health and fitness, elderly care, patient monitoring, and activity tracking. It sells its products through its direct sales force, as well as through a network of independent sales representatives and distributors. Silicon Laboratories Inc. was founded in 1996 and is headquartered in Austin, Texas.</v>
      </c>
    </row>
    <row r="1177" spans="1:20" x14ac:dyDescent="0.3">
      <c r="A1177" s="12" t="s">
        <v>1504</v>
      </c>
      <c r="B1177" s="10" t="str">
        <f>_xll.SNL.Clients.Office.Excel.Functions.SPG(A1177,"SP_IPO_DATE")</f>
        <v/>
      </c>
      <c r="C1177" s="5">
        <f>_xll.SNL.Clients.Office.Excel.Functions.SPG(A1177, "SP_VOLUME_AVG_WEEKLY_TO_SHARES_OUT", , "1M")</f>
        <v>2.1139383464432839</v>
      </c>
      <c r="D1177" s="5">
        <f>_xll.SNL.Clients.Office.Excel.Functions.SPG(A1177, "SP_VOLUME_AVG_WEEKLY_TO_SHARES_OUT", , "3M")</f>
        <v>2.3716408297156177</v>
      </c>
      <c r="E1177" s="5">
        <f>_xll.SNL.Clients.Office.Excel.Functions.SPG(A1177, "SP_VOLUME_AVG_DAILY_TO_1YR_AVG_DAILY", , "1M")</f>
        <v>96.28</v>
      </c>
      <c r="F1177" s="5">
        <f>_xll.SNL.Clients.Office.Excel.Functions.SPG(A1177, "SP_VOLUME_AVG_DAILY_TO_1YR_AVG_DAILY", , "3M")</f>
        <v>108.02</v>
      </c>
      <c r="G1177" s="9" t="str">
        <f>_xll.SNL.Clients.Office.Excel.Functions.SPG(A1177, "IQ_SECTOR")</f>
        <v>Financials</v>
      </c>
      <c r="H1177" s="9" t="str">
        <f>_xll.SNL.Clients.Office.Excel.Functions.SPG(A1177, "IQ_INDUSTRY_GROUP")</f>
        <v>Banks</v>
      </c>
      <c r="I1177" s="9" t="str">
        <f>_xll.SNL.Clients.Office.Excel.Functions.SPG(A1177, "IQ_INDUSTRY")</f>
        <v>Banks</v>
      </c>
      <c r="J1177" s="9" t="str">
        <f>_xll.SNL.Clients.Office.Excel.Functions.SPG(A1177, "IQ_PRIMARY_INDUSTRY")</f>
        <v>Regional Banks</v>
      </c>
      <c r="K1177" s="9" t="str">
        <f>_xll.SNL.Clients.Office.Excel.Functions.SPG(A1177, "NAICS_CODE", "Primary")</f>
        <v>522110 - Commercial Banking</v>
      </c>
      <c r="L1177" s="9" t="str">
        <f>_xll.SNL.Clients.Office.Excel.Functions.SPG(A1177, "SP_TOPICTAG")</f>
        <v>Consumer Lending</v>
      </c>
      <c r="M1177" s="5">
        <f>_xll.SNL.Clients.Office.Excel.Functions.SPG(A1177, "SP_PCT_SHARES_OWNED_ALL_INSTITUTIONS")</f>
        <v>72.349999999999994</v>
      </c>
      <c r="N1177" s="9" t="str">
        <f>_xll.SNL.Clients.Office.Excel.Functions.SPG(A1177, "RD_CREDIT_RATING_GLOBAL", "Issuer Credit Rating", "Local Currency LT|0")</f>
        <v/>
      </c>
      <c r="O1177" s="9" t="str">
        <f>_xll.SNL.Clients.Office.Excel.Functions.SPG(A1177, "RD_CWOL_GLOBAL", "Issuer Credit Rating", "Local Currency LT|0")</f>
        <v/>
      </c>
      <c r="P1177" s="9" t="str">
        <f>_xll.SNL.Clients.Office.Excel.Functions.SPG(A1177, "RD_RATING_ACTION_GLOBAL", "Issuer Credit Rating", "Local Currency LT|0")</f>
        <v/>
      </c>
      <c r="Q1177" s="10" t="str">
        <f>_xll.SNL.Clients.Office.Excel.Functions.SPG(A1177, "RD_LAST_REVIEW_DATE_GLOBAL", "Issuer Credit Rating", "Local Currency LT")</f>
        <v/>
      </c>
      <c r="R1177" s="10" t="str">
        <f>_xll.SNL.Clients.Office.Excel.Functions.SPG(A1177, "RD_CREDIT_RATING_DATE_GLOBAL", "Issuer Credit Rating", "Local Currency LT|0")</f>
        <v/>
      </c>
      <c r="S1177" s="10" t="str">
        <f>_xll.SNL.Clients.Office.Excel.Functions.SPG(A1177, "RD_CREDIT_WATCH_OUTLOOK_DATE_GLOBAL", "Issuer Credit Rating", "Local Currency LT|0")</f>
        <v/>
      </c>
      <c r="T1177" s="13" t="str">
        <f>_xll.SNL.Clients.Office.Excel.Functions.SPG(A1177, "SP_BUSINESS_DESCRIPTION")</f>
        <v>Simmons First National Corporation operates as the holding company for Simmons Bank that provides banking and other financial products and services to individuals and businesses. The company offers checking, savings, and time deposits; consumer, real estate, and commercial loans; agricultural finance, equipment, and small business administration lending; trust and fiduciary services; credit cards; investment management products; treasury management; insurance products; and securities and investment services. It also provides ATM services; Internet and mobile banking platforms; overdraft facilities; and safe deposit boxes. The company was founded in 1903 and is headquartered in Pine Bluff, Arkansas.</v>
      </c>
    </row>
    <row r="1178" spans="1:20" x14ac:dyDescent="0.3">
      <c r="A1178" s="12" t="s">
        <v>397</v>
      </c>
      <c r="B1178" s="10">
        <f>_xll.SNL.Clients.Office.Excel.Functions.SPG(A1178,"SP_IPO_DATE")</f>
        <v>34316</v>
      </c>
      <c r="C1178" s="5">
        <f>_xll.SNL.Clients.Office.Excel.Functions.SPG(A1178, "SP_VOLUME_AVG_WEEKLY_TO_SHARES_OUT", , "1M")</f>
        <v>1.9180867022635038</v>
      </c>
      <c r="D1178" s="5">
        <f>_xll.SNL.Clients.Office.Excel.Functions.SPG(A1178, "SP_VOLUME_AVG_WEEKLY_TO_SHARES_OUT", , "3M")</f>
        <v>2.2004333524031767</v>
      </c>
      <c r="E1178" s="5">
        <f>_xll.SNL.Clients.Office.Excel.Functions.SPG(A1178, "SP_VOLUME_AVG_DAILY_TO_1YR_AVG_DAILY", , "1M")</f>
        <v>88.17</v>
      </c>
      <c r="F1178" s="5">
        <f>_xll.SNL.Clients.Office.Excel.Functions.SPG(A1178, "SP_VOLUME_AVG_DAILY_TO_1YR_AVG_DAILY", , "3M")</f>
        <v>101.15</v>
      </c>
      <c r="G1178" s="9" t="str">
        <f>_xll.SNL.Clients.Office.Excel.Functions.SPG(A1178, "IQ_SECTOR")</f>
        <v>Real Estate</v>
      </c>
      <c r="H1178" s="9" t="str">
        <f>_xll.SNL.Clients.Office.Excel.Functions.SPG(A1178, "IQ_INDUSTRY_GROUP")</f>
        <v>Equity Real Estate Investment Trusts (REITs)</v>
      </c>
      <c r="I1178" s="9" t="str">
        <f>_xll.SNL.Clients.Office.Excel.Functions.SPG(A1178, "IQ_INDUSTRY")</f>
        <v>Retail REITs</v>
      </c>
      <c r="J1178" s="9" t="str">
        <f>_xll.SNL.Clients.Office.Excel.Functions.SPG(A1178, "IQ_PRIMARY_INDUSTRY")</f>
        <v>Retail REITs</v>
      </c>
      <c r="K1178" s="9" t="str">
        <f>_xll.SNL.Clients.Office.Excel.Functions.SPG(A1178, "NAICS_CODE", "Primary")</f>
        <v>531110 - Lessors of Residential Buildings and Dwellings</v>
      </c>
      <c r="L1178" s="9" t="str">
        <f>_xll.SNL.Clients.Office.Excel.Functions.SPG(A1178, "SP_TOPICTAG")</f>
        <v/>
      </c>
      <c r="M1178" s="5">
        <f>_xll.SNL.Clients.Office.Excel.Functions.SPG(A1178, "SP_PCT_SHARES_OWNED_ALL_INSTITUTIONS")</f>
        <v>89.91</v>
      </c>
      <c r="N1178" s="9" t="str">
        <f>_xll.SNL.Clients.Office.Excel.Functions.SPG(A1178, "RD_CREDIT_RATING_GLOBAL", "Issuer Credit Rating", "Local Currency LT|0")</f>
        <v>A-</v>
      </c>
      <c r="O1178" s="9" t="str">
        <f>_xll.SNL.Clients.Office.Excel.Functions.SPG(A1178, "RD_CWOL_GLOBAL", "Issuer Credit Rating", "Local Currency LT|0")</f>
        <v>Positive</v>
      </c>
      <c r="P1178" s="9" t="str">
        <f>_xll.SNL.Clients.Office.Excel.Functions.SPG(A1178, "RD_RATING_ACTION_GLOBAL", "Issuer Credit Rating", "Local Currency LT|0")</f>
        <v>CreditWatch/Outlook (02/06/2025)</v>
      </c>
      <c r="Q1178" s="10">
        <f>_xll.SNL.Clients.Office.Excel.Functions.SPG(A1178, "RD_LAST_REVIEW_DATE_GLOBAL", "Issuer Credit Rating", "Local Currency LT")</f>
        <v>45694</v>
      </c>
      <c r="R1178" s="10">
        <f>_xll.SNL.Clients.Office.Excel.Functions.SPG(A1178, "RD_CREDIT_RATING_DATE_GLOBAL", "Issuer Credit Rating", "Local Currency LT|0")</f>
        <v>44335</v>
      </c>
      <c r="S1178" s="10">
        <f>_xll.SNL.Clients.Office.Excel.Functions.SPG(A1178, "RD_CREDIT_WATCH_OUTLOOK_DATE_GLOBAL", "Issuer Credit Rating", "Local Currency LT|0")</f>
        <v>45694</v>
      </c>
      <c r="T1178" s="13" t="str">
        <f>_xll.SNL.Clients.Office.Excel.Functions.SPG(A1178, "SP_BUSINESS_DESCRIPTION")</f>
        <v>Simon Property Group, Inc. (NYSE:SPG) is a self-administered and self-managed real estate investment trust (“REIT”). Simon Property Group, L.P., or the Operating Partnership, is our majority-owned partnership subsidiary that owns all of our real estate properties and other assets. In this package, the terms Simon, we, our, or the Company refer to Simon Property Group, Inc., the Operating Partnership, and its subsidiaries. We own, develop and manage premier shopping, dining, entertainment and mixed-use destinations, which consist primarily of malls, Premium Outlets, The Mills, and International Properties. At December 31, 2024, we owned or had an interest in 229 properties comprising 183 million square feet in North America, Asia and Europe. We also owned an 88% interest in The Taubman Realty Group, or TRG, which owns 22 regional, super-regional, and outlet malls in the U.S. and Asia. Additionally, at December 31, 2024, we had a 22.4% ownership interest in Klepierre, a publicly traded, Paris-based real estate company, which owns shopping centers in 14 European countries.</v>
      </c>
    </row>
    <row r="1179" spans="1:20" x14ac:dyDescent="0.3">
      <c r="A1179" s="12" t="s">
        <v>1958</v>
      </c>
      <c r="B1179" s="10" t="str">
        <f>_xll.SNL.Clients.Office.Excel.Functions.SPG(A1179,"SP_IPO_DATE")</f>
        <v/>
      </c>
      <c r="C1179" s="5">
        <f>_xll.SNL.Clients.Office.Excel.Functions.SPG(A1179, "SP_VOLUME_AVG_WEEKLY_TO_SHARES_OUT", , "1M")</f>
        <v>3.2794346118720128</v>
      </c>
      <c r="D1179" s="5">
        <f>_xll.SNL.Clients.Office.Excel.Functions.SPG(A1179, "SP_VOLUME_AVG_WEEKLY_TO_SHARES_OUT", , "3M")</f>
        <v>2.8247829091261343</v>
      </c>
      <c r="E1179" s="5">
        <f>_xll.SNL.Clients.Office.Excel.Functions.SPG(A1179, "SP_VOLUME_AVG_DAILY_TO_1YR_AVG_DAILY", , "1M")</f>
        <v>99.36</v>
      </c>
      <c r="F1179" s="5">
        <f>_xll.SNL.Clients.Office.Excel.Functions.SPG(A1179, "SP_VOLUME_AVG_DAILY_TO_1YR_AVG_DAILY", , "3M")</f>
        <v>85.59</v>
      </c>
      <c r="G1179" s="9" t="str">
        <f>_xll.SNL.Clients.Office.Excel.Functions.SPG(A1179, "IQ_SECTOR")</f>
        <v>Industrials</v>
      </c>
      <c r="H1179" s="9" t="str">
        <f>_xll.SNL.Clients.Office.Excel.Functions.SPG(A1179, "IQ_INDUSTRY_GROUP")</f>
        <v>Capital Goods</v>
      </c>
      <c r="I1179" s="9" t="str">
        <f>_xll.SNL.Clients.Office.Excel.Functions.SPG(A1179, "IQ_INDUSTRY")</f>
        <v>Building Products</v>
      </c>
      <c r="J1179" s="9" t="str">
        <f>_xll.SNL.Clients.Office.Excel.Functions.SPG(A1179, "IQ_PRIMARY_INDUSTRY")</f>
        <v>Building Products</v>
      </c>
      <c r="K1179" s="9" t="str">
        <f>_xll.SNL.Clients.Office.Excel.Functions.SPG(A1179, "NAICS_CODE", "Primary")</f>
        <v>332 - Fabricated Metal Product Manufacturing</v>
      </c>
      <c r="L1179" s="9" t="str">
        <f>_xll.SNL.Clients.Office.Excel.Functions.SPG(A1179, "SP_TOPICTAG")</f>
        <v>Process Automation; 3D Printing</v>
      </c>
      <c r="M1179" s="5">
        <f>_xll.SNL.Clients.Office.Excel.Functions.SPG(A1179, "SP_PCT_SHARES_OWNED_ALL_INSTITUTIONS")</f>
        <v>99.01</v>
      </c>
      <c r="N1179" s="9" t="str">
        <f>_xll.SNL.Clients.Office.Excel.Functions.SPG(A1179, "RD_CREDIT_RATING_GLOBAL", "Issuer Credit Rating", "Local Currency LT|0")</f>
        <v/>
      </c>
      <c r="O1179" s="9" t="str">
        <f>_xll.SNL.Clients.Office.Excel.Functions.SPG(A1179, "RD_CWOL_GLOBAL", "Issuer Credit Rating", "Local Currency LT|0")</f>
        <v/>
      </c>
      <c r="P1179" s="9" t="str">
        <f>_xll.SNL.Clients.Office.Excel.Functions.SPG(A1179, "RD_RATING_ACTION_GLOBAL", "Issuer Credit Rating", "Local Currency LT|0")</f>
        <v/>
      </c>
      <c r="Q1179" s="10" t="str">
        <f>_xll.SNL.Clients.Office.Excel.Functions.SPG(A1179, "RD_LAST_REVIEW_DATE_GLOBAL", "Issuer Credit Rating", "Local Currency LT")</f>
        <v/>
      </c>
      <c r="R1179" s="10" t="str">
        <f>_xll.SNL.Clients.Office.Excel.Functions.SPG(A1179, "RD_CREDIT_RATING_DATE_GLOBAL", "Issuer Credit Rating", "Local Currency LT|0")</f>
        <v/>
      </c>
      <c r="S1179" s="10" t="str">
        <f>_xll.SNL.Clients.Office.Excel.Functions.SPG(A1179, "RD_CREDIT_WATCH_OUTLOOK_DATE_GLOBAL", "Issuer Credit Rating", "Local Currency LT|0")</f>
        <v/>
      </c>
      <c r="T1179" s="13" t="str">
        <f>_xll.SNL.Clients.Office.Excel.Functions.SPG(A1179, "SP_BUSINESS_DESCRIPTION")</f>
        <v>Simpson Manufacturing Co., Inc., through its subsidiaries, designs, engineers, manufactures, and sells structural solutions for wood, concrete, and steel connections. The company offers wood construction products, including connectors, truss plates, fastening systems, fasteners and shearwalls, and pre-fabricated lateral systems for use in light-frame construction; and concrete construction products comprising adhesives, specialty chemicals, mechanical anchors, carbide drill bits, powder actuated tools, fiber-reinforced materials, and other repair products for use in concrete, masonry, and steel construction, as well as grouts, coatings, sealers, mortars, fiberglass and fiber-reinforced polymer systems, and asphalt products for use in concrete construction repair, and strengthening and protection products. It also provides connectors and lateral products for wood framing, timber and offsite construction, structural steel construction, and cold-formed steel applications; and mechanical and adhesive anchors for concrete and masonry construction applications. In addition, the company offers engineering and design services, as well as software solutions that facilitate the specification, selection, and use of its products. It markets its products to the residential construction, light industrial and commercial construction, infrastructure construction, remodeling, and do-it-yourself markets in the United States, Canada, France, the United Kingdom, Germany, Denmark, Switzerland, Portugal, Poland, the Netherlands, Belgium, Spain, Italy, Romania, Sweden, Norway, Australia, New Zealand, China, Taiwan, and Vietnam. The company was founded in 1956 and is headquartered in Pleasanton, California.</v>
      </c>
    </row>
    <row r="1180" spans="1:20" x14ac:dyDescent="0.3">
      <c r="A1180" s="12" t="s">
        <v>1505</v>
      </c>
      <c r="B1180" s="10">
        <f>_xll.SNL.Clients.Office.Excel.Functions.SPG(A1180,"SP_IPO_DATE")</f>
        <v>35599</v>
      </c>
      <c r="C1180" s="5">
        <f>_xll.SNL.Clients.Office.Excel.Functions.SPG(A1180, "SP_VOLUME_AVG_WEEKLY_TO_SHARES_OUT", , "1M")</f>
        <v>4.8299586603008846</v>
      </c>
      <c r="D1180" s="5">
        <f>_xll.SNL.Clients.Office.Excel.Functions.SPG(A1180, "SP_VOLUME_AVG_WEEKLY_TO_SHARES_OUT", , "3M")</f>
        <v>5.83874261390483</v>
      </c>
      <c r="E1180" s="5">
        <f>_xll.SNL.Clients.Office.Excel.Functions.SPG(A1180, "SP_VOLUME_AVG_DAILY_TO_1YR_AVG_DAILY", , "1M")</f>
        <v>119.35</v>
      </c>
      <c r="F1180" s="5">
        <f>_xll.SNL.Clients.Office.Excel.Functions.SPG(A1180, "SP_VOLUME_AVG_DAILY_TO_1YR_AVG_DAILY", , "3M")</f>
        <v>144.28</v>
      </c>
      <c r="G1180" s="9" t="str">
        <f>_xll.SNL.Clients.Office.Excel.Functions.SPG(A1180, "IQ_SECTOR")</f>
        <v>Health Care</v>
      </c>
      <c r="H1180" s="9" t="str">
        <f>_xll.SNL.Clients.Office.Excel.Functions.SPG(A1180, "IQ_INDUSTRY_GROUP")</f>
        <v>Health Care Equipment and Services</v>
      </c>
      <c r="I1180" s="9" t="str">
        <f>_xll.SNL.Clients.Office.Excel.Functions.SPG(A1180, "IQ_INDUSTRY")</f>
        <v>Health Care Technology</v>
      </c>
      <c r="J1180" s="9" t="str">
        <f>_xll.SNL.Clients.Office.Excel.Functions.SPG(A1180, "IQ_PRIMARY_INDUSTRY")</f>
        <v>Health Care Technology</v>
      </c>
      <c r="K1180" s="9" t="str">
        <f>_xll.SNL.Clients.Office.Excel.Functions.SPG(A1180, "NAICS_CODE", "Primary")</f>
        <v>513210 - Software Publishers</v>
      </c>
      <c r="L1180" s="9" t="str">
        <f>_xll.SNL.Clients.Office.Excel.Functions.SPG(A1180, "SP_TOPICTAG")</f>
        <v>Health Diagnostics; Neuroscience; Gastroenterology; Hepatology</v>
      </c>
      <c r="M1180" s="5">
        <f>_xll.SNL.Clients.Office.Excel.Functions.SPG(A1180, "SP_PCT_SHARES_OWNED_ALL_INSTITUTIONS")</f>
        <v>78.97</v>
      </c>
      <c r="N1180" s="9" t="str">
        <f>_xll.SNL.Clients.Office.Excel.Functions.SPG(A1180, "RD_CREDIT_RATING_GLOBAL", "Issuer Credit Rating", "Local Currency LT|0")</f>
        <v/>
      </c>
      <c r="O1180" s="9" t="str">
        <f>_xll.SNL.Clients.Office.Excel.Functions.SPG(A1180, "RD_CWOL_GLOBAL", "Issuer Credit Rating", "Local Currency LT|0")</f>
        <v/>
      </c>
      <c r="P1180" s="9" t="str">
        <f>_xll.SNL.Clients.Office.Excel.Functions.SPG(A1180, "RD_RATING_ACTION_GLOBAL", "Issuer Credit Rating", "Local Currency LT|0")</f>
        <v/>
      </c>
      <c r="Q1180" s="10" t="str">
        <f>_xll.SNL.Clients.Office.Excel.Functions.SPG(A1180, "RD_LAST_REVIEW_DATE_GLOBAL", "Issuer Credit Rating", "Local Currency LT")</f>
        <v/>
      </c>
      <c r="R1180" s="10" t="str">
        <f>_xll.SNL.Clients.Office.Excel.Functions.SPG(A1180, "RD_CREDIT_RATING_DATE_GLOBAL", "Issuer Credit Rating", "Local Currency LT|0")</f>
        <v/>
      </c>
      <c r="S1180" s="10" t="str">
        <f>_xll.SNL.Clients.Office.Excel.Functions.SPG(A1180, "RD_CREDIT_WATCH_OUTLOOK_DATE_GLOBAL", "Issuer Credit Rating", "Local Currency LT|0")</f>
        <v/>
      </c>
      <c r="T1180" s="13" t="str">
        <f>_xll.SNL.Clients.Office.Excel.Functions.SPG(A1180, "SP_BUSINESS_DESCRIPTION")</f>
        <v>Simulations Plus, Inc. develops drug discovery and development software for modeling and simulation, and prediction of molecular properties utilizing artificial intelligence and machine learning based technology worldwide. The company operates through Software and Services segments. It also offers GastroPlus, which simulates the absorption and drug interaction of compounds administered to humans and animals; and DDDPlus and MembranePlus simulation products. In addition, the company provides products based on mechanistic and mathematical models, such as DILIsym, NAFLDsym, ILDsym, IPFsym, RENAsym, MITOsym, and OBESITYsym products. Further, it offers Absorption, Distribution, Metabolism, Excretion, and Toxicity Predictor for chemistry-based computer program that takes molecular structures as inputs and predicts their properties; and MedChem Designer, as well as MonolixSuite products for modeling and simulation that allows for population analyses, rapid clinical trial data analyses, and regulatory submissions. Additionally, the company provides clinical-pharmacology-based consulting services, which includes population pharmacokinetic and pharmacodynamic modeling, exposure-response analyses, clinical trial simulations, data programming, and technical writing services in support of regulatory submissions; and early drug discovery services. Furthermore, it offers creative and insightful consulting services to support its quantitative systems pharmacology and other modeling systems. The company serves pharmaceutical, biotechnology, agrochemical, cosmetics, and food industry companies, as well as academic and regulatory agencies. Simulations Plus, Inc. was incorporated in 1996 and is headquartered in Lancaster, California.</v>
      </c>
    </row>
    <row r="1181" spans="1:20" x14ac:dyDescent="0.3">
      <c r="A1181" s="12" t="s">
        <v>1506</v>
      </c>
      <c r="B1181" s="10">
        <f>_xll.SNL.Clients.Office.Excel.Functions.SPG(A1181,"SP_IPO_DATE")</f>
        <v>41500</v>
      </c>
      <c r="C1181" s="5">
        <f>_xll.SNL.Clients.Office.Excel.Functions.SPG(A1181, "SP_VOLUME_AVG_WEEKLY_TO_SHARES_OUT", , "1M")</f>
        <v>1.1505457378751325</v>
      </c>
      <c r="D1181" s="5">
        <f>_xll.SNL.Clients.Office.Excel.Functions.SPG(A1181, "SP_VOLUME_AVG_WEEKLY_TO_SHARES_OUT", , "3M")</f>
        <v>1.7749078196457955</v>
      </c>
      <c r="E1181" s="5">
        <f>_xll.SNL.Clients.Office.Excel.Functions.SPG(A1181, "SP_VOLUME_AVG_DAILY_TO_1YR_AVG_DAILY", , "1M")</f>
        <v>67.2</v>
      </c>
      <c r="F1181" s="5">
        <f>_xll.SNL.Clients.Office.Excel.Functions.SPG(A1181, "SP_VOLUME_AVG_DAILY_TO_1YR_AVG_DAILY", , "3M")</f>
        <v>103.67</v>
      </c>
      <c r="G1181" s="9" t="str">
        <f>_xll.SNL.Clients.Office.Excel.Functions.SPG(A1181, "IQ_SECTOR")</f>
        <v>Financials</v>
      </c>
      <c r="H1181" s="9" t="str">
        <f>_xll.SNL.Clients.Office.Excel.Functions.SPG(A1181, "IQ_INDUSTRY_GROUP")</f>
        <v>Insurance</v>
      </c>
      <c r="I1181" s="9" t="str">
        <f>_xll.SNL.Clients.Office.Excel.Functions.SPG(A1181, "IQ_INDUSTRY")</f>
        <v>Insurance</v>
      </c>
      <c r="J1181" s="9" t="str">
        <f>_xll.SNL.Clients.Office.Excel.Functions.SPG(A1181, "IQ_PRIMARY_INDUSTRY")</f>
        <v>Reinsurance</v>
      </c>
      <c r="K1181" s="9" t="str">
        <f>_xll.SNL.Clients.Office.Excel.Functions.SPG(A1181, "NAICS_CODE", "Primary")</f>
        <v>524130 - Reinsurance Carriers</v>
      </c>
      <c r="L1181" s="9" t="str">
        <f>_xll.SNL.Clients.Office.Excel.Functions.SPG(A1181, "SP_TOPICTAG")</f>
        <v>Employee Benefits</v>
      </c>
      <c r="M1181" s="5">
        <f>_xll.SNL.Clients.Office.Excel.Functions.SPG(A1181, "SP_PCT_SHARES_OWNED_ALL_INSTITUTIONS")</f>
        <v>60.65</v>
      </c>
      <c r="N1181" s="9" t="str">
        <f>_xll.SNL.Clients.Office.Excel.Functions.SPG(A1181, "RD_CREDIT_RATING_GLOBAL", "Issuer Credit Rating", "Local Currency LT|0")</f>
        <v>BBB</v>
      </c>
      <c r="O1181" s="9" t="str">
        <f>_xll.SNL.Clients.Office.Excel.Functions.SPG(A1181, "RD_CWOL_GLOBAL", "Issuer Credit Rating", "Local Currency LT|0")</f>
        <v>Stable</v>
      </c>
      <c r="P1181" s="9" t="str">
        <f>_xll.SNL.Clients.Office.Excel.Functions.SPG(A1181, "RD_RATING_ACTION_GLOBAL", "Issuer Credit Rating", "Local Currency LT|0")</f>
        <v>CreditWatch/Outlook (01/29/2024)</v>
      </c>
      <c r="Q1181" s="10">
        <f>_xll.SNL.Clients.Office.Excel.Functions.SPG(A1181, "RD_LAST_REVIEW_DATE_GLOBAL", "Issuer Credit Rating", "Local Currency LT")</f>
        <v>45681</v>
      </c>
      <c r="R1181" s="10">
        <f>_xll.SNL.Clients.Office.Excel.Functions.SPG(A1181, "RD_CREDIT_RATING_DATE_GLOBAL", "Issuer Credit Rating", "Local Currency LT|0")</f>
        <v>44267</v>
      </c>
      <c r="S1181" s="10">
        <f>_xll.SNL.Clients.Office.Excel.Functions.SPG(A1181, "RD_CREDIT_WATCH_OUTLOOK_DATE_GLOBAL", "Issuer Credit Rating", "Local Currency LT|0")</f>
        <v>45320</v>
      </c>
      <c r="T1181" s="13" t="str">
        <f>_xll.SNL.Clients.Office.Excel.Functions.SPG(A1181, "SP_BUSINESS_DESCRIPTION")</f>
        <v>SiriusPoint Ltd. provides multi-line insurance and reinsurance products and services worldwide. The company operates through two segments, Reinsurance, and Insurance &amp; Services. The Reinsurance segment provides aviation and space, accident and health, casualty, credit, marine and energy, property to insurance and reinsurance companies, government entities, and other risk bearing vehicles. This segment offers medical insurance products, trip cancellation programs, medical management services, and 24/7 emergency medical and travel assistance services. The Insurance &amp; Services segment provides accident and health, marine and energy, property and casualty, mortgage, environmental, workers' compensation, commercial auto lines, professional liability, and other lines of business. The company was formerly known as Third Point Reinsurance Ltd. and changed its name to SiriusPoint Ltd. in February 2021. SiriusPoint Ltd. was incorporated in 2011 and is headquartered in Pembroke, Bermuda.</v>
      </c>
    </row>
    <row r="1182" spans="1:20" x14ac:dyDescent="0.3">
      <c r="A1182" s="12" t="s">
        <v>1507</v>
      </c>
      <c r="B1182" s="10">
        <f>_xll.SNL.Clients.Office.Excel.Functions.SPG(A1182,"SP_IPO_DATE")</f>
        <v>34003</v>
      </c>
      <c r="C1182" s="5">
        <f>_xll.SNL.Clients.Office.Excel.Functions.SPG(A1182, "SP_VOLUME_AVG_WEEKLY_TO_SHARES_OUT", , "1M")</f>
        <v>6.4590572789482419</v>
      </c>
      <c r="D1182" s="5">
        <f>_xll.SNL.Clients.Office.Excel.Functions.SPG(A1182, "SP_VOLUME_AVG_WEEKLY_TO_SHARES_OUT", , "3M")</f>
        <v>10.290946077343142</v>
      </c>
      <c r="E1182" s="5">
        <f>_xll.SNL.Clients.Office.Excel.Functions.SPG(A1182, "SP_VOLUME_AVG_DAILY_TO_1YR_AVG_DAILY", , "1M")</f>
        <v>85.98</v>
      </c>
      <c r="F1182" s="5">
        <f>_xll.SNL.Clients.Office.Excel.Functions.SPG(A1182, "SP_VOLUME_AVG_DAILY_TO_1YR_AVG_DAILY", , "3M")</f>
        <v>136.99</v>
      </c>
      <c r="G1182" s="9" t="str">
        <f>_xll.SNL.Clients.Office.Excel.Functions.SPG(A1182, "IQ_SECTOR")</f>
        <v>Real Estate</v>
      </c>
      <c r="H1182" s="9" t="str">
        <f>_xll.SNL.Clients.Office.Excel.Functions.SPG(A1182, "IQ_INDUSTRY_GROUP")</f>
        <v>Equity Real Estate Investment Trusts (REITs)</v>
      </c>
      <c r="I1182" s="9" t="str">
        <f>_xll.SNL.Clients.Office.Excel.Functions.SPG(A1182, "IQ_INDUSTRY")</f>
        <v>Retail REITs</v>
      </c>
      <c r="J1182" s="9" t="str">
        <f>_xll.SNL.Clients.Office.Excel.Functions.SPG(A1182, "IQ_PRIMARY_INDUSTRY")</f>
        <v>Retail REITs</v>
      </c>
      <c r="K1182" s="9" t="str">
        <f>_xll.SNL.Clients.Office.Excel.Functions.SPG(A1182, "NAICS_CODE", "Primary")</f>
        <v>531110 - Lessors of Residential Buildings and Dwellings</v>
      </c>
      <c r="L1182" s="9" t="str">
        <f>_xll.SNL.Clients.Office.Excel.Functions.SPG(A1182, "SP_TOPICTAG")</f>
        <v/>
      </c>
      <c r="M1182" s="5">
        <f>_xll.SNL.Clients.Office.Excel.Functions.SPG(A1182, "SP_PCT_SHARES_OWNED_ALL_INSTITUTIONS")</f>
        <v>110.18</v>
      </c>
      <c r="N1182" s="9" t="str">
        <f>_xll.SNL.Clients.Office.Excel.Functions.SPG(A1182, "RD_CREDIT_RATING_GLOBAL", "Issuer Credit Rating", "Local Currency LT|0")</f>
        <v>NR</v>
      </c>
      <c r="O1182" s="9" t="str">
        <f>_xll.SNL.Clients.Office.Excel.Functions.SPG(A1182, "RD_CWOL_GLOBAL", "Issuer Credit Rating", "Local Currency LT|0")</f>
        <v>NR</v>
      </c>
      <c r="P1182" s="9" t="str">
        <f>_xll.SNL.Clients.Office.Excel.Functions.SPG(A1182, "RD_RATING_ACTION_GLOBAL", "Issuer Credit Rating", "Local Currency LT|0")</f>
        <v>Not Rated | CreditWatch/Outlook (08/23/2024)</v>
      </c>
      <c r="Q1182" s="10">
        <f>_xll.SNL.Clients.Office.Excel.Functions.SPG(A1182, "RD_LAST_REVIEW_DATE_GLOBAL", "Issuer Credit Rating", "Local Currency LT")</f>
        <v>45527</v>
      </c>
      <c r="R1182" s="10">
        <f>_xll.SNL.Clients.Office.Excel.Functions.SPG(A1182, "RD_CREDIT_RATING_DATE_GLOBAL", "Issuer Credit Rating", "Local Currency LT|0")</f>
        <v>45527</v>
      </c>
      <c r="S1182" s="10">
        <f>_xll.SNL.Clients.Office.Excel.Functions.SPG(A1182, "RD_CREDIT_WATCH_OUTLOOK_DATE_GLOBAL", "Issuer Credit Rating", "Local Currency LT|0")</f>
        <v>45527</v>
      </c>
      <c r="T1182" s="13" t="str">
        <f>_xll.SNL.Clients.Office.Excel.Functions.SPG(A1182, "SP_BUSINESS_DESCRIPTION")</f>
        <v>SITE Centers is an owner and manager of open-air shopping centers located primarily in suburban, high household income communities. The Company is a self-administered and self-managed REIT operating as a fully integrated real estate company, and is publicly traded on the New York Stock Exchange under the ticker symbol SITC.</v>
      </c>
    </row>
    <row r="1183" spans="1:20" x14ac:dyDescent="0.3">
      <c r="A1183" s="12" t="s">
        <v>1508</v>
      </c>
      <c r="B1183" s="10">
        <f>_xll.SNL.Clients.Office.Excel.Functions.SPG(A1183,"SP_IPO_DATE")</f>
        <v>43789</v>
      </c>
      <c r="C1183" s="5">
        <f>_xll.SNL.Clients.Office.Excel.Functions.SPG(A1183, "SP_VOLUME_AVG_WEEKLY_TO_SHARES_OUT", , "1M")</f>
        <v>6.2404950023950549</v>
      </c>
      <c r="D1183" s="5">
        <f>_xll.SNL.Clients.Office.Excel.Functions.SPG(A1183, "SP_VOLUME_AVG_WEEKLY_TO_SHARES_OUT", , "3M")</f>
        <v>5.1905614639392716</v>
      </c>
      <c r="E1183" s="5">
        <f>_xll.SNL.Clients.Office.Excel.Functions.SPG(A1183, "SP_VOLUME_AVG_DAILY_TO_1YR_AVG_DAILY", , "1M")</f>
        <v>133.86000000000001</v>
      </c>
      <c r="F1183" s="5">
        <f>_xll.SNL.Clients.Office.Excel.Functions.SPG(A1183, "SP_VOLUME_AVG_DAILY_TO_1YR_AVG_DAILY", , "3M")</f>
        <v>111.34</v>
      </c>
      <c r="G1183" s="9" t="str">
        <f>_xll.SNL.Clients.Office.Excel.Functions.SPG(A1183, "IQ_SECTOR")</f>
        <v>Information Technology</v>
      </c>
      <c r="H1183" s="9" t="str">
        <f>_xll.SNL.Clients.Office.Excel.Functions.SPG(A1183, "IQ_INDUSTRY_GROUP")</f>
        <v>Semiconductors and Semiconductor Equipment</v>
      </c>
      <c r="I1183" s="9" t="str">
        <f>_xll.SNL.Clients.Office.Excel.Functions.SPG(A1183, "IQ_INDUSTRY")</f>
        <v>Semiconductors and Semiconductor Equipment</v>
      </c>
      <c r="J1183" s="9" t="str">
        <f>_xll.SNL.Clients.Office.Excel.Functions.SPG(A1183, "IQ_PRIMARY_INDUSTRY")</f>
        <v>Semiconductors</v>
      </c>
      <c r="K1183" s="9" t="str">
        <f>_xll.SNL.Clients.Office.Excel.Functions.SPG(A1183, "NAICS_CODE", "Primary")</f>
        <v>334413 - Semiconductor and Related Device Manufacturing</v>
      </c>
      <c r="L1183" s="9" t="str">
        <f>_xll.SNL.Clients.Office.Excel.Functions.SPG(A1183, "SP_TOPICTAG")</f>
        <v>Sensors; Process Automation</v>
      </c>
      <c r="M1183" s="5">
        <f>_xll.SNL.Clients.Office.Excel.Functions.SPG(A1183, "SP_PCT_SHARES_OWNED_ALL_INSTITUTIONS")</f>
        <v>86.16</v>
      </c>
      <c r="N1183" s="9" t="str">
        <f>_xll.SNL.Clients.Office.Excel.Functions.SPG(A1183, "RD_CREDIT_RATING_GLOBAL", "Issuer Credit Rating", "Local Currency LT|0")</f>
        <v/>
      </c>
      <c r="O1183" s="9" t="str">
        <f>_xll.SNL.Clients.Office.Excel.Functions.SPG(A1183, "RD_CWOL_GLOBAL", "Issuer Credit Rating", "Local Currency LT|0")</f>
        <v/>
      </c>
      <c r="P1183" s="9" t="str">
        <f>_xll.SNL.Clients.Office.Excel.Functions.SPG(A1183, "RD_RATING_ACTION_GLOBAL", "Issuer Credit Rating", "Local Currency LT|0")</f>
        <v/>
      </c>
      <c r="Q1183" s="10" t="str">
        <f>_xll.SNL.Clients.Office.Excel.Functions.SPG(A1183, "RD_LAST_REVIEW_DATE_GLOBAL", "Issuer Credit Rating", "Local Currency LT")</f>
        <v/>
      </c>
      <c r="R1183" s="10" t="str">
        <f>_xll.SNL.Clients.Office.Excel.Functions.SPG(A1183, "RD_CREDIT_RATING_DATE_GLOBAL", "Issuer Credit Rating", "Local Currency LT|0")</f>
        <v/>
      </c>
      <c r="S1183" s="10" t="str">
        <f>_xll.SNL.Clients.Office.Excel.Functions.SPG(A1183, "RD_CREDIT_WATCH_OUTLOOK_DATE_GLOBAL", "Issuer Credit Rating", "Local Currency LT|0")</f>
        <v/>
      </c>
      <c r="T1183" s="13" t="str">
        <f>_xll.SNL.Clients.Office.Excel.Functions.SPG(A1183, "SP_BUSINESS_DESCRIPTION")</f>
        <v>SiTime Corporation designs, develops, and sells silicon timing systems solutions in Taiwan, Hong Kong, the United States, Singapore, and internationally. The company provides resonators and clock integrated circuits, and various types of oscillators. It serves various markets, including communications, datacenter, enterprise, automotive, industrial, internet of things, mobile, consumer, and aerospace and defense. The company sells its products directly to customers, distributors, and resellers. SiTime Corporation was incorporated in 2003 and is based in Santa Clara, California.</v>
      </c>
    </row>
    <row r="1184" spans="1:20" x14ac:dyDescent="0.3">
      <c r="A1184" s="12" t="s">
        <v>1509</v>
      </c>
      <c r="B1184" s="10" t="str">
        <f>_xll.SNL.Clients.Office.Excel.Functions.SPG(A1184,"SP_IPO_DATE")</f>
        <v/>
      </c>
      <c r="C1184" s="5">
        <f>_xll.SNL.Clients.Office.Excel.Functions.SPG(A1184, "SP_VOLUME_AVG_WEEKLY_TO_SHARES_OUT", , "1M")</f>
        <v>5.108078902902748</v>
      </c>
      <c r="D1184" s="5">
        <f>_xll.SNL.Clients.Office.Excel.Functions.SPG(A1184, "SP_VOLUME_AVG_WEEKLY_TO_SHARES_OUT", , "3M")</f>
        <v>5.7194791995018521</v>
      </c>
      <c r="E1184" s="5">
        <f>_xll.SNL.Clients.Office.Excel.Functions.SPG(A1184, "SP_VOLUME_AVG_DAILY_TO_1YR_AVG_DAILY", , "1M")</f>
        <v>92.5</v>
      </c>
      <c r="F1184" s="5">
        <f>_xll.SNL.Clients.Office.Excel.Functions.SPG(A1184, "SP_VOLUME_AVG_DAILY_TO_1YR_AVG_DAILY", , "3M")</f>
        <v>103.57</v>
      </c>
      <c r="G1184" s="9" t="str">
        <f>_xll.SNL.Clients.Office.Excel.Functions.SPG(A1184, "IQ_SECTOR")</f>
        <v>Consumer Discretionary</v>
      </c>
      <c r="H1184" s="9" t="str">
        <f>_xll.SNL.Clients.Office.Excel.Functions.SPG(A1184, "IQ_INDUSTRY_GROUP")</f>
        <v>Consumer Services</v>
      </c>
      <c r="I1184" s="9" t="str">
        <f>_xll.SNL.Clients.Office.Excel.Functions.SPG(A1184, "IQ_INDUSTRY")</f>
        <v>Hotels, Restaurants and Leisure</v>
      </c>
      <c r="J1184" s="9" t="str">
        <f>_xll.SNL.Clients.Office.Excel.Functions.SPG(A1184, "IQ_PRIMARY_INDUSTRY")</f>
        <v>Leisure Facilities</v>
      </c>
      <c r="K1184" s="9" t="str">
        <f>_xll.SNL.Clients.Office.Excel.Functions.SPG(A1184, "NAICS_CODE", "Primary")</f>
        <v>713110 - Amusement and Theme Parks</v>
      </c>
      <c r="L1184" s="9" t="str">
        <f>_xll.SNL.Clients.Office.Excel.Functions.SPG(A1184, "SP_TOPICTAG")</f>
        <v/>
      </c>
      <c r="M1184" s="5">
        <f>_xll.SNL.Clients.Office.Excel.Functions.SPG(A1184, "SP_PCT_SHARES_OWNED_ALL_INSTITUTIONS")</f>
        <v>85.58</v>
      </c>
      <c r="N1184" s="9" t="str">
        <f>_xll.SNL.Clients.Office.Excel.Functions.SPG(A1184, "RD_CREDIT_RATING_GLOBAL", "Issuer Credit Rating", "Local Currency LT|0")</f>
        <v>BB</v>
      </c>
      <c r="O1184" s="9" t="str">
        <f>_xll.SNL.Clients.Office.Excel.Functions.SPG(A1184, "RD_CWOL_GLOBAL", "Issuer Credit Rating", "Local Currency LT|0")</f>
        <v>Stable</v>
      </c>
      <c r="P1184" s="9" t="str">
        <f>_xll.SNL.Clients.Office.Excel.Functions.SPG(A1184, "RD_RATING_ACTION_GLOBAL", "Issuer Credit Rating", "Local Currency LT|0")</f>
        <v>Upgrade | CreditWatch/Outlook (07/01/2024)</v>
      </c>
      <c r="Q1184" s="10">
        <f>_xll.SNL.Clients.Office.Excel.Functions.SPG(A1184, "RD_LAST_REVIEW_DATE_GLOBAL", "Issuer Credit Rating", "Local Currency LT")</f>
        <v>45483</v>
      </c>
      <c r="R1184" s="10">
        <f>_xll.SNL.Clients.Office.Excel.Functions.SPG(A1184, "RD_CREDIT_RATING_DATE_GLOBAL", "Issuer Credit Rating", "Local Currency LT|0")</f>
        <v>45474</v>
      </c>
      <c r="S1184" s="10">
        <f>_xll.SNL.Clients.Office.Excel.Functions.SPG(A1184, "RD_CREDIT_WATCH_OUTLOOK_DATE_GLOBAL", "Issuer Credit Rating", "Local Currency LT|0")</f>
        <v>45474</v>
      </c>
      <c r="T1184" s="13" t="str">
        <f>_xll.SNL.Clients.Office.Excel.Functions.SPG(A1184, "SP_BUSINESS_DESCRIPTION")</f>
        <v>Six Flags Entertainment Corporation operates amusement-resort in North America. Its amusement-resort consists of amusement parks, water parks, and resort properties across 17 states in the U.S., Canada, and Mexico. The company provides fun, experiences to various guests with coasters, themed rides, water parks, resorts, and a portfolio of intellectual property, such as Looney Tunes, DC Comics, and PEANUTS. Six Flags Entertainment Corporation was formerly known as Cedar Fair, L.P. and changed its name to Six Flags Entertainment Corporation in July 2024. Six Flags Entertainment Corporation was founded in 1983 and is based in Charlotte, North Carolina.</v>
      </c>
    </row>
    <row r="1185" spans="1:20" x14ac:dyDescent="0.3">
      <c r="A1185" s="12" t="s">
        <v>1510</v>
      </c>
      <c r="B1185" s="10" t="str">
        <f>_xll.SNL.Clients.Office.Excel.Functions.SPG(A1185,"SP_IPO_DATE")</f>
        <v/>
      </c>
      <c r="C1185" s="5">
        <f>_xll.SNL.Clients.Office.Excel.Functions.SPG(A1185, "SP_VOLUME_AVG_WEEKLY_TO_SHARES_OUT", , "1M")</f>
        <v>4.5687138746492355</v>
      </c>
      <c r="D1185" s="5">
        <f>_xll.SNL.Clients.Office.Excel.Functions.SPG(A1185, "SP_VOLUME_AVG_WEEKLY_TO_SHARES_OUT", , "3M")</f>
        <v>4.0161455408104754</v>
      </c>
      <c r="E1185" s="5">
        <f>_xll.SNL.Clients.Office.Excel.Functions.SPG(A1185, "SP_VOLUME_AVG_DAILY_TO_1YR_AVG_DAILY", , "1M")</f>
        <v>143.80000000000001</v>
      </c>
      <c r="F1185" s="5">
        <f>_xll.SNL.Clients.Office.Excel.Functions.SPG(A1185, "SP_VOLUME_AVG_DAILY_TO_1YR_AVG_DAILY", , "3M")</f>
        <v>126.4</v>
      </c>
      <c r="G1185" s="9" t="str">
        <f>_xll.SNL.Clients.Office.Excel.Functions.SPG(A1185, "IQ_SECTOR")</f>
        <v>Utilities</v>
      </c>
      <c r="H1185" s="9" t="str">
        <f>_xll.SNL.Clients.Office.Excel.Functions.SPG(A1185, "IQ_INDUSTRY_GROUP")</f>
        <v>Utilities</v>
      </c>
      <c r="I1185" s="9" t="str">
        <f>_xll.SNL.Clients.Office.Excel.Functions.SPG(A1185, "IQ_INDUSTRY")</f>
        <v>Water Utilities</v>
      </c>
      <c r="J1185" s="9" t="str">
        <f>_xll.SNL.Clients.Office.Excel.Functions.SPG(A1185, "IQ_PRIMARY_INDUSTRY")</f>
        <v>Water Utilities</v>
      </c>
      <c r="K1185" s="9" t="str">
        <f>_xll.SNL.Clients.Office.Excel.Functions.SPG(A1185, "NAICS_CODE", "Primary")</f>
        <v>221310 - Water Supply and Irrigation Systems</v>
      </c>
      <c r="L1185" s="9" t="str">
        <f>_xll.SNL.Clients.Office.Excel.Functions.SPG(A1185, "SP_TOPICTAG")</f>
        <v>Energy Management; Environmental Consulting; Environmental Engineering; Water Purification; CleanTech</v>
      </c>
      <c r="M1185" s="5">
        <f>_xll.SNL.Clients.Office.Excel.Functions.SPG(A1185, "SP_PCT_SHARES_OWNED_ALL_INSTITUTIONS")</f>
        <v>80.28</v>
      </c>
      <c r="N1185" s="9" t="str">
        <f>_xll.SNL.Clients.Office.Excel.Functions.SPG(A1185, "RD_CREDIT_RATING_GLOBAL", "Issuer Credit Rating", "Local Currency LT|0")</f>
        <v>A-</v>
      </c>
      <c r="O1185" s="9" t="str">
        <f>_xll.SNL.Clients.Office.Excel.Functions.SPG(A1185, "RD_CWOL_GLOBAL", "Issuer Credit Rating", "Local Currency LT|0")</f>
        <v>Negative</v>
      </c>
      <c r="P1185" s="9" t="str">
        <f>_xll.SNL.Clients.Office.Excel.Functions.SPG(A1185, "RD_RATING_ACTION_GLOBAL", "Issuer Credit Rating", "Local Currency LT|0")</f>
        <v>CreditWatch/Outlook (09/19/2023)</v>
      </c>
      <c r="Q1185" s="10">
        <f>_xll.SNL.Clients.Office.Excel.Functions.SPG(A1185, "RD_LAST_REVIEW_DATE_GLOBAL", "Issuer Credit Rating", "Local Currency LT")</f>
        <v>45379</v>
      </c>
      <c r="R1185" s="10">
        <f>_xll.SNL.Clients.Office.Excel.Functions.SPG(A1185, "RD_CREDIT_RATING_DATE_GLOBAL", "Issuer Credit Rating", "Local Currency LT|0")</f>
        <v>43754</v>
      </c>
      <c r="S1185" s="10">
        <f>_xll.SNL.Clients.Office.Excel.Functions.SPG(A1185, "RD_CREDIT_WATCH_OUTLOOK_DATE_GLOBAL", "Issuer Credit Rating", "Local Currency LT|0")</f>
        <v>45188</v>
      </c>
      <c r="T1185" s="13" t="str">
        <f>_xll.SNL.Clients.Office.Excel.Functions.SPG(A1185, "SP_BUSINESS_DESCRIPTION")</f>
        <v>SJW Group, through its subsidiaries, provides water utility and other related services in the United States. It operates in Water Utility Services and Real Estate Services segments. The company engages in the production, purchase, storage, purification, distribution, wholesale, and retail sale of water and wastewater services; and supplies groundwater from wells, surface water from watershed run-off and diversion, reclaimed water, and imported water purchased from the Santa Clara Valley Water District. It also offers non-tariffed services, including water system operations, maintenance agreements, and antenna site leases; contracted services, sewer operations, and other water related services to water utilities; and a Linebacker protection plan for public drinking water customers in Connecticut and Maine. In addition, the company provides water service to approximately 232,400 connections that serve approximately one million people residing in portions of the cities of San Jose and Cupertino and in the cities of Campbell, Monte Sereno, Saratoga, and the Town of Los Gatos; adjacent unincorporated territories in the County of Santa Clara in the State of California; water service to approximately 141,000 service connections, which serve approximately 461,000 people in 81 municipalities with a service area of approximately 272 square miles in Connecticut and Maine and approximately 3,000 wastewater connections in Southbury, Connecticut; approximately 28,000 service connections that serve approximately 83,000 people in a service area comprising approximately 271 square miles in the region between San Antonio and Austin, Texas; and approximately 950 wastewater connections. Further, it owns undeveloped land in California and Tennessee; commercial and warehouse properties in Tennessee; and commercial properties and parcels of land in Connecticut. The company was formerly known as SJW Corp. and changed its name to SJW Group in November 2016. SJW Group was incorporated in 1985 and is headquartered in San Jose, California.</v>
      </c>
    </row>
    <row r="1186" spans="1:20" x14ac:dyDescent="0.3">
      <c r="A1186" s="12" t="s">
        <v>1959</v>
      </c>
      <c r="B1186" s="10">
        <f>_xll.SNL.Clients.Office.Excel.Functions.SPG(A1186,"SP_IPO_DATE")</f>
        <v>36320</v>
      </c>
      <c r="C1186" s="5">
        <f>_xll.SNL.Clients.Office.Excel.Functions.SPG(A1186, "SP_VOLUME_AVG_WEEKLY_TO_SHARES_OUT", , "1M")</f>
        <v>10.919304996504323</v>
      </c>
      <c r="D1186" s="5">
        <f>_xll.SNL.Clients.Office.Excel.Functions.SPG(A1186, "SP_VOLUME_AVG_WEEKLY_TO_SHARES_OUT", , "3M")</f>
        <v>8.2230909806806469</v>
      </c>
      <c r="E1186" s="5">
        <f>_xll.SNL.Clients.Office.Excel.Functions.SPG(A1186, "SP_VOLUME_AVG_DAILY_TO_1YR_AVG_DAILY", , "1M")</f>
        <v>146.13</v>
      </c>
      <c r="F1186" s="5">
        <f>_xll.SNL.Clients.Office.Excel.Functions.SPG(A1186, "SP_VOLUME_AVG_DAILY_TO_1YR_AVG_DAILY", , "3M")</f>
        <v>110.05</v>
      </c>
      <c r="G1186" s="9" t="str">
        <f>_xll.SNL.Clients.Office.Excel.Functions.SPG(A1186, "IQ_SECTOR")</f>
        <v>Consumer Discretionary</v>
      </c>
      <c r="H1186" s="9" t="str">
        <f>_xll.SNL.Clients.Office.Excel.Functions.SPG(A1186, "IQ_INDUSTRY_GROUP")</f>
        <v>Consumer Durables and Apparel</v>
      </c>
      <c r="I1186" s="9" t="str">
        <f>_xll.SNL.Clients.Office.Excel.Functions.SPG(A1186, "IQ_INDUSTRY")</f>
        <v>Textiles, Apparel and Luxury Goods</v>
      </c>
      <c r="J1186" s="9" t="str">
        <f>_xll.SNL.Clients.Office.Excel.Functions.SPG(A1186, "IQ_PRIMARY_INDUSTRY")</f>
        <v>Footwear</v>
      </c>
      <c r="K1186" s="9" t="str">
        <f>_xll.SNL.Clients.Office.Excel.Functions.SPG(A1186, "NAICS_CODE", "Primary")</f>
        <v>31621 - Footwear Manufacturing</v>
      </c>
      <c r="L1186" s="9" t="str">
        <f>_xll.SNL.Clients.Office.Excel.Functions.SPG(A1186, "SP_TOPICTAG")</f>
        <v>Lifestyle; Brand Marketing</v>
      </c>
      <c r="M1186" s="5">
        <f>_xll.SNL.Clients.Office.Excel.Functions.SPG(A1186, "SP_PCT_SHARES_OWNED_ALL_INSTITUTIONS")</f>
        <v>83.3</v>
      </c>
      <c r="N1186" s="9" t="str">
        <f>_xll.SNL.Clients.Office.Excel.Functions.SPG(A1186, "RD_CREDIT_RATING_GLOBAL", "Issuer Credit Rating", "Local Currency LT|0")</f>
        <v/>
      </c>
      <c r="O1186" s="9" t="str">
        <f>_xll.SNL.Clients.Office.Excel.Functions.SPG(A1186, "RD_CWOL_GLOBAL", "Issuer Credit Rating", "Local Currency LT|0")</f>
        <v/>
      </c>
      <c r="P1186" s="9" t="str">
        <f>_xll.SNL.Clients.Office.Excel.Functions.SPG(A1186, "RD_RATING_ACTION_GLOBAL", "Issuer Credit Rating", "Local Currency LT|0")</f>
        <v/>
      </c>
      <c r="Q1186" s="10" t="str">
        <f>_xll.SNL.Clients.Office.Excel.Functions.SPG(A1186, "RD_LAST_REVIEW_DATE_GLOBAL", "Issuer Credit Rating", "Local Currency LT")</f>
        <v/>
      </c>
      <c r="R1186" s="10" t="str">
        <f>_xll.SNL.Clients.Office.Excel.Functions.SPG(A1186, "RD_CREDIT_RATING_DATE_GLOBAL", "Issuer Credit Rating", "Local Currency LT|0")</f>
        <v/>
      </c>
      <c r="S1186" s="10" t="str">
        <f>_xll.SNL.Clients.Office.Excel.Functions.SPG(A1186, "RD_CREDIT_WATCH_OUTLOOK_DATE_GLOBAL", "Issuer Credit Rating", "Local Currency LT|0")</f>
        <v/>
      </c>
      <c r="T1186" s="13" t="str">
        <f>_xll.SNL.Clients.Office.Excel.Functions.SPG(A1186, "SP_BUSINESS_DESCRIPTION")</f>
        <v>Skechers U.S.A., Inc. designs, develops, markets, and distributes footwear for men, women, and children worldwide. The company operates through Wholesale and Direct-to-Consumer segments. It offers footwear under Skechers Hands Free Slip-ins, Skechers Arch Fit, and Skechers Air-Cooled Memory Foam brands. In addition, the company provides men’s and women’s slip-resistant and safety-toe casuals, and boots for protective footwear in their work environments. It sells its products through department stores, family shoe stores, specialty running and sporting goods retailers, and big box club stores; franchisee and licensee third-party store operators; company-owned retail stores; digital commerce sites and mobile applications; and concept, factory outlet, and big box stores. The company licenses its Skechers brand. Skechers U.S.A., Inc. was incorporated in 1992 and is headquartered in Manhattan Beach, California.</v>
      </c>
    </row>
    <row r="1187" spans="1:20" x14ac:dyDescent="0.3">
      <c r="A1187" s="12" t="s">
        <v>1511</v>
      </c>
      <c r="B1187" s="10" t="str">
        <f>_xll.SNL.Clients.Office.Excel.Functions.SPG(A1187,"SP_IPO_DATE")</f>
        <v/>
      </c>
      <c r="C1187" s="5">
        <f>_xll.SNL.Clients.Office.Excel.Functions.SPG(A1187, "SP_VOLUME_AVG_WEEKLY_TO_SHARES_OUT", , "1M")</f>
        <v>5.0104179011487844</v>
      </c>
      <c r="D1187" s="5">
        <f>_xll.SNL.Clients.Office.Excel.Functions.SPG(A1187, "SP_VOLUME_AVG_WEEKLY_TO_SHARES_OUT", , "3M")</f>
        <v>4.478506266708683</v>
      </c>
      <c r="E1187" s="5">
        <f>_xll.SNL.Clients.Office.Excel.Functions.SPG(A1187, "SP_VOLUME_AVG_DAILY_TO_1YR_AVG_DAILY", , "1M")</f>
        <v>101.56</v>
      </c>
      <c r="F1187" s="5">
        <f>_xll.SNL.Clients.Office.Excel.Functions.SPG(A1187, "SP_VOLUME_AVG_DAILY_TO_1YR_AVG_DAILY", , "3M")</f>
        <v>90.78</v>
      </c>
      <c r="G1187" s="9" t="str">
        <f>_xll.SNL.Clients.Office.Excel.Functions.SPG(A1187, "IQ_SECTOR")</f>
        <v>Industrials</v>
      </c>
      <c r="H1187" s="9" t="str">
        <f>_xll.SNL.Clients.Office.Excel.Functions.SPG(A1187, "IQ_INDUSTRY_GROUP")</f>
        <v>Transportation</v>
      </c>
      <c r="I1187" s="9" t="str">
        <f>_xll.SNL.Clients.Office.Excel.Functions.SPG(A1187, "IQ_INDUSTRY")</f>
        <v>Passenger Airlines</v>
      </c>
      <c r="J1187" s="9" t="str">
        <f>_xll.SNL.Clients.Office.Excel.Functions.SPG(A1187, "IQ_PRIMARY_INDUSTRY")</f>
        <v>Passenger Airlines</v>
      </c>
      <c r="K1187" s="9" t="str">
        <f>_xll.SNL.Clients.Office.Excel.Functions.SPG(A1187, "NAICS_CODE", "Primary")</f>
        <v>481111 - Scheduled Passenger Air Transportation</v>
      </c>
      <c r="L1187" s="9" t="str">
        <f>_xll.SNL.Clients.Office.Excel.Functions.SPG(A1187, "SP_TOPICTAG")</f>
        <v>Freight Service; Passenger Aircraft Manufacturing</v>
      </c>
      <c r="M1187" s="5">
        <f>_xll.SNL.Clients.Office.Excel.Functions.SPG(A1187, "SP_PCT_SHARES_OWNED_ALL_INSTITUTIONS")</f>
        <v>92.72</v>
      </c>
      <c r="N1187" s="9" t="str">
        <f>_xll.SNL.Clients.Office.Excel.Functions.SPG(A1187, "RD_CREDIT_RATING_GLOBAL", "Issuer Credit Rating", "Local Currency LT|0")</f>
        <v/>
      </c>
      <c r="O1187" s="9" t="str">
        <f>_xll.SNL.Clients.Office.Excel.Functions.SPG(A1187, "RD_CWOL_GLOBAL", "Issuer Credit Rating", "Local Currency LT|0")</f>
        <v/>
      </c>
      <c r="P1187" s="9" t="str">
        <f>_xll.SNL.Clients.Office.Excel.Functions.SPG(A1187, "RD_RATING_ACTION_GLOBAL", "Issuer Credit Rating", "Local Currency LT|0")</f>
        <v/>
      </c>
      <c r="Q1187" s="10" t="str">
        <f>_xll.SNL.Clients.Office.Excel.Functions.SPG(A1187, "RD_LAST_REVIEW_DATE_GLOBAL", "Issuer Credit Rating", "Local Currency LT")</f>
        <v/>
      </c>
      <c r="R1187" s="10" t="str">
        <f>_xll.SNL.Clients.Office.Excel.Functions.SPG(A1187, "RD_CREDIT_RATING_DATE_GLOBAL", "Issuer Credit Rating", "Local Currency LT|0")</f>
        <v/>
      </c>
      <c r="S1187" s="10" t="str">
        <f>_xll.SNL.Clients.Office.Excel.Functions.SPG(A1187, "RD_CREDIT_WATCH_OUTLOOK_DATE_GLOBAL", "Issuer Credit Rating", "Local Currency LT|0")</f>
        <v/>
      </c>
      <c r="T1187" s="13" t="str">
        <f>_xll.SNL.Clients.Office.Excel.Functions.SPG(A1187, "SP_BUSINESS_DESCRIPTION")</f>
        <v>SkyWest, Inc., through its subsidiaries, engages in the operation of a regional airline in the United States. It operates through two segment, SkyWest Airlines and SWC; and SkyWest Leasing. The company is also involved in leasing regional jet aircraft and spare engines to third parties; and provision of on-demand charter, airport customer, and ground handling services. As of December 31, 2023, its fleet consisted of 603 aircraft; and provided scheduled passenger and air freight services with approximately 1,850 total daily departures to various destinations in the United States, Canada, and Mexico. SkyWest, Inc. was incorporated in 1972 and is headquartered in Saint George, Utah.</v>
      </c>
    </row>
    <row r="1188" spans="1:20" x14ac:dyDescent="0.3">
      <c r="A1188" s="12" t="s">
        <v>398</v>
      </c>
      <c r="B1188" s="10" t="str">
        <f>_xll.SNL.Clients.Office.Excel.Functions.SPG(A1188,"SP_IPO_DATE")</f>
        <v/>
      </c>
      <c r="C1188" s="5">
        <f>_xll.SNL.Clients.Office.Excel.Functions.SPG(A1188, "SP_VOLUME_AVG_WEEKLY_TO_SHARES_OUT", , "1M")</f>
        <v>11.725623847716765</v>
      </c>
      <c r="D1188" s="5">
        <f>_xll.SNL.Clients.Office.Excel.Functions.SPG(A1188, "SP_VOLUME_AVG_WEEKLY_TO_SHARES_OUT", , "3M")</f>
        <v>9.0846349104337527</v>
      </c>
      <c r="E1188" s="5">
        <f>_xll.SNL.Clients.Office.Excel.Functions.SPG(A1188, "SP_VOLUME_AVG_DAILY_TO_1YR_AVG_DAILY", , "1M")</f>
        <v>148.80000000000001</v>
      </c>
      <c r="F1188" s="5">
        <f>_xll.SNL.Clients.Office.Excel.Functions.SPG(A1188, "SP_VOLUME_AVG_DAILY_TO_1YR_AVG_DAILY", , "3M")</f>
        <v>115.29</v>
      </c>
      <c r="G1188" s="9" t="str">
        <f>_xll.SNL.Clients.Office.Excel.Functions.SPG(A1188, "IQ_SECTOR")</f>
        <v>Information Technology</v>
      </c>
      <c r="H1188" s="9" t="str">
        <f>_xll.SNL.Clients.Office.Excel.Functions.SPG(A1188, "IQ_INDUSTRY_GROUP")</f>
        <v>Semiconductors and Semiconductor Equipment</v>
      </c>
      <c r="I1188" s="9" t="str">
        <f>_xll.SNL.Clients.Office.Excel.Functions.SPG(A1188, "IQ_INDUSTRY")</f>
        <v>Semiconductors and Semiconductor Equipment</v>
      </c>
      <c r="J1188" s="9" t="str">
        <f>_xll.SNL.Clients.Office.Excel.Functions.SPG(A1188, "IQ_PRIMARY_INDUSTRY")</f>
        <v>Semiconductors</v>
      </c>
      <c r="K1188" s="9" t="str">
        <f>_xll.SNL.Clients.Office.Excel.Functions.SPG(A1188, "NAICS_CODE", "Primary")</f>
        <v>334413 - Semiconductor and Related Device Manufacturing</v>
      </c>
      <c r="L1188" s="9" t="str">
        <f>_xll.SNL.Clients.Office.Excel.Functions.SPG(A1188, "SP_TOPICTAG")</f>
        <v>RFID (Radio Frequency Identification); Sensors; Edge Computing; Network Security; Data Center Technology</v>
      </c>
      <c r="M1188" s="5">
        <f>_xll.SNL.Clients.Office.Excel.Functions.SPG(A1188, "SP_PCT_SHARES_OWNED_ALL_INSTITUTIONS")</f>
        <v>95.63</v>
      </c>
      <c r="N1188" s="9" t="str">
        <f>_xll.SNL.Clients.Office.Excel.Functions.SPG(A1188, "RD_CREDIT_RATING_GLOBAL", "Issuer Credit Rating", "Local Currency LT|0")</f>
        <v>BBB-</v>
      </c>
      <c r="O1188" s="9" t="str">
        <f>_xll.SNL.Clients.Office.Excel.Functions.SPG(A1188, "RD_CWOL_GLOBAL", "Issuer Credit Rating", "Local Currency LT|0")</f>
        <v>Stable</v>
      </c>
      <c r="P1188" s="9" t="str">
        <f>_xll.SNL.Clients.Office.Excel.Functions.SPG(A1188, "RD_RATING_ACTION_GLOBAL", "Issuer Credit Rating", "Local Currency LT|0")</f>
        <v>New Rating | CreditWatch/Outlook (04/22/2021)</v>
      </c>
      <c r="Q1188" s="10">
        <f>_xll.SNL.Clients.Office.Excel.Functions.SPG(A1188, "RD_LAST_REVIEW_DATE_GLOBAL", "Issuer Credit Rating", "Local Currency LT")</f>
        <v>45394</v>
      </c>
      <c r="R1188" s="10">
        <f>_xll.SNL.Clients.Office.Excel.Functions.SPG(A1188, "RD_CREDIT_RATING_DATE_GLOBAL", "Issuer Credit Rating", "Local Currency LT|0")</f>
        <v>44308</v>
      </c>
      <c r="S1188" s="10">
        <f>_xll.SNL.Clients.Office.Excel.Functions.SPG(A1188, "RD_CREDIT_WATCH_OUTLOOK_DATE_GLOBAL", "Issuer Credit Rating", "Local Currency LT|0")</f>
        <v>44308</v>
      </c>
      <c r="T1188" s="13" t="str">
        <f>_xll.SNL.Clients.Office.Excel.Functions.SPG(A1188, "SP_BUSINESS_DESCRIPTION")</f>
        <v>Skyworks Solutions, Inc., together with its subsidiaries, designs, develops, manufactures, and markets proprietary semiconductor products in the United States, China, South Korea, Taiwan, Europe, the Middle East, Africa, and the rest of Asia-Pacific. Its product portfolio includes amplifiers, antenna tuners, attenuators, automotive tuners and digital radios, DC/DC converters, demodulators, detectors, digital power isolators, diodes, directional couplers, diversity receive modules, filters, front-end modules, hybrids, light emitting diode drivers, low noise amplifiers, mixers, modulators, optocouplers/optoisolators, phase locked loops, phase shifters, power dividers/combiners, power over ethernet, power isolators, interface circuits, receivers, switches, synthesizers, timing devices, voltage controlled oscillators/synthesizers, and voltage regulators. The company products are the used in aerospace, automotive, broadband, cellular infrastructure, connected home, defense, entertainment and gaming, industrial, medical, smartphone, tablet, and wearable markets. It sells its products through direct sales force, electronic component distributors, and independent sales representatives. Skyworks Solutions, Inc. was founded in 1962 and is based in Irvine, California.</v>
      </c>
    </row>
    <row r="1189" spans="1:20" x14ac:dyDescent="0.3">
      <c r="A1189" s="12" t="s">
        <v>1512</v>
      </c>
      <c r="B1189" s="10">
        <f>_xll.SNL.Clients.Office.Excel.Functions.SPG(A1189,"SP_IPO_DATE")</f>
        <v>35656</v>
      </c>
      <c r="C1189" s="5">
        <f>_xll.SNL.Clients.Office.Excel.Functions.SPG(A1189, "SP_VOLUME_AVG_WEEKLY_TO_SHARES_OUT", , "1M")</f>
        <v>5.4243758221315526</v>
      </c>
      <c r="D1189" s="5">
        <f>_xll.SNL.Clients.Office.Excel.Functions.SPG(A1189, "SP_VOLUME_AVG_WEEKLY_TO_SHARES_OUT", , "3M")</f>
        <v>6.671590879702288</v>
      </c>
      <c r="E1189" s="5">
        <f>_xll.SNL.Clients.Office.Excel.Functions.SPG(A1189, "SP_VOLUME_AVG_DAILY_TO_1YR_AVG_DAILY", , "1M")</f>
        <v>85.36</v>
      </c>
      <c r="F1189" s="5">
        <f>_xll.SNL.Clients.Office.Excel.Functions.SPG(A1189, "SP_VOLUME_AVG_DAILY_TO_1YR_AVG_DAILY", , "3M")</f>
        <v>104.99</v>
      </c>
      <c r="G1189" s="9" t="str">
        <f>_xll.SNL.Clients.Office.Excel.Functions.SPG(A1189, "IQ_SECTOR")</f>
        <v>Real Estate</v>
      </c>
      <c r="H1189" s="9" t="str">
        <f>_xll.SNL.Clients.Office.Excel.Functions.SPG(A1189, "IQ_INDUSTRY_GROUP")</f>
        <v>Equity Real Estate Investment Trusts (REITs)</v>
      </c>
      <c r="I1189" s="9" t="str">
        <f>_xll.SNL.Clients.Office.Excel.Functions.SPG(A1189, "IQ_INDUSTRY")</f>
        <v>Office REITs</v>
      </c>
      <c r="J1189" s="9" t="str">
        <f>_xll.SNL.Clients.Office.Excel.Functions.SPG(A1189, "IQ_PRIMARY_INDUSTRY")</f>
        <v>Office REITs</v>
      </c>
      <c r="K1189" s="9" t="str">
        <f>_xll.SNL.Clients.Office.Excel.Functions.SPG(A1189, "NAICS_CODE", "Primary")</f>
        <v>531110 - Lessors of Residential Buildings and Dwellings</v>
      </c>
      <c r="L1189" s="9" t="str">
        <f>_xll.SNL.Clients.Office.Excel.Functions.SPG(A1189, "SP_TOPICTAG")</f>
        <v/>
      </c>
      <c r="M1189" s="5">
        <f>_xll.SNL.Clients.Office.Excel.Functions.SPG(A1189, "SP_PCT_SHARES_OWNED_ALL_INSTITUTIONS")</f>
        <v>87.68</v>
      </c>
      <c r="N1189" s="9" t="str">
        <f>_xll.SNL.Clients.Office.Excel.Functions.SPG(A1189, "RD_CREDIT_RATING_GLOBAL", "Issuer Credit Rating", "Local Currency LT|0")</f>
        <v>BB</v>
      </c>
      <c r="O1189" s="9" t="str">
        <f>_xll.SNL.Clients.Office.Excel.Functions.SPG(A1189, "RD_CWOL_GLOBAL", "Issuer Credit Rating", "Local Currency LT|0")</f>
        <v>Negative</v>
      </c>
      <c r="P1189" s="9" t="str">
        <f>_xll.SNL.Clients.Office.Excel.Functions.SPG(A1189, "RD_RATING_ACTION_GLOBAL", "Issuer Credit Rating", "Local Currency LT|0")</f>
        <v>Downgrade | CreditWatch/Outlook (09/16/2024)</v>
      </c>
      <c r="Q1189" s="10">
        <f>_xll.SNL.Clients.Office.Excel.Functions.SPG(A1189, "RD_LAST_REVIEW_DATE_GLOBAL", "Issuer Credit Rating", "Local Currency LT")</f>
        <v>45566</v>
      </c>
      <c r="R1189" s="10">
        <f>_xll.SNL.Clients.Office.Excel.Functions.SPG(A1189, "RD_CREDIT_RATING_DATE_GLOBAL", "Issuer Credit Rating", "Local Currency LT|0")</f>
        <v>45551</v>
      </c>
      <c r="S1189" s="10">
        <f>_xll.SNL.Clients.Office.Excel.Functions.SPG(A1189, "RD_CREDIT_WATCH_OUTLOOK_DATE_GLOBAL", "Issuer Credit Rating", "Local Currency LT|0")</f>
        <v>45551</v>
      </c>
      <c r="T1189" s="13" t="str">
        <f>_xll.SNL.Clients.Office.Excel.Functions.SPG(A1189, "SP_BUSINESS_DESCRIPTION")</f>
        <v>SL Green Realty Corp., Manhattan's largest office landlord, is a fully integrated real estate investment trust, or REIT, that is focused primarily on acquiring, managing and maximizing value of Manhattan commercial properties. As of December 31, 2024, SL Green held interests in 54 buildings totaling 30.6 million square feet. This included ownership interests in 27.0 million square feet of Manhattan buildings and 2.8 million square feet securing debt and preferred equity investments.</v>
      </c>
    </row>
    <row r="1190" spans="1:20" x14ac:dyDescent="0.3">
      <c r="A1190" s="12" t="s">
        <v>1960</v>
      </c>
      <c r="B1190" s="10" t="str">
        <f>_xll.SNL.Clients.Office.Excel.Functions.SPG(A1190,"SP_IPO_DATE")</f>
        <v/>
      </c>
      <c r="C1190" s="5">
        <f>_xll.SNL.Clients.Office.Excel.Functions.SPG(A1190, "SP_VOLUME_AVG_WEEKLY_TO_SHARES_OUT", , "1M")</f>
        <v>6.1428642130930742</v>
      </c>
      <c r="D1190" s="5">
        <f>_xll.SNL.Clients.Office.Excel.Functions.SPG(A1190, "SP_VOLUME_AVG_WEEKLY_TO_SHARES_OUT", , "3M")</f>
        <v>6.3665413421439956</v>
      </c>
      <c r="E1190" s="5">
        <f>_xll.SNL.Clients.Office.Excel.Functions.SPG(A1190, "SP_VOLUME_AVG_DAILY_TO_1YR_AVG_DAILY", , "1M")</f>
        <v>130.66</v>
      </c>
      <c r="F1190" s="5">
        <f>_xll.SNL.Clients.Office.Excel.Functions.SPG(A1190, "SP_VOLUME_AVG_DAILY_TO_1YR_AVG_DAILY", , "3M")</f>
        <v>135.41</v>
      </c>
      <c r="G1190" s="9" t="str">
        <f>_xll.SNL.Clients.Office.Excel.Functions.SPG(A1190, "IQ_SECTOR")</f>
        <v>Financials</v>
      </c>
      <c r="H1190" s="9" t="str">
        <f>_xll.SNL.Clients.Office.Excel.Functions.SPG(A1190, "IQ_INDUSTRY_GROUP")</f>
        <v>Financial Services</v>
      </c>
      <c r="I1190" s="9" t="str">
        <f>_xll.SNL.Clients.Office.Excel.Functions.SPG(A1190, "IQ_INDUSTRY")</f>
        <v>Consumer Finance</v>
      </c>
      <c r="J1190" s="9" t="str">
        <f>_xll.SNL.Clients.Office.Excel.Functions.SPG(A1190, "IQ_PRIMARY_INDUSTRY")</f>
        <v>Consumer Finance</v>
      </c>
      <c r="K1190" s="9" t="str">
        <f>_xll.SNL.Clients.Office.Excel.Functions.SPG(A1190, "NAICS_CODE", "Primary")</f>
        <v>5222 - Nondepository Credit Intermediation</v>
      </c>
      <c r="L1190" s="9" t="str">
        <f>_xll.SNL.Clients.Office.Excel.Functions.SPG(A1190, "SP_TOPICTAG")</f>
        <v>Consumer Lending</v>
      </c>
      <c r="M1190" s="5">
        <f>_xll.SNL.Clients.Office.Excel.Functions.SPG(A1190, "SP_PCT_SHARES_OWNED_ALL_INSTITUTIONS")</f>
        <v>97.43</v>
      </c>
      <c r="N1190" s="9" t="str">
        <f>_xll.SNL.Clients.Office.Excel.Functions.SPG(A1190, "RD_CREDIT_RATING_GLOBAL", "Issuer Credit Rating", "Local Currency LT|0")</f>
        <v>BB+</v>
      </c>
      <c r="O1190" s="9" t="str">
        <f>_xll.SNL.Clients.Office.Excel.Functions.SPG(A1190, "RD_CWOL_GLOBAL", "Issuer Credit Rating", "Local Currency LT|0")</f>
        <v>Stable</v>
      </c>
      <c r="P1190" s="9" t="str">
        <f>_xll.SNL.Clients.Office.Excel.Functions.SPG(A1190, "RD_RATING_ACTION_GLOBAL", "Issuer Credit Rating", "Local Currency LT|0")</f>
        <v>CreditWatch/Outlook (03/25/2021)</v>
      </c>
      <c r="Q1190" s="10">
        <f>_xll.SNL.Clients.Office.Excel.Functions.SPG(A1190, "RD_LAST_REVIEW_DATE_GLOBAL", "Issuer Credit Rating", "Local Currency LT")</f>
        <v>45379</v>
      </c>
      <c r="R1190" s="10">
        <f>_xll.SNL.Clients.Office.Excel.Functions.SPG(A1190, "RD_CREDIT_RATING_DATE_GLOBAL", "Issuer Credit Rating", "Local Currency LT|0")</f>
        <v>42816</v>
      </c>
      <c r="S1190" s="10">
        <f>_xll.SNL.Clients.Office.Excel.Functions.SPG(A1190, "RD_CREDIT_WATCH_OUTLOOK_DATE_GLOBAL", "Issuer Credit Rating", "Local Currency LT|0")</f>
        <v>44280</v>
      </c>
      <c r="T1190" s="13" t="str">
        <f>_xll.SNL.Clients.Office.Excel.Functions.SPG(A1190, "SP_BUSINESS_DESCRIPTION")</f>
        <v>SLM Corporation, through its subsidiaries, originates and services private education loans to students and their families to finance the cost of their education in the United States. It is also involved in the provision of retail deposit accounts, including certificates of deposit, money market accounts, and high-yield savings accounts; and interest-bearing omnibus accounts. The company was formerly known as New BLC Corporation and changed its name to SLM Corporation in December 2013. SLM Corporation was founded in 1972 and is headquartered in Newark, Delaware.</v>
      </c>
    </row>
    <row r="1191" spans="1:20" x14ac:dyDescent="0.3">
      <c r="A1191" s="12" t="s">
        <v>1513</v>
      </c>
      <c r="B1191" s="10" t="str">
        <f>_xll.SNL.Clients.Office.Excel.Functions.SPG(A1191,"SP_IPO_DATE")</f>
        <v/>
      </c>
      <c r="C1191" s="5">
        <f>_xll.SNL.Clients.Office.Excel.Functions.SPG(A1191, "SP_VOLUME_AVG_WEEKLY_TO_SHARES_OUT", , "1M")</f>
        <v>6.3978979160194838</v>
      </c>
      <c r="D1191" s="5">
        <f>_xll.SNL.Clients.Office.Excel.Functions.SPG(A1191, "SP_VOLUME_AVG_WEEKLY_TO_SHARES_OUT", , "3M")</f>
        <v>5.8166165993106418</v>
      </c>
      <c r="E1191" s="5">
        <f>_xll.SNL.Clients.Office.Excel.Functions.SPG(A1191, "SP_VOLUME_AVG_DAILY_TO_1YR_AVG_DAILY", , "1M")</f>
        <v>86.8</v>
      </c>
      <c r="F1191" s="5">
        <f>_xll.SNL.Clients.Office.Excel.Functions.SPG(A1191, "SP_VOLUME_AVG_DAILY_TO_1YR_AVG_DAILY", , "3M")</f>
        <v>78.91</v>
      </c>
      <c r="G1191" s="9" t="str">
        <f>_xll.SNL.Clients.Office.Excel.Functions.SPG(A1191, "IQ_SECTOR")</f>
        <v>Energy</v>
      </c>
      <c r="H1191" s="9" t="str">
        <f>_xll.SNL.Clients.Office.Excel.Functions.SPG(A1191, "IQ_INDUSTRY_GROUP")</f>
        <v>Energy</v>
      </c>
      <c r="I1191" s="9" t="str">
        <f>_xll.SNL.Clients.Office.Excel.Functions.SPG(A1191, "IQ_INDUSTRY")</f>
        <v>Oil, Gas and Consumable Fuels</v>
      </c>
      <c r="J1191" s="9" t="str">
        <f>_xll.SNL.Clients.Office.Excel.Functions.SPG(A1191, "IQ_PRIMARY_INDUSTRY")</f>
        <v>Oil and Gas Exploration and Production</v>
      </c>
      <c r="K1191" s="9" t="str">
        <f>_xll.SNL.Clients.Office.Excel.Functions.SPG(A1191, "NAICS_CODE", "Primary")</f>
        <v>2111 - Oil and Gas Extraction</v>
      </c>
      <c r="L1191" s="9" t="str">
        <f>_xll.SNL.Clients.Office.Excel.Functions.SPG(A1191, "SP_TOPICTAG")</f>
        <v/>
      </c>
      <c r="M1191" s="5">
        <f>_xll.SNL.Clients.Office.Excel.Functions.SPG(A1191, "SP_PCT_SHARES_OWNED_ALL_INSTITUTIONS")</f>
        <v>101.99</v>
      </c>
      <c r="N1191" s="9" t="str">
        <f>_xll.SNL.Clients.Office.Excel.Functions.SPG(A1191, "RD_CREDIT_RATING_GLOBAL", "Issuer Credit Rating", "Local Currency LT|0")</f>
        <v>BB-</v>
      </c>
      <c r="O1191" s="9" t="str">
        <f>_xll.SNL.Clients.Office.Excel.Functions.SPG(A1191, "RD_CWOL_GLOBAL", "Issuer Credit Rating", "Local Currency LT|0")</f>
        <v>Stable</v>
      </c>
      <c r="P1191" s="9" t="str">
        <f>_xll.SNL.Clients.Office.Excel.Functions.SPG(A1191, "RD_RATING_ACTION_GLOBAL", "Issuer Credit Rating", "Local Currency LT|0")</f>
        <v>Upgrade | CreditWatch/Outlook (05/23/2023)</v>
      </c>
      <c r="Q1191" s="10">
        <f>_xll.SNL.Clients.Office.Excel.Functions.SPG(A1191, "RD_LAST_REVIEW_DATE_GLOBAL", "Issuer Credit Rating", "Local Currency LT")</f>
        <v>45463</v>
      </c>
      <c r="R1191" s="10">
        <f>_xll.SNL.Clients.Office.Excel.Functions.SPG(A1191, "RD_CREDIT_RATING_DATE_GLOBAL", "Issuer Credit Rating", "Local Currency LT|0")</f>
        <v>45069</v>
      </c>
      <c r="S1191" s="10">
        <f>_xll.SNL.Clients.Office.Excel.Functions.SPG(A1191, "RD_CREDIT_WATCH_OUTLOOK_DATE_GLOBAL", "Issuer Credit Rating", "Local Currency LT|0")</f>
        <v>45069</v>
      </c>
      <c r="T1191" s="13" t="str">
        <f>_xll.SNL.Clients.Office.Excel.Functions.SPG(A1191, "SP_BUSINESS_DESCRIPTION")</f>
        <v>SM Energy Company, an independent energy company, engages in the acquisition, exploration, development, and production of oil, gas, and natural gas liquids in the state of Texas. It has working interests in oil and gas producing wells in the Midland Basin and South Texas. The company was formerly known as St. Mary Land &amp; Exploration Company and changed its name to SM Energy Company in May 2010. SM Energy Company was founded in 1908 and is headquartered in Denver, Colorado.</v>
      </c>
    </row>
    <row r="1192" spans="1:20" x14ac:dyDescent="0.3">
      <c r="A1192" s="12" t="s">
        <v>399</v>
      </c>
      <c r="B1192" s="10">
        <f>_xll.SNL.Clients.Office.Excel.Functions.SPG(A1192,"SP_IPO_DATE")</f>
        <v>39155</v>
      </c>
      <c r="C1192" s="5">
        <f>_xll.SNL.Clients.Office.Excel.Functions.SPG(A1192, "SP_VOLUME_AVG_WEEKLY_TO_SHARES_OUT", , "1M")</f>
        <v>3.53087906780494</v>
      </c>
      <c r="D1192" s="5">
        <f>_xll.SNL.Clients.Office.Excel.Functions.SPG(A1192, "SP_VOLUME_AVG_WEEKLY_TO_SHARES_OUT", , "3M")</f>
        <v>3.3698689340992973</v>
      </c>
      <c r="E1192" s="5">
        <f>_xll.SNL.Clients.Office.Excel.Functions.SPG(A1192, "SP_VOLUME_AVG_DAILY_TO_1YR_AVG_DAILY", , "1M")</f>
        <v>121.06</v>
      </c>
      <c r="F1192" s="5">
        <f>_xll.SNL.Clients.Office.Excel.Functions.SPG(A1192, "SP_VOLUME_AVG_DAILY_TO_1YR_AVG_DAILY", , "3M")</f>
        <v>115.54</v>
      </c>
      <c r="G1192" s="9" t="str">
        <f>_xll.SNL.Clients.Office.Excel.Functions.SPG(A1192, "IQ_SECTOR")</f>
        <v>Materials</v>
      </c>
      <c r="H1192" s="9" t="str">
        <f>_xll.SNL.Clients.Office.Excel.Functions.SPG(A1192, "IQ_INDUSTRY_GROUP")</f>
        <v>Materials</v>
      </c>
      <c r="I1192" s="9" t="str">
        <f>_xll.SNL.Clients.Office.Excel.Functions.SPG(A1192, "IQ_INDUSTRY")</f>
        <v>Containers and Packaging</v>
      </c>
      <c r="J1192" s="9" t="str">
        <f>_xll.SNL.Clients.Office.Excel.Functions.SPG(A1192, "IQ_PRIMARY_INDUSTRY")</f>
        <v>Paper and Plastic Packaging Products and Materials</v>
      </c>
      <c r="K1192" s="9" t="str">
        <f>_xll.SNL.Clients.Office.Excel.Functions.SPG(A1192, "NAICS_CODE", "Primary")</f>
        <v>3222 - Converted Paper Product Manufacturing</v>
      </c>
      <c r="L1192" s="9" t="str">
        <f>_xll.SNL.Clients.Office.Excel.Functions.SPG(A1192, "SP_TOPICTAG")</f>
        <v>Packaging Services</v>
      </c>
      <c r="M1192" s="5">
        <f>_xll.SNL.Clients.Office.Excel.Functions.SPG(A1192, "SP_PCT_SHARES_OWNED_ALL_INSTITUTIONS")</f>
        <v>88.83</v>
      </c>
      <c r="N1192" s="9" t="str">
        <f>_xll.SNL.Clients.Office.Excel.Functions.SPG(A1192, "RD_CREDIT_RATING_GLOBAL", "Issuer Credit Rating", "Local Currency LT|0")</f>
        <v>BBB</v>
      </c>
      <c r="O1192" s="9" t="str">
        <f>_xll.SNL.Clients.Office.Excel.Functions.SPG(A1192, "RD_CWOL_GLOBAL", "Issuer Credit Rating", "Local Currency LT|0")</f>
        <v>Stable</v>
      </c>
      <c r="P1192" s="9" t="str">
        <f>_xll.SNL.Clients.Office.Excel.Functions.SPG(A1192, "RD_RATING_ACTION_GLOBAL", "Issuer Credit Rating", "Local Currency LT|0")</f>
        <v>New Rating | CreditWatch/Outlook (07/05/2024)</v>
      </c>
      <c r="Q1192" s="10">
        <f>_xll.SNL.Clients.Office.Excel.Functions.SPG(A1192, "RD_LAST_REVIEW_DATE_GLOBAL", "Issuer Credit Rating", "Local Currency LT")</f>
        <v>45478</v>
      </c>
      <c r="R1192" s="10">
        <f>_xll.SNL.Clients.Office.Excel.Functions.SPG(A1192, "RD_CREDIT_RATING_DATE_GLOBAL", "Issuer Credit Rating", "Local Currency LT|0")</f>
        <v>45478</v>
      </c>
      <c r="S1192" s="10">
        <f>_xll.SNL.Clients.Office.Excel.Functions.SPG(A1192, "RD_CREDIT_WATCH_OUTLOOK_DATE_GLOBAL", "Issuer Credit Rating", "Local Currency LT|0")</f>
        <v>45478</v>
      </c>
      <c r="T1192" s="13" t="str">
        <f>_xll.SNL.Clients.Office.Excel.Functions.SPG(A1192, "SP_BUSINESS_DESCRIPTION")</f>
        <v>Smurfit Westrock Plc, together with its subsidiaries, manufactures, distributes, and sells containerboard, corrugated containers, and other paper-based packaging products in Ireland and internationally. The company produces containerboard that it converts into corrugated containers or sells to third parties, as well as produces other types of paper, such as consumer packaging board, sack paper, graphic paper, solid board and graphic board, and other paper-based packaging products, such as consumer packaging, solid board packaging, paper sacks, and other packaging products, including bag-in-box. It also produces linerboard and corrugated medium, paperboard, and non-packaging grades of paper, as well as converted products, such as folding cartons and corrugated boxes, and other products; recycled paper-based packaging products; and packaging machinery. The company primarily serves food and beverage, e-commerce, retail, consumer goods, industrial, and foodservice markets. Smurfit Westrock Plc was founded in 1934 and is headquartered in Dublin, Ireland.</v>
      </c>
    </row>
    <row r="1193" spans="1:20" x14ac:dyDescent="0.3">
      <c r="A1193" s="12" t="s">
        <v>400</v>
      </c>
      <c r="B1193" s="10" t="str">
        <f>_xll.SNL.Clients.Office.Excel.Functions.SPG(A1193,"SP_IPO_DATE")</f>
        <v/>
      </c>
      <c r="C1193" s="5">
        <f>_xll.SNL.Clients.Office.Excel.Functions.SPG(A1193, "SP_VOLUME_AVG_WEEKLY_TO_SHARES_OUT", , "1M")</f>
        <v>3.8840016853984727</v>
      </c>
      <c r="D1193" s="5">
        <f>_xll.SNL.Clients.Office.Excel.Functions.SPG(A1193, "SP_VOLUME_AVG_WEEKLY_TO_SHARES_OUT", , "3M")</f>
        <v>3.7374092223436737</v>
      </c>
      <c r="E1193" s="5">
        <f>_xll.SNL.Clients.Office.Excel.Functions.SPG(A1193, "SP_VOLUME_AVG_DAILY_TO_1YR_AVG_DAILY", , "1M")</f>
        <v>120.52</v>
      </c>
      <c r="F1193" s="5">
        <f>_xll.SNL.Clients.Office.Excel.Functions.SPG(A1193, "SP_VOLUME_AVG_DAILY_TO_1YR_AVG_DAILY", , "3M")</f>
        <v>115.97</v>
      </c>
      <c r="G1193" s="9" t="str">
        <f>_xll.SNL.Clients.Office.Excel.Functions.SPG(A1193, "IQ_SECTOR")</f>
        <v>Industrials</v>
      </c>
      <c r="H1193" s="9" t="str">
        <f>_xll.SNL.Clients.Office.Excel.Functions.SPG(A1193, "IQ_INDUSTRY_GROUP")</f>
        <v>Capital Goods</v>
      </c>
      <c r="I1193" s="9" t="str">
        <f>_xll.SNL.Clients.Office.Excel.Functions.SPG(A1193, "IQ_INDUSTRY")</f>
        <v>Machinery</v>
      </c>
      <c r="J1193" s="9" t="str">
        <f>_xll.SNL.Clients.Office.Excel.Functions.SPG(A1193, "IQ_PRIMARY_INDUSTRY")</f>
        <v>Industrial Machinery and Supplies and Components</v>
      </c>
      <c r="K1193" s="9" t="str">
        <f>_xll.SNL.Clients.Office.Excel.Functions.SPG(A1193, "NAICS_CODE", "Primary")</f>
        <v>33221 - Cutlery and Handtool Manufacturing</v>
      </c>
      <c r="L1193" s="9" t="str">
        <f>_xll.SNL.Clients.Office.Excel.Functions.SPG(A1193, "SP_TOPICTAG")</f>
        <v>Computer Vision; Fleet Management; Industrial Automation; Simulation; Process Automation</v>
      </c>
      <c r="M1193" s="5">
        <f>_xll.SNL.Clients.Office.Excel.Functions.SPG(A1193, "SP_PCT_SHARES_OWNED_ALL_INSTITUTIONS")</f>
        <v>92.85</v>
      </c>
      <c r="N1193" s="9" t="str">
        <f>_xll.SNL.Clients.Office.Excel.Functions.SPG(A1193, "RD_CREDIT_RATING_GLOBAL", "Issuer Credit Rating", "Local Currency LT|0")</f>
        <v>A-</v>
      </c>
      <c r="O1193" s="9" t="str">
        <f>_xll.SNL.Clients.Office.Excel.Functions.SPG(A1193, "RD_CWOL_GLOBAL", "Issuer Credit Rating", "Local Currency LT|0")</f>
        <v>Stable</v>
      </c>
      <c r="P1193" s="9" t="str">
        <f>_xll.SNL.Clients.Office.Excel.Functions.SPG(A1193, "RD_RATING_ACTION_GLOBAL", "Issuer Credit Rating", "Local Currency LT|0")</f>
        <v>CreditWatch/Outlook (12/03/2010)</v>
      </c>
      <c r="Q1193" s="10">
        <f>_xll.SNL.Clients.Office.Excel.Functions.SPG(A1193, "RD_LAST_REVIEW_DATE_GLOBAL", "Issuer Credit Rating", "Local Currency LT")</f>
        <v>45383</v>
      </c>
      <c r="R1193" s="10">
        <f>_xll.SNL.Clients.Office.Excel.Functions.SPG(A1193, "RD_CREDIT_RATING_DATE_GLOBAL", "Issuer Credit Rating", "Local Currency LT|0")</f>
        <v>39051</v>
      </c>
      <c r="S1193" s="10">
        <f>_xll.SNL.Clients.Office.Excel.Functions.SPG(A1193, "RD_CREDIT_WATCH_OUTLOOK_DATE_GLOBAL", "Issuer Credit Rating", "Local Currency LT|0")</f>
        <v>40515</v>
      </c>
      <c r="T1193" s="13" t="str">
        <f>_xll.SNL.Clients.Office.Excel.Functions.SPG(A1193, "SP_BUSINESS_DESCRIPTION")</f>
        <v>Snap-on Incorporated manufactures and markets tools, equipment, diagnostics, and repair information and systems solutions for professional users worldwide. It operates through Commercial &amp; Industrial Group, Snap-on Tools Group, Repair Systems &amp; Information Group, and Financial Services segments. The company provides hand tools, including wrenches, sockets, ratchet wrenches, pliers, screwdrivers, punches and chisels, saws and cutting tools, pruning tools, torque measuring instruments, and other related products; power tools, such as cordless, pneumatic, and hydraulic and corded tools; and tool storage products comprising tool chests, roll cabinets, and other products. It provides handheld and computer-based diagnostic products, service and repair information products, diagnostic software solutions, electronic parts catalogs, business management systems and services, point-of-sale systems, integrated systems for vehicle service shops, original equipment manufacturer purchasing facilitation services, and warranty management systems and analytics; and engineered solutions. In addition, the company offers solutions for the service of vehicles and industrial equipment that include wheel alignment equipment, wheel balancers, tire changers, vehicle lifts, test lane equipment, collision repair equipment, vehicle air conditioning service equipment, brake service equipment, fluid exchange equipment, transmission troubleshooting equipment, safety testing equipment, battery chargers, and hoists, as well as after-sales support services and training programs. Further, it provides financing programs to facilitate the sales of its products and support its franchise business. It serves the aviation and aerospace, agriculture, infrastructure construction, government and military, mining, natural resources, power generation, and technical education industries. Snap-on Incorporated was incorporated in 1920 and is headquartered in Kenosha, Wisconsin.</v>
      </c>
    </row>
    <row r="1194" spans="1:20" x14ac:dyDescent="0.3">
      <c r="A1194" s="12" t="s">
        <v>1514</v>
      </c>
      <c r="B1194" s="10">
        <f>_xll.SNL.Clients.Office.Excel.Functions.SPG(A1194,"SP_IPO_DATE")</f>
        <v>42088</v>
      </c>
      <c r="C1194" s="5">
        <f>_xll.SNL.Clients.Office.Excel.Functions.SPG(A1194, "SP_VOLUME_AVG_WEEKLY_TO_SHARES_OUT", , "1M")</f>
        <v>28.286931252337382</v>
      </c>
      <c r="D1194" s="5">
        <f>_xll.SNL.Clients.Office.Excel.Functions.SPG(A1194, "SP_VOLUME_AVG_WEEKLY_TO_SHARES_OUT", , "3M")</f>
        <v>38.757245262825677</v>
      </c>
      <c r="E1194" s="5">
        <f>_xll.SNL.Clients.Office.Excel.Functions.SPG(A1194, "SP_VOLUME_AVG_DAILY_TO_1YR_AVG_DAILY", , "1M")</f>
        <v>84.92</v>
      </c>
      <c r="F1194" s="5">
        <f>_xll.SNL.Clients.Office.Excel.Functions.SPG(A1194, "SP_VOLUME_AVG_DAILY_TO_1YR_AVG_DAILY", , "3M")</f>
        <v>116.35</v>
      </c>
      <c r="G1194" s="9" t="str">
        <f>_xll.SNL.Clients.Office.Excel.Functions.SPG(A1194, "IQ_SECTOR")</f>
        <v>Information Technology</v>
      </c>
      <c r="H1194" s="9" t="str">
        <f>_xll.SNL.Clients.Office.Excel.Functions.SPG(A1194, "IQ_INDUSTRY_GROUP")</f>
        <v>Semiconductors and Semiconductor Equipment</v>
      </c>
      <c r="I1194" s="9" t="str">
        <f>_xll.SNL.Clients.Office.Excel.Functions.SPG(A1194, "IQ_INDUSTRY")</f>
        <v>Semiconductors and Semiconductor Equipment</v>
      </c>
      <c r="J1194" s="9" t="str">
        <f>_xll.SNL.Clients.Office.Excel.Functions.SPG(A1194, "IQ_PRIMARY_INDUSTRY")</f>
        <v>Semiconductor Materials and Equipment</v>
      </c>
      <c r="K1194" s="9" t="str">
        <f>_xll.SNL.Clients.Office.Excel.Functions.SPG(A1194, "NAICS_CODE", "Primary")</f>
        <v>333242 - Semiconductor Machinery Manufacturing</v>
      </c>
      <c r="L1194" s="9" t="str">
        <f>_xll.SNL.Clients.Office.Excel.Functions.SPG(A1194, "SP_TOPICTAG")</f>
        <v>Clean Energy; Energy Efficiency; Energy Management; Energy Storage; Industrial Automation; Smart Energy; ClimateTech; Utility Scale Solar</v>
      </c>
      <c r="M1194" s="5">
        <f>_xll.SNL.Clients.Office.Excel.Functions.SPG(A1194, "SP_PCT_SHARES_OWNED_ALL_INSTITUTIONS")</f>
        <v>103.25</v>
      </c>
      <c r="N1194" s="9" t="str">
        <f>_xll.SNL.Clients.Office.Excel.Functions.SPG(A1194, "RD_CREDIT_RATING_GLOBAL", "Issuer Credit Rating", "Local Currency LT|0")</f>
        <v/>
      </c>
      <c r="O1194" s="9" t="str">
        <f>_xll.SNL.Clients.Office.Excel.Functions.SPG(A1194, "RD_CWOL_GLOBAL", "Issuer Credit Rating", "Local Currency LT|0")</f>
        <v/>
      </c>
      <c r="P1194" s="9" t="str">
        <f>_xll.SNL.Clients.Office.Excel.Functions.SPG(A1194, "RD_RATING_ACTION_GLOBAL", "Issuer Credit Rating", "Local Currency LT|0")</f>
        <v/>
      </c>
      <c r="Q1194" s="10" t="str">
        <f>_xll.SNL.Clients.Office.Excel.Functions.SPG(A1194, "RD_LAST_REVIEW_DATE_GLOBAL", "Issuer Credit Rating", "Local Currency LT")</f>
        <v/>
      </c>
      <c r="R1194" s="10" t="str">
        <f>_xll.SNL.Clients.Office.Excel.Functions.SPG(A1194, "RD_CREDIT_RATING_DATE_GLOBAL", "Issuer Credit Rating", "Local Currency LT|0")</f>
        <v/>
      </c>
      <c r="S1194" s="10" t="str">
        <f>_xll.SNL.Clients.Office.Excel.Functions.SPG(A1194, "RD_CREDIT_WATCH_OUTLOOK_DATE_GLOBAL", "Issuer Credit Rating", "Local Currency LT|0")</f>
        <v/>
      </c>
      <c r="T1194" s="13" t="str">
        <f>_xll.SNL.Clients.Office.Excel.Functions.SPG(A1194, "SP_BUSINESS_DESCRIPTION")</f>
        <v>SolarEdge Technologies, Inc., together with its subsidiaries, designs, develops, manufactures, and sells direct current (DC) optimized inverter systems for solar photovoltaic (PV) installations in the United States, Germany, the Netherlands, Italy, rest of Europe, and internationally. The company offers power optimizers, inverters, batteries, storage solutions, electric vehicle chargers, smart tracking solutions, and smart energy management software products; Monitoring platform, a cloud-based monitoring platform, which collects power, voltage, current, and system data sent from inverters and power optimizers; and MySolarEdge app, that enables system owners to track their real-time system production and household energy consumption. It also provides Designer platform, an web-based tool that helps solar professionals to plan, build, and validate residential and commercial systems; Mapper application for registering the physical layout of new PV sites installed with DC optimized inverter systems; SetApp application that activates and configurate inverters; and grid services. in addition, the company offers e-mobility products, automated machines, and UPS products; and pre-sales support, ongoing trainings, and technical support and after installation services. It sells its products through solar installers and distributors, electrical equipment wholesalers, and PV module manufacturers, as well as engineering, procurement, and construction firms. The company was incorporated in 2006 and is headquartered in Herzliya, Israel.</v>
      </c>
    </row>
    <row r="1195" spans="1:20" x14ac:dyDescent="0.3">
      <c r="A1195" s="12" t="s">
        <v>1515</v>
      </c>
      <c r="B1195" s="10">
        <f>_xll.SNL.Clients.Office.Excel.Functions.SPG(A1195,"SP_IPO_DATE")</f>
        <v>43391</v>
      </c>
      <c r="C1195" s="5">
        <f>_xll.SNL.Clients.Office.Excel.Functions.SPG(A1195, "SP_VOLUME_AVG_WEEKLY_TO_SHARES_OUT", , "1M")</f>
        <v>3.1006774318048711</v>
      </c>
      <c r="D1195" s="5">
        <f>_xll.SNL.Clients.Office.Excel.Functions.SPG(A1195, "SP_VOLUME_AVG_WEEKLY_TO_SHARES_OUT", , "3M")</f>
        <v>2.1738363622843795</v>
      </c>
      <c r="E1195" s="5">
        <f>_xll.SNL.Clients.Office.Excel.Functions.SPG(A1195, "SP_VOLUME_AVG_DAILY_TO_1YR_AVG_DAILY", , "1M")</f>
        <v>170.82</v>
      </c>
      <c r="F1195" s="5">
        <f>_xll.SNL.Clients.Office.Excel.Functions.SPG(A1195, "SP_VOLUME_AVG_DAILY_TO_1YR_AVG_DAILY", , "3M")</f>
        <v>119.76</v>
      </c>
      <c r="G1195" s="9" t="str">
        <f>_xll.SNL.Clients.Office.Excel.Functions.SPG(A1195, "IQ_SECTOR")</f>
        <v>Information Technology</v>
      </c>
      <c r="H1195" s="9" t="str">
        <f>_xll.SNL.Clients.Office.Excel.Functions.SPG(A1195, "IQ_INDUSTRY_GROUP")</f>
        <v>Software and Services</v>
      </c>
      <c r="I1195" s="9" t="str">
        <f>_xll.SNL.Clients.Office.Excel.Functions.SPG(A1195, "IQ_INDUSTRY")</f>
        <v>Software</v>
      </c>
      <c r="J1195" s="9" t="str">
        <f>_xll.SNL.Clients.Office.Excel.Functions.SPG(A1195, "IQ_PRIMARY_INDUSTRY")</f>
        <v>Systems Software</v>
      </c>
      <c r="K1195" s="9" t="str">
        <f>_xll.SNL.Clients.Office.Excel.Functions.SPG(A1195, "NAICS_CODE", "Primary")</f>
        <v>513210 - Software Publishers</v>
      </c>
      <c r="L1195" s="9" t="str">
        <f>_xll.SNL.Clients.Office.Excel.Functions.SPG(A1195, "SP_TOPICTAG")</f>
        <v>Software Development; Cloud Management; Data Integration; Endpoint Security Integrity; Data Protection; Cloud Infrastructure; Network Security</v>
      </c>
      <c r="M1195" s="5">
        <f>_xll.SNL.Clients.Office.Excel.Functions.SPG(A1195, "SP_PCT_SHARES_OWNED_ALL_INSTITUTIONS")</f>
        <v>31.85</v>
      </c>
      <c r="N1195" s="9" t="str">
        <f>_xll.SNL.Clients.Office.Excel.Functions.SPG(A1195, "RD_CREDIT_RATING_GLOBAL", "Issuer Credit Rating", "Local Currency LT|0")</f>
        <v/>
      </c>
      <c r="O1195" s="9" t="str">
        <f>_xll.SNL.Clients.Office.Excel.Functions.SPG(A1195, "RD_CWOL_GLOBAL", "Issuer Credit Rating", "Local Currency LT|0")</f>
        <v/>
      </c>
      <c r="P1195" s="9" t="str">
        <f>_xll.SNL.Clients.Office.Excel.Functions.SPG(A1195, "RD_RATING_ACTION_GLOBAL", "Issuer Credit Rating", "Local Currency LT|0")</f>
        <v/>
      </c>
      <c r="Q1195" s="10" t="str">
        <f>_xll.SNL.Clients.Office.Excel.Functions.SPG(A1195, "RD_LAST_REVIEW_DATE_GLOBAL", "Issuer Credit Rating", "Local Currency LT")</f>
        <v/>
      </c>
      <c r="R1195" s="10" t="str">
        <f>_xll.SNL.Clients.Office.Excel.Functions.SPG(A1195, "RD_CREDIT_RATING_DATE_GLOBAL", "Issuer Credit Rating", "Local Currency LT|0")</f>
        <v/>
      </c>
      <c r="S1195" s="10" t="str">
        <f>_xll.SNL.Clients.Office.Excel.Functions.SPG(A1195, "RD_CREDIT_WATCH_OUTLOOK_DATE_GLOBAL", "Issuer Credit Rating", "Local Currency LT|0")</f>
        <v/>
      </c>
      <c r="T1195" s="13" t="str">
        <f>_xll.SNL.Clients.Office.Excel.Functions.SPG(A1195, "SP_BUSINESS_DESCRIPTION")</f>
        <v>SolarWinds Corporation provides information technology (IT) management software products in the United States and internationally. It provides a suite of network management software that offers real-time visibility into network utilization and bandwidth, as well as the ability to detect, diagnose, and resolve network performance problems; and a suite of infrastructure management products, which monitors and analyzes the performance of applications and their supporting infrastructure, including servers, physical, virtual and cloud infrastructure, storage, and databases. The company also provides automated network configuration, log and event management, security information and event management, access rights management, identity monitoring, server configuration monitoring and patching, and secure gateway and file transfer products; a suite of application performance management software that enables visibility into log data, cloud infrastructure metrics, applications, tracing, and digital experiences; and service management software that offers ITIL-compliant service desk solutions for various companies. In addition, it offers a suite of database performance management software that monitors, analyzes, diagnoses, and optimizes database performance and operations for the Microsoft data platform, as well as other database management system platforms; traditional, open-source, and cloud-native databases hosted on-premises, in the cloud, and hybrid models. It markets and sells its products directly to network and systems engineers, database administrators, storage administrators, DevOps, SecOps, and service desk professionals. The company was formerly known as SolarWinds Parent, Inc. and changed its name to SolarWinds Corporation in May 2018. SolarWinds Corporation was founded in 1999 and is headquartered in Austin, Texas.</v>
      </c>
    </row>
    <row r="1196" spans="1:20" x14ac:dyDescent="0.3">
      <c r="A1196" s="12" t="s">
        <v>401</v>
      </c>
      <c r="B1196" s="10" t="str">
        <f>_xll.SNL.Clients.Office.Excel.Functions.SPG(A1196,"SP_IPO_DATE")</f>
        <v/>
      </c>
      <c r="C1196" s="5">
        <f>_xll.SNL.Clients.Office.Excel.Functions.SPG(A1196, "SP_VOLUME_AVG_WEEKLY_TO_SHARES_OUT", , "1M")</f>
        <v>2.4847525079765247</v>
      </c>
      <c r="D1196" s="5">
        <f>_xll.SNL.Clients.Office.Excel.Functions.SPG(A1196, "SP_VOLUME_AVG_WEEKLY_TO_SHARES_OUT", , "3M")</f>
        <v>2.5246619137120301</v>
      </c>
      <c r="E1196" s="5">
        <f>_xll.SNL.Clients.Office.Excel.Functions.SPG(A1196, "SP_VOLUME_AVG_DAILY_TO_1YR_AVG_DAILY", , "1M")</f>
        <v>57.39</v>
      </c>
      <c r="F1196" s="5">
        <f>_xll.SNL.Clients.Office.Excel.Functions.SPG(A1196, "SP_VOLUME_AVG_DAILY_TO_1YR_AVG_DAILY", , "3M")</f>
        <v>58.31</v>
      </c>
      <c r="G1196" s="9" t="str">
        <f>_xll.SNL.Clients.Office.Excel.Functions.SPG(A1196, "IQ_SECTOR")</f>
        <v>Health Care</v>
      </c>
      <c r="H1196" s="9" t="str">
        <f>_xll.SNL.Clients.Office.Excel.Functions.SPG(A1196, "IQ_INDUSTRY_GROUP")</f>
        <v>Health Care Equipment and Services</v>
      </c>
      <c r="I1196" s="9" t="str">
        <f>_xll.SNL.Clients.Office.Excel.Functions.SPG(A1196, "IQ_INDUSTRY")</f>
        <v>Health Care Equipment and Supplies</v>
      </c>
      <c r="J1196" s="9" t="str">
        <f>_xll.SNL.Clients.Office.Excel.Functions.SPG(A1196, "IQ_PRIMARY_INDUSTRY")</f>
        <v>Health Care Supplies</v>
      </c>
      <c r="K1196" s="9" t="str">
        <f>_xll.SNL.Clients.Office.Excel.Functions.SPG(A1196, "NAICS_CODE", "Primary")</f>
        <v>33911 - Medical Equipment and Supplies Manufacturing</v>
      </c>
      <c r="L1196" s="9" t="str">
        <f>_xll.SNL.Clients.Office.Excel.Functions.SPG(A1196, "SP_TOPICTAG")</f>
        <v/>
      </c>
      <c r="M1196" s="5">
        <f>_xll.SNL.Clients.Office.Excel.Functions.SPG(A1196, "SP_PCT_SHARES_OWNED_ALL_INSTITUTIONS")</f>
        <v>64.03</v>
      </c>
      <c r="N1196" s="9" t="str">
        <f>_xll.SNL.Clients.Office.Excel.Functions.SPG(A1196, "RD_CREDIT_RATING_GLOBAL", "Issuer Credit Rating", "Local Currency LT|0")</f>
        <v>BBB-</v>
      </c>
      <c r="O1196" s="9" t="str">
        <f>_xll.SNL.Clients.Office.Excel.Functions.SPG(A1196, "RD_CWOL_GLOBAL", "Issuer Credit Rating", "Local Currency LT|0")</f>
        <v>Stable</v>
      </c>
      <c r="P1196" s="9" t="str">
        <f>_xll.SNL.Clients.Office.Excel.Functions.SPG(A1196, "RD_RATING_ACTION_GLOBAL", "Issuer Credit Rating", "Local Currency LT|0")</f>
        <v>New Rating | CreditWatch/Outlook (02/20/2024)</v>
      </c>
      <c r="Q1196" s="10">
        <f>_xll.SNL.Clients.Office.Excel.Functions.SPG(A1196, "RD_LAST_REVIEW_DATE_GLOBAL", "Issuer Credit Rating", "Local Currency LT")</f>
        <v>45342</v>
      </c>
      <c r="R1196" s="10">
        <f>_xll.SNL.Clients.Office.Excel.Functions.SPG(A1196, "RD_CREDIT_RATING_DATE_GLOBAL", "Issuer Credit Rating", "Local Currency LT|0")</f>
        <v>45342</v>
      </c>
      <c r="S1196" s="10">
        <f>_xll.SNL.Clients.Office.Excel.Functions.SPG(A1196, "RD_CREDIT_WATCH_OUTLOOK_DATE_GLOBAL", "Issuer Credit Rating", "Local Currency LT|0")</f>
        <v>45342</v>
      </c>
      <c r="T1196" s="13" t="str">
        <f>_xll.SNL.Clients.Office.Excel.Functions.SPG(A1196, "SP_BUSINESS_DESCRIPTION")</f>
        <v>Solventum Corporation, a healthcare company, engages in the developing, manufacturing, and commercializing a portfolio of solutions to address critical customer and patient needs. It operates through four segments: Medsurg, Dental Solutions, Health Information Systems, and Purification and Filtration. The Medsurg segment is a provider of solutions including advanced wound care, I.V. site management, sterilization assurance, temperature management, surgical supplies, stethoscopes, and medical electrodes. The Dental Solutions segment provides a comprehensive suite of dental and orthodontic products including brackets, aligners, restorative cements, and bonding agents. The Health Information Systems provides software solutions including computer-assisted, physician documentation, direct-to-bill and coding automation, classification methodologies, speech, recognition, and data visualization platforms. The Purification and Filtration segment provides purification and filtration technologies including filters, purifiers, cartridges, and membranes. The company was incorporated in 2023 and is based in Saint Paul, Minnesota.</v>
      </c>
    </row>
    <row r="1197" spans="1:20" x14ac:dyDescent="0.3">
      <c r="A1197" s="12" t="s">
        <v>1516</v>
      </c>
      <c r="B1197" s="10">
        <f>_xll.SNL.Clients.Office.Excel.Functions.SPG(A1197,"SP_IPO_DATE")</f>
        <v>35744</v>
      </c>
      <c r="C1197" s="5">
        <f>_xll.SNL.Clients.Office.Excel.Functions.SPG(A1197, "SP_VOLUME_AVG_WEEKLY_TO_SHARES_OUT", , "1M")</f>
        <v>4.5999250835499819</v>
      </c>
      <c r="D1197" s="5">
        <f>_xll.SNL.Clients.Office.Excel.Functions.SPG(A1197, "SP_VOLUME_AVG_WEEKLY_TO_SHARES_OUT", , "3M")</f>
        <v>3.6433499149540896</v>
      </c>
      <c r="E1197" s="5">
        <f>_xll.SNL.Clients.Office.Excel.Functions.SPG(A1197, "SP_VOLUME_AVG_DAILY_TO_1YR_AVG_DAILY", , "1M")</f>
        <v>107.45</v>
      </c>
      <c r="F1197" s="5">
        <f>_xll.SNL.Clients.Office.Excel.Functions.SPG(A1197, "SP_VOLUME_AVG_DAILY_TO_1YR_AVG_DAILY", , "3M")</f>
        <v>85.1</v>
      </c>
      <c r="G1197" s="9" t="str">
        <f>_xll.SNL.Clients.Office.Excel.Functions.SPG(A1197, "IQ_SECTOR")</f>
        <v>Consumer Discretionary</v>
      </c>
      <c r="H1197" s="9" t="str">
        <f>_xll.SNL.Clients.Office.Excel.Functions.SPG(A1197, "IQ_INDUSTRY_GROUP")</f>
        <v>Consumer Discretionary Distribution and Retail</v>
      </c>
      <c r="I1197" s="9" t="str">
        <f>_xll.SNL.Clients.Office.Excel.Functions.SPG(A1197, "IQ_INDUSTRY")</f>
        <v>Specialty Retail</v>
      </c>
      <c r="J1197" s="9" t="str">
        <f>_xll.SNL.Clients.Office.Excel.Functions.SPG(A1197, "IQ_PRIMARY_INDUSTRY")</f>
        <v>Automotive Retail</v>
      </c>
      <c r="K1197" s="9" t="str">
        <f>_xll.SNL.Clients.Office.Excel.Functions.SPG(A1197, "NAICS_CODE", "Primary")</f>
        <v>4411 - Automobile Dealers</v>
      </c>
      <c r="L1197" s="9" t="str">
        <f>_xll.SNL.Clients.Office.Excel.Functions.SPG(A1197, "SP_TOPICTAG")</f>
        <v/>
      </c>
      <c r="M1197" s="5">
        <f>_xll.SNL.Clients.Office.Excel.Functions.SPG(A1197, "SP_PCT_SHARES_OWNED_ALL_INSTITUTIONS")</f>
        <v>44.71</v>
      </c>
      <c r="N1197" s="9" t="str">
        <f>_xll.SNL.Clients.Office.Excel.Functions.SPG(A1197, "RD_CREDIT_RATING_GLOBAL", "Issuer Credit Rating", "Local Currency LT|0")</f>
        <v>BB</v>
      </c>
      <c r="O1197" s="9" t="str">
        <f>_xll.SNL.Clients.Office.Excel.Functions.SPG(A1197, "RD_CWOL_GLOBAL", "Issuer Credit Rating", "Local Currency LT|0")</f>
        <v>Stable</v>
      </c>
      <c r="P1197" s="9" t="str">
        <f>_xll.SNL.Clients.Office.Excel.Functions.SPG(A1197, "RD_RATING_ACTION_GLOBAL", "Issuer Credit Rating", "Local Currency LT|0")</f>
        <v>Upgrade | CreditWatch/Outlook (10/13/2021)</v>
      </c>
      <c r="Q1197" s="10">
        <f>_xll.SNL.Clients.Office.Excel.Functions.SPG(A1197, "RD_LAST_REVIEW_DATE_GLOBAL", "Issuer Credit Rating", "Local Currency LT")</f>
        <v>45457</v>
      </c>
      <c r="R1197" s="10">
        <f>_xll.SNL.Clients.Office.Excel.Functions.SPG(A1197, "RD_CREDIT_RATING_DATE_GLOBAL", "Issuer Credit Rating", "Local Currency LT|0")</f>
        <v>44482</v>
      </c>
      <c r="S1197" s="10">
        <f>_xll.SNL.Clients.Office.Excel.Functions.SPG(A1197, "RD_CREDIT_WATCH_OUTLOOK_DATE_GLOBAL", "Issuer Credit Rating", "Local Currency LT|0")</f>
        <v>44482</v>
      </c>
      <c r="T1197" s="13" t="str">
        <f>_xll.SNL.Clients.Office.Excel.Functions.SPG(A1197, "SP_BUSINESS_DESCRIPTION")</f>
        <v>Sonic Automotive, Inc. operates as an automotive retailer in the United States. It operates in three segments, Franchised Dealerships, EchoPark, and Powersports. The Franchised Dealerships segment is involved in the sale of new and used cars and light trucks, and replacement parts; provision of vehicle maintenance, manufacturer warranty repair, and paint and collision repair services; and arrangement of extended warranties, service contracts, financing, insurance, and other aftermarket products for its guests. The EchoPark segment sells used cars and light trucks; and arranges finance and insurance product sales for its guests in pre-owned vehicle specialty retail locations. The Powersports Segment sells new and used powersports vehicles, such as motorcycles, and personal watercraft and all-terrain vehicles; and offers finance and insurance services. The company was incorporated in 1997 and is based in Charlotte, North Carolina.</v>
      </c>
    </row>
    <row r="1198" spans="1:20" x14ac:dyDescent="0.3">
      <c r="A1198" s="12" t="s">
        <v>1961</v>
      </c>
      <c r="B1198" s="10" t="str">
        <f>_xll.SNL.Clients.Office.Excel.Functions.SPG(A1198,"SP_IPO_DATE")</f>
        <v/>
      </c>
      <c r="C1198" s="5">
        <f>_xll.SNL.Clients.Office.Excel.Functions.SPG(A1198, "SP_VOLUME_AVG_WEEKLY_TO_SHARES_OUT", , "1M")</f>
        <v>3.5216163686691671</v>
      </c>
      <c r="D1198" s="5">
        <f>_xll.SNL.Clients.Office.Excel.Functions.SPG(A1198, "SP_VOLUME_AVG_WEEKLY_TO_SHARES_OUT", , "3M")</f>
        <v>3.5460906683984916</v>
      </c>
      <c r="E1198" s="5">
        <f>_xll.SNL.Clients.Office.Excel.Functions.SPG(A1198, "SP_VOLUME_AVG_DAILY_TO_1YR_AVG_DAILY", , "1M")</f>
        <v>104.13</v>
      </c>
      <c r="F1198" s="5">
        <f>_xll.SNL.Clients.Office.Excel.Functions.SPG(A1198, "SP_VOLUME_AVG_DAILY_TO_1YR_AVG_DAILY", , "3M")</f>
        <v>104.85</v>
      </c>
      <c r="G1198" s="9" t="str">
        <f>_xll.SNL.Clients.Office.Excel.Functions.SPG(A1198, "IQ_SECTOR")</f>
        <v>Materials</v>
      </c>
      <c r="H1198" s="9" t="str">
        <f>_xll.SNL.Clients.Office.Excel.Functions.SPG(A1198, "IQ_INDUSTRY_GROUP")</f>
        <v>Materials</v>
      </c>
      <c r="I1198" s="9" t="str">
        <f>_xll.SNL.Clients.Office.Excel.Functions.SPG(A1198, "IQ_INDUSTRY")</f>
        <v>Containers and Packaging</v>
      </c>
      <c r="J1198" s="9" t="str">
        <f>_xll.SNL.Clients.Office.Excel.Functions.SPG(A1198, "IQ_PRIMARY_INDUSTRY")</f>
        <v>Paper and Plastic Packaging Products and Materials</v>
      </c>
      <c r="K1198" s="9" t="str">
        <f>_xll.SNL.Clients.Office.Excel.Functions.SPG(A1198, "NAICS_CODE", "Primary")</f>
        <v>32221 - Paperboard Container Manufacturing</v>
      </c>
      <c r="L1198" s="9" t="str">
        <f>_xll.SNL.Clients.Office.Excel.Functions.SPG(A1198, "SP_TOPICTAG")</f>
        <v>Packaging Services; Biomass Energy</v>
      </c>
      <c r="M1198" s="5">
        <f>_xll.SNL.Clients.Office.Excel.Functions.SPG(A1198, "SP_PCT_SHARES_OWNED_ALL_INSTITUTIONS")</f>
        <v>79.91</v>
      </c>
      <c r="N1198" s="9" t="str">
        <f>_xll.SNL.Clients.Office.Excel.Functions.SPG(A1198, "RD_CREDIT_RATING_GLOBAL", "Issuer Credit Rating", "Local Currency LT|0")</f>
        <v>BBB-</v>
      </c>
      <c r="O1198" s="9" t="str">
        <f>_xll.SNL.Clients.Office.Excel.Functions.SPG(A1198, "RD_CWOL_GLOBAL", "Issuer Credit Rating", "Local Currency LT|0")</f>
        <v>Stable</v>
      </c>
      <c r="P1198" s="9" t="str">
        <f>_xll.SNL.Clients.Office.Excel.Functions.SPG(A1198, "RD_RATING_ACTION_GLOBAL", "Issuer Credit Rating", "Local Currency LT|0")</f>
        <v>Downgrade | CreditWatch/Outlook (12/04/2024)</v>
      </c>
      <c r="Q1198" s="10">
        <f>_xll.SNL.Clients.Office.Excel.Functions.SPG(A1198, "RD_LAST_REVIEW_DATE_GLOBAL", "Issuer Credit Rating", "Local Currency LT")</f>
        <v>45630</v>
      </c>
      <c r="R1198" s="10">
        <f>_xll.SNL.Clients.Office.Excel.Functions.SPG(A1198, "RD_CREDIT_RATING_DATE_GLOBAL", "Issuer Credit Rating", "Local Currency LT|0")</f>
        <v>45630</v>
      </c>
      <c r="S1198" s="10">
        <f>_xll.SNL.Clients.Office.Excel.Functions.SPG(A1198, "RD_CREDIT_WATCH_OUTLOOK_DATE_GLOBAL", "Issuer Credit Rating", "Local Currency LT|0")</f>
        <v>45630</v>
      </c>
      <c r="T1198" s="13" t="str">
        <f>_xll.SNL.Clients.Office.Excel.Functions.SPG(A1198, "SP_BUSINESS_DESCRIPTION")</f>
        <v>Sonoco Products Company, together with its subsidiaries, designs, develops, manufactures, and sells various engineered and sustainable packaging products in North and South America, Europe, Australia, and Asia. The company operates Consumer Packaging and Industrial Paper Packaging segments. The Consumer Packaging segment offers round and shaped rigid paper, steel, and plastic containers; metal and peelable membrane ends, closures, and components; thermoformed plastic trays and enclosures; and high-barrier flexible packaging products. The Industrial Paper Packaging segment provides paperboard tubes, cones, and cores; paper-based protective packaging products; and uncoated recycled paperboard products. It also offers various packaging materials, including plastic, paper, foam, and other specialty materials. Sonoco Products Company sells its products in various markets, which include paper, textile, film, food, packaging, construction, and wire and cable. The company was founded in 1899 and is headquartered in Hartsville, South Carolina.</v>
      </c>
    </row>
    <row r="1199" spans="1:20" x14ac:dyDescent="0.3">
      <c r="A1199" s="12" t="s">
        <v>1517</v>
      </c>
      <c r="B1199" s="10">
        <f>_xll.SNL.Clients.Office.Excel.Functions.SPG(A1199,"SP_IPO_DATE")</f>
        <v>43313</v>
      </c>
      <c r="C1199" s="5">
        <f>_xll.SNL.Clients.Office.Excel.Functions.SPG(A1199, "SP_VOLUME_AVG_WEEKLY_TO_SHARES_OUT", , "1M")</f>
        <v>9.325405948580805</v>
      </c>
      <c r="D1199" s="5">
        <f>_xll.SNL.Clients.Office.Excel.Functions.SPG(A1199, "SP_VOLUME_AVG_WEEKLY_TO_SHARES_OUT", , "3M")</f>
        <v>8.504678316905661</v>
      </c>
      <c r="E1199" s="5">
        <f>_xll.SNL.Clients.Office.Excel.Functions.SPG(A1199, "SP_VOLUME_AVG_DAILY_TO_1YR_AVG_DAILY", , "1M")</f>
        <v>116.7</v>
      </c>
      <c r="F1199" s="5">
        <f>_xll.SNL.Clients.Office.Excel.Functions.SPG(A1199, "SP_VOLUME_AVG_DAILY_TO_1YR_AVG_DAILY", , "3M")</f>
        <v>106.43</v>
      </c>
      <c r="G1199" s="9" t="str">
        <f>_xll.SNL.Clients.Office.Excel.Functions.SPG(A1199, "IQ_SECTOR")</f>
        <v>Consumer Discretionary</v>
      </c>
      <c r="H1199" s="9" t="str">
        <f>_xll.SNL.Clients.Office.Excel.Functions.SPG(A1199, "IQ_INDUSTRY_GROUP")</f>
        <v>Consumer Durables and Apparel</v>
      </c>
      <c r="I1199" s="9" t="str">
        <f>_xll.SNL.Clients.Office.Excel.Functions.SPG(A1199, "IQ_INDUSTRY")</f>
        <v>Household Durables</v>
      </c>
      <c r="J1199" s="9" t="str">
        <f>_xll.SNL.Clients.Office.Excel.Functions.SPG(A1199, "IQ_PRIMARY_INDUSTRY")</f>
        <v>Consumer Electronics</v>
      </c>
      <c r="K1199" s="9" t="str">
        <f>_xll.SNL.Clients.Office.Excel.Functions.SPG(A1199, "NAICS_CODE", "Primary")</f>
        <v>334310 - Audio and Video Equipment Manufacturing</v>
      </c>
      <c r="L1199" s="9" t="str">
        <f>_xll.SNL.Clients.Office.Excel.Functions.SPG(A1199, "SP_TOPICTAG")</f>
        <v>Entertainment Systems; Music Streaming; Speech Recognition; Content Creation</v>
      </c>
      <c r="M1199" s="5">
        <f>_xll.SNL.Clients.Office.Excel.Functions.SPG(A1199, "SP_PCT_SHARES_OWNED_ALL_INSTITUTIONS")</f>
        <v>82.32</v>
      </c>
      <c r="N1199" s="9" t="str">
        <f>_xll.SNL.Clients.Office.Excel.Functions.SPG(A1199, "RD_CREDIT_RATING_GLOBAL", "Issuer Credit Rating", "Local Currency LT|0")</f>
        <v/>
      </c>
      <c r="O1199" s="9" t="str">
        <f>_xll.SNL.Clients.Office.Excel.Functions.SPG(A1199, "RD_CWOL_GLOBAL", "Issuer Credit Rating", "Local Currency LT|0")</f>
        <v/>
      </c>
      <c r="P1199" s="9" t="str">
        <f>_xll.SNL.Clients.Office.Excel.Functions.SPG(A1199, "RD_RATING_ACTION_GLOBAL", "Issuer Credit Rating", "Local Currency LT|0")</f>
        <v/>
      </c>
      <c r="Q1199" s="10" t="str">
        <f>_xll.SNL.Clients.Office.Excel.Functions.SPG(A1199, "RD_LAST_REVIEW_DATE_GLOBAL", "Issuer Credit Rating", "Local Currency LT")</f>
        <v/>
      </c>
      <c r="R1199" s="10" t="str">
        <f>_xll.SNL.Clients.Office.Excel.Functions.SPG(A1199, "RD_CREDIT_RATING_DATE_GLOBAL", "Issuer Credit Rating", "Local Currency LT|0")</f>
        <v/>
      </c>
      <c r="S1199" s="10" t="str">
        <f>_xll.SNL.Clients.Office.Excel.Functions.SPG(A1199, "RD_CREDIT_WATCH_OUTLOOK_DATE_GLOBAL", "Issuer Credit Rating", "Local Currency LT|0")</f>
        <v/>
      </c>
      <c r="T1199" s="13" t="str">
        <f>_xll.SNL.Clients.Office.Excel.Functions.SPG(A1199, "SP_BUSINESS_DESCRIPTION")</f>
        <v>Sonos, Inc., together with its subsidiaries, designs, develops, manufactures, and sells audio products and services in the Americas, Europe, the Middle East, Africa, and the Asia Pacific. The company offers wireless, portable, and home theater speakers; and headphones, components, and accessories. It offers its products through physical stores, websites, online retailers, and custom installers. The company was formerly known as Rincon Audio, Inc. and changed its name to Sonos, Inc. in May 2004. Sonos, Inc. was incorporated in 2002 and is headquartered in Santa Barbara, California.</v>
      </c>
    </row>
    <row r="1200" spans="1:20" x14ac:dyDescent="0.3">
      <c r="A1200" s="12" t="s">
        <v>1962</v>
      </c>
      <c r="B1200" s="10">
        <f>_xll.SNL.Clients.Office.Excel.Functions.SPG(A1200,"SP_IPO_DATE")</f>
        <v>44154</v>
      </c>
      <c r="C1200" s="5">
        <f>_xll.SNL.Clients.Office.Excel.Functions.SPG(A1200, "SP_VOLUME_AVG_WEEKLY_TO_SHARES_OUT", , "1M")</f>
        <v>1.52346251504153</v>
      </c>
      <c r="D1200" s="5">
        <f>_xll.SNL.Clients.Office.Excel.Functions.SPG(A1200, "SP_VOLUME_AVG_WEEKLY_TO_SHARES_OUT", , "3M")</f>
        <v>2.1191240743919169</v>
      </c>
      <c r="E1200" s="5">
        <f>_xll.SNL.Clients.Office.Excel.Functions.SPG(A1200, "SP_VOLUME_AVG_DAILY_TO_1YR_AVG_DAILY", , "1M")</f>
        <v>64.03</v>
      </c>
      <c r="F1200" s="5">
        <f>_xll.SNL.Clients.Office.Excel.Functions.SPG(A1200, "SP_VOLUME_AVG_DAILY_TO_1YR_AVG_DAILY", , "3M")</f>
        <v>89.07</v>
      </c>
      <c r="G1200" s="9" t="str">
        <f>_xll.SNL.Clients.Office.Excel.Functions.SPG(A1200, "IQ_SECTOR")</f>
        <v>Health Care</v>
      </c>
      <c r="H1200" s="9" t="str">
        <f>_xll.SNL.Clients.Office.Excel.Functions.SPG(A1200, "IQ_INDUSTRY_GROUP")</f>
        <v>Pharmaceuticals, Biotechnology and Life Sciences</v>
      </c>
      <c r="I1200" s="9" t="str">
        <f>_xll.SNL.Clients.Office.Excel.Functions.SPG(A1200, "IQ_INDUSTRY")</f>
        <v>Life Sciences Tools and Services</v>
      </c>
      <c r="J1200" s="9" t="str">
        <f>_xll.SNL.Clients.Office.Excel.Functions.SPG(A1200, "IQ_PRIMARY_INDUSTRY")</f>
        <v>Life Sciences Tools and Services</v>
      </c>
      <c r="K1200" s="9" t="str">
        <f>_xll.SNL.Clients.Office.Excel.Functions.SPG(A1200, "NAICS_CODE", "Primary")</f>
        <v>541715 - Research and Development in the Physical, Engineering, and Life Sciences (except Nanotechnology and Biotechnology)</v>
      </c>
      <c r="L1200" s="9" t="str">
        <f>_xll.SNL.Clients.Office.Excel.Functions.SPG(A1200, "SP_TOPICTAG")</f>
        <v>Farming; Livestock; Conventional Nuclear; Alternative Medicine; Oncology</v>
      </c>
      <c r="M1200" s="5">
        <f>_xll.SNL.Clients.Office.Excel.Functions.SPG(A1200, "SP_PCT_SHARES_OWNED_ALL_INSTITUTIONS")</f>
        <v>43.05</v>
      </c>
      <c r="N1200" s="9" t="str">
        <f>_xll.SNL.Clients.Office.Excel.Functions.SPG(A1200, "RD_CREDIT_RATING_GLOBAL", "Issuer Credit Rating", "Local Currency LT|0")</f>
        <v/>
      </c>
      <c r="O1200" s="9" t="str">
        <f>_xll.SNL.Clients.Office.Excel.Functions.SPG(A1200, "RD_CWOL_GLOBAL", "Issuer Credit Rating", "Local Currency LT|0")</f>
        <v/>
      </c>
      <c r="P1200" s="9" t="str">
        <f>_xll.SNL.Clients.Office.Excel.Functions.SPG(A1200, "RD_RATING_ACTION_GLOBAL", "Issuer Credit Rating", "Local Currency LT|0")</f>
        <v/>
      </c>
      <c r="Q1200" s="10" t="str">
        <f>_xll.SNL.Clients.Office.Excel.Functions.SPG(A1200, "RD_LAST_REVIEW_DATE_GLOBAL", "Issuer Credit Rating", "Local Currency LT")</f>
        <v/>
      </c>
      <c r="R1200" s="10" t="str">
        <f>_xll.SNL.Clients.Office.Excel.Functions.SPG(A1200, "RD_CREDIT_RATING_DATE_GLOBAL", "Issuer Credit Rating", "Local Currency LT|0")</f>
        <v/>
      </c>
      <c r="S1200" s="10" t="str">
        <f>_xll.SNL.Clients.Office.Excel.Functions.SPG(A1200, "RD_CREDIT_WATCH_OUTLOOK_DATE_GLOBAL", "Issuer Credit Rating", "Local Currency LT|0")</f>
        <v/>
      </c>
      <c r="T1200" s="13" t="str">
        <f>_xll.SNL.Clients.Office.Excel.Functions.SPG(A1200, "SP_BUSINESS_DESCRIPTION")</f>
        <v>Sotera Health Company engages in the provision of sterilization, lab testing, and advisory services in the United States and internationally. The company operates through three segments: Sterigenics, Nordion, and Nelson Labs. It provides mission-critical end-to-end sterilization services, including gamma and electron beam irradiation, and ethylene oxide processing, as well as designs, installs, and maintains gamma irradiation systems. The company also provides microbiological and analytical chemistry testing, as well as technical assistance, regulatory consulting, and advisory services. It serves medical devices, pharmaceuticals, food safety, agricultural products, cancer treatment, and high-performance materials industries, as well as commercial, advanced, and specialty application industries. The company was formerly known as Sotera Health Topco, Inc. and changed its name to Sotera Health Company in October 2020. Sotera Health Company was incorporated in 2015 and is headquartered in Broadview Heights, Ohio.</v>
      </c>
    </row>
    <row r="1201" spans="1:20" x14ac:dyDescent="0.3">
      <c r="A1201" s="12" t="s">
        <v>1518</v>
      </c>
      <c r="B1201" s="10" t="str">
        <f>_xll.SNL.Clients.Office.Excel.Functions.SPG(A1201,"SP_IPO_DATE")</f>
        <v/>
      </c>
      <c r="C1201" s="5">
        <f>_xll.SNL.Clients.Office.Excel.Functions.SPG(A1201, "SP_VOLUME_AVG_WEEKLY_TO_SHARES_OUT", , "1M")</f>
        <v>1.7548349331703679</v>
      </c>
      <c r="D1201" s="5">
        <f>_xll.SNL.Clients.Office.Excel.Functions.SPG(A1201, "SP_VOLUME_AVG_WEEKLY_TO_SHARES_OUT", , "3M")</f>
        <v>1.9700944731557986</v>
      </c>
      <c r="E1201" s="5">
        <f>_xll.SNL.Clients.Office.Excel.Functions.SPG(A1201, "SP_VOLUME_AVG_DAILY_TO_1YR_AVG_DAILY", , "1M")</f>
        <v>92.31</v>
      </c>
      <c r="F1201" s="5">
        <f>_xll.SNL.Clients.Office.Excel.Functions.SPG(A1201, "SP_VOLUME_AVG_DAILY_TO_1YR_AVG_DAILY", , "3M")</f>
        <v>103.63</v>
      </c>
      <c r="G1201" s="9" t="str">
        <f>_xll.SNL.Clients.Office.Excel.Functions.SPG(A1201, "IQ_SECTOR")</f>
        <v>Financials</v>
      </c>
      <c r="H1201" s="9" t="str">
        <f>_xll.SNL.Clients.Office.Excel.Functions.SPG(A1201, "IQ_INDUSTRY_GROUP")</f>
        <v>Banks</v>
      </c>
      <c r="I1201" s="9" t="str">
        <f>_xll.SNL.Clients.Office.Excel.Functions.SPG(A1201, "IQ_INDUSTRY")</f>
        <v>Banks</v>
      </c>
      <c r="J1201" s="9" t="str">
        <f>_xll.SNL.Clients.Office.Excel.Functions.SPG(A1201, "IQ_PRIMARY_INDUSTRY")</f>
        <v>Regional Banks</v>
      </c>
      <c r="K1201" s="9" t="str">
        <f>_xll.SNL.Clients.Office.Excel.Functions.SPG(A1201, "NAICS_CODE", "Primary")</f>
        <v>522110 - Commercial Banking</v>
      </c>
      <c r="L1201" s="9" t="str">
        <f>_xll.SNL.Clients.Office.Excel.Functions.SPG(A1201, "SP_TOPICTAG")</f>
        <v>Consumer Lending</v>
      </c>
      <c r="M1201" s="5">
        <f>_xll.SNL.Clients.Office.Excel.Functions.SPG(A1201, "SP_PCT_SHARES_OWNED_ALL_INSTITUTIONS")</f>
        <v>57.4</v>
      </c>
      <c r="N1201" s="9" t="str">
        <f>_xll.SNL.Clients.Office.Excel.Functions.SPG(A1201, "RD_CREDIT_RATING_GLOBAL", "Issuer Credit Rating", "Local Currency LT|0")</f>
        <v/>
      </c>
      <c r="O1201" s="9" t="str">
        <f>_xll.SNL.Clients.Office.Excel.Functions.SPG(A1201, "RD_CWOL_GLOBAL", "Issuer Credit Rating", "Local Currency LT|0")</f>
        <v/>
      </c>
      <c r="P1201" s="9" t="str">
        <f>_xll.SNL.Clients.Office.Excel.Functions.SPG(A1201, "RD_RATING_ACTION_GLOBAL", "Issuer Credit Rating", "Local Currency LT|0")</f>
        <v/>
      </c>
      <c r="Q1201" s="10" t="str">
        <f>_xll.SNL.Clients.Office.Excel.Functions.SPG(A1201, "RD_LAST_REVIEW_DATE_GLOBAL", "Issuer Credit Rating", "Local Currency LT")</f>
        <v/>
      </c>
      <c r="R1201" s="10" t="str">
        <f>_xll.SNL.Clients.Office.Excel.Functions.SPG(A1201, "RD_CREDIT_RATING_DATE_GLOBAL", "Issuer Credit Rating", "Local Currency LT|0")</f>
        <v/>
      </c>
      <c r="S1201" s="10" t="str">
        <f>_xll.SNL.Clients.Office.Excel.Functions.SPG(A1201, "RD_CREDIT_WATCH_OUTLOOK_DATE_GLOBAL", "Issuer Credit Rating", "Local Currency LT|0")</f>
        <v/>
      </c>
      <c r="T1201" s="13" t="str">
        <f>_xll.SNL.Clients.Office.Excel.Functions.SPG(A1201, "SP_BUSINESS_DESCRIPTION")</f>
        <v>Southside Bancshares, Inc. operates as the bank holding company for Southside Bank that provides a range of financial services to individuals, businesses, municipal entities, and nonprofit organizations. Its deposit products include savings, money market, and interest and noninterest bearing checking accounts, as well as certificates of deposits. The company’s loan portfolio comprises consumer loans that include 1-4 family residential loans, home equity loans, home improvement loans, automobile loans, and other consumer related loans; commercial loans, such as short-term working capital loans for inventory and accounts receivable, short and medium-term loans for equipment or other business capital expansion, commercial real estate loans, and municipal loans; and construction loans for 1-4 family residential and commercial real estate. It also offers wealth management and trust services consisting of investment management, administration of irrevocable, revocable, and testamentary trusts, estate administration, and custodian services for individuals, partnerships, and corporations; safe deposit services; and brokerage services. In addition, the company provides retirement and employee benefit accounts, including plans and profit sharing plans; and telephone, internet, and mobile banking services. The company offers various banking services through branches, drive-thru facilities, automated teller machines, and interactive teller machines. Southside Bancshares, Inc. was founded in 1960 and is headquartered in Tyler, Texas.</v>
      </c>
    </row>
    <row r="1202" spans="1:20" x14ac:dyDescent="0.3">
      <c r="A1202" s="12" t="s">
        <v>1963</v>
      </c>
      <c r="B1202" s="10" t="str">
        <f>_xll.SNL.Clients.Office.Excel.Functions.SPG(A1202,"SP_IPO_DATE")</f>
        <v/>
      </c>
      <c r="C1202" s="5">
        <f>_xll.SNL.Clients.Office.Excel.Functions.SPG(A1202, "SP_VOLUME_AVG_WEEKLY_TO_SHARES_OUT", , "1M")</f>
        <v>3.5081612435593912</v>
      </c>
      <c r="D1202" s="5">
        <f>_xll.SNL.Clients.Office.Excel.Functions.SPG(A1202, "SP_VOLUME_AVG_WEEKLY_TO_SHARES_OUT", , "3M")</f>
        <v>3.6791894611884812</v>
      </c>
      <c r="E1202" s="5">
        <f>_xll.SNL.Clients.Office.Excel.Functions.SPG(A1202, "SP_VOLUME_AVG_DAILY_TO_1YR_AVG_DAILY", , "1M")</f>
        <v>127.42</v>
      </c>
      <c r="F1202" s="5">
        <f>_xll.SNL.Clients.Office.Excel.Functions.SPG(A1202, "SP_VOLUME_AVG_DAILY_TO_1YR_AVG_DAILY", , "3M")</f>
        <v>133.63</v>
      </c>
      <c r="G1202" s="9" t="str">
        <f>_xll.SNL.Clients.Office.Excel.Functions.SPG(A1202, "IQ_SECTOR")</f>
        <v>Financials</v>
      </c>
      <c r="H1202" s="9" t="str">
        <f>_xll.SNL.Clients.Office.Excel.Functions.SPG(A1202, "IQ_INDUSTRY_GROUP")</f>
        <v>Banks</v>
      </c>
      <c r="I1202" s="9" t="str">
        <f>_xll.SNL.Clients.Office.Excel.Functions.SPG(A1202, "IQ_INDUSTRY")</f>
        <v>Banks</v>
      </c>
      <c r="J1202" s="9" t="str">
        <f>_xll.SNL.Clients.Office.Excel.Functions.SPG(A1202, "IQ_PRIMARY_INDUSTRY")</f>
        <v>Regional Banks</v>
      </c>
      <c r="K1202" s="9" t="str">
        <f>_xll.SNL.Clients.Office.Excel.Functions.SPG(A1202, "NAICS_CODE", "Primary")</f>
        <v>522110 - Commercial Banking</v>
      </c>
      <c r="L1202" s="9" t="str">
        <f>_xll.SNL.Clients.Office.Excel.Functions.SPG(A1202, "SP_TOPICTAG")</f>
        <v>Consumer Lending; Digital Brokerage</v>
      </c>
      <c r="M1202" s="5">
        <f>_xll.SNL.Clients.Office.Excel.Functions.SPG(A1202, "SP_PCT_SHARES_OWNED_ALL_INSTITUTIONS")</f>
        <v>71.19</v>
      </c>
      <c r="N1202" s="9" t="str">
        <f>_xll.SNL.Clients.Office.Excel.Functions.SPG(A1202, "RD_CREDIT_RATING_GLOBAL", "Issuer Credit Rating", "Local Currency LT|0")</f>
        <v/>
      </c>
      <c r="O1202" s="9" t="str">
        <f>_xll.SNL.Clients.Office.Excel.Functions.SPG(A1202, "RD_CWOL_GLOBAL", "Issuer Credit Rating", "Local Currency LT|0")</f>
        <v/>
      </c>
      <c r="P1202" s="9" t="str">
        <f>_xll.SNL.Clients.Office.Excel.Functions.SPG(A1202, "RD_RATING_ACTION_GLOBAL", "Issuer Credit Rating", "Local Currency LT|0")</f>
        <v/>
      </c>
      <c r="Q1202" s="10" t="str">
        <f>_xll.SNL.Clients.Office.Excel.Functions.SPG(A1202, "RD_LAST_REVIEW_DATE_GLOBAL", "Issuer Credit Rating", "Local Currency LT")</f>
        <v/>
      </c>
      <c r="R1202" s="10" t="str">
        <f>_xll.SNL.Clients.Office.Excel.Functions.SPG(A1202, "RD_CREDIT_RATING_DATE_GLOBAL", "Issuer Credit Rating", "Local Currency LT|0")</f>
        <v/>
      </c>
      <c r="S1202" s="10" t="str">
        <f>_xll.SNL.Clients.Office.Excel.Functions.SPG(A1202, "RD_CREDIT_WATCH_OUTLOOK_DATE_GLOBAL", "Issuer Credit Rating", "Local Currency LT|0")</f>
        <v/>
      </c>
      <c r="T1202" s="13" t="str">
        <f>_xll.SNL.Clients.Office.Excel.Functions.SPG(A1202, "SP_BUSINESS_DESCRIPTION")</f>
        <v>SouthState Corporation operates as the bank holding company for SouthState Bank, National Association that provides a range of banking services and products to individuals and companies. It offers checking accounts, savings deposits, interest-bearing transaction accounts, certificates of deposits, money market accounts, and other time deposits, as well as bond accounting, asset/liability consulting related activities, and other clearing and corporate checking account services. The company also offers commercial real estate loans, residential real estate loans, commercial, and industrial loans, as well as consumer loans, including auto, boat, and personal installment, as well as business, agriculture, real estate-secured (mortgage), home improvement, and manufactured housing loans. In addition, it provides debit card, mobile services, funds transfer products and services, and treasury management services comprising merchant, automated clearing house, lock-box, remote deposit capture, and other treasury services, as well as asset and wealth management, and other fiduciary and private banking services. Further, the company offers safe deposit boxes, bank money orders, wire transfer, brokerage services, and alternative investment products, including annuities, mutual funds, and trust management services; and credit cards, letters of credit, and home equity lines of credit. The company also serves its customers through online, mobile, and telephone banking platforms. The company was formerly known as First Financial Holdings, Inc. and changed its name to SouthState Corporation in July 2013. SouthState Corporation was founded in 1933 and is headquartered in Winter Haven, Florida.</v>
      </c>
    </row>
    <row r="1203" spans="1:20" x14ac:dyDescent="0.3">
      <c r="A1203" s="12" t="s">
        <v>402</v>
      </c>
      <c r="B1203" s="10" t="str">
        <f>_xll.SNL.Clients.Office.Excel.Functions.SPG(A1203,"SP_IPO_DATE")</f>
        <v/>
      </c>
      <c r="C1203" s="5">
        <f>_xll.SNL.Clients.Office.Excel.Functions.SPG(A1203, "SP_VOLUME_AVG_WEEKLY_TO_SHARES_OUT", , "1M")</f>
        <v>7.5104560829883358</v>
      </c>
      <c r="D1203" s="5">
        <f>_xll.SNL.Clients.Office.Excel.Functions.SPG(A1203, "SP_VOLUME_AVG_WEEKLY_TO_SHARES_OUT", , "3M")</f>
        <v>6.1989390882250319</v>
      </c>
      <c r="E1203" s="5">
        <f>_xll.SNL.Clients.Office.Excel.Functions.SPG(A1203, "SP_VOLUME_AVG_DAILY_TO_1YR_AVG_DAILY", , "1M")</f>
        <v>99.81</v>
      </c>
      <c r="F1203" s="5">
        <f>_xll.SNL.Clients.Office.Excel.Functions.SPG(A1203, "SP_VOLUME_AVG_DAILY_TO_1YR_AVG_DAILY", , "3M")</f>
        <v>82.38</v>
      </c>
      <c r="G1203" s="9" t="str">
        <f>_xll.SNL.Clients.Office.Excel.Functions.SPG(A1203, "IQ_SECTOR")</f>
        <v>Industrials</v>
      </c>
      <c r="H1203" s="9" t="str">
        <f>_xll.SNL.Clients.Office.Excel.Functions.SPG(A1203, "IQ_INDUSTRY_GROUP")</f>
        <v>Transportation</v>
      </c>
      <c r="I1203" s="9" t="str">
        <f>_xll.SNL.Clients.Office.Excel.Functions.SPG(A1203, "IQ_INDUSTRY")</f>
        <v>Passenger Airlines</v>
      </c>
      <c r="J1203" s="9" t="str">
        <f>_xll.SNL.Clients.Office.Excel.Functions.SPG(A1203, "IQ_PRIMARY_INDUSTRY")</f>
        <v>Passenger Airlines</v>
      </c>
      <c r="K1203" s="9" t="str">
        <f>_xll.SNL.Clients.Office.Excel.Functions.SPG(A1203, "NAICS_CODE", "Primary")</f>
        <v>481111 - Scheduled Passenger Air Transportation</v>
      </c>
      <c r="L1203" s="9" t="str">
        <f>_xll.SNL.Clients.Office.Excel.Functions.SPG(A1203, "SP_TOPICTAG")</f>
        <v>Adventure Travel; Business Travel; Customer Relationship Management</v>
      </c>
      <c r="M1203" s="5">
        <f>_xll.SNL.Clients.Office.Excel.Functions.SPG(A1203, "SP_PCT_SHARES_OWNED_ALL_INSTITUTIONS")</f>
        <v>83.62</v>
      </c>
      <c r="N1203" s="9" t="str">
        <f>_xll.SNL.Clients.Office.Excel.Functions.SPG(A1203, "RD_CREDIT_RATING_GLOBAL", "Issuer Credit Rating", "Local Currency LT|0")</f>
        <v>BBB</v>
      </c>
      <c r="O1203" s="9" t="str">
        <f>_xll.SNL.Clients.Office.Excel.Functions.SPG(A1203, "RD_CWOL_GLOBAL", "Issuer Credit Rating", "Local Currency LT|0")</f>
        <v>Negative</v>
      </c>
      <c r="P1203" s="9" t="str">
        <f>_xll.SNL.Clients.Office.Excel.Functions.SPG(A1203, "RD_RATING_ACTION_GLOBAL", "Issuer Credit Rating", "Local Currency LT|0")</f>
        <v>CreditWatch/Outlook (07/29/2024)</v>
      </c>
      <c r="Q1203" s="10">
        <f>_xll.SNL.Clients.Office.Excel.Functions.SPG(A1203, "RD_LAST_REVIEW_DATE_GLOBAL", "Issuer Credit Rating", "Local Currency LT")</f>
        <v>45503</v>
      </c>
      <c r="R1203" s="10">
        <f>_xll.SNL.Clients.Office.Excel.Functions.SPG(A1203, "RD_CREDIT_RATING_DATE_GLOBAL", "Issuer Credit Rating", "Local Currency LT|0")</f>
        <v>43908</v>
      </c>
      <c r="S1203" s="10">
        <f>_xll.SNL.Clients.Office.Excel.Functions.SPG(A1203, "RD_CREDIT_WATCH_OUTLOOK_DATE_GLOBAL", "Issuer Credit Rating", "Local Currency LT|0")</f>
        <v>45502</v>
      </c>
      <c r="T1203" s="13" t="str">
        <f>_xll.SNL.Clients.Office.Excel.Functions.SPG(A1203, "SP_BUSINESS_DESCRIPTION")</f>
        <v>Southwest Airlines Co. operates as a passenger airline company that provides scheduled air transportation services in the United States and near-international markets. As of December 31, 2024, the company operated a total fleet of 803 Boeing 737 aircraft; and served 117 destinations in 42 states, the District of Columbia, and the Commonwealth of Puerto Rico, as well as ten near-international countries, including Mexico, Jamaica, the Bahamas, Aruba, the Dominican Republic, Costa Rica, Belize, Cuba, the Cayman Islands, and Turks and Caicos. It also provides inflight entertainment and connectivity services; and Rapid Rewards loyalty program that enables program members to earn points for dollars spent on Southwest base fares. In addition, the company offers a suite of digital platforms to support customers' travel needs, including websites and apps; and SWABIZ, an online booking tool. Further, it provides ancillary services, such as Southwest's EarlyBird Check-In, upgraded boarding, and transportation of pets and unaccompanied minors. Southwest Airlines Co. was incorporated in 1967 and is headquartered in Dallas, Texas.</v>
      </c>
    </row>
    <row r="1204" spans="1:20" x14ac:dyDescent="0.3">
      <c r="A1204" s="12" t="s">
        <v>1964</v>
      </c>
      <c r="B1204" s="10" t="str">
        <f>_xll.SNL.Clients.Office.Excel.Functions.SPG(A1204,"SP_IPO_DATE")</f>
        <v/>
      </c>
      <c r="C1204" s="5">
        <f>_xll.SNL.Clients.Office.Excel.Functions.SPG(A1204, "SP_VOLUME_AVG_WEEKLY_TO_SHARES_OUT", , "1M")</f>
        <v>2.5214954319027481</v>
      </c>
      <c r="D1204" s="5">
        <f>_xll.SNL.Clients.Office.Excel.Functions.SPG(A1204, "SP_VOLUME_AVG_WEEKLY_TO_SHARES_OUT", , "3M")</f>
        <v>2.3506511452197234</v>
      </c>
      <c r="E1204" s="5">
        <f>_xll.SNL.Clients.Office.Excel.Functions.SPG(A1204, "SP_VOLUME_AVG_DAILY_TO_1YR_AVG_DAILY", , "1M")</f>
        <v>98.48</v>
      </c>
      <c r="F1204" s="5">
        <f>_xll.SNL.Clients.Office.Excel.Functions.SPG(A1204, "SP_VOLUME_AVG_DAILY_TO_1YR_AVG_DAILY", , "3M")</f>
        <v>91.81</v>
      </c>
      <c r="G1204" s="9" t="str">
        <f>_xll.SNL.Clients.Office.Excel.Functions.SPG(A1204, "IQ_SECTOR")</f>
        <v>Utilities</v>
      </c>
      <c r="H1204" s="9" t="str">
        <f>_xll.SNL.Clients.Office.Excel.Functions.SPG(A1204, "IQ_INDUSTRY_GROUP")</f>
        <v>Utilities</v>
      </c>
      <c r="I1204" s="9" t="str">
        <f>_xll.SNL.Clients.Office.Excel.Functions.SPG(A1204, "IQ_INDUSTRY")</f>
        <v>Gas Utilities</v>
      </c>
      <c r="J1204" s="9" t="str">
        <f>_xll.SNL.Clients.Office.Excel.Functions.SPG(A1204, "IQ_PRIMARY_INDUSTRY")</f>
        <v>Gas Utilities</v>
      </c>
      <c r="K1204" s="9" t="str">
        <f>_xll.SNL.Clients.Office.Excel.Functions.SPG(A1204, "NAICS_CODE", "Primary")</f>
        <v>2212 - Natural Gas Distribution</v>
      </c>
      <c r="L1204" s="9" t="str">
        <f>_xll.SNL.Clients.Office.Excel.Functions.SPG(A1204, "SP_TOPICTAG")</f>
        <v>Environmental Engineering; CleanTech</v>
      </c>
      <c r="M1204" s="5">
        <f>_xll.SNL.Clients.Office.Excel.Functions.SPG(A1204, "SP_PCT_SHARES_OWNED_ALL_INSTITUTIONS")</f>
        <v>85.44</v>
      </c>
      <c r="N1204" s="9" t="str">
        <f>_xll.SNL.Clients.Office.Excel.Functions.SPG(A1204, "RD_CREDIT_RATING_GLOBAL", "Issuer Credit Rating", "Local Currency LT|0")</f>
        <v>BBB-</v>
      </c>
      <c r="O1204" s="9" t="str">
        <f>_xll.SNL.Clients.Office.Excel.Functions.SPG(A1204, "RD_CWOL_GLOBAL", "Issuer Credit Rating", "Local Currency LT|0")</f>
        <v>Positive</v>
      </c>
      <c r="P1204" s="9" t="str">
        <f>_xll.SNL.Clients.Office.Excel.Functions.SPG(A1204, "RD_RATING_ACTION_GLOBAL", "Issuer Credit Rating", "Local Currency LT|0")</f>
        <v>CreditWatch/Outlook (12/19/2022)</v>
      </c>
      <c r="Q1204" s="10">
        <f>_xll.SNL.Clients.Office.Excel.Functions.SPG(A1204, "RD_LAST_REVIEW_DATE_GLOBAL", "Issuer Credit Rating", "Local Currency LT")</f>
        <v>45495</v>
      </c>
      <c r="R1204" s="10">
        <f>_xll.SNL.Clients.Office.Excel.Functions.SPG(A1204, "RD_CREDIT_RATING_DATE_GLOBAL", "Issuer Credit Rating", "Local Currency LT|0")</f>
        <v>44435</v>
      </c>
      <c r="S1204" s="10">
        <f>_xll.SNL.Clients.Office.Excel.Functions.SPG(A1204, "RD_CREDIT_WATCH_OUTLOOK_DATE_GLOBAL", "Issuer Credit Rating", "Local Currency LT|0")</f>
        <v>44914</v>
      </c>
      <c r="T1204" s="13" t="str">
        <f>_xll.SNL.Clients.Office.Excel.Functions.SPG(A1204, "SP_BUSINESS_DESCRIPTION")</f>
        <v>Southwest Gas Holdings, Inc., through its subsidiaries, distributes and transports natural gas in Arizona, Nevada, and California. The company operates through Natural Gas Distribution, Utility Infrastructure Services, and Pipeline and Storage segments. It also provides trenching, installation, and replacement of underground pipes, as well as maintenance services for energy distribution systems. As of December 31, 2023, it had 2,226,000 residential, commercial, industrial, and other natural gas customers. Southwest Gas Holdings, Inc. was incorporated in 1931 and is headquartered in Las Vegas, Nevada.</v>
      </c>
    </row>
    <row r="1205" spans="1:20" x14ac:dyDescent="0.3">
      <c r="A1205" s="12" t="s">
        <v>1519</v>
      </c>
      <c r="B1205" s="10" t="str">
        <f>_xll.SNL.Clients.Office.Excel.Functions.SPG(A1205,"SP_IPO_DATE")</f>
        <v/>
      </c>
      <c r="C1205" s="5">
        <f>_xll.SNL.Clients.Office.Excel.Functions.SPG(A1205, "SP_VOLUME_AVG_WEEKLY_TO_SHARES_OUT", , "1M")</f>
        <v>3.8449225553139526</v>
      </c>
      <c r="D1205" s="5">
        <f>_xll.SNL.Clients.Office.Excel.Functions.SPG(A1205, "SP_VOLUME_AVG_WEEKLY_TO_SHARES_OUT", , "3M")</f>
        <v>4.1476227932012621</v>
      </c>
      <c r="E1205" s="5">
        <f>_xll.SNL.Clients.Office.Excel.Functions.SPG(A1205, "SP_VOLUME_AVG_DAILY_TO_1YR_AVG_DAILY", , "1M")</f>
        <v>97.69</v>
      </c>
      <c r="F1205" s="5">
        <f>_xll.SNL.Clients.Office.Excel.Functions.SPG(A1205, "SP_VOLUME_AVG_DAILY_TO_1YR_AVG_DAILY", , "3M")</f>
        <v>105.38</v>
      </c>
      <c r="G1205" s="9" t="str">
        <f>_xll.SNL.Clients.Office.Excel.Functions.SPG(A1205, "IQ_SECTOR")</f>
        <v>Consumer Staples</v>
      </c>
      <c r="H1205" s="9" t="str">
        <f>_xll.SNL.Clients.Office.Excel.Functions.SPG(A1205, "IQ_INDUSTRY_GROUP")</f>
        <v>Consumer Staples Distribution and Retail</v>
      </c>
      <c r="I1205" s="9" t="str">
        <f>_xll.SNL.Clients.Office.Excel.Functions.SPG(A1205, "IQ_INDUSTRY")</f>
        <v>Consumer Staples Distribution and Retail</v>
      </c>
      <c r="J1205" s="9" t="str">
        <f>_xll.SNL.Clients.Office.Excel.Functions.SPG(A1205, "IQ_PRIMARY_INDUSTRY")</f>
        <v>Food Distributors</v>
      </c>
      <c r="K1205" s="9" t="str">
        <f>_xll.SNL.Clients.Office.Excel.Functions.SPG(A1205, "NAICS_CODE", "Primary")</f>
        <v>424410 - General Line Grocery Merchant Wholesalers</v>
      </c>
      <c r="L1205" s="9" t="str">
        <f>_xll.SNL.Clients.Office.Excel.Functions.SPG(A1205, "SP_TOPICTAG")</f>
        <v>Data Integration; Fast-Moving Consumer Goods; Food Delivery; Marketing Automation; Process Automation; Online Grocery</v>
      </c>
      <c r="M1205" s="5">
        <f>_xll.SNL.Clients.Office.Excel.Functions.SPG(A1205, "SP_PCT_SHARES_OWNED_ALL_INSTITUTIONS")</f>
        <v>84.42</v>
      </c>
      <c r="N1205" s="9" t="str">
        <f>_xll.SNL.Clients.Office.Excel.Functions.SPG(A1205, "RD_CREDIT_RATING_GLOBAL", "Issuer Credit Rating", "Local Currency LT|0")</f>
        <v/>
      </c>
      <c r="O1205" s="9" t="str">
        <f>_xll.SNL.Clients.Office.Excel.Functions.SPG(A1205, "RD_CWOL_GLOBAL", "Issuer Credit Rating", "Local Currency LT|0")</f>
        <v/>
      </c>
      <c r="P1205" s="9" t="str">
        <f>_xll.SNL.Clients.Office.Excel.Functions.SPG(A1205, "RD_RATING_ACTION_GLOBAL", "Issuer Credit Rating", "Local Currency LT|0")</f>
        <v/>
      </c>
      <c r="Q1205" s="10" t="str">
        <f>_xll.SNL.Clients.Office.Excel.Functions.SPG(A1205, "RD_LAST_REVIEW_DATE_GLOBAL", "Issuer Credit Rating", "Local Currency LT")</f>
        <v/>
      </c>
      <c r="R1205" s="10" t="str">
        <f>_xll.SNL.Clients.Office.Excel.Functions.SPG(A1205, "RD_CREDIT_RATING_DATE_GLOBAL", "Issuer Credit Rating", "Local Currency LT|0")</f>
        <v/>
      </c>
      <c r="S1205" s="10" t="str">
        <f>_xll.SNL.Clients.Office.Excel.Functions.SPG(A1205, "RD_CREDIT_WATCH_OUTLOOK_DATE_GLOBAL", "Issuer Credit Rating", "Local Currency LT|0")</f>
        <v/>
      </c>
      <c r="T1205" s="13" t="str">
        <f>_xll.SNL.Clients.Office.Excel.Functions.SPG(A1205, "SP_BUSINESS_DESCRIPTION")</f>
        <v>SpartanNash Company distributes and retails grocery products in the United States of America. It operates through Wholesale and Retail segments. The Wholesale segment offers grocery products and perishable food products, including dry groceries, produce, dairy products, meat, delicatessen items, bakery goods, frozen food, seafood, floral products, general merchandise, beverages, tobacco products, health and beauty care, and pharmaceutical products to independent retailers, national accounts, food service distributors, e-commerce providers, and corporate owned retail stores. This segment offers various support services to independent retailers. The Retail segment operates retail stores, fuel centers, and pharmacies primarily under the banners of Family Fare, Martin's Super Markets, D&amp;W Fresh Market, VG's Grocery, Family Fresh Market, Supermercado Nuestra Familia, Forest Hills Foods, Dillonvale IGA, and Fresh City Market. It supplies private brand products to military commissaries. The company was formerly known as Spartan Stores, Inc. and changed its name to SpartanNash Company in November 2013. SpartanNash Company was founded in 1917 and is headquartered in Grand Rapids, Michigan.</v>
      </c>
    </row>
    <row r="1206" spans="1:20" x14ac:dyDescent="0.3">
      <c r="A1206" s="12" t="s">
        <v>1965</v>
      </c>
      <c r="B1206" s="10" t="str">
        <f>_xll.SNL.Clients.Office.Excel.Functions.SPG(A1206,"SP_IPO_DATE")</f>
        <v/>
      </c>
      <c r="C1206" s="5">
        <f>_xll.SNL.Clients.Office.Excel.Functions.SPG(A1206, "SP_VOLUME_AVG_WEEKLY_TO_SHARES_OUT", , "1M")</f>
        <v>3.4520579503759357</v>
      </c>
      <c r="D1206" s="5">
        <f>_xll.SNL.Clients.Office.Excel.Functions.SPG(A1206, "SP_VOLUME_AVG_WEEKLY_TO_SHARES_OUT", , "3M")</f>
        <v>3.2229256037795051</v>
      </c>
      <c r="E1206" s="5">
        <f>_xll.SNL.Clients.Office.Excel.Functions.SPG(A1206, "SP_VOLUME_AVG_DAILY_TO_1YR_AVG_DAILY", , "1M")</f>
        <v>108.23</v>
      </c>
      <c r="F1206" s="5">
        <f>_xll.SNL.Clients.Office.Excel.Functions.SPG(A1206, "SP_VOLUME_AVG_DAILY_TO_1YR_AVG_DAILY", , "3M")</f>
        <v>101.04</v>
      </c>
      <c r="G1206" s="9" t="str">
        <f>_xll.SNL.Clients.Office.Excel.Functions.SPG(A1206, "IQ_SECTOR")</f>
        <v>Utilities</v>
      </c>
      <c r="H1206" s="9" t="str">
        <f>_xll.SNL.Clients.Office.Excel.Functions.SPG(A1206, "IQ_INDUSTRY_GROUP")</f>
        <v>Utilities</v>
      </c>
      <c r="I1206" s="9" t="str">
        <f>_xll.SNL.Clients.Office.Excel.Functions.SPG(A1206, "IQ_INDUSTRY")</f>
        <v>Gas Utilities</v>
      </c>
      <c r="J1206" s="9" t="str">
        <f>_xll.SNL.Clients.Office.Excel.Functions.SPG(A1206, "IQ_PRIMARY_INDUSTRY")</f>
        <v>Gas Utilities</v>
      </c>
      <c r="K1206" s="9" t="str">
        <f>_xll.SNL.Clients.Office.Excel.Functions.SPG(A1206, "NAICS_CODE", "Primary")</f>
        <v>221210 - Natural Gas Distribution</v>
      </c>
      <c r="L1206" s="9" t="str">
        <f>_xll.SNL.Clients.Office.Excel.Functions.SPG(A1206, "SP_TOPICTAG")</f>
        <v/>
      </c>
      <c r="M1206" s="5">
        <f>_xll.SNL.Clients.Office.Excel.Functions.SPG(A1206, "SP_PCT_SHARES_OWNED_ALL_INSTITUTIONS")</f>
        <v>90.17</v>
      </c>
      <c r="N1206" s="9" t="str">
        <f>_xll.SNL.Clients.Office.Excel.Functions.SPG(A1206, "RD_CREDIT_RATING_GLOBAL", "Issuer Credit Rating", "Local Currency LT|0")</f>
        <v>BBB+</v>
      </c>
      <c r="O1206" s="9" t="str">
        <f>_xll.SNL.Clients.Office.Excel.Functions.SPG(A1206, "RD_CWOL_GLOBAL", "Issuer Credit Rating", "Local Currency LT|0")</f>
        <v>Stable</v>
      </c>
      <c r="P1206" s="9" t="str">
        <f>_xll.SNL.Clients.Office.Excel.Functions.SPG(A1206, "RD_RATING_ACTION_GLOBAL", "Issuer Credit Rating", "Local Currency LT|0")</f>
        <v>Downgrade | CreditWatch/Outlook (06/03/2024)</v>
      </c>
      <c r="Q1206" s="10">
        <f>_xll.SNL.Clients.Office.Excel.Functions.SPG(A1206, "RD_LAST_REVIEW_DATE_GLOBAL", "Issuer Credit Rating", "Local Currency LT")</f>
        <v>45446</v>
      </c>
      <c r="R1206" s="10">
        <f>_xll.SNL.Clients.Office.Excel.Functions.SPG(A1206, "RD_CREDIT_RATING_DATE_GLOBAL", "Issuer Credit Rating", "Local Currency LT|0")</f>
        <v>45446</v>
      </c>
      <c r="S1206" s="10">
        <f>_xll.SNL.Clients.Office.Excel.Functions.SPG(A1206, "RD_CREDIT_WATCH_OUTLOOK_DATE_GLOBAL", "Issuer Credit Rating", "Local Currency LT|0")</f>
        <v>45446</v>
      </c>
      <c r="T1206" s="13" t="str">
        <f>_xll.SNL.Clients.Office.Excel.Functions.SPG(A1206, "SP_BUSINESS_DESCRIPTION")</f>
        <v>Spire Inc., together with its subsidiaries, engages in the purchase, retail distribution, and sale of natural gas to residential, commercial, industrial, and other end-users of natural gas in the United States. The company operates through three segments: Gas Utility, Gas Marketing, and Midstream. It is also involved in the marketing of natural gas and related services; and transportation and storage of natural gas. In addition, the company engages in the operation of propane through its propane pipeline, risk management, and other activities. The company was formerly known as The Laclede Group, Inc. and changed its name to Spire Inc. in April 2016. Spire Inc. was founded in 1857 and is based in Saint Louis, Missouri.</v>
      </c>
    </row>
    <row r="1207" spans="1:20" x14ac:dyDescent="0.3">
      <c r="A1207" s="12" t="s">
        <v>1520</v>
      </c>
      <c r="B1207" s="10">
        <f>_xll.SNL.Clients.Office.Excel.Functions.SPG(A1207,"SP_IPO_DATE")</f>
        <v>44369</v>
      </c>
      <c r="C1207" s="5">
        <f>_xll.SNL.Clients.Office.Excel.Functions.SPG(A1207, "SP_VOLUME_AVG_WEEKLY_TO_SHARES_OUT", , "1M")</f>
        <v>4.8873170886221642</v>
      </c>
      <c r="D1207" s="5">
        <f>_xll.SNL.Clients.Office.Excel.Functions.SPG(A1207, "SP_VOLUME_AVG_WEEKLY_TO_SHARES_OUT", , "3M")</f>
        <v>7.701097667075711</v>
      </c>
      <c r="E1207" s="5">
        <f>_xll.SNL.Clients.Office.Excel.Functions.SPG(A1207, "SP_VOLUME_AVG_DAILY_TO_1YR_AVG_DAILY", , "1M")</f>
        <v>59.26</v>
      </c>
      <c r="F1207" s="5">
        <f>_xll.SNL.Clients.Office.Excel.Functions.SPG(A1207, "SP_VOLUME_AVG_DAILY_TO_1YR_AVG_DAILY", , "3M")</f>
        <v>93.37</v>
      </c>
      <c r="G1207" s="9" t="str">
        <f>_xll.SNL.Clients.Office.Excel.Functions.SPG(A1207, "IQ_SECTOR")</f>
        <v>Information Technology</v>
      </c>
      <c r="H1207" s="9" t="str">
        <f>_xll.SNL.Clients.Office.Excel.Functions.SPG(A1207, "IQ_INDUSTRY_GROUP")</f>
        <v>Software and Services</v>
      </c>
      <c r="I1207" s="9" t="str">
        <f>_xll.SNL.Clients.Office.Excel.Functions.SPG(A1207, "IQ_INDUSTRY")</f>
        <v>Software</v>
      </c>
      <c r="J1207" s="9" t="str">
        <f>_xll.SNL.Clients.Office.Excel.Functions.SPG(A1207, "IQ_PRIMARY_INDUSTRY")</f>
        <v>Application Software</v>
      </c>
      <c r="K1207" s="9" t="str">
        <f>_xll.SNL.Clients.Office.Excel.Functions.SPG(A1207, "NAICS_CODE", "Primary")</f>
        <v>513210 - Software Publishers</v>
      </c>
      <c r="L1207" s="9" t="str">
        <f>_xll.SNL.Clients.Office.Excel.Functions.SPG(A1207, "SP_TOPICTAG")</f>
        <v>Software Development; Marketing Automation; Salesforce Automation; Machine Learning; Customer Relationship Management; Text Analytics; Artificial Intelligence</v>
      </c>
      <c r="M1207" s="5">
        <f>_xll.SNL.Clients.Office.Excel.Functions.SPG(A1207, "SP_PCT_SHARES_OWNED_ALL_INSTITUTIONS")</f>
        <v>41.59</v>
      </c>
      <c r="N1207" s="9" t="str">
        <f>_xll.SNL.Clients.Office.Excel.Functions.SPG(A1207, "RD_CREDIT_RATING_GLOBAL", "Issuer Credit Rating", "Local Currency LT|0")</f>
        <v/>
      </c>
      <c r="O1207" s="9" t="str">
        <f>_xll.SNL.Clients.Office.Excel.Functions.SPG(A1207, "RD_CWOL_GLOBAL", "Issuer Credit Rating", "Local Currency LT|0")</f>
        <v/>
      </c>
      <c r="P1207" s="9" t="str">
        <f>_xll.SNL.Clients.Office.Excel.Functions.SPG(A1207, "RD_RATING_ACTION_GLOBAL", "Issuer Credit Rating", "Local Currency LT|0")</f>
        <v/>
      </c>
      <c r="Q1207" s="10" t="str">
        <f>_xll.SNL.Clients.Office.Excel.Functions.SPG(A1207, "RD_LAST_REVIEW_DATE_GLOBAL", "Issuer Credit Rating", "Local Currency LT")</f>
        <v/>
      </c>
      <c r="R1207" s="10" t="str">
        <f>_xll.SNL.Clients.Office.Excel.Functions.SPG(A1207, "RD_CREDIT_RATING_DATE_GLOBAL", "Issuer Credit Rating", "Local Currency LT|0")</f>
        <v/>
      </c>
      <c r="S1207" s="10" t="str">
        <f>_xll.SNL.Clients.Office.Excel.Functions.SPG(A1207, "RD_CREDIT_WATCH_OUTLOOK_DATE_GLOBAL", "Issuer Credit Rating", "Local Currency LT|0")</f>
        <v/>
      </c>
      <c r="T1207" s="13" t="str">
        <f>_xll.SNL.Clients.Office.Excel.Functions.SPG(A1207, "SP_BUSINESS_DESCRIPTION")</f>
        <v>Sprinklr, Inc. provides enterprise cloud software products worldwide. The company operates Unified Customer Experience Management platform, a software that enables customer-facing teams to collaborate across internal silos, communicate across digital channels, and leverage a complete suite of capabilities to deliver customer experiences. Its products include Sprinklr Service, a suite of artificial intelligence (AI) powered products and solutions that unifies customer service across voice, digital, and social channels; Sprinklr Social, a suite of AI-powered products and solutions that unifies social media publishing and engagement across various channels; Sprinklr Insights, a suite of AI-powered products and solutions that unifies consumer, customer, competitive and industry data from a high volume of third-party, second-party and first-party sources; and Sprinklr Marketing, a suite of AI-powered products and solutions that unifies content production and content lifecycle management with paid campaign orchestration across various channels. The company also provides professional, managed, training, and consultancy services. Sprinklr, Inc. was founded in 2009 and is headquartered in New York, New York.</v>
      </c>
    </row>
    <row r="1208" spans="1:20" x14ac:dyDescent="0.3">
      <c r="A1208" s="12" t="s">
        <v>1966</v>
      </c>
      <c r="B1208" s="10">
        <f>_xll.SNL.Clients.Office.Excel.Functions.SPG(A1208,"SP_IPO_DATE")</f>
        <v>41486</v>
      </c>
      <c r="C1208" s="5">
        <f>_xll.SNL.Clients.Office.Excel.Functions.SPG(A1208, "SP_VOLUME_AVG_WEEKLY_TO_SHARES_OUT", , "1M")</f>
        <v>6.1400417259457036</v>
      </c>
      <c r="D1208" s="5">
        <f>_xll.SNL.Clients.Office.Excel.Functions.SPG(A1208, "SP_VOLUME_AVG_WEEKLY_TO_SHARES_OUT", , "3M")</f>
        <v>6.4773946477844886</v>
      </c>
      <c r="E1208" s="5">
        <f>_xll.SNL.Clients.Office.Excel.Functions.SPG(A1208, "SP_VOLUME_AVG_DAILY_TO_1YR_AVG_DAILY", , "1M")</f>
        <v>90.75</v>
      </c>
      <c r="F1208" s="5">
        <f>_xll.SNL.Clients.Office.Excel.Functions.SPG(A1208, "SP_VOLUME_AVG_DAILY_TO_1YR_AVG_DAILY", , "3M")</f>
        <v>95.73</v>
      </c>
      <c r="G1208" s="9" t="str">
        <f>_xll.SNL.Clients.Office.Excel.Functions.SPG(A1208, "IQ_SECTOR")</f>
        <v>Consumer Staples</v>
      </c>
      <c r="H1208" s="9" t="str">
        <f>_xll.SNL.Clients.Office.Excel.Functions.SPG(A1208, "IQ_INDUSTRY_GROUP")</f>
        <v>Consumer Staples Distribution and Retail</v>
      </c>
      <c r="I1208" s="9" t="str">
        <f>_xll.SNL.Clients.Office.Excel.Functions.SPG(A1208, "IQ_INDUSTRY")</f>
        <v>Consumer Staples Distribution and Retail</v>
      </c>
      <c r="J1208" s="9" t="str">
        <f>_xll.SNL.Clients.Office.Excel.Functions.SPG(A1208, "IQ_PRIMARY_INDUSTRY")</f>
        <v>Food Retail</v>
      </c>
      <c r="K1208" s="9" t="str">
        <f>_xll.SNL.Clients.Office.Excel.Functions.SPG(A1208, "NAICS_CODE", "Primary")</f>
        <v>4451 - Grocery and Convenience Retailers</v>
      </c>
      <c r="L1208" s="9" t="str">
        <f>_xll.SNL.Clients.Office.Excel.Functions.SPG(A1208, "SP_TOPICTAG")</f>
        <v>Farming; Fast-Moving Consumer Goods; Horticulture; Organic; Alternative Protein; Online Grocery</v>
      </c>
      <c r="M1208" s="5">
        <f>_xll.SNL.Clients.Office.Excel.Functions.SPG(A1208, "SP_PCT_SHARES_OWNED_ALL_INSTITUTIONS")</f>
        <v>96.66</v>
      </c>
      <c r="N1208" s="9" t="str">
        <f>_xll.SNL.Clients.Office.Excel.Functions.SPG(A1208, "RD_CREDIT_RATING_GLOBAL", "Issuer Credit Rating", "Local Currency LT|0")</f>
        <v>NR</v>
      </c>
      <c r="O1208" s="9" t="str">
        <f>_xll.SNL.Clients.Office.Excel.Functions.SPG(A1208, "RD_CWOL_GLOBAL", "Issuer Credit Rating", "Local Currency LT|0")</f>
        <v>NR</v>
      </c>
      <c r="P1208" s="9" t="str">
        <f>_xll.SNL.Clients.Office.Excel.Functions.SPG(A1208, "RD_RATING_ACTION_GLOBAL", "Issuer Credit Rating", "Local Currency LT|0")</f>
        <v>Not Rated | CreditWatch/Outlook (05/19/2015)</v>
      </c>
      <c r="Q1208" s="10" t="str">
        <f>_xll.SNL.Clients.Office.Excel.Functions.SPG(A1208, "RD_LAST_REVIEW_DATE_GLOBAL", "Issuer Credit Rating", "Local Currency LT")</f>
        <v/>
      </c>
      <c r="R1208" s="10">
        <f>_xll.SNL.Clients.Office.Excel.Functions.SPG(A1208, "RD_CREDIT_RATING_DATE_GLOBAL", "Issuer Credit Rating", "Local Currency LT|0")</f>
        <v>42143</v>
      </c>
      <c r="S1208" s="10">
        <f>_xll.SNL.Clients.Office.Excel.Functions.SPG(A1208, "RD_CREDIT_WATCH_OUTLOOK_DATE_GLOBAL", "Issuer Credit Rating", "Local Currency LT|0")</f>
        <v>42143</v>
      </c>
      <c r="T1208" s="13" t="str">
        <f>_xll.SNL.Clients.Office.Excel.Functions.SPG(A1208, "SP_BUSINESS_DESCRIPTION")</f>
        <v>Sprouts Farmers Market, Inc., together with its subsidiaries, engages in the retailing of fresh, natural, and organic food products under the Sprouts brand in the United States. It offers perishable product categories, including fresh produce, meat and meat alternatives, seafood, deli, bakery, floral, and dairy and dairy alternatives; and non-perishable product categories, such as grocery, vitamins and supplements, bulk items, frozen foods, beer and wine, and natural health and body care. Sprouts Farmers Market, Inc. was founded in 1943 and is headquartered in Phoenix, Arizona.</v>
      </c>
    </row>
    <row r="1209" spans="1:20" x14ac:dyDescent="0.3">
      <c r="A1209" s="12" t="s">
        <v>1521</v>
      </c>
      <c r="B1209" s="10">
        <f>_xll.SNL.Clients.Office.Excel.Functions.SPG(A1209,"SP_IPO_DATE")</f>
        <v>40290</v>
      </c>
      <c r="C1209" s="5">
        <f>_xll.SNL.Clients.Office.Excel.Functions.SPG(A1209, "SP_VOLUME_AVG_WEEKLY_TO_SHARES_OUT", , "1M")</f>
        <v>3.9431685512442782</v>
      </c>
      <c r="D1209" s="5">
        <f>_xll.SNL.Clients.Office.Excel.Functions.SPG(A1209, "SP_VOLUME_AVG_WEEKLY_TO_SHARES_OUT", , "3M")</f>
        <v>2.9778298172882192</v>
      </c>
      <c r="E1209" s="5">
        <f>_xll.SNL.Clients.Office.Excel.Functions.SPG(A1209, "SP_VOLUME_AVG_DAILY_TO_1YR_AVG_DAILY", , "1M")</f>
        <v>151.28</v>
      </c>
      <c r="F1209" s="5">
        <f>_xll.SNL.Clients.Office.Excel.Functions.SPG(A1209, "SP_VOLUME_AVG_DAILY_TO_1YR_AVG_DAILY", , "3M")</f>
        <v>114.25</v>
      </c>
      <c r="G1209" s="9" t="str">
        <f>_xll.SNL.Clients.Office.Excel.Functions.SPG(A1209, "IQ_SECTOR")</f>
        <v>Information Technology</v>
      </c>
      <c r="H1209" s="9" t="str">
        <f>_xll.SNL.Clients.Office.Excel.Functions.SPG(A1209, "IQ_INDUSTRY_GROUP")</f>
        <v>Software and Services</v>
      </c>
      <c r="I1209" s="9" t="str">
        <f>_xll.SNL.Clients.Office.Excel.Functions.SPG(A1209, "IQ_INDUSTRY")</f>
        <v>Software</v>
      </c>
      <c r="J1209" s="9" t="str">
        <f>_xll.SNL.Clients.Office.Excel.Functions.SPG(A1209, "IQ_PRIMARY_INDUSTRY")</f>
        <v>Application Software</v>
      </c>
      <c r="K1209" s="9" t="str">
        <f>_xll.SNL.Clients.Office.Excel.Functions.SPG(A1209, "NAICS_CODE", "Primary")</f>
        <v>513210 - Software Publishers</v>
      </c>
      <c r="L1209" s="9" t="str">
        <f>_xll.SNL.Clients.Office.Excel.Functions.SPG(A1209, "SP_TOPICTAG")</f>
        <v>EDI (Electronic Data Interchange); Software Development; Cloud Management; Data Integration; Cloud Infrastructure; Cloud Storage; Process Automation</v>
      </c>
      <c r="M1209" s="5">
        <f>_xll.SNL.Clients.Office.Excel.Functions.SPG(A1209, "SP_PCT_SHARES_OWNED_ALL_INSTITUTIONS")</f>
        <v>99.91</v>
      </c>
      <c r="N1209" s="9" t="str">
        <f>_xll.SNL.Clients.Office.Excel.Functions.SPG(A1209, "RD_CREDIT_RATING_GLOBAL", "Issuer Credit Rating", "Local Currency LT|0")</f>
        <v/>
      </c>
      <c r="O1209" s="9" t="str">
        <f>_xll.SNL.Clients.Office.Excel.Functions.SPG(A1209, "RD_CWOL_GLOBAL", "Issuer Credit Rating", "Local Currency LT|0")</f>
        <v/>
      </c>
      <c r="P1209" s="9" t="str">
        <f>_xll.SNL.Clients.Office.Excel.Functions.SPG(A1209, "RD_RATING_ACTION_GLOBAL", "Issuer Credit Rating", "Local Currency LT|0")</f>
        <v/>
      </c>
      <c r="Q1209" s="10" t="str">
        <f>_xll.SNL.Clients.Office.Excel.Functions.SPG(A1209, "RD_LAST_REVIEW_DATE_GLOBAL", "Issuer Credit Rating", "Local Currency LT")</f>
        <v/>
      </c>
      <c r="R1209" s="10" t="str">
        <f>_xll.SNL.Clients.Office.Excel.Functions.SPG(A1209, "RD_CREDIT_RATING_DATE_GLOBAL", "Issuer Credit Rating", "Local Currency LT|0")</f>
        <v/>
      </c>
      <c r="S1209" s="10" t="str">
        <f>_xll.SNL.Clients.Office.Excel.Functions.SPG(A1209, "RD_CREDIT_WATCH_OUTLOOK_DATE_GLOBAL", "Issuer Credit Rating", "Local Currency LT|0")</f>
        <v/>
      </c>
      <c r="T1209" s="13" t="str">
        <f>_xll.SNL.Clients.Office.Excel.Functions.SPG(A1209, "SP_BUSINESS_DESCRIPTION")</f>
        <v>SPS Commerce, Inc. provides cloud-based supply chain management solutions in the United States and internationally. It offers solutions through the SPS Commerce, a cloud-based platform that enhances the way retailers, grocers, suppliers, distributors, and logistics firms manage and fulfill omnichannel orders, optimize sell-through performance, and automate new trading relationships. The company also provides Fulfillment, an electronic data interchange solution that scales as a business grows, where companies use a single system to manage orders and logistics from various sales channels, including wholesale, eCommerce, and marketplaces; and Analytics product that enables organizations to enhance visibility into how products are selling through a single connection across various sales channels, including wholesale, eCommerce, and marketplaces, as well as enhances access and usage of sales and inventory data through a combination of analytics applications, network of connections, and industry-leading expertise. In addition, it offers various complimentary products, such as assortment product, which simplifies the communication of robust, accurate item data by automatically translating item attributes, and hierarchies; and community product that allows organizations to accelerate digitization of their supply chain and improve collaboration with suppliers through change management and onboarding programs. The company was formerly known as St. Paul Software, Inc. and changed its name to SPS Commerce, Inc. in May 2001. SPS Commerce, Inc. was incorporated in 1987 and is headquartered in Minneapolis, Minnesota.</v>
      </c>
    </row>
    <row r="1210" spans="1:20" x14ac:dyDescent="0.3">
      <c r="A1210" s="12" t="s">
        <v>1522</v>
      </c>
      <c r="B1210" s="10" t="str">
        <f>_xll.SNL.Clients.Office.Excel.Functions.SPG(A1210,"SP_IPO_DATE")</f>
        <v/>
      </c>
      <c r="C1210" s="5">
        <f>_xll.SNL.Clients.Office.Excel.Functions.SPG(A1210, "SP_VOLUME_AVG_WEEKLY_TO_SHARES_OUT", , "1M")</f>
        <v>2.9496678554609903</v>
      </c>
      <c r="D1210" s="5">
        <f>_xll.SNL.Clients.Office.Excel.Functions.SPG(A1210, "SP_VOLUME_AVG_WEEKLY_TO_SHARES_OUT", , "3M")</f>
        <v>2.9038129257499059</v>
      </c>
      <c r="E1210" s="5">
        <f>_xll.SNL.Clients.Office.Excel.Functions.SPG(A1210, "SP_VOLUME_AVG_DAILY_TO_1YR_AVG_DAILY", , "1M")</f>
        <v>102.94</v>
      </c>
      <c r="F1210" s="5">
        <f>_xll.SNL.Clients.Office.Excel.Functions.SPG(A1210, "SP_VOLUME_AVG_DAILY_TO_1YR_AVG_DAILY", , "3M")</f>
        <v>101.34</v>
      </c>
      <c r="G1210" s="9" t="str">
        <f>_xll.SNL.Clients.Office.Excel.Functions.SPG(A1210, "IQ_SECTOR")</f>
        <v>Industrials</v>
      </c>
      <c r="H1210" s="9" t="str">
        <f>_xll.SNL.Clients.Office.Excel.Functions.SPG(A1210, "IQ_INDUSTRY_GROUP")</f>
        <v>Capital Goods</v>
      </c>
      <c r="I1210" s="9" t="str">
        <f>_xll.SNL.Clients.Office.Excel.Functions.SPG(A1210, "IQ_INDUSTRY")</f>
        <v>Machinery</v>
      </c>
      <c r="J1210" s="9" t="str">
        <f>_xll.SNL.Clients.Office.Excel.Functions.SPG(A1210, "IQ_PRIMARY_INDUSTRY")</f>
        <v>Industrial Machinery and Supplies and Components</v>
      </c>
      <c r="K1210" s="9" t="str">
        <f>_xll.SNL.Clients.Office.Excel.Functions.SPG(A1210, "NAICS_CODE", "Primary")</f>
        <v>33341 - Ventilation, Heating, Air-Conditioning, and Commercial Refrigeration Equipment Manufacturing</v>
      </c>
      <c r="L1210" s="9" t="str">
        <f>_xll.SNL.Clients.Office.Excel.Functions.SPG(A1210, "SP_TOPICTAG")</f>
        <v>Industrial Automation; Sensors; Smart Building</v>
      </c>
      <c r="M1210" s="5">
        <f>_xll.SNL.Clients.Office.Excel.Functions.SPG(A1210, "SP_PCT_SHARES_OWNED_ALL_INSTITUTIONS")</f>
        <v>93.62</v>
      </c>
      <c r="N1210" s="9" t="str">
        <f>_xll.SNL.Clients.Office.Excel.Functions.SPG(A1210, "RD_CREDIT_RATING_GLOBAL", "Issuer Credit Rating", "Local Currency LT|0")</f>
        <v>NR</v>
      </c>
      <c r="O1210" s="9" t="str">
        <f>_xll.SNL.Clients.Office.Excel.Functions.SPG(A1210, "RD_CWOL_GLOBAL", "Issuer Credit Rating", "Local Currency LT|0")</f>
        <v>NR</v>
      </c>
      <c r="P1210" s="9" t="str">
        <f>_xll.SNL.Clients.Office.Excel.Functions.SPG(A1210, "RD_RATING_ACTION_GLOBAL", "Issuer Credit Rating", "Local Currency LT|0")</f>
        <v>Not Rated | CreditWatch/Outlook (11/24/1998)</v>
      </c>
      <c r="Q1210" s="10" t="str">
        <f>_xll.SNL.Clients.Office.Excel.Functions.SPG(A1210, "RD_LAST_REVIEW_DATE_GLOBAL", "Issuer Credit Rating", "Local Currency LT")</f>
        <v/>
      </c>
      <c r="R1210" s="10">
        <f>_xll.SNL.Clients.Office.Excel.Functions.SPG(A1210, "RD_CREDIT_RATING_DATE_GLOBAL", "Issuer Credit Rating", "Local Currency LT|0")</f>
        <v>36123</v>
      </c>
      <c r="S1210" s="10">
        <f>_xll.SNL.Clients.Office.Excel.Functions.SPG(A1210, "RD_CREDIT_WATCH_OUTLOOK_DATE_GLOBAL", "Issuer Credit Rating", "Local Currency LT|0")</f>
        <v>36123</v>
      </c>
      <c r="T1210" s="13" t="str">
        <f>_xll.SNL.Clients.Office.Excel.Functions.SPG(A1210, "SP_BUSINESS_DESCRIPTION")</f>
        <v>SPX Technologies, Inc. supplies infrastructure equipment serving the heating, ventilation, and cooling (HVAC); and detection and measurement markets worldwide. The company operates in two segments, HVAC and Detection and Measurement. The HVAC segment engineers, designs, manufactures, installs, and services package and process cooling products and engineered air movement solutions for the HVAC industrial and power generation markets, as well as boilers, heating, and ventilation products for the residential and commercial markets. It offers its products under the Marley, Recold, SGS, Cincinnati Fan, TAMCO, Ingénia, Berko, Qmark, Fahrenheat, Leading Edge, Patterson-Kelley, Weil-McLain, Williamson-Thermoflo, INDEECO, Heatrex, AccuTherm, Brasch, Spectrum, BannerDay PipeHeating, and Solar Products brands. The Detection and Measurement segment offers underground pipe and cable locators, inspection and rehabilitation equipment, and robotic systems under the Radiodetection, Pearpoint, Schonstedt, Dielectric, Riser Bond, Cues, ULC Robotics, and Sensors &amp; Software brands; transportation systems under the Genfare brand; communication technologies products under the TCI and ECS brands; and obstruction lighting products under the Flash Technology, ITL, Sabik Marine, Sealite, and Avlite brands. The company markets its products through independent manufacturing representatives, third-party distributors, and retailers, as well as direct to customers. The company was formerly known as SPX Corporation and changed its name to SPX Technologies, Inc. in August 2022. SPX Technologies, Inc. was founded in 1912 and is headquartered in Charlotte, North Carolina.</v>
      </c>
    </row>
    <row r="1211" spans="1:20" x14ac:dyDescent="0.3">
      <c r="A1211" s="12" t="s">
        <v>1523</v>
      </c>
      <c r="B1211" s="10" t="str">
        <f>_xll.SNL.Clients.Office.Excel.Functions.SPG(A1211,"SP_IPO_DATE")</f>
        <v/>
      </c>
      <c r="C1211" s="5">
        <f>_xll.SNL.Clients.Office.Excel.Functions.SPG(A1211, "SP_VOLUME_AVG_WEEKLY_TO_SHARES_OUT", , "1M")</f>
        <v>10.584065852168022</v>
      </c>
      <c r="D1211" s="5">
        <f>_xll.SNL.Clients.Office.Excel.Functions.SPG(A1211, "SP_VOLUME_AVG_WEEKLY_TO_SHARES_OUT", , "3M")</f>
        <v>7.881753036418357</v>
      </c>
      <c r="E1211" s="5">
        <f>_xll.SNL.Clients.Office.Excel.Functions.SPG(A1211, "SP_VOLUME_AVG_DAILY_TO_1YR_AVG_DAILY", , "1M")</f>
        <v>144.59</v>
      </c>
      <c r="F1211" s="5">
        <f>_xll.SNL.Clients.Office.Excel.Functions.SPG(A1211, "SP_VOLUME_AVG_DAILY_TO_1YR_AVG_DAILY", , "3M")</f>
        <v>107.67</v>
      </c>
      <c r="G1211" s="9" t="str">
        <f>_xll.SNL.Clients.Office.Excel.Functions.SPG(A1211, "IQ_SECTOR")</f>
        <v>Health Care</v>
      </c>
      <c r="H1211" s="9" t="str">
        <f>_xll.SNL.Clients.Office.Excel.Functions.SPG(A1211, "IQ_INDUSTRY_GROUP")</f>
        <v>Health Care Equipment and Services</v>
      </c>
      <c r="I1211" s="9" t="str">
        <f>_xll.SNL.Clients.Office.Excel.Functions.SPG(A1211, "IQ_INDUSTRY")</f>
        <v>Health Care Equipment and Supplies</v>
      </c>
      <c r="J1211" s="9" t="str">
        <f>_xll.SNL.Clients.Office.Excel.Functions.SPG(A1211, "IQ_PRIMARY_INDUSTRY")</f>
        <v>Health Care Supplies</v>
      </c>
      <c r="K1211" s="9" t="str">
        <f>_xll.SNL.Clients.Office.Excel.Functions.SPG(A1211, "NAICS_CODE", "Primary")</f>
        <v>339115 - Ophthalmic Goods Manufacturing</v>
      </c>
      <c r="L1211" s="9" t="str">
        <f>_xll.SNL.Clients.Office.Excel.Functions.SPG(A1211, "SP_TOPICTAG")</f>
        <v>Health Diagnostics; Ophthalmology</v>
      </c>
      <c r="M1211" s="5">
        <f>_xll.SNL.Clients.Office.Excel.Functions.SPG(A1211, "SP_PCT_SHARES_OWNED_ALL_INSTITUTIONS")</f>
        <v>76.66</v>
      </c>
      <c r="N1211" s="9" t="str">
        <f>_xll.SNL.Clients.Office.Excel.Functions.SPG(A1211, "RD_CREDIT_RATING_GLOBAL", "Issuer Credit Rating", "Local Currency LT|0")</f>
        <v/>
      </c>
      <c r="O1211" s="9" t="str">
        <f>_xll.SNL.Clients.Office.Excel.Functions.SPG(A1211, "RD_CWOL_GLOBAL", "Issuer Credit Rating", "Local Currency LT|0")</f>
        <v/>
      </c>
      <c r="P1211" s="9" t="str">
        <f>_xll.SNL.Clients.Office.Excel.Functions.SPG(A1211, "RD_RATING_ACTION_GLOBAL", "Issuer Credit Rating", "Local Currency LT|0")</f>
        <v/>
      </c>
      <c r="Q1211" s="10" t="str">
        <f>_xll.SNL.Clients.Office.Excel.Functions.SPG(A1211, "RD_LAST_REVIEW_DATE_GLOBAL", "Issuer Credit Rating", "Local Currency LT")</f>
        <v/>
      </c>
      <c r="R1211" s="10" t="str">
        <f>_xll.SNL.Clients.Office.Excel.Functions.SPG(A1211, "RD_CREDIT_RATING_DATE_GLOBAL", "Issuer Credit Rating", "Local Currency LT|0")</f>
        <v/>
      </c>
      <c r="S1211" s="10" t="str">
        <f>_xll.SNL.Clients.Office.Excel.Functions.SPG(A1211, "RD_CREDIT_WATCH_OUTLOOK_DATE_GLOBAL", "Issuer Credit Rating", "Local Currency LT|0")</f>
        <v/>
      </c>
      <c r="T1211" s="13" t="str">
        <f>_xll.SNL.Clients.Office.Excel.Functions.SPG(A1211, "SP_BUSINESS_DESCRIPTION")</f>
        <v>STAAR Surgical Company, together with its subsidiaries, designs, develops, manufactures, markets, and sells implantable lenses for the eye, and companion delivery systems to deliver the lenses into the eye. The company provides implantable Collamer lens product family (ICLs) to treat visual disorders, such as myopia, hyperopia, astigmatism, and presbyopia. It markets its products to health care providers, including ophthalmic surgeons, vision and surgical centers, hospitals, government facilities, and distributors, as well as products are primarily used by ophthalmologists. The company sells its products directly through its sales representatives in the United States, Japan, Germany, Spain, Canada, the United Kingdom, and Singapore, as well as through own representatives and independent distributors in China, Korea, India, France, Benelux, Italy, and internationally. STAAR Surgical Company was incorporated in 1982 and is headquartered in Lake Forest, California.</v>
      </c>
    </row>
    <row r="1212" spans="1:20" x14ac:dyDescent="0.3">
      <c r="A1212" s="12" t="s">
        <v>1967</v>
      </c>
      <c r="B1212" s="10">
        <f>_xll.SNL.Clients.Office.Excel.Functions.SPG(A1212,"SP_IPO_DATE")</f>
        <v>40648</v>
      </c>
      <c r="C1212" s="5">
        <f>_xll.SNL.Clients.Office.Excel.Functions.SPG(A1212, "SP_VOLUME_AVG_WEEKLY_TO_SHARES_OUT", , "1M")</f>
        <v>3.6018893179774136</v>
      </c>
      <c r="D1212" s="5">
        <f>_xll.SNL.Clients.Office.Excel.Functions.SPG(A1212, "SP_VOLUME_AVG_WEEKLY_TO_SHARES_OUT", , "3M")</f>
        <v>3.240171522408597</v>
      </c>
      <c r="E1212" s="5">
        <f>_xll.SNL.Clients.Office.Excel.Functions.SPG(A1212, "SP_VOLUME_AVG_DAILY_TO_1YR_AVG_DAILY", , "1M")</f>
        <v>121.75</v>
      </c>
      <c r="F1212" s="5">
        <f>_xll.SNL.Clients.Office.Excel.Functions.SPG(A1212, "SP_VOLUME_AVG_DAILY_TO_1YR_AVG_DAILY", , "3M")</f>
        <v>109.52</v>
      </c>
      <c r="G1212" s="9" t="str">
        <f>_xll.SNL.Clients.Office.Excel.Functions.SPG(A1212, "IQ_SECTOR")</f>
        <v>Real Estate</v>
      </c>
      <c r="H1212" s="9" t="str">
        <f>_xll.SNL.Clients.Office.Excel.Functions.SPG(A1212, "IQ_INDUSTRY_GROUP")</f>
        <v>Equity Real Estate Investment Trusts (REITs)</v>
      </c>
      <c r="I1212" s="9" t="str">
        <f>_xll.SNL.Clients.Office.Excel.Functions.SPG(A1212, "IQ_INDUSTRY")</f>
        <v>Industrial REITs</v>
      </c>
      <c r="J1212" s="9" t="str">
        <f>_xll.SNL.Clients.Office.Excel.Functions.SPG(A1212, "IQ_PRIMARY_INDUSTRY")</f>
        <v>Industrial REITs</v>
      </c>
      <c r="K1212" s="9" t="str">
        <f>_xll.SNL.Clients.Office.Excel.Functions.SPG(A1212, "NAICS_CODE", "Primary")</f>
        <v>531110 - Lessors of Residential Buildings and Dwellings</v>
      </c>
      <c r="L1212" s="9" t="str">
        <f>_xll.SNL.Clients.Office.Excel.Functions.SPG(A1212, "SP_TOPICTAG")</f>
        <v>Utility Scale Solar</v>
      </c>
      <c r="M1212" s="5">
        <f>_xll.SNL.Clients.Office.Excel.Functions.SPG(A1212, "SP_PCT_SHARES_OWNED_ALL_INSTITUTIONS")</f>
        <v>87.3</v>
      </c>
      <c r="N1212" s="9" t="str">
        <f>_xll.SNL.Clients.Office.Excel.Functions.SPG(A1212, "RD_CREDIT_RATING_GLOBAL", "Issuer Credit Rating", "Local Currency LT|0")</f>
        <v/>
      </c>
      <c r="O1212" s="9" t="str">
        <f>_xll.SNL.Clients.Office.Excel.Functions.SPG(A1212, "RD_CWOL_GLOBAL", "Issuer Credit Rating", "Local Currency LT|0")</f>
        <v/>
      </c>
      <c r="P1212" s="9" t="str">
        <f>_xll.SNL.Clients.Office.Excel.Functions.SPG(A1212, "RD_RATING_ACTION_GLOBAL", "Issuer Credit Rating", "Local Currency LT|0")</f>
        <v/>
      </c>
      <c r="Q1212" s="10" t="str">
        <f>_xll.SNL.Clients.Office.Excel.Functions.SPG(A1212, "RD_LAST_REVIEW_DATE_GLOBAL", "Issuer Credit Rating", "Local Currency LT")</f>
        <v/>
      </c>
      <c r="R1212" s="10" t="str">
        <f>_xll.SNL.Clients.Office.Excel.Functions.SPG(A1212, "RD_CREDIT_RATING_DATE_GLOBAL", "Issuer Credit Rating", "Local Currency LT|0")</f>
        <v/>
      </c>
      <c r="S1212" s="10" t="str">
        <f>_xll.SNL.Clients.Office.Excel.Functions.SPG(A1212, "RD_CREDIT_WATCH_OUTLOOK_DATE_GLOBAL", "Issuer Credit Rating", "Local Currency LT|0")</f>
        <v/>
      </c>
      <c r="T1212" s="13" t="str">
        <f>_xll.SNL.Clients.Office.Excel.Functions.SPG(A1212, "SP_BUSINESS_DESCRIPTION")</f>
        <v>We are a REIT focused on the acquisition, ownership, and operation of industrial properties throughout the United States. Our platform is designed to (i) identify properties for acquisition that offer relative value across CBRE-EA Tier 1 industrial real estate markets, industries, and tenants through the principled application of our proprietary risk assessment model, (ii) provide growth through sophisticated industrial operation and an attractive opportunity set, and (iii) capitalize our business appropriately given the characteristics of our assets. We are organized and conduct our operations to maintain our qualification as a REIT under Sections 856 through 860 of the Internal Revenue Code of 1986, as amended (the “Code”), and generally are not subject to federal income tax to the extent we currently distribute our income to our stockholders and maintain our qualification as a REIT. We remain subject to state and local taxes on our income and property and to U.S. federal income and excise taxes on our undistributed income. As of December 31, 2023, we owned 569 buildings in 41 states with approximately 112.3 million rentable square feet, consisting of 493 warehouse/distribution buildings, 70 light manufacturing buildings, one flex/office building, and five Value Add Portfolio buildings. In addition, as of December 31, 2023, we had six development projects (which are not included in the building count noted above). While the majority of our portfolio consists of single-tenant properties, we also own a growing number of multi-tenant properties. As of December 31, 2023, our buildings were approximately 98.2% leased, with no single tenant accounting for more than approximately 2.9% of our total annualized base rental revenue and no single industry accounting for more than approximately 11.0% of our total annualized base rental revenue. We intend to maintain a diversified mix of tenants to limit our exposure to any single tenant or industry. As of December 31, 2023, our Operating Portfolio was approximately 98.4% leased. SL Rent Change on new and renewal leases together grew approximately 44.0% and 24.3% during the years ended December 31, 2023 and 2022, respectively, and our Cash Rent Change on new and renewal leases together grew approximately 31.0% and 14.3% during the years ended December 31, 2023 and 2022, respectively. We have fully integrated acquisition, leasing and operations platforms led by a senior management team with decades of industrial real estate experience. Our mission is to deliver attractive long-term stockholder returns in all market environments by growing cash flow through disciplined investment in high-quality real estate while maintaining a strong balance sheet.</v>
      </c>
    </row>
    <row r="1213" spans="1:20" x14ac:dyDescent="0.3">
      <c r="A1213" s="12" t="s">
        <v>1524</v>
      </c>
      <c r="B1213" s="10" t="str">
        <f>_xll.SNL.Clients.Office.Excel.Functions.SPG(A1213,"SP_IPO_DATE")</f>
        <v/>
      </c>
      <c r="C1213" s="5">
        <f>_xll.SNL.Clients.Office.Excel.Functions.SPG(A1213, "SP_VOLUME_AVG_WEEKLY_TO_SHARES_OUT", , "1M")</f>
        <v>2.0547316691452227</v>
      </c>
      <c r="D1213" s="5">
        <f>_xll.SNL.Clients.Office.Excel.Functions.SPG(A1213, "SP_VOLUME_AVG_WEEKLY_TO_SHARES_OUT", , "3M")</f>
        <v>2.4115859688169285</v>
      </c>
      <c r="E1213" s="5">
        <f>_xll.SNL.Clients.Office.Excel.Functions.SPG(A1213, "SP_VOLUME_AVG_DAILY_TO_1YR_AVG_DAILY", , "1M")</f>
        <v>59.39</v>
      </c>
      <c r="F1213" s="5">
        <f>_xll.SNL.Clients.Office.Excel.Functions.SPG(A1213, "SP_VOLUME_AVG_DAILY_TO_1YR_AVG_DAILY", , "3M")</f>
        <v>69.709999999999994</v>
      </c>
      <c r="G1213" s="9" t="str">
        <f>_xll.SNL.Clients.Office.Excel.Functions.SPG(A1213, "IQ_SECTOR")</f>
        <v>Consumer Discretionary</v>
      </c>
      <c r="H1213" s="9" t="str">
        <f>_xll.SNL.Clients.Office.Excel.Functions.SPG(A1213, "IQ_INDUSTRY_GROUP")</f>
        <v>Automobiles and Components</v>
      </c>
      <c r="I1213" s="9" t="str">
        <f>_xll.SNL.Clients.Office.Excel.Functions.SPG(A1213, "IQ_INDUSTRY")</f>
        <v>Automobile Components</v>
      </c>
      <c r="J1213" s="9" t="str">
        <f>_xll.SNL.Clients.Office.Excel.Functions.SPG(A1213, "IQ_PRIMARY_INDUSTRY")</f>
        <v>Automotive Parts and Equipment</v>
      </c>
      <c r="K1213" s="9" t="str">
        <f>_xll.SNL.Clients.Office.Excel.Functions.SPG(A1213, "NAICS_CODE", "Primary")</f>
        <v>3363 - Motor Vehicle Parts Manufacturing</v>
      </c>
      <c r="L1213" s="9" t="str">
        <f>_xll.SNL.Clients.Office.Excel.Functions.SPG(A1213, "SP_TOPICTAG")</f>
        <v>Fleet Management; Industrial Automation; Sensors; Electric Vehicle</v>
      </c>
      <c r="M1213" s="5">
        <f>_xll.SNL.Clients.Office.Excel.Functions.SPG(A1213, "SP_PCT_SHARES_OWNED_ALL_INSTITUTIONS")</f>
        <v>81.489999999999995</v>
      </c>
      <c r="N1213" s="9" t="str">
        <f>_xll.SNL.Clients.Office.Excel.Functions.SPG(A1213, "RD_CREDIT_RATING_GLOBAL", "Issuer Credit Rating", "Local Currency LT|0")</f>
        <v>NR</v>
      </c>
      <c r="O1213" s="9" t="str">
        <f>_xll.SNL.Clients.Office.Excel.Functions.SPG(A1213, "RD_CWOL_GLOBAL", "Issuer Credit Rating", "Local Currency LT|0")</f>
        <v>NR</v>
      </c>
      <c r="P1213" s="9" t="str">
        <f>_xll.SNL.Clients.Office.Excel.Functions.SPG(A1213, "RD_RATING_ACTION_GLOBAL", "Issuer Credit Rating", "Local Currency LT|0")</f>
        <v>Not Rated | CreditWatch/Outlook (06/19/2009)</v>
      </c>
      <c r="Q1213" s="10" t="str">
        <f>_xll.SNL.Clients.Office.Excel.Functions.SPG(A1213, "RD_LAST_REVIEW_DATE_GLOBAL", "Issuer Credit Rating", "Local Currency LT")</f>
        <v/>
      </c>
      <c r="R1213" s="10">
        <f>_xll.SNL.Clients.Office.Excel.Functions.SPG(A1213, "RD_CREDIT_RATING_DATE_GLOBAL", "Issuer Credit Rating", "Local Currency LT|0")</f>
        <v>39983</v>
      </c>
      <c r="S1213" s="10">
        <f>_xll.SNL.Clients.Office.Excel.Functions.SPG(A1213, "RD_CREDIT_WATCH_OUTLOOK_DATE_GLOBAL", "Issuer Credit Rating", "Local Currency LT|0")</f>
        <v>39983</v>
      </c>
      <c r="T1213" s="13" t="str">
        <f>_xll.SNL.Clients.Office.Excel.Functions.SPG(A1213, "SP_BUSINESS_DESCRIPTION")</f>
        <v>Standard Motor Products, Inc. manufactures and distributes replacement automotive parts in the United States and internationally. The company operates through three segments: Vehicle Control, Temperature Control, and Engineered Solutions segments. The company provides components for the ignition, emissions, and fuel delivery systems, such as air injection and induction components, air management valves, regulators and solenoids, exhaust gas recirculation components, fuel injectors and related components, fuel valves, ignition coils, connectors and sockets, modules, pumps, relays and fuses, starting and charging system parts, and vapor and purge components. It also offers electrical switches and actuators; chassis and drivetrain sensors, such as anti-lock brake and vehicle speed sensors; fluid level sensors; pressure sensors comprising tire pressure monitoring; temperature sensors; sensors for advanced driver assistance systems; battery cables, pigtails, and sockets, as well as various electrical wire, terminals, connectors, and tools for servicing a vehicle’s electrical system; and spark plug, coil on plug boots, and ignition system accessories. In addition, the company offers AC system components that include compressors, air conditioning repair kits, connecting lines, heat exchangers, and expansion devices; parts that provide engine, transmission, electric drive motor, and battery temperature management; thermal management products, sensors, switches, power distribution, electrification and electronics, injections and fuel delivery, ignition and emissions, and clamping devices for commercial and light vehicles, construction, agriculture, power sports, marine, hydraulics, and lawn and garden sectors. It serves retailers and distributors, original equipment manufacturers and their suppliers, system integrators, and original equipment service part manufacturers. The company was founded in 1919 and is headquartered in Long Island City, New York.</v>
      </c>
    </row>
    <row r="1214" spans="1:20" x14ac:dyDescent="0.3">
      <c r="A1214" s="12" t="s">
        <v>1525</v>
      </c>
      <c r="B1214" s="10" t="str">
        <f>_xll.SNL.Clients.Office.Excel.Functions.SPG(A1214,"SP_IPO_DATE")</f>
        <v/>
      </c>
      <c r="C1214" s="5">
        <f>_xll.SNL.Clients.Office.Excel.Functions.SPG(A1214, "SP_VOLUME_AVG_WEEKLY_TO_SHARES_OUT", , "1M")</f>
        <v>2.4448244919604125</v>
      </c>
      <c r="D1214" s="5">
        <f>_xll.SNL.Clients.Office.Excel.Functions.SPG(A1214, "SP_VOLUME_AVG_WEEKLY_TO_SHARES_OUT", , "3M")</f>
        <v>2.1736205581339663</v>
      </c>
      <c r="E1214" s="5">
        <f>_xll.SNL.Clients.Office.Excel.Functions.SPG(A1214, "SP_VOLUME_AVG_DAILY_TO_1YR_AVG_DAILY", , "1M")</f>
        <v>106.59</v>
      </c>
      <c r="F1214" s="5">
        <f>_xll.SNL.Clients.Office.Excel.Functions.SPG(A1214, "SP_VOLUME_AVG_DAILY_TO_1YR_AVG_DAILY", , "3M")</f>
        <v>94.76</v>
      </c>
      <c r="G1214" s="9" t="str">
        <f>_xll.SNL.Clients.Office.Excel.Functions.SPG(A1214, "IQ_SECTOR")</f>
        <v>Industrials</v>
      </c>
      <c r="H1214" s="9" t="str">
        <f>_xll.SNL.Clients.Office.Excel.Functions.SPG(A1214, "IQ_INDUSTRY_GROUP")</f>
        <v>Capital Goods</v>
      </c>
      <c r="I1214" s="9" t="str">
        <f>_xll.SNL.Clients.Office.Excel.Functions.SPG(A1214, "IQ_INDUSTRY")</f>
        <v>Machinery</v>
      </c>
      <c r="J1214" s="9" t="str">
        <f>_xll.SNL.Clients.Office.Excel.Functions.SPG(A1214, "IQ_PRIMARY_INDUSTRY")</f>
        <v>Industrial Machinery and Supplies and Components</v>
      </c>
      <c r="K1214" s="9" t="str">
        <f>_xll.SNL.Clients.Office.Excel.Functions.SPG(A1214, "NAICS_CODE", "Primary")</f>
        <v>33331 - Commercial and Service Industry Machinery Manufacturing</v>
      </c>
      <c r="L1214" s="9" t="str">
        <f>_xll.SNL.Clients.Office.Excel.Functions.SPG(A1214, "SP_TOPICTAG")</f>
        <v>Energy Management; Industrial Automation; Marine Transportation; Sensors; Smart Energy; 3D Printing; Passenger Aircraft Manufacturing</v>
      </c>
      <c r="M1214" s="5">
        <f>_xll.SNL.Clients.Office.Excel.Functions.SPG(A1214, "SP_PCT_SHARES_OWNED_ALL_INSTITUTIONS")</f>
        <v>95.72</v>
      </c>
      <c r="N1214" s="9" t="str">
        <f>_xll.SNL.Clients.Office.Excel.Functions.SPG(A1214, "RD_CREDIT_RATING_GLOBAL", "Issuer Credit Rating", "Local Currency LT|0")</f>
        <v/>
      </c>
      <c r="O1214" s="9" t="str">
        <f>_xll.SNL.Clients.Office.Excel.Functions.SPG(A1214, "RD_CWOL_GLOBAL", "Issuer Credit Rating", "Local Currency LT|0")</f>
        <v/>
      </c>
      <c r="P1214" s="9" t="str">
        <f>_xll.SNL.Clients.Office.Excel.Functions.SPG(A1214, "RD_RATING_ACTION_GLOBAL", "Issuer Credit Rating", "Local Currency LT|0")</f>
        <v/>
      </c>
      <c r="Q1214" s="10" t="str">
        <f>_xll.SNL.Clients.Office.Excel.Functions.SPG(A1214, "RD_LAST_REVIEW_DATE_GLOBAL", "Issuer Credit Rating", "Local Currency LT")</f>
        <v/>
      </c>
      <c r="R1214" s="10" t="str">
        <f>_xll.SNL.Clients.Office.Excel.Functions.SPG(A1214, "RD_CREDIT_RATING_DATE_GLOBAL", "Issuer Credit Rating", "Local Currency LT|0")</f>
        <v/>
      </c>
      <c r="S1214" s="10" t="str">
        <f>_xll.SNL.Clients.Office.Excel.Functions.SPG(A1214, "RD_CREDIT_WATCH_OUTLOOK_DATE_GLOBAL", "Issuer Credit Rating", "Local Currency LT|0")</f>
        <v/>
      </c>
      <c r="T1214" s="13" t="str">
        <f>_xll.SNL.Clients.Office.Excel.Functions.SPG(A1214, "SP_BUSINESS_DESCRIPTION")</f>
        <v>Standex International Corporation, together with subsidiaries, engages in the manufacture and sale of various products and services for commercial and industrial markets in the United States and internationally. It operates through five segments: Electronics, Engraving, Scientific, Engineering Technologies, and Specialty Solutions. The Electronics segment offers reed relays, fluid level, proximity, motion, flow, HVAC condensate, and custom electronics sensors; and custom wound transformers and inductors for low and high frequency, current sense technology, advanced planar transformer technology, value added assembly, and mechanical packaging applications under the Standex Electronics, Renco, and Agile Magnetics. The Engraving segment provides mold texturizing, slush molding tools, roll engraving, hygiene product tooling, and low observation vents, as well as project management and design services for stealth aircraft; and process machinery for various industries under the Piazza Rosa, World Client Services, Tenibac-Graphion, GS Engineering, and Innovent brand names. The Scientific segment offers temperature-controlled equipment for the medical, scientific, pharmaceutical, biotech, and industrial markets under the American BioTech Supply, Lab Research Products, Corepoint, Cryosafe, CryoGuard, and Scientific brands. The Engineering Technologies segment offers net and near net formed single-source customized solutions that are used in the manufacture of engineered components for the aviation, aerospace, defense, energy, industrial, medical, marine, oil and gas, and manned and unmanned space markets under the Spincraft brand. The Specialty Solutions segment manufactures and sells refrigerated, heated, and dry merchandizing display cases; and single and double acting telescopic, and piston rod hydraulic cylinders under the Federal and Custom Hoist brands. The company was founded in 1955 and is headquartered in Salem, New Hampshire.</v>
      </c>
    </row>
    <row r="1215" spans="1:20" x14ac:dyDescent="0.3">
      <c r="A1215" s="12" t="s">
        <v>403</v>
      </c>
      <c r="B1215" s="10" t="str">
        <f>_xll.SNL.Clients.Office.Excel.Functions.SPG(A1215,"SP_IPO_DATE")</f>
        <v/>
      </c>
      <c r="C1215" s="5">
        <f>_xll.SNL.Clients.Office.Excel.Functions.SPG(A1215, "SP_VOLUME_AVG_WEEKLY_TO_SHARES_OUT", , "1M")</f>
        <v>6.6927802734290953</v>
      </c>
      <c r="D1215" s="5">
        <f>_xll.SNL.Clients.Office.Excel.Functions.SPG(A1215, "SP_VOLUME_AVG_WEEKLY_TO_SHARES_OUT", , "3M")</f>
        <v>5.692285275602246</v>
      </c>
      <c r="E1215" s="5">
        <f>_xll.SNL.Clients.Office.Excel.Functions.SPG(A1215, "SP_VOLUME_AVG_DAILY_TO_1YR_AVG_DAILY", , "1M")</f>
        <v>135.37</v>
      </c>
      <c r="F1215" s="5">
        <f>_xll.SNL.Clients.Office.Excel.Functions.SPG(A1215, "SP_VOLUME_AVG_DAILY_TO_1YR_AVG_DAILY", , "3M")</f>
        <v>115.14</v>
      </c>
      <c r="G1215" s="9" t="str">
        <f>_xll.SNL.Clients.Office.Excel.Functions.SPG(A1215, "IQ_SECTOR")</f>
        <v>Industrials</v>
      </c>
      <c r="H1215" s="9" t="str">
        <f>_xll.SNL.Clients.Office.Excel.Functions.SPG(A1215, "IQ_INDUSTRY_GROUP")</f>
        <v>Capital Goods</v>
      </c>
      <c r="I1215" s="9" t="str">
        <f>_xll.SNL.Clients.Office.Excel.Functions.SPG(A1215, "IQ_INDUSTRY")</f>
        <v>Machinery</v>
      </c>
      <c r="J1215" s="9" t="str">
        <f>_xll.SNL.Clients.Office.Excel.Functions.SPG(A1215, "IQ_PRIMARY_INDUSTRY")</f>
        <v>Industrial Machinery and Supplies and Components</v>
      </c>
      <c r="K1215" s="9" t="str">
        <f>_xll.SNL.Clients.Office.Excel.Functions.SPG(A1215, "NAICS_CODE", "Primary")</f>
        <v>332510 - Hardware Manufacturing</v>
      </c>
      <c r="L1215" s="9" t="str">
        <f>_xll.SNL.Clients.Office.Excel.Functions.SPG(A1215, "SP_TOPICTAG")</f>
        <v>Industrial Automation; Process Automation</v>
      </c>
      <c r="M1215" s="5">
        <f>_xll.SNL.Clients.Office.Excel.Functions.SPG(A1215, "SP_PCT_SHARES_OWNED_ALL_INSTITUTIONS")</f>
        <v>91.94</v>
      </c>
      <c r="N1215" s="9" t="str">
        <f>_xll.SNL.Clients.Office.Excel.Functions.SPG(A1215, "RD_CREDIT_RATING_GLOBAL", "Issuer Credit Rating", "Local Currency LT|0")</f>
        <v>A-</v>
      </c>
      <c r="O1215" s="9" t="str">
        <f>_xll.SNL.Clients.Office.Excel.Functions.SPG(A1215, "RD_CWOL_GLOBAL", "Issuer Credit Rating", "Local Currency LT|0")</f>
        <v>Negative</v>
      </c>
      <c r="P1215" s="9" t="str">
        <f>_xll.SNL.Clients.Office.Excel.Functions.SPG(A1215, "RD_RATING_ACTION_GLOBAL", "Issuer Credit Rating", "Local Currency LT|0")</f>
        <v>Downgrade | CreditWatch/Outlook (08/23/2023)</v>
      </c>
      <c r="Q1215" s="10">
        <f>_xll.SNL.Clients.Office.Excel.Functions.SPG(A1215, "RD_LAST_REVIEW_DATE_GLOBAL", "Issuer Credit Rating", "Local Currency LT")</f>
        <v>45463</v>
      </c>
      <c r="R1215" s="10">
        <f>_xll.SNL.Clients.Office.Excel.Functions.SPG(A1215, "RD_CREDIT_RATING_DATE_GLOBAL", "Issuer Credit Rating", "Local Currency LT|0")</f>
        <v>45161</v>
      </c>
      <c r="S1215" s="10">
        <f>_xll.SNL.Clients.Office.Excel.Functions.SPG(A1215, "RD_CREDIT_WATCH_OUTLOOK_DATE_GLOBAL", "Issuer Credit Rating", "Local Currency LT|0")</f>
        <v>45161</v>
      </c>
      <c r="T1215" s="13" t="str">
        <f>_xll.SNL.Clients.Office.Excel.Functions.SPG(A1215, "SP_BUSINESS_DESCRIPTION")</f>
        <v>Stanley Black &amp; Decker, Inc. provides hand tools, power tools, outdoor products, and related accessories in the United States, Canada, Other Americas, Europe, and Asia. Its Tools &amp; Outdoor segment offers professional grade corded and cordless electric power tools and equipment, including drills, impact wrenches and drivers, grinders, saws, routers, and sanders; pneumatic tools and fasteners, such as nail guns, nails, staplers and staples, and concrete and masonry anchors; corded and cordless electric power tools; hand-held vacuums, paint tools, and cleaning appliances; leveling and layout tools, planes, hammers, demolition tools, clamps, vises, knives, saws, chisels, and industrial and automotive tools; drill, screwdriver, router bits, abrasives, saw blades, and threading products; tool boxes, sawhorses, medical cabinets, and engineered storage solutions; and electric and gas-powered lawn and garden products. This segment sells its products under the DEWALT, CRAFTSMAN, CUB ADET, BLACK+DECKER, and HUSTLER brands through retailers, third-party distributors, independent dealers, and a direct sales force. The company's Industrial segment provides threaded fasteners, blind rivets and tools, blind inserts and tools, drawn arc weld studs and systems, engineered plastic and mechanical fasteners, self-piercing riveting systems, precision nut running systems, micro fasteners, high-strength structural fasteners, axel swage, latches, heat shields, pins, couplings, fitting, and other engineered products; and attachments used on excavators and handheld tools. This segment sells its products through direct sales force and third-party distributors to the automotive, manufacturing, electronics, construction, aerospace, and other industries. The company was formerly known as The Stanley Works and changed its name to Stanley Black &amp; Decker, Inc. in March 2010. Stanley Black &amp; Decker, Inc. was founded in 1843 and is headquartered in New Britain, Connecticut.</v>
      </c>
    </row>
    <row r="1216" spans="1:20" x14ac:dyDescent="0.3">
      <c r="A1216" s="12" t="s">
        <v>404</v>
      </c>
      <c r="B1216" s="10">
        <f>_xll.SNL.Clients.Office.Excel.Functions.SPG(A1216,"SP_IPO_DATE")</f>
        <v>33780</v>
      </c>
      <c r="C1216" s="5">
        <f>_xll.SNL.Clients.Office.Excel.Functions.SPG(A1216, "SP_VOLUME_AVG_WEEKLY_TO_SHARES_OUT", , "1M")</f>
        <v>4.8287028918015649</v>
      </c>
      <c r="D1216" s="5">
        <f>_xll.SNL.Clients.Office.Excel.Functions.SPG(A1216, "SP_VOLUME_AVG_WEEKLY_TO_SHARES_OUT", , "3M")</f>
        <v>3.9960755757836086</v>
      </c>
      <c r="E1216" s="5">
        <f>_xll.SNL.Clients.Office.Excel.Functions.SPG(A1216, "SP_VOLUME_AVG_DAILY_TO_1YR_AVG_DAILY", , "1M")</f>
        <v>101.15</v>
      </c>
      <c r="F1216" s="5">
        <f>_xll.SNL.Clients.Office.Excel.Functions.SPG(A1216, "SP_VOLUME_AVG_DAILY_TO_1YR_AVG_DAILY", , "3M")</f>
        <v>83.71</v>
      </c>
      <c r="G1216" s="9" t="str">
        <f>_xll.SNL.Clients.Office.Excel.Functions.SPG(A1216, "IQ_SECTOR")</f>
        <v>Consumer Discretionary</v>
      </c>
      <c r="H1216" s="9" t="str">
        <f>_xll.SNL.Clients.Office.Excel.Functions.SPG(A1216, "IQ_INDUSTRY_GROUP")</f>
        <v>Consumer Services</v>
      </c>
      <c r="I1216" s="9" t="str">
        <f>_xll.SNL.Clients.Office.Excel.Functions.SPG(A1216, "IQ_INDUSTRY")</f>
        <v>Hotels, Restaurants and Leisure</v>
      </c>
      <c r="J1216" s="9" t="str">
        <f>_xll.SNL.Clients.Office.Excel.Functions.SPG(A1216, "IQ_PRIMARY_INDUSTRY")</f>
        <v>Restaurants</v>
      </c>
      <c r="K1216" s="9" t="str">
        <f>_xll.SNL.Clients.Office.Excel.Functions.SPG(A1216, "NAICS_CODE", "Primary")</f>
        <v>722515 - Snack and Nonalcoholic Beverage Bars</v>
      </c>
      <c r="L1216" s="9" t="str">
        <f>_xll.SNL.Clients.Office.Excel.Functions.SPG(A1216, "SP_TOPICTAG")</f>
        <v>Coffee; Location Based Services; Customer Relationship Management; App Marketing</v>
      </c>
      <c r="M1216" s="5">
        <f>_xll.SNL.Clients.Office.Excel.Functions.SPG(A1216, "SP_PCT_SHARES_OWNED_ALL_INSTITUTIONS")</f>
        <v>78.64</v>
      </c>
      <c r="N1216" s="9" t="str">
        <f>_xll.SNL.Clients.Office.Excel.Functions.SPG(A1216, "RD_CREDIT_RATING_GLOBAL", "Issuer Credit Rating", "Local Currency LT|0")</f>
        <v>BBB+</v>
      </c>
      <c r="O1216" s="9" t="str">
        <f>_xll.SNL.Clients.Office.Excel.Functions.SPG(A1216, "RD_CWOL_GLOBAL", "Issuer Credit Rating", "Local Currency LT|0")</f>
        <v>Negative</v>
      </c>
      <c r="P1216" s="9" t="str">
        <f>_xll.SNL.Clients.Office.Excel.Functions.SPG(A1216, "RD_RATING_ACTION_GLOBAL", "Issuer Credit Rating", "Local Currency LT|0")</f>
        <v>CreditWatch/Outlook (12/05/2024)</v>
      </c>
      <c r="Q1216" s="10">
        <f>_xll.SNL.Clients.Office.Excel.Functions.SPG(A1216, "RD_LAST_REVIEW_DATE_GLOBAL", "Issuer Credit Rating", "Local Currency LT")</f>
        <v>45631</v>
      </c>
      <c r="R1216" s="10">
        <f>_xll.SNL.Clients.Office.Excel.Functions.SPG(A1216, "RD_CREDIT_RATING_DATE_GLOBAL", "Issuer Credit Rating", "Local Currency LT|0")</f>
        <v>43271</v>
      </c>
      <c r="S1216" s="10">
        <f>_xll.SNL.Clients.Office.Excel.Functions.SPG(A1216, "RD_CREDIT_WATCH_OUTLOOK_DATE_GLOBAL", "Issuer Credit Rating", "Local Currency LT|0")</f>
        <v>45631</v>
      </c>
      <c r="T1216" s="13" t="str">
        <f>_xll.SNL.Clients.Office.Excel.Functions.SPG(A1216, "SP_BUSINESS_DESCRIPTION")</f>
        <v>Starbucks Corporation, together with its subsidiaries, operates as a roaster, marketer, and retailer of coffee worldwide. The company operates through three segments: North America, International, and Channel Development. Its stores offer coffee, tea, and other beverages, roasted whole beans and ground coffees, single serve products, and ready-to-drink beverages; and various food products, such as pastries, breakfast sandwiches, and lunch items. The company also licenses its trademarks through licensed stores, and grocery and foodservice accounts. The company offers its products under the Starbucks Coffee, Teavana, Seattle’s Best Coffee, Ethos, and Starbucks Reserve brands. Starbucks Corporation was founded in 1971 and is based in Seattle, Washington.</v>
      </c>
    </row>
    <row r="1217" spans="1:20" x14ac:dyDescent="0.3">
      <c r="A1217" s="12" t="s">
        <v>1968</v>
      </c>
      <c r="B1217" s="10">
        <f>_xll.SNL.Clients.Office.Excel.Functions.SPG(A1217,"SP_IPO_DATE")</f>
        <v>40036</v>
      </c>
      <c r="C1217" s="5">
        <f>_xll.SNL.Clients.Office.Excel.Functions.SPG(A1217, "SP_VOLUME_AVG_WEEKLY_TO_SHARES_OUT", , "1M")</f>
        <v>2.8423182425003817</v>
      </c>
      <c r="D1217" s="5">
        <f>_xll.SNL.Clients.Office.Excel.Functions.SPG(A1217, "SP_VOLUME_AVG_WEEKLY_TO_SHARES_OUT", , "3M")</f>
        <v>3.0518705201268275</v>
      </c>
      <c r="E1217" s="5">
        <f>_xll.SNL.Clients.Office.Excel.Functions.SPG(A1217, "SP_VOLUME_AVG_DAILY_TO_1YR_AVG_DAILY", , "1M")</f>
        <v>84.54</v>
      </c>
      <c r="F1217" s="5">
        <f>_xll.SNL.Clients.Office.Excel.Functions.SPG(A1217, "SP_VOLUME_AVG_DAILY_TO_1YR_AVG_DAILY", , "3M")</f>
        <v>90.77</v>
      </c>
      <c r="G1217" s="9" t="str">
        <f>_xll.SNL.Clients.Office.Excel.Functions.SPG(A1217, "IQ_SECTOR")</f>
        <v>Financials</v>
      </c>
      <c r="H1217" s="9" t="str">
        <f>_xll.SNL.Clients.Office.Excel.Functions.SPG(A1217, "IQ_INDUSTRY_GROUP")</f>
        <v>Financial Services</v>
      </c>
      <c r="I1217" s="9" t="str">
        <f>_xll.SNL.Clients.Office.Excel.Functions.SPG(A1217, "IQ_INDUSTRY")</f>
        <v>Mortgage Real Estate Investment Trusts (REITs)</v>
      </c>
      <c r="J1217" s="9" t="str">
        <f>_xll.SNL.Clients.Office.Excel.Functions.SPG(A1217, "IQ_PRIMARY_INDUSTRY")</f>
        <v>Mortgage REITs</v>
      </c>
      <c r="K1217" s="9" t="str">
        <f>_xll.SNL.Clients.Office.Excel.Functions.SPG(A1217, "NAICS_CODE", "Primary")</f>
        <v>525990 - Other Financial Vehicles</v>
      </c>
      <c r="L1217" s="9" t="str">
        <f>_xll.SNL.Clients.Office.Excel.Functions.SPG(A1217, "SP_TOPICTAG")</f>
        <v/>
      </c>
      <c r="M1217" s="5">
        <f>_xll.SNL.Clients.Office.Excel.Functions.SPG(A1217, "SP_PCT_SHARES_OWNED_ALL_INSTITUTIONS")</f>
        <v>52.14</v>
      </c>
      <c r="N1217" s="9" t="str">
        <f>_xll.SNL.Clients.Office.Excel.Functions.SPG(A1217, "RD_CREDIT_RATING_GLOBAL", "Issuer Credit Rating", "Local Currency LT|0")</f>
        <v>BB</v>
      </c>
      <c r="O1217" s="9" t="str">
        <f>_xll.SNL.Clients.Office.Excel.Functions.SPG(A1217, "RD_CWOL_GLOBAL", "Issuer Credit Rating", "Local Currency LT|0")</f>
        <v>Stable</v>
      </c>
      <c r="P1217" s="9" t="str">
        <f>_xll.SNL.Clients.Office.Excel.Functions.SPG(A1217, "RD_RATING_ACTION_GLOBAL", "Issuer Credit Rating", "Local Currency LT|0")</f>
        <v>Upgrade | CreditWatch/Outlook (04/27/2022)</v>
      </c>
      <c r="Q1217" s="10">
        <f>_xll.SNL.Clients.Office.Excel.Functions.SPG(A1217, "RD_LAST_REVIEW_DATE_GLOBAL", "Issuer Credit Rating", "Local Currency LT")</f>
        <v>45398</v>
      </c>
      <c r="R1217" s="10">
        <f>_xll.SNL.Clients.Office.Excel.Functions.SPG(A1217, "RD_CREDIT_RATING_DATE_GLOBAL", "Issuer Credit Rating", "Local Currency LT|0")</f>
        <v>44678</v>
      </c>
      <c r="S1217" s="10">
        <f>_xll.SNL.Clients.Office.Excel.Functions.SPG(A1217, "RD_CREDIT_WATCH_OUTLOOK_DATE_GLOBAL", "Issuer Credit Rating", "Local Currency LT|0")</f>
        <v>44678</v>
      </c>
      <c r="T1217" s="13" t="str">
        <f>_xll.SNL.Clients.Office.Excel.Functions.SPG(A1217, "SP_BUSINESS_DESCRIPTION")</f>
        <v>Starwood Property Trust, Inc. operates as a real estate investment trust (REIT) in the United States and internationally. The company operates through Commercial and Residential Lending, Infrastructure Lending, Property, and Investing and Servicing segments. The Commercial and Residential Lending segment originates, acquires, finances, and manages commercial first mortgages, non-agency residential mortgages, subordinated mortgages, mezzanine loans, preferred equity, commercial mortgage-backed securities (CMBS), and residential mortgage-backed securities, as well as other real estate and real estate-related debt investments, include distressed or non-performing loans. The Infrastructure lending segment originates, acquires, finances, and manages infrastructure debt investments. The Property segment engages primarily in acquiring and managing equity interests in stabilized commercial real estate properties, such as multifamily properties and commercial properties subject to net leases, that are held for investment. The Investing and Servicing segment manages and works out problem assets; acquires and manages unrated, investment grade, and non-investment grade rated CMBS comprising subordinated interests of securitization and re-securitization transactions; originates conduit loans for the primary purpose of selling these loans into securitization transactions; and acquires commercial real estate assets that include properties acquired from CMBS trusts. The company qualifies as a REIT for federal income tax purposes and would not be subject to federal corporate income taxes if it distributes at least 90% of its taxable income to its stockholders. The company was incorporated in 2009 and is headquartered in Greenwich, Connecticut.</v>
      </c>
    </row>
    <row r="1218" spans="1:20" x14ac:dyDescent="0.3">
      <c r="A1218" s="12" t="s">
        <v>405</v>
      </c>
      <c r="B1218" s="10" t="str">
        <f>_xll.SNL.Clients.Office.Excel.Functions.SPG(A1218,"SP_IPO_DATE")</f>
        <v/>
      </c>
      <c r="C1218" s="5">
        <f>_xll.SNL.Clients.Office.Excel.Functions.SPG(A1218, "SP_VOLUME_AVG_WEEKLY_TO_SHARES_OUT", , "1M")</f>
        <v>3.5100789595424322</v>
      </c>
      <c r="D1218" s="5">
        <f>_xll.SNL.Clients.Office.Excel.Functions.SPG(A1218, "SP_VOLUME_AVG_WEEKLY_TO_SHARES_OUT", , "3M")</f>
        <v>3.5419447943332751</v>
      </c>
      <c r="E1218" s="5">
        <f>_xll.SNL.Clients.Office.Excel.Functions.SPG(A1218, "SP_VOLUME_AVG_DAILY_TO_1YR_AVG_DAILY", , "1M")</f>
        <v>93.1</v>
      </c>
      <c r="F1218" s="5">
        <f>_xll.SNL.Clients.Office.Excel.Functions.SPG(A1218, "SP_VOLUME_AVG_DAILY_TO_1YR_AVG_DAILY", , "3M")</f>
        <v>93.95</v>
      </c>
      <c r="G1218" s="9" t="str">
        <f>_xll.SNL.Clients.Office.Excel.Functions.SPG(A1218, "IQ_SECTOR")</f>
        <v>Financials</v>
      </c>
      <c r="H1218" s="9" t="str">
        <f>_xll.SNL.Clients.Office.Excel.Functions.SPG(A1218, "IQ_INDUSTRY_GROUP")</f>
        <v>Financial Services</v>
      </c>
      <c r="I1218" s="9" t="str">
        <f>_xll.SNL.Clients.Office.Excel.Functions.SPG(A1218, "IQ_INDUSTRY")</f>
        <v>Capital Markets</v>
      </c>
      <c r="J1218" s="9" t="str">
        <f>_xll.SNL.Clients.Office.Excel.Functions.SPG(A1218, "IQ_PRIMARY_INDUSTRY")</f>
        <v>Asset Management and Custody Banks</v>
      </c>
      <c r="K1218" s="9" t="str">
        <f>_xll.SNL.Clients.Office.Excel.Functions.SPG(A1218, "NAICS_CODE", "Primary")</f>
        <v>525990 - Other Financial Vehicles</v>
      </c>
      <c r="L1218" s="9" t="str">
        <f>_xll.SNL.Clients.Office.Excel.Functions.SPG(A1218, "SP_TOPICTAG")</f>
        <v/>
      </c>
      <c r="M1218" s="5">
        <f>_xll.SNL.Clients.Office.Excel.Functions.SPG(A1218, "SP_PCT_SHARES_OWNED_ALL_INSTITUTIONS")</f>
        <v>90.92</v>
      </c>
      <c r="N1218" s="9" t="str">
        <f>_xll.SNL.Clients.Office.Excel.Functions.SPG(A1218, "RD_CREDIT_RATING_GLOBAL", "Issuer Credit Rating", "Local Currency LT|0")</f>
        <v>A</v>
      </c>
      <c r="O1218" s="9" t="str">
        <f>_xll.SNL.Clients.Office.Excel.Functions.SPG(A1218, "RD_CWOL_GLOBAL", "Issuer Credit Rating", "Local Currency LT|0")</f>
        <v>Stable</v>
      </c>
      <c r="P1218" s="9" t="str">
        <f>_xll.SNL.Clients.Office.Excel.Functions.SPG(A1218, "RD_RATING_ACTION_GLOBAL", "Issuer Credit Rating", "Local Currency LT|0")</f>
        <v>Downgrade | CreditWatch/Outlook (12/02/2015)</v>
      </c>
      <c r="Q1218" s="10">
        <f>_xll.SNL.Clients.Office.Excel.Functions.SPG(A1218, "RD_LAST_REVIEW_DATE_GLOBAL", "Issuer Credit Rating", "Local Currency LT")</f>
        <v>45401</v>
      </c>
      <c r="R1218" s="10">
        <f>_xll.SNL.Clients.Office.Excel.Functions.SPG(A1218, "RD_CREDIT_RATING_DATE_GLOBAL", "Issuer Credit Rating", "Local Currency LT|0")</f>
        <v>42340</v>
      </c>
      <c r="S1218" s="10">
        <f>_xll.SNL.Clients.Office.Excel.Functions.SPG(A1218, "RD_CREDIT_WATCH_OUTLOOK_DATE_GLOBAL", "Issuer Credit Rating", "Local Currency LT|0")</f>
        <v>42340</v>
      </c>
      <c r="T1218" s="13" t="str">
        <f>_xll.SNL.Clients.Office.Excel.Functions.SPG(A1218, "SP_BUSINESS_DESCRIPTION")</f>
        <v>State Street Corporation, through its subsidiaries, provides a range of financial products and services to institutional investors worldwide. The company offers investment servicing products and services, including custody, accounting and fund administration services for traditional and alternative assets, as well as multi-asset class investments; recordkeeping, client reporting, and investment book of record, transaction management, loans, cash, derivatives and collateral services; investor services operations outsourcing; performance, risk, and compliance analytics; financial data management to support institutional investors; foreign exchange, brokerage and other trading services; securities finance, including prime services products; and deposit and short-term investment facilities. It also provides State Street Alpha platform that combines portfolio management, trading and execution, analytics and compliance tools, and advanced data aggregation and integration with other industry platforms and providers; front-office technology that automates and simplifies the institutional investment process comprising from portfolio management and risk analytics, trading, and post-trade settlement with integrated compliance and managed data; investment management solutions; and portfolio management, trading compliance, and manager/sponsor communication. In addition, the company offers investment management solutions, including strategies across equity, fixed income, cash, multi-asset, and alternatives; products, such as SPDR ETFs and index funds; and services comprising defined benefit, defined contribution, and outsourced chief investment officer. The company provides its products and services mutual funds, collective investment funds and other investment pools, corporate and public retirement plans, insurance companies, investment managers, foundations, and endowments. State Street Corporation was founded in 1792 and is headquartered in Boston, Massachusetts.</v>
      </c>
    </row>
    <row r="1219" spans="1:20" x14ac:dyDescent="0.3">
      <c r="A1219" s="12" t="s">
        <v>406</v>
      </c>
      <c r="B1219" s="10">
        <f>_xll.SNL.Clients.Office.Excel.Functions.SPG(A1219,"SP_IPO_DATE")</f>
        <v>35390</v>
      </c>
      <c r="C1219" s="5">
        <f>_xll.SNL.Clients.Office.Excel.Functions.SPG(A1219, "SP_VOLUME_AVG_WEEKLY_TO_SHARES_OUT", , "1M")</f>
        <v>5.9423669752479062</v>
      </c>
      <c r="D1219" s="5">
        <f>_xll.SNL.Clients.Office.Excel.Functions.SPG(A1219, "SP_VOLUME_AVG_WEEKLY_TO_SHARES_OUT", , "3M")</f>
        <v>5.4175983510720185</v>
      </c>
      <c r="E1219" s="5">
        <f>_xll.SNL.Clients.Office.Excel.Functions.SPG(A1219, "SP_VOLUME_AVG_DAILY_TO_1YR_AVG_DAILY", , "1M")</f>
        <v>133.47999999999999</v>
      </c>
      <c r="F1219" s="5">
        <f>_xll.SNL.Clients.Office.Excel.Functions.SPG(A1219, "SP_VOLUME_AVG_DAILY_TO_1YR_AVG_DAILY", , "3M")</f>
        <v>121.69</v>
      </c>
      <c r="G1219" s="9" t="str">
        <f>_xll.SNL.Clients.Office.Excel.Functions.SPG(A1219, "IQ_SECTOR")</f>
        <v>Materials</v>
      </c>
      <c r="H1219" s="9" t="str">
        <f>_xll.SNL.Clients.Office.Excel.Functions.SPG(A1219, "IQ_INDUSTRY_GROUP")</f>
        <v>Materials</v>
      </c>
      <c r="I1219" s="9" t="str">
        <f>_xll.SNL.Clients.Office.Excel.Functions.SPG(A1219, "IQ_INDUSTRY")</f>
        <v>Metals and Mining</v>
      </c>
      <c r="J1219" s="9" t="str">
        <f>_xll.SNL.Clients.Office.Excel.Functions.SPG(A1219, "IQ_PRIMARY_INDUSTRY")</f>
        <v>Steel</v>
      </c>
      <c r="K1219" s="9" t="str">
        <f>_xll.SNL.Clients.Office.Excel.Functions.SPG(A1219, "NAICS_CODE", "Primary")</f>
        <v>3312 - Steel Product Manufacturing from Purchased Steel</v>
      </c>
      <c r="L1219" s="9" t="str">
        <f>_xll.SNL.Clients.Office.Excel.Functions.SPG(A1219, "SP_TOPICTAG")</f>
        <v>Environmental Engineering; Disposal and Recycling; CleanTech</v>
      </c>
      <c r="M1219" s="5">
        <f>_xll.SNL.Clients.Office.Excel.Functions.SPG(A1219, "SP_PCT_SHARES_OWNED_ALL_INSTITUTIONS")</f>
        <v>82.83</v>
      </c>
      <c r="N1219" s="9" t="str">
        <f>_xll.SNL.Clients.Office.Excel.Functions.SPG(A1219, "RD_CREDIT_RATING_GLOBAL", "Issuer Credit Rating", "Local Currency LT|0")</f>
        <v>BBB</v>
      </c>
      <c r="O1219" s="9" t="str">
        <f>_xll.SNL.Clients.Office.Excel.Functions.SPG(A1219, "RD_CWOL_GLOBAL", "Issuer Credit Rating", "Local Currency LT|0")</f>
        <v>Stable</v>
      </c>
      <c r="P1219" s="9" t="str">
        <f>_xll.SNL.Clients.Office.Excel.Functions.SPG(A1219, "RD_RATING_ACTION_GLOBAL", "Issuer Credit Rating", "Local Currency LT|0")</f>
        <v>Upgrade | CreditWatch/Outlook (06/15/2023)</v>
      </c>
      <c r="Q1219" s="10">
        <f>_xll.SNL.Clients.Office.Excel.Functions.SPG(A1219, "RD_LAST_REVIEW_DATE_GLOBAL", "Issuer Credit Rating", "Local Currency LT")</f>
        <v>45434</v>
      </c>
      <c r="R1219" s="10">
        <f>_xll.SNL.Clients.Office.Excel.Functions.SPG(A1219, "RD_CREDIT_RATING_DATE_GLOBAL", "Issuer Credit Rating", "Local Currency LT|0")</f>
        <v>45092</v>
      </c>
      <c r="S1219" s="10">
        <f>_xll.SNL.Clients.Office.Excel.Functions.SPG(A1219, "RD_CREDIT_WATCH_OUTLOOK_DATE_GLOBAL", "Issuer Credit Rating", "Local Currency LT|0")</f>
        <v>45092</v>
      </c>
      <c r="T1219" s="13" t="str">
        <f>_xll.SNL.Clients.Office.Excel.Functions.SPG(A1219, "SP_BUSINESS_DESCRIPTION")</f>
        <v>Steel Dynamics, Inc., together with its subsidiaries, operates as a steel producer and metal recycler in the United States. The Steel Operations segment offers hot rolled, cold rolled, and coated steel products; parallel flange beams and channel sections, flat bars, large unequal leg angles, and reinforcing steel bars, as well as standard strength carbon, intermediate alloy hardness, and premium grade rail products; engineered special-bar-quality products, merchant-bar-quality products, and other engineered round steel bars; channels, angles, flats, merchant rounds, and reinforcing steel bars; and specialty shapes and light structural steel products. This segment also engages in turning, polishing, straightening, chamfering, precision saw-cutting, and heat treating of bar products. Its products are used in construction, automotive, manufacturing, transportation, heavy and agriculture equipment, and pipe and tube markets. The Metals Recycling Operations segment is involved in the ferrous and nonferrous scrap metal processing, transportation, marketing, brokerage, and scrap management services. Its ferrous products include heavy melting steel, busheling, bundled scrap, shredded scrap, steel turnings, and cast-iron products; and nonferrous products comprise aluminum, brass, copper, stainless steel, and other nonferrous metals. The Steel Fabrication Operations segment produces steel non-residential building components, such as steel joists, girders, trusses, and steel deck products for non-residential steel fabricators, metal building companies, general construction contractors, developers, owners, brokers, and governmental entities, as well as e-commerce warehouses, data centers, metal buildings, and education and commercial building projects. The Aluminum Operations segment offers recycled aluminum flat rolled products. The company also exports its products. Steel Dynamics, Inc. was founded in 1993 and is headquartered in Fort Wayne, Indiana.</v>
      </c>
    </row>
    <row r="1220" spans="1:20" x14ac:dyDescent="0.3">
      <c r="A1220" s="12" t="s">
        <v>1526</v>
      </c>
      <c r="B1220" s="10">
        <f>_xll.SNL.Clients.Office.Excel.Functions.SPG(A1220,"SP_IPO_DATE")</f>
        <v>42284</v>
      </c>
      <c r="C1220" s="5">
        <f>_xll.SNL.Clients.Office.Excel.Functions.SPG(A1220, "SP_VOLUME_AVG_WEEKLY_TO_SHARES_OUT", , "1M")</f>
        <v>1.3165688394268868</v>
      </c>
      <c r="D1220" s="5">
        <f>_xll.SNL.Clients.Office.Excel.Functions.SPG(A1220, "SP_VOLUME_AVG_WEEKLY_TO_SHARES_OUT", , "3M")</f>
        <v>1.5698403488742068</v>
      </c>
      <c r="E1220" s="5">
        <f>_xll.SNL.Clients.Office.Excel.Functions.SPG(A1220, "SP_VOLUME_AVG_DAILY_TO_1YR_AVG_DAILY", , "1M")</f>
        <v>83.84</v>
      </c>
      <c r="F1220" s="5">
        <f>_xll.SNL.Clients.Office.Excel.Functions.SPG(A1220, "SP_VOLUME_AVG_DAILY_TO_1YR_AVG_DAILY", , "3M")</f>
        <v>99.97</v>
      </c>
      <c r="G1220" s="9" t="str">
        <f>_xll.SNL.Clients.Office.Excel.Functions.SPG(A1220, "IQ_SECTOR")</f>
        <v>Financials</v>
      </c>
      <c r="H1220" s="9" t="str">
        <f>_xll.SNL.Clients.Office.Excel.Functions.SPG(A1220, "IQ_INDUSTRY_GROUP")</f>
        <v>Banks</v>
      </c>
      <c r="I1220" s="9" t="str">
        <f>_xll.SNL.Clients.Office.Excel.Functions.SPG(A1220, "IQ_INDUSTRY")</f>
        <v>Banks</v>
      </c>
      <c r="J1220" s="9" t="str">
        <f>_xll.SNL.Clients.Office.Excel.Functions.SPG(A1220, "IQ_PRIMARY_INDUSTRY")</f>
        <v>Regional Banks</v>
      </c>
      <c r="K1220" s="9" t="str">
        <f>_xll.SNL.Clients.Office.Excel.Functions.SPG(A1220, "NAICS_CODE", "Primary")</f>
        <v>522110 - Commercial Banking</v>
      </c>
      <c r="L1220" s="9" t="str">
        <f>_xll.SNL.Clients.Office.Excel.Functions.SPG(A1220, "SP_TOPICTAG")</f>
        <v>Consumer Lending</v>
      </c>
      <c r="M1220" s="5">
        <f>_xll.SNL.Clients.Office.Excel.Functions.SPG(A1220, "SP_PCT_SHARES_OWNED_ALL_INSTITUTIONS")</f>
        <v>57.34</v>
      </c>
      <c r="N1220" s="9" t="str">
        <f>_xll.SNL.Clients.Office.Excel.Functions.SPG(A1220, "RD_CREDIT_RATING_GLOBAL", "Issuer Credit Rating", "Local Currency LT|0")</f>
        <v/>
      </c>
      <c r="O1220" s="9" t="str">
        <f>_xll.SNL.Clients.Office.Excel.Functions.SPG(A1220, "RD_CWOL_GLOBAL", "Issuer Credit Rating", "Local Currency LT|0")</f>
        <v/>
      </c>
      <c r="P1220" s="9" t="str">
        <f>_xll.SNL.Clients.Office.Excel.Functions.SPG(A1220, "RD_RATING_ACTION_GLOBAL", "Issuer Credit Rating", "Local Currency LT|0")</f>
        <v/>
      </c>
      <c r="Q1220" s="10" t="str">
        <f>_xll.SNL.Clients.Office.Excel.Functions.SPG(A1220, "RD_LAST_REVIEW_DATE_GLOBAL", "Issuer Credit Rating", "Local Currency LT")</f>
        <v/>
      </c>
      <c r="R1220" s="10" t="str">
        <f>_xll.SNL.Clients.Office.Excel.Functions.SPG(A1220, "RD_CREDIT_RATING_DATE_GLOBAL", "Issuer Credit Rating", "Local Currency LT|0")</f>
        <v/>
      </c>
      <c r="S1220" s="10" t="str">
        <f>_xll.SNL.Clients.Office.Excel.Functions.SPG(A1220, "RD_CREDIT_WATCH_OUTLOOK_DATE_GLOBAL", "Issuer Credit Rating", "Local Currency LT|0")</f>
        <v/>
      </c>
      <c r="T1220" s="13" t="str">
        <f>_xll.SNL.Clients.Office.Excel.Functions.SPG(A1220, "SP_BUSINESS_DESCRIPTION")</f>
        <v>Stellar Bancorp, Inc. operates as the bank holding company that provides a range of commercial banking services primarily to small and medium-sized businesses, professionals, and individual customers. It accepts deposit products, including checking accounts, commercial accounts, money market accounts, savings accounts, and other time deposits; and certificates of deposit. The company’s loan portfolio comprises commercial and industrial loans; commercial real estate loans, including multi-family residential loans; commercial real estate construction and land development loans; residential real estate loans comprising 1-4 family residential mortgage loans, such as home equity and home improvement loans, and home equity lines of credit; residential construction loans; and consumer and other loans. In addition, it offers automated teller machine services, and drive-through services; mobile banking services; and telephone, mail, and Internet banking services. Further, the company provides safe deposit boxes, debit cards, cash management and wire transfer services, night depository services, direct deposits, cashier’s checks, and letters of credit. Stellar Bancorp, Inc. was founded in 2007 and is headquartered in Houston, Texas.</v>
      </c>
    </row>
    <row r="1221" spans="1:20" x14ac:dyDescent="0.3">
      <c r="A1221" s="12" t="s">
        <v>1527</v>
      </c>
      <c r="B1221" s="10" t="str">
        <f>_xll.SNL.Clients.Office.Excel.Functions.SPG(A1221,"SP_IPO_DATE")</f>
        <v/>
      </c>
      <c r="C1221" s="5">
        <f>_xll.SNL.Clients.Office.Excel.Functions.SPG(A1221, "SP_VOLUME_AVG_WEEKLY_TO_SHARES_OUT", , "1M")</f>
        <v>2.7137817629399943</v>
      </c>
      <c r="D1221" s="5">
        <f>_xll.SNL.Clients.Office.Excel.Functions.SPG(A1221, "SP_VOLUME_AVG_WEEKLY_TO_SHARES_OUT", , "3M")</f>
        <v>2.7071217639055467</v>
      </c>
      <c r="E1221" s="5">
        <f>_xll.SNL.Clients.Office.Excel.Functions.SPG(A1221, "SP_VOLUME_AVG_DAILY_TO_1YR_AVG_DAILY", , "1M")</f>
        <v>120.35</v>
      </c>
      <c r="F1221" s="5">
        <f>_xll.SNL.Clients.Office.Excel.Functions.SPG(A1221, "SP_VOLUME_AVG_DAILY_TO_1YR_AVG_DAILY", , "3M")</f>
        <v>120.05</v>
      </c>
      <c r="G1221" s="9" t="str">
        <f>_xll.SNL.Clients.Office.Excel.Functions.SPG(A1221, "IQ_SECTOR")</f>
        <v>Materials</v>
      </c>
      <c r="H1221" s="9" t="str">
        <f>_xll.SNL.Clients.Office.Excel.Functions.SPG(A1221, "IQ_INDUSTRY_GROUP")</f>
        <v>Materials</v>
      </c>
      <c r="I1221" s="9" t="str">
        <f>_xll.SNL.Clients.Office.Excel.Functions.SPG(A1221, "IQ_INDUSTRY")</f>
        <v>Chemicals</v>
      </c>
      <c r="J1221" s="9" t="str">
        <f>_xll.SNL.Clients.Office.Excel.Functions.SPG(A1221, "IQ_PRIMARY_INDUSTRY")</f>
        <v>Specialty Chemicals</v>
      </c>
      <c r="K1221" s="9" t="str">
        <f>_xll.SNL.Clients.Office.Excel.Functions.SPG(A1221, "NAICS_CODE", "Primary")</f>
        <v>325613 - Surface Active Agent Manufacturing</v>
      </c>
      <c r="L1221" s="9" t="str">
        <f>_xll.SNL.Clients.Office.Excel.Functions.SPG(A1221, "SP_TOPICTAG")</f>
        <v/>
      </c>
      <c r="M1221" s="5">
        <f>_xll.SNL.Clients.Office.Excel.Functions.SPG(A1221, "SP_PCT_SHARES_OWNED_ALL_INSTITUTIONS")</f>
        <v>84.41</v>
      </c>
      <c r="N1221" s="9" t="str">
        <f>_xll.SNL.Clients.Office.Excel.Functions.SPG(A1221, "RD_CREDIT_RATING_GLOBAL", "Issuer Credit Rating", "Local Currency LT|0")</f>
        <v/>
      </c>
      <c r="O1221" s="9" t="str">
        <f>_xll.SNL.Clients.Office.Excel.Functions.SPG(A1221, "RD_CWOL_GLOBAL", "Issuer Credit Rating", "Local Currency LT|0")</f>
        <v/>
      </c>
      <c r="P1221" s="9" t="str">
        <f>_xll.SNL.Clients.Office.Excel.Functions.SPG(A1221, "RD_RATING_ACTION_GLOBAL", "Issuer Credit Rating", "Local Currency LT|0")</f>
        <v/>
      </c>
      <c r="Q1221" s="10" t="str">
        <f>_xll.SNL.Clients.Office.Excel.Functions.SPG(A1221, "RD_LAST_REVIEW_DATE_GLOBAL", "Issuer Credit Rating", "Local Currency LT")</f>
        <v/>
      </c>
      <c r="R1221" s="10" t="str">
        <f>_xll.SNL.Clients.Office.Excel.Functions.SPG(A1221, "RD_CREDIT_RATING_DATE_GLOBAL", "Issuer Credit Rating", "Local Currency LT|0")</f>
        <v/>
      </c>
      <c r="S1221" s="10" t="str">
        <f>_xll.SNL.Clients.Office.Excel.Functions.SPG(A1221, "RD_CREDIT_WATCH_OUTLOOK_DATE_GLOBAL", "Issuer Credit Rating", "Local Currency LT|0")</f>
        <v/>
      </c>
      <c r="T1221" s="13" t="str">
        <f>_xll.SNL.Clients.Office.Excel.Functions.SPG(A1221, "SP_BUSINESS_DESCRIPTION")</f>
        <v>Stepan Company, together with its subsidiaries, produces and sells specialty and intermediate chemicals to other manufacturers for use in various end products worldwide. It operates through three segments: Surfactants, Polymers, and Specialty Products. The Surfactants segment offers surfactants that are used in consumer and industrial cleaning and disinfection products, including detergents for washing clothes, dishes, carpets, and floors and walls, as well as shampoos and body washes; and other applications, such as fabric softeners, germicidal quaternary compounds, disinfectants, and lubricating ingredients. Its surfactants are also used in various applications, including emulsifiers for spreading agricultural products; and industrial applications comprising latex systems, plastics, and composites. The Polymers segment provides polyurethane polyols that are used in the manufacture of rigid foam for thermal insulation in the construction industry, as well as a base raw material for coatings, adhesives, sealants, and elastomers (CASE); polyester resins, including liquid and powdered products, which are used in CASE applications; and phthalic anhydride that is used in unsaturated polyester resins, alkyd resins, and plasticizers for applications in construction materials, as well as components of automotive, boating, and other consumer products. The Specialty Products segment offers flavors, emulsifiers, and solubilizers for use in food, flavoring, nutritional supplement, and pharmaceutical applications. Stepan Company was founded in 1932 and is headquartered in Northbrook, Illinois.</v>
      </c>
    </row>
    <row r="1222" spans="1:20" x14ac:dyDescent="0.3">
      <c r="A1222" s="12" t="s">
        <v>1528</v>
      </c>
      <c r="B1222" s="10">
        <f>_xll.SNL.Clients.Office.Excel.Functions.SPG(A1222,"SP_IPO_DATE")</f>
        <v>44089</v>
      </c>
      <c r="C1222" s="5">
        <f>_xll.SNL.Clients.Office.Excel.Functions.SPG(A1222, "SP_VOLUME_AVG_WEEKLY_TO_SHARES_OUT", , "1M")</f>
        <v>3.0478642898361903</v>
      </c>
      <c r="D1222" s="5">
        <f>_xll.SNL.Clients.Office.Excel.Functions.SPG(A1222, "SP_VOLUME_AVG_WEEKLY_TO_SHARES_OUT", , "3M")</f>
        <v>3.650955772548238</v>
      </c>
      <c r="E1222" s="5">
        <f>_xll.SNL.Clients.Office.Excel.Functions.SPG(A1222, "SP_VOLUME_AVG_DAILY_TO_1YR_AVG_DAILY", , "1M")</f>
        <v>77</v>
      </c>
      <c r="F1222" s="5">
        <f>_xll.SNL.Clients.Office.Excel.Functions.SPG(A1222, "SP_VOLUME_AVG_DAILY_TO_1YR_AVG_DAILY", , "3M")</f>
        <v>92.23</v>
      </c>
      <c r="G1222" s="9" t="str">
        <f>_xll.SNL.Clients.Office.Excel.Functions.SPG(A1222, "IQ_SECTOR")</f>
        <v>Financials</v>
      </c>
      <c r="H1222" s="9" t="str">
        <f>_xll.SNL.Clients.Office.Excel.Functions.SPG(A1222, "IQ_INDUSTRY_GROUP")</f>
        <v>Financial Services</v>
      </c>
      <c r="I1222" s="9" t="str">
        <f>_xll.SNL.Clients.Office.Excel.Functions.SPG(A1222, "IQ_INDUSTRY")</f>
        <v>Capital Markets</v>
      </c>
      <c r="J1222" s="9" t="str">
        <f>_xll.SNL.Clients.Office.Excel.Functions.SPG(A1222, "IQ_PRIMARY_INDUSTRY")</f>
        <v>Asset Management and Custody Banks</v>
      </c>
      <c r="K1222" s="9" t="str">
        <f>_xll.SNL.Clients.Office.Excel.Functions.SPG(A1222, "NAICS_CODE", "Primary")</f>
        <v>523940 - Portfolio Management and Investment Advice</v>
      </c>
      <c r="L1222" s="9" t="str">
        <f>_xll.SNL.Clients.Office.Excel.Functions.SPG(A1222, "SP_TOPICTAG")</f>
        <v/>
      </c>
      <c r="M1222" s="5">
        <f>_xll.SNL.Clients.Office.Excel.Functions.SPG(A1222, "SP_PCT_SHARES_OWNED_ALL_INSTITUTIONS")</f>
        <v>92.98</v>
      </c>
      <c r="N1222" s="9" t="str">
        <f>_xll.SNL.Clients.Office.Excel.Functions.SPG(A1222, "RD_CREDIT_RATING_GLOBAL", "Issuer Credit Rating", "Local Currency LT|0")</f>
        <v>NR</v>
      </c>
      <c r="O1222" s="9" t="str">
        <f>_xll.SNL.Clients.Office.Excel.Functions.SPG(A1222, "RD_CWOL_GLOBAL", "Issuer Credit Rating", "Local Currency LT|0")</f>
        <v>NR</v>
      </c>
      <c r="P1222" s="9" t="str">
        <f>_xll.SNL.Clients.Office.Excel.Functions.SPG(A1222, "RD_RATING_ACTION_GLOBAL", "Issuer Credit Rating", "Local Currency LT|0")</f>
        <v>Not Rated | CreditWatch/Outlook (10/23/2020)</v>
      </c>
      <c r="Q1222" s="10">
        <f>_xll.SNL.Clients.Office.Excel.Functions.SPG(A1222, "RD_LAST_REVIEW_DATE_GLOBAL", "Issuer Credit Rating", "Local Currency LT")</f>
        <v>44127</v>
      </c>
      <c r="R1222" s="10">
        <f>_xll.SNL.Clients.Office.Excel.Functions.SPG(A1222, "RD_CREDIT_RATING_DATE_GLOBAL", "Issuer Credit Rating", "Local Currency LT|0")</f>
        <v>44127</v>
      </c>
      <c r="S1222" s="10">
        <f>_xll.SNL.Clients.Office.Excel.Functions.SPG(A1222, "RD_CREDIT_WATCH_OUTLOOK_DATE_GLOBAL", "Issuer Credit Rating", "Local Currency LT|0")</f>
        <v>44127</v>
      </c>
      <c r="T1222" s="13" t="str">
        <f>_xll.SNL.Clients.Office.Excel.Functions.SPG(A1222, "SP_BUSINESS_DESCRIPTION")</f>
        <v>StepStone Group Inc. is a private equity and venture capital firm specializing in direct, fund of funds, secondary direct, and secondary indirect investments. For direct investment, it seeks to invest in private debt, venture debt, incubation, mezzanine, distressed/vulture, seed/startup, early venture, mid venture, late venture, emerging growth, later stage, turnaround, growth capital, industry consolidation, recapitalization, buyout investments in mature and middle market companies. It prefers to invest in natural resources, technology, healthcare, services, materials, manufacturing, consumer durables, apparel, hotels, restaurants and leisure, media, retailing, power, utilities consumer staples, financials, telecommunication services, clean energy/renewables, transport, social, natural capital, infrastructure, corporate, real estate, credit and real asset. The firm invests globally with a focus on United States, North America, Europe, Asia, Latin America, Middle East, Africa, Brazil, Mexico, Argentina, Colombia, New Zealand, China, India, Korea, Japan, Taiwan, and Australia region. The firm invests between 5% and 40% in emerging markets. For fund of fund investment, it seeks to invest in private equity funds, venture capital funds, Special situation funds, Real estate funds, Infrastructure funds, mezzanine funds, and turnaround/distressed funds. It considers investments in both domestic and international funds. It also seeks to make co-investments and follow-on investments and considers partial interests in funds. StepStone Group Inc. was founded in 2007 and is based in New York, New York with additional offices across North America, South America, Europe, Australia and Asia.</v>
      </c>
    </row>
    <row r="1223" spans="1:20" x14ac:dyDescent="0.3">
      <c r="A1223" s="12" t="s">
        <v>407</v>
      </c>
      <c r="B1223" s="10" t="str">
        <f>_xll.SNL.Clients.Office.Excel.Functions.SPG(A1223,"SP_IPO_DATE")</f>
        <v/>
      </c>
      <c r="C1223" s="5">
        <f>_xll.SNL.Clients.Office.Excel.Functions.SPG(A1223, "SP_VOLUME_AVG_WEEKLY_TO_SHARES_OUT", , "1M")</f>
        <v>2.6615161860673844</v>
      </c>
      <c r="D1223" s="5">
        <f>_xll.SNL.Clients.Office.Excel.Functions.SPG(A1223, "SP_VOLUME_AVG_WEEKLY_TO_SHARES_OUT", , "3M")</f>
        <v>2.7058849435312045</v>
      </c>
      <c r="E1223" s="5">
        <f>_xll.SNL.Clients.Office.Excel.Functions.SPG(A1223, "SP_VOLUME_AVG_DAILY_TO_1YR_AVG_DAILY", , "1M")</f>
        <v>103.07</v>
      </c>
      <c r="F1223" s="5">
        <f>_xll.SNL.Clients.Office.Excel.Functions.SPG(A1223, "SP_VOLUME_AVG_DAILY_TO_1YR_AVG_DAILY", , "3M")</f>
        <v>104.79</v>
      </c>
      <c r="G1223" s="9" t="str">
        <f>_xll.SNL.Clients.Office.Excel.Functions.SPG(A1223, "IQ_SECTOR")</f>
        <v>Health Care</v>
      </c>
      <c r="H1223" s="9" t="str">
        <f>_xll.SNL.Clients.Office.Excel.Functions.SPG(A1223, "IQ_INDUSTRY_GROUP")</f>
        <v>Health Care Equipment and Services</v>
      </c>
      <c r="I1223" s="9" t="str">
        <f>_xll.SNL.Clients.Office.Excel.Functions.SPG(A1223, "IQ_INDUSTRY")</f>
        <v>Health Care Equipment and Supplies</v>
      </c>
      <c r="J1223" s="9" t="str">
        <f>_xll.SNL.Clients.Office.Excel.Functions.SPG(A1223, "IQ_PRIMARY_INDUSTRY")</f>
        <v>Health Care Equipment</v>
      </c>
      <c r="K1223" s="9" t="str">
        <f>_xll.SNL.Clients.Office.Excel.Functions.SPG(A1223, "NAICS_CODE", "Primary")</f>
        <v>339112 - Surgical and Medical Instrument Manufacturing</v>
      </c>
      <c r="L1223" s="9" t="str">
        <f>_xll.SNL.Clients.Office.Excel.Functions.SPG(A1223, "SP_TOPICTAG")</f>
        <v>Health Diagnostics; Respiratory; Vaccines</v>
      </c>
      <c r="M1223" s="5">
        <f>_xll.SNL.Clients.Office.Excel.Functions.SPG(A1223, "SP_PCT_SHARES_OWNED_ALL_INSTITUTIONS")</f>
        <v>94.98</v>
      </c>
      <c r="N1223" s="9" t="str">
        <f>_xll.SNL.Clients.Office.Excel.Functions.SPG(A1223, "RD_CREDIT_RATING_GLOBAL", "Issuer Credit Rating", "Local Currency LT|0")</f>
        <v>BBB</v>
      </c>
      <c r="O1223" s="9" t="str">
        <f>_xll.SNL.Clients.Office.Excel.Functions.SPG(A1223, "RD_CWOL_GLOBAL", "Issuer Credit Rating", "Local Currency LT|0")</f>
        <v>Stable</v>
      </c>
      <c r="P1223" s="9" t="str">
        <f>_xll.SNL.Clients.Office.Excel.Functions.SPG(A1223, "RD_RATING_ACTION_GLOBAL", "Issuer Credit Rating", "Local Currency LT|0")</f>
        <v>Upgrade | CreditWatch/Outlook (05/18/2023)</v>
      </c>
      <c r="Q1223" s="10">
        <f>_xll.SNL.Clients.Office.Excel.Functions.SPG(A1223, "RD_LAST_REVIEW_DATE_GLOBAL", "Issuer Credit Rating", "Local Currency LT")</f>
        <v>45455</v>
      </c>
      <c r="R1223" s="10">
        <f>_xll.SNL.Clients.Office.Excel.Functions.SPG(A1223, "RD_CREDIT_RATING_DATE_GLOBAL", "Issuer Credit Rating", "Local Currency LT|0")</f>
        <v>45064</v>
      </c>
      <c r="S1223" s="10">
        <f>_xll.SNL.Clients.Office.Excel.Functions.SPG(A1223, "RD_CREDIT_WATCH_OUTLOOK_DATE_GLOBAL", "Issuer Credit Rating", "Local Currency LT|0")</f>
        <v>45064</v>
      </c>
      <c r="T1223" s="13" t="str">
        <f>_xll.SNL.Clients.Office.Excel.Functions.SPG(A1223, "SP_BUSINESS_DESCRIPTION")</f>
        <v>STERIS plc provides infection prevention products and services worldwide. It operates through three segments: Healthcare, Applied Sterilization Technologies (AST), and Life Sciences. The Healthcare segment offers cleaning chemistries and sterility assurance products; automated endoscope reprocessing system and tracking products; endoscopy accessories, washers, sterilizers, and other pieces of capital equipment for the operation of a sterile processing department; and equipment used directly in surgical tables, lights, and connectivity solutions, as well as equipment management services. It also provides capital equipment installation, maintenance, upgradation, repair, and troubleshooting services; preventive maintenance programs and repair services; instrument, devices, and endoscope repair and maintenance services; and custom process improvement consulting and outsourced instrument sterile processing services. The AST segment provides contract sterilization and testing services for medical device and pharmaceutical manufacturers through a network of contract sterilization and laboratory facilities, as well as integrated sterilization equipment and control systems to medical device manufacturers and research institutions. The Life Sciences segment designs, manufactures, and sells consumable products, such as pharmaceutical detergents, cleanroom disinfectants and sterilants, pharmaceutical grade and research sterilizers and washers, sterility assurance and maintenance products, vaporized hydrogen peroxide room decontamination systems and sterilizers, and high purity water and pure steam generators. This segment also offers equipment installation, maintenance, upgradation, repair, and troubleshooting services; and preventive maintenance programs and repair services. It serves its products and services to hospitals, other healthcare providers, and pharmaceutical manufacturers. The company was founded in 1985 and is headquartered in Mentor, Ohio.</v>
      </c>
    </row>
    <row r="1224" spans="1:20" x14ac:dyDescent="0.3">
      <c r="A1224" s="12" t="s">
        <v>1529</v>
      </c>
      <c r="B1224" s="10" t="str">
        <f>_xll.SNL.Clients.Office.Excel.Functions.SPG(A1224,"SP_IPO_DATE")</f>
        <v/>
      </c>
      <c r="C1224" s="5">
        <f>_xll.SNL.Clients.Office.Excel.Functions.SPG(A1224, "SP_VOLUME_AVG_WEEKLY_TO_SHARES_OUT", , "1M")</f>
        <v>5.065745099930381</v>
      </c>
      <c r="D1224" s="5">
        <f>_xll.SNL.Clients.Office.Excel.Functions.SPG(A1224, "SP_VOLUME_AVG_WEEKLY_TO_SHARES_OUT", , "3M")</f>
        <v>5.0082852673690272</v>
      </c>
      <c r="E1224" s="5">
        <f>_xll.SNL.Clients.Office.Excel.Functions.SPG(A1224, "SP_VOLUME_AVG_DAILY_TO_1YR_AVG_DAILY", , "1M")</f>
        <v>100.55</v>
      </c>
      <c r="F1224" s="5">
        <f>_xll.SNL.Clients.Office.Excel.Functions.SPG(A1224, "SP_VOLUME_AVG_DAILY_TO_1YR_AVG_DAILY", , "3M")</f>
        <v>99.41</v>
      </c>
      <c r="G1224" s="9" t="str">
        <f>_xll.SNL.Clients.Office.Excel.Functions.SPG(A1224, "IQ_SECTOR")</f>
        <v>Consumer Discretionary</v>
      </c>
      <c r="H1224" s="9" t="str">
        <f>_xll.SNL.Clients.Office.Excel.Functions.SPG(A1224, "IQ_INDUSTRY_GROUP")</f>
        <v>Consumer Durables and Apparel</v>
      </c>
      <c r="I1224" s="9" t="str">
        <f>_xll.SNL.Clients.Office.Excel.Functions.SPG(A1224, "IQ_INDUSTRY")</f>
        <v>Textiles, Apparel and Luxury Goods</v>
      </c>
      <c r="J1224" s="9" t="str">
        <f>_xll.SNL.Clients.Office.Excel.Functions.SPG(A1224, "IQ_PRIMARY_INDUSTRY")</f>
        <v>Footwear</v>
      </c>
      <c r="K1224" s="9" t="str">
        <f>_xll.SNL.Clients.Office.Excel.Functions.SPG(A1224, "NAICS_CODE", "Primary")</f>
        <v>316210 - Footwear Manufacturing</v>
      </c>
      <c r="L1224" s="9" t="str">
        <f>_xll.SNL.Clients.Office.Excel.Functions.SPG(A1224, "SP_TOPICTAG")</f>
        <v>Lifestyle; Brand Marketing</v>
      </c>
      <c r="M1224" s="5">
        <f>_xll.SNL.Clients.Office.Excel.Functions.SPG(A1224, "SP_PCT_SHARES_OWNED_ALL_INSTITUTIONS")</f>
        <v>102.9</v>
      </c>
      <c r="N1224" s="9" t="str">
        <f>_xll.SNL.Clients.Office.Excel.Functions.SPG(A1224, "RD_CREDIT_RATING_GLOBAL", "Issuer Credit Rating", "Local Currency LT|0")</f>
        <v/>
      </c>
      <c r="O1224" s="9" t="str">
        <f>_xll.SNL.Clients.Office.Excel.Functions.SPG(A1224, "RD_CWOL_GLOBAL", "Issuer Credit Rating", "Local Currency LT|0")</f>
        <v/>
      </c>
      <c r="P1224" s="9" t="str">
        <f>_xll.SNL.Clients.Office.Excel.Functions.SPG(A1224, "RD_RATING_ACTION_GLOBAL", "Issuer Credit Rating", "Local Currency LT|0")</f>
        <v/>
      </c>
      <c r="Q1224" s="10" t="str">
        <f>_xll.SNL.Clients.Office.Excel.Functions.SPG(A1224, "RD_LAST_REVIEW_DATE_GLOBAL", "Issuer Credit Rating", "Local Currency LT")</f>
        <v/>
      </c>
      <c r="R1224" s="10" t="str">
        <f>_xll.SNL.Clients.Office.Excel.Functions.SPG(A1224, "RD_CREDIT_RATING_DATE_GLOBAL", "Issuer Credit Rating", "Local Currency LT|0")</f>
        <v/>
      </c>
      <c r="S1224" s="10" t="str">
        <f>_xll.SNL.Clients.Office.Excel.Functions.SPG(A1224, "RD_CREDIT_WATCH_OUTLOOK_DATE_GLOBAL", "Issuer Credit Rating", "Local Currency LT|0")</f>
        <v/>
      </c>
      <c r="T1224" s="13" t="str">
        <f>_xll.SNL.Clients.Office.Excel.Functions.SPG(A1224, "SP_BUSINESS_DESCRIPTION")</f>
        <v>Steven Madden, Ltd. designs, sources, and markets fashion-forward branded and private label footwear, accessories, and apparel in the United States and internationally. It operates through Wholesale Footwear, Wholesale Accessories/Apparel, Direct-to- Consumer, and Licensing segments. The Wholesale Footwear segment designs, sources, and markets various products, including dress shoes, boots, booties, fashion sneakers, sandals, and casual shoes under the Steve Madden, Dolce Vita, Betsey Johnson, Blondo, GREATS, and Anne Klein brands. The Wholesale Accessories/Apparel segment offers handbags, apparel, small leather goods, belts, soft accessories, fashion scarves, wraps, gifting, and other accessories under the Steve Madden, Anne Klein, Betsey Johnson, and Dolce Vita brands. The Direct-to-Consumer segment operates Steve Madden and Dolce Vita full-price retail stores, Steve Madden outlet stores and concessions, and digital e-commerce websites. The Licensing segment engages in the licensing of the Steve Madden and Betsey Johnson trademarks for the sale of select apparel, accessory, home categories, and other non-core products. In addition, the company distributes its products in the wholesale channel through department stores, mass merchants, off-price retailers, shoe chains, online retailers, national chains, specialty retailers, independent stores, and clubs. Further, it markets its products and services through digital brand marketing, social media and influencer marketing, experiential events, in-store and online promotions, and public relations. The company was incorporated in 1990 and is headquartered in Long Island City, New York.</v>
      </c>
    </row>
    <row r="1225" spans="1:20" x14ac:dyDescent="0.3">
      <c r="A1225" s="12" t="s">
        <v>1530</v>
      </c>
      <c r="B1225" s="10" t="str">
        <f>_xll.SNL.Clients.Office.Excel.Functions.SPG(A1225,"SP_IPO_DATE")</f>
        <v/>
      </c>
      <c r="C1225" s="5">
        <f>_xll.SNL.Clients.Office.Excel.Functions.SPG(A1225, "SP_VOLUME_AVG_WEEKLY_TO_SHARES_OUT", , "1M")</f>
        <v>3.2285576254517889</v>
      </c>
      <c r="D1225" s="5">
        <f>_xll.SNL.Clients.Office.Excel.Functions.SPG(A1225, "SP_VOLUME_AVG_WEEKLY_TO_SHARES_OUT", , "3M")</f>
        <v>3.1246308168851749</v>
      </c>
      <c r="E1225" s="5">
        <f>_xll.SNL.Clients.Office.Excel.Functions.SPG(A1225, "SP_VOLUME_AVG_DAILY_TO_1YR_AVG_DAILY", , "1M")</f>
        <v>100.23</v>
      </c>
      <c r="F1225" s="5">
        <f>_xll.SNL.Clients.Office.Excel.Functions.SPG(A1225, "SP_VOLUME_AVG_DAILY_TO_1YR_AVG_DAILY", , "3M")</f>
        <v>97</v>
      </c>
      <c r="G1225" s="9" t="str">
        <f>_xll.SNL.Clients.Office.Excel.Functions.SPG(A1225, "IQ_SECTOR")</f>
        <v>Financials</v>
      </c>
      <c r="H1225" s="9" t="str">
        <f>_xll.SNL.Clients.Office.Excel.Functions.SPG(A1225, "IQ_INDUSTRY_GROUP")</f>
        <v>Insurance</v>
      </c>
      <c r="I1225" s="9" t="str">
        <f>_xll.SNL.Clients.Office.Excel.Functions.SPG(A1225, "IQ_INDUSTRY")</f>
        <v>Insurance</v>
      </c>
      <c r="J1225" s="9" t="str">
        <f>_xll.SNL.Clients.Office.Excel.Functions.SPG(A1225, "IQ_PRIMARY_INDUSTRY")</f>
        <v>Property and Casualty Insurance</v>
      </c>
      <c r="K1225" s="9" t="str">
        <f>_xll.SNL.Clients.Office.Excel.Functions.SPG(A1225, "NAICS_CODE", "Primary")</f>
        <v>524127 - Direct Title Insurance Carriers</v>
      </c>
      <c r="L1225" s="9" t="str">
        <f>_xll.SNL.Clients.Office.Excel.Functions.SPG(A1225, "SP_TOPICTAG")</f>
        <v>Customer Relationship Management; Digital Asset Management</v>
      </c>
      <c r="M1225" s="5">
        <f>_xll.SNL.Clients.Office.Excel.Functions.SPG(A1225, "SP_PCT_SHARES_OWNED_ALL_INSTITUTIONS")</f>
        <v>98.98</v>
      </c>
      <c r="N1225" s="9" t="str">
        <f>_xll.SNL.Clients.Office.Excel.Functions.SPG(A1225, "RD_CREDIT_RATING_GLOBAL", "Issuer Credit Rating", "Local Currency LT|0")</f>
        <v/>
      </c>
      <c r="O1225" s="9" t="str">
        <f>_xll.SNL.Clients.Office.Excel.Functions.SPG(A1225, "RD_CWOL_GLOBAL", "Issuer Credit Rating", "Local Currency LT|0")</f>
        <v/>
      </c>
      <c r="P1225" s="9" t="str">
        <f>_xll.SNL.Clients.Office.Excel.Functions.SPG(A1225, "RD_RATING_ACTION_GLOBAL", "Issuer Credit Rating", "Local Currency LT|0")</f>
        <v/>
      </c>
      <c r="Q1225" s="10" t="str">
        <f>_xll.SNL.Clients.Office.Excel.Functions.SPG(A1225, "RD_LAST_REVIEW_DATE_GLOBAL", "Issuer Credit Rating", "Local Currency LT")</f>
        <v/>
      </c>
      <c r="R1225" s="10" t="str">
        <f>_xll.SNL.Clients.Office.Excel.Functions.SPG(A1225, "RD_CREDIT_RATING_DATE_GLOBAL", "Issuer Credit Rating", "Local Currency LT|0")</f>
        <v/>
      </c>
      <c r="S1225" s="10" t="str">
        <f>_xll.SNL.Clients.Office.Excel.Functions.SPG(A1225, "RD_CREDIT_WATCH_OUTLOOK_DATE_GLOBAL", "Issuer Credit Rating", "Local Currency LT|0")</f>
        <v/>
      </c>
      <c r="T1225" s="13" t="str">
        <f>_xll.SNL.Clients.Office.Excel.Functions.SPG(A1225, "SP_BUSINESS_DESCRIPTION")</f>
        <v>Stewart Information Services Corporation, through its subsidiaries, provides title insurance and real estate transaction related services in the United States and internationally. The company involves in searching, examining, closing, and insuring the condition of the title to real property. It also offers home and personal insurance services; services for tax-deferred exchanges; and digital customer engagement platform services. It also provides appraisal management, online notarization and closing, credit and real estate information, and search and valuation services. The company serves homebuyers and sellers, residential and commercial real estate professionals, mortgage lenders and servicers, title agencies and real estate attorneys, and home builders through direct operations, network of independent agencies, and other businesses. The company was founded in 1893 and is headquartered in Houston, Texas.</v>
      </c>
    </row>
    <row r="1226" spans="1:20" x14ac:dyDescent="0.3">
      <c r="A1226" s="12" t="s">
        <v>1969</v>
      </c>
      <c r="B1226" s="10">
        <f>_xll.SNL.Clients.Office.Excel.Functions.SPG(A1226,"SP_IPO_DATE")</f>
        <v>30516</v>
      </c>
      <c r="C1226" s="5">
        <f>_xll.SNL.Clients.Office.Excel.Functions.SPG(A1226, "SP_VOLUME_AVG_WEEKLY_TO_SHARES_OUT", , "1M")</f>
        <v>3.6899007333400569</v>
      </c>
      <c r="D1226" s="5">
        <f>_xll.SNL.Clients.Office.Excel.Functions.SPG(A1226, "SP_VOLUME_AVG_WEEKLY_TO_SHARES_OUT", , "3M")</f>
        <v>3.1759294427653071</v>
      </c>
      <c r="E1226" s="5">
        <f>_xll.SNL.Clients.Office.Excel.Functions.SPG(A1226, "SP_VOLUME_AVG_DAILY_TO_1YR_AVG_DAILY", , "1M")</f>
        <v>128.80000000000001</v>
      </c>
      <c r="F1226" s="5">
        <f>_xll.SNL.Clients.Office.Excel.Functions.SPG(A1226, "SP_VOLUME_AVG_DAILY_TO_1YR_AVG_DAILY", , "3M")</f>
        <v>110.86</v>
      </c>
      <c r="G1226" s="9" t="str">
        <f>_xll.SNL.Clients.Office.Excel.Functions.SPG(A1226, "IQ_SECTOR")</f>
        <v>Financials</v>
      </c>
      <c r="H1226" s="9" t="str">
        <f>_xll.SNL.Clients.Office.Excel.Functions.SPG(A1226, "IQ_INDUSTRY_GROUP")</f>
        <v>Financial Services</v>
      </c>
      <c r="I1226" s="9" t="str">
        <f>_xll.SNL.Clients.Office.Excel.Functions.SPG(A1226, "IQ_INDUSTRY")</f>
        <v>Capital Markets</v>
      </c>
      <c r="J1226" s="9" t="str">
        <f>_xll.SNL.Clients.Office.Excel.Functions.SPG(A1226, "IQ_PRIMARY_INDUSTRY")</f>
        <v>Investment Banking and Brokerage</v>
      </c>
      <c r="K1226" s="9" t="str">
        <f>_xll.SNL.Clients.Office.Excel.Functions.SPG(A1226, "NAICS_CODE", "Primary")</f>
        <v>523150 - Investment Banking and Securities Intermediation</v>
      </c>
      <c r="L1226" s="9" t="str">
        <f>_xll.SNL.Clients.Office.Excel.Functions.SPG(A1226, "SP_TOPICTAG")</f>
        <v/>
      </c>
      <c r="M1226" s="5">
        <f>_xll.SNL.Clients.Office.Excel.Functions.SPG(A1226, "SP_PCT_SHARES_OWNED_ALL_INSTITUTIONS")</f>
        <v>86.45</v>
      </c>
      <c r="N1226" s="9" t="str">
        <f>_xll.SNL.Clients.Office.Excel.Functions.SPG(A1226, "RD_CREDIT_RATING_GLOBAL", "Issuer Credit Rating", "Local Currency LT|0")</f>
        <v>BBB</v>
      </c>
      <c r="O1226" s="9" t="str">
        <f>_xll.SNL.Clients.Office.Excel.Functions.SPG(A1226, "RD_CWOL_GLOBAL", "Issuer Credit Rating", "Local Currency LT|0")</f>
        <v>Stable</v>
      </c>
      <c r="P1226" s="9" t="str">
        <f>_xll.SNL.Clients.Office.Excel.Functions.SPG(A1226, "RD_RATING_ACTION_GLOBAL", "Issuer Credit Rating", "Local Currency LT|0")</f>
        <v>Upgrade | CreditWatch/Outlook (03/28/2024)</v>
      </c>
      <c r="Q1226" s="10">
        <f>_xll.SNL.Clients.Office.Excel.Functions.SPG(A1226, "RD_LAST_REVIEW_DATE_GLOBAL", "Issuer Credit Rating", "Local Currency LT")</f>
        <v>45379</v>
      </c>
      <c r="R1226" s="10">
        <f>_xll.SNL.Clients.Office.Excel.Functions.SPG(A1226, "RD_CREDIT_RATING_DATE_GLOBAL", "Issuer Credit Rating", "Local Currency LT|0")</f>
        <v>45379</v>
      </c>
      <c r="S1226" s="10">
        <f>_xll.SNL.Clients.Office.Excel.Functions.SPG(A1226, "RD_CREDIT_WATCH_OUTLOOK_DATE_GLOBAL", "Issuer Credit Rating", "Local Currency LT|0")</f>
        <v>45379</v>
      </c>
      <c r="T1226" s="13" t="str">
        <f>_xll.SNL.Clients.Office.Excel.Functions.SPG(A1226, "SP_BUSINESS_DESCRIPTION")</f>
        <v>Stifel Financial Corp., a financial services and bank holding company, provides retail and institutional wealth management, and investment banking services to individual investors, corporations, municipalities, and institutions in the United States and internationally. It operates in three segments: Global Wealth Management, Institutional Group, and Other. The company provides private client services, including securities transaction and financial planning services; institutional equity and fixed income sales, trading and research, and municipal finance services; investment banking services, such as mergers and acquisitions, public offerings, and private placements; and retail and commercial banking services comprising personal and commercial lending programs, as well as deposit accounts. It participates in and manages underwritings for corporate and public finance; and offers financial advisory and securities brokerage services. The company was founded in 1890 and is headquartered in Saint Louis, Missouri.</v>
      </c>
    </row>
    <row r="1227" spans="1:20" x14ac:dyDescent="0.3">
      <c r="A1227" s="12" t="s">
        <v>1531</v>
      </c>
      <c r="B1227" s="10">
        <f>_xll.SNL.Clients.Office.Excel.Functions.SPG(A1227,"SP_IPO_DATE")</f>
        <v>34418</v>
      </c>
      <c r="C1227" s="5">
        <f>_xll.SNL.Clients.Office.Excel.Functions.SPG(A1227, "SP_VOLUME_AVG_WEEKLY_TO_SHARES_OUT", , "1M")</f>
        <v>3.2701008595811856</v>
      </c>
      <c r="D1227" s="5">
        <f>_xll.SNL.Clients.Office.Excel.Functions.SPG(A1227, "SP_VOLUME_AVG_WEEKLY_TO_SHARES_OUT", , "3M")</f>
        <v>2.9535828992165705</v>
      </c>
      <c r="E1227" s="5">
        <f>_xll.SNL.Clients.Office.Excel.Functions.SPG(A1227, "SP_VOLUME_AVG_DAILY_TO_1YR_AVG_DAILY", , "1M")</f>
        <v>144.38999999999999</v>
      </c>
      <c r="F1227" s="5">
        <f>_xll.SNL.Clients.Office.Excel.Functions.SPG(A1227, "SP_VOLUME_AVG_DAILY_TO_1YR_AVG_DAILY", , "3M")</f>
        <v>130.41999999999999</v>
      </c>
      <c r="G1227" s="9" t="str">
        <f>_xll.SNL.Clients.Office.Excel.Functions.SPG(A1227, "IQ_SECTOR")</f>
        <v>Financials</v>
      </c>
      <c r="H1227" s="9" t="str">
        <f>_xll.SNL.Clients.Office.Excel.Functions.SPG(A1227, "IQ_INDUSTRY_GROUP")</f>
        <v>Financial Services</v>
      </c>
      <c r="I1227" s="9" t="str">
        <f>_xll.SNL.Clients.Office.Excel.Functions.SPG(A1227, "IQ_INDUSTRY")</f>
        <v>Capital Markets</v>
      </c>
      <c r="J1227" s="9" t="str">
        <f>_xll.SNL.Clients.Office.Excel.Functions.SPG(A1227, "IQ_PRIMARY_INDUSTRY")</f>
        <v>Investment Banking and Brokerage</v>
      </c>
      <c r="K1227" s="9" t="str">
        <f>_xll.SNL.Clients.Office.Excel.Functions.SPG(A1227, "NAICS_CODE", "Primary")</f>
        <v>5231 - Securities and Commodity Contracts Intermediation and Brokerage</v>
      </c>
      <c r="L1227" s="9" t="str">
        <f>_xll.SNL.Clients.Office.Excel.Functions.SPG(A1227, "SP_TOPICTAG")</f>
        <v/>
      </c>
      <c r="M1227" s="5">
        <f>_xll.SNL.Clients.Office.Excel.Functions.SPG(A1227, "SP_PCT_SHARES_OWNED_ALL_INSTITUTIONS")</f>
        <v>82.61</v>
      </c>
      <c r="N1227" s="9" t="str">
        <f>_xll.SNL.Clients.Office.Excel.Functions.SPG(A1227, "RD_CREDIT_RATING_GLOBAL", "Issuer Credit Rating", "Local Currency LT|0")</f>
        <v>BB-</v>
      </c>
      <c r="O1227" s="9" t="str">
        <f>_xll.SNL.Clients.Office.Excel.Functions.SPG(A1227, "RD_CWOL_GLOBAL", "Issuer Credit Rating", "Local Currency LT|0")</f>
        <v>Positive</v>
      </c>
      <c r="P1227" s="9" t="str">
        <f>_xll.SNL.Clients.Office.Excel.Functions.SPG(A1227, "RD_RATING_ACTION_GLOBAL", "Issuer Credit Rating", "Local Currency LT|0")</f>
        <v>CreditWatch/Outlook (04/29/2024)</v>
      </c>
      <c r="Q1227" s="10">
        <f>_xll.SNL.Clients.Office.Excel.Functions.SPG(A1227, "RD_LAST_REVIEW_DATE_GLOBAL", "Issuer Credit Rating", "Local Currency LT")</f>
        <v>45411</v>
      </c>
      <c r="R1227" s="10">
        <f>_xll.SNL.Clients.Office.Excel.Functions.SPG(A1227, "RD_CREDIT_RATING_DATE_GLOBAL", "Issuer Credit Rating", "Local Currency LT|0")</f>
        <v>43396</v>
      </c>
      <c r="S1227" s="10">
        <f>_xll.SNL.Clients.Office.Excel.Functions.SPG(A1227, "RD_CREDIT_WATCH_OUTLOOK_DATE_GLOBAL", "Issuer Credit Rating", "Local Currency LT|0")</f>
        <v>45411</v>
      </c>
      <c r="T1227" s="13" t="str">
        <f>_xll.SNL.Clients.Office.Excel.Functions.SPG(A1227, "SP_BUSINESS_DESCRIPTION")</f>
        <v>StoneX Group Inc. operates as a global financial services network that connects companies, organizations, traders, and investors to market ecosystem in the United States, Europe, South America, the Middle East, Asia, and internationally. The company operates through four segments: Commercial, Institutional, Self-Directed/Retail, and Payments. The Commercial segment provides risk management and hedging, voice brokerage, market intelligence, physical commodity trading, and commodity financing, marketing, procurement, logistics, and price management services; and engages in the execution and clearing of exchange-traded and OTC products. The Institutional segment offers a suite of equity trading services to institutional clients; clearing and execution services in futures and securities exchanges; brokerage foreign exchange services for the financial institutions and professional traders; OTC products, including 24-hour a day execution of spot, forwards, and options, as well as non-deliverable forwards in liquid and exotic currencies; and originates, structures, and places debt instruments in capital markets. This segment also acts as an institutional dealer in fixed income securities to serve asset managers, commercial bank trust and investment departments, broker-dealers, and insurance companies; and engages in asset management business. The Self-Directed/Retail segment provides trading services and solutions in the global financial markets, including spot foreign exchange, precious metals trading, contracts for differences, and spread bets; and wealth management services, as well as offers physical gold and other precious metals in various forms and denominations through Stonexbullion.com. The Payments segment provides customized payment, technology, and treasury services to banks and commercial businesses, charities, and non-governmental and government organizations; and pricing and local currency payments services. The company was formerly known as INTL FCStone Inc. and changed its name to StoneX Group Inc. in July 2020. StoneX Group Inc. was founded in 1924 and is headquartered in New York, New York.</v>
      </c>
    </row>
    <row r="1228" spans="1:20" x14ac:dyDescent="0.3">
      <c r="A1228" s="12" t="s">
        <v>1532</v>
      </c>
      <c r="B1228" s="10" t="str">
        <f>_xll.SNL.Clients.Office.Excel.Functions.SPG(A1228,"SP_IPO_DATE")</f>
        <v/>
      </c>
      <c r="C1228" s="5">
        <f>_xll.SNL.Clients.Office.Excel.Functions.SPG(A1228, "SP_VOLUME_AVG_WEEKLY_TO_SHARES_OUT", , "1M")</f>
        <v>1.8819767483740337</v>
      </c>
      <c r="D1228" s="5">
        <f>_xll.SNL.Clients.Office.Excel.Functions.SPG(A1228, "SP_VOLUME_AVG_WEEKLY_TO_SHARES_OUT", , "3M")</f>
        <v>2.3357134579081831</v>
      </c>
      <c r="E1228" s="5">
        <f>_xll.SNL.Clients.Office.Excel.Functions.SPG(A1228, "SP_VOLUME_AVG_DAILY_TO_1YR_AVG_DAILY", , "1M")</f>
        <v>68.69</v>
      </c>
      <c r="F1228" s="5">
        <f>_xll.SNL.Clients.Office.Excel.Functions.SPG(A1228, "SP_VOLUME_AVG_DAILY_TO_1YR_AVG_DAILY", , "3M")</f>
        <v>85.25</v>
      </c>
      <c r="G1228" s="9" t="str">
        <f>_xll.SNL.Clients.Office.Excel.Functions.SPG(A1228, "IQ_SECTOR")</f>
        <v>Consumer Discretionary</v>
      </c>
      <c r="H1228" s="9" t="str">
        <f>_xll.SNL.Clients.Office.Excel.Functions.SPG(A1228, "IQ_INDUSTRY_GROUP")</f>
        <v>Consumer Services</v>
      </c>
      <c r="I1228" s="9" t="str">
        <f>_xll.SNL.Clients.Office.Excel.Functions.SPG(A1228, "IQ_INDUSTRY")</f>
        <v>Diversified Consumer Services</v>
      </c>
      <c r="J1228" s="9" t="str">
        <f>_xll.SNL.Clients.Office.Excel.Functions.SPG(A1228, "IQ_PRIMARY_INDUSTRY")</f>
        <v>Education Services</v>
      </c>
      <c r="K1228" s="9" t="str">
        <f>_xll.SNL.Clients.Office.Excel.Functions.SPG(A1228, "NAICS_CODE", "Primary")</f>
        <v>611310 - Colleges, Universities, and Professional Schools</v>
      </c>
      <c r="L1228" s="9" t="str">
        <f>_xll.SNL.Clients.Office.Excel.Functions.SPG(A1228, "SP_TOPICTAG")</f>
        <v>Language Learning; E-learning; Mobile Development Tools</v>
      </c>
      <c r="M1228" s="5">
        <f>_xll.SNL.Clients.Office.Excel.Functions.SPG(A1228, "SP_PCT_SHARES_OWNED_ALL_INSTITUTIONS")</f>
        <v>92.65</v>
      </c>
      <c r="N1228" s="9" t="str">
        <f>_xll.SNL.Clients.Office.Excel.Functions.SPG(A1228, "RD_CREDIT_RATING_GLOBAL", "Issuer Credit Rating", "Local Currency LT|0")</f>
        <v/>
      </c>
      <c r="O1228" s="9" t="str">
        <f>_xll.SNL.Clients.Office.Excel.Functions.SPG(A1228, "RD_CWOL_GLOBAL", "Issuer Credit Rating", "Local Currency LT|0")</f>
        <v/>
      </c>
      <c r="P1228" s="9" t="str">
        <f>_xll.SNL.Clients.Office.Excel.Functions.SPG(A1228, "RD_RATING_ACTION_GLOBAL", "Issuer Credit Rating", "Local Currency LT|0")</f>
        <v/>
      </c>
      <c r="Q1228" s="10" t="str">
        <f>_xll.SNL.Clients.Office.Excel.Functions.SPG(A1228, "RD_LAST_REVIEW_DATE_GLOBAL", "Issuer Credit Rating", "Local Currency LT")</f>
        <v/>
      </c>
      <c r="R1228" s="10" t="str">
        <f>_xll.SNL.Clients.Office.Excel.Functions.SPG(A1228, "RD_CREDIT_RATING_DATE_GLOBAL", "Issuer Credit Rating", "Local Currency LT|0")</f>
        <v/>
      </c>
      <c r="S1228" s="10" t="str">
        <f>_xll.SNL.Clients.Office.Excel.Functions.SPG(A1228, "RD_CREDIT_WATCH_OUTLOOK_DATE_GLOBAL", "Issuer Credit Rating", "Local Currency LT|0")</f>
        <v/>
      </c>
      <c r="T1228" s="13" t="str">
        <f>_xll.SNL.Clients.Office.Excel.Functions.SPG(A1228, "SP_BUSINESS_DESCRIPTION")</f>
        <v>Strategic Education, Inc., through its subsidiaries, provides education services through campus-based and online post-secondary education, and programs to develop job-ready skills. The company operates through U.S. Higher Education, Australia/New Zealand, and Education Technology Services segments. It operates Strayer University that offers undergraduate and graduate degree programs in business, criminal justice, education, health services, information technology, and public administration at physical campuses located in the eastern United States, as well as through online; non-degree web and mobile application development courses through Hackbright Academy and Devmountain; and MBA online through its Jack Welch Management Institute. In addition, the company operates Capella University that provides post-secondary education; Torrens University, which offers undergraduate, graduate, higher degree by research, and specialized degree courses primarily in business, design and creative technology, health, hospitality, and education fields through online and on physical campuses located in Australia; Think Education, a vocational training organization; and Media Design School, which provides industry-endorsed courses in 3D animation and visual effects, game art and programming, graphic and motion design, digital media artificial intelligence, and creative advertising in New Zealand. It also offers Workforce Edge, a platform to employers that provides education benefits administration solutions; and Sophia Learning, which enables lower cost education benefits programs. Strategic Education, Inc. was founded in 1892 and is headquartered in Herndon, Virginia.</v>
      </c>
    </row>
    <row r="1229" spans="1:20" x14ac:dyDescent="0.3">
      <c r="A1229" s="12" t="s">
        <v>1533</v>
      </c>
      <c r="B1229" s="10">
        <f>_xll.SNL.Clients.Office.Excel.Functions.SPG(A1229,"SP_IPO_DATE")</f>
        <v>39428</v>
      </c>
      <c r="C1229" s="5">
        <f>_xll.SNL.Clients.Office.Excel.Functions.SPG(A1229, "SP_VOLUME_AVG_WEEKLY_TO_SHARES_OUT", , "1M")</f>
        <v>11.118164316669638</v>
      </c>
      <c r="D1229" s="5">
        <f>_xll.SNL.Clients.Office.Excel.Functions.SPG(A1229, "SP_VOLUME_AVG_WEEKLY_TO_SHARES_OUT", , "3M")</f>
        <v>9.0674040929703708</v>
      </c>
      <c r="E1229" s="5">
        <f>_xll.SNL.Clients.Office.Excel.Functions.SPG(A1229, "SP_VOLUME_AVG_DAILY_TO_1YR_AVG_DAILY", , "1M")</f>
        <v>114.31</v>
      </c>
      <c r="F1229" s="5">
        <f>_xll.SNL.Clients.Office.Excel.Functions.SPG(A1229, "SP_VOLUME_AVG_DAILY_TO_1YR_AVG_DAILY", , "3M")</f>
        <v>93.22</v>
      </c>
      <c r="G1229" s="9" t="str">
        <f>_xll.SNL.Clients.Office.Excel.Functions.SPG(A1229, "IQ_SECTOR")</f>
        <v>Consumer Discretionary</v>
      </c>
      <c r="H1229" s="9" t="str">
        <f>_xll.SNL.Clients.Office.Excel.Functions.SPG(A1229, "IQ_INDUSTRY_GROUP")</f>
        <v>Consumer Services</v>
      </c>
      <c r="I1229" s="9" t="str">
        <f>_xll.SNL.Clients.Office.Excel.Functions.SPG(A1229, "IQ_INDUSTRY")</f>
        <v>Diversified Consumer Services</v>
      </c>
      <c r="J1229" s="9" t="str">
        <f>_xll.SNL.Clients.Office.Excel.Functions.SPG(A1229, "IQ_PRIMARY_INDUSTRY")</f>
        <v>Education Services</v>
      </c>
      <c r="K1229" s="9" t="str">
        <f>_xll.SNL.Clients.Office.Excel.Functions.SPG(A1229, "NAICS_CODE", "Primary")</f>
        <v>611 - Educational Services</v>
      </c>
      <c r="L1229" s="9" t="str">
        <f>_xll.SNL.Clients.Office.Excel.Functions.SPG(A1229, "SP_TOPICTAG")</f>
        <v>Language Learning; Natural Language Processing; Web Development; E-learning; Content Creation</v>
      </c>
      <c r="M1229" s="5">
        <f>_xll.SNL.Clients.Office.Excel.Functions.SPG(A1229, "SP_PCT_SHARES_OWNED_ALL_INSTITUTIONS")</f>
        <v>116.07</v>
      </c>
      <c r="N1229" s="9" t="str">
        <f>_xll.SNL.Clients.Office.Excel.Functions.SPG(A1229, "RD_CREDIT_RATING_GLOBAL", "Issuer Credit Rating", "Local Currency LT|0")</f>
        <v/>
      </c>
      <c r="O1229" s="9" t="str">
        <f>_xll.SNL.Clients.Office.Excel.Functions.SPG(A1229, "RD_CWOL_GLOBAL", "Issuer Credit Rating", "Local Currency LT|0")</f>
        <v/>
      </c>
      <c r="P1229" s="9" t="str">
        <f>_xll.SNL.Clients.Office.Excel.Functions.SPG(A1229, "RD_RATING_ACTION_GLOBAL", "Issuer Credit Rating", "Local Currency LT|0")</f>
        <v/>
      </c>
      <c r="Q1229" s="10" t="str">
        <f>_xll.SNL.Clients.Office.Excel.Functions.SPG(A1229, "RD_LAST_REVIEW_DATE_GLOBAL", "Issuer Credit Rating", "Local Currency LT")</f>
        <v/>
      </c>
      <c r="R1229" s="10" t="str">
        <f>_xll.SNL.Clients.Office.Excel.Functions.SPG(A1229, "RD_CREDIT_RATING_DATE_GLOBAL", "Issuer Credit Rating", "Local Currency LT|0")</f>
        <v/>
      </c>
      <c r="S1229" s="10" t="str">
        <f>_xll.SNL.Clients.Office.Excel.Functions.SPG(A1229, "RD_CREDIT_WATCH_OUTLOOK_DATE_GLOBAL", "Issuer Credit Rating", "Local Currency LT|0")</f>
        <v/>
      </c>
      <c r="T1229" s="13" t="str">
        <f>_xll.SNL.Clients.Office.Excel.Functions.SPG(A1229, "SP_BUSINESS_DESCRIPTION")</f>
        <v>Stride, Inc., a technology-based education service company, engages in the provision of proprietary and third-party online curriculum, software systems, and educational services in the United States and internationally. Its technology-based products and services enable clients to attract, enroll, educate, track progress, support, and facilitate individualized learning for students. The company offers integrated package of systems, services, products, and professional expertise to support a virtual or blended public school; software and services to schools and school districts; individual online courses and supplemental educational products; and products and services for the general education market focused on subjects, including math, English, science, and history for kindergarten through twelfth grade students. It also provides career learning products and services that are focused on developing skills to enter in industries, including information technology, health care, and business; and operates tuition-based private schools. In addition, the company offers focused post-secondary career learning programs, which include skills training for software engineering, healthcare, and medical fields to adult learners under Galvanize, Tech Elevator, and MedCerts brand names, as well as provides staffing and talent development services to employers. It serves public and private schools, school districts, charter boards, consumers, employers, and government agencies. The company was formerly known as K12 Inc. and changed its name to Stride, Inc. in December 2020. Stride, Inc. was incorporated in 1999 and is headquartered in Reston, Virginia.</v>
      </c>
    </row>
    <row r="1230" spans="1:20" x14ac:dyDescent="0.3">
      <c r="A1230" s="12" t="s">
        <v>408</v>
      </c>
      <c r="B1230" s="10" t="str">
        <f>_xll.SNL.Clients.Office.Excel.Functions.SPG(A1230,"SP_IPO_DATE")</f>
        <v/>
      </c>
      <c r="C1230" s="5">
        <f>_xll.SNL.Clients.Office.Excel.Functions.SPG(A1230, "SP_VOLUME_AVG_WEEKLY_TO_SHARES_OUT", , "1M")</f>
        <v>1.9224303955115123</v>
      </c>
      <c r="D1230" s="5">
        <f>_xll.SNL.Clients.Office.Excel.Functions.SPG(A1230, "SP_VOLUME_AVG_WEEKLY_TO_SHARES_OUT", , "3M")</f>
        <v>1.7702926312282012</v>
      </c>
      <c r="E1230" s="5">
        <f>_xll.SNL.Clients.Office.Excel.Functions.SPG(A1230, "SP_VOLUME_AVG_DAILY_TO_1YR_AVG_DAILY", , "1M")</f>
        <v>117.1</v>
      </c>
      <c r="F1230" s="5">
        <f>_xll.SNL.Clients.Office.Excel.Functions.SPG(A1230, "SP_VOLUME_AVG_DAILY_TO_1YR_AVG_DAILY", , "3M")</f>
        <v>107.83</v>
      </c>
      <c r="G1230" s="9" t="str">
        <f>_xll.SNL.Clients.Office.Excel.Functions.SPG(A1230, "IQ_SECTOR")</f>
        <v>Health Care</v>
      </c>
      <c r="H1230" s="9" t="str">
        <f>_xll.SNL.Clients.Office.Excel.Functions.SPG(A1230, "IQ_INDUSTRY_GROUP")</f>
        <v>Health Care Equipment and Services</v>
      </c>
      <c r="I1230" s="9" t="str">
        <f>_xll.SNL.Clients.Office.Excel.Functions.SPG(A1230, "IQ_INDUSTRY")</f>
        <v>Health Care Equipment and Supplies</v>
      </c>
      <c r="J1230" s="9" t="str">
        <f>_xll.SNL.Clients.Office.Excel.Functions.SPG(A1230, "IQ_PRIMARY_INDUSTRY")</f>
        <v>Health Care Equipment</v>
      </c>
      <c r="K1230" s="9" t="str">
        <f>_xll.SNL.Clients.Office.Excel.Functions.SPG(A1230, "NAICS_CODE", "Primary")</f>
        <v>339112 - Surgical and Medical Instrument Manufacturing</v>
      </c>
      <c r="L1230" s="9" t="str">
        <f>_xll.SNL.Clients.Office.Excel.Functions.SPG(A1230, "SP_TOPICTAG")</f>
        <v>Health Diagnostics; Navigation; Neuroscience; Assistive Technology; Neurology; Orthopaedics; Surgery</v>
      </c>
      <c r="M1230" s="5">
        <f>_xll.SNL.Clients.Office.Excel.Functions.SPG(A1230, "SP_PCT_SHARES_OWNED_ALL_INSTITUTIONS")</f>
        <v>78.959999999999994</v>
      </c>
      <c r="N1230" s="9" t="str">
        <f>_xll.SNL.Clients.Office.Excel.Functions.SPG(A1230, "RD_CREDIT_RATING_GLOBAL", "Issuer Credit Rating", "Local Currency LT|0")</f>
        <v>BBB+</v>
      </c>
      <c r="O1230" s="9" t="str">
        <f>_xll.SNL.Clients.Office.Excel.Functions.SPG(A1230, "RD_CWOL_GLOBAL", "Issuer Credit Rating", "Local Currency LT|0")</f>
        <v>Stable</v>
      </c>
      <c r="P1230" s="9" t="str">
        <f>_xll.SNL.Clients.Office.Excel.Functions.SPG(A1230, "RD_RATING_ACTION_GLOBAL", "Issuer Credit Rating", "Local Currency LT|0")</f>
        <v>Downgrade | CreditWatch/Outlook (02/25/2022)</v>
      </c>
      <c r="Q1230" s="10">
        <f>_xll.SNL.Clients.Office.Excel.Functions.SPG(A1230, "RD_LAST_REVIEW_DATE_GLOBAL", "Issuer Credit Rating", "Local Currency LT")</f>
        <v>45408</v>
      </c>
      <c r="R1230" s="10">
        <f>_xll.SNL.Clients.Office.Excel.Functions.SPG(A1230, "RD_CREDIT_RATING_DATE_GLOBAL", "Issuer Credit Rating", "Local Currency LT|0")</f>
        <v>44617</v>
      </c>
      <c r="S1230" s="10">
        <f>_xll.SNL.Clients.Office.Excel.Functions.SPG(A1230, "RD_CREDIT_WATCH_OUTLOOK_DATE_GLOBAL", "Issuer Credit Rating", "Local Currency LT|0")</f>
        <v>44617</v>
      </c>
      <c r="T1230" s="13" t="str">
        <f>_xll.SNL.Clients.Office.Excel.Functions.SPG(A1230, "SP_BUSINESS_DESCRIPTION")</f>
        <v>Stryker Corporation operates as a medical technology company. It operates through two segments, MedSurg and Neurotechnology, and Orthopaedics. The MedSurg and Neurotechnology segment offers surgical equipment, and surgical navigation systems, endoscopic and communications systems, patient handling, emergency medical equipment and intensive care disposable products, clinical communication and  artificial intelligence-assisted virtual care platform technology, minimally invasive products for the treatment of acute ischemic and hemorrhagic stroke, cranial, and maxillofacial and chest wall devices, as well as dural substitutes and sealants; traditional brain and open skull based surgical procedures products; and orthobiologic and biosurgery products, including synthetic bone grafts and vertebral augmentation products. The Orthopaedics segment provides implants for use in total joint replacements, such as hip, knee and shoulder, and trauma and extremities surgeries; thoracolumbar systems that include fixation, minimally invasive and interbody systems used in spinal injury, complex spine and degenerative therapies. The company sells its products to doctors, hospitals, and other healthcare facilities through company-owned subsidiaries and branches, as well as third-party dealers and distributors in approximately 75 countries. Stryker Corporation was founded in 1941 and is headquartered in Portage, Michigan.</v>
      </c>
    </row>
    <row r="1231" spans="1:20" x14ac:dyDescent="0.3">
      <c r="A1231" s="12" t="s">
        <v>1534</v>
      </c>
      <c r="B1231" s="10" t="str">
        <f>_xll.SNL.Clients.Office.Excel.Functions.SPG(A1231,"SP_IPO_DATE")</f>
        <v/>
      </c>
      <c r="C1231" s="5">
        <f>_xll.SNL.Clients.Office.Excel.Functions.SPG(A1231, "SP_VOLUME_AVG_WEEKLY_TO_SHARES_OUT", , "1M")</f>
        <v>3.6826247686132669</v>
      </c>
      <c r="D1231" s="5">
        <f>_xll.SNL.Clients.Office.Excel.Functions.SPG(A1231, "SP_VOLUME_AVG_WEEKLY_TO_SHARES_OUT", , "3M")</f>
        <v>4.7211957036195633</v>
      </c>
      <c r="E1231" s="5">
        <f>_xll.SNL.Clients.Office.Excel.Functions.SPG(A1231, "SP_VOLUME_AVG_DAILY_TO_1YR_AVG_DAILY", , "1M")</f>
        <v>78.84</v>
      </c>
      <c r="F1231" s="5">
        <f>_xll.SNL.Clients.Office.Excel.Functions.SPG(A1231, "SP_VOLUME_AVG_DAILY_TO_1YR_AVG_DAILY", , "3M")</f>
        <v>101.07</v>
      </c>
      <c r="G1231" s="9" t="str">
        <f>_xll.SNL.Clients.Office.Excel.Functions.SPG(A1231, "IQ_SECTOR")</f>
        <v>Consumer Discretionary</v>
      </c>
      <c r="H1231" s="9" t="str">
        <f>_xll.SNL.Clients.Office.Excel.Functions.SPG(A1231, "IQ_INDUSTRY_GROUP")</f>
        <v>Consumer Durables and Apparel</v>
      </c>
      <c r="I1231" s="9" t="str">
        <f>_xll.SNL.Clients.Office.Excel.Functions.SPG(A1231, "IQ_INDUSTRY")</f>
        <v>Leisure Products</v>
      </c>
      <c r="J1231" s="9" t="str">
        <f>_xll.SNL.Clients.Office.Excel.Functions.SPG(A1231, "IQ_PRIMARY_INDUSTRY")</f>
        <v>Leisure Products</v>
      </c>
      <c r="K1231" s="9" t="str">
        <f>_xll.SNL.Clients.Office.Excel.Functions.SPG(A1231, "NAICS_CODE", "Primary")</f>
        <v>332992 - Small Arms Ammunition Manufacturing</v>
      </c>
      <c r="L1231" s="9" t="str">
        <f>_xll.SNL.Clients.Office.Excel.Functions.SPG(A1231, "SP_TOPICTAG")</f>
        <v/>
      </c>
      <c r="M1231" s="5">
        <f>_xll.SNL.Clients.Office.Excel.Functions.SPG(A1231, "SP_PCT_SHARES_OWNED_ALL_INSTITUTIONS")</f>
        <v>67.150000000000006</v>
      </c>
      <c r="N1231" s="9" t="str">
        <f>_xll.SNL.Clients.Office.Excel.Functions.SPG(A1231, "RD_CREDIT_RATING_GLOBAL", "Issuer Credit Rating", "Local Currency LT|0")</f>
        <v/>
      </c>
      <c r="O1231" s="9" t="str">
        <f>_xll.SNL.Clients.Office.Excel.Functions.SPG(A1231, "RD_CWOL_GLOBAL", "Issuer Credit Rating", "Local Currency LT|0")</f>
        <v/>
      </c>
      <c r="P1231" s="9" t="str">
        <f>_xll.SNL.Clients.Office.Excel.Functions.SPG(A1231, "RD_RATING_ACTION_GLOBAL", "Issuer Credit Rating", "Local Currency LT|0")</f>
        <v/>
      </c>
      <c r="Q1231" s="10" t="str">
        <f>_xll.SNL.Clients.Office.Excel.Functions.SPG(A1231, "RD_LAST_REVIEW_DATE_GLOBAL", "Issuer Credit Rating", "Local Currency LT")</f>
        <v/>
      </c>
      <c r="R1231" s="10" t="str">
        <f>_xll.SNL.Clients.Office.Excel.Functions.SPG(A1231, "RD_CREDIT_RATING_DATE_GLOBAL", "Issuer Credit Rating", "Local Currency LT|0")</f>
        <v/>
      </c>
      <c r="S1231" s="10" t="str">
        <f>_xll.SNL.Clients.Office.Excel.Functions.SPG(A1231, "RD_CREDIT_WATCH_OUTLOOK_DATE_GLOBAL", "Issuer Credit Rating", "Local Currency LT|0")</f>
        <v/>
      </c>
      <c r="T1231" s="13" t="str">
        <f>_xll.SNL.Clients.Office.Excel.Functions.SPG(A1231, "SP_BUSINESS_DESCRIPTION")</f>
        <v>Sturm, Ruger &amp; Company, Inc., together with its subsidiaries, designs, manufactures, and sells firearms under the Ruger name and trademark in the United States. The company operates through two segments: Firearms and Castings. It provides single-shot, autoloading, bolt-action, and modern sporting rifles; rimfire and centerfire autoloading pistols; single-action and double-action revolvers; and firearms accessories and replacement parts, as well as manufactures lever-action rifles under the Marlin name and trademark. The company offers steel investment castings and metal injection molding parts. It sells its firearm products through independent wholesale distributors to commercial sporting market; and castings and MIM parts directly or through manufacturers’ representatives. It exports its firearm products through a network of selected commercial distributors and directly to foreign customers comprising primarily of law enforcement agencies and foreign governments. Sturm, Ruger &amp; Company, Inc. was founded in 1949 and is based in Southport, Connecticut.</v>
      </c>
    </row>
    <row r="1232" spans="1:20" x14ac:dyDescent="0.3">
      <c r="A1232" s="12" t="s">
        <v>1535</v>
      </c>
      <c r="B1232" s="10">
        <f>_xll.SNL.Clients.Office.Excel.Functions.SPG(A1232,"SP_IPO_DATE")</f>
        <v>40582</v>
      </c>
      <c r="C1232" s="5">
        <f>_xll.SNL.Clients.Office.Excel.Functions.SPG(A1232, "SP_VOLUME_AVG_WEEKLY_TO_SHARES_OUT", , "1M")</f>
        <v>2.4137107994271094</v>
      </c>
      <c r="D1232" s="5">
        <f>_xll.SNL.Clients.Office.Excel.Functions.SPG(A1232, "SP_VOLUME_AVG_WEEKLY_TO_SHARES_OUT", , "3M")</f>
        <v>3.021091297822895</v>
      </c>
      <c r="E1232" s="5">
        <f>_xll.SNL.Clients.Office.Excel.Functions.SPG(A1232, "SP_VOLUME_AVG_DAILY_TO_1YR_AVG_DAILY", , "1M")</f>
        <v>71.52</v>
      </c>
      <c r="F1232" s="5">
        <f>_xll.SNL.Clients.Office.Excel.Functions.SPG(A1232, "SP_VOLUME_AVG_DAILY_TO_1YR_AVG_DAILY", , "3M")</f>
        <v>89.51</v>
      </c>
      <c r="G1232" s="9" t="str">
        <f>_xll.SNL.Clients.Office.Excel.Functions.SPG(A1232, "IQ_SECTOR")</f>
        <v>Real Estate</v>
      </c>
      <c r="H1232" s="9" t="str">
        <f>_xll.SNL.Clients.Office.Excel.Functions.SPG(A1232, "IQ_INDUSTRY_GROUP")</f>
        <v>Equity Real Estate Investment Trusts (REITs)</v>
      </c>
      <c r="I1232" s="9" t="str">
        <f>_xll.SNL.Clients.Office.Excel.Functions.SPG(A1232, "IQ_INDUSTRY")</f>
        <v>Hotel and Resort REITs</v>
      </c>
      <c r="J1232" s="9" t="str">
        <f>_xll.SNL.Clients.Office.Excel.Functions.SPG(A1232, "IQ_PRIMARY_INDUSTRY")</f>
        <v>Hotel and Resort REITs</v>
      </c>
      <c r="K1232" s="9" t="str">
        <f>_xll.SNL.Clients.Office.Excel.Functions.SPG(A1232, "NAICS_CODE", "Primary")</f>
        <v>531110 - Lessors of Residential Buildings and Dwellings</v>
      </c>
      <c r="L1232" s="9" t="str">
        <f>_xll.SNL.Clients.Office.Excel.Functions.SPG(A1232, "SP_TOPICTAG")</f>
        <v/>
      </c>
      <c r="M1232" s="5">
        <f>_xll.SNL.Clients.Office.Excel.Functions.SPG(A1232, "SP_PCT_SHARES_OWNED_ALL_INSTITUTIONS")</f>
        <v>84.67</v>
      </c>
      <c r="N1232" s="9" t="str">
        <f>_xll.SNL.Clients.Office.Excel.Functions.SPG(A1232, "RD_CREDIT_RATING_GLOBAL", "Issuer Credit Rating", "Local Currency LT|0")</f>
        <v/>
      </c>
      <c r="O1232" s="9" t="str">
        <f>_xll.SNL.Clients.Office.Excel.Functions.SPG(A1232, "RD_CWOL_GLOBAL", "Issuer Credit Rating", "Local Currency LT|0")</f>
        <v/>
      </c>
      <c r="P1232" s="9" t="str">
        <f>_xll.SNL.Clients.Office.Excel.Functions.SPG(A1232, "RD_RATING_ACTION_GLOBAL", "Issuer Credit Rating", "Local Currency LT|0")</f>
        <v/>
      </c>
      <c r="Q1232" s="10" t="str">
        <f>_xll.SNL.Clients.Office.Excel.Functions.SPG(A1232, "RD_LAST_REVIEW_DATE_GLOBAL", "Issuer Credit Rating", "Local Currency LT")</f>
        <v/>
      </c>
      <c r="R1232" s="10" t="str">
        <f>_xll.SNL.Clients.Office.Excel.Functions.SPG(A1232, "RD_CREDIT_RATING_DATE_GLOBAL", "Issuer Credit Rating", "Local Currency LT|0")</f>
        <v/>
      </c>
      <c r="S1232" s="10" t="str">
        <f>_xll.SNL.Clients.Office.Excel.Functions.SPG(A1232, "RD_CREDIT_WATCH_OUTLOOK_DATE_GLOBAL", "Issuer Credit Rating", "Local Currency LT|0")</f>
        <v/>
      </c>
      <c r="T1232" s="13" t="str">
        <f>_xll.SNL.Clients.Office.Excel.Functions.SPG(A1232, "SP_BUSINESS_DESCRIPTION")</f>
        <v>Summit Hotel Properties, Inc. is a publicly traded real estate investment trust focused on owning premium-branded lodging properties with efficient operating models primarily in the upscale segment of the lodging industry. As of November 1, 2023, the Company's portfolio consisted of 101 assets, 57 of which are wholly owned, with a total of 15,035 guestrooms located in 24 states.</v>
      </c>
    </row>
    <row r="1233" spans="1:20" x14ac:dyDescent="0.3">
      <c r="A1233" s="12" t="s">
        <v>1536</v>
      </c>
      <c r="B1233" s="10">
        <f>_xll.SNL.Clients.Office.Excel.Functions.SPG(A1233,"SP_IPO_DATE")</f>
        <v>44271</v>
      </c>
      <c r="C1233" s="5">
        <f>_xll.SNL.Clients.Office.Excel.Functions.SPG(A1233, "SP_VOLUME_AVG_WEEKLY_TO_SHARES_OUT", , "1M")</f>
        <v>8.1558763727048635</v>
      </c>
      <c r="D1233" s="5">
        <f>_xll.SNL.Clients.Office.Excel.Functions.SPG(A1233, "SP_VOLUME_AVG_WEEKLY_TO_SHARES_OUT", , "3M")</f>
        <v>7.380432215199213</v>
      </c>
      <c r="E1233" s="5">
        <f>_xll.SNL.Clients.Office.Excel.Functions.SPG(A1233, "SP_VOLUME_AVG_DAILY_TO_1YR_AVG_DAILY", , "1M")</f>
        <v>121.09</v>
      </c>
      <c r="F1233" s="5">
        <f>_xll.SNL.Clients.Office.Excel.Functions.SPG(A1233, "SP_VOLUME_AVG_DAILY_TO_1YR_AVG_DAILY", , "3M")</f>
        <v>109.58</v>
      </c>
      <c r="G1233" s="9" t="str">
        <f>_xll.SNL.Clients.Office.Excel.Functions.SPG(A1233, "IQ_SECTOR")</f>
        <v>Industrials</v>
      </c>
      <c r="H1233" s="9" t="str">
        <f>_xll.SNL.Clients.Office.Excel.Functions.SPG(A1233, "IQ_INDUSTRY_GROUP")</f>
        <v>Transportation</v>
      </c>
      <c r="I1233" s="9" t="str">
        <f>_xll.SNL.Clients.Office.Excel.Functions.SPG(A1233, "IQ_INDUSTRY")</f>
        <v>Passenger Airlines</v>
      </c>
      <c r="J1233" s="9" t="str">
        <f>_xll.SNL.Clients.Office.Excel.Functions.SPG(A1233, "IQ_PRIMARY_INDUSTRY")</f>
        <v>Passenger Airlines</v>
      </c>
      <c r="K1233" s="9" t="str">
        <f>_xll.SNL.Clients.Office.Excel.Functions.SPG(A1233, "NAICS_CODE", "Primary")</f>
        <v>481111 - Scheduled Passenger Air Transportation</v>
      </c>
      <c r="L1233" s="9" t="str">
        <f>_xll.SNL.Clients.Office.Excel.Functions.SPG(A1233, "SP_TOPICTAG")</f>
        <v>Adventure Travel; Business Travel; Fleet Management; Passenger Aircraft Manufacturing</v>
      </c>
      <c r="M1233" s="5">
        <f>_xll.SNL.Clients.Office.Excel.Functions.SPG(A1233, "SP_PCT_SHARES_OWNED_ALL_INSTITUTIONS")</f>
        <v>104.84</v>
      </c>
      <c r="N1233" s="9" t="str">
        <f>_xll.SNL.Clients.Office.Excel.Functions.SPG(A1233, "RD_CREDIT_RATING_GLOBAL", "Issuer Credit Rating", "Local Currency LT|0")</f>
        <v/>
      </c>
      <c r="O1233" s="9" t="str">
        <f>_xll.SNL.Clients.Office.Excel.Functions.SPG(A1233, "RD_CWOL_GLOBAL", "Issuer Credit Rating", "Local Currency LT|0")</f>
        <v/>
      </c>
      <c r="P1233" s="9" t="str">
        <f>_xll.SNL.Clients.Office.Excel.Functions.SPG(A1233, "RD_RATING_ACTION_GLOBAL", "Issuer Credit Rating", "Local Currency LT|0")</f>
        <v/>
      </c>
      <c r="Q1233" s="10" t="str">
        <f>_xll.SNL.Clients.Office.Excel.Functions.SPG(A1233, "RD_LAST_REVIEW_DATE_GLOBAL", "Issuer Credit Rating", "Local Currency LT")</f>
        <v/>
      </c>
      <c r="R1233" s="10" t="str">
        <f>_xll.SNL.Clients.Office.Excel.Functions.SPG(A1233, "RD_CREDIT_RATING_DATE_GLOBAL", "Issuer Credit Rating", "Local Currency LT|0")</f>
        <v/>
      </c>
      <c r="S1233" s="10" t="str">
        <f>_xll.SNL.Clients.Office.Excel.Functions.SPG(A1233, "RD_CREDIT_WATCH_OUTLOOK_DATE_GLOBAL", "Issuer Credit Rating", "Local Currency LT|0")</f>
        <v/>
      </c>
      <c r="T1233" s="13" t="str">
        <f>_xll.SNL.Clients.Office.Excel.Functions.SPG(A1233, "SP_BUSINESS_DESCRIPTION")</f>
        <v>Sun Country Airlines Holdings, Inc., an air carrier company, operates scheduled passenger, air cargo, charter air transportation, and related services in the United States, Latin America, and internationally. It operates through two segments, Passenger and Cargo. The company also provides crew, maintenance, and insurance services through ad hoc, repeat, short-term, and long-term service contracts; and loyalty program rewards. As of December 31, 2024, its fleet consisted of 63 Boeing 737-NG aircraft, which includes 45 passenger fleets, 12 cargo, and 6 leased to unaffiliated airlines aircraft. The company serves leisure and visiting friends and relatives passengers; charter and cargo customers; military branches; collegiate and professional sports teams; wholesale tour operators; schools; companies; and other individual entities through its website, call center, and travel agents. Sun Country Airlines Holdings, Inc. was founded in 1983 and is headquartered in Minneapolis, Minnesota.</v>
      </c>
    </row>
    <row r="1234" spans="1:20" x14ac:dyDescent="0.3">
      <c r="A1234" s="12" t="s">
        <v>1537</v>
      </c>
      <c r="B1234" s="10">
        <f>_xll.SNL.Clients.Office.Excel.Functions.SPG(A1234,"SP_IPO_DATE")</f>
        <v>40744</v>
      </c>
      <c r="C1234" s="5">
        <f>_xll.SNL.Clients.Office.Excel.Functions.SPG(A1234, "SP_VOLUME_AVG_WEEKLY_TO_SHARES_OUT", , "1M")</f>
        <v>5.8003241959481917</v>
      </c>
      <c r="D1234" s="5">
        <f>_xll.SNL.Clients.Office.Excel.Functions.SPG(A1234, "SP_VOLUME_AVG_WEEKLY_TO_SHARES_OUT", , "3M")</f>
        <v>5.8631593602355609</v>
      </c>
      <c r="E1234" s="5">
        <f>_xll.SNL.Clients.Office.Excel.Functions.SPG(A1234, "SP_VOLUME_AVG_DAILY_TO_1YR_AVG_DAILY", , "1M")</f>
        <v>107.77</v>
      </c>
      <c r="F1234" s="5">
        <f>_xll.SNL.Clients.Office.Excel.Functions.SPG(A1234, "SP_VOLUME_AVG_DAILY_TO_1YR_AVG_DAILY", , "3M")</f>
        <v>108.94</v>
      </c>
      <c r="G1234" s="9" t="str">
        <f>_xll.SNL.Clients.Office.Excel.Functions.SPG(A1234, "IQ_SECTOR")</f>
        <v>Materials</v>
      </c>
      <c r="H1234" s="9" t="str">
        <f>_xll.SNL.Clients.Office.Excel.Functions.SPG(A1234, "IQ_INDUSTRY_GROUP")</f>
        <v>Materials</v>
      </c>
      <c r="I1234" s="9" t="str">
        <f>_xll.SNL.Clients.Office.Excel.Functions.SPG(A1234, "IQ_INDUSTRY")</f>
        <v>Metals and Mining</v>
      </c>
      <c r="J1234" s="9" t="str">
        <f>_xll.SNL.Clients.Office.Excel.Functions.SPG(A1234, "IQ_PRIMARY_INDUSTRY")</f>
        <v>Steel</v>
      </c>
      <c r="K1234" s="9" t="str">
        <f>_xll.SNL.Clients.Office.Excel.Functions.SPG(A1234, "NAICS_CODE", "Primary")</f>
        <v>21211 - Coal Mining</v>
      </c>
      <c r="L1234" s="9" t="str">
        <f>_xll.SNL.Clients.Office.Excel.Functions.SPG(A1234, "SP_TOPICTAG")</f>
        <v>Environmental Engineering; Marine Transportation; Disposal and Recycling; CleanTech; ClimateTech</v>
      </c>
      <c r="M1234" s="5">
        <f>_xll.SNL.Clients.Office.Excel.Functions.SPG(A1234, "SP_PCT_SHARES_OWNED_ALL_INSTITUTIONS")</f>
        <v>94.49</v>
      </c>
      <c r="N1234" s="9" t="str">
        <f>_xll.SNL.Clients.Office.Excel.Functions.SPG(A1234, "RD_CREDIT_RATING_GLOBAL", "Issuer Credit Rating", "Local Currency LT|0")</f>
        <v>BB-</v>
      </c>
      <c r="O1234" s="9" t="str">
        <f>_xll.SNL.Clients.Office.Excel.Functions.SPG(A1234, "RD_CWOL_GLOBAL", "Issuer Credit Rating", "Local Currency LT|0")</f>
        <v>Stable</v>
      </c>
      <c r="P1234" s="9" t="str">
        <f>_xll.SNL.Clients.Office.Excel.Functions.SPG(A1234, "RD_RATING_ACTION_GLOBAL", "Issuer Credit Rating", "Local Currency LT|0")</f>
        <v>Upgrade | CreditWatch/Outlook (02/08/2017)</v>
      </c>
      <c r="Q1234" s="10">
        <f>_xll.SNL.Clients.Office.Excel.Functions.SPG(A1234, "RD_LAST_REVIEW_DATE_GLOBAL", "Issuer Credit Rating", "Local Currency LT")</f>
        <v>45701</v>
      </c>
      <c r="R1234" s="10">
        <f>_xll.SNL.Clients.Office.Excel.Functions.SPG(A1234, "RD_CREDIT_RATING_DATE_GLOBAL", "Issuer Credit Rating", "Local Currency LT|0")</f>
        <v>42774</v>
      </c>
      <c r="S1234" s="10">
        <f>_xll.SNL.Clients.Office.Excel.Functions.SPG(A1234, "RD_CREDIT_WATCH_OUTLOOK_DATE_GLOBAL", "Issuer Credit Rating", "Local Currency LT|0")</f>
        <v>42774</v>
      </c>
      <c r="T1234" s="13" t="str">
        <f>_xll.SNL.Clients.Office.Excel.Functions.SPG(A1234, "SP_BUSINESS_DESCRIPTION")</f>
        <v>SunCoke Energy, Inc. operates as an independent producer of coke in the Americas and Brazil. The company operates through three segments: Domestic Coke, Brazil Coke, and Logistics. It offers metallurgical and thermal coal. The company also provides handling and/or mixing services to steel, coke, electric utility, coal producing, and other manufacturing based customers. In addition, it owns and operates cokemaking facilities in the United States and Brazil. The company was founded in 1960 and is headquartered in Lisle, Illinois.</v>
      </c>
    </row>
    <row r="1235" spans="1:20" x14ac:dyDescent="0.3">
      <c r="A1235" s="12" t="s">
        <v>1538</v>
      </c>
      <c r="B1235" s="10">
        <f>_xll.SNL.Clients.Office.Excel.Functions.SPG(A1235,"SP_IPO_DATE")</f>
        <v>42220</v>
      </c>
      <c r="C1235" s="5">
        <f>_xll.SNL.Clients.Office.Excel.Functions.SPG(A1235, "SP_VOLUME_AVG_WEEKLY_TO_SHARES_OUT", , "1M")</f>
        <v>23.474854644339757</v>
      </c>
      <c r="D1235" s="5">
        <f>_xll.SNL.Clients.Office.Excel.Functions.SPG(A1235, "SP_VOLUME_AVG_WEEKLY_TO_SHARES_OUT", , "3M")</f>
        <v>20.667625403828087</v>
      </c>
      <c r="E1235" s="5">
        <f>_xll.SNL.Clients.Office.Excel.Functions.SPG(A1235, "SP_VOLUME_AVG_DAILY_TO_1YR_AVG_DAILY", , "1M")</f>
        <v>94.59</v>
      </c>
      <c r="F1235" s="5">
        <f>_xll.SNL.Clients.Office.Excel.Functions.SPG(A1235, "SP_VOLUME_AVG_DAILY_TO_1YR_AVG_DAILY", , "3M")</f>
        <v>83.28</v>
      </c>
      <c r="G1235" s="9" t="str">
        <f>_xll.SNL.Clients.Office.Excel.Functions.SPG(A1235, "IQ_SECTOR")</f>
        <v>Industrials</v>
      </c>
      <c r="H1235" s="9" t="str">
        <f>_xll.SNL.Clients.Office.Excel.Functions.SPG(A1235, "IQ_INDUSTRY_GROUP")</f>
        <v>Capital Goods</v>
      </c>
      <c r="I1235" s="9" t="str">
        <f>_xll.SNL.Clients.Office.Excel.Functions.SPG(A1235, "IQ_INDUSTRY")</f>
        <v>Electrical Equipment</v>
      </c>
      <c r="J1235" s="9" t="str">
        <f>_xll.SNL.Clients.Office.Excel.Functions.SPG(A1235, "IQ_PRIMARY_INDUSTRY")</f>
        <v>Electrical Components and Equipment</v>
      </c>
      <c r="K1235" s="9" t="str">
        <f>_xll.SNL.Clients.Office.Excel.Functions.SPG(A1235, "NAICS_CODE", "Primary")</f>
        <v>335 - Electrical Equipment, Appliance, and Component Manufacturing</v>
      </c>
      <c r="L1235" s="9" t="str">
        <f>_xll.SNL.Clients.Office.Excel.Functions.SPG(A1235, "SP_TOPICTAG")</f>
        <v>Clean Energy; Energy Efficiency; Energy Management; Energy Storage; CleanTech; Smart Energy; Residential Solar</v>
      </c>
      <c r="M1235" s="5">
        <f>_xll.SNL.Clients.Office.Excel.Functions.SPG(A1235, "SP_PCT_SHARES_OWNED_ALL_INSTITUTIONS")</f>
        <v>99.28</v>
      </c>
      <c r="N1235" s="9" t="str">
        <f>_xll.SNL.Clients.Office.Excel.Functions.SPG(A1235, "RD_CREDIT_RATING_GLOBAL", "Issuer Credit Rating", "Local Currency LT|0")</f>
        <v/>
      </c>
      <c r="O1235" s="9" t="str">
        <f>_xll.SNL.Clients.Office.Excel.Functions.SPG(A1235, "RD_CWOL_GLOBAL", "Issuer Credit Rating", "Local Currency LT|0")</f>
        <v/>
      </c>
      <c r="P1235" s="9" t="str">
        <f>_xll.SNL.Clients.Office.Excel.Functions.SPG(A1235, "RD_RATING_ACTION_GLOBAL", "Issuer Credit Rating", "Local Currency LT|0")</f>
        <v/>
      </c>
      <c r="Q1235" s="10" t="str">
        <f>_xll.SNL.Clients.Office.Excel.Functions.SPG(A1235, "RD_LAST_REVIEW_DATE_GLOBAL", "Issuer Credit Rating", "Local Currency LT")</f>
        <v/>
      </c>
      <c r="R1235" s="10" t="str">
        <f>_xll.SNL.Clients.Office.Excel.Functions.SPG(A1235, "RD_CREDIT_RATING_DATE_GLOBAL", "Issuer Credit Rating", "Local Currency LT|0")</f>
        <v/>
      </c>
      <c r="S1235" s="10" t="str">
        <f>_xll.SNL.Clients.Office.Excel.Functions.SPG(A1235, "RD_CREDIT_WATCH_OUTLOOK_DATE_GLOBAL", "Issuer Credit Rating", "Local Currency LT|0")</f>
        <v/>
      </c>
      <c r="T1235" s="13" t="str">
        <f>_xll.SNL.Clients.Office.Excel.Functions.SPG(A1235, "SP_BUSINESS_DESCRIPTION")</f>
        <v>Sunrun Inc. designs, develops, installs, sells, owns, and maintains residential solar energy systems in the United States. It also sells solar energy systems and products, such as panels and racking; and solar leads generated to customers. In addition, the company offers battery storage along with solar energy systems; and sells services to commercial developers through multi-family and new homes. Its primary customers are residential homeowners. The company markets and sells its products through direct-to-consumer approach across online, retail, mass media, digital media, canvassing, field marketing, and referral channels, as well as its partner network. Sunrun Inc. was founded in 2007 and is headquartered in San Francisco, California.</v>
      </c>
    </row>
    <row r="1236" spans="1:20" x14ac:dyDescent="0.3">
      <c r="A1236" s="12" t="s">
        <v>1539</v>
      </c>
      <c r="B1236" s="10">
        <f>_xll.SNL.Clients.Office.Excel.Functions.SPG(A1236,"SP_IPO_DATE")</f>
        <v>38280</v>
      </c>
      <c r="C1236" s="5">
        <f>_xll.SNL.Clients.Office.Excel.Functions.SPG(A1236, "SP_VOLUME_AVG_WEEKLY_TO_SHARES_OUT", , "1M")</f>
        <v>4.6771346868496009</v>
      </c>
      <c r="D1236" s="5">
        <f>_xll.SNL.Clients.Office.Excel.Functions.SPG(A1236, "SP_VOLUME_AVG_WEEKLY_TO_SHARES_OUT", , "3M")</f>
        <v>6.38165049321693</v>
      </c>
      <c r="E1236" s="5">
        <f>_xll.SNL.Clients.Office.Excel.Functions.SPG(A1236, "SP_VOLUME_AVG_DAILY_TO_1YR_AVG_DAILY", , "1M")</f>
        <v>84.92</v>
      </c>
      <c r="F1236" s="5">
        <f>_xll.SNL.Clients.Office.Excel.Functions.SPG(A1236, "SP_VOLUME_AVG_DAILY_TO_1YR_AVG_DAILY", , "3M")</f>
        <v>115.87</v>
      </c>
      <c r="G1236" s="9" t="str">
        <f>_xll.SNL.Clients.Office.Excel.Functions.SPG(A1236, "IQ_SECTOR")</f>
        <v>Real Estate</v>
      </c>
      <c r="H1236" s="9" t="str">
        <f>_xll.SNL.Clients.Office.Excel.Functions.SPG(A1236, "IQ_INDUSTRY_GROUP")</f>
        <v>Equity Real Estate Investment Trusts (REITs)</v>
      </c>
      <c r="I1236" s="9" t="str">
        <f>_xll.SNL.Clients.Office.Excel.Functions.SPG(A1236, "IQ_INDUSTRY")</f>
        <v>Hotel and Resort REITs</v>
      </c>
      <c r="J1236" s="9" t="str">
        <f>_xll.SNL.Clients.Office.Excel.Functions.SPG(A1236, "IQ_PRIMARY_INDUSTRY")</f>
        <v>Hotel and Resort REITs</v>
      </c>
      <c r="K1236" s="9" t="str">
        <f>_xll.SNL.Clients.Office.Excel.Functions.SPG(A1236, "NAICS_CODE", "Primary")</f>
        <v>531110 - Lessors of Residential Buildings and Dwellings</v>
      </c>
      <c r="L1236" s="9" t="str">
        <f>_xll.SNL.Clients.Office.Excel.Functions.SPG(A1236, "SP_TOPICTAG")</f>
        <v/>
      </c>
      <c r="M1236" s="5">
        <f>_xll.SNL.Clients.Office.Excel.Functions.SPG(A1236, "SP_PCT_SHARES_OWNED_ALL_INSTITUTIONS")</f>
        <v>103.27</v>
      </c>
      <c r="N1236" s="9" t="str">
        <f>_xll.SNL.Clients.Office.Excel.Functions.SPG(A1236, "RD_CREDIT_RATING_GLOBAL", "Issuer Credit Rating", "Local Currency LT|0")</f>
        <v>NR</v>
      </c>
      <c r="O1236" s="9" t="str">
        <f>_xll.SNL.Clients.Office.Excel.Functions.SPG(A1236, "RD_CWOL_GLOBAL", "Issuer Credit Rating", "Local Currency LT|0")</f>
        <v>NR</v>
      </c>
      <c r="P1236" s="9" t="str">
        <f>_xll.SNL.Clients.Office.Excel.Functions.SPG(A1236, "RD_RATING_ACTION_GLOBAL", "Issuer Credit Rating", "Local Currency LT|0")</f>
        <v>Not Rated | CreditWatch/Outlook (09/11/2000)</v>
      </c>
      <c r="Q1236" s="10" t="str">
        <f>_xll.SNL.Clients.Office.Excel.Functions.SPG(A1236, "RD_LAST_REVIEW_DATE_GLOBAL", "Issuer Credit Rating", "Local Currency LT")</f>
        <v/>
      </c>
      <c r="R1236" s="10">
        <f>_xll.SNL.Clients.Office.Excel.Functions.SPG(A1236, "RD_CREDIT_RATING_DATE_GLOBAL", "Issuer Credit Rating", "Local Currency LT|0")</f>
        <v>36780</v>
      </c>
      <c r="S1236" s="10">
        <f>_xll.SNL.Clients.Office.Excel.Functions.SPG(A1236, "RD_CREDIT_WATCH_OUTLOOK_DATE_GLOBAL", "Issuer Credit Rating", "Local Currency LT|0")</f>
        <v>36780</v>
      </c>
      <c r="T1236" s="13" t="str">
        <f>_xll.SNL.Clients.Office.Excel.Functions.SPG(A1236, "SP_BUSINESS_DESCRIPTION")</f>
        <v>Sunstone Hotel Investors, Inc. is a lodging real estate investment trust ("REIT") that as of the date of this release owns 15 hotels comprised of 7,255 rooms, the majority of which are operated under nationally recognized brands. Sunstone's strategy is to create long-term stakeholder value through the acquisition, active ownership, and disposition of well-located hotel and resort real estate.</v>
      </c>
    </row>
    <row r="1237" spans="1:20" x14ac:dyDescent="0.3">
      <c r="A1237" s="12" t="s">
        <v>409</v>
      </c>
      <c r="B1237" s="10">
        <f>_xll.SNL.Clients.Office.Excel.Functions.SPG(A1237,"SP_IPO_DATE")</f>
        <v>39170</v>
      </c>
      <c r="C1237" s="5">
        <f>_xll.SNL.Clients.Office.Excel.Functions.SPG(A1237, "SP_VOLUME_AVG_WEEKLY_TO_SHARES_OUT", , "1M")</f>
        <v>52.599843321516893</v>
      </c>
      <c r="D1237" s="5">
        <f>_xll.SNL.Clients.Office.Excel.Functions.SPG(A1237, "SP_VOLUME_AVG_WEEKLY_TO_SHARES_OUT", , "3M")</f>
        <v>63.672688884135006</v>
      </c>
      <c r="E1237" s="5">
        <f>_xll.SNL.Clients.Office.Excel.Functions.SPG(A1237, "SP_VOLUME_AVG_DAILY_TO_1YR_AVG_DAILY", , "1M")</f>
        <v>79.709999999999994</v>
      </c>
      <c r="F1237" s="5">
        <f>_xll.SNL.Clients.Office.Excel.Functions.SPG(A1237, "SP_VOLUME_AVG_DAILY_TO_1YR_AVG_DAILY", , "3M")</f>
        <v>96.48</v>
      </c>
      <c r="G1237" s="9" t="str">
        <f>_xll.SNL.Clients.Office.Excel.Functions.SPG(A1237, "IQ_SECTOR")</f>
        <v>Information Technology</v>
      </c>
      <c r="H1237" s="9" t="str">
        <f>_xll.SNL.Clients.Office.Excel.Functions.SPG(A1237, "IQ_INDUSTRY_GROUP")</f>
        <v>Technology Hardware and Equipment</v>
      </c>
      <c r="I1237" s="9" t="str">
        <f>_xll.SNL.Clients.Office.Excel.Functions.SPG(A1237, "IQ_INDUSTRY")</f>
        <v>Technology Hardware, Storage and Peripherals</v>
      </c>
      <c r="J1237" s="9" t="str">
        <f>_xll.SNL.Clients.Office.Excel.Functions.SPG(A1237, "IQ_PRIMARY_INDUSTRY")</f>
        <v>Technology Hardware, Storage and Peripherals</v>
      </c>
      <c r="K1237" s="9" t="str">
        <f>_xll.SNL.Clients.Office.Excel.Functions.SPG(A1237, "NAICS_CODE", "Primary")</f>
        <v>33411 - Computer and Peripheral Equipment Manufacturing</v>
      </c>
      <c r="L1237" s="9" t="str">
        <f>_xll.SNL.Clients.Office.Excel.Functions.SPG(A1237, "SP_TOPICTAG")</f>
        <v>Data Protection; Cloud Infrastructure; Cloud Storage; Edge Computing; Storage Management; Data Center Technology; Artificial Intelligence</v>
      </c>
      <c r="M1237" s="5">
        <f>_xll.SNL.Clients.Office.Excel.Functions.SPG(A1237, "SP_PCT_SHARES_OWNED_ALL_INSTITUTIONS")</f>
        <v>49.97</v>
      </c>
      <c r="N1237" s="9" t="str">
        <f>_xll.SNL.Clients.Office.Excel.Functions.SPG(A1237, "RD_CREDIT_RATING_GLOBAL", "Issuer Credit Rating", "Local Currency LT|0")</f>
        <v/>
      </c>
      <c r="O1237" s="9" t="str">
        <f>_xll.SNL.Clients.Office.Excel.Functions.SPG(A1237, "RD_CWOL_GLOBAL", "Issuer Credit Rating", "Local Currency LT|0")</f>
        <v/>
      </c>
      <c r="P1237" s="9" t="str">
        <f>_xll.SNL.Clients.Office.Excel.Functions.SPG(A1237, "RD_RATING_ACTION_GLOBAL", "Issuer Credit Rating", "Local Currency LT|0")</f>
        <v/>
      </c>
      <c r="Q1237" s="10" t="str">
        <f>_xll.SNL.Clients.Office.Excel.Functions.SPG(A1237, "RD_LAST_REVIEW_DATE_GLOBAL", "Issuer Credit Rating", "Local Currency LT")</f>
        <v/>
      </c>
      <c r="R1237" s="10" t="str">
        <f>_xll.SNL.Clients.Office.Excel.Functions.SPG(A1237, "RD_CREDIT_RATING_DATE_GLOBAL", "Issuer Credit Rating", "Local Currency LT|0")</f>
        <v/>
      </c>
      <c r="S1237" s="10" t="str">
        <f>_xll.SNL.Clients.Office.Excel.Functions.SPG(A1237, "RD_CREDIT_WATCH_OUTLOOK_DATE_GLOBAL", "Issuer Credit Rating", "Local Currency LT|0")</f>
        <v/>
      </c>
      <c r="T1237" s="13" t="str">
        <f>_xll.SNL.Clients.Office.Excel.Functions.SPG(A1237, "SP_BUSINESS_DESCRIPTION")</f>
        <v>Super Micro Computer, Inc., together with its subsidiaries, develops and manufactures high performance server and storage solutions based on modular and open architecture in the United States, Europe, Asia, and internationally. Its solutions range from complete server, storage systems, modular blade servers, blades, workstations, full racks, networking devices, server sub-systems, server management software, and security software. The company provides application-optimized server solutions, rackmount and blade servers, storage, and subsystems and accessories; and server software management solutions, such as Server Management Suite, including Supermicro Server Manager, Supermicro Power Management software, Supermicro Update Manager, SuperCloud Composer, and SuperDoctor 5. In addition, it offers server subsystems and accessories comprising server boards, chassis, power supplies, and other accessories. Further, the company provides server and storage system integration, configuration, and software upgrade and update services; and technical documentation services, as well as identifies service requirements, creates and executes project plans, and conducts verification testing and technical documentation, and training services. Additionally, it offers help desk and on-site product support services for its server and storage systems; and customer support services, including ongoing maintenance and technical support for its products. The company provides its products to enterprise data centers, cloud computing, artificial intelligence, and 5G and edge computing markets. It sells its products through direct and indirect sales force, distributors, value-added resellers, system integrators, and original equipment manufacturers. The company was incorporated in 1993 and is headquartered in San Jose, California.</v>
      </c>
    </row>
    <row r="1238" spans="1:20" x14ac:dyDescent="0.3">
      <c r="A1238" s="12" t="s">
        <v>1540</v>
      </c>
      <c r="B1238" s="10">
        <f>_xll.SNL.Clients.Office.Excel.Functions.SPG(A1238,"SP_IPO_DATE")</f>
        <v>41029</v>
      </c>
      <c r="C1238" s="5">
        <f>_xll.SNL.Clients.Office.Excel.Functions.SPG(A1238, "SP_VOLUME_AVG_WEEKLY_TO_SHARES_OUT", , "1M")</f>
        <v>3.0646817823914487</v>
      </c>
      <c r="D1238" s="5">
        <f>_xll.SNL.Clients.Office.Excel.Functions.SPG(A1238, "SP_VOLUME_AVG_WEEKLY_TO_SHARES_OUT", , "3M")</f>
        <v>3.0980519685464687</v>
      </c>
      <c r="E1238" s="5">
        <f>_xll.SNL.Clients.Office.Excel.Functions.SPG(A1238, "SP_VOLUME_AVG_DAILY_TO_1YR_AVG_DAILY", , "1M")</f>
        <v>76.67</v>
      </c>
      <c r="F1238" s="5">
        <f>_xll.SNL.Clients.Office.Excel.Functions.SPG(A1238, "SP_VOLUME_AVG_DAILY_TO_1YR_AVG_DAILY", , "3M")</f>
        <v>77.5</v>
      </c>
      <c r="G1238" s="9" t="str">
        <f>_xll.SNL.Clients.Office.Excel.Functions.SPG(A1238, "IQ_SECTOR")</f>
        <v>Health Care</v>
      </c>
      <c r="H1238" s="9" t="str">
        <f>_xll.SNL.Clients.Office.Excel.Functions.SPG(A1238, "IQ_INDUSTRY_GROUP")</f>
        <v>Pharmaceuticals, Biotechnology and Life Sciences</v>
      </c>
      <c r="I1238" s="9" t="str">
        <f>_xll.SNL.Clients.Office.Excel.Functions.SPG(A1238, "IQ_INDUSTRY")</f>
        <v>Pharmaceuticals</v>
      </c>
      <c r="J1238" s="9" t="str">
        <f>_xll.SNL.Clients.Office.Excel.Functions.SPG(A1238, "IQ_PRIMARY_INDUSTRY")</f>
        <v>Pharmaceuticals</v>
      </c>
      <c r="K1238" s="9" t="str">
        <f>_xll.SNL.Clients.Office.Excel.Functions.SPG(A1238, "NAICS_CODE", "Primary")</f>
        <v>325412 - Pharmaceutical Preparation Manufacturing</v>
      </c>
      <c r="L1238" s="9" t="str">
        <f>_xll.SNL.Clients.Office.Excel.Functions.SPG(A1238, "SP_TOPICTAG")</f>
        <v>Neuroscience; Central Nervous System; Neurology; Psychiatry</v>
      </c>
      <c r="M1238" s="5">
        <f>_xll.SNL.Clients.Office.Excel.Functions.SPG(A1238, "SP_PCT_SHARES_OWNED_ALL_INSTITUTIONS")</f>
        <v>100.63</v>
      </c>
      <c r="N1238" s="9" t="str">
        <f>_xll.SNL.Clients.Office.Excel.Functions.SPG(A1238, "RD_CREDIT_RATING_GLOBAL", "Issuer Credit Rating", "Local Currency LT|0")</f>
        <v/>
      </c>
      <c r="O1238" s="9" t="str">
        <f>_xll.SNL.Clients.Office.Excel.Functions.SPG(A1238, "RD_CWOL_GLOBAL", "Issuer Credit Rating", "Local Currency LT|0")</f>
        <v/>
      </c>
      <c r="P1238" s="9" t="str">
        <f>_xll.SNL.Clients.Office.Excel.Functions.SPG(A1238, "RD_RATING_ACTION_GLOBAL", "Issuer Credit Rating", "Local Currency LT|0")</f>
        <v/>
      </c>
      <c r="Q1238" s="10" t="str">
        <f>_xll.SNL.Clients.Office.Excel.Functions.SPG(A1238, "RD_LAST_REVIEW_DATE_GLOBAL", "Issuer Credit Rating", "Local Currency LT")</f>
        <v/>
      </c>
      <c r="R1238" s="10" t="str">
        <f>_xll.SNL.Clients.Office.Excel.Functions.SPG(A1238, "RD_CREDIT_RATING_DATE_GLOBAL", "Issuer Credit Rating", "Local Currency LT|0")</f>
        <v/>
      </c>
      <c r="S1238" s="10" t="str">
        <f>_xll.SNL.Clients.Office.Excel.Functions.SPG(A1238, "RD_CREDIT_WATCH_OUTLOOK_DATE_GLOBAL", "Issuer Credit Rating", "Local Currency LT|0")</f>
        <v/>
      </c>
      <c r="T1238" s="13" t="str">
        <f>_xll.SNL.Clients.Office.Excel.Functions.SPG(A1238, "SP_BUSINESS_DESCRIPTION")</f>
        <v>Supernus Pharmaceuticals, Inc., a biopharmaceutical company, focuses on the development and commercialization of products for the treatment of central nervous system (CNS) diseases in the United States. The company’s commercial products are Trokendi XR, an extended release topiramate product indicated for the treatment of epilepsy, as well as for the prophylaxis of migraine headache; and Oxtellar XR, an extended release oxcarbazepine for the monotherapy treatment of partial onset seizures in adults and children between 6 to 17 years of age. It also offers comprise Qelbree, a novel non-stimulant indicated for the treatment of attention-deficit hyperactivity disorder (ADHD) in adults and pediatric patients 6 years and older; APOKYN for the acute intermittent treatment of hypomobility or off episodes in patients with advanced Parkinson’s Disease (PD); XADAGO for treating levodopa/carbidopa in patients with PD experiencing off episodes; MYOBLOC, a Type B toxin product indicated for the treatment of cervical dystonia and sialorrhea in adults; GOCOVRI for the treatment of dyskinesia in patients with PD; and Osmolex ER for the treatment of Parkinson's disease and drug-induced extrapyramidal reaction in adult patients. In addition, the company’s product candidates include SPN-830, a late-stage drug/device combination product candidate for the treatment of off episodes in PD patients; SPN-817, a novel first-in-class selective acetylcholinesterase inhibitor, which is in Phase II clinical trials for the treatment of epilepsy; SPN-820, a product candidate in Phase II clinical trials for treating resistant depression; SPN-443, a preclinical product for the treatment of ADHD/CNS; and SPN-446 for narcolepsy and SPN-448 for the treatment of CNS which is in discovery stage. It markets and sells its products through pharmaceutical wholesalers, specialty pharmacies, and distributors. Supernus Pharmaceuticals, Inc. was incorporated in 2005 and is headquartered in Rockville, Maryland.</v>
      </c>
    </row>
    <row r="1239" spans="1:20" x14ac:dyDescent="0.3">
      <c r="A1239" s="12" t="s">
        <v>1541</v>
      </c>
      <c r="B1239" s="10" t="str">
        <f>_xll.SNL.Clients.Office.Excel.Functions.SPG(A1239,"SP_IPO_DATE")</f>
        <v/>
      </c>
      <c r="C1239" s="5">
        <f>_xll.SNL.Clients.Office.Excel.Functions.SPG(A1239, "SP_VOLUME_AVG_WEEKLY_TO_SHARES_OUT", , "1M")</f>
        <v>3.137026665238809</v>
      </c>
      <c r="D1239" s="5">
        <f>_xll.SNL.Clients.Office.Excel.Functions.SPG(A1239, "SP_VOLUME_AVG_WEEKLY_TO_SHARES_OUT", , "3M")</f>
        <v>3.906930716669315</v>
      </c>
      <c r="E1239" s="5">
        <f>_xll.SNL.Clients.Office.Excel.Functions.SPG(A1239, "SP_VOLUME_AVG_DAILY_TO_1YR_AVG_DAILY", , "1M")</f>
        <v>78.47</v>
      </c>
      <c r="F1239" s="5">
        <f>_xll.SNL.Clients.Office.Excel.Functions.SPG(A1239, "SP_VOLUME_AVG_DAILY_TO_1YR_AVG_DAILY", , "3M")</f>
        <v>97.73</v>
      </c>
      <c r="G1239" s="9" t="str">
        <f>_xll.SNL.Clients.Office.Excel.Functions.SPG(A1239, "IQ_SECTOR")</f>
        <v>Materials</v>
      </c>
      <c r="H1239" s="9" t="str">
        <f>_xll.SNL.Clients.Office.Excel.Functions.SPG(A1239, "IQ_INDUSTRY_GROUP")</f>
        <v>Materials</v>
      </c>
      <c r="I1239" s="9" t="str">
        <f>_xll.SNL.Clients.Office.Excel.Functions.SPG(A1239, "IQ_INDUSTRY")</f>
        <v>Paper and Forest Products</v>
      </c>
      <c r="J1239" s="9" t="str">
        <f>_xll.SNL.Clients.Office.Excel.Functions.SPG(A1239, "IQ_PRIMARY_INDUSTRY")</f>
        <v>Paper Products</v>
      </c>
      <c r="K1239" s="9" t="str">
        <f>_xll.SNL.Clients.Office.Excel.Functions.SPG(A1239, "NAICS_CODE", "Primary")</f>
        <v>322120 - Paper Mills</v>
      </c>
      <c r="L1239" s="9" t="str">
        <f>_xll.SNL.Clients.Office.Excel.Functions.SPG(A1239, "SP_TOPICTAG")</f>
        <v/>
      </c>
      <c r="M1239" s="5">
        <f>_xll.SNL.Clients.Office.Excel.Functions.SPG(A1239, "SP_PCT_SHARES_OWNED_ALL_INSTITUTIONS")</f>
        <v>83.62</v>
      </c>
      <c r="N1239" s="9" t="str">
        <f>_xll.SNL.Clients.Office.Excel.Functions.SPG(A1239, "RD_CREDIT_RATING_GLOBAL", "Issuer Credit Rating", "Local Currency LT|0")</f>
        <v>NR</v>
      </c>
      <c r="O1239" s="9" t="str">
        <f>_xll.SNL.Clients.Office.Excel.Functions.SPG(A1239, "RD_CWOL_GLOBAL", "Issuer Credit Rating", "Local Currency LT|0")</f>
        <v>NR</v>
      </c>
      <c r="P1239" s="9" t="str">
        <f>_xll.SNL.Clients.Office.Excel.Functions.SPG(A1239, "RD_RATING_ACTION_GLOBAL", "Issuer Credit Rating", "Local Currency LT|0")</f>
        <v>Not Rated | CreditWatch/Outlook (09/05/2024)</v>
      </c>
      <c r="Q1239" s="10">
        <f>_xll.SNL.Clients.Office.Excel.Functions.SPG(A1239, "RD_LAST_REVIEW_DATE_GLOBAL", "Issuer Credit Rating", "Local Currency LT")</f>
        <v>45540</v>
      </c>
      <c r="R1239" s="10">
        <f>_xll.SNL.Clients.Office.Excel.Functions.SPG(A1239, "RD_CREDIT_RATING_DATE_GLOBAL", "Issuer Credit Rating", "Local Currency LT|0")</f>
        <v>45540</v>
      </c>
      <c r="S1239" s="10">
        <f>_xll.SNL.Clients.Office.Excel.Functions.SPG(A1239, "RD_CREDIT_WATCH_OUTLOOK_DATE_GLOBAL", "Issuer Credit Rating", "Local Currency LT|0")</f>
        <v>45540</v>
      </c>
      <c r="T1239" s="13" t="str">
        <f>_xll.SNL.Clients.Office.Excel.Functions.SPG(A1239, "SP_BUSINESS_DESCRIPTION")</f>
        <v>Sylvamo Corporation produces and markets uncoated freesheet for cutsize, offset paper, and pulp in Latin America, Europe, and North America. The company operates through Europe, Latin America, and North America segments. The Europe segment offers copy, tinted, and colored laser printing paper under REY Adagio and Pro-Design brands; and graphic and high-speed inkjet printing papers under the brand Jetstar; as well as produces uncoated freesheet papers. The Latin America segment focuses on uncoated freesheet paper under Chamex, Chamequinho and Chambril brands, as well as produces HP papers. This segment also operates integrated mills and non-integrated mills. The North America segment offers imaging, commercial printing, and converting papers, as well as uncoated papers under Hammermill, Springhill, Williamsburg, Accent, DRM and Postmark brand names. It distributes its products through a variety of channels, including retail merchants, e-commerce, agents, resellers, and paper distributors. The company was founded in 1898 and is headquartered in Memphis, Tennessee.</v>
      </c>
    </row>
    <row r="1240" spans="1:20" x14ac:dyDescent="0.3">
      <c r="A1240" s="12" t="s">
        <v>1970</v>
      </c>
      <c r="B1240" s="10">
        <f>_xll.SNL.Clients.Office.Excel.Functions.SPG(A1240,"SP_IPO_DATE")</f>
        <v>37285</v>
      </c>
      <c r="C1240" s="5">
        <f>_xll.SNL.Clients.Office.Excel.Functions.SPG(A1240, "SP_VOLUME_AVG_WEEKLY_TO_SHARES_OUT", , "1M")</f>
        <v>10.625801999701009</v>
      </c>
      <c r="D1240" s="5">
        <f>_xll.SNL.Clients.Office.Excel.Functions.SPG(A1240, "SP_VOLUME_AVG_WEEKLY_TO_SHARES_OUT", , "3M")</f>
        <v>8.8386094686895564</v>
      </c>
      <c r="E1240" s="5">
        <f>_xll.SNL.Clients.Office.Excel.Functions.SPG(A1240, "SP_VOLUME_AVG_DAILY_TO_1YR_AVG_DAILY", , "1M")</f>
        <v>207.01</v>
      </c>
      <c r="F1240" s="5">
        <f>_xll.SNL.Clients.Office.Excel.Functions.SPG(A1240, "SP_VOLUME_AVG_DAILY_TO_1YR_AVG_DAILY", , "3M")</f>
        <v>172.19</v>
      </c>
      <c r="G1240" s="9" t="str">
        <f>_xll.SNL.Clients.Office.Excel.Functions.SPG(A1240, "IQ_SECTOR")</f>
        <v>Information Technology</v>
      </c>
      <c r="H1240" s="9" t="str">
        <f>_xll.SNL.Clients.Office.Excel.Functions.SPG(A1240, "IQ_INDUSTRY_GROUP")</f>
        <v>Semiconductors and Semiconductor Equipment</v>
      </c>
      <c r="I1240" s="9" t="str">
        <f>_xll.SNL.Clients.Office.Excel.Functions.SPG(A1240, "IQ_INDUSTRY")</f>
        <v>Semiconductors and Semiconductor Equipment</v>
      </c>
      <c r="J1240" s="9" t="str">
        <f>_xll.SNL.Clients.Office.Excel.Functions.SPG(A1240, "IQ_PRIMARY_INDUSTRY")</f>
        <v>Semiconductors</v>
      </c>
      <c r="K1240" s="9" t="str">
        <f>_xll.SNL.Clients.Office.Excel.Functions.SPG(A1240, "NAICS_CODE", "Primary")</f>
        <v>334413 - Semiconductor and Related Device Manufacturing</v>
      </c>
      <c r="L1240" s="9" t="str">
        <f>_xll.SNL.Clients.Office.Excel.Functions.SPG(A1240, "SP_TOPICTAG")</f>
        <v>Computer Vision; GPS; Sensors; Speech Recognition; Machine Learning; Biometrics; Artificial Intelligence</v>
      </c>
      <c r="M1240" s="5">
        <f>_xll.SNL.Clients.Office.Excel.Functions.SPG(A1240, "SP_PCT_SHARES_OWNED_ALL_INSTITUTIONS")</f>
        <v>99.86</v>
      </c>
      <c r="N1240" s="9" t="str">
        <f>_xll.SNL.Clients.Office.Excel.Functions.SPG(A1240, "RD_CREDIT_RATING_GLOBAL", "Issuer Credit Rating", "Local Currency LT|0")</f>
        <v>BB-</v>
      </c>
      <c r="O1240" s="9" t="str">
        <f>_xll.SNL.Clients.Office.Excel.Functions.SPG(A1240, "RD_CWOL_GLOBAL", "Issuer Credit Rating", "Local Currency LT|0")</f>
        <v>Stable</v>
      </c>
      <c r="P1240" s="9" t="str">
        <f>_xll.SNL.Clients.Office.Excel.Functions.SPG(A1240, "RD_RATING_ACTION_GLOBAL", "Issuer Credit Rating", "Local Currency LT|0")</f>
        <v>CreditWatch/Outlook (11/15/2024)</v>
      </c>
      <c r="Q1240" s="10">
        <f>_xll.SNL.Clients.Office.Excel.Functions.SPG(A1240, "RD_LAST_REVIEW_DATE_GLOBAL", "Issuer Credit Rating", "Local Currency LT")</f>
        <v>45611</v>
      </c>
      <c r="R1240" s="10">
        <f>_xll.SNL.Clients.Office.Excel.Functions.SPG(A1240, "RD_CREDIT_RATING_DATE_GLOBAL", "Issuer Credit Rating", "Local Currency LT|0")</f>
        <v>44263</v>
      </c>
      <c r="S1240" s="10">
        <f>_xll.SNL.Clients.Office.Excel.Functions.SPG(A1240, "RD_CREDIT_WATCH_OUTLOOK_DATE_GLOBAL", "Issuer Credit Rating", "Local Currency LT|0")</f>
        <v>45611</v>
      </c>
      <c r="T1240" s="13" t="str">
        <f>_xll.SNL.Clients.Office.Excel.Functions.SPG(A1240, "SP_BUSINESS_DESCRIPTION")</f>
        <v>Synaptics Incorporated develops, markets, and sells semiconductor products worldwide. It offers wireless connectivity solutions comprising Wi-Fi, Bluetooth, Bluetooth Low Energy, Zigbee, Thread, Matter, global positioning system, global navigation satellite system, and ULE; Astra, an AI solutions; ultra-low power edge artificial intelligence platform for battery powered wireless devices; and voice over IP for developing affordable, scalable and power efficient VoIP, home and office products; AudioSmart for voice and audio processing; DisplayLink for transmitting compressed video frames across low bandwidth connections; and ConnectSmart for high-speed video/audio/data connectivity. The company also provides Natural ID, a fingerprint ID product for notebook personal computers (PCs), PC peripherals, automobiles, and other applications; TouchPad, a touch-sensitive pad that senses the position and movement of one or more fingers on its surface; ClearPad that enables users to interact directly with the display on electronic devices; ClearView display driver that offers advanced image processing and low power technology for displays on electronic devices; and TouchView products, a touch controller and display driver integration product. In addition, it offers fax, modem and image processors and software solutions for printers, fax machines, point of sale terminals, and medical applications. The company sells its products through direct sales, outside sales representatives, distributors, and value-added resellers to mobile and PC OEMs; IoT OEMs; and automotive and consumer electronics manufacturers. Synaptics Incorporated was incorporated in 1986 and is headquartered in San Jose, California.</v>
      </c>
    </row>
    <row r="1241" spans="1:20" x14ac:dyDescent="0.3">
      <c r="A1241" s="12" t="s">
        <v>410</v>
      </c>
      <c r="B1241" s="10">
        <f>_xll.SNL.Clients.Office.Excel.Functions.SPG(A1241,"SP_IPO_DATE")</f>
        <v>41850</v>
      </c>
      <c r="C1241" s="5">
        <f>_xll.SNL.Clients.Office.Excel.Functions.SPG(A1241, "SP_VOLUME_AVG_WEEKLY_TO_SHARES_OUT", , "1M")</f>
        <v>5.1333611444030227</v>
      </c>
      <c r="D1241" s="5">
        <f>_xll.SNL.Clients.Office.Excel.Functions.SPG(A1241, "SP_VOLUME_AVG_WEEKLY_TO_SHARES_OUT", , "3M")</f>
        <v>4.5066069610339898</v>
      </c>
      <c r="E1241" s="5">
        <f>_xll.SNL.Clients.Office.Excel.Functions.SPG(A1241, "SP_VOLUME_AVG_DAILY_TO_1YR_AVG_DAILY", , "1M")</f>
        <v>105.14</v>
      </c>
      <c r="F1241" s="5">
        <f>_xll.SNL.Clients.Office.Excel.Functions.SPG(A1241, "SP_VOLUME_AVG_DAILY_TO_1YR_AVG_DAILY", , "3M")</f>
        <v>92.31</v>
      </c>
      <c r="G1241" s="9" t="str">
        <f>_xll.SNL.Clients.Office.Excel.Functions.SPG(A1241, "IQ_SECTOR")</f>
        <v>Financials</v>
      </c>
      <c r="H1241" s="9" t="str">
        <f>_xll.SNL.Clients.Office.Excel.Functions.SPG(A1241, "IQ_INDUSTRY_GROUP")</f>
        <v>Financial Services</v>
      </c>
      <c r="I1241" s="9" t="str">
        <f>_xll.SNL.Clients.Office.Excel.Functions.SPG(A1241, "IQ_INDUSTRY")</f>
        <v>Consumer Finance</v>
      </c>
      <c r="J1241" s="9" t="str">
        <f>_xll.SNL.Clients.Office.Excel.Functions.SPG(A1241, "IQ_PRIMARY_INDUSTRY")</f>
        <v>Consumer Finance</v>
      </c>
      <c r="K1241" s="9" t="str">
        <f>_xll.SNL.Clients.Office.Excel.Functions.SPG(A1241, "NAICS_CODE", "Primary")</f>
        <v>522291 - Consumer Lending</v>
      </c>
      <c r="L1241" s="9" t="str">
        <f>_xll.SNL.Clients.Office.Excel.Functions.SPG(A1241, "SP_TOPICTAG")</f>
        <v>Consumer Lending; Data Protection; Digital Brokerage</v>
      </c>
      <c r="M1241" s="5">
        <f>_xll.SNL.Clients.Office.Excel.Functions.SPG(A1241, "SP_PCT_SHARES_OWNED_ALL_INSTITUTIONS")</f>
        <v>99.55</v>
      </c>
      <c r="N1241" s="9" t="str">
        <f>_xll.SNL.Clients.Office.Excel.Functions.SPG(A1241, "RD_CREDIT_RATING_GLOBAL", "Issuer Credit Rating", "Local Currency LT|0")</f>
        <v>BBB-</v>
      </c>
      <c r="O1241" s="9" t="str">
        <f>_xll.SNL.Clients.Office.Excel.Functions.SPG(A1241, "RD_CWOL_GLOBAL", "Issuer Credit Rating", "Local Currency LT|0")</f>
        <v>Stable</v>
      </c>
      <c r="P1241" s="9" t="str">
        <f>_xll.SNL.Clients.Office.Excel.Functions.SPG(A1241, "RD_RATING_ACTION_GLOBAL", "Issuer Credit Rating", "Local Currency LT|0")</f>
        <v>CreditWatch/Outlook (03/25/2021)</v>
      </c>
      <c r="Q1241" s="10">
        <f>_xll.SNL.Clients.Office.Excel.Functions.SPG(A1241, "RD_LAST_REVIEW_DATE_GLOBAL", "Issuer Credit Rating", "Local Currency LT")</f>
        <v>45369</v>
      </c>
      <c r="R1241" s="10">
        <f>_xll.SNL.Clients.Office.Excel.Functions.SPG(A1241, "RD_CREDIT_RATING_DATE_GLOBAL", "Issuer Credit Rating", "Local Currency LT|0")</f>
        <v>41835</v>
      </c>
      <c r="S1241" s="10">
        <f>_xll.SNL.Clients.Office.Excel.Functions.SPG(A1241, "RD_CREDIT_WATCH_OUTLOOK_DATE_GLOBAL", "Issuer Credit Rating", "Local Currency LT|0")</f>
        <v>44280</v>
      </c>
      <c r="T1241" s="13" t="str">
        <f>_xll.SNL.Clients.Office.Excel.Functions.SPG(A1241, "SP_BUSINESS_DESCRIPTION")</f>
        <v>Synchrony Financial, together with its subsidiaries, operates as a consumer financial services company in the United States. It provides credit products, such as credit cards, commercial credit products, and consumer installment loans. The company also offers private label credit cards, dual and general purpose co-branded cards, short- and long-term installment loans, and consumer banking products; and deposit products, including certificates of deposit, individual retirement accounts, money market accounts, savings accounts, and sweep and affinity deposits, as well as accepts deposits through third-party securities brokerage firms. In addition, it provides debt cancellation products to its credit card customers through online and mobile channels; and healthcare payments and financing solutions under the CareCredit and Walgreens brands; payments and financing solutions in the apparel, specialty retail, outdoor, music, and luxury industries, such as American Eagle, Dick's Sporting Goods, Guitar Center, Kawasaki, Pandora, Polaris, Suzuki, and Sweetwater. The company offers its credit products through programs established with a group of national and regional retailers, local merchants, manufacturers, buying groups, industry associations, and healthcare service providers; and deposit products through various channels, such as digital and print. It serves digital, health and wellness, retail, home, auto, telecommunications, pet, outdoor, and other industries. The company was founded in 1932 and is headquartered in Stamford, Connecticut.</v>
      </c>
    </row>
    <row r="1242" spans="1:20" x14ac:dyDescent="0.3">
      <c r="A1242" s="12" t="s">
        <v>411</v>
      </c>
      <c r="B1242" s="10" t="str">
        <f>_xll.SNL.Clients.Office.Excel.Functions.SPG(A1242,"SP_IPO_DATE")</f>
        <v/>
      </c>
      <c r="C1242" s="5">
        <f>_xll.SNL.Clients.Office.Excel.Functions.SPG(A1242, "SP_VOLUME_AVG_WEEKLY_TO_SHARES_OUT", , "1M")</f>
        <v>3.2294083555115023</v>
      </c>
      <c r="D1242" s="5">
        <f>_xll.SNL.Clients.Office.Excel.Functions.SPG(A1242, "SP_VOLUME_AVG_WEEKLY_TO_SHARES_OUT", , "3M")</f>
        <v>3.5253659767197543</v>
      </c>
      <c r="E1242" s="5">
        <f>_xll.SNL.Clients.Office.Excel.Functions.SPG(A1242, "SP_VOLUME_AVG_DAILY_TO_1YR_AVG_DAILY", , "1M")</f>
        <v>99</v>
      </c>
      <c r="F1242" s="5">
        <f>_xll.SNL.Clients.Office.Excel.Functions.SPG(A1242, "SP_VOLUME_AVG_DAILY_TO_1YR_AVG_DAILY", , "3M")</f>
        <v>108.07</v>
      </c>
      <c r="G1242" s="9" t="str">
        <f>_xll.SNL.Clients.Office.Excel.Functions.SPG(A1242, "IQ_SECTOR")</f>
        <v>Information Technology</v>
      </c>
      <c r="H1242" s="9" t="str">
        <f>_xll.SNL.Clients.Office.Excel.Functions.SPG(A1242, "IQ_INDUSTRY_GROUP")</f>
        <v>Software and Services</v>
      </c>
      <c r="I1242" s="9" t="str">
        <f>_xll.SNL.Clients.Office.Excel.Functions.SPG(A1242, "IQ_INDUSTRY")</f>
        <v>Software</v>
      </c>
      <c r="J1242" s="9" t="str">
        <f>_xll.SNL.Clients.Office.Excel.Functions.SPG(A1242, "IQ_PRIMARY_INDUSTRY")</f>
        <v>Application Software</v>
      </c>
      <c r="K1242" s="9" t="str">
        <f>_xll.SNL.Clients.Office.Excel.Functions.SPG(A1242, "NAICS_CODE", "Primary")</f>
        <v>513210 - Software Publishers</v>
      </c>
      <c r="L1242" s="9" t="str">
        <f>_xll.SNL.Clients.Office.Excel.Functions.SPG(A1242, "SP_TOPICTAG")</f>
        <v>Software Development; Data Integration; Machine Learning; Data Protection; Cloud Infrastructure; Process Automation; Artificial Intelligence</v>
      </c>
      <c r="M1242" s="5">
        <f>_xll.SNL.Clients.Office.Excel.Functions.SPG(A1242, "SP_PCT_SHARES_OWNED_ALL_INSTITUTIONS")</f>
        <v>87.55</v>
      </c>
      <c r="N1242" s="9" t="str">
        <f>_xll.SNL.Clients.Office.Excel.Functions.SPG(A1242, "RD_CREDIT_RATING_GLOBAL", "Issuer Credit Rating", "Local Currency LT|0")</f>
        <v/>
      </c>
      <c r="O1242" s="9" t="str">
        <f>_xll.SNL.Clients.Office.Excel.Functions.SPG(A1242, "RD_CWOL_GLOBAL", "Issuer Credit Rating", "Local Currency LT|0")</f>
        <v/>
      </c>
      <c r="P1242" s="9" t="str">
        <f>_xll.SNL.Clients.Office.Excel.Functions.SPG(A1242, "RD_RATING_ACTION_GLOBAL", "Issuer Credit Rating", "Local Currency LT|0")</f>
        <v/>
      </c>
      <c r="Q1242" s="10" t="str">
        <f>_xll.SNL.Clients.Office.Excel.Functions.SPG(A1242, "RD_LAST_REVIEW_DATE_GLOBAL", "Issuer Credit Rating", "Local Currency LT")</f>
        <v/>
      </c>
      <c r="R1242" s="10" t="str">
        <f>_xll.SNL.Clients.Office.Excel.Functions.SPG(A1242, "RD_CREDIT_RATING_DATE_GLOBAL", "Issuer Credit Rating", "Local Currency LT|0")</f>
        <v/>
      </c>
      <c r="S1242" s="10" t="str">
        <f>_xll.SNL.Clients.Office.Excel.Functions.SPG(A1242, "RD_CREDIT_WATCH_OUTLOOK_DATE_GLOBAL", "Issuer Credit Rating", "Local Currency LT|0")</f>
        <v/>
      </c>
      <c r="T1242" s="13" t="str">
        <f>_xll.SNL.Clients.Office.Excel.Functions.SPG(A1242, "SP_BUSINESS_DESCRIPTION")</f>
        <v>Synopsys, Inc. provides electronic design automation software products used to design and test integrated circuits. It operates in two segments, Design Automation and Design IP. The company offers Digital and Custom IC Design solution that provides digital design implementation solutions; Verification solution that offers virtual prototyping, static and formal verification, simulation, emulation, field programmable gate array (FPGA)-based prototyping, and debug solutions; FPGA design products that are programmed to perform specific functions; synopsys technology computer-aided design (TCAD), mask synthesis, and manufacturing analytic solutions; and AI-driven EDA solutions. It also provides intellectual property (IP) solutions for UCIe, USB, PCI Express, DDR, Ethernet, MIPI, and HDMI; logic libraries and embedded memories; processor cores, software, and application-specific instruction-set processor tools for embedded applications; security IP solutions; IP solutions for automotive market; and system-on-chip (SoC) infrastructure IP, datapath and building block IP, and verification IP products, as well as mathematical and floating-point components, and Arm AMBA interconnect fabric and peripherals. The company was incorporated in 1986 and is headquartered in Sunnyvale, California.</v>
      </c>
    </row>
    <row r="1243" spans="1:20" x14ac:dyDescent="0.3">
      <c r="A1243" s="12" t="s">
        <v>1971</v>
      </c>
      <c r="B1243" s="10" t="str">
        <f>_xll.SNL.Clients.Office.Excel.Functions.SPG(A1243,"SP_IPO_DATE")</f>
        <v/>
      </c>
      <c r="C1243" s="5">
        <f>_xll.SNL.Clients.Office.Excel.Functions.SPG(A1243, "SP_VOLUME_AVG_WEEKLY_TO_SHARES_OUT", , "1M")</f>
        <v>4.7066644817486063</v>
      </c>
      <c r="D1243" s="5">
        <f>_xll.SNL.Clients.Office.Excel.Functions.SPG(A1243, "SP_VOLUME_AVG_WEEKLY_TO_SHARES_OUT", , "3M")</f>
        <v>4.389716149660102</v>
      </c>
      <c r="E1243" s="5">
        <f>_xll.SNL.Clients.Office.Excel.Functions.SPG(A1243, "SP_VOLUME_AVG_DAILY_TO_1YR_AVG_DAILY", , "1M")</f>
        <v>98.2</v>
      </c>
      <c r="F1243" s="5">
        <f>_xll.SNL.Clients.Office.Excel.Functions.SPG(A1243, "SP_VOLUME_AVG_DAILY_TO_1YR_AVG_DAILY", , "3M")</f>
        <v>91.59</v>
      </c>
      <c r="G1243" s="9" t="str">
        <f>_xll.SNL.Clients.Office.Excel.Functions.SPG(A1243, "IQ_SECTOR")</f>
        <v>Financials</v>
      </c>
      <c r="H1243" s="9" t="str">
        <f>_xll.SNL.Clients.Office.Excel.Functions.SPG(A1243, "IQ_INDUSTRY_GROUP")</f>
        <v>Banks</v>
      </c>
      <c r="I1243" s="9" t="str">
        <f>_xll.SNL.Clients.Office.Excel.Functions.SPG(A1243, "IQ_INDUSTRY")</f>
        <v>Banks</v>
      </c>
      <c r="J1243" s="9" t="str">
        <f>_xll.SNL.Clients.Office.Excel.Functions.SPG(A1243, "IQ_PRIMARY_INDUSTRY")</f>
        <v>Regional Banks</v>
      </c>
      <c r="K1243" s="9" t="str">
        <f>_xll.SNL.Clients.Office.Excel.Functions.SPG(A1243, "NAICS_CODE", "Primary")</f>
        <v>522110 - Commercial Banking</v>
      </c>
      <c r="L1243" s="9" t="str">
        <f>_xll.SNL.Clients.Office.Excel.Functions.SPG(A1243, "SP_TOPICTAG")</f>
        <v>Consumer Lending</v>
      </c>
      <c r="M1243" s="5">
        <f>_xll.SNL.Clients.Office.Excel.Functions.SPG(A1243, "SP_PCT_SHARES_OWNED_ALL_INSTITUTIONS")</f>
        <v>85.88</v>
      </c>
      <c r="N1243" s="9" t="str">
        <f>_xll.SNL.Clients.Office.Excel.Functions.SPG(A1243, "RD_CREDIT_RATING_GLOBAL", "Issuer Credit Rating", "Local Currency LT|0")</f>
        <v>BBB-</v>
      </c>
      <c r="O1243" s="9" t="str">
        <f>_xll.SNL.Clients.Office.Excel.Functions.SPG(A1243, "RD_CWOL_GLOBAL", "Issuer Credit Rating", "Local Currency LT|0")</f>
        <v>Negative</v>
      </c>
      <c r="P1243" s="9" t="str">
        <f>_xll.SNL.Clients.Office.Excel.Functions.SPG(A1243, "RD_RATING_ACTION_GLOBAL", "Issuer Credit Rating", "Local Currency LT|0")</f>
        <v>CreditWatch/Outlook (03/26/2024)</v>
      </c>
      <c r="Q1243" s="10">
        <f>_xll.SNL.Clients.Office.Excel.Functions.SPG(A1243, "RD_LAST_REVIEW_DATE_GLOBAL", "Issuer Credit Rating", "Local Currency LT")</f>
        <v>45513</v>
      </c>
      <c r="R1243" s="10">
        <f>_xll.SNL.Clients.Office.Excel.Functions.SPG(A1243, "RD_CREDIT_RATING_DATE_GLOBAL", "Issuer Credit Rating", "Local Currency LT|0")</f>
        <v>42598</v>
      </c>
      <c r="S1243" s="10">
        <f>_xll.SNL.Clients.Office.Excel.Functions.SPG(A1243, "RD_CREDIT_WATCH_OUTLOOK_DATE_GLOBAL", "Issuer Credit Rating", "Local Currency LT|0")</f>
        <v>45377</v>
      </c>
      <c r="T1243" s="13" t="str">
        <f>_xll.SNL.Clients.Office.Excel.Functions.SPG(A1243, "SP_BUSINESS_DESCRIPTION")</f>
        <v>Synovus Financial Corp. operates as the bank holding company for Synovus Bank that provides commercial and consumer banking products and services. It operates through four segments: Community Banking, Wholesale Banking, Consumer Banking, and Financial Management Services. The company’s commercial banking services include treasury and asset management, capital market, and institutional trust services, as well as commercial, financial, and real estate lending services. Its consumer banking services comprise accepting customary types of demand and savings deposits accounts; mortgage, installment, and other consumer loans; investment and brokerage services; safe deposit services; automated banking services; automated fund transfers; internet-based banking services; and bank credit and debit card services, including Visa and MasterCard services. The company also offers various other financial services, including portfolio management for fixed-income securities, investment banking, execution of securities transactions as a broker/dealer, trust management, and financial planning services, as well as provides individual investment advice on equity and other securities. The company was founded in 1888 and is headquartered in Columbus, Georgia.</v>
      </c>
    </row>
    <row r="1244" spans="1:20" x14ac:dyDescent="0.3">
      <c r="A1244" s="12" t="s">
        <v>412</v>
      </c>
      <c r="B1244" s="10" t="str">
        <f>_xll.SNL.Clients.Office.Excel.Functions.SPG(A1244,"SP_IPO_DATE")</f>
        <v/>
      </c>
      <c r="C1244" s="5">
        <f>_xll.SNL.Clients.Office.Excel.Functions.SPG(A1244, "SP_VOLUME_AVG_WEEKLY_TO_SHARES_OUT", , "1M")</f>
        <v>4.0341912208055168</v>
      </c>
      <c r="D1244" s="5">
        <f>_xll.SNL.Clients.Office.Excel.Functions.SPG(A1244, "SP_VOLUME_AVG_WEEKLY_TO_SHARES_OUT", , "3M")</f>
        <v>3.2358967291824809</v>
      </c>
      <c r="E1244" s="5">
        <f>_xll.SNL.Clients.Office.Excel.Functions.SPG(A1244, "SP_VOLUME_AVG_DAILY_TO_1YR_AVG_DAILY", , "1M")</f>
        <v>126.06</v>
      </c>
      <c r="F1244" s="5">
        <f>_xll.SNL.Clients.Office.Excel.Functions.SPG(A1244, "SP_VOLUME_AVG_DAILY_TO_1YR_AVG_DAILY", , "3M")</f>
        <v>101.12</v>
      </c>
      <c r="G1244" s="9" t="str">
        <f>_xll.SNL.Clients.Office.Excel.Functions.SPG(A1244, "IQ_SECTOR")</f>
        <v>Consumer Staples</v>
      </c>
      <c r="H1244" s="9" t="str">
        <f>_xll.SNL.Clients.Office.Excel.Functions.SPG(A1244, "IQ_INDUSTRY_GROUP")</f>
        <v>Consumer Staples Distribution and Retail</v>
      </c>
      <c r="I1244" s="9" t="str">
        <f>_xll.SNL.Clients.Office.Excel.Functions.SPG(A1244, "IQ_INDUSTRY")</f>
        <v>Consumer Staples Distribution and Retail</v>
      </c>
      <c r="J1244" s="9" t="str">
        <f>_xll.SNL.Clients.Office.Excel.Functions.SPG(A1244, "IQ_PRIMARY_INDUSTRY")</f>
        <v>Food Distributors</v>
      </c>
      <c r="K1244" s="9" t="str">
        <f>_xll.SNL.Clients.Office.Excel.Functions.SPG(A1244, "NAICS_CODE", "Primary")</f>
        <v>4244 - Grocery and Related Product Merchant Wholesalers</v>
      </c>
      <c r="L1244" s="9" t="str">
        <f>_xll.SNL.Clients.Office.Excel.Functions.SPG(A1244, "SP_TOPICTAG")</f>
        <v>Aquaculture; Farming; Food Delivery; Livestock; Data Protection; Online Grocery</v>
      </c>
      <c r="M1244" s="5">
        <f>_xll.SNL.Clients.Office.Excel.Functions.SPG(A1244, "SP_PCT_SHARES_OWNED_ALL_INSTITUTIONS")</f>
        <v>88.27</v>
      </c>
      <c r="N1244" s="9" t="str">
        <f>_xll.SNL.Clients.Office.Excel.Functions.SPG(A1244, "RD_CREDIT_RATING_GLOBAL", "Issuer Credit Rating", "Local Currency LT|0")</f>
        <v>BBB</v>
      </c>
      <c r="O1244" s="9" t="str">
        <f>_xll.SNL.Clients.Office.Excel.Functions.SPG(A1244, "RD_CWOL_GLOBAL", "Issuer Credit Rating", "Local Currency LT|0")</f>
        <v>Stable</v>
      </c>
      <c r="P1244" s="9" t="str">
        <f>_xll.SNL.Clients.Office.Excel.Functions.SPG(A1244, "RD_RATING_ACTION_GLOBAL", "Issuer Credit Rating", "Local Currency LT|0")</f>
        <v>Upgrade | CreditWatch/Outlook (09/10/2021)</v>
      </c>
      <c r="Q1244" s="10">
        <f>_xll.SNL.Clients.Office.Excel.Functions.SPG(A1244, "RD_LAST_REVIEW_DATE_GLOBAL", "Issuer Credit Rating", "Local Currency LT")</f>
        <v>45490</v>
      </c>
      <c r="R1244" s="10">
        <f>_xll.SNL.Clients.Office.Excel.Functions.SPG(A1244, "RD_CREDIT_RATING_DATE_GLOBAL", "Issuer Credit Rating", "Local Currency LT|0")</f>
        <v>44449</v>
      </c>
      <c r="S1244" s="10">
        <f>_xll.SNL.Clients.Office.Excel.Functions.SPG(A1244, "RD_CREDIT_WATCH_OUTLOOK_DATE_GLOBAL", "Issuer Credit Rating", "Local Currency LT|0")</f>
        <v>44449</v>
      </c>
      <c r="T1244" s="13" t="str">
        <f>_xll.SNL.Clients.Office.Excel.Functions.SPG(A1244, "SP_BUSINESS_DESCRIPTION")</f>
        <v>Sysco Corporation, through its subsidiaries, engages in the marketing and distribution of various food and related products to the foodservice or food-away-from-home industry in the United States, Canada, the United Kingdom, France, and internationally. The company operates through U.S. Foodservice Operations, International Foodservice Operations, SYGMA, and Other segments. It distributes frozen food, such as meat, seafood, fully prepared entrées, fruits, vegetables, and desserts; canned and dry food products; fresh meat and seafood products; dairy products; beverages; imported specialties; and fresh produce products. The company also supplies various non-food items, including paper products comprising disposable napkins, plates, and cups; tableware consisting of glassware and silverware; cookware, such as pots, pans, and utensils; restaurant and kitchen equipment and supplies; and cleaning supplies. It serves restaurants, hospitals and nursing facilities, schools and colleges, hotels and motels, industrial caterers, and other foodservice venues. The company was incorporated in 1969 and is headquartered in Houston, Texas.</v>
      </c>
    </row>
    <row r="1245" spans="1:20" x14ac:dyDescent="0.3">
      <c r="A1245" s="12" t="s">
        <v>413</v>
      </c>
      <c r="B1245" s="10" t="str">
        <f>_xll.SNL.Clients.Office.Excel.Functions.SPG(A1245,"SP_IPO_DATE")</f>
        <v/>
      </c>
      <c r="C1245" s="5">
        <f>_xll.SNL.Clients.Office.Excel.Functions.SPG(A1245, "SP_VOLUME_AVG_WEEKLY_TO_SHARES_OUT", , "1M")</f>
        <v>1.6883591940387417</v>
      </c>
      <c r="D1245" s="5">
        <f>_xll.SNL.Clients.Office.Excel.Functions.SPG(A1245, "SP_VOLUME_AVG_WEEKLY_TO_SHARES_OUT", , "3M")</f>
        <v>1.6353990879968492</v>
      </c>
      <c r="E1245" s="5">
        <f>_xll.SNL.Clients.Office.Excel.Functions.SPG(A1245, "SP_VOLUME_AVG_DAILY_TO_1YR_AVG_DAILY", , "1M")</f>
        <v>91.45</v>
      </c>
      <c r="F1245" s="5">
        <f>_xll.SNL.Clients.Office.Excel.Functions.SPG(A1245, "SP_VOLUME_AVG_DAILY_TO_1YR_AVG_DAILY", , "3M")</f>
        <v>88.58</v>
      </c>
      <c r="G1245" s="9" t="str">
        <f>_xll.SNL.Clients.Office.Excel.Functions.SPG(A1245, "IQ_SECTOR")</f>
        <v>Communication Services</v>
      </c>
      <c r="H1245" s="9" t="str">
        <f>_xll.SNL.Clients.Office.Excel.Functions.SPG(A1245, "IQ_INDUSTRY_GROUP")</f>
        <v>Telecommunication Services</v>
      </c>
      <c r="I1245" s="9" t="str">
        <f>_xll.SNL.Clients.Office.Excel.Functions.SPG(A1245, "IQ_INDUSTRY")</f>
        <v>Wireless Telecommunication Services</v>
      </c>
      <c r="J1245" s="9" t="str">
        <f>_xll.SNL.Clients.Office.Excel.Functions.SPG(A1245, "IQ_PRIMARY_INDUSTRY")</f>
        <v>Wireless Telecommunication Services</v>
      </c>
      <c r="K1245" s="9" t="str">
        <f>_xll.SNL.Clients.Office.Excel.Functions.SPG(A1245, "NAICS_CODE", "Primary")</f>
        <v>517112 - Wireless Telecommunications Carriers (except Satellite)</v>
      </c>
      <c r="L1245" s="9" t="str">
        <f>_xll.SNL.Clients.Office.Excel.Functions.SPG(A1245, "SP_TOPICTAG")</f>
        <v>Network Backbone; Location Based Services; VoIP; Wearables; Edge Computing; Network Security; 5G</v>
      </c>
      <c r="M1245" s="5">
        <f>_xll.SNL.Clients.Office.Excel.Functions.SPG(A1245, "SP_PCT_SHARES_OWNED_ALL_INSTITUTIONS")</f>
        <v>35.729999999999997</v>
      </c>
      <c r="N1245" s="9" t="str">
        <f>_xll.SNL.Clients.Office.Excel.Functions.SPG(A1245, "RD_CREDIT_RATING_GLOBAL", "Issuer Credit Rating", "Local Currency LT|0")</f>
        <v>BBB</v>
      </c>
      <c r="O1245" s="9" t="str">
        <f>_xll.SNL.Clients.Office.Excel.Functions.SPG(A1245, "RD_CWOL_GLOBAL", "Issuer Credit Rating", "Local Currency LT|0")</f>
        <v>Stable</v>
      </c>
      <c r="P1245" s="9" t="str">
        <f>_xll.SNL.Clients.Office.Excel.Functions.SPG(A1245, "RD_RATING_ACTION_GLOBAL", "Issuer Credit Rating", "Local Currency LT|0")</f>
        <v>Upgrade | CreditWatch/Outlook (05/19/2023)</v>
      </c>
      <c r="Q1245" s="10">
        <f>_xll.SNL.Clients.Office.Excel.Functions.SPG(A1245, "RD_LAST_REVIEW_DATE_GLOBAL", "Issuer Credit Rating", "Local Currency LT")</f>
        <v>45610</v>
      </c>
      <c r="R1245" s="10">
        <f>_xll.SNL.Clients.Office.Excel.Functions.SPG(A1245, "RD_CREDIT_RATING_DATE_GLOBAL", "Issuer Credit Rating", "Local Currency LT|0")</f>
        <v>45065</v>
      </c>
      <c r="S1245" s="10">
        <f>_xll.SNL.Clients.Office.Excel.Functions.SPG(A1245, "RD_CREDIT_WATCH_OUTLOOK_DATE_GLOBAL", "Issuer Credit Rating", "Local Currency LT|0")</f>
        <v>45065</v>
      </c>
      <c r="T1245" s="13" t="str">
        <f>_xll.SNL.Clients.Office.Excel.Functions.SPG(A1245, "SP_BUSINESS_DESCRIPTION")</f>
        <v>T-Mobile US, Inc., together with its subsidiaries, provides wireless communications services in the United States, Puerto Rico, and the United States Virgin Islands. The company offers voice, messaging, and data services to postpaid, prepaid, and wholesale and other services customers. It also provides wireless devices, including smartphones, wearables, tablets, home broadband routers, and other mobile communication devices, as well as accessories; financing through equipment installment plans; reinsurance for device insurance policies and extended warranty contracts; and high-speed internet services. The company offers services, devices, and accessories under the T-Mobile, Metro by T-Mobile, and Mint Mobile brands through its owned and operated retail stores, customer care channels, national retailers, and its websites, as well as through T-Mobile, Metro by T-Mobile, and Mint Mobile apps. It also sells devices to dealers and other third-party distributors for resale through independent third-party retail outlets and various third-party websites. The company was founded in 1994 and is headquartered in Bellevue, Washington. T-Mobile US, Inc. is a subsidiary of Deutsche Telekom AG.</v>
      </c>
    </row>
    <row r="1246" spans="1:20" x14ac:dyDescent="0.3">
      <c r="A1246" s="12" t="s">
        <v>414</v>
      </c>
      <c r="B1246" s="10">
        <f>_xll.SNL.Clients.Office.Excel.Functions.SPG(A1246,"SP_IPO_DATE")</f>
        <v>31504</v>
      </c>
      <c r="C1246" s="5">
        <f>_xll.SNL.Clients.Office.Excel.Functions.SPG(A1246, "SP_VOLUME_AVG_WEEKLY_TO_SHARES_OUT", , "1M")</f>
        <v>3.6318645934880092</v>
      </c>
      <c r="D1246" s="5">
        <f>_xll.SNL.Clients.Office.Excel.Functions.SPG(A1246, "SP_VOLUME_AVG_WEEKLY_TO_SHARES_OUT", , "3M")</f>
        <v>3.3042194416317083</v>
      </c>
      <c r="E1246" s="5">
        <f>_xll.SNL.Clients.Office.Excel.Functions.SPG(A1246, "SP_VOLUME_AVG_DAILY_TO_1YR_AVG_DAILY", , "1M")</f>
        <v>126.72</v>
      </c>
      <c r="F1246" s="5">
        <f>_xll.SNL.Clients.Office.Excel.Functions.SPG(A1246, "SP_VOLUME_AVG_DAILY_TO_1YR_AVG_DAILY", , "3M")</f>
        <v>115.28</v>
      </c>
      <c r="G1246" s="9" t="str">
        <f>_xll.SNL.Clients.Office.Excel.Functions.SPG(A1246, "IQ_SECTOR")</f>
        <v>Financials</v>
      </c>
      <c r="H1246" s="9" t="str">
        <f>_xll.SNL.Clients.Office.Excel.Functions.SPG(A1246, "IQ_INDUSTRY_GROUP")</f>
        <v>Financial Services</v>
      </c>
      <c r="I1246" s="9" t="str">
        <f>_xll.SNL.Clients.Office.Excel.Functions.SPG(A1246, "IQ_INDUSTRY")</f>
        <v>Capital Markets</v>
      </c>
      <c r="J1246" s="9" t="str">
        <f>_xll.SNL.Clients.Office.Excel.Functions.SPG(A1246, "IQ_PRIMARY_INDUSTRY")</f>
        <v>Asset Management and Custody Banks</v>
      </c>
      <c r="K1246" s="9" t="str">
        <f>_xll.SNL.Clients.Office.Excel.Functions.SPG(A1246, "NAICS_CODE", "Primary")</f>
        <v>523940 - Portfolio Management and Investment Advice</v>
      </c>
      <c r="L1246" s="9" t="str">
        <f>_xll.SNL.Clients.Office.Excel.Functions.SPG(A1246, "SP_TOPICTAG")</f>
        <v/>
      </c>
      <c r="M1246" s="5">
        <f>_xll.SNL.Clients.Office.Excel.Functions.SPG(A1246, "SP_PCT_SHARES_OWNED_ALL_INSTITUTIONS")</f>
        <v>77.040000000000006</v>
      </c>
      <c r="N1246" s="9" t="str">
        <f>_xll.SNL.Clients.Office.Excel.Functions.SPG(A1246, "RD_CREDIT_RATING_GLOBAL", "Issuer Credit Rating", "Local Currency LT|0")</f>
        <v/>
      </c>
      <c r="O1246" s="9" t="str">
        <f>_xll.SNL.Clients.Office.Excel.Functions.SPG(A1246, "RD_CWOL_GLOBAL", "Issuer Credit Rating", "Local Currency LT|0")</f>
        <v/>
      </c>
      <c r="P1246" s="9" t="str">
        <f>_xll.SNL.Clients.Office.Excel.Functions.SPG(A1246, "RD_RATING_ACTION_GLOBAL", "Issuer Credit Rating", "Local Currency LT|0")</f>
        <v/>
      </c>
      <c r="Q1246" s="10" t="str">
        <f>_xll.SNL.Clients.Office.Excel.Functions.SPG(A1246, "RD_LAST_REVIEW_DATE_GLOBAL", "Issuer Credit Rating", "Local Currency LT")</f>
        <v/>
      </c>
      <c r="R1246" s="10" t="str">
        <f>_xll.SNL.Clients.Office.Excel.Functions.SPG(A1246, "RD_CREDIT_RATING_DATE_GLOBAL", "Issuer Credit Rating", "Local Currency LT|0")</f>
        <v/>
      </c>
      <c r="S1246" s="10" t="str">
        <f>_xll.SNL.Clients.Office.Excel.Functions.SPG(A1246, "RD_CREDIT_WATCH_OUTLOOK_DATE_GLOBAL", "Issuer Credit Rating", "Local Currency LT|0")</f>
        <v/>
      </c>
      <c r="T1246" s="13" t="str">
        <f>_xll.SNL.Clients.Office.Excel.Functions.SPG(A1246, "SP_BUSINESS_DESCRIPTION")</f>
        <v>T. Rowe Price Group, Inc. is a publicly owned investment manager. The firm provides its services to individuals, institutional investors, retirement plans, financial intermediaries, and institutions. It launches and manages equity and fixed income mutual funds. The firm invests in the public equity and fixed income markets across the globe. It employs fundamental and quantitative analysis with a bottom-up approach. The firm utilizes in-house and external research to make its investments. It employs socially responsible investing with a focus on environmental, social, and governance issues. It makes investment in late-stage venture capital transactions and usually invests between $3 million and $5 million. The firm was previously known as T. Rowe Group, Inc. and T. Rowe Price Associates, Inc. T. Rowe Price Group, Inc. was founded in 1937 and is based in Baltimore, Maryland, with additional offices in Colorado Springs, Colorado; Owings Mills, Maryland; San Francisco, California; New York, New York; Philadelphia, Pennsylvania; Tampa, Florida; Toronto, Ontario; Hellerup, Denmark; Amsterdam, The Netherlands; Luxembourg, Grand Duchy of Luxembourg; Zurich, Switzerland; Dubai, United Arab Emirates; London, United Kingdom; Sydney, New South Wales; Hong Kong; Tokyo, Japan; Singapore; Frankfurt, Shanghai, China; Germany, Madrid, Spain, Milan, Italy, Stockholm, Sweden, Melbourne, Australia, Amsterdam, Netherlands and Washington, DC.</v>
      </c>
    </row>
    <row r="1247" spans="1:20" x14ac:dyDescent="0.3">
      <c r="A1247" s="12" t="s">
        <v>415</v>
      </c>
      <c r="B1247" s="10">
        <f>_xll.SNL.Clients.Office.Excel.Functions.SPG(A1247,"SP_IPO_DATE")</f>
        <v>35534</v>
      </c>
      <c r="C1247" s="5">
        <f>_xll.SNL.Clients.Office.Excel.Functions.SPG(A1247, "SP_VOLUME_AVG_WEEKLY_TO_SHARES_OUT", , "1M")</f>
        <v>5.413204857479526</v>
      </c>
      <c r="D1247" s="5">
        <f>_xll.SNL.Clients.Office.Excel.Functions.SPG(A1247, "SP_VOLUME_AVG_WEEKLY_TO_SHARES_OUT", , "3M")</f>
        <v>4.5334052288592952</v>
      </c>
      <c r="E1247" s="5">
        <f>_xll.SNL.Clients.Office.Excel.Functions.SPG(A1247, "SP_VOLUME_AVG_DAILY_TO_1YR_AVG_DAILY", , "1M")</f>
        <v>117.69</v>
      </c>
      <c r="F1247" s="5">
        <f>_xll.SNL.Clients.Office.Excel.Functions.SPG(A1247, "SP_VOLUME_AVG_DAILY_TO_1YR_AVG_DAILY", , "3M")</f>
        <v>98.56</v>
      </c>
      <c r="G1247" s="9" t="str">
        <f>_xll.SNL.Clients.Office.Excel.Functions.SPG(A1247, "IQ_SECTOR")</f>
        <v>Communication Services</v>
      </c>
      <c r="H1247" s="9" t="str">
        <f>_xll.SNL.Clients.Office.Excel.Functions.SPG(A1247, "IQ_INDUSTRY_GROUP")</f>
        <v>Media and Entertainment</v>
      </c>
      <c r="I1247" s="9" t="str">
        <f>_xll.SNL.Clients.Office.Excel.Functions.SPG(A1247, "IQ_INDUSTRY")</f>
        <v>Entertainment</v>
      </c>
      <c r="J1247" s="9" t="str">
        <f>_xll.SNL.Clients.Office.Excel.Functions.SPG(A1247, "IQ_PRIMARY_INDUSTRY")</f>
        <v>Interactive Home Entertainment</v>
      </c>
      <c r="K1247" s="9" t="str">
        <f>_xll.SNL.Clients.Office.Excel.Functions.SPG(A1247, "NAICS_CODE", "Primary")</f>
        <v>513210 - Software Publishers</v>
      </c>
      <c r="L1247" s="9" t="str">
        <f>_xll.SNL.Clients.Office.Excel.Functions.SPG(A1247, "SP_TOPICTAG")</f>
        <v>Social Networking and Collaboration; Cloud Infrastructure; Content Creation; Video Games; E-Sports</v>
      </c>
      <c r="M1247" s="5">
        <f>_xll.SNL.Clients.Office.Excel.Functions.SPG(A1247, "SP_PCT_SHARES_OWNED_ALL_INSTITUTIONS")</f>
        <v>90.79</v>
      </c>
      <c r="N1247" s="9" t="str">
        <f>_xll.SNL.Clients.Office.Excel.Functions.SPG(A1247, "RD_CREDIT_RATING_GLOBAL", "Issuer Credit Rating", "Local Currency LT|0")</f>
        <v>BBB</v>
      </c>
      <c r="O1247" s="9" t="str">
        <f>_xll.SNL.Clients.Office.Excel.Functions.SPG(A1247, "RD_CWOL_GLOBAL", "Issuer Credit Rating", "Local Currency LT|0")</f>
        <v>Negative</v>
      </c>
      <c r="P1247" s="9" t="str">
        <f>_xll.SNL.Clients.Office.Excel.Functions.SPG(A1247, "RD_RATING_ACTION_GLOBAL", "Issuer Credit Rating", "Local Currency LT|0")</f>
        <v>CreditWatch/Outlook (06/04/2024)</v>
      </c>
      <c r="Q1247" s="10">
        <f>_xll.SNL.Clients.Office.Excel.Functions.SPG(A1247, "RD_LAST_REVIEW_DATE_GLOBAL", "Issuer Credit Rating", "Local Currency LT")</f>
        <v>45447</v>
      </c>
      <c r="R1247" s="10">
        <f>_xll.SNL.Clients.Office.Excel.Functions.SPG(A1247, "RD_CREDIT_RATING_DATE_GLOBAL", "Issuer Credit Rating", "Local Currency LT|0")</f>
        <v>44656</v>
      </c>
      <c r="S1247" s="10">
        <f>_xll.SNL.Clients.Office.Excel.Functions.SPG(A1247, "RD_CREDIT_WATCH_OUTLOOK_DATE_GLOBAL", "Issuer Credit Rating", "Local Currency LT|0")</f>
        <v>45447</v>
      </c>
      <c r="T1247" s="13" t="str">
        <f>_xll.SNL.Clients.Office.Excel.Functions.SPG(A1247, "SP_BUSINESS_DESCRIPTION")</f>
        <v>Take-Two Interactive Software, Inc. develops, publishes, and markets interactive entertainment solutions for consumers worldwide. It develops and publishes action/adventure products under the Grand Theft Auto, LA Noire, Max Payne, Midnight Club, and Red Dead Redemption names, as well as other franchises. The company also publishes various entertainment properties across various platforms and a range of genres, such as shooter, action, role-playing, strategy, sports, and family/casual entertainment under the BioShock, Mafia, Sid Meier's Civilization, XCOM series, Borderlands, and Tiny Tina’s Wonderland names. In addition, it publishes sports simulation titles comprising NBA 2K series, a basketball video game; the WWE 2K professional wrestling series; mobile titles, including WWE SuperCard; and PGA TOUR 2K. Further, the company offers Kerbal Space Program and OlliOlli World; free-to-play mobile games, such as CSR Racing, Dragon City, Empires &amp; Puzzles, FarmVille, Golf Rival, Harry Potter: Puzzles &amp; Spells, Match Factory!, Merge Dragons!, Merge Magic!, Monster Legends, Toon Blast, Top Eleven, Top Troops, Toy Blast, Two Dots, Words With Friends, and Zynga Poker; and hyper-casual mobile titles, including Fill the Fridge!, Parking Jam 3D, Power Slap, Pull the Pin, Twisted Tangle, and Tangled Snakes. Its products are designed for console gaming systems; personal computers; and mobiles comprising smartphones and tablets. The company provides its products through physical retail, digital download, online platforms, and cloud streaming services. Take-Two Interactive Software, Inc. was incorporated in 1993 and is based in New York, New York.</v>
      </c>
    </row>
    <row r="1248" spans="1:20" x14ac:dyDescent="0.3">
      <c r="A1248" s="12" t="s">
        <v>1542</v>
      </c>
      <c r="B1248" s="10" t="str">
        <f>_xll.SNL.Clients.Office.Excel.Functions.SPG(A1248,"SP_IPO_DATE")</f>
        <v/>
      </c>
      <c r="C1248" s="5">
        <f>_xll.SNL.Clients.Office.Excel.Functions.SPG(A1248, "SP_VOLUME_AVG_WEEKLY_TO_SHARES_OUT", , "1M")</f>
        <v>4.2150669400597929</v>
      </c>
      <c r="D1248" s="5">
        <f>_xll.SNL.Clients.Office.Excel.Functions.SPG(A1248, "SP_VOLUME_AVG_WEEKLY_TO_SHARES_OUT", , "3M")</f>
        <v>4.6172486720047337</v>
      </c>
      <c r="E1248" s="5">
        <f>_xll.SNL.Clients.Office.Excel.Functions.SPG(A1248, "SP_VOLUME_AVG_DAILY_TO_1YR_AVG_DAILY", , "1M")</f>
        <v>77.040000000000006</v>
      </c>
      <c r="F1248" s="5">
        <f>_xll.SNL.Clients.Office.Excel.Functions.SPG(A1248, "SP_VOLUME_AVG_DAILY_TO_1YR_AVG_DAILY", , "3M")</f>
        <v>84.39</v>
      </c>
      <c r="G1248" s="9" t="str">
        <f>_xll.SNL.Clients.Office.Excel.Functions.SPG(A1248, "IQ_SECTOR")</f>
        <v>Energy</v>
      </c>
      <c r="H1248" s="9" t="str">
        <f>_xll.SNL.Clients.Office.Excel.Functions.SPG(A1248, "IQ_INDUSTRY_GROUP")</f>
        <v>Energy</v>
      </c>
      <c r="I1248" s="9" t="str">
        <f>_xll.SNL.Clients.Office.Excel.Functions.SPG(A1248, "IQ_INDUSTRY")</f>
        <v>Oil, Gas and Consumable Fuels</v>
      </c>
      <c r="J1248" s="9" t="str">
        <f>_xll.SNL.Clients.Office.Excel.Functions.SPG(A1248, "IQ_PRIMARY_INDUSTRY")</f>
        <v>Oil and Gas Exploration and Production</v>
      </c>
      <c r="K1248" s="9" t="str">
        <f>_xll.SNL.Clients.Office.Excel.Functions.SPG(A1248, "NAICS_CODE", "Primary")</f>
        <v>2111 - Oil and Gas Extraction</v>
      </c>
      <c r="L1248" s="9" t="str">
        <f>_xll.SNL.Clients.Office.Excel.Functions.SPG(A1248, "SP_TOPICTAG")</f>
        <v/>
      </c>
      <c r="M1248" s="5">
        <f>_xll.SNL.Clients.Office.Excel.Functions.SPG(A1248, "SP_PCT_SHARES_OWNED_ALL_INSTITUTIONS")</f>
        <v>70.59</v>
      </c>
      <c r="N1248" s="9" t="str">
        <f>_xll.SNL.Clients.Office.Excel.Functions.SPG(A1248, "RD_CREDIT_RATING_GLOBAL", "Issuer Credit Rating", "Local Currency LT|0")</f>
        <v>B</v>
      </c>
      <c r="O1248" s="9" t="str">
        <f>_xll.SNL.Clients.Office.Excel.Functions.SPG(A1248, "RD_CWOL_GLOBAL", "Issuer Credit Rating", "Local Currency LT|0")</f>
        <v>Stable</v>
      </c>
      <c r="P1248" s="9" t="str">
        <f>_xll.SNL.Clients.Office.Excel.Functions.SPG(A1248, "RD_RATING_ACTION_GLOBAL", "Issuer Credit Rating", "Local Currency LT|0")</f>
        <v>Upgrade | CreditWatch/Outlook (02/13/2023)</v>
      </c>
      <c r="Q1248" s="10">
        <f>_xll.SNL.Clients.Office.Excel.Functions.SPG(A1248, "RD_LAST_REVIEW_DATE_GLOBAL", "Issuer Credit Rating", "Local Currency LT")</f>
        <v>45618</v>
      </c>
      <c r="R1248" s="10">
        <f>_xll.SNL.Clients.Office.Excel.Functions.SPG(A1248, "RD_CREDIT_RATING_DATE_GLOBAL", "Issuer Credit Rating", "Local Currency LT|0")</f>
        <v>44970</v>
      </c>
      <c r="S1248" s="10">
        <f>_xll.SNL.Clients.Office.Excel.Functions.SPG(A1248, "RD_CREDIT_WATCH_OUTLOOK_DATE_GLOBAL", "Issuer Credit Rating", "Local Currency LT|0")</f>
        <v>44970</v>
      </c>
      <c r="T1248" s="13" t="str">
        <f>_xll.SNL.Clients.Office.Excel.Functions.SPG(A1248, "SP_BUSINESS_DESCRIPTION")</f>
        <v>Talos Energy Inc., through its subsidiaries, engages in the exploration and production of oil, natural gas, and natural gas liquids in the United States and Mexico. It also engages in the development of carbon capture and sequestration. Talos Energy Inc. was founded in 2011 and is headquartered in Houston, Texas.</v>
      </c>
    </row>
    <row r="1249" spans="1:20" x14ac:dyDescent="0.3">
      <c r="A1249" s="12" t="s">
        <v>1543</v>
      </c>
      <c r="B1249" s="10">
        <f>_xll.SNL.Clients.Office.Excel.Functions.SPG(A1249,"SP_IPO_DATE")</f>
        <v>41591</v>
      </c>
      <c r="C1249" s="5">
        <f>_xll.SNL.Clients.Office.Excel.Functions.SPG(A1249, "SP_VOLUME_AVG_WEEKLY_TO_SHARES_OUT", , "1M")</f>
        <v>6.9974184068221419</v>
      </c>
      <c r="D1249" s="5">
        <f>_xll.SNL.Clients.Office.Excel.Functions.SPG(A1249, "SP_VOLUME_AVG_WEEKLY_TO_SHARES_OUT", , "3M")</f>
        <v>8.5553151225974418</v>
      </c>
      <c r="E1249" s="5">
        <f>_xll.SNL.Clients.Office.Excel.Functions.SPG(A1249, "SP_VOLUME_AVG_DAILY_TO_1YR_AVG_DAILY", , "1M")</f>
        <v>60.88</v>
      </c>
      <c r="F1249" s="5">
        <f>_xll.SNL.Clients.Office.Excel.Functions.SPG(A1249, "SP_VOLUME_AVG_DAILY_TO_1YR_AVG_DAILY", , "3M")</f>
        <v>74.44</v>
      </c>
      <c r="G1249" s="9" t="str">
        <f>_xll.SNL.Clients.Office.Excel.Functions.SPG(A1249, "IQ_SECTOR")</f>
        <v>Health Care</v>
      </c>
      <c r="H1249" s="9" t="str">
        <f>_xll.SNL.Clients.Office.Excel.Functions.SPG(A1249, "IQ_INDUSTRY_GROUP")</f>
        <v>Health Care Equipment and Services</v>
      </c>
      <c r="I1249" s="9" t="str">
        <f>_xll.SNL.Clients.Office.Excel.Functions.SPG(A1249, "IQ_INDUSTRY")</f>
        <v>Health Care Equipment and Supplies</v>
      </c>
      <c r="J1249" s="9" t="str">
        <f>_xll.SNL.Clients.Office.Excel.Functions.SPG(A1249, "IQ_PRIMARY_INDUSTRY")</f>
        <v>Health Care Equipment</v>
      </c>
      <c r="K1249" s="9" t="str">
        <f>_xll.SNL.Clients.Office.Excel.Functions.SPG(A1249, "NAICS_CODE", "Primary")</f>
        <v>334510 - Electromedical and Electrotherapeutic Apparatus Manufacturing</v>
      </c>
      <c r="L1249" s="9" t="str">
        <f>_xll.SNL.Clients.Office.Excel.Functions.SPG(A1249, "SP_TOPICTAG")</f>
        <v>Software Development; Data Integration; Health Diagnostics; MHealth; Diabetes; Artificial Intelligence</v>
      </c>
      <c r="M1249" s="5">
        <f>_xll.SNL.Clients.Office.Excel.Functions.SPG(A1249, "SP_PCT_SHARES_OWNED_ALL_INSTITUTIONS")</f>
        <v>110.49</v>
      </c>
      <c r="N1249" s="9" t="str">
        <f>_xll.SNL.Clients.Office.Excel.Functions.SPG(A1249, "RD_CREDIT_RATING_GLOBAL", "Issuer Credit Rating", "Local Currency LT|0")</f>
        <v/>
      </c>
      <c r="O1249" s="9" t="str">
        <f>_xll.SNL.Clients.Office.Excel.Functions.SPG(A1249, "RD_CWOL_GLOBAL", "Issuer Credit Rating", "Local Currency LT|0")</f>
        <v/>
      </c>
      <c r="P1249" s="9" t="str">
        <f>_xll.SNL.Clients.Office.Excel.Functions.SPG(A1249, "RD_RATING_ACTION_GLOBAL", "Issuer Credit Rating", "Local Currency LT|0")</f>
        <v/>
      </c>
      <c r="Q1249" s="10" t="str">
        <f>_xll.SNL.Clients.Office.Excel.Functions.SPG(A1249, "RD_LAST_REVIEW_DATE_GLOBAL", "Issuer Credit Rating", "Local Currency LT")</f>
        <v/>
      </c>
      <c r="R1249" s="10" t="str">
        <f>_xll.SNL.Clients.Office.Excel.Functions.SPG(A1249, "RD_CREDIT_RATING_DATE_GLOBAL", "Issuer Credit Rating", "Local Currency LT|0")</f>
        <v/>
      </c>
      <c r="S1249" s="10" t="str">
        <f>_xll.SNL.Clients.Office.Excel.Functions.SPG(A1249, "RD_CREDIT_WATCH_OUTLOOK_DATE_GLOBAL", "Issuer Credit Rating", "Local Currency LT|0")</f>
        <v/>
      </c>
      <c r="T1249" s="13" t="str">
        <f>_xll.SNL.Clients.Office.Excel.Functions.SPG(A1249, "SP_BUSINESS_DESCRIPTION")</f>
        <v>Tandem Diabetes Care, Inc., a medical device company, designs, develops, and commercializes technology solutions for people living with diabetes in the United States and internationally. The company’s flagship product is the t:slim X2 insulin delivery system, a pump platform for managing insulin delivery and display continuous glucose monitoring sensor information directly on the pump home screen; and Tandem Mobi insulin pump, an automated insulin delivery system. It also sells single-use products, including cartridges for storing and delivering insulin, and infusion sets that connect the insulin pump to the user’s body. In addition, the company offers Tandem Device Updater used to update the pump software from a personal computer; Tandem Source, a web-based data management platform, which provides a visual way to display diabetes therapy management data from the pumps, integrated CGMs, and supported blood glucose meters; and Sugarmate, a mobile app used to help people visualize diabetes therapy data. It has collaboration agreement with the University of Virginia Center for Diabetes Technology for research and development of fully automated closed-loop insulin delivery systems. The company was formerly known as Phluid Inc. and changed its name to Tandem Diabetes Care, Inc. in January 2008. Tandem Diabetes Care, Inc. was incorporated in 2006 and is headquartered in San Diego, California.</v>
      </c>
    </row>
    <row r="1250" spans="1:20" x14ac:dyDescent="0.3">
      <c r="A1250" s="12" t="s">
        <v>1544</v>
      </c>
      <c r="B1250" s="10">
        <f>_xll.SNL.Clients.Office.Excel.Functions.SPG(A1250,"SP_IPO_DATE")</f>
        <v>34116</v>
      </c>
      <c r="C1250" s="5">
        <f>_xll.SNL.Clients.Office.Excel.Functions.SPG(A1250, "SP_VOLUME_AVG_WEEKLY_TO_SHARES_OUT", , "1M")</f>
        <v>3.2461528268433972</v>
      </c>
      <c r="D1250" s="5">
        <f>_xll.SNL.Clients.Office.Excel.Functions.SPG(A1250, "SP_VOLUME_AVG_WEEKLY_TO_SHARES_OUT", , "3M")</f>
        <v>3.1630123846107936</v>
      </c>
      <c r="E1250" s="5">
        <f>_xll.SNL.Clients.Office.Excel.Functions.SPG(A1250, "SP_VOLUME_AVG_DAILY_TO_1YR_AVG_DAILY", , "1M")</f>
        <v>98.55</v>
      </c>
      <c r="F1250" s="5">
        <f>_xll.SNL.Clients.Office.Excel.Functions.SPG(A1250, "SP_VOLUME_AVG_DAILY_TO_1YR_AVG_DAILY", , "3M")</f>
        <v>96.03</v>
      </c>
      <c r="G1250" s="9" t="str">
        <f>_xll.SNL.Clients.Office.Excel.Functions.SPG(A1250, "IQ_SECTOR")</f>
        <v>Real Estate</v>
      </c>
      <c r="H1250" s="9" t="str">
        <f>_xll.SNL.Clients.Office.Excel.Functions.SPG(A1250, "IQ_INDUSTRY_GROUP")</f>
        <v>Equity Real Estate Investment Trusts (REITs)</v>
      </c>
      <c r="I1250" s="9" t="str">
        <f>_xll.SNL.Clients.Office.Excel.Functions.SPG(A1250, "IQ_INDUSTRY")</f>
        <v>Retail REITs</v>
      </c>
      <c r="J1250" s="9" t="str">
        <f>_xll.SNL.Clients.Office.Excel.Functions.SPG(A1250, "IQ_PRIMARY_INDUSTRY")</f>
        <v>Retail REITs</v>
      </c>
      <c r="K1250" s="9" t="str">
        <f>_xll.SNL.Clients.Office.Excel.Functions.SPG(A1250, "NAICS_CODE", "Primary")</f>
        <v>531110 - Lessors of Residential Buildings and Dwellings</v>
      </c>
      <c r="L1250" s="9" t="str">
        <f>_xll.SNL.Clients.Office.Excel.Functions.SPG(A1250, "SP_TOPICTAG")</f>
        <v>Lifestyle; Utility Scale Solar</v>
      </c>
      <c r="M1250" s="5">
        <f>_xll.SNL.Clients.Office.Excel.Functions.SPG(A1250, "SP_PCT_SHARES_OWNED_ALL_INSTITUTIONS")</f>
        <v>91.54</v>
      </c>
      <c r="N1250" s="9" t="str">
        <f>_xll.SNL.Clients.Office.Excel.Functions.SPG(A1250, "RD_CREDIT_RATING_GLOBAL", "Issuer Credit Rating", "Local Currency LT|0")</f>
        <v>BBB-</v>
      </c>
      <c r="O1250" s="9" t="str">
        <f>_xll.SNL.Clients.Office.Excel.Functions.SPG(A1250, "RD_CWOL_GLOBAL", "Issuer Credit Rating", "Local Currency LT|0")</f>
        <v>Stable</v>
      </c>
      <c r="P1250" s="9" t="str">
        <f>_xll.SNL.Clients.Office.Excel.Functions.SPG(A1250, "RD_RATING_ACTION_GLOBAL", "Issuer Credit Rating", "Local Currency LT|0")</f>
        <v>Downgrade | CreditWatch/Outlook (02/19/2021)</v>
      </c>
      <c r="Q1250" s="10">
        <f>_xll.SNL.Clients.Office.Excel.Functions.SPG(A1250, "RD_LAST_REVIEW_DATE_GLOBAL", "Issuer Credit Rating", "Local Currency LT")</f>
        <v>45427</v>
      </c>
      <c r="R1250" s="10">
        <f>_xll.SNL.Clients.Office.Excel.Functions.SPG(A1250, "RD_CREDIT_RATING_DATE_GLOBAL", "Issuer Credit Rating", "Local Currency LT|0")</f>
        <v>44246</v>
      </c>
      <c r="S1250" s="10">
        <f>_xll.SNL.Clients.Office.Excel.Functions.SPG(A1250, "RD_CREDIT_WATCH_OUTLOOK_DATE_GLOBAL", "Issuer Credit Rating", "Local Currency LT|0")</f>
        <v>44246</v>
      </c>
      <c r="T1250" s="13" t="str">
        <f>_xll.SNL.Clients.Office.Excel.Functions.SPG(A1250, "SP_BUSINESS_DESCRIPTION")</f>
        <v>Tanger Inc. (NYSE: SKT) is a leading owner and operator of outlet and open-air retail shopping destinations, with over 43 years of expertise in the retail and outlet shopping industries. Tanger's portfolio of 38 outlet centers, one adjacent managed center and one open-air lifestyle center comprises over 15 million square feet well positioned across tourist destinations and vibrant markets in 20 U.S. states and Canada. A publicly traded REIT since 1993, Tanger continues to innovate the retail experience for its shoppers with over 3,000 stores operated by more than 700 different brand name companies. Tanger is furnishing a Form 8-K with the Securities and Exchange Commission ("SEC") that includes a supplemental information package for the quarter and year ended December 31, 2023.</v>
      </c>
    </row>
    <row r="1251" spans="1:20" x14ac:dyDescent="0.3">
      <c r="A1251" s="12" t="s">
        <v>416</v>
      </c>
      <c r="B1251" s="10">
        <f>_xll.SNL.Clients.Office.Excel.Functions.SPG(A1251,"SP_IPO_DATE")</f>
        <v>36803</v>
      </c>
      <c r="C1251" s="5">
        <f>_xll.SNL.Clients.Office.Excel.Functions.SPG(A1251, "SP_VOLUME_AVG_WEEKLY_TO_SHARES_OUT", , "1M")</f>
        <v>13.453592003836595</v>
      </c>
      <c r="D1251" s="5">
        <f>_xll.SNL.Clients.Office.Excel.Functions.SPG(A1251, "SP_VOLUME_AVG_WEEKLY_TO_SHARES_OUT", , "3M")</f>
        <v>12.618068886847944</v>
      </c>
      <c r="E1251" s="5">
        <f>_xll.SNL.Clients.Office.Excel.Functions.SPG(A1251, "SP_VOLUME_AVG_DAILY_TO_1YR_AVG_DAILY", , "1M")</f>
        <v>149.68</v>
      </c>
      <c r="F1251" s="5">
        <f>_xll.SNL.Clients.Office.Excel.Functions.SPG(A1251, "SP_VOLUME_AVG_DAILY_TO_1YR_AVG_DAILY", , "3M")</f>
        <v>140.38</v>
      </c>
      <c r="G1251" s="9" t="str">
        <f>_xll.SNL.Clients.Office.Excel.Functions.SPG(A1251, "IQ_SECTOR")</f>
        <v>Consumer Discretionary</v>
      </c>
      <c r="H1251" s="9" t="str">
        <f>_xll.SNL.Clients.Office.Excel.Functions.SPG(A1251, "IQ_INDUSTRY_GROUP")</f>
        <v>Consumer Durables and Apparel</v>
      </c>
      <c r="I1251" s="9" t="str">
        <f>_xll.SNL.Clients.Office.Excel.Functions.SPG(A1251, "IQ_INDUSTRY")</f>
        <v>Textiles, Apparel and Luxury Goods</v>
      </c>
      <c r="J1251" s="9" t="str">
        <f>_xll.SNL.Clients.Office.Excel.Functions.SPG(A1251, "IQ_PRIMARY_INDUSTRY")</f>
        <v>Apparel, Accessories and Luxury Goods</v>
      </c>
      <c r="K1251" s="9" t="str">
        <f>_xll.SNL.Clients.Office.Excel.Functions.SPG(A1251, "NAICS_CODE", "Primary")</f>
        <v>316990 - Other Leather and Allied Product Manufacturing</v>
      </c>
      <c r="L1251" s="9" t="str">
        <f>_xll.SNL.Clients.Office.Excel.Functions.SPG(A1251, "SP_TOPICTAG")</f>
        <v>Lifestyle</v>
      </c>
      <c r="M1251" s="5">
        <f>_xll.SNL.Clients.Office.Excel.Functions.SPG(A1251, "SP_PCT_SHARES_OWNED_ALL_INSTITUTIONS")</f>
        <v>107.37</v>
      </c>
      <c r="N1251" s="9" t="str">
        <f>_xll.SNL.Clients.Office.Excel.Functions.SPG(A1251, "RD_CREDIT_RATING_GLOBAL", "Issuer Credit Rating", "Local Currency LT|0")</f>
        <v>BBB</v>
      </c>
      <c r="O1251" s="9" t="str">
        <f>_xll.SNL.Clients.Office.Excel.Functions.SPG(A1251, "RD_CWOL_GLOBAL", "Issuer Credit Rating", "Local Currency LT|0")</f>
        <v>Stable</v>
      </c>
      <c r="P1251" s="9" t="str">
        <f>_xll.SNL.Clients.Office.Excel.Functions.SPG(A1251, "RD_RATING_ACTION_GLOBAL", "Issuer Credit Rating", "Local Currency LT|0")</f>
        <v>CreditWatch/Outlook (12/03/2024)</v>
      </c>
      <c r="Q1251" s="10">
        <f>_xll.SNL.Clients.Office.Excel.Functions.SPG(A1251, "RD_LAST_REVIEW_DATE_GLOBAL", "Issuer Credit Rating", "Local Currency LT")</f>
        <v>45629</v>
      </c>
      <c r="R1251" s="10">
        <f>_xll.SNL.Clients.Office.Excel.Functions.SPG(A1251, "RD_CREDIT_RATING_DATE_GLOBAL", "Issuer Credit Rating", "Local Currency LT|0")</f>
        <v>45099</v>
      </c>
      <c r="S1251" s="10">
        <f>_xll.SNL.Clients.Office.Excel.Functions.SPG(A1251, "RD_CREDIT_WATCH_OUTLOOK_DATE_GLOBAL", "Issuer Credit Rating", "Local Currency LT|0")</f>
        <v>45629</v>
      </c>
      <c r="T1251" s="13" t="str">
        <f>_xll.SNL.Clients.Office.Excel.Functions.SPG(A1251, "SP_BUSINESS_DESCRIPTION")</f>
        <v>Tapestry, Inc. provides luxury accessories and branded lifestyle products in North America, Greater China, rest of Asia, and internationally. The company operates in three segments: Coach, Kate Spade, and Stuart Weitzman. It offers women’s handbags; and women’s accessories, such as small leather goods which includes mini and micro handbags, money pieces, wristlets, pouches, and cosmetic cases, as well as novelty accessories including address books, time management and travel accessories, sketchbooks, and portfolios; and belts, key rings, and charms. The company also provides men products, which includes bag collections, such as business cases, computer bags, messenger-style bags, backpacks, and totes; small leather goods including wallets, card cases, travel organizers, and belts; and footwear, watches, fragrances, sunglasses, novelty accessories, and ready-to-wear items. In addition, it offers other products including women's footwear and fragrances; eyewear and sunglasses; and jewelry, such as bracelets, necklaces, rings, and earrings, watches, and other women's seasonal lifestyle apparel collections, including outerwear, ready-to-wear and cold weather accessories, such as gloves, scarves, and hats. Further, the company provides kids items, housewares, and home accessories, such as fashion bedding and tableware, stationery, and gifts. It offers its products through retail and outlet stores, brand e-commerce sites, and concession shop-in-shops, wholesale, and third-party distributors under the Coach, Kate Spade, and Stuart Weitzman brand names. The company was formerly known as Coach, Inc. and changed its name to Tapestry, Inc. in October 2017. Tapestry, Inc. was founded in 1941 and is headquartered in New York, New York.</v>
      </c>
    </row>
    <row r="1252" spans="1:20" x14ac:dyDescent="0.3">
      <c r="A1252" s="12" t="s">
        <v>417</v>
      </c>
      <c r="B1252" s="10">
        <f>_xll.SNL.Clients.Office.Excel.Functions.SPG(A1252,"SP_IPO_DATE")</f>
        <v>40518</v>
      </c>
      <c r="C1252" s="5">
        <f>_xll.SNL.Clients.Office.Excel.Functions.SPG(A1252, "SP_VOLUME_AVG_WEEKLY_TO_SHARES_OUT", , "1M")</f>
        <v>3.2386640719151405</v>
      </c>
      <c r="D1252" s="5">
        <f>_xll.SNL.Clients.Office.Excel.Functions.SPG(A1252, "SP_VOLUME_AVG_WEEKLY_TO_SHARES_OUT", , "3M")</f>
        <v>3.7112739001373476</v>
      </c>
      <c r="E1252" s="5">
        <f>_xll.SNL.Clients.Office.Excel.Functions.SPG(A1252, "SP_VOLUME_AVG_DAILY_TO_1YR_AVG_DAILY", , "1M")</f>
        <v>85.17</v>
      </c>
      <c r="F1252" s="5">
        <f>_xll.SNL.Clients.Office.Excel.Functions.SPG(A1252, "SP_VOLUME_AVG_DAILY_TO_1YR_AVG_DAILY", , "3M")</f>
        <v>97.6</v>
      </c>
      <c r="G1252" s="9" t="str">
        <f>_xll.SNL.Clients.Office.Excel.Functions.SPG(A1252, "IQ_SECTOR")</f>
        <v>Energy</v>
      </c>
      <c r="H1252" s="9" t="str">
        <f>_xll.SNL.Clients.Office.Excel.Functions.SPG(A1252, "IQ_INDUSTRY_GROUP")</f>
        <v>Energy</v>
      </c>
      <c r="I1252" s="9" t="str">
        <f>_xll.SNL.Clients.Office.Excel.Functions.SPG(A1252, "IQ_INDUSTRY")</f>
        <v>Oil, Gas and Consumable Fuels</v>
      </c>
      <c r="J1252" s="9" t="str">
        <f>_xll.SNL.Clients.Office.Excel.Functions.SPG(A1252, "IQ_PRIMARY_INDUSTRY")</f>
        <v>Oil and Gas Storage and Transportation</v>
      </c>
      <c r="K1252" s="9" t="str">
        <f>_xll.SNL.Clients.Office.Excel.Functions.SPG(A1252, "NAICS_CODE", "Primary")</f>
        <v>486210 - Pipeline Transportation of Natural Gas</v>
      </c>
      <c r="L1252" s="9" t="str">
        <f>_xll.SNL.Clients.Office.Excel.Functions.SPG(A1252, "SP_TOPICTAG")</f>
        <v>Freight Service; Marine Transportation</v>
      </c>
      <c r="M1252" s="5">
        <f>_xll.SNL.Clients.Office.Excel.Functions.SPG(A1252, "SP_PCT_SHARES_OWNED_ALL_INSTITUTIONS")</f>
        <v>92.18</v>
      </c>
      <c r="N1252" s="9" t="str">
        <f>_xll.SNL.Clients.Office.Excel.Functions.SPG(A1252, "RD_CREDIT_RATING_GLOBAL", "Issuer Credit Rating", "Local Currency LT|0")</f>
        <v>BBB</v>
      </c>
      <c r="O1252" s="9" t="str">
        <f>_xll.SNL.Clients.Office.Excel.Functions.SPG(A1252, "RD_CWOL_GLOBAL", "Issuer Credit Rating", "Local Currency LT|0")</f>
        <v>Stable</v>
      </c>
      <c r="P1252" s="9" t="str">
        <f>_xll.SNL.Clients.Office.Excel.Functions.SPG(A1252, "RD_RATING_ACTION_GLOBAL", "Issuer Credit Rating", "Local Currency LT|0")</f>
        <v>Upgrade | CreditWatch/Outlook (02/15/2024)</v>
      </c>
      <c r="Q1252" s="10">
        <f>_xll.SNL.Clients.Office.Excel.Functions.SPG(A1252, "RD_LAST_REVIEW_DATE_GLOBAL", "Issuer Credit Rating", "Local Currency LT")</f>
        <v>45463</v>
      </c>
      <c r="R1252" s="10">
        <f>_xll.SNL.Clients.Office.Excel.Functions.SPG(A1252, "RD_CREDIT_RATING_DATE_GLOBAL", "Issuer Credit Rating", "Local Currency LT|0")</f>
        <v>45337</v>
      </c>
      <c r="S1252" s="10">
        <f>_xll.SNL.Clients.Office.Excel.Functions.SPG(A1252, "RD_CREDIT_WATCH_OUTLOOK_DATE_GLOBAL", "Issuer Credit Rating", "Local Currency LT|0")</f>
        <v>45337</v>
      </c>
      <c r="T1252" s="13" t="str">
        <f>_xll.SNL.Clients.Office.Excel.Functions.SPG(A1252, "SP_BUSINESS_DESCRIPTION")</f>
        <v>Targa Resources Corp., together with its subsidiary, Targa Resources Partners LP, owns, operates, acquires, and develops a portfolio of complementary domestic midstream infrastructure assets in North America. It operates in two segments, Gathering and Processing, and Logistics and Transportation. The company is involved in gathering, compressing, treating, processing, transporting, and selling natural gas; storing, fractionating, treating, transporting, and selling natural gas liquids (NGL) and NGL products, including services to liquefied petroleum gas exporters; and gathering, storing, terminaling, purchasing, and selling crude oil. It is also involved in the purchase and resale of NGL products; and sale of propane, as well as provision of related logistics services to multi-state retailers, independent retailers, and other end-users. In addition, the company offers NGL balancing services; and transportation services to refineries and petrochemical companies in the Gulf Coast area, as well as purchases, markets, and resells natural gas. As of December 31, 2023, it leased and managed approximately 605 railcars; 137 tractors; and 6 vacuum trucks and 2 pressurized NGL barges. Targa Resources Corp. was incorporated in 2005 and is headquartered in Houston, Texas.</v>
      </c>
    </row>
    <row r="1253" spans="1:20" x14ac:dyDescent="0.3">
      <c r="A1253" s="12" t="s">
        <v>418</v>
      </c>
      <c r="B1253" s="10" t="str">
        <f>_xll.SNL.Clients.Office.Excel.Functions.SPG(A1253,"SP_IPO_DATE")</f>
        <v/>
      </c>
      <c r="C1253" s="5">
        <f>_xll.SNL.Clients.Office.Excel.Functions.SPG(A1253, "SP_VOLUME_AVG_WEEKLY_TO_SHARES_OUT", , "1M")</f>
        <v>5.6187570833388989</v>
      </c>
      <c r="D1253" s="5">
        <f>_xll.SNL.Clients.Office.Excel.Functions.SPG(A1253, "SP_VOLUME_AVG_WEEKLY_TO_SHARES_OUT", , "3M")</f>
        <v>7.5833970879979358</v>
      </c>
      <c r="E1253" s="5">
        <f>_xll.SNL.Clients.Office.Excel.Functions.SPG(A1253, "SP_VOLUME_AVG_DAILY_TO_1YR_AVG_DAILY", , "1M")</f>
        <v>108.85</v>
      </c>
      <c r="F1253" s="5">
        <f>_xll.SNL.Clients.Office.Excel.Functions.SPG(A1253, "SP_VOLUME_AVG_DAILY_TO_1YR_AVG_DAILY", , "3M")</f>
        <v>146.91</v>
      </c>
      <c r="G1253" s="9" t="str">
        <f>_xll.SNL.Clients.Office.Excel.Functions.SPG(A1253, "IQ_SECTOR")</f>
        <v>Consumer Staples</v>
      </c>
      <c r="H1253" s="9" t="str">
        <f>_xll.SNL.Clients.Office.Excel.Functions.SPG(A1253, "IQ_INDUSTRY_GROUP")</f>
        <v>Consumer Staples Distribution and Retail</v>
      </c>
      <c r="I1253" s="9" t="str">
        <f>_xll.SNL.Clients.Office.Excel.Functions.SPG(A1253, "IQ_INDUSTRY")</f>
        <v>Consumer Staples Distribution and Retail</v>
      </c>
      <c r="J1253" s="9" t="str">
        <f>_xll.SNL.Clients.Office.Excel.Functions.SPG(A1253, "IQ_PRIMARY_INDUSTRY")</f>
        <v>Consumer Staples Merchandise Retail</v>
      </c>
      <c r="K1253" s="9" t="str">
        <f>_xll.SNL.Clients.Office.Excel.Functions.SPG(A1253, "NAICS_CODE", "Primary")</f>
        <v>455219 - All Other General Merchandise Retailers</v>
      </c>
      <c r="L1253" s="9" t="str">
        <f>_xll.SNL.Clients.Office.Excel.Functions.SPG(A1253, "SP_TOPICTAG")</f>
        <v>Fast-Moving Consumer Goods; Food Delivery; Lifestyle; Online Grocery; Pet Care</v>
      </c>
      <c r="M1253" s="5">
        <f>_xll.SNL.Clients.Office.Excel.Functions.SPG(A1253, "SP_PCT_SHARES_OWNED_ALL_INSTITUTIONS")</f>
        <v>82.45</v>
      </c>
      <c r="N1253" s="9" t="str">
        <f>_xll.SNL.Clients.Office.Excel.Functions.SPG(A1253, "RD_CREDIT_RATING_GLOBAL", "Issuer Credit Rating", "Local Currency LT|0")</f>
        <v>A</v>
      </c>
      <c r="O1253" s="9" t="str">
        <f>_xll.SNL.Clients.Office.Excel.Functions.SPG(A1253, "RD_CWOL_GLOBAL", "Issuer Credit Rating", "Local Currency LT|0")</f>
        <v>Stable</v>
      </c>
      <c r="P1253" s="9" t="str">
        <f>_xll.SNL.Clients.Office.Excel.Functions.SPG(A1253, "RD_RATING_ACTION_GLOBAL", "Issuer Credit Rating", "Local Currency LT|0")</f>
        <v>Downgrade | CreditWatch/Outlook (03/28/2014)</v>
      </c>
      <c r="Q1253" s="10">
        <f>_xll.SNL.Clients.Office.Excel.Functions.SPG(A1253, "RD_LAST_REVIEW_DATE_GLOBAL", "Issuer Credit Rating", "Local Currency LT")</f>
        <v>45371</v>
      </c>
      <c r="R1253" s="10">
        <f>_xll.SNL.Clients.Office.Excel.Functions.SPG(A1253, "RD_CREDIT_RATING_DATE_GLOBAL", "Issuer Credit Rating", "Local Currency LT|0")</f>
        <v>41726</v>
      </c>
      <c r="S1253" s="10">
        <f>_xll.SNL.Clients.Office.Excel.Functions.SPG(A1253, "RD_CREDIT_WATCH_OUTLOOK_DATE_GLOBAL", "Issuer Credit Rating", "Local Currency LT|0")</f>
        <v>41726</v>
      </c>
      <c r="T1253" s="13" t="str">
        <f>_xll.SNL.Clients.Office.Excel.Functions.SPG(A1253, "SP_BUSINESS_DESCRIPTION")</f>
        <v>Target Corporation operates as a general merchandise retailer in the United States. The company offers apparel for women, men, boys, girls, toddlers, and infants and newborns, as well as jewelry, accessories, and shoes; and beauty and personal care, baby gear, cleaning, paper products, and pet supplies. It also provides dry grocery, dairy, frozen food, beverages, candy, snacks, deli, bakery, meat, and food service; electronics, which includes video game hardware and software, toys, entertainment, sporting goods, and luggage; and furniture, lighting, storage, kitchenware, small appliances, home decor, bed and bath, home improvement, school/office supplies, greeting cards and party supplies, and other seasonal merchandise. In addition, the company sells merchandise through periodic design and creative partnerships, and shop-in-shop experience; and in-store amenities. Further, it sells its products through its stores; and digital channels, including Target.com. Target Corporation was incorporated in 1902 and is headquartered in Minneapolis, Minnesota.</v>
      </c>
    </row>
    <row r="1254" spans="1:20" x14ac:dyDescent="0.3">
      <c r="A1254" s="12" t="s">
        <v>1972</v>
      </c>
      <c r="B1254" s="10">
        <f>_xll.SNL.Clients.Office.Excel.Functions.SPG(A1254,"SP_IPO_DATE")</f>
        <v>41373</v>
      </c>
      <c r="C1254" s="5">
        <f>_xll.SNL.Clients.Office.Excel.Functions.SPG(A1254, "SP_VOLUME_AVG_WEEKLY_TO_SHARES_OUT", , "1M")</f>
        <v>5.1430957552277228</v>
      </c>
      <c r="D1254" s="5">
        <f>_xll.SNL.Clients.Office.Excel.Functions.SPG(A1254, "SP_VOLUME_AVG_WEEKLY_TO_SHARES_OUT", , "3M")</f>
        <v>4.4425095495088502</v>
      </c>
      <c r="E1254" s="5">
        <f>_xll.SNL.Clients.Office.Excel.Functions.SPG(A1254, "SP_VOLUME_AVG_DAILY_TO_1YR_AVG_DAILY", , "1M")</f>
        <v>127.09</v>
      </c>
      <c r="F1254" s="5">
        <f>_xll.SNL.Clients.Office.Excel.Functions.SPG(A1254, "SP_VOLUME_AVG_DAILY_TO_1YR_AVG_DAILY", , "3M")</f>
        <v>109.78</v>
      </c>
      <c r="G1254" s="9" t="str">
        <f>_xll.SNL.Clients.Office.Excel.Functions.SPG(A1254, "IQ_SECTOR")</f>
        <v>Consumer Discretionary</v>
      </c>
      <c r="H1254" s="9" t="str">
        <f>_xll.SNL.Clients.Office.Excel.Functions.SPG(A1254, "IQ_INDUSTRY_GROUP")</f>
        <v>Consumer Durables and Apparel</v>
      </c>
      <c r="I1254" s="9" t="str">
        <f>_xll.SNL.Clients.Office.Excel.Functions.SPG(A1254, "IQ_INDUSTRY")</f>
        <v>Household Durables</v>
      </c>
      <c r="J1254" s="9" t="str">
        <f>_xll.SNL.Clients.Office.Excel.Functions.SPG(A1254, "IQ_PRIMARY_INDUSTRY")</f>
        <v>Homebuilding</v>
      </c>
      <c r="K1254" s="9" t="str">
        <f>_xll.SNL.Clients.Office.Excel.Functions.SPG(A1254, "NAICS_CODE", "Primary")</f>
        <v>23611 - Residential Building Construction</v>
      </c>
      <c r="L1254" s="9" t="str">
        <f>_xll.SNL.Clients.Office.Excel.Functions.SPG(A1254, "SP_TOPICTAG")</f>
        <v>Home Improvement; Customer Relationship Management; E-learning; Content Creation; Smart Clothing</v>
      </c>
      <c r="M1254" s="5">
        <f>_xll.SNL.Clients.Office.Excel.Functions.SPG(A1254, "SP_PCT_SHARES_OWNED_ALL_INSTITUTIONS")</f>
        <v>97.13</v>
      </c>
      <c r="N1254" s="9" t="str">
        <f>_xll.SNL.Clients.Office.Excel.Functions.SPG(A1254, "RD_CREDIT_RATING_GLOBAL", "Issuer Credit Rating", "Local Currency LT|0")</f>
        <v>BB+</v>
      </c>
      <c r="O1254" s="9" t="str">
        <f>_xll.SNL.Clients.Office.Excel.Functions.SPG(A1254, "RD_CWOL_GLOBAL", "Issuer Credit Rating", "Local Currency LT|0")</f>
        <v>Stable</v>
      </c>
      <c r="P1254" s="9" t="str">
        <f>_xll.SNL.Clients.Office.Excel.Functions.SPG(A1254, "RD_RATING_ACTION_GLOBAL", "Issuer Credit Rating", "Local Currency LT|0")</f>
        <v>Upgrade | CreditWatch/Outlook (09/29/2023)</v>
      </c>
      <c r="Q1254" s="10">
        <f>_xll.SNL.Clients.Office.Excel.Functions.SPG(A1254, "RD_LAST_REVIEW_DATE_GLOBAL", "Issuer Credit Rating", "Local Currency LT")</f>
        <v>45589</v>
      </c>
      <c r="R1254" s="10">
        <f>_xll.SNL.Clients.Office.Excel.Functions.SPG(A1254, "RD_CREDIT_RATING_DATE_GLOBAL", "Issuer Credit Rating", "Local Currency LT|0")</f>
        <v>45198</v>
      </c>
      <c r="S1254" s="10">
        <f>_xll.SNL.Clients.Office.Excel.Functions.SPG(A1254, "RD_CREDIT_WATCH_OUTLOOK_DATE_GLOBAL", "Issuer Credit Rating", "Local Currency LT|0")</f>
        <v>45198</v>
      </c>
      <c r="T1254" s="13" t="str">
        <f>_xll.SNL.Clients.Office.Excel.Functions.SPG(A1254, "SP_BUSINESS_DESCRIPTION")</f>
        <v>Taylor Morrison Home Corporation, together with its subsidiaries, operates as a public homebuilder in the United States. The company designs, builds, and sells single and multi-family detached and attached homes; and develops lifestyle and master-planned communities. It develops and constructs multi-use properties consisting of commercial space, retail, and multi-family properties under the Urban Form brand name. In addition, the company offers financial services, title insurance, and closing settlement services. It operates under the Taylor Morrison, Darling Homes Collection by Taylor Morrison, and Esplanade brand names in Arizona, California, Colorado, Florida, Georgia, Nevada, North and South Carolina, Oregon, Texas, and Washington. Taylor Morrison Home Corporation was founded in 1936 and is headquartered in Scottsdale, Arizona.</v>
      </c>
    </row>
    <row r="1255" spans="1:20" x14ac:dyDescent="0.3">
      <c r="A1255" s="12" t="s">
        <v>1973</v>
      </c>
      <c r="B1255" s="10">
        <f>_xll.SNL.Clients.Office.Excel.Functions.SPG(A1255,"SP_IPO_DATE")</f>
        <v>37950</v>
      </c>
      <c r="C1255" s="5">
        <f>_xll.SNL.Clients.Office.Excel.Functions.SPG(A1255, "SP_VOLUME_AVG_WEEKLY_TO_SHARES_OUT", , "1M")</f>
        <v>3.8048972055854153</v>
      </c>
      <c r="D1255" s="5">
        <f>_xll.SNL.Clients.Office.Excel.Functions.SPG(A1255, "SP_VOLUME_AVG_WEEKLY_TO_SHARES_OUT", , "3M")</f>
        <v>3.77863383934426</v>
      </c>
      <c r="E1255" s="5">
        <f>_xll.SNL.Clients.Office.Excel.Functions.SPG(A1255, "SP_VOLUME_AVG_DAILY_TO_1YR_AVG_DAILY", , "1M")</f>
        <v>86.71</v>
      </c>
      <c r="F1255" s="5">
        <f>_xll.SNL.Clients.Office.Excel.Functions.SPG(A1255, "SP_VOLUME_AVG_DAILY_TO_1YR_AVG_DAILY", , "3M")</f>
        <v>86.11</v>
      </c>
      <c r="G1255" s="9" t="str">
        <f>_xll.SNL.Clients.Office.Excel.Functions.SPG(A1255, "IQ_SECTOR")</f>
        <v>Information Technology</v>
      </c>
      <c r="H1255" s="9" t="str">
        <f>_xll.SNL.Clients.Office.Excel.Functions.SPG(A1255, "IQ_INDUSTRY_GROUP")</f>
        <v>Technology Hardware and Equipment</v>
      </c>
      <c r="I1255" s="9" t="str">
        <f>_xll.SNL.Clients.Office.Excel.Functions.SPG(A1255, "IQ_INDUSTRY")</f>
        <v>Electronic Equipment, Instruments and Components</v>
      </c>
      <c r="J1255" s="9" t="str">
        <f>_xll.SNL.Clients.Office.Excel.Functions.SPG(A1255, "IQ_PRIMARY_INDUSTRY")</f>
        <v>Technology Distributors</v>
      </c>
      <c r="K1255" s="9" t="str">
        <f>_xll.SNL.Clients.Office.Excel.Functions.SPG(A1255, "NAICS_CODE", "Primary")</f>
        <v>423430 - Computer and Computer Peripheral Equipment and Software Merchant Wholesalers</v>
      </c>
      <c r="L1255" s="9" t="str">
        <f>_xll.SNL.Clients.Office.Excel.Functions.SPG(A1255, "SP_TOPICTAG")</f>
        <v>Software Development; Cloud Management; Data Integration; Cloud Infrastructure; Cloud Security; Cloud Storage; Data Center Technology</v>
      </c>
      <c r="M1255" s="5">
        <f>_xll.SNL.Clients.Office.Excel.Functions.SPG(A1255, "SP_PCT_SHARES_OWNED_ALL_INSTITUTIONS")</f>
        <v>88.69</v>
      </c>
      <c r="N1255" s="9" t="str">
        <f>_xll.SNL.Clients.Office.Excel.Functions.SPG(A1255, "RD_CREDIT_RATING_GLOBAL", "Issuer Credit Rating", "Local Currency LT|0")</f>
        <v>BBB-</v>
      </c>
      <c r="O1255" s="9" t="str">
        <f>_xll.SNL.Clients.Office.Excel.Functions.SPG(A1255, "RD_CWOL_GLOBAL", "Issuer Credit Rating", "Local Currency LT|0")</f>
        <v>Stable</v>
      </c>
      <c r="P1255" s="9" t="str">
        <f>_xll.SNL.Clients.Office.Excel.Functions.SPG(A1255, "RD_RATING_ACTION_GLOBAL", "Issuer Credit Rating", "Local Currency LT|0")</f>
        <v>New Rating | CreditWatch/Outlook (07/19/2021)</v>
      </c>
      <c r="Q1255" s="10">
        <f>_xll.SNL.Clients.Office.Excel.Functions.SPG(A1255, "RD_LAST_REVIEW_DATE_GLOBAL", "Issuer Credit Rating", "Local Currency LT")</f>
        <v>45488</v>
      </c>
      <c r="R1255" s="10">
        <f>_xll.SNL.Clients.Office.Excel.Functions.SPG(A1255, "RD_CREDIT_RATING_DATE_GLOBAL", "Issuer Credit Rating", "Local Currency LT|0")</f>
        <v>44396</v>
      </c>
      <c r="S1255" s="10">
        <f>_xll.SNL.Clients.Office.Excel.Functions.SPG(A1255, "RD_CREDIT_WATCH_OUTLOOK_DATE_GLOBAL", "Issuer Credit Rating", "Local Currency LT|0")</f>
        <v>44396</v>
      </c>
      <c r="T1255" s="13" t="str">
        <f>_xll.SNL.Clients.Office.Excel.Functions.SPG(A1255, "SP_BUSINESS_DESCRIPTION")</f>
        <v>TD SYNNEX Corporation operates as a distributor and solutions aggregator for the information technology (IT) ecosystem. It offers endpoint solutions, including personal computing devices and peripherals, mobile phones and accessories, printers, and supplies; and advanced solutions comprising data center technologies, such as hybrid cloud, security, storage, networking, servers, software, converged and hyper-converged infrastructure, and hyperscale infrastructure. The company also provides design, integration, test and other production value-added solutions, such as thermal testing, power-draw efficiency testing, burn-in, quality, and logistics support; logistics services; depot repair and customer management services; and cloud services, including public cloud solutions in productivity and collaboration, infrastructure as a service, platform as a service, software as a service, security, mobility, AI, and other hybrid solutions. In addition, it offers online services; financing options, including net terms, third party leasing, floor plan financing and letters-of-credit backed financing and arrangements, as well lease products to reseller customers and their end-users and provides device-as-a-service to end-users; and Marketing Services comprising direct mail, external media advertising, reseller product training, targeted telemarketing campaigns, national and regional trade shows, trade groups, database analysis, print on demand services, and web-based marketing. It serves value-added resellers, corporate resellers, government resellers, system integrators, direct marketers, retailers, and managed service providers. The company was formerly known as SYNNEX Corporation and changed its name to TD SYNNEX Corporation in September 2021. TD SYNNEX Corporation was founded in 1980 and is headquartered in Fremont, California.</v>
      </c>
    </row>
    <row r="1256" spans="1:20" x14ac:dyDescent="0.3">
      <c r="A1256" s="12" t="s">
        <v>419</v>
      </c>
      <c r="B1256" s="10" t="str">
        <f>_xll.SNL.Clients.Office.Excel.Functions.SPG(A1256,"SP_IPO_DATE")</f>
        <v/>
      </c>
      <c r="C1256" s="5">
        <f>_xll.SNL.Clients.Office.Excel.Functions.SPG(A1256, "SP_VOLUME_AVG_WEEKLY_TO_SHARES_OUT", , "1M")</f>
        <v>2.9524106587221635</v>
      </c>
      <c r="D1256" s="5">
        <f>_xll.SNL.Clients.Office.Excel.Functions.SPG(A1256, "SP_VOLUME_AVG_WEEKLY_TO_SHARES_OUT", , "3M")</f>
        <v>2.6299903215593399</v>
      </c>
      <c r="E1256" s="5">
        <f>_xll.SNL.Clients.Office.Excel.Functions.SPG(A1256, "SP_VOLUME_AVG_DAILY_TO_1YR_AVG_DAILY", , "1M")</f>
        <v>102.66</v>
      </c>
      <c r="F1256" s="5">
        <f>_xll.SNL.Clients.Office.Excel.Functions.SPG(A1256, "SP_VOLUME_AVG_DAILY_TO_1YR_AVG_DAILY", , "3M")</f>
        <v>91.45</v>
      </c>
      <c r="G1256" s="9" t="str">
        <f>_xll.SNL.Clients.Office.Excel.Functions.SPG(A1256, "IQ_SECTOR")</f>
        <v>Information Technology</v>
      </c>
      <c r="H1256" s="9" t="str">
        <f>_xll.SNL.Clients.Office.Excel.Functions.SPG(A1256, "IQ_INDUSTRY_GROUP")</f>
        <v>Technology Hardware and Equipment</v>
      </c>
      <c r="I1256" s="9" t="str">
        <f>_xll.SNL.Clients.Office.Excel.Functions.SPG(A1256, "IQ_INDUSTRY")</f>
        <v>Electronic Equipment, Instruments and Components</v>
      </c>
      <c r="J1256" s="9" t="str">
        <f>_xll.SNL.Clients.Office.Excel.Functions.SPG(A1256, "IQ_PRIMARY_INDUSTRY")</f>
        <v>Electronic Manufacturing Services</v>
      </c>
      <c r="K1256" s="9" t="str">
        <f>_xll.SNL.Clients.Office.Excel.Functions.SPG(A1256, "NAICS_CODE", "Primary")</f>
        <v>334417 - Electronic Connector Manufacturing</v>
      </c>
      <c r="L1256" s="9" t="str">
        <f>_xll.SNL.Clients.Office.Excel.Functions.SPG(A1256, "SP_TOPICTAG")</f>
        <v>Environmental Engineering; Industrial Automation; RFID (Radio Frequency Identification); Sensors; Smart Building; Smart Cities</v>
      </c>
      <c r="M1256" s="5">
        <f>_xll.SNL.Clients.Office.Excel.Functions.SPG(A1256, "SP_PCT_SHARES_OWNED_ALL_INSTITUTIONS")</f>
        <v>90.68</v>
      </c>
      <c r="N1256" s="9" t="str">
        <f>_xll.SNL.Clients.Office.Excel.Functions.SPG(A1256, "RD_CREDIT_RATING_GLOBAL", "Issuer Credit Rating", "Local Currency LT|0")</f>
        <v>A-</v>
      </c>
      <c r="O1256" s="9" t="str">
        <f>_xll.SNL.Clients.Office.Excel.Functions.SPG(A1256, "RD_CWOL_GLOBAL", "Issuer Credit Rating", "Local Currency LT|0")</f>
        <v>Stable</v>
      </c>
      <c r="P1256" s="9" t="str">
        <f>_xll.SNL.Clients.Office.Excel.Functions.SPG(A1256, "RD_RATING_ACTION_GLOBAL", "Issuer Credit Rating", "Local Currency LT|0")</f>
        <v>CreditWatch/Outlook (01/27/2021)</v>
      </c>
      <c r="Q1256" s="10">
        <f>_xll.SNL.Clients.Office.Excel.Functions.SPG(A1256, "RD_LAST_REVIEW_DATE_GLOBAL", "Issuer Credit Rating", "Local Currency LT")</f>
        <v>45702</v>
      </c>
      <c r="R1256" s="10">
        <f>_xll.SNL.Clients.Office.Excel.Functions.SPG(A1256, "RD_CREDIT_RATING_DATE_GLOBAL", "Issuer Credit Rating", "Local Currency LT|0")</f>
        <v>41723</v>
      </c>
      <c r="S1256" s="10">
        <f>_xll.SNL.Clients.Office.Excel.Functions.SPG(A1256, "RD_CREDIT_WATCH_OUTLOOK_DATE_GLOBAL", "Issuer Credit Rating", "Local Currency LT|0")</f>
        <v>44223</v>
      </c>
      <c r="T1256" s="13" t="str">
        <f>_xll.SNL.Clients.Office.Excel.Functions.SPG(A1256, "SP_BUSINESS_DESCRIPTION")</f>
        <v>TE Connectivity plc, together with its subsidiaries, manufactures and sells connectivity and sensor solutions in Europe, the Middle East, Africa, the Asia–Pacific, and the Americas. The company operates through three segments: Transportation Solutions, Industrial Solutions, and Communications Solutions. It provides antennas, application tooling, cable assemblies, connectors, electromagnetic compatibility/electromagnetic interference solutions, energy and power, fiber optics, heat shrink tubing, identification and labeling, medical components, passive components, relays and contactors, sensors, switches, terminals and splices, wires and cables, and wire protection and management solutions. The company also offers training and other services, including 3D printing for production, backshells prototyping, electrical installation training, HarnWare software, machine tooling service and repair, medical device design services, and microfluidic devices, as well as conducts automotive webinars. It serves 5G and wireless equipment, aerospace, appliances, automation and control, automotive, autosport, commercial and industrial vehicles, connected home, data centers and artificial intelligence, defense and military, energy solutions, e-mobility, industrial machinery, intelligent buildings, IoT connectivity, medical technologies, oil and gas/marine, personal electronics and wearable technology, rail, sensor applications, space, and other industries. The company was formerly known as Tyco Electronics Ltd. and changed its name to TE Connectivity plc in March 2011. TE Connectivity plc was founded in 1941 and is based in Ballybrit, Ireland.</v>
      </c>
    </row>
    <row r="1257" spans="1:20" x14ac:dyDescent="0.3">
      <c r="A1257" s="12" t="s">
        <v>1545</v>
      </c>
      <c r="B1257" s="10" t="str">
        <f>_xll.SNL.Clients.Office.Excel.Functions.SPG(A1257,"SP_IPO_DATE")</f>
        <v/>
      </c>
      <c r="C1257" s="5">
        <f>_xll.SNL.Clients.Office.Excel.Functions.SPG(A1257, "SP_VOLUME_AVG_WEEKLY_TO_SHARES_OUT", , "1M")</f>
        <v>1.6176697035142364</v>
      </c>
      <c r="D1257" s="5">
        <f>_xll.SNL.Clients.Office.Excel.Functions.SPG(A1257, "SP_VOLUME_AVG_WEEKLY_TO_SHARES_OUT", , "3M")</f>
        <v>1.6973001159211827</v>
      </c>
      <c r="E1257" s="5">
        <f>_xll.SNL.Clients.Office.Excel.Functions.SPG(A1257, "SP_VOLUME_AVG_DAILY_TO_1YR_AVG_DAILY", , "1M")</f>
        <v>158.52000000000001</v>
      </c>
      <c r="F1257" s="5">
        <f>_xll.SNL.Clients.Office.Excel.Functions.SPG(A1257, "SP_VOLUME_AVG_DAILY_TO_1YR_AVG_DAILY", , "3M")</f>
        <v>166.33</v>
      </c>
      <c r="G1257" s="9" t="str">
        <f>_xll.SNL.Clients.Office.Excel.Functions.SPG(A1257, "IQ_SECTOR")</f>
        <v>Communication Services</v>
      </c>
      <c r="H1257" s="9" t="str">
        <f>_xll.SNL.Clients.Office.Excel.Functions.SPG(A1257, "IQ_INDUSTRY_GROUP")</f>
        <v>Media and Entertainment</v>
      </c>
      <c r="I1257" s="9" t="str">
        <f>_xll.SNL.Clients.Office.Excel.Functions.SPG(A1257, "IQ_INDUSTRY")</f>
        <v>Media</v>
      </c>
      <c r="J1257" s="9" t="str">
        <f>_xll.SNL.Clients.Office.Excel.Functions.SPG(A1257, "IQ_PRIMARY_INDUSTRY")</f>
        <v>Advertising</v>
      </c>
      <c r="K1257" s="9" t="str">
        <f>_xll.SNL.Clients.Office.Excel.Functions.SPG(A1257, "NAICS_CODE", "Primary")</f>
        <v>5418 - Advertising, Public Relations, and Related Services</v>
      </c>
      <c r="L1257" s="9" t="str">
        <f>_xll.SNL.Clients.Office.Excel.Functions.SPG(A1257, "SP_TOPICTAG")</f>
        <v>Social Media Marketing; Brand Marketing</v>
      </c>
      <c r="M1257" s="5">
        <f>_xll.SNL.Clients.Office.Excel.Functions.SPG(A1257, "SP_PCT_SHARES_OWNED_ALL_INSTITUTIONS")</f>
        <v>30.46</v>
      </c>
      <c r="N1257" s="9" t="str">
        <f>_xll.SNL.Clients.Office.Excel.Functions.SPG(A1257, "RD_CREDIT_RATING_GLOBAL", "Issuer Credit Rating", "Local Currency LT|0")</f>
        <v/>
      </c>
      <c r="O1257" s="9" t="str">
        <f>_xll.SNL.Clients.Office.Excel.Functions.SPG(A1257, "RD_CWOL_GLOBAL", "Issuer Credit Rating", "Local Currency LT|0")</f>
        <v/>
      </c>
      <c r="P1257" s="9" t="str">
        <f>_xll.SNL.Clients.Office.Excel.Functions.SPG(A1257, "RD_RATING_ACTION_GLOBAL", "Issuer Credit Rating", "Local Currency LT|0")</f>
        <v/>
      </c>
      <c r="Q1257" s="10" t="str">
        <f>_xll.SNL.Clients.Office.Excel.Functions.SPG(A1257, "RD_LAST_REVIEW_DATE_GLOBAL", "Issuer Credit Rating", "Local Currency LT")</f>
        <v/>
      </c>
      <c r="R1257" s="10" t="str">
        <f>_xll.SNL.Clients.Office.Excel.Functions.SPG(A1257, "RD_CREDIT_RATING_DATE_GLOBAL", "Issuer Credit Rating", "Local Currency LT|0")</f>
        <v/>
      </c>
      <c r="S1257" s="10" t="str">
        <f>_xll.SNL.Clients.Office.Excel.Functions.SPG(A1257, "RD_CREDIT_WATCH_OUTLOOK_DATE_GLOBAL", "Issuer Credit Rating", "Local Currency LT|0")</f>
        <v/>
      </c>
      <c r="T1257" s="13" t="str">
        <f>_xll.SNL.Clients.Office.Excel.Functions.SPG(A1257, "SP_BUSINESS_DESCRIPTION")</f>
        <v>TechTarget, Inc. provides purchase intent-driven marketing and sales data that delivers business impact for B2B companies. Its solutions are designed to enable B2B technology companies to identify, reach, and influence enterprise technology decision makers. It offers products and services intended to improve IT vendors’ abilities to impact targeted audiences for business growth using targeting, first-party analytics and data services complemented with customized marketing programs that integrate content creation, demand generation, brand marketing, and other advertising techniques. The company is headquartered in Newton, Massachusetts. TechTarget, Inc operates as a subsidiary of Informa Us Holdings Limited.</v>
      </c>
    </row>
    <row r="1258" spans="1:20" x14ac:dyDescent="0.3">
      <c r="A1258" s="12" t="s">
        <v>1546</v>
      </c>
      <c r="B1258" s="10" t="str">
        <f>_xll.SNL.Clients.Office.Excel.Functions.SPG(A1258,"SP_IPO_DATE")</f>
        <v/>
      </c>
      <c r="C1258" s="5">
        <f>_xll.SNL.Clients.Office.Excel.Functions.SPG(A1258, "SP_VOLUME_AVG_WEEKLY_TO_SHARES_OUT", , "1M")</f>
        <v>3.0797882702043262</v>
      </c>
      <c r="D1258" s="5">
        <f>_xll.SNL.Clients.Office.Excel.Functions.SPG(A1258, "SP_VOLUME_AVG_WEEKLY_TO_SHARES_OUT", , "3M")</f>
        <v>4.0098531977918519</v>
      </c>
      <c r="E1258" s="5">
        <f>_xll.SNL.Clients.Office.Excel.Functions.SPG(A1258, "SP_VOLUME_AVG_DAILY_TO_1YR_AVG_DAILY", , "1M")</f>
        <v>48.5</v>
      </c>
      <c r="F1258" s="5">
        <f>_xll.SNL.Clients.Office.Excel.Functions.SPG(A1258, "SP_VOLUME_AVG_DAILY_TO_1YR_AVG_DAILY", , "3M")</f>
        <v>63.14</v>
      </c>
      <c r="G1258" s="9" t="str">
        <f>_xll.SNL.Clients.Office.Excel.Functions.SPG(A1258, "IQ_SECTOR")</f>
        <v>Communication Services</v>
      </c>
      <c r="H1258" s="9" t="str">
        <f>_xll.SNL.Clients.Office.Excel.Functions.SPG(A1258, "IQ_INDUSTRY_GROUP")</f>
        <v>Media and Entertainment</v>
      </c>
      <c r="I1258" s="9" t="str">
        <f>_xll.SNL.Clients.Office.Excel.Functions.SPG(A1258, "IQ_INDUSTRY")</f>
        <v>Media</v>
      </c>
      <c r="J1258" s="9" t="str">
        <f>_xll.SNL.Clients.Office.Excel.Functions.SPG(A1258, "IQ_PRIMARY_INDUSTRY")</f>
        <v>Broadcasting</v>
      </c>
      <c r="K1258" s="9" t="str">
        <f>_xll.SNL.Clients.Office.Excel.Functions.SPG(A1258, "NAICS_CODE", "Primary")</f>
        <v>51612 - Television Broadcasting Stations</v>
      </c>
      <c r="L1258" s="9" t="str">
        <f>_xll.SNL.Clients.Office.Excel.Functions.SPG(A1258, "SP_TOPICTAG")</f>
        <v>Ad Network; Digital Media; Video Streaming; Video Advertising; Podcast; Streaming Media; Content Creation</v>
      </c>
      <c r="M1258" s="5">
        <f>_xll.SNL.Clients.Office.Excel.Functions.SPG(A1258, "SP_PCT_SHARES_OWNED_ALL_INSTITUTIONS")</f>
        <v>99.17</v>
      </c>
      <c r="N1258" s="9" t="str">
        <f>_xll.SNL.Clients.Office.Excel.Functions.SPG(A1258, "RD_CREDIT_RATING_GLOBAL", "Issuer Credit Rating", "Local Currency LT|0")</f>
        <v>BB+</v>
      </c>
      <c r="O1258" s="9" t="str">
        <f>_xll.SNL.Clients.Office.Excel.Functions.SPG(A1258, "RD_CWOL_GLOBAL", "Issuer Credit Rating", "Local Currency LT|0")</f>
        <v>Stable</v>
      </c>
      <c r="P1258" s="9" t="str">
        <f>_xll.SNL.Clients.Office.Excel.Functions.SPG(A1258, "RD_RATING_ACTION_GLOBAL", "Issuer Credit Rating", "Local Currency LT|0")</f>
        <v>Upgrade | CreditWatch/Outlook (05/31/2023)</v>
      </c>
      <c r="Q1258" s="10">
        <f>_xll.SNL.Clients.Office.Excel.Functions.SPG(A1258, "RD_LAST_REVIEW_DATE_GLOBAL", "Issuer Credit Rating", "Local Currency LT")</f>
        <v>45553</v>
      </c>
      <c r="R1258" s="10">
        <f>_xll.SNL.Clients.Office.Excel.Functions.SPG(A1258, "RD_CREDIT_RATING_DATE_GLOBAL", "Issuer Credit Rating", "Local Currency LT|0")</f>
        <v>45077</v>
      </c>
      <c r="S1258" s="10">
        <f>_xll.SNL.Clients.Office.Excel.Functions.SPG(A1258, "RD_CREDIT_WATCH_OUTLOOK_DATE_GLOBAL", "Issuer Credit Rating", "Local Currency LT|0")</f>
        <v>45077</v>
      </c>
      <c r="T1258" s="13" t="str">
        <f>_xll.SNL.Clients.Office.Excel.Functions.SPG(A1258, "SP_BUSINESS_DESCRIPTION")</f>
        <v>TEGNA Inc. operates as a media company in the United States. The company operates television stations that deliver television programming and digital content. It offers news content to consumers across various platforms, including online, mobile, connected television, and social platforms; owns and operates multicast networks under the names True Crime Network and Quest that offer on-demand episodes of shows; and operates VAULT Studios, which provides true crime and investigative content in the form of original television programs. In addition, the company provides solutions for advertisers through TEGNA Marketing Solutions (TMS). TMS delivers results for advertisers across television and digital, as well as over-the-top (OTT) platforms, including Premion OTT advertising network. TEGNA Inc. was founded in 1906 and is headquartered in Tysons, Virginia.</v>
      </c>
    </row>
    <row r="1259" spans="1:20" x14ac:dyDescent="0.3">
      <c r="A1259" s="12" t="s">
        <v>420</v>
      </c>
      <c r="B1259" s="10" t="str">
        <f>_xll.SNL.Clients.Office.Excel.Functions.SPG(A1259,"SP_IPO_DATE")</f>
        <v/>
      </c>
      <c r="C1259" s="5">
        <f>_xll.SNL.Clients.Office.Excel.Functions.SPG(A1259, "SP_VOLUME_AVG_WEEKLY_TO_SHARES_OUT", , "1M")</f>
        <v>2.8497302415100929</v>
      </c>
      <c r="D1259" s="5">
        <f>_xll.SNL.Clients.Office.Excel.Functions.SPG(A1259, "SP_VOLUME_AVG_WEEKLY_TO_SHARES_OUT", , "3M")</f>
        <v>2.6615493900455744</v>
      </c>
      <c r="E1259" s="5">
        <f>_xll.SNL.Clients.Office.Excel.Functions.SPG(A1259, "SP_VOLUME_AVG_DAILY_TO_1YR_AVG_DAILY", , "1M")</f>
        <v>108.36</v>
      </c>
      <c r="F1259" s="5">
        <f>_xll.SNL.Clients.Office.Excel.Functions.SPG(A1259, "SP_VOLUME_AVG_DAILY_TO_1YR_AVG_DAILY", , "3M")</f>
        <v>101.2</v>
      </c>
      <c r="G1259" s="9" t="str">
        <f>_xll.SNL.Clients.Office.Excel.Functions.SPG(A1259, "IQ_SECTOR")</f>
        <v>Information Technology</v>
      </c>
      <c r="H1259" s="9" t="str">
        <f>_xll.SNL.Clients.Office.Excel.Functions.SPG(A1259, "IQ_INDUSTRY_GROUP")</f>
        <v>Technology Hardware and Equipment</v>
      </c>
      <c r="I1259" s="9" t="str">
        <f>_xll.SNL.Clients.Office.Excel.Functions.SPG(A1259, "IQ_INDUSTRY")</f>
        <v>Electronic Equipment, Instruments and Components</v>
      </c>
      <c r="J1259" s="9" t="str">
        <f>_xll.SNL.Clients.Office.Excel.Functions.SPG(A1259, "IQ_PRIMARY_INDUSTRY")</f>
        <v>Electronic Equipment and Instruments</v>
      </c>
      <c r="K1259" s="9" t="str">
        <f>_xll.SNL.Clients.Office.Excel.Functions.SPG(A1259, "NAICS_CODE", "Primary")</f>
        <v>33451 - Navigational, Measuring, Electromedical, and Control Instruments Manufacturing</v>
      </c>
      <c r="L1259" s="9" t="str">
        <f>_xll.SNL.Clients.Office.Excel.Functions.SPG(A1259, "SP_TOPICTAG")</f>
        <v>Computer Vision; Industrial Automation; Sensors; Simulation; Data Protection; Process Automation</v>
      </c>
      <c r="M1259" s="5">
        <f>_xll.SNL.Clients.Office.Excel.Functions.SPG(A1259, "SP_PCT_SHARES_OWNED_ALL_INSTITUTIONS")</f>
        <v>95.21</v>
      </c>
      <c r="N1259" s="9" t="str">
        <f>_xll.SNL.Clients.Office.Excel.Functions.SPG(A1259, "RD_CREDIT_RATING_GLOBAL", "Issuer Credit Rating", "Local Currency LT|0")</f>
        <v>BBB</v>
      </c>
      <c r="O1259" s="9" t="str">
        <f>_xll.SNL.Clients.Office.Excel.Functions.SPG(A1259, "RD_CWOL_GLOBAL", "Issuer Credit Rating", "Local Currency LT|0")</f>
        <v>Stable</v>
      </c>
      <c r="P1259" s="9" t="str">
        <f>_xll.SNL.Clients.Office.Excel.Functions.SPG(A1259, "RD_RATING_ACTION_GLOBAL", "Issuer Credit Rating", "Local Currency LT|0")</f>
        <v>New Rating | CreditWatch/Outlook (03/04/2021)</v>
      </c>
      <c r="Q1259" s="10">
        <f>_xll.SNL.Clients.Office.Excel.Functions.SPG(A1259, "RD_LAST_REVIEW_DATE_GLOBAL", "Issuer Credit Rating", "Local Currency LT")</f>
        <v>45399</v>
      </c>
      <c r="R1259" s="10">
        <f>_xll.SNL.Clients.Office.Excel.Functions.SPG(A1259, "RD_CREDIT_RATING_DATE_GLOBAL", "Issuer Credit Rating", "Local Currency LT|0")</f>
        <v>44259</v>
      </c>
      <c r="S1259" s="10">
        <f>_xll.SNL.Clients.Office.Excel.Functions.SPG(A1259, "RD_CREDIT_WATCH_OUTLOOK_DATE_GLOBAL", "Issuer Credit Rating", "Local Currency LT|0")</f>
        <v>44259</v>
      </c>
      <c r="T1259" s="13" t="str">
        <f>_xll.SNL.Clients.Office.Excel.Functions.SPG(A1259, "SP_BUSINESS_DESCRIPTION")</f>
        <v>Teledyne Technologies Incorporated together with its subsidiaries, provides enabling technologies for industrial growth markets in the United States and internationally. Its Digital Imaging segment provides visible spectrum sensors and digital cameras; and infrared, ultraviolet, visible, and X-ray spectra; as well as micro electromechanical systems and semiconductors, including analog-to-digital and digital-to-analog converters. This segment also offers cooled and uncooled infrared or thermal products, including sensors, camera cores, and camera systems; high-resolution, low-dose X-ray sensors, high-power microwave, and high-energy X-ray subsystems; and instruments for the measurement of physical properties and maritime products; as well as develops and manufactures multi-spectrum electro-optic/infrared imaging systems and associated products, such as lasers, optics, and radars, CBRNE (Chemical, Biological, Radiological, Nuclear and Explosive detectors), and unmanned air and ground systems. The company’s Instrumentation segment offers monitoring, control, and electronic test and measurement equipment; and power and communications connectivity devices for distributed instrumentation systems and sensor networks. The company’s Aerospace and Defense Electronics segment provides electronic components and subsystems, data acquisition and communications components and equipment, harsh environment interconnects, general aviation batteries, and other components; and onboard avionics systems and ground-based applications, aircraft data and connectivity solutions, hardware systems, and software applications. Its Engineered Systems segment offers systems engineering and integration, technology development, and manufacturing solutions for defense, space, environmental, and energy applications; and designs and manufactures electrochemical energy systems and electronics for military applications. The company was founded in 1960 and is headquartered in Thousand Oaks, California.</v>
      </c>
    </row>
    <row r="1260" spans="1:20" x14ac:dyDescent="0.3">
      <c r="A1260" s="12" t="s">
        <v>421</v>
      </c>
      <c r="B1260" s="10" t="str">
        <f>_xll.SNL.Clients.Office.Excel.Functions.SPG(A1260,"SP_IPO_DATE")</f>
        <v/>
      </c>
      <c r="C1260" s="5">
        <f>_xll.SNL.Clients.Office.Excel.Functions.SPG(A1260, "SP_VOLUME_AVG_WEEKLY_TO_SHARES_OUT", , "1M")</f>
        <v>5.6795994126533005</v>
      </c>
      <c r="D1260" s="5">
        <f>_xll.SNL.Clients.Office.Excel.Functions.SPG(A1260, "SP_VOLUME_AVG_WEEKLY_TO_SHARES_OUT", , "3M")</f>
        <v>5.2259723422504889</v>
      </c>
      <c r="E1260" s="5">
        <f>_xll.SNL.Clients.Office.Excel.Functions.SPG(A1260, "SP_VOLUME_AVG_DAILY_TO_1YR_AVG_DAILY", , "1M")</f>
        <v>123.86</v>
      </c>
      <c r="F1260" s="5">
        <f>_xll.SNL.Clients.Office.Excel.Functions.SPG(A1260, "SP_VOLUME_AVG_DAILY_TO_1YR_AVG_DAILY", , "3M")</f>
        <v>113.97</v>
      </c>
      <c r="G1260" s="9" t="str">
        <f>_xll.SNL.Clients.Office.Excel.Functions.SPG(A1260, "IQ_SECTOR")</f>
        <v>Health Care</v>
      </c>
      <c r="H1260" s="9" t="str">
        <f>_xll.SNL.Clients.Office.Excel.Functions.SPG(A1260, "IQ_INDUSTRY_GROUP")</f>
        <v>Health Care Equipment and Services</v>
      </c>
      <c r="I1260" s="9" t="str">
        <f>_xll.SNL.Clients.Office.Excel.Functions.SPG(A1260, "IQ_INDUSTRY")</f>
        <v>Health Care Equipment and Supplies</v>
      </c>
      <c r="J1260" s="9" t="str">
        <f>_xll.SNL.Clients.Office.Excel.Functions.SPG(A1260, "IQ_PRIMARY_INDUSTRY")</f>
        <v>Health Care Equipment</v>
      </c>
      <c r="K1260" s="9" t="str">
        <f>_xll.SNL.Clients.Office.Excel.Functions.SPG(A1260, "NAICS_CODE", "Primary")</f>
        <v>339112 - Surgical and Medical Instrument Manufacturing</v>
      </c>
      <c r="L1260" s="9" t="str">
        <f>_xll.SNL.Clients.Office.Excel.Functions.SPG(A1260, "SP_TOPICTAG")</f>
        <v>Health Diagnostics; Cardiovascular; Orthopaedics; Pain Management; Respiratory; Surgery; Urology</v>
      </c>
      <c r="M1260" s="5">
        <f>_xll.SNL.Clients.Office.Excel.Functions.SPG(A1260, "SP_PCT_SHARES_OWNED_ALL_INSTITUTIONS")</f>
        <v>101.14</v>
      </c>
      <c r="N1260" s="9" t="str">
        <f>_xll.SNL.Clients.Office.Excel.Functions.SPG(A1260, "RD_CREDIT_RATING_GLOBAL", "Issuer Credit Rating", "Local Currency LT|0")</f>
        <v>BB+</v>
      </c>
      <c r="O1260" s="9" t="str">
        <f>_xll.SNL.Clients.Office.Excel.Functions.SPG(A1260, "RD_CWOL_GLOBAL", "Issuer Credit Rating", "Local Currency LT|0")</f>
        <v>Stable</v>
      </c>
      <c r="P1260" s="9" t="str">
        <f>_xll.SNL.Clients.Office.Excel.Functions.SPG(A1260, "RD_RATING_ACTION_GLOBAL", "Issuer Credit Rating", "Local Currency LT|0")</f>
        <v>CreditWatch/Outlook (03/02/2020)</v>
      </c>
      <c r="Q1260" s="10">
        <f>_xll.SNL.Clients.Office.Excel.Functions.SPG(A1260, "RD_LAST_REVIEW_DATE_GLOBAL", "Issuer Credit Rating", "Local Currency LT")</f>
        <v>45370</v>
      </c>
      <c r="R1260" s="10">
        <f>_xll.SNL.Clients.Office.Excel.Functions.SPG(A1260, "RD_CREDIT_RATING_DATE_GLOBAL", "Issuer Credit Rating", "Local Currency LT|0")</f>
        <v>42461</v>
      </c>
      <c r="S1260" s="10">
        <f>_xll.SNL.Clients.Office.Excel.Functions.SPG(A1260, "RD_CREDIT_WATCH_OUTLOOK_DATE_GLOBAL", "Issuer Credit Rating", "Local Currency LT|0")</f>
        <v>43892</v>
      </c>
      <c r="T1260" s="13" t="str">
        <f>_xll.SNL.Clients.Office.Excel.Functions.SPG(A1260, "SP_BUSINESS_DESCRIPTION")</f>
        <v>Teleflex Incorporated designs, develops, manufactures, and supplies single-use medical devices for common diagnostic and therapeutic procedures in critical care and surgical applications worldwide. The company provides vascular access products that comprise Arrow branded catheters, catheter navigation and tip positioning systems, and intraosseous access systems for the administration of intravenous therapies, the measurement of blood pressure, and the withdrawal of blood samples through a single puncture site. It also offers interventional products, which consists of various coronary catheters, structural heart support devices, and peripheral intervention and mechanical circulatory support platform that are used by interventional cardiologists and radiologists, and vascular surgeons; and Arrow branded pumps and catheters, Guideline, Turnpike, and Trapliner catheters, the Manta Vascular Closure, and Arrow Oncontrol devices. The company provides anesthesia products, such as airway and pain management products to support hospital, emergency medicine, and military channels; and surgical products, including metal and polymer ligation clips, and fascial closure surgical systems that are used in laparoscopic surgical procedures, percutaneous surgical systems, and other surgical instruments. It also offers interventional urology products comprising the UroLift System, an invasive technology for treating lower urinary tract symptoms due to benign prostatic hyperplasia; respiratory products, including oxygen and aerosol therapies, spirometry, and ventilation management products for use in various care settings; urology products, such as catheters, urine collectors, and catheterization accessories and products for operative endourology; and bladder management services. The company serves hospitals and healthcare providers, medical device manufacturers, and home care markets. Teleflex Incorporated was incorporated in 1943 and is headquartered in Wayne, Pennsylvania.</v>
      </c>
    </row>
    <row r="1261" spans="1:20" x14ac:dyDescent="0.3">
      <c r="A1261" s="12" t="s">
        <v>1547</v>
      </c>
      <c r="B1261" s="10" t="str">
        <f>_xll.SNL.Clients.Office.Excel.Functions.SPG(A1261,"SP_IPO_DATE")</f>
        <v/>
      </c>
      <c r="C1261" s="5">
        <f>_xll.SNL.Clients.Office.Excel.Functions.SPG(A1261, "SP_VOLUME_AVG_WEEKLY_TO_SHARES_OUT", , "1M")</f>
        <v>3.3396434892512326</v>
      </c>
      <c r="D1261" s="5">
        <f>_xll.SNL.Clients.Office.Excel.Functions.SPG(A1261, "SP_VOLUME_AVG_WEEKLY_TO_SHARES_OUT", , "3M")</f>
        <v>3.9746616298659507</v>
      </c>
      <c r="E1261" s="5">
        <f>_xll.SNL.Clients.Office.Excel.Functions.SPG(A1261, "SP_VOLUME_AVG_DAILY_TO_1YR_AVG_DAILY", , "1M")</f>
        <v>66.19</v>
      </c>
      <c r="F1261" s="5">
        <f>_xll.SNL.Clients.Office.Excel.Functions.SPG(A1261, "SP_VOLUME_AVG_DAILY_TO_1YR_AVG_DAILY", , "3M")</f>
        <v>78.78</v>
      </c>
      <c r="G1261" s="9" t="str">
        <f>_xll.SNL.Clients.Office.Excel.Functions.SPG(A1261, "IQ_SECTOR")</f>
        <v>Communication Services</v>
      </c>
      <c r="H1261" s="9" t="str">
        <f>_xll.SNL.Clients.Office.Excel.Functions.SPG(A1261, "IQ_INDUSTRY_GROUP")</f>
        <v>Telecommunication Services</v>
      </c>
      <c r="I1261" s="9" t="str">
        <f>_xll.SNL.Clients.Office.Excel.Functions.SPG(A1261, "IQ_INDUSTRY")</f>
        <v>Wireless Telecommunication Services</v>
      </c>
      <c r="J1261" s="9" t="str">
        <f>_xll.SNL.Clients.Office.Excel.Functions.SPG(A1261, "IQ_PRIMARY_INDUSTRY")</f>
        <v>Wireless Telecommunication Services</v>
      </c>
      <c r="K1261" s="9" t="str">
        <f>_xll.SNL.Clients.Office.Excel.Functions.SPG(A1261, "NAICS_CODE", "Primary")</f>
        <v>517112 - Wireless Telecommunications Carriers (except Satellite)</v>
      </c>
      <c r="L1261" s="9" t="str">
        <f>_xll.SNL.Clients.Office.Excel.Functions.SPG(A1261, "SP_TOPICTAG")</f>
        <v>Network Backbone; VoIP; Enterprise Voip and Telephony; Smart Cities; Edge Computing; Network Security; 5G</v>
      </c>
      <c r="M1261" s="5">
        <f>_xll.SNL.Clients.Office.Excel.Functions.SPG(A1261, "SP_PCT_SHARES_OWNED_ALL_INSTITUTIONS")</f>
        <v>79.86</v>
      </c>
      <c r="N1261" s="9" t="str">
        <f>_xll.SNL.Clients.Office.Excel.Functions.SPG(A1261, "RD_CREDIT_RATING_GLOBAL", "Issuer Credit Rating", "Local Currency LT|0")</f>
        <v>BB</v>
      </c>
      <c r="O1261" s="9" t="str">
        <f>_xll.SNL.Clients.Office.Excel.Functions.SPG(A1261, "RD_CWOL_GLOBAL", "Issuer Credit Rating", "Local Currency LT|0")</f>
        <v>Watch Dev</v>
      </c>
      <c r="P1261" s="9" t="str">
        <f>_xll.SNL.Clients.Office.Excel.Functions.SPG(A1261, "RD_RATING_ACTION_GLOBAL", "Issuer Credit Rating", "Local Currency LT|0")</f>
        <v>CreditWatch/Outlook (08/08/2023)</v>
      </c>
      <c r="Q1261" s="10">
        <f>_xll.SNL.Clients.Office.Excel.Functions.SPG(A1261, "RD_LAST_REVIEW_DATE_GLOBAL", "Issuer Credit Rating", "Local Currency LT")</f>
        <v>45541</v>
      </c>
      <c r="R1261" s="10">
        <f>_xll.SNL.Clients.Office.Excel.Functions.SPG(A1261, "RD_CREDIT_RATING_DATE_GLOBAL", "Issuer Credit Rating", "Local Currency LT|0")</f>
        <v>41967</v>
      </c>
      <c r="S1261" s="10">
        <f>_xll.SNL.Clients.Office.Excel.Functions.SPG(A1261, "RD_CREDIT_WATCH_OUTLOOK_DATE_GLOBAL", "Issuer Credit Rating", "Local Currency LT|0")</f>
        <v>45146</v>
      </c>
      <c r="T1261" s="13" t="str">
        <f>_xll.SNL.Clients.Office.Excel.Functions.SPG(A1261, "SP_BUSINESS_DESCRIPTION")</f>
        <v>Telephone and Data Systems, Inc., a telecommunications company, provides communications services in the United States. It operates through two segments: UScellular and TDS Telecom. The company offers wireless solutions to consumers, and business and government customers, including a suite of connected Internet of things (IoT) solutions, and software applications for monitor and control, business automation/operations, communication, fleet and asset management, smart water solutions, private cellular networks and custom, and end-to-end IoT solutions; wireless priority services and quality priority and preemption options; smartphones and other handsets, tablets, wearables, mobile hotspots, fixed wireless home internet, and IoT devices; and accessories, such as cases, screen protectors, chargers, and memory cards, as well as consumer electronics, including audio, home automation and networking products. It also provides replace and repair services; Trade-In program through which it buys customers' used equipment; internet connections and all-home Wi-Fi services; TDS TV+, an integrated cloud television platform that offers video content and features; local and long-distance telephone service, voice over internet protocol, and enhanced services; broadband, IP-based services, and hosted voice and video collaboration services; and communication services in underserved areas. The company sells its products through retail stores, direct and indirect sales, third-party retailers, and independent agents, as well as through ecommerce and telesales. Telephone and Data Systems, Inc. was incorporated in 1968 and is headquartered in Chicago, Illinois.</v>
      </c>
    </row>
    <row r="1262" spans="1:20" x14ac:dyDescent="0.3">
      <c r="A1262" s="12" t="s">
        <v>1974</v>
      </c>
      <c r="B1262" s="10">
        <f>_xll.SNL.Clients.Office.Excel.Functions.SPG(A1262,"SP_IPO_DATE")</f>
        <v>37972</v>
      </c>
      <c r="C1262" s="5">
        <f>_xll.SNL.Clients.Office.Excel.Functions.SPG(A1262, "SP_VOLUME_AVG_WEEKLY_TO_SHARES_OUT", , "1M")</f>
        <v>6.643268866097447</v>
      </c>
      <c r="D1262" s="5">
        <f>_xll.SNL.Clients.Office.Excel.Functions.SPG(A1262, "SP_VOLUME_AVG_WEEKLY_TO_SHARES_OUT", , "3M")</f>
        <v>4.5176226756439659</v>
      </c>
      <c r="E1262" s="5">
        <f>_xll.SNL.Clients.Office.Excel.Functions.SPG(A1262, "SP_VOLUME_AVG_DAILY_TO_1YR_AVG_DAILY", , "1M")</f>
        <v>169.86</v>
      </c>
      <c r="F1262" s="5">
        <f>_xll.SNL.Clients.Office.Excel.Functions.SPG(A1262, "SP_VOLUME_AVG_DAILY_TO_1YR_AVG_DAILY", , "3M")</f>
        <v>115.51</v>
      </c>
      <c r="G1262" s="9" t="str">
        <f>_xll.SNL.Clients.Office.Excel.Functions.SPG(A1262, "IQ_SECTOR")</f>
        <v>Consumer Discretionary</v>
      </c>
      <c r="H1262" s="9" t="str">
        <f>_xll.SNL.Clients.Office.Excel.Functions.SPG(A1262, "IQ_INDUSTRY_GROUP")</f>
        <v>Consumer Durables and Apparel</v>
      </c>
      <c r="I1262" s="9" t="str">
        <f>_xll.SNL.Clients.Office.Excel.Functions.SPG(A1262, "IQ_INDUSTRY")</f>
        <v>Household Durables</v>
      </c>
      <c r="J1262" s="9" t="str">
        <f>_xll.SNL.Clients.Office.Excel.Functions.SPG(A1262, "IQ_PRIMARY_INDUSTRY")</f>
        <v>Home Furnishings</v>
      </c>
      <c r="K1262" s="9" t="str">
        <f>_xll.SNL.Clients.Office.Excel.Functions.SPG(A1262, "NAICS_CODE", "Primary")</f>
        <v>337910 - Mattress Manufacturing</v>
      </c>
      <c r="L1262" s="9" t="str">
        <f>_xll.SNL.Clients.Office.Excel.Functions.SPG(A1262, "SP_TOPICTAG")</f>
        <v>Fast-Moving Consumer Goods; Lifestyle</v>
      </c>
      <c r="M1262" s="5">
        <f>_xll.SNL.Clients.Office.Excel.Functions.SPG(A1262, "SP_PCT_SHARES_OWNED_ALL_INSTITUTIONS")</f>
        <v>71.66</v>
      </c>
      <c r="N1262" s="9" t="str">
        <f>_xll.SNL.Clients.Office.Excel.Functions.SPG(A1262, "RD_CREDIT_RATING_GLOBAL", "Issuer Credit Rating", "Local Currency LT|0")</f>
        <v>BB</v>
      </c>
      <c r="O1262" s="9" t="str">
        <f>_xll.SNL.Clients.Office.Excel.Functions.SPG(A1262, "RD_CWOL_GLOBAL", "Issuer Credit Rating", "Local Currency LT|0")</f>
        <v>Stable</v>
      </c>
      <c r="P1262" s="9" t="str">
        <f>_xll.SNL.Clients.Office.Excel.Functions.SPG(A1262, "RD_RATING_ACTION_GLOBAL", "Issuer Credit Rating", "Local Currency LT|0")</f>
        <v>Downgrade | CreditWatch/Outlook (08/14/2023)</v>
      </c>
      <c r="Q1262" s="10">
        <f>_xll.SNL.Clients.Office.Excel.Functions.SPG(A1262, "RD_LAST_REVIEW_DATE_GLOBAL", "Issuer Credit Rating", "Local Currency LT")</f>
        <v>45694</v>
      </c>
      <c r="R1262" s="10">
        <f>_xll.SNL.Clients.Office.Excel.Functions.SPG(A1262, "RD_CREDIT_RATING_DATE_GLOBAL", "Issuer Credit Rating", "Local Currency LT|0")</f>
        <v>45152</v>
      </c>
      <c r="S1262" s="10">
        <f>_xll.SNL.Clients.Office.Excel.Functions.SPG(A1262, "RD_CREDIT_WATCH_OUTLOOK_DATE_GLOBAL", "Issuer Credit Rating", "Local Currency LT|0")</f>
        <v>45152</v>
      </c>
      <c r="T1262" s="13" t="str">
        <f>_xll.SNL.Clients.Office.Excel.Functions.SPG(A1262, "SP_BUSINESS_DESCRIPTION")</f>
        <v>Tempur Sealy International, Inc., together with its subsidiaries, designs, manufactures, distributes, and retails bedding products in the United States and internationally. It provides mattresses, foundations and adjustable foundations, and adjustable bases, as well as other products comprising pillows, mattress covers, sheets, cushions, and various other accessories and comfort products under the Tempur-Pedic, Sealy, Stearns &amp; Foster, Sealy, and Cocoon by Sealy brand names. The company sells its products through approximately company-owned stores, online, and call centers; and third party retailers, including third party distribution, hospitality, and healthcare. It also operates a portfolio of retail brands, including Tempur-Pedic retail stores, Sleep Outfitters, Sleep Solutions Outlet, Dreams, and SOVA; and licenses Sealy, Tempur, and Stearns &amp; Foster brands, as well as technology and trademarks to other manufacturers. Tempur Sealy International, Inc. was founded in 1846 and is based in Lexington, Kentucky.</v>
      </c>
    </row>
    <row r="1263" spans="1:20" x14ac:dyDescent="0.3">
      <c r="A1263" s="12" t="s">
        <v>1975</v>
      </c>
      <c r="B1263" s="10" t="str">
        <f>_xll.SNL.Clients.Office.Excel.Functions.SPG(A1263,"SP_IPO_DATE")</f>
        <v/>
      </c>
      <c r="C1263" s="5">
        <f>_xll.SNL.Clients.Office.Excel.Functions.SPG(A1263, "SP_VOLUME_AVG_WEEKLY_TO_SHARES_OUT", , "1M")</f>
        <v>6.7295381694937566</v>
      </c>
      <c r="D1263" s="5">
        <f>_xll.SNL.Clients.Office.Excel.Functions.SPG(A1263, "SP_VOLUME_AVG_WEEKLY_TO_SHARES_OUT", , "3M")</f>
        <v>7.0801872247928861</v>
      </c>
      <c r="E1263" s="5">
        <f>_xll.SNL.Clients.Office.Excel.Functions.SPG(A1263, "SP_VOLUME_AVG_DAILY_TO_1YR_AVG_DAILY", , "1M")</f>
        <v>101.5</v>
      </c>
      <c r="F1263" s="5">
        <f>_xll.SNL.Clients.Office.Excel.Functions.SPG(A1263, "SP_VOLUME_AVG_DAILY_TO_1YR_AVG_DAILY", , "3M")</f>
        <v>106.79</v>
      </c>
      <c r="G1263" s="9" t="str">
        <f>_xll.SNL.Clients.Office.Excel.Functions.SPG(A1263, "IQ_SECTOR")</f>
        <v>Health Care</v>
      </c>
      <c r="H1263" s="9" t="str">
        <f>_xll.SNL.Clients.Office.Excel.Functions.SPG(A1263, "IQ_INDUSTRY_GROUP")</f>
        <v>Health Care Equipment and Services</v>
      </c>
      <c r="I1263" s="9" t="str">
        <f>_xll.SNL.Clients.Office.Excel.Functions.SPG(A1263, "IQ_INDUSTRY")</f>
        <v>Health Care Providers and Services</v>
      </c>
      <c r="J1263" s="9" t="str">
        <f>_xll.SNL.Clients.Office.Excel.Functions.SPG(A1263, "IQ_PRIMARY_INDUSTRY")</f>
        <v>Health Care Facilities</v>
      </c>
      <c r="K1263" s="9" t="str">
        <f>_xll.SNL.Clients.Office.Excel.Functions.SPG(A1263, "NAICS_CODE", "Primary")</f>
        <v>622 - Hospitals</v>
      </c>
      <c r="L1263" s="9" t="str">
        <f>_xll.SNL.Clients.Office.Excel.Functions.SPG(A1263, "SP_TOPICTAG")</f>
        <v>Health Diagnostics; MHealth; Outpatient Care; Cardiovascular; Neurology; Respiratory; Surgery</v>
      </c>
      <c r="M1263" s="5">
        <f>_xll.SNL.Clients.Office.Excel.Functions.SPG(A1263, "SP_PCT_SHARES_OWNED_ALL_INSTITUTIONS")</f>
        <v>95.95</v>
      </c>
      <c r="N1263" s="9" t="str">
        <f>_xll.SNL.Clients.Office.Excel.Functions.SPG(A1263, "RD_CREDIT_RATING_GLOBAL", "Issuer Credit Rating", "Local Currency LT|0")</f>
        <v>B+</v>
      </c>
      <c r="O1263" s="9" t="str">
        <f>_xll.SNL.Clients.Office.Excel.Functions.SPG(A1263, "RD_CWOL_GLOBAL", "Issuer Credit Rating", "Local Currency LT|0")</f>
        <v>Positive</v>
      </c>
      <c r="P1263" s="9" t="str">
        <f>_xll.SNL.Clients.Office.Excel.Functions.SPG(A1263, "RD_RATING_ACTION_GLOBAL", "Issuer Credit Rating", "Local Currency LT|0")</f>
        <v>CreditWatch/Outlook (06/10/2024)</v>
      </c>
      <c r="Q1263" s="10">
        <f>_xll.SNL.Clients.Office.Excel.Functions.SPG(A1263, "RD_LAST_REVIEW_DATE_GLOBAL", "Issuer Credit Rating", "Local Currency LT")</f>
        <v>45453</v>
      </c>
      <c r="R1263" s="10">
        <f>_xll.SNL.Clients.Office.Excel.Functions.SPG(A1263, "RD_CREDIT_RATING_DATE_GLOBAL", "Issuer Credit Rating", "Local Currency LT|0")</f>
        <v>44636</v>
      </c>
      <c r="S1263" s="10">
        <f>_xll.SNL.Clients.Office.Excel.Functions.SPG(A1263, "RD_CREDIT_WATCH_OUTLOOK_DATE_GLOBAL", "Issuer Credit Rating", "Local Currency LT|0")</f>
        <v>45453</v>
      </c>
      <c r="T1263" s="13" t="str">
        <f>_xll.SNL.Clients.Office.Excel.Functions.SPG(A1263, "SP_BUSINESS_DESCRIPTION")</f>
        <v>Tenet Healthcare Corporation operates as a diversified healthcare services company in the United States. The company operates through two segments: Hospital Operations and Services, and Ambulatory Care. Its general hospitals offer acute care services, operating and recovery rooms, radiology and respiratory therapy services, clinical laboratories, and pharmacies. The company also provides intensive and critical care, and/or coronary care units; cardiovascular, digestive disease, neurosciences, musculoskeletal, and obstetrics services; outpatient services, including physical therapy; tertiary care services, such as cardiothoracic surgery, complex spinal surgery, neonatal intensive care, and neurosurgery services; quaternary care services in heart and kidney transplants; and limb salvaging vascular procedure, acute level 1 trauma, intravascular stroke care, minimally invasive cardiac valve replacement, imaging, surgical robotic, and telemedicine access services. In addition, it offers a range of procedures and services, such as orthopedics, total joint replacement, and spinal and other musculoskeletal procedures; gastroenterology; pain management; otolaryngology; ophthalmology; and urology. It operates hospitals, ambulatory surgery centers, imaging centers, surgical hospitals, off-campus emergency departments, and micro-hospitals. Tenet Healthcare Corporation was founded in 1967 and is headquartered in Dallas, Texas.</v>
      </c>
    </row>
    <row r="1264" spans="1:20" x14ac:dyDescent="0.3">
      <c r="A1264" s="12" t="s">
        <v>1548</v>
      </c>
      <c r="B1264" s="10" t="str">
        <f>_xll.SNL.Clients.Office.Excel.Functions.SPG(A1264,"SP_IPO_DATE")</f>
        <v/>
      </c>
      <c r="C1264" s="5">
        <f>_xll.SNL.Clients.Office.Excel.Functions.SPG(A1264, "SP_VOLUME_AVG_WEEKLY_TO_SHARES_OUT", , "1M")</f>
        <v>3.5399799005799504</v>
      </c>
      <c r="D1264" s="5">
        <f>_xll.SNL.Clients.Office.Excel.Functions.SPG(A1264, "SP_VOLUME_AVG_WEEKLY_TO_SHARES_OUT", , "3M")</f>
        <v>4.4272698786902911</v>
      </c>
      <c r="E1264" s="5">
        <f>_xll.SNL.Clients.Office.Excel.Functions.SPG(A1264, "SP_VOLUME_AVG_DAILY_TO_1YR_AVG_DAILY", , "1M")</f>
        <v>101.75</v>
      </c>
      <c r="F1264" s="5">
        <f>_xll.SNL.Clients.Office.Excel.Functions.SPG(A1264, "SP_VOLUME_AVG_DAILY_TO_1YR_AVG_DAILY", , "3M")</f>
        <v>127.26</v>
      </c>
      <c r="G1264" s="9" t="str">
        <f>_xll.SNL.Clients.Office.Excel.Functions.SPG(A1264, "IQ_SECTOR")</f>
        <v>Industrials</v>
      </c>
      <c r="H1264" s="9" t="str">
        <f>_xll.SNL.Clients.Office.Excel.Functions.SPG(A1264, "IQ_INDUSTRY_GROUP")</f>
        <v>Capital Goods</v>
      </c>
      <c r="I1264" s="9" t="str">
        <f>_xll.SNL.Clients.Office.Excel.Functions.SPG(A1264, "IQ_INDUSTRY")</f>
        <v>Machinery</v>
      </c>
      <c r="J1264" s="9" t="str">
        <f>_xll.SNL.Clients.Office.Excel.Functions.SPG(A1264, "IQ_PRIMARY_INDUSTRY")</f>
        <v>Industrial Machinery and Supplies and Components</v>
      </c>
      <c r="K1264" s="9" t="str">
        <f>_xll.SNL.Clients.Office.Excel.Functions.SPG(A1264, "NAICS_CODE", "Primary")</f>
        <v>33331 - Commercial and Service Industry Machinery Manufacturing</v>
      </c>
      <c r="L1264" s="9" t="str">
        <f>_xll.SNL.Clients.Office.Excel.Functions.SPG(A1264, "SP_TOPICTAG")</f>
        <v>Environmental Engineering</v>
      </c>
      <c r="M1264" s="5">
        <f>_xll.SNL.Clients.Office.Excel.Functions.SPG(A1264, "SP_PCT_SHARES_OWNED_ALL_INSTITUTIONS")</f>
        <v>95.32</v>
      </c>
      <c r="N1264" s="9" t="str">
        <f>_xll.SNL.Clients.Office.Excel.Functions.SPG(A1264, "RD_CREDIT_RATING_GLOBAL", "Issuer Credit Rating", "Local Currency LT|0")</f>
        <v>NR</v>
      </c>
      <c r="O1264" s="9" t="str">
        <f>_xll.SNL.Clients.Office.Excel.Functions.SPG(A1264, "RD_CWOL_GLOBAL", "Issuer Credit Rating", "Local Currency LT|0")</f>
        <v>NR</v>
      </c>
      <c r="P1264" s="9" t="str">
        <f>_xll.SNL.Clients.Office.Excel.Functions.SPG(A1264, "RD_RATING_ACTION_GLOBAL", "Issuer Credit Rating", "Local Currency LT|0")</f>
        <v>Not Rated | CreditWatch/Outlook (04/08/2024)</v>
      </c>
      <c r="Q1264" s="10">
        <f>_xll.SNL.Clients.Office.Excel.Functions.SPG(A1264, "RD_LAST_REVIEW_DATE_GLOBAL", "Issuer Credit Rating", "Local Currency LT")</f>
        <v>45390</v>
      </c>
      <c r="R1264" s="10">
        <f>_xll.SNL.Clients.Office.Excel.Functions.SPG(A1264, "RD_CREDIT_RATING_DATE_GLOBAL", "Issuer Credit Rating", "Local Currency LT|0")</f>
        <v>45390</v>
      </c>
      <c r="S1264" s="10">
        <f>_xll.SNL.Clients.Office.Excel.Functions.SPG(A1264, "RD_CREDIT_WATCH_OUTLOOK_DATE_GLOBAL", "Issuer Credit Rating", "Local Currency LT|0")</f>
        <v>45390</v>
      </c>
      <c r="T1264" s="13" t="str">
        <f>_xll.SNL.Clients.Office.Excel.Functions.SPG(A1264, "SP_BUSINESS_DESCRIPTION")</f>
        <v>Tennant Company, together with its subsidiaries, designs, manufactures, and markets floor cleaning equipment in the Americas, Europe, the Middle East, Africa, and the Asia Pacific. The company offers a suite of products, including floor maintenance and cleaning equipment, detergent-free and other sustainable cleaning technologies, aftermarket parts and consumables, equipment maintenance and repair services, and asset management solutions. It provides business solutions, such as financing, rental, and leasing programs, as well as machine-to-machine asset management solutions. The company offers its products under the Tennant, Nobles, Alfa Uma Empresa Tennant, IPC, Gaomei, and Rongen brands, as well as private-label brands. Its products are used in retail establishments and distribution centers; factories and warehouses; and public venues, such as arenas and stadiums, office buildings, schools and universities, hospitals and clinics, and other environments. The company markets its products to contract cleaners and businesses through direct sales and service organizations, as well as through a network of authorized distributors. Tennant Company was founded in 1870 and is headquartered in Eden Prairie, Minnesota.</v>
      </c>
    </row>
    <row r="1265" spans="1:20" x14ac:dyDescent="0.3">
      <c r="A1265" s="12" t="s">
        <v>1976</v>
      </c>
      <c r="B1265" s="10" t="str">
        <f>_xll.SNL.Clients.Office.Excel.Functions.SPG(A1265,"SP_IPO_DATE")</f>
        <v/>
      </c>
      <c r="C1265" s="5">
        <f>_xll.SNL.Clients.Office.Excel.Functions.SPG(A1265, "SP_VOLUME_AVG_WEEKLY_TO_SHARES_OUT", , "1M")</f>
        <v>5.51907796101949</v>
      </c>
      <c r="D1265" s="5">
        <f>_xll.SNL.Clients.Office.Excel.Functions.SPG(A1265, "SP_VOLUME_AVG_WEEKLY_TO_SHARES_OUT", , "3M")</f>
        <v>4.5507319580678871</v>
      </c>
      <c r="E1265" s="5">
        <f>_xll.SNL.Clients.Office.Excel.Functions.SPG(A1265, "SP_VOLUME_AVG_DAILY_TO_1YR_AVG_DAILY", , "1M")</f>
        <v>114.11</v>
      </c>
      <c r="F1265" s="5">
        <f>_xll.SNL.Clients.Office.Excel.Functions.SPG(A1265, "SP_VOLUME_AVG_DAILY_TO_1YR_AVG_DAILY", , "3M")</f>
        <v>94.08</v>
      </c>
      <c r="G1265" s="9" t="str">
        <f>_xll.SNL.Clients.Office.Excel.Functions.SPG(A1265, "IQ_SECTOR")</f>
        <v>Information Technology</v>
      </c>
      <c r="H1265" s="9" t="str">
        <f>_xll.SNL.Clients.Office.Excel.Functions.SPG(A1265, "IQ_INDUSTRY_GROUP")</f>
        <v>Software and Services</v>
      </c>
      <c r="I1265" s="9" t="str">
        <f>_xll.SNL.Clients.Office.Excel.Functions.SPG(A1265, "IQ_INDUSTRY")</f>
        <v>Software</v>
      </c>
      <c r="J1265" s="9" t="str">
        <f>_xll.SNL.Clients.Office.Excel.Functions.SPG(A1265, "IQ_PRIMARY_INDUSTRY")</f>
        <v>Systems Software</v>
      </c>
      <c r="K1265" s="9" t="str">
        <f>_xll.SNL.Clients.Office.Excel.Functions.SPG(A1265, "NAICS_CODE", "Primary")</f>
        <v>513210 - Software Publishers</v>
      </c>
      <c r="L1265" s="9" t="str">
        <f>_xll.SNL.Clients.Office.Excel.Functions.SPG(A1265, "SP_TOPICTAG")</f>
        <v>Cloud Management; Data Integration; Machine Learning; Data Protection; Cloud Infrastructure; Cloud Security; Artificial Intelligence</v>
      </c>
      <c r="M1265" s="5">
        <f>_xll.SNL.Clients.Office.Excel.Functions.SPG(A1265, "SP_PCT_SHARES_OWNED_ALL_INSTITUTIONS")</f>
        <v>87.1</v>
      </c>
      <c r="N1265" s="9" t="str">
        <f>_xll.SNL.Clients.Office.Excel.Functions.SPG(A1265, "RD_CREDIT_RATING_GLOBAL", "Issuer Credit Rating", "Local Currency LT|0")</f>
        <v/>
      </c>
      <c r="O1265" s="9" t="str">
        <f>_xll.SNL.Clients.Office.Excel.Functions.SPG(A1265, "RD_CWOL_GLOBAL", "Issuer Credit Rating", "Local Currency LT|0")</f>
        <v/>
      </c>
      <c r="P1265" s="9" t="str">
        <f>_xll.SNL.Clients.Office.Excel.Functions.SPG(A1265, "RD_RATING_ACTION_GLOBAL", "Issuer Credit Rating", "Local Currency LT|0")</f>
        <v/>
      </c>
      <c r="Q1265" s="10" t="str">
        <f>_xll.SNL.Clients.Office.Excel.Functions.SPG(A1265, "RD_LAST_REVIEW_DATE_GLOBAL", "Issuer Credit Rating", "Local Currency LT")</f>
        <v/>
      </c>
      <c r="R1265" s="10" t="str">
        <f>_xll.SNL.Clients.Office.Excel.Functions.SPG(A1265, "RD_CREDIT_RATING_DATE_GLOBAL", "Issuer Credit Rating", "Local Currency LT|0")</f>
        <v/>
      </c>
      <c r="S1265" s="10" t="str">
        <f>_xll.SNL.Clients.Office.Excel.Functions.SPG(A1265, "RD_CREDIT_WATCH_OUTLOOK_DATE_GLOBAL", "Issuer Credit Rating", "Local Currency LT|0")</f>
        <v/>
      </c>
      <c r="T1265" s="13" t="str">
        <f>_xll.SNL.Clients.Office.Excel.Functions.SPG(A1265, "SP_BUSINESS_DESCRIPTION")</f>
        <v>Teradata Corporation, together with its subsidiaries, provides a connected multi-cloud data platform for enterprise analytics. The company offers Teradata Vantage, an open and connected platform designed to leverage data across an enterprise. Its business consulting services include support services for organizations to establish a data and analytic vision, enable a multi-cloud ecosystem architecture, and identify and operationalize analytical opportunities, as well as to ensure the analytical infrastructure delivers value. The company offers support and maintenance services. It serves clients in financial services, government, healthcare and life sciences, manufacturing, retail, telecommunications, and travel/transportation sectors through a direct sales force in the Americas, Europe, the Middle East, Africa, the Asia Pacific, and Japan. Teradata Corporation was incorporated in 1979 and is headquartered in San Diego, California.</v>
      </c>
    </row>
    <row r="1266" spans="1:20" x14ac:dyDescent="0.3">
      <c r="A1266" s="12" t="s">
        <v>422</v>
      </c>
      <c r="B1266" s="10" t="str">
        <f>_xll.SNL.Clients.Office.Excel.Functions.SPG(A1266,"SP_IPO_DATE")</f>
        <v/>
      </c>
      <c r="C1266" s="5">
        <f>_xll.SNL.Clients.Office.Excel.Functions.SPG(A1266, "SP_VOLUME_AVG_WEEKLY_TO_SHARES_OUT", , "1M")</f>
        <v>8.4882082171164601</v>
      </c>
      <c r="D1266" s="5">
        <f>_xll.SNL.Clients.Office.Excel.Functions.SPG(A1266, "SP_VOLUME_AVG_WEEKLY_TO_SHARES_OUT", , "3M")</f>
        <v>7.8507916331108856</v>
      </c>
      <c r="E1266" s="5">
        <f>_xll.SNL.Clients.Office.Excel.Functions.SPG(A1266, "SP_VOLUME_AVG_DAILY_TO_1YR_AVG_DAILY", , "1M")</f>
        <v>126.39</v>
      </c>
      <c r="F1266" s="5">
        <f>_xll.SNL.Clients.Office.Excel.Functions.SPG(A1266, "SP_VOLUME_AVG_DAILY_TO_1YR_AVG_DAILY", , "3M")</f>
        <v>116.9</v>
      </c>
      <c r="G1266" s="9" t="str">
        <f>_xll.SNL.Clients.Office.Excel.Functions.SPG(A1266, "IQ_SECTOR")</f>
        <v>Information Technology</v>
      </c>
      <c r="H1266" s="9" t="str">
        <f>_xll.SNL.Clients.Office.Excel.Functions.SPG(A1266, "IQ_INDUSTRY_GROUP")</f>
        <v>Semiconductors and Semiconductor Equipment</v>
      </c>
      <c r="I1266" s="9" t="str">
        <f>_xll.SNL.Clients.Office.Excel.Functions.SPG(A1266, "IQ_INDUSTRY")</f>
        <v>Semiconductors and Semiconductor Equipment</v>
      </c>
      <c r="J1266" s="9" t="str">
        <f>_xll.SNL.Clients.Office.Excel.Functions.SPG(A1266, "IQ_PRIMARY_INDUSTRY")</f>
        <v>Semiconductor Materials and Equipment</v>
      </c>
      <c r="K1266" s="9" t="str">
        <f>_xll.SNL.Clients.Office.Excel.Functions.SPG(A1266, "NAICS_CODE", "Primary")</f>
        <v>333242 - Semiconductor Machinery Manufacturing</v>
      </c>
      <c r="L1266" s="9" t="str">
        <f>_xll.SNL.Clients.Office.Excel.Functions.SPG(A1266, "SP_TOPICTAG")</f>
        <v>Industrial Automation; Sensors; Data Protection; Process Automation; Artificial Intelligence; 5G</v>
      </c>
      <c r="M1266" s="5">
        <f>_xll.SNL.Clients.Office.Excel.Functions.SPG(A1266, "SP_PCT_SHARES_OWNED_ALL_INSTITUTIONS")</f>
        <v>98.56</v>
      </c>
      <c r="N1266" s="9" t="str">
        <f>_xll.SNL.Clients.Office.Excel.Functions.SPG(A1266, "RD_CREDIT_RATING_GLOBAL", "Issuer Credit Rating", "Local Currency LT|0")</f>
        <v>NR</v>
      </c>
      <c r="O1266" s="9" t="str">
        <f>_xll.SNL.Clients.Office.Excel.Functions.SPG(A1266, "RD_CWOL_GLOBAL", "Issuer Credit Rating", "Local Currency LT|0")</f>
        <v>NR</v>
      </c>
      <c r="P1266" s="9" t="str">
        <f>_xll.SNL.Clients.Office.Excel.Functions.SPG(A1266, "RD_RATING_ACTION_GLOBAL", "Issuer Credit Rating", "Local Currency LT|0")</f>
        <v>Not Rated | CreditWatch/Outlook (03/24/2005)</v>
      </c>
      <c r="Q1266" s="10" t="str">
        <f>_xll.SNL.Clients.Office.Excel.Functions.SPG(A1266, "RD_LAST_REVIEW_DATE_GLOBAL", "Issuer Credit Rating", "Local Currency LT")</f>
        <v/>
      </c>
      <c r="R1266" s="10">
        <f>_xll.SNL.Clients.Office.Excel.Functions.SPG(A1266, "RD_CREDIT_RATING_DATE_GLOBAL", "Issuer Credit Rating", "Local Currency LT|0")</f>
        <v>38435</v>
      </c>
      <c r="S1266" s="10">
        <f>_xll.SNL.Clients.Office.Excel.Functions.SPG(A1266, "RD_CREDIT_WATCH_OUTLOOK_DATE_GLOBAL", "Issuer Credit Rating", "Local Currency LT|0")</f>
        <v>38435</v>
      </c>
      <c r="T1266" s="13" t="str">
        <f>_xll.SNL.Clients.Office.Excel.Functions.SPG(A1266, "SP_BUSINESS_DESCRIPTION")</f>
        <v>Teradyne, Inc. designs, develops, manufactures, and sells automated test systems and robotics products worldwide. It operates through four segments; Semiconductor Test, System Test, Robotics, and Wireless Test. The Semiconductor Test segment offers products and services for wafer level and device package testing of semiconductor devices in automotive, industrial, communications, consumer, smartphones, cloud, computer and electronic game, and other applications. This segment also provides FLEX test platform systems; J750 test system to address the volume semiconductor devices, including microcontrollers; Magnum platform that tests memory devices, such as flash memory and DRAM; and ETS platform for semiconductor manufacturers, and assembly and test subcontractors in the analog/mixed signal markets. It serves integrated device manufacturers that integrate the fabrication of silicon wafers into their business; fabless companies that outsource the manufacturing of silicon wafers; foundries; and semiconductor assembly and test providers. The System Test segment offers defense/aerospace test instrumentation and systems; storage and system level test systems; and circuit-board test and inspection systems. The Wireless Test segment provides wireless test solutions for silicon validation, wireless module manufacturing, and wireless end device manufacturing under the LitePoint brand. This segment also offers IQxel-MX and IQxel-MW7G series products for edge measurement performance in the manufacturing of connectivity products; IQxstream-5G and IQgig-5G family products to support 4G and 5G technologies; and IQgig-UWB+ for certification and manufacturing test support for ultra wideband products. The Robotics segment provides collaborative robotic arms, autonomous mobile robots, and advanced robotic control software for manufacturing, logistics, and industrial customers. The company was incorporated in 1960 and is headquartered in North Reading, Massachusetts.</v>
      </c>
    </row>
    <row r="1267" spans="1:20" x14ac:dyDescent="0.3">
      <c r="A1267" s="12" t="s">
        <v>1977</v>
      </c>
      <c r="B1267" s="10" t="str">
        <f>_xll.SNL.Clients.Office.Excel.Functions.SPG(A1267,"SP_IPO_DATE")</f>
        <v/>
      </c>
      <c r="C1267" s="5">
        <f>_xll.SNL.Clients.Office.Excel.Functions.SPG(A1267, "SP_VOLUME_AVG_WEEKLY_TO_SHARES_OUT", , "1M")</f>
        <v>6.4773412126767944</v>
      </c>
      <c r="D1267" s="5">
        <f>_xll.SNL.Clients.Office.Excel.Functions.SPG(A1267, "SP_VOLUME_AVG_WEEKLY_TO_SHARES_OUT", , "3M")</f>
        <v>5.7403479644383992</v>
      </c>
      <c r="E1267" s="5">
        <f>_xll.SNL.Clients.Office.Excel.Functions.SPG(A1267, "SP_VOLUME_AVG_DAILY_TO_1YR_AVG_DAILY", , "1M")</f>
        <v>105.85</v>
      </c>
      <c r="F1267" s="5">
        <f>_xll.SNL.Clients.Office.Excel.Functions.SPG(A1267, "SP_VOLUME_AVG_DAILY_TO_1YR_AVG_DAILY", , "3M")</f>
        <v>93.81</v>
      </c>
      <c r="G1267" s="9" t="str">
        <f>_xll.SNL.Clients.Office.Excel.Functions.SPG(A1267, "IQ_SECTOR")</f>
        <v>Industrials</v>
      </c>
      <c r="H1267" s="9" t="str">
        <f>_xll.SNL.Clients.Office.Excel.Functions.SPG(A1267, "IQ_INDUSTRY_GROUP")</f>
        <v>Capital Goods</v>
      </c>
      <c r="I1267" s="9" t="str">
        <f>_xll.SNL.Clients.Office.Excel.Functions.SPG(A1267, "IQ_INDUSTRY")</f>
        <v>Machinery</v>
      </c>
      <c r="J1267" s="9" t="str">
        <f>_xll.SNL.Clients.Office.Excel.Functions.SPG(A1267, "IQ_PRIMARY_INDUSTRY")</f>
        <v>Construction Machinery and Heavy Transportation Equipment</v>
      </c>
      <c r="K1267" s="9" t="str">
        <f>_xll.SNL.Clients.Office.Excel.Functions.SPG(A1267, "NAICS_CODE", "Primary")</f>
        <v>33392 - Material Handling Equipment Manufacturing</v>
      </c>
      <c r="L1267" s="9" t="str">
        <f>_xll.SNL.Clients.Office.Excel.Functions.SPG(A1267, "SP_TOPICTAG")</f>
        <v>Fleet Management; Industrial Automation; Process Automation; Artificial Intelligence</v>
      </c>
      <c r="M1267" s="5">
        <f>_xll.SNL.Clients.Office.Excel.Functions.SPG(A1267, "SP_PCT_SHARES_OWNED_ALL_INSTITUTIONS")</f>
        <v>98.81</v>
      </c>
      <c r="N1267" s="9" t="str">
        <f>_xll.SNL.Clients.Office.Excel.Functions.SPG(A1267, "RD_CREDIT_RATING_GLOBAL", "Issuer Credit Rating", "Local Currency LT|0")</f>
        <v>BB</v>
      </c>
      <c r="O1267" s="9" t="str">
        <f>_xll.SNL.Clients.Office.Excel.Functions.SPG(A1267, "RD_CWOL_GLOBAL", "Issuer Credit Rating", "Local Currency LT|0")</f>
        <v>Stable</v>
      </c>
      <c r="P1267" s="9" t="str">
        <f>_xll.SNL.Clients.Office.Excel.Functions.SPG(A1267, "RD_RATING_ACTION_GLOBAL", "Issuer Credit Rating", "Local Currency LT|0")</f>
        <v>Upgrade | CreditWatch/Outlook (12/04/2023)</v>
      </c>
      <c r="Q1267" s="10">
        <f>_xll.SNL.Clients.Office.Excel.Functions.SPG(A1267, "RD_LAST_REVIEW_DATE_GLOBAL", "Issuer Credit Rating", "Local Currency LT")</f>
        <v>45569</v>
      </c>
      <c r="R1267" s="10">
        <f>_xll.SNL.Clients.Office.Excel.Functions.SPG(A1267, "RD_CREDIT_RATING_DATE_GLOBAL", "Issuer Credit Rating", "Local Currency LT|0")</f>
        <v>45264</v>
      </c>
      <c r="S1267" s="10">
        <f>_xll.SNL.Clients.Office.Excel.Functions.SPG(A1267, "RD_CREDIT_WATCH_OUTLOOK_DATE_GLOBAL", "Issuer Credit Rating", "Local Currency LT|0")</f>
        <v>45264</v>
      </c>
      <c r="T1267" s="13" t="str">
        <f>_xll.SNL.Clients.Office.Excel.Functions.SPG(A1267, "SP_BUSINESS_DESCRIPTION")</f>
        <v>Terex Corporation provides materials processing machinery and mobile elevating work platform worldwide. The MP segment offers crushers, washing systems, screens, trommels, apron feeders, material handlers, pick and carry cranes, rough terrain cranes, tower cranes, wood processing, biomass and recycling equipment, concrete mixer trucks and concrete pavers, conveyors, and replacement parts under the Terex, Powerscreen, Fuchs, EvoQuip, Canica, Cedarapids, CBI, Simplicity, Franna, Terex Ecotec, Finlay, ProAll, ZenRobotics, Terex Washing Systems, Terex MPS, Terex Jaques, Terex Advance, ProStack, Terex Bid-Well, MDS, MARCO, MAGNA, Green-Tec, and Terex Recycling Systems brands. Its products are used in construction, infrastructure, and recycling projects; quarrying, mining, and material handling applications; maintenance applications to lift equipment or material; and landscaping and biomass production industries. The AWP segment provides aerial work platform equipment, utility equipment, and telehandlers under the Terex and Genie brands; and portable material lifts, portable aerial work platforms, trailer-mounted articulating booms, self-propelled articulating and telescopic booms, and scissor lifts for construction and maintenance of industrial, commercial, institutional, and residential buildings and facilities, transmission and distribution lines, construction and foundation drilling applications, commercial operations, and tree trimming and various infrastructure projects. The ESG segments offers refuse collection bodies, hydraulic cart lifters, automated carry cans, compaction, balers, recycling equipment, and cameras under the Heil, Marathon, 3rd Eye, Soft-Pak, Connected Collections, Parts Central, Curotto-Can, and Bayne Thinline brands; and waste hauler software solutions. The company offers financing solutions to assist customers in the rental, leasing, and acquisition of its products. The company was founded in 1933 and is based in Norwalk, Connecticut.</v>
      </c>
    </row>
    <row r="1268" spans="1:20" x14ac:dyDescent="0.3">
      <c r="A1268" s="12" t="s">
        <v>1549</v>
      </c>
      <c r="B1268" s="10">
        <f>_xll.SNL.Clients.Office.Excel.Functions.SPG(A1268,"SP_IPO_DATE")</f>
        <v>40218</v>
      </c>
      <c r="C1268" s="5">
        <f>_xll.SNL.Clients.Office.Excel.Functions.SPG(A1268, "SP_VOLUME_AVG_WEEKLY_TO_SHARES_OUT", , "1M")</f>
        <v>4.3642581440600576</v>
      </c>
      <c r="D1268" s="5">
        <f>_xll.SNL.Clients.Office.Excel.Functions.SPG(A1268, "SP_VOLUME_AVG_WEEKLY_TO_SHARES_OUT", , "3M")</f>
        <v>6.4433620258018607</v>
      </c>
      <c r="E1268" s="5">
        <f>_xll.SNL.Clients.Office.Excel.Functions.SPG(A1268, "SP_VOLUME_AVG_DAILY_TO_1YR_AVG_DAILY", , "1M")</f>
        <v>100.04</v>
      </c>
      <c r="F1268" s="5">
        <f>_xll.SNL.Clients.Office.Excel.Functions.SPG(A1268, "SP_VOLUME_AVG_DAILY_TO_1YR_AVG_DAILY", , "3M")</f>
        <v>147.69999999999999</v>
      </c>
      <c r="G1268" s="9" t="str">
        <f>_xll.SNL.Clients.Office.Excel.Functions.SPG(A1268, "IQ_SECTOR")</f>
        <v>Real Estate</v>
      </c>
      <c r="H1268" s="9" t="str">
        <f>_xll.SNL.Clients.Office.Excel.Functions.SPG(A1268, "IQ_INDUSTRY_GROUP")</f>
        <v>Equity Real Estate Investment Trusts (REITs)</v>
      </c>
      <c r="I1268" s="9" t="str">
        <f>_xll.SNL.Clients.Office.Excel.Functions.SPG(A1268, "IQ_INDUSTRY")</f>
        <v>Industrial REITs</v>
      </c>
      <c r="J1268" s="9" t="str">
        <f>_xll.SNL.Clients.Office.Excel.Functions.SPG(A1268, "IQ_PRIMARY_INDUSTRY")</f>
        <v>Industrial REITs</v>
      </c>
      <c r="K1268" s="9" t="str">
        <f>_xll.SNL.Clients.Office.Excel.Functions.SPG(A1268, "NAICS_CODE", "Primary")</f>
        <v>531110 - Lessors of Residential Buildings and Dwellings</v>
      </c>
      <c r="L1268" s="9" t="str">
        <f>_xll.SNL.Clients.Office.Excel.Functions.SPG(A1268, "SP_TOPICTAG")</f>
        <v/>
      </c>
      <c r="M1268" s="5">
        <f>_xll.SNL.Clients.Office.Excel.Functions.SPG(A1268, "SP_PCT_SHARES_OWNED_ALL_INSTITUTIONS")</f>
        <v>115.8</v>
      </c>
      <c r="N1268" s="9" t="str">
        <f>_xll.SNL.Clients.Office.Excel.Functions.SPG(A1268, "RD_CREDIT_RATING_GLOBAL", "Issuer Credit Rating", "Local Currency LT|0")</f>
        <v/>
      </c>
      <c r="O1268" s="9" t="str">
        <f>_xll.SNL.Clients.Office.Excel.Functions.SPG(A1268, "RD_CWOL_GLOBAL", "Issuer Credit Rating", "Local Currency LT|0")</f>
        <v/>
      </c>
      <c r="P1268" s="9" t="str">
        <f>_xll.SNL.Clients.Office.Excel.Functions.SPG(A1268, "RD_RATING_ACTION_GLOBAL", "Issuer Credit Rating", "Local Currency LT|0")</f>
        <v/>
      </c>
      <c r="Q1268" s="10" t="str">
        <f>_xll.SNL.Clients.Office.Excel.Functions.SPG(A1268, "RD_LAST_REVIEW_DATE_GLOBAL", "Issuer Credit Rating", "Local Currency LT")</f>
        <v/>
      </c>
      <c r="R1268" s="10" t="str">
        <f>_xll.SNL.Clients.Office.Excel.Functions.SPG(A1268, "RD_CREDIT_RATING_DATE_GLOBAL", "Issuer Credit Rating", "Local Currency LT|0")</f>
        <v/>
      </c>
      <c r="S1268" s="10" t="str">
        <f>_xll.SNL.Clients.Office.Excel.Functions.SPG(A1268, "RD_CREDIT_WATCH_OUTLOOK_DATE_GLOBAL", "Issuer Credit Rating", "Local Currency LT|0")</f>
        <v/>
      </c>
      <c r="T1268" s="13" t="str">
        <f>_xll.SNL.Clients.Office.Excel.Functions.SPG(A1268, "SP_BUSINESS_DESCRIPTION")</f>
        <v>Terreno Realty Corporation (“Terreno”, and together with its subsidiaries, the “Company”) acquires, owns and operates industrial real estate in six major coastal U.S. markets: Northern New Jersey/New York City; Los Angeles; Miami; San Francisco Bay Area; Seattle and Washington, D.C. All square feet, acres, occupancy and number of properties disclosed in these condensed notes to the consolidated financial statements are unaudited. As of September 30, 2024, the Company owned 294 buildings (including two properties consisting of three buildings held for sale) aggregating approximately 18.3 million square feet, 45 improved land parcels consisting of approximately 152.4 acres, eight properties under development or redevelopment and approximately 35.4 acres of land for future development. The Company is an internally managed Maryland corporation and elected to be taxed as a real estate investment trust (“REIT”) under Sections 856 through 860 of the Internal Revenue Code of 1986, as amended (the “Code”), commencing with its taxable year ended December 31, 2010.</v>
      </c>
    </row>
    <row r="1269" spans="1:20" x14ac:dyDescent="0.3">
      <c r="A1269" s="12" t="s">
        <v>423</v>
      </c>
      <c r="B1269" s="10">
        <f>_xll.SNL.Clients.Office.Excel.Functions.SPG(A1269,"SP_IPO_DATE")</f>
        <v>40357</v>
      </c>
      <c r="C1269" s="5">
        <f>_xll.SNL.Clients.Office.Excel.Functions.SPG(A1269, "SP_VOLUME_AVG_WEEKLY_TO_SHARES_OUT", , "1M")</f>
        <v>11.875040609269625</v>
      </c>
      <c r="D1269" s="5">
        <f>_xll.SNL.Clients.Office.Excel.Functions.SPG(A1269, "SP_VOLUME_AVG_WEEKLY_TO_SHARES_OUT", , "3M")</f>
        <v>12.905278394326949</v>
      </c>
      <c r="E1269" s="5">
        <f>_xll.SNL.Clients.Office.Excel.Functions.SPG(A1269, "SP_VOLUME_AVG_DAILY_TO_1YR_AVG_DAILY", , "1M")</f>
        <v>83.83</v>
      </c>
      <c r="F1269" s="5">
        <f>_xll.SNL.Clients.Office.Excel.Functions.SPG(A1269, "SP_VOLUME_AVG_DAILY_TO_1YR_AVG_DAILY", , "3M")</f>
        <v>91.1</v>
      </c>
      <c r="G1269" s="9" t="str">
        <f>_xll.SNL.Clients.Office.Excel.Functions.SPG(A1269, "IQ_SECTOR")</f>
        <v>Consumer Discretionary</v>
      </c>
      <c r="H1269" s="9" t="str">
        <f>_xll.SNL.Clients.Office.Excel.Functions.SPG(A1269, "IQ_INDUSTRY_GROUP")</f>
        <v>Automobiles and Components</v>
      </c>
      <c r="I1269" s="9" t="str">
        <f>_xll.SNL.Clients.Office.Excel.Functions.SPG(A1269, "IQ_INDUSTRY")</f>
        <v>Automobiles</v>
      </c>
      <c r="J1269" s="9" t="str">
        <f>_xll.SNL.Clients.Office.Excel.Functions.SPG(A1269, "IQ_PRIMARY_INDUSTRY")</f>
        <v>Automobile Manufacturers</v>
      </c>
      <c r="K1269" s="9" t="str">
        <f>_xll.SNL.Clients.Office.Excel.Functions.SPG(A1269, "NAICS_CODE", "Primary")</f>
        <v>336110 - Automobile and Light Duty Motor Vehicle Manufacturing</v>
      </c>
      <c r="L1269" s="9" t="str">
        <f>_xll.SNL.Clients.Office.Excel.Functions.SPG(A1269, "SP_TOPICTAG")</f>
        <v>Clean Energy; Energy Management; Energy Storage; Fleet Management; Industrial Automation; Electric Vehicle; Autonomous Vehicles; Utility Scale Solar; Battery Energy Storage System (BESS); Electric Vehicle Charging Infrastructure</v>
      </c>
      <c r="M1269" s="5">
        <f>_xll.SNL.Clients.Office.Excel.Functions.SPG(A1269, "SP_PCT_SHARES_OWNED_ALL_INSTITUTIONS")</f>
        <v>47.68</v>
      </c>
      <c r="N1269" s="9" t="str">
        <f>_xll.SNL.Clients.Office.Excel.Functions.SPG(A1269, "RD_CREDIT_RATING_GLOBAL", "Issuer Credit Rating", "Local Currency LT|0")</f>
        <v>BBB</v>
      </c>
      <c r="O1269" s="9" t="str">
        <f>_xll.SNL.Clients.Office.Excel.Functions.SPG(A1269, "RD_CWOL_GLOBAL", "Issuer Credit Rating", "Local Currency LT|0")</f>
        <v>Stable</v>
      </c>
      <c r="P1269" s="9" t="str">
        <f>_xll.SNL.Clients.Office.Excel.Functions.SPG(A1269, "RD_RATING_ACTION_GLOBAL", "Issuer Credit Rating", "Local Currency LT|0")</f>
        <v>Upgrade | CreditWatch/Outlook (10/06/2022)</v>
      </c>
      <c r="Q1269" s="10">
        <f>_xll.SNL.Clients.Office.Excel.Functions.SPG(A1269, "RD_LAST_REVIEW_DATE_GLOBAL", "Issuer Credit Rating", "Local Currency LT")</f>
        <v>45413</v>
      </c>
      <c r="R1269" s="10">
        <f>_xll.SNL.Clients.Office.Excel.Functions.SPG(A1269, "RD_CREDIT_RATING_DATE_GLOBAL", "Issuer Credit Rating", "Local Currency LT|0")</f>
        <v>44840</v>
      </c>
      <c r="S1269" s="10">
        <f>_xll.SNL.Clients.Office.Excel.Functions.SPG(A1269, "RD_CREDIT_WATCH_OUTLOOK_DATE_GLOBAL", "Issuer Credit Rating", "Local Currency LT|0")</f>
        <v>44840</v>
      </c>
      <c r="T1269" s="13" t="str">
        <f>_xll.SNL.Clients.Office.Excel.Functions.SPG(A1269, "SP_BUSINESS_DESCRIPTION")</f>
        <v>Tesla, Inc. designs, develops, manufactures, leases, and sells electric vehicles, and energy generation and storage systems in the United States, China, and internationally. The company operates in two segments, Automotive; and Energy Generation and Storage. The Automotive segment offers electric vehicles, as well as sells automotive regulatory credits; and non-warranty after-sales vehicle, used vehicles, body shop and parts, supercharging, retail merchandise, and vehicle insurance services. This segment also provides sedans and sport utility vehicles through direct and used vehicle sales, a network of Tesla Superchargers, and in-app upgrades; purchase financing and leasing services; services for electric vehicles through its company-owned service locations and Tesla mobile service technicians; and vehicle limited warranties and extended service plans. The Energy Generation and Storage segment engages in the design, manufacture, installation, sale, and leasing of solar energy generation and energy storage products, and related services to residential, commercial, and industrial customers and utilities through its website, stores, and galleries, as well as through a network of channel partners. This segment also provides services and repairs to its energy product customers, including under warranty; and various financing options to its residential customers. The company was formerly known as Tesla Motors, Inc. and changed its name to Tesla, Inc. in February 2017. Tesla, Inc. was incorporated in 2003 and is headquartered in Austin, Texas.</v>
      </c>
    </row>
    <row r="1270" spans="1:20" x14ac:dyDescent="0.3">
      <c r="A1270" s="12" t="s">
        <v>1978</v>
      </c>
      <c r="B1270" s="10">
        <f>_xll.SNL.Clients.Office.Excel.Functions.SPG(A1270,"SP_IPO_DATE")</f>
        <v>33589</v>
      </c>
      <c r="C1270" s="5">
        <f>_xll.SNL.Clients.Office.Excel.Functions.SPG(A1270, "SP_VOLUME_AVG_WEEKLY_TO_SHARES_OUT", , "1M")</f>
        <v>7.723129103686051</v>
      </c>
      <c r="D1270" s="5">
        <f>_xll.SNL.Clients.Office.Excel.Functions.SPG(A1270, "SP_VOLUME_AVG_WEEKLY_TO_SHARES_OUT", , "3M")</f>
        <v>5.4884666669240625</v>
      </c>
      <c r="E1270" s="5">
        <f>_xll.SNL.Clients.Office.Excel.Functions.SPG(A1270, "SP_VOLUME_AVG_DAILY_TO_1YR_AVG_DAILY", , "1M")</f>
        <v>230.92</v>
      </c>
      <c r="F1270" s="5">
        <f>_xll.SNL.Clients.Office.Excel.Functions.SPG(A1270, "SP_VOLUME_AVG_DAILY_TO_1YR_AVG_DAILY", , "3M")</f>
        <v>164.1</v>
      </c>
      <c r="G1270" s="9" t="str">
        <f>_xll.SNL.Clients.Office.Excel.Functions.SPG(A1270, "IQ_SECTOR")</f>
        <v>Industrials</v>
      </c>
      <c r="H1270" s="9" t="str">
        <f>_xll.SNL.Clients.Office.Excel.Functions.SPG(A1270, "IQ_INDUSTRY_GROUP")</f>
        <v>Commercial and Professional Services</v>
      </c>
      <c r="I1270" s="9" t="str">
        <f>_xll.SNL.Clients.Office.Excel.Functions.SPG(A1270, "IQ_INDUSTRY")</f>
        <v>Commercial Services and Supplies</v>
      </c>
      <c r="J1270" s="9" t="str">
        <f>_xll.SNL.Clients.Office.Excel.Functions.SPG(A1270, "IQ_PRIMARY_INDUSTRY")</f>
        <v>Environmental and Facilities Services</v>
      </c>
      <c r="K1270" s="9" t="str">
        <f>_xll.SNL.Clients.Office.Excel.Functions.SPG(A1270, "NAICS_CODE", "Primary")</f>
        <v>541330 - Engineering Services</v>
      </c>
      <c r="L1270" s="9" t="str">
        <f>_xll.SNL.Clients.Office.Excel.Functions.SPG(A1270, "SP_TOPICTAG")</f>
        <v>Data Integration; Environmental Consulting; Environmental Engineering; Water Purification; CleanTech; Process Automation; ClimateTech</v>
      </c>
      <c r="M1270" s="5">
        <f>_xll.SNL.Clients.Office.Excel.Functions.SPG(A1270, "SP_PCT_SHARES_OWNED_ALL_INSTITUTIONS")</f>
        <v>90.77</v>
      </c>
      <c r="N1270" s="9" t="str">
        <f>_xll.SNL.Clients.Office.Excel.Functions.SPG(A1270, "RD_CREDIT_RATING_GLOBAL", "Issuer Credit Rating", "Local Currency LT|0")</f>
        <v/>
      </c>
      <c r="O1270" s="9" t="str">
        <f>_xll.SNL.Clients.Office.Excel.Functions.SPG(A1270, "RD_CWOL_GLOBAL", "Issuer Credit Rating", "Local Currency LT|0")</f>
        <v/>
      </c>
      <c r="P1270" s="9" t="str">
        <f>_xll.SNL.Clients.Office.Excel.Functions.SPG(A1270, "RD_RATING_ACTION_GLOBAL", "Issuer Credit Rating", "Local Currency LT|0")</f>
        <v/>
      </c>
      <c r="Q1270" s="10" t="str">
        <f>_xll.SNL.Clients.Office.Excel.Functions.SPG(A1270, "RD_LAST_REVIEW_DATE_GLOBAL", "Issuer Credit Rating", "Local Currency LT")</f>
        <v/>
      </c>
      <c r="R1270" s="10" t="str">
        <f>_xll.SNL.Clients.Office.Excel.Functions.SPG(A1270, "RD_CREDIT_RATING_DATE_GLOBAL", "Issuer Credit Rating", "Local Currency LT|0")</f>
        <v/>
      </c>
      <c r="S1270" s="10" t="str">
        <f>_xll.SNL.Clients.Office.Excel.Functions.SPG(A1270, "RD_CREDIT_WATCH_OUTLOOK_DATE_GLOBAL", "Issuer Credit Rating", "Local Currency LT|0")</f>
        <v/>
      </c>
      <c r="T1270" s="13" t="str">
        <f>_xll.SNL.Clients.Office.Excel.Functions.SPG(A1270, "SP_BUSINESS_DESCRIPTION")</f>
        <v>Tetra Tech, Inc. provides consulting and engineering services that focuses on water, environment, and sustainable infrastructure. in the United States and internationally. The company operates through two segments, Government Services Group (GSG) and Commercial/International Services Group (CIG). The GSG segment offers early data collection and monitoring, data analysis and information management, science and engineering applied research, engineering design, project management, and operations and maintenance services; and climate change and energy management consulting, as well as greenhouse gas inventory assessment, certification, reduction, and management services. This segment serves federal, state, and local governments; and development agencies in water resources analysis and water management, environmental monitoring, data analytics, government consulting, waste management, and a range of civil infrastructure master planning and engineering design markets. The CIG segment provides early data collection and monitoring, data analysis and information management, feasibility studies and assessments, science and engineering applied research, engineering design, project management, and operations and maintenance services; and environmental remediation and reconstruction services, industrial water treatment, and water reuse services; and engineering services for a wide range of clients with specialized needs, such as data centers, advanced manufacturing, security systems, training and audiovisual facilities, clean rooms, laboratories, medical facilities, and disaster preparedness facilities. This segment serves natural resources, energy, and utilities markets, as well as sustainable infrastructure master planning and engineering design for facilities, transportation, and local development projects. Tetra Tech, Inc. was founded in 1966 and is headquartered in Pasadena, California.</v>
      </c>
    </row>
    <row r="1271" spans="1:20" x14ac:dyDescent="0.3">
      <c r="A1271" s="12" t="s">
        <v>1979</v>
      </c>
      <c r="B1271" s="10">
        <f>_xll.SNL.Clients.Office.Excel.Functions.SPG(A1271,"SP_IPO_DATE")</f>
        <v>37846</v>
      </c>
      <c r="C1271" s="5">
        <f>_xll.SNL.Clients.Office.Excel.Functions.SPG(A1271, "SP_VOLUME_AVG_WEEKLY_TO_SHARES_OUT", , "1M")</f>
        <v>5.4400371518631818</v>
      </c>
      <c r="D1271" s="5">
        <f>_xll.SNL.Clients.Office.Excel.Functions.SPG(A1271, "SP_VOLUME_AVG_WEEKLY_TO_SHARES_OUT", , "3M")</f>
        <v>4.7193022342651361</v>
      </c>
      <c r="E1271" s="5">
        <f>_xll.SNL.Clients.Office.Excel.Functions.SPG(A1271, "SP_VOLUME_AVG_DAILY_TO_1YR_AVG_DAILY", , "1M")</f>
        <v>119.78</v>
      </c>
      <c r="F1271" s="5">
        <f>_xll.SNL.Clients.Office.Excel.Functions.SPG(A1271, "SP_VOLUME_AVG_DAILY_TO_1YR_AVG_DAILY", , "3M")</f>
        <v>103.91</v>
      </c>
      <c r="G1271" s="9" t="str">
        <f>_xll.SNL.Clients.Office.Excel.Functions.SPG(A1271, "IQ_SECTOR")</f>
        <v>Financials</v>
      </c>
      <c r="H1271" s="9" t="str">
        <f>_xll.SNL.Clients.Office.Excel.Functions.SPG(A1271, "IQ_INDUSTRY_GROUP")</f>
        <v>Banks</v>
      </c>
      <c r="I1271" s="9" t="str">
        <f>_xll.SNL.Clients.Office.Excel.Functions.SPG(A1271, "IQ_INDUSTRY")</f>
        <v>Banks</v>
      </c>
      <c r="J1271" s="9" t="str">
        <f>_xll.SNL.Clients.Office.Excel.Functions.SPG(A1271, "IQ_PRIMARY_INDUSTRY")</f>
        <v>Regional Banks</v>
      </c>
      <c r="K1271" s="9" t="str">
        <f>_xll.SNL.Clients.Office.Excel.Functions.SPG(A1271, "NAICS_CODE", "Primary")</f>
        <v>522110 - Commercial Banking</v>
      </c>
      <c r="L1271" s="9" t="str">
        <f>_xll.SNL.Clients.Office.Excel.Functions.SPG(A1271, "SP_TOPICTAG")</f>
        <v>Consumer Lending; Digital Brokerage</v>
      </c>
      <c r="M1271" s="5">
        <f>_xll.SNL.Clients.Office.Excel.Functions.SPG(A1271, "SP_PCT_SHARES_OWNED_ALL_INSTITUTIONS")</f>
        <v>100.49</v>
      </c>
      <c r="N1271" s="9" t="str">
        <f>_xll.SNL.Clients.Office.Excel.Functions.SPG(A1271, "RD_CREDIT_RATING_GLOBAL", "Issuer Credit Rating", "Local Currency LT|0")</f>
        <v>BBB-</v>
      </c>
      <c r="O1271" s="9" t="str">
        <f>_xll.SNL.Clients.Office.Excel.Functions.SPG(A1271, "RD_CWOL_GLOBAL", "Issuer Credit Rating", "Local Currency LT|0")</f>
        <v>Stable</v>
      </c>
      <c r="P1271" s="9" t="str">
        <f>_xll.SNL.Clients.Office.Excel.Functions.SPG(A1271, "RD_RATING_ACTION_GLOBAL", "Issuer Credit Rating", "Local Currency LT|0")</f>
        <v>Upgrade | CreditWatch/Outlook (02/25/2022)</v>
      </c>
      <c r="Q1271" s="10">
        <f>_xll.SNL.Clients.Office.Excel.Functions.SPG(A1271, "RD_LAST_REVIEW_DATE_GLOBAL", "Issuer Credit Rating", "Local Currency LT")</f>
        <v>45685</v>
      </c>
      <c r="R1271" s="10">
        <f>_xll.SNL.Clients.Office.Excel.Functions.SPG(A1271, "RD_CREDIT_RATING_DATE_GLOBAL", "Issuer Credit Rating", "Local Currency LT|0")</f>
        <v>44617</v>
      </c>
      <c r="S1271" s="10">
        <f>_xll.SNL.Clients.Office.Excel.Functions.SPG(A1271, "RD_CREDIT_WATCH_OUTLOOK_DATE_GLOBAL", "Issuer Credit Rating", "Local Currency LT|0")</f>
        <v>44617</v>
      </c>
      <c r="T1271" s="13" t="str">
        <f>_xll.SNL.Clients.Office.Excel.Functions.SPG(A1271, "SP_BUSINESS_DESCRIPTION")</f>
        <v>Texas Capital Bancshares, Inc. operates as the bank holding company for Texas Capital Bank, is a full-service financial services firm that delivers customized solutions to businesses, entrepreneurs, and individual customers. The company offers commercial banking; consumer banking; investment banking solutions, including capital markets, mergers and acquisitions, and syndicated finance, as well as financial sponsor coverage, capital solutions, and institutional services; and wealth management services, such as investment management, financial planning, lockbox and insurance, securities-based lending, estate planning, and business succession, as well as philanthropic, trustee and executor, custom credit, and depository services. It also provides deposit accounts, analyzed accounts, commercial card, SBA and business loans, packaged solutions, and merchant services; liquidity and investments, working capital, international trade and payment, and treasury and credit products; and commercial real estate, homebuilder and community, and mortgage finance. In addition, the company offers payables and receivables management; online and mobile banking; term loans and lines of credit, equipment finance and lease, acquisition finance, and asset-based lending; private wealth advisory solutions; and checking and savings accounts, debit and credit cards, and certificates of deposit, as well as ETF and funds management services. Further, it provides financial institution money market accounts and loan syndication products; commercial loans for financing for working capital, organic growth, and acquisitions; real estate term and construction loans; mortgage warehouse lending services; treasury management, trust, and advisory and escrow services; and letters of credit. The company operates in Austin, Dallas, Fort Worth, Houston, and San Antonio metropolitan areas of Texas. Texas Capital Bancshares, Inc. was incorporated in 1996 and is headquartered in Dallas, Texas.</v>
      </c>
    </row>
    <row r="1272" spans="1:20" x14ac:dyDescent="0.3">
      <c r="A1272" s="12" t="s">
        <v>424</v>
      </c>
      <c r="B1272" s="10" t="str">
        <f>_xll.SNL.Clients.Office.Excel.Functions.SPG(A1272,"SP_IPO_DATE")</f>
        <v/>
      </c>
      <c r="C1272" s="5">
        <f>_xll.SNL.Clients.Office.Excel.Functions.SPG(A1272, "SP_VOLUME_AVG_WEEKLY_TO_SHARES_OUT", , "1M")</f>
        <v>3.7225057748293806</v>
      </c>
      <c r="D1272" s="5">
        <f>_xll.SNL.Clients.Office.Excel.Functions.SPG(A1272, "SP_VOLUME_AVG_WEEKLY_TO_SHARES_OUT", , "3M")</f>
        <v>3.2928826794376969</v>
      </c>
      <c r="E1272" s="5">
        <f>_xll.SNL.Clients.Office.Excel.Functions.SPG(A1272, "SP_VOLUME_AVG_DAILY_TO_1YR_AVG_DAILY", , "1M")</f>
        <v>122.18</v>
      </c>
      <c r="F1272" s="5">
        <f>_xll.SNL.Clients.Office.Excel.Functions.SPG(A1272, "SP_VOLUME_AVG_DAILY_TO_1YR_AVG_DAILY", , "3M")</f>
        <v>108.08</v>
      </c>
      <c r="G1272" s="9" t="str">
        <f>_xll.SNL.Clients.Office.Excel.Functions.SPG(A1272, "IQ_SECTOR")</f>
        <v>Information Technology</v>
      </c>
      <c r="H1272" s="9" t="str">
        <f>_xll.SNL.Clients.Office.Excel.Functions.SPG(A1272, "IQ_INDUSTRY_GROUP")</f>
        <v>Semiconductors and Semiconductor Equipment</v>
      </c>
      <c r="I1272" s="9" t="str">
        <f>_xll.SNL.Clients.Office.Excel.Functions.SPG(A1272, "IQ_INDUSTRY")</f>
        <v>Semiconductors and Semiconductor Equipment</v>
      </c>
      <c r="J1272" s="9" t="str">
        <f>_xll.SNL.Clients.Office.Excel.Functions.SPG(A1272, "IQ_PRIMARY_INDUSTRY")</f>
        <v>Semiconductors</v>
      </c>
      <c r="K1272" s="9" t="str">
        <f>_xll.SNL.Clients.Office.Excel.Functions.SPG(A1272, "NAICS_CODE", "Primary")</f>
        <v>334413 - Semiconductor and Related Device Manufacturing</v>
      </c>
      <c r="L1272" s="9" t="str">
        <f>_xll.SNL.Clients.Office.Excel.Functions.SPG(A1272, "SP_TOPICTAG")</f>
        <v>Software Development; Data Integration; Sensors; Supercomputers; Process Automation; Online Payments</v>
      </c>
      <c r="M1272" s="5">
        <f>_xll.SNL.Clients.Office.Excel.Functions.SPG(A1272, "SP_PCT_SHARES_OWNED_ALL_INSTITUTIONS")</f>
        <v>87.74</v>
      </c>
      <c r="N1272" s="9" t="str">
        <f>_xll.SNL.Clients.Office.Excel.Functions.SPG(A1272, "RD_CREDIT_RATING_GLOBAL", "Issuer Credit Rating", "Local Currency LT|0")</f>
        <v>A+</v>
      </c>
      <c r="O1272" s="9" t="str">
        <f>_xll.SNL.Clients.Office.Excel.Functions.SPG(A1272, "RD_CWOL_GLOBAL", "Issuer Credit Rating", "Local Currency LT|0")</f>
        <v>Stable</v>
      </c>
      <c r="P1272" s="9" t="str">
        <f>_xll.SNL.Clients.Office.Excel.Functions.SPG(A1272, "RD_RATING_ACTION_GLOBAL", "Issuer Credit Rating", "Local Currency LT|0")</f>
        <v>Upgrade | CreditWatch/Outlook (09/23/2010)</v>
      </c>
      <c r="Q1272" s="10">
        <f>_xll.SNL.Clients.Office.Excel.Functions.SPG(A1272, "RD_LAST_REVIEW_DATE_GLOBAL", "Issuer Credit Rating", "Local Currency LT")</f>
        <v>45681</v>
      </c>
      <c r="R1272" s="10">
        <f>_xll.SNL.Clients.Office.Excel.Functions.SPG(A1272, "RD_CREDIT_RATING_DATE_GLOBAL", "Issuer Credit Rating", "Local Currency LT|0")</f>
        <v>40444</v>
      </c>
      <c r="S1272" s="10">
        <f>_xll.SNL.Clients.Office.Excel.Functions.SPG(A1272, "RD_CREDIT_WATCH_OUTLOOK_DATE_GLOBAL", "Issuer Credit Rating", "Local Currency LT|0")</f>
        <v>40444</v>
      </c>
      <c r="T1272" s="13" t="str">
        <f>_xll.SNL.Clients.Office.Excel.Functions.SPG(A1272, "SP_BUSINESS_DESCRIPTION")</f>
        <v>Texas Instruments Incorporated designs, manufactures, and sells semiconductors to electronics designers and manufacturers in the United States and internationally. The company operates through Analog and Embedded Processing segments. The Analog segment offers power products to manage power requirements across various voltage levels, including battery-management solutions, DC/DC switching regulators, AC/DC and isolated controllers and converters, power switches, linear regulators, voltage references, and lighting products. This segment provides signal chain products that sense, condition, and measure signals to allow information to be transferred or converted for further processing and control, including amplifiers, data converters, interface products, motor drives, clocks, and logic and sensing products. The Embedded Processing segment offers microcontrollers that are used in electronic equipment; digital signal processors for mathematical computations; and applications processors for specific computing activity. This segment offers products for use in various markets, such as industrial, automotive, personal electronics, communications equipment, enterprise systems, and calculators and other. It provides DLP products primarily for use in project high-definition images; calculators; and application-specific integrated circuits. The company markets and sells its semiconductor products through direct sales and distributors, as well as through its website. Texas Instruments Incorporated was founded in 1930 and is headquartered in Dallas, Texas.</v>
      </c>
    </row>
    <row r="1273" spans="1:20" x14ac:dyDescent="0.3">
      <c r="A1273" s="12" t="s">
        <v>425</v>
      </c>
      <c r="B1273" s="10" t="str">
        <f>_xll.SNL.Clients.Office.Excel.Functions.SPG(A1273,"SP_IPO_DATE")</f>
        <v/>
      </c>
      <c r="C1273" s="5">
        <f>_xll.SNL.Clients.Office.Excel.Functions.SPG(A1273, "SP_VOLUME_AVG_WEEKLY_TO_SHARES_OUT", , "1M")</f>
        <v>2.5313318010584331</v>
      </c>
      <c r="D1273" s="5">
        <f>_xll.SNL.Clients.Office.Excel.Functions.SPG(A1273, "SP_VOLUME_AVG_WEEKLY_TO_SHARES_OUT", , "3M")</f>
        <v>5.1622356172840824</v>
      </c>
      <c r="E1273" s="5">
        <f>_xll.SNL.Clients.Office.Excel.Functions.SPG(A1273, "SP_VOLUME_AVG_DAILY_TO_1YR_AVG_DAILY", , "1M")</f>
        <v>81.900000000000006</v>
      </c>
      <c r="F1273" s="5">
        <f>_xll.SNL.Clients.Office.Excel.Functions.SPG(A1273, "SP_VOLUME_AVG_DAILY_TO_1YR_AVG_DAILY", , "3M")</f>
        <v>167.03</v>
      </c>
      <c r="G1273" s="9" t="str">
        <f>_xll.SNL.Clients.Office.Excel.Functions.SPG(A1273, "IQ_SECTOR")</f>
        <v>Energy</v>
      </c>
      <c r="H1273" s="9" t="str">
        <f>_xll.SNL.Clients.Office.Excel.Functions.SPG(A1273, "IQ_INDUSTRY_GROUP")</f>
        <v>Energy</v>
      </c>
      <c r="I1273" s="9" t="str">
        <f>_xll.SNL.Clients.Office.Excel.Functions.SPG(A1273, "IQ_INDUSTRY")</f>
        <v>Oil, Gas and Consumable Fuels</v>
      </c>
      <c r="J1273" s="9" t="str">
        <f>_xll.SNL.Clients.Office.Excel.Functions.SPG(A1273, "IQ_PRIMARY_INDUSTRY")</f>
        <v>Oil and Gas Exploration and Production</v>
      </c>
      <c r="K1273" s="9" t="str">
        <f>_xll.SNL.Clients.Office.Excel.Functions.SPG(A1273, "NAICS_CODE", "Primary")</f>
        <v>2111 - Oil and Gas Extraction</v>
      </c>
      <c r="L1273" s="9" t="str">
        <f>_xll.SNL.Clients.Office.Excel.Functions.SPG(A1273, "SP_TOPICTAG")</f>
        <v>Environmental Engineering</v>
      </c>
      <c r="M1273" s="5">
        <f>_xll.SNL.Clients.Office.Excel.Functions.SPG(A1273, "SP_PCT_SHARES_OWNED_ALL_INSTITUTIONS")</f>
        <v>70.67</v>
      </c>
      <c r="N1273" s="9" t="str">
        <f>_xll.SNL.Clients.Office.Excel.Functions.SPG(A1273, "RD_CREDIT_RATING_GLOBAL", "Issuer Credit Rating", "Local Currency LT|0")</f>
        <v/>
      </c>
      <c r="O1273" s="9" t="str">
        <f>_xll.SNL.Clients.Office.Excel.Functions.SPG(A1273, "RD_CWOL_GLOBAL", "Issuer Credit Rating", "Local Currency LT|0")</f>
        <v/>
      </c>
      <c r="P1273" s="9" t="str">
        <f>_xll.SNL.Clients.Office.Excel.Functions.SPG(A1273, "RD_RATING_ACTION_GLOBAL", "Issuer Credit Rating", "Local Currency LT|0")</f>
        <v/>
      </c>
      <c r="Q1273" s="10" t="str">
        <f>_xll.SNL.Clients.Office.Excel.Functions.SPG(A1273, "RD_LAST_REVIEW_DATE_GLOBAL", "Issuer Credit Rating", "Local Currency LT")</f>
        <v/>
      </c>
      <c r="R1273" s="10" t="str">
        <f>_xll.SNL.Clients.Office.Excel.Functions.SPG(A1273, "RD_CREDIT_RATING_DATE_GLOBAL", "Issuer Credit Rating", "Local Currency LT|0")</f>
        <v/>
      </c>
      <c r="S1273" s="10" t="str">
        <f>_xll.SNL.Clients.Office.Excel.Functions.SPG(A1273, "RD_CREDIT_WATCH_OUTLOOK_DATE_GLOBAL", "Issuer Credit Rating", "Local Currency LT|0")</f>
        <v/>
      </c>
      <c r="T1273" s="13" t="str">
        <f>_xll.SNL.Clients.Office.Excel.Functions.SPG(A1273, "SP_BUSINESS_DESCRIPTION")</f>
        <v>Texas Pacific Land Corporation engages in the land and resource management, and water services and operations businesses. The company owns a 1/128th nonparticipating perpetual oil and gas royalty interest (NPRI) under approximately 85,000 acres of land; a 1/16th NPRI under approximately 371,000 acres of land; and approximately 4,000 additional net royalty acres, total of approximately 195,000 NRA located in the western part of Texas. The Land and Resource Management segment manages surface acres of land, and oil and gas royalty interest in West Texas. This segment also engages in easements, such as transporting oil, gas and related hydrocarbons, power line and utility, and subsurface wellbore easements. In addition, this segment leases its land for processing, storage, and compression facilities and roads; and is involved in sale of materials, such as caliche, sand, and other material, as well as sells land. The Water Services and Operations segment provides full-service water offerings, including water sourcing, produced-water treatment, infrastructure development, and disposal solutions to operators in the Permian Basin. This segment also holds produced water royalties. Texas Pacific Land Corporation was founded in 1888 and is headquartered in Dallas, Texas.</v>
      </c>
    </row>
    <row r="1274" spans="1:20" x14ac:dyDescent="0.3">
      <c r="A1274" s="12" t="s">
        <v>1980</v>
      </c>
      <c r="B1274" s="10">
        <f>_xll.SNL.Clients.Office.Excel.Functions.SPG(A1274,"SP_IPO_DATE")</f>
        <v>38264</v>
      </c>
      <c r="C1274" s="5">
        <f>_xll.SNL.Clients.Office.Excel.Functions.SPG(A1274, "SP_VOLUME_AVG_WEEKLY_TO_SHARES_OUT", , "1M")</f>
        <v>7.3361538465453737</v>
      </c>
      <c r="D1274" s="5">
        <f>_xll.SNL.Clients.Office.Excel.Functions.SPG(A1274, "SP_VOLUME_AVG_WEEKLY_TO_SHARES_OUT", , "3M")</f>
        <v>5.8856449391603611</v>
      </c>
      <c r="E1274" s="5">
        <f>_xll.SNL.Clients.Office.Excel.Functions.SPG(A1274, "SP_VOLUME_AVG_DAILY_TO_1YR_AVG_DAILY", , "1M")</f>
        <v>126.41</v>
      </c>
      <c r="F1274" s="5">
        <f>_xll.SNL.Clients.Office.Excel.Functions.SPG(A1274, "SP_VOLUME_AVG_DAILY_TO_1YR_AVG_DAILY", , "3M")</f>
        <v>101.42</v>
      </c>
      <c r="G1274" s="9" t="str">
        <f>_xll.SNL.Clients.Office.Excel.Functions.SPG(A1274, "IQ_SECTOR")</f>
        <v>Consumer Discretionary</v>
      </c>
      <c r="H1274" s="9" t="str">
        <f>_xll.SNL.Clients.Office.Excel.Functions.SPG(A1274, "IQ_INDUSTRY_GROUP")</f>
        <v>Consumer Services</v>
      </c>
      <c r="I1274" s="9" t="str">
        <f>_xll.SNL.Clients.Office.Excel.Functions.SPG(A1274, "IQ_INDUSTRY")</f>
        <v>Hotels, Restaurants and Leisure</v>
      </c>
      <c r="J1274" s="9" t="str">
        <f>_xll.SNL.Clients.Office.Excel.Functions.SPG(A1274, "IQ_PRIMARY_INDUSTRY")</f>
        <v>Restaurants</v>
      </c>
      <c r="K1274" s="9" t="str">
        <f>_xll.SNL.Clients.Office.Excel.Functions.SPG(A1274, "NAICS_CODE", "Primary")</f>
        <v>72251 - Restaurants and Other Eating Places</v>
      </c>
      <c r="L1274" s="9" t="str">
        <f>_xll.SNL.Clients.Office.Excel.Functions.SPG(A1274, "SP_TOPICTAG")</f>
        <v/>
      </c>
      <c r="M1274" s="5">
        <f>_xll.SNL.Clients.Office.Excel.Functions.SPG(A1274, "SP_PCT_SHARES_OWNED_ALL_INSTITUTIONS")</f>
        <v>92.37</v>
      </c>
      <c r="N1274" s="9" t="str">
        <f>_xll.SNL.Clients.Office.Excel.Functions.SPG(A1274, "RD_CREDIT_RATING_GLOBAL", "Issuer Credit Rating", "Local Currency LT|0")</f>
        <v/>
      </c>
      <c r="O1274" s="9" t="str">
        <f>_xll.SNL.Clients.Office.Excel.Functions.SPG(A1274, "RD_CWOL_GLOBAL", "Issuer Credit Rating", "Local Currency LT|0")</f>
        <v/>
      </c>
      <c r="P1274" s="9" t="str">
        <f>_xll.SNL.Clients.Office.Excel.Functions.SPG(A1274, "RD_RATING_ACTION_GLOBAL", "Issuer Credit Rating", "Local Currency LT|0")</f>
        <v/>
      </c>
      <c r="Q1274" s="10" t="str">
        <f>_xll.SNL.Clients.Office.Excel.Functions.SPG(A1274, "RD_LAST_REVIEW_DATE_GLOBAL", "Issuer Credit Rating", "Local Currency LT")</f>
        <v/>
      </c>
      <c r="R1274" s="10" t="str">
        <f>_xll.SNL.Clients.Office.Excel.Functions.SPG(A1274, "RD_CREDIT_RATING_DATE_GLOBAL", "Issuer Credit Rating", "Local Currency LT|0")</f>
        <v/>
      </c>
      <c r="S1274" s="10" t="str">
        <f>_xll.SNL.Clients.Office.Excel.Functions.SPG(A1274, "RD_CREDIT_WATCH_OUTLOOK_DATE_GLOBAL", "Issuer Credit Rating", "Local Currency LT|0")</f>
        <v/>
      </c>
      <c r="T1274" s="13" t="str">
        <f>_xll.SNL.Clients.Office.Excel.Functions.SPG(A1274, "SP_BUSINESS_DESCRIPTION")</f>
        <v>Texas Roadhouse, Inc., together with its subsidiaries, operates casual dining restaurants in the United States and internationally. It also operates and franchises restaurants under the Texas Roadhouse, Bubba's 33, and Jaggers names in 49 states and ten internationally. Texas Roadhouse, Inc. was founded in 1993 and is based in Louisville, Kentucky.</v>
      </c>
    </row>
    <row r="1275" spans="1:20" x14ac:dyDescent="0.3">
      <c r="A1275" s="12" t="s">
        <v>426</v>
      </c>
      <c r="B1275" s="10" t="str">
        <f>_xll.SNL.Clients.Office.Excel.Functions.SPG(A1275,"SP_IPO_DATE")</f>
        <v/>
      </c>
      <c r="C1275" s="5">
        <f>_xll.SNL.Clients.Office.Excel.Functions.SPG(A1275, "SP_VOLUME_AVG_WEEKLY_TO_SHARES_OUT", , "1M")</f>
        <v>3.74024219355397</v>
      </c>
      <c r="D1275" s="5">
        <f>_xll.SNL.Clients.Office.Excel.Functions.SPG(A1275, "SP_VOLUME_AVG_WEEKLY_TO_SHARES_OUT", , "3M")</f>
        <v>3.3728580392759575</v>
      </c>
      <c r="E1275" s="5">
        <f>_xll.SNL.Clients.Office.Excel.Functions.SPG(A1275, "SP_VOLUME_AVG_DAILY_TO_1YR_AVG_DAILY", , "1M")</f>
        <v>123.78</v>
      </c>
      <c r="F1275" s="5">
        <f>_xll.SNL.Clients.Office.Excel.Functions.SPG(A1275, "SP_VOLUME_AVG_DAILY_TO_1YR_AVG_DAILY", , "3M")</f>
        <v>111.62</v>
      </c>
      <c r="G1275" s="9" t="str">
        <f>_xll.SNL.Clients.Office.Excel.Functions.SPG(A1275, "IQ_SECTOR")</f>
        <v>Industrials</v>
      </c>
      <c r="H1275" s="9" t="str">
        <f>_xll.SNL.Clients.Office.Excel.Functions.SPG(A1275, "IQ_INDUSTRY_GROUP")</f>
        <v>Capital Goods</v>
      </c>
      <c r="I1275" s="9" t="str">
        <f>_xll.SNL.Clients.Office.Excel.Functions.SPG(A1275, "IQ_INDUSTRY")</f>
        <v>Aerospace and Defense</v>
      </c>
      <c r="J1275" s="9" t="str">
        <f>_xll.SNL.Clients.Office.Excel.Functions.SPG(A1275, "IQ_PRIMARY_INDUSTRY")</f>
        <v>Aerospace and Defense</v>
      </c>
      <c r="K1275" s="9" t="str">
        <f>_xll.SNL.Clients.Office.Excel.Functions.SPG(A1275, "NAICS_CODE", "Primary")</f>
        <v>336411 - Aircraft Manufacturing</v>
      </c>
      <c r="L1275" s="9" t="str">
        <f>_xll.SNL.Clients.Office.Excel.Functions.SPG(A1275, "SP_TOPICTAG")</f>
        <v>Computer Vision; Fleet Management; Industrial Automation; Sensors; Commercial Space Launch; Passenger Aircraft Manufacturing; Autonomous Vehicles; Battery Energy Storage System (BESS)</v>
      </c>
      <c r="M1275" s="5">
        <f>_xll.SNL.Clients.Office.Excel.Functions.SPG(A1275, "SP_PCT_SHARES_OWNED_ALL_INSTITUTIONS")</f>
        <v>86.63</v>
      </c>
      <c r="N1275" s="9" t="str">
        <f>_xll.SNL.Clients.Office.Excel.Functions.SPG(A1275, "RD_CREDIT_RATING_GLOBAL", "Issuer Credit Rating", "Local Currency LT|0")</f>
        <v>BBB</v>
      </c>
      <c r="O1275" s="9" t="str">
        <f>_xll.SNL.Clients.Office.Excel.Functions.SPG(A1275, "RD_CWOL_GLOBAL", "Issuer Credit Rating", "Local Currency LT|0")</f>
        <v>Stable</v>
      </c>
      <c r="P1275" s="9" t="str">
        <f>_xll.SNL.Clients.Office.Excel.Functions.SPG(A1275, "RD_RATING_ACTION_GLOBAL", "Issuer Credit Rating", "Local Currency LT|0")</f>
        <v>CreditWatch/Outlook (03/09/2022)</v>
      </c>
      <c r="Q1275" s="10">
        <f>_xll.SNL.Clients.Office.Excel.Functions.SPG(A1275, "RD_LAST_REVIEW_DATE_GLOBAL", "Issuer Credit Rating", "Local Currency LT")</f>
        <v>45681</v>
      </c>
      <c r="R1275" s="10">
        <f>_xll.SNL.Clients.Office.Excel.Functions.SPG(A1275, "RD_CREDIT_RATING_DATE_GLOBAL", "Issuer Credit Rating", "Local Currency LT|0")</f>
        <v>42017</v>
      </c>
      <c r="S1275" s="10">
        <f>_xll.SNL.Clients.Office.Excel.Functions.SPG(A1275, "RD_CREDIT_WATCH_OUTLOOK_DATE_GLOBAL", "Issuer Credit Rating", "Local Currency LT|0")</f>
        <v>44629</v>
      </c>
      <c r="T1275" s="13" t="str">
        <f>_xll.SNL.Clients.Office.Excel.Functions.SPG(A1275, "SP_BUSINESS_DESCRIPTION")</f>
        <v>Textron Inc. operates in the aircraft, defense, industrial, and finance businesses worldwide. It operates in six segments: Textron Aviation, Bell, Textron Systems, Industrial, Textron eAviation, and Finance. The Textron Aviation segment manufactures, sells, and services business jets, turboprop and piston engine aircraft, and military trainer and defense aircraft; and offers maintenance, inspection, and repair services, as well as sells commercial parts. The Bell segment supplies military and commercial helicopters, tiltrotor aircrafts, and related spare parts and services. The Textron Systems segment offers unmanned aircraft systems, electronic systems and solutions, advanced marine crafts, piston aircraft engines, live military air-to-air and air-to-ship training, weapons and related components, and armored and specialty vehicles. The Industrial segment offers blow-molded solutions, including conventional plastic fuel tanks and pressurized fuel tanks for hybrid vehicle applications, clear-vision systems, plastic tanks for catalytic reduction systems, and battery housing systems for use in electric vehicles primarily to automobile original equipment manufacturers (OEMs); and golf cars, off-road utility vehicles, powersports products, light transportation vehicles, aviation ground support equipment, professional turf-maintenance equipment, and turf-care vehicles to golf courses and resorts, government agencies and municipalities, consumers, outdoor enthusiasts, and commercial and industrial users. The Textron eAviation segment manufactures and sells light aircraft and gliders with electric and combustion engines; and provides other research and development initiatives related to sustainable aviation solutions. The Finance segment offers financing services to purchase new and pre-owned aviation aircraft and Bell helicopters. Textron Inc. was founded in 1923 and is headquartered in Providence, Rhode Island.</v>
      </c>
    </row>
    <row r="1276" spans="1:20" x14ac:dyDescent="0.3">
      <c r="A1276" s="12" t="s">
        <v>1550</v>
      </c>
      <c r="B1276" s="10" t="str">
        <f>_xll.SNL.Clients.Office.Excel.Functions.SPG(A1276,"SP_IPO_DATE")</f>
        <v/>
      </c>
      <c r="C1276" s="5">
        <f>_xll.SNL.Clients.Office.Excel.Functions.SPG(A1276, "SP_VOLUME_AVG_WEEKLY_TO_SHARES_OUT", , "1M")</f>
        <v>7.0923789790884371</v>
      </c>
      <c r="D1276" s="5">
        <f>_xll.SNL.Clients.Office.Excel.Functions.SPG(A1276, "SP_VOLUME_AVG_WEEKLY_TO_SHARES_OUT", , "3M")</f>
        <v>8.2255767017457</v>
      </c>
      <c r="E1276" s="5">
        <f>_xll.SNL.Clients.Office.Excel.Functions.SPG(A1276, "SP_VOLUME_AVG_DAILY_TO_1YR_AVG_DAILY", , "1M")</f>
        <v>64.510000000000005</v>
      </c>
      <c r="F1276" s="5">
        <f>_xll.SNL.Clients.Office.Excel.Functions.SPG(A1276, "SP_VOLUME_AVG_DAILY_TO_1YR_AVG_DAILY", , "3M")</f>
        <v>74.819999999999993</v>
      </c>
      <c r="G1276" s="9" t="str">
        <f>_xll.SNL.Clients.Office.Excel.Functions.SPG(A1276, "IQ_SECTOR")</f>
        <v>Health Care</v>
      </c>
      <c r="H1276" s="9" t="str">
        <f>_xll.SNL.Clients.Office.Excel.Functions.SPG(A1276, "IQ_INDUSTRY_GROUP")</f>
        <v>Pharmaceuticals, Biotechnology and Life Sciences</v>
      </c>
      <c r="I1276" s="9" t="str">
        <f>_xll.SNL.Clients.Office.Excel.Functions.SPG(A1276, "IQ_INDUSTRY")</f>
        <v>Biotechnology</v>
      </c>
      <c r="J1276" s="9" t="str">
        <f>_xll.SNL.Clients.Office.Excel.Functions.SPG(A1276, "IQ_PRIMARY_INDUSTRY")</f>
        <v>Biotechnology</v>
      </c>
      <c r="K1276" s="9" t="str">
        <f>_xll.SNL.Clients.Office.Excel.Functions.SPG(A1276, "NAICS_CODE", "Primary")</f>
        <v>325414 - Biological Product (except Diagnostic) Manufacturing</v>
      </c>
      <c r="L1276" s="9" t="str">
        <f>_xll.SNL.Clients.Office.Excel.Functions.SPG(A1276, "SP_TOPICTAG")</f>
        <v>Hematology; Immunology; Neurology; Oncology</v>
      </c>
      <c r="M1276" s="5">
        <f>_xll.SNL.Clients.Office.Excel.Functions.SPG(A1276, "SP_PCT_SHARES_OWNED_ALL_INSTITUTIONS")</f>
        <v>71.459999999999994</v>
      </c>
      <c r="N1276" s="9" t="str">
        <f>_xll.SNL.Clients.Office.Excel.Functions.SPG(A1276, "RD_CREDIT_RATING_GLOBAL", "Issuer Credit Rating", "Local Currency LT|0")</f>
        <v/>
      </c>
      <c r="O1276" s="9" t="str">
        <f>_xll.SNL.Clients.Office.Excel.Functions.SPG(A1276, "RD_CWOL_GLOBAL", "Issuer Credit Rating", "Local Currency LT|0")</f>
        <v/>
      </c>
      <c r="P1276" s="9" t="str">
        <f>_xll.SNL.Clients.Office.Excel.Functions.SPG(A1276, "RD_RATING_ACTION_GLOBAL", "Issuer Credit Rating", "Local Currency LT|0")</f>
        <v/>
      </c>
      <c r="Q1276" s="10" t="str">
        <f>_xll.SNL.Clients.Office.Excel.Functions.SPG(A1276, "RD_LAST_REVIEW_DATE_GLOBAL", "Issuer Credit Rating", "Local Currency LT")</f>
        <v/>
      </c>
      <c r="R1276" s="10" t="str">
        <f>_xll.SNL.Clients.Office.Excel.Functions.SPG(A1276, "RD_CREDIT_RATING_DATE_GLOBAL", "Issuer Credit Rating", "Local Currency LT|0")</f>
        <v/>
      </c>
      <c r="S1276" s="10" t="str">
        <f>_xll.SNL.Clients.Office.Excel.Functions.SPG(A1276, "RD_CREDIT_WATCH_OUTLOOK_DATE_GLOBAL", "Issuer Credit Rating", "Local Currency LT|0")</f>
        <v/>
      </c>
      <c r="T1276" s="13" t="str">
        <f>_xll.SNL.Clients.Office.Excel.Functions.SPG(A1276, "SP_BUSINESS_DESCRIPTION")</f>
        <v>TG Therapeutics, Inc., a commercial stage biopharmaceutical company, focuses on the acquisition, development, and commercialization of novel treatments for B-cell mediated diseases in the United States and internationally. It provides BRIUMVI, an anti-CD20 monoclonal antibody for the treatment of adult patients with relapsing forms of multiple sclerosis (RMS), including clinically isolated syndrome, relapsing-remitting disease, and active secondary progressive disease in adults. The company’s development pipeline comprises Umbralisib, an oral inhibitor of PI3K-delta inhibitor for the treatment of adult patients with relapsed or refractory marginal zone lymphoma and follicular lymphoma; TG-1701 is an orally available and covalently bound Bruton’s tyrosine kinase (BTK) inhibitor that exhibits selectivity to BTK in vitro kinase screening; and TG-1801, a bispecific CD47 and CD19 antibody. Its research pipeline includes various investigational medicines. The company has license agreements with LFB Biotechnologies S.A.S; GTC Biotherapeutics; LFB/GTC LLC; Ildong Pharmaceutical Co. Ltd.; Rhizen Pharmaceuticals, S A. for the development and commercialization of umbralisib; Jiangsu Hengrui Medicine Co.; and Novimmune SA, as well as collaboration agreement with Checkpoint Therapeutics, Inc. for the development and commercialization of anti-PD-L1 and anti-GITR antibody research programs in the field of hematological malignancies. TG Therapeutics, Inc. was incorporated in 1993 and is based in Morrisville, North Carolina.</v>
      </c>
    </row>
    <row r="1277" spans="1:20" x14ac:dyDescent="0.3">
      <c r="A1277" s="12" t="s">
        <v>427</v>
      </c>
      <c r="B1277" s="10">
        <f>_xll.SNL.Clients.Office.Excel.Functions.SPG(A1277,"SP_IPO_DATE")</f>
        <v>36657</v>
      </c>
      <c r="C1277" s="5">
        <f>_xll.SNL.Clients.Office.Excel.Functions.SPG(A1277, "SP_VOLUME_AVG_WEEKLY_TO_SHARES_OUT", , "1M")</f>
        <v>10.566490048273796</v>
      </c>
      <c r="D1277" s="5">
        <f>_xll.SNL.Clients.Office.Excel.Functions.SPG(A1277, "SP_VOLUME_AVG_WEEKLY_TO_SHARES_OUT", , "3M")</f>
        <v>9.9840945399061773</v>
      </c>
      <c r="E1277" s="5">
        <f>_xll.SNL.Clients.Office.Excel.Functions.SPG(A1277, "SP_VOLUME_AVG_DAILY_TO_1YR_AVG_DAILY", , "1M")</f>
        <v>145.05000000000001</v>
      </c>
      <c r="F1277" s="5">
        <f>_xll.SNL.Clients.Office.Excel.Functions.SPG(A1277, "SP_VOLUME_AVG_DAILY_TO_1YR_AVG_DAILY", , "3M")</f>
        <v>137.06</v>
      </c>
      <c r="G1277" s="9" t="str">
        <f>_xll.SNL.Clients.Office.Excel.Functions.SPG(A1277, "IQ_SECTOR")</f>
        <v>Utilities</v>
      </c>
      <c r="H1277" s="9" t="str">
        <f>_xll.SNL.Clients.Office.Excel.Functions.SPG(A1277, "IQ_INDUSTRY_GROUP")</f>
        <v>Utilities</v>
      </c>
      <c r="I1277" s="9" t="str">
        <f>_xll.SNL.Clients.Office.Excel.Functions.SPG(A1277, "IQ_INDUSTRY")</f>
        <v>Independent Power and Renewable Electricity Producers</v>
      </c>
      <c r="J1277" s="9" t="str">
        <f>_xll.SNL.Clients.Office.Excel.Functions.SPG(A1277, "IQ_PRIMARY_INDUSTRY")</f>
        <v>Independent Power Producers and Energy Traders</v>
      </c>
      <c r="K1277" s="9" t="str">
        <f>_xll.SNL.Clients.Office.Excel.Functions.SPG(A1277, "NAICS_CODE", "Primary")</f>
        <v>22111 - Electric Power Generation</v>
      </c>
      <c r="L1277" s="9" t="str">
        <f>_xll.SNL.Clients.Office.Excel.Functions.SPG(A1277, "SP_TOPICTAG")</f>
        <v>Clean Energy; Energy Efficiency; Energy Management; Energy Storage; CleanTech; Smart Energy; ClimateTech; Utility Scale Solar; Onshore and Offshore Wind; Battery Energy Storage System (BESS)</v>
      </c>
      <c r="M1277" s="5">
        <f>_xll.SNL.Clients.Office.Excel.Functions.SPG(A1277, "SP_PCT_SHARES_OWNED_ALL_INSTITUTIONS")</f>
        <v>92.82</v>
      </c>
      <c r="N1277" s="9" t="str">
        <f>_xll.SNL.Clients.Office.Excel.Functions.SPG(A1277, "RD_CREDIT_RATING_GLOBAL", "Issuer Credit Rating", "Local Currency LT|0")</f>
        <v>BBB-</v>
      </c>
      <c r="O1277" s="9" t="str">
        <f>_xll.SNL.Clients.Office.Excel.Functions.SPG(A1277, "RD_CWOL_GLOBAL", "Issuer Credit Rating", "Local Currency LT|0")</f>
        <v>Stable</v>
      </c>
      <c r="P1277" s="9" t="str">
        <f>_xll.SNL.Clients.Office.Excel.Functions.SPG(A1277, "RD_RATING_ACTION_GLOBAL", "Issuer Credit Rating", "Local Currency LT|0")</f>
        <v>Upgrade | CreditWatch/Outlook (11/02/2020)</v>
      </c>
      <c r="Q1277" s="10">
        <f>_xll.SNL.Clients.Office.Excel.Functions.SPG(A1277, "RD_LAST_REVIEW_DATE_GLOBAL", "Issuer Credit Rating", "Local Currency LT")</f>
        <v>45464</v>
      </c>
      <c r="R1277" s="10">
        <f>_xll.SNL.Clients.Office.Excel.Functions.SPG(A1277, "RD_CREDIT_RATING_DATE_GLOBAL", "Issuer Credit Rating", "Local Currency LT|0")</f>
        <v>44137</v>
      </c>
      <c r="S1277" s="10">
        <f>_xll.SNL.Clients.Office.Excel.Functions.SPG(A1277, "RD_CREDIT_WATCH_OUTLOOK_DATE_GLOBAL", "Issuer Credit Rating", "Local Currency LT|0")</f>
        <v>44137</v>
      </c>
      <c r="T1277" s="13" t="str">
        <f>_xll.SNL.Clients.Office.Excel.Functions.SPG(A1277, "SP_BUSINESS_DESCRIPTION")</f>
        <v>The AES Corporation, together with its subsidiaries, operates as a diversified power generation and utility company in the United States and internationally. The company owns and/or operates power plants to generate and sell power to customers, such as utilities, industrial users, and other intermediaries; owns and/or operates utilities to generate or purchase, distribute, transmit, and sell electricity to end-user customers in the residential, commercial, industrial, and governmental sectors; and generates and sells electricity on the wholesale market. It uses various fuels and technologies to generate electricity, such as coal, gas, hydro, wind, solar, and biomass, as well as renewables comprising energy storage and landfill gas. The company owns and/or operates a generation portfolio of approximately 34,596 megawatts and distributes power to 2.6 million customers. The company was formerly known as Applied Energy Services, Inc. and changed its name to The AES Corporation in April 2000. The AES Corporation was incorporated in 1981 and is headquartered in Arlington, Virginia.</v>
      </c>
    </row>
    <row r="1278" spans="1:20" x14ac:dyDescent="0.3">
      <c r="A1278" s="12" t="s">
        <v>428</v>
      </c>
      <c r="B1278" s="10">
        <f>_xll.SNL.Clients.Office.Excel.Functions.SPG(A1278,"SP_IPO_DATE")</f>
        <v>34123</v>
      </c>
      <c r="C1278" s="5">
        <f>_xll.SNL.Clients.Office.Excel.Functions.SPG(A1278, "SP_VOLUME_AVG_WEEKLY_TO_SHARES_OUT", , "1M")</f>
        <v>3.146229235866048</v>
      </c>
      <c r="D1278" s="5">
        <f>_xll.SNL.Clients.Office.Excel.Functions.SPG(A1278, "SP_VOLUME_AVG_WEEKLY_TO_SHARES_OUT", , "3M")</f>
        <v>3.122061290800846</v>
      </c>
      <c r="E1278" s="5">
        <f>_xll.SNL.Clients.Office.Excel.Functions.SPG(A1278, "SP_VOLUME_AVG_DAILY_TO_1YR_AVG_DAILY", , "1M")</f>
        <v>106.4</v>
      </c>
      <c r="F1278" s="5">
        <f>_xll.SNL.Clients.Office.Excel.Functions.SPG(A1278, "SP_VOLUME_AVG_DAILY_TO_1YR_AVG_DAILY", , "3M")</f>
        <v>105.58</v>
      </c>
      <c r="G1278" s="9" t="str">
        <f>_xll.SNL.Clients.Office.Excel.Functions.SPG(A1278, "IQ_SECTOR")</f>
        <v>Financials</v>
      </c>
      <c r="H1278" s="9" t="str">
        <f>_xll.SNL.Clients.Office.Excel.Functions.SPG(A1278, "IQ_INDUSTRY_GROUP")</f>
        <v>Insurance</v>
      </c>
      <c r="I1278" s="9" t="str">
        <f>_xll.SNL.Clients.Office.Excel.Functions.SPG(A1278, "IQ_INDUSTRY")</f>
        <v>Insurance</v>
      </c>
      <c r="J1278" s="9" t="str">
        <f>_xll.SNL.Clients.Office.Excel.Functions.SPG(A1278, "IQ_PRIMARY_INDUSTRY")</f>
        <v>Property and Casualty Insurance</v>
      </c>
      <c r="K1278" s="9" t="str">
        <f>_xll.SNL.Clients.Office.Excel.Functions.SPG(A1278, "NAICS_CODE", "Primary")</f>
        <v>524126 - Direct Property and Casualty Insurance Carriers</v>
      </c>
      <c r="L1278" s="9" t="str">
        <f>_xll.SNL.Clients.Office.Excel.Functions.SPG(A1278, "SP_TOPICTAG")</f>
        <v>Employee Benefits</v>
      </c>
      <c r="M1278" s="5">
        <f>_xll.SNL.Clients.Office.Excel.Functions.SPG(A1278, "SP_PCT_SHARES_OWNED_ALL_INSTITUTIONS")</f>
        <v>79.28</v>
      </c>
      <c r="N1278" s="9" t="str">
        <f>_xll.SNL.Clients.Office.Excel.Functions.SPG(A1278, "RD_CREDIT_RATING_GLOBAL", "Issuer Credit Rating", "Local Currency LT|0")</f>
        <v>BBB+</v>
      </c>
      <c r="O1278" s="9" t="str">
        <f>_xll.SNL.Clients.Office.Excel.Functions.SPG(A1278, "RD_CWOL_GLOBAL", "Issuer Credit Rating", "Local Currency LT|0")</f>
        <v>Stable</v>
      </c>
      <c r="P1278" s="9" t="str">
        <f>_xll.SNL.Clients.Office.Excel.Functions.SPG(A1278, "RD_RATING_ACTION_GLOBAL", "Issuer Credit Rating", "Local Currency LT|0")</f>
        <v>Downgrade | CreditWatch/Outlook (08/11/2023)</v>
      </c>
      <c r="Q1278" s="10">
        <f>_xll.SNL.Clients.Office.Excel.Functions.SPG(A1278, "RD_LAST_REVIEW_DATE_GLOBAL", "Issuer Credit Rating", "Local Currency LT")</f>
        <v>45441</v>
      </c>
      <c r="R1278" s="10">
        <f>_xll.SNL.Clients.Office.Excel.Functions.SPG(A1278, "RD_CREDIT_RATING_DATE_GLOBAL", "Issuer Credit Rating", "Local Currency LT|0")</f>
        <v>45149</v>
      </c>
      <c r="S1278" s="10">
        <f>_xll.SNL.Clients.Office.Excel.Functions.SPG(A1278, "RD_CREDIT_WATCH_OUTLOOK_DATE_GLOBAL", "Issuer Credit Rating", "Local Currency LT|0")</f>
        <v>45149</v>
      </c>
      <c r="T1278" s="13" t="str">
        <f>_xll.SNL.Clients.Office.Excel.Functions.SPG(A1278, "SP_BUSINESS_DESCRIPTION")</f>
        <v>The Allstate Corporation, together with its subsidiaries, provides property and casualty, and other insurance products in the United States and Canada. It operates in five segments: Allstate Protection; Protection Services; Allstate Health and Benefits; Run-off Property-Liability; and Corporate and Other segments. The Allstate Protection segment offers private passenger auto and homeowners insurance; other personal lines products; and commercial lines products through agents, contact centers, and online. The Protection Services segment provides consumer product protection; protection and insurance products, including vehicle service contracts, guaranteed asset protection, road hazard tire and wheel, and paintless dent repair protection; and roadside assistance, device and mobile data collection services, and analytic solutions using automotive telematics information, as well as identity theft protection and remediation services. This segment also offers its products under various brands, including Allstate Protection Plans, Allstate Dealer Services, Allstate Roadside, Arity, Avail, and Allstate Identity Protection. The Allstate Health and Benefits segment provides life, accident, critical illness, short-term disability, and other health insurance products; stop-loss and fully insured group health products to employers; and short-term medical and medicare supplement insurance to individuals. The Run-off Property-Liability segment offers property and casualty insurance coverage that primarily relates to policies written during the 1960s through the mid-1980s. The Corporate and Other segment provides debt services, as well as non-insurance operations. It sells its products through agents, independent agents, call and contact centers, retailers, direct to consumer, wholesale partners, and affinity groups, as well as through online and mobile applications. The Allstate Corporation was founded in 1931 and is headquartered in Northbrook, Illinois.</v>
      </c>
    </row>
    <row r="1279" spans="1:20" x14ac:dyDescent="0.3">
      <c r="A1279" s="12" t="s">
        <v>1551</v>
      </c>
      <c r="B1279" s="10" t="str">
        <f>_xll.SNL.Clients.Office.Excel.Functions.SPG(A1279,"SP_IPO_DATE")</f>
        <v/>
      </c>
      <c r="C1279" s="5">
        <f>_xll.SNL.Clients.Office.Excel.Functions.SPG(A1279, "SP_VOLUME_AVG_WEEKLY_TO_SHARES_OUT", , "1M")</f>
        <v>3.2483611452906236</v>
      </c>
      <c r="D1279" s="5">
        <f>_xll.SNL.Clients.Office.Excel.Functions.SPG(A1279, "SP_VOLUME_AVG_WEEKLY_TO_SHARES_OUT", , "3M")</f>
        <v>4.7297696112696492</v>
      </c>
      <c r="E1279" s="5">
        <f>_xll.SNL.Clients.Office.Excel.Functions.SPG(A1279, "SP_VOLUME_AVG_DAILY_TO_1YR_AVG_DAILY", , "1M")</f>
        <v>106.35</v>
      </c>
      <c r="F1279" s="5">
        <f>_xll.SNL.Clients.Office.Excel.Functions.SPG(A1279, "SP_VOLUME_AVG_DAILY_TO_1YR_AVG_DAILY", , "3M")</f>
        <v>154.85</v>
      </c>
      <c r="G1279" s="9" t="str">
        <f>_xll.SNL.Clients.Office.Excel.Functions.SPG(A1279, "IQ_SECTOR")</f>
        <v>Consumer Staples</v>
      </c>
      <c r="H1279" s="9" t="str">
        <f>_xll.SNL.Clients.Office.Excel.Functions.SPG(A1279, "IQ_INDUSTRY_GROUP")</f>
        <v>Consumer Staples Distribution and Retail</v>
      </c>
      <c r="I1279" s="9" t="str">
        <f>_xll.SNL.Clients.Office.Excel.Functions.SPG(A1279, "IQ_INDUSTRY")</f>
        <v>Consumer Staples Distribution and Retail</v>
      </c>
      <c r="J1279" s="9" t="str">
        <f>_xll.SNL.Clients.Office.Excel.Functions.SPG(A1279, "IQ_PRIMARY_INDUSTRY")</f>
        <v>Food Distributors</v>
      </c>
      <c r="K1279" s="9" t="str">
        <f>_xll.SNL.Clients.Office.Excel.Functions.SPG(A1279, "NAICS_CODE", "Primary")</f>
        <v>424410 - General Line Grocery Merchant Wholesalers</v>
      </c>
      <c r="L1279" s="9" t="str">
        <f>_xll.SNL.Clients.Office.Excel.Functions.SPG(A1279, "SP_TOPICTAG")</f>
        <v>Animal Feed; Farming; Horticulture; Biofuel; Biomass Energy; Sustainable Aviation Fuel (SAF); Bio-based and Renewable Materials</v>
      </c>
      <c r="M1279" s="5">
        <f>_xll.SNL.Clients.Office.Excel.Functions.SPG(A1279, "SP_PCT_SHARES_OWNED_ALL_INSTITUTIONS")</f>
        <v>89.16</v>
      </c>
      <c r="N1279" s="9" t="str">
        <f>_xll.SNL.Clients.Office.Excel.Functions.SPG(A1279, "RD_CREDIT_RATING_GLOBAL", "Issuer Credit Rating", "Local Currency LT|0")</f>
        <v/>
      </c>
      <c r="O1279" s="9" t="str">
        <f>_xll.SNL.Clients.Office.Excel.Functions.SPG(A1279, "RD_CWOL_GLOBAL", "Issuer Credit Rating", "Local Currency LT|0")</f>
        <v/>
      </c>
      <c r="P1279" s="9" t="str">
        <f>_xll.SNL.Clients.Office.Excel.Functions.SPG(A1279, "RD_RATING_ACTION_GLOBAL", "Issuer Credit Rating", "Local Currency LT|0")</f>
        <v/>
      </c>
      <c r="Q1279" s="10" t="str">
        <f>_xll.SNL.Clients.Office.Excel.Functions.SPG(A1279, "RD_LAST_REVIEW_DATE_GLOBAL", "Issuer Credit Rating", "Local Currency LT")</f>
        <v/>
      </c>
      <c r="R1279" s="10" t="str">
        <f>_xll.SNL.Clients.Office.Excel.Functions.SPG(A1279, "RD_CREDIT_RATING_DATE_GLOBAL", "Issuer Credit Rating", "Local Currency LT|0")</f>
        <v/>
      </c>
      <c r="S1279" s="10" t="str">
        <f>_xll.SNL.Clients.Office.Excel.Functions.SPG(A1279, "RD_CREDIT_WATCH_OUTLOOK_DATE_GLOBAL", "Issuer Credit Rating", "Local Currency LT|0")</f>
        <v/>
      </c>
      <c r="T1279" s="13" t="str">
        <f>_xll.SNL.Clients.Office.Excel.Functions.SPG(A1279, "SP_BUSINESS_DESCRIPTION")</f>
        <v>The Andersons, Inc. operates in trade, renewables, and nutrient and industrial sectors in the United States, Canada, Mexico, Egypt, Switzerland, and internationally. It operates through three segments: Trade, Renewables, and Nutrient &amp; Industrial. The company’s Trade segment operates grain elevators; stores commodities; and provides grain marketing, risk management, and origination services, as well as sells commodities, such as corn, soybeans, wheat, oats, ethanol, and corn oil. This segment also engages in the commodity merchandising business, as well as offers logistics for physical commodities, such as whole grains, grain products, feed ingredients, domestic fuel products, and other agricultural commodities. Its Renewables segment produces, purchases, and sells ethanol, and co-products, as well as offers facility operations, risk management, and marketing services to the ethanol plants it invests in and operates. The company’s Nutrient &amp; Industrial segment manufactures, distributes, and retails agricultural and related plant nutrients, liquid industrial products, corncob-based products, and pelleted lime and gypsum products, as well as turf fertilizer, pesticide, and herbicide products; and crop nutrients, crop protection chemicals, and seed products, as well as provides application and agronomic services to commercial and family farmers. In addition, this segment produces corncob-based products for laboratory animal bedding and private-label cat litter, as well as absorbents, blast cleaners, carriers, and polishers; professional lawn care products for golf course and turf care markets; fertilizer and weed, and pest control products; dry and liquid agricultural nutrients, pelleted lime, gypsum, and soil amendments; and micronutrients, as well as industrial products comprising nitrogen reagents, calcium nitrate, deicers, and dust abatement products. The Andersons, Inc. was founded in 1947 and is based in Maumee, Ohio.</v>
      </c>
    </row>
    <row r="1280" spans="1:20" x14ac:dyDescent="0.3">
      <c r="A1280" s="12" t="s">
        <v>1552</v>
      </c>
      <c r="B1280" s="10" t="str">
        <f>_xll.SNL.Clients.Office.Excel.Functions.SPG(A1280,"SP_IPO_DATE")</f>
        <v/>
      </c>
      <c r="C1280" s="5">
        <f>_xll.SNL.Clients.Office.Excel.Functions.SPG(A1280, "SP_VOLUME_AVG_WEEKLY_TO_SHARES_OUT", , "1M")</f>
        <v>5.3912718677156874</v>
      </c>
      <c r="D1280" s="5">
        <f>_xll.SNL.Clients.Office.Excel.Functions.SPG(A1280, "SP_VOLUME_AVG_WEEKLY_TO_SHARES_OUT", , "3M")</f>
        <v>4.8675186382757554</v>
      </c>
      <c r="E1280" s="5">
        <f>_xll.SNL.Clients.Office.Excel.Functions.SPG(A1280, "SP_VOLUME_AVG_DAILY_TO_1YR_AVG_DAILY", , "1M")</f>
        <v>84.58</v>
      </c>
      <c r="F1280" s="5">
        <f>_xll.SNL.Clients.Office.Excel.Functions.SPG(A1280, "SP_VOLUME_AVG_DAILY_TO_1YR_AVG_DAILY", , "3M")</f>
        <v>76.36</v>
      </c>
      <c r="G1280" s="9" t="str">
        <f>_xll.SNL.Clients.Office.Excel.Functions.SPG(A1280, "IQ_SECTOR")</f>
        <v>Financials</v>
      </c>
      <c r="H1280" s="9" t="str">
        <f>_xll.SNL.Clients.Office.Excel.Functions.SPG(A1280, "IQ_INDUSTRY_GROUP")</f>
        <v>Banks</v>
      </c>
      <c r="I1280" s="9" t="str">
        <f>_xll.SNL.Clients.Office.Excel.Functions.SPG(A1280, "IQ_INDUSTRY")</f>
        <v>Banks</v>
      </c>
      <c r="J1280" s="9" t="str">
        <f>_xll.SNL.Clients.Office.Excel.Functions.SPG(A1280, "IQ_PRIMARY_INDUSTRY")</f>
        <v>Regional Banks</v>
      </c>
      <c r="K1280" s="9" t="str">
        <f>_xll.SNL.Clients.Office.Excel.Functions.SPG(A1280, "NAICS_CODE", "Primary")</f>
        <v>522110 - Commercial Banking</v>
      </c>
      <c r="L1280" s="9" t="str">
        <f>_xll.SNL.Clients.Office.Excel.Functions.SPG(A1280, "SP_TOPICTAG")</f>
        <v>Consumer Lending; Banking as a Service</v>
      </c>
      <c r="M1280" s="5">
        <f>_xll.SNL.Clients.Office.Excel.Functions.SPG(A1280, "SP_PCT_SHARES_OWNED_ALL_INSTITUTIONS")</f>
        <v>107.48</v>
      </c>
      <c r="N1280" s="9" t="str">
        <f>_xll.SNL.Clients.Office.Excel.Functions.SPG(A1280, "RD_CREDIT_RATING_GLOBAL", "Issuer Credit Rating", "Local Currency LT|0")</f>
        <v/>
      </c>
      <c r="O1280" s="9" t="str">
        <f>_xll.SNL.Clients.Office.Excel.Functions.SPG(A1280, "RD_CWOL_GLOBAL", "Issuer Credit Rating", "Local Currency LT|0")</f>
        <v/>
      </c>
      <c r="P1280" s="9" t="str">
        <f>_xll.SNL.Clients.Office.Excel.Functions.SPG(A1280, "RD_RATING_ACTION_GLOBAL", "Issuer Credit Rating", "Local Currency LT|0")</f>
        <v/>
      </c>
      <c r="Q1280" s="10" t="str">
        <f>_xll.SNL.Clients.Office.Excel.Functions.SPG(A1280, "RD_LAST_REVIEW_DATE_GLOBAL", "Issuer Credit Rating", "Local Currency LT")</f>
        <v/>
      </c>
      <c r="R1280" s="10" t="str">
        <f>_xll.SNL.Clients.Office.Excel.Functions.SPG(A1280, "RD_CREDIT_RATING_DATE_GLOBAL", "Issuer Credit Rating", "Local Currency LT|0")</f>
        <v/>
      </c>
      <c r="S1280" s="10" t="str">
        <f>_xll.SNL.Clients.Office.Excel.Functions.SPG(A1280, "RD_CREDIT_WATCH_OUTLOOK_DATE_GLOBAL", "Issuer Credit Rating", "Local Currency LT|0")</f>
        <v/>
      </c>
      <c r="T1280" s="13" t="str">
        <f>_xll.SNL.Clients.Office.Excel.Functions.SPG(A1280, "SP_BUSINESS_DESCRIPTION")</f>
        <v>The Bancorp, Inc. operates as the bank holding company for The Bancorp Bank, National Association that provides banking products and services in the United States. It offers a range of deposit products and services, including checking, savings, time, money market, and commercial accounts; overdrafts; and certificates of deposit. The company also provides securities-backed lines of credit and insurance policy cash value-backed lines of credit; investor advisor financing; lease financing for commercial and government vehicle fleets, including trucks and other special purpose vehicles; commercial real estate bridge loans; and small business administration loans. In addition, it offers bill and other payment services; debit and prepaid card issuing services; card and bill payment, and automated clearing house processing services; and internet banking services. The company was incorporated in 1999 and is headquartered in Wilmington, Delaware.</v>
      </c>
    </row>
    <row r="1281" spans="1:20" x14ac:dyDescent="0.3">
      <c r="A1281" s="12" t="s">
        <v>429</v>
      </c>
      <c r="B1281" s="10" t="str">
        <f>_xll.SNL.Clients.Office.Excel.Functions.SPG(A1281,"SP_IPO_DATE")</f>
        <v/>
      </c>
      <c r="C1281" s="5">
        <f>_xll.SNL.Clients.Office.Excel.Functions.SPG(A1281, "SP_VOLUME_AVG_WEEKLY_TO_SHARES_OUT", , "1M")</f>
        <v>2.7141327671773299</v>
      </c>
      <c r="D1281" s="5">
        <f>_xll.SNL.Clients.Office.Excel.Functions.SPG(A1281, "SP_VOLUME_AVG_WEEKLY_TO_SHARES_OUT", , "3M")</f>
        <v>2.5898738452936163</v>
      </c>
      <c r="E1281" s="5">
        <f>_xll.SNL.Clients.Office.Excel.Functions.SPG(A1281, "SP_VOLUME_AVG_DAILY_TO_1YR_AVG_DAILY", , "1M")</f>
        <v>103.41</v>
      </c>
      <c r="F1281" s="5">
        <f>_xll.SNL.Clients.Office.Excel.Functions.SPG(A1281, "SP_VOLUME_AVG_DAILY_TO_1YR_AVG_DAILY", , "3M")</f>
        <v>98.68</v>
      </c>
      <c r="G1281" s="9" t="str">
        <f>_xll.SNL.Clients.Office.Excel.Functions.SPG(A1281, "IQ_SECTOR")</f>
        <v>Financials</v>
      </c>
      <c r="H1281" s="9" t="str">
        <f>_xll.SNL.Clients.Office.Excel.Functions.SPG(A1281, "IQ_INDUSTRY_GROUP")</f>
        <v>Financial Services</v>
      </c>
      <c r="I1281" s="9" t="str">
        <f>_xll.SNL.Clients.Office.Excel.Functions.SPG(A1281, "IQ_INDUSTRY")</f>
        <v>Capital Markets</v>
      </c>
      <c r="J1281" s="9" t="str">
        <f>_xll.SNL.Clients.Office.Excel.Functions.SPG(A1281, "IQ_PRIMARY_INDUSTRY")</f>
        <v>Asset Management and Custody Banks</v>
      </c>
      <c r="K1281" s="9" t="str">
        <f>_xll.SNL.Clients.Office.Excel.Functions.SPG(A1281, "NAICS_CODE", "Primary")</f>
        <v>523999 - Miscellaneous Financial Investment Activities</v>
      </c>
      <c r="L1281" s="9" t="str">
        <f>_xll.SNL.Clients.Office.Excel.Functions.SPG(A1281, "SP_TOPICTAG")</f>
        <v/>
      </c>
      <c r="M1281" s="5">
        <f>_xll.SNL.Clients.Office.Excel.Functions.SPG(A1281, "SP_PCT_SHARES_OWNED_ALL_INSTITUTIONS")</f>
        <v>89.02</v>
      </c>
      <c r="N1281" s="9" t="str">
        <f>_xll.SNL.Clients.Office.Excel.Functions.SPG(A1281, "RD_CREDIT_RATING_GLOBAL", "Issuer Credit Rating", "Local Currency LT|0")</f>
        <v>A</v>
      </c>
      <c r="O1281" s="9" t="str">
        <f>_xll.SNL.Clients.Office.Excel.Functions.SPG(A1281, "RD_CWOL_GLOBAL", "Issuer Credit Rating", "Local Currency LT|0")</f>
        <v>Stable</v>
      </c>
      <c r="P1281" s="9" t="str">
        <f>_xll.SNL.Clients.Office.Excel.Functions.SPG(A1281, "RD_RATING_ACTION_GLOBAL", "Issuer Credit Rating", "Local Currency LT|0")</f>
        <v>Downgrade | CreditWatch/Outlook (12/02/2015)</v>
      </c>
      <c r="Q1281" s="10">
        <f>_xll.SNL.Clients.Office.Excel.Functions.SPG(A1281, "RD_LAST_REVIEW_DATE_GLOBAL", "Issuer Credit Rating", "Local Currency LT")</f>
        <v>45589</v>
      </c>
      <c r="R1281" s="10">
        <f>_xll.SNL.Clients.Office.Excel.Functions.SPG(A1281, "RD_CREDIT_RATING_DATE_GLOBAL", "Issuer Credit Rating", "Local Currency LT|0")</f>
        <v>42340</v>
      </c>
      <c r="S1281" s="10">
        <f>_xll.SNL.Clients.Office.Excel.Functions.SPG(A1281, "RD_CREDIT_WATCH_OUTLOOK_DATE_GLOBAL", "Issuer Credit Rating", "Local Currency LT|0")</f>
        <v>42340</v>
      </c>
      <c r="T1281" s="13" t="str">
        <f>_xll.SNL.Clients.Office.Excel.Functions.SPG(A1281, "SP_BUSINESS_DESCRIPTION")</f>
        <v>The Bank of New York Mellon Corporation provides a range of financial products and services in the United States and internationally. The company operates through Securities Services, Market and Wealth Services, Investment and Wealth Management, and other segments. The Securities Services segment offers custody, trust and depositary, accounting, exchange-traded funds, middle-office solutions, transfer agency, services for private equity and real estate funds, foreign exchange, securities lending, liquidity/lending services, and data analytics. This segment also provides trustee, paying agency, fiduciary, escrow and other financial, issuer, and support services for brokers and investors. The Market and Wealth Services segment offers clearing and custody, investment, wealth and retirement solutions, technology and enterprise data management, trading, and prime brokerage services. This segment also provides integrated cash management solutions, including payments, foreign exchange, liquidity management, receivables processing and payables management, and trade finance and processing services. The Investment and Wealth Management segment offers investment management strategies and distribution of investment products, investment management, custody, wealth and estate planning, private banking, investment, and information management services. The Other segment engages in the provision of leasing, corporate treasury, derivative and other trading, corporate and bank-owned life insurance, renewable energy investment, and business exit services. It serves central banks and sovereigns, financial institutions, asset managers, insurance companies, corporations, local authorities and high net-worth individuals, and family offices. The Bank of New York Mellon Corporation was founded in 1784 and is headquartered in New York, New York.</v>
      </c>
    </row>
    <row r="1282" spans="1:20" x14ac:dyDescent="0.3">
      <c r="A1282" s="12" t="s">
        <v>430</v>
      </c>
      <c r="B1282" s="10" t="str">
        <f>_xll.SNL.Clients.Office.Excel.Functions.SPG(A1282,"SP_IPO_DATE")</f>
        <v/>
      </c>
      <c r="C1282" s="5">
        <f>_xll.SNL.Clients.Office.Excel.Functions.SPG(A1282, "SP_VOLUME_AVG_WEEKLY_TO_SHARES_OUT", , "1M")</f>
        <v>5.044348975873171</v>
      </c>
      <c r="D1282" s="5">
        <f>_xll.SNL.Clients.Office.Excel.Functions.SPG(A1282, "SP_VOLUME_AVG_WEEKLY_TO_SHARES_OUT", , "3M")</f>
        <v>6.2684809672234483</v>
      </c>
      <c r="E1282" s="5">
        <f>_xll.SNL.Clients.Office.Excel.Functions.SPG(A1282, "SP_VOLUME_AVG_DAILY_TO_1YR_AVG_DAILY", , "1M")</f>
        <v>86.32</v>
      </c>
      <c r="F1282" s="5">
        <f>_xll.SNL.Clients.Office.Excel.Functions.SPG(A1282, "SP_VOLUME_AVG_DAILY_TO_1YR_AVG_DAILY", , "3M")</f>
        <v>107.27</v>
      </c>
      <c r="G1282" s="9" t="str">
        <f>_xll.SNL.Clients.Office.Excel.Functions.SPG(A1282, "IQ_SECTOR")</f>
        <v>Industrials</v>
      </c>
      <c r="H1282" s="9" t="str">
        <f>_xll.SNL.Clients.Office.Excel.Functions.SPG(A1282, "IQ_INDUSTRY_GROUP")</f>
        <v>Capital Goods</v>
      </c>
      <c r="I1282" s="9" t="str">
        <f>_xll.SNL.Clients.Office.Excel.Functions.SPG(A1282, "IQ_INDUSTRY")</f>
        <v>Aerospace and Defense</v>
      </c>
      <c r="J1282" s="9" t="str">
        <f>_xll.SNL.Clients.Office.Excel.Functions.SPG(A1282, "IQ_PRIMARY_INDUSTRY")</f>
        <v>Aerospace and Defense</v>
      </c>
      <c r="K1282" s="9" t="str">
        <f>_xll.SNL.Clients.Office.Excel.Functions.SPG(A1282, "NAICS_CODE", "Primary")</f>
        <v>3364 - Aerospace Product and Parts Manufacturing</v>
      </c>
      <c r="L1282" s="9" t="str">
        <f>_xll.SNL.Clients.Office.Excel.Functions.SPG(A1282, "SP_TOPICTAG")</f>
        <v>Fleet Management; Industrial Automation; Commercial Space Launch; Passenger Aircraft Manufacturing</v>
      </c>
      <c r="M1282" s="5">
        <f>_xll.SNL.Clients.Office.Excel.Functions.SPG(A1282, "SP_PCT_SHARES_OWNED_ALL_INSTITUTIONS")</f>
        <v>70.95</v>
      </c>
      <c r="N1282" s="9" t="str">
        <f>_xll.SNL.Clients.Office.Excel.Functions.SPG(A1282, "RD_CREDIT_RATING_GLOBAL", "Issuer Credit Rating", "Local Currency LT|0")</f>
        <v>BBB-</v>
      </c>
      <c r="O1282" s="9" t="str">
        <f>_xll.SNL.Clients.Office.Excel.Functions.SPG(A1282, "RD_CWOL_GLOBAL", "Issuer Credit Rating", "Local Currency LT|0")</f>
        <v>Watch Neg</v>
      </c>
      <c r="P1282" s="9" t="str">
        <f>_xll.SNL.Clients.Office.Excel.Functions.SPG(A1282, "RD_RATING_ACTION_GLOBAL", "Issuer Credit Rating", "Local Currency LT|0")</f>
        <v>CreditWatch/Outlook (10/08/2024)</v>
      </c>
      <c r="Q1282" s="10">
        <f>_xll.SNL.Clients.Office.Excel.Functions.SPG(A1282, "RD_LAST_REVIEW_DATE_GLOBAL", "Issuer Credit Rating", "Local Currency LT")</f>
        <v>45597</v>
      </c>
      <c r="R1282" s="10">
        <f>_xll.SNL.Clients.Office.Excel.Functions.SPG(A1282, "RD_CREDIT_RATING_DATE_GLOBAL", "Issuer Credit Rating", "Local Currency LT|0")</f>
        <v>43950</v>
      </c>
      <c r="S1282" s="10">
        <f>_xll.SNL.Clients.Office.Excel.Functions.SPG(A1282, "RD_CREDIT_WATCH_OUTLOOK_DATE_GLOBAL", "Issuer Credit Rating", "Local Currency LT|0")</f>
        <v>45573</v>
      </c>
      <c r="T1282" s="13" t="str">
        <f>_xll.SNL.Clients.Office.Excel.Functions.SPG(A1282, "SP_BUSINESS_DESCRIPTION")</f>
        <v>The Boeing Company, together with its subsidiaries, designs, develops, manufactures, sells, services, and supports commercial jetliners, military aircraft, satellites, missile defense, human space flight and launch systems, and services worldwide. The company operates through three segments: Commercial Airplanes; Defense, Space &amp; Security; and Global Services. The Commercial Airplanes segment develops, produces, and markets commercial jet aircraft for passenger and cargo requirements. The Defense, Space &amp; Security segment engages in the research, development, production, and modification of manned and unmanned military aircraft and weapons systems; strategic defense and intelligence systems, which include strategic missile and defense systems, command, control, communications, computers, intelligence, surveillance and reconnaissance, cyber and information solutions, and intelligence systems; and satellite systems, such as government and commercial satellites, and space exploration. The Global Services segment offers products and services, including supply chain and logistics management, engineering, maintenance and modifications, upgrades and conversions, spare parts, pilot and maintenance training systems and services, technical and maintenance documents, and data analytics and digital services to commercial and defense customers. The Boeing Company was incorporated in 1916 and is based in Arlington, Virginia.</v>
      </c>
    </row>
    <row r="1283" spans="1:20" x14ac:dyDescent="0.3">
      <c r="A1283" s="12" t="s">
        <v>1981</v>
      </c>
      <c r="B1283" s="10" t="str">
        <f>_xll.SNL.Clients.Office.Excel.Functions.SPG(A1283,"SP_IPO_DATE")</f>
        <v/>
      </c>
      <c r="C1283" s="5">
        <f>_xll.SNL.Clients.Office.Excel.Functions.SPG(A1283, "SP_VOLUME_AVG_WEEKLY_TO_SHARES_OUT", , "1M")</f>
        <v>9.5870831447490374</v>
      </c>
      <c r="D1283" s="5">
        <f>_xll.SNL.Clients.Office.Excel.Functions.SPG(A1283, "SP_VOLUME_AVG_WEEKLY_TO_SHARES_OUT", , "3M")</f>
        <v>7.6861926993089993</v>
      </c>
      <c r="E1283" s="5">
        <f>_xll.SNL.Clients.Office.Excel.Functions.SPG(A1283, "SP_VOLUME_AVG_DAILY_TO_1YR_AVG_DAILY", , "1M")</f>
        <v>111.82</v>
      </c>
      <c r="F1283" s="5">
        <f>_xll.SNL.Clients.Office.Excel.Functions.SPG(A1283, "SP_VOLUME_AVG_DAILY_TO_1YR_AVG_DAILY", , "3M")</f>
        <v>89.65</v>
      </c>
      <c r="G1283" s="9" t="str">
        <f>_xll.SNL.Clients.Office.Excel.Functions.SPG(A1283, "IQ_SECTOR")</f>
        <v>Consumer Staples</v>
      </c>
      <c r="H1283" s="9" t="str">
        <f>_xll.SNL.Clients.Office.Excel.Functions.SPG(A1283, "IQ_INDUSTRY_GROUP")</f>
        <v>Food, Beverage and Tobacco</v>
      </c>
      <c r="I1283" s="9" t="str">
        <f>_xll.SNL.Clients.Office.Excel.Functions.SPG(A1283, "IQ_INDUSTRY")</f>
        <v>Beverages</v>
      </c>
      <c r="J1283" s="9" t="str">
        <f>_xll.SNL.Clients.Office.Excel.Functions.SPG(A1283, "IQ_PRIMARY_INDUSTRY")</f>
        <v>Brewers</v>
      </c>
      <c r="K1283" s="9" t="str">
        <f>_xll.SNL.Clients.Office.Excel.Functions.SPG(A1283, "NAICS_CODE", "Primary")</f>
        <v>312120 - Breweries</v>
      </c>
      <c r="L1283" s="9" t="str">
        <f>_xll.SNL.Clients.Office.Excel.Functions.SPG(A1283, "SP_TOPICTAG")</f>
        <v>Distillery</v>
      </c>
      <c r="M1283" s="5">
        <f>_xll.SNL.Clients.Office.Excel.Functions.SPG(A1283, "SP_PCT_SHARES_OWNED_ALL_INSTITUTIONS")</f>
        <v>64.930000000000007</v>
      </c>
      <c r="N1283" s="9" t="str">
        <f>_xll.SNL.Clients.Office.Excel.Functions.SPG(A1283, "RD_CREDIT_RATING_GLOBAL", "Issuer Credit Rating", "Local Currency LT|0")</f>
        <v/>
      </c>
      <c r="O1283" s="9" t="str">
        <f>_xll.SNL.Clients.Office.Excel.Functions.SPG(A1283, "RD_CWOL_GLOBAL", "Issuer Credit Rating", "Local Currency LT|0")</f>
        <v/>
      </c>
      <c r="P1283" s="9" t="str">
        <f>_xll.SNL.Clients.Office.Excel.Functions.SPG(A1283, "RD_RATING_ACTION_GLOBAL", "Issuer Credit Rating", "Local Currency LT|0")</f>
        <v/>
      </c>
      <c r="Q1283" s="10" t="str">
        <f>_xll.SNL.Clients.Office.Excel.Functions.SPG(A1283, "RD_LAST_REVIEW_DATE_GLOBAL", "Issuer Credit Rating", "Local Currency LT")</f>
        <v/>
      </c>
      <c r="R1283" s="10" t="str">
        <f>_xll.SNL.Clients.Office.Excel.Functions.SPG(A1283, "RD_CREDIT_RATING_DATE_GLOBAL", "Issuer Credit Rating", "Local Currency LT|0")</f>
        <v/>
      </c>
      <c r="S1283" s="10" t="str">
        <f>_xll.SNL.Clients.Office.Excel.Functions.SPG(A1283, "RD_CREDIT_WATCH_OUTLOOK_DATE_GLOBAL", "Issuer Credit Rating", "Local Currency LT|0")</f>
        <v/>
      </c>
      <c r="T1283" s="13" t="str">
        <f>_xll.SNL.Clients.Office.Excel.Functions.SPG(A1283, "SP_BUSINESS_DESCRIPTION")</f>
        <v>The Boston Beer Company, Inc. produces and sells alcohol beverages primarily in the United States. The company’s flagship beer is Samuel Adams Boston Lager. It offers various beers, hard ciders, flavored malt beverages, and hard seltzers under the Samuel Adams, Twisted Tea, Truly, Angry Orchard, Dogfish Head, Angel City, and Coney Island brand names. The company markets and sells its products to a network wholesaler in the United States, as well as wholesalers, importers, or other agencies that in turn sell to retailers, such as grocery stores, club stores, convenience stores, liquor stores, bars, restaurants, stadiums, and other e-commerce retail outlets. It sells its products in Canada, Europe, Israel, Australia, New Zealand, the Caribbean, the Pacific Rim, Mexico, and Central and South America. The Boston Beer Company, Inc. was founded in 1984 and is based in Boston, Massachusetts.</v>
      </c>
    </row>
    <row r="1284" spans="1:20" x14ac:dyDescent="0.3">
      <c r="A1284" s="12" t="s">
        <v>1982</v>
      </c>
      <c r="B1284" s="10" t="str">
        <f>_xll.SNL.Clients.Office.Excel.Functions.SPG(A1284,"SP_IPO_DATE")</f>
        <v/>
      </c>
      <c r="C1284" s="5">
        <f>_xll.SNL.Clients.Office.Excel.Functions.SPG(A1284, "SP_VOLUME_AVG_WEEKLY_TO_SHARES_OUT", , "1M")</f>
        <v>2.2765168705000507</v>
      </c>
      <c r="D1284" s="5">
        <f>_xll.SNL.Clients.Office.Excel.Functions.SPG(A1284, "SP_VOLUME_AVG_WEEKLY_TO_SHARES_OUT", , "3M")</f>
        <v>2.7972858866845556</v>
      </c>
      <c r="E1284" s="5">
        <f>_xll.SNL.Clients.Office.Excel.Functions.SPG(A1284, "SP_VOLUME_AVG_DAILY_TO_1YR_AVG_DAILY", , "1M")</f>
        <v>74.88</v>
      </c>
      <c r="F1284" s="5">
        <f>_xll.SNL.Clients.Office.Excel.Functions.SPG(A1284, "SP_VOLUME_AVG_DAILY_TO_1YR_AVG_DAILY", , "3M")</f>
        <v>92</v>
      </c>
      <c r="G1284" s="9" t="str">
        <f>_xll.SNL.Clients.Office.Excel.Functions.SPG(A1284, "IQ_SECTOR")</f>
        <v>Industrials</v>
      </c>
      <c r="H1284" s="9" t="str">
        <f>_xll.SNL.Clients.Office.Excel.Functions.SPG(A1284, "IQ_INDUSTRY_GROUP")</f>
        <v>Commercial and Professional Services</v>
      </c>
      <c r="I1284" s="9" t="str">
        <f>_xll.SNL.Clients.Office.Excel.Functions.SPG(A1284, "IQ_INDUSTRY")</f>
        <v>Commercial Services and Supplies</v>
      </c>
      <c r="J1284" s="9" t="str">
        <f>_xll.SNL.Clients.Office.Excel.Functions.SPG(A1284, "IQ_PRIMARY_INDUSTRY")</f>
        <v>Security and Alarm Services</v>
      </c>
      <c r="K1284" s="9" t="str">
        <f>_xll.SNL.Clients.Office.Excel.Functions.SPG(A1284, "NAICS_CODE", "Primary")</f>
        <v>561613 - Armored Car Services</v>
      </c>
      <c r="L1284" s="9" t="str">
        <f>_xll.SNL.Clients.Office.Excel.Functions.SPG(A1284, "SP_TOPICTAG")</f>
        <v>Fleet Management; Freight Service; Physical Security; Courier Service; Security Management; Cashierless Checkouts; Online Payments</v>
      </c>
      <c r="M1284" s="5">
        <f>_xll.SNL.Clients.Office.Excel.Functions.SPG(A1284, "SP_PCT_SHARES_OWNED_ALL_INSTITUTIONS")</f>
        <v>98.16</v>
      </c>
      <c r="N1284" s="9" t="str">
        <f>_xll.SNL.Clients.Office.Excel.Functions.SPG(A1284, "RD_CREDIT_RATING_GLOBAL", "Issuer Credit Rating", "Local Currency LT|0")</f>
        <v>BB+</v>
      </c>
      <c r="O1284" s="9" t="str">
        <f>_xll.SNL.Clients.Office.Excel.Functions.SPG(A1284, "RD_CWOL_GLOBAL", "Issuer Credit Rating", "Local Currency LT|0")</f>
        <v>Stable</v>
      </c>
      <c r="P1284" s="9" t="str">
        <f>_xll.SNL.Clients.Office.Excel.Functions.SPG(A1284, "RD_RATING_ACTION_GLOBAL", "Issuer Credit Rating", "Local Currency LT|0")</f>
        <v>Upgrade | CreditWatch/Outlook (06/04/2024)</v>
      </c>
      <c r="Q1284" s="10">
        <f>_xll.SNL.Clients.Office.Excel.Functions.SPG(A1284, "RD_LAST_REVIEW_DATE_GLOBAL", "Issuer Credit Rating", "Local Currency LT")</f>
        <v>45551</v>
      </c>
      <c r="R1284" s="10">
        <f>_xll.SNL.Clients.Office.Excel.Functions.SPG(A1284, "RD_CREDIT_RATING_DATE_GLOBAL", "Issuer Credit Rating", "Local Currency LT|0")</f>
        <v>45447</v>
      </c>
      <c r="S1284" s="10">
        <f>_xll.SNL.Clients.Office.Excel.Functions.SPG(A1284, "RD_CREDIT_WATCH_OUTLOOK_DATE_GLOBAL", "Issuer Credit Rating", "Local Currency LT|0")</f>
        <v>45447</v>
      </c>
      <c r="T1284" s="13" t="str">
        <f>_xll.SNL.Clients.Office.Excel.Functions.SPG(A1284, "SP_BUSINESS_DESCRIPTION")</f>
        <v>The Brink's Company provides secure transportation, cash management, and other security-related services in North America, Latin America, Europe, and internationally. The company offers armored vehicle transportation of valuables; automated teller machine (ATM) management services, such as cash replenishment, cash forecasting, cash optimization, ATM remote monitoring, service call dispatching, transaction processing, installation, and first line maintenance services; and cash-in-transit services. It also provides transportation services for diamonds, jewelry, precious metals, securities, bank notes, currency, high-tech devices, electronics, and pharmaceuticals; cash management services, as well as cashier balancing, counterfeit detection, account consolidation, electronic reporting, check imaging, and reconciliation services. The company serves banks and financial institutions, retailers, government agencies, mints, jewelers, and other commercial operations. The company was formerly known as The Pittston Company and changed its name to The Brink's Company in May 2003. The Brink's Company was founded in 1859 and is headquartered in Richmond, Virginia.</v>
      </c>
    </row>
    <row r="1285" spans="1:20" x14ac:dyDescent="0.3">
      <c r="A1285" s="12" t="s">
        <v>1553</v>
      </c>
      <c r="B1285" s="10" t="str">
        <f>_xll.SNL.Clients.Office.Excel.Functions.SPG(A1285,"SP_IPO_DATE")</f>
        <v/>
      </c>
      <c r="C1285" s="5">
        <f>_xll.SNL.Clients.Office.Excel.Functions.SPG(A1285, "SP_VOLUME_AVG_WEEKLY_TO_SHARES_OUT", , "1M")</f>
        <v>4.6844703735645723</v>
      </c>
      <c r="D1285" s="5">
        <f>_xll.SNL.Clients.Office.Excel.Functions.SPG(A1285, "SP_VOLUME_AVG_WEEKLY_TO_SHARES_OUT", , "3M")</f>
        <v>4.7123786035390722</v>
      </c>
      <c r="E1285" s="5">
        <f>_xll.SNL.Clients.Office.Excel.Functions.SPG(A1285, "SP_VOLUME_AVG_DAILY_TO_1YR_AVG_DAILY", , "1M")</f>
        <v>116.94</v>
      </c>
      <c r="F1285" s="5">
        <f>_xll.SNL.Clients.Office.Excel.Functions.SPG(A1285, "SP_VOLUME_AVG_DAILY_TO_1YR_AVG_DAILY", , "3M")</f>
        <v>117.64</v>
      </c>
      <c r="G1285" s="9" t="str">
        <f>_xll.SNL.Clients.Office.Excel.Functions.SPG(A1285, "IQ_SECTOR")</f>
        <v>Consumer Discretionary</v>
      </c>
      <c r="H1285" s="9" t="str">
        <f>_xll.SNL.Clients.Office.Excel.Functions.SPG(A1285, "IQ_INDUSTRY_GROUP")</f>
        <v>Consumer Discretionary Distribution and Retail</v>
      </c>
      <c r="I1285" s="9" t="str">
        <f>_xll.SNL.Clients.Office.Excel.Functions.SPG(A1285, "IQ_INDUSTRY")</f>
        <v>Specialty Retail</v>
      </c>
      <c r="J1285" s="9" t="str">
        <f>_xll.SNL.Clients.Office.Excel.Functions.SPG(A1285, "IQ_PRIMARY_INDUSTRY")</f>
        <v>Apparel Retail</v>
      </c>
      <c r="K1285" s="9" t="str">
        <f>_xll.SNL.Clients.Office.Excel.Functions.SPG(A1285, "NAICS_CODE", "Primary")</f>
        <v>4581 - Clothing and Clothing Accessories Retailers</v>
      </c>
      <c r="L1285" s="9" t="str">
        <f>_xll.SNL.Clients.Office.Excel.Functions.SPG(A1285, "SP_TOPICTAG")</f>
        <v>Lifestyle; Brand Marketing</v>
      </c>
      <c r="M1285" s="5">
        <f>_xll.SNL.Clients.Office.Excel.Functions.SPG(A1285, "SP_PCT_SHARES_OWNED_ALL_INSTITUTIONS")</f>
        <v>61.55</v>
      </c>
      <c r="N1285" s="9" t="str">
        <f>_xll.SNL.Clients.Office.Excel.Functions.SPG(A1285, "RD_CREDIT_RATING_GLOBAL", "Issuer Credit Rating", "Local Currency LT|0")</f>
        <v/>
      </c>
      <c r="O1285" s="9" t="str">
        <f>_xll.SNL.Clients.Office.Excel.Functions.SPG(A1285, "RD_CWOL_GLOBAL", "Issuer Credit Rating", "Local Currency LT|0")</f>
        <v/>
      </c>
      <c r="P1285" s="9" t="str">
        <f>_xll.SNL.Clients.Office.Excel.Functions.SPG(A1285, "RD_RATING_ACTION_GLOBAL", "Issuer Credit Rating", "Local Currency LT|0")</f>
        <v/>
      </c>
      <c r="Q1285" s="10" t="str">
        <f>_xll.SNL.Clients.Office.Excel.Functions.SPG(A1285, "RD_LAST_REVIEW_DATE_GLOBAL", "Issuer Credit Rating", "Local Currency LT")</f>
        <v/>
      </c>
      <c r="R1285" s="10" t="str">
        <f>_xll.SNL.Clients.Office.Excel.Functions.SPG(A1285, "RD_CREDIT_RATING_DATE_GLOBAL", "Issuer Credit Rating", "Local Currency LT|0")</f>
        <v/>
      </c>
      <c r="S1285" s="10" t="str">
        <f>_xll.SNL.Clients.Office.Excel.Functions.SPG(A1285, "RD_CREDIT_WATCH_OUTLOOK_DATE_GLOBAL", "Issuer Credit Rating", "Local Currency LT|0")</f>
        <v/>
      </c>
      <c r="T1285" s="13" t="str">
        <f>_xll.SNL.Clients.Office.Excel.Functions.SPG(A1285, "SP_BUSINESS_DESCRIPTION")</f>
        <v>The Buckle, Inc. operates as a retailer of casual apparel, footwear, and accessories for young men and women in the United States. It markets a selection of brand name casual apparel, including denims, other casual bottoms, tops, sportswear, outerwear, accessories, and footwear, as well as private label merchandise primarily comprising BKE, Buckle Black, Salvage, Red by BKE, Daytrip, Gimmicks, Gilded Intent, FITZ + EDDI, Willow &amp; Root, Outpost Makers, Departwest, Sterling &amp; Stitch, Reclaim, BKE Vintage, Nova Industries, J.B. Holt, Modish Rebel, Maven Co-op, and Veece. The company provides services, such as hemming, gift-packaging, layaways, guest loyalty program, the Buckle private label credit card, and personalized stylist services, as well as special order system that allows stores to obtain requested merchandise from other company stores or its online order fulfillment center. The Buckle, Inc. also sells its products through its website, buckle.com. The company was formerly known as Mills Clothing, Inc. and changed its name to The Buckle, Inc. in April 1991.The Buckle, Inc. was incorporated in 1948 and is headquartered in Kearney, Nebraska.</v>
      </c>
    </row>
    <row r="1286" spans="1:20" x14ac:dyDescent="0.3">
      <c r="A1286" s="12" t="s">
        <v>431</v>
      </c>
      <c r="B1286" s="10" t="str">
        <f>_xll.SNL.Clients.Office.Excel.Functions.SPG(A1286,"SP_IPO_DATE")</f>
        <v/>
      </c>
      <c r="C1286" s="5">
        <f>_xll.SNL.Clients.Office.Excel.Functions.SPG(A1286, "SP_VOLUME_AVG_WEEKLY_TO_SHARES_OUT", , "1M")</f>
        <v>4.6813405467706595</v>
      </c>
      <c r="D1286" s="5">
        <f>_xll.SNL.Clients.Office.Excel.Functions.SPG(A1286, "SP_VOLUME_AVG_WEEKLY_TO_SHARES_OUT", , "3M")</f>
        <v>4.8731959688208528</v>
      </c>
      <c r="E1286" s="5">
        <f>_xll.SNL.Clients.Office.Excel.Functions.SPG(A1286, "SP_VOLUME_AVG_DAILY_TO_1YR_AVG_DAILY", , "1M")</f>
        <v>107.53</v>
      </c>
      <c r="F1286" s="5">
        <f>_xll.SNL.Clients.Office.Excel.Functions.SPG(A1286, "SP_VOLUME_AVG_DAILY_TO_1YR_AVG_DAILY", , "3M")</f>
        <v>111.94</v>
      </c>
      <c r="G1286" s="9" t="str">
        <f>_xll.SNL.Clients.Office.Excel.Functions.SPG(A1286, "IQ_SECTOR")</f>
        <v>Consumer Staples</v>
      </c>
      <c r="H1286" s="9" t="str">
        <f>_xll.SNL.Clients.Office.Excel.Functions.SPG(A1286, "IQ_INDUSTRY_GROUP")</f>
        <v>Food, Beverage and Tobacco</v>
      </c>
      <c r="I1286" s="9" t="str">
        <f>_xll.SNL.Clients.Office.Excel.Functions.SPG(A1286, "IQ_INDUSTRY")</f>
        <v>Food Products</v>
      </c>
      <c r="J1286" s="9" t="str">
        <f>_xll.SNL.Clients.Office.Excel.Functions.SPG(A1286, "IQ_PRIMARY_INDUSTRY")</f>
        <v>Packaged Foods and Meats</v>
      </c>
      <c r="K1286" s="9" t="str">
        <f>_xll.SNL.Clients.Office.Excel.Functions.SPG(A1286, "NAICS_CODE", "Primary")</f>
        <v>311 - Food Manufacturing</v>
      </c>
      <c r="L1286" s="9" t="str">
        <f>_xll.SNL.Clients.Office.Excel.Functions.SPG(A1286, "SP_TOPICTAG")</f>
        <v>Green Consumer Goods; Online Grocery</v>
      </c>
      <c r="M1286" s="5">
        <f>_xll.SNL.Clients.Office.Excel.Functions.SPG(A1286, "SP_PCT_SHARES_OWNED_ALL_INSTITUTIONS")</f>
        <v>57.55</v>
      </c>
      <c r="N1286" s="9" t="str">
        <f>_xll.SNL.Clients.Office.Excel.Functions.SPG(A1286, "RD_CREDIT_RATING_GLOBAL", "Issuer Credit Rating", "Local Currency LT|0")</f>
        <v>BBB-</v>
      </c>
      <c r="O1286" s="9" t="str">
        <f>_xll.SNL.Clients.Office.Excel.Functions.SPG(A1286, "RD_CWOL_GLOBAL", "Issuer Credit Rating", "Local Currency LT|0")</f>
        <v>Stable</v>
      </c>
      <c r="P1286" s="9" t="str">
        <f>_xll.SNL.Clients.Office.Excel.Functions.SPG(A1286, "RD_RATING_ACTION_GLOBAL", "Issuer Credit Rating", "Local Currency LT|0")</f>
        <v>Downgrade | CreditWatch/Outlook (08/07/2023)</v>
      </c>
      <c r="Q1286" s="10">
        <f>_xll.SNL.Clients.Office.Excel.Functions.SPG(A1286, "RD_LAST_REVIEW_DATE_GLOBAL", "Issuer Credit Rating", "Local Currency LT")</f>
        <v>45520</v>
      </c>
      <c r="R1286" s="10">
        <f>_xll.SNL.Clients.Office.Excel.Functions.SPG(A1286, "RD_CREDIT_RATING_DATE_GLOBAL", "Issuer Credit Rating", "Local Currency LT|0")</f>
        <v>45145</v>
      </c>
      <c r="S1286" s="10">
        <f>_xll.SNL.Clients.Office.Excel.Functions.SPG(A1286, "RD_CREDIT_WATCH_OUTLOOK_DATE_GLOBAL", "Issuer Credit Rating", "Local Currency LT|0")</f>
        <v>45145</v>
      </c>
      <c r="T1286" s="13" t="str">
        <f>_xll.SNL.Clients.Office.Excel.Functions.SPG(A1286, "SP_BUSINESS_DESCRIPTION")</f>
        <v>The Campbell's Company, together with its subsidiaries, manufactures and markets food and beverage products in the United States and internationally. The company operates through Meals &amp; Beverages and Snacks segments. The Meals &amp; Beverages segment engages in the retail and foodservice businesses in the United States and Canada. This segment provides Campbell’s condensed and ready-to-serve soups; Swanson broth and stocks; Pacific Foods broth, soups, and non-dairy beverages; Prego pasta sauces; Pace Mexican sauces; Campbell’s gravies, pasta, beans, and dinner sauces; Swanson canned poultry; V8 juices and beverages; Campbell’s tomato juice; Rao's pasta sauces, dry pasta, frozen entrées, frozen pizza and soups; Michael Angelo's frozen entrées and pasta sauces; and noosa yogurts, as well as snacking products in foodservice in Canada. The Snacks segment retails Pepperidge Farm cookies, crackers, fresh bakery, and frozen products, that includes Goldfish crackers, Snyder’s of Hanover pretzels, Lance sandwich crackers, Cape Cod and Kettle Brand potato chips, Late July snacks, Snack Factory pretzel crisps, and other snacking products. This segment is also involved in the retail business in Latin America. It sells its products through retail food chains, mass discounters and merchandisers, club stores, convenience stores, drug stores, and dollar stores, as well as e-commerce and other retail, commercial, and non-commercial establishments, and independent contractor distributors. The company was formerly known as Campbell Soup Company and changed its name to The Campbell's Company in November 2024. The company was founded in 1869 and is headquartered in Camden, New Jersey.</v>
      </c>
    </row>
    <row r="1287" spans="1:20" x14ac:dyDescent="0.3">
      <c r="A1287" s="12" t="s">
        <v>1983</v>
      </c>
      <c r="B1287" s="10">
        <f>_xll.SNL.Clients.Office.Excel.Functions.SPG(A1287,"SP_IPO_DATE")</f>
        <v>41031</v>
      </c>
      <c r="C1287" s="5">
        <f>_xll.SNL.Clients.Office.Excel.Functions.SPG(A1287, "SP_VOLUME_AVG_WEEKLY_TO_SHARES_OUT", , "1M")</f>
        <v>3.3181689320483772</v>
      </c>
      <c r="D1287" s="5">
        <f>_xll.SNL.Clients.Office.Excel.Functions.SPG(A1287, "SP_VOLUME_AVG_WEEKLY_TO_SHARES_OUT", , "3M")</f>
        <v>3.0890210701110874</v>
      </c>
      <c r="E1287" s="5">
        <f>_xll.SNL.Clients.Office.Excel.Functions.SPG(A1287, "SP_VOLUME_AVG_DAILY_TO_1YR_AVG_DAILY", , "1M")</f>
        <v>102.09</v>
      </c>
      <c r="F1287" s="5">
        <f>_xll.SNL.Clients.Office.Excel.Functions.SPG(A1287, "SP_VOLUME_AVG_DAILY_TO_1YR_AVG_DAILY", , "3M")</f>
        <v>95.04</v>
      </c>
      <c r="G1287" s="9" t="str">
        <f>_xll.SNL.Clients.Office.Excel.Functions.SPG(A1287, "IQ_SECTOR")</f>
        <v>Financials</v>
      </c>
      <c r="H1287" s="9" t="str">
        <f>_xll.SNL.Clients.Office.Excel.Functions.SPG(A1287, "IQ_INDUSTRY_GROUP")</f>
        <v>Financial Services</v>
      </c>
      <c r="I1287" s="9" t="str">
        <f>_xll.SNL.Clients.Office.Excel.Functions.SPG(A1287, "IQ_INDUSTRY")</f>
        <v>Capital Markets</v>
      </c>
      <c r="J1287" s="9" t="str">
        <f>_xll.SNL.Clients.Office.Excel.Functions.SPG(A1287, "IQ_PRIMARY_INDUSTRY")</f>
        <v>Asset Management and Custody Banks</v>
      </c>
      <c r="K1287" s="9" t="str">
        <f>_xll.SNL.Clients.Office.Excel.Functions.SPG(A1287, "NAICS_CODE", "Primary")</f>
        <v>523940 - Portfolio Management and Investment Advice</v>
      </c>
      <c r="L1287" s="9" t="str">
        <f>_xll.SNL.Clients.Office.Excel.Functions.SPG(A1287, "SP_TOPICTAG")</f>
        <v/>
      </c>
      <c r="M1287" s="5">
        <f>_xll.SNL.Clients.Office.Excel.Functions.SPG(A1287, "SP_PCT_SHARES_OWNED_ALL_INSTITUTIONS")</f>
        <v>60.98</v>
      </c>
      <c r="N1287" s="9" t="str">
        <f>_xll.SNL.Clients.Office.Excel.Functions.SPG(A1287, "RD_CREDIT_RATING_GLOBAL", "Issuer Credit Rating", "Local Currency LT|0")</f>
        <v>A-</v>
      </c>
      <c r="O1287" s="9" t="str">
        <f>_xll.SNL.Clients.Office.Excel.Functions.SPG(A1287, "RD_CWOL_GLOBAL", "Issuer Credit Rating", "Local Currency LT|0")</f>
        <v>Stable</v>
      </c>
      <c r="P1287" s="9" t="str">
        <f>_xll.SNL.Clients.Office.Excel.Functions.SPG(A1287, "RD_RATING_ACTION_GLOBAL", "Issuer Credit Rating", "Local Currency LT|0")</f>
        <v>Upgrade | CreditWatch/Outlook (03/14/2022)</v>
      </c>
      <c r="Q1287" s="10">
        <f>_xll.SNL.Clients.Office.Excel.Functions.SPG(A1287, "RD_LAST_REVIEW_DATE_GLOBAL", "Issuer Credit Rating", "Local Currency LT")</f>
        <v>45580</v>
      </c>
      <c r="R1287" s="10">
        <f>_xll.SNL.Clients.Office.Excel.Functions.SPG(A1287, "RD_CREDIT_RATING_DATE_GLOBAL", "Issuer Credit Rating", "Local Currency LT|0")</f>
        <v>44634</v>
      </c>
      <c r="S1287" s="10">
        <f>_xll.SNL.Clients.Office.Excel.Functions.SPG(A1287, "RD_CREDIT_WATCH_OUTLOOK_DATE_GLOBAL", "Issuer Credit Rating", "Local Currency LT|0")</f>
        <v>44634</v>
      </c>
      <c r="T1287" s="13" t="str">
        <f>_xll.SNL.Clients.Office.Excel.Functions.SPG(A1287, "SP_BUSINESS_DESCRIPTION")</f>
        <v>The Carlyle Group Inc. is an investment firm specializing in direct and fund of fund investments. Within direct investments, it specializes in management-led/ Leveraged buyouts, privatizations, divestitures, strategic minority equity investments, structured credit, global distressed and corporate opportunities, small and middle market, equity private placements, consolidations and buildups, senior debt, mezzanine and leveraged finance, and venture and growth capital financings, seed/startup, early venture, emerging growth, turnaround, mid venture, late venture, PIPES. The firm invests across four segments which include Corporate Private Equity, Real Assets, Global Market Strategies, and Solutions. The firm typically invests in industrial, agribusiness, ecological sector, fintech, airports, parking, Plastics, Rubber, diversified natural resources, minerals, farming, aerospace, defense, automotive, consumer, retail, industrial, infrastructure, energy, power, healthcare, software, software enabled services, semiconductors, communications infrastructure, financial technology, utilities, gaming, systems and related supply chain, electronic systems, systems, oil and gas, processing facilities, power generation assets, technology, systems, real estate, financial services, transportation, business services, telecommunications, media, and logistics sectors. Within the industrial sector, the firm invests in manufacturing, building products, packaging, chemicals, metals and mining, forestry and paper products, and industrial consumables and services. In consumer and retail sectors, it invests in food and beverage, retail, restaurants, consumer products, domestic consumption, consumer services, personal care products, direct marketing, and education. Within aerospace, defense, business services, and government services sectors, it seeks to invest in defense electronics, manufacturing and services, government contracting and services, information technology, distribution companies. In telecommunication and media sectors, it invests in cable TV, directories, publishing, entertainment and content delivery services, wireless infrastructure/services, fixed line networks, satellite services, broadband and Internet, and infrastructure. Within real estate, the firm invests in office, hotel, industrial, retail, for sale residential, student housing, hospitality, multifamily residential, homebuilding and building products, and senior living sectors. The firm seeks to make investments in growing business including those with overleveraged balance sheets. The firm seeks to hold its investments for four to six years. In the healthcare sector, it invests in healthcare services, outsourcing services, companies running clinical trials for pharmaceutical companies, managed care, pharmaceuticals, pharmaceutical related services, healthcare IT, medical, products, and devices. It seeks to invest in companies based in Sub-Saharan focusing on Ghana, Kenya, Mozambique, Botswana, Nigeria, Uganda, West Africa, North Africa and South Africa focusing on Tanzania and Zambia; Asia focusing on Pakistan, India, South East Asia, Indonesia, Philippines, Vietnam, Korea, and Japan; Australia; New Zealand; Europe focusing on France, Italy, Denmark, United Kingdom, Germany, Austria, Belgium, Finland, Iceland, Ireland, Netherlands, Norway, Portugal, Spain, Benelux , Sweden, Switzerland, Hungary, Poland, and Russia; Middle East focusing on Bahrain, Jordan, Kuwait, Lebanon, Oman, Qatar, Saudi Arabia, Turkey, and UAE; North America focusing on United States which further invest in Southeastern United States, Texas, Boston, San Francisco Bay Area and Pacific Northwest; Asia Pacific; Soviet Union, Central-Eastern Europe, and Israel; Nordic region; and South America focusing on Mexico, Argentina, Brazil, Chile, and Peru. The firm seeks to invest in food, financial, and healthcare industries in Western China. In the real estate sector, the firm seeks to invest in various locations across Europe focusing on France and Central Europe, United States, Asia focusing on China, and Latin America. It typically invests between $2.24 million and $50 million for venture investments and between $50 million and $2 billion for buyouts in companies with enterprise value of between $31.57 million and $1000 million and sales value of $50 million and $300 million. It seeks to invest in companies with market capitalization greater than $50 million and EBITDA between $5 million to $25 million. It prefers to take a majority or a minority stake. While investing in Japan, it does not invest in companies with more than 1,000 employees and prefers companies’ worth between $100 million and $150 million. The firm originates, structures, and acts as lead equity investor in the transactions. The Carlyle Group Inc. was founded in 1987 and is based in Washington, District of Columbia with additional offices across North America, South America, Asia, Australia and Europe.</v>
      </c>
    </row>
    <row r="1288" spans="1:20" x14ac:dyDescent="0.3">
      <c r="A1288" s="12" t="s">
        <v>432</v>
      </c>
      <c r="B1288" s="10">
        <f>_xll.SNL.Clients.Office.Excel.Functions.SPG(A1288,"SP_IPO_DATE")</f>
        <v>32042</v>
      </c>
      <c r="C1288" s="5">
        <f>_xll.SNL.Clients.Office.Excel.Functions.SPG(A1288, "SP_VOLUME_AVG_WEEKLY_TO_SHARES_OUT", , "1M")</f>
        <v>3.981135809823245</v>
      </c>
      <c r="D1288" s="5">
        <f>_xll.SNL.Clients.Office.Excel.Functions.SPG(A1288, "SP_VOLUME_AVG_WEEKLY_TO_SHARES_OUT", , "3M")</f>
        <v>2.8190930349753422</v>
      </c>
      <c r="E1288" s="5">
        <f>_xll.SNL.Clients.Office.Excel.Functions.SPG(A1288, "SP_VOLUME_AVG_DAILY_TO_1YR_AVG_DAILY", , "1M")</f>
        <v>166.76</v>
      </c>
      <c r="F1288" s="5">
        <f>_xll.SNL.Clients.Office.Excel.Functions.SPG(A1288, "SP_VOLUME_AVG_DAILY_TO_1YR_AVG_DAILY", , "3M")</f>
        <v>118.09</v>
      </c>
      <c r="G1288" s="9" t="str">
        <f>_xll.SNL.Clients.Office.Excel.Functions.SPG(A1288, "IQ_SECTOR")</f>
        <v>Financials</v>
      </c>
      <c r="H1288" s="9" t="str">
        <f>_xll.SNL.Clients.Office.Excel.Functions.SPG(A1288, "IQ_INDUSTRY_GROUP")</f>
        <v>Financial Services</v>
      </c>
      <c r="I1288" s="9" t="str">
        <f>_xll.SNL.Clients.Office.Excel.Functions.SPG(A1288, "IQ_INDUSTRY")</f>
        <v>Capital Markets</v>
      </c>
      <c r="J1288" s="9" t="str">
        <f>_xll.SNL.Clients.Office.Excel.Functions.SPG(A1288, "IQ_PRIMARY_INDUSTRY")</f>
        <v>Investment Banking and Brokerage</v>
      </c>
      <c r="K1288" s="9" t="str">
        <f>_xll.SNL.Clients.Office.Excel.Functions.SPG(A1288, "NAICS_CODE", "Primary")</f>
        <v>523150 - Investment Banking and Securities Intermediation</v>
      </c>
      <c r="L1288" s="9" t="str">
        <f>_xll.SNL.Clients.Office.Excel.Functions.SPG(A1288, "SP_TOPICTAG")</f>
        <v/>
      </c>
      <c r="M1288" s="5">
        <f>_xll.SNL.Clients.Office.Excel.Functions.SPG(A1288, "SP_PCT_SHARES_OWNED_ALL_INSTITUTIONS")</f>
        <v>72.849999999999994</v>
      </c>
      <c r="N1288" s="9" t="str">
        <f>_xll.SNL.Clients.Office.Excel.Functions.SPG(A1288, "RD_CREDIT_RATING_GLOBAL", "Issuer Credit Rating", "Local Currency LT|0")</f>
        <v>A-</v>
      </c>
      <c r="O1288" s="9" t="str">
        <f>_xll.SNL.Clients.Office.Excel.Functions.SPG(A1288, "RD_CWOL_GLOBAL", "Issuer Credit Rating", "Local Currency LT|0")</f>
        <v>Stable</v>
      </c>
      <c r="P1288" s="9" t="str">
        <f>_xll.SNL.Clients.Office.Excel.Functions.SPG(A1288, "RD_RATING_ACTION_GLOBAL", "Issuer Credit Rating", "Local Currency LT|0")</f>
        <v>Downgrade | CreditWatch/Outlook (04/19/2023)</v>
      </c>
      <c r="Q1288" s="10">
        <f>_xll.SNL.Clients.Office.Excel.Functions.SPG(A1288, "RD_LAST_REVIEW_DATE_GLOBAL", "Issuer Credit Rating", "Local Currency LT")</f>
        <v>45644</v>
      </c>
      <c r="R1288" s="10">
        <f>_xll.SNL.Clients.Office.Excel.Functions.SPG(A1288, "RD_CREDIT_RATING_DATE_GLOBAL", "Issuer Credit Rating", "Local Currency LT|0")</f>
        <v>45035</v>
      </c>
      <c r="S1288" s="10">
        <f>_xll.SNL.Clients.Office.Excel.Functions.SPG(A1288, "RD_CREDIT_WATCH_OUTLOOK_DATE_GLOBAL", "Issuer Credit Rating", "Local Currency LT|0")</f>
        <v>45035</v>
      </c>
      <c r="T1288" s="13" t="str">
        <f>_xll.SNL.Clients.Office.Excel.Functions.SPG(A1288, "SP_BUSINESS_DESCRIPTION")</f>
        <v>The Charles Schwab Corporation, together with its subsidiaries, operates as a savings and loan holding company that provides wealth management, securities brokerage, banking, asset management, custody, and financial advisory services in the United States and internationally. The company operates in two segments, Investor Services and Advisor Services. It offers brokerage accounts with equity and fixed income trading, margin lending, options trading, futures and forex trading, and cash management capabilities, including certificates of deposit; third-party mutual funds through the Mutual Fund Marketplace and Mutual Fund OneSource service, as well as mutual fund trading and clearing services to broker-dealers; exchange-traded funds; advisory solutions for managed portfolios, separately managed accounts, customized personal advice for tailored portfolios, specialized planning, and full-time portfolio management; banking products comprising checking and savings accounts, first lien residential real estate mortgage loans, home equity lines of credit, and pledged asset lines; and trust custody services, personal trust reporting services, and administrative trustee services. It also provides digital retirement calculators; integrated web-, mobile-, and software-based trading platforms, real-time market data, options trading, premium research, and multi-channel access; self-service education and support tools; online research and analysis tools; equity compensation plan sponsors full-service recordkeeping for stock plans, stock options, restricted stock, performance shares, and stock appreciation rights; retirement plan services; mutual fund clearing services; and advisor services, including interactive tools and educational content. The Company operates through branch offices. The Charles Schwab Corporation was founded in 1971 and is headquartered in Westlake, Texas.</v>
      </c>
    </row>
    <row r="1289" spans="1:20" x14ac:dyDescent="0.3">
      <c r="A1289" s="12" t="s">
        <v>1554</v>
      </c>
      <c r="B1289" s="10">
        <f>_xll.SNL.Clients.Office.Excel.Functions.SPG(A1289,"SP_IPO_DATE")</f>
        <v>33864</v>
      </c>
      <c r="C1289" s="5">
        <f>_xll.SNL.Clients.Office.Excel.Functions.SPG(A1289, "SP_VOLUME_AVG_WEEKLY_TO_SHARES_OUT", , "1M")</f>
        <v>12.174633420085419</v>
      </c>
      <c r="D1289" s="5">
        <f>_xll.SNL.Clients.Office.Excel.Functions.SPG(A1289, "SP_VOLUME_AVG_WEEKLY_TO_SHARES_OUT", , "3M")</f>
        <v>11.321245013865127</v>
      </c>
      <c r="E1289" s="5">
        <f>_xll.SNL.Clients.Office.Excel.Functions.SPG(A1289, "SP_VOLUME_AVG_DAILY_TO_1YR_AVG_DAILY", , "1M")</f>
        <v>119.38</v>
      </c>
      <c r="F1289" s="5">
        <f>_xll.SNL.Clients.Office.Excel.Functions.SPG(A1289, "SP_VOLUME_AVG_DAILY_TO_1YR_AVG_DAILY", , "3M")</f>
        <v>111.01</v>
      </c>
      <c r="G1289" s="9" t="str">
        <f>_xll.SNL.Clients.Office.Excel.Functions.SPG(A1289, "IQ_SECTOR")</f>
        <v>Consumer Discretionary</v>
      </c>
      <c r="H1289" s="9" t="str">
        <f>_xll.SNL.Clients.Office.Excel.Functions.SPG(A1289, "IQ_INDUSTRY_GROUP")</f>
        <v>Consumer Services</v>
      </c>
      <c r="I1289" s="9" t="str">
        <f>_xll.SNL.Clients.Office.Excel.Functions.SPG(A1289, "IQ_INDUSTRY")</f>
        <v>Hotels, Restaurants and Leisure</v>
      </c>
      <c r="J1289" s="9" t="str">
        <f>_xll.SNL.Clients.Office.Excel.Functions.SPG(A1289, "IQ_PRIMARY_INDUSTRY")</f>
        <v>Restaurants</v>
      </c>
      <c r="K1289" s="9" t="str">
        <f>_xll.SNL.Clients.Office.Excel.Functions.SPG(A1289, "NAICS_CODE", "Primary")</f>
        <v>722511 - Full-Service Restaurants</v>
      </c>
      <c r="L1289" s="9" t="str">
        <f>_xll.SNL.Clients.Office.Excel.Functions.SPG(A1289, "SP_TOPICTAG")</f>
        <v/>
      </c>
      <c r="M1289" s="5">
        <f>_xll.SNL.Clients.Office.Excel.Functions.SPG(A1289, "SP_PCT_SHARES_OWNED_ALL_INSTITUTIONS")</f>
        <v>99.41</v>
      </c>
      <c r="N1289" s="9" t="str">
        <f>_xll.SNL.Clients.Office.Excel.Functions.SPG(A1289, "RD_CREDIT_RATING_GLOBAL", "Issuer Credit Rating", "Local Currency LT|0")</f>
        <v/>
      </c>
      <c r="O1289" s="9" t="str">
        <f>_xll.SNL.Clients.Office.Excel.Functions.SPG(A1289, "RD_CWOL_GLOBAL", "Issuer Credit Rating", "Local Currency LT|0")</f>
        <v/>
      </c>
      <c r="P1289" s="9" t="str">
        <f>_xll.SNL.Clients.Office.Excel.Functions.SPG(A1289, "RD_RATING_ACTION_GLOBAL", "Issuer Credit Rating", "Local Currency LT|0")</f>
        <v/>
      </c>
      <c r="Q1289" s="10" t="str">
        <f>_xll.SNL.Clients.Office.Excel.Functions.SPG(A1289, "RD_LAST_REVIEW_DATE_GLOBAL", "Issuer Credit Rating", "Local Currency LT")</f>
        <v/>
      </c>
      <c r="R1289" s="10" t="str">
        <f>_xll.SNL.Clients.Office.Excel.Functions.SPG(A1289, "RD_CREDIT_RATING_DATE_GLOBAL", "Issuer Credit Rating", "Local Currency LT|0")</f>
        <v/>
      </c>
      <c r="S1289" s="10" t="str">
        <f>_xll.SNL.Clients.Office.Excel.Functions.SPG(A1289, "RD_CREDIT_WATCH_OUTLOOK_DATE_GLOBAL", "Issuer Credit Rating", "Local Currency LT|0")</f>
        <v/>
      </c>
      <c r="T1289" s="13" t="str">
        <f>_xll.SNL.Clients.Office.Excel.Functions.SPG(A1289, "SP_BUSINESS_DESCRIPTION")</f>
        <v>The Cheesecake Factory Incorporated operates and licenses restaurants in the United States and Canada. The company operates bakeries that produce cheesecakes and other baked products for its restaurants, international licensees, third-party bakery customers, external foodservice operators, retailers, and distributors. It operates restaurants under the brands comprising The Cheesecake Factory, North Italia, Flower Child, Fox Restaurant Concepts. The Cheesecake Factory Incorporated was founded in 1972 and is headquartered in Calabasas, California.</v>
      </c>
    </row>
    <row r="1290" spans="1:20" x14ac:dyDescent="0.3">
      <c r="A1290" s="12" t="s">
        <v>1555</v>
      </c>
      <c r="B1290" s="10">
        <f>_xll.SNL.Clients.Office.Excel.Functions.SPG(A1290,"SP_IPO_DATE")</f>
        <v>40751</v>
      </c>
      <c r="C1290" s="5">
        <f>_xll.SNL.Clients.Office.Excel.Functions.SPG(A1290, "SP_VOLUME_AVG_WEEKLY_TO_SHARES_OUT", , "1M")</f>
        <v>6.340184670804291</v>
      </c>
      <c r="D1290" s="5">
        <f>_xll.SNL.Clients.Office.Excel.Functions.SPG(A1290, "SP_VOLUME_AVG_WEEKLY_TO_SHARES_OUT", , "3M")</f>
        <v>5.384362531112842</v>
      </c>
      <c r="E1290" s="5">
        <f>_xll.SNL.Clients.Office.Excel.Functions.SPG(A1290, "SP_VOLUME_AVG_DAILY_TO_1YR_AVG_DAILY", , "1M")</f>
        <v>143.69</v>
      </c>
      <c r="F1290" s="5">
        <f>_xll.SNL.Clients.Office.Excel.Functions.SPG(A1290, "SP_VOLUME_AVG_DAILY_TO_1YR_AVG_DAILY", , "3M")</f>
        <v>122.03</v>
      </c>
      <c r="G1290" s="9" t="str">
        <f>_xll.SNL.Clients.Office.Excel.Functions.SPG(A1290, "IQ_SECTOR")</f>
        <v>Consumer Staples</v>
      </c>
      <c r="H1290" s="9" t="str">
        <f>_xll.SNL.Clients.Office.Excel.Functions.SPG(A1290, "IQ_INDUSTRY_GROUP")</f>
        <v>Consumer Staples Distribution and Retail</v>
      </c>
      <c r="I1290" s="9" t="str">
        <f>_xll.SNL.Clients.Office.Excel.Functions.SPG(A1290, "IQ_INDUSTRY")</f>
        <v>Consumer Staples Distribution and Retail</v>
      </c>
      <c r="J1290" s="9" t="str">
        <f>_xll.SNL.Clients.Office.Excel.Functions.SPG(A1290, "IQ_PRIMARY_INDUSTRY")</f>
        <v>Food Distributors</v>
      </c>
      <c r="K1290" s="9" t="str">
        <f>_xll.SNL.Clients.Office.Excel.Functions.SPG(A1290, "NAICS_CODE", "Primary")</f>
        <v>4244 - Grocery and Related Product Merchant Wholesalers</v>
      </c>
      <c r="L1290" s="9" t="str">
        <f>_xll.SNL.Clients.Office.Excel.Functions.SPG(A1290, "SP_TOPICTAG")</f>
        <v>Fast-Moving Consumer Goods; Food Delivery; Online Grocery</v>
      </c>
      <c r="M1290" s="5">
        <f>_xll.SNL.Clients.Office.Excel.Functions.SPG(A1290, "SP_PCT_SHARES_OWNED_ALL_INSTITUTIONS")</f>
        <v>88.06</v>
      </c>
      <c r="N1290" s="9" t="str">
        <f>_xll.SNL.Clients.Office.Excel.Functions.SPG(A1290, "RD_CREDIT_RATING_GLOBAL", "Issuer Credit Rating", "Local Currency LT|0")</f>
        <v>B+</v>
      </c>
      <c r="O1290" s="9" t="str">
        <f>_xll.SNL.Clients.Office.Excel.Functions.SPG(A1290, "RD_CWOL_GLOBAL", "Issuer Credit Rating", "Local Currency LT|0")</f>
        <v>Stable</v>
      </c>
      <c r="P1290" s="9" t="str">
        <f>_xll.SNL.Clients.Office.Excel.Functions.SPG(A1290, "RD_RATING_ACTION_GLOBAL", "Issuer Credit Rating", "Local Currency LT|0")</f>
        <v>Upgrade | CreditWatch/Outlook (11/17/2023)</v>
      </c>
      <c r="Q1290" s="10">
        <f>_xll.SNL.Clients.Office.Excel.Functions.SPG(A1290, "RD_LAST_REVIEW_DATE_GLOBAL", "Issuer Credit Rating", "Local Currency LT")</f>
        <v>45470</v>
      </c>
      <c r="R1290" s="10">
        <f>_xll.SNL.Clients.Office.Excel.Functions.SPG(A1290, "RD_CREDIT_RATING_DATE_GLOBAL", "Issuer Credit Rating", "Local Currency LT|0")</f>
        <v>45247</v>
      </c>
      <c r="S1290" s="10">
        <f>_xll.SNL.Clients.Office.Excel.Functions.SPG(A1290, "RD_CREDIT_WATCH_OUTLOOK_DATE_GLOBAL", "Issuer Credit Rating", "Local Currency LT|0")</f>
        <v>45247</v>
      </c>
      <c r="T1290" s="13" t="str">
        <f>_xll.SNL.Clients.Office.Excel.Functions.SPG(A1290, "SP_BUSINESS_DESCRIPTION")</f>
        <v>The Chefs' Warehouse, Inc., together with its subsidiaries, distributes specialty food and center-of-the-plate products in the United States, the Middle East, and Canada. The company’s product portfolio includes specialty food products, such as artisan charcuterie, specialty cheeses, unique oils and vinegars, truffles, caviar, chocolate, and pastry products; and center-of-the-plate products consisting of custom cut beef, seafood, and hormone-free poultry, as well as broadline food products comprising cooking oils, butter, eggs, milk, and flour. The company serves menu-driven independent restaurants, fine dining establishments, country clubs, hotels, caterers, culinary schools, bakeries, patisseries, chocolatiers, cruise lines, casinos, and specialty food stores. It markets its center-of-the-plate products directly to consumers through a mail and e-commerce platform. The Chefs' Warehouse, Inc. was founded in 1985 and is headquartered in Ridgefield, Connecticut.</v>
      </c>
    </row>
    <row r="1291" spans="1:20" x14ac:dyDescent="0.3">
      <c r="A1291" s="12" t="s">
        <v>1984</v>
      </c>
      <c r="B1291" s="10" t="str">
        <f>_xll.SNL.Clients.Office.Excel.Functions.SPG(A1291,"SP_IPO_DATE")</f>
        <v/>
      </c>
      <c r="C1291" s="5">
        <f>_xll.SNL.Clients.Office.Excel.Functions.SPG(A1291, "SP_VOLUME_AVG_WEEKLY_TO_SHARES_OUT", , "1M")</f>
        <v>5.5543012251209376</v>
      </c>
      <c r="D1291" s="5">
        <f>_xll.SNL.Clients.Office.Excel.Functions.SPG(A1291, "SP_VOLUME_AVG_WEEKLY_TO_SHARES_OUT", , "3M")</f>
        <v>5.7046707947030182</v>
      </c>
      <c r="E1291" s="5">
        <f>_xll.SNL.Clients.Office.Excel.Functions.SPG(A1291, "SP_VOLUME_AVG_DAILY_TO_1YR_AVG_DAILY", , "1M")</f>
        <v>99.37</v>
      </c>
      <c r="F1291" s="5">
        <f>_xll.SNL.Clients.Office.Excel.Functions.SPG(A1291, "SP_VOLUME_AVG_DAILY_TO_1YR_AVG_DAILY", , "3M")</f>
        <v>102.06</v>
      </c>
      <c r="G1291" s="9" t="str">
        <f>_xll.SNL.Clients.Office.Excel.Functions.SPG(A1291, "IQ_SECTOR")</f>
        <v>Materials</v>
      </c>
      <c r="H1291" s="9" t="str">
        <f>_xll.SNL.Clients.Office.Excel.Functions.SPG(A1291, "IQ_INDUSTRY_GROUP")</f>
        <v>Materials</v>
      </c>
      <c r="I1291" s="9" t="str">
        <f>_xll.SNL.Clients.Office.Excel.Functions.SPG(A1291, "IQ_INDUSTRY")</f>
        <v>Chemicals</v>
      </c>
      <c r="J1291" s="9" t="str">
        <f>_xll.SNL.Clients.Office.Excel.Functions.SPG(A1291, "IQ_PRIMARY_INDUSTRY")</f>
        <v>Diversified Chemicals</v>
      </c>
      <c r="K1291" s="9" t="str">
        <f>_xll.SNL.Clients.Office.Excel.Functions.SPG(A1291, "NAICS_CODE", "Primary")</f>
        <v>325 - Chemical Manufacturing</v>
      </c>
      <c r="L1291" s="9" t="str">
        <f>_xll.SNL.Clients.Office.Excel.Functions.SPG(A1291, "SP_TOPICTAG")</f>
        <v>Environmental Engineering; Pollution Control</v>
      </c>
      <c r="M1291" s="5">
        <f>_xll.SNL.Clients.Office.Excel.Functions.SPG(A1291, "SP_PCT_SHARES_OWNED_ALL_INSTITUTIONS")</f>
        <v>85.52</v>
      </c>
      <c r="N1291" s="9" t="str">
        <f>_xll.SNL.Clients.Office.Excel.Functions.SPG(A1291, "RD_CREDIT_RATING_GLOBAL", "Issuer Credit Rating", "Local Currency LT|0")</f>
        <v>BB-</v>
      </c>
      <c r="O1291" s="9" t="str">
        <f>_xll.SNL.Clients.Office.Excel.Functions.SPG(A1291, "RD_CWOL_GLOBAL", "Issuer Credit Rating", "Local Currency LT|0")</f>
        <v>Negative</v>
      </c>
      <c r="P1291" s="9" t="str">
        <f>_xll.SNL.Clients.Office.Excel.Functions.SPG(A1291, "RD_RATING_ACTION_GLOBAL", "Issuer Credit Rating", "Local Currency LT|0")</f>
        <v>CreditWatch/Outlook (04/17/2024)</v>
      </c>
      <c r="Q1291" s="10">
        <f>_xll.SNL.Clients.Office.Excel.Functions.SPG(A1291, "RD_LAST_REVIEW_DATE_GLOBAL", "Issuer Credit Rating", "Local Currency LT")</f>
        <v>45399</v>
      </c>
      <c r="R1291" s="10">
        <f>_xll.SNL.Clients.Office.Excel.Functions.SPG(A1291, "RD_CREDIT_RATING_DATE_GLOBAL", "Issuer Credit Rating", "Local Currency LT|0")</f>
        <v>45352</v>
      </c>
      <c r="S1291" s="10">
        <f>_xll.SNL.Clients.Office.Excel.Functions.SPG(A1291, "RD_CREDIT_WATCH_OUTLOOK_DATE_GLOBAL", "Issuer Credit Rating", "Local Currency LT|0")</f>
        <v>45399</v>
      </c>
      <c r="T1291" s="13" t="str">
        <f>_xll.SNL.Clients.Office.Excel.Functions.SPG(A1291, "SP_BUSINESS_DESCRIPTION")</f>
        <v>The Chemours Company provides performance chemicals in North America, the Asia Pacific, Europe, the Middle East, Africa, and Latin America. It operates through three segments: Titanium Technologies, Thermal &amp; Specialized Solutions, and Advanced Performance Materials. The Titanium Technologies segment provides TiO2 pigment under the Ti-Pure brand for delivering whiteness, brightness, opacity, durability, efficiency, and protection in various of applications, such as architectural and industrial coatings, flexible and rigid plastic packaging, polyvinylchloride, laminate papers used for furniture and building materials, coated paper, and coated paperboard used for packaging. The Thermal &amp; Specialized Solutions segment offers of refrigerants, thermal management solutions, propellants, foam blowing agents, and specialty solvents. The Advanced Performance Materials segment products portfolio includes various industrial resins, specialty products, membranes, and coatings for electronics, communications, transportation, wire and cable, energy, oil and gas, and medical, and other applications under the eflon, Viton, Krytox, and Nafion brands. The company sells its products through direct and indirect channels, as well as through a network of resellers and distributors. The Chemours Company was incorporated in 2014 and is headquartered in Wilmington, Delaware.</v>
      </c>
    </row>
    <row r="1292" spans="1:20" x14ac:dyDescent="0.3">
      <c r="A1292" s="12" t="s">
        <v>433</v>
      </c>
      <c r="B1292" s="10" t="str">
        <f>_xll.SNL.Clients.Office.Excel.Functions.SPG(A1292,"SP_IPO_DATE")</f>
        <v/>
      </c>
      <c r="C1292" s="5">
        <f>_xll.SNL.Clients.Office.Excel.Functions.SPG(A1292, "SP_VOLUME_AVG_WEEKLY_TO_SHARES_OUT", , "1M")</f>
        <v>3.5341819268933197</v>
      </c>
      <c r="D1292" s="5">
        <f>_xll.SNL.Clients.Office.Excel.Functions.SPG(A1292, "SP_VOLUME_AVG_WEEKLY_TO_SHARES_OUT", , "3M")</f>
        <v>3.5936030323839456</v>
      </c>
      <c r="E1292" s="5">
        <f>_xll.SNL.Clients.Office.Excel.Functions.SPG(A1292, "SP_VOLUME_AVG_DAILY_TO_1YR_AVG_DAILY", , "1M")</f>
        <v>120.61</v>
      </c>
      <c r="F1292" s="5">
        <f>_xll.SNL.Clients.Office.Excel.Functions.SPG(A1292, "SP_VOLUME_AVG_DAILY_TO_1YR_AVG_DAILY", , "3M")</f>
        <v>122.64</v>
      </c>
      <c r="G1292" s="9" t="str">
        <f>_xll.SNL.Clients.Office.Excel.Functions.SPG(A1292, "IQ_SECTOR")</f>
        <v>Health Care</v>
      </c>
      <c r="H1292" s="9" t="str">
        <f>_xll.SNL.Clients.Office.Excel.Functions.SPG(A1292, "IQ_INDUSTRY_GROUP")</f>
        <v>Health Care Equipment and Services</v>
      </c>
      <c r="I1292" s="9" t="str">
        <f>_xll.SNL.Clients.Office.Excel.Functions.SPG(A1292, "IQ_INDUSTRY")</f>
        <v>Health Care Providers and Services</v>
      </c>
      <c r="J1292" s="9" t="str">
        <f>_xll.SNL.Clients.Office.Excel.Functions.SPG(A1292, "IQ_PRIMARY_INDUSTRY")</f>
        <v>Health Care Services</v>
      </c>
      <c r="K1292" s="9" t="str">
        <f>_xll.SNL.Clients.Office.Excel.Functions.SPG(A1292, "NAICS_CODE", "Primary")</f>
        <v>62 - Health Care and Social Assistance</v>
      </c>
      <c r="L1292" s="9" t="str">
        <f>_xll.SNL.Clients.Office.Excel.Functions.SPG(A1292, "SP_TOPICTAG")</f>
        <v>MHealth; Predictive Analytics; Outpatient Care; Chronic Diseases</v>
      </c>
      <c r="M1292" s="5">
        <f>_xll.SNL.Clients.Office.Excel.Functions.SPG(A1292, "SP_PCT_SHARES_OWNED_ALL_INSTITUTIONS")</f>
        <v>89.47</v>
      </c>
      <c r="N1292" s="9" t="str">
        <f>_xll.SNL.Clients.Office.Excel.Functions.SPG(A1292, "RD_CREDIT_RATING_GLOBAL", "Issuer Credit Rating", "Local Currency LT|0")</f>
        <v>A-</v>
      </c>
      <c r="O1292" s="9" t="str">
        <f>_xll.SNL.Clients.Office.Excel.Functions.SPG(A1292, "RD_CWOL_GLOBAL", "Issuer Credit Rating", "Local Currency LT|0")</f>
        <v>Stable</v>
      </c>
      <c r="P1292" s="9" t="str">
        <f>_xll.SNL.Clients.Office.Excel.Functions.SPG(A1292, "RD_RATING_ACTION_GLOBAL", "Issuer Credit Rating", "Local Currency LT|0")</f>
        <v>CreditWatch/Outlook (12/21/2020)</v>
      </c>
      <c r="Q1292" s="10">
        <f>_xll.SNL.Clients.Office.Excel.Functions.SPG(A1292, "RD_LAST_REVIEW_DATE_GLOBAL", "Issuer Credit Rating", "Local Currency LT")</f>
        <v>45470</v>
      </c>
      <c r="R1292" s="10">
        <f>_xll.SNL.Clients.Office.Excel.Functions.SPG(A1292, "RD_CREDIT_RATING_DATE_GLOBAL", "Issuer Credit Rating", "Local Currency LT|0")</f>
        <v>43347</v>
      </c>
      <c r="S1292" s="10">
        <f>_xll.SNL.Clients.Office.Excel.Functions.SPG(A1292, "RD_CREDIT_WATCH_OUTLOOK_DATE_GLOBAL", "Issuer Credit Rating", "Local Currency LT|0")</f>
        <v>44186</v>
      </c>
      <c r="T1292" s="13" t="str">
        <f>_xll.SNL.Clients.Office.Excel.Functions.SPG(A1292, "SP_BUSINESS_DESCRIPTION")</f>
        <v>The Cigna Group, together with its subsidiaries, provides insurance and related products and services in the United States. Its Evernorth Health Services segment provides a range of coordinated and point solution health services, including pharmacy benefits, home delivery pharmacy, specialty pharmacy, distribution, and care delivery and management solutions to health plans, employers, government organizations, and health care providers. The company’s Cigna Healthcare segment offers medical, pharmacy, behavioral health, dental, and other products and services for insured and self-insured customers; Medicare Advantage, Medicare Supplement, and Medicare Part D plans for seniors, as well as individual health insurance plans; and health care coverage in its international markets, as well as health care benefits for mobile individuals and employees of multinational organizations. In addition, it offers permanent insurance contracts sold to corporations to provide coverage on the lives of certain employees for financing employer-paid future benefit obligations. The company distributes its products and services through insurance brokers and consultants; directly to employers, unions and other groups, or individuals; and private and public exchanges. The company was formerly known as Cigna Corporation and changed its name to The Cigna Group in February 2023. The Cigna Group was founded in 1792 and is headquartered in Bloomfield, Connecticut.</v>
      </c>
    </row>
    <row r="1293" spans="1:20" x14ac:dyDescent="0.3">
      <c r="A1293" s="12" t="s">
        <v>434</v>
      </c>
      <c r="B1293" s="10" t="str">
        <f>_xll.SNL.Clients.Office.Excel.Functions.SPG(A1293,"SP_IPO_DATE")</f>
        <v/>
      </c>
      <c r="C1293" s="5">
        <f>_xll.SNL.Clients.Office.Excel.Functions.SPG(A1293, "SP_VOLUME_AVG_WEEKLY_TO_SHARES_OUT", , "1M")</f>
        <v>5.7624525308527632</v>
      </c>
      <c r="D1293" s="5">
        <f>_xll.SNL.Clients.Office.Excel.Functions.SPG(A1293, "SP_VOLUME_AVG_WEEKLY_TO_SHARES_OUT", , "3M")</f>
        <v>4.957603437176501</v>
      </c>
      <c r="E1293" s="5">
        <f>_xll.SNL.Clients.Office.Excel.Functions.SPG(A1293, "SP_VOLUME_AVG_DAILY_TO_1YR_AVG_DAILY", , "1M")</f>
        <v>115.7</v>
      </c>
      <c r="F1293" s="5">
        <f>_xll.SNL.Clients.Office.Excel.Functions.SPG(A1293, "SP_VOLUME_AVG_DAILY_TO_1YR_AVG_DAILY", , "3M")</f>
        <v>99.54</v>
      </c>
      <c r="G1293" s="9" t="str">
        <f>_xll.SNL.Clients.Office.Excel.Functions.SPG(A1293, "IQ_SECTOR")</f>
        <v>Consumer Staples</v>
      </c>
      <c r="H1293" s="9" t="str">
        <f>_xll.SNL.Clients.Office.Excel.Functions.SPG(A1293, "IQ_INDUSTRY_GROUP")</f>
        <v>Household and Personal Products</v>
      </c>
      <c r="I1293" s="9" t="str">
        <f>_xll.SNL.Clients.Office.Excel.Functions.SPG(A1293, "IQ_INDUSTRY")</f>
        <v>Household Products</v>
      </c>
      <c r="J1293" s="9" t="str">
        <f>_xll.SNL.Clients.Office.Excel.Functions.SPG(A1293, "IQ_PRIMARY_INDUSTRY")</f>
        <v>Household Products</v>
      </c>
      <c r="K1293" s="9" t="str">
        <f>_xll.SNL.Clients.Office.Excel.Functions.SPG(A1293, "NAICS_CODE", "Primary")</f>
        <v>325612 - Polish and Other Sanitation Good Manufacturing</v>
      </c>
      <c r="L1293" s="9" t="str">
        <f>_xll.SNL.Clients.Office.Excel.Functions.SPG(A1293, "SP_TOPICTAG")</f>
        <v>Fast-Moving Consumer Goods; Green Consumer Goods; Lifestyle; Online Grocery</v>
      </c>
      <c r="M1293" s="5">
        <f>_xll.SNL.Clients.Office.Excel.Functions.SPG(A1293, "SP_PCT_SHARES_OWNED_ALL_INSTITUTIONS")</f>
        <v>82.27</v>
      </c>
      <c r="N1293" s="9" t="str">
        <f>_xll.SNL.Clients.Office.Excel.Functions.SPG(A1293, "RD_CREDIT_RATING_GLOBAL", "Issuer Credit Rating", "Local Currency LT|0")</f>
        <v>BBB+</v>
      </c>
      <c r="O1293" s="9" t="str">
        <f>_xll.SNL.Clients.Office.Excel.Functions.SPG(A1293, "RD_CWOL_GLOBAL", "Issuer Credit Rating", "Local Currency LT|0")</f>
        <v>Stable</v>
      </c>
      <c r="P1293" s="9" t="str">
        <f>_xll.SNL.Clients.Office.Excel.Functions.SPG(A1293, "RD_RATING_ACTION_GLOBAL", "Issuer Credit Rating", "Local Currency LT|0")</f>
        <v>CreditWatch/Outlook (08/23/2024)</v>
      </c>
      <c r="Q1293" s="10">
        <f>_xll.SNL.Clients.Office.Excel.Functions.SPG(A1293, "RD_LAST_REVIEW_DATE_GLOBAL", "Issuer Credit Rating", "Local Currency LT")</f>
        <v>45527</v>
      </c>
      <c r="R1293" s="10">
        <f>_xll.SNL.Clients.Office.Excel.Functions.SPG(A1293, "RD_CREDIT_RATING_DATE_GLOBAL", "Issuer Credit Rating", "Local Currency LT|0")</f>
        <v>44603</v>
      </c>
      <c r="S1293" s="10">
        <f>_xll.SNL.Clients.Office.Excel.Functions.SPG(A1293, "RD_CREDIT_WATCH_OUTLOOK_DATE_GLOBAL", "Issuer Credit Rating", "Local Currency LT|0")</f>
        <v>45527</v>
      </c>
      <c r="T1293" s="13" t="str">
        <f>_xll.SNL.Clients.Office.Excel.Functions.SPG(A1293, "SP_BUSINESS_DESCRIPTION")</f>
        <v>The Clorox Company engages in the manufacture and marketing of consumer and professional products worldwide. It operates through four segments: Health and Wellness, Household, Lifestyle, and International. The Health and Wellness segment offers home care cleaning and disinfecting products, bleach, clog removers, and laundry additives, primarily under the Clorox, Clorox2, Pine-Sol, Scentiva, Tilex, Liquid-Plumr, Poett, and Formula 409 brands; professional cleaning and disinfecting products under the CloroxPro and Clorox Healthcare brands; professional food service products under the Hidden Valley brand in the United States. The Household segment provides cat litter products under the Fresh Step and Scoop Away brands; bags and wraps under the Glad brand; and grilling products under the Kingsford brand in the United States. The Lifestyle segment offers dressings, dips, seasonings, and sauces primarily under the Hidden Valley brand; water-filtration products under the Brita brand; and natural personal care products under the Burt’s Bees brand in the United States. The International segment provides laundry additives, home care products, bags and wraps, cat litter products, water-filtration systems, professional cleaning and disinfecting products, natural personal care products, food products, grilling products, and digestive health products internationally primarily under the Clorox, Glad, Poett, Brita, Burt’s Bees, Pine-Sol, Ever Clean, Clorinda, Chux, and Fresh Step brands. The company also offers vitamins, minerals, and supplement products under the Natural Vitality, RenewLife, NeoCell, and Rainbow Light brands. It sells its products primarily through mass retailers; grocery outlets; warehouse clubs; dollar stores; home hardware centers; drug, pet, and military stores; third-party and owned e-commerce channels; and distributors, as well as a direct sales force. The company was founded in 1913 and is headquartered in Oakland, California.</v>
      </c>
    </row>
    <row r="1294" spans="1:20" x14ac:dyDescent="0.3">
      <c r="A1294" s="12" t="s">
        <v>435</v>
      </c>
      <c r="B1294" s="10" t="str">
        <f>_xll.SNL.Clients.Office.Excel.Functions.SPG(A1294,"SP_IPO_DATE")</f>
        <v/>
      </c>
      <c r="C1294" s="5">
        <f>_xll.SNL.Clients.Office.Excel.Functions.SPG(A1294, "SP_VOLUME_AVG_WEEKLY_TO_SHARES_OUT", , "1M")</f>
        <v>1.9832752966264424</v>
      </c>
      <c r="D1294" s="5">
        <f>_xll.SNL.Clients.Office.Excel.Functions.SPG(A1294, "SP_VOLUME_AVG_WEEKLY_TO_SHARES_OUT", , "3M")</f>
        <v>2.067794255485071</v>
      </c>
      <c r="E1294" s="5">
        <f>_xll.SNL.Clients.Office.Excel.Functions.SPG(A1294, "SP_VOLUME_AVG_DAILY_TO_1YR_AVG_DAILY", , "1M")</f>
        <v>119.48</v>
      </c>
      <c r="F1294" s="5">
        <f>_xll.SNL.Clients.Office.Excel.Functions.SPG(A1294, "SP_VOLUME_AVG_DAILY_TO_1YR_AVG_DAILY", , "3M")</f>
        <v>124.57</v>
      </c>
      <c r="G1294" s="9" t="str">
        <f>_xll.SNL.Clients.Office.Excel.Functions.SPG(A1294, "IQ_SECTOR")</f>
        <v>Consumer Staples</v>
      </c>
      <c r="H1294" s="9" t="str">
        <f>_xll.SNL.Clients.Office.Excel.Functions.SPG(A1294, "IQ_INDUSTRY_GROUP")</f>
        <v>Food, Beverage and Tobacco</v>
      </c>
      <c r="I1294" s="9" t="str">
        <f>_xll.SNL.Clients.Office.Excel.Functions.SPG(A1294, "IQ_INDUSTRY")</f>
        <v>Beverages</v>
      </c>
      <c r="J1294" s="9" t="str">
        <f>_xll.SNL.Clients.Office.Excel.Functions.SPG(A1294, "IQ_PRIMARY_INDUSTRY")</f>
        <v>Soft Drinks and Non-alcoholic Beverages</v>
      </c>
      <c r="K1294" s="9" t="str">
        <f>_xll.SNL.Clients.Office.Excel.Functions.SPG(A1294, "NAICS_CODE", "Primary")</f>
        <v>31211 - Soft Drink and Ice Manufacturing</v>
      </c>
      <c r="L1294" s="9" t="str">
        <f>_xll.SNL.Clients.Office.Excel.Functions.SPG(A1294, "SP_TOPICTAG")</f>
        <v>Coffee</v>
      </c>
      <c r="M1294" s="5">
        <f>_xll.SNL.Clients.Office.Excel.Functions.SPG(A1294, "SP_PCT_SHARES_OWNED_ALL_INSTITUTIONS")</f>
        <v>63.96</v>
      </c>
      <c r="N1294" s="9" t="str">
        <f>_xll.SNL.Clients.Office.Excel.Functions.SPG(A1294, "RD_CREDIT_RATING_GLOBAL", "Issuer Credit Rating", "Local Currency LT|0")</f>
        <v>A+</v>
      </c>
      <c r="O1294" s="9" t="str">
        <f>_xll.SNL.Clients.Office.Excel.Functions.SPG(A1294, "RD_CWOL_GLOBAL", "Issuer Credit Rating", "Local Currency LT|0")</f>
        <v>Stable</v>
      </c>
      <c r="P1294" s="9" t="str">
        <f>_xll.SNL.Clients.Office.Excel.Functions.SPG(A1294, "RD_RATING_ACTION_GLOBAL", "Issuer Credit Rating", "Local Currency LT|0")</f>
        <v>CreditWatch/Outlook (05/05/2022)</v>
      </c>
      <c r="Q1294" s="10">
        <f>_xll.SNL.Clients.Office.Excel.Functions.SPG(A1294, "RD_LAST_REVIEW_DATE_GLOBAL", "Issuer Credit Rating", "Local Currency LT")</f>
        <v>45595</v>
      </c>
      <c r="R1294" s="10">
        <f>_xll.SNL.Clients.Office.Excel.Functions.SPG(A1294, "RD_CREDIT_RATING_DATE_GLOBAL", "Issuer Credit Rating", "Local Currency LT|0")</f>
        <v>43216</v>
      </c>
      <c r="S1294" s="10">
        <f>_xll.SNL.Clients.Office.Excel.Functions.SPG(A1294, "RD_CREDIT_WATCH_OUTLOOK_DATE_GLOBAL", "Issuer Credit Rating", "Local Currency LT|0")</f>
        <v>44686</v>
      </c>
      <c r="T1294" s="13" t="str">
        <f>_xll.SNL.Clients.Office.Excel.Functions.SPG(A1294, "SP_BUSINESS_DESCRIPTION")</f>
        <v>The Coca-Cola Company, a beverage company, manufactures, markets, and sells various nonalcoholic beverages worldwide. The company provides sparkling soft drinks, sparkling flavors; water, sports, coffee, and tea; juice, value-added dairy, and plant-based beverages; and other beverages. It also offers beverage concentrates and syrups, as well as fountain syrups to fountain retailers, such as restaurants and convenience stores. The company sells its products under the Coca-Cola, Diet Coke/Coca-Cola Light, Coca-Cola Zero Sugar, caffeine free Diet Coke, Cherry Coke, Fanta Orange, Fanta Zero Orange, Fanta Zero Sugar, Fanta Apple, Sprite, Sprite Zero Sugar, Simply Orange, Simply Apple, Simply Grapefruit, Fresca, Schweppes, Thums Up, Aquarius, Ayataka, BODYARMOR, Ciel, Costa, Dasani, doğadan, FUZE TEA, Georgia, glacéau smartwater, glacéau vitaminwater, Gold Peak, Ice Dew, I LOHAS, Powerade, Topo Chico, AdeS, Del Valle, fairlife, innocent, Minute Maid, and Minute Maid Pulpy brands. It operates through a network of independent bottling partners, distributors, wholesalers, and retailers, as well as through bottling and distribution operators. The company was founded in 1886 and is headquartered in Atlanta, Georgia.</v>
      </c>
    </row>
    <row r="1295" spans="1:20" x14ac:dyDescent="0.3">
      <c r="A1295" s="12" t="s">
        <v>436</v>
      </c>
      <c r="B1295" s="10" t="str">
        <f>_xll.SNL.Clients.Office.Excel.Functions.SPG(A1295,"SP_IPO_DATE")</f>
        <v/>
      </c>
      <c r="C1295" s="5">
        <f>_xll.SNL.Clients.Office.Excel.Functions.SPG(A1295, "SP_VOLUME_AVG_WEEKLY_TO_SHARES_OUT", , "1M")</f>
        <v>3.3237358786060294</v>
      </c>
      <c r="D1295" s="5">
        <f>_xll.SNL.Clients.Office.Excel.Functions.SPG(A1295, "SP_VOLUME_AVG_WEEKLY_TO_SHARES_OUT", , "3M")</f>
        <v>3.5112591138876446</v>
      </c>
      <c r="E1295" s="5">
        <f>_xll.SNL.Clients.Office.Excel.Functions.SPG(A1295, "SP_VOLUME_AVG_DAILY_TO_1YR_AVG_DAILY", , "1M")</f>
        <v>109.01</v>
      </c>
      <c r="F1295" s="5">
        <f>_xll.SNL.Clients.Office.Excel.Functions.SPG(A1295, "SP_VOLUME_AVG_DAILY_TO_1YR_AVG_DAILY", , "3M")</f>
        <v>115.16</v>
      </c>
      <c r="G1295" s="9" t="str">
        <f>_xll.SNL.Clients.Office.Excel.Functions.SPG(A1295, "IQ_SECTOR")</f>
        <v>Health Care</v>
      </c>
      <c r="H1295" s="9" t="str">
        <f>_xll.SNL.Clients.Office.Excel.Functions.SPG(A1295, "IQ_INDUSTRY_GROUP")</f>
        <v>Health Care Equipment and Services</v>
      </c>
      <c r="I1295" s="9" t="str">
        <f>_xll.SNL.Clients.Office.Excel.Functions.SPG(A1295, "IQ_INDUSTRY")</f>
        <v>Health Care Equipment and Supplies</v>
      </c>
      <c r="J1295" s="9" t="str">
        <f>_xll.SNL.Clients.Office.Excel.Functions.SPG(A1295, "IQ_PRIMARY_INDUSTRY")</f>
        <v>Health Care Supplies</v>
      </c>
      <c r="K1295" s="9" t="str">
        <f>_xll.SNL.Clients.Office.Excel.Functions.SPG(A1295, "NAICS_CODE", "Primary")</f>
        <v>339115 - Ophthalmic Goods Manufacturing</v>
      </c>
      <c r="L1295" s="9" t="str">
        <f>_xll.SNL.Clients.Office.Excel.Functions.SPG(A1295, "SP_TOPICTAG")</f>
        <v>Health Diagnostics; Fertility; Genetics; Ophthalmology; Reproductive Health</v>
      </c>
      <c r="M1295" s="5">
        <f>_xll.SNL.Clients.Office.Excel.Functions.SPG(A1295, "SP_PCT_SHARES_OWNED_ALL_INSTITUTIONS")</f>
        <v>99.33</v>
      </c>
      <c r="N1295" s="9" t="str">
        <f>_xll.SNL.Clients.Office.Excel.Functions.SPG(A1295, "RD_CREDIT_RATING_GLOBAL", "Issuer Credit Rating", "Local Currency LT|0")</f>
        <v>NR</v>
      </c>
      <c r="O1295" s="9" t="str">
        <f>_xll.SNL.Clients.Office.Excel.Functions.SPG(A1295, "RD_CWOL_GLOBAL", "Issuer Credit Rating", "Local Currency LT|0")</f>
        <v>NR</v>
      </c>
      <c r="P1295" s="9" t="str">
        <f>_xll.SNL.Clients.Office.Excel.Functions.SPG(A1295, "RD_RATING_ACTION_GLOBAL", "Issuer Credit Rating", "Local Currency LT|0")</f>
        <v>Not Rated | CreditWatch/Outlook (01/08/2019)</v>
      </c>
      <c r="Q1295" s="10">
        <f>_xll.SNL.Clients.Office.Excel.Functions.SPG(A1295, "RD_LAST_REVIEW_DATE_GLOBAL", "Issuer Credit Rating", "Local Currency LT")</f>
        <v>43473</v>
      </c>
      <c r="R1295" s="10">
        <f>_xll.SNL.Clients.Office.Excel.Functions.SPG(A1295, "RD_CREDIT_RATING_DATE_GLOBAL", "Issuer Credit Rating", "Local Currency LT|0")</f>
        <v>43473</v>
      </c>
      <c r="S1295" s="10">
        <f>_xll.SNL.Clients.Office.Excel.Functions.SPG(A1295, "RD_CREDIT_WATCH_OUTLOOK_DATE_GLOBAL", "Issuer Credit Rating", "Local Currency LT|0")</f>
        <v>43473</v>
      </c>
      <c r="T1295" s="13" t="str">
        <f>_xll.SNL.Clients.Office.Excel.Functions.SPG(A1295, "SP_BUSINESS_DESCRIPTION")</f>
        <v>The Cooper Companies, Inc., together with its subsidiaries, develops, manufactures, and markets contact lens wearers. The company operates in two segments, CooperVision and CooperSurgical. The CooperVision segment provides toric and multifocal lenses comprising lenses correcting vision challenges, such as astigmatism, presbyopia, and myopia; and spherical lense, including lenses that correct near and farsightedness in the Americas, Europe, the Middle East, Africa, and the Asia Pacific. The CooperSurgical segment focuses on family and women’s health care, which provides fertility products and services, medical devices, and contraception, as well as cryostorage, such as cord blood and cord tissue storage to health care professionals and patients worldwide. It offers surgical and office products, including paragard contraceptive intrauterine devices; and fertility consumables and equipment, donor gamete services, and genomic services, including genetic testing. The company sells its products to distributors, group purchasing organizations, eye care and health care professionals, including independent practices, corporate retailers, hospitals and clinics, and authorized resellers. The Cooper Companies, Inc. was founded in 1958 and is headquartered in San Ramon, California.</v>
      </c>
    </row>
    <row r="1296" spans="1:20" x14ac:dyDescent="0.3">
      <c r="A1296" s="12" t="s">
        <v>1985</v>
      </c>
      <c r="B1296" s="10">
        <f>_xll.SNL.Clients.Office.Excel.Functions.SPG(A1296,"SP_IPO_DATE")</f>
        <v>39394</v>
      </c>
      <c r="C1296" s="5">
        <f>_xll.SNL.Clients.Office.Excel.Functions.SPG(A1296, "SP_VOLUME_AVG_WEEKLY_TO_SHARES_OUT", , "1M")</f>
        <v>4.1633409992990442</v>
      </c>
      <c r="D1296" s="5">
        <f>_xll.SNL.Clients.Office.Excel.Functions.SPG(A1296, "SP_VOLUME_AVG_WEEKLY_TO_SHARES_OUT", , "3M")</f>
        <v>3.3478839822094741</v>
      </c>
      <c r="E1296" s="5">
        <f>_xll.SNL.Clients.Office.Excel.Functions.SPG(A1296, "SP_VOLUME_AVG_DAILY_TO_1YR_AVG_DAILY", , "1M")</f>
        <v>120.39</v>
      </c>
      <c r="F1296" s="5">
        <f>_xll.SNL.Clients.Office.Excel.Functions.SPG(A1296, "SP_VOLUME_AVG_DAILY_TO_1YR_AVG_DAILY", , "3M")</f>
        <v>96.81</v>
      </c>
      <c r="G1296" s="9" t="str">
        <f>_xll.SNL.Clients.Office.Excel.Functions.SPG(A1296, "IQ_SECTOR")</f>
        <v>Health Care</v>
      </c>
      <c r="H1296" s="9" t="str">
        <f>_xll.SNL.Clients.Office.Excel.Functions.SPG(A1296, "IQ_INDUSTRY_GROUP")</f>
        <v>Health Care Equipment and Services</v>
      </c>
      <c r="I1296" s="9" t="str">
        <f>_xll.SNL.Clients.Office.Excel.Functions.SPG(A1296, "IQ_INDUSTRY")</f>
        <v>Health Care Providers and Services</v>
      </c>
      <c r="J1296" s="9" t="str">
        <f>_xll.SNL.Clients.Office.Excel.Functions.SPG(A1296, "IQ_PRIMARY_INDUSTRY")</f>
        <v>Health Care Facilities</v>
      </c>
      <c r="K1296" s="9" t="str">
        <f>_xll.SNL.Clients.Office.Excel.Functions.SPG(A1296, "NAICS_CODE", "Primary")</f>
        <v>623 - Nursing and Residential Care Facilities</v>
      </c>
      <c r="L1296" s="9" t="str">
        <f>_xll.SNL.Clients.Office.Excel.Functions.SPG(A1296, "SP_TOPICTAG")</f>
        <v>Health Diagnostics; Outpatient Care; Assisted Living; Cardiovascular; Nephrology; Orthopaedics; Respiratory</v>
      </c>
      <c r="M1296" s="5">
        <f>_xll.SNL.Clients.Office.Excel.Functions.SPG(A1296, "SP_PCT_SHARES_OWNED_ALL_INSTITUTIONS")</f>
        <v>93.69</v>
      </c>
      <c r="N1296" s="9" t="str">
        <f>_xll.SNL.Clients.Office.Excel.Functions.SPG(A1296, "RD_CREDIT_RATING_GLOBAL", "Issuer Credit Rating", "Local Currency LT|0")</f>
        <v/>
      </c>
      <c r="O1296" s="9" t="str">
        <f>_xll.SNL.Clients.Office.Excel.Functions.SPG(A1296, "RD_CWOL_GLOBAL", "Issuer Credit Rating", "Local Currency LT|0")</f>
        <v/>
      </c>
      <c r="P1296" s="9" t="str">
        <f>_xll.SNL.Clients.Office.Excel.Functions.SPG(A1296, "RD_RATING_ACTION_GLOBAL", "Issuer Credit Rating", "Local Currency LT|0")</f>
        <v/>
      </c>
      <c r="Q1296" s="10" t="str">
        <f>_xll.SNL.Clients.Office.Excel.Functions.SPG(A1296, "RD_LAST_REVIEW_DATE_GLOBAL", "Issuer Credit Rating", "Local Currency LT")</f>
        <v/>
      </c>
      <c r="R1296" s="10" t="str">
        <f>_xll.SNL.Clients.Office.Excel.Functions.SPG(A1296, "RD_CREDIT_RATING_DATE_GLOBAL", "Issuer Credit Rating", "Local Currency LT|0")</f>
        <v/>
      </c>
      <c r="S1296" s="10" t="str">
        <f>_xll.SNL.Clients.Office.Excel.Functions.SPG(A1296, "RD_CREDIT_WATCH_OUTLOOK_DATE_GLOBAL", "Issuer Credit Rating", "Local Currency LT|0")</f>
        <v/>
      </c>
      <c r="T1296" s="13" t="str">
        <f>_xll.SNL.Clients.Office.Excel.Functions.SPG(A1296, "SP_BUSINESS_DESCRIPTION")</f>
        <v>The Ensign Group, Inc. provides skilled nursing, senior living, and rehabilitative services. It operates through two segments: Skilled Services and Standard Bearer. The Skilled Services segment provides short and long-term nursing care services for patients with chronic conditions, prolonged illness, and the elderly; specialty care, such as on-site dialysis, ventilator care, cardiac, and pulmonary management; and standard services, such as room and board, special nutritional programs, social services, recreational activities, entertainment, and other services. The Standard Bearer segment leases post-acute care properties to healthcare operators. In addition, the company operates senior living units; and provides ancillary services consisting of digital x-ray, ultrasound, electrocardiograms, sub-acute services, dialysis, respiratory, and long-term care pharmacy and patient transportation to people in their homes or at long-term care facilities, as well as mobile diagnostics. The company was incorporated in 1999 and is based in San Juan Capistrano, California.</v>
      </c>
    </row>
    <row r="1297" spans="1:20" x14ac:dyDescent="0.3">
      <c r="A1297" s="12" t="s">
        <v>437</v>
      </c>
      <c r="B1297" s="10" t="str">
        <f>_xll.SNL.Clients.Office.Excel.Functions.SPG(A1297,"SP_IPO_DATE")</f>
        <v/>
      </c>
      <c r="C1297" s="5">
        <f>_xll.SNL.Clients.Office.Excel.Functions.SPG(A1297, "SP_VOLUME_AVG_WEEKLY_TO_SHARES_OUT", , "1M")</f>
        <v>10.480030135110379</v>
      </c>
      <c r="D1297" s="5">
        <f>_xll.SNL.Clients.Office.Excel.Functions.SPG(A1297, "SP_VOLUME_AVG_WEEKLY_TO_SHARES_OUT", , "3M")</f>
        <v>9.385451893673368</v>
      </c>
      <c r="E1297" s="5">
        <f>_xll.SNL.Clients.Office.Excel.Functions.SPG(A1297, "SP_VOLUME_AVG_DAILY_TO_1YR_AVG_DAILY", , "1M")</f>
        <v>132.61000000000001</v>
      </c>
      <c r="F1297" s="5">
        <f>_xll.SNL.Clients.Office.Excel.Functions.SPG(A1297, "SP_VOLUME_AVG_DAILY_TO_1YR_AVG_DAILY", , "3M")</f>
        <v>118.76</v>
      </c>
      <c r="G1297" s="9" t="str">
        <f>_xll.SNL.Clients.Office.Excel.Functions.SPG(A1297, "IQ_SECTOR")</f>
        <v>Consumer Staples</v>
      </c>
      <c r="H1297" s="9" t="str">
        <f>_xll.SNL.Clients.Office.Excel.Functions.SPG(A1297, "IQ_INDUSTRY_GROUP")</f>
        <v>Household and Personal Products</v>
      </c>
      <c r="I1297" s="9" t="str">
        <f>_xll.SNL.Clients.Office.Excel.Functions.SPG(A1297, "IQ_INDUSTRY")</f>
        <v>Personal Care Products</v>
      </c>
      <c r="J1297" s="9" t="str">
        <f>_xll.SNL.Clients.Office.Excel.Functions.SPG(A1297, "IQ_PRIMARY_INDUSTRY")</f>
        <v>Personal Care Products</v>
      </c>
      <c r="K1297" s="9" t="str">
        <f>_xll.SNL.Clients.Office.Excel.Functions.SPG(A1297, "NAICS_CODE", "Primary")</f>
        <v>325620 - Toilet Preparation Manufacturing</v>
      </c>
      <c r="L1297" s="9" t="str">
        <f>_xll.SNL.Clients.Office.Excel.Functions.SPG(A1297, "SP_TOPICTAG")</f>
        <v>Lifestyle; Social Media Marketing; Ad Targeting; Brand Marketing; Dermatology</v>
      </c>
      <c r="M1297" s="5">
        <f>_xll.SNL.Clients.Office.Excel.Functions.SPG(A1297, "SP_PCT_SHARES_OWNED_ALL_INSTITUTIONS")</f>
        <v>60.71</v>
      </c>
      <c r="N1297" s="9" t="str">
        <f>_xll.SNL.Clients.Office.Excel.Functions.SPG(A1297, "RD_CREDIT_RATING_GLOBAL", "Issuer Credit Rating", "Local Currency LT|0")</f>
        <v>A-</v>
      </c>
      <c r="O1297" s="9" t="str">
        <f>_xll.SNL.Clients.Office.Excel.Functions.SPG(A1297, "RD_CWOL_GLOBAL", "Issuer Credit Rating", "Local Currency LT|0")</f>
        <v>Negative</v>
      </c>
      <c r="P1297" s="9" t="str">
        <f>_xll.SNL.Clients.Office.Excel.Functions.SPG(A1297, "RD_RATING_ACTION_GLOBAL", "Issuer Credit Rating", "Local Currency LT|0")</f>
        <v>Downgrade | CreditWatch/Outlook (02/10/2025)</v>
      </c>
      <c r="Q1297" s="10">
        <f>_xll.SNL.Clients.Office.Excel.Functions.SPG(A1297, "RD_LAST_REVIEW_DATE_GLOBAL", "Issuer Credit Rating", "Local Currency LT")</f>
        <v>45698</v>
      </c>
      <c r="R1297" s="10">
        <f>_xll.SNL.Clients.Office.Excel.Functions.SPG(A1297, "RD_CREDIT_RATING_DATE_GLOBAL", "Issuer Credit Rating", "Local Currency LT|0")</f>
        <v>45698</v>
      </c>
      <c r="S1297" s="10">
        <f>_xll.SNL.Clients.Office.Excel.Functions.SPG(A1297, "RD_CREDIT_WATCH_OUTLOOK_DATE_GLOBAL", "Issuer Credit Rating", "Local Currency LT|0")</f>
        <v>45698</v>
      </c>
      <c r="T1297" s="13" t="str">
        <f>_xll.SNL.Clients.Office.Excel.Functions.SPG(A1297, "SP_BUSINESS_DESCRIPTION")</f>
        <v>The Estée Lauder Companies Inc. manufactures, markets, and sells skin care, makeup, fragrance, and hair care products worldwide. It offers skin care products, including moisturizers, serums, cleansers, toners, body care, exfoliators, acne care and oil correctors, facial masks, and sun care products; and makeup products, such as lipsticks, lip glosses, mascaras, foundations, eyeshadows, and powders, as well as compacts, brushes, and other makeup tools. The company also provides fragrance products in various forms comprising eau de parfum sprays and colognes, as well as lotions, powders, creams, candles, and soaps; and hair care products, including shampoos, conditioners, styling products, treatment, finishing sprays, and hair color products, as well as sells ancillary products and services. It offers its products under the Estée Lauder, Clinique, Origins, M·A·C, Bobbi Brown Cosmetics, La Mer, Aveda, Jo Malone London, TOM FORD, Too Faced, Dr.Jart+, and The Ordinary brands. The company sells its products through department stores, specialty-multi retailers, upscale perfumeries and pharmacies, and salons and spas; freestanding stores; its own and authorized retailer websites; third-party online malls; stores in airports; and duty-free locations. The Estée Lauder Companies Inc. was founded in 1946 and is headquartered in New York, New York.</v>
      </c>
    </row>
    <row r="1298" spans="1:20" x14ac:dyDescent="0.3">
      <c r="A1298" s="12" t="s">
        <v>1986</v>
      </c>
      <c r="B1298" s="10" t="str">
        <f>_xll.SNL.Clients.Office.Excel.Functions.SPG(A1298,"SP_IPO_DATE")</f>
        <v/>
      </c>
      <c r="C1298" s="5">
        <f>_xll.SNL.Clients.Office.Excel.Functions.SPG(A1298, "SP_VOLUME_AVG_WEEKLY_TO_SHARES_OUT", , "1M")</f>
        <v>5.6773162179527068</v>
      </c>
      <c r="D1298" s="5">
        <f>_xll.SNL.Clients.Office.Excel.Functions.SPG(A1298, "SP_VOLUME_AVG_WEEKLY_TO_SHARES_OUT", , "3M")</f>
        <v>7.703769007598388</v>
      </c>
      <c r="E1298" s="5">
        <f>_xll.SNL.Clients.Office.Excel.Functions.SPG(A1298, "SP_VOLUME_AVG_DAILY_TO_1YR_AVG_DAILY", , "1M")</f>
        <v>62.62</v>
      </c>
      <c r="F1298" s="5">
        <f>_xll.SNL.Clients.Office.Excel.Functions.SPG(A1298, "SP_VOLUME_AVG_DAILY_TO_1YR_AVG_DAILY", , "3M")</f>
        <v>84.97</v>
      </c>
      <c r="G1298" s="9" t="str">
        <f>_xll.SNL.Clients.Office.Excel.Functions.SPG(A1298, "IQ_SECTOR")</f>
        <v>Consumer Discretionary</v>
      </c>
      <c r="H1298" s="9" t="str">
        <f>_xll.SNL.Clients.Office.Excel.Functions.SPG(A1298, "IQ_INDUSTRY_GROUP")</f>
        <v>Consumer Discretionary Distribution and Retail</v>
      </c>
      <c r="I1298" s="9" t="str">
        <f>_xll.SNL.Clients.Office.Excel.Functions.SPG(A1298, "IQ_INDUSTRY")</f>
        <v>Specialty Retail</v>
      </c>
      <c r="J1298" s="9" t="str">
        <f>_xll.SNL.Clients.Office.Excel.Functions.SPG(A1298, "IQ_PRIMARY_INDUSTRY")</f>
        <v>Apparel Retail</v>
      </c>
      <c r="K1298" s="9" t="str">
        <f>_xll.SNL.Clients.Office.Excel.Functions.SPG(A1298, "NAICS_CODE", "Primary")</f>
        <v>458 - Clothing, Clothing Accessories, Shoe, and Jewelry Retailers</v>
      </c>
      <c r="L1298" s="9" t="str">
        <f>_xll.SNL.Clients.Office.Excel.Functions.SPG(A1298, "SP_TOPICTAG")</f>
        <v>Fitness; Lifestyle; Brand Marketing</v>
      </c>
      <c r="M1298" s="5">
        <f>_xll.SNL.Clients.Office.Excel.Functions.SPG(A1298, "SP_PCT_SHARES_OWNED_ALL_INSTITUTIONS")</f>
        <v>63.68</v>
      </c>
      <c r="N1298" s="9" t="str">
        <f>_xll.SNL.Clients.Office.Excel.Functions.SPG(A1298, "RD_CREDIT_RATING_GLOBAL", "Issuer Credit Rating", "Local Currency LT|0")</f>
        <v>BB</v>
      </c>
      <c r="O1298" s="9" t="str">
        <f>_xll.SNL.Clients.Office.Excel.Functions.SPG(A1298, "RD_CWOL_GLOBAL", "Issuer Credit Rating", "Local Currency LT|0")</f>
        <v>Positive</v>
      </c>
      <c r="P1298" s="9" t="str">
        <f>_xll.SNL.Clients.Office.Excel.Functions.SPG(A1298, "RD_RATING_ACTION_GLOBAL", "Issuer Credit Rating", "Local Currency LT|0")</f>
        <v>CreditWatch/Outlook (12/20/2024)</v>
      </c>
      <c r="Q1298" s="10">
        <f>_xll.SNL.Clients.Office.Excel.Functions.SPG(A1298, "RD_LAST_REVIEW_DATE_GLOBAL", "Issuer Credit Rating", "Local Currency LT")</f>
        <v>45667</v>
      </c>
      <c r="R1298" s="10">
        <f>_xll.SNL.Clients.Office.Excel.Functions.SPG(A1298, "RD_CREDIT_RATING_DATE_GLOBAL", "Issuer Credit Rating", "Local Currency LT|0")</f>
        <v>44440</v>
      </c>
      <c r="S1298" s="10">
        <f>_xll.SNL.Clients.Office.Excel.Functions.SPG(A1298, "RD_CREDIT_WATCH_OUTLOOK_DATE_GLOBAL", "Issuer Credit Rating", "Local Currency LT|0")</f>
        <v>45646</v>
      </c>
      <c r="T1298" s="13" t="str">
        <f>_xll.SNL.Clients.Office.Excel.Functions.SPG(A1298, "SP_BUSINESS_DESCRIPTION")</f>
        <v>The Gap, Inc. operates as an apparel retail company. The company offers apparel, accessories, and personal care products for men, women, and children under the Old Navy, Gap, Banana Republic, and Athleta brands. Its products include adult apparel and accessories; and fitness and lifestyle products for use in yoga, training, sports, travel, and everyday activities for women and girls. The company offers its products through company-operated stores, franchise stores, websites, and third-party arrangements. It has franchise agreements to operate Old Navy, Gap, Banana Republic, and Athleta stores and websites in Asia, Europe, Latin America, the Middle East, and Africa. The Gap, Inc. was incorporated in 1969 and is headquartered in San Francisco, California.</v>
      </c>
    </row>
    <row r="1299" spans="1:20" x14ac:dyDescent="0.3">
      <c r="A1299" s="12" t="s">
        <v>1556</v>
      </c>
      <c r="B1299" s="10">
        <f>_xll.SNL.Clients.Office.Excel.Functions.SPG(A1299,"SP_IPO_DATE")</f>
        <v>34542</v>
      </c>
      <c r="C1299" s="5">
        <f>_xll.SNL.Clients.Office.Excel.Functions.SPG(A1299, "SP_VOLUME_AVG_WEEKLY_TO_SHARES_OUT", , "1M")</f>
        <v>11.094666170949678</v>
      </c>
      <c r="D1299" s="5">
        <f>_xll.SNL.Clients.Office.Excel.Functions.SPG(A1299, "SP_VOLUME_AVG_WEEKLY_TO_SHARES_OUT", , "3M")</f>
        <v>10.745263601091633</v>
      </c>
      <c r="E1299" s="5">
        <f>_xll.SNL.Clients.Office.Excel.Functions.SPG(A1299, "SP_VOLUME_AVG_DAILY_TO_1YR_AVG_DAILY", , "1M")</f>
        <v>109.55</v>
      </c>
      <c r="F1299" s="5">
        <f>_xll.SNL.Clients.Office.Excel.Functions.SPG(A1299, "SP_VOLUME_AVG_DAILY_TO_1YR_AVG_DAILY", , "3M")</f>
        <v>106.1</v>
      </c>
      <c r="G1299" s="9" t="str">
        <f>_xll.SNL.Clients.Office.Excel.Functions.SPG(A1299, "IQ_SECTOR")</f>
        <v>Industrials</v>
      </c>
      <c r="H1299" s="9" t="str">
        <f>_xll.SNL.Clients.Office.Excel.Functions.SPG(A1299, "IQ_INDUSTRY_GROUP")</f>
        <v>Commercial and Professional Services</v>
      </c>
      <c r="I1299" s="9" t="str">
        <f>_xll.SNL.Clients.Office.Excel.Functions.SPG(A1299, "IQ_INDUSTRY")</f>
        <v>Commercial Services and Supplies</v>
      </c>
      <c r="J1299" s="9" t="str">
        <f>_xll.SNL.Clients.Office.Excel.Functions.SPG(A1299, "IQ_PRIMARY_INDUSTRY")</f>
        <v>Security and Alarm Services</v>
      </c>
      <c r="K1299" s="9" t="str">
        <f>_xll.SNL.Clients.Office.Excel.Functions.SPG(A1299, "NAICS_CODE", "Primary")</f>
        <v>561210 - Facilities Support Services</v>
      </c>
      <c r="L1299" s="9" t="str">
        <f>_xll.SNL.Clients.Office.Excel.Functions.SPG(A1299, "SP_TOPICTAG")</f>
        <v>Physical Security; Identity and Access Management; Security Management</v>
      </c>
      <c r="M1299" s="5">
        <f>_xll.SNL.Clients.Office.Excel.Functions.SPG(A1299, "SP_PCT_SHARES_OWNED_ALL_INSTITUTIONS")</f>
        <v>89.53</v>
      </c>
      <c r="N1299" s="9" t="str">
        <f>_xll.SNL.Clients.Office.Excel.Functions.SPG(A1299, "RD_CREDIT_RATING_GLOBAL", "Issuer Credit Rating", "Local Currency LT|0")</f>
        <v>B+</v>
      </c>
      <c r="O1299" s="9" t="str">
        <f>_xll.SNL.Clients.Office.Excel.Functions.SPG(A1299, "RD_CWOL_GLOBAL", "Issuer Credit Rating", "Local Currency LT|0")</f>
        <v>Positive</v>
      </c>
      <c r="P1299" s="9" t="str">
        <f>_xll.SNL.Clients.Office.Excel.Functions.SPG(A1299, "RD_RATING_ACTION_GLOBAL", "Issuer Credit Rating", "Local Currency LT|0")</f>
        <v>CreditWatch/Outlook (02/14/2025)</v>
      </c>
      <c r="Q1299" s="10">
        <f>_xll.SNL.Clients.Office.Excel.Functions.SPG(A1299, "RD_LAST_REVIEW_DATE_GLOBAL", "Issuer Credit Rating", "Local Currency LT")</f>
        <v>45702</v>
      </c>
      <c r="R1299" s="10">
        <f>_xll.SNL.Clients.Office.Excel.Functions.SPG(A1299, "RD_CREDIT_RATING_DATE_GLOBAL", "Issuer Credit Rating", "Local Currency LT|0")</f>
        <v>45407</v>
      </c>
      <c r="S1299" s="10">
        <f>_xll.SNL.Clients.Office.Excel.Functions.SPG(A1299, "RD_CREDIT_WATCH_OUTLOOK_DATE_GLOBAL", "Issuer Credit Rating", "Local Currency LT|0")</f>
        <v>45702</v>
      </c>
      <c r="T1299" s="13" t="str">
        <f>_xll.SNL.Clients.Office.Excel.Functions.SPG(A1299, "SP_BUSINESS_DESCRIPTION")</f>
        <v>The GEO Group, Inc. (NYSE: GEO) engages in ownership, leasing, and management of secure facilities, processing centers, and community-based reentry facilities in the United States, Australia, the United Kingdom, and South Africa. The company also provides secure facility management services, including the provision of security, administrative, rehabilitation, education, and food services; reentry services, such as temporary housing, programming, employment assistance, and other services; electronic monitoring and supervision services; and transportation services; as well as designs, constructs, and finances new facilities through projects. The company was founded in 1984 and is based in Boca Raton, Florida.</v>
      </c>
    </row>
    <row r="1300" spans="1:20" x14ac:dyDescent="0.3">
      <c r="A1300" s="12" t="s">
        <v>438</v>
      </c>
      <c r="B1300" s="10">
        <f>_xll.SNL.Clients.Office.Excel.Functions.SPG(A1300,"SP_IPO_DATE")</f>
        <v>36283</v>
      </c>
      <c r="C1300" s="5">
        <f>_xll.SNL.Clients.Office.Excel.Functions.SPG(A1300, "SP_VOLUME_AVG_WEEKLY_TO_SHARES_OUT", , "1M")</f>
        <v>4.2870757022303012</v>
      </c>
      <c r="D1300" s="5">
        <f>_xll.SNL.Clients.Office.Excel.Functions.SPG(A1300, "SP_VOLUME_AVG_WEEKLY_TO_SHARES_OUT", , "3M")</f>
        <v>3.5233074821040717</v>
      </c>
      <c r="E1300" s="5">
        <f>_xll.SNL.Clients.Office.Excel.Functions.SPG(A1300, "SP_VOLUME_AVG_DAILY_TO_1YR_AVG_DAILY", , "1M")</f>
        <v>121.59</v>
      </c>
      <c r="F1300" s="5">
        <f>_xll.SNL.Clients.Office.Excel.Functions.SPG(A1300, "SP_VOLUME_AVG_DAILY_TO_1YR_AVG_DAILY", , "3M")</f>
        <v>99.93</v>
      </c>
      <c r="G1300" s="9" t="str">
        <f>_xll.SNL.Clients.Office.Excel.Functions.SPG(A1300, "IQ_SECTOR")</f>
        <v>Financials</v>
      </c>
      <c r="H1300" s="9" t="str">
        <f>_xll.SNL.Clients.Office.Excel.Functions.SPG(A1300, "IQ_INDUSTRY_GROUP")</f>
        <v>Financial Services</v>
      </c>
      <c r="I1300" s="9" t="str">
        <f>_xll.SNL.Clients.Office.Excel.Functions.SPG(A1300, "IQ_INDUSTRY")</f>
        <v>Capital Markets</v>
      </c>
      <c r="J1300" s="9" t="str">
        <f>_xll.SNL.Clients.Office.Excel.Functions.SPG(A1300, "IQ_PRIMARY_INDUSTRY")</f>
        <v>Investment Banking and Brokerage</v>
      </c>
      <c r="K1300" s="9" t="str">
        <f>_xll.SNL.Clients.Office.Excel.Functions.SPG(A1300, "NAICS_CODE", "Primary")</f>
        <v>523150 - Investment Banking and Securities Intermediation</v>
      </c>
      <c r="L1300" s="9" t="str">
        <f>_xll.SNL.Clients.Office.Excel.Functions.SPG(A1300, "SP_TOPICTAG")</f>
        <v/>
      </c>
      <c r="M1300" s="5">
        <f>_xll.SNL.Clients.Office.Excel.Functions.SPG(A1300, "SP_PCT_SHARES_OWNED_ALL_INSTITUTIONS")</f>
        <v>73.73</v>
      </c>
      <c r="N1300" s="9" t="str">
        <f>_xll.SNL.Clients.Office.Excel.Functions.SPG(A1300, "RD_CREDIT_RATING_GLOBAL", "Issuer Credit Rating", "Local Currency LT|0")</f>
        <v>BBB+</v>
      </c>
      <c r="O1300" s="9" t="str">
        <f>_xll.SNL.Clients.Office.Excel.Functions.SPG(A1300, "RD_CWOL_GLOBAL", "Issuer Credit Rating", "Local Currency LT|0")</f>
        <v>Stable</v>
      </c>
      <c r="P1300" s="9" t="str">
        <f>_xll.SNL.Clients.Office.Excel.Functions.SPG(A1300, "RD_RATING_ACTION_GLOBAL", "Issuer Credit Rating", "Local Currency LT|0")</f>
        <v>Downgrade | CreditWatch/Outlook (12/02/2015)</v>
      </c>
      <c r="Q1300" s="10">
        <f>_xll.SNL.Clients.Office.Excel.Functions.SPG(A1300, "RD_LAST_REVIEW_DATE_GLOBAL", "Issuer Credit Rating", "Local Currency LT")</f>
        <v>45398</v>
      </c>
      <c r="R1300" s="10">
        <f>_xll.SNL.Clients.Office.Excel.Functions.SPG(A1300, "RD_CREDIT_RATING_DATE_GLOBAL", "Issuer Credit Rating", "Local Currency LT|0")</f>
        <v>42340</v>
      </c>
      <c r="S1300" s="10">
        <f>_xll.SNL.Clients.Office.Excel.Functions.SPG(A1300, "RD_CREDIT_WATCH_OUTLOOK_DATE_GLOBAL", "Issuer Credit Rating", "Local Currency LT|0")</f>
        <v>42340</v>
      </c>
      <c r="T1300" s="13" t="str">
        <f>_xll.SNL.Clients.Office.Excel.Functions.SPG(A1300, "SP_BUSINESS_DESCRIPTION")</f>
        <v>The Goldman Sachs Group, Inc., a financial institution, provides a range of financial services for corporations, financial institutions, governments, and individuals worldwide. It operates through Global Banking &amp; Markets, Asset &amp; Wealth Management, and Platform Solutions segments. The Global Banking &amp; Markets segment provides financial advisory services, including strategic advisory assignments related to mergers and acquisitions, divestitures, corporate defense activities, restructurings, and spin-offs; and relationship lending, and acquisition financing, as well as secured lending, through structured credit and asset-backed lending and involved in financing under securities to resale agreements. This segment also offers client execution activities for cash and derivative instruments; credit and interest rate products; and provision of mortgages, currencies, commodities, and equities related products, as well as underwriting services. The Asset &amp; Wealth Management segment manages assets across various classes, including equity, fixed income, hedge funds, credit funds, private equity, real estate, currencies, and commodities; and provides customized investment advisory solutions, wealth advisory services, personalized financial planning, and private banking services, as well as invests in corporate equity, credit, real estate, and infrastructure assets. The Platform Solutions segment offers credit cards and point-of-sale financing for purchase of goods or services. This segment also provides cash management services, such as deposit-taking and payment solutions for corporate and institutional clients. The Goldman Sachs Group, Inc. was founded in 1869 and is headquartered in New York, New York.</v>
      </c>
    </row>
    <row r="1301" spans="1:20" x14ac:dyDescent="0.3">
      <c r="A1301" s="12" t="s">
        <v>1987</v>
      </c>
      <c r="B1301" s="10" t="str">
        <f>_xll.SNL.Clients.Office.Excel.Functions.SPG(A1301,"SP_IPO_DATE")</f>
        <v/>
      </c>
      <c r="C1301" s="5">
        <f>_xll.SNL.Clients.Office.Excel.Functions.SPG(A1301, "SP_VOLUME_AVG_WEEKLY_TO_SHARES_OUT", , "1M")</f>
        <v>9.7926564665854769</v>
      </c>
      <c r="D1301" s="5">
        <f>_xll.SNL.Clients.Office.Excel.Functions.SPG(A1301, "SP_VOLUME_AVG_WEEKLY_TO_SHARES_OUT", , "3M")</f>
        <v>8.6013579580873447</v>
      </c>
      <c r="E1301" s="5">
        <f>_xll.SNL.Clients.Office.Excel.Functions.SPG(A1301, "SP_VOLUME_AVG_DAILY_TO_1YR_AVG_DAILY", , "1M")</f>
        <v>125.88</v>
      </c>
      <c r="F1301" s="5">
        <f>_xll.SNL.Clients.Office.Excel.Functions.SPG(A1301, "SP_VOLUME_AVG_DAILY_TO_1YR_AVG_DAILY", , "3M")</f>
        <v>110.57</v>
      </c>
      <c r="G1301" s="9" t="str">
        <f>_xll.SNL.Clients.Office.Excel.Functions.SPG(A1301, "IQ_SECTOR")</f>
        <v>Consumer Discretionary</v>
      </c>
      <c r="H1301" s="9" t="str">
        <f>_xll.SNL.Clients.Office.Excel.Functions.SPG(A1301, "IQ_INDUSTRY_GROUP")</f>
        <v>Automobiles and Components</v>
      </c>
      <c r="I1301" s="9" t="str">
        <f>_xll.SNL.Clients.Office.Excel.Functions.SPG(A1301, "IQ_INDUSTRY")</f>
        <v>Automobile Components</v>
      </c>
      <c r="J1301" s="9" t="str">
        <f>_xll.SNL.Clients.Office.Excel.Functions.SPG(A1301, "IQ_PRIMARY_INDUSTRY")</f>
        <v>Tires and Rubber</v>
      </c>
      <c r="K1301" s="9" t="str">
        <f>_xll.SNL.Clients.Office.Excel.Functions.SPG(A1301, "NAICS_CODE", "Primary")</f>
        <v>32621 - Tire Manufacturing</v>
      </c>
      <c r="L1301" s="9" t="str">
        <f>_xll.SNL.Clients.Office.Excel.Functions.SPG(A1301, "SP_TOPICTAG")</f>
        <v>Data Protection</v>
      </c>
      <c r="M1301" s="5">
        <f>_xll.SNL.Clients.Office.Excel.Functions.SPG(A1301, "SP_PCT_SHARES_OWNED_ALL_INSTITUTIONS")</f>
        <v>85.53</v>
      </c>
      <c r="N1301" s="9" t="str">
        <f>_xll.SNL.Clients.Office.Excel.Functions.SPG(A1301, "RD_CREDIT_RATING_GLOBAL", "Issuer Credit Rating", "Local Currency LT|0")</f>
        <v>B+</v>
      </c>
      <c r="O1301" s="9" t="str">
        <f>_xll.SNL.Clients.Office.Excel.Functions.SPG(A1301, "RD_CWOL_GLOBAL", "Issuer Credit Rating", "Local Currency LT|0")</f>
        <v>Stable</v>
      </c>
      <c r="P1301" s="9" t="str">
        <f>_xll.SNL.Clients.Office.Excel.Functions.SPG(A1301, "RD_RATING_ACTION_GLOBAL", "Issuer Credit Rating", "Local Currency LT|0")</f>
        <v>Downgrade | CreditWatch/Outlook (11/28/2023)</v>
      </c>
      <c r="Q1301" s="10">
        <f>_xll.SNL.Clients.Office.Excel.Functions.SPG(A1301, "RD_LAST_REVIEW_DATE_GLOBAL", "Issuer Credit Rating", "Local Currency LT")</f>
        <v>45456</v>
      </c>
      <c r="R1301" s="10">
        <f>_xll.SNL.Clients.Office.Excel.Functions.SPG(A1301, "RD_CREDIT_RATING_DATE_GLOBAL", "Issuer Credit Rating", "Local Currency LT|0")</f>
        <v>45258</v>
      </c>
      <c r="S1301" s="10">
        <f>_xll.SNL.Clients.Office.Excel.Functions.SPG(A1301, "RD_CREDIT_WATCH_OUTLOOK_DATE_GLOBAL", "Issuer Credit Rating", "Local Currency LT|0")</f>
        <v>45258</v>
      </c>
      <c r="T1301" s="13" t="str">
        <f>_xll.SNL.Clients.Office.Excel.Functions.SPG(A1301, "SP_BUSINESS_DESCRIPTION")</f>
        <v>The Goodyear Tire &amp; Rubber Company, together with its subsidiaries, develops, manufactures, distributes, and sells tires and related products and services worldwide. It offers various lines of rubber tires for automobiles, trucks, buses, aircraft, motorcycles, earthmoving and mining equipment, farm implements, industrial equipment, and other applications under the Goodyear, Cooper, Dunlop, Kelly, Mastercraft, Roadmaster, Debica, Sava, Fulda, Mickey Thompson, Avon, and Remington brands and various house brands, as well as under the private-label brands. The company also provides retread truck, aviation, and off-the-road tires; manufactures and sells tread rubber and other tire retreading materials; sells chemical products; and provides automotive and commercial repair services, and miscellaneous other products and services. In addition, it operates approximately 950 retail outlets, which offer products for sale, and provides repair and other services. Further, the company sells products and installation services online through its websites, www.goodyear.com for consumer tires and www.goodyeartrucktires.com for commercial tires; automotive maintenance and repair services under the Goodyear or Just Tires names; and automotive repair and maintenance items, automotive equipment and accessories, and other items to dealers and consumers, as well as provides miscellaneous other products and services. The company sells its products worldwide through a network of independent dealers, regional distributors, retail outlets, and retailers. The Goodyear Tire &amp; Rubber Company was incorporated in 1898 and is headquartered in Akron, Ohio.</v>
      </c>
    </row>
    <row r="1302" spans="1:20" x14ac:dyDescent="0.3">
      <c r="A1302" s="12" t="s">
        <v>1557</v>
      </c>
      <c r="B1302" s="10" t="str">
        <f>_xll.SNL.Clients.Office.Excel.Functions.SPG(A1302,"SP_IPO_DATE")</f>
        <v/>
      </c>
      <c r="C1302" s="5">
        <f>_xll.SNL.Clients.Office.Excel.Functions.SPG(A1302, "SP_VOLUME_AVG_WEEKLY_TO_SHARES_OUT", , "1M")</f>
        <v>6.546537026180661</v>
      </c>
      <c r="D1302" s="5">
        <f>_xll.SNL.Clients.Office.Excel.Functions.SPG(A1302, "SP_VOLUME_AVG_WEEKLY_TO_SHARES_OUT", , "3M")</f>
        <v>5.3502725804453437</v>
      </c>
      <c r="E1302" s="5">
        <f>_xll.SNL.Clients.Office.Excel.Functions.SPG(A1302, "SP_VOLUME_AVG_DAILY_TO_1YR_AVG_DAILY", , "1M")</f>
        <v>124.64</v>
      </c>
      <c r="F1302" s="5">
        <f>_xll.SNL.Clients.Office.Excel.Functions.SPG(A1302, "SP_VOLUME_AVG_DAILY_TO_1YR_AVG_DAILY", , "3M")</f>
        <v>101.86</v>
      </c>
      <c r="G1302" s="9" t="str">
        <f>_xll.SNL.Clients.Office.Excel.Functions.SPG(A1302, "IQ_SECTOR")</f>
        <v>Industrials</v>
      </c>
      <c r="H1302" s="9" t="str">
        <f>_xll.SNL.Clients.Office.Excel.Functions.SPG(A1302, "IQ_INDUSTRY_GROUP")</f>
        <v>Capital Goods</v>
      </c>
      <c r="I1302" s="9" t="str">
        <f>_xll.SNL.Clients.Office.Excel.Functions.SPG(A1302, "IQ_INDUSTRY")</f>
        <v>Machinery</v>
      </c>
      <c r="J1302" s="9" t="str">
        <f>_xll.SNL.Clients.Office.Excel.Functions.SPG(A1302, "IQ_PRIMARY_INDUSTRY")</f>
        <v>Construction Machinery and Heavy Transportation Equipment</v>
      </c>
      <c r="K1302" s="9" t="str">
        <f>_xll.SNL.Clients.Office.Excel.Functions.SPG(A1302, "NAICS_CODE", "Primary")</f>
        <v>336510 - Railroad Rolling Stock Manufacturing</v>
      </c>
      <c r="L1302" s="9" t="str">
        <f>_xll.SNL.Clients.Office.Excel.Functions.SPG(A1302, "SP_TOPICTAG")</f>
        <v>Fleet Management; Freight Service</v>
      </c>
      <c r="M1302" s="5">
        <f>_xll.SNL.Clients.Office.Excel.Functions.SPG(A1302, "SP_PCT_SHARES_OWNED_ALL_INSTITUTIONS")</f>
        <v>105.88</v>
      </c>
      <c r="N1302" s="9" t="str">
        <f>_xll.SNL.Clients.Office.Excel.Functions.SPG(A1302, "RD_CREDIT_RATING_GLOBAL", "Issuer Credit Rating", "Local Currency LT|0")</f>
        <v>BB-</v>
      </c>
      <c r="O1302" s="9" t="str">
        <f>_xll.SNL.Clients.Office.Excel.Functions.SPG(A1302, "RD_CWOL_GLOBAL", "Issuer Credit Rating", "Local Currency LT|0")</f>
        <v>Stable</v>
      </c>
      <c r="P1302" s="9" t="str">
        <f>_xll.SNL.Clients.Office.Excel.Functions.SPG(A1302, "RD_RATING_ACTION_GLOBAL", "Issuer Credit Rating", "Local Currency LT|0")</f>
        <v>CreditWatch/Outlook (11/12/2024)</v>
      </c>
      <c r="Q1302" s="10">
        <f>_xll.SNL.Clients.Office.Excel.Functions.SPG(A1302, "RD_LAST_REVIEW_DATE_GLOBAL", "Issuer Credit Rating", "Local Currency LT")</f>
        <v>45643</v>
      </c>
      <c r="R1302" s="10">
        <f>_xll.SNL.Clients.Office.Excel.Functions.SPG(A1302, "RD_CREDIT_RATING_DATE_GLOBAL", "Issuer Credit Rating", "Local Currency LT|0")</f>
        <v>44301</v>
      </c>
      <c r="S1302" s="10">
        <f>_xll.SNL.Clients.Office.Excel.Functions.SPG(A1302, "RD_CREDIT_WATCH_OUTLOOK_DATE_GLOBAL", "Issuer Credit Rating", "Local Currency LT|0")</f>
        <v>45608</v>
      </c>
      <c r="T1302" s="13" t="str">
        <f>_xll.SNL.Clients.Office.Excel.Functions.SPG(A1302, "SP_BUSINESS_DESCRIPTION")</f>
        <v>The Greenbrier Companies, Inc. designs, manufactures, and markets railroad freight car equipment in North America, Europe, and South America. It operates through three segments: Manufacturing; Maintenance Services; and Leasing &amp; Management Services. The Manufacturing segment offers covered hopper cars, gondolas, open top hoppers, boxcars, center partition cars, tank cars, sustainable conversions, intermodal railcars, and railcar equipment. The Maintenance Services segment provides wheel services, including reconditioning of wheels and axles, new axle machining and finishing, and downsizing; operates a railcar maintenance network; and reconditions and manufactures railcar cushioning units, couplers, yokes, side frames, bolsters, and various other parts. The Leasing &amp; Management Services segment offers operating leases and per diem leases for a fleet of approximately 15,500 railcars; and management services comprising railcar maintenance management, railcar accounting services, fleet management and logistics, administration, and railcar re-marketing. This segment provides management services for railroads, shippers, carriers, institutional investors, and other leasing and transportation companies. It serves railroads, leasing companies, financial institutions, shippers, carriers, and transportation companies. The company was founded in 1974 and is headquartered in Lake Oswego, Oregon.</v>
      </c>
    </row>
    <row r="1303" spans="1:20" x14ac:dyDescent="0.3">
      <c r="A1303" s="12" t="s">
        <v>1558</v>
      </c>
      <c r="B1303" s="10" t="str">
        <f>_xll.SNL.Clients.Office.Excel.Functions.SPG(A1303,"SP_IPO_DATE")</f>
        <v/>
      </c>
      <c r="C1303" s="5">
        <f>_xll.SNL.Clients.Office.Excel.Functions.SPG(A1303, "SP_VOLUME_AVG_WEEKLY_TO_SHARES_OUT", , "1M")</f>
        <v>10.521856500291053</v>
      </c>
      <c r="D1303" s="5">
        <f>_xll.SNL.Clients.Office.Excel.Functions.SPG(A1303, "SP_VOLUME_AVG_WEEKLY_TO_SHARES_OUT", , "3M")</f>
        <v>8.7114487507734104</v>
      </c>
      <c r="E1303" s="5">
        <f>_xll.SNL.Clients.Office.Excel.Functions.SPG(A1303, "SP_VOLUME_AVG_DAILY_TO_1YR_AVG_DAILY", , "1M")</f>
        <v>144.6</v>
      </c>
      <c r="F1303" s="5">
        <f>_xll.SNL.Clients.Office.Excel.Functions.SPG(A1303, "SP_VOLUME_AVG_DAILY_TO_1YR_AVG_DAILY", , "3M")</f>
        <v>119.72</v>
      </c>
      <c r="G1303" s="9" t="str">
        <f>_xll.SNL.Clients.Office.Excel.Functions.SPG(A1303, "IQ_SECTOR")</f>
        <v>Consumer Staples</v>
      </c>
      <c r="H1303" s="9" t="str">
        <f>_xll.SNL.Clients.Office.Excel.Functions.SPG(A1303, "IQ_INDUSTRY_GROUP")</f>
        <v>Food, Beverage and Tobacco</v>
      </c>
      <c r="I1303" s="9" t="str">
        <f>_xll.SNL.Clients.Office.Excel.Functions.SPG(A1303, "IQ_INDUSTRY")</f>
        <v>Food Products</v>
      </c>
      <c r="J1303" s="9" t="str">
        <f>_xll.SNL.Clients.Office.Excel.Functions.SPG(A1303, "IQ_PRIMARY_INDUSTRY")</f>
        <v>Packaged Foods and Meats</v>
      </c>
      <c r="K1303" s="9" t="str">
        <f>_xll.SNL.Clients.Office.Excel.Functions.SPG(A1303, "NAICS_CODE", "Primary")</f>
        <v>311 - Food Manufacturing</v>
      </c>
      <c r="L1303" s="9" t="str">
        <f>_xll.SNL.Clients.Office.Excel.Functions.SPG(A1303, "SP_TOPICTAG")</f>
        <v>Green Consumer Goods; Organic; Alternative Protein; Online Grocery</v>
      </c>
      <c r="M1303" s="5">
        <f>_xll.SNL.Clients.Office.Excel.Functions.SPG(A1303, "SP_PCT_SHARES_OWNED_ALL_INSTITUTIONS")</f>
        <v>113.84</v>
      </c>
      <c r="N1303" s="9" t="str">
        <f>_xll.SNL.Clients.Office.Excel.Functions.SPG(A1303, "RD_CREDIT_RATING_GLOBAL", "Issuer Credit Rating", "Local Currency LT|0")</f>
        <v/>
      </c>
      <c r="O1303" s="9" t="str">
        <f>_xll.SNL.Clients.Office.Excel.Functions.SPG(A1303, "RD_CWOL_GLOBAL", "Issuer Credit Rating", "Local Currency LT|0")</f>
        <v/>
      </c>
      <c r="P1303" s="9" t="str">
        <f>_xll.SNL.Clients.Office.Excel.Functions.SPG(A1303, "RD_RATING_ACTION_GLOBAL", "Issuer Credit Rating", "Local Currency LT|0")</f>
        <v/>
      </c>
      <c r="Q1303" s="10" t="str">
        <f>_xll.SNL.Clients.Office.Excel.Functions.SPG(A1303, "RD_LAST_REVIEW_DATE_GLOBAL", "Issuer Credit Rating", "Local Currency LT")</f>
        <v/>
      </c>
      <c r="R1303" s="10" t="str">
        <f>_xll.SNL.Clients.Office.Excel.Functions.SPG(A1303, "RD_CREDIT_RATING_DATE_GLOBAL", "Issuer Credit Rating", "Local Currency LT|0")</f>
        <v/>
      </c>
      <c r="S1303" s="10" t="str">
        <f>_xll.SNL.Clients.Office.Excel.Functions.SPG(A1303, "RD_CREDIT_WATCH_OUTLOOK_DATE_GLOBAL", "Issuer Credit Rating", "Local Currency LT|0")</f>
        <v/>
      </c>
      <c r="T1303" s="13" t="str">
        <f>_xll.SNL.Clients.Office.Excel.Functions.SPG(A1303, "SP_BUSINESS_DESCRIPTION")</f>
        <v>The Hain Celestial Group, Inc. manufactures, markets, and sells organic and natural products in United States, United Kingdom, Europe, and internationally. The company offers infant formula; infant and toddler formula, infant cereals, baby food pouches, snacks and frozen toddler and kids’ foods; frozen desserts and plant-based beverages such as soy, rice, oat, and spelt; and condiments, as well meat-free dishes and meals. It also provides cooking and culinary oils, vinegars, and condiments; nutritional oils and supplements; broths and soups; yogurts; and nut butters. In addition, the company offers hot-eating desserts, refrigerated and frozen meat-alternative snacks and meals, vegetables and lentils, jams, fruit spreads, jellies, honey, natural sweeteners, syrups, dessert sauces, and marmalade products, as well as other food products. Further, it provides snack products comprising potato, root vegetable and other exotic vegetable chips, straws, tortilla chips; and personal care products that include hand, skin, hair, and sun care oral care products, as well as deodorants, baby food, sunscreens, and other products under the Alba Botanica, Avalon Organics, Earth’s Best, JASON, Live Clean, and Queen Helene brands name. Additionally, the company offers herbal, green, black, wellness, rooibos, and chai tea under the Celestial Seasonings brand. It sells pantry products under the Spectrum, Spectrum Essentials, MaraNatha, Imagine broths, Hain Pure Foods, Health Valley, and Hollywood brands. It sells its products through specialty and natural food distributors, supermarkets, natural food stores, mass-market and e-commerce retailers, food service channels and clubs, and drug and convenience stores. The company was incorporated in 1993 and is headquartered in Hoboken, New Jersey.</v>
      </c>
    </row>
    <row r="1304" spans="1:20" x14ac:dyDescent="0.3">
      <c r="A1304" s="12" t="s">
        <v>1988</v>
      </c>
      <c r="B1304" s="10">
        <f>_xll.SNL.Clients.Office.Excel.Functions.SPG(A1304,"SP_IPO_DATE")</f>
        <v>34985</v>
      </c>
      <c r="C1304" s="5">
        <f>_xll.SNL.Clients.Office.Excel.Functions.SPG(A1304, "SP_VOLUME_AVG_WEEKLY_TO_SHARES_OUT", , "1M")</f>
        <v>3.2606857680988006</v>
      </c>
      <c r="D1304" s="5">
        <f>_xll.SNL.Clients.Office.Excel.Functions.SPG(A1304, "SP_VOLUME_AVG_WEEKLY_TO_SHARES_OUT", , "3M")</f>
        <v>2.7629253709270434</v>
      </c>
      <c r="E1304" s="5">
        <f>_xll.SNL.Clients.Office.Excel.Functions.SPG(A1304, "SP_VOLUME_AVG_DAILY_TO_1YR_AVG_DAILY", , "1M")</f>
        <v>128.44999999999999</v>
      </c>
      <c r="F1304" s="5">
        <f>_xll.SNL.Clients.Office.Excel.Functions.SPG(A1304, "SP_VOLUME_AVG_DAILY_TO_1YR_AVG_DAILY", , "3M")</f>
        <v>108.84</v>
      </c>
      <c r="G1304" s="9" t="str">
        <f>_xll.SNL.Clients.Office.Excel.Functions.SPG(A1304, "IQ_SECTOR")</f>
        <v>Financials</v>
      </c>
      <c r="H1304" s="9" t="str">
        <f>_xll.SNL.Clients.Office.Excel.Functions.SPG(A1304, "IQ_INDUSTRY_GROUP")</f>
        <v>Insurance</v>
      </c>
      <c r="I1304" s="9" t="str">
        <f>_xll.SNL.Clients.Office.Excel.Functions.SPG(A1304, "IQ_INDUSTRY")</f>
        <v>Insurance</v>
      </c>
      <c r="J1304" s="9" t="str">
        <f>_xll.SNL.Clients.Office.Excel.Functions.SPG(A1304, "IQ_PRIMARY_INDUSTRY")</f>
        <v>Property and Casualty Insurance</v>
      </c>
      <c r="K1304" s="9" t="str">
        <f>_xll.SNL.Clients.Office.Excel.Functions.SPG(A1304, "NAICS_CODE", "Primary")</f>
        <v>524126 - Direct Property and Casualty Insurance Carriers</v>
      </c>
      <c r="L1304" s="9" t="str">
        <f>_xll.SNL.Clients.Office.Excel.Functions.SPG(A1304, "SP_TOPICTAG")</f>
        <v>Employee Benefits</v>
      </c>
      <c r="M1304" s="5">
        <f>_xll.SNL.Clients.Office.Excel.Functions.SPG(A1304, "SP_PCT_SHARES_OWNED_ALL_INSTITUTIONS")</f>
        <v>88.1</v>
      </c>
      <c r="N1304" s="9" t="str">
        <f>_xll.SNL.Clients.Office.Excel.Functions.SPG(A1304, "RD_CREDIT_RATING_GLOBAL", "Issuer Credit Rating", "Local Currency LT|0")</f>
        <v>BBB</v>
      </c>
      <c r="O1304" s="9" t="str">
        <f>_xll.SNL.Clients.Office.Excel.Functions.SPG(A1304, "RD_CWOL_GLOBAL", "Issuer Credit Rating", "Local Currency LT|0")</f>
        <v>Stable</v>
      </c>
      <c r="P1304" s="9" t="str">
        <f>_xll.SNL.Clients.Office.Excel.Functions.SPG(A1304, "RD_RATING_ACTION_GLOBAL", "Issuer Credit Rating", "Local Currency LT|0")</f>
        <v>CreditWatch/Outlook (08/19/2019)</v>
      </c>
      <c r="Q1304" s="10">
        <f>_xll.SNL.Clients.Office.Excel.Functions.SPG(A1304, "RD_LAST_REVIEW_DATE_GLOBAL", "Issuer Credit Rating", "Local Currency LT")</f>
        <v>45539</v>
      </c>
      <c r="R1304" s="10">
        <f>_xll.SNL.Clients.Office.Excel.Functions.SPG(A1304, "RD_CREDIT_RATING_DATE_GLOBAL", "Issuer Credit Rating", "Local Currency LT|0")</f>
        <v>42033</v>
      </c>
      <c r="S1304" s="10">
        <f>_xll.SNL.Clients.Office.Excel.Functions.SPG(A1304, "RD_CREDIT_WATCH_OUTLOOK_DATE_GLOBAL", "Issuer Credit Rating", "Local Currency LT|0")</f>
        <v>43696</v>
      </c>
      <c r="T1304" s="13" t="str">
        <f>_xll.SNL.Clients.Office.Excel.Functions.SPG(A1304, "SP_BUSINESS_DESCRIPTION")</f>
        <v>The Hanover Insurance Group, Inc., through its subsidiaries, provides various property and casualty insurance products and services in the United States. The company operates through four segments: Core Commercial, Specialty, Personal Lines, and Other. The Commercial Lines segment offers commercial multiple peril, commercial automobile, workers’ compensation, and other commercial lines coverage. The Specialty segment provides professional and executive Lines, marine, and surety and other, as well as specialty property and casualty, such as program business, specialty industrial business, excess and surplus business, and specialty general liability coverage. The Personal Lines segment offers personal automobile and homeowner’s coverages, as well as other personal coverages, such as personal umbrella, inland marine, fire, personal watercraft, personal cyber, and other miscellaneous coverages. The Other segment markets investment advisory services to institutions, insurance companies, pension funds, and other organizations. The Hanover Insurance Group, Inc. markets its products and services through independent agents and brokers. The company was formerly known as Allmerica Financial Corp. and changed its name to The Hanover Insurance Group, Inc. in December 2005. The Hanover Insurance Group, Inc. was founded in 1852 and is headquartered in Worcester, Massachusetts.</v>
      </c>
    </row>
    <row r="1305" spans="1:20" x14ac:dyDescent="0.3">
      <c r="A1305" s="12" t="s">
        <v>439</v>
      </c>
      <c r="B1305" s="10">
        <f>_xll.SNL.Clients.Office.Excel.Functions.SPG(A1305,"SP_IPO_DATE")</f>
        <v>35052</v>
      </c>
      <c r="C1305" s="5">
        <f>_xll.SNL.Clients.Office.Excel.Functions.SPG(A1305, "SP_VOLUME_AVG_WEEKLY_TO_SHARES_OUT", , "1M")</f>
        <v>2.9685625415734411</v>
      </c>
      <c r="D1305" s="5">
        <f>_xll.SNL.Clients.Office.Excel.Functions.SPG(A1305, "SP_VOLUME_AVG_WEEKLY_TO_SHARES_OUT", , "3M")</f>
        <v>2.8120656489748308</v>
      </c>
      <c r="E1305" s="5">
        <f>_xll.SNL.Clients.Office.Excel.Functions.SPG(A1305, "SP_VOLUME_AVG_DAILY_TO_1YR_AVG_DAILY", , "1M")</f>
        <v>107.95</v>
      </c>
      <c r="F1305" s="5">
        <f>_xll.SNL.Clients.Office.Excel.Functions.SPG(A1305, "SP_VOLUME_AVG_DAILY_TO_1YR_AVG_DAILY", , "3M")</f>
        <v>102.26</v>
      </c>
      <c r="G1305" s="9" t="str">
        <f>_xll.SNL.Clients.Office.Excel.Functions.SPG(A1305, "IQ_SECTOR")</f>
        <v>Financials</v>
      </c>
      <c r="H1305" s="9" t="str">
        <f>_xll.SNL.Clients.Office.Excel.Functions.SPG(A1305, "IQ_INDUSTRY_GROUP")</f>
        <v>Insurance</v>
      </c>
      <c r="I1305" s="9" t="str">
        <f>_xll.SNL.Clients.Office.Excel.Functions.SPG(A1305, "IQ_INDUSTRY")</f>
        <v>Insurance</v>
      </c>
      <c r="J1305" s="9" t="str">
        <f>_xll.SNL.Clients.Office.Excel.Functions.SPG(A1305, "IQ_PRIMARY_INDUSTRY")</f>
        <v>Property and Casualty Insurance</v>
      </c>
      <c r="K1305" s="9" t="str">
        <f>_xll.SNL.Clients.Office.Excel.Functions.SPG(A1305, "NAICS_CODE", "Primary")</f>
        <v>5241 - Insurance Carriers</v>
      </c>
      <c r="L1305" s="9" t="str">
        <f>_xll.SNL.Clients.Office.Excel.Functions.SPG(A1305, "SP_TOPICTAG")</f>
        <v>Employee Benefits</v>
      </c>
      <c r="M1305" s="5">
        <f>_xll.SNL.Clients.Office.Excel.Functions.SPG(A1305, "SP_PCT_SHARES_OWNED_ALL_INSTITUTIONS")</f>
        <v>94.15</v>
      </c>
      <c r="N1305" s="9" t="str">
        <f>_xll.SNL.Clients.Office.Excel.Functions.SPG(A1305, "RD_CREDIT_RATING_GLOBAL", "Issuer Credit Rating", "Local Currency LT|0")</f>
        <v>BBB+</v>
      </c>
      <c r="O1305" s="9" t="str">
        <f>_xll.SNL.Clients.Office.Excel.Functions.SPG(A1305, "RD_CWOL_GLOBAL", "Issuer Credit Rating", "Local Currency LT|0")</f>
        <v>Positive</v>
      </c>
      <c r="P1305" s="9" t="str">
        <f>_xll.SNL.Clients.Office.Excel.Functions.SPG(A1305, "RD_RATING_ACTION_GLOBAL", "Issuer Credit Rating", "Local Currency LT|0")</f>
        <v>CreditWatch/Outlook (06/28/2024)</v>
      </c>
      <c r="Q1305" s="10">
        <f>_xll.SNL.Clients.Office.Excel.Functions.SPG(A1305, "RD_LAST_REVIEW_DATE_GLOBAL", "Issuer Credit Rating", "Local Currency LT")</f>
        <v>45471</v>
      </c>
      <c r="R1305" s="10">
        <f>_xll.SNL.Clients.Office.Excel.Functions.SPG(A1305, "RD_CREDIT_RATING_DATE_GLOBAL", "Issuer Credit Rating", "Local Currency LT|0")</f>
        <v>42111</v>
      </c>
      <c r="S1305" s="10">
        <f>_xll.SNL.Clients.Office.Excel.Functions.SPG(A1305, "RD_CREDIT_WATCH_OUTLOOK_DATE_GLOBAL", "Issuer Credit Rating", "Local Currency LT|0")</f>
        <v>45471</v>
      </c>
      <c r="T1305" s="13" t="str">
        <f>_xll.SNL.Clients.Office.Excel.Functions.SPG(A1305, "SP_BUSINESS_DESCRIPTION")</f>
        <v>The Hartford Insurance Group, Inc., together with its subsidiaries, provides insurance and financial services to individual and business customers in the United States, the United Kingdom, and internationally. Its Commercial Lines segment offers insurance coverages, including workers’ compensation, property, automobile, general and professional liability, package business, umbrella, fidelity and surety, marine, livestock, accident, health, and reinsurance through regional offices, branches, sales and policyholder service centers, independent retail agents and brokers, wholesale agents, and reinsurance brokers. The company's Personal Lines segment provides automobile, homeowners, and personal umbrella coverages through direct-to-consumer channels and independent agents. Its Property &amp; Casualty Other Operations segment offers coverage for asbestos and environmental exposures. The company's Group Benefits segment provides group life, disability, and other group coverages to members of employer groups, associations, and affinity groups through direct insurance policies; reinsurance to other insurance companies; employer paid and voluntary product coverages; disability underwriting, administration, and claims processing to self-funded employer plans; and leave management solution. This segment also distributes its group insurance products and services through brokers, consultants, third-party administrators, trade associations, and private exchanges. Its Hartford Funds segment offers managed mutual funds across various asset classes; and exchange-traded funds through broker-dealer organizations, independent financial advisers, defined contribution plans, financial consultants, bank trust groups, and registered investment advisers, as well as investment management, distribution, and administrative services, such as product design, implementation, and oversight. The company was founded in 1810 and is headquartered in Hartford, Connecticut.</v>
      </c>
    </row>
    <row r="1306" spans="1:20" x14ac:dyDescent="0.3">
      <c r="A1306" s="12" t="s">
        <v>440</v>
      </c>
      <c r="B1306" s="10" t="str">
        <f>_xll.SNL.Clients.Office.Excel.Functions.SPG(A1306,"SP_IPO_DATE")</f>
        <v/>
      </c>
      <c r="C1306" s="5">
        <f>_xll.SNL.Clients.Office.Excel.Functions.SPG(A1306, "SP_VOLUME_AVG_WEEKLY_TO_SHARES_OUT", , "1M")</f>
        <v>6.9727972338513506</v>
      </c>
      <c r="D1306" s="5">
        <f>_xll.SNL.Clients.Office.Excel.Functions.SPG(A1306, "SP_VOLUME_AVG_WEEKLY_TO_SHARES_OUT", , "3M")</f>
        <v>7.812701293936108</v>
      </c>
      <c r="E1306" s="5">
        <f>_xll.SNL.Clients.Office.Excel.Functions.SPG(A1306, "SP_VOLUME_AVG_DAILY_TO_1YR_AVG_DAILY", , "1M")</f>
        <v>112.89</v>
      </c>
      <c r="F1306" s="5">
        <f>_xll.SNL.Clients.Office.Excel.Functions.SPG(A1306, "SP_VOLUME_AVG_DAILY_TO_1YR_AVG_DAILY", , "3M")</f>
        <v>126.49</v>
      </c>
      <c r="G1306" s="9" t="str">
        <f>_xll.SNL.Clients.Office.Excel.Functions.SPG(A1306, "IQ_SECTOR")</f>
        <v>Consumer Staples</v>
      </c>
      <c r="H1306" s="9" t="str">
        <f>_xll.SNL.Clients.Office.Excel.Functions.SPG(A1306, "IQ_INDUSTRY_GROUP")</f>
        <v>Food, Beverage and Tobacco</v>
      </c>
      <c r="I1306" s="9" t="str">
        <f>_xll.SNL.Clients.Office.Excel.Functions.SPG(A1306, "IQ_INDUSTRY")</f>
        <v>Food Products</v>
      </c>
      <c r="J1306" s="9" t="str">
        <f>_xll.SNL.Clients.Office.Excel.Functions.SPG(A1306, "IQ_PRIMARY_INDUSTRY")</f>
        <v>Packaged Foods and Meats</v>
      </c>
      <c r="K1306" s="9" t="str">
        <f>_xll.SNL.Clients.Office.Excel.Functions.SPG(A1306, "NAICS_CODE", "Primary")</f>
        <v>31135 - Chocolate and Confectionery Manufacturing</v>
      </c>
      <c r="L1306" s="9" t="str">
        <f>_xll.SNL.Clients.Office.Excel.Functions.SPG(A1306, "SP_TOPICTAG")</f>
        <v>Fast-Moving Consumer Goods; Alternative Protein</v>
      </c>
      <c r="M1306" s="5">
        <f>_xll.SNL.Clients.Office.Excel.Functions.SPG(A1306, "SP_PCT_SHARES_OWNED_ALL_INSTITUTIONS")</f>
        <v>87.87</v>
      </c>
      <c r="N1306" s="9" t="str">
        <f>_xll.SNL.Clients.Office.Excel.Functions.SPG(A1306, "RD_CREDIT_RATING_GLOBAL", "Issuer Credit Rating", "Local Currency LT|0")</f>
        <v>A</v>
      </c>
      <c r="O1306" s="9" t="str">
        <f>_xll.SNL.Clients.Office.Excel.Functions.SPG(A1306, "RD_CWOL_GLOBAL", "Issuer Credit Rating", "Local Currency LT|0")</f>
        <v>Stable</v>
      </c>
      <c r="P1306" s="9" t="str">
        <f>_xll.SNL.Clients.Office.Excel.Functions.SPG(A1306, "RD_RATING_ACTION_GLOBAL", "Issuer Credit Rating", "Local Currency LT|0")</f>
        <v>CreditWatch/Outlook (10/25/2019)</v>
      </c>
      <c r="Q1306" s="10">
        <f>_xll.SNL.Clients.Office.Excel.Functions.SPG(A1306, "RD_LAST_REVIEW_DATE_GLOBAL", "Issuer Credit Rating", "Local Currency LT")</f>
        <v>45489</v>
      </c>
      <c r="R1306" s="10">
        <f>_xll.SNL.Clients.Office.Excel.Functions.SPG(A1306, "RD_CREDIT_RATING_DATE_GLOBAL", "Issuer Credit Rating", "Local Currency LT|0")</f>
        <v>39335</v>
      </c>
      <c r="S1306" s="10">
        <f>_xll.SNL.Clients.Office.Excel.Functions.SPG(A1306, "RD_CREDIT_WATCH_OUTLOOK_DATE_GLOBAL", "Issuer Credit Rating", "Local Currency LT|0")</f>
        <v>43763</v>
      </c>
      <c r="T1306" s="13" t="str">
        <f>_xll.SNL.Clients.Office.Excel.Functions.SPG(A1306, "SP_BUSINESS_DESCRIPTION")</f>
        <v>The Hershey Company, together with its subsidiaries, engages in the manufacture and sale of confectionery products and pantry items in the United States and internationally. The company operates through three segments: North America Confectionery, North America Salty Snacks, and International. It offers chocolate and non-chocolate confectionery products; gum and mint refreshment products, including mints, chewing gums, and bubble gums; protein bars; pantry items, such as baking ingredients, toppings, beverages, and sundae syrups; and snack items comprising spreads, bars, snack bites, mixes, popcorn, and pretzels. The company provides its products primarily under the Hershey’s, Reese’s, Kisses, Jolly Rancher, Almond Joy, Brookside, barkTHINS, Cadbury, Good &amp; Plenty, Heath, Kit Kat, Payday, Rolo, Twizzlers, Whoppers, York, Ice Breakers, Breath Savers, Bubble Yum, Lily’s, SkinnyPop, Pirates Booty, Dot’s Homestyle Pretzels, and ONE Bar brands, as well as under the Pelon Pelo Rico, IO-IO, and Sofit brands. It markets and sells its products to wholesale distributors, chain grocery stores, mass merchandisers, chain drug stores, vending companies, wholesale clubs, convenience stores, dollar stores, concessionaires, and department stores. The company exports its products in approximately 80 countries worldwide. The Hershey Company was founded in 1894 and is headquartered in Hershey, Pennsylvania.</v>
      </c>
    </row>
    <row r="1307" spans="1:20" x14ac:dyDescent="0.3">
      <c r="A1307" s="12" t="s">
        <v>441</v>
      </c>
      <c r="B1307" s="10" t="str">
        <f>_xll.SNL.Clients.Office.Excel.Functions.SPG(A1307,"SP_IPO_DATE")</f>
        <v/>
      </c>
      <c r="C1307" s="5">
        <f>_xll.SNL.Clients.Office.Excel.Functions.SPG(A1307, "SP_VOLUME_AVG_WEEKLY_TO_SHARES_OUT", , "1M")</f>
        <v>1.4654102573266219</v>
      </c>
      <c r="D1307" s="5">
        <f>_xll.SNL.Clients.Office.Excel.Functions.SPG(A1307, "SP_VOLUME_AVG_WEEKLY_TO_SHARES_OUT", , "3M")</f>
        <v>1.5631989612528385</v>
      </c>
      <c r="E1307" s="5">
        <f>_xll.SNL.Clients.Office.Excel.Functions.SPG(A1307, "SP_VOLUME_AVG_DAILY_TO_1YR_AVG_DAILY", , "1M")</f>
        <v>86.7</v>
      </c>
      <c r="F1307" s="5">
        <f>_xll.SNL.Clients.Office.Excel.Functions.SPG(A1307, "SP_VOLUME_AVG_DAILY_TO_1YR_AVG_DAILY", , "3M")</f>
        <v>92.49</v>
      </c>
      <c r="G1307" s="9" t="str">
        <f>_xll.SNL.Clients.Office.Excel.Functions.SPG(A1307, "IQ_SECTOR")</f>
        <v>Consumer Discretionary</v>
      </c>
      <c r="H1307" s="9" t="str">
        <f>_xll.SNL.Clients.Office.Excel.Functions.SPG(A1307, "IQ_INDUSTRY_GROUP")</f>
        <v>Consumer Discretionary Distribution and Retail</v>
      </c>
      <c r="I1307" s="9" t="str">
        <f>_xll.SNL.Clients.Office.Excel.Functions.SPG(A1307, "IQ_INDUSTRY")</f>
        <v>Specialty Retail</v>
      </c>
      <c r="J1307" s="9" t="str">
        <f>_xll.SNL.Clients.Office.Excel.Functions.SPG(A1307, "IQ_PRIMARY_INDUSTRY")</f>
        <v>Home Improvement Retail</v>
      </c>
      <c r="K1307" s="9" t="str">
        <f>_xll.SNL.Clients.Office.Excel.Functions.SPG(A1307, "NAICS_CODE", "Primary")</f>
        <v>4491 - Furniture and Home Furnishings Retailers</v>
      </c>
      <c r="L1307" s="9" t="str">
        <f>_xll.SNL.Clients.Office.Excel.Functions.SPG(A1307, "SP_TOPICTAG")</f>
        <v>Home Improvement</v>
      </c>
      <c r="M1307" s="5">
        <f>_xll.SNL.Clients.Office.Excel.Functions.SPG(A1307, "SP_PCT_SHARES_OWNED_ALL_INSTITUTIONS")</f>
        <v>72.11</v>
      </c>
      <c r="N1307" s="9" t="str">
        <f>_xll.SNL.Clients.Office.Excel.Functions.SPG(A1307, "RD_CREDIT_RATING_GLOBAL", "Issuer Credit Rating", "Local Currency LT|0")</f>
        <v>A</v>
      </c>
      <c r="O1307" s="9" t="str">
        <f>_xll.SNL.Clients.Office.Excel.Functions.SPG(A1307, "RD_CWOL_GLOBAL", "Issuer Credit Rating", "Local Currency LT|0")</f>
        <v>Stable</v>
      </c>
      <c r="P1307" s="9" t="str">
        <f>_xll.SNL.Clients.Office.Excel.Functions.SPG(A1307, "RD_RATING_ACTION_GLOBAL", "Issuer Credit Rating", "Local Currency LT|0")</f>
        <v>Upgrade | CreditWatch/Outlook (10/15/2013)</v>
      </c>
      <c r="Q1307" s="10">
        <f>_xll.SNL.Clients.Office.Excel.Functions.SPG(A1307, "RD_LAST_REVIEW_DATE_GLOBAL", "Issuer Credit Rating", "Local Currency LT")</f>
        <v>45523</v>
      </c>
      <c r="R1307" s="10">
        <f>_xll.SNL.Clients.Office.Excel.Functions.SPG(A1307, "RD_CREDIT_RATING_DATE_GLOBAL", "Issuer Credit Rating", "Local Currency LT|0")</f>
        <v>41562</v>
      </c>
      <c r="S1307" s="10">
        <f>_xll.SNL.Clients.Office.Excel.Functions.SPG(A1307, "RD_CREDIT_WATCH_OUTLOOK_DATE_GLOBAL", "Issuer Credit Rating", "Local Currency LT|0")</f>
        <v>41562</v>
      </c>
      <c r="T1307" s="13" t="str">
        <f>_xll.SNL.Clients.Office.Excel.Functions.SPG(A1307, "SP_BUSINESS_DESCRIPTION")</f>
        <v>The Home Depot, Inc. operates as a home improvement retailer in the United States and internationally. It sells various building materials, home improvement products, lawn and garden products, and décor products, as well as facilities maintenance, repair, and operations products. The company also offers installation services for flooring, water heaters, bath, garage doors, cabinets, cabinet makeovers, countertops, sheds, furnaces and central air systems, and windows. In addition, it provides tool and equipment rental services. The company primarily serves homeowners; and professional renovators/remodelers, general contractors, maintenance professionals, handymen, property managers, and building service contractors, as well as specialty tradesmen, such as electricians, plumbers, and painters. It sells its products through websites, including homedepot.com; homedepot.ca and homedepot.com.mx; blinds.com, justblinds.com, and americanblinds.com for custom window coverings; thecompanystore.com, an online site for textiles and décor products; hdsupply.com for maintenance, repair, and operations (MRO) products and related services; and The Home Depot stores. The Home Depot, Inc. was incorporated in 1978 and is headquartered in Atlanta, Georgia.</v>
      </c>
    </row>
    <row r="1308" spans="1:20" x14ac:dyDescent="0.3">
      <c r="A1308" s="12" t="s">
        <v>442</v>
      </c>
      <c r="B1308" s="10" t="str">
        <f>_xll.SNL.Clients.Office.Excel.Functions.SPG(A1308,"SP_IPO_DATE")</f>
        <v/>
      </c>
      <c r="C1308" s="5">
        <f>_xll.SNL.Clients.Office.Excel.Functions.SPG(A1308, "SP_VOLUME_AVG_WEEKLY_TO_SHARES_OUT", , "1M")</f>
        <v>6.971351479122621</v>
      </c>
      <c r="D1308" s="5">
        <f>_xll.SNL.Clients.Office.Excel.Functions.SPG(A1308, "SP_VOLUME_AVG_WEEKLY_TO_SHARES_OUT", , "3M")</f>
        <v>8.1671881259869838</v>
      </c>
      <c r="E1308" s="5">
        <f>_xll.SNL.Clients.Office.Excel.Functions.SPG(A1308, "SP_VOLUME_AVG_DAILY_TO_1YR_AVG_DAILY", , "1M")</f>
        <v>116.69</v>
      </c>
      <c r="F1308" s="5">
        <f>_xll.SNL.Clients.Office.Excel.Functions.SPG(A1308, "SP_VOLUME_AVG_DAILY_TO_1YR_AVG_DAILY", , "3M")</f>
        <v>136.71</v>
      </c>
      <c r="G1308" s="9" t="str">
        <f>_xll.SNL.Clients.Office.Excel.Functions.SPG(A1308, "IQ_SECTOR")</f>
        <v>Communication Services</v>
      </c>
      <c r="H1308" s="9" t="str">
        <f>_xll.SNL.Clients.Office.Excel.Functions.SPG(A1308, "IQ_INDUSTRY_GROUP")</f>
        <v>Media and Entertainment</v>
      </c>
      <c r="I1308" s="9" t="str">
        <f>_xll.SNL.Clients.Office.Excel.Functions.SPG(A1308, "IQ_INDUSTRY")</f>
        <v>Media</v>
      </c>
      <c r="J1308" s="9" t="str">
        <f>_xll.SNL.Clients.Office.Excel.Functions.SPG(A1308, "IQ_PRIMARY_INDUSTRY")</f>
        <v>Advertising</v>
      </c>
      <c r="K1308" s="9" t="str">
        <f>_xll.SNL.Clients.Office.Excel.Functions.SPG(A1308, "NAICS_CODE", "Primary")</f>
        <v>541810 - Advertising Agencies</v>
      </c>
      <c r="L1308" s="9" t="str">
        <f>_xll.SNL.Clients.Office.Excel.Functions.SPG(A1308, "SP_TOPICTAG")</f>
        <v>Ad Network; Marketing Automation; Social Media Advertising; Customer Analytics; Ad Targeting; Brand Marketing; Content Creation</v>
      </c>
      <c r="M1308" s="5">
        <f>_xll.SNL.Clients.Office.Excel.Functions.SPG(A1308, "SP_PCT_SHARES_OWNED_ALL_INSTITUTIONS")</f>
        <v>100.91</v>
      </c>
      <c r="N1308" s="9" t="str">
        <f>_xll.SNL.Clients.Office.Excel.Functions.SPG(A1308, "RD_CREDIT_RATING_GLOBAL", "Issuer Credit Rating", "Local Currency LT|0")</f>
        <v>BBB</v>
      </c>
      <c r="O1308" s="9" t="str">
        <f>_xll.SNL.Clients.Office.Excel.Functions.SPG(A1308, "RD_CWOL_GLOBAL", "Issuer Credit Rating", "Local Currency LT|0")</f>
        <v>Watch Pos</v>
      </c>
      <c r="P1308" s="9" t="str">
        <f>_xll.SNL.Clients.Office.Excel.Functions.SPG(A1308, "RD_RATING_ACTION_GLOBAL", "Issuer Credit Rating", "Local Currency LT|0")</f>
        <v>CreditWatch/Outlook (12/10/2024)</v>
      </c>
      <c r="Q1308" s="10">
        <f>_xll.SNL.Clients.Office.Excel.Functions.SPG(A1308, "RD_LAST_REVIEW_DATE_GLOBAL", "Issuer Credit Rating", "Local Currency LT")</f>
        <v>45636</v>
      </c>
      <c r="R1308" s="10">
        <f>_xll.SNL.Clients.Office.Excel.Functions.SPG(A1308, "RD_CREDIT_RATING_DATE_GLOBAL", "Issuer Credit Rating", "Local Currency LT|0")</f>
        <v>42836</v>
      </c>
      <c r="S1308" s="10">
        <f>_xll.SNL.Clients.Office.Excel.Functions.SPG(A1308, "RD_CREDIT_WATCH_OUTLOOK_DATE_GLOBAL", "Issuer Credit Rating", "Local Currency LT|0")</f>
        <v>45636</v>
      </c>
      <c r="T1308" s="13" t="str">
        <f>_xll.SNL.Clients.Office.Excel.Functions.SPG(A1308, "SP_BUSINESS_DESCRIPTION")</f>
        <v>The Interpublic Group of Companies, Inc. provides advertising and marketing services worldwide. It operates in three segments: Media, Data &amp; Engagement Solutions, Integrated Advertising &amp; Creativity Led Solutions, and Specialized Communications &amp; Experiential Solutions. The Media, Data &amp; Engagement Solutions segment provides media and communications services, digital services and products, advertising and marketing technology, e‐commerce services, data management and analytics, strategic consulting, and digital brand experience under the IPG Mediabrands, UM, Initiative, Kinesso, Acxiom, Huge, MRM, and R/GA brand names. The Integrated Advertising &amp; Creativity Led Solutions segment offers advertising, corporate, and brand identity services; and strategic consulting under FCB, IPG Health, McCann Worldgroup, and MullenLowe Group brands. Specialized Communications &amp; Experiential Solutions segment provides public relations and other specialized communications services, live events, sports and entertainment marketing, and strategic consulting under IPG DXTRA Health, The Weber Shandwick Collective, Golin, Jack Morton, Momentum, and Octagon brand names. The company was formerly known as McCann-Erickson Incorporated and changed its name to The Interpublic Group of Companies, Inc. in January 1961. The Interpublic Group of Companies, Inc. was founded in 1902 and is headquartered in New York, New York.</v>
      </c>
    </row>
    <row r="1309" spans="1:20" x14ac:dyDescent="0.3">
      <c r="A1309" s="12" t="s">
        <v>443</v>
      </c>
      <c r="B1309" s="10" t="str">
        <f>_xll.SNL.Clients.Office.Excel.Functions.SPG(A1309,"SP_IPO_DATE")</f>
        <v/>
      </c>
      <c r="C1309" s="5">
        <f>_xll.SNL.Clients.Office.Excel.Functions.SPG(A1309, "SP_VOLUME_AVG_WEEKLY_TO_SHARES_OUT", , "1M")</f>
        <v>4.6538802702339126</v>
      </c>
      <c r="D1309" s="5">
        <f>_xll.SNL.Clients.Office.Excel.Functions.SPG(A1309, "SP_VOLUME_AVG_WEEKLY_TO_SHARES_OUT", , "3M")</f>
        <v>5.5363997507373846</v>
      </c>
      <c r="E1309" s="5">
        <f>_xll.SNL.Clients.Office.Excel.Functions.SPG(A1309, "SP_VOLUME_AVG_DAILY_TO_1YR_AVG_DAILY", , "1M")</f>
        <v>85.49</v>
      </c>
      <c r="F1309" s="5">
        <f>_xll.SNL.Clients.Office.Excel.Functions.SPG(A1309, "SP_VOLUME_AVG_DAILY_TO_1YR_AVG_DAILY", , "3M")</f>
        <v>101.7</v>
      </c>
      <c r="G1309" s="9" t="str">
        <f>_xll.SNL.Clients.Office.Excel.Functions.SPG(A1309, "IQ_SECTOR")</f>
        <v>Consumer Staples</v>
      </c>
      <c r="H1309" s="9" t="str">
        <f>_xll.SNL.Clients.Office.Excel.Functions.SPG(A1309, "IQ_INDUSTRY_GROUP")</f>
        <v>Food, Beverage and Tobacco</v>
      </c>
      <c r="I1309" s="9" t="str">
        <f>_xll.SNL.Clients.Office.Excel.Functions.SPG(A1309, "IQ_INDUSTRY")</f>
        <v>Food Products</v>
      </c>
      <c r="J1309" s="9" t="str">
        <f>_xll.SNL.Clients.Office.Excel.Functions.SPG(A1309, "IQ_PRIMARY_INDUSTRY")</f>
        <v>Packaged Foods and Meats</v>
      </c>
      <c r="K1309" s="9" t="str">
        <f>_xll.SNL.Clients.Office.Excel.Functions.SPG(A1309, "NAICS_CODE", "Primary")</f>
        <v>3119 - Other Food Manufacturing</v>
      </c>
      <c r="L1309" s="9" t="str">
        <f>_xll.SNL.Clients.Office.Excel.Functions.SPG(A1309, "SP_TOPICTAG")</f>
        <v>Coffee</v>
      </c>
      <c r="M1309" s="5">
        <f>_xll.SNL.Clients.Office.Excel.Functions.SPG(A1309, "SP_PCT_SHARES_OWNED_ALL_INSTITUTIONS")</f>
        <v>83.87</v>
      </c>
      <c r="N1309" s="9" t="str">
        <f>_xll.SNL.Clients.Office.Excel.Functions.SPG(A1309, "RD_CREDIT_RATING_GLOBAL", "Issuer Credit Rating", "Local Currency LT|0")</f>
        <v>BBB</v>
      </c>
      <c r="O1309" s="9" t="str">
        <f>_xll.SNL.Clients.Office.Excel.Functions.SPG(A1309, "RD_CWOL_GLOBAL", "Issuer Credit Rating", "Local Currency LT|0")</f>
        <v>Negative</v>
      </c>
      <c r="P1309" s="9" t="str">
        <f>_xll.SNL.Clients.Office.Excel.Functions.SPG(A1309, "RD_RATING_ACTION_GLOBAL", "Issuer Credit Rating", "Local Currency LT|0")</f>
        <v>CreditWatch/Outlook (09/11/2023)</v>
      </c>
      <c r="Q1309" s="10">
        <f>_xll.SNL.Clients.Office.Excel.Functions.SPG(A1309, "RD_LAST_REVIEW_DATE_GLOBAL", "Issuer Credit Rating", "Local Currency LT")</f>
        <v>45345</v>
      </c>
      <c r="R1309" s="10">
        <f>_xll.SNL.Clients.Office.Excel.Functions.SPG(A1309, "RD_CREDIT_RATING_DATE_GLOBAL", "Issuer Credit Rating", "Local Currency LT|0")</f>
        <v>42052</v>
      </c>
      <c r="S1309" s="10">
        <f>_xll.SNL.Clients.Office.Excel.Functions.SPG(A1309, "RD_CREDIT_WATCH_OUTLOOK_DATE_GLOBAL", "Issuer Credit Rating", "Local Currency LT|0")</f>
        <v>45180</v>
      </c>
      <c r="T1309" s="13" t="str">
        <f>_xll.SNL.Clients.Office.Excel.Functions.SPG(A1309, "SP_BUSINESS_DESCRIPTION")</f>
        <v>The J. M. Smucker Company manufactures and markets branded food and beverage products worldwide. It operates in four segments: U.S. Retail Coffee, U.S. Retail Frozen Handheld and Spreads, U.S. Retail Pet Foods, and Sweet Baked Snacks. The company offers coffee, pet snacks, peanut butter, cat food, frozen handheld products, sweet baked goods, fruit and specialty spreads, portion control products, baking mixes and ingredients, toppings and syrups, dog food, cookies, frozen sandwiches and snacks, hot beverages, frozen handheld products, and flour. It provides its products under the Folgers, Café Bustelo, Dunkin’, Jif, Smucker’s, Smucker’s Uncrustables, Meow Mix, Milk-Bone, Pup-Peroni, Canine Carry Outs, Hostess, Voortman, 1850, Robin Hood, and Five Roses brands. The company sells its products through direct sales and brokers to food retailers, club stores, discount and dollar stores, online retailers, pet specialty stores, distributors, drug stores, military commissaries, mass merchandisers, supermarket chains, national mass retailers, convenience stores, vending channels, and foodservice distributors and operators. The J. M. Smucker Company was founded in 1897 and is headquartered in Orrville, Ohio.</v>
      </c>
    </row>
    <row r="1310" spans="1:20" x14ac:dyDescent="0.3">
      <c r="A1310" s="12" t="s">
        <v>444</v>
      </c>
      <c r="B1310" s="10" t="str">
        <f>_xll.SNL.Clients.Office.Excel.Functions.SPG(A1310,"SP_IPO_DATE")</f>
        <v/>
      </c>
      <c r="C1310" s="5">
        <f>_xll.SNL.Clients.Office.Excel.Functions.SPG(A1310, "SP_VOLUME_AVG_WEEKLY_TO_SHARES_OUT", , "1M")</f>
        <v>4.1301603384239094</v>
      </c>
      <c r="D1310" s="5">
        <f>_xll.SNL.Clients.Office.Excel.Functions.SPG(A1310, "SP_VOLUME_AVG_WEEKLY_TO_SHARES_OUT", , "3M")</f>
        <v>4.4128756625999532</v>
      </c>
      <c r="E1310" s="5">
        <f>_xll.SNL.Clients.Office.Excel.Functions.SPG(A1310, "SP_VOLUME_AVG_DAILY_TO_1YR_AVG_DAILY", , "1M")</f>
        <v>117.16</v>
      </c>
      <c r="F1310" s="5">
        <f>_xll.SNL.Clients.Office.Excel.Functions.SPG(A1310, "SP_VOLUME_AVG_DAILY_TO_1YR_AVG_DAILY", , "3M")</f>
        <v>125.18</v>
      </c>
      <c r="G1310" s="9" t="str">
        <f>_xll.SNL.Clients.Office.Excel.Functions.SPG(A1310, "IQ_SECTOR")</f>
        <v>Consumer Staples</v>
      </c>
      <c r="H1310" s="9" t="str">
        <f>_xll.SNL.Clients.Office.Excel.Functions.SPG(A1310, "IQ_INDUSTRY_GROUP")</f>
        <v>Food, Beverage and Tobacco</v>
      </c>
      <c r="I1310" s="9" t="str">
        <f>_xll.SNL.Clients.Office.Excel.Functions.SPG(A1310, "IQ_INDUSTRY")</f>
        <v>Food Products</v>
      </c>
      <c r="J1310" s="9" t="str">
        <f>_xll.SNL.Clients.Office.Excel.Functions.SPG(A1310, "IQ_PRIMARY_INDUSTRY")</f>
        <v>Packaged Foods and Meats</v>
      </c>
      <c r="K1310" s="9" t="str">
        <f>_xll.SNL.Clients.Office.Excel.Functions.SPG(A1310, "NAICS_CODE", "Primary")</f>
        <v>311 - Food Manufacturing</v>
      </c>
      <c r="L1310" s="9" t="str">
        <f>_xll.SNL.Clients.Office.Excel.Functions.SPG(A1310, "SP_TOPICTAG")</f>
        <v>Coffee; Online Grocery</v>
      </c>
      <c r="M1310" s="5">
        <f>_xll.SNL.Clients.Office.Excel.Functions.SPG(A1310, "SP_PCT_SHARES_OWNED_ALL_INSTITUTIONS")</f>
        <v>56.15</v>
      </c>
      <c r="N1310" s="9" t="str">
        <f>_xll.SNL.Clients.Office.Excel.Functions.SPG(A1310, "RD_CREDIT_RATING_GLOBAL", "Issuer Credit Rating", "Local Currency LT|0")</f>
        <v>BBB</v>
      </c>
      <c r="O1310" s="9" t="str">
        <f>_xll.SNL.Clients.Office.Excel.Functions.SPG(A1310, "RD_CWOL_GLOBAL", "Issuer Credit Rating", "Local Currency LT|0")</f>
        <v>Stable</v>
      </c>
      <c r="P1310" s="9" t="str">
        <f>_xll.SNL.Clients.Office.Excel.Functions.SPG(A1310, "RD_RATING_ACTION_GLOBAL", "Issuer Credit Rating", "Local Currency LT|0")</f>
        <v>Upgrade | CreditWatch/Outlook (02/17/2023)</v>
      </c>
      <c r="Q1310" s="10">
        <f>_xll.SNL.Clients.Office.Excel.Functions.SPG(A1310, "RD_LAST_REVIEW_DATE_GLOBAL", "Issuer Credit Rating", "Local Currency LT")</f>
        <v>45369</v>
      </c>
      <c r="R1310" s="10">
        <f>_xll.SNL.Clients.Office.Excel.Functions.SPG(A1310, "RD_CREDIT_RATING_DATE_GLOBAL", "Issuer Credit Rating", "Local Currency LT|0")</f>
        <v>44974</v>
      </c>
      <c r="S1310" s="10">
        <f>_xll.SNL.Clients.Office.Excel.Functions.SPG(A1310, "RD_CREDIT_WATCH_OUTLOOK_DATE_GLOBAL", "Issuer Credit Rating", "Local Currency LT|0")</f>
        <v>44974</v>
      </c>
      <c r="T1310" s="13" t="str">
        <f>_xll.SNL.Clients.Office.Excel.Functions.SPG(A1310, "SP_BUSINESS_DESCRIPTION")</f>
        <v>The Kraft Heinz Company, together with its subsidiaries, manufactures and markets food and beverage products in North America and internationally. Its products include condiments and sauces, cheese and dairy products, meals, meats, refreshment beverages, coffee, and other grocery products under the Kraft, Oscar Mayer, Heinz, Philadelphia, Lunchables, Velveeta, Ore-Ida, Maxwell House, Kool-Aid, Jell-O, Heinz, ABC, Master, Quero, Kraft, Golden Circle, Wattie’s, Pudliszki, and Plasmon brands. It sells its products through its own sales organizations, as well as through independent brokers, agents, and distributors to chain, wholesale, cooperative, and independent grocery accounts; convenience, value, and club stores; pharmacies and drug stores; mass merchants; foodservice distributors; institutions, including hotels, restaurants, bakeries, hospitals, health care facilities, and government agencies; and c various e-commerce platforms and retailers. The company was formerly known as H.J. Heinz Holding Corporation and changed its name to The Kraft Heinz Company in July 2015. The company was founded in 1869 and is based in Pittsburgh, Pennsylvania.</v>
      </c>
    </row>
    <row r="1311" spans="1:20" x14ac:dyDescent="0.3">
      <c r="A1311" s="12" t="s">
        <v>445</v>
      </c>
      <c r="B1311" s="10" t="str">
        <f>_xll.SNL.Clients.Office.Excel.Functions.SPG(A1311,"SP_IPO_DATE")</f>
        <v/>
      </c>
      <c r="C1311" s="5">
        <f>_xll.SNL.Clients.Office.Excel.Functions.SPG(A1311, "SP_VOLUME_AVG_WEEKLY_TO_SHARES_OUT", , "1M")</f>
        <v>3.3895279706811001</v>
      </c>
      <c r="D1311" s="5">
        <f>_xll.SNL.Clients.Office.Excel.Functions.SPG(A1311, "SP_VOLUME_AVG_WEEKLY_TO_SHARES_OUT", , "3M")</f>
        <v>3.9319466873593942</v>
      </c>
      <c r="E1311" s="5">
        <f>_xll.SNL.Clients.Office.Excel.Functions.SPG(A1311, "SP_VOLUME_AVG_DAILY_TO_1YR_AVG_DAILY", , "1M")</f>
        <v>98</v>
      </c>
      <c r="F1311" s="5">
        <f>_xll.SNL.Clients.Office.Excel.Functions.SPG(A1311, "SP_VOLUME_AVG_DAILY_TO_1YR_AVG_DAILY", , "3M")</f>
        <v>113.69</v>
      </c>
      <c r="G1311" s="9" t="str">
        <f>_xll.SNL.Clients.Office.Excel.Functions.SPG(A1311, "IQ_SECTOR")</f>
        <v>Consumer Staples</v>
      </c>
      <c r="H1311" s="9" t="str">
        <f>_xll.SNL.Clients.Office.Excel.Functions.SPG(A1311, "IQ_INDUSTRY_GROUP")</f>
        <v>Consumer Staples Distribution and Retail</v>
      </c>
      <c r="I1311" s="9" t="str">
        <f>_xll.SNL.Clients.Office.Excel.Functions.SPG(A1311, "IQ_INDUSTRY")</f>
        <v>Consumer Staples Distribution and Retail</v>
      </c>
      <c r="J1311" s="9" t="str">
        <f>_xll.SNL.Clients.Office.Excel.Functions.SPG(A1311, "IQ_PRIMARY_INDUSTRY")</f>
        <v>Food Retail</v>
      </c>
      <c r="K1311" s="9" t="str">
        <f>_xll.SNL.Clients.Office.Excel.Functions.SPG(A1311, "NAICS_CODE", "Primary")</f>
        <v>445110 - Supermarkets and Other Grocery Retailers (except Convenience Retailers)</v>
      </c>
      <c r="L1311" s="9" t="str">
        <f>_xll.SNL.Clients.Office.Excel.Functions.SPG(A1311, "SP_TOPICTAG")</f>
        <v>Fast-Moving Consumer Goods; Food Delivery; Organic; Online Grocery</v>
      </c>
      <c r="M1311" s="5">
        <f>_xll.SNL.Clients.Office.Excel.Functions.SPG(A1311, "SP_PCT_SHARES_OWNED_ALL_INSTITUTIONS")</f>
        <v>75.930000000000007</v>
      </c>
      <c r="N1311" s="9" t="str">
        <f>_xll.SNL.Clients.Office.Excel.Functions.SPG(A1311, "RD_CREDIT_RATING_GLOBAL", "Issuer Credit Rating", "Local Currency LT|0")</f>
        <v>BBB</v>
      </c>
      <c r="O1311" s="9" t="str">
        <f>_xll.SNL.Clients.Office.Excel.Functions.SPG(A1311, "RD_CWOL_GLOBAL", "Issuer Credit Rating", "Local Currency LT|0")</f>
        <v>Stable</v>
      </c>
      <c r="P1311" s="9" t="str">
        <f>_xll.SNL.Clients.Office.Excel.Functions.SPG(A1311, "RD_RATING_ACTION_GLOBAL", "Issuer Credit Rating", "Local Currency LT|0")</f>
        <v>CreditWatch/Outlook (12/16/2024)</v>
      </c>
      <c r="Q1311" s="10">
        <f>_xll.SNL.Clients.Office.Excel.Functions.SPG(A1311, "RD_LAST_REVIEW_DATE_GLOBAL", "Issuer Credit Rating", "Local Currency LT")</f>
        <v>45698</v>
      </c>
      <c r="R1311" s="10">
        <f>_xll.SNL.Clients.Office.Excel.Functions.SPG(A1311, "RD_CREDIT_RATING_DATE_GLOBAL", "Issuer Credit Rating", "Local Currency LT|0")</f>
        <v>40086</v>
      </c>
      <c r="S1311" s="10">
        <f>_xll.SNL.Clients.Office.Excel.Functions.SPG(A1311, "RD_CREDIT_WATCH_OUTLOOK_DATE_GLOBAL", "Issuer Credit Rating", "Local Currency LT|0")</f>
        <v>45642</v>
      </c>
      <c r="T1311" s="13" t="str">
        <f>_xll.SNL.Clients.Office.Excel.Functions.SPG(A1311, "SP_BUSINESS_DESCRIPTION")</f>
        <v>The Kroger Co. operates as a food and drug retailer in the United States. The company operates combination food and drug stores, multi-department stores, marketplace stores, and price impact warehouses. Its combination food and drug stores offer natural food and organic sections, pharmacies, general merchandise, pet centers, fresh seafood, and organic produce; and multi-department stores provide apparel, home fashion and furnishings, outdoor living, electronics, automotive products, and toys. The company’s marketplace stores offer full-service grocery, pharmacy, health and beauty care, and perishable goods, as well as general merchandise, including apparel, home goods, and toys; and price impact warehouse stores provide grocery, and health and beauty care items, as well as meat, dairy, baked goods, and fresh produce items. It also manufactures and processes food products for sale in its supermarkets and online; and sells fuel through fuel centers. The Kroger Co. was founded in 1883 and is based in Cincinnati, Ohio.</v>
      </c>
    </row>
    <row r="1312" spans="1:20" x14ac:dyDescent="0.3">
      <c r="A1312" s="12" t="s">
        <v>1559</v>
      </c>
      <c r="B1312" s="10">
        <f>_xll.SNL.Clients.Office.Excel.Functions.SPG(A1312,"SP_IPO_DATE")</f>
        <v>34402</v>
      </c>
      <c r="C1312" s="5">
        <f>_xll.SNL.Clients.Office.Excel.Functions.SPG(A1312, "SP_VOLUME_AVG_WEEKLY_TO_SHARES_OUT", , "1M")</f>
        <v>3.0903379841302829</v>
      </c>
      <c r="D1312" s="5">
        <f>_xll.SNL.Clients.Office.Excel.Functions.SPG(A1312, "SP_VOLUME_AVG_WEEKLY_TO_SHARES_OUT", , "3M")</f>
        <v>4.2717448030900327</v>
      </c>
      <c r="E1312" s="5">
        <f>_xll.SNL.Clients.Office.Excel.Functions.SPG(A1312, "SP_VOLUME_AVG_DAILY_TO_1YR_AVG_DAILY", , "1M")</f>
        <v>83.04</v>
      </c>
      <c r="F1312" s="5">
        <f>_xll.SNL.Clients.Office.Excel.Functions.SPG(A1312, "SP_VOLUME_AVG_DAILY_TO_1YR_AVG_DAILY", , "3M")</f>
        <v>114.79</v>
      </c>
      <c r="G1312" s="9" t="str">
        <f>_xll.SNL.Clients.Office.Excel.Functions.SPG(A1312, "IQ_SECTOR")</f>
        <v>Real Estate</v>
      </c>
      <c r="H1312" s="9" t="str">
        <f>_xll.SNL.Clients.Office.Excel.Functions.SPG(A1312, "IQ_INDUSTRY_GROUP")</f>
        <v>Equity Real Estate Investment Trusts (REITs)</v>
      </c>
      <c r="I1312" s="9" t="str">
        <f>_xll.SNL.Clients.Office.Excel.Functions.SPG(A1312, "IQ_INDUSTRY")</f>
        <v>Retail REITs</v>
      </c>
      <c r="J1312" s="9" t="str">
        <f>_xll.SNL.Clients.Office.Excel.Functions.SPG(A1312, "IQ_PRIMARY_INDUSTRY")</f>
        <v>Retail REITs</v>
      </c>
      <c r="K1312" s="9" t="str">
        <f>_xll.SNL.Clients.Office.Excel.Functions.SPG(A1312, "NAICS_CODE", "Primary")</f>
        <v>531110 - Lessors of Residential Buildings and Dwellings</v>
      </c>
      <c r="L1312" s="9" t="str">
        <f>_xll.SNL.Clients.Office.Excel.Functions.SPG(A1312, "SP_TOPICTAG")</f>
        <v/>
      </c>
      <c r="M1312" s="5">
        <f>_xll.SNL.Clients.Office.Excel.Functions.SPG(A1312, "SP_PCT_SHARES_OWNED_ALL_INSTITUTIONS")</f>
        <v>102.14</v>
      </c>
      <c r="N1312" s="9" t="str">
        <f>_xll.SNL.Clients.Office.Excel.Functions.SPG(A1312, "RD_CREDIT_RATING_GLOBAL", "Issuer Credit Rating", "Local Currency LT|0")</f>
        <v/>
      </c>
      <c r="O1312" s="9" t="str">
        <f>_xll.SNL.Clients.Office.Excel.Functions.SPG(A1312, "RD_CWOL_GLOBAL", "Issuer Credit Rating", "Local Currency LT|0")</f>
        <v/>
      </c>
      <c r="P1312" s="9" t="str">
        <f>_xll.SNL.Clients.Office.Excel.Functions.SPG(A1312, "RD_RATING_ACTION_GLOBAL", "Issuer Credit Rating", "Local Currency LT|0")</f>
        <v/>
      </c>
      <c r="Q1312" s="10" t="str">
        <f>_xll.SNL.Clients.Office.Excel.Functions.SPG(A1312, "RD_LAST_REVIEW_DATE_GLOBAL", "Issuer Credit Rating", "Local Currency LT")</f>
        <v/>
      </c>
      <c r="R1312" s="10" t="str">
        <f>_xll.SNL.Clients.Office.Excel.Functions.SPG(A1312, "RD_CREDIT_RATING_DATE_GLOBAL", "Issuer Credit Rating", "Local Currency LT|0")</f>
        <v/>
      </c>
      <c r="S1312" s="10" t="str">
        <f>_xll.SNL.Clients.Office.Excel.Functions.SPG(A1312, "RD_CREDIT_WATCH_OUTLOOK_DATE_GLOBAL", "Issuer Credit Rating", "Local Currency LT|0")</f>
        <v/>
      </c>
      <c r="T1312" s="13" t="str">
        <f>_xll.SNL.Clients.Office.Excel.Functions.SPG(A1312, "SP_BUSINESS_DESCRIPTION")</f>
        <v>Macerich is a fully integrated, self-managed, and self-administered real estate investment trust (REIT). As a leading owner, operator and developer of high-quality retail real estate in densely populated and attractive U.S. markets, Macerich’s portfolio is concentrated in California, the Pacific Northwest, Phoenix/Scottsdale, and the Metro New York to Washington, D.C. corridor. Developing and managing properties that serve as community cornerstones, Macerich currently owns 45 million square feet of real estate consisting primarily of interests in 41 retail centers. Macerich is firmly dedicated to advancing environmental goals, social good and sound corporate governance. A recognized leader in sustainability, Macerich has achieved a #1 Global Real Estate Sustainability Benchmark (GRESB) ranking for the North American retail sector for ten consecutive years (2015-2024).</v>
      </c>
    </row>
    <row r="1313" spans="1:20" x14ac:dyDescent="0.3">
      <c r="A1313" s="12" t="s">
        <v>1989</v>
      </c>
      <c r="B1313" s="10" t="str">
        <f>_xll.SNL.Clients.Office.Excel.Functions.SPG(A1313,"SP_IPO_DATE")</f>
        <v/>
      </c>
      <c r="C1313" s="5">
        <f>_xll.SNL.Clients.Office.Excel.Functions.SPG(A1313, "SP_VOLUME_AVG_WEEKLY_TO_SHARES_OUT", , "1M")</f>
        <v>8.5997105237160767</v>
      </c>
      <c r="D1313" s="5">
        <f>_xll.SNL.Clients.Office.Excel.Functions.SPG(A1313, "SP_VOLUME_AVG_WEEKLY_TO_SHARES_OUT", , "3M")</f>
        <v>6.4245808348988147</v>
      </c>
      <c r="E1313" s="5">
        <f>_xll.SNL.Clients.Office.Excel.Functions.SPG(A1313, "SP_VOLUME_AVG_DAILY_TO_1YR_AVG_DAILY", , "1M")</f>
        <v>161.12</v>
      </c>
      <c r="F1313" s="5">
        <f>_xll.SNL.Clients.Office.Excel.Functions.SPG(A1313, "SP_VOLUME_AVG_DAILY_TO_1YR_AVG_DAILY", , "3M")</f>
        <v>120.37</v>
      </c>
      <c r="G1313" s="9" t="str">
        <f>_xll.SNL.Clients.Office.Excel.Functions.SPG(A1313, "IQ_SECTOR")</f>
        <v>Industrials</v>
      </c>
      <c r="H1313" s="9" t="str">
        <f>_xll.SNL.Clients.Office.Excel.Functions.SPG(A1313, "IQ_INDUSTRY_GROUP")</f>
        <v>Capital Goods</v>
      </c>
      <c r="I1313" s="9" t="str">
        <f>_xll.SNL.Clients.Office.Excel.Functions.SPG(A1313, "IQ_INDUSTRY")</f>
        <v>Machinery</v>
      </c>
      <c r="J1313" s="9" t="str">
        <f>_xll.SNL.Clients.Office.Excel.Functions.SPG(A1313, "IQ_PRIMARY_INDUSTRY")</f>
        <v>Industrial Machinery and Supplies and Components</v>
      </c>
      <c r="K1313" s="9" t="str">
        <f>_xll.SNL.Clients.Office.Excel.Functions.SPG(A1313, "NAICS_CODE", "Primary")</f>
        <v>33331 - Commercial and Service Industry Machinery Manufacturing</v>
      </c>
      <c r="L1313" s="9" t="str">
        <f>_xll.SNL.Clients.Office.Excel.Functions.SPG(A1313, "SP_TOPICTAG")</f>
        <v>Farming; Home Improvement; Industrial Automation; AgriTech; Alternative Protein</v>
      </c>
      <c r="M1313" s="5">
        <f>_xll.SNL.Clients.Office.Excel.Functions.SPG(A1313, "SP_PCT_SHARES_OWNED_ALL_INSTITUTIONS")</f>
        <v>98.58</v>
      </c>
      <c r="N1313" s="9" t="str">
        <f>_xll.SNL.Clients.Office.Excel.Functions.SPG(A1313, "RD_CREDIT_RATING_GLOBAL", "Issuer Credit Rating", "Local Currency LT|0")</f>
        <v/>
      </c>
      <c r="O1313" s="9" t="str">
        <f>_xll.SNL.Clients.Office.Excel.Functions.SPG(A1313, "RD_CWOL_GLOBAL", "Issuer Credit Rating", "Local Currency LT|0")</f>
        <v/>
      </c>
      <c r="P1313" s="9" t="str">
        <f>_xll.SNL.Clients.Office.Excel.Functions.SPG(A1313, "RD_RATING_ACTION_GLOBAL", "Issuer Credit Rating", "Local Currency LT|0")</f>
        <v/>
      </c>
      <c r="Q1313" s="10" t="str">
        <f>_xll.SNL.Clients.Office.Excel.Functions.SPG(A1313, "RD_LAST_REVIEW_DATE_GLOBAL", "Issuer Credit Rating", "Local Currency LT")</f>
        <v/>
      </c>
      <c r="R1313" s="10" t="str">
        <f>_xll.SNL.Clients.Office.Excel.Functions.SPG(A1313, "RD_CREDIT_RATING_DATE_GLOBAL", "Issuer Credit Rating", "Local Currency LT|0")</f>
        <v/>
      </c>
      <c r="S1313" s="10" t="str">
        <f>_xll.SNL.Clients.Office.Excel.Functions.SPG(A1313, "RD_CREDIT_WATCH_OUTLOOK_DATE_GLOBAL", "Issuer Credit Rating", "Local Currency LT|0")</f>
        <v/>
      </c>
      <c r="T1313" s="13" t="str">
        <f>_xll.SNL.Clients.Office.Excel.Functions.SPG(A1313, "SP_BUSINESS_DESCRIPTION")</f>
        <v>The Middleby Corporation designs, markets, manufactures, distributes, and services foodservice, food processing, and residential kitchen equipment worldwide. Its Commercial Foodservice Equipment Group segment offers conveyor, combi, convection, baking, proofing, deck, speed cooking, and hydrovection ovens; ranges, fryers, and rethermalizers; steam cooking, food warming, catering, induction cooking, and countertop cooking equipment; heated cabinets, charbroilers, ventless cooking systems, kitchen ventilation, toasters, griddles, charcoal grills, professional mixers, stainless steel fabrication, custom millwork, professional refrigerators, blast chillers, cold rooms, ice machines, and freezers; soft serve ice cream, coffee and beverage dispensing, home and professional craft brewing equipment; and fry dispensers, bottle filling and canning equipment, IoT solutions, and controls development and manufacturing. The company’s Food Processing Equipment Group segment provides batch, baking, proofing, conveyor belt, and continuous processing ovens; frying and automated thermal processing systems; tumblers, massagers, grinders, slicers, reduction and emulsion systems, mixers, and blenders; battering, breading, and seeding equipment; water cutting systems, food presses, food suspension equipment, filling and depositing solutions, and forming equipment; and automated washing systems, auto-guided vehicles, food safety, food handling, freezing, and defrosting and packaging equipment. Its Residential Kitchen Equipment Group segment offers kitchen equipment comprising cookers, stoves, cooktops, microwaves, ovens, refrigerators, dishwashers, undercounter refrigeration, wine cellars, ice machines, beer dispensers, mixers, rotisseries, and ventilation and outdoor cooking equipment. The company was formerly known as Middleby Marshall Oven Company and changed its name to The Middleby Corporation in 1985. The company was founded in 1888 and is based in Elgin, Illinois.</v>
      </c>
    </row>
    <row r="1314" spans="1:20" x14ac:dyDescent="0.3">
      <c r="A1314" s="12" t="s">
        <v>446</v>
      </c>
      <c r="B1314" s="10" t="str">
        <f>_xll.SNL.Clients.Office.Excel.Functions.SPG(A1314,"SP_IPO_DATE")</f>
        <v/>
      </c>
      <c r="C1314" s="5">
        <f>_xll.SNL.Clients.Office.Excel.Functions.SPG(A1314, "SP_VOLUME_AVG_WEEKLY_TO_SHARES_OUT", , "1M")</f>
        <v>7.3331683201709357</v>
      </c>
      <c r="D1314" s="5">
        <f>_xll.SNL.Clients.Office.Excel.Functions.SPG(A1314, "SP_VOLUME_AVG_WEEKLY_TO_SHARES_OUT", , "3M")</f>
        <v>7.1355411791620247</v>
      </c>
      <c r="E1314" s="5">
        <f>_xll.SNL.Clients.Office.Excel.Functions.SPG(A1314, "SP_VOLUME_AVG_DAILY_TO_1YR_AVG_DAILY", , "1M")</f>
        <v>107.65</v>
      </c>
      <c r="F1314" s="5">
        <f>_xll.SNL.Clients.Office.Excel.Functions.SPG(A1314, "SP_VOLUME_AVG_DAILY_TO_1YR_AVG_DAILY", , "3M")</f>
        <v>104.75</v>
      </c>
      <c r="G1314" s="9" t="str">
        <f>_xll.SNL.Clients.Office.Excel.Functions.SPG(A1314, "IQ_SECTOR")</f>
        <v>Materials</v>
      </c>
      <c r="H1314" s="9" t="str">
        <f>_xll.SNL.Clients.Office.Excel.Functions.SPG(A1314, "IQ_INDUSTRY_GROUP")</f>
        <v>Materials</v>
      </c>
      <c r="I1314" s="9" t="str">
        <f>_xll.SNL.Clients.Office.Excel.Functions.SPG(A1314, "IQ_INDUSTRY")</f>
        <v>Chemicals</v>
      </c>
      <c r="J1314" s="9" t="str">
        <f>_xll.SNL.Clients.Office.Excel.Functions.SPG(A1314, "IQ_PRIMARY_INDUSTRY")</f>
        <v>Fertilizers and Agricultural Chemicals</v>
      </c>
      <c r="K1314" s="9" t="str">
        <f>_xll.SNL.Clients.Office.Excel.Functions.SPG(A1314, "NAICS_CODE", "Primary")</f>
        <v>32531 - Fertilizer and Compost Manufacturing</v>
      </c>
      <c r="L1314" s="9" t="str">
        <f>_xll.SNL.Clients.Office.Excel.Functions.SPG(A1314, "SP_TOPICTAG")</f>
        <v>Animal Feed; Environmental Engineering; Farming; Horticulture</v>
      </c>
      <c r="M1314" s="5">
        <f>_xll.SNL.Clients.Office.Excel.Functions.SPG(A1314, "SP_PCT_SHARES_OWNED_ALL_INSTITUTIONS")</f>
        <v>89.16</v>
      </c>
      <c r="N1314" s="9" t="str">
        <f>_xll.SNL.Clients.Office.Excel.Functions.SPG(A1314, "RD_CREDIT_RATING_GLOBAL", "Issuer Credit Rating", "Local Currency LT|0")</f>
        <v>BBB</v>
      </c>
      <c r="O1314" s="9" t="str">
        <f>_xll.SNL.Clients.Office.Excel.Functions.SPG(A1314, "RD_CWOL_GLOBAL", "Issuer Credit Rating", "Local Currency LT|0")</f>
        <v>Stable</v>
      </c>
      <c r="P1314" s="9" t="str">
        <f>_xll.SNL.Clients.Office.Excel.Functions.SPG(A1314, "RD_RATING_ACTION_GLOBAL", "Issuer Credit Rating", "Local Currency LT|0")</f>
        <v>Upgrade | CreditWatch/Outlook (08/13/2021)</v>
      </c>
      <c r="Q1314" s="10">
        <f>_xll.SNL.Clients.Office.Excel.Functions.SPG(A1314, "RD_LAST_REVIEW_DATE_GLOBAL", "Issuer Credit Rating", "Local Currency LT")</f>
        <v>45644</v>
      </c>
      <c r="R1314" s="10">
        <f>_xll.SNL.Clients.Office.Excel.Functions.SPG(A1314, "RD_CREDIT_RATING_DATE_GLOBAL", "Issuer Credit Rating", "Local Currency LT|0")</f>
        <v>44421</v>
      </c>
      <c r="S1314" s="10">
        <f>_xll.SNL.Clients.Office.Excel.Functions.SPG(A1314, "RD_CREDIT_WATCH_OUTLOOK_DATE_GLOBAL", "Issuer Credit Rating", "Local Currency LT|0")</f>
        <v>44421</v>
      </c>
      <c r="T1314" s="13" t="str">
        <f>_xll.SNL.Clients.Office.Excel.Functions.SPG(A1314, "SP_BUSINESS_DESCRIPTION")</f>
        <v>The Mosaic Company, through its subsidiaries, produces and markets concentrated phosphate and potash crop nutrients in North America and internationally. The company operates through three segments: Phosphates, Potash, and Mosaic Fertilizantes. It owns and operates mines, which produce concentrated phosphate crop nutrients, such as diammonium phosphate, monoammonium phosphate, and ammoniated phosphate products; and phosphate-based animal feed ingredients primarily under the Biofos and Nexfos brand names, as well as produces a double sulfate of potash magnesia product under K-Mag brand name. The company also produces and sells potash for use in the manufacturing of mixed crop nutrients and animal feed ingredients, and for industrial use; and for use in the de-icing and as a water softener regenerant. In addition, it provides nitrogen-based crop nutrients, animal feed ingredients, and other ancillary services; and purchases and sells phosphates, potash, and nitrogen products. The company sells its products to wholesale distributors, retail chains, farmers, cooperatives, independent retailers, and national accounts. The company was incorporated in 2004 and is headquartered in Tampa, Florida.</v>
      </c>
    </row>
    <row r="1315" spans="1:20" x14ac:dyDescent="0.3">
      <c r="A1315" s="12" t="s">
        <v>1990</v>
      </c>
      <c r="B1315" s="10" t="str">
        <f>_xll.SNL.Clients.Office.Excel.Functions.SPG(A1315,"SP_IPO_DATE")</f>
        <v/>
      </c>
      <c r="C1315" s="5">
        <f>_xll.SNL.Clients.Office.Excel.Functions.SPG(A1315, "SP_VOLUME_AVG_WEEKLY_TO_SHARES_OUT", , "1M")</f>
        <v>5.9341003395781753</v>
      </c>
      <c r="D1315" s="5">
        <f>_xll.SNL.Clients.Office.Excel.Functions.SPG(A1315, "SP_VOLUME_AVG_WEEKLY_TO_SHARES_OUT", , "3M")</f>
        <v>4.8230201255156162</v>
      </c>
      <c r="E1315" s="5">
        <f>_xll.SNL.Clients.Office.Excel.Functions.SPG(A1315, "SP_VOLUME_AVG_DAILY_TO_1YR_AVG_DAILY", , "1M")</f>
        <v>162.28</v>
      </c>
      <c r="F1315" s="5">
        <f>_xll.SNL.Clients.Office.Excel.Functions.SPG(A1315, "SP_VOLUME_AVG_DAILY_TO_1YR_AVG_DAILY", , "3M")</f>
        <v>131.9</v>
      </c>
      <c r="G1315" s="9" t="str">
        <f>_xll.SNL.Clients.Office.Excel.Functions.SPG(A1315, "IQ_SECTOR")</f>
        <v>Communication Services</v>
      </c>
      <c r="H1315" s="9" t="str">
        <f>_xll.SNL.Clients.Office.Excel.Functions.SPG(A1315, "IQ_INDUSTRY_GROUP")</f>
        <v>Media and Entertainment</v>
      </c>
      <c r="I1315" s="9" t="str">
        <f>_xll.SNL.Clients.Office.Excel.Functions.SPG(A1315, "IQ_INDUSTRY")</f>
        <v>Media</v>
      </c>
      <c r="J1315" s="9" t="str">
        <f>_xll.SNL.Clients.Office.Excel.Functions.SPG(A1315, "IQ_PRIMARY_INDUSTRY")</f>
        <v>Publishing</v>
      </c>
      <c r="K1315" s="9" t="str">
        <f>_xll.SNL.Clients.Office.Excel.Functions.SPG(A1315, "NAICS_CODE", "Primary")</f>
        <v>513110 - Newspaper Publishers</v>
      </c>
      <c r="L1315" s="9" t="str">
        <f>_xll.SNL.Clients.Office.Excel.Functions.SPG(A1315, "SP_TOPICTAG")</f>
        <v>Ad Network; Social Media Advertising; Social Networking and Collaboration; Ad Targeting; Video Advertising; Brand Marketing; Podcast</v>
      </c>
      <c r="M1315" s="5">
        <f>_xll.SNL.Clients.Office.Excel.Functions.SPG(A1315, "SP_PCT_SHARES_OWNED_ALL_INSTITUTIONS")</f>
        <v>92.25</v>
      </c>
      <c r="N1315" s="9" t="str">
        <f>_xll.SNL.Clients.Office.Excel.Functions.SPG(A1315, "RD_CREDIT_RATING_GLOBAL", "Issuer Credit Rating", "Local Currency LT|0")</f>
        <v>NR</v>
      </c>
      <c r="O1315" s="9" t="str">
        <f>_xll.SNL.Clients.Office.Excel.Functions.SPG(A1315, "RD_CWOL_GLOBAL", "Issuer Credit Rating", "Local Currency LT|0")</f>
        <v>NR</v>
      </c>
      <c r="P1315" s="9" t="str">
        <f>_xll.SNL.Clients.Office.Excel.Functions.SPG(A1315, "RD_RATING_ACTION_GLOBAL", "Issuer Credit Rating", "Local Currency LT|0")</f>
        <v>Not Rated | CreditWatch/Outlook (01/19/2017)</v>
      </c>
      <c r="Q1315" s="10" t="str">
        <f>_xll.SNL.Clients.Office.Excel.Functions.SPG(A1315, "RD_LAST_REVIEW_DATE_GLOBAL", "Issuer Credit Rating", "Local Currency LT")</f>
        <v/>
      </c>
      <c r="R1315" s="10">
        <f>_xll.SNL.Clients.Office.Excel.Functions.SPG(A1315, "RD_CREDIT_RATING_DATE_GLOBAL", "Issuer Credit Rating", "Local Currency LT|0")</f>
        <v>42754</v>
      </c>
      <c r="S1315" s="10">
        <f>_xll.SNL.Clients.Office.Excel.Functions.SPG(A1315, "RD_CREDIT_WATCH_OUTLOOK_DATE_GLOBAL", "Issuer Credit Rating", "Local Currency LT|0")</f>
        <v>42754</v>
      </c>
      <c r="T1315" s="13" t="str">
        <f>_xll.SNL.Clients.Office.Excel.Functions.SPG(A1315, "SP_BUSINESS_DESCRIPTION")</f>
        <v>The New York Times Company, together with its subsidiaries, creates, collects, and distributes news and information worldwide. The company operates through two segments, The New York Times Group and The Athletic. It offers The New York Times (The Times) through company’s mobile application, website, printed newspaper, and associated content, such as podcast. The company also offers The Athletic, a sports media product; Cooking, a recipe product; Games, a puzzle games product; and Audio, an audio product. In addition, it offers a portfolio of advertising products and services to advertisers, such as luxury goods, technology, and financial companies, to promote products, services or brands on digital platforms in the form of display ads, audio and video, in print in the form of column-inch ads, and at live events; and Wirecutter, a product review and recommendation product. Further, the company licenses content to digital aggregators in the business, professional, academic and library markets, and third-party digital platforms; articles, graphics, and photographs, including newspapers, magazines, and websites; and for use in television, films, and books, as well as provide rights to reprint articles, and create and sell new digests. Additionally, it engages in commercial printing and distribution for third parties; and operates the NYTimes.com website. The company was founded in 1851 and is headquartered in New York, New York.</v>
      </c>
    </row>
    <row r="1316" spans="1:20" x14ac:dyDescent="0.3">
      <c r="A1316" s="12" t="s">
        <v>1560</v>
      </c>
      <c r="B1316" s="10" t="str">
        <f>_xll.SNL.Clients.Office.Excel.Functions.SPG(A1316,"SP_IPO_DATE")</f>
        <v/>
      </c>
      <c r="C1316" s="5">
        <f>_xll.SNL.Clients.Office.Excel.Functions.SPG(A1316, "SP_VOLUME_AVG_WEEKLY_TO_SHARES_OUT", , "1M")</f>
        <v>6.7121244128180892</v>
      </c>
      <c r="D1316" s="5">
        <f>_xll.SNL.Clients.Office.Excel.Functions.SPG(A1316, "SP_VOLUME_AVG_WEEKLY_TO_SHARES_OUT", , "3M")</f>
        <v>8.1941628736694572</v>
      </c>
      <c r="E1316" s="5">
        <f>_xll.SNL.Clients.Office.Excel.Functions.SPG(A1316, "SP_VOLUME_AVG_DAILY_TO_1YR_AVG_DAILY", , "1M")</f>
        <v>79.849999999999994</v>
      </c>
      <c r="F1316" s="5">
        <f>_xll.SNL.Clients.Office.Excel.Functions.SPG(A1316, "SP_VOLUME_AVG_DAILY_TO_1YR_AVG_DAILY", , "3M")</f>
        <v>97.49</v>
      </c>
      <c r="G1316" s="9" t="str">
        <f>_xll.SNL.Clients.Office.Excel.Functions.SPG(A1316, "IQ_SECTOR")</f>
        <v>Consumer Discretionary</v>
      </c>
      <c r="H1316" s="9" t="str">
        <f>_xll.SNL.Clients.Office.Excel.Functions.SPG(A1316, "IQ_INDUSTRY_GROUP")</f>
        <v>Consumer Discretionary Distribution and Retail</v>
      </c>
      <c r="I1316" s="9" t="str">
        <f>_xll.SNL.Clients.Office.Excel.Functions.SPG(A1316, "IQ_INDUSTRY")</f>
        <v>Specialty Retail</v>
      </c>
      <c r="J1316" s="9" t="str">
        <f>_xll.SNL.Clients.Office.Excel.Functions.SPG(A1316, "IQ_PRIMARY_INDUSTRY")</f>
        <v>Other Specialty Retail</v>
      </c>
      <c r="K1316" s="9" t="str">
        <f>_xll.SNL.Clients.Office.Excel.Functions.SPG(A1316, "NAICS_CODE", "Primary")</f>
        <v>459410 - Office Supplies and Stationery Retailers</v>
      </c>
      <c r="L1316" s="9" t="str">
        <f>_xll.SNL.Clients.Office.Excel.Functions.SPG(A1316, "SP_TOPICTAG")</f>
        <v>Software Development; Customer Relationship Management; Brand Marketing; Courier Service; Process Automation; Artificial Intelligence</v>
      </c>
      <c r="M1316" s="5">
        <f>_xll.SNL.Clients.Office.Excel.Functions.SPG(A1316, "SP_PCT_SHARES_OWNED_ALL_INSTITUTIONS")</f>
        <v>103.53</v>
      </c>
      <c r="N1316" s="9" t="str">
        <f>_xll.SNL.Clients.Office.Excel.Functions.SPG(A1316, "RD_CREDIT_RATING_GLOBAL", "Issuer Credit Rating", "Local Currency LT|0")</f>
        <v>NR</v>
      </c>
      <c r="O1316" s="9" t="str">
        <f>_xll.SNL.Clients.Office.Excel.Functions.SPG(A1316, "RD_CWOL_GLOBAL", "Issuer Credit Rating", "Local Currency LT|0")</f>
        <v>NR</v>
      </c>
      <c r="P1316" s="9" t="str">
        <f>_xll.SNL.Clients.Office.Excel.Functions.SPG(A1316, "RD_RATING_ACTION_GLOBAL", "Issuer Credit Rating", "Local Currency LT|0")</f>
        <v>Not Rated | CreditWatch/Outlook (04/22/2020)</v>
      </c>
      <c r="Q1316" s="10">
        <f>_xll.SNL.Clients.Office.Excel.Functions.SPG(A1316, "RD_LAST_REVIEW_DATE_GLOBAL", "Issuer Credit Rating", "Local Currency LT")</f>
        <v>43943</v>
      </c>
      <c r="R1316" s="10">
        <f>_xll.SNL.Clients.Office.Excel.Functions.SPG(A1316, "RD_CREDIT_RATING_DATE_GLOBAL", "Issuer Credit Rating", "Local Currency LT|0")</f>
        <v>43943</v>
      </c>
      <c r="S1316" s="10">
        <f>_xll.SNL.Clients.Office.Excel.Functions.SPG(A1316, "RD_CREDIT_WATCH_OUTLOOK_DATE_GLOBAL", "Issuer Credit Rating", "Local Currency LT|0")</f>
        <v>43943</v>
      </c>
      <c r="T1316" s="13" t="str">
        <f>_xll.SNL.Clients.Office.Excel.Functions.SPG(A1316, "SP_BUSINESS_DESCRIPTION")</f>
        <v>The ODP Corporation provides business services and supplies, products, and digital workplace technology solutions for small, medium, and enterprise businesses in the United States, Puerto Rico, and the U.S. Virgin Islands. The company operates through four divisions: ODP Business Solutions, Office Depot, Veyer, and Varis. The ODP Business Solutions division offers adjacency products, including cleaning, janitorial, and breakroom supplies, office furniture, technology products; and copy and print services through sales force, catalogs, telesales, and through Internet websites. This segment also engages in office supply distribution business. The Office Depot division sells office supplies, technology products and solutions, business machines and related supplies, cleaning, breakroom and facilities products, personal protective equipment, and office furniture; and offers business services, including copying, printing, digital imaging, mailing, shipping, and technology support services through a fully integrated omni-channel platform of 980 Office Depot and OfficeMax retail stores, and through www.officedepot.com. The Veyer division engages in supply chain, distribution, procurement, and global sourcing operations. The Varis division operates tech-enabled B2B indirect procurement marketplace, where buyers and suppliers to transact through the platform’s consumer-like buying experience, advanced spend management tools, network of suppliers, and technology capabilities. The company offers its products under various brands, including Office Depot, OfficeMax, and Grand&amp;Toy, as well as others. The ODP Corporation was incorporated in 1986 and is headquartered in Boca Raton, Florida.</v>
      </c>
    </row>
    <row r="1317" spans="1:20" x14ac:dyDescent="0.3">
      <c r="A1317" s="12" t="s">
        <v>447</v>
      </c>
      <c r="B1317" s="10" t="str">
        <f>_xll.SNL.Clients.Office.Excel.Functions.SPG(A1317,"SP_IPO_DATE")</f>
        <v/>
      </c>
      <c r="C1317" s="5">
        <f>_xll.SNL.Clients.Office.Excel.Functions.SPG(A1317, "SP_VOLUME_AVG_WEEKLY_TO_SHARES_OUT", , "1M")</f>
        <v>2.889231624148346</v>
      </c>
      <c r="D1317" s="5">
        <f>_xll.SNL.Clients.Office.Excel.Functions.SPG(A1317, "SP_VOLUME_AVG_WEEKLY_TO_SHARES_OUT", , "3M")</f>
        <v>2.5339522880120326</v>
      </c>
      <c r="E1317" s="5">
        <f>_xll.SNL.Clients.Office.Excel.Functions.SPG(A1317, "SP_VOLUME_AVG_DAILY_TO_1YR_AVG_DAILY", , "1M")</f>
        <v>123.15</v>
      </c>
      <c r="F1317" s="5">
        <f>_xll.SNL.Clients.Office.Excel.Functions.SPG(A1317, "SP_VOLUME_AVG_DAILY_TO_1YR_AVG_DAILY", , "3M")</f>
        <v>108.01</v>
      </c>
      <c r="G1317" s="9" t="str">
        <f>_xll.SNL.Clients.Office.Excel.Functions.SPG(A1317, "IQ_SECTOR")</f>
        <v>Financials</v>
      </c>
      <c r="H1317" s="9" t="str">
        <f>_xll.SNL.Clients.Office.Excel.Functions.SPG(A1317, "IQ_INDUSTRY_GROUP")</f>
        <v>Banks</v>
      </c>
      <c r="I1317" s="9" t="str">
        <f>_xll.SNL.Clients.Office.Excel.Functions.SPG(A1317, "IQ_INDUSTRY")</f>
        <v>Banks</v>
      </c>
      <c r="J1317" s="9" t="str">
        <f>_xll.SNL.Clients.Office.Excel.Functions.SPG(A1317, "IQ_PRIMARY_INDUSTRY")</f>
        <v>Diversified Banks</v>
      </c>
      <c r="K1317" s="9" t="str">
        <f>_xll.SNL.Clients.Office.Excel.Functions.SPG(A1317, "NAICS_CODE", "Primary")</f>
        <v>522110 - Commercial Banking</v>
      </c>
      <c r="L1317" s="9" t="str">
        <f>_xll.SNL.Clients.Office.Excel.Functions.SPG(A1317, "SP_TOPICTAG")</f>
        <v>Consumer Lending; Digital Brokerage; Banking as a Service</v>
      </c>
      <c r="M1317" s="5">
        <f>_xll.SNL.Clients.Office.Excel.Functions.SPG(A1317, "SP_PCT_SHARES_OWNED_ALL_INSTITUTIONS")</f>
        <v>83.92</v>
      </c>
      <c r="N1317" s="9" t="str">
        <f>_xll.SNL.Clients.Office.Excel.Functions.SPG(A1317, "RD_CREDIT_RATING_GLOBAL", "Issuer Credit Rating", "Local Currency LT|0")</f>
        <v>A-</v>
      </c>
      <c r="O1317" s="9" t="str">
        <f>_xll.SNL.Clients.Office.Excel.Functions.SPG(A1317, "RD_CWOL_GLOBAL", "Issuer Credit Rating", "Local Currency LT|0")</f>
        <v>Stable</v>
      </c>
      <c r="P1317" s="9" t="str">
        <f>_xll.SNL.Clients.Office.Excel.Functions.SPG(A1317, "RD_RATING_ACTION_GLOBAL", "Issuer Credit Rating", "Local Currency LT|0")</f>
        <v>CreditWatch/Outlook (03/31/2023)</v>
      </c>
      <c r="Q1317" s="10">
        <f>_xll.SNL.Clients.Office.Excel.Functions.SPG(A1317, "RD_LAST_REVIEW_DATE_GLOBAL", "Issuer Credit Rating", "Local Currency LT")</f>
        <v>45593</v>
      </c>
      <c r="R1317" s="10">
        <f>_xll.SNL.Clients.Office.Excel.Functions.SPG(A1317, "RD_CREDIT_RATING_DATE_GLOBAL", "Issuer Credit Rating", "Local Currency LT|0")</f>
        <v>40883</v>
      </c>
      <c r="S1317" s="10">
        <f>_xll.SNL.Clients.Office.Excel.Functions.SPG(A1317, "RD_CREDIT_WATCH_OUTLOOK_DATE_GLOBAL", "Issuer Credit Rating", "Local Currency LT|0")</f>
        <v>45016</v>
      </c>
      <c r="T1317" s="13" t="str">
        <f>_xll.SNL.Clients.Office.Excel.Functions.SPG(A1317, "SP_BUSINESS_DESCRIPTION")</f>
        <v>The PNC Financial Services Group, Inc. operates as a diversified financial services company in the United States. It operates through three segments: Retail Banking, Corporate &amp; Institutional Banking, and Asset Management Group segments. The company’s Retail Banking segment offers checking, savings, and money market accounts, as well as time deposit; residential mortgages, home equity loans and lines of credit, auto loans, credit cards, education loans, and personal and small business loans and lines of credit; and brokerage, insurance, and investment and cash management services. This segment serves consumer and small business customers through a network of branches, digital channels, ATMs, and through phone-based customer contact centers. Its Corporate &amp; Institutional Banking segment provides secured and unsecured loans, letters of credit, and equipment leases; cash and investment management services, receivables and disbursement management services, funds transfer services, international payment services, and access to online/mobile information management and reporting; securities underwriting, loan syndications, customer-related trading, and mergers and acquisitions and equity capital markets advisory related services; and commercial loan servicing and technology solutions. It serves mid-sized and large corporations, and government and not-for-profit entities. The company’s Asset Management Group segment offers investment and retirement planning, customized investment management, credit and cash management solutions, and trust management and administration services for high net worth and ultra high net worth individuals, and their families; and multi-generational family planning services for ultra high net worth individuals and their families. It also provides outsourced chief investment officer, custody, private real estate, cash and fixed income client solutions, and retirement plan fiduciary investment services for institutional clients. The company was founded in 1852 and is headquartered in Pittsburgh, Pennsylvania.</v>
      </c>
    </row>
    <row r="1318" spans="1:20" x14ac:dyDescent="0.3">
      <c r="A1318" s="12" t="s">
        <v>448</v>
      </c>
      <c r="B1318" s="10" t="str">
        <f>_xll.SNL.Clients.Office.Excel.Functions.SPG(A1318,"SP_IPO_DATE")</f>
        <v/>
      </c>
      <c r="C1318" s="5">
        <f>_xll.SNL.Clients.Office.Excel.Functions.SPG(A1318, "SP_VOLUME_AVG_WEEKLY_TO_SHARES_OUT", , "1M")</f>
        <v>1.5728634144020082</v>
      </c>
      <c r="D1318" s="5">
        <f>_xll.SNL.Clients.Office.Excel.Functions.SPG(A1318, "SP_VOLUME_AVG_WEEKLY_TO_SHARES_OUT", , "3M")</f>
        <v>1.5142719576454198</v>
      </c>
      <c r="E1318" s="5">
        <f>_xll.SNL.Clients.Office.Excel.Functions.SPG(A1318, "SP_VOLUME_AVG_DAILY_TO_1YR_AVG_DAILY", , "1M")</f>
        <v>111.69</v>
      </c>
      <c r="F1318" s="5">
        <f>_xll.SNL.Clients.Office.Excel.Functions.SPG(A1318, "SP_VOLUME_AVG_DAILY_TO_1YR_AVG_DAILY", , "3M")</f>
        <v>107.53</v>
      </c>
      <c r="G1318" s="9" t="str">
        <f>_xll.SNL.Clients.Office.Excel.Functions.SPG(A1318, "IQ_SECTOR")</f>
        <v>Consumer Staples</v>
      </c>
      <c r="H1318" s="9" t="str">
        <f>_xll.SNL.Clients.Office.Excel.Functions.SPG(A1318, "IQ_INDUSTRY_GROUP")</f>
        <v>Household and Personal Products</v>
      </c>
      <c r="I1318" s="9" t="str">
        <f>_xll.SNL.Clients.Office.Excel.Functions.SPG(A1318, "IQ_INDUSTRY")</f>
        <v>Household Products</v>
      </c>
      <c r="J1318" s="9" t="str">
        <f>_xll.SNL.Clients.Office.Excel.Functions.SPG(A1318, "IQ_PRIMARY_INDUSTRY")</f>
        <v>Household Products</v>
      </c>
      <c r="K1318" s="9" t="str">
        <f>_xll.SNL.Clients.Office.Excel.Functions.SPG(A1318, "NAICS_CODE", "Primary")</f>
        <v>3256 - Soap, Cleaning Compound, and Toilet Preparation Manufacturing</v>
      </c>
      <c r="L1318" s="9" t="str">
        <f>_xll.SNL.Clients.Office.Excel.Functions.SPG(A1318, "SP_TOPICTAG")</f>
        <v>Lifestyle; Pain Management; Respiratory</v>
      </c>
      <c r="M1318" s="5">
        <f>_xll.SNL.Clients.Office.Excel.Functions.SPG(A1318, "SP_PCT_SHARES_OWNED_ALL_INSTITUTIONS")</f>
        <v>68.88</v>
      </c>
      <c r="N1318" s="9" t="str">
        <f>_xll.SNL.Clients.Office.Excel.Functions.SPG(A1318, "RD_CREDIT_RATING_GLOBAL", "Issuer Credit Rating", "Local Currency LT|0")</f>
        <v>AA-</v>
      </c>
      <c r="O1318" s="9" t="str">
        <f>_xll.SNL.Clients.Office.Excel.Functions.SPG(A1318, "RD_CWOL_GLOBAL", "Issuer Credit Rating", "Local Currency LT|0")</f>
        <v>Stable</v>
      </c>
      <c r="P1318" s="9" t="str">
        <f>_xll.SNL.Clients.Office.Excel.Functions.SPG(A1318, "RD_RATING_ACTION_GLOBAL", "Issuer Credit Rating", "Local Currency LT|0")</f>
        <v>CreditWatch/Outlook (02/27/2007)</v>
      </c>
      <c r="Q1318" s="10">
        <f>_xll.SNL.Clients.Office.Excel.Functions.SPG(A1318, "RD_LAST_REVIEW_DATE_GLOBAL", "Issuer Credit Rating", "Local Currency LT")</f>
        <v>45681</v>
      </c>
      <c r="R1318" s="10">
        <f>_xll.SNL.Clients.Office.Excel.Functions.SPG(A1318, "RD_CREDIT_RATING_DATE_GLOBAL", "Issuer Credit Rating", "Local Currency LT|0")</f>
        <v>37211</v>
      </c>
      <c r="S1318" s="10">
        <f>_xll.SNL.Clients.Office.Excel.Functions.SPG(A1318, "RD_CREDIT_WATCH_OUTLOOK_DATE_GLOBAL", "Issuer Credit Rating", "Local Currency LT|0")</f>
        <v>39140</v>
      </c>
      <c r="T1318" s="13" t="str">
        <f>_xll.SNL.Clients.Office.Excel.Functions.SPG(A1318, "SP_BUSINESS_DESCRIPTION")</f>
        <v>The Procter &amp; Gamble Company engages in the provision of branded consumer packaged goods worldwide. The company operates through five segments: Beauty; Grooming; Health Care; Fabric &amp; Home Care; and Baby, Feminine &amp; Family Care. The Beauty segment offers conditioners, shampoos, styling aids, and treatments under the Head &amp; Shoulders, Herbal Essences, Pantene, and Rejoice brands; and antiperspirants and deodorants, personal cleansing, and skin care products under the Olay, Old Spice, Safeguard, Secret, SK-II, and Native brands. The Grooming segment provides blades and razors, shave products, appliances, and other grooming products under the Braun, Gillette, and Venus brand names. The Health Care segment offers toothbrushes, toothpastes, and other oral care products under the Crest and Oral-B brand names; and gastrointestinal, pain relief, rapid diagnostics, respiratory, vitamins/minerals/supplements, and other personal health care products under Metamucil, Neurobion, Pepto-Bismol, and Vicks brands. The Fabric &amp; Home Care segment provides fabric enhancers, laundry additives, and laundry detergents under the Ariel, Downy, Gain, and Tide brands; and air care, dish care, P&amp;G professional, and surface care products under the Cascade, Dawn, Fairy, Febreze, Mr. Clean, and Swiffer brands. The Baby, Feminine &amp; Family Care segment offers baby wipes, and taped diapers and pants under the Luvs and Pampers brands; adult incontinence and feminine care products under the Always, Always Discreet, and Tampax brands; and paper towels, tissues, and toilet papers under the Bounty, Charmin, and Puffs brands. It sells its products primarily through mass merchandisers, e-commerce, grocery stores, membership club stores, drug stores, department stores, distributors, wholesalers, specialty beauty stores, high-frequency stores, pharmacies, electronics stores, and professional channels, as well as directly to consumers. The company was founded in 1837 and is headquartered in Cincinnati, Ohio.</v>
      </c>
    </row>
    <row r="1319" spans="1:20" x14ac:dyDescent="0.3">
      <c r="A1319" s="12" t="s">
        <v>449</v>
      </c>
      <c r="B1319" s="10">
        <f>_xll.SNL.Clients.Office.Excel.Functions.SPG(A1319,"SP_IPO_DATE")</f>
        <v>26038</v>
      </c>
      <c r="C1319" s="5">
        <f>_xll.SNL.Clients.Office.Excel.Functions.SPG(A1319, "SP_VOLUME_AVG_WEEKLY_TO_SHARES_OUT", , "1M")</f>
        <v>2.096823091841066</v>
      </c>
      <c r="D1319" s="5">
        <f>_xll.SNL.Clients.Office.Excel.Functions.SPG(A1319, "SP_VOLUME_AVG_WEEKLY_TO_SHARES_OUT", , "3M")</f>
        <v>2.1580334288034848</v>
      </c>
      <c r="E1319" s="5">
        <f>_xll.SNL.Clients.Office.Excel.Functions.SPG(A1319, "SP_VOLUME_AVG_DAILY_TO_1YR_AVG_DAILY", , "1M")</f>
        <v>97.92</v>
      </c>
      <c r="F1319" s="5">
        <f>_xll.SNL.Clients.Office.Excel.Functions.SPG(A1319, "SP_VOLUME_AVG_DAILY_TO_1YR_AVG_DAILY", , "3M")</f>
        <v>100.78</v>
      </c>
      <c r="G1319" s="9" t="str">
        <f>_xll.SNL.Clients.Office.Excel.Functions.SPG(A1319, "IQ_SECTOR")</f>
        <v>Financials</v>
      </c>
      <c r="H1319" s="9" t="str">
        <f>_xll.SNL.Clients.Office.Excel.Functions.SPG(A1319, "IQ_INDUSTRY_GROUP")</f>
        <v>Insurance</v>
      </c>
      <c r="I1319" s="9" t="str">
        <f>_xll.SNL.Clients.Office.Excel.Functions.SPG(A1319, "IQ_INDUSTRY")</f>
        <v>Insurance</v>
      </c>
      <c r="J1319" s="9" t="str">
        <f>_xll.SNL.Clients.Office.Excel.Functions.SPG(A1319, "IQ_PRIMARY_INDUSTRY")</f>
        <v>Property and Casualty Insurance</v>
      </c>
      <c r="K1319" s="9" t="str">
        <f>_xll.SNL.Clients.Office.Excel.Functions.SPG(A1319, "NAICS_CODE", "Primary")</f>
        <v>524126 - Direct Property and Casualty Insurance Carriers</v>
      </c>
      <c r="L1319" s="9" t="str">
        <f>_xll.SNL.Clients.Office.Excel.Functions.SPG(A1319, "SP_TOPICTAG")</f>
        <v>Fleet Management; GPS; Data Protection; Taxi Service; Process Automation</v>
      </c>
      <c r="M1319" s="5">
        <f>_xll.SNL.Clients.Office.Excel.Functions.SPG(A1319, "SP_PCT_SHARES_OWNED_ALL_INSTITUTIONS")</f>
        <v>87.07</v>
      </c>
      <c r="N1319" s="9" t="str">
        <f>_xll.SNL.Clients.Office.Excel.Functions.SPG(A1319, "RD_CREDIT_RATING_GLOBAL", "Issuer Credit Rating", "Local Currency LT|0")</f>
        <v>A</v>
      </c>
      <c r="O1319" s="9" t="str">
        <f>_xll.SNL.Clients.Office.Excel.Functions.SPG(A1319, "RD_CWOL_GLOBAL", "Issuer Credit Rating", "Local Currency LT|0")</f>
        <v>Stable</v>
      </c>
      <c r="P1319" s="9" t="str">
        <f>_xll.SNL.Clients.Office.Excel.Functions.SPG(A1319, "RD_RATING_ACTION_GLOBAL", "Issuer Credit Rating", "Local Currency LT|0")</f>
        <v>Downgrade | CreditWatch/Outlook (05/19/2016)</v>
      </c>
      <c r="Q1319" s="10">
        <f>_xll.SNL.Clients.Office.Excel.Functions.SPG(A1319, "RD_LAST_REVIEW_DATE_GLOBAL", "Issuer Credit Rating", "Local Currency LT")</f>
        <v>45441</v>
      </c>
      <c r="R1319" s="10">
        <f>_xll.SNL.Clients.Office.Excel.Functions.SPG(A1319, "RD_CREDIT_RATING_DATE_GLOBAL", "Issuer Credit Rating", "Local Currency LT|0")</f>
        <v>42509</v>
      </c>
      <c r="S1319" s="10">
        <f>_xll.SNL.Clients.Office.Excel.Functions.SPG(A1319, "RD_CREDIT_WATCH_OUTLOOK_DATE_GLOBAL", "Issuer Credit Rating", "Local Currency LT|0")</f>
        <v>42509</v>
      </c>
      <c r="T1319" s="13" t="str">
        <f>_xll.SNL.Clients.Office.Excel.Functions.SPG(A1319, "SP_BUSINESS_DESCRIPTION")</f>
        <v>The Progressive Corporation, an insurance holding company, provides personal and commercial auto, personal residential and commercial property, business related general liability, and other specialty property-casualty insurance products and related services in the United States. It operates in three segments: Personal Lines, Commercial Lines, and Property. The Personal Lines segment writes insurance for personal autos and recreational vehicles (RV). This segment’s products include personal auto insurance; and special lines products, including insurance for motorcycles, ATVs, RVs, watercrafts, snowmobiles, and related products. The Commercial Lines segment provides auto-related liability and physical damage insurance, and business-related general liability and property insurance for autos, vans, and pick-up trucks used by small businesses, as well as non-fleet taxis, black-car services, and airport taxis; tractors, trailers, and straight trucks primarily used by regional general freight and expeditor-type businesses, and long-haul operators; dump trucks used by light contractors and heavy constructions; log trucks and garbage trucks used by dirt, sand and gravel, logging, garbage/debris removal, and coal-type businesses; and tow trucks and wreckers used in towing services and gas/service station businesses. The Property segment writes residential property insurance for homeowners, other property owners, and renters, as well as offers manufactured homes, personal umbrella insurance, and primary and excess flood insurance. The company offers policy issuance and claims adjusting services; acts as an agent to homeowners, general liability, workers’ compensation insurance, and other products; and reinsurance services. It sells its products through independent insurance agencies, as well as through mobile applications and over the phone. The Progressive Corporation was founded in 1937 and is headquartered in Mayfield Village, Ohio.</v>
      </c>
    </row>
    <row r="1320" spans="1:20" x14ac:dyDescent="0.3">
      <c r="A1320" s="12" t="s">
        <v>1991</v>
      </c>
      <c r="B1320" s="10" t="str">
        <f>_xll.SNL.Clients.Office.Excel.Functions.SPG(A1320,"SP_IPO_DATE")</f>
        <v/>
      </c>
      <c r="C1320" s="5">
        <f>_xll.SNL.Clients.Office.Excel.Functions.SPG(A1320, "SP_VOLUME_AVG_WEEKLY_TO_SHARES_OUT", , "1M")</f>
        <v>6.7935566534765348</v>
      </c>
      <c r="D1320" s="5">
        <f>_xll.SNL.Clients.Office.Excel.Functions.SPG(A1320, "SP_VOLUME_AVG_WEEKLY_TO_SHARES_OUT", , "3M")</f>
        <v>6.2899024653331903</v>
      </c>
      <c r="E1320" s="5">
        <f>_xll.SNL.Clients.Office.Excel.Functions.SPG(A1320, "SP_VOLUME_AVG_DAILY_TO_1YR_AVG_DAILY", , "1M")</f>
        <v>96.79</v>
      </c>
      <c r="F1320" s="5">
        <f>_xll.SNL.Clients.Office.Excel.Functions.SPG(A1320, "SP_VOLUME_AVG_DAILY_TO_1YR_AVG_DAILY", , "3M")</f>
        <v>89.61</v>
      </c>
      <c r="G1320" s="9" t="str">
        <f>_xll.SNL.Clients.Office.Excel.Functions.SPG(A1320, "IQ_SECTOR")</f>
        <v>Materials</v>
      </c>
      <c r="H1320" s="9" t="str">
        <f>_xll.SNL.Clients.Office.Excel.Functions.SPG(A1320, "IQ_INDUSTRY_GROUP")</f>
        <v>Materials</v>
      </c>
      <c r="I1320" s="9" t="str">
        <f>_xll.SNL.Clients.Office.Excel.Functions.SPG(A1320, "IQ_INDUSTRY")</f>
        <v>Chemicals</v>
      </c>
      <c r="J1320" s="9" t="str">
        <f>_xll.SNL.Clients.Office.Excel.Functions.SPG(A1320, "IQ_PRIMARY_INDUSTRY")</f>
        <v>Fertilizers and Agricultural Chemicals</v>
      </c>
      <c r="K1320" s="9" t="str">
        <f>_xll.SNL.Clients.Office.Excel.Functions.SPG(A1320, "NAICS_CODE", "Primary")</f>
        <v>3253 - Pesticide, Fertilizer, and Other Agricultural Chemical Manufacturing</v>
      </c>
      <c r="L1320" s="9" t="str">
        <f>_xll.SNL.Clients.Office.Excel.Functions.SPG(A1320, "SP_TOPICTAG")</f>
        <v>Farming; Horticulture; Hydroponics; Organic</v>
      </c>
      <c r="M1320" s="5">
        <f>_xll.SNL.Clients.Office.Excel.Functions.SPG(A1320, "SP_PCT_SHARES_OWNED_ALL_INSTITUTIONS")</f>
        <v>74.63</v>
      </c>
      <c r="N1320" s="9" t="str">
        <f>_xll.SNL.Clients.Office.Excel.Functions.SPG(A1320, "RD_CREDIT_RATING_GLOBAL", "Issuer Credit Rating", "Local Currency LT|0")</f>
        <v>B+</v>
      </c>
      <c r="O1320" s="9" t="str">
        <f>_xll.SNL.Clients.Office.Excel.Functions.SPG(A1320, "RD_CWOL_GLOBAL", "Issuer Credit Rating", "Local Currency LT|0")</f>
        <v>Stable</v>
      </c>
      <c r="P1320" s="9" t="str">
        <f>_xll.SNL.Clients.Office.Excel.Functions.SPG(A1320, "RD_RATING_ACTION_GLOBAL", "Issuer Credit Rating", "Local Currency LT|0")</f>
        <v>CreditWatch/Outlook (11/26/2024)</v>
      </c>
      <c r="Q1320" s="10">
        <f>_xll.SNL.Clients.Office.Excel.Functions.SPG(A1320, "RD_LAST_REVIEW_DATE_GLOBAL", "Issuer Credit Rating", "Local Currency LT")</f>
        <v>45622</v>
      </c>
      <c r="R1320" s="10">
        <f>_xll.SNL.Clients.Office.Excel.Functions.SPG(A1320, "RD_CREDIT_RATING_DATE_GLOBAL", "Issuer Credit Rating", "Local Currency LT|0")</f>
        <v>45149</v>
      </c>
      <c r="S1320" s="10">
        <f>_xll.SNL.Clients.Office.Excel.Functions.SPG(A1320, "RD_CREDIT_WATCH_OUTLOOK_DATE_GLOBAL", "Issuer Credit Rating", "Local Currency LT|0")</f>
        <v>45622</v>
      </c>
      <c r="T1320" s="13" t="str">
        <f>_xll.SNL.Clients.Office.Excel.Functions.SPG(A1320, "SP_BUSINESS_DESCRIPTION")</f>
        <v>The Scotts Miracle-Gro Company, together with its subsidiaries, engages in the manufacture, marketing, and sale of products for lawn, garden care, and indoor and hydroponic gardening in the United States and internationally. It operates through three segments: U.S. Consumer, Hawthorne, and Other. The company provides lawn care products, comprising lawn fertilizers, grass seed products, spreaders, and other durable products, as well as lawn-related weed, pest, and disease control products; and gardening and landscape products, which include water-soluble and continuous-release plant foods, potting mixes, garden soils, mulches and ground cover products, plant-related pest and disease control products, organic garden products, and live goods and seeding solutions. It offers hydroponic products that help users to grow plants, flowers, and vegetables using little or no soil; lighting systems and components for use in hydroponic and indoor gardening applications; insect, rodent, and weed control products for home areas; and non-selective weed killer products. The company sells its products under the Scotts, Turf Builder, Grower’s Edge, EZ Seed, PatchMaster, Thick’R Lawn, GrubEx, EdgeGuard, Whirl, Wizz, Miracle-Gro, LiquaFeed, Shake ‘N Feed, Hyponex, Earthgro, Miracle-Gro Organic, CAN-FAN, CAN-FILTERS, EcoPlus, Bug B Gon, Nature Scapes, Ortho, Miracle-Gro Performance Organics, Miracle-Gro Organic Choice, Whitney Farms, Ortho Max, Home Defense, Mother Earth, Botanicare, General Hydroponics, CYCO, Gavita, Agrolux, HydroLogic Purification System, Gro Pro, AeroGarden, Titan, Tomcat, Ortho Weed B Gon, Roundup, Groundclear, and Alchemist brands. It serves home centers, mass merchandisers, warehouse clubs, large hardware chains, independent hardware stores, nurseries, garden centers, e-commerce platforms, and food and drug stores, as well as indoor gardening and hydroponic distributors, retailers, and growers. The company was formerly known as The Scotts Company. The Scotts Miracle-Gro Company was founded in 1868 and is headquartered in Marysville, Ohio.</v>
      </c>
    </row>
    <row r="1321" spans="1:20" x14ac:dyDescent="0.3">
      <c r="A1321" s="12" t="s">
        <v>450</v>
      </c>
      <c r="B1321" s="10" t="str">
        <f>_xll.SNL.Clients.Office.Excel.Functions.SPG(A1321,"SP_IPO_DATE")</f>
        <v/>
      </c>
      <c r="C1321" s="5">
        <f>_xll.SNL.Clients.Office.Excel.Functions.SPG(A1321, "SP_VOLUME_AVG_WEEKLY_TO_SHARES_OUT", , "1M")</f>
        <v>3.1090013073750282</v>
      </c>
      <c r="D1321" s="5">
        <f>_xll.SNL.Clients.Office.Excel.Functions.SPG(A1321, "SP_VOLUME_AVG_WEEKLY_TO_SHARES_OUT", , "3M")</f>
        <v>3.1825338016621596</v>
      </c>
      <c r="E1321" s="5">
        <f>_xll.SNL.Clients.Office.Excel.Functions.SPG(A1321, "SP_VOLUME_AVG_DAILY_TO_1YR_AVG_DAILY", , "1M")</f>
        <v>95.87</v>
      </c>
      <c r="F1321" s="5">
        <f>_xll.SNL.Clients.Office.Excel.Functions.SPG(A1321, "SP_VOLUME_AVG_DAILY_TO_1YR_AVG_DAILY", , "3M")</f>
        <v>98.14</v>
      </c>
      <c r="G1321" s="9" t="str">
        <f>_xll.SNL.Clients.Office.Excel.Functions.SPG(A1321, "IQ_SECTOR")</f>
        <v>Materials</v>
      </c>
      <c r="H1321" s="9" t="str">
        <f>_xll.SNL.Clients.Office.Excel.Functions.SPG(A1321, "IQ_INDUSTRY_GROUP")</f>
        <v>Materials</v>
      </c>
      <c r="I1321" s="9" t="str">
        <f>_xll.SNL.Clients.Office.Excel.Functions.SPG(A1321, "IQ_INDUSTRY")</f>
        <v>Chemicals</v>
      </c>
      <c r="J1321" s="9" t="str">
        <f>_xll.SNL.Clients.Office.Excel.Functions.SPG(A1321, "IQ_PRIMARY_INDUSTRY")</f>
        <v>Specialty Chemicals</v>
      </c>
      <c r="K1321" s="9" t="str">
        <f>_xll.SNL.Clients.Office.Excel.Functions.SPG(A1321, "NAICS_CODE", "Primary")</f>
        <v>325510 - Paint and Coating Manufacturing</v>
      </c>
      <c r="L1321" s="9" t="str">
        <f>_xll.SNL.Clients.Office.Excel.Functions.SPG(A1321, "SP_TOPICTAG")</f>
        <v/>
      </c>
      <c r="M1321" s="5">
        <f>_xll.SNL.Clients.Office.Excel.Functions.SPG(A1321, "SP_PCT_SHARES_OWNED_ALL_INSTITUTIONS")</f>
        <v>81.62</v>
      </c>
      <c r="N1321" s="9" t="str">
        <f>_xll.SNL.Clients.Office.Excel.Functions.SPG(A1321, "RD_CREDIT_RATING_GLOBAL", "Issuer Credit Rating", "Local Currency LT|0")</f>
        <v>BBB</v>
      </c>
      <c r="O1321" s="9" t="str">
        <f>_xll.SNL.Clients.Office.Excel.Functions.SPG(A1321, "RD_CWOL_GLOBAL", "Issuer Credit Rating", "Local Currency LT|0")</f>
        <v>Stable</v>
      </c>
      <c r="P1321" s="9" t="str">
        <f>_xll.SNL.Clients.Office.Excel.Functions.SPG(A1321, "RD_RATING_ACTION_GLOBAL", "Issuer Credit Rating", "Local Currency LT|0")</f>
        <v>Upgrade | CreditWatch/Outlook (03/12/2021)</v>
      </c>
      <c r="Q1321" s="10">
        <f>_xll.SNL.Clients.Office.Excel.Functions.SPG(A1321, "RD_LAST_REVIEW_DATE_GLOBAL", "Issuer Credit Rating", "Local Currency LT")</f>
        <v>45376</v>
      </c>
      <c r="R1321" s="10">
        <f>_xll.SNL.Clients.Office.Excel.Functions.SPG(A1321, "RD_CREDIT_RATING_DATE_GLOBAL", "Issuer Credit Rating", "Local Currency LT|0")</f>
        <v>44267</v>
      </c>
      <c r="S1321" s="10">
        <f>_xll.SNL.Clients.Office.Excel.Functions.SPG(A1321, "RD_CREDIT_WATCH_OUTLOOK_DATE_GLOBAL", "Issuer Credit Rating", "Local Currency LT|0")</f>
        <v>44267</v>
      </c>
      <c r="T1321" s="13" t="str">
        <f>_xll.SNL.Clients.Office.Excel.Functions.SPG(A1321, "SP_BUSINESS_DESCRIPTION")</f>
        <v>The Sherwin-Williams Company engages in the development, manufacture, distribution, and sale of paints, coating, and related products to professional, industrial, commercial, and retail customers. It operates through three segments: Paint Stores Group, Consumer Brands Group, and Performance Coatings Group. The Paint Stores Group segment offers architectural paints and coatings, and protective and marine products, as well as OEM product finishes and related products for architectural and industrial paint contractors, and do-it-yourself homeowners. The Consumer Brands Group segment supplies a portfolio of branded and private-label architectural paints, stains, varnishes, industrial products, wood finishes products, wood preservatives, applicators, corrosion inhibitors, aerosols, caulks, and adhesives to retailers, including home centers and hardware stores, and dedicated dealers and distributors. The Performance Coatings Group segment develops and sells industrial coatings for wood finishing and general industrial applications, automotive refinish products, protective and marine coatings, coil coatings, packaging coatings, and performance-based resins and colorants. It serves retailers, dealers, jobbers, licensees, and other third-party distributors through its branches and direct sales staff, as well as through outside sales representatives. The company has operations primarily in the North and South America, the Caribbean, Europe, Asia, and Australia. The Sherwin-Williams Company was founded in 1866 and is headquartered in Cleveland, Ohio.</v>
      </c>
    </row>
    <row r="1322" spans="1:20" x14ac:dyDescent="0.3">
      <c r="A1322" s="12" t="s">
        <v>1561</v>
      </c>
      <c r="B1322" s="10">
        <f>_xll.SNL.Clients.Office.Excel.Functions.SPG(A1322,"SP_IPO_DATE")</f>
        <v>42565</v>
      </c>
      <c r="C1322" s="5">
        <f>_xll.SNL.Clients.Office.Excel.Functions.SPG(A1322, "SP_VOLUME_AVG_WEEKLY_TO_SHARES_OUT", , "1M")</f>
        <v>5.0389941205851452</v>
      </c>
      <c r="D1322" s="5">
        <f>_xll.SNL.Clients.Office.Excel.Functions.SPG(A1322, "SP_VOLUME_AVG_WEEKLY_TO_SHARES_OUT", , "3M")</f>
        <v>5.1295679065040192</v>
      </c>
      <c r="E1322" s="5">
        <f>_xll.SNL.Clients.Office.Excel.Functions.SPG(A1322, "SP_VOLUME_AVG_DAILY_TO_1YR_AVG_DAILY", , "1M")</f>
        <v>109.9</v>
      </c>
      <c r="F1322" s="5">
        <f>_xll.SNL.Clients.Office.Excel.Functions.SPG(A1322, "SP_VOLUME_AVG_DAILY_TO_1YR_AVG_DAILY", , "3M")</f>
        <v>111.88</v>
      </c>
      <c r="G1322" s="9" t="str">
        <f>_xll.SNL.Clients.Office.Excel.Functions.SPG(A1322, "IQ_SECTOR")</f>
        <v>Consumer Staples</v>
      </c>
      <c r="H1322" s="9" t="str">
        <f>_xll.SNL.Clients.Office.Excel.Functions.SPG(A1322, "IQ_INDUSTRY_GROUP")</f>
        <v>Food, Beverage and Tobacco</v>
      </c>
      <c r="I1322" s="9" t="str">
        <f>_xll.SNL.Clients.Office.Excel.Functions.SPG(A1322, "IQ_INDUSTRY")</f>
        <v>Food Products</v>
      </c>
      <c r="J1322" s="9" t="str">
        <f>_xll.SNL.Clients.Office.Excel.Functions.SPG(A1322, "IQ_PRIMARY_INDUSTRY")</f>
        <v>Packaged Foods and Meats</v>
      </c>
      <c r="K1322" s="9" t="str">
        <f>_xll.SNL.Clients.Office.Excel.Functions.SPG(A1322, "NAICS_CODE", "Primary")</f>
        <v>311 - Food Manufacturing</v>
      </c>
      <c r="L1322" s="9" t="str">
        <f>_xll.SNL.Clients.Office.Excel.Functions.SPG(A1322, "SP_TOPICTAG")</f>
        <v>Alternative Protein</v>
      </c>
      <c r="M1322" s="5">
        <f>_xll.SNL.Clients.Office.Excel.Functions.SPG(A1322, "SP_PCT_SHARES_OWNED_ALL_INSTITUTIONS")</f>
        <v>94.11</v>
      </c>
      <c r="N1322" s="9" t="str">
        <f>_xll.SNL.Clients.Office.Excel.Functions.SPG(A1322, "RD_CREDIT_RATING_GLOBAL", "Issuer Credit Rating", "Local Currency LT|0")</f>
        <v>BB-</v>
      </c>
      <c r="O1322" s="9" t="str">
        <f>_xll.SNL.Clients.Office.Excel.Functions.SPG(A1322, "RD_CWOL_GLOBAL", "Issuer Credit Rating", "Local Currency LT|0")</f>
        <v>Stable</v>
      </c>
      <c r="P1322" s="9" t="str">
        <f>_xll.SNL.Clients.Office.Excel.Functions.SPG(A1322, "RD_RATING_ACTION_GLOBAL", "Issuer Credit Rating", "Local Currency LT|0")</f>
        <v>Upgrade | CreditWatch/Outlook (07/14/2022)</v>
      </c>
      <c r="Q1322" s="10">
        <f>_xll.SNL.Clients.Office.Excel.Functions.SPG(A1322, "RD_LAST_REVIEW_DATE_GLOBAL", "Issuer Credit Rating", "Local Currency LT")</f>
        <v>45376</v>
      </c>
      <c r="R1322" s="10">
        <f>_xll.SNL.Clients.Office.Excel.Functions.SPG(A1322, "RD_CREDIT_RATING_DATE_GLOBAL", "Issuer Credit Rating", "Local Currency LT|0")</f>
        <v>44756</v>
      </c>
      <c r="S1322" s="10">
        <f>_xll.SNL.Clients.Office.Excel.Functions.SPG(A1322, "RD_CREDIT_WATCH_OUTLOOK_DATE_GLOBAL", "Issuer Credit Rating", "Local Currency LT|0")</f>
        <v>44756</v>
      </c>
      <c r="T1322" s="13" t="str">
        <f>_xll.SNL.Clients.Office.Excel.Functions.SPG(A1322, "SP_BUSINESS_DESCRIPTION")</f>
        <v>The Simply Good Foods Company, a consumer-packaged food and beverage company, engages in the development, marketing, and sale of snacks and meal replacements, and other products in North America and internationally. The company offers protein bars, ready-to-drink shakes, sweet and salty snacks, cookies, muffins, protein chips and crackers, protein powders, and recipes under the Quest, Atkins, and OWYN brand names. It also provides confectionery products, such as full-size and mini peanut butter cups, brownies, caramel candy bites, chocolatey coated peanut candies, and caramel candy bars. In addition, the company licenses certain products that contain its brands and logos; and distributes its products to various retail channels, such as mass merchandise, grocery and drug stores, club and convenience stores, gas stations, and other channels. It also sells its products through e-commerce channels, including questnutrition.com, atkins.com, liveowyn.com, amazon.com and others. The company was incorporated in 2017 and is headquartered in Denver, Colorado.</v>
      </c>
    </row>
    <row r="1323" spans="1:20" x14ac:dyDescent="0.3">
      <c r="A1323" s="12" t="s">
        <v>451</v>
      </c>
      <c r="B1323" s="10" t="str">
        <f>_xll.SNL.Clients.Office.Excel.Functions.SPG(A1323,"SP_IPO_DATE")</f>
        <v/>
      </c>
      <c r="C1323" s="5">
        <f>_xll.SNL.Clients.Office.Excel.Functions.SPG(A1323, "SP_VOLUME_AVG_WEEKLY_TO_SHARES_OUT", , "1M")</f>
        <v>2.323835509195566</v>
      </c>
      <c r="D1323" s="5">
        <f>_xll.SNL.Clients.Office.Excel.Functions.SPG(A1323, "SP_VOLUME_AVG_WEEKLY_TO_SHARES_OUT", , "3M")</f>
        <v>2.0312771531806582</v>
      </c>
      <c r="E1323" s="5">
        <f>_xll.SNL.Clients.Office.Excel.Functions.SPG(A1323, "SP_VOLUME_AVG_DAILY_TO_1YR_AVG_DAILY", , "1M")</f>
        <v>114.61</v>
      </c>
      <c r="F1323" s="5">
        <f>_xll.SNL.Clients.Office.Excel.Functions.SPG(A1323, "SP_VOLUME_AVG_DAILY_TO_1YR_AVG_DAILY", , "3M")</f>
        <v>100.18</v>
      </c>
      <c r="G1323" s="9" t="str">
        <f>_xll.SNL.Clients.Office.Excel.Functions.SPG(A1323, "IQ_SECTOR")</f>
        <v>Utilities</v>
      </c>
      <c r="H1323" s="9" t="str">
        <f>_xll.SNL.Clients.Office.Excel.Functions.SPG(A1323, "IQ_INDUSTRY_GROUP")</f>
        <v>Utilities</v>
      </c>
      <c r="I1323" s="9" t="str">
        <f>_xll.SNL.Clients.Office.Excel.Functions.SPG(A1323, "IQ_INDUSTRY")</f>
        <v>Electric Utilities</v>
      </c>
      <c r="J1323" s="9" t="str">
        <f>_xll.SNL.Clients.Office.Excel.Functions.SPG(A1323, "IQ_PRIMARY_INDUSTRY")</f>
        <v>Electric Utilities</v>
      </c>
      <c r="K1323" s="9" t="str">
        <f>_xll.SNL.Clients.Office.Excel.Functions.SPG(A1323, "NAICS_CODE", "Primary")</f>
        <v>2211 - Electric Power Generation, Transmission and Distribution</v>
      </c>
      <c r="L1323" s="9" t="str">
        <f>_xll.SNL.Clients.Office.Excel.Functions.SPG(A1323, "SP_TOPICTAG")</f>
        <v>Clean Energy; Energy Efficiency; Energy Management; Energy Storage; Conventional Nuclear; Smart Energy; Power Grid; Utility Scale Solar; Onshore and Offshore Wind; Battery Energy Storage System (BESS)</v>
      </c>
      <c r="M1323" s="5">
        <f>_xll.SNL.Clients.Office.Excel.Functions.SPG(A1323, "SP_PCT_SHARES_OWNED_ALL_INSTITUTIONS")</f>
        <v>68.95</v>
      </c>
      <c r="N1323" s="9" t="str">
        <f>_xll.SNL.Clients.Office.Excel.Functions.SPG(A1323, "RD_CREDIT_RATING_GLOBAL", "Issuer Credit Rating", "Local Currency LT|0")</f>
        <v>A-</v>
      </c>
      <c r="O1323" s="9" t="str">
        <f>_xll.SNL.Clients.Office.Excel.Functions.SPG(A1323, "RD_CWOL_GLOBAL", "Issuer Credit Rating", "Local Currency LT|0")</f>
        <v>Stable</v>
      </c>
      <c r="P1323" s="9" t="str">
        <f>_xll.SNL.Clients.Office.Excel.Functions.SPG(A1323, "RD_RATING_ACTION_GLOBAL", "Issuer Credit Rating", "Local Currency LT|0")</f>
        <v>Upgrade | CreditWatch/Outlook (05/02/2024)</v>
      </c>
      <c r="Q1323" s="10">
        <f>_xll.SNL.Clients.Office.Excel.Functions.SPG(A1323, "RD_LAST_REVIEW_DATE_GLOBAL", "Issuer Credit Rating", "Local Currency LT")</f>
        <v>45491</v>
      </c>
      <c r="R1323" s="10">
        <f>_xll.SNL.Clients.Office.Excel.Functions.SPG(A1323, "RD_CREDIT_RATING_DATE_GLOBAL", "Issuer Credit Rating", "Local Currency LT|0")</f>
        <v>45414</v>
      </c>
      <c r="S1323" s="10">
        <f>_xll.SNL.Clients.Office.Excel.Functions.SPG(A1323, "RD_CREDIT_WATCH_OUTLOOK_DATE_GLOBAL", "Issuer Credit Rating", "Local Currency LT|0")</f>
        <v>45414</v>
      </c>
      <c r="T1323" s="13" t="str">
        <f>_xll.SNL.Clients.Office.Excel.Functions.SPG(A1323, "SP_BUSINESS_DESCRIPTION")</f>
        <v>The Southern Company, through its subsidiaries, engages in the generation, transmission, and distribution of electricity. The company also develops, constructs, acquires, owns, and manages power generation assets, including renewable energy projects and sells electricity in the wholesale market; and distributes natural gas in Illinois, Georgia, Virginia, and Tennessee, as well as provides gas marketing services, gas distribution operations, and gas pipeline investments operations. In addition, it owns and operates nuclear, coal, hydro, cogeneration, solar, wind, battery storage, and fuel cell facilities. Further, the constructs, operates, and maintains approximately 77,900 miles of natural gas pipelines and 14 storage facilities with total capacity of 157 Bcf to provide natural gas to residential, commercial, and industrial customers. The company serves approximately 8.9 million electric and gas utility customers. Further, it develops distributed energy and resilience solutions; deploys microgrids for commercial, industrial, governmental, and utility customers; and offers digital wireless communications and fiber optics services. The Southern Company was incorporated in 1945 and is headquartered in Atlanta, Georgia.</v>
      </c>
    </row>
    <row r="1324" spans="1:20" x14ac:dyDescent="0.3">
      <c r="A1324" s="12" t="s">
        <v>1562</v>
      </c>
      <c r="B1324" s="10">
        <f>_xll.SNL.Clients.Office.Excel.Functions.SPG(A1324,"SP_IPO_DATE")</f>
        <v>30802</v>
      </c>
      <c r="C1324" s="5">
        <f>_xll.SNL.Clients.Office.Excel.Functions.SPG(A1324, "SP_VOLUME_AVG_WEEKLY_TO_SHARES_OUT", , "1M")</f>
        <v>1.7077728270286658</v>
      </c>
      <c r="D1324" s="5">
        <f>_xll.SNL.Clients.Office.Excel.Functions.SPG(A1324, "SP_VOLUME_AVG_WEEKLY_TO_SHARES_OUT", , "3M")</f>
        <v>2.2294320958423874</v>
      </c>
      <c r="E1324" s="5">
        <f>_xll.SNL.Clients.Office.Excel.Functions.SPG(A1324, "SP_VOLUME_AVG_DAILY_TO_1YR_AVG_DAILY", , "1M")</f>
        <v>97.37</v>
      </c>
      <c r="F1324" s="5">
        <f>_xll.SNL.Clients.Office.Excel.Functions.SPG(A1324, "SP_VOLUME_AVG_DAILY_TO_1YR_AVG_DAILY", , "3M")</f>
        <v>127.11</v>
      </c>
      <c r="G1324" s="9" t="str">
        <f>_xll.SNL.Clients.Office.Excel.Functions.SPG(A1324, "IQ_SECTOR")</f>
        <v>Real Estate</v>
      </c>
      <c r="H1324" s="9" t="str">
        <f>_xll.SNL.Clients.Office.Excel.Functions.SPG(A1324, "IQ_INDUSTRY_GROUP")</f>
        <v>Real Estate Management and Development</v>
      </c>
      <c r="I1324" s="9" t="str">
        <f>_xll.SNL.Clients.Office.Excel.Functions.SPG(A1324, "IQ_INDUSTRY")</f>
        <v>Real Estate Management and Development</v>
      </c>
      <c r="J1324" s="9" t="str">
        <f>_xll.SNL.Clients.Office.Excel.Functions.SPG(A1324, "IQ_PRIMARY_INDUSTRY")</f>
        <v>Diversified Real Estate Activities</v>
      </c>
      <c r="K1324" s="9" t="str">
        <f>_xll.SNL.Clients.Office.Excel.Functions.SPG(A1324, "NAICS_CODE", "Primary")</f>
        <v>531 - Real Estate</v>
      </c>
      <c r="L1324" s="9" t="str">
        <f>_xll.SNL.Clients.Office.Excel.Functions.SPG(A1324, "SP_TOPICTAG")</f>
        <v>Vacation Rental</v>
      </c>
      <c r="M1324" s="5">
        <f>_xll.SNL.Clients.Office.Excel.Functions.SPG(A1324, "SP_PCT_SHARES_OWNED_ALL_INSTITUTIONS")</f>
        <v>85.77</v>
      </c>
      <c r="N1324" s="9" t="str">
        <f>_xll.SNL.Clients.Office.Excel.Functions.SPG(A1324, "RD_CREDIT_RATING_GLOBAL", "Issuer Credit Rating", "Local Currency LT|0")</f>
        <v/>
      </c>
      <c r="O1324" s="9" t="str">
        <f>_xll.SNL.Clients.Office.Excel.Functions.SPG(A1324, "RD_CWOL_GLOBAL", "Issuer Credit Rating", "Local Currency LT|0")</f>
        <v/>
      </c>
      <c r="P1324" s="9" t="str">
        <f>_xll.SNL.Clients.Office.Excel.Functions.SPG(A1324, "RD_RATING_ACTION_GLOBAL", "Issuer Credit Rating", "Local Currency LT|0")</f>
        <v/>
      </c>
      <c r="Q1324" s="10" t="str">
        <f>_xll.SNL.Clients.Office.Excel.Functions.SPG(A1324, "RD_LAST_REVIEW_DATE_GLOBAL", "Issuer Credit Rating", "Local Currency LT")</f>
        <v/>
      </c>
      <c r="R1324" s="10" t="str">
        <f>_xll.SNL.Clients.Office.Excel.Functions.SPG(A1324, "RD_CREDIT_RATING_DATE_GLOBAL", "Issuer Credit Rating", "Local Currency LT|0")</f>
        <v/>
      </c>
      <c r="S1324" s="10" t="str">
        <f>_xll.SNL.Clients.Office.Excel.Functions.SPG(A1324, "RD_CREDIT_WATCH_OUTLOOK_DATE_GLOBAL", "Issuer Credit Rating", "Local Currency LT|0")</f>
        <v/>
      </c>
      <c r="T1324" s="13" t="str">
        <f>_xll.SNL.Clients.Office.Excel.Functions.SPG(A1324, "SP_BUSINESS_DESCRIPTION")</f>
        <v>The St. Joe Company, together with its subsidiaries, operates as a real estate development, asset management, and operating company in Northwest Florida. It operates through three segments: Residential, Hospitality, and Commercial. The Residential segment engages in the development of communities into homesites for sale to homebuilders and on a limited basis to retail customers. This segment primarily sells developed homesites, completed homes, parcels of entitled or undeveloped land or homesites, and a homesite residual on homebuilder, as well as offers title insurance and marketing services. The Hospitality segment owns and operates a private membership club, golf courses, beach clubs, retail outlets, marinas, and other entertainment assets. This segment also engages in the hotel, food and beverage, and gulf-front vacation rental operations, as well as provides management services. The Commercial segment engages in leasing of commercial property, multi-family, a senior living community, and other assets. This segment is also involved in the planning, development, entitlement, management, and sale of commercial and rural land holdings for retail, office, hotel, senior living, multi-family, self-storage, and industrial uses; and grows and sells pulpwood, sawtimber, and other forest products. The company was incorporated in 1936 and is based in Panama City Beach, Florida.</v>
      </c>
    </row>
    <row r="1325" spans="1:20" x14ac:dyDescent="0.3">
      <c r="A1325" s="12" t="s">
        <v>1992</v>
      </c>
      <c r="B1325" s="10" t="str">
        <f>_xll.SNL.Clients.Office.Excel.Functions.SPG(A1325,"SP_IPO_DATE")</f>
        <v/>
      </c>
      <c r="C1325" s="5">
        <f>_xll.SNL.Clients.Office.Excel.Functions.SPG(A1325, "SP_VOLUME_AVG_WEEKLY_TO_SHARES_OUT", , "1M")</f>
        <v>5.1473219588335377</v>
      </c>
      <c r="D1325" s="5">
        <f>_xll.SNL.Clients.Office.Excel.Functions.SPG(A1325, "SP_VOLUME_AVG_WEEKLY_TO_SHARES_OUT", , "3M")</f>
        <v>4.2048478179714959</v>
      </c>
      <c r="E1325" s="5">
        <f>_xll.SNL.Clients.Office.Excel.Functions.SPG(A1325, "SP_VOLUME_AVG_DAILY_TO_1YR_AVG_DAILY", , "1M")</f>
        <v>142.52000000000001</v>
      </c>
      <c r="F1325" s="5">
        <f>_xll.SNL.Clients.Office.Excel.Functions.SPG(A1325, "SP_VOLUME_AVG_DAILY_TO_1YR_AVG_DAILY", , "3M")</f>
        <v>116.42</v>
      </c>
      <c r="G1325" s="9" t="str">
        <f>_xll.SNL.Clients.Office.Excel.Functions.SPG(A1325, "IQ_SECTOR")</f>
        <v>Industrials</v>
      </c>
      <c r="H1325" s="9" t="str">
        <f>_xll.SNL.Clients.Office.Excel.Functions.SPG(A1325, "IQ_INDUSTRY_GROUP")</f>
        <v>Capital Goods</v>
      </c>
      <c r="I1325" s="9" t="str">
        <f>_xll.SNL.Clients.Office.Excel.Functions.SPG(A1325, "IQ_INDUSTRY")</f>
        <v>Machinery</v>
      </c>
      <c r="J1325" s="9" t="str">
        <f>_xll.SNL.Clients.Office.Excel.Functions.SPG(A1325, "IQ_PRIMARY_INDUSTRY")</f>
        <v>Industrial Machinery and Supplies and Components</v>
      </c>
      <c r="K1325" s="9" t="str">
        <f>_xll.SNL.Clients.Office.Excel.Functions.SPG(A1325, "NAICS_CODE", "Primary")</f>
        <v>332991 - Ball and Roller Bearing Manufacturing</v>
      </c>
      <c r="L1325" s="9" t="str">
        <f>_xll.SNL.Clients.Office.Excel.Functions.SPG(A1325, "SP_TOPICTAG")</f>
        <v>Industrial Automation; Sensors; Process Automation</v>
      </c>
      <c r="M1325" s="5">
        <f>_xll.SNL.Clients.Office.Excel.Functions.SPG(A1325, "SP_PCT_SHARES_OWNED_ALL_INSTITUTIONS")</f>
        <v>93.25</v>
      </c>
      <c r="N1325" s="9" t="str">
        <f>_xll.SNL.Clients.Office.Excel.Functions.SPG(A1325, "RD_CREDIT_RATING_GLOBAL", "Issuer Credit Rating", "Local Currency LT|0")</f>
        <v>BBB-</v>
      </c>
      <c r="O1325" s="9" t="str">
        <f>_xll.SNL.Clients.Office.Excel.Functions.SPG(A1325, "RD_CWOL_GLOBAL", "Issuer Credit Rating", "Local Currency LT|0")</f>
        <v>Stable</v>
      </c>
      <c r="P1325" s="9" t="str">
        <f>_xll.SNL.Clients.Office.Excel.Functions.SPG(A1325, "RD_RATING_ACTION_GLOBAL", "Issuer Credit Rating", "Local Currency LT|0")</f>
        <v>CreditWatch/Outlook (03/03/2021)</v>
      </c>
      <c r="Q1325" s="10">
        <f>_xll.SNL.Clients.Office.Excel.Functions.SPG(A1325, "RD_LAST_REVIEW_DATE_GLOBAL", "Issuer Credit Rating", "Local Currency LT")</f>
        <v>45370</v>
      </c>
      <c r="R1325" s="10">
        <f>_xll.SNL.Clients.Office.Excel.Functions.SPG(A1325, "RD_CREDIT_RATING_DATE_GLOBAL", "Issuer Credit Rating", "Local Currency LT|0")</f>
        <v>43971</v>
      </c>
      <c r="S1325" s="10">
        <f>_xll.SNL.Clients.Office.Excel.Functions.SPG(A1325, "RD_CREDIT_WATCH_OUTLOOK_DATE_GLOBAL", "Issuer Credit Rating", "Local Currency LT|0")</f>
        <v>44258</v>
      </c>
      <c r="T1325" s="13" t="str">
        <f>_xll.SNL.Clients.Office.Excel.Functions.SPG(A1325, "SP_BUSINESS_DESCRIPTION")</f>
        <v>The Timken Company designs, manufactures, and sells engineered bearings and industrial motion products, and related services in the United States and internationally. The company’s Engineered Bearings segment provides various bearing products, including tapered, spherical, and cylindrical roller bearings; plain bearings, metal-polymer bearings, and rod end bearings; radial, angular, and precision ball bearings; thrust and specialty ball bearings; journal bearings; and housed or mounted bearings. This segment serves wind energy, agriculture, construction, food and beverage, metals and mining, automotive and truck, aerospace, rail, and other industries under the Timken, GGB, and Fafnir brands. Its Industrial Motion segment offers a portfolio of engineered products comprising industrial drives, automatic lubrication systems, linear motion products and systems, chains, belts, seals, couplings, filtration systems, and industrial clutches and brakes. It also provides industrial drivetrain and bearing repairing services. This segment serves a range of industries, such as solar energy, automation, construction, agriculture and turf, passenger rail, marine, aerospace, packaging and logistics, medical, and others under the Philadelphia Gear, Cone Drive, Rollon, Nadella, Groeneveld, BEKA, Diamond, Drives, Timken Belts, Spinea, Des-Case, Lagersmit, Lovejoy, and PT Tech brands. The Timken Company was founded in 1899 and is headquartered in North Canton, Ohio.</v>
      </c>
    </row>
    <row r="1326" spans="1:20" x14ac:dyDescent="0.3">
      <c r="A1326" s="12" t="s">
        <v>452</v>
      </c>
      <c r="B1326" s="10" t="str">
        <f>_xll.SNL.Clients.Office.Excel.Functions.SPG(A1326,"SP_IPO_DATE")</f>
        <v/>
      </c>
      <c r="C1326" s="5">
        <f>_xll.SNL.Clients.Office.Excel.Functions.SPG(A1326, "SP_VOLUME_AVG_WEEKLY_TO_SHARES_OUT", , "1M")</f>
        <v>1.8536777424833963</v>
      </c>
      <c r="D1326" s="5">
        <f>_xll.SNL.Clients.Office.Excel.Functions.SPG(A1326, "SP_VOLUME_AVG_WEEKLY_TO_SHARES_OUT", , "3M")</f>
        <v>2.1573854806114801</v>
      </c>
      <c r="E1326" s="5">
        <f>_xll.SNL.Clients.Office.Excel.Functions.SPG(A1326, "SP_VOLUME_AVG_DAILY_TO_1YR_AVG_DAILY", , "1M")</f>
        <v>79.739999999999995</v>
      </c>
      <c r="F1326" s="5">
        <f>_xll.SNL.Clients.Office.Excel.Functions.SPG(A1326, "SP_VOLUME_AVG_DAILY_TO_1YR_AVG_DAILY", , "3M")</f>
        <v>92.8</v>
      </c>
      <c r="G1326" s="9" t="str">
        <f>_xll.SNL.Clients.Office.Excel.Functions.SPG(A1326, "IQ_SECTOR")</f>
        <v>Consumer Discretionary</v>
      </c>
      <c r="H1326" s="9" t="str">
        <f>_xll.SNL.Clients.Office.Excel.Functions.SPG(A1326, "IQ_INDUSTRY_GROUP")</f>
        <v>Consumer Discretionary Distribution and Retail</v>
      </c>
      <c r="I1326" s="9" t="str">
        <f>_xll.SNL.Clients.Office.Excel.Functions.SPG(A1326, "IQ_INDUSTRY")</f>
        <v>Specialty Retail</v>
      </c>
      <c r="J1326" s="9" t="str">
        <f>_xll.SNL.Clients.Office.Excel.Functions.SPG(A1326, "IQ_PRIMARY_INDUSTRY")</f>
        <v>Apparel Retail</v>
      </c>
      <c r="K1326" s="9" t="str">
        <f>_xll.SNL.Clients.Office.Excel.Functions.SPG(A1326, "NAICS_CODE", "Primary")</f>
        <v>4581 - Clothing and Clothing Accessories Retailers</v>
      </c>
      <c r="L1326" s="9" t="str">
        <f>_xll.SNL.Clients.Office.Excel.Functions.SPG(A1326, "SP_TOPICTAG")</f>
        <v>Lifestyle; Brand Marketing</v>
      </c>
      <c r="M1326" s="5">
        <f>_xll.SNL.Clients.Office.Excel.Functions.SPG(A1326, "SP_PCT_SHARES_OWNED_ALL_INSTITUTIONS")</f>
        <v>91.08</v>
      </c>
      <c r="N1326" s="9" t="str">
        <f>_xll.SNL.Clients.Office.Excel.Functions.SPG(A1326, "RD_CREDIT_RATING_GLOBAL", "Issuer Credit Rating", "Local Currency LT|0")</f>
        <v>A</v>
      </c>
      <c r="O1326" s="9" t="str">
        <f>_xll.SNL.Clients.Office.Excel.Functions.SPG(A1326, "RD_CWOL_GLOBAL", "Issuer Credit Rating", "Local Currency LT|0")</f>
        <v>Stable</v>
      </c>
      <c r="P1326" s="9" t="str">
        <f>_xll.SNL.Clients.Office.Excel.Functions.SPG(A1326, "RD_RATING_ACTION_GLOBAL", "Issuer Credit Rating", "Local Currency LT|0")</f>
        <v>CreditWatch/Outlook (03/11/2021)</v>
      </c>
      <c r="Q1326" s="10">
        <f>_xll.SNL.Clients.Office.Excel.Functions.SPG(A1326, "RD_LAST_REVIEW_DATE_GLOBAL", "Issuer Credit Rating", "Local Currency LT")</f>
        <v>45373</v>
      </c>
      <c r="R1326" s="10">
        <f>_xll.SNL.Clients.Office.Excel.Functions.SPG(A1326, "RD_CREDIT_RATING_DATE_GLOBAL", "Issuer Credit Rating", "Local Currency LT|0")</f>
        <v>43917</v>
      </c>
      <c r="S1326" s="10">
        <f>_xll.SNL.Clients.Office.Excel.Functions.SPG(A1326, "RD_CREDIT_WATCH_OUTLOOK_DATE_GLOBAL", "Issuer Credit Rating", "Local Currency LT|0")</f>
        <v>44266</v>
      </c>
      <c r="T1326" s="13" t="str">
        <f>_xll.SNL.Clients.Office.Excel.Functions.SPG(A1326, "SP_BUSINESS_DESCRIPTION")</f>
        <v>The TJX Companies, Inc., together with its subsidiaries, operates as an off-price apparel and home fashions retailer in the United States, Canada, Europe, and Australia. It operates through four segments: Marmaxx, HomeGoods, TJX Canada, and TJX International. The company sells family apparel, including footwear and accessories; home fashions, such as home basics, furniture, rugs, lighting products, giftware, soft home products, decorative accessories, tabletop, and cookware, as well as expanded pet, and gourmet food departments; jewelry and accessories; and other merchandise. It offers its products through stores and e-commerce sites. The TJX Companies, Inc. was incorporated in 1962 and is headquartered in Framingham, Massachusetts.</v>
      </c>
    </row>
    <row r="1327" spans="1:20" x14ac:dyDescent="0.3">
      <c r="A1327" s="12" t="s">
        <v>1993</v>
      </c>
      <c r="B1327" s="10" t="str">
        <f>_xll.SNL.Clients.Office.Excel.Functions.SPG(A1327,"SP_IPO_DATE")</f>
        <v/>
      </c>
      <c r="C1327" s="5">
        <f>_xll.SNL.Clients.Office.Excel.Functions.SPG(A1327, "SP_VOLUME_AVG_WEEKLY_TO_SHARES_OUT", , "1M")</f>
        <v>3.7929563670931832</v>
      </c>
      <c r="D1327" s="5">
        <f>_xll.SNL.Clients.Office.Excel.Functions.SPG(A1327, "SP_VOLUME_AVG_WEEKLY_TO_SHARES_OUT", , "3M")</f>
        <v>3.8112018695840182</v>
      </c>
      <c r="E1327" s="5">
        <f>_xll.SNL.Clients.Office.Excel.Functions.SPG(A1327, "SP_VOLUME_AVG_DAILY_TO_1YR_AVG_DAILY", , "1M")</f>
        <v>88.58</v>
      </c>
      <c r="F1327" s="5">
        <f>_xll.SNL.Clients.Office.Excel.Functions.SPG(A1327, "SP_VOLUME_AVG_DAILY_TO_1YR_AVG_DAILY", , "3M")</f>
        <v>89.01</v>
      </c>
      <c r="G1327" s="9" t="str">
        <f>_xll.SNL.Clients.Office.Excel.Functions.SPG(A1327, "IQ_SECTOR")</f>
        <v>Industrials</v>
      </c>
      <c r="H1327" s="9" t="str">
        <f>_xll.SNL.Clients.Office.Excel.Functions.SPG(A1327, "IQ_INDUSTRY_GROUP")</f>
        <v>Capital Goods</v>
      </c>
      <c r="I1327" s="9" t="str">
        <f>_xll.SNL.Clients.Office.Excel.Functions.SPG(A1327, "IQ_INDUSTRY")</f>
        <v>Machinery</v>
      </c>
      <c r="J1327" s="9" t="str">
        <f>_xll.SNL.Clients.Office.Excel.Functions.SPG(A1327, "IQ_PRIMARY_INDUSTRY")</f>
        <v>Agricultural and Farm Machinery</v>
      </c>
      <c r="K1327" s="9" t="str">
        <f>_xll.SNL.Clients.Office.Excel.Functions.SPG(A1327, "NAICS_CODE", "Primary")</f>
        <v>333111 - Farm Machinery and Equipment Manufacturing</v>
      </c>
      <c r="L1327" s="9" t="str">
        <f>_xll.SNL.Clients.Office.Excel.Functions.SPG(A1327, "SP_TOPICTAG")</f>
        <v>Environmental Engineering; Farming; Horticulture; Industrial Automation; Pollution Control</v>
      </c>
      <c r="M1327" s="5">
        <f>_xll.SNL.Clients.Office.Excel.Functions.SPG(A1327, "SP_PCT_SHARES_OWNED_ALL_INSTITUTIONS")</f>
        <v>94.86</v>
      </c>
      <c r="N1327" s="9" t="str">
        <f>_xll.SNL.Clients.Office.Excel.Functions.SPG(A1327, "RD_CREDIT_RATING_GLOBAL", "Issuer Credit Rating", "Local Currency LT|0")</f>
        <v>BBB</v>
      </c>
      <c r="O1327" s="9" t="str">
        <f>_xll.SNL.Clients.Office.Excel.Functions.SPG(A1327, "RD_CWOL_GLOBAL", "Issuer Credit Rating", "Local Currency LT|0")</f>
        <v>Stable</v>
      </c>
      <c r="P1327" s="9" t="str">
        <f>_xll.SNL.Clients.Office.Excel.Functions.SPG(A1327, "RD_RATING_ACTION_GLOBAL", "Issuer Credit Rating", "Local Currency LT|0")</f>
        <v>Upgrade | CreditWatch/Outlook (04/30/2012)</v>
      </c>
      <c r="Q1327" s="10">
        <f>_xll.SNL.Clients.Office.Excel.Functions.SPG(A1327, "RD_LAST_REVIEW_DATE_GLOBAL", "Issuer Credit Rating", "Local Currency LT")</f>
        <v>45700</v>
      </c>
      <c r="R1327" s="10">
        <f>_xll.SNL.Clients.Office.Excel.Functions.SPG(A1327, "RD_CREDIT_RATING_DATE_GLOBAL", "Issuer Credit Rating", "Local Currency LT|0")</f>
        <v>41029</v>
      </c>
      <c r="S1327" s="10">
        <f>_xll.SNL.Clients.Office.Excel.Functions.SPG(A1327, "RD_CREDIT_WATCH_OUTLOOK_DATE_GLOBAL", "Issuer Credit Rating", "Local Currency LT|0")</f>
        <v>41029</v>
      </c>
      <c r="T1327" s="13" t="str">
        <f>_xll.SNL.Clients.Office.Excel.Functions.SPG(A1327, "SP_BUSINESS_DESCRIPTION")</f>
        <v>The Toro Company designs, manufactures, markets, and sells professional turf maintenance equipment and services. It operates through two segments: Professional and Residential. The company offers riding and walking mowers, greens rollers, all-wheel drive articulating tractors, turf sprayer, utility vehicles, aeration, bunker maintenance, and other specialty turf equipment; sprinkler heads, controllers, turf sensors, valves, and operating software; riding rotary and reel mowers and attachments, infield grooming equipment, multipurpose vehicles, and debris management products; and all-wheel drive articulating tractors, sidewalk snow and ice solution vehicles, and related attachments and accessories. It also provides zero-turn radius riding mowers, walk behind and stand-on mowers, turf application and renovation, and tree care equipment; horizontal directional drills and drilling guidance and support equipment, walk and ride trenchers, vacuum excavators, utility locators and inspection systems, pipe rehabilitation, and replacement solutions, as well as drive chucks and sub savers, drill pipe, starter rods and quick connects, bits and blades, rock tools, reamers, and swivels; and snow removal and ice management solutions. In addition, the company offers rotors, sprinkler bodies and nozzles, valves, drip tubing and subsurface irrigation, and electric control devices, as well as wired and wireless rain, freeze, climate, and soil sensors; drip tape, polyethylene tubing, drip line, emitters, filters, fitting, and design software and related solutions; and stand-on skid steers, walk-behind trenchers, stump grinders, material handlers, and other concrete construction equipment. Further, it provides walk power mowers, zero-turn riding mowers, and snow throwers; and grass and hedge trimmers, blower-vacuums, chainsaws, edgers, cultivators, string mowers, and related parts and accessories. The company sells its products through a network of distributors, dealers, mass retailers, hardware retailers, equipment rental centers, home centers, and online channels. The company was founded in 1914 and is headquartered in Bloomington, Minnesota.</v>
      </c>
    </row>
    <row r="1328" spans="1:20" x14ac:dyDescent="0.3">
      <c r="A1328" s="12" t="s">
        <v>453</v>
      </c>
      <c r="B1328" s="10">
        <f>_xll.SNL.Clients.Office.Excel.Functions.SPG(A1328,"SP_IPO_DATE")</f>
        <v>37336</v>
      </c>
      <c r="C1328" s="5">
        <f>_xll.SNL.Clients.Office.Excel.Functions.SPG(A1328, "SP_VOLUME_AVG_WEEKLY_TO_SHARES_OUT", , "1M")</f>
        <v>2.9951589539417705</v>
      </c>
      <c r="D1328" s="5">
        <f>_xll.SNL.Clients.Office.Excel.Functions.SPG(A1328, "SP_VOLUME_AVG_WEEKLY_TO_SHARES_OUT", , "3M")</f>
        <v>2.9347402636372739</v>
      </c>
      <c r="E1328" s="5">
        <f>_xll.SNL.Clients.Office.Excel.Functions.SPG(A1328, "SP_VOLUME_AVG_DAILY_TO_1YR_AVG_DAILY", , "1M")</f>
        <v>107.03</v>
      </c>
      <c r="F1328" s="5">
        <f>_xll.SNL.Clients.Office.Excel.Functions.SPG(A1328, "SP_VOLUME_AVG_DAILY_TO_1YR_AVG_DAILY", , "3M")</f>
        <v>104.87</v>
      </c>
      <c r="G1328" s="9" t="str">
        <f>_xll.SNL.Clients.Office.Excel.Functions.SPG(A1328, "IQ_SECTOR")</f>
        <v>Financials</v>
      </c>
      <c r="H1328" s="9" t="str">
        <f>_xll.SNL.Clients.Office.Excel.Functions.SPG(A1328, "IQ_INDUSTRY_GROUP")</f>
        <v>Insurance</v>
      </c>
      <c r="I1328" s="9" t="str">
        <f>_xll.SNL.Clients.Office.Excel.Functions.SPG(A1328, "IQ_INDUSTRY")</f>
        <v>Insurance</v>
      </c>
      <c r="J1328" s="9" t="str">
        <f>_xll.SNL.Clients.Office.Excel.Functions.SPG(A1328, "IQ_PRIMARY_INDUSTRY")</f>
        <v>Property and Casualty Insurance</v>
      </c>
      <c r="K1328" s="9" t="str">
        <f>_xll.SNL.Clients.Office.Excel.Functions.SPG(A1328, "NAICS_CODE", "Primary")</f>
        <v>524126 - Direct Property and Casualty Insurance Carriers</v>
      </c>
      <c r="L1328" s="9" t="str">
        <f>_xll.SNL.Clients.Office.Excel.Functions.SPG(A1328, "SP_TOPICTAG")</f>
        <v/>
      </c>
      <c r="M1328" s="5">
        <f>_xll.SNL.Clients.Office.Excel.Functions.SPG(A1328, "SP_PCT_SHARES_OWNED_ALL_INSTITUTIONS")</f>
        <v>84.91</v>
      </c>
      <c r="N1328" s="9" t="str">
        <f>_xll.SNL.Clients.Office.Excel.Functions.SPG(A1328, "RD_CREDIT_RATING_GLOBAL", "Issuer Credit Rating", "Local Currency LT|0")</f>
        <v>A</v>
      </c>
      <c r="O1328" s="9" t="str">
        <f>_xll.SNL.Clients.Office.Excel.Functions.SPG(A1328, "RD_CWOL_GLOBAL", "Issuer Credit Rating", "Local Currency LT|0")</f>
        <v>Stable</v>
      </c>
      <c r="P1328" s="9" t="str">
        <f>_xll.SNL.Clients.Office.Excel.Functions.SPG(A1328, "RD_RATING_ACTION_GLOBAL", "Issuer Credit Rating", "Local Currency LT|0")</f>
        <v>Upgrade | CreditWatch/Outlook (07/28/2011)</v>
      </c>
      <c r="Q1328" s="10">
        <f>_xll.SNL.Clients.Office.Excel.Functions.SPG(A1328, "RD_LAST_REVIEW_DATE_GLOBAL", "Issuer Credit Rating", "Local Currency LT")</f>
        <v>45461</v>
      </c>
      <c r="R1328" s="10">
        <f>_xll.SNL.Clients.Office.Excel.Functions.SPG(A1328, "RD_CREDIT_RATING_DATE_GLOBAL", "Issuer Credit Rating", "Local Currency LT|0")</f>
        <v>40752</v>
      </c>
      <c r="S1328" s="10">
        <f>_xll.SNL.Clients.Office.Excel.Functions.SPG(A1328, "RD_CREDIT_WATCH_OUTLOOK_DATE_GLOBAL", "Issuer Credit Rating", "Local Currency LT|0")</f>
        <v>40752</v>
      </c>
      <c r="T1328" s="13" t="str">
        <f>_xll.SNL.Clients.Office.Excel.Functions.SPG(A1328, "SP_BUSINESS_DESCRIPTION")</f>
        <v>The Travelers Companies, Inc., through its subsidiaries, provides a range of commercial and personal property, and casualty insurance products and services to businesses, government units, associations, and individuals in the United States and internationally. The company operates through three segments: Business Insurance, Bond &amp; Specialty Insurance, and Personal Insurance. The Business Insurance segment offers workers' compensation, commercial automobile and property, general liability, commercial multi-peril, employers' liability, public and product liability, professional indemnity, marine, aviation, onshore and offshore energy, construction, terrorism, personal accident, and kidnap and ransom insurance products. This segment operates through select accounts, which serve small businesses; commercial accounts that serve mid-sized businesses; national accounts, which serve large companies; and national property and other that serve large and mid-sized customers, commercial trucking industry, and agricultural businesses, as well as markets and distributes its products through brokers, wholesale agents, and program managers. The Bond &amp; Specialty Insurance segment provides surety, fidelity, management and professional liability, and other property and casualty coverages and related risk management services through independent agencies and brokers. The Personal Insurance segment offers property and casualty insurance covering personal risks, primarily automobile and homeowners’ insurance to individuals through independent agencies and brokers. The Travelers Companies, Inc. was founded in 1853 and is based in New York, New York.</v>
      </c>
    </row>
    <row r="1329" spans="1:20" x14ac:dyDescent="0.3">
      <c r="A1329" s="12" t="s">
        <v>454</v>
      </c>
      <c r="B1329" s="10" t="str">
        <f>_xll.SNL.Clients.Office.Excel.Functions.SPG(A1329,"SP_IPO_DATE")</f>
        <v/>
      </c>
      <c r="C1329" s="5">
        <f>_xll.SNL.Clients.Office.Excel.Functions.SPG(A1329, "SP_VOLUME_AVG_WEEKLY_TO_SHARES_OUT", , "1M")</f>
        <v>2.4058082882276235</v>
      </c>
      <c r="D1329" s="5">
        <f>_xll.SNL.Clients.Office.Excel.Functions.SPG(A1329, "SP_VOLUME_AVG_WEEKLY_TO_SHARES_OUT", , "3M")</f>
        <v>2.597480744040888</v>
      </c>
      <c r="E1329" s="5">
        <f>_xll.SNL.Clients.Office.Excel.Functions.SPG(A1329, "SP_VOLUME_AVG_DAILY_TO_1YR_AVG_DAILY", , "1M")</f>
        <v>87.4</v>
      </c>
      <c r="F1329" s="5">
        <f>_xll.SNL.Clients.Office.Excel.Functions.SPG(A1329, "SP_VOLUME_AVG_DAILY_TO_1YR_AVG_DAILY", , "3M")</f>
        <v>94.36</v>
      </c>
      <c r="G1329" s="9" t="str">
        <f>_xll.SNL.Clients.Office.Excel.Functions.SPG(A1329, "IQ_SECTOR")</f>
        <v>Communication Services</v>
      </c>
      <c r="H1329" s="9" t="str">
        <f>_xll.SNL.Clients.Office.Excel.Functions.SPG(A1329, "IQ_INDUSTRY_GROUP")</f>
        <v>Media and Entertainment</v>
      </c>
      <c r="I1329" s="9" t="str">
        <f>_xll.SNL.Clients.Office.Excel.Functions.SPG(A1329, "IQ_INDUSTRY")</f>
        <v>Entertainment</v>
      </c>
      <c r="J1329" s="9" t="str">
        <f>_xll.SNL.Clients.Office.Excel.Functions.SPG(A1329, "IQ_PRIMARY_INDUSTRY")</f>
        <v>Movies and Entertainment</v>
      </c>
      <c r="K1329" s="9" t="str">
        <f>_xll.SNL.Clients.Office.Excel.Functions.SPG(A1329, "NAICS_CODE", "Primary")</f>
        <v>512 - Motion Picture and Sound Recording Industries</v>
      </c>
      <c r="L1329" s="9" t="str">
        <f>_xll.SNL.Clients.Office.Excel.Functions.SPG(A1329, "SP_TOPICTAG")</f>
        <v>Entertainment Systems; Tourism; Video Streaming; Video Advertising; Streaming Media; Video-on-Demand Servers; Video Games; Utility Scale Solar</v>
      </c>
      <c r="M1329" s="5">
        <f>_xll.SNL.Clients.Office.Excel.Functions.SPG(A1329, "SP_PCT_SHARES_OWNED_ALL_INSTITUTIONS")</f>
        <v>71.180000000000007</v>
      </c>
      <c r="N1329" s="9" t="str">
        <f>_xll.SNL.Clients.Office.Excel.Functions.SPG(A1329, "RD_CREDIT_RATING_GLOBAL", "Issuer Credit Rating", "Local Currency LT|0")</f>
        <v>A</v>
      </c>
      <c r="O1329" s="9" t="str">
        <f>_xll.SNL.Clients.Office.Excel.Functions.SPG(A1329, "RD_CWOL_GLOBAL", "Issuer Credit Rating", "Local Currency LT|0")</f>
        <v>Stable</v>
      </c>
      <c r="P1329" s="9" t="str">
        <f>_xll.SNL.Clients.Office.Excel.Functions.SPG(A1329, "RD_RATING_ACTION_GLOBAL", "Issuer Credit Rating", "Local Currency LT|0")</f>
        <v>Upgrade | CreditWatch/Outlook (12/02/2024)</v>
      </c>
      <c r="Q1329" s="10">
        <f>_xll.SNL.Clients.Office.Excel.Functions.SPG(A1329, "RD_LAST_REVIEW_DATE_GLOBAL", "Issuer Credit Rating", "Local Currency LT")</f>
        <v>45663</v>
      </c>
      <c r="R1329" s="10">
        <f>_xll.SNL.Clients.Office.Excel.Functions.SPG(A1329, "RD_CREDIT_RATING_DATE_GLOBAL", "Issuer Credit Rating", "Local Currency LT|0")</f>
        <v>45628</v>
      </c>
      <c r="S1329" s="10">
        <f>_xll.SNL.Clients.Office.Excel.Functions.SPG(A1329, "RD_CREDIT_WATCH_OUTLOOK_DATE_GLOBAL", "Issuer Credit Rating", "Local Currency LT|0")</f>
        <v>45628</v>
      </c>
      <c r="T1329" s="13" t="str">
        <f>_xll.SNL.Clients.Office.Excel.Functions.SPG(A1329, "SP_BUSINESS_DESCRIPTION")</f>
        <v>The Walt Disney Company operates as an entertainment company worldwide. It operates through three segments: Entertainment, Sports, and Experiences. The company produces and distributes film and television content under the ABC Television Network, Disney, Freeform, FX, Fox, National Geographic, and Star brand television channels, as well as ABC television stations and A+E television networks; and produces original content under the Disney Branded Television, FX Productions, Lucasfilm, Marvel, National Geographic Studios, Pixar, Searchlight Pictures, Twentieth Century Studios, 20th Television, and Walt Disney Pictures banners. It also offers direct-to-consumer streaming services through Disney+, Disney+ Hotstar, and Hulu; sports-related video streaming content through ESPN, ESPN on ABC, ESPN+ DTC, and Star; sale/licensing of film and episodic content to television and video-on-demand services; theatrical, home entertainment, and music distribution services; DVD and Blu-ray discs, electronic home video licenses, and VOD rental services; staging and licensing of live entertainment events; and post-production services. In addition, the company operates theme parks and resorts comprising Walt Disney World Resort, Disneyland Resort, Disneyland Paris, Hong Kong Disneyland Resort, Shanghai Disney Resort, Disney Cruise Line, Disney Vacation Club, National Geographic Expeditions, and Adventures by Disney, as well as Aulani, a Disney resort and spa in Hawaii. Further, it licenses its intellectual property (IP) to a third party that owns and operates Tokyo Disney Resort; licenses trade names, characters, visual, literary, and other IP for use on merchandise, published materials, and games; operates a direct-to-home satellite distribution platform; sells branded merchandise through retail, online, and wholesale businesses; and develops and publishes books, comic books, and magazines. The Walt Disney Company was founded in 1923 and is based in Burbank, California.</v>
      </c>
    </row>
    <row r="1330" spans="1:20" x14ac:dyDescent="0.3">
      <c r="A1330" s="12" t="s">
        <v>1994</v>
      </c>
      <c r="B1330" s="10" t="str">
        <f>_xll.SNL.Clients.Office.Excel.Functions.SPG(A1330,"SP_IPO_DATE")</f>
        <v/>
      </c>
      <c r="C1330" s="5">
        <f>_xll.SNL.Clients.Office.Excel.Functions.SPG(A1330, "SP_VOLUME_AVG_WEEKLY_TO_SHARES_OUT", , "1M")</f>
        <v>11.956042601855414</v>
      </c>
      <c r="D1330" s="5">
        <f>_xll.SNL.Clients.Office.Excel.Functions.SPG(A1330, "SP_VOLUME_AVG_WEEKLY_TO_SHARES_OUT", , "3M")</f>
        <v>10.045784208773432</v>
      </c>
      <c r="E1330" s="5">
        <f>_xll.SNL.Clients.Office.Excel.Functions.SPG(A1330, "SP_VOLUME_AVG_DAILY_TO_1YR_AVG_DAILY", , "1M")</f>
        <v>128.97</v>
      </c>
      <c r="F1330" s="5">
        <f>_xll.SNL.Clients.Office.Excel.Functions.SPG(A1330, "SP_VOLUME_AVG_DAILY_TO_1YR_AVG_DAILY", , "3M")</f>
        <v>108.37</v>
      </c>
      <c r="G1330" s="9" t="str">
        <f>_xll.SNL.Clients.Office.Excel.Functions.SPG(A1330, "IQ_SECTOR")</f>
        <v>Consumer Discretionary</v>
      </c>
      <c r="H1330" s="9" t="str">
        <f>_xll.SNL.Clients.Office.Excel.Functions.SPG(A1330, "IQ_INDUSTRY_GROUP")</f>
        <v>Consumer Services</v>
      </c>
      <c r="I1330" s="9" t="str">
        <f>_xll.SNL.Clients.Office.Excel.Functions.SPG(A1330, "IQ_INDUSTRY")</f>
        <v>Hotels, Restaurants and Leisure</v>
      </c>
      <c r="J1330" s="9" t="str">
        <f>_xll.SNL.Clients.Office.Excel.Functions.SPG(A1330, "IQ_PRIMARY_INDUSTRY")</f>
        <v>Restaurants</v>
      </c>
      <c r="K1330" s="9" t="str">
        <f>_xll.SNL.Clients.Office.Excel.Functions.SPG(A1330, "NAICS_CODE", "Primary")</f>
        <v>722513 - Limited-Service Restaurants</v>
      </c>
      <c r="L1330" s="9" t="str">
        <f>_xll.SNL.Clients.Office.Excel.Functions.SPG(A1330, "SP_TOPICTAG")</f>
        <v/>
      </c>
      <c r="M1330" s="5">
        <f>_xll.SNL.Clients.Office.Excel.Functions.SPG(A1330, "SP_PCT_SHARES_OWNED_ALL_INSTITUTIONS")</f>
        <v>71.97</v>
      </c>
      <c r="N1330" s="9" t="str">
        <f>_xll.SNL.Clients.Office.Excel.Functions.SPG(A1330, "RD_CREDIT_RATING_GLOBAL", "Issuer Credit Rating", "Local Currency LT|0")</f>
        <v>B+</v>
      </c>
      <c r="O1330" s="9" t="str">
        <f>_xll.SNL.Clients.Office.Excel.Functions.SPG(A1330, "RD_CWOL_GLOBAL", "Issuer Credit Rating", "Local Currency LT|0")</f>
        <v>Stable</v>
      </c>
      <c r="P1330" s="9" t="str">
        <f>_xll.SNL.Clients.Office.Excel.Functions.SPG(A1330, "RD_RATING_ACTION_GLOBAL", "Issuer Credit Rating", "Local Currency LT|0")</f>
        <v>Upgrade | CreditWatch/Outlook (05/26/2021)</v>
      </c>
      <c r="Q1330" s="10">
        <f>_xll.SNL.Clients.Office.Excel.Functions.SPG(A1330, "RD_LAST_REVIEW_DATE_GLOBAL", "Issuer Credit Rating", "Local Currency LT")</f>
        <v>45386</v>
      </c>
      <c r="R1330" s="10">
        <f>_xll.SNL.Clients.Office.Excel.Functions.SPG(A1330, "RD_CREDIT_RATING_DATE_GLOBAL", "Issuer Credit Rating", "Local Currency LT|0")</f>
        <v>44342</v>
      </c>
      <c r="S1330" s="10">
        <f>_xll.SNL.Clients.Office.Excel.Functions.SPG(A1330, "RD_CREDIT_WATCH_OUTLOOK_DATE_GLOBAL", "Issuer Credit Rating", "Local Currency LT|0")</f>
        <v>44342</v>
      </c>
      <c r="T1330" s="13" t="str">
        <f>_xll.SNL.Clients.Office.Excel.Functions.SPG(A1330, "SP_BUSINESS_DESCRIPTION")</f>
        <v>The Wendy's Company, together with its subsidiaries, operates as a quick-service restaurant company in the United States and internationally. It operates through Wendy’s U.S., Wendy’s International, and Global Real Estate &amp; Development segments. The company is involved in operating, developing, and franchising a system of quick-service restaurants specializing in hamburger sandwiches. It owns and leases real estate properties. The company was formerly known as Wendy's/Arby's Group, Inc. and changed its name to The Wendy’s Company in July 2011. The Wendy's Company was founded in 1969 and is headquartered in Dublin, Ohio.</v>
      </c>
    </row>
    <row r="1331" spans="1:20" x14ac:dyDescent="0.3">
      <c r="A1331" s="12" t="s">
        <v>1995</v>
      </c>
      <c r="B1331" s="10" t="str">
        <f>_xll.SNL.Clients.Office.Excel.Functions.SPG(A1331,"SP_IPO_DATE")</f>
        <v/>
      </c>
      <c r="C1331" s="5">
        <f>_xll.SNL.Clients.Office.Excel.Functions.SPG(A1331, "SP_VOLUME_AVG_WEEKLY_TO_SHARES_OUT", , "1M")</f>
        <v>9.2263268010859925</v>
      </c>
      <c r="D1331" s="5">
        <f>_xll.SNL.Clients.Office.Excel.Functions.SPG(A1331, "SP_VOLUME_AVG_WEEKLY_TO_SHARES_OUT", , "3M")</f>
        <v>7.7804368776790245</v>
      </c>
      <c r="E1331" s="5">
        <f>_xll.SNL.Clients.Office.Excel.Functions.SPG(A1331, "SP_VOLUME_AVG_DAILY_TO_1YR_AVG_DAILY", , "1M")</f>
        <v>147.1</v>
      </c>
      <c r="F1331" s="5">
        <f>_xll.SNL.Clients.Office.Excel.Functions.SPG(A1331, "SP_VOLUME_AVG_DAILY_TO_1YR_AVG_DAILY", , "3M")</f>
        <v>124.05</v>
      </c>
      <c r="G1331" s="9" t="str">
        <f>_xll.SNL.Clients.Office.Excel.Functions.SPG(A1331, "IQ_SECTOR")</f>
        <v>Financials</v>
      </c>
      <c r="H1331" s="9" t="str">
        <f>_xll.SNL.Clients.Office.Excel.Functions.SPG(A1331, "IQ_INDUSTRY_GROUP")</f>
        <v>Financial Services</v>
      </c>
      <c r="I1331" s="9" t="str">
        <f>_xll.SNL.Clients.Office.Excel.Functions.SPG(A1331, "IQ_INDUSTRY")</f>
        <v>Financial Services</v>
      </c>
      <c r="J1331" s="9" t="str">
        <f>_xll.SNL.Clients.Office.Excel.Functions.SPG(A1331, "IQ_PRIMARY_INDUSTRY")</f>
        <v>Transaction and Payment Processing Services</v>
      </c>
      <c r="K1331" s="9" t="str">
        <f>_xll.SNL.Clients.Office.Excel.Functions.SPG(A1331, "NAICS_CODE", "Primary")</f>
        <v>522320 - Financial Transactions Processing, Reserve, and Clearinghouse Activities</v>
      </c>
      <c r="L1331" s="9" t="str">
        <f>_xll.SNL.Clients.Office.Excel.Functions.SPG(A1331, "SP_TOPICTAG")</f>
        <v>Data Integration; Fintech; Customer Relationship Management; Cloud Infrastructure; Process Automation; Cryptocurrency; Online Payments</v>
      </c>
      <c r="M1331" s="5">
        <f>_xll.SNL.Clients.Office.Excel.Functions.SPG(A1331, "SP_PCT_SHARES_OWNED_ALL_INSTITUTIONS")</f>
        <v>93.66</v>
      </c>
      <c r="N1331" s="9" t="str">
        <f>_xll.SNL.Clients.Office.Excel.Functions.SPG(A1331, "RD_CREDIT_RATING_GLOBAL", "Issuer Credit Rating", "Local Currency LT|0")</f>
        <v>BBB</v>
      </c>
      <c r="O1331" s="9" t="str">
        <f>_xll.SNL.Clients.Office.Excel.Functions.SPG(A1331, "RD_CWOL_GLOBAL", "Issuer Credit Rating", "Local Currency LT|0")</f>
        <v>Stable</v>
      </c>
      <c r="P1331" s="9" t="str">
        <f>_xll.SNL.Clients.Office.Excel.Functions.SPG(A1331, "RD_RATING_ACTION_GLOBAL", "Issuer Credit Rating", "Local Currency LT|0")</f>
        <v>CreditWatch/Outlook (04/17/2018)</v>
      </c>
      <c r="Q1331" s="10">
        <f>_xll.SNL.Clients.Office.Excel.Functions.SPG(A1331, "RD_LAST_REVIEW_DATE_GLOBAL", "Issuer Credit Rating", "Local Currency LT")</f>
        <v>45405</v>
      </c>
      <c r="R1331" s="10">
        <f>_xll.SNL.Clients.Office.Excel.Functions.SPG(A1331, "RD_CREDIT_RATING_DATE_GLOBAL", "Issuer Credit Rating", "Local Currency LT|0")</f>
        <v>41702</v>
      </c>
      <c r="S1331" s="10">
        <f>_xll.SNL.Clients.Office.Excel.Functions.SPG(A1331, "RD_CREDIT_WATCH_OUTLOOK_DATE_GLOBAL", "Issuer Credit Rating", "Local Currency LT|0")</f>
        <v>43207</v>
      </c>
      <c r="T1331" s="13" t="str">
        <f>_xll.SNL.Clients.Office.Excel.Functions.SPG(A1331, "SP_BUSINESS_DESCRIPTION")</f>
        <v>The Western Union Company provides money movement and payment services worldwide. The company operates through Consumer Money Transfer and Consumer Services segments. The Consumer Money Transfer segment facilitates money transfers for international cross-border and intra-country transfers, primarily through a network of retail agent locations, as well as through websites and mobile devices. The Consumer Services segments offers bill payment services, which facilitate payments for consumers, businesses, and other organizations, as well as money order services, retail foreign exchange services, prepaid cards, lending partnerships, and digital wallets. The company was founded in 1851 and is headquartered in Denver, Colorado.</v>
      </c>
    </row>
    <row r="1332" spans="1:20" x14ac:dyDescent="0.3">
      <c r="A1332" s="12" t="s">
        <v>455</v>
      </c>
      <c r="B1332" s="10" t="str">
        <f>_xll.SNL.Clients.Office.Excel.Functions.SPG(A1332,"SP_IPO_DATE")</f>
        <v/>
      </c>
      <c r="C1332" s="5">
        <f>_xll.SNL.Clients.Office.Excel.Functions.SPG(A1332, "SP_VOLUME_AVG_WEEKLY_TO_SHARES_OUT", , "1M")</f>
        <v>3.302115738405889</v>
      </c>
      <c r="D1332" s="5">
        <f>_xll.SNL.Clients.Office.Excel.Functions.SPG(A1332, "SP_VOLUME_AVG_WEEKLY_TO_SHARES_OUT", , "3M")</f>
        <v>3.0390854876009401</v>
      </c>
      <c r="E1332" s="5">
        <f>_xll.SNL.Clients.Office.Excel.Functions.SPG(A1332, "SP_VOLUME_AVG_DAILY_TO_1YR_AVG_DAILY", , "1M")</f>
        <v>123.87</v>
      </c>
      <c r="F1332" s="5">
        <f>_xll.SNL.Clients.Office.Excel.Functions.SPG(A1332, "SP_VOLUME_AVG_DAILY_TO_1YR_AVG_DAILY", , "3M")</f>
        <v>114.01</v>
      </c>
      <c r="G1332" s="9" t="str">
        <f>_xll.SNL.Clients.Office.Excel.Functions.SPG(A1332, "IQ_SECTOR")</f>
        <v>Energy</v>
      </c>
      <c r="H1332" s="9" t="str">
        <f>_xll.SNL.Clients.Office.Excel.Functions.SPG(A1332, "IQ_INDUSTRY_GROUP")</f>
        <v>Energy</v>
      </c>
      <c r="I1332" s="9" t="str">
        <f>_xll.SNL.Clients.Office.Excel.Functions.SPG(A1332, "IQ_INDUSTRY")</f>
        <v>Oil, Gas and Consumable Fuels</v>
      </c>
      <c r="J1332" s="9" t="str">
        <f>_xll.SNL.Clients.Office.Excel.Functions.SPG(A1332, "IQ_PRIMARY_INDUSTRY")</f>
        <v>Oil and Gas Storage and Transportation</v>
      </c>
      <c r="K1332" s="9" t="str">
        <f>_xll.SNL.Clients.Office.Excel.Functions.SPG(A1332, "NAICS_CODE", "Primary")</f>
        <v>486210 - Pipeline Transportation of Natural Gas</v>
      </c>
      <c r="L1332" s="9" t="str">
        <f>_xll.SNL.Clients.Office.Excel.Functions.SPG(A1332, "SP_TOPICTAG")</f>
        <v>Freight Service; Marine Transportation; CleanTech; ClimateTech</v>
      </c>
      <c r="M1332" s="5">
        <f>_xll.SNL.Clients.Office.Excel.Functions.SPG(A1332, "SP_PCT_SHARES_OWNED_ALL_INSTITUTIONS")</f>
        <v>87.32</v>
      </c>
      <c r="N1332" s="9" t="str">
        <f>_xll.SNL.Clients.Office.Excel.Functions.SPG(A1332, "RD_CREDIT_RATING_GLOBAL", "Issuer Credit Rating", "Local Currency LT|0")</f>
        <v>BBB</v>
      </c>
      <c r="O1332" s="9" t="str">
        <f>_xll.SNL.Clients.Office.Excel.Functions.SPG(A1332, "RD_CWOL_GLOBAL", "Issuer Credit Rating", "Local Currency LT|0")</f>
        <v>Positive</v>
      </c>
      <c r="P1332" s="9" t="str">
        <f>_xll.SNL.Clients.Office.Excel.Functions.SPG(A1332, "RD_RATING_ACTION_GLOBAL", "Issuer Credit Rating", "Local Currency LT|0")</f>
        <v>CreditWatch/Outlook (04/19/2024)</v>
      </c>
      <c r="Q1332" s="10">
        <f>_xll.SNL.Clients.Office.Excel.Functions.SPG(A1332, "RD_LAST_REVIEW_DATE_GLOBAL", "Issuer Credit Rating", "Local Currency LT")</f>
        <v>45406</v>
      </c>
      <c r="R1332" s="10">
        <f>_xll.SNL.Clients.Office.Excel.Functions.SPG(A1332, "RD_CREDIT_RATING_DATE_GLOBAL", "Issuer Credit Rating", "Local Currency LT|0")</f>
        <v>43322</v>
      </c>
      <c r="S1332" s="10">
        <f>_xll.SNL.Clients.Office.Excel.Functions.SPG(A1332, "RD_CREDIT_WATCH_OUTLOOK_DATE_GLOBAL", "Issuer Credit Rating", "Local Currency LT|0")</f>
        <v>45401</v>
      </c>
      <c r="T1332" s="13" t="str">
        <f>_xll.SNL.Clients.Office.Excel.Functions.SPG(A1332, "SP_BUSINESS_DESCRIPTION")</f>
        <v>The Williams Companies, Inc., together with its subsidiaries, operates as an energy infrastructure company primarily in the United States. It operates through Transmission &amp; Gulf of Mexico, Northeast G&amp;P, West, and Gas &amp; NGL Marketing Services segments. The Transmission &amp; Gulf of Mexico segment comprises natural gas pipelines; Transco, Northwest pipeline, MountainWest, and related natural gas storage facilities; and natural gas gathering and processing, and crude oil production handling and transportation assets in the Gulf Coast region. The Northeast G&amp;P segment engages in the midstream gathering, processing, and fractionation activities in the Marcellus Shale region primarily in Pennsylvania and New York, and the Utica Shale region of eastern Ohio. The West segment consists of gas gathering, processing, and treating operations in the Rocky Mountain region of Colorado and Wyoming, the Barnett Shale region of north-central Texas, the Eagle Ford Shale region of South Texas, the Haynesville Shale region of northwest Louisiana, the Mid-Continent region that includes the Anadarko and Permian basins, and the DJ Basin of Colorado; and operates natural gas liquid (NGL) fractionation and storage facilities in central Kansas near Conway. The Gas &amp; NGL Marketing Services segment provides wholesale marketing, trading, storage, and transportation of natural gas for natural gas utilities, municipalities, power generators, and producers; asset management services; and transports and markets NGLs. The company owns and operates 33,000 miles of pipelines. The Williams Companies, Inc. was founded in 1908 and is headquartered in Tulsa, Oklahoma.</v>
      </c>
    </row>
    <row r="1333" spans="1:20" x14ac:dyDescent="0.3">
      <c r="A1333" s="12" t="s">
        <v>456</v>
      </c>
      <c r="B1333" s="10" t="str">
        <f>_xll.SNL.Clients.Office.Excel.Functions.SPG(A1333,"SP_IPO_DATE")</f>
        <v/>
      </c>
      <c r="C1333" s="5">
        <f>_xll.SNL.Clients.Office.Excel.Functions.SPG(A1333, "SP_VOLUME_AVG_WEEKLY_TO_SHARES_OUT", , "1M")</f>
        <v>2.7439979284265559</v>
      </c>
      <c r="D1333" s="5">
        <f>_xll.SNL.Clients.Office.Excel.Functions.SPG(A1333, "SP_VOLUME_AVG_WEEKLY_TO_SHARES_OUT", , "3M")</f>
        <v>2.740980179873314</v>
      </c>
      <c r="E1333" s="5">
        <f>_xll.SNL.Clients.Office.Excel.Functions.SPG(A1333, "SP_VOLUME_AVG_DAILY_TO_1YR_AVG_DAILY", , "1M")</f>
        <v>134.33000000000001</v>
      </c>
      <c r="F1333" s="5">
        <f>_xll.SNL.Clients.Office.Excel.Functions.SPG(A1333, "SP_VOLUME_AVG_DAILY_TO_1YR_AVG_DAILY", , "3M")</f>
        <v>134.18</v>
      </c>
      <c r="G1333" s="9" t="str">
        <f>_xll.SNL.Clients.Office.Excel.Functions.SPG(A1333, "IQ_SECTOR")</f>
        <v>Health Care</v>
      </c>
      <c r="H1333" s="9" t="str">
        <f>_xll.SNL.Clients.Office.Excel.Functions.SPG(A1333, "IQ_INDUSTRY_GROUP")</f>
        <v>Pharmaceuticals, Biotechnology and Life Sciences</v>
      </c>
      <c r="I1333" s="9" t="str">
        <f>_xll.SNL.Clients.Office.Excel.Functions.SPG(A1333, "IQ_INDUSTRY")</f>
        <v>Life Sciences Tools and Services</v>
      </c>
      <c r="J1333" s="9" t="str">
        <f>_xll.SNL.Clients.Office.Excel.Functions.SPG(A1333, "IQ_PRIMARY_INDUSTRY")</f>
        <v>Life Sciences Tools and Services</v>
      </c>
      <c r="K1333" s="9" t="str">
        <f>_xll.SNL.Clients.Office.Excel.Functions.SPG(A1333, "NAICS_CODE", "Primary")</f>
        <v>541715 - Research and Development in the Physical, Engineering, and Life Sciences (except Nanotechnology and Biotechnology)</v>
      </c>
      <c r="L1333" s="9" t="str">
        <f>_xll.SNL.Clients.Office.Excel.Functions.SPG(A1333, "SP_TOPICTAG")</f>
        <v>Health Diagnostics; Genetics; Immunology; Infectious Diseases; Oncology; Vaccines; Allergy</v>
      </c>
      <c r="M1333" s="5">
        <f>_xll.SNL.Clients.Office.Excel.Functions.SPG(A1333, "SP_PCT_SHARES_OWNED_ALL_INSTITUTIONS")</f>
        <v>90.22</v>
      </c>
      <c r="N1333" s="9" t="str">
        <f>_xll.SNL.Clients.Office.Excel.Functions.SPG(A1333, "RD_CREDIT_RATING_GLOBAL", "Issuer Credit Rating", "Local Currency LT|0")</f>
        <v>A-</v>
      </c>
      <c r="O1333" s="9" t="str">
        <f>_xll.SNL.Clients.Office.Excel.Functions.SPG(A1333, "RD_CWOL_GLOBAL", "Issuer Credit Rating", "Local Currency LT|0")</f>
        <v>Stable</v>
      </c>
      <c r="P1333" s="9" t="str">
        <f>_xll.SNL.Clients.Office.Excel.Functions.SPG(A1333, "RD_RATING_ACTION_GLOBAL", "Issuer Credit Rating", "Local Currency LT|0")</f>
        <v>Upgrade | CreditWatch/Outlook (06/14/2022)</v>
      </c>
      <c r="Q1333" s="10">
        <f>_xll.SNL.Clients.Office.Excel.Functions.SPG(A1333, "RD_LAST_REVIEW_DATE_GLOBAL", "Issuer Credit Rating", "Local Currency LT")</f>
        <v>45456</v>
      </c>
      <c r="R1333" s="10">
        <f>_xll.SNL.Clients.Office.Excel.Functions.SPG(A1333, "RD_CREDIT_RATING_DATE_GLOBAL", "Issuer Credit Rating", "Local Currency LT|0")</f>
        <v>44726</v>
      </c>
      <c r="S1333" s="10">
        <f>_xll.SNL.Clients.Office.Excel.Functions.SPG(A1333, "RD_CREDIT_WATCH_OUTLOOK_DATE_GLOBAL", "Issuer Credit Rating", "Local Currency LT|0")</f>
        <v>44726</v>
      </c>
      <c r="T1333" s="13" t="str">
        <f>_xll.SNL.Clients.Office.Excel.Functions.SPG(A1333, "SP_BUSINESS_DESCRIPTION")</f>
        <v>Thermo Fisher Scientific Inc. provides life sciences solutions, analytical instruments, specialty diagnostics, and laboratory products and biopharma services in the North America, Europe, Asia-Pacific, and internationally. The company’s Life Sciences Solutions segment offers reagents, instruments, and consumables for biological and medical research, discovery, and production of drugs and vaccines, as well as diagnosis of infections and diseases; and solutions include biosciences, genetic sciences, and bio production to pharmaceutical, biotechnology, agricultural, clinical, healthcare, academic, and government markets. Its Analytical Instruments segment provides instruments, consumables, software, and services for pharmaceutical, biotechnology, academic, government, environmental, and other research and industrial markets, as well as clinical laboratories. The company’s Specialty Diagnostics segment offers liquid, ready-to-use, and lyophilized immunodiagnostic reagent kits, as well as calibrators, controls, protein detection assays, and instruments; immunodiagnostics develops, manufactures and markets complete bloodtest systems to support the clinical diagnosis and monitoring of allergy, asthma and autoimmune diseases; dehydrated and prepared culture media, collection and transport systems, instrumentation, and consumables; human leukocyte antigen typing and testing for organ transplant market; and healthcare products. Its Laboratory Products and Biopharma Services segment provides laboratory products, research and safety market channel, and pharma services and clinical research. It offers products and services through a direct sales force, customer-service professionals, electronic commerce, and third-party distributors under Thermo Scientific; Applied Biosystems; Invitrogen; Fisher Scientific; Unity Lab Services; and Patheon and PPD. It has a collaboration agreement with Mainz Biomed N.V. for the development of colorectal cancer screening product. Thermo Fisher Scientific Inc. was founded in 1956 and is headquartered in Waltham, Massachusetts.</v>
      </c>
    </row>
    <row r="1334" spans="1:20" x14ac:dyDescent="0.3">
      <c r="A1334" s="12" t="s">
        <v>1996</v>
      </c>
      <c r="B1334" s="10" t="str">
        <f>_xll.SNL.Clients.Office.Excel.Functions.SPG(A1334,"SP_IPO_DATE")</f>
        <v/>
      </c>
      <c r="C1334" s="5">
        <f>_xll.SNL.Clients.Office.Excel.Functions.SPG(A1334, "SP_VOLUME_AVG_WEEKLY_TO_SHARES_OUT", , "1M")</f>
        <v>5.9194631686808403</v>
      </c>
      <c r="D1334" s="5">
        <f>_xll.SNL.Clients.Office.Excel.Functions.SPG(A1334, "SP_VOLUME_AVG_WEEKLY_TO_SHARES_OUT", , "3M")</f>
        <v>5.5599580482830158</v>
      </c>
      <c r="E1334" s="5">
        <f>_xll.SNL.Clients.Office.Excel.Functions.SPG(A1334, "SP_VOLUME_AVG_DAILY_TO_1YR_AVG_DAILY", , "1M")</f>
        <v>116.28</v>
      </c>
      <c r="F1334" s="5">
        <f>_xll.SNL.Clients.Office.Excel.Functions.SPG(A1334, "SP_VOLUME_AVG_DAILY_TO_1YR_AVG_DAILY", , "3M")</f>
        <v>109.22</v>
      </c>
      <c r="G1334" s="9" t="str">
        <f>_xll.SNL.Clients.Office.Excel.Functions.SPG(A1334, "IQ_SECTOR")</f>
        <v>Consumer Discretionary</v>
      </c>
      <c r="H1334" s="9" t="str">
        <f>_xll.SNL.Clients.Office.Excel.Functions.SPG(A1334, "IQ_INDUSTRY_GROUP")</f>
        <v>Automobiles and Components</v>
      </c>
      <c r="I1334" s="9" t="str">
        <f>_xll.SNL.Clients.Office.Excel.Functions.SPG(A1334, "IQ_INDUSTRY")</f>
        <v>Automobiles</v>
      </c>
      <c r="J1334" s="9" t="str">
        <f>_xll.SNL.Clients.Office.Excel.Functions.SPG(A1334, "IQ_PRIMARY_INDUSTRY")</f>
        <v>Automobile Manufacturers</v>
      </c>
      <c r="K1334" s="9" t="str">
        <f>_xll.SNL.Clients.Office.Excel.Functions.SPG(A1334, "NAICS_CODE", "Primary")</f>
        <v>336214 - Travel Trailer and Camper Manufacturing</v>
      </c>
      <c r="L1334" s="9" t="str">
        <f>_xll.SNL.Clients.Office.Excel.Functions.SPG(A1334, "SP_TOPICTAG")</f>
        <v>Fleet Management; Electric Vehicle; Autonomous Vehicles</v>
      </c>
      <c r="M1334" s="5">
        <f>_xll.SNL.Clients.Office.Excel.Functions.SPG(A1334, "SP_PCT_SHARES_OWNED_ALL_INSTITUTIONS")</f>
        <v>100.42</v>
      </c>
      <c r="N1334" s="9" t="str">
        <f>_xll.SNL.Clients.Office.Excel.Functions.SPG(A1334, "RD_CREDIT_RATING_GLOBAL", "Issuer Credit Rating", "Local Currency LT|0")</f>
        <v>BB</v>
      </c>
      <c r="O1334" s="9" t="str">
        <f>_xll.SNL.Clients.Office.Excel.Functions.SPG(A1334, "RD_CWOL_GLOBAL", "Issuer Credit Rating", "Local Currency LT|0")</f>
        <v>Stable</v>
      </c>
      <c r="P1334" s="9" t="str">
        <f>_xll.SNL.Clients.Office.Excel.Functions.SPG(A1334, "RD_RATING_ACTION_GLOBAL", "Issuer Credit Rating", "Local Currency LT|0")</f>
        <v>Upgrade | CreditWatch/Outlook (03/10/2021)</v>
      </c>
      <c r="Q1334" s="10">
        <f>_xll.SNL.Clients.Office.Excel.Functions.SPG(A1334, "RD_LAST_REVIEW_DATE_GLOBAL", "Issuer Credit Rating", "Local Currency LT")</f>
        <v>45588</v>
      </c>
      <c r="R1334" s="10">
        <f>_xll.SNL.Clients.Office.Excel.Functions.SPG(A1334, "RD_CREDIT_RATING_DATE_GLOBAL", "Issuer Credit Rating", "Local Currency LT|0")</f>
        <v>44265</v>
      </c>
      <c r="S1334" s="10">
        <f>_xll.SNL.Clients.Office.Excel.Functions.SPG(A1334, "RD_CREDIT_WATCH_OUTLOOK_DATE_GLOBAL", "Issuer Credit Rating", "Local Currency LT|0")</f>
        <v>44265</v>
      </c>
      <c r="T1334" s="13" t="str">
        <f>_xll.SNL.Clients.Office.Excel.Functions.SPG(A1334, "SP_BUSINESS_DESCRIPTION")</f>
        <v>THOR Industries, Inc. designs, manufactures, and sells recreational vehicles (RVs), and related parts and accessories in the United States, Germany, Canada, rest of Europe, and internationally. The company offers travel trailers; gasoline and diesel Class A, Class B, and Class C motorhomes; conventional travel trailers and fifth wheels; luxury fifth wheels; and motorcaravans, caravans, campervans, and urban vehicles. It also provides aluminum extrusion and specialized component products to RV and other manufacturers. The company provides its products through independent and non-franchise dealers. THOR Industries, Inc. was founded in 1980 and is based in Elkhart, Indiana.</v>
      </c>
    </row>
    <row r="1335" spans="1:20" x14ac:dyDescent="0.3">
      <c r="A1335" s="12" t="s">
        <v>1563</v>
      </c>
      <c r="B1335" s="10" t="str">
        <f>_xll.SNL.Clients.Office.Excel.Functions.SPG(A1335,"SP_IPO_DATE")</f>
        <v/>
      </c>
      <c r="C1335" s="5">
        <f>_xll.SNL.Clients.Office.Excel.Functions.SPG(A1335, "SP_VOLUME_AVG_WEEKLY_TO_SHARES_OUT", , "1M")</f>
        <v>5.3188963548564399</v>
      </c>
      <c r="D1335" s="5">
        <f>_xll.SNL.Clients.Office.Excel.Functions.SPG(A1335, "SP_VOLUME_AVG_WEEKLY_TO_SHARES_OUT", , "3M")</f>
        <v>5.7155114463834549</v>
      </c>
      <c r="E1335" s="5">
        <f>_xll.SNL.Clients.Office.Excel.Functions.SPG(A1335, "SP_VOLUME_AVG_DAILY_TO_1YR_AVG_DAILY", , "1M")</f>
        <v>143.97999999999999</v>
      </c>
      <c r="F1335" s="5">
        <f>_xll.SNL.Clients.Office.Excel.Functions.SPG(A1335, "SP_VOLUME_AVG_DAILY_TO_1YR_AVG_DAILY", , "3M")</f>
        <v>154.72</v>
      </c>
      <c r="G1335" s="9" t="str">
        <f>_xll.SNL.Clients.Office.Excel.Functions.SPG(A1335, "IQ_SECTOR")</f>
        <v>Communication Services</v>
      </c>
      <c r="H1335" s="9" t="str">
        <f>_xll.SNL.Clients.Office.Excel.Functions.SPG(A1335, "IQ_INDUSTRY_GROUP")</f>
        <v>Media and Entertainment</v>
      </c>
      <c r="I1335" s="9" t="str">
        <f>_xll.SNL.Clients.Office.Excel.Functions.SPG(A1335, "IQ_INDUSTRY")</f>
        <v>Media</v>
      </c>
      <c r="J1335" s="9" t="str">
        <f>_xll.SNL.Clients.Office.Excel.Functions.SPG(A1335, "IQ_PRIMARY_INDUSTRY")</f>
        <v>Advertising</v>
      </c>
      <c r="K1335" s="9" t="str">
        <f>_xll.SNL.Clients.Office.Excel.Functions.SPG(A1335, "NAICS_CODE", "Primary")</f>
        <v>5418 - Advertising, Public Relations, and Related Services</v>
      </c>
      <c r="L1335" s="9" t="str">
        <f>_xll.SNL.Clients.Office.Excel.Functions.SPG(A1335, "SP_TOPICTAG")</f>
        <v>Ad Network; Digital Media; Marketing Automation; Social Media Advertising; Customer Relationship Management; Ad Targeting; Search Engine Optimization</v>
      </c>
      <c r="M1335" s="5">
        <f>_xll.SNL.Clients.Office.Excel.Functions.SPG(A1335, "SP_PCT_SHARES_OWNED_ALL_INSTITUTIONS")</f>
        <v>88.5</v>
      </c>
      <c r="N1335" s="9" t="str">
        <f>_xll.SNL.Clients.Office.Excel.Functions.SPG(A1335, "RD_CREDIT_RATING_GLOBAL", "Issuer Credit Rating", "Local Currency LT|0")</f>
        <v>B</v>
      </c>
      <c r="O1335" s="9" t="str">
        <f>_xll.SNL.Clients.Office.Excel.Functions.SPG(A1335, "RD_CWOL_GLOBAL", "Issuer Credit Rating", "Local Currency LT|0")</f>
        <v>Stable</v>
      </c>
      <c r="P1335" s="9" t="str">
        <f>_xll.SNL.Clients.Office.Excel.Functions.SPG(A1335, "RD_RATING_ACTION_GLOBAL", "Issuer Credit Rating", "Local Currency LT|0")</f>
        <v>New Rating | CreditWatch/Outlook (02/02/2021)</v>
      </c>
      <c r="Q1335" s="10">
        <f>_xll.SNL.Clients.Office.Excel.Functions.SPG(A1335, "RD_LAST_REVIEW_DATE_GLOBAL", "Issuer Credit Rating", "Local Currency LT")</f>
        <v>45369</v>
      </c>
      <c r="R1335" s="10">
        <f>_xll.SNL.Clients.Office.Excel.Functions.SPG(A1335, "RD_CREDIT_RATING_DATE_GLOBAL", "Issuer Credit Rating", "Local Currency LT|0")</f>
        <v>44229</v>
      </c>
      <c r="S1335" s="10">
        <f>_xll.SNL.Clients.Office.Excel.Functions.SPG(A1335, "RD_CREDIT_WATCH_OUTLOOK_DATE_GLOBAL", "Issuer Credit Rating", "Local Currency LT|0")</f>
        <v>44229</v>
      </c>
      <c r="T1335" s="13" t="str">
        <f>_xll.SNL.Clients.Office.Excel.Functions.SPG(A1335, "SP_BUSINESS_DESCRIPTION")</f>
        <v>Thryv Holdings, Inc. provides digital marketing solutions and cloud-based tools to the small-to-medium sized businesses in the United States. It operates through four segments: Thryv U.S. Marketing Services, Thryv U.S. SaaS, Thryv International Marketing Services, and Thryv International SaaS. The company provides print yellow pages, internet yellow pages, and search engine marketing; and other digital media solutions, such as online display and social advertising, online presence and video, and search engine optimization tools. It also offers command center that enables SMBs to centralize all their communication through a modular, expandable, and customizable platform; and business center, a SMB end-to-end customer experience platform, which offers customer relationship management, appointment scheduling, estimate and invoice creation, payments, document management, social media content, and online review management. In addition, the company provides marketing center, a marketing and advertising platform for AutoID, enhanced online presence, omni-channel paid campaigns, and marketing tools; Thryv Add-ons provides AI-assisted website development, SEO tools, google business profile optimization, and Hub by Thryv; and ThryvPay, a payment solution that allows users to get paid via credit card and ACH. The company was formerly known as Dex Media Holdings, Inc. Thryv Holdings, Inc. was founded in 2003 and is headquartered in DFW Airport, Texas.</v>
      </c>
    </row>
    <row r="1336" spans="1:20" x14ac:dyDescent="0.3">
      <c r="A1336" s="12" t="s">
        <v>1564</v>
      </c>
      <c r="B1336" s="10" t="str">
        <f>_xll.SNL.Clients.Office.Excel.Functions.SPG(A1336,"SP_IPO_DATE")</f>
        <v/>
      </c>
      <c r="C1336" s="5">
        <f>_xll.SNL.Clients.Office.Excel.Functions.SPG(A1336, "SP_VOLUME_AVG_WEEKLY_TO_SHARES_OUT", , "1M")</f>
        <v>8.4506138521312639</v>
      </c>
      <c r="D1336" s="5">
        <f>_xll.SNL.Clients.Office.Excel.Functions.SPG(A1336, "SP_VOLUME_AVG_WEEKLY_TO_SHARES_OUT", , "3M")</f>
        <v>9.9371835997681686</v>
      </c>
      <c r="E1336" s="5">
        <f>_xll.SNL.Clients.Office.Excel.Functions.SPG(A1336, "SP_VOLUME_AVG_DAILY_TO_1YR_AVG_DAILY", , "1M")</f>
        <v>90.96</v>
      </c>
      <c r="F1336" s="5">
        <f>_xll.SNL.Clients.Office.Excel.Functions.SPG(A1336, "SP_VOLUME_AVG_DAILY_TO_1YR_AVG_DAILY", , "3M")</f>
        <v>106.97</v>
      </c>
      <c r="G1336" s="9" t="str">
        <f>_xll.SNL.Clients.Office.Excel.Functions.SPG(A1336, "IQ_SECTOR")</f>
        <v>Energy</v>
      </c>
      <c r="H1336" s="9" t="str">
        <f>_xll.SNL.Clients.Office.Excel.Functions.SPG(A1336, "IQ_INDUSTRY_GROUP")</f>
        <v>Energy</v>
      </c>
      <c r="I1336" s="9" t="str">
        <f>_xll.SNL.Clients.Office.Excel.Functions.SPG(A1336, "IQ_INDUSTRY")</f>
        <v>Energy Equipment and Services</v>
      </c>
      <c r="J1336" s="9" t="str">
        <f>_xll.SNL.Clients.Office.Excel.Functions.SPG(A1336, "IQ_PRIMARY_INDUSTRY")</f>
        <v>Oil and Gas Equipment and Services</v>
      </c>
      <c r="K1336" s="9" t="str">
        <f>_xll.SNL.Clients.Office.Excel.Functions.SPG(A1336, "NAICS_CODE", "Primary")</f>
        <v>213112 - Support Activities for Oil and Gas Operations</v>
      </c>
      <c r="L1336" s="9" t="str">
        <f>_xll.SNL.Clients.Office.Excel.Functions.SPG(A1336, "SP_TOPICTAG")</f>
        <v>Environmental Consulting; Fleet Management; Industrial Automation; Marine Transportation; Pollution Control; Ocean Data Collection</v>
      </c>
      <c r="M1336" s="5">
        <f>_xll.SNL.Clients.Office.Excel.Functions.SPG(A1336, "SP_PCT_SHARES_OWNED_ALL_INSTITUTIONS")</f>
        <v>101.76</v>
      </c>
      <c r="N1336" s="9" t="str">
        <f>_xll.SNL.Clients.Office.Excel.Functions.SPG(A1336, "RD_CREDIT_RATING_GLOBAL", "Issuer Credit Rating", "Local Currency LT|0")</f>
        <v>NR</v>
      </c>
      <c r="O1336" s="9" t="str">
        <f>_xll.SNL.Clients.Office.Excel.Functions.SPG(A1336, "RD_CWOL_GLOBAL", "Issuer Credit Rating", "Local Currency LT|0")</f>
        <v>NR</v>
      </c>
      <c r="P1336" s="9" t="str">
        <f>_xll.SNL.Clients.Office.Excel.Functions.SPG(A1336, "RD_RATING_ACTION_GLOBAL", "Issuer Credit Rating", "Local Currency LT|0")</f>
        <v>Not Rated | CreditWatch/Outlook (06/06/1997)</v>
      </c>
      <c r="Q1336" s="10" t="str">
        <f>_xll.SNL.Clients.Office.Excel.Functions.SPG(A1336, "RD_LAST_REVIEW_DATE_GLOBAL", "Issuer Credit Rating", "Local Currency LT")</f>
        <v/>
      </c>
      <c r="R1336" s="10">
        <f>_xll.SNL.Clients.Office.Excel.Functions.SPG(A1336, "RD_CREDIT_RATING_DATE_GLOBAL", "Issuer Credit Rating", "Local Currency LT|0")</f>
        <v>35587</v>
      </c>
      <c r="S1336" s="10">
        <f>_xll.SNL.Clients.Office.Excel.Functions.SPG(A1336, "RD_CREDIT_WATCH_OUTLOOK_DATE_GLOBAL", "Issuer Credit Rating", "Local Currency LT|0")</f>
        <v>35587</v>
      </c>
      <c r="T1336" s="13" t="str">
        <f>_xll.SNL.Clients.Office.Excel.Functions.SPG(A1336, "SP_BUSINESS_DESCRIPTION")</f>
        <v>Tidewater Inc., together with its subsidiaries, provides offshore support vessels and marine support services to the offshore energy industry through the operation of a fleet of marine service vessels worldwide. It provides services in support of offshore oil and gas exploration, field development, and production, as well as windfarm development and maintenance, including towing of and anchor handling for mobile offshore drilling units; transporting supplies and personnel necessary to sustain drilling, workover, and production activities; offshore construction, and seismic and subsea support; geotechnical survey support for windfarm construction; and various specialized services, such as pipe and cable laying. The company operates anchor handling towing supply vessels, platform supply vessels, crew boats, utility vessels, and offshore tugs. The company serves integrated and independent oil and gas exploration, field development, and production companies; mid-sized and smaller independent exploration and production companies; foreign government-owned or government-controlled organizations, and other related companies; offshore drilling contractors; and other companies, such as offshore construction, windfarm development, diving, and well stimulation companies. Tidewater Inc. was incorporated in 1956 and is headquartered in Houston, Texas.</v>
      </c>
    </row>
    <row r="1337" spans="1:20" x14ac:dyDescent="0.3">
      <c r="A1337" s="12" t="s">
        <v>1565</v>
      </c>
      <c r="B1337" s="10" t="str">
        <f>_xll.SNL.Clients.Office.Excel.Functions.SPG(A1337,"SP_IPO_DATE")</f>
        <v/>
      </c>
      <c r="C1337" s="5">
        <f>_xll.SNL.Clients.Office.Excel.Functions.SPG(A1337, "SP_VOLUME_AVG_WEEKLY_TO_SHARES_OUT", , "1M")</f>
        <v>5.5717135863836438</v>
      </c>
      <c r="D1337" s="5">
        <f>_xll.SNL.Clients.Office.Excel.Functions.SPG(A1337, "SP_VOLUME_AVG_WEEKLY_TO_SHARES_OUT", , "3M")</f>
        <v>6.4309760381667509</v>
      </c>
      <c r="E1337" s="5">
        <f>_xll.SNL.Clients.Office.Excel.Functions.SPG(A1337, "SP_VOLUME_AVG_DAILY_TO_1YR_AVG_DAILY", , "1M")</f>
        <v>113.45</v>
      </c>
      <c r="F1337" s="5">
        <f>_xll.SNL.Clients.Office.Excel.Functions.SPG(A1337, "SP_VOLUME_AVG_DAILY_TO_1YR_AVG_DAILY", , "3M")</f>
        <v>130.94</v>
      </c>
      <c r="G1337" s="9" t="str">
        <f>_xll.SNL.Clients.Office.Excel.Functions.SPG(A1337, "IQ_SECTOR")</f>
        <v>Industrials</v>
      </c>
      <c r="H1337" s="9" t="str">
        <f>_xll.SNL.Clients.Office.Excel.Functions.SPG(A1337, "IQ_INDUSTRY_GROUP")</f>
        <v>Capital Goods</v>
      </c>
      <c r="I1337" s="9" t="str">
        <f>_xll.SNL.Clients.Office.Excel.Functions.SPG(A1337, "IQ_INDUSTRY")</f>
        <v>Machinery</v>
      </c>
      <c r="J1337" s="9" t="str">
        <f>_xll.SNL.Clients.Office.Excel.Functions.SPG(A1337, "IQ_PRIMARY_INDUSTRY")</f>
        <v>Agricultural and Farm Machinery</v>
      </c>
      <c r="K1337" s="9" t="str">
        <f>_xll.SNL.Clients.Office.Excel.Functions.SPG(A1337, "NAICS_CODE", "Primary")</f>
        <v>333111 - Farm Machinery and Equipment Manufacturing</v>
      </c>
      <c r="L1337" s="9" t="str">
        <f>_xll.SNL.Clients.Office.Excel.Functions.SPG(A1337, "SP_TOPICTAG")</f>
        <v>Industrial Automation</v>
      </c>
      <c r="M1337" s="5">
        <f>_xll.SNL.Clients.Office.Excel.Functions.SPG(A1337, "SP_PCT_SHARES_OWNED_ALL_INSTITUTIONS")</f>
        <v>72.680000000000007</v>
      </c>
      <c r="N1337" s="9" t="str">
        <f>_xll.SNL.Clients.Office.Excel.Functions.SPG(A1337, "RD_CREDIT_RATING_GLOBAL", "Issuer Credit Rating", "Local Currency LT|0")</f>
        <v>B</v>
      </c>
      <c r="O1337" s="9" t="str">
        <f>_xll.SNL.Clients.Office.Excel.Functions.SPG(A1337, "RD_CWOL_GLOBAL", "Issuer Credit Rating", "Local Currency LT|0")</f>
        <v>Stable</v>
      </c>
      <c r="P1337" s="9" t="str">
        <f>_xll.SNL.Clients.Office.Excel.Functions.SPG(A1337, "RD_RATING_ACTION_GLOBAL", "Issuer Credit Rating", "Local Currency LT|0")</f>
        <v>Upgrade | CreditWatch/Outlook (12/09/2022)</v>
      </c>
      <c r="Q1337" s="10">
        <f>_xll.SNL.Clients.Office.Excel.Functions.SPG(A1337, "RD_LAST_REVIEW_DATE_GLOBAL", "Issuer Credit Rating", "Local Currency LT")</f>
        <v>45637</v>
      </c>
      <c r="R1337" s="10">
        <f>_xll.SNL.Clients.Office.Excel.Functions.SPG(A1337, "RD_CREDIT_RATING_DATE_GLOBAL", "Issuer Credit Rating", "Local Currency LT|0")</f>
        <v>44904</v>
      </c>
      <c r="S1337" s="10">
        <f>_xll.SNL.Clients.Office.Excel.Functions.SPG(A1337, "RD_CREDIT_WATCH_OUTLOOK_DATE_GLOBAL", "Issuer Credit Rating", "Local Currency LT|0")</f>
        <v>44904</v>
      </c>
      <c r="T1337" s="13" t="str">
        <f>_xll.SNL.Clients.Office.Excel.Functions.SPG(A1337, "SP_BUSINESS_DESCRIPTION")</f>
        <v>Titan International, Inc., together with its subsidiaries, manufactures and sells wheels, tires, and undercarriage systems and components for off-highway vehicles in the United States and internationally. The company operates in Agricultural, Earthmoving/Construction, and Consumer segments. It offers wheels, tires, and undercarriage systems and components for various agricultural equipment, including tractors, combines, skidders, plows, planters, and irrigation equipment. The company also offers wheels, tires, and undercarriage systems and components for off-the-road earthmoving, mining, military, construction, and forestry equipment, including skid steers, aerial lifts, cranes, graders and levelers, scrapers, self-propelled shovel loaders, articulated dump trucks, load transporters, haul trucks, backhoe loaders, crawler tractors, lattice cranes, shovels, and hydraulic excavators. In addition, it provides bias and light truck tires; and products for ATVs, rock climbers, and turf applications, as well as specialty products and train brakes. It sells its products directly to original equipment manufacturers, as well as to the aftermarket through independent distributors, equipment dealers, and its distribution centers. Titan International, Inc. was founded in 1890 and is headquartered in West Chicago, Illinois.</v>
      </c>
    </row>
    <row r="1338" spans="1:20" x14ac:dyDescent="0.3">
      <c r="A1338" s="12" t="s">
        <v>1997</v>
      </c>
      <c r="B1338" s="10" t="str">
        <f>_xll.SNL.Clients.Office.Excel.Functions.SPG(A1338,"SP_IPO_DATE")</f>
        <v/>
      </c>
      <c r="C1338" s="5">
        <f>_xll.SNL.Clients.Office.Excel.Functions.SPG(A1338, "SP_VOLUME_AVG_WEEKLY_TO_SHARES_OUT", , "1M")</f>
        <v>6.9660473588878071</v>
      </c>
      <c r="D1338" s="5">
        <f>_xll.SNL.Clients.Office.Excel.Functions.SPG(A1338, "SP_VOLUME_AVG_WEEKLY_TO_SHARES_OUT", , "3M")</f>
        <v>6.1840537177785402</v>
      </c>
      <c r="E1338" s="5">
        <f>_xll.SNL.Clients.Office.Excel.Functions.SPG(A1338, "SP_VOLUME_AVG_DAILY_TO_1YR_AVG_DAILY", , "1M")</f>
        <v>115.4</v>
      </c>
      <c r="F1338" s="5">
        <f>_xll.SNL.Clients.Office.Excel.Functions.SPG(A1338, "SP_VOLUME_AVG_DAILY_TO_1YR_AVG_DAILY", , "3M")</f>
        <v>102.44</v>
      </c>
      <c r="G1338" s="9" t="str">
        <f>_xll.SNL.Clients.Office.Excel.Functions.SPG(A1338, "IQ_SECTOR")</f>
        <v>Communication Services</v>
      </c>
      <c r="H1338" s="9" t="str">
        <f>_xll.SNL.Clients.Office.Excel.Functions.SPG(A1338, "IQ_INDUSTRY_GROUP")</f>
        <v>Media and Entertainment</v>
      </c>
      <c r="I1338" s="9" t="str">
        <f>_xll.SNL.Clients.Office.Excel.Functions.SPG(A1338, "IQ_INDUSTRY")</f>
        <v>Entertainment</v>
      </c>
      <c r="J1338" s="9" t="str">
        <f>_xll.SNL.Clients.Office.Excel.Functions.SPG(A1338, "IQ_PRIMARY_INDUSTRY")</f>
        <v>Movies and Entertainment</v>
      </c>
      <c r="K1338" s="9" t="str">
        <f>_xll.SNL.Clients.Office.Excel.Functions.SPG(A1338, "NAICS_CODE", "Primary")</f>
        <v>711310 - Promoters of Performing Arts, Sports, and Similar Events with Facilities</v>
      </c>
      <c r="L1338" s="9" t="str">
        <f>_xll.SNL.Clients.Office.Excel.Functions.SPG(A1338, "SP_TOPICTAG")</f>
        <v>Video Games</v>
      </c>
      <c r="M1338" s="5">
        <f>_xll.SNL.Clients.Office.Excel.Functions.SPG(A1338, "SP_PCT_SHARES_OWNED_ALL_INSTITUTIONS")</f>
        <v>95.27</v>
      </c>
      <c r="N1338" s="9" t="str">
        <f>_xll.SNL.Clients.Office.Excel.Functions.SPG(A1338, "RD_CREDIT_RATING_GLOBAL", "Issuer Credit Rating", "Local Currency LT|0")</f>
        <v/>
      </c>
      <c r="O1338" s="9" t="str">
        <f>_xll.SNL.Clients.Office.Excel.Functions.SPG(A1338, "RD_CWOL_GLOBAL", "Issuer Credit Rating", "Local Currency LT|0")</f>
        <v/>
      </c>
      <c r="P1338" s="9" t="str">
        <f>_xll.SNL.Clients.Office.Excel.Functions.SPG(A1338, "RD_RATING_ACTION_GLOBAL", "Issuer Credit Rating", "Local Currency LT|0")</f>
        <v/>
      </c>
      <c r="Q1338" s="10" t="str">
        <f>_xll.SNL.Clients.Office.Excel.Functions.SPG(A1338, "RD_LAST_REVIEW_DATE_GLOBAL", "Issuer Credit Rating", "Local Currency LT")</f>
        <v/>
      </c>
      <c r="R1338" s="10" t="str">
        <f>_xll.SNL.Clients.Office.Excel.Functions.SPG(A1338, "RD_CREDIT_RATING_DATE_GLOBAL", "Issuer Credit Rating", "Local Currency LT|0")</f>
        <v/>
      </c>
      <c r="S1338" s="10" t="str">
        <f>_xll.SNL.Clients.Office.Excel.Functions.SPG(A1338, "RD_CREDIT_WATCH_OUTLOOK_DATE_GLOBAL", "Issuer Credit Rating", "Local Currency LT|0")</f>
        <v/>
      </c>
      <c r="T1338" s="13" t="str">
        <f>_xll.SNL.Clients.Office.Excel.Functions.SPG(A1338, "SP_BUSINESS_DESCRIPTION")</f>
        <v>TKO Group Holdings, Inc. operates as a sports and entertainment company. The company produces and licenses live events, television programs, and long-form and short-form content, reality series, and other filmed entertainment on digital and linear channels and via pay-per-view. It is involved in the merchandising of video games, apparel, equipment, trading cards, memorabilia, digital goods, and toys, as well as sale of travel packages and tickets. In addition, the company engages in the corporate sponsorships and advertising business, which offers sale of in-venue and in-broadcast advertising assets, content product integration, and digital impressions. The company was incorporated in 2023 and is based in New York, New York. TKO Group Holdings, Inc. is a subsidiary of Endeavor Group Holdings, Inc.</v>
      </c>
    </row>
    <row r="1339" spans="1:20" x14ac:dyDescent="0.3">
      <c r="A1339" s="12" t="s">
        <v>1998</v>
      </c>
      <c r="B1339" s="10">
        <f>_xll.SNL.Clients.Office.Excel.Functions.SPG(A1339,"SP_IPO_DATE")</f>
        <v>31601</v>
      </c>
      <c r="C1339" s="5">
        <f>_xll.SNL.Clients.Office.Excel.Functions.SPG(A1339, "SP_VOLUME_AVG_WEEKLY_TO_SHARES_OUT", , "1M")</f>
        <v>8.1553403412453704</v>
      </c>
      <c r="D1339" s="5">
        <f>_xll.SNL.Clients.Office.Excel.Functions.SPG(A1339, "SP_VOLUME_AVG_WEEKLY_TO_SHARES_OUT", , "3M")</f>
        <v>7.610452488050452</v>
      </c>
      <c r="E1339" s="5">
        <f>_xll.SNL.Clients.Office.Excel.Functions.SPG(A1339, "SP_VOLUME_AVG_DAILY_TO_1YR_AVG_DAILY", , "1M")</f>
        <v>116.07</v>
      </c>
      <c r="F1339" s="5">
        <f>_xll.SNL.Clients.Office.Excel.Functions.SPG(A1339, "SP_VOLUME_AVG_DAILY_TO_1YR_AVG_DAILY", , "3M")</f>
        <v>108.31</v>
      </c>
      <c r="G1339" s="9" t="str">
        <f>_xll.SNL.Clients.Office.Excel.Functions.SPG(A1339, "IQ_SECTOR")</f>
        <v>Consumer Discretionary</v>
      </c>
      <c r="H1339" s="9" t="str">
        <f>_xll.SNL.Clients.Office.Excel.Functions.SPG(A1339, "IQ_INDUSTRY_GROUP")</f>
        <v>Consumer Durables and Apparel</v>
      </c>
      <c r="I1339" s="9" t="str">
        <f>_xll.SNL.Clients.Office.Excel.Functions.SPG(A1339, "IQ_INDUSTRY")</f>
        <v>Household Durables</v>
      </c>
      <c r="J1339" s="9" t="str">
        <f>_xll.SNL.Clients.Office.Excel.Functions.SPG(A1339, "IQ_PRIMARY_INDUSTRY")</f>
        <v>Homebuilding</v>
      </c>
      <c r="K1339" s="9" t="str">
        <f>_xll.SNL.Clients.Office.Excel.Functions.SPG(A1339, "NAICS_CODE", "Primary")</f>
        <v>236116 - New Multifamily Housing Construction (except For-Sale Builders)</v>
      </c>
      <c r="L1339" s="9" t="str">
        <f>_xll.SNL.Clients.Office.Excel.Functions.SPG(A1339, "SP_TOPICTAG")</f>
        <v>Home Improvement</v>
      </c>
      <c r="M1339" s="5">
        <f>_xll.SNL.Clients.Office.Excel.Functions.SPG(A1339, "SP_PCT_SHARES_OWNED_ALL_INSTITUTIONS")</f>
        <v>89.37</v>
      </c>
      <c r="N1339" s="9" t="str">
        <f>_xll.SNL.Clients.Office.Excel.Functions.SPG(A1339, "RD_CREDIT_RATING_GLOBAL", "Issuer Credit Rating", "Local Currency LT|0")</f>
        <v>BBB-</v>
      </c>
      <c r="O1339" s="9" t="str">
        <f>_xll.SNL.Clients.Office.Excel.Functions.SPG(A1339, "RD_CWOL_GLOBAL", "Issuer Credit Rating", "Local Currency LT|0")</f>
        <v>Positive</v>
      </c>
      <c r="P1339" s="9" t="str">
        <f>_xll.SNL.Clients.Office.Excel.Functions.SPG(A1339, "RD_RATING_ACTION_GLOBAL", "Issuer Credit Rating", "Local Currency LT|0")</f>
        <v>CreditWatch/Outlook (10/15/2024)</v>
      </c>
      <c r="Q1339" s="10">
        <f>_xll.SNL.Clients.Office.Excel.Functions.SPG(A1339, "RD_LAST_REVIEW_DATE_GLOBAL", "Issuer Credit Rating", "Local Currency LT")</f>
        <v>45695</v>
      </c>
      <c r="R1339" s="10">
        <f>_xll.SNL.Clients.Office.Excel.Functions.SPG(A1339, "RD_CREDIT_RATING_DATE_GLOBAL", "Issuer Credit Rating", "Local Currency LT|0")</f>
        <v>45134</v>
      </c>
      <c r="S1339" s="10">
        <f>_xll.SNL.Clients.Office.Excel.Functions.SPG(A1339, "RD_CREDIT_WATCH_OUTLOOK_DATE_GLOBAL", "Issuer Credit Rating", "Local Currency LT|0")</f>
        <v>45580</v>
      </c>
      <c r="T1339" s="13" t="str">
        <f>_xll.SNL.Clients.Office.Excel.Functions.SPG(A1339, "SP_BUSINESS_DESCRIPTION")</f>
        <v>Toll Brothers, Inc., together with its subsidiaries, designs, builds, markets, sells, and arranges finance for a range of detached and attached homes in luxury residential communities in the United States. It designs, builds, markets, and sells condominiums through Toll Brothers City Living. The company also develops a range of single-story living and first-floor primary bedroom suite home designs, as well as communities with recreational amenities, such as golf courses, marinas, pool complexes, country clubs, and fitness and recreation centers; and develops, operates, and rents apartments. In addition, it provides various interior fit-out options, such as flooring, wall tile, plumbing, cabinets, fixtures, appliances, lighting, and home-automation and security technologies. Further, the company owns and operates architectural, engineering, mortgage, title, land development, insurance, smart home technology, landscaping, lumber distribution, house component assembly, and component manufacturing operations. It serves luxury first-time, move-up, empty-nester, active-adult, and second-home buyers. The company was founded in 1967 and is headquartered in Fort Washington, Pennsylvania.</v>
      </c>
    </row>
    <row r="1340" spans="1:20" x14ac:dyDescent="0.3">
      <c r="A1340" s="12" t="s">
        <v>1566</v>
      </c>
      <c r="B1340" s="10" t="str">
        <f>_xll.SNL.Clients.Office.Excel.Functions.SPG(A1340,"SP_IPO_DATE")</f>
        <v/>
      </c>
      <c r="C1340" s="5">
        <f>_xll.SNL.Clients.Office.Excel.Functions.SPG(A1340, "SP_VOLUME_AVG_WEEKLY_TO_SHARES_OUT", , "1M")</f>
        <v>1.7147486696998375</v>
      </c>
      <c r="D1340" s="5">
        <f>_xll.SNL.Clients.Office.Excel.Functions.SPG(A1340, "SP_VOLUME_AVG_WEEKLY_TO_SHARES_OUT", , "3M")</f>
        <v>1.8776050273392111</v>
      </c>
      <c r="E1340" s="5">
        <f>_xll.SNL.Clients.Office.Excel.Functions.SPG(A1340, "SP_VOLUME_AVG_DAILY_TO_1YR_AVG_DAILY", , "1M")</f>
        <v>87.62</v>
      </c>
      <c r="F1340" s="5">
        <f>_xll.SNL.Clients.Office.Excel.Functions.SPG(A1340, "SP_VOLUME_AVG_DAILY_TO_1YR_AVG_DAILY", , "3M")</f>
        <v>95.95</v>
      </c>
      <c r="G1340" s="9" t="str">
        <f>_xll.SNL.Clients.Office.Excel.Functions.SPG(A1340, "IQ_SECTOR")</f>
        <v>Financials</v>
      </c>
      <c r="H1340" s="9" t="str">
        <f>_xll.SNL.Clients.Office.Excel.Functions.SPG(A1340, "IQ_INDUSTRY_GROUP")</f>
        <v>Banks</v>
      </c>
      <c r="I1340" s="9" t="str">
        <f>_xll.SNL.Clients.Office.Excel.Functions.SPG(A1340, "IQ_INDUSTRY")</f>
        <v>Banks</v>
      </c>
      <c r="J1340" s="9" t="str">
        <f>_xll.SNL.Clients.Office.Excel.Functions.SPG(A1340, "IQ_PRIMARY_INDUSTRY")</f>
        <v>Regional Banks</v>
      </c>
      <c r="K1340" s="9" t="str">
        <f>_xll.SNL.Clients.Office.Excel.Functions.SPG(A1340, "NAICS_CODE", "Primary")</f>
        <v>522110 - Commercial Banking</v>
      </c>
      <c r="L1340" s="9" t="str">
        <f>_xll.SNL.Clients.Office.Excel.Functions.SPG(A1340, "SP_TOPICTAG")</f>
        <v>Consumer Lending; Employee Benefits</v>
      </c>
      <c r="M1340" s="5">
        <f>_xll.SNL.Clients.Office.Excel.Functions.SPG(A1340, "SP_PCT_SHARES_OWNED_ALL_INSTITUTIONS")</f>
        <v>66.56</v>
      </c>
      <c r="N1340" s="9" t="str">
        <f>_xll.SNL.Clients.Office.Excel.Functions.SPG(A1340, "RD_CREDIT_RATING_GLOBAL", "Issuer Credit Rating", "Local Currency LT|0")</f>
        <v/>
      </c>
      <c r="O1340" s="9" t="str">
        <f>_xll.SNL.Clients.Office.Excel.Functions.SPG(A1340, "RD_CWOL_GLOBAL", "Issuer Credit Rating", "Local Currency LT|0")</f>
        <v/>
      </c>
      <c r="P1340" s="9" t="str">
        <f>_xll.SNL.Clients.Office.Excel.Functions.SPG(A1340, "RD_RATING_ACTION_GLOBAL", "Issuer Credit Rating", "Local Currency LT|0")</f>
        <v/>
      </c>
      <c r="Q1340" s="10" t="str">
        <f>_xll.SNL.Clients.Office.Excel.Functions.SPG(A1340, "RD_LAST_REVIEW_DATE_GLOBAL", "Issuer Credit Rating", "Local Currency LT")</f>
        <v/>
      </c>
      <c r="R1340" s="10" t="str">
        <f>_xll.SNL.Clients.Office.Excel.Functions.SPG(A1340, "RD_CREDIT_RATING_DATE_GLOBAL", "Issuer Credit Rating", "Local Currency LT|0")</f>
        <v/>
      </c>
      <c r="S1340" s="10" t="str">
        <f>_xll.SNL.Clients.Office.Excel.Functions.SPG(A1340, "RD_CREDIT_WATCH_OUTLOOK_DATE_GLOBAL", "Issuer Credit Rating", "Local Currency LT|0")</f>
        <v/>
      </c>
      <c r="T1340" s="13" t="str">
        <f>_xll.SNL.Clients.Office.Excel.Functions.SPG(A1340, "SP_BUSINESS_DESCRIPTION")</f>
        <v>Tompkins Financial Corporation, a financial holding company, provides commercial and consumer banking, leasing, trust and investment management, financial planning and wealth management, and insurance services. The company operates through three segments: Banking, Insurance, and Wealth Management. It accepts various deposit products, including checking and savings accounts, time deposits, and IRA products, as well as brokered, reciprocal, and municipal money market deposits. The company also offers loans for various business purposes, including real estate financing, construction, equipment financing, accounts receivable financing, and commercial leasing; residential mortgage loans; personal loans; residential real estate loans; home equity loans; commercial and industrial loans; commercial real estate loans; agriculture loans; and consumer loans, such as direct and indirect personal installment loans, automobile financing, and overdraft lines of credit. In addition, it provides letters of credit and sweep accounts; credit and debit cards; deposit and cash management, internet-based account, remote deposit, safe deposit, voice response, ATM, and mobile and internet banking services; financial and tax planning services; property and casualty, life, and long-term care and disability insurance services; employee benefit consulting services; and insurance planning services. The company primarily serves individuals, corporate executives, small business owners, and high net worth individuals. It operates through a network of banking offices in New York and Pennsylvania. Tompkins Financial Corporation was founded in 1836 and is headquartered in Ithaca, New York.</v>
      </c>
    </row>
    <row r="1341" spans="1:20" x14ac:dyDescent="0.3">
      <c r="A1341" s="12" t="s">
        <v>1567</v>
      </c>
      <c r="B1341" s="10" t="str">
        <f>_xll.SNL.Clients.Office.Excel.Functions.SPG(A1341,"SP_IPO_DATE")</f>
        <v/>
      </c>
      <c r="C1341" s="5">
        <f>_xll.SNL.Clients.Office.Excel.Functions.SPG(A1341, "SP_VOLUME_AVG_WEEKLY_TO_SHARES_OUT", , "1M")</f>
        <v>1.2228400971889133</v>
      </c>
      <c r="D1341" s="5">
        <f>_xll.SNL.Clients.Office.Excel.Functions.SPG(A1341, "SP_VOLUME_AVG_WEEKLY_TO_SHARES_OUT", , "3M")</f>
        <v>1.2791968998704812</v>
      </c>
      <c r="E1341" s="5">
        <f>_xll.SNL.Clients.Office.Excel.Functions.SPG(A1341, "SP_VOLUME_AVG_DAILY_TO_1YR_AVG_DAILY", , "1M")</f>
        <v>65.47</v>
      </c>
      <c r="F1341" s="5">
        <f>_xll.SNL.Clients.Office.Excel.Functions.SPG(A1341, "SP_VOLUME_AVG_DAILY_TO_1YR_AVG_DAILY", , "3M")</f>
        <v>68.48</v>
      </c>
      <c r="G1341" s="9" t="str">
        <f>_xll.SNL.Clients.Office.Excel.Functions.SPG(A1341, "IQ_SECTOR")</f>
        <v>Consumer Staples</v>
      </c>
      <c r="H1341" s="9" t="str">
        <f>_xll.SNL.Clients.Office.Excel.Functions.SPG(A1341, "IQ_INDUSTRY_GROUP")</f>
        <v>Food, Beverage and Tobacco</v>
      </c>
      <c r="I1341" s="9" t="str">
        <f>_xll.SNL.Clients.Office.Excel.Functions.SPG(A1341, "IQ_INDUSTRY")</f>
        <v>Food Products</v>
      </c>
      <c r="J1341" s="9" t="str">
        <f>_xll.SNL.Clients.Office.Excel.Functions.SPG(A1341, "IQ_PRIMARY_INDUSTRY")</f>
        <v>Packaged Foods and Meats</v>
      </c>
      <c r="K1341" s="9" t="str">
        <f>_xll.SNL.Clients.Office.Excel.Functions.SPG(A1341, "NAICS_CODE", "Primary")</f>
        <v>3113 - Sugar and Confectionery Product Manufacturing</v>
      </c>
      <c r="L1341" s="9" t="str">
        <f>_xll.SNL.Clients.Office.Excel.Functions.SPG(A1341, "SP_TOPICTAG")</f>
        <v/>
      </c>
      <c r="M1341" s="5">
        <f>_xll.SNL.Clients.Office.Excel.Functions.SPG(A1341, "SP_PCT_SHARES_OWNED_ALL_INSTITUTIONS")</f>
        <v>15.55</v>
      </c>
      <c r="N1341" s="9" t="str">
        <f>_xll.SNL.Clients.Office.Excel.Functions.SPG(A1341, "RD_CREDIT_RATING_GLOBAL", "Issuer Credit Rating", "Local Currency LT|0")</f>
        <v/>
      </c>
      <c r="O1341" s="9" t="str">
        <f>_xll.SNL.Clients.Office.Excel.Functions.SPG(A1341, "RD_CWOL_GLOBAL", "Issuer Credit Rating", "Local Currency LT|0")</f>
        <v/>
      </c>
      <c r="P1341" s="9" t="str">
        <f>_xll.SNL.Clients.Office.Excel.Functions.SPG(A1341, "RD_RATING_ACTION_GLOBAL", "Issuer Credit Rating", "Local Currency LT|0")</f>
        <v/>
      </c>
      <c r="Q1341" s="10" t="str">
        <f>_xll.SNL.Clients.Office.Excel.Functions.SPG(A1341, "RD_LAST_REVIEW_DATE_GLOBAL", "Issuer Credit Rating", "Local Currency LT")</f>
        <v/>
      </c>
      <c r="R1341" s="10" t="str">
        <f>_xll.SNL.Clients.Office.Excel.Functions.SPG(A1341, "RD_CREDIT_RATING_DATE_GLOBAL", "Issuer Credit Rating", "Local Currency LT|0")</f>
        <v/>
      </c>
      <c r="S1341" s="10" t="str">
        <f>_xll.SNL.Clients.Office.Excel.Functions.SPG(A1341, "RD_CREDIT_WATCH_OUTLOOK_DATE_GLOBAL", "Issuer Credit Rating", "Local Currency LT|0")</f>
        <v/>
      </c>
      <c r="T1341" s="13" t="str">
        <f>_xll.SNL.Clients.Office.Excel.Functions.SPG(A1341, "SP_BUSINESS_DESCRIPTION")</f>
        <v>Tootsie Roll Industries, Inc., together with its subsidiaries, engages in the manufacture and sale of confectionery products in the United States, Canada, Mexico, and internationally. It sells its products under the Tootsie Roll, Tootsie Fruit Rolls, Frooties, Tootsie Pops, Tootsie Mini Pops, Child’s Play, Caramel Apple Pops, Charms, Blow-Pop, Charms Mini Pops, Cella’s, Dots, Junior Mints, Charleston Chew, Sugar Daddy, Sugar Babies, Andes, Fluffy Stuff, Dubble Bubble, Razzles, Cry Baby, NIK-L-NIP, and Tutsi Pop trademarks. The company sells its products directly to wholesale distributors of candy, and food and groceries; and supermarkets, variety stores, dollar stores, chain grocers, drug chains, discount chains, cooperative grocery associations, mass merchandisers, warehouse and membership club stores, vending machine operators, e-commerce merchants, the United States military, and fund-raising charitable organizations, as well as through food and grocery brokers. Tootsie Roll Industries, Inc. was founded in 1896 and is headquartered in Chicago, Illinois.</v>
      </c>
    </row>
    <row r="1342" spans="1:20" x14ac:dyDescent="0.3">
      <c r="A1342" s="12" t="s">
        <v>1999</v>
      </c>
      <c r="B1342" s="10" t="str">
        <f>_xll.SNL.Clients.Office.Excel.Functions.SPG(A1342,"SP_IPO_DATE")</f>
        <v/>
      </c>
      <c r="C1342" s="5">
        <f>_xll.SNL.Clients.Office.Excel.Functions.SPG(A1342, "SP_VOLUME_AVG_WEEKLY_TO_SHARES_OUT", , "1M")</f>
        <v>4.5287067354295907</v>
      </c>
      <c r="D1342" s="5">
        <f>_xll.SNL.Clients.Office.Excel.Functions.SPG(A1342, "SP_VOLUME_AVG_WEEKLY_TO_SHARES_OUT", , "3M")</f>
        <v>4.9340594565219646</v>
      </c>
      <c r="E1342" s="5">
        <f>_xll.SNL.Clients.Office.Excel.Functions.SPG(A1342, "SP_VOLUME_AVG_DAILY_TO_1YR_AVG_DAILY", , "1M")</f>
        <v>89.79</v>
      </c>
      <c r="F1342" s="5">
        <f>_xll.SNL.Clients.Office.Excel.Functions.SPG(A1342, "SP_VOLUME_AVG_DAILY_TO_1YR_AVG_DAILY", , "3M")</f>
        <v>97.83</v>
      </c>
      <c r="G1342" s="9" t="str">
        <f>_xll.SNL.Clients.Office.Excel.Functions.SPG(A1342, "IQ_SECTOR")</f>
        <v>Consumer Discretionary</v>
      </c>
      <c r="H1342" s="9" t="str">
        <f>_xll.SNL.Clients.Office.Excel.Functions.SPG(A1342, "IQ_INDUSTRY_GROUP")</f>
        <v>Consumer Durables and Apparel</v>
      </c>
      <c r="I1342" s="9" t="str">
        <f>_xll.SNL.Clients.Office.Excel.Functions.SPG(A1342, "IQ_INDUSTRY")</f>
        <v>Household Durables</v>
      </c>
      <c r="J1342" s="9" t="str">
        <f>_xll.SNL.Clients.Office.Excel.Functions.SPG(A1342, "IQ_PRIMARY_INDUSTRY")</f>
        <v>Homebuilding</v>
      </c>
      <c r="K1342" s="9" t="str">
        <f>_xll.SNL.Clients.Office.Excel.Functions.SPG(A1342, "NAICS_CODE", "Primary")</f>
        <v>238 - Specialty Trade Contractors</v>
      </c>
      <c r="L1342" s="9" t="str">
        <f>_xll.SNL.Clients.Office.Excel.Functions.SPG(A1342, "SP_TOPICTAG")</f>
        <v>Home Improvement</v>
      </c>
      <c r="M1342" s="5">
        <f>_xll.SNL.Clients.Office.Excel.Functions.SPG(A1342, "SP_PCT_SHARES_OWNED_ALL_INSTITUTIONS")</f>
        <v>98.93</v>
      </c>
      <c r="N1342" s="9" t="str">
        <f>_xll.SNL.Clients.Office.Excel.Functions.SPG(A1342, "RD_CREDIT_RATING_GLOBAL", "Issuer Credit Rating", "Local Currency LT|0")</f>
        <v>BB+</v>
      </c>
      <c r="O1342" s="9" t="str">
        <f>_xll.SNL.Clients.Office.Excel.Functions.SPG(A1342, "RD_CWOL_GLOBAL", "Issuer Credit Rating", "Local Currency LT|0")</f>
        <v>Stable</v>
      </c>
      <c r="P1342" s="9" t="str">
        <f>_xll.SNL.Clients.Office.Excel.Functions.SPG(A1342, "RD_RATING_ACTION_GLOBAL", "Issuer Credit Rating", "Local Currency LT|0")</f>
        <v>Upgrade | CreditWatch/Outlook (05/24/2021)</v>
      </c>
      <c r="Q1342" s="10">
        <f>_xll.SNL.Clients.Office.Excel.Functions.SPG(A1342, "RD_LAST_REVIEW_DATE_GLOBAL", "Issuer Credit Rating", "Local Currency LT")</f>
        <v>45366</v>
      </c>
      <c r="R1342" s="10">
        <f>_xll.SNL.Clients.Office.Excel.Functions.SPG(A1342, "RD_CREDIT_RATING_DATE_GLOBAL", "Issuer Credit Rating", "Local Currency LT|0")</f>
        <v>44340</v>
      </c>
      <c r="S1342" s="10">
        <f>_xll.SNL.Clients.Office.Excel.Functions.SPG(A1342, "RD_CREDIT_WATCH_OUTLOOK_DATE_GLOBAL", "Issuer Credit Rating", "Local Currency LT|0")</f>
        <v>44340</v>
      </c>
      <c r="T1342" s="13" t="str">
        <f>_xll.SNL.Clients.Office.Excel.Functions.SPG(A1342, "SP_BUSINESS_DESCRIPTION")</f>
        <v>TopBuild Corp., together with its subsidiaries, engages in the installation and distribution of insulation and other building material products to the construction industry. The company operates in two segments, Installation and Specialty Distribution. It provides insulation products and accessories, glass and windows, rain gutters, garage doors, fireplaces, roofing materials, closet shelving, and other products. The company also offers insulation installation services for fiberglass batts and rolls, blown-in loose fill fiberglass, polyurethane spray foam, and blown-in loose fill cellulose applications. In addition, it distributes building and mechanical insulation, insulation accessories, and other building product materials for the residential, commercial, and industrial end markets. The company serves single-family homebuilders, single-family custom builders, multi-family builders, commercial general contractors, remodelers, and individual homeowners, as well as insulation contractors, gutter contractors, weatherization contractors, other contractors, dealers, metal building erectors, and modular home builders. It operates installation branches and distribution centers in the United States and Canada. The company was formerly known as Masco SpinCo Corp. and changed its name to TopBuild Corp. in March 2015. TopBuild Corp. was incorporated in 2015 and is headquartered in Daytona Beach, Florida.</v>
      </c>
    </row>
    <row r="1343" spans="1:20" x14ac:dyDescent="0.3">
      <c r="A1343" s="12" t="s">
        <v>1568</v>
      </c>
      <c r="B1343" s="10" t="str">
        <f>_xll.SNL.Clients.Office.Excel.Functions.SPG(A1343,"SP_IPO_DATE")</f>
        <v/>
      </c>
      <c r="C1343" s="5">
        <f>_xll.SNL.Clients.Office.Excel.Functions.SPG(A1343, "SP_VOLUME_AVG_WEEKLY_TO_SHARES_OUT", , "1M")</f>
        <v>7.2722082002564052</v>
      </c>
      <c r="D1343" s="5">
        <f>_xll.SNL.Clients.Office.Excel.Functions.SPG(A1343, "SP_VOLUME_AVG_WEEKLY_TO_SHARES_OUT", , "3M")</f>
        <v>7.1536901255691285</v>
      </c>
      <c r="E1343" s="5">
        <f>_xll.SNL.Clients.Office.Excel.Functions.SPG(A1343, "SP_VOLUME_AVG_DAILY_TO_1YR_AVG_DAILY", , "1M")</f>
        <v>105.91</v>
      </c>
      <c r="F1343" s="5">
        <f>_xll.SNL.Clients.Office.Excel.Functions.SPG(A1343, "SP_VOLUME_AVG_DAILY_TO_1YR_AVG_DAILY", , "3M")</f>
        <v>104.18</v>
      </c>
      <c r="G1343" s="9" t="str">
        <f>_xll.SNL.Clients.Office.Excel.Functions.SPG(A1343, "IQ_SECTOR")</f>
        <v>Consumer Discretionary</v>
      </c>
      <c r="H1343" s="9" t="str">
        <f>_xll.SNL.Clients.Office.Excel.Functions.SPG(A1343, "IQ_INDUSTRY_GROUP")</f>
        <v>Consumer Durables and Apparel</v>
      </c>
      <c r="I1343" s="9" t="str">
        <f>_xll.SNL.Clients.Office.Excel.Functions.SPG(A1343, "IQ_INDUSTRY")</f>
        <v>Leisure Products</v>
      </c>
      <c r="J1343" s="9" t="str">
        <f>_xll.SNL.Clients.Office.Excel.Functions.SPG(A1343, "IQ_PRIMARY_INDUSTRY")</f>
        <v>Leisure Products</v>
      </c>
      <c r="K1343" s="9" t="str">
        <f>_xll.SNL.Clients.Office.Excel.Functions.SPG(A1343, "NAICS_CODE", "Primary")</f>
        <v>339920 - Sporting and Athletic Goods Manufacturing</v>
      </c>
      <c r="L1343" s="9" t="str">
        <f>_xll.SNL.Clients.Office.Excel.Functions.SPG(A1343, "SP_TOPICTAG")</f>
        <v>Entertainment Systems; Computer Vision; Lifestyle; Social Networking and Collaboration; Content Creation</v>
      </c>
      <c r="M1343" s="5">
        <f>_xll.SNL.Clients.Office.Excel.Functions.SPG(A1343, "SP_PCT_SHARES_OWNED_ALL_INSTITUTIONS")</f>
        <v>74.900000000000006</v>
      </c>
      <c r="N1343" s="9" t="str">
        <f>_xll.SNL.Clients.Office.Excel.Functions.SPG(A1343, "RD_CREDIT_RATING_GLOBAL", "Issuer Credit Rating", "Local Currency LT|0")</f>
        <v>B</v>
      </c>
      <c r="O1343" s="9" t="str">
        <f>_xll.SNL.Clients.Office.Excel.Functions.SPG(A1343, "RD_CWOL_GLOBAL", "Issuer Credit Rating", "Local Currency LT|0")</f>
        <v>Developing</v>
      </c>
      <c r="P1343" s="9" t="str">
        <f>_xll.SNL.Clients.Office.Excel.Functions.SPG(A1343, "RD_RATING_ACTION_GLOBAL", "Issuer Credit Rating", "Local Currency LT|0")</f>
        <v>Downgrade | CreditWatch/Outlook (11/20/2024)</v>
      </c>
      <c r="Q1343" s="10">
        <f>_xll.SNL.Clients.Office.Excel.Functions.SPG(A1343, "RD_LAST_REVIEW_DATE_GLOBAL", "Issuer Credit Rating", "Local Currency LT")</f>
        <v>45616</v>
      </c>
      <c r="R1343" s="10">
        <f>_xll.SNL.Clients.Office.Excel.Functions.SPG(A1343, "RD_CREDIT_RATING_DATE_GLOBAL", "Issuer Credit Rating", "Local Currency LT|0")</f>
        <v>45616</v>
      </c>
      <c r="S1343" s="10">
        <f>_xll.SNL.Clients.Office.Excel.Functions.SPG(A1343, "RD_CREDIT_WATCH_OUTLOOK_DATE_GLOBAL", "Issuer Credit Rating", "Local Currency LT|0")</f>
        <v>45616</v>
      </c>
      <c r="T1343" s="13" t="str">
        <f>_xll.SNL.Clients.Office.Excel.Functions.SPG(A1343, "SP_BUSINESS_DESCRIPTION")</f>
        <v>Topgolf Callaway Brands Corp. designs, manufactures, and sells golf equipment, golf and lifestyle apparel, and other accessories in the United States, Europe, Asia, and Internationally. The Topgolf segment operates Topgolf venues equipped with technology-enabled hitting bays, bars, dining areas, and event spaces, as well as Toptracer ball-flight tracking technology; and World Golf Tour digital golf game. The Golf Equipment segment provides drivers, fairway woods, hybrids, irons, wedges and packaged sets, putters, and pre-owned golf clubs under the Callaway and Odyssey brands, as well as golf balls under the Callaway Golf and Strata brands. The Active Lifestyle segment offers golf apparel and footwear; golf accessories, including golf bags, golf gloves, headwear, and practice aids under the Callaway brand; golf and lifestyle apparel, hats, luggage, and accessories under the TravisMathew brand; and footwear, belts, hats, facemasks, sunglasses, socks, and underwear under the Cuater by TravisMathew brand. This segment also provides storage and travel gear for sport and personal use, such as backpacks; travel, duffel, and golf bags; and storage gear accessories, as well as outerwear, headwear, and accessories under the OGIO brand. In addition, it offers outdoor apparel comprising jackets, trousers, dresses, skirts, and tops; and footwear and outdoor equipment, including packs and bags, travel bags, tents, sleeping bags, and accessories under the Jack Wolfskin brand. The company sells its products through golf retailers, sporting goods retailers, online retailers, mass merchants, department stores, third-party distributors, and mail order stores, as well as directly to consumers through its retail stores and websites. The company was formerly known as Callaway Golf Company and changed its name to Topgolf Callaway Brands Corp. in September 2022. Topgolf Callaway Brands Corp. was incorporated in 1982 and is headquartered in Carlsbad, California.</v>
      </c>
    </row>
    <row r="1344" spans="1:20" x14ac:dyDescent="0.3">
      <c r="A1344" s="12" t="s">
        <v>457</v>
      </c>
      <c r="B1344" s="10" t="str">
        <f>_xll.SNL.Clients.Office.Excel.Functions.SPG(A1344,"SP_IPO_DATE")</f>
        <v/>
      </c>
      <c r="C1344" s="5">
        <f>_xll.SNL.Clients.Office.Excel.Functions.SPG(A1344, "SP_VOLUME_AVG_WEEKLY_TO_SHARES_OUT", , "1M")</f>
        <v>5.3986087460457561</v>
      </c>
      <c r="D1344" s="5">
        <f>_xll.SNL.Clients.Office.Excel.Functions.SPG(A1344, "SP_VOLUME_AVG_WEEKLY_TO_SHARES_OUT", , "3M")</f>
        <v>4.9829043023524298</v>
      </c>
      <c r="E1344" s="5">
        <f>_xll.SNL.Clients.Office.Excel.Functions.SPG(A1344, "SP_VOLUME_AVG_DAILY_TO_1YR_AVG_DAILY", , "1M")</f>
        <v>113.95</v>
      </c>
      <c r="F1344" s="5">
        <f>_xll.SNL.Clients.Office.Excel.Functions.SPG(A1344, "SP_VOLUME_AVG_DAILY_TO_1YR_AVG_DAILY", , "3M")</f>
        <v>105.18</v>
      </c>
      <c r="G1344" s="9" t="str">
        <f>_xll.SNL.Clients.Office.Excel.Functions.SPG(A1344, "IQ_SECTOR")</f>
        <v>Consumer Discretionary</v>
      </c>
      <c r="H1344" s="9" t="str">
        <f>_xll.SNL.Clients.Office.Excel.Functions.SPG(A1344, "IQ_INDUSTRY_GROUP")</f>
        <v>Consumer Discretionary Distribution and Retail</v>
      </c>
      <c r="I1344" s="9" t="str">
        <f>_xll.SNL.Clients.Office.Excel.Functions.SPG(A1344, "IQ_INDUSTRY")</f>
        <v>Specialty Retail</v>
      </c>
      <c r="J1344" s="9" t="str">
        <f>_xll.SNL.Clients.Office.Excel.Functions.SPG(A1344, "IQ_PRIMARY_INDUSTRY")</f>
        <v>Other Specialty Retail</v>
      </c>
      <c r="K1344" s="9" t="str">
        <f>_xll.SNL.Clients.Office.Excel.Functions.SPG(A1344, "NAICS_CODE", "Primary")</f>
        <v>444 - Building Material and Garden Equipment and Supplies Dealers</v>
      </c>
      <c r="L1344" s="9" t="str">
        <f>_xll.SNL.Clients.Office.Excel.Functions.SPG(A1344, "SP_TOPICTAG")</f>
        <v>Animal Feed; Farming; Lifestyle; Livestock; Online Grocery; Pet Care; Pet Food and Supplies</v>
      </c>
      <c r="M1344" s="5">
        <f>_xll.SNL.Clients.Office.Excel.Functions.SPG(A1344, "SP_PCT_SHARES_OWNED_ALL_INSTITUTIONS")</f>
        <v>97.99</v>
      </c>
      <c r="N1344" s="9" t="str">
        <f>_xll.SNL.Clients.Office.Excel.Functions.SPG(A1344, "RD_CREDIT_RATING_GLOBAL", "Issuer Credit Rating", "Local Currency LT|0")</f>
        <v>BBB</v>
      </c>
      <c r="O1344" s="9" t="str">
        <f>_xll.SNL.Clients.Office.Excel.Functions.SPG(A1344, "RD_CWOL_GLOBAL", "Issuer Credit Rating", "Local Currency LT|0")</f>
        <v>Stable</v>
      </c>
      <c r="P1344" s="9" t="str">
        <f>_xll.SNL.Clients.Office.Excel.Functions.SPG(A1344, "RD_RATING_ACTION_GLOBAL", "Issuer Credit Rating", "Local Currency LT|0")</f>
        <v>New Rating | CreditWatch/Outlook (10/21/2020)</v>
      </c>
      <c r="Q1344" s="10">
        <f>_xll.SNL.Clients.Office.Excel.Functions.SPG(A1344, "RD_LAST_REVIEW_DATE_GLOBAL", "Issuer Credit Rating", "Local Currency LT")</f>
        <v>45362</v>
      </c>
      <c r="R1344" s="10">
        <f>_xll.SNL.Clients.Office.Excel.Functions.SPG(A1344, "RD_CREDIT_RATING_DATE_GLOBAL", "Issuer Credit Rating", "Local Currency LT|0")</f>
        <v>44125</v>
      </c>
      <c r="S1344" s="10">
        <f>_xll.SNL.Clients.Office.Excel.Functions.SPG(A1344, "RD_CREDIT_WATCH_OUTLOOK_DATE_GLOBAL", "Issuer Credit Rating", "Local Currency LT|0")</f>
        <v>44125</v>
      </c>
      <c r="T1344" s="13" t="str">
        <f>_xll.SNL.Clients.Office.Excel.Functions.SPG(A1344, "SP_BUSINESS_DESCRIPTION")</f>
        <v>Tractor Supply Company operates as a rural lifestyle retailer in the United States. The company offers various merchandise, including livestock and equine feed and equipment, poultry, fencing, and sprayers and chemicals; food, treats, and equipment for dogs, cats, and other small animals, as well as dog wellness products; seasonal and recreation products comprising tractors and riders, lawn and garden, bird feeding, power equipment, and other recreational products; truck, tool, and hardware products, such as truck accessories, trailers, generators, lubricants, batteries, and hardware and tools; and clothing, gift, and décor products consist of clothing, footwear, toys, snacks, and decorative merchandise. It provides its products under the 4health, Paws &amp; Claws, American Farmworks, Producer’s Pride, Bit &amp; Bridle, Red Shed, Blue Mountain, Redstone, C.E. Schmidt, Retriever, Country Lane, Ridgecut, Countyline, Royal Wing, Country Tuff, Strive, Dumor, Traveller, Farm Table, Treeline, Groundwork, TSC Tractor Supply Co, Huskee, Untamed, and JobSmart brand names. The company operates its retail stores under the Tractor Supply Company, Petsense by Tractor Supply, and Orscheln Farm and Home names; and operates websites under the TractorSupply.com and Petsense.com names. It sells its products to recreational farmers, ranchers, and others. Tractor Supply Company was founded in 1938 and is based in Brentwood, Tennessee.</v>
      </c>
    </row>
    <row r="1345" spans="1:20" x14ac:dyDescent="0.3">
      <c r="A1345" s="12" t="s">
        <v>458</v>
      </c>
      <c r="B1345" s="10" t="str">
        <f>_xll.SNL.Clients.Office.Excel.Functions.SPG(A1345,"SP_IPO_DATE")</f>
        <v/>
      </c>
      <c r="C1345" s="5">
        <f>_xll.SNL.Clients.Office.Excel.Functions.SPG(A1345, "SP_VOLUME_AVG_WEEKLY_TO_SHARES_OUT", , "1M")</f>
        <v>3.6055847838637036</v>
      </c>
      <c r="D1345" s="5">
        <f>_xll.SNL.Clients.Office.Excel.Functions.SPG(A1345, "SP_VOLUME_AVG_WEEKLY_TO_SHARES_OUT", , "3M")</f>
        <v>2.8934869791320161</v>
      </c>
      <c r="E1345" s="5">
        <f>_xll.SNL.Clients.Office.Excel.Functions.SPG(A1345, "SP_VOLUME_AVG_DAILY_TO_1YR_AVG_DAILY", , "1M")</f>
        <v>139.63999999999999</v>
      </c>
      <c r="F1345" s="5">
        <f>_xll.SNL.Clients.Office.Excel.Functions.SPG(A1345, "SP_VOLUME_AVG_DAILY_TO_1YR_AVG_DAILY", , "3M")</f>
        <v>112.06</v>
      </c>
      <c r="G1345" s="9" t="str">
        <f>_xll.SNL.Clients.Office.Excel.Functions.SPG(A1345, "IQ_SECTOR")</f>
        <v>Industrials</v>
      </c>
      <c r="H1345" s="9" t="str">
        <f>_xll.SNL.Clients.Office.Excel.Functions.SPG(A1345, "IQ_INDUSTRY_GROUP")</f>
        <v>Capital Goods</v>
      </c>
      <c r="I1345" s="9" t="str">
        <f>_xll.SNL.Clients.Office.Excel.Functions.SPG(A1345, "IQ_INDUSTRY")</f>
        <v>Building Products</v>
      </c>
      <c r="J1345" s="9" t="str">
        <f>_xll.SNL.Clients.Office.Excel.Functions.SPG(A1345, "IQ_PRIMARY_INDUSTRY")</f>
        <v>Building Products</v>
      </c>
      <c r="K1345" s="9" t="str">
        <f>_xll.SNL.Clients.Office.Excel.Functions.SPG(A1345, "NAICS_CODE", "Primary")</f>
        <v>33341 - Ventilation, Heating, Air-Conditioning, and Commercial Refrigeration Equipment Manufacturing</v>
      </c>
      <c r="L1345" s="9" t="str">
        <f>_xll.SNL.Clients.Office.Excel.Functions.SPG(A1345, "SP_TOPICTAG")</f>
        <v>Clean Energy; Energy Management; Industrial Automation; CleanTech</v>
      </c>
      <c r="M1345" s="5">
        <f>_xll.SNL.Clients.Office.Excel.Functions.SPG(A1345, "SP_PCT_SHARES_OWNED_ALL_INSTITUTIONS")</f>
        <v>87.07</v>
      </c>
      <c r="N1345" s="9" t="str">
        <f>_xll.SNL.Clients.Office.Excel.Functions.SPG(A1345, "RD_CREDIT_RATING_GLOBAL", "Issuer Credit Rating", "Local Currency LT|0")</f>
        <v>BBB+</v>
      </c>
      <c r="O1345" s="9" t="str">
        <f>_xll.SNL.Clients.Office.Excel.Functions.SPG(A1345, "RD_CWOL_GLOBAL", "Issuer Credit Rating", "Local Currency LT|0")</f>
        <v>Positive</v>
      </c>
      <c r="P1345" s="9" t="str">
        <f>_xll.SNL.Clients.Office.Excel.Functions.SPG(A1345, "RD_RATING_ACTION_GLOBAL", "Issuer Credit Rating", "Local Currency LT|0")</f>
        <v>CreditWatch/Outlook (10/31/2024)</v>
      </c>
      <c r="Q1345" s="10">
        <f>_xll.SNL.Clients.Office.Excel.Functions.SPG(A1345, "RD_LAST_REVIEW_DATE_GLOBAL", "Issuer Credit Rating", "Local Currency LT")</f>
        <v>45596</v>
      </c>
      <c r="R1345" s="10">
        <f>_xll.SNL.Clients.Office.Excel.Functions.SPG(A1345, "RD_CREDIT_RATING_DATE_GLOBAL", "Issuer Credit Rating", "Local Currency LT|0")</f>
        <v>45156</v>
      </c>
      <c r="S1345" s="10">
        <f>_xll.SNL.Clients.Office.Excel.Functions.SPG(A1345, "RD_CREDIT_WATCH_OUTLOOK_DATE_GLOBAL", "Issuer Credit Rating", "Local Currency LT|0")</f>
        <v>45596</v>
      </c>
      <c r="T1345" s="13" t="str">
        <f>_xll.SNL.Clients.Office.Excel.Functions.SPG(A1345, "SP_BUSINESS_DESCRIPTION")</f>
        <v>Trane Technologies plc designs, manufactures, sells, and services of solutions for heating, ventilation, air conditioning, and custom and transport refrigeration. It offers air conditioners, exchangers, and handlers; airside and terminal devices; air sourced heat pumps; chillers; coils and condensers; auxiliary power, cold storage, cold storage, and condensing units; controls contracting and commissioning, decarbonization programs, and gensets; dehumidifiers; energy and water efficiency programs; energy recovery ventilators; energy storage; furnaces; home automation; humidifiers; HVAC performance-monitoring products; and indoor air quality assessments and related products for HVAC and transport solutions. The company also provides asset management, building management, bus air purification, bus and rail HVAC, container refrigeration, control, cryogenic refrigeration, ductless, geothermal, data center and multi-pipe HVAC, package heating and cooling, rail refrigeration, residential air filtration, self-powered truck refrigeration, temporary heating and cooling, truck refrigeration, unitary, variable refrigerant flow, and trailer refrigeration systems. In addition, it offers industrial process refrigeration, installation contracting, lighting retrofit, medical grade refrigeration, refrigerant reclamation, renewable energy and storage, residential hybrid heating, telematics, thermostats/controls and associated digital, and ventilation solutions; packaged rooftop units; rate chambers; residential air filters; thermal energy storage; transport heater products; ultra-low temperature freezers; energy infrastructure programs and management, repair and maintenance, smart and AI-enabled, and rental services; and water source heat pumps, as well as aftermarket and OEM parts and supplies. The company was formerly known as Ingersoll-Rand Plc and changed its name to Trane Technologies plc in March 2020. The company was founded in 1885 and is headquartered in Swords, Ireland.</v>
      </c>
    </row>
    <row r="1346" spans="1:20" x14ac:dyDescent="0.3">
      <c r="A1346" s="12" t="s">
        <v>459</v>
      </c>
      <c r="B1346" s="10">
        <f>_xll.SNL.Clients.Office.Excel.Functions.SPG(A1346,"SP_IPO_DATE")</f>
        <v>38790</v>
      </c>
      <c r="C1346" s="5">
        <f>_xll.SNL.Clients.Office.Excel.Functions.SPG(A1346, "SP_VOLUME_AVG_WEEKLY_TO_SHARES_OUT", , "1M")</f>
        <v>2.3924723932968699</v>
      </c>
      <c r="D1346" s="5">
        <f>_xll.SNL.Clients.Office.Excel.Functions.SPG(A1346, "SP_VOLUME_AVG_WEEKLY_TO_SHARES_OUT", , "3M")</f>
        <v>2.7086081485246325</v>
      </c>
      <c r="E1346" s="5">
        <f>_xll.SNL.Clients.Office.Excel.Functions.SPG(A1346, "SP_VOLUME_AVG_DAILY_TO_1YR_AVG_DAILY", , "1M")</f>
        <v>113.15</v>
      </c>
      <c r="F1346" s="5">
        <f>_xll.SNL.Clients.Office.Excel.Functions.SPG(A1346, "SP_VOLUME_AVG_DAILY_TO_1YR_AVG_DAILY", , "3M")</f>
        <v>128.11000000000001</v>
      </c>
      <c r="G1346" s="9" t="str">
        <f>_xll.SNL.Clients.Office.Excel.Functions.SPG(A1346, "IQ_SECTOR")</f>
        <v>Industrials</v>
      </c>
      <c r="H1346" s="9" t="str">
        <f>_xll.SNL.Clients.Office.Excel.Functions.SPG(A1346, "IQ_INDUSTRY_GROUP")</f>
        <v>Capital Goods</v>
      </c>
      <c r="I1346" s="9" t="str">
        <f>_xll.SNL.Clients.Office.Excel.Functions.SPG(A1346, "IQ_INDUSTRY")</f>
        <v>Aerospace and Defense</v>
      </c>
      <c r="J1346" s="9" t="str">
        <f>_xll.SNL.Clients.Office.Excel.Functions.SPG(A1346, "IQ_PRIMARY_INDUSTRY")</f>
        <v>Aerospace and Defense</v>
      </c>
      <c r="K1346" s="9" t="str">
        <f>_xll.SNL.Clients.Office.Excel.Functions.SPG(A1346, "NAICS_CODE", "Primary")</f>
        <v>336413 - Other Aircraft Parts and Auxiliary Equipment Manufacturing</v>
      </c>
      <c r="L1346" s="9" t="str">
        <f>_xll.SNL.Clients.Office.Excel.Functions.SPG(A1346, "SP_TOPICTAG")</f>
        <v>Fleet Management; Industrial Automation; Sensors; Process Automation; Passenger Aircraft Manufacturing</v>
      </c>
      <c r="M1346" s="5">
        <f>_xll.SNL.Clients.Office.Excel.Functions.SPG(A1346, "SP_PCT_SHARES_OWNED_ALL_INSTITUTIONS")</f>
        <v>81.8</v>
      </c>
      <c r="N1346" s="9" t="str">
        <f>_xll.SNL.Clients.Office.Excel.Functions.SPG(A1346, "RD_CREDIT_RATING_GLOBAL", "Issuer Credit Rating", "Local Currency LT|0")</f>
        <v/>
      </c>
      <c r="O1346" s="9" t="str">
        <f>_xll.SNL.Clients.Office.Excel.Functions.SPG(A1346, "RD_CWOL_GLOBAL", "Issuer Credit Rating", "Local Currency LT|0")</f>
        <v/>
      </c>
      <c r="P1346" s="9" t="str">
        <f>_xll.SNL.Clients.Office.Excel.Functions.SPG(A1346, "RD_RATING_ACTION_GLOBAL", "Issuer Credit Rating", "Local Currency LT|0")</f>
        <v/>
      </c>
      <c r="Q1346" s="10" t="str">
        <f>_xll.SNL.Clients.Office.Excel.Functions.SPG(A1346, "RD_LAST_REVIEW_DATE_GLOBAL", "Issuer Credit Rating", "Local Currency LT")</f>
        <v/>
      </c>
      <c r="R1346" s="10" t="str">
        <f>_xll.SNL.Clients.Office.Excel.Functions.SPG(A1346, "RD_CREDIT_RATING_DATE_GLOBAL", "Issuer Credit Rating", "Local Currency LT|0")</f>
        <v/>
      </c>
      <c r="S1346" s="10" t="str">
        <f>_xll.SNL.Clients.Office.Excel.Functions.SPG(A1346, "RD_CREDIT_WATCH_OUTLOOK_DATE_GLOBAL", "Issuer Credit Rating", "Local Currency LT|0")</f>
        <v/>
      </c>
      <c r="T1346" s="13" t="str">
        <f>_xll.SNL.Clients.Office.Excel.Functions.SPG(A1346, "SP_BUSINESS_DESCRIPTION")</f>
        <v>TransDigm Group Incorporated designs, produces, and supplies aircraft components in the United States and internationally. The Power &amp; Control segment offers mechanical/electro-mechanical actuators and controls, ignition systems and engine technology, specialized pumps and valves, power conditioning devices, specialized AC/DC electric motors and generators, batteries and chargers, databus and power controls, sensor products, switches and relay panels, hoists, winches and lifting devices, delivery systems and electronic components, and cargo loading and handling systems. This segment serves engine and power system and subsystem suppliers, airlines, third party maintenance suppliers, military buying agencies, and repair depots. The Airframe segment provides engineered latching and locking devices, engineered rods, engineered connectors and elastomer sealing solutions, cockpit security components and systems, cockpit displays, engineered audio, radio and antenna systems, lavatory components, seat belts and safety restraints, engineered and customized interior surfaces and related components, thermal protection and insulation products, lighting and control technology, parachutes, specialized flight, wind tunnel and jet engine testing services and equipment, and testing and instrumentation solutions. This segment serves airframe manufacturers, cabin system and subsystem suppliers, airlines, third party maintenance suppliers, military buying agencies, and repair depots. The Non-aviation segment offers seat belts and safety restraints; mechanical/electromechanical actuators and controls; hydraulic/electromechanical actuators and fuel valves; refueling systems; and turbine controls. This segment serves off-road vehicle and subsystem suppliers, child restraint system suppliers, and satellite and space system suppliers; and manufacturers of heavy equipment. TransDigm Group Incorporated was founded in 1993 and is based in Cleveland, Ohio.</v>
      </c>
    </row>
    <row r="1347" spans="1:20" x14ac:dyDescent="0.3">
      <c r="A1347" s="12" t="s">
        <v>1569</v>
      </c>
      <c r="B1347" s="10">
        <f>_xll.SNL.Clients.Office.Excel.Functions.SPG(A1347,"SP_IPO_DATE")</f>
        <v>43586</v>
      </c>
      <c r="C1347" s="5">
        <f>_xll.SNL.Clients.Office.Excel.Functions.SPG(A1347, "SP_VOLUME_AVG_WEEKLY_TO_SHARES_OUT", , "1M")</f>
        <v>24.512579327867893</v>
      </c>
      <c r="D1347" s="5">
        <f>_xll.SNL.Clients.Office.Excel.Functions.SPG(A1347, "SP_VOLUME_AVG_WEEKLY_TO_SHARES_OUT", , "3M")</f>
        <v>29.778304496207525</v>
      </c>
      <c r="E1347" s="5">
        <f>_xll.SNL.Clients.Office.Excel.Functions.SPG(A1347, "SP_VOLUME_AVG_DAILY_TO_1YR_AVG_DAILY", , "1M")</f>
        <v>128.62</v>
      </c>
      <c r="F1347" s="5">
        <f>_xll.SNL.Clients.Office.Excel.Functions.SPG(A1347, "SP_VOLUME_AVG_DAILY_TO_1YR_AVG_DAILY", , "3M")</f>
        <v>156.25</v>
      </c>
      <c r="G1347" s="9" t="str">
        <f>_xll.SNL.Clients.Office.Excel.Functions.SPG(A1347, "IQ_SECTOR")</f>
        <v>Health Care</v>
      </c>
      <c r="H1347" s="9" t="str">
        <f>_xll.SNL.Clients.Office.Excel.Functions.SPG(A1347, "IQ_INDUSTRY_GROUP")</f>
        <v>Health Care Equipment and Services</v>
      </c>
      <c r="I1347" s="9" t="str">
        <f>_xll.SNL.Clients.Office.Excel.Functions.SPG(A1347, "IQ_INDUSTRY")</f>
        <v>Health Care Equipment and Supplies</v>
      </c>
      <c r="J1347" s="9" t="str">
        <f>_xll.SNL.Clients.Office.Excel.Functions.SPG(A1347, "IQ_PRIMARY_INDUSTRY")</f>
        <v>Health Care Equipment</v>
      </c>
      <c r="K1347" s="9" t="str">
        <f>_xll.SNL.Clients.Office.Excel.Functions.SPG(A1347, "NAICS_CODE", "Primary")</f>
        <v>334510 - Electromedical and Electrotherapeutic Apparatus Manufacturing</v>
      </c>
      <c r="L1347" s="9" t="str">
        <f>_xll.SNL.Clients.Office.Excel.Functions.SPG(A1347, "SP_TOPICTAG")</f>
        <v>Health Diagnostics; Cardiovascular; Hepatology; Respiratory; Surgery</v>
      </c>
      <c r="M1347" s="5">
        <f>_xll.SNL.Clients.Office.Excel.Functions.SPG(A1347, "SP_PCT_SHARES_OWNED_ALL_INSTITUTIONS")</f>
        <v>111.14</v>
      </c>
      <c r="N1347" s="9" t="str">
        <f>_xll.SNL.Clients.Office.Excel.Functions.SPG(A1347, "RD_CREDIT_RATING_GLOBAL", "Issuer Credit Rating", "Local Currency LT|0")</f>
        <v/>
      </c>
      <c r="O1347" s="9" t="str">
        <f>_xll.SNL.Clients.Office.Excel.Functions.SPG(A1347, "RD_CWOL_GLOBAL", "Issuer Credit Rating", "Local Currency LT|0")</f>
        <v/>
      </c>
      <c r="P1347" s="9" t="str">
        <f>_xll.SNL.Clients.Office.Excel.Functions.SPG(A1347, "RD_RATING_ACTION_GLOBAL", "Issuer Credit Rating", "Local Currency LT|0")</f>
        <v/>
      </c>
      <c r="Q1347" s="10" t="str">
        <f>_xll.SNL.Clients.Office.Excel.Functions.SPG(A1347, "RD_LAST_REVIEW_DATE_GLOBAL", "Issuer Credit Rating", "Local Currency LT")</f>
        <v/>
      </c>
      <c r="R1347" s="10" t="str">
        <f>_xll.SNL.Clients.Office.Excel.Functions.SPG(A1347, "RD_CREDIT_RATING_DATE_GLOBAL", "Issuer Credit Rating", "Local Currency LT|0")</f>
        <v/>
      </c>
      <c r="S1347" s="10" t="str">
        <f>_xll.SNL.Clients.Office.Excel.Functions.SPG(A1347, "RD_CREDIT_WATCH_OUTLOOK_DATE_GLOBAL", "Issuer Credit Rating", "Local Currency LT|0")</f>
        <v/>
      </c>
      <c r="T1347" s="13" t="str">
        <f>_xll.SNL.Clients.Office.Excel.Functions.SPG(A1347, "SP_BUSINESS_DESCRIPTION")</f>
        <v>TransMedics Group, Inc., a commercial-stage medical technology company, engages in transforming organ transplant therapy for end-stage organ failure patients in the United States and internationally. The company offers Organ Care System (OCS), a portable organ perfusion, optimization, and monitoring system that utilizes its proprietary and customized technology to replicate near-physiologic conditions for donor organs outside of the human body. Its OCS includes OCS LUNG for the preservation of standard criteria donor lungs for double-lung transplantation; OCS Heart, a technology for preservation of DBD donor hearts deemed unsuitable due to limitations of cold storage and for ex vivo reanimation, functional monitoring, and beating-heart preservation of donation-after-circulatory-death hearts; and OCS Liver for the preservation of DBD and DCD of donor livers. The company also developed national OCS program, a turnkey solution for outsourced organ retrieval; and provides OCS organ management and logistics services, including aviation and ground transportation, and other coordination activity. The company was founded in 1998 and is headquartered in Andover, Massachusetts.</v>
      </c>
    </row>
    <row r="1348" spans="1:20" x14ac:dyDescent="0.3">
      <c r="A1348" s="12" t="s">
        <v>2000</v>
      </c>
      <c r="B1348" s="10" t="str">
        <f>_xll.SNL.Clients.Office.Excel.Functions.SPG(A1348,"SP_IPO_DATE")</f>
        <v/>
      </c>
      <c r="C1348" s="5">
        <f>_xll.SNL.Clients.Office.Excel.Functions.SPG(A1348, "SP_VOLUME_AVG_WEEKLY_TO_SHARES_OUT", , "1M")</f>
        <v>3.5378601090127386</v>
      </c>
      <c r="D1348" s="5">
        <f>_xll.SNL.Clients.Office.Excel.Functions.SPG(A1348, "SP_VOLUME_AVG_WEEKLY_TO_SHARES_OUT", , "3M")</f>
        <v>3.805340081382333</v>
      </c>
      <c r="E1348" s="5">
        <f>_xll.SNL.Clients.Office.Excel.Functions.SPG(A1348, "SP_VOLUME_AVG_DAILY_TO_1YR_AVG_DAILY", , "1M")</f>
        <v>82.16</v>
      </c>
      <c r="F1348" s="5">
        <f>_xll.SNL.Clients.Office.Excel.Functions.SPG(A1348, "SP_VOLUME_AVG_DAILY_TO_1YR_AVG_DAILY", , "3M")</f>
        <v>88.38</v>
      </c>
      <c r="G1348" s="9" t="str">
        <f>_xll.SNL.Clients.Office.Excel.Functions.SPG(A1348, "IQ_SECTOR")</f>
        <v>Consumer Discretionary</v>
      </c>
      <c r="H1348" s="9" t="str">
        <f>_xll.SNL.Clients.Office.Excel.Functions.SPG(A1348, "IQ_INDUSTRY_GROUP")</f>
        <v>Consumer Services</v>
      </c>
      <c r="I1348" s="9" t="str">
        <f>_xll.SNL.Clients.Office.Excel.Functions.SPG(A1348, "IQ_INDUSTRY")</f>
        <v>Hotels, Restaurants and Leisure</v>
      </c>
      <c r="J1348" s="9" t="str">
        <f>_xll.SNL.Clients.Office.Excel.Functions.SPG(A1348, "IQ_PRIMARY_INDUSTRY")</f>
        <v>Hotels, Resorts and Cruise Lines</v>
      </c>
      <c r="K1348" s="9" t="str">
        <f>_xll.SNL.Clients.Office.Excel.Functions.SPG(A1348, "NAICS_CODE", "Primary")</f>
        <v>721110 - Hotels (except Casino Hotels) and Motels</v>
      </c>
      <c r="L1348" s="9" t="str">
        <f>_xll.SNL.Clients.Office.Excel.Functions.SPG(A1348, "SP_TOPICTAG")</f>
        <v>Adventure Travel; Business Travel; Travel Accommodations; Vacation Rental</v>
      </c>
      <c r="M1348" s="5">
        <f>_xll.SNL.Clients.Office.Excel.Functions.SPG(A1348, "SP_PCT_SHARES_OWNED_ALL_INSTITUTIONS")</f>
        <v>85.94</v>
      </c>
      <c r="N1348" s="9" t="str">
        <f>_xll.SNL.Clients.Office.Excel.Functions.SPG(A1348, "RD_CREDIT_RATING_GLOBAL", "Issuer Credit Rating", "Local Currency LT|0")</f>
        <v>BB-</v>
      </c>
      <c r="O1348" s="9" t="str">
        <f>_xll.SNL.Clients.Office.Excel.Functions.SPG(A1348, "RD_CWOL_GLOBAL", "Issuer Credit Rating", "Local Currency LT|0")</f>
        <v>Stable</v>
      </c>
      <c r="P1348" s="9" t="str">
        <f>_xll.SNL.Clients.Office.Excel.Functions.SPG(A1348, "RD_RATING_ACTION_GLOBAL", "Issuer Credit Rating", "Local Currency LT|0")</f>
        <v>CreditWatch/Outlook (10/29/2021)</v>
      </c>
      <c r="Q1348" s="10">
        <f>_xll.SNL.Clients.Office.Excel.Functions.SPG(A1348, "RD_LAST_REVIEW_DATE_GLOBAL", "Issuer Credit Rating", "Local Currency LT")</f>
        <v>45680</v>
      </c>
      <c r="R1348" s="10">
        <f>_xll.SNL.Clients.Office.Excel.Functions.SPG(A1348, "RD_CREDIT_RATING_DATE_GLOBAL", "Issuer Credit Rating", "Local Currency LT|0")</f>
        <v>43252</v>
      </c>
      <c r="S1348" s="10">
        <f>_xll.SNL.Clients.Office.Excel.Functions.SPG(A1348, "RD_CREDIT_WATCH_OUTLOOK_DATE_GLOBAL", "Issuer Credit Rating", "Local Currency LT|0")</f>
        <v>44498</v>
      </c>
      <c r="T1348" s="13" t="str">
        <f>_xll.SNL.Clients.Office.Excel.Functions.SPG(A1348, "SP_BUSINESS_DESCRIPTION")</f>
        <v>Travel + Leisure Co., together with its subsidiaries, provides hospitality services and travel products in the United States and internationally. The company operates in two segments, Vacation Ownership; and Travel and Membership. The Vacation Ownership segment develops, markets, and sells vacation ownership interests (VOIs) to individual consumers, as well as provides consumer financing in connection with the sale of VOIs; and property management services at resorts. The Travel and Membership segment operates various travel businesses, including three vacation exchange brands, travel technology platforms, travel memberships, and direct-to-consumer rentals. This segment also offers private-label travel booking technology solutions. The company was formerly known as Wyndham Destinations, Inc. and changed its name to Travel + Leisure Co. in February 2021. Travel + Leisure Co. was founded in 1990 and is headquartered in Orlando, Florida.</v>
      </c>
    </row>
    <row r="1349" spans="1:20" x14ac:dyDescent="0.3">
      <c r="A1349" s="12" t="s">
        <v>1570</v>
      </c>
      <c r="B1349" s="10" t="str">
        <f>_xll.SNL.Clients.Office.Excel.Functions.SPG(A1349,"SP_IPO_DATE")</f>
        <v/>
      </c>
      <c r="C1349" s="5">
        <f>_xll.SNL.Clients.Office.Excel.Functions.SPG(A1349, "SP_VOLUME_AVG_WEEKLY_TO_SHARES_OUT", , "1M")</f>
        <v>6.2366157110687679</v>
      </c>
      <c r="D1349" s="5">
        <f>_xll.SNL.Clients.Office.Excel.Functions.SPG(A1349, "SP_VOLUME_AVG_WEEKLY_TO_SHARES_OUT", , "3M")</f>
        <v>6.3505409009124794</v>
      </c>
      <c r="E1349" s="5">
        <f>_xll.SNL.Clients.Office.Excel.Functions.SPG(A1349, "SP_VOLUME_AVG_DAILY_TO_1YR_AVG_DAILY", , "1M")</f>
        <v>113.56</v>
      </c>
      <c r="F1349" s="5">
        <f>_xll.SNL.Clients.Office.Excel.Functions.SPG(A1349, "SP_VOLUME_AVG_DAILY_TO_1YR_AVG_DAILY", , "3M")</f>
        <v>115.64</v>
      </c>
      <c r="G1349" s="9" t="str">
        <f>_xll.SNL.Clients.Office.Excel.Functions.SPG(A1349, "IQ_SECTOR")</f>
        <v>Consumer Staples</v>
      </c>
      <c r="H1349" s="9" t="str">
        <f>_xll.SNL.Clients.Office.Excel.Functions.SPG(A1349, "IQ_INDUSTRY_GROUP")</f>
        <v>Food, Beverage and Tobacco</v>
      </c>
      <c r="I1349" s="9" t="str">
        <f>_xll.SNL.Clients.Office.Excel.Functions.SPG(A1349, "IQ_INDUSTRY")</f>
        <v>Food Products</v>
      </c>
      <c r="J1349" s="9" t="str">
        <f>_xll.SNL.Clients.Office.Excel.Functions.SPG(A1349, "IQ_PRIMARY_INDUSTRY")</f>
        <v>Packaged Foods and Meats</v>
      </c>
      <c r="K1349" s="9" t="str">
        <f>_xll.SNL.Clients.Office.Excel.Functions.SPG(A1349, "NAICS_CODE", "Primary")</f>
        <v>311 - Food Manufacturing</v>
      </c>
      <c r="L1349" s="9" t="str">
        <f>_xll.SNL.Clients.Office.Excel.Functions.SPG(A1349, "SP_TOPICTAG")</f>
        <v>Coffee; Organic; Nutraceutical; Alternative Protein; Online Grocery</v>
      </c>
      <c r="M1349" s="5">
        <f>_xll.SNL.Clients.Office.Excel.Functions.SPG(A1349, "SP_PCT_SHARES_OWNED_ALL_INSTITUTIONS")</f>
        <v>93.03</v>
      </c>
      <c r="N1349" s="9" t="str">
        <f>_xll.SNL.Clients.Office.Excel.Functions.SPG(A1349, "RD_CREDIT_RATING_GLOBAL", "Issuer Credit Rating", "Local Currency LT|0")</f>
        <v>B</v>
      </c>
      <c r="O1349" s="9" t="str">
        <f>_xll.SNL.Clients.Office.Excel.Functions.SPG(A1349, "RD_CWOL_GLOBAL", "Issuer Credit Rating", "Local Currency LT|0")</f>
        <v>Stable</v>
      </c>
      <c r="P1349" s="9" t="str">
        <f>_xll.SNL.Clients.Office.Excel.Functions.SPG(A1349, "RD_RATING_ACTION_GLOBAL", "Issuer Credit Rating", "Local Currency LT|0")</f>
        <v>CreditWatch/Outlook (10/06/2022)</v>
      </c>
      <c r="Q1349" s="10">
        <f>_xll.SNL.Clients.Office.Excel.Functions.SPG(A1349, "RD_LAST_REVIEW_DATE_GLOBAL", "Issuer Credit Rating", "Local Currency LT")</f>
        <v>45468</v>
      </c>
      <c r="R1349" s="10">
        <f>_xll.SNL.Clients.Office.Excel.Functions.SPG(A1349, "RD_CREDIT_RATING_DATE_GLOBAL", "Issuer Credit Rating", "Local Currency LT|0")</f>
        <v>44508</v>
      </c>
      <c r="S1349" s="10">
        <f>_xll.SNL.Clients.Office.Excel.Functions.SPG(A1349, "RD_CREDIT_WATCH_OUTLOOK_DATE_GLOBAL", "Issuer Credit Rating", "Local Currency LT|0")</f>
        <v>44840</v>
      </c>
      <c r="T1349" s="13" t="str">
        <f>_xll.SNL.Clients.Office.Excel.Functions.SPG(A1349, "SP_BUSINESS_DESCRIPTION")</f>
        <v>TreeHouse Foods, Inc. manufactures and distributes private brands snacks and beverages in the United States and internationally. The company provides snacking products, such as crackers, pretzels, in-store bakery items, frozen griddle items, cookies, and candies; and beverage and drink mixes, including non-dairy creamer, coffee, broths/stocks, powdered beverages and other blends, tea, and ready-to-drink-beverages. It also offers groceries comprising pickles, refrigerated dough, hot cereal, and cheese and puddings, as well as natural, organic, and gluten-free products. The company sells its products through various distribution channels, including retailers, foodservice distributors, food-away-from-home customers, refrigerated and frozen formats, and co-manufacturers, as well as industrial and export, which includes food manufacturers and repackagers of foodservice products. TreeHouse Foods, Inc. was founded in 1862 and is based in Oak Brook, Illinois.</v>
      </c>
    </row>
    <row r="1350" spans="1:20" x14ac:dyDescent="0.3">
      <c r="A1350" s="12" t="s">
        <v>2001</v>
      </c>
      <c r="B1350" s="10">
        <f>_xll.SNL.Clients.Office.Excel.Functions.SPG(A1350,"SP_IPO_DATE")</f>
        <v>36263</v>
      </c>
      <c r="C1350" s="5">
        <f>_xll.SNL.Clients.Office.Excel.Functions.SPG(A1350, "SP_VOLUME_AVG_WEEKLY_TO_SHARES_OUT", , "1M")</f>
        <v>5.2148011400636323</v>
      </c>
      <c r="D1350" s="5">
        <f>_xll.SNL.Clients.Office.Excel.Functions.SPG(A1350, "SP_VOLUME_AVG_WEEKLY_TO_SHARES_OUT", , "3M")</f>
        <v>5.454673885850104</v>
      </c>
      <c r="E1350" s="5">
        <f>_xll.SNL.Clients.Office.Excel.Functions.SPG(A1350, "SP_VOLUME_AVG_DAILY_TO_1YR_AVG_DAILY", , "1M")</f>
        <v>103.73</v>
      </c>
      <c r="F1350" s="5">
        <f>_xll.SNL.Clients.Office.Excel.Functions.SPG(A1350, "SP_VOLUME_AVG_DAILY_TO_1YR_AVG_DAILY", , "3M")</f>
        <v>108.51</v>
      </c>
      <c r="G1350" s="9" t="str">
        <f>_xll.SNL.Clients.Office.Excel.Functions.SPG(A1350, "IQ_SECTOR")</f>
        <v>Industrials</v>
      </c>
      <c r="H1350" s="9" t="str">
        <f>_xll.SNL.Clients.Office.Excel.Functions.SPG(A1350, "IQ_INDUSTRY_GROUP")</f>
        <v>Capital Goods</v>
      </c>
      <c r="I1350" s="9" t="str">
        <f>_xll.SNL.Clients.Office.Excel.Functions.SPG(A1350, "IQ_INDUSTRY")</f>
        <v>Building Products</v>
      </c>
      <c r="J1350" s="9" t="str">
        <f>_xll.SNL.Clients.Office.Excel.Functions.SPG(A1350, "IQ_PRIMARY_INDUSTRY")</f>
        <v>Building Products</v>
      </c>
      <c r="K1350" s="9" t="str">
        <f>_xll.SNL.Clients.Office.Excel.Functions.SPG(A1350, "NAICS_CODE", "Primary")</f>
        <v>33299 - All Other Fabricated Metal Product Manufacturing</v>
      </c>
      <c r="L1350" s="9" t="str">
        <f>_xll.SNL.Clients.Office.Excel.Functions.SPG(A1350, "SP_TOPICTAG")</f>
        <v/>
      </c>
      <c r="M1350" s="5">
        <f>_xll.SNL.Clients.Office.Excel.Functions.SPG(A1350, "SP_PCT_SHARES_OWNED_ALL_INSTITUTIONS")</f>
        <v>102.36</v>
      </c>
      <c r="N1350" s="9" t="str">
        <f>_xll.SNL.Clients.Office.Excel.Functions.SPG(A1350, "RD_CREDIT_RATING_GLOBAL", "Issuer Credit Rating", "Local Currency LT|0")</f>
        <v/>
      </c>
      <c r="O1350" s="9" t="str">
        <f>_xll.SNL.Clients.Office.Excel.Functions.SPG(A1350, "RD_CWOL_GLOBAL", "Issuer Credit Rating", "Local Currency LT|0")</f>
        <v/>
      </c>
      <c r="P1350" s="9" t="str">
        <f>_xll.SNL.Clients.Office.Excel.Functions.SPG(A1350, "RD_RATING_ACTION_GLOBAL", "Issuer Credit Rating", "Local Currency LT|0")</f>
        <v/>
      </c>
      <c r="Q1350" s="10" t="str">
        <f>_xll.SNL.Clients.Office.Excel.Functions.SPG(A1350, "RD_LAST_REVIEW_DATE_GLOBAL", "Issuer Credit Rating", "Local Currency LT")</f>
        <v/>
      </c>
      <c r="R1350" s="10" t="str">
        <f>_xll.SNL.Clients.Office.Excel.Functions.SPG(A1350, "RD_CREDIT_RATING_DATE_GLOBAL", "Issuer Credit Rating", "Local Currency LT|0")</f>
        <v/>
      </c>
      <c r="S1350" s="10" t="str">
        <f>_xll.SNL.Clients.Office.Excel.Functions.SPG(A1350, "RD_CREDIT_WATCH_OUTLOOK_DATE_GLOBAL", "Issuer Credit Rating", "Local Currency LT|0")</f>
        <v/>
      </c>
      <c r="T1350" s="13" t="str">
        <f>_xll.SNL.Clients.Office.Excel.Functions.SPG(A1350, "SP_BUSINESS_DESCRIPTION")</f>
        <v>Trex Company, Inc. manufactures and distributes composite decking, railing, and outdoor living products and accessories for residential and commercial markets in the United States. It offers decking products and accessories under the names Trex Transcend, Trex Select, Trex Signature, Trex Transcend Lineage, and Trex Enhance for protection against fading, staining, mold, and scratching; Trex Hideaway, a hidden fastening system; and Trex DeckLighting, a LED dimmable deck lighting for use on posts, floors, and steps. The company also provides Trex Transcend Railing products that are used in Trex decking products and other decking materials; Trex Select Railing products for a simple clean finished look; Trex Enhance Railing system; Trex Signature aluminum railing for a contemporary look; and Trex Select T-Rail railing products. In addition, it offers Trex Seclusions, a fencing product that includes structural posts, bottom and top rails, pickets, and decorative post caps. Further, the company acts as a licensor in various licensing agreements with third parties to manufacture and sell products under the Trex name, including Trex Outdoor Furniture; Trex RainEscape, an above joist deck drainage system; Trex Pergola, a cellular PVC product; Trex Latticeworks outdoor lattice boards; Trex Cornhole boards; Diablo Trex Blade, a saw blade for wood-alternative composite decking; Trex SpiralStairs and structural steel posts; and Trex Outdoor Kitchens, cabinetry, and Storage products. It sells its products through wholesale distributors, retail lumber dealers, and Home Depot and Lowe’s stores. Trex Company, Inc. was founded in 1996 and is headquartered in Winchester, Virginia.</v>
      </c>
    </row>
    <row r="1351" spans="1:20" x14ac:dyDescent="0.3">
      <c r="A1351" s="12" t="s">
        <v>1571</v>
      </c>
      <c r="B1351" s="10">
        <f>_xll.SNL.Clients.Office.Excel.Functions.SPG(A1351,"SP_IPO_DATE")</f>
        <v>41304</v>
      </c>
      <c r="C1351" s="5">
        <f>_xll.SNL.Clients.Office.Excel.Functions.SPG(A1351, "SP_VOLUME_AVG_WEEKLY_TO_SHARES_OUT", , "1M")</f>
        <v>3.5489220338886045</v>
      </c>
      <c r="D1351" s="5">
        <f>_xll.SNL.Clients.Office.Excel.Functions.SPG(A1351, "SP_VOLUME_AVG_WEEKLY_TO_SHARES_OUT", , "3M")</f>
        <v>4.0914475595019937</v>
      </c>
      <c r="E1351" s="5">
        <f>_xll.SNL.Clients.Office.Excel.Functions.SPG(A1351, "SP_VOLUME_AVG_DAILY_TO_1YR_AVG_DAILY", , "1M")</f>
        <v>74.42</v>
      </c>
      <c r="F1351" s="5">
        <f>_xll.SNL.Clients.Office.Excel.Functions.SPG(A1351, "SP_VOLUME_AVG_DAILY_TO_1YR_AVG_DAILY", , "3M")</f>
        <v>85.79</v>
      </c>
      <c r="G1351" s="9" t="str">
        <f>_xll.SNL.Clients.Office.Excel.Functions.SPG(A1351, "IQ_SECTOR")</f>
        <v>Consumer Discretionary</v>
      </c>
      <c r="H1351" s="9" t="str">
        <f>_xll.SNL.Clients.Office.Excel.Functions.SPG(A1351, "IQ_INDUSTRY_GROUP")</f>
        <v>Consumer Durables and Apparel</v>
      </c>
      <c r="I1351" s="9" t="str">
        <f>_xll.SNL.Clients.Office.Excel.Functions.SPG(A1351, "IQ_INDUSTRY")</f>
        <v>Household Durables</v>
      </c>
      <c r="J1351" s="9" t="str">
        <f>_xll.SNL.Clients.Office.Excel.Functions.SPG(A1351, "IQ_PRIMARY_INDUSTRY")</f>
        <v>Homebuilding</v>
      </c>
      <c r="K1351" s="9" t="str">
        <f>_xll.SNL.Clients.Office.Excel.Functions.SPG(A1351, "NAICS_CODE", "Primary")</f>
        <v>23611 - Residential Building Construction</v>
      </c>
      <c r="L1351" s="9" t="str">
        <f>_xll.SNL.Clients.Office.Excel.Functions.SPG(A1351, "SP_TOPICTAG")</f>
        <v/>
      </c>
      <c r="M1351" s="5">
        <f>_xll.SNL.Clients.Office.Excel.Functions.SPG(A1351, "SP_PCT_SHARES_OWNED_ALL_INSTITUTIONS")</f>
        <v>98.67</v>
      </c>
      <c r="N1351" s="9" t="str">
        <f>_xll.SNL.Clients.Office.Excel.Functions.SPG(A1351, "RD_CREDIT_RATING_GLOBAL", "Issuer Credit Rating", "Local Currency LT|0")</f>
        <v>BB</v>
      </c>
      <c r="O1351" s="9" t="str">
        <f>_xll.SNL.Clients.Office.Excel.Functions.SPG(A1351, "RD_CWOL_GLOBAL", "Issuer Credit Rating", "Local Currency LT|0")</f>
        <v>Stable</v>
      </c>
      <c r="P1351" s="9" t="str">
        <f>_xll.SNL.Clients.Office.Excel.Functions.SPG(A1351, "RD_RATING_ACTION_GLOBAL", "Issuer Credit Rating", "Local Currency LT|0")</f>
        <v>Upgrade | CreditWatch/Outlook (12/06/2023)</v>
      </c>
      <c r="Q1351" s="10">
        <f>_xll.SNL.Clients.Office.Excel.Functions.SPG(A1351, "RD_LAST_REVIEW_DATE_GLOBAL", "Issuer Credit Rating", "Local Currency LT")</f>
        <v>45397</v>
      </c>
      <c r="R1351" s="10">
        <f>_xll.SNL.Clients.Office.Excel.Functions.SPG(A1351, "RD_CREDIT_RATING_DATE_GLOBAL", "Issuer Credit Rating", "Local Currency LT|0")</f>
        <v>45266</v>
      </c>
      <c r="S1351" s="10">
        <f>_xll.SNL.Clients.Office.Excel.Functions.SPG(A1351, "RD_CREDIT_WATCH_OUTLOOK_DATE_GLOBAL", "Issuer Credit Rating", "Local Currency LT|0")</f>
        <v>45266</v>
      </c>
      <c r="T1351" s="13" t="str">
        <f>_xll.SNL.Clients.Office.Excel.Functions.SPG(A1351, "SP_BUSINESS_DESCRIPTION")</f>
        <v>Tri Pointe Homes, Inc. engages in the design, construction, and sale of single-family attached and detached homes in the United States. The company operates through a portfolio of six regional home building brands comprising Maracay in Arizona; Pardee Homes in California and Nevada; Quadrant Homes in Washington; Trendmaker Homes in Texas; TRI Pointe Homes in California, Colorado, and the Carolinas; and Winchester Homes in Maryland and Northern Virginia. It operates active selling communities, and owned or controlled lots. The company sells its homes through own sales representatives and independent real estate brokers. It provides financial services, such as mortgage financing, title and escrow, and property and casualty insurance agency services. The company was formerly known as TRI Pointe Group, Inc. and changed its name to Tri Pointe Homes, Inc. in January 2021. Tri Pointe Homes, Inc. was founded in 2009 and is based in Incline Village, Nevada.</v>
      </c>
    </row>
    <row r="1352" spans="1:20" x14ac:dyDescent="0.3">
      <c r="A1352" s="12" t="s">
        <v>460</v>
      </c>
      <c r="B1352" s="10" t="str">
        <f>_xll.SNL.Clients.Office.Excel.Functions.SPG(A1352,"SP_IPO_DATE")</f>
        <v/>
      </c>
      <c r="C1352" s="5">
        <f>_xll.SNL.Clients.Office.Excel.Functions.SPG(A1352, "SP_VOLUME_AVG_WEEKLY_TO_SHARES_OUT", , "1M")</f>
        <v>2.4236174577209004</v>
      </c>
      <c r="D1352" s="5">
        <f>_xll.SNL.Clients.Office.Excel.Functions.SPG(A1352, "SP_VOLUME_AVG_WEEKLY_TO_SHARES_OUT", , "3M")</f>
        <v>2.547698701334721</v>
      </c>
      <c r="E1352" s="5">
        <f>_xll.SNL.Clients.Office.Excel.Functions.SPG(A1352, "SP_VOLUME_AVG_DAILY_TO_1YR_AVG_DAILY", , "1M")</f>
        <v>89.27</v>
      </c>
      <c r="F1352" s="5">
        <f>_xll.SNL.Clients.Office.Excel.Functions.SPG(A1352, "SP_VOLUME_AVG_DAILY_TO_1YR_AVG_DAILY", , "3M")</f>
        <v>93.84</v>
      </c>
      <c r="G1352" s="9" t="str">
        <f>_xll.SNL.Clients.Office.Excel.Functions.SPG(A1352, "IQ_SECTOR")</f>
        <v>Information Technology</v>
      </c>
      <c r="H1352" s="9" t="str">
        <f>_xll.SNL.Clients.Office.Excel.Functions.SPG(A1352, "IQ_INDUSTRY_GROUP")</f>
        <v>Technology Hardware and Equipment</v>
      </c>
      <c r="I1352" s="9" t="str">
        <f>_xll.SNL.Clients.Office.Excel.Functions.SPG(A1352, "IQ_INDUSTRY")</f>
        <v>Electronic Equipment, Instruments and Components</v>
      </c>
      <c r="J1352" s="9" t="str">
        <f>_xll.SNL.Clients.Office.Excel.Functions.SPG(A1352, "IQ_PRIMARY_INDUSTRY")</f>
        <v>Electronic Equipment and Instruments</v>
      </c>
      <c r="K1352" s="9" t="str">
        <f>_xll.SNL.Clients.Office.Excel.Functions.SPG(A1352, "NAICS_CODE", "Primary")</f>
        <v>334519 - Other Measuring and Controlling Device Manufacturing</v>
      </c>
      <c r="L1352" s="9" t="str">
        <f>_xll.SNL.Clients.Office.Excel.Functions.SPG(A1352, "SP_TOPICTAG")</f>
        <v>Farming; Predictive Analytics; Team Collaboration; DaaS</v>
      </c>
      <c r="M1352" s="5">
        <f>_xll.SNL.Clients.Office.Excel.Functions.SPG(A1352, "SP_PCT_SHARES_OWNED_ALL_INSTITUTIONS")</f>
        <v>95.82</v>
      </c>
      <c r="N1352" s="9" t="str">
        <f>_xll.SNL.Clients.Office.Excel.Functions.SPG(A1352, "RD_CREDIT_RATING_GLOBAL", "Issuer Credit Rating", "Local Currency LT|0")</f>
        <v>BBB-</v>
      </c>
      <c r="O1352" s="9" t="str">
        <f>_xll.SNL.Clients.Office.Excel.Functions.SPG(A1352, "RD_CWOL_GLOBAL", "Issuer Credit Rating", "Local Currency LT|0")</f>
        <v>Stable</v>
      </c>
      <c r="P1352" s="9" t="str">
        <f>_xll.SNL.Clients.Office.Excel.Functions.SPG(A1352, "RD_RATING_ACTION_GLOBAL", "Issuer Credit Rating", "Local Currency LT|0")</f>
        <v>CreditWatch/Outlook (06/18/2019)</v>
      </c>
      <c r="Q1352" s="10">
        <f>_xll.SNL.Clients.Office.Excel.Functions.SPG(A1352, "RD_LAST_REVIEW_DATE_GLOBAL", "Issuer Credit Rating", "Local Currency LT")</f>
        <v>45590</v>
      </c>
      <c r="R1352" s="10">
        <f>_xll.SNL.Clients.Office.Excel.Functions.SPG(A1352, "RD_CREDIT_RATING_DATE_GLOBAL", "Issuer Credit Rating", "Local Currency LT|0")</f>
        <v>41942</v>
      </c>
      <c r="S1352" s="10">
        <f>_xll.SNL.Clients.Office.Excel.Functions.SPG(A1352, "RD_CREDIT_WATCH_OUTLOOK_DATE_GLOBAL", "Issuer Credit Rating", "Local Currency LT|0")</f>
        <v>43634</v>
      </c>
      <c r="T1352" s="13" t="str">
        <f>_xll.SNL.Clients.Office.Excel.Functions.SPG(A1352, "SP_BUSINESS_DESCRIPTION")</f>
        <v>Trimble Inc. provides technology solutions that enable professionals and field mobile workers to enhance or transform their work processes worldwide. The company’s Buildings and Infrastructure segment offers field and office software for project design and visualization; systems to guide and control construction equipment; software for 3D design and data sharing; systems to monitor, track, and manage assets, equipment, and workers; software to share and communicate data; program management solutions for construction owners; 3D conceptual design and modeling software; building information modeling software; enterprise resource planning, project management, and project collaboration solutions; integrated site layout and measurement systems; cost estimating, scheduling, and project controls solutions; and applications for sub-contractors and trades. Its Geospatial segment provides surveying and geospatial products, and geographic information systems. The company’s Resources and Utilities segment offers precision agriculture products and services, such as guidance and positioning systems, including autonomous steering systems, automated and variable-rate application and technology systems, and information management solutions; manual and automated navigation guidance for tractors and other farm equipment; solutions to automate application of pesticide and seeding; water solutions; and agricultural software. Its Transportation segment offers solutions for long haul trucking and freight shipper markets; mobility solutions comprising route management, safety and compliance, end-to-end vehicle management, video intelligence, and supply chain communications; and fleet and transportation management systems, analytics, routing, mapping, reporting, and predictive modeling solutions. The company was formerly known as Trimble Navigation Limited and changed its name to Trimble Inc. in October 2016. Trimble Inc. was founded in 1978 and is headquartered in Westminster, Colorado.</v>
      </c>
    </row>
    <row r="1353" spans="1:20" x14ac:dyDescent="0.3">
      <c r="A1353" s="12" t="s">
        <v>1572</v>
      </c>
      <c r="B1353" s="10" t="str">
        <f>_xll.SNL.Clients.Office.Excel.Functions.SPG(A1353,"SP_IPO_DATE")</f>
        <v/>
      </c>
      <c r="C1353" s="5">
        <f>_xll.SNL.Clients.Office.Excel.Functions.SPG(A1353, "SP_VOLUME_AVG_WEEKLY_TO_SHARES_OUT", , "1M")</f>
        <v>2.7914324201208784</v>
      </c>
      <c r="D1353" s="5">
        <f>_xll.SNL.Clients.Office.Excel.Functions.SPG(A1353, "SP_VOLUME_AVG_WEEKLY_TO_SHARES_OUT", , "3M")</f>
        <v>2.8834696186770938</v>
      </c>
      <c r="E1353" s="5">
        <f>_xll.SNL.Clients.Office.Excel.Functions.SPG(A1353, "SP_VOLUME_AVG_DAILY_TO_1YR_AVG_DAILY", , "1M")</f>
        <v>83.66</v>
      </c>
      <c r="F1353" s="5">
        <f>_xll.SNL.Clients.Office.Excel.Functions.SPG(A1353, "SP_VOLUME_AVG_DAILY_TO_1YR_AVG_DAILY", , "3M")</f>
        <v>86.42</v>
      </c>
      <c r="G1353" s="9" t="str">
        <f>_xll.SNL.Clients.Office.Excel.Functions.SPG(A1353, "IQ_SECTOR")</f>
        <v>Industrials</v>
      </c>
      <c r="H1353" s="9" t="str">
        <f>_xll.SNL.Clients.Office.Excel.Functions.SPG(A1353, "IQ_INDUSTRY_GROUP")</f>
        <v>Capital Goods</v>
      </c>
      <c r="I1353" s="9" t="str">
        <f>_xll.SNL.Clients.Office.Excel.Functions.SPG(A1353, "IQ_INDUSTRY")</f>
        <v>Machinery</v>
      </c>
      <c r="J1353" s="9" t="str">
        <f>_xll.SNL.Clients.Office.Excel.Functions.SPG(A1353, "IQ_PRIMARY_INDUSTRY")</f>
        <v>Construction Machinery and Heavy Transportation Equipment</v>
      </c>
      <c r="K1353" s="9" t="str">
        <f>_xll.SNL.Clients.Office.Excel.Functions.SPG(A1353, "NAICS_CODE", "Primary")</f>
        <v>336510 - Railroad Rolling Stock Manufacturing</v>
      </c>
      <c r="L1353" s="9" t="str">
        <f>_xll.SNL.Clients.Office.Excel.Functions.SPG(A1353, "SP_TOPICTAG")</f>
        <v>Fleet Management; Freight Service</v>
      </c>
      <c r="M1353" s="5">
        <f>_xll.SNL.Clients.Office.Excel.Functions.SPG(A1353, "SP_PCT_SHARES_OWNED_ALL_INSTITUTIONS")</f>
        <v>86.58</v>
      </c>
      <c r="N1353" s="9" t="str">
        <f>_xll.SNL.Clients.Office.Excel.Functions.SPG(A1353, "RD_CREDIT_RATING_GLOBAL", "Issuer Credit Rating", "Local Currency LT|0")</f>
        <v>BB+</v>
      </c>
      <c r="O1353" s="9" t="str">
        <f>_xll.SNL.Clients.Office.Excel.Functions.SPG(A1353, "RD_CWOL_GLOBAL", "Issuer Credit Rating", "Local Currency LT|0")</f>
        <v>Stable</v>
      </c>
      <c r="P1353" s="9" t="str">
        <f>_xll.SNL.Clients.Office.Excel.Functions.SPG(A1353, "RD_RATING_ACTION_GLOBAL", "Issuer Credit Rating", "Local Currency LT|0")</f>
        <v>Downgrade | CreditWatch/Outlook (05/22/2020)</v>
      </c>
      <c r="Q1353" s="10">
        <f>_xll.SNL.Clients.Office.Excel.Functions.SPG(A1353, "RD_LAST_REVIEW_DATE_GLOBAL", "Issuer Credit Rating", "Local Currency LT")</f>
        <v>45401</v>
      </c>
      <c r="R1353" s="10">
        <f>_xll.SNL.Clients.Office.Excel.Functions.SPG(A1353, "RD_CREDIT_RATING_DATE_GLOBAL", "Issuer Credit Rating", "Local Currency LT|0")</f>
        <v>43973</v>
      </c>
      <c r="S1353" s="10">
        <f>_xll.SNL.Clients.Office.Excel.Functions.SPG(A1353, "RD_CREDIT_WATCH_OUTLOOK_DATE_GLOBAL", "Issuer Credit Rating", "Local Currency LT|0")</f>
        <v>43973</v>
      </c>
      <c r="T1353" s="13" t="str">
        <f>_xll.SNL.Clients.Office.Excel.Functions.SPG(A1353, "SP_BUSINESS_DESCRIPTION")</f>
        <v>Trinity Industries, Inc. provides rail transportation products and services under the TrinityRail name in North America. It operates in two segments, Railcar Leasing and Management Services Group, and Rail Products Group. The Railcar Leasing and Management Services Group segment leases freight and tank railcars; originates and manages railcar leases for third-party investors; and provides fleet maintenance and management services. As of December 31, 2023, it had a fleet of 109,295 railcars. This segment serves industrial shipper and railroad companies operating in agriculture, construction and metals, consumer products, energy, and refined products and chemicals markets. The Rail Products Group segment manufactures freight and tank railcars for transporting various liquids, gases, and dry cargo; and offers railcar maintenance and modification services. This segment serves railroads, leasing companies, and industrial shippers of products in the agriculture, construction and metals, consumer products, energy, and refined products and chemicals markets. It sells or leases products and services through its own sales personnel and independent sales representatives. The company was incorporated in 1933 and is headquartered in Dallas, Texas.</v>
      </c>
    </row>
    <row r="1354" spans="1:20" x14ac:dyDescent="0.3">
      <c r="A1354" s="12" t="s">
        <v>1573</v>
      </c>
      <c r="B1354" s="10" t="str">
        <f>_xll.SNL.Clients.Office.Excel.Functions.SPG(A1354,"SP_IPO_DATE")</f>
        <v/>
      </c>
      <c r="C1354" s="5">
        <f>_xll.SNL.Clients.Office.Excel.Functions.SPG(A1354, "SP_VOLUME_AVG_WEEKLY_TO_SHARES_OUT", , "1M")</f>
        <v>9.7518684598318881</v>
      </c>
      <c r="D1354" s="5">
        <f>_xll.SNL.Clients.Office.Excel.Functions.SPG(A1354, "SP_VOLUME_AVG_WEEKLY_TO_SHARES_OUT", , "3M")</f>
        <v>9.4144059259421855</v>
      </c>
      <c r="E1354" s="5">
        <f>_xll.SNL.Clients.Office.Excel.Functions.SPG(A1354, "SP_VOLUME_AVG_DAILY_TO_1YR_AVG_DAILY", , "1M")</f>
        <v>105.88</v>
      </c>
      <c r="F1354" s="5">
        <f>_xll.SNL.Clients.Office.Excel.Functions.SPG(A1354, "SP_VOLUME_AVG_DAILY_TO_1YR_AVG_DAILY", , "3M")</f>
        <v>102.22</v>
      </c>
      <c r="G1354" s="9" t="str">
        <f>_xll.SNL.Clients.Office.Excel.Functions.SPG(A1354, "IQ_SECTOR")</f>
        <v>Communication Services</v>
      </c>
      <c r="H1354" s="9" t="str">
        <f>_xll.SNL.Clients.Office.Excel.Functions.SPG(A1354, "IQ_INDUSTRY_GROUP")</f>
        <v>Media and Entertainment</v>
      </c>
      <c r="I1354" s="9" t="str">
        <f>_xll.SNL.Clients.Office.Excel.Functions.SPG(A1354, "IQ_INDUSTRY")</f>
        <v>Interactive Media and Services</v>
      </c>
      <c r="J1354" s="9" t="str">
        <f>_xll.SNL.Clients.Office.Excel.Functions.SPG(A1354, "IQ_PRIMARY_INDUSTRY")</f>
        <v>Interactive Media and Services</v>
      </c>
      <c r="K1354" s="9" t="str">
        <f>_xll.SNL.Clients.Office.Excel.Functions.SPG(A1354, "NAICS_CODE", "Primary")</f>
        <v>519290 - Web Search Portals and All Other Information Services</v>
      </c>
      <c r="L1354" s="9" t="str">
        <f>_xll.SNL.Clients.Office.Excel.Functions.SPG(A1354, "SP_TOPICTAG")</f>
        <v>Adventure Travel; Business Travel; Digital Media; Location Based Services; Tourism; Travel Accommodations; Social Networking and Collaboration</v>
      </c>
      <c r="M1354" s="5">
        <f>_xll.SNL.Clients.Office.Excel.Functions.SPG(A1354, "SP_PCT_SHARES_OWNED_ALL_INSTITUTIONS")</f>
        <v>75.959999999999994</v>
      </c>
      <c r="N1354" s="9" t="str">
        <f>_xll.SNL.Clients.Office.Excel.Functions.SPG(A1354, "RD_CREDIT_RATING_GLOBAL", "Issuer Credit Rating", "Local Currency LT|0")</f>
        <v>B+</v>
      </c>
      <c r="O1354" s="9" t="str">
        <f>_xll.SNL.Clients.Office.Excel.Functions.SPG(A1354, "RD_CWOL_GLOBAL", "Issuer Credit Rating", "Local Currency LT|0")</f>
        <v>Stable</v>
      </c>
      <c r="P1354" s="9" t="str">
        <f>_xll.SNL.Clients.Office.Excel.Functions.SPG(A1354, "RD_RATING_ACTION_GLOBAL", "Issuer Credit Rating", "Local Currency LT|0")</f>
        <v>Downgrade | CreditWatch/Outlook (08/14/2023)</v>
      </c>
      <c r="Q1354" s="10">
        <f>_xll.SNL.Clients.Office.Excel.Functions.SPG(A1354, "RD_LAST_REVIEW_DATE_GLOBAL", "Issuer Credit Rating", "Local Currency LT")</f>
        <v>45525</v>
      </c>
      <c r="R1354" s="10">
        <f>_xll.SNL.Clients.Office.Excel.Functions.SPG(A1354, "RD_CREDIT_RATING_DATE_GLOBAL", "Issuer Credit Rating", "Local Currency LT|0")</f>
        <v>45152</v>
      </c>
      <c r="S1354" s="10">
        <f>_xll.SNL.Clients.Office.Excel.Functions.SPG(A1354, "RD_CREDIT_WATCH_OUTLOOK_DATE_GLOBAL", "Issuer Credit Rating", "Local Currency LT|0")</f>
        <v>45152</v>
      </c>
      <c r="T1354" s="13" t="str">
        <f>_xll.SNL.Clients.Office.Excel.Functions.SPG(A1354, "SP_BUSINESS_DESCRIPTION")</f>
        <v>TripAdvisor, Inc. operates as an online travel company, primarily engages in the provision of travel guidance products and services worldwide. The company operates in three segments: Brand Tripadvisor, Viator, and TheFork. The Brand Tripadvisor segment offers travel guidance platforms for travelers to discover, generate, and share authentic user-generated content in the form of ratings and reviews for destinations, points-of-interest, experiences, accommodations, restaurants, and cruises. The Viator’s segment provides pure-play experiences online travel agency that comprehensive and connecting travelers to discover and book tours, activities, and attractions from experience operators. TheFork segment provides an online marketplace that enables diners to discover and book online reservations at restaurants. TripAdvisor, Inc. was founded in 2000 and is headquartered in Needham, Massachusetts. Tripadvisor, Inc. is a subsidiary of Liberty TripAdvisor Holdings, Inc.</v>
      </c>
    </row>
    <row r="1355" spans="1:20" x14ac:dyDescent="0.3">
      <c r="A1355" s="12" t="s">
        <v>1574</v>
      </c>
      <c r="B1355" s="10">
        <f>_xll.SNL.Clients.Office.Excel.Functions.SPG(A1355,"SP_IPO_DATE")</f>
        <v>41949</v>
      </c>
      <c r="C1355" s="5">
        <f>_xll.SNL.Clients.Office.Excel.Functions.SPG(A1355, "SP_VOLUME_AVG_WEEKLY_TO_SHARES_OUT", , "1M")</f>
        <v>3.1177003441771745</v>
      </c>
      <c r="D1355" s="5">
        <f>_xll.SNL.Clients.Office.Excel.Functions.SPG(A1355, "SP_VOLUME_AVG_WEEKLY_TO_SHARES_OUT", , "3M")</f>
        <v>2.785142558268674</v>
      </c>
      <c r="E1355" s="5">
        <f>_xll.SNL.Clients.Office.Excel.Functions.SPG(A1355, "SP_VOLUME_AVG_DAILY_TO_1YR_AVG_DAILY", , "1M")</f>
        <v>95.54</v>
      </c>
      <c r="F1355" s="5">
        <f>_xll.SNL.Clients.Office.Excel.Functions.SPG(A1355, "SP_VOLUME_AVG_DAILY_TO_1YR_AVG_DAILY", , "3M")</f>
        <v>85.35</v>
      </c>
      <c r="G1355" s="9" t="str">
        <f>_xll.SNL.Clients.Office.Excel.Functions.SPG(A1355, "IQ_SECTOR")</f>
        <v>Financials</v>
      </c>
      <c r="H1355" s="9" t="str">
        <f>_xll.SNL.Clients.Office.Excel.Functions.SPG(A1355, "IQ_INDUSTRY_GROUP")</f>
        <v>Banks</v>
      </c>
      <c r="I1355" s="9" t="str">
        <f>_xll.SNL.Clients.Office.Excel.Functions.SPG(A1355, "IQ_INDUSTRY")</f>
        <v>Banks</v>
      </c>
      <c r="J1355" s="9" t="str">
        <f>_xll.SNL.Clients.Office.Excel.Functions.SPG(A1355, "IQ_PRIMARY_INDUSTRY")</f>
        <v>Regional Banks</v>
      </c>
      <c r="K1355" s="9" t="str">
        <f>_xll.SNL.Clients.Office.Excel.Functions.SPG(A1355, "NAICS_CODE", "Primary")</f>
        <v>522110 - Commercial Banking</v>
      </c>
      <c r="L1355" s="9" t="str">
        <f>_xll.SNL.Clients.Office.Excel.Functions.SPG(A1355, "SP_TOPICTAG")</f>
        <v>Consumer Lending; Banking as a Service</v>
      </c>
      <c r="M1355" s="5">
        <f>_xll.SNL.Clients.Office.Excel.Functions.SPG(A1355, "SP_PCT_SHARES_OWNED_ALL_INSTITUTIONS")</f>
        <v>94.23</v>
      </c>
      <c r="N1355" s="9" t="str">
        <f>_xll.SNL.Clients.Office.Excel.Functions.SPG(A1355, "RD_CREDIT_RATING_GLOBAL", "Issuer Credit Rating", "Local Currency LT|0")</f>
        <v/>
      </c>
      <c r="O1355" s="9" t="str">
        <f>_xll.SNL.Clients.Office.Excel.Functions.SPG(A1355, "RD_CWOL_GLOBAL", "Issuer Credit Rating", "Local Currency LT|0")</f>
        <v/>
      </c>
      <c r="P1355" s="9" t="str">
        <f>_xll.SNL.Clients.Office.Excel.Functions.SPG(A1355, "RD_RATING_ACTION_GLOBAL", "Issuer Credit Rating", "Local Currency LT|0")</f>
        <v/>
      </c>
      <c r="Q1355" s="10" t="str">
        <f>_xll.SNL.Clients.Office.Excel.Functions.SPG(A1355, "RD_LAST_REVIEW_DATE_GLOBAL", "Issuer Credit Rating", "Local Currency LT")</f>
        <v/>
      </c>
      <c r="R1355" s="10" t="str">
        <f>_xll.SNL.Clients.Office.Excel.Functions.SPG(A1355, "RD_CREDIT_RATING_DATE_GLOBAL", "Issuer Credit Rating", "Local Currency LT|0")</f>
        <v/>
      </c>
      <c r="S1355" s="10" t="str">
        <f>_xll.SNL.Clients.Office.Excel.Functions.SPG(A1355, "RD_CREDIT_WATCH_OUTLOOK_DATE_GLOBAL", "Issuer Credit Rating", "Local Currency LT|0")</f>
        <v/>
      </c>
      <c r="T1355" s="13" t="str">
        <f>_xll.SNL.Clients.Office.Excel.Functions.SPG(A1355, "SP_BUSINESS_DESCRIPTION")</f>
        <v>Triumph Financial, Inc., a financial holding company, provides banking, factoring, payments, and intelligence services in the United States. The company offers deposit products, including checking, savings, money market, and certificates of deposit; and loan products, such as commercial real estate, land, commercial construction and land development, residential real estate, commercial agriculture, and consumer loans, as well as commercial and industrial loans, equipment loans, asset-based loans, business loans for working capital and operational purposes, and liquid credit loans. It also provides electronic banking services, debit cards, insurance brokerage services, mortgage warehouse facilities, and transportation factoring services; payments services offered through TriumphPay platform, a payments network for the over-the-road trucking industry; and LoadPay product, a digital bank account developed for Carriers, as well as provides service and performance scoring and benchmarking to the over-the-road trucking industry. The company was formerly known as Triumph Bancorp, Inc. and changed its name to Triumph Financial, Inc. in December 2022. Triumph Financial, Inc. was incorporated in 2003 and is headquartered in Dallas, Texas.</v>
      </c>
    </row>
    <row r="1356" spans="1:20" x14ac:dyDescent="0.3">
      <c r="A1356" s="12" t="s">
        <v>1575</v>
      </c>
      <c r="B1356" s="10">
        <f>_xll.SNL.Clients.Office.Excel.Functions.SPG(A1356,"SP_IPO_DATE")</f>
        <v>35363</v>
      </c>
      <c r="C1356" s="5">
        <f>_xll.SNL.Clients.Office.Excel.Functions.SPG(A1356, "SP_VOLUME_AVG_WEEKLY_TO_SHARES_OUT", , "1M")</f>
        <v>16.895595572796445</v>
      </c>
      <c r="D1356" s="5">
        <f>_xll.SNL.Clients.Office.Excel.Functions.SPG(A1356, "SP_VOLUME_AVG_WEEKLY_TO_SHARES_OUT", , "3M")</f>
        <v>8.8704250991890223</v>
      </c>
      <c r="E1356" s="5">
        <f>_xll.SNL.Clients.Office.Excel.Functions.SPG(A1356, "SP_VOLUME_AVG_DAILY_TO_1YR_AVG_DAILY", , "1M")</f>
        <v>264.36</v>
      </c>
      <c r="F1356" s="5">
        <f>_xll.SNL.Clients.Office.Excel.Functions.SPG(A1356, "SP_VOLUME_AVG_DAILY_TO_1YR_AVG_DAILY", , "3M")</f>
        <v>138.79</v>
      </c>
      <c r="G1356" s="9" t="str">
        <f>_xll.SNL.Clients.Office.Excel.Functions.SPG(A1356, "IQ_SECTOR")</f>
        <v>Industrials</v>
      </c>
      <c r="H1356" s="9" t="str">
        <f>_xll.SNL.Clients.Office.Excel.Functions.SPG(A1356, "IQ_INDUSTRY_GROUP")</f>
        <v>Capital Goods</v>
      </c>
      <c r="I1356" s="9" t="str">
        <f>_xll.SNL.Clients.Office.Excel.Functions.SPG(A1356, "IQ_INDUSTRY")</f>
        <v>Aerospace and Defense</v>
      </c>
      <c r="J1356" s="9" t="str">
        <f>_xll.SNL.Clients.Office.Excel.Functions.SPG(A1356, "IQ_PRIMARY_INDUSTRY")</f>
        <v>Aerospace and Defense</v>
      </c>
      <c r="K1356" s="9" t="str">
        <f>_xll.SNL.Clients.Office.Excel.Functions.SPG(A1356, "NAICS_CODE", "Primary")</f>
        <v>33641 - Aerospace Product and Parts Manufacturing</v>
      </c>
      <c r="L1356" s="9" t="str">
        <f>_xll.SNL.Clients.Office.Excel.Functions.SPG(A1356, "SP_TOPICTAG")</f>
        <v>Industrial Automation; Sensors; Process Automation; Passenger Aircraft Manufacturing</v>
      </c>
      <c r="M1356" s="5">
        <f>_xll.SNL.Clients.Office.Excel.Functions.SPG(A1356, "SP_PCT_SHARES_OWNED_ALL_INSTITUTIONS")</f>
        <v>96.96</v>
      </c>
      <c r="N1356" s="9" t="str">
        <f>_xll.SNL.Clients.Office.Excel.Functions.SPG(A1356, "RD_CREDIT_RATING_GLOBAL", "Issuer Credit Rating", "Local Currency LT|0")</f>
        <v>B-</v>
      </c>
      <c r="O1356" s="9" t="str">
        <f>_xll.SNL.Clients.Office.Excel.Functions.SPG(A1356, "RD_CWOL_GLOBAL", "Issuer Credit Rating", "Local Currency LT|0")</f>
        <v>Stable</v>
      </c>
      <c r="P1356" s="9" t="str">
        <f>_xll.SNL.Clients.Office.Excel.Functions.SPG(A1356, "RD_RATING_ACTION_GLOBAL", "Issuer Credit Rating", "Local Currency LT|0")</f>
        <v>Upgrade | CreditWatch/Outlook (06/06/2024)</v>
      </c>
      <c r="Q1356" s="10">
        <f>_xll.SNL.Clients.Office.Excel.Functions.SPG(A1356, "RD_LAST_REVIEW_DATE_GLOBAL", "Issuer Credit Rating", "Local Currency LT")</f>
        <v>45449</v>
      </c>
      <c r="R1356" s="10">
        <f>_xll.SNL.Clients.Office.Excel.Functions.SPG(A1356, "RD_CREDIT_RATING_DATE_GLOBAL", "Issuer Credit Rating", "Local Currency LT|0")</f>
        <v>45449</v>
      </c>
      <c r="S1356" s="10">
        <f>_xll.SNL.Clients.Office.Excel.Functions.SPG(A1356, "RD_CREDIT_WATCH_OUTLOOK_DATE_GLOBAL", "Issuer Credit Rating", "Local Currency LT|0")</f>
        <v>45449</v>
      </c>
      <c r="T1356" s="13" t="str">
        <f>_xll.SNL.Clients.Office.Excel.Functions.SPG(A1356, "SP_BUSINESS_DESCRIPTION")</f>
        <v>Triumph Group, Inc. designs, engineers, manufactures, repairs, overhauls, and distributes aircraft, aircraft components, accessories, subassemblies, and systems worldwide. It operates in two segments, Triumph Systems &amp; Support, and Triumph Interiors. The company offers aircraft and engine-mounted accessory drives, thermal control systems and components, cargo hooks, high lift actuations, cockpit control levers, hydraulic systems and components, control system valve bodies, landing gear actuation systems, electronic engine controls, landing gear components and assemblies, cyber protected process controllers, main engine gearbox assemblies, geared transmissions and drive train components, main fuel pumps, fuel-metering units, primary and secondary flight control systems, and vibration absorbers. It also provides thermo-acoustic insulation systems, environmental control system ducting, and other aircraft interior components. The company serves original equipment manufacturers of commercial, regional, and military aircraft. Triumph Group, Inc. was incorporated in 1993 and is headquartered in Radnor, Pennsylvania.</v>
      </c>
    </row>
    <row r="1357" spans="1:20" x14ac:dyDescent="0.3">
      <c r="A1357" s="12" t="s">
        <v>461</v>
      </c>
      <c r="B1357" s="10" t="str">
        <f>_xll.SNL.Clients.Office.Excel.Functions.SPG(A1357,"SP_IPO_DATE")</f>
        <v/>
      </c>
      <c r="C1357" s="5">
        <f>_xll.SNL.Clients.Office.Excel.Functions.SPG(A1357, "SP_VOLUME_AVG_WEEKLY_TO_SHARES_OUT", , "1M")</f>
        <v>2.9408721575200167</v>
      </c>
      <c r="D1357" s="5">
        <f>_xll.SNL.Clients.Office.Excel.Functions.SPG(A1357, "SP_VOLUME_AVG_WEEKLY_TO_SHARES_OUT", , "3M")</f>
        <v>2.7760567505783205</v>
      </c>
      <c r="E1357" s="5">
        <f>_xll.SNL.Clients.Office.Excel.Functions.SPG(A1357, "SP_VOLUME_AVG_DAILY_TO_1YR_AVG_DAILY", , "1M")</f>
        <v>98.51</v>
      </c>
      <c r="F1357" s="5">
        <f>_xll.SNL.Clients.Office.Excel.Functions.SPG(A1357, "SP_VOLUME_AVG_DAILY_TO_1YR_AVG_DAILY", , "3M")</f>
        <v>92.99</v>
      </c>
      <c r="G1357" s="9" t="str">
        <f>_xll.SNL.Clients.Office.Excel.Functions.SPG(A1357, "IQ_SECTOR")</f>
        <v>Financials</v>
      </c>
      <c r="H1357" s="9" t="str">
        <f>_xll.SNL.Clients.Office.Excel.Functions.SPG(A1357, "IQ_INDUSTRY_GROUP")</f>
        <v>Banks</v>
      </c>
      <c r="I1357" s="9" t="str">
        <f>_xll.SNL.Clients.Office.Excel.Functions.SPG(A1357, "IQ_INDUSTRY")</f>
        <v>Banks</v>
      </c>
      <c r="J1357" s="9" t="str">
        <f>_xll.SNL.Clients.Office.Excel.Functions.SPG(A1357, "IQ_PRIMARY_INDUSTRY")</f>
        <v>Regional Banks</v>
      </c>
      <c r="K1357" s="9" t="str">
        <f>_xll.SNL.Clients.Office.Excel.Functions.SPG(A1357, "NAICS_CODE", "Primary")</f>
        <v>522110 - Commercial Banking</v>
      </c>
      <c r="L1357" s="9" t="str">
        <f>_xll.SNL.Clients.Office.Excel.Functions.SPG(A1357, "SP_TOPICTAG")</f>
        <v>Consumer Lending</v>
      </c>
      <c r="M1357" s="5">
        <f>_xll.SNL.Clients.Office.Excel.Functions.SPG(A1357, "SP_PCT_SHARES_OWNED_ALL_INSTITUTIONS")</f>
        <v>85.57</v>
      </c>
      <c r="N1357" s="9" t="str">
        <f>_xll.SNL.Clients.Office.Excel.Functions.SPG(A1357, "RD_CREDIT_RATING_GLOBAL", "Issuer Credit Rating", "Local Currency LT|0")</f>
        <v>A-</v>
      </c>
      <c r="O1357" s="9" t="str">
        <f>_xll.SNL.Clients.Office.Excel.Functions.SPG(A1357, "RD_CWOL_GLOBAL", "Issuer Credit Rating", "Local Currency LT|0")</f>
        <v>Stable</v>
      </c>
      <c r="P1357" s="9" t="str">
        <f>_xll.SNL.Clients.Office.Excel.Functions.SPG(A1357, "RD_RATING_ACTION_GLOBAL", "Issuer Credit Rating", "Local Currency LT|0")</f>
        <v>CreditWatch/Outlook (03/31/2023)</v>
      </c>
      <c r="Q1357" s="10">
        <f>_xll.SNL.Clients.Office.Excel.Functions.SPG(A1357, "RD_LAST_REVIEW_DATE_GLOBAL", "Issuer Credit Rating", "Local Currency LT")</f>
        <v>45684</v>
      </c>
      <c r="R1357" s="10">
        <f>_xll.SNL.Clients.Office.Excel.Functions.SPG(A1357, "RD_CREDIT_RATING_DATE_GLOBAL", "Issuer Credit Rating", "Local Currency LT|0")</f>
        <v>40883</v>
      </c>
      <c r="S1357" s="10">
        <f>_xll.SNL.Clients.Office.Excel.Functions.SPG(A1357, "RD_CREDIT_WATCH_OUTLOOK_DATE_GLOBAL", "Issuer Credit Rating", "Local Currency LT|0")</f>
        <v>45016</v>
      </c>
      <c r="T1357" s="13" t="str">
        <f>_xll.SNL.Clients.Office.Excel.Functions.SPG(A1357, "SP_BUSINESS_DESCRIPTION")</f>
        <v>Truist Financial Corporation, a financial services company, provides banking and trust services in the Southeastern and Mid-Atlantic United States. The company operates through three segments: Consumer Banking and Wealth, Corporate and Commercial Banking, and Insurance Holdings.Its deposit products include noninterest-bearing checking, interest-bearing checking, savings, and money market deposit accounts, as well as certificates of deposit and individual retirement accounts. The company also provides funding; asset management; automobile lending; credit card lending; consumer finance; home equity and mortgage lending; other direct retail lending; insurance; investment brokerage; mobile/online banking; payment solutions; point-of-sale lending; retail and small business deposit products; small business lending; and wealth management/private banking services. In addition, it offers asset based lending, investment banking and capital market, institutional trust, insurance premium finance, derivatives, commercial lending, international banking, leasing, merchant, commercial deposit and treasury, floor plan, mortgage warehouse lending, real estate lending, and supply chain financing services. Further, the company provides insurance brokerage, retail and wholesale brokerage, securities underwriting and market making, loan syndication, and investment management and advisory services. The company was formerly known as BB&amp;T Corporation and changed its name to Truist Financial Corporation in December 2019. Truist Financial Corporation was founded in 1872 and is headquartered in Charlotte, North Carolina.</v>
      </c>
    </row>
    <row r="1358" spans="1:20" x14ac:dyDescent="0.3">
      <c r="A1358" s="12" t="s">
        <v>1576</v>
      </c>
      <c r="B1358" s="10">
        <f>_xll.SNL.Clients.Office.Excel.Functions.SPG(A1358,"SP_IPO_DATE")</f>
        <v>41837</v>
      </c>
      <c r="C1358" s="5">
        <f>_xll.SNL.Clients.Office.Excel.Functions.SPG(A1358, "SP_VOLUME_AVG_WEEKLY_TO_SHARES_OUT", , "1M")</f>
        <v>5.185150156901706</v>
      </c>
      <c r="D1358" s="5">
        <f>_xll.SNL.Clients.Office.Excel.Functions.SPG(A1358, "SP_VOLUME_AVG_WEEKLY_TO_SHARES_OUT", , "3M")</f>
        <v>5.9523632310358465</v>
      </c>
      <c r="E1358" s="5">
        <f>_xll.SNL.Clients.Office.Excel.Functions.SPG(A1358, "SP_VOLUME_AVG_DAILY_TO_1YR_AVG_DAILY", , "1M")</f>
        <v>67.17</v>
      </c>
      <c r="F1358" s="5">
        <f>_xll.SNL.Clients.Office.Excel.Functions.SPG(A1358, "SP_VOLUME_AVG_DAILY_TO_1YR_AVG_DAILY", , "3M")</f>
        <v>77.11</v>
      </c>
      <c r="G1358" s="9" t="str">
        <f>_xll.SNL.Clients.Office.Excel.Functions.SPG(A1358, "IQ_SECTOR")</f>
        <v>Financials</v>
      </c>
      <c r="H1358" s="9" t="str">
        <f>_xll.SNL.Clients.Office.Excel.Functions.SPG(A1358, "IQ_INDUSTRY_GROUP")</f>
        <v>Insurance</v>
      </c>
      <c r="I1358" s="9" t="str">
        <f>_xll.SNL.Clients.Office.Excel.Functions.SPG(A1358, "IQ_INDUSTRY")</f>
        <v>Insurance</v>
      </c>
      <c r="J1358" s="9" t="str">
        <f>_xll.SNL.Clients.Office.Excel.Functions.SPG(A1358, "IQ_PRIMARY_INDUSTRY")</f>
        <v>Property and Casualty Insurance</v>
      </c>
      <c r="K1358" s="9" t="str">
        <f>_xll.SNL.Clients.Office.Excel.Functions.SPG(A1358, "NAICS_CODE", "Primary")</f>
        <v>524114 - Direct Health and Medical Insurance Carriers</v>
      </c>
      <c r="L1358" s="9" t="str">
        <f>_xll.SNL.Clients.Office.Excel.Functions.SPG(A1358, "SP_TOPICTAG")</f>
        <v>Pet Care; Pet Food and Supplies</v>
      </c>
      <c r="M1358" s="5">
        <f>_xll.SNL.Clients.Office.Excel.Functions.SPG(A1358, "SP_PCT_SHARES_OWNED_ALL_INSTITUTIONS")</f>
        <v>89.87</v>
      </c>
      <c r="N1358" s="9" t="str">
        <f>_xll.SNL.Clients.Office.Excel.Functions.SPG(A1358, "RD_CREDIT_RATING_GLOBAL", "Issuer Credit Rating", "Local Currency LT|0")</f>
        <v/>
      </c>
      <c r="O1358" s="9" t="str">
        <f>_xll.SNL.Clients.Office.Excel.Functions.SPG(A1358, "RD_CWOL_GLOBAL", "Issuer Credit Rating", "Local Currency LT|0")</f>
        <v/>
      </c>
      <c r="P1358" s="9" t="str">
        <f>_xll.SNL.Clients.Office.Excel.Functions.SPG(A1358, "RD_RATING_ACTION_GLOBAL", "Issuer Credit Rating", "Local Currency LT|0")</f>
        <v/>
      </c>
      <c r="Q1358" s="10" t="str">
        <f>_xll.SNL.Clients.Office.Excel.Functions.SPG(A1358, "RD_LAST_REVIEW_DATE_GLOBAL", "Issuer Credit Rating", "Local Currency LT")</f>
        <v/>
      </c>
      <c r="R1358" s="10" t="str">
        <f>_xll.SNL.Clients.Office.Excel.Functions.SPG(A1358, "RD_CREDIT_RATING_DATE_GLOBAL", "Issuer Credit Rating", "Local Currency LT|0")</f>
        <v/>
      </c>
      <c r="S1358" s="10" t="str">
        <f>_xll.SNL.Clients.Office.Excel.Functions.SPG(A1358, "RD_CREDIT_WATCH_OUTLOOK_DATE_GLOBAL", "Issuer Credit Rating", "Local Currency LT|0")</f>
        <v/>
      </c>
      <c r="T1358" s="13" t="str">
        <f>_xll.SNL.Clients.Office.Excel.Functions.SPG(A1358, "SP_BUSINESS_DESCRIPTION")</f>
        <v>Trupanion, Inc., together with its subsidiaries, provides medical insurance for cats and dogs on a monthly subscription basis in the United States, Canada, Continental Europe, and Australia. The company operates in two segments, Subscription Business and Other Business. It serves pet owners and veterinarians. The company was formerly known as Vetinsurance International, Inc. changed its name to Trupanion, Inc. in 2013. Trupanion, Inc. was founded in 2000 and is headquartered in Seattle, Washington.</v>
      </c>
    </row>
    <row r="1359" spans="1:20" x14ac:dyDescent="0.3">
      <c r="A1359" s="12" t="s">
        <v>1577</v>
      </c>
      <c r="B1359" s="10" t="str">
        <f>_xll.SNL.Clients.Office.Excel.Functions.SPG(A1359,"SP_IPO_DATE")</f>
        <v/>
      </c>
      <c r="C1359" s="5">
        <f>_xll.SNL.Clients.Office.Excel.Functions.SPG(A1359, "SP_VOLUME_AVG_WEEKLY_TO_SHARES_OUT", , "1M")</f>
        <v>2.1200989804782155</v>
      </c>
      <c r="D1359" s="5">
        <f>_xll.SNL.Clients.Office.Excel.Functions.SPG(A1359, "SP_VOLUME_AVG_WEEKLY_TO_SHARES_OUT", , "3M")</f>
        <v>2.387840049523422</v>
      </c>
      <c r="E1359" s="5">
        <f>_xll.SNL.Clients.Office.Excel.Functions.SPG(A1359, "SP_VOLUME_AVG_DAILY_TO_1YR_AVG_DAILY", , "1M")</f>
        <v>97.24</v>
      </c>
      <c r="F1359" s="5">
        <f>_xll.SNL.Clients.Office.Excel.Functions.SPG(A1359, "SP_VOLUME_AVG_DAILY_TO_1YR_AVG_DAILY", , "3M")</f>
        <v>109.52</v>
      </c>
      <c r="G1359" s="9" t="str">
        <f>_xll.SNL.Clients.Office.Excel.Functions.SPG(A1359, "IQ_SECTOR")</f>
        <v>Financials</v>
      </c>
      <c r="H1359" s="9" t="str">
        <f>_xll.SNL.Clients.Office.Excel.Functions.SPG(A1359, "IQ_INDUSTRY_GROUP")</f>
        <v>Banks</v>
      </c>
      <c r="I1359" s="9" t="str">
        <f>_xll.SNL.Clients.Office.Excel.Functions.SPG(A1359, "IQ_INDUSTRY")</f>
        <v>Banks</v>
      </c>
      <c r="J1359" s="9" t="str">
        <f>_xll.SNL.Clients.Office.Excel.Functions.SPG(A1359, "IQ_PRIMARY_INDUSTRY")</f>
        <v>Regional Banks</v>
      </c>
      <c r="K1359" s="9" t="str">
        <f>_xll.SNL.Clients.Office.Excel.Functions.SPG(A1359, "NAICS_CODE", "Primary")</f>
        <v>522110 - Commercial Banking</v>
      </c>
      <c r="L1359" s="9" t="str">
        <f>_xll.SNL.Clients.Office.Excel.Functions.SPG(A1359, "SP_TOPICTAG")</f>
        <v/>
      </c>
      <c r="M1359" s="5">
        <f>_xll.SNL.Clients.Office.Excel.Functions.SPG(A1359, "SP_PCT_SHARES_OWNED_ALL_INSTITUTIONS")</f>
        <v>73.819999999999993</v>
      </c>
      <c r="N1359" s="9" t="str">
        <f>_xll.SNL.Clients.Office.Excel.Functions.SPG(A1359, "RD_CREDIT_RATING_GLOBAL", "Issuer Credit Rating", "Local Currency LT|0")</f>
        <v/>
      </c>
      <c r="O1359" s="9" t="str">
        <f>_xll.SNL.Clients.Office.Excel.Functions.SPG(A1359, "RD_CWOL_GLOBAL", "Issuer Credit Rating", "Local Currency LT|0")</f>
        <v/>
      </c>
      <c r="P1359" s="9" t="str">
        <f>_xll.SNL.Clients.Office.Excel.Functions.SPG(A1359, "RD_RATING_ACTION_GLOBAL", "Issuer Credit Rating", "Local Currency LT|0")</f>
        <v/>
      </c>
      <c r="Q1359" s="10" t="str">
        <f>_xll.SNL.Clients.Office.Excel.Functions.SPG(A1359, "RD_LAST_REVIEW_DATE_GLOBAL", "Issuer Credit Rating", "Local Currency LT")</f>
        <v/>
      </c>
      <c r="R1359" s="10" t="str">
        <f>_xll.SNL.Clients.Office.Excel.Functions.SPG(A1359, "RD_CREDIT_RATING_DATE_GLOBAL", "Issuer Credit Rating", "Local Currency LT|0")</f>
        <v/>
      </c>
      <c r="S1359" s="10" t="str">
        <f>_xll.SNL.Clients.Office.Excel.Functions.SPG(A1359, "RD_CREDIT_WATCH_OUTLOOK_DATE_GLOBAL", "Issuer Credit Rating", "Local Currency LT|0")</f>
        <v/>
      </c>
      <c r="T1359" s="13" t="str">
        <f>_xll.SNL.Clients.Office.Excel.Functions.SPG(A1359, "SP_BUSINESS_DESCRIPTION")</f>
        <v>TrustCo Bank Corp NY operates as the holding company for Trustco Bank, a federal savings bank that provides personal and business banking services to individuals and businesses. The company accepts deposits; and offers loans and investments. It also operates as a real estate investment trust that acquires, holds, and manages real estate mortgage assets, including residential mortgage loans and mortgage-backed securities. In addition, the company serves as the executor of estates and trustee of personal trusts; provides asset and wealth management, estate planning and related advice, and custodial services; and acts as trustee for various types of employee benefit plans, and corporate pension and profit-sharing trusts. It operates through banking offices in Albany, Columbia, Dutchess, Greene, Montgomery, Orange, Putnam, Rensselaer, Rockland, Saratoga, Schenectady, Schoharie, Ulster, Warren, Washington, and Westchester counties of New York; Brevard, Charlotte, Flagler, Hillsborough, Indian River, Lake, Manatee, Martin, Orange, Osceola, Palm Beach, Polk, Sarasota, Seminole, and Volusia counties in Florida; Bennington County in Vermont; Berkshire County in Massachusetts; and Bergen County in New Jersey, as well as automatic teller machines. The company was founded in 1902 and is headquartered in Glenville, New York.</v>
      </c>
    </row>
    <row r="1360" spans="1:20" x14ac:dyDescent="0.3">
      <c r="A1360" s="12" t="s">
        <v>1578</v>
      </c>
      <c r="B1360" s="10" t="str">
        <f>_xll.SNL.Clients.Office.Excel.Functions.SPG(A1360,"SP_IPO_DATE")</f>
        <v/>
      </c>
      <c r="C1360" s="5">
        <f>_xll.SNL.Clients.Office.Excel.Functions.SPG(A1360, "SP_VOLUME_AVG_WEEKLY_TO_SHARES_OUT", , "1M")</f>
        <v>2.3179556450198007</v>
      </c>
      <c r="D1360" s="5">
        <f>_xll.SNL.Clients.Office.Excel.Functions.SPG(A1360, "SP_VOLUME_AVG_WEEKLY_TO_SHARES_OUT", , "3M")</f>
        <v>2.3579483329435584</v>
      </c>
      <c r="E1360" s="5">
        <f>_xll.SNL.Clients.Office.Excel.Functions.SPG(A1360, "SP_VOLUME_AVG_DAILY_TO_1YR_AVG_DAILY", , "1M")</f>
        <v>99.89</v>
      </c>
      <c r="F1360" s="5">
        <f>_xll.SNL.Clients.Office.Excel.Functions.SPG(A1360, "SP_VOLUME_AVG_DAILY_TO_1YR_AVG_DAILY", , "3M")</f>
        <v>101.61</v>
      </c>
      <c r="G1360" s="9" t="str">
        <f>_xll.SNL.Clients.Office.Excel.Functions.SPG(A1360, "IQ_SECTOR")</f>
        <v>Financials</v>
      </c>
      <c r="H1360" s="9" t="str">
        <f>_xll.SNL.Clients.Office.Excel.Functions.SPG(A1360, "IQ_INDUSTRY_GROUP")</f>
        <v>Banks</v>
      </c>
      <c r="I1360" s="9" t="str">
        <f>_xll.SNL.Clients.Office.Excel.Functions.SPG(A1360, "IQ_INDUSTRY")</f>
        <v>Banks</v>
      </c>
      <c r="J1360" s="9" t="str">
        <f>_xll.SNL.Clients.Office.Excel.Functions.SPG(A1360, "IQ_PRIMARY_INDUSTRY")</f>
        <v>Regional Banks</v>
      </c>
      <c r="K1360" s="9" t="str">
        <f>_xll.SNL.Clients.Office.Excel.Functions.SPG(A1360, "NAICS_CODE", "Primary")</f>
        <v>522110 - Commercial Banking</v>
      </c>
      <c r="L1360" s="9" t="str">
        <f>_xll.SNL.Clients.Office.Excel.Functions.SPG(A1360, "SP_TOPICTAG")</f>
        <v>Consumer Lending</v>
      </c>
      <c r="M1360" s="5">
        <f>_xll.SNL.Clients.Office.Excel.Functions.SPG(A1360, "SP_PCT_SHARES_OWNED_ALL_INSTITUTIONS")</f>
        <v>78.680000000000007</v>
      </c>
      <c r="N1360" s="9" t="str">
        <f>_xll.SNL.Clients.Office.Excel.Functions.SPG(A1360, "RD_CREDIT_RATING_GLOBAL", "Issuer Credit Rating", "Local Currency LT|0")</f>
        <v>BBB</v>
      </c>
      <c r="O1360" s="9" t="str">
        <f>_xll.SNL.Clients.Office.Excel.Functions.SPG(A1360, "RD_CWOL_GLOBAL", "Issuer Credit Rating", "Local Currency LT|0")</f>
        <v>Negative</v>
      </c>
      <c r="P1360" s="9" t="str">
        <f>_xll.SNL.Clients.Office.Excel.Functions.SPG(A1360, "RD_RATING_ACTION_GLOBAL", "Issuer Credit Rating", "Local Currency LT|0")</f>
        <v>CreditWatch/Outlook (03/26/2024)</v>
      </c>
      <c r="Q1360" s="10">
        <f>_xll.SNL.Clients.Office.Excel.Functions.SPG(A1360, "RD_LAST_REVIEW_DATE_GLOBAL", "Issuer Credit Rating", "Local Currency LT")</f>
        <v>45414</v>
      </c>
      <c r="R1360" s="10">
        <f>_xll.SNL.Clients.Office.Excel.Functions.SPG(A1360, "RD_CREDIT_RATING_DATE_GLOBAL", "Issuer Credit Rating", "Local Currency LT|0")</f>
        <v>43174</v>
      </c>
      <c r="S1360" s="10">
        <f>_xll.SNL.Clients.Office.Excel.Functions.SPG(A1360, "RD_CREDIT_WATCH_OUTLOOK_DATE_GLOBAL", "Issuer Credit Rating", "Local Currency LT|0")</f>
        <v>45377</v>
      </c>
      <c r="T1360" s="13" t="str">
        <f>_xll.SNL.Clients.Office.Excel.Functions.SPG(A1360, "SP_BUSINESS_DESCRIPTION")</f>
        <v>Trustmark Corporation operates as the bank holding company for Trustmark National Bank that provides banking and other financial solutions to individuals and corporate institutions in the United States. The company operates through three segments: General Banking, Wealth Management, and Insurance. It offers checking, savings, and money market accounts; certificates of deposits and individual retirement accounts; financing for commercial and industrial projects, income-producing commercial real estate, owner-occupied real estate, and construction and land development; and installment and real estate loans, and lines of credit, as well as treasury management services. The company also provides mortgage banking services, including construction financing, production of conventional and government-insured mortgages, and secondary marketing and mortgage servicing. In addition, it provides wealth management and trust services, such as administration of personal trusts and estates; management of investment accounts for individuals, employee benefit plans, and charitable foundations; and corporate trust and institutional custody, securities brokerage, financial and estate planning, retirement plan, and investment management services. Further, the company offers business insurance products and services for medical professionals, construction, manufacturing, hospitality, real estate, and group life and health plans; and life and health insurance, and personal line policies for individual customers. Trustmark Corporation was founded in 1889 and is headquartered in Jackson, Mississippi.</v>
      </c>
    </row>
    <row r="1361" spans="1:20" x14ac:dyDescent="0.3">
      <c r="A1361" s="12" t="s">
        <v>1579</v>
      </c>
      <c r="B1361" s="10">
        <f>_xll.SNL.Clients.Office.Excel.Functions.SPG(A1361,"SP_IPO_DATE")</f>
        <v>36789</v>
      </c>
      <c r="C1361" s="5">
        <f>_xll.SNL.Clients.Office.Excel.Functions.SPG(A1361, "SP_VOLUME_AVG_WEEKLY_TO_SHARES_OUT", , "1M")</f>
        <v>4.2466203798325663</v>
      </c>
      <c r="D1361" s="5">
        <f>_xll.SNL.Clients.Office.Excel.Functions.SPG(A1361, "SP_VOLUME_AVG_WEEKLY_TO_SHARES_OUT", , "3M")</f>
        <v>3.2427340373252678</v>
      </c>
      <c r="E1361" s="5">
        <f>_xll.SNL.Clients.Office.Excel.Functions.SPG(A1361, "SP_VOLUME_AVG_DAILY_TO_1YR_AVG_DAILY", , "1M")</f>
        <v>116.98</v>
      </c>
      <c r="F1361" s="5">
        <f>_xll.SNL.Clients.Office.Excel.Functions.SPG(A1361, "SP_VOLUME_AVG_DAILY_TO_1YR_AVG_DAILY", , "3M")</f>
        <v>89.33</v>
      </c>
      <c r="G1361" s="9" t="str">
        <f>_xll.SNL.Clients.Office.Excel.Functions.SPG(A1361, "IQ_SECTOR")</f>
        <v>Information Technology</v>
      </c>
      <c r="H1361" s="9" t="str">
        <f>_xll.SNL.Clients.Office.Excel.Functions.SPG(A1361, "IQ_INDUSTRY_GROUP")</f>
        <v>Technology Hardware and Equipment</v>
      </c>
      <c r="I1361" s="9" t="str">
        <f>_xll.SNL.Clients.Office.Excel.Functions.SPG(A1361, "IQ_INDUSTRY")</f>
        <v>Electronic Equipment, Instruments and Components</v>
      </c>
      <c r="J1361" s="9" t="str">
        <f>_xll.SNL.Clients.Office.Excel.Functions.SPG(A1361, "IQ_PRIMARY_INDUSTRY")</f>
        <v>Electronic Manufacturing Services</v>
      </c>
      <c r="K1361" s="9" t="str">
        <f>_xll.SNL.Clients.Office.Excel.Functions.SPG(A1361, "NAICS_CODE", "Primary")</f>
        <v>334412 - Bare Printed Circuit Board Manufacturing</v>
      </c>
      <c r="L1361" s="9" t="str">
        <f>_xll.SNL.Clients.Office.Excel.Functions.SPG(A1361, "SP_TOPICTAG")</f>
        <v>Computer Vision; Industrial Automation; Physical Security; RFID (Radio Frequency Identification)</v>
      </c>
      <c r="M1361" s="5">
        <f>_xll.SNL.Clients.Office.Excel.Functions.SPG(A1361, "SP_PCT_SHARES_OWNED_ALL_INSTITUTIONS")</f>
        <v>100.36</v>
      </c>
      <c r="N1361" s="9" t="str">
        <f>_xll.SNL.Clients.Office.Excel.Functions.SPG(A1361, "RD_CREDIT_RATING_GLOBAL", "Issuer Credit Rating", "Local Currency LT|0")</f>
        <v>BB</v>
      </c>
      <c r="O1361" s="9" t="str">
        <f>_xll.SNL.Clients.Office.Excel.Functions.SPG(A1361, "RD_CWOL_GLOBAL", "Issuer Credit Rating", "Local Currency LT|0")</f>
        <v>Stable</v>
      </c>
      <c r="P1361" s="9" t="str">
        <f>_xll.SNL.Clients.Office.Excel.Functions.SPG(A1361, "RD_RATING_ACTION_GLOBAL", "Issuer Credit Rating", "Local Currency LT|0")</f>
        <v>CreditWatch/Outlook (08/19/2020)</v>
      </c>
      <c r="Q1361" s="10">
        <f>_xll.SNL.Clients.Office.Excel.Functions.SPG(A1361, "RD_LAST_REVIEW_DATE_GLOBAL", "Issuer Credit Rating", "Local Currency LT")</f>
        <v>45455</v>
      </c>
      <c r="R1361" s="10">
        <f>_xll.SNL.Clients.Office.Excel.Functions.SPG(A1361, "RD_CREDIT_RATING_DATE_GLOBAL", "Issuer Credit Rating", "Local Currency LT|0")</f>
        <v>42984</v>
      </c>
      <c r="S1361" s="10">
        <f>_xll.SNL.Clients.Office.Excel.Functions.SPG(A1361, "RD_CREDIT_WATCH_OUTLOOK_DATE_GLOBAL", "Issuer Credit Rating", "Local Currency LT|0")</f>
        <v>44062</v>
      </c>
      <c r="T1361" s="13" t="str">
        <f>_xll.SNL.Clients.Office.Excel.Functions.SPG(A1361, "SP_BUSINESS_DESCRIPTION")</f>
        <v>TTM Technologies, Inc., together with its subsidiaries, manufactures and sells mission systems, radio frequency (RF) components and RF microwave/microelectronic assemblies, and printed circuit boards (PCB) worldwide. The company operates in two segments, PCB and RF&amp;S Components. It offers range of engineered systems, RF and microwave assemblies, HDI PCBs, flexible PCBs, rigid-flex PCBs, custom assemblies and system integration, IC substrates, passive RF components, advanced ceramic RF components, hi-reliability multi-chip modules, beamforming and switching networks, PCB products, RF components, and backplane/custom assembly solutions, including conventional PCBs. It also provides advanced ceramic RF components including standard and etched thick-film ceramic substrates; and hi-reliability multi-chip modules. In addition, the company offers radar systems including maritime surveillance and weather avoidance radar systems, surveillance products, communication systems, RF assembly and test services, and passive RF components. Further, the company provides custom designed application specific integrated circuits, high density interconnect, IC substrates, flexible and rigid flex PCBs, and custom assemblies including backplane and mid-plane assemblies, flexible and rigid-flex assemblies, and RF assemblies, as well as conventional PCBs, such as single-sided, double-sided, and multi-layer boards. Additionally, it offers quick turnaround services, which includes prototype production and ramp-to-volume production, and thermal management. The company serves original equipment manufacturers and electronic manufacturing services providers, original design manufacturers, distributors, and government agencies; and aerospace and defense, data center computing, automotive, medical, industrial, and instrumentation, as well as networking applications. TTM Technologies, Inc. was incorporated in 1978 and is headquartered in Santa Ana, California.</v>
      </c>
    </row>
    <row r="1362" spans="1:20" x14ac:dyDescent="0.3">
      <c r="A1362" s="12" t="s">
        <v>1580</v>
      </c>
      <c r="B1362" s="10">
        <f>_xll.SNL.Clients.Office.Excel.Functions.SPG(A1362,"SP_IPO_DATE")</f>
        <v>39394</v>
      </c>
      <c r="C1362" s="5">
        <f>_xll.SNL.Clients.Office.Excel.Functions.SPG(A1362, "SP_VOLUME_AVG_WEEKLY_TO_SHARES_OUT", , "1M")</f>
        <v>6.0301645025225934</v>
      </c>
      <c r="D1362" s="5">
        <f>_xll.SNL.Clients.Office.Excel.Functions.SPG(A1362, "SP_VOLUME_AVG_WEEKLY_TO_SHARES_OUT", , "3M")</f>
        <v>5.9557465851396767</v>
      </c>
      <c r="E1362" s="5">
        <f>_xll.SNL.Clients.Office.Excel.Functions.SPG(A1362, "SP_VOLUME_AVG_DAILY_TO_1YR_AVG_DAILY", , "1M")</f>
        <v>112.78</v>
      </c>
      <c r="F1362" s="5">
        <f>_xll.SNL.Clients.Office.Excel.Functions.SPG(A1362, "SP_VOLUME_AVG_DAILY_TO_1YR_AVG_DAILY", , "3M")</f>
        <v>111.39</v>
      </c>
      <c r="G1362" s="9" t="str">
        <f>_xll.SNL.Clients.Office.Excel.Functions.SPG(A1362, "IQ_SECTOR")</f>
        <v>Financials</v>
      </c>
      <c r="H1362" s="9" t="str">
        <f>_xll.SNL.Clients.Office.Excel.Functions.SPG(A1362, "IQ_INDUSTRY_GROUP")</f>
        <v>Financial Services</v>
      </c>
      <c r="I1362" s="9" t="str">
        <f>_xll.SNL.Clients.Office.Excel.Functions.SPG(A1362, "IQ_INDUSTRY")</f>
        <v>Mortgage Real Estate Investment Trusts (REITs)</v>
      </c>
      <c r="J1362" s="9" t="str">
        <f>_xll.SNL.Clients.Office.Excel.Functions.SPG(A1362, "IQ_PRIMARY_INDUSTRY")</f>
        <v>Mortgage REITs</v>
      </c>
      <c r="K1362" s="9" t="str">
        <f>_xll.SNL.Clients.Office.Excel.Functions.SPG(A1362, "NAICS_CODE", "Primary")</f>
        <v>525990 - Other Financial Vehicles</v>
      </c>
      <c r="L1362" s="9" t="str">
        <f>_xll.SNL.Clients.Office.Excel.Functions.SPG(A1362, "SP_TOPICTAG")</f>
        <v/>
      </c>
      <c r="M1362" s="5">
        <f>_xll.SNL.Clients.Office.Excel.Functions.SPG(A1362, "SP_PCT_SHARES_OWNED_ALL_INSTITUTIONS")</f>
        <v>71.23</v>
      </c>
      <c r="N1362" s="9" t="str">
        <f>_xll.SNL.Clients.Office.Excel.Functions.SPG(A1362, "RD_CREDIT_RATING_GLOBAL", "Issuer Credit Rating", "Local Currency LT|0")</f>
        <v/>
      </c>
      <c r="O1362" s="9" t="str">
        <f>_xll.SNL.Clients.Office.Excel.Functions.SPG(A1362, "RD_CWOL_GLOBAL", "Issuer Credit Rating", "Local Currency LT|0")</f>
        <v/>
      </c>
      <c r="P1362" s="9" t="str">
        <f>_xll.SNL.Clients.Office.Excel.Functions.SPG(A1362, "RD_RATING_ACTION_GLOBAL", "Issuer Credit Rating", "Local Currency LT|0")</f>
        <v/>
      </c>
      <c r="Q1362" s="10" t="str">
        <f>_xll.SNL.Clients.Office.Excel.Functions.SPG(A1362, "RD_LAST_REVIEW_DATE_GLOBAL", "Issuer Credit Rating", "Local Currency LT")</f>
        <v/>
      </c>
      <c r="R1362" s="10" t="str">
        <f>_xll.SNL.Clients.Office.Excel.Functions.SPG(A1362, "RD_CREDIT_RATING_DATE_GLOBAL", "Issuer Credit Rating", "Local Currency LT|0")</f>
        <v/>
      </c>
      <c r="S1362" s="10" t="str">
        <f>_xll.SNL.Clients.Office.Excel.Functions.SPG(A1362, "RD_CREDIT_WATCH_OUTLOOK_DATE_GLOBAL", "Issuer Credit Rating", "Local Currency LT|0")</f>
        <v/>
      </c>
      <c r="T1362" s="13" t="str">
        <f>_xll.SNL.Clients.Office.Excel.Functions.SPG(A1362, "SP_BUSINESS_DESCRIPTION")</f>
        <v>Two Harbors Investment Corp. invests in, finances, and manages mortgage servicing rights (MSRs), agency residential mortgage-backed securities (RMBS), and other financial assets through RoundPoint in the United States. The company target assets include agency RMBS collateralized by fixed rate mortgage loans, adjustable rate mortgage loans, hybrid mortgage loans, or derivatives; and other assets, such as financial and mortgage-related assets, including non-agency securities and non-hedging transactions. It qualifies as a REIT for federal income tax purposes. As a REIT, the company must distribute at least 90% of annual taxable income to its stockholders. Two Harbors Investment Corp. was incorporated in 2009 and is headquartered in Saint Louis Park, Minnesota.</v>
      </c>
    </row>
    <row r="1363" spans="1:20" x14ac:dyDescent="0.3">
      <c r="A1363" s="12" t="s">
        <v>2002</v>
      </c>
      <c r="B1363" s="10" t="str">
        <f>_xll.SNL.Clients.Office.Excel.Functions.SPG(A1363,"SP_IPO_DATE")</f>
        <v/>
      </c>
      <c r="C1363" s="5">
        <f>_xll.SNL.Clients.Office.Excel.Functions.SPG(A1363, "SP_VOLUME_AVG_WEEKLY_TO_SHARES_OUT", , "1M")</f>
        <v>4.6347590214057277</v>
      </c>
      <c r="D1363" s="5">
        <f>_xll.SNL.Clients.Office.Excel.Functions.SPG(A1363, "SP_VOLUME_AVG_WEEKLY_TO_SHARES_OUT", , "3M")</f>
        <v>4.4831427947457874</v>
      </c>
      <c r="E1363" s="5">
        <f>_xll.SNL.Clients.Office.Excel.Functions.SPG(A1363, "SP_VOLUME_AVG_DAILY_TO_1YR_AVG_DAILY", , "1M")</f>
        <v>113.13</v>
      </c>
      <c r="F1363" s="5">
        <f>_xll.SNL.Clients.Office.Excel.Functions.SPG(A1363, "SP_VOLUME_AVG_DAILY_TO_1YR_AVG_DAILY", , "3M")</f>
        <v>109.43</v>
      </c>
      <c r="G1363" s="9" t="str">
        <f>_xll.SNL.Clients.Office.Excel.Functions.SPG(A1363, "IQ_SECTOR")</f>
        <v>Utilities</v>
      </c>
      <c r="H1363" s="9" t="str">
        <f>_xll.SNL.Clients.Office.Excel.Functions.SPG(A1363, "IQ_INDUSTRY_GROUP")</f>
        <v>Utilities</v>
      </c>
      <c r="I1363" s="9" t="str">
        <f>_xll.SNL.Clients.Office.Excel.Functions.SPG(A1363, "IQ_INDUSTRY")</f>
        <v>Electric Utilities</v>
      </c>
      <c r="J1363" s="9" t="str">
        <f>_xll.SNL.Clients.Office.Excel.Functions.SPG(A1363, "IQ_PRIMARY_INDUSTRY")</f>
        <v>Electric Utilities</v>
      </c>
      <c r="K1363" s="9" t="str">
        <f>_xll.SNL.Clients.Office.Excel.Functions.SPG(A1363, "NAICS_CODE", "Primary")</f>
        <v>2211 - Electric Power Generation, Transmission and Distribution</v>
      </c>
      <c r="L1363" s="9" t="str">
        <f>_xll.SNL.Clients.Office.Excel.Functions.SPG(A1363, "SP_TOPICTAG")</f>
        <v>Clean Energy; Energy Efficiency; Energy Management; Energy Storage; Conventional Nuclear; Smart Energy; Power Grid; Utility Scale Solar</v>
      </c>
      <c r="M1363" s="5">
        <f>_xll.SNL.Clients.Office.Excel.Functions.SPG(A1363, "SP_PCT_SHARES_OWNED_ALL_INSTITUTIONS")</f>
        <v>110.05</v>
      </c>
      <c r="N1363" s="9" t="str">
        <f>_xll.SNL.Clients.Office.Excel.Functions.SPG(A1363, "RD_CREDIT_RATING_GLOBAL", "Issuer Credit Rating", "Local Currency LT|0")</f>
        <v>BBB</v>
      </c>
      <c r="O1363" s="9" t="str">
        <f>_xll.SNL.Clients.Office.Excel.Functions.SPG(A1363, "RD_CWOL_GLOBAL", "Issuer Credit Rating", "Local Currency LT|0")</f>
        <v>Stable</v>
      </c>
      <c r="P1363" s="9" t="str">
        <f>_xll.SNL.Clients.Office.Excel.Functions.SPG(A1363, "RD_RATING_ACTION_GLOBAL", "Issuer Credit Rating", "Local Currency LT|0")</f>
        <v>CreditWatch/Outlook (01/15/2024)</v>
      </c>
      <c r="Q1363" s="10">
        <f>_xll.SNL.Clients.Office.Excel.Functions.SPG(A1363, "RD_LAST_REVIEW_DATE_GLOBAL", "Issuer Credit Rating", "Local Currency LT")</f>
        <v>45343</v>
      </c>
      <c r="R1363" s="10">
        <f>_xll.SNL.Clients.Office.Excel.Functions.SPG(A1363, "RD_CREDIT_RATING_DATE_GLOBAL", "Issuer Credit Rating", "Local Currency LT|0")</f>
        <v>43927</v>
      </c>
      <c r="S1363" s="10">
        <f>_xll.SNL.Clients.Office.Excel.Functions.SPG(A1363, "RD_CREDIT_WATCH_OUTLOOK_DATE_GLOBAL", "Issuer Credit Rating", "Local Currency LT|0")</f>
        <v>45306</v>
      </c>
      <c r="T1363" s="13" t="str">
        <f>_xll.SNL.Clients.Office.Excel.Functions.SPG(A1363, "SP_BUSINESS_DESCRIPTION")</f>
        <v>TXNM Energy, Inc., through its subsidiaries, provides electricity and electric services in the United States. It operates through Public Service Company of New Mexico (PNM) and Texas-New Mexico Power Company (TNMP) segments. The PNM segment engages in the generation, transmission, and distribution of electricity. The segment owns and leases communications, office and other equipment, office space, vehicles, and real estate. It generates electricity using coal, natural gas and oil, and nuclear fuel and waste, as well as solar, wind, geothermal, and battery storage energy sources. The TNMP segment provides regulated transmission and distribution services. The segment also owns and leases vehicles, service facilities, and office locations throughout its service territory. The company serves residential, commercial, and industrial customers and end-users of electricity in New Mexico and Texas. The company was formerly known as PNM Resources, Inc and changed its name to TXNM Energy, Inc. in August 2024. TXNM Energy, Inc. was founded in 1882 and is based in Albuquerque, New Mexico.</v>
      </c>
    </row>
    <row r="1364" spans="1:20" x14ac:dyDescent="0.3">
      <c r="A1364" s="12" t="s">
        <v>462</v>
      </c>
      <c r="B1364" s="10" t="str">
        <f>_xll.SNL.Clients.Office.Excel.Functions.SPG(A1364,"SP_IPO_DATE")</f>
        <v/>
      </c>
      <c r="C1364" s="5">
        <f>_xll.SNL.Clients.Office.Excel.Functions.SPG(A1364, "SP_VOLUME_AVG_WEEKLY_TO_SHARES_OUT", , "1M")</f>
        <v>2.9186997044716398</v>
      </c>
      <c r="D1364" s="5">
        <f>_xll.SNL.Clients.Office.Excel.Functions.SPG(A1364, "SP_VOLUME_AVG_WEEKLY_TO_SHARES_OUT", , "3M")</f>
        <v>2.9948427560879525</v>
      </c>
      <c r="E1364" s="5">
        <f>_xll.SNL.Clients.Office.Excel.Functions.SPG(A1364, "SP_VOLUME_AVG_DAILY_TO_1YR_AVG_DAILY", , "1M")</f>
        <v>102.95</v>
      </c>
      <c r="F1364" s="5">
        <f>_xll.SNL.Clients.Office.Excel.Functions.SPG(A1364, "SP_VOLUME_AVG_DAILY_TO_1YR_AVG_DAILY", , "3M")</f>
        <v>105.63</v>
      </c>
      <c r="G1364" s="9" t="str">
        <f>_xll.SNL.Clients.Office.Excel.Functions.SPG(A1364, "IQ_SECTOR")</f>
        <v>Information Technology</v>
      </c>
      <c r="H1364" s="9" t="str">
        <f>_xll.SNL.Clients.Office.Excel.Functions.SPG(A1364, "IQ_INDUSTRY_GROUP")</f>
        <v>Software and Services</v>
      </c>
      <c r="I1364" s="9" t="str">
        <f>_xll.SNL.Clients.Office.Excel.Functions.SPG(A1364, "IQ_INDUSTRY")</f>
        <v>Software</v>
      </c>
      <c r="J1364" s="9" t="str">
        <f>_xll.SNL.Clients.Office.Excel.Functions.SPG(A1364, "IQ_PRIMARY_INDUSTRY")</f>
        <v>Application Software</v>
      </c>
      <c r="K1364" s="9" t="str">
        <f>_xll.SNL.Clients.Office.Excel.Functions.SPG(A1364, "NAICS_CODE", "Primary")</f>
        <v>513210 - Software Publishers</v>
      </c>
      <c r="L1364" s="9" t="str">
        <f>_xll.SNL.Clients.Office.Excel.Functions.SPG(A1364, "SP_TOPICTAG")</f>
        <v>Software Development; Data Integration; Customer Relationship Management; GovTech; Data Protection; Cloud Infrastructure; Process Automation</v>
      </c>
      <c r="M1364" s="5">
        <f>_xll.SNL.Clients.Office.Excel.Functions.SPG(A1364, "SP_PCT_SHARES_OWNED_ALL_INSTITUTIONS")</f>
        <v>94.59</v>
      </c>
      <c r="N1364" s="9" t="str">
        <f>_xll.SNL.Clients.Office.Excel.Functions.SPG(A1364, "RD_CREDIT_RATING_GLOBAL", "Issuer Credit Rating", "Local Currency LT|0")</f>
        <v/>
      </c>
      <c r="O1364" s="9" t="str">
        <f>_xll.SNL.Clients.Office.Excel.Functions.SPG(A1364, "RD_CWOL_GLOBAL", "Issuer Credit Rating", "Local Currency LT|0")</f>
        <v/>
      </c>
      <c r="P1364" s="9" t="str">
        <f>_xll.SNL.Clients.Office.Excel.Functions.SPG(A1364, "RD_RATING_ACTION_GLOBAL", "Issuer Credit Rating", "Local Currency LT|0")</f>
        <v/>
      </c>
      <c r="Q1364" s="10" t="str">
        <f>_xll.SNL.Clients.Office.Excel.Functions.SPG(A1364, "RD_LAST_REVIEW_DATE_GLOBAL", "Issuer Credit Rating", "Local Currency LT")</f>
        <v/>
      </c>
      <c r="R1364" s="10" t="str">
        <f>_xll.SNL.Clients.Office.Excel.Functions.SPG(A1364, "RD_CREDIT_RATING_DATE_GLOBAL", "Issuer Credit Rating", "Local Currency LT|0")</f>
        <v/>
      </c>
      <c r="S1364" s="10" t="str">
        <f>_xll.SNL.Clients.Office.Excel.Functions.SPG(A1364, "RD_CREDIT_WATCH_OUTLOOK_DATE_GLOBAL", "Issuer Credit Rating", "Local Currency LT|0")</f>
        <v/>
      </c>
      <c r="T1364" s="13" t="str">
        <f>_xll.SNL.Clients.Office.Excel.Functions.SPG(A1364, "SP_BUSINESS_DESCRIPTION")</f>
        <v>Tyler Technologies, Inc. provides integrated information management solutions and services for the public sector. It operates in two segments, Enterprise Software and Platform Technologies. The company offers platform and transformative technology solutions, including cybersecurity for government agencies; data and insights solutions; digital solutions that helps workers and policymakers to share, communicate, and leverage data; payments solutions, such as billing, presentment, merchant onboarding, collections, reconciliation, and disbursements; platform technologies, an application development platform that enables government workers to build solutions and applications; and outdoor recreation solutions, including campsite reservations, activity registrations, licensing sales and renewals, and real-time data for conservation and park management. It also provides public administration solutions, such as civic services; financial applications with human resources, revenue management, tax billing, utilities, asset management, and payment processing; property and recording service that manages appraisal services, valuation, tax billing and collections, assessment administration, and land and official records; and permitting, licensing, and regulatory management solutions. In addition, the company offers courts and public safety solutions; school ERP and student transportation solutions for K-12 schools; and health and human services solutions. Further, the company offers software as a service arrangements and electronic document filing solutions for courts; software and hardware installation, data conversion, training, product modification, and maintenance and support services; and property appraisal outsourcing services for taxing jurisdictions. Tyler Technologies, Inc. has a strategic collaboration agreement with Amazon Web Services for cloud hosting services. The company was founded in 1966 and is headquartered in Plano, Texas.</v>
      </c>
    </row>
    <row r="1365" spans="1:20" x14ac:dyDescent="0.3">
      <c r="A1365" s="12" t="s">
        <v>463</v>
      </c>
      <c r="B1365" s="10" t="str">
        <f>_xll.SNL.Clients.Office.Excel.Functions.SPG(A1365,"SP_IPO_DATE")</f>
        <v/>
      </c>
      <c r="C1365" s="5">
        <f>_xll.SNL.Clients.Office.Excel.Functions.SPG(A1365, "SP_VOLUME_AVG_WEEKLY_TO_SHARES_OUT", , "1M")</f>
        <v>4.1533787198767778</v>
      </c>
      <c r="D1365" s="5">
        <f>_xll.SNL.Clients.Office.Excel.Functions.SPG(A1365, "SP_VOLUME_AVG_WEEKLY_TO_SHARES_OUT", , "3M")</f>
        <v>4.1402593481344248</v>
      </c>
      <c r="E1365" s="5">
        <f>_xll.SNL.Clients.Office.Excel.Functions.SPG(A1365, "SP_VOLUME_AVG_DAILY_TO_1YR_AVG_DAILY", , "1M")</f>
        <v>99.27</v>
      </c>
      <c r="F1365" s="5">
        <f>_xll.SNL.Clients.Office.Excel.Functions.SPG(A1365, "SP_VOLUME_AVG_DAILY_TO_1YR_AVG_DAILY", , "3M")</f>
        <v>98.96</v>
      </c>
      <c r="G1365" s="9" t="str">
        <f>_xll.SNL.Clients.Office.Excel.Functions.SPG(A1365, "IQ_SECTOR")</f>
        <v>Consumer Staples</v>
      </c>
      <c r="H1365" s="9" t="str">
        <f>_xll.SNL.Clients.Office.Excel.Functions.SPG(A1365, "IQ_INDUSTRY_GROUP")</f>
        <v>Food, Beverage and Tobacco</v>
      </c>
      <c r="I1365" s="9" t="str">
        <f>_xll.SNL.Clients.Office.Excel.Functions.SPG(A1365, "IQ_INDUSTRY")</f>
        <v>Food Products</v>
      </c>
      <c r="J1365" s="9" t="str">
        <f>_xll.SNL.Clients.Office.Excel.Functions.SPG(A1365, "IQ_PRIMARY_INDUSTRY")</f>
        <v>Packaged Foods and Meats</v>
      </c>
      <c r="K1365" s="9" t="str">
        <f>_xll.SNL.Clients.Office.Excel.Functions.SPG(A1365, "NAICS_CODE", "Primary")</f>
        <v>31161 - Animal Slaughtering and Processing</v>
      </c>
      <c r="L1365" s="9" t="str">
        <f>_xll.SNL.Clients.Office.Excel.Functions.SPG(A1365, "SP_TOPICTAG")</f>
        <v>Animal Feed; Farming; Livestock; Alternative Protein</v>
      </c>
      <c r="M1365" s="5">
        <f>_xll.SNL.Clients.Office.Excel.Functions.SPG(A1365, "SP_PCT_SHARES_OWNED_ALL_INSTITUTIONS")</f>
        <v>68.92</v>
      </c>
      <c r="N1365" s="9" t="str">
        <f>_xll.SNL.Clients.Office.Excel.Functions.SPG(A1365, "RD_CREDIT_RATING_GLOBAL", "Issuer Credit Rating", "Local Currency LT|0")</f>
        <v>BBB</v>
      </c>
      <c r="O1365" s="9" t="str">
        <f>_xll.SNL.Clients.Office.Excel.Functions.SPG(A1365, "RD_CWOL_GLOBAL", "Issuer Credit Rating", "Local Currency LT|0")</f>
        <v>Stable</v>
      </c>
      <c r="P1365" s="9" t="str">
        <f>_xll.SNL.Clients.Office.Excel.Functions.SPG(A1365, "RD_RATING_ACTION_GLOBAL", "Issuer Credit Rating", "Local Currency LT|0")</f>
        <v>Downgrade | CreditWatch/Outlook (11/28/2023)</v>
      </c>
      <c r="Q1365" s="10">
        <f>_xll.SNL.Clients.Office.Excel.Functions.SPG(A1365, "RD_LAST_REVIEW_DATE_GLOBAL", "Issuer Credit Rating", "Local Currency LT")</f>
        <v>45704</v>
      </c>
      <c r="R1365" s="10">
        <f>_xll.SNL.Clients.Office.Excel.Functions.SPG(A1365, "RD_CREDIT_RATING_DATE_GLOBAL", "Issuer Credit Rating", "Local Currency LT|0")</f>
        <v>45258</v>
      </c>
      <c r="S1365" s="10">
        <f>_xll.SNL.Clients.Office.Excel.Functions.SPG(A1365, "RD_CREDIT_WATCH_OUTLOOK_DATE_GLOBAL", "Issuer Credit Rating", "Local Currency LT|0")</f>
        <v>45258</v>
      </c>
      <c r="T1365" s="13" t="str">
        <f>_xll.SNL.Clients.Office.Excel.Functions.SPG(A1365, "SP_BUSINESS_DESCRIPTION")</f>
        <v>Tyson Foods, Inc., together with its subsidiaries, operates as a food company worldwide. It operates through four segments: Beef, Pork, Chicken, and Prepared Foods. The company processes live fed cattle and hogs; fabricates dressed beef and pork carcasses into primal and sub-primal meat cuts, as well as case ready beef and pork, and fully cooked meats; raises and processes chickens into fresh, frozen, and value-added chicken products, including breaded chicken strips, nuggets, patties, and other ready-to-fix or fully cooked chicken parts; and supplies poultry breeding stock. It also manufactures and markets frozen and refrigerated food products, including ready-to-eat sandwiches, flame-grilled hamburgers, Philly steaks, pepperoni, bacon, breakfast sausage, turkey, lunchmeat, hot dogs, flour and corn tortilla products, appetizers, snacks, prepared meals, ethnic foods, side dishes, meat dishes, breadsticks, and processed meats under the Tyson, Jimmy Dean, Hillshire Farm, Ball Park, Wright, Aidells, Gallo Salame, ibp, and State Fair brands. The company sells its products through its sales staff to grocery retailers, grocery wholesalers, meat distributors, warehouse club stores, military commissaries, industrial food processing companies, chain restaurants or their distributors, live markets, international export companies, and domestic distributors who serve restaurants and food service operations, such as plant and school cafeterias, convenience stores, hospitals, and other vendors, as well as through independent brokers and trading companies. The company was founded in 1935 and is headquartered in Springdale, Arkansas.</v>
      </c>
    </row>
    <row r="1366" spans="1:20" x14ac:dyDescent="0.3">
      <c r="A1366" s="12" t="s">
        <v>464</v>
      </c>
      <c r="B1366" s="10" t="str">
        <f>_xll.SNL.Clients.Office.Excel.Functions.SPG(A1366,"SP_IPO_DATE")</f>
        <v/>
      </c>
      <c r="C1366" s="5">
        <f>_xll.SNL.Clients.Office.Excel.Functions.SPG(A1366, "SP_VOLUME_AVG_WEEKLY_TO_SHARES_OUT", , "1M")</f>
        <v>3.1921415972205298</v>
      </c>
      <c r="D1366" s="5">
        <f>_xll.SNL.Clients.Office.Excel.Functions.SPG(A1366, "SP_VOLUME_AVG_WEEKLY_TO_SHARES_OUT", , "3M")</f>
        <v>2.6060253173515067</v>
      </c>
      <c r="E1366" s="5">
        <f>_xll.SNL.Clients.Office.Excel.Functions.SPG(A1366, "SP_VOLUME_AVG_DAILY_TO_1YR_AVG_DAILY", , "1M")</f>
        <v>122.87</v>
      </c>
      <c r="F1366" s="5">
        <f>_xll.SNL.Clients.Office.Excel.Functions.SPG(A1366, "SP_VOLUME_AVG_DAILY_TO_1YR_AVG_DAILY", , "3M")</f>
        <v>100.31</v>
      </c>
      <c r="G1366" s="9" t="str">
        <f>_xll.SNL.Clients.Office.Excel.Functions.SPG(A1366, "IQ_SECTOR")</f>
        <v>Financials</v>
      </c>
      <c r="H1366" s="9" t="str">
        <f>_xll.SNL.Clients.Office.Excel.Functions.SPG(A1366, "IQ_INDUSTRY_GROUP")</f>
        <v>Banks</v>
      </c>
      <c r="I1366" s="9" t="str">
        <f>_xll.SNL.Clients.Office.Excel.Functions.SPG(A1366, "IQ_INDUSTRY")</f>
        <v>Banks</v>
      </c>
      <c r="J1366" s="9" t="str">
        <f>_xll.SNL.Clients.Office.Excel.Functions.SPG(A1366, "IQ_PRIMARY_INDUSTRY")</f>
        <v>Diversified Banks</v>
      </c>
      <c r="K1366" s="9" t="str">
        <f>_xll.SNL.Clients.Office.Excel.Functions.SPG(A1366, "NAICS_CODE", "Primary")</f>
        <v>522110 - Commercial Banking</v>
      </c>
      <c r="L1366" s="9" t="str">
        <f>_xll.SNL.Clients.Office.Excel.Functions.SPG(A1366, "SP_TOPICTAG")</f>
        <v>Consumer Lending; Digital Brokerage; Banking as a Service</v>
      </c>
      <c r="M1366" s="5">
        <f>_xll.SNL.Clients.Office.Excel.Functions.SPG(A1366, "SP_PCT_SHARES_OWNED_ALL_INSTITUTIONS")</f>
        <v>81.459999999999994</v>
      </c>
      <c r="N1366" s="9" t="str">
        <f>_xll.SNL.Clients.Office.Excel.Functions.SPG(A1366, "RD_CREDIT_RATING_GLOBAL", "Issuer Credit Rating", "Local Currency LT|0")</f>
        <v>A</v>
      </c>
      <c r="O1366" s="9" t="str">
        <f>_xll.SNL.Clients.Office.Excel.Functions.SPG(A1366, "RD_CWOL_GLOBAL", "Issuer Credit Rating", "Local Currency LT|0")</f>
        <v>Stable</v>
      </c>
      <c r="P1366" s="9" t="str">
        <f>_xll.SNL.Clients.Office.Excel.Functions.SPG(A1366, "RD_RATING_ACTION_GLOBAL", "Issuer Credit Rating", "Local Currency LT|0")</f>
        <v>Downgrade | CreditWatch/Outlook (05/11/2023)</v>
      </c>
      <c r="Q1366" s="10">
        <f>_xll.SNL.Clients.Office.Excel.Functions.SPG(A1366, "RD_LAST_REVIEW_DATE_GLOBAL", "Issuer Credit Rating", "Local Currency LT")</f>
        <v>45470</v>
      </c>
      <c r="R1366" s="10">
        <f>_xll.SNL.Clients.Office.Excel.Functions.SPG(A1366, "RD_CREDIT_RATING_DATE_GLOBAL", "Issuer Credit Rating", "Local Currency LT|0")</f>
        <v>45057</v>
      </c>
      <c r="S1366" s="10">
        <f>_xll.SNL.Clients.Office.Excel.Functions.SPG(A1366, "RD_CREDIT_WATCH_OUTLOOK_DATE_GLOBAL", "Issuer Credit Rating", "Local Currency LT|0")</f>
        <v>45057</v>
      </c>
      <c r="T1366" s="13" t="str">
        <f>_xll.SNL.Clients.Office.Excel.Functions.SPG(A1366, "SP_BUSINESS_DESCRIPTION")</f>
        <v>U.S. Bancorp, a financial services holding company, provides various financial services to individuals, businesses, institutional organizations, governmental entities, and other financial institutions in the United States. It operates through Wealth, Corporate, Commercial and Institutional Banking; Consumer and Business Banking; Payment Services; and Treasury and Corporate Support segments. The company offers depository services, including checking accounts, savings accounts, and time certificate contracts; and lending services, such as traditional credit products and credit card services, lease financing and import/export trade, asset-backed lending, agricultural finance, and other products. It also provides ancillary services comprising capital markets, treasury management, and receivable lock-box collection services to corporate and governmental entity customers. In addition, the company offers asset management and fiduciary services for individuals, estates, foundations, business corporations, and charitable organizations. Further, it provides investment and insurance products to its customers principally within its domestic markets, as well as fund administration services to mutual and other funds. Additionally, the company provides corporate and purchasing card, and corporate trust services. Furthermore, it offers trust and investment management, merchant and ATM processing, mortgage banking, insurance, and brokerage and leasing services. U.S. Bancorp was founded in 1863 and is headquartered in Minneapolis, Minnesota.</v>
      </c>
    </row>
    <row r="1367" spans="1:20" x14ac:dyDescent="0.3">
      <c r="A1367" s="12" t="s">
        <v>1581</v>
      </c>
      <c r="B1367" s="10" t="str">
        <f>_xll.SNL.Clients.Office.Excel.Functions.SPG(A1367,"SP_IPO_DATE")</f>
        <v/>
      </c>
      <c r="C1367" s="5">
        <f>_xll.SNL.Clients.Office.Excel.Functions.SPG(A1367, "SP_VOLUME_AVG_WEEKLY_TO_SHARES_OUT", , "1M")</f>
        <v>2.8311572980285216</v>
      </c>
      <c r="D1367" s="5">
        <f>_xll.SNL.Clients.Office.Excel.Functions.SPG(A1367, "SP_VOLUME_AVG_WEEKLY_TO_SHARES_OUT", , "3M")</f>
        <v>3.2776251928815414</v>
      </c>
      <c r="E1367" s="5">
        <f>_xll.SNL.Clients.Office.Excel.Functions.SPG(A1367, "SP_VOLUME_AVG_DAILY_TO_1YR_AVG_DAILY", , "1M")</f>
        <v>87.86</v>
      </c>
      <c r="F1367" s="5">
        <f>_xll.SNL.Clients.Office.Excel.Functions.SPG(A1367, "SP_VOLUME_AVG_DAILY_TO_1YR_AVG_DAILY", , "3M")</f>
        <v>101.71</v>
      </c>
      <c r="G1367" s="9" t="str">
        <f>_xll.SNL.Clients.Office.Excel.Functions.SPG(A1367, "IQ_SECTOR")</f>
        <v>Health Care</v>
      </c>
      <c r="H1367" s="9" t="str">
        <f>_xll.SNL.Clients.Office.Excel.Functions.SPG(A1367, "IQ_INDUSTRY_GROUP")</f>
        <v>Health Care Equipment and Services</v>
      </c>
      <c r="I1367" s="9" t="str">
        <f>_xll.SNL.Clients.Office.Excel.Functions.SPG(A1367, "IQ_INDUSTRY")</f>
        <v>Health Care Providers and Services</v>
      </c>
      <c r="J1367" s="9" t="str">
        <f>_xll.SNL.Clients.Office.Excel.Functions.SPG(A1367, "IQ_PRIMARY_INDUSTRY")</f>
        <v>Health Care Facilities</v>
      </c>
      <c r="K1367" s="9" t="str">
        <f>_xll.SNL.Clients.Office.Excel.Functions.SPG(A1367, "NAICS_CODE", "Primary")</f>
        <v>621498 - All Other Outpatient Care Centers</v>
      </c>
      <c r="L1367" s="9" t="str">
        <f>_xll.SNL.Clients.Office.Excel.Functions.SPG(A1367, "SP_TOPICTAG")</f>
        <v>Fitness; MHealth; Outpatient Care; Assistive Technology; Neurology; Orthopaedics; Pain Management</v>
      </c>
      <c r="M1367" s="5">
        <f>_xll.SNL.Clients.Office.Excel.Functions.SPG(A1367, "SP_PCT_SHARES_OWNED_ALL_INSTITUTIONS")</f>
        <v>108.13</v>
      </c>
      <c r="N1367" s="9" t="str">
        <f>_xll.SNL.Clients.Office.Excel.Functions.SPG(A1367, "RD_CREDIT_RATING_GLOBAL", "Issuer Credit Rating", "Local Currency LT|0")</f>
        <v/>
      </c>
      <c r="O1367" s="9" t="str">
        <f>_xll.SNL.Clients.Office.Excel.Functions.SPG(A1367, "RD_CWOL_GLOBAL", "Issuer Credit Rating", "Local Currency LT|0")</f>
        <v/>
      </c>
      <c r="P1367" s="9" t="str">
        <f>_xll.SNL.Clients.Office.Excel.Functions.SPG(A1367, "RD_RATING_ACTION_GLOBAL", "Issuer Credit Rating", "Local Currency LT|0")</f>
        <v/>
      </c>
      <c r="Q1367" s="10" t="str">
        <f>_xll.SNL.Clients.Office.Excel.Functions.SPG(A1367, "RD_LAST_REVIEW_DATE_GLOBAL", "Issuer Credit Rating", "Local Currency LT")</f>
        <v/>
      </c>
      <c r="R1367" s="10" t="str">
        <f>_xll.SNL.Clients.Office.Excel.Functions.SPG(A1367, "RD_CREDIT_RATING_DATE_GLOBAL", "Issuer Credit Rating", "Local Currency LT|0")</f>
        <v/>
      </c>
      <c r="S1367" s="10" t="str">
        <f>_xll.SNL.Clients.Office.Excel.Functions.SPG(A1367, "RD_CREDIT_WATCH_OUTLOOK_DATE_GLOBAL", "Issuer Credit Rating", "Local Currency LT|0")</f>
        <v/>
      </c>
      <c r="T1367" s="13" t="str">
        <f>_xll.SNL.Clients.Office.Excel.Functions.SPG(A1367, "SP_BUSINESS_DESCRIPTION")</f>
        <v>U.S. Physical Therapy, Inc. operates outpatient physical therapy clinics. The company operates through Physical Therapy Operations and Industrial Injury Prevention Services segments. The company provides pre-and post-operative care and treatment for orthopedic-related disorders, sports-related injuries, preventative care, rehabilitation of injured workers, and neurological-related injuries. It offers industrial injury prevention services, including onsite injury prevention and rehabilitation, performance optimization, post-offer employment testing, functional capacity evaluations, and ergonomic assessments through physical therapists and specialized certified athletic trainers for Fortune 500 companies, and other clients comprising insurers and their contractors. U.S. Physical Therapy, Inc. was founded in 1990 and is based in Houston, Texas.</v>
      </c>
    </row>
    <row r="1368" spans="1:20" x14ac:dyDescent="0.3">
      <c r="A1368" s="12" t="s">
        <v>465</v>
      </c>
      <c r="B1368" s="10">
        <f>_xll.SNL.Clients.Office.Excel.Functions.SPG(A1368,"SP_IPO_DATE")</f>
        <v>43594</v>
      </c>
      <c r="C1368" s="5">
        <f>_xll.SNL.Clients.Office.Excel.Functions.SPG(A1368, "SP_VOLUME_AVG_WEEKLY_TO_SHARES_OUT", , "1M")</f>
        <v>7.3132737948467588</v>
      </c>
      <c r="D1368" s="5">
        <f>_xll.SNL.Clients.Office.Excel.Functions.SPG(A1368, "SP_VOLUME_AVG_WEEKLY_TO_SHARES_OUT", , "3M")</f>
        <v>6.7233208167084859</v>
      </c>
      <c r="E1368" s="5">
        <f>_xll.SNL.Clients.Office.Excel.Functions.SPG(A1368, "SP_VOLUME_AVG_DAILY_TO_1YR_AVG_DAILY", , "1M")</f>
        <v>153.09</v>
      </c>
      <c r="F1368" s="5">
        <f>_xll.SNL.Clients.Office.Excel.Functions.SPG(A1368, "SP_VOLUME_AVG_DAILY_TO_1YR_AVG_DAILY", , "3M")</f>
        <v>140.74</v>
      </c>
      <c r="G1368" s="9" t="str">
        <f>_xll.SNL.Clients.Office.Excel.Functions.SPG(A1368, "IQ_SECTOR")</f>
        <v>Industrials</v>
      </c>
      <c r="H1368" s="9" t="str">
        <f>_xll.SNL.Clients.Office.Excel.Functions.SPG(A1368, "IQ_INDUSTRY_GROUP")</f>
        <v>Transportation</v>
      </c>
      <c r="I1368" s="9" t="str">
        <f>_xll.SNL.Clients.Office.Excel.Functions.SPG(A1368, "IQ_INDUSTRY")</f>
        <v>Ground Transportation</v>
      </c>
      <c r="J1368" s="9" t="str">
        <f>_xll.SNL.Clients.Office.Excel.Functions.SPG(A1368, "IQ_PRIMARY_INDUSTRY")</f>
        <v>Passenger Ground Transportation</v>
      </c>
      <c r="K1368" s="9" t="str">
        <f>_xll.SNL.Clients.Office.Excel.Functions.SPG(A1368, "NAICS_CODE", "Primary")</f>
        <v>485310 - Taxi and Ridesharing Services</v>
      </c>
      <c r="L1368" s="9" t="str">
        <f>_xll.SNL.Clients.Office.Excel.Functions.SPG(A1368, "SP_TOPICTAG")</f>
        <v>Freight Service; Last Mile Transportation; Location Based Services; Ride Sharing; Car Sharing; Process Automation; Micro-Mobility</v>
      </c>
      <c r="M1368" s="5">
        <f>_xll.SNL.Clients.Office.Excel.Functions.SPG(A1368, "SP_PCT_SHARES_OWNED_ALL_INSTITUTIONS")</f>
        <v>82.91</v>
      </c>
      <c r="N1368" s="9" t="str">
        <f>_xll.SNL.Clients.Office.Excel.Functions.SPG(A1368, "RD_CREDIT_RATING_GLOBAL", "Issuer Credit Rating", "Local Currency LT|0")</f>
        <v>BBB-</v>
      </c>
      <c r="O1368" s="9" t="str">
        <f>_xll.SNL.Clients.Office.Excel.Functions.SPG(A1368, "RD_CWOL_GLOBAL", "Issuer Credit Rating", "Local Currency LT|0")</f>
        <v>Positive</v>
      </c>
      <c r="P1368" s="9" t="str">
        <f>_xll.SNL.Clients.Office.Excel.Functions.SPG(A1368, "RD_RATING_ACTION_GLOBAL", "Issuer Credit Rating", "Local Currency LT|0")</f>
        <v>Upgrade | CreditWatch/Outlook (08/16/2024)</v>
      </c>
      <c r="Q1368" s="10">
        <f>_xll.SNL.Clients.Office.Excel.Functions.SPG(A1368, "RD_LAST_REVIEW_DATE_GLOBAL", "Issuer Credit Rating", "Local Currency LT")</f>
        <v>45520</v>
      </c>
      <c r="R1368" s="10">
        <f>_xll.SNL.Clients.Office.Excel.Functions.SPG(A1368, "RD_CREDIT_RATING_DATE_GLOBAL", "Issuer Credit Rating", "Local Currency LT|0")</f>
        <v>45520</v>
      </c>
      <c r="S1368" s="10">
        <f>_xll.SNL.Clients.Office.Excel.Functions.SPG(A1368, "RD_CREDIT_WATCH_OUTLOOK_DATE_GLOBAL", "Issuer Credit Rating", "Local Currency LT|0")</f>
        <v>45520</v>
      </c>
      <c r="T1368" s="13" t="str">
        <f>_xll.SNL.Clients.Office.Excel.Functions.SPG(A1368, "SP_BUSINESS_DESCRIPTION")</f>
        <v>Uber Technologies, Inc. develops and operates proprietary technology applications in the United States, Canada, Latin America, Europe, the Middle East, Africa, and the Asia Pacific. It operates through three segments: Mobility, Delivery, and Freight. The Mobility segment connects consumers with a range of transportation modalities, such as ridesharing, carsharing, micromobility, rentals, public transit, taxis, and other modalities; and offers riders in a variety of vehicle types, as well as financial partnerships products and advertising services. The Delivery segment allows consumers to search for and discover restaurants to grocery, alcohol, convenience, and other retails, as well as order a meal or other items, and either pick-up at the restaurant or have it delivered; and provides Uber direct, a white-label delivery-as-a-service for retailers and restaurants, as well as advertising services. The Freight segment manages transportation and logistics network, which connects shippers and carriers in digital marketplace, including carriers upfronts, pricing, and shipment booking; and offers on-demand platform to automate logistics end-to-end transactions for small-and medium-sized business to global enterprises. The company was formerly known as Ubercab, Inc. and changed its name to Uber Technologies, Inc. in February 2011. Uber Technologies, Inc. was founded in 2009 and is headquartered in San Francisco, California.</v>
      </c>
    </row>
    <row r="1369" spans="1:20" x14ac:dyDescent="0.3">
      <c r="A1369" s="12" t="s">
        <v>466</v>
      </c>
      <c r="B1369" s="10">
        <f>_xll.SNL.Clients.Office.Excel.Functions.SPG(A1369,"SP_IPO_DATE")</f>
        <v>28674</v>
      </c>
      <c r="C1369" s="5">
        <f>_xll.SNL.Clients.Office.Excel.Functions.SPG(A1369, "SP_VOLUME_AVG_WEEKLY_TO_SHARES_OUT", , "1M")</f>
        <v>2.7955685796221519</v>
      </c>
      <c r="D1369" s="5">
        <f>_xll.SNL.Clients.Office.Excel.Functions.SPG(A1369, "SP_VOLUME_AVG_WEEKLY_TO_SHARES_OUT", , "3M")</f>
        <v>2.763717501602442</v>
      </c>
      <c r="E1369" s="5">
        <f>_xll.SNL.Clients.Office.Excel.Functions.SPG(A1369, "SP_VOLUME_AVG_DAILY_TO_1YR_AVG_DAILY", , "1M")</f>
        <v>82.51</v>
      </c>
      <c r="F1369" s="5">
        <f>_xll.SNL.Clients.Office.Excel.Functions.SPG(A1369, "SP_VOLUME_AVG_DAILY_TO_1YR_AVG_DAILY", , "3M")</f>
        <v>81.569999999999993</v>
      </c>
      <c r="G1369" s="9" t="str">
        <f>_xll.SNL.Clients.Office.Excel.Functions.SPG(A1369, "IQ_SECTOR")</f>
        <v>Real Estate</v>
      </c>
      <c r="H1369" s="9" t="str">
        <f>_xll.SNL.Clients.Office.Excel.Functions.SPG(A1369, "IQ_INDUSTRY_GROUP")</f>
        <v>Equity Real Estate Investment Trusts (REITs)</v>
      </c>
      <c r="I1369" s="9" t="str">
        <f>_xll.SNL.Clients.Office.Excel.Functions.SPG(A1369, "IQ_INDUSTRY")</f>
        <v>Residential REITs</v>
      </c>
      <c r="J1369" s="9" t="str">
        <f>_xll.SNL.Clients.Office.Excel.Functions.SPG(A1369, "IQ_PRIMARY_INDUSTRY")</f>
        <v>Multi-Family Residential REITs</v>
      </c>
      <c r="K1369" s="9" t="str">
        <f>_xll.SNL.Clients.Office.Excel.Functions.SPG(A1369, "NAICS_CODE", "Primary")</f>
        <v>531110 - Lessors of Residential Buildings and Dwellings</v>
      </c>
      <c r="L1369" s="9" t="str">
        <f>_xll.SNL.Clients.Office.Excel.Functions.SPG(A1369, "SP_TOPICTAG")</f>
        <v/>
      </c>
      <c r="M1369" s="5">
        <f>_xll.SNL.Clients.Office.Excel.Functions.SPG(A1369, "SP_PCT_SHARES_OWNED_ALL_INSTITUTIONS")</f>
        <v>91.55</v>
      </c>
      <c r="N1369" s="9" t="str">
        <f>_xll.SNL.Clients.Office.Excel.Functions.SPG(A1369, "RD_CREDIT_RATING_GLOBAL", "Issuer Credit Rating", "Local Currency LT|0")</f>
        <v>BBB+</v>
      </c>
      <c r="O1369" s="9" t="str">
        <f>_xll.SNL.Clients.Office.Excel.Functions.SPG(A1369, "RD_CWOL_GLOBAL", "Issuer Credit Rating", "Local Currency LT|0")</f>
        <v>Stable</v>
      </c>
      <c r="P1369" s="9" t="str">
        <f>_xll.SNL.Clients.Office.Excel.Functions.SPG(A1369, "RD_RATING_ACTION_GLOBAL", "Issuer Credit Rating", "Local Currency LT|0")</f>
        <v>Upgrade | CreditWatch/Outlook (06/03/2015)</v>
      </c>
      <c r="Q1369" s="10">
        <f>_xll.SNL.Clients.Office.Excel.Functions.SPG(A1369, "RD_LAST_REVIEW_DATE_GLOBAL", "Issuer Credit Rating", "Local Currency LT")</f>
        <v>45467</v>
      </c>
      <c r="R1369" s="10">
        <f>_xll.SNL.Clients.Office.Excel.Functions.SPG(A1369, "RD_CREDIT_RATING_DATE_GLOBAL", "Issuer Credit Rating", "Local Currency LT|0")</f>
        <v>42158</v>
      </c>
      <c r="S1369" s="10">
        <f>_xll.SNL.Clients.Office.Excel.Functions.SPG(A1369, "RD_CREDIT_WATCH_OUTLOOK_DATE_GLOBAL", "Issuer Credit Rating", "Local Currency LT|0")</f>
        <v>42158</v>
      </c>
      <c r="T1369" s="13" t="str">
        <f>_xll.SNL.Clients.Office.Excel.Functions.SPG(A1369, "SP_BUSINESS_DESCRIPTION")</f>
        <v>UDR, Inc. (NYSE: UDR), an S&amp;P 500 company, is a leading multifamily real estate investment trust with a demonstrated performance history of delivering superior and dependable returns by successfully managing, buying, selling, developing and redeveloping attractive real estate properties in targeted U.S. markets. As of September 30, 2024, UDR owned or had an ownership position in 60,123 apartment homes. For over 52 years, UDR has delivered long-term value to shareholders, the best standard of service to residents and the highest quality experience for associates.</v>
      </c>
    </row>
    <row r="1370" spans="1:20" x14ac:dyDescent="0.3">
      <c r="A1370" s="12" t="s">
        <v>2003</v>
      </c>
      <c r="B1370" s="10" t="str">
        <f>_xll.SNL.Clients.Office.Excel.Functions.SPG(A1370,"SP_IPO_DATE")</f>
        <v/>
      </c>
      <c r="C1370" s="5">
        <f>_xll.SNL.Clients.Office.Excel.Functions.SPG(A1370, "SP_VOLUME_AVG_WEEKLY_TO_SHARES_OUT", , "1M")</f>
        <v>2.1819080042136192</v>
      </c>
      <c r="D1370" s="5">
        <f>_xll.SNL.Clients.Office.Excel.Functions.SPG(A1370, "SP_VOLUME_AVG_WEEKLY_TO_SHARES_OUT", , "3M")</f>
        <v>2.3359310647195688</v>
      </c>
      <c r="E1370" s="5">
        <f>_xll.SNL.Clients.Office.Excel.Functions.SPG(A1370, "SP_VOLUME_AVG_DAILY_TO_1YR_AVG_DAILY", , "1M")</f>
        <v>92.45</v>
      </c>
      <c r="F1370" s="5">
        <f>_xll.SNL.Clients.Office.Excel.Functions.SPG(A1370, "SP_VOLUME_AVG_DAILY_TO_1YR_AVG_DAILY", , "3M")</f>
        <v>98.98</v>
      </c>
      <c r="G1370" s="9" t="str">
        <f>_xll.SNL.Clients.Office.Excel.Functions.SPG(A1370, "IQ_SECTOR")</f>
        <v>Industrials</v>
      </c>
      <c r="H1370" s="9" t="str">
        <f>_xll.SNL.Clients.Office.Excel.Functions.SPG(A1370, "IQ_INDUSTRY_GROUP")</f>
        <v>Capital Goods</v>
      </c>
      <c r="I1370" s="9" t="str">
        <f>_xll.SNL.Clients.Office.Excel.Functions.SPG(A1370, "IQ_INDUSTRY")</f>
        <v>Building Products</v>
      </c>
      <c r="J1370" s="9" t="str">
        <f>_xll.SNL.Clients.Office.Excel.Functions.SPG(A1370, "IQ_PRIMARY_INDUSTRY")</f>
        <v>Building Products</v>
      </c>
      <c r="K1370" s="9" t="str">
        <f>_xll.SNL.Clients.Office.Excel.Functions.SPG(A1370, "NAICS_CODE", "Primary")</f>
        <v>321999 - All Other Miscellaneous Wood Product Manufacturing</v>
      </c>
      <c r="L1370" s="9" t="str">
        <f>_xll.SNL.Clients.Office.Excel.Functions.SPG(A1370, "SP_TOPICTAG")</f>
        <v>Forestry; Green Consumer Goods</v>
      </c>
      <c r="M1370" s="5">
        <f>_xll.SNL.Clients.Office.Excel.Functions.SPG(A1370, "SP_PCT_SHARES_OWNED_ALL_INSTITUTIONS")</f>
        <v>84.92</v>
      </c>
      <c r="N1370" s="9" t="str">
        <f>_xll.SNL.Clients.Office.Excel.Functions.SPG(A1370, "RD_CREDIT_RATING_GLOBAL", "Issuer Credit Rating", "Local Currency LT|0")</f>
        <v/>
      </c>
      <c r="O1370" s="9" t="str">
        <f>_xll.SNL.Clients.Office.Excel.Functions.SPG(A1370, "RD_CWOL_GLOBAL", "Issuer Credit Rating", "Local Currency LT|0")</f>
        <v/>
      </c>
      <c r="P1370" s="9" t="str">
        <f>_xll.SNL.Clients.Office.Excel.Functions.SPG(A1370, "RD_RATING_ACTION_GLOBAL", "Issuer Credit Rating", "Local Currency LT|0")</f>
        <v/>
      </c>
      <c r="Q1370" s="10" t="str">
        <f>_xll.SNL.Clients.Office.Excel.Functions.SPG(A1370, "RD_LAST_REVIEW_DATE_GLOBAL", "Issuer Credit Rating", "Local Currency LT")</f>
        <v/>
      </c>
      <c r="R1370" s="10" t="str">
        <f>_xll.SNL.Clients.Office.Excel.Functions.SPG(A1370, "RD_CREDIT_RATING_DATE_GLOBAL", "Issuer Credit Rating", "Local Currency LT|0")</f>
        <v/>
      </c>
      <c r="S1370" s="10" t="str">
        <f>_xll.SNL.Clients.Office.Excel.Functions.SPG(A1370, "RD_CREDIT_WATCH_OUTLOOK_DATE_GLOBAL", "Issuer Credit Rating", "Local Currency LT|0")</f>
        <v/>
      </c>
      <c r="T1370" s="13" t="str">
        <f>_xll.SNL.Clients.Office.Excel.Functions.SPG(A1370, "SP_BUSINESS_DESCRIPTION")</f>
        <v>UFP Industries, Inc., through its subsidiaries, designs, manufactures, and markets wood and non-wood composites, and other materials in North America, Europe, Asia, and Australia. It operates through Retail, Packaging, and Construction segments. The Retail segment offers treated lumber products, including decking, fencing, lattice, and other products; pressure-treated and fire-retardant products used primarily for outdoor decking environments; and lawn and garden products, consisting of wood and vinyl fencing options, garden beds and planters, pergolas, picnic tables, and other landscaping products. This segment also offers wood plastic composites, composite decking, and related decking accessories, including non- aluminum railing systems, balusters, post caps, and other products, as well as pre-painted and primed shiplap and project boards. The Packaging segment provides custom and structural packaging products, pallets, corrugate, foam, labels, strapping, and films. The construction segment offers roof trusses, cut-to-size dimensional and board lumber, plywoods, and oriented strand boards; engineered wood components, including roof and floor trusses, wall panels, I-joists, and lumber packages; and alternate materials components, such as metal trusses, sheathed and pre-finished light gauge metal wall panels, aluminum decks, and rail accessories, as well as distributes siding, electrical, and plumbing products. This segment also engages in the manufacture of components; design, manufacture, and supply of wood forms and related products to set or form concrete for structures, such as parking garages, stadiums, and other infrastructure projects. It also offers interior fixtures, millwork, and casework for retail and commercial structures. The company was formerly known as Universal Forest Products, Inc. and changed its name to UFP Industries, Inc. in April 2020. UFP Industries, Inc. was incorporated in 1955 and is headquartered in Grand Rapids, Michigan.</v>
      </c>
    </row>
    <row r="1371" spans="1:20" x14ac:dyDescent="0.3">
      <c r="A1371" s="12" t="s">
        <v>1582</v>
      </c>
      <c r="B1371" s="10" t="str">
        <f>_xll.SNL.Clients.Office.Excel.Functions.SPG(A1371,"SP_IPO_DATE")</f>
        <v/>
      </c>
      <c r="C1371" s="5">
        <f>_xll.SNL.Clients.Office.Excel.Functions.SPG(A1371, "SP_VOLUME_AVG_WEEKLY_TO_SHARES_OUT", , "1M")</f>
        <v>6.4158362748464111</v>
      </c>
      <c r="D1371" s="5">
        <f>_xll.SNL.Clients.Office.Excel.Functions.SPG(A1371, "SP_VOLUME_AVG_WEEKLY_TO_SHARES_OUT", , "3M")</f>
        <v>6.1154954825650698</v>
      </c>
      <c r="E1371" s="5">
        <f>_xll.SNL.Clients.Office.Excel.Functions.SPG(A1371, "SP_VOLUME_AVG_DAILY_TO_1YR_AVG_DAILY", , "1M")</f>
        <v>140.66</v>
      </c>
      <c r="F1371" s="5">
        <f>_xll.SNL.Clients.Office.Excel.Functions.SPG(A1371, "SP_VOLUME_AVG_DAILY_TO_1YR_AVG_DAILY", , "3M")</f>
        <v>134.08000000000001</v>
      </c>
      <c r="G1371" s="9" t="str">
        <f>_xll.SNL.Clients.Office.Excel.Functions.SPG(A1371, "IQ_SECTOR")</f>
        <v>Health Care</v>
      </c>
      <c r="H1371" s="9" t="str">
        <f>_xll.SNL.Clients.Office.Excel.Functions.SPG(A1371, "IQ_INDUSTRY_GROUP")</f>
        <v>Health Care Equipment and Services</v>
      </c>
      <c r="I1371" s="9" t="str">
        <f>_xll.SNL.Clients.Office.Excel.Functions.SPG(A1371, "IQ_INDUSTRY")</f>
        <v>Health Care Equipment and Supplies</v>
      </c>
      <c r="J1371" s="9" t="str">
        <f>_xll.SNL.Clients.Office.Excel.Functions.SPG(A1371, "IQ_PRIMARY_INDUSTRY")</f>
        <v>Health Care Supplies</v>
      </c>
      <c r="K1371" s="9" t="str">
        <f>_xll.SNL.Clients.Office.Excel.Functions.SPG(A1371, "NAICS_CODE", "Primary")</f>
        <v>339113 - Surgical Appliance and Supplies Manufacturing</v>
      </c>
      <c r="L1371" s="9" t="str">
        <f>_xll.SNL.Clients.Office.Excel.Functions.SPG(A1371, "SP_TOPICTAG")</f>
        <v>MHealth; Packaging Services; Nutraceutical; Pain Management; Surgery</v>
      </c>
      <c r="M1371" s="5">
        <f>_xll.SNL.Clients.Office.Excel.Functions.SPG(A1371, "SP_PCT_SHARES_OWNED_ALL_INSTITUTIONS")</f>
        <v>102.04</v>
      </c>
      <c r="N1371" s="9" t="str">
        <f>_xll.SNL.Clients.Office.Excel.Functions.SPG(A1371, "RD_CREDIT_RATING_GLOBAL", "Issuer Credit Rating", "Local Currency LT|0")</f>
        <v/>
      </c>
      <c r="O1371" s="9" t="str">
        <f>_xll.SNL.Clients.Office.Excel.Functions.SPG(A1371, "RD_CWOL_GLOBAL", "Issuer Credit Rating", "Local Currency LT|0")</f>
        <v/>
      </c>
      <c r="P1371" s="9" t="str">
        <f>_xll.SNL.Clients.Office.Excel.Functions.SPG(A1371, "RD_RATING_ACTION_GLOBAL", "Issuer Credit Rating", "Local Currency LT|0")</f>
        <v/>
      </c>
      <c r="Q1371" s="10" t="str">
        <f>_xll.SNL.Clients.Office.Excel.Functions.SPG(A1371, "RD_LAST_REVIEW_DATE_GLOBAL", "Issuer Credit Rating", "Local Currency LT")</f>
        <v/>
      </c>
      <c r="R1371" s="10" t="str">
        <f>_xll.SNL.Clients.Office.Excel.Functions.SPG(A1371, "RD_CREDIT_RATING_DATE_GLOBAL", "Issuer Credit Rating", "Local Currency LT|0")</f>
        <v/>
      </c>
      <c r="S1371" s="10" t="str">
        <f>_xll.SNL.Clients.Office.Excel.Functions.SPG(A1371, "RD_CREDIT_WATCH_OUTLOOK_DATE_GLOBAL", "Issuer Credit Rating", "Local Currency LT|0")</f>
        <v/>
      </c>
      <c r="T1371" s="13" t="str">
        <f>_xll.SNL.Clients.Office.Excel.Functions.SPG(A1371, "SP_BUSINESS_DESCRIPTION")</f>
        <v>UFP Technologies, Inc. designs and manufactures solutions for medical devices, sterile packaging, and other highly engineered custom products. The company offers protective drapes for robotic surgery, single patient use surfaces, advanced wound care, infection prevention, disposables for surgical and endoscopic procedures, packaging for medical devices, orthopedic implants, biopharma drug manufacturing, and coils for catheters; and molded components for applications in acoustic insulation, interior trim, load floors, sunshades, SUV cargo cover handles, driveshaft damping, engine and manifold covers, quarter panels, and wheel liners. It also provides molded composites for commercial aviation and military gear for use in backpack components, knee and elbow pads, eyewear, and helmets; and reusable cases and custom for applications in military ballistics panels, virtual training systems, drones, communications equipment, and rugged portable computers. In addition, the company provides engineered products and components to customers in the automotive, aerospace and defense, and industrial markets for applications in military uniform and gear components, automotive interior trim, air filtration, and protective cases and inserts. It markets and sells its products through a direct sales force. The company was founded in 1963 and is headquartered in Newburyport, Massachusetts.</v>
      </c>
    </row>
    <row r="1372" spans="1:20" x14ac:dyDescent="0.3">
      <c r="A1372" s="12" t="s">
        <v>2004</v>
      </c>
      <c r="B1372" s="10" t="str">
        <f>_xll.SNL.Clients.Office.Excel.Functions.SPG(A1372,"SP_IPO_DATE")</f>
        <v/>
      </c>
      <c r="C1372" s="5">
        <f>_xll.SNL.Clients.Office.Excel.Functions.SPG(A1372, "SP_VOLUME_AVG_WEEKLY_TO_SHARES_OUT", , "1M")</f>
        <v>4.8570423263720537</v>
      </c>
      <c r="D1372" s="5">
        <f>_xll.SNL.Clients.Office.Excel.Functions.SPG(A1372, "SP_VOLUME_AVG_WEEKLY_TO_SHARES_OUT", , "3M")</f>
        <v>5.8652951343467912</v>
      </c>
      <c r="E1372" s="5">
        <f>_xll.SNL.Clients.Office.Excel.Functions.SPG(A1372, "SP_VOLUME_AVG_DAILY_TO_1YR_AVG_DAILY", , "1M")</f>
        <v>94.47</v>
      </c>
      <c r="F1372" s="5">
        <f>_xll.SNL.Clients.Office.Excel.Functions.SPG(A1372, "SP_VOLUME_AVG_DAILY_TO_1YR_AVG_DAILY", , "3M")</f>
        <v>114.08</v>
      </c>
      <c r="G1372" s="9" t="str">
        <f>_xll.SNL.Clients.Office.Excel.Functions.SPG(A1372, "IQ_SECTOR")</f>
        <v>Utilities</v>
      </c>
      <c r="H1372" s="9" t="str">
        <f>_xll.SNL.Clients.Office.Excel.Functions.SPG(A1372, "IQ_INDUSTRY_GROUP")</f>
        <v>Utilities</v>
      </c>
      <c r="I1372" s="9" t="str">
        <f>_xll.SNL.Clients.Office.Excel.Functions.SPG(A1372, "IQ_INDUSTRY")</f>
        <v>Gas Utilities</v>
      </c>
      <c r="J1372" s="9" t="str">
        <f>_xll.SNL.Clients.Office.Excel.Functions.SPG(A1372, "IQ_PRIMARY_INDUSTRY")</f>
        <v>Gas Utilities</v>
      </c>
      <c r="K1372" s="9" t="str">
        <f>_xll.SNL.Clients.Office.Excel.Functions.SPG(A1372, "NAICS_CODE", "Primary")</f>
        <v>221210 - Natural Gas Distribution</v>
      </c>
      <c r="L1372" s="9" t="str">
        <f>_xll.SNL.Clients.Office.Excel.Functions.SPG(A1372, "SP_TOPICTAG")</f>
        <v>Energy Storage; ClimateTech</v>
      </c>
      <c r="M1372" s="5">
        <f>_xll.SNL.Clients.Office.Excel.Functions.SPG(A1372, "SP_PCT_SHARES_OWNED_ALL_INSTITUTIONS")</f>
        <v>90.87</v>
      </c>
      <c r="N1372" s="9" t="str">
        <f>_xll.SNL.Clients.Office.Excel.Functions.SPG(A1372, "RD_CREDIT_RATING_GLOBAL", "Issuer Credit Rating", "Local Currency LT|0")</f>
        <v/>
      </c>
      <c r="O1372" s="9" t="str">
        <f>_xll.SNL.Clients.Office.Excel.Functions.SPG(A1372, "RD_CWOL_GLOBAL", "Issuer Credit Rating", "Local Currency LT|0")</f>
        <v/>
      </c>
      <c r="P1372" s="9" t="str">
        <f>_xll.SNL.Clients.Office.Excel.Functions.SPG(A1372, "RD_RATING_ACTION_GLOBAL", "Issuer Credit Rating", "Local Currency LT|0")</f>
        <v/>
      </c>
      <c r="Q1372" s="10" t="str">
        <f>_xll.SNL.Clients.Office.Excel.Functions.SPG(A1372, "RD_LAST_REVIEW_DATE_GLOBAL", "Issuer Credit Rating", "Local Currency LT")</f>
        <v/>
      </c>
      <c r="R1372" s="10" t="str">
        <f>_xll.SNL.Clients.Office.Excel.Functions.SPG(A1372, "RD_CREDIT_RATING_DATE_GLOBAL", "Issuer Credit Rating", "Local Currency LT|0")</f>
        <v/>
      </c>
      <c r="S1372" s="10" t="str">
        <f>_xll.SNL.Clients.Office.Excel.Functions.SPG(A1372, "RD_CREDIT_WATCH_OUTLOOK_DATE_GLOBAL", "Issuer Credit Rating", "Local Currency LT|0")</f>
        <v/>
      </c>
      <c r="T1372" s="13" t="str">
        <f>_xll.SNL.Clients.Office.Excel.Functions.SPG(A1372, "SP_BUSINESS_DESCRIPTION")</f>
        <v>UGI Corporation, together with its subsidiaries, engages in the distribution, storage, transportation, and marketing of energy products and related services in the United States and internationally. The company operates through four segments: Utilities, Midstream &amp; Marketing, UGI International, and AmeriGas Propane. It distributes propane to approximately 1.1 million residential, commercial/industrial, motor fuel, agricultural, and wholesale customers through 1,360 propane distribution locations. The company distributes liquefied petroleum gases (LPG) to residential, commercial, industrial, agricultural, wholesale and automobile fuel customers; and provides logistics, storage, and other services to third-party LPG distributors. In addition, it engages in the retail sale of natural gas, liquid fuels, and electricity to approximately 10,800 residential, commercial, and industrial customers at 40,000 locations. Further, the company distributes natural gas to approximately 689,000 customers in eastern and central Pennsylvania counties through its distribution system of approximately 12,700 miles of gas mains; and supplies electricity to approximately 62,900 customers in northeastern Pennsylvania through 2,700 miles of lines and 14 substations. Additionally, it operates electric generation facilities, including solar-powered facilities; a natural gas liquefaction, storage, and vaporization facility; propane storage and propane-air mixing stations; and rail transshipment terminals. It manages natural gas pipeline and storage contracts; develops, owns, and operates pipelines, gathering infrastructure, and gas storage facilities. UGI Corporation was incorporated in 1882 and is headquartered in King of Prussia, Pennsylvania.</v>
      </c>
    </row>
    <row r="1373" spans="1:20" x14ac:dyDescent="0.3">
      <c r="A1373" s="12" t="s">
        <v>467</v>
      </c>
      <c r="B1373" s="10">
        <f>_xll.SNL.Clients.Office.Excel.Functions.SPG(A1373,"SP_IPO_DATE")</f>
        <v>39379</v>
      </c>
      <c r="C1373" s="5">
        <f>_xll.SNL.Clients.Office.Excel.Functions.SPG(A1373, "SP_VOLUME_AVG_WEEKLY_TO_SHARES_OUT", , "1M")</f>
        <v>9.2352672741072688</v>
      </c>
      <c r="D1373" s="5">
        <f>_xll.SNL.Clients.Office.Excel.Functions.SPG(A1373, "SP_VOLUME_AVG_WEEKLY_TO_SHARES_OUT", , "3M")</f>
        <v>10.363432020073827</v>
      </c>
      <c r="E1373" s="5">
        <f>_xll.SNL.Clients.Office.Excel.Functions.SPG(A1373, "SP_VOLUME_AVG_DAILY_TO_1YR_AVG_DAILY", , "1M")</f>
        <v>85.18</v>
      </c>
      <c r="F1373" s="5">
        <f>_xll.SNL.Clients.Office.Excel.Functions.SPG(A1373, "SP_VOLUME_AVG_DAILY_TO_1YR_AVG_DAILY", , "3M")</f>
        <v>95.59</v>
      </c>
      <c r="G1373" s="9" t="str">
        <f>_xll.SNL.Clients.Office.Excel.Functions.SPG(A1373, "IQ_SECTOR")</f>
        <v>Consumer Discretionary</v>
      </c>
      <c r="H1373" s="9" t="str">
        <f>_xll.SNL.Clients.Office.Excel.Functions.SPG(A1373, "IQ_INDUSTRY_GROUP")</f>
        <v>Consumer Discretionary Distribution and Retail</v>
      </c>
      <c r="I1373" s="9" t="str">
        <f>_xll.SNL.Clients.Office.Excel.Functions.SPG(A1373, "IQ_INDUSTRY")</f>
        <v>Specialty Retail</v>
      </c>
      <c r="J1373" s="9" t="str">
        <f>_xll.SNL.Clients.Office.Excel.Functions.SPG(A1373, "IQ_PRIMARY_INDUSTRY")</f>
        <v>Other Specialty Retail</v>
      </c>
      <c r="K1373" s="9" t="str">
        <f>_xll.SNL.Clients.Office.Excel.Functions.SPG(A1373, "NAICS_CODE", "Primary")</f>
        <v>456120 - Cosmetics, Beauty Supplies, and Perfume Retailers</v>
      </c>
      <c r="L1373" s="9" t="str">
        <f>_xll.SNL.Clients.Office.Excel.Functions.SPG(A1373, "SP_TOPICTAG")</f>
        <v/>
      </c>
      <c r="M1373" s="5">
        <f>_xll.SNL.Clients.Office.Excel.Functions.SPG(A1373, "SP_PCT_SHARES_OWNED_ALL_INSTITUTIONS")</f>
        <v>91.57</v>
      </c>
      <c r="N1373" s="9" t="str">
        <f>_xll.SNL.Clients.Office.Excel.Functions.SPG(A1373, "RD_CREDIT_RATING_GLOBAL", "Issuer Credit Rating", "Local Currency LT|0")</f>
        <v/>
      </c>
      <c r="O1373" s="9" t="str">
        <f>_xll.SNL.Clients.Office.Excel.Functions.SPG(A1373, "RD_CWOL_GLOBAL", "Issuer Credit Rating", "Local Currency LT|0")</f>
        <v/>
      </c>
      <c r="P1373" s="9" t="str">
        <f>_xll.SNL.Clients.Office.Excel.Functions.SPG(A1373, "RD_RATING_ACTION_GLOBAL", "Issuer Credit Rating", "Local Currency LT|0")</f>
        <v/>
      </c>
      <c r="Q1373" s="10" t="str">
        <f>_xll.SNL.Clients.Office.Excel.Functions.SPG(A1373, "RD_LAST_REVIEW_DATE_GLOBAL", "Issuer Credit Rating", "Local Currency LT")</f>
        <v/>
      </c>
      <c r="R1373" s="10" t="str">
        <f>_xll.SNL.Clients.Office.Excel.Functions.SPG(A1373, "RD_CREDIT_RATING_DATE_GLOBAL", "Issuer Credit Rating", "Local Currency LT|0")</f>
        <v/>
      </c>
      <c r="S1373" s="10" t="str">
        <f>_xll.SNL.Clients.Office.Excel.Functions.SPG(A1373, "RD_CREDIT_WATCH_OUTLOOK_DATE_GLOBAL", "Issuer Credit Rating", "Local Currency LT|0")</f>
        <v/>
      </c>
      <c r="T1373" s="13" t="str">
        <f>_xll.SNL.Clients.Office.Excel.Functions.SPG(A1373, "SP_BUSINESS_DESCRIPTION")</f>
        <v>Ulta Beauty, Inc. operates as a specialty beauty retailer in the United States. The company offers branded and private label beauty products, including cosmetics, fragrance, haircare, skincare, bath and body products, professional hair products, and salon styling tools through its Ulta Beauty stores, shop-in-shops, Ulta.com website, and its mobile applications. It also offers beauty services, including hair, makeup, brow, and skin services at its stores. The company was formerly known as ULTA Salon, Cosmetics &amp; Fragrance, Inc. and changed its name to Ulta Beauty, Inc. in January 2017. Ulta Beauty, Inc. was incorporated in 1990 and is based in Bolingbrook, Illinois.</v>
      </c>
    </row>
    <row r="1374" spans="1:20" x14ac:dyDescent="0.3">
      <c r="A1374" s="12" t="s">
        <v>1583</v>
      </c>
      <c r="B1374" s="10">
        <f>_xll.SNL.Clients.Office.Excel.Functions.SPG(A1374,"SP_IPO_DATE")</f>
        <v>38070</v>
      </c>
      <c r="C1374" s="5">
        <f>_xll.SNL.Clients.Office.Excel.Functions.SPG(A1374, "SP_VOLUME_AVG_WEEKLY_TO_SHARES_OUT", , "1M")</f>
        <v>3.6194594863012908</v>
      </c>
      <c r="D1374" s="5">
        <f>_xll.SNL.Clients.Office.Excel.Functions.SPG(A1374, "SP_VOLUME_AVG_WEEKLY_TO_SHARES_OUT", , "3M")</f>
        <v>3.5645999572798197</v>
      </c>
      <c r="E1374" s="5">
        <f>_xll.SNL.Clients.Office.Excel.Functions.SPG(A1374, "SP_VOLUME_AVG_DAILY_TO_1YR_AVG_DAILY", , "1M")</f>
        <v>89.05</v>
      </c>
      <c r="F1374" s="5">
        <f>_xll.SNL.Clients.Office.Excel.Functions.SPG(A1374, "SP_VOLUME_AVG_DAILY_TO_1YR_AVG_DAILY", , "3M")</f>
        <v>87.7</v>
      </c>
      <c r="G1374" s="9" t="str">
        <f>_xll.SNL.Clients.Office.Excel.Functions.SPG(A1374, "IQ_SECTOR")</f>
        <v>Information Technology</v>
      </c>
      <c r="H1374" s="9" t="str">
        <f>_xll.SNL.Clients.Office.Excel.Functions.SPG(A1374, "IQ_INDUSTRY_GROUP")</f>
        <v>Semiconductors and Semiconductor Equipment</v>
      </c>
      <c r="I1374" s="9" t="str">
        <f>_xll.SNL.Clients.Office.Excel.Functions.SPG(A1374, "IQ_INDUSTRY")</f>
        <v>Semiconductors and Semiconductor Equipment</v>
      </c>
      <c r="J1374" s="9" t="str">
        <f>_xll.SNL.Clients.Office.Excel.Functions.SPG(A1374, "IQ_PRIMARY_INDUSTRY")</f>
        <v>Semiconductor Materials and Equipment</v>
      </c>
      <c r="K1374" s="9" t="str">
        <f>_xll.SNL.Clients.Office.Excel.Functions.SPG(A1374, "NAICS_CODE", "Primary")</f>
        <v>334413 - Semiconductor and Related Device Manufacturing</v>
      </c>
      <c r="L1374" s="9" t="str">
        <f>_xll.SNL.Clients.Office.Excel.Functions.SPG(A1374, "SP_TOPICTAG")</f>
        <v>Computer Vision; Industrial Automation; Artificial Intelligence</v>
      </c>
      <c r="M1374" s="5">
        <f>_xll.SNL.Clients.Office.Excel.Functions.SPG(A1374, "SP_PCT_SHARES_OWNED_ALL_INSTITUTIONS")</f>
        <v>91.96</v>
      </c>
      <c r="N1374" s="9" t="str">
        <f>_xll.SNL.Clients.Office.Excel.Functions.SPG(A1374, "RD_CREDIT_RATING_GLOBAL", "Issuer Credit Rating", "Local Currency LT|0")</f>
        <v>B+</v>
      </c>
      <c r="O1374" s="9" t="str">
        <f>_xll.SNL.Clients.Office.Excel.Functions.SPG(A1374, "RD_CWOL_GLOBAL", "Issuer Credit Rating", "Local Currency LT|0")</f>
        <v>Stable</v>
      </c>
      <c r="P1374" s="9" t="str">
        <f>_xll.SNL.Clients.Office.Excel.Functions.SPG(A1374, "RD_RATING_ACTION_GLOBAL", "Issuer Credit Rating", "Local Currency LT|0")</f>
        <v>New Rating | CreditWatch/Outlook (09/05/2018)</v>
      </c>
      <c r="Q1374" s="10">
        <f>_xll.SNL.Clients.Office.Excel.Functions.SPG(A1374, "RD_LAST_REVIEW_DATE_GLOBAL", "Issuer Credit Rating", "Local Currency LT")</f>
        <v>45461</v>
      </c>
      <c r="R1374" s="10">
        <f>_xll.SNL.Clients.Office.Excel.Functions.SPG(A1374, "RD_CREDIT_RATING_DATE_GLOBAL", "Issuer Credit Rating", "Local Currency LT|0")</f>
        <v>43348</v>
      </c>
      <c r="S1374" s="10">
        <f>_xll.SNL.Clients.Office.Excel.Functions.SPG(A1374, "RD_CREDIT_WATCH_OUTLOOK_DATE_GLOBAL", "Issuer Credit Rating", "Local Currency LT|0")</f>
        <v>43348</v>
      </c>
      <c r="T1374" s="13" t="str">
        <f>_xll.SNL.Clients.Office.Excel.Functions.SPG(A1374, "SP_BUSINESS_DESCRIPTION")</f>
        <v>Ultra Clean Holdings, Inc. develops and supplies critical subsystems, components and parts, and ultra-high purity cleaning and analytical services for the semiconductor industry in the United States and internationally. The company provides ultra-clean valves, high purity connectors, industrial process connectors and valves, pneumatic actuators, manifolds and safety solutions, hoses, pressure gauges, and gas line and component heaters; chemical delivery modules that deliver gases and reactive chemicals in a liquid or gaseous form from a centralized subsystem to the reaction chamber; and gas delivery systems, such as weldments, filters, mass flow controllers, regulators, pressure transducers and valves, component heaters, and an integrated electronic and/or pneumatic control system. It also offers various industrial and automation production equipment; fluid delivery systems consist of one or more chemical delivery units, including PFA tubing, filters, flow controllers, regulators, component heaters, and an integrated electronic and/or pneumatic control system; precision robotic systems; top-plate assemblies; frame assemblies; process modules, a subsystem of semiconductor manufacturing tools that process integrated circuits onto wafers; and other high-level assemblies. In addition, the company provides tool chamber parts cleaning and coating services; micro-contamination analysis services for tool parts, wafers and depositions, chemicals, cleanroom materials, deionized water, and airborne molecular contamination; and analytical verification services for process tool chamber part cleaning. It primarily serves original equipment manufacturing customers in the semiconductor capital equipment and semiconductor integrated device manufacturing industries, as well as display, consumer, medical, energy, industrial, and research equipment industries. The company was founded in 1991 and is headquartered in Hayward, California.</v>
      </c>
    </row>
    <row r="1375" spans="1:20" x14ac:dyDescent="0.3">
      <c r="A1375" s="12" t="s">
        <v>2005</v>
      </c>
      <c r="B1375" s="10" t="str">
        <f>_xll.SNL.Clients.Office.Excel.Functions.SPG(A1375,"SP_IPO_DATE")</f>
        <v/>
      </c>
      <c r="C1375" s="5">
        <f>_xll.SNL.Clients.Office.Excel.Functions.SPG(A1375, "SP_VOLUME_AVG_WEEKLY_TO_SHARES_OUT", , "1M")</f>
        <v>6.64925756685136</v>
      </c>
      <c r="D1375" s="5">
        <f>_xll.SNL.Clients.Office.Excel.Functions.SPG(A1375, "SP_VOLUME_AVG_WEEKLY_TO_SHARES_OUT", , "3M")</f>
        <v>4.1185558969445761</v>
      </c>
      <c r="E1375" s="5">
        <f>_xll.SNL.Clients.Office.Excel.Functions.SPG(A1375, "SP_VOLUME_AVG_DAILY_TO_1YR_AVG_DAILY", , "1M")</f>
        <v>219.18</v>
      </c>
      <c r="F1375" s="5">
        <f>_xll.SNL.Clients.Office.Excel.Functions.SPG(A1375, "SP_VOLUME_AVG_DAILY_TO_1YR_AVG_DAILY", , "3M")</f>
        <v>135.76</v>
      </c>
      <c r="G1375" s="9" t="str">
        <f>_xll.SNL.Clients.Office.Excel.Functions.SPG(A1375, "IQ_SECTOR")</f>
        <v>Financials</v>
      </c>
      <c r="H1375" s="9" t="str">
        <f>_xll.SNL.Clients.Office.Excel.Functions.SPG(A1375, "IQ_INDUSTRY_GROUP")</f>
        <v>Banks</v>
      </c>
      <c r="I1375" s="9" t="str">
        <f>_xll.SNL.Clients.Office.Excel.Functions.SPG(A1375, "IQ_INDUSTRY")</f>
        <v>Banks</v>
      </c>
      <c r="J1375" s="9" t="str">
        <f>_xll.SNL.Clients.Office.Excel.Functions.SPG(A1375, "IQ_PRIMARY_INDUSTRY")</f>
        <v>Regional Banks</v>
      </c>
      <c r="K1375" s="9" t="str">
        <f>_xll.SNL.Clients.Office.Excel.Functions.SPG(A1375, "NAICS_CODE", "Primary")</f>
        <v>522110 - Commercial Banking</v>
      </c>
      <c r="L1375" s="9" t="str">
        <f>_xll.SNL.Clients.Office.Excel.Functions.SPG(A1375, "SP_TOPICTAG")</f>
        <v>Consumer Lending</v>
      </c>
      <c r="M1375" s="5">
        <f>_xll.SNL.Clients.Office.Excel.Functions.SPG(A1375, "SP_PCT_SHARES_OWNED_ALL_INSTITUTIONS")</f>
        <v>65.52</v>
      </c>
      <c r="N1375" s="9" t="str">
        <f>_xll.SNL.Clients.Office.Excel.Functions.SPG(A1375, "RD_CREDIT_RATING_GLOBAL", "Issuer Credit Rating", "Local Currency LT|0")</f>
        <v>BBB+</v>
      </c>
      <c r="O1375" s="9" t="str">
        <f>_xll.SNL.Clients.Office.Excel.Functions.SPG(A1375, "RD_CWOL_GLOBAL", "Issuer Credit Rating", "Local Currency LT|0")</f>
        <v>Stable</v>
      </c>
      <c r="P1375" s="9" t="str">
        <f>_xll.SNL.Clients.Office.Excel.Functions.SPG(A1375, "RD_RATING_ACTION_GLOBAL", "Issuer Credit Rating", "Local Currency LT|0")</f>
        <v>Downgrade | CreditWatch/Outlook (08/21/2023)</v>
      </c>
      <c r="Q1375" s="10">
        <f>_xll.SNL.Clients.Office.Excel.Functions.SPG(A1375, "RD_LAST_REVIEW_DATE_GLOBAL", "Issuer Credit Rating", "Local Currency LT")</f>
        <v>45467</v>
      </c>
      <c r="R1375" s="10">
        <f>_xll.SNL.Clients.Office.Excel.Functions.SPG(A1375, "RD_CREDIT_RATING_DATE_GLOBAL", "Issuer Credit Rating", "Local Currency LT|0")</f>
        <v>45159</v>
      </c>
      <c r="S1375" s="10">
        <f>_xll.SNL.Clients.Office.Excel.Functions.SPG(A1375, "RD_CREDIT_WATCH_OUTLOOK_DATE_GLOBAL", "Issuer Credit Rating", "Local Currency LT|0")</f>
        <v>45159</v>
      </c>
      <c r="T1375" s="13" t="str">
        <f>_xll.SNL.Clients.Office.Excel.Functions.SPG(A1375, "SP_BUSINESS_DESCRIPTION")</f>
        <v>UMB Financial Corporation operates as the bank holding company that provides banking services and asset servicing in the United States and internationally. The Commercial Banking segment provides commercial loans and credit card; commercial real estate financing; letters of credit; loan syndication, and consultative service; various business solutions including asset-based lending, mezzanine debt, and minority equity investment; and treasury management service, such as depository service, account reconciliation, cash management tool, accounts payable and receivable solution, electronic fund transfer and automated payment, controlled disbursement, lockbox service, and remote deposit capture service. The Institutional Banking segment offers fund, asset management, and healthcare service to institutional clients; and fund administration and accounting, investor service and transfer agency, mutual fund service, alternative investment service, fixed income sale, trading and underwriting, and corporate trust and escrow service, as well as institutional custody service. This segment also provides healthcare payment solution includes custodial service for health saving accounts and private label, multipurpose debit cards to insurance carriers, third-party administrator, software companies, employers, and financial institutions. The Personal Banking segment offers deposit account, retail credit card, private banking, installment loan, home equity line of credit, residential mortgage, as well as internet banking, ATM network, private banking, brokerage and insurance service, and investment advisory, custody, and trust services. It operates through a network of branches and offices. The company was founded in 1913 and is headquartered in Kansas City, Missouri.</v>
      </c>
    </row>
    <row r="1376" spans="1:20" x14ac:dyDescent="0.3">
      <c r="A1376" s="12" t="s">
        <v>2006</v>
      </c>
      <c r="B1376" s="10">
        <f>_xll.SNL.Clients.Office.Excel.Functions.SPG(A1376,"SP_IPO_DATE")</f>
        <v>38673</v>
      </c>
      <c r="C1376" s="5">
        <f>_xll.SNL.Clients.Office.Excel.Functions.SPG(A1376, "SP_VOLUME_AVG_WEEKLY_TO_SHARES_OUT", , "1M")</f>
        <v>9.7958230572591454</v>
      </c>
      <c r="D1376" s="5">
        <f>_xll.SNL.Clients.Office.Excel.Functions.SPG(A1376, "SP_VOLUME_AVG_WEEKLY_TO_SHARES_OUT", , "3M")</f>
        <v>8.370970174582304</v>
      </c>
      <c r="E1376" s="5">
        <f>_xll.SNL.Clients.Office.Excel.Functions.SPG(A1376, "SP_VOLUME_AVG_DAILY_TO_1YR_AVG_DAILY", , "1M")</f>
        <v>121.75</v>
      </c>
      <c r="F1376" s="5">
        <f>_xll.SNL.Clients.Office.Excel.Functions.SPG(A1376, "SP_VOLUME_AVG_DAILY_TO_1YR_AVG_DAILY", , "3M")</f>
        <v>104.04</v>
      </c>
      <c r="G1376" s="9" t="str">
        <f>_xll.SNL.Clients.Office.Excel.Functions.SPG(A1376, "IQ_SECTOR")</f>
        <v>Consumer Discretionary</v>
      </c>
      <c r="H1376" s="9" t="str">
        <f>_xll.SNL.Clients.Office.Excel.Functions.SPG(A1376, "IQ_INDUSTRY_GROUP")</f>
        <v>Consumer Durables and Apparel</v>
      </c>
      <c r="I1376" s="9" t="str">
        <f>_xll.SNL.Clients.Office.Excel.Functions.SPG(A1376, "IQ_INDUSTRY")</f>
        <v>Textiles, Apparel and Luxury Goods</v>
      </c>
      <c r="J1376" s="9" t="str">
        <f>_xll.SNL.Clients.Office.Excel.Functions.SPG(A1376, "IQ_PRIMARY_INDUSTRY")</f>
        <v>Apparel, Accessories and Luxury Goods</v>
      </c>
      <c r="K1376" s="9" t="str">
        <f>_xll.SNL.Clients.Office.Excel.Functions.SPG(A1376, "NAICS_CODE", "Primary")</f>
        <v>315 - Apparel Manufacturing</v>
      </c>
      <c r="L1376" s="9" t="str">
        <f>_xll.SNL.Clients.Office.Excel.Functions.SPG(A1376, "SP_TOPICTAG")</f>
        <v>Fitness; Lifestyle; Wearables; Brand Marketing; Smart Clothing; Amateur Sports</v>
      </c>
      <c r="M1376" s="5">
        <f>_xll.SNL.Clients.Office.Excel.Functions.SPG(A1376, "SP_PCT_SHARES_OWNED_ALL_INSTITUTIONS")</f>
        <v>70.27</v>
      </c>
      <c r="N1376" s="9" t="str">
        <f>_xll.SNL.Clients.Office.Excel.Functions.SPG(A1376, "RD_CREDIT_RATING_GLOBAL", "Issuer Credit Rating", "Local Currency LT|0")</f>
        <v>BB-</v>
      </c>
      <c r="O1376" s="9" t="str">
        <f>_xll.SNL.Clients.Office.Excel.Functions.SPG(A1376, "RD_CWOL_GLOBAL", "Issuer Credit Rating", "Local Currency LT|0")</f>
        <v>Stable</v>
      </c>
      <c r="P1376" s="9" t="str">
        <f>_xll.SNL.Clients.Office.Excel.Functions.SPG(A1376, "RD_RATING_ACTION_GLOBAL", "Issuer Credit Rating", "Local Currency LT|0")</f>
        <v>Downgrade | CreditWatch/Outlook (05/30/2024)</v>
      </c>
      <c r="Q1376" s="10">
        <f>_xll.SNL.Clients.Office.Excel.Functions.SPG(A1376, "RD_LAST_REVIEW_DATE_GLOBAL", "Issuer Credit Rating", "Local Currency LT")</f>
        <v>45684</v>
      </c>
      <c r="R1376" s="10">
        <f>_xll.SNL.Clients.Office.Excel.Functions.SPG(A1376, "RD_CREDIT_RATING_DATE_GLOBAL", "Issuer Credit Rating", "Local Currency LT|0")</f>
        <v>45442</v>
      </c>
      <c r="S1376" s="10">
        <f>_xll.SNL.Clients.Office.Excel.Functions.SPG(A1376, "RD_CREDIT_WATCH_OUTLOOK_DATE_GLOBAL", "Issuer Credit Rating", "Local Currency LT|0")</f>
        <v>45442</v>
      </c>
      <c r="T1376" s="13" t="str">
        <f>_xll.SNL.Clients.Office.Excel.Functions.SPG(A1376, "SP_BUSINESS_DESCRIPTION")</f>
        <v>Under Armour, Inc., together with its subsidiaries, engages developing, marketing, and distributing performance apparel, footwear, and accessories for men, women, and youth. The company provides its apparel in compression, fitted, and loose fit types. It also offers footwear products for running, training, basketball, cleated sports, recovery, and outdoor applications. In addition, the company provides accessories, which include gloves, bags, headwear, and socks; and engages in brand licensing, digital subscription, advertising, and other digital business activities. It primarily offers its products under the UNDER ARMOUR, ARMOUR, HEATGEAR, COLDGEAR, HOVR, UA, PROTECT THIS HOUSE, I WILL, ARMOUR FLEECE, and ARMOUR BRA brands. The company sells its products through wholesale channels, including national and regional sporting goods chains, independent and specialty retailers, department store chains, mono-branded Under Armour retail stores, institutional athletic departments, and leagues and teams, as well as independent distributors; and directly to consumers through Brand and Factory House stores, as well as through e-commerce websites. It operates in the United States, Canada, Europe, the Middle East, Africa, the Asia-Pacific, and Latin America. The company was incorporated in 1996 and is headquartered in Baltimore, Maryland.</v>
      </c>
    </row>
    <row r="1377" spans="1:20" x14ac:dyDescent="0.3">
      <c r="A1377" s="12" t="s">
        <v>2007</v>
      </c>
      <c r="B1377" s="10">
        <f>_xll.SNL.Clients.Office.Excel.Functions.SPG(A1377,"SP_IPO_DATE")</f>
        <v>38673</v>
      </c>
      <c r="C1377" s="5">
        <f>_xll.SNL.Clients.Office.Excel.Functions.SPG(A1377, "SP_VOLUME_AVG_WEEKLY_TO_SHARES_OUT", , "1M")</f>
        <v>27.841486922086588</v>
      </c>
      <c r="D1377" s="5">
        <f>_xll.SNL.Clients.Office.Excel.Functions.SPG(A1377, "SP_VOLUME_AVG_WEEKLY_TO_SHARES_OUT", , "3M")</f>
        <v>25.400850908647101</v>
      </c>
      <c r="E1377" s="5">
        <f>_xll.SNL.Clients.Office.Excel.Functions.SPG(A1377, "SP_VOLUME_AVG_DAILY_TO_1YR_AVG_DAILY", , "1M")</f>
        <v>101.14</v>
      </c>
      <c r="F1377" s="5">
        <f>_xll.SNL.Clients.Office.Excel.Functions.SPG(A1377, "SP_VOLUME_AVG_DAILY_TO_1YR_AVG_DAILY", , "3M")</f>
        <v>92.27</v>
      </c>
      <c r="G1377" s="9" t="str">
        <f>_xll.SNL.Clients.Office.Excel.Functions.SPG(A1377, "IQ_SECTOR")</f>
        <v>Consumer Discretionary</v>
      </c>
      <c r="H1377" s="9" t="str">
        <f>_xll.SNL.Clients.Office.Excel.Functions.SPG(A1377, "IQ_INDUSTRY_GROUP")</f>
        <v>Consumer Durables and Apparel</v>
      </c>
      <c r="I1377" s="9" t="str">
        <f>_xll.SNL.Clients.Office.Excel.Functions.SPG(A1377, "IQ_INDUSTRY")</f>
        <v>Textiles, Apparel and Luxury Goods</v>
      </c>
      <c r="J1377" s="9" t="str">
        <f>_xll.SNL.Clients.Office.Excel.Functions.SPG(A1377, "IQ_PRIMARY_INDUSTRY")</f>
        <v>Apparel, Accessories and Luxury Goods</v>
      </c>
      <c r="K1377" s="9" t="str">
        <f>_xll.SNL.Clients.Office.Excel.Functions.SPG(A1377, "NAICS_CODE", "Primary")</f>
        <v>315 - Apparel Manufacturing</v>
      </c>
      <c r="L1377" s="9" t="str">
        <f>_xll.SNL.Clients.Office.Excel.Functions.SPG(A1377, "SP_TOPICTAG")</f>
        <v>Fitness; Lifestyle; Wearables; Brand Marketing; Smart Clothing; Amateur Sports</v>
      </c>
      <c r="M1377" s="5">
        <f>_xll.SNL.Clients.Office.Excel.Functions.SPG(A1377, "SP_PCT_SHARES_OWNED_ALL_INSTITUTIONS")</f>
        <v>70.27</v>
      </c>
      <c r="N1377" s="9" t="str">
        <f>_xll.SNL.Clients.Office.Excel.Functions.SPG(A1377, "RD_CREDIT_RATING_GLOBAL", "Issuer Credit Rating", "Local Currency LT|0")</f>
        <v>BB-</v>
      </c>
      <c r="O1377" s="9" t="str">
        <f>_xll.SNL.Clients.Office.Excel.Functions.SPG(A1377, "RD_CWOL_GLOBAL", "Issuer Credit Rating", "Local Currency LT|0")</f>
        <v>Stable</v>
      </c>
      <c r="P1377" s="9" t="str">
        <f>_xll.SNL.Clients.Office.Excel.Functions.SPG(A1377, "RD_RATING_ACTION_GLOBAL", "Issuer Credit Rating", "Local Currency LT|0")</f>
        <v>Downgrade | CreditWatch/Outlook (05/30/2024)</v>
      </c>
      <c r="Q1377" s="10">
        <f>_xll.SNL.Clients.Office.Excel.Functions.SPG(A1377, "RD_LAST_REVIEW_DATE_GLOBAL", "Issuer Credit Rating", "Local Currency LT")</f>
        <v>45684</v>
      </c>
      <c r="R1377" s="10">
        <f>_xll.SNL.Clients.Office.Excel.Functions.SPG(A1377, "RD_CREDIT_RATING_DATE_GLOBAL", "Issuer Credit Rating", "Local Currency LT|0")</f>
        <v>45442</v>
      </c>
      <c r="S1377" s="10">
        <f>_xll.SNL.Clients.Office.Excel.Functions.SPG(A1377, "RD_CREDIT_WATCH_OUTLOOK_DATE_GLOBAL", "Issuer Credit Rating", "Local Currency LT|0")</f>
        <v>45442</v>
      </c>
      <c r="T1377" s="13" t="str">
        <f>_xll.SNL.Clients.Office.Excel.Functions.SPG(A1377, "SP_BUSINESS_DESCRIPTION")</f>
        <v>Under Armour, Inc., together with its subsidiaries, engages developing, marketing, and distributing performance apparel, footwear, and accessories for men, women, and youth. The company provides its apparel in compression, fitted, and loose fit types. It also offers footwear products for running, training, basketball, cleated sports, recovery, and outdoor applications. In addition, the company provides accessories, which include gloves, bags, headwear, and socks; and engages in brand licensing, digital subscription, advertising, and other digital business activities. It primarily offers its products under the UNDER ARMOUR, ARMOUR, HEATGEAR, COLDGEAR, HOVR, UA, PROTECT THIS HOUSE, I WILL, ARMOUR FLEECE, and ARMOUR BRA brands. The company sells its products through wholesale channels, including national and regional sporting goods chains, independent and specialty retailers, department store chains, mono-branded Under Armour retail stores, institutional athletic departments, and leagues and teams, as well as independent distributors; and directly to consumers through Brand and Factory House stores, as well as through e-commerce websites. It operates in the United States, Canada, Europe, the Middle East, Africa, the Asia-Pacific, and Latin America. The company was incorporated in 1996 and is headquartered in Baltimore, Maryland.</v>
      </c>
    </row>
    <row r="1378" spans="1:20" x14ac:dyDescent="0.3">
      <c r="A1378" s="12" t="s">
        <v>1584</v>
      </c>
      <c r="B1378" s="10" t="str">
        <f>_xll.SNL.Clients.Office.Excel.Functions.SPG(A1378,"SP_IPO_DATE")</f>
        <v/>
      </c>
      <c r="C1378" s="5">
        <f>_xll.SNL.Clients.Office.Excel.Functions.SPG(A1378, "SP_VOLUME_AVG_WEEKLY_TO_SHARES_OUT", , "1M")</f>
        <v>3.4278489076745293</v>
      </c>
      <c r="D1378" s="5">
        <f>_xll.SNL.Clients.Office.Excel.Functions.SPG(A1378, "SP_VOLUME_AVG_WEEKLY_TO_SHARES_OUT", , "3M")</f>
        <v>3.9366783223221971</v>
      </c>
      <c r="E1378" s="5">
        <f>_xll.SNL.Clients.Office.Excel.Functions.SPG(A1378, "SP_VOLUME_AVG_DAILY_TO_1YR_AVG_DAILY", , "1M")</f>
        <v>110.68</v>
      </c>
      <c r="F1378" s="5">
        <f>_xll.SNL.Clients.Office.Excel.Functions.SPG(A1378, "SP_VOLUME_AVG_DAILY_TO_1YR_AVG_DAILY", , "3M")</f>
        <v>127.11</v>
      </c>
      <c r="G1378" s="9" t="str">
        <f>_xll.SNL.Clients.Office.Excel.Functions.SPG(A1378, "IQ_SECTOR")</f>
        <v>Industrials</v>
      </c>
      <c r="H1378" s="9" t="str">
        <f>_xll.SNL.Clients.Office.Excel.Functions.SPG(A1378, "IQ_INDUSTRY_GROUP")</f>
        <v>Commercial and Professional Services</v>
      </c>
      <c r="I1378" s="9" t="str">
        <f>_xll.SNL.Clients.Office.Excel.Functions.SPG(A1378, "IQ_INDUSTRY")</f>
        <v>Commercial Services and Supplies</v>
      </c>
      <c r="J1378" s="9" t="str">
        <f>_xll.SNL.Clients.Office.Excel.Functions.SPG(A1378, "IQ_PRIMARY_INDUSTRY")</f>
        <v>Diversified Support Services</v>
      </c>
      <c r="K1378" s="9" t="str">
        <f>_xll.SNL.Clients.Office.Excel.Functions.SPG(A1378, "NAICS_CODE", "Primary")</f>
        <v>8123 - Drycleaning and Laundry Services</v>
      </c>
      <c r="L1378" s="9" t="str">
        <f>_xll.SNL.Clients.Office.Excel.Functions.SPG(A1378, "SP_TOPICTAG")</f>
        <v>Social Media Marketing; Ad Targeting; Conventional Nuclear; Brand Marketing</v>
      </c>
      <c r="M1378" s="5">
        <f>_xll.SNL.Clients.Office.Excel.Functions.SPG(A1378, "SP_PCT_SHARES_OWNED_ALL_INSTITUTIONS")</f>
        <v>88.92</v>
      </c>
      <c r="N1378" s="9" t="str">
        <f>_xll.SNL.Clients.Office.Excel.Functions.SPG(A1378, "RD_CREDIT_RATING_GLOBAL", "Issuer Credit Rating", "Local Currency LT|0")</f>
        <v/>
      </c>
      <c r="O1378" s="9" t="str">
        <f>_xll.SNL.Clients.Office.Excel.Functions.SPG(A1378, "RD_CWOL_GLOBAL", "Issuer Credit Rating", "Local Currency LT|0")</f>
        <v/>
      </c>
      <c r="P1378" s="9" t="str">
        <f>_xll.SNL.Clients.Office.Excel.Functions.SPG(A1378, "RD_RATING_ACTION_GLOBAL", "Issuer Credit Rating", "Local Currency LT|0")</f>
        <v/>
      </c>
      <c r="Q1378" s="10" t="str">
        <f>_xll.SNL.Clients.Office.Excel.Functions.SPG(A1378, "RD_LAST_REVIEW_DATE_GLOBAL", "Issuer Credit Rating", "Local Currency LT")</f>
        <v/>
      </c>
      <c r="R1378" s="10" t="str">
        <f>_xll.SNL.Clients.Office.Excel.Functions.SPG(A1378, "RD_CREDIT_RATING_DATE_GLOBAL", "Issuer Credit Rating", "Local Currency LT|0")</f>
        <v/>
      </c>
      <c r="S1378" s="10" t="str">
        <f>_xll.SNL.Clients.Office.Excel.Functions.SPG(A1378, "RD_CREDIT_WATCH_OUTLOOK_DATE_GLOBAL", "Issuer Credit Rating", "Local Currency LT|0")</f>
        <v/>
      </c>
      <c r="T1378" s="13" t="str">
        <f>_xll.SNL.Clients.Office.Excel.Functions.SPG(A1378, "SP_BUSINESS_DESCRIPTION")</f>
        <v>UniFirst Corporation provides workplace uniforms and protective work wear clothing in the United States, Europe, and Canada. The company operates through United States and Canadian Rental and Cleaning; Manufacturing; Specialty Garments Rental and Cleaning; and First Aid segments. It designs, manufactures, personalizes, rents, cleans, delivers, and sells various uniforms and protective clothing, including shirts, pants, jackets, coveralls, lab coats, smocks, and aprons; and specialized protective wear, such as flame resistant and high visibility garments. The company also rents and sells industrial wiping products, floor mats, facility management and service products, and dry and wet mops; restroom and cleaning supplies comprising air fresheners, paper products, gloves, masks, sanitizers, and hand soaps; and other textile products. In addition, it provides first aid cabinet services and other safety supplies; decontaminates and cleans work clothes, and other items that is exposed to radioactive materials; and services special cleanroom protective wear and facilities. Further, it offers a garment service options, including full-service rental programs, lease programs, and purchase programs; and safety training to a various manufacturers, retailers and service companies. The company serves automobile service centers and dealers, delivery services, food and general merchandise retailers, manufacturers, maintenance facilities, restaurants and food-related businesses, business service providers, soft and durable goods wholesalers, transportation and warehousing companies, healthcare providers, energy production, and transmission operations, government agencies, research and development laboratories, high technology companies, cleanroom operators, and utilities operating nuclear reactors, as well as other employee clothing for image, identification, protection, or utility purposes. The company was founded in 1936 and is headquartered in Wilmington, Massachusetts.</v>
      </c>
    </row>
    <row r="1379" spans="1:20" x14ac:dyDescent="0.3">
      <c r="A1379" s="12" t="s">
        <v>468</v>
      </c>
      <c r="B1379" s="10" t="str">
        <f>_xll.SNL.Clients.Office.Excel.Functions.SPG(A1379,"SP_IPO_DATE")</f>
        <v/>
      </c>
      <c r="C1379" s="5">
        <f>_xll.SNL.Clients.Office.Excel.Functions.SPG(A1379, "SP_VOLUME_AVG_WEEKLY_TO_SHARES_OUT", , "1M")</f>
        <v>2.3425692998019301</v>
      </c>
      <c r="D1379" s="5">
        <f>_xll.SNL.Clients.Office.Excel.Functions.SPG(A1379, "SP_VOLUME_AVG_WEEKLY_TO_SHARES_OUT", , "3M")</f>
        <v>2.2122743298633214</v>
      </c>
      <c r="E1379" s="5">
        <f>_xll.SNL.Clients.Office.Excel.Functions.SPG(A1379, "SP_VOLUME_AVG_DAILY_TO_1YR_AVG_DAILY", , "1M")</f>
        <v>118.6</v>
      </c>
      <c r="F1379" s="5">
        <f>_xll.SNL.Clients.Office.Excel.Functions.SPG(A1379, "SP_VOLUME_AVG_DAILY_TO_1YR_AVG_DAILY", , "3M")</f>
        <v>112.01</v>
      </c>
      <c r="G1379" s="9" t="str">
        <f>_xll.SNL.Clients.Office.Excel.Functions.SPG(A1379, "IQ_SECTOR")</f>
        <v>Industrials</v>
      </c>
      <c r="H1379" s="9" t="str">
        <f>_xll.SNL.Clients.Office.Excel.Functions.SPG(A1379, "IQ_INDUSTRY_GROUP")</f>
        <v>Transportation</v>
      </c>
      <c r="I1379" s="9" t="str">
        <f>_xll.SNL.Clients.Office.Excel.Functions.SPG(A1379, "IQ_INDUSTRY")</f>
        <v>Ground Transportation</v>
      </c>
      <c r="J1379" s="9" t="str">
        <f>_xll.SNL.Clients.Office.Excel.Functions.SPG(A1379, "IQ_PRIMARY_INDUSTRY")</f>
        <v>Rail Transportation</v>
      </c>
      <c r="K1379" s="9" t="str">
        <f>_xll.SNL.Clients.Office.Excel.Functions.SPG(A1379, "NAICS_CODE", "Primary")</f>
        <v>482111 - Line-Haul Railroads</v>
      </c>
      <c r="L1379" s="9" t="str">
        <f>_xll.SNL.Clients.Office.Excel.Functions.SPG(A1379, "SP_TOPICTAG")</f>
        <v>Animal Feed; Farming; Fleet Management; Freight Service; GPS; Marine Transportation</v>
      </c>
      <c r="M1379" s="5">
        <f>_xll.SNL.Clients.Office.Excel.Functions.SPG(A1379, "SP_PCT_SHARES_OWNED_ALL_INSTITUTIONS")</f>
        <v>81.459999999999994</v>
      </c>
      <c r="N1379" s="9" t="str">
        <f>_xll.SNL.Clients.Office.Excel.Functions.SPG(A1379, "RD_CREDIT_RATING_GLOBAL", "Issuer Credit Rating", "Local Currency LT|0")</f>
        <v>A-</v>
      </c>
      <c r="O1379" s="9" t="str">
        <f>_xll.SNL.Clients.Office.Excel.Functions.SPG(A1379, "RD_CWOL_GLOBAL", "Issuer Credit Rating", "Local Currency LT|0")</f>
        <v>Stable</v>
      </c>
      <c r="P1379" s="9" t="str">
        <f>_xll.SNL.Clients.Office.Excel.Functions.SPG(A1379, "RD_RATING_ACTION_GLOBAL", "Issuer Credit Rating", "Local Currency LT|0")</f>
        <v>Downgrade | CreditWatch/Outlook (05/31/2018)</v>
      </c>
      <c r="Q1379" s="10">
        <f>_xll.SNL.Clients.Office.Excel.Functions.SPG(A1379, "RD_LAST_REVIEW_DATE_GLOBAL", "Issuer Credit Rating", "Local Currency LT")</f>
        <v>45510</v>
      </c>
      <c r="R1379" s="10">
        <f>_xll.SNL.Clients.Office.Excel.Functions.SPG(A1379, "RD_CREDIT_RATING_DATE_GLOBAL", "Issuer Credit Rating", "Local Currency LT|0")</f>
        <v>43251</v>
      </c>
      <c r="S1379" s="10">
        <f>_xll.SNL.Clients.Office.Excel.Functions.SPG(A1379, "RD_CREDIT_WATCH_OUTLOOK_DATE_GLOBAL", "Issuer Credit Rating", "Local Currency LT|0")</f>
        <v>43251</v>
      </c>
      <c r="T1379" s="13" t="str">
        <f>_xll.SNL.Clients.Office.Excel.Functions.SPG(A1379, "SP_BUSINESS_DESCRIPTION")</f>
        <v>Union Pacific Corporation, through its subsidiary, Union Pacific Railroad Company, operates in the railroad business in the United States. It offers transportation services for grain and grain products, fertilizers, food and refrigerated products, and coal and renewables to grain processors, animal feeders, and ethanol and renewable biofuel producers; and construction products, industrial chemicals, plastics, forest products, specialized products, metals and ores, petroleum, liquid petroleum gases, soda ash, and sand, as well as finished automobiles, automotive parts, and merchandise in intermodal containers. The company was founded in 1862 and is headquartered in Omaha, Nebraska.</v>
      </c>
    </row>
    <row r="1380" spans="1:20" x14ac:dyDescent="0.3">
      <c r="A1380" s="12" t="s">
        <v>469</v>
      </c>
      <c r="B1380" s="10" t="str">
        <f>_xll.SNL.Clients.Office.Excel.Functions.SPG(A1380,"SP_IPO_DATE")</f>
        <v/>
      </c>
      <c r="C1380" s="5">
        <f>_xll.SNL.Clients.Office.Excel.Functions.SPG(A1380, "SP_VOLUME_AVG_WEEKLY_TO_SHARES_OUT", , "1M")</f>
        <v>9.7975296800536231</v>
      </c>
      <c r="D1380" s="5">
        <f>_xll.SNL.Clients.Office.Excel.Functions.SPG(A1380, "SP_VOLUME_AVG_WEEKLY_TO_SHARES_OUT", , "3M")</f>
        <v>8.5194140639126665</v>
      </c>
      <c r="E1380" s="5">
        <f>_xll.SNL.Clients.Office.Excel.Functions.SPG(A1380, "SP_VOLUME_AVG_DAILY_TO_1YR_AVG_DAILY", , "1M")</f>
        <v>84.81</v>
      </c>
      <c r="F1380" s="5">
        <f>_xll.SNL.Clients.Office.Excel.Functions.SPG(A1380, "SP_VOLUME_AVG_DAILY_TO_1YR_AVG_DAILY", , "3M")</f>
        <v>73.739999999999995</v>
      </c>
      <c r="G1380" s="9" t="str">
        <f>_xll.SNL.Clients.Office.Excel.Functions.SPG(A1380, "IQ_SECTOR")</f>
        <v>Industrials</v>
      </c>
      <c r="H1380" s="9" t="str">
        <f>_xll.SNL.Clients.Office.Excel.Functions.SPG(A1380, "IQ_INDUSTRY_GROUP")</f>
        <v>Transportation</v>
      </c>
      <c r="I1380" s="9" t="str">
        <f>_xll.SNL.Clients.Office.Excel.Functions.SPG(A1380, "IQ_INDUSTRY")</f>
        <v>Passenger Airlines</v>
      </c>
      <c r="J1380" s="9" t="str">
        <f>_xll.SNL.Clients.Office.Excel.Functions.SPG(A1380, "IQ_PRIMARY_INDUSTRY")</f>
        <v>Passenger Airlines</v>
      </c>
      <c r="K1380" s="9" t="str">
        <f>_xll.SNL.Clients.Office.Excel.Functions.SPG(A1380, "NAICS_CODE", "Primary")</f>
        <v>48111 - Scheduled Air Transportation</v>
      </c>
      <c r="L1380" s="9" t="str">
        <f>_xll.SNL.Clients.Office.Excel.Functions.SPG(A1380, "SP_TOPICTAG")</f>
        <v>Business Travel; Fleet Management; Freight Service; Passenger Aircraft Manufacturing</v>
      </c>
      <c r="M1380" s="5">
        <f>_xll.SNL.Clients.Office.Excel.Functions.SPG(A1380, "SP_PCT_SHARES_OWNED_ALL_INSTITUTIONS")</f>
        <v>87.58</v>
      </c>
      <c r="N1380" s="9" t="str">
        <f>_xll.SNL.Clients.Office.Excel.Functions.SPG(A1380, "RD_CREDIT_RATING_GLOBAL", "Issuer Credit Rating", "Local Currency LT|0")</f>
        <v>BB</v>
      </c>
      <c r="O1380" s="9" t="str">
        <f>_xll.SNL.Clients.Office.Excel.Functions.SPG(A1380, "RD_CWOL_GLOBAL", "Issuer Credit Rating", "Local Currency LT|0")</f>
        <v>Stable</v>
      </c>
      <c r="P1380" s="9" t="str">
        <f>_xll.SNL.Clients.Office.Excel.Functions.SPG(A1380, "RD_RATING_ACTION_GLOBAL", "Issuer Credit Rating", "Local Currency LT|0")</f>
        <v>Upgrade | CreditWatch/Outlook (11/26/2024)</v>
      </c>
      <c r="Q1380" s="10">
        <f>_xll.SNL.Clients.Office.Excel.Functions.SPG(A1380, "RD_LAST_REVIEW_DATE_GLOBAL", "Issuer Credit Rating", "Local Currency LT")</f>
        <v>45622</v>
      </c>
      <c r="R1380" s="10">
        <f>_xll.SNL.Clients.Office.Excel.Functions.SPG(A1380, "RD_CREDIT_RATING_DATE_GLOBAL", "Issuer Credit Rating", "Local Currency LT|0")</f>
        <v>45622</v>
      </c>
      <c r="S1380" s="10">
        <f>_xll.SNL.Clients.Office.Excel.Functions.SPG(A1380, "RD_CREDIT_WATCH_OUTLOOK_DATE_GLOBAL", "Issuer Credit Rating", "Local Currency LT|0")</f>
        <v>45622</v>
      </c>
      <c r="T1380" s="13" t="str">
        <f>_xll.SNL.Clients.Office.Excel.Functions.SPG(A1380, "SP_BUSINESS_DESCRIPTION")</f>
        <v>United Airlines Holdings, Inc., through its subsidiaries, provides air transportation services in North America, Asia, Europe, Africa, the Pacific, the Middle East, and Latin America. The company transports people and cargo through its mainline and regional fleets. It also offers catering, ground handling, flight academy, and maintenance services for third parties. The company was formerly known as United Continental Holdings, Inc. and changed its name to United Airlines Holdings, Inc. in June 2019. United Airlines Holdings, Inc. was incorporated in 1968 and is headquartered in Chicago, Illinois.</v>
      </c>
    </row>
    <row r="1381" spans="1:20" x14ac:dyDescent="0.3">
      <c r="A1381" s="12" t="s">
        <v>2008</v>
      </c>
      <c r="B1381" s="10">
        <f>_xll.SNL.Clients.Office.Excel.Functions.SPG(A1381,"SP_IPO_DATE")</f>
        <v>31944</v>
      </c>
      <c r="C1381" s="5">
        <f>_xll.SNL.Clients.Office.Excel.Functions.SPG(A1381, "SP_VOLUME_AVG_WEEKLY_TO_SHARES_OUT", , "1M")</f>
        <v>2.0735977264268879</v>
      </c>
      <c r="D1381" s="5">
        <f>_xll.SNL.Clients.Office.Excel.Functions.SPG(A1381, "SP_VOLUME_AVG_WEEKLY_TO_SHARES_OUT", , "3M")</f>
        <v>1.974560599835016</v>
      </c>
      <c r="E1381" s="5">
        <f>_xll.SNL.Clients.Office.Excel.Functions.SPG(A1381, "SP_VOLUME_AVG_DAILY_TO_1YR_AVG_DAILY", , "1M")</f>
        <v>108.25</v>
      </c>
      <c r="F1381" s="5">
        <f>_xll.SNL.Clients.Office.Excel.Functions.SPG(A1381, "SP_VOLUME_AVG_DAILY_TO_1YR_AVG_DAILY", , "3M")</f>
        <v>103.08</v>
      </c>
      <c r="G1381" s="9" t="str">
        <f>_xll.SNL.Clients.Office.Excel.Functions.SPG(A1381, "IQ_SECTOR")</f>
        <v>Financials</v>
      </c>
      <c r="H1381" s="9" t="str">
        <f>_xll.SNL.Clients.Office.Excel.Functions.SPG(A1381, "IQ_INDUSTRY_GROUP")</f>
        <v>Banks</v>
      </c>
      <c r="I1381" s="9" t="str">
        <f>_xll.SNL.Clients.Office.Excel.Functions.SPG(A1381, "IQ_INDUSTRY")</f>
        <v>Banks</v>
      </c>
      <c r="J1381" s="9" t="str">
        <f>_xll.SNL.Clients.Office.Excel.Functions.SPG(A1381, "IQ_PRIMARY_INDUSTRY")</f>
        <v>Regional Banks</v>
      </c>
      <c r="K1381" s="9" t="str">
        <f>_xll.SNL.Clients.Office.Excel.Functions.SPG(A1381, "NAICS_CODE", "Primary")</f>
        <v>522110 - Commercial Banking</v>
      </c>
      <c r="L1381" s="9" t="str">
        <f>_xll.SNL.Clients.Office.Excel.Functions.SPG(A1381, "SP_TOPICTAG")</f>
        <v>Consumer Lending; Digital Brokerage; Banking as a Service</v>
      </c>
      <c r="M1381" s="5">
        <f>_xll.SNL.Clients.Office.Excel.Functions.SPG(A1381, "SP_PCT_SHARES_OWNED_ALL_INSTITUTIONS")</f>
        <v>74.02</v>
      </c>
      <c r="N1381" s="9" t="str">
        <f>_xll.SNL.Clients.Office.Excel.Functions.SPG(A1381, "RD_CREDIT_RATING_GLOBAL", "Issuer Credit Rating", "Local Currency LT|0")</f>
        <v/>
      </c>
      <c r="O1381" s="9" t="str">
        <f>_xll.SNL.Clients.Office.Excel.Functions.SPG(A1381, "RD_CWOL_GLOBAL", "Issuer Credit Rating", "Local Currency LT|0")</f>
        <v/>
      </c>
      <c r="P1381" s="9" t="str">
        <f>_xll.SNL.Clients.Office.Excel.Functions.SPG(A1381, "RD_RATING_ACTION_GLOBAL", "Issuer Credit Rating", "Local Currency LT|0")</f>
        <v/>
      </c>
      <c r="Q1381" s="10" t="str">
        <f>_xll.SNL.Clients.Office.Excel.Functions.SPG(A1381, "RD_LAST_REVIEW_DATE_GLOBAL", "Issuer Credit Rating", "Local Currency LT")</f>
        <v/>
      </c>
      <c r="R1381" s="10" t="str">
        <f>_xll.SNL.Clients.Office.Excel.Functions.SPG(A1381, "RD_CREDIT_RATING_DATE_GLOBAL", "Issuer Credit Rating", "Local Currency LT|0")</f>
        <v/>
      </c>
      <c r="S1381" s="10" t="str">
        <f>_xll.SNL.Clients.Office.Excel.Functions.SPG(A1381, "RD_CREDIT_WATCH_OUTLOOK_DATE_GLOBAL", "Issuer Credit Rating", "Local Currency LT|0")</f>
        <v/>
      </c>
      <c r="T1381" s="13" t="str">
        <f>_xll.SNL.Clients.Office.Excel.Functions.SPG(A1381, "SP_BUSINESS_DESCRIPTION")</f>
        <v>United Bankshares, Inc., through its subsidiaries, primarily provides commercial and retail banking products and services in the United States. It operates through two segments, Community Banking and Mortgage Banking. The company accepts checking, savings, and time and money market accounts; individual retirement accounts; and demand deposits, statement and special savings, and NOW accounts. Its loan products include commercial loans and leases to small to mid-size industrial and commercial companies; construction and real estate loans, such as commercial and residential mortgages, and loans secured by owner-occupied real estate; personal, student, credit card receivables, personal, commercial, and floor plan loans; and home equity loans. In addition, the company provides credit cards; safe deposit boxes, wire transfers, and other banking products and services; investment and security services; services to correspondent banks, including buying and selling federal funds; automated teller machine services; and internet and telephone banking services. Further, it offers community banking services, such as asset management, real property title insurance, financial planning, mortgage banking, and brokerage services, as well as investment management and retirement planning services. United Bankshares, Inc. was incorporated in 1982 and is headquartered in Charleston, West Virginia.</v>
      </c>
    </row>
    <row r="1382" spans="1:20" x14ac:dyDescent="0.3">
      <c r="A1382" s="12" t="s">
        <v>1585</v>
      </c>
      <c r="B1382" s="10" t="str">
        <f>_xll.SNL.Clients.Office.Excel.Functions.SPG(A1382,"SP_IPO_DATE")</f>
        <v/>
      </c>
      <c r="C1382" s="5">
        <f>_xll.SNL.Clients.Office.Excel.Functions.SPG(A1382, "SP_VOLUME_AVG_WEEKLY_TO_SHARES_OUT", , "1M")</f>
        <v>2.662907162615805</v>
      </c>
      <c r="D1382" s="5">
        <f>_xll.SNL.Clients.Office.Excel.Functions.SPG(A1382, "SP_VOLUME_AVG_WEEKLY_TO_SHARES_OUT", , "3M")</f>
        <v>2.7749725527401665</v>
      </c>
      <c r="E1382" s="5">
        <f>_xll.SNL.Clients.Office.Excel.Functions.SPG(A1382, "SP_VOLUME_AVG_DAILY_TO_1YR_AVG_DAILY", , "1M")</f>
        <v>107.69</v>
      </c>
      <c r="F1382" s="5">
        <f>_xll.SNL.Clients.Office.Excel.Functions.SPG(A1382, "SP_VOLUME_AVG_DAILY_TO_1YR_AVG_DAILY", , "3M")</f>
        <v>112.22</v>
      </c>
      <c r="G1382" s="9" t="str">
        <f>_xll.SNL.Clients.Office.Excel.Functions.SPG(A1382, "IQ_SECTOR")</f>
        <v>Financials</v>
      </c>
      <c r="H1382" s="9" t="str">
        <f>_xll.SNL.Clients.Office.Excel.Functions.SPG(A1382, "IQ_INDUSTRY_GROUP")</f>
        <v>Banks</v>
      </c>
      <c r="I1382" s="9" t="str">
        <f>_xll.SNL.Clients.Office.Excel.Functions.SPG(A1382, "IQ_INDUSTRY")</f>
        <v>Banks</v>
      </c>
      <c r="J1382" s="9" t="str">
        <f>_xll.SNL.Clients.Office.Excel.Functions.SPG(A1382, "IQ_PRIMARY_INDUSTRY")</f>
        <v>Regional Banks</v>
      </c>
      <c r="K1382" s="9" t="str">
        <f>_xll.SNL.Clients.Office.Excel.Functions.SPG(A1382, "NAICS_CODE", "Primary")</f>
        <v>522110 - Commercial Banking</v>
      </c>
      <c r="L1382" s="9" t="str">
        <f>_xll.SNL.Clients.Office.Excel.Functions.SPG(A1382, "SP_TOPICTAG")</f>
        <v>Consumer Lending; Digital Brokerage</v>
      </c>
      <c r="M1382" s="5">
        <f>_xll.SNL.Clients.Office.Excel.Functions.SPG(A1382, "SP_PCT_SHARES_OWNED_ALL_INSTITUTIONS")</f>
        <v>86.62</v>
      </c>
      <c r="N1382" s="9" t="str">
        <f>_xll.SNL.Clients.Office.Excel.Functions.SPG(A1382, "RD_CREDIT_RATING_GLOBAL", "Issuer Credit Rating", "Local Currency LT|0")</f>
        <v/>
      </c>
      <c r="O1382" s="9" t="str">
        <f>_xll.SNL.Clients.Office.Excel.Functions.SPG(A1382, "RD_CWOL_GLOBAL", "Issuer Credit Rating", "Local Currency LT|0")</f>
        <v/>
      </c>
      <c r="P1382" s="9" t="str">
        <f>_xll.SNL.Clients.Office.Excel.Functions.SPG(A1382, "RD_RATING_ACTION_GLOBAL", "Issuer Credit Rating", "Local Currency LT|0")</f>
        <v/>
      </c>
      <c r="Q1382" s="10" t="str">
        <f>_xll.SNL.Clients.Office.Excel.Functions.SPG(A1382, "RD_LAST_REVIEW_DATE_GLOBAL", "Issuer Credit Rating", "Local Currency LT")</f>
        <v/>
      </c>
      <c r="R1382" s="10" t="str">
        <f>_xll.SNL.Clients.Office.Excel.Functions.SPG(A1382, "RD_CREDIT_RATING_DATE_GLOBAL", "Issuer Credit Rating", "Local Currency LT|0")</f>
        <v/>
      </c>
      <c r="S1382" s="10" t="str">
        <f>_xll.SNL.Clients.Office.Excel.Functions.SPG(A1382, "RD_CREDIT_WATCH_OUTLOOK_DATE_GLOBAL", "Issuer Credit Rating", "Local Currency LT|0")</f>
        <v/>
      </c>
      <c r="T1382" s="13" t="str">
        <f>_xll.SNL.Clients.Office.Excel.Functions.SPG(A1382, "SP_BUSINESS_DESCRIPTION")</f>
        <v>United Community Banks, Inc. operates as the financial holding company for United Community Bank that provides financial products and services to commercial, retail, government, education, energy, health care, and real estate sectors. It accepts various deposit products, including checking, savings, money market, and other deposit accounts. The company also offers lending services, including real estate, consumer, and commercial loans, to individuals, small businesses, mid-sized commercial businesses, and non-profit organizations, as well as secured and unsecured, and mortgage loans. In addition, it originates loans partially guaranteed by the SBA and USDA loan programs. Further, the company provides wealth management services comprising financial planning, customized portfolio management, and investment advice; trust services to manage fiduciary assets; non-deposit investment products; and insurance products, including life insurance, long-term care insurance, and tax-deferred annuities, as well as invests in residential and commercial mortgage-backed securities, asset-backed securities, the U.S. treasury, the U.S. agency, and municipal obligations. Additionally, it offers reinsurance on a property insurance contract; insurance agency services; treasury management; credit cards; payment and commerce solution, equipment finance, investment advisory, and other related financial services; brokerage services; and payment processing, merchant, wire transfer, private banking, and other related financial services. The company was founded in 1950 and is headquartered in Blairsville, Georgia.</v>
      </c>
    </row>
    <row r="1383" spans="1:20" x14ac:dyDescent="0.3">
      <c r="A1383" s="12" t="s">
        <v>1586</v>
      </c>
      <c r="B1383" s="10" t="str">
        <f>_xll.SNL.Clients.Office.Excel.Functions.SPG(A1383,"SP_IPO_DATE")</f>
        <v/>
      </c>
      <c r="C1383" s="5">
        <f>_xll.SNL.Clients.Office.Excel.Functions.SPG(A1383, "SP_VOLUME_AVG_WEEKLY_TO_SHARES_OUT", , "1M")</f>
        <v>2.9868115827813884</v>
      </c>
      <c r="D1383" s="5">
        <f>_xll.SNL.Clients.Office.Excel.Functions.SPG(A1383, "SP_VOLUME_AVG_WEEKLY_TO_SHARES_OUT", , "3M")</f>
        <v>2.9379177163863037</v>
      </c>
      <c r="E1383" s="5">
        <f>_xll.SNL.Clients.Office.Excel.Functions.SPG(A1383, "SP_VOLUME_AVG_DAILY_TO_1YR_AVG_DAILY", , "1M")</f>
        <v>126.33</v>
      </c>
      <c r="F1383" s="5">
        <f>_xll.SNL.Clients.Office.Excel.Functions.SPG(A1383, "SP_VOLUME_AVG_DAILY_TO_1YR_AVG_DAILY", , "3M")</f>
        <v>124.26</v>
      </c>
      <c r="G1383" s="9" t="str">
        <f>_xll.SNL.Clients.Office.Excel.Functions.SPG(A1383, "IQ_SECTOR")</f>
        <v>Financials</v>
      </c>
      <c r="H1383" s="9" t="str">
        <f>_xll.SNL.Clients.Office.Excel.Functions.SPG(A1383, "IQ_INDUSTRY_GROUP")</f>
        <v>Insurance</v>
      </c>
      <c r="I1383" s="9" t="str">
        <f>_xll.SNL.Clients.Office.Excel.Functions.SPG(A1383, "IQ_INDUSTRY")</f>
        <v>Insurance</v>
      </c>
      <c r="J1383" s="9" t="str">
        <f>_xll.SNL.Clients.Office.Excel.Functions.SPG(A1383, "IQ_PRIMARY_INDUSTRY")</f>
        <v>Property and Casualty Insurance</v>
      </c>
      <c r="K1383" s="9" t="str">
        <f>_xll.SNL.Clients.Office.Excel.Functions.SPG(A1383, "NAICS_CODE", "Primary")</f>
        <v>524126 - Direct Property and Casualty Insurance Carriers</v>
      </c>
      <c r="L1383" s="9" t="str">
        <f>_xll.SNL.Clients.Office.Excel.Functions.SPG(A1383, "SP_TOPICTAG")</f>
        <v/>
      </c>
      <c r="M1383" s="5">
        <f>_xll.SNL.Clients.Office.Excel.Functions.SPG(A1383, "SP_PCT_SHARES_OWNED_ALL_INSTITUTIONS")</f>
        <v>66.489999999999995</v>
      </c>
      <c r="N1383" s="9" t="str">
        <f>_xll.SNL.Clients.Office.Excel.Functions.SPG(A1383, "RD_CREDIT_RATING_GLOBAL", "Issuer Credit Rating", "Local Currency LT|0")</f>
        <v/>
      </c>
      <c r="O1383" s="9" t="str">
        <f>_xll.SNL.Clients.Office.Excel.Functions.SPG(A1383, "RD_CWOL_GLOBAL", "Issuer Credit Rating", "Local Currency LT|0")</f>
        <v/>
      </c>
      <c r="P1383" s="9" t="str">
        <f>_xll.SNL.Clients.Office.Excel.Functions.SPG(A1383, "RD_RATING_ACTION_GLOBAL", "Issuer Credit Rating", "Local Currency LT|0")</f>
        <v/>
      </c>
      <c r="Q1383" s="10" t="str">
        <f>_xll.SNL.Clients.Office.Excel.Functions.SPG(A1383, "RD_LAST_REVIEW_DATE_GLOBAL", "Issuer Credit Rating", "Local Currency LT")</f>
        <v/>
      </c>
      <c r="R1383" s="10" t="str">
        <f>_xll.SNL.Clients.Office.Excel.Functions.SPG(A1383, "RD_CREDIT_RATING_DATE_GLOBAL", "Issuer Credit Rating", "Local Currency LT|0")</f>
        <v/>
      </c>
      <c r="S1383" s="10" t="str">
        <f>_xll.SNL.Clients.Office.Excel.Functions.SPG(A1383, "RD_CREDIT_WATCH_OUTLOOK_DATE_GLOBAL", "Issuer Credit Rating", "Local Currency LT|0")</f>
        <v/>
      </c>
      <c r="T1383" s="13" t="str">
        <f>_xll.SNL.Clients.Office.Excel.Functions.SPG(A1383, "SP_BUSINESS_DESCRIPTION")</f>
        <v>United Fire Group, Inc., together with its subsidiaries, provides property and casualty insurance for individuals and businesses in the United States. The company offers commercial and personal lines of property and casualty insurance; and reinsurance coverage for property and casualty insurance. Its commercial lines include fire and allied lines, other liability, automobile, workers’ compensation, fidelity and surety coverage, and other insurance products; and personal lines comprise automobile, and fire and allied lines coverage, including homeowners, as well as provides assumed reinsurance products. The company sells its products through a network of independent agencies. United Fire Group, Inc. was incorporated in 1946 and is headquartered in Cedar Rapids, Iowa.</v>
      </c>
    </row>
    <row r="1384" spans="1:20" x14ac:dyDescent="0.3">
      <c r="A1384" s="12" t="s">
        <v>1587</v>
      </c>
      <c r="B1384" s="10">
        <f>_xll.SNL.Clients.Office.Excel.Functions.SPG(A1384,"SP_IPO_DATE")</f>
        <v>35370</v>
      </c>
      <c r="C1384" s="5">
        <f>_xll.SNL.Clients.Office.Excel.Functions.SPG(A1384, "SP_VOLUME_AVG_WEEKLY_TO_SHARES_OUT", , "1M")</f>
        <v>4.6145775773686806</v>
      </c>
      <c r="D1384" s="5">
        <f>_xll.SNL.Clients.Office.Excel.Functions.SPG(A1384, "SP_VOLUME_AVG_WEEKLY_TO_SHARES_OUT", , "3M")</f>
        <v>5.8932093791295168</v>
      </c>
      <c r="E1384" s="5">
        <f>_xll.SNL.Clients.Office.Excel.Functions.SPG(A1384, "SP_VOLUME_AVG_DAILY_TO_1YR_AVG_DAILY", , "1M")</f>
        <v>79.099999999999994</v>
      </c>
      <c r="F1384" s="5">
        <f>_xll.SNL.Clients.Office.Excel.Functions.SPG(A1384, "SP_VOLUME_AVG_DAILY_TO_1YR_AVG_DAILY", , "3M")</f>
        <v>101.02</v>
      </c>
      <c r="G1384" s="9" t="str">
        <f>_xll.SNL.Clients.Office.Excel.Functions.SPG(A1384, "IQ_SECTOR")</f>
        <v>Consumer Staples</v>
      </c>
      <c r="H1384" s="9" t="str">
        <f>_xll.SNL.Clients.Office.Excel.Functions.SPG(A1384, "IQ_INDUSTRY_GROUP")</f>
        <v>Consumer Staples Distribution and Retail</v>
      </c>
      <c r="I1384" s="9" t="str">
        <f>_xll.SNL.Clients.Office.Excel.Functions.SPG(A1384, "IQ_INDUSTRY")</f>
        <v>Consumer Staples Distribution and Retail</v>
      </c>
      <c r="J1384" s="9" t="str">
        <f>_xll.SNL.Clients.Office.Excel.Functions.SPG(A1384, "IQ_PRIMARY_INDUSTRY")</f>
        <v>Food Distributors</v>
      </c>
      <c r="K1384" s="9" t="str">
        <f>_xll.SNL.Clients.Office.Excel.Functions.SPG(A1384, "NAICS_CODE", "Primary")</f>
        <v>424410 - General Line Grocery Merchant Wholesalers</v>
      </c>
      <c r="L1384" s="9" t="str">
        <f>_xll.SNL.Clients.Office.Excel.Functions.SPG(A1384, "SP_TOPICTAG")</f>
        <v>Fast-Moving Consumer Goods; Food Delivery; Marketing Automation; Organic; Online Grocery; Utility Scale Solar</v>
      </c>
      <c r="M1384" s="5">
        <f>_xll.SNL.Clients.Office.Excel.Functions.SPG(A1384, "SP_PCT_SHARES_OWNED_ALL_INSTITUTIONS")</f>
        <v>91.28</v>
      </c>
      <c r="N1384" s="9" t="str">
        <f>_xll.SNL.Clients.Office.Excel.Functions.SPG(A1384, "RD_CREDIT_RATING_GLOBAL", "Issuer Credit Rating", "Local Currency LT|0")</f>
        <v>B</v>
      </c>
      <c r="O1384" s="9" t="str">
        <f>_xll.SNL.Clients.Office.Excel.Functions.SPG(A1384, "RD_CWOL_GLOBAL", "Issuer Credit Rating", "Local Currency LT|0")</f>
        <v>Stable</v>
      </c>
      <c r="P1384" s="9" t="str">
        <f>_xll.SNL.Clients.Office.Excel.Functions.SPG(A1384, "RD_RATING_ACTION_GLOBAL", "Issuer Credit Rating", "Local Currency LT|0")</f>
        <v>CreditWatch/Outlook (12/20/2024)</v>
      </c>
      <c r="Q1384" s="10">
        <f>_xll.SNL.Clients.Office.Excel.Functions.SPG(A1384, "RD_LAST_REVIEW_DATE_GLOBAL", "Issuer Credit Rating", "Local Currency LT")</f>
        <v>45693</v>
      </c>
      <c r="R1384" s="10">
        <f>_xll.SNL.Clients.Office.Excel.Functions.SPG(A1384, "RD_CREDIT_RATING_DATE_GLOBAL", "Issuer Credit Rating", "Local Currency LT|0")</f>
        <v>45104</v>
      </c>
      <c r="S1384" s="10">
        <f>_xll.SNL.Clients.Office.Excel.Functions.SPG(A1384, "RD_CREDIT_WATCH_OUTLOOK_DATE_GLOBAL", "Issuer Credit Rating", "Local Currency LT|0")</f>
        <v>45646</v>
      </c>
      <c r="T1384" s="13" t="str">
        <f>_xll.SNL.Clients.Office.Excel.Functions.SPG(A1384, "SP_BUSINESS_DESCRIPTION")</f>
        <v>United Natural Foods, Inc., together with its subsidiaries, distributes natural, organic, specialty, produce, and conventional grocery and non-food products in the United States and Canada. It operates in two segments, Wholesale and Retail. The company offers grocery and general merchandise, produce, perishables and frozen foods, wellness and personal care items, and bulk and foodservice products. It also provides nuts, dried fruit, seeds, trail mixes, granola, natural and organic snack items, and confections under the Woodstock Farms Manufacturing name; organic, non-GMO project verified, and specialty food and non-food items under the Blue Marble brand name; pet food under the WILD HARVEST brand name; and various products under the ESSENTIAL EVERYDAY, SHOPPERS VALUE, Field Day, EQUALINE, CULINARY CIRCLE, and STONE RIDGE CREAMERY brand names. In addition, the company provides home, health and beauty care, and pharmacy products, as well as private label products through a network of Cub Foods and Shoppers retail grocery stores; and retail store support, pricing strategy, shelf and planogram management, advertising, couponing, ecommerce, consumer convenience, store design, equipment sourcing, electronic payments processing, network and data hosting, point-of-sale hardware and software, automation tools, sustainability, and administrative back-office solution services, as well as professional services. Further, it offers consumer and trade marketing programs, and programs to support suppliers in understanding its markets. The company serves chains, independent retailers, and supernatural chains, as well as ecommerce, foodservice, conventional military business, and other sales customers. United Natural Foods, Inc. was founded in 1976 and is headquartered in Providence, Rhode Island.</v>
      </c>
    </row>
    <row r="1385" spans="1:20" x14ac:dyDescent="0.3">
      <c r="A1385" s="12" t="s">
        <v>470</v>
      </c>
      <c r="B1385" s="10">
        <f>_xll.SNL.Clients.Office.Excel.Functions.SPG(A1385,"SP_IPO_DATE")</f>
        <v>36473</v>
      </c>
      <c r="C1385" s="5">
        <f>_xll.SNL.Clients.Office.Excel.Functions.SPG(A1385, "SP_VOLUME_AVG_WEEKLY_TO_SHARES_OUT", , "1M")</f>
        <v>5.1049423179298259</v>
      </c>
      <c r="D1385" s="5">
        <f>_xll.SNL.Clients.Office.Excel.Functions.SPG(A1385, "SP_VOLUME_AVG_WEEKLY_TO_SHARES_OUT", , "3M")</f>
        <v>3.7857445056969503</v>
      </c>
      <c r="E1385" s="5">
        <f>_xll.SNL.Clients.Office.Excel.Functions.SPG(A1385, "SP_VOLUME_AVG_DAILY_TO_1YR_AVG_DAILY", , "1M")</f>
        <v>166.57</v>
      </c>
      <c r="F1385" s="5">
        <f>_xll.SNL.Clients.Office.Excel.Functions.SPG(A1385, "SP_VOLUME_AVG_DAILY_TO_1YR_AVG_DAILY", , "3M")</f>
        <v>123.52</v>
      </c>
      <c r="G1385" s="9" t="str">
        <f>_xll.SNL.Clients.Office.Excel.Functions.SPG(A1385, "IQ_SECTOR")</f>
        <v>Industrials</v>
      </c>
      <c r="H1385" s="9" t="str">
        <f>_xll.SNL.Clients.Office.Excel.Functions.SPG(A1385, "IQ_INDUSTRY_GROUP")</f>
        <v>Transportation</v>
      </c>
      <c r="I1385" s="9" t="str">
        <f>_xll.SNL.Clients.Office.Excel.Functions.SPG(A1385, "IQ_INDUSTRY")</f>
        <v>Air Freight and Logistics</v>
      </c>
      <c r="J1385" s="9" t="str">
        <f>_xll.SNL.Clients.Office.Excel.Functions.SPG(A1385, "IQ_PRIMARY_INDUSTRY")</f>
        <v>Air Freight and Logistics</v>
      </c>
      <c r="K1385" s="9" t="str">
        <f>_xll.SNL.Clients.Office.Excel.Functions.SPG(A1385, "NAICS_CODE", "Primary")</f>
        <v>49211 - Couriers and Express Delivery Services</v>
      </c>
      <c r="L1385" s="9" t="str">
        <f>_xll.SNL.Clients.Office.Excel.Functions.SPG(A1385, "SP_TOPICTAG")</f>
        <v>Freight Service; Marine Transportation; Packaging Services; Courier Service; Utility Scale Solar</v>
      </c>
      <c r="M1385" s="5">
        <f>_xll.SNL.Clients.Office.Excel.Functions.SPG(A1385, "SP_PCT_SHARES_OWNED_ALL_INSTITUTIONS")</f>
        <v>61.4</v>
      </c>
      <c r="N1385" s="9" t="str">
        <f>_xll.SNL.Clients.Office.Excel.Functions.SPG(A1385, "RD_CREDIT_RATING_GLOBAL", "Issuer Credit Rating", "Local Currency LT|0")</f>
        <v>A</v>
      </c>
      <c r="O1385" s="9" t="str">
        <f>_xll.SNL.Clients.Office.Excel.Functions.SPG(A1385, "RD_CWOL_GLOBAL", "Issuer Credit Rating", "Local Currency LT|0")</f>
        <v>Stable</v>
      </c>
      <c r="P1385" s="9" t="str">
        <f>_xll.SNL.Clients.Office.Excel.Functions.SPG(A1385, "RD_RATING_ACTION_GLOBAL", "Issuer Credit Rating", "Local Currency LT|0")</f>
        <v>Upgrade | CreditWatch/Outlook (05/09/2022)</v>
      </c>
      <c r="Q1385" s="10">
        <f>_xll.SNL.Clients.Office.Excel.Functions.SPG(A1385, "RD_LAST_REVIEW_DATE_GLOBAL", "Issuer Credit Rating", "Local Currency LT")</f>
        <v>45446</v>
      </c>
      <c r="R1385" s="10">
        <f>_xll.SNL.Clients.Office.Excel.Functions.SPG(A1385, "RD_CREDIT_RATING_DATE_GLOBAL", "Issuer Credit Rating", "Local Currency LT|0")</f>
        <v>44690</v>
      </c>
      <c r="S1385" s="10">
        <f>_xll.SNL.Clients.Office.Excel.Functions.SPG(A1385, "RD_CREDIT_WATCH_OUTLOOK_DATE_GLOBAL", "Issuer Credit Rating", "Local Currency LT|0")</f>
        <v>44690</v>
      </c>
      <c r="T1385" s="13" t="str">
        <f>_xll.SNL.Clients.Office.Excel.Functions.SPG(A1385, "SP_BUSINESS_DESCRIPTION")</f>
        <v>United Parcel Service, Inc., a package delivery company, provides transportation and delivery, distribution, contract logistics, ocean freight, airfreight, customs brokerage, and insurance services. It operates through two segments, U.S. Domestic Package and International Package. The U.S. Domestic Package segment offers time-definite delivery of express letters, documents, small packages, and palletized freight through air and ground services in the United States. The International Package segment provides guaranteed day and time-definite international shipping services comprising guaranteed time-definite express options in Europe, Asia, the Indian sub-continent, the Middle East, Africa, Canada, and Latin America. The company also offers international air and ocean freight forwarding, post-sales, and mail and consulting services. In addition, it provides truckload and customs brokerage services; supply chain solutions to the healthcare and life sciences industries; fulfillment and transportation management services; and integrated supply chain and shipment insurance solutions. United Parcel Service, Inc. was founded in 1907 and is headquartered in Atlanta, Georgia.</v>
      </c>
    </row>
    <row r="1386" spans="1:20" x14ac:dyDescent="0.3">
      <c r="A1386" s="12" t="s">
        <v>471</v>
      </c>
      <c r="B1386" s="10" t="str">
        <f>_xll.SNL.Clients.Office.Excel.Functions.SPG(A1386,"SP_IPO_DATE")</f>
        <v/>
      </c>
      <c r="C1386" s="5">
        <f>_xll.SNL.Clients.Office.Excel.Functions.SPG(A1386, "SP_VOLUME_AVG_WEEKLY_TO_SHARES_OUT", , "1M")</f>
        <v>4.9254583522352782</v>
      </c>
      <c r="D1386" s="5">
        <f>_xll.SNL.Clients.Office.Excel.Functions.SPG(A1386, "SP_VOLUME_AVG_WEEKLY_TO_SHARES_OUT", , "3M")</f>
        <v>4.4361462625345469</v>
      </c>
      <c r="E1386" s="5">
        <f>_xll.SNL.Clients.Office.Excel.Functions.SPG(A1386, "SP_VOLUME_AVG_DAILY_TO_1YR_AVG_DAILY", , "1M")</f>
        <v>119.36</v>
      </c>
      <c r="F1386" s="5">
        <f>_xll.SNL.Clients.Office.Excel.Functions.SPG(A1386, "SP_VOLUME_AVG_DAILY_TO_1YR_AVG_DAILY", , "3M")</f>
        <v>107.51</v>
      </c>
      <c r="G1386" s="9" t="str">
        <f>_xll.SNL.Clients.Office.Excel.Functions.SPG(A1386, "IQ_SECTOR")</f>
        <v>Industrials</v>
      </c>
      <c r="H1386" s="9" t="str">
        <f>_xll.SNL.Clients.Office.Excel.Functions.SPG(A1386, "IQ_INDUSTRY_GROUP")</f>
        <v>Capital Goods</v>
      </c>
      <c r="I1386" s="9" t="str">
        <f>_xll.SNL.Clients.Office.Excel.Functions.SPG(A1386, "IQ_INDUSTRY")</f>
        <v>Trading Companies and Distributors</v>
      </c>
      <c r="J1386" s="9" t="str">
        <f>_xll.SNL.Clients.Office.Excel.Functions.SPG(A1386, "IQ_PRIMARY_INDUSTRY")</f>
        <v>Trading Companies and Distributors</v>
      </c>
      <c r="K1386" s="9" t="str">
        <f>_xll.SNL.Clients.Office.Excel.Functions.SPG(A1386, "NAICS_CODE", "Primary")</f>
        <v>532490 - Other Commercial and Industrial Machinery and Equipment Rental and Leasing</v>
      </c>
      <c r="L1386" s="9" t="str">
        <f>_xll.SNL.Clients.Office.Excel.Functions.SPG(A1386, "SP_TOPICTAG")</f>
        <v>Fast-Moving Consumer Goods; Customer Relationship Management; Car Sharing</v>
      </c>
      <c r="M1386" s="5">
        <f>_xll.SNL.Clients.Office.Excel.Functions.SPG(A1386, "SP_PCT_SHARES_OWNED_ALL_INSTITUTIONS")</f>
        <v>91.77</v>
      </c>
      <c r="N1386" s="9" t="str">
        <f>_xll.SNL.Clients.Office.Excel.Functions.SPG(A1386, "RD_CREDIT_RATING_GLOBAL", "Issuer Credit Rating", "Local Currency LT|0")</f>
        <v>BB+</v>
      </c>
      <c r="O1386" s="9" t="str">
        <f>_xll.SNL.Clients.Office.Excel.Functions.SPG(A1386, "RD_CWOL_GLOBAL", "Issuer Credit Rating", "Local Currency LT|0")</f>
        <v>Stable</v>
      </c>
      <c r="P1386" s="9" t="str">
        <f>_xll.SNL.Clients.Office.Excel.Functions.SPG(A1386, "RD_RATING_ACTION_GLOBAL", "Issuer Credit Rating", "Local Currency LT|0")</f>
        <v>Upgrade | CreditWatch/Outlook (03/05/2021)</v>
      </c>
      <c r="Q1386" s="10">
        <f>_xll.SNL.Clients.Office.Excel.Functions.SPG(A1386, "RD_LAST_REVIEW_DATE_GLOBAL", "Issuer Credit Rating", "Local Currency LT")</f>
        <v>45363</v>
      </c>
      <c r="R1386" s="10">
        <f>_xll.SNL.Clients.Office.Excel.Functions.SPG(A1386, "RD_CREDIT_RATING_DATE_GLOBAL", "Issuer Credit Rating", "Local Currency LT|0")</f>
        <v>44260</v>
      </c>
      <c r="S1386" s="10">
        <f>_xll.SNL.Clients.Office.Excel.Functions.SPG(A1386, "RD_CREDIT_WATCH_OUTLOOK_DATE_GLOBAL", "Issuer Credit Rating", "Local Currency LT|0")</f>
        <v>44260</v>
      </c>
      <c r="T1386" s="13" t="str">
        <f>_xll.SNL.Clients.Office.Excel.Functions.SPG(A1386, "SP_BUSINESS_DESCRIPTION")</f>
        <v>United Rentals, Inc., through its subsidiaries, operates as an equipment rental company. It operates in two segments, General Rentals and Specialty. The General Rentals segment rents general construction and industrial equipment includes backhoes, skid-steer loaders, forklifts, earthmoving equipment, and material handling equipment; aerial work platforms, such as boom and scissor lifts; and general tools and light equipment comprising pressure washers, water pumps, and power tools for construction and industrial companies, manufacturers, utilities, municipalities, homeowners, and government entities. The specialty segment rents trench safety equipment consists of trench shields, aluminum hydraulic shoring systems, slide rails, crossing plates, construction lasers, and line testing equipment for underground work; power and heating, ventilating, and air conditioning equipment, such as portable diesel generators, electrical distribution equipment, and temperature control equipment; fluid solutions equipment for fluid containment, transfer, and treatment; surface protection mats; and mobile storage equipment and modular office space. This segment serves construction companies involved in infrastructure projects, and municipalities and industrial companies. It also sells aerial lifts, reach forklifts, telehandlers, compressors, and generators; construction consumables, tools, small equipment, and safety supplies; and parts for equipment that is owned by its customers, as well as provides repair and maintenance services. The company sells used equipment through its sales force, brokers, website, at auctions, and directly to manufacturers. The company operates in the United States, Canada, Europe, Australia, and New Zealand. United Rentals, Inc. was incorporated in 1997 and is headquartered in Stamford, Connecticut.</v>
      </c>
    </row>
    <row r="1387" spans="1:20" x14ac:dyDescent="0.3">
      <c r="A1387" s="12" t="s">
        <v>2009</v>
      </c>
      <c r="B1387" s="10" t="str">
        <f>_xll.SNL.Clients.Office.Excel.Functions.SPG(A1387,"SP_IPO_DATE")</f>
        <v/>
      </c>
      <c r="C1387" s="5">
        <f>_xll.SNL.Clients.Office.Excel.Functions.SPG(A1387, "SP_VOLUME_AVG_WEEKLY_TO_SHARES_OUT", , "1M")</f>
        <v>14.092969329450227</v>
      </c>
      <c r="D1387" s="5">
        <f>_xll.SNL.Clients.Office.Excel.Functions.SPG(A1387, "SP_VOLUME_AVG_WEEKLY_TO_SHARES_OUT", , "3M")</f>
        <v>16.368537187738042</v>
      </c>
      <c r="E1387" s="5">
        <f>_xll.SNL.Clients.Office.Excel.Functions.SPG(A1387, "SP_VOLUME_AVG_DAILY_TO_1YR_AVG_DAILY", , "1M")</f>
        <v>125.37</v>
      </c>
      <c r="F1387" s="5">
        <f>_xll.SNL.Clients.Office.Excel.Functions.SPG(A1387, "SP_VOLUME_AVG_DAILY_TO_1YR_AVG_DAILY", , "3M")</f>
        <v>145.61000000000001</v>
      </c>
      <c r="G1387" s="9" t="str">
        <f>_xll.SNL.Clients.Office.Excel.Functions.SPG(A1387, "IQ_SECTOR")</f>
        <v>Materials</v>
      </c>
      <c r="H1387" s="9" t="str">
        <f>_xll.SNL.Clients.Office.Excel.Functions.SPG(A1387, "IQ_INDUSTRY_GROUP")</f>
        <v>Materials</v>
      </c>
      <c r="I1387" s="9" t="str">
        <f>_xll.SNL.Clients.Office.Excel.Functions.SPG(A1387, "IQ_INDUSTRY")</f>
        <v>Metals and Mining</v>
      </c>
      <c r="J1387" s="9" t="str">
        <f>_xll.SNL.Clients.Office.Excel.Functions.SPG(A1387, "IQ_PRIMARY_INDUSTRY")</f>
        <v>Steel</v>
      </c>
      <c r="K1387" s="9" t="str">
        <f>_xll.SNL.Clients.Office.Excel.Functions.SPG(A1387, "NAICS_CODE", "Primary")</f>
        <v>33111 - Iron and Steel Mills and Ferroalloy Manufacturing</v>
      </c>
      <c r="L1387" s="9" t="str">
        <f>_xll.SNL.Clients.Office.Excel.Functions.SPG(A1387, "SP_TOPICTAG")</f>
        <v/>
      </c>
      <c r="M1387" s="5">
        <f>_xll.SNL.Clients.Office.Excel.Functions.SPG(A1387, "SP_PCT_SHARES_OWNED_ALL_INSTITUTIONS")</f>
        <v>88.1</v>
      </c>
      <c r="N1387" s="9" t="str">
        <f>_xll.SNL.Clients.Office.Excel.Functions.SPG(A1387, "RD_CREDIT_RATING_GLOBAL", "Issuer Credit Rating", "Local Currency LT|0")</f>
        <v>BB-</v>
      </c>
      <c r="O1387" s="9" t="str">
        <f>_xll.SNL.Clients.Office.Excel.Functions.SPG(A1387, "RD_CWOL_GLOBAL", "Issuer Credit Rating", "Local Currency LT|0")</f>
        <v>Watch Pos</v>
      </c>
      <c r="P1387" s="9" t="str">
        <f>_xll.SNL.Clients.Office.Excel.Functions.SPG(A1387, "RD_RATING_ACTION_GLOBAL", "Issuer Credit Rating", "Local Currency LT|0")</f>
        <v>CreditWatch/Outlook (12/20/2023)</v>
      </c>
      <c r="Q1387" s="10">
        <f>_xll.SNL.Clients.Office.Excel.Functions.SPG(A1387, "RD_LAST_REVIEW_DATE_GLOBAL", "Issuer Credit Rating", "Local Currency LT")</f>
        <v>45398</v>
      </c>
      <c r="R1387" s="10">
        <f>_xll.SNL.Clients.Office.Excel.Functions.SPG(A1387, "RD_CREDIT_RATING_DATE_GLOBAL", "Issuer Credit Rating", "Local Currency LT|0")</f>
        <v>44799</v>
      </c>
      <c r="S1387" s="10">
        <f>_xll.SNL.Clients.Office.Excel.Functions.SPG(A1387, "RD_CREDIT_WATCH_OUTLOOK_DATE_GLOBAL", "Issuer Credit Rating", "Local Currency LT|0")</f>
        <v>45280</v>
      </c>
      <c r="T1387" s="13" t="str">
        <f>_xll.SNL.Clients.Office.Excel.Functions.SPG(A1387, "SP_BUSINESS_DESCRIPTION")</f>
        <v>United States Steel Corporation produces and sells flat-rolled and tubular steel products primarily in North America and Europe. The company operates through North American Flat-Rolled (Flat-Rolled), Mini Mill, U. S. Steel Europe (USSE), and Tubular Products (Tubular) segments. The Flat-Rolled segment offers slabs, strip mill plates, sheets, and tin mill products, as well as iron ore, pellets, pig iron, and coke. This segment serves customers in the automotive, appliance, construction, container, pipe and tube, sheet converter, solar, industrial equipment and service center markets. The Mini Mill segment provides hot-rolled, cold-rolled, and coated sheets and electrical steel products. This segment serves customers in the automotive, construction, pipe and tube, sheet converter, electrical, solar industrial equipment, and service center markets. The USSE segment provides slabs, hot-rolled, cold-rolled, hot-dip galvanized, and color-coated coils, electrical steel, strip mill plate, sheet, tin mill products, and spiral welded pipes. This segment serves customers in the automotive, construction, container, appliance and electrical, service center, conversion, oil, gas, and petrochemical markets. The Tubular segment offers rounds, seamless, and electric resistance welded steel casing and tubing products, as well as standard and line pipe and mechanical tubing products to oil, gas, and petrochemical sectors. It also engages in the real estate business. United States Steel Corporation was founded in 1901 and is headquartered in Pittsburgh, Pennsylvania.</v>
      </c>
    </row>
    <row r="1388" spans="1:20" x14ac:dyDescent="0.3">
      <c r="A1388" s="12" t="s">
        <v>2010</v>
      </c>
      <c r="B1388" s="10">
        <f>_xll.SNL.Clients.Office.Excel.Functions.SPG(A1388,"SP_IPO_DATE")</f>
        <v>36328</v>
      </c>
      <c r="C1388" s="5">
        <f>_xll.SNL.Clients.Office.Excel.Functions.SPG(A1388, "SP_VOLUME_AVG_WEEKLY_TO_SHARES_OUT", , "1M")</f>
        <v>3.8895601827015063</v>
      </c>
      <c r="D1388" s="5">
        <f>_xll.SNL.Clients.Office.Excel.Functions.SPG(A1388, "SP_VOLUME_AVG_WEEKLY_TO_SHARES_OUT", , "3M")</f>
        <v>3.5247252028927125</v>
      </c>
      <c r="E1388" s="5">
        <f>_xll.SNL.Clients.Office.Excel.Functions.SPG(A1388, "SP_VOLUME_AVG_DAILY_TO_1YR_AVG_DAILY", , "1M")</f>
        <v>78.28</v>
      </c>
      <c r="F1388" s="5">
        <f>_xll.SNL.Clients.Office.Excel.Functions.SPG(A1388, "SP_VOLUME_AVG_DAILY_TO_1YR_AVG_DAILY", , "3M")</f>
        <v>70.94</v>
      </c>
      <c r="G1388" s="9" t="str">
        <f>_xll.SNL.Clients.Office.Excel.Functions.SPG(A1388, "IQ_SECTOR")</f>
        <v>Health Care</v>
      </c>
      <c r="H1388" s="9" t="str">
        <f>_xll.SNL.Clients.Office.Excel.Functions.SPG(A1388, "IQ_INDUSTRY_GROUP")</f>
        <v>Pharmaceuticals, Biotechnology and Life Sciences</v>
      </c>
      <c r="I1388" s="9" t="str">
        <f>_xll.SNL.Clients.Office.Excel.Functions.SPG(A1388, "IQ_INDUSTRY")</f>
        <v>Biotechnology</v>
      </c>
      <c r="J1388" s="9" t="str">
        <f>_xll.SNL.Clients.Office.Excel.Functions.SPG(A1388, "IQ_PRIMARY_INDUSTRY")</f>
        <v>Biotechnology</v>
      </c>
      <c r="K1388" s="9" t="str">
        <f>_xll.SNL.Clients.Office.Excel.Functions.SPG(A1388, "NAICS_CODE", "Primary")</f>
        <v>325414 - Biological Product (except Diagnostic) Manufacturing</v>
      </c>
      <c r="L1388" s="9" t="str">
        <f>_xll.SNL.Clients.Office.Excel.Functions.SPG(A1388, "SP_TOPICTAG")</f>
        <v>Health Diagnostics; Cardiovascular; Immunology; Infectious Diseases; Oncology; Pulmonology; Respiratory; Utility Scale Solar</v>
      </c>
      <c r="M1388" s="5">
        <f>_xll.SNL.Clients.Office.Excel.Functions.SPG(A1388, "SP_PCT_SHARES_OWNED_ALL_INSTITUTIONS")</f>
        <v>94.38</v>
      </c>
      <c r="N1388" s="9" t="str">
        <f>_xll.SNL.Clients.Office.Excel.Functions.SPG(A1388, "RD_CREDIT_RATING_GLOBAL", "Issuer Credit Rating", "Local Currency LT|0")</f>
        <v/>
      </c>
      <c r="O1388" s="9" t="str">
        <f>_xll.SNL.Clients.Office.Excel.Functions.SPG(A1388, "RD_CWOL_GLOBAL", "Issuer Credit Rating", "Local Currency LT|0")</f>
        <v/>
      </c>
      <c r="P1388" s="9" t="str">
        <f>_xll.SNL.Clients.Office.Excel.Functions.SPG(A1388, "RD_RATING_ACTION_GLOBAL", "Issuer Credit Rating", "Local Currency LT|0")</f>
        <v/>
      </c>
      <c r="Q1388" s="10" t="str">
        <f>_xll.SNL.Clients.Office.Excel.Functions.SPG(A1388, "RD_LAST_REVIEW_DATE_GLOBAL", "Issuer Credit Rating", "Local Currency LT")</f>
        <v/>
      </c>
      <c r="R1388" s="10" t="str">
        <f>_xll.SNL.Clients.Office.Excel.Functions.SPG(A1388, "RD_CREDIT_RATING_DATE_GLOBAL", "Issuer Credit Rating", "Local Currency LT|0")</f>
        <v/>
      </c>
      <c r="S1388" s="10" t="str">
        <f>_xll.SNL.Clients.Office.Excel.Functions.SPG(A1388, "RD_CREDIT_WATCH_OUTLOOK_DATE_GLOBAL", "Issuer Credit Rating", "Local Currency LT|0")</f>
        <v/>
      </c>
      <c r="T1388" s="13" t="str">
        <f>_xll.SNL.Clients.Office.Excel.Functions.SPG(A1388, "SP_BUSINESS_DESCRIPTION")</f>
        <v>United Therapeutics Corporation, a biotechnology company, engages in the development and commercialization of products to address the unmet medical needs of patients with chronic and life-threatening diseases in the United States and internationally. The company offers Tyvaso DPI, an inhaled dry powder via pre-filled and single-use cartridges; Tyvaso, an inhaled solution via ultrasonic nebulizer; Remodulin (treprostinil) injection to treat patients with pulmonary arterial hypertension (PAH) to diminish symptoms associated with exercise; Orenitram, a tablet dosage form of treprostinil, to delay disease progression and improve exercise capacity in PAH patients; and Adcirca, an oral PDE-5 inhibitor to enhance the exercise ability in PAH patients. It also markets and sells Unituxin (dinutuximab) injection, a monoclonal antibody for treating high-risk neuroblastoma; and Remunity Pump, which contains a pump and separate controller for Remodulin. In addition, the company engages in developing RemoPro and Ralinepag for the treatment of PAH; Aurora-GT, a gene therapy product to rebuild the blood vessels in the lungs; and Nebulized Tyvaso, for the treatment of idiopathic pulmonary fibrosis, as well as xenografts, which are development-stage organ products. It has licensing and collaboration agreements with DEKA Research &amp; Development Corp. to develop a semi-disposable system for the subcutaneous delivery of treprostinil; MannKind Corporation to develop and license treprostinil inhalation powder and the Dreamboat device; and Arena Pharmaceuticals, Inc. to develop Ralinepag. The company was incorporated in 1996 and is headquartered in Silver Spring, Maryland.</v>
      </c>
    </row>
    <row r="1389" spans="1:20" x14ac:dyDescent="0.3">
      <c r="A1389" s="12" t="s">
        <v>472</v>
      </c>
      <c r="B1389" s="10">
        <f>_xll.SNL.Clients.Office.Excel.Functions.SPG(A1389,"SP_IPO_DATE")</f>
        <v>30972</v>
      </c>
      <c r="C1389" s="5">
        <f>_xll.SNL.Clients.Office.Excel.Functions.SPG(A1389, "SP_VOLUME_AVG_WEEKLY_TO_SHARES_OUT", , "1M")</f>
        <v>2.2337405504314587</v>
      </c>
      <c r="D1389" s="5">
        <f>_xll.SNL.Clients.Office.Excel.Functions.SPG(A1389, "SP_VOLUME_AVG_WEEKLY_TO_SHARES_OUT", , "3M")</f>
        <v>2.6678530714799433</v>
      </c>
      <c r="E1389" s="5">
        <f>_xll.SNL.Clients.Office.Excel.Functions.SPG(A1389, "SP_VOLUME_AVG_DAILY_TO_1YR_AVG_DAILY", , "1M")</f>
        <v>100.29</v>
      </c>
      <c r="F1389" s="5">
        <f>_xll.SNL.Clients.Office.Excel.Functions.SPG(A1389, "SP_VOLUME_AVG_DAILY_TO_1YR_AVG_DAILY", , "3M")</f>
        <v>119.78</v>
      </c>
      <c r="G1389" s="9" t="str">
        <f>_xll.SNL.Clients.Office.Excel.Functions.SPG(A1389, "IQ_SECTOR")</f>
        <v>Health Care</v>
      </c>
      <c r="H1389" s="9" t="str">
        <f>_xll.SNL.Clients.Office.Excel.Functions.SPG(A1389, "IQ_INDUSTRY_GROUP")</f>
        <v>Health Care Equipment and Services</v>
      </c>
      <c r="I1389" s="9" t="str">
        <f>_xll.SNL.Clients.Office.Excel.Functions.SPG(A1389, "IQ_INDUSTRY")</f>
        <v>Health Care Providers and Services</v>
      </c>
      <c r="J1389" s="9" t="str">
        <f>_xll.SNL.Clients.Office.Excel.Functions.SPG(A1389, "IQ_PRIMARY_INDUSTRY")</f>
        <v>Managed Health Care</v>
      </c>
      <c r="K1389" s="9" t="str">
        <f>_xll.SNL.Clients.Office.Excel.Functions.SPG(A1389, "NAICS_CODE", "Primary")</f>
        <v>621491 - HMO Medical Centers</v>
      </c>
      <c r="L1389" s="9" t="str">
        <f>_xll.SNL.Clients.Office.Excel.Functions.SPG(A1389, "SP_TOPICTAG")</f>
        <v>Health Diagnostics; MHealth; Employee Benefits; Chronic Diseases; Digital Wellness</v>
      </c>
      <c r="M1389" s="5">
        <f>_xll.SNL.Clients.Office.Excel.Functions.SPG(A1389, "SP_PCT_SHARES_OWNED_ALL_INSTITUTIONS")</f>
        <v>88.75</v>
      </c>
      <c r="N1389" s="9" t="str">
        <f>_xll.SNL.Clients.Office.Excel.Functions.SPG(A1389, "RD_CREDIT_RATING_GLOBAL", "Issuer Credit Rating", "Local Currency LT|0")</f>
        <v>A+</v>
      </c>
      <c r="O1389" s="9" t="str">
        <f>_xll.SNL.Clients.Office.Excel.Functions.SPG(A1389, "RD_CWOL_GLOBAL", "Issuer Credit Rating", "Local Currency LT|0")</f>
        <v>Stable</v>
      </c>
      <c r="P1389" s="9" t="str">
        <f>_xll.SNL.Clients.Office.Excel.Functions.SPG(A1389, "RD_RATING_ACTION_GLOBAL", "Issuer Credit Rating", "Local Currency LT|0")</f>
        <v>CreditWatch/Outlook (01/30/2018)</v>
      </c>
      <c r="Q1389" s="10">
        <f>_xll.SNL.Clients.Office.Excel.Functions.SPG(A1389, "RD_LAST_REVIEW_DATE_GLOBAL", "Issuer Credit Rating", "Local Currency LT")</f>
        <v>45502</v>
      </c>
      <c r="R1389" s="10">
        <f>_xll.SNL.Clients.Office.Excel.Functions.SPG(A1389, "RD_CREDIT_RATING_DATE_GLOBAL", "Issuer Credit Rating", "Local Currency LT|0")</f>
        <v>41946</v>
      </c>
      <c r="S1389" s="10">
        <f>_xll.SNL.Clients.Office.Excel.Functions.SPG(A1389, "RD_CREDIT_WATCH_OUTLOOK_DATE_GLOBAL", "Issuer Credit Rating", "Local Currency LT|0")</f>
        <v>43130</v>
      </c>
      <c r="T1389" s="13" t="str">
        <f>_xll.SNL.Clients.Office.Excel.Functions.SPG(A1389, "SP_BUSINESS_DESCRIPTION")</f>
        <v>UnitedHealth Group Incorporated operates as a diversified health care company in the United States. The company operates through four segments: UnitedHealthcare, Optum Health, Optum Insight, and Optum Rx. The UnitedHealthcare segment offers consumer-oriented health benefit plans and services for national employers, public sector employers, mid-sized employers, small businesses, and individuals; health care coverage, and health and well-being services to individuals age 50 and older addressing their needs; Medicaid plans, children’s health insurance and health care programs; and health and dental benefits, and hospital and clinical services, as well as health care benefits products and services to state programs caring for the economically disadvantaged, medically underserved, and those without the benefit of employer-funded health care coverage. The Optum Health segment provides care delivery, care management, wellness and consumer engagement, and health financial services patients, consumers, care delivery systems, providers, employers, payers, and public-sector entities. The Optum Insight segment offers software and information products, advisory consulting arrangements, and managed services outsourcing contracts to hospital systems, physicians, health plans, governments, life sciences companies, and other organizations. The Optum Rx segment provides pharmacy care services and programs, including retail network contracting, home delivery, specialty and community health pharmacy services, infusion, and purchasing and clinical capabilities, as well as develops programs in the areas of step therapy, formulary management, drug adherence, and disease/drug therapy management. UnitedHealth Group Incorporated was founded in 1974 and is based in Minnetonka, Minnesota.</v>
      </c>
    </row>
    <row r="1390" spans="1:20" x14ac:dyDescent="0.3">
      <c r="A1390" s="12" t="s">
        <v>1588</v>
      </c>
      <c r="B1390" s="10" t="str">
        <f>_xll.SNL.Clients.Office.Excel.Functions.SPG(A1390,"SP_IPO_DATE")</f>
        <v/>
      </c>
      <c r="C1390" s="5">
        <f>_xll.SNL.Clients.Office.Excel.Functions.SPG(A1390, "SP_VOLUME_AVG_WEEKLY_TO_SHARES_OUT", , "1M")</f>
        <v>3.4897212735973007</v>
      </c>
      <c r="D1390" s="5">
        <f>_xll.SNL.Clients.Office.Excel.Functions.SPG(A1390, "SP_VOLUME_AVG_WEEKLY_TO_SHARES_OUT", , "3M")</f>
        <v>3.9375562894135312</v>
      </c>
      <c r="E1390" s="5">
        <f>_xll.SNL.Clients.Office.Excel.Functions.SPG(A1390, "SP_VOLUME_AVG_DAILY_TO_1YR_AVG_DAILY", , "1M")</f>
        <v>65.319999999999993</v>
      </c>
      <c r="F1390" s="5">
        <f>_xll.SNL.Clients.Office.Excel.Functions.SPG(A1390, "SP_VOLUME_AVG_DAILY_TO_1YR_AVG_DAILY", , "3M")</f>
        <v>73.709999999999994</v>
      </c>
      <c r="G1390" s="9" t="str">
        <f>_xll.SNL.Clients.Office.Excel.Functions.SPG(A1390, "IQ_SECTOR")</f>
        <v>Real Estate</v>
      </c>
      <c r="H1390" s="9" t="str">
        <f>_xll.SNL.Clients.Office.Excel.Functions.SPG(A1390, "IQ_INDUSTRY_GROUP")</f>
        <v>Equity Real Estate Investment Trusts (REITs)</v>
      </c>
      <c r="I1390" s="9" t="str">
        <f>_xll.SNL.Clients.Office.Excel.Functions.SPG(A1390, "IQ_INDUSTRY")</f>
        <v>Specialized REITs</v>
      </c>
      <c r="J1390" s="9" t="str">
        <f>_xll.SNL.Clients.Office.Excel.Functions.SPG(A1390, "IQ_PRIMARY_INDUSTRY")</f>
        <v>Other Specialized REITs</v>
      </c>
      <c r="K1390" s="9" t="str">
        <f>_xll.SNL.Clients.Office.Excel.Functions.SPG(A1390, "NAICS_CODE", "Primary")</f>
        <v>531110 - Lessors of Residential Buildings and Dwellings</v>
      </c>
      <c r="L1390" s="9" t="str">
        <f>_xll.SNL.Clients.Office.Excel.Functions.SPG(A1390, "SP_TOPICTAG")</f>
        <v>Network Backbone; Edge Computing; 5G</v>
      </c>
      <c r="M1390" s="5">
        <f>_xll.SNL.Clients.Office.Excel.Functions.SPG(A1390, "SP_PCT_SHARES_OWNED_ALL_INSTITUTIONS")</f>
        <v>87.93</v>
      </c>
      <c r="N1390" s="9" t="str">
        <f>_xll.SNL.Clients.Office.Excel.Functions.SPG(A1390, "RD_CREDIT_RATING_GLOBAL", "Issuer Credit Rating", "Local Currency LT|0")</f>
        <v>B-</v>
      </c>
      <c r="O1390" s="9" t="str">
        <f>_xll.SNL.Clients.Office.Excel.Functions.SPG(A1390, "RD_CWOL_GLOBAL", "Issuer Credit Rating", "Local Currency LT|0")</f>
        <v>Stable</v>
      </c>
      <c r="P1390" s="9" t="str">
        <f>_xll.SNL.Clients.Office.Excel.Functions.SPG(A1390, "RD_RATING_ACTION_GLOBAL", "Issuer Credit Rating", "Local Currency LT|0")</f>
        <v>Upgrade | CreditWatch/Outlook (10/07/2020)</v>
      </c>
      <c r="Q1390" s="10">
        <f>_xll.SNL.Clients.Office.Excel.Functions.SPG(A1390, "RD_LAST_REVIEW_DATE_GLOBAL", "Issuer Credit Rating", "Local Currency LT")</f>
        <v>45614</v>
      </c>
      <c r="R1390" s="10">
        <f>_xll.SNL.Clients.Office.Excel.Functions.SPG(A1390, "RD_CREDIT_RATING_DATE_GLOBAL", "Issuer Credit Rating", "Local Currency LT|0")</f>
        <v>44111</v>
      </c>
      <c r="S1390" s="10">
        <f>_xll.SNL.Clients.Office.Excel.Functions.SPG(A1390, "RD_CREDIT_WATCH_OUTLOOK_DATE_GLOBAL", "Issuer Credit Rating", "Local Currency LT|0")</f>
        <v>44111</v>
      </c>
      <c r="T1390" s="13" t="str">
        <f>_xll.SNL.Clients.Office.Excel.Functions.SPG(A1390, "SP_BUSINESS_DESCRIPTION")</f>
        <v>Uniti, an internally managed real estate investment trust, is engaged in the acquisition and construction of mission critical communications infrastructure, and is a leading provider of fiber and other wireless solutions for the communications industry. As of December 31, 2023, Uniti owns approximately 140,000 fiber route miles, 8.5 million fiber strand miles, and other communications real estate throughout the United States.</v>
      </c>
    </row>
    <row r="1391" spans="1:20" x14ac:dyDescent="0.3">
      <c r="A1391" s="12" t="s">
        <v>1589</v>
      </c>
      <c r="B1391" s="10" t="str">
        <f>_xll.SNL.Clients.Office.Excel.Functions.SPG(A1391,"SP_IPO_DATE")</f>
        <v/>
      </c>
      <c r="C1391" s="5">
        <f>_xll.SNL.Clients.Office.Excel.Functions.SPG(A1391, "SP_VOLUME_AVG_WEEKLY_TO_SHARES_OUT", , "1M")</f>
        <v>1.74134465932354</v>
      </c>
      <c r="D1391" s="5">
        <f>_xll.SNL.Clients.Office.Excel.Functions.SPG(A1391, "SP_VOLUME_AVG_WEEKLY_TO_SHARES_OUT", , "3M")</f>
        <v>1.8874091991271043</v>
      </c>
      <c r="E1391" s="5">
        <f>_xll.SNL.Clients.Office.Excel.Functions.SPG(A1391, "SP_VOLUME_AVG_DAILY_TO_1YR_AVG_DAILY", , "1M")</f>
        <v>95.63</v>
      </c>
      <c r="F1391" s="5">
        <f>_xll.SNL.Clients.Office.Excel.Functions.SPG(A1391, "SP_VOLUME_AVG_DAILY_TO_1YR_AVG_DAILY", , "3M")</f>
        <v>103.65</v>
      </c>
      <c r="G1391" s="9" t="str">
        <f>_xll.SNL.Clients.Office.Excel.Functions.SPG(A1391, "IQ_SECTOR")</f>
        <v>Utilities</v>
      </c>
      <c r="H1391" s="9" t="str">
        <f>_xll.SNL.Clients.Office.Excel.Functions.SPG(A1391, "IQ_INDUSTRY_GROUP")</f>
        <v>Utilities</v>
      </c>
      <c r="I1391" s="9" t="str">
        <f>_xll.SNL.Clients.Office.Excel.Functions.SPG(A1391, "IQ_INDUSTRY")</f>
        <v>Multi-Utilities</v>
      </c>
      <c r="J1391" s="9" t="str">
        <f>_xll.SNL.Clients.Office.Excel.Functions.SPG(A1391, "IQ_PRIMARY_INDUSTRY")</f>
        <v>Multi-Utilities</v>
      </c>
      <c r="K1391" s="9" t="str">
        <f>_xll.SNL.Clients.Office.Excel.Functions.SPG(A1391, "NAICS_CODE", "Primary")</f>
        <v>221122 - Electric Power Distribution</v>
      </c>
      <c r="L1391" s="9" t="str">
        <f>_xll.SNL.Clients.Office.Excel.Functions.SPG(A1391, "SP_TOPICTAG")</f>
        <v>Clean Energy; Energy Management; Smart Energy; Utility Scale Solar</v>
      </c>
      <c r="M1391" s="5">
        <f>_xll.SNL.Clients.Office.Excel.Functions.SPG(A1391, "SP_PCT_SHARES_OWNED_ALL_INSTITUTIONS")</f>
        <v>79.25</v>
      </c>
      <c r="N1391" s="9" t="str">
        <f>_xll.SNL.Clients.Office.Excel.Functions.SPG(A1391, "RD_CREDIT_RATING_GLOBAL", "Issuer Credit Rating", "Local Currency LT|0")</f>
        <v>BBB+</v>
      </c>
      <c r="O1391" s="9" t="str">
        <f>_xll.SNL.Clients.Office.Excel.Functions.SPG(A1391, "RD_CWOL_GLOBAL", "Issuer Credit Rating", "Local Currency LT|0")</f>
        <v>Stable</v>
      </c>
      <c r="P1391" s="9" t="str">
        <f>_xll.SNL.Clients.Office.Excel.Functions.SPG(A1391, "RD_RATING_ACTION_GLOBAL", "Issuer Credit Rating", "Local Currency LT|0")</f>
        <v>CreditWatch/Outlook (08/05/2022)</v>
      </c>
      <c r="Q1391" s="10">
        <f>_xll.SNL.Clients.Office.Excel.Functions.SPG(A1391, "RD_LAST_REVIEW_DATE_GLOBAL", "Issuer Credit Rating", "Local Currency LT")</f>
        <v>45519</v>
      </c>
      <c r="R1391" s="10">
        <f>_xll.SNL.Clients.Office.Excel.Functions.SPG(A1391, "RD_CREDIT_RATING_DATE_GLOBAL", "Issuer Credit Rating", "Local Currency LT|0")</f>
        <v>41996</v>
      </c>
      <c r="S1391" s="10">
        <f>_xll.SNL.Clients.Office.Excel.Functions.SPG(A1391, "RD_CREDIT_WATCH_OUTLOOK_DATE_GLOBAL", "Issuer Credit Rating", "Local Currency LT|0")</f>
        <v>44778</v>
      </c>
      <c r="T1391" s="13" t="str">
        <f>_xll.SNL.Clients.Office.Excel.Functions.SPG(A1391, "SP_BUSINESS_DESCRIPTION")</f>
        <v>Unitil Corporation, a public utility holding company, engages in the distribution of electricity and natural gas. It operates through two segments, Utility Electric Operations, Utility Gas Operations. The company distributes electricity in the southeastern seacoast and state capital regions of New Hampshire, and the greater Fitchburg area of north central Massachusetts; and distributes natural gas in southeastern New Hampshire and portions of southern and central Maine, including the city of Portland and the Lewiston-Auburn area, as well as electricity and natural gas in the greater Fitchburg area of north central Massachusetts. It also operates 85 miles of interstate underground natural gas transmission pipeline that provides interstate natural gas pipeline access and transportation services primarily in Maine and New Hampshire. In addition, the company provides real estate management services. It serves approximately 109,400 electric customers and 89,100 natural gas customers. Unitil Corporation was incorporated in 1984 and is headquartered in Hampton, New Hampshire.</v>
      </c>
    </row>
    <row r="1392" spans="1:20" x14ac:dyDescent="0.3">
      <c r="A1392" s="12" t="s">
        <v>1590</v>
      </c>
      <c r="B1392" s="10" t="str">
        <f>_xll.SNL.Clients.Office.Excel.Functions.SPG(A1392,"SP_IPO_DATE")</f>
        <v/>
      </c>
      <c r="C1392" s="5">
        <f>_xll.SNL.Clients.Office.Excel.Functions.SPG(A1392, "SP_VOLUME_AVG_WEEKLY_TO_SHARES_OUT", , "1M")</f>
        <v>2.6955178024719078</v>
      </c>
      <c r="D1392" s="5">
        <f>_xll.SNL.Clients.Office.Excel.Functions.SPG(A1392, "SP_VOLUME_AVG_WEEKLY_TO_SHARES_OUT", , "3M")</f>
        <v>2.8596734720680161</v>
      </c>
      <c r="E1392" s="5">
        <f>_xll.SNL.Clients.Office.Excel.Functions.SPG(A1392, "SP_VOLUME_AVG_DAILY_TO_1YR_AVG_DAILY", , "1M")</f>
        <v>71.459999999999994</v>
      </c>
      <c r="F1392" s="5">
        <f>_xll.SNL.Clients.Office.Excel.Functions.SPG(A1392, "SP_VOLUME_AVG_DAILY_TO_1YR_AVG_DAILY", , "3M")</f>
        <v>75.81</v>
      </c>
      <c r="G1392" s="9" t="str">
        <f>_xll.SNL.Clients.Office.Excel.Functions.SPG(A1392, "IQ_SECTOR")</f>
        <v>Consumer Staples</v>
      </c>
      <c r="H1392" s="9" t="str">
        <f>_xll.SNL.Clients.Office.Excel.Functions.SPG(A1392, "IQ_INDUSTRY_GROUP")</f>
        <v>Food, Beverage and Tobacco</v>
      </c>
      <c r="I1392" s="9" t="str">
        <f>_xll.SNL.Clients.Office.Excel.Functions.SPG(A1392, "IQ_INDUSTRY")</f>
        <v>Tobacco</v>
      </c>
      <c r="J1392" s="9" t="str">
        <f>_xll.SNL.Clients.Office.Excel.Functions.SPG(A1392, "IQ_PRIMARY_INDUSTRY")</f>
        <v>Tobacco</v>
      </c>
      <c r="K1392" s="9" t="str">
        <f>_xll.SNL.Clients.Office.Excel.Functions.SPG(A1392, "NAICS_CODE", "Primary")</f>
        <v>312230 - Tobacco Manufacturing</v>
      </c>
      <c r="L1392" s="9" t="str">
        <f>_xll.SNL.Clients.Office.Excel.Functions.SPG(A1392, "SP_TOPICTAG")</f>
        <v>Animal Feed; Farming; Green Consumer Goods; Horticulture; Organic; Alternative Protein</v>
      </c>
      <c r="M1392" s="5">
        <f>_xll.SNL.Clients.Office.Excel.Functions.SPG(A1392, "SP_PCT_SHARES_OWNED_ALL_INSTITUTIONS")</f>
        <v>82.31</v>
      </c>
      <c r="N1392" s="9" t="str">
        <f>_xll.SNL.Clients.Office.Excel.Functions.SPG(A1392, "RD_CREDIT_RATING_GLOBAL", "Issuer Credit Rating", "Local Currency LT|0")</f>
        <v>BBB-</v>
      </c>
      <c r="O1392" s="9" t="str">
        <f>_xll.SNL.Clients.Office.Excel.Functions.SPG(A1392, "RD_CWOL_GLOBAL", "Issuer Credit Rating", "Local Currency LT|0")</f>
        <v>Negative</v>
      </c>
      <c r="P1392" s="9" t="str">
        <f>_xll.SNL.Clients.Office.Excel.Functions.SPG(A1392, "RD_RATING_ACTION_GLOBAL", "Issuer Credit Rating", "Local Currency LT|0")</f>
        <v>CreditWatch/Outlook (07/16/2024)</v>
      </c>
      <c r="Q1392" s="10">
        <f>_xll.SNL.Clients.Office.Excel.Functions.SPG(A1392, "RD_LAST_REVIEW_DATE_GLOBAL", "Issuer Credit Rating", "Local Currency LT")</f>
        <v>45559</v>
      </c>
      <c r="R1392" s="10">
        <f>_xll.SNL.Clients.Office.Excel.Functions.SPG(A1392, "RD_CREDIT_RATING_DATE_GLOBAL", "Issuer Credit Rating", "Local Currency LT|0")</f>
        <v>45118</v>
      </c>
      <c r="S1392" s="10">
        <f>_xll.SNL.Clients.Office.Excel.Functions.SPG(A1392, "RD_CREDIT_WATCH_OUTLOOK_DATE_GLOBAL", "Issuer Credit Rating", "Local Currency LT|0")</f>
        <v>45489</v>
      </c>
      <c r="T1392" s="13" t="str">
        <f>_xll.SNL.Clients.Office.Excel.Functions.SPG(A1392, "SP_BUSINESS_DESCRIPTION")</f>
        <v>Universal Corporation engages in sourcing, processing, and supplying leaf tobacco and plant-based ingredients worldwide. It operates through two segments, Tobacco Operations, and Ingredients Operations. The Tobacco Operations segment is involved in procuring, processing, packing, storing, and shipping of flue-cured, burley, dark air-cured, and oriental leaf tobacco for manufacturers of consumer tobacco products, as well as provision of related services; providing specialty services, such as custom blending, chemical and physical testing of tobacco, service cutting, reconstituted leaf tobacco manufacturing, and just-in-time product delivery services; and liquid nicotine for tobacco products manufacturers, as well as recycled waste materials from tobacco production. The Ingredients Operations segment engages in the production of specialty plant-based ingredients, including fruits, vegetables, herbs, fruit and vegetable juices, concentrates, pomaces, ciders, purees, nutraceuticals, fruit fibers, seeds, seed powders, dehydrated products, botanical extracts, distillates, natural flavors, colors, and other value-added products for consumer-packaged goods manufacturers and retailers, as well as food, beverage, and flavor companies. The company was founded in 1886 and is headquartered in Richmond, Virginia.</v>
      </c>
    </row>
    <row r="1393" spans="1:20" x14ac:dyDescent="0.3">
      <c r="A1393" s="12" t="s">
        <v>2011</v>
      </c>
      <c r="B1393" s="10" t="str">
        <f>_xll.SNL.Clients.Office.Excel.Functions.SPG(A1393,"SP_IPO_DATE")</f>
        <v/>
      </c>
      <c r="C1393" s="5">
        <f>_xll.SNL.Clients.Office.Excel.Functions.SPG(A1393, "SP_VOLUME_AVG_WEEKLY_TO_SHARES_OUT", , "1M")</f>
        <v>7.5489758276688796</v>
      </c>
      <c r="D1393" s="5">
        <f>_xll.SNL.Clients.Office.Excel.Functions.SPG(A1393, "SP_VOLUME_AVG_WEEKLY_TO_SHARES_OUT", , "3M")</f>
        <v>6.9115923241427319</v>
      </c>
      <c r="E1393" s="5">
        <f>_xll.SNL.Clients.Office.Excel.Functions.SPG(A1393, "SP_VOLUME_AVG_DAILY_TO_1YR_AVG_DAILY", , "1M")</f>
        <v>156.55000000000001</v>
      </c>
      <c r="F1393" s="5">
        <f>_xll.SNL.Clients.Office.Excel.Functions.SPG(A1393, "SP_VOLUME_AVG_DAILY_TO_1YR_AVG_DAILY", , "3M")</f>
        <v>143.34</v>
      </c>
      <c r="G1393" s="9" t="str">
        <f>_xll.SNL.Clients.Office.Excel.Functions.SPG(A1393, "IQ_SECTOR")</f>
        <v>Information Technology</v>
      </c>
      <c r="H1393" s="9" t="str">
        <f>_xll.SNL.Clients.Office.Excel.Functions.SPG(A1393, "IQ_INDUSTRY_GROUP")</f>
        <v>Semiconductors and Semiconductor Equipment</v>
      </c>
      <c r="I1393" s="9" t="str">
        <f>_xll.SNL.Clients.Office.Excel.Functions.SPG(A1393, "IQ_INDUSTRY")</f>
        <v>Semiconductors and Semiconductor Equipment</v>
      </c>
      <c r="J1393" s="9" t="str">
        <f>_xll.SNL.Clients.Office.Excel.Functions.SPG(A1393, "IQ_PRIMARY_INDUSTRY")</f>
        <v>Semiconductors</v>
      </c>
      <c r="K1393" s="9" t="str">
        <f>_xll.SNL.Clients.Office.Excel.Functions.SPG(A1393, "NAICS_CODE", "Primary")</f>
        <v>33441 - Semiconductor and Other Electronic Component Manufacturing</v>
      </c>
      <c r="L1393" s="9" t="str">
        <f>_xll.SNL.Clients.Office.Excel.Functions.SPG(A1393, "SP_TOPICTAG")</f>
        <v>Computer Vision; Sensors; Wearables</v>
      </c>
      <c r="M1393" s="5">
        <f>_xll.SNL.Clients.Office.Excel.Functions.SPG(A1393, "SP_PCT_SHARES_OWNED_ALL_INSTITUTIONS")</f>
        <v>80.63</v>
      </c>
      <c r="N1393" s="9" t="str">
        <f>_xll.SNL.Clients.Office.Excel.Functions.SPG(A1393, "RD_CREDIT_RATING_GLOBAL", "Issuer Credit Rating", "Local Currency LT|0")</f>
        <v/>
      </c>
      <c r="O1393" s="9" t="str">
        <f>_xll.SNL.Clients.Office.Excel.Functions.SPG(A1393, "RD_CWOL_GLOBAL", "Issuer Credit Rating", "Local Currency LT|0")</f>
        <v/>
      </c>
      <c r="P1393" s="9" t="str">
        <f>_xll.SNL.Clients.Office.Excel.Functions.SPG(A1393, "RD_RATING_ACTION_GLOBAL", "Issuer Credit Rating", "Local Currency LT|0")</f>
        <v/>
      </c>
      <c r="Q1393" s="10" t="str">
        <f>_xll.SNL.Clients.Office.Excel.Functions.SPG(A1393, "RD_LAST_REVIEW_DATE_GLOBAL", "Issuer Credit Rating", "Local Currency LT")</f>
        <v/>
      </c>
      <c r="R1393" s="10" t="str">
        <f>_xll.SNL.Clients.Office.Excel.Functions.SPG(A1393, "RD_CREDIT_RATING_DATE_GLOBAL", "Issuer Credit Rating", "Local Currency LT|0")</f>
        <v/>
      </c>
      <c r="S1393" s="10" t="str">
        <f>_xll.SNL.Clients.Office.Excel.Functions.SPG(A1393, "RD_CREDIT_WATCH_OUTLOOK_DATE_GLOBAL", "Issuer Credit Rating", "Local Currency LT|0")</f>
        <v/>
      </c>
      <c r="T1393" s="13" t="str">
        <f>_xll.SNL.Clients.Office.Excel.Functions.SPG(A1393, "SP_BUSINESS_DESCRIPTION")</f>
        <v>Universal Display Corporation engages in the research, development, and commercialization of organic light emitting diode (OLED) technologies and materials for use in display and solid-state lighting applications in the United States and internationally. The company offers PHOLED technologies and materials for displays and lighting products under the UniversalPHOLED brand. It is also involved in the research, development, and commercialization of other OLED device and manufacturing technologies, including FOLED that are flexible OLEDs for the fabrication of OLEDs on flexible substrates; and OVJP, an organic vapor jet printing technology. In addition, the company provides technology development and support services, including third-party collaboration and support to third parties for the commercialization of their OLED products; and contract research services in the areas of chemical synthesis research, development, and commercialization for non-OLED applications, as well as engages in the intellectual property and technology licensing activities. Universal Display Corporation was founded in 1985 and is headquartered in Ewing, New Jersey.</v>
      </c>
    </row>
    <row r="1394" spans="1:20" x14ac:dyDescent="0.3">
      <c r="A1394" s="12" t="s">
        <v>1591</v>
      </c>
      <c r="B1394" s="10">
        <f>_xll.SNL.Clients.Office.Excel.Functions.SPG(A1394,"SP_IPO_DATE")</f>
        <v>31772</v>
      </c>
      <c r="C1394" s="5">
        <f>_xll.SNL.Clients.Office.Excel.Functions.SPG(A1394, "SP_VOLUME_AVG_WEEKLY_TO_SHARES_OUT", , "1M")</f>
        <v>2.2331523735739567</v>
      </c>
      <c r="D1394" s="5">
        <f>_xll.SNL.Clients.Office.Excel.Functions.SPG(A1394, "SP_VOLUME_AVG_WEEKLY_TO_SHARES_OUT", , "3M")</f>
        <v>2.4612162818410304</v>
      </c>
      <c r="E1394" s="5">
        <f>_xll.SNL.Clients.Office.Excel.Functions.SPG(A1394, "SP_VOLUME_AVG_DAILY_TO_1YR_AVG_DAILY", , "1M")</f>
        <v>81.62</v>
      </c>
      <c r="F1394" s="5">
        <f>_xll.SNL.Clients.Office.Excel.Functions.SPG(A1394, "SP_VOLUME_AVG_DAILY_TO_1YR_AVG_DAILY", , "3M")</f>
        <v>89.95</v>
      </c>
      <c r="G1394" s="9" t="str">
        <f>_xll.SNL.Clients.Office.Excel.Functions.SPG(A1394, "IQ_SECTOR")</f>
        <v>Real Estate</v>
      </c>
      <c r="H1394" s="9" t="str">
        <f>_xll.SNL.Clients.Office.Excel.Functions.SPG(A1394, "IQ_INDUSTRY_GROUP")</f>
        <v>Equity Real Estate Investment Trusts (REITs)</v>
      </c>
      <c r="I1394" s="9" t="str">
        <f>_xll.SNL.Clients.Office.Excel.Functions.SPG(A1394, "IQ_INDUSTRY")</f>
        <v>Health Care REITs</v>
      </c>
      <c r="J1394" s="9" t="str">
        <f>_xll.SNL.Clients.Office.Excel.Functions.SPG(A1394, "IQ_PRIMARY_INDUSTRY")</f>
        <v>Health Care REITs</v>
      </c>
      <c r="K1394" s="9" t="str">
        <f>_xll.SNL.Clients.Office.Excel.Functions.SPG(A1394, "NAICS_CODE", "Primary")</f>
        <v>531110 - Lessors of Residential Buildings and Dwellings</v>
      </c>
      <c r="L1394" s="9" t="str">
        <f>_xll.SNL.Clients.Office.Excel.Functions.SPG(A1394, "SP_TOPICTAG")</f>
        <v/>
      </c>
      <c r="M1394" s="5">
        <f>_xll.SNL.Clients.Office.Excel.Functions.SPG(A1394, "SP_PCT_SHARES_OWNED_ALL_INSTITUTIONS")</f>
        <v>63.68</v>
      </c>
      <c r="N1394" s="9" t="str">
        <f>_xll.SNL.Clients.Office.Excel.Functions.SPG(A1394, "RD_CREDIT_RATING_GLOBAL", "Issuer Credit Rating", "Local Currency LT|0")</f>
        <v/>
      </c>
      <c r="O1394" s="9" t="str">
        <f>_xll.SNL.Clients.Office.Excel.Functions.SPG(A1394, "RD_CWOL_GLOBAL", "Issuer Credit Rating", "Local Currency LT|0")</f>
        <v/>
      </c>
      <c r="P1394" s="9" t="str">
        <f>_xll.SNL.Clients.Office.Excel.Functions.SPG(A1394, "RD_RATING_ACTION_GLOBAL", "Issuer Credit Rating", "Local Currency LT|0")</f>
        <v/>
      </c>
      <c r="Q1394" s="10" t="str">
        <f>_xll.SNL.Clients.Office.Excel.Functions.SPG(A1394, "RD_LAST_REVIEW_DATE_GLOBAL", "Issuer Credit Rating", "Local Currency LT")</f>
        <v/>
      </c>
      <c r="R1394" s="10" t="str">
        <f>_xll.SNL.Clients.Office.Excel.Functions.SPG(A1394, "RD_CREDIT_RATING_DATE_GLOBAL", "Issuer Credit Rating", "Local Currency LT|0")</f>
        <v/>
      </c>
      <c r="S1394" s="10" t="str">
        <f>_xll.SNL.Clients.Office.Excel.Functions.SPG(A1394, "RD_CREDIT_WATCH_OUTLOOK_DATE_GLOBAL", "Issuer Credit Rating", "Local Currency LT|0")</f>
        <v/>
      </c>
      <c r="T1394" s="13" t="str">
        <f>_xll.SNL.Clients.Office.Excel.Functions.SPG(A1394, "SP_BUSINESS_DESCRIPTION")</f>
        <v>Universal Health Realty Income Trust, a real estate investment trust, invests in healthcare and human-service related facilities including acute care hospitals, behavioral health care hospitals, specialty facilities, medical/office buildings, free-standing emergency departments and childcare centers. We have investments or commitments in seventy-six properties located in twenty-one states.</v>
      </c>
    </row>
    <row r="1395" spans="1:20" x14ac:dyDescent="0.3">
      <c r="A1395" s="12" t="s">
        <v>473</v>
      </c>
      <c r="B1395" s="10" t="str">
        <f>_xll.SNL.Clients.Office.Excel.Functions.SPG(A1395,"SP_IPO_DATE")</f>
        <v/>
      </c>
      <c r="C1395" s="5">
        <f>_xll.SNL.Clients.Office.Excel.Functions.SPG(A1395, "SP_VOLUME_AVG_WEEKLY_TO_SHARES_OUT", , "1M")</f>
        <v>4.0559704097799711</v>
      </c>
      <c r="D1395" s="5">
        <f>_xll.SNL.Clients.Office.Excel.Functions.SPG(A1395, "SP_VOLUME_AVG_WEEKLY_TO_SHARES_OUT", , "3M")</f>
        <v>4.9351584686469199</v>
      </c>
      <c r="E1395" s="5">
        <f>_xll.SNL.Clients.Office.Excel.Functions.SPG(A1395, "SP_VOLUME_AVG_DAILY_TO_1YR_AVG_DAILY", , "1M")</f>
        <v>69.87</v>
      </c>
      <c r="F1395" s="5">
        <f>_xll.SNL.Clients.Office.Excel.Functions.SPG(A1395, "SP_VOLUME_AVG_DAILY_TO_1YR_AVG_DAILY", , "3M")</f>
        <v>85.02</v>
      </c>
      <c r="G1395" s="9" t="str">
        <f>_xll.SNL.Clients.Office.Excel.Functions.SPG(A1395, "IQ_SECTOR")</f>
        <v>Health Care</v>
      </c>
      <c r="H1395" s="9" t="str">
        <f>_xll.SNL.Clients.Office.Excel.Functions.SPG(A1395, "IQ_INDUSTRY_GROUP")</f>
        <v>Health Care Equipment and Services</v>
      </c>
      <c r="I1395" s="9" t="str">
        <f>_xll.SNL.Clients.Office.Excel.Functions.SPG(A1395, "IQ_INDUSTRY")</f>
        <v>Health Care Providers and Services</v>
      </c>
      <c r="J1395" s="9" t="str">
        <f>_xll.SNL.Clients.Office.Excel.Functions.SPG(A1395, "IQ_PRIMARY_INDUSTRY")</f>
        <v>Health Care Facilities</v>
      </c>
      <c r="K1395" s="9" t="str">
        <f>_xll.SNL.Clients.Office.Excel.Functions.SPG(A1395, "NAICS_CODE", "Primary")</f>
        <v>622110 - General Medical and Surgical Hospitals</v>
      </c>
      <c r="L1395" s="9" t="str">
        <f>_xll.SNL.Clients.Office.Excel.Functions.SPG(A1395, "SP_TOPICTAG")</f>
        <v>Health Diagnostics; Oncology; Surgery</v>
      </c>
      <c r="M1395" s="5">
        <f>_xll.SNL.Clients.Office.Excel.Functions.SPG(A1395, "SP_PCT_SHARES_OWNED_ALL_INSTITUTIONS")</f>
        <v>82.54</v>
      </c>
      <c r="N1395" s="9" t="str">
        <f>_xll.SNL.Clients.Office.Excel.Functions.SPG(A1395, "RD_CREDIT_RATING_GLOBAL", "Issuer Credit Rating", "Local Currency LT|0")</f>
        <v>BB+</v>
      </c>
      <c r="O1395" s="9" t="str">
        <f>_xll.SNL.Clients.Office.Excel.Functions.SPG(A1395, "RD_CWOL_GLOBAL", "Issuer Credit Rating", "Local Currency LT|0")</f>
        <v>Stable</v>
      </c>
      <c r="P1395" s="9" t="str">
        <f>_xll.SNL.Clients.Office.Excel.Functions.SPG(A1395, "RD_RATING_ACTION_GLOBAL", "Issuer Credit Rating", "Local Currency LT|0")</f>
        <v>Upgrade | CreditWatch/Outlook (03/25/2015)</v>
      </c>
      <c r="Q1395" s="10">
        <f>_xll.SNL.Clients.Office.Excel.Functions.SPG(A1395, "RD_LAST_REVIEW_DATE_GLOBAL", "Issuer Credit Rating", "Local Currency LT")</f>
        <v>45435</v>
      </c>
      <c r="R1395" s="10">
        <f>_xll.SNL.Clients.Office.Excel.Functions.SPG(A1395, "RD_CREDIT_RATING_DATE_GLOBAL", "Issuer Credit Rating", "Local Currency LT|0")</f>
        <v>42088</v>
      </c>
      <c r="S1395" s="10">
        <f>_xll.SNL.Clients.Office.Excel.Functions.SPG(A1395, "RD_CREDIT_WATCH_OUTLOOK_DATE_GLOBAL", "Issuer Credit Rating", "Local Currency LT|0")</f>
        <v>42088</v>
      </c>
      <c r="T1395" s="13" t="str">
        <f>_xll.SNL.Clients.Office.Excel.Functions.SPG(A1395, "SP_BUSINESS_DESCRIPTION")</f>
        <v>Universal Health Services, Inc., through its subsidiaries, owns and operates acute care hospitals, and outpatient and behavioral health care facilities. It operates through Acute Care Hospital Services and Behavioral Health Care Services segments. The company’s hospitals offer general and specialty surgery, internal medicine, obstetrics, emergency room care, radiology, oncology, diagnostic and coronary care, pediatric services, pharmacy services, and/or behavioral health services. It also provides commercial health insurance services; and various management services, which include central purchasing, information, finance and control systems, facilities planning, physician recruitment, administrative personnel management, marketing, and public relations services. Universal Health Services, Inc. founded in 1978 and is headquartered in King of Prussia, Pennsylvania.</v>
      </c>
    </row>
    <row r="1396" spans="1:20" x14ac:dyDescent="0.3">
      <c r="A1396" s="12" t="s">
        <v>2012</v>
      </c>
      <c r="B1396" s="10">
        <f>_xll.SNL.Clients.Office.Excel.Functions.SPG(A1396,"SP_IPO_DATE")</f>
        <v>31722</v>
      </c>
      <c r="C1396" s="5">
        <f>_xll.SNL.Clients.Office.Excel.Functions.SPG(A1396, "SP_VOLUME_AVG_WEEKLY_TO_SHARES_OUT", , "1M")</f>
        <v>3.0443493403727335</v>
      </c>
      <c r="D1396" s="5">
        <f>_xll.SNL.Clients.Office.Excel.Functions.SPG(A1396, "SP_VOLUME_AVG_WEEKLY_TO_SHARES_OUT", , "3M")</f>
        <v>3.4661794182678229</v>
      </c>
      <c r="E1396" s="5">
        <f>_xll.SNL.Clients.Office.Excel.Functions.SPG(A1396, "SP_VOLUME_AVG_DAILY_TO_1YR_AVG_DAILY", , "1M")</f>
        <v>89.03</v>
      </c>
      <c r="F1396" s="5">
        <f>_xll.SNL.Clients.Office.Excel.Functions.SPG(A1396, "SP_VOLUME_AVG_DAILY_TO_1YR_AVG_DAILY", , "3M")</f>
        <v>101.36</v>
      </c>
      <c r="G1396" s="9" t="str">
        <f>_xll.SNL.Clients.Office.Excel.Functions.SPG(A1396, "IQ_SECTOR")</f>
        <v>Financials</v>
      </c>
      <c r="H1396" s="9" t="str">
        <f>_xll.SNL.Clients.Office.Excel.Functions.SPG(A1396, "IQ_INDUSTRY_GROUP")</f>
        <v>Insurance</v>
      </c>
      <c r="I1396" s="9" t="str">
        <f>_xll.SNL.Clients.Office.Excel.Functions.SPG(A1396, "IQ_INDUSTRY")</f>
        <v>Insurance</v>
      </c>
      <c r="J1396" s="9" t="str">
        <f>_xll.SNL.Clients.Office.Excel.Functions.SPG(A1396, "IQ_PRIMARY_INDUSTRY")</f>
        <v>Life and Health Insurance</v>
      </c>
      <c r="K1396" s="9" t="str">
        <f>_xll.SNL.Clients.Office.Excel.Functions.SPG(A1396, "NAICS_CODE", "Primary")</f>
        <v>52411 - Direct Life, Health, and Medical Insurance Carriers</v>
      </c>
      <c r="L1396" s="9" t="str">
        <f>_xll.SNL.Clients.Office.Excel.Functions.SPG(A1396, "SP_TOPICTAG")</f>
        <v>Employee Benefits</v>
      </c>
      <c r="M1396" s="5">
        <f>_xll.SNL.Clients.Office.Excel.Functions.SPG(A1396, "SP_PCT_SHARES_OWNED_ALL_INSTITUTIONS")</f>
        <v>80.34</v>
      </c>
      <c r="N1396" s="9" t="str">
        <f>_xll.SNL.Clients.Office.Excel.Functions.SPG(A1396, "RD_CREDIT_RATING_GLOBAL", "Issuer Credit Rating", "Local Currency LT|0")</f>
        <v>BBB</v>
      </c>
      <c r="O1396" s="9" t="str">
        <f>_xll.SNL.Clients.Office.Excel.Functions.SPG(A1396, "RD_CWOL_GLOBAL", "Issuer Credit Rating", "Local Currency LT|0")</f>
        <v>Stable</v>
      </c>
      <c r="P1396" s="9" t="str">
        <f>_xll.SNL.Clients.Office.Excel.Functions.SPG(A1396, "RD_RATING_ACTION_GLOBAL", "Issuer Credit Rating", "Local Currency LT|0")</f>
        <v>Upgrade | CreditWatch/Outlook (10/09/2012)</v>
      </c>
      <c r="Q1396" s="10">
        <f>_xll.SNL.Clients.Office.Excel.Functions.SPG(A1396, "RD_LAST_REVIEW_DATE_GLOBAL", "Issuer Credit Rating", "Local Currency LT")</f>
        <v>45428</v>
      </c>
      <c r="R1396" s="10">
        <f>_xll.SNL.Clients.Office.Excel.Functions.SPG(A1396, "RD_CREDIT_RATING_DATE_GLOBAL", "Issuer Credit Rating", "Local Currency LT|0")</f>
        <v>41191</v>
      </c>
      <c r="S1396" s="10">
        <f>_xll.SNL.Clients.Office.Excel.Functions.SPG(A1396, "RD_CREDIT_WATCH_OUTLOOK_DATE_GLOBAL", "Issuer Credit Rating", "Local Currency LT|0")</f>
        <v>41191</v>
      </c>
      <c r="T1396" s="13" t="str">
        <f>_xll.SNL.Clients.Office.Excel.Functions.SPG(A1396, "SP_BUSINESS_DESCRIPTION")</f>
        <v>Unum Group, together with its subsidiaries, provides financial protection benefit solutions primarily in the United States, the United Kingdom, Poland, and internationally. It operates through Unum US, Unum International, Colonial Life, and Closed Block segment. The company offers group long-term and short-term disability, group life, and accidental death and dismemberment products; supplemental and voluntary products, such as individual disability, voluntary benefits, and dental and vision products; and accident, sickness, disability, life, and cancer and critical illness products. It also provides group pension, individual life and corporate-owned life insurance, reinsurance pools and management operations, and other miscellaneous products. The company sells its products primarily to employers for the benefit of employees. It sells its products through field sales personnel, independent brokers, consultants, and independent contractor agent sales force and brokers. Unum Group was founded in 1848 and is based in Chattanooga, Tennessee.</v>
      </c>
    </row>
    <row r="1397" spans="1:20" x14ac:dyDescent="0.3">
      <c r="A1397" s="12" t="s">
        <v>1592</v>
      </c>
      <c r="B1397" s="10" t="str">
        <f>_xll.SNL.Clients.Office.Excel.Functions.SPG(A1397,"SP_IPO_DATE")</f>
        <v/>
      </c>
      <c r="C1397" s="5">
        <f>_xll.SNL.Clients.Office.Excel.Functions.SPG(A1397, "SP_VOLUME_AVG_WEEKLY_TO_SHARES_OUT", , "1M")</f>
        <v>3.144437967669838</v>
      </c>
      <c r="D1397" s="5">
        <f>_xll.SNL.Clients.Office.Excel.Functions.SPG(A1397, "SP_VOLUME_AVG_WEEKLY_TO_SHARES_OUT", , "3M")</f>
        <v>3.5121270327096039</v>
      </c>
      <c r="E1397" s="5">
        <f>_xll.SNL.Clients.Office.Excel.Functions.SPG(A1397, "SP_VOLUME_AVG_DAILY_TO_1YR_AVG_DAILY", , "1M")</f>
        <v>79.459999999999994</v>
      </c>
      <c r="F1397" s="5">
        <f>_xll.SNL.Clients.Office.Excel.Functions.SPG(A1397, "SP_VOLUME_AVG_DAILY_TO_1YR_AVG_DAILY", , "3M")</f>
        <v>88.75</v>
      </c>
      <c r="G1397" s="9" t="str">
        <f>_xll.SNL.Clients.Office.Excel.Functions.SPG(A1397, "IQ_SECTOR")</f>
        <v>Consumer Discretionary</v>
      </c>
      <c r="H1397" s="9" t="str">
        <f>_xll.SNL.Clients.Office.Excel.Functions.SPG(A1397, "IQ_INDUSTRY_GROUP")</f>
        <v>Consumer Discretionary Distribution and Retail</v>
      </c>
      <c r="I1397" s="9" t="str">
        <f>_xll.SNL.Clients.Office.Excel.Functions.SPG(A1397, "IQ_INDUSTRY")</f>
        <v>Specialty Retail</v>
      </c>
      <c r="J1397" s="9" t="str">
        <f>_xll.SNL.Clients.Office.Excel.Functions.SPG(A1397, "IQ_PRIMARY_INDUSTRY")</f>
        <v>Other Specialty Retail</v>
      </c>
      <c r="K1397" s="9" t="str">
        <f>_xll.SNL.Clients.Office.Excel.Functions.SPG(A1397, "NAICS_CODE", "Primary")</f>
        <v>5322 - Consumer Goods Rental</v>
      </c>
      <c r="L1397" s="9" t="str">
        <f>_xll.SNL.Clients.Office.Excel.Functions.SPG(A1397, "SP_TOPICTAG")</f>
        <v>File Sharing; Virtual Workforce; Cloud Storage; Process Automation</v>
      </c>
      <c r="M1397" s="5">
        <f>_xll.SNL.Clients.Office.Excel.Functions.SPG(A1397, "SP_PCT_SHARES_OWNED_ALL_INSTITUTIONS")</f>
        <v>81.14</v>
      </c>
      <c r="N1397" s="9" t="str">
        <f>_xll.SNL.Clients.Office.Excel.Functions.SPG(A1397, "RD_CREDIT_RATING_GLOBAL", "Issuer Credit Rating", "Local Currency LT|0")</f>
        <v>BB-</v>
      </c>
      <c r="O1397" s="9" t="str">
        <f>_xll.SNL.Clients.Office.Excel.Functions.SPG(A1397, "RD_CWOL_GLOBAL", "Issuer Credit Rating", "Local Currency LT|0")</f>
        <v>Stable</v>
      </c>
      <c r="P1397" s="9" t="str">
        <f>_xll.SNL.Clients.Office.Excel.Functions.SPG(A1397, "RD_RATING_ACTION_GLOBAL", "Issuer Credit Rating", "Local Currency LT|0")</f>
        <v>Upgrade | CreditWatch/Outlook (07/17/2019)</v>
      </c>
      <c r="Q1397" s="10">
        <f>_xll.SNL.Clients.Office.Excel.Functions.SPG(A1397, "RD_LAST_REVIEW_DATE_GLOBAL", "Issuer Credit Rating", "Local Currency LT")</f>
        <v>45561</v>
      </c>
      <c r="R1397" s="10">
        <f>_xll.SNL.Clients.Office.Excel.Functions.SPG(A1397, "RD_CREDIT_RATING_DATE_GLOBAL", "Issuer Credit Rating", "Local Currency LT|0")</f>
        <v>43663</v>
      </c>
      <c r="S1397" s="10">
        <f>_xll.SNL.Clients.Office.Excel.Functions.SPG(A1397, "RD_CREDIT_WATCH_OUTLOOK_DATE_GLOBAL", "Issuer Credit Rating", "Local Currency LT|0")</f>
        <v>43663</v>
      </c>
      <c r="T1397" s="13" t="str">
        <f>_xll.SNL.Clients.Office.Excel.Functions.SPG(A1397, "SP_BUSINESS_DESCRIPTION")</f>
        <v>Upbound Group, Inc. leases household durable goods to customers on a lease-to-own basis in the United States, Puerto Rico, and Mexico. It operates through four segments: Rent-A-Center, Acima, Mexico, and Franchising. The company's brands, such as Rent-A-Center and Acima that facilitate consumer transactions across a range of store-based and virtual channels. It offers furniture comprising mattresses, tires, consumer electronics, appliances, tools, handbags, computers, smartphones, and accessories. It also provides merchandise on an installment sales basis; and the lease-to-own transaction to consumers who do not qualify for traditional financing, the lease to-own transaction through staffed or unstaffed kiosks located in third-party retailer's locations, and other virtual options. It operates retail installment sales stores under the Get It Now and Home Choice names; lease-to-own and franchised lease-to-own stores under the Rent-A-Centre, ColorTyme, and RimTyme names; and company-owned stores and e-commerce platform through rentacenter.com. The company was formerly known as Rent-A-Center, Inc. and changed its name to Upbound Group, Inc. in February 2023. Upbound Group, Inc. was founded in 1960 and is based in Plano, Texas.</v>
      </c>
    </row>
    <row r="1398" spans="1:20" x14ac:dyDescent="0.3">
      <c r="A1398" s="12" t="s">
        <v>1593</v>
      </c>
      <c r="B1398" s="10" t="str">
        <f>_xll.SNL.Clients.Office.Excel.Functions.SPG(A1398,"SP_IPO_DATE")</f>
        <v/>
      </c>
      <c r="C1398" s="5">
        <f>_xll.SNL.Clients.Office.Excel.Functions.SPG(A1398, "SP_VOLUME_AVG_WEEKLY_TO_SHARES_OUT", , "1M")</f>
        <v>3.0056875395752867</v>
      </c>
      <c r="D1398" s="5">
        <f>_xll.SNL.Clients.Office.Excel.Functions.SPG(A1398, "SP_VOLUME_AVG_WEEKLY_TO_SHARES_OUT", , "3M")</f>
        <v>3.4827819870238077</v>
      </c>
      <c r="E1398" s="5">
        <f>_xll.SNL.Clients.Office.Excel.Functions.SPG(A1398, "SP_VOLUME_AVG_DAILY_TO_1YR_AVG_DAILY", , "1M")</f>
        <v>86.3</v>
      </c>
      <c r="F1398" s="5">
        <f>_xll.SNL.Clients.Office.Excel.Functions.SPG(A1398, "SP_VOLUME_AVG_DAILY_TO_1YR_AVG_DAILY", , "3M")</f>
        <v>100</v>
      </c>
      <c r="G1398" s="9" t="str">
        <f>_xll.SNL.Clients.Office.Excel.Functions.SPG(A1398, "IQ_SECTOR")</f>
        <v>Real Estate</v>
      </c>
      <c r="H1398" s="9" t="str">
        <f>_xll.SNL.Clients.Office.Excel.Functions.SPG(A1398, "IQ_INDUSTRY_GROUP")</f>
        <v>Equity Real Estate Investment Trusts (REITs)</v>
      </c>
      <c r="I1398" s="9" t="str">
        <f>_xll.SNL.Clients.Office.Excel.Functions.SPG(A1398, "IQ_INDUSTRY")</f>
        <v>Retail REITs</v>
      </c>
      <c r="J1398" s="9" t="str">
        <f>_xll.SNL.Clients.Office.Excel.Functions.SPG(A1398, "IQ_PRIMARY_INDUSTRY")</f>
        <v>Retail REITs</v>
      </c>
      <c r="K1398" s="9" t="str">
        <f>_xll.SNL.Clients.Office.Excel.Functions.SPG(A1398, "NAICS_CODE", "Primary")</f>
        <v>531110 - Lessors of Residential Buildings and Dwellings</v>
      </c>
      <c r="L1398" s="9" t="str">
        <f>_xll.SNL.Clients.Office.Excel.Functions.SPG(A1398, "SP_TOPICTAG")</f>
        <v/>
      </c>
      <c r="M1398" s="5">
        <f>_xll.SNL.Clients.Office.Excel.Functions.SPG(A1398, "SP_PCT_SHARES_OWNED_ALL_INSTITUTIONS")</f>
        <v>96.06</v>
      </c>
      <c r="N1398" s="9" t="str">
        <f>_xll.SNL.Clients.Office.Excel.Functions.SPG(A1398, "RD_CREDIT_RATING_GLOBAL", "Issuer Credit Rating", "Local Currency LT|0")</f>
        <v/>
      </c>
      <c r="O1398" s="9" t="str">
        <f>_xll.SNL.Clients.Office.Excel.Functions.SPG(A1398, "RD_CWOL_GLOBAL", "Issuer Credit Rating", "Local Currency LT|0")</f>
        <v/>
      </c>
      <c r="P1398" s="9" t="str">
        <f>_xll.SNL.Clients.Office.Excel.Functions.SPG(A1398, "RD_RATING_ACTION_GLOBAL", "Issuer Credit Rating", "Local Currency LT|0")</f>
        <v/>
      </c>
      <c r="Q1398" s="10" t="str">
        <f>_xll.SNL.Clients.Office.Excel.Functions.SPG(A1398, "RD_LAST_REVIEW_DATE_GLOBAL", "Issuer Credit Rating", "Local Currency LT")</f>
        <v/>
      </c>
      <c r="R1398" s="10" t="str">
        <f>_xll.SNL.Clients.Office.Excel.Functions.SPG(A1398, "RD_CREDIT_RATING_DATE_GLOBAL", "Issuer Credit Rating", "Local Currency LT|0")</f>
        <v/>
      </c>
      <c r="S1398" s="10" t="str">
        <f>_xll.SNL.Clients.Office.Excel.Functions.SPG(A1398, "RD_CREDIT_WATCH_OUTLOOK_DATE_GLOBAL", "Issuer Credit Rating", "Local Currency LT|0")</f>
        <v/>
      </c>
      <c r="T1398" s="13" t="str">
        <f>_xll.SNL.Clients.Office.Excel.Functions.SPG(A1398, "SP_BUSINESS_DESCRIPTION")</f>
        <v>Urban Edge Properties is a NYSE listed real estate investment trust focused on owning, managing, acquiring, developing, and redeveloping retail real estate in urban communities, primarily in the Washington, D.C. to Boston corridor. Urban Edge owns 76 properties totaling 17.1 million square feet of gross leasable area.</v>
      </c>
    </row>
    <row r="1399" spans="1:20" x14ac:dyDescent="0.3">
      <c r="A1399" s="12" t="s">
        <v>1594</v>
      </c>
      <c r="B1399" s="10">
        <f>_xll.SNL.Clients.Office.Excel.Functions.SPG(A1399,"SP_IPO_DATE")</f>
        <v>34281</v>
      </c>
      <c r="C1399" s="5">
        <f>_xll.SNL.Clients.Office.Excel.Functions.SPG(A1399, "SP_VOLUME_AVG_WEEKLY_TO_SHARES_OUT", , "1M")</f>
        <v>8.9185338546390973</v>
      </c>
      <c r="D1399" s="5">
        <f>_xll.SNL.Clients.Office.Excel.Functions.SPG(A1399, "SP_VOLUME_AVG_WEEKLY_TO_SHARES_OUT", , "3M")</f>
        <v>10.438118683923465</v>
      </c>
      <c r="E1399" s="5">
        <f>_xll.SNL.Clients.Office.Excel.Functions.SPG(A1399, "SP_VOLUME_AVG_DAILY_TO_1YR_AVG_DAILY", , "1M")</f>
        <v>94.51</v>
      </c>
      <c r="F1399" s="5">
        <f>_xll.SNL.Clients.Office.Excel.Functions.SPG(A1399, "SP_VOLUME_AVG_DAILY_TO_1YR_AVG_DAILY", , "3M")</f>
        <v>110.62</v>
      </c>
      <c r="G1399" s="9" t="str">
        <f>_xll.SNL.Clients.Office.Excel.Functions.SPG(A1399, "IQ_SECTOR")</f>
        <v>Consumer Discretionary</v>
      </c>
      <c r="H1399" s="9" t="str">
        <f>_xll.SNL.Clients.Office.Excel.Functions.SPG(A1399, "IQ_INDUSTRY_GROUP")</f>
        <v>Consumer Discretionary Distribution and Retail</v>
      </c>
      <c r="I1399" s="9" t="str">
        <f>_xll.SNL.Clients.Office.Excel.Functions.SPG(A1399, "IQ_INDUSTRY")</f>
        <v>Specialty Retail</v>
      </c>
      <c r="J1399" s="9" t="str">
        <f>_xll.SNL.Clients.Office.Excel.Functions.SPG(A1399, "IQ_PRIMARY_INDUSTRY")</f>
        <v>Apparel Retail</v>
      </c>
      <c r="K1399" s="9" t="str">
        <f>_xll.SNL.Clients.Office.Excel.Functions.SPG(A1399, "NAICS_CODE", "Primary")</f>
        <v>458110 - Clothing and Clothing Accessories Retailers</v>
      </c>
      <c r="L1399" s="9" t="str">
        <f>_xll.SNL.Clients.Office.Excel.Functions.SPG(A1399, "SP_TOPICTAG")</f>
        <v>Lifestyle; Brand Marketing</v>
      </c>
      <c r="M1399" s="5">
        <f>_xll.SNL.Clients.Office.Excel.Functions.SPG(A1399, "SP_PCT_SHARES_OWNED_ALL_INSTITUTIONS")</f>
        <v>70.209999999999994</v>
      </c>
      <c r="N1399" s="9" t="str">
        <f>_xll.SNL.Clients.Office.Excel.Functions.SPG(A1399, "RD_CREDIT_RATING_GLOBAL", "Issuer Credit Rating", "Local Currency LT|0")</f>
        <v/>
      </c>
      <c r="O1399" s="9" t="str">
        <f>_xll.SNL.Clients.Office.Excel.Functions.SPG(A1399, "RD_CWOL_GLOBAL", "Issuer Credit Rating", "Local Currency LT|0")</f>
        <v/>
      </c>
      <c r="P1399" s="9" t="str">
        <f>_xll.SNL.Clients.Office.Excel.Functions.SPG(A1399, "RD_RATING_ACTION_GLOBAL", "Issuer Credit Rating", "Local Currency LT|0")</f>
        <v/>
      </c>
      <c r="Q1399" s="10" t="str">
        <f>_xll.SNL.Clients.Office.Excel.Functions.SPG(A1399, "RD_LAST_REVIEW_DATE_GLOBAL", "Issuer Credit Rating", "Local Currency LT")</f>
        <v/>
      </c>
      <c r="R1399" s="10" t="str">
        <f>_xll.SNL.Clients.Office.Excel.Functions.SPG(A1399, "RD_CREDIT_RATING_DATE_GLOBAL", "Issuer Credit Rating", "Local Currency LT|0")</f>
        <v/>
      </c>
      <c r="S1399" s="10" t="str">
        <f>_xll.SNL.Clients.Office.Excel.Functions.SPG(A1399, "RD_CREDIT_WATCH_OUTLOOK_DATE_GLOBAL", "Issuer Credit Rating", "Local Currency LT|0")</f>
        <v/>
      </c>
      <c r="T1399" s="13" t="str">
        <f>_xll.SNL.Clients.Office.Excel.Functions.SPG(A1399, "SP_BUSINESS_DESCRIPTION")</f>
        <v>Urban Outfitters, Inc. engages in the retail and wholesale of general consumer products. The company operates through three segments: Retail, Wholesale, and Nuuly. It operates Urban Outfitters stores, which offer women’s and men’s fashion apparel, activewear, intimates, footwear, accessories, home goods, electronics, and beauty products for young adults aged 18 to 28; and Anthropologie stores that provide women’s apparel, accessories, intimates, shoes, and home furnishings, as well as gifts, decorative items, and beauty and wellness products for women aged 28 to 45. The company also operates Terrain stores that provide lifestyle home products, garden and outdoor living products, antiques, live plants, flowers, wellness products, and accessories. In addition, it operates Free People retail stores, which offer casual women’s apparel, intimates, activewear, shoes, accessories, home products, gifts, and beauty and wellness products for young women aged 25 to 30; and restaurants, as well as women’s apparel subscription rental service under the Nuuly brand. Further, the company is involved in the wholesale of young women’s contemporary casual apparel, intimates, activewear, and shoes under the Free People brand; and apparel collections under the Urban Outfitters brand. The company serves its customers directly through retail stores, websites, mobile applications, catalogs and customer contact centers, franchisee-owned stores, and department and specialty stores, as well as social media and third-party digital platforms. Urban Outfitters, Inc. was founded in 1970 and is based in Philadelphia, Pennsylvania.</v>
      </c>
    </row>
    <row r="1400" spans="1:20" x14ac:dyDescent="0.3">
      <c r="A1400" s="12" t="s">
        <v>2013</v>
      </c>
      <c r="B1400" s="10">
        <f>_xll.SNL.Clients.Office.Excel.Functions.SPG(A1400,"SP_IPO_DATE")</f>
        <v>42515</v>
      </c>
      <c r="C1400" s="5">
        <f>_xll.SNL.Clients.Office.Excel.Functions.SPG(A1400, "SP_VOLUME_AVG_WEEKLY_TO_SHARES_OUT", , "1M")</f>
        <v>4.6781491979231467</v>
      </c>
      <c r="D1400" s="5">
        <f>_xll.SNL.Clients.Office.Excel.Functions.SPG(A1400, "SP_VOLUME_AVG_WEEKLY_TO_SHARES_OUT", , "3M")</f>
        <v>4.2003601894049805</v>
      </c>
      <c r="E1400" s="5">
        <f>_xll.SNL.Clients.Office.Excel.Functions.SPG(A1400, "SP_VOLUME_AVG_DAILY_TO_1YR_AVG_DAILY", , "1M")</f>
        <v>115.69</v>
      </c>
      <c r="F1400" s="5">
        <f>_xll.SNL.Clients.Office.Excel.Functions.SPG(A1400, "SP_VOLUME_AVG_DAILY_TO_1YR_AVG_DAILY", , "3M")</f>
        <v>103.87</v>
      </c>
      <c r="G1400" s="9" t="str">
        <f>_xll.SNL.Clients.Office.Excel.Functions.SPG(A1400, "IQ_SECTOR")</f>
        <v>Consumer Staples</v>
      </c>
      <c r="H1400" s="9" t="str">
        <f>_xll.SNL.Clients.Office.Excel.Functions.SPG(A1400, "IQ_INDUSTRY_GROUP")</f>
        <v>Consumer Staples Distribution and Retail</v>
      </c>
      <c r="I1400" s="9" t="str">
        <f>_xll.SNL.Clients.Office.Excel.Functions.SPG(A1400, "IQ_INDUSTRY")</f>
        <v>Consumer Staples Distribution and Retail</v>
      </c>
      <c r="J1400" s="9" t="str">
        <f>_xll.SNL.Clients.Office.Excel.Functions.SPG(A1400, "IQ_PRIMARY_INDUSTRY")</f>
        <v>Food Distributors</v>
      </c>
      <c r="K1400" s="9" t="str">
        <f>_xll.SNL.Clients.Office.Excel.Functions.SPG(A1400, "NAICS_CODE", "Primary")</f>
        <v>4244 - Grocery and Related Product Merchant Wholesalers</v>
      </c>
      <c r="L1400" s="9" t="str">
        <f>_xll.SNL.Clients.Office.Excel.Functions.SPG(A1400, "SP_TOPICTAG")</f>
        <v>Aquaculture; Farming; Fast-Moving Consumer Goods; Food Delivery; Livestock; Online Grocery</v>
      </c>
      <c r="M1400" s="5">
        <f>_xll.SNL.Clients.Office.Excel.Functions.SPG(A1400, "SP_PCT_SHARES_OWNED_ALL_INSTITUTIONS")</f>
        <v>100.13</v>
      </c>
      <c r="N1400" s="9" t="str">
        <f>_xll.SNL.Clients.Office.Excel.Functions.SPG(A1400, "RD_CREDIT_RATING_GLOBAL", "Issuer Credit Rating", "Local Currency LT|0")</f>
        <v/>
      </c>
      <c r="O1400" s="9" t="str">
        <f>_xll.SNL.Clients.Office.Excel.Functions.SPG(A1400, "RD_CWOL_GLOBAL", "Issuer Credit Rating", "Local Currency LT|0")</f>
        <v/>
      </c>
      <c r="P1400" s="9" t="str">
        <f>_xll.SNL.Clients.Office.Excel.Functions.SPG(A1400, "RD_RATING_ACTION_GLOBAL", "Issuer Credit Rating", "Local Currency LT|0")</f>
        <v/>
      </c>
      <c r="Q1400" s="10" t="str">
        <f>_xll.SNL.Clients.Office.Excel.Functions.SPG(A1400, "RD_LAST_REVIEW_DATE_GLOBAL", "Issuer Credit Rating", "Local Currency LT")</f>
        <v/>
      </c>
      <c r="R1400" s="10" t="str">
        <f>_xll.SNL.Clients.Office.Excel.Functions.SPG(A1400, "RD_CREDIT_RATING_DATE_GLOBAL", "Issuer Credit Rating", "Local Currency LT|0")</f>
        <v/>
      </c>
      <c r="S1400" s="10" t="str">
        <f>_xll.SNL.Clients.Office.Excel.Functions.SPG(A1400, "RD_CREDIT_WATCH_OUTLOOK_DATE_GLOBAL", "Issuer Credit Rating", "Local Currency LT|0")</f>
        <v/>
      </c>
      <c r="T1400" s="13" t="str">
        <f>_xll.SNL.Clients.Office.Excel.Functions.SPG(A1400, "SP_BUSINESS_DESCRIPTION")</f>
        <v>US Foods Holding Corp., together with its subsidiaries, engages in marketing, sale, and distribution of fresh, frozen, and dry food and non-food products to foodservice customers in the United States. Its customers include independently owned single and multi-unit restaurants, regional concepts, national restaurant chains, hospitals, nursing homes, hotels and motels, country clubs, government and military organizations, colleges and universities, and retail locations. The company was formerly known as USF Holding Corp. and changed its name to US Foods Holding Corp. in February 2016. US Foods Holding Corp. was incorporated in 2007 and is headquartered in Rosemont, Illinois.</v>
      </c>
    </row>
    <row r="1401" spans="1:20" x14ac:dyDescent="0.3">
      <c r="A1401" s="12" t="s">
        <v>1595</v>
      </c>
      <c r="B1401" s="10" t="str">
        <f>_xll.SNL.Clients.Office.Excel.Functions.SPG(A1401,"SP_IPO_DATE")</f>
        <v/>
      </c>
      <c r="C1401" s="5">
        <f>_xll.SNL.Clients.Office.Excel.Functions.SPG(A1401, "SP_VOLUME_AVG_WEEKLY_TO_SHARES_OUT", , "1M")</f>
        <v>3.545170625164547</v>
      </c>
      <c r="D1401" s="5">
        <f>_xll.SNL.Clients.Office.Excel.Functions.SPG(A1401, "SP_VOLUME_AVG_WEEKLY_TO_SHARES_OUT", , "3M")</f>
        <v>3.0826632379511913</v>
      </c>
      <c r="E1401" s="5">
        <f>_xll.SNL.Clients.Office.Excel.Functions.SPG(A1401, "SP_VOLUME_AVG_DAILY_TO_1YR_AVG_DAILY", , "1M")</f>
        <v>147.43</v>
      </c>
      <c r="F1401" s="5">
        <f>_xll.SNL.Clients.Office.Excel.Functions.SPG(A1401, "SP_VOLUME_AVG_DAILY_TO_1YR_AVG_DAILY", , "3M")</f>
        <v>128.19</v>
      </c>
      <c r="G1401" s="9" t="str">
        <f>_xll.SNL.Clients.Office.Excel.Functions.SPG(A1401, "IQ_SECTOR")</f>
        <v>Consumer Staples</v>
      </c>
      <c r="H1401" s="9" t="str">
        <f>_xll.SNL.Clients.Office.Excel.Functions.SPG(A1401, "IQ_INDUSTRY_GROUP")</f>
        <v>Household and Personal Products</v>
      </c>
      <c r="I1401" s="9" t="str">
        <f>_xll.SNL.Clients.Office.Excel.Functions.SPG(A1401, "IQ_INDUSTRY")</f>
        <v>Personal Care Products</v>
      </c>
      <c r="J1401" s="9" t="str">
        <f>_xll.SNL.Clients.Office.Excel.Functions.SPG(A1401, "IQ_PRIMARY_INDUSTRY")</f>
        <v>Personal Care Products</v>
      </c>
      <c r="K1401" s="9" t="str">
        <f>_xll.SNL.Clients.Office.Excel.Functions.SPG(A1401, "NAICS_CODE", "Primary")</f>
        <v>325412 - Pharmaceutical Preparation Manufacturing</v>
      </c>
      <c r="L1401" s="9" t="str">
        <f>_xll.SNL.Clients.Office.Excel.Functions.SPG(A1401, "SP_TOPICTAG")</f>
        <v>Fitness; Lifestyle; Nutraceutical; Cardiovascular; Dermatology; Digital Wellness</v>
      </c>
      <c r="M1401" s="5">
        <f>_xll.SNL.Clients.Office.Excel.Functions.SPG(A1401, "SP_PCT_SHARES_OWNED_ALL_INSTITUTIONS")</f>
        <v>51.54</v>
      </c>
      <c r="N1401" s="9" t="str">
        <f>_xll.SNL.Clients.Office.Excel.Functions.SPG(A1401, "RD_CREDIT_RATING_GLOBAL", "Issuer Credit Rating", "Local Currency LT|0")</f>
        <v/>
      </c>
      <c r="O1401" s="9" t="str">
        <f>_xll.SNL.Clients.Office.Excel.Functions.SPG(A1401, "RD_CWOL_GLOBAL", "Issuer Credit Rating", "Local Currency LT|0")</f>
        <v/>
      </c>
      <c r="P1401" s="9" t="str">
        <f>_xll.SNL.Clients.Office.Excel.Functions.SPG(A1401, "RD_RATING_ACTION_GLOBAL", "Issuer Credit Rating", "Local Currency LT|0")</f>
        <v/>
      </c>
      <c r="Q1401" s="10" t="str">
        <f>_xll.SNL.Clients.Office.Excel.Functions.SPG(A1401, "RD_LAST_REVIEW_DATE_GLOBAL", "Issuer Credit Rating", "Local Currency LT")</f>
        <v/>
      </c>
      <c r="R1401" s="10" t="str">
        <f>_xll.SNL.Clients.Office.Excel.Functions.SPG(A1401, "RD_CREDIT_RATING_DATE_GLOBAL", "Issuer Credit Rating", "Local Currency LT|0")</f>
        <v/>
      </c>
      <c r="S1401" s="10" t="str">
        <f>_xll.SNL.Clients.Office.Excel.Functions.SPG(A1401, "RD_CREDIT_WATCH_OUTLOOK_DATE_GLOBAL", "Issuer Credit Rating", "Local Currency LT|0")</f>
        <v/>
      </c>
      <c r="T1401" s="13" t="str">
        <f>_xll.SNL.Clients.Office.Excel.Functions.SPG(A1401, "SP_BUSINESS_DESCRIPTION")</f>
        <v>USANA Health Sciences, Inc. develops, manufactures, and sells science-based nutritional, personal care, and skincare products in the Asia Pacific, the Americas, and Europe. The company offers USANA nutritional products that comprise essentials/CellSentials, such as vitamin and mineral supplements that provide a foundation of total body nutrition for various age groups; optimizers consisting of targeted supplements that are designed to meet cardiovascular, skeletal/structural, and digestive health needs; and food that include meal replacement shakes, snack bars, and other related products. It also provides Celavive, a skin care regimen for various skin care types and ethnicities; and other products for prenatal, infant, and young child age groups. In addition, the company offers materials and online tools to assist associates in building their businesses, as well as in marketing products. It offers its products through retail stores and online. The company has a research collaboration agreement with Beijing University of Chinese Medicine; and National Sports Training Bureau. USANA Health Sciences, Inc. was founded in 1992 and is headquartered in Salt Lake City, Utah.</v>
      </c>
    </row>
    <row r="1402" spans="1:20" x14ac:dyDescent="0.3">
      <c r="A1402" s="12" t="s">
        <v>1596</v>
      </c>
      <c r="B1402" s="10" t="str">
        <f>_xll.SNL.Clients.Office.Excel.Functions.SPG(A1402,"SP_IPO_DATE")</f>
        <v/>
      </c>
      <c r="C1402" s="5">
        <f>_xll.SNL.Clients.Office.Excel.Functions.SPG(A1402, "SP_VOLUME_AVG_WEEKLY_TO_SHARES_OUT", , "1M")</f>
        <v>8.2509924794075324</v>
      </c>
      <c r="D1402" s="5">
        <f>_xll.SNL.Clients.Office.Excel.Functions.SPG(A1402, "SP_VOLUME_AVG_WEEKLY_TO_SHARES_OUT", , "3M")</f>
        <v>7.1998514676892515</v>
      </c>
      <c r="E1402" s="5">
        <f>_xll.SNL.Clients.Office.Excel.Functions.SPG(A1402, "SP_VOLUME_AVG_DAILY_TO_1YR_AVG_DAILY", , "1M")</f>
        <v>84.68</v>
      </c>
      <c r="F1402" s="5">
        <f>_xll.SNL.Clients.Office.Excel.Functions.SPG(A1402, "SP_VOLUME_AVG_DAILY_TO_1YR_AVG_DAILY", , "3M")</f>
        <v>73.900000000000006</v>
      </c>
      <c r="G1402" s="9" t="str">
        <f>_xll.SNL.Clients.Office.Excel.Functions.SPG(A1402, "IQ_SECTOR")</f>
        <v>Consumer Discretionary</v>
      </c>
      <c r="H1402" s="9" t="str">
        <f>_xll.SNL.Clients.Office.Excel.Functions.SPG(A1402, "IQ_INDUSTRY_GROUP")</f>
        <v>Consumer Durables and Apparel</v>
      </c>
      <c r="I1402" s="9" t="str">
        <f>_xll.SNL.Clients.Office.Excel.Functions.SPG(A1402, "IQ_INDUSTRY")</f>
        <v>Textiles, Apparel and Luxury Goods</v>
      </c>
      <c r="J1402" s="9" t="str">
        <f>_xll.SNL.Clients.Office.Excel.Functions.SPG(A1402, "IQ_PRIMARY_INDUSTRY")</f>
        <v>Apparel, Accessories and Luxury Goods</v>
      </c>
      <c r="K1402" s="9" t="str">
        <f>_xll.SNL.Clients.Office.Excel.Functions.SPG(A1402, "NAICS_CODE", "Primary")</f>
        <v>315 - Apparel Manufacturing</v>
      </c>
      <c r="L1402" s="9" t="str">
        <f>_xll.SNL.Clients.Office.Excel.Functions.SPG(A1402, "SP_TOPICTAG")</f>
        <v>Fast-Moving Consumer Goods; Lifestyle; Social Media Advertising; Wearables; Brand Marketing; Smart Clothing</v>
      </c>
      <c r="M1402" s="5">
        <f>_xll.SNL.Clients.Office.Excel.Functions.SPG(A1402, "SP_PCT_SHARES_OWNED_ALL_INSTITUTIONS")</f>
        <v>97.02</v>
      </c>
      <c r="N1402" s="9" t="str">
        <f>_xll.SNL.Clients.Office.Excel.Functions.SPG(A1402, "RD_CREDIT_RATING_GLOBAL", "Issuer Credit Rating", "Local Currency LT|0")</f>
        <v>BB</v>
      </c>
      <c r="O1402" s="9" t="str">
        <f>_xll.SNL.Clients.Office.Excel.Functions.SPG(A1402, "RD_CWOL_GLOBAL", "Issuer Credit Rating", "Local Currency LT|0")</f>
        <v>Stable</v>
      </c>
      <c r="P1402" s="9" t="str">
        <f>_xll.SNL.Clients.Office.Excel.Functions.SPG(A1402, "RD_RATING_ACTION_GLOBAL", "Issuer Credit Rating", "Local Currency LT|0")</f>
        <v>Downgrade | CreditWatch/Outlook (11/13/2024)</v>
      </c>
      <c r="Q1402" s="10">
        <f>_xll.SNL.Clients.Office.Excel.Functions.SPG(A1402, "RD_LAST_REVIEW_DATE_GLOBAL", "Issuer Credit Rating", "Local Currency LT")</f>
        <v>45609</v>
      </c>
      <c r="R1402" s="10">
        <f>_xll.SNL.Clients.Office.Excel.Functions.SPG(A1402, "RD_CREDIT_RATING_DATE_GLOBAL", "Issuer Credit Rating", "Local Currency LT|0")</f>
        <v>45609</v>
      </c>
      <c r="S1402" s="10">
        <f>_xll.SNL.Clients.Office.Excel.Functions.SPG(A1402, "RD_CREDIT_WATCH_OUTLOOK_DATE_GLOBAL", "Issuer Credit Rating", "Local Currency LT|0")</f>
        <v>45609</v>
      </c>
      <c r="T1402" s="13" t="str">
        <f>_xll.SNL.Clients.Office.Excel.Functions.SPG(A1402, "SP_BUSINESS_DESCRIPTION")</f>
        <v>V.F. Corporation, together with its subsidiaries, engages in the design, procurement, marketing, and distribution of branded lifestyle apparel, footwear, and accessories for men, women, and children in the Americas, Europe, and the Asia-Pacific. It operates through three segments: Outdoor, Active, and Work. The company offers High performance outdoor apparel, footwear, equipment, accessories; outdoor, adventure-inspired lifestyle footwear, apparel, and accessories; performance merino wool and other natural fibers-based apparel and accessories; performance-based footwear; and high performance apparel and accessories based on natural fibers under the The North Face, Timberland, Smartwool, Icebreaker, and Altra brands. It also offers youth culture/action sports-inspired and streetwear apparel, footwear, and accessories; handbags, luggage, backpacks, totes, and accessories; outdoor-inspired apparel, footwear, and accessories; and backpacks and luggage under the Vans, Supreme, Kipling, Napapijri, Eastpak, and JanSport brands. In addition, the company provides work and work-inspired lifestyle apparel and footwear; and protective work footwear under the Dickies, and Timberland PRO brands. The company sells its products primarily to specialty stores, department stores, national chains, independently-operated partnership stores, and mass merchants, as well as sells through direct-to-consumer operations, including retail stores, concession retail stores, and e-commerce sites, and other digital platforms. V.F. Corporation was founded in 1899 and is headquartered in Denver, Colorado.</v>
      </c>
    </row>
    <row r="1403" spans="1:20" x14ac:dyDescent="0.3">
      <c r="A1403" s="12" t="s">
        <v>2014</v>
      </c>
      <c r="B1403" s="10">
        <f>_xll.SNL.Clients.Office.Excel.Functions.SPG(A1403,"SP_IPO_DATE")</f>
        <v>35464</v>
      </c>
      <c r="C1403" s="5">
        <f>_xll.SNL.Clients.Office.Excel.Functions.SPG(A1403, "SP_VOLUME_AVG_WEEKLY_TO_SHARES_OUT", , "1M")</f>
        <v>7.7695295865271605</v>
      </c>
      <c r="D1403" s="5">
        <f>_xll.SNL.Clients.Office.Excel.Functions.SPG(A1403, "SP_VOLUME_AVG_WEEKLY_TO_SHARES_OUT", , "3M")</f>
        <v>7.8713316675118454</v>
      </c>
      <c r="E1403" s="5">
        <f>_xll.SNL.Clients.Office.Excel.Functions.SPG(A1403, "SP_VOLUME_AVG_DAILY_TO_1YR_AVG_DAILY", , "1M")</f>
        <v>105.07</v>
      </c>
      <c r="F1403" s="5">
        <f>_xll.SNL.Clients.Office.Excel.Functions.SPG(A1403, "SP_VOLUME_AVG_DAILY_TO_1YR_AVG_DAILY", , "3M")</f>
        <v>106.44</v>
      </c>
      <c r="G1403" s="9" t="str">
        <f>_xll.SNL.Clients.Office.Excel.Functions.SPG(A1403, "IQ_SECTOR")</f>
        <v>Consumer Discretionary</v>
      </c>
      <c r="H1403" s="9" t="str">
        <f>_xll.SNL.Clients.Office.Excel.Functions.SPG(A1403, "IQ_INDUSTRY_GROUP")</f>
        <v>Consumer Services</v>
      </c>
      <c r="I1403" s="9" t="str">
        <f>_xll.SNL.Clients.Office.Excel.Functions.SPG(A1403, "IQ_INDUSTRY")</f>
        <v>Hotels, Restaurants and Leisure</v>
      </c>
      <c r="J1403" s="9" t="str">
        <f>_xll.SNL.Clients.Office.Excel.Functions.SPG(A1403, "IQ_PRIMARY_INDUSTRY")</f>
        <v>Leisure Facilities</v>
      </c>
      <c r="K1403" s="9" t="str">
        <f>_xll.SNL.Clients.Office.Excel.Functions.SPG(A1403, "NAICS_CODE", "Primary")</f>
        <v>7139 - Other Amusement and Recreation Industries</v>
      </c>
      <c r="L1403" s="9" t="str">
        <f>_xll.SNL.Clients.Office.Excel.Functions.SPG(A1403, "SP_TOPICTAG")</f>
        <v>Adventure Travel; Tourism; Travel Accommodations</v>
      </c>
      <c r="M1403" s="5">
        <f>_xll.SNL.Clients.Office.Excel.Functions.SPG(A1403, "SP_PCT_SHARES_OWNED_ALL_INSTITUTIONS")</f>
        <v>103.93</v>
      </c>
      <c r="N1403" s="9" t="str">
        <f>_xll.SNL.Clients.Office.Excel.Functions.SPG(A1403, "RD_CREDIT_RATING_GLOBAL", "Issuer Credit Rating", "Local Currency LT|0")</f>
        <v>BB</v>
      </c>
      <c r="O1403" s="9" t="str">
        <f>_xll.SNL.Clients.Office.Excel.Functions.SPG(A1403, "RD_CWOL_GLOBAL", "Issuer Credit Rating", "Local Currency LT|0")</f>
        <v>Stable</v>
      </c>
      <c r="P1403" s="9" t="str">
        <f>_xll.SNL.Clients.Office.Excel.Functions.SPG(A1403, "RD_RATING_ACTION_GLOBAL", "Issuer Credit Rating", "Local Currency LT|0")</f>
        <v>CreditWatch/Outlook (03/16/2021)</v>
      </c>
      <c r="Q1403" s="10">
        <f>_xll.SNL.Clients.Office.Excel.Functions.SPG(A1403, "RD_LAST_REVIEW_DATE_GLOBAL", "Issuer Credit Rating", "Local Currency LT")</f>
        <v>45698</v>
      </c>
      <c r="R1403" s="10">
        <f>_xll.SNL.Clients.Office.Excel.Functions.SPG(A1403, "RD_CREDIT_RATING_DATE_GLOBAL", "Issuer Credit Rating", "Local Currency LT|0")</f>
        <v>43950</v>
      </c>
      <c r="S1403" s="10">
        <f>_xll.SNL.Clients.Office.Excel.Functions.SPG(A1403, "RD_CREDIT_WATCH_OUTLOOK_DATE_GLOBAL", "Issuer Credit Rating", "Local Currency LT|0")</f>
        <v>44271</v>
      </c>
      <c r="T1403" s="13" t="str">
        <f>_xll.SNL.Clients.Office.Excel.Functions.SPG(A1403, "SP_BUSINESS_DESCRIPTION")</f>
        <v>Vail Resorts, Inc., through its subsidiaries, operates mountain resorts and regional ski areas in the United States and internationally. It operates through three segments: Mountain, Lodging, and Real Estate. The Mountain segment operates destination mountain resorts and regional ski areas. This segment is also involved in the ancillary activities, including ski school, dining, and retail/rental operations, as well as real estate brokerage activities. The Lodging segment owns and/or manages various luxury hotels and condominiums under the RockResorts brand; other lodging properties; various condominiums located in proximity to the company’s mountain resorts; destination resorts; and golf courses, as well as offers resort ground transportation services. This segment operates owned and managed hotel and condominium units. The Real Estate segment owns, develops, and sells real estate properties. The company was founded in 1962 and is based in Broomfield, Colorado.</v>
      </c>
    </row>
    <row r="1404" spans="1:20" x14ac:dyDescent="0.3">
      <c r="A1404" s="12" t="s">
        <v>2015</v>
      </c>
      <c r="B1404" s="10" t="str">
        <f>_xll.SNL.Clients.Office.Excel.Functions.SPG(A1404,"SP_IPO_DATE")</f>
        <v/>
      </c>
      <c r="C1404" s="5">
        <f>_xll.SNL.Clients.Office.Excel.Functions.SPG(A1404, "SP_VOLUME_AVG_WEEKLY_TO_SHARES_OUT", , "1M")</f>
        <v>10.704257433889454</v>
      </c>
      <c r="D1404" s="5">
        <f>_xll.SNL.Clients.Office.Excel.Functions.SPG(A1404, "SP_VOLUME_AVG_WEEKLY_TO_SHARES_OUT", , "3M")</f>
        <v>11.098179985681785</v>
      </c>
      <c r="E1404" s="5">
        <f>_xll.SNL.Clients.Office.Excel.Functions.SPG(A1404, "SP_VOLUME_AVG_DAILY_TO_1YR_AVG_DAILY", , "1M")</f>
        <v>126.54</v>
      </c>
      <c r="F1404" s="5">
        <f>_xll.SNL.Clients.Office.Excel.Functions.SPG(A1404, "SP_VOLUME_AVG_DAILY_TO_1YR_AVG_DAILY", , "3M")</f>
        <v>131.19</v>
      </c>
      <c r="G1404" s="9" t="str">
        <f>_xll.SNL.Clients.Office.Excel.Functions.SPG(A1404, "IQ_SECTOR")</f>
        <v>Energy</v>
      </c>
      <c r="H1404" s="9" t="str">
        <f>_xll.SNL.Clients.Office.Excel.Functions.SPG(A1404, "IQ_INDUSTRY_GROUP")</f>
        <v>Energy</v>
      </c>
      <c r="I1404" s="9" t="str">
        <f>_xll.SNL.Clients.Office.Excel.Functions.SPG(A1404, "IQ_INDUSTRY")</f>
        <v>Energy Equipment and Services</v>
      </c>
      <c r="J1404" s="9" t="str">
        <f>_xll.SNL.Clients.Office.Excel.Functions.SPG(A1404, "IQ_PRIMARY_INDUSTRY")</f>
        <v>Oil and Gas Drilling</v>
      </c>
      <c r="K1404" s="9" t="str">
        <f>_xll.SNL.Clients.Office.Excel.Functions.SPG(A1404, "NAICS_CODE", "Primary")</f>
        <v>213111 - Drilling Oil and Gas Wells</v>
      </c>
      <c r="L1404" s="9" t="str">
        <f>_xll.SNL.Clients.Office.Excel.Functions.SPG(A1404, "SP_TOPICTAG")</f>
        <v>Marine Transportation</v>
      </c>
      <c r="M1404" s="5">
        <f>_xll.SNL.Clients.Office.Excel.Functions.SPG(A1404, "SP_PCT_SHARES_OWNED_ALL_INSTITUTIONS")</f>
        <v>87.8</v>
      </c>
      <c r="N1404" s="9" t="str">
        <f>_xll.SNL.Clients.Office.Excel.Functions.SPG(A1404, "RD_CREDIT_RATING_GLOBAL", "Issuer Credit Rating", "Local Currency LT|0")</f>
        <v>B+</v>
      </c>
      <c r="O1404" s="9" t="str">
        <f>_xll.SNL.Clients.Office.Excel.Functions.SPG(A1404, "RD_CWOL_GLOBAL", "Issuer Credit Rating", "Local Currency LT|0")</f>
        <v>Stable</v>
      </c>
      <c r="P1404" s="9" t="str">
        <f>_xll.SNL.Clients.Office.Excel.Functions.SPG(A1404, "RD_RATING_ACTION_GLOBAL", "Issuer Credit Rating", "Local Currency LT|0")</f>
        <v>New Rating | CreditWatch/Outlook (04/03/2023)</v>
      </c>
      <c r="Q1404" s="10">
        <f>_xll.SNL.Clients.Office.Excel.Functions.SPG(A1404, "RD_LAST_REVIEW_DATE_GLOBAL", "Issuer Credit Rating", "Local Currency LT")</f>
        <v>45406</v>
      </c>
      <c r="R1404" s="10">
        <f>_xll.SNL.Clients.Office.Excel.Functions.SPG(A1404, "RD_CREDIT_RATING_DATE_GLOBAL", "Issuer Credit Rating", "Local Currency LT|0")</f>
        <v>45019</v>
      </c>
      <c r="S1404" s="10">
        <f>_xll.SNL.Clients.Office.Excel.Functions.SPG(A1404, "RD_CREDIT_WATCH_OUTLOOK_DATE_GLOBAL", "Issuer Credit Rating", "Local Currency LT|0")</f>
        <v>45019</v>
      </c>
      <c r="T1404" s="13" t="str">
        <f>_xll.SNL.Clients.Office.Excel.Functions.SPG(A1404, "SP_BUSINESS_DESCRIPTION")</f>
        <v>Valaris Limited, together with its subsidiaries, provides offshore contract drilling services Gulf of Mexico, South America, North Sea, the Middle East, Africa, and the Asia Pacific. The company operates through four segments: Floaters, Jackups, ARO, and Other. It owns an offshore drilling rig fleet, which include drillships, dynamically positioned semisubmersible rigs, moored semisubmersible rig, and jackup rigs. It serves international, government-owned, and independent oil and gas. Valaris Limited was founded in 1975 and is based in Hamilton, Bermuda.</v>
      </c>
    </row>
    <row r="1405" spans="1:20" x14ac:dyDescent="0.3">
      <c r="A1405" s="12" t="s">
        <v>474</v>
      </c>
      <c r="B1405" s="10" t="str">
        <f>_xll.SNL.Clients.Office.Excel.Functions.SPG(A1405,"SP_IPO_DATE")</f>
        <v/>
      </c>
      <c r="C1405" s="5">
        <f>_xll.SNL.Clients.Office.Excel.Functions.SPG(A1405, "SP_VOLUME_AVG_WEEKLY_TO_SHARES_OUT", , "1M")</f>
        <v>5.1759339798710853</v>
      </c>
      <c r="D1405" s="5">
        <f>_xll.SNL.Clients.Office.Excel.Functions.SPG(A1405, "SP_VOLUME_AVG_WEEKLY_TO_SHARES_OUT", , "3M")</f>
        <v>4.6462120360656671</v>
      </c>
      <c r="E1405" s="5">
        <f>_xll.SNL.Clients.Office.Excel.Functions.SPG(A1405, "SP_VOLUME_AVG_DAILY_TO_1YR_AVG_DAILY", , "1M")</f>
        <v>113.1</v>
      </c>
      <c r="F1405" s="5">
        <f>_xll.SNL.Clients.Office.Excel.Functions.SPG(A1405, "SP_VOLUME_AVG_DAILY_TO_1YR_AVG_DAILY", , "3M")</f>
        <v>101.53</v>
      </c>
      <c r="G1405" s="9" t="str">
        <f>_xll.SNL.Clients.Office.Excel.Functions.SPG(A1405, "IQ_SECTOR")</f>
        <v>Energy</v>
      </c>
      <c r="H1405" s="9" t="str">
        <f>_xll.SNL.Clients.Office.Excel.Functions.SPG(A1405, "IQ_INDUSTRY_GROUP")</f>
        <v>Energy</v>
      </c>
      <c r="I1405" s="9" t="str">
        <f>_xll.SNL.Clients.Office.Excel.Functions.SPG(A1405, "IQ_INDUSTRY")</f>
        <v>Oil, Gas and Consumable Fuels</v>
      </c>
      <c r="J1405" s="9" t="str">
        <f>_xll.SNL.Clients.Office.Excel.Functions.SPG(A1405, "IQ_PRIMARY_INDUSTRY")</f>
        <v>Oil and Gas Refining and Marketing</v>
      </c>
      <c r="K1405" s="9" t="str">
        <f>_xll.SNL.Clients.Office.Excel.Functions.SPG(A1405, "NAICS_CODE", "Primary")</f>
        <v>324110 - Petroleum Refineries</v>
      </c>
      <c r="L1405" s="9" t="str">
        <f>_xll.SNL.Clients.Office.Excel.Functions.SPG(A1405, "SP_TOPICTAG")</f>
        <v>Animal Feed; Disposal and Recycling; CleanTech; Biofuel; Sustainable Aviation Fuel (SAF); Bio-based and Renewable Materials</v>
      </c>
      <c r="M1405" s="5">
        <f>_xll.SNL.Clients.Office.Excel.Functions.SPG(A1405, "SP_PCT_SHARES_OWNED_ALL_INSTITUTIONS")</f>
        <v>83.76</v>
      </c>
      <c r="N1405" s="9" t="str">
        <f>_xll.SNL.Clients.Office.Excel.Functions.SPG(A1405, "RD_CREDIT_RATING_GLOBAL", "Issuer Credit Rating", "Local Currency LT|0")</f>
        <v>BBB</v>
      </c>
      <c r="O1405" s="9" t="str">
        <f>_xll.SNL.Clients.Office.Excel.Functions.SPG(A1405, "RD_CWOL_GLOBAL", "Issuer Credit Rating", "Local Currency LT|0")</f>
        <v>Stable</v>
      </c>
      <c r="P1405" s="9" t="str">
        <f>_xll.SNL.Clients.Office.Excel.Functions.SPG(A1405, "RD_RATING_ACTION_GLOBAL", "Issuer Credit Rating", "Local Currency LT|0")</f>
        <v>CreditWatch/Outlook (11/18/2021)</v>
      </c>
      <c r="Q1405" s="10">
        <f>_xll.SNL.Clients.Office.Excel.Functions.SPG(A1405, "RD_LAST_REVIEW_DATE_GLOBAL", "Issuer Credit Rating", "Local Currency LT")</f>
        <v>45443</v>
      </c>
      <c r="R1405" s="10">
        <f>_xll.SNL.Clients.Office.Excel.Functions.SPG(A1405, "RD_CREDIT_RATING_DATE_GLOBAL", "Issuer Credit Rating", "Local Currency LT|0")</f>
        <v>39028</v>
      </c>
      <c r="S1405" s="10">
        <f>_xll.SNL.Clients.Office.Excel.Functions.SPG(A1405, "RD_CREDIT_WATCH_OUTLOOK_DATE_GLOBAL", "Issuer Credit Rating", "Local Currency LT|0")</f>
        <v>44518</v>
      </c>
      <c r="T1405" s="13" t="str">
        <f>_xll.SNL.Clients.Office.Excel.Functions.SPG(A1405, "SP_BUSINESS_DESCRIPTION")</f>
        <v>Valero Energy Corporation manufactures, markets, and sells petroleum-based and low-carbon liquid transportation fuels and petrochemical products in the United States, Canada, the United Kingdom, Ireland, Latin America, Mexico, Peru, and internationally. It operates through three segments: Refining, Renewable Diesel, and Ethanol. The company produces California Reformulated Gasoline Blendstock for Oxygenate Blending and Conventional Blendstock for Oxygenate Blending gasolines, CARB diesel, diesel, jet fuel, heating oil, and asphalt; feedstocks; aromatics; sulfur and residual fuel oil; intermediate oils; and sulfur, sweet, and sour crude oils. It sells its refined products through wholesale rack and bulk markets; and through outlets under the Valero, Beacon, Diamond Shamrock, Shamrock, Ultramar, and Texaco brands. The company owns and operates renewable diesel and ethanol plants, as well as produces renewable diesel and naphtha under the Diamond Green Diesel brand name. In addition, it offers ethanol and various co-products, including dry distiller grains, syrup, and inedible distillers corn oil to animal feed customers. The company was formerly known as Valero Refining and Marketing Company and changed its name to Valero Energy Corporation in August 1997. Valero Energy Corporation was founded in 1980 and is headquartered in San Antonio, Texas.</v>
      </c>
    </row>
    <row r="1406" spans="1:20" x14ac:dyDescent="0.3">
      <c r="A1406" s="12" t="s">
        <v>2016</v>
      </c>
      <c r="B1406" s="10" t="str">
        <f>_xll.SNL.Clients.Office.Excel.Functions.SPG(A1406,"SP_IPO_DATE")</f>
        <v/>
      </c>
      <c r="C1406" s="5">
        <f>_xll.SNL.Clients.Office.Excel.Functions.SPG(A1406, "SP_VOLUME_AVG_WEEKLY_TO_SHARES_OUT", , "1M")</f>
        <v>8.4414211416862059</v>
      </c>
      <c r="D1406" s="5">
        <f>_xll.SNL.Clients.Office.Excel.Functions.SPG(A1406, "SP_VOLUME_AVG_WEEKLY_TO_SHARES_OUT", , "3M")</f>
        <v>6.6722389576536534</v>
      </c>
      <c r="E1406" s="5">
        <f>_xll.SNL.Clients.Office.Excel.Functions.SPG(A1406, "SP_VOLUME_AVG_DAILY_TO_1YR_AVG_DAILY", , "1M")</f>
        <v>144.91999999999999</v>
      </c>
      <c r="F1406" s="5">
        <f>_xll.SNL.Clients.Office.Excel.Functions.SPG(A1406, "SP_VOLUME_AVG_DAILY_TO_1YR_AVG_DAILY", , "3M")</f>
        <v>114.55</v>
      </c>
      <c r="G1406" s="9" t="str">
        <f>_xll.SNL.Clients.Office.Excel.Functions.SPG(A1406, "IQ_SECTOR")</f>
        <v>Financials</v>
      </c>
      <c r="H1406" s="9" t="str">
        <f>_xll.SNL.Clients.Office.Excel.Functions.SPG(A1406, "IQ_INDUSTRY_GROUP")</f>
        <v>Banks</v>
      </c>
      <c r="I1406" s="9" t="str">
        <f>_xll.SNL.Clients.Office.Excel.Functions.SPG(A1406, "IQ_INDUSTRY")</f>
        <v>Banks</v>
      </c>
      <c r="J1406" s="9" t="str">
        <f>_xll.SNL.Clients.Office.Excel.Functions.SPG(A1406, "IQ_PRIMARY_INDUSTRY")</f>
        <v>Regional Banks</v>
      </c>
      <c r="K1406" s="9" t="str">
        <f>_xll.SNL.Clients.Office.Excel.Functions.SPG(A1406, "NAICS_CODE", "Primary")</f>
        <v>522110 - Commercial Banking</v>
      </c>
      <c r="L1406" s="9" t="str">
        <f>_xll.SNL.Clients.Office.Excel.Functions.SPG(A1406, "SP_TOPICTAG")</f>
        <v>Consumer Lending; Digital Brokerage</v>
      </c>
      <c r="M1406" s="5">
        <f>_xll.SNL.Clients.Office.Excel.Functions.SPG(A1406, "SP_PCT_SHARES_OWNED_ALL_INSTITUTIONS")</f>
        <v>81.66</v>
      </c>
      <c r="N1406" s="9" t="str">
        <f>_xll.SNL.Clients.Office.Excel.Functions.SPG(A1406, "RD_CREDIT_RATING_GLOBAL", "Issuer Credit Rating", "Local Currency LT|0")</f>
        <v>BBB-</v>
      </c>
      <c r="O1406" s="9" t="str">
        <f>_xll.SNL.Clients.Office.Excel.Functions.SPG(A1406, "RD_CWOL_GLOBAL", "Issuer Credit Rating", "Local Currency LT|0")</f>
        <v>Negative</v>
      </c>
      <c r="P1406" s="9" t="str">
        <f>_xll.SNL.Clients.Office.Excel.Functions.SPG(A1406, "RD_RATING_ACTION_GLOBAL", "Issuer Credit Rating", "Local Currency LT|0")</f>
        <v>CreditWatch/Outlook (03/26/2024)</v>
      </c>
      <c r="Q1406" s="10">
        <f>_xll.SNL.Clients.Office.Excel.Functions.SPG(A1406, "RD_LAST_REVIEW_DATE_GLOBAL", "Issuer Credit Rating", "Local Currency LT")</f>
        <v>45587</v>
      </c>
      <c r="R1406" s="10">
        <f>_xll.SNL.Clients.Office.Excel.Functions.SPG(A1406, "RD_CREDIT_RATING_DATE_GLOBAL", "Issuer Credit Rating", "Local Currency LT|0")</f>
        <v>45159</v>
      </c>
      <c r="S1406" s="10">
        <f>_xll.SNL.Clients.Office.Excel.Functions.SPG(A1406, "RD_CREDIT_WATCH_OUTLOOK_DATE_GLOBAL", "Issuer Credit Rating", "Local Currency LT|0")</f>
        <v>45377</v>
      </c>
      <c r="T1406" s="13" t="str">
        <f>_xll.SNL.Clients.Office.Excel.Functions.SPG(A1406, "SP_BUSINESS_DESCRIPTION")</f>
        <v>Valley National Bancorp operates as the holding company for Valley National Bank that provides various commercial, private banking, retail, insurance, and wealth management financial services products. It operates through Consumer Banking, Commercial Banking, and Treasury and Corporate other segments. The company offers non-interest bearing, savings, NOW, money market, and time deposit accounts; commercial and industrial, commercial real estate, residential mortgage, and automobile loans; loans secured by the cash surrender value of life insurance; home equity loans and lines of credit; automobile financing; and secured and unsecured other consumer loans. It also invests in various securities and interest-bearing deposits with other banks; and provides international banking services, such as standby and documentary letters of credit, and related products, as well as foreign exchange transactions, documentary collections, and foreign wire transfers services. In addition, the company offers investment services for individuals and small to medium sized businesses; and trusts investment strategies designed for various investment profiles and objectives. Further, it provides trust services, such as living and testamentary trusts, investment management, custodial and escrow services, and estate administration to individuals; tax credit advisory services; brokerage services; property and casualty, life, health, and title insurance agency services; and health care equipment lending and other commercial equipment leasing services, as well as owns real estate related investments. Additionally, the company offers online, mobile, and telephone banking services; receivable, payment, and security solution, merchant, payroll processing, and liquidity services; credit cards; and drive-in and night deposit, automated teller machine, remote deposit capture, and safe deposit facility services. Valley National Bancorp was founded in 1927 and is headquartered in Morristown, New Jersey.</v>
      </c>
    </row>
    <row r="1407" spans="1:20" x14ac:dyDescent="0.3">
      <c r="A1407" s="12" t="s">
        <v>2017</v>
      </c>
      <c r="B1407" s="10" t="str">
        <f>_xll.SNL.Clients.Office.Excel.Functions.SPG(A1407,"SP_IPO_DATE")</f>
        <v/>
      </c>
      <c r="C1407" s="5">
        <f>_xll.SNL.Clients.Office.Excel.Functions.SPG(A1407, "SP_VOLUME_AVG_WEEKLY_TO_SHARES_OUT", , "1M")</f>
        <v>2.6054840389652734</v>
      </c>
      <c r="D1407" s="5">
        <f>_xll.SNL.Clients.Office.Excel.Functions.SPG(A1407, "SP_VOLUME_AVG_WEEKLY_TO_SHARES_OUT", , "3M")</f>
        <v>2.9030620804532363</v>
      </c>
      <c r="E1407" s="5">
        <f>_xll.SNL.Clients.Office.Excel.Functions.SPG(A1407, "SP_VOLUME_AVG_DAILY_TO_1YR_AVG_DAILY", , "1M")</f>
        <v>71.180000000000007</v>
      </c>
      <c r="F1407" s="5">
        <f>_xll.SNL.Clients.Office.Excel.Functions.SPG(A1407, "SP_VOLUME_AVG_DAILY_TO_1YR_AVG_DAILY", , "3M")</f>
        <v>79.31</v>
      </c>
      <c r="G1407" s="9" t="str">
        <f>_xll.SNL.Clients.Office.Excel.Functions.SPG(A1407, "IQ_SECTOR")</f>
        <v>Industrials</v>
      </c>
      <c r="H1407" s="9" t="str">
        <f>_xll.SNL.Clients.Office.Excel.Functions.SPG(A1407, "IQ_INDUSTRY_GROUP")</f>
        <v>Capital Goods</v>
      </c>
      <c r="I1407" s="9" t="str">
        <f>_xll.SNL.Clients.Office.Excel.Functions.SPG(A1407, "IQ_INDUSTRY")</f>
        <v>Construction and Engineering</v>
      </c>
      <c r="J1407" s="9" t="str">
        <f>_xll.SNL.Clients.Office.Excel.Functions.SPG(A1407, "IQ_PRIMARY_INDUSTRY")</f>
        <v>Construction and Engineering</v>
      </c>
      <c r="K1407" s="9" t="str">
        <f>_xll.SNL.Clients.Office.Excel.Functions.SPG(A1407, "NAICS_CODE", "Primary")</f>
        <v>332312 - Fabricated Structural Metal Manufacturing</v>
      </c>
      <c r="L1407" s="9" t="str">
        <f>_xll.SNL.Clients.Office.Excel.Functions.SPG(A1407, "SP_TOPICTAG")</f>
        <v>Energy Management; Industrial Automation; Smart Cities; Smart Energy</v>
      </c>
      <c r="M1407" s="5">
        <f>_xll.SNL.Clients.Office.Excel.Functions.SPG(A1407, "SP_PCT_SHARES_OWNED_ALL_INSTITUTIONS")</f>
        <v>91.26</v>
      </c>
      <c r="N1407" s="9" t="str">
        <f>_xll.SNL.Clients.Office.Excel.Functions.SPG(A1407, "RD_CREDIT_RATING_GLOBAL", "Issuer Credit Rating", "Local Currency LT|0")</f>
        <v>BBB+</v>
      </c>
      <c r="O1407" s="9" t="str">
        <f>_xll.SNL.Clients.Office.Excel.Functions.SPG(A1407, "RD_CWOL_GLOBAL", "Issuer Credit Rating", "Local Currency LT|0")</f>
        <v>Stable</v>
      </c>
      <c r="P1407" s="9" t="str">
        <f>_xll.SNL.Clients.Office.Excel.Functions.SPG(A1407, "RD_RATING_ACTION_GLOBAL", "Issuer Credit Rating", "Local Currency LT|0")</f>
        <v>CreditWatch/Outlook (08/11/2017)</v>
      </c>
      <c r="Q1407" s="10">
        <f>_xll.SNL.Clients.Office.Excel.Functions.SPG(A1407, "RD_LAST_REVIEW_DATE_GLOBAL", "Issuer Credit Rating", "Local Currency LT")</f>
        <v>45476</v>
      </c>
      <c r="R1407" s="10">
        <f>_xll.SNL.Clients.Office.Excel.Functions.SPG(A1407, "RD_CREDIT_RATING_DATE_GLOBAL", "Issuer Credit Rating", "Local Currency LT|0")</f>
        <v>41880</v>
      </c>
      <c r="S1407" s="10">
        <f>_xll.SNL.Clients.Office.Excel.Functions.SPG(A1407, "RD_CREDIT_WATCH_OUTLOOK_DATE_GLOBAL", "Issuer Credit Rating", "Local Currency LT|0")</f>
        <v>42958</v>
      </c>
      <c r="T1407" s="13" t="str">
        <f>_xll.SNL.Clients.Office.Excel.Functions.SPG(A1407, "SP_BUSINESS_DESCRIPTION")</f>
        <v>Valmont Industries, Inc. operates as manufacturer of products and services for infrastructure and agriculture markets in the United States, Australia, Brazil, and internationally. It operates through two segments, Infrastructure and Agriculture. The company manufactures and distributes steel, pre-stressed concrete, composite structures for electrical transmission, substation, and distribution applications; and designs, engineers, and manufactures metal, steel, wood, aluminum, and composite poles and structures for lighting and transportation applications. It also offers galvanizing, anodizing, painting, and powder coating services for paint products; towers, small cell structures, camouflage concealment solutions, passive intermodulation mitigation equipment, and components for wireless communication markets; and solar single-axis tracker product, an integrated system of steel structures, electric motors, and electronic controllers, as well as provides coatings services to preserve metal products. In addition, the company manufactures center pivot components and linear irrigation equipment for the agricultural markets, such as parts and tubular products for industrial customers; advanced technology solutions for agricultural sector; mechanical irrigation equipment and service parts under the Valley brand name. It serves municipalities and government entities, commercial lighting fixtures manufacturing companies, contractors, telecommunications and utility companies, and farmers, as well as the general manufacturing sector. Valmont Industries, Inc. was founded in 1946 and is headquartered in Omaha, Nebraska.</v>
      </c>
    </row>
    <row r="1408" spans="1:20" x14ac:dyDescent="0.3">
      <c r="A1408" s="12" t="s">
        <v>2018</v>
      </c>
      <c r="B1408" s="10">
        <f>_xll.SNL.Clients.Office.Excel.Functions.SPG(A1408,"SP_IPO_DATE")</f>
        <v>42635</v>
      </c>
      <c r="C1408" s="5">
        <f>_xll.SNL.Clients.Office.Excel.Functions.SPG(A1408, "SP_VOLUME_AVG_WEEKLY_TO_SHARES_OUT", , "1M")</f>
        <v>7.1295521069101602</v>
      </c>
      <c r="D1408" s="5">
        <f>_xll.SNL.Clients.Office.Excel.Functions.SPG(A1408, "SP_VOLUME_AVG_WEEKLY_TO_SHARES_OUT", , "3M")</f>
        <v>6.4866250624087991</v>
      </c>
      <c r="E1408" s="5">
        <f>_xll.SNL.Clients.Office.Excel.Functions.SPG(A1408, "SP_VOLUME_AVG_DAILY_TO_1YR_AVG_DAILY", , "1M")</f>
        <v>140.85</v>
      </c>
      <c r="F1408" s="5">
        <f>_xll.SNL.Clients.Office.Excel.Functions.SPG(A1408, "SP_VOLUME_AVG_DAILY_TO_1YR_AVG_DAILY", , "3M")</f>
        <v>128.15</v>
      </c>
      <c r="G1408" s="9" t="str">
        <f>_xll.SNL.Clients.Office.Excel.Functions.SPG(A1408, "IQ_SECTOR")</f>
        <v>Consumer Discretionary</v>
      </c>
      <c r="H1408" s="9" t="str">
        <f>_xll.SNL.Clients.Office.Excel.Functions.SPG(A1408, "IQ_INDUSTRY_GROUP")</f>
        <v>Consumer Discretionary Distribution and Retail</v>
      </c>
      <c r="I1408" s="9" t="str">
        <f>_xll.SNL.Clients.Office.Excel.Functions.SPG(A1408, "IQ_INDUSTRY")</f>
        <v>Specialty Retail</v>
      </c>
      <c r="J1408" s="9" t="str">
        <f>_xll.SNL.Clients.Office.Excel.Functions.SPG(A1408, "IQ_PRIMARY_INDUSTRY")</f>
        <v>Automotive Retail</v>
      </c>
      <c r="K1408" s="9" t="str">
        <f>_xll.SNL.Clients.Office.Excel.Functions.SPG(A1408, "NAICS_CODE", "Primary")</f>
        <v>441330 - Automotive Parts and Accessories Retailers</v>
      </c>
      <c r="L1408" s="9" t="str">
        <f>_xll.SNL.Clients.Office.Excel.Functions.SPG(A1408, "SP_TOPICTAG")</f>
        <v>Fleet Management</v>
      </c>
      <c r="M1408" s="5">
        <f>_xll.SNL.Clients.Office.Excel.Functions.SPG(A1408, "SP_PCT_SHARES_OWNED_ALL_INSTITUTIONS")</f>
        <v>98.72</v>
      </c>
      <c r="N1408" s="9" t="str">
        <f>_xll.SNL.Clients.Office.Excel.Functions.SPG(A1408, "RD_CREDIT_RATING_GLOBAL", "Issuer Credit Rating", "Local Currency LT|0")</f>
        <v>BB</v>
      </c>
      <c r="O1408" s="9" t="str">
        <f>_xll.SNL.Clients.Office.Excel.Functions.SPG(A1408, "RD_CWOL_GLOBAL", "Issuer Credit Rating", "Local Currency LT|0")</f>
        <v>Stable</v>
      </c>
      <c r="P1408" s="9" t="str">
        <f>_xll.SNL.Clients.Office.Excel.Functions.SPG(A1408, "RD_RATING_ACTION_GLOBAL", "Issuer Credit Rating", "Local Currency LT|0")</f>
        <v>CreditWatch/Outlook (12/19/2022)</v>
      </c>
      <c r="Q1408" s="10">
        <f>_xll.SNL.Clients.Office.Excel.Functions.SPG(A1408, "RD_LAST_REVIEW_DATE_GLOBAL", "Issuer Credit Rating", "Local Currency LT")</f>
        <v>45691</v>
      </c>
      <c r="R1408" s="10">
        <f>_xll.SNL.Clients.Office.Excel.Functions.SPG(A1408, "RD_CREDIT_RATING_DATE_GLOBAL", "Issuer Credit Rating", "Local Currency LT|0")</f>
        <v>43602</v>
      </c>
      <c r="S1408" s="10">
        <f>_xll.SNL.Clients.Office.Excel.Functions.SPG(A1408, "RD_CREDIT_WATCH_OUTLOOK_DATE_GLOBAL", "Issuer Credit Rating", "Local Currency LT|0")</f>
        <v>44914</v>
      </c>
      <c r="T1408" s="13" t="str">
        <f>_xll.SNL.Clients.Office.Excel.Functions.SPG(A1408, "SP_BUSINESS_DESCRIPTION")</f>
        <v>Valvoline Inc. engages in the operation and franchising of vehicle service centers and retail stores in the United States and Canada. The company, through its service centers, provides fluid exchange for motor oil, transmission and differential fluid, and coolant; parts replacement for batteries, filters, wiper blades, and belts; and safety services, such as tire inflation and rotation, bulbs, and safety checks. It offers its services for passenger cars, hybrid and battery electric vehicles, and light and medium duty vehicles. The company was founded in 1866 and is headquartered in Lexington, Kentucky.</v>
      </c>
    </row>
    <row r="1409" spans="1:20" x14ac:dyDescent="0.3">
      <c r="A1409" s="12" t="s">
        <v>1597</v>
      </c>
      <c r="B1409" s="10" t="str">
        <f>_xll.SNL.Clients.Office.Excel.Functions.SPG(A1409,"SP_IPO_DATE")</f>
        <v/>
      </c>
      <c r="C1409" s="5">
        <f>_xll.SNL.Clients.Office.Excel.Functions.SPG(A1409, "SP_VOLUME_AVG_WEEKLY_TO_SHARES_OUT", , "1M")</f>
        <v>6.7668358502234156</v>
      </c>
      <c r="D1409" s="5">
        <f>_xll.SNL.Clients.Office.Excel.Functions.SPG(A1409, "SP_VOLUME_AVG_WEEKLY_TO_SHARES_OUT", , "3M")</f>
        <v>5.8871982357085351</v>
      </c>
      <c r="E1409" s="5">
        <f>_xll.SNL.Clients.Office.Excel.Functions.SPG(A1409, "SP_VOLUME_AVG_DAILY_TO_1YR_AVG_DAILY", , "1M")</f>
        <v>115.03</v>
      </c>
      <c r="F1409" s="5">
        <f>_xll.SNL.Clients.Office.Excel.Functions.SPG(A1409, "SP_VOLUME_AVG_DAILY_TO_1YR_AVG_DAILY", , "3M")</f>
        <v>100.08</v>
      </c>
      <c r="G1409" s="9" t="str">
        <f>_xll.SNL.Clients.Office.Excel.Functions.SPG(A1409, "IQ_SECTOR")</f>
        <v>Information Technology</v>
      </c>
      <c r="H1409" s="9" t="str">
        <f>_xll.SNL.Clients.Office.Excel.Functions.SPG(A1409, "IQ_INDUSTRY_GROUP")</f>
        <v>Semiconductors and Semiconductor Equipment</v>
      </c>
      <c r="I1409" s="9" t="str">
        <f>_xll.SNL.Clients.Office.Excel.Functions.SPG(A1409, "IQ_INDUSTRY")</f>
        <v>Semiconductors and Semiconductor Equipment</v>
      </c>
      <c r="J1409" s="9" t="str">
        <f>_xll.SNL.Clients.Office.Excel.Functions.SPG(A1409, "IQ_PRIMARY_INDUSTRY")</f>
        <v>Semiconductor Materials and Equipment</v>
      </c>
      <c r="K1409" s="9" t="str">
        <f>_xll.SNL.Clients.Office.Excel.Functions.SPG(A1409, "NAICS_CODE", "Primary")</f>
        <v>334413 - Semiconductor and Related Device Manufacturing</v>
      </c>
      <c r="L1409" s="9" t="str">
        <f>_xll.SNL.Clients.Office.Excel.Functions.SPG(A1409, "SP_TOPICTAG")</f>
        <v>Industrial Automation; Sensors; Simulation; Process Automation; Storage Management; Artificial Intelligence</v>
      </c>
      <c r="M1409" s="5">
        <f>_xll.SNL.Clients.Office.Excel.Functions.SPG(A1409, "SP_PCT_SHARES_OWNED_ALL_INSTITUTIONS")</f>
        <v>105.92</v>
      </c>
      <c r="N1409" s="9" t="str">
        <f>_xll.SNL.Clients.Office.Excel.Functions.SPG(A1409, "RD_CREDIT_RATING_GLOBAL", "Issuer Credit Rating", "Local Currency LT|0")</f>
        <v/>
      </c>
      <c r="O1409" s="9" t="str">
        <f>_xll.SNL.Clients.Office.Excel.Functions.SPG(A1409, "RD_CWOL_GLOBAL", "Issuer Credit Rating", "Local Currency LT|0")</f>
        <v/>
      </c>
      <c r="P1409" s="9" t="str">
        <f>_xll.SNL.Clients.Office.Excel.Functions.SPG(A1409, "RD_RATING_ACTION_GLOBAL", "Issuer Credit Rating", "Local Currency LT|0")</f>
        <v/>
      </c>
      <c r="Q1409" s="10" t="str">
        <f>_xll.SNL.Clients.Office.Excel.Functions.SPG(A1409, "RD_LAST_REVIEW_DATE_GLOBAL", "Issuer Credit Rating", "Local Currency LT")</f>
        <v/>
      </c>
      <c r="R1409" s="10" t="str">
        <f>_xll.SNL.Clients.Office.Excel.Functions.SPG(A1409, "RD_CREDIT_RATING_DATE_GLOBAL", "Issuer Credit Rating", "Local Currency LT|0")</f>
        <v/>
      </c>
      <c r="S1409" s="10" t="str">
        <f>_xll.SNL.Clients.Office.Excel.Functions.SPG(A1409, "RD_CREDIT_WATCH_OUTLOOK_DATE_GLOBAL", "Issuer Credit Rating", "Local Currency LT|0")</f>
        <v/>
      </c>
      <c r="T1409" s="13" t="str">
        <f>_xll.SNL.Clients.Office.Excel.Functions.SPG(A1409, "SP_BUSINESS_DESCRIPTION")</f>
        <v>Veeco Instruments Inc., together with its subsidiaries, develops, manufactures, sells, and supports semiconductor and thin film process equipment primarily to make electronic devices in the United States, Europe, the Middle East, and Africa, China, Rest of the Asia-Pacific, and internationally. The company offers laser annealing, ion beam deposition and etch, metal organic chemical vapor deposition, single wafer wet processing and surface preparation, molecular beam epitaxy, advanced packaging lithography, atomic layer deposition, and other deposition systems. Its process equipment systems are used in the production of a range of microelectronic components, including logic, dynamic random-access memory, photonics devices, power electronics, radio frequency filters and amplifiers, magnetic heads for hard disk drives, and other semiconductor devices. In addition, the company markets and sells its products to integrated device manufacturers and foundries; outsourced semiconductor assembly and test companies; and hard disk drive and photonics manufacturers, as well as research centers and universities. Veeco Instruments Inc. was founded in 1945 and is headquartered in Plainview, New York.</v>
      </c>
    </row>
    <row r="1410" spans="1:20" x14ac:dyDescent="0.3">
      <c r="A1410" s="12" t="s">
        <v>475</v>
      </c>
      <c r="B1410" s="10" t="str">
        <f>_xll.SNL.Clients.Office.Excel.Functions.SPG(A1410,"SP_IPO_DATE")</f>
        <v/>
      </c>
      <c r="C1410" s="5">
        <f>_xll.SNL.Clients.Office.Excel.Functions.SPG(A1410, "SP_VOLUME_AVG_WEEKLY_TO_SHARES_OUT", , "1M")</f>
        <v>2.8464054207433787</v>
      </c>
      <c r="D1410" s="5">
        <f>_xll.SNL.Clients.Office.Excel.Functions.SPG(A1410, "SP_VOLUME_AVG_WEEKLY_TO_SHARES_OUT", , "3M")</f>
        <v>3.1187538231368541</v>
      </c>
      <c r="E1410" s="5">
        <f>_xll.SNL.Clients.Office.Excel.Functions.SPG(A1410, "SP_VOLUME_AVG_DAILY_TO_1YR_AVG_DAILY", , "1M")</f>
        <v>99.03</v>
      </c>
      <c r="F1410" s="5">
        <f>_xll.SNL.Clients.Office.Excel.Functions.SPG(A1410, "SP_VOLUME_AVG_DAILY_TO_1YR_AVG_DAILY", , "3M")</f>
        <v>108.5</v>
      </c>
      <c r="G1410" s="9" t="str">
        <f>_xll.SNL.Clients.Office.Excel.Functions.SPG(A1410, "IQ_SECTOR")</f>
        <v>Real Estate</v>
      </c>
      <c r="H1410" s="9" t="str">
        <f>_xll.SNL.Clients.Office.Excel.Functions.SPG(A1410, "IQ_INDUSTRY_GROUP")</f>
        <v>Equity Real Estate Investment Trusts (REITs)</v>
      </c>
      <c r="I1410" s="9" t="str">
        <f>_xll.SNL.Clients.Office.Excel.Functions.SPG(A1410, "IQ_INDUSTRY")</f>
        <v>Health Care REITs</v>
      </c>
      <c r="J1410" s="9" t="str">
        <f>_xll.SNL.Clients.Office.Excel.Functions.SPG(A1410, "IQ_PRIMARY_INDUSTRY")</f>
        <v>Health Care REITs</v>
      </c>
      <c r="K1410" s="9" t="str">
        <f>_xll.SNL.Clients.Office.Excel.Functions.SPG(A1410, "NAICS_CODE", "Primary")</f>
        <v>531110 - Lessors of Residential Buildings and Dwellings</v>
      </c>
      <c r="L1410" s="9" t="str">
        <f>_xll.SNL.Clients.Office.Excel.Functions.SPG(A1410, "SP_TOPICTAG")</f>
        <v/>
      </c>
      <c r="M1410" s="5">
        <f>_xll.SNL.Clients.Office.Excel.Functions.SPG(A1410, "SP_PCT_SHARES_OWNED_ALL_INSTITUTIONS")</f>
        <v>96.62</v>
      </c>
      <c r="N1410" s="9" t="str">
        <f>_xll.SNL.Clients.Office.Excel.Functions.SPG(A1410, "RD_CREDIT_RATING_GLOBAL", "Issuer Credit Rating", "Local Currency LT|0")</f>
        <v>BBB+</v>
      </c>
      <c r="O1410" s="9" t="str">
        <f>_xll.SNL.Clients.Office.Excel.Functions.SPG(A1410, "RD_CWOL_GLOBAL", "Issuer Credit Rating", "Local Currency LT|0")</f>
        <v>Stable</v>
      </c>
      <c r="P1410" s="9" t="str">
        <f>_xll.SNL.Clients.Office.Excel.Functions.SPG(A1410, "RD_RATING_ACTION_GLOBAL", "Issuer Credit Rating", "Local Currency LT|0")</f>
        <v>CreditWatch/Outlook (05/18/2022)</v>
      </c>
      <c r="Q1410" s="10">
        <f>_xll.SNL.Clients.Office.Excel.Functions.SPG(A1410, "RD_LAST_REVIEW_DATE_GLOBAL", "Issuer Credit Rating", "Local Currency LT")</f>
        <v>45573</v>
      </c>
      <c r="R1410" s="10">
        <f>_xll.SNL.Clients.Office.Excel.Functions.SPG(A1410, "RD_CREDIT_RATING_DATE_GLOBAL", "Issuer Credit Rating", "Local Currency LT|0")</f>
        <v>41624</v>
      </c>
      <c r="S1410" s="10">
        <f>_xll.SNL.Clients.Office.Excel.Functions.SPG(A1410, "RD_CREDIT_WATCH_OUTLOOK_DATE_GLOBAL", "Issuer Credit Rating", "Local Currency LT|0")</f>
        <v>44699</v>
      </c>
      <c r="T1410" s="13" t="str">
        <f>_xll.SNL.Clients.Office.Excel.Functions.SPG(A1410, "SP_BUSINESS_DESCRIPTION")</f>
        <v>Ventas, Inc. (NYSE: VTR) is a leading S&amp;P 500 real estate investment trust enabling exceptional environments that benefit a large and growing aging population. With approximately 1,350 properties in North America and the United Kingdom, Ventas occupies an essential role in the longevity economy. The Company’s growth is fueled by its over 800 senior housing communities, which provide valuable services to residents and enable them to thrive in supported environments. The Ventas portfolio also includes outpatient medical buildings, research centers and healthcare facilities. The Company aims to deliver outsized performance by leveraging its unmatched operational expertise, data-driven insights from its Ventas OI platform, extensive relationships and strong financial position. Ventas’s seasoned team of talented professionals shares a commitment to excellence, integrity and a common purpose of helping people live longer, healthier, happier lives.</v>
      </c>
    </row>
    <row r="1411" spans="1:20" x14ac:dyDescent="0.3">
      <c r="A1411" s="12" t="s">
        <v>476</v>
      </c>
      <c r="B1411" s="10" t="str">
        <f>_xll.SNL.Clients.Office.Excel.Functions.SPG(A1411,"SP_IPO_DATE")</f>
        <v/>
      </c>
      <c r="C1411" s="5">
        <f>_xll.SNL.Clients.Office.Excel.Functions.SPG(A1411, "SP_VOLUME_AVG_WEEKLY_TO_SHARES_OUT", , "1M")</f>
        <v>3.0258721845332373</v>
      </c>
      <c r="D1411" s="5">
        <f>_xll.SNL.Clients.Office.Excel.Functions.SPG(A1411, "SP_VOLUME_AVG_WEEKLY_TO_SHARES_OUT", , "3M")</f>
        <v>2.7779307096318577</v>
      </c>
      <c r="E1411" s="5">
        <f>_xll.SNL.Clients.Office.Excel.Functions.SPG(A1411, "SP_VOLUME_AVG_DAILY_TO_1YR_AVG_DAILY", , "1M")</f>
        <v>99.26</v>
      </c>
      <c r="F1411" s="5">
        <f>_xll.SNL.Clients.Office.Excel.Functions.SPG(A1411, "SP_VOLUME_AVG_DAILY_TO_1YR_AVG_DAILY", , "3M")</f>
        <v>91.12</v>
      </c>
      <c r="G1411" s="9" t="str">
        <f>_xll.SNL.Clients.Office.Excel.Functions.SPG(A1411, "IQ_SECTOR")</f>
        <v>Industrials</v>
      </c>
      <c r="H1411" s="9" t="str">
        <f>_xll.SNL.Clients.Office.Excel.Functions.SPG(A1411, "IQ_INDUSTRY_GROUP")</f>
        <v>Commercial and Professional Services</v>
      </c>
      <c r="I1411" s="9" t="str">
        <f>_xll.SNL.Clients.Office.Excel.Functions.SPG(A1411, "IQ_INDUSTRY")</f>
        <v>Commercial Services and Supplies</v>
      </c>
      <c r="J1411" s="9" t="str">
        <f>_xll.SNL.Clients.Office.Excel.Functions.SPG(A1411, "IQ_PRIMARY_INDUSTRY")</f>
        <v>Environmental and Facilities Services</v>
      </c>
      <c r="K1411" s="9" t="str">
        <f>_xll.SNL.Clients.Office.Excel.Functions.SPG(A1411, "NAICS_CODE", "Primary")</f>
        <v>221310 - Water Supply and Irrigation Systems</v>
      </c>
      <c r="L1411" s="9" t="str">
        <f>_xll.SNL.Clients.Office.Excel.Functions.SPG(A1411, "SP_TOPICTAG")</f>
        <v>Packaging Services; Water Purification; CleanTech; Digital Asset Management; Cryptocurrency</v>
      </c>
      <c r="M1411" s="5">
        <f>_xll.SNL.Clients.Office.Excel.Functions.SPG(A1411, "SP_PCT_SHARES_OWNED_ALL_INSTITUTIONS")</f>
        <v>96.95</v>
      </c>
      <c r="N1411" s="9" t="str">
        <f>_xll.SNL.Clients.Office.Excel.Functions.SPG(A1411, "RD_CREDIT_RATING_GLOBAL", "Issuer Credit Rating", "Local Currency LT|0")</f>
        <v>BBB</v>
      </c>
      <c r="O1411" s="9" t="str">
        <f>_xll.SNL.Clients.Office.Excel.Functions.SPG(A1411, "RD_CWOL_GLOBAL", "Issuer Credit Rating", "Local Currency LT|0")</f>
        <v>Stable</v>
      </c>
      <c r="P1411" s="9" t="str">
        <f>_xll.SNL.Clients.Office.Excel.Functions.SPG(A1411, "RD_RATING_ACTION_GLOBAL", "Issuer Credit Rating", "Local Currency LT|0")</f>
        <v>New Rating | CreditWatch/Outlook (08/22/2023)</v>
      </c>
      <c r="Q1411" s="10">
        <f>_xll.SNL.Clients.Office.Excel.Functions.SPG(A1411, "RD_LAST_REVIEW_DATE_GLOBAL", "Issuer Credit Rating", "Local Currency LT")</f>
        <v>45523</v>
      </c>
      <c r="R1411" s="10">
        <f>_xll.SNL.Clients.Office.Excel.Functions.SPG(A1411, "RD_CREDIT_RATING_DATE_GLOBAL", "Issuer Credit Rating", "Local Currency LT|0")</f>
        <v>45160</v>
      </c>
      <c r="S1411" s="10">
        <f>_xll.SNL.Clients.Office.Excel.Functions.SPG(A1411, "RD_CREDIT_WATCH_OUTLOOK_DATE_GLOBAL", "Issuer Credit Rating", "Local Currency LT|0")</f>
        <v>45160</v>
      </c>
      <c r="T1411" s="13" t="str">
        <f>_xll.SNL.Clients.Office.Excel.Functions.SPG(A1411, "SP_BUSINESS_DESCRIPTION")</f>
        <v>Veralto Corporation provides water analytics, water treatment, marking and coding, and packaging and color services worldwide. It operates through two segments, Water Quality (WQ) and Product Quality &amp; Innovation (PQI). The WQ segment offers precision instrumentation and water treatment technologies to measure, analyze, and treat water in residential, commercial, municipal, industrial, research, and natural resource applications through the Hach, Trojan Technologies, and ChemTreat brands. This segment provides water solutions, including chemical reagents, services, and digital solutions. The PQI segment offers inline printing solutions for products and packaging with marking and coding systems; marking and coding for packaged goods and related consumables; design software and imaging systems for the creation of new packaging designs; color management solutions for printed packages and consumer and industrial products; color standard services for the design industry; and a software solution that provides digital asset management, marketing resource management, and product information management. This segment sells its products and services through the Videojet, Linx, Esko, X-Rite, and Pantone brands to regulated industries, including municipal utilities, food and beverage, pharmaceutical, and industrials. The company was formerly known as DH EAS Holding Corp. and changed its name to Veralto Corporation in February 2023. Veralto Corporation was incorporated in 2022 and is headquartered in Waltham, Massachusetts.</v>
      </c>
    </row>
    <row r="1412" spans="1:20" x14ac:dyDescent="0.3">
      <c r="A1412" s="12" t="s">
        <v>1598</v>
      </c>
      <c r="B1412" s="10">
        <f>_xll.SNL.Clients.Office.Excel.Functions.SPG(A1412,"SP_IPO_DATE")</f>
        <v>35465</v>
      </c>
      <c r="C1412" s="5">
        <f>_xll.SNL.Clients.Office.Excel.Functions.SPG(A1412, "SP_VOLUME_AVG_WEEKLY_TO_SHARES_OUT", , "1M")</f>
        <v>3.9988504350534937</v>
      </c>
      <c r="D1412" s="5">
        <f>_xll.SNL.Clients.Office.Excel.Functions.SPG(A1412, "SP_VOLUME_AVG_WEEKLY_TO_SHARES_OUT", , "3M")</f>
        <v>3.8543034503475986</v>
      </c>
      <c r="E1412" s="5">
        <f>_xll.SNL.Clients.Office.Excel.Functions.SPG(A1412, "SP_VOLUME_AVG_DAILY_TO_1YR_AVG_DAILY", , "1M")</f>
        <v>101.98</v>
      </c>
      <c r="F1412" s="5">
        <f>_xll.SNL.Clients.Office.Excel.Functions.SPG(A1412, "SP_VOLUME_AVG_DAILY_TO_1YR_AVG_DAILY", , "3M")</f>
        <v>98.29</v>
      </c>
      <c r="G1412" s="9" t="str">
        <f>_xll.SNL.Clients.Office.Excel.Functions.SPG(A1412, "IQ_SECTOR")</f>
        <v>Health Care</v>
      </c>
      <c r="H1412" s="9" t="str">
        <f>_xll.SNL.Clients.Office.Excel.Functions.SPG(A1412, "IQ_INDUSTRY_GROUP")</f>
        <v>Pharmaceuticals, Biotechnology and Life Sciences</v>
      </c>
      <c r="I1412" s="9" t="str">
        <f>_xll.SNL.Clients.Office.Excel.Functions.SPG(A1412, "IQ_INDUSTRY")</f>
        <v>Biotechnology</v>
      </c>
      <c r="J1412" s="9" t="str">
        <f>_xll.SNL.Clients.Office.Excel.Functions.SPG(A1412, "IQ_PRIMARY_INDUSTRY")</f>
        <v>Biotechnology</v>
      </c>
      <c r="K1412" s="9" t="str">
        <f>_xll.SNL.Clients.Office.Excel.Functions.SPG(A1412, "NAICS_CODE", "Primary")</f>
        <v>325414 - Biological Product (except Diagnostic) Manufacturing</v>
      </c>
      <c r="L1412" s="9" t="str">
        <f>_xll.SNL.Clients.Office.Excel.Functions.SPG(A1412, "SP_TOPICTAG")</f>
        <v>Dermatology; Orthopaedics; Pain Management; Surgery</v>
      </c>
      <c r="M1412" s="5">
        <f>_xll.SNL.Clients.Office.Excel.Functions.SPG(A1412, "SP_PCT_SHARES_OWNED_ALL_INSTITUTIONS")</f>
        <v>106.9</v>
      </c>
      <c r="N1412" s="9" t="str">
        <f>_xll.SNL.Clients.Office.Excel.Functions.SPG(A1412, "RD_CREDIT_RATING_GLOBAL", "Issuer Credit Rating", "Local Currency LT|0")</f>
        <v/>
      </c>
      <c r="O1412" s="9" t="str">
        <f>_xll.SNL.Clients.Office.Excel.Functions.SPG(A1412, "RD_CWOL_GLOBAL", "Issuer Credit Rating", "Local Currency LT|0")</f>
        <v/>
      </c>
      <c r="P1412" s="9" t="str">
        <f>_xll.SNL.Clients.Office.Excel.Functions.SPG(A1412, "RD_RATING_ACTION_GLOBAL", "Issuer Credit Rating", "Local Currency LT|0")</f>
        <v/>
      </c>
      <c r="Q1412" s="10" t="str">
        <f>_xll.SNL.Clients.Office.Excel.Functions.SPG(A1412, "RD_LAST_REVIEW_DATE_GLOBAL", "Issuer Credit Rating", "Local Currency LT")</f>
        <v/>
      </c>
      <c r="R1412" s="10" t="str">
        <f>_xll.SNL.Clients.Office.Excel.Functions.SPG(A1412, "RD_CREDIT_RATING_DATE_GLOBAL", "Issuer Credit Rating", "Local Currency LT|0")</f>
        <v/>
      </c>
      <c r="S1412" s="10" t="str">
        <f>_xll.SNL.Clients.Office.Excel.Functions.SPG(A1412, "RD_CREDIT_WATCH_OUTLOOK_DATE_GLOBAL", "Issuer Credit Rating", "Local Currency LT|0")</f>
        <v/>
      </c>
      <c r="T1412" s="13" t="str">
        <f>_xll.SNL.Clients.Office.Excel.Functions.SPG(A1412, "SP_BUSINESS_DESCRIPTION")</f>
        <v>Vericel Corporation, a commercial-stage biopharmaceutical company, engages in the research, development, manufacture, and distribution of cellular therapies for sports medicine and severe burn care markets in North America. The company markets autologous cell therapy products comprising MACI, an autologous cultured chondrocytes on porcine collagen membrane for the repair of symptomatic, and single or multiple full-thickness cartilage defects of the knee; Epicel, a permanent skin replacement humanitarian use device for the treatment of adult and pediatric patients with deep-dermal or full-thickness burns; and NexoBrid, a biological orphan product for eschar removal in adults with deep partial-thickness and/or full-thickness thermal burns. The company was formerly known as Aastrom Biosciences, Inc. Vericel Corporation was incorporated in 1989 and is headquartered in Cambridge, Massachusetts.</v>
      </c>
    </row>
    <row r="1413" spans="1:20" x14ac:dyDescent="0.3">
      <c r="A1413" s="12" t="s">
        <v>1599</v>
      </c>
      <c r="B1413" s="10">
        <f>_xll.SNL.Clients.Office.Excel.Functions.SPG(A1413,"SP_IPO_DATE")</f>
        <v>34571</v>
      </c>
      <c r="C1413" s="5">
        <f>_xll.SNL.Clients.Office.Excel.Functions.SPG(A1413, "SP_VOLUME_AVG_WEEKLY_TO_SHARES_OUT", , "1M")</f>
        <v>1.7881213377816225</v>
      </c>
      <c r="D1413" s="5">
        <f>_xll.SNL.Clients.Office.Excel.Functions.SPG(A1413, "SP_VOLUME_AVG_WEEKLY_TO_SHARES_OUT", , "3M")</f>
        <v>2.1885417420940461</v>
      </c>
      <c r="E1413" s="5">
        <f>_xll.SNL.Clients.Office.Excel.Functions.SPG(A1413, "SP_VOLUME_AVG_DAILY_TO_1YR_AVG_DAILY", , "1M")</f>
        <v>63.98</v>
      </c>
      <c r="F1413" s="5">
        <f>_xll.SNL.Clients.Office.Excel.Functions.SPG(A1413, "SP_VOLUME_AVG_DAILY_TO_1YR_AVG_DAILY", , "3M")</f>
        <v>78.3</v>
      </c>
      <c r="G1413" s="9" t="str">
        <f>_xll.SNL.Clients.Office.Excel.Functions.SPG(A1413, "IQ_SECTOR")</f>
        <v>Real Estate</v>
      </c>
      <c r="H1413" s="9" t="str">
        <f>_xll.SNL.Clients.Office.Excel.Functions.SPG(A1413, "IQ_INDUSTRY_GROUP")</f>
        <v>Equity Real Estate Investment Trusts (REITs)</v>
      </c>
      <c r="I1413" s="9" t="str">
        <f>_xll.SNL.Clients.Office.Excel.Functions.SPG(A1413, "IQ_INDUSTRY")</f>
        <v>Residential REITs</v>
      </c>
      <c r="J1413" s="9" t="str">
        <f>_xll.SNL.Clients.Office.Excel.Functions.SPG(A1413, "IQ_PRIMARY_INDUSTRY")</f>
        <v>Multi-Family Residential REITs</v>
      </c>
      <c r="K1413" s="9" t="str">
        <f>_xll.SNL.Clients.Office.Excel.Functions.SPG(A1413, "NAICS_CODE", "Primary")</f>
        <v>531110 - Lessors of Residential Buildings and Dwellings</v>
      </c>
      <c r="L1413" s="9" t="str">
        <f>_xll.SNL.Clients.Office.Excel.Functions.SPG(A1413, "SP_TOPICTAG")</f>
        <v>Lifestyle</v>
      </c>
      <c r="M1413" s="5">
        <f>_xll.SNL.Clients.Office.Excel.Functions.SPG(A1413, "SP_PCT_SHARES_OWNED_ALL_INSTITUTIONS")</f>
        <v>92.5</v>
      </c>
      <c r="N1413" s="9" t="str">
        <f>_xll.SNL.Clients.Office.Excel.Functions.SPG(A1413, "RD_CREDIT_RATING_GLOBAL", "Issuer Credit Rating", "Local Currency LT|0")</f>
        <v>NR</v>
      </c>
      <c r="O1413" s="9" t="str">
        <f>_xll.SNL.Clients.Office.Excel.Functions.SPG(A1413, "RD_CWOL_GLOBAL", "Issuer Credit Rating", "Local Currency LT|0")</f>
        <v>NR</v>
      </c>
      <c r="P1413" s="9" t="str">
        <f>_xll.SNL.Clients.Office.Excel.Functions.SPG(A1413, "RD_RATING_ACTION_GLOBAL", "Issuer Credit Rating", "Local Currency LT|0")</f>
        <v>Not Rated | CreditWatch/Outlook (06/23/2021)</v>
      </c>
      <c r="Q1413" s="10">
        <f>_xll.SNL.Clients.Office.Excel.Functions.SPG(A1413, "RD_LAST_REVIEW_DATE_GLOBAL", "Issuer Credit Rating", "Local Currency LT")</f>
        <v>44370</v>
      </c>
      <c r="R1413" s="10">
        <f>_xll.SNL.Clients.Office.Excel.Functions.SPG(A1413, "RD_CREDIT_RATING_DATE_GLOBAL", "Issuer Credit Rating", "Local Currency LT|0")</f>
        <v>44370</v>
      </c>
      <c r="S1413" s="10">
        <f>_xll.SNL.Clients.Office.Excel.Functions.SPG(A1413, "RD_CREDIT_WATCH_OUTLOOK_DATE_GLOBAL", "Issuer Credit Rating", "Local Currency LT|0")</f>
        <v>44370</v>
      </c>
      <c r="T1413" s="13" t="str">
        <f>_xll.SNL.Clients.Office.Excel.Functions.SPG(A1413, "SP_BUSINESS_DESCRIPTION")</f>
        <v>Veris Residential, Inc. is a forward-thinking, environmentally and socially conscious real estate investment trust (REIT) that primarily owns, operates, acquires and develops holistically-inspired, Class A multifamily properties that meet the sustainability-conscious lifestyle needs of today's residents while seeking to positively impact the communities it serves and the planet at large. The company is guided by an experienced management team and Board of Directors and is underpinned by leading corporate governance principle; a best-in-class and sustainable approach to operations; and an inclusive culture based on equality and meritocratic empowerment.</v>
      </c>
    </row>
    <row r="1414" spans="1:20" x14ac:dyDescent="0.3">
      <c r="A1414" s="12" t="s">
        <v>477</v>
      </c>
      <c r="B1414" s="10">
        <f>_xll.SNL.Clients.Office.Excel.Functions.SPG(A1414,"SP_IPO_DATE")</f>
        <v>35824</v>
      </c>
      <c r="C1414" s="5">
        <f>_xll.SNL.Clients.Office.Excel.Functions.SPG(A1414, "SP_VOLUME_AVG_WEEKLY_TO_SHARES_OUT", , "1M")</f>
        <v>3.7826468425406747</v>
      </c>
      <c r="D1414" s="5">
        <f>_xll.SNL.Clients.Office.Excel.Functions.SPG(A1414, "SP_VOLUME_AVG_WEEKLY_TO_SHARES_OUT", , "3M")</f>
        <v>3.71150293255132</v>
      </c>
      <c r="E1414" s="5">
        <f>_xll.SNL.Clients.Office.Excel.Functions.SPG(A1414, "SP_VOLUME_AVG_DAILY_TO_1YR_AVG_DAILY", , "1M")</f>
        <v>104.35</v>
      </c>
      <c r="F1414" s="5">
        <f>_xll.SNL.Clients.Office.Excel.Functions.SPG(A1414, "SP_VOLUME_AVG_DAILY_TO_1YR_AVG_DAILY", , "3M")</f>
        <v>102.39</v>
      </c>
      <c r="G1414" s="9" t="str">
        <f>_xll.SNL.Clients.Office.Excel.Functions.SPG(A1414, "IQ_SECTOR")</f>
        <v>Information Technology</v>
      </c>
      <c r="H1414" s="9" t="str">
        <f>_xll.SNL.Clients.Office.Excel.Functions.SPG(A1414, "IQ_INDUSTRY_GROUP")</f>
        <v>Software and Services</v>
      </c>
      <c r="I1414" s="9" t="str">
        <f>_xll.SNL.Clients.Office.Excel.Functions.SPG(A1414, "IQ_INDUSTRY")</f>
        <v>IT Services</v>
      </c>
      <c r="J1414" s="9" t="str">
        <f>_xll.SNL.Clients.Office.Excel.Functions.SPG(A1414, "IQ_PRIMARY_INDUSTRY")</f>
        <v>Internet Services and Infrastructure</v>
      </c>
      <c r="K1414" s="9" t="str">
        <f>_xll.SNL.Clients.Office.Excel.Functions.SPG(A1414, "NAICS_CODE", "Primary")</f>
        <v>518210 - Computing Infrastructure Providers, Data Processing, Web Hosting, and Related Services</v>
      </c>
      <c r="L1414" s="9" t="str">
        <f>_xll.SNL.Clients.Office.Excel.Functions.SPG(A1414, "SP_TOPICTAG")</f>
        <v>Data Integration; Cloud Infrastructure; Network Security</v>
      </c>
      <c r="M1414" s="5">
        <f>_xll.SNL.Clients.Office.Excel.Functions.SPG(A1414, "SP_PCT_SHARES_OWNED_ALL_INSTITUTIONS")</f>
        <v>82.57</v>
      </c>
      <c r="N1414" s="9" t="str">
        <f>_xll.SNL.Clients.Office.Excel.Functions.SPG(A1414, "RD_CREDIT_RATING_GLOBAL", "Issuer Credit Rating", "Local Currency LT|0")</f>
        <v>BBB</v>
      </c>
      <c r="O1414" s="9" t="str">
        <f>_xll.SNL.Clients.Office.Excel.Functions.SPG(A1414, "RD_CWOL_GLOBAL", "Issuer Credit Rating", "Local Currency LT|0")</f>
        <v>Stable</v>
      </c>
      <c r="P1414" s="9" t="str">
        <f>_xll.SNL.Clients.Office.Excel.Functions.SPG(A1414, "RD_RATING_ACTION_GLOBAL", "Issuer Credit Rating", "Local Currency LT|0")</f>
        <v>Upgrade | CreditWatch/Outlook (04/16/2021)</v>
      </c>
      <c r="Q1414" s="10">
        <f>_xll.SNL.Clients.Office.Excel.Functions.SPG(A1414, "RD_LAST_REVIEW_DATE_GLOBAL", "Issuer Credit Rating", "Local Currency LT")</f>
        <v>45404</v>
      </c>
      <c r="R1414" s="10">
        <f>_xll.SNL.Clients.Office.Excel.Functions.SPG(A1414, "RD_CREDIT_RATING_DATE_GLOBAL", "Issuer Credit Rating", "Local Currency LT|0")</f>
        <v>44302</v>
      </c>
      <c r="S1414" s="10">
        <f>_xll.SNL.Clients.Office.Excel.Functions.SPG(A1414, "RD_CREDIT_WATCH_OUTLOOK_DATE_GLOBAL", "Issuer Credit Rating", "Local Currency LT|0")</f>
        <v>44302</v>
      </c>
      <c r="T1414" s="13" t="str">
        <f>_xll.SNL.Clients.Office.Excel.Functions.SPG(A1414, "SP_BUSINESS_DESCRIPTION")</f>
        <v>VeriSign, Inc., together with its subsidiaries, provides domain name registry services and internet infrastructure that enables internet navigation for various recognized domain names worldwide. The company enables the security, stability, and resiliency of internet infrastructure and services, including providing root zone maintainer services, operating two of thirteen internet root servers; and offering registration services and authoritative resolution for the .com and .net domains, which supports global e-commerce. It operates directory for .name and .cc; and back-end systems for .edu, domain names. VeriSign, Inc. was incorporated in 1995 and is headquartered in Reston, Virginia.</v>
      </c>
    </row>
    <row r="1415" spans="1:20" x14ac:dyDescent="0.3">
      <c r="A1415" s="12" t="s">
        <v>478</v>
      </c>
      <c r="B1415" s="10">
        <f>_xll.SNL.Clients.Office.Excel.Functions.SPG(A1415,"SP_IPO_DATE")</f>
        <v>40092</v>
      </c>
      <c r="C1415" s="5">
        <f>_xll.SNL.Clients.Office.Excel.Functions.SPG(A1415, "SP_VOLUME_AVG_WEEKLY_TO_SHARES_OUT", , "1M")</f>
        <v>2.1164670372764776</v>
      </c>
      <c r="D1415" s="5">
        <f>_xll.SNL.Clients.Office.Excel.Functions.SPG(A1415, "SP_VOLUME_AVG_WEEKLY_TO_SHARES_OUT", , "3M")</f>
        <v>2.3971597748998366</v>
      </c>
      <c r="E1415" s="5">
        <f>_xll.SNL.Clients.Office.Excel.Functions.SPG(A1415, "SP_VOLUME_AVG_DAILY_TO_1YR_AVG_DAILY", , "1M")</f>
        <v>77.78</v>
      </c>
      <c r="F1415" s="5">
        <f>_xll.SNL.Clients.Office.Excel.Functions.SPG(A1415, "SP_VOLUME_AVG_DAILY_TO_1YR_AVG_DAILY", , "3M")</f>
        <v>88.1</v>
      </c>
      <c r="G1415" s="9" t="str">
        <f>_xll.SNL.Clients.Office.Excel.Functions.SPG(A1415, "IQ_SECTOR")</f>
        <v>Industrials</v>
      </c>
      <c r="H1415" s="9" t="str">
        <f>_xll.SNL.Clients.Office.Excel.Functions.SPG(A1415, "IQ_INDUSTRY_GROUP")</f>
        <v>Commercial and Professional Services</v>
      </c>
      <c r="I1415" s="9" t="str">
        <f>_xll.SNL.Clients.Office.Excel.Functions.SPG(A1415, "IQ_INDUSTRY")</f>
        <v>Professional Services</v>
      </c>
      <c r="J1415" s="9" t="str">
        <f>_xll.SNL.Clients.Office.Excel.Functions.SPG(A1415, "IQ_PRIMARY_INDUSTRY")</f>
        <v>Research and Consulting Services</v>
      </c>
      <c r="K1415" s="9" t="str">
        <f>_xll.SNL.Clients.Office.Excel.Functions.SPG(A1415, "NAICS_CODE", "Primary")</f>
        <v>561499 - All Other Business Support Services</v>
      </c>
      <c r="L1415" s="9" t="str">
        <f>_xll.SNL.Clients.Office.Excel.Functions.SPG(A1415, "SP_TOPICTAG")</f>
        <v>Anti-Fraud; Data Integration; Insurtech; Predictive Analytics; Machine Learning; Data Protection; Artificial Intelligence</v>
      </c>
      <c r="M1415" s="5">
        <f>_xll.SNL.Clients.Office.Excel.Functions.SPG(A1415, "SP_PCT_SHARES_OWNED_ALL_INSTITUTIONS")</f>
        <v>92.26</v>
      </c>
      <c r="N1415" s="9" t="str">
        <f>_xll.SNL.Clients.Office.Excel.Functions.SPG(A1415, "RD_CREDIT_RATING_GLOBAL", "Issuer Credit Rating", "Local Currency LT|0")</f>
        <v>BBB</v>
      </c>
      <c r="O1415" s="9" t="str">
        <f>_xll.SNL.Clients.Office.Excel.Functions.SPG(A1415, "RD_CWOL_GLOBAL", "Issuer Credit Rating", "Local Currency LT|0")</f>
        <v>Stable</v>
      </c>
      <c r="P1415" s="9" t="str">
        <f>_xll.SNL.Clients.Office.Excel.Functions.SPG(A1415, "RD_RATING_ACTION_GLOBAL", "Issuer Credit Rating", "Local Currency LT|0")</f>
        <v>Upgrade | CreditWatch/Outlook (01/30/2019)</v>
      </c>
      <c r="Q1415" s="10">
        <f>_xll.SNL.Clients.Office.Excel.Functions.SPG(A1415, "RD_LAST_REVIEW_DATE_GLOBAL", "Issuer Credit Rating", "Local Currency LT")</f>
        <v>45632</v>
      </c>
      <c r="R1415" s="10">
        <f>_xll.SNL.Clients.Office.Excel.Functions.SPG(A1415, "RD_CREDIT_RATING_DATE_GLOBAL", "Issuer Credit Rating", "Local Currency LT|0")</f>
        <v>43495</v>
      </c>
      <c r="S1415" s="10">
        <f>_xll.SNL.Clients.Office.Excel.Functions.SPG(A1415, "RD_CREDIT_WATCH_OUTLOOK_DATE_GLOBAL", "Issuer Credit Rating", "Local Currency LT|0")</f>
        <v>43495</v>
      </c>
      <c r="T1415" s="13" t="str">
        <f>_xll.SNL.Clients.Office.Excel.Functions.SPG(A1415, "SP_BUSINESS_DESCRIPTION")</f>
        <v>Verisk Analytics, Inc. provides data analytics and technology solutions to the insurance markets in the United States and internationally. It offers policy language, prospective loss costs, policy writing and rating rules, and various underwriting solutions for risk selection and segmentation, pricing, and workflow optimization; property- and auto- specific rating and underwriting information solutions that allows clients to understand, quantify, underwrite, mitigate, and avoid potential loss for risks; catastrophe modeling solutions, which enables companies to identify, quantify, and plan for the financial consequences of catastrophes for use by insurers, reinsurers, intermediaries, financial institutions, and governments. The company also provides life insurance solutions for transforming current workflows in life insurance underwriting, claim insights, policy administration, unclaimed property/equity, compliance and fraud detection, and actuarial and portfolio modeling; Marketing Solutions, such as compliant, real-time decisioning, profitability, and risk assessment for inbound consumer interactions; and international underwriting and claims solutions. In addition, it offers claims insurance solutions, which provides analytics in fraud detection, compliance reporting, subrogation liability assessment, litigation, and repair cost estimation and valuation solutions; and casualty solutions, such as compliance, casualty claims decision support, and workflow automation solutions. Further, the company supplies software to the specialty insurance market. The company was founded in 1971 and is headquartered in Jersey City, New Jersey.</v>
      </c>
    </row>
    <row r="1416" spans="1:20" x14ac:dyDescent="0.3">
      <c r="A1416" s="12" t="s">
        <v>1600</v>
      </c>
      <c r="B1416" s="10">
        <f>_xll.SNL.Clients.Office.Excel.Functions.SPG(A1416,"SP_IPO_DATE")</f>
        <v>41920</v>
      </c>
      <c r="C1416" s="5">
        <f>_xll.SNL.Clients.Office.Excel.Functions.SPG(A1416, "SP_VOLUME_AVG_WEEKLY_TO_SHARES_OUT", , "1M")</f>
        <v>3.8518483664050542</v>
      </c>
      <c r="D1416" s="5">
        <f>_xll.SNL.Clients.Office.Excel.Functions.SPG(A1416, "SP_VOLUME_AVG_WEEKLY_TO_SHARES_OUT", , "3M")</f>
        <v>3.683774282896072</v>
      </c>
      <c r="E1416" s="5">
        <f>_xll.SNL.Clients.Office.Excel.Functions.SPG(A1416, "SP_VOLUME_AVG_DAILY_TO_1YR_AVG_DAILY", , "1M")</f>
        <v>104.4</v>
      </c>
      <c r="F1416" s="5">
        <f>_xll.SNL.Clients.Office.Excel.Functions.SPG(A1416, "SP_VOLUME_AVG_DAILY_TO_1YR_AVG_DAILY", , "3M")</f>
        <v>99.85</v>
      </c>
      <c r="G1416" s="9" t="str">
        <f>_xll.SNL.Clients.Office.Excel.Functions.SPG(A1416, "IQ_SECTOR")</f>
        <v>Financials</v>
      </c>
      <c r="H1416" s="9" t="str">
        <f>_xll.SNL.Clients.Office.Excel.Functions.SPG(A1416, "IQ_INDUSTRY_GROUP")</f>
        <v>Banks</v>
      </c>
      <c r="I1416" s="9" t="str">
        <f>_xll.SNL.Clients.Office.Excel.Functions.SPG(A1416, "IQ_INDUSTRY")</f>
        <v>Banks</v>
      </c>
      <c r="J1416" s="9" t="str">
        <f>_xll.SNL.Clients.Office.Excel.Functions.SPG(A1416, "IQ_PRIMARY_INDUSTRY")</f>
        <v>Regional Banks</v>
      </c>
      <c r="K1416" s="9" t="str">
        <f>_xll.SNL.Clients.Office.Excel.Functions.SPG(A1416, "NAICS_CODE", "Primary")</f>
        <v>522110 - Commercial Banking</v>
      </c>
      <c r="L1416" s="9" t="str">
        <f>_xll.SNL.Clients.Office.Excel.Functions.SPG(A1416, "SP_TOPICTAG")</f>
        <v>Consumer Lending; Banking as a Service</v>
      </c>
      <c r="M1416" s="5">
        <f>_xll.SNL.Clients.Office.Excel.Functions.SPG(A1416, "SP_PCT_SHARES_OWNED_ALL_INSTITUTIONS")</f>
        <v>90.26</v>
      </c>
      <c r="N1416" s="9" t="str">
        <f>_xll.SNL.Clients.Office.Excel.Functions.SPG(A1416, "RD_CREDIT_RATING_GLOBAL", "Issuer Credit Rating", "Local Currency LT|0")</f>
        <v/>
      </c>
      <c r="O1416" s="9" t="str">
        <f>_xll.SNL.Clients.Office.Excel.Functions.SPG(A1416, "RD_CWOL_GLOBAL", "Issuer Credit Rating", "Local Currency LT|0")</f>
        <v/>
      </c>
      <c r="P1416" s="9" t="str">
        <f>_xll.SNL.Clients.Office.Excel.Functions.SPG(A1416, "RD_RATING_ACTION_GLOBAL", "Issuer Credit Rating", "Local Currency LT|0")</f>
        <v/>
      </c>
      <c r="Q1416" s="10" t="str">
        <f>_xll.SNL.Clients.Office.Excel.Functions.SPG(A1416, "RD_LAST_REVIEW_DATE_GLOBAL", "Issuer Credit Rating", "Local Currency LT")</f>
        <v/>
      </c>
      <c r="R1416" s="10" t="str">
        <f>_xll.SNL.Clients.Office.Excel.Functions.SPG(A1416, "RD_CREDIT_RATING_DATE_GLOBAL", "Issuer Credit Rating", "Local Currency LT|0")</f>
        <v/>
      </c>
      <c r="S1416" s="10" t="str">
        <f>_xll.SNL.Clients.Office.Excel.Functions.SPG(A1416, "RD_CREDIT_WATCH_OUTLOOK_DATE_GLOBAL", "Issuer Credit Rating", "Local Currency LT|0")</f>
        <v/>
      </c>
      <c r="T1416" s="13" t="str">
        <f>_xll.SNL.Clients.Office.Excel.Functions.SPG(A1416, "SP_BUSINESS_DESCRIPTION")</f>
        <v>Veritex Holdings, Inc. operates as the bank holding company for Veritex Community Bank that provides various commercial banking products and services to small and medium-sized businesses, and professionals. The company accepts deposit products include demand, savings, money market, and time accounts. Its loan products include commercial real estate and general commercial, mortgage warehouse loans, residential real estate, construction and land, farmland, paycheck protection program, 1-4 family residential, agricultural, multi-family residential, and consumer loans, as well as purchased receivables financing. The company also provides interest rate swap services; and a range of online banking solutions, such as access to account balances, online transfers, online bill payment and electronic delivery of customer statements, and ATMs, as well as mobile banking, mail, and personal appointment. In addition, it offers debit cards, night depository services, direct deposits, cashier's checks, and letters of credit; treasury management services, including balance reporting, transfers between accounts, wire transfer initiation, automated clearinghouse origination, and stop payments; and cash management deposit products and services consisting of lockbox, remote deposit capture, positive pay, reverse positive pay, account reconciliation services, zero balance accounts, and sweep accounts. The company operates full-service branches located in the Dallas-Fort Worth metroplex, and the Houston metropolitan area. Veritex Holdings, Inc. was incorporated in 2009 and is headquartered in Dallas, Texas.</v>
      </c>
    </row>
    <row r="1417" spans="1:20" x14ac:dyDescent="0.3">
      <c r="A1417" s="12" t="s">
        <v>479</v>
      </c>
      <c r="B1417" s="10" t="str">
        <f>_xll.SNL.Clients.Office.Excel.Functions.SPG(A1417,"SP_IPO_DATE")</f>
        <v/>
      </c>
      <c r="C1417" s="5">
        <f>_xll.SNL.Clients.Office.Excel.Functions.SPG(A1417, "SP_VOLUME_AVG_WEEKLY_TO_SHARES_OUT", , "1M")</f>
        <v>2.7713010863872038</v>
      </c>
      <c r="D1417" s="5">
        <f>_xll.SNL.Clients.Office.Excel.Functions.SPG(A1417, "SP_VOLUME_AVG_WEEKLY_TO_SHARES_OUT", , "3M")</f>
        <v>2.3943402159470732</v>
      </c>
      <c r="E1417" s="5">
        <f>_xll.SNL.Clients.Office.Excel.Functions.SPG(A1417, "SP_VOLUME_AVG_DAILY_TO_1YR_AVG_DAILY", , "1M")</f>
        <v>126.42</v>
      </c>
      <c r="F1417" s="5">
        <f>_xll.SNL.Clients.Office.Excel.Functions.SPG(A1417, "SP_VOLUME_AVG_DAILY_TO_1YR_AVG_DAILY", , "3M")</f>
        <v>109.22</v>
      </c>
      <c r="G1417" s="9" t="str">
        <f>_xll.SNL.Clients.Office.Excel.Functions.SPG(A1417, "IQ_SECTOR")</f>
        <v>Communication Services</v>
      </c>
      <c r="H1417" s="9" t="str">
        <f>_xll.SNL.Clients.Office.Excel.Functions.SPG(A1417, "IQ_INDUSTRY_GROUP")</f>
        <v>Telecommunication Services</v>
      </c>
      <c r="I1417" s="9" t="str">
        <f>_xll.SNL.Clients.Office.Excel.Functions.SPG(A1417, "IQ_INDUSTRY")</f>
        <v>Diversified Telecommunication Services</v>
      </c>
      <c r="J1417" s="9" t="str">
        <f>_xll.SNL.Clients.Office.Excel.Functions.SPG(A1417, "IQ_PRIMARY_INDUSTRY")</f>
        <v>Integrated Telecommunication Services</v>
      </c>
      <c r="K1417" s="9" t="str">
        <f>_xll.SNL.Clients.Office.Excel.Functions.SPG(A1417, "NAICS_CODE", "Primary")</f>
        <v>517 - Telecommunications</v>
      </c>
      <c r="L1417" s="9" t="str">
        <f>_xll.SNL.Clients.Office.Excel.Functions.SPG(A1417, "SP_TOPICTAG")</f>
        <v>Network Backbone; VoIP; Enterprise Voip and Telephony; Edge Computing; Network Security; SSL VPNs; 5G; Utility Scale Solar</v>
      </c>
      <c r="M1417" s="5">
        <f>_xll.SNL.Clients.Office.Excel.Functions.SPG(A1417, "SP_PCT_SHARES_OWNED_ALL_INSTITUTIONS")</f>
        <v>64.86</v>
      </c>
      <c r="N1417" s="9" t="str">
        <f>_xll.SNL.Clients.Office.Excel.Functions.SPG(A1417, "RD_CREDIT_RATING_GLOBAL", "Issuer Credit Rating", "Local Currency LT|0")</f>
        <v>BBB+</v>
      </c>
      <c r="O1417" s="9" t="str">
        <f>_xll.SNL.Clients.Office.Excel.Functions.SPG(A1417, "RD_CWOL_GLOBAL", "Issuer Credit Rating", "Local Currency LT|0")</f>
        <v>Stable</v>
      </c>
      <c r="P1417" s="9" t="str">
        <f>_xll.SNL.Clients.Office.Excel.Functions.SPG(A1417, "RD_RATING_ACTION_GLOBAL", "Issuer Credit Rating", "Local Currency LT|0")</f>
        <v>CreditWatch/Outlook (03/04/2021)</v>
      </c>
      <c r="Q1417" s="10">
        <f>_xll.SNL.Clients.Office.Excel.Functions.SPG(A1417, "RD_LAST_REVIEW_DATE_GLOBAL", "Issuer Credit Rating", "Local Currency LT")</f>
        <v>45448</v>
      </c>
      <c r="R1417" s="10">
        <f>_xll.SNL.Clients.Office.Excel.Functions.SPG(A1417, "RD_CREDIT_RATING_DATE_GLOBAL", "Issuer Credit Rating", "Local Currency LT|0")</f>
        <v>41519</v>
      </c>
      <c r="S1417" s="10">
        <f>_xll.SNL.Clients.Office.Excel.Functions.SPG(A1417, "RD_CREDIT_WATCH_OUTLOOK_DATE_GLOBAL", "Issuer Credit Rating", "Local Currency LT|0")</f>
        <v>44259</v>
      </c>
      <c r="T1417" s="13" t="str">
        <f>_xll.SNL.Clients.Office.Excel.Functions.SPG(A1417, "SP_BUSINESS_DESCRIPTION")</f>
        <v>Verizon Communications Inc., through its subsidiaries, engages in the provision of communications, technology, information, and entertainment products and services to consumers, businesses, and governmental entities worldwide. It operates in two segments, Verizon Consumer Group (Consumer) and Verizon Business Group (Business). The Consumer segment provides wireless services across the wireless networks in the United States under the Verizon and TracFone brands and through wholesale and other arrangements; and fixed wireless access (FWA) broadband through its wireless networks, as well as related equipment and devices, such as smartphones, tablets, smart watches, and other wireless-enabled connected devices. The segment also offers wireline services in the Mid-Atlantic and Northeastern United States, as well as Washington D.C. through its fiber-optic network, Verizon Fios product portfolio, and a copper-based network. The Business segment provides wireless and wireline communications services and products, including FWA broadband, data, video and conferencing, corporate networking, security and managed network, local and long-distance voice, and network access services to deliver various IoT services and products to businesses, government customers, and wireless and wireline carriers in the United States and internationally. The company was formerly known as Bell Atlantic Corporation and changed its name to Verizon Communications Inc. in June 2000. Verizon Communications Inc. was incorporated in 1983 and is headquartered in New York, New York.</v>
      </c>
    </row>
    <row r="1418" spans="1:20" x14ac:dyDescent="0.3">
      <c r="A1418" s="12" t="s">
        <v>1601</v>
      </c>
      <c r="B1418" s="10" t="str">
        <f>_xll.SNL.Clients.Office.Excel.Functions.SPG(A1418,"SP_IPO_DATE")</f>
        <v/>
      </c>
      <c r="C1418" s="5">
        <f>_xll.SNL.Clients.Office.Excel.Functions.SPG(A1418, "SP_VOLUME_AVG_WEEKLY_TO_SHARES_OUT", , "1M")</f>
        <v>2.7983768057184539</v>
      </c>
      <c r="D1418" s="5">
        <f>_xll.SNL.Clients.Office.Excel.Functions.SPG(A1418, "SP_VOLUME_AVG_WEEKLY_TO_SHARES_OUT", , "3M")</f>
        <v>3.1177146256399424</v>
      </c>
      <c r="E1418" s="5">
        <f>_xll.SNL.Clients.Office.Excel.Functions.SPG(A1418, "SP_VOLUME_AVG_DAILY_TO_1YR_AVG_DAILY", , "1M")</f>
        <v>85.79</v>
      </c>
      <c r="F1418" s="5">
        <f>_xll.SNL.Clients.Office.Excel.Functions.SPG(A1418, "SP_VOLUME_AVG_DAILY_TO_1YR_AVG_DAILY", , "3M")</f>
        <v>95.58</v>
      </c>
      <c r="G1418" s="9" t="str">
        <f>_xll.SNL.Clients.Office.Excel.Functions.SPG(A1418, "IQ_SECTOR")</f>
        <v>Industrials</v>
      </c>
      <c r="H1418" s="9" t="str">
        <f>_xll.SNL.Clients.Office.Excel.Functions.SPG(A1418, "IQ_INDUSTRY_GROUP")</f>
        <v>Commercial and Professional Services</v>
      </c>
      <c r="I1418" s="9" t="str">
        <f>_xll.SNL.Clients.Office.Excel.Functions.SPG(A1418, "IQ_INDUSTRY")</f>
        <v>Professional Services</v>
      </c>
      <c r="J1418" s="9" t="str">
        <f>_xll.SNL.Clients.Office.Excel.Functions.SPG(A1418, "IQ_PRIMARY_INDUSTRY")</f>
        <v>Data Processing and Outsourced Services</v>
      </c>
      <c r="K1418" s="9" t="str">
        <f>_xll.SNL.Clients.Office.Excel.Functions.SPG(A1418, "NAICS_CODE", "Primary")</f>
        <v>518 - Computing Infrastructure Providers, Data Processing, Web Hosting, and Related Services</v>
      </c>
      <c r="L1418" s="9" t="str">
        <f>_xll.SNL.Clients.Office.Excel.Functions.SPG(A1418, "SP_TOPICTAG")</f>
        <v>Data Integration; Data Protection; Fleet Management; GPS; Process Automation; Smart Cities; Software Development</v>
      </c>
      <c r="M1418" s="5">
        <f>_xll.SNL.Clients.Office.Excel.Functions.SPG(A1418, "SP_PCT_SHARES_OWNED_ALL_INSTITUTIONS")</f>
        <v>100.29</v>
      </c>
      <c r="N1418" s="9" t="str">
        <f>_xll.SNL.Clients.Office.Excel.Functions.SPG(A1418, "RD_CREDIT_RATING_GLOBAL", "Issuer Credit Rating", "Local Currency LT|0")</f>
        <v>BB-</v>
      </c>
      <c r="O1418" s="9" t="str">
        <f>_xll.SNL.Clients.Office.Excel.Functions.SPG(A1418, "RD_CWOL_GLOBAL", "Issuer Credit Rating", "Local Currency LT|0")</f>
        <v>Stable</v>
      </c>
      <c r="P1418" s="9" t="str">
        <f>_xll.SNL.Clients.Office.Excel.Functions.SPG(A1418, "RD_RATING_ACTION_GLOBAL", "Issuer Credit Rating", "Local Currency LT|0")</f>
        <v>Upgrade | CreditWatch/Outlook (05/11/2023)</v>
      </c>
      <c r="Q1418" s="10">
        <f>_xll.SNL.Clients.Office.Excel.Functions.SPG(A1418, "RD_LAST_REVIEW_DATE_GLOBAL", "Issuer Credit Rating", "Local Currency LT")</f>
        <v>45432</v>
      </c>
      <c r="R1418" s="10">
        <f>_xll.SNL.Clients.Office.Excel.Functions.SPG(A1418, "RD_CREDIT_RATING_DATE_GLOBAL", "Issuer Credit Rating", "Local Currency LT|0")</f>
        <v>45057</v>
      </c>
      <c r="S1418" s="10">
        <f>_xll.SNL.Clients.Office.Excel.Functions.SPG(A1418, "RD_CREDIT_WATCH_OUTLOOK_DATE_GLOBAL", "Issuer Credit Rating", "Local Currency LT|0")</f>
        <v>45057</v>
      </c>
      <c r="T1418" s="13" t="str">
        <f>_xll.SNL.Clients.Office.Excel.Functions.SPG(A1418, "SP_BUSINESS_DESCRIPTION")</f>
        <v>Verra Mobility Corporation provides smart mobility technology solutions and services in the United States, Australia, Canada, and Europe. It operates through three segments: Commercial Services, Government Solutions, and Parking Solutions. The Commercial Services segment provides automated toll and violations management, and title and registration services to rental car companies, fleet management companies, and other large fleet owners. The Government Solutions segment offers automated safety solutions to national, state, and local government agencies, including services and technologies that enable photo enforcement through road safety cameras to detect and process traffic violations for red-light, speed, school bus, and city bus lanes. This segment serves municipalities, counties, school districts, and law enforcement agencies. The Parking Solutions segment provides an integrated suite of parking software and hardware solutions to universities, municipalities, parking operators, healthcare facilities, and transportation hubs. Verra Mobility Corporation was incorporated in 2016 and is headquartered in Mesa, Arizona.</v>
      </c>
    </row>
    <row r="1419" spans="1:20" x14ac:dyDescent="0.3">
      <c r="A1419" s="12" t="s">
        <v>480</v>
      </c>
      <c r="B1419" s="10">
        <f>_xll.SNL.Clients.Office.Excel.Functions.SPG(A1419,"SP_IPO_DATE")</f>
        <v>33442</v>
      </c>
      <c r="C1419" s="5">
        <f>_xll.SNL.Clients.Office.Excel.Functions.SPG(A1419, "SP_VOLUME_AVG_WEEKLY_TO_SHARES_OUT", , "1M")</f>
        <v>3.0122290038800079</v>
      </c>
      <c r="D1419" s="5">
        <f>_xll.SNL.Clients.Office.Excel.Functions.SPG(A1419, "SP_VOLUME_AVG_WEEKLY_TO_SHARES_OUT", , "3M")</f>
        <v>3.2027050164229931</v>
      </c>
      <c r="E1419" s="5">
        <f>_xll.SNL.Clients.Office.Excel.Functions.SPG(A1419, "SP_VOLUME_AVG_DAILY_TO_1YR_AVG_DAILY", , "1M")</f>
        <v>125.14</v>
      </c>
      <c r="F1419" s="5">
        <f>_xll.SNL.Clients.Office.Excel.Functions.SPG(A1419, "SP_VOLUME_AVG_DAILY_TO_1YR_AVG_DAILY", , "3M")</f>
        <v>133.05000000000001</v>
      </c>
      <c r="G1419" s="9" t="str">
        <f>_xll.SNL.Clients.Office.Excel.Functions.SPG(A1419, "IQ_SECTOR")</f>
        <v>Health Care</v>
      </c>
      <c r="H1419" s="9" t="str">
        <f>_xll.SNL.Clients.Office.Excel.Functions.SPG(A1419, "IQ_INDUSTRY_GROUP")</f>
        <v>Pharmaceuticals, Biotechnology and Life Sciences</v>
      </c>
      <c r="I1419" s="9" t="str">
        <f>_xll.SNL.Clients.Office.Excel.Functions.SPG(A1419, "IQ_INDUSTRY")</f>
        <v>Biotechnology</v>
      </c>
      <c r="J1419" s="9" t="str">
        <f>_xll.SNL.Clients.Office.Excel.Functions.SPG(A1419, "IQ_PRIMARY_INDUSTRY")</f>
        <v>Biotechnology</v>
      </c>
      <c r="K1419" s="9" t="str">
        <f>_xll.SNL.Clients.Office.Excel.Functions.SPG(A1419, "NAICS_CODE", "Primary")</f>
        <v>325412 - Pharmaceutical Preparation Manufacturing</v>
      </c>
      <c r="L1419" s="9" t="str">
        <f>_xll.SNL.Clients.Office.Excel.Functions.SPG(A1419, "SP_TOPICTAG")</f>
        <v>Diabetes; Genetics; Genetic Disorder; Hematology; Neurology; Pain Management; Respiratory</v>
      </c>
      <c r="M1419" s="5">
        <f>_xll.SNL.Clients.Office.Excel.Functions.SPG(A1419, "SP_PCT_SHARES_OWNED_ALL_INSTITUTIONS")</f>
        <v>89.7</v>
      </c>
      <c r="N1419" s="9" t="str">
        <f>_xll.SNL.Clients.Office.Excel.Functions.SPG(A1419, "RD_CREDIT_RATING_GLOBAL", "Issuer Credit Rating", "Local Currency LT|0")</f>
        <v/>
      </c>
      <c r="O1419" s="9" t="str">
        <f>_xll.SNL.Clients.Office.Excel.Functions.SPG(A1419, "RD_CWOL_GLOBAL", "Issuer Credit Rating", "Local Currency LT|0")</f>
        <v/>
      </c>
      <c r="P1419" s="9" t="str">
        <f>_xll.SNL.Clients.Office.Excel.Functions.SPG(A1419, "RD_RATING_ACTION_GLOBAL", "Issuer Credit Rating", "Local Currency LT|0")</f>
        <v/>
      </c>
      <c r="Q1419" s="10" t="str">
        <f>_xll.SNL.Clients.Office.Excel.Functions.SPG(A1419, "RD_LAST_REVIEW_DATE_GLOBAL", "Issuer Credit Rating", "Local Currency LT")</f>
        <v/>
      </c>
      <c r="R1419" s="10" t="str">
        <f>_xll.SNL.Clients.Office.Excel.Functions.SPG(A1419, "RD_CREDIT_RATING_DATE_GLOBAL", "Issuer Credit Rating", "Local Currency LT|0")</f>
        <v/>
      </c>
      <c r="S1419" s="10" t="str">
        <f>_xll.SNL.Clients.Office.Excel.Functions.SPG(A1419, "RD_CREDIT_WATCH_OUTLOOK_DATE_GLOBAL", "Issuer Credit Rating", "Local Currency LT|0")</f>
        <v/>
      </c>
      <c r="T1419" s="13" t="str">
        <f>_xll.SNL.Clients.Office.Excel.Functions.SPG(A1419, "SP_BUSINESS_DESCRIPTION")</f>
        <v>Vertex Pharmaceuticals Incorporated, a biotechnology company, engages in developing and commercializing therapies for treating cystic fibrosis (CF). It markets TRIKAFTA/KAFTRIO for people with CF with at least one F508del mutation for 2 years of age or older; SYMDEKO/SYMKEVI for people with CF for 6 years of age or older;  ORKAMBI for CF patients 1 year or older; and KALYDECO for the treatment of patients with 1 year or older who have CF with ivacaftor. The company’s pipeline includes VX-522, a CFTR mRNA therapeutic designed to treat the underlying cause of CF, which is in Phase 1 clinical trial; VX-548, a non-opioid medicine for the treatment of acute and neuropathic pain which is in Phase 3 clinical trial; Exa-cel, for the treatment of sickle cell disease and transfusion-dependent beta thalassemia which is in Phase 2/3 clinical trial. In addition, it provides inaxaplin for the treatment of APOL1-mediated focal segmental glomerulosclerosis and co-morbidities, such as hypertension which is in single Phase 2/3; VX- 880 and VX-264, treatment for Type 1 Diabetes which is in Phase 1/2 clinical trial;  VX-970, which is in Phase 2 clinical trial for the treatment of cancer; and VX-803 and VX-984 for treatment of cancer in Phase 1 clinical trial. Further, it sells the products to specialty pharmacy and specialty distributors in the United States, as well as retail pharmacies, hospitals, and clinics. Additionally, the company has collaborations with CRISPR Therapeutics AG.; Moderna, Inc.; Entrada Therapeutics, Inc.; Arbor Biotechnologies, Inc.; Mammoth Biosciences, Inc.; and Verve Therapeutics., as well as collaborations with Tevard Biosciences to develop novel tRNA-based therapies for duchenne muscular dystrophy. Vertex Pharmaceuticals Incorporated was founded in 1989 and is headquartered in Boston, Massachusetts.</v>
      </c>
    </row>
    <row r="1420" spans="1:20" x14ac:dyDescent="0.3">
      <c r="A1420" s="12" t="s">
        <v>1602</v>
      </c>
      <c r="B1420" s="10" t="str">
        <f>_xll.SNL.Clients.Office.Excel.Functions.SPG(A1420,"SP_IPO_DATE")</f>
        <v/>
      </c>
      <c r="C1420" s="5">
        <f>_xll.SNL.Clients.Office.Excel.Functions.SPG(A1420, "SP_VOLUME_AVG_WEEKLY_TO_SHARES_OUT", , "1M")</f>
        <v>4.9806265484022259</v>
      </c>
      <c r="D1420" s="5">
        <f>_xll.SNL.Clients.Office.Excel.Functions.SPG(A1420, "SP_VOLUME_AVG_WEEKLY_TO_SHARES_OUT", , "3M")</f>
        <v>7.4181769288420698</v>
      </c>
      <c r="E1420" s="5">
        <f>_xll.SNL.Clients.Office.Excel.Functions.SPG(A1420, "SP_VOLUME_AVG_DAILY_TO_1YR_AVG_DAILY", , "1M")</f>
        <v>61.65</v>
      </c>
      <c r="F1420" s="5">
        <f>_xll.SNL.Clients.Office.Excel.Functions.SPG(A1420, "SP_VOLUME_AVG_DAILY_TO_1YR_AVG_DAILY", , "3M")</f>
        <v>91.82</v>
      </c>
      <c r="G1420" s="9" t="str">
        <f>_xll.SNL.Clients.Office.Excel.Functions.SPG(A1420, "IQ_SECTOR")</f>
        <v>Industrials</v>
      </c>
      <c r="H1420" s="9" t="str">
        <f>_xll.SNL.Clients.Office.Excel.Functions.SPG(A1420, "IQ_INDUSTRY_GROUP")</f>
        <v>Commercial and Professional Services</v>
      </c>
      <c r="I1420" s="9" t="str">
        <f>_xll.SNL.Clients.Office.Excel.Functions.SPG(A1420, "IQ_INDUSTRY")</f>
        <v>Commercial Services and Supplies</v>
      </c>
      <c r="J1420" s="9" t="str">
        <f>_xll.SNL.Clients.Office.Excel.Functions.SPG(A1420, "IQ_PRIMARY_INDUSTRY")</f>
        <v>Diversified Support Services</v>
      </c>
      <c r="K1420" s="9" t="str">
        <f>_xll.SNL.Clients.Office.Excel.Functions.SPG(A1420, "NAICS_CODE", "Primary")</f>
        <v>532281 - Formal Wear and Costume Rental</v>
      </c>
      <c r="L1420" s="9" t="str">
        <f>_xll.SNL.Clients.Office.Excel.Functions.SPG(A1420, "SP_TOPICTAG")</f>
        <v>Environmental Engineering; Fast-Moving Consumer Goods</v>
      </c>
      <c r="M1420" s="5">
        <f>_xll.SNL.Clients.Office.Excel.Functions.SPG(A1420, "SP_PCT_SHARES_OWNED_ALL_INSTITUTIONS")</f>
        <v>90.51</v>
      </c>
      <c r="N1420" s="9" t="str">
        <f>_xll.SNL.Clients.Office.Excel.Functions.SPG(A1420, "RD_CREDIT_RATING_GLOBAL", "Issuer Credit Rating", "Local Currency LT|0")</f>
        <v>BB-</v>
      </c>
      <c r="O1420" s="9" t="str">
        <f>_xll.SNL.Clients.Office.Excel.Functions.SPG(A1420, "RD_CWOL_GLOBAL", "Issuer Credit Rating", "Local Currency LT|0")</f>
        <v>Negative</v>
      </c>
      <c r="P1420" s="9" t="str">
        <f>_xll.SNL.Clients.Office.Excel.Functions.SPG(A1420, "RD_RATING_ACTION_GLOBAL", "Issuer Credit Rating", "Local Currency LT|0")</f>
        <v>Downgrade | CreditWatch/Outlook (05/07/2024)</v>
      </c>
      <c r="Q1420" s="10">
        <f>_xll.SNL.Clients.Office.Excel.Functions.SPG(A1420, "RD_LAST_REVIEW_DATE_GLOBAL", "Issuer Credit Rating", "Local Currency LT")</f>
        <v>45673</v>
      </c>
      <c r="R1420" s="10">
        <f>_xll.SNL.Clients.Office.Excel.Functions.SPG(A1420, "RD_CREDIT_RATING_DATE_GLOBAL", "Issuer Credit Rating", "Local Currency LT|0")</f>
        <v>45419</v>
      </c>
      <c r="S1420" s="10">
        <f>_xll.SNL.Clients.Office.Excel.Functions.SPG(A1420, "RD_CREDIT_WATCH_OUTLOOK_DATE_GLOBAL", "Issuer Credit Rating", "Local Currency LT|0")</f>
        <v>45419</v>
      </c>
      <c r="T1420" s="13" t="str">
        <f>_xll.SNL.Clients.Office.Excel.Functions.SPG(A1420, "SP_BUSINESS_DESCRIPTION")</f>
        <v>Vestis Corporation provides uniform rentals and workplace supplies in the United States and Canada. Its products include uniform options, such as shirts, pants, outerwear, gowns, scrubs, high visibility garments, particulate-free garments, and flame-resistant garments, as well as shoes and accessories; and workplace supplies, including managed restroom supply services, first-aid supplies and safety products, floor mats, towels, and linens. The company serves manufacturing, hospitality, retail, food processing, food service, pharmaceuticals, healthcare, automotive, and cleanroom industries. Vestis Corporation was founded in 1936 and is headquartered in Roswell, Georgia.</v>
      </c>
    </row>
    <row r="1421" spans="1:20" x14ac:dyDescent="0.3">
      <c r="A1421" s="12" t="s">
        <v>1603</v>
      </c>
      <c r="B1421" s="10">
        <f>_xll.SNL.Clients.Office.Excel.Functions.SPG(A1421,"SP_IPO_DATE")</f>
        <v>35402</v>
      </c>
      <c r="C1421" s="5">
        <f>_xll.SNL.Clients.Office.Excel.Functions.SPG(A1421, "SP_VOLUME_AVG_WEEKLY_TO_SHARES_OUT", , "1M")</f>
        <v>19.225107707004017</v>
      </c>
      <c r="D1421" s="5">
        <f>_xll.SNL.Clients.Office.Excel.Functions.SPG(A1421, "SP_VOLUME_AVG_WEEKLY_TO_SHARES_OUT", , "3M")</f>
        <v>15.102208847946699</v>
      </c>
      <c r="E1421" s="5">
        <f>_xll.SNL.Clients.Office.Excel.Functions.SPG(A1421, "SP_VOLUME_AVG_DAILY_TO_1YR_AVG_DAILY", , "1M")</f>
        <v>206.74</v>
      </c>
      <c r="F1421" s="5">
        <f>_xll.SNL.Clients.Office.Excel.Functions.SPG(A1421, "SP_VOLUME_AVG_DAILY_TO_1YR_AVG_DAILY", , "3M")</f>
        <v>162.41</v>
      </c>
      <c r="G1421" s="9" t="str">
        <f>_xll.SNL.Clients.Office.Excel.Functions.SPG(A1421, "IQ_SECTOR")</f>
        <v>Information Technology</v>
      </c>
      <c r="H1421" s="9" t="str">
        <f>_xll.SNL.Clients.Office.Excel.Functions.SPG(A1421, "IQ_INDUSTRY_GROUP")</f>
        <v>Technology Hardware and Equipment</v>
      </c>
      <c r="I1421" s="9" t="str">
        <f>_xll.SNL.Clients.Office.Excel.Functions.SPG(A1421, "IQ_INDUSTRY")</f>
        <v>Communications Equipment</v>
      </c>
      <c r="J1421" s="9" t="str">
        <f>_xll.SNL.Clients.Office.Excel.Functions.SPG(A1421, "IQ_PRIMARY_INDUSTRY")</f>
        <v>Communications Equipment</v>
      </c>
      <c r="K1421" s="9" t="str">
        <f>_xll.SNL.Clients.Office.Excel.Functions.SPG(A1421, "NAICS_CODE", "Primary")</f>
        <v>334220 - Radio and Television Broadcasting and Wireless Communications Equipment Manufacturing</v>
      </c>
      <c r="L1421" s="9" t="str">
        <f>_xll.SNL.Clients.Office.Excel.Functions.SPG(A1421, "SP_TOPICTAG")</f>
        <v>Cloud Infrastructure; Remote Access and Control; Network Security; 5G</v>
      </c>
      <c r="M1421" s="5">
        <f>_xll.SNL.Clients.Office.Excel.Functions.SPG(A1421, "SP_PCT_SHARES_OWNED_ALL_INSTITUTIONS")</f>
        <v>77.12</v>
      </c>
      <c r="N1421" s="9" t="str">
        <f>_xll.SNL.Clients.Office.Excel.Functions.SPG(A1421, "RD_CREDIT_RATING_GLOBAL", "Issuer Credit Rating", "Local Currency LT|0")</f>
        <v>B</v>
      </c>
      <c r="O1421" s="9" t="str">
        <f>_xll.SNL.Clients.Office.Excel.Functions.SPG(A1421, "RD_CWOL_GLOBAL", "Issuer Credit Rating", "Local Currency LT|0")</f>
        <v>Negative</v>
      </c>
      <c r="P1421" s="9" t="str">
        <f>_xll.SNL.Clients.Office.Excel.Functions.SPG(A1421, "RD_RATING_ACTION_GLOBAL", "Issuer Credit Rating", "Local Currency LT|0")</f>
        <v>Downgrade | CreditWatch/Outlook (12/16/2024)</v>
      </c>
      <c r="Q1421" s="10">
        <f>_xll.SNL.Clients.Office.Excel.Functions.SPG(A1421, "RD_LAST_REVIEW_DATE_GLOBAL", "Issuer Credit Rating", "Local Currency LT")</f>
        <v>45666</v>
      </c>
      <c r="R1421" s="10">
        <f>_xll.SNL.Clients.Office.Excel.Functions.SPG(A1421, "RD_CREDIT_RATING_DATE_GLOBAL", "Issuer Credit Rating", "Local Currency LT|0")</f>
        <v>45642</v>
      </c>
      <c r="S1421" s="10">
        <f>_xll.SNL.Clients.Office.Excel.Functions.SPG(A1421, "RD_CREDIT_WATCH_OUTLOOK_DATE_GLOBAL", "Issuer Credit Rating", "Local Currency LT|0")</f>
        <v>45642</v>
      </c>
      <c r="T1421" s="13" t="str">
        <f>_xll.SNL.Clients.Office.Excel.Functions.SPG(A1421, "SP_BUSINESS_DESCRIPTION")</f>
        <v>Viasat, Inc. provides broadband and communications products and services in the United States and internationally. It operates in three segments: Satellite Services, Commercial Networks, and Government Systems. The Satellite Services segment offers in-flight connectivity and wireless in-flight entertainment services for commercial aircraft and private jets; aviation software, and narrowband safety and communications services; satellite-based fixed broadband services, including broadband internet access, voice over internet protocol, and other services; enterprise connectivity solutions; fixed broadband internet, and wholesale and retail fixed broadband services; energy services comprising networking and connectivity solutions for remote sites and operations, and industry-leading machine learning analytics; IoT and other narrowband services; and community internet services. The Commercial Networks segment provides mobile satellite communication systems for use in aircrafts, and land-mobile and seagoing vessels; fixed broadband satellite communication systems, such as satellite network infrastructure and ground terminals; antenna systems, including ground and airborne terminals, antennas, and gateways for terrestrial and satellite customer applications, mobile satellite communications, Ka-band earth stations, and other multi-band/multi-function antennas; and space systems design and satellite networking development systems. This segment also designs and develops satellite and ground communications systems and network function virtualization, as well as ground-based network subsystems; and designs, develops, and produces space system solutions for various orbital regimes, including GEO, HEO, medium earth orbit (MEO), low earth orbit (LEO) satellites, and other satellite platforms. The Government Systems segment offers government mobile broadband products and services, including mobile and fixed broadband modems, terminals, and network access control systems; mesh and hub-and-spoke satellite networking systems; and secure networking, cybersecurity, and information assurance products. Viasat, Inc. was incorporated in 1986 and is headquartered in Carlsbad, California.</v>
      </c>
    </row>
    <row r="1422" spans="1:20" x14ac:dyDescent="0.3">
      <c r="A1422" s="12" t="s">
        <v>481</v>
      </c>
      <c r="B1422" s="10" t="str">
        <f>_xll.SNL.Clients.Office.Excel.Functions.SPG(A1422,"SP_IPO_DATE")</f>
        <v/>
      </c>
      <c r="C1422" s="5">
        <f>_xll.SNL.Clients.Office.Excel.Functions.SPG(A1422, "SP_VOLUME_AVG_WEEKLY_TO_SHARES_OUT", , "1M")</f>
        <v>4.1628503869178033</v>
      </c>
      <c r="D1422" s="5">
        <f>_xll.SNL.Clients.Office.Excel.Functions.SPG(A1422, "SP_VOLUME_AVG_WEEKLY_TO_SHARES_OUT", , "3M")</f>
        <v>3.831916577046933</v>
      </c>
      <c r="E1422" s="5">
        <f>_xll.SNL.Clients.Office.Excel.Functions.SPG(A1422, "SP_VOLUME_AVG_DAILY_TO_1YR_AVG_DAILY", , "1M")</f>
        <v>114.94</v>
      </c>
      <c r="F1422" s="5">
        <f>_xll.SNL.Clients.Office.Excel.Functions.SPG(A1422, "SP_VOLUME_AVG_DAILY_TO_1YR_AVG_DAILY", , "3M")</f>
        <v>105.8</v>
      </c>
      <c r="G1422" s="9" t="str">
        <f>_xll.SNL.Clients.Office.Excel.Functions.SPG(A1422, "IQ_SECTOR")</f>
        <v>Health Care</v>
      </c>
      <c r="H1422" s="9" t="str">
        <f>_xll.SNL.Clients.Office.Excel.Functions.SPG(A1422, "IQ_INDUSTRY_GROUP")</f>
        <v>Pharmaceuticals, Biotechnology and Life Sciences</v>
      </c>
      <c r="I1422" s="9" t="str">
        <f>_xll.SNL.Clients.Office.Excel.Functions.SPG(A1422, "IQ_INDUSTRY")</f>
        <v>Pharmaceuticals</v>
      </c>
      <c r="J1422" s="9" t="str">
        <f>_xll.SNL.Clients.Office.Excel.Functions.SPG(A1422, "IQ_PRIMARY_INDUSTRY")</f>
        <v>Pharmaceuticals</v>
      </c>
      <c r="K1422" s="9" t="str">
        <f>_xll.SNL.Clients.Office.Excel.Functions.SPG(A1422, "NAICS_CODE", "Primary")</f>
        <v>325412 - Pharmaceutical Preparation Manufacturing</v>
      </c>
      <c r="L1422" s="9" t="str">
        <f>_xll.SNL.Clients.Office.Excel.Functions.SPG(A1422, "SP_TOPICTAG")</f>
        <v>Health Diagnostics; Cardiovascular; Central Nervous System; Dermatology; Infectious Diseases; Oncology; Ophthalmology</v>
      </c>
      <c r="M1422" s="5">
        <f>_xll.SNL.Clients.Office.Excel.Functions.SPG(A1422, "SP_PCT_SHARES_OWNED_ALL_INSTITUTIONS")</f>
        <v>85.13</v>
      </c>
      <c r="N1422" s="9" t="str">
        <f>_xll.SNL.Clients.Office.Excel.Functions.SPG(A1422, "RD_CREDIT_RATING_GLOBAL", "Issuer Credit Rating", "Local Currency LT|0")</f>
        <v>BBB-</v>
      </c>
      <c r="O1422" s="9" t="str">
        <f>_xll.SNL.Clients.Office.Excel.Functions.SPG(A1422, "RD_CWOL_GLOBAL", "Issuer Credit Rating", "Local Currency LT|0")</f>
        <v>Negative</v>
      </c>
      <c r="P1422" s="9" t="str">
        <f>_xll.SNL.Clients.Office.Excel.Functions.SPG(A1422, "RD_RATING_ACTION_GLOBAL", "Issuer Credit Rating", "Local Currency LT|0")</f>
        <v>CreditWatch/Outlook (08/10/2023)</v>
      </c>
      <c r="Q1422" s="10">
        <f>_xll.SNL.Clients.Office.Excel.Functions.SPG(A1422, "RD_LAST_REVIEW_DATE_GLOBAL", "Issuer Credit Rating", "Local Currency LT")</f>
        <v>45400</v>
      </c>
      <c r="R1422" s="10">
        <f>_xll.SNL.Clients.Office.Excel.Functions.SPG(A1422, "RD_CREDIT_RATING_DATE_GLOBAL", "Issuer Credit Rating", "Local Currency LT|0")</f>
        <v>44160</v>
      </c>
      <c r="S1422" s="10">
        <f>_xll.SNL.Clients.Office.Excel.Functions.SPG(A1422, "RD_CREDIT_WATCH_OUTLOOK_DATE_GLOBAL", "Issuer Credit Rating", "Local Currency LT|0")</f>
        <v>45148</v>
      </c>
      <c r="T1422" s="13" t="str">
        <f>_xll.SNL.Clients.Office.Excel.Functions.SPG(A1422, "SP_BUSINESS_DESCRIPTION")</f>
        <v>Viatris Inc. operates as a healthcare company worldwide. The company operates in four segments: Developed Markets, Greater China, JANZ, and Emerging Markets. It offers prescription brand drugs, generic drugs, complex generic drugs, biosimilars, and active pharmaceutical ingredients (APIs). The company offers drugs in various therapeutic areas, including noncommunicable and infectious diseases; biosimilars in the areas of oncology, immunology, endocrinology, ophthalmology, and dermatology; and APIs for antibacterial, central nervous system agents, antihistamines/antiasthmatics, cardiovascular, antivirals, antidiabetics, antifungals, and proton pump inhibitor areas, as well as support services, such as diagnostic clinics, educational seminars, and digital tools to help patients better manage their health. It provides it medicines in the form of oral solid doses, injectables, complex dosage forms, and APIs to retail and pharmacy establishments, wholesalers and distributors, payers, insurers and governments, and institutions. The company distributes its products through pharmaceutical wholesalers/distributors, pharmaceutical retailers, institutional pharmacies, mail-order and e-commerce pharmacies, and specialty pharmacies. It sells its products under the Lyrica, Lipitor, Creon, Influvac, Wixela Inhub, EpiPen auto-injector, Fraxiparine, and Yupelri; Norvasc and Viagra; AMITIZA, Lipacreon, and Effexor; and Celebrex and ARV names, as well as glargine and SEMGLEE names. The company has collaboration and licensing agreements with Revance Therapeutics, Inc.; and Momenta Pharmaceuticals, Inc. Viatris Inc. was founded in 1961 and is headquartered in Canonsburg, Pennsylvania.</v>
      </c>
    </row>
    <row r="1423" spans="1:20" x14ac:dyDescent="0.3">
      <c r="A1423" s="12" t="s">
        <v>1604</v>
      </c>
      <c r="B1423" s="10" t="str">
        <f>_xll.SNL.Clients.Office.Excel.Functions.SPG(A1423,"SP_IPO_DATE")</f>
        <v/>
      </c>
      <c r="C1423" s="5">
        <f>_xll.SNL.Clients.Office.Excel.Functions.SPG(A1423, "SP_VOLUME_AVG_WEEKLY_TO_SHARES_OUT", , "1M")</f>
        <v>5.9960077975359161</v>
      </c>
      <c r="D1423" s="5">
        <f>_xll.SNL.Clients.Office.Excel.Functions.SPG(A1423, "SP_VOLUME_AVG_WEEKLY_TO_SHARES_OUT", , "3M")</f>
        <v>4.312205212198096</v>
      </c>
      <c r="E1423" s="5">
        <f>_xll.SNL.Clients.Office.Excel.Functions.SPG(A1423, "SP_VOLUME_AVG_DAILY_TO_1YR_AVG_DAILY", , "1M")</f>
        <v>151.83000000000001</v>
      </c>
      <c r="F1423" s="5">
        <f>_xll.SNL.Clients.Office.Excel.Functions.SPG(A1423, "SP_VOLUME_AVG_DAILY_TO_1YR_AVG_DAILY", , "3M")</f>
        <v>109.2</v>
      </c>
      <c r="G1423" s="9" t="str">
        <f>_xll.SNL.Clients.Office.Excel.Functions.SPG(A1423, "IQ_SECTOR")</f>
        <v>Information Technology</v>
      </c>
      <c r="H1423" s="9" t="str">
        <f>_xll.SNL.Clients.Office.Excel.Functions.SPG(A1423, "IQ_INDUSTRY_GROUP")</f>
        <v>Technology Hardware and Equipment</v>
      </c>
      <c r="I1423" s="9" t="str">
        <f>_xll.SNL.Clients.Office.Excel.Functions.SPG(A1423, "IQ_INDUSTRY")</f>
        <v>Communications Equipment</v>
      </c>
      <c r="J1423" s="9" t="str">
        <f>_xll.SNL.Clients.Office.Excel.Functions.SPG(A1423, "IQ_PRIMARY_INDUSTRY")</f>
        <v>Communications Equipment</v>
      </c>
      <c r="K1423" s="9" t="str">
        <f>_xll.SNL.Clients.Office.Excel.Functions.SPG(A1423, "NAICS_CODE", "Primary")</f>
        <v>3342 - Communications Equipment Manufacturing</v>
      </c>
      <c r="L1423" s="9" t="str">
        <f>_xll.SNL.Clients.Office.Excel.Functions.SPG(A1423, "SP_TOPICTAG")</f>
        <v>Computer Vision; Sensors; Authentication; Process Automation; Network Security; Artificial Intelligence; 5G</v>
      </c>
      <c r="M1423" s="5">
        <f>_xll.SNL.Clients.Office.Excel.Functions.SPG(A1423, "SP_PCT_SHARES_OWNED_ALL_INSTITUTIONS")</f>
        <v>97.88</v>
      </c>
      <c r="N1423" s="9" t="str">
        <f>_xll.SNL.Clients.Office.Excel.Functions.SPG(A1423, "RD_CREDIT_RATING_GLOBAL", "Issuer Credit Rating", "Local Currency LT|0")</f>
        <v>BB</v>
      </c>
      <c r="O1423" s="9" t="str">
        <f>_xll.SNL.Clients.Office.Excel.Functions.SPG(A1423, "RD_CWOL_GLOBAL", "Issuer Credit Rating", "Local Currency LT|0")</f>
        <v>Stable</v>
      </c>
      <c r="P1423" s="9" t="str">
        <f>_xll.SNL.Clients.Office.Excel.Functions.SPG(A1423, "RD_RATING_ACTION_GLOBAL", "Issuer Credit Rating", "Local Currency LT|0")</f>
        <v>CreditWatch/Outlook (07/15/2024)</v>
      </c>
      <c r="Q1423" s="10">
        <f>_xll.SNL.Clients.Office.Excel.Functions.SPG(A1423, "RD_LAST_REVIEW_DATE_GLOBAL", "Issuer Credit Rating", "Local Currency LT")</f>
        <v>45558</v>
      </c>
      <c r="R1423" s="10">
        <f>_xll.SNL.Clients.Office.Excel.Functions.SPG(A1423, "RD_CREDIT_RATING_DATE_GLOBAL", "Issuer Credit Rating", "Local Currency LT|0")</f>
        <v>45267</v>
      </c>
      <c r="S1423" s="10">
        <f>_xll.SNL.Clients.Office.Excel.Functions.SPG(A1423, "RD_CREDIT_WATCH_OUTLOOK_DATE_GLOBAL", "Issuer Credit Rating", "Local Currency LT|0")</f>
        <v>45488</v>
      </c>
      <c r="T1423" s="13" t="str">
        <f>_xll.SNL.Clients.Office.Excel.Functions.SPG(A1423, "SP_BUSINESS_DESCRIPTION")</f>
        <v>Viavi Solutions Inc. provides network test, monitoring, and assurance solutions for communications service providers, hyperscalers, network equipment manufacturers, original equipment manufacturers, government, and avionics customers in the Americas, the Asia-Pacific, Europe, the Middle East, and Africa. The company operates through three segments: Network Enablement (NE), Service Enablement (SE), and Optical Security and Performance Products (OSP). The NE segment offers testing solutions that access the network to perform build-out and maintenance tasks. Its solutions include instruments, software, and services to design, build, activate, certify, troubleshoot, and optimize networks; and test and measurement instrumentation for aviation, aerospace, government, defense, communication and safety. It also offers support and professional services, such as repair, calibration, software support, and technical assistance for the products; and system integration projects, including project management, installation, and implementation, as well as product and technology training, and consulting services. The SE segment provides embedded systems and enterprise performance management solutions for communication service providers, enterprises, and cloud operators with visibility into network, service, and application data. Its solutions include instruments, microprobes, and software, which monitor, collect, and analyze network data to reveal the actual customer experience and to identify opportunities for new revenue streams and network optimization. The OSP segment offers optical products for anti-counterfeiting, consumer electronics, industrial, government, automotive, and industrial markets. The company was formerly known as JDS Uniphase Corporation. Viavi Solutions Inc. was founded in 1923 and is headquartered in Chandler, Arizona.</v>
      </c>
    </row>
    <row r="1424" spans="1:20" x14ac:dyDescent="0.3">
      <c r="A1424" s="12" t="s">
        <v>482</v>
      </c>
      <c r="B1424" s="10">
        <f>_xll.SNL.Clients.Office.Excel.Functions.SPG(A1424,"SP_IPO_DATE")</f>
        <v>43131</v>
      </c>
      <c r="C1424" s="5">
        <f>_xll.SNL.Clients.Office.Excel.Functions.SPG(A1424, "SP_VOLUME_AVG_WEEKLY_TO_SHARES_OUT", , "1M")</f>
        <v>2.7841231603853394</v>
      </c>
      <c r="D1424" s="5">
        <f>_xll.SNL.Clients.Office.Excel.Functions.SPG(A1424, "SP_VOLUME_AVG_WEEKLY_TO_SHARES_OUT", , "3M")</f>
        <v>2.740335444475873</v>
      </c>
      <c r="E1424" s="5">
        <f>_xll.SNL.Clients.Office.Excel.Functions.SPG(A1424, "SP_VOLUME_AVG_DAILY_TO_1YR_AVG_DAILY", , "1M")</f>
        <v>103.56</v>
      </c>
      <c r="F1424" s="5">
        <f>_xll.SNL.Clients.Office.Excel.Functions.SPG(A1424, "SP_VOLUME_AVG_DAILY_TO_1YR_AVG_DAILY", , "3M")</f>
        <v>101.93</v>
      </c>
      <c r="G1424" s="9" t="str">
        <f>_xll.SNL.Clients.Office.Excel.Functions.SPG(A1424, "IQ_SECTOR")</f>
        <v>Real Estate</v>
      </c>
      <c r="H1424" s="9" t="str">
        <f>_xll.SNL.Clients.Office.Excel.Functions.SPG(A1424, "IQ_INDUSTRY_GROUP")</f>
        <v>Equity Real Estate Investment Trusts (REITs)</v>
      </c>
      <c r="I1424" s="9" t="str">
        <f>_xll.SNL.Clients.Office.Excel.Functions.SPG(A1424, "IQ_INDUSTRY")</f>
        <v>Specialized REITs</v>
      </c>
      <c r="J1424" s="9" t="str">
        <f>_xll.SNL.Clients.Office.Excel.Functions.SPG(A1424, "IQ_PRIMARY_INDUSTRY")</f>
        <v>Other Specialized REITs</v>
      </c>
      <c r="K1424" s="9" t="str">
        <f>_xll.SNL.Clients.Office.Excel.Functions.SPG(A1424, "NAICS_CODE", "Primary")</f>
        <v>531120 - Lessors of Nonresidential Buildings (except Miniwarehouses)</v>
      </c>
      <c r="L1424" s="9" t="str">
        <f>_xll.SNL.Clients.Office.Excel.Functions.SPG(A1424, "SP_TOPICTAG")</f>
        <v/>
      </c>
      <c r="M1424" s="5">
        <f>_xll.SNL.Clients.Office.Excel.Functions.SPG(A1424, "SP_PCT_SHARES_OWNED_ALL_INSTITUTIONS")</f>
        <v>99.07</v>
      </c>
      <c r="N1424" s="9" t="str">
        <f>_xll.SNL.Clients.Office.Excel.Functions.SPG(A1424, "RD_CREDIT_RATING_GLOBAL", "Issuer Credit Rating", "Local Currency LT|0")</f>
        <v>BBB-</v>
      </c>
      <c r="O1424" s="9" t="str">
        <f>_xll.SNL.Clients.Office.Excel.Functions.SPG(A1424, "RD_CWOL_GLOBAL", "Issuer Credit Rating", "Local Currency LT|0")</f>
        <v>Stable</v>
      </c>
      <c r="P1424" s="9" t="str">
        <f>_xll.SNL.Clients.Office.Excel.Functions.SPG(A1424, "RD_RATING_ACTION_GLOBAL", "Issuer Credit Rating", "Local Currency LT|0")</f>
        <v>Upgrade | CreditWatch/Outlook (04/18/2022)</v>
      </c>
      <c r="Q1424" s="10">
        <f>_xll.SNL.Clients.Office.Excel.Functions.SPG(A1424, "RD_LAST_REVIEW_DATE_GLOBAL", "Issuer Credit Rating", "Local Currency LT")</f>
        <v>45467</v>
      </c>
      <c r="R1424" s="10">
        <f>_xll.SNL.Clients.Office.Excel.Functions.SPG(A1424, "RD_CREDIT_RATING_DATE_GLOBAL", "Issuer Credit Rating", "Local Currency LT|0")</f>
        <v>44669</v>
      </c>
      <c r="S1424" s="10">
        <f>_xll.SNL.Clients.Office.Excel.Functions.SPG(A1424, "RD_CREDIT_WATCH_OUTLOOK_DATE_GLOBAL", "Issuer Credit Rating", "Local Currency LT|0")</f>
        <v>44669</v>
      </c>
      <c r="T1424" s="13" t="str">
        <f>_xll.SNL.Clients.Office.Excel.Functions.SPG(A1424, "SP_BUSINESS_DESCRIPTION")</f>
        <v>VICI Properties Inc. is an S&amp;P 500 experiential real estate investment trust that owns one of the largest portfolios of market-leading gaming, hospitality and entertainment destinations, including Caesars Palace Las Vegas, MGM Grand and the Venetian Resort Las Vegas, three of the most iconic entertainment facilities on the Las Vegas Strip. VICI Properties owns 93 experiential assets across a geographically diverse portfolio consisting of 54 gaming properties and 39 other experiential properties across the United States and Canada. The portfolio is comprised of approximately 127 million square feet and features approximately 60,300 hotel rooms and over 500 restaurants, bars, nightclubs and sportsbooks. Its properties are occupied by industry-leading gaming, leisure and hospitality operators under long-term, triple-net lease agreements. VICI Properties has a growing array of real estate and financing partnerships with leading operators in other experiential sectors, including Bowlero, Cabot, Canyon Ranch, Chelsea Piers, Great Wolf Resorts, Homefield and Kalahari Resorts. VICI Properties also owns four championship golf courses and 33 acres of undeveloped and underdeveloped land adjacent to the Las Vegas Strip. VICI Properties’ goal is to own the highest quality and most productive experiential real estate portfolio through a strategy of partnering with the highest quality experiential place makers and operators.</v>
      </c>
    </row>
    <row r="1425" spans="1:20" x14ac:dyDescent="0.3">
      <c r="A1425" s="12" t="s">
        <v>1605</v>
      </c>
      <c r="B1425" s="10" t="str">
        <f>_xll.SNL.Clients.Office.Excel.Functions.SPG(A1425,"SP_IPO_DATE")</f>
        <v/>
      </c>
      <c r="C1425" s="5">
        <f>_xll.SNL.Clients.Office.Excel.Functions.SPG(A1425, "SP_VOLUME_AVG_WEEKLY_TO_SHARES_OUT", , "1M")</f>
        <v>3.4282534015482478</v>
      </c>
      <c r="D1425" s="5">
        <f>_xll.SNL.Clients.Office.Excel.Functions.SPG(A1425, "SP_VOLUME_AVG_WEEKLY_TO_SHARES_OUT", , "3M")</f>
        <v>3.2598124925807741</v>
      </c>
      <c r="E1425" s="5">
        <f>_xll.SNL.Clients.Office.Excel.Functions.SPG(A1425, "SP_VOLUME_AVG_DAILY_TO_1YR_AVG_DAILY", , "1M")</f>
        <v>102</v>
      </c>
      <c r="F1425" s="5">
        <f>_xll.SNL.Clients.Office.Excel.Functions.SPG(A1425, "SP_VOLUME_AVG_DAILY_TO_1YR_AVG_DAILY", , "3M")</f>
        <v>96.99</v>
      </c>
      <c r="G1425" s="9" t="str">
        <f>_xll.SNL.Clients.Office.Excel.Functions.SPG(A1425, "IQ_SECTOR")</f>
        <v>Industrials</v>
      </c>
      <c r="H1425" s="9" t="str">
        <f>_xll.SNL.Clients.Office.Excel.Functions.SPG(A1425, "IQ_INDUSTRY_GROUP")</f>
        <v>Capital Goods</v>
      </c>
      <c r="I1425" s="9" t="str">
        <f>_xll.SNL.Clients.Office.Excel.Functions.SPG(A1425, "IQ_INDUSTRY")</f>
        <v>Electrical Equipment</v>
      </c>
      <c r="J1425" s="9" t="str">
        <f>_xll.SNL.Clients.Office.Excel.Functions.SPG(A1425, "IQ_PRIMARY_INDUSTRY")</f>
        <v>Electrical Components and Equipment</v>
      </c>
      <c r="K1425" s="9" t="str">
        <f>_xll.SNL.Clients.Office.Excel.Functions.SPG(A1425, "NAICS_CODE", "Primary")</f>
        <v>335 - Electrical Equipment, Appliance, and Component Manufacturing</v>
      </c>
      <c r="L1425" s="9" t="str">
        <f>_xll.SNL.Clients.Office.Excel.Functions.SPG(A1425, "SP_TOPICTAG")</f>
        <v>Energy Management; Industrial Automation; Sensors; Smart Energy; Data Center Technology</v>
      </c>
      <c r="M1425" s="5">
        <f>_xll.SNL.Clients.Office.Excel.Functions.SPG(A1425, "SP_PCT_SHARES_OWNED_ALL_INSTITUTIONS")</f>
        <v>43.84</v>
      </c>
      <c r="N1425" s="9" t="str">
        <f>_xll.SNL.Clients.Office.Excel.Functions.SPG(A1425, "RD_CREDIT_RATING_GLOBAL", "Issuer Credit Rating", "Local Currency LT|0")</f>
        <v/>
      </c>
      <c r="O1425" s="9" t="str">
        <f>_xll.SNL.Clients.Office.Excel.Functions.SPG(A1425, "RD_CWOL_GLOBAL", "Issuer Credit Rating", "Local Currency LT|0")</f>
        <v/>
      </c>
      <c r="P1425" s="9" t="str">
        <f>_xll.SNL.Clients.Office.Excel.Functions.SPG(A1425, "RD_RATING_ACTION_GLOBAL", "Issuer Credit Rating", "Local Currency LT|0")</f>
        <v/>
      </c>
      <c r="Q1425" s="10" t="str">
        <f>_xll.SNL.Clients.Office.Excel.Functions.SPG(A1425, "RD_LAST_REVIEW_DATE_GLOBAL", "Issuer Credit Rating", "Local Currency LT")</f>
        <v/>
      </c>
      <c r="R1425" s="10" t="str">
        <f>_xll.SNL.Clients.Office.Excel.Functions.SPG(A1425, "RD_CREDIT_RATING_DATE_GLOBAL", "Issuer Credit Rating", "Local Currency LT|0")</f>
        <v/>
      </c>
      <c r="S1425" s="10" t="str">
        <f>_xll.SNL.Clients.Office.Excel.Functions.SPG(A1425, "RD_CREDIT_WATCH_OUTLOOK_DATE_GLOBAL", "Issuer Credit Rating", "Local Currency LT|0")</f>
        <v/>
      </c>
      <c r="T1425" s="13" t="str">
        <f>_xll.SNL.Clients.Office.Excel.Functions.SPG(A1425, "SP_BUSINESS_DESCRIPTION")</f>
        <v>Vicor Corporation, together with its subsidiaries, designs, develops, manufactures, and markets modular power components and power systems for converting electrical power in the United States, Europe, the Asia Pacific, and internationally. The company offers a range of brick-format DC-DC converters; complementary components provide AC line rectification, input filtering, power factor correction, and transient protection; and input and output voltage, and output power products, as well as electrical and mechanical accessories. It also design, sells, and service custom power systems solutions. The company serves independent manufacturers of electronic devices, original equipment manufacturers, and their contract manufacturers in the aerospace and aviation, defense electronics, satellites, factory automation, instrumentation, test equipment, transportation, telecommunications and networking infrastructure and vehicles, and transportation markets. Vicor Corporation was incorporated in 1981 and is headquartered in Andover, Massachusetts.</v>
      </c>
    </row>
    <row r="1426" spans="1:20" x14ac:dyDescent="0.3">
      <c r="A1426" s="12" t="s">
        <v>1606</v>
      </c>
      <c r="B1426" s="10" t="str">
        <f>_xll.SNL.Clients.Office.Excel.Functions.SPG(A1426,"SP_IPO_DATE")</f>
        <v/>
      </c>
      <c r="C1426" s="5">
        <f>_xll.SNL.Clients.Office.Excel.Functions.SPG(A1426, "SP_VOLUME_AVG_WEEKLY_TO_SHARES_OUT", , "1M")</f>
        <v>11.79951140426042</v>
      </c>
      <c r="D1426" s="5">
        <f>_xll.SNL.Clients.Office.Excel.Functions.SPG(A1426, "SP_VOLUME_AVG_WEEKLY_TO_SHARES_OUT", , "3M")</f>
        <v>12.477514230690527</v>
      </c>
      <c r="E1426" s="5">
        <f>_xll.SNL.Clients.Office.Excel.Functions.SPG(A1426, "SP_VOLUME_AVG_DAILY_TO_1YR_AVG_DAILY", , "1M")</f>
        <v>69.87</v>
      </c>
      <c r="F1426" s="5">
        <f>_xll.SNL.Clients.Office.Excel.Functions.SPG(A1426, "SP_VOLUME_AVG_DAILY_TO_1YR_AVG_DAILY", , "3M")</f>
        <v>73.89</v>
      </c>
      <c r="G1426" s="9" t="str">
        <f>_xll.SNL.Clients.Office.Excel.Functions.SPG(A1426, "IQ_SECTOR")</f>
        <v>Consumer Discretionary</v>
      </c>
      <c r="H1426" s="9" t="str">
        <f>_xll.SNL.Clients.Office.Excel.Functions.SPG(A1426, "IQ_INDUSTRY_GROUP")</f>
        <v>Consumer Discretionary Distribution and Retail</v>
      </c>
      <c r="I1426" s="9" t="str">
        <f>_xll.SNL.Clients.Office.Excel.Functions.SPG(A1426, "IQ_INDUSTRY")</f>
        <v>Specialty Retail</v>
      </c>
      <c r="J1426" s="9" t="str">
        <f>_xll.SNL.Clients.Office.Excel.Functions.SPG(A1426, "IQ_PRIMARY_INDUSTRY")</f>
        <v>Apparel Retail</v>
      </c>
      <c r="K1426" s="9" t="str">
        <f>_xll.SNL.Clients.Office.Excel.Functions.SPG(A1426, "NAICS_CODE", "Primary")</f>
        <v>458110 - Clothing and Clothing Accessories Retailers</v>
      </c>
      <c r="L1426" s="9" t="str">
        <f>_xll.SNL.Clients.Office.Excel.Functions.SPG(A1426, "SP_TOPICTAG")</f>
        <v>Chatbot; Content Creation; Lifestyle; Online Grocery; Smart Clothing</v>
      </c>
      <c r="M1426" s="5">
        <f>_xll.SNL.Clients.Office.Excel.Functions.SPG(A1426, "SP_PCT_SHARES_OWNED_ALL_INSTITUTIONS")</f>
        <v>91.5</v>
      </c>
      <c r="N1426" s="9" t="str">
        <f>_xll.SNL.Clients.Office.Excel.Functions.SPG(A1426, "RD_CREDIT_RATING_GLOBAL", "Issuer Credit Rating", "Local Currency LT|0")</f>
        <v>BB-</v>
      </c>
      <c r="O1426" s="9" t="str">
        <f>_xll.SNL.Clients.Office.Excel.Functions.SPG(A1426, "RD_CWOL_GLOBAL", "Issuer Credit Rating", "Local Currency LT|0")</f>
        <v>Negative</v>
      </c>
      <c r="P1426" s="9" t="str">
        <f>_xll.SNL.Clients.Office.Excel.Functions.SPG(A1426, "RD_RATING_ACTION_GLOBAL", "Issuer Credit Rating", "Local Currency LT|0")</f>
        <v>CreditWatch/Outlook (04/12/2024)</v>
      </c>
      <c r="Q1426" s="10">
        <f>_xll.SNL.Clients.Office.Excel.Functions.SPG(A1426, "RD_LAST_REVIEW_DATE_GLOBAL", "Issuer Credit Rating", "Local Currency LT")</f>
        <v>45436</v>
      </c>
      <c r="R1426" s="10">
        <f>_xll.SNL.Clients.Office.Excel.Functions.SPG(A1426, "RD_CREDIT_RATING_DATE_GLOBAL", "Issuer Credit Rating", "Local Currency LT|0")</f>
        <v>44368</v>
      </c>
      <c r="S1426" s="10">
        <f>_xll.SNL.Clients.Office.Excel.Functions.SPG(A1426, "RD_CREDIT_WATCH_OUTLOOK_DATE_GLOBAL", "Issuer Credit Rating", "Local Currency LT|0")</f>
        <v>45394</v>
      </c>
      <c r="T1426" s="13" t="str">
        <f>_xll.SNL.Clients.Office.Excel.Functions.SPG(A1426, "SP_BUSINESS_DESCRIPTION")</f>
        <v>Victoria's Secret &amp; Co. operates as a specialty retailer of women’s intimate, and other apparel and beauty products worldwide. It offers bras, panties, lingerie, casual sleepwear, and athleisure and swim, as well as fragrances and body care; and loungewear, knit tops, activewear, and accessories and beauty under the Victoria’s Secret, PINK, and Adore Me brands. The company provides its products through its retail stores; websites, such as VictoriasSecret.com, PINK.com, and AdoreMe.com; and other digital channels. It also operates stores under the franchise, license, and wholesale arrangements. Victoria's Secret &amp; Co. was incorporated in 2021 and is headquartered in Reynoldsburg, Ohio.</v>
      </c>
    </row>
    <row r="1427" spans="1:20" x14ac:dyDescent="0.3">
      <c r="A1427" s="12" t="s">
        <v>2019</v>
      </c>
      <c r="B1427" s="10">
        <f>_xll.SNL.Clients.Office.Excel.Functions.SPG(A1427,"SP_IPO_DATE")</f>
        <v>41807</v>
      </c>
      <c r="C1427" s="5">
        <f>_xll.SNL.Clients.Office.Excel.Functions.SPG(A1427, "SP_VOLUME_AVG_WEEKLY_TO_SHARES_OUT", , "1M")</f>
        <v>8.3684057470341635</v>
      </c>
      <c r="D1427" s="5">
        <f>_xll.SNL.Clients.Office.Excel.Functions.SPG(A1427, "SP_VOLUME_AVG_WEEKLY_TO_SHARES_OUT", , "3M")</f>
        <v>5.0936174483611287</v>
      </c>
      <c r="E1427" s="5">
        <f>_xll.SNL.Clients.Office.Excel.Functions.SPG(A1427, "SP_VOLUME_AVG_DAILY_TO_1YR_AVG_DAILY", , "1M")</f>
        <v>181.54</v>
      </c>
      <c r="F1427" s="5">
        <f>_xll.SNL.Clients.Office.Excel.Functions.SPG(A1427, "SP_VOLUME_AVG_DAILY_TO_1YR_AVG_DAILY", , "3M")</f>
        <v>110.5</v>
      </c>
      <c r="G1427" s="9" t="str">
        <f>_xll.SNL.Clients.Office.Excel.Functions.SPG(A1427, "IQ_SECTOR")</f>
        <v>Energy</v>
      </c>
      <c r="H1427" s="9" t="str">
        <f>_xll.SNL.Clients.Office.Excel.Functions.SPG(A1427, "IQ_INDUSTRY_GROUP")</f>
        <v>Energy</v>
      </c>
      <c r="I1427" s="9" t="str">
        <f>_xll.SNL.Clients.Office.Excel.Functions.SPG(A1427, "IQ_INDUSTRY")</f>
        <v>Oil, Gas and Consumable Fuels</v>
      </c>
      <c r="J1427" s="9" t="str">
        <f>_xll.SNL.Clients.Office.Excel.Functions.SPG(A1427, "IQ_PRIMARY_INDUSTRY")</f>
        <v>Oil and Gas Exploration and Production</v>
      </c>
      <c r="K1427" s="9" t="str">
        <f>_xll.SNL.Clients.Office.Excel.Functions.SPG(A1427, "NAICS_CODE", "Primary")</f>
        <v>2111 - Oil and Gas Extraction</v>
      </c>
      <c r="L1427" s="9" t="str">
        <f>_xll.SNL.Clients.Office.Excel.Functions.SPG(A1427, "SP_TOPICTAG")</f>
        <v/>
      </c>
      <c r="M1427" s="5">
        <f>_xll.SNL.Clients.Office.Excel.Functions.SPG(A1427, "SP_PCT_SHARES_OWNED_ALL_INSTITUTIONS")</f>
        <v>74.73</v>
      </c>
      <c r="N1427" s="9" t="str">
        <f>_xll.SNL.Clients.Office.Excel.Functions.SPG(A1427, "RD_CREDIT_RATING_GLOBAL", "Issuer Credit Rating", "Local Currency LT|0")</f>
        <v>BBB-</v>
      </c>
      <c r="O1427" s="9" t="str">
        <f>_xll.SNL.Clients.Office.Excel.Functions.SPG(A1427, "RD_CWOL_GLOBAL", "Issuer Credit Rating", "Local Currency LT|0")</f>
        <v>Stable</v>
      </c>
      <c r="P1427" s="9" t="str">
        <f>_xll.SNL.Clients.Office.Excel.Functions.SPG(A1427, "RD_RATING_ACTION_GLOBAL", "Issuer Credit Rating", "Local Currency LT|0")</f>
        <v>CreditWatch/Outlook (09/19/2024)</v>
      </c>
      <c r="Q1427" s="10">
        <f>_xll.SNL.Clients.Office.Excel.Functions.SPG(A1427, "RD_LAST_REVIEW_DATE_GLOBAL", "Issuer Credit Rating", "Local Currency LT")</f>
        <v>45611</v>
      </c>
      <c r="R1427" s="10">
        <f>_xll.SNL.Clients.Office.Excel.Functions.SPG(A1427, "RD_CREDIT_RATING_DATE_GLOBAL", "Issuer Credit Rating", "Local Currency LT|0")</f>
        <v>43782</v>
      </c>
      <c r="S1427" s="10">
        <f>_xll.SNL.Clients.Office.Excel.Functions.SPG(A1427, "RD_CREDIT_WATCH_OUTLOOK_DATE_GLOBAL", "Issuer Credit Rating", "Local Currency LT|0")</f>
        <v>45554</v>
      </c>
      <c r="T1427" s="13" t="str">
        <f>_xll.SNL.Clients.Office.Excel.Functions.SPG(A1427, "SP_BUSINESS_DESCRIPTION")</f>
        <v>Viper Energy, Inc. owns and acquires mineral and royalty interests in oil and natural gas properties in the Permian Basin, North America. Viper Energy Partners GP LLC operates as the general partner of the company. The company was formerly known as Viper Energy Partners LP and changed its name to Viper Energy, Inc. in November 2023. The company was founded in 2013 and is based in Midland, Texas.</v>
      </c>
    </row>
    <row r="1428" spans="1:20" x14ac:dyDescent="0.3">
      <c r="A1428" s="12" t="s">
        <v>1607</v>
      </c>
      <c r="B1428" s="10">
        <f>_xll.SNL.Clients.Office.Excel.Functions.SPG(A1428,"SP_IPO_DATE")</f>
        <v>43748</v>
      </c>
      <c r="C1428" s="5">
        <f>_xll.SNL.Clients.Office.Excel.Functions.SPG(A1428, "SP_VOLUME_AVG_WEEKLY_TO_SHARES_OUT", , "1M")</f>
        <v>5.1575094916193542</v>
      </c>
      <c r="D1428" s="5">
        <f>_xll.SNL.Clients.Office.Excel.Functions.SPG(A1428, "SP_VOLUME_AVG_WEEKLY_TO_SHARES_OUT", , "3M")</f>
        <v>7.7725804896331452</v>
      </c>
      <c r="E1428" s="5">
        <f>_xll.SNL.Clients.Office.Excel.Functions.SPG(A1428, "SP_VOLUME_AVG_DAILY_TO_1YR_AVG_DAILY", , "1M")</f>
        <v>109.72</v>
      </c>
      <c r="F1428" s="5">
        <f>_xll.SNL.Clients.Office.Excel.Functions.SPG(A1428, "SP_VOLUME_AVG_DAILY_TO_1YR_AVG_DAILY", , "3M")</f>
        <v>165.36</v>
      </c>
      <c r="G1428" s="9" t="str">
        <f>_xll.SNL.Clients.Office.Excel.Functions.SPG(A1428, "IQ_SECTOR")</f>
        <v>Health Care</v>
      </c>
      <c r="H1428" s="9" t="str">
        <f>_xll.SNL.Clients.Office.Excel.Functions.SPG(A1428, "IQ_INDUSTRY_GROUP")</f>
        <v>Pharmaceuticals, Biotechnology and Life Sciences</v>
      </c>
      <c r="I1428" s="9" t="str">
        <f>_xll.SNL.Clients.Office.Excel.Functions.SPG(A1428, "IQ_INDUSTRY")</f>
        <v>Biotechnology</v>
      </c>
      <c r="J1428" s="9" t="str">
        <f>_xll.SNL.Clients.Office.Excel.Functions.SPG(A1428, "IQ_PRIMARY_INDUSTRY")</f>
        <v>Biotechnology</v>
      </c>
      <c r="K1428" s="9" t="str">
        <f>_xll.SNL.Clients.Office.Excel.Functions.SPG(A1428, "NAICS_CODE", "Primary")</f>
        <v>325414 - Biological Product (except Diagnostic) Manufacturing</v>
      </c>
      <c r="L1428" s="9" t="str">
        <f>_xll.SNL.Clients.Office.Excel.Functions.SPG(A1428, "SP_TOPICTAG")</f>
        <v>Genetics; Chronic Diseases; Hepatology; Immunology; Infectious Diseases; Vaccines</v>
      </c>
      <c r="M1428" s="5">
        <f>_xll.SNL.Clients.Office.Excel.Functions.SPG(A1428, "SP_PCT_SHARES_OWNED_ALL_INSTITUTIONS")</f>
        <v>53.61</v>
      </c>
      <c r="N1428" s="9" t="str">
        <f>_xll.SNL.Clients.Office.Excel.Functions.SPG(A1428, "RD_CREDIT_RATING_GLOBAL", "Issuer Credit Rating", "Local Currency LT|0")</f>
        <v/>
      </c>
      <c r="O1428" s="9" t="str">
        <f>_xll.SNL.Clients.Office.Excel.Functions.SPG(A1428, "RD_CWOL_GLOBAL", "Issuer Credit Rating", "Local Currency LT|0")</f>
        <v/>
      </c>
      <c r="P1428" s="9" t="str">
        <f>_xll.SNL.Clients.Office.Excel.Functions.SPG(A1428, "RD_RATING_ACTION_GLOBAL", "Issuer Credit Rating", "Local Currency LT|0")</f>
        <v/>
      </c>
      <c r="Q1428" s="10" t="str">
        <f>_xll.SNL.Clients.Office.Excel.Functions.SPG(A1428, "RD_LAST_REVIEW_DATE_GLOBAL", "Issuer Credit Rating", "Local Currency LT")</f>
        <v/>
      </c>
      <c r="R1428" s="10" t="str">
        <f>_xll.SNL.Clients.Office.Excel.Functions.SPG(A1428, "RD_CREDIT_RATING_DATE_GLOBAL", "Issuer Credit Rating", "Local Currency LT|0")</f>
        <v/>
      </c>
      <c r="S1428" s="10" t="str">
        <f>_xll.SNL.Clients.Office.Excel.Functions.SPG(A1428, "RD_CREDIT_WATCH_OUTLOOK_DATE_GLOBAL", "Issuer Credit Rating", "Local Currency LT|0")</f>
        <v/>
      </c>
      <c r="T1428" s="13" t="str">
        <f>_xll.SNL.Clients.Office.Excel.Functions.SPG(A1428, "SP_BUSINESS_DESCRIPTION")</f>
        <v>Vir Biotechnology, Inc., an immunology company, develops therapeutic products to treat and prevent serious infectious diseases. Its clinical development pipeline consists of product candidates targeting hepatitis delta virus (HDV), hepatitis B virus (HBV), and human immunodeficiency virus (HIV). The company’s preclinical candidates include those targeting influenza A and B, coronavirus disease 2019, respiratory syncytial virus (RSV) and human metapneumovirus (MPV), and human papillomavirus (HPV). The company has grant agreements with Bill &amp; Melinda Gates Foundation and National Institutes of Health; an option and license agreement with Brii Biosciences Limited; a collaboration and license agreement with Alnylam Pharmaceuticals, Inc.; license agreements with MedImmune, LLC; collaboration with WuXi Biologics (Hong Kong) Limited and Glaxo Wellcome UK Ltd.; and a collaborative research agreement with GlaxoSmithKline Biologicals S.A, as well as license agreement with Sanofi for three clinical-stage masked T-cell engagers (TCEs) and exclusive use of the protease-cleavable masking platform for oncology and infectious diseases. It also has a manufacturing agreement with Samsung Biologics Co.,Ltd. The company was incorporated in 2016 and is headquartered in San Francisco, California.</v>
      </c>
    </row>
    <row r="1429" spans="1:20" x14ac:dyDescent="0.3">
      <c r="A1429" s="12" t="s">
        <v>1608</v>
      </c>
      <c r="B1429" s="10">
        <f>_xll.SNL.Clients.Office.Excel.Functions.SPG(A1429,"SP_IPO_DATE")</f>
        <v>42109</v>
      </c>
      <c r="C1429" s="5">
        <f>_xll.SNL.Clients.Office.Excel.Functions.SPG(A1429, "SP_VOLUME_AVG_WEEKLY_TO_SHARES_OUT", , "1M")</f>
        <v>5.2727612761852072</v>
      </c>
      <c r="D1429" s="5">
        <f>_xll.SNL.Clients.Office.Excel.Functions.SPG(A1429, "SP_VOLUME_AVG_WEEKLY_TO_SHARES_OUT", , "3M")</f>
        <v>5.080165651206781</v>
      </c>
      <c r="E1429" s="5">
        <f>_xll.SNL.Clients.Office.Excel.Functions.SPG(A1429, "SP_VOLUME_AVG_DAILY_TO_1YR_AVG_DAILY", , "1M")</f>
        <v>77.010000000000005</v>
      </c>
      <c r="F1429" s="5">
        <f>_xll.SNL.Clients.Office.Excel.Functions.SPG(A1429, "SP_VOLUME_AVG_DAILY_TO_1YR_AVG_DAILY", , "3M")</f>
        <v>74.19</v>
      </c>
      <c r="G1429" s="9" t="str">
        <f>_xll.SNL.Clients.Office.Excel.Functions.SPG(A1429, "IQ_SECTOR")</f>
        <v>Financials</v>
      </c>
      <c r="H1429" s="9" t="str">
        <f>_xll.SNL.Clients.Office.Excel.Functions.SPG(A1429, "IQ_INDUSTRY_GROUP")</f>
        <v>Financial Services</v>
      </c>
      <c r="I1429" s="9" t="str">
        <f>_xll.SNL.Clients.Office.Excel.Functions.SPG(A1429, "IQ_INDUSTRY")</f>
        <v>Capital Markets</v>
      </c>
      <c r="J1429" s="9" t="str">
        <f>_xll.SNL.Clients.Office.Excel.Functions.SPG(A1429, "IQ_PRIMARY_INDUSTRY")</f>
        <v>Investment Banking and Brokerage</v>
      </c>
      <c r="K1429" s="9" t="str">
        <f>_xll.SNL.Clients.Office.Excel.Functions.SPG(A1429, "NAICS_CODE", "Primary")</f>
        <v>523 - Securities, Commodity Contracts, and Other Financial Investments and Related Activities</v>
      </c>
      <c r="L1429" s="9" t="str">
        <f>_xll.SNL.Clients.Office.Excel.Functions.SPG(A1429, "SP_TOPICTAG")</f>
        <v/>
      </c>
      <c r="M1429" s="5">
        <f>_xll.SNL.Clients.Office.Excel.Functions.SPG(A1429, "SP_PCT_SHARES_OWNED_ALL_INSTITUTIONS")</f>
        <v>88.63</v>
      </c>
      <c r="N1429" s="9" t="str">
        <f>_xll.SNL.Clients.Office.Excel.Functions.SPG(A1429, "RD_CREDIT_RATING_GLOBAL", "Issuer Credit Rating", "Local Currency LT|0")</f>
        <v/>
      </c>
      <c r="O1429" s="9" t="str">
        <f>_xll.SNL.Clients.Office.Excel.Functions.SPG(A1429, "RD_CWOL_GLOBAL", "Issuer Credit Rating", "Local Currency LT|0")</f>
        <v/>
      </c>
      <c r="P1429" s="9" t="str">
        <f>_xll.SNL.Clients.Office.Excel.Functions.SPG(A1429, "RD_RATING_ACTION_GLOBAL", "Issuer Credit Rating", "Local Currency LT|0")</f>
        <v/>
      </c>
      <c r="Q1429" s="10" t="str">
        <f>_xll.SNL.Clients.Office.Excel.Functions.SPG(A1429, "RD_LAST_REVIEW_DATE_GLOBAL", "Issuer Credit Rating", "Local Currency LT")</f>
        <v/>
      </c>
      <c r="R1429" s="10" t="str">
        <f>_xll.SNL.Clients.Office.Excel.Functions.SPG(A1429, "RD_CREDIT_RATING_DATE_GLOBAL", "Issuer Credit Rating", "Local Currency LT|0")</f>
        <v/>
      </c>
      <c r="S1429" s="10" t="str">
        <f>_xll.SNL.Clients.Office.Excel.Functions.SPG(A1429, "RD_CREDIT_WATCH_OUTLOOK_DATE_GLOBAL", "Issuer Credit Rating", "Local Currency LT|0")</f>
        <v/>
      </c>
      <c r="T1429" s="13" t="str">
        <f>_xll.SNL.Clients.Office.Excel.Functions.SPG(A1429, "SP_BUSINESS_DESCRIPTION")</f>
        <v>Virtu Financial, Inc. operates as a financial services company in the United States, Asia Pacific, Canada, EMEA, Ireland, and internationally. The company operates through two segments, Market Making and Execution Services. Its product includes offerings in execution, liquidity sourcing, analytics and broker-neutral, capital markets, and multi-dealer platforms in workflow technology. The company’s product allow its clients to trade on various venues across 50 countries and in various asset classes, including global equities, ETFs, options, foreign exchange, futures, fixed income, cryptocurrencies, and myriad other commodities. Its multi-asset analytics platform provides a range of pre- and post-trade services, data products, and compliance tools for clients to invest, trade, and manage risk across global markets. The company was founded in 2008 and is headquartered in New York, New York.</v>
      </c>
    </row>
    <row r="1430" spans="1:20" x14ac:dyDescent="0.3">
      <c r="A1430" s="12" t="s">
        <v>1609</v>
      </c>
      <c r="B1430" s="10">
        <f>_xll.SNL.Clients.Office.Excel.Functions.SPG(A1430,"SP_IPO_DATE")</f>
        <v>33675</v>
      </c>
      <c r="C1430" s="5">
        <f>_xll.SNL.Clients.Office.Excel.Functions.SPG(A1430, "SP_VOLUME_AVG_WEEKLY_TO_SHARES_OUT", , "1M")</f>
        <v>2.7610555338874314</v>
      </c>
      <c r="D1430" s="5">
        <f>_xll.SNL.Clients.Office.Excel.Functions.SPG(A1430, "SP_VOLUME_AVG_WEEKLY_TO_SHARES_OUT", , "3M")</f>
        <v>2.7002078567880337</v>
      </c>
      <c r="E1430" s="5">
        <f>_xll.SNL.Clients.Office.Excel.Functions.SPG(A1430, "SP_VOLUME_AVG_DAILY_TO_1YR_AVG_DAILY", , "1M")</f>
        <v>91.33</v>
      </c>
      <c r="F1430" s="5">
        <f>_xll.SNL.Clients.Office.Excel.Functions.SPG(A1430, "SP_VOLUME_AVG_DAILY_TO_1YR_AVG_DAILY", , "3M")</f>
        <v>89.32</v>
      </c>
      <c r="G1430" s="9" t="str">
        <f>_xll.SNL.Clients.Office.Excel.Functions.SPG(A1430, "IQ_SECTOR")</f>
        <v>Financials</v>
      </c>
      <c r="H1430" s="9" t="str">
        <f>_xll.SNL.Clients.Office.Excel.Functions.SPG(A1430, "IQ_INDUSTRY_GROUP")</f>
        <v>Financial Services</v>
      </c>
      <c r="I1430" s="9" t="str">
        <f>_xll.SNL.Clients.Office.Excel.Functions.SPG(A1430, "IQ_INDUSTRY")</f>
        <v>Capital Markets</v>
      </c>
      <c r="J1430" s="9" t="str">
        <f>_xll.SNL.Clients.Office.Excel.Functions.SPG(A1430, "IQ_PRIMARY_INDUSTRY")</f>
        <v>Asset Management and Custody Banks</v>
      </c>
      <c r="K1430" s="9" t="str">
        <f>_xll.SNL.Clients.Office.Excel.Functions.SPG(A1430, "NAICS_CODE", "Primary")</f>
        <v>525910 - Open-End Investment Funds</v>
      </c>
      <c r="L1430" s="9" t="str">
        <f>_xll.SNL.Clients.Office.Excel.Functions.SPG(A1430, "SP_TOPICTAG")</f>
        <v/>
      </c>
      <c r="M1430" s="5">
        <f>_xll.SNL.Clients.Office.Excel.Functions.SPG(A1430, "SP_PCT_SHARES_OWNED_ALL_INSTITUTIONS")</f>
        <v>81.72</v>
      </c>
      <c r="N1430" s="9" t="str">
        <f>_xll.SNL.Clients.Office.Excel.Functions.SPG(A1430, "RD_CREDIT_RATING_GLOBAL", "Issuer Credit Rating", "Local Currency LT|0")</f>
        <v>BB+</v>
      </c>
      <c r="O1430" s="9" t="str">
        <f>_xll.SNL.Clients.Office.Excel.Functions.SPG(A1430, "RD_CWOL_GLOBAL", "Issuer Credit Rating", "Local Currency LT|0")</f>
        <v>Stable</v>
      </c>
      <c r="P1430" s="9" t="str">
        <f>_xll.SNL.Clients.Office.Excel.Functions.SPG(A1430, "RD_RATING_ACTION_GLOBAL", "Issuer Credit Rating", "Local Currency LT|0")</f>
        <v>Upgrade | CreditWatch/Outlook (09/08/2021)</v>
      </c>
      <c r="Q1430" s="10">
        <f>_xll.SNL.Clients.Office.Excel.Functions.SPG(A1430, "RD_LAST_REVIEW_DATE_GLOBAL", "Issuer Credit Rating", "Local Currency LT")</f>
        <v>45685</v>
      </c>
      <c r="R1430" s="10">
        <f>_xll.SNL.Clients.Office.Excel.Functions.SPG(A1430, "RD_CREDIT_RATING_DATE_GLOBAL", "Issuer Credit Rating", "Local Currency LT|0")</f>
        <v>44447</v>
      </c>
      <c r="S1430" s="10">
        <f>_xll.SNL.Clients.Office.Excel.Functions.SPG(A1430, "RD_CREDIT_WATCH_OUTLOOK_DATE_GLOBAL", "Issuer Credit Rating", "Local Currency LT|0")</f>
        <v>44447</v>
      </c>
      <c r="T1430" s="13" t="str">
        <f>_xll.SNL.Clients.Office.Excel.Functions.SPG(A1430, "SP_BUSINESS_DESCRIPTION")</f>
        <v>Virtus Investment Partners, Inc. is a publicly owned investment manager. The firm primarily provides its services to individual and institutional clients. It launches separate client focused equity and fixed income portfolios. The firm launches equity, fixed income, and balanced mutual funds for its clients. It invests in the public equity, fixed income, and real estate markets. The firm also invests in exchange traded funds. It employs a multi manager approach for its products. The firm employs quantitative analysis to make its investments. It benchmarks the performance of its portfolios against the S&amp;P 500 Index. The firm conducts in-house research to make its investments. Virtus Investment Partners, Inc. was founded in 1995 and is based in Hartford, Connecticut.</v>
      </c>
    </row>
    <row r="1431" spans="1:20" x14ac:dyDescent="0.3">
      <c r="A1431" s="12" t="s">
        <v>483</v>
      </c>
      <c r="B1431" s="10">
        <f>_xll.SNL.Clients.Office.Excel.Functions.SPG(A1431,"SP_IPO_DATE")</f>
        <v>39525</v>
      </c>
      <c r="C1431" s="5">
        <f>_xll.SNL.Clients.Office.Excel.Functions.SPG(A1431, "SP_VOLUME_AVG_WEEKLY_TO_SHARES_OUT", , "1M")</f>
        <v>1.6460875000138924</v>
      </c>
      <c r="D1431" s="5">
        <f>_xll.SNL.Clients.Office.Excel.Functions.SPG(A1431, "SP_VOLUME_AVG_WEEKLY_TO_SHARES_OUT", , "3M")</f>
        <v>1.7411623190379248</v>
      </c>
      <c r="E1431" s="5">
        <f>_xll.SNL.Clients.Office.Excel.Functions.SPG(A1431, "SP_VOLUME_AVG_DAILY_TO_1YR_AVG_DAILY", , "1M")</f>
        <v>81.73</v>
      </c>
      <c r="F1431" s="5">
        <f>_xll.SNL.Clients.Office.Excel.Functions.SPG(A1431, "SP_VOLUME_AVG_DAILY_TO_1YR_AVG_DAILY", , "3M")</f>
        <v>86.45</v>
      </c>
      <c r="G1431" s="9" t="str">
        <f>_xll.SNL.Clients.Office.Excel.Functions.SPG(A1431, "IQ_SECTOR")</f>
        <v>Financials</v>
      </c>
      <c r="H1431" s="9" t="str">
        <f>_xll.SNL.Clients.Office.Excel.Functions.SPG(A1431, "IQ_INDUSTRY_GROUP")</f>
        <v>Financial Services</v>
      </c>
      <c r="I1431" s="9" t="str">
        <f>_xll.SNL.Clients.Office.Excel.Functions.SPG(A1431, "IQ_INDUSTRY")</f>
        <v>Financial Services</v>
      </c>
      <c r="J1431" s="9" t="str">
        <f>_xll.SNL.Clients.Office.Excel.Functions.SPG(A1431, "IQ_PRIMARY_INDUSTRY")</f>
        <v>Transaction and Payment Processing Services</v>
      </c>
      <c r="K1431" s="9" t="str">
        <f>_xll.SNL.Clients.Office.Excel.Functions.SPG(A1431, "NAICS_CODE", "Primary")</f>
        <v>522320 - Financial Transactions Processing, Reserve, and Clearinghouse Activities</v>
      </c>
      <c r="L1431" s="9" t="str">
        <f>_xll.SNL.Clients.Office.Excel.Functions.SPG(A1431, "SP_TOPICTAG")</f>
        <v>Invoice Management Software; Credit Cards; Fintech; Authentication; Data Protection; Cloud Security; Network Security; Payment Facilitator Enablers; Online Payments</v>
      </c>
      <c r="M1431" s="5">
        <f>_xll.SNL.Clients.Office.Excel.Functions.SPG(A1431, "SP_PCT_SHARES_OWNED_ALL_INSTITUTIONS")</f>
        <v>88.33</v>
      </c>
      <c r="N1431" s="9" t="str">
        <f>_xll.SNL.Clients.Office.Excel.Functions.SPG(A1431, "RD_CREDIT_RATING_GLOBAL", "Issuer Credit Rating", "Local Currency LT|0")</f>
        <v>AA-</v>
      </c>
      <c r="O1431" s="9" t="str">
        <f>_xll.SNL.Clients.Office.Excel.Functions.SPG(A1431, "RD_CWOL_GLOBAL", "Issuer Credit Rating", "Local Currency LT|0")</f>
        <v>Stable</v>
      </c>
      <c r="P1431" s="9" t="str">
        <f>_xll.SNL.Clients.Office.Excel.Functions.SPG(A1431, "RD_RATING_ACTION_GLOBAL", "Issuer Credit Rating", "Local Currency LT|0")</f>
        <v>Upgrade | CreditWatch/Outlook (11/20/2018)</v>
      </c>
      <c r="Q1431" s="10">
        <f>_xll.SNL.Clients.Office.Excel.Functions.SPG(A1431, "RD_LAST_REVIEW_DATE_GLOBAL", "Issuer Credit Rating", "Local Currency LT")</f>
        <v>45450</v>
      </c>
      <c r="R1431" s="10">
        <f>_xll.SNL.Clients.Office.Excel.Functions.SPG(A1431, "RD_CREDIT_RATING_DATE_GLOBAL", "Issuer Credit Rating", "Local Currency LT|0")</f>
        <v>43424</v>
      </c>
      <c r="S1431" s="10">
        <f>_xll.SNL.Clients.Office.Excel.Functions.SPG(A1431, "RD_CREDIT_WATCH_OUTLOOK_DATE_GLOBAL", "Issuer Credit Rating", "Local Currency LT|0")</f>
        <v>43424</v>
      </c>
      <c r="T1431" s="13" t="str">
        <f>_xll.SNL.Clients.Office.Excel.Functions.SPG(A1431, "SP_BUSINESS_DESCRIPTION")</f>
        <v>Visa Inc. operates as a payment technology company in the United States and internationally. The company operates VisaNet, a transaction processing network that enables authorization, clearing, and settlement of payment transactions. It also offers credit, debit, and prepaid card products; tap to pay, tokenization, and click to pay services; Visa Direct, a solution that facilitates the delivery of funds to eligible cards, bank accounts, and digital wallets; Visa B2B Connect, a multilateral business-to-business cross-border payments network; Visa Cross-Border Solution, a cross-border consumer payments solution; and Visa DPS that provides a range of value-added services, including fraud mitigation, dispute management, data analytics, campaign management, a suite of digital solutions, and contact center services. The company also provides acceptance solutions, which include Cybersource and Authorize.net that provides new and enhanced payment integrations with ecommerce platforms, enabling sellers and acquirers to offer tailored commerce experiences; risk and identity solutions, such as Visa Advanced Authorization, Visa Secure, Visa Consumer Authentication Service, Visa Protect Authentication Intelligence, and Visa Provisioning Intelligence; and Visa Consulting and Analytics, a payment consulting advisory services. It provides its services under the Visa, Visa Electron, Interlink, V PAY, and PLUS brands. The company serves merchants, financial institutions, and government entities. Visa Inc. was founded in 1958 and is headquartered in San Francisco, California.</v>
      </c>
    </row>
    <row r="1432" spans="1:20" x14ac:dyDescent="0.3">
      <c r="A1432" s="12" t="s">
        <v>1610</v>
      </c>
      <c r="B1432" s="10" t="str">
        <f>_xll.SNL.Clients.Office.Excel.Functions.SPG(A1432,"SP_IPO_DATE")</f>
        <v/>
      </c>
      <c r="C1432" s="5">
        <f>_xll.SNL.Clients.Office.Excel.Functions.SPG(A1432, "SP_VOLUME_AVG_WEEKLY_TO_SHARES_OUT", , "1M")</f>
        <v>7.4779049216175082</v>
      </c>
      <c r="D1432" s="5">
        <f>_xll.SNL.Clients.Office.Excel.Functions.SPG(A1432, "SP_VOLUME_AVG_WEEKLY_TO_SHARES_OUT", , "3M")</f>
        <v>9.5010980811710688</v>
      </c>
      <c r="E1432" s="5">
        <f>_xll.SNL.Clients.Office.Excel.Functions.SPG(A1432, "SP_VOLUME_AVG_DAILY_TO_1YR_AVG_DAILY", , "1M")</f>
        <v>122.87</v>
      </c>
      <c r="F1432" s="5">
        <f>_xll.SNL.Clients.Office.Excel.Functions.SPG(A1432, "SP_VOLUME_AVG_DAILY_TO_1YR_AVG_DAILY", , "3M")</f>
        <v>156.11000000000001</v>
      </c>
      <c r="G1432" s="9" t="str">
        <f>_xll.SNL.Clients.Office.Excel.Functions.SPG(A1432, "IQ_SECTOR")</f>
        <v>Information Technology</v>
      </c>
      <c r="H1432" s="9" t="str">
        <f>_xll.SNL.Clients.Office.Excel.Functions.SPG(A1432, "IQ_INDUSTRY_GROUP")</f>
        <v>Technology Hardware and Equipment</v>
      </c>
      <c r="I1432" s="9" t="str">
        <f>_xll.SNL.Clients.Office.Excel.Functions.SPG(A1432, "IQ_INDUSTRY")</f>
        <v>Electronic Equipment, Instruments and Components</v>
      </c>
      <c r="J1432" s="9" t="str">
        <f>_xll.SNL.Clients.Office.Excel.Functions.SPG(A1432, "IQ_PRIMARY_INDUSTRY")</f>
        <v>Electronic Components</v>
      </c>
      <c r="K1432" s="9" t="str">
        <f>_xll.SNL.Clients.Office.Excel.Functions.SPG(A1432, "NAICS_CODE", "Primary")</f>
        <v>33441 - Semiconductor and Other Electronic Component Manufacturing</v>
      </c>
      <c r="L1432" s="9" t="str">
        <f>_xll.SNL.Clients.Office.Excel.Functions.SPG(A1432, "SP_TOPICTAG")</f>
        <v>Data Integration; Sensors; Smart Energy; Data Center Technology</v>
      </c>
      <c r="M1432" s="5">
        <f>_xll.SNL.Clients.Office.Excel.Functions.SPG(A1432, "SP_PCT_SHARES_OWNED_ALL_INSTITUTIONS")</f>
        <v>96.47</v>
      </c>
      <c r="N1432" s="9" t="str">
        <f>_xll.SNL.Clients.Office.Excel.Functions.SPG(A1432, "RD_CREDIT_RATING_GLOBAL", "Issuer Credit Rating", "Local Currency LT|0")</f>
        <v>BB+</v>
      </c>
      <c r="O1432" s="9" t="str">
        <f>_xll.SNL.Clients.Office.Excel.Functions.SPG(A1432, "RD_CWOL_GLOBAL", "Issuer Credit Rating", "Local Currency LT|0")</f>
        <v>Negative</v>
      </c>
      <c r="P1432" s="9" t="str">
        <f>_xll.SNL.Clients.Office.Excel.Functions.SPG(A1432, "RD_RATING_ACTION_GLOBAL", "Issuer Credit Rating", "Local Currency LT|0")</f>
        <v>CreditWatch/Outlook (01/30/2025)</v>
      </c>
      <c r="Q1432" s="10">
        <f>_xll.SNL.Clients.Office.Excel.Functions.SPG(A1432, "RD_LAST_REVIEW_DATE_GLOBAL", "Issuer Credit Rating", "Local Currency LT")</f>
        <v>45687</v>
      </c>
      <c r="R1432" s="10">
        <f>_xll.SNL.Clients.Office.Excel.Functions.SPG(A1432, "RD_CREDIT_RATING_DATE_GLOBAL", "Issuer Credit Rating", "Local Currency LT|0")</f>
        <v>40722</v>
      </c>
      <c r="S1432" s="10">
        <f>_xll.SNL.Clients.Office.Excel.Functions.SPG(A1432, "RD_CREDIT_WATCH_OUTLOOK_DATE_GLOBAL", "Issuer Credit Rating", "Local Currency LT|0")</f>
        <v>45687</v>
      </c>
      <c r="T1432" s="13" t="str">
        <f>_xll.SNL.Clients.Office.Excel.Functions.SPG(A1432, "SP_BUSINESS_DESCRIPTION")</f>
        <v>Vishay Intertechnology, Inc. manufactures and sells discrete semiconductors and passive electronic components in Asia, Europe, and the Americas. The company operates through Metal Oxide Semiconductor Field Effect Transistors (MOSFETs), Diodes, Optoelectronic Components, Resistors, Inductors, and Capacitors segments. The MOSFETs segment offers low- and medium-voltage TrenchFET MOSFETs, high-voltage planar MOSFETs, high voltage Super Junction MOSFETs, power integrated circuits, and integrated function power devices. The Diodes segment provides rectifiers, small signal diodes, protection diodes, thyristors/silicon-controlled rectifiers, and power modules. The Optoelectronic Components segment contains standard and customer specific optoelectronic components, such as infrared (IR) emitters and detectors, IR remote control receivers, optocouplers, solid-state relays, optical sensors, light-emitting diodes, 7-segment displays, and IR data transceiver modules. The Resistors segment offers resistors, which are basic components used in various forms of electronic circuitry to adjust and regulate levels of voltage and current. The Inductors segment provides inductors for use as an internal magnetic field to change alternating current phase and resist alternating current. The Capacitors segment offers capacitors, which store energy and discharge it when needed. It sells its products under Siliconix, Dale, Draloric, Beyschlag, Sfernice, MCB, UltraSource, Applied Thin-Film Products, IHLP, HiRel Systems, Sprague, Vitramon, Barry, Roederstein, ESTA, and BCcomponents brand names. The company serves industrial, automotive, telecommunications, computing, consumer products, power supplies, military and aerospace, and medical end markets. Vishay Intertechnology, Inc. was incorporated in 1962 and is headquartered in Malvern, Pennsylvania.</v>
      </c>
    </row>
    <row r="1433" spans="1:20" x14ac:dyDescent="0.3">
      <c r="A1433" s="12" t="s">
        <v>2020</v>
      </c>
      <c r="B1433" s="10" t="str">
        <f>_xll.SNL.Clients.Office.Excel.Functions.SPG(A1433,"SP_IPO_DATE")</f>
        <v/>
      </c>
      <c r="C1433" s="5">
        <f>_xll.SNL.Clients.Office.Excel.Functions.SPG(A1433, "SP_VOLUME_AVG_WEEKLY_TO_SHARES_OUT", , "1M")</f>
        <v>5.8012048163183296</v>
      </c>
      <c r="D1433" s="5">
        <f>_xll.SNL.Clients.Office.Excel.Functions.SPG(A1433, "SP_VOLUME_AVG_WEEKLY_TO_SHARES_OUT", , "3M")</f>
        <v>5.4872584228029604</v>
      </c>
      <c r="E1433" s="5">
        <f>_xll.SNL.Clients.Office.Excel.Functions.SPG(A1433, "SP_VOLUME_AVG_DAILY_TO_1YR_AVG_DAILY", , "1M")</f>
        <v>112.12</v>
      </c>
      <c r="F1433" s="5">
        <f>_xll.SNL.Clients.Office.Excel.Functions.SPG(A1433, "SP_VOLUME_AVG_DAILY_TO_1YR_AVG_DAILY", , "3M")</f>
        <v>106.06</v>
      </c>
      <c r="G1433" s="9" t="str">
        <f>_xll.SNL.Clients.Office.Excel.Functions.SPG(A1433, "IQ_SECTOR")</f>
        <v>Consumer Discretionary</v>
      </c>
      <c r="H1433" s="9" t="str">
        <f>_xll.SNL.Clients.Office.Excel.Functions.SPG(A1433, "IQ_INDUSTRY_GROUP")</f>
        <v>Automobiles and Components</v>
      </c>
      <c r="I1433" s="9" t="str">
        <f>_xll.SNL.Clients.Office.Excel.Functions.SPG(A1433, "IQ_INDUSTRY")</f>
        <v>Automobile Components</v>
      </c>
      <c r="J1433" s="9" t="str">
        <f>_xll.SNL.Clients.Office.Excel.Functions.SPG(A1433, "IQ_PRIMARY_INDUSTRY")</f>
        <v>Automotive Parts and Equipment</v>
      </c>
      <c r="K1433" s="9" t="str">
        <f>_xll.SNL.Clients.Office.Excel.Functions.SPG(A1433, "NAICS_CODE", "Primary")</f>
        <v>3363 - Motor Vehicle Parts Manufacturing</v>
      </c>
      <c r="L1433" s="9" t="str">
        <f>_xll.SNL.Clients.Office.Excel.Functions.SPG(A1433, "SP_TOPICTAG")</f>
        <v>Computer Vision; Natural Language Processing; Speech Recognition; Smart Energy; Remote Access and Control; Artificial Intelligence</v>
      </c>
      <c r="M1433" s="5">
        <f>_xll.SNL.Clients.Office.Excel.Functions.SPG(A1433, "SP_PCT_SHARES_OWNED_ALL_INSTITUTIONS")</f>
        <v>102.56</v>
      </c>
      <c r="N1433" s="9" t="str">
        <f>_xll.SNL.Clients.Office.Excel.Functions.SPG(A1433, "RD_CREDIT_RATING_GLOBAL", "Issuer Credit Rating", "Local Currency LT|0")</f>
        <v>BB</v>
      </c>
      <c r="O1433" s="9" t="str">
        <f>_xll.SNL.Clients.Office.Excel.Functions.SPG(A1433, "RD_CWOL_GLOBAL", "Issuer Credit Rating", "Local Currency LT|0")</f>
        <v>Positive</v>
      </c>
      <c r="P1433" s="9" t="str">
        <f>_xll.SNL.Clients.Office.Excel.Functions.SPG(A1433, "RD_RATING_ACTION_GLOBAL", "Issuer Credit Rating", "Local Currency LT|0")</f>
        <v>Upgrade | CreditWatch/Outlook (02/29/2024)</v>
      </c>
      <c r="Q1433" s="10">
        <f>_xll.SNL.Clients.Office.Excel.Functions.SPG(A1433, "RD_LAST_REVIEW_DATE_GLOBAL", "Issuer Credit Rating", "Local Currency LT")</f>
        <v>45369</v>
      </c>
      <c r="R1433" s="10">
        <f>_xll.SNL.Clients.Office.Excel.Functions.SPG(A1433, "RD_CREDIT_RATING_DATE_GLOBAL", "Issuer Credit Rating", "Local Currency LT|0")</f>
        <v>45351</v>
      </c>
      <c r="S1433" s="10">
        <f>_xll.SNL.Clients.Office.Excel.Functions.SPG(A1433, "RD_CREDIT_WATCH_OUTLOOK_DATE_GLOBAL", "Issuer Credit Rating", "Local Currency LT|0")</f>
        <v>45351</v>
      </c>
      <c r="T1433" s="13" t="str">
        <f>_xll.SNL.Clients.Office.Excel.Functions.SPG(A1433, "SP_BUSINESS_DESCRIPTION")</f>
        <v>Visteon Corporation, an automotive technology company, designs, manufactures, and sells automotive electronics and connected car solutions for vehicle manufacturers worldwide. The company provides instrument clusters, including analog gauge clusters for 2-D and 3-D display-based devices; information displays that integrate a range of user interface technologies and graphics management capabilities, such as active privacy, TrueColor enhancement, local dimming, cameras, optics, haptic feedback, and light effects; and infotainment and connected car solutions, including scalable Android infotainment for seamless connectivity, as well as onboard artificial intelligence-based voice assistants with natural language understanding. It offers wired and wireless battery management systems; power electronics units; and telematics control units to enable secure connected car services, software updates, and data. In addition, the company provides SmartCore, an automotive-grade, integrated domain controller; SmartCore Runtime, a middleware enabling communication between domains and apps to be shown on any display; SmartCore Studio, a PC-based configuration tool to generate hypervisor configurations; and body domain modules, which integrate various functions, such as central gateway, body controls, comfort, and vehicle access solutions, into one device. Visteon Corporation was incorporated in 2000 and is headquartered in Van Buren, Michigan.</v>
      </c>
    </row>
    <row r="1434" spans="1:20" x14ac:dyDescent="0.3">
      <c r="A1434" s="12" t="s">
        <v>484</v>
      </c>
      <c r="B1434" s="10" t="str">
        <f>_xll.SNL.Clients.Office.Excel.Functions.SPG(A1434,"SP_IPO_DATE")</f>
        <v/>
      </c>
      <c r="C1434" s="5">
        <f>_xll.SNL.Clients.Office.Excel.Functions.SPG(A1434, "SP_VOLUME_AVG_WEEKLY_TO_SHARES_OUT", , "1M")</f>
        <v>14.426857164754228</v>
      </c>
      <c r="D1434" s="5">
        <f>_xll.SNL.Clients.Office.Excel.Functions.SPG(A1434, "SP_VOLUME_AVG_WEEKLY_TO_SHARES_OUT", , "3M")</f>
        <v>10.27485473071801</v>
      </c>
      <c r="E1434" s="5">
        <f>_xll.SNL.Clients.Office.Excel.Functions.SPG(A1434, "SP_VOLUME_AVG_DAILY_TO_1YR_AVG_DAILY", , "1M")</f>
        <v>132.72999999999999</v>
      </c>
      <c r="F1434" s="5">
        <f>_xll.SNL.Clients.Office.Excel.Functions.SPG(A1434, "SP_VOLUME_AVG_DAILY_TO_1YR_AVG_DAILY", , "3M")</f>
        <v>94.53</v>
      </c>
      <c r="G1434" s="9" t="str">
        <f>_xll.SNL.Clients.Office.Excel.Functions.SPG(A1434, "IQ_SECTOR")</f>
        <v>Utilities</v>
      </c>
      <c r="H1434" s="9" t="str">
        <f>_xll.SNL.Clients.Office.Excel.Functions.SPG(A1434, "IQ_INDUSTRY_GROUP")</f>
        <v>Utilities</v>
      </c>
      <c r="I1434" s="9" t="str">
        <f>_xll.SNL.Clients.Office.Excel.Functions.SPG(A1434, "IQ_INDUSTRY")</f>
        <v>Independent Power and Renewable Electricity Producers</v>
      </c>
      <c r="J1434" s="9" t="str">
        <f>_xll.SNL.Clients.Office.Excel.Functions.SPG(A1434, "IQ_PRIMARY_INDUSTRY")</f>
        <v>Independent Power Producers and Energy Traders</v>
      </c>
      <c r="K1434" s="9" t="str">
        <f>_xll.SNL.Clients.Office.Excel.Functions.SPG(A1434, "NAICS_CODE", "Primary")</f>
        <v>22111 - Electric Power Generation</v>
      </c>
      <c r="L1434" s="9" t="str">
        <f>_xll.SNL.Clients.Office.Excel.Functions.SPG(A1434, "SP_TOPICTAG")</f>
        <v>Clean Energy; Energy Management; Energy Storage; Smart Energy; Power Grid; ClimateTech; Utility Scale Solar</v>
      </c>
      <c r="M1434" s="5">
        <f>_xll.SNL.Clients.Office.Excel.Functions.SPG(A1434, "SP_PCT_SHARES_OWNED_ALL_INSTITUTIONS")</f>
        <v>84.84</v>
      </c>
      <c r="N1434" s="9" t="str">
        <f>_xll.SNL.Clients.Office.Excel.Functions.SPG(A1434, "RD_CREDIT_RATING_GLOBAL", "Issuer Credit Rating", "Local Currency LT|0")</f>
        <v>BB+</v>
      </c>
      <c r="O1434" s="9" t="str">
        <f>_xll.SNL.Clients.Office.Excel.Functions.SPG(A1434, "RD_CWOL_GLOBAL", "Issuer Credit Rating", "Local Currency LT|0")</f>
        <v>Stable</v>
      </c>
      <c r="P1434" s="9" t="str">
        <f>_xll.SNL.Clients.Office.Excel.Functions.SPG(A1434, "RD_RATING_ACTION_GLOBAL", "Issuer Credit Rating", "Local Currency LT|0")</f>
        <v>Upgrade | CreditWatch/Outlook (10/01/2024)</v>
      </c>
      <c r="Q1434" s="10">
        <f>_xll.SNL.Clients.Office.Excel.Functions.SPG(A1434, "RD_LAST_REVIEW_DATE_GLOBAL", "Issuer Credit Rating", "Local Currency LT")</f>
        <v>45566</v>
      </c>
      <c r="R1434" s="10">
        <f>_xll.SNL.Clients.Office.Excel.Functions.SPG(A1434, "RD_CREDIT_RATING_DATE_GLOBAL", "Issuer Credit Rating", "Local Currency LT|0")</f>
        <v>45566</v>
      </c>
      <c r="S1434" s="10">
        <f>_xll.SNL.Clients.Office.Excel.Functions.SPG(A1434, "RD_CREDIT_WATCH_OUTLOOK_DATE_GLOBAL", "Issuer Credit Rating", "Local Currency LT|0")</f>
        <v>45566</v>
      </c>
      <c r="T1434" s="13" t="str">
        <f>_xll.SNL.Clients.Office.Excel.Functions.SPG(A1434, "SP_BUSINESS_DESCRIPTION")</f>
        <v>Vistra Corp., together with its subsidiaries, operates as an integrated retail electricity and power generation company. The company operates through six segments: Retail, Texas, East, West, Sunset, and Asset Closure. It retails electricity and natural gas to residential, commercial, and industrial customers across states in the United States and the District of Columbia. In addition, the company is involved in the electricity generation, wholesale energy purchases and sales, commodity risk management, fuel production, and fuel logistics management activities. It serves approximately 5 million customers with a generation capacity of approximately 41,000 megawatts with a portfolio of natural gas, nuclear, coal, solar, and battery energy storage facilities. The company was formerly known as Vistra Energy Corp. and changed its name to Vistra Corp. in July 2020. Vistra Corp. was founded in 1882 and is based in Irving, Texas.</v>
      </c>
    </row>
    <row r="1435" spans="1:20" x14ac:dyDescent="0.3">
      <c r="A1435" s="12" t="s">
        <v>1611</v>
      </c>
      <c r="B1435" s="10">
        <f>_xll.SNL.Clients.Office.Excel.Functions.SPG(A1435,"SP_IPO_DATE")</f>
        <v>40891</v>
      </c>
      <c r="C1435" s="5">
        <f>_xll.SNL.Clients.Office.Excel.Functions.SPG(A1435, "SP_VOLUME_AVG_WEEKLY_TO_SHARES_OUT", , "1M")</f>
        <v>9.5795496184103275</v>
      </c>
      <c r="D1435" s="5">
        <f>_xll.SNL.Clients.Office.Excel.Functions.SPG(A1435, "SP_VOLUME_AVG_WEEKLY_TO_SHARES_OUT", , "3M")</f>
        <v>10.314238364915845</v>
      </c>
      <c r="E1435" s="5">
        <f>_xll.SNL.Clients.Office.Excel.Functions.SPG(A1435, "SP_VOLUME_AVG_DAILY_TO_1YR_AVG_DAILY", , "1M")</f>
        <v>77.150000000000006</v>
      </c>
      <c r="F1435" s="5">
        <f>_xll.SNL.Clients.Office.Excel.Functions.SPG(A1435, "SP_VOLUME_AVG_DAILY_TO_1YR_AVG_DAILY", , "3M")</f>
        <v>83.07</v>
      </c>
      <c r="G1435" s="9" t="str">
        <f>_xll.SNL.Clients.Office.Excel.Functions.SPG(A1435, "IQ_SECTOR")</f>
        <v>Energy</v>
      </c>
      <c r="H1435" s="9" t="str">
        <f>_xll.SNL.Clients.Office.Excel.Functions.SPG(A1435, "IQ_INDUSTRY_GROUP")</f>
        <v>Energy</v>
      </c>
      <c r="I1435" s="9" t="str">
        <f>_xll.SNL.Clients.Office.Excel.Functions.SPG(A1435, "IQ_INDUSTRY")</f>
        <v>Oil, Gas and Consumable Fuels</v>
      </c>
      <c r="J1435" s="9" t="str">
        <f>_xll.SNL.Clients.Office.Excel.Functions.SPG(A1435, "IQ_PRIMARY_INDUSTRY")</f>
        <v>Oil and Gas Exploration and Production</v>
      </c>
      <c r="K1435" s="9" t="str">
        <f>_xll.SNL.Clients.Office.Excel.Functions.SPG(A1435, "NAICS_CODE", "Primary")</f>
        <v>2111 - Oil and Gas Extraction</v>
      </c>
      <c r="L1435" s="9" t="str">
        <f>_xll.SNL.Clients.Office.Excel.Functions.SPG(A1435, "SP_TOPICTAG")</f>
        <v/>
      </c>
      <c r="M1435" s="5">
        <f>_xll.SNL.Clients.Office.Excel.Functions.SPG(A1435, "SP_PCT_SHARES_OWNED_ALL_INSTITUTIONS")</f>
        <v>79.95</v>
      </c>
      <c r="N1435" s="9" t="str">
        <f>_xll.SNL.Clients.Office.Excel.Functions.SPG(A1435, "RD_CREDIT_RATING_GLOBAL", "Issuer Credit Rating", "Local Currency LT|0")</f>
        <v>B</v>
      </c>
      <c r="O1435" s="9" t="str">
        <f>_xll.SNL.Clients.Office.Excel.Functions.SPG(A1435, "RD_CWOL_GLOBAL", "Issuer Credit Rating", "Local Currency LT|0")</f>
        <v>Positive</v>
      </c>
      <c r="P1435" s="9" t="str">
        <f>_xll.SNL.Clients.Office.Excel.Functions.SPG(A1435, "RD_RATING_ACTION_GLOBAL", "Issuer Credit Rating", "Local Currency LT|0")</f>
        <v>CreditWatch/Outlook (11/21/2023)</v>
      </c>
      <c r="Q1435" s="10">
        <f>_xll.SNL.Clients.Office.Excel.Functions.SPG(A1435, "RD_LAST_REVIEW_DATE_GLOBAL", "Issuer Credit Rating", "Local Currency LT")</f>
        <v>45436</v>
      </c>
      <c r="R1435" s="10">
        <f>_xll.SNL.Clients.Office.Excel.Functions.SPG(A1435, "RD_CREDIT_RATING_DATE_GLOBAL", "Issuer Credit Rating", "Local Currency LT|0")</f>
        <v>44831</v>
      </c>
      <c r="S1435" s="10">
        <f>_xll.SNL.Clients.Office.Excel.Functions.SPG(A1435, "RD_CREDIT_WATCH_OUTLOOK_DATE_GLOBAL", "Issuer Credit Rating", "Local Currency LT|0")</f>
        <v>45251</v>
      </c>
      <c r="T1435" s="13" t="str">
        <f>_xll.SNL.Clients.Office.Excel.Functions.SPG(A1435, "SP_BUSINESS_DESCRIPTION")</f>
        <v>Vital Energy, Inc., an independent energy company, engages in the acquisition, exploration, and development of oil and natural gas properties in the Permian Basin of West Texas, the United States. The company was formerly known as Laredo Petroleum, Inc. and changed its name to Vital Energy, Inc. in January 2023. Vital Energy, Inc. was founded in 2006 and is headquartered in Tulsa, Oklahoma.</v>
      </c>
    </row>
    <row r="1436" spans="1:20" x14ac:dyDescent="0.3">
      <c r="A1436" s="12" t="s">
        <v>2021</v>
      </c>
      <c r="B1436" s="10" t="str">
        <f>_xll.SNL.Clients.Office.Excel.Functions.SPG(A1436,"SP_IPO_DATE")</f>
        <v/>
      </c>
      <c r="C1436" s="5">
        <f>_xll.SNL.Clients.Office.Excel.Functions.SPG(A1436, "SP_VOLUME_AVG_WEEKLY_TO_SHARES_OUT", , "1M")</f>
        <v>2.1640941785327916</v>
      </c>
      <c r="D1436" s="5">
        <f>_xll.SNL.Clients.Office.Excel.Functions.SPG(A1436, "SP_VOLUME_AVG_WEEKLY_TO_SHARES_OUT", , "3M")</f>
        <v>2.5568246849035727</v>
      </c>
      <c r="E1436" s="5">
        <f>_xll.SNL.Clients.Office.Excel.Functions.SPG(A1436, "SP_VOLUME_AVG_DAILY_TO_1YR_AVG_DAILY", , "1M")</f>
        <v>79.02</v>
      </c>
      <c r="F1436" s="5">
        <f>_xll.SNL.Clients.Office.Excel.Functions.SPG(A1436, "SP_VOLUME_AVG_DAILY_TO_1YR_AVG_DAILY", , "3M")</f>
        <v>93.36</v>
      </c>
      <c r="G1436" s="9" t="str">
        <f>_xll.SNL.Clients.Office.Excel.Functions.SPG(A1436, "IQ_SECTOR")</f>
        <v>Information Technology</v>
      </c>
      <c r="H1436" s="9" t="str">
        <f>_xll.SNL.Clients.Office.Excel.Functions.SPG(A1436, "IQ_INDUSTRY_GROUP")</f>
        <v>Technology Hardware and Equipment</v>
      </c>
      <c r="I1436" s="9" t="str">
        <f>_xll.SNL.Clients.Office.Excel.Functions.SPG(A1436, "IQ_INDUSTRY")</f>
        <v>Electronic Equipment, Instruments and Components</v>
      </c>
      <c r="J1436" s="9" t="str">
        <f>_xll.SNL.Clients.Office.Excel.Functions.SPG(A1436, "IQ_PRIMARY_INDUSTRY")</f>
        <v>Electronic Equipment and Instruments</v>
      </c>
      <c r="K1436" s="9" t="str">
        <f>_xll.SNL.Clients.Office.Excel.Functions.SPG(A1436, "NAICS_CODE", "Primary")</f>
        <v>334514 - Totalizing Fluid Meter and Counting Device Manufacturing</v>
      </c>
      <c r="L1436" s="9" t="str">
        <f>_xll.SNL.Clients.Office.Excel.Functions.SPG(A1436, "SP_TOPICTAG")</f>
        <v>Fleet Management; GPS; Industrial Automation; Navigation; Sensors; Smart Cities; Process Automation</v>
      </c>
      <c r="M1436" s="5">
        <f>_xll.SNL.Clients.Office.Excel.Functions.SPG(A1436, "SP_PCT_SHARES_OWNED_ALL_INSTITUTIONS")</f>
        <v>100.03</v>
      </c>
      <c r="N1436" s="9" t="str">
        <f>_xll.SNL.Clients.Office.Excel.Functions.SPG(A1436, "RD_CREDIT_RATING_GLOBAL", "Issuer Credit Rating", "Local Currency LT|0")</f>
        <v>BBB-</v>
      </c>
      <c r="O1436" s="9" t="str">
        <f>_xll.SNL.Clients.Office.Excel.Functions.SPG(A1436, "RD_CWOL_GLOBAL", "Issuer Credit Rating", "Local Currency LT|0")</f>
        <v>Stable</v>
      </c>
      <c r="P1436" s="9" t="str">
        <f>_xll.SNL.Clients.Office.Excel.Functions.SPG(A1436, "RD_RATING_ACTION_GLOBAL", "Issuer Credit Rating", "Local Currency LT|0")</f>
        <v>New Rating | CreditWatch/Outlook (02/26/2021)</v>
      </c>
      <c r="Q1436" s="10">
        <f>_xll.SNL.Clients.Office.Excel.Functions.SPG(A1436, "RD_LAST_REVIEW_DATE_GLOBAL", "Issuer Credit Rating", "Local Currency LT")</f>
        <v>45693</v>
      </c>
      <c r="R1436" s="10">
        <f>_xll.SNL.Clients.Office.Excel.Functions.SPG(A1436, "RD_CREDIT_RATING_DATE_GLOBAL", "Issuer Credit Rating", "Local Currency LT|0")</f>
        <v>44253</v>
      </c>
      <c r="S1436" s="10">
        <f>_xll.SNL.Clients.Office.Excel.Functions.SPG(A1436, "RD_CREDIT_WATCH_OUTLOOK_DATE_GLOBAL", "Issuer Credit Rating", "Local Currency LT|0")</f>
        <v>44253</v>
      </c>
      <c r="T1436" s="13" t="str">
        <f>_xll.SNL.Clients.Office.Excel.Functions.SPG(A1436, "SP_BUSINESS_DESCRIPTION")</f>
        <v>Vontier Corporation provides mobility ecosystem solutions worldwide. The company operates through Mobility Technologies, Repair Solutions, and Environmental and Fueling Solutions segments. The Mobility Technologies segment provides digitally equipment solutions for mobility ecosystem, such as point-of-sale and payment systems, workflow automation, telematics, data analytics, software platform, and integrated solutions for alternative fuel dispensing. The Repair Solutions segment manufactures and distributes vehicle repair tools, toolboxes, automotive diagnostic equipment and software through mobile franchise network. The Environmental and Fueling Solutions segment offers environmental, fueling hardware, software, and aftermarket solutions for fueling infrastructures. It also offers a range of solutions, including environmental sensors; fueling equipment; field payment hardware; point-of sale, workflow, and monitoring software; vehicle tracking and fleet management; software solutions for EV charging; and vehicle mechanics, and technicians equipment. The company markets its products and services to retail and commercial fueling, convenience store, and car wash operators; commercial vehicle repair businesses, fleet owners/operators and electric vehicle charging network operators, as well as direct sales personnel and independent distributors. It serves customers in North America, the Asia Pacific, Europe, and Latin America. Vontier Corporation was incorporated in 2019 and is headquartered in Raleigh, North Carolina.</v>
      </c>
    </row>
    <row r="1437" spans="1:20" x14ac:dyDescent="0.3">
      <c r="A1437" s="12" t="s">
        <v>2022</v>
      </c>
      <c r="B1437" s="10">
        <f>_xll.SNL.Clients.Office.Excel.Functions.SPG(A1437,"SP_IPO_DATE")</f>
        <v>22677</v>
      </c>
      <c r="C1437" s="5">
        <f>_xll.SNL.Clients.Office.Excel.Functions.SPG(A1437, "SP_VOLUME_AVG_WEEKLY_TO_SHARES_OUT", , "1M")</f>
        <v>3.1199128412580093</v>
      </c>
      <c r="D1437" s="5">
        <f>_xll.SNL.Clients.Office.Excel.Functions.SPG(A1437, "SP_VOLUME_AVG_WEEKLY_TO_SHARES_OUT", , "3M")</f>
        <v>3.3101098967862375</v>
      </c>
      <c r="E1437" s="5">
        <f>_xll.SNL.Clients.Office.Excel.Functions.SPG(A1437, "SP_VOLUME_AVG_DAILY_TO_1YR_AVG_DAILY", , "1M")</f>
        <v>67.34</v>
      </c>
      <c r="F1437" s="5">
        <f>_xll.SNL.Clients.Office.Excel.Functions.SPG(A1437, "SP_VOLUME_AVG_DAILY_TO_1YR_AVG_DAILY", , "3M")</f>
        <v>71.45</v>
      </c>
      <c r="G1437" s="9" t="str">
        <f>_xll.SNL.Clients.Office.Excel.Functions.SPG(A1437, "IQ_SECTOR")</f>
        <v>Real Estate</v>
      </c>
      <c r="H1437" s="9" t="str">
        <f>_xll.SNL.Clients.Office.Excel.Functions.SPG(A1437, "IQ_INDUSTRY_GROUP")</f>
        <v>Equity Real Estate Investment Trusts (REITs)</v>
      </c>
      <c r="I1437" s="9" t="str">
        <f>_xll.SNL.Clients.Office.Excel.Functions.SPG(A1437, "IQ_INDUSTRY")</f>
        <v>Office REITs</v>
      </c>
      <c r="J1437" s="9" t="str">
        <f>_xll.SNL.Clients.Office.Excel.Functions.SPG(A1437, "IQ_PRIMARY_INDUSTRY")</f>
        <v>Office REITs</v>
      </c>
      <c r="K1437" s="9" t="str">
        <f>_xll.SNL.Clients.Office.Excel.Functions.SPG(A1437, "NAICS_CODE", "Primary")</f>
        <v>531110 - Lessors of Residential Buildings and Dwellings</v>
      </c>
      <c r="L1437" s="9" t="str">
        <f>_xll.SNL.Clients.Office.Excel.Functions.SPG(A1437, "SP_TOPICTAG")</f>
        <v/>
      </c>
      <c r="M1437" s="5">
        <f>_xll.SNL.Clients.Office.Excel.Functions.SPG(A1437, "SP_PCT_SHARES_OWNED_ALL_INSTITUTIONS")</f>
        <v>83.29</v>
      </c>
      <c r="N1437" s="9" t="str">
        <f>_xll.SNL.Clients.Office.Excel.Functions.SPG(A1437, "RD_CREDIT_RATING_GLOBAL", "Issuer Credit Rating", "Local Currency LT|0")</f>
        <v>BB+</v>
      </c>
      <c r="O1437" s="9" t="str">
        <f>_xll.SNL.Clients.Office.Excel.Functions.SPG(A1437, "RD_CWOL_GLOBAL", "Issuer Credit Rating", "Local Currency LT|0")</f>
        <v>Negative</v>
      </c>
      <c r="P1437" s="9" t="str">
        <f>_xll.SNL.Clients.Office.Excel.Functions.SPG(A1437, "RD_RATING_ACTION_GLOBAL", "Issuer Credit Rating", "Local Currency LT|0")</f>
        <v>Downgrade | CreditWatch/Outlook (12/15/2023)</v>
      </c>
      <c r="Q1437" s="10">
        <f>_xll.SNL.Clients.Office.Excel.Functions.SPG(A1437, "RD_LAST_REVIEW_DATE_GLOBAL", "Issuer Credit Rating", "Local Currency LT")</f>
        <v>45552</v>
      </c>
      <c r="R1437" s="10">
        <f>_xll.SNL.Clients.Office.Excel.Functions.SPG(A1437, "RD_CREDIT_RATING_DATE_GLOBAL", "Issuer Credit Rating", "Local Currency LT|0")</f>
        <v>45275</v>
      </c>
      <c r="S1437" s="10">
        <f>_xll.SNL.Clients.Office.Excel.Functions.SPG(A1437, "RD_CREDIT_WATCH_OUTLOOK_DATE_GLOBAL", "Issuer Credit Rating", "Local Currency LT|0")</f>
        <v>45275</v>
      </c>
      <c r="T1437" s="13" t="str">
        <f>_xll.SNL.Clients.Office.Excel.Functions.SPG(A1437, "SP_BUSINESS_DESCRIPTION")</f>
        <v>Vornado Realty Trust is a fully - integrated equity real estate investment trust.</v>
      </c>
    </row>
    <row r="1438" spans="1:20" x14ac:dyDescent="0.3">
      <c r="A1438" s="12" t="s">
        <v>2023</v>
      </c>
      <c r="B1438" s="10">
        <f>_xll.SNL.Clients.Office.Excel.Functions.SPG(A1438,"SP_IPO_DATE")</f>
        <v>41395</v>
      </c>
      <c r="C1438" s="5">
        <f>_xll.SNL.Clients.Office.Excel.Functions.SPG(A1438, "SP_VOLUME_AVG_WEEKLY_TO_SHARES_OUT", , "1M")</f>
        <v>5.1553828239856498</v>
      </c>
      <c r="D1438" s="5">
        <f>_xll.SNL.Clients.Office.Excel.Functions.SPG(A1438, "SP_VOLUME_AVG_WEEKLY_TO_SHARES_OUT", , "3M")</f>
        <v>4.4763029499328972</v>
      </c>
      <c r="E1438" s="5">
        <f>_xll.SNL.Clients.Office.Excel.Functions.SPG(A1438, "SP_VOLUME_AVG_DAILY_TO_1YR_AVG_DAILY", , "1M")</f>
        <v>117.2</v>
      </c>
      <c r="F1438" s="5">
        <f>_xll.SNL.Clients.Office.Excel.Functions.SPG(A1438, "SP_VOLUME_AVG_DAILY_TO_1YR_AVG_DAILY", , "3M")</f>
        <v>101.76</v>
      </c>
      <c r="G1438" s="9" t="str">
        <f>_xll.SNL.Clients.Office.Excel.Functions.SPG(A1438, "IQ_SECTOR")</f>
        <v>Financials</v>
      </c>
      <c r="H1438" s="9" t="str">
        <f>_xll.SNL.Clients.Office.Excel.Functions.SPG(A1438, "IQ_INDUSTRY_GROUP")</f>
        <v>Financial Services</v>
      </c>
      <c r="I1438" s="9" t="str">
        <f>_xll.SNL.Clients.Office.Excel.Functions.SPG(A1438, "IQ_INDUSTRY")</f>
        <v>Financial Services</v>
      </c>
      <c r="J1438" s="9" t="str">
        <f>_xll.SNL.Clients.Office.Excel.Functions.SPG(A1438, "IQ_PRIMARY_INDUSTRY")</f>
        <v>Diversified Financial Services</v>
      </c>
      <c r="K1438" s="9" t="str">
        <f>_xll.SNL.Clients.Office.Excel.Functions.SPG(A1438, "NAICS_CODE", "Primary")</f>
        <v>524113 - Direct Life Insurance Carriers</v>
      </c>
      <c r="L1438" s="9" t="str">
        <f>_xll.SNL.Clients.Office.Excel.Functions.SPG(A1438, "SP_TOPICTAG")</f>
        <v>Impact Investing; MHealth; Employee Benefits; Employee Assistance Program (EAP)</v>
      </c>
      <c r="M1438" s="5">
        <f>_xll.SNL.Clients.Office.Excel.Functions.SPG(A1438, "SP_PCT_SHARES_OWNED_ALL_INSTITUTIONS")</f>
        <v>99.39</v>
      </c>
      <c r="N1438" s="9" t="str">
        <f>_xll.SNL.Clients.Office.Excel.Functions.SPG(A1438, "RD_CREDIT_RATING_GLOBAL", "Issuer Credit Rating", "Local Currency LT|0")</f>
        <v>BBB+</v>
      </c>
      <c r="O1438" s="9" t="str">
        <f>_xll.SNL.Clients.Office.Excel.Functions.SPG(A1438, "RD_CWOL_GLOBAL", "Issuer Credit Rating", "Local Currency LT|0")</f>
        <v>Stable</v>
      </c>
      <c r="P1438" s="9" t="str">
        <f>_xll.SNL.Clients.Office.Excel.Functions.SPG(A1438, "RD_RATING_ACTION_GLOBAL", "Issuer Credit Rating", "Local Currency LT|0")</f>
        <v>Upgrade | CreditWatch/Outlook (06/11/2019)</v>
      </c>
      <c r="Q1438" s="10">
        <f>_xll.SNL.Clients.Office.Excel.Functions.SPG(A1438, "RD_LAST_REVIEW_DATE_GLOBAL", "Issuer Credit Rating", "Local Currency LT")</f>
        <v>45464</v>
      </c>
      <c r="R1438" s="10">
        <f>_xll.SNL.Clients.Office.Excel.Functions.SPG(A1438, "RD_CREDIT_RATING_DATE_GLOBAL", "Issuer Credit Rating", "Local Currency LT|0")</f>
        <v>43627</v>
      </c>
      <c r="S1438" s="10">
        <f>_xll.SNL.Clients.Office.Excel.Functions.SPG(A1438, "RD_CREDIT_WATCH_OUTLOOK_DATE_GLOBAL", "Issuer Credit Rating", "Local Currency LT|0")</f>
        <v>43627</v>
      </c>
      <c r="T1438" s="13" t="str">
        <f>_xll.SNL.Clients.Office.Excel.Functions.SPG(A1438, "SP_BUSINESS_DESCRIPTION")</f>
        <v>Voya Financial, Inc. engages in the provision of workplace benefits and savings products in the United States and internationally. The company operates through three segments: Wealth Solutions, Health Solutions, and Investment Management. The Wealth Solutions segment offers full-service retirement products; recordkeeping services; stable value and fixed general account investment products; non-qualified plan administration services; and tools, guidance, and services to promote the financial well-being and retirement security of employees. The segment also provides wealth management services, such as individual retirement, managed, and brokerage accounts, as well as financial guidance and advisory services. This segment serves corporate, public and private school systems, higher education institutions, hospitals and healthcare facilities, other non-profit organizations, and state and local governments, as well as institutional and individual customers. The Health Solutions segment offers various insurance products comprising stop loss, group life, group disability, whole life, critical illness, accident, and hospital indemnity insurance. The segment also provides worksite employee benefits, health account solutions, leave management, benefits administration, health plan enrollment, financial wellness, and decision support products and services to mid-size and large corporate employers and professional associations. The Investment Management segment provides fixed income, equity, multi-asset, and alternative products and solutions to individual investors and institutional clients through its direct sales force, consultant channel, banks, broker-dealers, and independent financial advisers. The company was formerly known as ING U.S., Inc. and changed its name to Voya Financial, Inc. in April 2014. Voya Financial, Inc. was founded in 1975 and is based in New York, New York.</v>
      </c>
    </row>
    <row r="1439" spans="1:20" x14ac:dyDescent="0.3">
      <c r="A1439" s="12" t="s">
        <v>485</v>
      </c>
      <c r="B1439" s="10" t="str">
        <f>_xll.SNL.Clients.Office.Excel.Functions.SPG(A1439,"SP_IPO_DATE")</f>
        <v/>
      </c>
      <c r="C1439" s="5">
        <f>_xll.SNL.Clients.Office.Excel.Functions.SPG(A1439, "SP_VOLUME_AVG_WEEKLY_TO_SHARES_OUT", , "1M")</f>
        <v>2.7426054963068971</v>
      </c>
      <c r="D1439" s="5">
        <f>_xll.SNL.Clients.Office.Excel.Functions.SPG(A1439, "SP_VOLUME_AVG_WEEKLY_TO_SHARES_OUT", , "3M")</f>
        <v>2.6907370997595748</v>
      </c>
      <c r="E1439" s="5">
        <f>_xll.SNL.Clients.Office.Excel.Functions.SPG(A1439, "SP_VOLUME_AVG_DAILY_TO_1YR_AVG_DAILY", , "1M")</f>
        <v>87.87</v>
      </c>
      <c r="F1439" s="5">
        <f>_xll.SNL.Clients.Office.Excel.Functions.SPG(A1439, "SP_VOLUME_AVG_DAILY_TO_1YR_AVG_DAILY", , "3M")</f>
        <v>86.21</v>
      </c>
      <c r="G1439" s="9" t="str">
        <f>_xll.SNL.Clients.Office.Excel.Functions.SPG(A1439, "IQ_SECTOR")</f>
        <v>Materials</v>
      </c>
      <c r="H1439" s="9" t="str">
        <f>_xll.SNL.Clients.Office.Excel.Functions.SPG(A1439, "IQ_INDUSTRY_GROUP")</f>
        <v>Materials</v>
      </c>
      <c r="I1439" s="9" t="str">
        <f>_xll.SNL.Clients.Office.Excel.Functions.SPG(A1439, "IQ_INDUSTRY")</f>
        <v>Construction Materials</v>
      </c>
      <c r="J1439" s="9" t="str">
        <f>_xll.SNL.Clients.Office.Excel.Functions.SPG(A1439, "IQ_PRIMARY_INDUSTRY")</f>
        <v>Construction Materials</v>
      </c>
      <c r="K1439" s="9" t="str">
        <f>_xll.SNL.Clients.Office.Excel.Functions.SPG(A1439, "NAICS_CODE", "Primary")</f>
        <v>212319 - Other Crushed and Broken Stone Mining and Quarrying</v>
      </c>
      <c r="L1439" s="9" t="str">
        <f>_xll.SNL.Clients.Office.Excel.Functions.SPG(A1439, "SP_TOPICTAG")</f>
        <v/>
      </c>
      <c r="M1439" s="5">
        <f>_xll.SNL.Clients.Office.Excel.Functions.SPG(A1439, "SP_PCT_SHARES_OWNED_ALL_INSTITUTIONS")</f>
        <v>93.25</v>
      </c>
      <c r="N1439" s="9" t="str">
        <f>_xll.SNL.Clients.Office.Excel.Functions.SPG(A1439, "RD_CREDIT_RATING_GLOBAL", "Issuer Credit Rating", "Local Currency LT|0")</f>
        <v>BBB+</v>
      </c>
      <c r="O1439" s="9" t="str">
        <f>_xll.SNL.Clients.Office.Excel.Functions.SPG(A1439, "RD_CWOL_GLOBAL", "Issuer Credit Rating", "Local Currency LT|0")</f>
        <v>Stable</v>
      </c>
      <c r="P1439" s="9" t="str">
        <f>_xll.SNL.Clients.Office.Excel.Functions.SPG(A1439, "RD_RATING_ACTION_GLOBAL", "Issuer Credit Rating", "Local Currency LT|0")</f>
        <v>Upgrade | CreditWatch/Outlook (02/28/2020)</v>
      </c>
      <c r="Q1439" s="10">
        <f>_xll.SNL.Clients.Office.Excel.Functions.SPG(A1439, "RD_LAST_REVIEW_DATE_GLOBAL", "Issuer Credit Rating", "Local Currency LT")</f>
        <v>45365</v>
      </c>
      <c r="R1439" s="10">
        <f>_xll.SNL.Clients.Office.Excel.Functions.SPG(A1439, "RD_CREDIT_RATING_DATE_GLOBAL", "Issuer Credit Rating", "Local Currency LT|0")</f>
        <v>43889</v>
      </c>
      <c r="S1439" s="10">
        <f>_xll.SNL.Clients.Office.Excel.Functions.SPG(A1439, "RD_CREDIT_WATCH_OUTLOOK_DATE_GLOBAL", "Issuer Credit Rating", "Local Currency LT|0")</f>
        <v>43889</v>
      </c>
      <c r="T1439" s="13" t="str">
        <f>_xll.SNL.Clients.Office.Excel.Functions.SPG(A1439, "SP_BUSINESS_DESCRIPTION")</f>
        <v>Vulcan Materials Company, together with its subsidiaries, produces and supplies construction aggregates primarily in the United States. It operates through four segments: Aggregates, Asphalt, Concrete, and Calcium. The company provides crushed stones, sand and gravel, sand, and other aggregates; and related products and services that are applied in construction and maintenance of highways, streets, and other public works, as well as in the construction of housing and commercial, industrial, and other nonresidential facilities. It also offers asphalt mix and asphalt construction paving services; ready-mixed concrete; and calcium products for the animal feed, plastics, and water treatment industries. The company was formerly known as Virginia Holdco, Inc. and changed its name to Vulcan Materials Company. Vulcan Materials Company was founded in 1909 and is headquartered in Birmingham, Alabama.</v>
      </c>
    </row>
    <row r="1440" spans="1:20" x14ac:dyDescent="0.3">
      <c r="A1440" s="12" t="s">
        <v>2024</v>
      </c>
      <c r="B1440" s="10" t="str">
        <f>_xll.SNL.Clients.Office.Excel.Functions.SPG(A1440,"SP_IPO_DATE")</f>
        <v/>
      </c>
      <c r="C1440" s="5">
        <f>_xll.SNL.Clients.Office.Excel.Functions.SPG(A1440, "SP_VOLUME_AVG_WEEKLY_TO_SHARES_OUT", , "1M")</f>
        <v>2.1472506142991592</v>
      </c>
      <c r="D1440" s="5">
        <f>_xll.SNL.Clients.Office.Excel.Functions.SPG(A1440, "SP_VOLUME_AVG_WEEKLY_TO_SHARES_OUT", , "3M")</f>
        <v>2.5347644889975149</v>
      </c>
      <c r="E1440" s="5">
        <f>_xll.SNL.Clients.Office.Excel.Functions.SPG(A1440, "SP_VOLUME_AVG_DAILY_TO_1YR_AVG_DAILY", , "1M")</f>
        <v>80.930000000000007</v>
      </c>
      <c r="F1440" s="5">
        <f>_xll.SNL.Clients.Office.Excel.Functions.SPG(A1440, "SP_VOLUME_AVG_DAILY_TO_1YR_AVG_DAILY", , "3M")</f>
        <v>95.53</v>
      </c>
      <c r="G1440" s="9" t="str">
        <f>_xll.SNL.Clients.Office.Excel.Functions.SPG(A1440, "IQ_SECTOR")</f>
        <v>Real Estate</v>
      </c>
      <c r="H1440" s="9" t="str">
        <f>_xll.SNL.Clients.Office.Excel.Functions.SPG(A1440, "IQ_INDUSTRY_GROUP")</f>
        <v>Equity Real Estate Investment Trusts (REITs)</v>
      </c>
      <c r="I1440" s="9" t="str">
        <f>_xll.SNL.Clients.Office.Excel.Functions.SPG(A1440, "IQ_INDUSTRY")</f>
        <v>Diversified REITs</v>
      </c>
      <c r="J1440" s="9" t="str">
        <f>_xll.SNL.Clients.Office.Excel.Functions.SPG(A1440, "IQ_PRIMARY_INDUSTRY")</f>
        <v>Diversified REITs</v>
      </c>
      <c r="K1440" s="9" t="str">
        <f>_xll.SNL.Clients.Office.Excel.Functions.SPG(A1440, "NAICS_CODE", "Primary")</f>
        <v>531110 - Lessors of Residential Buildings and Dwellings</v>
      </c>
      <c r="L1440" s="9" t="str">
        <f>_xll.SNL.Clients.Office.Excel.Functions.SPG(A1440, "SP_TOPICTAG")</f>
        <v/>
      </c>
      <c r="M1440" s="5">
        <f>_xll.SNL.Clients.Office.Excel.Functions.SPG(A1440, "SP_PCT_SHARES_OWNED_ALL_INSTITUTIONS")</f>
        <v>68.53</v>
      </c>
      <c r="N1440" s="9" t="str">
        <f>_xll.SNL.Clients.Office.Excel.Functions.SPG(A1440, "RD_CREDIT_RATING_GLOBAL", "Issuer Credit Rating", "Local Currency LT|0")</f>
        <v>BBB+</v>
      </c>
      <c r="O1440" s="9" t="str">
        <f>_xll.SNL.Clients.Office.Excel.Functions.SPG(A1440, "RD_CWOL_GLOBAL", "Issuer Credit Rating", "Local Currency LT|0")</f>
        <v>Stable</v>
      </c>
      <c r="P1440" s="9" t="str">
        <f>_xll.SNL.Clients.Office.Excel.Functions.SPG(A1440, "RD_RATING_ACTION_GLOBAL", "Issuer Credit Rating", "Local Currency LT|0")</f>
        <v>Upgrade | CreditWatch/Outlook (01/20/2023)</v>
      </c>
      <c r="Q1440" s="10">
        <f>_xll.SNL.Clients.Office.Excel.Functions.SPG(A1440, "RD_LAST_REVIEW_DATE_GLOBAL", "Issuer Credit Rating", "Local Currency LT")</f>
        <v>45666</v>
      </c>
      <c r="R1440" s="10">
        <f>_xll.SNL.Clients.Office.Excel.Functions.SPG(A1440, "RD_CREDIT_RATING_DATE_GLOBAL", "Issuer Credit Rating", "Local Currency LT|0")</f>
        <v>44946</v>
      </c>
      <c r="S1440" s="10">
        <f>_xll.SNL.Clients.Office.Excel.Functions.SPG(A1440, "RD_CREDIT_WATCH_OUTLOOK_DATE_GLOBAL", "Issuer Credit Rating", "Local Currency LT|0")</f>
        <v>44946</v>
      </c>
      <c r="T1440" s="13" t="str">
        <f>_xll.SNL.Clients.Office.Excel.Functions.SPG(A1440, "SP_BUSINESS_DESCRIPTION")</f>
        <v>W. P. Carey ranks among the largest net lease REITs with a well-diversified portfolio of high-quality, operationally critical commercial real estate, which includes 1,430 net lease properties covering approximately 172 million square feet and a portfolio of 78 self-storage operating properties as of September 30, 2024. With offices in New York, London, Amsterdam and Dallas, the company remains focused on investing primarily in single-tenant, industrial, warehouse and retail properties located in the U.S. and Northern and Western Europe, under long-term net leases with built-in rent.</v>
      </c>
    </row>
    <row r="1441" spans="1:20" x14ac:dyDescent="0.3">
      <c r="A1441" s="12" t="s">
        <v>486</v>
      </c>
      <c r="B1441" s="10">
        <f>_xll.SNL.Clients.Office.Excel.Functions.SPG(A1441,"SP_IPO_DATE")</f>
        <v>26956</v>
      </c>
      <c r="C1441" s="5">
        <f>_xll.SNL.Clients.Office.Excel.Functions.SPG(A1441, "SP_VOLUME_AVG_WEEKLY_TO_SHARES_OUT", , "1M")</f>
        <v>2.7706174717022836</v>
      </c>
      <c r="D1441" s="5">
        <f>_xll.SNL.Clients.Office.Excel.Functions.SPG(A1441, "SP_VOLUME_AVG_WEEKLY_TO_SHARES_OUT", , "3M")</f>
        <v>2.194477512649331</v>
      </c>
      <c r="E1441" s="5">
        <f>_xll.SNL.Clients.Office.Excel.Functions.SPG(A1441, "SP_VOLUME_AVG_DAILY_TO_1YR_AVG_DAILY", , "1M")</f>
        <v>120.47</v>
      </c>
      <c r="F1441" s="5">
        <f>_xll.SNL.Clients.Office.Excel.Functions.SPG(A1441, "SP_VOLUME_AVG_DAILY_TO_1YR_AVG_DAILY", , "3M")</f>
        <v>95.42</v>
      </c>
      <c r="G1441" s="9" t="str">
        <f>_xll.SNL.Clients.Office.Excel.Functions.SPG(A1441, "IQ_SECTOR")</f>
        <v>Financials</v>
      </c>
      <c r="H1441" s="9" t="str">
        <f>_xll.SNL.Clients.Office.Excel.Functions.SPG(A1441, "IQ_INDUSTRY_GROUP")</f>
        <v>Insurance</v>
      </c>
      <c r="I1441" s="9" t="str">
        <f>_xll.SNL.Clients.Office.Excel.Functions.SPG(A1441, "IQ_INDUSTRY")</f>
        <v>Insurance</v>
      </c>
      <c r="J1441" s="9" t="str">
        <f>_xll.SNL.Clients.Office.Excel.Functions.SPG(A1441, "IQ_PRIMARY_INDUSTRY")</f>
        <v>Property and Casualty Insurance</v>
      </c>
      <c r="K1441" s="9" t="str">
        <f>_xll.SNL.Clients.Office.Excel.Functions.SPG(A1441, "NAICS_CODE", "Primary")</f>
        <v>524126 - Direct Property and Casualty Insurance Carriers</v>
      </c>
      <c r="L1441" s="9" t="str">
        <f>_xll.SNL.Clients.Office.Excel.Functions.SPG(A1441, "SP_TOPICTAG")</f>
        <v>Employee Benefits</v>
      </c>
      <c r="M1441" s="5">
        <f>_xll.SNL.Clients.Office.Excel.Functions.SPG(A1441, "SP_PCT_SHARES_OWNED_ALL_INSTITUTIONS")</f>
        <v>68.44</v>
      </c>
      <c r="N1441" s="9" t="str">
        <f>_xll.SNL.Clients.Office.Excel.Functions.SPG(A1441, "RD_CREDIT_RATING_GLOBAL", "Issuer Credit Rating", "Local Currency LT|0")</f>
        <v>BBB+</v>
      </c>
      <c r="O1441" s="9" t="str">
        <f>_xll.SNL.Clients.Office.Excel.Functions.SPG(A1441, "RD_CWOL_GLOBAL", "Issuer Credit Rating", "Local Currency LT|0")</f>
        <v>Positive</v>
      </c>
      <c r="P1441" s="9" t="str">
        <f>_xll.SNL.Clients.Office.Excel.Functions.SPG(A1441, "RD_RATING_ACTION_GLOBAL", "Issuer Credit Rating", "Local Currency LT|0")</f>
        <v>CreditWatch/Outlook (02/23/2024)</v>
      </c>
      <c r="Q1441" s="10">
        <f>_xll.SNL.Clients.Office.Excel.Functions.SPG(A1441, "RD_LAST_REVIEW_DATE_GLOBAL", "Issuer Credit Rating", "Local Currency LT")</f>
        <v>45345</v>
      </c>
      <c r="R1441" s="10">
        <f>_xll.SNL.Clients.Office.Excel.Functions.SPG(A1441, "RD_CREDIT_RATING_DATE_GLOBAL", "Issuer Credit Rating", "Local Currency LT|0")</f>
        <v>36293</v>
      </c>
      <c r="S1441" s="10">
        <f>_xll.SNL.Clients.Office.Excel.Functions.SPG(A1441, "RD_CREDIT_WATCH_OUTLOOK_DATE_GLOBAL", "Issuer Credit Rating", "Local Currency LT|0")</f>
        <v>45345</v>
      </c>
      <c r="T1441" s="13" t="str">
        <f>_xll.SNL.Clients.Office.Excel.Functions.SPG(A1441, "SP_BUSINESS_DESCRIPTION")</f>
        <v>W. R. Berkley Corporation, an insurance holding company, operates as a commercial lines writers worldwide. It operates in two segments, Insurance and Reinsurance &amp; Monoline Excess. The Insurance segment underwrites commercial insurance business, including excess and surplus lines, admitted lines, and specialty personal lines. This segment also provides accident and health insurance and reinsurance products; insurance for commercial risks; casualty and specialty environmental products; specialized insurance coverages for fine arts and jewelry exposures; excess liability and inland marine coverage for small to medium-sized insureds; and commercial general liability, umbrella, professional liability, directors and officers, commercial property, and surety products, as well as products for technology, and life sciences and travel industries. In addition, this segment offers cyber risk solutions; crime and fidelity insurance products; medical professional coverages; workers’ compensation insurance products; general insurance; personal lines insurance solutions, including home, condo/co-op, auto, and collectibles; automobile, law enforcement, public officials and educator's legal, and employment practices liability, as well as incidental medical and property and crime insurance products; at-risk and alternative risk insurance program management services; professional liability; energy and marine risks; and provides insurance products to the Lloyd's marketplace. The Reinsurance &amp; Monoline Excess segment provides treaty and facultative reinsurance solutions; property and casualty reinsurance; facultative reinsurance products include automatic, semi-automatic and individual risk assumed reinsurance; and turnkey products such as cyber, employment practices liability insurance, liquor liability insurance and violent events. The company was founded in 1967 and is headquartered in Greenwich, Connecticut.</v>
      </c>
    </row>
    <row r="1442" spans="1:20" x14ac:dyDescent="0.3">
      <c r="A1442" s="12" t="s">
        <v>487</v>
      </c>
      <c r="B1442" s="10" t="str">
        <f>_xll.SNL.Clients.Office.Excel.Functions.SPG(A1442,"SP_IPO_DATE")</f>
        <v/>
      </c>
      <c r="C1442" s="5">
        <f>_xll.SNL.Clients.Office.Excel.Functions.SPG(A1442, "SP_VOLUME_AVG_WEEKLY_TO_SHARES_OUT", , "1M")</f>
        <v>3.238665930955086</v>
      </c>
      <c r="D1442" s="5">
        <f>_xll.SNL.Clients.Office.Excel.Functions.SPG(A1442, "SP_VOLUME_AVG_WEEKLY_TO_SHARES_OUT", , "3M")</f>
        <v>2.7306908872730422</v>
      </c>
      <c r="E1442" s="5">
        <f>_xll.SNL.Clients.Office.Excel.Functions.SPG(A1442, "SP_VOLUME_AVG_DAILY_TO_1YR_AVG_DAILY", , "1M")</f>
        <v>132.62</v>
      </c>
      <c r="F1442" s="5">
        <f>_xll.SNL.Clients.Office.Excel.Functions.SPG(A1442, "SP_VOLUME_AVG_DAILY_TO_1YR_AVG_DAILY", , "3M")</f>
        <v>111.82</v>
      </c>
      <c r="G1442" s="9" t="str">
        <f>_xll.SNL.Clients.Office.Excel.Functions.SPG(A1442, "IQ_SECTOR")</f>
        <v>Industrials</v>
      </c>
      <c r="H1442" s="9" t="str">
        <f>_xll.SNL.Clients.Office.Excel.Functions.SPG(A1442, "IQ_INDUSTRY_GROUP")</f>
        <v>Capital Goods</v>
      </c>
      <c r="I1442" s="9" t="str">
        <f>_xll.SNL.Clients.Office.Excel.Functions.SPG(A1442, "IQ_INDUSTRY")</f>
        <v>Trading Companies and Distributors</v>
      </c>
      <c r="J1442" s="9" t="str">
        <f>_xll.SNL.Clients.Office.Excel.Functions.SPG(A1442, "IQ_PRIMARY_INDUSTRY")</f>
        <v>Trading Companies and Distributors</v>
      </c>
      <c r="K1442" s="9" t="str">
        <f>_xll.SNL.Clients.Office.Excel.Functions.SPG(A1442, "NAICS_CODE", "Primary")</f>
        <v>423 - Merchant Wholesalers, Durable Goods</v>
      </c>
      <c r="L1442" s="9" t="str">
        <f>_xll.SNL.Clients.Office.Excel.Functions.SPG(A1442, "SP_TOPICTAG")</f>
        <v>Freight Service; Process Automation; Storage Management</v>
      </c>
      <c r="M1442" s="5">
        <f>_xll.SNL.Clients.Office.Excel.Functions.SPG(A1442, "SP_PCT_SHARES_OWNED_ALL_INSTITUTIONS")</f>
        <v>72.53</v>
      </c>
      <c r="N1442" s="9" t="str">
        <f>_xll.SNL.Clients.Office.Excel.Functions.SPG(A1442, "RD_CREDIT_RATING_GLOBAL", "Issuer Credit Rating", "Local Currency LT|0")</f>
        <v>A+</v>
      </c>
      <c r="O1442" s="9" t="str">
        <f>_xll.SNL.Clients.Office.Excel.Functions.SPG(A1442, "RD_CWOL_GLOBAL", "Issuer Credit Rating", "Local Currency LT|0")</f>
        <v>Stable</v>
      </c>
      <c r="P1442" s="9" t="str">
        <f>_xll.SNL.Clients.Office.Excel.Functions.SPG(A1442, "RD_RATING_ACTION_GLOBAL", "Issuer Credit Rating", "Local Currency LT|0")</f>
        <v>Downgrade | CreditWatch/Outlook (04/25/2017)</v>
      </c>
      <c r="Q1442" s="10">
        <f>_xll.SNL.Clients.Office.Excel.Functions.SPG(A1442, "RD_LAST_REVIEW_DATE_GLOBAL", "Issuer Credit Rating", "Local Currency LT")</f>
        <v>45383</v>
      </c>
      <c r="R1442" s="10">
        <f>_xll.SNL.Clients.Office.Excel.Functions.SPG(A1442, "RD_CREDIT_RATING_DATE_GLOBAL", "Issuer Credit Rating", "Local Currency LT|0")</f>
        <v>42850</v>
      </c>
      <c r="S1442" s="10">
        <f>_xll.SNL.Clients.Office.Excel.Functions.SPG(A1442, "RD_CREDIT_WATCH_OUTLOOK_DATE_GLOBAL", "Issuer Credit Rating", "Local Currency LT|0")</f>
        <v>42850</v>
      </c>
      <c r="T1442" s="13" t="str">
        <f>_xll.SNL.Clients.Office.Excel.Functions.SPG(A1442, "SP_BUSINESS_DESCRIPTION")</f>
        <v>W.W. Grainger, Inc., together with its subsidiaries, distributes maintenance, repair, and operating products and services primarily in North America, Japan, the United Kingdom, and internationally. The company operates through two segments, High-Touch Solutions N.A. and Endless Assortment. The company provides safety, security, material handling and storage equipment, pumps and plumbing equipment, cleaning and maintenance, and metalworking and hand tools. It also offers technical support and inventory management services. The company serves smaller businesses to large corporations, government entities, and other institutions, as well as commercial, healthcare, and manufacturing industries through sales and service representatives, and electronic and ecommerce channels. W.W. Grainger, Inc. was founded in 1927 and is headquartered in Lake Forest, Illinois.</v>
      </c>
    </row>
    <row r="1443" spans="1:20" x14ac:dyDescent="0.3">
      <c r="A1443" s="12" t="s">
        <v>1612</v>
      </c>
      <c r="B1443" s="10" t="str">
        <f>_xll.SNL.Clients.Office.Excel.Functions.SPG(A1443,"SP_IPO_DATE")</f>
        <v/>
      </c>
      <c r="C1443" s="5">
        <f>_xll.SNL.Clients.Office.Excel.Functions.SPG(A1443, "SP_VOLUME_AVG_WEEKLY_TO_SHARES_OUT", , "1M")</f>
        <v>12.934451946334443</v>
      </c>
      <c r="D1443" s="5">
        <f>_xll.SNL.Clients.Office.Excel.Functions.SPG(A1443, "SP_VOLUME_AVG_WEEKLY_TO_SHARES_OUT", , "3M")</f>
        <v>8.3300724828282977</v>
      </c>
      <c r="E1443" s="5">
        <f>_xll.SNL.Clients.Office.Excel.Functions.SPG(A1443, "SP_VOLUME_AVG_DAILY_TO_1YR_AVG_DAILY", , "1M")</f>
        <v>181.23</v>
      </c>
      <c r="F1443" s="5">
        <f>_xll.SNL.Clients.Office.Excel.Functions.SPG(A1443, "SP_VOLUME_AVG_DAILY_TO_1YR_AVG_DAILY", , "3M")</f>
        <v>116.71</v>
      </c>
      <c r="G1443" s="9" t="str">
        <f>_xll.SNL.Clients.Office.Excel.Functions.SPG(A1443, "IQ_SECTOR")</f>
        <v>Industrials</v>
      </c>
      <c r="H1443" s="9" t="str">
        <f>_xll.SNL.Clients.Office.Excel.Functions.SPG(A1443, "IQ_INDUSTRY_GROUP")</f>
        <v>Capital Goods</v>
      </c>
      <c r="I1443" s="9" t="str">
        <f>_xll.SNL.Clients.Office.Excel.Functions.SPG(A1443, "IQ_INDUSTRY")</f>
        <v>Machinery</v>
      </c>
      <c r="J1443" s="9" t="str">
        <f>_xll.SNL.Clients.Office.Excel.Functions.SPG(A1443, "IQ_PRIMARY_INDUSTRY")</f>
        <v>Construction Machinery and Heavy Transportation Equipment</v>
      </c>
      <c r="K1443" s="9" t="str">
        <f>_xll.SNL.Clients.Office.Excel.Functions.SPG(A1443, "NAICS_CODE", "Primary")</f>
        <v>336212 - Truck Trailer Manufacturing</v>
      </c>
      <c r="L1443" s="9" t="str">
        <f>_xll.SNL.Clients.Office.Excel.Functions.SPG(A1443, "SP_TOPICTAG")</f>
        <v>Fleet Management; Freight Service; Industrial Automation; Last Mile Transportation</v>
      </c>
      <c r="M1443" s="5">
        <f>_xll.SNL.Clients.Office.Excel.Functions.SPG(A1443, "SP_PCT_SHARES_OWNED_ALL_INSTITUTIONS")</f>
        <v>104.89</v>
      </c>
      <c r="N1443" s="9" t="str">
        <f>_xll.SNL.Clients.Office.Excel.Functions.SPG(A1443, "RD_CREDIT_RATING_GLOBAL", "Issuer Credit Rating", "Local Currency LT|0")</f>
        <v>BB-</v>
      </c>
      <c r="O1443" s="9" t="str">
        <f>_xll.SNL.Clients.Office.Excel.Functions.SPG(A1443, "RD_CWOL_GLOBAL", "Issuer Credit Rating", "Local Currency LT|0")</f>
        <v>Negative</v>
      </c>
      <c r="P1443" s="9" t="str">
        <f>_xll.SNL.Clients.Office.Excel.Functions.SPG(A1443, "RD_RATING_ACTION_GLOBAL", "Issuer Credit Rating", "Local Currency LT|0")</f>
        <v>CreditWatch/Outlook (11/04/2024)</v>
      </c>
      <c r="Q1443" s="10">
        <f>_xll.SNL.Clients.Office.Excel.Functions.SPG(A1443, "RD_LAST_REVIEW_DATE_GLOBAL", "Issuer Credit Rating", "Local Currency LT")</f>
        <v>45600</v>
      </c>
      <c r="R1443" s="10">
        <f>_xll.SNL.Clients.Office.Excel.Functions.SPG(A1443, "RD_CREDIT_RATING_DATE_GLOBAL", "Issuer Credit Rating", "Local Currency LT|0")</f>
        <v>45198</v>
      </c>
      <c r="S1443" s="10">
        <f>_xll.SNL.Clients.Office.Excel.Functions.SPG(A1443, "RD_CREDIT_WATCH_OUTLOOK_DATE_GLOBAL", "Issuer Credit Rating", "Local Currency LT|0")</f>
        <v>45600</v>
      </c>
      <c r="T1443" s="13" t="str">
        <f>_xll.SNL.Clients.Office.Excel.Functions.SPG(A1443, "SP_BUSINESS_DESCRIPTION")</f>
        <v>Wabash National Corporation provides connected solutions for the transportation, logistics, and distribution industries primarily in the United States. The company operates through two segments, Transportation Solutions and Parts &amp; Services. The Transportation Solutions segment designs and manufactures transportation-related equipment and products dry and refrigerated van trailers, platform trailers, tank trailers, and truck-mounted tanks; truck bodies for dry-freight transportation; cargo and cargo XL bodies for commercial applications; refrigerated truck bodies; platform truck bodies; and used trailers, as well as laminated hardwood oak flooring products. The Parts &amp; Services segment provides aftermarket parts and services; steel flatbed bodies, truck body mounting, shelving for package delivery, partitions, roof racks, hitches, liftgates, thermal solutions, and others; truck body repair parts; and door repair and replacement, collision repair, and basic maintenance services. It also develops and scales a digital marketplace for the transportation and logistics distribution industry; operates a parts and services distribution platform; and stainless steel storage tanks and silos, mixers, and processors for the dairy, food and beverage, pharmaceutical, chemical, craft brewing, and biotech markets; trailers as a service; and composite products, including truck bodies, overhead doors, and other industrial application products, as well as used trailers. The company offers its products under the Wabash, DuraPlate, DuraPlateHD, DuraPlate AeroSkirt, and AeroSkirt CX brands, as well as EcoNex brand. It serves its products to truckload common carriers, leasing companies, private fleet carriers, less-than-truckload common carriers, and package carriers. Wabash National Corporation was founded in 1985 and is headquartered in Lafayette, Indiana.</v>
      </c>
    </row>
    <row r="1444" spans="1:20" x14ac:dyDescent="0.3">
      <c r="A1444" s="12" t="s">
        <v>1613</v>
      </c>
      <c r="B1444" s="10">
        <f>_xll.SNL.Clients.Office.Excel.Functions.SPG(A1444,"SP_IPO_DATE")</f>
        <v>30272</v>
      </c>
      <c r="C1444" s="5">
        <f>_xll.SNL.Clients.Office.Excel.Functions.SPG(A1444, "SP_VOLUME_AVG_WEEKLY_TO_SHARES_OUT", , "1M")</f>
        <v>3.2851643715347696</v>
      </c>
      <c r="D1444" s="5">
        <f>_xll.SNL.Clients.Office.Excel.Functions.SPG(A1444, "SP_VOLUME_AVG_WEEKLY_TO_SHARES_OUT", , "3M")</f>
        <v>2.85668546409874</v>
      </c>
      <c r="E1444" s="5">
        <f>_xll.SNL.Clients.Office.Excel.Functions.SPG(A1444, "SP_VOLUME_AVG_DAILY_TO_1YR_AVG_DAILY", , "1M")</f>
        <v>114.15</v>
      </c>
      <c r="F1444" s="5">
        <f>_xll.SNL.Clients.Office.Excel.Functions.SPG(A1444, "SP_VOLUME_AVG_DAILY_TO_1YR_AVG_DAILY", , "3M")</f>
        <v>99.26</v>
      </c>
      <c r="G1444" s="9" t="str">
        <f>_xll.SNL.Clients.Office.Excel.Functions.SPG(A1444, "IQ_SECTOR")</f>
        <v>Financials</v>
      </c>
      <c r="H1444" s="9" t="str">
        <f>_xll.SNL.Clients.Office.Excel.Functions.SPG(A1444, "IQ_INDUSTRY_GROUP")</f>
        <v>Banks</v>
      </c>
      <c r="I1444" s="9" t="str">
        <f>_xll.SNL.Clients.Office.Excel.Functions.SPG(A1444, "IQ_INDUSTRY")</f>
        <v>Banks</v>
      </c>
      <c r="J1444" s="9" t="str">
        <f>_xll.SNL.Clients.Office.Excel.Functions.SPG(A1444, "IQ_PRIMARY_INDUSTRY")</f>
        <v>Regional Banks</v>
      </c>
      <c r="K1444" s="9" t="str">
        <f>_xll.SNL.Clients.Office.Excel.Functions.SPG(A1444, "NAICS_CODE", "Primary")</f>
        <v>522110 - Commercial Banking</v>
      </c>
      <c r="L1444" s="9" t="str">
        <f>_xll.SNL.Clients.Office.Excel.Functions.SPG(A1444, "SP_TOPICTAG")</f>
        <v>Consumer Lending</v>
      </c>
      <c r="M1444" s="5">
        <f>_xll.SNL.Clients.Office.Excel.Functions.SPG(A1444, "SP_PCT_SHARES_OWNED_ALL_INSTITUTIONS")</f>
        <v>79.739999999999995</v>
      </c>
      <c r="N1444" s="9" t="str">
        <f>_xll.SNL.Clients.Office.Excel.Functions.SPG(A1444, "RD_CREDIT_RATING_GLOBAL", "Issuer Credit Rating", "Local Currency LT|0")</f>
        <v/>
      </c>
      <c r="O1444" s="9" t="str">
        <f>_xll.SNL.Clients.Office.Excel.Functions.SPG(A1444, "RD_CWOL_GLOBAL", "Issuer Credit Rating", "Local Currency LT|0")</f>
        <v/>
      </c>
      <c r="P1444" s="9" t="str">
        <f>_xll.SNL.Clients.Office.Excel.Functions.SPG(A1444, "RD_RATING_ACTION_GLOBAL", "Issuer Credit Rating", "Local Currency LT|0")</f>
        <v/>
      </c>
      <c r="Q1444" s="10" t="str">
        <f>_xll.SNL.Clients.Office.Excel.Functions.SPG(A1444, "RD_LAST_REVIEW_DATE_GLOBAL", "Issuer Credit Rating", "Local Currency LT")</f>
        <v/>
      </c>
      <c r="R1444" s="10" t="str">
        <f>_xll.SNL.Clients.Office.Excel.Functions.SPG(A1444, "RD_CREDIT_RATING_DATE_GLOBAL", "Issuer Credit Rating", "Local Currency LT|0")</f>
        <v/>
      </c>
      <c r="S1444" s="10" t="str">
        <f>_xll.SNL.Clients.Office.Excel.Functions.SPG(A1444, "RD_CREDIT_WATCH_OUTLOOK_DATE_GLOBAL", "Issuer Credit Rating", "Local Currency LT|0")</f>
        <v/>
      </c>
      <c r="T1444" s="13" t="str">
        <f>_xll.SNL.Clients.Office.Excel.Functions.SPG(A1444, "SP_BUSINESS_DESCRIPTION")</f>
        <v>WaFd, Inc. operates as the bank holding company for Washington Federal Bank that provides lending, depository, insurance, and other banking services in the United States. The company provides deposit products, including business and personal checking accounts, and term certificates of deposit, as well as money market accounts and passbook savings accounts. It offers single-family dwellings, construction, land acquisition and development, consumer lot, multi-family residential, commercial real estate, home equity, business, and consumer loans, as well as commercial and industrial loans. In addition, the company offers insurance brokerage services, such as individual and business insurance policies; holds and markets real estate properties; and debit and credit cards, as well as acts as the trustee. It serves consumers, mid-sized and large businesses, and owners and developers of commercial real estate. The company was formerly known as Washington Federal, Inc. and changed its name to WaFd, Inc. in September 2023. WaFd, Inc. was founded in 1917 and is headquartered in Seattle, Washington.</v>
      </c>
    </row>
    <row r="1445" spans="1:20" x14ac:dyDescent="0.3">
      <c r="A1445" s="12" t="s">
        <v>488</v>
      </c>
      <c r="B1445" s="10" t="str">
        <f>_xll.SNL.Clients.Office.Excel.Functions.SPG(A1445,"SP_IPO_DATE")</f>
        <v/>
      </c>
      <c r="C1445" s="5">
        <f>_xll.SNL.Clients.Office.Excel.Functions.SPG(A1445, "SP_VOLUME_AVG_WEEKLY_TO_SHARES_OUT", , "1M")</f>
        <v>14.339549052736386</v>
      </c>
      <c r="D1445" s="5">
        <f>_xll.SNL.Clients.Office.Excel.Functions.SPG(A1445, "SP_VOLUME_AVG_WEEKLY_TO_SHARES_OUT", , "3M")</f>
        <v>14.603251648874494</v>
      </c>
      <c r="E1445" s="5">
        <f>_xll.SNL.Clients.Office.Excel.Functions.SPG(A1445, "SP_VOLUME_AVG_DAILY_TO_1YR_AVG_DAILY", , "1M")</f>
        <v>128.02000000000001</v>
      </c>
      <c r="F1445" s="5">
        <f>_xll.SNL.Clients.Office.Excel.Functions.SPG(A1445, "SP_VOLUME_AVG_DAILY_TO_1YR_AVG_DAILY", , "3M")</f>
        <v>130.38</v>
      </c>
      <c r="G1445" s="9" t="str">
        <f>_xll.SNL.Clients.Office.Excel.Functions.SPG(A1445, "IQ_SECTOR")</f>
        <v>Consumer Staples</v>
      </c>
      <c r="H1445" s="9" t="str">
        <f>_xll.SNL.Clients.Office.Excel.Functions.SPG(A1445, "IQ_INDUSTRY_GROUP")</f>
        <v>Consumer Staples Distribution and Retail</v>
      </c>
      <c r="I1445" s="9" t="str">
        <f>_xll.SNL.Clients.Office.Excel.Functions.SPG(A1445, "IQ_INDUSTRY")</f>
        <v>Consumer Staples Distribution and Retail</v>
      </c>
      <c r="J1445" s="9" t="str">
        <f>_xll.SNL.Clients.Office.Excel.Functions.SPG(A1445, "IQ_PRIMARY_INDUSTRY")</f>
        <v>Drug Retail</v>
      </c>
      <c r="K1445" s="9" t="str">
        <f>_xll.SNL.Clients.Office.Excel.Functions.SPG(A1445, "NAICS_CODE", "Primary")</f>
        <v>456110 - Pharmacies and Drug Retailers</v>
      </c>
      <c r="L1445" s="9" t="str">
        <f>_xll.SNL.Clients.Office.Excel.Functions.SPG(A1445, "SP_TOPICTAG")</f>
        <v>Health Diagnostics; MHealth; Chronic Diseases; Vaccines</v>
      </c>
      <c r="M1445" s="5">
        <f>_xll.SNL.Clients.Office.Excel.Functions.SPG(A1445, "SP_PCT_SHARES_OWNED_ALL_INSTITUTIONS")</f>
        <v>62.8</v>
      </c>
      <c r="N1445" s="9" t="str">
        <f>_xll.SNL.Clients.Office.Excel.Functions.SPG(A1445, "RD_CREDIT_RATING_GLOBAL", "Issuer Credit Rating", "Local Currency LT|0")</f>
        <v>BB-</v>
      </c>
      <c r="O1445" s="9" t="str">
        <f>_xll.SNL.Clients.Office.Excel.Functions.SPG(A1445, "RD_CWOL_GLOBAL", "Issuer Credit Rating", "Local Currency LT|0")</f>
        <v>Stable</v>
      </c>
      <c r="P1445" s="9" t="str">
        <f>_xll.SNL.Clients.Office.Excel.Functions.SPG(A1445, "RD_RATING_ACTION_GLOBAL", "Issuer Credit Rating", "Local Currency LT|0")</f>
        <v>Downgrade | CreditWatch/Outlook (12/31/2024)</v>
      </c>
      <c r="Q1445" s="10">
        <f>_xll.SNL.Clients.Office.Excel.Functions.SPG(A1445, "RD_LAST_REVIEW_DATE_GLOBAL", "Issuer Credit Rating", "Local Currency LT")</f>
        <v>45657</v>
      </c>
      <c r="R1445" s="10">
        <f>_xll.SNL.Clients.Office.Excel.Functions.SPG(A1445, "RD_CREDIT_RATING_DATE_GLOBAL", "Issuer Credit Rating", "Local Currency LT|0")</f>
        <v>45657</v>
      </c>
      <c r="S1445" s="10">
        <f>_xll.SNL.Clients.Office.Excel.Functions.SPG(A1445, "RD_CREDIT_WATCH_OUTLOOK_DATE_GLOBAL", "Issuer Credit Rating", "Local Currency LT|0")</f>
        <v>45657</v>
      </c>
      <c r="T1445" s="13" t="str">
        <f>_xll.SNL.Clients.Office.Excel.Functions.SPG(A1445, "SP_BUSINESS_DESCRIPTION")</f>
        <v>Walgreens Boots Alliance, Inc. operates as a healthcare, pharmacy, and retail company in the United States, Germany, the United Kingdom, and internationally. It operates through three segments: U.S. Retail Pharmacy, International, and U.S. Healthcare. The U.S. Retail Pharmacy segment engages in operation of the retail drugstores, health and wellness services, specialty, and home delivery pharmacy services, which offers health and wellness, beauty, personal care and consumables, and general merchandise. The International segment offers sale of prescription drugs and health and wellness, beauty, personal care, and other consumer products outside the United States; and operates pharmacy-led health and beauty retail businesses under the Boots brand stores in the United Kingdom, the Republic of Ireland, and Thailand, as well as the Benavides brand in Mexico and the Ahumada brand in Chile. The U.S. Healthcare segment provides VillageMD, a national provider of value-based care with primary, multi-specialty, and urgent care providers serving patients in traditional clinic settings, in patients’ homes and online appointments; Shields, a specialty pharmacy integrator and accelerator for hospitals; and CareCentrix, a participant in the post-acute and home care management sectors. Walgreens Boots Alliance, Inc. was founded in 1909 and is headquartered in Deerfield, Illinois.</v>
      </c>
    </row>
    <row r="1446" spans="1:20" x14ac:dyDescent="0.3">
      <c r="A1446" s="12" t="s">
        <v>1614</v>
      </c>
      <c r="B1446" s="10">
        <f>_xll.SNL.Clients.Office.Excel.Functions.SPG(A1446,"SP_IPO_DATE")</f>
        <v>40526</v>
      </c>
      <c r="C1446" s="5">
        <f>_xll.SNL.Clients.Office.Excel.Functions.SPG(A1446, "SP_VOLUME_AVG_WEEKLY_TO_SHARES_OUT", , "1M")</f>
        <v>3.0091756571391528</v>
      </c>
      <c r="D1446" s="5">
        <f>_xll.SNL.Clients.Office.Excel.Functions.SPG(A1446, "SP_VOLUME_AVG_WEEKLY_TO_SHARES_OUT", , "3M")</f>
        <v>2.5246961157282239</v>
      </c>
      <c r="E1446" s="5">
        <f>_xll.SNL.Clients.Office.Excel.Functions.SPG(A1446, "SP_VOLUME_AVG_DAILY_TO_1YR_AVG_DAILY", , "1M")</f>
        <v>104.75</v>
      </c>
      <c r="F1446" s="5">
        <f>_xll.SNL.Clients.Office.Excel.Functions.SPG(A1446, "SP_VOLUME_AVG_DAILY_TO_1YR_AVG_DAILY", , "3M")</f>
        <v>87.89</v>
      </c>
      <c r="G1446" s="9" t="str">
        <f>_xll.SNL.Clients.Office.Excel.Functions.SPG(A1446, "IQ_SECTOR")</f>
        <v>Financials</v>
      </c>
      <c r="H1446" s="9" t="str">
        <f>_xll.SNL.Clients.Office.Excel.Functions.SPG(A1446, "IQ_INDUSTRY_GROUP")</f>
        <v>Financial Services</v>
      </c>
      <c r="I1446" s="9" t="str">
        <f>_xll.SNL.Clients.Office.Excel.Functions.SPG(A1446, "IQ_INDUSTRY")</f>
        <v>Financial Services</v>
      </c>
      <c r="J1446" s="9" t="str">
        <f>_xll.SNL.Clients.Office.Excel.Functions.SPG(A1446, "IQ_PRIMARY_INDUSTRY")</f>
        <v>Commercial and Residential Mortgage Finance</v>
      </c>
      <c r="K1446" s="9" t="str">
        <f>_xll.SNL.Clients.Office.Excel.Functions.SPG(A1446, "NAICS_CODE", "Primary")</f>
        <v>522292 - Real Estate Credit</v>
      </c>
      <c r="L1446" s="9" t="str">
        <f>_xll.SNL.Clients.Office.Excel.Functions.SPG(A1446, "SP_TOPICTAG")</f>
        <v>Consumer Lending; Digital Brokerage; Micro Lending</v>
      </c>
      <c r="M1446" s="5">
        <f>_xll.SNL.Clients.Office.Excel.Functions.SPG(A1446, "SP_PCT_SHARES_OWNED_ALL_INSTITUTIONS")</f>
        <v>84.41</v>
      </c>
      <c r="N1446" s="9" t="str">
        <f>_xll.SNL.Clients.Office.Excel.Functions.SPG(A1446, "RD_CREDIT_RATING_GLOBAL", "Issuer Credit Rating", "Local Currency LT|0")</f>
        <v>BB</v>
      </c>
      <c r="O1446" s="9" t="str">
        <f>_xll.SNL.Clients.Office.Excel.Functions.SPG(A1446, "RD_CWOL_GLOBAL", "Issuer Credit Rating", "Local Currency LT|0")</f>
        <v>Stable</v>
      </c>
      <c r="P1446" s="9" t="str">
        <f>_xll.SNL.Clients.Office.Excel.Functions.SPG(A1446, "RD_RATING_ACTION_GLOBAL", "Issuer Credit Rating", "Local Currency LT|0")</f>
        <v>Upgrade | CreditWatch/Outlook (08/06/2018)</v>
      </c>
      <c r="Q1446" s="10">
        <f>_xll.SNL.Clients.Office.Excel.Functions.SPG(A1446, "RD_LAST_REVIEW_DATE_GLOBAL", "Issuer Credit Rating", "Local Currency LT")</f>
        <v>45518</v>
      </c>
      <c r="R1446" s="10">
        <f>_xll.SNL.Clients.Office.Excel.Functions.SPG(A1446, "RD_CREDIT_RATING_DATE_GLOBAL", "Issuer Credit Rating", "Local Currency LT|0")</f>
        <v>43318</v>
      </c>
      <c r="S1446" s="10">
        <f>_xll.SNL.Clients.Office.Excel.Functions.SPG(A1446, "RD_CREDIT_WATCH_OUTLOOK_DATE_GLOBAL", "Issuer Credit Rating", "Local Currency LT|0")</f>
        <v>43318</v>
      </c>
      <c r="T1446" s="13" t="str">
        <f>_xll.SNL.Clients.Office.Excel.Functions.SPG(A1446, "SP_BUSINESS_DESCRIPTION")</f>
        <v>Walker &amp; Dunlop, Inc., through its subsidiaries, originates, sells, and services a range of multifamily and other commercial real estate financing products and services for owners and developers of real estate in the United States. It operates through three segments: Capital Markets, Servicing &amp; Asset Management, and Corporate. The company offers first mortgage, second trust, supplemental, construction, mezzanine, preferred equity, and small-balance loans. It also provides finance for multifamily, manufactured housing communities, student housing, affordable housing, and senior housing properties under the Fannie Mae’s DUS program; and construction and permanent loans to developers and owners of multifamily housing, affordable housing, senior housing, and healthcare facilities. In addition, the company acts as a debt broker to work with life insurance companies, banks, and other institutional lenders to find debt and/or equity solution for the borrowers’ needs; and offers property sales brokerage services to owners and developers of multifamily properties, and commercial real estate and multifamily property appraisals for various investors. Further, it provides multifamily appraisal and valuation services; and real estate-related investment banking and advisory services, including housing market research. Additionally, the company offers servicing and asset-managing the portfolio of loans; originates loans through its principal lending and investing activities; and manages third-party capital invested in tax credit equity funds focused on the LIHTC sector and other commercial real estate sectors. Walker &amp; Dunlop, Inc. was founded in 1937 and is headquartered in Bethesda, Maryland.</v>
      </c>
    </row>
    <row r="1447" spans="1:20" x14ac:dyDescent="0.3">
      <c r="A1447" s="12" t="s">
        <v>489</v>
      </c>
      <c r="B1447" s="10" t="str">
        <f>_xll.SNL.Clients.Office.Excel.Functions.SPG(A1447,"SP_IPO_DATE")</f>
        <v/>
      </c>
      <c r="C1447" s="5">
        <f>_xll.SNL.Clients.Office.Excel.Functions.SPG(A1447, "SP_VOLUME_AVG_WEEKLY_TO_SHARES_OUT", , "1M")</f>
        <v>0.93760051930436439</v>
      </c>
      <c r="D1447" s="5">
        <f>_xll.SNL.Clients.Office.Excel.Functions.SPG(A1447, "SP_VOLUME_AVG_WEEKLY_TO_SHARES_OUT", , "3M")</f>
        <v>1.0570828172560436</v>
      </c>
      <c r="E1447" s="5">
        <f>_xll.SNL.Clients.Office.Excel.Functions.SPG(A1447, "SP_VOLUME_AVG_DAILY_TO_1YR_AVG_DAILY", , "1M")</f>
        <v>90.61</v>
      </c>
      <c r="F1447" s="5">
        <f>_xll.SNL.Clients.Office.Excel.Functions.SPG(A1447, "SP_VOLUME_AVG_DAILY_TO_1YR_AVG_DAILY", , "3M")</f>
        <v>102.16</v>
      </c>
      <c r="G1447" s="9" t="str">
        <f>_xll.SNL.Clients.Office.Excel.Functions.SPG(A1447, "IQ_SECTOR")</f>
        <v>Consumer Staples</v>
      </c>
      <c r="H1447" s="9" t="str">
        <f>_xll.SNL.Clients.Office.Excel.Functions.SPG(A1447, "IQ_INDUSTRY_GROUP")</f>
        <v>Consumer Staples Distribution and Retail</v>
      </c>
      <c r="I1447" s="9" t="str">
        <f>_xll.SNL.Clients.Office.Excel.Functions.SPG(A1447, "IQ_INDUSTRY")</f>
        <v>Consumer Staples Distribution and Retail</v>
      </c>
      <c r="J1447" s="9" t="str">
        <f>_xll.SNL.Clients.Office.Excel.Functions.SPG(A1447, "IQ_PRIMARY_INDUSTRY")</f>
        <v>Consumer Staples Merchandise Retail</v>
      </c>
      <c r="K1447" s="9" t="str">
        <f>_xll.SNL.Clients.Office.Excel.Functions.SPG(A1447, "NAICS_CODE", "Primary")</f>
        <v>45521 - Warehouse Clubs, Supercenters, and Other General Merchandise Retailers</v>
      </c>
      <c r="L1447" s="9" t="str">
        <f>_xll.SNL.Clients.Office.Excel.Functions.SPG(A1447, "SP_TOPICTAG")</f>
        <v>Fast-Moving Consumer Goods; Food Delivery; Home Improvement; Customer Relationship Management; Online Grocery; Video Games</v>
      </c>
      <c r="M1447" s="5">
        <f>_xll.SNL.Clients.Office.Excel.Functions.SPG(A1447, "SP_PCT_SHARES_OWNED_ALL_INSTITUTIONS")</f>
        <v>35.36</v>
      </c>
      <c r="N1447" s="9" t="str">
        <f>_xll.SNL.Clients.Office.Excel.Functions.SPG(A1447, "RD_CREDIT_RATING_GLOBAL", "Issuer Credit Rating", "Local Currency LT|0")</f>
        <v>AA</v>
      </c>
      <c r="O1447" s="9" t="str">
        <f>_xll.SNL.Clients.Office.Excel.Functions.SPG(A1447, "RD_CWOL_GLOBAL", "Issuer Credit Rating", "Local Currency LT|0")</f>
        <v>Stable</v>
      </c>
      <c r="P1447" s="9" t="str">
        <f>_xll.SNL.Clients.Office.Excel.Functions.SPG(A1447, "RD_RATING_ACTION_GLOBAL", "Issuer Credit Rating", "Local Currency LT|0")</f>
        <v>CreditWatch/Outlook (06/10/2019)</v>
      </c>
      <c r="Q1447" s="10">
        <f>_xll.SNL.Clients.Office.Excel.Functions.SPG(A1447, "RD_LAST_REVIEW_DATE_GLOBAL", "Issuer Credit Rating", "Local Currency LT")</f>
        <v>45432</v>
      </c>
      <c r="R1447" s="10">
        <f>_xll.SNL.Clients.Office.Excel.Functions.SPG(A1447, "RD_CREDIT_RATING_DATE_GLOBAL", "Issuer Credit Rating", "Local Currency LT|0")</f>
        <v>30522</v>
      </c>
      <c r="S1447" s="10">
        <f>_xll.SNL.Clients.Office.Excel.Functions.SPG(A1447, "RD_CREDIT_WATCH_OUTLOOK_DATE_GLOBAL", "Issuer Credit Rating", "Local Currency LT|0")</f>
        <v>43626</v>
      </c>
      <c r="T1447" s="13" t="str">
        <f>_xll.SNL.Clients.Office.Excel.Functions.SPG(A1447, "SP_BUSINESS_DESCRIPTION")</f>
        <v>Walmart Inc. engages in the operation of retail, wholesale, other units, and eCommerce worldwide. The company operates through three segments: Walmart U.S., Walmart International, and Sam's Club. It operates supercenters, supermarkets, hypermarkets, warehouse clubs, cash and carry stores, and discount stores under Walmart and Walmart Neighborhood Market brands; membership-only warehouse clubs; ecommerce websites, such as walmart.com.mx, walmart.ca, flipkart.com, PhonePe and other sites; and mobile commerce applications. The company offers grocery and consumables, including dairy, meat, bakery, deli, produce, dry, chilled or frozen packaged foods, alcoholic and nonalcoholic beverages, floral, snack foods, candy, other grocery items, health and beauty aids, paper goods, laundry and home care, baby care, pet supplies, and other consumable items; fuel, tobacco and other categories. It is also involved in the provision of health and wellness products covering pharmacy, optical and hearing services, and over-the-counter drugs and other medical products; and home and apparel including home improvement, outdoor living, gardening, furniture, apparel, jewelry, tools and power equipment, housewares, toys, seasonal items, mattresses and tire and battery centers. In addition, the company offers consumer electronics and accessories, software, video games, office supplies, appliances, and third-party gift cards. Further, it operates digital payment platforms; and offers financial services and related products, including money transfers, bill payments, money orders, check cashing, prepaid access, co-branded credit cards, installment lending, and earned wage access. Additionally, the company markets lines of merchandise under private brands, including Allswell, Athletic Works, Equate, and Free Assembly. The company was formerly known as Wal-Mart Stores, Inc. and changed its name to Walmart Inc. in February 2018. Walmart Inc. was founded in 1945 and is based in Bentonville, Arkansas.</v>
      </c>
    </row>
    <row r="1448" spans="1:20" x14ac:dyDescent="0.3">
      <c r="A1448" s="12" t="s">
        <v>490</v>
      </c>
      <c r="B1448" s="10" t="str">
        <f>_xll.SNL.Clients.Office.Excel.Functions.SPG(A1448,"SP_IPO_DATE")</f>
        <v/>
      </c>
      <c r="C1448" s="5">
        <f>_xll.SNL.Clients.Office.Excel.Functions.SPG(A1448, "SP_VOLUME_AVG_WEEKLY_TO_SHARES_OUT", , "1M")</f>
        <v>5.067672980291416</v>
      </c>
      <c r="D1448" s="5">
        <f>_xll.SNL.Clients.Office.Excel.Functions.SPG(A1448, "SP_VOLUME_AVG_WEEKLY_TO_SHARES_OUT", , "3M")</f>
        <v>5.7161877360329516</v>
      </c>
      <c r="E1448" s="5">
        <f>_xll.SNL.Clients.Office.Excel.Functions.SPG(A1448, "SP_VOLUME_AVG_DAILY_TO_1YR_AVG_DAILY", , "1M")</f>
        <v>82.6</v>
      </c>
      <c r="F1448" s="5">
        <f>_xll.SNL.Clients.Office.Excel.Functions.SPG(A1448, "SP_VOLUME_AVG_DAILY_TO_1YR_AVG_DAILY", , "3M")</f>
        <v>93.17</v>
      </c>
      <c r="G1448" s="9" t="str">
        <f>_xll.SNL.Clients.Office.Excel.Functions.SPG(A1448, "IQ_SECTOR")</f>
        <v>Communication Services</v>
      </c>
      <c r="H1448" s="9" t="str">
        <f>_xll.SNL.Clients.Office.Excel.Functions.SPG(A1448, "IQ_INDUSTRY_GROUP")</f>
        <v>Media and Entertainment</v>
      </c>
      <c r="I1448" s="9" t="str">
        <f>_xll.SNL.Clients.Office.Excel.Functions.SPG(A1448, "IQ_INDUSTRY")</f>
        <v>Entertainment</v>
      </c>
      <c r="J1448" s="9" t="str">
        <f>_xll.SNL.Clients.Office.Excel.Functions.SPG(A1448, "IQ_PRIMARY_INDUSTRY")</f>
        <v>Movies and Entertainment</v>
      </c>
      <c r="K1448" s="9" t="str">
        <f>_xll.SNL.Clients.Office.Excel.Functions.SPG(A1448, "NAICS_CODE", "Primary")</f>
        <v>516120 - Television Broadcasting Stations</v>
      </c>
      <c r="L1448" s="9" t="str">
        <f>_xll.SNL.Clients.Office.Excel.Functions.SPG(A1448, "SP_TOPICTAG")</f>
        <v>Entertainment Systems; Lifestyle; Video Streaming; Animation/av Workstations; Streaming Media; Content Creation; Video Games</v>
      </c>
      <c r="M1448" s="5">
        <f>_xll.SNL.Clients.Office.Excel.Functions.SPG(A1448, "SP_PCT_SHARES_OWNED_ALL_INSTITUTIONS")</f>
        <v>66</v>
      </c>
      <c r="N1448" s="9" t="str">
        <f>_xll.SNL.Clients.Office.Excel.Functions.SPG(A1448, "RD_CREDIT_RATING_GLOBAL", "Issuer Credit Rating", "Local Currency LT|0")</f>
        <v>BBB-</v>
      </c>
      <c r="O1448" s="9" t="str">
        <f>_xll.SNL.Clients.Office.Excel.Functions.SPG(A1448, "RD_CWOL_GLOBAL", "Issuer Credit Rating", "Local Currency LT|0")</f>
        <v>Negative</v>
      </c>
      <c r="P1448" s="9" t="str">
        <f>_xll.SNL.Clients.Office.Excel.Functions.SPG(A1448, "RD_RATING_ACTION_GLOBAL", "Issuer Credit Rating", "Local Currency LT|0")</f>
        <v>CreditWatch/Outlook (08/16/2024)</v>
      </c>
      <c r="Q1448" s="10">
        <f>_xll.SNL.Clients.Office.Excel.Functions.SPG(A1448, "RD_LAST_REVIEW_DATE_GLOBAL", "Issuer Credit Rating", "Local Currency LT")</f>
        <v>45520</v>
      </c>
      <c r="R1448" s="10">
        <f>_xll.SNL.Clients.Office.Excel.Functions.SPG(A1448, "RD_CREDIT_RATING_DATE_GLOBAL", "Issuer Credit Rating", "Local Currency LT|0")</f>
        <v>42311</v>
      </c>
      <c r="S1448" s="10">
        <f>_xll.SNL.Clients.Office.Excel.Functions.SPG(A1448, "RD_CREDIT_WATCH_OUTLOOK_DATE_GLOBAL", "Issuer Credit Rating", "Local Currency LT|0")</f>
        <v>45520</v>
      </c>
      <c r="T1448" s="13" t="str">
        <f>_xll.SNL.Clients.Office.Excel.Functions.SPG(A1448, "SP_BUSINESS_DESCRIPTION")</f>
        <v>Warner Bros. Discovery, Inc. operates as a media and entertainment company worldwide. It operates through three segments: Studios, Network, and DTC. The Studios segment produces and releases feature films for initial exhibition in theaters; produces and licenses television programs to its networks and third parties and direct-to-consumer services; distributes films and television programs to various third parties and internal television; and offers streaming services and distribution through the home entertainment market, themed experience licensing, and interactive gaming. The Network segment comprises domestic and international television networks. The DTC segment offers premium pay-tv and streaming services. In addition, the company offers portfolio of content, brands, and franchises across television, film, streaming, and gaming under the Warner Bros. Motion Picture Group, Warner Bros. Television Group, DC, HBO, HBO Max, Max, Discovery Channel, discovery+, CNN, HGTV, Food Network, TNT Sports, TBS, TLC, OWN, Warner Bros. Games, Batman, Superman, Wonder Woman, Harry Potter, Looney Tunes, Hanna-Barbera, Game of Thrones, and The Lord of the Rings brands. Further, it provides content through distribution platforms, including linear network, free-to-air, and broadcast television; authenticated GO applications, digital distribution arrangements, content licensing arrangements, and direct-to-consumer subscription products. Warner Bros. Discovery, Inc. was incorporated in 2008 and is headquartered in New York, New York.</v>
      </c>
    </row>
    <row r="1449" spans="1:20" x14ac:dyDescent="0.3">
      <c r="A1449" s="12" t="s">
        <v>2025</v>
      </c>
      <c r="B1449" s="10">
        <f>_xll.SNL.Clients.Office.Excel.Functions.SPG(A1449,"SP_IPO_DATE")</f>
        <v>43985</v>
      </c>
      <c r="C1449" s="5">
        <f>_xll.SNL.Clients.Office.Excel.Functions.SPG(A1449, "SP_VOLUME_AVG_WEEKLY_TO_SHARES_OUT", , "1M")</f>
        <v>6.5659402663724764</v>
      </c>
      <c r="D1449" s="5">
        <f>_xll.SNL.Clients.Office.Excel.Functions.SPG(A1449, "SP_VOLUME_AVG_WEEKLY_TO_SHARES_OUT", , "3M")</f>
        <v>6.3236154385073062</v>
      </c>
      <c r="E1449" s="5">
        <f>_xll.SNL.Clients.Office.Excel.Functions.SPG(A1449, "SP_VOLUME_AVG_DAILY_TO_1YR_AVG_DAILY", , "1M")</f>
        <v>102.58</v>
      </c>
      <c r="F1449" s="5">
        <f>_xll.SNL.Clients.Office.Excel.Functions.SPG(A1449, "SP_VOLUME_AVG_DAILY_TO_1YR_AVG_DAILY", , "3M")</f>
        <v>98.8</v>
      </c>
      <c r="G1449" s="9" t="str">
        <f>_xll.SNL.Clients.Office.Excel.Functions.SPG(A1449, "IQ_SECTOR")</f>
        <v>Communication Services</v>
      </c>
      <c r="H1449" s="9" t="str">
        <f>_xll.SNL.Clients.Office.Excel.Functions.SPG(A1449, "IQ_INDUSTRY_GROUP")</f>
        <v>Media and Entertainment</v>
      </c>
      <c r="I1449" s="9" t="str">
        <f>_xll.SNL.Clients.Office.Excel.Functions.SPG(A1449, "IQ_INDUSTRY")</f>
        <v>Entertainment</v>
      </c>
      <c r="J1449" s="9" t="str">
        <f>_xll.SNL.Clients.Office.Excel.Functions.SPG(A1449, "IQ_PRIMARY_INDUSTRY")</f>
        <v>Movies and Entertainment</v>
      </c>
      <c r="K1449" s="9" t="str">
        <f>_xll.SNL.Clients.Office.Excel.Functions.SPG(A1449, "NAICS_CODE", "Primary")</f>
        <v>5122 - Sound Recording Industries</v>
      </c>
      <c r="L1449" s="9" t="str">
        <f>_xll.SNL.Clients.Office.Excel.Functions.SPG(A1449, "SP_TOPICTAG")</f>
        <v>Music Streaming; Video Streaming; Streaming Media</v>
      </c>
      <c r="M1449" s="5">
        <f>_xll.SNL.Clients.Office.Excel.Functions.SPG(A1449, "SP_PCT_SHARES_OWNED_ALL_INSTITUTIONS")</f>
        <v>30.89</v>
      </c>
      <c r="N1449" s="9" t="str">
        <f>_xll.SNL.Clients.Office.Excel.Functions.SPG(A1449, "RD_CREDIT_RATING_GLOBAL", "Issuer Credit Rating", "Local Currency LT|0")</f>
        <v>BBB-</v>
      </c>
      <c r="O1449" s="9" t="str">
        <f>_xll.SNL.Clients.Office.Excel.Functions.SPG(A1449, "RD_CWOL_GLOBAL", "Issuer Credit Rating", "Local Currency LT|0")</f>
        <v>Stable</v>
      </c>
      <c r="P1449" s="9" t="str">
        <f>_xll.SNL.Clients.Office.Excel.Functions.SPG(A1449, "RD_RATING_ACTION_GLOBAL", "Issuer Credit Rating", "Local Currency LT|0")</f>
        <v>Upgrade | CreditWatch/Outlook (08/13/2024)</v>
      </c>
      <c r="Q1449" s="10">
        <f>_xll.SNL.Clients.Office.Excel.Functions.SPG(A1449, "RD_LAST_REVIEW_DATE_GLOBAL", "Issuer Credit Rating", "Local Currency LT")</f>
        <v>45517</v>
      </c>
      <c r="R1449" s="10">
        <f>_xll.SNL.Clients.Office.Excel.Functions.SPG(A1449, "RD_CREDIT_RATING_DATE_GLOBAL", "Issuer Credit Rating", "Local Currency LT|0")</f>
        <v>45517</v>
      </c>
      <c r="S1449" s="10">
        <f>_xll.SNL.Clients.Office.Excel.Functions.SPG(A1449, "RD_CREDIT_WATCH_OUTLOOK_DATE_GLOBAL", "Issuer Credit Rating", "Local Currency LT|0")</f>
        <v>45517</v>
      </c>
      <c r="T1449" s="13" t="str">
        <f>_xll.SNL.Clients.Office.Excel.Functions.SPG(A1449, "SP_BUSINESS_DESCRIPTION")</f>
        <v>Warner Music Group Corp. operates as a music entertainment company in the United States, the United Kingdom, Germany, and internationally. It operates through Recorded Music and Music Publishing segments. The Recorded Music segment is involved in the discovery and development of recording artists, as well as related marketing, promotion, distribution, sale, and licensing of music created by such recording artists; markets its music catalog through compilations and reissuances of previously released music and video titles, as well as previously unreleased materials; and conducts its operation primarily through a collection of record labels, such as Warner Records and Atlantic Records, as well as sylum, Big Beat, Canvasback, East West, Erato, FFRR, Nonesuch, Parlophone, Reprise, Sire, Spinnin’ Records, TenThousand Projects, Warner Classics, and Warner Music Nashville. This segment markets, distributes, and sells music and video products to retailers and wholesale distributors; independent labels to retail and wholesale distributors; and various distribution centers and ventures, as well as retail outlets, online physical retailers, streaming services, and download services. The Music Publishing segment owns and acquires rights to approximately one million musical compositions comprising pop hits, American standards, folk songs, and motion picture and theatrical compositions. Its catalog includes songwriters and composers; and various genres, including pop, rock, jazz, classical, country, R&amp;B, hip-hop, rap, reggae, Latin, folk, blues, symphonic, soul, Broadway, electronic, alternative, and gospel. This segment also administers the music and soundtracks of various third-party television and film producers and studios. The company was founded in 1929 and is headquartered in New York, New York.</v>
      </c>
    </row>
    <row r="1450" spans="1:20" x14ac:dyDescent="0.3">
      <c r="A1450" s="12" t="s">
        <v>1615</v>
      </c>
      <c r="B1450" s="10">
        <f>_xll.SNL.Clients.Office.Excel.Functions.SPG(A1450,"SP_IPO_DATE")</f>
        <v>42837</v>
      </c>
      <c r="C1450" s="5">
        <f>_xll.SNL.Clients.Office.Excel.Functions.SPG(A1450, "SP_VOLUME_AVG_WEEKLY_TO_SHARES_OUT", , "1M")</f>
        <v>6.6695654355263621</v>
      </c>
      <c r="D1450" s="5">
        <f>_xll.SNL.Clients.Office.Excel.Functions.SPG(A1450, "SP_VOLUME_AVG_WEEKLY_TO_SHARES_OUT", , "3M")</f>
        <v>6.3439707202372926</v>
      </c>
      <c r="E1450" s="5">
        <f>_xll.SNL.Clients.Office.Excel.Functions.SPG(A1450, "SP_VOLUME_AVG_DAILY_TO_1YR_AVG_DAILY", , "1M")</f>
        <v>92.53</v>
      </c>
      <c r="F1450" s="5">
        <f>_xll.SNL.Clients.Office.Excel.Functions.SPG(A1450, "SP_VOLUME_AVG_DAILY_TO_1YR_AVG_DAILY", , "3M")</f>
        <v>88.01</v>
      </c>
      <c r="G1450" s="9" t="str">
        <f>_xll.SNL.Clients.Office.Excel.Functions.SPG(A1450, "IQ_SECTOR")</f>
        <v>Materials</v>
      </c>
      <c r="H1450" s="9" t="str">
        <f>_xll.SNL.Clients.Office.Excel.Functions.SPG(A1450, "IQ_INDUSTRY_GROUP")</f>
        <v>Materials</v>
      </c>
      <c r="I1450" s="9" t="str">
        <f>_xll.SNL.Clients.Office.Excel.Functions.SPG(A1450, "IQ_INDUSTRY")</f>
        <v>Metals and Mining</v>
      </c>
      <c r="J1450" s="9" t="str">
        <f>_xll.SNL.Clients.Office.Excel.Functions.SPG(A1450, "IQ_PRIMARY_INDUSTRY")</f>
        <v>Steel</v>
      </c>
      <c r="K1450" s="9" t="str">
        <f>_xll.SNL.Clients.Office.Excel.Functions.SPG(A1450, "NAICS_CODE", "Primary")</f>
        <v>21211 - Coal Mining</v>
      </c>
      <c r="L1450" s="9" t="str">
        <f>_xll.SNL.Clients.Office.Excel.Functions.SPG(A1450, "SP_TOPICTAG")</f>
        <v>CleanTech; Environmental Engineering</v>
      </c>
      <c r="M1450" s="5">
        <f>_xll.SNL.Clients.Office.Excel.Functions.SPG(A1450, "SP_PCT_SHARES_OWNED_ALL_INSTITUTIONS")</f>
        <v>104.24</v>
      </c>
      <c r="N1450" s="9" t="str">
        <f>_xll.SNL.Clients.Office.Excel.Functions.SPG(A1450, "RD_CREDIT_RATING_GLOBAL", "Issuer Credit Rating", "Local Currency LT|0")</f>
        <v>BB-</v>
      </c>
      <c r="O1450" s="9" t="str">
        <f>_xll.SNL.Clients.Office.Excel.Functions.SPG(A1450, "RD_CWOL_GLOBAL", "Issuer Credit Rating", "Local Currency LT|0")</f>
        <v>Stable</v>
      </c>
      <c r="P1450" s="9" t="str">
        <f>_xll.SNL.Clients.Office.Excel.Functions.SPG(A1450, "RD_RATING_ACTION_GLOBAL", "Issuer Credit Rating", "Local Currency LT|0")</f>
        <v>Upgrade | CreditWatch/Outlook (07/30/2024)</v>
      </c>
      <c r="Q1450" s="10">
        <f>_xll.SNL.Clients.Office.Excel.Functions.SPG(A1450, "RD_LAST_REVIEW_DATE_GLOBAL", "Issuer Credit Rating", "Local Currency LT")</f>
        <v>45503</v>
      </c>
      <c r="R1450" s="10">
        <f>_xll.SNL.Clients.Office.Excel.Functions.SPG(A1450, "RD_CREDIT_RATING_DATE_GLOBAL", "Issuer Credit Rating", "Local Currency LT|0")</f>
        <v>45503</v>
      </c>
      <c r="S1450" s="10">
        <f>_xll.SNL.Clients.Office.Excel.Functions.SPG(A1450, "RD_CREDIT_WATCH_OUTLOOK_DATE_GLOBAL", "Issuer Credit Rating", "Local Currency LT|0")</f>
        <v>45503</v>
      </c>
      <c r="T1450" s="13" t="str">
        <f>_xll.SNL.Clients.Office.Excel.Functions.SPG(A1450, "SP_BUSINESS_DESCRIPTION")</f>
        <v>Warrior Met Coal, Inc. engages in the production and export of non-thermal steelmaking metallurgical coal for the steel production by metal manufacturers in Europe, South America, and Asia. The company offers hard-coking coal through the operation of underground mines located in Alabama. It also sells natural gas, which is extracted as a byproduct from coal production. The company was incorporated in 2015 and is headquartered in Brookwood, Alabama.</v>
      </c>
    </row>
    <row r="1451" spans="1:20" x14ac:dyDescent="0.3">
      <c r="A1451" s="12" t="s">
        <v>491</v>
      </c>
      <c r="B1451" s="10" t="str">
        <f>_xll.SNL.Clients.Office.Excel.Functions.SPG(A1451,"SP_IPO_DATE")</f>
        <v/>
      </c>
      <c r="C1451" s="5">
        <f>_xll.SNL.Clients.Office.Excel.Functions.SPG(A1451, "SP_VOLUME_AVG_WEEKLY_TO_SHARES_OUT", , "1M")</f>
        <v>2.0834812154872839</v>
      </c>
      <c r="D1451" s="5">
        <f>_xll.SNL.Clients.Office.Excel.Functions.SPG(A1451, "SP_VOLUME_AVG_WEEKLY_TO_SHARES_OUT", , "3M")</f>
        <v>2.0724641871470961</v>
      </c>
      <c r="E1451" s="5">
        <f>_xll.SNL.Clients.Office.Excel.Functions.SPG(A1451, "SP_VOLUME_AVG_DAILY_TO_1YR_AVG_DAILY", , "1M")</f>
        <v>102.6</v>
      </c>
      <c r="F1451" s="5">
        <f>_xll.SNL.Clients.Office.Excel.Functions.SPG(A1451, "SP_VOLUME_AVG_DAILY_TO_1YR_AVG_DAILY", , "3M")</f>
        <v>102.06</v>
      </c>
      <c r="G1451" s="9" t="str">
        <f>_xll.SNL.Clients.Office.Excel.Functions.SPG(A1451, "IQ_SECTOR")</f>
        <v>Industrials</v>
      </c>
      <c r="H1451" s="9" t="str">
        <f>_xll.SNL.Clients.Office.Excel.Functions.SPG(A1451, "IQ_INDUSTRY_GROUP")</f>
        <v>Commercial and Professional Services</v>
      </c>
      <c r="I1451" s="9" t="str">
        <f>_xll.SNL.Clients.Office.Excel.Functions.SPG(A1451, "IQ_INDUSTRY")</f>
        <v>Commercial Services and Supplies</v>
      </c>
      <c r="J1451" s="9" t="str">
        <f>_xll.SNL.Clients.Office.Excel.Functions.SPG(A1451, "IQ_PRIMARY_INDUSTRY")</f>
        <v>Environmental and Facilities Services</v>
      </c>
      <c r="K1451" s="9" t="str">
        <f>_xll.SNL.Clients.Office.Excel.Functions.SPG(A1451, "NAICS_CODE", "Primary")</f>
        <v>56221 - Waste Treatment and Disposal</v>
      </c>
      <c r="L1451" s="9" t="str">
        <f>_xll.SNL.Clients.Office.Excel.Functions.SPG(A1451, "SP_TOPICTAG")</f>
        <v>Environmental Consulting; Disposal and Recycling; CleanTech; Pollution Control; Biofuel; Biomass Energy</v>
      </c>
      <c r="M1451" s="5">
        <f>_xll.SNL.Clients.Office.Excel.Functions.SPG(A1451, "SP_PCT_SHARES_OWNED_ALL_INSTITUTIONS")</f>
        <v>82.96</v>
      </c>
      <c r="N1451" s="9" t="str">
        <f>_xll.SNL.Clients.Office.Excel.Functions.SPG(A1451, "RD_CREDIT_RATING_GLOBAL", "Issuer Credit Rating", "Local Currency LT|0")</f>
        <v>A-</v>
      </c>
      <c r="O1451" s="9" t="str">
        <f>_xll.SNL.Clients.Office.Excel.Functions.SPG(A1451, "RD_CWOL_GLOBAL", "Issuer Credit Rating", "Local Currency LT|0")</f>
        <v>Negative</v>
      </c>
      <c r="P1451" s="9" t="str">
        <f>_xll.SNL.Clients.Office.Excel.Functions.SPG(A1451, "RD_RATING_ACTION_GLOBAL", "Issuer Credit Rating", "Local Currency LT|0")</f>
        <v>CreditWatch/Outlook (06/04/2024)</v>
      </c>
      <c r="Q1451" s="10">
        <f>_xll.SNL.Clients.Office.Excel.Functions.SPG(A1451, "RD_LAST_REVIEW_DATE_GLOBAL", "Issuer Credit Rating", "Local Currency LT")</f>
        <v>45464</v>
      </c>
      <c r="R1451" s="10">
        <f>_xll.SNL.Clients.Office.Excel.Functions.SPG(A1451, "RD_CREDIT_RATING_DATE_GLOBAL", "Issuer Credit Rating", "Local Currency LT|0")</f>
        <v>41620</v>
      </c>
      <c r="S1451" s="10">
        <f>_xll.SNL.Clients.Office.Excel.Functions.SPG(A1451, "RD_CREDIT_WATCH_OUTLOOK_DATE_GLOBAL", "Issuer Credit Rating", "Local Currency LT|0")</f>
        <v>45447</v>
      </c>
      <c r="T1451" s="13" t="str">
        <f>_xll.SNL.Clients.Office.Excel.Functions.SPG(A1451, "SP_BUSINESS_DESCRIPTION")</f>
        <v>Waste Management, Inc., through its subsidiaries, engages in the provision of environmental solutions to residential, commercial, industrial, and municipal customers in the United States and Canada. It offers collection services, including picking up and transporting waste and recyclable materials from where it was generated to a transfer station, material recovery facility (MRF), or disposal site; and owns and operates transfer stations, as well as owns, develops, and operates landfill facilities that produce landfill gas used as renewable natural gas for generating electricity. As of December 31, 2022, the company owned or operated 254 solid waste landfills, five secure hazardous waste landfills, 97 MRFs, and 337 transfer stations. It also provides materials processing and commodities recycling services at its MRFs, where cardboard, paper, glass, metals, plastics, construction and demolition materials, and other recycling commodities are recovered for resale or redirected for other purposes; recycling brokerage services, such as managing the marketing of recyclable materials for third parties; and other strategic business solutions. In addition, the company offers construction and remediation services; services related with the disposal of fly ash, and residue generated from the combustion of coal and other fuel stocks; in-plant services comprising full-service waste management solutions and consulting services; and specialized disposal services for oil and gas exploration and production operations. The company was formerly known as USA Waste Services, Inc. and changed its name to Waste Management, Inc. in 1998. Waste Management, Inc. was incorporated in 1987 and is headquartered in Houston, Texas.</v>
      </c>
    </row>
    <row r="1452" spans="1:20" x14ac:dyDescent="0.3">
      <c r="A1452" s="12" t="s">
        <v>492</v>
      </c>
      <c r="B1452" s="10" t="str">
        <f>_xll.SNL.Clients.Office.Excel.Functions.SPG(A1452,"SP_IPO_DATE")</f>
        <v/>
      </c>
      <c r="C1452" s="5">
        <f>_xll.SNL.Clients.Office.Excel.Functions.SPG(A1452, "SP_VOLUME_AVG_WEEKLY_TO_SHARES_OUT", , "1M")</f>
        <v>3.9504460082796409</v>
      </c>
      <c r="D1452" s="5">
        <f>_xll.SNL.Clients.Office.Excel.Functions.SPG(A1452, "SP_VOLUME_AVG_WEEKLY_TO_SHARES_OUT", , "3M")</f>
        <v>4.0563085227613573</v>
      </c>
      <c r="E1452" s="5">
        <f>_xll.SNL.Clients.Office.Excel.Functions.SPG(A1452, "SP_VOLUME_AVG_DAILY_TO_1YR_AVG_DAILY", , "1M")</f>
        <v>105.53</v>
      </c>
      <c r="F1452" s="5">
        <f>_xll.SNL.Clients.Office.Excel.Functions.SPG(A1452, "SP_VOLUME_AVG_DAILY_TO_1YR_AVG_DAILY", , "3M")</f>
        <v>108.36</v>
      </c>
      <c r="G1452" s="9" t="str">
        <f>_xll.SNL.Clients.Office.Excel.Functions.SPG(A1452, "IQ_SECTOR")</f>
        <v>Health Care</v>
      </c>
      <c r="H1452" s="9" t="str">
        <f>_xll.SNL.Clients.Office.Excel.Functions.SPG(A1452, "IQ_INDUSTRY_GROUP")</f>
        <v>Pharmaceuticals, Biotechnology and Life Sciences</v>
      </c>
      <c r="I1452" s="9" t="str">
        <f>_xll.SNL.Clients.Office.Excel.Functions.SPG(A1452, "IQ_INDUSTRY")</f>
        <v>Life Sciences Tools and Services</v>
      </c>
      <c r="J1452" s="9" t="str">
        <f>_xll.SNL.Clients.Office.Excel.Functions.SPG(A1452, "IQ_PRIMARY_INDUSTRY")</f>
        <v>Life Sciences Tools and Services</v>
      </c>
      <c r="K1452" s="9" t="str">
        <f>_xll.SNL.Clients.Office.Excel.Functions.SPG(A1452, "NAICS_CODE", "Primary")</f>
        <v>334516 - Analytical Laboratory Instrument Manufacturing</v>
      </c>
      <c r="L1452" s="9" t="str">
        <f>_xll.SNL.Clients.Office.Excel.Functions.SPG(A1452, "SP_TOPICTAG")</f>
        <v>Software Development; Environmental Consulting; Health Diagnostics; Genetics; Process Automation</v>
      </c>
      <c r="M1452" s="5">
        <f>_xll.SNL.Clients.Office.Excel.Functions.SPG(A1452, "SP_PCT_SHARES_OWNED_ALL_INSTITUTIONS")</f>
        <v>97.12</v>
      </c>
      <c r="N1452" s="9" t="str">
        <f>_xll.SNL.Clients.Office.Excel.Functions.SPG(A1452, "RD_CREDIT_RATING_GLOBAL", "Issuer Credit Rating", "Local Currency LT|0")</f>
        <v/>
      </c>
      <c r="O1452" s="9" t="str">
        <f>_xll.SNL.Clients.Office.Excel.Functions.SPG(A1452, "RD_CWOL_GLOBAL", "Issuer Credit Rating", "Local Currency LT|0")</f>
        <v/>
      </c>
      <c r="P1452" s="9" t="str">
        <f>_xll.SNL.Clients.Office.Excel.Functions.SPG(A1452, "RD_RATING_ACTION_GLOBAL", "Issuer Credit Rating", "Local Currency LT|0")</f>
        <v/>
      </c>
      <c r="Q1452" s="10" t="str">
        <f>_xll.SNL.Clients.Office.Excel.Functions.SPG(A1452, "RD_LAST_REVIEW_DATE_GLOBAL", "Issuer Credit Rating", "Local Currency LT")</f>
        <v/>
      </c>
      <c r="R1452" s="10" t="str">
        <f>_xll.SNL.Clients.Office.Excel.Functions.SPG(A1452, "RD_CREDIT_RATING_DATE_GLOBAL", "Issuer Credit Rating", "Local Currency LT|0")</f>
        <v/>
      </c>
      <c r="S1452" s="10" t="str">
        <f>_xll.SNL.Clients.Office.Excel.Functions.SPG(A1452, "RD_CREDIT_WATCH_OUTLOOK_DATE_GLOBAL", "Issuer Credit Rating", "Local Currency LT|0")</f>
        <v/>
      </c>
      <c r="T1452" s="13" t="str">
        <f>_xll.SNL.Clients.Office.Excel.Functions.SPG(A1452, "SP_BUSINESS_DESCRIPTION")</f>
        <v>Waters Corporation provides analytical workflow solutions in Asia, the Americas, and Europe. It operates through two segments: Waters and TA. The company designs, manufactures, sells, and services high and ultra-performance liquid chromatography, as well as mass spectrometry (MS) technology systems and support products, including chromatography columns, other consumable products, and post-warranty service plans. It also designs, manufactures, sells, and services thermal analysis, rheometry, and calorimetry instruments; and develops and supplies software-based products that interface with its instruments, as well as other manufacturers' instruments. In addition, the company offers MS technology instruments are used in drug discovery and development comprising clinical trial testing, the analysis of proteins in disease processes, nutritional safety analysis, and environmental testing. Further, the company provides thermal analysis, rheometry, and calorimetry instruments for use in predicting the suitability and stability of fine chemicals, pharmaceuticals, water, polymers, metals, and viscous liquids for various industrial, consumer good, and healthcare products, as well as for life science research. Its products are used by clinical, pharmaceutical, biochemical, industrial, nutritional safety, environmental, academic, and governmental customers working in research and development, quality assurance, and other laboratory applications. The company was founded in 1958 and is headquartered in Milford, Massachusetts.</v>
      </c>
    </row>
    <row r="1453" spans="1:20" x14ac:dyDescent="0.3">
      <c r="A1453" s="12" t="s">
        <v>2026</v>
      </c>
      <c r="B1453" s="10" t="str">
        <f>_xll.SNL.Clients.Office.Excel.Functions.SPG(A1453,"SP_IPO_DATE")</f>
        <v/>
      </c>
      <c r="C1453" s="5">
        <f>_xll.SNL.Clients.Office.Excel.Functions.SPG(A1453, "SP_VOLUME_AVG_WEEKLY_TO_SHARES_OUT", , "1M")</f>
        <v>2.9564226680409873</v>
      </c>
      <c r="D1453" s="5">
        <f>_xll.SNL.Clients.Office.Excel.Functions.SPG(A1453, "SP_VOLUME_AVG_WEEKLY_TO_SHARES_OUT", , "3M")</f>
        <v>3.0054887565846076</v>
      </c>
      <c r="E1453" s="5">
        <f>_xll.SNL.Clients.Office.Excel.Functions.SPG(A1453, "SP_VOLUME_AVG_DAILY_TO_1YR_AVG_DAILY", , "1M")</f>
        <v>79.73</v>
      </c>
      <c r="F1453" s="5">
        <f>_xll.SNL.Clients.Office.Excel.Functions.SPG(A1453, "SP_VOLUME_AVG_DAILY_TO_1YR_AVG_DAILY", , "3M")</f>
        <v>81.05</v>
      </c>
      <c r="G1453" s="9" t="str">
        <f>_xll.SNL.Clients.Office.Excel.Functions.SPG(A1453, "IQ_SECTOR")</f>
        <v>Industrials</v>
      </c>
      <c r="H1453" s="9" t="str">
        <f>_xll.SNL.Clients.Office.Excel.Functions.SPG(A1453, "IQ_INDUSTRY_GROUP")</f>
        <v>Capital Goods</v>
      </c>
      <c r="I1453" s="9" t="str">
        <f>_xll.SNL.Clients.Office.Excel.Functions.SPG(A1453, "IQ_INDUSTRY")</f>
        <v>Trading Companies and Distributors</v>
      </c>
      <c r="J1453" s="9" t="str">
        <f>_xll.SNL.Clients.Office.Excel.Functions.SPG(A1453, "IQ_PRIMARY_INDUSTRY")</f>
        <v>Trading Companies and Distributors</v>
      </c>
      <c r="K1453" s="9" t="str">
        <f>_xll.SNL.Clients.Office.Excel.Functions.SPG(A1453, "NAICS_CODE", "Primary")</f>
        <v>4237 - Hardware, and Plumbing and Heating Equipment and Supplies Merchant Wholesalers</v>
      </c>
      <c r="L1453" s="9" t="str">
        <f>_xll.SNL.Clients.Office.Excel.Functions.SPG(A1453, "SP_TOPICTAG")</f>
        <v>Home Improvement; Pollution Control</v>
      </c>
      <c r="M1453" s="5">
        <f>_xll.SNL.Clients.Office.Excel.Functions.SPG(A1453, "SP_PCT_SHARES_OWNED_ALL_INSTITUTIONS")</f>
        <v>89.45</v>
      </c>
      <c r="N1453" s="9" t="str">
        <f>_xll.SNL.Clients.Office.Excel.Functions.SPG(A1453, "RD_CREDIT_RATING_GLOBAL", "Issuer Credit Rating", "Local Currency LT|0")</f>
        <v/>
      </c>
      <c r="O1453" s="9" t="str">
        <f>_xll.SNL.Clients.Office.Excel.Functions.SPG(A1453, "RD_CWOL_GLOBAL", "Issuer Credit Rating", "Local Currency LT|0")</f>
        <v/>
      </c>
      <c r="P1453" s="9" t="str">
        <f>_xll.SNL.Clients.Office.Excel.Functions.SPG(A1453, "RD_RATING_ACTION_GLOBAL", "Issuer Credit Rating", "Local Currency LT|0")</f>
        <v/>
      </c>
      <c r="Q1453" s="10" t="str">
        <f>_xll.SNL.Clients.Office.Excel.Functions.SPG(A1453, "RD_LAST_REVIEW_DATE_GLOBAL", "Issuer Credit Rating", "Local Currency LT")</f>
        <v/>
      </c>
      <c r="R1453" s="10" t="str">
        <f>_xll.SNL.Clients.Office.Excel.Functions.SPG(A1453, "RD_CREDIT_RATING_DATE_GLOBAL", "Issuer Credit Rating", "Local Currency LT|0")</f>
        <v/>
      </c>
      <c r="S1453" s="10" t="str">
        <f>_xll.SNL.Clients.Office.Excel.Functions.SPG(A1453, "RD_CREDIT_WATCH_OUTLOOK_DATE_GLOBAL", "Issuer Credit Rating", "Local Currency LT|0")</f>
        <v/>
      </c>
      <c r="T1453" s="13" t="str">
        <f>_xll.SNL.Clients.Office.Excel.Functions.SPG(A1453, "SP_BUSINESS_DESCRIPTION")</f>
        <v>Watsco, Inc., together with its subsidiaries, engages in the distribution of air conditioning, heating, refrigeration equipment, and related parts and supplies in the United States and internationally. The company distributes equipment, including residential ducted and ductless air conditioners, such as gas, electric, and oil furnaces; commercial air conditioning and heating equipment systems; and other specialized equipment. It also offers parts comprising replacement compressors, evaporator coils, motors, and other component parts; and supplies, such as thermostats, insulation materials, refrigerants, ductworks, grills, registers, sheet metals, tools, copper tubing, concrete pads, tapes, adhesives, and other ancillary supplies, as well as plumbing and bathroom remodeling supplies. The company serves contractors and dealers that service the replacement and new construction markets for residential and light commercial central air conditioning, heating, and refrigeration systems. Watsco, Inc. was incorporated in 1956 and is headquartered in Miami, Florida.</v>
      </c>
    </row>
    <row r="1454" spans="1:20" x14ac:dyDescent="0.3">
      <c r="A1454" s="12" t="s">
        <v>2027</v>
      </c>
      <c r="B1454" s="10" t="str">
        <f>_xll.SNL.Clients.Office.Excel.Functions.SPG(A1454,"SP_IPO_DATE")</f>
        <v/>
      </c>
      <c r="C1454" s="5">
        <f>_xll.SNL.Clients.Office.Excel.Functions.SPG(A1454, "SP_VOLUME_AVG_WEEKLY_TO_SHARES_OUT", , "1M")</f>
        <v>3.5918291353789886</v>
      </c>
      <c r="D1454" s="5">
        <f>_xll.SNL.Clients.Office.Excel.Functions.SPG(A1454, "SP_VOLUME_AVG_WEEKLY_TO_SHARES_OUT", , "3M")</f>
        <v>3.0728237636381608</v>
      </c>
      <c r="E1454" s="5">
        <f>_xll.SNL.Clients.Office.Excel.Functions.SPG(A1454, "SP_VOLUME_AVG_DAILY_TO_1YR_AVG_DAILY", , "1M")</f>
        <v>127.59</v>
      </c>
      <c r="F1454" s="5">
        <f>_xll.SNL.Clients.Office.Excel.Functions.SPG(A1454, "SP_VOLUME_AVG_DAILY_TO_1YR_AVG_DAILY", , "3M")</f>
        <v>109.15</v>
      </c>
      <c r="G1454" s="9" t="str">
        <f>_xll.SNL.Clients.Office.Excel.Functions.SPG(A1454, "IQ_SECTOR")</f>
        <v>Industrials</v>
      </c>
      <c r="H1454" s="9" t="str">
        <f>_xll.SNL.Clients.Office.Excel.Functions.SPG(A1454, "IQ_INDUSTRY_GROUP")</f>
        <v>Capital Goods</v>
      </c>
      <c r="I1454" s="9" t="str">
        <f>_xll.SNL.Clients.Office.Excel.Functions.SPG(A1454, "IQ_INDUSTRY")</f>
        <v>Machinery</v>
      </c>
      <c r="J1454" s="9" t="str">
        <f>_xll.SNL.Clients.Office.Excel.Functions.SPG(A1454, "IQ_PRIMARY_INDUSTRY")</f>
        <v>Industrial Machinery and Supplies and Components</v>
      </c>
      <c r="K1454" s="9" t="str">
        <f>_xll.SNL.Clients.Office.Excel.Functions.SPG(A1454, "NAICS_CODE", "Primary")</f>
        <v>333914 - Measuring, Dispensing, and Other Pumping Equipment Manufacturing</v>
      </c>
      <c r="L1454" s="9" t="str">
        <f>_xll.SNL.Clients.Office.Excel.Functions.SPG(A1454, "SP_TOPICTAG")</f>
        <v>Environmental Engineering; Water Purification; CleanTech</v>
      </c>
      <c r="M1454" s="5">
        <f>_xll.SNL.Clients.Office.Excel.Functions.SPG(A1454, "SP_PCT_SHARES_OWNED_ALL_INSTITUTIONS")</f>
        <v>83.25</v>
      </c>
      <c r="N1454" s="9" t="str">
        <f>_xll.SNL.Clients.Office.Excel.Functions.SPG(A1454, "RD_CREDIT_RATING_GLOBAL", "Issuer Credit Rating", "Local Currency LT|0")</f>
        <v>NR</v>
      </c>
      <c r="O1454" s="9" t="str">
        <f>_xll.SNL.Clients.Office.Excel.Functions.SPG(A1454, "RD_CWOL_GLOBAL", "Issuer Credit Rating", "Local Currency LT|0")</f>
        <v>NR</v>
      </c>
      <c r="P1454" s="9" t="str">
        <f>_xll.SNL.Clients.Office.Excel.Functions.SPG(A1454, "RD_RATING_ACTION_GLOBAL", "Issuer Credit Rating", "Local Currency LT|0")</f>
        <v>Not Rated | CreditWatch/Outlook (06/18/2009)</v>
      </c>
      <c r="Q1454" s="10" t="str">
        <f>_xll.SNL.Clients.Office.Excel.Functions.SPG(A1454, "RD_LAST_REVIEW_DATE_GLOBAL", "Issuer Credit Rating", "Local Currency LT")</f>
        <v/>
      </c>
      <c r="R1454" s="10">
        <f>_xll.SNL.Clients.Office.Excel.Functions.SPG(A1454, "RD_CREDIT_RATING_DATE_GLOBAL", "Issuer Credit Rating", "Local Currency LT|0")</f>
        <v>39982</v>
      </c>
      <c r="S1454" s="10">
        <f>_xll.SNL.Clients.Office.Excel.Functions.SPG(A1454, "RD_CREDIT_WATCH_OUTLOOK_DATE_GLOBAL", "Issuer Credit Rating", "Local Currency LT|0")</f>
        <v>39982</v>
      </c>
      <c r="T1454" s="13" t="str">
        <f>_xll.SNL.Clients.Office.Excel.Functions.SPG(A1454, "SP_BUSINESS_DESCRIPTION")</f>
        <v>Watts Water Technologies, Inc., together with its subsidiaries, supplies products and solutions that manage and conserve the flow of fluids and energy into, through, and out of buildings in the commercial, industrial, and residential markets in the Americas, Europe, the Asia-Pacific, the Middle East, and Africa. The company offers residential and commercial flow control and protection products, including backflow preventers, water pressure regulators, temperature and pressure relief valves, thermostatic mixing valves, leak detection and protection products, commercial washroom solutions, and emergency safety products and equipment for plumbing and hot water applications. It also provides heating, ventilation, and air conditioning and gas products comprising commercial boilers; water heaters and heating solutions; hydronic and electric heating systems for under-floor radiant applications; custom heat and hot water solutions; hydronic pump groups for boiler manufacturers and alternative energy control packages; and flexible stainless-steel connectors for natural and liquid propane gas in commercial food service and residential applications. In addition, the company offers drainage and water re-use products, such as drainage products, engineered rainwater harvesting solutions for commercial, industrial, marine, and residential applications; connected roof drain systems; and water quality products that include point-of-use and point-of-entry water filtration, conditioning, and scale prevention systems for commercial, marine, and residential applications. The company sells its products to plumbing, heating, and mechanical wholesale distributors and dealers; original equipment manufacturers; specialty product distributors; and do-it-yourself and retail chains, as well as wholesalers and private label accounts. Watts Water Technologies, Inc. was founded in 1874 and is headquartered in North Andover, Massachusetts.</v>
      </c>
    </row>
    <row r="1455" spans="1:20" x14ac:dyDescent="0.3">
      <c r="A1455" s="12" t="s">
        <v>1616</v>
      </c>
      <c r="B1455" s="10" t="str">
        <f>_xll.SNL.Clients.Office.Excel.Functions.SPG(A1455,"SP_IPO_DATE")</f>
        <v/>
      </c>
      <c r="C1455" s="5">
        <f>_xll.SNL.Clients.Office.Excel.Functions.SPG(A1455, "SP_VOLUME_AVG_WEEKLY_TO_SHARES_OUT", , "1M")</f>
        <v>3.3285622673570132</v>
      </c>
      <c r="D1455" s="5">
        <f>_xll.SNL.Clients.Office.Excel.Functions.SPG(A1455, "SP_VOLUME_AVG_WEEKLY_TO_SHARES_OUT", , "3M")</f>
        <v>3.5672780919414775</v>
      </c>
      <c r="E1455" s="5">
        <f>_xll.SNL.Clients.Office.Excel.Functions.SPG(A1455, "SP_VOLUME_AVG_DAILY_TO_1YR_AVG_DAILY", , "1M")</f>
        <v>91.58</v>
      </c>
      <c r="F1455" s="5">
        <f>_xll.SNL.Clients.Office.Excel.Functions.SPG(A1455, "SP_VOLUME_AVG_DAILY_TO_1YR_AVG_DAILY", , "3M")</f>
        <v>98.15</v>
      </c>
      <c r="G1455" s="9" t="str">
        <f>_xll.SNL.Clients.Office.Excel.Functions.SPG(A1455, "IQ_SECTOR")</f>
        <v>Consumer Staples</v>
      </c>
      <c r="H1455" s="9" t="str">
        <f>_xll.SNL.Clients.Office.Excel.Functions.SPG(A1455, "IQ_INDUSTRY_GROUP")</f>
        <v>Household and Personal Products</v>
      </c>
      <c r="I1455" s="9" t="str">
        <f>_xll.SNL.Clients.Office.Excel.Functions.SPG(A1455, "IQ_INDUSTRY")</f>
        <v>Household Products</v>
      </c>
      <c r="J1455" s="9" t="str">
        <f>_xll.SNL.Clients.Office.Excel.Functions.SPG(A1455, "IQ_PRIMARY_INDUSTRY")</f>
        <v>Household Products</v>
      </c>
      <c r="K1455" s="9" t="str">
        <f>_xll.SNL.Clients.Office.Excel.Functions.SPG(A1455, "NAICS_CODE", "Primary")</f>
        <v>325611 - Soap and Other Detergent Manufacturing</v>
      </c>
      <c r="L1455" s="9" t="str">
        <f>_xll.SNL.Clients.Office.Excel.Functions.SPG(A1455, "SP_TOPICTAG")</f>
        <v>Home Improvement</v>
      </c>
      <c r="M1455" s="5">
        <f>_xll.SNL.Clients.Office.Excel.Functions.SPG(A1455, "SP_PCT_SHARES_OWNED_ALL_INSTITUTIONS")</f>
        <v>89.09</v>
      </c>
      <c r="N1455" s="9" t="str">
        <f>_xll.SNL.Clients.Office.Excel.Functions.SPG(A1455, "RD_CREDIT_RATING_GLOBAL", "Issuer Credit Rating", "Local Currency LT|0")</f>
        <v/>
      </c>
      <c r="O1455" s="9" t="str">
        <f>_xll.SNL.Clients.Office.Excel.Functions.SPG(A1455, "RD_CWOL_GLOBAL", "Issuer Credit Rating", "Local Currency LT|0")</f>
        <v/>
      </c>
      <c r="P1455" s="9" t="str">
        <f>_xll.SNL.Clients.Office.Excel.Functions.SPG(A1455, "RD_RATING_ACTION_GLOBAL", "Issuer Credit Rating", "Local Currency LT|0")</f>
        <v/>
      </c>
      <c r="Q1455" s="10" t="str">
        <f>_xll.SNL.Clients.Office.Excel.Functions.SPG(A1455, "RD_LAST_REVIEW_DATE_GLOBAL", "Issuer Credit Rating", "Local Currency LT")</f>
        <v/>
      </c>
      <c r="R1455" s="10" t="str">
        <f>_xll.SNL.Clients.Office.Excel.Functions.SPG(A1455, "RD_CREDIT_RATING_DATE_GLOBAL", "Issuer Credit Rating", "Local Currency LT|0")</f>
        <v/>
      </c>
      <c r="S1455" s="10" t="str">
        <f>_xll.SNL.Clients.Office.Excel.Functions.SPG(A1455, "RD_CREDIT_WATCH_OUTLOOK_DATE_GLOBAL", "Issuer Credit Rating", "Local Currency LT|0")</f>
        <v/>
      </c>
      <c r="T1455" s="13" t="str">
        <f>_xll.SNL.Clients.Office.Excel.Functions.SPG(A1455, "SP_BUSINESS_DESCRIPTION")</f>
        <v>WD-40 Company develops and sells maintenance products, and homecare and cleaning products in North America, Central and South America, Asia, Australia, Europe, India, the Middle East, and Africa. The company provides multi-purpose maintenance products that include aerosol sprays, non-aerosol trigger sprays, precision pens, and in liquid-bulk form products under the WD-40 Multi-Use brand; specialty maintenance products, such as penetrants, degreasers, corrosion inhibitors, greases, lubricants, and rust removers under the WD-40 Specialist brand; multi-purpose drip oil, specialty drip oils, and specialty aerosol maintenance products under the 3-IN-ONE brand; and professional spray maintenance products and lubricants for the bike market under the GT85 brand. In addition, the company provides automatic toilet bowl cleaners under the 2000 Flushes brand; aerosol and liquid trigger carpet stain and odor eliminators under the Spot Shot brand; room and rug deodorizers under the Carpet Fresh brand; carpet and household cleaners, and rug and room deodorizers under the Carpet Fresh and 1001 brands; heavy-duty hand cleaner products under the Lava brand in the United States, as well as under the Solvol brand in Australia; aerosol quick-dry foaming carpet and fabric sanitizers and deodorizers products, and spot stain cleaners under the no vac brand; and automatic toilet bowl cleaners under the X-14 brand. It sells its products primarily through hardware stores, automotive parts outlets, industrial distributors and suppliers, mass retail and home center stores, value retailers, grocery stores, online retailers, warehouse club stores, farm supply, sport retailers, and independent bike dealers. WD-40 Company was founded in 1953 and is headquartered in San Diego, California.</v>
      </c>
    </row>
    <row r="1456" spans="1:20" x14ac:dyDescent="0.3">
      <c r="A1456" s="12" t="s">
        <v>2028</v>
      </c>
      <c r="B1456" s="10" t="str">
        <f>_xll.SNL.Clients.Office.Excel.Functions.SPG(A1456,"SP_IPO_DATE")</f>
        <v/>
      </c>
      <c r="C1456" s="5">
        <f>_xll.SNL.Clients.Office.Excel.Functions.SPG(A1456, "SP_VOLUME_AVG_WEEKLY_TO_SHARES_OUT", , "1M")</f>
        <v>10.353530148291425</v>
      </c>
      <c r="D1456" s="5">
        <f>_xll.SNL.Clients.Office.Excel.Functions.SPG(A1456, "SP_VOLUME_AVG_WEEKLY_TO_SHARES_OUT", , "3M")</f>
        <v>7.3143194708004708</v>
      </c>
      <c r="E1456" s="5">
        <f>_xll.SNL.Clients.Office.Excel.Functions.SPG(A1456, "SP_VOLUME_AVG_DAILY_TO_1YR_AVG_DAILY", , "1M")</f>
        <v>158.69</v>
      </c>
      <c r="F1456" s="5">
        <f>_xll.SNL.Clients.Office.Excel.Functions.SPG(A1456, "SP_VOLUME_AVG_DAILY_TO_1YR_AVG_DAILY", , "3M")</f>
        <v>112.1</v>
      </c>
      <c r="G1456" s="9" t="str">
        <f>_xll.SNL.Clients.Office.Excel.Functions.SPG(A1456, "IQ_SECTOR")</f>
        <v>Energy</v>
      </c>
      <c r="H1456" s="9" t="str">
        <f>_xll.SNL.Clients.Office.Excel.Functions.SPG(A1456, "IQ_INDUSTRY_GROUP")</f>
        <v>Energy</v>
      </c>
      <c r="I1456" s="9" t="str">
        <f>_xll.SNL.Clients.Office.Excel.Functions.SPG(A1456, "IQ_INDUSTRY")</f>
        <v>Energy Equipment and Services</v>
      </c>
      <c r="J1456" s="9" t="str">
        <f>_xll.SNL.Clients.Office.Excel.Functions.SPG(A1456, "IQ_PRIMARY_INDUSTRY")</f>
        <v>Oil and Gas Equipment and Services</v>
      </c>
      <c r="K1456" s="9" t="str">
        <f>_xll.SNL.Clients.Office.Excel.Functions.SPG(A1456, "NAICS_CODE", "Primary")</f>
        <v>213111 - Drilling Oil and Gas Wells</v>
      </c>
      <c r="L1456" s="9" t="str">
        <f>_xll.SNL.Clients.Office.Excel.Functions.SPG(A1456, "SP_TOPICTAG")</f>
        <v>Industrial Automation; Sensors; Artificial Intelligence</v>
      </c>
      <c r="M1456" s="5">
        <f>_xll.SNL.Clients.Office.Excel.Functions.SPG(A1456, "SP_PCT_SHARES_OWNED_ALL_INSTITUTIONS")</f>
        <v>100.92</v>
      </c>
      <c r="N1456" s="9" t="str">
        <f>_xll.SNL.Clients.Office.Excel.Functions.SPG(A1456, "RD_CREDIT_RATING_GLOBAL", "Issuer Credit Rating", "Local Currency LT|0")</f>
        <v>BB-</v>
      </c>
      <c r="O1456" s="9" t="str">
        <f>_xll.SNL.Clients.Office.Excel.Functions.SPG(A1456, "RD_CWOL_GLOBAL", "Issuer Credit Rating", "Local Currency LT|0")</f>
        <v>Positive</v>
      </c>
      <c r="P1456" s="9" t="str">
        <f>_xll.SNL.Clients.Office.Excel.Functions.SPG(A1456, "RD_RATING_ACTION_GLOBAL", "Issuer Credit Rating", "Local Currency LT|0")</f>
        <v>Upgrade | CreditWatch/Outlook (09/10/2024)</v>
      </c>
      <c r="Q1456" s="10">
        <f>_xll.SNL.Clients.Office.Excel.Functions.SPG(A1456, "RD_LAST_REVIEW_DATE_GLOBAL", "Issuer Credit Rating", "Local Currency LT")</f>
        <v>45545</v>
      </c>
      <c r="R1456" s="10">
        <f>_xll.SNL.Clients.Office.Excel.Functions.SPG(A1456, "RD_CREDIT_RATING_DATE_GLOBAL", "Issuer Credit Rating", "Local Currency LT|0")</f>
        <v>45545</v>
      </c>
      <c r="S1456" s="10">
        <f>_xll.SNL.Clients.Office.Excel.Functions.SPG(A1456, "RD_CREDIT_WATCH_OUTLOOK_DATE_GLOBAL", "Issuer Credit Rating", "Local Currency LT|0")</f>
        <v>45545</v>
      </c>
      <c r="T1456" s="13" t="str">
        <f>_xll.SNL.Clients.Office.Excel.Functions.SPG(A1456, "SP_BUSINESS_DESCRIPTION")</f>
        <v>Weatherford International plc, an energy services company, provides equipment and services for the drilling, evaluation, completion, production, and intervention of oil, geothermal, and natural gas wells worldwide. The company operates through three segments: Drilling and Evaluation; Well Construction and Completions; and Production and Intervention. It offers managed pressure drilling; directional drilling services, and logging and measurement services while drilling; services related to rotary-steerable systems, high temperature and high pressure sensors, drilling reamers, and circulation subs; open-hole and cased-hole logging services; drilling fluids; and intervention and remediation services. The company also provides tubular handling, management, and connection services; cementing products, including plugs, float and stage equipment, and torque-and-drag reduction technology for zonal isolation; completion tools, such as safety valves, production packers, downhole reservoir monitoring, flow control, isolation packers, multistage fracturing systems and sand-control technologies; liner hangers to suspend a casing string in high-temperature and high-pressure wells; and well Services. In addition, it offers re-entry, fishing, and well abandonment services, as well as patented bottom hole, tubular-handling equipment, pressure-control equipment, and drill pipe and tubulars; artificial lift systems, including reciprocating rod, progressing cavity pumping, and related automation and control systems, as well as gas, hydraulic, plunger, and hybrid lift systems; and software, automation and flow measurement solutions. Further, it provides electrical and hydraulic power transmission to subsea equipment; and pressure pumping and reservoir stimulation services, such as acidizing, fracturing, cementing, and coiled-tubing intervention. The company was incorporated in 1972 and is based in Houston, Texas.</v>
      </c>
    </row>
    <row r="1457" spans="1:20" x14ac:dyDescent="0.3">
      <c r="A1457" s="12" t="s">
        <v>2029</v>
      </c>
      <c r="B1457" s="10" t="str">
        <f>_xll.SNL.Clients.Office.Excel.Functions.SPG(A1457,"SP_IPO_DATE")</f>
        <v/>
      </c>
      <c r="C1457" s="5">
        <f>_xll.SNL.Clients.Office.Excel.Functions.SPG(A1457, "SP_VOLUME_AVG_WEEKLY_TO_SHARES_OUT", , "1M")</f>
        <v>2.7086220092222386</v>
      </c>
      <c r="D1457" s="5">
        <f>_xll.SNL.Clients.Office.Excel.Functions.SPG(A1457, "SP_VOLUME_AVG_WEEKLY_TO_SHARES_OUT", , "3M")</f>
        <v>2.8281260675222719</v>
      </c>
      <c r="E1457" s="5">
        <f>_xll.SNL.Clients.Office.Excel.Functions.SPG(A1457, "SP_VOLUME_AVG_DAILY_TO_1YR_AVG_DAILY", , "1M")</f>
        <v>78.33</v>
      </c>
      <c r="F1457" s="5">
        <f>_xll.SNL.Clients.Office.Excel.Functions.SPG(A1457, "SP_VOLUME_AVG_DAILY_TO_1YR_AVG_DAILY", , "3M")</f>
        <v>81.78</v>
      </c>
      <c r="G1457" s="9" t="str">
        <f>_xll.SNL.Clients.Office.Excel.Functions.SPG(A1457, "IQ_SECTOR")</f>
        <v>Financials</v>
      </c>
      <c r="H1457" s="9" t="str">
        <f>_xll.SNL.Clients.Office.Excel.Functions.SPG(A1457, "IQ_INDUSTRY_GROUP")</f>
        <v>Banks</v>
      </c>
      <c r="I1457" s="9" t="str">
        <f>_xll.SNL.Clients.Office.Excel.Functions.SPG(A1457, "IQ_INDUSTRY")</f>
        <v>Banks</v>
      </c>
      <c r="J1457" s="9" t="str">
        <f>_xll.SNL.Clients.Office.Excel.Functions.SPG(A1457, "IQ_PRIMARY_INDUSTRY")</f>
        <v>Regional Banks</v>
      </c>
      <c r="K1457" s="9" t="str">
        <f>_xll.SNL.Clients.Office.Excel.Functions.SPG(A1457, "NAICS_CODE", "Primary")</f>
        <v>52211 - Commercial Banking</v>
      </c>
      <c r="L1457" s="9" t="str">
        <f>_xll.SNL.Clients.Office.Excel.Functions.SPG(A1457, "SP_TOPICTAG")</f>
        <v>Consumer Lending</v>
      </c>
      <c r="M1457" s="5">
        <f>_xll.SNL.Clients.Office.Excel.Functions.SPG(A1457, "SP_PCT_SHARES_OWNED_ALL_INSTITUTIONS")</f>
        <v>89.39</v>
      </c>
      <c r="N1457" s="9" t="str">
        <f>_xll.SNL.Clients.Office.Excel.Functions.SPG(A1457, "RD_CREDIT_RATING_GLOBAL", "Issuer Credit Rating", "Local Currency LT|0")</f>
        <v>BBB</v>
      </c>
      <c r="O1457" s="9" t="str">
        <f>_xll.SNL.Clients.Office.Excel.Functions.SPG(A1457, "RD_CWOL_GLOBAL", "Issuer Credit Rating", "Local Currency LT|0")</f>
        <v>Stable</v>
      </c>
      <c r="P1457" s="9" t="str">
        <f>_xll.SNL.Clients.Office.Excel.Functions.SPG(A1457, "RD_RATING_ACTION_GLOBAL", "Issuer Credit Rating", "Local Currency LT|0")</f>
        <v>Upgrade | CreditWatch/Outlook (05/13/2016)</v>
      </c>
      <c r="Q1457" s="10">
        <f>_xll.SNL.Clients.Office.Excel.Functions.SPG(A1457, "RD_LAST_REVIEW_DATE_GLOBAL", "Issuer Credit Rating", "Local Currency LT")</f>
        <v>45441</v>
      </c>
      <c r="R1457" s="10">
        <f>_xll.SNL.Clients.Office.Excel.Functions.SPG(A1457, "RD_CREDIT_RATING_DATE_GLOBAL", "Issuer Credit Rating", "Local Currency LT|0")</f>
        <v>42503</v>
      </c>
      <c r="S1457" s="10">
        <f>_xll.SNL.Clients.Office.Excel.Functions.SPG(A1457, "RD_CREDIT_WATCH_OUTLOOK_DATE_GLOBAL", "Issuer Credit Rating", "Local Currency LT|0")</f>
        <v>42503</v>
      </c>
      <c r="T1457" s="13" t="str">
        <f>_xll.SNL.Clients.Office.Excel.Functions.SPG(A1457, "SP_BUSINESS_DESCRIPTION")</f>
        <v>Webster Financial Corporation operates as the bank holding company for Webster Bank, National Association that provides a range of financial products and services to individuals, families, and businesses in the United States. It operates through three segments: Commercial Banking, HSA Bank, and Consumer Banking. The Commercial Banking segment offers commercial real estate and equipment financing, business banking, asset-based lending, and commercial services; public sector finance; mortgage warehouse financing; sponsor and specialty financing services; credit, deposit, and cash flow management services; and wealth management solutions to business owners and operators, including trust, asset management, financial planning, insurance, retirement, and investment products, as well as treasury management services comprising derivative, treasury, accounts payable, accounts receivable, and trade products and services. This segment also provides commercial services, such as accounts receivable factoring and trade financing, payroll funding, and business process outsourcing. The HSA Bank segment offers health savings accounts, health reimbursement arrangements, flexible spending accounts, and commuter benefit services that are distributed directly to employers and individual consumers, as well as through national and regional insurance carriers, benefit consultants, and financial advisors. The Consumer Banking segment provides consumer deposit and fee-based services, residential mortgages, home equity lines, secured and unsecured loans, and credit cards to consumers; and small business banking products, such as credit, deposit, and cash flow management products to businesses and professional service firms. The company offers online and mobile banking services. Webster Financial Corporation was founded in 1935 and is headquartered in Stamford, Connecticut.</v>
      </c>
    </row>
    <row r="1458" spans="1:20" x14ac:dyDescent="0.3">
      <c r="A1458" s="12" t="s">
        <v>493</v>
      </c>
      <c r="B1458" s="10" t="str">
        <f>_xll.SNL.Clients.Office.Excel.Functions.SPG(A1458,"SP_IPO_DATE")</f>
        <v/>
      </c>
      <c r="C1458" s="5">
        <f>_xll.SNL.Clients.Office.Excel.Functions.SPG(A1458, "SP_VOLUME_AVG_WEEKLY_TO_SHARES_OUT", , "1M")</f>
        <v>3.6377775507079124</v>
      </c>
      <c r="D1458" s="5">
        <f>_xll.SNL.Clients.Office.Excel.Functions.SPG(A1458, "SP_VOLUME_AVG_WEEKLY_TO_SHARES_OUT", , "3M")</f>
        <v>2.9228129524580115</v>
      </c>
      <c r="E1458" s="5">
        <f>_xll.SNL.Clients.Office.Excel.Functions.SPG(A1458, "SP_VOLUME_AVG_DAILY_TO_1YR_AVG_DAILY", , "1M")</f>
        <v>114.2</v>
      </c>
      <c r="F1458" s="5">
        <f>_xll.SNL.Clients.Office.Excel.Functions.SPG(A1458, "SP_VOLUME_AVG_DAILY_TO_1YR_AVG_DAILY", , "3M")</f>
        <v>91.76</v>
      </c>
      <c r="G1458" s="9" t="str">
        <f>_xll.SNL.Clients.Office.Excel.Functions.SPG(A1458, "IQ_SECTOR")</f>
        <v>Utilities</v>
      </c>
      <c r="H1458" s="9" t="str">
        <f>_xll.SNL.Clients.Office.Excel.Functions.SPG(A1458, "IQ_INDUSTRY_GROUP")</f>
        <v>Utilities</v>
      </c>
      <c r="I1458" s="9" t="str">
        <f>_xll.SNL.Clients.Office.Excel.Functions.SPG(A1458, "IQ_INDUSTRY")</f>
        <v>Multi-Utilities</v>
      </c>
      <c r="J1458" s="9" t="str">
        <f>_xll.SNL.Clients.Office.Excel.Functions.SPG(A1458, "IQ_PRIMARY_INDUSTRY")</f>
        <v>Multi-Utilities</v>
      </c>
      <c r="K1458" s="9" t="str">
        <f>_xll.SNL.Clients.Office.Excel.Functions.SPG(A1458, "NAICS_CODE", "Primary")</f>
        <v>2211 - Electric Power Generation, Transmission and Distribution</v>
      </c>
      <c r="L1458" s="9" t="str">
        <f>_xll.SNL.Clients.Office.Excel.Functions.SPG(A1458, "SP_TOPICTAG")</f>
        <v>Clean Energy; Energy Efficiency; Energy Management; Energy Storage; CleanTech; Power Grid; Utility Scale Solar; Onshore and Offshore Wind</v>
      </c>
      <c r="M1458" s="5">
        <f>_xll.SNL.Clients.Office.Excel.Functions.SPG(A1458, "SP_PCT_SHARES_OWNED_ALL_INSTITUTIONS")</f>
        <v>82.26</v>
      </c>
      <c r="N1458" s="9" t="str">
        <f>_xll.SNL.Clients.Office.Excel.Functions.SPG(A1458, "RD_CREDIT_RATING_GLOBAL", "Issuer Credit Rating", "Local Currency LT|0")</f>
        <v>A-</v>
      </c>
      <c r="O1458" s="9" t="str">
        <f>_xll.SNL.Clients.Office.Excel.Functions.SPG(A1458, "RD_CWOL_GLOBAL", "Issuer Credit Rating", "Local Currency LT|0")</f>
        <v>Stable</v>
      </c>
      <c r="P1458" s="9" t="str">
        <f>_xll.SNL.Clients.Office.Excel.Functions.SPG(A1458, "RD_RATING_ACTION_GLOBAL", "Issuer Credit Rating", "Local Currency LT|0")</f>
        <v>CreditWatch/Outlook (11/21/2023)</v>
      </c>
      <c r="Q1458" s="10">
        <f>_xll.SNL.Clients.Office.Excel.Functions.SPG(A1458, "RD_LAST_REVIEW_DATE_GLOBAL", "Issuer Credit Rating", "Local Currency LT")</f>
        <v>45531</v>
      </c>
      <c r="R1458" s="10">
        <f>_xll.SNL.Clients.Office.Excel.Functions.SPG(A1458, "RD_CREDIT_RATING_DATE_GLOBAL", "Issuer Credit Rating", "Local Currency LT|0")</f>
        <v>40721</v>
      </c>
      <c r="S1458" s="10">
        <f>_xll.SNL.Clients.Office.Excel.Functions.SPG(A1458, "RD_CREDIT_WATCH_OUTLOOK_DATE_GLOBAL", "Issuer Credit Rating", "Local Currency LT|0")</f>
        <v>45251</v>
      </c>
      <c r="T1458" s="13" t="str">
        <f>_xll.SNL.Clients.Office.Excel.Functions.SPG(A1458, "SP_BUSINESS_DESCRIPTION")</f>
        <v>WEC Energy Group, Inc., through its subsidiaries, provides regulated natural gas and electricity, and renewable and nonregulated renewable energy services in the United States. It operates through Wisconsin, Illinois, Other States, Electric Transmission, and Non-Utility Energy Infrastructure segments. The company generates and distributes electricity from coal, natural gas, oil, and nuclear, as well as renewable energy resources, including wind, solar, hydroelectric, and biomass; and distributes and transports natural gas. It also owns, maintains, monitors, and operates electric transmission systems; and generates, distributes, and sells steam. As of December 31, 2023, the company operated approximately 35,500 miles of overhead distribution lines and 36,500 miles of underground distribution cables, as well as 430 electric distribution substations and 523,700 line transformers; approximately 46,400 miles of natural gas distribution mains; 1,700 miles of natural gas transmission mains; 2.4 million natural gas lateral services; 490 natural gas distribution and transmission gate stations; and 69.3 billion cubic feet of working gas capacities in underground natural gas storage fields. The company was formerly known as Wisconsin Energy Corporation and changed its name to WEC Energy Group, Inc. in June 2015. WEC Energy Group, Inc. was founded in 1896 and is headquartered in Milwaukee, Wisconsin.</v>
      </c>
    </row>
    <row r="1459" spans="1:20" x14ac:dyDescent="0.3">
      <c r="A1459" s="12" t="s">
        <v>494</v>
      </c>
      <c r="B1459" s="10" t="str">
        <f>_xll.SNL.Clients.Office.Excel.Functions.SPG(A1459,"SP_IPO_DATE")</f>
        <v/>
      </c>
      <c r="C1459" s="5">
        <f>_xll.SNL.Clients.Office.Excel.Functions.SPG(A1459, "SP_VOLUME_AVG_WEEKLY_TO_SHARES_OUT", , "1M")</f>
        <v>2.4371803002585279</v>
      </c>
      <c r="D1459" s="5">
        <f>_xll.SNL.Clients.Office.Excel.Functions.SPG(A1459, "SP_VOLUME_AVG_WEEKLY_TO_SHARES_OUT", , "3M")</f>
        <v>2.3854857501419415</v>
      </c>
      <c r="E1459" s="5">
        <f>_xll.SNL.Clients.Office.Excel.Functions.SPG(A1459, "SP_VOLUME_AVG_DAILY_TO_1YR_AVG_DAILY", , "1M")</f>
        <v>91.2</v>
      </c>
      <c r="F1459" s="5">
        <f>_xll.SNL.Clients.Office.Excel.Functions.SPG(A1459, "SP_VOLUME_AVG_DAILY_TO_1YR_AVG_DAILY", , "3M")</f>
        <v>89.26</v>
      </c>
      <c r="G1459" s="9" t="str">
        <f>_xll.SNL.Clients.Office.Excel.Functions.SPG(A1459, "IQ_SECTOR")</f>
        <v>Financials</v>
      </c>
      <c r="H1459" s="9" t="str">
        <f>_xll.SNL.Clients.Office.Excel.Functions.SPG(A1459, "IQ_INDUSTRY_GROUP")</f>
        <v>Banks</v>
      </c>
      <c r="I1459" s="9" t="str">
        <f>_xll.SNL.Clients.Office.Excel.Functions.SPG(A1459, "IQ_INDUSTRY")</f>
        <v>Banks</v>
      </c>
      <c r="J1459" s="9" t="str">
        <f>_xll.SNL.Clients.Office.Excel.Functions.SPG(A1459, "IQ_PRIMARY_INDUSTRY")</f>
        <v>Diversified Banks</v>
      </c>
      <c r="K1459" s="9" t="str">
        <f>_xll.SNL.Clients.Office.Excel.Functions.SPG(A1459, "NAICS_CODE", "Primary")</f>
        <v>522110 - Commercial Banking</v>
      </c>
      <c r="L1459" s="9" t="str">
        <f>_xll.SNL.Clients.Office.Excel.Functions.SPG(A1459, "SP_TOPICTAG")</f>
        <v>Consumer Lending; Digital Brokerage; Utility Scale Solar</v>
      </c>
      <c r="M1459" s="5">
        <f>_xll.SNL.Clients.Office.Excel.Functions.SPG(A1459, "SP_PCT_SHARES_OWNED_ALL_INSTITUTIONS")</f>
        <v>77.36</v>
      </c>
      <c r="N1459" s="9" t="str">
        <f>_xll.SNL.Clients.Office.Excel.Functions.SPG(A1459, "RD_CREDIT_RATING_GLOBAL", "Issuer Credit Rating", "Local Currency LT|0")</f>
        <v>BBB+</v>
      </c>
      <c r="O1459" s="9" t="str">
        <f>_xll.SNL.Clients.Office.Excel.Functions.SPG(A1459, "RD_CWOL_GLOBAL", "Issuer Credit Rating", "Local Currency LT|0")</f>
        <v>Stable</v>
      </c>
      <c r="P1459" s="9" t="str">
        <f>_xll.SNL.Clients.Office.Excel.Functions.SPG(A1459, "RD_RATING_ACTION_GLOBAL", "Issuer Credit Rating", "Local Currency LT|0")</f>
        <v>Downgrade | CreditWatch/Outlook (07/22/2020)</v>
      </c>
      <c r="Q1459" s="10">
        <f>_xll.SNL.Clients.Office.Excel.Functions.SPG(A1459, "RD_LAST_REVIEW_DATE_GLOBAL", "Issuer Credit Rating", "Local Currency LT")</f>
        <v>45560</v>
      </c>
      <c r="R1459" s="10">
        <f>_xll.SNL.Clients.Office.Excel.Functions.SPG(A1459, "RD_CREDIT_RATING_DATE_GLOBAL", "Issuer Credit Rating", "Local Currency LT|0")</f>
        <v>44034</v>
      </c>
      <c r="S1459" s="10">
        <f>_xll.SNL.Clients.Office.Excel.Functions.SPG(A1459, "RD_CREDIT_WATCH_OUTLOOK_DATE_GLOBAL", "Issuer Credit Rating", "Local Currency LT|0")</f>
        <v>44034</v>
      </c>
      <c r="T1459" s="13" t="str">
        <f>_xll.SNL.Clients.Office.Excel.Functions.SPG(A1459, "SP_BUSINESS_DESCRIPTION")</f>
        <v>Wells Fargo &amp; Company, a financial services company, provides diversified banking, investment, mortgage, and consumer and commercial finance products and services in the United States and internationally. The company operates through four segments: Consumer Banking and Lending; Commercial Banking; Corporate and Investment Banking; and Wealth and Investment Management. The Consumer Banking and Lending segment offers diversified financial products and services for consumers and small businesses. Its financial products and services include checking and savings accounts, and credit and debit cards, as well as home, auto, personal, and small business lending services. The Commercial Banking segment provides financial solutions to private, family owned, and certain public companies. Its products and services include banking and credit products across various industry sectors and municipalities, secured lending and lease products, and treasury management services. The Corporate and Investment Banking segment offers a suite of capital markets, banking, and financial products and services, such as corporate banking, investment banking, treasury management, commercial real estate lending and servicing, equity, and fixed income solutions, as well as sales, trading, and research capabilities services to corporate, commercial real estate, government, and institutional clients. The Wealth and Investment Management segment provides personalized wealth management, brokerage, financial planning, lending, private banking, and trust and fiduciary products and services to affluent, high-net worth, and ultra-high-net worth clients. It also operates through financial advisors in brokerage and wealth offices, consumer bank branches, independent offices, and digitally through WellsTrade and Intuitive Investor. The company was founded in 1852 and is headquartered in San Francisco, California.</v>
      </c>
    </row>
    <row r="1460" spans="1:20" x14ac:dyDescent="0.3">
      <c r="A1460" s="12" t="s">
        <v>495</v>
      </c>
      <c r="B1460" s="10">
        <f>_xll.SNL.Clients.Office.Excel.Functions.SPG(A1460,"SP_IPO_DATE")</f>
        <v>26037</v>
      </c>
      <c r="C1460" s="5">
        <f>_xll.SNL.Clients.Office.Excel.Functions.SPG(A1460, "SP_VOLUME_AVG_WEEKLY_TO_SHARES_OUT", , "1M")</f>
        <v>2.0649174306687166</v>
      </c>
      <c r="D1460" s="5">
        <f>_xll.SNL.Clients.Office.Excel.Functions.SPG(A1460, "SP_VOLUME_AVG_WEEKLY_TO_SHARES_OUT", , "3M")</f>
        <v>2.1515453379217644</v>
      </c>
      <c r="E1460" s="5">
        <f>_xll.SNL.Clients.Office.Excel.Functions.SPG(A1460, "SP_VOLUME_AVG_DAILY_TO_1YR_AVG_DAILY", , "1M")</f>
        <v>96.3</v>
      </c>
      <c r="F1460" s="5">
        <f>_xll.SNL.Clients.Office.Excel.Functions.SPG(A1460, "SP_VOLUME_AVG_DAILY_TO_1YR_AVG_DAILY", , "3M")</f>
        <v>100.34</v>
      </c>
      <c r="G1460" s="9" t="str">
        <f>_xll.SNL.Clients.Office.Excel.Functions.SPG(A1460, "IQ_SECTOR")</f>
        <v>Real Estate</v>
      </c>
      <c r="H1460" s="9" t="str">
        <f>_xll.SNL.Clients.Office.Excel.Functions.SPG(A1460, "IQ_INDUSTRY_GROUP")</f>
        <v>Equity Real Estate Investment Trusts (REITs)</v>
      </c>
      <c r="I1460" s="9" t="str">
        <f>_xll.SNL.Clients.Office.Excel.Functions.SPG(A1460, "IQ_INDUSTRY")</f>
        <v>Health Care REITs</v>
      </c>
      <c r="J1460" s="9" t="str">
        <f>_xll.SNL.Clients.Office.Excel.Functions.SPG(A1460, "IQ_PRIMARY_INDUSTRY")</f>
        <v>Health Care REITs</v>
      </c>
      <c r="K1460" s="9" t="str">
        <f>_xll.SNL.Clients.Office.Excel.Functions.SPG(A1460, "NAICS_CODE", "Primary")</f>
        <v>531110 - Lessors of Residential Buildings and Dwellings</v>
      </c>
      <c r="L1460" s="9" t="str">
        <f>_xll.SNL.Clients.Office.Excel.Functions.SPG(A1460, "SP_TOPICTAG")</f>
        <v/>
      </c>
      <c r="M1460" s="5">
        <f>_xll.SNL.Clients.Office.Excel.Functions.SPG(A1460, "SP_PCT_SHARES_OWNED_ALL_INSTITUTIONS")</f>
        <v>97.03</v>
      </c>
      <c r="N1460" s="9" t="str">
        <f>_xll.SNL.Clients.Office.Excel.Functions.SPG(A1460, "RD_CREDIT_RATING_GLOBAL", "Issuer Credit Rating", "Local Currency LT|0")</f>
        <v>BBB+</v>
      </c>
      <c r="O1460" s="9" t="str">
        <f>_xll.SNL.Clients.Office.Excel.Functions.SPG(A1460, "RD_CWOL_GLOBAL", "Issuer Credit Rating", "Local Currency LT|0")</f>
        <v>Positive</v>
      </c>
      <c r="P1460" s="9" t="str">
        <f>_xll.SNL.Clients.Office.Excel.Functions.SPG(A1460, "RD_RATING_ACTION_GLOBAL", "Issuer Credit Rating", "Local Currency LT|0")</f>
        <v>CreditWatch/Outlook (05/22/2024)</v>
      </c>
      <c r="Q1460" s="10">
        <f>_xll.SNL.Clients.Office.Excel.Functions.SPG(A1460, "RD_LAST_REVIEW_DATE_GLOBAL", "Issuer Credit Rating", "Local Currency LT")</f>
        <v>45435</v>
      </c>
      <c r="R1460" s="10">
        <f>_xll.SNL.Clients.Office.Excel.Functions.SPG(A1460, "RD_CREDIT_RATING_DATE_GLOBAL", "Issuer Credit Rating", "Local Currency LT|0")</f>
        <v>42676</v>
      </c>
      <c r="S1460" s="10">
        <f>_xll.SNL.Clients.Office.Excel.Functions.SPG(A1460, "RD_CREDIT_WATCH_OUTLOOK_DATE_GLOBAL", "Issuer Credit Rating", "Local Currency LT|0")</f>
        <v>45434</v>
      </c>
      <c r="T1460" s="13" t="str">
        <f>_xll.SNL.Clients.Office.Excel.Functions.SPG(A1460, "SP_BUSINESS_DESCRIPTION")</f>
        <v>Welltower Inc. (NYSE:WELL), a real estate investment trust ("REIT") and S&amp;P 500 company headquartered in Toledo, Ohio, is driving the transformation of health care infrastructure. Welltower invests with leading seniors housing operators, post-acute providers and health systems to fund the real estate infrastructure needed to scale innovative care delivery models and improve people's wellness and overall health care experience. Welltower owns interests in properties concentrated in major, high-growth markets in the United States, Canada and the United Kingdom, consisting of seniors housing and post-acute communities and outpatient medical properties.</v>
      </c>
    </row>
    <row r="1461" spans="1:20" x14ac:dyDescent="0.3">
      <c r="A1461" s="12" t="s">
        <v>1617</v>
      </c>
      <c r="B1461" s="10" t="str">
        <f>_xll.SNL.Clients.Office.Excel.Functions.SPG(A1461,"SP_IPO_DATE")</f>
        <v/>
      </c>
      <c r="C1461" s="5">
        <f>_xll.SNL.Clients.Office.Excel.Functions.SPG(A1461, "SP_VOLUME_AVG_WEEKLY_TO_SHARES_OUT", , "1M")</f>
        <v>6.486703982089101</v>
      </c>
      <c r="D1461" s="5">
        <f>_xll.SNL.Clients.Office.Excel.Functions.SPG(A1461, "SP_VOLUME_AVG_WEEKLY_TO_SHARES_OUT", , "3M")</f>
        <v>5.2026832623670103</v>
      </c>
      <c r="E1461" s="5">
        <f>_xll.SNL.Clients.Office.Excel.Functions.SPG(A1461, "SP_VOLUME_AVG_DAILY_TO_1YR_AVG_DAILY", , "1M")</f>
        <v>105.74</v>
      </c>
      <c r="F1461" s="5">
        <f>_xll.SNL.Clients.Office.Excel.Functions.SPG(A1461, "SP_VOLUME_AVG_DAILY_TO_1YR_AVG_DAILY", , "3M")</f>
        <v>84.81</v>
      </c>
      <c r="G1461" s="9" t="str">
        <f>_xll.SNL.Clients.Office.Excel.Functions.SPG(A1461, "IQ_SECTOR")</f>
        <v>Industrials</v>
      </c>
      <c r="H1461" s="9" t="str">
        <f>_xll.SNL.Clients.Office.Excel.Functions.SPG(A1461, "IQ_INDUSTRY_GROUP")</f>
        <v>Transportation</v>
      </c>
      <c r="I1461" s="9" t="str">
        <f>_xll.SNL.Clients.Office.Excel.Functions.SPG(A1461, "IQ_INDUSTRY")</f>
        <v>Ground Transportation</v>
      </c>
      <c r="J1461" s="9" t="str">
        <f>_xll.SNL.Clients.Office.Excel.Functions.SPG(A1461, "IQ_PRIMARY_INDUSTRY")</f>
        <v>Cargo Ground Transportation</v>
      </c>
      <c r="K1461" s="9" t="str">
        <f>_xll.SNL.Clients.Office.Excel.Functions.SPG(A1461, "NAICS_CODE", "Primary")</f>
        <v>484121 - General Freight Trucking, Long-Distance, Truckload</v>
      </c>
      <c r="L1461" s="9" t="str">
        <f>_xll.SNL.Clients.Office.Excel.Functions.SPG(A1461, "SP_TOPICTAG")</f>
        <v>Fleet Management; Freight Service; Last Mile Transportation</v>
      </c>
      <c r="M1461" s="5">
        <f>_xll.SNL.Clients.Office.Excel.Functions.SPG(A1461, "SP_PCT_SHARES_OWNED_ALL_INSTITUTIONS")</f>
        <v>99.24</v>
      </c>
      <c r="N1461" s="9" t="str">
        <f>_xll.SNL.Clients.Office.Excel.Functions.SPG(A1461, "RD_CREDIT_RATING_GLOBAL", "Issuer Credit Rating", "Local Currency LT|0")</f>
        <v/>
      </c>
      <c r="O1461" s="9" t="str">
        <f>_xll.SNL.Clients.Office.Excel.Functions.SPG(A1461, "RD_CWOL_GLOBAL", "Issuer Credit Rating", "Local Currency LT|0")</f>
        <v/>
      </c>
      <c r="P1461" s="9" t="str">
        <f>_xll.SNL.Clients.Office.Excel.Functions.SPG(A1461, "RD_RATING_ACTION_GLOBAL", "Issuer Credit Rating", "Local Currency LT|0")</f>
        <v/>
      </c>
      <c r="Q1461" s="10" t="str">
        <f>_xll.SNL.Clients.Office.Excel.Functions.SPG(A1461, "RD_LAST_REVIEW_DATE_GLOBAL", "Issuer Credit Rating", "Local Currency LT")</f>
        <v/>
      </c>
      <c r="R1461" s="10" t="str">
        <f>_xll.SNL.Clients.Office.Excel.Functions.SPG(A1461, "RD_CREDIT_RATING_DATE_GLOBAL", "Issuer Credit Rating", "Local Currency LT|0")</f>
        <v/>
      </c>
      <c r="S1461" s="10" t="str">
        <f>_xll.SNL.Clients.Office.Excel.Functions.SPG(A1461, "RD_CREDIT_WATCH_OUTLOOK_DATE_GLOBAL", "Issuer Credit Rating", "Local Currency LT|0")</f>
        <v/>
      </c>
      <c r="T1461" s="13" t="str">
        <f>_xll.SNL.Clients.Office.Excel.Functions.SPG(A1461, "SP_BUSINESS_DESCRIPTION")</f>
        <v>Werner Enterprises, Inc., together with its subsidiaries, engages in transporting truckload shipments of general commodities in interstate and intrastate commerce in the United States, Mexico, and internationally. The company operates through two segments, Truckload Transportation Services and Werner Logistics. The Truckload Transportation Services segment operates a fleet of medium-to-long-haul vans that transports various consumer nondurable products and other commodities in truckload quantities using dry van trailers; the expedited fleet, which offers time-sensitive truckload services using driver teams; a regional short-haul fleet that provides truckload van service in the United States; and temperature-controlled fleet, which offers truckload services for temperature-sensitive products using temperature-controlled trailers. This segment provides truckload services to retail distribution centers or manufacturing facilities using dry vans or trailers to transport retail store merchandise, consumer products, food and beverage products, and manufactured products. As of December 31, 2023, it had a fleet of 8,000 trucks, which included 7,740 company-operated, as well as 260 owned and operated by independent contractors; and 30,810 trailers that comprised dry vans, flatbeds, temperature-controlled, and other trailers. The Werner Logistics segment provides non-asset-based transportation and logistics services, including truck brokerage; logistics management services and solutions; rail transportation through alliances with rail and drayage providers; and residential and commercial deliveries of large or heavy items using liftgate straight trucks. As of December 31, 2023, this segment operated 35 drayage tractors and 115 delivery trucks. It also sells used trucks and trailers; and trades used trucks to original equipment manufacturers. The company was founded in 1956 and is headquartered in Omaha, Nebraska.</v>
      </c>
    </row>
    <row r="1462" spans="1:20" x14ac:dyDescent="0.3">
      <c r="A1462" s="12" t="s">
        <v>2030</v>
      </c>
      <c r="B1462" s="10">
        <f>_xll.SNL.Clients.Office.Excel.Functions.SPG(A1462,"SP_IPO_DATE")</f>
        <v>36293</v>
      </c>
      <c r="C1462" s="5">
        <f>_xll.SNL.Clients.Office.Excel.Functions.SPG(A1462, "SP_VOLUME_AVG_WEEKLY_TO_SHARES_OUT", , "1M")</f>
        <v>7.5603175410276782</v>
      </c>
      <c r="D1462" s="5">
        <f>_xll.SNL.Clients.Office.Excel.Functions.SPG(A1462, "SP_VOLUME_AVG_WEEKLY_TO_SHARES_OUT", , "3M")</f>
        <v>6.7879868804989547</v>
      </c>
      <c r="E1462" s="5">
        <f>_xll.SNL.Clients.Office.Excel.Functions.SPG(A1462, "SP_VOLUME_AVG_DAILY_TO_1YR_AVG_DAILY", , "1M")</f>
        <v>101.78</v>
      </c>
      <c r="F1462" s="5">
        <f>_xll.SNL.Clients.Office.Excel.Functions.SPG(A1462, "SP_VOLUME_AVG_DAILY_TO_1YR_AVG_DAILY", , "3M")</f>
        <v>91.38</v>
      </c>
      <c r="G1462" s="9" t="str">
        <f>_xll.SNL.Clients.Office.Excel.Functions.SPG(A1462, "IQ_SECTOR")</f>
        <v>Industrials</v>
      </c>
      <c r="H1462" s="9" t="str">
        <f>_xll.SNL.Clients.Office.Excel.Functions.SPG(A1462, "IQ_INDUSTRY_GROUP")</f>
        <v>Capital Goods</v>
      </c>
      <c r="I1462" s="9" t="str">
        <f>_xll.SNL.Clients.Office.Excel.Functions.SPG(A1462, "IQ_INDUSTRY")</f>
        <v>Trading Companies and Distributors</v>
      </c>
      <c r="J1462" s="9" t="str">
        <f>_xll.SNL.Clients.Office.Excel.Functions.SPG(A1462, "IQ_PRIMARY_INDUSTRY")</f>
        <v>Trading Companies and Distributors</v>
      </c>
      <c r="K1462" s="9" t="str">
        <f>_xll.SNL.Clients.Office.Excel.Functions.SPG(A1462, "NAICS_CODE", "Primary")</f>
        <v>423610 - Electrical Apparatus and Equipment, Wiring Supplies, and Related Equipment Merchant Wholesalers</v>
      </c>
      <c r="L1462" s="9" t="str">
        <f>_xll.SNL.Clients.Office.Excel.Functions.SPG(A1462, "SP_TOPICTAG")</f>
        <v>Authorization and Access Control; Data Protection; Industrial Automation; Network Security; Process Automation</v>
      </c>
      <c r="M1462" s="5">
        <f>_xll.SNL.Clients.Office.Excel.Functions.SPG(A1462, "SP_PCT_SHARES_OWNED_ALL_INSTITUTIONS")</f>
        <v>96.36</v>
      </c>
      <c r="N1462" s="9" t="str">
        <f>_xll.SNL.Clients.Office.Excel.Functions.SPG(A1462, "RD_CREDIT_RATING_GLOBAL", "Issuer Credit Rating", "Local Currency LT|0")</f>
        <v>BB</v>
      </c>
      <c r="O1462" s="9" t="str">
        <f>_xll.SNL.Clients.Office.Excel.Functions.SPG(A1462, "RD_CWOL_GLOBAL", "Issuer Credit Rating", "Local Currency LT|0")</f>
        <v>Stable</v>
      </c>
      <c r="P1462" s="9" t="str">
        <f>_xll.SNL.Clients.Office.Excel.Functions.SPG(A1462, "RD_RATING_ACTION_GLOBAL", "Issuer Credit Rating", "Local Currency LT|0")</f>
        <v>Upgrade | CreditWatch/Outlook (03/08/2022)</v>
      </c>
      <c r="Q1462" s="10">
        <f>_xll.SNL.Clients.Office.Excel.Functions.SPG(A1462, "RD_LAST_REVIEW_DATE_GLOBAL", "Issuer Credit Rating", "Local Currency LT")</f>
        <v>45698</v>
      </c>
      <c r="R1462" s="10">
        <f>_xll.SNL.Clients.Office.Excel.Functions.SPG(A1462, "RD_CREDIT_RATING_DATE_GLOBAL", "Issuer Credit Rating", "Local Currency LT|0")</f>
        <v>44628</v>
      </c>
      <c r="S1462" s="10">
        <f>_xll.SNL.Clients.Office.Excel.Functions.SPG(A1462, "RD_CREDIT_WATCH_OUTLOOK_DATE_GLOBAL", "Issuer Credit Rating", "Local Currency LT|0")</f>
        <v>44628</v>
      </c>
      <c r="T1462" s="13" t="str">
        <f>_xll.SNL.Clients.Office.Excel.Functions.SPG(A1462, "SP_BUSINESS_DESCRIPTION")</f>
        <v>WESCO International, Inc. provides business-to-business distribution, logistics services, and supply chain solutions in the United States, Canada, and internationally. It operates through three segments: Electrical &amp; Electronic Solutions (EES), Communications &amp; Security Solutions (CSS), and Utility and Broadband Solutions (UBS). The EES segment supplies products and supply chain solutions, including electrical equipment and supplies, automation and connected devices, security, lighting, wire and cable, and safety, as well as maintenance, repair, and operating (MRO) products. This segment also offers contractor solutions, direct and indirect manufacturing supply chain optimization programs, lighting and renewables advisory services, and digital and automation solutions. The CSS segment operates in the network infrastructure and security markets. This segment sells products directly to end-users or through various channels, including data communications contractors, security, network, professional audio/visual, and systems integrators. It also provides safety and energy management solutions. The UBS segment offers products and services to investor-owned utilities; public power companies; and service and wireless providers, broadband operators, and contractors. This segment’s products include wire and cables, transformers, transmission and distribution hardware, switches, protective devices, connectors, conduits, pole line hardware, racks, cabinets, safety and MRO products, and point-to-point wireless devices. This segment also provides various service solutions, including fiber project management, high and medium voltage project design and support, pre-wired meters and capacitor banks, meter testing and metering infrastructure installation, personal protective equipment dielectric testing, and tool repair, as well as emergency response, storage yard, materials, and logistics management. The company was founded in 1922 and is headquartered in Pittsburgh, Pennsylvania.</v>
      </c>
    </row>
    <row r="1463" spans="1:20" x14ac:dyDescent="0.3">
      <c r="A1463" s="12" t="s">
        <v>496</v>
      </c>
      <c r="B1463" s="10" t="str">
        <f>_xll.SNL.Clients.Office.Excel.Functions.SPG(A1463,"SP_IPO_DATE")</f>
        <v/>
      </c>
      <c r="C1463" s="5">
        <f>_xll.SNL.Clients.Office.Excel.Functions.SPG(A1463, "SP_VOLUME_AVG_WEEKLY_TO_SHARES_OUT", , "1M")</f>
        <v>5.9292650718609812</v>
      </c>
      <c r="D1463" s="5">
        <f>_xll.SNL.Clients.Office.Excel.Functions.SPG(A1463, "SP_VOLUME_AVG_WEEKLY_TO_SHARES_OUT", , "3M")</f>
        <v>4.399931114830224</v>
      </c>
      <c r="E1463" s="5">
        <f>_xll.SNL.Clients.Office.Excel.Functions.SPG(A1463, "SP_VOLUME_AVG_DAILY_TO_1YR_AVG_DAILY", , "1M")</f>
        <v>143.27000000000001</v>
      </c>
      <c r="F1463" s="5">
        <f>_xll.SNL.Clients.Office.Excel.Functions.SPG(A1463, "SP_VOLUME_AVG_DAILY_TO_1YR_AVG_DAILY", , "3M")</f>
        <v>106.32</v>
      </c>
      <c r="G1463" s="9" t="str">
        <f>_xll.SNL.Clients.Office.Excel.Functions.SPG(A1463, "IQ_SECTOR")</f>
        <v>Health Care</v>
      </c>
      <c r="H1463" s="9" t="str">
        <f>_xll.SNL.Clients.Office.Excel.Functions.SPG(A1463, "IQ_INDUSTRY_GROUP")</f>
        <v>Pharmaceuticals, Biotechnology and Life Sciences</v>
      </c>
      <c r="I1463" s="9" t="str">
        <f>_xll.SNL.Clients.Office.Excel.Functions.SPG(A1463, "IQ_INDUSTRY")</f>
        <v>Life Sciences Tools and Services</v>
      </c>
      <c r="J1463" s="9" t="str">
        <f>_xll.SNL.Clients.Office.Excel.Functions.SPG(A1463, "IQ_PRIMARY_INDUSTRY")</f>
        <v>Life Sciences Tools and Services</v>
      </c>
      <c r="K1463" s="9" t="str">
        <f>_xll.SNL.Clients.Office.Excel.Functions.SPG(A1463, "NAICS_CODE", "Primary")</f>
        <v>33911 - Medical Equipment and Supplies Manufacturing</v>
      </c>
      <c r="L1463" s="9" t="str">
        <f>_xll.SNL.Clients.Office.Excel.Functions.SPG(A1463, "SP_TOPICTAG")</f>
        <v>Health Diagnostics; Pain Management; Respiratory</v>
      </c>
      <c r="M1463" s="5">
        <f>_xll.SNL.Clients.Office.Excel.Functions.SPG(A1463, "SP_PCT_SHARES_OWNED_ALL_INSTITUTIONS")</f>
        <v>97.14</v>
      </c>
      <c r="N1463" s="9" t="str">
        <f>_xll.SNL.Clients.Office.Excel.Functions.SPG(A1463, "RD_CREDIT_RATING_GLOBAL", "Issuer Credit Rating", "Local Currency LT|0")</f>
        <v/>
      </c>
      <c r="O1463" s="9" t="str">
        <f>_xll.SNL.Clients.Office.Excel.Functions.SPG(A1463, "RD_CWOL_GLOBAL", "Issuer Credit Rating", "Local Currency LT|0")</f>
        <v/>
      </c>
      <c r="P1463" s="9" t="str">
        <f>_xll.SNL.Clients.Office.Excel.Functions.SPG(A1463, "RD_RATING_ACTION_GLOBAL", "Issuer Credit Rating", "Local Currency LT|0")</f>
        <v/>
      </c>
      <c r="Q1463" s="10" t="str">
        <f>_xll.SNL.Clients.Office.Excel.Functions.SPG(A1463, "RD_LAST_REVIEW_DATE_GLOBAL", "Issuer Credit Rating", "Local Currency LT")</f>
        <v/>
      </c>
      <c r="R1463" s="10" t="str">
        <f>_xll.SNL.Clients.Office.Excel.Functions.SPG(A1463, "RD_CREDIT_RATING_DATE_GLOBAL", "Issuer Credit Rating", "Local Currency LT|0")</f>
        <v/>
      </c>
      <c r="S1463" s="10" t="str">
        <f>_xll.SNL.Clients.Office.Excel.Functions.SPG(A1463, "RD_CREDIT_WATCH_OUTLOOK_DATE_GLOBAL", "Issuer Credit Rating", "Local Currency LT|0")</f>
        <v/>
      </c>
      <c r="T1463" s="13" t="str">
        <f>_xll.SNL.Clients.Office.Excel.Functions.SPG(A1463, "SP_BUSINESS_DESCRIPTION")</f>
        <v>West Pharmaceutical Services, Inc. designs, manufactures, and sells containment and delivery systems for injectable drugs and healthcare products in the Americas, Europe, the Middle East, Africa, and the Asia Pacific. It operates in two segments, Proprietary Products and Contract-Manufactured Products. The Proprietary Products segment offers stoppers and seals for injectable packaging systems; syringe and cartridge components, including custom solutions for the needs of injectable drug applications, as well as administration systems that enhance the safe delivery of drugs through advanced reconstitution, mixing, and transfer technologies; and films, coatings, washing, and vision inspection and sterilization processes and services to enhance the quality of packaging components. This segment also provides drug containment solutions, including Crystal Zenith, a cyclic olefin polymer in the form of vials, syringes, and cartridges; and self-injection devices; and a range of integrated solutions, including analytical lab services, pre-approval primary packaging support and engineering development, regulatory expertise, and after-sales technical support. This segment serves biologic, generic, and pharmaceutical drug companies. The Contract-Manufactured Products segment is involved in the design, manufacture, and automated assembly of devices used in surgical, diagnostic, ophthalmic, injectable, and other drug delivery systems, as well as consumer products. The company serves pharmaceutical, diagnostic, and medical device companies. It sells and distributes its products through its sales force and distribution network, contract sales agents, and regional distributors. West Pharmaceutical Services, Inc. was founded in 1923 and is headquartered in Exton, Pennsylvania.</v>
      </c>
    </row>
    <row r="1464" spans="1:20" x14ac:dyDescent="0.3">
      <c r="A1464" s="12" t="s">
        <v>1618</v>
      </c>
      <c r="B1464" s="10" t="str">
        <f>_xll.SNL.Clients.Office.Excel.Functions.SPG(A1464,"SP_IPO_DATE")</f>
        <v/>
      </c>
      <c r="C1464" s="5">
        <f>_xll.SNL.Clients.Office.Excel.Functions.SPG(A1464, "SP_VOLUME_AVG_WEEKLY_TO_SHARES_OUT", , "1M")</f>
        <v>2.0621780804969689</v>
      </c>
      <c r="D1464" s="5">
        <f>_xll.SNL.Clients.Office.Excel.Functions.SPG(A1464, "SP_VOLUME_AVG_WEEKLY_TO_SHARES_OUT", , "3M")</f>
        <v>2.0374624976447797</v>
      </c>
      <c r="E1464" s="5">
        <f>_xll.SNL.Clients.Office.Excel.Functions.SPG(A1464, "SP_VOLUME_AVG_DAILY_TO_1YR_AVG_DAILY", , "1M")</f>
        <v>93.05</v>
      </c>
      <c r="F1464" s="5">
        <f>_xll.SNL.Clients.Office.Excel.Functions.SPG(A1464, "SP_VOLUME_AVG_DAILY_TO_1YR_AVG_DAILY", , "3M")</f>
        <v>91.94</v>
      </c>
      <c r="G1464" s="9" t="str">
        <f>_xll.SNL.Clients.Office.Excel.Functions.SPG(A1464, "IQ_SECTOR")</f>
        <v>Financials</v>
      </c>
      <c r="H1464" s="9" t="str">
        <f>_xll.SNL.Clients.Office.Excel.Functions.SPG(A1464, "IQ_INDUSTRY_GROUP")</f>
        <v>Banks</v>
      </c>
      <c r="I1464" s="9" t="str">
        <f>_xll.SNL.Clients.Office.Excel.Functions.SPG(A1464, "IQ_INDUSTRY")</f>
        <v>Banks</v>
      </c>
      <c r="J1464" s="9" t="str">
        <f>_xll.SNL.Clients.Office.Excel.Functions.SPG(A1464, "IQ_PRIMARY_INDUSTRY")</f>
        <v>Regional Banks</v>
      </c>
      <c r="K1464" s="9" t="str">
        <f>_xll.SNL.Clients.Office.Excel.Functions.SPG(A1464, "NAICS_CODE", "Primary")</f>
        <v>522110 - Commercial Banking</v>
      </c>
      <c r="L1464" s="9" t="str">
        <f>_xll.SNL.Clients.Office.Excel.Functions.SPG(A1464, "SP_TOPICTAG")</f>
        <v>Consumer Lending</v>
      </c>
      <c r="M1464" s="5">
        <f>_xll.SNL.Clients.Office.Excel.Functions.SPG(A1464, "SP_PCT_SHARES_OWNED_ALL_INSTITUTIONS")</f>
        <v>77.7</v>
      </c>
      <c r="N1464" s="9" t="str">
        <f>_xll.SNL.Clients.Office.Excel.Functions.SPG(A1464, "RD_CREDIT_RATING_GLOBAL", "Issuer Credit Rating", "Local Currency LT|0")</f>
        <v/>
      </c>
      <c r="O1464" s="9" t="str">
        <f>_xll.SNL.Clients.Office.Excel.Functions.SPG(A1464, "RD_CWOL_GLOBAL", "Issuer Credit Rating", "Local Currency LT|0")</f>
        <v/>
      </c>
      <c r="P1464" s="9" t="str">
        <f>_xll.SNL.Clients.Office.Excel.Functions.SPG(A1464, "RD_RATING_ACTION_GLOBAL", "Issuer Credit Rating", "Local Currency LT|0")</f>
        <v/>
      </c>
      <c r="Q1464" s="10" t="str">
        <f>_xll.SNL.Clients.Office.Excel.Functions.SPG(A1464, "RD_LAST_REVIEW_DATE_GLOBAL", "Issuer Credit Rating", "Local Currency LT")</f>
        <v/>
      </c>
      <c r="R1464" s="10" t="str">
        <f>_xll.SNL.Clients.Office.Excel.Functions.SPG(A1464, "RD_CREDIT_RATING_DATE_GLOBAL", "Issuer Credit Rating", "Local Currency LT|0")</f>
        <v/>
      </c>
      <c r="S1464" s="10" t="str">
        <f>_xll.SNL.Clients.Office.Excel.Functions.SPG(A1464, "RD_CREDIT_WATCH_OUTLOOK_DATE_GLOBAL", "Issuer Credit Rating", "Local Currency LT|0")</f>
        <v/>
      </c>
      <c r="T1464" s="13" t="str">
        <f>_xll.SNL.Clients.Office.Excel.Functions.SPG(A1464, "SP_BUSINESS_DESCRIPTION")</f>
        <v>Westamerica Bancorporation operates as a bank holding company for the Westamerica Bank that provides various banking products and services to individual and commercial customers. The company accepts various deposit products, including retail savings and checking accounts, as well as certificates of deposit. Its loan portfolio includes commercial, commercial and residential real estate, real estate construction, and consumer installment loans, as well as indirect automobile loans. The company was formerly known as Independent Bankshares Corporation and changed its name to Westamerica Bancorporation in 1983. The company was founded in 1884 and is headquartered in San Rafael, California.</v>
      </c>
    </row>
    <row r="1465" spans="1:20" x14ac:dyDescent="0.3">
      <c r="A1465" s="12" t="s">
        <v>2031</v>
      </c>
      <c r="B1465" s="10">
        <f>_xll.SNL.Clients.Office.Excel.Functions.SPG(A1465,"SP_IPO_DATE")</f>
        <v>38532</v>
      </c>
      <c r="C1465" s="5">
        <f>_xll.SNL.Clients.Office.Excel.Functions.SPG(A1465, "SP_VOLUME_AVG_WEEKLY_TO_SHARES_OUT", , "1M")</f>
        <v>5.494134587077153</v>
      </c>
      <c r="D1465" s="5">
        <f>_xll.SNL.Clients.Office.Excel.Functions.SPG(A1465, "SP_VOLUME_AVG_WEEKLY_TO_SHARES_OUT", , "3M")</f>
        <v>4.6764493174580455</v>
      </c>
      <c r="E1465" s="5">
        <f>_xll.SNL.Clients.Office.Excel.Functions.SPG(A1465, "SP_VOLUME_AVG_DAILY_TO_1YR_AVG_DAILY", , "1M")</f>
        <v>100.55</v>
      </c>
      <c r="F1465" s="5">
        <f>_xll.SNL.Clients.Office.Excel.Functions.SPG(A1465, "SP_VOLUME_AVG_DAILY_TO_1YR_AVG_DAILY", , "3M")</f>
        <v>85.59</v>
      </c>
      <c r="G1465" s="9" t="str">
        <f>_xll.SNL.Clients.Office.Excel.Functions.SPG(A1465, "IQ_SECTOR")</f>
        <v>Financials</v>
      </c>
      <c r="H1465" s="9" t="str">
        <f>_xll.SNL.Clients.Office.Excel.Functions.SPG(A1465, "IQ_INDUSTRY_GROUP")</f>
        <v>Banks</v>
      </c>
      <c r="I1465" s="9" t="str">
        <f>_xll.SNL.Clients.Office.Excel.Functions.SPG(A1465, "IQ_INDUSTRY")</f>
        <v>Banks</v>
      </c>
      <c r="J1465" s="9" t="str">
        <f>_xll.SNL.Clients.Office.Excel.Functions.SPG(A1465, "IQ_PRIMARY_INDUSTRY")</f>
        <v>Regional Banks</v>
      </c>
      <c r="K1465" s="9" t="str">
        <f>_xll.SNL.Clients.Office.Excel.Functions.SPG(A1465, "NAICS_CODE", "Primary")</f>
        <v>522110 - Commercial Banking</v>
      </c>
      <c r="L1465" s="9" t="str">
        <f>_xll.SNL.Clients.Office.Excel.Functions.SPG(A1465, "SP_TOPICTAG")</f>
        <v>Consumer Lending</v>
      </c>
      <c r="M1465" s="5">
        <f>_xll.SNL.Clients.Office.Excel.Functions.SPG(A1465, "SP_PCT_SHARES_OWNED_ALL_INSTITUTIONS")</f>
        <v>90.93</v>
      </c>
      <c r="N1465" s="9" t="str">
        <f>_xll.SNL.Clients.Office.Excel.Functions.SPG(A1465, "RD_CREDIT_RATING_GLOBAL", "Issuer Credit Rating", "Local Currency LT|0")</f>
        <v/>
      </c>
      <c r="O1465" s="9" t="str">
        <f>_xll.SNL.Clients.Office.Excel.Functions.SPG(A1465, "RD_CWOL_GLOBAL", "Issuer Credit Rating", "Local Currency LT|0")</f>
        <v/>
      </c>
      <c r="P1465" s="9" t="str">
        <f>_xll.SNL.Clients.Office.Excel.Functions.SPG(A1465, "RD_RATING_ACTION_GLOBAL", "Issuer Credit Rating", "Local Currency LT|0")</f>
        <v/>
      </c>
      <c r="Q1465" s="10" t="str">
        <f>_xll.SNL.Clients.Office.Excel.Functions.SPG(A1465, "RD_LAST_REVIEW_DATE_GLOBAL", "Issuer Credit Rating", "Local Currency LT")</f>
        <v/>
      </c>
      <c r="R1465" s="10" t="str">
        <f>_xll.SNL.Clients.Office.Excel.Functions.SPG(A1465, "RD_CREDIT_RATING_DATE_GLOBAL", "Issuer Credit Rating", "Local Currency LT|0")</f>
        <v/>
      </c>
      <c r="S1465" s="10" t="str">
        <f>_xll.SNL.Clients.Office.Excel.Functions.SPG(A1465, "RD_CREDIT_WATCH_OUTLOOK_DATE_GLOBAL", "Issuer Credit Rating", "Local Currency LT|0")</f>
        <v/>
      </c>
      <c r="T1465" s="13" t="str">
        <f>_xll.SNL.Clients.Office.Excel.Functions.SPG(A1465, "SP_BUSINESS_DESCRIPTION")</f>
        <v>Western Alliance Bancorporation operates as the bank holding company for Western Alliance Bank that provides various banking products and related services primarily in Arizona, California, and Nevada. It operates through Commercial and Consumer Related segments. The company offers deposit products, including checking, savings, and money market accounts, as well as fixed-rate and fixed maturity certificates of deposit accounts; demand deposits; and treasury management and residential mortgage products and services. It also provides commercial and industrial loan products, such as working capital lines of credit, loans to technology companies, inventory and accounts receivable lines, mortgage warehouse lines, equipment loans and leases, and other commercial loans; commercial real estate loans, which are secured by multi-family residential properties, professional offices, industrial facilities, retail centers, hotels, and other commercial properties; construction and land development loans for single family and multi-family residential projects, industrial/warehouse properties, office buildings, retail centers, medical office facilities, and residential lot developments; and consumer loans. In addition, the company provides other financial services, such as internet banking, wire transfers, electronic bill payment and presentment, funds transfer and other digital payment offerings, lock box services, courier, and cash management services. Further, the company holds certain investment securities, municipal and non-profit loans, and leases; invests primarily in low-income housing tax credits and small business investment corporations; and holds certain real estate loans and related securities. Western Alliance Bancorporation was founded in 1994 and is headquartered in Phoenix, Arizona.</v>
      </c>
    </row>
    <row r="1466" spans="1:20" x14ac:dyDescent="0.3">
      <c r="A1466" s="12" t="s">
        <v>497</v>
      </c>
      <c r="B1466" s="10" t="str">
        <f>_xll.SNL.Clients.Office.Excel.Functions.SPG(A1466,"SP_IPO_DATE")</f>
        <v/>
      </c>
      <c r="C1466" s="5">
        <f>_xll.SNL.Clients.Office.Excel.Functions.SPG(A1466, "SP_VOLUME_AVG_WEEKLY_TO_SHARES_OUT", , "1M")</f>
        <v>10.299638262252653</v>
      </c>
      <c r="D1466" s="5">
        <f>_xll.SNL.Clients.Office.Excel.Functions.SPG(A1466, "SP_VOLUME_AVG_WEEKLY_TO_SHARES_OUT", , "3M")</f>
        <v>8.5314032262147954</v>
      </c>
      <c r="E1466" s="5">
        <f>_xll.SNL.Clients.Office.Excel.Functions.SPG(A1466, "SP_VOLUME_AVG_DAILY_TO_1YR_AVG_DAILY", , "1M")</f>
        <v>121.29</v>
      </c>
      <c r="F1466" s="5">
        <f>_xll.SNL.Clients.Office.Excel.Functions.SPG(A1466, "SP_VOLUME_AVG_DAILY_TO_1YR_AVG_DAILY", , "3M")</f>
        <v>100.47</v>
      </c>
      <c r="G1466" s="9" t="str">
        <f>_xll.SNL.Clients.Office.Excel.Functions.SPG(A1466, "IQ_SECTOR")</f>
        <v>Information Technology</v>
      </c>
      <c r="H1466" s="9" t="str">
        <f>_xll.SNL.Clients.Office.Excel.Functions.SPG(A1466, "IQ_INDUSTRY_GROUP")</f>
        <v>Technology Hardware and Equipment</v>
      </c>
      <c r="I1466" s="9" t="str">
        <f>_xll.SNL.Clients.Office.Excel.Functions.SPG(A1466, "IQ_INDUSTRY")</f>
        <v>Technology Hardware, Storage and Peripherals</v>
      </c>
      <c r="J1466" s="9" t="str">
        <f>_xll.SNL.Clients.Office.Excel.Functions.SPG(A1466, "IQ_PRIMARY_INDUSTRY")</f>
        <v>Technology Hardware, Storage and Peripherals</v>
      </c>
      <c r="K1466" s="9" t="str">
        <f>_xll.SNL.Clients.Office.Excel.Functions.SPG(A1466, "NAICS_CODE", "Primary")</f>
        <v>334112 - Computer Storage Device Manufacturing</v>
      </c>
      <c r="L1466" s="9" t="str">
        <f>_xll.SNL.Clients.Office.Excel.Functions.SPG(A1466, "SP_TOPICTAG")</f>
        <v>Flash Storage; Data Protection; Cloud Infrastructure; Cloud Storage; Data Centers and Facilities; Storage Management; Data Center Technology</v>
      </c>
      <c r="M1466" s="5">
        <f>_xll.SNL.Clients.Office.Excel.Functions.SPG(A1466, "SP_PCT_SHARES_OWNED_ALL_INSTITUTIONS")</f>
        <v>98.38</v>
      </c>
      <c r="N1466" s="9" t="str">
        <f>_xll.SNL.Clients.Office.Excel.Functions.SPG(A1466, "RD_CREDIT_RATING_GLOBAL", "Issuer Credit Rating", "Local Currency LT|0")</f>
        <v>BB</v>
      </c>
      <c r="O1466" s="9" t="str">
        <f>_xll.SNL.Clients.Office.Excel.Functions.SPG(A1466, "RD_CWOL_GLOBAL", "Issuer Credit Rating", "Local Currency LT|0")</f>
        <v>Watch Neg</v>
      </c>
      <c r="P1466" s="9" t="str">
        <f>_xll.SNL.Clients.Office.Excel.Functions.SPG(A1466, "RD_RATING_ACTION_GLOBAL", "Issuer Credit Rating", "Local Currency LT|0")</f>
        <v>CreditWatch/Outlook (10/31/2023)</v>
      </c>
      <c r="Q1466" s="10">
        <f>_xll.SNL.Clients.Office.Excel.Functions.SPG(A1466, "RD_LAST_REVIEW_DATE_GLOBAL", "Issuer Credit Rating", "Local Currency LT")</f>
        <v>45432</v>
      </c>
      <c r="R1466" s="10">
        <f>_xll.SNL.Clients.Office.Excel.Functions.SPG(A1466, "RD_CREDIT_RATING_DATE_GLOBAL", "Issuer Credit Rating", "Local Currency LT|0")</f>
        <v>44872</v>
      </c>
      <c r="S1466" s="10">
        <f>_xll.SNL.Clients.Office.Excel.Functions.SPG(A1466, "RD_CREDIT_WATCH_OUTLOOK_DATE_GLOBAL", "Issuer Credit Rating", "Local Currency LT|0")</f>
        <v>45230</v>
      </c>
      <c r="T1466" s="13" t="str">
        <f>_xll.SNL.Clients.Office.Excel.Functions.SPG(A1466, "SP_BUSINESS_DESCRIPTION")</f>
        <v>Western Digital Corporation develops, manufactures, and sells data storage devices and solutions in the United States, China, Hong Kong, Europe, the Middle East, Africa, rest of Asia, and internationally. It offers client devices, including hard disk drives (HDDs) and solid state drives (SSDs) for desktop and notebook personal computers (PCs), gaming consoles, and set top boxes; and flash-based embedded storage products for mobile phones, tablets, notebook PCs, and other portable and wearable devices, as well as automotive, Internet of Things, industrial, and connected home applications. The company also provides enterprise HDDs; enterprise SSDs consisting of flash-based SSDs and software solutions for use in enterprise servers, online transactions, artificial intelligence-related workloads, data analysis, and other enterprise applications; and data storage platforms. In addition, it offers external HDD storage products in mobile and desktop form; client portable SSDs; removable cards that are used in consumer devices comprising mobile phones, tablets, imaging systems, and cameras and smart video systems; universal serial bus flash drives for use in the computing and consumer markets; and wireless drive products used in-field backup of created content, as well as wireless streaming of high-definition movies, photos, music, documents to tablets, smartphones, and PCs. The company sells its products under the Western Digital, SanDisk, and WD brands to original equipment manufacturers, distributors, dealers, resellers, and retailers. Western Digital Corporation was founded in 1970 and is headquartered in San Jose, California.</v>
      </c>
    </row>
    <row r="1467" spans="1:20" x14ac:dyDescent="0.3">
      <c r="A1467" s="12" t="s">
        <v>498</v>
      </c>
      <c r="B1467" s="10" t="str">
        <f>_xll.SNL.Clients.Office.Excel.Functions.SPG(A1467,"SP_IPO_DATE")</f>
        <v/>
      </c>
      <c r="C1467" s="5">
        <f>_xll.SNL.Clients.Office.Excel.Functions.SPG(A1467, "SP_VOLUME_AVG_WEEKLY_TO_SHARES_OUT", , "1M")</f>
        <v>3.261899967913561</v>
      </c>
      <c r="D1467" s="5">
        <f>_xll.SNL.Clients.Office.Excel.Functions.SPG(A1467, "SP_VOLUME_AVG_WEEKLY_TO_SHARES_OUT", , "3M")</f>
        <v>3.2009448246195138</v>
      </c>
      <c r="E1467" s="5">
        <f>_xll.SNL.Clients.Office.Excel.Functions.SPG(A1467, "SP_VOLUME_AVG_DAILY_TO_1YR_AVG_DAILY", , "1M")</f>
        <v>102.64</v>
      </c>
      <c r="F1467" s="5">
        <f>_xll.SNL.Clients.Office.Excel.Functions.SPG(A1467, "SP_VOLUME_AVG_DAILY_TO_1YR_AVG_DAILY", , "3M")</f>
        <v>100.72</v>
      </c>
      <c r="G1467" s="9" t="str">
        <f>_xll.SNL.Clients.Office.Excel.Functions.SPG(A1467, "IQ_SECTOR")</f>
        <v>Industrials</v>
      </c>
      <c r="H1467" s="9" t="str">
        <f>_xll.SNL.Clients.Office.Excel.Functions.SPG(A1467, "IQ_INDUSTRY_GROUP")</f>
        <v>Capital Goods</v>
      </c>
      <c r="I1467" s="9" t="str">
        <f>_xll.SNL.Clients.Office.Excel.Functions.SPG(A1467, "IQ_INDUSTRY")</f>
        <v>Machinery</v>
      </c>
      <c r="J1467" s="9" t="str">
        <f>_xll.SNL.Clients.Office.Excel.Functions.SPG(A1467, "IQ_PRIMARY_INDUSTRY")</f>
        <v>Construction Machinery and Heavy Transportation Equipment</v>
      </c>
      <c r="K1467" s="9" t="str">
        <f>_xll.SNL.Clients.Office.Excel.Functions.SPG(A1467, "NAICS_CODE", "Primary")</f>
        <v>336510 - Railroad Rolling Stock Manufacturing</v>
      </c>
      <c r="L1467" s="9" t="str">
        <f>_xll.SNL.Clients.Office.Excel.Functions.SPG(A1467, "SP_TOPICTAG")</f>
        <v>Fleet Management; Freight Service; Industrial Automation; Marine Transportation; Sensors; Electric Vehicle; Passenger Aircraft Manufacturing</v>
      </c>
      <c r="M1467" s="5">
        <f>_xll.SNL.Clients.Office.Excel.Functions.SPG(A1467, "SP_PCT_SHARES_OWNED_ALL_INSTITUTIONS")</f>
        <v>93.86</v>
      </c>
      <c r="N1467" s="9" t="str">
        <f>_xll.SNL.Clients.Office.Excel.Functions.SPG(A1467, "RD_CREDIT_RATING_GLOBAL", "Issuer Credit Rating", "Local Currency LT|0")</f>
        <v>BBB</v>
      </c>
      <c r="O1467" s="9" t="str">
        <f>_xll.SNL.Clients.Office.Excel.Functions.SPG(A1467, "RD_CWOL_GLOBAL", "Issuer Credit Rating", "Local Currency LT|0")</f>
        <v>Stable</v>
      </c>
      <c r="P1467" s="9" t="str">
        <f>_xll.SNL.Clients.Office.Excel.Functions.SPG(A1467, "RD_RATING_ACTION_GLOBAL", "Issuer Credit Rating", "Local Currency LT|0")</f>
        <v>Upgrade | CreditWatch/Outlook (02/26/2024)</v>
      </c>
      <c r="Q1467" s="10">
        <f>_xll.SNL.Clients.Office.Excel.Functions.SPG(A1467, "RD_LAST_REVIEW_DATE_GLOBAL", "Issuer Credit Rating", "Local Currency LT")</f>
        <v>45356</v>
      </c>
      <c r="R1467" s="10">
        <f>_xll.SNL.Clients.Office.Excel.Functions.SPG(A1467, "RD_CREDIT_RATING_DATE_GLOBAL", "Issuer Credit Rating", "Local Currency LT|0")</f>
        <v>45348</v>
      </c>
      <c r="S1467" s="10">
        <f>_xll.SNL.Clients.Office.Excel.Functions.SPG(A1467, "RD_CREDIT_WATCH_OUTLOOK_DATE_GLOBAL", "Issuer Credit Rating", "Local Currency LT|0")</f>
        <v>45348</v>
      </c>
      <c r="T1467" s="13" t="str">
        <f>_xll.SNL.Clients.Office.Excel.Functions.SPG(A1467, "SP_BUSINESS_DESCRIPTION")</f>
        <v>Westinghouse Air Brake Technologies Corporation provides technology-based locomotives, equipment, systems, and services for the freight rail and passenger transit industries worldwide. It offers diesel-electric and liquid natural gas-powered locomotives; engines, electric motors, and propulsion systems; and marine and mining products. The company also offers positive train control equipment; electronically controlled pneumatic braking products; railway electronics; signal design and engineering services; distributed locomotive power, train cruise controls, and train remote controls; industrial/mobile Internet of Things hardware and software, edge-to-cloud, on and off-board analytics and rules, and asset performance management solutions; rail and shipper transportation management, and port visibility and optimization solutions; and network optimization solutions. It provides freight car trucks, braking equipment, and related components; air compressors and dryers, as well as heating, ventilation, and air conditioning (HVAC) systems; heat transfer components and systems; custom engineered burners and combustion systems; rail gear, signaling, and switch products; and turbochargers. The company also offers various services, such as freight locomotive overhauls, modernizations, and refurbishment; locomotive and car maintenance; transit locomotive and car overhaul; unit exchange of locomotive components; long term parts arrangements; and maintenance of way equipment and services. It provides railway and freight braking equipment and related components; brake shoes, discs, and pads; HVAC equipment; access and platform screen doors; pantographs; auxiliary power converters and battery chargers; passenger information systems and closed-circuit television; signaling and railway electric relays; and doors, window assemblies, accessibility lifts, ramps, and electric charging solutions for buses. The company was founded in 1869 and is headquartered in Pittsburgh, Pennsylvania.</v>
      </c>
    </row>
    <row r="1468" spans="1:20" x14ac:dyDescent="0.3">
      <c r="A1468" s="12" t="s">
        <v>2032</v>
      </c>
      <c r="B1468" s="10">
        <f>_xll.SNL.Clients.Office.Excel.Functions.SPG(A1468,"SP_IPO_DATE")</f>
        <v>38209</v>
      </c>
      <c r="C1468" s="5">
        <f>_xll.SNL.Clients.Office.Excel.Functions.SPG(A1468, "SP_VOLUME_AVG_WEEKLY_TO_SHARES_OUT", , "1M")</f>
        <v>2.0739689132962575</v>
      </c>
      <c r="D1468" s="5">
        <f>_xll.SNL.Clients.Office.Excel.Functions.SPG(A1468, "SP_VOLUME_AVG_WEEKLY_TO_SHARES_OUT", , "3M")</f>
        <v>2.1811362757382375</v>
      </c>
      <c r="E1468" s="5">
        <f>_xll.SNL.Clients.Office.Excel.Functions.SPG(A1468, "SP_VOLUME_AVG_DAILY_TO_1YR_AVG_DAILY", , "1M")</f>
        <v>107.92</v>
      </c>
      <c r="F1468" s="5">
        <f>_xll.SNL.Clients.Office.Excel.Functions.SPG(A1468, "SP_VOLUME_AVG_DAILY_TO_1YR_AVG_DAILY", , "3M")</f>
        <v>113.5</v>
      </c>
      <c r="G1468" s="9" t="str">
        <f>_xll.SNL.Clients.Office.Excel.Functions.SPG(A1468, "IQ_SECTOR")</f>
        <v>Materials</v>
      </c>
      <c r="H1468" s="9" t="str">
        <f>_xll.SNL.Clients.Office.Excel.Functions.SPG(A1468, "IQ_INDUSTRY_GROUP")</f>
        <v>Materials</v>
      </c>
      <c r="I1468" s="9" t="str">
        <f>_xll.SNL.Clients.Office.Excel.Functions.SPG(A1468, "IQ_INDUSTRY")</f>
        <v>Chemicals</v>
      </c>
      <c r="J1468" s="9" t="str">
        <f>_xll.SNL.Clients.Office.Excel.Functions.SPG(A1468, "IQ_PRIMARY_INDUSTRY")</f>
        <v>Commodity Chemicals</v>
      </c>
      <c r="K1468" s="9" t="str">
        <f>_xll.SNL.Clients.Office.Excel.Functions.SPG(A1468, "NAICS_CODE", "Primary")</f>
        <v>325 - Chemical Manufacturing</v>
      </c>
      <c r="L1468" s="9" t="str">
        <f>_xll.SNL.Clients.Office.Excel.Functions.SPG(A1468, "SP_TOPICTAG")</f>
        <v>Environmental Engineering; Pollution Control; Water Purification</v>
      </c>
      <c r="M1468" s="5">
        <f>_xll.SNL.Clients.Office.Excel.Functions.SPG(A1468, "SP_PCT_SHARES_OWNED_ALL_INSTITUTIONS")</f>
        <v>27.61</v>
      </c>
      <c r="N1468" s="9" t="str">
        <f>_xll.SNL.Clients.Office.Excel.Functions.SPG(A1468, "RD_CREDIT_RATING_GLOBAL", "Issuer Credit Rating", "Local Currency LT|0")</f>
        <v>BBB+</v>
      </c>
      <c r="O1468" s="9" t="str">
        <f>_xll.SNL.Clients.Office.Excel.Functions.SPG(A1468, "RD_CWOL_GLOBAL", "Issuer Credit Rating", "Local Currency LT|0")</f>
        <v>Stable</v>
      </c>
      <c r="P1468" s="9" t="str">
        <f>_xll.SNL.Clients.Office.Excel.Functions.SPG(A1468, "RD_RATING_ACTION_GLOBAL", "Issuer Credit Rating", "Local Currency LT|0")</f>
        <v>Upgrade | CreditWatch/Outlook (06/27/2024)</v>
      </c>
      <c r="Q1468" s="10">
        <f>_xll.SNL.Clients.Office.Excel.Functions.SPG(A1468, "RD_LAST_REVIEW_DATE_GLOBAL", "Issuer Credit Rating", "Local Currency LT")</f>
        <v>45685</v>
      </c>
      <c r="R1468" s="10">
        <f>_xll.SNL.Clients.Office.Excel.Functions.SPG(A1468, "RD_CREDIT_RATING_DATE_GLOBAL", "Issuer Credit Rating", "Local Currency LT|0")</f>
        <v>45470</v>
      </c>
      <c r="S1468" s="10">
        <f>_xll.SNL.Clients.Office.Excel.Functions.SPG(A1468, "RD_CREDIT_WATCH_OUTLOOK_DATE_GLOBAL", "Issuer Credit Rating", "Local Currency LT|0")</f>
        <v>45470</v>
      </c>
      <c r="T1468" s="13" t="str">
        <f>_xll.SNL.Clients.Office.Excel.Functions.SPG(A1468, "SP_BUSINESS_DESCRIPTION")</f>
        <v>Westlake Corporation engages in the manufacture and marketing of performance and essential materials, and housing and infrastructure products in the United States, Canada, Germany, China, Mexico, Brazil, France, Italy, Taiwan, and internationally. The company operates through two segments: Performance and Essential Materials and Housing and Infrastructure Products. The Performance and Essential Materials segment offers ethylene, polyethylene, styrene, chlorinated derivative products, ethylene dichloride, vinyl chloride monomer, polyvinyl chloride (PVC), epoxy specialty resins, and base epoxy resins and intermediaries, as well as chlor-alkali, such as chlorine and caustic soda. The Housing and Infrastructure Products segment provides residential PVC sidings; PVC trim and mouldings; architectural stone veneers; windows; PVC decking; PVC films for various inflatables, wallcovering, and tape and roofing applications; polymer composite and cement roof tiles; PVC pipes and fittings for various water, sewer, electrical, and industrial applications; PVC compounds used in various housing, medical, and automobile products; and consumer and commercial products, such as landscape edging; industrial, home, and office matting; marine dock edging; and masonry joint controls. It offers its products to chemical processors, plastics fabricators, small construction contractors, municipalities, and supply warehouses for use in various consumer and industrial markets, including residential construction, flexible and rigid packaging, automotive products, healthcare products, water treatment, wind turbines, and coatings, as well as other durable and non-durable goods. The company was formerly known as Westlake Chemical Corporation and changed its name to Westlake Corporation in February 2022. Westlake Corporation was founded in 1986 and is headquartered in Houston, Texas. Westlake Corporation operates as a subsidiary of TTWF LP.</v>
      </c>
    </row>
    <row r="1469" spans="1:20" x14ac:dyDescent="0.3">
      <c r="A1469" s="12" t="s">
        <v>2033</v>
      </c>
      <c r="B1469" s="10">
        <f>_xll.SNL.Clients.Office.Excel.Functions.SPG(A1469,"SP_IPO_DATE")</f>
        <v>38398</v>
      </c>
      <c r="C1469" s="5">
        <f>_xll.SNL.Clients.Office.Excel.Functions.SPG(A1469, "SP_VOLUME_AVG_WEEKLY_TO_SHARES_OUT", , "1M")</f>
        <v>7.1283900144887262</v>
      </c>
      <c r="D1469" s="5">
        <f>_xll.SNL.Clients.Office.Excel.Functions.SPG(A1469, "SP_VOLUME_AVG_WEEKLY_TO_SHARES_OUT", , "3M")</f>
        <v>5.5490242110208605</v>
      </c>
      <c r="E1469" s="5">
        <f>_xll.SNL.Clients.Office.Excel.Functions.SPG(A1469, "SP_VOLUME_AVG_DAILY_TO_1YR_AVG_DAILY", , "1M")</f>
        <v>149.6</v>
      </c>
      <c r="F1469" s="5">
        <f>_xll.SNL.Clients.Office.Excel.Functions.SPG(A1469, "SP_VOLUME_AVG_DAILY_TO_1YR_AVG_DAILY", , "3M")</f>
        <v>116.45</v>
      </c>
      <c r="G1469" s="9" t="str">
        <f>_xll.SNL.Clients.Office.Excel.Functions.SPG(A1469, "IQ_SECTOR")</f>
        <v>Financials</v>
      </c>
      <c r="H1469" s="9" t="str">
        <f>_xll.SNL.Clients.Office.Excel.Functions.SPG(A1469, "IQ_INDUSTRY_GROUP")</f>
        <v>Financial Services</v>
      </c>
      <c r="I1469" s="9" t="str">
        <f>_xll.SNL.Clients.Office.Excel.Functions.SPG(A1469, "IQ_INDUSTRY")</f>
        <v>Financial Services</v>
      </c>
      <c r="J1469" s="9" t="str">
        <f>_xll.SNL.Clients.Office.Excel.Functions.SPG(A1469, "IQ_PRIMARY_INDUSTRY")</f>
        <v>Transaction and Payment Processing Services</v>
      </c>
      <c r="K1469" s="9" t="str">
        <f>_xll.SNL.Clients.Office.Excel.Functions.SPG(A1469, "NAICS_CODE", "Primary")</f>
        <v>522320 - Financial Transactions Processing, Reserve, and Clearinghouse Activities</v>
      </c>
      <c r="L1469" s="9" t="str">
        <f>_xll.SNL.Clients.Office.Excel.Functions.SPG(A1469, "SP_TOPICTAG")</f>
        <v>Customer Relationship Management; Data Integration; Data Protection; Fintech; Invoice Management Software; Online Payments; Process Automation; Software Development</v>
      </c>
      <c r="M1469" s="5">
        <f>_xll.SNL.Clients.Office.Excel.Functions.SPG(A1469, "SP_PCT_SHARES_OWNED_ALL_INSTITUTIONS")</f>
        <v>97.42</v>
      </c>
      <c r="N1469" s="9" t="str">
        <f>_xll.SNL.Clients.Office.Excel.Functions.SPG(A1469, "RD_CREDIT_RATING_GLOBAL", "Issuer Credit Rating", "Local Currency LT|0")</f>
        <v>BB-</v>
      </c>
      <c r="O1469" s="9" t="str">
        <f>_xll.SNL.Clients.Office.Excel.Functions.SPG(A1469, "RD_CWOL_GLOBAL", "Issuer Credit Rating", "Local Currency LT|0")</f>
        <v>Stable</v>
      </c>
      <c r="P1469" s="9" t="str">
        <f>_xll.SNL.Clients.Office.Excel.Functions.SPG(A1469, "RD_RATING_ACTION_GLOBAL", "Issuer Credit Rating", "Local Currency LT|0")</f>
        <v>CreditWatch/Outlook (06/23/2022)</v>
      </c>
      <c r="Q1469" s="10">
        <f>_xll.SNL.Clients.Office.Excel.Functions.SPG(A1469, "RD_LAST_REVIEW_DATE_GLOBAL", "Issuer Credit Rating", "Local Currency LT")</f>
        <v>45460</v>
      </c>
      <c r="R1469" s="10">
        <f>_xll.SNL.Clients.Office.Excel.Functions.SPG(A1469, "RD_CREDIT_RATING_DATE_GLOBAL", "Issuer Credit Rating", "Local Currency LT|0")</f>
        <v>41837</v>
      </c>
      <c r="S1469" s="10">
        <f>_xll.SNL.Clients.Office.Excel.Functions.SPG(A1469, "RD_CREDIT_WATCH_OUTLOOK_DATE_GLOBAL", "Issuer Credit Rating", "Local Currency LT|0")</f>
        <v>44735</v>
      </c>
      <c r="T1469" s="13" t="str">
        <f>_xll.SNL.Clients.Office.Excel.Functions.SPG(A1469, "SP_BUSINESS_DESCRIPTION")</f>
        <v>WEX Inc. operates a commerce platform in the United States and internationally. The Mobility segment offers fleet vehicle payment solutions, transaction processing, and information management services; and provides account activation and account retention services; authorization and billing inquiries, and account maintenance services; account management; credit and collections services; merchant services; analytics solutions; and ancillary services and offerings. This segment markets its products directly and indirectly to businesses and government agencies with fleets of commercial vehicles; and indirectly through co-branded and private label relationships. The Corporate Payments segment provides payment solutions, including embedded payments; and accounts payable automation and spend management solutions. This segment also markets its products directly and indirectly to customers in travel, fintech, insurance, consumer bill pay, and media verticals. The Benefits Solutions segment offers software-as-a-service (SaaS) platform for consumer directed healthcare benefits and full-service benefit enrollment solutions. In addition, its SaaS platform includes embedded payment solutions and plan administration services for consumer-directed health benefits; COBRA accounts; and benefit enrollment and administration services. Further, it offers custodial and depository services for health savings accounts; and markets its products through third-party administrators, financial institutions, payroll providers, and health plans. The company was formerly known as Wright Express Corporation and changed its name to WEX Inc. in October 2012. WEX Inc. was founded in 1983 and is based in Portland, Maine.</v>
      </c>
    </row>
    <row r="1470" spans="1:20" x14ac:dyDescent="0.3">
      <c r="A1470" s="12" t="s">
        <v>499</v>
      </c>
      <c r="B1470" s="10" t="str">
        <f>_xll.SNL.Clients.Office.Excel.Functions.SPG(A1470,"SP_IPO_DATE")</f>
        <v/>
      </c>
      <c r="C1470" s="5">
        <f>_xll.SNL.Clients.Office.Excel.Functions.SPG(A1470, "SP_VOLUME_AVG_WEEKLY_TO_SHARES_OUT", , "1M")</f>
        <v>2.402976530802031</v>
      </c>
      <c r="D1470" s="5">
        <f>_xll.SNL.Clients.Office.Excel.Functions.SPG(A1470, "SP_VOLUME_AVG_WEEKLY_TO_SHARES_OUT", , "3M")</f>
        <v>2.3658662684359655</v>
      </c>
      <c r="E1470" s="5">
        <f>_xll.SNL.Clients.Office.Excel.Functions.SPG(A1470, "SP_VOLUME_AVG_DAILY_TO_1YR_AVG_DAILY", , "1M")</f>
        <v>97.23</v>
      </c>
      <c r="F1470" s="5">
        <f>_xll.SNL.Clients.Office.Excel.Functions.SPG(A1470, "SP_VOLUME_AVG_DAILY_TO_1YR_AVG_DAILY", , "3M")</f>
        <v>95.73</v>
      </c>
      <c r="G1470" s="9" t="str">
        <f>_xll.SNL.Clients.Office.Excel.Functions.SPG(A1470, "IQ_SECTOR")</f>
        <v>Real Estate</v>
      </c>
      <c r="H1470" s="9" t="str">
        <f>_xll.SNL.Clients.Office.Excel.Functions.SPG(A1470, "IQ_INDUSTRY_GROUP")</f>
        <v>Equity Real Estate Investment Trusts (REITs)</v>
      </c>
      <c r="I1470" s="9" t="str">
        <f>_xll.SNL.Clients.Office.Excel.Functions.SPG(A1470, "IQ_INDUSTRY")</f>
        <v>Specialized REITs</v>
      </c>
      <c r="J1470" s="9" t="str">
        <f>_xll.SNL.Clients.Office.Excel.Functions.SPG(A1470, "IQ_PRIMARY_INDUSTRY")</f>
        <v>Timber REITs</v>
      </c>
      <c r="K1470" s="9" t="str">
        <f>_xll.SNL.Clients.Office.Excel.Functions.SPG(A1470, "NAICS_CODE", "Primary")</f>
        <v>321211 - Hardwood Veneer and Plywood Manufacturing</v>
      </c>
      <c r="L1470" s="9" t="str">
        <f>_xll.SNL.Clients.Office.Excel.Functions.SPG(A1470, "SP_TOPICTAG")</f>
        <v>Biomass Energy</v>
      </c>
      <c r="M1470" s="5">
        <f>_xll.SNL.Clients.Office.Excel.Functions.SPG(A1470, "SP_PCT_SHARES_OWNED_ALL_INSTITUTIONS")</f>
        <v>89.63</v>
      </c>
      <c r="N1470" s="9" t="str">
        <f>_xll.SNL.Clients.Office.Excel.Functions.SPG(A1470, "RD_CREDIT_RATING_GLOBAL", "Issuer Credit Rating", "Local Currency LT|0")</f>
        <v>BBB</v>
      </c>
      <c r="O1470" s="9" t="str">
        <f>_xll.SNL.Clients.Office.Excel.Functions.SPG(A1470, "RD_CWOL_GLOBAL", "Issuer Credit Rating", "Local Currency LT|0")</f>
        <v>Stable</v>
      </c>
      <c r="P1470" s="9" t="str">
        <f>_xll.SNL.Clients.Office.Excel.Functions.SPG(A1470, "RD_RATING_ACTION_GLOBAL", "Issuer Credit Rating", "Local Currency LT|0")</f>
        <v>Upgrade | CreditWatch/Outlook (12/03/2020)</v>
      </c>
      <c r="Q1470" s="10">
        <f>_xll.SNL.Clients.Office.Excel.Functions.SPG(A1470, "RD_LAST_REVIEW_DATE_GLOBAL", "Issuer Credit Rating", "Local Currency LT")</f>
        <v>45385</v>
      </c>
      <c r="R1470" s="10">
        <f>_xll.SNL.Clients.Office.Excel.Functions.SPG(A1470, "RD_CREDIT_RATING_DATE_GLOBAL", "Issuer Credit Rating", "Local Currency LT|0")</f>
        <v>44168</v>
      </c>
      <c r="S1470" s="10">
        <f>_xll.SNL.Clients.Office.Excel.Functions.SPG(A1470, "RD_CREDIT_WATCH_OUTLOOK_DATE_GLOBAL", "Issuer Credit Rating", "Local Currency LT|0")</f>
        <v>44168</v>
      </c>
      <c r="T1470" s="13" t="str">
        <f>_xll.SNL.Clients.Office.Excel.Functions.SPG(A1470, "SP_BUSINESS_DESCRIPTION")</f>
        <v>Weyerhaeuser Company, one of the world's largest private owners of timberlands, began operations in 1900. We own or control approximately 11 million acres of timberlands in the U.S. and manage additional timberlands under long-term licenses in Canada. We manage these timberlands on a sustainable basis in compliance with internationally recognized forestry standards. We are also one of the largest manufacturers of wood products in North America. Our company is a real estate investment trust. In 2022, we generated $10.2 billion in net sales and employed approximately 9,200 people who serve customers worldwide. Our common stock trades on the New York Stock Exchange under the symbol WY.</v>
      </c>
    </row>
    <row r="1471" spans="1:20" x14ac:dyDescent="0.3">
      <c r="A1471" s="12" t="s">
        <v>2034</v>
      </c>
      <c r="B1471" s="10" t="str">
        <f>_xll.SNL.Clients.Office.Excel.Functions.SPG(A1471,"SP_IPO_DATE")</f>
        <v/>
      </c>
      <c r="C1471" s="5">
        <f>_xll.SNL.Clients.Office.Excel.Functions.SPG(A1471, "SP_VOLUME_AVG_WEEKLY_TO_SHARES_OUT", , "1M")</f>
        <v>11.628218185040597</v>
      </c>
      <c r="D1471" s="5">
        <f>_xll.SNL.Clients.Office.Excel.Functions.SPG(A1471, "SP_VOLUME_AVG_WEEKLY_TO_SHARES_OUT", , "3M")</f>
        <v>8.306700401792563</v>
      </c>
      <c r="E1471" s="5">
        <f>_xll.SNL.Clients.Office.Excel.Functions.SPG(A1471, "SP_VOLUME_AVG_DAILY_TO_1YR_AVG_DAILY", , "1M")</f>
        <v>115.51</v>
      </c>
      <c r="F1471" s="5">
        <f>_xll.SNL.Clients.Office.Excel.Functions.SPG(A1471, "SP_VOLUME_AVG_DAILY_TO_1YR_AVG_DAILY", , "3M")</f>
        <v>82.51</v>
      </c>
      <c r="G1471" s="9" t="str">
        <f>_xll.SNL.Clients.Office.Excel.Functions.SPG(A1471, "IQ_SECTOR")</f>
        <v>Consumer Discretionary</v>
      </c>
      <c r="H1471" s="9" t="str">
        <f>_xll.SNL.Clients.Office.Excel.Functions.SPG(A1471, "IQ_INDUSTRY_GROUP")</f>
        <v>Consumer Durables and Apparel</v>
      </c>
      <c r="I1471" s="9" t="str">
        <f>_xll.SNL.Clients.Office.Excel.Functions.SPG(A1471, "IQ_INDUSTRY")</f>
        <v>Household Durables</v>
      </c>
      <c r="J1471" s="9" t="str">
        <f>_xll.SNL.Clients.Office.Excel.Functions.SPG(A1471, "IQ_PRIMARY_INDUSTRY")</f>
        <v>Household Appliances</v>
      </c>
      <c r="K1471" s="9" t="str">
        <f>_xll.SNL.Clients.Office.Excel.Functions.SPG(A1471, "NAICS_CODE", "Primary")</f>
        <v>3352 - Household Appliance Manufacturing</v>
      </c>
      <c r="L1471" s="9" t="str">
        <f>_xll.SNL.Clients.Office.Excel.Functions.SPG(A1471, "SP_TOPICTAG")</f>
        <v>Onshore and Offshore Wind</v>
      </c>
      <c r="M1471" s="5">
        <f>_xll.SNL.Clients.Office.Excel.Functions.SPG(A1471, "SP_PCT_SHARES_OWNED_ALL_INSTITUTIONS")</f>
        <v>86.61</v>
      </c>
      <c r="N1471" s="9" t="str">
        <f>_xll.SNL.Clients.Office.Excel.Functions.SPG(A1471, "RD_CREDIT_RATING_GLOBAL", "Issuer Credit Rating", "Local Currency LT|0")</f>
        <v>BBB-</v>
      </c>
      <c r="O1471" s="9" t="str">
        <f>_xll.SNL.Clients.Office.Excel.Functions.SPG(A1471, "RD_CWOL_GLOBAL", "Issuer Credit Rating", "Local Currency LT|0")</f>
        <v>Negative</v>
      </c>
      <c r="P1471" s="9" t="str">
        <f>_xll.SNL.Clients.Office.Excel.Functions.SPG(A1471, "RD_RATING_ACTION_GLOBAL", "Issuer Credit Rating", "Local Currency LT|0")</f>
        <v>CreditWatch/Outlook (02/05/2025)</v>
      </c>
      <c r="Q1471" s="10">
        <f>_xll.SNL.Clients.Office.Excel.Functions.SPG(A1471, "RD_LAST_REVIEW_DATE_GLOBAL", "Issuer Credit Rating", "Local Currency LT")</f>
        <v>45693</v>
      </c>
      <c r="R1471" s="10">
        <f>_xll.SNL.Clients.Office.Excel.Functions.SPG(A1471, "RD_CREDIT_RATING_DATE_GLOBAL", "Issuer Credit Rating", "Local Currency LT|0")</f>
        <v>45418</v>
      </c>
      <c r="S1471" s="10">
        <f>_xll.SNL.Clients.Office.Excel.Functions.SPG(A1471, "RD_CREDIT_WATCH_OUTLOOK_DATE_GLOBAL", "Issuer Credit Rating", "Local Currency LT|0")</f>
        <v>45693</v>
      </c>
      <c r="T1471" s="13" t="str">
        <f>_xll.SNL.Clients.Office.Excel.Functions.SPG(A1471, "SP_BUSINESS_DESCRIPTION")</f>
        <v>Whirlpool Corporation manufactures and markets home appliances and related products and services in the North America, Latin America, Asia, and internationally. The company’s principal products include refrigerators, freezers, ice makers, and refrigerator water filters; laundry appliances, and commercial laundry products and related laundry accessories; cooking and other small domestic appliances; and dishwasher appliances and related accessories, as well as mixers. It markets and distributes its products primarily under the Whirlpool, Maytag, KitchenAid, JennAir, Consul, Brastemp, Amana, InSinkErator, affresh, Gladiator, Swash, everydrop, Eslabon de Lujo, Elica, and Acros brands. The company sells its products to retailers, distributors, builders, and other manufacturers, as well as directly to consumers. Whirlpool Corporation was founded in 1911 and is headquartered in Benton Harbor, Michigan.</v>
      </c>
    </row>
    <row r="1472" spans="1:20" x14ac:dyDescent="0.3">
      <c r="A1472" s="12" t="s">
        <v>1619</v>
      </c>
      <c r="B1472" s="10">
        <f>_xll.SNL.Clients.Office.Excel.Functions.SPG(A1472,"SP_IPO_DATE")</f>
        <v>40415</v>
      </c>
      <c r="C1472" s="5">
        <f>_xll.SNL.Clients.Office.Excel.Functions.SPG(A1472, "SP_VOLUME_AVG_WEEKLY_TO_SHARES_OUT", , "1M")</f>
        <v>1.7121635198222167</v>
      </c>
      <c r="D1472" s="5">
        <f>_xll.SNL.Clients.Office.Excel.Functions.SPG(A1472, "SP_VOLUME_AVG_WEEKLY_TO_SHARES_OUT", , "3M")</f>
        <v>2.0432360929240465</v>
      </c>
      <c r="E1472" s="5">
        <f>_xll.SNL.Clients.Office.Excel.Functions.SPG(A1472, "SP_VOLUME_AVG_DAILY_TO_1YR_AVG_DAILY", , "1M")</f>
        <v>60.59</v>
      </c>
      <c r="F1472" s="5">
        <f>_xll.SNL.Clients.Office.Excel.Functions.SPG(A1472, "SP_VOLUME_AVG_DAILY_TO_1YR_AVG_DAILY", , "3M")</f>
        <v>72.31</v>
      </c>
      <c r="G1472" s="9" t="str">
        <f>_xll.SNL.Clients.Office.Excel.Functions.SPG(A1472, "IQ_SECTOR")</f>
        <v>Real Estate</v>
      </c>
      <c r="H1472" s="9" t="str">
        <f>_xll.SNL.Clients.Office.Excel.Functions.SPG(A1472, "IQ_INDUSTRY_GROUP")</f>
        <v>Equity Real Estate Investment Trusts (REITs)</v>
      </c>
      <c r="I1472" s="9" t="str">
        <f>_xll.SNL.Clients.Office.Excel.Functions.SPG(A1472, "IQ_INDUSTRY")</f>
        <v>Retail REITs</v>
      </c>
      <c r="J1472" s="9" t="str">
        <f>_xll.SNL.Clients.Office.Excel.Functions.SPG(A1472, "IQ_PRIMARY_INDUSTRY")</f>
        <v>Retail REITs</v>
      </c>
      <c r="K1472" s="9" t="str">
        <f>_xll.SNL.Clients.Office.Excel.Functions.SPG(A1472, "NAICS_CODE", "Primary")</f>
        <v>531110 - Lessors of Residential Buildings and Dwellings</v>
      </c>
      <c r="L1472" s="9" t="str">
        <f>_xll.SNL.Clients.Office.Excel.Functions.SPG(A1472, "SP_TOPICTAG")</f>
        <v/>
      </c>
      <c r="M1472" s="5">
        <f>_xll.SNL.Clients.Office.Excel.Functions.SPG(A1472, "SP_PCT_SHARES_OWNED_ALL_INSTITUTIONS")</f>
        <v>64.48</v>
      </c>
      <c r="N1472" s="9" t="str">
        <f>_xll.SNL.Clients.Office.Excel.Functions.SPG(A1472, "RD_CREDIT_RATING_GLOBAL", "Issuer Credit Rating", "Local Currency LT|0")</f>
        <v/>
      </c>
      <c r="O1472" s="9" t="str">
        <f>_xll.SNL.Clients.Office.Excel.Functions.SPG(A1472, "RD_CWOL_GLOBAL", "Issuer Credit Rating", "Local Currency LT|0")</f>
        <v/>
      </c>
      <c r="P1472" s="9" t="str">
        <f>_xll.SNL.Clients.Office.Excel.Functions.SPG(A1472, "RD_RATING_ACTION_GLOBAL", "Issuer Credit Rating", "Local Currency LT|0")</f>
        <v/>
      </c>
      <c r="Q1472" s="10" t="str">
        <f>_xll.SNL.Clients.Office.Excel.Functions.SPG(A1472, "RD_LAST_REVIEW_DATE_GLOBAL", "Issuer Credit Rating", "Local Currency LT")</f>
        <v/>
      </c>
      <c r="R1472" s="10" t="str">
        <f>_xll.SNL.Clients.Office.Excel.Functions.SPG(A1472, "RD_CREDIT_RATING_DATE_GLOBAL", "Issuer Credit Rating", "Local Currency LT|0")</f>
        <v/>
      </c>
      <c r="S1472" s="10" t="str">
        <f>_xll.SNL.Clients.Office.Excel.Functions.SPG(A1472, "RD_CREDIT_WATCH_OUTLOOK_DATE_GLOBAL", "Issuer Credit Rating", "Local Currency LT|0")</f>
        <v/>
      </c>
      <c r="T1472" s="13" t="str">
        <f>_xll.SNL.Clients.Office.Excel.Functions.SPG(A1472, "SP_BUSINESS_DESCRIPTION")</f>
        <v>Whitestone REIT (NYSE: WSR) is a community-centered real estate investment trust (REIT) that acquires, owns, operates, and develops open-air, retail centers located in some of the fastest growing markets in the country: Phoenix, Austin, Dallas-Fort Worth, Houston and San Antonio. Our centers are convenience focused: merchandised with a mix of service-oriented tenants providing food (restaurants and grocers), self-care (health and fitness), services (financial and logistics), education and entertainment to the surrounding communities. The Company believes its strong community connections and deep tenant relationships are key to the success of its current centers and its acquisition strategy.</v>
      </c>
    </row>
    <row r="1473" spans="1:20" x14ac:dyDescent="0.3">
      <c r="A1473" s="12" t="s">
        <v>2035</v>
      </c>
      <c r="B1473" s="10" t="str">
        <f>_xll.SNL.Clients.Office.Excel.Functions.SPG(A1473,"SP_IPO_DATE")</f>
        <v/>
      </c>
      <c r="C1473" s="5">
        <f>_xll.SNL.Clients.Office.Excel.Functions.SPG(A1473, "SP_VOLUME_AVG_WEEKLY_TO_SHARES_OUT", , "1M")</f>
        <v>4.8510261574878299</v>
      </c>
      <c r="D1473" s="5">
        <f>_xll.SNL.Clients.Office.Excel.Functions.SPG(A1473, "SP_VOLUME_AVG_WEEKLY_TO_SHARES_OUT", , "3M")</f>
        <v>7.5205030105942772</v>
      </c>
      <c r="E1473" s="5">
        <f>_xll.SNL.Clients.Office.Excel.Functions.SPG(A1473, "SP_VOLUME_AVG_DAILY_TO_1YR_AVG_DAILY", , "1M")</f>
        <v>61.37</v>
      </c>
      <c r="F1473" s="5">
        <f>_xll.SNL.Clients.Office.Excel.Functions.SPG(A1473, "SP_VOLUME_AVG_DAILY_TO_1YR_AVG_DAILY", , "3M")</f>
        <v>95.14</v>
      </c>
      <c r="G1473" s="9" t="str">
        <f>_xll.SNL.Clients.Office.Excel.Functions.SPG(A1473, "IQ_SECTOR")</f>
        <v>Consumer Discretionary</v>
      </c>
      <c r="H1473" s="9" t="str">
        <f>_xll.SNL.Clients.Office.Excel.Functions.SPG(A1473, "IQ_INDUSTRY_GROUP")</f>
        <v>Consumer Discretionary Distribution and Retail</v>
      </c>
      <c r="I1473" s="9" t="str">
        <f>_xll.SNL.Clients.Office.Excel.Functions.SPG(A1473, "IQ_INDUSTRY")</f>
        <v>Specialty Retail</v>
      </c>
      <c r="J1473" s="9" t="str">
        <f>_xll.SNL.Clients.Office.Excel.Functions.SPG(A1473, "IQ_PRIMARY_INDUSTRY")</f>
        <v>Homefurnishing Retail</v>
      </c>
      <c r="K1473" s="9" t="str">
        <f>_xll.SNL.Clients.Office.Excel.Functions.SPG(A1473, "NAICS_CODE", "Primary")</f>
        <v>449 - Furniture, Home Furnishings, Electronics, and Appliance Retailers</v>
      </c>
      <c r="L1473" s="9" t="str">
        <f>_xll.SNL.Clients.Office.Excel.Functions.SPG(A1473, "SP_TOPICTAG")</f>
        <v>Lifestyle; Augmented Reality; 3D Printing; Artificial Intelligence</v>
      </c>
      <c r="M1473" s="5">
        <f>_xll.SNL.Clients.Office.Excel.Functions.SPG(A1473, "SP_PCT_SHARES_OWNED_ALL_INSTITUTIONS")</f>
        <v>96.52</v>
      </c>
      <c r="N1473" s="9" t="str">
        <f>_xll.SNL.Clients.Office.Excel.Functions.SPG(A1473, "RD_CREDIT_RATING_GLOBAL", "Issuer Credit Rating", "Local Currency LT|0")</f>
        <v/>
      </c>
      <c r="O1473" s="9" t="str">
        <f>_xll.SNL.Clients.Office.Excel.Functions.SPG(A1473, "RD_CWOL_GLOBAL", "Issuer Credit Rating", "Local Currency LT|0")</f>
        <v/>
      </c>
      <c r="P1473" s="9" t="str">
        <f>_xll.SNL.Clients.Office.Excel.Functions.SPG(A1473, "RD_RATING_ACTION_GLOBAL", "Issuer Credit Rating", "Local Currency LT|0")</f>
        <v/>
      </c>
      <c r="Q1473" s="10" t="str">
        <f>_xll.SNL.Clients.Office.Excel.Functions.SPG(A1473, "RD_LAST_REVIEW_DATE_GLOBAL", "Issuer Credit Rating", "Local Currency LT")</f>
        <v/>
      </c>
      <c r="R1473" s="10" t="str">
        <f>_xll.SNL.Clients.Office.Excel.Functions.SPG(A1473, "RD_CREDIT_RATING_DATE_GLOBAL", "Issuer Credit Rating", "Local Currency LT|0")</f>
        <v/>
      </c>
      <c r="S1473" s="10" t="str">
        <f>_xll.SNL.Clients.Office.Excel.Functions.SPG(A1473, "RD_CREDIT_WATCH_OUTLOOK_DATE_GLOBAL", "Issuer Credit Rating", "Local Currency LT|0")</f>
        <v/>
      </c>
      <c r="T1473" s="13" t="str">
        <f>_xll.SNL.Clients.Office.Excel.Functions.SPG(A1473, "SP_BUSINESS_DESCRIPTION")</f>
        <v>Williams-Sonoma, Inc. operates as an omni-channel specialty retailer of various products for home. It offers cooking, dining, and entertaining products, such as cookware, tools, electrics, cutlery, tabletop and bar, outdoor, furniture, and a library of cookbooks under the Williams Sonoma Home brand, as well as home furnishings and decorative accessories under the Williams Sonoma lifestyle brand; and furniture, bedding, lighting, rugs, table essentials, and decorative accessories under the Pottery Barn brand. The company also provides home decor products under the West Elm brand; kids accessories under the Pottery Barn Kids brand; and an organic bedding to multi-purpose furniture under the Pottery Barn Teen brand. In addition, it offers made-to-order lighting, hardware, furniture, and home decors inspired by history under the Rejuvenation brand; personalized products and custom gifts under the Mark and Graham brand; and colorful and vintage-inspired heirloom products under the GreenRow, as well as operates a 3-D imaging and augmented reality platform for the home furnishings and décor industry under the Outward brand. The company markets its products through e-commerce websites, direct-mail catalogs, and retail stores. Williams-Sonoma, Inc. was founded in 1956 and is headquartered in San Francisco, California.</v>
      </c>
    </row>
    <row r="1474" spans="1:20" x14ac:dyDescent="0.3">
      <c r="A1474" s="12" t="s">
        <v>500</v>
      </c>
      <c r="B1474" s="10">
        <f>_xll.SNL.Clients.Office.Excel.Functions.SPG(A1474,"SP_IPO_DATE")</f>
        <v>37053</v>
      </c>
      <c r="C1474" s="5">
        <f>_xll.SNL.Clients.Office.Excel.Functions.SPG(A1474, "SP_VOLUME_AVG_WEEKLY_TO_SHARES_OUT", , "1M")</f>
        <v>2.7763653001642399</v>
      </c>
      <c r="D1474" s="5">
        <f>_xll.SNL.Clients.Office.Excel.Functions.SPG(A1474, "SP_VOLUME_AVG_WEEKLY_TO_SHARES_OUT", , "3M")</f>
        <v>3.2940205499378963</v>
      </c>
      <c r="E1474" s="5">
        <f>_xll.SNL.Clients.Office.Excel.Functions.SPG(A1474, "SP_VOLUME_AVG_DAILY_TO_1YR_AVG_DAILY", , "1M")</f>
        <v>105.08</v>
      </c>
      <c r="F1474" s="5">
        <f>_xll.SNL.Clients.Office.Excel.Functions.SPG(A1474, "SP_VOLUME_AVG_DAILY_TO_1YR_AVG_DAILY", , "3M")</f>
        <v>124.68</v>
      </c>
      <c r="G1474" s="9" t="str">
        <f>_xll.SNL.Clients.Office.Excel.Functions.SPG(A1474, "IQ_SECTOR")</f>
        <v>Financials</v>
      </c>
      <c r="H1474" s="9" t="str">
        <f>_xll.SNL.Clients.Office.Excel.Functions.SPG(A1474, "IQ_INDUSTRY_GROUP")</f>
        <v>Insurance</v>
      </c>
      <c r="I1474" s="9" t="str">
        <f>_xll.SNL.Clients.Office.Excel.Functions.SPG(A1474, "IQ_INDUSTRY")</f>
        <v>Insurance</v>
      </c>
      <c r="J1474" s="9" t="str">
        <f>_xll.SNL.Clients.Office.Excel.Functions.SPG(A1474, "IQ_PRIMARY_INDUSTRY")</f>
        <v>Insurance Brokers</v>
      </c>
      <c r="K1474" s="9" t="str">
        <f>_xll.SNL.Clients.Office.Excel.Functions.SPG(A1474, "NAICS_CODE", "Primary")</f>
        <v>522299 - International, Secondary Market, and All Other Nondepository Credit Intermediation</v>
      </c>
      <c r="L1474" s="9" t="str">
        <f>_xll.SNL.Clients.Office.Excel.Functions.SPG(A1474, "SP_TOPICTAG")</f>
        <v>Employee Benefits; RegTech</v>
      </c>
      <c r="M1474" s="5">
        <f>_xll.SNL.Clients.Office.Excel.Functions.SPG(A1474, "SP_PCT_SHARES_OWNED_ALL_INSTITUTIONS")</f>
        <v>96.33</v>
      </c>
      <c r="N1474" s="9" t="str">
        <f>_xll.SNL.Clients.Office.Excel.Functions.SPG(A1474, "RD_CREDIT_RATING_GLOBAL", "Issuer Credit Rating", "Local Currency LT|0")</f>
        <v>BBB+</v>
      </c>
      <c r="O1474" s="9" t="str">
        <f>_xll.SNL.Clients.Office.Excel.Functions.SPG(A1474, "RD_CWOL_GLOBAL", "Issuer Credit Rating", "Local Currency LT|0")</f>
        <v>Stable</v>
      </c>
      <c r="P1474" s="9" t="str">
        <f>_xll.SNL.Clients.Office.Excel.Functions.SPG(A1474, "RD_RATING_ACTION_GLOBAL", "Issuer Credit Rating", "Local Currency LT|0")</f>
        <v>Upgrade | CreditWatch/Outlook (02/21/2023)</v>
      </c>
      <c r="Q1474" s="10">
        <f>_xll.SNL.Clients.Office.Excel.Functions.SPG(A1474, "RD_LAST_REVIEW_DATE_GLOBAL", "Issuer Credit Rating", "Local Currency LT")</f>
        <v>45610</v>
      </c>
      <c r="R1474" s="10">
        <f>_xll.SNL.Clients.Office.Excel.Functions.SPG(A1474, "RD_CREDIT_RATING_DATE_GLOBAL", "Issuer Credit Rating", "Local Currency LT|0")</f>
        <v>44978</v>
      </c>
      <c r="S1474" s="10">
        <f>_xll.SNL.Clients.Office.Excel.Functions.SPG(A1474, "RD_CREDIT_WATCH_OUTLOOK_DATE_GLOBAL", "Issuer Credit Rating", "Local Currency LT|0")</f>
        <v>44978</v>
      </c>
      <c r="T1474" s="13" t="str">
        <f>_xll.SNL.Clients.Office.Excel.Functions.SPG(A1474, "SP_BUSINESS_DESCRIPTION")</f>
        <v>Willis Towers Watson Public Limited Company operates as an advisory, broking, and solutions company worldwide. It operates through two segments: Health, Wealth &amp; Career and Risk &amp; Broking. The company offers strategy and design consulting, plan management service and support, broking and administration services for health, wellbeing, and other group benefit program, including medical, dental, disability, life, voluntary benefits and other coverages; actuarial support, plan design, and administrative services for pension and retirement savings plans; retirement consulting services and solutions; and integrated solutions that consists of investment discretionary management, pension administration, core actuarial, and communication and change management assistance services. It also provides advice, data, software, and products to address clients’ total rewards and talent issues; and risk advice, insurance brokerage, and consulting services in the areas of property and casualty, affinity, risk and analytics, aerospace, construction, global markets direct &amp; facultative, financial, executive and professional risks, financial solutions, crisis management, surety, marine, and natural resources. In addition, the company offers integrated solutions that consists of investment discretionary management, pension administration, core actuarial, and communication and change management assistance services; and software and technology, risk and capital management, products and product pricing, financial and regulatory reporting, financial and capital modeling, M&amp;A, outsourcing, and business management services. The company was formerly known as Willis Group Holdings Public Limited Company and changed its name to Willis Towers Watson Public Limited Company in January 2016. Willis Towers Watson Public Limited Company was founded in 1828 and is based in London, the United Kingdom.</v>
      </c>
    </row>
    <row r="1475" spans="1:20" x14ac:dyDescent="0.3">
      <c r="A1475" s="12" t="s">
        <v>2036</v>
      </c>
      <c r="B1475" s="10">
        <f>_xll.SNL.Clients.Office.Excel.Functions.SPG(A1475,"SP_IPO_DATE")</f>
        <v>42166</v>
      </c>
      <c r="C1475" s="5">
        <f>_xll.SNL.Clients.Office.Excel.Functions.SPG(A1475, "SP_VOLUME_AVG_WEEKLY_TO_SHARES_OUT", , "1M")</f>
        <v>9.5438483583020126</v>
      </c>
      <c r="D1475" s="5">
        <f>_xll.SNL.Clients.Office.Excel.Functions.SPG(A1475, "SP_VOLUME_AVG_WEEKLY_TO_SHARES_OUT", , "3M")</f>
        <v>8.8064054745577387</v>
      </c>
      <c r="E1475" s="5">
        <f>_xll.SNL.Clients.Office.Excel.Functions.SPG(A1475, "SP_VOLUME_AVG_DAILY_TO_1YR_AVG_DAILY", , "1M")</f>
        <v>114.26</v>
      </c>
      <c r="F1475" s="5">
        <f>_xll.SNL.Clients.Office.Excel.Functions.SPG(A1475, "SP_VOLUME_AVG_DAILY_TO_1YR_AVG_DAILY", , "3M")</f>
        <v>105.43</v>
      </c>
      <c r="G1475" s="9" t="str">
        <f>_xll.SNL.Clients.Office.Excel.Functions.SPG(A1475, "IQ_SECTOR")</f>
        <v>Consumer Discretionary</v>
      </c>
      <c r="H1475" s="9" t="str">
        <f>_xll.SNL.Clients.Office.Excel.Functions.SPG(A1475, "IQ_INDUSTRY_GROUP")</f>
        <v>Consumer Services</v>
      </c>
      <c r="I1475" s="9" t="str">
        <f>_xll.SNL.Clients.Office.Excel.Functions.SPG(A1475, "IQ_INDUSTRY")</f>
        <v>Hotels, Restaurants and Leisure</v>
      </c>
      <c r="J1475" s="9" t="str">
        <f>_xll.SNL.Clients.Office.Excel.Functions.SPG(A1475, "IQ_PRIMARY_INDUSTRY")</f>
        <v>Restaurants</v>
      </c>
      <c r="K1475" s="9" t="str">
        <f>_xll.SNL.Clients.Office.Excel.Functions.SPG(A1475, "NAICS_CODE", "Primary")</f>
        <v>722513 - Limited-Service Restaurants</v>
      </c>
      <c r="L1475" s="9" t="str">
        <f>_xll.SNL.Clients.Office.Excel.Functions.SPG(A1475, "SP_TOPICTAG")</f>
        <v/>
      </c>
      <c r="M1475" s="5">
        <f>_xll.SNL.Clients.Office.Excel.Functions.SPG(A1475, "SP_PCT_SHARES_OWNED_ALL_INSTITUTIONS")</f>
        <v>103.69</v>
      </c>
      <c r="N1475" s="9" t="str">
        <f>_xll.SNL.Clients.Office.Excel.Functions.SPG(A1475, "RD_CREDIT_RATING_GLOBAL", "Issuer Credit Rating", "Local Currency LT|0")</f>
        <v/>
      </c>
      <c r="O1475" s="9" t="str">
        <f>_xll.SNL.Clients.Office.Excel.Functions.SPG(A1475, "RD_CWOL_GLOBAL", "Issuer Credit Rating", "Local Currency LT|0")</f>
        <v/>
      </c>
      <c r="P1475" s="9" t="str">
        <f>_xll.SNL.Clients.Office.Excel.Functions.SPG(A1475, "RD_RATING_ACTION_GLOBAL", "Issuer Credit Rating", "Local Currency LT|0")</f>
        <v/>
      </c>
      <c r="Q1475" s="10" t="str">
        <f>_xll.SNL.Clients.Office.Excel.Functions.SPG(A1475, "RD_LAST_REVIEW_DATE_GLOBAL", "Issuer Credit Rating", "Local Currency LT")</f>
        <v/>
      </c>
      <c r="R1475" s="10" t="str">
        <f>_xll.SNL.Clients.Office.Excel.Functions.SPG(A1475, "RD_CREDIT_RATING_DATE_GLOBAL", "Issuer Credit Rating", "Local Currency LT|0")</f>
        <v/>
      </c>
      <c r="S1475" s="10" t="str">
        <f>_xll.SNL.Clients.Office.Excel.Functions.SPG(A1475, "RD_CREDIT_WATCH_OUTLOOK_DATE_GLOBAL", "Issuer Credit Rating", "Local Currency LT|0")</f>
        <v/>
      </c>
      <c r="T1475" s="13" t="str">
        <f>_xll.SNL.Clients.Office.Excel.Functions.SPG(A1475, "SP_BUSINESS_DESCRIPTION")</f>
        <v>Wingstop Inc., together with its subsidiaries, franchises and operates restaurants under the Wingstop brand. Its restaurants offer classic wings, boneless wings, tenders, and hand-sauced-and-tossed in various flavors, as well as chicken sandwiches with fries and hand-cut carrots and celery that are cooked-to-order. The company was founded in 1994 and is headquartered in Addison, Texas.</v>
      </c>
    </row>
    <row r="1476" spans="1:20" x14ac:dyDescent="0.3">
      <c r="A1476" s="12" t="s">
        <v>1620</v>
      </c>
      <c r="B1476" s="10" t="str">
        <f>_xll.SNL.Clients.Office.Excel.Functions.SPG(A1476,"SP_IPO_DATE")</f>
        <v/>
      </c>
      <c r="C1476" s="5">
        <f>_xll.SNL.Clients.Office.Excel.Functions.SPG(A1476, "SP_VOLUME_AVG_WEEKLY_TO_SHARES_OUT", , "1M")</f>
        <v>11.675036537587236</v>
      </c>
      <c r="D1476" s="5">
        <f>_xll.SNL.Clients.Office.Excel.Functions.SPG(A1476, "SP_VOLUME_AVG_WEEKLY_TO_SHARES_OUT", , "3M")</f>
        <v>12.617146151541474</v>
      </c>
      <c r="E1476" s="5">
        <f>_xll.SNL.Clients.Office.Excel.Functions.SPG(A1476, "SP_VOLUME_AVG_DAILY_TO_1YR_AVG_DAILY", , "1M")</f>
        <v>106.43</v>
      </c>
      <c r="F1476" s="5">
        <f>_xll.SNL.Clients.Office.Excel.Functions.SPG(A1476, "SP_VOLUME_AVG_DAILY_TO_1YR_AVG_DAILY", , "3M")</f>
        <v>115.02</v>
      </c>
      <c r="G1476" s="9" t="str">
        <f>_xll.SNL.Clients.Office.Excel.Functions.SPG(A1476, "IQ_SECTOR")</f>
        <v>Consumer Discretionary</v>
      </c>
      <c r="H1476" s="9" t="str">
        <f>_xll.SNL.Clients.Office.Excel.Functions.SPG(A1476, "IQ_INDUSTRY_GROUP")</f>
        <v>Automobiles and Components</v>
      </c>
      <c r="I1476" s="9" t="str">
        <f>_xll.SNL.Clients.Office.Excel.Functions.SPG(A1476, "IQ_INDUSTRY")</f>
        <v>Automobiles</v>
      </c>
      <c r="J1476" s="9" t="str">
        <f>_xll.SNL.Clients.Office.Excel.Functions.SPG(A1476, "IQ_PRIMARY_INDUSTRY")</f>
        <v>Automobile Manufacturers</v>
      </c>
      <c r="K1476" s="9" t="str">
        <f>_xll.SNL.Clients.Office.Excel.Functions.SPG(A1476, "NAICS_CODE", "Primary")</f>
        <v>33621 - Motor Vehicle Body and Trailer Manufacturing</v>
      </c>
      <c r="L1476" s="9" t="str">
        <f>_xll.SNL.Clients.Office.Excel.Functions.SPG(A1476, "SP_TOPICTAG")</f>
        <v>Electric Vehicle; Fleet Management; Last Mile Transportation; Lifestyle</v>
      </c>
      <c r="M1476" s="5">
        <f>_xll.SNL.Clients.Office.Excel.Functions.SPG(A1476, "SP_PCT_SHARES_OWNED_ALL_INSTITUTIONS")</f>
        <v>110.91</v>
      </c>
      <c r="N1476" s="9" t="str">
        <f>_xll.SNL.Clients.Office.Excel.Functions.SPG(A1476, "RD_CREDIT_RATING_GLOBAL", "Issuer Credit Rating", "Local Currency LT|0")</f>
        <v>BB-</v>
      </c>
      <c r="O1476" s="9" t="str">
        <f>_xll.SNL.Clients.Office.Excel.Functions.SPG(A1476, "RD_CWOL_GLOBAL", "Issuer Credit Rating", "Local Currency LT|0")</f>
        <v>Stable</v>
      </c>
      <c r="P1476" s="9" t="str">
        <f>_xll.SNL.Clients.Office.Excel.Functions.SPG(A1476, "RD_RATING_ACTION_GLOBAL", "Issuer Credit Rating", "Local Currency LT|0")</f>
        <v>Upgrade | CreditWatch/Outlook (04/01/2021)</v>
      </c>
      <c r="Q1476" s="10">
        <f>_xll.SNL.Clients.Office.Excel.Functions.SPG(A1476, "RD_LAST_REVIEW_DATE_GLOBAL", "Issuer Credit Rating", "Local Currency LT")</f>
        <v>45520</v>
      </c>
      <c r="R1476" s="10">
        <f>_xll.SNL.Clients.Office.Excel.Functions.SPG(A1476, "RD_CREDIT_RATING_DATE_GLOBAL", "Issuer Credit Rating", "Local Currency LT|0")</f>
        <v>44287</v>
      </c>
      <c r="S1476" s="10">
        <f>_xll.SNL.Clients.Office.Excel.Functions.SPG(A1476, "RD_CREDIT_WATCH_OUTLOOK_DATE_GLOBAL", "Issuer Credit Rating", "Local Currency LT|0")</f>
        <v>44287</v>
      </c>
      <c r="T1476" s="13" t="str">
        <f>_xll.SNL.Clients.Office.Excel.Functions.SPG(A1476, "SP_BUSINESS_DESCRIPTION")</f>
        <v>Winnebago Industries, Inc. manufactures and sells recreation vehicles and marine products primarily for use in leisure travel and outdoor recreation activities. The company operates through three segments: Towable RV, Motorhome RV, and Marine. It provides towable products that are non-motorized vehicles to be towed by automobiles, pickup trucks, SUVs, or vans for use as temporary living quarters for recreational travel, such as conventional travel trailers, fifth wheels, folding camper trailers, truck campers, and park models under the Winnebago and Grand Design brand names. The company also offers motorhome RV, a self-propelled mobile dwelling used primarily as temporary living quarters during vacation and camping trips, or to support active and mobile lifestyles under the Winnebago and Newmar brand names. In addition, it offers other specialty commercial vehicles for law enforcement command centers, mobile medical clinics, and mobile office spaces; commercial vehicles as bare shells to third-party up fitters, as well as manufactures and sells recreational boats under the Chris-Craft and Barletta brand names. Further, the company is involved in the original equipment manufacturing of parts for other manufacturers and commercial vehicles. It sells its products primarily through independent dealers in the United States, Canada, and internationally. Winnebago Industries, Inc. was incorporated in 1958 and is based in Eden Prairie, Minnesota.</v>
      </c>
    </row>
    <row r="1477" spans="1:20" x14ac:dyDescent="0.3">
      <c r="A1477" s="12" t="s">
        <v>2037</v>
      </c>
      <c r="B1477" s="10" t="str">
        <f>_xll.SNL.Clients.Office.Excel.Functions.SPG(A1477,"SP_IPO_DATE")</f>
        <v/>
      </c>
      <c r="C1477" s="5">
        <f>_xll.SNL.Clients.Office.Excel.Functions.SPG(A1477, "SP_VOLUME_AVG_WEEKLY_TO_SHARES_OUT", , "1M")</f>
        <v>3.5966504326170918</v>
      </c>
      <c r="D1477" s="5">
        <f>_xll.SNL.Clients.Office.Excel.Functions.SPG(A1477, "SP_VOLUME_AVG_WEEKLY_TO_SHARES_OUT", , "3M")</f>
        <v>3.2849991794002338</v>
      </c>
      <c r="E1477" s="5">
        <f>_xll.SNL.Clients.Office.Excel.Functions.SPG(A1477, "SP_VOLUME_AVG_DAILY_TO_1YR_AVG_DAILY", , "1M")</f>
        <v>122.25</v>
      </c>
      <c r="F1477" s="5">
        <f>_xll.SNL.Clients.Office.Excel.Functions.SPG(A1477, "SP_VOLUME_AVG_DAILY_TO_1YR_AVG_DAILY", , "3M")</f>
        <v>111.66</v>
      </c>
      <c r="G1477" s="9" t="str">
        <f>_xll.SNL.Clients.Office.Excel.Functions.SPG(A1477, "IQ_SECTOR")</f>
        <v>Financials</v>
      </c>
      <c r="H1477" s="9" t="str">
        <f>_xll.SNL.Clients.Office.Excel.Functions.SPG(A1477, "IQ_INDUSTRY_GROUP")</f>
        <v>Banks</v>
      </c>
      <c r="I1477" s="9" t="str">
        <f>_xll.SNL.Clients.Office.Excel.Functions.SPG(A1477, "IQ_INDUSTRY")</f>
        <v>Banks</v>
      </c>
      <c r="J1477" s="9" t="str">
        <f>_xll.SNL.Clients.Office.Excel.Functions.SPG(A1477, "IQ_PRIMARY_INDUSTRY")</f>
        <v>Regional Banks</v>
      </c>
      <c r="K1477" s="9" t="str">
        <f>_xll.SNL.Clients.Office.Excel.Functions.SPG(A1477, "NAICS_CODE", "Primary")</f>
        <v>522 - Credit Intermediation and Related Activities</v>
      </c>
      <c r="L1477" s="9" t="str">
        <f>_xll.SNL.Clients.Office.Excel.Functions.SPG(A1477, "SP_TOPICTAG")</f>
        <v>Consumer Lending</v>
      </c>
      <c r="M1477" s="5">
        <f>_xll.SNL.Clients.Office.Excel.Functions.SPG(A1477, "SP_PCT_SHARES_OWNED_ALL_INSTITUTIONS")</f>
        <v>95.04</v>
      </c>
      <c r="N1477" s="9" t="str">
        <f>_xll.SNL.Clients.Office.Excel.Functions.SPG(A1477, "RD_CREDIT_RATING_GLOBAL", "Issuer Credit Rating", "Local Currency LT|0")</f>
        <v/>
      </c>
      <c r="O1477" s="9" t="str">
        <f>_xll.SNL.Clients.Office.Excel.Functions.SPG(A1477, "RD_CWOL_GLOBAL", "Issuer Credit Rating", "Local Currency LT|0")</f>
        <v/>
      </c>
      <c r="P1477" s="9" t="str">
        <f>_xll.SNL.Clients.Office.Excel.Functions.SPG(A1477, "RD_RATING_ACTION_GLOBAL", "Issuer Credit Rating", "Local Currency LT|0")</f>
        <v/>
      </c>
      <c r="Q1477" s="10" t="str">
        <f>_xll.SNL.Clients.Office.Excel.Functions.SPG(A1477, "RD_LAST_REVIEW_DATE_GLOBAL", "Issuer Credit Rating", "Local Currency LT")</f>
        <v/>
      </c>
      <c r="R1477" s="10" t="str">
        <f>_xll.SNL.Clients.Office.Excel.Functions.SPG(A1477, "RD_CREDIT_RATING_DATE_GLOBAL", "Issuer Credit Rating", "Local Currency LT|0")</f>
        <v/>
      </c>
      <c r="S1477" s="10" t="str">
        <f>_xll.SNL.Clients.Office.Excel.Functions.SPG(A1477, "RD_CREDIT_WATCH_OUTLOOK_DATE_GLOBAL", "Issuer Credit Rating", "Local Currency LT|0")</f>
        <v/>
      </c>
      <c r="T1477" s="13" t="str">
        <f>_xll.SNL.Clients.Office.Excel.Functions.SPG(A1477, "SP_BUSINESS_DESCRIPTION")</f>
        <v>Wintrust Financial Corporation operates as a financial holding company. It operates in three segments: Community Banking, Specialty Finance, and Wealth Management. The Community Banking segment offers non-interest bearing deposits, non-brokered interest-bearing transaction accounts, and savings and domestic time deposits; home equity, consumer, and real estate loans; safe deposit facilities; and automatic teller machine (ATM), online and mobile banking, and other services. It also engages in the retail origination and purchase of residential mortgages; and provision of lending, deposits, and treasury management services to condominium, homeowner, and community associations, as well as asset-based lending for middle-market companies. In addition, this segment offers loan and deposit services to mortgage brokerage companies; lending to restaurant franchisees; direct leasing; small business administration loans; commercial mortgages and construction loans; and financial solutions. It provides personal and commercial banking services primarily to individuals, small to mid-sized businesses, local governmental units, and institutional clients. The Specialty Finance segment offers commercial and life insurance premiums financing for businesses and individuals; accounts receivable financing, value-added, and out-sourced administrative services; other specialty finance services; equipment financing through structured loan and lease products; and property and casualty premium financing; as well as data processing of payrolls, billing, and cash management services to temporary staffing industry. The Wealth Management segment provides wealth management services, such as trust and investment, asset management, tax-deferred exchange, securities brokerage, and retirement plan services. Wintrust Financial Corporation was founded in 1991 and is headquartered in Rosemont, Illinois.</v>
      </c>
    </row>
    <row r="1478" spans="1:20" x14ac:dyDescent="0.3">
      <c r="A1478" s="12" t="s">
        <v>1621</v>
      </c>
      <c r="B1478" s="10" t="str">
        <f>_xll.SNL.Clients.Office.Excel.Functions.SPG(A1478,"SP_IPO_DATE")</f>
        <v/>
      </c>
      <c r="C1478" s="5">
        <f>_xll.SNL.Clients.Office.Excel.Functions.SPG(A1478, "SP_VOLUME_AVG_WEEKLY_TO_SHARES_OUT", , "1M")</f>
        <v>5.6841161687765824</v>
      </c>
      <c r="D1478" s="5">
        <f>_xll.SNL.Clients.Office.Excel.Functions.SPG(A1478, "SP_VOLUME_AVG_WEEKLY_TO_SHARES_OUT", , "3M")</f>
        <v>6.0237702064610925</v>
      </c>
      <c r="E1478" s="5">
        <f>_xll.SNL.Clients.Office.Excel.Functions.SPG(A1478, "SP_VOLUME_AVG_DAILY_TO_1YR_AVG_DAILY", , "1M")</f>
        <v>111.8</v>
      </c>
      <c r="F1478" s="5">
        <f>_xll.SNL.Clients.Office.Excel.Functions.SPG(A1478, "SP_VOLUME_AVG_DAILY_TO_1YR_AVG_DAILY", , "3M")</f>
        <v>118.48</v>
      </c>
      <c r="G1478" s="9" t="str">
        <f>_xll.SNL.Clients.Office.Excel.Functions.SPG(A1478, "IQ_SECTOR")</f>
        <v>Financials</v>
      </c>
      <c r="H1478" s="9" t="str">
        <f>_xll.SNL.Clients.Office.Excel.Functions.SPG(A1478, "IQ_INDUSTRY_GROUP")</f>
        <v>Financial Services</v>
      </c>
      <c r="I1478" s="9" t="str">
        <f>_xll.SNL.Clients.Office.Excel.Functions.SPG(A1478, "IQ_INDUSTRY")</f>
        <v>Capital Markets</v>
      </c>
      <c r="J1478" s="9" t="str">
        <f>_xll.SNL.Clients.Office.Excel.Functions.SPG(A1478, "IQ_PRIMARY_INDUSTRY")</f>
        <v>Asset Management and Custody Banks</v>
      </c>
      <c r="K1478" s="9" t="str">
        <f>_xll.SNL.Clients.Office.Excel.Functions.SPG(A1478, "NAICS_CODE", "Primary")</f>
        <v>525910 - Open-End Investment Funds</v>
      </c>
      <c r="L1478" s="9" t="str">
        <f>_xll.SNL.Clients.Office.Excel.Functions.SPG(A1478, "SP_TOPICTAG")</f>
        <v/>
      </c>
      <c r="M1478" s="5">
        <f>_xll.SNL.Clients.Office.Excel.Functions.SPG(A1478, "SP_PCT_SHARES_OWNED_ALL_INSTITUTIONS")</f>
        <v>85.45</v>
      </c>
      <c r="N1478" s="9" t="str">
        <f>_xll.SNL.Clients.Office.Excel.Functions.SPG(A1478, "RD_CREDIT_RATING_GLOBAL", "Issuer Credit Rating", "Local Currency LT|0")</f>
        <v/>
      </c>
      <c r="O1478" s="9" t="str">
        <f>_xll.SNL.Clients.Office.Excel.Functions.SPG(A1478, "RD_CWOL_GLOBAL", "Issuer Credit Rating", "Local Currency LT|0")</f>
        <v/>
      </c>
      <c r="P1478" s="9" t="str">
        <f>_xll.SNL.Clients.Office.Excel.Functions.SPG(A1478, "RD_RATING_ACTION_GLOBAL", "Issuer Credit Rating", "Local Currency LT|0")</f>
        <v/>
      </c>
      <c r="Q1478" s="10" t="str">
        <f>_xll.SNL.Clients.Office.Excel.Functions.SPG(A1478, "RD_LAST_REVIEW_DATE_GLOBAL", "Issuer Credit Rating", "Local Currency LT")</f>
        <v/>
      </c>
      <c r="R1478" s="10" t="str">
        <f>_xll.SNL.Clients.Office.Excel.Functions.SPG(A1478, "RD_CREDIT_RATING_DATE_GLOBAL", "Issuer Credit Rating", "Local Currency LT|0")</f>
        <v/>
      </c>
      <c r="S1478" s="10" t="str">
        <f>_xll.SNL.Clients.Office.Excel.Functions.SPG(A1478, "RD_CREDIT_WATCH_OUTLOOK_DATE_GLOBAL", "Issuer Credit Rating", "Local Currency LT|0")</f>
        <v/>
      </c>
      <c r="T1478" s="13" t="str">
        <f>_xll.SNL.Clients.Office.Excel.Functions.SPG(A1478, "SP_BUSINESS_DESCRIPTION")</f>
        <v>WisdomTree, Inc., through its subsidiaries, operates as an exchange-traded funds (ETFs) sponsor and asset manager. It offers ETFs in equities, currency, fixed income, and alternatives asset classes. The company also licenses its indexes to third parties for proprietary products, as well as offers a platform to promote the use of WisdomTree ETFs in 401(k) plans. It develops index using its fundamentally weighted index methodology. In addition, the company provides investment advisory services. The company was founded in 1985 and is based in New York, New York.</v>
      </c>
    </row>
    <row r="1479" spans="1:20" x14ac:dyDescent="0.3">
      <c r="A1479" s="12" t="s">
        <v>1622</v>
      </c>
      <c r="B1479" s="10" t="str">
        <f>_xll.SNL.Clients.Office.Excel.Functions.SPG(A1479,"SP_IPO_DATE")</f>
        <v/>
      </c>
      <c r="C1479" s="5">
        <f>_xll.SNL.Clients.Office.Excel.Functions.SPG(A1479, "SP_VOLUME_AVG_WEEKLY_TO_SHARES_OUT", , "1M")</f>
        <v>7.3177247250165873</v>
      </c>
      <c r="D1479" s="5">
        <f>_xll.SNL.Clients.Office.Excel.Functions.SPG(A1479, "SP_VOLUME_AVG_WEEKLY_TO_SHARES_OUT", , "3M")</f>
        <v>6.5251052118265163</v>
      </c>
      <c r="E1479" s="5">
        <f>_xll.SNL.Clients.Office.Excel.Functions.SPG(A1479, "SP_VOLUME_AVG_DAILY_TO_1YR_AVG_DAILY", , "1M")</f>
        <v>119.1</v>
      </c>
      <c r="F1479" s="5">
        <f>_xll.SNL.Clients.Office.Excel.Functions.SPG(A1479, "SP_VOLUME_AVG_DAILY_TO_1YR_AVG_DAILY", , "3M")</f>
        <v>106.2</v>
      </c>
      <c r="G1479" s="9" t="str">
        <f>_xll.SNL.Clients.Office.Excel.Functions.SPG(A1479, "IQ_SECTOR")</f>
        <v>Consumer Staples</v>
      </c>
      <c r="H1479" s="9" t="str">
        <f>_xll.SNL.Clients.Office.Excel.Functions.SPG(A1479, "IQ_INDUSTRY_GROUP")</f>
        <v>Food, Beverage and Tobacco</v>
      </c>
      <c r="I1479" s="9" t="str">
        <f>_xll.SNL.Clients.Office.Excel.Functions.SPG(A1479, "IQ_INDUSTRY")</f>
        <v>Food Products</v>
      </c>
      <c r="J1479" s="9" t="str">
        <f>_xll.SNL.Clients.Office.Excel.Functions.SPG(A1479, "IQ_PRIMARY_INDUSTRY")</f>
        <v>Packaged Foods and Meats</v>
      </c>
      <c r="K1479" s="9" t="str">
        <f>_xll.SNL.Clients.Office.Excel.Functions.SPG(A1479, "NAICS_CODE", "Primary")</f>
        <v>311230 - Breakfast Cereal Manufacturing</v>
      </c>
      <c r="L1479" s="9" t="str">
        <f>_xll.SNL.Clients.Office.Excel.Functions.SPG(A1479, "SP_TOPICTAG")</f>
        <v/>
      </c>
      <c r="M1479" s="5">
        <f>_xll.SNL.Clients.Office.Excel.Functions.SPG(A1479, "SP_PCT_SHARES_OWNED_ALL_INSTITUTIONS")</f>
        <v>94.5</v>
      </c>
      <c r="N1479" s="9" t="str">
        <f>_xll.SNL.Clients.Office.Excel.Functions.SPG(A1479, "RD_CREDIT_RATING_GLOBAL", "Issuer Credit Rating", "Local Currency LT|0")</f>
        <v/>
      </c>
      <c r="O1479" s="9" t="str">
        <f>_xll.SNL.Clients.Office.Excel.Functions.SPG(A1479, "RD_CWOL_GLOBAL", "Issuer Credit Rating", "Local Currency LT|0")</f>
        <v/>
      </c>
      <c r="P1479" s="9" t="str">
        <f>_xll.SNL.Clients.Office.Excel.Functions.SPG(A1479, "RD_RATING_ACTION_GLOBAL", "Issuer Credit Rating", "Local Currency LT|0")</f>
        <v/>
      </c>
      <c r="Q1479" s="10" t="str">
        <f>_xll.SNL.Clients.Office.Excel.Functions.SPG(A1479, "RD_LAST_REVIEW_DATE_GLOBAL", "Issuer Credit Rating", "Local Currency LT")</f>
        <v/>
      </c>
      <c r="R1479" s="10" t="str">
        <f>_xll.SNL.Clients.Office.Excel.Functions.SPG(A1479, "RD_CREDIT_RATING_DATE_GLOBAL", "Issuer Credit Rating", "Local Currency LT|0")</f>
        <v/>
      </c>
      <c r="S1479" s="10" t="str">
        <f>_xll.SNL.Clients.Office.Excel.Functions.SPG(A1479, "RD_CREDIT_WATCH_OUTLOOK_DATE_GLOBAL", "Issuer Credit Rating", "Local Currency LT|0")</f>
        <v/>
      </c>
      <c r="T1479" s="13" t="str">
        <f>_xll.SNL.Clients.Office.Excel.Functions.SPG(A1479, "SP_BUSINESS_DESCRIPTION")</f>
        <v>WK Kellogg Co operates as a food company in the United States, Canada, and the Caribbean. It manufactures, markets, and distributes ready-to-eat cereal products primarily under the Frosted Flakes, Special K, Froot Loops, Raisin Bran, Frosted Mini-Wheats, and Kashi brands. The company was formerly known as North America Cereal Co. and changed its name to WK Kellogg Co in March 2023. The company was founded in 1894 and is headquartered in Battle Creek, Michigan.</v>
      </c>
    </row>
    <row r="1480" spans="1:20" x14ac:dyDescent="0.3">
      <c r="A1480" s="12" t="s">
        <v>1623</v>
      </c>
      <c r="B1480" s="10" t="str">
        <f>_xll.SNL.Clients.Office.Excel.Functions.SPG(A1480,"SP_IPO_DATE")</f>
        <v/>
      </c>
      <c r="C1480" s="5">
        <f>_xll.SNL.Clients.Office.Excel.Functions.SPG(A1480, "SP_VOLUME_AVG_WEEKLY_TO_SHARES_OUT", , "1M")</f>
        <v>58.806701843781269</v>
      </c>
      <c r="D1480" s="5">
        <f>_xll.SNL.Clients.Office.Excel.Functions.SPG(A1480, "SP_VOLUME_AVG_WEEKLY_TO_SHARES_OUT", , "3M")</f>
        <v>48.825546585156907</v>
      </c>
      <c r="E1480" s="5">
        <f>_xll.SNL.Clients.Office.Excel.Functions.SPG(A1480, "SP_VOLUME_AVG_DAILY_TO_1YR_AVG_DAILY", , "1M")</f>
        <v>202.65</v>
      </c>
      <c r="F1480" s="5">
        <f>_xll.SNL.Clients.Office.Excel.Functions.SPG(A1480, "SP_VOLUME_AVG_DAILY_TO_1YR_AVG_DAILY", , "3M")</f>
        <v>168.26</v>
      </c>
      <c r="G1480" s="9" t="str">
        <f>_xll.SNL.Clients.Office.Excel.Functions.SPG(A1480, "IQ_SECTOR")</f>
        <v>Information Technology</v>
      </c>
      <c r="H1480" s="9" t="str">
        <f>_xll.SNL.Clients.Office.Excel.Functions.SPG(A1480, "IQ_INDUSTRY_GROUP")</f>
        <v>Semiconductors and Semiconductor Equipment</v>
      </c>
      <c r="I1480" s="9" t="str">
        <f>_xll.SNL.Clients.Office.Excel.Functions.SPG(A1480, "IQ_INDUSTRY")</f>
        <v>Semiconductors and Semiconductor Equipment</v>
      </c>
      <c r="J1480" s="9" t="str">
        <f>_xll.SNL.Clients.Office.Excel.Functions.SPG(A1480, "IQ_PRIMARY_INDUSTRY")</f>
        <v>Semiconductors</v>
      </c>
      <c r="K1480" s="9" t="str">
        <f>_xll.SNL.Clients.Office.Excel.Functions.SPG(A1480, "NAICS_CODE", "Primary")</f>
        <v>334413 - Semiconductor and Related Device Manufacturing</v>
      </c>
      <c r="L1480" s="9" t="str">
        <f>_xll.SNL.Clients.Office.Excel.Functions.SPG(A1480, "SP_TOPICTAG")</f>
        <v>Sensors; Smart Energy</v>
      </c>
      <c r="M1480" s="5">
        <f>_xll.SNL.Clients.Office.Excel.Functions.SPG(A1480, "SP_PCT_SHARES_OWNED_ALL_INSTITUTIONS")</f>
        <v>89.81</v>
      </c>
      <c r="N1480" s="9" t="str">
        <f>_xll.SNL.Clients.Office.Excel.Functions.SPG(A1480, "RD_CREDIT_RATING_GLOBAL", "Issuer Credit Rating", "Local Currency LT|0")</f>
        <v/>
      </c>
      <c r="O1480" s="9" t="str">
        <f>_xll.SNL.Clients.Office.Excel.Functions.SPG(A1480, "RD_CWOL_GLOBAL", "Issuer Credit Rating", "Local Currency LT|0")</f>
        <v/>
      </c>
      <c r="P1480" s="9" t="str">
        <f>_xll.SNL.Clients.Office.Excel.Functions.SPG(A1480, "RD_RATING_ACTION_GLOBAL", "Issuer Credit Rating", "Local Currency LT|0")</f>
        <v/>
      </c>
      <c r="Q1480" s="10" t="str">
        <f>_xll.SNL.Clients.Office.Excel.Functions.SPG(A1480, "RD_LAST_REVIEW_DATE_GLOBAL", "Issuer Credit Rating", "Local Currency LT")</f>
        <v/>
      </c>
      <c r="R1480" s="10" t="str">
        <f>_xll.SNL.Clients.Office.Excel.Functions.SPG(A1480, "RD_CREDIT_RATING_DATE_GLOBAL", "Issuer Credit Rating", "Local Currency LT|0")</f>
        <v/>
      </c>
      <c r="S1480" s="10" t="str">
        <f>_xll.SNL.Clients.Office.Excel.Functions.SPG(A1480, "RD_CREDIT_WATCH_OUTLOOK_DATE_GLOBAL", "Issuer Credit Rating", "Local Currency LT|0")</f>
        <v/>
      </c>
      <c r="T1480" s="13" t="str">
        <f>_xll.SNL.Clients.Office.Excel.Functions.SPG(A1480, "SP_BUSINESS_DESCRIPTION")</f>
        <v>Wolfspeed, Inc. operates as a bandgap semiconductor company focuses on silicon carbide and gallium nitride (GaN) technologies in Europe, Hong Kong, China, rest of Asia-Pacific, the United States, and internationally. It offers silicon carbide and GaN materials, including silicon carbide bare wafers, epitaxial wafers, and GaN epitaxial layers on silicon carbide wafers to manufacture products for RF, power, and other applications. The company also provides power devices, such as silicon carbide Schottky diodes, metal oxide semiconductor field effect transistors (MOSFETs), and power modules for customers and distributors to use in applications, including electric vehicles comprising charging infrastructure, server power supplies, solar inverters, uninterruptible power supplies, industrial power supplies, and other applications. In addition, it offers RF devices comprising GaN-based die, high-electron mobility transistors, monolithic microwave integrated circuits, and laterally diffused MOSFET power transistors for telecommunications infrastructure, military, and other commercial applications. The company was formerly known as Cree, Inc. and changed its name to Wolfspeed, Inc. in October 2021. Wolfspeed, Inc. was founded in 1987 and is headquartered in Durham, North Carolina.</v>
      </c>
    </row>
    <row r="1481" spans="1:20" x14ac:dyDescent="0.3">
      <c r="A1481" s="12" t="s">
        <v>1624</v>
      </c>
      <c r="B1481" s="10" t="str">
        <f>_xll.SNL.Clients.Office.Excel.Functions.SPG(A1481,"SP_IPO_DATE")</f>
        <v/>
      </c>
      <c r="C1481" s="5" t="str">
        <f>_xll.SNL.Clients.Office.Excel.Functions.SPG(A1481, "SP_VOLUME_AVG_WEEKLY_TO_SHARES_OUT", , "1M")</f>
        <v>NA</v>
      </c>
      <c r="D1481" s="5" t="str">
        <f>_xll.SNL.Clients.Office.Excel.Functions.SPG(A1481, "SP_VOLUME_AVG_WEEKLY_TO_SHARES_OUT", , "3M")</f>
        <v>NA</v>
      </c>
      <c r="E1481" s="5">
        <f>_xll.SNL.Clients.Office.Excel.Functions.SPG(A1481, "SP_VOLUME_AVG_DAILY_TO_1YR_AVG_DAILY", , "1M")</f>
        <v>94.75</v>
      </c>
      <c r="F1481" s="5">
        <f>_xll.SNL.Clients.Office.Excel.Functions.SPG(A1481, "SP_VOLUME_AVG_DAILY_TO_1YR_AVG_DAILY", , "3M")</f>
        <v>94.86</v>
      </c>
      <c r="G1481" s="9" t="str">
        <f>_xll.SNL.Clients.Office.Excel.Functions.SPG(A1481, "IQ_SECTOR")</f>
        <v>Consumer Discretionary</v>
      </c>
      <c r="H1481" s="9" t="str">
        <f>_xll.SNL.Clients.Office.Excel.Functions.SPG(A1481, "IQ_INDUSTRY_GROUP")</f>
        <v>Consumer Durables and Apparel</v>
      </c>
      <c r="I1481" s="9" t="str">
        <f>_xll.SNL.Clients.Office.Excel.Functions.SPG(A1481, "IQ_INDUSTRY")</f>
        <v>Textiles, Apparel and Luxury Goods</v>
      </c>
      <c r="J1481" s="9" t="str">
        <f>_xll.SNL.Clients.Office.Excel.Functions.SPG(A1481, "IQ_PRIMARY_INDUSTRY")</f>
        <v>Footwear</v>
      </c>
      <c r="K1481" s="9" t="str">
        <f>_xll.SNL.Clients.Office.Excel.Functions.SPG(A1481, "NAICS_CODE", "Primary")</f>
        <v>316210 - Footwear Manufacturing</v>
      </c>
      <c r="L1481" s="9" t="str">
        <f>_xll.SNL.Clients.Office.Excel.Functions.SPG(A1481, "SP_TOPICTAG")</f>
        <v>Brand Marketing; Lifestyle</v>
      </c>
      <c r="M1481" s="5">
        <f>_xll.SNL.Clients.Office.Excel.Functions.SPG(A1481, "SP_PCT_SHARES_OWNED_ALL_INSTITUTIONS")</f>
        <v>102.22</v>
      </c>
      <c r="N1481" s="9" t="str">
        <f>_xll.SNL.Clients.Office.Excel.Functions.SPG(A1481, "RD_CREDIT_RATING_GLOBAL", "Issuer Credit Rating", "Local Currency LT|0")</f>
        <v>B</v>
      </c>
      <c r="O1481" s="9" t="str">
        <f>_xll.SNL.Clients.Office.Excel.Functions.SPG(A1481, "RD_CWOL_GLOBAL", "Issuer Credit Rating", "Local Currency LT|0")</f>
        <v>Negative</v>
      </c>
      <c r="P1481" s="9" t="str">
        <f>_xll.SNL.Clients.Office.Excel.Functions.SPG(A1481, "RD_RATING_ACTION_GLOBAL", "Issuer Credit Rating", "Local Currency LT|0")</f>
        <v>Downgrade | CreditWatch/Outlook (03/01/2024)</v>
      </c>
      <c r="Q1481" s="10">
        <f>_xll.SNL.Clients.Office.Excel.Functions.SPG(A1481, "RD_LAST_REVIEW_DATE_GLOBAL", "Issuer Credit Rating", "Local Currency LT")</f>
        <v>45527</v>
      </c>
      <c r="R1481" s="10">
        <f>_xll.SNL.Clients.Office.Excel.Functions.SPG(A1481, "RD_CREDIT_RATING_DATE_GLOBAL", "Issuer Credit Rating", "Local Currency LT|0")</f>
        <v>45352</v>
      </c>
      <c r="S1481" s="10">
        <f>_xll.SNL.Clients.Office.Excel.Functions.SPG(A1481, "RD_CREDIT_WATCH_OUTLOOK_DATE_GLOBAL", "Issuer Credit Rating", "Local Currency LT|0")</f>
        <v>45352</v>
      </c>
      <c r="T1481" s="13" t="str">
        <f>_xll.SNL.Clients.Office.Excel.Functions.SPG(A1481, "SP_BUSINESS_DESCRIPTION")</f>
        <v>Wolverine World Wide, Inc. designs, manufactures, sources, markets, licenses, and distributes footwear, apparel, and accessories in the United States, Europe, the Middle East, Africa, the Asia Pacific, Canada and Latin America. It operates through Active Group and Work Group segments. The company offers casual footwear and apparel; performance outdoor and athletic footwear and apparel; kids' footwear; industrial work boots and apparel; and uniform shoes and boots. The company sources and markets a range of footwear and apparel styles, including shoes, boots and sandals under the Bates, Cat, Chaco, Harley-Davidson, Hush Puppies, Hytest, Merrell, Saucony, Sperry, Keds, Sweaty Betty, and Wolverine brands; and licenses under the Stride Rite brand. It also markets Merrell and Wolverine branded apparel and accessories, as well as licenses its brands for use on non-footwear products, including the Hush Puppies apparel, eyewear, watches, socks, handbags, and plush toys; and Wolverine branded eyewear and gloves. In addition, the company markets pigskin leather under the Wolverine Leather division; sourcing division provides consulting services related to product development, production control, quality assurance, materials procurement, compliance, and other service; and multi-brand direct-to-consumer division includes retail stores that sell footwear and apparel of its brand portfolio. Further, it sells its products to department stores, national chains, catalog and specialty retailers, independent retailers, uniform outlets, and mass merchant and government customers through retail stores, third-party licensees and distributors, and joint ventures; and operates brick and mortar retails stores, and e-commerce sites. Additionally, the company operates through a network of retail stores and e-commerce sites. Wolverine World Wide, Inc. was founded in 1883 and is headquartered in Rockford, Michigan.</v>
      </c>
    </row>
    <row r="1482" spans="1:20" x14ac:dyDescent="0.3">
      <c r="A1482" s="12" t="s">
        <v>2038</v>
      </c>
      <c r="B1482" s="10" t="str">
        <f>_xll.SNL.Clients.Office.Excel.Functions.SPG(A1482,"SP_IPO_DATE")</f>
        <v/>
      </c>
      <c r="C1482" s="5">
        <f>_xll.SNL.Clients.Office.Excel.Functions.SPG(A1482, "SP_VOLUME_AVG_WEEKLY_TO_SHARES_OUT", , "1M")</f>
        <v>4.0407988645477451</v>
      </c>
      <c r="D1482" s="5">
        <f>_xll.SNL.Clients.Office.Excel.Functions.SPG(A1482, "SP_VOLUME_AVG_WEEKLY_TO_SHARES_OUT", , "3M")</f>
        <v>4.0671472869441843</v>
      </c>
      <c r="E1482" s="5">
        <f>_xll.SNL.Clients.Office.Excel.Functions.SPG(A1482, "SP_VOLUME_AVG_DAILY_TO_1YR_AVG_DAILY", , "1M")</f>
        <v>107.91</v>
      </c>
      <c r="F1482" s="5">
        <f>_xll.SNL.Clients.Office.Excel.Functions.SPG(A1482, "SP_VOLUME_AVG_DAILY_TO_1YR_AVG_DAILY", , "3M")</f>
        <v>108.61</v>
      </c>
      <c r="G1482" s="9" t="str">
        <f>_xll.SNL.Clients.Office.Excel.Functions.SPG(A1482, "IQ_SECTOR")</f>
        <v>Industrials</v>
      </c>
      <c r="H1482" s="9" t="str">
        <f>_xll.SNL.Clients.Office.Excel.Functions.SPG(A1482, "IQ_INDUSTRY_GROUP")</f>
        <v>Capital Goods</v>
      </c>
      <c r="I1482" s="9" t="str">
        <f>_xll.SNL.Clients.Office.Excel.Functions.SPG(A1482, "IQ_INDUSTRY")</f>
        <v>Aerospace and Defense</v>
      </c>
      <c r="J1482" s="9" t="str">
        <f>_xll.SNL.Clients.Office.Excel.Functions.SPG(A1482, "IQ_PRIMARY_INDUSTRY")</f>
        <v>Aerospace and Defense</v>
      </c>
      <c r="K1482" s="9" t="str">
        <f>_xll.SNL.Clients.Office.Excel.Functions.SPG(A1482, "NAICS_CODE", "Primary")</f>
        <v>33641 - Aerospace Product and Parts Manufacturing</v>
      </c>
      <c r="L1482" s="9" t="str">
        <f>_xll.SNL.Clients.Office.Excel.Functions.SPG(A1482, "SP_TOPICTAG")</f>
        <v>Energy Management; Homeland Security; Industrial Automation; Sensors; Commercial Space Launch; Passenger Aircraft Manufacturing</v>
      </c>
      <c r="M1482" s="5">
        <f>_xll.SNL.Clients.Office.Excel.Functions.SPG(A1482, "SP_PCT_SHARES_OWNED_ALL_INSTITUTIONS")</f>
        <v>88.92</v>
      </c>
      <c r="N1482" s="9" t="str">
        <f>_xll.SNL.Clients.Office.Excel.Functions.SPG(A1482, "RD_CREDIT_RATING_GLOBAL", "Issuer Credit Rating", "Local Currency LT|0")</f>
        <v/>
      </c>
      <c r="O1482" s="9" t="str">
        <f>_xll.SNL.Clients.Office.Excel.Functions.SPG(A1482, "RD_CWOL_GLOBAL", "Issuer Credit Rating", "Local Currency LT|0")</f>
        <v/>
      </c>
      <c r="P1482" s="9" t="str">
        <f>_xll.SNL.Clients.Office.Excel.Functions.SPG(A1482, "RD_RATING_ACTION_GLOBAL", "Issuer Credit Rating", "Local Currency LT|0")</f>
        <v/>
      </c>
      <c r="Q1482" s="10" t="str">
        <f>_xll.SNL.Clients.Office.Excel.Functions.SPG(A1482, "RD_LAST_REVIEW_DATE_GLOBAL", "Issuer Credit Rating", "Local Currency LT")</f>
        <v/>
      </c>
      <c r="R1482" s="10" t="str">
        <f>_xll.SNL.Clients.Office.Excel.Functions.SPG(A1482, "RD_CREDIT_RATING_DATE_GLOBAL", "Issuer Credit Rating", "Local Currency LT|0")</f>
        <v/>
      </c>
      <c r="S1482" s="10" t="str">
        <f>_xll.SNL.Clients.Office.Excel.Functions.SPG(A1482, "RD_CREDIT_WATCH_OUTLOOK_DATE_GLOBAL", "Issuer Credit Rating", "Local Currency LT|0")</f>
        <v/>
      </c>
      <c r="T1482" s="13" t="str">
        <f>_xll.SNL.Clients.Office.Excel.Functions.SPG(A1482, "SP_BUSINESS_DESCRIPTION")</f>
        <v>Woodward, Inc. designs, manufactures, and services control solutions for the aerospace and industrial markets worldwide. The company operates through two segments, Aerospace and Industrial. The Aerospace segment provides fuel pumps, metering units, actuators, air valves, specialty valves, fuel nozzles, and thrust reverser actuation systems for turbine engines and nacelles, and flight deck controls, actuators, servocontrols, motors, and sensors for aircraft. These products are used on commercial and private aircraft and rotorcraft, as well as on military fixed-wing aircraft and rotorcraft, guided weapons, and other defense systems. It also provides aftermarket maintenance, repair and overhaul, and other services to commercial airlines, repair facilities, military depots, third party repair shops, and other end users. This segment sells its products to original equipment manufacturers (OEMs), tier-one suppliers, and contractors, as well as through aftermarket sales of components, such as provisioning spares and replacements. The Industrial segment offers actuators, valves, pumps, fuel injection systems, solenoids, ignition systems, control systems, electronics and software, and sensors. These products are used on industrial gas turbines, steam turbines, compressors, and reciprocating engines. This segment sells its aftermarket products, and other related services to OEMs through an independent network of distributors, as well as directly to end users. The company was founded in 1870 and is headquartered in Fort Collins, Colorado.</v>
      </c>
    </row>
    <row r="1483" spans="1:20" x14ac:dyDescent="0.3">
      <c r="A1483" s="12" t="s">
        <v>501</v>
      </c>
      <c r="B1483" s="10">
        <f>_xll.SNL.Clients.Office.Excel.Functions.SPG(A1483,"SP_IPO_DATE")</f>
        <v>41193</v>
      </c>
      <c r="C1483" s="5">
        <f>_xll.SNL.Clients.Office.Excel.Functions.SPG(A1483, "SP_VOLUME_AVG_WEEKLY_TO_SHARES_OUT", , "1M")</f>
        <v>4.8387377082486793</v>
      </c>
      <c r="D1483" s="5">
        <f>_xll.SNL.Clients.Office.Excel.Functions.SPG(A1483, "SP_VOLUME_AVG_WEEKLY_TO_SHARES_OUT", , "3M")</f>
        <v>8.0267726107928841</v>
      </c>
      <c r="E1483" s="5">
        <f>_xll.SNL.Clients.Office.Excel.Functions.SPG(A1483, "SP_VOLUME_AVG_DAILY_TO_1YR_AVG_DAILY", , "1M")</f>
        <v>81.84</v>
      </c>
      <c r="F1483" s="5">
        <f>_xll.SNL.Clients.Office.Excel.Functions.SPG(A1483, "SP_VOLUME_AVG_DAILY_TO_1YR_AVG_DAILY", , "3M")</f>
        <v>135.76</v>
      </c>
      <c r="G1483" s="9" t="str">
        <f>_xll.SNL.Clients.Office.Excel.Functions.SPG(A1483, "IQ_SECTOR")</f>
        <v>Information Technology</v>
      </c>
      <c r="H1483" s="9" t="str">
        <f>_xll.SNL.Clients.Office.Excel.Functions.SPG(A1483, "IQ_INDUSTRY_GROUP")</f>
        <v>Software and Services</v>
      </c>
      <c r="I1483" s="9" t="str">
        <f>_xll.SNL.Clients.Office.Excel.Functions.SPG(A1483, "IQ_INDUSTRY")</f>
        <v>Software</v>
      </c>
      <c r="J1483" s="9" t="str">
        <f>_xll.SNL.Clients.Office.Excel.Functions.SPG(A1483, "IQ_PRIMARY_INDUSTRY")</f>
        <v>Application Software</v>
      </c>
      <c r="K1483" s="9" t="str">
        <f>_xll.SNL.Clients.Office.Excel.Functions.SPG(A1483, "NAICS_CODE", "Primary")</f>
        <v>513210 - Software Publishers</v>
      </c>
      <c r="L1483" s="9" t="str">
        <f>_xll.SNL.Clients.Office.Excel.Functions.SPG(A1483, "SP_TOPICTAG")</f>
        <v>Software Development; Cloud Management; Data Integration; Machine Learning; Cloud Infrastructure; Process Automation; Artificial Intelligence</v>
      </c>
      <c r="M1483" s="5">
        <f>_xll.SNL.Clients.Office.Excel.Functions.SPG(A1483, "SP_PCT_SHARES_OWNED_ALL_INSTITUTIONS")</f>
        <v>73.92</v>
      </c>
      <c r="N1483" s="9" t="str">
        <f>_xll.SNL.Clients.Office.Excel.Functions.SPG(A1483, "RD_CREDIT_RATING_GLOBAL", "Issuer Credit Rating", "Local Currency LT|0")</f>
        <v>BBB</v>
      </c>
      <c r="O1483" s="9" t="str">
        <f>_xll.SNL.Clients.Office.Excel.Functions.SPG(A1483, "RD_CWOL_GLOBAL", "Issuer Credit Rating", "Local Currency LT|0")</f>
        <v>Stable</v>
      </c>
      <c r="P1483" s="9" t="str">
        <f>_xll.SNL.Clients.Office.Excel.Functions.SPG(A1483, "RD_RATING_ACTION_GLOBAL", "Issuer Credit Rating", "Local Currency LT|0")</f>
        <v>New Rating | CreditWatch/Outlook (03/28/2022)</v>
      </c>
      <c r="Q1483" s="10">
        <f>_xll.SNL.Clients.Office.Excel.Functions.SPG(A1483, "RD_LAST_REVIEW_DATE_GLOBAL", "Issuer Credit Rating", "Local Currency LT")</f>
        <v>45344</v>
      </c>
      <c r="R1483" s="10">
        <f>_xll.SNL.Clients.Office.Excel.Functions.SPG(A1483, "RD_CREDIT_RATING_DATE_GLOBAL", "Issuer Credit Rating", "Local Currency LT|0")</f>
        <v>44648</v>
      </c>
      <c r="S1483" s="10">
        <f>_xll.SNL.Clients.Office.Excel.Functions.SPG(A1483, "RD_CREDIT_WATCH_OUTLOOK_DATE_GLOBAL", "Issuer Credit Rating", "Local Currency LT|0")</f>
        <v>44648</v>
      </c>
      <c r="T1483" s="13" t="str">
        <f>_xll.SNL.Clients.Office.Excel.Functions.SPG(A1483, "SP_BUSINESS_DESCRIPTION")</f>
        <v>Workday, Inc. provides enterprise cloud applications in the United States and internationally. Its applications help its customers to plan, execute, analyze, and extend to other applications and environments to manage their business and operations. The company offers a suite of financial management applications to maintain accounting information in the general ledger; manage financial processes, such as payables and receivables; identify real-time financial, operational, and management insights; enhance financial consolidation; reduce time-to-close; promote internal control and auditability; and achieve consistency across finance operations. It also provides spend management solutions that help organizations to streamline supplier selection and contracts, manage indirect spend, and build and execute sourcing events, such as requests for proposals; expense management solutions to submit and approve expenses; and a suite of human capital management applications that enables HR teams to hire, onboard, pay, develop, reskill, and provide employee experiences. In addition, the company offers planning applications; and applications for analytics and reporting comprising augmented analytics to surface insights to the line of business in simple-to-understand stories, machine learning to drive efficiency and automation, and benchmarks to compare performance against other companies. Further, it provides supply chain and inventory solutions to healthcare organizations; solutions to manage the end-to-end student and faculty lifecycle; and Workday Extend for customers and their developers to build custom applications. It serves professional and business services, financial services, healthcare, education, government, technology, media, retail, and hospitality industries. The company was formerly known as North Tahoe Power Tools, Inc. and changed its name to Workday, Inc. in July 2005. Workday, Inc. was incorporated in 2005 and is headquartered in Pleasanton, California.</v>
      </c>
    </row>
    <row r="1484" spans="1:20" x14ac:dyDescent="0.3">
      <c r="A1484" s="12" t="s">
        <v>1625</v>
      </c>
      <c r="B1484" s="10">
        <f>_xll.SNL.Clients.Office.Excel.Functions.SPG(A1484,"SP_IPO_DATE")</f>
        <v>33568</v>
      </c>
      <c r="C1484" s="5">
        <f>_xll.SNL.Clients.Office.Excel.Functions.SPG(A1484, "SP_VOLUME_AVG_WEEKLY_TO_SHARES_OUT", , "1M")</f>
        <v>2.5963638839205254</v>
      </c>
      <c r="D1484" s="5">
        <f>_xll.SNL.Clients.Office.Excel.Functions.SPG(A1484, "SP_VOLUME_AVG_WEEKLY_TO_SHARES_OUT", , "3M")</f>
        <v>2.2672263913964525</v>
      </c>
      <c r="E1484" s="5">
        <f>_xll.SNL.Clients.Office.Excel.Functions.SPG(A1484, "SP_VOLUME_AVG_DAILY_TO_1YR_AVG_DAILY", , "1M")</f>
        <v>87.03</v>
      </c>
      <c r="F1484" s="5">
        <f>_xll.SNL.Clients.Office.Excel.Functions.SPG(A1484, "SP_VOLUME_AVG_DAILY_TO_1YR_AVG_DAILY", , "3M")</f>
        <v>76</v>
      </c>
      <c r="G1484" s="9" t="str">
        <f>_xll.SNL.Clients.Office.Excel.Functions.SPG(A1484, "IQ_SECTOR")</f>
        <v>Financials</v>
      </c>
      <c r="H1484" s="9" t="str">
        <f>_xll.SNL.Clients.Office.Excel.Functions.SPG(A1484, "IQ_INDUSTRY_GROUP")</f>
        <v>Financial Services</v>
      </c>
      <c r="I1484" s="9" t="str">
        <f>_xll.SNL.Clients.Office.Excel.Functions.SPG(A1484, "IQ_INDUSTRY")</f>
        <v>Consumer Finance</v>
      </c>
      <c r="J1484" s="9" t="str">
        <f>_xll.SNL.Clients.Office.Excel.Functions.SPG(A1484, "IQ_PRIMARY_INDUSTRY")</f>
        <v>Consumer Finance</v>
      </c>
      <c r="K1484" s="9" t="str">
        <f>_xll.SNL.Clients.Office.Excel.Functions.SPG(A1484, "NAICS_CODE", "Primary")</f>
        <v>522291 - Consumer Lending</v>
      </c>
      <c r="L1484" s="9" t="str">
        <f>_xll.SNL.Clients.Office.Excel.Functions.SPG(A1484, "SP_TOPICTAG")</f>
        <v>Consumer Lending; Micro Lending</v>
      </c>
      <c r="M1484" s="5">
        <f>_xll.SNL.Clients.Office.Excel.Functions.SPG(A1484, "SP_PCT_SHARES_OWNED_ALL_INSTITUTIONS")</f>
        <v>49.86</v>
      </c>
      <c r="N1484" s="9" t="str">
        <f>_xll.SNL.Clients.Office.Excel.Functions.SPG(A1484, "RD_CREDIT_RATING_GLOBAL", "Issuer Credit Rating", "Local Currency LT|0")</f>
        <v>B-</v>
      </c>
      <c r="O1484" s="9" t="str">
        <f>_xll.SNL.Clients.Office.Excel.Functions.SPG(A1484, "RD_CWOL_GLOBAL", "Issuer Credit Rating", "Local Currency LT|0")</f>
        <v>Negative</v>
      </c>
      <c r="P1484" s="9" t="str">
        <f>_xll.SNL.Clients.Office.Excel.Functions.SPG(A1484, "RD_RATING_ACTION_GLOBAL", "Issuer Credit Rating", "Local Currency LT|0")</f>
        <v>Downgrade | CreditWatch/Outlook (11/04/2022)</v>
      </c>
      <c r="Q1484" s="10">
        <f>_xll.SNL.Clients.Office.Excel.Functions.SPG(A1484, "RD_LAST_REVIEW_DATE_GLOBAL", "Issuer Credit Rating", "Local Currency LT")</f>
        <v>45338</v>
      </c>
      <c r="R1484" s="10">
        <f>_xll.SNL.Clients.Office.Excel.Functions.SPG(A1484, "RD_CREDIT_RATING_DATE_GLOBAL", "Issuer Credit Rating", "Local Currency LT|0")</f>
        <v>44869</v>
      </c>
      <c r="S1484" s="10">
        <f>_xll.SNL.Clients.Office.Excel.Functions.SPG(A1484, "RD_CREDIT_WATCH_OUTLOOK_DATE_GLOBAL", "Issuer Credit Rating", "Local Currency LT|0")</f>
        <v>44869</v>
      </c>
      <c r="T1484" s="13" t="str">
        <f>_xll.SNL.Clients.Office.Excel.Functions.SPG(A1484, "SP_BUSINESS_DESCRIPTION")</f>
        <v>World Acceptance Corporation engages in consumer finance business in the United States. The company provides short-term small installment loans, medium-term larger installment loans, related credit insurance, and ancillary products and services to individuals. It offers income tax return preparation and filing services; and automobile club memberships. It serves individuals with limited access to other sources of consumer credit, such as banks, credit unions, other consumer finance businesses, and credit card lenders. World Acceptance Corporation was founded in 1962 and is headquartered in Greenville, South Carolina.</v>
      </c>
    </row>
    <row r="1485" spans="1:20" x14ac:dyDescent="0.3">
      <c r="A1485" s="12" t="s">
        <v>1626</v>
      </c>
      <c r="B1485" s="10" t="str">
        <f>_xll.SNL.Clients.Office.Excel.Functions.SPG(A1485,"SP_IPO_DATE")</f>
        <v/>
      </c>
      <c r="C1485" s="5">
        <f>_xll.SNL.Clients.Office.Excel.Functions.SPG(A1485, "SP_VOLUME_AVG_WEEKLY_TO_SHARES_OUT", , "1M")</f>
        <v>4.5248181178608169</v>
      </c>
      <c r="D1485" s="5">
        <f>_xll.SNL.Clients.Office.Excel.Functions.SPG(A1485, "SP_VOLUME_AVG_WEEKLY_TO_SHARES_OUT", , "3M")</f>
        <v>5.9552590537637702</v>
      </c>
      <c r="E1485" s="5">
        <f>_xll.SNL.Clients.Office.Excel.Functions.SPG(A1485, "SP_VOLUME_AVG_DAILY_TO_1YR_AVG_DAILY", , "1M")</f>
        <v>76.02</v>
      </c>
      <c r="F1485" s="5">
        <f>_xll.SNL.Clients.Office.Excel.Functions.SPG(A1485, "SP_VOLUME_AVG_DAILY_TO_1YR_AVG_DAILY", , "3M")</f>
        <v>100.05</v>
      </c>
      <c r="G1485" s="9" t="str">
        <f>_xll.SNL.Clients.Office.Excel.Functions.SPG(A1485, "IQ_SECTOR")</f>
        <v>Energy</v>
      </c>
      <c r="H1485" s="9" t="str">
        <f>_xll.SNL.Clients.Office.Excel.Functions.SPG(A1485, "IQ_INDUSTRY_GROUP")</f>
        <v>Energy</v>
      </c>
      <c r="I1485" s="9" t="str">
        <f>_xll.SNL.Clients.Office.Excel.Functions.SPG(A1485, "IQ_INDUSTRY")</f>
        <v>Oil, Gas and Consumable Fuels</v>
      </c>
      <c r="J1485" s="9" t="str">
        <f>_xll.SNL.Clients.Office.Excel.Functions.SPG(A1485, "IQ_PRIMARY_INDUSTRY")</f>
        <v>Oil and Gas Refining and Marketing</v>
      </c>
      <c r="K1485" s="9" t="str">
        <f>_xll.SNL.Clients.Office.Excel.Functions.SPG(A1485, "NAICS_CODE", "Primary")</f>
        <v>424720 - Petroleum and Petroleum Products Merchant Wholesalers (except Bulk Stations and Terminals)</v>
      </c>
      <c r="L1485" s="9" t="str">
        <f>_xll.SNL.Clients.Office.Excel.Functions.SPG(A1485, "SP_TOPICTAG")</f>
        <v>Biofuel; Biomass Energy; Clean Energy; CleanTech; ClimateTech; Freight Service; Marine Transportation</v>
      </c>
      <c r="M1485" s="5">
        <f>_xll.SNL.Clients.Office.Excel.Functions.SPG(A1485, "SP_PCT_SHARES_OWNED_ALL_INSTITUTIONS")</f>
        <v>108.1</v>
      </c>
      <c r="N1485" s="9" t="str">
        <f>_xll.SNL.Clients.Office.Excel.Functions.SPG(A1485, "RD_CREDIT_RATING_GLOBAL", "Issuer Credit Rating", "Local Currency LT|0")</f>
        <v/>
      </c>
      <c r="O1485" s="9" t="str">
        <f>_xll.SNL.Clients.Office.Excel.Functions.SPG(A1485, "RD_CWOL_GLOBAL", "Issuer Credit Rating", "Local Currency LT|0")</f>
        <v/>
      </c>
      <c r="P1485" s="9" t="str">
        <f>_xll.SNL.Clients.Office.Excel.Functions.SPG(A1485, "RD_RATING_ACTION_GLOBAL", "Issuer Credit Rating", "Local Currency LT|0")</f>
        <v/>
      </c>
      <c r="Q1485" s="10" t="str">
        <f>_xll.SNL.Clients.Office.Excel.Functions.SPG(A1485, "RD_LAST_REVIEW_DATE_GLOBAL", "Issuer Credit Rating", "Local Currency LT")</f>
        <v/>
      </c>
      <c r="R1485" s="10" t="str">
        <f>_xll.SNL.Clients.Office.Excel.Functions.SPG(A1485, "RD_CREDIT_RATING_DATE_GLOBAL", "Issuer Credit Rating", "Local Currency LT|0")</f>
        <v/>
      </c>
      <c r="S1485" s="10" t="str">
        <f>_xll.SNL.Clients.Office.Excel.Functions.SPG(A1485, "RD_CREDIT_WATCH_OUTLOOK_DATE_GLOBAL", "Issuer Credit Rating", "Local Currency LT|0")</f>
        <v/>
      </c>
      <c r="T1485" s="13" t="str">
        <f>_xll.SNL.Clients.Office.Excel.Functions.SPG(A1485, "SP_BUSINESS_DESCRIPTION")</f>
        <v>World Kinect Corporation operates as an energy management company in the United States, the Americas, Europe, the Middle East, Africa, and the Asia Pacific. This segment also offers fuel management, price risk management, ground handling, dispatch services, and trip planning services, such as flight planning and scheduling, weather reports and overflight permits; payment and processing services; and operates a web-based marketplace platform. The Land segment offers fuel, lubricants, heating oil, and related products and services to retail petroleum operators, as well as industrial, commercial, residential and government customers. This segment also provides sustainability solutions, such as renewable fuel products, carbon management, and renewable energy solutions; distributes fuel under long-term contracts to branded and unbranded distributors, convenience stores, and retail fuel outlets operated by third parties; distributes heating oil and unbranded fuel; and transportation logistics. The Marine segment markets fuel, lubricants, and related products and services to international container, dry bulk and tanker fleets, commercial cruise lines, yachts and time charter operators, offshore rig owners and operators, the U.S. and foreign governments, and other fuel suppliers. This segment also offers marine fuel-related services include management services to procurement of fuel, price risk management, cost control, quality control, and claims management services; and engages in the fueling of vessels, and transportation and delivery of fuel and fuel-related products. The company was formerly known as World Fuel Services Corporation and changed its name to World Kinect Corporation in June 2023. World Kinect Corporation was incorporated in 1984 and is headquartered in Miami, Florida.</v>
      </c>
    </row>
    <row r="1486" spans="1:20" x14ac:dyDescent="0.3">
      <c r="A1486" s="12" t="s">
        <v>1627</v>
      </c>
      <c r="B1486" s="10" t="str">
        <f>_xll.SNL.Clients.Office.Excel.Functions.SPG(A1486,"SP_IPO_DATE")</f>
        <v/>
      </c>
      <c r="C1486" s="5">
        <f>_xll.SNL.Clients.Office.Excel.Functions.SPG(A1486, "SP_VOLUME_AVG_WEEKLY_TO_SHARES_OUT", , "1M")</f>
        <v>2.5877871780560384</v>
      </c>
      <c r="D1486" s="5">
        <f>_xll.SNL.Clients.Office.Excel.Functions.SPG(A1486, "SP_VOLUME_AVG_WEEKLY_TO_SHARES_OUT", , "3M")</f>
        <v>2.585907262757158</v>
      </c>
      <c r="E1486" s="5">
        <f>_xll.SNL.Clients.Office.Excel.Functions.SPG(A1486, "SP_VOLUME_AVG_DAILY_TO_1YR_AVG_DAILY", , "1M")</f>
        <v>94.33</v>
      </c>
      <c r="F1486" s="5">
        <f>_xll.SNL.Clients.Office.Excel.Functions.SPG(A1486, "SP_VOLUME_AVG_DAILY_TO_1YR_AVG_DAILY", , "3M")</f>
        <v>94.26</v>
      </c>
      <c r="G1486" s="9" t="str">
        <f>_xll.SNL.Clients.Office.Excel.Functions.SPG(A1486, "IQ_SECTOR")</f>
        <v>Industrials</v>
      </c>
      <c r="H1486" s="9" t="str">
        <f>_xll.SNL.Clients.Office.Excel.Functions.SPG(A1486, "IQ_INDUSTRY_GROUP")</f>
        <v>Capital Goods</v>
      </c>
      <c r="I1486" s="9" t="str">
        <f>_xll.SNL.Clients.Office.Excel.Functions.SPG(A1486, "IQ_INDUSTRY")</f>
        <v>Machinery</v>
      </c>
      <c r="J1486" s="9" t="str">
        <f>_xll.SNL.Clients.Office.Excel.Functions.SPG(A1486, "IQ_PRIMARY_INDUSTRY")</f>
        <v>Industrial Machinery and Supplies and Components</v>
      </c>
      <c r="K1486" s="9" t="str">
        <f>_xll.SNL.Clients.Office.Excel.Functions.SPG(A1486, "NAICS_CODE", "Primary")</f>
        <v>3312 - Steel Product Manufacturing from Purchased Steel</v>
      </c>
      <c r="L1486" s="9" t="str">
        <f>_xll.SNL.Clients.Office.Excel.Functions.SPG(A1486, "SP_TOPICTAG")</f>
        <v>Energy Storage</v>
      </c>
      <c r="M1486" s="5">
        <f>_xll.SNL.Clients.Office.Excel.Functions.SPG(A1486, "SP_PCT_SHARES_OWNED_ALL_INSTITUTIONS")</f>
        <v>50.82</v>
      </c>
      <c r="N1486" s="9" t="str">
        <f>_xll.SNL.Clients.Office.Excel.Functions.SPG(A1486, "RD_CREDIT_RATING_GLOBAL", "Issuer Credit Rating", "Local Currency LT|0")</f>
        <v>BBB-</v>
      </c>
      <c r="O1486" s="9" t="str">
        <f>_xll.SNL.Clients.Office.Excel.Functions.SPG(A1486, "RD_CWOL_GLOBAL", "Issuer Credit Rating", "Local Currency LT|0")</f>
        <v>Stable</v>
      </c>
      <c r="P1486" s="9" t="str">
        <f>_xll.SNL.Clients.Office.Excel.Functions.SPG(A1486, "RD_RATING_ACTION_GLOBAL", "Issuer Credit Rating", "Local Currency LT|0")</f>
        <v>Downgrade | CreditWatch/Outlook (12/01/2023)</v>
      </c>
      <c r="Q1486" s="10">
        <f>_xll.SNL.Clients.Office.Excel.Functions.SPG(A1486, "RD_LAST_REVIEW_DATE_GLOBAL", "Issuer Credit Rating", "Local Currency LT")</f>
        <v>45575</v>
      </c>
      <c r="R1486" s="10">
        <f>_xll.SNL.Clients.Office.Excel.Functions.SPG(A1486, "RD_CREDIT_RATING_DATE_GLOBAL", "Issuer Credit Rating", "Local Currency LT|0")</f>
        <v>45261</v>
      </c>
      <c r="S1486" s="10">
        <f>_xll.SNL.Clients.Office.Excel.Functions.SPG(A1486, "RD_CREDIT_WATCH_OUTLOOK_DATE_GLOBAL", "Issuer Credit Rating", "Local Currency LT|0")</f>
        <v>45261</v>
      </c>
      <c r="T1486" s="13" t="str">
        <f>_xll.SNL.Clients.Office.Excel.Functions.SPG(A1486, "SP_BUSINESS_DESCRIPTION")</f>
        <v>Worthington Enterprises, Inc. operates as an industrial manufacturing company. It operates through two segments, Consumer Products and Building Products. The Consumer Products segment provides products in the tools, outdoor living, and celebrations end markets. The segment’s products include hand-held torches, micro torches, lighters, accessories, and fuel for constructing, fixing making, and creating; precision and specialty hand, digital, and safety tools; drywall tools and accessories used for finishing and taping, cutting, siding, and roofing; propane-filled cylinders for torches, camping stoves and other applications, helium-filled balloon kits, and gas grills and pizza ovens. This segment sells its products primarily to mass merchandisers, retailers, and distributors under the Balloon Time, Bernzomatic, Coleman, Garden-Weasel, General, Halo, Hawkeye, Level5, Mag-Torch, Pactool International, and Worthington Pro Grade brands. The Building Products segment provides pressurized containment solutions, such as refrigerant gas cylinders used in holding refrigerant gases for commercial, residential, and automotive air conditioning, and refrigeration systems; liquefied petroleum gas cylinders that holds fuel for residential and light commercial heating systems, barbeque grills and recreational vehicle equipment, industrial forklifts, and commercial/residential cooking; well water and expansion tanks used primarily in the residential and commercial markets; specialty products, including various fire suppression tanks, chemical tanks, and foam and adhesive tanks; and ceiling suspension systems. The company was formerly known as Worthington Industries, Inc. Worthington Enterprises, Inc. was founded in 1955 and is headquartered in Columbus, Ohio.</v>
      </c>
    </row>
    <row r="1487" spans="1:20" x14ac:dyDescent="0.3">
      <c r="A1487" s="12" t="s">
        <v>1628</v>
      </c>
      <c r="B1487" s="10" t="str">
        <f>_xll.SNL.Clients.Office.Excel.Functions.SPG(A1487,"SP_IPO_DATE")</f>
        <v/>
      </c>
      <c r="C1487" s="5">
        <f>_xll.SNL.Clients.Office.Excel.Functions.SPG(A1487, "SP_VOLUME_AVG_WEEKLY_TO_SHARES_OUT", , "1M")</f>
        <v>2.3534864011878431</v>
      </c>
      <c r="D1487" s="5">
        <f>_xll.SNL.Clients.Office.Excel.Functions.SPG(A1487, "SP_VOLUME_AVG_WEEKLY_TO_SHARES_OUT", , "3M")</f>
        <v>2.954730478962329</v>
      </c>
      <c r="E1487" s="5">
        <f>_xll.SNL.Clients.Office.Excel.Functions.SPG(A1487, "SP_VOLUME_AVG_DAILY_TO_1YR_AVG_DAILY", , "1M")</f>
        <v>100.12</v>
      </c>
      <c r="F1487" s="5">
        <f>_xll.SNL.Clients.Office.Excel.Functions.SPG(A1487, "SP_VOLUME_AVG_DAILY_TO_1YR_AVG_DAILY", , "3M")</f>
        <v>125.7</v>
      </c>
      <c r="G1487" s="9" t="str">
        <f>_xll.SNL.Clients.Office.Excel.Functions.SPG(A1487, "IQ_SECTOR")</f>
        <v>Materials</v>
      </c>
      <c r="H1487" s="9" t="str">
        <f>_xll.SNL.Clients.Office.Excel.Functions.SPG(A1487, "IQ_INDUSTRY_GROUP")</f>
        <v>Materials</v>
      </c>
      <c r="I1487" s="9" t="str">
        <f>_xll.SNL.Clients.Office.Excel.Functions.SPG(A1487, "IQ_INDUSTRY")</f>
        <v>Metals and Mining</v>
      </c>
      <c r="J1487" s="9" t="str">
        <f>_xll.SNL.Clients.Office.Excel.Functions.SPG(A1487, "IQ_PRIMARY_INDUSTRY")</f>
        <v>Steel</v>
      </c>
      <c r="K1487" s="9" t="str">
        <f>_xll.SNL.Clients.Office.Excel.Functions.SPG(A1487, "NAICS_CODE", "Primary")</f>
        <v>3312 - Steel Product Manufacturing from Purchased Steel</v>
      </c>
      <c r="L1487" s="9" t="str">
        <f>_xll.SNL.Clients.Office.Excel.Functions.SPG(A1487, "SP_TOPICTAG")</f>
        <v/>
      </c>
      <c r="M1487" s="5">
        <f>_xll.SNL.Clients.Office.Excel.Functions.SPG(A1487, "SP_PCT_SHARES_OWNED_ALL_INSTITUTIONS")</f>
        <v>54.79</v>
      </c>
      <c r="N1487" s="9" t="str">
        <f>_xll.SNL.Clients.Office.Excel.Functions.SPG(A1487, "RD_CREDIT_RATING_GLOBAL", "Issuer Credit Rating", "Local Currency LT|0")</f>
        <v/>
      </c>
      <c r="O1487" s="9" t="str">
        <f>_xll.SNL.Clients.Office.Excel.Functions.SPG(A1487, "RD_CWOL_GLOBAL", "Issuer Credit Rating", "Local Currency LT|0")</f>
        <v/>
      </c>
      <c r="P1487" s="9" t="str">
        <f>_xll.SNL.Clients.Office.Excel.Functions.SPG(A1487, "RD_RATING_ACTION_GLOBAL", "Issuer Credit Rating", "Local Currency LT|0")</f>
        <v/>
      </c>
      <c r="Q1487" s="10" t="str">
        <f>_xll.SNL.Clients.Office.Excel.Functions.SPG(A1487, "RD_LAST_REVIEW_DATE_GLOBAL", "Issuer Credit Rating", "Local Currency LT")</f>
        <v/>
      </c>
      <c r="R1487" s="10" t="str">
        <f>_xll.SNL.Clients.Office.Excel.Functions.SPG(A1487, "RD_CREDIT_RATING_DATE_GLOBAL", "Issuer Credit Rating", "Local Currency LT|0")</f>
        <v/>
      </c>
      <c r="S1487" s="10" t="str">
        <f>_xll.SNL.Clients.Office.Excel.Functions.SPG(A1487, "RD_CREDIT_WATCH_OUTLOOK_DATE_GLOBAL", "Issuer Credit Rating", "Local Currency LT|0")</f>
        <v/>
      </c>
      <c r="T1487" s="13" t="str">
        <f>_xll.SNL.Clients.Office.Excel.Functions.SPG(A1487, "SP_BUSINESS_DESCRIPTION")</f>
        <v>Worthington Steel, Inc. operates as a steel processor in North America. The company offers carbon flat-rolled steel and tailor welded blanks, as well as automotive and electrical steel lamination stampings; and aluminum tailor welded blanks. It serves various end-markets, including automotive, construction, machinery and equipment, heavy truck, agriculture, and energy. The company was incorporated in 2023 and is headquartered in Columbus, Ohio.</v>
      </c>
    </row>
    <row r="1488" spans="1:20" x14ac:dyDescent="0.3">
      <c r="A1488" s="12" t="s">
        <v>1629</v>
      </c>
      <c r="B1488" s="10">
        <f>_xll.SNL.Clients.Office.Excel.Functions.SPG(A1488,"SP_IPO_DATE")</f>
        <v>31742</v>
      </c>
      <c r="C1488" s="5">
        <f>_xll.SNL.Clients.Office.Excel.Functions.SPG(A1488, "SP_VOLUME_AVG_WEEKLY_TO_SHARES_OUT", , "1M")</f>
        <v>2.2224527855750931</v>
      </c>
      <c r="D1488" s="5">
        <f>_xll.SNL.Clients.Office.Excel.Functions.SPG(A1488, "SP_VOLUME_AVG_WEEKLY_TO_SHARES_OUT", , "3M")</f>
        <v>2.394275055585589</v>
      </c>
      <c r="E1488" s="5">
        <f>_xll.SNL.Clients.Office.Excel.Functions.SPG(A1488, "SP_VOLUME_AVG_DAILY_TO_1YR_AVG_DAILY", , "1M")</f>
        <v>96.04</v>
      </c>
      <c r="F1488" s="5">
        <f>_xll.SNL.Clients.Office.Excel.Functions.SPG(A1488, "SP_VOLUME_AVG_DAILY_TO_1YR_AVG_DAILY", , "3M")</f>
        <v>103.47</v>
      </c>
      <c r="G1488" s="9" t="str">
        <f>_xll.SNL.Clients.Office.Excel.Functions.SPG(A1488, "IQ_SECTOR")</f>
        <v>Financials</v>
      </c>
      <c r="H1488" s="9" t="str">
        <f>_xll.SNL.Clients.Office.Excel.Functions.SPG(A1488, "IQ_INDUSTRY_GROUP")</f>
        <v>Banks</v>
      </c>
      <c r="I1488" s="9" t="str">
        <f>_xll.SNL.Clients.Office.Excel.Functions.SPG(A1488, "IQ_INDUSTRY")</f>
        <v>Banks</v>
      </c>
      <c r="J1488" s="9" t="str">
        <f>_xll.SNL.Clients.Office.Excel.Functions.SPG(A1488, "IQ_PRIMARY_INDUSTRY")</f>
        <v>Regional Banks</v>
      </c>
      <c r="K1488" s="9" t="str">
        <f>_xll.SNL.Clients.Office.Excel.Functions.SPG(A1488, "NAICS_CODE", "Primary")</f>
        <v>522180 - Savings Institutions and Other Depository Credit Intermediation</v>
      </c>
      <c r="L1488" s="9" t="str">
        <f>_xll.SNL.Clients.Office.Excel.Functions.SPG(A1488, "SP_TOPICTAG")</f>
        <v>Consumer Lending; Digital Brokerage; Banking as a Service</v>
      </c>
      <c r="M1488" s="5">
        <f>_xll.SNL.Clients.Office.Excel.Functions.SPG(A1488, "SP_PCT_SHARES_OWNED_ALL_INSTITUTIONS")</f>
        <v>93.03</v>
      </c>
      <c r="N1488" s="9" t="str">
        <f>_xll.SNL.Clients.Office.Excel.Functions.SPG(A1488, "RD_CREDIT_RATING_GLOBAL", "Issuer Credit Rating", "Local Currency LT|0")</f>
        <v/>
      </c>
      <c r="O1488" s="9" t="str">
        <f>_xll.SNL.Clients.Office.Excel.Functions.SPG(A1488, "RD_CWOL_GLOBAL", "Issuer Credit Rating", "Local Currency LT|0")</f>
        <v/>
      </c>
      <c r="P1488" s="9" t="str">
        <f>_xll.SNL.Clients.Office.Excel.Functions.SPG(A1488, "RD_RATING_ACTION_GLOBAL", "Issuer Credit Rating", "Local Currency LT|0")</f>
        <v/>
      </c>
      <c r="Q1488" s="10" t="str">
        <f>_xll.SNL.Clients.Office.Excel.Functions.SPG(A1488, "RD_LAST_REVIEW_DATE_GLOBAL", "Issuer Credit Rating", "Local Currency LT")</f>
        <v/>
      </c>
      <c r="R1488" s="10" t="str">
        <f>_xll.SNL.Clients.Office.Excel.Functions.SPG(A1488, "RD_CREDIT_RATING_DATE_GLOBAL", "Issuer Credit Rating", "Local Currency LT|0")</f>
        <v/>
      </c>
      <c r="S1488" s="10" t="str">
        <f>_xll.SNL.Clients.Office.Excel.Functions.SPG(A1488, "RD_CREDIT_WATCH_OUTLOOK_DATE_GLOBAL", "Issuer Credit Rating", "Local Currency LT|0")</f>
        <v/>
      </c>
      <c r="T1488" s="13" t="str">
        <f>_xll.SNL.Clients.Office.Excel.Functions.SPG(A1488, "SP_BUSINESS_DESCRIPTION")</f>
        <v>WSFS Financial Corporation operates as the savings and loan holding company for the Wilmington Savings Fund Society, FSB that provides various banking services in the United States. It operates through three segments: WSFS Bank, Cash Connect, and Wealth Management. It offers various deposit products, including savings accounts, demand deposits, interest-bearing demand deposits, money market deposit accounts, and certificates of deposit, as well as accepts jumbo certificates of deposit from individuals, businesses, and municipalities. The company also provides a range of loans, which comprise fixed and adjustable rate residential loans; commercial mortgage and commercial loans; commercial construction loans; commercial loans for working capital, financing equipment and real estate acquisitions, business expansion and other business purposes; and consumer credit products, such as home equity loans, home equity lines of credit, automobile loans, unsecured lines of credit, and other secured and unsecured personal installment loans. In addition, it offers insurance products; planning and advisory services, investment management, trust services, and credit and deposit products to individual, corporate and institutional clients; retail securities and insurance brokerage services; mortgage and title services; residential mortgage and refinancing solutions; and leases small equipment and fixed assets, as well as provides financial planning, customized investment strategies, brokerage products, fiduciary, and wealth management services. Further, the company provides ATM vault cash, smart safe, and other cash logistics services; and online reporting and ATM cash management, predictive cash ordering and reconcilement services, armored carrier management, loss protection, and deposit safe cash logistics services, as well as trustee, agency, bankruptcy administration, custodial and commercial domicile services. The company was founded in 1832 and is based in Wilmington, Delaware.</v>
      </c>
    </row>
    <row r="1489" spans="1:20" x14ac:dyDescent="0.3">
      <c r="A1489" s="12" t="s">
        <v>2039</v>
      </c>
      <c r="B1489" s="10" t="str">
        <f>_xll.SNL.Clients.Office.Excel.Functions.SPG(A1489,"SP_IPO_DATE")</f>
        <v/>
      </c>
      <c r="C1489" s="5">
        <f>_xll.SNL.Clients.Office.Excel.Functions.SPG(A1489, "SP_VOLUME_AVG_WEEKLY_TO_SHARES_OUT", , "1M")</f>
        <v>4.9906053117877276</v>
      </c>
      <c r="D1489" s="5">
        <f>_xll.SNL.Clients.Office.Excel.Functions.SPG(A1489, "SP_VOLUME_AVG_WEEKLY_TO_SHARES_OUT", , "3M")</f>
        <v>4.6687407464186412</v>
      </c>
      <c r="E1489" s="5">
        <f>_xll.SNL.Clients.Office.Excel.Functions.SPG(A1489, "SP_VOLUME_AVG_DAILY_TO_1YR_AVG_DAILY", , "1M")</f>
        <v>99.85</v>
      </c>
      <c r="F1489" s="5">
        <f>_xll.SNL.Clients.Office.Excel.Functions.SPG(A1489, "SP_VOLUME_AVG_DAILY_TO_1YR_AVG_DAILY", , "3M")</f>
        <v>93.41</v>
      </c>
      <c r="G1489" s="9" t="str">
        <f>_xll.SNL.Clients.Office.Excel.Functions.SPG(A1489, "IQ_SECTOR")</f>
        <v>Consumer Discretionary</v>
      </c>
      <c r="H1489" s="9" t="str">
        <f>_xll.SNL.Clients.Office.Excel.Functions.SPG(A1489, "IQ_INDUSTRY_GROUP")</f>
        <v>Consumer Services</v>
      </c>
      <c r="I1489" s="9" t="str">
        <f>_xll.SNL.Clients.Office.Excel.Functions.SPG(A1489, "IQ_INDUSTRY")</f>
        <v>Hotels, Restaurants and Leisure</v>
      </c>
      <c r="J1489" s="9" t="str">
        <f>_xll.SNL.Clients.Office.Excel.Functions.SPG(A1489, "IQ_PRIMARY_INDUSTRY")</f>
        <v>Hotels, Resorts and Cruise Lines</v>
      </c>
      <c r="K1489" s="9" t="str">
        <f>_xll.SNL.Clients.Office.Excel.Functions.SPG(A1489, "NAICS_CODE", "Primary")</f>
        <v>721110 - Hotels (except Casino Hotels) and Motels</v>
      </c>
      <c r="L1489" s="9" t="str">
        <f>_xll.SNL.Clients.Office.Excel.Functions.SPG(A1489, "SP_TOPICTAG")</f>
        <v>Travel Accommodations</v>
      </c>
      <c r="M1489" s="5">
        <f>_xll.SNL.Clients.Office.Excel.Functions.SPG(A1489, "SP_PCT_SHARES_OWNED_ALL_INSTITUTIONS")</f>
        <v>98.71</v>
      </c>
      <c r="N1489" s="9" t="str">
        <f>_xll.SNL.Clients.Office.Excel.Functions.SPG(A1489, "RD_CREDIT_RATING_GLOBAL", "Issuer Credit Rating", "Local Currency LT|0")</f>
        <v>BB+</v>
      </c>
      <c r="O1489" s="9" t="str">
        <f>_xll.SNL.Clients.Office.Excel.Functions.SPG(A1489, "RD_CWOL_GLOBAL", "Issuer Credit Rating", "Local Currency LT|0")</f>
        <v>Stable</v>
      </c>
      <c r="P1489" s="9" t="str">
        <f>_xll.SNL.Clients.Office.Excel.Functions.SPG(A1489, "RD_RATING_ACTION_GLOBAL", "Issuer Credit Rating", "Local Currency LT|0")</f>
        <v>Upgrade | CreditWatch/Outlook (08/05/2021)</v>
      </c>
      <c r="Q1489" s="10">
        <f>_xll.SNL.Clients.Office.Excel.Functions.SPG(A1489, "RD_LAST_REVIEW_DATE_GLOBAL", "Issuer Credit Rating", "Local Currency LT")</f>
        <v>45373</v>
      </c>
      <c r="R1489" s="10">
        <f>_xll.SNL.Clients.Office.Excel.Functions.SPG(A1489, "RD_CREDIT_RATING_DATE_GLOBAL", "Issuer Credit Rating", "Local Currency LT|0")</f>
        <v>44413</v>
      </c>
      <c r="S1489" s="10">
        <f>_xll.SNL.Clients.Office.Excel.Functions.SPG(A1489, "RD_CREDIT_WATCH_OUTLOOK_DATE_GLOBAL", "Issuer Credit Rating", "Local Currency LT|0")</f>
        <v>44413</v>
      </c>
      <c r="T1489" s="13" t="str">
        <f>_xll.SNL.Clients.Office.Excel.Functions.SPG(A1489, "SP_BUSINESS_DESCRIPTION")</f>
        <v>Wyndham Hotels &amp; Resorts, Inc. operates as a hotel franchisor in the United States and internationally. It operates through Hotel Franchising and Hotel Management segments. The Hotel Franchising segment licenses its lodging brands and provides related services to third-party hotel owners and others. The Hotel Management segment provides full-service international managed business services. It is also involved in the guest loyalty program business. The company’s hotel brand portfolios include Super 8, Days Inn, Travelodge, Microtel, Howard Johnson, La Quinta, Ramada, Baymont, AmericInn, Wingate, Wyndham Alltra, Wyndham Garden, Ramada Encore, Hawthorn, Trademark Collection, TRYP, Wyndham, Wyndham Grand, WaterWalk Extended Stay by Wyndham, Dazzler, Esplendor, Dolce, Vienna House, and Registry Collection. Wyndham Hotels &amp; Resorts, Inc. was incorporated in 2017 and is headquartered in Parsippany, New Jersey.</v>
      </c>
    </row>
    <row r="1490" spans="1:20" x14ac:dyDescent="0.3">
      <c r="A1490" s="12" t="s">
        <v>502</v>
      </c>
      <c r="B1490" s="10">
        <f>_xll.SNL.Clients.Office.Excel.Functions.SPG(A1490,"SP_IPO_DATE")</f>
        <v>37554</v>
      </c>
      <c r="C1490" s="5">
        <f>_xll.SNL.Clients.Office.Excel.Functions.SPG(A1490, "SP_VOLUME_AVG_WEEKLY_TO_SHARES_OUT", , "1M")</f>
        <v>14.233315039419898</v>
      </c>
      <c r="D1490" s="5">
        <f>_xll.SNL.Clients.Office.Excel.Functions.SPG(A1490, "SP_VOLUME_AVG_WEEKLY_TO_SHARES_OUT", , "3M")</f>
        <v>11.793340830986049</v>
      </c>
      <c r="E1490" s="5">
        <f>_xll.SNL.Clients.Office.Excel.Functions.SPG(A1490, "SP_VOLUME_AVG_DAILY_TO_1YR_AVG_DAILY", , "1M")</f>
        <v>132.19</v>
      </c>
      <c r="F1490" s="5">
        <f>_xll.SNL.Clients.Office.Excel.Functions.SPG(A1490, "SP_VOLUME_AVG_DAILY_TO_1YR_AVG_DAILY", , "3M")</f>
        <v>109.53</v>
      </c>
      <c r="G1490" s="9" t="str">
        <f>_xll.SNL.Clients.Office.Excel.Functions.SPG(A1490, "IQ_SECTOR")</f>
        <v>Consumer Discretionary</v>
      </c>
      <c r="H1490" s="9" t="str">
        <f>_xll.SNL.Clients.Office.Excel.Functions.SPG(A1490, "IQ_INDUSTRY_GROUP")</f>
        <v>Consumer Services</v>
      </c>
      <c r="I1490" s="9" t="str">
        <f>_xll.SNL.Clients.Office.Excel.Functions.SPG(A1490, "IQ_INDUSTRY")</f>
        <v>Hotels, Restaurants and Leisure</v>
      </c>
      <c r="J1490" s="9" t="str">
        <f>_xll.SNL.Clients.Office.Excel.Functions.SPG(A1490, "IQ_PRIMARY_INDUSTRY")</f>
        <v>Casinos and Gaming</v>
      </c>
      <c r="K1490" s="9" t="str">
        <f>_xll.SNL.Clients.Office.Excel.Functions.SPG(A1490, "NAICS_CODE", "Primary")</f>
        <v>721120 - Casino Hotels</v>
      </c>
      <c r="L1490" s="9" t="str">
        <f>_xll.SNL.Clients.Office.Excel.Functions.SPG(A1490, "SP_TOPICTAG")</f>
        <v/>
      </c>
      <c r="M1490" s="5">
        <f>_xll.SNL.Clients.Office.Excel.Functions.SPG(A1490, "SP_PCT_SHARES_OWNED_ALL_INSTITUTIONS")</f>
        <v>66.319999999999993</v>
      </c>
      <c r="N1490" s="9" t="str">
        <f>_xll.SNL.Clients.Office.Excel.Functions.SPG(A1490, "RD_CREDIT_RATING_GLOBAL", "Issuer Credit Rating", "Local Currency LT|0")</f>
        <v>BB-</v>
      </c>
      <c r="O1490" s="9" t="str">
        <f>_xll.SNL.Clients.Office.Excel.Functions.SPG(A1490, "RD_CWOL_GLOBAL", "Issuer Credit Rating", "Local Currency LT|0")</f>
        <v>Stable</v>
      </c>
      <c r="P1490" s="9" t="str">
        <f>_xll.SNL.Clients.Office.Excel.Functions.SPG(A1490, "RD_RATING_ACTION_GLOBAL", "Issuer Credit Rating", "Local Currency LT|0")</f>
        <v>Upgrade | CreditWatch/Outlook (11/15/2023)</v>
      </c>
      <c r="Q1490" s="10">
        <f>_xll.SNL.Clients.Office.Excel.Functions.SPG(A1490, "RD_LAST_REVIEW_DATE_GLOBAL", "Issuer Credit Rating", "Local Currency LT")</f>
        <v>45400</v>
      </c>
      <c r="R1490" s="10">
        <f>_xll.SNL.Clients.Office.Excel.Functions.SPG(A1490, "RD_CREDIT_RATING_DATE_GLOBAL", "Issuer Credit Rating", "Local Currency LT|0")</f>
        <v>45245</v>
      </c>
      <c r="S1490" s="10">
        <f>_xll.SNL.Clients.Office.Excel.Functions.SPG(A1490, "RD_CREDIT_WATCH_OUTLOOK_DATE_GLOBAL", "Issuer Credit Rating", "Local Currency LT|0")</f>
        <v>45245</v>
      </c>
      <c r="T1490" s="13" t="str">
        <f>_xll.SNL.Clients.Office.Excel.Functions.SPG(A1490, "SP_BUSINESS_DESCRIPTION")</f>
        <v>Wynn Resorts, Limited designs, develops, and operates integrated resorts. The company operates through four segments: Wynn Palace, Wynn Macau, Las Vegas Operations, and Encore Boston Harbor. The Wynn Palace segment operates private gaming salons and sky casinos; a luxury hotel tower with suites, and villas, including a health club, spa, salon, and pool; food and beverage outlets; retail space; meeting and convention space; and performance lake and floral art displays. The Wynn Macau segment operates casino space with private gaming salons, sky casinos, and a poker room; a luxury hotel tower, that include health clubs, spas, a salon, and a pool; food and beverage outlets; retail space; meeting and convention space; and Chinese zodiac-inspired ceiling attractions. The Las Vegas Operations segment operates casino space with private gaming salons, a sky casino, a poker room, and a race and sports book; a luxury hotel tower with suites, and villas, including swimming pools, private cabanas, full-service spas and salons, and a wedding chapel; food and beverage outlets; meeting and convention space; retail space; and theaters, nightclubs, a beach club. The Encore Boston Harbor segment operates casino space with gaming areas, and a poker room; a luxury hotel tower including a spa and salon; food and beverage outlets and a nightclub; retail space; meeting and convention space; and a waterfront park, floral displays, and water shuttle service. Wynn Resorts, Limited was incorporated in 2002 and is based in Las Vegas, Nevada.</v>
      </c>
    </row>
    <row r="1491" spans="1:20" x14ac:dyDescent="0.3">
      <c r="A1491" s="12" t="s">
        <v>503</v>
      </c>
      <c r="B1491" s="10" t="str">
        <f>_xll.SNL.Clients.Office.Excel.Functions.SPG(A1491,"SP_IPO_DATE")</f>
        <v/>
      </c>
      <c r="C1491" s="5">
        <f>_xll.SNL.Clients.Office.Excel.Functions.SPG(A1491, "SP_VOLUME_AVG_WEEKLY_TO_SHARES_OUT", , "1M")</f>
        <v>3.058623855359035</v>
      </c>
      <c r="D1491" s="5">
        <f>_xll.SNL.Clients.Office.Excel.Functions.SPG(A1491, "SP_VOLUME_AVG_WEEKLY_TO_SHARES_OUT", , "3M")</f>
        <v>2.9349558790503312</v>
      </c>
      <c r="E1491" s="5">
        <f>_xll.SNL.Clients.Office.Excel.Functions.SPG(A1491, "SP_VOLUME_AVG_DAILY_TO_1YR_AVG_DAILY", , "1M")</f>
        <v>87.47</v>
      </c>
      <c r="F1491" s="5">
        <f>_xll.SNL.Clients.Office.Excel.Functions.SPG(A1491, "SP_VOLUME_AVG_DAILY_TO_1YR_AVG_DAILY", , "3M")</f>
        <v>83.94</v>
      </c>
      <c r="G1491" s="9" t="str">
        <f>_xll.SNL.Clients.Office.Excel.Functions.SPG(A1491, "IQ_SECTOR")</f>
        <v>Utilities</v>
      </c>
      <c r="H1491" s="9" t="str">
        <f>_xll.SNL.Clients.Office.Excel.Functions.SPG(A1491, "IQ_INDUSTRY_GROUP")</f>
        <v>Utilities</v>
      </c>
      <c r="I1491" s="9" t="str">
        <f>_xll.SNL.Clients.Office.Excel.Functions.SPG(A1491, "IQ_INDUSTRY")</f>
        <v>Electric Utilities</v>
      </c>
      <c r="J1491" s="9" t="str">
        <f>_xll.SNL.Clients.Office.Excel.Functions.SPG(A1491, "IQ_PRIMARY_INDUSTRY")</f>
        <v>Electric Utilities</v>
      </c>
      <c r="K1491" s="9" t="str">
        <f>_xll.SNL.Clients.Office.Excel.Functions.SPG(A1491, "NAICS_CODE", "Primary")</f>
        <v>22111 - Electric Power Generation</v>
      </c>
      <c r="L1491" s="9" t="str">
        <f>_xll.SNL.Clients.Office.Excel.Functions.SPG(A1491, "SP_TOPICTAG")</f>
        <v>Clean Energy; Energy Efficiency; Energy Management; Energy Storage; CleanTech; Conventional Nuclear; Power Grid; Utility Scale Solar</v>
      </c>
      <c r="M1491" s="5">
        <f>_xll.SNL.Clients.Office.Excel.Functions.SPG(A1491, "SP_PCT_SHARES_OWNED_ALL_INSTITUTIONS")</f>
        <v>85.53</v>
      </c>
      <c r="N1491" s="9" t="str">
        <f>_xll.SNL.Clients.Office.Excel.Functions.SPG(A1491, "RD_CREDIT_RATING_GLOBAL", "Issuer Credit Rating", "Local Currency LT|0")</f>
        <v>BBB+</v>
      </c>
      <c r="O1491" s="9" t="str">
        <f>_xll.SNL.Clients.Office.Excel.Functions.SPG(A1491, "RD_CWOL_GLOBAL", "Issuer Credit Rating", "Local Currency LT|0")</f>
        <v>Negative</v>
      </c>
      <c r="P1491" s="9" t="str">
        <f>_xll.SNL.Clients.Office.Excel.Functions.SPG(A1491, "RD_RATING_ACTION_GLOBAL", "Issuer Credit Rating", "Local Currency LT|0")</f>
        <v>Downgrade | CreditWatch/Outlook (03/13/2024)</v>
      </c>
      <c r="Q1491" s="10">
        <f>_xll.SNL.Clients.Office.Excel.Functions.SPG(A1491, "RD_LAST_REVIEW_DATE_GLOBAL", "Issuer Credit Rating", "Local Currency LT")</f>
        <v>45618</v>
      </c>
      <c r="R1491" s="10">
        <f>_xll.SNL.Clients.Office.Excel.Functions.SPG(A1491, "RD_CREDIT_RATING_DATE_GLOBAL", "Issuer Credit Rating", "Local Currency LT|0")</f>
        <v>45364</v>
      </c>
      <c r="S1491" s="10">
        <f>_xll.SNL.Clients.Office.Excel.Functions.SPG(A1491, "RD_CREDIT_WATCH_OUTLOOK_DATE_GLOBAL", "Issuer Credit Rating", "Local Currency LT|0")</f>
        <v>45364</v>
      </c>
      <c r="T1491" s="13" t="str">
        <f>_xll.SNL.Clients.Office.Excel.Functions.SPG(A1491, "SP_BUSINESS_DESCRIPTION")</f>
        <v>Xcel Energy Inc., through its subsidiaries, engages in the generation, purchasing, transmission, distribution, and sale of electricity. It operates through Regulated Electric Utility, Regulated Natural Gas Utility, and All Other segments. The company generates electricity through wind, nuclear, hydroelectric, biomass, and solar energy sources, as well as coal, natural gas, oil, wood, and refuse-derived fuels. It also purchases, transports, distributes, and sells natural gas to retail customers, as well as transports customer-owned natural gas. In addition, the company develops and leases natural gas pipelines, and storage and compression facilities; and invests in rental housing projects and nonregulated assets, as well as procures equipment for the construction of renewable generation facilities. It serves residential, commercial, and industrial customers in the portions of Colorado, Michigan, Minnesota, New Mexico, North Dakota, South Dakota, Texas, and Wisconsin. The company was incorporated in 1909 and is headquartered in Minneapolis, Minnesota.</v>
      </c>
    </row>
    <row r="1492" spans="1:20" x14ac:dyDescent="0.3">
      <c r="A1492" s="12" t="s">
        <v>1630</v>
      </c>
      <c r="B1492" s="10">
        <f>_xll.SNL.Clients.Office.Excel.Functions.SPG(A1492,"SP_IPO_DATE")</f>
        <v>41610</v>
      </c>
      <c r="C1492" s="5">
        <f>_xll.SNL.Clients.Office.Excel.Functions.SPG(A1492, "SP_VOLUME_AVG_WEEKLY_TO_SHARES_OUT", , "1M")</f>
        <v>3.6075636907757982</v>
      </c>
      <c r="D1492" s="5">
        <f>_xll.SNL.Clients.Office.Excel.Functions.SPG(A1492, "SP_VOLUME_AVG_WEEKLY_TO_SHARES_OUT", , "3M")</f>
        <v>4.7080797142702444</v>
      </c>
      <c r="E1492" s="5">
        <f>_xll.SNL.Clients.Office.Excel.Functions.SPG(A1492, "SP_VOLUME_AVG_DAILY_TO_1YR_AVG_DAILY", , "1M")</f>
        <v>82.84</v>
      </c>
      <c r="F1492" s="5">
        <f>_xll.SNL.Clients.Office.Excel.Functions.SPG(A1492, "SP_VOLUME_AVG_DAILY_TO_1YR_AVG_DAILY", , "3M")</f>
        <v>108.11</v>
      </c>
      <c r="G1492" s="9" t="str">
        <f>_xll.SNL.Clients.Office.Excel.Functions.SPG(A1492, "IQ_SECTOR")</f>
        <v>Health Care</v>
      </c>
      <c r="H1492" s="9" t="str">
        <f>_xll.SNL.Clients.Office.Excel.Functions.SPG(A1492, "IQ_INDUSTRY_GROUP")</f>
        <v>Pharmaceuticals, Biotechnology and Life Sciences</v>
      </c>
      <c r="I1492" s="9" t="str">
        <f>_xll.SNL.Clients.Office.Excel.Functions.SPG(A1492, "IQ_INDUSTRY")</f>
        <v>Biotechnology</v>
      </c>
      <c r="J1492" s="9" t="str">
        <f>_xll.SNL.Clients.Office.Excel.Functions.SPG(A1492, "IQ_PRIMARY_INDUSTRY")</f>
        <v>Biotechnology</v>
      </c>
      <c r="K1492" s="9" t="str">
        <f>_xll.SNL.Clients.Office.Excel.Functions.SPG(A1492, "NAICS_CODE", "Primary")</f>
        <v>325414 - Biological Product (except Diagnostic) Manufacturing</v>
      </c>
      <c r="L1492" s="9" t="str">
        <f>_xll.SNL.Clients.Office.Excel.Functions.SPG(A1492, "SP_TOPICTAG")</f>
        <v>Genetic Disorder; Health Diagnostics; Immunology; Infectious Diseases; Neurology; Oncology</v>
      </c>
      <c r="M1492" s="5">
        <f>_xll.SNL.Clients.Office.Excel.Functions.SPG(A1492, "SP_PCT_SHARES_OWNED_ALL_INSTITUTIONS")</f>
        <v>98.45</v>
      </c>
      <c r="N1492" s="9" t="str">
        <f>_xll.SNL.Clients.Office.Excel.Functions.SPG(A1492, "RD_CREDIT_RATING_GLOBAL", "Issuer Credit Rating", "Local Currency LT|0")</f>
        <v/>
      </c>
      <c r="O1492" s="9" t="str">
        <f>_xll.SNL.Clients.Office.Excel.Functions.SPG(A1492, "RD_CWOL_GLOBAL", "Issuer Credit Rating", "Local Currency LT|0")</f>
        <v/>
      </c>
      <c r="P1492" s="9" t="str">
        <f>_xll.SNL.Clients.Office.Excel.Functions.SPG(A1492, "RD_RATING_ACTION_GLOBAL", "Issuer Credit Rating", "Local Currency LT|0")</f>
        <v/>
      </c>
      <c r="Q1492" s="10" t="str">
        <f>_xll.SNL.Clients.Office.Excel.Functions.SPG(A1492, "RD_LAST_REVIEW_DATE_GLOBAL", "Issuer Credit Rating", "Local Currency LT")</f>
        <v/>
      </c>
      <c r="R1492" s="10" t="str">
        <f>_xll.SNL.Clients.Office.Excel.Functions.SPG(A1492, "RD_CREDIT_RATING_DATE_GLOBAL", "Issuer Credit Rating", "Local Currency LT|0")</f>
        <v/>
      </c>
      <c r="S1492" s="10" t="str">
        <f>_xll.SNL.Clients.Office.Excel.Functions.SPG(A1492, "RD_CREDIT_WATCH_OUTLOOK_DATE_GLOBAL", "Issuer Credit Rating", "Local Currency LT|0")</f>
        <v/>
      </c>
      <c r="T1492" s="13" t="str">
        <f>_xll.SNL.Clients.Office.Excel.Functions.SPG(A1492, "SP_BUSINESS_DESCRIPTION")</f>
        <v>Xencor, Inc., a clinical stage biopharmaceutical company, focuses on the discovery and development of engineered monoclonal antibody and cytokine therapeutics to treat patients with cancer and autoimmune diseases. The company provides Sotrovimab that targets the SARS-CoV-2 virus; Ultomiris for the treatment of patients with paroxysmal nocturnal hemoglobinuria and atypical hemolytic uremic syndrome; and Monjuvi for the treatment of patients with relapsed or refractory diffuse large B-cell lymphoma. It develops Plamotamab, a bispecific antibody, which is in Phase I clinical trial to treat non-Hodgkin lymphoma; Vudalimab, a bispecific antibody, which is in Phase II clinical trial to treat metastatic castration-resistant prostate cancer and other solid tumor types. The company is also developing XmAb306, which is in Phase I clinical trial to treat solid tumors; XmAb104, which is in Phase II clinical trial to treat patients with selected solid tumors; XmAb564 that is in Phase Ia clinical trial to treat autoimmune diseases; AMG 509, which is in Phase I clinical trial to treat prostate cancer; XmAb819 for patients with renal cell carcinoma; XmAb541 for the treatment of ovarian cancer; and XmAb662 which is in Phase I clinical trial to treat patients with solid tumors. In addition, the company develops VIR-3434, which is in Phase II clinical trial for patients with hepatitis B virus infection; and VIR-2482 that is in Phase 2 clinical trial to trat hepatitis B virus. The company develops AIMab7195 to reduce blood serum levels of IgE that mediates allergic responses and allergic disease; Obexelimab to treat autoimmune disease; and Xpro1595 to treat patients with Alzheimer’s disease, and depression. It has a license agreement with Caris Life Sciences. Xencor, Inc. was incorporated in 1997 and is headquartered in Pasadena, California.</v>
      </c>
    </row>
    <row r="1493" spans="1:20" x14ac:dyDescent="0.3">
      <c r="A1493" s="12" t="s">
        <v>1631</v>
      </c>
      <c r="B1493" s="10" t="str">
        <f>_xll.SNL.Clients.Office.Excel.Functions.SPG(A1493,"SP_IPO_DATE")</f>
        <v/>
      </c>
      <c r="C1493" s="5">
        <f>_xll.SNL.Clients.Office.Excel.Functions.SPG(A1493, "SP_VOLUME_AVG_WEEKLY_TO_SHARES_OUT", , "1M")</f>
        <v>2.9787578153327661</v>
      </c>
      <c r="D1493" s="5">
        <f>_xll.SNL.Clients.Office.Excel.Functions.SPG(A1493, "SP_VOLUME_AVG_WEEKLY_TO_SHARES_OUT", , "3M")</f>
        <v>3.2903006316751853</v>
      </c>
      <c r="E1493" s="5">
        <f>_xll.SNL.Clients.Office.Excel.Functions.SPG(A1493, "SP_VOLUME_AVG_DAILY_TO_1YR_AVG_DAILY", , "1M")</f>
        <v>77.040000000000006</v>
      </c>
      <c r="F1493" s="5">
        <f>_xll.SNL.Clients.Office.Excel.Functions.SPG(A1493, "SP_VOLUME_AVG_DAILY_TO_1YR_AVG_DAILY", , "3M")</f>
        <v>85.1</v>
      </c>
      <c r="G1493" s="9" t="str">
        <f>_xll.SNL.Clients.Office.Excel.Functions.SPG(A1493, "IQ_SECTOR")</f>
        <v>Real Estate</v>
      </c>
      <c r="H1493" s="9" t="str">
        <f>_xll.SNL.Clients.Office.Excel.Functions.SPG(A1493, "IQ_INDUSTRY_GROUP")</f>
        <v>Equity Real Estate Investment Trusts (REITs)</v>
      </c>
      <c r="I1493" s="9" t="str">
        <f>_xll.SNL.Clients.Office.Excel.Functions.SPG(A1493, "IQ_INDUSTRY")</f>
        <v>Hotel and Resort REITs</v>
      </c>
      <c r="J1493" s="9" t="str">
        <f>_xll.SNL.Clients.Office.Excel.Functions.SPG(A1493, "IQ_PRIMARY_INDUSTRY")</f>
        <v>Hotel and Resort REITs</v>
      </c>
      <c r="K1493" s="9" t="str">
        <f>_xll.SNL.Clients.Office.Excel.Functions.SPG(A1493, "NAICS_CODE", "Primary")</f>
        <v>531120 - Lessors of Nonresidential Buildings (except Miniwarehouses)</v>
      </c>
      <c r="L1493" s="9" t="str">
        <f>_xll.SNL.Clients.Office.Excel.Functions.SPG(A1493, "SP_TOPICTAG")</f>
        <v/>
      </c>
      <c r="M1493" s="5">
        <f>_xll.SNL.Clients.Office.Excel.Functions.SPG(A1493, "SP_PCT_SHARES_OWNED_ALL_INSTITUTIONS")</f>
        <v>93.43</v>
      </c>
      <c r="N1493" s="9" t="str">
        <f>_xll.SNL.Clients.Office.Excel.Functions.SPG(A1493, "RD_CREDIT_RATING_GLOBAL", "Issuer Credit Rating", "Local Currency LT|0")</f>
        <v>B+</v>
      </c>
      <c r="O1493" s="9" t="str">
        <f>_xll.SNL.Clients.Office.Excel.Functions.SPG(A1493, "RD_CWOL_GLOBAL", "Issuer Credit Rating", "Local Currency LT|0")</f>
        <v>Stable</v>
      </c>
      <c r="P1493" s="9" t="str">
        <f>_xll.SNL.Clients.Office.Excel.Functions.SPG(A1493, "RD_RATING_ACTION_GLOBAL", "Issuer Credit Rating", "Local Currency LT|0")</f>
        <v>Upgrade | CreditWatch/Outlook (08/15/2023)</v>
      </c>
      <c r="Q1493" s="10">
        <f>_xll.SNL.Clients.Office.Excel.Functions.SPG(A1493, "RD_LAST_REVIEW_DATE_GLOBAL", "Issuer Credit Rating", "Local Currency LT")</f>
        <v>45529</v>
      </c>
      <c r="R1493" s="10">
        <f>_xll.SNL.Clients.Office.Excel.Functions.SPG(A1493, "RD_CREDIT_RATING_DATE_GLOBAL", "Issuer Credit Rating", "Local Currency LT|0")</f>
        <v>45153</v>
      </c>
      <c r="S1493" s="10">
        <f>_xll.SNL.Clients.Office.Excel.Functions.SPG(A1493, "RD_CREDIT_WATCH_OUTLOOK_DATE_GLOBAL", "Issuer Credit Rating", "Local Currency LT|0")</f>
        <v>45153</v>
      </c>
      <c r="T1493" s="13" t="str">
        <f>_xll.SNL.Clients.Office.Excel.Functions.SPG(A1493, "SP_BUSINESS_DESCRIPTION")</f>
        <v>Xenia Hotels &amp; Resorts, Inc. is a self-advised and self-administered REIT that invests in uniquely positioned luxury and upper upscale hotels and resorts with a focus on the top 25 lodging markets as well as key leisure destinations in the United States. The Company owns 32 hotels and resorts comprising 9,511 rooms across 14 states. Xenia's hotels are in the luxury and upper upscale segments, and are operated and/or licensed by industry leaders such as Marriott, Hyatt, Kimpton, Fairmont, Loews, Hilton, The Kessler Collection, and Davidson.</v>
      </c>
    </row>
    <row r="1494" spans="1:20" x14ac:dyDescent="0.3">
      <c r="A1494" s="12" t="s">
        <v>1632</v>
      </c>
      <c r="B1494" s="10" t="str">
        <f>_xll.SNL.Clients.Office.Excel.Functions.SPG(A1494,"SP_IPO_DATE")</f>
        <v/>
      </c>
      <c r="C1494" s="5">
        <f>_xll.SNL.Clients.Office.Excel.Functions.SPG(A1494, "SP_VOLUME_AVG_WEEKLY_TO_SHARES_OUT", , "1M")</f>
        <v>9.9865735734214276</v>
      </c>
      <c r="D1494" s="5">
        <f>_xll.SNL.Clients.Office.Excel.Functions.SPG(A1494, "SP_VOLUME_AVG_WEEKLY_TO_SHARES_OUT", , "3M")</f>
        <v>9.6674893097445622</v>
      </c>
      <c r="E1494" s="5">
        <f>_xll.SNL.Clients.Office.Excel.Functions.SPG(A1494, "SP_VOLUME_AVG_DAILY_TO_1YR_AVG_DAILY", , "1M")</f>
        <v>109.99</v>
      </c>
      <c r="F1494" s="5">
        <f>_xll.SNL.Clients.Office.Excel.Functions.SPG(A1494, "SP_VOLUME_AVG_DAILY_TO_1YR_AVG_DAILY", , "3M")</f>
        <v>106.48</v>
      </c>
      <c r="G1494" s="9" t="str">
        <f>_xll.SNL.Clients.Office.Excel.Functions.SPG(A1494, "IQ_SECTOR")</f>
        <v>Information Technology</v>
      </c>
      <c r="H1494" s="9" t="str">
        <f>_xll.SNL.Clients.Office.Excel.Functions.SPG(A1494, "IQ_INDUSTRY_GROUP")</f>
        <v>Technology Hardware and Equipment</v>
      </c>
      <c r="I1494" s="9" t="str">
        <f>_xll.SNL.Clients.Office.Excel.Functions.SPG(A1494, "IQ_INDUSTRY")</f>
        <v>Technology Hardware, Storage and Peripherals</v>
      </c>
      <c r="J1494" s="9" t="str">
        <f>_xll.SNL.Clients.Office.Excel.Functions.SPG(A1494, "IQ_PRIMARY_INDUSTRY")</f>
        <v>Technology Hardware, Storage and Peripherals</v>
      </c>
      <c r="K1494" s="9" t="str">
        <f>_xll.SNL.Clients.Office.Excel.Functions.SPG(A1494, "NAICS_CODE", "Primary")</f>
        <v>333310 - Commercial and Service Industry Machinery Manufacturing</v>
      </c>
      <c r="L1494" s="9" t="str">
        <f>_xll.SNL.Clients.Office.Excel.Functions.SPG(A1494, "SP_TOPICTAG")</f>
        <v>Software Development; Data Integration; Data Protection; Cloud Infrastructure; Cloud Storage; Process Automation; Artificial Intelligence</v>
      </c>
      <c r="M1494" s="5">
        <f>_xll.SNL.Clients.Office.Excel.Functions.SPG(A1494, "SP_PCT_SHARES_OWNED_ALL_INSTITUTIONS")</f>
        <v>100.41</v>
      </c>
      <c r="N1494" s="9" t="str">
        <f>_xll.SNL.Clients.Office.Excel.Functions.SPG(A1494, "RD_CREDIT_RATING_GLOBAL", "Issuer Credit Rating", "Local Currency LT|0")</f>
        <v>B+</v>
      </c>
      <c r="O1494" s="9" t="str">
        <f>_xll.SNL.Clients.Office.Excel.Functions.SPG(A1494, "RD_CWOL_GLOBAL", "Issuer Credit Rating", "Local Currency LT|0")</f>
        <v>Negative</v>
      </c>
      <c r="P1494" s="9" t="str">
        <f>_xll.SNL.Clients.Office.Excel.Functions.SPG(A1494, "RD_RATING_ACTION_GLOBAL", "Issuer Credit Rating", "Local Currency LT|0")</f>
        <v>Downgrade | CreditWatch/Outlook (11/18/2024)</v>
      </c>
      <c r="Q1494" s="10">
        <f>_xll.SNL.Clients.Office.Excel.Functions.SPG(A1494, "RD_LAST_REVIEW_DATE_GLOBAL", "Issuer Credit Rating", "Local Currency LT")</f>
        <v>45614</v>
      </c>
      <c r="R1494" s="10">
        <f>_xll.SNL.Clients.Office.Excel.Functions.SPG(A1494, "RD_CREDIT_RATING_DATE_GLOBAL", "Issuer Credit Rating", "Local Currency LT|0")</f>
        <v>45614</v>
      </c>
      <c r="S1494" s="10">
        <f>_xll.SNL.Clients.Office.Excel.Functions.SPG(A1494, "RD_CREDIT_WATCH_OUTLOOK_DATE_GLOBAL", "Issuer Credit Rating", "Local Currency LT|0")</f>
        <v>45614</v>
      </c>
      <c r="T1494" s="13" t="str">
        <f>_xll.SNL.Clients.Office.Excel.Functions.SPG(A1494, "SP_BUSINESS_DESCRIPTION")</f>
        <v>Xerox Holdings Corporation, together with its subsidiaries, operates as a workplace technology company that integrates hardware, services, and software for enterprises in the Americas, Europe, the Middle East, Africa, India, and internationally. The company operates through two segments, Print and Other; and FITTLE. The Print and Other segment designs, develops, and sells document systems, solutions, and services; and IT and software products and services. The FITTLE segment offers financing solutions for direct channel customer purchases; and lease financing to end-users. It also offers workplace solutions comprising desktop monochrome, color, and multifunction printers, and ConnectKey software; digital printing presses and light production devices; and digital services that support workflow automation, personalization and communication software, content management solutions, and digitization services. In addition, the company provides graphic communications, in-plant, and production solutions; FreeFlow, a software solutions for the automation and integration of processing of print job comprising file preparation, final production, and electronic publishing; and IT services, end user computing devices, network infrastructure, and communications technology, as well as technology product support, professional engineering, and commercial robotic process automation. Further, it sells paper products and standalone software, such as CareAR, DocuShare, and XMPie; and invests in startups. The company sells its products through its direct sales force, distributors, independent agents, dealers, value-added resellers, systems integrators, and e-commerce marketplaces. The company was formerly known as Xerox Corporation and changed its name to Xerox Holdings Corporation in August 2019. Xerox Holdings Corporation was founded in 1903 and is headquartered in Norwalk, Connecticut.</v>
      </c>
    </row>
    <row r="1495" spans="1:20" x14ac:dyDescent="0.3">
      <c r="A1495" s="12" t="s">
        <v>1633</v>
      </c>
      <c r="B1495" s="10" t="str">
        <f>_xll.SNL.Clients.Office.Excel.Functions.SPG(A1495,"SP_IPO_DATE")</f>
        <v/>
      </c>
      <c r="C1495" s="5">
        <f>_xll.SNL.Clients.Office.Excel.Functions.SPG(A1495, "SP_VOLUME_AVG_WEEKLY_TO_SHARES_OUT", , "1M")</f>
        <v>2.0873359550210528</v>
      </c>
      <c r="D1495" s="5">
        <f>_xll.SNL.Clients.Office.Excel.Functions.SPG(A1495, "SP_VOLUME_AVG_WEEKLY_TO_SHARES_OUT", , "3M")</f>
        <v>2.2204724374537994</v>
      </c>
      <c r="E1495" s="5">
        <f>_xll.SNL.Clients.Office.Excel.Functions.SPG(A1495, "SP_VOLUME_AVG_DAILY_TO_1YR_AVG_DAILY", , "1M")</f>
        <v>61.29</v>
      </c>
      <c r="F1495" s="5">
        <f>_xll.SNL.Clients.Office.Excel.Functions.SPG(A1495, "SP_VOLUME_AVG_DAILY_TO_1YR_AVG_DAILY", , "3M")</f>
        <v>65.2</v>
      </c>
      <c r="G1495" s="9" t="str">
        <f>_xll.SNL.Clients.Office.Excel.Functions.SPG(A1495, "IQ_SECTOR")</f>
        <v>Consumer Discretionary</v>
      </c>
      <c r="H1495" s="9" t="str">
        <f>_xll.SNL.Clients.Office.Excel.Functions.SPG(A1495, "IQ_INDUSTRY_GROUP")</f>
        <v>Automobiles and Components</v>
      </c>
      <c r="I1495" s="9" t="str">
        <f>_xll.SNL.Clients.Office.Excel.Functions.SPG(A1495, "IQ_INDUSTRY")</f>
        <v>Automobile Components</v>
      </c>
      <c r="J1495" s="9" t="str">
        <f>_xll.SNL.Clients.Office.Excel.Functions.SPG(A1495, "IQ_PRIMARY_INDUSTRY")</f>
        <v>Automotive Parts and Equipment</v>
      </c>
      <c r="K1495" s="9" t="str">
        <f>_xll.SNL.Clients.Office.Excel.Functions.SPG(A1495, "NAICS_CODE", "Primary")</f>
        <v>336390 - Other Motor Vehicle Parts Manufacturing</v>
      </c>
      <c r="L1495" s="9" t="str">
        <f>_xll.SNL.Clients.Office.Excel.Functions.SPG(A1495, "SP_TOPICTAG")</f>
        <v>Data Protection; Industrial Automation; Process Automation; RegTech</v>
      </c>
      <c r="M1495" s="5">
        <f>_xll.SNL.Clients.Office.Excel.Functions.SPG(A1495, "SP_PCT_SHARES_OWNED_ALL_INSTITUTIONS")</f>
        <v>77.73</v>
      </c>
      <c r="N1495" s="9" t="str">
        <f>_xll.SNL.Clients.Office.Excel.Functions.SPG(A1495, "RD_CREDIT_RATING_GLOBAL", "Issuer Credit Rating", "Local Currency LT|0")</f>
        <v/>
      </c>
      <c r="O1495" s="9" t="str">
        <f>_xll.SNL.Clients.Office.Excel.Functions.SPG(A1495, "RD_CWOL_GLOBAL", "Issuer Credit Rating", "Local Currency LT|0")</f>
        <v/>
      </c>
      <c r="P1495" s="9" t="str">
        <f>_xll.SNL.Clients.Office.Excel.Functions.SPG(A1495, "RD_RATING_ACTION_GLOBAL", "Issuer Credit Rating", "Local Currency LT|0")</f>
        <v/>
      </c>
      <c r="Q1495" s="10" t="str">
        <f>_xll.SNL.Clients.Office.Excel.Functions.SPG(A1495, "RD_LAST_REVIEW_DATE_GLOBAL", "Issuer Credit Rating", "Local Currency LT")</f>
        <v/>
      </c>
      <c r="R1495" s="10" t="str">
        <f>_xll.SNL.Clients.Office.Excel.Functions.SPG(A1495, "RD_CREDIT_RATING_DATE_GLOBAL", "Issuer Credit Rating", "Local Currency LT|0")</f>
        <v/>
      </c>
      <c r="S1495" s="10" t="str">
        <f>_xll.SNL.Clients.Office.Excel.Functions.SPG(A1495, "RD_CREDIT_WATCH_OUTLOOK_DATE_GLOBAL", "Issuer Credit Rating", "Local Currency LT|0")</f>
        <v/>
      </c>
      <c r="T1495" s="13" t="str">
        <f>_xll.SNL.Clients.Office.Excel.Functions.SPG(A1495, "SP_BUSINESS_DESCRIPTION")</f>
        <v>XPEL, Inc. sells, distributes, and installs protective films and coatings worldwide. The company offers automotive surface and paint protection film, headlight protection, and automotive and architectural window films, as well as proprietary DAP software. It also provides pre-cut film products, merchandise and apparel, ceramic coatings, and tools and accessories. In addition, the company offers paint protection kits, car wash products, after-care products, and installation tools through its website. The company sells and distributes its products through independent installers, new car dealerships, third-party distributors, automobile original equipment manufacturers, and company-owned installation centers, as well as through franchisees and online channels. The company serves in the United States, China, Canada, Continental Europe, the United Kingdom, Asia Pacific, Latin America, the Middle East/Africa, and internationally. XPEL, Inc. was founded in 1997 and is headquartered in San Antonio, Texas.</v>
      </c>
    </row>
    <row r="1496" spans="1:20" x14ac:dyDescent="0.3">
      <c r="A1496" s="12" t="s">
        <v>2040</v>
      </c>
      <c r="B1496" s="10" t="str">
        <f>_xll.SNL.Clients.Office.Excel.Functions.SPG(A1496,"SP_IPO_DATE")</f>
        <v/>
      </c>
      <c r="C1496" s="5">
        <f>_xll.SNL.Clients.Office.Excel.Functions.SPG(A1496, "SP_VOLUME_AVG_WEEKLY_TO_SHARES_OUT", , "1M")</f>
        <v>5.9790479963071803</v>
      </c>
      <c r="D1496" s="5">
        <f>_xll.SNL.Clients.Office.Excel.Functions.SPG(A1496, "SP_VOLUME_AVG_WEEKLY_TO_SHARES_OUT", , "3M")</f>
        <v>6.3138986701364237</v>
      </c>
      <c r="E1496" s="5">
        <f>_xll.SNL.Clients.Office.Excel.Functions.SPG(A1496, "SP_VOLUME_AVG_DAILY_TO_1YR_AVG_DAILY", , "1M")</f>
        <v>95.15</v>
      </c>
      <c r="F1496" s="5">
        <f>_xll.SNL.Clients.Office.Excel.Functions.SPG(A1496, "SP_VOLUME_AVG_DAILY_TO_1YR_AVG_DAILY", , "3M")</f>
        <v>100.48</v>
      </c>
      <c r="G1496" s="9" t="str">
        <f>_xll.SNL.Clients.Office.Excel.Functions.SPG(A1496, "IQ_SECTOR")</f>
        <v>Industrials</v>
      </c>
      <c r="H1496" s="9" t="str">
        <f>_xll.SNL.Clients.Office.Excel.Functions.SPG(A1496, "IQ_INDUSTRY_GROUP")</f>
        <v>Transportation</v>
      </c>
      <c r="I1496" s="9" t="str">
        <f>_xll.SNL.Clients.Office.Excel.Functions.SPG(A1496, "IQ_INDUSTRY")</f>
        <v>Ground Transportation</v>
      </c>
      <c r="J1496" s="9" t="str">
        <f>_xll.SNL.Clients.Office.Excel.Functions.SPG(A1496, "IQ_PRIMARY_INDUSTRY")</f>
        <v>Cargo Ground Transportation</v>
      </c>
      <c r="K1496" s="9" t="str">
        <f>_xll.SNL.Clients.Office.Excel.Functions.SPG(A1496, "NAICS_CODE", "Primary")</f>
        <v>484122 - General Freight Trucking, Long-Distance, Less Than Truckload</v>
      </c>
      <c r="L1496" s="9" t="str">
        <f>_xll.SNL.Clients.Office.Excel.Functions.SPG(A1496, "SP_TOPICTAG")</f>
        <v>Cloud Storage; Fleet Management; Freight Service; GPS; Last Mile Transportation; Predictive Analytics; Process Automation</v>
      </c>
      <c r="M1496" s="5">
        <f>_xll.SNL.Clients.Office.Excel.Functions.SPG(A1496, "SP_PCT_SHARES_OWNED_ALL_INSTITUTIONS")</f>
        <v>79.709999999999994</v>
      </c>
      <c r="N1496" s="9" t="str">
        <f>_xll.SNL.Clients.Office.Excel.Functions.SPG(A1496, "RD_CREDIT_RATING_GLOBAL", "Issuer Credit Rating", "Local Currency LT|0")</f>
        <v>BB+</v>
      </c>
      <c r="O1496" s="9" t="str">
        <f>_xll.SNL.Clients.Office.Excel.Functions.SPG(A1496, "RD_CWOL_GLOBAL", "Issuer Credit Rating", "Local Currency LT|0")</f>
        <v>Negative</v>
      </c>
      <c r="P1496" s="9" t="str">
        <f>_xll.SNL.Clients.Office.Excel.Functions.SPG(A1496, "RD_RATING_ACTION_GLOBAL", "Issuer Credit Rating", "Local Currency LT|0")</f>
        <v>CreditWatch/Outlook (12/05/2023)</v>
      </c>
      <c r="Q1496" s="10">
        <f>_xll.SNL.Clients.Office.Excel.Functions.SPG(A1496, "RD_LAST_REVIEW_DATE_GLOBAL", "Issuer Credit Rating", "Local Currency LT")</f>
        <v>45464</v>
      </c>
      <c r="R1496" s="10">
        <f>_xll.SNL.Clients.Office.Excel.Functions.SPG(A1496, "RD_CREDIT_RATING_DATE_GLOBAL", "Issuer Credit Rating", "Local Currency LT|0")</f>
        <v>44953</v>
      </c>
      <c r="S1496" s="10">
        <f>_xll.SNL.Clients.Office.Excel.Functions.SPG(A1496, "RD_CREDIT_WATCH_OUTLOOK_DATE_GLOBAL", "Issuer Credit Rating", "Local Currency LT|0")</f>
        <v>45265</v>
      </c>
      <c r="T1496" s="13" t="str">
        <f>_xll.SNL.Clients.Office.Excel.Functions.SPG(A1496, "SP_BUSINESS_DESCRIPTION")</f>
        <v>XPO, Inc., together with its subsidiaries, provides freight transportation services in the United States, North America, France, the United Kingdom, and rest of Europe. The company operates in two segments, North American Less-Than-Truckload (LTL) and European Transportation. The North American LTL segment provides shippers with geographic density and day-definite domestic and cross-border services to the U.S., Mexico, Canada, and the Caribbean. The European Transportation segment offers dedicated truckload, LTL, truck brokerage, managed transportation, last mile, freight forwarding, and warehousing and multimodal solutions, such as road-rail and road-short sea combinations to an extensive base of customers within the consumer, trade, and industrial markets. The company was formerly known as XPO Logistics, Inc. and changed its name to XPO, Inc. in December 2022. The company is based in Greenwich, Connecticut.</v>
      </c>
    </row>
    <row r="1497" spans="1:20" x14ac:dyDescent="0.3">
      <c r="A1497" s="12" t="s">
        <v>504</v>
      </c>
      <c r="B1497" s="10" t="str">
        <f>_xll.SNL.Clients.Office.Excel.Functions.SPG(A1497,"SP_IPO_DATE")</f>
        <v/>
      </c>
      <c r="C1497" s="5">
        <f>_xll.SNL.Clients.Office.Excel.Functions.SPG(A1497, "SP_VOLUME_AVG_WEEKLY_TO_SHARES_OUT", , "1M")</f>
        <v>2.9591923586646471</v>
      </c>
      <c r="D1497" s="5">
        <f>_xll.SNL.Clients.Office.Excel.Functions.SPG(A1497, "SP_VOLUME_AVG_WEEKLY_TO_SHARES_OUT", , "3M")</f>
        <v>2.9478991184526944</v>
      </c>
      <c r="E1497" s="5">
        <f>_xll.SNL.Clients.Office.Excel.Functions.SPG(A1497, "SP_VOLUME_AVG_DAILY_TO_1YR_AVG_DAILY", , "1M")</f>
        <v>115.87</v>
      </c>
      <c r="F1497" s="5">
        <f>_xll.SNL.Clients.Office.Excel.Functions.SPG(A1497, "SP_VOLUME_AVG_DAILY_TO_1YR_AVG_DAILY", , "3M")</f>
        <v>115.43</v>
      </c>
      <c r="G1497" s="9" t="str">
        <f>_xll.SNL.Clients.Office.Excel.Functions.SPG(A1497, "IQ_SECTOR")</f>
        <v>Industrials</v>
      </c>
      <c r="H1497" s="9" t="str">
        <f>_xll.SNL.Clients.Office.Excel.Functions.SPG(A1497, "IQ_INDUSTRY_GROUP")</f>
        <v>Capital Goods</v>
      </c>
      <c r="I1497" s="9" t="str">
        <f>_xll.SNL.Clients.Office.Excel.Functions.SPG(A1497, "IQ_INDUSTRY")</f>
        <v>Machinery</v>
      </c>
      <c r="J1497" s="9" t="str">
        <f>_xll.SNL.Clients.Office.Excel.Functions.SPG(A1497, "IQ_PRIMARY_INDUSTRY")</f>
        <v>Industrial Machinery and Supplies and Components</v>
      </c>
      <c r="K1497" s="9" t="str">
        <f>_xll.SNL.Clients.Office.Excel.Functions.SPG(A1497, "NAICS_CODE", "Primary")</f>
        <v>333914 - Measuring, Dispensing, and Other Pumping Equipment Manufacturing</v>
      </c>
      <c r="L1497" s="9" t="str">
        <f>_xll.SNL.Clients.Office.Excel.Functions.SPG(A1497, "SP_TOPICTAG")</f>
        <v>Energy Management; Industrial Automation; Sensors; Water Purification; Process Automation; Remote Access and Control</v>
      </c>
      <c r="M1497" s="5">
        <f>_xll.SNL.Clients.Office.Excel.Functions.SPG(A1497, "SP_PCT_SHARES_OWNED_ALL_INSTITUTIONS")</f>
        <v>94.01</v>
      </c>
      <c r="N1497" s="9" t="str">
        <f>_xll.SNL.Clients.Office.Excel.Functions.SPG(A1497, "RD_CREDIT_RATING_GLOBAL", "Issuer Credit Rating", "Local Currency LT|0")</f>
        <v>BBB</v>
      </c>
      <c r="O1497" s="9" t="str">
        <f>_xll.SNL.Clients.Office.Excel.Functions.SPG(A1497, "RD_CWOL_GLOBAL", "Issuer Credit Rating", "Local Currency LT|0")</f>
        <v>Stable</v>
      </c>
      <c r="P1497" s="9" t="str">
        <f>_xll.SNL.Clients.Office.Excel.Functions.SPG(A1497, "RD_RATING_ACTION_GLOBAL", "Issuer Credit Rating", "Local Currency LT|0")</f>
        <v>CreditWatch/Outlook (08/20/2021)</v>
      </c>
      <c r="Q1497" s="10">
        <f>_xll.SNL.Clients.Office.Excel.Functions.SPG(A1497, "RD_LAST_REVIEW_DATE_GLOBAL", "Issuer Credit Rating", "Local Currency LT")</f>
        <v>45496</v>
      </c>
      <c r="R1497" s="10">
        <f>_xll.SNL.Clients.Office.Excel.Functions.SPG(A1497, "RD_CREDIT_RATING_DATE_GLOBAL", "Issuer Credit Rating", "Local Currency LT|0")</f>
        <v>40800</v>
      </c>
      <c r="S1497" s="10">
        <f>_xll.SNL.Clients.Office.Excel.Functions.SPG(A1497, "RD_CREDIT_WATCH_OUTLOOK_DATE_GLOBAL", "Issuer Credit Rating", "Local Currency LT|0")</f>
        <v>44428</v>
      </c>
      <c r="T1497" s="13" t="str">
        <f>_xll.SNL.Clients.Office.Excel.Functions.SPG(A1497, "SP_BUSINESS_DESCRIPTION")</f>
        <v>Xylem Inc., together with its subsidiaries, engages in the design, manufacture, and servicing of engineered products and solutions worldwide. It operates through four segments: Water Infrastructure, Applied Water, Measurement &amp; Control Solutions, and Integrated Solutions and Services. The Water Infrastructure segment offers products, including water, storm water, and wastewater pumps; controls and systems; filtration, disinfection, and biological treatment equipment; and mobile dewatering equipment and rental services under the ADI, Flygt, Godwin, Sanitaire, Magneto, Neptune Benson, Ionpure, Leopold, Wedeco, and Xylem Vue brands. The Applied Water segment provides pumps, valves, heat exchangers, controls, and dispensing equipment systems under the Goulds Water Technology, Bell &amp; Gossett, A-C Fire Pump, Standard Xchange, Lowara, Jabsco, Xylem Vue, and Flojet brands. The Measurement &amp; Control Solutions segment offers smart meters, networked communication devices, data analytics, test equipment, controls, sensor devices, software and managed services, and critical infrastructure services; and software and services, including cloud-based analytics, remote monitoring and data management, leak detection, condition assessment, asset management, and pressure monitoring solutions, as well as testing equipment. This segment sells its products under the Pure Technologies, Sensus, Smith Blair, WTW, Xylem Vue, and YSI brands. The Integrated Solutions and Services segment provides maintenance services, mobile services, digital outsourced solutions, wastewater systems, environmental remediation, odor and corrosion control, filtration, reverse osmosis, ion exchange, and deionization under Aquapro, WaterOne, and Ion Pure brands. Xylem Inc. was formerly known as ITT WCO, Inc. and changed its name to Xylem Inc. in May 2011. Xylem Inc. was incorporated in 2011 and is headquartered in Washington, District of Columbia.</v>
      </c>
    </row>
    <row r="1498" spans="1:20" x14ac:dyDescent="0.3">
      <c r="A1498" s="12" t="s">
        <v>1634</v>
      </c>
      <c r="B1498" s="10">
        <f>_xll.SNL.Clients.Office.Excel.Functions.SPG(A1498,"SP_IPO_DATE")</f>
        <v>40969</v>
      </c>
      <c r="C1498" s="5">
        <f>_xll.SNL.Clients.Office.Excel.Functions.SPG(A1498, "SP_VOLUME_AVG_WEEKLY_TO_SHARES_OUT", , "1M")</f>
        <v>5.1055323853828192</v>
      </c>
      <c r="D1498" s="5">
        <f>_xll.SNL.Clients.Office.Excel.Functions.SPG(A1498, "SP_VOLUME_AVG_WEEKLY_TO_SHARES_OUT", , "3M")</f>
        <v>5.1740416253128219</v>
      </c>
      <c r="E1498" s="5">
        <f>_xll.SNL.Clients.Office.Excel.Functions.SPG(A1498, "SP_VOLUME_AVG_DAILY_TO_1YR_AVG_DAILY", , "1M")</f>
        <v>91.81</v>
      </c>
      <c r="F1498" s="5">
        <f>_xll.SNL.Clients.Office.Excel.Functions.SPG(A1498, "SP_VOLUME_AVG_DAILY_TO_1YR_AVG_DAILY", , "3M")</f>
        <v>93.04</v>
      </c>
      <c r="G1498" s="9" t="str">
        <f>_xll.SNL.Clients.Office.Excel.Functions.SPG(A1498, "IQ_SECTOR")</f>
        <v>Communication Services</v>
      </c>
      <c r="H1498" s="9" t="str">
        <f>_xll.SNL.Clients.Office.Excel.Functions.SPG(A1498, "IQ_INDUSTRY_GROUP")</f>
        <v>Media and Entertainment</v>
      </c>
      <c r="I1498" s="9" t="str">
        <f>_xll.SNL.Clients.Office.Excel.Functions.SPG(A1498, "IQ_INDUSTRY")</f>
        <v>Interactive Media and Services</v>
      </c>
      <c r="J1498" s="9" t="str">
        <f>_xll.SNL.Clients.Office.Excel.Functions.SPG(A1498, "IQ_PRIMARY_INDUSTRY")</f>
        <v>Interactive Media and Services</v>
      </c>
      <c r="K1498" s="9" t="str">
        <f>_xll.SNL.Clients.Office.Excel.Functions.SPG(A1498, "NAICS_CODE", "Primary")</f>
        <v>519290 - Web Search Portals and All Other Information Services</v>
      </c>
      <c r="L1498" s="9" t="str">
        <f>_xll.SNL.Clients.Office.Excel.Functions.SPG(A1498, "SP_TOPICTAG")</f>
        <v>Ad Network; Ad Targeting; Content Creation; Customer Analytics; Customer Relationship Management; Digital Media; Social Media Advertising</v>
      </c>
      <c r="M1498" s="5">
        <f>_xll.SNL.Clients.Office.Excel.Functions.SPG(A1498, "SP_PCT_SHARES_OWNED_ALL_INSTITUTIONS")</f>
        <v>96.31</v>
      </c>
      <c r="N1498" s="9" t="str">
        <f>_xll.SNL.Clients.Office.Excel.Functions.SPG(A1498, "RD_CREDIT_RATING_GLOBAL", "Issuer Credit Rating", "Local Currency LT|0")</f>
        <v/>
      </c>
      <c r="O1498" s="9" t="str">
        <f>_xll.SNL.Clients.Office.Excel.Functions.SPG(A1498, "RD_CWOL_GLOBAL", "Issuer Credit Rating", "Local Currency LT|0")</f>
        <v/>
      </c>
      <c r="P1498" s="9" t="str">
        <f>_xll.SNL.Clients.Office.Excel.Functions.SPG(A1498, "RD_RATING_ACTION_GLOBAL", "Issuer Credit Rating", "Local Currency LT|0")</f>
        <v/>
      </c>
      <c r="Q1498" s="10" t="str">
        <f>_xll.SNL.Clients.Office.Excel.Functions.SPG(A1498, "RD_LAST_REVIEW_DATE_GLOBAL", "Issuer Credit Rating", "Local Currency LT")</f>
        <v/>
      </c>
      <c r="R1498" s="10" t="str">
        <f>_xll.SNL.Clients.Office.Excel.Functions.SPG(A1498, "RD_CREDIT_RATING_DATE_GLOBAL", "Issuer Credit Rating", "Local Currency LT|0")</f>
        <v/>
      </c>
      <c r="S1498" s="10" t="str">
        <f>_xll.SNL.Clients.Office.Excel.Functions.SPG(A1498, "RD_CREDIT_WATCH_OUTLOOK_DATE_GLOBAL", "Issuer Credit Rating", "Local Currency LT|0")</f>
        <v/>
      </c>
      <c r="T1498" s="13" t="str">
        <f>_xll.SNL.Clients.Office.Excel.Functions.SPG(A1498, "SP_BUSINESS_DESCRIPTION")</f>
        <v>Yelp Inc. operates a platform that connects consumers with local businesses in the United States and internationally. Its platform covers various categories, including restaurants, shopping, beauty and fitness, health, and other categories, as well as home, local, auto, professional, pets, events, real estate, and financial services. It provides free and paid advertising products to businesses, which include cost-per-click advertising and multi-location Ad products, as well as enables businesses to deliver targeted advertising to large and high-intent audience; and business listing page products. The company also offers other services comprising Yelp Guest Manager, a subscription-based suite of front-of-house management tools for restaurants, nightlife and certain other venues, which include online reservations, a waitlist management solution that allows consumers to check wait times and join waitlists remotely, as well as through hostless kiosks, and seating and server rotation management tools; Yelp Knowledge program that offers business owners local analytics and insights through access to its historical data and other proprietary content; and Yelp Fusion, which offers free access to various basic information through publicly available APIs, and paid access to content and data for consumer-facing enterprise use. In addition, it provides content licensing, as well as allows third-party data providers to update and manage business listing information on behalf of businesses. Further, the company offers its products directly through its sales force; indirectly through partners; and online through its website and business app, as well as non-advertising partner arrangements. It has partnership with Grubhub for providing consumers with a service to place food orders for pickup and delivery. The company was formerly known as Yelp! Inc. and changed its name to Yelp Inc. in August 2012. Yelp Inc. was incorporated in 2004 and is based in San Francisco, California.</v>
      </c>
    </row>
    <row r="1499" spans="1:20" x14ac:dyDescent="0.3">
      <c r="A1499" s="12" t="s">
        <v>2041</v>
      </c>
      <c r="B1499" s="10">
        <f>_xll.SNL.Clients.Office.Excel.Functions.SPG(A1499,"SP_IPO_DATE")</f>
        <v>43397</v>
      </c>
      <c r="C1499" s="5">
        <f>_xll.SNL.Clients.Office.Excel.Functions.SPG(A1499, "SP_VOLUME_AVG_WEEKLY_TO_SHARES_OUT", , "1M")</f>
        <v>10.45344933010389</v>
      </c>
      <c r="D1499" s="5">
        <f>_xll.SNL.Clients.Office.Excel.Functions.SPG(A1499, "SP_VOLUME_AVG_WEEKLY_TO_SHARES_OUT", , "3M")</f>
        <v>9.1729776815498116</v>
      </c>
      <c r="E1499" s="5">
        <f>_xll.SNL.Clients.Office.Excel.Functions.SPG(A1499, "SP_VOLUME_AVG_DAILY_TO_1YR_AVG_DAILY", , "1M")</f>
        <v>107.59</v>
      </c>
      <c r="F1499" s="5">
        <f>_xll.SNL.Clients.Office.Excel.Functions.SPG(A1499, "SP_VOLUME_AVG_DAILY_TO_1YR_AVG_DAILY", , "3M")</f>
        <v>94.41</v>
      </c>
      <c r="G1499" s="9" t="str">
        <f>_xll.SNL.Clients.Office.Excel.Functions.SPG(A1499, "IQ_SECTOR")</f>
        <v>Consumer Discretionary</v>
      </c>
      <c r="H1499" s="9" t="str">
        <f>_xll.SNL.Clients.Office.Excel.Functions.SPG(A1499, "IQ_INDUSTRY_GROUP")</f>
        <v>Consumer Durables and Apparel</v>
      </c>
      <c r="I1499" s="9" t="str">
        <f>_xll.SNL.Clients.Office.Excel.Functions.SPG(A1499, "IQ_INDUSTRY")</f>
        <v>Leisure Products</v>
      </c>
      <c r="J1499" s="9" t="str">
        <f>_xll.SNL.Clients.Office.Excel.Functions.SPG(A1499, "IQ_PRIMARY_INDUSTRY")</f>
        <v>Leisure Products</v>
      </c>
      <c r="K1499" s="9" t="str">
        <f>_xll.SNL.Clients.Office.Excel.Functions.SPG(A1499, "NAICS_CODE", "Primary")</f>
        <v>339920 - Sporting and Athletic Goods Manufacturing</v>
      </c>
      <c r="L1499" s="9" t="str">
        <f>_xll.SNL.Clients.Office.Excel.Functions.SPG(A1499, "SP_TOPICTAG")</f>
        <v>Content Creation; Lifestyle</v>
      </c>
      <c r="M1499" s="5">
        <f>_xll.SNL.Clients.Office.Excel.Functions.SPG(A1499, "SP_PCT_SHARES_OWNED_ALL_INSTITUTIONS")</f>
        <v>106.18</v>
      </c>
      <c r="N1499" s="9" t="str">
        <f>_xll.SNL.Clients.Office.Excel.Functions.SPG(A1499, "RD_CREDIT_RATING_GLOBAL", "Issuer Credit Rating", "Local Currency LT|0")</f>
        <v/>
      </c>
      <c r="O1499" s="9" t="str">
        <f>_xll.SNL.Clients.Office.Excel.Functions.SPG(A1499, "RD_CWOL_GLOBAL", "Issuer Credit Rating", "Local Currency LT|0")</f>
        <v/>
      </c>
      <c r="P1499" s="9" t="str">
        <f>_xll.SNL.Clients.Office.Excel.Functions.SPG(A1499, "RD_RATING_ACTION_GLOBAL", "Issuer Credit Rating", "Local Currency LT|0")</f>
        <v/>
      </c>
      <c r="Q1499" s="10" t="str">
        <f>_xll.SNL.Clients.Office.Excel.Functions.SPG(A1499, "RD_LAST_REVIEW_DATE_GLOBAL", "Issuer Credit Rating", "Local Currency LT")</f>
        <v/>
      </c>
      <c r="R1499" s="10" t="str">
        <f>_xll.SNL.Clients.Office.Excel.Functions.SPG(A1499, "RD_CREDIT_RATING_DATE_GLOBAL", "Issuer Credit Rating", "Local Currency LT|0")</f>
        <v/>
      </c>
      <c r="S1499" s="10" t="str">
        <f>_xll.SNL.Clients.Office.Excel.Functions.SPG(A1499, "RD_CREDIT_WATCH_OUTLOOK_DATE_GLOBAL", "Issuer Credit Rating", "Local Currency LT|0")</f>
        <v/>
      </c>
      <c r="T1499" s="13" t="str">
        <f>_xll.SNL.Clients.Office.Excel.Functions.SPG(A1499, "SP_BUSINESS_DESCRIPTION")</f>
        <v>YETI Holdings, Inc. designs, retails, and distributes products for the outdoor and recreation market under the YETI brand. It offers coolers and equipment, including hard and soft coolers, cargo, bags, outdoor living, and associated accessories, as well as backpacks, duffel bags, luggage, packing cubes, carryalls, camp chairs, blankets, dog beds, dog bowls, and gear cases under the LoadOut, Panga, Crossroads, Camino, Hondo Base, Trailhead, Lowlands, Boomer, and SideKick Dry brands. The company also provides drinkware products, such as colsters, lowballs, wine tumblers, stackable pints, mugs, tumblers, straw mugs and cups, bottles, jugs, and water bottles, as well as accessories comprising bottle straw and chug caps, lids, straw lids, color packs, tumbler handles, and jug mounts under the Rambler brand. In addition, it offers apparel and gear products, such as hats, shirts, bottle openers, and ice substitutes. The company sells its products through independent retailers, including outdoor specialty, hardware, sporting goods, and farm and ranch supply stores, as well as through its Website, YETI.com. It operates in the United States, Canada, Australia, New Zealand, Europe, Hong Kong, China, Singapore, and Japan. YETI Holdings, Inc. was founded in 2006 and is headquartered in Austin, Texas.</v>
      </c>
    </row>
    <row r="1500" spans="1:20" x14ac:dyDescent="0.3">
      <c r="A1500" s="12" t="s">
        <v>505</v>
      </c>
      <c r="B1500" s="10" t="str">
        <f>_xll.SNL.Clients.Office.Excel.Functions.SPG(A1500,"SP_IPO_DATE")</f>
        <v/>
      </c>
      <c r="C1500" s="5">
        <f>_xll.SNL.Clients.Office.Excel.Functions.SPG(A1500, "SP_VOLUME_AVG_WEEKLY_TO_SHARES_OUT", , "1M")</f>
        <v>4.0490461861014353</v>
      </c>
      <c r="D1500" s="5">
        <f>_xll.SNL.Clients.Office.Excel.Functions.SPG(A1500, "SP_VOLUME_AVG_WEEKLY_TO_SHARES_OUT", , "3M")</f>
        <v>3.3618008643752368</v>
      </c>
      <c r="E1500" s="5">
        <f>_xll.SNL.Clients.Office.Excel.Functions.SPG(A1500, "SP_VOLUME_AVG_DAILY_TO_1YR_AVG_DAILY", , "1M")</f>
        <v>115.32</v>
      </c>
      <c r="F1500" s="5">
        <f>_xll.SNL.Clients.Office.Excel.Functions.SPG(A1500, "SP_VOLUME_AVG_DAILY_TO_1YR_AVG_DAILY", , "3M")</f>
        <v>95.74</v>
      </c>
      <c r="G1500" s="9" t="str">
        <f>_xll.SNL.Clients.Office.Excel.Functions.SPG(A1500, "IQ_SECTOR")</f>
        <v>Consumer Discretionary</v>
      </c>
      <c r="H1500" s="9" t="str">
        <f>_xll.SNL.Clients.Office.Excel.Functions.SPG(A1500, "IQ_INDUSTRY_GROUP")</f>
        <v>Consumer Services</v>
      </c>
      <c r="I1500" s="9" t="str">
        <f>_xll.SNL.Clients.Office.Excel.Functions.SPG(A1500, "IQ_INDUSTRY")</f>
        <v>Hotels, Restaurants and Leisure</v>
      </c>
      <c r="J1500" s="9" t="str">
        <f>_xll.SNL.Clients.Office.Excel.Functions.SPG(A1500, "IQ_PRIMARY_INDUSTRY")</f>
        <v>Restaurants</v>
      </c>
      <c r="K1500" s="9" t="str">
        <f>_xll.SNL.Clients.Office.Excel.Functions.SPG(A1500, "NAICS_CODE", "Primary")</f>
        <v>72251 - Restaurants and Other Eating Places</v>
      </c>
      <c r="L1500" s="9" t="str">
        <f>_xll.SNL.Clients.Office.Excel.Functions.SPG(A1500, "SP_TOPICTAG")</f>
        <v>Food Delivery</v>
      </c>
      <c r="M1500" s="5">
        <f>_xll.SNL.Clients.Office.Excel.Functions.SPG(A1500, "SP_PCT_SHARES_OWNED_ALL_INSTITUTIONS")</f>
        <v>85.35</v>
      </c>
      <c r="N1500" s="9" t="str">
        <f>_xll.SNL.Clients.Office.Excel.Functions.SPG(A1500, "RD_CREDIT_RATING_GLOBAL", "Issuer Credit Rating", "Local Currency LT|0")</f>
        <v>BB+</v>
      </c>
      <c r="O1500" s="9" t="str">
        <f>_xll.SNL.Clients.Office.Excel.Functions.SPG(A1500, "RD_CWOL_GLOBAL", "Issuer Credit Rating", "Local Currency LT|0")</f>
        <v>Stable</v>
      </c>
      <c r="P1500" s="9" t="str">
        <f>_xll.SNL.Clients.Office.Excel.Functions.SPG(A1500, "RD_RATING_ACTION_GLOBAL", "Issuer Credit Rating", "Local Currency LT|0")</f>
        <v>Upgrade | CreditWatch/Outlook (03/17/2022)</v>
      </c>
      <c r="Q1500" s="10">
        <f>_xll.SNL.Clients.Office.Excel.Functions.SPG(A1500, "RD_LAST_REVIEW_DATE_GLOBAL", "Issuer Credit Rating", "Local Currency LT")</f>
        <v>45399</v>
      </c>
      <c r="R1500" s="10">
        <f>_xll.SNL.Clients.Office.Excel.Functions.SPG(A1500, "RD_CREDIT_RATING_DATE_GLOBAL", "Issuer Credit Rating", "Local Currency LT|0")</f>
        <v>44637</v>
      </c>
      <c r="S1500" s="10">
        <f>_xll.SNL.Clients.Office.Excel.Functions.SPG(A1500, "RD_CREDIT_WATCH_OUTLOOK_DATE_GLOBAL", "Issuer Credit Rating", "Local Currency LT|0")</f>
        <v>44637</v>
      </c>
      <c r="T1500" s="13" t="str">
        <f>_xll.SNL.Clients.Office.Excel.Functions.SPG(A1500, "SP_BUSINESS_DESCRIPTION")</f>
        <v>Yum! Brands, Inc., together with its subsidiaries, develops, operates, and franchises quick service restaurants worldwide. The company operates through the KFC Division, the Taco Bell Division, the Pizza Hut Division, and the Habit Burger Grill Division segments. It also operates restaurants under the KFC, Pizza Hut, Taco Bell, and The Habit Burger Grill brands, which specialize in chicken, pizza, made-to-order chargrilled burgers, sandwiches, Mexican-style food categories, and other food products. The company was formerly known as TRICON Global Restaurants, Inc. and changed its name to Yum! Brands, Inc. in May 2002. Yum! Brands, Inc. was incorporated in 1997 and is headquartered in Louisville, Kentucky.</v>
      </c>
    </row>
    <row r="1501" spans="1:20" x14ac:dyDescent="0.3">
      <c r="A1501" s="12" t="s">
        <v>506</v>
      </c>
      <c r="B1501" s="10" t="str">
        <f>_xll.SNL.Clients.Office.Excel.Functions.SPG(A1501,"SP_IPO_DATE")</f>
        <v/>
      </c>
      <c r="C1501" s="5">
        <f>_xll.SNL.Clients.Office.Excel.Functions.SPG(A1501, "SP_VOLUME_AVG_WEEKLY_TO_SHARES_OUT", , "1M")</f>
        <v>5.9907489189519758</v>
      </c>
      <c r="D1501" s="5">
        <f>_xll.SNL.Clients.Office.Excel.Functions.SPG(A1501, "SP_VOLUME_AVG_WEEKLY_TO_SHARES_OUT", , "3M")</f>
        <v>4.2450917424204597</v>
      </c>
      <c r="E1501" s="5">
        <f>_xll.SNL.Clients.Office.Excel.Functions.SPG(A1501, "SP_VOLUME_AVG_DAILY_TO_1YR_AVG_DAILY", , "1M")</f>
        <v>164.16</v>
      </c>
      <c r="F1501" s="5">
        <f>_xll.SNL.Clients.Office.Excel.Functions.SPG(A1501, "SP_VOLUME_AVG_DAILY_TO_1YR_AVG_DAILY", , "3M")</f>
        <v>116.32</v>
      </c>
      <c r="G1501" s="9" t="str">
        <f>_xll.SNL.Clients.Office.Excel.Functions.SPG(A1501, "IQ_SECTOR")</f>
        <v>Information Technology</v>
      </c>
      <c r="H1501" s="9" t="str">
        <f>_xll.SNL.Clients.Office.Excel.Functions.SPG(A1501, "IQ_INDUSTRY_GROUP")</f>
        <v>Technology Hardware and Equipment</v>
      </c>
      <c r="I1501" s="9" t="str">
        <f>_xll.SNL.Clients.Office.Excel.Functions.SPG(A1501, "IQ_INDUSTRY")</f>
        <v>Electronic Equipment, Instruments and Components</v>
      </c>
      <c r="J1501" s="9" t="str">
        <f>_xll.SNL.Clients.Office.Excel.Functions.SPG(A1501, "IQ_PRIMARY_INDUSTRY")</f>
        <v>Electronic Equipment and Instruments</v>
      </c>
      <c r="K1501" s="9" t="str">
        <f>_xll.SNL.Clients.Office.Excel.Functions.SPG(A1501, "NAICS_CODE", "Primary")</f>
        <v>334519 - Other Measuring and Controlling Device Manufacturing</v>
      </c>
      <c r="L1501" s="9" t="str">
        <f>_xll.SNL.Clients.Office.Excel.Functions.SPG(A1501, "SP_TOPICTAG")</f>
        <v>Data Integration; Industrial Automation; RFID (Radio Frequency Identification); Sensors; Cloud Infrastructure; Process Automation; Artificial Intelligence</v>
      </c>
      <c r="M1501" s="5">
        <f>_xll.SNL.Clients.Office.Excel.Functions.SPG(A1501, "SP_PCT_SHARES_OWNED_ALL_INSTITUTIONS")</f>
        <v>91.1</v>
      </c>
      <c r="N1501" s="9" t="str">
        <f>_xll.SNL.Clients.Office.Excel.Functions.SPG(A1501, "RD_CREDIT_RATING_GLOBAL", "Issuer Credit Rating", "Local Currency LT|0")</f>
        <v>BB+</v>
      </c>
      <c r="O1501" s="9" t="str">
        <f>_xll.SNL.Clients.Office.Excel.Functions.SPG(A1501, "RD_CWOL_GLOBAL", "Issuer Credit Rating", "Local Currency LT|0")</f>
        <v>Stable</v>
      </c>
      <c r="P1501" s="9" t="str">
        <f>_xll.SNL.Clients.Office.Excel.Functions.SPG(A1501, "RD_RATING_ACTION_GLOBAL", "Issuer Credit Rating", "Local Currency LT|0")</f>
        <v>Upgrade | CreditWatch/Outlook (08/05/2019)</v>
      </c>
      <c r="Q1501" s="10">
        <f>_xll.SNL.Clients.Office.Excel.Functions.SPG(A1501, "RD_LAST_REVIEW_DATE_GLOBAL", "Issuer Credit Rating", "Local Currency LT")</f>
        <v>45527</v>
      </c>
      <c r="R1501" s="10">
        <f>_xll.SNL.Clients.Office.Excel.Functions.SPG(A1501, "RD_CREDIT_RATING_DATE_GLOBAL", "Issuer Credit Rating", "Local Currency LT|0")</f>
        <v>43682</v>
      </c>
      <c r="S1501" s="10">
        <f>_xll.SNL.Clients.Office.Excel.Functions.SPG(A1501, "RD_CREDIT_WATCH_OUTLOOK_DATE_GLOBAL", "Issuer Credit Rating", "Local Currency LT|0")</f>
        <v>43682</v>
      </c>
      <c r="T1501" s="13" t="str">
        <f>_xll.SNL.Clients.Office.Excel.Functions.SPG(A1501, "SP_BUSINESS_DESCRIPTION")</f>
        <v>Zebra Technologies Corporation, together with its subsidiaries, provides enterprise asset intelligence solutions in the automatic identification and data capture solutions industry worldwide. It operates in two segments, Asset Intelligence &amp; Tracking, and Enterprise Visibility &amp; Mobility. The company designs, manufactures, and sells printers that produce labels, wristbands, tickets, receipts, and plastic cards; dye-sublimination thermal card printers that produce images, which are used for personal identification, access control, and financial transactions; radio frequency identification device (RFID) printers that encode data into passive RFID transponders; accessories and options for printers, including carrying cases, vehicle mounts, and battery chargers; stock and customized thermal labels, wristbands, receipts, ribbons, plastic cards, and RFID tags for printers; and electronic sensors and temperature-monitoring labels. It also provides various maintenance, technical support, repair, and managed and professional services; fixed readers, RFID enabled mobile computers, and RFID sleds; tags, sensors, exciters, middleware software, and application software; and physical inventory management solutions, and rugged and enterprise-grade mobile computing products and accessories, as well as real-time location systems and services. In addition, the company offers barcode scanners and imagers, RFID readers, industrial machine vision cameras, and fixed industrial scanners; workforce management, workflow execution and task management, and prescriptive analytics, as well as communications and collaboration solutions; and cloud-based software subscriptions, retail, and robotics automation solutions. The company serves retail and e-commerce, manufacturing, transportation and logistics, healthcare, public sector, and other industries through direct sales force and network of channel partners. The company was founded in 1969 and is headquartered in Lincolnshire, Illinois.</v>
      </c>
    </row>
    <row r="1502" spans="1:20" x14ac:dyDescent="0.3">
      <c r="A1502" s="12" t="s">
        <v>1635</v>
      </c>
      <c r="B1502" s="10">
        <f>_xll.SNL.Clients.Office.Excel.Functions.SPG(A1502,"SP_IPO_DATE")</f>
        <v>36364</v>
      </c>
      <c r="C1502" s="5">
        <f>_xll.SNL.Clients.Office.Excel.Functions.SPG(A1502, "SP_VOLUME_AVG_WEEKLY_TO_SHARES_OUT", , "1M")</f>
        <v>3.4439354411742356</v>
      </c>
      <c r="D1502" s="5">
        <f>_xll.SNL.Clients.Office.Excel.Functions.SPG(A1502, "SP_VOLUME_AVG_WEEKLY_TO_SHARES_OUT", , "3M")</f>
        <v>4.4328531346026354</v>
      </c>
      <c r="E1502" s="5">
        <f>_xll.SNL.Clients.Office.Excel.Functions.SPG(A1502, "SP_VOLUME_AVG_DAILY_TO_1YR_AVG_DAILY", , "1M")</f>
        <v>65.650000000000006</v>
      </c>
      <c r="F1502" s="5">
        <f>_xll.SNL.Clients.Office.Excel.Functions.SPG(A1502, "SP_VOLUME_AVG_DAILY_TO_1YR_AVG_DAILY", , "3M")</f>
        <v>84.5</v>
      </c>
      <c r="G1502" s="9" t="str">
        <f>_xll.SNL.Clients.Office.Excel.Functions.SPG(A1502, "IQ_SECTOR")</f>
        <v>Communication Services</v>
      </c>
      <c r="H1502" s="9" t="str">
        <f>_xll.SNL.Clients.Office.Excel.Functions.SPG(A1502, "IQ_INDUSTRY_GROUP")</f>
        <v>Media and Entertainment</v>
      </c>
      <c r="I1502" s="9" t="str">
        <f>_xll.SNL.Clients.Office.Excel.Functions.SPG(A1502, "IQ_INDUSTRY")</f>
        <v>Interactive Media and Services</v>
      </c>
      <c r="J1502" s="9" t="str">
        <f>_xll.SNL.Clients.Office.Excel.Functions.SPG(A1502, "IQ_PRIMARY_INDUSTRY")</f>
        <v>Interactive Media and Services</v>
      </c>
      <c r="K1502" s="9" t="str">
        <f>_xll.SNL.Clients.Office.Excel.Functions.SPG(A1502, "NAICS_CODE", "Primary")</f>
        <v>519290 - Web Search Portals and All Other Information Services</v>
      </c>
      <c r="L1502" s="9" t="str">
        <f>_xll.SNL.Clients.Office.Excel.Functions.SPG(A1502, "SP_TOPICTAG")</f>
        <v>Digital Media; Health Diagnostics; Marketing Automation; E-learning; Cloud Infrastructure; Content Creation; Online Payments</v>
      </c>
      <c r="M1502" s="5">
        <f>_xll.SNL.Clients.Office.Excel.Functions.SPG(A1502, "SP_PCT_SHARES_OWNED_ALL_INSTITUTIONS")</f>
        <v>109.46</v>
      </c>
      <c r="N1502" s="9" t="str">
        <f>_xll.SNL.Clients.Office.Excel.Functions.SPG(A1502, "RD_CREDIT_RATING_GLOBAL", "Issuer Credit Rating", "Local Currency LT|0")</f>
        <v>BB</v>
      </c>
      <c r="O1502" s="9" t="str">
        <f>_xll.SNL.Clients.Office.Excel.Functions.SPG(A1502, "RD_CWOL_GLOBAL", "Issuer Credit Rating", "Local Currency LT|0")</f>
        <v>Stable</v>
      </c>
      <c r="P1502" s="9" t="str">
        <f>_xll.SNL.Clients.Office.Excel.Functions.SPG(A1502, "RD_RATING_ACTION_GLOBAL", "Issuer Credit Rating", "Local Currency LT|0")</f>
        <v>CreditWatch/Outlook (11/15/2021)</v>
      </c>
      <c r="Q1502" s="10">
        <f>_xll.SNL.Clients.Office.Excel.Functions.SPG(A1502, "RD_LAST_REVIEW_DATE_GLOBAL", "Issuer Credit Rating", "Local Currency LT")</f>
        <v>45597</v>
      </c>
      <c r="R1502" s="10">
        <f>_xll.SNL.Clients.Office.Excel.Functions.SPG(A1502, "RD_CREDIT_RATING_DATE_GLOBAL", "Issuer Credit Rating", "Local Currency LT|0")</f>
        <v>41802</v>
      </c>
      <c r="S1502" s="10">
        <f>_xll.SNL.Clients.Office.Excel.Functions.SPG(A1502, "RD_CREDIT_WATCH_OUTLOOK_DATE_GLOBAL", "Issuer Credit Rating", "Local Currency LT|0")</f>
        <v>44515</v>
      </c>
      <c r="T1502" s="13" t="str">
        <f>_xll.SNL.Clients.Office.Excel.Functions.SPG(A1502, "SP_BUSINESS_DESCRIPTION")</f>
        <v>Ziff Davis, Inc., together with its subsidiaries, operates as a digital media and internet company in the United States and internationally. The company offers PCMag, an online resource for laboratory-based product reviews, technology news, buying guides, and research papers; Mashable for publishing technology and culture content; Spiceworks Ziff Davis provides digital content of IT products and services; retailMeNot, a savings destination platform; Offers.com, a coupon and deals website; and event-based properties, including BlackFriday.com, TheBlackFriday.com, BestBlackFriday.com, and DealsofAmerica.com. It also offers gaming and entertainment content under the IGN Entertainment and Humble Bundle brands; and information on internet connectivity under the Ookla, Ekahau, Downdetector, and RootMetrics brands. The company also offers digital content and information services for health and wellness consumers under the Everyday Health, DailyOM, Lose It!, Diabetes Daily, Castle Connolly, and Migraine Again brands; pregnancy and parenting content under the BabyCenter, Emma’s Diary, and What to Expect brands; and Medpage Today that delivers medical news. In addition, the company offers PRIME Education, a medical education program for healthcare professionals; and Health eCareers, a digital portal for healthcare professionals. Further, it provides endpoint and email security, security awareness training, secure backup and file sharing, and virtual private network solutions under the IPVanish, VIPRE, Livedrive, Inspired eLearning, and SugarSync brands; and email marketing and delivery solutions, search engine optimization tools, and voice and text communication services under the Campaigner, iContact, SMTP, Kickbox, MOZ Pro, MOZ Local, Stat Analytics, eVoice, and Line2 brands. The company was formerly known as j2 Global, Inc. and changed its name to Ziff Davis, Inc. in October 2021. Ziff Davis, Inc. was incorporated in 2014 and is headquartered in New York, New York.</v>
      </c>
    </row>
    <row r="1503" spans="1:20" x14ac:dyDescent="0.3">
      <c r="A1503" s="12" t="s">
        <v>507</v>
      </c>
      <c r="B1503" s="10" t="str">
        <f>_xll.SNL.Clients.Office.Excel.Functions.SPG(A1503,"SP_IPO_DATE")</f>
        <v/>
      </c>
      <c r="C1503" s="5">
        <f>_xll.SNL.Clients.Office.Excel.Functions.SPG(A1503, "SP_VOLUME_AVG_WEEKLY_TO_SHARES_OUT", , "1M")</f>
        <v>4.9304315834568158</v>
      </c>
      <c r="D1503" s="5">
        <f>_xll.SNL.Clients.Office.Excel.Functions.SPG(A1503, "SP_VOLUME_AVG_WEEKLY_TO_SHARES_OUT", , "3M")</f>
        <v>4.3236947394157186</v>
      </c>
      <c r="E1503" s="5">
        <f>_xll.SNL.Clients.Office.Excel.Functions.SPG(A1503, "SP_VOLUME_AVG_DAILY_TO_1YR_AVG_DAILY", , "1M")</f>
        <v>129.99</v>
      </c>
      <c r="F1503" s="5">
        <f>_xll.SNL.Clients.Office.Excel.Functions.SPG(A1503, "SP_VOLUME_AVG_DAILY_TO_1YR_AVG_DAILY", , "3M")</f>
        <v>113.99</v>
      </c>
      <c r="G1503" s="9" t="str">
        <f>_xll.SNL.Clients.Office.Excel.Functions.SPG(A1503, "IQ_SECTOR")</f>
        <v>Health Care</v>
      </c>
      <c r="H1503" s="9" t="str">
        <f>_xll.SNL.Clients.Office.Excel.Functions.SPG(A1503, "IQ_INDUSTRY_GROUP")</f>
        <v>Health Care Equipment and Services</v>
      </c>
      <c r="I1503" s="9" t="str">
        <f>_xll.SNL.Clients.Office.Excel.Functions.SPG(A1503, "IQ_INDUSTRY")</f>
        <v>Health Care Equipment and Supplies</v>
      </c>
      <c r="J1503" s="9" t="str">
        <f>_xll.SNL.Clients.Office.Excel.Functions.SPG(A1503, "IQ_PRIMARY_INDUSTRY")</f>
        <v>Health Care Equipment</v>
      </c>
      <c r="K1503" s="9" t="str">
        <f>_xll.SNL.Clients.Office.Excel.Functions.SPG(A1503, "NAICS_CODE", "Primary")</f>
        <v>339113 - Surgical Appliance and Supplies Manufacturing</v>
      </c>
      <c r="L1503" s="9" t="str">
        <f>_xll.SNL.Clients.Office.Excel.Functions.SPG(A1503, "SP_TOPICTAG")</f>
        <v>Health Diagnostics; Orthopaedics; Surgery</v>
      </c>
      <c r="M1503" s="5">
        <f>_xll.SNL.Clients.Office.Excel.Functions.SPG(A1503, "SP_PCT_SHARES_OWNED_ALL_INSTITUTIONS")</f>
        <v>92.47</v>
      </c>
      <c r="N1503" s="9" t="str">
        <f>_xll.SNL.Clients.Office.Excel.Functions.SPG(A1503, "RD_CREDIT_RATING_GLOBAL", "Issuer Credit Rating", "Local Currency LT|0")</f>
        <v>BBB</v>
      </c>
      <c r="O1503" s="9" t="str">
        <f>_xll.SNL.Clients.Office.Excel.Functions.SPG(A1503, "RD_CWOL_GLOBAL", "Issuer Credit Rating", "Local Currency LT|0")</f>
        <v>Stable</v>
      </c>
      <c r="P1503" s="9" t="str">
        <f>_xll.SNL.Clients.Office.Excel.Functions.SPG(A1503, "RD_RATING_ACTION_GLOBAL", "Issuer Credit Rating", "Local Currency LT|0")</f>
        <v>CreditWatch/Outlook (02/05/2021)</v>
      </c>
      <c r="Q1503" s="10">
        <f>_xll.SNL.Clients.Office.Excel.Functions.SPG(A1503, "RD_LAST_REVIEW_DATE_GLOBAL", "Issuer Credit Rating", "Local Currency LT")</f>
        <v>45370</v>
      </c>
      <c r="R1503" s="10">
        <f>_xll.SNL.Clients.Office.Excel.Functions.SPG(A1503, "RD_CREDIT_RATING_DATE_GLOBAL", "Issuer Credit Rating", "Local Currency LT|0")</f>
        <v>42179</v>
      </c>
      <c r="S1503" s="10">
        <f>_xll.SNL.Clients.Office.Excel.Functions.SPG(A1503, "RD_CREDIT_WATCH_OUTLOOK_DATE_GLOBAL", "Issuer Credit Rating", "Local Currency LT|0")</f>
        <v>44232</v>
      </c>
      <c r="T1503" s="13" t="str">
        <f>_xll.SNL.Clients.Office.Excel.Functions.SPG(A1503, "SP_BUSINESS_DESCRIPTION")</f>
        <v>Zimmer Biomet Holdings, Inc., together with its subsidiaries, operates as a medical technology company worldwide. The company designs, manufactures, and markets orthopedic reconstructive products, such as knee and hip products; S.E.T. products, including sports medicine, biologics, foot and ankle, extremities, and trauma products; craniomaxillofacial and thoracic products comprising face and skull reconstruction products, as well as products that fixate and stabilize the bones of the chest to facilitate healing or reconstruction after open heart surgery, trauma, or for deformities of the chest. It also offers robotic, surgical, and bone cement products. The company’s products and solutions are used to treat patients suffering from disorders of, or injuries to, bones, joints, or supporting soft tissues. It serves orthopedic surgeons, neurosurgeons, hospitals, stocking distributors, healthcare dealers, and other specialists, as well as agents, healthcare purchasing organizations, or buying groups. The company was formerly known as Zimmer Holdings, Inc. and changed its name to Zimmer Biomet Holdings, Inc. in June 2015. Zimmer Biomet Holdings, Inc. was founded in 1927 and is headquartered in Warsaw, Indiana.</v>
      </c>
    </row>
    <row r="1504" spans="1:20" x14ac:dyDescent="0.3">
      <c r="A1504" s="12" t="s">
        <v>2042</v>
      </c>
      <c r="B1504" s="10" t="str">
        <f>_xll.SNL.Clients.Office.Excel.Functions.SPG(A1504,"SP_IPO_DATE")</f>
        <v/>
      </c>
      <c r="C1504" s="5">
        <f>_xll.SNL.Clients.Office.Excel.Functions.SPG(A1504, "SP_VOLUME_AVG_WEEKLY_TO_SHARES_OUT", , "1M")</f>
        <v>4.1514323736347158</v>
      </c>
      <c r="D1504" s="5">
        <f>_xll.SNL.Clients.Office.Excel.Functions.SPG(A1504, "SP_VOLUME_AVG_WEEKLY_TO_SHARES_OUT", , "3M")</f>
        <v>4.0560196212871675</v>
      </c>
      <c r="E1504" s="5">
        <f>_xll.SNL.Clients.Office.Excel.Functions.SPG(A1504, "SP_VOLUME_AVG_DAILY_TO_1YR_AVG_DAILY", , "1M")</f>
        <v>70.42</v>
      </c>
      <c r="F1504" s="5">
        <f>_xll.SNL.Clients.Office.Excel.Functions.SPG(A1504, "SP_VOLUME_AVG_DAILY_TO_1YR_AVG_DAILY", , "3M")</f>
        <v>68.8</v>
      </c>
      <c r="G1504" s="9" t="str">
        <f>_xll.SNL.Clients.Office.Excel.Functions.SPG(A1504, "IQ_SECTOR")</f>
        <v>Financials</v>
      </c>
      <c r="H1504" s="9" t="str">
        <f>_xll.SNL.Clients.Office.Excel.Functions.SPG(A1504, "IQ_INDUSTRY_GROUP")</f>
        <v>Banks</v>
      </c>
      <c r="I1504" s="9" t="str">
        <f>_xll.SNL.Clients.Office.Excel.Functions.SPG(A1504, "IQ_INDUSTRY")</f>
        <v>Banks</v>
      </c>
      <c r="J1504" s="9" t="str">
        <f>_xll.SNL.Clients.Office.Excel.Functions.SPG(A1504, "IQ_PRIMARY_INDUSTRY")</f>
        <v>Regional Banks</v>
      </c>
      <c r="K1504" s="9" t="str">
        <f>_xll.SNL.Clients.Office.Excel.Functions.SPG(A1504, "NAICS_CODE", "Primary")</f>
        <v>522110 - Commercial Banking</v>
      </c>
      <c r="L1504" s="9" t="str">
        <f>_xll.SNL.Clients.Office.Excel.Functions.SPG(A1504, "SP_TOPICTAG")</f>
        <v>Consumer Lending</v>
      </c>
      <c r="M1504" s="5">
        <f>_xll.SNL.Clients.Office.Excel.Functions.SPG(A1504, "SP_PCT_SHARES_OWNED_ALL_INSTITUTIONS")</f>
        <v>77.400000000000006</v>
      </c>
      <c r="N1504" s="9" t="str">
        <f>_xll.SNL.Clients.Office.Excel.Functions.SPG(A1504, "RD_CREDIT_RATING_GLOBAL", "Issuer Credit Rating", "Local Currency LT|0")</f>
        <v>BBB+</v>
      </c>
      <c r="O1504" s="9" t="str">
        <f>_xll.SNL.Clients.Office.Excel.Functions.SPG(A1504, "RD_CWOL_GLOBAL", "Issuer Credit Rating", "Local Currency LT|0")</f>
        <v>Negative</v>
      </c>
      <c r="P1504" s="9" t="str">
        <f>_xll.SNL.Clients.Office.Excel.Functions.SPG(A1504, "RD_RATING_ACTION_GLOBAL", "Issuer Credit Rating", "Local Currency LT|0")</f>
        <v>CreditWatch/Outlook (05/15/2023)</v>
      </c>
      <c r="Q1504" s="10">
        <f>_xll.SNL.Clients.Office.Excel.Functions.SPG(A1504, "RD_LAST_REVIEW_DATE_GLOBAL", "Issuer Credit Rating", "Local Currency LT")</f>
        <v>45618</v>
      </c>
      <c r="R1504" s="10">
        <f>_xll.SNL.Clients.Office.Excel.Functions.SPG(A1504, "RD_CREDIT_RATING_DATE_GLOBAL", "Issuer Credit Rating", "Local Currency LT|0")</f>
        <v>43215</v>
      </c>
      <c r="S1504" s="10">
        <f>_xll.SNL.Clients.Office.Excel.Functions.SPG(A1504, "RD_CREDIT_WATCH_OUTLOOK_DATE_GLOBAL", "Issuer Credit Rating", "Local Currency LT|0")</f>
        <v>45061</v>
      </c>
      <c r="T1504" s="13" t="str">
        <f>_xll.SNL.Clients.Office.Excel.Functions.SPG(A1504, "SP_BUSINESS_DESCRIPTION")</f>
        <v>Zions Bancorporation, National Association provides various banking products and related services primarily in the states of Arizona, California, Colorado, Idaho, Nevada, New Mexico, Oregon, Texas, Utah, Washington, and Wyoming. It operates through Zions Bank, California Bank &amp; Trust, Amegy Bank, National Bank of Arizona, Nevada State Bank, Vectra Bank Colorado, and The Commerce Bank of Washington segments. The company offers commercial and small business banking services to small- and medium-sized businesses, such as commercial, industrial, and owner-occupied lending and leasing; municipal and public finance services; depository account and cash management services; commercial and small business cards; merchant processing services; corporate trust services; and correspondent banking and international lending services. It also provides capital markets and investment banking services, including loan syndications, foreign exchange services, interest rate derivatives, fixed income securities underwriting, advisory and capital raising, commercial mortgage-backed security conduit lending, and power and project financing; and commercial real estate lending services consisting of term and construction/land development financing for commercial and residential purposes. In addition, the company offers retail banking services comprising residential mortgages, home equity lines of credit, personal lines of credit, installment consumer loans, depository account services, consumer cards, and personal trust services; and wealth management services consisting of investment management, fiduciary and estate, and advanced business succession and estate planning services. The company was formerly known as ZB, National Association and changed its name to Zions Bancorporation, National Association in September 2018. Zions Bancorporation, National Association was founded in 1873 and is headquartered in Salt Lake City, Utah.</v>
      </c>
    </row>
    <row r="1505" spans="1:20" x14ac:dyDescent="0.3">
      <c r="A1505" s="12" t="s">
        <v>508</v>
      </c>
      <c r="B1505" s="10">
        <f>_xll.SNL.Clients.Office.Excel.Functions.SPG(A1505,"SP_IPO_DATE")</f>
        <v>41305</v>
      </c>
      <c r="C1505" s="5">
        <f>_xll.SNL.Clients.Office.Excel.Functions.SPG(A1505, "SP_VOLUME_AVG_WEEKLY_TO_SHARES_OUT", , "1M")</f>
        <v>3.6949233372334995</v>
      </c>
      <c r="D1505" s="5">
        <f>_xll.SNL.Clients.Office.Excel.Functions.SPG(A1505, "SP_VOLUME_AVG_WEEKLY_TO_SHARES_OUT", , "3M")</f>
        <v>3.1073429141923983</v>
      </c>
      <c r="E1505" s="5">
        <f>_xll.SNL.Clients.Office.Excel.Functions.SPG(A1505, "SP_VOLUME_AVG_DAILY_TO_1YR_AVG_DAILY", , "1M")</f>
        <v>123.98</v>
      </c>
      <c r="F1505" s="5">
        <f>_xll.SNL.Clients.Office.Excel.Functions.SPG(A1505, "SP_VOLUME_AVG_DAILY_TO_1YR_AVG_DAILY", , "3M")</f>
        <v>104.26</v>
      </c>
      <c r="G1505" s="9" t="str">
        <f>_xll.SNL.Clients.Office.Excel.Functions.SPG(A1505, "IQ_SECTOR")</f>
        <v>Health Care</v>
      </c>
      <c r="H1505" s="9" t="str">
        <f>_xll.SNL.Clients.Office.Excel.Functions.SPG(A1505, "IQ_INDUSTRY_GROUP")</f>
        <v>Pharmaceuticals, Biotechnology and Life Sciences</v>
      </c>
      <c r="I1505" s="9" t="str">
        <f>_xll.SNL.Clients.Office.Excel.Functions.SPG(A1505, "IQ_INDUSTRY")</f>
        <v>Pharmaceuticals</v>
      </c>
      <c r="J1505" s="9" t="str">
        <f>_xll.SNL.Clients.Office.Excel.Functions.SPG(A1505, "IQ_PRIMARY_INDUSTRY")</f>
        <v>Pharmaceuticals</v>
      </c>
      <c r="K1505" s="9" t="str">
        <f>_xll.SNL.Clients.Office.Excel.Functions.SPG(A1505, "NAICS_CODE", "Primary")</f>
        <v>325412 - Pharmaceutical Preparation Manufacturing</v>
      </c>
      <c r="L1505" s="9" t="str">
        <f>_xll.SNL.Clients.Office.Excel.Functions.SPG(A1505, "SP_TOPICTAG")</f>
        <v>Animal Feed; Health Diagnostics; Livestock; Infectious Diseases; Vaccines; Pet Care</v>
      </c>
      <c r="M1505" s="5">
        <f>_xll.SNL.Clients.Office.Excel.Functions.SPG(A1505, "SP_PCT_SHARES_OWNED_ALL_INSTITUTIONS")</f>
        <v>94.31</v>
      </c>
      <c r="N1505" s="9" t="str">
        <f>_xll.SNL.Clients.Office.Excel.Functions.SPG(A1505, "RD_CREDIT_RATING_GLOBAL", "Issuer Credit Rating", "Local Currency LT|0")</f>
        <v>BBB</v>
      </c>
      <c r="O1505" s="9" t="str">
        <f>_xll.SNL.Clients.Office.Excel.Functions.SPG(A1505, "RD_CWOL_GLOBAL", "Issuer Credit Rating", "Local Currency LT|0")</f>
        <v>Stable</v>
      </c>
      <c r="P1505" s="9" t="str">
        <f>_xll.SNL.Clients.Office.Excel.Functions.SPG(A1505, "RD_RATING_ACTION_GLOBAL", "Issuer Credit Rating", "Local Currency LT|0")</f>
        <v>Upgrade | CreditWatch/Outlook (12/23/2016)</v>
      </c>
      <c r="Q1505" s="10">
        <f>_xll.SNL.Clients.Office.Excel.Functions.SPG(A1505, "RD_LAST_REVIEW_DATE_GLOBAL", "Issuer Credit Rating", "Local Currency LT")</f>
        <v>45505</v>
      </c>
      <c r="R1505" s="10">
        <f>_xll.SNL.Clients.Office.Excel.Functions.SPG(A1505, "RD_CREDIT_RATING_DATE_GLOBAL", "Issuer Credit Rating", "Local Currency LT|0")</f>
        <v>42727</v>
      </c>
      <c r="S1505" s="10">
        <f>_xll.SNL.Clients.Office.Excel.Functions.SPG(A1505, "RD_CREDIT_WATCH_OUTLOOK_DATE_GLOBAL", "Issuer Credit Rating", "Local Currency LT|0")</f>
        <v>42727</v>
      </c>
      <c r="T1505" s="13" t="str">
        <f>_xll.SNL.Clients.Office.Excel.Functions.SPG(A1505, "SP_BUSINESS_DESCRIPTION")</f>
        <v>Zoetis Inc. engages in the discovery, development, manufacture, and commercialization of animal health medicines, vaccines, diagnostic products and services, biodevices, genetic tests, and precision animal health products in the United States and internationally. The company commercializes products primarily across species, including livestock, such as cattle, swine, poultry, fish, and sheep; and companion animals comprising dogs, cats, and horses. It also offers parasiticides, vaccines, dermatology, anti-infectives, pain and sedation, other pharmaceutical, and animal health diagnostics. In addition, the company provides animal health diagnostics, including point-of-care diagnostic products, instruments and reagents, rapid immunoassay tests, reference laboratory kits and services, and blood glucose monitors; and other non-pharmaceutical products, which include nutritionals, as well as products and services in biodevices, genetic tests, and precision animal health. It markets its products to veterinarians, livestock producers, and pet owners. The company has collaboration Blacksmith Medicines, Inc. to discover and develop novel antibiotics for animal health. Zoetis Inc. was founded in 1950 and is headquartered in Parsippany, New Jersey.</v>
      </c>
    </row>
    <row r="1506" spans="1:20" x14ac:dyDescent="0.3">
      <c r="A1506" s="12" t="s">
        <v>2043</v>
      </c>
      <c r="B1506" s="10">
        <f>_xll.SNL.Clients.Office.Excel.Functions.SPG(A1506,"SP_IPO_DATE")</f>
        <v>43985</v>
      </c>
      <c r="C1506" s="5">
        <f>_xll.SNL.Clients.Office.Excel.Functions.SPG(A1506, "SP_VOLUME_AVG_WEEKLY_TO_SHARES_OUT", , "1M")</f>
        <v>7.4604635043668752</v>
      </c>
      <c r="D1506" s="5">
        <f>_xll.SNL.Clients.Office.Excel.Functions.SPG(A1506, "SP_VOLUME_AVG_WEEKLY_TO_SHARES_OUT", , "3M")</f>
        <v>10.635520648554547</v>
      </c>
      <c r="E1506" s="5">
        <f>_xll.SNL.Clients.Office.Excel.Functions.SPG(A1506, "SP_VOLUME_AVG_DAILY_TO_1YR_AVG_DAILY", , "1M")</f>
        <v>74.930000000000007</v>
      </c>
      <c r="F1506" s="5">
        <f>_xll.SNL.Clients.Office.Excel.Functions.SPG(A1506, "SP_VOLUME_AVG_DAILY_TO_1YR_AVG_DAILY", , "3M")</f>
        <v>106.82</v>
      </c>
      <c r="G1506" s="9" t="str">
        <f>_xll.SNL.Clients.Office.Excel.Functions.SPG(A1506, "IQ_SECTOR")</f>
        <v>Communication Services</v>
      </c>
      <c r="H1506" s="9" t="str">
        <f>_xll.SNL.Clients.Office.Excel.Functions.SPG(A1506, "IQ_INDUSTRY_GROUP")</f>
        <v>Media and Entertainment</v>
      </c>
      <c r="I1506" s="9" t="str">
        <f>_xll.SNL.Clients.Office.Excel.Functions.SPG(A1506, "IQ_INDUSTRY")</f>
        <v>Interactive Media and Services</v>
      </c>
      <c r="J1506" s="9" t="str">
        <f>_xll.SNL.Clients.Office.Excel.Functions.SPG(A1506, "IQ_PRIMARY_INDUSTRY")</f>
        <v>Interactive Media and Services</v>
      </c>
      <c r="K1506" s="9" t="str">
        <f>_xll.SNL.Clients.Office.Excel.Functions.SPG(A1506, "NAICS_CODE", "Primary")</f>
        <v>519290 - Web Search Portals and All Other Information Services</v>
      </c>
      <c r="L1506" s="9" t="str">
        <f>_xll.SNL.Clients.Office.Excel.Functions.SPG(A1506, "SP_TOPICTAG")</f>
        <v>Data Integration; Predictive Analytics; Machine Learning; Text Analytics; Data Protection; Cloud Infrastructure; Artificial Intelligence</v>
      </c>
      <c r="M1506" s="5">
        <f>_xll.SNL.Clients.Office.Excel.Functions.SPG(A1506, "SP_PCT_SHARES_OWNED_ALL_INSTITUTIONS")</f>
        <v>91.15</v>
      </c>
      <c r="N1506" s="9" t="str">
        <f>_xll.SNL.Clients.Office.Excel.Functions.SPG(A1506, "RD_CREDIT_RATING_GLOBAL", "Issuer Credit Rating", "Local Currency LT|0")</f>
        <v>BB</v>
      </c>
      <c r="O1506" s="9" t="str">
        <f>_xll.SNL.Clients.Office.Excel.Functions.SPG(A1506, "RD_CWOL_GLOBAL", "Issuer Credit Rating", "Local Currency LT|0")</f>
        <v>Stable</v>
      </c>
      <c r="P1506" s="9" t="str">
        <f>_xll.SNL.Clients.Office.Excel.Functions.SPG(A1506, "RD_RATING_ACTION_GLOBAL", "Issuer Credit Rating", "Local Currency LT|0")</f>
        <v>Upgrade | CreditWatch/Outlook (03/17/2022)</v>
      </c>
      <c r="Q1506" s="10">
        <f>_xll.SNL.Clients.Office.Excel.Functions.SPG(A1506, "RD_LAST_REVIEW_DATE_GLOBAL", "Issuer Credit Rating", "Local Currency LT")</f>
        <v>45680</v>
      </c>
      <c r="R1506" s="10">
        <f>_xll.SNL.Clients.Office.Excel.Functions.SPG(A1506, "RD_CREDIT_RATING_DATE_GLOBAL", "Issuer Credit Rating", "Local Currency LT|0")</f>
        <v>44637</v>
      </c>
      <c r="S1506" s="10">
        <f>_xll.SNL.Clients.Office.Excel.Functions.SPG(A1506, "RD_CREDIT_WATCH_OUTLOOK_DATE_GLOBAL", "Issuer Credit Rating", "Local Currency LT|0")</f>
        <v>44637</v>
      </c>
      <c r="T1506" s="13" t="str">
        <f>_xll.SNL.Clients.Office.Excel.Functions.SPG(A1506, "SP_BUSINESS_DESCRIPTION")</f>
        <v>ZoomInfo Technologies Inc., together with its subsidiaries, provides go-to-market intelligence and engagement platform for sales and marketing teams in the United States and internationally. The company’s cloud-based platform provides information on organizations and professionals to help users identify target customers and decision makers, obtain continually updated predictive lead and company scoring, monitor buying signals and other attributes of target companies, craft messages, engage through automated sales tools, and track progress through the deal cycle. It serves enterprises, mid-market companies, and down to small businesses that operate in various industry, including software, business services, manufacturing, telecommunications, financial services, media and internet, transportation, education, hospitality, and real estate. The company was founded in 2007 and is headquartered in Vancouver, Washington.</v>
      </c>
    </row>
    <row r="1507" spans="1:20" x14ac:dyDescent="0.3">
      <c r="A1507" s="12" t="s">
        <v>1636</v>
      </c>
      <c r="B1507" s="10">
        <f>_xll.SNL.Clients.Office.Excel.Functions.SPG(A1507,"SP_IPO_DATE")</f>
        <v>40996</v>
      </c>
      <c r="C1507" s="5">
        <f>_xll.SNL.Clients.Office.Excel.Functions.SPG(A1507, "SP_VOLUME_AVG_WEEKLY_TO_SHARES_OUT", , "1M")</f>
        <v>3.2535954506111504</v>
      </c>
      <c r="D1507" s="5">
        <f>_xll.SNL.Clients.Office.Excel.Functions.SPG(A1507, "SP_VOLUME_AVG_WEEKLY_TO_SHARES_OUT", , "3M")</f>
        <v>2.7704406601132758</v>
      </c>
      <c r="E1507" s="5">
        <f>_xll.SNL.Clients.Office.Excel.Functions.SPG(A1507, "SP_VOLUME_AVG_DAILY_TO_1YR_AVG_DAILY", , "1M")</f>
        <v>104.11</v>
      </c>
      <c r="F1507" s="5">
        <f>_xll.SNL.Clients.Office.Excel.Functions.SPG(A1507, "SP_VOLUME_AVG_DAILY_TO_1YR_AVG_DAILY", , "3M")</f>
        <v>88.65</v>
      </c>
      <c r="G1507" s="9" t="str">
        <f>_xll.SNL.Clients.Office.Excel.Functions.SPG(A1507, "IQ_SECTOR")</f>
        <v>Industrials</v>
      </c>
      <c r="H1507" s="9" t="str">
        <f>_xll.SNL.Clients.Office.Excel.Functions.SPG(A1507, "IQ_INDUSTRY_GROUP")</f>
        <v>Capital Goods</v>
      </c>
      <c r="I1507" s="9" t="str">
        <f>_xll.SNL.Clients.Office.Excel.Functions.SPG(A1507, "IQ_INDUSTRY")</f>
        <v>Building Products</v>
      </c>
      <c r="J1507" s="9" t="str">
        <f>_xll.SNL.Clients.Office.Excel.Functions.SPG(A1507, "IQ_PRIMARY_INDUSTRY")</f>
        <v>Building Products</v>
      </c>
      <c r="K1507" s="9" t="str">
        <f>_xll.SNL.Clients.Office.Excel.Functions.SPG(A1507, "NAICS_CODE", "Primary")</f>
        <v>332913 - Plumbing Fixture Fitting and Trim Manufacturing</v>
      </c>
      <c r="L1507" s="9" t="str">
        <f>_xll.SNL.Clients.Office.Excel.Functions.SPG(A1507, "SP_TOPICTAG")</f>
        <v>Environmental Engineering; Industrial Automation; Sensors; Water Purification; Pollution Control</v>
      </c>
      <c r="M1507" s="5">
        <f>_xll.SNL.Clients.Office.Excel.Functions.SPG(A1507, "SP_PCT_SHARES_OWNED_ALL_INSTITUTIONS")</f>
        <v>84.92</v>
      </c>
      <c r="N1507" s="9" t="str">
        <f>_xll.SNL.Clients.Office.Excel.Functions.SPG(A1507, "RD_CREDIT_RATING_GLOBAL", "Issuer Credit Rating", "Local Currency LT|0")</f>
        <v>BB</v>
      </c>
      <c r="O1507" s="9" t="str">
        <f>_xll.SNL.Clients.Office.Excel.Functions.SPG(A1507, "RD_CWOL_GLOBAL", "Issuer Credit Rating", "Local Currency LT|0")</f>
        <v>Stable</v>
      </c>
      <c r="P1507" s="9" t="str">
        <f>_xll.SNL.Clients.Office.Excel.Functions.SPG(A1507, "RD_RATING_ACTION_GLOBAL", "Issuer Credit Rating", "Local Currency LT|0")</f>
        <v>New Rating | CreditWatch/Outlook (10/20/2021)</v>
      </c>
      <c r="Q1507" s="10">
        <f>_xll.SNL.Clients.Office.Excel.Functions.SPG(A1507, "RD_LAST_REVIEW_DATE_GLOBAL", "Issuer Credit Rating", "Local Currency LT")</f>
        <v>45588</v>
      </c>
      <c r="R1507" s="10">
        <f>_xll.SNL.Clients.Office.Excel.Functions.SPG(A1507, "RD_CREDIT_RATING_DATE_GLOBAL", "Issuer Credit Rating", "Local Currency LT|0")</f>
        <v>44489</v>
      </c>
      <c r="S1507" s="10">
        <f>_xll.SNL.Clients.Office.Excel.Functions.SPG(A1507, "RD_CREDIT_WATCH_OUTLOOK_DATE_GLOBAL", "Issuer Credit Rating", "Local Currency LT|0")</f>
        <v>44489</v>
      </c>
      <c r="T1507" s="13" t="str">
        <f>_xll.SNL.Clients.Office.Excel.Functions.SPG(A1507, "SP_BUSINESS_DESCRIPTION")</f>
        <v>Zurn Elkay Water Solutions Corporation engages in design, procurement, manufacture, and marketing of water management solutions in the United States, Canada, and internationally. It offers water dispensing and filtration products, such as filtered bottle filling stations, water fountains and water dispensers, and filtered faucets under the Elkay and Halsey Taylor brand names; filtered units including water filters; and water safety and control products, such as backflow preventers, fire system valves, pressure reducing valves, thermostatic mixing valves, PEX pipings, fittings, and installation tools under the Zurn and Wilkins brand names. The company also provides flow systems products comprising point drains, hydrants, fixture carrier systems, and chemical drainage systems; and oil and grease interceptors and separators, acid neutralization systems, and remote monitoring systems under the Zurn, Green Turtle, and Wade brands. In addition, it offers sensor-operated flush valves under the AquaSense, Aquaflush, and AquaVantage brands; heavy-duty commercial faucets under the AquaSpec brand; flush valves and faucets under the Hydro X Power brand name; water conserving fixtures under the EcoVantage and Zurn One brands; stainless steel, quartz, fireclay-ceramic, and cast iron sinks under the Elkay brand name; stainless steel sinks and plumbing fixtures under the Just brand; restroom partition systems and lockers under the Hadrian brand name; and hand dryers. The company offers its products to institutional, commercial, waterworks, and residential end markets through independent sales representatives, plumbing wholesalers, and industry-specific distributors in the waterworks, foodservice, industrial, janitorial, sanitation, and sitework industries. The company was formerly known as Zurn Water Solutions Corporation and changed its name to Zurn Elkay Water Solutions Corporation in July 2022. Zurn Elkay Water Solutions Corporation was founded in 1891 and is based in Milwaukee, Wisconsin.</v>
      </c>
    </row>
    <row r="1508" spans="1:20" x14ac:dyDescent="0.3">
      <c r="B1508" s="10" t="str">
        <f>_xll.SNL.Clients.Office.Excel.Functions.SPG(A1508,"SP_IPO_DATE")</f>
        <v>#INVALID COMPANY ID</v>
      </c>
      <c r="C1508" s="5" t="str">
        <f>_xll.SNL.Clients.Office.Excel.Functions.SPG(A1508, "SP_VOLUME_AVG_WEEKLY_TO_SHARES_OUT", , "1M")</f>
        <v>#INVALID COMPANY ID</v>
      </c>
      <c r="D1508" s="5" t="str">
        <f>_xll.SNL.Clients.Office.Excel.Functions.SPG(A1508, "SP_VOLUME_AVG_WEEKLY_TO_SHARES_OUT", , "3M")</f>
        <v>#INVALID COMPANY ID</v>
      </c>
      <c r="E1508" s="5" t="str">
        <f>_xll.SNL.Clients.Office.Excel.Functions.SPG(A1508, "SP_VOLUME_AVG_DAILY_TO_1YR_AVG_DAILY", , "1M")</f>
        <v>#INVALID COMPANY ID</v>
      </c>
      <c r="F1508" s="5" t="str">
        <f>_xll.SNL.Clients.Office.Excel.Functions.SPG(A1508, "SP_VOLUME_AVG_DAILY_TO_1YR_AVG_DAILY", , "3M")</f>
        <v>#INVALID COMPANY ID</v>
      </c>
      <c r="G1508" s="9" t="str">
        <f>_xll.SNL.Clients.Office.Excel.Functions.SPG(A1508, "IQ_SECTOR")</f>
        <v>#INVALID COMPANY ID</v>
      </c>
      <c r="H1508" s="9" t="str">
        <f>_xll.SNL.Clients.Office.Excel.Functions.SPG(A1508, "IQ_INDUSTRY_GROUP")</f>
        <v>#INVALID COMPANY ID</v>
      </c>
      <c r="I1508" s="9" t="str">
        <f>_xll.SNL.Clients.Office.Excel.Functions.SPG(A1508, "IQ_INDUSTRY")</f>
        <v>#INVALID COMPANY ID</v>
      </c>
      <c r="J1508" s="9" t="str">
        <f>_xll.SNL.Clients.Office.Excel.Functions.SPG(A1508, "IQ_PRIMARY_INDUSTRY")</f>
        <v>#INVALID COMPANY ID</v>
      </c>
      <c r="K1508" s="9" t="str">
        <f>_xll.SNL.Clients.Office.Excel.Functions.SPG(A1508, "NAICS_CODE", "Primary")</f>
        <v>#INVALID COMPANY ID</v>
      </c>
      <c r="L1508" s="9" t="str">
        <f>_xll.SNL.Clients.Office.Excel.Functions.SPG(A1508, "SP_TOPICTAG")</f>
        <v>#INVALID COMPANY ID</v>
      </c>
      <c r="M1508" s="5" t="str">
        <f>_xll.SNL.Clients.Office.Excel.Functions.SPG(A1508, "SP_PCT_SHARES_OWNED_ALL_INSTITUTIONS")</f>
        <v>#INVALID COMPANY ID</v>
      </c>
      <c r="N1508" s="9" t="str">
        <f>_xll.SNL.Clients.Office.Excel.Functions.SPG(A1508, "RD_CREDIT_RATING_GLOBAL", "Issuer Credit Rating", "Local Currency LT|0")</f>
        <v>#INVALID COMPANY ID</v>
      </c>
      <c r="O1508" s="9" t="str">
        <f>_xll.SNL.Clients.Office.Excel.Functions.SPG(A1508, "RD_CWOL_GLOBAL", "Issuer Credit Rating", "Local Currency LT|0")</f>
        <v>#INVALID COMPANY ID</v>
      </c>
      <c r="P1508" s="9" t="str">
        <f>_xll.SNL.Clients.Office.Excel.Functions.SPG(A1508, "RD_RATING_ACTION_GLOBAL", "Issuer Credit Rating", "Local Currency LT|0")</f>
        <v>#INVALID COMPANY ID</v>
      </c>
      <c r="Q1508" s="10" t="str">
        <f>_xll.SNL.Clients.Office.Excel.Functions.SPG(A1508, "RD_LAST_REVIEW_DATE_GLOBAL", "Issuer Credit Rating", "Local Currency LT")</f>
        <v>#INVALID COMPANY ID</v>
      </c>
      <c r="R1508" s="10" t="str">
        <f>_xll.SNL.Clients.Office.Excel.Functions.SPG(A1508, "RD_CREDIT_RATING_DATE_GLOBAL", "Issuer Credit Rating", "Local Currency LT|0")</f>
        <v>#INVALID COMPANY ID</v>
      </c>
      <c r="S1508" s="10" t="str">
        <f>_xll.SNL.Clients.Office.Excel.Functions.SPG(A1508, "RD_CREDIT_WATCH_OUTLOOK_DATE_GLOBAL", "Issuer Credit Rating", "Local Currency LT|0")</f>
        <v>#INVALID COMPANY ID</v>
      </c>
      <c r="T1508" s="13" t="str">
        <f>_xll.SNL.Clients.Office.Excel.Functions.SPG(A1508, "SP_BUSINESS_DESCRIPTION")</f>
        <v>#INVALID COMPANY ID</v>
      </c>
    </row>
    <row r="1509" spans="1:20" x14ac:dyDescent="0.3">
      <c r="B1509" s="10" t="str">
        <f>_xll.SNL.Clients.Office.Excel.Functions.SPG(A1509,"SP_IPO_DATE")</f>
        <v>#INVALID COMPANY ID</v>
      </c>
      <c r="C1509" s="5" t="str">
        <f>_xll.SNL.Clients.Office.Excel.Functions.SPG(A1509, "SP_VOLUME_AVG_WEEKLY_TO_SHARES_OUT", , "1M")</f>
        <v>#INVALID COMPANY ID</v>
      </c>
      <c r="D1509" s="5" t="str">
        <f>_xll.SNL.Clients.Office.Excel.Functions.SPG(A1509, "SP_VOLUME_AVG_WEEKLY_TO_SHARES_OUT", , "3M")</f>
        <v>#INVALID COMPANY ID</v>
      </c>
      <c r="E1509" s="5" t="str">
        <f>_xll.SNL.Clients.Office.Excel.Functions.SPG(A1509, "SP_VOLUME_AVG_DAILY_TO_1YR_AVG_DAILY", , "1M")</f>
        <v>#INVALID COMPANY ID</v>
      </c>
      <c r="F1509" s="5" t="str">
        <f>_xll.SNL.Clients.Office.Excel.Functions.SPG(A1509, "SP_VOLUME_AVG_DAILY_TO_1YR_AVG_DAILY", , "3M")</f>
        <v>#INVALID COMPANY ID</v>
      </c>
      <c r="G1509" s="9" t="str">
        <f>_xll.SNL.Clients.Office.Excel.Functions.SPG(A1509, "IQ_SECTOR")</f>
        <v>#INVALID COMPANY ID</v>
      </c>
      <c r="H1509" s="9" t="str">
        <f>_xll.SNL.Clients.Office.Excel.Functions.SPG(A1509, "IQ_INDUSTRY_GROUP")</f>
        <v>#INVALID COMPANY ID</v>
      </c>
      <c r="I1509" s="9" t="str">
        <f>_xll.SNL.Clients.Office.Excel.Functions.SPG(A1509, "IQ_INDUSTRY")</f>
        <v>#INVALID COMPANY ID</v>
      </c>
      <c r="J1509" s="9" t="str">
        <f>_xll.SNL.Clients.Office.Excel.Functions.SPG(A1509, "IQ_PRIMARY_INDUSTRY")</f>
        <v>#INVALID COMPANY ID</v>
      </c>
      <c r="K1509" s="9" t="str">
        <f>_xll.SNL.Clients.Office.Excel.Functions.SPG(A1509, "NAICS_CODE", "Primary")</f>
        <v>#INVALID COMPANY ID</v>
      </c>
      <c r="L1509" s="9" t="str">
        <f>_xll.SNL.Clients.Office.Excel.Functions.SPG(A1509, "SP_TOPICTAG")</f>
        <v>#INVALID COMPANY ID</v>
      </c>
      <c r="M1509" s="5" t="str">
        <f>_xll.SNL.Clients.Office.Excel.Functions.SPG(A1509, "SP_PCT_SHARES_OWNED_ALL_INSTITUTIONS")</f>
        <v>#INVALID COMPANY ID</v>
      </c>
      <c r="N1509" s="9" t="str">
        <f>_xll.SNL.Clients.Office.Excel.Functions.SPG(A1509, "RD_CREDIT_RATING_GLOBAL", "Issuer Credit Rating", "Local Currency LT|0")</f>
        <v>#INVALID COMPANY ID</v>
      </c>
      <c r="O1509" s="9" t="str">
        <f>_xll.SNL.Clients.Office.Excel.Functions.SPG(A1509, "RD_CWOL_GLOBAL", "Issuer Credit Rating", "Local Currency LT|0")</f>
        <v>#INVALID COMPANY ID</v>
      </c>
      <c r="P1509" s="9" t="str">
        <f>_xll.SNL.Clients.Office.Excel.Functions.SPG(A1509, "RD_RATING_ACTION_GLOBAL", "Issuer Credit Rating", "Local Currency LT|0")</f>
        <v>#INVALID COMPANY ID</v>
      </c>
      <c r="Q1509" s="10" t="str">
        <f>_xll.SNL.Clients.Office.Excel.Functions.SPG(A1509, "RD_LAST_REVIEW_DATE_GLOBAL", "Issuer Credit Rating", "Local Currency LT")</f>
        <v>#INVALID COMPANY ID</v>
      </c>
      <c r="R1509" s="10" t="str">
        <f>_xll.SNL.Clients.Office.Excel.Functions.SPG(A1509, "RD_CREDIT_RATING_DATE_GLOBAL", "Issuer Credit Rating", "Local Currency LT|0")</f>
        <v>#INVALID COMPANY ID</v>
      </c>
      <c r="S1509" s="10" t="str">
        <f>_xll.SNL.Clients.Office.Excel.Functions.SPG(A1509, "RD_CREDIT_WATCH_OUTLOOK_DATE_GLOBAL", "Issuer Credit Rating", "Local Currency LT|0")</f>
        <v>#INVALID COMPANY ID</v>
      </c>
      <c r="T1509" s="13" t="str">
        <f>_xll.SNL.Clients.Office.Excel.Functions.SPG(A1509, "SP_BUSINESS_DESCRIPTION")</f>
        <v>#INVALID COMPANY ID</v>
      </c>
    </row>
    <row r="1510" spans="1:20" x14ac:dyDescent="0.3">
      <c r="B1510" s="10" t="str">
        <f>_xll.SNL.Clients.Office.Excel.Functions.SPG(A1510,"SP_IPO_DATE")</f>
        <v>#INVALID COMPANY ID</v>
      </c>
      <c r="C1510" s="5" t="str">
        <f>_xll.SNL.Clients.Office.Excel.Functions.SPG(A1510, "SP_VOLUME_AVG_WEEKLY_TO_SHARES_OUT", , "1M")</f>
        <v>#INVALID COMPANY ID</v>
      </c>
      <c r="D1510" s="5" t="str">
        <f>_xll.SNL.Clients.Office.Excel.Functions.SPG(A1510, "SP_VOLUME_AVG_WEEKLY_TO_SHARES_OUT", , "3M")</f>
        <v>#INVALID COMPANY ID</v>
      </c>
      <c r="E1510" s="5" t="str">
        <f>_xll.SNL.Clients.Office.Excel.Functions.SPG(A1510, "SP_VOLUME_AVG_DAILY_TO_1YR_AVG_DAILY", , "1M")</f>
        <v>#INVALID COMPANY ID</v>
      </c>
      <c r="F1510" s="5" t="str">
        <f>_xll.SNL.Clients.Office.Excel.Functions.SPG(A1510, "SP_VOLUME_AVG_DAILY_TO_1YR_AVG_DAILY", , "3M")</f>
        <v>#INVALID COMPANY ID</v>
      </c>
      <c r="G1510" s="9" t="str">
        <f>_xll.SNL.Clients.Office.Excel.Functions.SPG(A1510, "IQ_SECTOR")</f>
        <v>#INVALID COMPANY ID</v>
      </c>
      <c r="H1510" s="9" t="str">
        <f>_xll.SNL.Clients.Office.Excel.Functions.SPG(A1510, "IQ_INDUSTRY_GROUP")</f>
        <v>#INVALID COMPANY ID</v>
      </c>
      <c r="I1510" s="9" t="str">
        <f>_xll.SNL.Clients.Office.Excel.Functions.SPG(A1510, "IQ_INDUSTRY")</f>
        <v>#INVALID COMPANY ID</v>
      </c>
      <c r="J1510" s="9" t="str">
        <f>_xll.SNL.Clients.Office.Excel.Functions.SPG(A1510, "IQ_PRIMARY_INDUSTRY")</f>
        <v>#INVALID COMPANY ID</v>
      </c>
      <c r="K1510" s="9" t="str">
        <f>_xll.SNL.Clients.Office.Excel.Functions.SPG(A1510, "NAICS_CODE", "Primary")</f>
        <v>#INVALID COMPANY ID</v>
      </c>
      <c r="L1510" s="9" t="str">
        <f>_xll.SNL.Clients.Office.Excel.Functions.SPG(A1510, "SP_TOPICTAG")</f>
        <v>#INVALID COMPANY ID</v>
      </c>
      <c r="M1510" s="5" t="str">
        <f>_xll.SNL.Clients.Office.Excel.Functions.SPG(A1510, "SP_PCT_SHARES_OWNED_ALL_INSTITUTIONS")</f>
        <v>#INVALID COMPANY ID</v>
      </c>
      <c r="N1510" s="9" t="str">
        <f>_xll.SNL.Clients.Office.Excel.Functions.SPG(A1510, "RD_CREDIT_RATING_GLOBAL", "Issuer Credit Rating", "Local Currency LT|0")</f>
        <v>#INVALID COMPANY ID</v>
      </c>
      <c r="O1510" s="9" t="str">
        <f>_xll.SNL.Clients.Office.Excel.Functions.SPG(A1510, "RD_CWOL_GLOBAL", "Issuer Credit Rating", "Local Currency LT|0")</f>
        <v>#INVALID COMPANY ID</v>
      </c>
      <c r="P1510" s="9" t="str">
        <f>_xll.SNL.Clients.Office.Excel.Functions.SPG(A1510, "RD_RATING_ACTION_GLOBAL", "Issuer Credit Rating", "Local Currency LT|0")</f>
        <v>#INVALID COMPANY ID</v>
      </c>
      <c r="Q1510" s="10" t="str">
        <f>_xll.SNL.Clients.Office.Excel.Functions.SPG(A1510, "RD_LAST_REVIEW_DATE_GLOBAL", "Issuer Credit Rating", "Local Currency LT")</f>
        <v>#INVALID COMPANY ID</v>
      </c>
      <c r="R1510" s="10" t="str">
        <f>_xll.SNL.Clients.Office.Excel.Functions.SPG(A1510, "RD_CREDIT_RATING_DATE_GLOBAL", "Issuer Credit Rating", "Local Currency LT|0")</f>
        <v>#INVALID COMPANY ID</v>
      </c>
      <c r="S1510" s="10" t="str">
        <f>_xll.SNL.Clients.Office.Excel.Functions.SPG(A1510, "RD_CREDIT_WATCH_OUTLOOK_DATE_GLOBAL", "Issuer Credit Rating", "Local Currency LT|0")</f>
        <v>#INVALID COMPANY ID</v>
      </c>
      <c r="T1510" s="13" t="str">
        <f>_xll.SNL.Clients.Office.Excel.Functions.SPG(A1510, "SP_BUSINESS_DESCRIPTION")</f>
        <v>#INVALID COMPANY ID</v>
      </c>
    </row>
    <row r="1511" spans="1:20" x14ac:dyDescent="0.3">
      <c r="B1511" s="10" t="str">
        <f>_xll.SNL.Clients.Office.Excel.Functions.SPG(A1511,"SP_IPO_DATE")</f>
        <v>#INVALID COMPANY ID</v>
      </c>
      <c r="C1511" s="5" t="str">
        <f>_xll.SNL.Clients.Office.Excel.Functions.SPG(A1511, "SP_VOLUME_AVG_WEEKLY_TO_SHARES_OUT", , "1M")</f>
        <v>#INVALID COMPANY ID</v>
      </c>
      <c r="D1511" s="5" t="str">
        <f>_xll.SNL.Clients.Office.Excel.Functions.SPG(A1511, "SP_VOLUME_AVG_WEEKLY_TO_SHARES_OUT", , "3M")</f>
        <v>#INVALID COMPANY ID</v>
      </c>
      <c r="E1511" s="5" t="str">
        <f>_xll.SNL.Clients.Office.Excel.Functions.SPG(A1511, "SP_VOLUME_AVG_DAILY_TO_1YR_AVG_DAILY", , "1M")</f>
        <v>#INVALID COMPANY ID</v>
      </c>
      <c r="F1511" s="5" t="str">
        <f>_xll.SNL.Clients.Office.Excel.Functions.SPG(A1511, "SP_VOLUME_AVG_DAILY_TO_1YR_AVG_DAILY", , "3M")</f>
        <v>#INVALID COMPANY ID</v>
      </c>
      <c r="G1511" s="9" t="str">
        <f>_xll.SNL.Clients.Office.Excel.Functions.SPG(A1511, "IQ_SECTOR")</f>
        <v>#INVALID COMPANY ID</v>
      </c>
      <c r="H1511" s="9" t="str">
        <f>_xll.SNL.Clients.Office.Excel.Functions.SPG(A1511, "IQ_INDUSTRY_GROUP")</f>
        <v>#INVALID COMPANY ID</v>
      </c>
      <c r="I1511" s="9" t="str">
        <f>_xll.SNL.Clients.Office.Excel.Functions.SPG(A1511, "IQ_INDUSTRY")</f>
        <v>#INVALID COMPANY ID</v>
      </c>
      <c r="J1511" s="9" t="str">
        <f>_xll.SNL.Clients.Office.Excel.Functions.SPG(A1511, "IQ_PRIMARY_INDUSTRY")</f>
        <v>#INVALID COMPANY ID</v>
      </c>
      <c r="K1511" s="9" t="str">
        <f>_xll.SNL.Clients.Office.Excel.Functions.SPG(A1511, "NAICS_CODE", "Primary")</f>
        <v>#INVALID COMPANY ID</v>
      </c>
      <c r="L1511" s="9" t="str">
        <f>_xll.SNL.Clients.Office.Excel.Functions.SPG(A1511, "SP_TOPICTAG")</f>
        <v>#INVALID COMPANY ID</v>
      </c>
      <c r="M1511" s="5" t="str">
        <f>_xll.SNL.Clients.Office.Excel.Functions.SPG(A1511, "SP_PCT_SHARES_OWNED_ALL_INSTITUTIONS")</f>
        <v>#INVALID COMPANY ID</v>
      </c>
      <c r="N1511" s="9" t="str">
        <f>_xll.SNL.Clients.Office.Excel.Functions.SPG(A1511, "RD_CREDIT_RATING_GLOBAL", "Issuer Credit Rating", "Local Currency LT|0")</f>
        <v>#INVALID COMPANY ID</v>
      </c>
      <c r="O1511" s="9" t="str">
        <f>_xll.SNL.Clients.Office.Excel.Functions.SPG(A1511, "RD_CWOL_GLOBAL", "Issuer Credit Rating", "Local Currency LT|0")</f>
        <v>#INVALID COMPANY ID</v>
      </c>
      <c r="P1511" s="9" t="str">
        <f>_xll.SNL.Clients.Office.Excel.Functions.SPG(A1511, "RD_RATING_ACTION_GLOBAL", "Issuer Credit Rating", "Local Currency LT|0")</f>
        <v>#INVALID COMPANY ID</v>
      </c>
      <c r="Q1511" s="10" t="str">
        <f>_xll.SNL.Clients.Office.Excel.Functions.SPG(A1511, "RD_LAST_REVIEW_DATE_GLOBAL", "Issuer Credit Rating", "Local Currency LT")</f>
        <v>#INVALID COMPANY ID</v>
      </c>
      <c r="R1511" s="10" t="str">
        <f>_xll.SNL.Clients.Office.Excel.Functions.SPG(A1511, "RD_CREDIT_RATING_DATE_GLOBAL", "Issuer Credit Rating", "Local Currency LT|0")</f>
        <v>#INVALID COMPANY ID</v>
      </c>
      <c r="S1511" s="10" t="str">
        <f>_xll.SNL.Clients.Office.Excel.Functions.SPG(A1511, "RD_CREDIT_WATCH_OUTLOOK_DATE_GLOBAL", "Issuer Credit Rating", "Local Currency LT|0")</f>
        <v>#INVALID COMPANY ID</v>
      </c>
      <c r="T1511" s="13" t="str">
        <f>_xll.SNL.Clients.Office.Excel.Functions.SPG(A1511, "SP_BUSINESS_DESCRIPTION")</f>
        <v>#INVALID COMPANY ID</v>
      </c>
    </row>
    <row r="1512" spans="1:20" x14ac:dyDescent="0.3">
      <c r="B1512" s="10" t="str">
        <f>_xll.SNL.Clients.Office.Excel.Functions.SPG(A1512,"SP_IPO_DATE")</f>
        <v>#INVALID COMPANY ID</v>
      </c>
      <c r="C1512" s="5" t="str">
        <f>_xll.SNL.Clients.Office.Excel.Functions.SPG(A1512, "SP_VOLUME_AVG_WEEKLY_TO_SHARES_OUT", , "1M")</f>
        <v>#INVALID COMPANY ID</v>
      </c>
      <c r="D1512" s="5" t="str">
        <f>_xll.SNL.Clients.Office.Excel.Functions.SPG(A1512, "SP_VOLUME_AVG_WEEKLY_TO_SHARES_OUT", , "3M")</f>
        <v>#INVALID COMPANY ID</v>
      </c>
      <c r="E1512" s="5" t="str">
        <f>_xll.SNL.Clients.Office.Excel.Functions.SPG(A1512, "SP_VOLUME_AVG_DAILY_TO_1YR_AVG_DAILY", , "1M")</f>
        <v>#INVALID COMPANY ID</v>
      </c>
      <c r="F1512" s="5" t="str">
        <f>_xll.SNL.Clients.Office.Excel.Functions.SPG(A1512, "SP_VOLUME_AVG_DAILY_TO_1YR_AVG_DAILY", , "3M")</f>
        <v>#INVALID COMPANY ID</v>
      </c>
      <c r="G1512" s="9" t="str">
        <f>_xll.SNL.Clients.Office.Excel.Functions.SPG(A1512, "IQ_SECTOR")</f>
        <v>#INVALID COMPANY ID</v>
      </c>
      <c r="H1512" s="9" t="str">
        <f>_xll.SNL.Clients.Office.Excel.Functions.SPG(A1512, "IQ_INDUSTRY_GROUP")</f>
        <v>#INVALID COMPANY ID</v>
      </c>
      <c r="I1512" s="9" t="str">
        <f>_xll.SNL.Clients.Office.Excel.Functions.SPG(A1512, "IQ_INDUSTRY")</f>
        <v>#INVALID COMPANY ID</v>
      </c>
      <c r="J1512" s="9" t="str">
        <f>_xll.SNL.Clients.Office.Excel.Functions.SPG(A1512, "IQ_PRIMARY_INDUSTRY")</f>
        <v>#INVALID COMPANY ID</v>
      </c>
      <c r="K1512" s="9" t="str">
        <f>_xll.SNL.Clients.Office.Excel.Functions.SPG(A1512, "NAICS_CODE", "Primary")</f>
        <v>#INVALID COMPANY ID</v>
      </c>
      <c r="L1512" s="9" t="str">
        <f>_xll.SNL.Clients.Office.Excel.Functions.SPG(A1512, "SP_TOPICTAG")</f>
        <v>#INVALID COMPANY ID</v>
      </c>
      <c r="M1512" s="5" t="str">
        <f>_xll.SNL.Clients.Office.Excel.Functions.SPG(A1512, "SP_PCT_SHARES_OWNED_ALL_INSTITUTIONS")</f>
        <v>#INVALID COMPANY ID</v>
      </c>
      <c r="N1512" s="9" t="str">
        <f>_xll.SNL.Clients.Office.Excel.Functions.SPG(A1512, "RD_CREDIT_RATING_GLOBAL", "Issuer Credit Rating", "Local Currency LT|0")</f>
        <v>#INVALID COMPANY ID</v>
      </c>
      <c r="O1512" s="9" t="str">
        <f>_xll.SNL.Clients.Office.Excel.Functions.SPG(A1512, "RD_CWOL_GLOBAL", "Issuer Credit Rating", "Local Currency LT|0")</f>
        <v>#INVALID COMPANY ID</v>
      </c>
      <c r="P1512" s="9" t="str">
        <f>_xll.SNL.Clients.Office.Excel.Functions.SPG(A1512, "RD_RATING_ACTION_GLOBAL", "Issuer Credit Rating", "Local Currency LT|0")</f>
        <v>#INVALID COMPANY ID</v>
      </c>
      <c r="Q1512" s="10" t="str">
        <f>_xll.SNL.Clients.Office.Excel.Functions.SPG(A1512, "RD_LAST_REVIEW_DATE_GLOBAL", "Issuer Credit Rating", "Local Currency LT")</f>
        <v>#INVALID COMPANY ID</v>
      </c>
      <c r="R1512" s="10" t="str">
        <f>_xll.SNL.Clients.Office.Excel.Functions.SPG(A1512, "RD_CREDIT_RATING_DATE_GLOBAL", "Issuer Credit Rating", "Local Currency LT|0")</f>
        <v>#INVALID COMPANY ID</v>
      </c>
      <c r="S1512" s="10" t="str">
        <f>_xll.SNL.Clients.Office.Excel.Functions.SPG(A1512, "RD_CREDIT_WATCH_OUTLOOK_DATE_GLOBAL", "Issuer Credit Rating", "Local Currency LT|0")</f>
        <v>#INVALID COMPANY ID</v>
      </c>
      <c r="T1512" s="13" t="str">
        <f>_xll.SNL.Clients.Office.Excel.Functions.SPG(A1512, "SP_BUSINESS_DESCRIPTION")</f>
        <v>#INVALID COMPANY ID</v>
      </c>
    </row>
    <row r="1513" spans="1:20" x14ac:dyDescent="0.3">
      <c r="B1513" s="10" t="str">
        <f>_xll.SNL.Clients.Office.Excel.Functions.SPG(A1513,"SP_IPO_DATE")</f>
        <v>#INVALID COMPANY ID</v>
      </c>
      <c r="C1513" s="5" t="str">
        <f>_xll.SNL.Clients.Office.Excel.Functions.SPG(A1513, "SP_VOLUME_AVG_WEEKLY_TO_SHARES_OUT", , "1M")</f>
        <v>#INVALID COMPANY ID</v>
      </c>
      <c r="D1513" s="5" t="str">
        <f>_xll.SNL.Clients.Office.Excel.Functions.SPG(A1513, "SP_VOLUME_AVG_WEEKLY_TO_SHARES_OUT", , "3M")</f>
        <v>#INVALID COMPANY ID</v>
      </c>
      <c r="E1513" s="5" t="str">
        <f>_xll.SNL.Clients.Office.Excel.Functions.SPG(A1513, "SP_VOLUME_AVG_DAILY_TO_1YR_AVG_DAILY", , "1M")</f>
        <v>#INVALID COMPANY ID</v>
      </c>
      <c r="F1513" s="5" t="str">
        <f>_xll.SNL.Clients.Office.Excel.Functions.SPG(A1513, "SP_VOLUME_AVG_DAILY_TO_1YR_AVG_DAILY", , "3M")</f>
        <v>#INVALID COMPANY ID</v>
      </c>
      <c r="G1513" s="9" t="str">
        <f>_xll.SNL.Clients.Office.Excel.Functions.SPG(A1513, "IQ_SECTOR")</f>
        <v>#INVALID COMPANY ID</v>
      </c>
      <c r="H1513" s="9" t="str">
        <f>_xll.SNL.Clients.Office.Excel.Functions.SPG(A1513, "IQ_INDUSTRY_GROUP")</f>
        <v>#INVALID COMPANY ID</v>
      </c>
      <c r="I1513" s="9" t="str">
        <f>_xll.SNL.Clients.Office.Excel.Functions.SPG(A1513, "IQ_INDUSTRY")</f>
        <v>#INVALID COMPANY ID</v>
      </c>
      <c r="J1513" s="9" t="str">
        <f>_xll.SNL.Clients.Office.Excel.Functions.SPG(A1513, "IQ_PRIMARY_INDUSTRY")</f>
        <v>#INVALID COMPANY ID</v>
      </c>
      <c r="K1513" s="9" t="str">
        <f>_xll.SNL.Clients.Office.Excel.Functions.SPG(A1513, "NAICS_CODE", "Primary")</f>
        <v>#INVALID COMPANY ID</v>
      </c>
      <c r="L1513" s="9" t="str">
        <f>_xll.SNL.Clients.Office.Excel.Functions.SPG(A1513, "SP_TOPICTAG")</f>
        <v>#INVALID COMPANY ID</v>
      </c>
      <c r="M1513" s="5" t="str">
        <f>_xll.SNL.Clients.Office.Excel.Functions.SPG(A1513, "SP_PCT_SHARES_OWNED_ALL_INSTITUTIONS")</f>
        <v>#INVALID COMPANY ID</v>
      </c>
      <c r="N1513" s="9" t="str">
        <f>_xll.SNL.Clients.Office.Excel.Functions.SPG(A1513, "RD_CREDIT_RATING_GLOBAL", "Issuer Credit Rating", "Local Currency LT|0")</f>
        <v>#INVALID COMPANY ID</v>
      </c>
      <c r="O1513" s="9" t="str">
        <f>_xll.SNL.Clients.Office.Excel.Functions.SPG(A1513, "RD_CWOL_GLOBAL", "Issuer Credit Rating", "Local Currency LT|0")</f>
        <v>#INVALID COMPANY ID</v>
      </c>
      <c r="P1513" s="9" t="str">
        <f>_xll.SNL.Clients.Office.Excel.Functions.SPG(A1513, "RD_RATING_ACTION_GLOBAL", "Issuer Credit Rating", "Local Currency LT|0")</f>
        <v>#INVALID COMPANY ID</v>
      </c>
      <c r="Q1513" s="10" t="str">
        <f>_xll.SNL.Clients.Office.Excel.Functions.SPG(A1513, "RD_LAST_REVIEW_DATE_GLOBAL", "Issuer Credit Rating", "Local Currency LT")</f>
        <v>#INVALID COMPANY ID</v>
      </c>
      <c r="R1513" s="10" t="str">
        <f>_xll.SNL.Clients.Office.Excel.Functions.SPG(A1513, "RD_CREDIT_RATING_DATE_GLOBAL", "Issuer Credit Rating", "Local Currency LT|0")</f>
        <v>#INVALID COMPANY ID</v>
      </c>
      <c r="S1513" s="10" t="str">
        <f>_xll.SNL.Clients.Office.Excel.Functions.SPG(A1513, "RD_CREDIT_WATCH_OUTLOOK_DATE_GLOBAL", "Issuer Credit Rating", "Local Currency LT|0")</f>
        <v>#INVALID COMPANY ID</v>
      </c>
      <c r="T1513" s="13" t="str">
        <f>_xll.SNL.Clients.Office.Excel.Functions.SPG(A1513, "SP_BUSINESS_DESCRIPTION")</f>
        <v>#INVALID COMPANY ID</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BA3EB-8725-4938-9DC7-83087053DF40}">
  <dimension ref="A2:R512"/>
  <sheetViews>
    <sheetView workbookViewId="0">
      <pane xSplit="1" ySplit="3" topLeftCell="B454" activePane="bottomRight" state="frozen"/>
      <selection pane="topRight" activeCell="B1" sqref="B1"/>
      <selection pane="bottomLeft" activeCell="A4" sqref="A4"/>
      <selection pane="bottomRight" activeCell="B481" sqref="B481"/>
    </sheetView>
  </sheetViews>
  <sheetFormatPr defaultRowHeight="14.4" x14ac:dyDescent="0.3"/>
  <cols>
    <col min="1" max="1" width="15.88671875" bestFit="1" customWidth="1"/>
    <col min="2" max="2" width="10.88671875" bestFit="1" customWidth="1"/>
    <col min="3" max="3" width="13.44140625" bestFit="1" customWidth="1"/>
    <col min="4" max="4" width="9" bestFit="1" customWidth="1"/>
    <col min="5" max="5" width="9.33203125" customWidth="1"/>
    <col min="6" max="6" width="8.109375" bestFit="1" customWidth="1"/>
    <col min="7" max="7" width="15.88671875" bestFit="1" customWidth="1"/>
    <col min="8" max="8" width="10.88671875" bestFit="1" customWidth="1"/>
    <col min="9" max="9" width="13.44140625" bestFit="1" customWidth="1"/>
    <col min="10" max="10" width="9" bestFit="1" customWidth="1"/>
    <col min="11" max="11" width="9.33203125" customWidth="1"/>
    <col min="12" max="12" width="8.109375" bestFit="1" customWidth="1"/>
    <col min="13" max="13" width="15.88671875" bestFit="1" customWidth="1"/>
    <col min="14" max="14" width="10.88671875" bestFit="1" customWidth="1"/>
    <col min="15" max="15" width="13.44140625" bestFit="1" customWidth="1"/>
    <col min="16" max="16" width="9" bestFit="1" customWidth="1"/>
    <col min="17" max="17" width="9.33203125" customWidth="1"/>
    <col min="18" max="18" width="8.109375" bestFit="1" customWidth="1"/>
  </cols>
  <sheetData>
    <row r="2" spans="1:18" x14ac:dyDescent="0.3">
      <c r="B2" t="s">
        <v>0</v>
      </c>
      <c r="H2" t="s">
        <v>509</v>
      </c>
      <c r="N2" t="s">
        <v>509</v>
      </c>
    </row>
    <row r="3" spans="1:18" x14ac:dyDescent="0.3">
      <c r="B3" s="1" t="s">
        <v>1</v>
      </c>
      <c r="C3" s="2" t="s">
        <v>2</v>
      </c>
      <c r="D3" s="2" t="s">
        <v>3</v>
      </c>
      <c r="E3" s="2" t="s">
        <v>4</v>
      </c>
      <c r="F3" s="3" t="s">
        <v>5</v>
      </c>
      <c r="H3" s="1" t="s">
        <v>1</v>
      </c>
      <c r="I3" s="2" t="s">
        <v>2</v>
      </c>
      <c r="J3" s="2" t="s">
        <v>3</v>
      </c>
      <c r="K3" s="2" t="s">
        <v>4</v>
      </c>
      <c r="L3" s="3" t="s">
        <v>5</v>
      </c>
      <c r="N3" s="1" t="s">
        <v>1</v>
      </c>
      <c r="O3" s="2" t="s">
        <v>2</v>
      </c>
      <c r="P3" s="2" t="s">
        <v>3</v>
      </c>
      <c r="Q3" s="2" t="s">
        <v>4</v>
      </c>
      <c r="R3" s="3" t="s">
        <v>5</v>
      </c>
    </row>
    <row r="4" spans="1:18" x14ac:dyDescent="0.3">
      <c r="A4" t="s">
        <v>516</v>
      </c>
      <c r="B4" s="4" t="str" cm="1">
        <f t="array" ref="B4">_xll.SNL.Clients.Office.Excel.Functions.SPG(A4, "SP_TOTAL_REV", "CY2023")</f>
        <v>#PEND</v>
      </c>
      <c r="C4" s="4" t="str">
        <f>_xll.SNL.Clients.Office.Excel.Functions.SPG(A4,"IQ_AVG_DILUT_SHARES_OUT","CY2023")</f>
        <v>#PEND</v>
      </c>
      <c r="D4" s="5" t="str">
        <f>_xll.SNL.Clients.Office.Excel.Functions.SPG(A4, "IQ_DILUT_EPS_NORM", "CY2023")</f>
        <v>#PEND</v>
      </c>
      <c r="E4" t="e">
        <f>C4*D4/1000</f>
        <v>#VALUE!</v>
      </c>
      <c r="F4" t="e">
        <f>E4/B4</f>
        <v>#VALUE!</v>
      </c>
      <c r="G4" t="s">
        <v>516</v>
      </c>
      <c r="H4" s="4" t="str" cm="1">
        <f t="array" ref="H4">_xll.SNL.Clients.Office.Excel.Functions.SPG(G4, "SP_TOTAL_REV", "CY2022")</f>
        <v>#PEND</v>
      </c>
      <c r="I4" s="4" t="str">
        <f>_xll.SNL.Clients.Office.Excel.Functions.SPG(G4,"IQ_AVG_DILUT_SHARES_OUT","CY2022")</f>
        <v>#PEND</v>
      </c>
      <c r="J4" s="5" t="str">
        <f>_xll.SNL.Clients.Office.Excel.Functions.SPG(G4, "IQ_DILUT_EPS_NORM", "CY2022")</f>
        <v>#PEND</v>
      </c>
      <c r="K4" t="e">
        <f>I4*J4/1000</f>
        <v>#VALUE!</v>
      </c>
      <c r="L4" t="e">
        <f>K4/H4</f>
        <v>#VALUE!</v>
      </c>
      <c r="M4" t="s">
        <v>516</v>
      </c>
      <c r="N4" s="4" t="str" cm="1">
        <f t="array" ref="N4">_xll.SNL.Clients.Office.Excel.Functions.SPG(M4, "SP_TOTAL_REV", "CY2022")</f>
        <v>#PEND</v>
      </c>
      <c r="O4" s="4" t="str">
        <f>_xll.SNL.Clients.Office.Excel.Functions.SPG(M4,"IQ_AVG_DILUT_SHARES_OUT","CY2022")</f>
        <v>#PEND</v>
      </c>
      <c r="P4" s="5" t="str">
        <f>_xll.SNL.Clients.Office.Excel.Functions.SPG(M4, "IQ_DILUT_EPS_NORM", "CY2022")</f>
        <v>#PEND</v>
      </c>
      <c r="Q4" t="e">
        <f>O4*P4/1000</f>
        <v>#VALUE!</v>
      </c>
      <c r="R4" t="e">
        <f>Q4/N4</f>
        <v>#VALUE!</v>
      </c>
    </row>
    <row r="5" spans="1:18" x14ac:dyDescent="0.3">
      <c r="A5" t="s">
        <v>517</v>
      </c>
      <c r="B5" s="4" t="str" cm="1">
        <f t="array" ref="B5">_xll.SNL.Clients.Office.Excel.Functions.SPG(A5, "SP_TOTAL_REV", "CY2023")</f>
        <v>#PEND</v>
      </c>
      <c r="C5" s="4" t="str">
        <f>_xll.SNL.Clients.Office.Excel.Functions.SPG(A5,"IQ_AVG_DILUT_SHARES_OUT","CY2023")</f>
        <v>#PEND</v>
      </c>
      <c r="D5" s="5" t="str">
        <f>_xll.SNL.Clients.Office.Excel.Functions.SPG(A5, "IQ_DILUT_EPS_NORM", "CY2023")</f>
        <v>#PEND</v>
      </c>
      <c r="E5" t="e">
        <f t="shared" ref="E5:E68" si="0">C5*D5/1000</f>
        <v>#VALUE!</v>
      </c>
      <c r="F5" t="e">
        <f t="shared" ref="F5:F68" si="1">E5/B5</f>
        <v>#VALUE!</v>
      </c>
      <c r="G5" t="s">
        <v>517</v>
      </c>
      <c r="H5" s="4" t="str" cm="1">
        <f t="array" ref="H5">_xll.SNL.Clients.Office.Excel.Functions.SPG(G5, "SP_TOTAL_REV", "CY2022")</f>
        <v>#PEND</v>
      </c>
      <c r="I5" s="4" t="str">
        <f>_xll.SNL.Clients.Office.Excel.Functions.SPG(G5,"IQ_AVG_DILUT_SHARES_OUT","CY2022")</f>
        <v>#PEND</v>
      </c>
      <c r="J5" s="5" t="str">
        <f>_xll.SNL.Clients.Office.Excel.Functions.SPG(G5, "IQ_DILUT_EPS_NORM", "CY2022")</f>
        <v>#PEND</v>
      </c>
      <c r="K5" t="e">
        <f t="shared" ref="K5:K68" si="2">I5*J5/1000</f>
        <v>#VALUE!</v>
      </c>
      <c r="L5" t="e">
        <f t="shared" ref="L5:L68" si="3">K5/H5</f>
        <v>#VALUE!</v>
      </c>
      <c r="M5" t="s">
        <v>517</v>
      </c>
      <c r="N5" s="4" t="str" cm="1">
        <f t="array" ref="N5">_xll.SNL.Clients.Office.Excel.Functions.SPG(M5, "SP_TOTAL_REV", "CY2022")</f>
        <v>#PEND</v>
      </c>
      <c r="O5" s="4" t="str">
        <f>_xll.SNL.Clients.Office.Excel.Functions.SPG(M5,"IQ_AVG_DILUT_SHARES_OUT","CY2022")</f>
        <v>#PEND</v>
      </c>
      <c r="P5" s="5" t="str">
        <f>_xll.SNL.Clients.Office.Excel.Functions.SPG(M5, "IQ_DILUT_EPS_NORM", "CY2022")</f>
        <v>#PEND</v>
      </c>
      <c r="Q5" t="e">
        <f t="shared" ref="Q5:Q68" si="4">O5*P5/1000</f>
        <v>#VALUE!</v>
      </c>
      <c r="R5" t="e">
        <f t="shared" ref="R5:R68" si="5">Q5/N5</f>
        <v>#VALUE!</v>
      </c>
    </row>
    <row r="6" spans="1:18" x14ac:dyDescent="0.3">
      <c r="A6" t="s">
        <v>518</v>
      </c>
      <c r="B6" s="4" t="str" cm="1">
        <f t="array" ref="B6">_xll.SNL.Clients.Office.Excel.Functions.SPG(A6, "SP_TOTAL_REV", "CY2023")</f>
        <v>#PEND</v>
      </c>
      <c r="C6" s="4" t="str">
        <f>_xll.SNL.Clients.Office.Excel.Functions.SPG(A6,"IQ_AVG_DILUT_SHARES_OUT","CY2023")</f>
        <v>#PEND</v>
      </c>
      <c r="D6" s="5" t="str">
        <f>_xll.SNL.Clients.Office.Excel.Functions.SPG(A6, "IQ_DILUT_EPS_NORM", "CY2023")</f>
        <v>#PEND</v>
      </c>
      <c r="E6" t="e">
        <f t="shared" si="0"/>
        <v>#VALUE!</v>
      </c>
      <c r="F6" t="e">
        <f t="shared" si="1"/>
        <v>#VALUE!</v>
      </c>
      <c r="G6" t="s">
        <v>518</v>
      </c>
      <c r="H6" s="4" t="str" cm="1">
        <f t="array" ref="H6">_xll.SNL.Clients.Office.Excel.Functions.SPG(G6, "SP_TOTAL_REV", "CY2022")</f>
        <v>#PEND</v>
      </c>
      <c r="I6" s="4" t="str">
        <f>_xll.SNL.Clients.Office.Excel.Functions.SPG(G6,"IQ_AVG_DILUT_SHARES_OUT","CY2022")</f>
        <v>#PEND</v>
      </c>
      <c r="J6" s="5" t="str">
        <f>_xll.SNL.Clients.Office.Excel.Functions.SPG(G6, "IQ_DILUT_EPS_NORM", "CY2022")</f>
        <v>#PEND</v>
      </c>
      <c r="K6" t="e">
        <f t="shared" si="2"/>
        <v>#VALUE!</v>
      </c>
      <c r="L6" t="e">
        <f t="shared" si="3"/>
        <v>#VALUE!</v>
      </c>
      <c r="M6" t="s">
        <v>518</v>
      </c>
      <c r="N6" s="4" t="str" cm="1">
        <f t="array" ref="N6">_xll.SNL.Clients.Office.Excel.Functions.SPG(M6, "SP_TOTAL_REV", "CY2022")</f>
        <v>#PEND</v>
      </c>
      <c r="O6" s="4" t="str">
        <f>_xll.SNL.Clients.Office.Excel.Functions.SPG(M6,"IQ_AVG_DILUT_SHARES_OUT","CY2022")</f>
        <v>#PEND</v>
      </c>
      <c r="P6" s="5" t="str">
        <f>_xll.SNL.Clients.Office.Excel.Functions.SPG(M6, "IQ_DILUT_EPS_NORM", "CY2022")</f>
        <v>#PEND</v>
      </c>
      <c r="Q6" t="e">
        <f t="shared" si="4"/>
        <v>#VALUE!</v>
      </c>
      <c r="R6" t="e">
        <f t="shared" si="5"/>
        <v>#VALUE!</v>
      </c>
    </row>
    <row r="7" spans="1:18" x14ac:dyDescent="0.3">
      <c r="A7" t="s">
        <v>519</v>
      </c>
      <c r="B7" s="4" t="str" cm="1">
        <f t="array" ref="B7">_xll.SNL.Clients.Office.Excel.Functions.SPG(A7, "SP_TOTAL_REV", "CY2023")</f>
        <v>#PEND</v>
      </c>
      <c r="C7" s="4" t="str">
        <f>_xll.SNL.Clients.Office.Excel.Functions.SPG(A7,"IQ_AVG_DILUT_SHARES_OUT","CY2023")</f>
        <v>#PEND</v>
      </c>
      <c r="D7" s="5" t="str">
        <f>_xll.SNL.Clients.Office.Excel.Functions.SPG(A7, "IQ_DILUT_EPS_NORM", "CY2023")</f>
        <v>#PEND</v>
      </c>
      <c r="E7" t="e">
        <f t="shared" si="0"/>
        <v>#VALUE!</v>
      </c>
      <c r="F7" t="e">
        <f t="shared" si="1"/>
        <v>#VALUE!</v>
      </c>
      <c r="G7" t="s">
        <v>519</v>
      </c>
      <c r="H7" s="4" t="str" cm="1">
        <f t="array" ref="H7">_xll.SNL.Clients.Office.Excel.Functions.SPG(G7, "SP_TOTAL_REV", "CY2022")</f>
        <v>#PEND</v>
      </c>
      <c r="I7" s="4" t="str">
        <f>_xll.SNL.Clients.Office.Excel.Functions.SPG(G7,"IQ_AVG_DILUT_SHARES_OUT","CY2022")</f>
        <v>#PEND</v>
      </c>
      <c r="J7" s="5" t="str">
        <f>_xll.SNL.Clients.Office.Excel.Functions.SPG(G7, "IQ_DILUT_EPS_NORM", "CY2022")</f>
        <v>#PEND</v>
      </c>
      <c r="K7" t="e">
        <f t="shared" si="2"/>
        <v>#VALUE!</v>
      </c>
      <c r="L7" t="e">
        <f t="shared" si="3"/>
        <v>#VALUE!</v>
      </c>
      <c r="M7" t="s">
        <v>519</v>
      </c>
      <c r="N7" s="4" t="str" cm="1">
        <f t="array" ref="N7">_xll.SNL.Clients.Office.Excel.Functions.SPG(M7, "SP_TOTAL_REV", "CY2022")</f>
        <v>#PEND</v>
      </c>
      <c r="O7" s="4" t="str">
        <f>_xll.SNL.Clients.Office.Excel.Functions.SPG(M7,"IQ_AVG_DILUT_SHARES_OUT","CY2022")</f>
        <v>#PEND</v>
      </c>
      <c r="P7" s="5" t="str">
        <f>_xll.SNL.Clients.Office.Excel.Functions.SPG(M7, "IQ_DILUT_EPS_NORM", "CY2022")</f>
        <v>#PEND</v>
      </c>
      <c r="Q7" t="e">
        <f t="shared" si="4"/>
        <v>#VALUE!</v>
      </c>
      <c r="R7" t="e">
        <f t="shared" si="5"/>
        <v>#VALUE!</v>
      </c>
    </row>
    <row r="8" spans="1:18" x14ac:dyDescent="0.3">
      <c r="A8" t="s">
        <v>520</v>
      </c>
      <c r="B8" s="4" t="str" cm="1">
        <f t="array" ref="B8">_xll.SNL.Clients.Office.Excel.Functions.SPG(A8, "SP_TOTAL_REV", "CY2023")</f>
        <v>#PEND</v>
      </c>
      <c r="C8" s="4" t="str">
        <f>_xll.SNL.Clients.Office.Excel.Functions.SPG(A8,"IQ_AVG_DILUT_SHARES_OUT","CY2023")</f>
        <v>#PEND</v>
      </c>
      <c r="D8" s="5" t="str">
        <f>_xll.SNL.Clients.Office.Excel.Functions.SPG(A8, "IQ_DILUT_EPS_NORM", "CY2023")</f>
        <v>#PEND</v>
      </c>
      <c r="E8" t="e">
        <f t="shared" si="0"/>
        <v>#VALUE!</v>
      </c>
      <c r="F8" t="e">
        <f t="shared" si="1"/>
        <v>#VALUE!</v>
      </c>
      <c r="G8" t="s">
        <v>520</v>
      </c>
      <c r="H8" s="4" t="str" cm="1">
        <f t="array" ref="H8">_xll.SNL.Clients.Office.Excel.Functions.SPG(G8, "SP_TOTAL_REV", "CY2022")</f>
        <v>#PEND</v>
      </c>
      <c r="I8" s="4" t="str">
        <f>_xll.SNL.Clients.Office.Excel.Functions.SPG(G8,"IQ_AVG_DILUT_SHARES_OUT","CY2022")</f>
        <v>#PEND</v>
      </c>
      <c r="J8" s="5" t="str">
        <f>_xll.SNL.Clients.Office.Excel.Functions.SPG(G8, "IQ_DILUT_EPS_NORM", "CY2022")</f>
        <v>#PEND</v>
      </c>
      <c r="K8" t="e">
        <f t="shared" si="2"/>
        <v>#VALUE!</v>
      </c>
      <c r="L8" t="e">
        <f t="shared" si="3"/>
        <v>#VALUE!</v>
      </c>
      <c r="M8" t="s">
        <v>520</v>
      </c>
      <c r="N8" s="4" t="str" cm="1">
        <f t="array" ref="N8">_xll.SNL.Clients.Office.Excel.Functions.SPG(M8, "SP_TOTAL_REV", "CY2022")</f>
        <v>#PEND</v>
      </c>
      <c r="O8" s="4" t="str">
        <f>_xll.SNL.Clients.Office.Excel.Functions.SPG(M8,"IQ_AVG_DILUT_SHARES_OUT","CY2022")</f>
        <v>#PEND</v>
      </c>
      <c r="P8" s="5" t="str">
        <f>_xll.SNL.Clients.Office.Excel.Functions.SPG(M8, "IQ_DILUT_EPS_NORM", "CY2022")</f>
        <v>#PEND</v>
      </c>
      <c r="Q8" t="e">
        <f t="shared" si="4"/>
        <v>#VALUE!</v>
      </c>
      <c r="R8" t="e">
        <f t="shared" si="5"/>
        <v>#VALUE!</v>
      </c>
    </row>
    <row r="9" spans="1:18" x14ac:dyDescent="0.3">
      <c r="A9" t="s">
        <v>521</v>
      </c>
      <c r="B9" s="4" t="str" cm="1">
        <f t="array" ref="B9">_xll.SNL.Clients.Office.Excel.Functions.SPG(A9, "SP_TOTAL_REV", "CY2023")</f>
        <v>#PEND</v>
      </c>
      <c r="C9" s="4" t="str">
        <f>_xll.SNL.Clients.Office.Excel.Functions.SPG(A9,"IQ_AVG_DILUT_SHARES_OUT","CY2023")</f>
        <v>#PEND</v>
      </c>
      <c r="D9" s="5" t="str">
        <f>_xll.SNL.Clients.Office.Excel.Functions.SPG(A9, "IQ_DILUT_EPS_NORM", "CY2023")</f>
        <v>#PEND</v>
      </c>
      <c r="E9" t="e">
        <f t="shared" si="0"/>
        <v>#VALUE!</v>
      </c>
      <c r="F9" t="e">
        <f t="shared" si="1"/>
        <v>#VALUE!</v>
      </c>
      <c r="G9" t="s">
        <v>521</v>
      </c>
      <c r="H9" s="4" t="str" cm="1">
        <f t="array" ref="H9">_xll.SNL.Clients.Office.Excel.Functions.SPG(G9, "SP_TOTAL_REV", "CY2022")</f>
        <v>#PEND</v>
      </c>
      <c r="I9" s="4" t="str">
        <f>_xll.SNL.Clients.Office.Excel.Functions.SPG(G9,"IQ_AVG_DILUT_SHARES_OUT","CY2022")</f>
        <v>#PEND</v>
      </c>
      <c r="J9" s="5" t="str">
        <f>_xll.SNL.Clients.Office.Excel.Functions.SPG(G9, "IQ_DILUT_EPS_NORM", "CY2022")</f>
        <v>#PEND</v>
      </c>
      <c r="K9" t="e">
        <f t="shared" si="2"/>
        <v>#VALUE!</v>
      </c>
      <c r="L9" t="e">
        <f t="shared" si="3"/>
        <v>#VALUE!</v>
      </c>
      <c r="M9" t="s">
        <v>521</v>
      </c>
      <c r="N9" s="4" t="str" cm="1">
        <f t="array" ref="N9">_xll.SNL.Clients.Office.Excel.Functions.SPG(M9, "SP_TOTAL_REV", "CY2022")</f>
        <v>#PEND</v>
      </c>
      <c r="O9" s="4" t="str">
        <f>_xll.SNL.Clients.Office.Excel.Functions.SPG(M9,"IQ_AVG_DILUT_SHARES_OUT","CY2022")</f>
        <v>#PEND</v>
      </c>
      <c r="P9" s="5" t="str">
        <f>_xll.SNL.Clients.Office.Excel.Functions.SPG(M9, "IQ_DILUT_EPS_NORM", "CY2022")</f>
        <v>#PEND</v>
      </c>
      <c r="Q9" t="e">
        <f t="shared" si="4"/>
        <v>#VALUE!</v>
      </c>
      <c r="R9" t="e">
        <f t="shared" si="5"/>
        <v>#VALUE!</v>
      </c>
    </row>
    <row r="10" spans="1:18" x14ac:dyDescent="0.3">
      <c r="A10" t="s">
        <v>522</v>
      </c>
      <c r="B10" s="4" t="str" cm="1">
        <f t="array" ref="B10">_xll.SNL.Clients.Office.Excel.Functions.SPG(A10, "SP_TOTAL_REV", "CY2023")</f>
        <v>#PEND</v>
      </c>
      <c r="C10" s="4" t="str">
        <f>_xll.SNL.Clients.Office.Excel.Functions.SPG(A10,"IQ_AVG_DILUT_SHARES_OUT","CY2023")</f>
        <v>#PEND</v>
      </c>
      <c r="D10" s="5" t="str">
        <f>_xll.SNL.Clients.Office.Excel.Functions.SPG(A10, "IQ_DILUT_EPS_NORM", "CY2023")</f>
        <v>#PEND</v>
      </c>
      <c r="E10" t="e">
        <f t="shared" si="0"/>
        <v>#VALUE!</v>
      </c>
      <c r="F10" t="e">
        <f t="shared" si="1"/>
        <v>#VALUE!</v>
      </c>
      <c r="G10" t="s">
        <v>522</v>
      </c>
      <c r="H10" s="4" t="str" cm="1">
        <f t="array" ref="H10">_xll.SNL.Clients.Office.Excel.Functions.SPG(G10, "SP_TOTAL_REV", "CY2022")</f>
        <v>#PEND</v>
      </c>
      <c r="I10" s="4" t="str">
        <f>_xll.SNL.Clients.Office.Excel.Functions.SPG(G10,"IQ_AVG_DILUT_SHARES_OUT","CY2022")</f>
        <v>#PEND</v>
      </c>
      <c r="J10" s="5" t="str">
        <f>_xll.SNL.Clients.Office.Excel.Functions.SPG(G10, "IQ_DILUT_EPS_NORM", "CY2022")</f>
        <v>#PEND</v>
      </c>
      <c r="K10" t="e">
        <f t="shared" si="2"/>
        <v>#VALUE!</v>
      </c>
      <c r="L10" t="e">
        <f t="shared" si="3"/>
        <v>#VALUE!</v>
      </c>
      <c r="M10" t="s">
        <v>522</v>
      </c>
      <c r="N10" s="4" t="str" cm="1">
        <f t="array" ref="N10">_xll.SNL.Clients.Office.Excel.Functions.SPG(M10, "SP_TOTAL_REV", "CY2022")</f>
        <v>#PEND</v>
      </c>
      <c r="O10" s="4" t="str">
        <f>_xll.SNL.Clients.Office.Excel.Functions.SPG(M10,"IQ_AVG_DILUT_SHARES_OUT","CY2022")</f>
        <v>#PEND</v>
      </c>
      <c r="P10" s="5" t="str">
        <f>_xll.SNL.Clients.Office.Excel.Functions.SPG(M10, "IQ_DILUT_EPS_NORM", "CY2022")</f>
        <v>#PEND</v>
      </c>
      <c r="Q10" t="e">
        <f t="shared" si="4"/>
        <v>#VALUE!</v>
      </c>
      <c r="R10" t="e">
        <f t="shared" si="5"/>
        <v>#VALUE!</v>
      </c>
    </row>
    <row r="11" spans="1:18" x14ac:dyDescent="0.3">
      <c r="A11" t="s">
        <v>523</v>
      </c>
      <c r="B11" s="4" t="str" cm="1">
        <f t="array" ref="B11">_xll.SNL.Clients.Office.Excel.Functions.SPG(A11, "SP_TOTAL_REV", "CY2023")</f>
        <v>#PEND</v>
      </c>
      <c r="C11" s="4" t="str">
        <f>_xll.SNL.Clients.Office.Excel.Functions.SPG(A11,"IQ_AVG_DILUT_SHARES_OUT","CY2023")</f>
        <v>#PEND</v>
      </c>
      <c r="D11" s="5" t="str">
        <f>_xll.SNL.Clients.Office.Excel.Functions.SPG(A11, "IQ_DILUT_EPS_NORM", "CY2023")</f>
        <v>#PEND</v>
      </c>
      <c r="E11" t="e">
        <f t="shared" si="0"/>
        <v>#VALUE!</v>
      </c>
      <c r="F11" t="e">
        <f t="shared" si="1"/>
        <v>#VALUE!</v>
      </c>
      <c r="G11" t="s">
        <v>523</v>
      </c>
      <c r="H11" s="4" t="str" cm="1">
        <f t="array" ref="H11">_xll.SNL.Clients.Office.Excel.Functions.SPG(G11, "SP_TOTAL_REV", "CY2022")</f>
        <v>#PEND</v>
      </c>
      <c r="I11" s="4" t="str">
        <f>_xll.SNL.Clients.Office.Excel.Functions.SPG(G11,"IQ_AVG_DILUT_SHARES_OUT","CY2022")</f>
        <v>#PEND</v>
      </c>
      <c r="J11" s="5" t="str">
        <f>_xll.SNL.Clients.Office.Excel.Functions.SPG(G11, "IQ_DILUT_EPS_NORM", "CY2022")</f>
        <v>#PEND</v>
      </c>
      <c r="K11" t="e">
        <f t="shared" si="2"/>
        <v>#VALUE!</v>
      </c>
      <c r="L11" t="e">
        <f t="shared" si="3"/>
        <v>#VALUE!</v>
      </c>
      <c r="M11" t="s">
        <v>523</v>
      </c>
      <c r="N11" s="4" t="str" cm="1">
        <f t="array" ref="N11">_xll.SNL.Clients.Office.Excel.Functions.SPG(M11, "SP_TOTAL_REV", "CY2022")</f>
        <v>#PEND</v>
      </c>
      <c r="O11" s="4" t="str">
        <f>_xll.SNL.Clients.Office.Excel.Functions.SPG(M11,"IQ_AVG_DILUT_SHARES_OUT","CY2022")</f>
        <v>#PEND</v>
      </c>
      <c r="P11" s="5" t="str">
        <f>_xll.SNL.Clients.Office.Excel.Functions.SPG(M11, "IQ_DILUT_EPS_NORM", "CY2022")</f>
        <v>#PEND</v>
      </c>
      <c r="Q11" t="e">
        <f t="shared" si="4"/>
        <v>#VALUE!</v>
      </c>
      <c r="R11" t="e">
        <f t="shared" si="5"/>
        <v>#VALUE!</v>
      </c>
    </row>
    <row r="12" spans="1:18" x14ac:dyDescent="0.3">
      <c r="A12" t="s">
        <v>524</v>
      </c>
      <c r="B12" s="4" t="str" cm="1">
        <f t="array" ref="B12">_xll.SNL.Clients.Office.Excel.Functions.SPG(A12, "SP_TOTAL_REV", "CY2023")</f>
        <v>#PEND</v>
      </c>
      <c r="C12" s="4" t="str">
        <f>_xll.SNL.Clients.Office.Excel.Functions.SPG(A12,"IQ_AVG_DILUT_SHARES_OUT","CY2023")</f>
        <v>#PEND</v>
      </c>
      <c r="D12" s="5" t="str">
        <f>_xll.SNL.Clients.Office.Excel.Functions.SPG(A12, "IQ_DILUT_EPS_NORM", "CY2023")</f>
        <v>#PEND</v>
      </c>
      <c r="E12" t="e">
        <f t="shared" si="0"/>
        <v>#VALUE!</v>
      </c>
      <c r="F12" t="e">
        <f t="shared" si="1"/>
        <v>#VALUE!</v>
      </c>
      <c r="G12" t="s">
        <v>524</v>
      </c>
      <c r="H12" s="4" t="str" cm="1">
        <f t="array" ref="H12">_xll.SNL.Clients.Office.Excel.Functions.SPG(G12, "SP_TOTAL_REV", "CY2022")</f>
        <v>#PEND</v>
      </c>
      <c r="I12" s="4" t="str">
        <f>_xll.SNL.Clients.Office.Excel.Functions.SPG(G12,"IQ_AVG_DILUT_SHARES_OUT","CY2022")</f>
        <v>#PEND</v>
      </c>
      <c r="J12" s="5" t="str">
        <f>_xll.SNL.Clients.Office.Excel.Functions.SPG(G12, "IQ_DILUT_EPS_NORM", "CY2022")</f>
        <v>#PEND</v>
      </c>
      <c r="K12" t="e">
        <f t="shared" si="2"/>
        <v>#VALUE!</v>
      </c>
      <c r="L12" t="e">
        <f t="shared" si="3"/>
        <v>#VALUE!</v>
      </c>
      <c r="M12" t="s">
        <v>524</v>
      </c>
      <c r="N12" s="4" t="str" cm="1">
        <f t="array" ref="N12">_xll.SNL.Clients.Office.Excel.Functions.SPG(M12, "SP_TOTAL_REV", "CY2022")</f>
        <v>#PEND</v>
      </c>
      <c r="O12" s="4" t="str">
        <f>_xll.SNL.Clients.Office.Excel.Functions.SPG(M12,"IQ_AVG_DILUT_SHARES_OUT","CY2022")</f>
        <v>#PEND</v>
      </c>
      <c r="P12" s="5" t="str">
        <f>_xll.SNL.Clients.Office.Excel.Functions.SPG(M12, "IQ_DILUT_EPS_NORM", "CY2022")</f>
        <v>#PEND</v>
      </c>
      <c r="Q12" t="e">
        <f t="shared" si="4"/>
        <v>#VALUE!</v>
      </c>
      <c r="R12" t="e">
        <f t="shared" si="5"/>
        <v>#VALUE!</v>
      </c>
    </row>
    <row r="13" spans="1:18" x14ac:dyDescent="0.3">
      <c r="A13" t="s">
        <v>525</v>
      </c>
      <c r="B13" s="4" t="str" cm="1">
        <f t="array" ref="B13">_xll.SNL.Clients.Office.Excel.Functions.SPG(A13, "SP_TOTAL_REV", "CY2023")</f>
        <v>#PEND</v>
      </c>
      <c r="C13" s="4" t="str">
        <f>_xll.SNL.Clients.Office.Excel.Functions.SPG(A13,"IQ_AVG_DILUT_SHARES_OUT","CY2023")</f>
        <v>#PEND</v>
      </c>
      <c r="D13" s="5" t="str">
        <f>_xll.SNL.Clients.Office.Excel.Functions.SPG(A13, "IQ_DILUT_EPS_NORM", "CY2023")</f>
        <v>#PEND</v>
      </c>
      <c r="E13" t="e">
        <f t="shared" si="0"/>
        <v>#VALUE!</v>
      </c>
      <c r="F13" t="e">
        <f t="shared" si="1"/>
        <v>#VALUE!</v>
      </c>
      <c r="G13" t="s">
        <v>525</v>
      </c>
      <c r="H13" s="4" t="str" cm="1">
        <f t="array" ref="H13">_xll.SNL.Clients.Office.Excel.Functions.SPG(G13, "SP_TOTAL_REV", "CY2022")</f>
        <v>#PEND</v>
      </c>
      <c r="I13" s="4" t="str">
        <f>_xll.SNL.Clients.Office.Excel.Functions.SPG(G13,"IQ_AVG_DILUT_SHARES_OUT","CY2022")</f>
        <v>#PEND</v>
      </c>
      <c r="J13" s="5" t="str">
        <f>_xll.SNL.Clients.Office.Excel.Functions.SPG(G13, "IQ_DILUT_EPS_NORM", "CY2022")</f>
        <v>#PEND</v>
      </c>
      <c r="K13" t="e">
        <f t="shared" si="2"/>
        <v>#VALUE!</v>
      </c>
      <c r="L13" t="e">
        <f t="shared" si="3"/>
        <v>#VALUE!</v>
      </c>
      <c r="M13" t="s">
        <v>525</v>
      </c>
      <c r="N13" s="4" t="str" cm="1">
        <f t="array" ref="N13">_xll.SNL.Clients.Office.Excel.Functions.SPG(M13, "SP_TOTAL_REV", "CY2022")</f>
        <v>#PEND</v>
      </c>
      <c r="O13" s="4" t="str">
        <f>_xll.SNL.Clients.Office.Excel.Functions.SPG(M13,"IQ_AVG_DILUT_SHARES_OUT","CY2022")</f>
        <v>#PEND</v>
      </c>
      <c r="P13" s="5" t="str">
        <f>_xll.SNL.Clients.Office.Excel.Functions.SPG(M13, "IQ_DILUT_EPS_NORM", "CY2022")</f>
        <v>#PEND</v>
      </c>
      <c r="Q13" t="e">
        <f t="shared" si="4"/>
        <v>#VALUE!</v>
      </c>
      <c r="R13" t="e">
        <f t="shared" si="5"/>
        <v>#VALUE!</v>
      </c>
    </row>
    <row r="14" spans="1:18" x14ac:dyDescent="0.3">
      <c r="A14" t="s">
        <v>526</v>
      </c>
      <c r="B14" s="4" t="str" cm="1">
        <f t="array" ref="B14">_xll.SNL.Clients.Office.Excel.Functions.SPG(A14, "SP_TOTAL_REV", "CY2023")</f>
        <v>#PEND</v>
      </c>
      <c r="C14" s="4" t="str">
        <f>_xll.SNL.Clients.Office.Excel.Functions.SPG(A14,"IQ_AVG_DILUT_SHARES_OUT","CY2023")</f>
        <v>#PEND</v>
      </c>
      <c r="D14" s="5" t="str">
        <f>_xll.SNL.Clients.Office.Excel.Functions.SPG(A14, "IQ_DILUT_EPS_NORM", "CY2023")</f>
        <v>#PEND</v>
      </c>
      <c r="E14" t="e">
        <f t="shared" si="0"/>
        <v>#VALUE!</v>
      </c>
      <c r="F14" t="e">
        <f t="shared" si="1"/>
        <v>#VALUE!</v>
      </c>
      <c r="G14" t="s">
        <v>526</v>
      </c>
      <c r="H14" s="4" t="str" cm="1">
        <f t="array" ref="H14">_xll.SNL.Clients.Office.Excel.Functions.SPG(G14, "SP_TOTAL_REV", "CY2022")</f>
        <v>#PEND</v>
      </c>
      <c r="I14" s="4" t="str">
        <f>_xll.SNL.Clients.Office.Excel.Functions.SPG(G14,"IQ_AVG_DILUT_SHARES_OUT","CY2022")</f>
        <v>#PEND</v>
      </c>
      <c r="J14" s="5" t="str">
        <f>_xll.SNL.Clients.Office.Excel.Functions.SPG(G14, "IQ_DILUT_EPS_NORM", "CY2022")</f>
        <v>#PEND</v>
      </c>
      <c r="K14" t="e">
        <f t="shared" si="2"/>
        <v>#VALUE!</v>
      </c>
      <c r="L14" t="e">
        <f t="shared" si="3"/>
        <v>#VALUE!</v>
      </c>
      <c r="M14" t="s">
        <v>526</v>
      </c>
      <c r="N14" s="4" t="str" cm="1">
        <f t="array" ref="N14">_xll.SNL.Clients.Office.Excel.Functions.SPG(M14, "SP_TOTAL_REV", "CY2022")</f>
        <v>#PEND</v>
      </c>
      <c r="O14" s="4" t="str">
        <f>_xll.SNL.Clients.Office.Excel.Functions.SPG(M14,"IQ_AVG_DILUT_SHARES_OUT","CY2022")</f>
        <v>#PEND</v>
      </c>
      <c r="P14" s="5" t="str">
        <f>_xll.SNL.Clients.Office.Excel.Functions.SPG(M14, "IQ_DILUT_EPS_NORM", "CY2022")</f>
        <v>#PEND</v>
      </c>
      <c r="Q14" t="e">
        <f t="shared" si="4"/>
        <v>#VALUE!</v>
      </c>
      <c r="R14" t="e">
        <f t="shared" si="5"/>
        <v>#VALUE!</v>
      </c>
    </row>
    <row r="15" spans="1:18" x14ac:dyDescent="0.3">
      <c r="A15" t="s">
        <v>527</v>
      </c>
      <c r="B15" s="4" t="str" cm="1">
        <f t="array" ref="B15">_xll.SNL.Clients.Office.Excel.Functions.SPG(A15, "SP_TOTAL_REV", "CY2023")</f>
        <v>#PEND</v>
      </c>
      <c r="C15" s="4" t="str">
        <f>_xll.SNL.Clients.Office.Excel.Functions.SPG(A15,"IQ_AVG_DILUT_SHARES_OUT","CY2023")</f>
        <v>#PEND</v>
      </c>
      <c r="D15" s="5" t="str">
        <f>_xll.SNL.Clients.Office.Excel.Functions.SPG(A15, "IQ_DILUT_EPS_NORM", "CY2023")</f>
        <v>#PEND</v>
      </c>
      <c r="E15" t="e">
        <f t="shared" si="0"/>
        <v>#VALUE!</v>
      </c>
      <c r="F15" t="e">
        <f t="shared" si="1"/>
        <v>#VALUE!</v>
      </c>
      <c r="G15" t="s">
        <v>527</v>
      </c>
      <c r="H15" s="4" t="str" cm="1">
        <f t="array" ref="H15">_xll.SNL.Clients.Office.Excel.Functions.SPG(G15, "SP_TOTAL_REV", "CY2022")</f>
        <v>#PEND</v>
      </c>
      <c r="I15" s="4" t="str">
        <f>_xll.SNL.Clients.Office.Excel.Functions.SPG(G15,"IQ_AVG_DILUT_SHARES_OUT","CY2022")</f>
        <v>#PEND</v>
      </c>
      <c r="J15" s="5" t="str">
        <f>_xll.SNL.Clients.Office.Excel.Functions.SPG(G15, "IQ_DILUT_EPS_NORM", "CY2022")</f>
        <v>#PEND</v>
      </c>
      <c r="K15" t="e">
        <f t="shared" si="2"/>
        <v>#VALUE!</v>
      </c>
      <c r="L15" t="e">
        <f t="shared" si="3"/>
        <v>#VALUE!</v>
      </c>
      <c r="M15" t="s">
        <v>528</v>
      </c>
      <c r="N15" s="4" t="str" cm="1">
        <f t="array" ref="N15">_xll.SNL.Clients.Office.Excel.Functions.SPG(M15, "SP_TOTAL_REV", "CY2022")</f>
        <v>#PEND</v>
      </c>
      <c r="O15" s="4" t="str">
        <f>_xll.SNL.Clients.Office.Excel.Functions.SPG(M15,"IQ_AVG_DILUT_SHARES_OUT","CY2022")</f>
        <v>#PEND</v>
      </c>
      <c r="P15" s="5" t="str">
        <f>_xll.SNL.Clients.Office.Excel.Functions.SPG(M15, "IQ_DILUT_EPS_NORM", "CY2022")</f>
        <v>#PEND</v>
      </c>
      <c r="Q15" t="e">
        <f t="shared" si="4"/>
        <v>#VALUE!</v>
      </c>
      <c r="R15" t="e">
        <f t="shared" si="5"/>
        <v>#VALUE!</v>
      </c>
    </row>
    <row r="16" spans="1:18" x14ac:dyDescent="0.3">
      <c r="A16" t="s">
        <v>528</v>
      </c>
      <c r="B16" s="4" t="str" cm="1">
        <f t="array" ref="B16">_xll.SNL.Clients.Office.Excel.Functions.SPG(A16, "SP_TOTAL_REV", "CY2023")</f>
        <v>#PEND</v>
      </c>
      <c r="C16" s="4" t="str">
        <f>_xll.SNL.Clients.Office.Excel.Functions.SPG(A16,"IQ_AVG_DILUT_SHARES_OUT","CY2023")</f>
        <v>#PEND</v>
      </c>
      <c r="D16" s="5" t="str">
        <f>_xll.SNL.Clients.Office.Excel.Functions.SPG(A16, "IQ_DILUT_EPS_NORM", "CY2023")</f>
        <v>#PEND</v>
      </c>
      <c r="E16" t="e">
        <f t="shared" si="0"/>
        <v>#VALUE!</v>
      </c>
      <c r="F16" t="e">
        <f t="shared" si="1"/>
        <v>#VALUE!</v>
      </c>
      <c r="G16" t="s">
        <v>528</v>
      </c>
      <c r="H16" s="4" t="str" cm="1">
        <f t="array" ref="H16">_xll.SNL.Clients.Office.Excel.Functions.SPG(G16, "SP_TOTAL_REV", "CY2022")</f>
        <v>#PEND</v>
      </c>
      <c r="I16" s="4" t="str">
        <f>_xll.SNL.Clients.Office.Excel.Functions.SPG(G16,"IQ_AVG_DILUT_SHARES_OUT","CY2022")</f>
        <v>#PEND</v>
      </c>
      <c r="J16" s="5" t="str">
        <f>_xll.SNL.Clients.Office.Excel.Functions.SPG(G16, "IQ_DILUT_EPS_NORM", "CY2022")</f>
        <v>#PEND</v>
      </c>
      <c r="K16" t="e">
        <f t="shared" si="2"/>
        <v>#VALUE!</v>
      </c>
      <c r="L16" t="e">
        <f t="shared" si="3"/>
        <v>#VALUE!</v>
      </c>
      <c r="M16" t="s">
        <v>529</v>
      </c>
      <c r="N16" s="4" t="str" cm="1">
        <f t="array" ref="N16">_xll.SNL.Clients.Office.Excel.Functions.SPG(M16, "SP_TOTAL_REV", "CY2022")</f>
        <v>#PEND</v>
      </c>
      <c r="O16" s="4" t="str">
        <f>_xll.SNL.Clients.Office.Excel.Functions.SPG(M16,"IQ_AVG_DILUT_SHARES_OUT","CY2022")</f>
        <v>#PEND</v>
      </c>
      <c r="P16" s="5" t="str">
        <f>_xll.SNL.Clients.Office.Excel.Functions.SPG(M16, "IQ_DILUT_EPS_NORM", "CY2022")</f>
        <v>#PEND</v>
      </c>
      <c r="Q16" t="e">
        <f t="shared" si="4"/>
        <v>#VALUE!</v>
      </c>
      <c r="R16" t="e">
        <f t="shared" si="5"/>
        <v>#VALUE!</v>
      </c>
    </row>
    <row r="17" spans="1:18" x14ac:dyDescent="0.3">
      <c r="A17" t="s">
        <v>529</v>
      </c>
      <c r="B17" s="4" t="str" cm="1">
        <f t="array" ref="B17">_xll.SNL.Clients.Office.Excel.Functions.SPG(A17, "SP_TOTAL_REV", "CY2023")</f>
        <v>#PEND</v>
      </c>
      <c r="C17" s="4" t="str">
        <f>_xll.SNL.Clients.Office.Excel.Functions.SPG(A17,"IQ_AVG_DILUT_SHARES_OUT","CY2023")</f>
        <v>#PEND</v>
      </c>
      <c r="D17" s="5" t="str">
        <f>_xll.SNL.Clients.Office.Excel.Functions.SPG(A17, "IQ_DILUT_EPS_NORM", "CY2023")</f>
        <v>#PEND</v>
      </c>
      <c r="E17" t="e">
        <f t="shared" si="0"/>
        <v>#VALUE!</v>
      </c>
      <c r="F17" t="e">
        <f t="shared" si="1"/>
        <v>#VALUE!</v>
      </c>
      <c r="G17" t="s">
        <v>529</v>
      </c>
      <c r="H17" s="4" t="str" cm="1">
        <f t="array" ref="H17">_xll.SNL.Clients.Office.Excel.Functions.SPG(G17, "SP_TOTAL_REV", "CY2022")</f>
        <v>#PEND</v>
      </c>
      <c r="I17" s="4" t="str">
        <f>_xll.SNL.Clients.Office.Excel.Functions.SPG(G17,"IQ_AVG_DILUT_SHARES_OUT","CY2022")</f>
        <v>#PEND</v>
      </c>
      <c r="J17" s="5" t="str">
        <f>_xll.SNL.Clients.Office.Excel.Functions.SPG(G17, "IQ_DILUT_EPS_NORM", "CY2022")</f>
        <v>#PEND</v>
      </c>
      <c r="K17" t="e">
        <f t="shared" si="2"/>
        <v>#VALUE!</v>
      </c>
      <c r="L17" t="e">
        <f t="shared" si="3"/>
        <v>#VALUE!</v>
      </c>
      <c r="M17" t="s">
        <v>530</v>
      </c>
      <c r="N17" s="4" t="str" cm="1">
        <f t="array" ref="N17">_xll.SNL.Clients.Office.Excel.Functions.SPG(M17, "SP_TOTAL_REV", "CY2022")</f>
        <v>#PEND</v>
      </c>
      <c r="O17" s="4" t="str">
        <f>_xll.SNL.Clients.Office.Excel.Functions.SPG(M17,"IQ_AVG_DILUT_SHARES_OUT","CY2022")</f>
        <v>#PEND</v>
      </c>
      <c r="P17" s="5" t="str">
        <f>_xll.SNL.Clients.Office.Excel.Functions.SPG(M17, "IQ_DILUT_EPS_NORM", "CY2022")</f>
        <v>#PEND</v>
      </c>
      <c r="Q17" t="e">
        <f t="shared" si="4"/>
        <v>#VALUE!</v>
      </c>
      <c r="R17" t="e">
        <f t="shared" si="5"/>
        <v>#VALUE!</v>
      </c>
    </row>
    <row r="18" spans="1:18" x14ac:dyDescent="0.3">
      <c r="A18" t="s">
        <v>530</v>
      </c>
      <c r="B18" s="4" t="str" cm="1">
        <f t="array" ref="B18">_xll.SNL.Clients.Office.Excel.Functions.SPG(A18, "SP_TOTAL_REV", "CY2023")</f>
        <v>#PEND</v>
      </c>
      <c r="C18" s="4" t="str">
        <f>_xll.SNL.Clients.Office.Excel.Functions.SPG(A18,"IQ_AVG_DILUT_SHARES_OUT","CY2023")</f>
        <v>#PEND</v>
      </c>
      <c r="D18" s="5" t="str">
        <f>_xll.SNL.Clients.Office.Excel.Functions.SPG(A18, "IQ_DILUT_EPS_NORM", "CY2023")</f>
        <v>#PEND</v>
      </c>
      <c r="E18" t="e">
        <f t="shared" si="0"/>
        <v>#VALUE!</v>
      </c>
      <c r="F18" t="e">
        <f t="shared" si="1"/>
        <v>#VALUE!</v>
      </c>
      <c r="G18" t="s">
        <v>530</v>
      </c>
      <c r="H18" s="4" t="str" cm="1">
        <f t="array" ref="H18">_xll.SNL.Clients.Office.Excel.Functions.SPG(G18, "SP_TOTAL_REV", "CY2022")</f>
        <v>#PEND</v>
      </c>
      <c r="I18" s="4" t="str">
        <f>_xll.SNL.Clients.Office.Excel.Functions.SPG(G18,"IQ_AVG_DILUT_SHARES_OUT","CY2022")</f>
        <v>#PEND</v>
      </c>
      <c r="J18" s="5" t="str">
        <f>_xll.SNL.Clients.Office.Excel.Functions.SPG(G18, "IQ_DILUT_EPS_NORM", "CY2022")</f>
        <v>#PEND</v>
      </c>
      <c r="K18" t="e">
        <f t="shared" si="2"/>
        <v>#VALUE!</v>
      </c>
      <c r="L18" t="e">
        <f t="shared" si="3"/>
        <v>#VALUE!</v>
      </c>
      <c r="M18" t="s">
        <v>531</v>
      </c>
      <c r="N18" s="4" t="str" cm="1">
        <f t="array" ref="N18">_xll.SNL.Clients.Office.Excel.Functions.SPG(M18, "SP_TOTAL_REV", "CY2022")</f>
        <v>#PEND</v>
      </c>
      <c r="O18" s="4" t="str">
        <f>_xll.SNL.Clients.Office.Excel.Functions.SPG(M18,"IQ_AVG_DILUT_SHARES_OUT","CY2022")</f>
        <v>#PEND</v>
      </c>
      <c r="P18" s="5" t="str">
        <f>_xll.SNL.Clients.Office.Excel.Functions.SPG(M18, "IQ_DILUT_EPS_NORM", "CY2022")</f>
        <v>#PEND</v>
      </c>
      <c r="Q18" t="e">
        <f t="shared" si="4"/>
        <v>#VALUE!</v>
      </c>
      <c r="R18" t="e">
        <f t="shared" si="5"/>
        <v>#VALUE!</v>
      </c>
    </row>
    <row r="19" spans="1:18" x14ac:dyDescent="0.3">
      <c r="A19" t="s">
        <v>531</v>
      </c>
      <c r="B19" s="4" t="str" cm="1">
        <f t="array" ref="B19">_xll.SNL.Clients.Office.Excel.Functions.SPG(A19, "SP_TOTAL_REV", "CY2023")</f>
        <v>#PEND</v>
      </c>
      <c r="C19" s="4" t="str">
        <f>_xll.SNL.Clients.Office.Excel.Functions.SPG(A19,"IQ_AVG_DILUT_SHARES_OUT","CY2023")</f>
        <v>#PEND</v>
      </c>
      <c r="D19" s="5" t="str">
        <f>_xll.SNL.Clients.Office.Excel.Functions.SPG(A19, "IQ_DILUT_EPS_NORM", "CY2023")</f>
        <v>#PEND</v>
      </c>
      <c r="E19" t="e">
        <f t="shared" si="0"/>
        <v>#VALUE!</v>
      </c>
      <c r="F19" t="e">
        <f t="shared" si="1"/>
        <v>#VALUE!</v>
      </c>
      <c r="G19" t="s">
        <v>531</v>
      </c>
      <c r="H19" s="4" t="str" cm="1">
        <f t="array" ref="H19">_xll.SNL.Clients.Office.Excel.Functions.SPG(G19, "SP_TOTAL_REV", "CY2022")</f>
        <v>#PEND</v>
      </c>
      <c r="I19" s="4" t="str">
        <f>_xll.SNL.Clients.Office.Excel.Functions.SPG(G19,"IQ_AVG_DILUT_SHARES_OUT","CY2022")</f>
        <v>#PEND</v>
      </c>
      <c r="J19" s="5" t="str">
        <f>_xll.SNL.Clients.Office.Excel.Functions.SPG(G19, "IQ_DILUT_EPS_NORM", "CY2022")</f>
        <v>#PEND</v>
      </c>
      <c r="K19" t="e">
        <f t="shared" si="2"/>
        <v>#VALUE!</v>
      </c>
      <c r="L19" t="e">
        <f t="shared" si="3"/>
        <v>#VALUE!</v>
      </c>
      <c r="M19" t="s">
        <v>532</v>
      </c>
      <c r="N19" s="4" t="str" cm="1">
        <f t="array" ref="N19">_xll.SNL.Clients.Office.Excel.Functions.SPG(M19, "SP_TOTAL_REV", "CY2022")</f>
        <v>#PEND</v>
      </c>
      <c r="O19" s="4" t="str">
        <f>_xll.SNL.Clients.Office.Excel.Functions.SPG(M19,"IQ_AVG_DILUT_SHARES_OUT","CY2022")</f>
        <v>#PEND</v>
      </c>
      <c r="P19" s="5" t="str">
        <f>_xll.SNL.Clients.Office.Excel.Functions.SPG(M19, "IQ_DILUT_EPS_NORM", "CY2022")</f>
        <v>#PEND</v>
      </c>
      <c r="Q19" t="e">
        <f t="shared" si="4"/>
        <v>#VALUE!</v>
      </c>
      <c r="R19" t="e">
        <f t="shared" si="5"/>
        <v>#VALUE!</v>
      </c>
    </row>
    <row r="20" spans="1:18" x14ac:dyDescent="0.3">
      <c r="A20" t="s">
        <v>532</v>
      </c>
      <c r="B20" s="4" t="str" cm="1">
        <f t="array" ref="B20">_xll.SNL.Clients.Office.Excel.Functions.SPG(A20, "SP_TOTAL_REV", "CY2023")</f>
        <v>#PEND</v>
      </c>
      <c r="C20" s="4" t="str">
        <f>_xll.SNL.Clients.Office.Excel.Functions.SPG(A20,"IQ_AVG_DILUT_SHARES_OUT","CY2023")</f>
        <v>#PEND</v>
      </c>
      <c r="D20" s="5" t="str">
        <f>_xll.SNL.Clients.Office.Excel.Functions.SPG(A20, "IQ_DILUT_EPS_NORM", "CY2023")</f>
        <v>#PEND</v>
      </c>
      <c r="E20" t="e">
        <f t="shared" si="0"/>
        <v>#VALUE!</v>
      </c>
      <c r="F20" t="e">
        <f t="shared" si="1"/>
        <v>#VALUE!</v>
      </c>
      <c r="G20" t="s">
        <v>532</v>
      </c>
      <c r="H20" s="4" t="str" cm="1">
        <f t="array" ref="H20">_xll.SNL.Clients.Office.Excel.Functions.SPG(G20, "SP_TOTAL_REV", "CY2022")</f>
        <v>#PEND</v>
      </c>
      <c r="I20" s="4" t="str">
        <f>_xll.SNL.Clients.Office.Excel.Functions.SPG(G20,"IQ_AVG_DILUT_SHARES_OUT","CY2022")</f>
        <v>#PEND</v>
      </c>
      <c r="J20" s="5" t="str">
        <f>_xll.SNL.Clients.Office.Excel.Functions.SPG(G20, "IQ_DILUT_EPS_NORM", "CY2022")</f>
        <v>#PEND</v>
      </c>
      <c r="K20" t="e">
        <f t="shared" si="2"/>
        <v>#VALUE!</v>
      </c>
      <c r="L20" t="e">
        <f t="shared" si="3"/>
        <v>#VALUE!</v>
      </c>
      <c r="M20" t="s">
        <v>533</v>
      </c>
      <c r="N20" s="4" t="str" cm="1">
        <f t="array" ref="N20">_xll.SNL.Clients.Office.Excel.Functions.SPG(M20, "SP_TOTAL_REV", "CY2022")</f>
        <v>#PEND</v>
      </c>
      <c r="O20" s="4" t="str">
        <f>_xll.SNL.Clients.Office.Excel.Functions.SPG(M20,"IQ_AVG_DILUT_SHARES_OUT","CY2022")</f>
        <v>#PEND</v>
      </c>
      <c r="P20" s="5" t="str">
        <f>_xll.SNL.Clients.Office.Excel.Functions.SPG(M20, "IQ_DILUT_EPS_NORM", "CY2022")</f>
        <v>#PEND</v>
      </c>
      <c r="Q20" t="e">
        <f t="shared" si="4"/>
        <v>#VALUE!</v>
      </c>
      <c r="R20" t="e">
        <f t="shared" si="5"/>
        <v>#VALUE!</v>
      </c>
    </row>
    <row r="21" spans="1:18" x14ac:dyDescent="0.3">
      <c r="A21" t="s">
        <v>533</v>
      </c>
      <c r="B21" s="4" t="str" cm="1">
        <f t="array" ref="B21">_xll.SNL.Clients.Office.Excel.Functions.SPG(A21, "SP_TOTAL_REV", "CY2023")</f>
        <v>#PEND</v>
      </c>
      <c r="C21" s="4" t="str">
        <f>_xll.SNL.Clients.Office.Excel.Functions.SPG(A21,"IQ_AVG_DILUT_SHARES_OUT","CY2023")</f>
        <v>#PEND</v>
      </c>
      <c r="D21" s="5" t="str">
        <f>_xll.SNL.Clients.Office.Excel.Functions.SPG(A21, "IQ_DILUT_EPS_NORM", "CY2023")</f>
        <v>#PEND</v>
      </c>
      <c r="E21" t="e">
        <f t="shared" si="0"/>
        <v>#VALUE!</v>
      </c>
      <c r="F21" t="e">
        <f t="shared" si="1"/>
        <v>#VALUE!</v>
      </c>
      <c r="G21" t="s">
        <v>533</v>
      </c>
      <c r="H21" s="4" t="str" cm="1">
        <f t="array" ref="H21">_xll.SNL.Clients.Office.Excel.Functions.SPG(G21, "SP_TOTAL_REV", "CY2022")</f>
        <v>#PEND</v>
      </c>
      <c r="I21" s="4" t="str">
        <f>_xll.SNL.Clients.Office.Excel.Functions.SPG(G21,"IQ_AVG_DILUT_SHARES_OUT","CY2022")</f>
        <v>#PEND</v>
      </c>
      <c r="J21" s="5" t="str">
        <f>_xll.SNL.Clients.Office.Excel.Functions.SPG(G21, "IQ_DILUT_EPS_NORM", "CY2022")</f>
        <v>#PEND</v>
      </c>
      <c r="K21" t="e">
        <f t="shared" si="2"/>
        <v>#VALUE!</v>
      </c>
      <c r="L21" t="e">
        <f t="shared" si="3"/>
        <v>#VALUE!</v>
      </c>
      <c r="M21" t="s">
        <v>534</v>
      </c>
      <c r="N21" s="4" t="str" cm="1">
        <f t="array" ref="N21">_xll.SNL.Clients.Office.Excel.Functions.SPG(M21, "SP_TOTAL_REV", "CY2022")</f>
        <v>#PEND</v>
      </c>
      <c r="O21" s="4" t="str">
        <f>_xll.SNL.Clients.Office.Excel.Functions.SPG(M21,"IQ_AVG_DILUT_SHARES_OUT","CY2022")</f>
        <v>#PEND</v>
      </c>
      <c r="P21" s="5" t="str">
        <f>_xll.SNL.Clients.Office.Excel.Functions.SPG(M21, "IQ_DILUT_EPS_NORM", "CY2022")</f>
        <v>#PEND</v>
      </c>
      <c r="Q21" t="e">
        <f t="shared" si="4"/>
        <v>#VALUE!</v>
      </c>
      <c r="R21" t="e">
        <f t="shared" si="5"/>
        <v>#VALUE!</v>
      </c>
    </row>
    <row r="22" spans="1:18" x14ac:dyDescent="0.3">
      <c r="A22" t="s">
        <v>534</v>
      </c>
      <c r="B22" s="4" t="str" cm="1">
        <f t="array" ref="B22">_xll.SNL.Clients.Office.Excel.Functions.SPG(A22, "SP_TOTAL_REV", "CY2023")</f>
        <v>#PEND</v>
      </c>
      <c r="C22" s="4" t="str">
        <f>_xll.SNL.Clients.Office.Excel.Functions.SPG(A22,"IQ_AVG_DILUT_SHARES_OUT","CY2023")</f>
        <v>#PEND</v>
      </c>
      <c r="D22" s="5" t="str">
        <f>_xll.SNL.Clients.Office.Excel.Functions.SPG(A22, "IQ_DILUT_EPS_NORM", "CY2023")</f>
        <v>#PEND</v>
      </c>
      <c r="E22" t="e">
        <f t="shared" si="0"/>
        <v>#VALUE!</v>
      </c>
      <c r="F22" t="e">
        <f t="shared" si="1"/>
        <v>#VALUE!</v>
      </c>
      <c r="G22" t="s">
        <v>534</v>
      </c>
      <c r="H22" s="4" t="str" cm="1">
        <f t="array" ref="H22">_xll.SNL.Clients.Office.Excel.Functions.SPG(G22, "SP_TOTAL_REV", "CY2022")</f>
        <v>#PEND</v>
      </c>
      <c r="I22" s="4" t="str">
        <f>_xll.SNL.Clients.Office.Excel.Functions.SPG(G22,"IQ_AVG_DILUT_SHARES_OUT","CY2022")</f>
        <v>#PEND</v>
      </c>
      <c r="J22" s="5" t="str">
        <f>_xll.SNL.Clients.Office.Excel.Functions.SPG(G22, "IQ_DILUT_EPS_NORM", "CY2022")</f>
        <v>#PEND</v>
      </c>
      <c r="K22" t="e">
        <f t="shared" si="2"/>
        <v>#VALUE!</v>
      </c>
      <c r="L22" t="e">
        <f t="shared" si="3"/>
        <v>#VALUE!</v>
      </c>
      <c r="M22" t="s">
        <v>535</v>
      </c>
      <c r="N22" s="4" t="str" cm="1">
        <f t="array" ref="N22">_xll.SNL.Clients.Office.Excel.Functions.SPG(M22, "SP_TOTAL_REV", "CY2022")</f>
        <v>#PEND</v>
      </c>
      <c r="O22" s="4" t="str">
        <f>_xll.SNL.Clients.Office.Excel.Functions.SPG(M22,"IQ_AVG_DILUT_SHARES_OUT","CY2022")</f>
        <v>#PEND</v>
      </c>
      <c r="P22" s="5" t="str">
        <f>_xll.SNL.Clients.Office.Excel.Functions.SPG(M22, "IQ_DILUT_EPS_NORM", "CY2022")</f>
        <v>#PEND</v>
      </c>
      <c r="Q22" t="e">
        <f t="shared" si="4"/>
        <v>#VALUE!</v>
      </c>
      <c r="R22" t="e">
        <f t="shared" si="5"/>
        <v>#VALUE!</v>
      </c>
    </row>
    <row r="23" spans="1:18" x14ac:dyDescent="0.3">
      <c r="A23" t="s">
        <v>535</v>
      </c>
      <c r="B23" s="4" t="str" cm="1">
        <f t="array" ref="B23">_xll.SNL.Clients.Office.Excel.Functions.SPG(A23, "SP_TOTAL_REV", "CY2023")</f>
        <v>#PEND</v>
      </c>
      <c r="C23" s="4" t="str">
        <f>_xll.SNL.Clients.Office.Excel.Functions.SPG(A23,"IQ_AVG_DILUT_SHARES_OUT","CY2023")</f>
        <v>#PEND</v>
      </c>
      <c r="D23" s="5" t="str">
        <f>_xll.SNL.Clients.Office.Excel.Functions.SPG(A23, "IQ_DILUT_EPS_NORM", "CY2023")</f>
        <v>#PEND</v>
      </c>
      <c r="E23" t="e">
        <f t="shared" si="0"/>
        <v>#VALUE!</v>
      </c>
      <c r="F23" t="e">
        <f t="shared" si="1"/>
        <v>#VALUE!</v>
      </c>
      <c r="G23" t="s">
        <v>535</v>
      </c>
      <c r="H23" s="4" t="str" cm="1">
        <f t="array" ref="H23">_xll.SNL.Clients.Office.Excel.Functions.SPG(G23, "SP_TOTAL_REV", "CY2022")</f>
        <v>#PEND</v>
      </c>
      <c r="I23" s="4" t="str">
        <f>_xll.SNL.Clients.Office.Excel.Functions.SPG(G23,"IQ_AVG_DILUT_SHARES_OUT","CY2022")</f>
        <v>#PEND</v>
      </c>
      <c r="J23" s="5" t="str">
        <f>_xll.SNL.Clients.Office.Excel.Functions.SPG(G23, "IQ_DILUT_EPS_NORM", "CY2022")</f>
        <v>#PEND</v>
      </c>
      <c r="K23" t="e">
        <f t="shared" si="2"/>
        <v>#VALUE!</v>
      </c>
      <c r="L23" t="e">
        <f t="shared" si="3"/>
        <v>#VALUE!</v>
      </c>
      <c r="M23" t="s">
        <v>536</v>
      </c>
      <c r="N23" s="4" t="str" cm="1">
        <f t="array" ref="N23">_xll.SNL.Clients.Office.Excel.Functions.SPG(M23, "SP_TOTAL_REV", "CY2022")</f>
        <v>#PEND</v>
      </c>
      <c r="O23" s="4" t="str">
        <f>_xll.SNL.Clients.Office.Excel.Functions.SPG(M23,"IQ_AVG_DILUT_SHARES_OUT","CY2022")</f>
        <v>#PEND</v>
      </c>
      <c r="P23" s="5" t="str">
        <f>_xll.SNL.Clients.Office.Excel.Functions.SPG(M23, "IQ_DILUT_EPS_NORM", "CY2022")</f>
        <v>#PEND</v>
      </c>
      <c r="Q23" t="e">
        <f t="shared" si="4"/>
        <v>#VALUE!</v>
      </c>
      <c r="R23" t="e">
        <f t="shared" si="5"/>
        <v>#VALUE!</v>
      </c>
    </row>
    <row r="24" spans="1:18" x14ac:dyDescent="0.3">
      <c r="A24" t="s">
        <v>536</v>
      </c>
      <c r="B24" s="4" t="str" cm="1">
        <f t="array" ref="B24">_xll.SNL.Clients.Office.Excel.Functions.SPG(A24, "SP_TOTAL_REV", "CY2023")</f>
        <v>#PEND</v>
      </c>
      <c r="C24" s="4" t="str">
        <f>_xll.SNL.Clients.Office.Excel.Functions.SPG(A24,"IQ_AVG_DILUT_SHARES_OUT","CY2023")</f>
        <v>#PEND</v>
      </c>
      <c r="D24" s="5" t="str">
        <f>_xll.SNL.Clients.Office.Excel.Functions.SPG(A24, "IQ_DILUT_EPS_NORM", "CY2023")</f>
        <v>#PEND</v>
      </c>
      <c r="E24" t="e">
        <f t="shared" si="0"/>
        <v>#VALUE!</v>
      </c>
      <c r="F24" t="e">
        <f t="shared" si="1"/>
        <v>#VALUE!</v>
      </c>
      <c r="G24" t="s">
        <v>536</v>
      </c>
      <c r="H24" s="4" t="str" cm="1">
        <f t="array" ref="H24">_xll.SNL.Clients.Office.Excel.Functions.SPG(G24, "SP_TOTAL_REV", "CY2022")</f>
        <v>#PEND</v>
      </c>
      <c r="I24" s="4" t="str">
        <f>_xll.SNL.Clients.Office.Excel.Functions.SPG(G24,"IQ_AVG_DILUT_SHARES_OUT","CY2022")</f>
        <v>#PEND</v>
      </c>
      <c r="J24" s="5" t="str">
        <f>_xll.SNL.Clients.Office.Excel.Functions.SPG(G24, "IQ_DILUT_EPS_NORM", "CY2022")</f>
        <v>#PEND</v>
      </c>
      <c r="K24" t="e">
        <f t="shared" si="2"/>
        <v>#VALUE!</v>
      </c>
      <c r="L24" t="e">
        <f t="shared" si="3"/>
        <v>#VALUE!</v>
      </c>
      <c r="M24" t="s">
        <v>537</v>
      </c>
      <c r="N24" s="4" t="str" cm="1">
        <f t="array" ref="N24">_xll.SNL.Clients.Office.Excel.Functions.SPG(M24, "SP_TOTAL_REV", "CY2022")</f>
        <v>#PEND</v>
      </c>
      <c r="O24" s="4" t="str">
        <f>_xll.SNL.Clients.Office.Excel.Functions.SPG(M24,"IQ_AVG_DILUT_SHARES_OUT","CY2022")</f>
        <v>#PEND</v>
      </c>
      <c r="P24" s="5" t="str">
        <f>_xll.SNL.Clients.Office.Excel.Functions.SPG(M24, "IQ_DILUT_EPS_NORM", "CY2022")</f>
        <v>#PEND</v>
      </c>
      <c r="Q24" t="e">
        <f t="shared" si="4"/>
        <v>#VALUE!</v>
      </c>
      <c r="R24" t="e">
        <f t="shared" si="5"/>
        <v>#VALUE!</v>
      </c>
    </row>
    <row r="25" spans="1:18" x14ac:dyDescent="0.3">
      <c r="A25" t="s">
        <v>537</v>
      </c>
      <c r="B25" s="4" t="str" cm="1">
        <f t="array" ref="B25">_xll.SNL.Clients.Office.Excel.Functions.SPG(A25, "SP_TOTAL_REV", "CY2023")</f>
        <v>#PEND</v>
      </c>
      <c r="C25" s="4" t="str">
        <f>_xll.SNL.Clients.Office.Excel.Functions.SPG(A25,"IQ_AVG_DILUT_SHARES_OUT","CY2023")</f>
        <v>#PEND</v>
      </c>
      <c r="D25" s="5" t="str">
        <f>_xll.SNL.Clients.Office.Excel.Functions.SPG(A25, "IQ_DILUT_EPS_NORM", "CY2023")</f>
        <v>#PEND</v>
      </c>
      <c r="E25" t="e">
        <f t="shared" si="0"/>
        <v>#VALUE!</v>
      </c>
      <c r="F25" t="e">
        <f t="shared" si="1"/>
        <v>#VALUE!</v>
      </c>
      <c r="G25" t="s">
        <v>537</v>
      </c>
      <c r="H25" s="4" t="str" cm="1">
        <f t="array" ref="H25">_xll.SNL.Clients.Office.Excel.Functions.SPG(G25, "SP_TOTAL_REV", "CY2022")</f>
        <v>#PEND</v>
      </c>
      <c r="I25" s="4" t="str">
        <f>_xll.SNL.Clients.Office.Excel.Functions.SPG(G25,"IQ_AVG_DILUT_SHARES_OUT","CY2022")</f>
        <v>#PEND</v>
      </c>
      <c r="J25" s="5" t="str">
        <f>_xll.SNL.Clients.Office.Excel.Functions.SPG(G25, "IQ_DILUT_EPS_NORM", "CY2022")</f>
        <v>#PEND</v>
      </c>
      <c r="K25" t="e">
        <f t="shared" si="2"/>
        <v>#VALUE!</v>
      </c>
      <c r="L25" t="e">
        <f t="shared" si="3"/>
        <v>#VALUE!</v>
      </c>
      <c r="M25" t="s">
        <v>538</v>
      </c>
      <c r="N25" s="4" t="str" cm="1">
        <f t="array" ref="N25">_xll.SNL.Clients.Office.Excel.Functions.SPG(M25, "SP_TOTAL_REV", "CY2022")</f>
        <v>#PEND</v>
      </c>
      <c r="O25" s="4" t="str">
        <f>_xll.SNL.Clients.Office.Excel.Functions.SPG(M25,"IQ_AVG_DILUT_SHARES_OUT","CY2022")</f>
        <v>#PEND</v>
      </c>
      <c r="P25" s="5" t="str">
        <f>_xll.SNL.Clients.Office.Excel.Functions.SPG(M25, "IQ_DILUT_EPS_NORM", "CY2022")</f>
        <v>#PEND</v>
      </c>
      <c r="Q25" t="e">
        <f t="shared" si="4"/>
        <v>#VALUE!</v>
      </c>
      <c r="R25" t="e">
        <f t="shared" si="5"/>
        <v>#VALUE!</v>
      </c>
    </row>
    <row r="26" spans="1:18" x14ac:dyDescent="0.3">
      <c r="A26" t="s">
        <v>538</v>
      </c>
      <c r="B26" s="4" t="str" cm="1">
        <f t="array" ref="B26">_xll.SNL.Clients.Office.Excel.Functions.SPG(A26, "SP_TOTAL_REV", "CY2023")</f>
        <v>#PEND</v>
      </c>
      <c r="C26" s="4" t="str">
        <f>_xll.SNL.Clients.Office.Excel.Functions.SPG(A26,"IQ_AVG_DILUT_SHARES_OUT","CY2023")</f>
        <v>#PEND</v>
      </c>
      <c r="D26" s="5" t="str">
        <f>_xll.SNL.Clients.Office.Excel.Functions.SPG(A26, "IQ_DILUT_EPS_NORM", "CY2023")</f>
        <v>#PEND</v>
      </c>
      <c r="E26" t="e">
        <f t="shared" si="0"/>
        <v>#VALUE!</v>
      </c>
      <c r="F26" t="e">
        <f t="shared" si="1"/>
        <v>#VALUE!</v>
      </c>
      <c r="G26" t="s">
        <v>538</v>
      </c>
      <c r="H26" s="4" t="str" cm="1">
        <f t="array" ref="H26">_xll.SNL.Clients.Office.Excel.Functions.SPG(G26, "SP_TOTAL_REV", "CY2022")</f>
        <v>#PEND</v>
      </c>
      <c r="I26" s="4" t="str">
        <f>_xll.SNL.Clients.Office.Excel.Functions.SPG(G26,"IQ_AVG_DILUT_SHARES_OUT","CY2022")</f>
        <v>#PEND</v>
      </c>
      <c r="J26" s="5" t="str">
        <f>_xll.SNL.Clients.Office.Excel.Functions.SPG(G26, "IQ_DILUT_EPS_NORM", "CY2022")</f>
        <v>#PEND</v>
      </c>
      <c r="K26" t="e">
        <f t="shared" si="2"/>
        <v>#VALUE!</v>
      </c>
      <c r="L26" t="e">
        <f t="shared" si="3"/>
        <v>#VALUE!</v>
      </c>
      <c r="M26" t="s">
        <v>539</v>
      </c>
      <c r="N26" s="4" t="str" cm="1">
        <f t="array" ref="N26">_xll.SNL.Clients.Office.Excel.Functions.SPG(M26, "SP_TOTAL_REV", "CY2022")</f>
        <v>#PEND</v>
      </c>
      <c r="O26" s="4" t="str">
        <f>_xll.SNL.Clients.Office.Excel.Functions.SPG(M26,"IQ_AVG_DILUT_SHARES_OUT","CY2022")</f>
        <v>#PEND</v>
      </c>
      <c r="P26" s="5" t="str">
        <f>_xll.SNL.Clients.Office.Excel.Functions.SPG(M26, "IQ_DILUT_EPS_NORM", "CY2022")</f>
        <v>#PEND</v>
      </c>
      <c r="Q26" t="e">
        <f t="shared" si="4"/>
        <v>#VALUE!</v>
      </c>
      <c r="R26" t="e">
        <f t="shared" si="5"/>
        <v>#VALUE!</v>
      </c>
    </row>
    <row r="27" spans="1:18" x14ac:dyDescent="0.3">
      <c r="A27" t="s">
        <v>539</v>
      </c>
      <c r="B27" s="4" t="str" cm="1">
        <f t="array" ref="B27">_xll.SNL.Clients.Office.Excel.Functions.SPG(A27, "SP_TOTAL_REV", "CY2023")</f>
        <v>#PEND</v>
      </c>
      <c r="C27" s="4" t="str">
        <f>_xll.SNL.Clients.Office.Excel.Functions.SPG(A27,"IQ_AVG_DILUT_SHARES_OUT","CY2023")</f>
        <v>#PEND</v>
      </c>
      <c r="D27" s="5" t="str">
        <f>_xll.SNL.Clients.Office.Excel.Functions.SPG(A27, "IQ_DILUT_EPS_NORM", "CY2023")</f>
        <v>#PEND</v>
      </c>
      <c r="E27" t="e">
        <f t="shared" si="0"/>
        <v>#VALUE!</v>
      </c>
      <c r="F27" t="e">
        <f t="shared" si="1"/>
        <v>#VALUE!</v>
      </c>
      <c r="G27" t="s">
        <v>539</v>
      </c>
      <c r="H27" s="4" t="str" cm="1">
        <f t="array" ref="H27">_xll.SNL.Clients.Office.Excel.Functions.SPG(G27, "SP_TOTAL_REV", "CY2022")</f>
        <v>#PEND</v>
      </c>
      <c r="I27" s="4" t="str">
        <f>_xll.SNL.Clients.Office.Excel.Functions.SPG(G27,"IQ_AVG_DILUT_SHARES_OUT","CY2022")</f>
        <v>#PEND</v>
      </c>
      <c r="J27" s="5" t="str">
        <f>_xll.SNL.Clients.Office.Excel.Functions.SPG(G27, "IQ_DILUT_EPS_NORM", "CY2022")</f>
        <v>#PEND</v>
      </c>
      <c r="K27" t="e">
        <f t="shared" si="2"/>
        <v>#VALUE!</v>
      </c>
      <c r="L27" t="e">
        <f t="shared" si="3"/>
        <v>#VALUE!</v>
      </c>
      <c r="M27" t="s">
        <v>540</v>
      </c>
      <c r="N27" s="4" t="str" cm="1">
        <f t="array" ref="N27">_xll.SNL.Clients.Office.Excel.Functions.SPG(M27, "SP_TOTAL_REV", "CY2022")</f>
        <v>#PEND</v>
      </c>
      <c r="O27" s="4" t="str">
        <f>_xll.SNL.Clients.Office.Excel.Functions.SPG(M27,"IQ_AVG_DILUT_SHARES_OUT","CY2022")</f>
        <v>#PEND</v>
      </c>
      <c r="P27" s="5" t="str">
        <f>_xll.SNL.Clients.Office.Excel.Functions.SPG(M27, "IQ_DILUT_EPS_NORM", "CY2022")</f>
        <v>#PEND</v>
      </c>
      <c r="Q27" t="e">
        <f t="shared" si="4"/>
        <v>#VALUE!</v>
      </c>
      <c r="R27" t="e">
        <f t="shared" si="5"/>
        <v>#VALUE!</v>
      </c>
    </row>
    <row r="28" spans="1:18" x14ac:dyDescent="0.3">
      <c r="A28" t="s">
        <v>540</v>
      </c>
      <c r="B28" s="4" t="str" cm="1">
        <f t="array" ref="B28">_xll.SNL.Clients.Office.Excel.Functions.SPG(A28, "SP_TOTAL_REV", "CY2023")</f>
        <v>#PEND</v>
      </c>
      <c r="C28" s="4" t="str">
        <f>_xll.SNL.Clients.Office.Excel.Functions.SPG(A28,"IQ_AVG_DILUT_SHARES_OUT","CY2023")</f>
        <v>#PEND</v>
      </c>
      <c r="D28" s="5" t="str">
        <f>_xll.SNL.Clients.Office.Excel.Functions.SPG(A28, "IQ_DILUT_EPS_NORM", "CY2023")</f>
        <v>#PEND</v>
      </c>
      <c r="E28" t="e">
        <f t="shared" si="0"/>
        <v>#VALUE!</v>
      </c>
      <c r="F28" t="e">
        <f t="shared" si="1"/>
        <v>#VALUE!</v>
      </c>
      <c r="G28" t="s">
        <v>540</v>
      </c>
      <c r="H28" s="4" t="str" cm="1">
        <f t="array" ref="H28">_xll.SNL.Clients.Office.Excel.Functions.SPG(G28, "SP_TOTAL_REV", "CY2022")</f>
        <v>#PEND</v>
      </c>
      <c r="I28" s="4" t="str">
        <f>_xll.SNL.Clients.Office.Excel.Functions.SPG(G28,"IQ_AVG_DILUT_SHARES_OUT","CY2022")</f>
        <v>#PEND</v>
      </c>
      <c r="J28" s="5" t="str">
        <f>_xll.SNL.Clients.Office.Excel.Functions.SPG(G28, "IQ_DILUT_EPS_NORM", "CY2022")</f>
        <v>#PEND</v>
      </c>
      <c r="K28" t="e">
        <f t="shared" si="2"/>
        <v>#VALUE!</v>
      </c>
      <c r="L28" t="e">
        <f t="shared" si="3"/>
        <v>#VALUE!</v>
      </c>
      <c r="M28" t="s">
        <v>541</v>
      </c>
      <c r="N28" s="4" t="str" cm="1">
        <f t="array" ref="N28">_xll.SNL.Clients.Office.Excel.Functions.SPG(M28, "SP_TOTAL_REV", "CY2022")</f>
        <v>#PEND</v>
      </c>
      <c r="O28" s="4" t="str">
        <f>_xll.SNL.Clients.Office.Excel.Functions.SPG(M28,"IQ_AVG_DILUT_SHARES_OUT","CY2022")</f>
        <v>#PEND</v>
      </c>
      <c r="P28" s="5" t="str">
        <f>_xll.SNL.Clients.Office.Excel.Functions.SPG(M28, "IQ_DILUT_EPS_NORM", "CY2022")</f>
        <v>#PEND</v>
      </c>
      <c r="Q28" t="e">
        <f t="shared" si="4"/>
        <v>#VALUE!</v>
      </c>
      <c r="R28" t="e">
        <f t="shared" si="5"/>
        <v>#VALUE!</v>
      </c>
    </row>
    <row r="29" spans="1:18" x14ac:dyDescent="0.3">
      <c r="A29" t="s">
        <v>541</v>
      </c>
      <c r="B29" s="4" t="str" cm="1">
        <f t="array" ref="B29">_xll.SNL.Clients.Office.Excel.Functions.SPG(A29, "SP_TOTAL_REV", "CY2023")</f>
        <v>#PEND</v>
      </c>
      <c r="C29" s="4" t="str">
        <f>_xll.SNL.Clients.Office.Excel.Functions.SPG(A29,"IQ_AVG_DILUT_SHARES_OUT","CY2023")</f>
        <v>#PEND</v>
      </c>
      <c r="D29" s="5" t="str">
        <f>_xll.SNL.Clients.Office.Excel.Functions.SPG(A29, "IQ_DILUT_EPS_NORM", "CY2023")</f>
        <v>#PEND</v>
      </c>
      <c r="E29" t="e">
        <f t="shared" si="0"/>
        <v>#VALUE!</v>
      </c>
      <c r="F29" t="e">
        <f t="shared" si="1"/>
        <v>#VALUE!</v>
      </c>
      <c r="G29" t="s">
        <v>541</v>
      </c>
      <c r="H29" s="4" t="str" cm="1">
        <f t="array" ref="H29">_xll.SNL.Clients.Office.Excel.Functions.SPG(G29, "SP_TOTAL_REV", "CY2022")</f>
        <v>#PEND</v>
      </c>
      <c r="I29" s="4" t="str">
        <f>_xll.SNL.Clients.Office.Excel.Functions.SPG(G29,"IQ_AVG_DILUT_SHARES_OUT","CY2022")</f>
        <v>#PEND</v>
      </c>
      <c r="J29" s="5" t="str">
        <f>_xll.SNL.Clients.Office.Excel.Functions.SPG(G29, "IQ_DILUT_EPS_NORM", "CY2022")</f>
        <v>#PEND</v>
      </c>
      <c r="K29" t="e">
        <f t="shared" si="2"/>
        <v>#VALUE!</v>
      </c>
      <c r="L29" t="e">
        <f t="shared" si="3"/>
        <v>#VALUE!</v>
      </c>
      <c r="M29" t="s">
        <v>542</v>
      </c>
      <c r="N29" s="4" t="str" cm="1">
        <f t="array" ref="N29">_xll.SNL.Clients.Office.Excel.Functions.SPG(M29, "SP_TOTAL_REV", "CY2022")</f>
        <v>#PEND</v>
      </c>
      <c r="O29" s="4" t="str">
        <f>_xll.SNL.Clients.Office.Excel.Functions.SPG(M29,"IQ_AVG_DILUT_SHARES_OUT","CY2022")</f>
        <v>#PEND</v>
      </c>
      <c r="P29" s="5" t="str">
        <f>_xll.SNL.Clients.Office.Excel.Functions.SPG(M29, "IQ_DILUT_EPS_NORM", "CY2022")</f>
        <v>#PEND</v>
      </c>
      <c r="Q29" t="e">
        <f t="shared" si="4"/>
        <v>#VALUE!</v>
      </c>
      <c r="R29" t="e">
        <f t="shared" si="5"/>
        <v>#VALUE!</v>
      </c>
    </row>
    <row r="30" spans="1:18" x14ac:dyDescent="0.3">
      <c r="A30" t="s">
        <v>542</v>
      </c>
      <c r="B30" s="4" t="str" cm="1">
        <f t="array" ref="B30">_xll.SNL.Clients.Office.Excel.Functions.SPG(A30, "SP_TOTAL_REV", "CY2023")</f>
        <v>#PEND</v>
      </c>
      <c r="C30" s="4" t="str">
        <f>_xll.SNL.Clients.Office.Excel.Functions.SPG(A30,"IQ_AVG_DILUT_SHARES_OUT","CY2023")</f>
        <v>#PEND</v>
      </c>
      <c r="D30" s="5" t="str">
        <f>_xll.SNL.Clients.Office.Excel.Functions.SPG(A30, "IQ_DILUT_EPS_NORM", "CY2023")</f>
        <v>#PEND</v>
      </c>
      <c r="E30" t="e">
        <f t="shared" si="0"/>
        <v>#VALUE!</v>
      </c>
      <c r="F30" t="e">
        <f t="shared" si="1"/>
        <v>#VALUE!</v>
      </c>
      <c r="G30" t="s">
        <v>542</v>
      </c>
      <c r="H30" s="4" t="str" cm="1">
        <f t="array" ref="H30">_xll.SNL.Clients.Office.Excel.Functions.SPG(G30, "SP_TOTAL_REV", "CY2022")</f>
        <v>#PEND</v>
      </c>
      <c r="I30" s="4" t="str">
        <f>_xll.SNL.Clients.Office.Excel.Functions.SPG(G30,"IQ_AVG_DILUT_SHARES_OUT","CY2022")</f>
        <v>#PEND</v>
      </c>
      <c r="J30" s="5" t="str">
        <f>_xll.SNL.Clients.Office.Excel.Functions.SPG(G30, "IQ_DILUT_EPS_NORM", "CY2022")</f>
        <v>#PEND</v>
      </c>
      <c r="K30" t="e">
        <f t="shared" si="2"/>
        <v>#VALUE!</v>
      </c>
      <c r="L30" t="e">
        <f t="shared" si="3"/>
        <v>#VALUE!</v>
      </c>
      <c r="M30" t="s">
        <v>543</v>
      </c>
      <c r="N30" s="4" t="str" cm="1">
        <f t="array" ref="N30">_xll.SNL.Clients.Office.Excel.Functions.SPG(M30, "SP_TOTAL_REV", "CY2022")</f>
        <v>#PEND</v>
      </c>
      <c r="O30" s="4" t="str">
        <f>_xll.SNL.Clients.Office.Excel.Functions.SPG(M30,"IQ_AVG_DILUT_SHARES_OUT","CY2022")</f>
        <v>#PEND</v>
      </c>
      <c r="P30" s="5" t="str">
        <f>_xll.SNL.Clients.Office.Excel.Functions.SPG(M30, "IQ_DILUT_EPS_NORM", "CY2022")</f>
        <v>#PEND</v>
      </c>
      <c r="Q30" t="e">
        <f t="shared" si="4"/>
        <v>#VALUE!</v>
      </c>
      <c r="R30" t="e">
        <f t="shared" si="5"/>
        <v>#VALUE!</v>
      </c>
    </row>
    <row r="31" spans="1:18" x14ac:dyDescent="0.3">
      <c r="A31" t="s">
        <v>543</v>
      </c>
      <c r="B31" s="4" t="str" cm="1">
        <f t="array" ref="B31">_xll.SNL.Clients.Office.Excel.Functions.SPG(A31, "SP_TOTAL_REV", "CY2023")</f>
        <v>#PEND</v>
      </c>
      <c r="C31" s="4" t="str">
        <f>_xll.SNL.Clients.Office.Excel.Functions.SPG(A31,"IQ_AVG_DILUT_SHARES_OUT","CY2023")</f>
        <v>#PEND</v>
      </c>
      <c r="D31" s="5" t="str">
        <f>_xll.SNL.Clients.Office.Excel.Functions.SPG(A31, "IQ_DILUT_EPS_NORM", "CY2023")</f>
        <v>#PEND</v>
      </c>
      <c r="E31" t="e">
        <f t="shared" si="0"/>
        <v>#VALUE!</v>
      </c>
      <c r="F31" t="e">
        <f t="shared" si="1"/>
        <v>#VALUE!</v>
      </c>
      <c r="G31" t="s">
        <v>543</v>
      </c>
      <c r="H31" s="4" t="str" cm="1">
        <f t="array" ref="H31">_xll.SNL.Clients.Office.Excel.Functions.SPG(G31, "SP_TOTAL_REV", "CY2022")</f>
        <v>#PEND</v>
      </c>
      <c r="I31" s="4" t="str">
        <f>_xll.SNL.Clients.Office.Excel.Functions.SPG(G31,"IQ_AVG_DILUT_SHARES_OUT","CY2022")</f>
        <v>#PEND</v>
      </c>
      <c r="J31" s="5" t="str">
        <f>_xll.SNL.Clients.Office.Excel.Functions.SPG(G31, "IQ_DILUT_EPS_NORM", "CY2022")</f>
        <v>#PEND</v>
      </c>
      <c r="K31" t="e">
        <f t="shared" si="2"/>
        <v>#VALUE!</v>
      </c>
      <c r="L31" t="e">
        <f t="shared" si="3"/>
        <v>#VALUE!</v>
      </c>
      <c r="M31" t="s">
        <v>544</v>
      </c>
      <c r="N31" s="4" t="str" cm="1">
        <f t="array" ref="N31">_xll.SNL.Clients.Office.Excel.Functions.SPG(M31, "SP_TOTAL_REV", "CY2022")</f>
        <v>#PEND</v>
      </c>
      <c r="O31" s="4" t="str">
        <f>_xll.SNL.Clients.Office.Excel.Functions.SPG(M31,"IQ_AVG_DILUT_SHARES_OUT","CY2022")</f>
        <v>#PEND</v>
      </c>
      <c r="P31" s="5" t="str">
        <f>_xll.SNL.Clients.Office.Excel.Functions.SPG(M31, "IQ_DILUT_EPS_NORM", "CY2022")</f>
        <v>#PEND</v>
      </c>
      <c r="Q31" t="e">
        <f t="shared" si="4"/>
        <v>#VALUE!</v>
      </c>
      <c r="R31" t="e">
        <f t="shared" si="5"/>
        <v>#VALUE!</v>
      </c>
    </row>
    <row r="32" spans="1:18" x14ac:dyDescent="0.3">
      <c r="A32" t="s">
        <v>544</v>
      </c>
      <c r="B32" s="4" t="str" cm="1">
        <f t="array" ref="B32">_xll.SNL.Clients.Office.Excel.Functions.SPG(A32, "SP_TOTAL_REV", "CY2023")</f>
        <v>#PEND</v>
      </c>
      <c r="C32" s="4" t="str">
        <f>_xll.SNL.Clients.Office.Excel.Functions.SPG(A32,"IQ_AVG_DILUT_SHARES_OUT","CY2023")</f>
        <v>#PEND</v>
      </c>
      <c r="D32" s="5" t="str">
        <f>_xll.SNL.Clients.Office.Excel.Functions.SPG(A32, "IQ_DILUT_EPS_NORM", "CY2023")</f>
        <v>#PEND</v>
      </c>
      <c r="E32" t="e">
        <f t="shared" si="0"/>
        <v>#VALUE!</v>
      </c>
      <c r="F32" t="e">
        <f t="shared" si="1"/>
        <v>#VALUE!</v>
      </c>
      <c r="G32" t="s">
        <v>544</v>
      </c>
      <c r="H32" s="4" t="str" cm="1">
        <f t="array" ref="H32">_xll.SNL.Clients.Office.Excel.Functions.SPG(G32, "SP_TOTAL_REV", "CY2022")</f>
        <v>#PEND</v>
      </c>
      <c r="I32" s="4" t="str">
        <f>_xll.SNL.Clients.Office.Excel.Functions.SPG(G32,"IQ_AVG_DILUT_SHARES_OUT","CY2022")</f>
        <v>#PEND</v>
      </c>
      <c r="J32" s="5" t="str">
        <f>_xll.SNL.Clients.Office.Excel.Functions.SPG(G32, "IQ_DILUT_EPS_NORM", "CY2022")</f>
        <v>#PEND</v>
      </c>
      <c r="K32" t="e">
        <f t="shared" si="2"/>
        <v>#VALUE!</v>
      </c>
      <c r="L32" t="e">
        <f t="shared" si="3"/>
        <v>#VALUE!</v>
      </c>
      <c r="M32" t="s">
        <v>545</v>
      </c>
      <c r="N32" s="4" t="str" cm="1">
        <f t="array" ref="N32">_xll.SNL.Clients.Office.Excel.Functions.SPG(M32, "SP_TOTAL_REV", "CY2022")</f>
        <v>#PEND</v>
      </c>
      <c r="O32" s="4" t="str">
        <f>_xll.SNL.Clients.Office.Excel.Functions.SPG(M32,"IQ_AVG_DILUT_SHARES_OUT","CY2022")</f>
        <v>#PEND</v>
      </c>
      <c r="P32" s="5" t="str">
        <f>_xll.SNL.Clients.Office.Excel.Functions.SPG(M32, "IQ_DILUT_EPS_NORM", "CY2022")</f>
        <v>#PEND</v>
      </c>
      <c r="Q32" t="e">
        <f t="shared" si="4"/>
        <v>#VALUE!</v>
      </c>
      <c r="R32" t="e">
        <f t="shared" si="5"/>
        <v>#VALUE!</v>
      </c>
    </row>
    <row r="33" spans="1:18" x14ac:dyDescent="0.3">
      <c r="A33" t="s">
        <v>545</v>
      </c>
      <c r="B33" s="4" t="str" cm="1">
        <f t="array" ref="B33">_xll.SNL.Clients.Office.Excel.Functions.SPG(A33, "SP_TOTAL_REV", "CY2023")</f>
        <v>#PEND</v>
      </c>
      <c r="C33" s="4" t="str">
        <f>_xll.SNL.Clients.Office.Excel.Functions.SPG(A33,"IQ_AVG_DILUT_SHARES_OUT","CY2023")</f>
        <v>#PEND</v>
      </c>
      <c r="D33" s="5" t="str">
        <f>_xll.SNL.Clients.Office.Excel.Functions.SPG(A33, "IQ_DILUT_EPS_NORM", "CY2023")</f>
        <v>#PEND</v>
      </c>
      <c r="E33" t="e">
        <f t="shared" si="0"/>
        <v>#VALUE!</v>
      </c>
      <c r="F33" t="e">
        <f t="shared" si="1"/>
        <v>#VALUE!</v>
      </c>
      <c r="G33" t="s">
        <v>545</v>
      </c>
      <c r="H33" s="4" t="str" cm="1">
        <f t="array" ref="H33">_xll.SNL.Clients.Office.Excel.Functions.SPG(G33, "SP_TOTAL_REV", "CY2022")</f>
        <v>#PEND</v>
      </c>
      <c r="I33" s="4" t="str">
        <f>_xll.SNL.Clients.Office.Excel.Functions.SPG(G33,"IQ_AVG_DILUT_SHARES_OUT","CY2022")</f>
        <v>#PEND</v>
      </c>
      <c r="J33" s="5" t="str">
        <f>_xll.SNL.Clients.Office.Excel.Functions.SPG(G33, "IQ_DILUT_EPS_NORM", "CY2022")</f>
        <v>#PEND</v>
      </c>
      <c r="K33" t="e">
        <f t="shared" si="2"/>
        <v>#VALUE!</v>
      </c>
      <c r="L33" t="e">
        <f t="shared" si="3"/>
        <v>#VALUE!</v>
      </c>
      <c r="M33" t="s">
        <v>546</v>
      </c>
      <c r="N33" s="4" t="str" cm="1">
        <f t="array" ref="N33">_xll.SNL.Clients.Office.Excel.Functions.SPG(M33, "SP_TOTAL_REV", "CY2022")</f>
        <v>#PEND</v>
      </c>
      <c r="O33" s="4" t="str">
        <f>_xll.SNL.Clients.Office.Excel.Functions.SPG(M33,"IQ_AVG_DILUT_SHARES_OUT","CY2022")</f>
        <v>#PEND</v>
      </c>
      <c r="P33" s="5" t="str">
        <f>_xll.SNL.Clients.Office.Excel.Functions.SPG(M33, "IQ_DILUT_EPS_NORM", "CY2022")</f>
        <v>#PEND</v>
      </c>
      <c r="Q33" t="e">
        <f t="shared" si="4"/>
        <v>#VALUE!</v>
      </c>
      <c r="R33" t="e">
        <f t="shared" si="5"/>
        <v>#VALUE!</v>
      </c>
    </row>
    <row r="34" spans="1:18" x14ac:dyDescent="0.3">
      <c r="A34" t="s">
        <v>546</v>
      </c>
      <c r="B34" s="4" t="str" cm="1">
        <f t="array" ref="B34">_xll.SNL.Clients.Office.Excel.Functions.SPG(A34, "SP_TOTAL_REV", "CY2023")</f>
        <v>#PEND</v>
      </c>
      <c r="C34" s="4" t="str">
        <f>_xll.SNL.Clients.Office.Excel.Functions.SPG(A34,"IQ_AVG_DILUT_SHARES_OUT","CY2023")</f>
        <v>#PEND</v>
      </c>
      <c r="D34" s="5" t="str">
        <f>_xll.SNL.Clients.Office.Excel.Functions.SPG(A34, "IQ_DILUT_EPS_NORM", "CY2023")</f>
        <v>#PEND</v>
      </c>
      <c r="E34" t="e">
        <f t="shared" si="0"/>
        <v>#VALUE!</v>
      </c>
      <c r="F34" t="e">
        <f t="shared" si="1"/>
        <v>#VALUE!</v>
      </c>
      <c r="G34" t="s">
        <v>546</v>
      </c>
      <c r="H34" s="4" t="str" cm="1">
        <f t="array" ref="H34">_xll.SNL.Clients.Office.Excel.Functions.SPG(G34, "SP_TOTAL_REV", "CY2022")</f>
        <v>#PEND</v>
      </c>
      <c r="I34" s="4" t="str">
        <f>_xll.SNL.Clients.Office.Excel.Functions.SPG(G34,"IQ_AVG_DILUT_SHARES_OUT","CY2022")</f>
        <v>#PEND</v>
      </c>
      <c r="J34" s="5" t="str">
        <f>_xll.SNL.Clients.Office.Excel.Functions.SPG(G34, "IQ_DILUT_EPS_NORM", "CY2022")</f>
        <v>#PEND</v>
      </c>
      <c r="K34" t="e">
        <f t="shared" si="2"/>
        <v>#VALUE!</v>
      </c>
      <c r="L34" t="e">
        <f t="shared" si="3"/>
        <v>#VALUE!</v>
      </c>
      <c r="M34" t="s">
        <v>547</v>
      </c>
      <c r="N34" s="4" t="str" cm="1">
        <f t="array" ref="N34">_xll.SNL.Clients.Office.Excel.Functions.SPG(M34, "SP_TOTAL_REV", "CY2022")</f>
        <v>#PEND</v>
      </c>
      <c r="O34" s="4" t="str">
        <f>_xll.SNL.Clients.Office.Excel.Functions.SPG(M34,"IQ_AVG_DILUT_SHARES_OUT","CY2022")</f>
        <v>#PEND</v>
      </c>
      <c r="P34" s="5" t="str">
        <f>_xll.SNL.Clients.Office.Excel.Functions.SPG(M34, "IQ_DILUT_EPS_NORM", "CY2022")</f>
        <v>#PEND</v>
      </c>
      <c r="Q34" t="e">
        <f t="shared" si="4"/>
        <v>#VALUE!</v>
      </c>
      <c r="R34" t="e">
        <f t="shared" si="5"/>
        <v>#VALUE!</v>
      </c>
    </row>
    <row r="35" spans="1:18" x14ac:dyDescent="0.3">
      <c r="A35" t="s">
        <v>547</v>
      </c>
      <c r="B35" s="4" t="str" cm="1">
        <f t="array" ref="B35">_xll.SNL.Clients.Office.Excel.Functions.SPG(A35, "SP_TOTAL_REV", "CY2023")</f>
        <v>#PEND</v>
      </c>
      <c r="C35" s="4" t="str">
        <f>_xll.SNL.Clients.Office.Excel.Functions.SPG(A35,"IQ_AVG_DILUT_SHARES_OUT","CY2023")</f>
        <v>#PEND</v>
      </c>
      <c r="D35" s="5" t="str">
        <f>_xll.SNL.Clients.Office.Excel.Functions.SPG(A35, "IQ_DILUT_EPS_NORM", "CY2023")</f>
        <v>#PEND</v>
      </c>
      <c r="E35" t="e">
        <f t="shared" si="0"/>
        <v>#VALUE!</v>
      </c>
      <c r="F35" t="e">
        <f t="shared" si="1"/>
        <v>#VALUE!</v>
      </c>
      <c r="G35" t="s">
        <v>547</v>
      </c>
      <c r="H35" s="4" t="str" cm="1">
        <f t="array" ref="H35">_xll.SNL.Clients.Office.Excel.Functions.SPG(G35, "SP_TOTAL_REV", "CY2022")</f>
        <v>#PEND</v>
      </c>
      <c r="I35" s="4" t="str">
        <f>_xll.SNL.Clients.Office.Excel.Functions.SPG(G35,"IQ_AVG_DILUT_SHARES_OUT","CY2022")</f>
        <v>#PEND</v>
      </c>
      <c r="J35" s="5" t="str">
        <f>_xll.SNL.Clients.Office.Excel.Functions.SPG(G35, "IQ_DILUT_EPS_NORM", "CY2022")</f>
        <v>#PEND</v>
      </c>
      <c r="K35" t="e">
        <f t="shared" si="2"/>
        <v>#VALUE!</v>
      </c>
      <c r="L35" t="e">
        <f t="shared" si="3"/>
        <v>#VALUE!</v>
      </c>
      <c r="M35" t="s">
        <v>548</v>
      </c>
      <c r="N35" s="4" t="str" cm="1">
        <f t="array" ref="N35">_xll.SNL.Clients.Office.Excel.Functions.SPG(M35, "SP_TOTAL_REV", "CY2022")</f>
        <v>#PEND</v>
      </c>
      <c r="O35" s="4" t="str">
        <f>_xll.SNL.Clients.Office.Excel.Functions.SPG(M35,"IQ_AVG_DILUT_SHARES_OUT","CY2022")</f>
        <v>#PEND</v>
      </c>
      <c r="P35" s="5" t="str">
        <f>_xll.SNL.Clients.Office.Excel.Functions.SPG(M35, "IQ_DILUT_EPS_NORM", "CY2022")</f>
        <v>#PEND</v>
      </c>
      <c r="Q35" t="e">
        <f t="shared" si="4"/>
        <v>#VALUE!</v>
      </c>
      <c r="R35" t="e">
        <f t="shared" si="5"/>
        <v>#VALUE!</v>
      </c>
    </row>
    <row r="36" spans="1:18" x14ac:dyDescent="0.3">
      <c r="A36" t="s">
        <v>548</v>
      </c>
      <c r="B36" s="4" t="str" cm="1">
        <f t="array" ref="B36">_xll.SNL.Clients.Office.Excel.Functions.SPG(A36, "SP_TOTAL_REV", "CY2023")</f>
        <v>#PEND</v>
      </c>
      <c r="C36" s="4" t="str">
        <f>_xll.SNL.Clients.Office.Excel.Functions.SPG(A36,"IQ_AVG_DILUT_SHARES_OUT","CY2023")</f>
        <v>#PEND</v>
      </c>
      <c r="D36" s="5" t="str">
        <f>_xll.SNL.Clients.Office.Excel.Functions.SPG(A36, "IQ_DILUT_EPS_NORM", "CY2023")</f>
        <v>#PEND</v>
      </c>
      <c r="E36" t="e">
        <f t="shared" si="0"/>
        <v>#VALUE!</v>
      </c>
      <c r="F36" t="e">
        <f t="shared" si="1"/>
        <v>#VALUE!</v>
      </c>
      <c r="G36" t="s">
        <v>548</v>
      </c>
      <c r="H36" s="4" t="str" cm="1">
        <f t="array" ref="H36">_xll.SNL.Clients.Office.Excel.Functions.SPG(G36, "SP_TOTAL_REV", "CY2022")</f>
        <v>#PEND</v>
      </c>
      <c r="I36" s="4" t="str">
        <f>_xll.SNL.Clients.Office.Excel.Functions.SPG(G36,"IQ_AVG_DILUT_SHARES_OUT","CY2022")</f>
        <v>#PEND</v>
      </c>
      <c r="J36" s="5" t="str">
        <f>_xll.SNL.Clients.Office.Excel.Functions.SPG(G36, "IQ_DILUT_EPS_NORM", "CY2022")</f>
        <v>#PEND</v>
      </c>
      <c r="K36" t="e">
        <f t="shared" si="2"/>
        <v>#VALUE!</v>
      </c>
      <c r="L36" t="e">
        <f t="shared" si="3"/>
        <v>#VALUE!</v>
      </c>
      <c r="M36" t="s">
        <v>549</v>
      </c>
      <c r="N36" s="4" t="str" cm="1">
        <f t="array" ref="N36">_xll.SNL.Clients.Office.Excel.Functions.SPG(M36, "SP_TOTAL_REV", "CY2022")</f>
        <v>#PEND</v>
      </c>
      <c r="O36" s="4" t="str">
        <f>_xll.SNL.Clients.Office.Excel.Functions.SPG(M36,"IQ_AVG_DILUT_SHARES_OUT","CY2022")</f>
        <v>#PEND</v>
      </c>
      <c r="P36" s="5" t="str">
        <f>_xll.SNL.Clients.Office.Excel.Functions.SPG(M36, "IQ_DILUT_EPS_NORM", "CY2022")</f>
        <v>#PEND</v>
      </c>
      <c r="Q36" t="e">
        <f t="shared" si="4"/>
        <v>#VALUE!</v>
      </c>
      <c r="R36" t="e">
        <f t="shared" si="5"/>
        <v>#VALUE!</v>
      </c>
    </row>
    <row r="37" spans="1:18" x14ac:dyDescent="0.3">
      <c r="A37" t="s">
        <v>549</v>
      </c>
      <c r="B37" s="4" t="str" cm="1">
        <f t="array" ref="B37">_xll.SNL.Clients.Office.Excel.Functions.SPG(A37, "SP_TOTAL_REV", "CY2023")</f>
        <v>#PEND</v>
      </c>
      <c r="C37" s="4" t="str">
        <f>_xll.SNL.Clients.Office.Excel.Functions.SPG(A37,"IQ_AVG_DILUT_SHARES_OUT","CY2023")</f>
        <v>#PEND</v>
      </c>
      <c r="D37" s="5" t="str">
        <f>_xll.SNL.Clients.Office.Excel.Functions.SPG(A37, "IQ_DILUT_EPS_NORM", "CY2023")</f>
        <v>#PEND</v>
      </c>
      <c r="E37" t="e">
        <f t="shared" si="0"/>
        <v>#VALUE!</v>
      </c>
      <c r="F37" t="e">
        <f t="shared" si="1"/>
        <v>#VALUE!</v>
      </c>
      <c r="G37" t="s">
        <v>549</v>
      </c>
      <c r="H37" s="4" t="str" cm="1">
        <f t="array" ref="H37">_xll.SNL.Clients.Office.Excel.Functions.SPG(G37, "SP_TOTAL_REV", "CY2022")</f>
        <v>#PEND</v>
      </c>
      <c r="I37" s="4" t="str">
        <f>_xll.SNL.Clients.Office.Excel.Functions.SPG(G37,"IQ_AVG_DILUT_SHARES_OUT","CY2022")</f>
        <v>#PEND</v>
      </c>
      <c r="J37" s="5" t="str">
        <f>_xll.SNL.Clients.Office.Excel.Functions.SPG(G37, "IQ_DILUT_EPS_NORM", "CY2022")</f>
        <v>#PEND</v>
      </c>
      <c r="K37" t="e">
        <f t="shared" si="2"/>
        <v>#VALUE!</v>
      </c>
      <c r="L37" t="e">
        <f t="shared" si="3"/>
        <v>#VALUE!</v>
      </c>
      <c r="M37" t="s">
        <v>550</v>
      </c>
      <c r="N37" s="4" t="str" cm="1">
        <f t="array" ref="N37">_xll.SNL.Clients.Office.Excel.Functions.SPG(M37, "SP_TOTAL_REV", "CY2022")</f>
        <v>#PEND</v>
      </c>
      <c r="O37" s="4" t="str">
        <f>_xll.SNL.Clients.Office.Excel.Functions.SPG(M37,"IQ_AVG_DILUT_SHARES_OUT","CY2022")</f>
        <v>#PEND</v>
      </c>
      <c r="P37" s="5" t="str">
        <f>_xll.SNL.Clients.Office.Excel.Functions.SPG(M37, "IQ_DILUT_EPS_NORM", "CY2022")</f>
        <v>#PEND</v>
      </c>
      <c r="Q37" t="e">
        <f t="shared" si="4"/>
        <v>#VALUE!</v>
      </c>
      <c r="R37" t="e">
        <f t="shared" si="5"/>
        <v>#VALUE!</v>
      </c>
    </row>
    <row r="38" spans="1:18" x14ac:dyDescent="0.3">
      <c r="A38" t="s">
        <v>550</v>
      </c>
      <c r="B38" s="4" t="str" cm="1">
        <f t="array" ref="B38">_xll.SNL.Clients.Office.Excel.Functions.SPG(A38, "SP_TOTAL_REV", "CY2023")</f>
        <v>#PEND</v>
      </c>
      <c r="C38" s="4" t="str">
        <f>_xll.SNL.Clients.Office.Excel.Functions.SPG(A38,"IQ_AVG_DILUT_SHARES_OUT","CY2023")</f>
        <v>#PEND</v>
      </c>
      <c r="D38" s="5" t="str">
        <f>_xll.SNL.Clients.Office.Excel.Functions.SPG(A38, "IQ_DILUT_EPS_NORM", "CY2023")</f>
        <v>#PEND</v>
      </c>
      <c r="E38" t="e">
        <f t="shared" si="0"/>
        <v>#VALUE!</v>
      </c>
      <c r="F38" t="e">
        <f t="shared" si="1"/>
        <v>#VALUE!</v>
      </c>
      <c r="G38" t="s">
        <v>550</v>
      </c>
      <c r="H38" s="4" t="str" cm="1">
        <f t="array" ref="H38">_xll.SNL.Clients.Office.Excel.Functions.SPG(G38, "SP_TOTAL_REV", "CY2022")</f>
        <v>#PEND</v>
      </c>
      <c r="I38" s="4" t="str">
        <f>_xll.SNL.Clients.Office.Excel.Functions.SPG(G38,"IQ_AVG_DILUT_SHARES_OUT","CY2022")</f>
        <v>#PEND</v>
      </c>
      <c r="J38" s="5" t="str">
        <f>_xll.SNL.Clients.Office.Excel.Functions.SPG(G38, "IQ_DILUT_EPS_NORM", "CY2022")</f>
        <v>#PEND</v>
      </c>
      <c r="K38" t="e">
        <f t="shared" si="2"/>
        <v>#VALUE!</v>
      </c>
      <c r="L38" t="e">
        <f t="shared" si="3"/>
        <v>#VALUE!</v>
      </c>
      <c r="M38" t="s">
        <v>551</v>
      </c>
      <c r="N38" s="4" t="str" cm="1">
        <f t="array" ref="N38">_xll.SNL.Clients.Office.Excel.Functions.SPG(M38, "SP_TOTAL_REV", "CY2022")</f>
        <v>#PEND</v>
      </c>
      <c r="O38" s="4" t="str">
        <f>_xll.SNL.Clients.Office.Excel.Functions.SPG(M38,"IQ_AVG_DILUT_SHARES_OUT","CY2022")</f>
        <v>#PEND</v>
      </c>
      <c r="P38" s="5" t="str">
        <f>_xll.SNL.Clients.Office.Excel.Functions.SPG(M38, "IQ_DILUT_EPS_NORM", "CY2022")</f>
        <v>#PEND</v>
      </c>
      <c r="Q38" t="e">
        <f t="shared" si="4"/>
        <v>#VALUE!</v>
      </c>
      <c r="R38" t="e">
        <f t="shared" si="5"/>
        <v>#VALUE!</v>
      </c>
    </row>
    <row r="39" spans="1:18" x14ac:dyDescent="0.3">
      <c r="A39" t="s">
        <v>551</v>
      </c>
      <c r="B39" s="4" t="str" cm="1">
        <f t="array" ref="B39">_xll.SNL.Clients.Office.Excel.Functions.SPG(A39, "SP_TOTAL_REV", "CY2023")</f>
        <v>#PEND</v>
      </c>
      <c r="C39" s="4" t="str">
        <f>_xll.SNL.Clients.Office.Excel.Functions.SPG(A39,"IQ_AVG_DILUT_SHARES_OUT","CY2023")</f>
        <v>#PEND</v>
      </c>
      <c r="D39" s="5" t="str">
        <f>_xll.SNL.Clients.Office.Excel.Functions.SPG(A39, "IQ_DILUT_EPS_NORM", "CY2023")</f>
        <v>#PEND</v>
      </c>
      <c r="E39" t="e">
        <f t="shared" si="0"/>
        <v>#VALUE!</v>
      </c>
      <c r="F39" t="e">
        <f t="shared" si="1"/>
        <v>#VALUE!</v>
      </c>
      <c r="G39" t="s">
        <v>551</v>
      </c>
      <c r="H39" s="4" t="str" cm="1">
        <f t="array" ref="H39">_xll.SNL.Clients.Office.Excel.Functions.SPG(G39, "SP_TOTAL_REV", "CY2022")</f>
        <v>#PEND</v>
      </c>
      <c r="I39" s="4" t="str">
        <f>_xll.SNL.Clients.Office.Excel.Functions.SPG(G39,"IQ_AVG_DILUT_SHARES_OUT","CY2022")</f>
        <v>#PEND</v>
      </c>
      <c r="J39" s="5" t="str">
        <f>_xll.SNL.Clients.Office.Excel.Functions.SPG(G39, "IQ_DILUT_EPS_NORM", "CY2022")</f>
        <v>#PEND</v>
      </c>
      <c r="K39" t="e">
        <f t="shared" si="2"/>
        <v>#VALUE!</v>
      </c>
      <c r="L39" t="e">
        <f t="shared" si="3"/>
        <v>#VALUE!</v>
      </c>
      <c r="M39" t="s">
        <v>552</v>
      </c>
      <c r="N39" s="4" t="str" cm="1">
        <f t="array" ref="N39">_xll.SNL.Clients.Office.Excel.Functions.SPG(M39, "SP_TOTAL_REV", "CY2022")</f>
        <v>#PEND</v>
      </c>
      <c r="O39" s="4" t="str">
        <f>_xll.SNL.Clients.Office.Excel.Functions.SPG(M39,"IQ_AVG_DILUT_SHARES_OUT","CY2022")</f>
        <v>#PEND</v>
      </c>
      <c r="P39" s="5" t="str">
        <f>_xll.SNL.Clients.Office.Excel.Functions.SPG(M39, "IQ_DILUT_EPS_NORM", "CY2022")</f>
        <v>#PEND</v>
      </c>
      <c r="Q39" t="e">
        <f t="shared" si="4"/>
        <v>#VALUE!</v>
      </c>
      <c r="R39" t="e">
        <f t="shared" si="5"/>
        <v>#VALUE!</v>
      </c>
    </row>
    <row r="40" spans="1:18" x14ac:dyDescent="0.3">
      <c r="A40" t="s">
        <v>552</v>
      </c>
      <c r="B40" s="4" t="str" cm="1">
        <f t="array" ref="B40">_xll.SNL.Clients.Office.Excel.Functions.SPG(A40, "SP_TOTAL_REV", "CY2023")</f>
        <v>#PEND</v>
      </c>
      <c r="C40" s="4" t="str">
        <f>_xll.SNL.Clients.Office.Excel.Functions.SPG(A40,"IQ_AVG_DILUT_SHARES_OUT","CY2023")</f>
        <v>#PEND</v>
      </c>
      <c r="D40" s="5" t="str">
        <f>_xll.SNL.Clients.Office.Excel.Functions.SPG(A40, "IQ_DILUT_EPS_NORM", "CY2023")</f>
        <v>#PEND</v>
      </c>
      <c r="E40" t="e">
        <f t="shared" si="0"/>
        <v>#VALUE!</v>
      </c>
      <c r="F40" t="e">
        <f t="shared" si="1"/>
        <v>#VALUE!</v>
      </c>
      <c r="G40" t="s">
        <v>552</v>
      </c>
      <c r="H40" s="4" t="str" cm="1">
        <f t="array" ref="H40">_xll.SNL.Clients.Office.Excel.Functions.SPG(G40, "SP_TOTAL_REV", "CY2022")</f>
        <v>#PEND</v>
      </c>
      <c r="I40" s="4" t="str">
        <f>_xll.SNL.Clients.Office.Excel.Functions.SPG(G40,"IQ_AVG_DILUT_SHARES_OUT","CY2022")</f>
        <v>#PEND</v>
      </c>
      <c r="J40" s="5" t="str">
        <f>_xll.SNL.Clients.Office.Excel.Functions.SPG(G40, "IQ_DILUT_EPS_NORM", "CY2022")</f>
        <v>#PEND</v>
      </c>
      <c r="K40" t="e">
        <f t="shared" si="2"/>
        <v>#VALUE!</v>
      </c>
      <c r="L40" t="e">
        <f t="shared" si="3"/>
        <v>#VALUE!</v>
      </c>
      <c r="M40" t="s">
        <v>553</v>
      </c>
      <c r="N40" s="4" t="str" cm="1">
        <f t="array" ref="N40">_xll.SNL.Clients.Office.Excel.Functions.SPG(M40, "SP_TOTAL_REV", "CY2022")</f>
        <v>#PEND</v>
      </c>
      <c r="O40" s="4" t="str">
        <f>_xll.SNL.Clients.Office.Excel.Functions.SPG(M40,"IQ_AVG_DILUT_SHARES_OUT","CY2022")</f>
        <v>#PEND</v>
      </c>
      <c r="P40" s="5" t="str">
        <f>_xll.SNL.Clients.Office.Excel.Functions.SPG(M40, "IQ_DILUT_EPS_NORM", "CY2022")</f>
        <v>#PEND</v>
      </c>
      <c r="Q40" t="e">
        <f t="shared" si="4"/>
        <v>#VALUE!</v>
      </c>
      <c r="R40" t="e">
        <f t="shared" si="5"/>
        <v>#VALUE!</v>
      </c>
    </row>
    <row r="41" spans="1:18" x14ac:dyDescent="0.3">
      <c r="A41" t="s">
        <v>553</v>
      </c>
      <c r="B41" s="4" t="str" cm="1">
        <f t="array" ref="B41">_xll.SNL.Clients.Office.Excel.Functions.SPG(A41, "SP_TOTAL_REV", "CY2023")</f>
        <v>#PEND</v>
      </c>
      <c r="C41" s="4" t="str">
        <f>_xll.SNL.Clients.Office.Excel.Functions.SPG(A41,"IQ_AVG_DILUT_SHARES_OUT","CY2023")</f>
        <v>#PEND</v>
      </c>
      <c r="D41" s="5" t="str">
        <f>_xll.SNL.Clients.Office.Excel.Functions.SPG(A41, "IQ_DILUT_EPS_NORM", "CY2023")</f>
        <v>#PEND</v>
      </c>
      <c r="E41" t="e">
        <f t="shared" si="0"/>
        <v>#VALUE!</v>
      </c>
      <c r="F41" t="e">
        <f t="shared" si="1"/>
        <v>#VALUE!</v>
      </c>
      <c r="G41" t="s">
        <v>553</v>
      </c>
      <c r="H41" s="4" t="str" cm="1">
        <f t="array" ref="H41">_xll.SNL.Clients.Office.Excel.Functions.SPG(G41, "SP_TOTAL_REV", "CY2022")</f>
        <v>#PEND</v>
      </c>
      <c r="I41" s="4" t="str">
        <f>_xll.SNL.Clients.Office.Excel.Functions.SPG(G41,"IQ_AVG_DILUT_SHARES_OUT","CY2022")</f>
        <v>#PEND</v>
      </c>
      <c r="J41" s="5" t="str">
        <f>_xll.SNL.Clients.Office.Excel.Functions.SPG(G41, "IQ_DILUT_EPS_NORM", "CY2022")</f>
        <v>#PEND</v>
      </c>
      <c r="K41" t="e">
        <f t="shared" si="2"/>
        <v>#VALUE!</v>
      </c>
      <c r="L41" t="e">
        <f t="shared" si="3"/>
        <v>#VALUE!</v>
      </c>
      <c r="M41" t="s">
        <v>554</v>
      </c>
      <c r="N41" s="4" t="str" cm="1">
        <f t="array" ref="N41">_xll.SNL.Clients.Office.Excel.Functions.SPG(M41, "SP_TOTAL_REV", "CY2022")</f>
        <v>#PEND</v>
      </c>
      <c r="O41" s="4" t="str">
        <f>_xll.SNL.Clients.Office.Excel.Functions.SPG(M41,"IQ_AVG_DILUT_SHARES_OUT","CY2022")</f>
        <v>#PEND</v>
      </c>
      <c r="P41" s="5" t="str">
        <f>_xll.SNL.Clients.Office.Excel.Functions.SPG(M41, "IQ_DILUT_EPS_NORM", "CY2022")</f>
        <v>#PEND</v>
      </c>
      <c r="Q41" t="e">
        <f t="shared" si="4"/>
        <v>#VALUE!</v>
      </c>
      <c r="R41" t="e">
        <f t="shared" si="5"/>
        <v>#VALUE!</v>
      </c>
    </row>
    <row r="42" spans="1:18" x14ac:dyDescent="0.3">
      <c r="A42" t="s">
        <v>554</v>
      </c>
      <c r="B42" s="4" t="str" cm="1">
        <f t="array" ref="B42">_xll.SNL.Clients.Office.Excel.Functions.SPG(A42, "SP_TOTAL_REV", "CY2023")</f>
        <v>#PEND</v>
      </c>
      <c r="C42" s="4" t="str">
        <f>_xll.SNL.Clients.Office.Excel.Functions.SPG(A42,"IQ_AVG_DILUT_SHARES_OUT","CY2023")</f>
        <v>#PEND</v>
      </c>
      <c r="D42" s="5" t="str">
        <f>_xll.SNL.Clients.Office.Excel.Functions.SPG(A42, "IQ_DILUT_EPS_NORM", "CY2023")</f>
        <v>#PEND</v>
      </c>
      <c r="E42" t="e">
        <f t="shared" si="0"/>
        <v>#VALUE!</v>
      </c>
      <c r="F42" t="e">
        <f t="shared" si="1"/>
        <v>#VALUE!</v>
      </c>
      <c r="G42" t="s">
        <v>554</v>
      </c>
      <c r="H42" s="4" t="str" cm="1">
        <f t="array" ref="H42">_xll.SNL.Clients.Office.Excel.Functions.SPG(G42, "SP_TOTAL_REV", "CY2022")</f>
        <v>#PEND</v>
      </c>
      <c r="I42" s="4" t="str">
        <f>_xll.SNL.Clients.Office.Excel.Functions.SPG(G42,"IQ_AVG_DILUT_SHARES_OUT","CY2022")</f>
        <v>#PEND</v>
      </c>
      <c r="J42" s="5" t="str">
        <f>_xll.SNL.Clients.Office.Excel.Functions.SPG(G42, "IQ_DILUT_EPS_NORM", "CY2022")</f>
        <v>#PEND</v>
      </c>
      <c r="K42" t="e">
        <f t="shared" si="2"/>
        <v>#VALUE!</v>
      </c>
      <c r="L42" t="e">
        <f t="shared" si="3"/>
        <v>#VALUE!</v>
      </c>
      <c r="M42" t="s">
        <v>555</v>
      </c>
      <c r="N42" s="4" t="str" cm="1">
        <f t="array" ref="N42">_xll.SNL.Clients.Office.Excel.Functions.SPG(M42, "SP_TOTAL_REV", "CY2022")</f>
        <v>#PEND</v>
      </c>
      <c r="O42" s="4" t="str">
        <f>_xll.SNL.Clients.Office.Excel.Functions.SPG(M42,"IQ_AVG_DILUT_SHARES_OUT","CY2022")</f>
        <v>#PEND</v>
      </c>
      <c r="P42" s="5" t="str">
        <f>_xll.SNL.Clients.Office.Excel.Functions.SPG(M42, "IQ_DILUT_EPS_NORM", "CY2022")</f>
        <v>#PEND</v>
      </c>
      <c r="Q42" t="e">
        <f t="shared" si="4"/>
        <v>#VALUE!</v>
      </c>
      <c r="R42" t="e">
        <f t="shared" si="5"/>
        <v>#VALUE!</v>
      </c>
    </row>
    <row r="43" spans="1:18" x14ac:dyDescent="0.3">
      <c r="A43" t="s">
        <v>555</v>
      </c>
      <c r="B43" s="4" t="str" cm="1">
        <f t="array" ref="B43">_xll.SNL.Clients.Office.Excel.Functions.SPG(A43, "SP_TOTAL_REV", "CY2023")</f>
        <v>#PEND</v>
      </c>
      <c r="C43" s="4" t="str">
        <f>_xll.SNL.Clients.Office.Excel.Functions.SPG(A43,"IQ_AVG_DILUT_SHARES_OUT","CY2023")</f>
        <v>#PEND</v>
      </c>
      <c r="D43" s="5" t="str">
        <f>_xll.SNL.Clients.Office.Excel.Functions.SPG(A43, "IQ_DILUT_EPS_NORM", "CY2023")</f>
        <v>#PEND</v>
      </c>
      <c r="E43" t="e">
        <f t="shared" si="0"/>
        <v>#VALUE!</v>
      </c>
      <c r="F43" t="e">
        <f t="shared" si="1"/>
        <v>#VALUE!</v>
      </c>
      <c r="G43" t="s">
        <v>555</v>
      </c>
      <c r="H43" s="4" t="str" cm="1">
        <f t="array" ref="H43">_xll.SNL.Clients.Office.Excel.Functions.SPG(G43, "SP_TOTAL_REV", "CY2022")</f>
        <v>#PEND</v>
      </c>
      <c r="I43" s="4" t="str">
        <f>_xll.SNL.Clients.Office.Excel.Functions.SPG(G43,"IQ_AVG_DILUT_SHARES_OUT","CY2022")</f>
        <v>#PEND</v>
      </c>
      <c r="J43" s="5" t="str">
        <f>_xll.SNL.Clients.Office.Excel.Functions.SPG(G43, "IQ_DILUT_EPS_NORM", "CY2022")</f>
        <v>#PEND</v>
      </c>
      <c r="K43" t="e">
        <f t="shared" si="2"/>
        <v>#VALUE!</v>
      </c>
      <c r="L43" t="e">
        <f t="shared" si="3"/>
        <v>#VALUE!</v>
      </c>
      <c r="M43" t="s">
        <v>556</v>
      </c>
      <c r="N43" s="4" t="str" cm="1">
        <f t="array" ref="N43">_xll.SNL.Clients.Office.Excel.Functions.SPG(M43, "SP_TOTAL_REV", "CY2022")</f>
        <v>#PEND</v>
      </c>
      <c r="O43" s="4" t="str">
        <f>_xll.SNL.Clients.Office.Excel.Functions.SPG(M43,"IQ_AVG_DILUT_SHARES_OUT","CY2022")</f>
        <v>#PEND</v>
      </c>
      <c r="P43" s="5" t="str">
        <f>_xll.SNL.Clients.Office.Excel.Functions.SPG(M43, "IQ_DILUT_EPS_NORM", "CY2022")</f>
        <v>#PEND</v>
      </c>
      <c r="Q43" t="e">
        <f t="shared" si="4"/>
        <v>#VALUE!</v>
      </c>
      <c r="R43" t="e">
        <f t="shared" si="5"/>
        <v>#VALUE!</v>
      </c>
    </row>
    <row r="44" spans="1:18" x14ac:dyDescent="0.3">
      <c r="A44" t="s">
        <v>556</v>
      </c>
      <c r="B44" s="4" t="str" cm="1">
        <f t="array" ref="B44">_xll.SNL.Clients.Office.Excel.Functions.SPG(A44, "SP_TOTAL_REV", "CY2023")</f>
        <v>#PEND</v>
      </c>
      <c r="C44" s="4" t="str">
        <f>_xll.SNL.Clients.Office.Excel.Functions.SPG(A44,"IQ_AVG_DILUT_SHARES_OUT","CY2023")</f>
        <v>#PEND</v>
      </c>
      <c r="D44" s="5" t="str">
        <f>_xll.SNL.Clients.Office.Excel.Functions.SPG(A44, "IQ_DILUT_EPS_NORM", "CY2023")</f>
        <v>#PEND</v>
      </c>
      <c r="E44" t="e">
        <f t="shared" si="0"/>
        <v>#VALUE!</v>
      </c>
      <c r="F44" t="e">
        <f t="shared" si="1"/>
        <v>#VALUE!</v>
      </c>
      <c r="G44" t="s">
        <v>556</v>
      </c>
      <c r="H44" s="4" t="str" cm="1">
        <f t="array" ref="H44">_xll.SNL.Clients.Office.Excel.Functions.SPG(G44, "SP_TOTAL_REV", "CY2022")</f>
        <v>#PEND</v>
      </c>
      <c r="I44" s="4" t="str">
        <f>_xll.SNL.Clients.Office.Excel.Functions.SPG(G44,"IQ_AVG_DILUT_SHARES_OUT","CY2022")</f>
        <v>#PEND</v>
      </c>
      <c r="J44" s="5" t="str">
        <f>_xll.SNL.Clients.Office.Excel.Functions.SPG(G44, "IQ_DILUT_EPS_NORM", "CY2022")</f>
        <v>#PEND</v>
      </c>
      <c r="K44" t="e">
        <f t="shared" si="2"/>
        <v>#VALUE!</v>
      </c>
      <c r="L44" t="e">
        <f t="shared" si="3"/>
        <v>#VALUE!</v>
      </c>
      <c r="M44" t="s">
        <v>557</v>
      </c>
      <c r="N44" s="4" t="str" cm="1">
        <f t="array" ref="N44">_xll.SNL.Clients.Office.Excel.Functions.SPG(M44, "SP_TOTAL_REV", "CY2022")</f>
        <v>#PEND</v>
      </c>
      <c r="O44" s="4" t="str">
        <f>_xll.SNL.Clients.Office.Excel.Functions.SPG(M44,"IQ_AVG_DILUT_SHARES_OUT","CY2022")</f>
        <v>#PEND</v>
      </c>
      <c r="P44" s="5" t="str">
        <f>_xll.SNL.Clients.Office.Excel.Functions.SPG(M44, "IQ_DILUT_EPS_NORM", "CY2022")</f>
        <v>#PEND</v>
      </c>
      <c r="Q44" t="e">
        <f t="shared" si="4"/>
        <v>#VALUE!</v>
      </c>
      <c r="R44" t="e">
        <f t="shared" si="5"/>
        <v>#VALUE!</v>
      </c>
    </row>
    <row r="45" spans="1:18" x14ac:dyDescent="0.3">
      <c r="A45" t="s">
        <v>557</v>
      </c>
      <c r="B45" s="4" t="str" cm="1">
        <f t="array" ref="B45">_xll.SNL.Clients.Office.Excel.Functions.SPG(A45, "SP_TOTAL_REV", "CY2023")</f>
        <v>#PEND</v>
      </c>
      <c r="C45" s="4" t="str">
        <f>_xll.SNL.Clients.Office.Excel.Functions.SPG(A45,"IQ_AVG_DILUT_SHARES_OUT","CY2023")</f>
        <v>#PEND</v>
      </c>
      <c r="D45" s="5" t="str">
        <f>_xll.SNL.Clients.Office.Excel.Functions.SPG(A45, "IQ_DILUT_EPS_NORM", "CY2023")</f>
        <v>#PEND</v>
      </c>
      <c r="E45" t="e">
        <f t="shared" si="0"/>
        <v>#VALUE!</v>
      </c>
      <c r="F45" t="e">
        <f t="shared" si="1"/>
        <v>#VALUE!</v>
      </c>
      <c r="G45" t="s">
        <v>557</v>
      </c>
      <c r="H45" s="4" t="str" cm="1">
        <f t="array" ref="H45">_xll.SNL.Clients.Office.Excel.Functions.SPG(G45, "SP_TOTAL_REV", "CY2022")</f>
        <v>#PEND</v>
      </c>
      <c r="I45" s="4" t="str">
        <f>_xll.SNL.Clients.Office.Excel.Functions.SPG(G45,"IQ_AVG_DILUT_SHARES_OUT","CY2022")</f>
        <v>#PEND</v>
      </c>
      <c r="J45" s="5" t="str">
        <f>_xll.SNL.Clients.Office.Excel.Functions.SPG(G45, "IQ_DILUT_EPS_NORM", "CY2022")</f>
        <v>#PEND</v>
      </c>
      <c r="K45" t="e">
        <f t="shared" si="2"/>
        <v>#VALUE!</v>
      </c>
      <c r="L45" t="e">
        <f t="shared" si="3"/>
        <v>#VALUE!</v>
      </c>
      <c r="M45" t="s">
        <v>558</v>
      </c>
      <c r="N45" s="4" t="str" cm="1">
        <f t="array" ref="N45">_xll.SNL.Clients.Office.Excel.Functions.SPG(M45, "SP_TOTAL_REV", "CY2022")</f>
        <v>#PEND</v>
      </c>
      <c r="O45" s="4" t="str">
        <f>_xll.SNL.Clients.Office.Excel.Functions.SPG(M45,"IQ_AVG_DILUT_SHARES_OUT","CY2022")</f>
        <v>#PEND</v>
      </c>
      <c r="P45" s="5" t="str">
        <f>_xll.SNL.Clients.Office.Excel.Functions.SPG(M45, "IQ_DILUT_EPS_NORM", "CY2022")</f>
        <v>#PEND</v>
      </c>
      <c r="Q45" t="e">
        <f t="shared" si="4"/>
        <v>#VALUE!</v>
      </c>
      <c r="R45" t="e">
        <f t="shared" si="5"/>
        <v>#VALUE!</v>
      </c>
    </row>
    <row r="46" spans="1:18" x14ac:dyDescent="0.3">
      <c r="A46" t="s">
        <v>558</v>
      </c>
      <c r="B46" s="4" t="str" cm="1">
        <f t="array" ref="B46">_xll.SNL.Clients.Office.Excel.Functions.SPG(A46, "SP_TOTAL_REV", "CY2023")</f>
        <v>#PEND</v>
      </c>
      <c r="C46" s="4" t="str">
        <f>_xll.SNL.Clients.Office.Excel.Functions.SPG(A46,"IQ_AVG_DILUT_SHARES_OUT","CY2023")</f>
        <v>#PEND</v>
      </c>
      <c r="D46" s="5" t="str">
        <f>_xll.SNL.Clients.Office.Excel.Functions.SPG(A46, "IQ_DILUT_EPS_NORM", "CY2023")</f>
        <v>#PEND</v>
      </c>
      <c r="E46" t="e">
        <f t="shared" si="0"/>
        <v>#VALUE!</v>
      </c>
      <c r="F46" t="e">
        <f t="shared" si="1"/>
        <v>#VALUE!</v>
      </c>
      <c r="G46" t="s">
        <v>558</v>
      </c>
      <c r="H46" s="4" t="str" cm="1">
        <f t="array" ref="H46">_xll.SNL.Clients.Office.Excel.Functions.SPG(G46, "SP_TOTAL_REV", "CY2022")</f>
        <v>#PEND</v>
      </c>
      <c r="I46" s="4" t="str">
        <f>_xll.SNL.Clients.Office.Excel.Functions.SPG(G46,"IQ_AVG_DILUT_SHARES_OUT","CY2022")</f>
        <v>#PEND</v>
      </c>
      <c r="J46" s="5" t="str">
        <f>_xll.SNL.Clients.Office.Excel.Functions.SPG(G46, "IQ_DILUT_EPS_NORM", "CY2022")</f>
        <v>#PEND</v>
      </c>
      <c r="K46" t="e">
        <f t="shared" si="2"/>
        <v>#VALUE!</v>
      </c>
      <c r="L46" t="e">
        <f t="shared" si="3"/>
        <v>#VALUE!</v>
      </c>
      <c r="M46" t="s">
        <v>559</v>
      </c>
      <c r="N46" s="4" t="str" cm="1">
        <f t="array" ref="N46">_xll.SNL.Clients.Office.Excel.Functions.SPG(M46, "SP_TOTAL_REV", "CY2022")</f>
        <v>#PEND</v>
      </c>
      <c r="O46" s="4" t="str">
        <f>_xll.SNL.Clients.Office.Excel.Functions.SPG(M46,"IQ_AVG_DILUT_SHARES_OUT","CY2022")</f>
        <v>#PEND</v>
      </c>
      <c r="P46" s="5" t="str">
        <f>_xll.SNL.Clients.Office.Excel.Functions.SPG(M46, "IQ_DILUT_EPS_NORM", "CY2022")</f>
        <v>#PEND</v>
      </c>
      <c r="Q46" t="e">
        <f t="shared" si="4"/>
        <v>#VALUE!</v>
      </c>
      <c r="R46" t="e">
        <f t="shared" si="5"/>
        <v>#VALUE!</v>
      </c>
    </row>
    <row r="47" spans="1:18" x14ac:dyDescent="0.3">
      <c r="A47" t="s">
        <v>559</v>
      </c>
      <c r="B47" s="4" t="str" cm="1">
        <f t="array" ref="B47">_xll.SNL.Clients.Office.Excel.Functions.SPG(A47, "SP_TOTAL_REV", "CY2023")</f>
        <v>#PEND</v>
      </c>
      <c r="C47" s="4" t="str">
        <f>_xll.SNL.Clients.Office.Excel.Functions.SPG(A47,"IQ_AVG_DILUT_SHARES_OUT","CY2023")</f>
        <v>#PEND</v>
      </c>
      <c r="D47" s="5" t="str">
        <f>_xll.SNL.Clients.Office.Excel.Functions.SPG(A47, "IQ_DILUT_EPS_NORM", "CY2023")</f>
        <v>#PEND</v>
      </c>
      <c r="E47" t="e">
        <f t="shared" si="0"/>
        <v>#VALUE!</v>
      </c>
      <c r="F47" t="e">
        <f t="shared" si="1"/>
        <v>#VALUE!</v>
      </c>
      <c r="G47" t="s">
        <v>559</v>
      </c>
      <c r="H47" s="4" t="str" cm="1">
        <f t="array" ref="H47">_xll.SNL.Clients.Office.Excel.Functions.SPG(G47, "SP_TOTAL_REV", "CY2022")</f>
        <v>#PEND</v>
      </c>
      <c r="I47" s="4" t="str">
        <f>_xll.SNL.Clients.Office.Excel.Functions.SPG(G47,"IQ_AVG_DILUT_SHARES_OUT","CY2022")</f>
        <v>#PEND</v>
      </c>
      <c r="J47" s="5" t="str">
        <f>_xll.SNL.Clients.Office.Excel.Functions.SPG(G47, "IQ_DILUT_EPS_NORM", "CY2022")</f>
        <v>#PEND</v>
      </c>
      <c r="K47" t="e">
        <f t="shared" si="2"/>
        <v>#VALUE!</v>
      </c>
      <c r="L47" t="e">
        <f t="shared" si="3"/>
        <v>#VALUE!</v>
      </c>
      <c r="M47" t="s">
        <v>560</v>
      </c>
      <c r="N47" s="4" t="str" cm="1">
        <f t="array" ref="N47">_xll.SNL.Clients.Office.Excel.Functions.SPG(M47, "SP_TOTAL_REV", "CY2022")</f>
        <v>#PEND</v>
      </c>
      <c r="O47" s="4" t="str">
        <f>_xll.SNL.Clients.Office.Excel.Functions.SPG(M47,"IQ_AVG_DILUT_SHARES_OUT","CY2022")</f>
        <v>#PEND</v>
      </c>
      <c r="P47" s="5" t="str">
        <f>_xll.SNL.Clients.Office.Excel.Functions.SPG(M47, "IQ_DILUT_EPS_NORM", "CY2022")</f>
        <v>#PEND</v>
      </c>
      <c r="Q47" t="e">
        <f t="shared" si="4"/>
        <v>#VALUE!</v>
      </c>
      <c r="R47" t="e">
        <f t="shared" si="5"/>
        <v>#VALUE!</v>
      </c>
    </row>
    <row r="48" spans="1:18" x14ac:dyDescent="0.3">
      <c r="A48" t="s">
        <v>560</v>
      </c>
      <c r="B48" s="4" t="str" cm="1">
        <f t="array" ref="B48">_xll.SNL.Clients.Office.Excel.Functions.SPG(A48, "SP_TOTAL_REV", "CY2023")</f>
        <v>#PEND</v>
      </c>
      <c r="C48" s="4" t="str">
        <f>_xll.SNL.Clients.Office.Excel.Functions.SPG(A48,"IQ_AVG_DILUT_SHARES_OUT","CY2023")</f>
        <v>#PEND</v>
      </c>
      <c r="D48" s="5" t="str">
        <f>_xll.SNL.Clients.Office.Excel.Functions.SPG(A48, "IQ_DILUT_EPS_NORM", "CY2023")</f>
        <v>#PEND</v>
      </c>
      <c r="E48" t="e">
        <f t="shared" si="0"/>
        <v>#VALUE!</v>
      </c>
      <c r="F48" t="e">
        <f t="shared" si="1"/>
        <v>#VALUE!</v>
      </c>
      <c r="G48" t="s">
        <v>560</v>
      </c>
      <c r="H48" s="4" t="str" cm="1">
        <f t="array" ref="H48">_xll.SNL.Clients.Office.Excel.Functions.SPG(G48, "SP_TOTAL_REV", "CY2022")</f>
        <v>#PEND</v>
      </c>
      <c r="I48" s="4" t="str">
        <f>_xll.SNL.Clients.Office.Excel.Functions.SPG(G48,"IQ_AVG_DILUT_SHARES_OUT","CY2022")</f>
        <v>#PEND</v>
      </c>
      <c r="J48" s="5" t="str">
        <f>_xll.SNL.Clients.Office.Excel.Functions.SPG(G48, "IQ_DILUT_EPS_NORM", "CY2022")</f>
        <v>#PEND</v>
      </c>
      <c r="K48" t="e">
        <f t="shared" si="2"/>
        <v>#VALUE!</v>
      </c>
      <c r="L48" t="e">
        <f t="shared" si="3"/>
        <v>#VALUE!</v>
      </c>
      <c r="M48" t="s">
        <v>561</v>
      </c>
      <c r="N48" s="4" t="str" cm="1">
        <f t="array" ref="N48">_xll.SNL.Clients.Office.Excel.Functions.SPG(M48, "SP_TOTAL_REV", "CY2022")</f>
        <v>#PEND</v>
      </c>
      <c r="O48" s="4" t="str">
        <f>_xll.SNL.Clients.Office.Excel.Functions.SPG(M48,"IQ_AVG_DILUT_SHARES_OUT","CY2022")</f>
        <v>#PEND</v>
      </c>
      <c r="P48" s="5" t="str">
        <f>_xll.SNL.Clients.Office.Excel.Functions.SPG(M48, "IQ_DILUT_EPS_NORM", "CY2022")</f>
        <v>#PEND</v>
      </c>
      <c r="Q48" t="e">
        <f t="shared" si="4"/>
        <v>#VALUE!</v>
      </c>
      <c r="R48" t="e">
        <f t="shared" si="5"/>
        <v>#VALUE!</v>
      </c>
    </row>
    <row r="49" spans="1:18" x14ac:dyDescent="0.3">
      <c r="A49" t="s">
        <v>561</v>
      </c>
      <c r="B49" s="4" t="str" cm="1">
        <f t="array" ref="B49">_xll.SNL.Clients.Office.Excel.Functions.SPG(A49, "SP_TOTAL_REV", "CY2023")</f>
        <v>#PEND</v>
      </c>
      <c r="C49" s="4" t="str">
        <f>_xll.SNL.Clients.Office.Excel.Functions.SPG(A49,"IQ_AVG_DILUT_SHARES_OUT","CY2023")</f>
        <v>#PEND</v>
      </c>
      <c r="D49" s="5" t="str">
        <f>_xll.SNL.Clients.Office.Excel.Functions.SPG(A49, "IQ_DILUT_EPS_NORM", "CY2023")</f>
        <v>#PEND</v>
      </c>
      <c r="E49" t="e">
        <f t="shared" si="0"/>
        <v>#VALUE!</v>
      </c>
      <c r="F49" t="e">
        <f t="shared" si="1"/>
        <v>#VALUE!</v>
      </c>
      <c r="G49" t="s">
        <v>561</v>
      </c>
      <c r="H49" s="4" t="str" cm="1">
        <f t="array" ref="H49">_xll.SNL.Clients.Office.Excel.Functions.SPG(G49, "SP_TOTAL_REV", "CY2022")</f>
        <v>#PEND</v>
      </c>
      <c r="I49" s="4" t="str">
        <f>_xll.SNL.Clients.Office.Excel.Functions.SPG(G49,"IQ_AVG_DILUT_SHARES_OUT","CY2022")</f>
        <v>#PEND</v>
      </c>
      <c r="J49" s="5" t="str">
        <f>_xll.SNL.Clients.Office.Excel.Functions.SPG(G49, "IQ_DILUT_EPS_NORM", "CY2022")</f>
        <v>#PEND</v>
      </c>
      <c r="K49" t="e">
        <f t="shared" si="2"/>
        <v>#VALUE!</v>
      </c>
      <c r="L49" t="e">
        <f t="shared" si="3"/>
        <v>#VALUE!</v>
      </c>
      <c r="M49" t="s">
        <v>562</v>
      </c>
      <c r="N49" s="4" t="str" cm="1">
        <f t="array" ref="N49">_xll.SNL.Clients.Office.Excel.Functions.SPG(M49, "SP_TOTAL_REV", "CY2022")</f>
        <v>#PEND</v>
      </c>
      <c r="O49" s="4" t="str">
        <f>_xll.SNL.Clients.Office.Excel.Functions.SPG(M49,"IQ_AVG_DILUT_SHARES_OUT","CY2022")</f>
        <v>#PEND</v>
      </c>
      <c r="P49" s="5" t="str">
        <f>_xll.SNL.Clients.Office.Excel.Functions.SPG(M49, "IQ_DILUT_EPS_NORM", "CY2022")</f>
        <v>#PEND</v>
      </c>
      <c r="Q49" t="e">
        <f t="shared" si="4"/>
        <v>#VALUE!</v>
      </c>
      <c r="R49" t="e">
        <f t="shared" si="5"/>
        <v>#VALUE!</v>
      </c>
    </row>
    <row r="50" spans="1:18" x14ac:dyDescent="0.3">
      <c r="A50" t="s">
        <v>562</v>
      </c>
      <c r="B50" s="4" t="str" cm="1">
        <f t="array" ref="B50">_xll.SNL.Clients.Office.Excel.Functions.SPG(A50, "SP_TOTAL_REV", "CY2023")</f>
        <v>#PEND</v>
      </c>
      <c r="C50" s="4" t="str">
        <f>_xll.SNL.Clients.Office.Excel.Functions.SPG(A50,"IQ_AVG_DILUT_SHARES_OUT","CY2023")</f>
        <v>#PEND</v>
      </c>
      <c r="D50" s="5" t="str">
        <f>_xll.SNL.Clients.Office.Excel.Functions.SPG(A50, "IQ_DILUT_EPS_NORM", "CY2023")</f>
        <v>#PEND</v>
      </c>
      <c r="E50" t="e">
        <f t="shared" si="0"/>
        <v>#VALUE!</v>
      </c>
      <c r="F50" t="e">
        <f t="shared" si="1"/>
        <v>#VALUE!</v>
      </c>
      <c r="G50" t="s">
        <v>562</v>
      </c>
      <c r="H50" s="4" t="str" cm="1">
        <f t="array" ref="H50">_xll.SNL.Clients.Office.Excel.Functions.SPG(G50, "SP_TOTAL_REV", "CY2022")</f>
        <v>#PEND</v>
      </c>
      <c r="I50" s="4" t="str">
        <f>_xll.SNL.Clients.Office.Excel.Functions.SPG(G50,"IQ_AVG_DILUT_SHARES_OUT","CY2022")</f>
        <v>#PEND</v>
      </c>
      <c r="J50" s="5" t="str">
        <f>_xll.SNL.Clients.Office.Excel.Functions.SPG(G50, "IQ_DILUT_EPS_NORM", "CY2022")</f>
        <v>#PEND</v>
      </c>
      <c r="K50" t="e">
        <f t="shared" si="2"/>
        <v>#VALUE!</v>
      </c>
      <c r="L50" t="e">
        <f t="shared" si="3"/>
        <v>#VALUE!</v>
      </c>
      <c r="M50" t="s">
        <v>563</v>
      </c>
      <c r="N50" s="4" t="str" cm="1">
        <f t="array" ref="N50">_xll.SNL.Clients.Office.Excel.Functions.SPG(M50, "SP_TOTAL_REV", "CY2022")</f>
        <v>#PEND</v>
      </c>
      <c r="O50" s="4" t="str">
        <f>_xll.SNL.Clients.Office.Excel.Functions.SPG(M50,"IQ_AVG_DILUT_SHARES_OUT","CY2022")</f>
        <v>#PEND</v>
      </c>
      <c r="P50" s="5" t="str">
        <f>_xll.SNL.Clients.Office.Excel.Functions.SPG(M50, "IQ_DILUT_EPS_NORM", "CY2022")</f>
        <v>#PEND</v>
      </c>
      <c r="Q50" t="e">
        <f t="shared" si="4"/>
        <v>#VALUE!</v>
      </c>
      <c r="R50" t="e">
        <f t="shared" si="5"/>
        <v>#VALUE!</v>
      </c>
    </row>
    <row r="51" spans="1:18" x14ac:dyDescent="0.3">
      <c r="A51" t="s">
        <v>563</v>
      </c>
      <c r="B51" s="4" t="str" cm="1">
        <f t="array" ref="B51">_xll.SNL.Clients.Office.Excel.Functions.SPG(A51, "SP_TOTAL_REV", "CY2023")</f>
        <v>#PEND</v>
      </c>
      <c r="C51" s="4" t="str">
        <f>_xll.SNL.Clients.Office.Excel.Functions.SPG(A51,"IQ_AVG_DILUT_SHARES_OUT","CY2023")</f>
        <v>#PEND</v>
      </c>
      <c r="D51" s="5" t="str">
        <f>_xll.SNL.Clients.Office.Excel.Functions.SPG(A51, "IQ_DILUT_EPS_NORM", "CY2023")</f>
        <v>#PEND</v>
      </c>
      <c r="E51" t="e">
        <f t="shared" si="0"/>
        <v>#VALUE!</v>
      </c>
      <c r="F51" t="e">
        <f t="shared" si="1"/>
        <v>#VALUE!</v>
      </c>
      <c r="G51" t="s">
        <v>563</v>
      </c>
      <c r="H51" s="4" t="str" cm="1">
        <f t="array" ref="H51">_xll.SNL.Clients.Office.Excel.Functions.SPG(G51, "SP_TOTAL_REV", "CY2022")</f>
        <v>#PEND</v>
      </c>
      <c r="I51" s="4" t="str">
        <f>_xll.SNL.Clients.Office.Excel.Functions.SPG(G51,"IQ_AVG_DILUT_SHARES_OUT","CY2022")</f>
        <v>#PEND</v>
      </c>
      <c r="J51" s="5" t="str">
        <f>_xll.SNL.Clients.Office.Excel.Functions.SPG(G51, "IQ_DILUT_EPS_NORM", "CY2022")</f>
        <v>#PEND</v>
      </c>
      <c r="K51" t="e">
        <f t="shared" si="2"/>
        <v>#VALUE!</v>
      </c>
      <c r="L51" t="e">
        <f t="shared" si="3"/>
        <v>#VALUE!</v>
      </c>
      <c r="M51" t="s">
        <v>564</v>
      </c>
      <c r="N51" s="4" t="str" cm="1">
        <f t="array" ref="N51">_xll.SNL.Clients.Office.Excel.Functions.SPG(M51, "SP_TOTAL_REV", "CY2022")</f>
        <v>#PEND</v>
      </c>
      <c r="O51" s="4" t="str">
        <f>_xll.SNL.Clients.Office.Excel.Functions.SPG(M51,"IQ_AVG_DILUT_SHARES_OUT","CY2022")</f>
        <v>#PEND</v>
      </c>
      <c r="P51" s="5" t="str">
        <f>_xll.SNL.Clients.Office.Excel.Functions.SPG(M51, "IQ_DILUT_EPS_NORM", "CY2022")</f>
        <v>#PEND</v>
      </c>
      <c r="Q51" t="e">
        <f t="shared" si="4"/>
        <v>#VALUE!</v>
      </c>
      <c r="R51" t="e">
        <f t="shared" si="5"/>
        <v>#VALUE!</v>
      </c>
    </row>
    <row r="52" spans="1:18" x14ac:dyDescent="0.3">
      <c r="A52" t="s">
        <v>564</v>
      </c>
      <c r="B52" s="4" t="str" cm="1">
        <f t="array" ref="B52">_xll.SNL.Clients.Office.Excel.Functions.SPG(A52, "SP_TOTAL_REV", "CY2023")</f>
        <v>#PEND</v>
      </c>
      <c r="C52" s="4" t="str">
        <f>_xll.SNL.Clients.Office.Excel.Functions.SPG(A52,"IQ_AVG_DILUT_SHARES_OUT","CY2023")</f>
        <v>#PEND</v>
      </c>
      <c r="D52" s="5" t="str">
        <f>_xll.SNL.Clients.Office.Excel.Functions.SPG(A52, "IQ_DILUT_EPS_NORM", "CY2023")</f>
        <v>#PEND</v>
      </c>
      <c r="E52" t="e">
        <f t="shared" si="0"/>
        <v>#VALUE!</v>
      </c>
      <c r="F52" t="e">
        <f t="shared" si="1"/>
        <v>#VALUE!</v>
      </c>
      <c r="G52" t="s">
        <v>564</v>
      </c>
      <c r="H52" s="4" t="str" cm="1">
        <f t="array" ref="H52">_xll.SNL.Clients.Office.Excel.Functions.SPG(G52, "SP_TOTAL_REV", "CY2022")</f>
        <v>#PEND</v>
      </c>
      <c r="I52" s="4" t="str">
        <f>_xll.SNL.Clients.Office.Excel.Functions.SPG(G52,"IQ_AVG_DILUT_SHARES_OUT","CY2022")</f>
        <v>#PEND</v>
      </c>
      <c r="J52" s="5" t="str">
        <f>_xll.SNL.Clients.Office.Excel.Functions.SPG(G52, "IQ_DILUT_EPS_NORM", "CY2022")</f>
        <v>#PEND</v>
      </c>
      <c r="K52" t="e">
        <f t="shared" si="2"/>
        <v>#VALUE!</v>
      </c>
      <c r="L52" t="e">
        <f t="shared" si="3"/>
        <v>#VALUE!</v>
      </c>
      <c r="M52" t="s">
        <v>565</v>
      </c>
      <c r="N52" s="4" t="str" cm="1">
        <f t="array" ref="N52">_xll.SNL.Clients.Office.Excel.Functions.SPG(M52, "SP_TOTAL_REV", "CY2022")</f>
        <v>#PEND</v>
      </c>
      <c r="O52" s="4" t="str">
        <f>_xll.SNL.Clients.Office.Excel.Functions.SPG(M52,"IQ_AVG_DILUT_SHARES_OUT","CY2022")</f>
        <v>#PEND</v>
      </c>
      <c r="P52" s="5" t="str">
        <f>_xll.SNL.Clients.Office.Excel.Functions.SPG(M52, "IQ_DILUT_EPS_NORM", "CY2022")</f>
        <v>#PEND</v>
      </c>
      <c r="Q52" t="e">
        <f t="shared" si="4"/>
        <v>#VALUE!</v>
      </c>
      <c r="R52" t="e">
        <f t="shared" si="5"/>
        <v>#VALUE!</v>
      </c>
    </row>
    <row r="53" spans="1:18" x14ac:dyDescent="0.3">
      <c r="A53" t="s">
        <v>565</v>
      </c>
      <c r="B53" s="4" t="str" cm="1">
        <f t="array" ref="B53">_xll.SNL.Clients.Office.Excel.Functions.SPG(A53, "SP_TOTAL_REV", "CY2023")</f>
        <v>#PEND</v>
      </c>
      <c r="C53" s="4" t="str">
        <f>_xll.SNL.Clients.Office.Excel.Functions.SPG(A53,"IQ_AVG_DILUT_SHARES_OUT","CY2023")</f>
        <v>#PEND</v>
      </c>
      <c r="D53" s="5" t="str">
        <f>_xll.SNL.Clients.Office.Excel.Functions.SPG(A53, "IQ_DILUT_EPS_NORM", "CY2023")</f>
        <v>#PEND</v>
      </c>
      <c r="E53" t="e">
        <f t="shared" si="0"/>
        <v>#VALUE!</v>
      </c>
      <c r="F53" t="e">
        <f t="shared" si="1"/>
        <v>#VALUE!</v>
      </c>
      <c r="G53" t="s">
        <v>565</v>
      </c>
      <c r="H53" s="4" t="str" cm="1">
        <f t="array" ref="H53">_xll.SNL.Clients.Office.Excel.Functions.SPG(G53, "SP_TOTAL_REV", "CY2022")</f>
        <v>#PEND</v>
      </c>
      <c r="I53" s="4" t="str">
        <f>_xll.SNL.Clients.Office.Excel.Functions.SPG(G53,"IQ_AVG_DILUT_SHARES_OUT","CY2022")</f>
        <v>#PEND</v>
      </c>
      <c r="J53" s="5" t="str">
        <f>_xll.SNL.Clients.Office.Excel.Functions.SPG(G53, "IQ_DILUT_EPS_NORM", "CY2022")</f>
        <v>#PEND</v>
      </c>
      <c r="K53" t="e">
        <f t="shared" si="2"/>
        <v>#VALUE!</v>
      </c>
      <c r="L53" t="e">
        <f t="shared" si="3"/>
        <v>#VALUE!</v>
      </c>
      <c r="M53" t="s">
        <v>566</v>
      </c>
      <c r="N53" s="4" t="str" cm="1">
        <f t="array" ref="N53">_xll.SNL.Clients.Office.Excel.Functions.SPG(M53, "SP_TOTAL_REV", "CY2022")</f>
        <v>#PEND</v>
      </c>
      <c r="O53" s="4" t="str">
        <f>_xll.SNL.Clients.Office.Excel.Functions.SPG(M53,"IQ_AVG_DILUT_SHARES_OUT","CY2022")</f>
        <v>#PEND</v>
      </c>
      <c r="P53" s="5" t="str">
        <f>_xll.SNL.Clients.Office.Excel.Functions.SPG(M53, "IQ_DILUT_EPS_NORM", "CY2022")</f>
        <v>#PEND</v>
      </c>
      <c r="Q53" t="e">
        <f t="shared" si="4"/>
        <v>#VALUE!</v>
      </c>
      <c r="R53" t="e">
        <f t="shared" si="5"/>
        <v>#VALUE!</v>
      </c>
    </row>
    <row r="54" spans="1:18" x14ac:dyDescent="0.3">
      <c r="A54" t="s">
        <v>566</v>
      </c>
      <c r="B54" s="4" t="str" cm="1">
        <f t="array" ref="B54">_xll.SNL.Clients.Office.Excel.Functions.SPG(A54, "SP_TOTAL_REV", "CY2023")</f>
        <v>#PEND</v>
      </c>
      <c r="C54" s="4" t="str">
        <f>_xll.SNL.Clients.Office.Excel.Functions.SPG(A54,"IQ_AVG_DILUT_SHARES_OUT","CY2023")</f>
        <v>#PEND</v>
      </c>
      <c r="D54" s="5" t="str">
        <f>_xll.SNL.Clients.Office.Excel.Functions.SPG(A54, "IQ_DILUT_EPS_NORM", "CY2023")</f>
        <v>#PEND</v>
      </c>
      <c r="E54" t="e">
        <f t="shared" si="0"/>
        <v>#VALUE!</v>
      </c>
      <c r="F54" t="e">
        <f t="shared" si="1"/>
        <v>#VALUE!</v>
      </c>
      <c r="G54" t="s">
        <v>566</v>
      </c>
      <c r="H54" s="4" t="str" cm="1">
        <f t="array" ref="H54">_xll.SNL.Clients.Office.Excel.Functions.SPG(G54, "SP_TOTAL_REV", "CY2022")</f>
        <v>#PEND</v>
      </c>
      <c r="I54" s="4" t="str">
        <f>_xll.SNL.Clients.Office.Excel.Functions.SPG(G54,"IQ_AVG_DILUT_SHARES_OUT","CY2022")</f>
        <v>#PEND</v>
      </c>
      <c r="J54" s="5" t="str">
        <f>_xll.SNL.Clients.Office.Excel.Functions.SPG(G54, "IQ_DILUT_EPS_NORM", "CY2022")</f>
        <v>#PEND</v>
      </c>
      <c r="K54" t="e">
        <f t="shared" si="2"/>
        <v>#VALUE!</v>
      </c>
      <c r="L54" t="e">
        <f t="shared" si="3"/>
        <v>#VALUE!</v>
      </c>
      <c r="M54" t="s">
        <v>567</v>
      </c>
      <c r="N54" s="4" t="str" cm="1">
        <f t="array" ref="N54">_xll.SNL.Clients.Office.Excel.Functions.SPG(M54, "SP_TOTAL_REV", "CY2022")</f>
        <v>#PEND</v>
      </c>
      <c r="O54" s="4" t="str">
        <f>_xll.SNL.Clients.Office.Excel.Functions.SPG(M54,"IQ_AVG_DILUT_SHARES_OUT","CY2022")</f>
        <v>#PEND</v>
      </c>
      <c r="P54" s="5" t="str">
        <f>_xll.SNL.Clients.Office.Excel.Functions.SPG(M54, "IQ_DILUT_EPS_NORM", "CY2022")</f>
        <v>#PEND</v>
      </c>
      <c r="Q54" t="e">
        <f t="shared" si="4"/>
        <v>#VALUE!</v>
      </c>
      <c r="R54" t="e">
        <f t="shared" si="5"/>
        <v>#VALUE!</v>
      </c>
    </row>
    <row r="55" spans="1:18" x14ac:dyDescent="0.3">
      <c r="A55" t="s">
        <v>567</v>
      </c>
      <c r="B55" s="4" t="str" cm="1">
        <f t="array" ref="B55">_xll.SNL.Clients.Office.Excel.Functions.SPG(A55, "SP_TOTAL_REV", "CY2023")</f>
        <v>#PEND</v>
      </c>
      <c r="C55" s="4" t="str">
        <f>_xll.SNL.Clients.Office.Excel.Functions.SPG(A55,"IQ_AVG_DILUT_SHARES_OUT","CY2023")</f>
        <v>#PEND</v>
      </c>
      <c r="D55" s="5" t="str">
        <f>_xll.SNL.Clients.Office.Excel.Functions.SPG(A55, "IQ_DILUT_EPS_NORM", "CY2023")</f>
        <v>#PEND</v>
      </c>
      <c r="E55" t="e">
        <f t="shared" si="0"/>
        <v>#VALUE!</v>
      </c>
      <c r="F55" t="e">
        <f t="shared" si="1"/>
        <v>#VALUE!</v>
      </c>
      <c r="G55" t="s">
        <v>567</v>
      </c>
      <c r="H55" s="4" t="str" cm="1">
        <f t="array" ref="H55">_xll.SNL.Clients.Office.Excel.Functions.SPG(G55, "SP_TOTAL_REV", "CY2022")</f>
        <v>#PEND</v>
      </c>
      <c r="I55" s="4" t="str">
        <f>_xll.SNL.Clients.Office.Excel.Functions.SPG(G55,"IQ_AVG_DILUT_SHARES_OUT","CY2022")</f>
        <v>#PEND</v>
      </c>
      <c r="J55" s="5" t="str">
        <f>_xll.SNL.Clients.Office.Excel.Functions.SPG(G55, "IQ_DILUT_EPS_NORM", "CY2022")</f>
        <v>#PEND</v>
      </c>
      <c r="K55" t="e">
        <f t="shared" si="2"/>
        <v>#VALUE!</v>
      </c>
      <c r="L55" t="e">
        <f t="shared" si="3"/>
        <v>#VALUE!</v>
      </c>
      <c r="M55" t="s">
        <v>568</v>
      </c>
      <c r="N55" s="4" t="str" cm="1">
        <f t="array" ref="N55">_xll.SNL.Clients.Office.Excel.Functions.SPG(M55, "SP_TOTAL_REV", "CY2022")</f>
        <v>#PEND</v>
      </c>
      <c r="O55" s="4" t="str">
        <f>_xll.SNL.Clients.Office.Excel.Functions.SPG(M55,"IQ_AVG_DILUT_SHARES_OUT","CY2022")</f>
        <v>#PEND</v>
      </c>
      <c r="P55" s="5" t="str">
        <f>_xll.SNL.Clients.Office.Excel.Functions.SPG(M55, "IQ_DILUT_EPS_NORM", "CY2022")</f>
        <v>#PEND</v>
      </c>
      <c r="Q55" t="e">
        <f t="shared" si="4"/>
        <v>#VALUE!</v>
      </c>
      <c r="R55" t="e">
        <f t="shared" si="5"/>
        <v>#VALUE!</v>
      </c>
    </row>
    <row r="56" spans="1:18" x14ac:dyDescent="0.3">
      <c r="A56" t="s">
        <v>568</v>
      </c>
      <c r="B56" s="4" t="str" cm="1">
        <f t="array" ref="B56">_xll.SNL.Clients.Office.Excel.Functions.SPG(A56, "SP_TOTAL_REV", "CY2023")</f>
        <v>#PEND</v>
      </c>
      <c r="C56" s="4" t="str">
        <f>_xll.SNL.Clients.Office.Excel.Functions.SPG(A56,"IQ_AVG_DILUT_SHARES_OUT","CY2023")</f>
        <v>#PEND</v>
      </c>
      <c r="D56" s="5" t="str">
        <f>_xll.SNL.Clients.Office.Excel.Functions.SPG(A56, "IQ_DILUT_EPS_NORM", "CY2023")</f>
        <v>#PEND</v>
      </c>
      <c r="E56" t="e">
        <f t="shared" si="0"/>
        <v>#VALUE!</v>
      </c>
      <c r="F56" t="e">
        <f t="shared" si="1"/>
        <v>#VALUE!</v>
      </c>
      <c r="G56" t="s">
        <v>568</v>
      </c>
      <c r="H56" s="4" t="str" cm="1">
        <f t="array" ref="H56">_xll.SNL.Clients.Office.Excel.Functions.SPG(G56, "SP_TOTAL_REV", "CY2022")</f>
        <v>#PEND</v>
      </c>
      <c r="I56" s="4" t="str">
        <f>_xll.SNL.Clients.Office.Excel.Functions.SPG(G56,"IQ_AVG_DILUT_SHARES_OUT","CY2022")</f>
        <v>#PEND</v>
      </c>
      <c r="J56" s="5" t="str">
        <f>_xll.SNL.Clients.Office.Excel.Functions.SPG(G56, "IQ_DILUT_EPS_NORM", "CY2022")</f>
        <v>#PEND</v>
      </c>
      <c r="K56" t="e">
        <f t="shared" si="2"/>
        <v>#VALUE!</v>
      </c>
      <c r="L56" t="e">
        <f t="shared" si="3"/>
        <v>#VALUE!</v>
      </c>
      <c r="M56" t="s">
        <v>569</v>
      </c>
      <c r="N56" s="4" t="str" cm="1">
        <f t="array" ref="N56">_xll.SNL.Clients.Office.Excel.Functions.SPG(M56, "SP_TOTAL_REV", "CY2022")</f>
        <v>#PEND</v>
      </c>
      <c r="O56" s="4" t="str">
        <f>_xll.SNL.Clients.Office.Excel.Functions.SPG(M56,"IQ_AVG_DILUT_SHARES_OUT","CY2022")</f>
        <v>#PEND</v>
      </c>
      <c r="P56" s="5" t="str">
        <f>_xll.SNL.Clients.Office.Excel.Functions.SPG(M56, "IQ_DILUT_EPS_NORM", "CY2022")</f>
        <v>#PEND</v>
      </c>
      <c r="Q56" t="e">
        <f t="shared" si="4"/>
        <v>#VALUE!</v>
      </c>
      <c r="R56" t="e">
        <f t="shared" si="5"/>
        <v>#VALUE!</v>
      </c>
    </row>
    <row r="57" spans="1:18" x14ac:dyDescent="0.3">
      <c r="A57" t="s">
        <v>569</v>
      </c>
      <c r="B57" s="4" t="str" cm="1">
        <f t="array" ref="B57">_xll.SNL.Clients.Office.Excel.Functions.SPG(A57, "SP_TOTAL_REV", "CY2023")</f>
        <v>#PEND</v>
      </c>
      <c r="C57" s="4" t="str">
        <f>_xll.SNL.Clients.Office.Excel.Functions.SPG(A57,"IQ_AVG_DILUT_SHARES_OUT","CY2023")</f>
        <v>#PEND</v>
      </c>
      <c r="D57" s="5" t="str">
        <f>_xll.SNL.Clients.Office.Excel.Functions.SPG(A57, "IQ_DILUT_EPS_NORM", "CY2023")</f>
        <v>#PEND</v>
      </c>
      <c r="E57" t="e">
        <f t="shared" si="0"/>
        <v>#VALUE!</v>
      </c>
      <c r="F57" t="e">
        <f t="shared" si="1"/>
        <v>#VALUE!</v>
      </c>
      <c r="G57" t="s">
        <v>569</v>
      </c>
      <c r="H57" s="4" t="str" cm="1">
        <f t="array" ref="H57">_xll.SNL.Clients.Office.Excel.Functions.SPG(G57, "SP_TOTAL_REV", "CY2022")</f>
        <v>#PEND</v>
      </c>
      <c r="I57" s="4" t="str">
        <f>_xll.SNL.Clients.Office.Excel.Functions.SPG(G57,"IQ_AVG_DILUT_SHARES_OUT","CY2022")</f>
        <v>#PEND</v>
      </c>
      <c r="J57" s="5" t="str">
        <f>_xll.SNL.Clients.Office.Excel.Functions.SPG(G57, "IQ_DILUT_EPS_NORM", "CY2022")</f>
        <v>#PEND</v>
      </c>
      <c r="K57" t="e">
        <f t="shared" si="2"/>
        <v>#VALUE!</v>
      </c>
      <c r="L57" t="e">
        <f t="shared" si="3"/>
        <v>#VALUE!</v>
      </c>
      <c r="M57" t="s">
        <v>571</v>
      </c>
      <c r="N57" s="4" t="str" cm="1">
        <f t="array" ref="N57">_xll.SNL.Clients.Office.Excel.Functions.SPG(M57, "SP_TOTAL_REV", "CY2022")</f>
        <v>#PEND</v>
      </c>
      <c r="O57" s="4" t="str">
        <f>_xll.SNL.Clients.Office.Excel.Functions.SPG(M57,"IQ_AVG_DILUT_SHARES_OUT","CY2022")</f>
        <v>#PEND</v>
      </c>
      <c r="P57" s="5" t="str">
        <f>_xll.SNL.Clients.Office.Excel.Functions.SPG(M57, "IQ_DILUT_EPS_NORM", "CY2022")</f>
        <v>#PEND</v>
      </c>
      <c r="Q57" t="e">
        <f t="shared" si="4"/>
        <v>#VALUE!</v>
      </c>
      <c r="R57" t="e">
        <f t="shared" si="5"/>
        <v>#VALUE!</v>
      </c>
    </row>
    <row r="58" spans="1:18" x14ac:dyDescent="0.3">
      <c r="A58" t="s">
        <v>570</v>
      </c>
      <c r="B58" s="4" t="str" cm="1">
        <f t="array" ref="B58">_xll.SNL.Clients.Office.Excel.Functions.SPG(A58, "SP_TOTAL_REV", "CY2023")</f>
        <v>#PEND</v>
      </c>
      <c r="C58" s="4" t="str">
        <f>_xll.SNL.Clients.Office.Excel.Functions.SPG(A58,"IQ_AVG_DILUT_SHARES_OUT","CY2023")</f>
        <v>#PEND</v>
      </c>
      <c r="D58" s="5" t="str">
        <f>_xll.SNL.Clients.Office.Excel.Functions.SPG(A58, "IQ_DILUT_EPS_NORM", "CY2023")</f>
        <v>#PEND</v>
      </c>
      <c r="E58" t="e">
        <f t="shared" si="0"/>
        <v>#VALUE!</v>
      </c>
      <c r="F58" t="e">
        <f t="shared" si="1"/>
        <v>#VALUE!</v>
      </c>
      <c r="G58" t="s">
        <v>570</v>
      </c>
      <c r="H58" s="4" t="str" cm="1">
        <f t="array" ref="H58">_xll.SNL.Clients.Office.Excel.Functions.SPG(G58, "SP_TOTAL_REV", "CY2022")</f>
        <v>#PEND</v>
      </c>
      <c r="I58" s="4" t="str">
        <f>_xll.SNL.Clients.Office.Excel.Functions.SPG(G58,"IQ_AVG_DILUT_SHARES_OUT","CY2022")</f>
        <v>#PEND</v>
      </c>
      <c r="J58" s="5" t="str">
        <f>_xll.SNL.Clients.Office.Excel.Functions.SPG(G58, "IQ_DILUT_EPS_NORM", "CY2022")</f>
        <v>#PEND</v>
      </c>
      <c r="K58" t="e">
        <f t="shared" si="2"/>
        <v>#VALUE!</v>
      </c>
      <c r="L58" t="e">
        <f t="shared" si="3"/>
        <v>#VALUE!</v>
      </c>
      <c r="M58" t="s">
        <v>572</v>
      </c>
      <c r="N58" s="4" t="str" cm="1">
        <f t="array" ref="N58">_xll.SNL.Clients.Office.Excel.Functions.SPG(M58, "SP_TOTAL_REV", "CY2022")</f>
        <v>#PEND</v>
      </c>
      <c r="O58" s="4" t="str">
        <f>_xll.SNL.Clients.Office.Excel.Functions.SPG(M58,"IQ_AVG_DILUT_SHARES_OUT","CY2022")</f>
        <v>#PEND</v>
      </c>
      <c r="P58" s="5" t="str">
        <f>_xll.SNL.Clients.Office.Excel.Functions.SPG(M58, "IQ_DILUT_EPS_NORM", "CY2022")</f>
        <v>#PEND</v>
      </c>
      <c r="Q58" t="e">
        <f t="shared" si="4"/>
        <v>#VALUE!</v>
      </c>
      <c r="R58" t="e">
        <f t="shared" si="5"/>
        <v>#VALUE!</v>
      </c>
    </row>
    <row r="59" spans="1:18" x14ac:dyDescent="0.3">
      <c r="A59" t="s">
        <v>571</v>
      </c>
      <c r="B59" s="4" t="str" cm="1">
        <f t="array" ref="B59">_xll.SNL.Clients.Office.Excel.Functions.SPG(A59, "SP_TOTAL_REV", "CY2023")</f>
        <v>#PEND</v>
      </c>
      <c r="C59" s="4" t="str">
        <f>_xll.SNL.Clients.Office.Excel.Functions.SPG(A59,"IQ_AVG_DILUT_SHARES_OUT","CY2023")</f>
        <v>#PEND</v>
      </c>
      <c r="D59" s="5" t="str">
        <f>_xll.SNL.Clients.Office.Excel.Functions.SPG(A59, "IQ_DILUT_EPS_NORM", "CY2023")</f>
        <v>#PEND</v>
      </c>
      <c r="E59" t="e">
        <f t="shared" si="0"/>
        <v>#VALUE!</v>
      </c>
      <c r="F59" t="e">
        <f t="shared" si="1"/>
        <v>#VALUE!</v>
      </c>
      <c r="G59" t="s">
        <v>571</v>
      </c>
      <c r="H59" s="4" t="str" cm="1">
        <f t="array" ref="H59">_xll.SNL.Clients.Office.Excel.Functions.SPG(G59, "SP_TOTAL_REV", "CY2022")</f>
        <v>#PEND</v>
      </c>
      <c r="I59" s="4" t="str">
        <f>_xll.SNL.Clients.Office.Excel.Functions.SPG(G59,"IQ_AVG_DILUT_SHARES_OUT","CY2022")</f>
        <v>#PEND</v>
      </c>
      <c r="J59" s="5" t="str">
        <f>_xll.SNL.Clients.Office.Excel.Functions.SPG(G59, "IQ_DILUT_EPS_NORM", "CY2022")</f>
        <v>#PEND</v>
      </c>
      <c r="K59" t="e">
        <f t="shared" si="2"/>
        <v>#VALUE!</v>
      </c>
      <c r="L59" t="e">
        <f t="shared" si="3"/>
        <v>#VALUE!</v>
      </c>
      <c r="M59" t="s">
        <v>573</v>
      </c>
      <c r="N59" s="4" t="str" cm="1">
        <f t="array" ref="N59">_xll.SNL.Clients.Office.Excel.Functions.SPG(M59, "SP_TOTAL_REV", "CY2022")</f>
        <v>#PEND</v>
      </c>
      <c r="O59" s="4" t="str">
        <f>_xll.SNL.Clients.Office.Excel.Functions.SPG(M59,"IQ_AVG_DILUT_SHARES_OUT","CY2022")</f>
        <v>#PEND</v>
      </c>
      <c r="P59" s="5" t="str">
        <f>_xll.SNL.Clients.Office.Excel.Functions.SPG(M59, "IQ_DILUT_EPS_NORM", "CY2022")</f>
        <v>#PEND</v>
      </c>
      <c r="Q59" t="e">
        <f t="shared" si="4"/>
        <v>#VALUE!</v>
      </c>
      <c r="R59" t="e">
        <f t="shared" si="5"/>
        <v>#VALUE!</v>
      </c>
    </row>
    <row r="60" spans="1:18" x14ac:dyDescent="0.3">
      <c r="A60" t="s">
        <v>572</v>
      </c>
      <c r="B60" s="4" t="str" cm="1">
        <f t="array" ref="B60">_xll.SNL.Clients.Office.Excel.Functions.SPG(A60, "SP_TOTAL_REV", "CY2023")</f>
        <v>#PEND</v>
      </c>
      <c r="C60" s="4" t="str">
        <f>_xll.SNL.Clients.Office.Excel.Functions.SPG(A60,"IQ_AVG_DILUT_SHARES_OUT","CY2023")</f>
        <v>#PEND</v>
      </c>
      <c r="D60" s="5" t="str">
        <f>_xll.SNL.Clients.Office.Excel.Functions.SPG(A60, "IQ_DILUT_EPS_NORM", "CY2023")</f>
        <v>#PEND</v>
      </c>
      <c r="E60" t="e">
        <f t="shared" si="0"/>
        <v>#VALUE!</v>
      </c>
      <c r="F60" t="e">
        <f t="shared" si="1"/>
        <v>#VALUE!</v>
      </c>
      <c r="G60" t="s">
        <v>572</v>
      </c>
      <c r="H60" s="4" t="str" cm="1">
        <f t="array" ref="H60">_xll.SNL.Clients.Office.Excel.Functions.SPG(G60, "SP_TOTAL_REV", "CY2022")</f>
        <v>#PEND</v>
      </c>
      <c r="I60" s="4" t="str">
        <f>_xll.SNL.Clients.Office.Excel.Functions.SPG(G60,"IQ_AVG_DILUT_SHARES_OUT","CY2022")</f>
        <v>#PEND</v>
      </c>
      <c r="J60" s="5" t="str">
        <f>_xll.SNL.Clients.Office.Excel.Functions.SPG(G60, "IQ_DILUT_EPS_NORM", "CY2022")</f>
        <v>#PEND</v>
      </c>
      <c r="K60" t="e">
        <f t="shared" si="2"/>
        <v>#VALUE!</v>
      </c>
      <c r="L60" t="e">
        <f t="shared" si="3"/>
        <v>#VALUE!</v>
      </c>
      <c r="M60" t="s">
        <v>574</v>
      </c>
      <c r="N60" s="4" t="str" cm="1">
        <f t="array" ref="N60">_xll.SNL.Clients.Office.Excel.Functions.SPG(M60, "SP_TOTAL_REV", "CY2022")</f>
        <v>#PEND</v>
      </c>
      <c r="O60" s="4" t="str">
        <f>_xll.SNL.Clients.Office.Excel.Functions.SPG(M60,"IQ_AVG_DILUT_SHARES_OUT","CY2022")</f>
        <v>#PEND</v>
      </c>
      <c r="P60" s="5" t="str">
        <f>_xll.SNL.Clients.Office.Excel.Functions.SPG(M60, "IQ_DILUT_EPS_NORM", "CY2022")</f>
        <v>#PEND</v>
      </c>
      <c r="Q60" t="e">
        <f t="shared" si="4"/>
        <v>#VALUE!</v>
      </c>
      <c r="R60" t="e">
        <f t="shared" si="5"/>
        <v>#VALUE!</v>
      </c>
    </row>
    <row r="61" spans="1:18" x14ac:dyDescent="0.3">
      <c r="A61" t="s">
        <v>573</v>
      </c>
      <c r="B61" s="4" t="str" cm="1">
        <f t="array" ref="B61">_xll.SNL.Clients.Office.Excel.Functions.SPG(A61, "SP_TOTAL_REV", "CY2023")</f>
        <v>#PEND</v>
      </c>
      <c r="C61" s="4" t="str">
        <f>_xll.SNL.Clients.Office.Excel.Functions.SPG(A61,"IQ_AVG_DILUT_SHARES_OUT","CY2023")</f>
        <v>#PEND</v>
      </c>
      <c r="D61" s="5" t="str">
        <f>_xll.SNL.Clients.Office.Excel.Functions.SPG(A61, "IQ_DILUT_EPS_NORM", "CY2023")</f>
        <v>#PEND</v>
      </c>
      <c r="E61" t="e">
        <f t="shared" si="0"/>
        <v>#VALUE!</v>
      </c>
      <c r="F61" t="e">
        <f t="shared" si="1"/>
        <v>#VALUE!</v>
      </c>
      <c r="G61" t="s">
        <v>573</v>
      </c>
      <c r="H61" s="4" t="str" cm="1">
        <f t="array" ref="H61">_xll.SNL.Clients.Office.Excel.Functions.SPG(G61, "SP_TOTAL_REV", "CY2022")</f>
        <v>#PEND</v>
      </c>
      <c r="I61" s="4" t="str">
        <f>_xll.SNL.Clients.Office.Excel.Functions.SPG(G61,"IQ_AVG_DILUT_SHARES_OUT","CY2022")</f>
        <v>#PEND</v>
      </c>
      <c r="J61" s="5" t="str">
        <f>_xll.SNL.Clients.Office.Excel.Functions.SPG(G61, "IQ_DILUT_EPS_NORM", "CY2022")</f>
        <v>#PEND</v>
      </c>
      <c r="K61" t="e">
        <f t="shared" si="2"/>
        <v>#VALUE!</v>
      </c>
      <c r="L61" t="e">
        <f t="shared" si="3"/>
        <v>#VALUE!</v>
      </c>
      <c r="M61" t="s">
        <v>575</v>
      </c>
      <c r="N61" s="4" t="str" cm="1">
        <f t="array" ref="N61">_xll.SNL.Clients.Office.Excel.Functions.SPG(M61, "SP_TOTAL_REV", "CY2022")</f>
        <v>#PEND</v>
      </c>
      <c r="O61" s="4" t="str">
        <f>_xll.SNL.Clients.Office.Excel.Functions.SPG(M61,"IQ_AVG_DILUT_SHARES_OUT","CY2022")</f>
        <v>#PEND</v>
      </c>
      <c r="P61" s="5" t="str">
        <f>_xll.SNL.Clients.Office.Excel.Functions.SPG(M61, "IQ_DILUT_EPS_NORM", "CY2022")</f>
        <v>#PEND</v>
      </c>
      <c r="Q61" t="e">
        <f t="shared" si="4"/>
        <v>#VALUE!</v>
      </c>
      <c r="R61" t="e">
        <f t="shared" si="5"/>
        <v>#VALUE!</v>
      </c>
    </row>
    <row r="62" spans="1:18" x14ac:dyDescent="0.3">
      <c r="A62" t="s">
        <v>574</v>
      </c>
      <c r="B62" s="4" t="str" cm="1">
        <f t="array" ref="B62">_xll.SNL.Clients.Office.Excel.Functions.SPG(A62, "SP_TOTAL_REV", "CY2023")</f>
        <v>#PEND</v>
      </c>
      <c r="C62" s="4" t="str">
        <f>_xll.SNL.Clients.Office.Excel.Functions.SPG(A62,"IQ_AVG_DILUT_SHARES_OUT","CY2023")</f>
        <v>#PEND</v>
      </c>
      <c r="D62" s="5" t="str">
        <f>_xll.SNL.Clients.Office.Excel.Functions.SPG(A62, "IQ_DILUT_EPS_NORM", "CY2023")</f>
        <v>#PEND</v>
      </c>
      <c r="E62" t="e">
        <f t="shared" si="0"/>
        <v>#VALUE!</v>
      </c>
      <c r="F62" t="e">
        <f t="shared" si="1"/>
        <v>#VALUE!</v>
      </c>
      <c r="G62" t="s">
        <v>574</v>
      </c>
      <c r="H62" s="4" t="str" cm="1">
        <f t="array" ref="H62">_xll.SNL.Clients.Office.Excel.Functions.SPG(G62, "SP_TOTAL_REV", "CY2022")</f>
        <v>#PEND</v>
      </c>
      <c r="I62" s="4" t="str">
        <f>_xll.SNL.Clients.Office.Excel.Functions.SPG(G62,"IQ_AVG_DILUT_SHARES_OUT","CY2022")</f>
        <v>#PEND</v>
      </c>
      <c r="J62" s="5" t="str">
        <f>_xll.SNL.Clients.Office.Excel.Functions.SPG(G62, "IQ_DILUT_EPS_NORM", "CY2022")</f>
        <v>#PEND</v>
      </c>
      <c r="K62" t="e">
        <f t="shared" si="2"/>
        <v>#VALUE!</v>
      </c>
      <c r="L62" t="e">
        <f t="shared" si="3"/>
        <v>#VALUE!</v>
      </c>
      <c r="M62" t="s">
        <v>576</v>
      </c>
      <c r="N62" s="4" t="str" cm="1">
        <f t="array" ref="N62">_xll.SNL.Clients.Office.Excel.Functions.SPG(M62, "SP_TOTAL_REV", "CY2022")</f>
        <v>#PEND</v>
      </c>
      <c r="O62" s="4" t="str">
        <f>_xll.SNL.Clients.Office.Excel.Functions.SPG(M62,"IQ_AVG_DILUT_SHARES_OUT","CY2022")</f>
        <v>#PEND</v>
      </c>
      <c r="P62" s="5" t="str">
        <f>_xll.SNL.Clients.Office.Excel.Functions.SPG(M62, "IQ_DILUT_EPS_NORM", "CY2022")</f>
        <v>#PEND</v>
      </c>
      <c r="Q62" t="e">
        <f t="shared" si="4"/>
        <v>#VALUE!</v>
      </c>
      <c r="R62" t="e">
        <f t="shared" si="5"/>
        <v>#VALUE!</v>
      </c>
    </row>
    <row r="63" spans="1:18" x14ac:dyDescent="0.3">
      <c r="A63" t="s">
        <v>575</v>
      </c>
      <c r="B63" s="4" t="str" cm="1">
        <f t="array" ref="B63">_xll.SNL.Clients.Office.Excel.Functions.SPG(A63, "SP_TOTAL_REV", "CY2023")</f>
        <v>#PEND</v>
      </c>
      <c r="C63" s="4" t="str">
        <f>_xll.SNL.Clients.Office.Excel.Functions.SPG(A63,"IQ_AVG_DILUT_SHARES_OUT","CY2023")</f>
        <v>#PEND</v>
      </c>
      <c r="D63" s="5" t="str">
        <f>_xll.SNL.Clients.Office.Excel.Functions.SPG(A63, "IQ_DILUT_EPS_NORM", "CY2023")</f>
        <v>#PEND</v>
      </c>
      <c r="E63" t="e">
        <f t="shared" si="0"/>
        <v>#VALUE!</v>
      </c>
      <c r="F63" t="e">
        <f t="shared" si="1"/>
        <v>#VALUE!</v>
      </c>
      <c r="G63" t="s">
        <v>575</v>
      </c>
      <c r="H63" s="4" t="str" cm="1">
        <f t="array" ref="H63">_xll.SNL.Clients.Office.Excel.Functions.SPG(G63, "SP_TOTAL_REV", "CY2022")</f>
        <v>#PEND</v>
      </c>
      <c r="I63" s="4" t="str">
        <f>_xll.SNL.Clients.Office.Excel.Functions.SPG(G63,"IQ_AVG_DILUT_SHARES_OUT","CY2022")</f>
        <v>#PEND</v>
      </c>
      <c r="J63" s="5" t="str">
        <f>_xll.SNL.Clients.Office.Excel.Functions.SPG(G63, "IQ_DILUT_EPS_NORM", "CY2022")</f>
        <v>#PEND</v>
      </c>
      <c r="K63" t="e">
        <f t="shared" si="2"/>
        <v>#VALUE!</v>
      </c>
      <c r="L63" t="e">
        <f t="shared" si="3"/>
        <v>#VALUE!</v>
      </c>
      <c r="M63" t="s">
        <v>577</v>
      </c>
      <c r="N63" s="4" t="str" cm="1">
        <f t="array" ref="N63">_xll.SNL.Clients.Office.Excel.Functions.SPG(M63, "SP_TOTAL_REV", "CY2022")</f>
        <v>#PEND</v>
      </c>
      <c r="O63" s="4" t="str">
        <f>_xll.SNL.Clients.Office.Excel.Functions.SPG(M63,"IQ_AVG_DILUT_SHARES_OUT","CY2022")</f>
        <v>#PEND</v>
      </c>
      <c r="P63" s="5" t="str">
        <f>_xll.SNL.Clients.Office.Excel.Functions.SPG(M63, "IQ_DILUT_EPS_NORM", "CY2022")</f>
        <v>#PEND</v>
      </c>
      <c r="Q63" t="e">
        <f t="shared" si="4"/>
        <v>#VALUE!</v>
      </c>
      <c r="R63" t="e">
        <f t="shared" si="5"/>
        <v>#VALUE!</v>
      </c>
    </row>
    <row r="64" spans="1:18" x14ac:dyDescent="0.3">
      <c r="A64" t="s">
        <v>576</v>
      </c>
      <c r="B64" s="4" t="str" cm="1">
        <f t="array" ref="B64">_xll.SNL.Clients.Office.Excel.Functions.SPG(A64, "SP_TOTAL_REV", "CY2023")</f>
        <v>#PEND</v>
      </c>
      <c r="C64" s="4" t="str">
        <f>_xll.SNL.Clients.Office.Excel.Functions.SPG(A64,"IQ_AVG_DILUT_SHARES_OUT","CY2023")</f>
        <v>#PEND</v>
      </c>
      <c r="D64" s="5" t="str">
        <f>_xll.SNL.Clients.Office.Excel.Functions.SPG(A64, "IQ_DILUT_EPS_NORM", "CY2023")</f>
        <v>#PEND</v>
      </c>
      <c r="E64" t="e">
        <f t="shared" si="0"/>
        <v>#VALUE!</v>
      </c>
      <c r="F64" t="e">
        <f t="shared" si="1"/>
        <v>#VALUE!</v>
      </c>
      <c r="G64" t="s">
        <v>576</v>
      </c>
      <c r="H64" s="4" t="str" cm="1">
        <f t="array" ref="H64">_xll.SNL.Clients.Office.Excel.Functions.SPG(G64, "SP_TOTAL_REV", "CY2022")</f>
        <v>#PEND</v>
      </c>
      <c r="I64" s="4" t="str">
        <f>_xll.SNL.Clients.Office.Excel.Functions.SPG(G64,"IQ_AVG_DILUT_SHARES_OUT","CY2022")</f>
        <v>#PEND</v>
      </c>
      <c r="J64" s="5" t="str">
        <f>_xll.SNL.Clients.Office.Excel.Functions.SPG(G64, "IQ_DILUT_EPS_NORM", "CY2022")</f>
        <v>#PEND</v>
      </c>
      <c r="K64" t="e">
        <f t="shared" si="2"/>
        <v>#VALUE!</v>
      </c>
      <c r="L64" t="e">
        <f t="shared" si="3"/>
        <v>#VALUE!</v>
      </c>
      <c r="M64" t="s">
        <v>578</v>
      </c>
      <c r="N64" s="4" t="str" cm="1">
        <f t="array" ref="N64">_xll.SNL.Clients.Office.Excel.Functions.SPG(M64, "SP_TOTAL_REV", "CY2022")</f>
        <v>#PEND</v>
      </c>
      <c r="O64" s="4" t="str">
        <f>_xll.SNL.Clients.Office.Excel.Functions.SPG(M64,"IQ_AVG_DILUT_SHARES_OUT","CY2022")</f>
        <v>#PEND</v>
      </c>
      <c r="P64" s="5" t="str">
        <f>_xll.SNL.Clients.Office.Excel.Functions.SPG(M64, "IQ_DILUT_EPS_NORM", "CY2022")</f>
        <v>#PEND</v>
      </c>
      <c r="Q64" t="e">
        <f t="shared" si="4"/>
        <v>#VALUE!</v>
      </c>
      <c r="R64" t="e">
        <f t="shared" si="5"/>
        <v>#VALUE!</v>
      </c>
    </row>
    <row r="65" spans="1:18" x14ac:dyDescent="0.3">
      <c r="A65" t="s">
        <v>577</v>
      </c>
      <c r="B65" s="4" t="str" cm="1">
        <f t="array" ref="B65">_xll.SNL.Clients.Office.Excel.Functions.SPG(A65, "SP_TOTAL_REV", "CY2023")</f>
        <v>#PEND</v>
      </c>
      <c r="C65" s="4" t="str">
        <f>_xll.SNL.Clients.Office.Excel.Functions.SPG(A65,"IQ_AVG_DILUT_SHARES_OUT","CY2023")</f>
        <v>#PEND</v>
      </c>
      <c r="D65" s="5" t="str">
        <f>_xll.SNL.Clients.Office.Excel.Functions.SPG(A65, "IQ_DILUT_EPS_NORM", "CY2023")</f>
        <v>#PEND</v>
      </c>
      <c r="E65" t="e">
        <f t="shared" si="0"/>
        <v>#VALUE!</v>
      </c>
      <c r="F65" t="e">
        <f t="shared" si="1"/>
        <v>#VALUE!</v>
      </c>
      <c r="G65" t="s">
        <v>577</v>
      </c>
      <c r="H65" s="4" t="str" cm="1">
        <f t="array" ref="H65">_xll.SNL.Clients.Office.Excel.Functions.SPG(G65, "SP_TOTAL_REV", "CY2022")</f>
        <v>#PEND</v>
      </c>
      <c r="I65" s="4" t="str">
        <f>_xll.SNL.Clients.Office.Excel.Functions.SPG(G65,"IQ_AVG_DILUT_SHARES_OUT","CY2022")</f>
        <v>#PEND</v>
      </c>
      <c r="J65" s="5" t="str">
        <f>_xll.SNL.Clients.Office.Excel.Functions.SPG(G65, "IQ_DILUT_EPS_NORM", "CY2022")</f>
        <v>#PEND</v>
      </c>
      <c r="K65" t="e">
        <f t="shared" si="2"/>
        <v>#VALUE!</v>
      </c>
      <c r="L65" t="e">
        <f t="shared" si="3"/>
        <v>#VALUE!</v>
      </c>
      <c r="M65" t="s">
        <v>579</v>
      </c>
      <c r="N65" s="4" t="str" cm="1">
        <f t="array" ref="N65">_xll.SNL.Clients.Office.Excel.Functions.SPG(M65, "SP_TOTAL_REV", "CY2022")</f>
        <v>#PEND</v>
      </c>
      <c r="O65" s="4" t="str">
        <f>_xll.SNL.Clients.Office.Excel.Functions.SPG(M65,"IQ_AVG_DILUT_SHARES_OUT","CY2022")</f>
        <v>#PEND</v>
      </c>
      <c r="P65" s="5" t="str">
        <f>_xll.SNL.Clients.Office.Excel.Functions.SPG(M65, "IQ_DILUT_EPS_NORM", "CY2022")</f>
        <v>#PEND</v>
      </c>
      <c r="Q65" t="e">
        <f t="shared" si="4"/>
        <v>#VALUE!</v>
      </c>
      <c r="R65" t="e">
        <f t="shared" si="5"/>
        <v>#VALUE!</v>
      </c>
    </row>
    <row r="66" spans="1:18" x14ac:dyDescent="0.3">
      <c r="A66" t="s">
        <v>578</v>
      </c>
      <c r="B66" s="4" t="str" cm="1">
        <f t="array" ref="B66">_xll.SNL.Clients.Office.Excel.Functions.SPG(A66, "SP_TOTAL_REV", "CY2023")</f>
        <v>#PEND</v>
      </c>
      <c r="C66" s="4" t="str">
        <f>_xll.SNL.Clients.Office.Excel.Functions.SPG(A66,"IQ_AVG_DILUT_SHARES_OUT","CY2023")</f>
        <v>#PEND</v>
      </c>
      <c r="D66" s="5" t="str">
        <f>_xll.SNL.Clients.Office.Excel.Functions.SPG(A66, "IQ_DILUT_EPS_NORM", "CY2023")</f>
        <v>#PEND</v>
      </c>
      <c r="E66" t="e">
        <f t="shared" si="0"/>
        <v>#VALUE!</v>
      </c>
      <c r="F66" t="e">
        <f t="shared" si="1"/>
        <v>#VALUE!</v>
      </c>
      <c r="G66" t="s">
        <v>578</v>
      </c>
      <c r="H66" s="4" t="str" cm="1">
        <f t="array" ref="H66">_xll.SNL.Clients.Office.Excel.Functions.SPG(G66, "SP_TOTAL_REV", "CY2022")</f>
        <v>#PEND</v>
      </c>
      <c r="I66" s="4" t="str">
        <f>_xll.SNL.Clients.Office.Excel.Functions.SPG(G66,"IQ_AVG_DILUT_SHARES_OUT","CY2022")</f>
        <v>#PEND</v>
      </c>
      <c r="J66" s="5" t="str">
        <f>_xll.SNL.Clients.Office.Excel.Functions.SPG(G66, "IQ_DILUT_EPS_NORM", "CY2022")</f>
        <v>#PEND</v>
      </c>
      <c r="K66" t="e">
        <f t="shared" si="2"/>
        <v>#VALUE!</v>
      </c>
      <c r="L66" t="e">
        <f t="shared" si="3"/>
        <v>#VALUE!</v>
      </c>
      <c r="M66" t="s">
        <v>580</v>
      </c>
      <c r="N66" s="4" t="str" cm="1">
        <f t="array" ref="N66">_xll.SNL.Clients.Office.Excel.Functions.SPG(M66, "SP_TOTAL_REV", "CY2022")</f>
        <v>#PEND</v>
      </c>
      <c r="O66" s="4" t="str">
        <f>_xll.SNL.Clients.Office.Excel.Functions.SPG(M66,"IQ_AVG_DILUT_SHARES_OUT","CY2022")</f>
        <v>#PEND</v>
      </c>
      <c r="P66" s="5" t="str">
        <f>_xll.SNL.Clients.Office.Excel.Functions.SPG(M66, "IQ_DILUT_EPS_NORM", "CY2022")</f>
        <v>#PEND</v>
      </c>
      <c r="Q66" t="e">
        <f t="shared" si="4"/>
        <v>#VALUE!</v>
      </c>
      <c r="R66" t="e">
        <f t="shared" si="5"/>
        <v>#VALUE!</v>
      </c>
    </row>
    <row r="67" spans="1:18" x14ac:dyDescent="0.3">
      <c r="A67" t="s">
        <v>579</v>
      </c>
      <c r="B67" s="4" t="str" cm="1">
        <f t="array" ref="B67">_xll.SNL.Clients.Office.Excel.Functions.SPG(A67, "SP_TOTAL_REV", "CY2023")</f>
        <v>#PEND</v>
      </c>
      <c r="C67" s="4" t="str">
        <f>_xll.SNL.Clients.Office.Excel.Functions.SPG(A67,"IQ_AVG_DILUT_SHARES_OUT","CY2023")</f>
        <v>#PEND</v>
      </c>
      <c r="D67" s="5" t="str">
        <f>_xll.SNL.Clients.Office.Excel.Functions.SPG(A67, "IQ_DILUT_EPS_NORM", "CY2023")</f>
        <v>#PEND</v>
      </c>
      <c r="E67" t="e">
        <f t="shared" si="0"/>
        <v>#VALUE!</v>
      </c>
      <c r="F67" t="e">
        <f t="shared" si="1"/>
        <v>#VALUE!</v>
      </c>
      <c r="G67" t="s">
        <v>579</v>
      </c>
      <c r="H67" s="4" t="str" cm="1">
        <f t="array" ref="H67">_xll.SNL.Clients.Office.Excel.Functions.SPG(G67, "SP_TOTAL_REV", "CY2022")</f>
        <v>#PEND</v>
      </c>
      <c r="I67" s="4" t="str">
        <f>_xll.SNL.Clients.Office.Excel.Functions.SPG(G67,"IQ_AVG_DILUT_SHARES_OUT","CY2022")</f>
        <v>#PEND</v>
      </c>
      <c r="J67" s="5" t="str">
        <f>_xll.SNL.Clients.Office.Excel.Functions.SPG(G67, "IQ_DILUT_EPS_NORM", "CY2022")</f>
        <v>#PEND</v>
      </c>
      <c r="K67" t="e">
        <f t="shared" si="2"/>
        <v>#VALUE!</v>
      </c>
      <c r="L67" t="e">
        <f t="shared" si="3"/>
        <v>#VALUE!</v>
      </c>
      <c r="M67" t="s">
        <v>581</v>
      </c>
      <c r="N67" s="4" t="str" cm="1">
        <f t="array" ref="N67">_xll.SNL.Clients.Office.Excel.Functions.SPG(M67, "SP_TOTAL_REV", "CY2022")</f>
        <v>#PEND</v>
      </c>
      <c r="O67" s="4" t="str">
        <f>_xll.SNL.Clients.Office.Excel.Functions.SPG(M67,"IQ_AVG_DILUT_SHARES_OUT","CY2022")</f>
        <v>#PEND</v>
      </c>
      <c r="P67" s="5" t="str">
        <f>_xll.SNL.Clients.Office.Excel.Functions.SPG(M67, "IQ_DILUT_EPS_NORM", "CY2022")</f>
        <v>#PEND</v>
      </c>
      <c r="Q67" t="e">
        <f t="shared" si="4"/>
        <v>#VALUE!</v>
      </c>
      <c r="R67" t="e">
        <f t="shared" si="5"/>
        <v>#VALUE!</v>
      </c>
    </row>
    <row r="68" spans="1:18" x14ac:dyDescent="0.3">
      <c r="A68" t="s">
        <v>580</v>
      </c>
      <c r="B68" s="4" t="str" cm="1">
        <f t="array" ref="B68">_xll.SNL.Clients.Office.Excel.Functions.SPG(A68, "SP_TOTAL_REV", "CY2023")</f>
        <v>#PEND</v>
      </c>
      <c r="C68" s="4" t="str">
        <f>_xll.SNL.Clients.Office.Excel.Functions.SPG(A68,"IQ_AVG_DILUT_SHARES_OUT","CY2023")</f>
        <v>#PEND</v>
      </c>
      <c r="D68" s="5" t="str">
        <f>_xll.SNL.Clients.Office.Excel.Functions.SPG(A68, "IQ_DILUT_EPS_NORM", "CY2023")</f>
        <v>#PEND</v>
      </c>
      <c r="E68" t="e">
        <f t="shared" si="0"/>
        <v>#VALUE!</v>
      </c>
      <c r="F68" t="e">
        <f t="shared" si="1"/>
        <v>#VALUE!</v>
      </c>
      <c r="G68" t="s">
        <v>580</v>
      </c>
      <c r="H68" s="4" t="str" cm="1">
        <f t="array" ref="H68">_xll.SNL.Clients.Office.Excel.Functions.SPG(G68, "SP_TOTAL_REV", "CY2022")</f>
        <v>#PEND</v>
      </c>
      <c r="I68" s="4" t="str">
        <f>_xll.SNL.Clients.Office.Excel.Functions.SPG(G68,"IQ_AVG_DILUT_SHARES_OUT","CY2022")</f>
        <v>#PEND</v>
      </c>
      <c r="J68" s="5" t="str">
        <f>_xll.SNL.Clients.Office.Excel.Functions.SPG(G68, "IQ_DILUT_EPS_NORM", "CY2022")</f>
        <v>#PEND</v>
      </c>
      <c r="K68" t="e">
        <f t="shared" si="2"/>
        <v>#VALUE!</v>
      </c>
      <c r="L68" t="e">
        <f t="shared" si="3"/>
        <v>#VALUE!</v>
      </c>
      <c r="M68" t="s">
        <v>582</v>
      </c>
      <c r="N68" s="4" t="str" cm="1">
        <f t="array" ref="N68">_xll.SNL.Clients.Office.Excel.Functions.SPG(M68, "SP_TOTAL_REV", "CY2022")</f>
        <v>#PEND</v>
      </c>
      <c r="O68" s="4" t="str">
        <f>_xll.SNL.Clients.Office.Excel.Functions.SPG(M68,"IQ_AVG_DILUT_SHARES_OUT","CY2022")</f>
        <v>#PEND</v>
      </c>
      <c r="P68" s="5" t="str">
        <f>_xll.SNL.Clients.Office.Excel.Functions.SPG(M68, "IQ_DILUT_EPS_NORM", "CY2022")</f>
        <v>#PEND</v>
      </c>
      <c r="Q68" t="e">
        <f t="shared" si="4"/>
        <v>#VALUE!</v>
      </c>
      <c r="R68" t="e">
        <f t="shared" si="5"/>
        <v>#VALUE!</v>
      </c>
    </row>
    <row r="69" spans="1:18" x14ac:dyDescent="0.3">
      <c r="A69" t="s">
        <v>581</v>
      </c>
      <c r="B69" s="4" t="str" cm="1">
        <f t="array" ref="B69">_xll.SNL.Clients.Office.Excel.Functions.SPG(A69, "SP_TOTAL_REV", "CY2023")</f>
        <v>#PEND</v>
      </c>
      <c r="C69" s="4" t="str">
        <f>_xll.SNL.Clients.Office.Excel.Functions.SPG(A69,"IQ_AVG_DILUT_SHARES_OUT","CY2023")</f>
        <v>#PEND</v>
      </c>
      <c r="D69" s="5" t="str">
        <f>_xll.SNL.Clients.Office.Excel.Functions.SPG(A69, "IQ_DILUT_EPS_NORM", "CY2023")</f>
        <v>#PEND</v>
      </c>
      <c r="E69" t="e">
        <f t="shared" ref="E69:E132" si="6">C69*D69/1000</f>
        <v>#VALUE!</v>
      </c>
      <c r="F69" t="e">
        <f t="shared" ref="F69:F132" si="7">E69/B69</f>
        <v>#VALUE!</v>
      </c>
      <c r="G69" t="s">
        <v>581</v>
      </c>
      <c r="H69" s="4" t="str" cm="1">
        <f t="array" ref="H69">_xll.SNL.Clients.Office.Excel.Functions.SPG(G69, "SP_TOTAL_REV", "CY2022")</f>
        <v>#PEND</v>
      </c>
      <c r="I69" s="4" t="str">
        <f>_xll.SNL.Clients.Office.Excel.Functions.SPG(G69,"IQ_AVG_DILUT_SHARES_OUT","CY2022")</f>
        <v>#PEND</v>
      </c>
      <c r="J69" s="5" t="str">
        <f>_xll.SNL.Clients.Office.Excel.Functions.SPG(G69, "IQ_DILUT_EPS_NORM", "CY2022")</f>
        <v>#PEND</v>
      </c>
      <c r="K69" t="e">
        <f t="shared" ref="K69:K132" si="8">I69*J69/1000</f>
        <v>#VALUE!</v>
      </c>
      <c r="L69" t="e">
        <f t="shared" ref="L69:L132" si="9">K69/H69</f>
        <v>#VALUE!</v>
      </c>
      <c r="M69" t="s">
        <v>583</v>
      </c>
      <c r="N69" s="4" t="str" cm="1">
        <f t="array" ref="N69">_xll.SNL.Clients.Office.Excel.Functions.SPG(M69, "SP_TOTAL_REV", "CY2022")</f>
        <v>#PEND</v>
      </c>
      <c r="O69" s="4" t="str">
        <f>_xll.SNL.Clients.Office.Excel.Functions.SPG(M69,"IQ_AVG_DILUT_SHARES_OUT","CY2022")</f>
        <v>#PEND</v>
      </c>
      <c r="P69" s="5" t="str">
        <f>_xll.SNL.Clients.Office.Excel.Functions.SPG(M69, "IQ_DILUT_EPS_NORM", "CY2022")</f>
        <v>#PEND</v>
      </c>
      <c r="Q69" t="e">
        <f t="shared" ref="Q69:Q132" si="10">O69*P69/1000</f>
        <v>#VALUE!</v>
      </c>
      <c r="R69" t="e">
        <f t="shared" ref="R69:R132" si="11">Q69/N69</f>
        <v>#VALUE!</v>
      </c>
    </row>
    <row r="70" spans="1:18" x14ac:dyDescent="0.3">
      <c r="A70" t="s">
        <v>582</v>
      </c>
      <c r="B70" s="4" t="str" cm="1">
        <f t="array" ref="B70">_xll.SNL.Clients.Office.Excel.Functions.SPG(A70, "SP_TOTAL_REV", "CY2023")</f>
        <v>#PEND</v>
      </c>
      <c r="C70" s="4" t="str">
        <f>_xll.SNL.Clients.Office.Excel.Functions.SPG(A70,"IQ_AVG_DILUT_SHARES_OUT","CY2023")</f>
        <v>#PEND</v>
      </c>
      <c r="D70" s="5" t="str">
        <f>_xll.SNL.Clients.Office.Excel.Functions.SPG(A70, "IQ_DILUT_EPS_NORM", "CY2023")</f>
        <v>#PEND</v>
      </c>
      <c r="E70" t="e">
        <f t="shared" si="6"/>
        <v>#VALUE!</v>
      </c>
      <c r="F70" t="e">
        <f t="shared" si="7"/>
        <v>#VALUE!</v>
      </c>
      <c r="G70" t="s">
        <v>582</v>
      </c>
      <c r="H70" s="4" t="str" cm="1">
        <f t="array" ref="H70">_xll.SNL.Clients.Office.Excel.Functions.SPG(G70, "SP_TOTAL_REV", "CY2022")</f>
        <v>#PEND</v>
      </c>
      <c r="I70" s="4" t="str">
        <f>_xll.SNL.Clients.Office.Excel.Functions.SPG(G70,"IQ_AVG_DILUT_SHARES_OUT","CY2022")</f>
        <v>#PEND</v>
      </c>
      <c r="J70" s="5" t="str">
        <f>_xll.SNL.Clients.Office.Excel.Functions.SPG(G70, "IQ_DILUT_EPS_NORM", "CY2022")</f>
        <v>#PEND</v>
      </c>
      <c r="K70" t="e">
        <f t="shared" si="8"/>
        <v>#VALUE!</v>
      </c>
      <c r="L70" t="e">
        <f t="shared" si="9"/>
        <v>#VALUE!</v>
      </c>
      <c r="M70" t="s">
        <v>585</v>
      </c>
      <c r="N70" s="4" t="str" cm="1">
        <f t="array" ref="N70">_xll.SNL.Clients.Office.Excel.Functions.SPG(M70, "SP_TOTAL_REV", "CY2022")</f>
        <v>#PEND</v>
      </c>
      <c r="O70" s="4" t="str">
        <f>_xll.SNL.Clients.Office.Excel.Functions.SPG(M70,"IQ_AVG_DILUT_SHARES_OUT","CY2022")</f>
        <v>#PEND</v>
      </c>
      <c r="P70" s="5" t="str">
        <f>_xll.SNL.Clients.Office.Excel.Functions.SPG(M70, "IQ_DILUT_EPS_NORM", "CY2022")</f>
        <v>#PEND</v>
      </c>
      <c r="Q70" t="e">
        <f t="shared" si="10"/>
        <v>#VALUE!</v>
      </c>
      <c r="R70" t="e">
        <f t="shared" si="11"/>
        <v>#VALUE!</v>
      </c>
    </row>
    <row r="71" spans="1:18" x14ac:dyDescent="0.3">
      <c r="A71" t="s">
        <v>583</v>
      </c>
      <c r="B71" s="4" t="str" cm="1">
        <f t="array" ref="B71">_xll.SNL.Clients.Office.Excel.Functions.SPG(A71, "SP_TOTAL_REV", "CY2023")</f>
        <v>#PEND</v>
      </c>
      <c r="C71" s="4" t="str">
        <f>_xll.SNL.Clients.Office.Excel.Functions.SPG(A71,"IQ_AVG_DILUT_SHARES_OUT","CY2023")</f>
        <v>#PEND</v>
      </c>
      <c r="D71" s="5" t="str">
        <f>_xll.SNL.Clients.Office.Excel.Functions.SPG(A71, "IQ_DILUT_EPS_NORM", "CY2023")</f>
        <v>#PEND</v>
      </c>
      <c r="E71" t="e">
        <f t="shared" si="6"/>
        <v>#VALUE!</v>
      </c>
      <c r="F71" t="e">
        <f t="shared" si="7"/>
        <v>#VALUE!</v>
      </c>
      <c r="G71" t="s">
        <v>583</v>
      </c>
      <c r="H71" s="4" t="str" cm="1">
        <f t="array" ref="H71">_xll.SNL.Clients.Office.Excel.Functions.SPG(G71, "SP_TOTAL_REV", "CY2022")</f>
        <v>#PEND</v>
      </c>
      <c r="I71" s="4" t="str">
        <f>_xll.SNL.Clients.Office.Excel.Functions.SPG(G71,"IQ_AVG_DILUT_SHARES_OUT","CY2022")</f>
        <v>#PEND</v>
      </c>
      <c r="J71" s="5" t="str">
        <f>_xll.SNL.Clients.Office.Excel.Functions.SPG(G71, "IQ_DILUT_EPS_NORM", "CY2022")</f>
        <v>#PEND</v>
      </c>
      <c r="K71" t="e">
        <f t="shared" si="8"/>
        <v>#VALUE!</v>
      </c>
      <c r="L71" t="e">
        <f t="shared" si="9"/>
        <v>#VALUE!</v>
      </c>
      <c r="M71" t="s">
        <v>586</v>
      </c>
      <c r="N71" s="4" t="str" cm="1">
        <f t="array" ref="N71">_xll.SNL.Clients.Office.Excel.Functions.SPG(M71, "SP_TOTAL_REV", "CY2022")</f>
        <v>#PEND</v>
      </c>
      <c r="O71" s="4" t="str">
        <f>_xll.SNL.Clients.Office.Excel.Functions.SPG(M71,"IQ_AVG_DILUT_SHARES_OUT","CY2022")</f>
        <v>#PEND</v>
      </c>
      <c r="P71" s="5" t="str">
        <f>_xll.SNL.Clients.Office.Excel.Functions.SPG(M71, "IQ_DILUT_EPS_NORM", "CY2022")</f>
        <v>#PEND</v>
      </c>
      <c r="Q71" t="e">
        <f t="shared" si="10"/>
        <v>#VALUE!</v>
      </c>
      <c r="R71" t="e">
        <f t="shared" si="11"/>
        <v>#VALUE!</v>
      </c>
    </row>
    <row r="72" spans="1:18" x14ac:dyDescent="0.3">
      <c r="A72" t="s">
        <v>584</v>
      </c>
      <c r="B72" s="4" t="str" cm="1">
        <f t="array" ref="B72">_xll.SNL.Clients.Office.Excel.Functions.SPG(A72, "SP_TOTAL_REV", "CY2023")</f>
        <v>#PEND</v>
      </c>
      <c r="C72" s="4" t="str">
        <f>_xll.SNL.Clients.Office.Excel.Functions.SPG(A72,"IQ_AVG_DILUT_SHARES_OUT","CY2023")</f>
        <v>#PEND</v>
      </c>
      <c r="D72" s="5" t="str">
        <f>_xll.SNL.Clients.Office.Excel.Functions.SPG(A72, "IQ_DILUT_EPS_NORM", "CY2023")</f>
        <v>#PEND</v>
      </c>
      <c r="E72" t="e">
        <f t="shared" si="6"/>
        <v>#VALUE!</v>
      </c>
      <c r="F72" t="e">
        <f t="shared" si="7"/>
        <v>#VALUE!</v>
      </c>
      <c r="G72" t="s">
        <v>584</v>
      </c>
      <c r="H72" s="4" t="str" cm="1">
        <f t="array" ref="H72">_xll.SNL.Clients.Office.Excel.Functions.SPG(G72, "SP_TOTAL_REV", "CY2022")</f>
        <v>#PEND</v>
      </c>
      <c r="I72" s="4" t="str">
        <f>_xll.SNL.Clients.Office.Excel.Functions.SPG(G72,"IQ_AVG_DILUT_SHARES_OUT","CY2022")</f>
        <v>#PEND</v>
      </c>
      <c r="J72" s="5" t="str">
        <f>_xll.SNL.Clients.Office.Excel.Functions.SPG(G72, "IQ_DILUT_EPS_NORM", "CY2022")</f>
        <v>#PEND</v>
      </c>
      <c r="K72" t="e">
        <f t="shared" si="8"/>
        <v>#VALUE!</v>
      </c>
      <c r="L72" t="e">
        <f t="shared" si="9"/>
        <v>#VALUE!</v>
      </c>
      <c r="M72" t="s">
        <v>587</v>
      </c>
      <c r="N72" s="4" t="str" cm="1">
        <f t="array" ref="N72">_xll.SNL.Clients.Office.Excel.Functions.SPG(M72, "SP_TOTAL_REV", "CY2022")</f>
        <v>#PEND</v>
      </c>
      <c r="O72" s="4" t="str">
        <f>_xll.SNL.Clients.Office.Excel.Functions.SPG(M72,"IQ_AVG_DILUT_SHARES_OUT","CY2022")</f>
        <v>#PEND</v>
      </c>
      <c r="P72" s="5" t="str">
        <f>_xll.SNL.Clients.Office.Excel.Functions.SPG(M72, "IQ_DILUT_EPS_NORM", "CY2022")</f>
        <v>#PEND</v>
      </c>
      <c r="Q72" t="e">
        <f t="shared" si="10"/>
        <v>#VALUE!</v>
      </c>
      <c r="R72" t="e">
        <f t="shared" si="11"/>
        <v>#VALUE!</v>
      </c>
    </row>
    <row r="73" spans="1:18" x14ac:dyDescent="0.3">
      <c r="A73" t="s">
        <v>585</v>
      </c>
      <c r="B73" s="4" t="str" cm="1">
        <f t="array" ref="B73">_xll.SNL.Clients.Office.Excel.Functions.SPG(A73, "SP_TOTAL_REV", "CY2023")</f>
        <v>#PEND</v>
      </c>
      <c r="C73" s="4" t="str">
        <f>_xll.SNL.Clients.Office.Excel.Functions.SPG(A73,"IQ_AVG_DILUT_SHARES_OUT","CY2023")</f>
        <v>#PEND</v>
      </c>
      <c r="D73" s="5" t="str">
        <f>_xll.SNL.Clients.Office.Excel.Functions.SPG(A73, "IQ_DILUT_EPS_NORM", "CY2023")</f>
        <v>#PEND</v>
      </c>
      <c r="E73" t="e">
        <f t="shared" si="6"/>
        <v>#VALUE!</v>
      </c>
      <c r="F73" t="e">
        <f t="shared" si="7"/>
        <v>#VALUE!</v>
      </c>
      <c r="G73" t="s">
        <v>585</v>
      </c>
      <c r="H73" s="4" t="str" cm="1">
        <f t="array" ref="H73">_xll.SNL.Clients.Office.Excel.Functions.SPG(G73, "SP_TOTAL_REV", "CY2022")</f>
        <v>#PEND</v>
      </c>
      <c r="I73" s="4" t="str">
        <f>_xll.SNL.Clients.Office.Excel.Functions.SPG(G73,"IQ_AVG_DILUT_SHARES_OUT","CY2022")</f>
        <v>#PEND</v>
      </c>
      <c r="J73" s="5" t="str">
        <f>_xll.SNL.Clients.Office.Excel.Functions.SPG(G73, "IQ_DILUT_EPS_NORM", "CY2022")</f>
        <v>#PEND</v>
      </c>
      <c r="K73" t="e">
        <f t="shared" si="8"/>
        <v>#VALUE!</v>
      </c>
      <c r="L73" t="e">
        <f t="shared" si="9"/>
        <v>#VALUE!</v>
      </c>
      <c r="M73" t="s">
        <v>588</v>
      </c>
      <c r="N73" s="4" t="str" cm="1">
        <f t="array" ref="N73">_xll.SNL.Clients.Office.Excel.Functions.SPG(M73, "SP_TOTAL_REV", "CY2022")</f>
        <v>#PEND</v>
      </c>
      <c r="O73" s="4" t="str">
        <f>_xll.SNL.Clients.Office.Excel.Functions.SPG(M73,"IQ_AVG_DILUT_SHARES_OUT","CY2022")</f>
        <v>#PEND</v>
      </c>
      <c r="P73" s="5" t="str">
        <f>_xll.SNL.Clients.Office.Excel.Functions.SPG(M73, "IQ_DILUT_EPS_NORM", "CY2022")</f>
        <v>#PEND</v>
      </c>
      <c r="Q73" t="e">
        <f t="shared" si="10"/>
        <v>#VALUE!</v>
      </c>
      <c r="R73" t="e">
        <f t="shared" si="11"/>
        <v>#VALUE!</v>
      </c>
    </row>
    <row r="74" spans="1:18" x14ac:dyDescent="0.3">
      <c r="A74" t="s">
        <v>586</v>
      </c>
      <c r="B74" s="4" t="str" cm="1">
        <f t="array" ref="B74">_xll.SNL.Clients.Office.Excel.Functions.SPG(A74, "SP_TOTAL_REV", "CY2023")</f>
        <v>#PEND</v>
      </c>
      <c r="C74" s="4" t="str">
        <f>_xll.SNL.Clients.Office.Excel.Functions.SPG(A74,"IQ_AVG_DILUT_SHARES_OUT","CY2023")</f>
        <v>#PEND</v>
      </c>
      <c r="D74" s="5" t="str">
        <f>_xll.SNL.Clients.Office.Excel.Functions.SPG(A74, "IQ_DILUT_EPS_NORM", "CY2023")</f>
        <v>#PEND</v>
      </c>
      <c r="E74" t="e">
        <f t="shared" si="6"/>
        <v>#VALUE!</v>
      </c>
      <c r="F74" t="e">
        <f t="shared" si="7"/>
        <v>#VALUE!</v>
      </c>
      <c r="G74" t="s">
        <v>586</v>
      </c>
      <c r="H74" s="4" t="str" cm="1">
        <f t="array" ref="H74">_xll.SNL.Clients.Office.Excel.Functions.SPG(G74, "SP_TOTAL_REV", "CY2022")</f>
        <v>#PEND</v>
      </c>
      <c r="I74" s="4" t="str">
        <f>_xll.SNL.Clients.Office.Excel.Functions.SPG(G74,"IQ_AVG_DILUT_SHARES_OUT","CY2022")</f>
        <v>#PEND</v>
      </c>
      <c r="J74" s="5" t="str">
        <f>_xll.SNL.Clients.Office.Excel.Functions.SPG(G74, "IQ_DILUT_EPS_NORM", "CY2022")</f>
        <v>#PEND</v>
      </c>
      <c r="K74" t="e">
        <f t="shared" si="8"/>
        <v>#VALUE!</v>
      </c>
      <c r="L74" t="e">
        <f t="shared" si="9"/>
        <v>#VALUE!</v>
      </c>
      <c r="M74" t="s">
        <v>589</v>
      </c>
      <c r="N74" s="4" t="str" cm="1">
        <f t="array" ref="N74">_xll.SNL.Clients.Office.Excel.Functions.SPG(M74, "SP_TOTAL_REV", "CY2022")</f>
        <v>#PEND</v>
      </c>
      <c r="O74" s="4" t="str">
        <f>_xll.SNL.Clients.Office.Excel.Functions.SPG(M74,"IQ_AVG_DILUT_SHARES_OUT","CY2022")</f>
        <v>#PEND</v>
      </c>
      <c r="P74" s="5" t="str">
        <f>_xll.SNL.Clients.Office.Excel.Functions.SPG(M74, "IQ_DILUT_EPS_NORM", "CY2022")</f>
        <v>#PEND</v>
      </c>
      <c r="Q74" t="e">
        <f t="shared" si="10"/>
        <v>#VALUE!</v>
      </c>
      <c r="R74" t="e">
        <f t="shared" si="11"/>
        <v>#VALUE!</v>
      </c>
    </row>
    <row r="75" spans="1:18" x14ac:dyDescent="0.3">
      <c r="A75" t="s">
        <v>587</v>
      </c>
      <c r="B75" s="4" t="str" cm="1">
        <f t="array" ref="B75">_xll.SNL.Clients.Office.Excel.Functions.SPG(A75, "SP_TOTAL_REV", "CY2023")</f>
        <v>#PEND</v>
      </c>
      <c r="C75" s="4" t="str">
        <f>_xll.SNL.Clients.Office.Excel.Functions.SPG(A75,"IQ_AVG_DILUT_SHARES_OUT","CY2023")</f>
        <v>#PEND</v>
      </c>
      <c r="D75" s="5" t="str">
        <f>_xll.SNL.Clients.Office.Excel.Functions.SPG(A75, "IQ_DILUT_EPS_NORM", "CY2023")</f>
        <v>#PEND</v>
      </c>
      <c r="E75" t="e">
        <f t="shared" si="6"/>
        <v>#VALUE!</v>
      </c>
      <c r="F75" t="e">
        <f t="shared" si="7"/>
        <v>#VALUE!</v>
      </c>
      <c r="G75" t="s">
        <v>587</v>
      </c>
      <c r="H75" s="4" t="str" cm="1">
        <f t="array" ref="H75">_xll.SNL.Clients.Office.Excel.Functions.SPG(G75, "SP_TOTAL_REV", "CY2022")</f>
        <v>#PEND</v>
      </c>
      <c r="I75" s="4" t="str">
        <f>_xll.SNL.Clients.Office.Excel.Functions.SPG(G75,"IQ_AVG_DILUT_SHARES_OUT","CY2022")</f>
        <v>#PEND</v>
      </c>
      <c r="J75" s="5" t="str">
        <f>_xll.SNL.Clients.Office.Excel.Functions.SPG(G75, "IQ_DILUT_EPS_NORM", "CY2022")</f>
        <v>#PEND</v>
      </c>
      <c r="K75" t="e">
        <f t="shared" si="8"/>
        <v>#VALUE!</v>
      </c>
      <c r="L75" t="e">
        <f t="shared" si="9"/>
        <v>#VALUE!</v>
      </c>
      <c r="M75" t="s">
        <v>590</v>
      </c>
      <c r="N75" s="4" t="str" cm="1">
        <f t="array" ref="N75">_xll.SNL.Clients.Office.Excel.Functions.SPG(M75, "SP_TOTAL_REV", "CY2022")</f>
        <v>#PEND</v>
      </c>
      <c r="O75" s="4" t="str">
        <f>_xll.SNL.Clients.Office.Excel.Functions.SPG(M75,"IQ_AVG_DILUT_SHARES_OUT","CY2022")</f>
        <v>#PEND</v>
      </c>
      <c r="P75" s="5" t="str">
        <f>_xll.SNL.Clients.Office.Excel.Functions.SPG(M75, "IQ_DILUT_EPS_NORM", "CY2022")</f>
        <v>#PEND</v>
      </c>
      <c r="Q75" t="e">
        <f t="shared" si="10"/>
        <v>#VALUE!</v>
      </c>
      <c r="R75" t="e">
        <f t="shared" si="11"/>
        <v>#VALUE!</v>
      </c>
    </row>
    <row r="76" spans="1:18" x14ac:dyDescent="0.3">
      <c r="A76" t="s">
        <v>588</v>
      </c>
      <c r="B76" s="4" t="str" cm="1">
        <f t="array" ref="B76">_xll.SNL.Clients.Office.Excel.Functions.SPG(A76, "SP_TOTAL_REV", "CY2023")</f>
        <v>#PEND</v>
      </c>
      <c r="C76" s="4" t="str">
        <f>_xll.SNL.Clients.Office.Excel.Functions.SPG(A76,"IQ_AVG_DILUT_SHARES_OUT","CY2023")</f>
        <v>#PEND</v>
      </c>
      <c r="D76" s="5" t="str">
        <f>_xll.SNL.Clients.Office.Excel.Functions.SPG(A76, "IQ_DILUT_EPS_NORM", "CY2023")</f>
        <v>#PEND</v>
      </c>
      <c r="E76" t="e">
        <f t="shared" si="6"/>
        <v>#VALUE!</v>
      </c>
      <c r="F76" t="e">
        <f t="shared" si="7"/>
        <v>#VALUE!</v>
      </c>
      <c r="G76" t="s">
        <v>588</v>
      </c>
      <c r="H76" s="4" t="str" cm="1">
        <f t="array" ref="H76">_xll.SNL.Clients.Office.Excel.Functions.SPG(G76, "SP_TOTAL_REV", "CY2022")</f>
        <v>#PEND</v>
      </c>
      <c r="I76" s="4" t="str">
        <f>_xll.SNL.Clients.Office.Excel.Functions.SPG(G76,"IQ_AVG_DILUT_SHARES_OUT","CY2022")</f>
        <v>#PEND</v>
      </c>
      <c r="J76" s="5" t="str">
        <f>_xll.SNL.Clients.Office.Excel.Functions.SPG(G76, "IQ_DILUT_EPS_NORM", "CY2022")</f>
        <v>#PEND</v>
      </c>
      <c r="K76" t="e">
        <f t="shared" si="8"/>
        <v>#VALUE!</v>
      </c>
      <c r="L76" t="e">
        <f t="shared" si="9"/>
        <v>#VALUE!</v>
      </c>
      <c r="M76" t="s">
        <v>591</v>
      </c>
      <c r="N76" s="4" t="str" cm="1">
        <f t="array" ref="N76">_xll.SNL.Clients.Office.Excel.Functions.SPG(M76, "SP_TOTAL_REV", "CY2022")</f>
        <v>#PEND</v>
      </c>
      <c r="O76" s="4" t="str">
        <f>_xll.SNL.Clients.Office.Excel.Functions.SPG(M76,"IQ_AVG_DILUT_SHARES_OUT","CY2022")</f>
        <v>#PEND</v>
      </c>
      <c r="P76" s="5" t="str">
        <f>_xll.SNL.Clients.Office.Excel.Functions.SPG(M76, "IQ_DILUT_EPS_NORM", "CY2022")</f>
        <v>#PEND</v>
      </c>
      <c r="Q76" t="e">
        <f t="shared" si="10"/>
        <v>#VALUE!</v>
      </c>
      <c r="R76" t="e">
        <f t="shared" si="11"/>
        <v>#VALUE!</v>
      </c>
    </row>
    <row r="77" spans="1:18" x14ac:dyDescent="0.3">
      <c r="A77" t="s">
        <v>589</v>
      </c>
      <c r="B77" s="4" t="str" cm="1">
        <f t="array" ref="B77">_xll.SNL.Clients.Office.Excel.Functions.SPG(A77, "SP_TOTAL_REV", "CY2023")</f>
        <v>#PEND</v>
      </c>
      <c r="C77" s="4" t="str">
        <f>_xll.SNL.Clients.Office.Excel.Functions.SPG(A77,"IQ_AVG_DILUT_SHARES_OUT","CY2023")</f>
        <v>#PEND</v>
      </c>
      <c r="D77" s="5" t="str">
        <f>_xll.SNL.Clients.Office.Excel.Functions.SPG(A77, "IQ_DILUT_EPS_NORM", "CY2023")</f>
        <v>#PEND</v>
      </c>
      <c r="E77" t="e">
        <f t="shared" si="6"/>
        <v>#VALUE!</v>
      </c>
      <c r="F77" t="e">
        <f t="shared" si="7"/>
        <v>#VALUE!</v>
      </c>
      <c r="G77" t="s">
        <v>589</v>
      </c>
      <c r="H77" s="4" t="str" cm="1">
        <f t="array" ref="H77">_xll.SNL.Clients.Office.Excel.Functions.SPG(G77, "SP_TOTAL_REV", "CY2022")</f>
        <v>#PEND</v>
      </c>
      <c r="I77" s="4" t="str">
        <f>_xll.SNL.Clients.Office.Excel.Functions.SPG(G77,"IQ_AVG_DILUT_SHARES_OUT","CY2022")</f>
        <v>#PEND</v>
      </c>
      <c r="J77" s="5" t="str">
        <f>_xll.SNL.Clients.Office.Excel.Functions.SPG(G77, "IQ_DILUT_EPS_NORM", "CY2022")</f>
        <v>#PEND</v>
      </c>
      <c r="K77" t="e">
        <f t="shared" si="8"/>
        <v>#VALUE!</v>
      </c>
      <c r="L77" t="e">
        <f t="shared" si="9"/>
        <v>#VALUE!</v>
      </c>
      <c r="M77" t="s">
        <v>592</v>
      </c>
      <c r="N77" s="4" t="str" cm="1">
        <f t="array" ref="N77">_xll.SNL.Clients.Office.Excel.Functions.SPG(M77, "SP_TOTAL_REV", "CY2022")</f>
        <v>#PEND</v>
      </c>
      <c r="O77" s="4" t="str">
        <f>_xll.SNL.Clients.Office.Excel.Functions.SPG(M77,"IQ_AVG_DILUT_SHARES_OUT","CY2022")</f>
        <v>#PEND</v>
      </c>
      <c r="P77" s="5" t="str">
        <f>_xll.SNL.Clients.Office.Excel.Functions.SPG(M77, "IQ_DILUT_EPS_NORM", "CY2022")</f>
        <v>#PEND</v>
      </c>
      <c r="Q77" t="e">
        <f t="shared" si="10"/>
        <v>#VALUE!</v>
      </c>
      <c r="R77" t="e">
        <f t="shared" si="11"/>
        <v>#VALUE!</v>
      </c>
    </row>
    <row r="78" spans="1:18" x14ac:dyDescent="0.3">
      <c r="A78" t="s">
        <v>590</v>
      </c>
      <c r="B78" s="4" t="str" cm="1">
        <f t="array" ref="B78">_xll.SNL.Clients.Office.Excel.Functions.SPG(A78, "SP_TOTAL_REV", "CY2023")</f>
        <v>#PEND</v>
      </c>
      <c r="C78" s="4" t="str">
        <f>_xll.SNL.Clients.Office.Excel.Functions.SPG(A78,"IQ_AVG_DILUT_SHARES_OUT","CY2023")</f>
        <v>#PEND</v>
      </c>
      <c r="D78" s="5" t="str">
        <f>_xll.SNL.Clients.Office.Excel.Functions.SPG(A78, "IQ_DILUT_EPS_NORM", "CY2023")</f>
        <v>#PEND</v>
      </c>
      <c r="E78" t="e">
        <f t="shared" si="6"/>
        <v>#VALUE!</v>
      </c>
      <c r="F78" t="e">
        <f t="shared" si="7"/>
        <v>#VALUE!</v>
      </c>
      <c r="G78" t="s">
        <v>590</v>
      </c>
      <c r="H78" s="4" t="str" cm="1">
        <f t="array" ref="H78">_xll.SNL.Clients.Office.Excel.Functions.SPG(G78, "SP_TOTAL_REV", "CY2022")</f>
        <v>#PEND</v>
      </c>
      <c r="I78" s="4" t="str">
        <f>_xll.SNL.Clients.Office.Excel.Functions.SPG(G78,"IQ_AVG_DILUT_SHARES_OUT","CY2022")</f>
        <v>#PEND</v>
      </c>
      <c r="J78" s="5" t="str">
        <f>_xll.SNL.Clients.Office.Excel.Functions.SPG(G78, "IQ_DILUT_EPS_NORM", "CY2022")</f>
        <v>#PEND</v>
      </c>
      <c r="K78" t="e">
        <f t="shared" si="8"/>
        <v>#VALUE!</v>
      </c>
      <c r="L78" t="e">
        <f t="shared" si="9"/>
        <v>#VALUE!</v>
      </c>
      <c r="M78" t="s">
        <v>593</v>
      </c>
      <c r="N78" s="4" t="str" cm="1">
        <f t="array" ref="N78">_xll.SNL.Clients.Office.Excel.Functions.SPG(M78, "SP_TOTAL_REV", "CY2022")</f>
        <v>#PEND</v>
      </c>
      <c r="O78" s="4" t="str">
        <f>_xll.SNL.Clients.Office.Excel.Functions.SPG(M78,"IQ_AVG_DILUT_SHARES_OUT","CY2022")</f>
        <v>#PEND</v>
      </c>
      <c r="P78" s="5" t="str">
        <f>_xll.SNL.Clients.Office.Excel.Functions.SPG(M78, "IQ_DILUT_EPS_NORM", "CY2022")</f>
        <v>#PEND</v>
      </c>
      <c r="Q78" t="e">
        <f t="shared" si="10"/>
        <v>#VALUE!</v>
      </c>
      <c r="R78" t="e">
        <f t="shared" si="11"/>
        <v>#VALUE!</v>
      </c>
    </row>
    <row r="79" spans="1:18" x14ac:dyDescent="0.3">
      <c r="A79" t="s">
        <v>591</v>
      </c>
      <c r="B79" s="4" t="str" cm="1">
        <f t="array" ref="B79">_xll.SNL.Clients.Office.Excel.Functions.SPG(A79, "SP_TOTAL_REV", "CY2023")</f>
        <v>#PEND</v>
      </c>
      <c r="C79" s="4" t="str">
        <f>_xll.SNL.Clients.Office.Excel.Functions.SPG(A79,"IQ_AVG_DILUT_SHARES_OUT","CY2023")</f>
        <v>#PEND</v>
      </c>
      <c r="D79" s="5" t="str">
        <f>_xll.SNL.Clients.Office.Excel.Functions.SPG(A79, "IQ_DILUT_EPS_NORM", "CY2023")</f>
        <v>#PEND</v>
      </c>
      <c r="E79" t="e">
        <f t="shared" si="6"/>
        <v>#VALUE!</v>
      </c>
      <c r="F79" t="e">
        <f t="shared" si="7"/>
        <v>#VALUE!</v>
      </c>
      <c r="G79" t="s">
        <v>591</v>
      </c>
      <c r="H79" s="4" t="str" cm="1">
        <f t="array" ref="H79">_xll.SNL.Clients.Office.Excel.Functions.SPG(G79, "SP_TOTAL_REV", "CY2022")</f>
        <v>#PEND</v>
      </c>
      <c r="I79" s="4" t="str">
        <f>_xll.SNL.Clients.Office.Excel.Functions.SPG(G79,"IQ_AVG_DILUT_SHARES_OUT","CY2022")</f>
        <v>#PEND</v>
      </c>
      <c r="J79" s="5" t="str">
        <f>_xll.SNL.Clients.Office.Excel.Functions.SPG(G79, "IQ_DILUT_EPS_NORM", "CY2022")</f>
        <v>#PEND</v>
      </c>
      <c r="K79" t="e">
        <f t="shared" si="8"/>
        <v>#VALUE!</v>
      </c>
      <c r="L79" t="e">
        <f t="shared" si="9"/>
        <v>#VALUE!</v>
      </c>
      <c r="M79" t="s">
        <v>594</v>
      </c>
      <c r="N79" s="4" t="str" cm="1">
        <f t="array" ref="N79">_xll.SNL.Clients.Office.Excel.Functions.SPG(M79, "SP_TOTAL_REV", "CY2022")</f>
        <v>#PEND</v>
      </c>
      <c r="O79" s="4" t="str">
        <f>_xll.SNL.Clients.Office.Excel.Functions.SPG(M79,"IQ_AVG_DILUT_SHARES_OUT","CY2022")</f>
        <v>#PEND</v>
      </c>
      <c r="P79" s="5" t="str">
        <f>_xll.SNL.Clients.Office.Excel.Functions.SPG(M79, "IQ_DILUT_EPS_NORM", "CY2022")</f>
        <v>#PEND</v>
      </c>
      <c r="Q79" t="e">
        <f t="shared" si="10"/>
        <v>#VALUE!</v>
      </c>
      <c r="R79" t="e">
        <f t="shared" si="11"/>
        <v>#VALUE!</v>
      </c>
    </row>
    <row r="80" spans="1:18" x14ac:dyDescent="0.3">
      <c r="A80" t="s">
        <v>592</v>
      </c>
      <c r="B80" s="4" t="str" cm="1">
        <f t="array" ref="B80">_xll.SNL.Clients.Office.Excel.Functions.SPG(A80, "SP_TOTAL_REV", "CY2023")</f>
        <v>#PEND</v>
      </c>
      <c r="C80" s="4" t="str">
        <f>_xll.SNL.Clients.Office.Excel.Functions.SPG(A80,"IQ_AVG_DILUT_SHARES_OUT","CY2023")</f>
        <v>#PEND</v>
      </c>
      <c r="D80" s="5" t="str">
        <f>_xll.SNL.Clients.Office.Excel.Functions.SPG(A80, "IQ_DILUT_EPS_NORM", "CY2023")</f>
        <v>#PEND</v>
      </c>
      <c r="E80" t="e">
        <f t="shared" si="6"/>
        <v>#VALUE!</v>
      </c>
      <c r="F80" t="e">
        <f t="shared" si="7"/>
        <v>#VALUE!</v>
      </c>
      <c r="G80" t="s">
        <v>592</v>
      </c>
      <c r="H80" s="4" t="str" cm="1">
        <f t="array" ref="H80">_xll.SNL.Clients.Office.Excel.Functions.SPG(G80, "SP_TOTAL_REV", "CY2022")</f>
        <v>#PEND</v>
      </c>
      <c r="I80" s="4" t="str">
        <f>_xll.SNL.Clients.Office.Excel.Functions.SPG(G80,"IQ_AVG_DILUT_SHARES_OUT","CY2022")</f>
        <v>#PEND</v>
      </c>
      <c r="J80" s="5" t="str">
        <f>_xll.SNL.Clients.Office.Excel.Functions.SPG(G80, "IQ_DILUT_EPS_NORM", "CY2022")</f>
        <v>#PEND</v>
      </c>
      <c r="K80" t="e">
        <f t="shared" si="8"/>
        <v>#VALUE!</v>
      </c>
      <c r="L80" t="e">
        <f t="shared" si="9"/>
        <v>#VALUE!</v>
      </c>
      <c r="M80" t="s">
        <v>596</v>
      </c>
      <c r="N80" s="4" t="str" cm="1">
        <f t="array" ref="N80">_xll.SNL.Clients.Office.Excel.Functions.SPG(M80, "SP_TOTAL_REV", "CY2022")</f>
        <v>#PEND</v>
      </c>
      <c r="O80" s="4" t="str">
        <f>_xll.SNL.Clients.Office.Excel.Functions.SPG(M80,"IQ_AVG_DILUT_SHARES_OUT","CY2022")</f>
        <v>#PEND</v>
      </c>
      <c r="P80" s="5" t="str">
        <f>_xll.SNL.Clients.Office.Excel.Functions.SPG(M80, "IQ_DILUT_EPS_NORM", "CY2022")</f>
        <v>#PEND</v>
      </c>
      <c r="Q80" t="e">
        <f t="shared" si="10"/>
        <v>#VALUE!</v>
      </c>
      <c r="R80" t="e">
        <f t="shared" si="11"/>
        <v>#VALUE!</v>
      </c>
    </row>
    <row r="81" spans="1:18" x14ac:dyDescent="0.3">
      <c r="A81" t="s">
        <v>593</v>
      </c>
      <c r="B81" s="4" t="str" cm="1">
        <f t="array" ref="B81">_xll.SNL.Clients.Office.Excel.Functions.SPG(A81, "SP_TOTAL_REV", "CY2023")</f>
        <v>#PEND</v>
      </c>
      <c r="C81" s="4" t="str">
        <f>_xll.SNL.Clients.Office.Excel.Functions.SPG(A81,"IQ_AVG_DILUT_SHARES_OUT","CY2023")</f>
        <v>#PEND</v>
      </c>
      <c r="D81" s="5" t="str">
        <f>_xll.SNL.Clients.Office.Excel.Functions.SPG(A81, "IQ_DILUT_EPS_NORM", "CY2023")</f>
        <v>#PEND</v>
      </c>
      <c r="E81" t="e">
        <f t="shared" si="6"/>
        <v>#VALUE!</v>
      </c>
      <c r="F81" t="e">
        <f t="shared" si="7"/>
        <v>#VALUE!</v>
      </c>
      <c r="G81" t="s">
        <v>593</v>
      </c>
      <c r="H81" s="4" t="str" cm="1">
        <f t="array" ref="H81">_xll.SNL.Clients.Office.Excel.Functions.SPG(G81, "SP_TOTAL_REV", "CY2022")</f>
        <v>#PEND</v>
      </c>
      <c r="I81" s="4" t="str">
        <f>_xll.SNL.Clients.Office.Excel.Functions.SPG(G81,"IQ_AVG_DILUT_SHARES_OUT","CY2022")</f>
        <v>#PEND</v>
      </c>
      <c r="J81" s="5" t="str">
        <f>_xll.SNL.Clients.Office.Excel.Functions.SPG(G81, "IQ_DILUT_EPS_NORM", "CY2022")</f>
        <v>#PEND</v>
      </c>
      <c r="K81" t="e">
        <f t="shared" si="8"/>
        <v>#VALUE!</v>
      </c>
      <c r="L81" t="e">
        <f t="shared" si="9"/>
        <v>#VALUE!</v>
      </c>
      <c r="M81" t="s">
        <v>597</v>
      </c>
      <c r="N81" s="4" t="str" cm="1">
        <f t="array" ref="N81">_xll.SNL.Clients.Office.Excel.Functions.SPG(M81, "SP_TOTAL_REV", "CY2022")</f>
        <v>#PEND</v>
      </c>
      <c r="O81" s="4" t="str">
        <f>_xll.SNL.Clients.Office.Excel.Functions.SPG(M81,"IQ_AVG_DILUT_SHARES_OUT","CY2022")</f>
        <v>#PEND</v>
      </c>
      <c r="P81" s="5" t="str">
        <f>_xll.SNL.Clients.Office.Excel.Functions.SPG(M81, "IQ_DILUT_EPS_NORM", "CY2022")</f>
        <v>#PEND</v>
      </c>
      <c r="Q81" t="e">
        <f t="shared" si="10"/>
        <v>#VALUE!</v>
      </c>
      <c r="R81" t="e">
        <f t="shared" si="11"/>
        <v>#VALUE!</v>
      </c>
    </row>
    <row r="82" spans="1:18" x14ac:dyDescent="0.3">
      <c r="A82" t="s">
        <v>594</v>
      </c>
      <c r="B82" s="4" t="str" cm="1">
        <f t="array" ref="B82">_xll.SNL.Clients.Office.Excel.Functions.SPG(A82, "SP_TOTAL_REV", "CY2023")</f>
        <v>#PEND</v>
      </c>
      <c r="C82" s="4" t="str">
        <f>_xll.SNL.Clients.Office.Excel.Functions.SPG(A82,"IQ_AVG_DILUT_SHARES_OUT","CY2023")</f>
        <v>#PEND</v>
      </c>
      <c r="D82" s="5" t="str">
        <f>_xll.SNL.Clients.Office.Excel.Functions.SPG(A82, "IQ_DILUT_EPS_NORM", "CY2023")</f>
        <v>#PEND</v>
      </c>
      <c r="E82" t="e">
        <f t="shared" si="6"/>
        <v>#VALUE!</v>
      </c>
      <c r="F82" t="e">
        <f t="shared" si="7"/>
        <v>#VALUE!</v>
      </c>
      <c r="G82" t="s">
        <v>594</v>
      </c>
      <c r="H82" s="4" t="str" cm="1">
        <f t="array" ref="H82">_xll.SNL.Clients.Office.Excel.Functions.SPG(G82, "SP_TOTAL_REV", "CY2022")</f>
        <v>#PEND</v>
      </c>
      <c r="I82" s="4" t="str">
        <f>_xll.SNL.Clients.Office.Excel.Functions.SPG(G82,"IQ_AVG_DILUT_SHARES_OUT","CY2022")</f>
        <v>#PEND</v>
      </c>
      <c r="J82" s="5" t="str">
        <f>_xll.SNL.Clients.Office.Excel.Functions.SPG(G82, "IQ_DILUT_EPS_NORM", "CY2022")</f>
        <v>#PEND</v>
      </c>
      <c r="K82" t="e">
        <f t="shared" si="8"/>
        <v>#VALUE!</v>
      </c>
      <c r="L82" t="e">
        <f t="shared" si="9"/>
        <v>#VALUE!</v>
      </c>
      <c r="M82" t="s">
        <v>598</v>
      </c>
      <c r="N82" s="4" t="str" cm="1">
        <f t="array" ref="N82">_xll.SNL.Clients.Office.Excel.Functions.SPG(M82, "SP_TOTAL_REV", "CY2022")</f>
        <v>#PEND</v>
      </c>
      <c r="O82" s="4" t="str">
        <f>_xll.SNL.Clients.Office.Excel.Functions.SPG(M82,"IQ_AVG_DILUT_SHARES_OUT","CY2022")</f>
        <v>#PEND</v>
      </c>
      <c r="P82" s="5" t="str">
        <f>_xll.SNL.Clients.Office.Excel.Functions.SPG(M82, "IQ_DILUT_EPS_NORM", "CY2022")</f>
        <v>#PEND</v>
      </c>
      <c r="Q82" t="e">
        <f t="shared" si="10"/>
        <v>#VALUE!</v>
      </c>
      <c r="R82" t="e">
        <f t="shared" si="11"/>
        <v>#VALUE!</v>
      </c>
    </row>
    <row r="83" spans="1:18" x14ac:dyDescent="0.3">
      <c r="A83" t="s">
        <v>595</v>
      </c>
      <c r="B83" s="4" t="str" cm="1">
        <f t="array" ref="B83">_xll.SNL.Clients.Office.Excel.Functions.SPG(A83, "SP_TOTAL_REV", "CY2023")</f>
        <v>#PEND</v>
      </c>
      <c r="C83" s="4" t="str">
        <f>_xll.SNL.Clients.Office.Excel.Functions.SPG(A83,"IQ_AVG_DILUT_SHARES_OUT","CY2023")</f>
        <v>#PEND</v>
      </c>
      <c r="D83" s="5" t="str">
        <f>_xll.SNL.Clients.Office.Excel.Functions.SPG(A83, "IQ_DILUT_EPS_NORM", "CY2023")</f>
        <v>#PEND</v>
      </c>
      <c r="E83" t="e">
        <f t="shared" si="6"/>
        <v>#VALUE!</v>
      </c>
      <c r="F83" t="e">
        <f t="shared" si="7"/>
        <v>#VALUE!</v>
      </c>
      <c r="G83" t="s">
        <v>595</v>
      </c>
      <c r="H83" s="4" t="str" cm="1">
        <f t="array" ref="H83">_xll.SNL.Clients.Office.Excel.Functions.SPG(G83, "SP_TOTAL_REV", "CY2022")</f>
        <v>#PEND</v>
      </c>
      <c r="I83" s="4" t="str">
        <f>_xll.SNL.Clients.Office.Excel.Functions.SPG(G83,"IQ_AVG_DILUT_SHARES_OUT","CY2022")</f>
        <v>#PEND</v>
      </c>
      <c r="J83" s="5" t="str">
        <f>_xll.SNL.Clients.Office.Excel.Functions.SPG(G83, "IQ_DILUT_EPS_NORM", "CY2022")</f>
        <v>#PEND</v>
      </c>
      <c r="K83" t="e">
        <f t="shared" si="8"/>
        <v>#VALUE!</v>
      </c>
      <c r="L83" t="e">
        <f t="shared" si="9"/>
        <v>#VALUE!</v>
      </c>
      <c r="M83" t="s">
        <v>599</v>
      </c>
      <c r="N83" s="4" t="str" cm="1">
        <f t="array" ref="N83">_xll.SNL.Clients.Office.Excel.Functions.SPG(M83, "SP_TOTAL_REV", "CY2022")</f>
        <v>#PEND</v>
      </c>
      <c r="O83" s="4" t="str">
        <f>_xll.SNL.Clients.Office.Excel.Functions.SPG(M83,"IQ_AVG_DILUT_SHARES_OUT","CY2022")</f>
        <v>#PEND</v>
      </c>
      <c r="P83" s="5" t="str">
        <f>_xll.SNL.Clients.Office.Excel.Functions.SPG(M83, "IQ_DILUT_EPS_NORM", "CY2022")</f>
        <v>#PEND</v>
      </c>
      <c r="Q83" t="e">
        <f t="shared" si="10"/>
        <v>#VALUE!</v>
      </c>
      <c r="R83" t="e">
        <f t="shared" si="11"/>
        <v>#VALUE!</v>
      </c>
    </row>
    <row r="84" spans="1:18" x14ac:dyDescent="0.3">
      <c r="A84" t="s">
        <v>596</v>
      </c>
      <c r="B84" s="4" t="str" cm="1">
        <f t="array" ref="B84">_xll.SNL.Clients.Office.Excel.Functions.SPG(A84, "SP_TOTAL_REV", "CY2023")</f>
        <v>#PEND</v>
      </c>
      <c r="C84" s="4" t="str">
        <f>_xll.SNL.Clients.Office.Excel.Functions.SPG(A84,"IQ_AVG_DILUT_SHARES_OUT","CY2023")</f>
        <v>#PEND</v>
      </c>
      <c r="D84" s="5" t="str">
        <f>_xll.SNL.Clients.Office.Excel.Functions.SPG(A84, "IQ_DILUT_EPS_NORM", "CY2023")</f>
        <v>#PEND</v>
      </c>
      <c r="E84" t="e">
        <f t="shared" si="6"/>
        <v>#VALUE!</v>
      </c>
      <c r="F84" t="e">
        <f t="shared" si="7"/>
        <v>#VALUE!</v>
      </c>
      <c r="G84" t="s">
        <v>596</v>
      </c>
      <c r="H84" s="4" t="str" cm="1">
        <f t="array" ref="H84">_xll.SNL.Clients.Office.Excel.Functions.SPG(G84, "SP_TOTAL_REV", "CY2022")</f>
        <v>#PEND</v>
      </c>
      <c r="I84" s="4" t="str">
        <f>_xll.SNL.Clients.Office.Excel.Functions.SPG(G84,"IQ_AVG_DILUT_SHARES_OUT","CY2022")</f>
        <v>#PEND</v>
      </c>
      <c r="J84" s="5" t="str">
        <f>_xll.SNL.Clients.Office.Excel.Functions.SPG(G84, "IQ_DILUT_EPS_NORM", "CY2022")</f>
        <v>#PEND</v>
      </c>
      <c r="K84" t="e">
        <f t="shared" si="8"/>
        <v>#VALUE!</v>
      </c>
      <c r="L84" t="e">
        <f t="shared" si="9"/>
        <v>#VALUE!</v>
      </c>
      <c r="M84" t="s">
        <v>600</v>
      </c>
      <c r="N84" s="4" t="str" cm="1">
        <f t="array" ref="N84">_xll.SNL.Clients.Office.Excel.Functions.SPG(M84, "SP_TOTAL_REV", "CY2022")</f>
        <v>#PEND</v>
      </c>
      <c r="O84" s="4" t="str">
        <f>_xll.SNL.Clients.Office.Excel.Functions.SPG(M84,"IQ_AVG_DILUT_SHARES_OUT","CY2022")</f>
        <v>#PEND</v>
      </c>
      <c r="P84" s="5" t="str">
        <f>_xll.SNL.Clients.Office.Excel.Functions.SPG(M84, "IQ_DILUT_EPS_NORM", "CY2022")</f>
        <v>#PEND</v>
      </c>
      <c r="Q84" t="e">
        <f t="shared" si="10"/>
        <v>#VALUE!</v>
      </c>
      <c r="R84" t="e">
        <f t="shared" si="11"/>
        <v>#VALUE!</v>
      </c>
    </row>
    <row r="85" spans="1:18" x14ac:dyDescent="0.3">
      <c r="A85" t="s">
        <v>597</v>
      </c>
      <c r="B85" s="4" t="str" cm="1">
        <f t="array" ref="B85">_xll.SNL.Clients.Office.Excel.Functions.SPG(A85, "SP_TOTAL_REV", "CY2023")</f>
        <v>#PEND</v>
      </c>
      <c r="C85" s="4" t="str">
        <f>_xll.SNL.Clients.Office.Excel.Functions.SPG(A85,"IQ_AVG_DILUT_SHARES_OUT","CY2023")</f>
        <v>#PEND</v>
      </c>
      <c r="D85" s="5" t="str">
        <f>_xll.SNL.Clients.Office.Excel.Functions.SPG(A85, "IQ_DILUT_EPS_NORM", "CY2023")</f>
        <v>#PEND</v>
      </c>
      <c r="E85" t="e">
        <f t="shared" si="6"/>
        <v>#VALUE!</v>
      </c>
      <c r="F85" t="e">
        <f t="shared" si="7"/>
        <v>#VALUE!</v>
      </c>
      <c r="G85" t="s">
        <v>597</v>
      </c>
      <c r="H85" s="4" t="str" cm="1">
        <f t="array" ref="H85">_xll.SNL.Clients.Office.Excel.Functions.SPG(G85, "SP_TOTAL_REV", "CY2022")</f>
        <v>#PEND</v>
      </c>
      <c r="I85" s="4" t="str">
        <f>_xll.SNL.Clients.Office.Excel.Functions.SPG(G85,"IQ_AVG_DILUT_SHARES_OUT","CY2022")</f>
        <v>#PEND</v>
      </c>
      <c r="J85" s="5" t="str">
        <f>_xll.SNL.Clients.Office.Excel.Functions.SPG(G85, "IQ_DILUT_EPS_NORM", "CY2022")</f>
        <v>#PEND</v>
      </c>
      <c r="K85" t="e">
        <f t="shared" si="8"/>
        <v>#VALUE!</v>
      </c>
      <c r="L85" t="e">
        <f t="shared" si="9"/>
        <v>#VALUE!</v>
      </c>
      <c r="M85" t="s">
        <v>601</v>
      </c>
      <c r="N85" s="4" t="str" cm="1">
        <f t="array" ref="N85">_xll.SNL.Clients.Office.Excel.Functions.SPG(M85, "SP_TOTAL_REV", "CY2022")</f>
        <v>#PEND</v>
      </c>
      <c r="O85" s="4" t="str">
        <f>_xll.SNL.Clients.Office.Excel.Functions.SPG(M85,"IQ_AVG_DILUT_SHARES_OUT","CY2022")</f>
        <v>#PEND</v>
      </c>
      <c r="P85" s="5" t="str">
        <f>_xll.SNL.Clients.Office.Excel.Functions.SPG(M85, "IQ_DILUT_EPS_NORM", "CY2022")</f>
        <v>#PEND</v>
      </c>
      <c r="Q85" t="e">
        <f t="shared" si="10"/>
        <v>#VALUE!</v>
      </c>
      <c r="R85" t="e">
        <f t="shared" si="11"/>
        <v>#VALUE!</v>
      </c>
    </row>
    <row r="86" spans="1:18" x14ac:dyDescent="0.3">
      <c r="A86" t="s">
        <v>598</v>
      </c>
      <c r="B86" s="4" t="str" cm="1">
        <f t="array" ref="B86">_xll.SNL.Clients.Office.Excel.Functions.SPG(A86, "SP_TOTAL_REV", "CY2023")</f>
        <v>#PEND</v>
      </c>
      <c r="C86" s="4" t="str">
        <f>_xll.SNL.Clients.Office.Excel.Functions.SPG(A86,"IQ_AVG_DILUT_SHARES_OUT","CY2023")</f>
        <v>#PEND</v>
      </c>
      <c r="D86" s="5" t="str">
        <f>_xll.SNL.Clients.Office.Excel.Functions.SPG(A86, "IQ_DILUT_EPS_NORM", "CY2023")</f>
        <v>#PEND</v>
      </c>
      <c r="E86" t="e">
        <f t="shared" si="6"/>
        <v>#VALUE!</v>
      </c>
      <c r="F86" t="e">
        <f t="shared" si="7"/>
        <v>#VALUE!</v>
      </c>
      <c r="G86" t="s">
        <v>598</v>
      </c>
      <c r="H86" s="4" t="str" cm="1">
        <f t="array" ref="H86">_xll.SNL.Clients.Office.Excel.Functions.SPG(G86, "SP_TOTAL_REV", "CY2022")</f>
        <v>#PEND</v>
      </c>
      <c r="I86" s="4" t="str">
        <f>_xll.SNL.Clients.Office.Excel.Functions.SPG(G86,"IQ_AVG_DILUT_SHARES_OUT","CY2022")</f>
        <v>#PEND</v>
      </c>
      <c r="J86" s="5" t="str">
        <f>_xll.SNL.Clients.Office.Excel.Functions.SPG(G86, "IQ_DILUT_EPS_NORM", "CY2022")</f>
        <v>#PEND</v>
      </c>
      <c r="K86" t="e">
        <f t="shared" si="8"/>
        <v>#VALUE!</v>
      </c>
      <c r="L86" t="e">
        <f t="shared" si="9"/>
        <v>#VALUE!</v>
      </c>
      <c r="M86" t="s">
        <v>602</v>
      </c>
      <c r="N86" s="4" t="str" cm="1">
        <f t="array" ref="N86">_xll.SNL.Clients.Office.Excel.Functions.SPG(M86, "SP_TOTAL_REV", "CY2022")</f>
        <v>#PEND</v>
      </c>
      <c r="O86" s="4" t="str">
        <f>_xll.SNL.Clients.Office.Excel.Functions.SPG(M86,"IQ_AVG_DILUT_SHARES_OUT","CY2022")</f>
        <v>#PEND</v>
      </c>
      <c r="P86" s="5" t="str">
        <f>_xll.SNL.Clients.Office.Excel.Functions.SPG(M86, "IQ_DILUT_EPS_NORM", "CY2022")</f>
        <v>#PEND</v>
      </c>
      <c r="Q86" t="e">
        <f t="shared" si="10"/>
        <v>#VALUE!</v>
      </c>
      <c r="R86" t="e">
        <f t="shared" si="11"/>
        <v>#VALUE!</v>
      </c>
    </row>
    <row r="87" spans="1:18" x14ac:dyDescent="0.3">
      <c r="A87" t="s">
        <v>599</v>
      </c>
      <c r="B87" s="4" t="str" cm="1">
        <f t="array" ref="B87">_xll.SNL.Clients.Office.Excel.Functions.SPG(A87, "SP_TOTAL_REV", "CY2023")</f>
        <v>#PEND</v>
      </c>
      <c r="C87" s="4" t="str">
        <f>_xll.SNL.Clients.Office.Excel.Functions.SPG(A87,"IQ_AVG_DILUT_SHARES_OUT","CY2023")</f>
        <v>#PEND</v>
      </c>
      <c r="D87" s="5" t="str">
        <f>_xll.SNL.Clients.Office.Excel.Functions.SPG(A87, "IQ_DILUT_EPS_NORM", "CY2023")</f>
        <v>#PEND</v>
      </c>
      <c r="E87" t="e">
        <f t="shared" si="6"/>
        <v>#VALUE!</v>
      </c>
      <c r="F87" t="e">
        <f t="shared" si="7"/>
        <v>#VALUE!</v>
      </c>
      <c r="G87" t="s">
        <v>599</v>
      </c>
      <c r="H87" s="4" t="str" cm="1">
        <f t="array" ref="H87">_xll.SNL.Clients.Office.Excel.Functions.SPG(G87, "SP_TOTAL_REV", "CY2022")</f>
        <v>#PEND</v>
      </c>
      <c r="I87" s="4" t="str">
        <f>_xll.SNL.Clients.Office.Excel.Functions.SPG(G87,"IQ_AVG_DILUT_SHARES_OUT","CY2022")</f>
        <v>#PEND</v>
      </c>
      <c r="J87" s="5" t="str">
        <f>_xll.SNL.Clients.Office.Excel.Functions.SPG(G87, "IQ_DILUT_EPS_NORM", "CY2022")</f>
        <v>#PEND</v>
      </c>
      <c r="K87" t="e">
        <f t="shared" si="8"/>
        <v>#VALUE!</v>
      </c>
      <c r="L87" t="e">
        <f t="shared" si="9"/>
        <v>#VALUE!</v>
      </c>
      <c r="M87" t="s">
        <v>603</v>
      </c>
      <c r="N87" s="4" t="str" cm="1">
        <f t="array" ref="N87">_xll.SNL.Clients.Office.Excel.Functions.SPG(M87, "SP_TOTAL_REV", "CY2022")</f>
        <v>#PEND</v>
      </c>
      <c r="O87" s="4" t="str">
        <f>_xll.SNL.Clients.Office.Excel.Functions.SPG(M87,"IQ_AVG_DILUT_SHARES_OUT","CY2022")</f>
        <v>#PEND</v>
      </c>
      <c r="P87" s="5" t="str">
        <f>_xll.SNL.Clients.Office.Excel.Functions.SPG(M87, "IQ_DILUT_EPS_NORM", "CY2022")</f>
        <v>#PEND</v>
      </c>
      <c r="Q87" t="e">
        <f t="shared" si="10"/>
        <v>#VALUE!</v>
      </c>
      <c r="R87" t="e">
        <f t="shared" si="11"/>
        <v>#VALUE!</v>
      </c>
    </row>
    <row r="88" spans="1:18" x14ac:dyDescent="0.3">
      <c r="A88" t="s">
        <v>600</v>
      </c>
      <c r="B88" s="4" t="str" cm="1">
        <f t="array" ref="B88">_xll.SNL.Clients.Office.Excel.Functions.SPG(A88, "SP_TOTAL_REV", "CY2023")</f>
        <v>#PEND</v>
      </c>
      <c r="C88" s="4" t="str">
        <f>_xll.SNL.Clients.Office.Excel.Functions.SPG(A88,"IQ_AVG_DILUT_SHARES_OUT","CY2023")</f>
        <v>#PEND</v>
      </c>
      <c r="D88" s="5" t="str">
        <f>_xll.SNL.Clients.Office.Excel.Functions.SPG(A88, "IQ_DILUT_EPS_NORM", "CY2023")</f>
        <v>#PEND</v>
      </c>
      <c r="E88" t="e">
        <f t="shared" si="6"/>
        <v>#VALUE!</v>
      </c>
      <c r="F88" t="e">
        <f t="shared" si="7"/>
        <v>#VALUE!</v>
      </c>
      <c r="G88" t="s">
        <v>600</v>
      </c>
      <c r="H88" s="4" t="str" cm="1">
        <f t="array" ref="H88">_xll.SNL.Clients.Office.Excel.Functions.SPG(G88, "SP_TOTAL_REV", "CY2022")</f>
        <v>#PEND</v>
      </c>
      <c r="I88" s="4" t="str">
        <f>_xll.SNL.Clients.Office.Excel.Functions.SPG(G88,"IQ_AVG_DILUT_SHARES_OUT","CY2022")</f>
        <v>#PEND</v>
      </c>
      <c r="J88" s="5" t="str">
        <f>_xll.SNL.Clients.Office.Excel.Functions.SPG(G88, "IQ_DILUT_EPS_NORM", "CY2022")</f>
        <v>#PEND</v>
      </c>
      <c r="K88" t="e">
        <f t="shared" si="8"/>
        <v>#VALUE!</v>
      </c>
      <c r="L88" t="e">
        <f t="shared" si="9"/>
        <v>#VALUE!</v>
      </c>
      <c r="M88" t="s">
        <v>604</v>
      </c>
      <c r="N88" s="4" t="str" cm="1">
        <f t="array" ref="N88">_xll.SNL.Clients.Office.Excel.Functions.SPG(M88, "SP_TOTAL_REV", "CY2022")</f>
        <v>#PEND</v>
      </c>
      <c r="O88" s="4" t="str">
        <f>_xll.SNL.Clients.Office.Excel.Functions.SPG(M88,"IQ_AVG_DILUT_SHARES_OUT","CY2022")</f>
        <v>#PEND</v>
      </c>
      <c r="P88" s="5" t="str">
        <f>_xll.SNL.Clients.Office.Excel.Functions.SPG(M88, "IQ_DILUT_EPS_NORM", "CY2022")</f>
        <v>#PEND</v>
      </c>
      <c r="Q88" t="e">
        <f t="shared" si="10"/>
        <v>#VALUE!</v>
      </c>
      <c r="R88" t="e">
        <f t="shared" si="11"/>
        <v>#VALUE!</v>
      </c>
    </row>
    <row r="89" spans="1:18" x14ac:dyDescent="0.3">
      <c r="A89" t="s">
        <v>601</v>
      </c>
      <c r="B89" s="4" t="str" cm="1">
        <f t="array" ref="B89">_xll.SNL.Clients.Office.Excel.Functions.SPG(A89, "SP_TOTAL_REV", "CY2023")</f>
        <v>#PEND</v>
      </c>
      <c r="C89" s="4" t="str">
        <f>_xll.SNL.Clients.Office.Excel.Functions.SPG(A89,"IQ_AVG_DILUT_SHARES_OUT","CY2023")</f>
        <v>#PEND</v>
      </c>
      <c r="D89" s="5" t="str">
        <f>_xll.SNL.Clients.Office.Excel.Functions.SPG(A89, "IQ_DILUT_EPS_NORM", "CY2023")</f>
        <v>#PEND</v>
      </c>
      <c r="E89" t="e">
        <f t="shared" si="6"/>
        <v>#VALUE!</v>
      </c>
      <c r="F89" t="e">
        <f t="shared" si="7"/>
        <v>#VALUE!</v>
      </c>
      <c r="G89" t="s">
        <v>601</v>
      </c>
      <c r="H89" s="4" t="str" cm="1">
        <f t="array" ref="H89">_xll.SNL.Clients.Office.Excel.Functions.SPG(G89, "SP_TOTAL_REV", "CY2022")</f>
        <v>#PEND</v>
      </c>
      <c r="I89" s="4" t="str">
        <f>_xll.SNL.Clients.Office.Excel.Functions.SPG(G89,"IQ_AVG_DILUT_SHARES_OUT","CY2022")</f>
        <v>#PEND</v>
      </c>
      <c r="J89" s="5" t="str">
        <f>_xll.SNL.Clients.Office.Excel.Functions.SPG(G89, "IQ_DILUT_EPS_NORM", "CY2022")</f>
        <v>#PEND</v>
      </c>
      <c r="K89" t="e">
        <f t="shared" si="8"/>
        <v>#VALUE!</v>
      </c>
      <c r="L89" t="e">
        <f t="shared" si="9"/>
        <v>#VALUE!</v>
      </c>
      <c r="M89" t="s">
        <v>605</v>
      </c>
      <c r="N89" s="4" t="str" cm="1">
        <f t="array" ref="N89">_xll.SNL.Clients.Office.Excel.Functions.SPG(M89, "SP_TOTAL_REV", "CY2022")</f>
        <v>#PEND</v>
      </c>
      <c r="O89" s="4" t="str">
        <f>_xll.SNL.Clients.Office.Excel.Functions.SPG(M89,"IQ_AVG_DILUT_SHARES_OUT","CY2022")</f>
        <v>#PEND</v>
      </c>
      <c r="P89" s="5" t="str">
        <f>_xll.SNL.Clients.Office.Excel.Functions.SPG(M89, "IQ_DILUT_EPS_NORM", "CY2022")</f>
        <v>#PEND</v>
      </c>
      <c r="Q89" t="e">
        <f t="shared" si="10"/>
        <v>#VALUE!</v>
      </c>
      <c r="R89" t="e">
        <f t="shared" si="11"/>
        <v>#VALUE!</v>
      </c>
    </row>
    <row r="90" spans="1:18" x14ac:dyDescent="0.3">
      <c r="A90" t="s">
        <v>602</v>
      </c>
      <c r="B90" s="4" t="str" cm="1">
        <f t="array" ref="B90">_xll.SNL.Clients.Office.Excel.Functions.SPG(A90, "SP_TOTAL_REV", "CY2023")</f>
        <v>#PEND</v>
      </c>
      <c r="C90" s="4" t="str">
        <f>_xll.SNL.Clients.Office.Excel.Functions.SPG(A90,"IQ_AVG_DILUT_SHARES_OUT","CY2023")</f>
        <v>#PEND</v>
      </c>
      <c r="D90" s="5" t="str">
        <f>_xll.SNL.Clients.Office.Excel.Functions.SPG(A90, "IQ_DILUT_EPS_NORM", "CY2023")</f>
        <v>#PEND</v>
      </c>
      <c r="E90" t="e">
        <f t="shared" si="6"/>
        <v>#VALUE!</v>
      </c>
      <c r="F90" t="e">
        <f t="shared" si="7"/>
        <v>#VALUE!</v>
      </c>
      <c r="G90" t="s">
        <v>602</v>
      </c>
      <c r="H90" s="4" t="str" cm="1">
        <f t="array" ref="H90">_xll.SNL.Clients.Office.Excel.Functions.SPG(G90, "SP_TOTAL_REV", "CY2022")</f>
        <v>#PEND</v>
      </c>
      <c r="I90" s="4" t="str">
        <f>_xll.SNL.Clients.Office.Excel.Functions.SPG(G90,"IQ_AVG_DILUT_SHARES_OUT","CY2022")</f>
        <v>#PEND</v>
      </c>
      <c r="J90" s="5" t="str">
        <f>_xll.SNL.Clients.Office.Excel.Functions.SPG(G90, "IQ_DILUT_EPS_NORM", "CY2022")</f>
        <v>#PEND</v>
      </c>
      <c r="K90" t="e">
        <f t="shared" si="8"/>
        <v>#VALUE!</v>
      </c>
      <c r="L90" t="e">
        <f t="shared" si="9"/>
        <v>#VALUE!</v>
      </c>
      <c r="M90" t="s">
        <v>606</v>
      </c>
      <c r="N90" s="4" t="str" cm="1">
        <f t="array" ref="N90">_xll.SNL.Clients.Office.Excel.Functions.SPG(M90, "SP_TOTAL_REV", "CY2022")</f>
        <v>#PEND</v>
      </c>
      <c r="O90" s="4" t="str">
        <f>_xll.SNL.Clients.Office.Excel.Functions.SPG(M90,"IQ_AVG_DILUT_SHARES_OUT","CY2022")</f>
        <v>#PEND</v>
      </c>
      <c r="P90" s="5" t="str">
        <f>_xll.SNL.Clients.Office.Excel.Functions.SPG(M90, "IQ_DILUT_EPS_NORM", "CY2022")</f>
        <v>#PEND</v>
      </c>
      <c r="Q90" t="e">
        <f t="shared" si="10"/>
        <v>#VALUE!</v>
      </c>
      <c r="R90" t="e">
        <f t="shared" si="11"/>
        <v>#VALUE!</v>
      </c>
    </row>
    <row r="91" spans="1:18" x14ac:dyDescent="0.3">
      <c r="A91" t="s">
        <v>603</v>
      </c>
      <c r="B91" s="4" t="str" cm="1">
        <f t="array" ref="B91">_xll.SNL.Clients.Office.Excel.Functions.SPG(A91, "SP_TOTAL_REV", "CY2023")</f>
        <v>#PEND</v>
      </c>
      <c r="C91" s="4" t="str">
        <f>_xll.SNL.Clients.Office.Excel.Functions.SPG(A91,"IQ_AVG_DILUT_SHARES_OUT","CY2023")</f>
        <v>#PEND</v>
      </c>
      <c r="D91" s="5" t="str">
        <f>_xll.SNL.Clients.Office.Excel.Functions.SPG(A91, "IQ_DILUT_EPS_NORM", "CY2023")</f>
        <v>#PEND</v>
      </c>
      <c r="E91" t="e">
        <f t="shared" si="6"/>
        <v>#VALUE!</v>
      </c>
      <c r="F91" t="e">
        <f t="shared" si="7"/>
        <v>#VALUE!</v>
      </c>
      <c r="G91" t="s">
        <v>603</v>
      </c>
      <c r="H91" s="4" t="str" cm="1">
        <f t="array" ref="H91">_xll.SNL.Clients.Office.Excel.Functions.SPG(G91, "SP_TOTAL_REV", "CY2022")</f>
        <v>#PEND</v>
      </c>
      <c r="I91" s="4" t="str">
        <f>_xll.SNL.Clients.Office.Excel.Functions.SPG(G91,"IQ_AVG_DILUT_SHARES_OUT","CY2022")</f>
        <v>#PEND</v>
      </c>
      <c r="J91" s="5" t="str">
        <f>_xll.SNL.Clients.Office.Excel.Functions.SPG(G91, "IQ_DILUT_EPS_NORM", "CY2022")</f>
        <v>#PEND</v>
      </c>
      <c r="K91" t="e">
        <f t="shared" si="8"/>
        <v>#VALUE!</v>
      </c>
      <c r="L91" t="e">
        <f t="shared" si="9"/>
        <v>#VALUE!</v>
      </c>
      <c r="M91" t="s">
        <v>607</v>
      </c>
      <c r="N91" s="4" t="str" cm="1">
        <f t="array" ref="N91">_xll.SNL.Clients.Office.Excel.Functions.SPG(M91, "SP_TOTAL_REV", "CY2022")</f>
        <v>#PEND</v>
      </c>
      <c r="O91" s="4" t="str">
        <f>_xll.SNL.Clients.Office.Excel.Functions.SPG(M91,"IQ_AVG_DILUT_SHARES_OUT","CY2022")</f>
        <v>#PEND</v>
      </c>
      <c r="P91" s="5" t="str">
        <f>_xll.SNL.Clients.Office.Excel.Functions.SPG(M91, "IQ_DILUT_EPS_NORM", "CY2022")</f>
        <v>#PEND</v>
      </c>
      <c r="Q91" t="e">
        <f t="shared" si="10"/>
        <v>#VALUE!</v>
      </c>
      <c r="R91" t="e">
        <f t="shared" si="11"/>
        <v>#VALUE!</v>
      </c>
    </row>
    <row r="92" spans="1:18" x14ac:dyDescent="0.3">
      <c r="A92" t="s">
        <v>604</v>
      </c>
      <c r="B92" s="4" t="str" cm="1">
        <f t="array" ref="B92">_xll.SNL.Clients.Office.Excel.Functions.SPG(A92, "SP_TOTAL_REV", "CY2023")</f>
        <v>#PEND</v>
      </c>
      <c r="C92" s="4" t="str">
        <f>_xll.SNL.Clients.Office.Excel.Functions.SPG(A92,"IQ_AVG_DILUT_SHARES_OUT","CY2023")</f>
        <v>#PEND</v>
      </c>
      <c r="D92" s="5" t="str">
        <f>_xll.SNL.Clients.Office.Excel.Functions.SPG(A92, "IQ_DILUT_EPS_NORM", "CY2023")</f>
        <v>#PEND</v>
      </c>
      <c r="E92" t="e">
        <f t="shared" si="6"/>
        <v>#VALUE!</v>
      </c>
      <c r="F92" t="e">
        <f t="shared" si="7"/>
        <v>#VALUE!</v>
      </c>
      <c r="G92" t="s">
        <v>604</v>
      </c>
      <c r="H92" s="4" t="str" cm="1">
        <f t="array" ref="H92">_xll.SNL.Clients.Office.Excel.Functions.SPG(G92, "SP_TOTAL_REV", "CY2022")</f>
        <v>#PEND</v>
      </c>
      <c r="I92" s="4" t="str">
        <f>_xll.SNL.Clients.Office.Excel.Functions.SPG(G92,"IQ_AVG_DILUT_SHARES_OUT","CY2022")</f>
        <v>#PEND</v>
      </c>
      <c r="J92" s="5" t="str">
        <f>_xll.SNL.Clients.Office.Excel.Functions.SPG(G92, "IQ_DILUT_EPS_NORM", "CY2022")</f>
        <v>#PEND</v>
      </c>
      <c r="K92" t="e">
        <f t="shared" si="8"/>
        <v>#VALUE!</v>
      </c>
      <c r="L92" t="e">
        <f t="shared" si="9"/>
        <v>#VALUE!</v>
      </c>
      <c r="M92" t="s">
        <v>608</v>
      </c>
      <c r="N92" s="4" t="str" cm="1">
        <f t="array" ref="N92">_xll.SNL.Clients.Office.Excel.Functions.SPG(M92, "SP_TOTAL_REV", "CY2022")</f>
        <v>#PEND</v>
      </c>
      <c r="O92" s="4" t="str">
        <f>_xll.SNL.Clients.Office.Excel.Functions.SPG(M92,"IQ_AVG_DILUT_SHARES_OUT","CY2022")</f>
        <v>#PEND</v>
      </c>
      <c r="P92" s="5" t="str">
        <f>_xll.SNL.Clients.Office.Excel.Functions.SPG(M92, "IQ_DILUT_EPS_NORM", "CY2022")</f>
        <v>#PEND</v>
      </c>
      <c r="Q92" t="e">
        <f t="shared" si="10"/>
        <v>#VALUE!</v>
      </c>
      <c r="R92" t="e">
        <f t="shared" si="11"/>
        <v>#VALUE!</v>
      </c>
    </row>
    <row r="93" spans="1:18" x14ac:dyDescent="0.3">
      <c r="A93" t="s">
        <v>605</v>
      </c>
      <c r="B93" s="4" t="str" cm="1">
        <f t="array" ref="B93">_xll.SNL.Clients.Office.Excel.Functions.SPG(A93, "SP_TOTAL_REV", "CY2023")</f>
        <v>#PEND</v>
      </c>
      <c r="C93" s="4" t="str">
        <f>_xll.SNL.Clients.Office.Excel.Functions.SPG(A93,"IQ_AVG_DILUT_SHARES_OUT","CY2023")</f>
        <v>#PEND</v>
      </c>
      <c r="D93" s="5" t="str">
        <f>_xll.SNL.Clients.Office.Excel.Functions.SPG(A93, "IQ_DILUT_EPS_NORM", "CY2023")</f>
        <v>#PEND</v>
      </c>
      <c r="E93" t="e">
        <f t="shared" si="6"/>
        <v>#VALUE!</v>
      </c>
      <c r="F93" t="e">
        <f t="shared" si="7"/>
        <v>#VALUE!</v>
      </c>
      <c r="G93" t="s">
        <v>605</v>
      </c>
      <c r="H93" s="4" t="str" cm="1">
        <f t="array" ref="H93">_xll.SNL.Clients.Office.Excel.Functions.SPG(G93, "SP_TOTAL_REV", "CY2022")</f>
        <v>#PEND</v>
      </c>
      <c r="I93" s="4" t="str">
        <f>_xll.SNL.Clients.Office.Excel.Functions.SPG(G93,"IQ_AVG_DILUT_SHARES_OUT","CY2022")</f>
        <v>#PEND</v>
      </c>
      <c r="J93" s="5" t="str">
        <f>_xll.SNL.Clients.Office.Excel.Functions.SPG(G93, "IQ_DILUT_EPS_NORM", "CY2022")</f>
        <v>#PEND</v>
      </c>
      <c r="K93" t="e">
        <f t="shared" si="8"/>
        <v>#VALUE!</v>
      </c>
      <c r="L93" t="e">
        <f t="shared" si="9"/>
        <v>#VALUE!</v>
      </c>
      <c r="M93" t="s">
        <v>609</v>
      </c>
      <c r="N93" s="4" t="str" cm="1">
        <f t="array" ref="N93">_xll.SNL.Clients.Office.Excel.Functions.SPG(M93, "SP_TOTAL_REV", "CY2022")</f>
        <v>#PEND</v>
      </c>
      <c r="O93" s="4" t="str">
        <f>_xll.SNL.Clients.Office.Excel.Functions.SPG(M93,"IQ_AVG_DILUT_SHARES_OUT","CY2022")</f>
        <v>#PEND</v>
      </c>
      <c r="P93" s="5" t="str">
        <f>_xll.SNL.Clients.Office.Excel.Functions.SPG(M93, "IQ_DILUT_EPS_NORM", "CY2022")</f>
        <v>#PEND</v>
      </c>
      <c r="Q93" t="e">
        <f t="shared" si="10"/>
        <v>#VALUE!</v>
      </c>
      <c r="R93" t="e">
        <f t="shared" si="11"/>
        <v>#VALUE!</v>
      </c>
    </row>
    <row r="94" spans="1:18" x14ac:dyDescent="0.3">
      <c r="A94" t="s">
        <v>606</v>
      </c>
      <c r="B94" s="4" t="str" cm="1">
        <f t="array" ref="B94">_xll.SNL.Clients.Office.Excel.Functions.SPG(A94, "SP_TOTAL_REV", "CY2023")</f>
        <v>#PEND</v>
      </c>
      <c r="C94" s="4" t="str">
        <f>_xll.SNL.Clients.Office.Excel.Functions.SPG(A94,"IQ_AVG_DILUT_SHARES_OUT","CY2023")</f>
        <v>#PEND</v>
      </c>
      <c r="D94" s="5" t="str">
        <f>_xll.SNL.Clients.Office.Excel.Functions.SPG(A94, "IQ_DILUT_EPS_NORM", "CY2023")</f>
        <v>#PEND</v>
      </c>
      <c r="E94" t="e">
        <f t="shared" si="6"/>
        <v>#VALUE!</v>
      </c>
      <c r="F94" t="e">
        <f t="shared" si="7"/>
        <v>#VALUE!</v>
      </c>
      <c r="G94" t="s">
        <v>606</v>
      </c>
      <c r="H94" s="4" t="str" cm="1">
        <f t="array" ref="H94">_xll.SNL.Clients.Office.Excel.Functions.SPG(G94, "SP_TOTAL_REV", "CY2022")</f>
        <v>#PEND</v>
      </c>
      <c r="I94" s="4" t="str">
        <f>_xll.SNL.Clients.Office.Excel.Functions.SPG(G94,"IQ_AVG_DILUT_SHARES_OUT","CY2022")</f>
        <v>#PEND</v>
      </c>
      <c r="J94" s="5" t="str">
        <f>_xll.SNL.Clients.Office.Excel.Functions.SPG(G94, "IQ_DILUT_EPS_NORM", "CY2022")</f>
        <v>#PEND</v>
      </c>
      <c r="K94" t="e">
        <f t="shared" si="8"/>
        <v>#VALUE!</v>
      </c>
      <c r="L94" t="e">
        <f t="shared" si="9"/>
        <v>#VALUE!</v>
      </c>
      <c r="M94" t="s">
        <v>610</v>
      </c>
      <c r="N94" s="4" t="str" cm="1">
        <f t="array" ref="N94">_xll.SNL.Clients.Office.Excel.Functions.SPG(M94, "SP_TOTAL_REV", "CY2022")</f>
        <v>#PEND</v>
      </c>
      <c r="O94" s="4" t="str">
        <f>_xll.SNL.Clients.Office.Excel.Functions.SPG(M94,"IQ_AVG_DILUT_SHARES_OUT","CY2022")</f>
        <v>#PEND</v>
      </c>
      <c r="P94" s="5" t="str">
        <f>_xll.SNL.Clients.Office.Excel.Functions.SPG(M94, "IQ_DILUT_EPS_NORM", "CY2022")</f>
        <v>#PEND</v>
      </c>
      <c r="Q94" t="e">
        <f t="shared" si="10"/>
        <v>#VALUE!</v>
      </c>
      <c r="R94" t="e">
        <f t="shared" si="11"/>
        <v>#VALUE!</v>
      </c>
    </row>
    <row r="95" spans="1:18" x14ac:dyDescent="0.3">
      <c r="A95" t="s">
        <v>607</v>
      </c>
      <c r="B95" s="4" t="str" cm="1">
        <f t="array" ref="B95">_xll.SNL.Clients.Office.Excel.Functions.SPG(A95, "SP_TOTAL_REV", "CY2023")</f>
        <v>#PEND</v>
      </c>
      <c r="C95" s="4" t="str">
        <f>_xll.SNL.Clients.Office.Excel.Functions.SPG(A95,"IQ_AVG_DILUT_SHARES_OUT","CY2023")</f>
        <v>#PEND</v>
      </c>
      <c r="D95" s="5" t="str">
        <f>_xll.SNL.Clients.Office.Excel.Functions.SPG(A95, "IQ_DILUT_EPS_NORM", "CY2023")</f>
        <v>#PEND</v>
      </c>
      <c r="E95" t="e">
        <f t="shared" si="6"/>
        <v>#VALUE!</v>
      </c>
      <c r="F95" t="e">
        <f t="shared" si="7"/>
        <v>#VALUE!</v>
      </c>
      <c r="G95" t="s">
        <v>607</v>
      </c>
      <c r="H95" s="4" t="str" cm="1">
        <f t="array" ref="H95">_xll.SNL.Clients.Office.Excel.Functions.SPG(G95, "SP_TOTAL_REV", "CY2022")</f>
        <v>#PEND</v>
      </c>
      <c r="I95" s="4" t="str">
        <f>_xll.SNL.Clients.Office.Excel.Functions.SPG(G95,"IQ_AVG_DILUT_SHARES_OUT","CY2022")</f>
        <v>#PEND</v>
      </c>
      <c r="J95" s="5" t="str">
        <f>_xll.SNL.Clients.Office.Excel.Functions.SPG(G95, "IQ_DILUT_EPS_NORM", "CY2022")</f>
        <v>#PEND</v>
      </c>
      <c r="K95" t="e">
        <f t="shared" si="8"/>
        <v>#VALUE!</v>
      </c>
      <c r="L95" t="e">
        <f t="shared" si="9"/>
        <v>#VALUE!</v>
      </c>
      <c r="M95" t="s">
        <v>611</v>
      </c>
      <c r="N95" s="4" t="str" cm="1">
        <f t="array" ref="N95">_xll.SNL.Clients.Office.Excel.Functions.SPG(M95, "SP_TOTAL_REV", "CY2022")</f>
        <v>#PEND</v>
      </c>
      <c r="O95" s="4" t="str">
        <f>_xll.SNL.Clients.Office.Excel.Functions.SPG(M95,"IQ_AVG_DILUT_SHARES_OUT","CY2022")</f>
        <v>#PEND</v>
      </c>
      <c r="P95" s="5" t="str">
        <f>_xll.SNL.Clients.Office.Excel.Functions.SPG(M95, "IQ_DILUT_EPS_NORM", "CY2022")</f>
        <v>#PEND</v>
      </c>
      <c r="Q95" t="e">
        <f t="shared" si="10"/>
        <v>#VALUE!</v>
      </c>
      <c r="R95" t="e">
        <f t="shared" si="11"/>
        <v>#VALUE!</v>
      </c>
    </row>
    <row r="96" spans="1:18" x14ac:dyDescent="0.3">
      <c r="A96" t="s">
        <v>608</v>
      </c>
      <c r="B96" s="4" t="str" cm="1">
        <f t="array" ref="B96">_xll.SNL.Clients.Office.Excel.Functions.SPG(A96, "SP_TOTAL_REV", "CY2023")</f>
        <v>#PEND</v>
      </c>
      <c r="C96" s="4" t="str">
        <f>_xll.SNL.Clients.Office.Excel.Functions.SPG(A96,"IQ_AVG_DILUT_SHARES_OUT","CY2023")</f>
        <v>#PEND</v>
      </c>
      <c r="D96" s="5" t="str">
        <f>_xll.SNL.Clients.Office.Excel.Functions.SPG(A96, "IQ_DILUT_EPS_NORM", "CY2023")</f>
        <v>#PEND</v>
      </c>
      <c r="E96" t="e">
        <f t="shared" si="6"/>
        <v>#VALUE!</v>
      </c>
      <c r="F96" t="e">
        <f t="shared" si="7"/>
        <v>#VALUE!</v>
      </c>
      <c r="G96" t="s">
        <v>608</v>
      </c>
      <c r="H96" s="4" t="str" cm="1">
        <f t="array" ref="H96">_xll.SNL.Clients.Office.Excel.Functions.SPG(G96, "SP_TOTAL_REV", "CY2022")</f>
        <v>#PEND</v>
      </c>
      <c r="I96" s="4" t="str">
        <f>_xll.SNL.Clients.Office.Excel.Functions.SPG(G96,"IQ_AVG_DILUT_SHARES_OUT","CY2022")</f>
        <v>#PEND</v>
      </c>
      <c r="J96" s="5" t="str">
        <f>_xll.SNL.Clients.Office.Excel.Functions.SPG(G96, "IQ_DILUT_EPS_NORM", "CY2022")</f>
        <v>#PEND</v>
      </c>
      <c r="K96" t="e">
        <f t="shared" si="8"/>
        <v>#VALUE!</v>
      </c>
      <c r="L96" t="e">
        <f t="shared" si="9"/>
        <v>#VALUE!</v>
      </c>
      <c r="M96" t="s">
        <v>612</v>
      </c>
      <c r="N96" s="4" t="str" cm="1">
        <f t="array" ref="N96">_xll.SNL.Clients.Office.Excel.Functions.SPG(M96, "SP_TOTAL_REV", "CY2022")</f>
        <v>#PEND</v>
      </c>
      <c r="O96" s="4" t="str">
        <f>_xll.SNL.Clients.Office.Excel.Functions.SPG(M96,"IQ_AVG_DILUT_SHARES_OUT","CY2022")</f>
        <v>#PEND</v>
      </c>
      <c r="P96" s="5" t="str">
        <f>_xll.SNL.Clients.Office.Excel.Functions.SPG(M96, "IQ_DILUT_EPS_NORM", "CY2022")</f>
        <v>#PEND</v>
      </c>
      <c r="Q96" t="e">
        <f t="shared" si="10"/>
        <v>#VALUE!</v>
      </c>
      <c r="R96" t="e">
        <f t="shared" si="11"/>
        <v>#VALUE!</v>
      </c>
    </row>
    <row r="97" spans="1:18" x14ac:dyDescent="0.3">
      <c r="A97" t="s">
        <v>609</v>
      </c>
      <c r="B97" s="4" t="str" cm="1">
        <f t="array" ref="B97">_xll.SNL.Clients.Office.Excel.Functions.SPG(A97, "SP_TOTAL_REV", "CY2023")</f>
        <v>#PEND</v>
      </c>
      <c r="C97" s="4" t="str">
        <f>_xll.SNL.Clients.Office.Excel.Functions.SPG(A97,"IQ_AVG_DILUT_SHARES_OUT","CY2023")</f>
        <v>#PEND</v>
      </c>
      <c r="D97" s="5" t="str">
        <f>_xll.SNL.Clients.Office.Excel.Functions.SPG(A97, "IQ_DILUT_EPS_NORM", "CY2023")</f>
        <v>#PEND</v>
      </c>
      <c r="E97" t="e">
        <f t="shared" si="6"/>
        <v>#VALUE!</v>
      </c>
      <c r="F97" t="e">
        <f t="shared" si="7"/>
        <v>#VALUE!</v>
      </c>
      <c r="G97" t="s">
        <v>609</v>
      </c>
      <c r="H97" s="4" t="str" cm="1">
        <f t="array" ref="H97">_xll.SNL.Clients.Office.Excel.Functions.SPG(G97, "SP_TOTAL_REV", "CY2022")</f>
        <v>#PEND</v>
      </c>
      <c r="I97" s="4" t="str">
        <f>_xll.SNL.Clients.Office.Excel.Functions.SPG(G97,"IQ_AVG_DILUT_SHARES_OUT","CY2022")</f>
        <v>#PEND</v>
      </c>
      <c r="J97" s="5" t="str">
        <f>_xll.SNL.Clients.Office.Excel.Functions.SPG(G97, "IQ_DILUT_EPS_NORM", "CY2022")</f>
        <v>#PEND</v>
      </c>
      <c r="K97" t="e">
        <f t="shared" si="8"/>
        <v>#VALUE!</v>
      </c>
      <c r="L97" t="e">
        <f t="shared" si="9"/>
        <v>#VALUE!</v>
      </c>
      <c r="M97" t="s">
        <v>613</v>
      </c>
      <c r="N97" s="4" t="str" cm="1">
        <f t="array" ref="N97">_xll.SNL.Clients.Office.Excel.Functions.SPG(M97, "SP_TOTAL_REV", "CY2022")</f>
        <v>#PEND</v>
      </c>
      <c r="O97" s="4" t="str">
        <f>_xll.SNL.Clients.Office.Excel.Functions.SPG(M97,"IQ_AVG_DILUT_SHARES_OUT","CY2022")</f>
        <v>#PEND</v>
      </c>
      <c r="P97" s="5" t="str">
        <f>_xll.SNL.Clients.Office.Excel.Functions.SPG(M97, "IQ_DILUT_EPS_NORM", "CY2022")</f>
        <v>#PEND</v>
      </c>
      <c r="Q97" t="e">
        <f t="shared" si="10"/>
        <v>#VALUE!</v>
      </c>
      <c r="R97" t="e">
        <f t="shared" si="11"/>
        <v>#VALUE!</v>
      </c>
    </row>
    <row r="98" spans="1:18" x14ac:dyDescent="0.3">
      <c r="A98" t="s">
        <v>610</v>
      </c>
      <c r="B98" s="4" t="str" cm="1">
        <f t="array" ref="B98">_xll.SNL.Clients.Office.Excel.Functions.SPG(A98, "SP_TOTAL_REV", "CY2023")</f>
        <v>#PEND</v>
      </c>
      <c r="C98" s="4" t="str">
        <f>_xll.SNL.Clients.Office.Excel.Functions.SPG(A98,"IQ_AVG_DILUT_SHARES_OUT","CY2023")</f>
        <v>#PEND</v>
      </c>
      <c r="D98" s="5" t="str">
        <f>_xll.SNL.Clients.Office.Excel.Functions.SPG(A98, "IQ_DILUT_EPS_NORM", "CY2023")</f>
        <v>#PEND</v>
      </c>
      <c r="E98" t="e">
        <f t="shared" si="6"/>
        <v>#VALUE!</v>
      </c>
      <c r="F98" t="e">
        <f t="shared" si="7"/>
        <v>#VALUE!</v>
      </c>
      <c r="G98" t="s">
        <v>610</v>
      </c>
      <c r="H98" s="4" t="str" cm="1">
        <f t="array" ref="H98">_xll.SNL.Clients.Office.Excel.Functions.SPG(G98, "SP_TOTAL_REV", "CY2022")</f>
        <v>#PEND</v>
      </c>
      <c r="I98" s="4" t="str">
        <f>_xll.SNL.Clients.Office.Excel.Functions.SPG(G98,"IQ_AVG_DILUT_SHARES_OUT","CY2022")</f>
        <v>#PEND</v>
      </c>
      <c r="J98" s="5" t="str">
        <f>_xll.SNL.Clients.Office.Excel.Functions.SPG(G98, "IQ_DILUT_EPS_NORM", "CY2022")</f>
        <v>#PEND</v>
      </c>
      <c r="K98" t="e">
        <f t="shared" si="8"/>
        <v>#VALUE!</v>
      </c>
      <c r="L98" t="e">
        <f t="shared" si="9"/>
        <v>#VALUE!</v>
      </c>
      <c r="M98" t="s">
        <v>614</v>
      </c>
      <c r="N98" s="4" t="str" cm="1">
        <f t="array" ref="N98">_xll.SNL.Clients.Office.Excel.Functions.SPG(M98, "SP_TOTAL_REV", "CY2022")</f>
        <v>#PEND</v>
      </c>
      <c r="O98" s="4" t="str">
        <f>_xll.SNL.Clients.Office.Excel.Functions.SPG(M98,"IQ_AVG_DILUT_SHARES_OUT","CY2022")</f>
        <v>#PEND</v>
      </c>
      <c r="P98" s="5" t="str">
        <f>_xll.SNL.Clients.Office.Excel.Functions.SPG(M98, "IQ_DILUT_EPS_NORM", "CY2022")</f>
        <v>#PEND</v>
      </c>
      <c r="Q98" t="e">
        <f t="shared" si="10"/>
        <v>#VALUE!</v>
      </c>
      <c r="R98" t="e">
        <f t="shared" si="11"/>
        <v>#VALUE!</v>
      </c>
    </row>
    <row r="99" spans="1:18" x14ac:dyDescent="0.3">
      <c r="A99" t="s">
        <v>611</v>
      </c>
      <c r="B99" s="4" t="str" cm="1">
        <f t="array" ref="B99">_xll.SNL.Clients.Office.Excel.Functions.SPG(A99, "SP_TOTAL_REV", "CY2023")</f>
        <v>#PEND</v>
      </c>
      <c r="C99" s="4" t="str">
        <f>_xll.SNL.Clients.Office.Excel.Functions.SPG(A99,"IQ_AVG_DILUT_SHARES_OUT","CY2023")</f>
        <v>#PEND</v>
      </c>
      <c r="D99" s="5" t="str">
        <f>_xll.SNL.Clients.Office.Excel.Functions.SPG(A99, "IQ_DILUT_EPS_NORM", "CY2023")</f>
        <v>#PEND</v>
      </c>
      <c r="E99" t="e">
        <f t="shared" si="6"/>
        <v>#VALUE!</v>
      </c>
      <c r="F99" t="e">
        <f t="shared" si="7"/>
        <v>#VALUE!</v>
      </c>
      <c r="G99" t="s">
        <v>611</v>
      </c>
      <c r="H99" s="4" t="str" cm="1">
        <f t="array" ref="H99">_xll.SNL.Clients.Office.Excel.Functions.SPG(G99, "SP_TOTAL_REV", "CY2022")</f>
        <v>#PEND</v>
      </c>
      <c r="I99" s="4" t="str">
        <f>_xll.SNL.Clients.Office.Excel.Functions.SPG(G99,"IQ_AVG_DILUT_SHARES_OUT","CY2022")</f>
        <v>#PEND</v>
      </c>
      <c r="J99" s="5" t="str">
        <f>_xll.SNL.Clients.Office.Excel.Functions.SPG(G99, "IQ_DILUT_EPS_NORM", "CY2022")</f>
        <v>#PEND</v>
      </c>
      <c r="K99" t="e">
        <f t="shared" si="8"/>
        <v>#VALUE!</v>
      </c>
      <c r="L99" t="e">
        <f t="shared" si="9"/>
        <v>#VALUE!</v>
      </c>
      <c r="M99" t="s">
        <v>615</v>
      </c>
      <c r="N99" s="4" t="str" cm="1">
        <f t="array" ref="N99">_xll.SNL.Clients.Office.Excel.Functions.SPG(M99, "SP_TOTAL_REV", "CY2022")</f>
        <v>#PEND</v>
      </c>
      <c r="O99" s="4" t="str">
        <f>_xll.SNL.Clients.Office.Excel.Functions.SPG(M99,"IQ_AVG_DILUT_SHARES_OUT","CY2022")</f>
        <v>#PEND</v>
      </c>
      <c r="P99" s="5" t="str">
        <f>_xll.SNL.Clients.Office.Excel.Functions.SPG(M99, "IQ_DILUT_EPS_NORM", "CY2022")</f>
        <v>#PEND</v>
      </c>
      <c r="Q99" t="e">
        <f t="shared" si="10"/>
        <v>#VALUE!</v>
      </c>
      <c r="R99" t="e">
        <f t="shared" si="11"/>
        <v>#VALUE!</v>
      </c>
    </row>
    <row r="100" spans="1:18" x14ac:dyDescent="0.3">
      <c r="A100" t="s">
        <v>612</v>
      </c>
      <c r="B100" s="4" t="str" cm="1">
        <f t="array" ref="B100">_xll.SNL.Clients.Office.Excel.Functions.SPG(A100, "SP_TOTAL_REV", "CY2023")</f>
        <v>#PEND</v>
      </c>
      <c r="C100" s="4" t="str">
        <f>_xll.SNL.Clients.Office.Excel.Functions.SPG(A100,"IQ_AVG_DILUT_SHARES_OUT","CY2023")</f>
        <v>#PEND</v>
      </c>
      <c r="D100" s="5" t="str">
        <f>_xll.SNL.Clients.Office.Excel.Functions.SPG(A100, "IQ_DILUT_EPS_NORM", "CY2023")</f>
        <v>#PEND</v>
      </c>
      <c r="E100" t="e">
        <f t="shared" si="6"/>
        <v>#VALUE!</v>
      </c>
      <c r="F100" t="e">
        <f t="shared" si="7"/>
        <v>#VALUE!</v>
      </c>
      <c r="G100" t="s">
        <v>612</v>
      </c>
      <c r="H100" s="4" t="str" cm="1">
        <f t="array" ref="H100">_xll.SNL.Clients.Office.Excel.Functions.SPG(G100, "SP_TOTAL_REV", "CY2022")</f>
        <v>#PEND</v>
      </c>
      <c r="I100" s="4" t="str">
        <f>_xll.SNL.Clients.Office.Excel.Functions.SPG(G100,"IQ_AVG_DILUT_SHARES_OUT","CY2022")</f>
        <v>#PEND</v>
      </c>
      <c r="J100" s="5" t="str">
        <f>_xll.SNL.Clients.Office.Excel.Functions.SPG(G100, "IQ_DILUT_EPS_NORM", "CY2022")</f>
        <v>#PEND</v>
      </c>
      <c r="K100" t="e">
        <f t="shared" si="8"/>
        <v>#VALUE!</v>
      </c>
      <c r="L100" t="e">
        <f t="shared" si="9"/>
        <v>#VALUE!</v>
      </c>
      <c r="M100" t="s">
        <v>616</v>
      </c>
      <c r="N100" s="4" t="str" cm="1">
        <f t="array" ref="N100">_xll.SNL.Clients.Office.Excel.Functions.SPG(M100, "SP_TOTAL_REV", "CY2022")</f>
        <v>#PEND</v>
      </c>
      <c r="O100" s="4" t="str">
        <f>_xll.SNL.Clients.Office.Excel.Functions.SPG(M100,"IQ_AVG_DILUT_SHARES_OUT","CY2022")</f>
        <v>#PEND</v>
      </c>
      <c r="P100" s="5" t="str">
        <f>_xll.SNL.Clients.Office.Excel.Functions.SPG(M100, "IQ_DILUT_EPS_NORM", "CY2022")</f>
        <v>#PEND</v>
      </c>
      <c r="Q100" t="e">
        <f t="shared" si="10"/>
        <v>#VALUE!</v>
      </c>
      <c r="R100" t="e">
        <f t="shared" si="11"/>
        <v>#VALUE!</v>
      </c>
    </row>
    <row r="101" spans="1:18" x14ac:dyDescent="0.3">
      <c r="A101" t="s">
        <v>613</v>
      </c>
      <c r="B101" s="4" t="str" cm="1">
        <f t="array" ref="B101">_xll.SNL.Clients.Office.Excel.Functions.SPG(A101, "SP_TOTAL_REV", "CY2023")</f>
        <v>#PEND</v>
      </c>
      <c r="C101" s="4" t="str">
        <f>_xll.SNL.Clients.Office.Excel.Functions.SPG(A101,"IQ_AVG_DILUT_SHARES_OUT","CY2023")</f>
        <v>#PEND</v>
      </c>
      <c r="D101" s="5" t="str">
        <f>_xll.SNL.Clients.Office.Excel.Functions.SPG(A101, "IQ_DILUT_EPS_NORM", "CY2023")</f>
        <v>#PEND</v>
      </c>
      <c r="E101" t="e">
        <f t="shared" si="6"/>
        <v>#VALUE!</v>
      </c>
      <c r="F101" t="e">
        <f t="shared" si="7"/>
        <v>#VALUE!</v>
      </c>
      <c r="G101" t="s">
        <v>613</v>
      </c>
      <c r="H101" s="4" t="str" cm="1">
        <f t="array" ref="H101">_xll.SNL.Clients.Office.Excel.Functions.SPG(G101, "SP_TOTAL_REV", "CY2022")</f>
        <v>#PEND</v>
      </c>
      <c r="I101" s="4" t="str">
        <f>_xll.SNL.Clients.Office.Excel.Functions.SPG(G101,"IQ_AVG_DILUT_SHARES_OUT","CY2022")</f>
        <v>#PEND</v>
      </c>
      <c r="J101" s="5" t="str">
        <f>_xll.SNL.Clients.Office.Excel.Functions.SPG(G101, "IQ_DILUT_EPS_NORM", "CY2022")</f>
        <v>#PEND</v>
      </c>
      <c r="K101" t="e">
        <f t="shared" si="8"/>
        <v>#VALUE!</v>
      </c>
      <c r="L101" t="e">
        <f t="shared" si="9"/>
        <v>#VALUE!</v>
      </c>
      <c r="M101" t="s">
        <v>617</v>
      </c>
      <c r="N101" s="4" t="str" cm="1">
        <f t="array" ref="N101">_xll.SNL.Clients.Office.Excel.Functions.SPG(M101, "SP_TOTAL_REV", "CY2022")</f>
        <v>#PEND</v>
      </c>
      <c r="O101" s="4" t="str">
        <f>_xll.SNL.Clients.Office.Excel.Functions.SPG(M101,"IQ_AVG_DILUT_SHARES_OUT","CY2022")</f>
        <v>#PEND</v>
      </c>
      <c r="P101" s="5" t="str">
        <f>_xll.SNL.Clients.Office.Excel.Functions.SPG(M101, "IQ_DILUT_EPS_NORM", "CY2022")</f>
        <v>#PEND</v>
      </c>
      <c r="Q101" t="e">
        <f t="shared" si="10"/>
        <v>#VALUE!</v>
      </c>
      <c r="R101" t="e">
        <f t="shared" si="11"/>
        <v>#VALUE!</v>
      </c>
    </row>
    <row r="102" spans="1:18" x14ac:dyDescent="0.3">
      <c r="A102" t="s">
        <v>614</v>
      </c>
      <c r="B102" s="4" t="str" cm="1">
        <f t="array" ref="B102">_xll.SNL.Clients.Office.Excel.Functions.SPG(A102, "SP_TOTAL_REV", "CY2023")</f>
        <v>#PEND</v>
      </c>
      <c r="C102" s="4" t="str">
        <f>_xll.SNL.Clients.Office.Excel.Functions.SPG(A102,"IQ_AVG_DILUT_SHARES_OUT","CY2023")</f>
        <v>#PEND</v>
      </c>
      <c r="D102" s="5" t="str">
        <f>_xll.SNL.Clients.Office.Excel.Functions.SPG(A102, "IQ_DILUT_EPS_NORM", "CY2023")</f>
        <v>#PEND</v>
      </c>
      <c r="E102" t="e">
        <f t="shared" si="6"/>
        <v>#VALUE!</v>
      </c>
      <c r="F102" t="e">
        <f t="shared" si="7"/>
        <v>#VALUE!</v>
      </c>
      <c r="G102" t="s">
        <v>614</v>
      </c>
      <c r="H102" s="4" t="str" cm="1">
        <f t="array" ref="H102">_xll.SNL.Clients.Office.Excel.Functions.SPG(G102, "SP_TOTAL_REV", "CY2022")</f>
        <v>#PEND</v>
      </c>
      <c r="I102" s="4" t="str">
        <f>_xll.SNL.Clients.Office.Excel.Functions.SPG(G102,"IQ_AVG_DILUT_SHARES_OUT","CY2022")</f>
        <v>#PEND</v>
      </c>
      <c r="J102" s="5" t="str">
        <f>_xll.SNL.Clients.Office.Excel.Functions.SPG(G102, "IQ_DILUT_EPS_NORM", "CY2022")</f>
        <v>#PEND</v>
      </c>
      <c r="K102" t="e">
        <f t="shared" si="8"/>
        <v>#VALUE!</v>
      </c>
      <c r="L102" t="e">
        <f t="shared" si="9"/>
        <v>#VALUE!</v>
      </c>
      <c r="M102" t="s">
        <v>618</v>
      </c>
      <c r="N102" s="4" t="str" cm="1">
        <f t="array" ref="N102">_xll.SNL.Clients.Office.Excel.Functions.SPG(M102, "SP_TOTAL_REV", "CY2022")</f>
        <v>#PEND</v>
      </c>
      <c r="O102" s="4" t="str">
        <f>_xll.SNL.Clients.Office.Excel.Functions.SPG(M102,"IQ_AVG_DILUT_SHARES_OUT","CY2022")</f>
        <v>#PEND</v>
      </c>
      <c r="P102" s="5" t="str">
        <f>_xll.SNL.Clients.Office.Excel.Functions.SPG(M102, "IQ_DILUT_EPS_NORM", "CY2022")</f>
        <v>#PEND</v>
      </c>
      <c r="Q102" t="e">
        <f t="shared" si="10"/>
        <v>#VALUE!</v>
      </c>
      <c r="R102" t="e">
        <f t="shared" si="11"/>
        <v>#VALUE!</v>
      </c>
    </row>
    <row r="103" spans="1:18" x14ac:dyDescent="0.3">
      <c r="A103" t="s">
        <v>615</v>
      </c>
      <c r="B103" s="4" t="str" cm="1">
        <f t="array" ref="B103">_xll.SNL.Clients.Office.Excel.Functions.SPG(A103, "SP_TOTAL_REV", "CY2023")</f>
        <v>#PEND</v>
      </c>
      <c r="C103" s="4" t="str">
        <f>_xll.SNL.Clients.Office.Excel.Functions.SPG(A103,"IQ_AVG_DILUT_SHARES_OUT","CY2023")</f>
        <v>#PEND</v>
      </c>
      <c r="D103" s="5" t="str">
        <f>_xll.SNL.Clients.Office.Excel.Functions.SPG(A103, "IQ_DILUT_EPS_NORM", "CY2023")</f>
        <v>#PEND</v>
      </c>
      <c r="E103" t="e">
        <f t="shared" si="6"/>
        <v>#VALUE!</v>
      </c>
      <c r="F103" t="e">
        <f t="shared" si="7"/>
        <v>#VALUE!</v>
      </c>
      <c r="G103" t="s">
        <v>615</v>
      </c>
      <c r="H103" s="4" t="str" cm="1">
        <f t="array" ref="H103">_xll.SNL.Clients.Office.Excel.Functions.SPG(G103, "SP_TOTAL_REV", "CY2022")</f>
        <v>#PEND</v>
      </c>
      <c r="I103" s="4" t="str">
        <f>_xll.SNL.Clients.Office.Excel.Functions.SPG(G103,"IQ_AVG_DILUT_SHARES_OUT","CY2022")</f>
        <v>#PEND</v>
      </c>
      <c r="J103" s="5" t="str">
        <f>_xll.SNL.Clients.Office.Excel.Functions.SPG(G103, "IQ_DILUT_EPS_NORM", "CY2022")</f>
        <v>#PEND</v>
      </c>
      <c r="K103" t="e">
        <f t="shared" si="8"/>
        <v>#VALUE!</v>
      </c>
      <c r="L103" t="e">
        <f t="shared" si="9"/>
        <v>#VALUE!</v>
      </c>
      <c r="M103" t="s">
        <v>619</v>
      </c>
      <c r="N103" s="4" t="str" cm="1">
        <f t="array" ref="N103">_xll.SNL.Clients.Office.Excel.Functions.SPG(M103, "SP_TOTAL_REV", "CY2022")</f>
        <v>#PEND</v>
      </c>
      <c r="O103" s="4" t="str">
        <f>_xll.SNL.Clients.Office.Excel.Functions.SPG(M103,"IQ_AVG_DILUT_SHARES_OUT","CY2022")</f>
        <v>#PEND</v>
      </c>
      <c r="P103" s="5" t="str">
        <f>_xll.SNL.Clients.Office.Excel.Functions.SPG(M103, "IQ_DILUT_EPS_NORM", "CY2022")</f>
        <v>#PEND</v>
      </c>
      <c r="Q103" t="e">
        <f t="shared" si="10"/>
        <v>#VALUE!</v>
      </c>
      <c r="R103" t="e">
        <f t="shared" si="11"/>
        <v>#VALUE!</v>
      </c>
    </row>
    <row r="104" spans="1:18" x14ac:dyDescent="0.3">
      <c r="A104" t="s">
        <v>616</v>
      </c>
      <c r="B104" s="4" t="str" cm="1">
        <f t="array" ref="B104">_xll.SNL.Clients.Office.Excel.Functions.SPG(A104, "SP_TOTAL_REV", "CY2023")</f>
        <v>#PEND</v>
      </c>
      <c r="C104" s="4" t="str">
        <f>_xll.SNL.Clients.Office.Excel.Functions.SPG(A104,"IQ_AVG_DILUT_SHARES_OUT","CY2023")</f>
        <v>#PEND</v>
      </c>
      <c r="D104" s="5" t="str">
        <f>_xll.SNL.Clients.Office.Excel.Functions.SPG(A104, "IQ_DILUT_EPS_NORM", "CY2023")</f>
        <v>#PEND</v>
      </c>
      <c r="E104" t="e">
        <f t="shared" si="6"/>
        <v>#VALUE!</v>
      </c>
      <c r="F104" t="e">
        <f t="shared" si="7"/>
        <v>#VALUE!</v>
      </c>
      <c r="G104" t="s">
        <v>616</v>
      </c>
      <c r="H104" s="4" t="str" cm="1">
        <f t="array" ref="H104">_xll.SNL.Clients.Office.Excel.Functions.SPG(G104, "SP_TOTAL_REV", "CY2022")</f>
        <v>#PEND</v>
      </c>
      <c r="I104" s="4" t="str">
        <f>_xll.SNL.Clients.Office.Excel.Functions.SPG(G104,"IQ_AVG_DILUT_SHARES_OUT","CY2022")</f>
        <v>#PEND</v>
      </c>
      <c r="J104" s="5" t="str">
        <f>_xll.SNL.Clients.Office.Excel.Functions.SPG(G104, "IQ_DILUT_EPS_NORM", "CY2022")</f>
        <v>#PEND</v>
      </c>
      <c r="K104" t="e">
        <f t="shared" si="8"/>
        <v>#VALUE!</v>
      </c>
      <c r="L104" t="e">
        <f t="shared" si="9"/>
        <v>#VALUE!</v>
      </c>
      <c r="M104" t="s">
        <v>620</v>
      </c>
      <c r="N104" s="4" t="str" cm="1">
        <f t="array" ref="N104">_xll.SNL.Clients.Office.Excel.Functions.SPG(M104, "SP_TOTAL_REV", "CY2022")</f>
        <v>#PEND</v>
      </c>
      <c r="O104" s="4" t="str">
        <f>_xll.SNL.Clients.Office.Excel.Functions.SPG(M104,"IQ_AVG_DILUT_SHARES_OUT","CY2022")</f>
        <v>#PEND</v>
      </c>
      <c r="P104" s="5" t="str">
        <f>_xll.SNL.Clients.Office.Excel.Functions.SPG(M104, "IQ_DILUT_EPS_NORM", "CY2022")</f>
        <v>#PEND</v>
      </c>
      <c r="Q104" t="e">
        <f t="shared" si="10"/>
        <v>#VALUE!</v>
      </c>
      <c r="R104" t="e">
        <f t="shared" si="11"/>
        <v>#VALUE!</v>
      </c>
    </row>
    <row r="105" spans="1:18" x14ac:dyDescent="0.3">
      <c r="A105" t="s">
        <v>617</v>
      </c>
      <c r="B105" s="4" t="str" cm="1">
        <f t="array" ref="B105">_xll.SNL.Clients.Office.Excel.Functions.SPG(A105, "SP_TOTAL_REV", "CY2023")</f>
        <v>#PEND</v>
      </c>
      <c r="C105" s="4" t="str">
        <f>_xll.SNL.Clients.Office.Excel.Functions.SPG(A105,"IQ_AVG_DILUT_SHARES_OUT","CY2023")</f>
        <v>#PEND</v>
      </c>
      <c r="D105" s="5" t="str">
        <f>_xll.SNL.Clients.Office.Excel.Functions.SPG(A105, "IQ_DILUT_EPS_NORM", "CY2023")</f>
        <v>#PEND</v>
      </c>
      <c r="E105" t="e">
        <f t="shared" si="6"/>
        <v>#VALUE!</v>
      </c>
      <c r="F105" t="e">
        <f t="shared" si="7"/>
        <v>#VALUE!</v>
      </c>
      <c r="G105" t="s">
        <v>617</v>
      </c>
      <c r="H105" s="4" t="str" cm="1">
        <f t="array" ref="H105">_xll.SNL.Clients.Office.Excel.Functions.SPG(G105, "SP_TOTAL_REV", "CY2022")</f>
        <v>#PEND</v>
      </c>
      <c r="I105" s="4" t="str">
        <f>_xll.SNL.Clients.Office.Excel.Functions.SPG(G105,"IQ_AVG_DILUT_SHARES_OUT","CY2022")</f>
        <v>#PEND</v>
      </c>
      <c r="J105" s="5" t="str">
        <f>_xll.SNL.Clients.Office.Excel.Functions.SPG(G105, "IQ_DILUT_EPS_NORM", "CY2022")</f>
        <v>#PEND</v>
      </c>
      <c r="K105" t="e">
        <f t="shared" si="8"/>
        <v>#VALUE!</v>
      </c>
      <c r="L105" t="e">
        <f t="shared" si="9"/>
        <v>#VALUE!</v>
      </c>
      <c r="M105" t="s">
        <v>621</v>
      </c>
      <c r="N105" s="4" t="str" cm="1">
        <f t="array" ref="N105">_xll.SNL.Clients.Office.Excel.Functions.SPG(M105, "SP_TOTAL_REV", "CY2022")</f>
        <v>#PEND</v>
      </c>
      <c r="O105" s="4" t="str">
        <f>_xll.SNL.Clients.Office.Excel.Functions.SPG(M105,"IQ_AVG_DILUT_SHARES_OUT","CY2022")</f>
        <v>#PEND</v>
      </c>
      <c r="P105" s="5" t="str">
        <f>_xll.SNL.Clients.Office.Excel.Functions.SPG(M105, "IQ_DILUT_EPS_NORM", "CY2022")</f>
        <v>#PEND</v>
      </c>
      <c r="Q105" t="e">
        <f t="shared" si="10"/>
        <v>#VALUE!</v>
      </c>
      <c r="R105" t="e">
        <f t="shared" si="11"/>
        <v>#VALUE!</v>
      </c>
    </row>
    <row r="106" spans="1:18" x14ac:dyDescent="0.3">
      <c r="A106" t="s">
        <v>618</v>
      </c>
      <c r="B106" s="4" t="str" cm="1">
        <f t="array" ref="B106">_xll.SNL.Clients.Office.Excel.Functions.SPG(A106, "SP_TOTAL_REV", "CY2023")</f>
        <v>#PEND</v>
      </c>
      <c r="C106" s="4" t="str">
        <f>_xll.SNL.Clients.Office.Excel.Functions.SPG(A106,"IQ_AVG_DILUT_SHARES_OUT","CY2023")</f>
        <v>#PEND</v>
      </c>
      <c r="D106" s="5" t="str">
        <f>_xll.SNL.Clients.Office.Excel.Functions.SPG(A106, "IQ_DILUT_EPS_NORM", "CY2023")</f>
        <v>#PEND</v>
      </c>
      <c r="E106" t="e">
        <f t="shared" si="6"/>
        <v>#VALUE!</v>
      </c>
      <c r="F106" t="e">
        <f t="shared" si="7"/>
        <v>#VALUE!</v>
      </c>
      <c r="G106" t="s">
        <v>618</v>
      </c>
      <c r="H106" s="4" t="str" cm="1">
        <f t="array" ref="H106">_xll.SNL.Clients.Office.Excel.Functions.SPG(G106, "SP_TOTAL_REV", "CY2022")</f>
        <v>#PEND</v>
      </c>
      <c r="I106" s="4" t="str">
        <f>_xll.SNL.Clients.Office.Excel.Functions.SPG(G106,"IQ_AVG_DILUT_SHARES_OUT","CY2022")</f>
        <v>#PEND</v>
      </c>
      <c r="J106" s="5" t="str">
        <f>_xll.SNL.Clients.Office.Excel.Functions.SPG(G106, "IQ_DILUT_EPS_NORM", "CY2022")</f>
        <v>#PEND</v>
      </c>
      <c r="K106" t="e">
        <f t="shared" si="8"/>
        <v>#VALUE!</v>
      </c>
      <c r="L106" t="e">
        <f t="shared" si="9"/>
        <v>#VALUE!</v>
      </c>
      <c r="M106" t="s">
        <v>622</v>
      </c>
      <c r="N106" s="4" t="str" cm="1">
        <f t="array" ref="N106">_xll.SNL.Clients.Office.Excel.Functions.SPG(M106, "SP_TOTAL_REV", "CY2022")</f>
        <v>#PEND</v>
      </c>
      <c r="O106" s="4" t="str">
        <f>_xll.SNL.Clients.Office.Excel.Functions.SPG(M106,"IQ_AVG_DILUT_SHARES_OUT","CY2022")</f>
        <v>#PEND</v>
      </c>
      <c r="P106" s="5" t="str">
        <f>_xll.SNL.Clients.Office.Excel.Functions.SPG(M106, "IQ_DILUT_EPS_NORM", "CY2022")</f>
        <v>#PEND</v>
      </c>
      <c r="Q106" t="e">
        <f t="shared" si="10"/>
        <v>#VALUE!</v>
      </c>
      <c r="R106" t="e">
        <f t="shared" si="11"/>
        <v>#VALUE!</v>
      </c>
    </row>
    <row r="107" spans="1:18" x14ac:dyDescent="0.3">
      <c r="A107" t="s">
        <v>619</v>
      </c>
      <c r="B107" s="4" t="str" cm="1">
        <f t="array" ref="B107">_xll.SNL.Clients.Office.Excel.Functions.SPG(A107, "SP_TOTAL_REV", "CY2023")</f>
        <v>#PEND</v>
      </c>
      <c r="C107" s="4" t="str">
        <f>_xll.SNL.Clients.Office.Excel.Functions.SPG(A107,"IQ_AVG_DILUT_SHARES_OUT","CY2023")</f>
        <v>#PEND</v>
      </c>
      <c r="D107" s="5" t="str">
        <f>_xll.SNL.Clients.Office.Excel.Functions.SPG(A107, "IQ_DILUT_EPS_NORM", "CY2023")</f>
        <v>#PEND</v>
      </c>
      <c r="E107" t="e">
        <f t="shared" si="6"/>
        <v>#VALUE!</v>
      </c>
      <c r="F107" t="e">
        <f t="shared" si="7"/>
        <v>#VALUE!</v>
      </c>
      <c r="G107" t="s">
        <v>619</v>
      </c>
      <c r="H107" s="4" t="str" cm="1">
        <f t="array" ref="H107">_xll.SNL.Clients.Office.Excel.Functions.SPG(G107, "SP_TOTAL_REV", "CY2022")</f>
        <v>#PEND</v>
      </c>
      <c r="I107" s="4" t="str">
        <f>_xll.SNL.Clients.Office.Excel.Functions.SPG(G107,"IQ_AVG_DILUT_SHARES_OUT","CY2022")</f>
        <v>#PEND</v>
      </c>
      <c r="J107" s="5" t="str">
        <f>_xll.SNL.Clients.Office.Excel.Functions.SPG(G107, "IQ_DILUT_EPS_NORM", "CY2022")</f>
        <v>#PEND</v>
      </c>
      <c r="K107" t="e">
        <f t="shared" si="8"/>
        <v>#VALUE!</v>
      </c>
      <c r="L107" t="e">
        <f t="shared" si="9"/>
        <v>#VALUE!</v>
      </c>
      <c r="M107" t="s">
        <v>623</v>
      </c>
      <c r="N107" s="4" t="str" cm="1">
        <f t="array" ref="N107">_xll.SNL.Clients.Office.Excel.Functions.SPG(M107, "SP_TOTAL_REV", "CY2022")</f>
        <v>#PEND</v>
      </c>
      <c r="O107" s="4" t="str">
        <f>_xll.SNL.Clients.Office.Excel.Functions.SPG(M107,"IQ_AVG_DILUT_SHARES_OUT","CY2022")</f>
        <v>#PEND</v>
      </c>
      <c r="P107" s="5" t="str">
        <f>_xll.SNL.Clients.Office.Excel.Functions.SPG(M107, "IQ_DILUT_EPS_NORM", "CY2022")</f>
        <v>#PEND</v>
      </c>
      <c r="Q107" t="e">
        <f t="shared" si="10"/>
        <v>#VALUE!</v>
      </c>
      <c r="R107" t="e">
        <f t="shared" si="11"/>
        <v>#VALUE!</v>
      </c>
    </row>
    <row r="108" spans="1:18" x14ac:dyDescent="0.3">
      <c r="A108" t="s">
        <v>620</v>
      </c>
      <c r="B108" s="4" t="str" cm="1">
        <f t="array" ref="B108">_xll.SNL.Clients.Office.Excel.Functions.SPG(A108, "SP_TOTAL_REV", "CY2023")</f>
        <v>#PEND</v>
      </c>
      <c r="C108" s="4" t="str">
        <f>_xll.SNL.Clients.Office.Excel.Functions.SPG(A108,"IQ_AVG_DILUT_SHARES_OUT","CY2023")</f>
        <v>#PEND</v>
      </c>
      <c r="D108" s="5" t="str">
        <f>_xll.SNL.Clients.Office.Excel.Functions.SPG(A108, "IQ_DILUT_EPS_NORM", "CY2023")</f>
        <v>#PEND</v>
      </c>
      <c r="E108" t="e">
        <f t="shared" si="6"/>
        <v>#VALUE!</v>
      </c>
      <c r="F108" t="e">
        <f t="shared" si="7"/>
        <v>#VALUE!</v>
      </c>
      <c r="G108" t="s">
        <v>620</v>
      </c>
      <c r="H108" s="4" t="str" cm="1">
        <f t="array" ref="H108">_xll.SNL.Clients.Office.Excel.Functions.SPG(G108, "SP_TOTAL_REV", "CY2022")</f>
        <v>#PEND</v>
      </c>
      <c r="I108" s="4" t="str">
        <f>_xll.SNL.Clients.Office.Excel.Functions.SPG(G108,"IQ_AVG_DILUT_SHARES_OUT","CY2022")</f>
        <v>#PEND</v>
      </c>
      <c r="J108" s="5" t="str">
        <f>_xll.SNL.Clients.Office.Excel.Functions.SPG(G108, "IQ_DILUT_EPS_NORM", "CY2022")</f>
        <v>#PEND</v>
      </c>
      <c r="K108" t="e">
        <f t="shared" si="8"/>
        <v>#VALUE!</v>
      </c>
      <c r="L108" t="e">
        <f t="shared" si="9"/>
        <v>#VALUE!</v>
      </c>
      <c r="M108" t="s">
        <v>624</v>
      </c>
      <c r="N108" s="4" t="str" cm="1">
        <f t="array" ref="N108">_xll.SNL.Clients.Office.Excel.Functions.SPG(M108, "SP_TOTAL_REV", "CY2022")</f>
        <v>#PEND</v>
      </c>
      <c r="O108" s="4" t="str">
        <f>_xll.SNL.Clients.Office.Excel.Functions.SPG(M108,"IQ_AVG_DILUT_SHARES_OUT","CY2022")</f>
        <v>#PEND</v>
      </c>
      <c r="P108" s="5" t="str">
        <f>_xll.SNL.Clients.Office.Excel.Functions.SPG(M108, "IQ_DILUT_EPS_NORM", "CY2022")</f>
        <v>#PEND</v>
      </c>
      <c r="Q108" t="e">
        <f t="shared" si="10"/>
        <v>#VALUE!</v>
      </c>
      <c r="R108" t="e">
        <f t="shared" si="11"/>
        <v>#VALUE!</v>
      </c>
    </row>
    <row r="109" spans="1:18" x14ac:dyDescent="0.3">
      <c r="A109" t="s">
        <v>621</v>
      </c>
      <c r="B109" s="4" t="str" cm="1">
        <f t="array" ref="B109">_xll.SNL.Clients.Office.Excel.Functions.SPG(A109, "SP_TOTAL_REV", "CY2023")</f>
        <v>#PEND</v>
      </c>
      <c r="C109" s="4" t="str">
        <f>_xll.SNL.Clients.Office.Excel.Functions.SPG(A109,"IQ_AVG_DILUT_SHARES_OUT","CY2023")</f>
        <v>#PEND</v>
      </c>
      <c r="D109" s="5" t="str">
        <f>_xll.SNL.Clients.Office.Excel.Functions.SPG(A109, "IQ_DILUT_EPS_NORM", "CY2023")</f>
        <v>#PEND</v>
      </c>
      <c r="E109" t="e">
        <f t="shared" si="6"/>
        <v>#VALUE!</v>
      </c>
      <c r="F109" t="e">
        <f t="shared" si="7"/>
        <v>#VALUE!</v>
      </c>
      <c r="G109" t="s">
        <v>621</v>
      </c>
      <c r="H109" s="4" t="str" cm="1">
        <f t="array" ref="H109">_xll.SNL.Clients.Office.Excel.Functions.SPG(G109, "SP_TOTAL_REV", "CY2022")</f>
        <v>#PEND</v>
      </c>
      <c r="I109" s="4" t="str">
        <f>_xll.SNL.Clients.Office.Excel.Functions.SPG(G109,"IQ_AVG_DILUT_SHARES_OUT","CY2022")</f>
        <v>#PEND</v>
      </c>
      <c r="J109" s="5" t="str">
        <f>_xll.SNL.Clients.Office.Excel.Functions.SPG(G109, "IQ_DILUT_EPS_NORM", "CY2022")</f>
        <v>#PEND</v>
      </c>
      <c r="K109" t="e">
        <f t="shared" si="8"/>
        <v>#VALUE!</v>
      </c>
      <c r="L109" t="e">
        <f t="shared" si="9"/>
        <v>#VALUE!</v>
      </c>
      <c r="M109" t="s">
        <v>625</v>
      </c>
      <c r="N109" s="4" t="str" cm="1">
        <f t="array" ref="N109">_xll.SNL.Clients.Office.Excel.Functions.SPG(M109, "SP_TOTAL_REV", "CY2022")</f>
        <v>#PEND</v>
      </c>
      <c r="O109" s="4" t="str">
        <f>_xll.SNL.Clients.Office.Excel.Functions.SPG(M109,"IQ_AVG_DILUT_SHARES_OUT","CY2022")</f>
        <v>#PEND</v>
      </c>
      <c r="P109" s="5" t="str">
        <f>_xll.SNL.Clients.Office.Excel.Functions.SPG(M109, "IQ_DILUT_EPS_NORM", "CY2022")</f>
        <v>#PEND</v>
      </c>
      <c r="Q109" t="e">
        <f t="shared" si="10"/>
        <v>#VALUE!</v>
      </c>
      <c r="R109" t="e">
        <f t="shared" si="11"/>
        <v>#VALUE!</v>
      </c>
    </row>
    <row r="110" spans="1:18" x14ac:dyDescent="0.3">
      <c r="A110" t="s">
        <v>622</v>
      </c>
      <c r="B110" s="4" t="str" cm="1">
        <f t="array" ref="B110">_xll.SNL.Clients.Office.Excel.Functions.SPG(A110, "SP_TOTAL_REV", "CY2023")</f>
        <v>#PEND</v>
      </c>
      <c r="C110" s="4" t="str">
        <f>_xll.SNL.Clients.Office.Excel.Functions.SPG(A110,"IQ_AVG_DILUT_SHARES_OUT","CY2023")</f>
        <v>#PEND</v>
      </c>
      <c r="D110" s="5" t="str">
        <f>_xll.SNL.Clients.Office.Excel.Functions.SPG(A110, "IQ_DILUT_EPS_NORM", "CY2023")</f>
        <v>#PEND</v>
      </c>
      <c r="E110" t="e">
        <f t="shared" si="6"/>
        <v>#VALUE!</v>
      </c>
      <c r="F110" t="e">
        <f t="shared" si="7"/>
        <v>#VALUE!</v>
      </c>
      <c r="G110" t="s">
        <v>622</v>
      </c>
      <c r="H110" s="4" t="str" cm="1">
        <f t="array" ref="H110">_xll.SNL.Clients.Office.Excel.Functions.SPG(G110, "SP_TOTAL_REV", "CY2022")</f>
        <v>#PEND</v>
      </c>
      <c r="I110" s="4" t="str">
        <f>_xll.SNL.Clients.Office.Excel.Functions.SPG(G110,"IQ_AVG_DILUT_SHARES_OUT","CY2022")</f>
        <v>#PEND</v>
      </c>
      <c r="J110" s="5" t="str">
        <f>_xll.SNL.Clients.Office.Excel.Functions.SPG(G110, "IQ_DILUT_EPS_NORM", "CY2022")</f>
        <v>#PEND</v>
      </c>
      <c r="K110" t="e">
        <f t="shared" si="8"/>
        <v>#VALUE!</v>
      </c>
      <c r="L110" t="e">
        <f t="shared" si="9"/>
        <v>#VALUE!</v>
      </c>
      <c r="M110" t="s">
        <v>626</v>
      </c>
      <c r="N110" s="4" t="str" cm="1">
        <f t="array" ref="N110">_xll.SNL.Clients.Office.Excel.Functions.SPG(M110, "SP_TOTAL_REV", "CY2022")</f>
        <v>#PEND</v>
      </c>
      <c r="O110" s="4" t="str">
        <f>_xll.SNL.Clients.Office.Excel.Functions.SPG(M110,"IQ_AVG_DILUT_SHARES_OUT","CY2022")</f>
        <v>#PEND</v>
      </c>
      <c r="P110" s="5" t="str">
        <f>_xll.SNL.Clients.Office.Excel.Functions.SPG(M110, "IQ_DILUT_EPS_NORM", "CY2022")</f>
        <v>#PEND</v>
      </c>
      <c r="Q110" t="e">
        <f t="shared" si="10"/>
        <v>#VALUE!</v>
      </c>
      <c r="R110" t="e">
        <f t="shared" si="11"/>
        <v>#VALUE!</v>
      </c>
    </row>
    <row r="111" spans="1:18" x14ac:dyDescent="0.3">
      <c r="A111" t="s">
        <v>623</v>
      </c>
      <c r="B111" s="4" t="str" cm="1">
        <f t="array" ref="B111">_xll.SNL.Clients.Office.Excel.Functions.SPG(A111, "SP_TOTAL_REV", "CY2023")</f>
        <v>#PEND</v>
      </c>
      <c r="C111" s="4" t="str">
        <f>_xll.SNL.Clients.Office.Excel.Functions.SPG(A111,"IQ_AVG_DILUT_SHARES_OUT","CY2023")</f>
        <v>#PEND</v>
      </c>
      <c r="D111" s="5" t="str">
        <f>_xll.SNL.Clients.Office.Excel.Functions.SPG(A111, "IQ_DILUT_EPS_NORM", "CY2023")</f>
        <v>#PEND</v>
      </c>
      <c r="E111" t="e">
        <f t="shared" si="6"/>
        <v>#VALUE!</v>
      </c>
      <c r="F111" t="e">
        <f t="shared" si="7"/>
        <v>#VALUE!</v>
      </c>
      <c r="G111" t="s">
        <v>623</v>
      </c>
      <c r="H111" s="4" t="str" cm="1">
        <f t="array" ref="H111">_xll.SNL.Clients.Office.Excel.Functions.SPG(G111, "SP_TOTAL_REV", "CY2022")</f>
        <v>#PEND</v>
      </c>
      <c r="I111" s="4" t="str">
        <f>_xll.SNL.Clients.Office.Excel.Functions.SPG(G111,"IQ_AVG_DILUT_SHARES_OUT","CY2022")</f>
        <v>#PEND</v>
      </c>
      <c r="J111" s="5" t="str">
        <f>_xll.SNL.Clients.Office.Excel.Functions.SPG(G111, "IQ_DILUT_EPS_NORM", "CY2022")</f>
        <v>#PEND</v>
      </c>
      <c r="K111" t="e">
        <f t="shared" si="8"/>
        <v>#VALUE!</v>
      </c>
      <c r="L111" t="e">
        <f t="shared" si="9"/>
        <v>#VALUE!</v>
      </c>
      <c r="M111" t="s">
        <v>627</v>
      </c>
      <c r="N111" s="4" t="str" cm="1">
        <f t="array" ref="N111">_xll.SNL.Clients.Office.Excel.Functions.SPG(M111, "SP_TOTAL_REV", "CY2022")</f>
        <v>#PEND</v>
      </c>
      <c r="O111" s="4" t="str">
        <f>_xll.SNL.Clients.Office.Excel.Functions.SPG(M111,"IQ_AVG_DILUT_SHARES_OUT","CY2022")</f>
        <v>#PEND</v>
      </c>
      <c r="P111" s="5" t="str">
        <f>_xll.SNL.Clients.Office.Excel.Functions.SPG(M111, "IQ_DILUT_EPS_NORM", "CY2022")</f>
        <v>#PEND</v>
      </c>
      <c r="Q111" t="e">
        <f t="shared" si="10"/>
        <v>#VALUE!</v>
      </c>
      <c r="R111" t="e">
        <f t="shared" si="11"/>
        <v>#VALUE!</v>
      </c>
    </row>
    <row r="112" spans="1:18" x14ac:dyDescent="0.3">
      <c r="A112" t="s">
        <v>624</v>
      </c>
      <c r="B112" s="4" t="str" cm="1">
        <f t="array" ref="B112">_xll.SNL.Clients.Office.Excel.Functions.SPG(A112, "SP_TOTAL_REV", "CY2023")</f>
        <v>#PEND</v>
      </c>
      <c r="C112" s="4" t="str">
        <f>_xll.SNL.Clients.Office.Excel.Functions.SPG(A112,"IQ_AVG_DILUT_SHARES_OUT","CY2023")</f>
        <v>#PEND</v>
      </c>
      <c r="D112" s="5" t="str">
        <f>_xll.SNL.Clients.Office.Excel.Functions.SPG(A112, "IQ_DILUT_EPS_NORM", "CY2023")</f>
        <v>#PEND</v>
      </c>
      <c r="E112" t="e">
        <f t="shared" si="6"/>
        <v>#VALUE!</v>
      </c>
      <c r="F112" t="e">
        <f t="shared" si="7"/>
        <v>#VALUE!</v>
      </c>
      <c r="G112" t="s">
        <v>624</v>
      </c>
      <c r="H112" s="4" t="str" cm="1">
        <f t="array" ref="H112">_xll.SNL.Clients.Office.Excel.Functions.SPG(G112, "SP_TOTAL_REV", "CY2022")</f>
        <v>#PEND</v>
      </c>
      <c r="I112" s="4" t="str">
        <f>_xll.SNL.Clients.Office.Excel.Functions.SPG(G112,"IQ_AVG_DILUT_SHARES_OUT","CY2022")</f>
        <v>#PEND</v>
      </c>
      <c r="J112" s="5" t="str">
        <f>_xll.SNL.Clients.Office.Excel.Functions.SPG(G112, "IQ_DILUT_EPS_NORM", "CY2022")</f>
        <v>#PEND</v>
      </c>
      <c r="K112" t="e">
        <f t="shared" si="8"/>
        <v>#VALUE!</v>
      </c>
      <c r="L112" t="e">
        <f t="shared" si="9"/>
        <v>#VALUE!</v>
      </c>
      <c r="M112" t="s">
        <v>628</v>
      </c>
      <c r="N112" s="4" t="str" cm="1">
        <f t="array" ref="N112">_xll.SNL.Clients.Office.Excel.Functions.SPG(M112, "SP_TOTAL_REV", "CY2022")</f>
        <v>#PEND</v>
      </c>
      <c r="O112" s="4" t="str">
        <f>_xll.SNL.Clients.Office.Excel.Functions.SPG(M112,"IQ_AVG_DILUT_SHARES_OUT","CY2022")</f>
        <v>#PEND</v>
      </c>
      <c r="P112" s="5" t="str">
        <f>_xll.SNL.Clients.Office.Excel.Functions.SPG(M112, "IQ_DILUT_EPS_NORM", "CY2022")</f>
        <v>#PEND</v>
      </c>
      <c r="Q112" t="e">
        <f t="shared" si="10"/>
        <v>#VALUE!</v>
      </c>
      <c r="R112" t="e">
        <f t="shared" si="11"/>
        <v>#VALUE!</v>
      </c>
    </row>
    <row r="113" spans="1:18" x14ac:dyDescent="0.3">
      <c r="A113" t="s">
        <v>625</v>
      </c>
      <c r="B113" s="4" t="str" cm="1">
        <f t="array" ref="B113">_xll.SNL.Clients.Office.Excel.Functions.SPG(A113, "SP_TOTAL_REV", "CY2023")</f>
        <v>#PEND</v>
      </c>
      <c r="C113" s="4" t="str">
        <f>_xll.SNL.Clients.Office.Excel.Functions.SPG(A113,"IQ_AVG_DILUT_SHARES_OUT","CY2023")</f>
        <v>#PEND</v>
      </c>
      <c r="D113" s="5" t="str">
        <f>_xll.SNL.Clients.Office.Excel.Functions.SPG(A113, "IQ_DILUT_EPS_NORM", "CY2023")</f>
        <v>#PEND</v>
      </c>
      <c r="E113" t="e">
        <f t="shared" si="6"/>
        <v>#VALUE!</v>
      </c>
      <c r="F113" t="e">
        <f t="shared" si="7"/>
        <v>#VALUE!</v>
      </c>
      <c r="G113" t="s">
        <v>625</v>
      </c>
      <c r="H113" s="4" t="str" cm="1">
        <f t="array" ref="H113">_xll.SNL.Clients.Office.Excel.Functions.SPG(G113, "SP_TOTAL_REV", "CY2022")</f>
        <v>#PEND</v>
      </c>
      <c r="I113" s="4" t="str">
        <f>_xll.SNL.Clients.Office.Excel.Functions.SPG(G113,"IQ_AVG_DILUT_SHARES_OUT","CY2022")</f>
        <v>#PEND</v>
      </c>
      <c r="J113" s="5" t="str">
        <f>_xll.SNL.Clients.Office.Excel.Functions.SPG(G113, "IQ_DILUT_EPS_NORM", "CY2022")</f>
        <v>#PEND</v>
      </c>
      <c r="K113" t="e">
        <f t="shared" si="8"/>
        <v>#VALUE!</v>
      </c>
      <c r="L113" t="e">
        <f t="shared" si="9"/>
        <v>#VALUE!</v>
      </c>
      <c r="M113" t="s">
        <v>629</v>
      </c>
      <c r="N113" s="4" t="str" cm="1">
        <f t="array" ref="N113">_xll.SNL.Clients.Office.Excel.Functions.SPG(M113, "SP_TOTAL_REV", "CY2022")</f>
        <v>#PEND</v>
      </c>
      <c r="O113" s="4" t="str">
        <f>_xll.SNL.Clients.Office.Excel.Functions.SPG(M113,"IQ_AVG_DILUT_SHARES_OUT","CY2022")</f>
        <v>#PEND</v>
      </c>
      <c r="P113" s="5" t="str">
        <f>_xll.SNL.Clients.Office.Excel.Functions.SPG(M113, "IQ_DILUT_EPS_NORM", "CY2022")</f>
        <v>#PEND</v>
      </c>
      <c r="Q113" t="e">
        <f t="shared" si="10"/>
        <v>#VALUE!</v>
      </c>
      <c r="R113" t="e">
        <f t="shared" si="11"/>
        <v>#VALUE!</v>
      </c>
    </row>
    <row r="114" spans="1:18" x14ac:dyDescent="0.3">
      <c r="A114" t="s">
        <v>626</v>
      </c>
      <c r="B114" s="4" t="str" cm="1">
        <f t="array" ref="B114">_xll.SNL.Clients.Office.Excel.Functions.SPG(A114, "SP_TOTAL_REV", "CY2023")</f>
        <v>#PEND</v>
      </c>
      <c r="C114" s="4" t="str">
        <f>_xll.SNL.Clients.Office.Excel.Functions.SPG(A114,"IQ_AVG_DILUT_SHARES_OUT","CY2023")</f>
        <v>#PEND</v>
      </c>
      <c r="D114" s="5" t="str">
        <f>_xll.SNL.Clients.Office.Excel.Functions.SPG(A114, "IQ_DILUT_EPS_NORM", "CY2023")</f>
        <v>#PEND</v>
      </c>
      <c r="E114" t="e">
        <f t="shared" si="6"/>
        <v>#VALUE!</v>
      </c>
      <c r="F114" t="e">
        <f t="shared" si="7"/>
        <v>#VALUE!</v>
      </c>
      <c r="G114" t="s">
        <v>626</v>
      </c>
      <c r="H114" s="4" t="str" cm="1">
        <f t="array" ref="H114">_xll.SNL.Clients.Office.Excel.Functions.SPG(G114, "SP_TOTAL_REV", "CY2022")</f>
        <v>#PEND</v>
      </c>
      <c r="I114" s="4" t="str">
        <f>_xll.SNL.Clients.Office.Excel.Functions.SPG(G114,"IQ_AVG_DILUT_SHARES_OUT","CY2022")</f>
        <v>#PEND</v>
      </c>
      <c r="J114" s="5" t="str">
        <f>_xll.SNL.Clients.Office.Excel.Functions.SPG(G114, "IQ_DILUT_EPS_NORM", "CY2022")</f>
        <v>#PEND</v>
      </c>
      <c r="K114" t="e">
        <f t="shared" si="8"/>
        <v>#VALUE!</v>
      </c>
      <c r="L114" t="e">
        <f t="shared" si="9"/>
        <v>#VALUE!</v>
      </c>
      <c r="M114" t="s">
        <v>630</v>
      </c>
      <c r="N114" s="4" t="str" cm="1">
        <f t="array" ref="N114">_xll.SNL.Clients.Office.Excel.Functions.SPG(M114, "SP_TOTAL_REV", "CY2022")</f>
        <v>#PEND</v>
      </c>
      <c r="O114" s="4" t="str">
        <f>_xll.SNL.Clients.Office.Excel.Functions.SPG(M114,"IQ_AVG_DILUT_SHARES_OUT","CY2022")</f>
        <v>#PEND</v>
      </c>
      <c r="P114" s="5" t="str">
        <f>_xll.SNL.Clients.Office.Excel.Functions.SPG(M114, "IQ_DILUT_EPS_NORM", "CY2022")</f>
        <v>#PEND</v>
      </c>
      <c r="Q114" t="e">
        <f t="shared" si="10"/>
        <v>#VALUE!</v>
      </c>
      <c r="R114" t="e">
        <f t="shared" si="11"/>
        <v>#VALUE!</v>
      </c>
    </row>
    <row r="115" spans="1:18" x14ac:dyDescent="0.3">
      <c r="A115" t="s">
        <v>627</v>
      </c>
      <c r="B115" s="4" t="str" cm="1">
        <f t="array" ref="B115">_xll.SNL.Clients.Office.Excel.Functions.SPG(A115, "SP_TOTAL_REV", "CY2023")</f>
        <v>#PEND</v>
      </c>
      <c r="C115" s="4" t="str">
        <f>_xll.SNL.Clients.Office.Excel.Functions.SPG(A115,"IQ_AVG_DILUT_SHARES_OUT","CY2023")</f>
        <v>#PEND</v>
      </c>
      <c r="D115" s="5" t="str">
        <f>_xll.SNL.Clients.Office.Excel.Functions.SPG(A115, "IQ_DILUT_EPS_NORM", "CY2023")</f>
        <v>#PEND</v>
      </c>
      <c r="E115" t="e">
        <f t="shared" si="6"/>
        <v>#VALUE!</v>
      </c>
      <c r="F115" t="e">
        <f t="shared" si="7"/>
        <v>#VALUE!</v>
      </c>
      <c r="G115" t="s">
        <v>627</v>
      </c>
      <c r="H115" s="4" t="str" cm="1">
        <f t="array" ref="H115">_xll.SNL.Clients.Office.Excel.Functions.SPG(G115, "SP_TOTAL_REV", "CY2022")</f>
        <v>#PEND</v>
      </c>
      <c r="I115" s="4" t="str">
        <f>_xll.SNL.Clients.Office.Excel.Functions.SPG(G115,"IQ_AVG_DILUT_SHARES_OUT","CY2022")</f>
        <v>#PEND</v>
      </c>
      <c r="J115" s="5" t="str">
        <f>_xll.SNL.Clients.Office.Excel.Functions.SPG(G115, "IQ_DILUT_EPS_NORM", "CY2022")</f>
        <v>#PEND</v>
      </c>
      <c r="K115" t="e">
        <f t="shared" si="8"/>
        <v>#VALUE!</v>
      </c>
      <c r="L115" t="e">
        <f t="shared" si="9"/>
        <v>#VALUE!</v>
      </c>
      <c r="M115" t="s">
        <v>631</v>
      </c>
      <c r="N115" s="4" t="str" cm="1">
        <f t="array" ref="N115">_xll.SNL.Clients.Office.Excel.Functions.SPG(M115, "SP_TOTAL_REV", "CY2022")</f>
        <v>#PEND</v>
      </c>
      <c r="O115" s="4" t="str">
        <f>_xll.SNL.Clients.Office.Excel.Functions.SPG(M115,"IQ_AVG_DILUT_SHARES_OUT","CY2022")</f>
        <v>#PEND</v>
      </c>
      <c r="P115" s="5" t="str">
        <f>_xll.SNL.Clients.Office.Excel.Functions.SPG(M115, "IQ_DILUT_EPS_NORM", "CY2022")</f>
        <v>#PEND</v>
      </c>
      <c r="Q115" t="e">
        <f t="shared" si="10"/>
        <v>#VALUE!</v>
      </c>
      <c r="R115" t="e">
        <f t="shared" si="11"/>
        <v>#VALUE!</v>
      </c>
    </row>
    <row r="116" spans="1:18" x14ac:dyDescent="0.3">
      <c r="A116" t="s">
        <v>628</v>
      </c>
      <c r="B116" s="4" t="str" cm="1">
        <f t="array" ref="B116">_xll.SNL.Clients.Office.Excel.Functions.SPG(A116, "SP_TOTAL_REV", "CY2023")</f>
        <v>#PEND</v>
      </c>
      <c r="C116" s="4" t="str">
        <f>_xll.SNL.Clients.Office.Excel.Functions.SPG(A116,"IQ_AVG_DILUT_SHARES_OUT","CY2023")</f>
        <v>#PEND</v>
      </c>
      <c r="D116" s="5" t="str">
        <f>_xll.SNL.Clients.Office.Excel.Functions.SPG(A116, "IQ_DILUT_EPS_NORM", "CY2023")</f>
        <v>#PEND</v>
      </c>
      <c r="E116" t="e">
        <f t="shared" si="6"/>
        <v>#VALUE!</v>
      </c>
      <c r="F116" t="e">
        <f t="shared" si="7"/>
        <v>#VALUE!</v>
      </c>
      <c r="G116" t="s">
        <v>628</v>
      </c>
      <c r="H116" s="4" t="str" cm="1">
        <f t="array" ref="H116">_xll.SNL.Clients.Office.Excel.Functions.SPG(G116, "SP_TOTAL_REV", "CY2022")</f>
        <v>#PEND</v>
      </c>
      <c r="I116" s="4" t="str">
        <f>_xll.SNL.Clients.Office.Excel.Functions.SPG(G116,"IQ_AVG_DILUT_SHARES_OUT","CY2022")</f>
        <v>#PEND</v>
      </c>
      <c r="J116" s="5" t="str">
        <f>_xll.SNL.Clients.Office.Excel.Functions.SPG(G116, "IQ_DILUT_EPS_NORM", "CY2022")</f>
        <v>#PEND</v>
      </c>
      <c r="K116" t="e">
        <f t="shared" si="8"/>
        <v>#VALUE!</v>
      </c>
      <c r="L116" t="e">
        <f t="shared" si="9"/>
        <v>#VALUE!</v>
      </c>
      <c r="M116" t="s">
        <v>632</v>
      </c>
      <c r="N116" s="4" t="str" cm="1">
        <f t="array" ref="N116">_xll.SNL.Clients.Office.Excel.Functions.SPG(M116, "SP_TOTAL_REV", "CY2022")</f>
        <v>#PEND</v>
      </c>
      <c r="O116" s="4" t="str">
        <f>_xll.SNL.Clients.Office.Excel.Functions.SPG(M116,"IQ_AVG_DILUT_SHARES_OUT","CY2022")</f>
        <v>#PEND</v>
      </c>
      <c r="P116" s="5" t="str">
        <f>_xll.SNL.Clients.Office.Excel.Functions.SPG(M116, "IQ_DILUT_EPS_NORM", "CY2022")</f>
        <v>#PEND</v>
      </c>
      <c r="Q116" t="e">
        <f t="shared" si="10"/>
        <v>#VALUE!</v>
      </c>
      <c r="R116" t="e">
        <f t="shared" si="11"/>
        <v>#VALUE!</v>
      </c>
    </row>
    <row r="117" spans="1:18" x14ac:dyDescent="0.3">
      <c r="A117" t="s">
        <v>629</v>
      </c>
      <c r="B117" s="4" t="str" cm="1">
        <f t="array" ref="B117">_xll.SNL.Clients.Office.Excel.Functions.SPG(A117, "SP_TOTAL_REV", "CY2023")</f>
        <v>#PEND</v>
      </c>
      <c r="C117" s="4" t="str">
        <f>_xll.SNL.Clients.Office.Excel.Functions.SPG(A117,"IQ_AVG_DILUT_SHARES_OUT","CY2023")</f>
        <v>#PEND</v>
      </c>
      <c r="D117" s="5" t="str">
        <f>_xll.SNL.Clients.Office.Excel.Functions.SPG(A117, "IQ_DILUT_EPS_NORM", "CY2023")</f>
        <v>#PEND</v>
      </c>
      <c r="E117" t="e">
        <f t="shared" si="6"/>
        <v>#VALUE!</v>
      </c>
      <c r="F117" t="e">
        <f t="shared" si="7"/>
        <v>#VALUE!</v>
      </c>
      <c r="G117" t="s">
        <v>629</v>
      </c>
      <c r="H117" s="4" t="str" cm="1">
        <f t="array" ref="H117">_xll.SNL.Clients.Office.Excel.Functions.SPG(G117, "SP_TOTAL_REV", "CY2022")</f>
        <v>#PEND</v>
      </c>
      <c r="I117" s="4" t="str">
        <f>_xll.SNL.Clients.Office.Excel.Functions.SPG(G117,"IQ_AVG_DILUT_SHARES_OUT","CY2022")</f>
        <v>#PEND</v>
      </c>
      <c r="J117" s="5" t="str">
        <f>_xll.SNL.Clients.Office.Excel.Functions.SPG(G117, "IQ_DILUT_EPS_NORM", "CY2022")</f>
        <v>#PEND</v>
      </c>
      <c r="K117" t="e">
        <f t="shared" si="8"/>
        <v>#VALUE!</v>
      </c>
      <c r="L117" t="e">
        <f t="shared" si="9"/>
        <v>#VALUE!</v>
      </c>
      <c r="M117" t="s">
        <v>633</v>
      </c>
      <c r="N117" s="4" t="str" cm="1">
        <f t="array" ref="N117">_xll.SNL.Clients.Office.Excel.Functions.SPG(M117, "SP_TOTAL_REV", "CY2022")</f>
        <v>#PEND</v>
      </c>
      <c r="O117" s="4" t="str">
        <f>_xll.SNL.Clients.Office.Excel.Functions.SPG(M117,"IQ_AVG_DILUT_SHARES_OUT","CY2022")</f>
        <v>#PEND</v>
      </c>
      <c r="P117" s="5" t="str">
        <f>_xll.SNL.Clients.Office.Excel.Functions.SPG(M117, "IQ_DILUT_EPS_NORM", "CY2022")</f>
        <v>#PEND</v>
      </c>
      <c r="Q117" t="e">
        <f t="shared" si="10"/>
        <v>#VALUE!</v>
      </c>
      <c r="R117" t="e">
        <f t="shared" si="11"/>
        <v>#VALUE!</v>
      </c>
    </row>
    <row r="118" spans="1:18" x14ac:dyDescent="0.3">
      <c r="A118" t="s">
        <v>630</v>
      </c>
      <c r="B118" s="4" t="str" cm="1">
        <f t="array" ref="B118">_xll.SNL.Clients.Office.Excel.Functions.SPG(A118, "SP_TOTAL_REV", "CY2023")</f>
        <v>#PEND</v>
      </c>
      <c r="C118" s="4" t="str">
        <f>_xll.SNL.Clients.Office.Excel.Functions.SPG(A118,"IQ_AVG_DILUT_SHARES_OUT","CY2023")</f>
        <v>#PEND</v>
      </c>
      <c r="D118" s="5" t="str">
        <f>_xll.SNL.Clients.Office.Excel.Functions.SPG(A118, "IQ_DILUT_EPS_NORM", "CY2023")</f>
        <v>#PEND</v>
      </c>
      <c r="E118" t="e">
        <f t="shared" si="6"/>
        <v>#VALUE!</v>
      </c>
      <c r="F118" t="e">
        <f t="shared" si="7"/>
        <v>#VALUE!</v>
      </c>
      <c r="G118" t="s">
        <v>630</v>
      </c>
      <c r="H118" s="4" t="str" cm="1">
        <f t="array" ref="H118">_xll.SNL.Clients.Office.Excel.Functions.SPG(G118, "SP_TOTAL_REV", "CY2022")</f>
        <v>#PEND</v>
      </c>
      <c r="I118" s="4" t="str">
        <f>_xll.SNL.Clients.Office.Excel.Functions.SPG(G118,"IQ_AVG_DILUT_SHARES_OUT","CY2022")</f>
        <v>#PEND</v>
      </c>
      <c r="J118" s="5" t="str">
        <f>_xll.SNL.Clients.Office.Excel.Functions.SPG(G118, "IQ_DILUT_EPS_NORM", "CY2022")</f>
        <v>#PEND</v>
      </c>
      <c r="K118" t="e">
        <f t="shared" si="8"/>
        <v>#VALUE!</v>
      </c>
      <c r="L118" t="e">
        <f t="shared" si="9"/>
        <v>#VALUE!</v>
      </c>
      <c r="M118" t="s">
        <v>634</v>
      </c>
      <c r="N118" s="4" t="str" cm="1">
        <f t="array" ref="N118">_xll.SNL.Clients.Office.Excel.Functions.SPG(M118, "SP_TOTAL_REV", "CY2022")</f>
        <v>#PEND</v>
      </c>
      <c r="O118" s="4" t="str">
        <f>_xll.SNL.Clients.Office.Excel.Functions.SPG(M118,"IQ_AVG_DILUT_SHARES_OUT","CY2022")</f>
        <v>#PEND</v>
      </c>
      <c r="P118" s="5" t="str">
        <f>_xll.SNL.Clients.Office.Excel.Functions.SPG(M118, "IQ_DILUT_EPS_NORM", "CY2022")</f>
        <v>#PEND</v>
      </c>
      <c r="Q118" t="e">
        <f t="shared" si="10"/>
        <v>#VALUE!</v>
      </c>
      <c r="R118" t="e">
        <f t="shared" si="11"/>
        <v>#VALUE!</v>
      </c>
    </row>
    <row r="119" spans="1:18" x14ac:dyDescent="0.3">
      <c r="A119" t="s">
        <v>631</v>
      </c>
      <c r="B119" s="4" t="str" cm="1">
        <f t="array" ref="B119">_xll.SNL.Clients.Office.Excel.Functions.SPG(A119, "SP_TOTAL_REV", "CY2023")</f>
        <v>#PEND</v>
      </c>
      <c r="C119" s="4" t="str">
        <f>_xll.SNL.Clients.Office.Excel.Functions.SPG(A119,"IQ_AVG_DILUT_SHARES_OUT","CY2023")</f>
        <v>#PEND</v>
      </c>
      <c r="D119" s="5" t="str">
        <f>_xll.SNL.Clients.Office.Excel.Functions.SPG(A119, "IQ_DILUT_EPS_NORM", "CY2023")</f>
        <v>#PEND</v>
      </c>
      <c r="E119" t="e">
        <f t="shared" si="6"/>
        <v>#VALUE!</v>
      </c>
      <c r="F119" t="e">
        <f t="shared" si="7"/>
        <v>#VALUE!</v>
      </c>
      <c r="G119" t="s">
        <v>631</v>
      </c>
      <c r="H119" s="4" t="str" cm="1">
        <f t="array" ref="H119">_xll.SNL.Clients.Office.Excel.Functions.SPG(G119, "SP_TOTAL_REV", "CY2022")</f>
        <v>#PEND</v>
      </c>
      <c r="I119" s="4" t="str">
        <f>_xll.SNL.Clients.Office.Excel.Functions.SPG(G119,"IQ_AVG_DILUT_SHARES_OUT","CY2022")</f>
        <v>#PEND</v>
      </c>
      <c r="J119" s="5" t="str">
        <f>_xll.SNL.Clients.Office.Excel.Functions.SPG(G119, "IQ_DILUT_EPS_NORM", "CY2022")</f>
        <v>#PEND</v>
      </c>
      <c r="K119" t="e">
        <f t="shared" si="8"/>
        <v>#VALUE!</v>
      </c>
      <c r="L119" t="e">
        <f t="shared" si="9"/>
        <v>#VALUE!</v>
      </c>
      <c r="M119" t="s">
        <v>635</v>
      </c>
      <c r="N119" s="4" t="str" cm="1">
        <f t="array" ref="N119">_xll.SNL.Clients.Office.Excel.Functions.SPG(M119, "SP_TOTAL_REV", "CY2022")</f>
        <v>#PEND</v>
      </c>
      <c r="O119" s="4" t="str">
        <f>_xll.SNL.Clients.Office.Excel.Functions.SPG(M119,"IQ_AVG_DILUT_SHARES_OUT","CY2022")</f>
        <v>#PEND</v>
      </c>
      <c r="P119" s="5" t="str">
        <f>_xll.SNL.Clients.Office.Excel.Functions.SPG(M119, "IQ_DILUT_EPS_NORM", "CY2022")</f>
        <v>#PEND</v>
      </c>
      <c r="Q119" t="e">
        <f t="shared" si="10"/>
        <v>#VALUE!</v>
      </c>
      <c r="R119" t="e">
        <f t="shared" si="11"/>
        <v>#VALUE!</v>
      </c>
    </row>
    <row r="120" spans="1:18" x14ac:dyDescent="0.3">
      <c r="A120" t="s">
        <v>632</v>
      </c>
      <c r="B120" s="4" t="str" cm="1">
        <f t="array" ref="B120">_xll.SNL.Clients.Office.Excel.Functions.SPG(A120, "SP_TOTAL_REV", "CY2023")</f>
        <v>#PEND</v>
      </c>
      <c r="C120" s="4" t="str">
        <f>_xll.SNL.Clients.Office.Excel.Functions.SPG(A120,"IQ_AVG_DILUT_SHARES_OUT","CY2023")</f>
        <v>#PEND</v>
      </c>
      <c r="D120" s="5" t="str">
        <f>_xll.SNL.Clients.Office.Excel.Functions.SPG(A120, "IQ_DILUT_EPS_NORM", "CY2023")</f>
        <v>#PEND</v>
      </c>
      <c r="E120" t="e">
        <f t="shared" si="6"/>
        <v>#VALUE!</v>
      </c>
      <c r="F120" t="e">
        <f t="shared" si="7"/>
        <v>#VALUE!</v>
      </c>
      <c r="G120" t="s">
        <v>632</v>
      </c>
      <c r="H120" s="4" t="str" cm="1">
        <f t="array" ref="H120">_xll.SNL.Clients.Office.Excel.Functions.SPG(G120, "SP_TOTAL_REV", "CY2022")</f>
        <v>#PEND</v>
      </c>
      <c r="I120" s="4" t="str">
        <f>_xll.SNL.Clients.Office.Excel.Functions.SPG(G120,"IQ_AVG_DILUT_SHARES_OUT","CY2022")</f>
        <v>#PEND</v>
      </c>
      <c r="J120" s="5" t="str">
        <f>_xll.SNL.Clients.Office.Excel.Functions.SPG(G120, "IQ_DILUT_EPS_NORM", "CY2022")</f>
        <v>#PEND</v>
      </c>
      <c r="K120" t="e">
        <f t="shared" si="8"/>
        <v>#VALUE!</v>
      </c>
      <c r="L120" t="e">
        <f t="shared" si="9"/>
        <v>#VALUE!</v>
      </c>
      <c r="M120" t="s">
        <v>636</v>
      </c>
      <c r="N120" s="4" t="str" cm="1">
        <f t="array" ref="N120">_xll.SNL.Clients.Office.Excel.Functions.SPG(M120, "SP_TOTAL_REV", "CY2022")</f>
        <v>#PEND</v>
      </c>
      <c r="O120" s="4" t="str">
        <f>_xll.SNL.Clients.Office.Excel.Functions.SPG(M120,"IQ_AVG_DILUT_SHARES_OUT","CY2022")</f>
        <v>#PEND</v>
      </c>
      <c r="P120" s="5" t="str">
        <f>_xll.SNL.Clients.Office.Excel.Functions.SPG(M120, "IQ_DILUT_EPS_NORM", "CY2022")</f>
        <v>#PEND</v>
      </c>
      <c r="Q120" t="e">
        <f t="shared" si="10"/>
        <v>#VALUE!</v>
      </c>
      <c r="R120" t="e">
        <f t="shared" si="11"/>
        <v>#VALUE!</v>
      </c>
    </row>
    <row r="121" spans="1:18" x14ac:dyDescent="0.3">
      <c r="A121" t="s">
        <v>633</v>
      </c>
      <c r="B121" s="4" t="str" cm="1">
        <f t="array" ref="B121">_xll.SNL.Clients.Office.Excel.Functions.SPG(A121, "SP_TOTAL_REV", "CY2023")</f>
        <v>#PEND</v>
      </c>
      <c r="C121" s="4" t="str">
        <f>_xll.SNL.Clients.Office.Excel.Functions.SPG(A121,"IQ_AVG_DILUT_SHARES_OUT","CY2023")</f>
        <v>#PEND</v>
      </c>
      <c r="D121" s="5" t="str">
        <f>_xll.SNL.Clients.Office.Excel.Functions.SPG(A121, "IQ_DILUT_EPS_NORM", "CY2023")</f>
        <v>#PEND</v>
      </c>
      <c r="E121" t="e">
        <f t="shared" si="6"/>
        <v>#VALUE!</v>
      </c>
      <c r="F121" t="e">
        <f t="shared" si="7"/>
        <v>#VALUE!</v>
      </c>
      <c r="G121" t="s">
        <v>633</v>
      </c>
      <c r="H121" s="4" t="str" cm="1">
        <f t="array" ref="H121">_xll.SNL.Clients.Office.Excel.Functions.SPG(G121, "SP_TOTAL_REV", "CY2022")</f>
        <v>#PEND</v>
      </c>
      <c r="I121" s="4" t="str">
        <f>_xll.SNL.Clients.Office.Excel.Functions.SPG(G121,"IQ_AVG_DILUT_SHARES_OUT","CY2022")</f>
        <v>#PEND</v>
      </c>
      <c r="J121" s="5" t="str">
        <f>_xll.SNL.Clients.Office.Excel.Functions.SPG(G121, "IQ_DILUT_EPS_NORM", "CY2022")</f>
        <v>#PEND</v>
      </c>
      <c r="K121" t="e">
        <f t="shared" si="8"/>
        <v>#VALUE!</v>
      </c>
      <c r="L121" t="e">
        <f t="shared" si="9"/>
        <v>#VALUE!</v>
      </c>
      <c r="M121" t="s">
        <v>637</v>
      </c>
      <c r="N121" s="4" t="str" cm="1">
        <f t="array" ref="N121">_xll.SNL.Clients.Office.Excel.Functions.SPG(M121, "SP_TOTAL_REV", "CY2022")</f>
        <v>#PEND</v>
      </c>
      <c r="O121" s="4" t="str">
        <f>_xll.SNL.Clients.Office.Excel.Functions.SPG(M121,"IQ_AVG_DILUT_SHARES_OUT","CY2022")</f>
        <v>#PEND</v>
      </c>
      <c r="P121" s="5" t="str">
        <f>_xll.SNL.Clients.Office.Excel.Functions.SPG(M121, "IQ_DILUT_EPS_NORM", "CY2022")</f>
        <v>#PEND</v>
      </c>
      <c r="Q121" t="e">
        <f t="shared" si="10"/>
        <v>#VALUE!</v>
      </c>
      <c r="R121" t="e">
        <f t="shared" si="11"/>
        <v>#VALUE!</v>
      </c>
    </row>
    <row r="122" spans="1:18" x14ac:dyDescent="0.3">
      <c r="A122" t="s">
        <v>634</v>
      </c>
      <c r="B122" s="4" t="str" cm="1">
        <f t="array" ref="B122">_xll.SNL.Clients.Office.Excel.Functions.SPG(A122, "SP_TOTAL_REV", "CY2023")</f>
        <v>#PEND</v>
      </c>
      <c r="C122" s="4" t="str">
        <f>_xll.SNL.Clients.Office.Excel.Functions.SPG(A122,"IQ_AVG_DILUT_SHARES_OUT","CY2023")</f>
        <v>#PEND</v>
      </c>
      <c r="D122" s="5" t="str">
        <f>_xll.SNL.Clients.Office.Excel.Functions.SPG(A122, "IQ_DILUT_EPS_NORM", "CY2023")</f>
        <v>#PEND</v>
      </c>
      <c r="E122" t="e">
        <f t="shared" si="6"/>
        <v>#VALUE!</v>
      </c>
      <c r="F122" t="e">
        <f t="shared" si="7"/>
        <v>#VALUE!</v>
      </c>
      <c r="G122" t="s">
        <v>634</v>
      </c>
      <c r="H122" s="4" t="str" cm="1">
        <f t="array" ref="H122">_xll.SNL.Clients.Office.Excel.Functions.SPG(G122, "SP_TOTAL_REV", "CY2022")</f>
        <v>#PEND</v>
      </c>
      <c r="I122" s="4" t="str">
        <f>_xll.SNL.Clients.Office.Excel.Functions.SPG(G122,"IQ_AVG_DILUT_SHARES_OUT","CY2022")</f>
        <v>#PEND</v>
      </c>
      <c r="J122" s="5" t="str">
        <f>_xll.SNL.Clients.Office.Excel.Functions.SPG(G122, "IQ_DILUT_EPS_NORM", "CY2022")</f>
        <v>#PEND</v>
      </c>
      <c r="K122" t="e">
        <f t="shared" si="8"/>
        <v>#VALUE!</v>
      </c>
      <c r="L122" t="e">
        <f t="shared" si="9"/>
        <v>#VALUE!</v>
      </c>
      <c r="M122" t="s">
        <v>638</v>
      </c>
      <c r="N122" s="4" t="str" cm="1">
        <f t="array" ref="N122">_xll.SNL.Clients.Office.Excel.Functions.SPG(M122, "SP_TOTAL_REV", "CY2022")</f>
        <v>#PEND</v>
      </c>
      <c r="O122" s="4" t="str">
        <f>_xll.SNL.Clients.Office.Excel.Functions.SPG(M122,"IQ_AVG_DILUT_SHARES_OUT","CY2022")</f>
        <v>#PEND</v>
      </c>
      <c r="P122" s="5" t="str">
        <f>_xll.SNL.Clients.Office.Excel.Functions.SPG(M122, "IQ_DILUT_EPS_NORM", "CY2022")</f>
        <v>#PEND</v>
      </c>
      <c r="Q122" t="e">
        <f t="shared" si="10"/>
        <v>#VALUE!</v>
      </c>
      <c r="R122" t="e">
        <f t="shared" si="11"/>
        <v>#VALUE!</v>
      </c>
    </row>
    <row r="123" spans="1:18" x14ac:dyDescent="0.3">
      <c r="A123" t="s">
        <v>635</v>
      </c>
      <c r="B123" s="4" t="str" cm="1">
        <f t="array" ref="B123">_xll.SNL.Clients.Office.Excel.Functions.SPG(A123, "SP_TOTAL_REV", "CY2023")</f>
        <v>#PEND</v>
      </c>
      <c r="C123" s="4" t="str">
        <f>_xll.SNL.Clients.Office.Excel.Functions.SPG(A123,"IQ_AVG_DILUT_SHARES_OUT","CY2023")</f>
        <v>#PEND</v>
      </c>
      <c r="D123" s="5" t="str">
        <f>_xll.SNL.Clients.Office.Excel.Functions.SPG(A123, "IQ_DILUT_EPS_NORM", "CY2023")</f>
        <v>#PEND</v>
      </c>
      <c r="E123" t="e">
        <f t="shared" si="6"/>
        <v>#VALUE!</v>
      </c>
      <c r="F123" t="e">
        <f t="shared" si="7"/>
        <v>#VALUE!</v>
      </c>
      <c r="G123" t="s">
        <v>635</v>
      </c>
      <c r="H123" s="4" t="str" cm="1">
        <f t="array" ref="H123">_xll.SNL.Clients.Office.Excel.Functions.SPG(G123, "SP_TOTAL_REV", "CY2022")</f>
        <v>#PEND</v>
      </c>
      <c r="I123" s="4" t="str">
        <f>_xll.SNL.Clients.Office.Excel.Functions.SPG(G123,"IQ_AVG_DILUT_SHARES_OUT","CY2022")</f>
        <v>#PEND</v>
      </c>
      <c r="J123" s="5" t="str">
        <f>_xll.SNL.Clients.Office.Excel.Functions.SPG(G123, "IQ_DILUT_EPS_NORM", "CY2022")</f>
        <v>#PEND</v>
      </c>
      <c r="K123" t="e">
        <f t="shared" si="8"/>
        <v>#VALUE!</v>
      </c>
      <c r="L123" t="e">
        <f t="shared" si="9"/>
        <v>#VALUE!</v>
      </c>
      <c r="M123" t="s">
        <v>639</v>
      </c>
      <c r="N123" s="4" t="str" cm="1">
        <f t="array" ref="N123">_xll.SNL.Clients.Office.Excel.Functions.SPG(M123, "SP_TOTAL_REV", "CY2022")</f>
        <v>#PEND</v>
      </c>
      <c r="O123" s="4" t="str">
        <f>_xll.SNL.Clients.Office.Excel.Functions.SPG(M123,"IQ_AVG_DILUT_SHARES_OUT","CY2022")</f>
        <v>#PEND</v>
      </c>
      <c r="P123" s="5" t="str">
        <f>_xll.SNL.Clients.Office.Excel.Functions.SPG(M123, "IQ_DILUT_EPS_NORM", "CY2022")</f>
        <v>#PEND</v>
      </c>
      <c r="Q123" t="e">
        <f t="shared" si="10"/>
        <v>#VALUE!</v>
      </c>
      <c r="R123" t="e">
        <f t="shared" si="11"/>
        <v>#VALUE!</v>
      </c>
    </row>
    <row r="124" spans="1:18" x14ac:dyDescent="0.3">
      <c r="A124" t="s">
        <v>636</v>
      </c>
      <c r="B124" s="4" t="str" cm="1">
        <f t="array" ref="B124">_xll.SNL.Clients.Office.Excel.Functions.SPG(A124, "SP_TOTAL_REV", "CY2023")</f>
        <v>#PEND</v>
      </c>
      <c r="C124" s="4" t="str">
        <f>_xll.SNL.Clients.Office.Excel.Functions.SPG(A124,"IQ_AVG_DILUT_SHARES_OUT","CY2023")</f>
        <v>#PEND</v>
      </c>
      <c r="D124" s="5" t="str">
        <f>_xll.SNL.Clients.Office.Excel.Functions.SPG(A124, "IQ_DILUT_EPS_NORM", "CY2023")</f>
        <v>#PEND</v>
      </c>
      <c r="E124" t="e">
        <f t="shared" si="6"/>
        <v>#VALUE!</v>
      </c>
      <c r="F124" t="e">
        <f t="shared" si="7"/>
        <v>#VALUE!</v>
      </c>
      <c r="G124" t="s">
        <v>636</v>
      </c>
      <c r="H124" s="4" t="str" cm="1">
        <f t="array" ref="H124">_xll.SNL.Clients.Office.Excel.Functions.SPG(G124, "SP_TOTAL_REV", "CY2022")</f>
        <v>#PEND</v>
      </c>
      <c r="I124" s="4" t="str">
        <f>_xll.SNL.Clients.Office.Excel.Functions.SPG(G124,"IQ_AVG_DILUT_SHARES_OUT","CY2022")</f>
        <v>#PEND</v>
      </c>
      <c r="J124" s="5" t="str">
        <f>_xll.SNL.Clients.Office.Excel.Functions.SPG(G124, "IQ_DILUT_EPS_NORM", "CY2022")</f>
        <v>#PEND</v>
      </c>
      <c r="K124" t="e">
        <f t="shared" si="8"/>
        <v>#VALUE!</v>
      </c>
      <c r="L124" t="e">
        <f t="shared" si="9"/>
        <v>#VALUE!</v>
      </c>
      <c r="M124" t="s">
        <v>640</v>
      </c>
      <c r="N124" s="4" t="str" cm="1">
        <f t="array" ref="N124">_xll.SNL.Clients.Office.Excel.Functions.SPG(M124, "SP_TOTAL_REV", "CY2022")</f>
        <v>#PEND</v>
      </c>
      <c r="O124" s="4" t="str">
        <f>_xll.SNL.Clients.Office.Excel.Functions.SPG(M124,"IQ_AVG_DILUT_SHARES_OUT","CY2022")</f>
        <v>#PEND</v>
      </c>
      <c r="P124" s="5" t="str">
        <f>_xll.SNL.Clients.Office.Excel.Functions.SPG(M124, "IQ_DILUT_EPS_NORM", "CY2022")</f>
        <v>#PEND</v>
      </c>
      <c r="Q124" t="e">
        <f t="shared" si="10"/>
        <v>#VALUE!</v>
      </c>
      <c r="R124" t="e">
        <f t="shared" si="11"/>
        <v>#VALUE!</v>
      </c>
    </row>
    <row r="125" spans="1:18" x14ac:dyDescent="0.3">
      <c r="A125" t="s">
        <v>637</v>
      </c>
      <c r="B125" s="4" t="str" cm="1">
        <f t="array" ref="B125">_xll.SNL.Clients.Office.Excel.Functions.SPG(A125, "SP_TOTAL_REV", "CY2023")</f>
        <v>#PEND</v>
      </c>
      <c r="C125" s="4" t="str">
        <f>_xll.SNL.Clients.Office.Excel.Functions.SPG(A125,"IQ_AVG_DILUT_SHARES_OUT","CY2023")</f>
        <v>#PEND</v>
      </c>
      <c r="D125" s="5" t="str">
        <f>_xll.SNL.Clients.Office.Excel.Functions.SPG(A125, "IQ_DILUT_EPS_NORM", "CY2023")</f>
        <v>#PEND</v>
      </c>
      <c r="E125" t="e">
        <f t="shared" si="6"/>
        <v>#VALUE!</v>
      </c>
      <c r="F125" t="e">
        <f t="shared" si="7"/>
        <v>#VALUE!</v>
      </c>
      <c r="G125" t="s">
        <v>637</v>
      </c>
      <c r="H125" s="4" t="str" cm="1">
        <f t="array" ref="H125">_xll.SNL.Clients.Office.Excel.Functions.SPG(G125, "SP_TOTAL_REV", "CY2022")</f>
        <v>#PEND</v>
      </c>
      <c r="I125" s="4" t="str">
        <f>_xll.SNL.Clients.Office.Excel.Functions.SPG(G125,"IQ_AVG_DILUT_SHARES_OUT","CY2022")</f>
        <v>#PEND</v>
      </c>
      <c r="J125" s="5" t="str">
        <f>_xll.SNL.Clients.Office.Excel.Functions.SPG(G125, "IQ_DILUT_EPS_NORM", "CY2022")</f>
        <v>#PEND</v>
      </c>
      <c r="K125" t="e">
        <f t="shared" si="8"/>
        <v>#VALUE!</v>
      </c>
      <c r="L125" t="e">
        <f t="shared" si="9"/>
        <v>#VALUE!</v>
      </c>
      <c r="M125" t="s">
        <v>641</v>
      </c>
      <c r="N125" s="4" t="str" cm="1">
        <f t="array" ref="N125">_xll.SNL.Clients.Office.Excel.Functions.SPG(M125, "SP_TOTAL_REV", "CY2022")</f>
        <v>#PEND</v>
      </c>
      <c r="O125" s="4" t="str">
        <f>_xll.SNL.Clients.Office.Excel.Functions.SPG(M125,"IQ_AVG_DILUT_SHARES_OUT","CY2022")</f>
        <v>#PEND</v>
      </c>
      <c r="P125" s="5" t="str">
        <f>_xll.SNL.Clients.Office.Excel.Functions.SPG(M125, "IQ_DILUT_EPS_NORM", "CY2022")</f>
        <v>#PEND</v>
      </c>
      <c r="Q125" t="e">
        <f t="shared" si="10"/>
        <v>#VALUE!</v>
      </c>
      <c r="R125" t="e">
        <f t="shared" si="11"/>
        <v>#VALUE!</v>
      </c>
    </row>
    <row r="126" spans="1:18" x14ac:dyDescent="0.3">
      <c r="A126" t="s">
        <v>638</v>
      </c>
      <c r="B126" s="4" t="str" cm="1">
        <f t="array" ref="B126">_xll.SNL.Clients.Office.Excel.Functions.SPG(A126, "SP_TOTAL_REV", "CY2023")</f>
        <v>#PEND</v>
      </c>
      <c r="C126" s="4" t="str">
        <f>_xll.SNL.Clients.Office.Excel.Functions.SPG(A126,"IQ_AVG_DILUT_SHARES_OUT","CY2023")</f>
        <v>#PEND</v>
      </c>
      <c r="D126" s="5" t="str">
        <f>_xll.SNL.Clients.Office.Excel.Functions.SPG(A126, "IQ_DILUT_EPS_NORM", "CY2023")</f>
        <v>#PEND</v>
      </c>
      <c r="E126" t="e">
        <f t="shared" si="6"/>
        <v>#VALUE!</v>
      </c>
      <c r="F126" t="e">
        <f t="shared" si="7"/>
        <v>#VALUE!</v>
      </c>
      <c r="G126" t="s">
        <v>638</v>
      </c>
      <c r="H126" s="4" t="str" cm="1">
        <f t="array" ref="H126">_xll.SNL.Clients.Office.Excel.Functions.SPG(G126, "SP_TOTAL_REV", "CY2022")</f>
        <v>#PEND</v>
      </c>
      <c r="I126" s="4" t="str">
        <f>_xll.SNL.Clients.Office.Excel.Functions.SPG(G126,"IQ_AVG_DILUT_SHARES_OUT","CY2022")</f>
        <v>#PEND</v>
      </c>
      <c r="J126" s="5" t="str">
        <f>_xll.SNL.Clients.Office.Excel.Functions.SPG(G126, "IQ_DILUT_EPS_NORM", "CY2022")</f>
        <v>#PEND</v>
      </c>
      <c r="K126" t="e">
        <f t="shared" si="8"/>
        <v>#VALUE!</v>
      </c>
      <c r="L126" t="e">
        <f t="shared" si="9"/>
        <v>#VALUE!</v>
      </c>
      <c r="M126" t="s">
        <v>642</v>
      </c>
      <c r="N126" s="4" t="str" cm="1">
        <f t="array" ref="N126">_xll.SNL.Clients.Office.Excel.Functions.SPG(M126, "SP_TOTAL_REV", "CY2022")</f>
        <v>#PEND</v>
      </c>
      <c r="O126" s="4" t="str">
        <f>_xll.SNL.Clients.Office.Excel.Functions.SPG(M126,"IQ_AVG_DILUT_SHARES_OUT","CY2022")</f>
        <v>#PEND</v>
      </c>
      <c r="P126" s="5" t="str">
        <f>_xll.SNL.Clients.Office.Excel.Functions.SPG(M126, "IQ_DILUT_EPS_NORM", "CY2022")</f>
        <v>#PEND</v>
      </c>
      <c r="Q126" t="e">
        <f t="shared" si="10"/>
        <v>#VALUE!</v>
      </c>
      <c r="R126" t="e">
        <f t="shared" si="11"/>
        <v>#VALUE!</v>
      </c>
    </row>
    <row r="127" spans="1:18" x14ac:dyDescent="0.3">
      <c r="A127" t="s">
        <v>639</v>
      </c>
      <c r="B127" s="4" t="str" cm="1">
        <f t="array" ref="B127">_xll.SNL.Clients.Office.Excel.Functions.SPG(A127, "SP_TOTAL_REV", "CY2023")</f>
        <v>#PEND</v>
      </c>
      <c r="C127" s="4" t="str">
        <f>_xll.SNL.Clients.Office.Excel.Functions.SPG(A127,"IQ_AVG_DILUT_SHARES_OUT","CY2023")</f>
        <v>#PEND</v>
      </c>
      <c r="D127" s="5" t="str">
        <f>_xll.SNL.Clients.Office.Excel.Functions.SPG(A127, "IQ_DILUT_EPS_NORM", "CY2023")</f>
        <v>#PEND</v>
      </c>
      <c r="E127" t="e">
        <f t="shared" si="6"/>
        <v>#VALUE!</v>
      </c>
      <c r="F127" t="e">
        <f t="shared" si="7"/>
        <v>#VALUE!</v>
      </c>
      <c r="G127" t="s">
        <v>639</v>
      </c>
      <c r="H127" s="4" t="str" cm="1">
        <f t="array" ref="H127">_xll.SNL.Clients.Office.Excel.Functions.SPG(G127, "SP_TOTAL_REV", "CY2022")</f>
        <v>#PEND</v>
      </c>
      <c r="I127" s="4" t="str">
        <f>_xll.SNL.Clients.Office.Excel.Functions.SPG(G127,"IQ_AVG_DILUT_SHARES_OUT","CY2022")</f>
        <v>#PEND</v>
      </c>
      <c r="J127" s="5" t="str">
        <f>_xll.SNL.Clients.Office.Excel.Functions.SPG(G127, "IQ_DILUT_EPS_NORM", "CY2022")</f>
        <v>#PEND</v>
      </c>
      <c r="K127" t="e">
        <f t="shared" si="8"/>
        <v>#VALUE!</v>
      </c>
      <c r="L127" t="e">
        <f t="shared" si="9"/>
        <v>#VALUE!</v>
      </c>
      <c r="M127" t="s">
        <v>643</v>
      </c>
      <c r="N127" s="4" t="str" cm="1">
        <f t="array" ref="N127">_xll.SNL.Clients.Office.Excel.Functions.SPG(M127, "SP_TOTAL_REV", "CY2022")</f>
        <v>#PEND</v>
      </c>
      <c r="O127" s="4" t="str">
        <f>_xll.SNL.Clients.Office.Excel.Functions.SPG(M127,"IQ_AVG_DILUT_SHARES_OUT","CY2022")</f>
        <v>#PEND</v>
      </c>
      <c r="P127" s="5" t="str">
        <f>_xll.SNL.Clients.Office.Excel.Functions.SPG(M127, "IQ_DILUT_EPS_NORM", "CY2022")</f>
        <v>#PEND</v>
      </c>
      <c r="Q127" t="e">
        <f t="shared" si="10"/>
        <v>#VALUE!</v>
      </c>
      <c r="R127" t="e">
        <f t="shared" si="11"/>
        <v>#VALUE!</v>
      </c>
    </row>
    <row r="128" spans="1:18" x14ac:dyDescent="0.3">
      <c r="A128" t="s">
        <v>640</v>
      </c>
      <c r="B128" s="4" t="str" cm="1">
        <f t="array" ref="B128">_xll.SNL.Clients.Office.Excel.Functions.SPG(A128, "SP_TOTAL_REV", "CY2023")</f>
        <v>#PEND</v>
      </c>
      <c r="C128" s="4" t="str">
        <f>_xll.SNL.Clients.Office.Excel.Functions.SPG(A128,"IQ_AVG_DILUT_SHARES_OUT","CY2023")</f>
        <v>#PEND</v>
      </c>
      <c r="D128" s="5" t="str">
        <f>_xll.SNL.Clients.Office.Excel.Functions.SPG(A128, "IQ_DILUT_EPS_NORM", "CY2023")</f>
        <v>#PEND</v>
      </c>
      <c r="E128" t="e">
        <f t="shared" si="6"/>
        <v>#VALUE!</v>
      </c>
      <c r="F128" t="e">
        <f t="shared" si="7"/>
        <v>#VALUE!</v>
      </c>
      <c r="G128" t="s">
        <v>640</v>
      </c>
      <c r="H128" s="4" t="str" cm="1">
        <f t="array" ref="H128">_xll.SNL.Clients.Office.Excel.Functions.SPG(G128, "SP_TOTAL_REV", "CY2022")</f>
        <v>#PEND</v>
      </c>
      <c r="I128" s="4" t="str">
        <f>_xll.SNL.Clients.Office.Excel.Functions.SPG(G128,"IQ_AVG_DILUT_SHARES_OUT","CY2022")</f>
        <v>#PEND</v>
      </c>
      <c r="J128" s="5" t="str">
        <f>_xll.SNL.Clients.Office.Excel.Functions.SPG(G128, "IQ_DILUT_EPS_NORM", "CY2022")</f>
        <v>#PEND</v>
      </c>
      <c r="K128" t="e">
        <f t="shared" si="8"/>
        <v>#VALUE!</v>
      </c>
      <c r="L128" t="e">
        <f t="shared" si="9"/>
        <v>#VALUE!</v>
      </c>
      <c r="M128" t="s">
        <v>644</v>
      </c>
      <c r="N128" s="4" t="str" cm="1">
        <f t="array" ref="N128">_xll.SNL.Clients.Office.Excel.Functions.SPG(M128, "SP_TOTAL_REV", "CY2022")</f>
        <v>#PEND</v>
      </c>
      <c r="O128" s="4" t="str">
        <f>_xll.SNL.Clients.Office.Excel.Functions.SPG(M128,"IQ_AVG_DILUT_SHARES_OUT","CY2022")</f>
        <v>#PEND</v>
      </c>
      <c r="P128" s="5" t="str">
        <f>_xll.SNL.Clients.Office.Excel.Functions.SPG(M128, "IQ_DILUT_EPS_NORM", "CY2022")</f>
        <v>#PEND</v>
      </c>
      <c r="Q128" t="e">
        <f t="shared" si="10"/>
        <v>#VALUE!</v>
      </c>
      <c r="R128" t="e">
        <f t="shared" si="11"/>
        <v>#VALUE!</v>
      </c>
    </row>
    <row r="129" spans="1:18" x14ac:dyDescent="0.3">
      <c r="A129" t="s">
        <v>641</v>
      </c>
      <c r="B129" s="4" t="str" cm="1">
        <f t="array" ref="B129">_xll.SNL.Clients.Office.Excel.Functions.SPG(A129, "SP_TOTAL_REV", "CY2023")</f>
        <v>#PEND</v>
      </c>
      <c r="C129" s="4" t="str">
        <f>_xll.SNL.Clients.Office.Excel.Functions.SPG(A129,"IQ_AVG_DILUT_SHARES_OUT","CY2023")</f>
        <v>#PEND</v>
      </c>
      <c r="D129" s="5" t="str">
        <f>_xll.SNL.Clients.Office.Excel.Functions.SPG(A129, "IQ_DILUT_EPS_NORM", "CY2023")</f>
        <v>#PEND</v>
      </c>
      <c r="E129" t="e">
        <f t="shared" si="6"/>
        <v>#VALUE!</v>
      </c>
      <c r="F129" t="e">
        <f t="shared" si="7"/>
        <v>#VALUE!</v>
      </c>
      <c r="G129" t="s">
        <v>641</v>
      </c>
      <c r="H129" s="4" t="str" cm="1">
        <f t="array" ref="H129">_xll.SNL.Clients.Office.Excel.Functions.SPG(G129, "SP_TOTAL_REV", "CY2022")</f>
        <v>#PEND</v>
      </c>
      <c r="I129" s="4" t="str">
        <f>_xll.SNL.Clients.Office.Excel.Functions.SPG(G129,"IQ_AVG_DILUT_SHARES_OUT","CY2022")</f>
        <v>#PEND</v>
      </c>
      <c r="J129" s="5" t="str">
        <f>_xll.SNL.Clients.Office.Excel.Functions.SPG(G129, "IQ_DILUT_EPS_NORM", "CY2022")</f>
        <v>#PEND</v>
      </c>
      <c r="K129" t="e">
        <f t="shared" si="8"/>
        <v>#VALUE!</v>
      </c>
      <c r="L129" t="e">
        <f t="shared" si="9"/>
        <v>#VALUE!</v>
      </c>
      <c r="M129" t="s">
        <v>645</v>
      </c>
      <c r="N129" s="4" t="str" cm="1">
        <f t="array" ref="N129">_xll.SNL.Clients.Office.Excel.Functions.SPG(M129, "SP_TOTAL_REV", "CY2022")</f>
        <v>#PEND</v>
      </c>
      <c r="O129" s="4" t="str">
        <f>_xll.SNL.Clients.Office.Excel.Functions.SPG(M129,"IQ_AVG_DILUT_SHARES_OUT","CY2022")</f>
        <v>#PEND</v>
      </c>
      <c r="P129" s="5" t="str">
        <f>_xll.SNL.Clients.Office.Excel.Functions.SPG(M129, "IQ_DILUT_EPS_NORM", "CY2022")</f>
        <v>#PEND</v>
      </c>
      <c r="Q129" t="e">
        <f t="shared" si="10"/>
        <v>#VALUE!</v>
      </c>
      <c r="R129" t="e">
        <f t="shared" si="11"/>
        <v>#VALUE!</v>
      </c>
    </row>
    <row r="130" spans="1:18" x14ac:dyDescent="0.3">
      <c r="A130" t="s">
        <v>642</v>
      </c>
      <c r="B130" s="4" t="str" cm="1">
        <f t="array" ref="B130">_xll.SNL.Clients.Office.Excel.Functions.SPG(A130, "SP_TOTAL_REV", "CY2023")</f>
        <v>#PEND</v>
      </c>
      <c r="C130" s="4" t="str">
        <f>_xll.SNL.Clients.Office.Excel.Functions.SPG(A130,"IQ_AVG_DILUT_SHARES_OUT","CY2023")</f>
        <v>#PEND</v>
      </c>
      <c r="D130" s="5" t="str">
        <f>_xll.SNL.Clients.Office.Excel.Functions.SPG(A130, "IQ_DILUT_EPS_NORM", "CY2023")</f>
        <v>#PEND</v>
      </c>
      <c r="E130" t="e">
        <f t="shared" si="6"/>
        <v>#VALUE!</v>
      </c>
      <c r="F130" t="e">
        <f t="shared" si="7"/>
        <v>#VALUE!</v>
      </c>
      <c r="G130" t="s">
        <v>642</v>
      </c>
      <c r="H130" s="4" t="str" cm="1">
        <f t="array" ref="H130">_xll.SNL.Clients.Office.Excel.Functions.SPG(G130, "SP_TOTAL_REV", "CY2022")</f>
        <v>#PEND</v>
      </c>
      <c r="I130" s="4" t="str">
        <f>_xll.SNL.Clients.Office.Excel.Functions.SPG(G130,"IQ_AVG_DILUT_SHARES_OUT","CY2022")</f>
        <v>#PEND</v>
      </c>
      <c r="J130" s="5" t="str">
        <f>_xll.SNL.Clients.Office.Excel.Functions.SPG(G130, "IQ_DILUT_EPS_NORM", "CY2022")</f>
        <v>#PEND</v>
      </c>
      <c r="K130" t="e">
        <f t="shared" si="8"/>
        <v>#VALUE!</v>
      </c>
      <c r="L130" t="e">
        <f t="shared" si="9"/>
        <v>#VALUE!</v>
      </c>
      <c r="M130" t="s">
        <v>646</v>
      </c>
      <c r="N130" s="4" t="str" cm="1">
        <f t="array" ref="N130">_xll.SNL.Clients.Office.Excel.Functions.SPG(M130, "SP_TOTAL_REV", "CY2022")</f>
        <v>#PEND</v>
      </c>
      <c r="O130" s="4" t="str">
        <f>_xll.SNL.Clients.Office.Excel.Functions.SPG(M130,"IQ_AVG_DILUT_SHARES_OUT","CY2022")</f>
        <v>#PEND</v>
      </c>
      <c r="P130" s="5" t="str">
        <f>_xll.SNL.Clients.Office.Excel.Functions.SPG(M130, "IQ_DILUT_EPS_NORM", "CY2022")</f>
        <v>#PEND</v>
      </c>
      <c r="Q130" t="e">
        <f t="shared" si="10"/>
        <v>#VALUE!</v>
      </c>
      <c r="R130" t="e">
        <f t="shared" si="11"/>
        <v>#VALUE!</v>
      </c>
    </row>
    <row r="131" spans="1:18" x14ac:dyDescent="0.3">
      <c r="A131" t="s">
        <v>643</v>
      </c>
      <c r="B131" s="4" t="str" cm="1">
        <f t="array" ref="B131">_xll.SNL.Clients.Office.Excel.Functions.SPG(A131, "SP_TOTAL_REV", "CY2023")</f>
        <v>#PEND</v>
      </c>
      <c r="C131" s="4" t="str">
        <f>_xll.SNL.Clients.Office.Excel.Functions.SPG(A131,"IQ_AVG_DILUT_SHARES_OUT","CY2023")</f>
        <v>#PEND</v>
      </c>
      <c r="D131" s="5" t="str">
        <f>_xll.SNL.Clients.Office.Excel.Functions.SPG(A131, "IQ_DILUT_EPS_NORM", "CY2023")</f>
        <v>#PEND</v>
      </c>
      <c r="E131" t="e">
        <f t="shared" si="6"/>
        <v>#VALUE!</v>
      </c>
      <c r="F131" t="e">
        <f t="shared" si="7"/>
        <v>#VALUE!</v>
      </c>
      <c r="G131" t="s">
        <v>643</v>
      </c>
      <c r="H131" s="4" t="str" cm="1">
        <f t="array" ref="H131">_xll.SNL.Clients.Office.Excel.Functions.SPG(G131, "SP_TOTAL_REV", "CY2022")</f>
        <v>#PEND</v>
      </c>
      <c r="I131" s="4" t="str">
        <f>_xll.SNL.Clients.Office.Excel.Functions.SPG(G131,"IQ_AVG_DILUT_SHARES_OUT","CY2022")</f>
        <v>#PEND</v>
      </c>
      <c r="J131" s="5" t="str">
        <f>_xll.SNL.Clients.Office.Excel.Functions.SPG(G131, "IQ_DILUT_EPS_NORM", "CY2022")</f>
        <v>#PEND</v>
      </c>
      <c r="K131" t="e">
        <f t="shared" si="8"/>
        <v>#VALUE!</v>
      </c>
      <c r="L131" t="e">
        <f t="shared" si="9"/>
        <v>#VALUE!</v>
      </c>
      <c r="M131" t="s">
        <v>647</v>
      </c>
      <c r="N131" s="4" t="str" cm="1">
        <f t="array" ref="N131">_xll.SNL.Clients.Office.Excel.Functions.SPG(M131, "SP_TOTAL_REV", "CY2022")</f>
        <v>#PEND</v>
      </c>
      <c r="O131" s="4" t="str">
        <f>_xll.SNL.Clients.Office.Excel.Functions.SPG(M131,"IQ_AVG_DILUT_SHARES_OUT","CY2022")</f>
        <v>#PEND</v>
      </c>
      <c r="P131" s="5" t="str">
        <f>_xll.SNL.Clients.Office.Excel.Functions.SPG(M131, "IQ_DILUT_EPS_NORM", "CY2022")</f>
        <v>#PEND</v>
      </c>
      <c r="Q131" t="e">
        <f t="shared" si="10"/>
        <v>#VALUE!</v>
      </c>
      <c r="R131" t="e">
        <f t="shared" si="11"/>
        <v>#VALUE!</v>
      </c>
    </row>
    <row r="132" spans="1:18" x14ac:dyDescent="0.3">
      <c r="A132" t="s">
        <v>644</v>
      </c>
      <c r="B132" s="4" t="str" cm="1">
        <f t="array" ref="B132">_xll.SNL.Clients.Office.Excel.Functions.SPG(A132, "SP_TOTAL_REV", "CY2023")</f>
        <v>#PEND</v>
      </c>
      <c r="C132" s="4" t="str">
        <f>_xll.SNL.Clients.Office.Excel.Functions.SPG(A132,"IQ_AVG_DILUT_SHARES_OUT","CY2023")</f>
        <v>#PEND</v>
      </c>
      <c r="D132" s="5" t="str">
        <f>_xll.SNL.Clients.Office.Excel.Functions.SPG(A132, "IQ_DILUT_EPS_NORM", "CY2023")</f>
        <v>#PEND</v>
      </c>
      <c r="E132" t="e">
        <f t="shared" si="6"/>
        <v>#VALUE!</v>
      </c>
      <c r="F132" t="e">
        <f t="shared" si="7"/>
        <v>#VALUE!</v>
      </c>
      <c r="G132" t="s">
        <v>644</v>
      </c>
      <c r="H132" s="4" t="str" cm="1">
        <f t="array" ref="H132">_xll.SNL.Clients.Office.Excel.Functions.SPG(G132, "SP_TOTAL_REV", "CY2022")</f>
        <v>#PEND</v>
      </c>
      <c r="I132" s="4" t="str">
        <f>_xll.SNL.Clients.Office.Excel.Functions.SPG(G132,"IQ_AVG_DILUT_SHARES_OUT","CY2022")</f>
        <v>#PEND</v>
      </c>
      <c r="J132" s="5" t="str">
        <f>_xll.SNL.Clients.Office.Excel.Functions.SPG(G132, "IQ_DILUT_EPS_NORM", "CY2022")</f>
        <v>#PEND</v>
      </c>
      <c r="K132" t="e">
        <f t="shared" si="8"/>
        <v>#VALUE!</v>
      </c>
      <c r="L132" t="e">
        <f t="shared" si="9"/>
        <v>#VALUE!</v>
      </c>
      <c r="M132" t="s">
        <v>648</v>
      </c>
      <c r="N132" s="4" t="str" cm="1">
        <f t="array" ref="N132">_xll.SNL.Clients.Office.Excel.Functions.SPG(M132, "SP_TOTAL_REV", "CY2022")</f>
        <v>#PEND</v>
      </c>
      <c r="O132" s="4" t="str">
        <f>_xll.SNL.Clients.Office.Excel.Functions.SPG(M132,"IQ_AVG_DILUT_SHARES_OUT","CY2022")</f>
        <v>#PEND</v>
      </c>
      <c r="P132" s="5" t="str">
        <f>_xll.SNL.Clients.Office.Excel.Functions.SPG(M132, "IQ_DILUT_EPS_NORM", "CY2022")</f>
        <v>#PEND</v>
      </c>
      <c r="Q132" t="e">
        <f t="shared" si="10"/>
        <v>#VALUE!</v>
      </c>
      <c r="R132" t="e">
        <f t="shared" si="11"/>
        <v>#VALUE!</v>
      </c>
    </row>
    <row r="133" spans="1:18" x14ac:dyDescent="0.3">
      <c r="A133" t="s">
        <v>645</v>
      </c>
      <c r="B133" s="4" t="str" cm="1">
        <f t="array" ref="B133">_xll.SNL.Clients.Office.Excel.Functions.SPG(A133, "SP_TOTAL_REV", "CY2023")</f>
        <v>#PEND</v>
      </c>
      <c r="C133" s="4" t="str">
        <f>_xll.SNL.Clients.Office.Excel.Functions.SPG(A133,"IQ_AVG_DILUT_SHARES_OUT","CY2023")</f>
        <v>#PEND</v>
      </c>
      <c r="D133" s="5" t="str">
        <f>_xll.SNL.Clients.Office.Excel.Functions.SPG(A133, "IQ_DILUT_EPS_NORM", "CY2023")</f>
        <v>#PEND</v>
      </c>
      <c r="E133" t="e">
        <f t="shared" ref="E133:E196" si="12">C133*D133/1000</f>
        <v>#VALUE!</v>
      </c>
      <c r="F133" t="e">
        <f t="shared" ref="F133:F196" si="13">E133/B133</f>
        <v>#VALUE!</v>
      </c>
      <c r="G133" t="s">
        <v>645</v>
      </c>
      <c r="H133" s="4" t="str" cm="1">
        <f t="array" ref="H133">_xll.SNL.Clients.Office.Excel.Functions.SPG(G133, "SP_TOTAL_REV", "CY2022")</f>
        <v>#PEND</v>
      </c>
      <c r="I133" s="4" t="str">
        <f>_xll.SNL.Clients.Office.Excel.Functions.SPG(G133,"IQ_AVG_DILUT_SHARES_OUT","CY2022")</f>
        <v>#PEND</v>
      </c>
      <c r="J133" s="5" t="str">
        <f>_xll.SNL.Clients.Office.Excel.Functions.SPG(G133, "IQ_DILUT_EPS_NORM", "CY2022")</f>
        <v>#PEND</v>
      </c>
      <c r="K133" t="e">
        <f t="shared" ref="K133:K196" si="14">I133*J133/1000</f>
        <v>#VALUE!</v>
      </c>
      <c r="L133" t="e">
        <f t="shared" ref="L133:L196" si="15">K133/H133</f>
        <v>#VALUE!</v>
      </c>
      <c r="M133" t="s">
        <v>649</v>
      </c>
      <c r="N133" s="4" t="str" cm="1">
        <f t="array" ref="N133">_xll.SNL.Clients.Office.Excel.Functions.SPG(M133, "SP_TOTAL_REV", "CY2022")</f>
        <v>#PEND</v>
      </c>
      <c r="O133" s="4" t="str">
        <f>_xll.SNL.Clients.Office.Excel.Functions.SPG(M133,"IQ_AVG_DILUT_SHARES_OUT","CY2022")</f>
        <v>#PEND</v>
      </c>
      <c r="P133" s="5" t="str">
        <f>_xll.SNL.Clients.Office.Excel.Functions.SPG(M133, "IQ_DILUT_EPS_NORM", "CY2022")</f>
        <v>#PEND</v>
      </c>
      <c r="Q133" t="e">
        <f t="shared" ref="Q133:Q196" si="16">O133*P133/1000</f>
        <v>#VALUE!</v>
      </c>
      <c r="R133" t="e">
        <f t="shared" ref="R133:R196" si="17">Q133/N133</f>
        <v>#VALUE!</v>
      </c>
    </row>
    <row r="134" spans="1:18" x14ac:dyDescent="0.3">
      <c r="A134" t="s">
        <v>646</v>
      </c>
      <c r="B134" s="4" t="str" cm="1">
        <f t="array" ref="B134">_xll.SNL.Clients.Office.Excel.Functions.SPG(A134, "SP_TOTAL_REV", "CY2023")</f>
        <v>#PEND</v>
      </c>
      <c r="C134" s="4" t="str">
        <f>_xll.SNL.Clients.Office.Excel.Functions.SPG(A134,"IQ_AVG_DILUT_SHARES_OUT","CY2023")</f>
        <v>#PEND</v>
      </c>
      <c r="D134" s="5" t="str">
        <f>_xll.SNL.Clients.Office.Excel.Functions.SPG(A134, "IQ_DILUT_EPS_NORM", "CY2023")</f>
        <v>#PEND</v>
      </c>
      <c r="E134" t="e">
        <f t="shared" si="12"/>
        <v>#VALUE!</v>
      </c>
      <c r="F134" t="e">
        <f t="shared" si="13"/>
        <v>#VALUE!</v>
      </c>
      <c r="G134" t="s">
        <v>646</v>
      </c>
      <c r="H134" s="4" t="str" cm="1">
        <f t="array" ref="H134">_xll.SNL.Clients.Office.Excel.Functions.SPG(G134, "SP_TOTAL_REV", "CY2022")</f>
        <v>#PEND</v>
      </c>
      <c r="I134" s="4" t="str">
        <f>_xll.SNL.Clients.Office.Excel.Functions.SPG(G134,"IQ_AVG_DILUT_SHARES_OUT","CY2022")</f>
        <v>#PEND</v>
      </c>
      <c r="J134" s="5" t="str">
        <f>_xll.SNL.Clients.Office.Excel.Functions.SPG(G134, "IQ_DILUT_EPS_NORM", "CY2022")</f>
        <v>#PEND</v>
      </c>
      <c r="K134" t="e">
        <f t="shared" si="14"/>
        <v>#VALUE!</v>
      </c>
      <c r="L134" t="e">
        <f t="shared" si="15"/>
        <v>#VALUE!</v>
      </c>
      <c r="M134" t="s">
        <v>650</v>
      </c>
      <c r="N134" s="4" t="str" cm="1">
        <f t="array" ref="N134">_xll.SNL.Clients.Office.Excel.Functions.SPG(M134, "SP_TOTAL_REV", "CY2022")</f>
        <v>#PEND</v>
      </c>
      <c r="O134" s="4" t="str">
        <f>_xll.SNL.Clients.Office.Excel.Functions.SPG(M134,"IQ_AVG_DILUT_SHARES_OUT","CY2022")</f>
        <v>#PEND</v>
      </c>
      <c r="P134" s="5" t="str">
        <f>_xll.SNL.Clients.Office.Excel.Functions.SPG(M134, "IQ_DILUT_EPS_NORM", "CY2022")</f>
        <v>#PEND</v>
      </c>
      <c r="Q134" t="e">
        <f t="shared" si="16"/>
        <v>#VALUE!</v>
      </c>
      <c r="R134" t="e">
        <f t="shared" si="17"/>
        <v>#VALUE!</v>
      </c>
    </row>
    <row r="135" spans="1:18" x14ac:dyDescent="0.3">
      <c r="A135" t="s">
        <v>647</v>
      </c>
      <c r="B135" s="4" t="str" cm="1">
        <f t="array" ref="B135">_xll.SNL.Clients.Office.Excel.Functions.SPG(A135, "SP_TOTAL_REV", "CY2023")</f>
        <v>#PEND</v>
      </c>
      <c r="C135" s="4" t="str">
        <f>_xll.SNL.Clients.Office.Excel.Functions.SPG(A135,"IQ_AVG_DILUT_SHARES_OUT","CY2023")</f>
        <v>#PEND</v>
      </c>
      <c r="D135" s="5" t="str">
        <f>_xll.SNL.Clients.Office.Excel.Functions.SPG(A135, "IQ_DILUT_EPS_NORM", "CY2023")</f>
        <v>#PEND</v>
      </c>
      <c r="E135" t="e">
        <f t="shared" si="12"/>
        <v>#VALUE!</v>
      </c>
      <c r="F135" t="e">
        <f t="shared" si="13"/>
        <v>#VALUE!</v>
      </c>
      <c r="G135" t="s">
        <v>647</v>
      </c>
      <c r="H135" s="4" t="str" cm="1">
        <f t="array" ref="H135">_xll.SNL.Clients.Office.Excel.Functions.SPG(G135, "SP_TOTAL_REV", "CY2022")</f>
        <v>#PEND</v>
      </c>
      <c r="I135" s="4" t="str">
        <f>_xll.SNL.Clients.Office.Excel.Functions.SPG(G135,"IQ_AVG_DILUT_SHARES_OUT","CY2022")</f>
        <v>#PEND</v>
      </c>
      <c r="J135" s="5" t="str">
        <f>_xll.SNL.Clients.Office.Excel.Functions.SPG(G135, "IQ_DILUT_EPS_NORM", "CY2022")</f>
        <v>#PEND</v>
      </c>
      <c r="K135" t="e">
        <f t="shared" si="14"/>
        <v>#VALUE!</v>
      </c>
      <c r="L135" t="e">
        <f t="shared" si="15"/>
        <v>#VALUE!</v>
      </c>
      <c r="M135" t="s">
        <v>651</v>
      </c>
      <c r="N135" s="4" t="str" cm="1">
        <f t="array" ref="N135">_xll.SNL.Clients.Office.Excel.Functions.SPG(M135, "SP_TOTAL_REV", "CY2022")</f>
        <v>#PEND</v>
      </c>
      <c r="O135" s="4" t="str">
        <f>_xll.SNL.Clients.Office.Excel.Functions.SPG(M135,"IQ_AVG_DILUT_SHARES_OUT","CY2022")</f>
        <v>#PEND</v>
      </c>
      <c r="P135" s="5" t="str">
        <f>_xll.SNL.Clients.Office.Excel.Functions.SPG(M135, "IQ_DILUT_EPS_NORM", "CY2022")</f>
        <v>#PEND</v>
      </c>
      <c r="Q135" t="e">
        <f t="shared" si="16"/>
        <v>#VALUE!</v>
      </c>
      <c r="R135" t="e">
        <f t="shared" si="17"/>
        <v>#VALUE!</v>
      </c>
    </row>
    <row r="136" spans="1:18" x14ac:dyDescent="0.3">
      <c r="A136" t="s">
        <v>648</v>
      </c>
      <c r="B136" s="4" t="str" cm="1">
        <f t="array" ref="B136">_xll.SNL.Clients.Office.Excel.Functions.SPG(A136, "SP_TOTAL_REV", "CY2023")</f>
        <v>#PEND</v>
      </c>
      <c r="C136" s="4" t="str">
        <f>_xll.SNL.Clients.Office.Excel.Functions.SPG(A136,"IQ_AVG_DILUT_SHARES_OUT","CY2023")</f>
        <v>#PEND</v>
      </c>
      <c r="D136" s="5" t="str">
        <f>_xll.SNL.Clients.Office.Excel.Functions.SPG(A136, "IQ_DILUT_EPS_NORM", "CY2023")</f>
        <v>#PEND</v>
      </c>
      <c r="E136" t="e">
        <f t="shared" si="12"/>
        <v>#VALUE!</v>
      </c>
      <c r="F136" t="e">
        <f t="shared" si="13"/>
        <v>#VALUE!</v>
      </c>
      <c r="G136" t="s">
        <v>648</v>
      </c>
      <c r="H136" s="4" t="str" cm="1">
        <f t="array" ref="H136">_xll.SNL.Clients.Office.Excel.Functions.SPG(G136, "SP_TOTAL_REV", "CY2022")</f>
        <v>#PEND</v>
      </c>
      <c r="I136" s="4" t="str">
        <f>_xll.SNL.Clients.Office.Excel.Functions.SPG(G136,"IQ_AVG_DILUT_SHARES_OUT","CY2022")</f>
        <v>#PEND</v>
      </c>
      <c r="J136" s="5" t="str">
        <f>_xll.SNL.Clients.Office.Excel.Functions.SPG(G136, "IQ_DILUT_EPS_NORM", "CY2022")</f>
        <v>#PEND</v>
      </c>
      <c r="K136" t="e">
        <f t="shared" si="14"/>
        <v>#VALUE!</v>
      </c>
      <c r="L136" t="e">
        <f t="shared" si="15"/>
        <v>#VALUE!</v>
      </c>
      <c r="M136" t="s">
        <v>652</v>
      </c>
      <c r="N136" s="4" t="str" cm="1">
        <f t="array" ref="N136">_xll.SNL.Clients.Office.Excel.Functions.SPG(M136, "SP_TOTAL_REV", "CY2022")</f>
        <v>#PEND</v>
      </c>
      <c r="O136" s="4" t="str">
        <f>_xll.SNL.Clients.Office.Excel.Functions.SPG(M136,"IQ_AVG_DILUT_SHARES_OUT","CY2022")</f>
        <v>#PEND</v>
      </c>
      <c r="P136" s="5" t="str">
        <f>_xll.SNL.Clients.Office.Excel.Functions.SPG(M136, "IQ_DILUT_EPS_NORM", "CY2022")</f>
        <v>#PEND</v>
      </c>
      <c r="Q136" t="e">
        <f t="shared" si="16"/>
        <v>#VALUE!</v>
      </c>
      <c r="R136" t="e">
        <f t="shared" si="17"/>
        <v>#VALUE!</v>
      </c>
    </row>
    <row r="137" spans="1:18" x14ac:dyDescent="0.3">
      <c r="A137" t="s">
        <v>649</v>
      </c>
      <c r="B137" s="4" t="str" cm="1">
        <f t="array" ref="B137">_xll.SNL.Clients.Office.Excel.Functions.SPG(A137, "SP_TOTAL_REV", "CY2023")</f>
        <v>#PEND</v>
      </c>
      <c r="C137" s="4" t="str">
        <f>_xll.SNL.Clients.Office.Excel.Functions.SPG(A137,"IQ_AVG_DILUT_SHARES_OUT","CY2023")</f>
        <v>#PEND</v>
      </c>
      <c r="D137" s="5" t="str">
        <f>_xll.SNL.Clients.Office.Excel.Functions.SPG(A137, "IQ_DILUT_EPS_NORM", "CY2023")</f>
        <v>#PEND</v>
      </c>
      <c r="E137" t="e">
        <f t="shared" si="12"/>
        <v>#VALUE!</v>
      </c>
      <c r="F137" t="e">
        <f t="shared" si="13"/>
        <v>#VALUE!</v>
      </c>
      <c r="G137" t="s">
        <v>649</v>
      </c>
      <c r="H137" s="4" t="str" cm="1">
        <f t="array" ref="H137">_xll.SNL.Clients.Office.Excel.Functions.SPG(G137, "SP_TOTAL_REV", "CY2022")</f>
        <v>#PEND</v>
      </c>
      <c r="I137" s="4" t="str">
        <f>_xll.SNL.Clients.Office.Excel.Functions.SPG(G137,"IQ_AVG_DILUT_SHARES_OUT","CY2022")</f>
        <v>#PEND</v>
      </c>
      <c r="J137" s="5" t="str">
        <f>_xll.SNL.Clients.Office.Excel.Functions.SPG(G137, "IQ_DILUT_EPS_NORM", "CY2022")</f>
        <v>#PEND</v>
      </c>
      <c r="K137" t="e">
        <f t="shared" si="14"/>
        <v>#VALUE!</v>
      </c>
      <c r="L137" t="e">
        <f t="shared" si="15"/>
        <v>#VALUE!</v>
      </c>
      <c r="M137" t="s">
        <v>653</v>
      </c>
      <c r="N137" s="4" t="str" cm="1">
        <f t="array" ref="N137">_xll.SNL.Clients.Office.Excel.Functions.SPG(M137, "SP_TOTAL_REV", "CY2022")</f>
        <v>#PEND</v>
      </c>
      <c r="O137" s="4" t="str">
        <f>_xll.SNL.Clients.Office.Excel.Functions.SPG(M137,"IQ_AVG_DILUT_SHARES_OUT","CY2022")</f>
        <v>#PEND</v>
      </c>
      <c r="P137" s="5" t="str">
        <f>_xll.SNL.Clients.Office.Excel.Functions.SPG(M137, "IQ_DILUT_EPS_NORM", "CY2022")</f>
        <v>#PEND</v>
      </c>
      <c r="Q137" t="e">
        <f t="shared" si="16"/>
        <v>#VALUE!</v>
      </c>
      <c r="R137" t="e">
        <f t="shared" si="17"/>
        <v>#VALUE!</v>
      </c>
    </row>
    <row r="138" spans="1:18" x14ac:dyDescent="0.3">
      <c r="A138" t="s">
        <v>650</v>
      </c>
      <c r="B138" s="4" t="str" cm="1">
        <f t="array" ref="B138">_xll.SNL.Clients.Office.Excel.Functions.SPG(A138, "SP_TOTAL_REV", "CY2023")</f>
        <v>#PEND</v>
      </c>
      <c r="C138" s="4" t="str">
        <f>_xll.SNL.Clients.Office.Excel.Functions.SPG(A138,"IQ_AVG_DILUT_SHARES_OUT","CY2023")</f>
        <v>#PEND</v>
      </c>
      <c r="D138" s="5" t="str">
        <f>_xll.SNL.Clients.Office.Excel.Functions.SPG(A138, "IQ_DILUT_EPS_NORM", "CY2023")</f>
        <v>#PEND</v>
      </c>
      <c r="E138" t="e">
        <f t="shared" si="12"/>
        <v>#VALUE!</v>
      </c>
      <c r="F138" t="e">
        <f t="shared" si="13"/>
        <v>#VALUE!</v>
      </c>
      <c r="G138" t="s">
        <v>650</v>
      </c>
      <c r="H138" s="4" t="str" cm="1">
        <f t="array" ref="H138">_xll.SNL.Clients.Office.Excel.Functions.SPG(G138, "SP_TOTAL_REV", "CY2022")</f>
        <v>#PEND</v>
      </c>
      <c r="I138" s="4" t="str">
        <f>_xll.SNL.Clients.Office.Excel.Functions.SPG(G138,"IQ_AVG_DILUT_SHARES_OUT","CY2022")</f>
        <v>#PEND</v>
      </c>
      <c r="J138" s="5" t="str">
        <f>_xll.SNL.Clients.Office.Excel.Functions.SPG(G138, "IQ_DILUT_EPS_NORM", "CY2022")</f>
        <v>#PEND</v>
      </c>
      <c r="K138" t="e">
        <f t="shared" si="14"/>
        <v>#VALUE!</v>
      </c>
      <c r="L138" t="e">
        <f t="shared" si="15"/>
        <v>#VALUE!</v>
      </c>
      <c r="M138" t="s">
        <v>654</v>
      </c>
      <c r="N138" s="4" t="str" cm="1">
        <f t="array" ref="N138">_xll.SNL.Clients.Office.Excel.Functions.SPG(M138, "SP_TOTAL_REV", "CY2022")</f>
        <v>#PEND</v>
      </c>
      <c r="O138" s="4" t="str">
        <f>_xll.SNL.Clients.Office.Excel.Functions.SPG(M138,"IQ_AVG_DILUT_SHARES_OUT","CY2022")</f>
        <v>#PEND</v>
      </c>
      <c r="P138" s="5" t="str">
        <f>_xll.SNL.Clients.Office.Excel.Functions.SPG(M138, "IQ_DILUT_EPS_NORM", "CY2022")</f>
        <v>#PEND</v>
      </c>
      <c r="Q138" t="e">
        <f t="shared" si="16"/>
        <v>#VALUE!</v>
      </c>
      <c r="R138" t="e">
        <f t="shared" si="17"/>
        <v>#VALUE!</v>
      </c>
    </row>
    <row r="139" spans="1:18" x14ac:dyDescent="0.3">
      <c r="A139" t="s">
        <v>651</v>
      </c>
      <c r="B139" s="4" t="str" cm="1">
        <f t="array" ref="B139">_xll.SNL.Clients.Office.Excel.Functions.SPG(A139, "SP_TOTAL_REV", "CY2023")</f>
        <v>#PEND</v>
      </c>
      <c r="C139" s="4" t="str">
        <f>_xll.SNL.Clients.Office.Excel.Functions.SPG(A139,"IQ_AVG_DILUT_SHARES_OUT","CY2023")</f>
        <v>#PEND</v>
      </c>
      <c r="D139" s="5" t="str">
        <f>_xll.SNL.Clients.Office.Excel.Functions.SPG(A139, "IQ_DILUT_EPS_NORM", "CY2023")</f>
        <v>#PEND</v>
      </c>
      <c r="E139" t="e">
        <f t="shared" si="12"/>
        <v>#VALUE!</v>
      </c>
      <c r="F139" t="e">
        <f t="shared" si="13"/>
        <v>#VALUE!</v>
      </c>
      <c r="G139" t="s">
        <v>651</v>
      </c>
      <c r="H139" s="4" t="str" cm="1">
        <f t="array" ref="H139">_xll.SNL.Clients.Office.Excel.Functions.SPG(G139, "SP_TOTAL_REV", "CY2022")</f>
        <v>#PEND</v>
      </c>
      <c r="I139" s="4" t="str">
        <f>_xll.SNL.Clients.Office.Excel.Functions.SPG(G139,"IQ_AVG_DILUT_SHARES_OUT","CY2022")</f>
        <v>#PEND</v>
      </c>
      <c r="J139" s="5" t="str">
        <f>_xll.SNL.Clients.Office.Excel.Functions.SPG(G139, "IQ_DILUT_EPS_NORM", "CY2022")</f>
        <v>#PEND</v>
      </c>
      <c r="K139" t="e">
        <f t="shared" si="14"/>
        <v>#VALUE!</v>
      </c>
      <c r="L139" t="e">
        <f t="shared" si="15"/>
        <v>#VALUE!</v>
      </c>
      <c r="M139" t="s">
        <v>655</v>
      </c>
      <c r="N139" s="4" t="str" cm="1">
        <f t="array" ref="N139">_xll.SNL.Clients.Office.Excel.Functions.SPG(M139, "SP_TOTAL_REV", "CY2022")</f>
        <v>#PEND</v>
      </c>
      <c r="O139" s="4" t="str">
        <f>_xll.SNL.Clients.Office.Excel.Functions.SPG(M139,"IQ_AVG_DILUT_SHARES_OUT","CY2022")</f>
        <v>#PEND</v>
      </c>
      <c r="P139" s="5" t="str">
        <f>_xll.SNL.Clients.Office.Excel.Functions.SPG(M139, "IQ_DILUT_EPS_NORM", "CY2022")</f>
        <v>#PEND</v>
      </c>
      <c r="Q139" t="e">
        <f t="shared" si="16"/>
        <v>#VALUE!</v>
      </c>
      <c r="R139" t="e">
        <f t="shared" si="17"/>
        <v>#VALUE!</v>
      </c>
    </row>
    <row r="140" spans="1:18" x14ac:dyDescent="0.3">
      <c r="A140" t="s">
        <v>652</v>
      </c>
      <c r="B140" s="4" t="str" cm="1">
        <f t="array" ref="B140">_xll.SNL.Clients.Office.Excel.Functions.SPG(A140, "SP_TOTAL_REV", "CY2023")</f>
        <v>#PEND</v>
      </c>
      <c r="C140" s="4" t="str">
        <f>_xll.SNL.Clients.Office.Excel.Functions.SPG(A140,"IQ_AVG_DILUT_SHARES_OUT","CY2023")</f>
        <v>#PEND</v>
      </c>
      <c r="D140" s="5" t="str">
        <f>_xll.SNL.Clients.Office.Excel.Functions.SPG(A140, "IQ_DILUT_EPS_NORM", "CY2023")</f>
        <v>#PEND</v>
      </c>
      <c r="E140" t="e">
        <f t="shared" si="12"/>
        <v>#VALUE!</v>
      </c>
      <c r="F140" t="e">
        <f t="shared" si="13"/>
        <v>#VALUE!</v>
      </c>
      <c r="G140" t="s">
        <v>652</v>
      </c>
      <c r="H140" s="4" t="str" cm="1">
        <f t="array" ref="H140">_xll.SNL.Clients.Office.Excel.Functions.SPG(G140, "SP_TOTAL_REV", "CY2022")</f>
        <v>#PEND</v>
      </c>
      <c r="I140" s="4" t="str">
        <f>_xll.SNL.Clients.Office.Excel.Functions.SPG(G140,"IQ_AVG_DILUT_SHARES_OUT","CY2022")</f>
        <v>#PEND</v>
      </c>
      <c r="J140" s="5" t="str">
        <f>_xll.SNL.Clients.Office.Excel.Functions.SPG(G140, "IQ_DILUT_EPS_NORM", "CY2022")</f>
        <v>#PEND</v>
      </c>
      <c r="K140" t="e">
        <f t="shared" si="14"/>
        <v>#VALUE!</v>
      </c>
      <c r="L140" t="e">
        <f t="shared" si="15"/>
        <v>#VALUE!</v>
      </c>
      <c r="M140" t="s">
        <v>656</v>
      </c>
      <c r="N140" s="4" t="str" cm="1">
        <f t="array" ref="N140">_xll.SNL.Clients.Office.Excel.Functions.SPG(M140, "SP_TOTAL_REV", "CY2022")</f>
        <v>#PEND</v>
      </c>
      <c r="O140" s="4" t="str">
        <f>_xll.SNL.Clients.Office.Excel.Functions.SPG(M140,"IQ_AVG_DILUT_SHARES_OUT","CY2022")</f>
        <v>#PEND</v>
      </c>
      <c r="P140" s="5" t="str">
        <f>_xll.SNL.Clients.Office.Excel.Functions.SPG(M140, "IQ_DILUT_EPS_NORM", "CY2022")</f>
        <v>#PEND</v>
      </c>
      <c r="Q140" t="e">
        <f t="shared" si="16"/>
        <v>#VALUE!</v>
      </c>
      <c r="R140" t="e">
        <f t="shared" si="17"/>
        <v>#VALUE!</v>
      </c>
    </row>
    <row r="141" spans="1:18" x14ac:dyDescent="0.3">
      <c r="A141" t="s">
        <v>653</v>
      </c>
      <c r="B141" s="4" t="str" cm="1">
        <f t="array" ref="B141">_xll.SNL.Clients.Office.Excel.Functions.SPG(A141, "SP_TOTAL_REV", "CY2023")</f>
        <v>#PEND</v>
      </c>
      <c r="C141" s="4" t="str">
        <f>_xll.SNL.Clients.Office.Excel.Functions.SPG(A141,"IQ_AVG_DILUT_SHARES_OUT","CY2023")</f>
        <v>#PEND</v>
      </c>
      <c r="D141" s="5" t="str">
        <f>_xll.SNL.Clients.Office.Excel.Functions.SPG(A141, "IQ_DILUT_EPS_NORM", "CY2023")</f>
        <v>#PEND</v>
      </c>
      <c r="E141" t="e">
        <f t="shared" si="12"/>
        <v>#VALUE!</v>
      </c>
      <c r="F141" t="e">
        <f t="shared" si="13"/>
        <v>#VALUE!</v>
      </c>
      <c r="G141" t="s">
        <v>653</v>
      </c>
      <c r="H141" s="4" t="str" cm="1">
        <f t="array" ref="H141">_xll.SNL.Clients.Office.Excel.Functions.SPG(G141, "SP_TOTAL_REV", "CY2022")</f>
        <v>#PEND</v>
      </c>
      <c r="I141" s="4" t="str">
        <f>_xll.SNL.Clients.Office.Excel.Functions.SPG(G141,"IQ_AVG_DILUT_SHARES_OUT","CY2022")</f>
        <v>#PEND</v>
      </c>
      <c r="J141" s="5" t="str">
        <f>_xll.SNL.Clients.Office.Excel.Functions.SPG(G141, "IQ_DILUT_EPS_NORM", "CY2022")</f>
        <v>#PEND</v>
      </c>
      <c r="K141" t="e">
        <f t="shared" si="14"/>
        <v>#VALUE!</v>
      </c>
      <c r="L141" t="e">
        <f t="shared" si="15"/>
        <v>#VALUE!</v>
      </c>
      <c r="M141" t="s">
        <v>657</v>
      </c>
      <c r="N141" s="4" t="str" cm="1">
        <f t="array" ref="N141">_xll.SNL.Clients.Office.Excel.Functions.SPG(M141, "SP_TOTAL_REV", "CY2022")</f>
        <v>#PEND</v>
      </c>
      <c r="O141" s="4" t="str">
        <f>_xll.SNL.Clients.Office.Excel.Functions.SPG(M141,"IQ_AVG_DILUT_SHARES_OUT","CY2022")</f>
        <v>#PEND</v>
      </c>
      <c r="P141" s="5" t="str">
        <f>_xll.SNL.Clients.Office.Excel.Functions.SPG(M141, "IQ_DILUT_EPS_NORM", "CY2022")</f>
        <v>#PEND</v>
      </c>
      <c r="Q141" t="e">
        <f t="shared" si="16"/>
        <v>#VALUE!</v>
      </c>
      <c r="R141" t="e">
        <f t="shared" si="17"/>
        <v>#VALUE!</v>
      </c>
    </row>
    <row r="142" spans="1:18" x14ac:dyDescent="0.3">
      <c r="A142" t="s">
        <v>654</v>
      </c>
      <c r="B142" s="4" t="str" cm="1">
        <f t="array" ref="B142">_xll.SNL.Clients.Office.Excel.Functions.SPG(A142, "SP_TOTAL_REV", "CY2023")</f>
        <v>#PEND</v>
      </c>
      <c r="C142" s="4" t="str">
        <f>_xll.SNL.Clients.Office.Excel.Functions.SPG(A142,"IQ_AVG_DILUT_SHARES_OUT","CY2023")</f>
        <v>#PEND</v>
      </c>
      <c r="D142" s="5" t="str">
        <f>_xll.SNL.Clients.Office.Excel.Functions.SPG(A142, "IQ_DILUT_EPS_NORM", "CY2023")</f>
        <v>#PEND</v>
      </c>
      <c r="E142" t="e">
        <f t="shared" si="12"/>
        <v>#VALUE!</v>
      </c>
      <c r="F142" t="e">
        <f t="shared" si="13"/>
        <v>#VALUE!</v>
      </c>
      <c r="G142" t="s">
        <v>654</v>
      </c>
      <c r="H142" s="4" t="str" cm="1">
        <f t="array" ref="H142">_xll.SNL.Clients.Office.Excel.Functions.SPG(G142, "SP_TOTAL_REV", "CY2022")</f>
        <v>#PEND</v>
      </c>
      <c r="I142" s="4" t="str">
        <f>_xll.SNL.Clients.Office.Excel.Functions.SPG(G142,"IQ_AVG_DILUT_SHARES_OUT","CY2022")</f>
        <v>#PEND</v>
      </c>
      <c r="J142" s="5" t="str">
        <f>_xll.SNL.Clients.Office.Excel.Functions.SPG(G142, "IQ_DILUT_EPS_NORM", "CY2022")</f>
        <v>#PEND</v>
      </c>
      <c r="K142" t="e">
        <f t="shared" si="14"/>
        <v>#VALUE!</v>
      </c>
      <c r="L142" t="e">
        <f t="shared" si="15"/>
        <v>#VALUE!</v>
      </c>
      <c r="M142" t="s">
        <v>658</v>
      </c>
      <c r="N142" s="4" t="str" cm="1">
        <f t="array" ref="N142">_xll.SNL.Clients.Office.Excel.Functions.SPG(M142, "SP_TOTAL_REV", "CY2022")</f>
        <v>#PEND</v>
      </c>
      <c r="O142" s="4" t="str">
        <f>_xll.SNL.Clients.Office.Excel.Functions.SPG(M142,"IQ_AVG_DILUT_SHARES_OUT","CY2022")</f>
        <v>#PEND</v>
      </c>
      <c r="P142" s="5" t="str">
        <f>_xll.SNL.Clients.Office.Excel.Functions.SPG(M142, "IQ_DILUT_EPS_NORM", "CY2022")</f>
        <v>#PEND</v>
      </c>
      <c r="Q142" t="e">
        <f t="shared" si="16"/>
        <v>#VALUE!</v>
      </c>
      <c r="R142" t="e">
        <f t="shared" si="17"/>
        <v>#VALUE!</v>
      </c>
    </row>
    <row r="143" spans="1:18" x14ac:dyDescent="0.3">
      <c r="A143" t="s">
        <v>655</v>
      </c>
      <c r="B143" s="4" t="str" cm="1">
        <f t="array" ref="B143">_xll.SNL.Clients.Office.Excel.Functions.SPG(A143, "SP_TOTAL_REV", "CY2023")</f>
        <v>#PEND</v>
      </c>
      <c r="C143" s="4" t="str">
        <f>_xll.SNL.Clients.Office.Excel.Functions.SPG(A143,"IQ_AVG_DILUT_SHARES_OUT","CY2023")</f>
        <v>#PEND</v>
      </c>
      <c r="D143" s="5" t="str">
        <f>_xll.SNL.Clients.Office.Excel.Functions.SPG(A143, "IQ_DILUT_EPS_NORM", "CY2023")</f>
        <v>#PEND</v>
      </c>
      <c r="E143" t="e">
        <f t="shared" si="12"/>
        <v>#VALUE!</v>
      </c>
      <c r="F143" t="e">
        <f t="shared" si="13"/>
        <v>#VALUE!</v>
      </c>
      <c r="G143" t="s">
        <v>655</v>
      </c>
      <c r="H143" s="4" t="str" cm="1">
        <f t="array" ref="H143">_xll.SNL.Clients.Office.Excel.Functions.SPG(G143, "SP_TOTAL_REV", "CY2022")</f>
        <v>#PEND</v>
      </c>
      <c r="I143" s="4" t="str">
        <f>_xll.SNL.Clients.Office.Excel.Functions.SPG(G143,"IQ_AVG_DILUT_SHARES_OUT","CY2022")</f>
        <v>#PEND</v>
      </c>
      <c r="J143" s="5" t="str">
        <f>_xll.SNL.Clients.Office.Excel.Functions.SPG(G143, "IQ_DILUT_EPS_NORM", "CY2022")</f>
        <v>#PEND</v>
      </c>
      <c r="K143" t="e">
        <f t="shared" si="14"/>
        <v>#VALUE!</v>
      </c>
      <c r="L143" t="e">
        <f t="shared" si="15"/>
        <v>#VALUE!</v>
      </c>
      <c r="M143" t="s">
        <v>659</v>
      </c>
      <c r="N143" s="4" t="str" cm="1">
        <f t="array" ref="N143">_xll.SNL.Clients.Office.Excel.Functions.SPG(M143, "SP_TOTAL_REV", "CY2022")</f>
        <v>#PEND</v>
      </c>
      <c r="O143" s="4" t="str">
        <f>_xll.SNL.Clients.Office.Excel.Functions.SPG(M143,"IQ_AVG_DILUT_SHARES_OUT","CY2022")</f>
        <v>#PEND</v>
      </c>
      <c r="P143" s="5" t="str">
        <f>_xll.SNL.Clients.Office.Excel.Functions.SPG(M143, "IQ_DILUT_EPS_NORM", "CY2022")</f>
        <v>#PEND</v>
      </c>
      <c r="Q143" t="e">
        <f t="shared" si="16"/>
        <v>#VALUE!</v>
      </c>
      <c r="R143" t="e">
        <f t="shared" si="17"/>
        <v>#VALUE!</v>
      </c>
    </row>
    <row r="144" spans="1:18" x14ac:dyDescent="0.3">
      <c r="A144" t="s">
        <v>656</v>
      </c>
      <c r="B144" s="4" t="str" cm="1">
        <f t="array" ref="B144">_xll.SNL.Clients.Office.Excel.Functions.SPG(A144, "SP_TOTAL_REV", "CY2023")</f>
        <v>#PEND</v>
      </c>
      <c r="C144" s="4" t="str">
        <f>_xll.SNL.Clients.Office.Excel.Functions.SPG(A144,"IQ_AVG_DILUT_SHARES_OUT","CY2023")</f>
        <v>#PEND</v>
      </c>
      <c r="D144" s="5" t="str">
        <f>_xll.SNL.Clients.Office.Excel.Functions.SPG(A144, "IQ_DILUT_EPS_NORM", "CY2023")</f>
        <v>#PEND</v>
      </c>
      <c r="E144" t="e">
        <f t="shared" si="12"/>
        <v>#VALUE!</v>
      </c>
      <c r="F144" t="e">
        <f t="shared" si="13"/>
        <v>#VALUE!</v>
      </c>
      <c r="G144" t="s">
        <v>656</v>
      </c>
      <c r="H144" s="4" t="str" cm="1">
        <f t="array" ref="H144">_xll.SNL.Clients.Office.Excel.Functions.SPG(G144, "SP_TOTAL_REV", "CY2022")</f>
        <v>#PEND</v>
      </c>
      <c r="I144" s="4" t="str">
        <f>_xll.SNL.Clients.Office.Excel.Functions.SPG(G144,"IQ_AVG_DILUT_SHARES_OUT","CY2022")</f>
        <v>#PEND</v>
      </c>
      <c r="J144" s="5" t="str">
        <f>_xll.SNL.Clients.Office.Excel.Functions.SPG(G144, "IQ_DILUT_EPS_NORM", "CY2022")</f>
        <v>#PEND</v>
      </c>
      <c r="K144" t="e">
        <f t="shared" si="14"/>
        <v>#VALUE!</v>
      </c>
      <c r="L144" t="e">
        <f t="shared" si="15"/>
        <v>#VALUE!</v>
      </c>
      <c r="M144" t="s">
        <v>660</v>
      </c>
      <c r="N144" s="4" t="str" cm="1">
        <f t="array" ref="N144">_xll.SNL.Clients.Office.Excel.Functions.SPG(M144, "SP_TOTAL_REV", "CY2022")</f>
        <v>#PEND</v>
      </c>
      <c r="O144" s="4" t="str">
        <f>_xll.SNL.Clients.Office.Excel.Functions.SPG(M144,"IQ_AVG_DILUT_SHARES_OUT","CY2022")</f>
        <v>#PEND</v>
      </c>
      <c r="P144" s="5" t="str">
        <f>_xll.SNL.Clients.Office.Excel.Functions.SPG(M144, "IQ_DILUT_EPS_NORM", "CY2022")</f>
        <v>#PEND</v>
      </c>
      <c r="Q144" t="e">
        <f t="shared" si="16"/>
        <v>#VALUE!</v>
      </c>
      <c r="R144" t="e">
        <f t="shared" si="17"/>
        <v>#VALUE!</v>
      </c>
    </row>
    <row r="145" spans="1:18" x14ac:dyDescent="0.3">
      <c r="A145" t="s">
        <v>657</v>
      </c>
      <c r="B145" s="4" t="str" cm="1">
        <f t="array" ref="B145">_xll.SNL.Clients.Office.Excel.Functions.SPG(A145, "SP_TOTAL_REV", "CY2023")</f>
        <v>#PEND</v>
      </c>
      <c r="C145" s="4" t="str">
        <f>_xll.SNL.Clients.Office.Excel.Functions.SPG(A145,"IQ_AVG_DILUT_SHARES_OUT","CY2023")</f>
        <v>#PEND</v>
      </c>
      <c r="D145" s="5" t="str">
        <f>_xll.SNL.Clients.Office.Excel.Functions.SPG(A145, "IQ_DILUT_EPS_NORM", "CY2023")</f>
        <v>#PEND</v>
      </c>
      <c r="E145" t="e">
        <f t="shared" si="12"/>
        <v>#VALUE!</v>
      </c>
      <c r="F145" t="e">
        <f t="shared" si="13"/>
        <v>#VALUE!</v>
      </c>
      <c r="G145" t="s">
        <v>657</v>
      </c>
      <c r="H145" s="4" t="str" cm="1">
        <f t="array" ref="H145">_xll.SNL.Clients.Office.Excel.Functions.SPG(G145, "SP_TOTAL_REV", "CY2022")</f>
        <v>#PEND</v>
      </c>
      <c r="I145" s="4" t="str">
        <f>_xll.SNL.Clients.Office.Excel.Functions.SPG(G145,"IQ_AVG_DILUT_SHARES_OUT","CY2022")</f>
        <v>#PEND</v>
      </c>
      <c r="J145" s="5" t="str">
        <f>_xll.SNL.Clients.Office.Excel.Functions.SPG(G145, "IQ_DILUT_EPS_NORM", "CY2022")</f>
        <v>#PEND</v>
      </c>
      <c r="K145" t="e">
        <f t="shared" si="14"/>
        <v>#VALUE!</v>
      </c>
      <c r="L145" t="e">
        <f t="shared" si="15"/>
        <v>#VALUE!</v>
      </c>
      <c r="M145" t="s">
        <v>661</v>
      </c>
      <c r="N145" s="4" t="str" cm="1">
        <f t="array" ref="N145">_xll.SNL.Clients.Office.Excel.Functions.SPG(M145, "SP_TOTAL_REV", "CY2022")</f>
        <v>#PEND</v>
      </c>
      <c r="O145" s="4" t="str">
        <f>_xll.SNL.Clients.Office.Excel.Functions.SPG(M145,"IQ_AVG_DILUT_SHARES_OUT","CY2022")</f>
        <v>#PEND</v>
      </c>
      <c r="P145" s="5" t="str">
        <f>_xll.SNL.Clients.Office.Excel.Functions.SPG(M145, "IQ_DILUT_EPS_NORM", "CY2022")</f>
        <v>#PEND</v>
      </c>
      <c r="Q145" t="e">
        <f t="shared" si="16"/>
        <v>#VALUE!</v>
      </c>
      <c r="R145" t="e">
        <f t="shared" si="17"/>
        <v>#VALUE!</v>
      </c>
    </row>
    <row r="146" spans="1:18" x14ac:dyDescent="0.3">
      <c r="A146" t="s">
        <v>658</v>
      </c>
      <c r="B146" s="4" t="str" cm="1">
        <f t="array" ref="B146">_xll.SNL.Clients.Office.Excel.Functions.SPG(A146, "SP_TOTAL_REV", "CY2023")</f>
        <v>#PEND</v>
      </c>
      <c r="C146" s="4" t="str">
        <f>_xll.SNL.Clients.Office.Excel.Functions.SPG(A146,"IQ_AVG_DILUT_SHARES_OUT","CY2023")</f>
        <v>#PEND</v>
      </c>
      <c r="D146" s="5" t="str">
        <f>_xll.SNL.Clients.Office.Excel.Functions.SPG(A146, "IQ_DILUT_EPS_NORM", "CY2023")</f>
        <v>#PEND</v>
      </c>
      <c r="E146" t="e">
        <f t="shared" si="12"/>
        <v>#VALUE!</v>
      </c>
      <c r="F146" t="e">
        <f t="shared" si="13"/>
        <v>#VALUE!</v>
      </c>
      <c r="G146" t="s">
        <v>658</v>
      </c>
      <c r="H146" s="4" t="str" cm="1">
        <f t="array" ref="H146">_xll.SNL.Clients.Office.Excel.Functions.SPG(G146, "SP_TOTAL_REV", "CY2022")</f>
        <v>#PEND</v>
      </c>
      <c r="I146" s="4" t="str">
        <f>_xll.SNL.Clients.Office.Excel.Functions.SPG(G146,"IQ_AVG_DILUT_SHARES_OUT","CY2022")</f>
        <v>#PEND</v>
      </c>
      <c r="J146" s="5" t="str">
        <f>_xll.SNL.Clients.Office.Excel.Functions.SPG(G146, "IQ_DILUT_EPS_NORM", "CY2022")</f>
        <v>#PEND</v>
      </c>
      <c r="K146" t="e">
        <f t="shared" si="14"/>
        <v>#VALUE!</v>
      </c>
      <c r="L146" t="e">
        <f t="shared" si="15"/>
        <v>#VALUE!</v>
      </c>
      <c r="M146" t="s">
        <v>662</v>
      </c>
      <c r="N146" s="4" t="str" cm="1">
        <f t="array" ref="N146">_xll.SNL.Clients.Office.Excel.Functions.SPG(M146, "SP_TOTAL_REV", "CY2022")</f>
        <v>#PEND</v>
      </c>
      <c r="O146" s="4" t="str">
        <f>_xll.SNL.Clients.Office.Excel.Functions.SPG(M146,"IQ_AVG_DILUT_SHARES_OUT","CY2022")</f>
        <v>#PEND</v>
      </c>
      <c r="P146" s="5" t="str">
        <f>_xll.SNL.Clients.Office.Excel.Functions.SPG(M146, "IQ_DILUT_EPS_NORM", "CY2022")</f>
        <v>#PEND</v>
      </c>
      <c r="Q146" t="e">
        <f t="shared" si="16"/>
        <v>#VALUE!</v>
      </c>
      <c r="R146" t="e">
        <f t="shared" si="17"/>
        <v>#VALUE!</v>
      </c>
    </row>
    <row r="147" spans="1:18" x14ac:dyDescent="0.3">
      <c r="A147" t="s">
        <v>659</v>
      </c>
      <c r="B147" s="4" t="str" cm="1">
        <f t="array" ref="B147">_xll.SNL.Clients.Office.Excel.Functions.SPG(A147, "SP_TOTAL_REV", "CY2023")</f>
        <v>#PEND</v>
      </c>
      <c r="C147" s="4" t="str">
        <f>_xll.SNL.Clients.Office.Excel.Functions.SPG(A147,"IQ_AVG_DILUT_SHARES_OUT","CY2023")</f>
        <v>#PEND</v>
      </c>
      <c r="D147" s="5" t="str">
        <f>_xll.SNL.Clients.Office.Excel.Functions.SPG(A147, "IQ_DILUT_EPS_NORM", "CY2023")</f>
        <v>#PEND</v>
      </c>
      <c r="E147" t="e">
        <f t="shared" si="12"/>
        <v>#VALUE!</v>
      </c>
      <c r="F147" t="e">
        <f t="shared" si="13"/>
        <v>#VALUE!</v>
      </c>
      <c r="G147" t="s">
        <v>659</v>
      </c>
      <c r="H147" s="4" t="str" cm="1">
        <f t="array" ref="H147">_xll.SNL.Clients.Office.Excel.Functions.SPG(G147, "SP_TOTAL_REV", "CY2022")</f>
        <v>#PEND</v>
      </c>
      <c r="I147" s="4" t="str">
        <f>_xll.SNL.Clients.Office.Excel.Functions.SPG(G147,"IQ_AVG_DILUT_SHARES_OUT","CY2022")</f>
        <v>#PEND</v>
      </c>
      <c r="J147" s="5" t="str">
        <f>_xll.SNL.Clients.Office.Excel.Functions.SPG(G147, "IQ_DILUT_EPS_NORM", "CY2022")</f>
        <v>#PEND</v>
      </c>
      <c r="K147" t="e">
        <f t="shared" si="14"/>
        <v>#VALUE!</v>
      </c>
      <c r="L147" t="e">
        <f t="shared" si="15"/>
        <v>#VALUE!</v>
      </c>
      <c r="M147" t="s">
        <v>663</v>
      </c>
      <c r="N147" s="4" t="str" cm="1">
        <f t="array" ref="N147">_xll.SNL.Clients.Office.Excel.Functions.SPG(M147, "SP_TOTAL_REV", "CY2022")</f>
        <v>#PEND</v>
      </c>
      <c r="O147" s="4" t="str">
        <f>_xll.SNL.Clients.Office.Excel.Functions.SPG(M147,"IQ_AVG_DILUT_SHARES_OUT","CY2022")</f>
        <v>#PEND</v>
      </c>
      <c r="P147" s="5" t="str">
        <f>_xll.SNL.Clients.Office.Excel.Functions.SPG(M147, "IQ_DILUT_EPS_NORM", "CY2022")</f>
        <v>#PEND</v>
      </c>
      <c r="Q147" t="e">
        <f t="shared" si="16"/>
        <v>#VALUE!</v>
      </c>
      <c r="R147" t="e">
        <f t="shared" si="17"/>
        <v>#VALUE!</v>
      </c>
    </row>
    <row r="148" spans="1:18" x14ac:dyDescent="0.3">
      <c r="A148" t="s">
        <v>660</v>
      </c>
      <c r="B148" s="4" t="str" cm="1">
        <f t="array" ref="B148">_xll.SNL.Clients.Office.Excel.Functions.SPG(A148, "SP_TOTAL_REV", "CY2023")</f>
        <v>#PEND</v>
      </c>
      <c r="C148" s="4" t="str">
        <f>_xll.SNL.Clients.Office.Excel.Functions.SPG(A148,"IQ_AVG_DILUT_SHARES_OUT","CY2023")</f>
        <v>#PEND</v>
      </c>
      <c r="D148" s="5" t="str">
        <f>_xll.SNL.Clients.Office.Excel.Functions.SPG(A148, "IQ_DILUT_EPS_NORM", "CY2023")</f>
        <v>#PEND</v>
      </c>
      <c r="E148" t="e">
        <f t="shared" si="12"/>
        <v>#VALUE!</v>
      </c>
      <c r="F148" t="e">
        <f t="shared" si="13"/>
        <v>#VALUE!</v>
      </c>
      <c r="G148" t="s">
        <v>660</v>
      </c>
      <c r="H148" s="4" t="str" cm="1">
        <f t="array" ref="H148">_xll.SNL.Clients.Office.Excel.Functions.SPG(G148, "SP_TOTAL_REV", "CY2022")</f>
        <v>#PEND</v>
      </c>
      <c r="I148" s="4" t="str">
        <f>_xll.SNL.Clients.Office.Excel.Functions.SPG(G148,"IQ_AVG_DILUT_SHARES_OUT","CY2022")</f>
        <v>#PEND</v>
      </c>
      <c r="J148" s="5" t="str">
        <f>_xll.SNL.Clients.Office.Excel.Functions.SPG(G148, "IQ_DILUT_EPS_NORM", "CY2022")</f>
        <v>#PEND</v>
      </c>
      <c r="K148" t="e">
        <f t="shared" si="14"/>
        <v>#VALUE!</v>
      </c>
      <c r="L148" t="e">
        <f t="shared" si="15"/>
        <v>#VALUE!</v>
      </c>
      <c r="M148" t="s">
        <v>664</v>
      </c>
      <c r="N148" s="4" t="str" cm="1">
        <f t="array" ref="N148">_xll.SNL.Clients.Office.Excel.Functions.SPG(M148, "SP_TOTAL_REV", "CY2022")</f>
        <v>#PEND</v>
      </c>
      <c r="O148" s="4" t="str">
        <f>_xll.SNL.Clients.Office.Excel.Functions.SPG(M148,"IQ_AVG_DILUT_SHARES_OUT","CY2022")</f>
        <v>#PEND</v>
      </c>
      <c r="P148" s="5" t="str">
        <f>_xll.SNL.Clients.Office.Excel.Functions.SPG(M148, "IQ_DILUT_EPS_NORM", "CY2022")</f>
        <v>#PEND</v>
      </c>
      <c r="Q148" t="e">
        <f t="shared" si="16"/>
        <v>#VALUE!</v>
      </c>
      <c r="R148" t="e">
        <f t="shared" si="17"/>
        <v>#VALUE!</v>
      </c>
    </row>
    <row r="149" spans="1:18" x14ac:dyDescent="0.3">
      <c r="A149" t="s">
        <v>661</v>
      </c>
      <c r="B149" s="4" t="str" cm="1">
        <f t="array" ref="B149">_xll.SNL.Clients.Office.Excel.Functions.SPG(A149, "SP_TOTAL_REV", "CY2023")</f>
        <v>#PEND</v>
      </c>
      <c r="C149" s="4" t="str">
        <f>_xll.SNL.Clients.Office.Excel.Functions.SPG(A149,"IQ_AVG_DILUT_SHARES_OUT","CY2023")</f>
        <v>#PEND</v>
      </c>
      <c r="D149" s="5" t="str">
        <f>_xll.SNL.Clients.Office.Excel.Functions.SPG(A149, "IQ_DILUT_EPS_NORM", "CY2023")</f>
        <v>#PEND</v>
      </c>
      <c r="E149" t="e">
        <f t="shared" si="12"/>
        <v>#VALUE!</v>
      </c>
      <c r="F149" t="e">
        <f t="shared" si="13"/>
        <v>#VALUE!</v>
      </c>
      <c r="G149" t="s">
        <v>661</v>
      </c>
      <c r="H149" s="4" t="str" cm="1">
        <f t="array" ref="H149">_xll.SNL.Clients.Office.Excel.Functions.SPG(G149, "SP_TOTAL_REV", "CY2022")</f>
        <v>#PEND</v>
      </c>
      <c r="I149" s="4" t="str">
        <f>_xll.SNL.Clients.Office.Excel.Functions.SPG(G149,"IQ_AVG_DILUT_SHARES_OUT","CY2022")</f>
        <v>#PEND</v>
      </c>
      <c r="J149" s="5" t="str">
        <f>_xll.SNL.Clients.Office.Excel.Functions.SPG(G149, "IQ_DILUT_EPS_NORM", "CY2022")</f>
        <v>#PEND</v>
      </c>
      <c r="K149" t="e">
        <f t="shared" si="14"/>
        <v>#VALUE!</v>
      </c>
      <c r="L149" t="e">
        <f t="shared" si="15"/>
        <v>#VALUE!</v>
      </c>
      <c r="M149" t="s">
        <v>665</v>
      </c>
      <c r="N149" s="4" t="str" cm="1">
        <f t="array" ref="N149">_xll.SNL.Clients.Office.Excel.Functions.SPG(M149, "SP_TOTAL_REV", "CY2022")</f>
        <v>#PEND</v>
      </c>
      <c r="O149" s="4" t="str">
        <f>_xll.SNL.Clients.Office.Excel.Functions.SPG(M149,"IQ_AVG_DILUT_SHARES_OUT","CY2022")</f>
        <v>#PEND</v>
      </c>
      <c r="P149" s="5" t="str">
        <f>_xll.SNL.Clients.Office.Excel.Functions.SPG(M149, "IQ_DILUT_EPS_NORM", "CY2022")</f>
        <v>#PEND</v>
      </c>
      <c r="Q149" t="e">
        <f t="shared" si="16"/>
        <v>#VALUE!</v>
      </c>
      <c r="R149" t="e">
        <f t="shared" si="17"/>
        <v>#VALUE!</v>
      </c>
    </row>
    <row r="150" spans="1:18" x14ac:dyDescent="0.3">
      <c r="A150" t="s">
        <v>662</v>
      </c>
      <c r="B150" s="4" t="str" cm="1">
        <f t="array" ref="B150">_xll.SNL.Clients.Office.Excel.Functions.SPG(A150, "SP_TOTAL_REV", "CY2023")</f>
        <v>#PEND</v>
      </c>
      <c r="C150" s="4" t="str">
        <f>_xll.SNL.Clients.Office.Excel.Functions.SPG(A150,"IQ_AVG_DILUT_SHARES_OUT","CY2023")</f>
        <v>#PEND</v>
      </c>
      <c r="D150" s="5" t="str">
        <f>_xll.SNL.Clients.Office.Excel.Functions.SPG(A150, "IQ_DILUT_EPS_NORM", "CY2023")</f>
        <v>#PEND</v>
      </c>
      <c r="E150" t="e">
        <f t="shared" si="12"/>
        <v>#VALUE!</v>
      </c>
      <c r="F150" t="e">
        <f t="shared" si="13"/>
        <v>#VALUE!</v>
      </c>
      <c r="G150" t="s">
        <v>662</v>
      </c>
      <c r="H150" s="4" t="str" cm="1">
        <f t="array" ref="H150">_xll.SNL.Clients.Office.Excel.Functions.SPG(G150, "SP_TOTAL_REV", "CY2022")</f>
        <v>#PEND</v>
      </c>
      <c r="I150" s="4" t="str">
        <f>_xll.SNL.Clients.Office.Excel.Functions.SPG(G150,"IQ_AVG_DILUT_SHARES_OUT","CY2022")</f>
        <v>#PEND</v>
      </c>
      <c r="J150" s="5" t="str">
        <f>_xll.SNL.Clients.Office.Excel.Functions.SPG(G150, "IQ_DILUT_EPS_NORM", "CY2022")</f>
        <v>#PEND</v>
      </c>
      <c r="K150" t="e">
        <f t="shared" si="14"/>
        <v>#VALUE!</v>
      </c>
      <c r="L150" t="e">
        <f t="shared" si="15"/>
        <v>#VALUE!</v>
      </c>
      <c r="M150" t="s">
        <v>666</v>
      </c>
      <c r="N150" s="4" t="str" cm="1">
        <f t="array" ref="N150">_xll.SNL.Clients.Office.Excel.Functions.SPG(M150, "SP_TOTAL_REV", "CY2022")</f>
        <v>#PEND</v>
      </c>
      <c r="O150" s="4" t="str">
        <f>_xll.SNL.Clients.Office.Excel.Functions.SPG(M150,"IQ_AVG_DILUT_SHARES_OUT","CY2022")</f>
        <v>#PEND</v>
      </c>
      <c r="P150" s="5" t="str">
        <f>_xll.SNL.Clients.Office.Excel.Functions.SPG(M150, "IQ_DILUT_EPS_NORM", "CY2022")</f>
        <v>#PEND</v>
      </c>
      <c r="Q150" t="e">
        <f t="shared" si="16"/>
        <v>#VALUE!</v>
      </c>
      <c r="R150" t="e">
        <f t="shared" si="17"/>
        <v>#VALUE!</v>
      </c>
    </row>
    <row r="151" spans="1:18" x14ac:dyDescent="0.3">
      <c r="A151" t="s">
        <v>663</v>
      </c>
      <c r="B151" s="4" t="str" cm="1">
        <f t="array" ref="B151">_xll.SNL.Clients.Office.Excel.Functions.SPG(A151, "SP_TOTAL_REV", "CY2023")</f>
        <v>#PEND</v>
      </c>
      <c r="C151" s="4" t="str">
        <f>_xll.SNL.Clients.Office.Excel.Functions.SPG(A151,"IQ_AVG_DILUT_SHARES_OUT","CY2023")</f>
        <v>#PEND</v>
      </c>
      <c r="D151" s="5" t="str">
        <f>_xll.SNL.Clients.Office.Excel.Functions.SPG(A151, "IQ_DILUT_EPS_NORM", "CY2023")</f>
        <v>#PEND</v>
      </c>
      <c r="E151" t="e">
        <f t="shared" si="12"/>
        <v>#VALUE!</v>
      </c>
      <c r="F151" t="e">
        <f t="shared" si="13"/>
        <v>#VALUE!</v>
      </c>
      <c r="G151" t="s">
        <v>663</v>
      </c>
      <c r="H151" s="4" t="str" cm="1">
        <f t="array" ref="H151">_xll.SNL.Clients.Office.Excel.Functions.SPG(G151, "SP_TOTAL_REV", "CY2022")</f>
        <v>#PEND</v>
      </c>
      <c r="I151" s="4" t="str">
        <f>_xll.SNL.Clients.Office.Excel.Functions.SPG(G151,"IQ_AVG_DILUT_SHARES_OUT","CY2022")</f>
        <v>#PEND</v>
      </c>
      <c r="J151" s="5" t="str">
        <f>_xll.SNL.Clients.Office.Excel.Functions.SPG(G151, "IQ_DILUT_EPS_NORM", "CY2022")</f>
        <v>#PEND</v>
      </c>
      <c r="K151" t="e">
        <f t="shared" si="14"/>
        <v>#VALUE!</v>
      </c>
      <c r="L151" t="e">
        <f t="shared" si="15"/>
        <v>#VALUE!</v>
      </c>
      <c r="M151" t="s">
        <v>667</v>
      </c>
      <c r="N151" s="4" t="str" cm="1">
        <f t="array" ref="N151">_xll.SNL.Clients.Office.Excel.Functions.SPG(M151, "SP_TOTAL_REV", "CY2022")</f>
        <v>#PEND</v>
      </c>
      <c r="O151" s="4" t="str">
        <f>_xll.SNL.Clients.Office.Excel.Functions.SPG(M151,"IQ_AVG_DILUT_SHARES_OUT","CY2022")</f>
        <v>#PEND</v>
      </c>
      <c r="P151" s="5" t="str">
        <f>_xll.SNL.Clients.Office.Excel.Functions.SPG(M151, "IQ_DILUT_EPS_NORM", "CY2022")</f>
        <v>#PEND</v>
      </c>
      <c r="Q151" t="e">
        <f t="shared" si="16"/>
        <v>#VALUE!</v>
      </c>
      <c r="R151" t="e">
        <f t="shared" si="17"/>
        <v>#VALUE!</v>
      </c>
    </row>
    <row r="152" spans="1:18" x14ac:dyDescent="0.3">
      <c r="A152" t="s">
        <v>664</v>
      </c>
      <c r="B152" s="4" t="str" cm="1">
        <f t="array" ref="B152">_xll.SNL.Clients.Office.Excel.Functions.SPG(A152, "SP_TOTAL_REV", "CY2023")</f>
        <v>#PEND</v>
      </c>
      <c r="C152" s="4" t="str">
        <f>_xll.SNL.Clients.Office.Excel.Functions.SPG(A152,"IQ_AVG_DILUT_SHARES_OUT","CY2023")</f>
        <v>#PEND</v>
      </c>
      <c r="D152" s="5" t="str">
        <f>_xll.SNL.Clients.Office.Excel.Functions.SPG(A152, "IQ_DILUT_EPS_NORM", "CY2023")</f>
        <v>#PEND</v>
      </c>
      <c r="E152" t="e">
        <f t="shared" si="12"/>
        <v>#VALUE!</v>
      </c>
      <c r="F152" t="e">
        <f t="shared" si="13"/>
        <v>#VALUE!</v>
      </c>
      <c r="G152" t="s">
        <v>664</v>
      </c>
      <c r="H152" s="4" t="str" cm="1">
        <f t="array" ref="H152">_xll.SNL.Clients.Office.Excel.Functions.SPG(G152, "SP_TOTAL_REV", "CY2022")</f>
        <v>#PEND</v>
      </c>
      <c r="I152" s="4" t="str">
        <f>_xll.SNL.Clients.Office.Excel.Functions.SPG(G152,"IQ_AVG_DILUT_SHARES_OUT","CY2022")</f>
        <v>#PEND</v>
      </c>
      <c r="J152" s="5" t="str">
        <f>_xll.SNL.Clients.Office.Excel.Functions.SPG(G152, "IQ_DILUT_EPS_NORM", "CY2022")</f>
        <v>#PEND</v>
      </c>
      <c r="K152" t="e">
        <f t="shared" si="14"/>
        <v>#VALUE!</v>
      </c>
      <c r="L152" t="e">
        <f t="shared" si="15"/>
        <v>#VALUE!</v>
      </c>
      <c r="M152" t="s">
        <v>668</v>
      </c>
      <c r="N152" s="4" t="str" cm="1">
        <f t="array" ref="N152">_xll.SNL.Clients.Office.Excel.Functions.SPG(M152, "SP_TOTAL_REV", "CY2022")</f>
        <v>#PEND</v>
      </c>
      <c r="O152" s="4" t="str">
        <f>_xll.SNL.Clients.Office.Excel.Functions.SPG(M152,"IQ_AVG_DILUT_SHARES_OUT","CY2022")</f>
        <v>#PEND</v>
      </c>
      <c r="P152" s="5" t="str">
        <f>_xll.SNL.Clients.Office.Excel.Functions.SPG(M152, "IQ_DILUT_EPS_NORM", "CY2022")</f>
        <v>#PEND</v>
      </c>
      <c r="Q152" t="e">
        <f t="shared" si="16"/>
        <v>#VALUE!</v>
      </c>
      <c r="R152" t="e">
        <f t="shared" si="17"/>
        <v>#VALUE!</v>
      </c>
    </row>
    <row r="153" spans="1:18" x14ac:dyDescent="0.3">
      <c r="A153" t="s">
        <v>665</v>
      </c>
      <c r="B153" s="4" t="str" cm="1">
        <f t="array" ref="B153">_xll.SNL.Clients.Office.Excel.Functions.SPG(A153, "SP_TOTAL_REV", "CY2023")</f>
        <v>#PEND</v>
      </c>
      <c r="C153" s="4" t="str">
        <f>_xll.SNL.Clients.Office.Excel.Functions.SPG(A153,"IQ_AVG_DILUT_SHARES_OUT","CY2023")</f>
        <v>#PEND</v>
      </c>
      <c r="D153" s="5" t="str">
        <f>_xll.SNL.Clients.Office.Excel.Functions.SPG(A153, "IQ_DILUT_EPS_NORM", "CY2023")</f>
        <v>#PEND</v>
      </c>
      <c r="E153" t="e">
        <f t="shared" si="12"/>
        <v>#VALUE!</v>
      </c>
      <c r="F153" t="e">
        <f t="shared" si="13"/>
        <v>#VALUE!</v>
      </c>
      <c r="G153" t="s">
        <v>665</v>
      </c>
      <c r="H153" s="4" t="str" cm="1">
        <f t="array" ref="H153">_xll.SNL.Clients.Office.Excel.Functions.SPG(G153, "SP_TOTAL_REV", "CY2022")</f>
        <v>#PEND</v>
      </c>
      <c r="I153" s="4" t="str">
        <f>_xll.SNL.Clients.Office.Excel.Functions.SPG(G153,"IQ_AVG_DILUT_SHARES_OUT","CY2022")</f>
        <v>#PEND</v>
      </c>
      <c r="J153" s="5" t="str">
        <f>_xll.SNL.Clients.Office.Excel.Functions.SPG(G153, "IQ_DILUT_EPS_NORM", "CY2022")</f>
        <v>#PEND</v>
      </c>
      <c r="K153" t="e">
        <f t="shared" si="14"/>
        <v>#VALUE!</v>
      </c>
      <c r="L153" t="e">
        <f t="shared" si="15"/>
        <v>#VALUE!</v>
      </c>
      <c r="M153" t="s">
        <v>669</v>
      </c>
      <c r="N153" s="4" t="str" cm="1">
        <f t="array" ref="N153">_xll.SNL.Clients.Office.Excel.Functions.SPG(M153, "SP_TOTAL_REV", "CY2022")</f>
        <v>#PEND</v>
      </c>
      <c r="O153" s="4" t="str">
        <f>_xll.SNL.Clients.Office.Excel.Functions.SPG(M153,"IQ_AVG_DILUT_SHARES_OUT","CY2022")</f>
        <v>#PEND</v>
      </c>
      <c r="P153" s="5" t="str">
        <f>_xll.SNL.Clients.Office.Excel.Functions.SPG(M153, "IQ_DILUT_EPS_NORM", "CY2022")</f>
        <v>#PEND</v>
      </c>
      <c r="Q153" t="e">
        <f t="shared" si="16"/>
        <v>#VALUE!</v>
      </c>
      <c r="R153" t="e">
        <f t="shared" si="17"/>
        <v>#VALUE!</v>
      </c>
    </row>
    <row r="154" spans="1:18" x14ac:dyDescent="0.3">
      <c r="A154" t="s">
        <v>666</v>
      </c>
      <c r="B154" s="4" t="str" cm="1">
        <f t="array" ref="B154">_xll.SNL.Clients.Office.Excel.Functions.SPG(A154, "SP_TOTAL_REV", "CY2023")</f>
        <v>#PEND</v>
      </c>
      <c r="C154" s="4" t="str">
        <f>_xll.SNL.Clients.Office.Excel.Functions.SPG(A154,"IQ_AVG_DILUT_SHARES_OUT","CY2023")</f>
        <v>#PEND</v>
      </c>
      <c r="D154" s="5" t="str">
        <f>_xll.SNL.Clients.Office.Excel.Functions.SPG(A154, "IQ_DILUT_EPS_NORM", "CY2023")</f>
        <v>#PEND</v>
      </c>
      <c r="E154" t="e">
        <f t="shared" si="12"/>
        <v>#VALUE!</v>
      </c>
      <c r="F154" t="e">
        <f t="shared" si="13"/>
        <v>#VALUE!</v>
      </c>
      <c r="G154" t="s">
        <v>666</v>
      </c>
      <c r="H154" s="4" t="str" cm="1">
        <f t="array" ref="H154">_xll.SNL.Clients.Office.Excel.Functions.SPG(G154, "SP_TOTAL_REV", "CY2022")</f>
        <v>#PEND</v>
      </c>
      <c r="I154" s="4" t="str">
        <f>_xll.SNL.Clients.Office.Excel.Functions.SPG(G154,"IQ_AVG_DILUT_SHARES_OUT","CY2022")</f>
        <v>#PEND</v>
      </c>
      <c r="J154" s="5" t="str">
        <f>_xll.SNL.Clients.Office.Excel.Functions.SPG(G154, "IQ_DILUT_EPS_NORM", "CY2022")</f>
        <v>#PEND</v>
      </c>
      <c r="K154" t="e">
        <f t="shared" si="14"/>
        <v>#VALUE!</v>
      </c>
      <c r="L154" t="e">
        <f t="shared" si="15"/>
        <v>#VALUE!</v>
      </c>
      <c r="M154" t="s">
        <v>670</v>
      </c>
      <c r="N154" s="4" t="str" cm="1">
        <f t="array" ref="N154">_xll.SNL.Clients.Office.Excel.Functions.SPG(M154, "SP_TOTAL_REV", "CY2022")</f>
        <v>#PEND</v>
      </c>
      <c r="O154" s="4" t="str">
        <f>_xll.SNL.Clients.Office.Excel.Functions.SPG(M154,"IQ_AVG_DILUT_SHARES_OUT","CY2022")</f>
        <v>#PEND</v>
      </c>
      <c r="P154" s="5" t="str">
        <f>_xll.SNL.Clients.Office.Excel.Functions.SPG(M154, "IQ_DILUT_EPS_NORM", "CY2022")</f>
        <v>#PEND</v>
      </c>
      <c r="Q154" t="e">
        <f t="shared" si="16"/>
        <v>#VALUE!</v>
      </c>
      <c r="R154" t="e">
        <f t="shared" si="17"/>
        <v>#VALUE!</v>
      </c>
    </row>
    <row r="155" spans="1:18" x14ac:dyDescent="0.3">
      <c r="A155" t="s">
        <v>667</v>
      </c>
      <c r="B155" s="4" t="str" cm="1">
        <f t="array" ref="B155">_xll.SNL.Clients.Office.Excel.Functions.SPG(A155, "SP_TOTAL_REV", "CY2023")</f>
        <v>#PEND</v>
      </c>
      <c r="C155" s="4" t="str">
        <f>_xll.SNL.Clients.Office.Excel.Functions.SPG(A155,"IQ_AVG_DILUT_SHARES_OUT","CY2023")</f>
        <v>#PEND</v>
      </c>
      <c r="D155" s="5" t="str">
        <f>_xll.SNL.Clients.Office.Excel.Functions.SPG(A155, "IQ_DILUT_EPS_NORM", "CY2023")</f>
        <v>#PEND</v>
      </c>
      <c r="E155" t="e">
        <f t="shared" si="12"/>
        <v>#VALUE!</v>
      </c>
      <c r="F155" t="e">
        <f t="shared" si="13"/>
        <v>#VALUE!</v>
      </c>
      <c r="G155" t="s">
        <v>667</v>
      </c>
      <c r="H155" s="4" t="str" cm="1">
        <f t="array" ref="H155">_xll.SNL.Clients.Office.Excel.Functions.SPG(G155, "SP_TOTAL_REV", "CY2022")</f>
        <v>#PEND</v>
      </c>
      <c r="I155" s="4" t="str">
        <f>_xll.SNL.Clients.Office.Excel.Functions.SPG(G155,"IQ_AVG_DILUT_SHARES_OUT","CY2022")</f>
        <v>#PEND</v>
      </c>
      <c r="J155" s="5" t="str">
        <f>_xll.SNL.Clients.Office.Excel.Functions.SPG(G155, "IQ_DILUT_EPS_NORM", "CY2022")</f>
        <v>#PEND</v>
      </c>
      <c r="K155" t="e">
        <f t="shared" si="14"/>
        <v>#VALUE!</v>
      </c>
      <c r="L155" t="e">
        <f t="shared" si="15"/>
        <v>#VALUE!</v>
      </c>
      <c r="M155" t="s">
        <v>671</v>
      </c>
      <c r="N155" s="4" t="str" cm="1">
        <f t="array" ref="N155">_xll.SNL.Clients.Office.Excel.Functions.SPG(M155, "SP_TOTAL_REV", "CY2022")</f>
        <v>#PEND</v>
      </c>
      <c r="O155" s="4" t="str">
        <f>_xll.SNL.Clients.Office.Excel.Functions.SPG(M155,"IQ_AVG_DILUT_SHARES_OUT","CY2022")</f>
        <v>#PEND</v>
      </c>
      <c r="P155" s="5" t="str">
        <f>_xll.SNL.Clients.Office.Excel.Functions.SPG(M155, "IQ_DILUT_EPS_NORM", "CY2022")</f>
        <v>#PEND</v>
      </c>
      <c r="Q155" t="e">
        <f t="shared" si="16"/>
        <v>#VALUE!</v>
      </c>
      <c r="R155" t="e">
        <f t="shared" si="17"/>
        <v>#VALUE!</v>
      </c>
    </row>
    <row r="156" spans="1:18" x14ac:dyDescent="0.3">
      <c r="A156" t="s">
        <v>668</v>
      </c>
      <c r="B156" s="4" t="str" cm="1">
        <f t="array" ref="B156">_xll.SNL.Clients.Office.Excel.Functions.SPG(A156, "SP_TOTAL_REV", "CY2023")</f>
        <v>#PEND</v>
      </c>
      <c r="C156" s="4" t="str">
        <f>_xll.SNL.Clients.Office.Excel.Functions.SPG(A156,"IQ_AVG_DILUT_SHARES_OUT","CY2023")</f>
        <v>#PEND</v>
      </c>
      <c r="D156" s="5" t="str">
        <f>_xll.SNL.Clients.Office.Excel.Functions.SPG(A156, "IQ_DILUT_EPS_NORM", "CY2023")</f>
        <v>#PEND</v>
      </c>
      <c r="E156" t="e">
        <f t="shared" si="12"/>
        <v>#VALUE!</v>
      </c>
      <c r="F156" t="e">
        <f t="shared" si="13"/>
        <v>#VALUE!</v>
      </c>
      <c r="G156" t="s">
        <v>668</v>
      </c>
      <c r="H156" s="4" t="str" cm="1">
        <f t="array" ref="H156">_xll.SNL.Clients.Office.Excel.Functions.SPG(G156, "SP_TOTAL_REV", "CY2022")</f>
        <v>#PEND</v>
      </c>
      <c r="I156" s="4" t="str">
        <f>_xll.SNL.Clients.Office.Excel.Functions.SPG(G156,"IQ_AVG_DILUT_SHARES_OUT","CY2022")</f>
        <v>#PEND</v>
      </c>
      <c r="J156" s="5" t="str">
        <f>_xll.SNL.Clients.Office.Excel.Functions.SPG(G156, "IQ_DILUT_EPS_NORM", "CY2022")</f>
        <v>#PEND</v>
      </c>
      <c r="K156" t="e">
        <f t="shared" si="14"/>
        <v>#VALUE!</v>
      </c>
      <c r="L156" t="e">
        <f t="shared" si="15"/>
        <v>#VALUE!</v>
      </c>
      <c r="M156" t="s">
        <v>672</v>
      </c>
      <c r="N156" s="4" t="str" cm="1">
        <f t="array" ref="N156">_xll.SNL.Clients.Office.Excel.Functions.SPG(M156, "SP_TOTAL_REV", "CY2022")</f>
        <v>#PEND</v>
      </c>
      <c r="O156" s="4" t="str">
        <f>_xll.SNL.Clients.Office.Excel.Functions.SPG(M156,"IQ_AVG_DILUT_SHARES_OUT","CY2022")</f>
        <v>#PEND</v>
      </c>
      <c r="P156" s="5" t="str">
        <f>_xll.SNL.Clients.Office.Excel.Functions.SPG(M156, "IQ_DILUT_EPS_NORM", "CY2022")</f>
        <v>#PEND</v>
      </c>
      <c r="Q156" t="e">
        <f t="shared" si="16"/>
        <v>#VALUE!</v>
      </c>
      <c r="R156" t="e">
        <f t="shared" si="17"/>
        <v>#VALUE!</v>
      </c>
    </row>
    <row r="157" spans="1:18" x14ac:dyDescent="0.3">
      <c r="A157" t="s">
        <v>669</v>
      </c>
      <c r="B157" s="4" t="str" cm="1">
        <f t="array" ref="B157">_xll.SNL.Clients.Office.Excel.Functions.SPG(A157, "SP_TOTAL_REV", "CY2023")</f>
        <v>#PEND</v>
      </c>
      <c r="C157" s="4" t="str">
        <f>_xll.SNL.Clients.Office.Excel.Functions.SPG(A157,"IQ_AVG_DILUT_SHARES_OUT","CY2023")</f>
        <v>#PEND</v>
      </c>
      <c r="D157" s="5" t="str">
        <f>_xll.SNL.Clients.Office.Excel.Functions.SPG(A157, "IQ_DILUT_EPS_NORM", "CY2023")</f>
        <v>#PEND</v>
      </c>
      <c r="E157" t="e">
        <f t="shared" si="12"/>
        <v>#VALUE!</v>
      </c>
      <c r="F157" t="e">
        <f t="shared" si="13"/>
        <v>#VALUE!</v>
      </c>
      <c r="G157" t="s">
        <v>669</v>
      </c>
      <c r="H157" s="4" t="str" cm="1">
        <f t="array" ref="H157">_xll.SNL.Clients.Office.Excel.Functions.SPG(G157, "SP_TOTAL_REV", "CY2022")</f>
        <v>#PEND</v>
      </c>
      <c r="I157" s="4" t="str">
        <f>_xll.SNL.Clients.Office.Excel.Functions.SPG(G157,"IQ_AVG_DILUT_SHARES_OUT","CY2022")</f>
        <v>#PEND</v>
      </c>
      <c r="J157" s="5" t="str">
        <f>_xll.SNL.Clients.Office.Excel.Functions.SPG(G157, "IQ_DILUT_EPS_NORM", "CY2022")</f>
        <v>#PEND</v>
      </c>
      <c r="K157" t="e">
        <f t="shared" si="14"/>
        <v>#VALUE!</v>
      </c>
      <c r="L157" t="e">
        <f t="shared" si="15"/>
        <v>#VALUE!</v>
      </c>
      <c r="M157" t="s">
        <v>673</v>
      </c>
      <c r="N157" s="4" t="str" cm="1">
        <f t="array" ref="N157">_xll.SNL.Clients.Office.Excel.Functions.SPG(M157, "SP_TOTAL_REV", "CY2022")</f>
        <v>#PEND</v>
      </c>
      <c r="O157" s="4" t="str">
        <f>_xll.SNL.Clients.Office.Excel.Functions.SPG(M157,"IQ_AVG_DILUT_SHARES_OUT","CY2022")</f>
        <v>#PEND</v>
      </c>
      <c r="P157" s="5" t="str">
        <f>_xll.SNL.Clients.Office.Excel.Functions.SPG(M157, "IQ_DILUT_EPS_NORM", "CY2022")</f>
        <v>#PEND</v>
      </c>
      <c r="Q157" t="e">
        <f t="shared" si="16"/>
        <v>#VALUE!</v>
      </c>
      <c r="R157" t="e">
        <f t="shared" si="17"/>
        <v>#VALUE!</v>
      </c>
    </row>
    <row r="158" spans="1:18" x14ac:dyDescent="0.3">
      <c r="A158" t="s">
        <v>670</v>
      </c>
      <c r="B158" s="4" t="str" cm="1">
        <f t="array" ref="B158">_xll.SNL.Clients.Office.Excel.Functions.SPG(A158, "SP_TOTAL_REV", "CY2023")</f>
        <v>#PEND</v>
      </c>
      <c r="C158" s="4" t="str">
        <f>_xll.SNL.Clients.Office.Excel.Functions.SPG(A158,"IQ_AVG_DILUT_SHARES_OUT","CY2023")</f>
        <v>#PEND</v>
      </c>
      <c r="D158" s="5" t="str">
        <f>_xll.SNL.Clients.Office.Excel.Functions.SPG(A158, "IQ_DILUT_EPS_NORM", "CY2023")</f>
        <v>#PEND</v>
      </c>
      <c r="E158" t="e">
        <f t="shared" si="12"/>
        <v>#VALUE!</v>
      </c>
      <c r="F158" t="e">
        <f t="shared" si="13"/>
        <v>#VALUE!</v>
      </c>
      <c r="G158" t="s">
        <v>670</v>
      </c>
      <c r="H158" s="4" t="str" cm="1">
        <f t="array" ref="H158">_xll.SNL.Clients.Office.Excel.Functions.SPG(G158, "SP_TOTAL_REV", "CY2022")</f>
        <v>#PEND</v>
      </c>
      <c r="I158" s="4" t="str">
        <f>_xll.SNL.Clients.Office.Excel.Functions.SPG(G158,"IQ_AVG_DILUT_SHARES_OUT","CY2022")</f>
        <v>#PEND</v>
      </c>
      <c r="J158" s="5" t="str">
        <f>_xll.SNL.Clients.Office.Excel.Functions.SPG(G158, "IQ_DILUT_EPS_NORM", "CY2022")</f>
        <v>#PEND</v>
      </c>
      <c r="K158" t="e">
        <f t="shared" si="14"/>
        <v>#VALUE!</v>
      </c>
      <c r="L158" t="e">
        <f t="shared" si="15"/>
        <v>#VALUE!</v>
      </c>
      <c r="M158" t="s">
        <v>674</v>
      </c>
      <c r="N158" s="4" t="str" cm="1">
        <f t="array" ref="N158">_xll.SNL.Clients.Office.Excel.Functions.SPG(M158, "SP_TOTAL_REV", "CY2022")</f>
        <v>#PEND</v>
      </c>
      <c r="O158" s="4" t="str">
        <f>_xll.SNL.Clients.Office.Excel.Functions.SPG(M158,"IQ_AVG_DILUT_SHARES_OUT","CY2022")</f>
        <v>#PEND</v>
      </c>
      <c r="P158" s="5" t="str">
        <f>_xll.SNL.Clients.Office.Excel.Functions.SPG(M158, "IQ_DILUT_EPS_NORM", "CY2022")</f>
        <v>#PEND</v>
      </c>
      <c r="Q158" t="e">
        <f t="shared" si="16"/>
        <v>#VALUE!</v>
      </c>
      <c r="R158" t="e">
        <f t="shared" si="17"/>
        <v>#VALUE!</v>
      </c>
    </row>
    <row r="159" spans="1:18" x14ac:dyDescent="0.3">
      <c r="A159" t="s">
        <v>671</v>
      </c>
      <c r="B159" s="4" t="str" cm="1">
        <f t="array" ref="B159">_xll.SNL.Clients.Office.Excel.Functions.SPG(A159, "SP_TOTAL_REV", "CY2023")</f>
        <v>#PEND</v>
      </c>
      <c r="C159" s="4" t="str">
        <f>_xll.SNL.Clients.Office.Excel.Functions.SPG(A159,"IQ_AVG_DILUT_SHARES_OUT","CY2023")</f>
        <v>#PEND</v>
      </c>
      <c r="D159" s="5" t="str">
        <f>_xll.SNL.Clients.Office.Excel.Functions.SPG(A159, "IQ_DILUT_EPS_NORM", "CY2023")</f>
        <v>#PEND</v>
      </c>
      <c r="E159" t="e">
        <f t="shared" si="12"/>
        <v>#VALUE!</v>
      </c>
      <c r="F159" t="e">
        <f t="shared" si="13"/>
        <v>#VALUE!</v>
      </c>
      <c r="G159" t="s">
        <v>671</v>
      </c>
      <c r="H159" s="4" t="str" cm="1">
        <f t="array" ref="H159">_xll.SNL.Clients.Office.Excel.Functions.SPG(G159, "SP_TOTAL_REV", "CY2022")</f>
        <v>#PEND</v>
      </c>
      <c r="I159" s="4" t="str">
        <f>_xll.SNL.Clients.Office.Excel.Functions.SPG(G159,"IQ_AVG_DILUT_SHARES_OUT","CY2022")</f>
        <v>#PEND</v>
      </c>
      <c r="J159" s="5" t="str">
        <f>_xll.SNL.Clients.Office.Excel.Functions.SPG(G159, "IQ_DILUT_EPS_NORM", "CY2022")</f>
        <v>#PEND</v>
      </c>
      <c r="K159" t="e">
        <f t="shared" si="14"/>
        <v>#VALUE!</v>
      </c>
      <c r="L159" t="e">
        <f t="shared" si="15"/>
        <v>#VALUE!</v>
      </c>
      <c r="M159" t="s">
        <v>675</v>
      </c>
      <c r="N159" s="4" t="str" cm="1">
        <f t="array" ref="N159">_xll.SNL.Clients.Office.Excel.Functions.SPG(M159, "SP_TOTAL_REV", "CY2022")</f>
        <v>#PEND</v>
      </c>
      <c r="O159" s="4" t="str">
        <f>_xll.SNL.Clients.Office.Excel.Functions.SPG(M159,"IQ_AVG_DILUT_SHARES_OUT","CY2022")</f>
        <v>#PEND</v>
      </c>
      <c r="P159" s="5" t="str">
        <f>_xll.SNL.Clients.Office.Excel.Functions.SPG(M159, "IQ_DILUT_EPS_NORM", "CY2022")</f>
        <v>#PEND</v>
      </c>
      <c r="Q159" t="e">
        <f t="shared" si="16"/>
        <v>#VALUE!</v>
      </c>
      <c r="R159" t="e">
        <f t="shared" si="17"/>
        <v>#VALUE!</v>
      </c>
    </row>
    <row r="160" spans="1:18" x14ac:dyDescent="0.3">
      <c r="A160" t="s">
        <v>672</v>
      </c>
      <c r="B160" s="4" t="str" cm="1">
        <f t="array" ref="B160">_xll.SNL.Clients.Office.Excel.Functions.SPG(A160, "SP_TOTAL_REV", "CY2023")</f>
        <v>#PEND</v>
      </c>
      <c r="C160" s="4" t="str">
        <f>_xll.SNL.Clients.Office.Excel.Functions.SPG(A160,"IQ_AVG_DILUT_SHARES_OUT","CY2023")</f>
        <v>#PEND</v>
      </c>
      <c r="D160" s="5" t="str">
        <f>_xll.SNL.Clients.Office.Excel.Functions.SPG(A160, "IQ_DILUT_EPS_NORM", "CY2023")</f>
        <v>#PEND</v>
      </c>
      <c r="E160" t="e">
        <f t="shared" si="12"/>
        <v>#VALUE!</v>
      </c>
      <c r="F160" t="e">
        <f t="shared" si="13"/>
        <v>#VALUE!</v>
      </c>
      <c r="G160" t="s">
        <v>672</v>
      </c>
      <c r="H160" s="4" t="str" cm="1">
        <f t="array" ref="H160">_xll.SNL.Clients.Office.Excel.Functions.SPG(G160, "SP_TOTAL_REV", "CY2022")</f>
        <v>#PEND</v>
      </c>
      <c r="I160" s="4" t="str">
        <f>_xll.SNL.Clients.Office.Excel.Functions.SPG(G160,"IQ_AVG_DILUT_SHARES_OUT","CY2022")</f>
        <v>#PEND</v>
      </c>
      <c r="J160" s="5" t="str">
        <f>_xll.SNL.Clients.Office.Excel.Functions.SPG(G160, "IQ_DILUT_EPS_NORM", "CY2022")</f>
        <v>#PEND</v>
      </c>
      <c r="K160" t="e">
        <f t="shared" si="14"/>
        <v>#VALUE!</v>
      </c>
      <c r="L160" t="e">
        <f t="shared" si="15"/>
        <v>#VALUE!</v>
      </c>
      <c r="M160" t="s">
        <v>676</v>
      </c>
      <c r="N160" s="4" t="str" cm="1">
        <f t="array" ref="N160">_xll.SNL.Clients.Office.Excel.Functions.SPG(M160, "SP_TOTAL_REV", "CY2022")</f>
        <v>#PEND</v>
      </c>
      <c r="O160" s="4" t="str">
        <f>_xll.SNL.Clients.Office.Excel.Functions.SPG(M160,"IQ_AVG_DILUT_SHARES_OUT","CY2022")</f>
        <v>#PEND</v>
      </c>
      <c r="P160" s="5" t="str">
        <f>_xll.SNL.Clients.Office.Excel.Functions.SPG(M160, "IQ_DILUT_EPS_NORM", "CY2022")</f>
        <v>#PEND</v>
      </c>
      <c r="Q160" t="e">
        <f t="shared" si="16"/>
        <v>#VALUE!</v>
      </c>
      <c r="R160" t="e">
        <f t="shared" si="17"/>
        <v>#VALUE!</v>
      </c>
    </row>
    <row r="161" spans="1:18" x14ac:dyDescent="0.3">
      <c r="A161" t="s">
        <v>673</v>
      </c>
      <c r="B161" s="4" t="str" cm="1">
        <f t="array" ref="B161">_xll.SNL.Clients.Office.Excel.Functions.SPG(A161, "SP_TOTAL_REV", "CY2023")</f>
        <v>#PEND</v>
      </c>
      <c r="C161" s="4" t="str">
        <f>_xll.SNL.Clients.Office.Excel.Functions.SPG(A161,"IQ_AVG_DILUT_SHARES_OUT","CY2023")</f>
        <v>#PEND</v>
      </c>
      <c r="D161" s="5" t="str">
        <f>_xll.SNL.Clients.Office.Excel.Functions.SPG(A161, "IQ_DILUT_EPS_NORM", "CY2023")</f>
        <v>#PEND</v>
      </c>
      <c r="E161" t="e">
        <f t="shared" si="12"/>
        <v>#VALUE!</v>
      </c>
      <c r="F161" t="e">
        <f t="shared" si="13"/>
        <v>#VALUE!</v>
      </c>
      <c r="G161" t="s">
        <v>673</v>
      </c>
      <c r="H161" s="4" t="str" cm="1">
        <f t="array" ref="H161">_xll.SNL.Clients.Office.Excel.Functions.SPG(G161, "SP_TOTAL_REV", "CY2022")</f>
        <v>#PEND</v>
      </c>
      <c r="I161" s="4" t="str">
        <f>_xll.SNL.Clients.Office.Excel.Functions.SPG(G161,"IQ_AVG_DILUT_SHARES_OUT","CY2022")</f>
        <v>#PEND</v>
      </c>
      <c r="J161" s="5" t="str">
        <f>_xll.SNL.Clients.Office.Excel.Functions.SPG(G161, "IQ_DILUT_EPS_NORM", "CY2022")</f>
        <v>#PEND</v>
      </c>
      <c r="K161" t="e">
        <f t="shared" si="14"/>
        <v>#VALUE!</v>
      </c>
      <c r="L161" t="e">
        <f t="shared" si="15"/>
        <v>#VALUE!</v>
      </c>
      <c r="M161" t="s">
        <v>677</v>
      </c>
      <c r="N161" s="4" t="str" cm="1">
        <f t="array" ref="N161">_xll.SNL.Clients.Office.Excel.Functions.SPG(M161, "SP_TOTAL_REV", "CY2022")</f>
        <v>#PEND</v>
      </c>
      <c r="O161" s="4" t="str">
        <f>_xll.SNL.Clients.Office.Excel.Functions.SPG(M161,"IQ_AVG_DILUT_SHARES_OUT","CY2022")</f>
        <v>#PEND</v>
      </c>
      <c r="P161" s="5" t="str">
        <f>_xll.SNL.Clients.Office.Excel.Functions.SPG(M161, "IQ_DILUT_EPS_NORM", "CY2022")</f>
        <v>#PEND</v>
      </c>
      <c r="Q161" t="e">
        <f t="shared" si="16"/>
        <v>#VALUE!</v>
      </c>
      <c r="R161" t="e">
        <f t="shared" si="17"/>
        <v>#VALUE!</v>
      </c>
    </row>
    <row r="162" spans="1:18" x14ac:dyDescent="0.3">
      <c r="A162" t="s">
        <v>674</v>
      </c>
      <c r="B162" s="4" t="str" cm="1">
        <f t="array" ref="B162">_xll.SNL.Clients.Office.Excel.Functions.SPG(A162, "SP_TOTAL_REV", "CY2023")</f>
        <v>#PEND</v>
      </c>
      <c r="C162" s="4" t="str">
        <f>_xll.SNL.Clients.Office.Excel.Functions.SPG(A162,"IQ_AVG_DILUT_SHARES_OUT","CY2023")</f>
        <v>#PEND</v>
      </c>
      <c r="D162" s="5" t="str">
        <f>_xll.SNL.Clients.Office.Excel.Functions.SPG(A162, "IQ_DILUT_EPS_NORM", "CY2023")</f>
        <v>#PEND</v>
      </c>
      <c r="E162" t="e">
        <f t="shared" si="12"/>
        <v>#VALUE!</v>
      </c>
      <c r="F162" t="e">
        <f t="shared" si="13"/>
        <v>#VALUE!</v>
      </c>
      <c r="G162" t="s">
        <v>674</v>
      </c>
      <c r="H162" s="4" t="str" cm="1">
        <f t="array" ref="H162">_xll.SNL.Clients.Office.Excel.Functions.SPG(G162, "SP_TOTAL_REV", "CY2022")</f>
        <v>#PEND</v>
      </c>
      <c r="I162" s="4" t="str">
        <f>_xll.SNL.Clients.Office.Excel.Functions.SPG(G162,"IQ_AVG_DILUT_SHARES_OUT","CY2022")</f>
        <v>#PEND</v>
      </c>
      <c r="J162" s="5" t="str">
        <f>_xll.SNL.Clients.Office.Excel.Functions.SPG(G162, "IQ_DILUT_EPS_NORM", "CY2022")</f>
        <v>#PEND</v>
      </c>
      <c r="K162" t="e">
        <f t="shared" si="14"/>
        <v>#VALUE!</v>
      </c>
      <c r="L162" t="e">
        <f t="shared" si="15"/>
        <v>#VALUE!</v>
      </c>
      <c r="M162" t="s">
        <v>678</v>
      </c>
      <c r="N162" s="4" t="str" cm="1">
        <f t="array" ref="N162">_xll.SNL.Clients.Office.Excel.Functions.SPG(M162, "SP_TOTAL_REV", "CY2022")</f>
        <v>#PEND</v>
      </c>
      <c r="O162" s="4" t="str">
        <f>_xll.SNL.Clients.Office.Excel.Functions.SPG(M162,"IQ_AVG_DILUT_SHARES_OUT","CY2022")</f>
        <v>#PEND</v>
      </c>
      <c r="P162" s="5" t="str">
        <f>_xll.SNL.Clients.Office.Excel.Functions.SPG(M162, "IQ_DILUT_EPS_NORM", "CY2022")</f>
        <v>#PEND</v>
      </c>
      <c r="Q162" t="e">
        <f t="shared" si="16"/>
        <v>#VALUE!</v>
      </c>
      <c r="R162" t="e">
        <f t="shared" si="17"/>
        <v>#VALUE!</v>
      </c>
    </row>
    <row r="163" spans="1:18" x14ac:dyDescent="0.3">
      <c r="A163" t="s">
        <v>675</v>
      </c>
      <c r="B163" s="4" t="str" cm="1">
        <f t="array" ref="B163">_xll.SNL.Clients.Office.Excel.Functions.SPG(A163, "SP_TOTAL_REV", "CY2023")</f>
        <v>#PEND</v>
      </c>
      <c r="C163" s="4" t="str">
        <f>_xll.SNL.Clients.Office.Excel.Functions.SPG(A163,"IQ_AVG_DILUT_SHARES_OUT","CY2023")</f>
        <v>#PEND</v>
      </c>
      <c r="D163" s="5" t="str">
        <f>_xll.SNL.Clients.Office.Excel.Functions.SPG(A163, "IQ_DILUT_EPS_NORM", "CY2023")</f>
        <v>#PEND</v>
      </c>
      <c r="E163" t="e">
        <f t="shared" si="12"/>
        <v>#VALUE!</v>
      </c>
      <c r="F163" t="e">
        <f t="shared" si="13"/>
        <v>#VALUE!</v>
      </c>
      <c r="G163" t="s">
        <v>675</v>
      </c>
      <c r="H163" s="4" t="str" cm="1">
        <f t="array" ref="H163">_xll.SNL.Clients.Office.Excel.Functions.SPG(G163, "SP_TOTAL_REV", "CY2022")</f>
        <v>#PEND</v>
      </c>
      <c r="I163" s="4" t="str">
        <f>_xll.SNL.Clients.Office.Excel.Functions.SPG(G163,"IQ_AVG_DILUT_SHARES_OUT","CY2022")</f>
        <v>#PEND</v>
      </c>
      <c r="J163" s="5" t="str">
        <f>_xll.SNL.Clients.Office.Excel.Functions.SPG(G163, "IQ_DILUT_EPS_NORM", "CY2022")</f>
        <v>#PEND</v>
      </c>
      <c r="K163" t="e">
        <f t="shared" si="14"/>
        <v>#VALUE!</v>
      </c>
      <c r="L163" t="e">
        <f t="shared" si="15"/>
        <v>#VALUE!</v>
      </c>
      <c r="M163" t="s">
        <v>679</v>
      </c>
      <c r="N163" s="4" t="str" cm="1">
        <f t="array" ref="N163">_xll.SNL.Clients.Office.Excel.Functions.SPG(M163, "SP_TOTAL_REV", "CY2022")</f>
        <v>#PEND</v>
      </c>
      <c r="O163" s="4" t="str">
        <f>_xll.SNL.Clients.Office.Excel.Functions.SPG(M163,"IQ_AVG_DILUT_SHARES_OUT","CY2022")</f>
        <v>#PEND</v>
      </c>
      <c r="P163" s="5" t="str">
        <f>_xll.SNL.Clients.Office.Excel.Functions.SPG(M163, "IQ_DILUT_EPS_NORM", "CY2022")</f>
        <v>#PEND</v>
      </c>
      <c r="Q163" t="e">
        <f t="shared" si="16"/>
        <v>#VALUE!</v>
      </c>
      <c r="R163" t="e">
        <f t="shared" si="17"/>
        <v>#VALUE!</v>
      </c>
    </row>
    <row r="164" spans="1:18" x14ac:dyDescent="0.3">
      <c r="A164" t="s">
        <v>676</v>
      </c>
      <c r="B164" s="4" t="str" cm="1">
        <f t="array" ref="B164">_xll.SNL.Clients.Office.Excel.Functions.SPG(A164, "SP_TOTAL_REV", "CY2023")</f>
        <v>#PEND</v>
      </c>
      <c r="C164" s="4" t="str">
        <f>_xll.SNL.Clients.Office.Excel.Functions.SPG(A164,"IQ_AVG_DILUT_SHARES_OUT","CY2023")</f>
        <v>#PEND</v>
      </c>
      <c r="D164" s="5" t="str">
        <f>_xll.SNL.Clients.Office.Excel.Functions.SPG(A164, "IQ_DILUT_EPS_NORM", "CY2023")</f>
        <v>#PEND</v>
      </c>
      <c r="E164" t="e">
        <f t="shared" si="12"/>
        <v>#VALUE!</v>
      </c>
      <c r="F164" t="e">
        <f t="shared" si="13"/>
        <v>#VALUE!</v>
      </c>
      <c r="G164" t="s">
        <v>676</v>
      </c>
      <c r="H164" s="4" t="str" cm="1">
        <f t="array" ref="H164">_xll.SNL.Clients.Office.Excel.Functions.SPG(G164, "SP_TOTAL_REV", "CY2022")</f>
        <v>#PEND</v>
      </c>
      <c r="I164" s="4" t="str">
        <f>_xll.SNL.Clients.Office.Excel.Functions.SPG(G164,"IQ_AVG_DILUT_SHARES_OUT","CY2022")</f>
        <v>#PEND</v>
      </c>
      <c r="J164" s="5" t="str">
        <f>_xll.SNL.Clients.Office.Excel.Functions.SPG(G164, "IQ_DILUT_EPS_NORM", "CY2022")</f>
        <v>#PEND</v>
      </c>
      <c r="K164" t="e">
        <f t="shared" si="14"/>
        <v>#VALUE!</v>
      </c>
      <c r="L164" t="e">
        <f t="shared" si="15"/>
        <v>#VALUE!</v>
      </c>
      <c r="M164" t="s">
        <v>680</v>
      </c>
      <c r="N164" s="4" t="str" cm="1">
        <f t="array" ref="N164">_xll.SNL.Clients.Office.Excel.Functions.SPG(M164, "SP_TOTAL_REV", "CY2022")</f>
        <v>#PEND</v>
      </c>
      <c r="O164" s="4" t="str">
        <f>_xll.SNL.Clients.Office.Excel.Functions.SPG(M164,"IQ_AVG_DILUT_SHARES_OUT","CY2022")</f>
        <v>#PEND</v>
      </c>
      <c r="P164" s="5" t="str">
        <f>_xll.SNL.Clients.Office.Excel.Functions.SPG(M164, "IQ_DILUT_EPS_NORM", "CY2022")</f>
        <v>#PEND</v>
      </c>
      <c r="Q164" t="e">
        <f t="shared" si="16"/>
        <v>#VALUE!</v>
      </c>
      <c r="R164" t="e">
        <f t="shared" si="17"/>
        <v>#VALUE!</v>
      </c>
    </row>
    <row r="165" spans="1:18" x14ac:dyDescent="0.3">
      <c r="A165" t="s">
        <v>677</v>
      </c>
      <c r="B165" s="4" t="str" cm="1">
        <f t="array" ref="B165">_xll.SNL.Clients.Office.Excel.Functions.SPG(A165, "SP_TOTAL_REV", "CY2023")</f>
        <v>#PEND</v>
      </c>
      <c r="C165" s="4" t="str">
        <f>_xll.SNL.Clients.Office.Excel.Functions.SPG(A165,"IQ_AVG_DILUT_SHARES_OUT","CY2023")</f>
        <v>#PEND</v>
      </c>
      <c r="D165" s="5" t="str">
        <f>_xll.SNL.Clients.Office.Excel.Functions.SPG(A165, "IQ_DILUT_EPS_NORM", "CY2023")</f>
        <v>#PEND</v>
      </c>
      <c r="E165" t="e">
        <f t="shared" si="12"/>
        <v>#VALUE!</v>
      </c>
      <c r="F165" t="e">
        <f t="shared" si="13"/>
        <v>#VALUE!</v>
      </c>
      <c r="G165" t="s">
        <v>677</v>
      </c>
      <c r="H165" s="4" t="str" cm="1">
        <f t="array" ref="H165">_xll.SNL.Clients.Office.Excel.Functions.SPG(G165, "SP_TOTAL_REV", "CY2022")</f>
        <v>#PEND</v>
      </c>
      <c r="I165" s="4" t="str">
        <f>_xll.SNL.Clients.Office.Excel.Functions.SPG(G165,"IQ_AVG_DILUT_SHARES_OUT","CY2022")</f>
        <v>#PEND</v>
      </c>
      <c r="J165" s="5" t="str">
        <f>_xll.SNL.Clients.Office.Excel.Functions.SPG(G165, "IQ_DILUT_EPS_NORM", "CY2022")</f>
        <v>#PEND</v>
      </c>
      <c r="K165" t="e">
        <f t="shared" si="14"/>
        <v>#VALUE!</v>
      </c>
      <c r="L165" t="e">
        <f t="shared" si="15"/>
        <v>#VALUE!</v>
      </c>
      <c r="M165" t="s">
        <v>681</v>
      </c>
      <c r="N165" s="4" t="str" cm="1">
        <f t="array" ref="N165">_xll.SNL.Clients.Office.Excel.Functions.SPG(M165, "SP_TOTAL_REV", "CY2022")</f>
        <v>#PEND</v>
      </c>
      <c r="O165" s="4" t="str">
        <f>_xll.SNL.Clients.Office.Excel.Functions.SPG(M165,"IQ_AVG_DILUT_SHARES_OUT","CY2022")</f>
        <v>#PEND</v>
      </c>
      <c r="P165" s="5" t="str">
        <f>_xll.SNL.Clients.Office.Excel.Functions.SPG(M165, "IQ_DILUT_EPS_NORM", "CY2022")</f>
        <v>#PEND</v>
      </c>
      <c r="Q165" t="e">
        <f t="shared" si="16"/>
        <v>#VALUE!</v>
      </c>
      <c r="R165" t="e">
        <f t="shared" si="17"/>
        <v>#VALUE!</v>
      </c>
    </row>
    <row r="166" spans="1:18" x14ac:dyDescent="0.3">
      <c r="A166" t="s">
        <v>678</v>
      </c>
      <c r="B166" s="4" t="str" cm="1">
        <f t="array" ref="B166">_xll.SNL.Clients.Office.Excel.Functions.SPG(A166, "SP_TOTAL_REV", "CY2023")</f>
        <v>#PEND</v>
      </c>
      <c r="C166" s="4" t="str">
        <f>_xll.SNL.Clients.Office.Excel.Functions.SPG(A166,"IQ_AVG_DILUT_SHARES_OUT","CY2023")</f>
        <v>#PEND</v>
      </c>
      <c r="D166" s="5" t="str">
        <f>_xll.SNL.Clients.Office.Excel.Functions.SPG(A166, "IQ_DILUT_EPS_NORM", "CY2023")</f>
        <v>#PEND</v>
      </c>
      <c r="E166" t="e">
        <f t="shared" si="12"/>
        <v>#VALUE!</v>
      </c>
      <c r="F166" t="e">
        <f t="shared" si="13"/>
        <v>#VALUE!</v>
      </c>
      <c r="G166" t="s">
        <v>678</v>
      </c>
      <c r="H166" s="4" t="str" cm="1">
        <f t="array" ref="H166">_xll.SNL.Clients.Office.Excel.Functions.SPG(G166, "SP_TOTAL_REV", "CY2022")</f>
        <v>#PEND</v>
      </c>
      <c r="I166" s="4" t="str">
        <f>_xll.SNL.Clients.Office.Excel.Functions.SPG(G166,"IQ_AVG_DILUT_SHARES_OUT","CY2022")</f>
        <v>#PEND</v>
      </c>
      <c r="J166" s="5" t="str">
        <f>_xll.SNL.Clients.Office.Excel.Functions.SPG(G166, "IQ_DILUT_EPS_NORM", "CY2022")</f>
        <v>#PEND</v>
      </c>
      <c r="K166" t="e">
        <f t="shared" si="14"/>
        <v>#VALUE!</v>
      </c>
      <c r="L166" t="e">
        <f t="shared" si="15"/>
        <v>#VALUE!</v>
      </c>
      <c r="M166" t="s">
        <v>682</v>
      </c>
      <c r="N166" s="4" t="str" cm="1">
        <f t="array" ref="N166">_xll.SNL.Clients.Office.Excel.Functions.SPG(M166, "SP_TOTAL_REV", "CY2022")</f>
        <v>#PEND</v>
      </c>
      <c r="O166" s="4" t="str">
        <f>_xll.SNL.Clients.Office.Excel.Functions.SPG(M166,"IQ_AVG_DILUT_SHARES_OUT","CY2022")</f>
        <v>#PEND</v>
      </c>
      <c r="P166" s="5" t="str">
        <f>_xll.SNL.Clients.Office.Excel.Functions.SPG(M166, "IQ_DILUT_EPS_NORM", "CY2022")</f>
        <v>#PEND</v>
      </c>
      <c r="Q166" t="e">
        <f t="shared" si="16"/>
        <v>#VALUE!</v>
      </c>
      <c r="R166" t="e">
        <f t="shared" si="17"/>
        <v>#VALUE!</v>
      </c>
    </row>
    <row r="167" spans="1:18" x14ac:dyDescent="0.3">
      <c r="A167" t="s">
        <v>679</v>
      </c>
      <c r="B167" s="4" t="str" cm="1">
        <f t="array" ref="B167">_xll.SNL.Clients.Office.Excel.Functions.SPG(A167, "SP_TOTAL_REV", "CY2023")</f>
        <v>#PEND</v>
      </c>
      <c r="C167" s="4" t="str">
        <f>_xll.SNL.Clients.Office.Excel.Functions.SPG(A167,"IQ_AVG_DILUT_SHARES_OUT","CY2023")</f>
        <v>#PEND</v>
      </c>
      <c r="D167" s="5" t="str">
        <f>_xll.SNL.Clients.Office.Excel.Functions.SPG(A167, "IQ_DILUT_EPS_NORM", "CY2023")</f>
        <v>#PEND</v>
      </c>
      <c r="E167" t="e">
        <f t="shared" si="12"/>
        <v>#VALUE!</v>
      </c>
      <c r="F167" t="e">
        <f t="shared" si="13"/>
        <v>#VALUE!</v>
      </c>
      <c r="G167" t="s">
        <v>679</v>
      </c>
      <c r="H167" s="4" t="str" cm="1">
        <f t="array" ref="H167">_xll.SNL.Clients.Office.Excel.Functions.SPG(G167, "SP_TOTAL_REV", "CY2022")</f>
        <v>#PEND</v>
      </c>
      <c r="I167" s="4" t="str">
        <f>_xll.SNL.Clients.Office.Excel.Functions.SPG(G167,"IQ_AVG_DILUT_SHARES_OUT","CY2022")</f>
        <v>#PEND</v>
      </c>
      <c r="J167" s="5" t="str">
        <f>_xll.SNL.Clients.Office.Excel.Functions.SPG(G167, "IQ_DILUT_EPS_NORM", "CY2022")</f>
        <v>#PEND</v>
      </c>
      <c r="K167" t="e">
        <f t="shared" si="14"/>
        <v>#VALUE!</v>
      </c>
      <c r="L167" t="e">
        <f t="shared" si="15"/>
        <v>#VALUE!</v>
      </c>
      <c r="M167" t="s">
        <v>683</v>
      </c>
      <c r="N167" s="4" t="str" cm="1">
        <f t="array" ref="N167">_xll.SNL.Clients.Office.Excel.Functions.SPG(M167, "SP_TOTAL_REV", "CY2022")</f>
        <v>#PEND</v>
      </c>
      <c r="O167" s="4" t="str">
        <f>_xll.SNL.Clients.Office.Excel.Functions.SPG(M167,"IQ_AVG_DILUT_SHARES_OUT","CY2022")</f>
        <v>#PEND</v>
      </c>
      <c r="P167" s="5" t="str">
        <f>_xll.SNL.Clients.Office.Excel.Functions.SPG(M167, "IQ_DILUT_EPS_NORM", "CY2022")</f>
        <v>#PEND</v>
      </c>
      <c r="Q167" t="e">
        <f t="shared" si="16"/>
        <v>#VALUE!</v>
      </c>
      <c r="R167" t="e">
        <f t="shared" si="17"/>
        <v>#VALUE!</v>
      </c>
    </row>
    <row r="168" spans="1:18" x14ac:dyDescent="0.3">
      <c r="A168" t="s">
        <v>680</v>
      </c>
      <c r="B168" s="4" t="str" cm="1">
        <f t="array" ref="B168">_xll.SNL.Clients.Office.Excel.Functions.SPG(A168, "SP_TOTAL_REV", "CY2023")</f>
        <v>#PEND</v>
      </c>
      <c r="C168" s="4" t="str">
        <f>_xll.SNL.Clients.Office.Excel.Functions.SPG(A168,"IQ_AVG_DILUT_SHARES_OUT","CY2023")</f>
        <v>#PEND</v>
      </c>
      <c r="D168" s="5" t="str">
        <f>_xll.SNL.Clients.Office.Excel.Functions.SPG(A168, "IQ_DILUT_EPS_NORM", "CY2023")</f>
        <v>#PEND</v>
      </c>
      <c r="E168" t="e">
        <f t="shared" si="12"/>
        <v>#VALUE!</v>
      </c>
      <c r="F168" t="e">
        <f t="shared" si="13"/>
        <v>#VALUE!</v>
      </c>
      <c r="G168" t="s">
        <v>680</v>
      </c>
      <c r="H168" s="4" t="str" cm="1">
        <f t="array" ref="H168">_xll.SNL.Clients.Office.Excel.Functions.SPG(G168, "SP_TOTAL_REV", "CY2022")</f>
        <v>#PEND</v>
      </c>
      <c r="I168" s="4" t="str">
        <f>_xll.SNL.Clients.Office.Excel.Functions.SPG(G168,"IQ_AVG_DILUT_SHARES_OUT","CY2022")</f>
        <v>#PEND</v>
      </c>
      <c r="J168" s="5" t="str">
        <f>_xll.SNL.Clients.Office.Excel.Functions.SPG(G168, "IQ_DILUT_EPS_NORM", "CY2022")</f>
        <v>#PEND</v>
      </c>
      <c r="K168" t="e">
        <f t="shared" si="14"/>
        <v>#VALUE!</v>
      </c>
      <c r="L168" t="e">
        <f t="shared" si="15"/>
        <v>#VALUE!</v>
      </c>
      <c r="M168" t="s">
        <v>684</v>
      </c>
      <c r="N168" s="4" t="str" cm="1">
        <f t="array" ref="N168">_xll.SNL.Clients.Office.Excel.Functions.SPG(M168, "SP_TOTAL_REV", "CY2022")</f>
        <v>#PEND</v>
      </c>
      <c r="O168" s="4" t="str">
        <f>_xll.SNL.Clients.Office.Excel.Functions.SPG(M168,"IQ_AVG_DILUT_SHARES_OUT","CY2022")</f>
        <v>#PEND</v>
      </c>
      <c r="P168" s="5" t="str">
        <f>_xll.SNL.Clients.Office.Excel.Functions.SPG(M168, "IQ_DILUT_EPS_NORM", "CY2022")</f>
        <v>#PEND</v>
      </c>
      <c r="Q168" t="e">
        <f t="shared" si="16"/>
        <v>#VALUE!</v>
      </c>
      <c r="R168" t="e">
        <f t="shared" si="17"/>
        <v>#VALUE!</v>
      </c>
    </row>
    <row r="169" spans="1:18" x14ac:dyDescent="0.3">
      <c r="A169" t="s">
        <v>681</v>
      </c>
      <c r="B169" s="4" t="str" cm="1">
        <f t="array" ref="B169">_xll.SNL.Clients.Office.Excel.Functions.SPG(A169, "SP_TOTAL_REV", "CY2023")</f>
        <v>#PEND</v>
      </c>
      <c r="C169" s="4" t="str">
        <f>_xll.SNL.Clients.Office.Excel.Functions.SPG(A169,"IQ_AVG_DILUT_SHARES_OUT","CY2023")</f>
        <v>#PEND</v>
      </c>
      <c r="D169" s="5" t="str">
        <f>_xll.SNL.Clients.Office.Excel.Functions.SPG(A169, "IQ_DILUT_EPS_NORM", "CY2023")</f>
        <v>#PEND</v>
      </c>
      <c r="E169" t="e">
        <f t="shared" si="12"/>
        <v>#VALUE!</v>
      </c>
      <c r="F169" t="e">
        <f t="shared" si="13"/>
        <v>#VALUE!</v>
      </c>
      <c r="G169" t="s">
        <v>681</v>
      </c>
      <c r="H169" s="4" t="str" cm="1">
        <f t="array" ref="H169">_xll.SNL.Clients.Office.Excel.Functions.SPG(G169, "SP_TOTAL_REV", "CY2022")</f>
        <v>#PEND</v>
      </c>
      <c r="I169" s="4" t="str">
        <f>_xll.SNL.Clients.Office.Excel.Functions.SPG(G169,"IQ_AVG_DILUT_SHARES_OUT","CY2022")</f>
        <v>#PEND</v>
      </c>
      <c r="J169" s="5" t="str">
        <f>_xll.SNL.Clients.Office.Excel.Functions.SPG(G169, "IQ_DILUT_EPS_NORM", "CY2022")</f>
        <v>#PEND</v>
      </c>
      <c r="K169" t="e">
        <f t="shared" si="14"/>
        <v>#VALUE!</v>
      </c>
      <c r="L169" t="e">
        <f t="shared" si="15"/>
        <v>#VALUE!</v>
      </c>
      <c r="M169" t="s">
        <v>685</v>
      </c>
      <c r="N169" s="4" t="str" cm="1">
        <f t="array" ref="N169">_xll.SNL.Clients.Office.Excel.Functions.SPG(M169, "SP_TOTAL_REV", "CY2022")</f>
        <v>#PEND</v>
      </c>
      <c r="O169" s="4" t="str">
        <f>_xll.SNL.Clients.Office.Excel.Functions.SPG(M169,"IQ_AVG_DILUT_SHARES_OUT","CY2022")</f>
        <v>#PEND</v>
      </c>
      <c r="P169" s="5" t="str">
        <f>_xll.SNL.Clients.Office.Excel.Functions.SPG(M169, "IQ_DILUT_EPS_NORM", "CY2022")</f>
        <v>#PEND</v>
      </c>
      <c r="Q169" t="e">
        <f t="shared" si="16"/>
        <v>#VALUE!</v>
      </c>
      <c r="R169" t="e">
        <f t="shared" si="17"/>
        <v>#VALUE!</v>
      </c>
    </row>
    <row r="170" spans="1:18" x14ac:dyDescent="0.3">
      <c r="A170" t="s">
        <v>682</v>
      </c>
      <c r="B170" s="4" t="str" cm="1">
        <f t="array" ref="B170">_xll.SNL.Clients.Office.Excel.Functions.SPG(A170, "SP_TOTAL_REV", "CY2023")</f>
        <v>#PEND</v>
      </c>
      <c r="C170" s="4" t="str">
        <f>_xll.SNL.Clients.Office.Excel.Functions.SPG(A170,"IQ_AVG_DILUT_SHARES_OUT","CY2023")</f>
        <v>#PEND</v>
      </c>
      <c r="D170" s="5" t="str">
        <f>_xll.SNL.Clients.Office.Excel.Functions.SPG(A170, "IQ_DILUT_EPS_NORM", "CY2023")</f>
        <v>#PEND</v>
      </c>
      <c r="E170" t="e">
        <f t="shared" si="12"/>
        <v>#VALUE!</v>
      </c>
      <c r="F170" t="e">
        <f t="shared" si="13"/>
        <v>#VALUE!</v>
      </c>
      <c r="G170" t="s">
        <v>682</v>
      </c>
      <c r="H170" s="4" t="str" cm="1">
        <f t="array" ref="H170">_xll.SNL.Clients.Office.Excel.Functions.SPG(G170, "SP_TOTAL_REV", "CY2022")</f>
        <v>#PEND</v>
      </c>
      <c r="I170" s="4" t="str">
        <f>_xll.SNL.Clients.Office.Excel.Functions.SPG(G170,"IQ_AVG_DILUT_SHARES_OUT","CY2022")</f>
        <v>#PEND</v>
      </c>
      <c r="J170" s="5" t="str">
        <f>_xll.SNL.Clients.Office.Excel.Functions.SPG(G170, "IQ_DILUT_EPS_NORM", "CY2022")</f>
        <v>#PEND</v>
      </c>
      <c r="K170" t="e">
        <f t="shared" si="14"/>
        <v>#VALUE!</v>
      </c>
      <c r="L170" t="e">
        <f t="shared" si="15"/>
        <v>#VALUE!</v>
      </c>
      <c r="M170" t="s">
        <v>686</v>
      </c>
      <c r="N170" s="4" t="str" cm="1">
        <f t="array" ref="N170">_xll.SNL.Clients.Office.Excel.Functions.SPG(M170, "SP_TOTAL_REV", "CY2022")</f>
        <v>#PEND</v>
      </c>
      <c r="O170" s="4" t="str">
        <f>_xll.SNL.Clients.Office.Excel.Functions.SPG(M170,"IQ_AVG_DILUT_SHARES_OUT","CY2022")</f>
        <v>#PEND</v>
      </c>
      <c r="P170" s="5" t="str">
        <f>_xll.SNL.Clients.Office.Excel.Functions.SPG(M170, "IQ_DILUT_EPS_NORM", "CY2022")</f>
        <v>#PEND</v>
      </c>
      <c r="Q170" t="e">
        <f t="shared" si="16"/>
        <v>#VALUE!</v>
      </c>
      <c r="R170" t="e">
        <f t="shared" si="17"/>
        <v>#VALUE!</v>
      </c>
    </row>
    <row r="171" spans="1:18" x14ac:dyDescent="0.3">
      <c r="A171" t="s">
        <v>683</v>
      </c>
      <c r="B171" s="4" t="str" cm="1">
        <f t="array" ref="B171">_xll.SNL.Clients.Office.Excel.Functions.SPG(A171, "SP_TOTAL_REV", "CY2023")</f>
        <v>#PEND</v>
      </c>
      <c r="C171" s="4" t="str">
        <f>_xll.SNL.Clients.Office.Excel.Functions.SPG(A171,"IQ_AVG_DILUT_SHARES_OUT","CY2023")</f>
        <v>#PEND</v>
      </c>
      <c r="D171" s="5" t="str">
        <f>_xll.SNL.Clients.Office.Excel.Functions.SPG(A171, "IQ_DILUT_EPS_NORM", "CY2023")</f>
        <v>#PEND</v>
      </c>
      <c r="E171" t="e">
        <f t="shared" si="12"/>
        <v>#VALUE!</v>
      </c>
      <c r="F171" t="e">
        <f t="shared" si="13"/>
        <v>#VALUE!</v>
      </c>
      <c r="G171" t="s">
        <v>683</v>
      </c>
      <c r="H171" s="4" t="str" cm="1">
        <f t="array" ref="H171">_xll.SNL.Clients.Office.Excel.Functions.SPG(G171, "SP_TOTAL_REV", "CY2022")</f>
        <v>#PEND</v>
      </c>
      <c r="I171" s="4" t="str">
        <f>_xll.SNL.Clients.Office.Excel.Functions.SPG(G171,"IQ_AVG_DILUT_SHARES_OUT","CY2022")</f>
        <v>#PEND</v>
      </c>
      <c r="J171" s="5" t="str">
        <f>_xll.SNL.Clients.Office.Excel.Functions.SPG(G171, "IQ_DILUT_EPS_NORM", "CY2022")</f>
        <v>#PEND</v>
      </c>
      <c r="K171" t="e">
        <f t="shared" si="14"/>
        <v>#VALUE!</v>
      </c>
      <c r="L171" t="e">
        <f t="shared" si="15"/>
        <v>#VALUE!</v>
      </c>
      <c r="M171" t="s">
        <v>687</v>
      </c>
      <c r="N171" s="4" t="str" cm="1">
        <f t="array" ref="N171">_xll.SNL.Clients.Office.Excel.Functions.SPG(M171, "SP_TOTAL_REV", "CY2022")</f>
        <v>#PEND</v>
      </c>
      <c r="O171" s="4" t="str">
        <f>_xll.SNL.Clients.Office.Excel.Functions.SPG(M171,"IQ_AVG_DILUT_SHARES_OUT","CY2022")</f>
        <v>#PEND</v>
      </c>
      <c r="P171" s="5" t="str">
        <f>_xll.SNL.Clients.Office.Excel.Functions.SPG(M171, "IQ_DILUT_EPS_NORM", "CY2022")</f>
        <v>#PEND</v>
      </c>
      <c r="Q171" t="e">
        <f t="shared" si="16"/>
        <v>#VALUE!</v>
      </c>
      <c r="R171" t="e">
        <f t="shared" si="17"/>
        <v>#VALUE!</v>
      </c>
    </row>
    <row r="172" spans="1:18" x14ac:dyDescent="0.3">
      <c r="A172" t="s">
        <v>684</v>
      </c>
      <c r="B172" s="4" t="str" cm="1">
        <f t="array" ref="B172">_xll.SNL.Clients.Office.Excel.Functions.SPG(A172, "SP_TOTAL_REV", "CY2023")</f>
        <v>#PEND</v>
      </c>
      <c r="C172" s="4" t="str">
        <f>_xll.SNL.Clients.Office.Excel.Functions.SPG(A172,"IQ_AVG_DILUT_SHARES_OUT","CY2023")</f>
        <v>#PEND</v>
      </c>
      <c r="D172" s="5" t="str">
        <f>_xll.SNL.Clients.Office.Excel.Functions.SPG(A172, "IQ_DILUT_EPS_NORM", "CY2023")</f>
        <v>#PEND</v>
      </c>
      <c r="E172" t="e">
        <f t="shared" si="12"/>
        <v>#VALUE!</v>
      </c>
      <c r="F172" t="e">
        <f t="shared" si="13"/>
        <v>#VALUE!</v>
      </c>
      <c r="G172" t="s">
        <v>684</v>
      </c>
      <c r="H172" s="4" t="str" cm="1">
        <f t="array" ref="H172">_xll.SNL.Clients.Office.Excel.Functions.SPG(G172, "SP_TOTAL_REV", "CY2022")</f>
        <v>#PEND</v>
      </c>
      <c r="I172" s="4" t="str">
        <f>_xll.SNL.Clients.Office.Excel.Functions.SPG(G172,"IQ_AVG_DILUT_SHARES_OUT","CY2022")</f>
        <v>#PEND</v>
      </c>
      <c r="J172" s="5" t="str">
        <f>_xll.SNL.Clients.Office.Excel.Functions.SPG(G172, "IQ_DILUT_EPS_NORM", "CY2022")</f>
        <v>#PEND</v>
      </c>
      <c r="K172" t="e">
        <f t="shared" si="14"/>
        <v>#VALUE!</v>
      </c>
      <c r="L172" t="e">
        <f t="shared" si="15"/>
        <v>#VALUE!</v>
      </c>
      <c r="M172" t="s">
        <v>688</v>
      </c>
      <c r="N172" s="4" t="str" cm="1">
        <f t="array" ref="N172">_xll.SNL.Clients.Office.Excel.Functions.SPG(M172, "SP_TOTAL_REV", "CY2022")</f>
        <v>#PEND</v>
      </c>
      <c r="O172" s="4" t="str">
        <f>_xll.SNL.Clients.Office.Excel.Functions.SPG(M172,"IQ_AVG_DILUT_SHARES_OUT","CY2022")</f>
        <v>#PEND</v>
      </c>
      <c r="P172" s="5" t="str">
        <f>_xll.SNL.Clients.Office.Excel.Functions.SPG(M172, "IQ_DILUT_EPS_NORM", "CY2022")</f>
        <v>#PEND</v>
      </c>
      <c r="Q172" t="e">
        <f t="shared" si="16"/>
        <v>#VALUE!</v>
      </c>
      <c r="R172" t="e">
        <f t="shared" si="17"/>
        <v>#VALUE!</v>
      </c>
    </row>
    <row r="173" spans="1:18" x14ac:dyDescent="0.3">
      <c r="A173" t="s">
        <v>685</v>
      </c>
      <c r="B173" s="4" t="str" cm="1">
        <f t="array" ref="B173">_xll.SNL.Clients.Office.Excel.Functions.SPG(A173, "SP_TOTAL_REV", "CY2023")</f>
        <v>#PEND</v>
      </c>
      <c r="C173" s="4" t="str">
        <f>_xll.SNL.Clients.Office.Excel.Functions.SPG(A173,"IQ_AVG_DILUT_SHARES_OUT","CY2023")</f>
        <v>#PEND</v>
      </c>
      <c r="D173" s="5" t="str">
        <f>_xll.SNL.Clients.Office.Excel.Functions.SPG(A173, "IQ_DILUT_EPS_NORM", "CY2023")</f>
        <v>#PEND</v>
      </c>
      <c r="E173" t="e">
        <f t="shared" si="12"/>
        <v>#VALUE!</v>
      </c>
      <c r="F173" t="e">
        <f t="shared" si="13"/>
        <v>#VALUE!</v>
      </c>
      <c r="G173" t="s">
        <v>685</v>
      </c>
      <c r="H173" s="4" t="str" cm="1">
        <f t="array" ref="H173">_xll.SNL.Clients.Office.Excel.Functions.SPG(G173, "SP_TOTAL_REV", "CY2022")</f>
        <v>#PEND</v>
      </c>
      <c r="I173" s="4" t="str">
        <f>_xll.SNL.Clients.Office.Excel.Functions.SPG(G173,"IQ_AVG_DILUT_SHARES_OUT","CY2022")</f>
        <v>#PEND</v>
      </c>
      <c r="J173" s="5" t="str">
        <f>_xll.SNL.Clients.Office.Excel.Functions.SPG(G173, "IQ_DILUT_EPS_NORM", "CY2022")</f>
        <v>#PEND</v>
      </c>
      <c r="K173" t="e">
        <f t="shared" si="14"/>
        <v>#VALUE!</v>
      </c>
      <c r="L173" t="e">
        <f t="shared" si="15"/>
        <v>#VALUE!</v>
      </c>
      <c r="M173" t="s">
        <v>689</v>
      </c>
      <c r="N173" s="4" t="str" cm="1">
        <f t="array" ref="N173">_xll.SNL.Clients.Office.Excel.Functions.SPG(M173, "SP_TOTAL_REV", "CY2022")</f>
        <v>#PEND</v>
      </c>
      <c r="O173" s="4" t="str">
        <f>_xll.SNL.Clients.Office.Excel.Functions.SPG(M173,"IQ_AVG_DILUT_SHARES_OUT","CY2022")</f>
        <v>#PEND</v>
      </c>
      <c r="P173" s="5" t="str">
        <f>_xll.SNL.Clients.Office.Excel.Functions.SPG(M173, "IQ_DILUT_EPS_NORM", "CY2022")</f>
        <v>#PEND</v>
      </c>
      <c r="Q173" t="e">
        <f t="shared" si="16"/>
        <v>#VALUE!</v>
      </c>
      <c r="R173" t="e">
        <f t="shared" si="17"/>
        <v>#VALUE!</v>
      </c>
    </row>
    <row r="174" spans="1:18" x14ac:dyDescent="0.3">
      <c r="A174" t="s">
        <v>686</v>
      </c>
      <c r="B174" s="4" t="str" cm="1">
        <f t="array" ref="B174">_xll.SNL.Clients.Office.Excel.Functions.SPG(A174, "SP_TOTAL_REV", "CY2023")</f>
        <v>#PEND</v>
      </c>
      <c r="C174" s="4" t="str">
        <f>_xll.SNL.Clients.Office.Excel.Functions.SPG(A174,"IQ_AVG_DILUT_SHARES_OUT","CY2023")</f>
        <v>#PEND</v>
      </c>
      <c r="D174" s="5" t="str">
        <f>_xll.SNL.Clients.Office.Excel.Functions.SPG(A174, "IQ_DILUT_EPS_NORM", "CY2023")</f>
        <v>#PEND</v>
      </c>
      <c r="E174" t="e">
        <f t="shared" si="12"/>
        <v>#VALUE!</v>
      </c>
      <c r="F174" t="e">
        <f t="shared" si="13"/>
        <v>#VALUE!</v>
      </c>
      <c r="G174" t="s">
        <v>686</v>
      </c>
      <c r="H174" s="4" t="str" cm="1">
        <f t="array" ref="H174">_xll.SNL.Clients.Office.Excel.Functions.SPG(G174, "SP_TOTAL_REV", "CY2022")</f>
        <v>#PEND</v>
      </c>
      <c r="I174" s="4" t="str">
        <f>_xll.SNL.Clients.Office.Excel.Functions.SPG(G174,"IQ_AVG_DILUT_SHARES_OUT","CY2022")</f>
        <v>#PEND</v>
      </c>
      <c r="J174" s="5" t="str">
        <f>_xll.SNL.Clients.Office.Excel.Functions.SPG(G174, "IQ_DILUT_EPS_NORM", "CY2022")</f>
        <v>#PEND</v>
      </c>
      <c r="K174" t="e">
        <f t="shared" si="14"/>
        <v>#VALUE!</v>
      </c>
      <c r="L174" t="e">
        <f t="shared" si="15"/>
        <v>#VALUE!</v>
      </c>
      <c r="M174" t="s">
        <v>690</v>
      </c>
      <c r="N174" s="4" t="str" cm="1">
        <f t="array" ref="N174">_xll.SNL.Clients.Office.Excel.Functions.SPG(M174, "SP_TOTAL_REV", "CY2022")</f>
        <v>#PEND</v>
      </c>
      <c r="O174" s="4" t="str">
        <f>_xll.SNL.Clients.Office.Excel.Functions.SPG(M174,"IQ_AVG_DILUT_SHARES_OUT","CY2022")</f>
        <v>#PEND</v>
      </c>
      <c r="P174" s="5" t="str">
        <f>_xll.SNL.Clients.Office.Excel.Functions.SPG(M174, "IQ_DILUT_EPS_NORM", "CY2022")</f>
        <v>#PEND</v>
      </c>
      <c r="Q174" t="e">
        <f t="shared" si="16"/>
        <v>#VALUE!</v>
      </c>
      <c r="R174" t="e">
        <f t="shared" si="17"/>
        <v>#VALUE!</v>
      </c>
    </row>
    <row r="175" spans="1:18" x14ac:dyDescent="0.3">
      <c r="A175" t="s">
        <v>687</v>
      </c>
      <c r="B175" s="4" t="str" cm="1">
        <f t="array" ref="B175">_xll.SNL.Clients.Office.Excel.Functions.SPG(A175, "SP_TOTAL_REV", "CY2023")</f>
        <v>#PEND</v>
      </c>
      <c r="C175" s="4" t="str">
        <f>_xll.SNL.Clients.Office.Excel.Functions.SPG(A175,"IQ_AVG_DILUT_SHARES_OUT","CY2023")</f>
        <v>#PEND</v>
      </c>
      <c r="D175" s="5" t="str">
        <f>_xll.SNL.Clients.Office.Excel.Functions.SPG(A175, "IQ_DILUT_EPS_NORM", "CY2023")</f>
        <v>#PEND</v>
      </c>
      <c r="E175" t="e">
        <f t="shared" si="12"/>
        <v>#VALUE!</v>
      </c>
      <c r="F175" t="e">
        <f t="shared" si="13"/>
        <v>#VALUE!</v>
      </c>
      <c r="G175" t="s">
        <v>687</v>
      </c>
      <c r="H175" s="4" t="str" cm="1">
        <f t="array" ref="H175">_xll.SNL.Clients.Office.Excel.Functions.SPG(G175, "SP_TOTAL_REV", "CY2022")</f>
        <v>#PEND</v>
      </c>
      <c r="I175" s="4" t="str">
        <f>_xll.SNL.Clients.Office.Excel.Functions.SPG(G175,"IQ_AVG_DILUT_SHARES_OUT","CY2022")</f>
        <v>#PEND</v>
      </c>
      <c r="J175" s="5" t="str">
        <f>_xll.SNL.Clients.Office.Excel.Functions.SPG(G175, "IQ_DILUT_EPS_NORM", "CY2022")</f>
        <v>#PEND</v>
      </c>
      <c r="K175" t="e">
        <f t="shared" si="14"/>
        <v>#VALUE!</v>
      </c>
      <c r="L175" t="e">
        <f t="shared" si="15"/>
        <v>#VALUE!</v>
      </c>
      <c r="M175" t="s">
        <v>691</v>
      </c>
      <c r="N175" s="4" t="str" cm="1">
        <f t="array" ref="N175">_xll.SNL.Clients.Office.Excel.Functions.SPG(M175, "SP_TOTAL_REV", "CY2022")</f>
        <v>#PEND</v>
      </c>
      <c r="O175" s="4" t="str">
        <f>_xll.SNL.Clients.Office.Excel.Functions.SPG(M175,"IQ_AVG_DILUT_SHARES_OUT","CY2022")</f>
        <v>#PEND</v>
      </c>
      <c r="P175" s="5" t="str">
        <f>_xll.SNL.Clients.Office.Excel.Functions.SPG(M175, "IQ_DILUT_EPS_NORM", "CY2022")</f>
        <v>#PEND</v>
      </c>
      <c r="Q175" t="e">
        <f t="shared" si="16"/>
        <v>#VALUE!</v>
      </c>
      <c r="R175" t="e">
        <f t="shared" si="17"/>
        <v>#VALUE!</v>
      </c>
    </row>
    <row r="176" spans="1:18" x14ac:dyDescent="0.3">
      <c r="A176" t="s">
        <v>688</v>
      </c>
      <c r="B176" s="4" t="str" cm="1">
        <f t="array" ref="B176">_xll.SNL.Clients.Office.Excel.Functions.SPG(A176, "SP_TOTAL_REV", "CY2023")</f>
        <v>#PEND</v>
      </c>
      <c r="C176" s="4" t="str">
        <f>_xll.SNL.Clients.Office.Excel.Functions.SPG(A176,"IQ_AVG_DILUT_SHARES_OUT","CY2023")</f>
        <v>#PEND</v>
      </c>
      <c r="D176" s="5" t="str">
        <f>_xll.SNL.Clients.Office.Excel.Functions.SPG(A176, "IQ_DILUT_EPS_NORM", "CY2023")</f>
        <v>#PEND</v>
      </c>
      <c r="E176" t="e">
        <f t="shared" si="12"/>
        <v>#VALUE!</v>
      </c>
      <c r="F176" t="e">
        <f t="shared" si="13"/>
        <v>#VALUE!</v>
      </c>
      <c r="G176" t="s">
        <v>688</v>
      </c>
      <c r="H176" s="4" t="str" cm="1">
        <f t="array" ref="H176">_xll.SNL.Clients.Office.Excel.Functions.SPG(G176, "SP_TOTAL_REV", "CY2022")</f>
        <v>#PEND</v>
      </c>
      <c r="I176" s="4" t="str">
        <f>_xll.SNL.Clients.Office.Excel.Functions.SPG(G176,"IQ_AVG_DILUT_SHARES_OUT","CY2022")</f>
        <v>#PEND</v>
      </c>
      <c r="J176" s="5" t="str">
        <f>_xll.SNL.Clients.Office.Excel.Functions.SPG(G176, "IQ_DILUT_EPS_NORM", "CY2022")</f>
        <v>#PEND</v>
      </c>
      <c r="K176" t="e">
        <f t="shared" si="14"/>
        <v>#VALUE!</v>
      </c>
      <c r="L176" t="e">
        <f t="shared" si="15"/>
        <v>#VALUE!</v>
      </c>
      <c r="M176" t="s">
        <v>692</v>
      </c>
      <c r="N176" s="4" t="str" cm="1">
        <f t="array" ref="N176">_xll.SNL.Clients.Office.Excel.Functions.SPG(M176, "SP_TOTAL_REV", "CY2022")</f>
        <v>#PEND</v>
      </c>
      <c r="O176" s="4" t="str">
        <f>_xll.SNL.Clients.Office.Excel.Functions.SPG(M176,"IQ_AVG_DILUT_SHARES_OUT","CY2022")</f>
        <v>#PEND</v>
      </c>
      <c r="P176" s="5" t="str">
        <f>_xll.SNL.Clients.Office.Excel.Functions.SPG(M176, "IQ_DILUT_EPS_NORM", "CY2022")</f>
        <v>#PEND</v>
      </c>
      <c r="Q176" t="e">
        <f t="shared" si="16"/>
        <v>#VALUE!</v>
      </c>
      <c r="R176" t="e">
        <f t="shared" si="17"/>
        <v>#VALUE!</v>
      </c>
    </row>
    <row r="177" spans="1:18" x14ac:dyDescent="0.3">
      <c r="A177" t="s">
        <v>689</v>
      </c>
      <c r="B177" s="4" t="str" cm="1">
        <f t="array" ref="B177">_xll.SNL.Clients.Office.Excel.Functions.SPG(A177, "SP_TOTAL_REV", "CY2023")</f>
        <v>#PEND</v>
      </c>
      <c r="C177" s="4" t="str">
        <f>_xll.SNL.Clients.Office.Excel.Functions.SPG(A177,"IQ_AVG_DILUT_SHARES_OUT","CY2023")</f>
        <v>#PEND</v>
      </c>
      <c r="D177" s="5" t="str">
        <f>_xll.SNL.Clients.Office.Excel.Functions.SPG(A177, "IQ_DILUT_EPS_NORM", "CY2023")</f>
        <v>#PEND</v>
      </c>
      <c r="E177" t="e">
        <f t="shared" si="12"/>
        <v>#VALUE!</v>
      </c>
      <c r="F177" t="e">
        <f t="shared" si="13"/>
        <v>#VALUE!</v>
      </c>
      <c r="G177" t="s">
        <v>689</v>
      </c>
      <c r="H177" s="4" t="str" cm="1">
        <f t="array" ref="H177">_xll.SNL.Clients.Office.Excel.Functions.SPG(G177, "SP_TOTAL_REV", "CY2022")</f>
        <v>#PEND</v>
      </c>
      <c r="I177" s="4" t="str">
        <f>_xll.SNL.Clients.Office.Excel.Functions.SPG(G177,"IQ_AVG_DILUT_SHARES_OUT","CY2022")</f>
        <v>#PEND</v>
      </c>
      <c r="J177" s="5" t="str">
        <f>_xll.SNL.Clients.Office.Excel.Functions.SPG(G177, "IQ_DILUT_EPS_NORM", "CY2022")</f>
        <v>#PEND</v>
      </c>
      <c r="K177" t="e">
        <f t="shared" si="14"/>
        <v>#VALUE!</v>
      </c>
      <c r="L177" t="e">
        <f t="shared" si="15"/>
        <v>#VALUE!</v>
      </c>
      <c r="M177" t="s">
        <v>693</v>
      </c>
      <c r="N177" s="4" t="str" cm="1">
        <f t="array" ref="N177">_xll.SNL.Clients.Office.Excel.Functions.SPG(M177, "SP_TOTAL_REV", "CY2022")</f>
        <v>#PEND</v>
      </c>
      <c r="O177" s="4" t="str">
        <f>_xll.SNL.Clients.Office.Excel.Functions.SPG(M177,"IQ_AVG_DILUT_SHARES_OUT","CY2022")</f>
        <v>#PEND</v>
      </c>
      <c r="P177" s="5" t="str">
        <f>_xll.SNL.Clients.Office.Excel.Functions.SPG(M177, "IQ_DILUT_EPS_NORM", "CY2022")</f>
        <v>#PEND</v>
      </c>
      <c r="Q177" t="e">
        <f t="shared" si="16"/>
        <v>#VALUE!</v>
      </c>
      <c r="R177" t="e">
        <f t="shared" si="17"/>
        <v>#VALUE!</v>
      </c>
    </row>
    <row r="178" spans="1:18" x14ac:dyDescent="0.3">
      <c r="A178" t="s">
        <v>690</v>
      </c>
      <c r="B178" s="4" t="str" cm="1">
        <f t="array" ref="B178">_xll.SNL.Clients.Office.Excel.Functions.SPG(A178, "SP_TOTAL_REV", "CY2023")</f>
        <v>#PEND</v>
      </c>
      <c r="C178" s="4" t="str">
        <f>_xll.SNL.Clients.Office.Excel.Functions.SPG(A178,"IQ_AVG_DILUT_SHARES_OUT","CY2023")</f>
        <v>#PEND</v>
      </c>
      <c r="D178" s="5" t="str">
        <f>_xll.SNL.Clients.Office.Excel.Functions.SPG(A178, "IQ_DILUT_EPS_NORM", "CY2023")</f>
        <v>#PEND</v>
      </c>
      <c r="E178" t="e">
        <f t="shared" si="12"/>
        <v>#VALUE!</v>
      </c>
      <c r="F178" t="e">
        <f t="shared" si="13"/>
        <v>#VALUE!</v>
      </c>
      <c r="G178" t="s">
        <v>690</v>
      </c>
      <c r="H178" s="4" t="str" cm="1">
        <f t="array" ref="H178">_xll.SNL.Clients.Office.Excel.Functions.SPG(G178, "SP_TOTAL_REV", "CY2022")</f>
        <v>#PEND</v>
      </c>
      <c r="I178" s="4" t="str">
        <f>_xll.SNL.Clients.Office.Excel.Functions.SPG(G178,"IQ_AVG_DILUT_SHARES_OUT","CY2022")</f>
        <v>#PEND</v>
      </c>
      <c r="J178" s="5" t="str">
        <f>_xll.SNL.Clients.Office.Excel.Functions.SPG(G178, "IQ_DILUT_EPS_NORM", "CY2022")</f>
        <v>#PEND</v>
      </c>
      <c r="K178" t="e">
        <f t="shared" si="14"/>
        <v>#VALUE!</v>
      </c>
      <c r="L178" t="e">
        <f t="shared" si="15"/>
        <v>#VALUE!</v>
      </c>
      <c r="M178" t="s">
        <v>694</v>
      </c>
      <c r="N178" s="4" t="str" cm="1">
        <f t="array" ref="N178">_xll.SNL.Clients.Office.Excel.Functions.SPG(M178, "SP_TOTAL_REV", "CY2022")</f>
        <v>#PEND</v>
      </c>
      <c r="O178" s="4" t="str">
        <f>_xll.SNL.Clients.Office.Excel.Functions.SPG(M178,"IQ_AVG_DILUT_SHARES_OUT","CY2022")</f>
        <v>#PEND</v>
      </c>
      <c r="P178" s="5" t="str">
        <f>_xll.SNL.Clients.Office.Excel.Functions.SPG(M178, "IQ_DILUT_EPS_NORM", "CY2022")</f>
        <v>#PEND</v>
      </c>
      <c r="Q178" t="e">
        <f t="shared" si="16"/>
        <v>#VALUE!</v>
      </c>
      <c r="R178" t="e">
        <f t="shared" si="17"/>
        <v>#VALUE!</v>
      </c>
    </row>
    <row r="179" spans="1:18" x14ac:dyDescent="0.3">
      <c r="A179" t="s">
        <v>691</v>
      </c>
      <c r="B179" s="4" t="str" cm="1">
        <f t="array" ref="B179">_xll.SNL.Clients.Office.Excel.Functions.SPG(A179, "SP_TOTAL_REV", "CY2023")</f>
        <v>#PEND</v>
      </c>
      <c r="C179" s="4" t="str">
        <f>_xll.SNL.Clients.Office.Excel.Functions.SPG(A179,"IQ_AVG_DILUT_SHARES_OUT","CY2023")</f>
        <v>#PEND</v>
      </c>
      <c r="D179" s="5" t="str">
        <f>_xll.SNL.Clients.Office.Excel.Functions.SPG(A179, "IQ_DILUT_EPS_NORM", "CY2023")</f>
        <v>#PEND</v>
      </c>
      <c r="E179" t="e">
        <f t="shared" si="12"/>
        <v>#VALUE!</v>
      </c>
      <c r="F179" t="e">
        <f t="shared" si="13"/>
        <v>#VALUE!</v>
      </c>
      <c r="G179" t="s">
        <v>691</v>
      </c>
      <c r="H179" s="4" t="str" cm="1">
        <f t="array" ref="H179">_xll.SNL.Clients.Office.Excel.Functions.SPG(G179, "SP_TOTAL_REV", "CY2022")</f>
        <v>#PEND</v>
      </c>
      <c r="I179" s="4" t="str">
        <f>_xll.SNL.Clients.Office.Excel.Functions.SPG(G179,"IQ_AVG_DILUT_SHARES_OUT","CY2022")</f>
        <v>#PEND</v>
      </c>
      <c r="J179" s="5" t="str">
        <f>_xll.SNL.Clients.Office.Excel.Functions.SPG(G179, "IQ_DILUT_EPS_NORM", "CY2022")</f>
        <v>#PEND</v>
      </c>
      <c r="K179" t="e">
        <f t="shared" si="14"/>
        <v>#VALUE!</v>
      </c>
      <c r="L179" t="e">
        <f t="shared" si="15"/>
        <v>#VALUE!</v>
      </c>
      <c r="M179" t="s">
        <v>695</v>
      </c>
      <c r="N179" s="4" t="str" cm="1">
        <f t="array" ref="N179">_xll.SNL.Clients.Office.Excel.Functions.SPG(M179, "SP_TOTAL_REV", "CY2022")</f>
        <v>#PEND</v>
      </c>
      <c r="O179" s="4" t="str">
        <f>_xll.SNL.Clients.Office.Excel.Functions.SPG(M179,"IQ_AVG_DILUT_SHARES_OUT","CY2022")</f>
        <v>#PEND</v>
      </c>
      <c r="P179" s="5" t="str">
        <f>_xll.SNL.Clients.Office.Excel.Functions.SPG(M179, "IQ_DILUT_EPS_NORM", "CY2022")</f>
        <v>#PEND</v>
      </c>
      <c r="Q179" t="e">
        <f t="shared" si="16"/>
        <v>#VALUE!</v>
      </c>
      <c r="R179" t="e">
        <f t="shared" si="17"/>
        <v>#VALUE!</v>
      </c>
    </row>
    <row r="180" spans="1:18" x14ac:dyDescent="0.3">
      <c r="A180" t="s">
        <v>692</v>
      </c>
      <c r="B180" s="4" t="str" cm="1">
        <f t="array" ref="B180">_xll.SNL.Clients.Office.Excel.Functions.SPG(A180, "SP_TOTAL_REV", "CY2023")</f>
        <v>#PEND</v>
      </c>
      <c r="C180" s="4" t="str">
        <f>_xll.SNL.Clients.Office.Excel.Functions.SPG(A180,"IQ_AVG_DILUT_SHARES_OUT","CY2023")</f>
        <v>#PEND</v>
      </c>
      <c r="D180" s="5" t="str">
        <f>_xll.SNL.Clients.Office.Excel.Functions.SPG(A180, "IQ_DILUT_EPS_NORM", "CY2023")</f>
        <v>#PEND</v>
      </c>
      <c r="E180" t="e">
        <f t="shared" si="12"/>
        <v>#VALUE!</v>
      </c>
      <c r="F180" t="e">
        <f t="shared" si="13"/>
        <v>#VALUE!</v>
      </c>
      <c r="G180" t="s">
        <v>692</v>
      </c>
      <c r="H180" s="4" t="str" cm="1">
        <f t="array" ref="H180">_xll.SNL.Clients.Office.Excel.Functions.SPG(G180, "SP_TOTAL_REV", "CY2022")</f>
        <v>#PEND</v>
      </c>
      <c r="I180" s="4" t="str">
        <f>_xll.SNL.Clients.Office.Excel.Functions.SPG(G180,"IQ_AVG_DILUT_SHARES_OUT","CY2022")</f>
        <v>#PEND</v>
      </c>
      <c r="J180" s="5" t="str">
        <f>_xll.SNL.Clients.Office.Excel.Functions.SPG(G180, "IQ_DILUT_EPS_NORM", "CY2022")</f>
        <v>#PEND</v>
      </c>
      <c r="K180" t="e">
        <f t="shared" si="14"/>
        <v>#VALUE!</v>
      </c>
      <c r="L180" t="e">
        <f t="shared" si="15"/>
        <v>#VALUE!</v>
      </c>
      <c r="M180" t="s">
        <v>696</v>
      </c>
      <c r="N180" s="4" t="str" cm="1">
        <f t="array" ref="N180">_xll.SNL.Clients.Office.Excel.Functions.SPG(M180, "SP_TOTAL_REV", "CY2022")</f>
        <v>#PEND</v>
      </c>
      <c r="O180" s="4" t="str">
        <f>_xll.SNL.Clients.Office.Excel.Functions.SPG(M180,"IQ_AVG_DILUT_SHARES_OUT","CY2022")</f>
        <v>#PEND</v>
      </c>
      <c r="P180" s="5" t="str">
        <f>_xll.SNL.Clients.Office.Excel.Functions.SPG(M180, "IQ_DILUT_EPS_NORM", "CY2022")</f>
        <v>#PEND</v>
      </c>
      <c r="Q180" t="e">
        <f t="shared" si="16"/>
        <v>#VALUE!</v>
      </c>
      <c r="R180" t="e">
        <f t="shared" si="17"/>
        <v>#VALUE!</v>
      </c>
    </row>
    <row r="181" spans="1:18" x14ac:dyDescent="0.3">
      <c r="A181" t="s">
        <v>693</v>
      </c>
      <c r="B181" s="4" t="str" cm="1">
        <f t="array" ref="B181">_xll.SNL.Clients.Office.Excel.Functions.SPG(A181, "SP_TOTAL_REV", "CY2023")</f>
        <v>#PEND</v>
      </c>
      <c r="C181" s="4" t="str">
        <f>_xll.SNL.Clients.Office.Excel.Functions.SPG(A181,"IQ_AVG_DILUT_SHARES_OUT","CY2023")</f>
        <v>#PEND</v>
      </c>
      <c r="D181" s="5" t="str">
        <f>_xll.SNL.Clients.Office.Excel.Functions.SPG(A181, "IQ_DILUT_EPS_NORM", "CY2023")</f>
        <v>#PEND</v>
      </c>
      <c r="E181" t="e">
        <f t="shared" si="12"/>
        <v>#VALUE!</v>
      </c>
      <c r="F181" t="e">
        <f t="shared" si="13"/>
        <v>#VALUE!</v>
      </c>
      <c r="G181" t="s">
        <v>693</v>
      </c>
      <c r="H181" s="4" t="str" cm="1">
        <f t="array" ref="H181">_xll.SNL.Clients.Office.Excel.Functions.SPG(G181, "SP_TOTAL_REV", "CY2022")</f>
        <v>#PEND</v>
      </c>
      <c r="I181" s="4" t="str">
        <f>_xll.SNL.Clients.Office.Excel.Functions.SPG(G181,"IQ_AVG_DILUT_SHARES_OUT","CY2022")</f>
        <v>#PEND</v>
      </c>
      <c r="J181" s="5" t="str">
        <f>_xll.SNL.Clients.Office.Excel.Functions.SPG(G181, "IQ_DILUT_EPS_NORM", "CY2022")</f>
        <v>#PEND</v>
      </c>
      <c r="K181" t="e">
        <f t="shared" si="14"/>
        <v>#VALUE!</v>
      </c>
      <c r="L181" t="e">
        <f t="shared" si="15"/>
        <v>#VALUE!</v>
      </c>
      <c r="M181" t="s">
        <v>697</v>
      </c>
      <c r="N181" s="4" t="str" cm="1">
        <f t="array" ref="N181">_xll.SNL.Clients.Office.Excel.Functions.SPG(M181, "SP_TOTAL_REV", "CY2022")</f>
        <v>#PEND</v>
      </c>
      <c r="O181" s="4" t="str">
        <f>_xll.SNL.Clients.Office.Excel.Functions.SPG(M181,"IQ_AVG_DILUT_SHARES_OUT","CY2022")</f>
        <v>#PEND</v>
      </c>
      <c r="P181" s="5" t="str">
        <f>_xll.SNL.Clients.Office.Excel.Functions.SPG(M181, "IQ_DILUT_EPS_NORM", "CY2022")</f>
        <v>#PEND</v>
      </c>
      <c r="Q181" t="e">
        <f t="shared" si="16"/>
        <v>#VALUE!</v>
      </c>
      <c r="R181" t="e">
        <f t="shared" si="17"/>
        <v>#VALUE!</v>
      </c>
    </row>
    <row r="182" spans="1:18" x14ac:dyDescent="0.3">
      <c r="A182" t="s">
        <v>694</v>
      </c>
      <c r="B182" s="4" t="str" cm="1">
        <f t="array" ref="B182">_xll.SNL.Clients.Office.Excel.Functions.SPG(A182, "SP_TOTAL_REV", "CY2023")</f>
        <v>#PEND</v>
      </c>
      <c r="C182" s="4" t="str">
        <f>_xll.SNL.Clients.Office.Excel.Functions.SPG(A182,"IQ_AVG_DILUT_SHARES_OUT","CY2023")</f>
        <v>#PEND</v>
      </c>
      <c r="D182" s="5" t="str">
        <f>_xll.SNL.Clients.Office.Excel.Functions.SPG(A182, "IQ_DILUT_EPS_NORM", "CY2023")</f>
        <v>#PEND</v>
      </c>
      <c r="E182" t="e">
        <f t="shared" si="12"/>
        <v>#VALUE!</v>
      </c>
      <c r="F182" t="e">
        <f t="shared" si="13"/>
        <v>#VALUE!</v>
      </c>
      <c r="G182" t="s">
        <v>694</v>
      </c>
      <c r="H182" s="4" t="str" cm="1">
        <f t="array" ref="H182">_xll.SNL.Clients.Office.Excel.Functions.SPG(G182, "SP_TOTAL_REV", "CY2022")</f>
        <v>#PEND</v>
      </c>
      <c r="I182" s="4" t="str">
        <f>_xll.SNL.Clients.Office.Excel.Functions.SPG(G182,"IQ_AVG_DILUT_SHARES_OUT","CY2022")</f>
        <v>#PEND</v>
      </c>
      <c r="J182" s="5" t="str">
        <f>_xll.SNL.Clients.Office.Excel.Functions.SPG(G182, "IQ_DILUT_EPS_NORM", "CY2022")</f>
        <v>#PEND</v>
      </c>
      <c r="K182" t="e">
        <f t="shared" si="14"/>
        <v>#VALUE!</v>
      </c>
      <c r="L182" t="e">
        <f t="shared" si="15"/>
        <v>#VALUE!</v>
      </c>
      <c r="M182" t="s">
        <v>698</v>
      </c>
      <c r="N182" s="4" t="str" cm="1">
        <f t="array" ref="N182">_xll.SNL.Clients.Office.Excel.Functions.SPG(M182, "SP_TOTAL_REV", "CY2022")</f>
        <v>#PEND</v>
      </c>
      <c r="O182" s="4" t="str">
        <f>_xll.SNL.Clients.Office.Excel.Functions.SPG(M182,"IQ_AVG_DILUT_SHARES_OUT","CY2022")</f>
        <v>#PEND</v>
      </c>
      <c r="P182" s="5" t="str">
        <f>_xll.SNL.Clients.Office.Excel.Functions.SPG(M182, "IQ_DILUT_EPS_NORM", "CY2022")</f>
        <v>#PEND</v>
      </c>
      <c r="Q182" t="e">
        <f t="shared" si="16"/>
        <v>#VALUE!</v>
      </c>
      <c r="R182" t="e">
        <f t="shared" si="17"/>
        <v>#VALUE!</v>
      </c>
    </row>
    <row r="183" spans="1:18" x14ac:dyDescent="0.3">
      <c r="A183" t="s">
        <v>695</v>
      </c>
      <c r="B183" s="4" t="str" cm="1">
        <f t="array" ref="B183">_xll.SNL.Clients.Office.Excel.Functions.SPG(A183, "SP_TOTAL_REV", "CY2023")</f>
        <v>#PEND</v>
      </c>
      <c r="C183" s="4" t="str">
        <f>_xll.SNL.Clients.Office.Excel.Functions.SPG(A183,"IQ_AVG_DILUT_SHARES_OUT","CY2023")</f>
        <v>#PEND</v>
      </c>
      <c r="D183" s="5" t="str">
        <f>_xll.SNL.Clients.Office.Excel.Functions.SPG(A183, "IQ_DILUT_EPS_NORM", "CY2023")</f>
        <v>#PEND</v>
      </c>
      <c r="E183" t="e">
        <f t="shared" si="12"/>
        <v>#VALUE!</v>
      </c>
      <c r="F183" t="e">
        <f t="shared" si="13"/>
        <v>#VALUE!</v>
      </c>
      <c r="G183" t="s">
        <v>695</v>
      </c>
      <c r="H183" s="4" t="str" cm="1">
        <f t="array" ref="H183">_xll.SNL.Clients.Office.Excel.Functions.SPG(G183, "SP_TOTAL_REV", "CY2022")</f>
        <v>#PEND</v>
      </c>
      <c r="I183" s="4" t="str">
        <f>_xll.SNL.Clients.Office.Excel.Functions.SPG(G183,"IQ_AVG_DILUT_SHARES_OUT","CY2022")</f>
        <v>#PEND</v>
      </c>
      <c r="J183" s="5" t="str">
        <f>_xll.SNL.Clients.Office.Excel.Functions.SPG(G183, "IQ_DILUT_EPS_NORM", "CY2022")</f>
        <v>#PEND</v>
      </c>
      <c r="K183" t="e">
        <f t="shared" si="14"/>
        <v>#VALUE!</v>
      </c>
      <c r="L183" t="e">
        <f t="shared" si="15"/>
        <v>#VALUE!</v>
      </c>
      <c r="M183" t="s">
        <v>699</v>
      </c>
      <c r="N183" s="4" t="str" cm="1">
        <f t="array" ref="N183">_xll.SNL.Clients.Office.Excel.Functions.SPG(M183, "SP_TOTAL_REV", "CY2022")</f>
        <v>#PEND</v>
      </c>
      <c r="O183" s="4" t="str">
        <f>_xll.SNL.Clients.Office.Excel.Functions.SPG(M183,"IQ_AVG_DILUT_SHARES_OUT","CY2022")</f>
        <v>#PEND</v>
      </c>
      <c r="P183" s="5" t="str">
        <f>_xll.SNL.Clients.Office.Excel.Functions.SPG(M183, "IQ_DILUT_EPS_NORM", "CY2022")</f>
        <v>#PEND</v>
      </c>
      <c r="Q183" t="e">
        <f t="shared" si="16"/>
        <v>#VALUE!</v>
      </c>
      <c r="R183" t="e">
        <f t="shared" si="17"/>
        <v>#VALUE!</v>
      </c>
    </row>
    <row r="184" spans="1:18" x14ac:dyDescent="0.3">
      <c r="A184" t="s">
        <v>696</v>
      </c>
      <c r="B184" s="4" t="str" cm="1">
        <f t="array" ref="B184">_xll.SNL.Clients.Office.Excel.Functions.SPG(A184, "SP_TOTAL_REV", "CY2023")</f>
        <v>#PEND</v>
      </c>
      <c r="C184" s="4" t="str">
        <f>_xll.SNL.Clients.Office.Excel.Functions.SPG(A184,"IQ_AVG_DILUT_SHARES_OUT","CY2023")</f>
        <v>#PEND</v>
      </c>
      <c r="D184" s="5" t="str">
        <f>_xll.SNL.Clients.Office.Excel.Functions.SPG(A184, "IQ_DILUT_EPS_NORM", "CY2023")</f>
        <v>#PEND</v>
      </c>
      <c r="E184" t="e">
        <f t="shared" si="12"/>
        <v>#VALUE!</v>
      </c>
      <c r="F184" t="e">
        <f t="shared" si="13"/>
        <v>#VALUE!</v>
      </c>
      <c r="G184" t="s">
        <v>696</v>
      </c>
      <c r="H184" s="4" t="str" cm="1">
        <f t="array" ref="H184">_xll.SNL.Clients.Office.Excel.Functions.SPG(G184, "SP_TOTAL_REV", "CY2022")</f>
        <v>#PEND</v>
      </c>
      <c r="I184" s="4" t="str">
        <f>_xll.SNL.Clients.Office.Excel.Functions.SPG(G184,"IQ_AVG_DILUT_SHARES_OUT","CY2022")</f>
        <v>#PEND</v>
      </c>
      <c r="J184" s="5" t="str">
        <f>_xll.SNL.Clients.Office.Excel.Functions.SPG(G184, "IQ_DILUT_EPS_NORM", "CY2022")</f>
        <v>#PEND</v>
      </c>
      <c r="K184" t="e">
        <f t="shared" si="14"/>
        <v>#VALUE!</v>
      </c>
      <c r="L184" t="e">
        <f t="shared" si="15"/>
        <v>#VALUE!</v>
      </c>
      <c r="M184" t="s">
        <v>700</v>
      </c>
      <c r="N184" s="4" t="str" cm="1">
        <f t="array" ref="N184">_xll.SNL.Clients.Office.Excel.Functions.SPG(M184, "SP_TOTAL_REV", "CY2022")</f>
        <v>#PEND</v>
      </c>
      <c r="O184" s="4" t="str">
        <f>_xll.SNL.Clients.Office.Excel.Functions.SPG(M184,"IQ_AVG_DILUT_SHARES_OUT","CY2022")</f>
        <v>#PEND</v>
      </c>
      <c r="P184" s="5" t="str">
        <f>_xll.SNL.Clients.Office.Excel.Functions.SPG(M184, "IQ_DILUT_EPS_NORM", "CY2022")</f>
        <v>#PEND</v>
      </c>
      <c r="Q184" t="e">
        <f t="shared" si="16"/>
        <v>#VALUE!</v>
      </c>
      <c r="R184" t="e">
        <f t="shared" si="17"/>
        <v>#VALUE!</v>
      </c>
    </row>
    <row r="185" spans="1:18" x14ac:dyDescent="0.3">
      <c r="A185" t="s">
        <v>697</v>
      </c>
      <c r="B185" s="4" t="str" cm="1">
        <f t="array" ref="B185">_xll.SNL.Clients.Office.Excel.Functions.SPG(A185, "SP_TOTAL_REV", "CY2023")</f>
        <v>#PEND</v>
      </c>
      <c r="C185" s="4" t="str">
        <f>_xll.SNL.Clients.Office.Excel.Functions.SPG(A185,"IQ_AVG_DILUT_SHARES_OUT","CY2023")</f>
        <v>#PEND</v>
      </c>
      <c r="D185" s="5" t="str">
        <f>_xll.SNL.Clients.Office.Excel.Functions.SPG(A185, "IQ_DILUT_EPS_NORM", "CY2023")</f>
        <v>#PEND</v>
      </c>
      <c r="E185" t="e">
        <f t="shared" si="12"/>
        <v>#VALUE!</v>
      </c>
      <c r="F185" t="e">
        <f t="shared" si="13"/>
        <v>#VALUE!</v>
      </c>
      <c r="G185" t="s">
        <v>697</v>
      </c>
      <c r="H185" s="4" t="str" cm="1">
        <f t="array" ref="H185">_xll.SNL.Clients.Office.Excel.Functions.SPG(G185, "SP_TOTAL_REV", "CY2022")</f>
        <v>#PEND</v>
      </c>
      <c r="I185" s="4" t="str">
        <f>_xll.SNL.Clients.Office.Excel.Functions.SPG(G185,"IQ_AVG_DILUT_SHARES_OUT","CY2022")</f>
        <v>#PEND</v>
      </c>
      <c r="J185" s="5" t="str">
        <f>_xll.SNL.Clients.Office.Excel.Functions.SPG(G185, "IQ_DILUT_EPS_NORM", "CY2022")</f>
        <v>#PEND</v>
      </c>
      <c r="K185" t="e">
        <f t="shared" si="14"/>
        <v>#VALUE!</v>
      </c>
      <c r="L185" t="e">
        <f t="shared" si="15"/>
        <v>#VALUE!</v>
      </c>
      <c r="M185" t="s">
        <v>701</v>
      </c>
      <c r="N185" s="4" t="str" cm="1">
        <f t="array" ref="N185">_xll.SNL.Clients.Office.Excel.Functions.SPG(M185, "SP_TOTAL_REV", "CY2022")</f>
        <v>#PEND</v>
      </c>
      <c r="O185" s="4" t="str">
        <f>_xll.SNL.Clients.Office.Excel.Functions.SPG(M185,"IQ_AVG_DILUT_SHARES_OUT","CY2022")</f>
        <v>#PEND</v>
      </c>
      <c r="P185" s="5" t="str">
        <f>_xll.SNL.Clients.Office.Excel.Functions.SPG(M185, "IQ_DILUT_EPS_NORM", "CY2022")</f>
        <v>#PEND</v>
      </c>
      <c r="Q185" t="e">
        <f t="shared" si="16"/>
        <v>#VALUE!</v>
      </c>
      <c r="R185" t="e">
        <f t="shared" si="17"/>
        <v>#VALUE!</v>
      </c>
    </row>
    <row r="186" spans="1:18" x14ac:dyDescent="0.3">
      <c r="A186" t="s">
        <v>698</v>
      </c>
      <c r="B186" s="4" t="str" cm="1">
        <f t="array" ref="B186">_xll.SNL.Clients.Office.Excel.Functions.SPG(A186, "SP_TOTAL_REV", "CY2023")</f>
        <v>#PEND</v>
      </c>
      <c r="C186" s="4" t="str">
        <f>_xll.SNL.Clients.Office.Excel.Functions.SPG(A186,"IQ_AVG_DILUT_SHARES_OUT","CY2023")</f>
        <v>#PEND</v>
      </c>
      <c r="D186" s="5" t="str">
        <f>_xll.SNL.Clients.Office.Excel.Functions.SPG(A186, "IQ_DILUT_EPS_NORM", "CY2023")</f>
        <v>#PEND</v>
      </c>
      <c r="E186" t="e">
        <f t="shared" si="12"/>
        <v>#VALUE!</v>
      </c>
      <c r="F186" t="e">
        <f t="shared" si="13"/>
        <v>#VALUE!</v>
      </c>
      <c r="G186" t="s">
        <v>698</v>
      </c>
      <c r="H186" s="4" t="str" cm="1">
        <f t="array" ref="H186">_xll.SNL.Clients.Office.Excel.Functions.SPG(G186, "SP_TOTAL_REV", "CY2022")</f>
        <v>#PEND</v>
      </c>
      <c r="I186" s="4" t="str">
        <f>_xll.SNL.Clients.Office.Excel.Functions.SPG(G186,"IQ_AVG_DILUT_SHARES_OUT","CY2022")</f>
        <v>#PEND</v>
      </c>
      <c r="J186" s="5" t="str">
        <f>_xll.SNL.Clients.Office.Excel.Functions.SPG(G186, "IQ_DILUT_EPS_NORM", "CY2022")</f>
        <v>#PEND</v>
      </c>
      <c r="K186" t="e">
        <f t="shared" si="14"/>
        <v>#VALUE!</v>
      </c>
      <c r="L186" t="e">
        <f t="shared" si="15"/>
        <v>#VALUE!</v>
      </c>
      <c r="M186" t="s">
        <v>702</v>
      </c>
      <c r="N186" s="4" t="str" cm="1">
        <f t="array" ref="N186">_xll.SNL.Clients.Office.Excel.Functions.SPG(M186, "SP_TOTAL_REV", "CY2022")</f>
        <v>#PEND</v>
      </c>
      <c r="O186" s="4" t="str">
        <f>_xll.SNL.Clients.Office.Excel.Functions.SPG(M186,"IQ_AVG_DILUT_SHARES_OUT","CY2022")</f>
        <v>#PEND</v>
      </c>
      <c r="P186" s="5" t="str">
        <f>_xll.SNL.Clients.Office.Excel.Functions.SPG(M186, "IQ_DILUT_EPS_NORM", "CY2022")</f>
        <v>#PEND</v>
      </c>
      <c r="Q186" t="e">
        <f t="shared" si="16"/>
        <v>#VALUE!</v>
      </c>
      <c r="R186" t="e">
        <f t="shared" si="17"/>
        <v>#VALUE!</v>
      </c>
    </row>
    <row r="187" spans="1:18" x14ac:dyDescent="0.3">
      <c r="A187" t="s">
        <v>699</v>
      </c>
      <c r="B187" s="4" t="str" cm="1">
        <f t="array" ref="B187">_xll.SNL.Clients.Office.Excel.Functions.SPG(A187, "SP_TOTAL_REV", "CY2023")</f>
        <v>#PEND</v>
      </c>
      <c r="C187" s="4" t="str">
        <f>_xll.SNL.Clients.Office.Excel.Functions.SPG(A187,"IQ_AVG_DILUT_SHARES_OUT","CY2023")</f>
        <v>#PEND</v>
      </c>
      <c r="D187" s="5" t="str">
        <f>_xll.SNL.Clients.Office.Excel.Functions.SPG(A187, "IQ_DILUT_EPS_NORM", "CY2023")</f>
        <v>#PEND</v>
      </c>
      <c r="E187" t="e">
        <f t="shared" si="12"/>
        <v>#VALUE!</v>
      </c>
      <c r="F187" t="e">
        <f t="shared" si="13"/>
        <v>#VALUE!</v>
      </c>
      <c r="G187" t="s">
        <v>699</v>
      </c>
      <c r="H187" s="4" t="str" cm="1">
        <f t="array" ref="H187">_xll.SNL.Clients.Office.Excel.Functions.SPG(G187, "SP_TOTAL_REV", "CY2022")</f>
        <v>#PEND</v>
      </c>
      <c r="I187" s="4" t="str">
        <f>_xll.SNL.Clients.Office.Excel.Functions.SPG(G187,"IQ_AVG_DILUT_SHARES_OUT","CY2022")</f>
        <v>#PEND</v>
      </c>
      <c r="J187" s="5" t="str">
        <f>_xll.SNL.Clients.Office.Excel.Functions.SPG(G187, "IQ_DILUT_EPS_NORM", "CY2022")</f>
        <v>#PEND</v>
      </c>
      <c r="K187" t="e">
        <f t="shared" si="14"/>
        <v>#VALUE!</v>
      </c>
      <c r="L187" t="e">
        <f t="shared" si="15"/>
        <v>#VALUE!</v>
      </c>
      <c r="M187" t="s">
        <v>703</v>
      </c>
      <c r="N187" s="4" t="str" cm="1">
        <f t="array" ref="N187">_xll.SNL.Clients.Office.Excel.Functions.SPG(M187, "SP_TOTAL_REV", "CY2022")</f>
        <v>#PEND</v>
      </c>
      <c r="O187" s="4" t="str">
        <f>_xll.SNL.Clients.Office.Excel.Functions.SPG(M187,"IQ_AVG_DILUT_SHARES_OUT","CY2022")</f>
        <v>#PEND</v>
      </c>
      <c r="P187" s="5" t="str">
        <f>_xll.SNL.Clients.Office.Excel.Functions.SPG(M187, "IQ_DILUT_EPS_NORM", "CY2022")</f>
        <v>#PEND</v>
      </c>
      <c r="Q187" t="e">
        <f t="shared" si="16"/>
        <v>#VALUE!</v>
      </c>
      <c r="R187" t="e">
        <f t="shared" si="17"/>
        <v>#VALUE!</v>
      </c>
    </row>
    <row r="188" spans="1:18" x14ac:dyDescent="0.3">
      <c r="A188" t="s">
        <v>700</v>
      </c>
      <c r="B188" s="4" t="str" cm="1">
        <f t="array" ref="B188">_xll.SNL.Clients.Office.Excel.Functions.SPG(A188, "SP_TOTAL_REV", "CY2023")</f>
        <v>#PEND</v>
      </c>
      <c r="C188" s="4" t="str">
        <f>_xll.SNL.Clients.Office.Excel.Functions.SPG(A188,"IQ_AVG_DILUT_SHARES_OUT","CY2023")</f>
        <v>#PEND</v>
      </c>
      <c r="D188" s="5" t="str">
        <f>_xll.SNL.Clients.Office.Excel.Functions.SPG(A188, "IQ_DILUT_EPS_NORM", "CY2023")</f>
        <v>#PEND</v>
      </c>
      <c r="E188" t="e">
        <f t="shared" si="12"/>
        <v>#VALUE!</v>
      </c>
      <c r="F188" t="e">
        <f t="shared" si="13"/>
        <v>#VALUE!</v>
      </c>
      <c r="G188" t="s">
        <v>700</v>
      </c>
      <c r="H188" s="4" t="str" cm="1">
        <f t="array" ref="H188">_xll.SNL.Clients.Office.Excel.Functions.SPG(G188, "SP_TOTAL_REV", "CY2022")</f>
        <v>#PEND</v>
      </c>
      <c r="I188" s="4" t="str">
        <f>_xll.SNL.Clients.Office.Excel.Functions.SPG(G188,"IQ_AVG_DILUT_SHARES_OUT","CY2022")</f>
        <v>#PEND</v>
      </c>
      <c r="J188" s="5" t="str">
        <f>_xll.SNL.Clients.Office.Excel.Functions.SPG(G188, "IQ_DILUT_EPS_NORM", "CY2022")</f>
        <v>#PEND</v>
      </c>
      <c r="K188" t="e">
        <f t="shared" si="14"/>
        <v>#VALUE!</v>
      </c>
      <c r="L188" t="e">
        <f t="shared" si="15"/>
        <v>#VALUE!</v>
      </c>
      <c r="M188" t="s">
        <v>704</v>
      </c>
      <c r="N188" s="4" t="str" cm="1">
        <f t="array" ref="N188">_xll.SNL.Clients.Office.Excel.Functions.SPG(M188, "SP_TOTAL_REV", "CY2022")</f>
        <v>#PEND</v>
      </c>
      <c r="O188" s="4" t="str">
        <f>_xll.SNL.Clients.Office.Excel.Functions.SPG(M188,"IQ_AVG_DILUT_SHARES_OUT","CY2022")</f>
        <v>#PEND</v>
      </c>
      <c r="P188" s="5" t="str">
        <f>_xll.SNL.Clients.Office.Excel.Functions.SPG(M188, "IQ_DILUT_EPS_NORM", "CY2022")</f>
        <v>#PEND</v>
      </c>
      <c r="Q188" t="e">
        <f t="shared" si="16"/>
        <v>#VALUE!</v>
      </c>
      <c r="R188" t="e">
        <f t="shared" si="17"/>
        <v>#VALUE!</v>
      </c>
    </row>
    <row r="189" spans="1:18" x14ac:dyDescent="0.3">
      <c r="A189" t="s">
        <v>701</v>
      </c>
      <c r="B189" s="4" t="str" cm="1">
        <f t="array" ref="B189">_xll.SNL.Clients.Office.Excel.Functions.SPG(A189, "SP_TOTAL_REV", "CY2023")</f>
        <v>#PEND</v>
      </c>
      <c r="C189" s="4" t="str">
        <f>_xll.SNL.Clients.Office.Excel.Functions.SPG(A189,"IQ_AVG_DILUT_SHARES_OUT","CY2023")</f>
        <v>#PEND</v>
      </c>
      <c r="D189" s="5" t="str">
        <f>_xll.SNL.Clients.Office.Excel.Functions.SPG(A189, "IQ_DILUT_EPS_NORM", "CY2023")</f>
        <v>#PEND</v>
      </c>
      <c r="E189" t="e">
        <f t="shared" si="12"/>
        <v>#VALUE!</v>
      </c>
      <c r="F189" t="e">
        <f t="shared" si="13"/>
        <v>#VALUE!</v>
      </c>
      <c r="G189" t="s">
        <v>701</v>
      </c>
      <c r="H189" s="4" t="str" cm="1">
        <f t="array" ref="H189">_xll.SNL.Clients.Office.Excel.Functions.SPG(G189, "SP_TOTAL_REV", "CY2022")</f>
        <v>#PEND</v>
      </c>
      <c r="I189" s="4" t="str">
        <f>_xll.SNL.Clients.Office.Excel.Functions.SPG(G189,"IQ_AVG_DILUT_SHARES_OUT","CY2022")</f>
        <v>#PEND</v>
      </c>
      <c r="J189" s="5" t="str">
        <f>_xll.SNL.Clients.Office.Excel.Functions.SPG(G189, "IQ_DILUT_EPS_NORM", "CY2022")</f>
        <v>#PEND</v>
      </c>
      <c r="K189" t="e">
        <f t="shared" si="14"/>
        <v>#VALUE!</v>
      </c>
      <c r="L189" t="e">
        <f t="shared" si="15"/>
        <v>#VALUE!</v>
      </c>
      <c r="M189" t="s">
        <v>705</v>
      </c>
      <c r="N189" s="4" t="str" cm="1">
        <f t="array" ref="N189">_xll.SNL.Clients.Office.Excel.Functions.SPG(M189, "SP_TOTAL_REV", "CY2022")</f>
        <v>#PEND</v>
      </c>
      <c r="O189" s="4" t="str">
        <f>_xll.SNL.Clients.Office.Excel.Functions.SPG(M189,"IQ_AVG_DILUT_SHARES_OUT","CY2022")</f>
        <v>#PEND</v>
      </c>
      <c r="P189" s="5" t="str">
        <f>_xll.SNL.Clients.Office.Excel.Functions.SPG(M189, "IQ_DILUT_EPS_NORM", "CY2022")</f>
        <v>#PEND</v>
      </c>
      <c r="Q189" t="e">
        <f t="shared" si="16"/>
        <v>#VALUE!</v>
      </c>
      <c r="R189" t="e">
        <f t="shared" si="17"/>
        <v>#VALUE!</v>
      </c>
    </row>
    <row r="190" spans="1:18" x14ac:dyDescent="0.3">
      <c r="A190" t="s">
        <v>702</v>
      </c>
      <c r="B190" s="4" t="str" cm="1">
        <f t="array" ref="B190">_xll.SNL.Clients.Office.Excel.Functions.SPG(A190, "SP_TOTAL_REV", "CY2023")</f>
        <v>#PEND</v>
      </c>
      <c r="C190" s="4" t="str">
        <f>_xll.SNL.Clients.Office.Excel.Functions.SPG(A190,"IQ_AVG_DILUT_SHARES_OUT","CY2023")</f>
        <v>#PEND</v>
      </c>
      <c r="D190" s="5" t="str">
        <f>_xll.SNL.Clients.Office.Excel.Functions.SPG(A190, "IQ_DILUT_EPS_NORM", "CY2023")</f>
        <v>#PEND</v>
      </c>
      <c r="E190" t="e">
        <f t="shared" si="12"/>
        <v>#VALUE!</v>
      </c>
      <c r="F190" t="e">
        <f t="shared" si="13"/>
        <v>#VALUE!</v>
      </c>
      <c r="G190" t="s">
        <v>702</v>
      </c>
      <c r="H190" s="4" t="str" cm="1">
        <f t="array" ref="H190">_xll.SNL.Clients.Office.Excel.Functions.SPG(G190, "SP_TOTAL_REV", "CY2022")</f>
        <v>#PEND</v>
      </c>
      <c r="I190" s="4" t="str">
        <f>_xll.SNL.Clients.Office.Excel.Functions.SPG(G190,"IQ_AVG_DILUT_SHARES_OUT","CY2022")</f>
        <v>#PEND</v>
      </c>
      <c r="J190" s="5" t="str">
        <f>_xll.SNL.Clients.Office.Excel.Functions.SPG(G190, "IQ_DILUT_EPS_NORM", "CY2022")</f>
        <v>#PEND</v>
      </c>
      <c r="K190" t="e">
        <f t="shared" si="14"/>
        <v>#VALUE!</v>
      </c>
      <c r="L190" t="e">
        <f t="shared" si="15"/>
        <v>#VALUE!</v>
      </c>
      <c r="M190" t="s">
        <v>707</v>
      </c>
      <c r="N190" s="4" t="str" cm="1">
        <f t="array" ref="N190">_xll.SNL.Clients.Office.Excel.Functions.SPG(M190, "SP_TOTAL_REV", "CY2022")</f>
        <v>#PEND</v>
      </c>
      <c r="O190" s="4" t="str">
        <f>_xll.SNL.Clients.Office.Excel.Functions.SPG(M190,"IQ_AVG_DILUT_SHARES_OUT","CY2022")</f>
        <v>#PEND</v>
      </c>
      <c r="P190" s="5" t="str">
        <f>_xll.SNL.Clients.Office.Excel.Functions.SPG(M190, "IQ_DILUT_EPS_NORM", "CY2022")</f>
        <v>#PEND</v>
      </c>
      <c r="Q190" t="e">
        <f t="shared" si="16"/>
        <v>#VALUE!</v>
      </c>
      <c r="R190" t="e">
        <f t="shared" si="17"/>
        <v>#VALUE!</v>
      </c>
    </row>
    <row r="191" spans="1:18" x14ac:dyDescent="0.3">
      <c r="A191" t="s">
        <v>703</v>
      </c>
      <c r="B191" s="4" t="str" cm="1">
        <f t="array" ref="B191">_xll.SNL.Clients.Office.Excel.Functions.SPG(A191, "SP_TOTAL_REV", "CY2023")</f>
        <v>#PEND</v>
      </c>
      <c r="C191" s="4" t="str">
        <f>_xll.SNL.Clients.Office.Excel.Functions.SPG(A191,"IQ_AVG_DILUT_SHARES_OUT","CY2023")</f>
        <v>#PEND</v>
      </c>
      <c r="D191" s="5" t="str">
        <f>_xll.SNL.Clients.Office.Excel.Functions.SPG(A191, "IQ_DILUT_EPS_NORM", "CY2023")</f>
        <v>#PEND</v>
      </c>
      <c r="E191" t="e">
        <f t="shared" si="12"/>
        <v>#VALUE!</v>
      </c>
      <c r="F191" t="e">
        <f t="shared" si="13"/>
        <v>#VALUE!</v>
      </c>
      <c r="G191" t="s">
        <v>703</v>
      </c>
      <c r="H191" s="4" t="str" cm="1">
        <f t="array" ref="H191">_xll.SNL.Clients.Office.Excel.Functions.SPG(G191, "SP_TOTAL_REV", "CY2022")</f>
        <v>#PEND</v>
      </c>
      <c r="I191" s="4" t="str">
        <f>_xll.SNL.Clients.Office.Excel.Functions.SPG(G191,"IQ_AVG_DILUT_SHARES_OUT","CY2022")</f>
        <v>#PEND</v>
      </c>
      <c r="J191" s="5" t="str">
        <f>_xll.SNL.Clients.Office.Excel.Functions.SPG(G191, "IQ_DILUT_EPS_NORM", "CY2022")</f>
        <v>#PEND</v>
      </c>
      <c r="K191" t="e">
        <f t="shared" si="14"/>
        <v>#VALUE!</v>
      </c>
      <c r="L191" t="e">
        <f t="shared" si="15"/>
        <v>#VALUE!</v>
      </c>
      <c r="M191" t="s">
        <v>708</v>
      </c>
      <c r="N191" s="4" t="str" cm="1">
        <f t="array" ref="N191">_xll.SNL.Clients.Office.Excel.Functions.SPG(M191, "SP_TOTAL_REV", "CY2022")</f>
        <v>#PEND</v>
      </c>
      <c r="O191" s="4" t="str">
        <f>_xll.SNL.Clients.Office.Excel.Functions.SPG(M191,"IQ_AVG_DILUT_SHARES_OUT","CY2022")</f>
        <v>#PEND</v>
      </c>
      <c r="P191" s="5" t="str">
        <f>_xll.SNL.Clients.Office.Excel.Functions.SPG(M191, "IQ_DILUT_EPS_NORM", "CY2022")</f>
        <v>#PEND</v>
      </c>
      <c r="Q191" t="e">
        <f t="shared" si="16"/>
        <v>#VALUE!</v>
      </c>
      <c r="R191" t="e">
        <f t="shared" si="17"/>
        <v>#VALUE!</v>
      </c>
    </row>
    <row r="192" spans="1:18" x14ac:dyDescent="0.3">
      <c r="A192" t="s">
        <v>704</v>
      </c>
      <c r="B192" s="4" t="str" cm="1">
        <f t="array" ref="B192">_xll.SNL.Clients.Office.Excel.Functions.SPG(A192, "SP_TOTAL_REV", "CY2023")</f>
        <v>#PEND</v>
      </c>
      <c r="C192" s="4" t="str">
        <f>_xll.SNL.Clients.Office.Excel.Functions.SPG(A192,"IQ_AVG_DILUT_SHARES_OUT","CY2023")</f>
        <v>#PEND</v>
      </c>
      <c r="D192" s="5" t="str">
        <f>_xll.SNL.Clients.Office.Excel.Functions.SPG(A192, "IQ_DILUT_EPS_NORM", "CY2023")</f>
        <v>#PEND</v>
      </c>
      <c r="E192" t="e">
        <f t="shared" si="12"/>
        <v>#VALUE!</v>
      </c>
      <c r="F192" t="e">
        <f t="shared" si="13"/>
        <v>#VALUE!</v>
      </c>
      <c r="G192" t="s">
        <v>704</v>
      </c>
      <c r="H192" s="4" t="str" cm="1">
        <f t="array" ref="H192">_xll.SNL.Clients.Office.Excel.Functions.SPG(G192, "SP_TOTAL_REV", "CY2022")</f>
        <v>#PEND</v>
      </c>
      <c r="I192" s="4" t="str">
        <f>_xll.SNL.Clients.Office.Excel.Functions.SPG(G192,"IQ_AVG_DILUT_SHARES_OUT","CY2022")</f>
        <v>#PEND</v>
      </c>
      <c r="J192" s="5" t="str">
        <f>_xll.SNL.Clients.Office.Excel.Functions.SPG(G192, "IQ_DILUT_EPS_NORM", "CY2022")</f>
        <v>#PEND</v>
      </c>
      <c r="K192" t="e">
        <f t="shared" si="14"/>
        <v>#VALUE!</v>
      </c>
      <c r="L192" t="e">
        <f t="shared" si="15"/>
        <v>#VALUE!</v>
      </c>
      <c r="M192" t="s">
        <v>709</v>
      </c>
      <c r="N192" s="4" t="str" cm="1">
        <f t="array" ref="N192">_xll.SNL.Clients.Office.Excel.Functions.SPG(M192, "SP_TOTAL_REV", "CY2022")</f>
        <v>#PEND</v>
      </c>
      <c r="O192" s="4" t="str">
        <f>_xll.SNL.Clients.Office.Excel.Functions.SPG(M192,"IQ_AVG_DILUT_SHARES_OUT","CY2022")</f>
        <v>#PEND</v>
      </c>
      <c r="P192" s="5" t="str">
        <f>_xll.SNL.Clients.Office.Excel.Functions.SPG(M192, "IQ_DILUT_EPS_NORM", "CY2022")</f>
        <v>#PEND</v>
      </c>
      <c r="Q192" t="e">
        <f t="shared" si="16"/>
        <v>#VALUE!</v>
      </c>
      <c r="R192" t="e">
        <f t="shared" si="17"/>
        <v>#VALUE!</v>
      </c>
    </row>
    <row r="193" spans="1:18" x14ac:dyDescent="0.3">
      <c r="A193" t="s">
        <v>705</v>
      </c>
      <c r="B193" s="4" t="str" cm="1">
        <f t="array" ref="B193">_xll.SNL.Clients.Office.Excel.Functions.SPG(A193, "SP_TOTAL_REV", "CY2023")</f>
        <v>#PEND</v>
      </c>
      <c r="C193" s="4" t="str">
        <f>_xll.SNL.Clients.Office.Excel.Functions.SPG(A193,"IQ_AVG_DILUT_SHARES_OUT","CY2023")</f>
        <v>#PEND</v>
      </c>
      <c r="D193" s="5" t="str">
        <f>_xll.SNL.Clients.Office.Excel.Functions.SPG(A193, "IQ_DILUT_EPS_NORM", "CY2023")</f>
        <v>#PEND</v>
      </c>
      <c r="E193" t="e">
        <f t="shared" si="12"/>
        <v>#VALUE!</v>
      </c>
      <c r="F193" t="e">
        <f t="shared" si="13"/>
        <v>#VALUE!</v>
      </c>
      <c r="G193" t="s">
        <v>705</v>
      </c>
      <c r="H193" s="4" t="str" cm="1">
        <f t="array" ref="H193">_xll.SNL.Clients.Office.Excel.Functions.SPG(G193, "SP_TOTAL_REV", "CY2022")</f>
        <v>#PEND</v>
      </c>
      <c r="I193" s="4" t="str">
        <f>_xll.SNL.Clients.Office.Excel.Functions.SPG(G193,"IQ_AVG_DILUT_SHARES_OUT","CY2022")</f>
        <v>#PEND</v>
      </c>
      <c r="J193" s="5" t="str">
        <f>_xll.SNL.Clients.Office.Excel.Functions.SPG(G193, "IQ_DILUT_EPS_NORM", "CY2022")</f>
        <v>#PEND</v>
      </c>
      <c r="K193" t="e">
        <f t="shared" si="14"/>
        <v>#VALUE!</v>
      </c>
      <c r="L193" t="e">
        <f t="shared" si="15"/>
        <v>#VALUE!</v>
      </c>
      <c r="M193" t="s">
        <v>710</v>
      </c>
      <c r="N193" s="4" t="str" cm="1">
        <f t="array" ref="N193">_xll.SNL.Clients.Office.Excel.Functions.SPG(M193, "SP_TOTAL_REV", "CY2022")</f>
        <v>#PEND</v>
      </c>
      <c r="O193" s="4" t="str">
        <f>_xll.SNL.Clients.Office.Excel.Functions.SPG(M193,"IQ_AVG_DILUT_SHARES_OUT","CY2022")</f>
        <v>#PEND</v>
      </c>
      <c r="P193" s="5" t="str">
        <f>_xll.SNL.Clients.Office.Excel.Functions.SPG(M193, "IQ_DILUT_EPS_NORM", "CY2022")</f>
        <v>#PEND</v>
      </c>
      <c r="Q193" t="e">
        <f t="shared" si="16"/>
        <v>#VALUE!</v>
      </c>
      <c r="R193" t="e">
        <f t="shared" si="17"/>
        <v>#VALUE!</v>
      </c>
    </row>
    <row r="194" spans="1:18" x14ac:dyDescent="0.3">
      <c r="A194" t="s">
        <v>706</v>
      </c>
      <c r="B194" s="4" t="str" cm="1">
        <f t="array" ref="B194">_xll.SNL.Clients.Office.Excel.Functions.SPG(A194, "SP_TOTAL_REV", "CY2023")</f>
        <v>#PEND</v>
      </c>
      <c r="C194" s="4" t="str">
        <f>_xll.SNL.Clients.Office.Excel.Functions.SPG(A194,"IQ_AVG_DILUT_SHARES_OUT","CY2023")</f>
        <v>#PEND</v>
      </c>
      <c r="D194" s="5" t="str">
        <f>_xll.SNL.Clients.Office.Excel.Functions.SPG(A194, "IQ_DILUT_EPS_NORM", "CY2023")</f>
        <v>#PEND</v>
      </c>
      <c r="E194" t="e">
        <f t="shared" si="12"/>
        <v>#VALUE!</v>
      </c>
      <c r="F194" t="e">
        <f t="shared" si="13"/>
        <v>#VALUE!</v>
      </c>
      <c r="G194" t="s">
        <v>706</v>
      </c>
      <c r="H194" s="4" t="str" cm="1">
        <f t="array" ref="H194">_xll.SNL.Clients.Office.Excel.Functions.SPG(G194, "SP_TOTAL_REV", "CY2022")</f>
        <v>#PEND</v>
      </c>
      <c r="I194" s="4" t="str">
        <f>_xll.SNL.Clients.Office.Excel.Functions.SPG(G194,"IQ_AVG_DILUT_SHARES_OUT","CY2022")</f>
        <v>#PEND</v>
      </c>
      <c r="J194" s="5" t="str">
        <f>_xll.SNL.Clients.Office.Excel.Functions.SPG(G194, "IQ_DILUT_EPS_NORM", "CY2022")</f>
        <v>#PEND</v>
      </c>
      <c r="K194" t="e">
        <f t="shared" si="14"/>
        <v>#VALUE!</v>
      </c>
      <c r="L194" t="e">
        <f t="shared" si="15"/>
        <v>#VALUE!</v>
      </c>
      <c r="M194" t="s">
        <v>711</v>
      </c>
      <c r="N194" s="4" t="str" cm="1">
        <f t="array" ref="N194">_xll.SNL.Clients.Office.Excel.Functions.SPG(M194, "SP_TOTAL_REV", "CY2022")</f>
        <v>#PEND</v>
      </c>
      <c r="O194" s="4" t="str">
        <f>_xll.SNL.Clients.Office.Excel.Functions.SPG(M194,"IQ_AVG_DILUT_SHARES_OUT","CY2022")</f>
        <v>#PEND</v>
      </c>
      <c r="P194" s="5" t="str">
        <f>_xll.SNL.Clients.Office.Excel.Functions.SPG(M194, "IQ_DILUT_EPS_NORM", "CY2022")</f>
        <v>#PEND</v>
      </c>
      <c r="Q194" t="e">
        <f t="shared" si="16"/>
        <v>#VALUE!</v>
      </c>
      <c r="R194" t="e">
        <f t="shared" si="17"/>
        <v>#VALUE!</v>
      </c>
    </row>
    <row r="195" spans="1:18" x14ac:dyDescent="0.3">
      <c r="A195" t="s">
        <v>707</v>
      </c>
      <c r="B195" s="4" t="str" cm="1">
        <f t="array" ref="B195">_xll.SNL.Clients.Office.Excel.Functions.SPG(A195, "SP_TOTAL_REV", "CY2023")</f>
        <v>#PEND</v>
      </c>
      <c r="C195" s="4" t="str">
        <f>_xll.SNL.Clients.Office.Excel.Functions.SPG(A195,"IQ_AVG_DILUT_SHARES_OUT","CY2023")</f>
        <v>#PEND</v>
      </c>
      <c r="D195" s="5" t="str">
        <f>_xll.SNL.Clients.Office.Excel.Functions.SPG(A195, "IQ_DILUT_EPS_NORM", "CY2023")</f>
        <v>#PEND</v>
      </c>
      <c r="E195" t="e">
        <f t="shared" si="12"/>
        <v>#VALUE!</v>
      </c>
      <c r="F195" t="e">
        <f t="shared" si="13"/>
        <v>#VALUE!</v>
      </c>
      <c r="G195" t="s">
        <v>707</v>
      </c>
      <c r="H195" s="4" t="str" cm="1">
        <f t="array" ref="H195">_xll.SNL.Clients.Office.Excel.Functions.SPG(G195, "SP_TOTAL_REV", "CY2022")</f>
        <v>#PEND</v>
      </c>
      <c r="I195" s="4" t="str">
        <f>_xll.SNL.Clients.Office.Excel.Functions.SPG(G195,"IQ_AVG_DILUT_SHARES_OUT","CY2022")</f>
        <v>#PEND</v>
      </c>
      <c r="J195" s="5" t="str">
        <f>_xll.SNL.Clients.Office.Excel.Functions.SPG(G195, "IQ_DILUT_EPS_NORM", "CY2022")</f>
        <v>#PEND</v>
      </c>
      <c r="K195" t="e">
        <f t="shared" si="14"/>
        <v>#VALUE!</v>
      </c>
      <c r="L195" t="e">
        <f t="shared" si="15"/>
        <v>#VALUE!</v>
      </c>
      <c r="M195" t="s">
        <v>713</v>
      </c>
      <c r="N195" s="4" t="str" cm="1">
        <f t="array" ref="N195">_xll.SNL.Clients.Office.Excel.Functions.SPG(M195, "SP_TOTAL_REV", "CY2022")</f>
        <v>#PEND</v>
      </c>
      <c r="O195" s="4" t="str">
        <f>_xll.SNL.Clients.Office.Excel.Functions.SPG(M195,"IQ_AVG_DILUT_SHARES_OUT","CY2022")</f>
        <v>#PEND</v>
      </c>
      <c r="P195" s="5" t="str">
        <f>_xll.SNL.Clients.Office.Excel.Functions.SPG(M195, "IQ_DILUT_EPS_NORM", "CY2022")</f>
        <v>#PEND</v>
      </c>
      <c r="Q195" t="e">
        <f t="shared" si="16"/>
        <v>#VALUE!</v>
      </c>
      <c r="R195" t="e">
        <f t="shared" si="17"/>
        <v>#VALUE!</v>
      </c>
    </row>
    <row r="196" spans="1:18" x14ac:dyDescent="0.3">
      <c r="A196" t="s">
        <v>708</v>
      </c>
      <c r="B196" s="4" t="str" cm="1">
        <f t="array" ref="B196">_xll.SNL.Clients.Office.Excel.Functions.SPG(A196, "SP_TOTAL_REV", "CY2023")</f>
        <v>#PEND</v>
      </c>
      <c r="C196" s="4" t="str">
        <f>_xll.SNL.Clients.Office.Excel.Functions.SPG(A196,"IQ_AVG_DILUT_SHARES_OUT","CY2023")</f>
        <v>#PEND</v>
      </c>
      <c r="D196" s="5" t="str">
        <f>_xll.SNL.Clients.Office.Excel.Functions.SPG(A196, "IQ_DILUT_EPS_NORM", "CY2023")</f>
        <v>#PEND</v>
      </c>
      <c r="E196" t="e">
        <f t="shared" si="12"/>
        <v>#VALUE!</v>
      </c>
      <c r="F196" t="e">
        <f t="shared" si="13"/>
        <v>#VALUE!</v>
      </c>
      <c r="G196" t="s">
        <v>708</v>
      </c>
      <c r="H196" s="4" t="str" cm="1">
        <f t="array" ref="H196">_xll.SNL.Clients.Office.Excel.Functions.SPG(G196, "SP_TOTAL_REV", "CY2022")</f>
        <v>#PEND</v>
      </c>
      <c r="I196" s="4" t="str">
        <f>_xll.SNL.Clients.Office.Excel.Functions.SPG(G196,"IQ_AVG_DILUT_SHARES_OUT","CY2022")</f>
        <v>#PEND</v>
      </c>
      <c r="J196" s="5" t="str">
        <f>_xll.SNL.Clients.Office.Excel.Functions.SPG(G196, "IQ_DILUT_EPS_NORM", "CY2022")</f>
        <v>#PEND</v>
      </c>
      <c r="K196" t="e">
        <f t="shared" si="14"/>
        <v>#VALUE!</v>
      </c>
      <c r="L196" t="e">
        <f t="shared" si="15"/>
        <v>#VALUE!</v>
      </c>
      <c r="M196" t="s">
        <v>714</v>
      </c>
      <c r="N196" s="4" t="str" cm="1">
        <f t="array" ref="N196">_xll.SNL.Clients.Office.Excel.Functions.SPG(M196, "SP_TOTAL_REV", "CY2022")</f>
        <v>#PEND</v>
      </c>
      <c r="O196" s="4" t="str">
        <f>_xll.SNL.Clients.Office.Excel.Functions.SPG(M196,"IQ_AVG_DILUT_SHARES_OUT","CY2022")</f>
        <v>#PEND</v>
      </c>
      <c r="P196" s="5" t="str">
        <f>_xll.SNL.Clients.Office.Excel.Functions.SPG(M196, "IQ_DILUT_EPS_NORM", "CY2022")</f>
        <v>#PEND</v>
      </c>
      <c r="Q196" t="e">
        <f t="shared" si="16"/>
        <v>#VALUE!</v>
      </c>
      <c r="R196" t="e">
        <f t="shared" si="17"/>
        <v>#VALUE!</v>
      </c>
    </row>
    <row r="197" spans="1:18" x14ac:dyDescent="0.3">
      <c r="A197" t="s">
        <v>709</v>
      </c>
      <c r="B197" s="4" t="str" cm="1">
        <f t="array" ref="B197">_xll.SNL.Clients.Office.Excel.Functions.SPG(A197, "SP_TOTAL_REV", "CY2023")</f>
        <v>#PEND</v>
      </c>
      <c r="C197" s="4" t="str">
        <f>_xll.SNL.Clients.Office.Excel.Functions.SPG(A197,"IQ_AVG_DILUT_SHARES_OUT","CY2023")</f>
        <v>#PEND</v>
      </c>
      <c r="D197" s="5" t="str">
        <f>_xll.SNL.Clients.Office.Excel.Functions.SPG(A197, "IQ_DILUT_EPS_NORM", "CY2023")</f>
        <v>#PEND</v>
      </c>
      <c r="E197" t="e">
        <f t="shared" ref="E197:E260" si="18">C197*D197/1000</f>
        <v>#VALUE!</v>
      </c>
      <c r="F197" t="e">
        <f t="shared" ref="F197:F260" si="19">E197/B197</f>
        <v>#VALUE!</v>
      </c>
      <c r="G197" t="s">
        <v>709</v>
      </c>
      <c r="H197" s="4" t="str" cm="1">
        <f t="array" ref="H197">_xll.SNL.Clients.Office.Excel.Functions.SPG(G197, "SP_TOTAL_REV", "CY2022")</f>
        <v>#PEND</v>
      </c>
      <c r="I197" s="4" t="str">
        <f>_xll.SNL.Clients.Office.Excel.Functions.SPG(G197,"IQ_AVG_DILUT_SHARES_OUT","CY2022")</f>
        <v>#PEND</v>
      </c>
      <c r="J197" s="5" t="str">
        <f>_xll.SNL.Clients.Office.Excel.Functions.SPG(G197, "IQ_DILUT_EPS_NORM", "CY2022")</f>
        <v>#PEND</v>
      </c>
      <c r="K197" t="e">
        <f t="shared" ref="K197:K260" si="20">I197*J197/1000</f>
        <v>#VALUE!</v>
      </c>
      <c r="L197" t="e">
        <f t="shared" ref="L197:L260" si="21">K197/H197</f>
        <v>#VALUE!</v>
      </c>
      <c r="M197" t="s">
        <v>715</v>
      </c>
      <c r="N197" s="4" t="str" cm="1">
        <f t="array" ref="N197">_xll.SNL.Clients.Office.Excel.Functions.SPG(M197, "SP_TOTAL_REV", "CY2022")</f>
        <v>#PEND</v>
      </c>
      <c r="O197" s="4" t="str">
        <f>_xll.SNL.Clients.Office.Excel.Functions.SPG(M197,"IQ_AVG_DILUT_SHARES_OUT","CY2022")</f>
        <v>#PEND</v>
      </c>
      <c r="P197" s="5" t="str">
        <f>_xll.SNL.Clients.Office.Excel.Functions.SPG(M197, "IQ_DILUT_EPS_NORM", "CY2022")</f>
        <v>#PEND</v>
      </c>
      <c r="Q197" t="e">
        <f t="shared" ref="Q197:Q260" si="22">O197*P197/1000</f>
        <v>#VALUE!</v>
      </c>
      <c r="R197" t="e">
        <f t="shared" ref="R197:R260" si="23">Q197/N197</f>
        <v>#VALUE!</v>
      </c>
    </row>
    <row r="198" spans="1:18" x14ac:dyDescent="0.3">
      <c r="A198" t="s">
        <v>710</v>
      </c>
      <c r="B198" s="4" t="str" cm="1">
        <f t="array" ref="B198">_xll.SNL.Clients.Office.Excel.Functions.SPG(A198, "SP_TOTAL_REV", "CY2023")</f>
        <v>#PEND</v>
      </c>
      <c r="C198" s="4" t="str">
        <f>_xll.SNL.Clients.Office.Excel.Functions.SPG(A198,"IQ_AVG_DILUT_SHARES_OUT","CY2023")</f>
        <v>#PEND</v>
      </c>
      <c r="D198" s="5" t="str">
        <f>_xll.SNL.Clients.Office.Excel.Functions.SPG(A198, "IQ_DILUT_EPS_NORM", "CY2023")</f>
        <v>#PEND</v>
      </c>
      <c r="E198" t="e">
        <f t="shared" si="18"/>
        <v>#VALUE!</v>
      </c>
      <c r="F198" t="e">
        <f t="shared" si="19"/>
        <v>#VALUE!</v>
      </c>
      <c r="G198" t="s">
        <v>710</v>
      </c>
      <c r="H198" s="4" t="str" cm="1">
        <f t="array" ref="H198">_xll.SNL.Clients.Office.Excel.Functions.SPG(G198, "SP_TOTAL_REV", "CY2022")</f>
        <v>#PEND</v>
      </c>
      <c r="I198" s="4" t="str">
        <f>_xll.SNL.Clients.Office.Excel.Functions.SPG(G198,"IQ_AVG_DILUT_SHARES_OUT","CY2022")</f>
        <v>#PEND</v>
      </c>
      <c r="J198" s="5" t="str">
        <f>_xll.SNL.Clients.Office.Excel.Functions.SPG(G198, "IQ_DILUT_EPS_NORM", "CY2022")</f>
        <v>#PEND</v>
      </c>
      <c r="K198" t="e">
        <f t="shared" si="20"/>
        <v>#VALUE!</v>
      </c>
      <c r="L198" t="e">
        <f t="shared" si="21"/>
        <v>#VALUE!</v>
      </c>
      <c r="M198" t="s">
        <v>716</v>
      </c>
      <c r="N198" s="4" t="str" cm="1">
        <f t="array" ref="N198">_xll.SNL.Clients.Office.Excel.Functions.SPG(M198, "SP_TOTAL_REV", "CY2022")</f>
        <v>#PEND</v>
      </c>
      <c r="O198" s="4" t="str">
        <f>_xll.SNL.Clients.Office.Excel.Functions.SPG(M198,"IQ_AVG_DILUT_SHARES_OUT","CY2022")</f>
        <v>#PEND</v>
      </c>
      <c r="P198" s="5" t="str">
        <f>_xll.SNL.Clients.Office.Excel.Functions.SPG(M198, "IQ_DILUT_EPS_NORM", "CY2022")</f>
        <v>#PEND</v>
      </c>
      <c r="Q198" t="e">
        <f t="shared" si="22"/>
        <v>#VALUE!</v>
      </c>
      <c r="R198" t="e">
        <f t="shared" si="23"/>
        <v>#VALUE!</v>
      </c>
    </row>
    <row r="199" spans="1:18" x14ac:dyDescent="0.3">
      <c r="A199" t="s">
        <v>711</v>
      </c>
      <c r="B199" s="4" t="str" cm="1">
        <f t="array" ref="B199">_xll.SNL.Clients.Office.Excel.Functions.SPG(A199, "SP_TOTAL_REV", "CY2023")</f>
        <v>#PEND</v>
      </c>
      <c r="C199" s="4" t="str">
        <f>_xll.SNL.Clients.Office.Excel.Functions.SPG(A199,"IQ_AVG_DILUT_SHARES_OUT","CY2023")</f>
        <v>#PEND</v>
      </c>
      <c r="D199" s="5" t="str">
        <f>_xll.SNL.Clients.Office.Excel.Functions.SPG(A199, "IQ_DILUT_EPS_NORM", "CY2023")</f>
        <v>#PEND</v>
      </c>
      <c r="E199" t="e">
        <f t="shared" si="18"/>
        <v>#VALUE!</v>
      </c>
      <c r="F199" t="e">
        <f t="shared" si="19"/>
        <v>#VALUE!</v>
      </c>
      <c r="G199" t="s">
        <v>711</v>
      </c>
      <c r="H199" s="4" t="str" cm="1">
        <f t="array" ref="H199">_xll.SNL.Clients.Office.Excel.Functions.SPG(G199, "SP_TOTAL_REV", "CY2022")</f>
        <v>#PEND</v>
      </c>
      <c r="I199" s="4" t="str">
        <f>_xll.SNL.Clients.Office.Excel.Functions.SPG(G199,"IQ_AVG_DILUT_SHARES_OUT","CY2022")</f>
        <v>#PEND</v>
      </c>
      <c r="J199" s="5" t="str">
        <f>_xll.SNL.Clients.Office.Excel.Functions.SPG(G199, "IQ_DILUT_EPS_NORM", "CY2022")</f>
        <v>#PEND</v>
      </c>
      <c r="K199" t="e">
        <f t="shared" si="20"/>
        <v>#VALUE!</v>
      </c>
      <c r="L199" t="e">
        <f t="shared" si="21"/>
        <v>#VALUE!</v>
      </c>
      <c r="M199" t="s">
        <v>717</v>
      </c>
      <c r="N199" s="4" t="str" cm="1">
        <f t="array" ref="N199">_xll.SNL.Clients.Office.Excel.Functions.SPG(M199, "SP_TOTAL_REV", "CY2022")</f>
        <v>#PEND</v>
      </c>
      <c r="O199" s="4" t="str">
        <f>_xll.SNL.Clients.Office.Excel.Functions.SPG(M199,"IQ_AVG_DILUT_SHARES_OUT","CY2022")</f>
        <v>#PEND</v>
      </c>
      <c r="P199" s="5" t="str">
        <f>_xll.SNL.Clients.Office.Excel.Functions.SPG(M199, "IQ_DILUT_EPS_NORM", "CY2022")</f>
        <v>#PEND</v>
      </c>
      <c r="Q199" t="e">
        <f t="shared" si="22"/>
        <v>#VALUE!</v>
      </c>
      <c r="R199" t="e">
        <f t="shared" si="23"/>
        <v>#VALUE!</v>
      </c>
    </row>
    <row r="200" spans="1:18" x14ac:dyDescent="0.3">
      <c r="A200" t="s">
        <v>712</v>
      </c>
      <c r="B200" s="4" t="str" cm="1">
        <f t="array" ref="B200">_xll.SNL.Clients.Office.Excel.Functions.SPG(A200, "SP_TOTAL_REV", "CY2023")</f>
        <v>#PEND</v>
      </c>
      <c r="C200" s="4" t="str">
        <f>_xll.SNL.Clients.Office.Excel.Functions.SPG(A200,"IQ_AVG_DILUT_SHARES_OUT","CY2023")</f>
        <v>#PEND</v>
      </c>
      <c r="D200" s="5" t="str">
        <f>_xll.SNL.Clients.Office.Excel.Functions.SPG(A200, "IQ_DILUT_EPS_NORM", "CY2023")</f>
        <v>#PEND</v>
      </c>
      <c r="E200" t="e">
        <f t="shared" si="18"/>
        <v>#VALUE!</v>
      </c>
      <c r="F200" t="e">
        <f t="shared" si="19"/>
        <v>#VALUE!</v>
      </c>
      <c r="G200" t="s">
        <v>712</v>
      </c>
      <c r="H200" s="4" t="str" cm="1">
        <f t="array" ref="H200">_xll.SNL.Clients.Office.Excel.Functions.SPG(G200, "SP_TOTAL_REV", "CY2022")</f>
        <v>#PEND</v>
      </c>
      <c r="I200" s="4" t="str">
        <f>_xll.SNL.Clients.Office.Excel.Functions.SPG(G200,"IQ_AVG_DILUT_SHARES_OUT","CY2022")</f>
        <v>#PEND</v>
      </c>
      <c r="J200" s="5" t="str">
        <f>_xll.SNL.Clients.Office.Excel.Functions.SPG(G200, "IQ_DILUT_EPS_NORM", "CY2022")</f>
        <v>#PEND</v>
      </c>
      <c r="K200" t="e">
        <f t="shared" si="20"/>
        <v>#VALUE!</v>
      </c>
      <c r="L200" t="e">
        <f t="shared" si="21"/>
        <v>#VALUE!</v>
      </c>
      <c r="M200" t="s">
        <v>718</v>
      </c>
      <c r="N200" s="4" t="str" cm="1">
        <f t="array" ref="N200">_xll.SNL.Clients.Office.Excel.Functions.SPG(M200, "SP_TOTAL_REV", "CY2022")</f>
        <v>#PEND</v>
      </c>
      <c r="O200" s="4" t="str">
        <f>_xll.SNL.Clients.Office.Excel.Functions.SPG(M200,"IQ_AVG_DILUT_SHARES_OUT","CY2022")</f>
        <v>#PEND</v>
      </c>
      <c r="P200" s="5" t="str">
        <f>_xll.SNL.Clients.Office.Excel.Functions.SPG(M200, "IQ_DILUT_EPS_NORM", "CY2022")</f>
        <v>#PEND</v>
      </c>
      <c r="Q200" t="e">
        <f t="shared" si="22"/>
        <v>#VALUE!</v>
      </c>
      <c r="R200" t="e">
        <f t="shared" si="23"/>
        <v>#VALUE!</v>
      </c>
    </row>
    <row r="201" spans="1:18" x14ac:dyDescent="0.3">
      <c r="A201" t="s">
        <v>713</v>
      </c>
      <c r="B201" s="4" t="str" cm="1">
        <f t="array" ref="B201">_xll.SNL.Clients.Office.Excel.Functions.SPG(A201, "SP_TOTAL_REV", "CY2023")</f>
        <v>#PEND</v>
      </c>
      <c r="C201" s="4" t="str">
        <f>_xll.SNL.Clients.Office.Excel.Functions.SPG(A201,"IQ_AVG_DILUT_SHARES_OUT","CY2023")</f>
        <v>#PEND</v>
      </c>
      <c r="D201" s="5" t="str">
        <f>_xll.SNL.Clients.Office.Excel.Functions.SPG(A201, "IQ_DILUT_EPS_NORM", "CY2023")</f>
        <v>#PEND</v>
      </c>
      <c r="E201" t="e">
        <f t="shared" si="18"/>
        <v>#VALUE!</v>
      </c>
      <c r="F201" t="e">
        <f t="shared" si="19"/>
        <v>#VALUE!</v>
      </c>
      <c r="G201" t="s">
        <v>713</v>
      </c>
      <c r="H201" s="4" t="str" cm="1">
        <f t="array" ref="H201">_xll.SNL.Clients.Office.Excel.Functions.SPG(G201, "SP_TOTAL_REV", "CY2022")</f>
        <v>#PEND</v>
      </c>
      <c r="I201" s="4" t="str">
        <f>_xll.SNL.Clients.Office.Excel.Functions.SPG(G201,"IQ_AVG_DILUT_SHARES_OUT","CY2022")</f>
        <v>#PEND</v>
      </c>
      <c r="J201" s="5" t="str">
        <f>_xll.SNL.Clients.Office.Excel.Functions.SPG(G201, "IQ_DILUT_EPS_NORM", "CY2022")</f>
        <v>#PEND</v>
      </c>
      <c r="K201" t="e">
        <f t="shared" si="20"/>
        <v>#VALUE!</v>
      </c>
      <c r="L201" t="e">
        <f t="shared" si="21"/>
        <v>#VALUE!</v>
      </c>
      <c r="M201" t="s">
        <v>719</v>
      </c>
      <c r="N201" s="4" t="str" cm="1">
        <f t="array" ref="N201">_xll.SNL.Clients.Office.Excel.Functions.SPG(M201, "SP_TOTAL_REV", "CY2022")</f>
        <v>#PEND</v>
      </c>
      <c r="O201" s="4" t="str">
        <f>_xll.SNL.Clients.Office.Excel.Functions.SPG(M201,"IQ_AVG_DILUT_SHARES_OUT","CY2022")</f>
        <v>#PEND</v>
      </c>
      <c r="P201" s="5" t="str">
        <f>_xll.SNL.Clients.Office.Excel.Functions.SPG(M201, "IQ_DILUT_EPS_NORM", "CY2022")</f>
        <v>#PEND</v>
      </c>
      <c r="Q201" t="e">
        <f t="shared" si="22"/>
        <v>#VALUE!</v>
      </c>
      <c r="R201" t="e">
        <f t="shared" si="23"/>
        <v>#VALUE!</v>
      </c>
    </row>
    <row r="202" spans="1:18" x14ac:dyDescent="0.3">
      <c r="A202" t="s">
        <v>714</v>
      </c>
      <c r="B202" s="4" t="str" cm="1">
        <f t="array" ref="B202">_xll.SNL.Clients.Office.Excel.Functions.SPG(A202, "SP_TOTAL_REV", "CY2023")</f>
        <v>#PEND</v>
      </c>
      <c r="C202" s="4" t="str">
        <f>_xll.SNL.Clients.Office.Excel.Functions.SPG(A202,"IQ_AVG_DILUT_SHARES_OUT","CY2023")</f>
        <v>#PEND</v>
      </c>
      <c r="D202" s="5" t="str">
        <f>_xll.SNL.Clients.Office.Excel.Functions.SPG(A202, "IQ_DILUT_EPS_NORM", "CY2023")</f>
        <v>#PEND</v>
      </c>
      <c r="E202" t="e">
        <f t="shared" si="18"/>
        <v>#VALUE!</v>
      </c>
      <c r="F202" t="e">
        <f t="shared" si="19"/>
        <v>#VALUE!</v>
      </c>
      <c r="G202" t="s">
        <v>714</v>
      </c>
      <c r="H202" s="4" t="str" cm="1">
        <f t="array" ref="H202">_xll.SNL.Clients.Office.Excel.Functions.SPG(G202, "SP_TOTAL_REV", "CY2022")</f>
        <v>#PEND</v>
      </c>
      <c r="I202" s="4" t="str">
        <f>_xll.SNL.Clients.Office.Excel.Functions.SPG(G202,"IQ_AVG_DILUT_SHARES_OUT","CY2022")</f>
        <v>#PEND</v>
      </c>
      <c r="J202" s="5" t="str">
        <f>_xll.SNL.Clients.Office.Excel.Functions.SPG(G202, "IQ_DILUT_EPS_NORM", "CY2022")</f>
        <v>#PEND</v>
      </c>
      <c r="K202" t="e">
        <f t="shared" si="20"/>
        <v>#VALUE!</v>
      </c>
      <c r="L202" t="e">
        <f t="shared" si="21"/>
        <v>#VALUE!</v>
      </c>
      <c r="M202" t="s">
        <v>720</v>
      </c>
      <c r="N202" s="4" t="str" cm="1">
        <f t="array" ref="N202">_xll.SNL.Clients.Office.Excel.Functions.SPG(M202, "SP_TOTAL_REV", "CY2022")</f>
        <v>#PEND</v>
      </c>
      <c r="O202" s="4" t="str">
        <f>_xll.SNL.Clients.Office.Excel.Functions.SPG(M202,"IQ_AVG_DILUT_SHARES_OUT","CY2022")</f>
        <v>#PEND</v>
      </c>
      <c r="P202" s="5" t="str">
        <f>_xll.SNL.Clients.Office.Excel.Functions.SPG(M202, "IQ_DILUT_EPS_NORM", "CY2022")</f>
        <v>#PEND</v>
      </c>
      <c r="Q202" t="e">
        <f t="shared" si="22"/>
        <v>#VALUE!</v>
      </c>
      <c r="R202" t="e">
        <f t="shared" si="23"/>
        <v>#VALUE!</v>
      </c>
    </row>
    <row r="203" spans="1:18" x14ac:dyDescent="0.3">
      <c r="A203" t="s">
        <v>715</v>
      </c>
      <c r="B203" s="4" t="str" cm="1">
        <f t="array" ref="B203">_xll.SNL.Clients.Office.Excel.Functions.SPG(A203, "SP_TOTAL_REV", "CY2023")</f>
        <v>#PEND</v>
      </c>
      <c r="C203" s="4" t="str">
        <f>_xll.SNL.Clients.Office.Excel.Functions.SPG(A203,"IQ_AVG_DILUT_SHARES_OUT","CY2023")</f>
        <v>#PEND</v>
      </c>
      <c r="D203" s="5" t="str">
        <f>_xll.SNL.Clients.Office.Excel.Functions.SPG(A203, "IQ_DILUT_EPS_NORM", "CY2023")</f>
        <v>#PEND</v>
      </c>
      <c r="E203" t="e">
        <f t="shared" si="18"/>
        <v>#VALUE!</v>
      </c>
      <c r="F203" t="e">
        <f t="shared" si="19"/>
        <v>#VALUE!</v>
      </c>
      <c r="G203" t="s">
        <v>715</v>
      </c>
      <c r="H203" s="4" t="str" cm="1">
        <f t="array" ref="H203">_xll.SNL.Clients.Office.Excel.Functions.SPG(G203, "SP_TOTAL_REV", "CY2022")</f>
        <v>#PEND</v>
      </c>
      <c r="I203" s="4" t="str">
        <f>_xll.SNL.Clients.Office.Excel.Functions.SPG(G203,"IQ_AVG_DILUT_SHARES_OUT","CY2022")</f>
        <v>#PEND</v>
      </c>
      <c r="J203" s="5" t="str">
        <f>_xll.SNL.Clients.Office.Excel.Functions.SPG(G203, "IQ_DILUT_EPS_NORM", "CY2022")</f>
        <v>#PEND</v>
      </c>
      <c r="K203" t="e">
        <f t="shared" si="20"/>
        <v>#VALUE!</v>
      </c>
      <c r="L203" t="e">
        <f t="shared" si="21"/>
        <v>#VALUE!</v>
      </c>
      <c r="M203" t="s">
        <v>721</v>
      </c>
      <c r="N203" s="4" t="str" cm="1">
        <f t="array" ref="N203">_xll.SNL.Clients.Office.Excel.Functions.SPG(M203, "SP_TOTAL_REV", "CY2022")</f>
        <v>#PEND</v>
      </c>
      <c r="O203" s="4" t="str">
        <f>_xll.SNL.Clients.Office.Excel.Functions.SPG(M203,"IQ_AVG_DILUT_SHARES_OUT","CY2022")</f>
        <v>#PEND</v>
      </c>
      <c r="P203" s="5" t="str">
        <f>_xll.SNL.Clients.Office.Excel.Functions.SPG(M203, "IQ_DILUT_EPS_NORM", "CY2022")</f>
        <v>#PEND</v>
      </c>
      <c r="Q203" t="e">
        <f t="shared" si="22"/>
        <v>#VALUE!</v>
      </c>
      <c r="R203" t="e">
        <f t="shared" si="23"/>
        <v>#VALUE!</v>
      </c>
    </row>
    <row r="204" spans="1:18" x14ac:dyDescent="0.3">
      <c r="A204" t="s">
        <v>716</v>
      </c>
      <c r="B204" s="4" t="str" cm="1">
        <f t="array" ref="B204">_xll.SNL.Clients.Office.Excel.Functions.SPG(A204, "SP_TOTAL_REV", "CY2023")</f>
        <v>#PEND</v>
      </c>
      <c r="C204" s="4" t="str">
        <f>_xll.SNL.Clients.Office.Excel.Functions.SPG(A204,"IQ_AVG_DILUT_SHARES_OUT","CY2023")</f>
        <v>#PEND</v>
      </c>
      <c r="D204" s="5" t="str">
        <f>_xll.SNL.Clients.Office.Excel.Functions.SPG(A204, "IQ_DILUT_EPS_NORM", "CY2023")</f>
        <v>#PEND</v>
      </c>
      <c r="E204" t="e">
        <f t="shared" si="18"/>
        <v>#VALUE!</v>
      </c>
      <c r="F204" t="e">
        <f t="shared" si="19"/>
        <v>#VALUE!</v>
      </c>
      <c r="G204" t="s">
        <v>716</v>
      </c>
      <c r="H204" s="4" t="str" cm="1">
        <f t="array" ref="H204">_xll.SNL.Clients.Office.Excel.Functions.SPG(G204, "SP_TOTAL_REV", "CY2022")</f>
        <v>#PEND</v>
      </c>
      <c r="I204" s="4" t="str">
        <f>_xll.SNL.Clients.Office.Excel.Functions.SPG(G204,"IQ_AVG_DILUT_SHARES_OUT","CY2022")</f>
        <v>#PEND</v>
      </c>
      <c r="J204" s="5" t="str">
        <f>_xll.SNL.Clients.Office.Excel.Functions.SPG(G204, "IQ_DILUT_EPS_NORM", "CY2022")</f>
        <v>#PEND</v>
      </c>
      <c r="K204" t="e">
        <f t="shared" si="20"/>
        <v>#VALUE!</v>
      </c>
      <c r="L204" t="e">
        <f t="shared" si="21"/>
        <v>#VALUE!</v>
      </c>
      <c r="M204" t="s">
        <v>722</v>
      </c>
      <c r="N204" s="4" t="str" cm="1">
        <f t="array" ref="N204">_xll.SNL.Clients.Office.Excel.Functions.SPG(M204, "SP_TOTAL_REV", "CY2022")</f>
        <v>#PEND</v>
      </c>
      <c r="O204" s="4" t="str">
        <f>_xll.SNL.Clients.Office.Excel.Functions.SPG(M204,"IQ_AVG_DILUT_SHARES_OUT","CY2022")</f>
        <v>#PEND</v>
      </c>
      <c r="P204" s="5" t="str">
        <f>_xll.SNL.Clients.Office.Excel.Functions.SPG(M204, "IQ_DILUT_EPS_NORM", "CY2022")</f>
        <v>#PEND</v>
      </c>
      <c r="Q204" t="e">
        <f t="shared" si="22"/>
        <v>#VALUE!</v>
      </c>
      <c r="R204" t="e">
        <f t="shared" si="23"/>
        <v>#VALUE!</v>
      </c>
    </row>
    <row r="205" spans="1:18" x14ac:dyDescent="0.3">
      <c r="A205" t="s">
        <v>717</v>
      </c>
      <c r="B205" s="4" t="str" cm="1">
        <f t="array" ref="B205">_xll.SNL.Clients.Office.Excel.Functions.SPG(A205, "SP_TOTAL_REV", "CY2023")</f>
        <v>#PEND</v>
      </c>
      <c r="C205" s="4" t="str">
        <f>_xll.SNL.Clients.Office.Excel.Functions.SPG(A205,"IQ_AVG_DILUT_SHARES_OUT","CY2023")</f>
        <v>#PEND</v>
      </c>
      <c r="D205" s="5" t="str">
        <f>_xll.SNL.Clients.Office.Excel.Functions.SPG(A205, "IQ_DILUT_EPS_NORM", "CY2023")</f>
        <v>#PEND</v>
      </c>
      <c r="E205" t="e">
        <f t="shared" si="18"/>
        <v>#VALUE!</v>
      </c>
      <c r="F205" t="e">
        <f t="shared" si="19"/>
        <v>#VALUE!</v>
      </c>
      <c r="G205" t="s">
        <v>717</v>
      </c>
      <c r="H205" s="4" t="str" cm="1">
        <f t="array" ref="H205">_xll.SNL.Clients.Office.Excel.Functions.SPG(G205, "SP_TOTAL_REV", "CY2022")</f>
        <v>#PEND</v>
      </c>
      <c r="I205" s="4" t="str">
        <f>_xll.SNL.Clients.Office.Excel.Functions.SPG(G205,"IQ_AVG_DILUT_SHARES_OUT","CY2022")</f>
        <v>#PEND</v>
      </c>
      <c r="J205" s="5" t="str">
        <f>_xll.SNL.Clients.Office.Excel.Functions.SPG(G205, "IQ_DILUT_EPS_NORM", "CY2022")</f>
        <v>#PEND</v>
      </c>
      <c r="K205" t="e">
        <f t="shared" si="20"/>
        <v>#VALUE!</v>
      </c>
      <c r="L205" t="e">
        <f t="shared" si="21"/>
        <v>#VALUE!</v>
      </c>
      <c r="M205" t="s">
        <v>723</v>
      </c>
      <c r="N205" s="4" t="str" cm="1">
        <f t="array" ref="N205">_xll.SNL.Clients.Office.Excel.Functions.SPG(M205, "SP_TOTAL_REV", "CY2022")</f>
        <v>#PEND</v>
      </c>
      <c r="O205" s="4" t="str">
        <f>_xll.SNL.Clients.Office.Excel.Functions.SPG(M205,"IQ_AVG_DILUT_SHARES_OUT","CY2022")</f>
        <v>#PEND</v>
      </c>
      <c r="P205" s="5" t="str">
        <f>_xll.SNL.Clients.Office.Excel.Functions.SPG(M205, "IQ_DILUT_EPS_NORM", "CY2022")</f>
        <v>#PEND</v>
      </c>
      <c r="Q205" t="e">
        <f t="shared" si="22"/>
        <v>#VALUE!</v>
      </c>
      <c r="R205" t="e">
        <f t="shared" si="23"/>
        <v>#VALUE!</v>
      </c>
    </row>
    <row r="206" spans="1:18" x14ac:dyDescent="0.3">
      <c r="A206" t="s">
        <v>718</v>
      </c>
      <c r="B206" s="4" t="str" cm="1">
        <f t="array" ref="B206">_xll.SNL.Clients.Office.Excel.Functions.SPG(A206, "SP_TOTAL_REV", "CY2023")</f>
        <v>#PEND</v>
      </c>
      <c r="C206" s="4" t="str">
        <f>_xll.SNL.Clients.Office.Excel.Functions.SPG(A206,"IQ_AVG_DILUT_SHARES_OUT","CY2023")</f>
        <v>#PEND</v>
      </c>
      <c r="D206" s="5" t="str">
        <f>_xll.SNL.Clients.Office.Excel.Functions.SPG(A206, "IQ_DILUT_EPS_NORM", "CY2023")</f>
        <v>#PEND</v>
      </c>
      <c r="E206" t="e">
        <f t="shared" si="18"/>
        <v>#VALUE!</v>
      </c>
      <c r="F206" t="e">
        <f t="shared" si="19"/>
        <v>#VALUE!</v>
      </c>
      <c r="G206" t="s">
        <v>718</v>
      </c>
      <c r="H206" s="4" t="str" cm="1">
        <f t="array" ref="H206">_xll.SNL.Clients.Office.Excel.Functions.SPG(G206, "SP_TOTAL_REV", "CY2022")</f>
        <v>#PEND</v>
      </c>
      <c r="I206" s="4" t="str">
        <f>_xll.SNL.Clients.Office.Excel.Functions.SPG(G206,"IQ_AVG_DILUT_SHARES_OUT","CY2022")</f>
        <v>#PEND</v>
      </c>
      <c r="J206" s="5" t="str">
        <f>_xll.SNL.Clients.Office.Excel.Functions.SPG(G206, "IQ_DILUT_EPS_NORM", "CY2022")</f>
        <v>#PEND</v>
      </c>
      <c r="K206" t="e">
        <f t="shared" si="20"/>
        <v>#VALUE!</v>
      </c>
      <c r="L206" t="e">
        <f t="shared" si="21"/>
        <v>#VALUE!</v>
      </c>
      <c r="M206" t="s">
        <v>724</v>
      </c>
      <c r="N206" s="4" t="str" cm="1">
        <f t="array" ref="N206">_xll.SNL.Clients.Office.Excel.Functions.SPG(M206, "SP_TOTAL_REV", "CY2022")</f>
        <v>#PEND</v>
      </c>
      <c r="O206" s="4" t="str">
        <f>_xll.SNL.Clients.Office.Excel.Functions.SPG(M206,"IQ_AVG_DILUT_SHARES_OUT","CY2022")</f>
        <v>#PEND</v>
      </c>
      <c r="P206" s="5" t="str">
        <f>_xll.SNL.Clients.Office.Excel.Functions.SPG(M206, "IQ_DILUT_EPS_NORM", "CY2022")</f>
        <v>#PEND</v>
      </c>
      <c r="Q206" t="e">
        <f t="shared" si="22"/>
        <v>#VALUE!</v>
      </c>
      <c r="R206" t="e">
        <f t="shared" si="23"/>
        <v>#VALUE!</v>
      </c>
    </row>
    <row r="207" spans="1:18" x14ac:dyDescent="0.3">
      <c r="A207" t="s">
        <v>719</v>
      </c>
      <c r="B207" s="4" t="str" cm="1">
        <f t="array" ref="B207">_xll.SNL.Clients.Office.Excel.Functions.SPG(A207, "SP_TOTAL_REV", "CY2023")</f>
        <v>#PEND</v>
      </c>
      <c r="C207" s="4" t="str">
        <f>_xll.SNL.Clients.Office.Excel.Functions.SPG(A207,"IQ_AVG_DILUT_SHARES_OUT","CY2023")</f>
        <v>#PEND</v>
      </c>
      <c r="D207" s="5" t="str">
        <f>_xll.SNL.Clients.Office.Excel.Functions.SPG(A207, "IQ_DILUT_EPS_NORM", "CY2023")</f>
        <v>#PEND</v>
      </c>
      <c r="E207" t="e">
        <f t="shared" si="18"/>
        <v>#VALUE!</v>
      </c>
      <c r="F207" t="e">
        <f t="shared" si="19"/>
        <v>#VALUE!</v>
      </c>
      <c r="G207" t="s">
        <v>719</v>
      </c>
      <c r="H207" s="4" t="str" cm="1">
        <f t="array" ref="H207">_xll.SNL.Clients.Office.Excel.Functions.SPG(G207, "SP_TOTAL_REV", "CY2022")</f>
        <v>#PEND</v>
      </c>
      <c r="I207" s="4" t="str">
        <f>_xll.SNL.Clients.Office.Excel.Functions.SPG(G207,"IQ_AVG_DILUT_SHARES_OUT","CY2022")</f>
        <v>#PEND</v>
      </c>
      <c r="J207" s="5" t="str">
        <f>_xll.SNL.Clients.Office.Excel.Functions.SPG(G207, "IQ_DILUT_EPS_NORM", "CY2022")</f>
        <v>#PEND</v>
      </c>
      <c r="K207" t="e">
        <f t="shared" si="20"/>
        <v>#VALUE!</v>
      </c>
      <c r="L207" t="e">
        <f t="shared" si="21"/>
        <v>#VALUE!</v>
      </c>
      <c r="M207" t="s">
        <v>725</v>
      </c>
      <c r="N207" s="4" t="str" cm="1">
        <f t="array" ref="N207">_xll.SNL.Clients.Office.Excel.Functions.SPG(M207, "SP_TOTAL_REV", "CY2022")</f>
        <v>#PEND</v>
      </c>
      <c r="O207" s="4" t="str">
        <f>_xll.SNL.Clients.Office.Excel.Functions.SPG(M207,"IQ_AVG_DILUT_SHARES_OUT","CY2022")</f>
        <v>#PEND</v>
      </c>
      <c r="P207" s="5" t="str">
        <f>_xll.SNL.Clients.Office.Excel.Functions.SPG(M207, "IQ_DILUT_EPS_NORM", "CY2022")</f>
        <v>#PEND</v>
      </c>
      <c r="Q207" t="e">
        <f t="shared" si="22"/>
        <v>#VALUE!</v>
      </c>
      <c r="R207" t="e">
        <f t="shared" si="23"/>
        <v>#VALUE!</v>
      </c>
    </row>
    <row r="208" spans="1:18" x14ac:dyDescent="0.3">
      <c r="A208" t="s">
        <v>720</v>
      </c>
      <c r="B208" s="4" t="str" cm="1">
        <f t="array" ref="B208">_xll.SNL.Clients.Office.Excel.Functions.SPG(A208, "SP_TOTAL_REV", "CY2023")</f>
        <v>#PEND</v>
      </c>
      <c r="C208" s="4" t="str">
        <f>_xll.SNL.Clients.Office.Excel.Functions.SPG(A208,"IQ_AVG_DILUT_SHARES_OUT","CY2023")</f>
        <v>#PEND</v>
      </c>
      <c r="D208" s="5" t="str">
        <f>_xll.SNL.Clients.Office.Excel.Functions.SPG(A208, "IQ_DILUT_EPS_NORM", "CY2023")</f>
        <v>#PEND</v>
      </c>
      <c r="E208" t="e">
        <f t="shared" si="18"/>
        <v>#VALUE!</v>
      </c>
      <c r="F208" t="e">
        <f t="shared" si="19"/>
        <v>#VALUE!</v>
      </c>
      <c r="G208" t="s">
        <v>720</v>
      </c>
      <c r="H208" s="4" t="str" cm="1">
        <f t="array" ref="H208">_xll.SNL.Clients.Office.Excel.Functions.SPG(G208, "SP_TOTAL_REV", "CY2022")</f>
        <v>#PEND</v>
      </c>
      <c r="I208" s="4" t="str">
        <f>_xll.SNL.Clients.Office.Excel.Functions.SPG(G208,"IQ_AVG_DILUT_SHARES_OUT","CY2022")</f>
        <v>#PEND</v>
      </c>
      <c r="J208" s="5" t="str">
        <f>_xll.SNL.Clients.Office.Excel.Functions.SPG(G208, "IQ_DILUT_EPS_NORM", "CY2022")</f>
        <v>#PEND</v>
      </c>
      <c r="K208" t="e">
        <f t="shared" si="20"/>
        <v>#VALUE!</v>
      </c>
      <c r="L208" t="e">
        <f t="shared" si="21"/>
        <v>#VALUE!</v>
      </c>
      <c r="M208" t="s">
        <v>727</v>
      </c>
      <c r="N208" s="4" t="str" cm="1">
        <f t="array" ref="N208">_xll.SNL.Clients.Office.Excel.Functions.SPG(M208, "SP_TOTAL_REV", "CY2022")</f>
        <v>#PEND</v>
      </c>
      <c r="O208" s="4" t="str">
        <f>_xll.SNL.Clients.Office.Excel.Functions.SPG(M208,"IQ_AVG_DILUT_SHARES_OUT","CY2022")</f>
        <v>#PEND</v>
      </c>
      <c r="P208" s="5" t="str">
        <f>_xll.SNL.Clients.Office.Excel.Functions.SPG(M208, "IQ_DILUT_EPS_NORM", "CY2022")</f>
        <v>#PEND</v>
      </c>
      <c r="Q208" t="e">
        <f t="shared" si="22"/>
        <v>#VALUE!</v>
      </c>
      <c r="R208" t="e">
        <f t="shared" si="23"/>
        <v>#VALUE!</v>
      </c>
    </row>
    <row r="209" spans="1:18" x14ac:dyDescent="0.3">
      <c r="A209" t="s">
        <v>721</v>
      </c>
      <c r="B209" s="4" t="str" cm="1">
        <f t="array" ref="B209">_xll.SNL.Clients.Office.Excel.Functions.SPG(A209, "SP_TOTAL_REV", "CY2023")</f>
        <v>#PEND</v>
      </c>
      <c r="C209" s="4" t="str">
        <f>_xll.SNL.Clients.Office.Excel.Functions.SPG(A209,"IQ_AVG_DILUT_SHARES_OUT","CY2023")</f>
        <v>#PEND</v>
      </c>
      <c r="D209" s="5" t="str">
        <f>_xll.SNL.Clients.Office.Excel.Functions.SPG(A209, "IQ_DILUT_EPS_NORM", "CY2023")</f>
        <v>#PEND</v>
      </c>
      <c r="E209" t="e">
        <f t="shared" si="18"/>
        <v>#VALUE!</v>
      </c>
      <c r="F209" t="e">
        <f t="shared" si="19"/>
        <v>#VALUE!</v>
      </c>
      <c r="G209" t="s">
        <v>721</v>
      </c>
      <c r="H209" s="4" t="str" cm="1">
        <f t="array" ref="H209">_xll.SNL.Clients.Office.Excel.Functions.SPG(G209, "SP_TOTAL_REV", "CY2022")</f>
        <v>#PEND</v>
      </c>
      <c r="I209" s="4" t="str">
        <f>_xll.SNL.Clients.Office.Excel.Functions.SPG(G209,"IQ_AVG_DILUT_SHARES_OUT","CY2022")</f>
        <v>#PEND</v>
      </c>
      <c r="J209" s="5" t="str">
        <f>_xll.SNL.Clients.Office.Excel.Functions.SPG(G209, "IQ_DILUT_EPS_NORM", "CY2022")</f>
        <v>#PEND</v>
      </c>
      <c r="K209" t="e">
        <f t="shared" si="20"/>
        <v>#VALUE!</v>
      </c>
      <c r="L209" t="e">
        <f t="shared" si="21"/>
        <v>#VALUE!</v>
      </c>
      <c r="M209" t="s">
        <v>728</v>
      </c>
      <c r="N209" s="4" t="str" cm="1">
        <f t="array" ref="N209">_xll.SNL.Clients.Office.Excel.Functions.SPG(M209, "SP_TOTAL_REV", "CY2022")</f>
        <v>#PEND</v>
      </c>
      <c r="O209" s="4" t="str">
        <f>_xll.SNL.Clients.Office.Excel.Functions.SPG(M209,"IQ_AVG_DILUT_SHARES_OUT","CY2022")</f>
        <v>#PEND</v>
      </c>
      <c r="P209" s="5" t="str">
        <f>_xll.SNL.Clients.Office.Excel.Functions.SPG(M209, "IQ_DILUT_EPS_NORM", "CY2022")</f>
        <v>#PEND</v>
      </c>
      <c r="Q209" t="e">
        <f t="shared" si="22"/>
        <v>#VALUE!</v>
      </c>
      <c r="R209" t="e">
        <f t="shared" si="23"/>
        <v>#VALUE!</v>
      </c>
    </row>
    <row r="210" spans="1:18" x14ac:dyDescent="0.3">
      <c r="A210" t="s">
        <v>722</v>
      </c>
      <c r="B210" s="4" t="str" cm="1">
        <f t="array" ref="B210">_xll.SNL.Clients.Office.Excel.Functions.SPG(A210, "SP_TOTAL_REV", "CY2023")</f>
        <v>#PEND</v>
      </c>
      <c r="C210" s="4" t="str">
        <f>_xll.SNL.Clients.Office.Excel.Functions.SPG(A210,"IQ_AVG_DILUT_SHARES_OUT","CY2023")</f>
        <v>#PEND</v>
      </c>
      <c r="D210" s="5" t="str">
        <f>_xll.SNL.Clients.Office.Excel.Functions.SPG(A210, "IQ_DILUT_EPS_NORM", "CY2023")</f>
        <v>#PEND</v>
      </c>
      <c r="E210" t="e">
        <f t="shared" si="18"/>
        <v>#VALUE!</v>
      </c>
      <c r="F210" t="e">
        <f t="shared" si="19"/>
        <v>#VALUE!</v>
      </c>
      <c r="G210" t="s">
        <v>722</v>
      </c>
      <c r="H210" s="4" t="str" cm="1">
        <f t="array" ref="H210">_xll.SNL.Clients.Office.Excel.Functions.SPG(G210, "SP_TOTAL_REV", "CY2022")</f>
        <v>#PEND</v>
      </c>
      <c r="I210" s="4" t="str">
        <f>_xll.SNL.Clients.Office.Excel.Functions.SPG(G210,"IQ_AVG_DILUT_SHARES_OUT","CY2022")</f>
        <v>#PEND</v>
      </c>
      <c r="J210" s="5" t="str">
        <f>_xll.SNL.Clients.Office.Excel.Functions.SPG(G210, "IQ_DILUT_EPS_NORM", "CY2022")</f>
        <v>#PEND</v>
      </c>
      <c r="K210" t="e">
        <f t="shared" si="20"/>
        <v>#VALUE!</v>
      </c>
      <c r="L210" t="e">
        <f t="shared" si="21"/>
        <v>#VALUE!</v>
      </c>
      <c r="M210" t="s">
        <v>729</v>
      </c>
      <c r="N210" s="4" t="str" cm="1">
        <f t="array" ref="N210">_xll.SNL.Clients.Office.Excel.Functions.SPG(M210, "SP_TOTAL_REV", "CY2022")</f>
        <v>#PEND</v>
      </c>
      <c r="O210" s="4" t="str">
        <f>_xll.SNL.Clients.Office.Excel.Functions.SPG(M210,"IQ_AVG_DILUT_SHARES_OUT","CY2022")</f>
        <v>#PEND</v>
      </c>
      <c r="P210" s="5" t="str">
        <f>_xll.SNL.Clients.Office.Excel.Functions.SPG(M210, "IQ_DILUT_EPS_NORM", "CY2022")</f>
        <v>#PEND</v>
      </c>
      <c r="Q210" t="e">
        <f t="shared" si="22"/>
        <v>#VALUE!</v>
      </c>
      <c r="R210" t="e">
        <f t="shared" si="23"/>
        <v>#VALUE!</v>
      </c>
    </row>
    <row r="211" spans="1:18" x14ac:dyDescent="0.3">
      <c r="A211" t="s">
        <v>723</v>
      </c>
      <c r="B211" s="4" t="str" cm="1">
        <f t="array" ref="B211">_xll.SNL.Clients.Office.Excel.Functions.SPG(A211, "SP_TOTAL_REV", "CY2023")</f>
        <v>#PEND</v>
      </c>
      <c r="C211" s="4" t="str">
        <f>_xll.SNL.Clients.Office.Excel.Functions.SPG(A211,"IQ_AVG_DILUT_SHARES_OUT","CY2023")</f>
        <v>#PEND</v>
      </c>
      <c r="D211" s="5" t="str">
        <f>_xll.SNL.Clients.Office.Excel.Functions.SPG(A211, "IQ_DILUT_EPS_NORM", "CY2023")</f>
        <v>#PEND</v>
      </c>
      <c r="E211" t="e">
        <f t="shared" si="18"/>
        <v>#VALUE!</v>
      </c>
      <c r="F211" t="e">
        <f t="shared" si="19"/>
        <v>#VALUE!</v>
      </c>
      <c r="G211" t="s">
        <v>723</v>
      </c>
      <c r="H211" s="4" t="str" cm="1">
        <f t="array" ref="H211">_xll.SNL.Clients.Office.Excel.Functions.SPG(G211, "SP_TOTAL_REV", "CY2022")</f>
        <v>#PEND</v>
      </c>
      <c r="I211" s="4" t="str">
        <f>_xll.SNL.Clients.Office.Excel.Functions.SPG(G211,"IQ_AVG_DILUT_SHARES_OUT","CY2022")</f>
        <v>#PEND</v>
      </c>
      <c r="J211" s="5" t="str">
        <f>_xll.SNL.Clients.Office.Excel.Functions.SPG(G211, "IQ_DILUT_EPS_NORM", "CY2022")</f>
        <v>#PEND</v>
      </c>
      <c r="K211" t="e">
        <f t="shared" si="20"/>
        <v>#VALUE!</v>
      </c>
      <c r="L211" t="e">
        <f t="shared" si="21"/>
        <v>#VALUE!</v>
      </c>
      <c r="M211" t="s">
        <v>730</v>
      </c>
      <c r="N211" s="4" t="str" cm="1">
        <f t="array" ref="N211">_xll.SNL.Clients.Office.Excel.Functions.SPG(M211, "SP_TOTAL_REV", "CY2022")</f>
        <v>#PEND</v>
      </c>
      <c r="O211" s="4" t="str">
        <f>_xll.SNL.Clients.Office.Excel.Functions.SPG(M211,"IQ_AVG_DILUT_SHARES_OUT","CY2022")</f>
        <v>#PEND</v>
      </c>
      <c r="P211" s="5" t="str">
        <f>_xll.SNL.Clients.Office.Excel.Functions.SPG(M211, "IQ_DILUT_EPS_NORM", "CY2022")</f>
        <v>#PEND</v>
      </c>
      <c r="Q211" t="e">
        <f t="shared" si="22"/>
        <v>#VALUE!</v>
      </c>
      <c r="R211" t="e">
        <f t="shared" si="23"/>
        <v>#VALUE!</v>
      </c>
    </row>
    <row r="212" spans="1:18" x14ac:dyDescent="0.3">
      <c r="A212" t="s">
        <v>724</v>
      </c>
      <c r="B212" s="4" t="str" cm="1">
        <f t="array" ref="B212">_xll.SNL.Clients.Office.Excel.Functions.SPG(A212, "SP_TOTAL_REV", "CY2023")</f>
        <v>#PEND</v>
      </c>
      <c r="C212" s="4" t="str">
        <f>_xll.SNL.Clients.Office.Excel.Functions.SPG(A212,"IQ_AVG_DILUT_SHARES_OUT","CY2023")</f>
        <v>#PEND</v>
      </c>
      <c r="D212" s="5" t="str">
        <f>_xll.SNL.Clients.Office.Excel.Functions.SPG(A212, "IQ_DILUT_EPS_NORM", "CY2023")</f>
        <v>#PEND</v>
      </c>
      <c r="E212" t="e">
        <f t="shared" si="18"/>
        <v>#VALUE!</v>
      </c>
      <c r="F212" t="e">
        <f t="shared" si="19"/>
        <v>#VALUE!</v>
      </c>
      <c r="G212" t="s">
        <v>724</v>
      </c>
      <c r="H212" s="4" t="str" cm="1">
        <f t="array" ref="H212">_xll.SNL.Clients.Office.Excel.Functions.SPG(G212, "SP_TOTAL_REV", "CY2022")</f>
        <v>#PEND</v>
      </c>
      <c r="I212" s="4" t="str">
        <f>_xll.SNL.Clients.Office.Excel.Functions.SPG(G212,"IQ_AVG_DILUT_SHARES_OUT","CY2022")</f>
        <v>#PEND</v>
      </c>
      <c r="J212" s="5" t="str">
        <f>_xll.SNL.Clients.Office.Excel.Functions.SPG(G212, "IQ_DILUT_EPS_NORM", "CY2022")</f>
        <v>#PEND</v>
      </c>
      <c r="K212" t="e">
        <f t="shared" si="20"/>
        <v>#VALUE!</v>
      </c>
      <c r="L212" t="e">
        <f t="shared" si="21"/>
        <v>#VALUE!</v>
      </c>
      <c r="M212" t="s">
        <v>731</v>
      </c>
      <c r="N212" s="4" t="str" cm="1">
        <f t="array" ref="N212">_xll.SNL.Clients.Office.Excel.Functions.SPG(M212, "SP_TOTAL_REV", "CY2022")</f>
        <v>#PEND</v>
      </c>
      <c r="O212" s="4" t="str">
        <f>_xll.SNL.Clients.Office.Excel.Functions.SPG(M212,"IQ_AVG_DILUT_SHARES_OUT","CY2022")</f>
        <v>#PEND</v>
      </c>
      <c r="P212" s="5" t="str">
        <f>_xll.SNL.Clients.Office.Excel.Functions.SPG(M212, "IQ_DILUT_EPS_NORM", "CY2022")</f>
        <v>#PEND</v>
      </c>
      <c r="Q212" t="e">
        <f t="shared" si="22"/>
        <v>#VALUE!</v>
      </c>
      <c r="R212" t="e">
        <f t="shared" si="23"/>
        <v>#VALUE!</v>
      </c>
    </row>
    <row r="213" spans="1:18" x14ac:dyDescent="0.3">
      <c r="A213" t="s">
        <v>725</v>
      </c>
      <c r="B213" s="4" t="str" cm="1">
        <f t="array" ref="B213">_xll.SNL.Clients.Office.Excel.Functions.SPG(A213, "SP_TOTAL_REV", "CY2023")</f>
        <v>#PEND</v>
      </c>
      <c r="C213" s="4" t="str">
        <f>_xll.SNL.Clients.Office.Excel.Functions.SPG(A213,"IQ_AVG_DILUT_SHARES_OUT","CY2023")</f>
        <v>#PEND</v>
      </c>
      <c r="D213" s="5" t="str">
        <f>_xll.SNL.Clients.Office.Excel.Functions.SPG(A213, "IQ_DILUT_EPS_NORM", "CY2023")</f>
        <v>#PEND</v>
      </c>
      <c r="E213" t="e">
        <f t="shared" si="18"/>
        <v>#VALUE!</v>
      </c>
      <c r="F213" t="e">
        <f t="shared" si="19"/>
        <v>#VALUE!</v>
      </c>
      <c r="G213" t="s">
        <v>725</v>
      </c>
      <c r="H213" s="4" t="str" cm="1">
        <f t="array" ref="H213">_xll.SNL.Clients.Office.Excel.Functions.SPG(G213, "SP_TOTAL_REV", "CY2022")</f>
        <v>#PEND</v>
      </c>
      <c r="I213" s="4" t="str">
        <f>_xll.SNL.Clients.Office.Excel.Functions.SPG(G213,"IQ_AVG_DILUT_SHARES_OUT","CY2022")</f>
        <v>#PEND</v>
      </c>
      <c r="J213" s="5" t="str">
        <f>_xll.SNL.Clients.Office.Excel.Functions.SPG(G213, "IQ_DILUT_EPS_NORM", "CY2022")</f>
        <v>#PEND</v>
      </c>
      <c r="K213" t="e">
        <f t="shared" si="20"/>
        <v>#VALUE!</v>
      </c>
      <c r="L213" t="e">
        <f t="shared" si="21"/>
        <v>#VALUE!</v>
      </c>
      <c r="M213" t="s">
        <v>732</v>
      </c>
      <c r="N213" s="4" t="str" cm="1">
        <f t="array" ref="N213">_xll.SNL.Clients.Office.Excel.Functions.SPG(M213, "SP_TOTAL_REV", "CY2022")</f>
        <v>#PEND</v>
      </c>
      <c r="O213" s="4" t="str">
        <f>_xll.SNL.Clients.Office.Excel.Functions.SPG(M213,"IQ_AVG_DILUT_SHARES_OUT","CY2022")</f>
        <v>#PEND</v>
      </c>
      <c r="P213" s="5" t="str">
        <f>_xll.SNL.Clients.Office.Excel.Functions.SPG(M213, "IQ_DILUT_EPS_NORM", "CY2022")</f>
        <v>#PEND</v>
      </c>
      <c r="Q213" t="e">
        <f t="shared" si="22"/>
        <v>#VALUE!</v>
      </c>
      <c r="R213" t="e">
        <f t="shared" si="23"/>
        <v>#VALUE!</v>
      </c>
    </row>
    <row r="214" spans="1:18" x14ac:dyDescent="0.3">
      <c r="A214" t="s">
        <v>726</v>
      </c>
      <c r="B214" s="4" t="str" cm="1">
        <f t="array" ref="B214">_xll.SNL.Clients.Office.Excel.Functions.SPG(A214, "SP_TOTAL_REV", "CY2023")</f>
        <v>#PEND</v>
      </c>
      <c r="C214" s="4" t="str">
        <f>_xll.SNL.Clients.Office.Excel.Functions.SPG(A214,"IQ_AVG_DILUT_SHARES_OUT","CY2023")</f>
        <v>#PEND</v>
      </c>
      <c r="D214" s="5" t="str">
        <f>_xll.SNL.Clients.Office.Excel.Functions.SPG(A214, "IQ_DILUT_EPS_NORM", "CY2023")</f>
        <v>#PEND</v>
      </c>
      <c r="E214" t="e">
        <f t="shared" si="18"/>
        <v>#VALUE!</v>
      </c>
      <c r="F214" t="e">
        <f t="shared" si="19"/>
        <v>#VALUE!</v>
      </c>
      <c r="G214" t="s">
        <v>726</v>
      </c>
      <c r="H214" s="4" t="str" cm="1">
        <f t="array" ref="H214">_xll.SNL.Clients.Office.Excel.Functions.SPG(G214, "SP_TOTAL_REV", "CY2022")</f>
        <v>#PEND</v>
      </c>
      <c r="I214" s="4" t="str">
        <f>_xll.SNL.Clients.Office.Excel.Functions.SPG(G214,"IQ_AVG_DILUT_SHARES_OUT","CY2022")</f>
        <v>#PEND</v>
      </c>
      <c r="J214" s="5" t="str">
        <f>_xll.SNL.Clients.Office.Excel.Functions.SPG(G214, "IQ_DILUT_EPS_NORM", "CY2022")</f>
        <v>#PEND</v>
      </c>
      <c r="K214" t="e">
        <f t="shared" si="20"/>
        <v>#VALUE!</v>
      </c>
      <c r="L214" t="e">
        <f t="shared" si="21"/>
        <v>#VALUE!</v>
      </c>
      <c r="M214" t="s">
        <v>733</v>
      </c>
      <c r="N214" s="4" t="str" cm="1">
        <f t="array" ref="N214">_xll.SNL.Clients.Office.Excel.Functions.SPG(M214, "SP_TOTAL_REV", "CY2022")</f>
        <v>#PEND</v>
      </c>
      <c r="O214" s="4" t="str">
        <f>_xll.SNL.Clients.Office.Excel.Functions.SPG(M214,"IQ_AVG_DILUT_SHARES_OUT","CY2022")</f>
        <v>#PEND</v>
      </c>
      <c r="P214" s="5" t="str">
        <f>_xll.SNL.Clients.Office.Excel.Functions.SPG(M214, "IQ_DILUT_EPS_NORM", "CY2022")</f>
        <v>#PEND</v>
      </c>
      <c r="Q214" t="e">
        <f t="shared" si="22"/>
        <v>#VALUE!</v>
      </c>
      <c r="R214" t="e">
        <f t="shared" si="23"/>
        <v>#VALUE!</v>
      </c>
    </row>
    <row r="215" spans="1:18" x14ac:dyDescent="0.3">
      <c r="A215" t="s">
        <v>727</v>
      </c>
      <c r="B215" s="4" t="str" cm="1">
        <f t="array" ref="B215">_xll.SNL.Clients.Office.Excel.Functions.SPG(A215, "SP_TOTAL_REV", "CY2023")</f>
        <v>#PEND</v>
      </c>
      <c r="C215" s="4" t="str">
        <f>_xll.SNL.Clients.Office.Excel.Functions.SPG(A215,"IQ_AVG_DILUT_SHARES_OUT","CY2023")</f>
        <v>#PEND</v>
      </c>
      <c r="D215" s="5" t="str">
        <f>_xll.SNL.Clients.Office.Excel.Functions.SPG(A215, "IQ_DILUT_EPS_NORM", "CY2023")</f>
        <v>#PEND</v>
      </c>
      <c r="E215" t="e">
        <f t="shared" si="18"/>
        <v>#VALUE!</v>
      </c>
      <c r="F215" t="e">
        <f t="shared" si="19"/>
        <v>#VALUE!</v>
      </c>
      <c r="G215" t="s">
        <v>727</v>
      </c>
      <c r="H215" s="4" t="str" cm="1">
        <f t="array" ref="H215">_xll.SNL.Clients.Office.Excel.Functions.SPG(G215, "SP_TOTAL_REV", "CY2022")</f>
        <v>#PEND</v>
      </c>
      <c r="I215" s="4" t="str">
        <f>_xll.SNL.Clients.Office.Excel.Functions.SPG(G215,"IQ_AVG_DILUT_SHARES_OUT","CY2022")</f>
        <v>#PEND</v>
      </c>
      <c r="J215" s="5" t="str">
        <f>_xll.SNL.Clients.Office.Excel.Functions.SPG(G215, "IQ_DILUT_EPS_NORM", "CY2022")</f>
        <v>#PEND</v>
      </c>
      <c r="K215" t="e">
        <f t="shared" si="20"/>
        <v>#VALUE!</v>
      </c>
      <c r="L215" t="e">
        <f t="shared" si="21"/>
        <v>#VALUE!</v>
      </c>
      <c r="M215" t="s">
        <v>734</v>
      </c>
      <c r="N215" s="4" t="str" cm="1">
        <f t="array" ref="N215">_xll.SNL.Clients.Office.Excel.Functions.SPG(M215, "SP_TOTAL_REV", "CY2022")</f>
        <v>#PEND</v>
      </c>
      <c r="O215" s="4" t="str">
        <f>_xll.SNL.Clients.Office.Excel.Functions.SPG(M215,"IQ_AVG_DILUT_SHARES_OUT","CY2022")</f>
        <v>#PEND</v>
      </c>
      <c r="P215" s="5" t="str">
        <f>_xll.SNL.Clients.Office.Excel.Functions.SPG(M215, "IQ_DILUT_EPS_NORM", "CY2022")</f>
        <v>#PEND</v>
      </c>
      <c r="Q215" t="e">
        <f t="shared" si="22"/>
        <v>#VALUE!</v>
      </c>
      <c r="R215" t="e">
        <f t="shared" si="23"/>
        <v>#VALUE!</v>
      </c>
    </row>
    <row r="216" spans="1:18" x14ac:dyDescent="0.3">
      <c r="A216" t="s">
        <v>728</v>
      </c>
      <c r="B216" s="4" t="str" cm="1">
        <f t="array" ref="B216">_xll.SNL.Clients.Office.Excel.Functions.SPG(A216, "SP_TOTAL_REV", "CY2023")</f>
        <v>#PEND</v>
      </c>
      <c r="C216" s="4" t="str">
        <f>_xll.SNL.Clients.Office.Excel.Functions.SPG(A216,"IQ_AVG_DILUT_SHARES_OUT","CY2023")</f>
        <v>#PEND</v>
      </c>
      <c r="D216" s="5" t="str">
        <f>_xll.SNL.Clients.Office.Excel.Functions.SPG(A216, "IQ_DILUT_EPS_NORM", "CY2023")</f>
        <v>#PEND</v>
      </c>
      <c r="E216" t="e">
        <f t="shared" si="18"/>
        <v>#VALUE!</v>
      </c>
      <c r="F216" t="e">
        <f t="shared" si="19"/>
        <v>#VALUE!</v>
      </c>
      <c r="G216" t="s">
        <v>728</v>
      </c>
      <c r="H216" s="4" t="str" cm="1">
        <f t="array" ref="H216">_xll.SNL.Clients.Office.Excel.Functions.SPG(G216, "SP_TOTAL_REV", "CY2022")</f>
        <v>#PEND</v>
      </c>
      <c r="I216" s="4" t="str">
        <f>_xll.SNL.Clients.Office.Excel.Functions.SPG(G216,"IQ_AVG_DILUT_SHARES_OUT","CY2022")</f>
        <v>#PEND</v>
      </c>
      <c r="J216" s="5" t="str">
        <f>_xll.SNL.Clients.Office.Excel.Functions.SPG(G216, "IQ_DILUT_EPS_NORM", "CY2022")</f>
        <v>#PEND</v>
      </c>
      <c r="K216" t="e">
        <f t="shared" si="20"/>
        <v>#VALUE!</v>
      </c>
      <c r="L216" t="e">
        <f t="shared" si="21"/>
        <v>#VALUE!</v>
      </c>
      <c r="M216" t="s">
        <v>735</v>
      </c>
      <c r="N216" s="4" t="str" cm="1">
        <f t="array" ref="N216">_xll.SNL.Clients.Office.Excel.Functions.SPG(M216, "SP_TOTAL_REV", "CY2022")</f>
        <v>#PEND</v>
      </c>
      <c r="O216" s="4" t="str">
        <f>_xll.SNL.Clients.Office.Excel.Functions.SPG(M216,"IQ_AVG_DILUT_SHARES_OUT","CY2022")</f>
        <v>#PEND</v>
      </c>
      <c r="P216" s="5" t="str">
        <f>_xll.SNL.Clients.Office.Excel.Functions.SPG(M216, "IQ_DILUT_EPS_NORM", "CY2022")</f>
        <v>#PEND</v>
      </c>
      <c r="Q216" t="e">
        <f t="shared" si="22"/>
        <v>#VALUE!</v>
      </c>
      <c r="R216" t="e">
        <f t="shared" si="23"/>
        <v>#VALUE!</v>
      </c>
    </row>
    <row r="217" spans="1:18" x14ac:dyDescent="0.3">
      <c r="A217" t="s">
        <v>729</v>
      </c>
      <c r="B217" s="4" t="str" cm="1">
        <f t="array" ref="B217">_xll.SNL.Clients.Office.Excel.Functions.SPG(A217, "SP_TOTAL_REV", "CY2023")</f>
        <v>#PEND</v>
      </c>
      <c r="C217" s="4" t="str">
        <f>_xll.SNL.Clients.Office.Excel.Functions.SPG(A217,"IQ_AVG_DILUT_SHARES_OUT","CY2023")</f>
        <v>#PEND</v>
      </c>
      <c r="D217" s="5" t="str">
        <f>_xll.SNL.Clients.Office.Excel.Functions.SPG(A217, "IQ_DILUT_EPS_NORM", "CY2023")</f>
        <v>#PEND</v>
      </c>
      <c r="E217" t="e">
        <f t="shared" si="18"/>
        <v>#VALUE!</v>
      </c>
      <c r="F217" t="e">
        <f t="shared" si="19"/>
        <v>#VALUE!</v>
      </c>
      <c r="G217" t="s">
        <v>729</v>
      </c>
      <c r="H217" s="4" t="str" cm="1">
        <f t="array" ref="H217">_xll.SNL.Clients.Office.Excel.Functions.SPG(G217, "SP_TOTAL_REV", "CY2022")</f>
        <v>#PEND</v>
      </c>
      <c r="I217" s="4" t="str">
        <f>_xll.SNL.Clients.Office.Excel.Functions.SPG(G217,"IQ_AVG_DILUT_SHARES_OUT","CY2022")</f>
        <v>#PEND</v>
      </c>
      <c r="J217" s="5" t="str">
        <f>_xll.SNL.Clients.Office.Excel.Functions.SPG(G217, "IQ_DILUT_EPS_NORM", "CY2022")</f>
        <v>#PEND</v>
      </c>
      <c r="K217" t="e">
        <f t="shared" si="20"/>
        <v>#VALUE!</v>
      </c>
      <c r="L217" t="e">
        <f t="shared" si="21"/>
        <v>#VALUE!</v>
      </c>
      <c r="M217" t="s">
        <v>736</v>
      </c>
      <c r="N217" s="4" t="str" cm="1">
        <f t="array" ref="N217">_xll.SNL.Clients.Office.Excel.Functions.SPG(M217, "SP_TOTAL_REV", "CY2022")</f>
        <v>#PEND</v>
      </c>
      <c r="O217" s="4" t="str">
        <f>_xll.SNL.Clients.Office.Excel.Functions.SPG(M217,"IQ_AVG_DILUT_SHARES_OUT","CY2022")</f>
        <v>#PEND</v>
      </c>
      <c r="P217" s="5" t="str">
        <f>_xll.SNL.Clients.Office.Excel.Functions.SPG(M217, "IQ_DILUT_EPS_NORM", "CY2022")</f>
        <v>#PEND</v>
      </c>
      <c r="Q217" t="e">
        <f t="shared" si="22"/>
        <v>#VALUE!</v>
      </c>
      <c r="R217" t="e">
        <f t="shared" si="23"/>
        <v>#VALUE!</v>
      </c>
    </row>
    <row r="218" spans="1:18" x14ac:dyDescent="0.3">
      <c r="A218" t="s">
        <v>730</v>
      </c>
      <c r="B218" s="4" t="str" cm="1">
        <f t="array" ref="B218">_xll.SNL.Clients.Office.Excel.Functions.SPG(A218, "SP_TOTAL_REV", "CY2023")</f>
        <v>#PEND</v>
      </c>
      <c r="C218" s="4" t="str">
        <f>_xll.SNL.Clients.Office.Excel.Functions.SPG(A218,"IQ_AVG_DILUT_SHARES_OUT","CY2023")</f>
        <v>#PEND</v>
      </c>
      <c r="D218" s="5" t="str">
        <f>_xll.SNL.Clients.Office.Excel.Functions.SPG(A218, "IQ_DILUT_EPS_NORM", "CY2023")</f>
        <v>#PEND</v>
      </c>
      <c r="E218" t="e">
        <f t="shared" si="18"/>
        <v>#VALUE!</v>
      </c>
      <c r="F218" t="e">
        <f t="shared" si="19"/>
        <v>#VALUE!</v>
      </c>
      <c r="G218" t="s">
        <v>730</v>
      </c>
      <c r="H218" s="4" t="str" cm="1">
        <f t="array" ref="H218">_xll.SNL.Clients.Office.Excel.Functions.SPG(G218, "SP_TOTAL_REV", "CY2022")</f>
        <v>#PEND</v>
      </c>
      <c r="I218" s="4" t="str">
        <f>_xll.SNL.Clients.Office.Excel.Functions.SPG(G218,"IQ_AVG_DILUT_SHARES_OUT","CY2022")</f>
        <v>#PEND</v>
      </c>
      <c r="J218" s="5" t="str">
        <f>_xll.SNL.Clients.Office.Excel.Functions.SPG(G218, "IQ_DILUT_EPS_NORM", "CY2022")</f>
        <v>#PEND</v>
      </c>
      <c r="K218" t="e">
        <f t="shared" si="20"/>
        <v>#VALUE!</v>
      </c>
      <c r="L218" t="e">
        <f t="shared" si="21"/>
        <v>#VALUE!</v>
      </c>
      <c r="M218" t="s">
        <v>737</v>
      </c>
      <c r="N218" s="4" t="str" cm="1">
        <f t="array" ref="N218">_xll.SNL.Clients.Office.Excel.Functions.SPG(M218, "SP_TOTAL_REV", "CY2022")</f>
        <v>#PEND</v>
      </c>
      <c r="O218" s="4" t="str">
        <f>_xll.SNL.Clients.Office.Excel.Functions.SPG(M218,"IQ_AVG_DILUT_SHARES_OUT","CY2022")</f>
        <v>#PEND</v>
      </c>
      <c r="P218" s="5" t="str">
        <f>_xll.SNL.Clients.Office.Excel.Functions.SPG(M218, "IQ_DILUT_EPS_NORM", "CY2022")</f>
        <v>#PEND</v>
      </c>
      <c r="Q218" t="e">
        <f t="shared" si="22"/>
        <v>#VALUE!</v>
      </c>
      <c r="R218" t="e">
        <f t="shared" si="23"/>
        <v>#VALUE!</v>
      </c>
    </row>
    <row r="219" spans="1:18" x14ac:dyDescent="0.3">
      <c r="A219" t="s">
        <v>731</v>
      </c>
      <c r="B219" s="4" t="str" cm="1">
        <f t="array" ref="B219">_xll.SNL.Clients.Office.Excel.Functions.SPG(A219, "SP_TOTAL_REV", "CY2023")</f>
        <v>#PEND</v>
      </c>
      <c r="C219" s="4" t="str">
        <f>_xll.SNL.Clients.Office.Excel.Functions.SPG(A219,"IQ_AVG_DILUT_SHARES_OUT","CY2023")</f>
        <v>#PEND</v>
      </c>
      <c r="D219" s="5" t="str">
        <f>_xll.SNL.Clients.Office.Excel.Functions.SPG(A219, "IQ_DILUT_EPS_NORM", "CY2023")</f>
        <v>#PEND</v>
      </c>
      <c r="E219" t="e">
        <f t="shared" si="18"/>
        <v>#VALUE!</v>
      </c>
      <c r="F219" t="e">
        <f t="shared" si="19"/>
        <v>#VALUE!</v>
      </c>
      <c r="G219" t="s">
        <v>731</v>
      </c>
      <c r="H219" s="4" t="str" cm="1">
        <f t="array" ref="H219">_xll.SNL.Clients.Office.Excel.Functions.SPG(G219, "SP_TOTAL_REV", "CY2022")</f>
        <v>#PEND</v>
      </c>
      <c r="I219" s="4" t="str">
        <f>_xll.SNL.Clients.Office.Excel.Functions.SPG(G219,"IQ_AVG_DILUT_SHARES_OUT","CY2022")</f>
        <v>#PEND</v>
      </c>
      <c r="J219" s="5" t="str">
        <f>_xll.SNL.Clients.Office.Excel.Functions.SPG(G219, "IQ_DILUT_EPS_NORM", "CY2022")</f>
        <v>#PEND</v>
      </c>
      <c r="K219" t="e">
        <f t="shared" si="20"/>
        <v>#VALUE!</v>
      </c>
      <c r="L219" t="e">
        <f t="shared" si="21"/>
        <v>#VALUE!</v>
      </c>
      <c r="M219" t="s">
        <v>738</v>
      </c>
      <c r="N219" s="4" t="str" cm="1">
        <f t="array" ref="N219">_xll.SNL.Clients.Office.Excel.Functions.SPG(M219, "SP_TOTAL_REV", "CY2022")</f>
        <v>#PEND</v>
      </c>
      <c r="O219" s="4" t="str">
        <f>_xll.SNL.Clients.Office.Excel.Functions.SPG(M219,"IQ_AVG_DILUT_SHARES_OUT","CY2022")</f>
        <v>#PEND</v>
      </c>
      <c r="P219" s="5" t="str">
        <f>_xll.SNL.Clients.Office.Excel.Functions.SPG(M219, "IQ_DILUT_EPS_NORM", "CY2022")</f>
        <v>#PEND</v>
      </c>
      <c r="Q219" t="e">
        <f t="shared" si="22"/>
        <v>#VALUE!</v>
      </c>
      <c r="R219" t="e">
        <f t="shared" si="23"/>
        <v>#VALUE!</v>
      </c>
    </row>
    <row r="220" spans="1:18" x14ac:dyDescent="0.3">
      <c r="A220" t="s">
        <v>732</v>
      </c>
      <c r="B220" s="4" t="str" cm="1">
        <f t="array" ref="B220">_xll.SNL.Clients.Office.Excel.Functions.SPG(A220, "SP_TOTAL_REV", "CY2023")</f>
        <v>#PEND</v>
      </c>
      <c r="C220" s="4" t="str">
        <f>_xll.SNL.Clients.Office.Excel.Functions.SPG(A220,"IQ_AVG_DILUT_SHARES_OUT","CY2023")</f>
        <v>#PEND</v>
      </c>
      <c r="D220" s="5" t="str">
        <f>_xll.SNL.Clients.Office.Excel.Functions.SPG(A220, "IQ_DILUT_EPS_NORM", "CY2023")</f>
        <v>#PEND</v>
      </c>
      <c r="E220" t="e">
        <f t="shared" si="18"/>
        <v>#VALUE!</v>
      </c>
      <c r="F220" t="e">
        <f t="shared" si="19"/>
        <v>#VALUE!</v>
      </c>
      <c r="G220" t="s">
        <v>732</v>
      </c>
      <c r="H220" s="4" t="str" cm="1">
        <f t="array" ref="H220">_xll.SNL.Clients.Office.Excel.Functions.SPG(G220, "SP_TOTAL_REV", "CY2022")</f>
        <v>#PEND</v>
      </c>
      <c r="I220" s="4" t="str">
        <f>_xll.SNL.Clients.Office.Excel.Functions.SPG(G220,"IQ_AVG_DILUT_SHARES_OUT","CY2022")</f>
        <v>#PEND</v>
      </c>
      <c r="J220" s="5" t="str">
        <f>_xll.SNL.Clients.Office.Excel.Functions.SPG(G220, "IQ_DILUT_EPS_NORM", "CY2022")</f>
        <v>#PEND</v>
      </c>
      <c r="K220" t="e">
        <f t="shared" si="20"/>
        <v>#VALUE!</v>
      </c>
      <c r="L220" t="e">
        <f t="shared" si="21"/>
        <v>#VALUE!</v>
      </c>
      <c r="M220" t="s">
        <v>739</v>
      </c>
      <c r="N220" s="4" t="str" cm="1">
        <f t="array" ref="N220">_xll.SNL.Clients.Office.Excel.Functions.SPG(M220, "SP_TOTAL_REV", "CY2022")</f>
        <v>#PEND</v>
      </c>
      <c r="O220" s="4" t="str">
        <f>_xll.SNL.Clients.Office.Excel.Functions.SPG(M220,"IQ_AVG_DILUT_SHARES_OUT","CY2022")</f>
        <v>#PEND</v>
      </c>
      <c r="P220" s="5" t="str">
        <f>_xll.SNL.Clients.Office.Excel.Functions.SPG(M220, "IQ_DILUT_EPS_NORM", "CY2022")</f>
        <v>#PEND</v>
      </c>
      <c r="Q220" t="e">
        <f t="shared" si="22"/>
        <v>#VALUE!</v>
      </c>
      <c r="R220" t="e">
        <f t="shared" si="23"/>
        <v>#VALUE!</v>
      </c>
    </row>
    <row r="221" spans="1:18" x14ac:dyDescent="0.3">
      <c r="A221" t="s">
        <v>733</v>
      </c>
      <c r="B221" s="4" t="str" cm="1">
        <f t="array" ref="B221">_xll.SNL.Clients.Office.Excel.Functions.SPG(A221, "SP_TOTAL_REV", "CY2023")</f>
        <v>#PEND</v>
      </c>
      <c r="C221" s="4" t="str">
        <f>_xll.SNL.Clients.Office.Excel.Functions.SPG(A221,"IQ_AVG_DILUT_SHARES_OUT","CY2023")</f>
        <v>#PEND</v>
      </c>
      <c r="D221" s="5" t="str">
        <f>_xll.SNL.Clients.Office.Excel.Functions.SPG(A221, "IQ_DILUT_EPS_NORM", "CY2023")</f>
        <v>#PEND</v>
      </c>
      <c r="E221" t="e">
        <f t="shared" si="18"/>
        <v>#VALUE!</v>
      </c>
      <c r="F221" t="e">
        <f t="shared" si="19"/>
        <v>#VALUE!</v>
      </c>
      <c r="G221" t="s">
        <v>733</v>
      </c>
      <c r="H221" s="4" t="str" cm="1">
        <f t="array" ref="H221">_xll.SNL.Clients.Office.Excel.Functions.SPG(G221, "SP_TOTAL_REV", "CY2022")</f>
        <v>#PEND</v>
      </c>
      <c r="I221" s="4" t="str">
        <f>_xll.SNL.Clients.Office.Excel.Functions.SPG(G221,"IQ_AVG_DILUT_SHARES_OUT","CY2022")</f>
        <v>#PEND</v>
      </c>
      <c r="J221" s="5" t="str">
        <f>_xll.SNL.Clients.Office.Excel.Functions.SPG(G221, "IQ_DILUT_EPS_NORM", "CY2022")</f>
        <v>#PEND</v>
      </c>
      <c r="K221" t="e">
        <f t="shared" si="20"/>
        <v>#VALUE!</v>
      </c>
      <c r="L221" t="e">
        <f t="shared" si="21"/>
        <v>#VALUE!</v>
      </c>
      <c r="M221" t="s">
        <v>740</v>
      </c>
      <c r="N221" s="4" t="str" cm="1">
        <f t="array" ref="N221">_xll.SNL.Clients.Office.Excel.Functions.SPG(M221, "SP_TOTAL_REV", "CY2022")</f>
        <v>#PEND</v>
      </c>
      <c r="O221" s="4" t="str">
        <f>_xll.SNL.Clients.Office.Excel.Functions.SPG(M221,"IQ_AVG_DILUT_SHARES_OUT","CY2022")</f>
        <v>#PEND</v>
      </c>
      <c r="P221" s="5" t="str">
        <f>_xll.SNL.Clients.Office.Excel.Functions.SPG(M221, "IQ_DILUT_EPS_NORM", "CY2022")</f>
        <v>#PEND</v>
      </c>
      <c r="Q221" t="e">
        <f t="shared" si="22"/>
        <v>#VALUE!</v>
      </c>
      <c r="R221" t="e">
        <f t="shared" si="23"/>
        <v>#VALUE!</v>
      </c>
    </row>
    <row r="222" spans="1:18" x14ac:dyDescent="0.3">
      <c r="A222" t="s">
        <v>734</v>
      </c>
      <c r="B222" s="4" t="str" cm="1">
        <f t="array" ref="B222">_xll.SNL.Clients.Office.Excel.Functions.SPG(A222, "SP_TOTAL_REV", "CY2023")</f>
        <v>#PEND</v>
      </c>
      <c r="C222" s="4" t="str">
        <f>_xll.SNL.Clients.Office.Excel.Functions.SPG(A222,"IQ_AVG_DILUT_SHARES_OUT","CY2023")</f>
        <v>#PEND</v>
      </c>
      <c r="D222" s="5" t="str">
        <f>_xll.SNL.Clients.Office.Excel.Functions.SPG(A222, "IQ_DILUT_EPS_NORM", "CY2023")</f>
        <v>#PEND</v>
      </c>
      <c r="E222" t="e">
        <f t="shared" si="18"/>
        <v>#VALUE!</v>
      </c>
      <c r="F222" t="e">
        <f t="shared" si="19"/>
        <v>#VALUE!</v>
      </c>
      <c r="G222" t="s">
        <v>734</v>
      </c>
      <c r="H222" s="4" t="str" cm="1">
        <f t="array" ref="H222">_xll.SNL.Clients.Office.Excel.Functions.SPG(G222, "SP_TOTAL_REV", "CY2022")</f>
        <v>#PEND</v>
      </c>
      <c r="I222" s="4" t="str">
        <f>_xll.SNL.Clients.Office.Excel.Functions.SPG(G222,"IQ_AVG_DILUT_SHARES_OUT","CY2022")</f>
        <v>#PEND</v>
      </c>
      <c r="J222" s="5" t="str">
        <f>_xll.SNL.Clients.Office.Excel.Functions.SPG(G222, "IQ_DILUT_EPS_NORM", "CY2022")</f>
        <v>#PEND</v>
      </c>
      <c r="K222" t="e">
        <f t="shared" si="20"/>
        <v>#VALUE!</v>
      </c>
      <c r="L222" t="e">
        <f t="shared" si="21"/>
        <v>#VALUE!</v>
      </c>
      <c r="M222" t="s">
        <v>741</v>
      </c>
      <c r="N222" s="4" t="str" cm="1">
        <f t="array" ref="N222">_xll.SNL.Clients.Office.Excel.Functions.SPG(M222, "SP_TOTAL_REV", "CY2022")</f>
        <v>#PEND</v>
      </c>
      <c r="O222" s="4" t="str">
        <f>_xll.SNL.Clients.Office.Excel.Functions.SPG(M222,"IQ_AVG_DILUT_SHARES_OUT","CY2022")</f>
        <v>#PEND</v>
      </c>
      <c r="P222" s="5" t="str">
        <f>_xll.SNL.Clients.Office.Excel.Functions.SPG(M222, "IQ_DILUT_EPS_NORM", "CY2022")</f>
        <v>#PEND</v>
      </c>
      <c r="Q222" t="e">
        <f t="shared" si="22"/>
        <v>#VALUE!</v>
      </c>
      <c r="R222" t="e">
        <f t="shared" si="23"/>
        <v>#VALUE!</v>
      </c>
    </row>
    <row r="223" spans="1:18" x14ac:dyDescent="0.3">
      <c r="A223" t="s">
        <v>735</v>
      </c>
      <c r="B223" s="4" t="str" cm="1">
        <f t="array" ref="B223">_xll.SNL.Clients.Office.Excel.Functions.SPG(A223, "SP_TOTAL_REV", "CY2023")</f>
        <v>#PEND</v>
      </c>
      <c r="C223" s="4" t="str">
        <f>_xll.SNL.Clients.Office.Excel.Functions.SPG(A223,"IQ_AVG_DILUT_SHARES_OUT","CY2023")</f>
        <v>#PEND</v>
      </c>
      <c r="D223" s="5" t="str">
        <f>_xll.SNL.Clients.Office.Excel.Functions.SPG(A223, "IQ_DILUT_EPS_NORM", "CY2023")</f>
        <v>#PEND</v>
      </c>
      <c r="E223" t="e">
        <f t="shared" si="18"/>
        <v>#VALUE!</v>
      </c>
      <c r="F223" t="e">
        <f t="shared" si="19"/>
        <v>#VALUE!</v>
      </c>
      <c r="G223" t="s">
        <v>735</v>
      </c>
      <c r="H223" s="4" t="str" cm="1">
        <f t="array" ref="H223">_xll.SNL.Clients.Office.Excel.Functions.SPG(G223, "SP_TOTAL_REV", "CY2022")</f>
        <v>#PEND</v>
      </c>
      <c r="I223" s="4" t="str">
        <f>_xll.SNL.Clients.Office.Excel.Functions.SPG(G223,"IQ_AVG_DILUT_SHARES_OUT","CY2022")</f>
        <v>#PEND</v>
      </c>
      <c r="J223" s="5" t="str">
        <f>_xll.SNL.Clients.Office.Excel.Functions.SPG(G223, "IQ_DILUT_EPS_NORM", "CY2022")</f>
        <v>#PEND</v>
      </c>
      <c r="K223" t="e">
        <f t="shared" si="20"/>
        <v>#VALUE!</v>
      </c>
      <c r="L223" t="e">
        <f t="shared" si="21"/>
        <v>#VALUE!</v>
      </c>
      <c r="M223" t="s">
        <v>742</v>
      </c>
      <c r="N223" s="4" t="str" cm="1">
        <f t="array" ref="N223">_xll.SNL.Clients.Office.Excel.Functions.SPG(M223, "SP_TOTAL_REV", "CY2022")</f>
        <v>#PEND</v>
      </c>
      <c r="O223" s="4" t="str">
        <f>_xll.SNL.Clients.Office.Excel.Functions.SPG(M223,"IQ_AVG_DILUT_SHARES_OUT","CY2022")</f>
        <v>#PEND</v>
      </c>
      <c r="P223" s="5" t="str">
        <f>_xll.SNL.Clients.Office.Excel.Functions.SPG(M223, "IQ_DILUT_EPS_NORM", "CY2022")</f>
        <v>#PEND</v>
      </c>
      <c r="Q223" t="e">
        <f t="shared" si="22"/>
        <v>#VALUE!</v>
      </c>
      <c r="R223" t="e">
        <f t="shared" si="23"/>
        <v>#VALUE!</v>
      </c>
    </row>
    <row r="224" spans="1:18" x14ac:dyDescent="0.3">
      <c r="A224" t="s">
        <v>736</v>
      </c>
      <c r="B224" s="4" t="str" cm="1">
        <f t="array" ref="B224">_xll.SNL.Clients.Office.Excel.Functions.SPG(A224, "SP_TOTAL_REV", "CY2023")</f>
        <v>#PEND</v>
      </c>
      <c r="C224" s="4" t="str">
        <f>_xll.SNL.Clients.Office.Excel.Functions.SPG(A224,"IQ_AVG_DILUT_SHARES_OUT","CY2023")</f>
        <v>#PEND</v>
      </c>
      <c r="D224" s="5" t="str">
        <f>_xll.SNL.Clients.Office.Excel.Functions.SPG(A224, "IQ_DILUT_EPS_NORM", "CY2023")</f>
        <v>#PEND</v>
      </c>
      <c r="E224" t="e">
        <f t="shared" si="18"/>
        <v>#VALUE!</v>
      </c>
      <c r="F224" t="e">
        <f t="shared" si="19"/>
        <v>#VALUE!</v>
      </c>
      <c r="G224" t="s">
        <v>736</v>
      </c>
      <c r="H224" s="4" t="str" cm="1">
        <f t="array" ref="H224">_xll.SNL.Clients.Office.Excel.Functions.SPG(G224, "SP_TOTAL_REV", "CY2022")</f>
        <v>#PEND</v>
      </c>
      <c r="I224" s="4" t="str">
        <f>_xll.SNL.Clients.Office.Excel.Functions.SPG(G224,"IQ_AVG_DILUT_SHARES_OUT","CY2022")</f>
        <v>#PEND</v>
      </c>
      <c r="J224" s="5" t="str">
        <f>_xll.SNL.Clients.Office.Excel.Functions.SPG(G224, "IQ_DILUT_EPS_NORM", "CY2022")</f>
        <v>#PEND</v>
      </c>
      <c r="K224" t="e">
        <f t="shared" si="20"/>
        <v>#VALUE!</v>
      </c>
      <c r="L224" t="e">
        <f t="shared" si="21"/>
        <v>#VALUE!</v>
      </c>
      <c r="M224" t="s">
        <v>743</v>
      </c>
      <c r="N224" s="4" t="str" cm="1">
        <f t="array" ref="N224">_xll.SNL.Clients.Office.Excel.Functions.SPG(M224, "SP_TOTAL_REV", "CY2022")</f>
        <v>#PEND</v>
      </c>
      <c r="O224" s="4" t="str">
        <f>_xll.SNL.Clients.Office.Excel.Functions.SPG(M224,"IQ_AVG_DILUT_SHARES_OUT","CY2022")</f>
        <v>#PEND</v>
      </c>
      <c r="P224" s="5" t="str">
        <f>_xll.SNL.Clients.Office.Excel.Functions.SPG(M224, "IQ_DILUT_EPS_NORM", "CY2022")</f>
        <v>#PEND</v>
      </c>
      <c r="Q224" t="e">
        <f t="shared" si="22"/>
        <v>#VALUE!</v>
      </c>
      <c r="R224" t="e">
        <f t="shared" si="23"/>
        <v>#VALUE!</v>
      </c>
    </row>
    <row r="225" spans="1:18" x14ac:dyDescent="0.3">
      <c r="A225" t="s">
        <v>737</v>
      </c>
      <c r="B225" s="4" t="str" cm="1">
        <f t="array" ref="B225">_xll.SNL.Clients.Office.Excel.Functions.SPG(A225, "SP_TOTAL_REV", "CY2023")</f>
        <v>#PEND</v>
      </c>
      <c r="C225" s="4" t="str">
        <f>_xll.SNL.Clients.Office.Excel.Functions.SPG(A225,"IQ_AVG_DILUT_SHARES_OUT","CY2023")</f>
        <v>#PEND</v>
      </c>
      <c r="D225" s="5" t="str">
        <f>_xll.SNL.Clients.Office.Excel.Functions.SPG(A225, "IQ_DILUT_EPS_NORM", "CY2023")</f>
        <v>#PEND</v>
      </c>
      <c r="E225" t="e">
        <f t="shared" si="18"/>
        <v>#VALUE!</v>
      </c>
      <c r="F225" t="e">
        <f t="shared" si="19"/>
        <v>#VALUE!</v>
      </c>
      <c r="G225" t="s">
        <v>737</v>
      </c>
      <c r="H225" s="4" t="str" cm="1">
        <f t="array" ref="H225">_xll.SNL.Clients.Office.Excel.Functions.SPG(G225, "SP_TOTAL_REV", "CY2022")</f>
        <v>#PEND</v>
      </c>
      <c r="I225" s="4" t="str">
        <f>_xll.SNL.Clients.Office.Excel.Functions.SPG(G225,"IQ_AVG_DILUT_SHARES_OUT","CY2022")</f>
        <v>#PEND</v>
      </c>
      <c r="J225" s="5" t="str">
        <f>_xll.SNL.Clients.Office.Excel.Functions.SPG(G225, "IQ_DILUT_EPS_NORM", "CY2022")</f>
        <v>#PEND</v>
      </c>
      <c r="K225" t="e">
        <f t="shared" si="20"/>
        <v>#VALUE!</v>
      </c>
      <c r="L225" t="e">
        <f t="shared" si="21"/>
        <v>#VALUE!</v>
      </c>
      <c r="M225" t="s">
        <v>744</v>
      </c>
      <c r="N225" s="4" t="str" cm="1">
        <f t="array" ref="N225">_xll.SNL.Clients.Office.Excel.Functions.SPG(M225, "SP_TOTAL_REV", "CY2022")</f>
        <v>#PEND</v>
      </c>
      <c r="O225" s="4" t="str">
        <f>_xll.SNL.Clients.Office.Excel.Functions.SPG(M225,"IQ_AVG_DILUT_SHARES_OUT","CY2022")</f>
        <v>#PEND</v>
      </c>
      <c r="P225" s="5" t="str">
        <f>_xll.SNL.Clients.Office.Excel.Functions.SPG(M225, "IQ_DILUT_EPS_NORM", "CY2022")</f>
        <v>#PEND</v>
      </c>
      <c r="Q225" t="e">
        <f t="shared" si="22"/>
        <v>#VALUE!</v>
      </c>
      <c r="R225" t="e">
        <f t="shared" si="23"/>
        <v>#VALUE!</v>
      </c>
    </row>
    <row r="226" spans="1:18" x14ac:dyDescent="0.3">
      <c r="A226" t="s">
        <v>738</v>
      </c>
      <c r="B226" s="4" t="str" cm="1">
        <f t="array" ref="B226">_xll.SNL.Clients.Office.Excel.Functions.SPG(A226, "SP_TOTAL_REV", "CY2023")</f>
        <v>#PEND</v>
      </c>
      <c r="C226" s="4" t="str">
        <f>_xll.SNL.Clients.Office.Excel.Functions.SPG(A226,"IQ_AVG_DILUT_SHARES_OUT","CY2023")</f>
        <v>#PEND</v>
      </c>
      <c r="D226" s="5" t="str">
        <f>_xll.SNL.Clients.Office.Excel.Functions.SPG(A226, "IQ_DILUT_EPS_NORM", "CY2023")</f>
        <v>#PEND</v>
      </c>
      <c r="E226" t="e">
        <f t="shared" si="18"/>
        <v>#VALUE!</v>
      </c>
      <c r="F226" t="e">
        <f t="shared" si="19"/>
        <v>#VALUE!</v>
      </c>
      <c r="G226" t="s">
        <v>738</v>
      </c>
      <c r="H226" s="4" t="str" cm="1">
        <f t="array" ref="H226">_xll.SNL.Clients.Office.Excel.Functions.SPG(G226, "SP_TOTAL_REV", "CY2022")</f>
        <v>#PEND</v>
      </c>
      <c r="I226" s="4" t="str">
        <f>_xll.SNL.Clients.Office.Excel.Functions.SPG(G226,"IQ_AVG_DILUT_SHARES_OUT","CY2022")</f>
        <v>#PEND</v>
      </c>
      <c r="J226" s="5" t="str">
        <f>_xll.SNL.Clients.Office.Excel.Functions.SPG(G226, "IQ_DILUT_EPS_NORM", "CY2022")</f>
        <v>#PEND</v>
      </c>
      <c r="K226" t="e">
        <f t="shared" si="20"/>
        <v>#VALUE!</v>
      </c>
      <c r="L226" t="e">
        <f t="shared" si="21"/>
        <v>#VALUE!</v>
      </c>
      <c r="M226" t="s">
        <v>745</v>
      </c>
      <c r="N226" s="4" t="str" cm="1">
        <f t="array" ref="N226">_xll.SNL.Clients.Office.Excel.Functions.SPG(M226, "SP_TOTAL_REV", "CY2022")</f>
        <v>#PEND</v>
      </c>
      <c r="O226" s="4" t="str">
        <f>_xll.SNL.Clients.Office.Excel.Functions.SPG(M226,"IQ_AVG_DILUT_SHARES_OUT","CY2022")</f>
        <v>#PEND</v>
      </c>
      <c r="P226" s="5" t="str">
        <f>_xll.SNL.Clients.Office.Excel.Functions.SPG(M226, "IQ_DILUT_EPS_NORM", "CY2022")</f>
        <v>#PEND</v>
      </c>
      <c r="Q226" t="e">
        <f t="shared" si="22"/>
        <v>#VALUE!</v>
      </c>
      <c r="R226" t="e">
        <f t="shared" si="23"/>
        <v>#VALUE!</v>
      </c>
    </row>
    <row r="227" spans="1:18" x14ac:dyDescent="0.3">
      <c r="A227" t="s">
        <v>739</v>
      </c>
      <c r="B227" s="4" t="str" cm="1">
        <f t="array" ref="B227">_xll.SNL.Clients.Office.Excel.Functions.SPG(A227, "SP_TOTAL_REV", "CY2023")</f>
        <v>#PEND</v>
      </c>
      <c r="C227" s="4" t="str">
        <f>_xll.SNL.Clients.Office.Excel.Functions.SPG(A227,"IQ_AVG_DILUT_SHARES_OUT","CY2023")</f>
        <v>#PEND</v>
      </c>
      <c r="D227" s="5" t="str">
        <f>_xll.SNL.Clients.Office.Excel.Functions.SPG(A227, "IQ_DILUT_EPS_NORM", "CY2023")</f>
        <v>#PEND</v>
      </c>
      <c r="E227" t="e">
        <f t="shared" si="18"/>
        <v>#VALUE!</v>
      </c>
      <c r="F227" t="e">
        <f t="shared" si="19"/>
        <v>#VALUE!</v>
      </c>
      <c r="G227" t="s">
        <v>739</v>
      </c>
      <c r="H227" s="4" t="str" cm="1">
        <f t="array" ref="H227">_xll.SNL.Clients.Office.Excel.Functions.SPG(G227, "SP_TOTAL_REV", "CY2022")</f>
        <v>#PEND</v>
      </c>
      <c r="I227" s="4" t="str">
        <f>_xll.SNL.Clients.Office.Excel.Functions.SPG(G227,"IQ_AVG_DILUT_SHARES_OUT","CY2022")</f>
        <v>#PEND</v>
      </c>
      <c r="J227" s="5" t="str">
        <f>_xll.SNL.Clients.Office.Excel.Functions.SPG(G227, "IQ_DILUT_EPS_NORM", "CY2022")</f>
        <v>#PEND</v>
      </c>
      <c r="K227" t="e">
        <f t="shared" si="20"/>
        <v>#VALUE!</v>
      </c>
      <c r="L227" t="e">
        <f t="shared" si="21"/>
        <v>#VALUE!</v>
      </c>
      <c r="M227" t="s">
        <v>746</v>
      </c>
      <c r="N227" s="4" t="str" cm="1">
        <f t="array" ref="N227">_xll.SNL.Clients.Office.Excel.Functions.SPG(M227, "SP_TOTAL_REV", "CY2022")</f>
        <v>#PEND</v>
      </c>
      <c r="O227" s="4" t="str">
        <f>_xll.SNL.Clients.Office.Excel.Functions.SPG(M227,"IQ_AVG_DILUT_SHARES_OUT","CY2022")</f>
        <v>#PEND</v>
      </c>
      <c r="P227" s="5" t="str">
        <f>_xll.SNL.Clients.Office.Excel.Functions.SPG(M227, "IQ_DILUT_EPS_NORM", "CY2022")</f>
        <v>#PEND</v>
      </c>
      <c r="Q227" t="e">
        <f t="shared" si="22"/>
        <v>#VALUE!</v>
      </c>
      <c r="R227" t="e">
        <f t="shared" si="23"/>
        <v>#VALUE!</v>
      </c>
    </row>
    <row r="228" spans="1:18" x14ac:dyDescent="0.3">
      <c r="A228" t="s">
        <v>740</v>
      </c>
      <c r="B228" s="4" t="str" cm="1">
        <f t="array" ref="B228">_xll.SNL.Clients.Office.Excel.Functions.SPG(A228, "SP_TOTAL_REV", "CY2023")</f>
        <v>#PEND</v>
      </c>
      <c r="C228" s="4" t="str">
        <f>_xll.SNL.Clients.Office.Excel.Functions.SPG(A228,"IQ_AVG_DILUT_SHARES_OUT","CY2023")</f>
        <v>#PEND</v>
      </c>
      <c r="D228" s="5" t="str">
        <f>_xll.SNL.Clients.Office.Excel.Functions.SPG(A228, "IQ_DILUT_EPS_NORM", "CY2023")</f>
        <v>#PEND</v>
      </c>
      <c r="E228" t="e">
        <f t="shared" si="18"/>
        <v>#VALUE!</v>
      </c>
      <c r="F228" t="e">
        <f t="shared" si="19"/>
        <v>#VALUE!</v>
      </c>
      <c r="G228" t="s">
        <v>740</v>
      </c>
      <c r="H228" s="4" t="str" cm="1">
        <f t="array" ref="H228">_xll.SNL.Clients.Office.Excel.Functions.SPG(G228, "SP_TOTAL_REV", "CY2022")</f>
        <v>#PEND</v>
      </c>
      <c r="I228" s="4" t="str">
        <f>_xll.SNL.Clients.Office.Excel.Functions.SPG(G228,"IQ_AVG_DILUT_SHARES_OUT","CY2022")</f>
        <v>#PEND</v>
      </c>
      <c r="J228" s="5" t="str">
        <f>_xll.SNL.Clients.Office.Excel.Functions.SPG(G228, "IQ_DILUT_EPS_NORM", "CY2022")</f>
        <v>#PEND</v>
      </c>
      <c r="K228" t="e">
        <f t="shared" si="20"/>
        <v>#VALUE!</v>
      </c>
      <c r="L228" t="e">
        <f t="shared" si="21"/>
        <v>#VALUE!</v>
      </c>
      <c r="M228" t="s">
        <v>747</v>
      </c>
      <c r="N228" s="4" t="str" cm="1">
        <f t="array" ref="N228">_xll.SNL.Clients.Office.Excel.Functions.SPG(M228, "SP_TOTAL_REV", "CY2022")</f>
        <v>#PEND</v>
      </c>
      <c r="O228" s="4" t="str">
        <f>_xll.SNL.Clients.Office.Excel.Functions.SPG(M228,"IQ_AVG_DILUT_SHARES_OUT","CY2022")</f>
        <v>#PEND</v>
      </c>
      <c r="P228" s="5" t="str">
        <f>_xll.SNL.Clients.Office.Excel.Functions.SPG(M228, "IQ_DILUT_EPS_NORM", "CY2022")</f>
        <v>#PEND</v>
      </c>
      <c r="Q228" t="e">
        <f t="shared" si="22"/>
        <v>#VALUE!</v>
      </c>
      <c r="R228" t="e">
        <f t="shared" si="23"/>
        <v>#VALUE!</v>
      </c>
    </row>
    <row r="229" spans="1:18" x14ac:dyDescent="0.3">
      <c r="A229" t="s">
        <v>741</v>
      </c>
      <c r="B229" s="4" t="str" cm="1">
        <f t="array" ref="B229">_xll.SNL.Clients.Office.Excel.Functions.SPG(A229, "SP_TOTAL_REV", "CY2023")</f>
        <v>#PEND</v>
      </c>
      <c r="C229" s="4" t="str">
        <f>_xll.SNL.Clients.Office.Excel.Functions.SPG(A229,"IQ_AVG_DILUT_SHARES_OUT","CY2023")</f>
        <v>#PEND</v>
      </c>
      <c r="D229" s="5" t="str">
        <f>_xll.SNL.Clients.Office.Excel.Functions.SPG(A229, "IQ_DILUT_EPS_NORM", "CY2023")</f>
        <v>#PEND</v>
      </c>
      <c r="E229" t="e">
        <f t="shared" si="18"/>
        <v>#VALUE!</v>
      </c>
      <c r="F229" t="e">
        <f t="shared" si="19"/>
        <v>#VALUE!</v>
      </c>
      <c r="G229" t="s">
        <v>741</v>
      </c>
      <c r="H229" s="4" t="str" cm="1">
        <f t="array" ref="H229">_xll.SNL.Clients.Office.Excel.Functions.SPG(G229, "SP_TOTAL_REV", "CY2022")</f>
        <v>#PEND</v>
      </c>
      <c r="I229" s="4" t="str">
        <f>_xll.SNL.Clients.Office.Excel.Functions.SPG(G229,"IQ_AVG_DILUT_SHARES_OUT","CY2022")</f>
        <v>#PEND</v>
      </c>
      <c r="J229" s="5" t="str">
        <f>_xll.SNL.Clients.Office.Excel.Functions.SPG(G229, "IQ_DILUT_EPS_NORM", "CY2022")</f>
        <v>#PEND</v>
      </c>
      <c r="K229" t="e">
        <f t="shared" si="20"/>
        <v>#VALUE!</v>
      </c>
      <c r="L229" t="e">
        <f t="shared" si="21"/>
        <v>#VALUE!</v>
      </c>
      <c r="M229" t="s">
        <v>748</v>
      </c>
      <c r="N229" s="4" t="str" cm="1">
        <f t="array" ref="N229">_xll.SNL.Clients.Office.Excel.Functions.SPG(M229, "SP_TOTAL_REV", "CY2022")</f>
        <v>#PEND</v>
      </c>
      <c r="O229" s="4" t="str">
        <f>_xll.SNL.Clients.Office.Excel.Functions.SPG(M229,"IQ_AVG_DILUT_SHARES_OUT","CY2022")</f>
        <v>#PEND</v>
      </c>
      <c r="P229" s="5" t="str">
        <f>_xll.SNL.Clients.Office.Excel.Functions.SPG(M229, "IQ_DILUT_EPS_NORM", "CY2022")</f>
        <v>#PEND</v>
      </c>
      <c r="Q229" t="e">
        <f t="shared" si="22"/>
        <v>#VALUE!</v>
      </c>
      <c r="R229" t="e">
        <f t="shared" si="23"/>
        <v>#VALUE!</v>
      </c>
    </row>
    <row r="230" spans="1:18" x14ac:dyDescent="0.3">
      <c r="A230" t="s">
        <v>742</v>
      </c>
      <c r="B230" s="4" t="str" cm="1">
        <f t="array" ref="B230">_xll.SNL.Clients.Office.Excel.Functions.SPG(A230, "SP_TOTAL_REV", "CY2023")</f>
        <v>#PEND</v>
      </c>
      <c r="C230" s="4" t="str">
        <f>_xll.SNL.Clients.Office.Excel.Functions.SPG(A230,"IQ_AVG_DILUT_SHARES_OUT","CY2023")</f>
        <v>#PEND</v>
      </c>
      <c r="D230" s="5" t="str">
        <f>_xll.SNL.Clients.Office.Excel.Functions.SPG(A230, "IQ_DILUT_EPS_NORM", "CY2023")</f>
        <v>#PEND</v>
      </c>
      <c r="E230" t="e">
        <f t="shared" si="18"/>
        <v>#VALUE!</v>
      </c>
      <c r="F230" t="e">
        <f t="shared" si="19"/>
        <v>#VALUE!</v>
      </c>
      <c r="G230" t="s">
        <v>742</v>
      </c>
      <c r="H230" s="4" t="str" cm="1">
        <f t="array" ref="H230">_xll.SNL.Clients.Office.Excel.Functions.SPG(G230, "SP_TOTAL_REV", "CY2022")</f>
        <v>#PEND</v>
      </c>
      <c r="I230" s="4" t="str">
        <f>_xll.SNL.Clients.Office.Excel.Functions.SPG(G230,"IQ_AVG_DILUT_SHARES_OUT","CY2022")</f>
        <v>#PEND</v>
      </c>
      <c r="J230" s="5" t="str">
        <f>_xll.SNL.Clients.Office.Excel.Functions.SPG(G230, "IQ_DILUT_EPS_NORM", "CY2022")</f>
        <v>#PEND</v>
      </c>
      <c r="K230" t="e">
        <f t="shared" si="20"/>
        <v>#VALUE!</v>
      </c>
      <c r="L230" t="e">
        <f t="shared" si="21"/>
        <v>#VALUE!</v>
      </c>
      <c r="M230" t="s">
        <v>749</v>
      </c>
      <c r="N230" s="4" t="str" cm="1">
        <f t="array" ref="N230">_xll.SNL.Clients.Office.Excel.Functions.SPG(M230, "SP_TOTAL_REV", "CY2022")</f>
        <v>#PEND</v>
      </c>
      <c r="O230" s="4" t="str">
        <f>_xll.SNL.Clients.Office.Excel.Functions.SPG(M230,"IQ_AVG_DILUT_SHARES_OUT","CY2022")</f>
        <v>#PEND</v>
      </c>
      <c r="P230" s="5" t="str">
        <f>_xll.SNL.Clients.Office.Excel.Functions.SPG(M230, "IQ_DILUT_EPS_NORM", "CY2022")</f>
        <v>#PEND</v>
      </c>
      <c r="Q230" t="e">
        <f t="shared" si="22"/>
        <v>#VALUE!</v>
      </c>
      <c r="R230" t="e">
        <f t="shared" si="23"/>
        <v>#VALUE!</v>
      </c>
    </row>
    <row r="231" spans="1:18" x14ac:dyDescent="0.3">
      <c r="A231" t="s">
        <v>743</v>
      </c>
      <c r="B231" s="4" t="str" cm="1">
        <f t="array" ref="B231">_xll.SNL.Clients.Office.Excel.Functions.SPG(A231, "SP_TOTAL_REV", "CY2023")</f>
        <v>#PEND</v>
      </c>
      <c r="C231" s="4" t="str">
        <f>_xll.SNL.Clients.Office.Excel.Functions.SPG(A231,"IQ_AVG_DILUT_SHARES_OUT","CY2023")</f>
        <v>#PEND</v>
      </c>
      <c r="D231" s="5" t="str">
        <f>_xll.SNL.Clients.Office.Excel.Functions.SPG(A231, "IQ_DILUT_EPS_NORM", "CY2023")</f>
        <v>#PEND</v>
      </c>
      <c r="E231" t="e">
        <f t="shared" si="18"/>
        <v>#VALUE!</v>
      </c>
      <c r="F231" t="e">
        <f t="shared" si="19"/>
        <v>#VALUE!</v>
      </c>
      <c r="G231" t="s">
        <v>743</v>
      </c>
      <c r="H231" s="4" t="str" cm="1">
        <f t="array" ref="H231">_xll.SNL.Clients.Office.Excel.Functions.SPG(G231, "SP_TOTAL_REV", "CY2022")</f>
        <v>#PEND</v>
      </c>
      <c r="I231" s="4" t="str">
        <f>_xll.SNL.Clients.Office.Excel.Functions.SPG(G231,"IQ_AVG_DILUT_SHARES_OUT","CY2022")</f>
        <v>#PEND</v>
      </c>
      <c r="J231" s="5" t="str">
        <f>_xll.SNL.Clients.Office.Excel.Functions.SPG(G231, "IQ_DILUT_EPS_NORM", "CY2022")</f>
        <v>#PEND</v>
      </c>
      <c r="K231" t="e">
        <f t="shared" si="20"/>
        <v>#VALUE!</v>
      </c>
      <c r="L231" t="e">
        <f t="shared" si="21"/>
        <v>#VALUE!</v>
      </c>
      <c r="M231" t="s">
        <v>750</v>
      </c>
      <c r="N231" s="4" t="str" cm="1">
        <f t="array" ref="N231">_xll.SNL.Clients.Office.Excel.Functions.SPG(M231, "SP_TOTAL_REV", "CY2022")</f>
        <v>#PEND</v>
      </c>
      <c r="O231" s="4" t="str">
        <f>_xll.SNL.Clients.Office.Excel.Functions.SPG(M231,"IQ_AVG_DILUT_SHARES_OUT","CY2022")</f>
        <v>#PEND</v>
      </c>
      <c r="P231" s="5" t="str">
        <f>_xll.SNL.Clients.Office.Excel.Functions.SPG(M231, "IQ_DILUT_EPS_NORM", "CY2022")</f>
        <v>#PEND</v>
      </c>
      <c r="Q231" t="e">
        <f t="shared" si="22"/>
        <v>#VALUE!</v>
      </c>
      <c r="R231" t="e">
        <f t="shared" si="23"/>
        <v>#VALUE!</v>
      </c>
    </row>
    <row r="232" spans="1:18" x14ac:dyDescent="0.3">
      <c r="A232" t="s">
        <v>744</v>
      </c>
      <c r="B232" s="4" t="str" cm="1">
        <f t="array" ref="B232">_xll.SNL.Clients.Office.Excel.Functions.SPG(A232, "SP_TOTAL_REV", "CY2023")</f>
        <v>#PEND</v>
      </c>
      <c r="C232" s="4" t="str">
        <f>_xll.SNL.Clients.Office.Excel.Functions.SPG(A232,"IQ_AVG_DILUT_SHARES_OUT","CY2023")</f>
        <v>#PEND</v>
      </c>
      <c r="D232" s="5" t="str">
        <f>_xll.SNL.Clients.Office.Excel.Functions.SPG(A232, "IQ_DILUT_EPS_NORM", "CY2023")</f>
        <v>#PEND</v>
      </c>
      <c r="E232" t="e">
        <f t="shared" si="18"/>
        <v>#VALUE!</v>
      </c>
      <c r="F232" t="e">
        <f t="shared" si="19"/>
        <v>#VALUE!</v>
      </c>
      <c r="G232" t="s">
        <v>744</v>
      </c>
      <c r="H232" s="4" t="str" cm="1">
        <f t="array" ref="H232">_xll.SNL.Clients.Office.Excel.Functions.SPG(G232, "SP_TOTAL_REV", "CY2022")</f>
        <v>#PEND</v>
      </c>
      <c r="I232" s="4" t="str">
        <f>_xll.SNL.Clients.Office.Excel.Functions.SPG(G232,"IQ_AVG_DILUT_SHARES_OUT","CY2022")</f>
        <v>#PEND</v>
      </c>
      <c r="J232" s="5" t="str">
        <f>_xll.SNL.Clients.Office.Excel.Functions.SPG(G232, "IQ_DILUT_EPS_NORM", "CY2022")</f>
        <v>#PEND</v>
      </c>
      <c r="K232" t="e">
        <f t="shared" si="20"/>
        <v>#VALUE!</v>
      </c>
      <c r="L232" t="e">
        <f t="shared" si="21"/>
        <v>#VALUE!</v>
      </c>
      <c r="M232" t="s">
        <v>751</v>
      </c>
      <c r="N232" s="4" t="str" cm="1">
        <f t="array" ref="N232">_xll.SNL.Clients.Office.Excel.Functions.SPG(M232, "SP_TOTAL_REV", "CY2022")</f>
        <v>#PEND</v>
      </c>
      <c r="O232" s="4" t="str">
        <f>_xll.SNL.Clients.Office.Excel.Functions.SPG(M232,"IQ_AVG_DILUT_SHARES_OUT","CY2022")</f>
        <v>#PEND</v>
      </c>
      <c r="P232" s="5" t="str">
        <f>_xll.SNL.Clients.Office.Excel.Functions.SPG(M232, "IQ_DILUT_EPS_NORM", "CY2022")</f>
        <v>#PEND</v>
      </c>
      <c r="Q232" t="e">
        <f t="shared" si="22"/>
        <v>#VALUE!</v>
      </c>
      <c r="R232" t="e">
        <f t="shared" si="23"/>
        <v>#VALUE!</v>
      </c>
    </row>
    <row r="233" spans="1:18" x14ac:dyDescent="0.3">
      <c r="A233" t="s">
        <v>745</v>
      </c>
      <c r="B233" s="4" t="str" cm="1">
        <f t="array" ref="B233">_xll.SNL.Clients.Office.Excel.Functions.SPG(A233, "SP_TOTAL_REV", "CY2023")</f>
        <v>#PEND</v>
      </c>
      <c r="C233" s="4" t="str">
        <f>_xll.SNL.Clients.Office.Excel.Functions.SPG(A233,"IQ_AVG_DILUT_SHARES_OUT","CY2023")</f>
        <v>#PEND</v>
      </c>
      <c r="D233" s="5" t="str">
        <f>_xll.SNL.Clients.Office.Excel.Functions.SPG(A233, "IQ_DILUT_EPS_NORM", "CY2023")</f>
        <v>#PEND</v>
      </c>
      <c r="E233" t="e">
        <f t="shared" si="18"/>
        <v>#VALUE!</v>
      </c>
      <c r="F233" t="e">
        <f t="shared" si="19"/>
        <v>#VALUE!</v>
      </c>
      <c r="G233" t="s">
        <v>745</v>
      </c>
      <c r="H233" s="4" t="str" cm="1">
        <f t="array" ref="H233">_xll.SNL.Clients.Office.Excel.Functions.SPG(G233, "SP_TOTAL_REV", "CY2022")</f>
        <v>#PEND</v>
      </c>
      <c r="I233" s="4" t="str">
        <f>_xll.SNL.Clients.Office.Excel.Functions.SPG(G233,"IQ_AVG_DILUT_SHARES_OUT","CY2022")</f>
        <v>#PEND</v>
      </c>
      <c r="J233" s="5" t="str">
        <f>_xll.SNL.Clients.Office.Excel.Functions.SPG(G233, "IQ_DILUT_EPS_NORM", "CY2022")</f>
        <v>#PEND</v>
      </c>
      <c r="K233" t="e">
        <f t="shared" si="20"/>
        <v>#VALUE!</v>
      </c>
      <c r="L233" t="e">
        <f t="shared" si="21"/>
        <v>#VALUE!</v>
      </c>
      <c r="M233" t="s">
        <v>752</v>
      </c>
      <c r="N233" s="4" t="str" cm="1">
        <f t="array" ref="N233">_xll.SNL.Clients.Office.Excel.Functions.SPG(M233, "SP_TOTAL_REV", "CY2022")</f>
        <v>#PEND</v>
      </c>
      <c r="O233" s="4" t="str">
        <f>_xll.SNL.Clients.Office.Excel.Functions.SPG(M233,"IQ_AVG_DILUT_SHARES_OUT","CY2022")</f>
        <v>#PEND</v>
      </c>
      <c r="P233" s="5" t="str">
        <f>_xll.SNL.Clients.Office.Excel.Functions.SPG(M233, "IQ_DILUT_EPS_NORM", "CY2022")</f>
        <v>#PEND</v>
      </c>
      <c r="Q233" t="e">
        <f t="shared" si="22"/>
        <v>#VALUE!</v>
      </c>
      <c r="R233" t="e">
        <f t="shared" si="23"/>
        <v>#VALUE!</v>
      </c>
    </row>
    <row r="234" spans="1:18" x14ac:dyDescent="0.3">
      <c r="A234" t="s">
        <v>746</v>
      </c>
      <c r="B234" s="4" t="str" cm="1">
        <f t="array" ref="B234">_xll.SNL.Clients.Office.Excel.Functions.SPG(A234, "SP_TOTAL_REV", "CY2023")</f>
        <v>#PEND</v>
      </c>
      <c r="C234" s="4" t="str">
        <f>_xll.SNL.Clients.Office.Excel.Functions.SPG(A234,"IQ_AVG_DILUT_SHARES_OUT","CY2023")</f>
        <v>#PEND</v>
      </c>
      <c r="D234" s="5" t="str">
        <f>_xll.SNL.Clients.Office.Excel.Functions.SPG(A234, "IQ_DILUT_EPS_NORM", "CY2023")</f>
        <v>#PEND</v>
      </c>
      <c r="E234" t="e">
        <f t="shared" si="18"/>
        <v>#VALUE!</v>
      </c>
      <c r="F234" t="e">
        <f t="shared" si="19"/>
        <v>#VALUE!</v>
      </c>
      <c r="G234" t="s">
        <v>746</v>
      </c>
      <c r="H234" s="4" t="str" cm="1">
        <f t="array" ref="H234">_xll.SNL.Clients.Office.Excel.Functions.SPG(G234, "SP_TOTAL_REV", "CY2022")</f>
        <v>#PEND</v>
      </c>
      <c r="I234" s="4" t="str">
        <f>_xll.SNL.Clients.Office.Excel.Functions.SPG(G234,"IQ_AVG_DILUT_SHARES_OUT","CY2022")</f>
        <v>#PEND</v>
      </c>
      <c r="J234" s="5" t="str">
        <f>_xll.SNL.Clients.Office.Excel.Functions.SPG(G234, "IQ_DILUT_EPS_NORM", "CY2022")</f>
        <v>#PEND</v>
      </c>
      <c r="K234" t="e">
        <f t="shared" si="20"/>
        <v>#VALUE!</v>
      </c>
      <c r="L234" t="e">
        <f t="shared" si="21"/>
        <v>#VALUE!</v>
      </c>
      <c r="M234" t="s">
        <v>753</v>
      </c>
      <c r="N234" s="4" t="str" cm="1">
        <f t="array" ref="N234">_xll.SNL.Clients.Office.Excel.Functions.SPG(M234, "SP_TOTAL_REV", "CY2022")</f>
        <v>#PEND</v>
      </c>
      <c r="O234" s="4" t="str">
        <f>_xll.SNL.Clients.Office.Excel.Functions.SPG(M234,"IQ_AVG_DILUT_SHARES_OUT","CY2022")</f>
        <v>#PEND</v>
      </c>
      <c r="P234" s="5" t="str">
        <f>_xll.SNL.Clients.Office.Excel.Functions.SPG(M234, "IQ_DILUT_EPS_NORM", "CY2022")</f>
        <v>#PEND</v>
      </c>
      <c r="Q234" t="e">
        <f t="shared" si="22"/>
        <v>#VALUE!</v>
      </c>
      <c r="R234" t="e">
        <f t="shared" si="23"/>
        <v>#VALUE!</v>
      </c>
    </row>
    <row r="235" spans="1:18" x14ac:dyDescent="0.3">
      <c r="A235" t="s">
        <v>747</v>
      </c>
      <c r="B235" s="4" t="str" cm="1">
        <f t="array" ref="B235">_xll.SNL.Clients.Office.Excel.Functions.SPG(A235, "SP_TOTAL_REV", "CY2023")</f>
        <v>#PEND</v>
      </c>
      <c r="C235" s="4" t="str">
        <f>_xll.SNL.Clients.Office.Excel.Functions.SPG(A235,"IQ_AVG_DILUT_SHARES_OUT","CY2023")</f>
        <v>#PEND</v>
      </c>
      <c r="D235" s="5" t="str">
        <f>_xll.SNL.Clients.Office.Excel.Functions.SPG(A235, "IQ_DILUT_EPS_NORM", "CY2023")</f>
        <v>#PEND</v>
      </c>
      <c r="E235" t="e">
        <f t="shared" si="18"/>
        <v>#VALUE!</v>
      </c>
      <c r="F235" t="e">
        <f t="shared" si="19"/>
        <v>#VALUE!</v>
      </c>
      <c r="G235" t="s">
        <v>747</v>
      </c>
      <c r="H235" s="4" t="str" cm="1">
        <f t="array" ref="H235">_xll.SNL.Clients.Office.Excel.Functions.SPG(G235, "SP_TOTAL_REV", "CY2022")</f>
        <v>#PEND</v>
      </c>
      <c r="I235" s="4" t="str">
        <f>_xll.SNL.Clients.Office.Excel.Functions.SPG(G235,"IQ_AVG_DILUT_SHARES_OUT","CY2022")</f>
        <v>#PEND</v>
      </c>
      <c r="J235" s="5" t="str">
        <f>_xll.SNL.Clients.Office.Excel.Functions.SPG(G235, "IQ_DILUT_EPS_NORM", "CY2022")</f>
        <v>#PEND</v>
      </c>
      <c r="K235" t="e">
        <f t="shared" si="20"/>
        <v>#VALUE!</v>
      </c>
      <c r="L235" t="e">
        <f t="shared" si="21"/>
        <v>#VALUE!</v>
      </c>
      <c r="M235" t="s">
        <v>755</v>
      </c>
      <c r="N235" s="4" t="str" cm="1">
        <f t="array" ref="N235">_xll.SNL.Clients.Office.Excel.Functions.SPG(M235, "SP_TOTAL_REV", "CY2022")</f>
        <v>#PEND</v>
      </c>
      <c r="O235" s="4" t="str">
        <f>_xll.SNL.Clients.Office.Excel.Functions.SPG(M235,"IQ_AVG_DILUT_SHARES_OUT","CY2022")</f>
        <v>#PEND</v>
      </c>
      <c r="P235" s="5" t="str">
        <f>_xll.SNL.Clients.Office.Excel.Functions.SPG(M235, "IQ_DILUT_EPS_NORM", "CY2022")</f>
        <v>#PEND</v>
      </c>
      <c r="Q235" t="e">
        <f t="shared" si="22"/>
        <v>#VALUE!</v>
      </c>
      <c r="R235" t="e">
        <f t="shared" si="23"/>
        <v>#VALUE!</v>
      </c>
    </row>
    <row r="236" spans="1:18" x14ac:dyDescent="0.3">
      <c r="A236" t="s">
        <v>748</v>
      </c>
      <c r="B236" s="4" t="str" cm="1">
        <f t="array" ref="B236">_xll.SNL.Clients.Office.Excel.Functions.SPG(A236, "SP_TOTAL_REV", "CY2023")</f>
        <v>#PEND</v>
      </c>
      <c r="C236" s="4" t="str">
        <f>_xll.SNL.Clients.Office.Excel.Functions.SPG(A236,"IQ_AVG_DILUT_SHARES_OUT","CY2023")</f>
        <v>#PEND</v>
      </c>
      <c r="D236" s="5" t="str">
        <f>_xll.SNL.Clients.Office.Excel.Functions.SPG(A236, "IQ_DILUT_EPS_NORM", "CY2023")</f>
        <v>#PEND</v>
      </c>
      <c r="E236" t="e">
        <f t="shared" si="18"/>
        <v>#VALUE!</v>
      </c>
      <c r="F236" t="e">
        <f t="shared" si="19"/>
        <v>#VALUE!</v>
      </c>
      <c r="G236" t="s">
        <v>748</v>
      </c>
      <c r="H236" s="4" t="str" cm="1">
        <f t="array" ref="H236">_xll.SNL.Clients.Office.Excel.Functions.SPG(G236, "SP_TOTAL_REV", "CY2022")</f>
        <v>#PEND</v>
      </c>
      <c r="I236" s="4" t="str">
        <f>_xll.SNL.Clients.Office.Excel.Functions.SPG(G236,"IQ_AVG_DILUT_SHARES_OUT","CY2022")</f>
        <v>#PEND</v>
      </c>
      <c r="J236" s="5" t="str">
        <f>_xll.SNL.Clients.Office.Excel.Functions.SPG(G236, "IQ_DILUT_EPS_NORM", "CY2022")</f>
        <v>#PEND</v>
      </c>
      <c r="K236" t="e">
        <f t="shared" si="20"/>
        <v>#VALUE!</v>
      </c>
      <c r="L236" t="e">
        <f t="shared" si="21"/>
        <v>#VALUE!</v>
      </c>
      <c r="M236" t="s">
        <v>756</v>
      </c>
      <c r="N236" s="4" t="str" cm="1">
        <f t="array" ref="N236">_xll.SNL.Clients.Office.Excel.Functions.SPG(M236, "SP_TOTAL_REV", "CY2022")</f>
        <v>#PEND</v>
      </c>
      <c r="O236" s="4" t="str">
        <f>_xll.SNL.Clients.Office.Excel.Functions.SPG(M236,"IQ_AVG_DILUT_SHARES_OUT","CY2022")</f>
        <v>#PEND</v>
      </c>
      <c r="P236" s="5" t="str">
        <f>_xll.SNL.Clients.Office.Excel.Functions.SPG(M236, "IQ_DILUT_EPS_NORM", "CY2022")</f>
        <v>#PEND</v>
      </c>
      <c r="Q236" t="e">
        <f t="shared" si="22"/>
        <v>#VALUE!</v>
      </c>
      <c r="R236" t="e">
        <f t="shared" si="23"/>
        <v>#VALUE!</v>
      </c>
    </row>
    <row r="237" spans="1:18" x14ac:dyDescent="0.3">
      <c r="A237" t="s">
        <v>749</v>
      </c>
      <c r="B237" s="4" t="str" cm="1">
        <f t="array" ref="B237">_xll.SNL.Clients.Office.Excel.Functions.SPG(A237, "SP_TOTAL_REV", "CY2023")</f>
        <v>#PEND</v>
      </c>
      <c r="C237" s="4" t="str">
        <f>_xll.SNL.Clients.Office.Excel.Functions.SPG(A237,"IQ_AVG_DILUT_SHARES_OUT","CY2023")</f>
        <v>#PEND</v>
      </c>
      <c r="D237" s="5" t="str">
        <f>_xll.SNL.Clients.Office.Excel.Functions.SPG(A237, "IQ_DILUT_EPS_NORM", "CY2023")</f>
        <v>#PEND</v>
      </c>
      <c r="E237" t="e">
        <f t="shared" si="18"/>
        <v>#VALUE!</v>
      </c>
      <c r="F237" t="e">
        <f t="shared" si="19"/>
        <v>#VALUE!</v>
      </c>
      <c r="G237" t="s">
        <v>749</v>
      </c>
      <c r="H237" s="4" t="str" cm="1">
        <f t="array" ref="H237">_xll.SNL.Clients.Office.Excel.Functions.SPG(G237, "SP_TOTAL_REV", "CY2022")</f>
        <v>#PEND</v>
      </c>
      <c r="I237" s="4" t="str">
        <f>_xll.SNL.Clients.Office.Excel.Functions.SPG(G237,"IQ_AVG_DILUT_SHARES_OUT","CY2022")</f>
        <v>#PEND</v>
      </c>
      <c r="J237" s="5" t="str">
        <f>_xll.SNL.Clients.Office.Excel.Functions.SPG(G237, "IQ_DILUT_EPS_NORM", "CY2022")</f>
        <v>#PEND</v>
      </c>
      <c r="K237" t="e">
        <f t="shared" si="20"/>
        <v>#VALUE!</v>
      </c>
      <c r="L237" t="e">
        <f t="shared" si="21"/>
        <v>#VALUE!</v>
      </c>
      <c r="M237" t="s">
        <v>757</v>
      </c>
      <c r="N237" s="4" t="str" cm="1">
        <f t="array" ref="N237">_xll.SNL.Clients.Office.Excel.Functions.SPG(M237, "SP_TOTAL_REV", "CY2022")</f>
        <v>#PEND</v>
      </c>
      <c r="O237" s="4" t="str">
        <f>_xll.SNL.Clients.Office.Excel.Functions.SPG(M237,"IQ_AVG_DILUT_SHARES_OUT","CY2022")</f>
        <v>#PEND</v>
      </c>
      <c r="P237" s="5" t="str">
        <f>_xll.SNL.Clients.Office.Excel.Functions.SPG(M237, "IQ_DILUT_EPS_NORM", "CY2022")</f>
        <v>#PEND</v>
      </c>
      <c r="Q237" t="e">
        <f t="shared" si="22"/>
        <v>#VALUE!</v>
      </c>
      <c r="R237" t="e">
        <f t="shared" si="23"/>
        <v>#VALUE!</v>
      </c>
    </row>
    <row r="238" spans="1:18" x14ac:dyDescent="0.3">
      <c r="A238" t="s">
        <v>750</v>
      </c>
      <c r="B238" s="4" t="str" cm="1">
        <f t="array" ref="B238">_xll.SNL.Clients.Office.Excel.Functions.SPG(A238, "SP_TOTAL_REV", "CY2023")</f>
        <v>#PEND</v>
      </c>
      <c r="C238" s="4" t="str">
        <f>_xll.SNL.Clients.Office.Excel.Functions.SPG(A238,"IQ_AVG_DILUT_SHARES_OUT","CY2023")</f>
        <v>#PEND</v>
      </c>
      <c r="D238" s="5" t="str">
        <f>_xll.SNL.Clients.Office.Excel.Functions.SPG(A238, "IQ_DILUT_EPS_NORM", "CY2023")</f>
        <v>#PEND</v>
      </c>
      <c r="E238" t="e">
        <f t="shared" si="18"/>
        <v>#VALUE!</v>
      </c>
      <c r="F238" t="e">
        <f t="shared" si="19"/>
        <v>#VALUE!</v>
      </c>
      <c r="G238" t="s">
        <v>750</v>
      </c>
      <c r="H238" s="4" t="str" cm="1">
        <f t="array" ref="H238">_xll.SNL.Clients.Office.Excel.Functions.SPG(G238, "SP_TOTAL_REV", "CY2022")</f>
        <v>#PEND</v>
      </c>
      <c r="I238" s="4" t="str">
        <f>_xll.SNL.Clients.Office.Excel.Functions.SPG(G238,"IQ_AVG_DILUT_SHARES_OUT","CY2022")</f>
        <v>#PEND</v>
      </c>
      <c r="J238" s="5" t="str">
        <f>_xll.SNL.Clients.Office.Excel.Functions.SPG(G238, "IQ_DILUT_EPS_NORM", "CY2022")</f>
        <v>#PEND</v>
      </c>
      <c r="K238" t="e">
        <f t="shared" si="20"/>
        <v>#VALUE!</v>
      </c>
      <c r="L238" t="e">
        <f t="shared" si="21"/>
        <v>#VALUE!</v>
      </c>
      <c r="M238" t="s">
        <v>758</v>
      </c>
      <c r="N238" s="4" t="str" cm="1">
        <f t="array" ref="N238">_xll.SNL.Clients.Office.Excel.Functions.SPG(M238, "SP_TOTAL_REV", "CY2022")</f>
        <v>#PEND</v>
      </c>
      <c r="O238" s="4" t="str">
        <f>_xll.SNL.Clients.Office.Excel.Functions.SPG(M238,"IQ_AVG_DILUT_SHARES_OUT","CY2022")</f>
        <v>#PEND</v>
      </c>
      <c r="P238" s="5" t="str">
        <f>_xll.SNL.Clients.Office.Excel.Functions.SPG(M238, "IQ_DILUT_EPS_NORM", "CY2022")</f>
        <v>#PEND</v>
      </c>
      <c r="Q238" t="e">
        <f t="shared" si="22"/>
        <v>#VALUE!</v>
      </c>
      <c r="R238" t="e">
        <f t="shared" si="23"/>
        <v>#VALUE!</v>
      </c>
    </row>
    <row r="239" spans="1:18" x14ac:dyDescent="0.3">
      <c r="A239" t="s">
        <v>751</v>
      </c>
      <c r="B239" s="4" t="str" cm="1">
        <f t="array" ref="B239">_xll.SNL.Clients.Office.Excel.Functions.SPG(A239, "SP_TOTAL_REV", "CY2023")</f>
        <v>#PEND</v>
      </c>
      <c r="C239" s="4" t="str">
        <f>_xll.SNL.Clients.Office.Excel.Functions.SPG(A239,"IQ_AVG_DILUT_SHARES_OUT","CY2023")</f>
        <v>#PEND</v>
      </c>
      <c r="D239" s="5" t="str">
        <f>_xll.SNL.Clients.Office.Excel.Functions.SPG(A239, "IQ_DILUT_EPS_NORM", "CY2023")</f>
        <v>#PEND</v>
      </c>
      <c r="E239" t="e">
        <f t="shared" si="18"/>
        <v>#VALUE!</v>
      </c>
      <c r="F239" t="e">
        <f t="shared" si="19"/>
        <v>#VALUE!</v>
      </c>
      <c r="G239" t="s">
        <v>751</v>
      </c>
      <c r="H239" s="4" t="str" cm="1">
        <f t="array" ref="H239">_xll.SNL.Clients.Office.Excel.Functions.SPG(G239, "SP_TOTAL_REV", "CY2022")</f>
        <v>#PEND</v>
      </c>
      <c r="I239" s="4" t="str">
        <f>_xll.SNL.Clients.Office.Excel.Functions.SPG(G239,"IQ_AVG_DILUT_SHARES_OUT","CY2022")</f>
        <v>#PEND</v>
      </c>
      <c r="J239" s="5" t="str">
        <f>_xll.SNL.Clients.Office.Excel.Functions.SPG(G239, "IQ_DILUT_EPS_NORM", "CY2022")</f>
        <v>#PEND</v>
      </c>
      <c r="K239" t="e">
        <f t="shared" si="20"/>
        <v>#VALUE!</v>
      </c>
      <c r="L239" t="e">
        <f t="shared" si="21"/>
        <v>#VALUE!</v>
      </c>
      <c r="M239" t="s">
        <v>759</v>
      </c>
      <c r="N239" s="4" t="str" cm="1">
        <f t="array" ref="N239">_xll.SNL.Clients.Office.Excel.Functions.SPG(M239, "SP_TOTAL_REV", "CY2022")</f>
        <v>#PEND</v>
      </c>
      <c r="O239" s="4" t="str">
        <f>_xll.SNL.Clients.Office.Excel.Functions.SPG(M239,"IQ_AVG_DILUT_SHARES_OUT","CY2022")</f>
        <v>#PEND</v>
      </c>
      <c r="P239" s="5" t="str">
        <f>_xll.SNL.Clients.Office.Excel.Functions.SPG(M239, "IQ_DILUT_EPS_NORM", "CY2022")</f>
        <v>#PEND</v>
      </c>
      <c r="Q239" t="e">
        <f t="shared" si="22"/>
        <v>#VALUE!</v>
      </c>
      <c r="R239" t="e">
        <f t="shared" si="23"/>
        <v>#VALUE!</v>
      </c>
    </row>
    <row r="240" spans="1:18" x14ac:dyDescent="0.3">
      <c r="A240" t="s">
        <v>752</v>
      </c>
      <c r="B240" s="4" t="str" cm="1">
        <f t="array" ref="B240">_xll.SNL.Clients.Office.Excel.Functions.SPG(A240, "SP_TOTAL_REV", "CY2023")</f>
        <v>#PEND</v>
      </c>
      <c r="C240" s="4" t="str">
        <f>_xll.SNL.Clients.Office.Excel.Functions.SPG(A240,"IQ_AVG_DILUT_SHARES_OUT","CY2023")</f>
        <v>#PEND</v>
      </c>
      <c r="D240" s="5" t="str">
        <f>_xll.SNL.Clients.Office.Excel.Functions.SPG(A240, "IQ_DILUT_EPS_NORM", "CY2023")</f>
        <v>#PEND</v>
      </c>
      <c r="E240" t="e">
        <f t="shared" si="18"/>
        <v>#VALUE!</v>
      </c>
      <c r="F240" t="e">
        <f t="shared" si="19"/>
        <v>#VALUE!</v>
      </c>
      <c r="G240" t="s">
        <v>752</v>
      </c>
      <c r="H240" s="4" t="str" cm="1">
        <f t="array" ref="H240">_xll.SNL.Clients.Office.Excel.Functions.SPG(G240, "SP_TOTAL_REV", "CY2022")</f>
        <v>#PEND</v>
      </c>
      <c r="I240" s="4" t="str">
        <f>_xll.SNL.Clients.Office.Excel.Functions.SPG(G240,"IQ_AVG_DILUT_SHARES_OUT","CY2022")</f>
        <v>#PEND</v>
      </c>
      <c r="J240" s="5" t="str">
        <f>_xll.SNL.Clients.Office.Excel.Functions.SPG(G240, "IQ_DILUT_EPS_NORM", "CY2022")</f>
        <v>#PEND</v>
      </c>
      <c r="K240" t="e">
        <f t="shared" si="20"/>
        <v>#VALUE!</v>
      </c>
      <c r="L240" t="e">
        <f t="shared" si="21"/>
        <v>#VALUE!</v>
      </c>
      <c r="M240" t="s">
        <v>760</v>
      </c>
      <c r="N240" s="4" t="str" cm="1">
        <f t="array" ref="N240">_xll.SNL.Clients.Office.Excel.Functions.SPG(M240, "SP_TOTAL_REV", "CY2022")</f>
        <v>#PEND</v>
      </c>
      <c r="O240" s="4" t="str">
        <f>_xll.SNL.Clients.Office.Excel.Functions.SPG(M240,"IQ_AVG_DILUT_SHARES_OUT","CY2022")</f>
        <v>#PEND</v>
      </c>
      <c r="P240" s="5" t="str">
        <f>_xll.SNL.Clients.Office.Excel.Functions.SPG(M240, "IQ_DILUT_EPS_NORM", "CY2022")</f>
        <v>#PEND</v>
      </c>
      <c r="Q240" t="e">
        <f t="shared" si="22"/>
        <v>#VALUE!</v>
      </c>
      <c r="R240" t="e">
        <f t="shared" si="23"/>
        <v>#VALUE!</v>
      </c>
    </row>
    <row r="241" spans="1:18" x14ac:dyDescent="0.3">
      <c r="A241" t="s">
        <v>753</v>
      </c>
      <c r="B241" s="4" t="str" cm="1">
        <f t="array" ref="B241">_xll.SNL.Clients.Office.Excel.Functions.SPG(A241, "SP_TOTAL_REV", "CY2023")</f>
        <v>#PEND</v>
      </c>
      <c r="C241" s="4" t="str">
        <f>_xll.SNL.Clients.Office.Excel.Functions.SPG(A241,"IQ_AVG_DILUT_SHARES_OUT","CY2023")</f>
        <v>#PEND</v>
      </c>
      <c r="D241" s="5" t="str">
        <f>_xll.SNL.Clients.Office.Excel.Functions.SPG(A241, "IQ_DILUT_EPS_NORM", "CY2023")</f>
        <v>#PEND</v>
      </c>
      <c r="E241" t="e">
        <f t="shared" si="18"/>
        <v>#VALUE!</v>
      </c>
      <c r="F241" t="e">
        <f t="shared" si="19"/>
        <v>#VALUE!</v>
      </c>
      <c r="G241" t="s">
        <v>753</v>
      </c>
      <c r="H241" s="4" t="str" cm="1">
        <f t="array" ref="H241">_xll.SNL.Clients.Office.Excel.Functions.SPG(G241, "SP_TOTAL_REV", "CY2022")</f>
        <v>#PEND</v>
      </c>
      <c r="I241" s="4" t="str">
        <f>_xll.SNL.Clients.Office.Excel.Functions.SPG(G241,"IQ_AVG_DILUT_SHARES_OUT","CY2022")</f>
        <v>#PEND</v>
      </c>
      <c r="J241" s="5" t="str">
        <f>_xll.SNL.Clients.Office.Excel.Functions.SPG(G241, "IQ_DILUT_EPS_NORM", "CY2022")</f>
        <v>#PEND</v>
      </c>
      <c r="K241" t="e">
        <f t="shared" si="20"/>
        <v>#VALUE!</v>
      </c>
      <c r="L241" t="e">
        <f t="shared" si="21"/>
        <v>#VALUE!</v>
      </c>
      <c r="M241" t="s">
        <v>761</v>
      </c>
      <c r="N241" s="4" t="str" cm="1">
        <f t="array" ref="N241">_xll.SNL.Clients.Office.Excel.Functions.SPG(M241, "SP_TOTAL_REV", "CY2022")</f>
        <v>#PEND</v>
      </c>
      <c r="O241" s="4" t="str">
        <f>_xll.SNL.Clients.Office.Excel.Functions.SPG(M241,"IQ_AVG_DILUT_SHARES_OUT","CY2022")</f>
        <v>#PEND</v>
      </c>
      <c r="P241" s="5" t="str">
        <f>_xll.SNL.Clients.Office.Excel.Functions.SPG(M241, "IQ_DILUT_EPS_NORM", "CY2022")</f>
        <v>#PEND</v>
      </c>
      <c r="Q241" t="e">
        <f t="shared" si="22"/>
        <v>#VALUE!</v>
      </c>
      <c r="R241" t="e">
        <f t="shared" si="23"/>
        <v>#VALUE!</v>
      </c>
    </row>
    <row r="242" spans="1:18" x14ac:dyDescent="0.3">
      <c r="A242" t="s">
        <v>754</v>
      </c>
      <c r="B242" s="4" t="str" cm="1">
        <f t="array" ref="B242">_xll.SNL.Clients.Office.Excel.Functions.SPG(A242, "SP_TOTAL_REV", "CY2023")</f>
        <v>#PEND</v>
      </c>
      <c r="C242" s="4" t="str">
        <f>_xll.SNL.Clients.Office.Excel.Functions.SPG(A242,"IQ_AVG_DILUT_SHARES_OUT","CY2023")</f>
        <v>#PEND</v>
      </c>
      <c r="D242" s="5" t="str">
        <f>_xll.SNL.Clients.Office.Excel.Functions.SPG(A242, "IQ_DILUT_EPS_NORM", "CY2023")</f>
        <v>#PEND</v>
      </c>
      <c r="E242" t="e">
        <f t="shared" si="18"/>
        <v>#VALUE!</v>
      </c>
      <c r="F242" t="e">
        <f t="shared" si="19"/>
        <v>#VALUE!</v>
      </c>
      <c r="G242" t="s">
        <v>754</v>
      </c>
      <c r="H242" s="4" t="str" cm="1">
        <f t="array" ref="H242">_xll.SNL.Clients.Office.Excel.Functions.SPG(G242, "SP_TOTAL_REV", "CY2022")</f>
        <v>#PEND</v>
      </c>
      <c r="I242" s="4" t="str">
        <f>_xll.SNL.Clients.Office.Excel.Functions.SPG(G242,"IQ_AVG_DILUT_SHARES_OUT","CY2022")</f>
        <v>#PEND</v>
      </c>
      <c r="J242" s="5" t="str">
        <f>_xll.SNL.Clients.Office.Excel.Functions.SPG(G242, "IQ_DILUT_EPS_NORM", "CY2022")</f>
        <v>#PEND</v>
      </c>
      <c r="K242" t="e">
        <f t="shared" si="20"/>
        <v>#VALUE!</v>
      </c>
      <c r="L242" t="e">
        <f t="shared" si="21"/>
        <v>#VALUE!</v>
      </c>
      <c r="M242" t="s">
        <v>762</v>
      </c>
      <c r="N242" s="4" t="str" cm="1">
        <f t="array" ref="N242">_xll.SNL.Clients.Office.Excel.Functions.SPG(M242, "SP_TOTAL_REV", "CY2022")</f>
        <v>#PEND</v>
      </c>
      <c r="O242" s="4" t="str">
        <f>_xll.SNL.Clients.Office.Excel.Functions.SPG(M242,"IQ_AVG_DILUT_SHARES_OUT","CY2022")</f>
        <v>#PEND</v>
      </c>
      <c r="P242" s="5" t="str">
        <f>_xll.SNL.Clients.Office.Excel.Functions.SPG(M242, "IQ_DILUT_EPS_NORM", "CY2022")</f>
        <v>#PEND</v>
      </c>
      <c r="Q242" t="e">
        <f t="shared" si="22"/>
        <v>#VALUE!</v>
      </c>
      <c r="R242" t="e">
        <f t="shared" si="23"/>
        <v>#VALUE!</v>
      </c>
    </row>
    <row r="243" spans="1:18" x14ac:dyDescent="0.3">
      <c r="A243" t="s">
        <v>755</v>
      </c>
      <c r="B243" s="4" t="str" cm="1">
        <f t="array" ref="B243">_xll.SNL.Clients.Office.Excel.Functions.SPG(A243, "SP_TOTAL_REV", "CY2023")</f>
        <v>#PEND</v>
      </c>
      <c r="C243" s="4" t="str">
        <f>_xll.SNL.Clients.Office.Excel.Functions.SPG(A243,"IQ_AVG_DILUT_SHARES_OUT","CY2023")</f>
        <v>#PEND</v>
      </c>
      <c r="D243" s="5" t="str">
        <f>_xll.SNL.Clients.Office.Excel.Functions.SPG(A243, "IQ_DILUT_EPS_NORM", "CY2023")</f>
        <v>#PEND</v>
      </c>
      <c r="E243" t="e">
        <f t="shared" si="18"/>
        <v>#VALUE!</v>
      </c>
      <c r="F243" t="e">
        <f t="shared" si="19"/>
        <v>#VALUE!</v>
      </c>
      <c r="G243" t="s">
        <v>755</v>
      </c>
      <c r="H243" s="4" t="str" cm="1">
        <f t="array" ref="H243">_xll.SNL.Clients.Office.Excel.Functions.SPG(G243, "SP_TOTAL_REV", "CY2022")</f>
        <v>#PEND</v>
      </c>
      <c r="I243" s="4" t="str">
        <f>_xll.SNL.Clients.Office.Excel.Functions.SPG(G243,"IQ_AVG_DILUT_SHARES_OUT","CY2022")</f>
        <v>#PEND</v>
      </c>
      <c r="J243" s="5" t="str">
        <f>_xll.SNL.Clients.Office.Excel.Functions.SPG(G243, "IQ_DILUT_EPS_NORM", "CY2022")</f>
        <v>#PEND</v>
      </c>
      <c r="K243" t="e">
        <f t="shared" si="20"/>
        <v>#VALUE!</v>
      </c>
      <c r="L243" t="e">
        <f t="shared" si="21"/>
        <v>#VALUE!</v>
      </c>
      <c r="M243" t="s">
        <v>763</v>
      </c>
      <c r="N243" s="4" t="str" cm="1">
        <f t="array" ref="N243">_xll.SNL.Clients.Office.Excel.Functions.SPG(M243, "SP_TOTAL_REV", "CY2022")</f>
        <v>#PEND</v>
      </c>
      <c r="O243" s="4" t="str">
        <f>_xll.SNL.Clients.Office.Excel.Functions.SPG(M243,"IQ_AVG_DILUT_SHARES_OUT","CY2022")</f>
        <v>#PEND</v>
      </c>
      <c r="P243" s="5" t="str">
        <f>_xll.SNL.Clients.Office.Excel.Functions.SPG(M243, "IQ_DILUT_EPS_NORM", "CY2022")</f>
        <v>#PEND</v>
      </c>
      <c r="Q243" t="e">
        <f t="shared" si="22"/>
        <v>#VALUE!</v>
      </c>
      <c r="R243" t="e">
        <f t="shared" si="23"/>
        <v>#VALUE!</v>
      </c>
    </row>
    <row r="244" spans="1:18" x14ac:dyDescent="0.3">
      <c r="A244" t="s">
        <v>756</v>
      </c>
      <c r="B244" s="4" t="str" cm="1">
        <f t="array" ref="B244">_xll.SNL.Clients.Office.Excel.Functions.SPG(A244, "SP_TOTAL_REV", "CY2023")</f>
        <v>#PEND</v>
      </c>
      <c r="C244" s="4" t="str">
        <f>_xll.SNL.Clients.Office.Excel.Functions.SPG(A244,"IQ_AVG_DILUT_SHARES_OUT","CY2023")</f>
        <v>#PEND</v>
      </c>
      <c r="D244" s="5" t="str">
        <f>_xll.SNL.Clients.Office.Excel.Functions.SPG(A244, "IQ_DILUT_EPS_NORM", "CY2023")</f>
        <v>#PEND</v>
      </c>
      <c r="E244" t="e">
        <f t="shared" si="18"/>
        <v>#VALUE!</v>
      </c>
      <c r="F244" t="e">
        <f t="shared" si="19"/>
        <v>#VALUE!</v>
      </c>
      <c r="G244" t="s">
        <v>756</v>
      </c>
      <c r="H244" s="4" t="str" cm="1">
        <f t="array" ref="H244">_xll.SNL.Clients.Office.Excel.Functions.SPG(G244, "SP_TOTAL_REV", "CY2022")</f>
        <v>#PEND</v>
      </c>
      <c r="I244" s="4" t="str">
        <f>_xll.SNL.Clients.Office.Excel.Functions.SPG(G244,"IQ_AVG_DILUT_SHARES_OUT","CY2022")</f>
        <v>#PEND</v>
      </c>
      <c r="J244" s="5" t="str">
        <f>_xll.SNL.Clients.Office.Excel.Functions.SPG(G244, "IQ_DILUT_EPS_NORM", "CY2022")</f>
        <v>#PEND</v>
      </c>
      <c r="K244" t="e">
        <f t="shared" si="20"/>
        <v>#VALUE!</v>
      </c>
      <c r="L244" t="e">
        <f t="shared" si="21"/>
        <v>#VALUE!</v>
      </c>
      <c r="M244" t="s">
        <v>764</v>
      </c>
      <c r="N244" s="4" t="str" cm="1">
        <f t="array" ref="N244">_xll.SNL.Clients.Office.Excel.Functions.SPG(M244, "SP_TOTAL_REV", "CY2022")</f>
        <v>#PEND</v>
      </c>
      <c r="O244" s="4" t="str">
        <f>_xll.SNL.Clients.Office.Excel.Functions.SPG(M244,"IQ_AVG_DILUT_SHARES_OUT","CY2022")</f>
        <v>#PEND</v>
      </c>
      <c r="P244" s="5" t="str">
        <f>_xll.SNL.Clients.Office.Excel.Functions.SPG(M244, "IQ_DILUT_EPS_NORM", "CY2022")</f>
        <v>#PEND</v>
      </c>
      <c r="Q244" t="e">
        <f t="shared" si="22"/>
        <v>#VALUE!</v>
      </c>
      <c r="R244" t="e">
        <f t="shared" si="23"/>
        <v>#VALUE!</v>
      </c>
    </row>
    <row r="245" spans="1:18" x14ac:dyDescent="0.3">
      <c r="A245" t="s">
        <v>757</v>
      </c>
      <c r="B245" s="4" t="str" cm="1">
        <f t="array" ref="B245">_xll.SNL.Clients.Office.Excel.Functions.SPG(A245, "SP_TOTAL_REV", "CY2023")</f>
        <v>#PEND</v>
      </c>
      <c r="C245" s="4" t="str">
        <f>_xll.SNL.Clients.Office.Excel.Functions.SPG(A245,"IQ_AVG_DILUT_SHARES_OUT","CY2023")</f>
        <v>#PEND</v>
      </c>
      <c r="D245" s="5" t="str">
        <f>_xll.SNL.Clients.Office.Excel.Functions.SPG(A245, "IQ_DILUT_EPS_NORM", "CY2023")</f>
        <v>#PEND</v>
      </c>
      <c r="E245" t="e">
        <f t="shared" si="18"/>
        <v>#VALUE!</v>
      </c>
      <c r="F245" t="e">
        <f t="shared" si="19"/>
        <v>#VALUE!</v>
      </c>
      <c r="G245" t="s">
        <v>757</v>
      </c>
      <c r="H245" s="4" t="str" cm="1">
        <f t="array" ref="H245">_xll.SNL.Clients.Office.Excel.Functions.SPG(G245, "SP_TOTAL_REV", "CY2022")</f>
        <v>#PEND</v>
      </c>
      <c r="I245" s="4" t="str">
        <f>_xll.SNL.Clients.Office.Excel.Functions.SPG(G245,"IQ_AVG_DILUT_SHARES_OUT","CY2022")</f>
        <v>#PEND</v>
      </c>
      <c r="J245" s="5" t="str">
        <f>_xll.SNL.Clients.Office.Excel.Functions.SPG(G245, "IQ_DILUT_EPS_NORM", "CY2022")</f>
        <v>#PEND</v>
      </c>
      <c r="K245" t="e">
        <f t="shared" si="20"/>
        <v>#VALUE!</v>
      </c>
      <c r="L245" t="e">
        <f t="shared" si="21"/>
        <v>#VALUE!</v>
      </c>
      <c r="M245" t="s">
        <v>766</v>
      </c>
      <c r="N245" s="4" t="str" cm="1">
        <f t="array" ref="N245">_xll.SNL.Clients.Office.Excel.Functions.SPG(M245, "SP_TOTAL_REV", "CY2022")</f>
        <v>#PEND</v>
      </c>
      <c r="O245" s="4" t="str">
        <f>_xll.SNL.Clients.Office.Excel.Functions.SPG(M245,"IQ_AVG_DILUT_SHARES_OUT","CY2022")</f>
        <v>#PEND</v>
      </c>
      <c r="P245" s="5" t="str">
        <f>_xll.SNL.Clients.Office.Excel.Functions.SPG(M245, "IQ_DILUT_EPS_NORM", "CY2022")</f>
        <v>#PEND</v>
      </c>
      <c r="Q245" t="e">
        <f t="shared" si="22"/>
        <v>#VALUE!</v>
      </c>
      <c r="R245" t="e">
        <f t="shared" si="23"/>
        <v>#VALUE!</v>
      </c>
    </row>
    <row r="246" spans="1:18" x14ac:dyDescent="0.3">
      <c r="A246" t="s">
        <v>758</v>
      </c>
      <c r="B246" s="4" t="str" cm="1">
        <f t="array" ref="B246">_xll.SNL.Clients.Office.Excel.Functions.SPG(A246, "SP_TOTAL_REV", "CY2023")</f>
        <v>#PEND</v>
      </c>
      <c r="C246" s="4" t="str">
        <f>_xll.SNL.Clients.Office.Excel.Functions.SPG(A246,"IQ_AVG_DILUT_SHARES_OUT","CY2023")</f>
        <v>#PEND</v>
      </c>
      <c r="D246" s="5" t="str">
        <f>_xll.SNL.Clients.Office.Excel.Functions.SPG(A246, "IQ_DILUT_EPS_NORM", "CY2023")</f>
        <v>#PEND</v>
      </c>
      <c r="E246" t="e">
        <f t="shared" si="18"/>
        <v>#VALUE!</v>
      </c>
      <c r="F246" t="e">
        <f t="shared" si="19"/>
        <v>#VALUE!</v>
      </c>
      <c r="G246" t="s">
        <v>758</v>
      </c>
      <c r="H246" s="4" t="str" cm="1">
        <f t="array" ref="H246">_xll.SNL.Clients.Office.Excel.Functions.SPG(G246, "SP_TOTAL_REV", "CY2022")</f>
        <v>#PEND</v>
      </c>
      <c r="I246" s="4" t="str">
        <f>_xll.SNL.Clients.Office.Excel.Functions.SPG(G246,"IQ_AVG_DILUT_SHARES_OUT","CY2022")</f>
        <v>#PEND</v>
      </c>
      <c r="J246" s="5" t="str">
        <f>_xll.SNL.Clients.Office.Excel.Functions.SPG(G246, "IQ_DILUT_EPS_NORM", "CY2022")</f>
        <v>#PEND</v>
      </c>
      <c r="K246" t="e">
        <f t="shared" si="20"/>
        <v>#VALUE!</v>
      </c>
      <c r="L246" t="e">
        <f t="shared" si="21"/>
        <v>#VALUE!</v>
      </c>
      <c r="M246" t="s">
        <v>767</v>
      </c>
      <c r="N246" s="4" t="str" cm="1">
        <f t="array" ref="N246">_xll.SNL.Clients.Office.Excel.Functions.SPG(M246, "SP_TOTAL_REV", "CY2022")</f>
        <v>#PEND</v>
      </c>
      <c r="O246" s="4" t="str">
        <f>_xll.SNL.Clients.Office.Excel.Functions.SPG(M246,"IQ_AVG_DILUT_SHARES_OUT","CY2022")</f>
        <v>#PEND</v>
      </c>
      <c r="P246" s="5" t="str">
        <f>_xll.SNL.Clients.Office.Excel.Functions.SPG(M246, "IQ_DILUT_EPS_NORM", "CY2022")</f>
        <v>#PEND</v>
      </c>
      <c r="Q246" t="e">
        <f t="shared" si="22"/>
        <v>#VALUE!</v>
      </c>
      <c r="R246" t="e">
        <f t="shared" si="23"/>
        <v>#VALUE!</v>
      </c>
    </row>
    <row r="247" spans="1:18" x14ac:dyDescent="0.3">
      <c r="A247" t="s">
        <v>759</v>
      </c>
      <c r="B247" s="4" t="str" cm="1">
        <f t="array" ref="B247">_xll.SNL.Clients.Office.Excel.Functions.SPG(A247, "SP_TOTAL_REV", "CY2023")</f>
        <v>#PEND</v>
      </c>
      <c r="C247" s="4" t="str">
        <f>_xll.SNL.Clients.Office.Excel.Functions.SPG(A247,"IQ_AVG_DILUT_SHARES_OUT","CY2023")</f>
        <v>#PEND</v>
      </c>
      <c r="D247" s="5" t="str">
        <f>_xll.SNL.Clients.Office.Excel.Functions.SPG(A247, "IQ_DILUT_EPS_NORM", "CY2023")</f>
        <v>#PEND</v>
      </c>
      <c r="E247" t="e">
        <f t="shared" si="18"/>
        <v>#VALUE!</v>
      </c>
      <c r="F247" t="e">
        <f t="shared" si="19"/>
        <v>#VALUE!</v>
      </c>
      <c r="G247" t="s">
        <v>759</v>
      </c>
      <c r="H247" s="4" t="str" cm="1">
        <f t="array" ref="H247">_xll.SNL.Clients.Office.Excel.Functions.SPG(G247, "SP_TOTAL_REV", "CY2022")</f>
        <v>#PEND</v>
      </c>
      <c r="I247" s="4" t="str">
        <f>_xll.SNL.Clients.Office.Excel.Functions.SPG(G247,"IQ_AVG_DILUT_SHARES_OUT","CY2022")</f>
        <v>#PEND</v>
      </c>
      <c r="J247" s="5" t="str">
        <f>_xll.SNL.Clients.Office.Excel.Functions.SPG(G247, "IQ_DILUT_EPS_NORM", "CY2022")</f>
        <v>#PEND</v>
      </c>
      <c r="K247" t="e">
        <f t="shared" si="20"/>
        <v>#VALUE!</v>
      </c>
      <c r="L247" t="e">
        <f t="shared" si="21"/>
        <v>#VALUE!</v>
      </c>
      <c r="M247" t="s">
        <v>768</v>
      </c>
      <c r="N247" s="4" t="str" cm="1">
        <f t="array" ref="N247">_xll.SNL.Clients.Office.Excel.Functions.SPG(M247, "SP_TOTAL_REV", "CY2022")</f>
        <v>#PEND</v>
      </c>
      <c r="O247" s="4" t="str">
        <f>_xll.SNL.Clients.Office.Excel.Functions.SPG(M247,"IQ_AVG_DILUT_SHARES_OUT","CY2022")</f>
        <v>#PEND</v>
      </c>
      <c r="P247" s="5" t="str">
        <f>_xll.SNL.Clients.Office.Excel.Functions.SPG(M247, "IQ_DILUT_EPS_NORM", "CY2022")</f>
        <v>#PEND</v>
      </c>
      <c r="Q247" t="e">
        <f t="shared" si="22"/>
        <v>#VALUE!</v>
      </c>
      <c r="R247" t="e">
        <f t="shared" si="23"/>
        <v>#VALUE!</v>
      </c>
    </row>
    <row r="248" spans="1:18" x14ac:dyDescent="0.3">
      <c r="A248" t="s">
        <v>760</v>
      </c>
      <c r="B248" s="4" t="str" cm="1">
        <f t="array" ref="B248">_xll.SNL.Clients.Office.Excel.Functions.SPG(A248, "SP_TOTAL_REV", "CY2023")</f>
        <v>#PEND</v>
      </c>
      <c r="C248" s="4" t="str">
        <f>_xll.SNL.Clients.Office.Excel.Functions.SPG(A248,"IQ_AVG_DILUT_SHARES_OUT","CY2023")</f>
        <v>#PEND</v>
      </c>
      <c r="D248" s="5" t="str">
        <f>_xll.SNL.Clients.Office.Excel.Functions.SPG(A248, "IQ_DILUT_EPS_NORM", "CY2023")</f>
        <v>#PEND</v>
      </c>
      <c r="E248" t="e">
        <f t="shared" si="18"/>
        <v>#VALUE!</v>
      </c>
      <c r="F248" t="e">
        <f t="shared" si="19"/>
        <v>#VALUE!</v>
      </c>
      <c r="G248" t="s">
        <v>760</v>
      </c>
      <c r="H248" s="4" t="str" cm="1">
        <f t="array" ref="H248">_xll.SNL.Clients.Office.Excel.Functions.SPG(G248, "SP_TOTAL_REV", "CY2022")</f>
        <v>#PEND</v>
      </c>
      <c r="I248" s="4" t="str">
        <f>_xll.SNL.Clients.Office.Excel.Functions.SPG(G248,"IQ_AVG_DILUT_SHARES_OUT","CY2022")</f>
        <v>#PEND</v>
      </c>
      <c r="J248" s="5" t="str">
        <f>_xll.SNL.Clients.Office.Excel.Functions.SPG(G248, "IQ_DILUT_EPS_NORM", "CY2022")</f>
        <v>#PEND</v>
      </c>
      <c r="K248" t="e">
        <f t="shared" si="20"/>
        <v>#VALUE!</v>
      </c>
      <c r="L248" t="e">
        <f t="shared" si="21"/>
        <v>#VALUE!</v>
      </c>
      <c r="M248" t="s">
        <v>769</v>
      </c>
      <c r="N248" s="4" t="str" cm="1">
        <f t="array" ref="N248">_xll.SNL.Clients.Office.Excel.Functions.SPG(M248, "SP_TOTAL_REV", "CY2022")</f>
        <v>#PEND</v>
      </c>
      <c r="O248" s="4" t="str">
        <f>_xll.SNL.Clients.Office.Excel.Functions.SPG(M248,"IQ_AVG_DILUT_SHARES_OUT","CY2022")</f>
        <v>#PEND</v>
      </c>
      <c r="P248" s="5" t="str">
        <f>_xll.SNL.Clients.Office.Excel.Functions.SPG(M248, "IQ_DILUT_EPS_NORM", "CY2022")</f>
        <v>#PEND</v>
      </c>
      <c r="Q248" t="e">
        <f t="shared" si="22"/>
        <v>#VALUE!</v>
      </c>
      <c r="R248" t="e">
        <f t="shared" si="23"/>
        <v>#VALUE!</v>
      </c>
    </row>
    <row r="249" spans="1:18" x14ac:dyDescent="0.3">
      <c r="A249" t="s">
        <v>761</v>
      </c>
      <c r="B249" s="4" t="str" cm="1">
        <f t="array" ref="B249">_xll.SNL.Clients.Office.Excel.Functions.SPG(A249, "SP_TOTAL_REV", "CY2023")</f>
        <v>#PEND</v>
      </c>
      <c r="C249" s="4" t="str">
        <f>_xll.SNL.Clients.Office.Excel.Functions.SPG(A249,"IQ_AVG_DILUT_SHARES_OUT","CY2023")</f>
        <v>#PEND</v>
      </c>
      <c r="D249" s="5" t="str">
        <f>_xll.SNL.Clients.Office.Excel.Functions.SPG(A249, "IQ_DILUT_EPS_NORM", "CY2023")</f>
        <v>#PEND</v>
      </c>
      <c r="E249" t="e">
        <f t="shared" si="18"/>
        <v>#VALUE!</v>
      </c>
      <c r="F249" t="e">
        <f t="shared" si="19"/>
        <v>#VALUE!</v>
      </c>
      <c r="G249" t="s">
        <v>761</v>
      </c>
      <c r="H249" s="4" t="str" cm="1">
        <f t="array" ref="H249">_xll.SNL.Clients.Office.Excel.Functions.SPG(G249, "SP_TOTAL_REV", "CY2022")</f>
        <v>#PEND</v>
      </c>
      <c r="I249" s="4" t="str">
        <f>_xll.SNL.Clients.Office.Excel.Functions.SPG(G249,"IQ_AVG_DILUT_SHARES_OUT","CY2022")</f>
        <v>#PEND</v>
      </c>
      <c r="J249" s="5" t="str">
        <f>_xll.SNL.Clients.Office.Excel.Functions.SPG(G249, "IQ_DILUT_EPS_NORM", "CY2022")</f>
        <v>#PEND</v>
      </c>
      <c r="K249" t="e">
        <f t="shared" si="20"/>
        <v>#VALUE!</v>
      </c>
      <c r="L249" t="e">
        <f t="shared" si="21"/>
        <v>#VALUE!</v>
      </c>
      <c r="M249" t="s">
        <v>770</v>
      </c>
      <c r="N249" s="4" t="str" cm="1">
        <f t="array" ref="N249">_xll.SNL.Clients.Office.Excel.Functions.SPG(M249, "SP_TOTAL_REV", "CY2022")</f>
        <v>#PEND</v>
      </c>
      <c r="O249" s="4" t="str">
        <f>_xll.SNL.Clients.Office.Excel.Functions.SPG(M249,"IQ_AVG_DILUT_SHARES_OUT","CY2022")</f>
        <v>#PEND</v>
      </c>
      <c r="P249" s="5" t="str">
        <f>_xll.SNL.Clients.Office.Excel.Functions.SPG(M249, "IQ_DILUT_EPS_NORM", "CY2022")</f>
        <v>#PEND</v>
      </c>
      <c r="Q249" t="e">
        <f t="shared" si="22"/>
        <v>#VALUE!</v>
      </c>
      <c r="R249" t="e">
        <f t="shared" si="23"/>
        <v>#VALUE!</v>
      </c>
    </row>
    <row r="250" spans="1:18" x14ac:dyDescent="0.3">
      <c r="A250" t="s">
        <v>762</v>
      </c>
      <c r="B250" s="4" t="str" cm="1">
        <f t="array" ref="B250">_xll.SNL.Clients.Office.Excel.Functions.SPG(A250, "SP_TOTAL_REV", "CY2023")</f>
        <v>#PEND</v>
      </c>
      <c r="C250" s="4" t="str">
        <f>_xll.SNL.Clients.Office.Excel.Functions.SPG(A250,"IQ_AVG_DILUT_SHARES_OUT","CY2023")</f>
        <v>#PEND</v>
      </c>
      <c r="D250" s="5" t="str">
        <f>_xll.SNL.Clients.Office.Excel.Functions.SPG(A250, "IQ_DILUT_EPS_NORM", "CY2023")</f>
        <v>#PEND</v>
      </c>
      <c r="E250" t="e">
        <f t="shared" si="18"/>
        <v>#VALUE!</v>
      </c>
      <c r="F250" t="e">
        <f t="shared" si="19"/>
        <v>#VALUE!</v>
      </c>
      <c r="G250" t="s">
        <v>762</v>
      </c>
      <c r="H250" s="4" t="str" cm="1">
        <f t="array" ref="H250">_xll.SNL.Clients.Office.Excel.Functions.SPG(G250, "SP_TOTAL_REV", "CY2022")</f>
        <v>#PEND</v>
      </c>
      <c r="I250" s="4" t="str">
        <f>_xll.SNL.Clients.Office.Excel.Functions.SPG(G250,"IQ_AVG_DILUT_SHARES_OUT","CY2022")</f>
        <v>#PEND</v>
      </c>
      <c r="J250" s="5" t="str">
        <f>_xll.SNL.Clients.Office.Excel.Functions.SPG(G250, "IQ_DILUT_EPS_NORM", "CY2022")</f>
        <v>#PEND</v>
      </c>
      <c r="K250" t="e">
        <f t="shared" si="20"/>
        <v>#VALUE!</v>
      </c>
      <c r="L250" t="e">
        <f t="shared" si="21"/>
        <v>#VALUE!</v>
      </c>
      <c r="M250" t="s">
        <v>771</v>
      </c>
      <c r="N250" s="4" t="str" cm="1">
        <f t="array" ref="N250">_xll.SNL.Clients.Office.Excel.Functions.SPG(M250, "SP_TOTAL_REV", "CY2022")</f>
        <v>#PEND</v>
      </c>
      <c r="O250" s="4" t="str">
        <f>_xll.SNL.Clients.Office.Excel.Functions.SPG(M250,"IQ_AVG_DILUT_SHARES_OUT","CY2022")</f>
        <v>#PEND</v>
      </c>
      <c r="P250" s="5" t="str">
        <f>_xll.SNL.Clients.Office.Excel.Functions.SPG(M250, "IQ_DILUT_EPS_NORM", "CY2022")</f>
        <v>#PEND</v>
      </c>
      <c r="Q250" t="e">
        <f t="shared" si="22"/>
        <v>#VALUE!</v>
      </c>
      <c r="R250" t="e">
        <f t="shared" si="23"/>
        <v>#VALUE!</v>
      </c>
    </row>
    <row r="251" spans="1:18" x14ac:dyDescent="0.3">
      <c r="A251" t="s">
        <v>763</v>
      </c>
      <c r="B251" s="4" t="str" cm="1">
        <f t="array" ref="B251">_xll.SNL.Clients.Office.Excel.Functions.SPG(A251, "SP_TOTAL_REV", "CY2023")</f>
        <v>#PEND</v>
      </c>
      <c r="C251" s="4" t="str">
        <f>_xll.SNL.Clients.Office.Excel.Functions.SPG(A251,"IQ_AVG_DILUT_SHARES_OUT","CY2023")</f>
        <v>#PEND</v>
      </c>
      <c r="D251" s="5" t="str">
        <f>_xll.SNL.Clients.Office.Excel.Functions.SPG(A251, "IQ_DILUT_EPS_NORM", "CY2023")</f>
        <v>#PEND</v>
      </c>
      <c r="E251" t="e">
        <f t="shared" si="18"/>
        <v>#VALUE!</v>
      </c>
      <c r="F251" t="e">
        <f t="shared" si="19"/>
        <v>#VALUE!</v>
      </c>
      <c r="G251" t="s">
        <v>763</v>
      </c>
      <c r="H251" s="4" t="str" cm="1">
        <f t="array" ref="H251">_xll.SNL.Clients.Office.Excel.Functions.SPG(G251, "SP_TOTAL_REV", "CY2022")</f>
        <v>#PEND</v>
      </c>
      <c r="I251" s="4" t="str">
        <f>_xll.SNL.Clients.Office.Excel.Functions.SPG(G251,"IQ_AVG_DILUT_SHARES_OUT","CY2022")</f>
        <v>#PEND</v>
      </c>
      <c r="J251" s="5" t="str">
        <f>_xll.SNL.Clients.Office.Excel.Functions.SPG(G251, "IQ_DILUT_EPS_NORM", "CY2022")</f>
        <v>#PEND</v>
      </c>
      <c r="K251" t="e">
        <f t="shared" si="20"/>
        <v>#VALUE!</v>
      </c>
      <c r="L251" t="e">
        <f t="shared" si="21"/>
        <v>#VALUE!</v>
      </c>
      <c r="M251" t="s">
        <v>772</v>
      </c>
      <c r="N251" s="4" t="str" cm="1">
        <f t="array" ref="N251">_xll.SNL.Clients.Office.Excel.Functions.SPG(M251, "SP_TOTAL_REV", "CY2022")</f>
        <v>#PEND</v>
      </c>
      <c r="O251" s="4" t="str">
        <f>_xll.SNL.Clients.Office.Excel.Functions.SPG(M251,"IQ_AVG_DILUT_SHARES_OUT","CY2022")</f>
        <v>#PEND</v>
      </c>
      <c r="P251" s="5" t="str">
        <f>_xll.SNL.Clients.Office.Excel.Functions.SPG(M251, "IQ_DILUT_EPS_NORM", "CY2022")</f>
        <v>#PEND</v>
      </c>
      <c r="Q251" t="e">
        <f t="shared" si="22"/>
        <v>#VALUE!</v>
      </c>
      <c r="R251" t="e">
        <f t="shared" si="23"/>
        <v>#VALUE!</v>
      </c>
    </row>
    <row r="252" spans="1:18" x14ac:dyDescent="0.3">
      <c r="A252" t="s">
        <v>764</v>
      </c>
      <c r="B252" s="4" t="str" cm="1">
        <f t="array" ref="B252">_xll.SNL.Clients.Office.Excel.Functions.SPG(A252, "SP_TOTAL_REV", "CY2023")</f>
        <v>#PEND</v>
      </c>
      <c r="C252" s="4" t="str">
        <f>_xll.SNL.Clients.Office.Excel.Functions.SPG(A252,"IQ_AVG_DILUT_SHARES_OUT","CY2023")</f>
        <v>#PEND</v>
      </c>
      <c r="D252" s="5" t="str">
        <f>_xll.SNL.Clients.Office.Excel.Functions.SPG(A252, "IQ_DILUT_EPS_NORM", "CY2023")</f>
        <v>#PEND</v>
      </c>
      <c r="E252" t="e">
        <f t="shared" si="18"/>
        <v>#VALUE!</v>
      </c>
      <c r="F252" t="e">
        <f t="shared" si="19"/>
        <v>#VALUE!</v>
      </c>
      <c r="G252" t="s">
        <v>764</v>
      </c>
      <c r="H252" s="4" t="str" cm="1">
        <f t="array" ref="H252">_xll.SNL.Clients.Office.Excel.Functions.SPG(G252, "SP_TOTAL_REV", "CY2022")</f>
        <v>#PEND</v>
      </c>
      <c r="I252" s="4" t="str">
        <f>_xll.SNL.Clients.Office.Excel.Functions.SPG(G252,"IQ_AVG_DILUT_SHARES_OUT","CY2022")</f>
        <v>#PEND</v>
      </c>
      <c r="J252" s="5" t="str">
        <f>_xll.SNL.Clients.Office.Excel.Functions.SPG(G252, "IQ_DILUT_EPS_NORM", "CY2022")</f>
        <v>#PEND</v>
      </c>
      <c r="K252" t="e">
        <f t="shared" si="20"/>
        <v>#VALUE!</v>
      </c>
      <c r="L252" t="e">
        <f t="shared" si="21"/>
        <v>#VALUE!</v>
      </c>
      <c r="M252" t="s">
        <v>773</v>
      </c>
      <c r="N252" s="4" t="str" cm="1">
        <f t="array" ref="N252">_xll.SNL.Clients.Office.Excel.Functions.SPG(M252, "SP_TOTAL_REV", "CY2022")</f>
        <v>#PEND</v>
      </c>
      <c r="O252" s="4" t="str">
        <f>_xll.SNL.Clients.Office.Excel.Functions.SPG(M252,"IQ_AVG_DILUT_SHARES_OUT","CY2022")</f>
        <v>#PEND</v>
      </c>
      <c r="P252" s="5" t="str">
        <f>_xll.SNL.Clients.Office.Excel.Functions.SPG(M252, "IQ_DILUT_EPS_NORM", "CY2022")</f>
        <v>#PEND</v>
      </c>
      <c r="Q252" t="e">
        <f t="shared" si="22"/>
        <v>#VALUE!</v>
      </c>
      <c r="R252" t="e">
        <f t="shared" si="23"/>
        <v>#VALUE!</v>
      </c>
    </row>
    <row r="253" spans="1:18" x14ac:dyDescent="0.3">
      <c r="A253" t="s">
        <v>765</v>
      </c>
      <c r="B253" s="4" t="str" cm="1">
        <f t="array" ref="B253">_xll.SNL.Clients.Office.Excel.Functions.SPG(A253, "SP_TOTAL_REV", "CY2023")</f>
        <v>#PEND</v>
      </c>
      <c r="C253" s="4" t="str">
        <f>_xll.SNL.Clients.Office.Excel.Functions.SPG(A253,"IQ_AVG_DILUT_SHARES_OUT","CY2023")</f>
        <v>#PEND</v>
      </c>
      <c r="D253" s="5" t="str">
        <f>_xll.SNL.Clients.Office.Excel.Functions.SPG(A253, "IQ_DILUT_EPS_NORM", "CY2023")</f>
        <v>#PEND</v>
      </c>
      <c r="E253" t="e">
        <f t="shared" si="18"/>
        <v>#VALUE!</v>
      </c>
      <c r="F253" t="e">
        <f t="shared" si="19"/>
        <v>#VALUE!</v>
      </c>
      <c r="G253" t="s">
        <v>765</v>
      </c>
      <c r="H253" s="4" t="str" cm="1">
        <f t="array" ref="H253">_xll.SNL.Clients.Office.Excel.Functions.SPG(G253, "SP_TOTAL_REV", "CY2022")</f>
        <v>#PEND</v>
      </c>
      <c r="I253" s="4" t="str">
        <f>_xll.SNL.Clients.Office.Excel.Functions.SPG(G253,"IQ_AVG_DILUT_SHARES_OUT","CY2022")</f>
        <v>#PEND</v>
      </c>
      <c r="J253" s="5" t="str">
        <f>_xll.SNL.Clients.Office.Excel.Functions.SPG(G253, "IQ_DILUT_EPS_NORM", "CY2022")</f>
        <v>#PEND</v>
      </c>
      <c r="K253" t="e">
        <f t="shared" si="20"/>
        <v>#VALUE!</v>
      </c>
      <c r="L253" t="e">
        <f t="shared" si="21"/>
        <v>#VALUE!</v>
      </c>
      <c r="M253" t="s">
        <v>774</v>
      </c>
      <c r="N253" s="4" t="str" cm="1">
        <f t="array" ref="N253">_xll.SNL.Clients.Office.Excel.Functions.SPG(M253, "SP_TOTAL_REV", "CY2022")</f>
        <v>#PEND</v>
      </c>
      <c r="O253" s="4" t="str">
        <f>_xll.SNL.Clients.Office.Excel.Functions.SPG(M253,"IQ_AVG_DILUT_SHARES_OUT","CY2022")</f>
        <v>#PEND</v>
      </c>
      <c r="P253" s="5" t="str">
        <f>_xll.SNL.Clients.Office.Excel.Functions.SPG(M253, "IQ_DILUT_EPS_NORM", "CY2022")</f>
        <v>#PEND</v>
      </c>
      <c r="Q253" t="e">
        <f t="shared" si="22"/>
        <v>#VALUE!</v>
      </c>
      <c r="R253" t="e">
        <f t="shared" si="23"/>
        <v>#VALUE!</v>
      </c>
    </row>
    <row r="254" spans="1:18" x14ac:dyDescent="0.3">
      <c r="A254" t="s">
        <v>766</v>
      </c>
      <c r="B254" s="4" t="str" cm="1">
        <f t="array" ref="B254">_xll.SNL.Clients.Office.Excel.Functions.SPG(A254, "SP_TOTAL_REV", "CY2023")</f>
        <v>#PEND</v>
      </c>
      <c r="C254" s="4" t="str">
        <f>_xll.SNL.Clients.Office.Excel.Functions.SPG(A254,"IQ_AVG_DILUT_SHARES_OUT","CY2023")</f>
        <v>#PEND</v>
      </c>
      <c r="D254" s="5" t="str">
        <f>_xll.SNL.Clients.Office.Excel.Functions.SPG(A254, "IQ_DILUT_EPS_NORM", "CY2023")</f>
        <v>#PEND</v>
      </c>
      <c r="E254" t="e">
        <f t="shared" si="18"/>
        <v>#VALUE!</v>
      </c>
      <c r="F254" t="e">
        <f t="shared" si="19"/>
        <v>#VALUE!</v>
      </c>
      <c r="G254" t="s">
        <v>766</v>
      </c>
      <c r="H254" s="4" t="str" cm="1">
        <f t="array" ref="H254">_xll.SNL.Clients.Office.Excel.Functions.SPG(G254, "SP_TOTAL_REV", "CY2022")</f>
        <v>#PEND</v>
      </c>
      <c r="I254" s="4" t="str">
        <f>_xll.SNL.Clients.Office.Excel.Functions.SPG(G254,"IQ_AVG_DILUT_SHARES_OUT","CY2022")</f>
        <v>#PEND</v>
      </c>
      <c r="J254" s="5" t="str">
        <f>_xll.SNL.Clients.Office.Excel.Functions.SPG(G254, "IQ_DILUT_EPS_NORM", "CY2022")</f>
        <v>#PEND</v>
      </c>
      <c r="K254" t="e">
        <f t="shared" si="20"/>
        <v>#VALUE!</v>
      </c>
      <c r="L254" t="e">
        <f t="shared" si="21"/>
        <v>#VALUE!</v>
      </c>
      <c r="M254" t="s">
        <v>775</v>
      </c>
      <c r="N254" s="4" t="str" cm="1">
        <f t="array" ref="N254">_xll.SNL.Clients.Office.Excel.Functions.SPG(M254, "SP_TOTAL_REV", "CY2022")</f>
        <v>#PEND</v>
      </c>
      <c r="O254" s="4" t="str">
        <f>_xll.SNL.Clients.Office.Excel.Functions.SPG(M254,"IQ_AVG_DILUT_SHARES_OUT","CY2022")</f>
        <v>#PEND</v>
      </c>
      <c r="P254" s="5" t="str">
        <f>_xll.SNL.Clients.Office.Excel.Functions.SPG(M254, "IQ_DILUT_EPS_NORM", "CY2022")</f>
        <v>#PEND</v>
      </c>
      <c r="Q254" t="e">
        <f t="shared" si="22"/>
        <v>#VALUE!</v>
      </c>
      <c r="R254" t="e">
        <f t="shared" si="23"/>
        <v>#VALUE!</v>
      </c>
    </row>
    <row r="255" spans="1:18" x14ac:dyDescent="0.3">
      <c r="A255" t="s">
        <v>767</v>
      </c>
      <c r="B255" s="4" t="str" cm="1">
        <f t="array" ref="B255">_xll.SNL.Clients.Office.Excel.Functions.SPG(A255, "SP_TOTAL_REV", "CY2023")</f>
        <v>#PEND</v>
      </c>
      <c r="C255" s="4" t="str">
        <f>_xll.SNL.Clients.Office.Excel.Functions.SPG(A255,"IQ_AVG_DILUT_SHARES_OUT","CY2023")</f>
        <v>#PEND</v>
      </c>
      <c r="D255" s="5" t="str">
        <f>_xll.SNL.Clients.Office.Excel.Functions.SPG(A255, "IQ_DILUT_EPS_NORM", "CY2023")</f>
        <v>#PEND</v>
      </c>
      <c r="E255" t="e">
        <f t="shared" si="18"/>
        <v>#VALUE!</v>
      </c>
      <c r="F255" t="e">
        <f t="shared" si="19"/>
        <v>#VALUE!</v>
      </c>
      <c r="G255" t="s">
        <v>767</v>
      </c>
      <c r="H255" s="4" t="str" cm="1">
        <f t="array" ref="H255">_xll.SNL.Clients.Office.Excel.Functions.SPG(G255, "SP_TOTAL_REV", "CY2022")</f>
        <v>#PEND</v>
      </c>
      <c r="I255" s="4" t="str">
        <f>_xll.SNL.Clients.Office.Excel.Functions.SPG(G255,"IQ_AVG_DILUT_SHARES_OUT","CY2022")</f>
        <v>#PEND</v>
      </c>
      <c r="J255" s="5" t="str">
        <f>_xll.SNL.Clients.Office.Excel.Functions.SPG(G255, "IQ_DILUT_EPS_NORM", "CY2022")</f>
        <v>#PEND</v>
      </c>
      <c r="K255" t="e">
        <f t="shared" si="20"/>
        <v>#VALUE!</v>
      </c>
      <c r="L255" t="e">
        <f t="shared" si="21"/>
        <v>#VALUE!</v>
      </c>
      <c r="M255" t="s">
        <v>776</v>
      </c>
      <c r="N255" s="4" t="str" cm="1">
        <f t="array" ref="N255">_xll.SNL.Clients.Office.Excel.Functions.SPG(M255, "SP_TOTAL_REV", "CY2022")</f>
        <v>#PEND</v>
      </c>
      <c r="O255" s="4" t="str">
        <f>_xll.SNL.Clients.Office.Excel.Functions.SPG(M255,"IQ_AVG_DILUT_SHARES_OUT","CY2022")</f>
        <v>#PEND</v>
      </c>
      <c r="P255" s="5" t="str">
        <f>_xll.SNL.Clients.Office.Excel.Functions.SPG(M255, "IQ_DILUT_EPS_NORM", "CY2022")</f>
        <v>#PEND</v>
      </c>
      <c r="Q255" t="e">
        <f t="shared" si="22"/>
        <v>#VALUE!</v>
      </c>
      <c r="R255" t="e">
        <f t="shared" si="23"/>
        <v>#VALUE!</v>
      </c>
    </row>
    <row r="256" spans="1:18" x14ac:dyDescent="0.3">
      <c r="A256" t="s">
        <v>768</v>
      </c>
      <c r="B256" s="4" t="str" cm="1">
        <f t="array" ref="B256">_xll.SNL.Clients.Office.Excel.Functions.SPG(A256, "SP_TOTAL_REV", "CY2023")</f>
        <v>#PEND</v>
      </c>
      <c r="C256" s="4" t="str">
        <f>_xll.SNL.Clients.Office.Excel.Functions.SPG(A256,"IQ_AVG_DILUT_SHARES_OUT","CY2023")</f>
        <v>#PEND</v>
      </c>
      <c r="D256" s="5" t="str">
        <f>_xll.SNL.Clients.Office.Excel.Functions.SPG(A256, "IQ_DILUT_EPS_NORM", "CY2023")</f>
        <v>#PEND</v>
      </c>
      <c r="E256" t="e">
        <f t="shared" si="18"/>
        <v>#VALUE!</v>
      </c>
      <c r="F256" t="e">
        <f t="shared" si="19"/>
        <v>#VALUE!</v>
      </c>
      <c r="G256" t="s">
        <v>768</v>
      </c>
      <c r="H256" s="4" t="str" cm="1">
        <f t="array" ref="H256">_xll.SNL.Clients.Office.Excel.Functions.SPG(G256, "SP_TOTAL_REV", "CY2022")</f>
        <v>#PEND</v>
      </c>
      <c r="I256" s="4" t="str">
        <f>_xll.SNL.Clients.Office.Excel.Functions.SPG(G256,"IQ_AVG_DILUT_SHARES_OUT","CY2022")</f>
        <v>#PEND</v>
      </c>
      <c r="J256" s="5" t="str">
        <f>_xll.SNL.Clients.Office.Excel.Functions.SPG(G256, "IQ_DILUT_EPS_NORM", "CY2022")</f>
        <v>#PEND</v>
      </c>
      <c r="K256" t="e">
        <f t="shared" si="20"/>
        <v>#VALUE!</v>
      </c>
      <c r="L256" t="e">
        <f t="shared" si="21"/>
        <v>#VALUE!</v>
      </c>
      <c r="M256" t="s">
        <v>777</v>
      </c>
      <c r="N256" s="4" t="str" cm="1">
        <f t="array" ref="N256">_xll.SNL.Clients.Office.Excel.Functions.SPG(M256, "SP_TOTAL_REV", "CY2022")</f>
        <v>#PEND</v>
      </c>
      <c r="O256" s="4" t="str">
        <f>_xll.SNL.Clients.Office.Excel.Functions.SPG(M256,"IQ_AVG_DILUT_SHARES_OUT","CY2022")</f>
        <v>#PEND</v>
      </c>
      <c r="P256" s="5" t="str">
        <f>_xll.SNL.Clients.Office.Excel.Functions.SPG(M256, "IQ_DILUT_EPS_NORM", "CY2022")</f>
        <v>#PEND</v>
      </c>
      <c r="Q256" t="e">
        <f t="shared" si="22"/>
        <v>#VALUE!</v>
      </c>
      <c r="R256" t="e">
        <f t="shared" si="23"/>
        <v>#VALUE!</v>
      </c>
    </row>
    <row r="257" spans="1:18" x14ac:dyDescent="0.3">
      <c r="A257" t="s">
        <v>769</v>
      </c>
      <c r="B257" s="4" t="str" cm="1">
        <f t="array" ref="B257">_xll.SNL.Clients.Office.Excel.Functions.SPG(A257, "SP_TOTAL_REV", "CY2023")</f>
        <v>#PEND</v>
      </c>
      <c r="C257" s="4" t="str">
        <f>_xll.SNL.Clients.Office.Excel.Functions.SPG(A257,"IQ_AVG_DILUT_SHARES_OUT","CY2023")</f>
        <v>#PEND</v>
      </c>
      <c r="D257" s="5" t="str">
        <f>_xll.SNL.Clients.Office.Excel.Functions.SPG(A257, "IQ_DILUT_EPS_NORM", "CY2023")</f>
        <v>#PEND</v>
      </c>
      <c r="E257" t="e">
        <f t="shared" si="18"/>
        <v>#VALUE!</v>
      </c>
      <c r="F257" t="e">
        <f t="shared" si="19"/>
        <v>#VALUE!</v>
      </c>
      <c r="G257" t="s">
        <v>769</v>
      </c>
      <c r="H257" s="4" t="str" cm="1">
        <f t="array" ref="H257">_xll.SNL.Clients.Office.Excel.Functions.SPG(G257, "SP_TOTAL_REV", "CY2022")</f>
        <v>#PEND</v>
      </c>
      <c r="I257" s="4" t="str">
        <f>_xll.SNL.Clients.Office.Excel.Functions.SPG(G257,"IQ_AVG_DILUT_SHARES_OUT","CY2022")</f>
        <v>#PEND</v>
      </c>
      <c r="J257" s="5" t="str">
        <f>_xll.SNL.Clients.Office.Excel.Functions.SPG(G257, "IQ_DILUT_EPS_NORM", "CY2022")</f>
        <v>#PEND</v>
      </c>
      <c r="K257" t="e">
        <f t="shared" si="20"/>
        <v>#VALUE!</v>
      </c>
      <c r="L257" t="e">
        <f t="shared" si="21"/>
        <v>#VALUE!</v>
      </c>
      <c r="M257" t="s">
        <v>778</v>
      </c>
      <c r="N257" s="4" t="str" cm="1">
        <f t="array" ref="N257">_xll.SNL.Clients.Office.Excel.Functions.SPG(M257, "SP_TOTAL_REV", "CY2022")</f>
        <v>#PEND</v>
      </c>
      <c r="O257" s="4" t="str">
        <f>_xll.SNL.Clients.Office.Excel.Functions.SPG(M257,"IQ_AVG_DILUT_SHARES_OUT","CY2022")</f>
        <v>#PEND</v>
      </c>
      <c r="P257" s="5" t="str">
        <f>_xll.SNL.Clients.Office.Excel.Functions.SPG(M257, "IQ_DILUT_EPS_NORM", "CY2022")</f>
        <v>#PEND</v>
      </c>
      <c r="Q257" t="e">
        <f t="shared" si="22"/>
        <v>#VALUE!</v>
      </c>
      <c r="R257" t="e">
        <f t="shared" si="23"/>
        <v>#VALUE!</v>
      </c>
    </row>
    <row r="258" spans="1:18" x14ac:dyDescent="0.3">
      <c r="A258" t="s">
        <v>770</v>
      </c>
      <c r="B258" s="4" t="str" cm="1">
        <f t="array" ref="B258">_xll.SNL.Clients.Office.Excel.Functions.SPG(A258, "SP_TOTAL_REV", "CY2023")</f>
        <v>#PEND</v>
      </c>
      <c r="C258" s="4" t="str">
        <f>_xll.SNL.Clients.Office.Excel.Functions.SPG(A258,"IQ_AVG_DILUT_SHARES_OUT","CY2023")</f>
        <v>#PEND</v>
      </c>
      <c r="D258" s="5" t="str">
        <f>_xll.SNL.Clients.Office.Excel.Functions.SPG(A258, "IQ_DILUT_EPS_NORM", "CY2023")</f>
        <v>#PEND</v>
      </c>
      <c r="E258" t="e">
        <f t="shared" si="18"/>
        <v>#VALUE!</v>
      </c>
      <c r="F258" t="e">
        <f t="shared" si="19"/>
        <v>#VALUE!</v>
      </c>
      <c r="G258" t="s">
        <v>770</v>
      </c>
      <c r="H258" s="4" t="str" cm="1">
        <f t="array" ref="H258">_xll.SNL.Clients.Office.Excel.Functions.SPG(G258, "SP_TOTAL_REV", "CY2022")</f>
        <v>#PEND</v>
      </c>
      <c r="I258" s="4" t="str">
        <f>_xll.SNL.Clients.Office.Excel.Functions.SPG(G258,"IQ_AVG_DILUT_SHARES_OUT","CY2022")</f>
        <v>#PEND</v>
      </c>
      <c r="J258" s="5" t="str">
        <f>_xll.SNL.Clients.Office.Excel.Functions.SPG(G258, "IQ_DILUT_EPS_NORM", "CY2022")</f>
        <v>#PEND</v>
      </c>
      <c r="K258" t="e">
        <f t="shared" si="20"/>
        <v>#VALUE!</v>
      </c>
      <c r="L258" t="e">
        <f t="shared" si="21"/>
        <v>#VALUE!</v>
      </c>
      <c r="M258" t="s">
        <v>779</v>
      </c>
      <c r="N258" s="4" t="str" cm="1">
        <f t="array" ref="N258">_xll.SNL.Clients.Office.Excel.Functions.SPG(M258, "SP_TOTAL_REV", "CY2022")</f>
        <v>#PEND</v>
      </c>
      <c r="O258" s="4" t="str">
        <f>_xll.SNL.Clients.Office.Excel.Functions.SPG(M258,"IQ_AVG_DILUT_SHARES_OUT","CY2022")</f>
        <v>#PEND</v>
      </c>
      <c r="P258" s="5" t="str">
        <f>_xll.SNL.Clients.Office.Excel.Functions.SPG(M258, "IQ_DILUT_EPS_NORM", "CY2022")</f>
        <v>#PEND</v>
      </c>
      <c r="Q258" t="e">
        <f t="shared" si="22"/>
        <v>#VALUE!</v>
      </c>
      <c r="R258" t="e">
        <f t="shared" si="23"/>
        <v>#VALUE!</v>
      </c>
    </row>
    <row r="259" spans="1:18" x14ac:dyDescent="0.3">
      <c r="A259" t="s">
        <v>771</v>
      </c>
      <c r="B259" s="4" t="str" cm="1">
        <f t="array" ref="B259">_xll.SNL.Clients.Office.Excel.Functions.SPG(A259, "SP_TOTAL_REV", "CY2023")</f>
        <v>#PEND</v>
      </c>
      <c r="C259" s="4" t="str">
        <f>_xll.SNL.Clients.Office.Excel.Functions.SPG(A259,"IQ_AVG_DILUT_SHARES_OUT","CY2023")</f>
        <v>#PEND</v>
      </c>
      <c r="D259" s="5" t="str">
        <f>_xll.SNL.Clients.Office.Excel.Functions.SPG(A259, "IQ_DILUT_EPS_NORM", "CY2023")</f>
        <v>#PEND</v>
      </c>
      <c r="E259" t="e">
        <f t="shared" si="18"/>
        <v>#VALUE!</v>
      </c>
      <c r="F259" t="e">
        <f t="shared" si="19"/>
        <v>#VALUE!</v>
      </c>
      <c r="G259" t="s">
        <v>771</v>
      </c>
      <c r="H259" s="4" t="str" cm="1">
        <f t="array" ref="H259">_xll.SNL.Clients.Office.Excel.Functions.SPG(G259, "SP_TOTAL_REV", "CY2022")</f>
        <v>#PEND</v>
      </c>
      <c r="I259" s="4" t="str">
        <f>_xll.SNL.Clients.Office.Excel.Functions.SPG(G259,"IQ_AVG_DILUT_SHARES_OUT","CY2022")</f>
        <v>#PEND</v>
      </c>
      <c r="J259" s="5" t="str">
        <f>_xll.SNL.Clients.Office.Excel.Functions.SPG(G259, "IQ_DILUT_EPS_NORM", "CY2022")</f>
        <v>#PEND</v>
      </c>
      <c r="K259" t="e">
        <f t="shared" si="20"/>
        <v>#VALUE!</v>
      </c>
      <c r="L259" t="e">
        <f t="shared" si="21"/>
        <v>#VALUE!</v>
      </c>
      <c r="M259" t="s">
        <v>780</v>
      </c>
      <c r="N259" s="4" t="str" cm="1">
        <f t="array" ref="N259">_xll.SNL.Clients.Office.Excel.Functions.SPG(M259, "SP_TOTAL_REV", "CY2022")</f>
        <v>#PEND</v>
      </c>
      <c r="O259" s="4" t="str">
        <f>_xll.SNL.Clients.Office.Excel.Functions.SPG(M259,"IQ_AVG_DILUT_SHARES_OUT","CY2022")</f>
        <v>#PEND</v>
      </c>
      <c r="P259" s="5" t="str">
        <f>_xll.SNL.Clients.Office.Excel.Functions.SPG(M259, "IQ_DILUT_EPS_NORM", "CY2022")</f>
        <v>#PEND</v>
      </c>
      <c r="Q259" t="e">
        <f t="shared" si="22"/>
        <v>#VALUE!</v>
      </c>
      <c r="R259" t="e">
        <f t="shared" si="23"/>
        <v>#VALUE!</v>
      </c>
    </row>
    <row r="260" spans="1:18" x14ac:dyDescent="0.3">
      <c r="A260" t="s">
        <v>772</v>
      </c>
      <c r="B260" s="4" t="str" cm="1">
        <f t="array" ref="B260">_xll.SNL.Clients.Office.Excel.Functions.SPG(A260, "SP_TOTAL_REV", "CY2023")</f>
        <v>#PEND</v>
      </c>
      <c r="C260" s="4" t="str">
        <f>_xll.SNL.Clients.Office.Excel.Functions.SPG(A260,"IQ_AVG_DILUT_SHARES_OUT","CY2023")</f>
        <v>#PEND</v>
      </c>
      <c r="D260" s="5" t="str">
        <f>_xll.SNL.Clients.Office.Excel.Functions.SPG(A260, "IQ_DILUT_EPS_NORM", "CY2023")</f>
        <v>#PEND</v>
      </c>
      <c r="E260" t="e">
        <f t="shared" si="18"/>
        <v>#VALUE!</v>
      </c>
      <c r="F260" t="e">
        <f t="shared" si="19"/>
        <v>#VALUE!</v>
      </c>
      <c r="G260" t="s">
        <v>772</v>
      </c>
      <c r="H260" s="4" t="str" cm="1">
        <f t="array" ref="H260">_xll.SNL.Clients.Office.Excel.Functions.SPG(G260, "SP_TOTAL_REV", "CY2022")</f>
        <v>#PEND</v>
      </c>
      <c r="I260" s="4" t="str">
        <f>_xll.SNL.Clients.Office.Excel.Functions.SPG(G260,"IQ_AVG_DILUT_SHARES_OUT","CY2022")</f>
        <v>#PEND</v>
      </c>
      <c r="J260" s="5" t="str">
        <f>_xll.SNL.Clients.Office.Excel.Functions.SPG(G260, "IQ_DILUT_EPS_NORM", "CY2022")</f>
        <v>#PEND</v>
      </c>
      <c r="K260" t="e">
        <f t="shared" si="20"/>
        <v>#VALUE!</v>
      </c>
      <c r="L260" t="e">
        <f t="shared" si="21"/>
        <v>#VALUE!</v>
      </c>
      <c r="M260" t="s">
        <v>781</v>
      </c>
      <c r="N260" s="4" t="str" cm="1">
        <f t="array" ref="N260">_xll.SNL.Clients.Office.Excel.Functions.SPG(M260, "SP_TOTAL_REV", "CY2022")</f>
        <v>#PEND</v>
      </c>
      <c r="O260" s="4" t="str">
        <f>_xll.SNL.Clients.Office.Excel.Functions.SPG(M260,"IQ_AVG_DILUT_SHARES_OUT","CY2022")</f>
        <v>#PEND</v>
      </c>
      <c r="P260" s="5" t="str">
        <f>_xll.SNL.Clients.Office.Excel.Functions.SPG(M260, "IQ_DILUT_EPS_NORM", "CY2022")</f>
        <v>#PEND</v>
      </c>
      <c r="Q260" t="e">
        <f t="shared" si="22"/>
        <v>#VALUE!</v>
      </c>
      <c r="R260" t="e">
        <f t="shared" si="23"/>
        <v>#VALUE!</v>
      </c>
    </row>
    <row r="261" spans="1:18" x14ac:dyDescent="0.3">
      <c r="A261" t="s">
        <v>773</v>
      </c>
      <c r="B261" s="4" t="str" cm="1">
        <f t="array" ref="B261">_xll.SNL.Clients.Office.Excel.Functions.SPG(A261, "SP_TOTAL_REV", "CY2023")</f>
        <v>#PEND</v>
      </c>
      <c r="C261" s="4" t="str">
        <f>_xll.SNL.Clients.Office.Excel.Functions.SPG(A261,"IQ_AVG_DILUT_SHARES_OUT","CY2023")</f>
        <v>#PEND</v>
      </c>
      <c r="D261" s="5" t="str">
        <f>_xll.SNL.Clients.Office.Excel.Functions.SPG(A261, "IQ_DILUT_EPS_NORM", "CY2023")</f>
        <v>#PEND</v>
      </c>
      <c r="E261" t="e">
        <f t="shared" ref="E261:E324" si="24">C261*D261/1000</f>
        <v>#VALUE!</v>
      </c>
      <c r="F261" t="e">
        <f t="shared" ref="F261:F324" si="25">E261/B261</f>
        <v>#VALUE!</v>
      </c>
      <c r="G261" t="s">
        <v>773</v>
      </c>
      <c r="H261" s="4" t="str" cm="1">
        <f t="array" ref="H261">_xll.SNL.Clients.Office.Excel.Functions.SPG(G261, "SP_TOTAL_REV", "CY2022")</f>
        <v>#PEND</v>
      </c>
      <c r="I261" s="4" t="str">
        <f>_xll.SNL.Clients.Office.Excel.Functions.SPG(G261,"IQ_AVG_DILUT_SHARES_OUT","CY2022")</f>
        <v>#PEND</v>
      </c>
      <c r="J261" s="5" t="str">
        <f>_xll.SNL.Clients.Office.Excel.Functions.SPG(G261, "IQ_DILUT_EPS_NORM", "CY2022")</f>
        <v>#PEND</v>
      </c>
      <c r="K261" t="e">
        <f t="shared" ref="K261:K324" si="26">I261*J261/1000</f>
        <v>#VALUE!</v>
      </c>
      <c r="L261" t="e">
        <f t="shared" ref="L261:L324" si="27">K261/H261</f>
        <v>#VALUE!</v>
      </c>
      <c r="M261" t="s">
        <v>782</v>
      </c>
      <c r="N261" s="4" t="str" cm="1">
        <f t="array" ref="N261">_xll.SNL.Clients.Office.Excel.Functions.SPG(M261, "SP_TOTAL_REV", "CY2022")</f>
        <v>#PEND</v>
      </c>
      <c r="O261" s="4" t="str">
        <f>_xll.SNL.Clients.Office.Excel.Functions.SPG(M261,"IQ_AVG_DILUT_SHARES_OUT","CY2022")</f>
        <v>#PEND</v>
      </c>
      <c r="P261" s="5" t="str">
        <f>_xll.SNL.Clients.Office.Excel.Functions.SPG(M261, "IQ_DILUT_EPS_NORM", "CY2022")</f>
        <v>#PEND</v>
      </c>
      <c r="Q261" t="e">
        <f t="shared" ref="Q261:Q324" si="28">O261*P261/1000</f>
        <v>#VALUE!</v>
      </c>
      <c r="R261" t="e">
        <f t="shared" ref="R261:R324" si="29">Q261/N261</f>
        <v>#VALUE!</v>
      </c>
    </row>
    <row r="262" spans="1:18" x14ac:dyDescent="0.3">
      <c r="A262" t="s">
        <v>774</v>
      </c>
      <c r="B262" s="4" t="str" cm="1">
        <f t="array" ref="B262">_xll.SNL.Clients.Office.Excel.Functions.SPG(A262, "SP_TOTAL_REV", "CY2023")</f>
        <v>#PEND</v>
      </c>
      <c r="C262" s="4" t="str">
        <f>_xll.SNL.Clients.Office.Excel.Functions.SPG(A262,"IQ_AVG_DILUT_SHARES_OUT","CY2023")</f>
        <v>#PEND</v>
      </c>
      <c r="D262" s="5" t="str">
        <f>_xll.SNL.Clients.Office.Excel.Functions.SPG(A262, "IQ_DILUT_EPS_NORM", "CY2023")</f>
        <v>#PEND</v>
      </c>
      <c r="E262" t="e">
        <f t="shared" si="24"/>
        <v>#VALUE!</v>
      </c>
      <c r="F262" t="e">
        <f t="shared" si="25"/>
        <v>#VALUE!</v>
      </c>
      <c r="G262" t="s">
        <v>774</v>
      </c>
      <c r="H262" s="4" t="str" cm="1">
        <f t="array" ref="H262">_xll.SNL.Clients.Office.Excel.Functions.SPG(G262, "SP_TOTAL_REV", "CY2022")</f>
        <v>#PEND</v>
      </c>
      <c r="I262" s="4" t="str">
        <f>_xll.SNL.Clients.Office.Excel.Functions.SPG(G262,"IQ_AVG_DILUT_SHARES_OUT","CY2022")</f>
        <v>#PEND</v>
      </c>
      <c r="J262" s="5" t="str">
        <f>_xll.SNL.Clients.Office.Excel.Functions.SPG(G262, "IQ_DILUT_EPS_NORM", "CY2022")</f>
        <v>#PEND</v>
      </c>
      <c r="K262" t="e">
        <f t="shared" si="26"/>
        <v>#VALUE!</v>
      </c>
      <c r="L262" t="e">
        <f t="shared" si="27"/>
        <v>#VALUE!</v>
      </c>
      <c r="M262" t="s">
        <v>783</v>
      </c>
      <c r="N262" s="4" t="str" cm="1">
        <f t="array" ref="N262">_xll.SNL.Clients.Office.Excel.Functions.SPG(M262, "SP_TOTAL_REV", "CY2022")</f>
        <v>#PEND</v>
      </c>
      <c r="O262" s="4" t="str">
        <f>_xll.SNL.Clients.Office.Excel.Functions.SPG(M262,"IQ_AVG_DILUT_SHARES_OUT","CY2022")</f>
        <v>#PEND</v>
      </c>
      <c r="P262" s="5" t="str">
        <f>_xll.SNL.Clients.Office.Excel.Functions.SPG(M262, "IQ_DILUT_EPS_NORM", "CY2022")</f>
        <v>#PEND</v>
      </c>
      <c r="Q262" t="e">
        <f t="shared" si="28"/>
        <v>#VALUE!</v>
      </c>
      <c r="R262" t="e">
        <f t="shared" si="29"/>
        <v>#VALUE!</v>
      </c>
    </row>
    <row r="263" spans="1:18" x14ac:dyDescent="0.3">
      <c r="A263" t="s">
        <v>775</v>
      </c>
      <c r="B263" s="4" t="str" cm="1">
        <f t="array" ref="B263">_xll.SNL.Clients.Office.Excel.Functions.SPG(A263, "SP_TOTAL_REV", "CY2023")</f>
        <v>#PEND</v>
      </c>
      <c r="C263" s="4" t="str">
        <f>_xll.SNL.Clients.Office.Excel.Functions.SPG(A263,"IQ_AVG_DILUT_SHARES_OUT","CY2023")</f>
        <v>#PEND</v>
      </c>
      <c r="D263" s="5" t="str">
        <f>_xll.SNL.Clients.Office.Excel.Functions.SPG(A263, "IQ_DILUT_EPS_NORM", "CY2023")</f>
        <v>#PEND</v>
      </c>
      <c r="E263" t="e">
        <f t="shared" si="24"/>
        <v>#VALUE!</v>
      </c>
      <c r="F263" t="e">
        <f t="shared" si="25"/>
        <v>#VALUE!</v>
      </c>
      <c r="G263" t="s">
        <v>775</v>
      </c>
      <c r="H263" s="4" t="str" cm="1">
        <f t="array" ref="H263">_xll.SNL.Clients.Office.Excel.Functions.SPG(G263, "SP_TOTAL_REV", "CY2022")</f>
        <v>#PEND</v>
      </c>
      <c r="I263" s="4" t="str">
        <f>_xll.SNL.Clients.Office.Excel.Functions.SPG(G263,"IQ_AVG_DILUT_SHARES_OUT","CY2022")</f>
        <v>#PEND</v>
      </c>
      <c r="J263" s="5" t="str">
        <f>_xll.SNL.Clients.Office.Excel.Functions.SPG(G263, "IQ_DILUT_EPS_NORM", "CY2022")</f>
        <v>#PEND</v>
      </c>
      <c r="K263" t="e">
        <f t="shared" si="26"/>
        <v>#VALUE!</v>
      </c>
      <c r="L263" t="e">
        <f t="shared" si="27"/>
        <v>#VALUE!</v>
      </c>
      <c r="M263" t="s">
        <v>784</v>
      </c>
      <c r="N263" s="4" t="str" cm="1">
        <f t="array" ref="N263">_xll.SNL.Clients.Office.Excel.Functions.SPG(M263, "SP_TOTAL_REV", "CY2022")</f>
        <v>#PEND</v>
      </c>
      <c r="O263" s="4" t="str">
        <f>_xll.SNL.Clients.Office.Excel.Functions.SPG(M263,"IQ_AVG_DILUT_SHARES_OUT","CY2022")</f>
        <v>#PEND</v>
      </c>
      <c r="P263" s="5" t="str">
        <f>_xll.SNL.Clients.Office.Excel.Functions.SPG(M263, "IQ_DILUT_EPS_NORM", "CY2022")</f>
        <v>#PEND</v>
      </c>
      <c r="Q263" t="e">
        <f t="shared" si="28"/>
        <v>#VALUE!</v>
      </c>
      <c r="R263" t="e">
        <f t="shared" si="29"/>
        <v>#VALUE!</v>
      </c>
    </row>
    <row r="264" spans="1:18" x14ac:dyDescent="0.3">
      <c r="A264" t="s">
        <v>776</v>
      </c>
      <c r="B264" s="4" t="str" cm="1">
        <f t="array" ref="B264">_xll.SNL.Clients.Office.Excel.Functions.SPG(A264, "SP_TOTAL_REV", "CY2023")</f>
        <v>#PEND</v>
      </c>
      <c r="C264" s="4" t="str">
        <f>_xll.SNL.Clients.Office.Excel.Functions.SPG(A264,"IQ_AVG_DILUT_SHARES_OUT","CY2023")</f>
        <v>#PEND</v>
      </c>
      <c r="D264" s="5" t="str">
        <f>_xll.SNL.Clients.Office.Excel.Functions.SPG(A264, "IQ_DILUT_EPS_NORM", "CY2023")</f>
        <v>#PEND</v>
      </c>
      <c r="E264" t="e">
        <f t="shared" si="24"/>
        <v>#VALUE!</v>
      </c>
      <c r="F264" t="e">
        <f t="shared" si="25"/>
        <v>#VALUE!</v>
      </c>
      <c r="G264" t="s">
        <v>776</v>
      </c>
      <c r="H264" s="4" t="str" cm="1">
        <f t="array" ref="H264">_xll.SNL.Clients.Office.Excel.Functions.SPG(G264, "SP_TOTAL_REV", "CY2022")</f>
        <v>#PEND</v>
      </c>
      <c r="I264" s="4" t="str">
        <f>_xll.SNL.Clients.Office.Excel.Functions.SPG(G264,"IQ_AVG_DILUT_SHARES_OUT","CY2022")</f>
        <v>#PEND</v>
      </c>
      <c r="J264" s="5" t="str">
        <f>_xll.SNL.Clients.Office.Excel.Functions.SPG(G264, "IQ_DILUT_EPS_NORM", "CY2022")</f>
        <v>#PEND</v>
      </c>
      <c r="K264" t="e">
        <f t="shared" si="26"/>
        <v>#VALUE!</v>
      </c>
      <c r="L264" t="e">
        <f t="shared" si="27"/>
        <v>#VALUE!</v>
      </c>
      <c r="M264" t="s">
        <v>786</v>
      </c>
      <c r="N264" s="4" t="str" cm="1">
        <f t="array" ref="N264">_xll.SNL.Clients.Office.Excel.Functions.SPG(M264, "SP_TOTAL_REV", "CY2022")</f>
        <v>#PEND</v>
      </c>
      <c r="O264" s="4" t="str">
        <f>_xll.SNL.Clients.Office.Excel.Functions.SPG(M264,"IQ_AVG_DILUT_SHARES_OUT","CY2022")</f>
        <v>#PEND</v>
      </c>
      <c r="P264" s="5" t="str">
        <f>_xll.SNL.Clients.Office.Excel.Functions.SPG(M264, "IQ_DILUT_EPS_NORM", "CY2022")</f>
        <v>#PEND</v>
      </c>
      <c r="Q264" t="e">
        <f t="shared" si="28"/>
        <v>#VALUE!</v>
      </c>
      <c r="R264" t="e">
        <f t="shared" si="29"/>
        <v>#VALUE!</v>
      </c>
    </row>
    <row r="265" spans="1:18" x14ac:dyDescent="0.3">
      <c r="A265" t="s">
        <v>777</v>
      </c>
      <c r="B265" s="4" t="str" cm="1">
        <f t="array" ref="B265">_xll.SNL.Clients.Office.Excel.Functions.SPG(A265, "SP_TOTAL_REV", "CY2023")</f>
        <v>#PEND</v>
      </c>
      <c r="C265" s="4" t="str">
        <f>_xll.SNL.Clients.Office.Excel.Functions.SPG(A265,"IQ_AVG_DILUT_SHARES_OUT","CY2023")</f>
        <v>#PEND</v>
      </c>
      <c r="D265" s="5" t="str">
        <f>_xll.SNL.Clients.Office.Excel.Functions.SPG(A265, "IQ_DILUT_EPS_NORM", "CY2023")</f>
        <v>#PEND</v>
      </c>
      <c r="E265" t="e">
        <f t="shared" si="24"/>
        <v>#VALUE!</v>
      </c>
      <c r="F265" t="e">
        <f t="shared" si="25"/>
        <v>#VALUE!</v>
      </c>
      <c r="G265" t="s">
        <v>777</v>
      </c>
      <c r="H265" s="4" t="str" cm="1">
        <f t="array" ref="H265">_xll.SNL.Clients.Office.Excel.Functions.SPG(G265, "SP_TOTAL_REV", "CY2022")</f>
        <v>#PEND</v>
      </c>
      <c r="I265" s="4" t="str">
        <f>_xll.SNL.Clients.Office.Excel.Functions.SPG(G265,"IQ_AVG_DILUT_SHARES_OUT","CY2022")</f>
        <v>#PEND</v>
      </c>
      <c r="J265" s="5" t="str">
        <f>_xll.SNL.Clients.Office.Excel.Functions.SPG(G265, "IQ_DILUT_EPS_NORM", "CY2022")</f>
        <v>#PEND</v>
      </c>
      <c r="K265" t="e">
        <f t="shared" si="26"/>
        <v>#VALUE!</v>
      </c>
      <c r="L265" t="e">
        <f t="shared" si="27"/>
        <v>#VALUE!</v>
      </c>
      <c r="M265" t="s">
        <v>787</v>
      </c>
      <c r="N265" s="4" t="str" cm="1">
        <f t="array" ref="N265">_xll.SNL.Clients.Office.Excel.Functions.SPG(M265, "SP_TOTAL_REV", "CY2022")</f>
        <v>#PEND</v>
      </c>
      <c r="O265" s="4" t="str">
        <f>_xll.SNL.Clients.Office.Excel.Functions.SPG(M265,"IQ_AVG_DILUT_SHARES_OUT","CY2022")</f>
        <v>#PEND</v>
      </c>
      <c r="P265" s="5" t="str">
        <f>_xll.SNL.Clients.Office.Excel.Functions.SPG(M265, "IQ_DILUT_EPS_NORM", "CY2022")</f>
        <v>#PEND</v>
      </c>
      <c r="Q265" t="e">
        <f t="shared" si="28"/>
        <v>#VALUE!</v>
      </c>
      <c r="R265" t="e">
        <f t="shared" si="29"/>
        <v>#VALUE!</v>
      </c>
    </row>
    <row r="266" spans="1:18" x14ac:dyDescent="0.3">
      <c r="A266" t="s">
        <v>778</v>
      </c>
      <c r="B266" s="4" t="str" cm="1">
        <f t="array" ref="B266">_xll.SNL.Clients.Office.Excel.Functions.SPG(A266, "SP_TOTAL_REV", "CY2023")</f>
        <v>#PEND</v>
      </c>
      <c r="C266" s="4" t="str">
        <f>_xll.SNL.Clients.Office.Excel.Functions.SPG(A266,"IQ_AVG_DILUT_SHARES_OUT","CY2023")</f>
        <v>#PEND</v>
      </c>
      <c r="D266" s="5" t="str">
        <f>_xll.SNL.Clients.Office.Excel.Functions.SPG(A266, "IQ_DILUT_EPS_NORM", "CY2023")</f>
        <v>#PEND</v>
      </c>
      <c r="E266" t="e">
        <f t="shared" si="24"/>
        <v>#VALUE!</v>
      </c>
      <c r="F266" t="e">
        <f t="shared" si="25"/>
        <v>#VALUE!</v>
      </c>
      <c r="G266" t="s">
        <v>778</v>
      </c>
      <c r="H266" s="4" t="str" cm="1">
        <f t="array" ref="H266">_xll.SNL.Clients.Office.Excel.Functions.SPG(G266, "SP_TOTAL_REV", "CY2022")</f>
        <v>#PEND</v>
      </c>
      <c r="I266" s="4" t="str">
        <f>_xll.SNL.Clients.Office.Excel.Functions.SPG(G266,"IQ_AVG_DILUT_SHARES_OUT","CY2022")</f>
        <v>#PEND</v>
      </c>
      <c r="J266" s="5" t="str">
        <f>_xll.SNL.Clients.Office.Excel.Functions.SPG(G266, "IQ_DILUT_EPS_NORM", "CY2022")</f>
        <v>#PEND</v>
      </c>
      <c r="K266" t="e">
        <f t="shared" si="26"/>
        <v>#VALUE!</v>
      </c>
      <c r="L266" t="e">
        <f t="shared" si="27"/>
        <v>#VALUE!</v>
      </c>
      <c r="M266" t="s">
        <v>788</v>
      </c>
      <c r="N266" s="4" t="str" cm="1">
        <f t="array" ref="N266">_xll.SNL.Clients.Office.Excel.Functions.SPG(M266, "SP_TOTAL_REV", "CY2022")</f>
        <v>#PEND</v>
      </c>
      <c r="O266" s="4" t="str">
        <f>_xll.SNL.Clients.Office.Excel.Functions.SPG(M266,"IQ_AVG_DILUT_SHARES_OUT","CY2022")</f>
        <v>#PEND</v>
      </c>
      <c r="P266" s="5" t="str">
        <f>_xll.SNL.Clients.Office.Excel.Functions.SPG(M266, "IQ_DILUT_EPS_NORM", "CY2022")</f>
        <v>#PEND</v>
      </c>
      <c r="Q266" t="e">
        <f t="shared" si="28"/>
        <v>#VALUE!</v>
      </c>
      <c r="R266" t="e">
        <f t="shared" si="29"/>
        <v>#VALUE!</v>
      </c>
    </row>
    <row r="267" spans="1:18" x14ac:dyDescent="0.3">
      <c r="A267" t="s">
        <v>779</v>
      </c>
      <c r="B267" s="4" t="str" cm="1">
        <f t="array" ref="B267">_xll.SNL.Clients.Office.Excel.Functions.SPG(A267, "SP_TOTAL_REV", "CY2023")</f>
        <v>#PEND</v>
      </c>
      <c r="C267" s="4" t="str">
        <f>_xll.SNL.Clients.Office.Excel.Functions.SPG(A267,"IQ_AVG_DILUT_SHARES_OUT","CY2023")</f>
        <v>#PEND</v>
      </c>
      <c r="D267" s="5" t="str">
        <f>_xll.SNL.Clients.Office.Excel.Functions.SPG(A267, "IQ_DILUT_EPS_NORM", "CY2023")</f>
        <v>#PEND</v>
      </c>
      <c r="E267" t="e">
        <f t="shared" si="24"/>
        <v>#VALUE!</v>
      </c>
      <c r="F267" t="e">
        <f t="shared" si="25"/>
        <v>#VALUE!</v>
      </c>
      <c r="G267" t="s">
        <v>779</v>
      </c>
      <c r="H267" s="4" t="str" cm="1">
        <f t="array" ref="H267">_xll.SNL.Clients.Office.Excel.Functions.SPG(G267, "SP_TOTAL_REV", "CY2022")</f>
        <v>#PEND</v>
      </c>
      <c r="I267" s="4" t="str">
        <f>_xll.SNL.Clients.Office.Excel.Functions.SPG(G267,"IQ_AVG_DILUT_SHARES_OUT","CY2022")</f>
        <v>#PEND</v>
      </c>
      <c r="J267" s="5" t="str">
        <f>_xll.SNL.Clients.Office.Excel.Functions.SPG(G267, "IQ_DILUT_EPS_NORM", "CY2022")</f>
        <v>#PEND</v>
      </c>
      <c r="K267" t="e">
        <f t="shared" si="26"/>
        <v>#VALUE!</v>
      </c>
      <c r="L267" t="e">
        <f t="shared" si="27"/>
        <v>#VALUE!</v>
      </c>
      <c r="M267" t="s">
        <v>789</v>
      </c>
      <c r="N267" s="4" t="str" cm="1">
        <f t="array" ref="N267">_xll.SNL.Clients.Office.Excel.Functions.SPG(M267, "SP_TOTAL_REV", "CY2022")</f>
        <v>#PEND</v>
      </c>
      <c r="O267" s="4" t="str">
        <f>_xll.SNL.Clients.Office.Excel.Functions.SPG(M267,"IQ_AVG_DILUT_SHARES_OUT","CY2022")</f>
        <v>#PEND</v>
      </c>
      <c r="P267" s="5" t="str">
        <f>_xll.SNL.Clients.Office.Excel.Functions.SPG(M267, "IQ_DILUT_EPS_NORM", "CY2022")</f>
        <v>#PEND</v>
      </c>
      <c r="Q267" t="e">
        <f t="shared" si="28"/>
        <v>#VALUE!</v>
      </c>
      <c r="R267" t="e">
        <f t="shared" si="29"/>
        <v>#VALUE!</v>
      </c>
    </row>
    <row r="268" spans="1:18" x14ac:dyDescent="0.3">
      <c r="A268" t="s">
        <v>780</v>
      </c>
      <c r="B268" s="4" t="str" cm="1">
        <f t="array" ref="B268">_xll.SNL.Clients.Office.Excel.Functions.SPG(A268, "SP_TOTAL_REV", "CY2023")</f>
        <v>#PEND</v>
      </c>
      <c r="C268" s="4" t="str">
        <f>_xll.SNL.Clients.Office.Excel.Functions.SPG(A268,"IQ_AVG_DILUT_SHARES_OUT","CY2023")</f>
        <v>#PEND</v>
      </c>
      <c r="D268" s="5" t="str">
        <f>_xll.SNL.Clients.Office.Excel.Functions.SPG(A268, "IQ_DILUT_EPS_NORM", "CY2023")</f>
        <v>#PEND</v>
      </c>
      <c r="E268" t="e">
        <f t="shared" si="24"/>
        <v>#VALUE!</v>
      </c>
      <c r="F268" t="e">
        <f t="shared" si="25"/>
        <v>#VALUE!</v>
      </c>
      <c r="G268" t="s">
        <v>780</v>
      </c>
      <c r="H268" s="4" t="str" cm="1">
        <f t="array" ref="H268">_xll.SNL.Clients.Office.Excel.Functions.SPG(G268, "SP_TOTAL_REV", "CY2022")</f>
        <v>#PEND</v>
      </c>
      <c r="I268" s="4" t="str">
        <f>_xll.SNL.Clients.Office.Excel.Functions.SPG(G268,"IQ_AVG_DILUT_SHARES_OUT","CY2022")</f>
        <v>#PEND</v>
      </c>
      <c r="J268" s="5" t="str">
        <f>_xll.SNL.Clients.Office.Excel.Functions.SPG(G268, "IQ_DILUT_EPS_NORM", "CY2022")</f>
        <v>#PEND</v>
      </c>
      <c r="K268" t="e">
        <f t="shared" si="26"/>
        <v>#VALUE!</v>
      </c>
      <c r="L268" t="e">
        <f t="shared" si="27"/>
        <v>#VALUE!</v>
      </c>
      <c r="M268" t="s">
        <v>790</v>
      </c>
      <c r="N268" s="4" t="str" cm="1">
        <f t="array" ref="N268">_xll.SNL.Clients.Office.Excel.Functions.SPG(M268, "SP_TOTAL_REV", "CY2022")</f>
        <v>#PEND</v>
      </c>
      <c r="O268" s="4" t="str">
        <f>_xll.SNL.Clients.Office.Excel.Functions.SPG(M268,"IQ_AVG_DILUT_SHARES_OUT","CY2022")</f>
        <v>#PEND</v>
      </c>
      <c r="P268" s="5" t="str">
        <f>_xll.SNL.Clients.Office.Excel.Functions.SPG(M268, "IQ_DILUT_EPS_NORM", "CY2022")</f>
        <v>#PEND</v>
      </c>
      <c r="Q268" t="e">
        <f t="shared" si="28"/>
        <v>#VALUE!</v>
      </c>
      <c r="R268" t="e">
        <f t="shared" si="29"/>
        <v>#VALUE!</v>
      </c>
    </row>
    <row r="269" spans="1:18" x14ac:dyDescent="0.3">
      <c r="A269" t="s">
        <v>781</v>
      </c>
      <c r="B269" s="4" t="str" cm="1">
        <f t="array" ref="B269">_xll.SNL.Clients.Office.Excel.Functions.SPG(A269, "SP_TOTAL_REV", "CY2023")</f>
        <v>#PEND</v>
      </c>
      <c r="C269" s="4" t="str">
        <f>_xll.SNL.Clients.Office.Excel.Functions.SPG(A269,"IQ_AVG_DILUT_SHARES_OUT","CY2023")</f>
        <v>#PEND</v>
      </c>
      <c r="D269" s="5" t="str">
        <f>_xll.SNL.Clients.Office.Excel.Functions.SPG(A269, "IQ_DILUT_EPS_NORM", "CY2023")</f>
        <v>#PEND</v>
      </c>
      <c r="E269" t="e">
        <f t="shared" si="24"/>
        <v>#VALUE!</v>
      </c>
      <c r="F269" t="e">
        <f t="shared" si="25"/>
        <v>#VALUE!</v>
      </c>
      <c r="G269" t="s">
        <v>781</v>
      </c>
      <c r="H269" s="4" t="str" cm="1">
        <f t="array" ref="H269">_xll.SNL.Clients.Office.Excel.Functions.SPG(G269, "SP_TOTAL_REV", "CY2022")</f>
        <v>#PEND</v>
      </c>
      <c r="I269" s="4" t="str">
        <f>_xll.SNL.Clients.Office.Excel.Functions.SPG(G269,"IQ_AVG_DILUT_SHARES_OUT","CY2022")</f>
        <v>#PEND</v>
      </c>
      <c r="J269" s="5" t="str">
        <f>_xll.SNL.Clients.Office.Excel.Functions.SPG(G269, "IQ_DILUT_EPS_NORM", "CY2022")</f>
        <v>#PEND</v>
      </c>
      <c r="K269" t="e">
        <f t="shared" si="26"/>
        <v>#VALUE!</v>
      </c>
      <c r="L269" t="e">
        <f t="shared" si="27"/>
        <v>#VALUE!</v>
      </c>
      <c r="M269" t="s">
        <v>791</v>
      </c>
      <c r="N269" s="4" t="str" cm="1">
        <f t="array" ref="N269">_xll.SNL.Clients.Office.Excel.Functions.SPG(M269, "SP_TOTAL_REV", "CY2022")</f>
        <v>#PEND</v>
      </c>
      <c r="O269" s="4" t="str">
        <f>_xll.SNL.Clients.Office.Excel.Functions.SPG(M269,"IQ_AVG_DILUT_SHARES_OUT","CY2022")</f>
        <v>#PEND</v>
      </c>
      <c r="P269" s="5" t="str">
        <f>_xll.SNL.Clients.Office.Excel.Functions.SPG(M269, "IQ_DILUT_EPS_NORM", "CY2022")</f>
        <v>#PEND</v>
      </c>
      <c r="Q269" t="e">
        <f t="shared" si="28"/>
        <v>#VALUE!</v>
      </c>
      <c r="R269" t="e">
        <f t="shared" si="29"/>
        <v>#VALUE!</v>
      </c>
    </row>
    <row r="270" spans="1:18" x14ac:dyDescent="0.3">
      <c r="A270" t="s">
        <v>782</v>
      </c>
      <c r="B270" s="4" t="str" cm="1">
        <f t="array" ref="B270">_xll.SNL.Clients.Office.Excel.Functions.SPG(A270, "SP_TOTAL_REV", "CY2023")</f>
        <v>#PEND</v>
      </c>
      <c r="C270" s="4" t="str">
        <f>_xll.SNL.Clients.Office.Excel.Functions.SPG(A270,"IQ_AVG_DILUT_SHARES_OUT","CY2023")</f>
        <v>#PEND</v>
      </c>
      <c r="D270" s="5" t="str">
        <f>_xll.SNL.Clients.Office.Excel.Functions.SPG(A270, "IQ_DILUT_EPS_NORM", "CY2023")</f>
        <v>#PEND</v>
      </c>
      <c r="E270" t="e">
        <f t="shared" si="24"/>
        <v>#VALUE!</v>
      </c>
      <c r="F270" t="e">
        <f t="shared" si="25"/>
        <v>#VALUE!</v>
      </c>
      <c r="G270" t="s">
        <v>782</v>
      </c>
      <c r="H270" s="4" t="str" cm="1">
        <f t="array" ref="H270">_xll.SNL.Clients.Office.Excel.Functions.SPG(G270, "SP_TOTAL_REV", "CY2022")</f>
        <v>#PEND</v>
      </c>
      <c r="I270" s="4" t="str">
        <f>_xll.SNL.Clients.Office.Excel.Functions.SPG(G270,"IQ_AVG_DILUT_SHARES_OUT","CY2022")</f>
        <v>#PEND</v>
      </c>
      <c r="J270" s="5" t="str">
        <f>_xll.SNL.Clients.Office.Excel.Functions.SPG(G270, "IQ_DILUT_EPS_NORM", "CY2022")</f>
        <v>#PEND</v>
      </c>
      <c r="K270" t="e">
        <f t="shared" si="26"/>
        <v>#VALUE!</v>
      </c>
      <c r="L270" t="e">
        <f t="shared" si="27"/>
        <v>#VALUE!</v>
      </c>
      <c r="M270" t="s">
        <v>792</v>
      </c>
      <c r="N270" s="4" t="str" cm="1">
        <f t="array" ref="N270">_xll.SNL.Clients.Office.Excel.Functions.SPG(M270, "SP_TOTAL_REV", "CY2022")</f>
        <v>#PEND</v>
      </c>
      <c r="O270" s="4" t="str">
        <f>_xll.SNL.Clients.Office.Excel.Functions.SPG(M270,"IQ_AVG_DILUT_SHARES_OUT","CY2022")</f>
        <v>#PEND</v>
      </c>
      <c r="P270" s="5" t="str">
        <f>_xll.SNL.Clients.Office.Excel.Functions.SPG(M270, "IQ_DILUT_EPS_NORM", "CY2022")</f>
        <v>#PEND</v>
      </c>
      <c r="Q270" t="e">
        <f t="shared" si="28"/>
        <v>#VALUE!</v>
      </c>
      <c r="R270" t="e">
        <f t="shared" si="29"/>
        <v>#VALUE!</v>
      </c>
    </row>
    <row r="271" spans="1:18" x14ac:dyDescent="0.3">
      <c r="A271" t="s">
        <v>783</v>
      </c>
      <c r="B271" s="4" t="str" cm="1">
        <f t="array" ref="B271">_xll.SNL.Clients.Office.Excel.Functions.SPG(A271, "SP_TOTAL_REV", "CY2023")</f>
        <v>#PEND</v>
      </c>
      <c r="C271" s="4" t="str">
        <f>_xll.SNL.Clients.Office.Excel.Functions.SPG(A271,"IQ_AVG_DILUT_SHARES_OUT","CY2023")</f>
        <v>#PEND</v>
      </c>
      <c r="D271" s="5" t="str">
        <f>_xll.SNL.Clients.Office.Excel.Functions.SPG(A271, "IQ_DILUT_EPS_NORM", "CY2023")</f>
        <v>#PEND</v>
      </c>
      <c r="E271" t="e">
        <f t="shared" si="24"/>
        <v>#VALUE!</v>
      </c>
      <c r="F271" t="e">
        <f t="shared" si="25"/>
        <v>#VALUE!</v>
      </c>
      <c r="G271" t="s">
        <v>783</v>
      </c>
      <c r="H271" s="4" t="str" cm="1">
        <f t="array" ref="H271">_xll.SNL.Clients.Office.Excel.Functions.SPG(G271, "SP_TOTAL_REV", "CY2022")</f>
        <v>#PEND</v>
      </c>
      <c r="I271" s="4" t="str">
        <f>_xll.SNL.Clients.Office.Excel.Functions.SPG(G271,"IQ_AVG_DILUT_SHARES_OUT","CY2022")</f>
        <v>#PEND</v>
      </c>
      <c r="J271" s="5" t="str">
        <f>_xll.SNL.Clients.Office.Excel.Functions.SPG(G271, "IQ_DILUT_EPS_NORM", "CY2022")</f>
        <v>#PEND</v>
      </c>
      <c r="K271" t="e">
        <f t="shared" si="26"/>
        <v>#VALUE!</v>
      </c>
      <c r="L271" t="e">
        <f t="shared" si="27"/>
        <v>#VALUE!</v>
      </c>
      <c r="M271" t="s">
        <v>793</v>
      </c>
      <c r="N271" s="4" t="str" cm="1">
        <f t="array" ref="N271">_xll.SNL.Clients.Office.Excel.Functions.SPG(M271, "SP_TOTAL_REV", "CY2022")</f>
        <v>#PEND</v>
      </c>
      <c r="O271" s="4" t="str">
        <f>_xll.SNL.Clients.Office.Excel.Functions.SPG(M271,"IQ_AVG_DILUT_SHARES_OUT","CY2022")</f>
        <v>#PEND</v>
      </c>
      <c r="P271" s="5" t="str">
        <f>_xll.SNL.Clients.Office.Excel.Functions.SPG(M271, "IQ_DILUT_EPS_NORM", "CY2022")</f>
        <v>#PEND</v>
      </c>
      <c r="Q271" t="e">
        <f t="shared" si="28"/>
        <v>#VALUE!</v>
      </c>
      <c r="R271" t="e">
        <f t="shared" si="29"/>
        <v>#VALUE!</v>
      </c>
    </row>
    <row r="272" spans="1:18" x14ac:dyDescent="0.3">
      <c r="A272" t="s">
        <v>784</v>
      </c>
      <c r="B272" s="4" t="str" cm="1">
        <f t="array" ref="B272">_xll.SNL.Clients.Office.Excel.Functions.SPG(A272, "SP_TOTAL_REV", "CY2023")</f>
        <v>#PEND</v>
      </c>
      <c r="C272" s="4" t="str">
        <f>_xll.SNL.Clients.Office.Excel.Functions.SPG(A272,"IQ_AVG_DILUT_SHARES_OUT","CY2023")</f>
        <v>#PEND</v>
      </c>
      <c r="D272" s="5" t="str">
        <f>_xll.SNL.Clients.Office.Excel.Functions.SPG(A272, "IQ_DILUT_EPS_NORM", "CY2023")</f>
        <v>#PEND</v>
      </c>
      <c r="E272" t="e">
        <f t="shared" si="24"/>
        <v>#VALUE!</v>
      </c>
      <c r="F272" t="e">
        <f t="shared" si="25"/>
        <v>#VALUE!</v>
      </c>
      <c r="G272" t="s">
        <v>784</v>
      </c>
      <c r="H272" s="4" t="str" cm="1">
        <f t="array" ref="H272">_xll.SNL.Clients.Office.Excel.Functions.SPG(G272, "SP_TOTAL_REV", "CY2022")</f>
        <v>#PEND</v>
      </c>
      <c r="I272" s="4" t="str">
        <f>_xll.SNL.Clients.Office.Excel.Functions.SPG(G272,"IQ_AVG_DILUT_SHARES_OUT","CY2022")</f>
        <v>#PEND</v>
      </c>
      <c r="J272" s="5" t="str">
        <f>_xll.SNL.Clients.Office.Excel.Functions.SPG(G272, "IQ_DILUT_EPS_NORM", "CY2022")</f>
        <v>#PEND</v>
      </c>
      <c r="K272" t="e">
        <f t="shared" si="26"/>
        <v>#VALUE!</v>
      </c>
      <c r="L272" t="e">
        <f t="shared" si="27"/>
        <v>#VALUE!</v>
      </c>
      <c r="M272" t="s">
        <v>794</v>
      </c>
      <c r="N272" s="4" t="str" cm="1">
        <f t="array" ref="N272">_xll.SNL.Clients.Office.Excel.Functions.SPG(M272, "SP_TOTAL_REV", "CY2022")</f>
        <v>#PEND</v>
      </c>
      <c r="O272" s="4" t="str">
        <f>_xll.SNL.Clients.Office.Excel.Functions.SPG(M272,"IQ_AVG_DILUT_SHARES_OUT","CY2022")</f>
        <v>#PEND</v>
      </c>
      <c r="P272" s="5" t="str">
        <f>_xll.SNL.Clients.Office.Excel.Functions.SPG(M272, "IQ_DILUT_EPS_NORM", "CY2022")</f>
        <v>#PEND</v>
      </c>
      <c r="Q272" t="e">
        <f t="shared" si="28"/>
        <v>#VALUE!</v>
      </c>
      <c r="R272" t="e">
        <f t="shared" si="29"/>
        <v>#VALUE!</v>
      </c>
    </row>
    <row r="273" spans="1:18" x14ac:dyDescent="0.3">
      <c r="A273" t="s">
        <v>785</v>
      </c>
      <c r="B273" s="4" t="str" cm="1">
        <f t="array" ref="B273">_xll.SNL.Clients.Office.Excel.Functions.SPG(A273, "SP_TOTAL_REV", "CY2023")</f>
        <v>#PEND</v>
      </c>
      <c r="C273" s="4" t="str">
        <f>_xll.SNL.Clients.Office.Excel.Functions.SPG(A273,"IQ_AVG_DILUT_SHARES_OUT","CY2023")</f>
        <v>#PEND</v>
      </c>
      <c r="D273" s="5" t="str">
        <f>_xll.SNL.Clients.Office.Excel.Functions.SPG(A273, "IQ_DILUT_EPS_NORM", "CY2023")</f>
        <v>#PEND</v>
      </c>
      <c r="E273" t="e">
        <f t="shared" si="24"/>
        <v>#VALUE!</v>
      </c>
      <c r="F273" t="e">
        <f t="shared" si="25"/>
        <v>#VALUE!</v>
      </c>
      <c r="G273" t="s">
        <v>785</v>
      </c>
      <c r="H273" s="4" t="str" cm="1">
        <f t="array" ref="H273">_xll.SNL.Clients.Office.Excel.Functions.SPG(G273, "SP_TOTAL_REV", "CY2022")</f>
        <v>#PEND</v>
      </c>
      <c r="I273" s="4" t="str">
        <f>_xll.SNL.Clients.Office.Excel.Functions.SPG(G273,"IQ_AVG_DILUT_SHARES_OUT","CY2022")</f>
        <v>#PEND</v>
      </c>
      <c r="J273" s="5" t="str">
        <f>_xll.SNL.Clients.Office.Excel.Functions.SPG(G273, "IQ_DILUT_EPS_NORM", "CY2022")</f>
        <v>#PEND</v>
      </c>
      <c r="K273" t="e">
        <f t="shared" si="26"/>
        <v>#VALUE!</v>
      </c>
      <c r="L273" t="e">
        <f t="shared" si="27"/>
        <v>#VALUE!</v>
      </c>
      <c r="M273" t="s">
        <v>795</v>
      </c>
      <c r="N273" s="4" t="str" cm="1">
        <f t="array" ref="N273">_xll.SNL.Clients.Office.Excel.Functions.SPG(M273, "SP_TOTAL_REV", "CY2022")</f>
        <v>#PEND</v>
      </c>
      <c r="O273" s="4" t="str">
        <f>_xll.SNL.Clients.Office.Excel.Functions.SPG(M273,"IQ_AVG_DILUT_SHARES_OUT","CY2022")</f>
        <v>#PEND</v>
      </c>
      <c r="P273" s="5" t="str">
        <f>_xll.SNL.Clients.Office.Excel.Functions.SPG(M273, "IQ_DILUT_EPS_NORM", "CY2022")</f>
        <v>#PEND</v>
      </c>
      <c r="Q273" t="e">
        <f t="shared" si="28"/>
        <v>#VALUE!</v>
      </c>
      <c r="R273" t="e">
        <f t="shared" si="29"/>
        <v>#VALUE!</v>
      </c>
    </row>
    <row r="274" spans="1:18" x14ac:dyDescent="0.3">
      <c r="A274" t="s">
        <v>786</v>
      </c>
      <c r="B274" s="4" t="str" cm="1">
        <f t="array" ref="B274">_xll.SNL.Clients.Office.Excel.Functions.SPG(A274, "SP_TOTAL_REV", "CY2023")</f>
        <v>#PEND</v>
      </c>
      <c r="C274" s="4" t="str">
        <f>_xll.SNL.Clients.Office.Excel.Functions.SPG(A274,"IQ_AVG_DILUT_SHARES_OUT","CY2023")</f>
        <v>#PEND</v>
      </c>
      <c r="D274" s="5" t="str">
        <f>_xll.SNL.Clients.Office.Excel.Functions.SPG(A274, "IQ_DILUT_EPS_NORM", "CY2023")</f>
        <v>#PEND</v>
      </c>
      <c r="E274" t="e">
        <f t="shared" si="24"/>
        <v>#VALUE!</v>
      </c>
      <c r="F274" t="e">
        <f t="shared" si="25"/>
        <v>#VALUE!</v>
      </c>
      <c r="G274" t="s">
        <v>786</v>
      </c>
      <c r="H274" s="4" t="str" cm="1">
        <f t="array" ref="H274">_xll.SNL.Clients.Office.Excel.Functions.SPG(G274, "SP_TOTAL_REV", "CY2022")</f>
        <v>#PEND</v>
      </c>
      <c r="I274" s="4" t="str">
        <f>_xll.SNL.Clients.Office.Excel.Functions.SPG(G274,"IQ_AVG_DILUT_SHARES_OUT","CY2022")</f>
        <v>#PEND</v>
      </c>
      <c r="J274" s="5" t="str">
        <f>_xll.SNL.Clients.Office.Excel.Functions.SPG(G274, "IQ_DILUT_EPS_NORM", "CY2022")</f>
        <v>#PEND</v>
      </c>
      <c r="K274" t="e">
        <f t="shared" si="26"/>
        <v>#VALUE!</v>
      </c>
      <c r="L274" t="e">
        <f t="shared" si="27"/>
        <v>#VALUE!</v>
      </c>
      <c r="M274" t="s">
        <v>796</v>
      </c>
      <c r="N274" s="4" t="str" cm="1">
        <f t="array" ref="N274">_xll.SNL.Clients.Office.Excel.Functions.SPG(M274, "SP_TOTAL_REV", "CY2022")</f>
        <v>#PEND</v>
      </c>
      <c r="O274" s="4" t="str">
        <f>_xll.SNL.Clients.Office.Excel.Functions.SPG(M274,"IQ_AVG_DILUT_SHARES_OUT","CY2022")</f>
        <v>#PEND</v>
      </c>
      <c r="P274" s="5" t="str">
        <f>_xll.SNL.Clients.Office.Excel.Functions.SPG(M274, "IQ_DILUT_EPS_NORM", "CY2022")</f>
        <v>#PEND</v>
      </c>
      <c r="Q274" t="e">
        <f t="shared" si="28"/>
        <v>#VALUE!</v>
      </c>
      <c r="R274" t="e">
        <f t="shared" si="29"/>
        <v>#VALUE!</v>
      </c>
    </row>
    <row r="275" spans="1:18" x14ac:dyDescent="0.3">
      <c r="A275" t="s">
        <v>787</v>
      </c>
      <c r="B275" s="4" t="str" cm="1">
        <f t="array" ref="B275">_xll.SNL.Clients.Office.Excel.Functions.SPG(A275, "SP_TOTAL_REV", "CY2023")</f>
        <v>#PEND</v>
      </c>
      <c r="C275" s="4" t="str">
        <f>_xll.SNL.Clients.Office.Excel.Functions.SPG(A275,"IQ_AVG_DILUT_SHARES_OUT","CY2023")</f>
        <v>#PEND</v>
      </c>
      <c r="D275" s="5" t="str">
        <f>_xll.SNL.Clients.Office.Excel.Functions.SPG(A275, "IQ_DILUT_EPS_NORM", "CY2023")</f>
        <v>#PEND</v>
      </c>
      <c r="E275" t="e">
        <f t="shared" si="24"/>
        <v>#VALUE!</v>
      </c>
      <c r="F275" t="e">
        <f t="shared" si="25"/>
        <v>#VALUE!</v>
      </c>
      <c r="G275" t="s">
        <v>787</v>
      </c>
      <c r="H275" s="4" t="str" cm="1">
        <f t="array" ref="H275">_xll.SNL.Clients.Office.Excel.Functions.SPG(G275, "SP_TOTAL_REV", "CY2022")</f>
        <v>#PEND</v>
      </c>
      <c r="I275" s="4" t="str">
        <f>_xll.SNL.Clients.Office.Excel.Functions.SPG(G275,"IQ_AVG_DILUT_SHARES_OUT","CY2022")</f>
        <v>#PEND</v>
      </c>
      <c r="J275" s="5" t="str">
        <f>_xll.SNL.Clients.Office.Excel.Functions.SPG(G275, "IQ_DILUT_EPS_NORM", "CY2022")</f>
        <v>#PEND</v>
      </c>
      <c r="K275" t="e">
        <f t="shared" si="26"/>
        <v>#VALUE!</v>
      </c>
      <c r="L275" t="e">
        <f t="shared" si="27"/>
        <v>#VALUE!</v>
      </c>
      <c r="M275" t="s">
        <v>797</v>
      </c>
      <c r="N275" s="4" t="str" cm="1">
        <f t="array" ref="N275">_xll.SNL.Clients.Office.Excel.Functions.SPG(M275, "SP_TOTAL_REV", "CY2022")</f>
        <v>#PEND</v>
      </c>
      <c r="O275" s="4" t="str">
        <f>_xll.SNL.Clients.Office.Excel.Functions.SPG(M275,"IQ_AVG_DILUT_SHARES_OUT","CY2022")</f>
        <v>#PEND</v>
      </c>
      <c r="P275" s="5" t="str">
        <f>_xll.SNL.Clients.Office.Excel.Functions.SPG(M275, "IQ_DILUT_EPS_NORM", "CY2022")</f>
        <v>#PEND</v>
      </c>
      <c r="Q275" t="e">
        <f t="shared" si="28"/>
        <v>#VALUE!</v>
      </c>
      <c r="R275" t="e">
        <f t="shared" si="29"/>
        <v>#VALUE!</v>
      </c>
    </row>
    <row r="276" spans="1:18" x14ac:dyDescent="0.3">
      <c r="A276" t="s">
        <v>788</v>
      </c>
      <c r="B276" s="4" t="str" cm="1">
        <f t="array" ref="B276">_xll.SNL.Clients.Office.Excel.Functions.SPG(A276, "SP_TOTAL_REV", "CY2023")</f>
        <v>#PEND</v>
      </c>
      <c r="C276" s="4" t="str">
        <f>_xll.SNL.Clients.Office.Excel.Functions.SPG(A276,"IQ_AVG_DILUT_SHARES_OUT","CY2023")</f>
        <v>#PEND</v>
      </c>
      <c r="D276" s="5" t="str">
        <f>_xll.SNL.Clients.Office.Excel.Functions.SPG(A276, "IQ_DILUT_EPS_NORM", "CY2023")</f>
        <v>#PEND</v>
      </c>
      <c r="E276" t="e">
        <f t="shared" si="24"/>
        <v>#VALUE!</v>
      </c>
      <c r="F276" t="e">
        <f t="shared" si="25"/>
        <v>#VALUE!</v>
      </c>
      <c r="G276" t="s">
        <v>788</v>
      </c>
      <c r="H276" s="4" t="str" cm="1">
        <f t="array" ref="H276">_xll.SNL.Clients.Office.Excel.Functions.SPG(G276, "SP_TOTAL_REV", "CY2022")</f>
        <v>#PEND</v>
      </c>
      <c r="I276" s="4" t="str">
        <f>_xll.SNL.Clients.Office.Excel.Functions.SPG(G276,"IQ_AVG_DILUT_SHARES_OUT","CY2022")</f>
        <v>#PEND</v>
      </c>
      <c r="J276" s="5" t="str">
        <f>_xll.SNL.Clients.Office.Excel.Functions.SPG(G276, "IQ_DILUT_EPS_NORM", "CY2022")</f>
        <v>#PEND</v>
      </c>
      <c r="K276" t="e">
        <f t="shared" si="26"/>
        <v>#VALUE!</v>
      </c>
      <c r="L276" t="e">
        <f t="shared" si="27"/>
        <v>#VALUE!</v>
      </c>
      <c r="M276" t="s">
        <v>798</v>
      </c>
      <c r="N276" s="4" t="str" cm="1">
        <f t="array" ref="N276">_xll.SNL.Clients.Office.Excel.Functions.SPG(M276, "SP_TOTAL_REV", "CY2022")</f>
        <v>#PEND</v>
      </c>
      <c r="O276" s="4" t="str">
        <f>_xll.SNL.Clients.Office.Excel.Functions.SPG(M276,"IQ_AVG_DILUT_SHARES_OUT","CY2022")</f>
        <v>#PEND</v>
      </c>
      <c r="P276" s="5" t="str">
        <f>_xll.SNL.Clients.Office.Excel.Functions.SPG(M276, "IQ_DILUT_EPS_NORM", "CY2022")</f>
        <v>#PEND</v>
      </c>
      <c r="Q276" t="e">
        <f t="shared" si="28"/>
        <v>#VALUE!</v>
      </c>
      <c r="R276" t="e">
        <f t="shared" si="29"/>
        <v>#VALUE!</v>
      </c>
    </row>
    <row r="277" spans="1:18" x14ac:dyDescent="0.3">
      <c r="A277" t="s">
        <v>789</v>
      </c>
      <c r="B277" s="4" t="str" cm="1">
        <f t="array" ref="B277">_xll.SNL.Clients.Office.Excel.Functions.SPG(A277, "SP_TOTAL_REV", "CY2023")</f>
        <v>#PEND</v>
      </c>
      <c r="C277" s="4" t="str">
        <f>_xll.SNL.Clients.Office.Excel.Functions.SPG(A277,"IQ_AVG_DILUT_SHARES_OUT","CY2023")</f>
        <v>#PEND</v>
      </c>
      <c r="D277" s="5" t="str">
        <f>_xll.SNL.Clients.Office.Excel.Functions.SPG(A277, "IQ_DILUT_EPS_NORM", "CY2023")</f>
        <v>#PEND</v>
      </c>
      <c r="E277" t="e">
        <f t="shared" si="24"/>
        <v>#VALUE!</v>
      </c>
      <c r="F277" t="e">
        <f t="shared" si="25"/>
        <v>#VALUE!</v>
      </c>
      <c r="G277" t="s">
        <v>789</v>
      </c>
      <c r="H277" s="4" t="str" cm="1">
        <f t="array" ref="H277">_xll.SNL.Clients.Office.Excel.Functions.SPG(G277, "SP_TOTAL_REV", "CY2022")</f>
        <v>#PEND</v>
      </c>
      <c r="I277" s="4" t="str">
        <f>_xll.SNL.Clients.Office.Excel.Functions.SPG(G277,"IQ_AVG_DILUT_SHARES_OUT","CY2022")</f>
        <v>#PEND</v>
      </c>
      <c r="J277" s="5" t="str">
        <f>_xll.SNL.Clients.Office.Excel.Functions.SPG(G277, "IQ_DILUT_EPS_NORM", "CY2022")</f>
        <v>#PEND</v>
      </c>
      <c r="K277" t="e">
        <f t="shared" si="26"/>
        <v>#VALUE!</v>
      </c>
      <c r="L277" t="e">
        <f t="shared" si="27"/>
        <v>#VALUE!</v>
      </c>
      <c r="M277" t="s">
        <v>799</v>
      </c>
      <c r="N277" s="4" t="str" cm="1">
        <f t="array" ref="N277">_xll.SNL.Clients.Office.Excel.Functions.SPG(M277, "SP_TOTAL_REV", "CY2022")</f>
        <v>#PEND</v>
      </c>
      <c r="O277" s="4" t="str">
        <f>_xll.SNL.Clients.Office.Excel.Functions.SPG(M277,"IQ_AVG_DILUT_SHARES_OUT","CY2022")</f>
        <v>#PEND</v>
      </c>
      <c r="P277" s="5" t="str">
        <f>_xll.SNL.Clients.Office.Excel.Functions.SPG(M277, "IQ_DILUT_EPS_NORM", "CY2022")</f>
        <v>#PEND</v>
      </c>
      <c r="Q277" t="e">
        <f t="shared" si="28"/>
        <v>#VALUE!</v>
      </c>
      <c r="R277" t="e">
        <f t="shared" si="29"/>
        <v>#VALUE!</v>
      </c>
    </row>
    <row r="278" spans="1:18" x14ac:dyDescent="0.3">
      <c r="A278" t="s">
        <v>790</v>
      </c>
      <c r="B278" s="4" t="str" cm="1">
        <f t="array" ref="B278">_xll.SNL.Clients.Office.Excel.Functions.SPG(A278, "SP_TOTAL_REV", "CY2023")</f>
        <v>#PEND</v>
      </c>
      <c r="C278" s="4" t="str">
        <f>_xll.SNL.Clients.Office.Excel.Functions.SPG(A278,"IQ_AVG_DILUT_SHARES_OUT","CY2023")</f>
        <v>#PEND</v>
      </c>
      <c r="D278" s="5" t="str">
        <f>_xll.SNL.Clients.Office.Excel.Functions.SPG(A278, "IQ_DILUT_EPS_NORM", "CY2023")</f>
        <v>#PEND</v>
      </c>
      <c r="E278" t="e">
        <f t="shared" si="24"/>
        <v>#VALUE!</v>
      </c>
      <c r="F278" t="e">
        <f t="shared" si="25"/>
        <v>#VALUE!</v>
      </c>
      <c r="G278" t="s">
        <v>790</v>
      </c>
      <c r="H278" s="4" t="str" cm="1">
        <f t="array" ref="H278">_xll.SNL.Clients.Office.Excel.Functions.SPG(G278, "SP_TOTAL_REV", "CY2022")</f>
        <v>#PEND</v>
      </c>
      <c r="I278" s="4" t="str">
        <f>_xll.SNL.Clients.Office.Excel.Functions.SPG(G278,"IQ_AVG_DILUT_SHARES_OUT","CY2022")</f>
        <v>#PEND</v>
      </c>
      <c r="J278" s="5" t="str">
        <f>_xll.SNL.Clients.Office.Excel.Functions.SPG(G278, "IQ_DILUT_EPS_NORM", "CY2022")</f>
        <v>#PEND</v>
      </c>
      <c r="K278" t="e">
        <f t="shared" si="26"/>
        <v>#VALUE!</v>
      </c>
      <c r="L278" t="e">
        <f t="shared" si="27"/>
        <v>#VALUE!</v>
      </c>
      <c r="M278" t="s">
        <v>800</v>
      </c>
      <c r="N278" s="4" t="str" cm="1">
        <f t="array" ref="N278">_xll.SNL.Clients.Office.Excel.Functions.SPG(M278, "SP_TOTAL_REV", "CY2022")</f>
        <v>#PEND</v>
      </c>
      <c r="O278" s="4" t="str">
        <f>_xll.SNL.Clients.Office.Excel.Functions.SPG(M278,"IQ_AVG_DILUT_SHARES_OUT","CY2022")</f>
        <v>#PEND</v>
      </c>
      <c r="P278" s="5" t="str">
        <f>_xll.SNL.Clients.Office.Excel.Functions.SPG(M278, "IQ_DILUT_EPS_NORM", "CY2022")</f>
        <v>#PEND</v>
      </c>
      <c r="Q278" t="e">
        <f t="shared" si="28"/>
        <v>#VALUE!</v>
      </c>
      <c r="R278" t="e">
        <f t="shared" si="29"/>
        <v>#VALUE!</v>
      </c>
    </row>
    <row r="279" spans="1:18" x14ac:dyDescent="0.3">
      <c r="A279" t="s">
        <v>791</v>
      </c>
      <c r="B279" s="4" t="str" cm="1">
        <f t="array" ref="B279">_xll.SNL.Clients.Office.Excel.Functions.SPG(A279, "SP_TOTAL_REV", "CY2023")</f>
        <v>#PEND</v>
      </c>
      <c r="C279" s="4" t="str">
        <f>_xll.SNL.Clients.Office.Excel.Functions.SPG(A279,"IQ_AVG_DILUT_SHARES_OUT","CY2023")</f>
        <v>#PEND</v>
      </c>
      <c r="D279" s="5" t="str">
        <f>_xll.SNL.Clients.Office.Excel.Functions.SPG(A279, "IQ_DILUT_EPS_NORM", "CY2023")</f>
        <v>#PEND</v>
      </c>
      <c r="E279" t="e">
        <f t="shared" si="24"/>
        <v>#VALUE!</v>
      </c>
      <c r="F279" t="e">
        <f t="shared" si="25"/>
        <v>#VALUE!</v>
      </c>
      <c r="G279" t="s">
        <v>791</v>
      </c>
      <c r="H279" s="4" t="str" cm="1">
        <f t="array" ref="H279">_xll.SNL.Clients.Office.Excel.Functions.SPG(G279, "SP_TOTAL_REV", "CY2022")</f>
        <v>#PEND</v>
      </c>
      <c r="I279" s="4" t="str">
        <f>_xll.SNL.Clients.Office.Excel.Functions.SPG(G279,"IQ_AVG_DILUT_SHARES_OUT","CY2022")</f>
        <v>#PEND</v>
      </c>
      <c r="J279" s="5" t="str">
        <f>_xll.SNL.Clients.Office.Excel.Functions.SPG(G279, "IQ_DILUT_EPS_NORM", "CY2022")</f>
        <v>#PEND</v>
      </c>
      <c r="K279" t="e">
        <f t="shared" si="26"/>
        <v>#VALUE!</v>
      </c>
      <c r="L279" t="e">
        <f t="shared" si="27"/>
        <v>#VALUE!</v>
      </c>
      <c r="M279" t="s">
        <v>801</v>
      </c>
      <c r="N279" s="4" t="str" cm="1">
        <f t="array" ref="N279">_xll.SNL.Clients.Office.Excel.Functions.SPG(M279, "SP_TOTAL_REV", "CY2022")</f>
        <v>#PEND</v>
      </c>
      <c r="O279" s="4" t="str">
        <f>_xll.SNL.Clients.Office.Excel.Functions.SPG(M279,"IQ_AVG_DILUT_SHARES_OUT","CY2022")</f>
        <v>#PEND</v>
      </c>
      <c r="P279" s="5" t="str">
        <f>_xll.SNL.Clients.Office.Excel.Functions.SPG(M279, "IQ_DILUT_EPS_NORM", "CY2022")</f>
        <v>#PEND</v>
      </c>
      <c r="Q279" t="e">
        <f t="shared" si="28"/>
        <v>#VALUE!</v>
      </c>
      <c r="R279" t="e">
        <f t="shared" si="29"/>
        <v>#VALUE!</v>
      </c>
    </row>
    <row r="280" spans="1:18" x14ac:dyDescent="0.3">
      <c r="A280" t="s">
        <v>792</v>
      </c>
      <c r="B280" s="4" t="str" cm="1">
        <f t="array" ref="B280">_xll.SNL.Clients.Office.Excel.Functions.SPG(A280, "SP_TOTAL_REV", "CY2023")</f>
        <v>#PEND</v>
      </c>
      <c r="C280" s="4" t="str">
        <f>_xll.SNL.Clients.Office.Excel.Functions.SPG(A280,"IQ_AVG_DILUT_SHARES_OUT","CY2023")</f>
        <v>#PEND</v>
      </c>
      <c r="D280" s="5" t="str">
        <f>_xll.SNL.Clients.Office.Excel.Functions.SPG(A280, "IQ_DILUT_EPS_NORM", "CY2023")</f>
        <v>#PEND</v>
      </c>
      <c r="E280" t="e">
        <f t="shared" si="24"/>
        <v>#VALUE!</v>
      </c>
      <c r="F280" t="e">
        <f t="shared" si="25"/>
        <v>#VALUE!</v>
      </c>
      <c r="G280" t="s">
        <v>792</v>
      </c>
      <c r="H280" s="4" t="str" cm="1">
        <f t="array" ref="H280">_xll.SNL.Clients.Office.Excel.Functions.SPG(G280, "SP_TOTAL_REV", "CY2022")</f>
        <v>#PEND</v>
      </c>
      <c r="I280" s="4" t="str">
        <f>_xll.SNL.Clients.Office.Excel.Functions.SPG(G280,"IQ_AVG_DILUT_SHARES_OUT","CY2022")</f>
        <v>#PEND</v>
      </c>
      <c r="J280" s="5" t="str">
        <f>_xll.SNL.Clients.Office.Excel.Functions.SPG(G280, "IQ_DILUT_EPS_NORM", "CY2022")</f>
        <v>#PEND</v>
      </c>
      <c r="K280" t="e">
        <f t="shared" si="26"/>
        <v>#VALUE!</v>
      </c>
      <c r="L280" t="e">
        <f t="shared" si="27"/>
        <v>#VALUE!</v>
      </c>
      <c r="M280" t="s">
        <v>802</v>
      </c>
      <c r="N280" s="4" t="str" cm="1">
        <f t="array" ref="N280">_xll.SNL.Clients.Office.Excel.Functions.SPG(M280, "SP_TOTAL_REV", "CY2022")</f>
        <v>#PEND</v>
      </c>
      <c r="O280" s="4" t="str">
        <f>_xll.SNL.Clients.Office.Excel.Functions.SPG(M280,"IQ_AVG_DILUT_SHARES_OUT","CY2022")</f>
        <v>#PEND</v>
      </c>
      <c r="P280" s="5" t="str">
        <f>_xll.SNL.Clients.Office.Excel.Functions.SPG(M280, "IQ_DILUT_EPS_NORM", "CY2022")</f>
        <v>#PEND</v>
      </c>
      <c r="Q280" t="e">
        <f t="shared" si="28"/>
        <v>#VALUE!</v>
      </c>
      <c r="R280" t="e">
        <f t="shared" si="29"/>
        <v>#VALUE!</v>
      </c>
    </row>
    <row r="281" spans="1:18" x14ac:dyDescent="0.3">
      <c r="A281" t="s">
        <v>793</v>
      </c>
      <c r="B281" s="4" t="str" cm="1">
        <f t="array" ref="B281">_xll.SNL.Clients.Office.Excel.Functions.SPG(A281, "SP_TOTAL_REV", "CY2023")</f>
        <v>#PEND</v>
      </c>
      <c r="C281" s="4" t="str">
        <f>_xll.SNL.Clients.Office.Excel.Functions.SPG(A281,"IQ_AVG_DILUT_SHARES_OUT","CY2023")</f>
        <v>#PEND</v>
      </c>
      <c r="D281" s="5" t="str">
        <f>_xll.SNL.Clients.Office.Excel.Functions.SPG(A281, "IQ_DILUT_EPS_NORM", "CY2023")</f>
        <v>#PEND</v>
      </c>
      <c r="E281" t="e">
        <f t="shared" si="24"/>
        <v>#VALUE!</v>
      </c>
      <c r="F281" t="e">
        <f t="shared" si="25"/>
        <v>#VALUE!</v>
      </c>
      <c r="G281" t="s">
        <v>793</v>
      </c>
      <c r="H281" s="4" t="str" cm="1">
        <f t="array" ref="H281">_xll.SNL.Clients.Office.Excel.Functions.SPG(G281, "SP_TOTAL_REV", "CY2022")</f>
        <v>#PEND</v>
      </c>
      <c r="I281" s="4" t="str">
        <f>_xll.SNL.Clients.Office.Excel.Functions.SPG(G281,"IQ_AVG_DILUT_SHARES_OUT","CY2022")</f>
        <v>#PEND</v>
      </c>
      <c r="J281" s="5" t="str">
        <f>_xll.SNL.Clients.Office.Excel.Functions.SPG(G281, "IQ_DILUT_EPS_NORM", "CY2022")</f>
        <v>#PEND</v>
      </c>
      <c r="K281" t="e">
        <f t="shared" si="26"/>
        <v>#VALUE!</v>
      </c>
      <c r="L281" t="e">
        <f t="shared" si="27"/>
        <v>#VALUE!</v>
      </c>
      <c r="M281" t="s">
        <v>803</v>
      </c>
      <c r="N281" s="4" t="str" cm="1">
        <f t="array" ref="N281">_xll.SNL.Clients.Office.Excel.Functions.SPG(M281, "SP_TOTAL_REV", "CY2022")</f>
        <v>#PEND</v>
      </c>
      <c r="O281" s="4" t="str">
        <f>_xll.SNL.Clients.Office.Excel.Functions.SPG(M281,"IQ_AVG_DILUT_SHARES_OUT","CY2022")</f>
        <v>#PEND</v>
      </c>
      <c r="P281" s="5" t="str">
        <f>_xll.SNL.Clients.Office.Excel.Functions.SPG(M281, "IQ_DILUT_EPS_NORM", "CY2022")</f>
        <v>#PEND</v>
      </c>
      <c r="Q281" t="e">
        <f t="shared" si="28"/>
        <v>#VALUE!</v>
      </c>
      <c r="R281" t="e">
        <f t="shared" si="29"/>
        <v>#VALUE!</v>
      </c>
    </row>
    <row r="282" spans="1:18" x14ac:dyDescent="0.3">
      <c r="A282" t="s">
        <v>794</v>
      </c>
      <c r="B282" s="4" t="str" cm="1">
        <f t="array" ref="B282">_xll.SNL.Clients.Office.Excel.Functions.SPG(A282, "SP_TOTAL_REV", "CY2023")</f>
        <v>#PEND</v>
      </c>
      <c r="C282" s="4" t="str">
        <f>_xll.SNL.Clients.Office.Excel.Functions.SPG(A282,"IQ_AVG_DILUT_SHARES_OUT","CY2023")</f>
        <v>#PEND</v>
      </c>
      <c r="D282" s="5" t="str">
        <f>_xll.SNL.Clients.Office.Excel.Functions.SPG(A282, "IQ_DILUT_EPS_NORM", "CY2023")</f>
        <v>#PEND</v>
      </c>
      <c r="E282" t="e">
        <f t="shared" si="24"/>
        <v>#VALUE!</v>
      </c>
      <c r="F282" t="e">
        <f t="shared" si="25"/>
        <v>#VALUE!</v>
      </c>
      <c r="G282" t="s">
        <v>794</v>
      </c>
      <c r="H282" s="4" t="str" cm="1">
        <f t="array" ref="H282">_xll.SNL.Clients.Office.Excel.Functions.SPG(G282, "SP_TOTAL_REV", "CY2022")</f>
        <v>#PEND</v>
      </c>
      <c r="I282" s="4" t="str">
        <f>_xll.SNL.Clients.Office.Excel.Functions.SPG(G282,"IQ_AVG_DILUT_SHARES_OUT","CY2022")</f>
        <v>#PEND</v>
      </c>
      <c r="J282" s="5" t="str">
        <f>_xll.SNL.Clients.Office.Excel.Functions.SPG(G282, "IQ_DILUT_EPS_NORM", "CY2022")</f>
        <v>#PEND</v>
      </c>
      <c r="K282" t="e">
        <f t="shared" si="26"/>
        <v>#VALUE!</v>
      </c>
      <c r="L282" t="e">
        <f t="shared" si="27"/>
        <v>#VALUE!</v>
      </c>
      <c r="M282" t="s">
        <v>804</v>
      </c>
      <c r="N282" s="4" t="str" cm="1">
        <f t="array" ref="N282">_xll.SNL.Clients.Office.Excel.Functions.SPG(M282, "SP_TOTAL_REV", "CY2022")</f>
        <v>#PEND</v>
      </c>
      <c r="O282" s="4" t="str">
        <f>_xll.SNL.Clients.Office.Excel.Functions.SPG(M282,"IQ_AVG_DILUT_SHARES_OUT","CY2022")</f>
        <v>#PEND</v>
      </c>
      <c r="P282" s="5" t="str">
        <f>_xll.SNL.Clients.Office.Excel.Functions.SPG(M282, "IQ_DILUT_EPS_NORM", "CY2022")</f>
        <v>#PEND</v>
      </c>
      <c r="Q282" t="e">
        <f t="shared" si="28"/>
        <v>#VALUE!</v>
      </c>
      <c r="R282" t="e">
        <f t="shared" si="29"/>
        <v>#VALUE!</v>
      </c>
    </row>
    <row r="283" spans="1:18" x14ac:dyDescent="0.3">
      <c r="A283" t="s">
        <v>795</v>
      </c>
      <c r="B283" s="4" t="str" cm="1">
        <f t="array" ref="B283">_xll.SNL.Clients.Office.Excel.Functions.SPG(A283, "SP_TOTAL_REV", "CY2023")</f>
        <v>#PEND</v>
      </c>
      <c r="C283" s="4" t="str">
        <f>_xll.SNL.Clients.Office.Excel.Functions.SPG(A283,"IQ_AVG_DILUT_SHARES_OUT","CY2023")</f>
        <v>#PEND</v>
      </c>
      <c r="D283" s="5" t="str">
        <f>_xll.SNL.Clients.Office.Excel.Functions.SPG(A283, "IQ_DILUT_EPS_NORM", "CY2023")</f>
        <v>#PEND</v>
      </c>
      <c r="E283" t="e">
        <f t="shared" si="24"/>
        <v>#VALUE!</v>
      </c>
      <c r="F283" t="e">
        <f t="shared" si="25"/>
        <v>#VALUE!</v>
      </c>
      <c r="G283" t="s">
        <v>795</v>
      </c>
      <c r="H283" s="4" t="str" cm="1">
        <f t="array" ref="H283">_xll.SNL.Clients.Office.Excel.Functions.SPG(G283, "SP_TOTAL_REV", "CY2022")</f>
        <v>#PEND</v>
      </c>
      <c r="I283" s="4" t="str">
        <f>_xll.SNL.Clients.Office.Excel.Functions.SPG(G283,"IQ_AVG_DILUT_SHARES_OUT","CY2022")</f>
        <v>#PEND</v>
      </c>
      <c r="J283" s="5" t="str">
        <f>_xll.SNL.Clients.Office.Excel.Functions.SPG(G283, "IQ_DILUT_EPS_NORM", "CY2022")</f>
        <v>#PEND</v>
      </c>
      <c r="K283" t="e">
        <f t="shared" si="26"/>
        <v>#VALUE!</v>
      </c>
      <c r="L283" t="e">
        <f t="shared" si="27"/>
        <v>#VALUE!</v>
      </c>
      <c r="M283" t="s">
        <v>805</v>
      </c>
      <c r="N283" s="4" t="str" cm="1">
        <f t="array" ref="N283">_xll.SNL.Clients.Office.Excel.Functions.SPG(M283, "SP_TOTAL_REV", "CY2022")</f>
        <v>#PEND</v>
      </c>
      <c r="O283" s="4" t="str">
        <f>_xll.SNL.Clients.Office.Excel.Functions.SPG(M283,"IQ_AVG_DILUT_SHARES_OUT","CY2022")</f>
        <v>#PEND</v>
      </c>
      <c r="P283" s="5" t="str">
        <f>_xll.SNL.Clients.Office.Excel.Functions.SPG(M283, "IQ_DILUT_EPS_NORM", "CY2022")</f>
        <v>#PEND</v>
      </c>
      <c r="Q283" t="e">
        <f t="shared" si="28"/>
        <v>#VALUE!</v>
      </c>
      <c r="R283" t="e">
        <f t="shared" si="29"/>
        <v>#VALUE!</v>
      </c>
    </row>
    <row r="284" spans="1:18" x14ac:dyDescent="0.3">
      <c r="A284" t="s">
        <v>796</v>
      </c>
      <c r="B284" s="4" t="str" cm="1">
        <f t="array" ref="B284">_xll.SNL.Clients.Office.Excel.Functions.SPG(A284, "SP_TOTAL_REV", "CY2023")</f>
        <v>#PEND</v>
      </c>
      <c r="C284" s="4" t="str">
        <f>_xll.SNL.Clients.Office.Excel.Functions.SPG(A284,"IQ_AVG_DILUT_SHARES_OUT","CY2023")</f>
        <v>#PEND</v>
      </c>
      <c r="D284" s="5" t="str">
        <f>_xll.SNL.Clients.Office.Excel.Functions.SPG(A284, "IQ_DILUT_EPS_NORM", "CY2023")</f>
        <v>#PEND</v>
      </c>
      <c r="E284" t="e">
        <f t="shared" si="24"/>
        <v>#VALUE!</v>
      </c>
      <c r="F284" t="e">
        <f t="shared" si="25"/>
        <v>#VALUE!</v>
      </c>
      <c r="G284" t="s">
        <v>796</v>
      </c>
      <c r="H284" s="4" t="str" cm="1">
        <f t="array" ref="H284">_xll.SNL.Clients.Office.Excel.Functions.SPG(G284, "SP_TOTAL_REV", "CY2022")</f>
        <v>#PEND</v>
      </c>
      <c r="I284" s="4" t="str">
        <f>_xll.SNL.Clients.Office.Excel.Functions.SPG(G284,"IQ_AVG_DILUT_SHARES_OUT","CY2022")</f>
        <v>#PEND</v>
      </c>
      <c r="J284" s="5" t="str">
        <f>_xll.SNL.Clients.Office.Excel.Functions.SPG(G284, "IQ_DILUT_EPS_NORM", "CY2022")</f>
        <v>#PEND</v>
      </c>
      <c r="K284" t="e">
        <f t="shared" si="26"/>
        <v>#VALUE!</v>
      </c>
      <c r="L284" t="e">
        <f t="shared" si="27"/>
        <v>#VALUE!</v>
      </c>
      <c r="M284" t="s">
        <v>806</v>
      </c>
      <c r="N284" s="4" t="str" cm="1">
        <f t="array" ref="N284">_xll.SNL.Clients.Office.Excel.Functions.SPG(M284, "SP_TOTAL_REV", "CY2022")</f>
        <v>#PEND</v>
      </c>
      <c r="O284" s="4" t="str">
        <f>_xll.SNL.Clients.Office.Excel.Functions.SPG(M284,"IQ_AVG_DILUT_SHARES_OUT","CY2022")</f>
        <v>#PEND</v>
      </c>
      <c r="P284" s="5" t="str">
        <f>_xll.SNL.Clients.Office.Excel.Functions.SPG(M284, "IQ_DILUT_EPS_NORM", "CY2022")</f>
        <v>#PEND</v>
      </c>
      <c r="Q284" t="e">
        <f t="shared" si="28"/>
        <v>#VALUE!</v>
      </c>
      <c r="R284" t="e">
        <f t="shared" si="29"/>
        <v>#VALUE!</v>
      </c>
    </row>
    <row r="285" spans="1:18" x14ac:dyDescent="0.3">
      <c r="A285" t="s">
        <v>797</v>
      </c>
      <c r="B285" s="4" t="str" cm="1">
        <f t="array" ref="B285">_xll.SNL.Clients.Office.Excel.Functions.SPG(A285, "SP_TOTAL_REV", "CY2023")</f>
        <v>#PEND</v>
      </c>
      <c r="C285" s="4" t="str">
        <f>_xll.SNL.Clients.Office.Excel.Functions.SPG(A285,"IQ_AVG_DILUT_SHARES_OUT","CY2023")</f>
        <v>#PEND</v>
      </c>
      <c r="D285" s="5" t="str">
        <f>_xll.SNL.Clients.Office.Excel.Functions.SPG(A285, "IQ_DILUT_EPS_NORM", "CY2023")</f>
        <v>#PEND</v>
      </c>
      <c r="E285" t="e">
        <f t="shared" si="24"/>
        <v>#VALUE!</v>
      </c>
      <c r="F285" t="e">
        <f t="shared" si="25"/>
        <v>#VALUE!</v>
      </c>
      <c r="G285" t="s">
        <v>797</v>
      </c>
      <c r="H285" s="4" t="str" cm="1">
        <f t="array" ref="H285">_xll.SNL.Clients.Office.Excel.Functions.SPG(G285, "SP_TOTAL_REV", "CY2022")</f>
        <v>#PEND</v>
      </c>
      <c r="I285" s="4" t="str">
        <f>_xll.SNL.Clients.Office.Excel.Functions.SPG(G285,"IQ_AVG_DILUT_SHARES_OUT","CY2022")</f>
        <v>#PEND</v>
      </c>
      <c r="J285" s="5" t="str">
        <f>_xll.SNL.Clients.Office.Excel.Functions.SPG(G285, "IQ_DILUT_EPS_NORM", "CY2022")</f>
        <v>#PEND</v>
      </c>
      <c r="K285" t="e">
        <f t="shared" si="26"/>
        <v>#VALUE!</v>
      </c>
      <c r="L285" t="e">
        <f t="shared" si="27"/>
        <v>#VALUE!</v>
      </c>
      <c r="M285" t="s">
        <v>807</v>
      </c>
      <c r="N285" s="4" t="str" cm="1">
        <f t="array" ref="N285">_xll.SNL.Clients.Office.Excel.Functions.SPG(M285, "SP_TOTAL_REV", "CY2022")</f>
        <v>#PEND</v>
      </c>
      <c r="O285" s="4" t="str">
        <f>_xll.SNL.Clients.Office.Excel.Functions.SPG(M285,"IQ_AVG_DILUT_SHARES_OUT","CY2022")</f>
        <v>#PEND</v>
      </c>
      <c r="P285" s="5" t="str">
        <f>_xll.SNL.Clients.Office.Excel.Functions.SPG(M285, "IQ_DILUT_EPS_NORM", "CY2022")</f>
        <v>#PEND</v>
      </c>
      <c r="Q285" t="e">
        <f t="shared" si="28"/>
        <v>#VALUE!</v>
      </c>
      <c r="R285" t="e">
        <f t="shared" si="29"/>
        <v>#VALUE!</v>
      </c>
    </row>
    <row r="286" spans="1:18" x14ac:dyDescent="0.3">
      <c r="A286" t="s">
        <v>798</v>
      </c>
      <c r="B286" s="4" t="str" cm="1">
        <f t="array" ref="B286">_xll.SNL.Clients.Office.Excel.Functions.SPG(A286, "SP_TOTAL_REV", "CY2023")</f>
        <v>#PEND</v>
      </c>
      <c r="C286" s="4" t="str">
        <f>_xll.SNL.Clients.Office.Excel.Functions.SPG(A286,"IQ_AVG_DILUT_SHARES_OUT","CY2023")</f>
        <v>#PEND</v>
      </c>
      <c r="D286" s="5" t="str">
        <f>_xll.SNL.Clients.Office.Excel.Functions.SPG(A286, "IQ_DILUT_EPS_NORM", "CY2023")</f>
        <v>#PEND</v>
      </c>
      <c r="E286" t="e">
        <f t="shared" si="24"/>
        <v>#VALUE!</v>
      </c>
      <c r="F286" t="e">
        <f t="shared" si="25"/>
        <v>#VALUE!</v>
      </c>
      <c r="G286" t="s">
        <v>798</v>
      </c>
      <c r="H286" s="4" t="str" cm="1">
        <f t="array" ref="H286">_xll.SNL.Clients.Office.Excel.Functions.SPG(G286, "SP_TOTAL_REV", "CY2022")</f>
        <v>#PEND</v>
      </c>
      <c r="I286" s="4" t="str">
        <f>_xll.SNL.Clients.Office.Excel.Functions.SPG(G286,"IQ_AVG_DILUT_SHARES_OUT","CY2022")</f>
        <v>#PEND</v>
      </c>
      <c r="J286" s="5" t="str">
        <f>_xll.SNL.Clients.Office.Excel.Functions.SPG(G286, "IQ_DILUT_EPS_NORM", "CY2022")</f>
        <v>#PEND</v>
      </c>
      <c r="K286" t="e">
        <f t="shared" si="26"/>
        <v>#VALUE!</v>
      </c>
      <c r="L286" t="e">
        <f t="shared" si="27"/>
        <v>#VALUE!</v>
      </c>
      <c r="M286" t="s">
        <v>809</v>
      </c>
      <c r="N286" s="4" t="str" cm="1">
        <f t="array" ref="N286">_xll.SNL.Clients.Office.Excel.Functions.SPG(M286, "SP_TOTAL_REV", "CY2022")</f>
        <v>#PEND</v>
      </c>
      <c r="O286" s="4" t="str">
        <f>_xll.SNL.Clients.Office.Excel.Functions.SPG(M286,"IQ_AVG_DILUT_SHARES_OUT","CY2022")</f>
        <v>#PEND</v>
      </c>
      <c r="P286" s="5" t="str">
        <f>_xll.SNL.Clients.Office.Excel.Functions.SPG(M286, "IQ_DILUT_EPS_NORM", "CY2022")</f>
        <v>#PEND</v>
      </c>
      <c r="Q286" t="e">
        <f t="shared" si="28"/>
        <v>#VALUE!</v>
      </c>
      <c r="R286" t="e">
        <f t="shared" si="29"/>
        <v>#VALUE!</v>
      </c>
    </row>
    <row r="287" spans="1:18" x14ac:dyDescent="0.3">
      <c r="A287" t="s">
        <v>799</v>
      </c>
      <c r="B287" s="4" t="str" cm="1">
        <f t="array" ref="B287">_xll.SNL.Clients.Office.Excel.Functions.SPG(A287, "SP_TOTAL_REV", "CY2023")</f>
        <v>#PEND</v>
      </c>
      <c r="C287" s="4" t="str">
        <f>_xll.SNL.Clients.Office.Excel.Functions.SPG(A287,"IQ_AVG_DILUT_SHARES_OUT","CY2023")</f>
        <v>#PEND</v>
      </c>
      <c r="D287" s="5" t="str">
        <f>_xll.SNL.Clients.Office.Excel.Functions.SPG(A287, "IQ_DILUT_EPS_NORM", "CY2023")</f>
        <v>#PEND</v>
      </c>
      <c r="E287" t="e">
        <f t="shared" si="24"/>
        <v>#VALUE!</v>
      </c>
      <c r="F287" t="e">
        <f t="shared" si="25"/>
        <v>#VALUE!</v>
      </c>
      <c r="G287" t="s">
        <v>799</v>
      </c>
      <c r="H287" s="4" t="str" cm="1">
        <f t="array" ref="H287">_xll.SNL.Clients.Office.Excel.Functions.SPG(G287, "SP_TOTAL_REV", "CY2022")</f>
        <v>#PEND</v>
      </c>
      <c r="I287" s="4" t="str">
        <f>_xll.SNL.Clients.Office.Excel.Functions.SPG(G287,"IQ_AVG_DILUT_SHARES_OUT","CY2022")</f>
        <v>#PEND</v>
      </c>
      <c r="J287" s="5" t="str">
        <f>_xll.SNL.Clients.Office.Excel.Functions.SPG(G287, "IQ_DILUT_EPS_NORM", "CY2022")</f>
        <v>#PEND</v>
      </c>
      <c r="K287" t="e">
        <f t="shared" si="26"/>
        <v>#VALUE!</v>
      </c>
      <c r="L287" t="e">
        <f t="shared" si="27"/>
        <v>#VALUE!</v>
      </c>
      <c r="M287" t="s">
        <v>810</v>
      </c>
      <c r="N287" s="4" t="str" cm="1">
        <f t="array" ref="N287">_xll.SNL.Clients.Office.Excel.Functions.SPG(M287, "SP_TOTAL_REV", "CY2022")</f>
        <v>#PEND</v>
      </c>
      <c r="O287" s="4" t="str">
        <f>_xll.SNL.Clients.Office.Excel.Functions.SPG(M287,"IQ_AVG_DILUT_SHARES_OUT","CY2022")</f>
        <v>#PEND</v>
      </c>
      <c r="P287" s="5" t="str">
        <f>_xll.SNL.Clients.Office.Excel.Functions.SPG(M287, "IQ_DILUT_EPS_NORM", "CY2022")</f>
        <v>#PEND</v>
      </c>
      <c r="Q287" t="e">
        <f t="shared" si="28"/>
        <v>#VALUE!</v>
      </c>
      <c r="R287" t="e">
        <f t="shared" si="29"/>
        <v>#VALUE!</v>
      </c>
    </row>
    <row r="288" spans="1:18" x14ac:dyDescent="0.3">
      <c r="A288" t="s">
        <v>800</v>
      </c>
      <c r="B288" s="4" t="str" cm="1">
        <f t="array" ref="B288">_xll.SNL.Clients.Office.Excel.Functions.SPG(A288, "SP_TOTAL_REV", "CY2023")</f>
        <v>#PEND</v>
      </c>
      <c r="C288" s="4" t="str">
        <f>_xll.SNL.Clients.Office.Excel.Functions.SPG(A288,"IQ_AVG_DILUT_SHARES_OUT","CY2023")</f>
        <v>#PEND</v>
      </c>
      <c r="D288" s="5" t="str">
        <f>_xll.SNL.Clients.Office.Excel.Functions.SPG(A288, "IQ_DILUT_EPS_NORM", "CY2023")</f>
        <v>#PEND</v>
      </c>
      <c r="E288" t="e">
        <f t="shared" si="24"/>
        <v>#VALUE!</v>
      </c>
      <c r="F288" t="e">
        <f t="shared" si="25"/>
        <v>#VALUE!</v>
      </c>
      <c r="G288" t="s">
        <v>800</v>
      </c>
      <c r="H288" s="4" t="str" cm="1">
        <f t="array" ref="H288">_xll.SNL.Clients.Office.Excel.Functions.SPG(G288, "SP_TOTAL_REV", "CY2022")</f>
        <v>#PEND</v>
      </c>
      <c r="I288" s="4" t="str">
        <f>_xll.SNL.Clients.Office.Excel.Functions.SPG(G288,"IQ_AVG_DILUT_SHARES_OUT","CY2022")</f>
        <v>#PEND</v>
      </c>
      <c r="J288" s="5" t="str">
        <f>_xll.SNL.Clients.Office.Excel.Functions.SPG(G288, "IQ_DILUT_EPS_NORM", "CY2022")</f>
        <v>#PEND</v>
      </c>
      <c r="K288" t="e">
        <f t="shared" si="26"/>
        <v>#VALUE!</v>
      </c>
      <c r="L288" t="e">
        <f t="shared" si="27"/>
        <v>#VALUE!</v>
      </c>
      <c r="M288" t="s">
        <v>811</v>
      </c>
      <c r="N288" s="4" t="str" cm="1">
        <f t="array" ref="N288">_xll.SNL.Clients.Office.Excel.Functions.SPG(M288, "SP_TOTAL_REV", "CY2022")</f>
        <v>#PEND</v>
      </c>
      <c r="O288" s="4" t="str">
        <f>_xll.SNL.Clients.Office.Excel.Functions.SPG(M288,"IQ_AVG_DILUT_SHARES_OUT","CY2022")</f>
        <v>#PEND</v>
      </c>
      <c r="P288" s="5" t="str">
        <f>_xll.SNL.Clients.Office.Excel.Functions.SPG(M288, "IQ_DILUT_EPS_NORM", "CY2022")</f>
        <v>#PEND</v>
      </c>
      <c r="Q288" t="e">
        <f t="shared" si="28"/>
        <v>#VALUE!</v>
      </c>
      <c r="R288" t="e">
        <f t="shared" si="29"/>
        <v>#VALUE!</v>
      </c>
    </row>
    <row r="289" spans="1:18" x14ac:dyDescent="0.3">
      <c r="A289" t="s">
        <v>801</v>
      </c>
      <c r="B289" s="4" t="str" cm="1">
        <f t="array" ref="B289">_xll.SNL.Clients.Office.Excel.Functions.SPG(A289, "SP_TOTAL_REV", "CY2023")</f>
        <v>#PEND</v>
      </c>
      <c r="C289" s="4" t="str">
        <f>_xll.SNL.Clients.Office.Excel.Functions.SPG(A289,"IQ_AVG_DILUT_SHARES_OUT","CY2023")</f>
        <v>#PEND</v>
      </c>
      <c r="D289" s="5" t="str">
        <f>_xll.SNL.Clients.Office.Excel.Functions.SPG(A289, "IQ_DILUT_EPS_NORM", "CY2023")</f>
        <v>#PEND</v>
      </c>
      <c r="E289" t="e">
        <f t="shared" si="24"/>
        <v>#VALUE!</v>
      </c>
      <c r="F289" t="e">
        <f t="shared" si="25"/>
        <v>#VALUE!</v>
      </c>
      <c r="G289" t="s">
        <v>801</v>
      </c>
      <c r="H289" s="4" t="str" cm="1">
        <f t="array" ref="H289">_xll.SNL.Clients.Office.Excel.Functions.SPG(G289, "SP_TOTAL_REV", "CY2022")</f>
        <v>#PEND</v>
      </c>
      <c r="I289" s="4" t="str">
        <f>_xll.SNL.Clients.Office.Excel.Functions.SPG(G289,"IQ_AVG_DILUT_SHARES_OUT","CY2022")</f>
        <v>#PEND</v>
      </c>
      <c r="J289" s="5" t="str">
        <f>_xll.SNL.Clients.Office.Excel.Functions.SPG(G289, "IQ_DILUT_EPS_NORM", "CY2022")</f>
        <v>#PEND</v>
      </c>
      <c r="K289" t="e">
        <f t="shared" si="26"/>
        <v>#VALUE!</v>
      </c>
      <c r="L289" t="e">
        <f t="shared" si="27"/>
        <v>#VALUE!</v>
      </c>
      <c r="M289" t="s">
        <v>812</v>
      </c>
      <c r="N289" s="4" t="str" cm="1">
        <f t="array" ref="N289">_xll.SNL.Clients.Office.Excel.Functions.SPG(M289, "SP_TOTAL_REV", "CY2022")</f>
        <v>#PEND</v>
      </c>
      <c r="O289" s="4" t="str">
        <f>_xll.SNL.Clients.Office.Excel.Functions.SPG(M289,"IQ_AVG_DILUT_SHARES_OUT","CY2022")</f>
        <v>#PEND</v>
      </c>
      <c r="P289" s="5" t="str">
        <f>_xll.SNL.Clients.Office.Excel.Functions.SPG(M289, "IQ_DILUT_EPS_NORM", "CY2022")</f>
        <v>#PEND</v>
      </c>
      <c r="Q289" t="e">
        <f t="shared" si="28"/>
        <v>#VALUE!</v>
      </c>
      <c r="R289" t="e">
        <f t="shared" si="29"/>
        <v>#VALUE!</v>
      </c>
    </row>
    <row r="290" spans="1:18" x14ac:dyDescent="0.3">
      <c r="A290" t="s">
        <v>802</v>
      </c>
      <c r="B290" s="4" t="str" cm="1">
        <f t="array" ref="B290">_xll.SNL.Clients.Office.Excel.Functions.SPG(A290, "SP_TOTAL_REV", "CY2023")</f>
        <v>#PEND</v>
      </c>
      <c r="C290" s="4" t="str">
        <f>_xll.SNL.Clients.Office.Excel.Functions.SPG(A290,"IQ_AVG_DILUT_SHARES_OUT","CY2023")</f>
        <v>#PEND</v>
      </c>
      <c r="D290" s="5" t="str">
        <f>_xll.SNL.Clients.Office.Excel.Functions.SPG(A290, "IQ_DILUT_EPS_NORM", "CY2023")</f>
        <v>#PEND</v>
      </c>
      <c r="E290" t="e">
        <f t="shared" si="24"/>
        <v>#VALUE!</v>
      </c>
      <c r="F290" t="e">
        <f t="shared" si="25"/>
        <v>#VALUE!</v>
      </c>
      <c r="G290" t="s">
        <v>802</v>
      </c>
      <c r="H290" s="4" t="str" cm="1">
        <f t="array" ref="H290">_xll.SNL.Clients.Office.Excel.Functions.SPG(G290, "SP_TOTAL_REV", "CY2022")</f>
        <v>#PEND</v>
      </c>
      <c r="I290" s="4" t="str">
        <f>_xll.SNL.Clients.Office.Excel.Functions.SPG(G290,"IQ_AVG_DILUT_SHARES_OUT","CY2022")</f>
        <v>#PEND</v>
      </c>
      <c r="J290" s="5" t="str">
        <f>_xll.SNL.Clients.Office.Excel.Functions.SPG(G290, "IQ_DILUT_EPS_NORM", "CY2022")</f>
        <v>#PEND</v>
      </c>
      <c r="K290" t="e">
        <f t="shared" si="26"/>
        <v>#VALUE!</v>
      </c>
      <c r="L290" t="e">
        <f t="shared" si="27"/>
        <v>#VALUE!</v>
      </c>
      <c r="M290" t="s">
        <v>813</v>
      </c>
      <c r="N290" s="4" t="str" cm="1">
        <f t="array" ref="N290">_xll.SNL.Clients.Office.Excel.Functions.SPG(M290, "SP_TOTAL_REV", "CY2022")</f>
        <v>#PEND</v>
      </c>
      <c r="O290" s="4" t="str">
        <f>_xll.SNL.Clients.Office.Excel.Functions.SPG(M290,"IQ_AVG_DILUT_SHARES_OUT","CY2022")</f>
        <v>#PEND</v>
      </c>
      <c r="P290" s="5" t="str">
        <f>_xll.SNL.Clients.Office.Excel.Functions.SPG(M290, "IQ_DILUT_EPS_NORM", "CY2022")</f>
        <v>#PEND</v>
      </c>
      <c r="Q290" t="e">
        <f t="shared" si="28"/>
        <v>#VALUE!</v>
      </c>
      <c r="R290" t="e">
        <f t="shared" si="29"/>
        <v>#VALUE!</v>
      </c>
    </row>
    <row r="291" spans="1:18" x14ac:dyDescent="0.3">
      <c r="A291" t="s">
        <v>803</v>
      </c>
      <c r="B291" s="4" t="str" cm="1">
        <f t="array" ref="B291">_xll.SNL.Clients.Office.Excel.Functions.SPG(A291, "SP_TOTAL_REV", "CY2023")</f>
        <v>#PEND</v>
      </c>
      <c r="C291" s="4" t="str">
        <f>_xll.SNL.Clients.Office.Excel.Functions.SPG(A291,"IQ_AVG_DILUT_SHARES_OUT","CY2023")</f>
        <v>#PEND</v>
      </c>
      <c r="D291" s="5" t="str">
        <f>_xll.SNL.Clients.Office.Excel.Functions.SPG(A291, "IQ_DILUT_EPS_NORM", "CY2023")</f>
        <v>#PEND</v>
      </c>
      <c r="E291" t="e">
        <f t="shared" si="24"/>
        <v>#VALUE!</v>
      </c>
      <c r="F291" t="e">
        <f t="shared" si="25"/>
        <v>#VALUE!</v>
      </c>
      <c r="G291" t="s">
        <v>803</v>
      </c>
      <c r="H291" s="4" t="str" cm="1">
        <f t="array" ref="H291">_xll.SNL.Clients.Office.Excel.Functions.SPG(G291, "SP_TOTAL_REV", "CY2022")</f>
        <v>#PEND</v>
      </c>
      <c r="I291" s="4" t="str">
        <f>_xll.SNL.Clients.Office.Excel.Functions.SPG(G291,"IQ_AVG_DILUT_SHARES_OUT","CY2022")</f>
        <v>#PEND</v>
      </c>
      <c r="J291" s="5" t="str">
        <f>_xll.SNL.Clients.Office.Excel.Functions.SPG(G291, "IQ_DILUT_EPS_NORM", "CY2022")</f>
        <v>#PEND</v>
      </c>
      <c r="K291" t="e">
        <f t="shared" si="26"/>
        <v>#VALUE!</v>
      </c>
      <c r="L291" t="e">
        <f t="shared" si="27"/>
        <v>#VALUE!</v>
      </c>
      <c r="M291" t="s">
        <v>814</v>
      </c>
      <c r="N291" s="4" t="str" cm="1">
        <f t="array" ref="N291">_xll.SNL.Clients.Office.Excel.Functions.SPG(M291, "SP_TOTAL_REV", "CY2022")</f>
        <v>#PEND</v>
      </c>
      <c r="O291" s="4" t="str">
        <f>_xll.SNL.Clients.Office.Excel.Functions.SPG(M291,"IQ_AVG_DILUT_SHARES_OUT","CY2022")</f>
        <v>#PEND</v>
      </c>
      <c r="P291" s="5" t="str">
        <f>_xll.SNL.Clients.Office.Excel.Functions.SPG(M291, "IQ_DILUT_EPS_NORM", "CY2022")</f>
        <v>#PEND</v>
      </c>
      <c r="Q291" t="e">
        <f t="shared" si="28"/>
        <v>#VALUE!</v>
      </c>
      <c r="R291" t="e">
        <f t="shared" si="29"/>
        <v>#VALUE!</v>
      </c>
    </row>
    <row r="292" spans="1:18" x14ac:dyDescent="0.3">
      <c r="A292" t="s">
        <v>804</v>
      </c>
      <c r="B292" s="4" t="str" cm="1">
        <f t="array" ref="B292">_xll.SNL.Clients.Office.Excel.Functions.SPG(A292, "SP_TOTAL_REV", "CY2023")</f>
        <v>#PEND</v>
      </c>
      <c r="C292" s="4" t="str">
        <f>_xll.SNL.Clients.Office.Excel.Functions.SPG(A292,"IQ_AVG_DILUT_SHARES_OUT","CY2023")</f>
        <v>#PEND</v>
      </c>
      <c r="D292" s="5" t="str">
        <f>_xll.SNL.Clients.Office.Excel.Functions.SPG(A292, "IQ_DILUT_EPS_NORM", "CY2023")</f>
        <v>#PEND</v>
      </c>
      <c r="E292" t="e">
        <f t="shared" si="24"/>
        <v>#VALUE!</v>
      </c>
      <c r="F292" t="e">
        <f t="shared" si="25"/>
        <v>#VALUE!</v>
      </c>
      <c r="G292" t="s">
        <v>804</v>
      </c>
      <c r="H292" s="4" t="str" cm="1">
        <f t="array" ref="H292">_xll.SNL.Clients.Office.Excel.Functions.SPG(G292, "SP_TOTAL_REV", "CY2022")</f>
        <v>#PEND</v>
      </c>
      <c r="I292" s="4" t="str">
        <f>_xll.SNL.Clients.Office.Excel.Functions.SPG(G292,"IQ_AVG_DILUT_SHARES_OUT","CY2022")</f>
        <v>#PEND</v>
      </c>
      <c r="J292" s="5" t="str">
        <f>_xll.SNL.Clients.Office.Excel.Functions.SPG(G292, "IQ_DILUT_EPS_NORM", "CY2022")</f>
        <v>#PEND</v>
      </c>
      <c r="K292" t="e">
        <f t="shared" si="26"/>
        <v>#VALUE!</v>
      </c>
      <c r="L292" t="e">
        <f t="shared" si="27"/>
        <v>#VALUE!</v>
      </c>
      <c r="M292" t="s">
        <v>815</v>
      </c>
      <c r="N292" s="4" t="str" cm="1">
        <f t="array" ref="N292">_xll.SNL.Clients.Office.Excel.Functions.SPG(M292, "SP_TOTAL_REV", "CY2022")</f>
        <v>#PEND</v>
      </c>
      <c r="O292" s="4" t="str">
        <f>_xll.SNL.Clients.Office.Excel.Functions.SPG(M292,"IQ_AVG_DILUT_SHARES_OUT","CY2022")</f>
        <v>#PEND</v>
      </c>
      <c r="P292" s="5" t="str">
        <f>_xll.SNL.Clients.Office.Excel.Functions.SPG(M292, "IQ_DILUT_EPS_NORM", "CY2022")</f>
        <v>#PEND</v>
      </c>
      <c r="Q292" t="e">
        <f t="shared" si="28"/>
        <v>#VALUE!</v>
      </c>
      <c r="R292" t="e">
        <f t="shared" si="29"/>
        <v>#VALUE!</v>
      </c>
    </row>
    <row r="293" spans="1:18" x14ac:dyDescent="0.3">
      <c r="A293" t="s">
        <v>805</v>
      </c>
      <c r="B293" s="4" t="str" cm="1">
        <f t="array" ref="B293">_xll.SNL.Clients.Office.Excel.Functions.SPG(A293, "SP_TOTAL_REV", "CY2023")</f>
        <v>#PEND</v>
      </c>
      <c r="C293" s="4" t="str">
        <f>_xll.SNL.Clients.Office.Excel.Functions.SPG(A293,"IQ_AVG_DILUT_SHARES_OUT","CY2023")</f>
        <v>#PEND</v>
      </c>
      <c r="D293" s="5" t="str">
        <f>_xll.SNL.Clients.Office.Excel.Functions.SPG(A293, "IQ_DILUT_EPS_NORM", "CY2023")</f>
        <v>#PEND</v>
      </c>
      <c r="E293" t="e">
        <f t="shared" si="24"/>
        <v>#VALUE!</v>
      </c>
      <c r="F293" t="e">
        <f t="shared" si="25"/>
        <v>#VALUE!</v>
      </c>
      <c r="G293" t="s">
        <v>805</v>
      </c>
      <c r="H293" s="4" t="str" cm="1">
        <f t="array" ref="H293">_xll.SNL.Clients.Office.Excel.Functions.SPG(G293, "SP_TOTAL_REV", "CY2022")</f>
        <v>#PEND</v>
      </c>
      <c r="I293" s="4" t="str">
        <f>_xll.SNL.Clients.Office.Excel.Functions.SPG(G293,"IQ_AVG_DILUT_SHARES_OUT","CY2022")</f>
        <v>#PEND</v>
      </c>
      <c r="J293" s="5" t="str">
        <f>_xll.SNL.Clients.Office.Excel.Functions.SPG(G293, "IQ_DILUT_EPS_NORM", "CY2022")</f>
        <v>#PEND</v>
      </c>
      <c r="K293" t="e">
        <f t="shared" si="26"/>
        <v>#VALUE!</v>
      </c>
      <c r="L293" t="e">
        <f t="shared" si="27"/>
        <v>#VALUE!</v>
      </c>
      <c r="M293" t="s">
        <v>816</v>
      </c>
      <c r="N293" s="4" t="str" cm="1">
        <f t="array" ref="N293">_xll.SNL.Clients.Office.Excel.Functions.SPG(M293, "SP_TOTAL_REV", "CY2022")</f>
        <v>#PEND</v>
      </c>
      <c r="O293" s="4" t="str">
        <f>_xll.SNL.Clients.Office.Excel.Functions.SPG(M293,"IQ_AVG_DILUT_SHARES_OUT","CY2022")</f>
        <v>#PEND</v>
      </c>
      <c r="P293" s="5" t="str">
        <f>_xll.SNL.Clients.Office.Excel.Functions.SPG(M293, "IQ_DILUT_EPS_NORM", "CY2022")</f>
        <v>#PEND</v>
      </c>
      <c r="Q293" t="e">
        <f t="shared" si="28"/>
        <v>#VALUE!</v>
      </c>
      <c r="R293" t="e">
        <f t="shared" si="29"/>
        <v>#VALUE!</v>
      </c>
    </row>
    <row r="294" spans="1:18" x14ac:dyDescent="0.3">
      <c r="A294" t="s">
        <v>806</v>
      </c>
      <c r="B294" s="4" t="str" cm="1">
        <f t="array" ref="B294">_xll.SNL.Clients.Office.Excel.Functions.SPG(A294, "SP_TOTAL_REV", "CY2023")</f>
        <v>#PEND</v>
      </c>
      <c r="C294" s="4" t="str">
        <f>_xll.SNL.Clients.Office.Excel.Functions.SPG(A294,"IQ_AVG_DILUT_SHARES_OUT","CY2023")</f>
        <v>#PEND</v>
      </c>
      <c r="D294" s="5" t="str">
        <f>_xll.SNL.Clients.Office.Excel.Functions.SPG(A294, "IQ_DILUT_EPS_NORM", "CY2023")</f>
        <v>#PEND</v>
      </c>
      <c r="E294" t="e">
        <f t="shared" si="24"/>
        <v>#VALUE!</v>
      </c>
      <c r="F294" t="e">
        <f t="shared" si="25"/>
        <v>#VALUE!</v>
      </c>
      <c r="G294" t="s">
        <v>806</v>
      </c>
      <c r="H294" s="4" t="str" cm="1">
        <f t="array" ref="H294">_xll.SNL.Clients.Office.Excel.Functions.SPG(G294, "SP_TOTAL_REV", "CY2022")</f>
        <v>#PEND</v>
      </c>
      <c r="I294" s="4" t="str">
        <f>_xll.SNL.Clients.Office.Excel.Functions.SPG(G294,"IQ_AVG_DILUT_SHARES_OUT","CY2022")</f>
        <v>#PEND</v>
      </c>
      <c r="J294" s="5" t="str">
        <f>_xll.SNL.Clients.Office.Excel.Functions.SPG(G294, "IQ_DILUT_EPS_NORM", "CY2022")</f>
        <v>#PEND</v>
      </c>
      <c r="K294" t="e">
        <f t="shared" si="26"/>
        <v>#VALUE!</v>
      </c>
      <c r="L294" t="e">
        <f t="shared" si="27"/>
        <v>#VALUE!</v>
      </c>
      <c r="M294" t="s">
        <v>817</v>
      </c>
      <c r="N294" s="4" t="str" cm="1">
        <f t="array" ref="N294">_xll.SNL.Clients.Office.Excel.Functions.SPG(M294, "SP_TOTAL_REV", "CY2022")</f>
        <v>#PEND</v>
      </c>
      <c r="O294" s="4" t="str">
        <f>_xll.SNL.Clients.Office.Excel.Functions.SPG(M294,"IQ_AVG_DILUT_SHARES_OUT","CY2022")</f>
        <v>#PEND</v>
      </c>
      <c r="P294" s="5" t="str">
        <f>_xll.SNL.Clients.Office.Excel.Functions.SPG(M294, "IQ_DILUT_EPS_NORM", "CY2022")</f>
        <v>#PEND</v>
      </c>
      <c r="Q294" t="e">
        <f t="shared" si="28"/>
        <v>#VALUE!</v>
      </c>
      <c r="R294" t="e">
        <f t="shared" si="29"/>
        <v>#VALUE!</v>
      </c>
    </row>
    <row r="295" spans="1:18" x14ac:dyDescent="0.3">
      <c r="A295" t="s">
        <v>807</v>
      </c>
      <c r="B295" s="4" t="str" cm="1">
        <f t="array" ref="B295">_xll.SNL.Clients.Office.Excel.Functions.SPG(A295, "SP_TOTAL_REV", "CY2023")</f>
        <v>#PEND</v>
      </c>
      <c r="C295" s="4" t="str">
        <f>_xll.SNL.Clients.Office.Excel.Functions.SPG(A295,"IQ_AVG_DILUT_SHARES_OUT","CY2023")</f>
        <v>#PEND</v>
      </c>
      <c r="D295" s="5" t="str">
        <f>_xll.SNL.Clients.Office.Excel.Functions.SPG(A295, "IQ_DILUT_EPS_NORM", "CY2023")</f>
        <v>#PEND</v>
      </c>
      <c r="E295" t="e">
        <f t="shared" si="24"/>
        <v>#VALUE!</v>
      </c>
      <c r="F295" t="e">
        <f t="shared" si="25"/>
        <v>#VALUE!</v>
      </c>
      <c r="G295" t="s">
        <v>807</v>
      </c>
      <c r="H295" s="4" t="str" cm="1">
        <f t="array" ref="H295">_xll.SNL.Clients.Office.Excel.Functions.SPG(G295, "SP_TOTAL_REV", "CY2022")</f>
        <v>#PEND</v>
      </c>
      <c r="I295" s="4" t="str">
        <f>_xll.SNL.Clients.Office.Excel.Functions.SPG(G295,"IQ_AVG_DILUT_SHARES_OUT","CY2022")</f>
        <v>#PEND</v>
      </c>
      <c r="J295" s="5" t="str">
        <f>_xll.SNL.Clients.Office.Excel.Functions.SPG(G295, "IQ_DILUT_EPS_NORM", "CY2022")</f>
        <v>#PEND</v>
      </c>
      <c r="K295" t="e">
        <f t="shared" si="26"/>
        <v>#VALUE!</v>
      </c>
      <c r="L295" t="e">
        <f t="shared" si="27"/>
        <v>#VALUE!</v>
      </c>
      <c r="M295" t="s">
        <v>818</v>
      </c>
      <c r="N295" s="4" t="str" cm="1">
        <f t="array" ref="N295">_xll.SNL.Clients.Office.Excel.Functions.SPG(M295, "SP_TOTAL_REV", "CY2022")</f>
        <v>#PEND</v>
      </c>
      <c r="O295" s="4" t="str">
        <f>_xll.SNL.Clients.Office.Excel.Functions.SPG(M295,"IQ_AVG_DILUT_SHARES_OUT","CY2022")</f>
        <v>#PEND</v>
      </c>
      <c r="P295" s="5" t="str">
        <f>_xll.SNL.Clients.Office.Excel.Functions.SPG(M295, "IQ_DILUT_EPS_NORM", "CY2022")</f>
        <v>#PEND</v>
      </c>
      <c r="Q295" t="e">
        <f t="shared" si="28"/>
        <v>#VALUE!</v>
      </c>
      <c r="R295" t="e">
        <f t="shared" si="29"/>
        <v>#VALUE!</v>
      </c>
    </row>
    <row r="296" spans="1:18" x14ac:dyDescent="0.3">
      <c r="A296" t="s">
        <v>808</v>
      </c>
      <c r="B296" s="4" t="str" cm="1">
        <f t="array" ref="B296">_xll.SNL.Clients.Office.Excel.Functions.SPG(A296, "SP_TOTAL_REV", "CY2023")</f>
        <v>#PEND</v>
      </c>
      <c r="C296" s="4" t="str">
        <f>_xll.SNL.Clients.Office.Excel.Functions.SPG(A296,"IQ_AVG_DILUT_SHARES_OUT","CY2023")</f>
        <v>#PEND</v>
      </c>
      <c r="D296" s="5" t="str">
        <f>_xll.SNL.Clients.Office.Excel.Functions.SPG(A296, "IQ_DILUT_EPS_NORM", "CY2023")</f>
        <v>#PEND</v>
      </c>
      <c r="E296" t="e">
        <f t="shared" si="24"/>
        <v>#VALUE!</v>
      </c>
      <c r="F296" t="e">
        <f t="shared" si="25"/>
        <v>#VALUE!</v>
      </c>
      <c r="G296" t="s">
        <v>808</v>
      </c>
      <c r="H296" s="4" t="str" cm="1">
        <f t="array" ref="H296">_xll.SNL.Clients.Office.Excel.Functions.SPG(G296, "SP_TOTAL_REV", "CY2022")</f>
        <v>#PEND</v>
      </c>
      <c r="I296" s="4" t="str">
        <f>_xll.SNL.Clients.Office.Excel.Functions.SPG(G296,"IQ_AVG_DILUT_SHARES_OUT","CY2022")</f>
        <v>#PEND</v>
      </c>
      <c r="J296" s="5" t="str">
        <f>_xll.SNL.Clients.Office.Excel.Functions.SPG(G296, "IQ_DILUT_EPS_NORM", "CY2022")</f>
        <v>#PEND</v>
      </c>
      <c r="K296" t="e">
        <f t="shared" si="26"/>
        <v>#VALUE!</v>
      </c>
      <c r="L296" t="e">
        <f t="shared" si="27"/>
        <v>#VALUE!</v>
      </c>
      <c r="M296" t="s">
        <v>819</v>
      </c>
      <c r="N296" s="4" t="str" cm="1">
        <f t="array" ref="N296">_xll.SNL.Clients.Office.Excel.Functions.SPG(M296, "SP_TOTAL_REV", "CY2022")</f>
        <v>#PEND</v>
      </c>
      <c r="O296" s="4" t="str">
        <f>_xll.SNL.Clients.Office.Excel.Functions.SPG(M296,"IQ_AVG_DILUT_SHARES_OUT","CY2022")</f>
        <v>#PEND</v>
      </c>
      <c r="P296" s="5" t="str">
        <f>_xll.SNL.Clients.Office.Excel.Functions.SPG(M296, "IQ_DILUT_EPS_NORM", "CY2022")</f>
        <v>#PEND</v>
      </c>
      <c r="Q296" t="e">
        <f t="shared" si="28"/>
        <v>#VALUE!</v>
      </c>
      <c r="R296" t="e">
        <f t="shared" si="29"/>
        <v>#VALUE!</v>
      </c>
    </row>
    <row r="297" spans="1:18" x14ac:dyDescent="0.3">
      <c r="A297" t="s">
        <v>809</v>
      </c>
      <c r="B297" s="4" t="str" cm="1">
        <f t="array" ref="B297">_xll.SNL.Clients.Office.Excel.Functions.SPG(A297, "SP_TOTAL_REV", "CY2023")</f>
        <v>#PEND</v>
      </c>
      <c r="C297" s="4" t="str">
        <f>_xll.SNL.Clients.Office.Excel.Functions.SPG(A297,"IQ_AVG_DILUT_SHARES_OUT","CY2023")</f>
        <v>#PEND</v>
      </c>
      <c r="D297" s="5" t="str">
        <f>_xll.SNL.Clients.Office.Excel.Functions.SPG(A297, "IQ_DILUT_EPS_NORM", "CY2023")</f>
        <v>#PEND</v>
      </c>
      <c r="E297" t="e">
        <f t="shared" si="24"/>
        <v>#VALUE!</v>
      </c>
      <c r="F297" t="e">
        <f t="shared" si="25"/>
        <v>#VALUE!</v>
      </c>
      <c r="G297" t="s">
        <v>809</v>
      </c>
      <c r="H297" s="4" t="str" cm="1">
        <f t="array" ref="H297">_xll.SNL.Clients.Office.Excel.Functions.SPG(G297, "SP_TOTAL_REV", "CY2022")</f>
        <v>#PEND</v>
      </c>
      <c r="I297" s="4" t="str">
        <f>_xll.SNL.Clients.Office.Excel.Functions.SPG(G297,"IQ_AVG_DILUT_SHARES_OUT","CY2022")</f>
        <v>#PEND</v>
      </c>
      <c r="J297" s="5" t="str">
        <f>_xll.SNL.Clients.Office.Excel.Functions.SPG(G297, "IQ_DILUT_EPS_NORM", "CY2022")</f>
        <v>#PEND</v>
      </c>
      <c r="K297" t="e">
        <f t="shared" si="26"/>
        <v>#VALUE!</v>
      </c>
      <c r="L297" t="e">
        <f t="shared" si="27"/>
        <v>#VALUE!</v>
      </c>
      <c r="M297" t="s">
        <v>820</v>
      </c>
      <c r="N297" s="4" t="str" cm="1">
        <f t="array" ref="N297">_xll.SNL.Clients.Office.Excel.Functions.SPG(M297, "SP_TOTAL_REV", "CY2022")</f>
        <v>#PEND</v>
      </c>
      <c r="O297" s="4" t="str">
        <f>_xll.SNL.Clients.Office.Excel.Functions.SPG(M297,"IQ_AVG_DILUT_SHARES_OUT","CY2022")</f>
        <v>#PEND</v>
      </c>
      <c r="P297" s="5" t="str">
        <f>_xll.SNL.Clients.Office.Excel.Functions.SPG(M297, "IQ_DILUT_EPS_NORM", "CY2022")</f>
        <v>#PEND</v>
      </c>
      <c r="Q297" t="e">
        <f t="shared" si="28"/>
        <v>#VALUE!</v>
      </c>
      <c r="R297" t="e">
        <f t="shared" si="29"/>
        <v>#VALUE!</v>
      </c>
    </row>
    <row r="298" spans="1:18" x14ac:dyDescent="0.3">
      <c r="A298" t="s">
        <v>810</v>
      </c>
      <c r="B298" s="4" t="str" cm="1">
        <f t="array" ref="B298">_xll.SNL.Clients.Office.Excel.Functions.SPG(A298, "SP_TOTAL_REV", "CY2023")</f>
        <v>#PEND</v>
      </c>
      <c r="C298" s="4" t="str">
        <f>_xll.SNL.Clients.Office.Excel.Functions.SPG(A298,"IQ_AVG_DILUT_SHARES_OUT","CY2023")</f>
        <v>#PEND</v>
      </c>
      <c r="D298" s="5" t="str">
        <f>_xll.SNL.Clients.Office.Excel.Functions.SPG(A298, "IQ_DILUT_EPS_NORM", "CY2023")</f>
        <v>#PEND</v>
      </c>
      <c r="E298" t="e">
        <f t="shared" si="24"/>
        <v>#VALUE!</v>
      </c>
      <c r="F298" t="e">
        <f t="shared" si="25"/>
        <v>#VALUE!</v>
      </c>
      <c r="G298" t="s">
        <v>810</v>
      </c>
      <c r="H298" s="4" t="str" cm="1">
        <f t="array" ref="H298">_xll.SNL.Clients.Office.Excel.Functions.SPG(G298, "SP_TOTAL_REV", "CY2022")</f>
        <v>#PEND</v>
      </c>
      <c r="I298" s="4" t="str">
        <f>_xll.SNL.Clients.Office.Excel.Functions.SPG(G298,"IQ_AVG_DILUT_SHARES_OUT","CY2022")</f>
        <v>#PEND</v>
      </c>
      <c r="J298" s="5" t="str">
        <f>_xll.SNL.Clients.Office.Excel.Functions.SPG(G298, "IQ_DILUT_EPS_NORM", "CY2022")</f>
        <v>#PEND</v>
      </c>
      <c r="K298" t="e">
        <f t="shared" si="26"/>
        <v>#VALUE!</v>
      </c>
      <c r="L298" t="e">
        <f t="shared" si="27"/>
        <v>#VALUE!</v>
      </c>
      <c r="M298" t="s">
        <v>821</v>
      </c>
      <c r="N298" s="4" t="str" cm="1">
        <f t="array" ref="N298">_xll.SNL.Clients.Office.Excel.Functions.SPG(M298, "SP_TOTAL_REV", "CY2022")</f>
        <v>#PEND</v>
      </c>
      <c r="O298" s="4" t="str">
        <f>_xll.SNL.Clients.Office.Excel.Functions.SPG(M298,"IQ_AVG_DILUT_SHARES_OUT","CY2022")</f>
        <v>#PEND</v>
      </c>
      <c r="P298" s="5" t="str">
        <f>_xll.SNL.Clients.Office.Excel.Functions.SPG(M298, "IQ_DILUT_EPS_NORM", "CY2022")</f>
        <v>#PEND</v>
      </c>
      <c r="Q298" t="e">
        <f t="shared" si="28"/>
        <v>#VALUE!</v>
      </c>
      <c r="R298" t="e">
        <f t="shared" si="29"/>
        <v>#VALUE!</v>
      </c>
    </row>
    <row r="299" spans="1:18" x14ac:dyDescent="0.3">
      <c r="A299" t="s">
        <v>811</v>
      </c>
      <c r="B299" s="4" t="str" cm="1">
        <f t="array" ref="B299">_xll.SNL.Clients.Office.Excel.Functions.SPG(A299, "SP_TOTAL_REV", "CY2023")</f>
        <v>#PEND</v>
      </c>
      <c r="C299" s="4" t="str">
        <f>_xll.SNL.Clients.Office.Excel.Functions.SPG(A299,"IQ_AVG_DILUT_SHARES_OUT","CY2023")</f>
        <v>#PEND</v>
      </c>
      <c r="D299" s="5" t="str">
        <f>_xll.SNL.Clients.Office.Excel.Functions.SPG(A299, "IQ_DILUT_EPS_NORM", "CY2023")</f>
        <v>#PEND</v>
      </c>
      <c r="E299" t="e">
        <f t="shared" si="24"/>
        <v>#VALUE!</v>
      </c>
      <c r="F299" t="e">
        <f t="shared" si="25"/>
        <v>#VALUE!</v>
      </c>
      <c r="G299" t="s">
        <v>811</v>
      </c>
      <c r="H299" s="4" t="str" cm="1">
        <f t="array" ref="H299">_xll.SNL.Clients.Office.Excel.Functions.SPG(G299, "SP_TOTAL_REV", "CY2022")</f>
        <v>#PEND</v>
      </c>
      <c r="I299" s="4" t="str">
        <f>_xll.SNL.Clients.Office.Excel.Functions.SPG(G299,"IQ_AVG_DILUT_SHARES_OUT","CY2022")</f>
        <v>#PEND</v>
      </c>
      <c r="J299" s="5" t="str">
        <f>_xll.SNL.Clients.Office.Excel.Functions.SPG(G299, "IQ_DILUT_EPS_NORM", "CY2022")</f>
        <v>#PEND</v>
      </c>
      <c r="K299" t="e">
        <f t="shared" si="26"/>
        <v>#VALUE!</v>
      </c>
      <c r="L299" t="e">
        <f t="shared" si="27"/>
        <v>#VALUE!</v>
      </c>
      <c r="M299" t="s">
        <v>822</v>
      </c>
      <c r="N299" s="4" t="str" cm="1">
        <f t="array" ref="N299">_xll.SNL.Clients.Office.Excel.Functions.SPG(M299, "SP_TOTAL_REV", "CY2022")</f>
        <v>#PEND</v>
      </c>
      <c r="O299" s="4" t="str">
        <f>_xll.SNL.Clients.Office.Excel.Functions.SPG(M299,"IQ_AVG_DILUT_SHARES_OUT","CY2022")</f>
        <v>#PEND</v>
      </c>
      <c r="P299" s="5" t="str">
        <f>_xll.SNL.Clients.Office.Excel.Functions.SPG(M299, "IQ_DILUT_EPS_NORM", "CY2022")</f>
        <v>#PEND</v>
      </c>
      <c r="Q299" t="e">
        <f t="shared" si="28"/>
        <v>#VALUE!</v>
      </c>
      <c r="R299" t="e">
        <f t="shared" si="29"/>
        <v>#VALUE!</v>
      </c>
    </row>
    <row r="300" spans="1:18" x14ac:dyDescent="0.3">
      <c r="A300" t="s">
        <v>812</v>
      </c>
      <c r="B300" s="4" t="str" cm="1">
        <f t="array" ref="B300">_xll.SNL.Clients.Office.Excel.Functions.SPG(A300, "SP_TOTAL_REV", "CY2023")</f>
        <v>#PEND</v>
      </c>
      <c r="C300" s="4" t="str">
        <f>_xll.SNL.Clients.Office.Excel.Functions.SPG(A300,"IQ_AVG_DILUT_SHARES_OUT","CY2023")</f>
        <v>#PEND</v>
      </c>
      <c r="D300" s="5" t="str">
        <f>_xll.SNL.Clients.Office.Excel.Functions.SPG(A300, "IQ_DILUT_EPS_NORM", "CY2023")</f>
        <v>#PEND</v>
      </c>
      <c r="E300" t="e">
        <f t="shared" si="24"/>
        <v>#VALUE!</v>
      </c>
      <c r="F300" t="e">
        <f t="shared" si="25"/>
        <v>#VALUE!</v>
      </c>
      <c r="G300" t="s">
        <v>812</v>
      </c>
      <c r="H300" s="4" t="str" cm="1">
        <f t="array" ref="H300">_xll.SNL.Clients.Office.Excel.Functions.SPG(G300, "SP_TOTAL_REV", "CY2022")</f>
        <v>#PEND</v>
      </c>
      <c r="I300" s="4" t="str">
        <f>_xll.SNL.Clients.Office.Excel.Functions.SPG(G300,"IQ_AVG_DILUT_SHARES_OUT","CY2022")</f>
        <v>#PEND</v>
      </c>
      <c r="J300" s="5" t="str">
        <f>_xll.SNL.Clients.Office.Excel.Functions.SPG(G300, "IQ_DILUT_EPS_NORM", "CY2022")</f>
        <v>#PEND</v>
      </c>
      <c r="K300" t="e">
        <f t="shared" si="26"/>
        <v>#VALUE!</v>
      </c>
      <c r="L300" t="e">
        <f t="shared" si="27"/>
        <v>#VALUE!</v>
      </c>
      <c r="M300" t="s">
        <v>823</v>
      </c>
      <c r="N300" s="4" t="str" cm="1">
        <f t="array" ref="N300">_xll.SNL.Clients.Office.Excel.Functions.SPG(M300, "SP_TOTAL_REV", "CY2022")</f>
        <v>#PEND</v>
      </c>
      <c r="O300" s="4" t="str">
        <f>_xll.SNL.Clients.Office.Excel.Functions.SPG(M300,"IQ_AVG_DILUT_SHARES_OUT","CY2022")</f>
        <v>#PEND</v>
      </c>
      <c r="P300" s="5" t="str">
        <f>_xll.SNL.Clients.Office.Excel.Functions.SPG(M300, "IQ_DILUT_EPS_NORM", "CY2022")</f>
        <v>#PEND</v>
      </c>
      <c r="Q300" t="e">
        <f t="shared" si="28"/>
        <v>#VALUE!</v>
      </c>
      <c r="R300" t="e">
        <f t="shared" si="29"/>
        <v>#VALUE!</v>
      </c>
    </row>
    <row r="301" spans="1:18" x14ac:dyDescent="0.3">
      <c r="A301" t="s">
        <v>813</v>
      </c>
      <c r="B301" s="4" t="str" cm="1">
        <f t="array" ref="B301">_xll.SNL.Clients.Office.Excel.Functions.SPG(A301, "SP_TOTAL_REV", "CY2023")</f>
        <v>#PEND</v>
      </c>
      <c r="C301" s="4" t="str">
        <f>_xll.SNL.Clients.Office.Excel.Functions.SPG(A301,"IQ_AVG_DILUT_SHARES_OUT","CY2023")</f>
        <v>#PEND</v>
      </c>
      <c r="D301" s="5" t="str">
        <f>_xll.SNL.Clients.Office.Excel.Functions.SPG(A301, "IQ_DILUT_EPS_NORM", "CY2023")</f>
        <v>#PEND</v>
      </c>
      <c r="E301" t="e">
        <f t="shared" si="24"/>
        <v>#VALUE!</v>
      </c>
      <c r="F301" t="e">
        <f t="shared" si="25"/>
        <v>#VALUE!</v>
      </c>
      <c r="G301" t="s">
        <v>813</v>
      </c>
      <c r="H301" s="4" t="str" cm="1">
        <f t="array" ref="H301">_xll.SNL.Clients.Office.Excel.Functions.SPG(G301, "SP_TOTAL_REV", "CY2022")</f>
        <v>#PEND</v>
      </c>
      <c r="I301" s="4" t="str">
        <f>_xll.SNL.Clients.Office.Excel.Functions.SPG(G301,"IQ_AVG_DILUT_SHARES_OUT","CY2022")</f>
        <v>#PEND</v>
      </c>
      <c r="J301" s="5" t="str">
        <f>_xll.SNL.Clients.Office.Excel.Functions.SPG(G301, "IQ_DILUT_EPS_NORM", "CY2022")</f>
        <v>#PEND</v>
      </c>
      <c r="K301" t="e">
        <f t="shared" si="26"/>
        <v>#VALUE!</v>
      </c>
      <c r="L301" t="e">
        <f t="shared" si="27"/>
        <v>#VALUE!</v>
      </c>
      <c r="M301" t="s">
        <v>824</v>
      </c>
      <c r="N301" s="4" t="str" cm="1">
        <f t="array" ref="N301">_xll.SNL.Clients.Office.Excel.Functions.SPG(M301, "SP_TOTAL_REV", "CY2022")</f>
        <v>#PEND</v>
      </c>
      <c r="O301" s="4" t="str">
        <f>_xll.SNL.Clients.Office.Excel.Functions.SPG(M301,"IQ_AVG_DILUT_SHARES_OUT","CY2022")</f>
        <v>#PEND</v>
      </c>
      <c r="P301" s="5" t="str">
        <f>_xll.SNL.Clients.Office.Excel.Functions.SPG(M301, "IQ_DILUT_EPS_NORM", "CY2022")</f>
        <v>#PEND</v>
      </c>
      <c r="Q301" t="e">
        <f t="shared" si="28"/>
        <v>#VALUE!</v>
      </c>
      <c r="R301" t="e">
        <f t="shared" si="29"/>
        <v>#VALUE!</v>
      </c>
    </row>
    <row r="302" spans="1:18" x14ac:dyDescent="0.3">
      <c r="A302" t="s">
        <v>814</v>
      </c>
      <c r="B302" s="4" t="str" cm="1">
        <f t="array" ref="B302">_xll.SNL.Clients.Office.Excel.Functions.SPG(A302, "SP_TOTAL_REV", "CY2023")</f>
        <v>#PEND</v>
      </c>
      <c r="C302" s="4" t="str">
        <f>_xll.SNL.Clients.Office.Excel.Functions.SPG(A302,"IQ_AVG_DILUT_SHARES_OUT","CY2023")</f>
        <v>#PEND</v>
      </c>
      <c r="D302" s="5" t="str">
        <f>_xll.SNL.Clients.Office.Excel.Functions.SPG(A302, "IQ_DILUT_EPS_NORM", "CY2023")</f>
        <v>#PEND</v>
      </c>
      <c r="E302" t="e">
        <f t="shared" si="24"/>
        <v>#VALUE!</v>
      </c>
      <c r="F302" t="e">
        <f t="shared" si="25"/>
        <v>#VALUE!</v>
      </c>
      <c r="G302" t="s">
        <v>814</v>
      </c>
      <c r="H302" s="4" t="str" cm="1">
        <f t="array" ref="H302">_xll.SNL.Clients.Office.Excel.Functions.SPG(G302, "SP_TOTAL_REV", "CY2022")</f>
        <v>#PEND</v>
      </c>
      <c r="I302" s="4" t="str">
        <f>_xll.SNL.Clients.Office.Excel.Functions.SPG(G302,"IQ_AVG_DILUT_SHARES_OUT","CY2022")</f>
        <v>#PEND</v>
      </c>
      <c r="J302" s="5" t="str">
        <f>_xll.SNL.Clients.Office.Excel.Functions.SPG(G302, "IQ_DILUT_EPS_NORM", "CY2022")</f>
        <v>#PEND</v>
      </c>
      <c r="K302" t="e">
        <f t="shared" si="26"/>
        <v>#VALUE!</v>
      </c>
      <c r="L302" t="e">
        <f t="shared" si="27"/>
        <v>#VALUE!</v>
      </c>
      <c r="M302" t="s">
        <v>825</v>
      </c>
      <c r="N302" s="4" t="str" cm="1">
        <f t="array" ref="N302">_xll.SNL.Clients.Office.Excel.Functions.SPG(M302, "SP_TOTAL_REV", "CY2022")</f>
        <v>#PEND</v>
      </c>
      <c r="O302" s="4" t="str">
        <f>_xll.SNL.Clients.Office.Excel.Functions.SPG(M302,"IQ_AVG_DILUT_SHARES_OUT","CY2022")</f>
        <v>#PEND</v>
      </c>
      <c r="P302" s="5" t="str">
        <f>_xll.SNL.Clients.Office.Excel.Functions.SPG(M302, "IQ_DILUT_EPS_NORM", "CY2022")</f>
        <v>#PEND</v>
      </c>
      <c r="Q302" t="e">
        <f t="shared" si="28"/>
        <v>#VALUE!</v>
      </c>
      <c r="R302" t="e">
        <f t="shared" si="29"/>
        <v>#VALUE!</v>
      </c>
    </row>
    <row r="303" spans="1:18" x14ac:dyDescent="0.3">
      <c r="A303" t="s">
        <v>815</v>
      </c>
      <c r="B303" s="4" t="str" cm="1">
        <f t="array" ref="B303">_xll.SNL.Clients.Office.Excel.Functions.SPG(A303, "SP_TOTAL_REV", "CY2023")</f>
        <v>#PEND</v>
      </c>
      <c r="C303" s="4" t="str">
        <f>_xll.SNL.Clients.Office.Excel.Functions.SPG(A303,"IQ_AVG_DILUT_SHARES_OUT","CY2023")</f>
        <v>#PEND</v>
      </c>
      <c r="D303" s="5" t="str">
        <f>_xll.SNL.Clients.Office.Excel.Functions.SPG(A303, "IQ_DILUT_EPS_NORM", "CY2023")</f>
        <v>#PEND</v>
      </c>
      <c r="E303" t="e">
        <f t="shared" si="24"/>
        <v>#VALUE!</v>
      </c>
      <c r="F303" t="e">
        <f t="shared" si="25"/>
        <v>#VALUE!</v>
      </c>
      <c r="G303" t="s">
        <v>815</v>
      </c>
      <c r="H303" s="4" t="str" cm="1">
        <f t="array" ref="H303">_xll.SNL.Clients.Office.Excel.Functions.SPG(G303, "SP_TOTAL_REV", "CY2022")</f>
        <v>#PEND</v>
      </c>
      <c r="I303" s="4" t="str">
        <f>_xll.SNL.Clients.Office.Excel.Functions.SPG(G303,"IQ_AVG_DILUT_SHARES_OUT","CY2022")</f>
        <v>#PEND</v>
      </c>
      <c r="J303" s="5" t="str">
        <f>_xll.SNL.Clients.Office.Excel.Functions.SPG(G303, "IQ_DILUT_EPS_NORM", "CY2022")</f>
        <v>#PEND</v>
      </c>
      <c r="K303" t="e">
        <f t="shared" si="26"/>
        <v>#VALUE!</v>
      </c>
      <c r="L303" t="e">
        <f t="shared" si="27"/>
        <v>#VALUE!</v>
      </c>
      <c r="M303" t="s">
        <v>826</v>
      </c>
      <c r="N303" s="4" t="str" cm="1">
        <f t="array" ref="N303">_xll.SNL.Clients.Office.Excel.Functions.SPG(M303, "SP_TOTAL_REV", "CY2022")</f>
        <v>#PEND</v>
      </c>
      <c r="O303" s="4" t="str">
        <f>_xll.SNL.Clients.Office.Excel.Functions.SPG(M303,"IQ_AVG_DILUT_SHARES_OUT","CY2022")</f>
        <v>#PEND</v>
      </c>
      <c r="P303" s="5" t="str">
        <f>_xll.SNL.Clients.Office.Excel.Functions.SPG(M303, "IQ_DILUT_EPS_NORM", "CY2022")</f>
        <v>#PEND</v>
      </c>
      <c r="Q303" t="e">
        <f t="shared" si="28"/>
        <v>#VALUE!</v>
      </c>
      <c r="R303" t="e">
        <f t="shared" si="29"/>
        <v>#VALUE!</v>
      </c>
    </row>
    <row r="304" spans="1:18" x14ac:dyDescent="0.3">
      <c r="A304" t="s">
        <v>816</v>
      </c>
      <c r="B304" s="4" t="str" cm="1">
        <f t="array" ref="B304">_xll.SNL.Clients.Office.Excel.Functions.SPG(A304, "SP_TOTAL_REV", "CY2023")</f>
        <v>#PEND</v>
      </c>
      <c r="C304" s="4" t="str">
        <f>_xll.SNL.Clients.Office.Excel.Functions.SPG(A304,"IQ_AVG_DILUT_SHARES_OUT","CY2023")</f>
        <v>#PEND</v>
      </c>
      <c r="D304" s="5" t="str">
        <f>_xll.SNL.Clients.Office.Excel.Functions.SPG(A304, "IQ_DILUT_EPS_NORM", "CY2023")</f>
        <v>#PEND</v>
      </c>
      <c r="E304" t="e">
        <f t="shared" si="24"/>
        <v>#VALUE!</v>
      </c>
      <c r="F304" t="e">
        <f t="shared" si="25"/>
        <v>#VALUE!</v>
      </c>
      <c r="G304" t="s">
        <v>816</v>
      </c>
      <c r="H304" s="4" t="str" cm="1">
        <f t="array" ref="H304">_xll.SNL.Clients.Office.Excel.Functions.SPG(G304, "SP_TOTAL_REV", "CY2022")</f>
        <v>#PEND</v>
      </c>
      <c r="I304" s="4" t="str">
        <f>_xll.SNL.Clients.Office.Excel.Functions.SPG(G304,"IQ_AVG_DILUT_SHARES_OUT","CY2022")</f>
        <v>#PEND</v>
      </c>
      <c r="J304" s="5" t="str">
        <f>_xll.SNL.Clients.Office.Excel.Functions.SPG(G304, "IQ_DILUT_EPS_NORM", "CY2022")</f>
        <v>#PEND</v>
      </c>
      <c r="K304" t="e">
        <f t="shared" si="26"/>
        <v>#VALUE!</v>
      </c>
      <c r="L304" t="e">
        <f t="shared" si="27"/>
        <v>#VALUE!</v>
      </c>
      <c r="M304" t="s">
        <v>827</v>
      </c>
      <c r="N304" s="4" t="str" cm="1">
        <f t="array" ref="N304">_xll.SNL.Clients.Office.Excel.Functions.SPG(M304, "SP_TOTAL_REV", "CY2022")</f>
        <v>#PEND</v>
      </c>
      <c r="O304" s="4" t="str">
        <f>_xll.SNL.Clients.Office.Excel.Functions.SPG(M304,"IQ_AVG_DILUT_SHARES_OUT","CY2022")</f>
        <v>#PEND</v>
      </c>
      <c r="P304" s="5" t="str">
        <f>_xll.SNL.Clients.Office.Excel.Functions.SPG(M304, "IQ_DILUT_EPS_NORM", "CY2022")</f>
        <v>#PEND</v>
      </c>
      <c r="Q304" t="e">
        <f t="shared" si="28"/>
        <v>#VALUE!</v>
      </c>
      <c r="R304" t="e">
        <f t="shared" si="29"/>
        <v>#VALUE!</v>
      </c>
    </row>
    <row r="305" spans="1:18" x14ac:dyDescent="0.3">
      <c r="A305" t="s">
        <v>817</v>
      </c>
      <c r="B305" s="4" t="str" cm="1">
        <f t="array" ref="B305">_xll.SNL.Clients.Office.Excel.Functions.SPG(A305, "SP_TOTAL_REV", "CY2023")</f>
        <v>#PEND</v>
      </c>
      <c r="C305" s="4" t="str">
        <f>_xll.SNL.Clients.Office.Excel.Functions.SPG(A305,"IQ_AVG_DILUT_SHARES_OUT","CY2023")</f>
        <v>#PEND</v>
      </c>
      <c r="D305" s="5" t="str">
        <f>_xll.SNL.Clients.Office.Excel.Functions.SPG(A305, "IQ_DILUT_EPS_NORM", "CY2023")</f>
        <v>#PEND</v>
      </c>
      <c r="E305" t="e">
        <f t="shared" si="24"/>
        <v>#VALUE!</v>
      </c>
      <c r="F305" t="e">
        <f t="shared" si="25"/>
        <v>#VALUE!</v>
      </c>
      <c r="G305" t="s">
        <v>817</v>
      </c>
      <c r="H305" s="4" t="str" cm="1">
        <f t="array" ref="H305">_xll.SNL.Clients.Office.Excel.Functions.SPG(G305, "SP_TOTAL_REV", "CY2022")</f>
        <v>#PEND</v>
      </c>
      <c r="I305" s="4" t="str">
        <f>_xll.SNL.Clients.Office.Excel.Functions.SPG(G305,"IQ_AVG_DILUT_SHARES_OUT","CY2022")</f>
        <v>#PEND</v>
      </c>
      <c r="J305" s="5" t="str">
        <f>_xll.SNL.Clients.Office.Excel.Functions.SPG(G305, "IQ_DILUT_EPS_NORM", "CY2022")</f>
        <v>#PEND</v>
      </c>
      <c r="K305" t="e">
        <f t="shared" si="26"/>
        <v>#VALUE!</v>
      </c>
      <c r="L305" t="e">
        <f t="shared" si="27"/>
        <v>#VALUE!</v>
      </c>
      <c r="M305" t="s">
        <v>828</v>
      </c>
      <c r="N305" s="4" t="str" cm="1">
        <f t="array" ref="N305">_xll.SNL.Clients.Office.Excel.Functions.SPG(M305, "SP_TOTAL_REV", "CY2022")</f>
        <v>#PEND</v>
      </c>
      <c r="O305" s="4" t="str">
        <f>_xll.SNL.Clients.Office.Excel.Functions.SPG(M305,"IQ_AVG_DILUT_SHARES_OUT","CY2022")</f>
        <v>#PEND</v>
      </c>
      <c r="P305" s="5" t="str">
        <f>_xll.SNL.Clients.Office.Excel.Functions.SPG(M305, "IQ_DILUT_EPS_NORM", "CY2022")</f>
        <v>#PEND</v>
      </c>
      <c r="Q305" t="e">
        <f t="shared" si="28"/>
        <v>#VALUE!</v>
      </c>
      <c r="R305" t="e">
        <f t="shared" si="29"/>
        <v>#VALUE!</v>
      </c>
    </row>
    <row r="306" spans="1:18" x14ac:dyDescent="0.3">
      <c r="A306" t="s">
        <v>818</v>
      </c>
      <c r="B306" s="4" t="str" cm="1">
        <f t="array" ref="B306">_xll.SNL.Clients.Office.Excel.Functions.SPG(A306, "SP_TOTAL_REV", "CY2023")</f>
        <v>#PEND</v>
      </c>
      <c r="C306" s="4" t="str">
        <f>_xll.SNL.Clients.Office.Excel.Functions.SPG(A306,"IQ_AVG_DILUT_SHARES_OUT","CY2023")</f>
        <v>#PEND</v>
      </c>
      <c r="D306" s="5" t="str">
        <f>_xll.SNL.Clients.Office.Excel.Functions.SPG(A306, "IQ_DILUT_EPS_NORM", "CY2023")</f>
        <v>#PEND</v>
      </c>
      <c r="E306" t="e">
        <f t="shared" si="24"/>
        <v>#VALUE!</v>
      </c>
      <c r="F306" t="e">
        <f t="shared" si="25"/>
        <v>#VALUE!</v>
      </c>
      <c r="G306" t="s">
        <v>818</v>
      </c>
      <c r="H306" s="4" t="str" cm="1">
        <f t="array" ref="H306">_xll.SNL.Clients.Office.Excel.Functions.SPG(G306, "SP_TOTAL_REV", "CY2022")</f>
        <v>#PEND</v>
      </c>
      <c r="I306" s="4" t="str">
        <f>_xll.SNL.Clients.Office.Excel.Functions.SPG(G306,"IQ_AVG_DILUT_SHARES_OUT","CY2022")</f>
        <v>#PEND</v>
      </c>
      <c r="J306" s="5" t="str">
        <f>_xll.SNL.Clients.Office.Excel.Functions.SPG(G306, "IQ_DILUT_EPS_NORM", "CY2022")</f>
        <v>#PEND</v>
      </c>
      <c r="K306" t="e">
        <f t="shared" si="26"/>
        <v>#VALUE!</v>
      </c>
      <c r="L306" t="e">
        <f t="shared" si="27"/>
        <v>#VALUE!</v>
      </c>
      <c r="M306" t="s">
        <v>829</v>
      </c>
      <c r="N306" s="4" t="str" cm="1">
        <f t="array" ref="N306">_xll.SNL.Clients.Office.Excel.Functions.SPG(M306, "SP_TOTAL_REV", "CY2022")</f>
        <v>#PEND</v>
      </c>
      <c r="O306" s="4" t="str">
        <f>_xll.SNL.Clients.Office.Excel.Functions.SPG(M306,"IQ_AVG_DILUT_SHARES_OUT","CY2022")</f>
        <v>#PEND</v>
      </c>
      <c r="P306" s="5" t="str">
        <f>_xll.SNL.Clients.Office.Excel.Functions.SPG(M306, "IQ_DILUT_EPS_NORM", "CY2022")</f>
        <v>#PEND</v>
      </c>
      <c r="Q306" t="e">
        <f t="shared" si="28"/>
        <v>#VALUE!</v>
      </c>
      <c r="R306" t="e">
        <f t="shared" si="29"/>
        <v>#VALUE!</v>
      </c>
    </row>
    <row r="307" spans="1:18" x14ac:dyDescent="0.3">
      <c r="A307" t="s">
        <v>819</v>
      </c>
      <c r="B307" s="4" t="str" cm="1">
        <f t="array" ref="B307">_xll.SNL.Clients.Office.Excel.Functions.SPG(A307, "SP_TOTAL_REV", "CY2023")</f>
        <v>#PEND</v>
      </c>
      <c r="C307" s="4" t="str">
        <f>_xll.SNL.Clients.Office.Excel.Functions.SPG(A307,"IQ_AVG_DILUT_SHARES_OUT","CY2023")</f>
        <v>#PEND</v>
      </c>
      <c r="D307" s="5" t="str">
        <f>_xll.SNL.Clients.Office.Excel.Functions.SPG(A307, "IQ_DILUT_EPS_NORM", "CY2023")</f>
        <v>#PEND</v>
      </c>
      <c r="E307" t="e">
        <f t="shared" si="24"/>
        <v>#VALUE!</v>
      </c>
      <c r="F307" t="e">
        <f t="shared" si="25"/>
        <v>#VALUE!</v>
      </c>
      <c r="G307" t="s">
        <v>819</v>
      </c>
      <c r="H307" s="4" t="str" cm="1">
        <f t="array" ref="H307">_xll.SNL.Clients.Office.Excel.Functions.SPG(G307, "SP_TOTAL_REV", "CY2022")</f>
        <v>#PEND</v>
      </c>
      <c r="I307" s="4" t="str">
        <f>_xll.SNL.Clients.Office.Excel.Functions.SPG(G307,"IQ_AVG_DILUT_SHARES_OUT","CY2022")</f>
        <v>#PEND</v>
      </c>
      <c r="J307" s="5" t="str">
        <f>_xll.SNL.Clients.Office.Excel.Functions.SPG(G307, "IQ_DILUT_EPS_NORM", "CY2022")</f>
        <v>#PEND</v>
      </c>
      <c r="K307" t="e">
        <f t="shared" si="26"/>
        <v>#VALUE!</v>
      </c>
      <c r="L307" t="e">
        <f t="shared" si="27"/>
        <v>#VALUE!</v>
      </c>
      <c r="M307" t="s">
        <v>830</v>
      </c>
      <c r="N307" s="4" t="str" cm="1">
        <f t="array" ref="N307">_xll.SNL.Clients.Office.Excel.Functions.SPG(M307, "SP_TOTAL_REV", "CY2022")</f>
        <v>#PEND</v>
      </c>
      <c r="O307" s="4" t="str">
        <f>_xll.SNL.Clients.Office.Excel.Functions.SPG(M307,"IQ_AVG_DILUT_SHARES_OUT","CY2022")</f>
        <v>#PEND</v>
      </c>
      <c r="P307" s="5" t="str">
        <f>_xll.SNL.Clients.Office.Excel.Functions.SPG(M307, "IQ_DILUT_EPS_NORM", "CY2022")</f>
        <v>#PEND</v>
      </c>
      <c r="Q307" t="e">
        <f t="shared" si="28"/>
        <v>#VALUE!</v>
      </c>
      <c r="R307" t="e">
        <f t="shared" si="29"/>
        <v>#VALUE!</v>
      </c>
    </row>
    <row r="308" spans="1:18" x14ac:dyDescent="0.3">
      <c r="A308" t="s">
        <v>820</v>
      </c>
      <c r="B308" s="4" t="str" cm="1">
        <f t="array" ref="B308">_xll.SNL.Clients.Office.Excel.Functions.SPG(A308, "SP_TOTAL_REV", "CY2023")</f>
        <v>#PEND</v>
      </c>
      <c r="C308" s="4" t="str">
        <f>_xll.SNL.Clients.Office.Excel.Functions.SPG(A308,"IQ_AVG_DILUT_SHARES_OUT","CY2023")</f>
        <v>#PEND</v>
      </c>
      <c r="D308" s="5" t="str">
        <f>_xll.SNL.Clients.Office.Excel.Functions.SPG(A308, "IQ_DILUT_EPS_NORM", "CY2023")</f>
        <v>#PEND</v>
      </c>
      <c r="E308" t="e">
        <f t="shared" si="24"/>
        <v>#VALUE!</v>
      </c>
      <c r="F308" t="e">
        <f t="shared" si="25"/>
        <v>#VALUE!</v>
      </c>
      <c r="G308" t="s">
        <v>820</v>
      </c>
      <c r="H308" s="4" t="str" cm="1">
        <f t="array" ref="H308">_xll.SNL.Clients.Office.Excel.Functions.SPG(G308, "SP_TOTAL_REV", "CY2022")</f>
        <v>#PEND</v>
      </c>
      <c r="I308" s="4" t="str">
        <f>_xll.SNL.Clients.Office.Excel.Functions.SPG(G308,"IQ_AVG_DILUT_SHARES_OUT","CY2022")</f>
        <v>#PEND</v>
      </c>
      <c r="J308" s="5" t="str">
        <f>_xll.SNL.Clients.Office.Excel.Functions.SPG(G308, "IQ_DILUT_EPS_NORM", "CY2022")</f>
        <v>#PEND</v>
      </c>
      <c r="K308" t="e">
        <f t="shared" si="26"/>
        <v>#VALUE!</v>
      </c>
      <c r="L308" t="e">
        <f t="shared" si="27"/>
        <v>#VALUE!</v>
      </c>
      <c r="M308" t="s">
        <v>831</v>
      </c>
      <c r="N308" s="4" t="str" cm="1">
        <f t="array" ref="N308">_xll.SNL.Clients.Office.Excel.Functions.SPG(M308, "SP_TOTAL_REV", "CY2022")</f>
        <v>#PEND</v>
      </c>
      <c r="O308" s="4" t="str">
        <f>_xll.SNL.Clients.Office.Excel.Functions.SPG(M308,"IQ_AVG_DILUT_SHARES_OUT","CY2022")</f>
        <v>#PEND</v>
      </c>
      <c r="P308" s="5" t="str">
        <f>_xll.SNL.Clients.Office.Excel.Functions.SPG(M308, "IQ_DILUT_EPS_NORM", "CY2022")</f>
        <v>#PEND</v>
      </c>
      <c r="Q308" t="e">
        <f t="shared" si="28"/>
        <v>#VALUE!</v>
      </c>
      <c r="R308" t="e">
        <f t="shared" si="29"/>
        <v>#VALUE!</v>
      </c>
    </row>
    <row r="309" spans="1:18" x14ac:dyDescent="0.3">
      <c r="A309" t="s">
        <v>821</v>
      </c>
      <c r="B309" s="4" t="str" cm="1">
        <f t="array" ref="B309">_xll.SNL.Clients.Office.Excel.Functions.SPG(A309, "SP_TOTAL_REV", "CY2023")</f>
        <v>#PEND</v>
      </c>
      <c r="C309" s="4" t="str">
        <f>_xll.SNL.Clients.Office.Excel.Functions.SPG(A309,"IQ_AVG_DILUT_SHARES_OUT","CY2023")</f>
        <v>#PEND</v>
      </c>
      <c r="D309" s="5" t="str">
        <f>_xll.SNL.Clients.Office.Excel.Functions.SPG(A309, "IQ_DILUT_EPS_NORM", "CY2023")</f>
        <v>#PEND</v>
      </c>
      <c r="E309" t="e">
        <f t="shared" si="24"/>
        <v>#VALUE!</v>
      </c>
      <c r="F309" t="e">
        <f t="shared" si="25"/>
        <v>#VALUE!</v>
      </c>
      <c r="G309" t="s">
        <v>821</v>
      </c>
      <c r="H309" s="4" t="str" cm="1">
        <f t="array" ref="H309">_xll.SNL.Clients.Office.Excel.Functions.SPG(G309, "SP_TOTAL_REV", "CY2022")</f>
        <v>#PEND</v>
      </c>
      <c r="I309" s="4" t="str">
        <f>_xll.SNL.Clients.Office.Excel.Functions.SPG(G309,"IQ_AVG_DILUT_SHARES_OUT","CY2022")</f>
        <v>#PEND</v>
      </c>
      <c r="J309" s="5" t="str">
        <f>_xll.SNL.Clients.Office.Excel.Functions.SPG(G309, "IQ_DILUT_EPS_NORM", "CY2022")</f>
        <v>#PEND</v>
      </c>
      <c r="K309" t="e">
        <f t="shared" si="26"/>
        <v>#VALUE!</v>
      </c>
      <c r="L309" t="e">
        <f t="shared" si="27"/>
        <v>#VALUE!</v>
      </c>
      <c r="M309" t="s">
        <v>832</v>
      </c>
      <c r="N309" s="4" t="str" cm="1">
        <f t="array" ref="N309">_xll.SNL.Clients.Office.Excel.Functions.SPG(M309, "SP_TOTAL_REV", "CY2022")</f>
        <v>#PEND</v>
      </c>
      <c r="O309" s="4" t="str">
        <f>_xll.SNL.Clients.Office.Excel.Functions.SPG(M309,"IQ_AVG_DILUT_SHARES_OUT","CY2022")</f>
        <v>#PEND</v>
      </c>
      <c r="P309" s="5" t="str">
        <f>_xll.SNL.Clients.Office.Excel.Functions.SPG(M309, "IQ_DILUT_EPS_NORM", "CY2022")</f>
        <v>#PEND</v>
      </c>
      <c r="Q309" t="e">
        <f t="shared" si="28"/>
        <v>#VALUE!</v>
      </c>
      <c r="R309" t="e">
        <f t="shared" si="29"/>
        <v>#VALUE!</v>
      </c>
    </row>
    <row r="310" spans="1:18" x14ac:dyDescent="0.3">
      <c r="A310" t="s">
        <v>822</v>
      </c>
      <c r="B310" s="4" t="str" cm="1">
        <f t="array" ref="B310">_xll.SNL.Clients.Office.Excel.Functions.SPG(A310, "SP_TOTAL_REV", "CY2023")</f>
        <v>#PEND</v>
      </c>
      <c r="C310" s="4" t="str">
        <f>_xll.SNL.Clients.Office.Excel.Functions.SPG(A310,"IQ_AVG_DILUT_SHARES_OUT","CY2023")</f>
        <v>#PEND</v>
      </c>
      <c r="D310" s="5" t="str">
        <f>_xll.SNL.Clients.Office.Excel.Functions.SPG(A310, "IQ_DILUT_EPS_NORM", "CY2023")</f>
        <v>#PEND</v>
      </c>
      <c r="E310" t="e">
        <f t="shared" si="24"/>
        <v>#VALUE!</v>
      </c>
      <c r="F310" t="e">
        <f t="shared" si="25"/>
        <v>#VALUE!</v>
      </c>
      <c r="G310" t="s">
        <v>822</v>
      </c>
      <c r="H310" s="4" t="str" cm="1">
        <f t="array" ref="H310">_xll.SNL.Clients.Office.Excel.Functions.SPG(G310, "SP_TOTAL_REV", "CY2022")</f>
        <v>#PEND</v>
      </c>
      <c r="I310" s="4" t="str">
        <f>_xll.SNL.Clients.Office.Excel.Functions.SPG(G310,"IQ_AVG_DILUT_SHARES_OUT","CY2022")</f>
        <v>#PEND</v>
      </c>
      <c r="J310" s="5" t="str">
        <f>_xll.SNL.Clients.Office.Excel.Functions.SPG(G310, "IQ_DILUT_EPS_NORM", "CY2022")</f>
        <v>#PEND</v>
      </c>
      <c r="K310" t="e">
        <f t="shared" si="26"/>
        <v>#VALUE!</v>
      </c>
      <c r="L310" t="e">
        <f t="shared" si="27"/>
        <v>#VALUE!</v>
      </c>
      <c r="M310" t="s">
        <v>833</v>
      </c>
      <c r="N310" s="4" t="str" cm="1">
        <f t="array" ref="N310">_xll.SNL.Clients.Office.Excel.Functions.SPG(M310, "SP_TOTAL_REV", "CY2022")</f>
        <v>#PEND</v>
      </c>
      <c r="O310" s="4" t="str">
        <f>_xll.SNL.Clients.Office.Excel.Functions.SPG(M310,"IQ_AVG_DILUT_SHARES_OUT","CY2022")</f>
        <v>#PEND</v>
      </c>
      <c r="P310" s="5" t="str">
        <f>_xll.SNL.Clients.Office.Excel.Functions.SPG(M310, "IQ_DILUT_EPS_NORM", "CY2022")</f>
        <v>#PEND</v>
      </c>
      <c r="Q310" t="e">
        <f t="shared" si="28"/>
        <v>#VALUE!</v>
      </c>
      <c r="R310" t="e">
        <f t="shared" si="29"/>
        <v>#VALUE!</v>
      </c>
    </row>
    <row r="311" spans="1:18" x14ac:dyDescent="0.3">
      <c r="A311" t="s">
        <v>823</v>
      </c>
      <c r="B311" s="4" t="str" cm="1">
        <f t="array" ref="B311">_xll.SNL.Clients.Office.Excel.Functions.SPG(A311, "SP_TOTAL_REV", "CY2023")</f>
        <v>#PEND</v>
      </c>
      <c r="C311" s="4" t="str">
        <f>_xll.SNL.Clients.Office.Excel.Functions.SPG(A311,"IQ_AVG_DILUT_SHARES_OUT","CY2023")</f>
        <v>#PEND</v>
      </c>
      <c r="D311" s="5" t="str">
        <f>_xll.SNL.Clients.Office.Excel.Functions.SPG(A311, "IQ_DILUT_EPS_NORM", "CY2023")</f>
        <v>#PEND</v>
      </c>
      <c r="E311" t="e">
        <f t="shared" si="24"/>
        <v>#VALUE!</v>
      </c>
      <c r="F311" t="e">
        <f t="shared" si="25"/>
        <v>#VALUE!</v>
      </c>
      <c r="G311" t="s">
        <v>823</v>
      </c>
      <c r="H311" s="4" t="str" cm="1">
        <f t="array" ref="H311">_xll.SNL.Clients.Office.Excel.Functions.SPG(G311, "SP_TOTAL_REV", "CY2022")</f>
        <v>#PEND</v>
      </c>
      <c r="I311" s="4" t="str">
        <f>_xll.SNL.Clients.Office.Excel.Functions.SPG(G311,"IQ_AVG_DILUT_SHARES_OUT","CY2022")</f>
        <v>#PEND</v>
      </c>
      <c r="J311" s="5" t="str">
        <f>_xll.SNL.Clients.Office.Excel.Functions.SPG(G311, "IQ_DILUT_EPS_NORM", "CY2022")</f>
        <v>#PEND</v>
      </c>
      <c r="K311" t="e">
        <f t="shared" si="26"/>
        <v>#VALUE!</v>
      </c>
      <c r="L311" t="e">
        <f t="shared" si="27"/>
        <v>#VALUE!</v>
      </c>
      <c r="M311" t="s">
        <v>834</v>
      </c>
      <c r="N311" s="4" t="str" cm="1">
        <f t="array" ref="N311">_xll.SNL.Clients.Office.Excel.Functions.SPG(M311, "SP_TOTAL_REV", "CY2022")</f>
        <v>#PEND</v>
      </c>
      <c r="O311" s="4" t="str">
        <f>_xll.SNL.Clients.Office.Excel.Functions.SPG(M311,"IQ_AVG_DILUT_SHARES_OUT","CY2022")</f>
        <v>#PEND</v>
      </c>
      <c r="P311" s="5" t="str">
        <f>_xll.SNL.Clients.Office.Excel.Functions.SPG(M311, "IQ_DILUT_EPS_NORM", "CY2022")</f>
        <v>#PEND</v>
      </c>
      <c r="Q311" t="e">
        <f t="shared" si="28"/>
        <v>#VALUE!</v>
      </c>
      <c r="R311" t="e">
        <f t="shared" si="29"/>
        <v>#VALUE!</v>
      </c>
    </row>
    <row r="312" spans="1:18" x14ac:dyDescent="0.3">
      <c r="A312" t="s">
        <v>824</v>
      </c>
      <c r="B312" s="4" t="str" cm="1">
        <f t="array" ref="B312">_xll.SNL.Clients.Office.Excel.Functions.SPG(A312, "SP_TOTAL_REV", "CY2023")</f>
        <v>#PEND</v>
      </c>
      <c r="C312" s="4" t="str">
        <f>_xll.SNL.Clients.Office.Excel.Functions.SPG(A312,"IQ_AVG_DILUT_SHARES_OUT","CY2023")</f>
        <v>#PEND</v>
      </c>
      <c r="D312" s="5" t="str">
        <f>_xll.SNL.Clients.Office.Excel.Functions.SPG(A312, "IQ_DILUT_EPS_NORM", "CY2023")</f>
        <v>#PEND</v>
      </c>
      <c r="E312" t="e">
        <f t="shared" si="24"/>
        <v>#VALUE!</v>
      </c>
      <c r="F312" t="e">
        <f t="shared" si="25"/>
        <v>#VALUE!</v>
      </c>
      <c r="G312" t="s">
        <v>824</v>
      </c>
      <c r="H312" s="4" t="str" cm="1">
        <f t="array" ref="H312">_xll.SNL.Clients.Office.Excel.Functions.SPG(G312, "SP_TOTAL_REV", "CY2022")</f>
        <v>#PEND</v>
      </c>
      <c r="I312" s="4" t="str">
        <f>_xll.SNL.Clients.Office.Excel.Functions.SPG(G312,"IQ_AVG_DILUT_SHARES_OUT","CY2022")</f>
        <v>#PEND</v>
      </c>
      <c r="J312" s="5" t="str">
        <f>_xll.SNL.Clients.Office.Excel.Functions.SPG(G312, "IQ_DILUT_EPS_NORM", "CY2022")</f>
        <v>#PEND</v>
      </c>
      <c r="K312" t="e">
        <f t="shared" si="26"/>
        <v>#VALUE!</v>
      </c>
      <c r="L312" t="e">
        <f t="shared" si="27"/>
        <v>#VALUE!</v>
      </c>
      <c r="M312" t="s">
        <v>835</v>
      </c>
      <c r="N312" s="4" t="str" cm="1">
        <f t="array" ref="N312">_xll.SNL.Clients.Office.Excel.Functions.SPG(M312, "SP_TOTAL_REV", "CY2022")</f>
        <v>#PEND</v>
      </c>
      <c r="O312" s="4" t="str">
        <f>_xll.SNL.Clients.Office.Excel.Functions.SPG(M312,"IQ_AVG_DILUT_SHARES_OUT","CY2022")</f>
        <v>#PEND</v>
      </c>
      <c r="P312" s="5" t="str">
        <f>_xll.SNL.Clients.Office.Excel.Functions.SPG(M312, "IQ_DILUT_EPS_NORM", "CY2022")</f>
        <v>#PEND</v>
      </c>
      <c r="Q312" t="e">
        <f t="shared" si="28"/>
        <v>#VALUE!</v>
      </c>
      <c r="R312" t="e">
        <f t="shared" si="29"/>
        <v>#VALUE!</v>
      </c>
    </row>
    <row r="313" spans="1:18" x14ac:dyDescent="0.3">
      <c r="A313" t="s">
        <v>825</v>
      </c>
      <c r="B313" s="4" t="str" cm="1">
        <f t="array" ref="B313">_xll.SNL.Clients.Office.Excel.Functions.SPG(A313, "SP_TOTAL_REV", "CY2023")</f>
        <v>#PEND</v>
      </c>
      <c r="C313" s="4" t="str">
        <f>_xll.SNL.Clients.Office.Excel.Functions.SPG(A313,"IQ_AVG_DILUT_SHARES_OUT","CY2023")</f>
        <v>#PEND</v>
      </c>
      <c r="D313" s="5" t="str">
        <f>_xll.SNL.Clients.Office.Excel.Functions.SPG(A313, "IQ_DILUT_EPS_NORM", "CY2023")</f>
        <v>#PEND</v>
      </c>
      <c r="E313" t="e">
        <f t="shared" si="24"/>
        <v>#VALUE!</v>
      </c>
      <c r="F313" t="e">
        <f t="shared" si="25"/>
        <v>#VALUE!</v>
      </c>
      <c r="G313" t="s">
        <v>825</v>
      </c>
      <c r="H313" s="4" t="str" cm="1">
        <f t="array" ref="H313">_xll.SNL.Clients.Office.Excel.Functions.SPG(G313, "SP_TOTAL_REV", "CY2022")</f>
        <v>#PEND</v>
      </c>
      <c r="I313" s="4" t="str">
        <f>_xll.SNL.Clients.Office.Excel.Functions.SPG(G313,"IQ_AVG_DILUT_SHARES_OUT","CY2022")</f>
        <v>#PEND</v>
      </c>
      <c r="J313" s="5" t="str">
        <f>_xll.SNL.Clients.Office.Excel.Functions.SPG(G313, "IQ_DILUT_EPS_NORM", "CY2022")</f>
        <v>#PEND</v>
      </c>
      <c r="K313" t="e">
        <f t="shared" si="26"/>
        <v>#VALUE!</v>
      </c>
      <c r="L313" t="e">
        <f t="shared" si="27"/>
        <v>#VALUE!</v>
      </c>
      <c r="M313" t="s">
        <v>836</v>
      </c>
      <c r="N313" s="4" t="str" cm="1">
        <f t="array" ref="N313">_xll.SNL.Clients.Office.Excel.Functions.SPG(M313, "SP_TOTAL_REV", "CY2022")</f>
        <v>#PEND</v>
      </c>
      <c r="O313" s="4" t="str">
        <f>_xll.SNL.Clients.Office.Excel.Functions.SPG(M313,"IQ_AVG_DILUT_SHARES_OUT","CY2022")</f>
        <v>#PEND</v>
      </c>
      <c r="P313" s="5" t="str">
        <f>_xll.SNL.Clients.Office.Excel.Functions.SPG(M313, "IQ_DILUT_EPS_NORM", "CY2022")</f>
        <v>#PEND</v>
      </c>
      <c r="Q313" t="e">
        <f t="shared" si="28"/>
        <v>#VALUE!</v>
      </c>
      <c r="R313" t="e">
        <f t="shared" si="29"/>
        <v>#VALUE!</v>
      </c>
    </row>
    <row r="314" spans="1:18" x14ac:dyDescent="0.3">
      <c r="A314" t="s">
        <v>826</v>
      </c>
      <c r="B314" s="4" t="str" cm="1">
        <f t="array" ref="B314">_xll.SNL.Clients.Office.Excel.Functions.SPG(A314, "SP_TOTAL_REV", "CY2023")</f>
        <v>#PEND</v>
      </c>
      <c r="C314" s="4" t="str">
        <f>_xll.SNL.Clients.Office.Excel.Functions.SPG(A314,"IQ_AVG_DILUT_SHARES_OUT","CY2023")</f>
        <v>#PEND</v>
      </c>
      <c r="D314" s="5" t="str">
        <f>_xll.SNL.Clients.Office.Excel.Functions.SPG(A314, "IQ_DILUT_EPS_NORM", "CY2023")</f>
        <v>#PEND</v>
      </c>
      <c r="E314" t="e">
        <f t="shared" si="24"/>
        <v>#VALUE!</v>
      </c>
      <c r="F314" t="e">
        <f t="shared" si="25"/>
        <v>#VALUE!</v>
      </c>
      <c r="G314" t="s">
        <v>826</v>
      </c>
      <c r="H314" s="4" t="str" cm="1">
        <f t="array" ref="H314">_xll.SNL.Clients.Office.Excel.Functions.SPG(G314, "SP_TOTAL_REV", "CY2022")</f>
        <v>#PEND</v>
      </c>
      <c r="I314" s="4" t="str">
        <f>_xll.SNL.Clients.Office.Excel.Functions.SPG(G314,"IQ_AVG_DILUT_SHARES_OUT","CY2022")</f>
        <v>#PEND</v>
      </c>
      <c r="J314" s="5" t="str">
        <f>_xll.SNL.Clients.Office.Excel.Functions.SPG(G314, "IQ_DILUT_EPS_NORM", "CY2022")</f>
        <v>#PEND</v>
      </c>
      <c r="K314" t="e">
        <f t="shared" si="26"/>
        <v>#VALUE!</v>
      </c>
      <c r="L314" t="e">
        <f t="shared" si="27"/>
        <v>#VALUE!</v>
      </c>
      <c r="M314" t="s">
        <v>837</v>
      </c>
      <c r="N314" s="4" t="str" cm="1">
        <f t="array" ref="N314">_xll.SNL.Clients.Office.Excel.Functions.SPG(M314, "SP_TOTAL_REV", "CY2022")</f>
        <v>#PEND</v>
      </c>
      <c r="O314" s="4" t="str">
        <f>_xll.SNL.Clients.Office.Excel.Functions.SPG(M314,"IQ_AVG_DILUT_SHARES_OUT","CY2022")</f>
        <v>#PEND</v>
      </c>
      <c r="P314" s="5" t="str">
        <f>_xll.SNL.Clients.Office.Excel.Functions.SPG(M314, "IQ_DILUT_EPS_NORM", "CY2022")</f>
        <v>#PEND</v>
      </c>
      <c r="Q314" t="e">
        <f t="shared" si="28"/>
        <v>#VALUE!</v>
      </c>
      <c r="R314" t="e">
        <f t="shared" si="29"/>
        <v>#VALUE!</v>
      </c>
    </row>
    <row r="315" spans="1:18" x14ac:dyDescent="0.3">
      <c r="A315" t="s">
        <v>827</v>
      </c>
      <c r="B315" s="4" t="str" cm="1">
        <f t="array" ref="B315">_xll.SNL.Clients.Office.Excel.Functions.SPG(A315, "SP_TOTAL_REV", "CY2023")</f>
        <v>#PEND</v>
      </c>
      <c r="C315" s="4" t="str">
        <f>_xll.SNL.Clients.Office.Excel.Functions.SPG(A315,"IQ_AVG_DILUT_SHARES_OUT","CY2023")</f>
        <v>#PEND</v>
      </c>
      <c r="D315" s="5" t="str">
        <f>_xll.SNL.Clients.Office.Excel.Functions.SPG(A315, "IQ_DILUT_EPS_NORM", "CY2023")</f>
        <v>#PEND</v>
      </c>
      <c r="E315" t="e">
        <f t="shared" si="24"/>
        <v>#VALUE!</v>
      </c>
      <c r="F315" t="e">
        <f t="shared" si="25"/>
        <v>#VALUE!</v>
      </c>
      <c r="G315" t="s">
        <v>827</v>
      </c>
      <c r="H315" s="4" t="str" cm="1">
        <f t="array" ref="H315">_xll.SNL.Clients.Office.Excel.Functions.SPG(G315, "SP_TOTAL_REV", "CY2022")</f>
        <v>#PEND</v>
      </c>
      <c r="I315" s="4" t="str">
        <f>_xll.SNL.Clients.Office.Excel.Functions.SPG(G315,"IQ_AVG_DILUT_SHARES_OUT","CY2022")</f>
        <v>#PEND</v>
      </c>
      <c r="J315" s="5" t="str">
        <f>_xll.SNL.Clients.Office.Excel.Functions.SPG(G315, "IQ_DILUT_EPS_NORM", "CY2022")</f>
        <v>#PEND</v>
      </c>
      <c r="K315" t="e">
        <f t="shared" si="26"/>
        <v>#VALUE!</v>
      </c>
      <c r="L315" t="e">
        <f t="shared" si="27"/>
        <v>#VALUE!</v>
      </c>
      <c r="M315" t="s">
        <v>838</v>
      </c>
      <c r="N315" s="4" t="str" cm="1">
        <f t="array" ref="N315">_xll.SNL.Clients.Office.Excel.Functions.SPG(M315, "SP_TOTAL_REV", "CY2022")</f>
        <v>#PEND</v>
      </c>
      <c r="O315" s="4" t="str">
        <f>_xll.SNL.Clients.Office.Excel.Functions.SPG(M315,"IQ_AVG_DILUT_SHARES_OUT","CY2022")</f>
        <v>#PEND</v>
      </c>
      <c r="P315" s="5" t="str">
        <f>_xll.SNL.Clients.Office.Excel.Functions.SPG(M315, "IQ_DILUT_EPS_NORM", "CY2022")</f>
        <v>#PEND</v>
      </c>
      <c r="Q315" t="e">
        <f t="shared" si="28"/>
        <v>#VALUE!</v>
      </c>
      <c r="R315" t="e">
        <f t="shared" si="29"/>
        <v>#VALUE!</v>
      </c>
    </row>
    <row r="316" spans="1:18" x14ac:dyDescent="0.3">
      <c r="A316" t="s">
        <v>828</v>
      </c>
      <c r="B316" s="4" t="str" cm="1">
        <f t="array" ref="B316">_xll.SNL.Clients.Office.Excel.Functions.SPG(A316, "SP_TOTAL_REV", "CY2023")</f>
        <v>#PEND</v>
      </c>
      <c r="C316" s="4" t="str">
        <f>_xll.SNL.Clients.Office.Excel.Functions.SPG(A316,"IQ_AVG_DILUT_SHARES_OUT","CY2023")</f>
        <v>#PEND</v>
      </c>
      <c r="D316" s="5" t="str">
        <f>_xll.SNL.Clients.Office.Excel.Functions.SPG(A316, "IQ_DILUT_EPS_NORM", "CY2023")</f>
        <v>#PEND</v>
      </c>
      <c r="E316" t="e">
        <f t="shared" si="24"/>
        <v>#VALUE!</v>
      </c>
      <c r="F316" t="e">
        <f t="shared" si="25"/>
        <v>#VALUE!</v>
      </c>
      <c r="G316" t="s">
        <v>828</v>
      </c>
      <c r="H316" s="4" t="str" cm="1">
        <f t="array" ref="H316">_xll.SNL.Clients.Office.Excel.Functions.SPG(G316, "SP_TOTAL_REV", "CY2022")</f>
        <v>#PEND</v>
      </c>
      <c r="I316" s="4" t="str">
        <f>_xll.SNL.Clients.Office.Excel.Functions.SPG(G316,"IQ_AVG_DILUT_SHARES_OUT","CY2022")</f>
        <v>#PEND</v>
      </c>
      <c r="J316" s="5" t="str">
        <f>_xll.SNL.Clients.Office.Excel.Functions.SPG(G316, "IQ_DILUT_EPS_NORM", "CY2022")</f>
        <v>#PEND</v>
      </c>
      <c r="K316" t="e">
        <f t="shared" si="26"/>
        <v>#VALUE!</v>
      </c>
      <c r="L316" t="e">
        <f t="shared" si="27"/>
        <v>#VALUE!</v>
      </c>
      <c r="M316" t="s">
        <v>839</v>
      </c>
      <c r="N316" s="4" t="str" cm="1">
        <f t="array" ref="N316">_xll.SNL.Clients.Office.Excel.Functions.SPG(M316, "SP_TOTAL_REV", "CY2022")</f>
        <v>#PEND</v>
      </c>
      <c r="O316" s="4" t="str">
        <f>_xll.SNL.Clients.Office.Excel.Functions.SPG(M316,"IQ_AVG_DILUT_SHARES_OUT","CY2022")</f>
        <v>#PEND</v>
      </c>
      <c r="P316" s="5" t="str">
        <f>_xll.SNL.Clients.Office.Excel.Functions.SPG(M316, "IQ_DILUT_EPS_NORM", "CY2022")</f>
        <v>#PEND</v>
      </c>
      <c r="Q316" t="e">
        <f t="shared" si="28"/>
        <v>#VALUE!</v>
      </c>
      <c r="R316" t="e">
        <f t="shared" si="29"/>
        <v>#VALUE!</v>
      </c>
    </row>
    <row r="317" spans="1:18" x14ac:dyDescent="0.3">
      <c r="A317" t="s">
        <v>829</v>
      </c>
      <c r="B317" s="4" t="str" cm="1">
        <f t="array" ref="B317">_xll.SNL.Clients.Office.Excel.Functions.SPG(A317, "SP_TOTAL_REV", "CY2023")</f>
        <v>#PEND</v>
      </c>
      <c r="C317" s="4" t="str">
        <f>_xll.SNL.Clients.Office.Excel.Functions.SPG(A317,"IQ_AVG_DILUT_SHARES_OUT","CY2023")</f>
        <v>#PEND</v>
      </c>
      <c r="D317" s="5" t="str">
        <f>_xll.SNL.Clients.Office.Excel.Functions.SPG(A317, "IQ_DILUT_EPS_NORM", "CY2023")</f>
        <v>#PEND</v>
      </c>
      <c r="E317" t="e">
        <f t="shared" si="24"/>
        <v>#VALUE!</v>
      </c>
      <c r="F317" t="e">
        <f t="shared" si="25"/>
        <v>#VALUE!</v>
      </c>
      <c r="G317" t="s">
        <v>829</v>
      </c>
      <c r="H317" s="4" t="str" cm="1">
        <f t="array" ref="H317">_xll.SNL.Clients.Office.Excel.Functions.SPG(G317, "SP_TOTAL_REV", "CY2022")</f>
        <v>#PEND</v>
      </c>
      <c r="I317" s="4" t="str">
        <f>_xll.SNL.Clients.Office.Excel.Functions.SPG(G317,"IQ_AVG_DILUT_SHARES_OUT","CY2022")</f>
        <v>#PEND</v>
      </c>
      <c r="J317" s="5" t="str">
        <f>_xll.SNL.Clients.Office.Excel.Functions.SPG(G317, "IQ_DILUT_EPS_NORM", "CY2022")</f>
        <v>#PEND</v>
      </c>
      <c r="K317" t="e">
        <f t="shared" si="26"/>
        <v>#VALUE!</v>
      </c>
      <c r="L317" t="e">
        <f t="shared" si="27"/>
        <v>#VALUE!</v>
      </c>
      <c r="M317" t="s">
        <v>840</v>
      </c>
      <c r="N317" s="4" t="str" cm="1">
        <f t="array" ref="N317">_xll.SNL.Clients.Office.Excel.Functions.SPG(M317, "SP_TOTAL_REV", "CY2022")</f>
        <v>#PEND</v>
      </c>
      <c r="O317" s="4" t="str">
        <f>_xll.SNL.Clients.Office.Excel.Functions.SPG(M317,"IQ_AVG_DILUT_SHARES_OUT","CY2022")</f>
        <v>#PEND</v>
      </c>
      <c r="P317" s="5" t="str">
        <f>_xll.SNL.Clients.Office.Excel.Functions.SPG(M317, "IQ_DILUT_EPS_NORM", "CY2022")</f>
        <v>#PEND</v>
      </c>
      <c r="Q317" t="e">
        <f t="shared" si="28"/>
        <v>#VALUE!</v>
      </c>
      <c r="R317" t="e">
        <f t="shared" si="29"/>
        <v>#VALUE!</v>
      </c>
    </row>
    <row r="318" spans="1:18" x14ac:dyDescent="0.3">
      <c r="A318" t="s">
        <v>830</v>
      </c>
      <c r="B318" s="4" t="str" cm="1">
        <f t="array" ref="B318">_xll.SNL.Clients.Office.Excel.Functions.SPG(A318, "SP_TOTAL_REV", "CY2023")</f>
        <v>#PEND</v>
      </c>
      <c r="C318" s="4" t="str">
        <f>_xll.SNL.Clients.Office.Excel.Functions.SPG(A318,"IQ_AVG_DILUT_SHARES_OUT","CY2023")</f>
        <v>#PEND</v>
      </c>
      <c r="D318" s="5" t="str">
        <f>_xll.SNL.Clients.Office.Excel.Functions.SPG(A318, "IQ_DILUT_EPS_NORM", "CY2023")</f>
        <v>#PEND</v>
      </c>
      <c r="E318" t="e">
        <f t="shared" si="24"/>
        <v>#VALUE!</v>
      </c>
      <c r="F318" t="e">
        <f t="shared" si="25"/>
        <v>#VALUE!</v>
      </c>
      <c r="G318" t="s">
        <v>830</v>
      </c>
      <c r="H318" s="4" t="str" cm="1">
        <f t="array" ref="H318">_xll.SNL.Clients.Office.Excel.Functions.SPG(G318, "SP_TOTAL_REV", "CY2022")</f>
        <v>#PEND</v>
      </c>
      <c r="I318" s="4" t="str">
        <f>_xll.SNL.Clients.Office.Excel.Functions.SPG(G318,"IQ_AVG_DILUT_SHARES_OUT","CY2022")</f>
        <v>#PEND</v>
      </c>
      <c r="J318" s="5" t="str">
        <f>_xll.SNL.Clients.Office.Excel.Functions.SPG(G318, "IQ_DILUT_EPS_NORM", "CY2022")</f>
        <v>#PEND</v>
      </c>
      <c r="K318" t="e">
        <f t="shared" si="26"/>
        <v>#VALUE!</v>
      </c>
      <c r="L318" t="e">
        <f t="shared" si="27"/>
        <v>#VALUE!</v>
      </c>
      <c r="M318" t="s">
        <v>841</v>
      </c>
      <c r="N318" s="4" t="str" cm="1">
        <f t="array" ref="N318">_xll.SNL.Clients.Office.Excel.Functions.SPG(M318, "SP_TOTAL_REV", "CY2022")</f>
        <v>#PEND</v>
      </c>
      <c r="O318" s="4" t="str">
        <f>_xll.SNL.Clients.Office.Excel.Functions.SPG(M318,"IQ_AVG_DILUT_SHARES_OUT","CY2022")</f>
        <v>#PEND</v>
      </c>
      <c r="P318" s="5" t="str">
        <f>_xll.SNL.Clients.Office.Excel.Functions.SPG(M318, "IQ_DILUT_EPS_NORM", "CY2022")</f>
        <v>#PEND</v>
      </c>
      <c r="Q318" t="e">
        <f t="shared" si="28"/>
        <v>#VALUE!</v>
      </c>
      <c r="R318" t="e">
        <f t="shared" si="29"/>
        <v>#VALUE!</v>
      </c>
    </row>
    <row r="319" spans="1:18" x14ac:dyDescent="0.3">
      <c r="A319" t="s">
        <v>831</v>
      </c>
      <c r="B319" s="4" t="str" cm="1">
        <f t="array" ref="B319">_xll.SNL.Clients.Office.Excel.Functions.SPG(A319, "SP_TOTAL_REV", "CY2023")</f>
        <v>#PEND</v>
      </c>
      <c r="C319" s="4" t="str">
        <f>_xll.SNL.Clients.Office.Excel.Functions.SPG(A319,"IQ_AVG_DILUT_SHARES_OUT","CY2023")</f>
        <v>#PEND</v>
      </c>
      <c r="D319" s="5" t="str">
        <f>_xll.SNL.Clients.Office.Excel.Functions.SPG(A319, "IQ_DILUT_EPS_NORM", "CY2023")</f>
        <v>#PEND</v>
      </c>
      <c r="E319" t="e">
        <f t="shared" si="24"/>
        <v>#VALUE!</v>
      </c>
      <c r="F319" t="e">
        <f t="shared" si="25"/>
        <v>#VALUE!</v>
      </c>
      <c r="G319" t="s">
        <v>831</v>
      </c>
      <c r="H319" s="4" t="str" cm="1">
        <f t="array" ref="H319">_xll.SNL.Clients.Office.Excel.Functions.SPG(G319, "SP_TOTAL_REV", "CY2022")</f>
        <v>#PEND</v>
      </c>
      <c r="I319" s="4" t="str">
        <f>_xll.SNL.Clients.Office.Excel.Functions.SPG(G319,"IQ_AVG_DILUT_SHARES_OUT","CY2022")</f>
        <v>#PEND</v>
      </c>
      <c r="J319" s="5" t="str">
        <f>_xll.SNL.Clients.Office.Excel.Functions.SPG(G319, "IQ_DILUT_EPS_NORM", "CY2022")</f>
        <v>#PEND</v>
      </c>
      <c r="K319" t="e">
        <f t="shared" si="26"/>
        <v>#VALUE!</v>
      </c>
      <c r="L319" t="e">
        <f t="shared" si="27"/>
        <v>#VALUE!</v>
      </c>
      <c r="M319" t="s">
        <v>842</v>
      </c>
      <c r="N319" s="4" t="str" cm="1">
        <f t="array" ref="N319">_xll.SNL.Clients.Office.Excel.Functions.SPG(M319, "SP_TOTAL_REV", "CY2022")</f>
        <v>#PEND</v>
      </c>
      <c r="O319" s="4" t="str">
        <f>_xll.SNL.Clients.Office.Excel.Functions.SPG(M319,"IQ_AVG_DILUT_SHARES_OUT","CY2022")</f>
        <v>#PEND</v>
      </c>
      <c r="P319" s="5" t="str">
        <f>_xll.SNL.Clients.Office.Excel.Functions.SPG(M319, "IQ_DILUT_EPS_NORM", "CY2022")</f>
        <v>#PEND</v>
      </c>
      <c r="Q319" t="e">
        <f t="shared" si="28"/>
        <v>#VALUE!</v>
      </c>
      <c r="R319" t="e">
        <f t="shared" si="29"/>
        <v>#VALUE!</v>
      </c>
    </row>
    <row r="320" spans="1:18" x14ac:dyDescent="0.3">
      <c r="A320" t="s">
        <v>832</v>
      </c>
      <c r="B320" s="4" t="str" cm="1">
        <f t="array" ref="B320">_xll.SNL.Clients.Office.Excel.Functions.SPG(A320, "SP_TOTAL_REV", "CY2023")</f>
        <v>#PEND</v>
      </c>
      <c r="C320" s="4" t="str">
        <f>_xll.SNL.Clients.Office.Excel.Functions.SPG(A320,"IQ_AVG_DILUT_SHARES_OUT","CY2023")</f>
        <v>#PEND</v>
      </c>
      <c r="D320" s="5" t="str">
        <f>_xll.SNL.Clients.Office.Excel.Functions.SPG(A320, "IQ_DILUT_EPS_NORM", "CY2023")</f>
        <v>#PEND</v>
      </c>
      <c r="E320" t="e">
        <f t="shared" si="24"/>
        <v>#VALUE!</v>
      </c>
      <c r="F320" t="e">
        <f t="shared" si="25"/>
        <v>#VALUE!</v>
      </c>
      <c r="G320" t="s">
        <v>832</v>
      </c>
      <c r="H320" s="4" t="str" cm="1">
        <f t="array" ref="H320">_xll.SNL.Clients.Office.Excel.Functions.SPG(G320, "SP_TOTAL_REV", "CY2022")</f>
        <v>#PEND</v>
      </c>
      <c r="I320" s="4" t="str">
        <f>_xll.SNL.Clients.Office.Excel.Functions.SPG(G320,"IQ_AVG_DILUT_SHARES_OUT","CY2022")</f>
        <v>#PEND</v>
      </c>
      <c r="J320" s="5" t="str">
        <f>_xll.SNL.Clients.Office.Excel.Functions.SPG(G320, "IQ_DILUT_EPS_NORM", "CY2022")</f>
        <v>#PEND</v>
      </c>
      <c r="K320" t="e">
        <f t="shared" si="26"/>
        <v>#VALUE!</v>
      </c>
      <c r="L320" t="e">
        <f t="shared" si="27"/>
        <v>#VALUE!</v>
      </c>
      <c r="M320" t="s">
        <v>843</v>
      </c>
      <c r="N320" s="4" t="str" cm="1">
        <f t="array" ref="N320">_xll.SNL.Clients.Office.Excel.Functions.SPG(M320, "SP_TOTAL_REV", "CY2022")</f>
        <v>#PEND</v>
      </c>
      <c r="O320" s="4" t="str">
        <f>_xll.SNL.Clients.Office.Excel.Functions.SPG(M320,"IQ_AVG_DILUT_SHARES_OUT","CY2022")</f>
        <v>#PEND</v>
      </c>
      <c r="P320" s="5" t="str">
        <f>_xll.SNL.Clients.Office.Excel.Functions.SPG(M320, "IQ_DILUT_EPS_NORM", "CY2022")</f>
        <v>#PEND</v>
      </c>
      <c r="Q320" t="e">
        <f t="shared" si="28"/>
        <v>#VALUE!</v>
      </c>
      <c r="R320" t="e">
        <f t="shared" si="29"/>
        <v>#VALUE!</v>
      </c>
    </row>
    <row r="321" spans="1:18" x14ac:dyDescent="0.3">
      <c r="A321" t="s">
        <v>833</v>
      </c>
      <c r="B321" s="4" t="str" cm="1">
        <f t="array" ref="B321">_xll.SNL.Clients.Office.Excel.Functions.SPG(A321, "SP_TOTAL_REV", "CY2023")</f>
        <v>#PEND</v>
      </c>
      <c r="C321" s="4" t="str">
        <f>_xll.SNL.Clients.Office.Excel.Functions.SPG(A321,"IQ_AVG_DILUT_SHARES_OUT","CY2023")</f>
        <v>#PEND</v>
      </c>
      <c r="D321" s="5" t="str">
        <f>_xll.SNL.Clients.Office.Excel.Functions.SPG(A321, "IQ_DILUT_EPS_NORM", "CY2023")</f>
        <v>#PEND</v>
      </c>
      <c r="E321" t="e">
        <f t="shared" si="24"/>
        <v>#VALUE!</v>
      </c>
      <c r="F321" t="e">
        <f t="shared" si="25"/>
        <v>#VALUE!</v>
      </c>
      <c r="G321" t="s">
        <v>833</v>
      </c>
      <c r="H321" s="4" t="str" cm="1">
        <f t="array" ref="H321">_xll.SNL.Clients.Office.Excel.Functions.SPG(G321, "SP_TOTAL_REV", "CY2022")</f>
        <v>#PEND</v>
      </c>
      <c r="I321" s="4" t="str">
        <f>_xll.SNL.Clients.Office.Excel.Functions.SPG(G321,"IQ_AVG_DILUT_SHARES_OUT","CY2022")</f>
        <v>#PEND</v>
      </c>
      <c r="J321" s="5" t="str">
        <f>_xll.SNL.Clients.Office.Excel.Functions.SPG(G321, "IQ_DILUT_EPS_NORM", "CY2022")</f>
        <v>#PEND</v>
      </c>
      <c r="K321" t="e">
        <f t="shared" si="26"/>
        <v>#VALUE!</v>
      </c>
      <c r="L321" t="e">
        <f t="shared" si="27"/>
        <v>#VALUE!</v>
      </c>
      <c r="M321" t="s">
        <v>844</v>
      </c>
      <c r="N321" s="4" t="str" cm="1">
        <f t="array" ref="N321">_xll.SNL.Clients.Office.Excel.Functions.SPG(M321, "SP_TOTAL_REV", "CY2022")</f>
        <v>#PEND</v>
      </c>
      <c r="O321" s="4" t="str">
        <f>_xll.SNL.Clients.Office.Excel.Functions.SPG(M321,"IQ_AVG_DILUT_SHARES_OUT","CY2022")</f>
        <v>#PEND</v>
      </c>
      <c r="P321" s="5" t="str">
        <f>_xll.SNL.Clients.Office.Excel.Functions.SPG(M321, "IQ_DILUT_EPS_NORM", "CY2022")</f>
        <v>#PEND</v>
      </c>
      <c r="Q321" t="e">
        <f t="shared" si="28"/>
        <v>#VALUE!</v>
      </c>
      <c r="R321" t="e">
        <f t="shared" si="29"/>
        <v>#VALUE!</v>
      </c>
    </row>
    <row r="322" spans="1:18" x14ac:dyDescent="0.3">
      <c r="A322" t="s">
        <v>834</v>
      </c>
      <c r="B322" s="4" t="str" cm="1">
        <f t="array" ref="B322">_xll.SNL.Clients.Office.Excel.Functions.SPG(A322, "SP_TOTAL_REV", "CY2023")</f>
        <v>#PEND</v>
      </c>
      <c r="C322" s="4" t="str">
        <f>_xll.SNL.Clients.Office.Excel.Functions.SPG(A322,"IQ_AVG_DILUT_SHARES_OUT","CY2023")</f>
        <v>#PEND</v>
      </c>
      <c r="D322" s="5" t="str">
        <f>_xll.SNL.Clients.Office.Excel.Functions.SPG(A322, "IQ_DILUT_EPS_NORM", "CY2023")</f>
        <v>#PEND</v>
      </c>
      <c r="E322" t="e">
        <f t="shared" si="24"/>
        <v>#VALUE!</v>
      </c>
      <c r="F322" t="e">
        <f t="shared" si="25"/>
        <v>#VALUE!</v>
      </c>
      <c r="G322" t="s">
        <v>834</v>
      </c>
      <c r="H322" s="4" t="str" cm="1">
        <f t="array" ref="H322">_xll.SNL.Clients.Office.Excel.Functions.SPG(G322, "SP_TOTAL_REV", "CY2022")</f>
        <v>#PEND</v>
      </c>
      <c r="I322" s="4" t="str">
        <f>_xll.SNL.Clients.Office.Excel.Functions.SPG(G322,"IQ_AVG_DILUT_SHARES_OUT","CY2022")</f>
        <v>#PEND</v>
      </c>
      <c r="J322" s="5" t="str">
        <f>_xll.SNL.Clients.Office.Excel.Functions.SPG(G322, "IQ_DILUT_EPS_NORM", "CY2022")</f>
        <v>#PEND</v>
      </c>
      <c r="K322" t="e">
        <f t="shared" si="26"/>
        <v>#VALUE!</v>
      </c>
      <c r="L322" t="e">
        <f t="shared" si="27"/>
        <v>#VALUE!</v>
      </c>
      <c r="M322" t="s">
        <v>845</v>
      </c>
      <c r="N322" s="4" t="str" cm="1">
        <f t="array" ref="N322">_xll.SNL.Clients.Office.Excel.Functions.SPG(M322, "SP_TOTAL_REV", "CY2022")</f>
        <v>#PEND</v>
      </c>
      <c r="O322" s="4" t="str">
        <f>_xll.SNL.Clients.Office.Excel.Functions.SPG(M322,"IQ_AVG_DILUT_SHARES_OUT","CY2022")</f>
        <v>#PEND</v>
      </c>
      <c r="P322" s="5" t="str">
        <f>_xll.SNL.Clients.Office.Excel.Functions.SPG(M322, "IQ_DILUT_EPS_NORM", "CY2022")</f>
        <v>#PEND</v>
      </c>
      <c r="Q322" t="e">
        <f t="shared" si="28"/>
        <v>#VALUE!</v>
      </c>
      <c r="R322" t="e">
        <f t="shared" si="29"/>
        <v>#VALUE!</v>
      </c>
    </row>
    <row r="323" spans="1:18" x14ac:dyDescent="0.3">
      <c r="A323" t="s">
        <v>835</v>
      </c>
      <c r="B323" s="4" t="str" cm="1">
        <f t="array" ref="B323">_xll.SNL.Clients.Office.Excel.Functions.SPG(A323, "SP_TOTAL_REV", "CY2023")</f>
        <v>#PEND</v>
      </c>
      <c r="C323" s="4" t="str">
        <f>_xll.SNL.Clients.Office.Excel.Functions.SPG(A323,"IQ_AVG_DILUT_SHARES_OUT","CY2023")</f>
        <v>#PEND</v>
      </c>
      <c r="D323" s="5" t="str">
        <f>_xll.SNL.Clients.Office.Excel.Functions.SPG(A323, "IQ_DILUT_EPS_NORM", "CY2023")</f>
        <v>#PEND</v>
      </c>
      <c r="E323" t="e">
        <f t="shared" si="24"/>
        <v>#VALUE!</v>
      </c>
      <c r="F323" t="e">
        <f t="shared" si="25"/>
        <v>#VALUE!</v>
      </c>
      <c r="G323" t="s">
        <v>835</v>
      </c>
      <c r="H323" s="4" t="str" cm="1">
        <f t="array" ref="H323">_xll.SNL.Clients.Office.Excel.Functions.SPG(G323, "SP_TOTAL_REV", "CY2022")</f>
        <v>#PEND</v>
      </c>
      <c r="I323" s="4" t="str">
        <f>_xll.SNL.Clients.Office.Excel.Functions.SPG(G323,"IQ_AVG_DILUT_SHARES_OUT","CY2022")</f>
        <v>#PEND</v>
      </c>
      <c r="J323" s="5" t="str">
        <f>_xll.SNL.Clients.Office.Excel.Functions.SPG(G323, "IQ_DILUT_EPS_NORM", "CY2022")</f>
        <v>#PEND</v>
      </c>
      <c r="K323" t="e">
        <f t="shared" si="26"/>
        <v>#VALUE!</v>
      </c>
      <c r="L323" t="e">
        <f t="shared" si="27"/>
        <v>#VALUE!</v>
      </c>
      <c r="M323" t="s">
        <v>846</v>
      </c>
      <c r="N323" s="4" t="str" cm="1">
        <f t="array" ref="N323">_xll.SNL.Clients.Office.Excel.Functions.SPG(M323, "SP_TOTAL_REV", "CY2022")</f>
        <v>#PEND</v>
      </c>
      <c r="O323" s="4" t="str">
        <f>_xll.SNL.Clients.Office.Excel.Functions.SPG(M323,"IQ_AVG_DILUT_SHARES_OUT","CY2022")</f>
        <v>#PEND</v>
      </c>
      <c r="P323" s="5" t="str">
        <f>_xll.SNL.Clients.Office.Excel.Functions.SPG(M323, "IQ_DILUT_EPS_NORM", "CY2022")</f>
        <v>#PEND</v>
      </c>
      <c r="Q323" t="e">
        <f t="shared" si="28"/>
        <v>#VALUE!</v>
      </c>
      <c r="R323" t="e">
        <f t="shared" si="29"/>
        <v>#VALUE!</v>
      </c>
    </row>
    <row r="324" spans="1:18" x14ac:dyDescent="0.3">
      <c r="A324" t="s">
        <v>836</v>
      </c>
      <c r="B324" s="4" t="str" cm="1">
        <f t="array" ref="B324">_xll.SNL.Clients.Office.Excel.Functions.SPG(A324, "SP_TOTAL_REV", "CY2023")</f>
        <v>#PEND</v>
      </c>
      <c r="C324" s="4" t="str">
        <f>_xll.SNL.Clients.Office.Excel.Functions.SPG(A324,"IQ_AVG_DILUT_SHARES_OUT","CY2023")</f>
        <v>#PEND</v>
      </c>
      <c r="D324" s="5" t="str">
        <f>_xll.SNL.Clients.Office.Excel.Functions.SPG(A324, "IQ_DILUT_EPS_NORM", "CY2023")</f>
        <v>#PEND</v>
      </c>
      <c r="E324" t="e">
        <f t="shared" si="24"/>
        <v>#VALUE!</v>
      </c>
      <c r="F324" t="e">
        <f t="shared" si="25"/>
        <v>#VALUE!</v>
      </c>
      <c r="G324" t="s">
        <v>836</v>
      </c>
      <c r="H324" s="4" t="str" cm="1">
        <f t="array" ref="H324">_xll.SNL.Clients.Office.Excel.Functions.SPG(G324, "SP_TOTAL_REV", "CY2022")</f>
        <v>#PEND</v>
      </c>
      <c r="I324" s="4" t="str">
        <f>_xll.SNL.Clients.Office.Excel.Functions.SPG(G324,"IQ_AVG_DILUT_SHARES_OUT","CY2022")</f>
        <v>#PEND</v>
      </c>
      <c r="J324" s="5" t="str">
        <f>_xll.SNL.Clients.Office.Excel.Functions.SPG(G324, "IQ_DILUT_EPS_NORM", "CY2022")</f>
        <v>#PEND</v>
      </c>
      <c r="K324" t="e">
        <f t="shared" si="26"/>
        <v>#VALUE!</v>
      </c>
      <c r="L324" t="e">
        <f t="shared" si="27"/>
        <v>#VALUE!</v>
      </c>
      <c r="M324" t="s">
        <v>847</v>
      </c>
      <c r="N324" s="4" t="str" cm="1">
        <f t="array" ref="N324">_xll.SNL.Clients.Office.Excel.Functions.SPG(M324, "SP_TOTAL_REV", "CY2022")</f>
        <v>#PEND</v>
      </c>
      <c r="O324" s="4" t="str">
        <f>_xll.SNL.Clients.Office.Excel.Functions.SPG(M324,"IQ_AVG_DILUT_SHARES_OUT","CY2022")</f>
        <v>#PEND</v>
      </c>
      <c r="P324" s="5" t="str">
        <f>_xll.SNL.Clients.Office.Excel.Functions.SPG(M324, "IQ_DILUT_EPS_NORM", "CY2022")</f>
        <v>#PEND</v>
      </c>
      <c r="Q324" t="e">
        <f t="shared" si="28"/>
        <v>#VALUE!</v>
      </c>
      <c r="R324" t="e">
        <f t="shared" si="29"/>
        <v>#VALUE!</v>
      </c>
    </row>
    <row r="325" spans="1:18" x14ac:dyDescent="0.3">
      <c r="A325" t="s">
        <v>837</v>
      </c>
      <c r="B325" s="4" t="str" cm="1">
        <f t="array" ref="B325">_xll.SNL.Clients.Office.Excel.Functions.SPG(A325, "SP_TOTAL_REV", "CY2023")</f>
        <v>#PEND</v>
      </c>
      <c r="C325" s="4" t="str">
        <f>_xll.SNL.Clients.Office.Excel.Functions.SPG(A325,"IQ_AVG_DILUT_SHARES_OUT","CY2023")</f>
        <v>#PEND</v>
      </c>
      <c r="D325" s="5" t="str">
        <f>_xll.SNL.Clients.Office.Excel.Functions.SPG(A325, "IQ_DILUT_EPS_NORM", "CY2023")</f>
        <v>#PEND</v>
      </c>
      <c r="E325" t="e">
        <f t="shared" ref="E325:E388" si="30">C325*D325/1000</f>
        <v>#VALUE!</v>
      </c>
      <c r="F325" t="e">
        <f t="shared" ref="F325:F388" si="31">E325/B325</f>
        <v>#VALUE!</v>
      </c>
      <c r="G325" t="s">
        <v>837</v>
      </c>
      <c r="H325" s="4" t="str" cm="1">
        <f t="array" ref="H325">_xll.SNL.Clients.Office.Excel.Functions.SPG(G325, "SP_TOTAL_REV", "CY2022")</f>
        <v>#PEND</v>
      </c>
      <c r="I325" s="4" t="str">
        <f>_xll.SNL.Clients.Office.Excel.Functions.SPG(G325,"IQ_AVG_DILUT_SHARES_OUT","CY2022")</f>
        <v>#PEND</v>
      </c>
      <c r="J325" s="5" t="str">
        <f>_xll.SNL.Clients.Office.Excel.Functions.SPG(G325, "IQ_DILUT_EPS_NORM", "CY2022")</f>
        <v>#PEND</v>
      </c>
      <c r="K325" t="e">
        <f t="shared" ref="K325:K388" si="32">I325*J325/1000</f>
        <v>#VALUE!</v>
      </c>
      <c r="L325" t="e">
        <f t="shared" ref="L325:L388" si="33">K325/H325</f>
        <v>#VALUE!</v>
      </c>
      <c r="M325" t="s">
        <v>848</v>
      </c>
      <c r="N325" s="4" t="str" cm="1">
        <f t="array" ref="N325">_xll.SNL.Clients.Office.Excel.Functions.SPG(M325, "SP_TOTAL_REV", "CY2022")</f>
        <v>#PEND</v>
      </c>
      <c r="O325" s="4" t="str">
        <f>_xll.SNL.Clients.Office.Excel.Functions.SPG(M325,"IQ_AVG_DILUT_SHARES_OUT","CY2022")</f>
        <v>#PEND</v>
      </c>
      <c r="P325" s="5" t="str">
        <f>_xll.SNL.Clients.Office.Excel.Functions.SPG(M325, "IQ_DILUT_EPS_NORM", "CY2022")</f>
        <v>#PEND</v>
      </c>
      <c r="Q325" t="e">
        <f t="shared" ref="Q325:Q388" si="34">O325*P325/1000</f>
        <v>#VALUE!</v>
      </c>
      <c r="R325" t="e">
        <f t="shared" ref="R325:R388" si="35">Q325/N325</f>
        <v>#VALUE!</v>
      </c>
    </row>
    <row r="326" spans="1:18" x14ac:dyDescent="0.3">
      <c r="A326" t="s">
        <v>838</v>
      </c>
      <c r="B326" s="4" t="str" cm="1">
        <f t="array" ref="B326">_xll.SNL.Clients.Office.Excel.Functions.SPG(A326, "SP_TOTAL_REV", "CY2023")</f>
        <v>#PEND</v>
      </c>
      <c r="C326" s="4" t="str">
        <f>_xll.SNL.Clients.Office.Excel.Functions.SPG(A326,"IQ_AVG_DILUT_SHARES_OUT","CY2023")</f>
        <v>#PEND</v>
      </c>
      <c r="D326" s="5" t="str">
        <f>_xll.SNL.Clients.Office.Excel.Functions.SPG(A326, "IQ_DILUT_EPS_NORM", "CY2023")</f>
        <v>#PEND</v>
      </c>
      <c r="E326" t="e">
        <f t="shared" si="30"/>
        <v>#VALUE!</v>
      </c>
      <c r="F326" t="e">
        <f t="shared" si="31"/>
        <v>#VALUE!</v>
      </c>
      <c r="G326" t="s">
        <v>838</v>
      </c>
      <c r="H326" s="4" t="str" cm="1">
        <f t="array" ref="H326">_xll.SNL.Clients.Office.Excel.Functions.SPG(G326, "SP_TOTAL_REV", "CY2022")</f>
        <v>#PEND</v>
      </c>
      <c r="I326" s="4" t="str">
        <f>_xll.SNL.Clients.Office.Excel.Functions.SPG(G326,"IQ_AVG_DILUT_SHARES_OUT","CY2022")</f>
        <v>#PEND</v>
      </c>
      <c r="J326" s="5" t="str">
        <f>_xll.SNL.Clients.Office.Excel.Functions.SPG(G326, "IQ_DILUT_EPS_NORM", "CY2022")</f>
        <v>#PEND</v>
      </c>
      <c r="K326" t="e">
        <f t="shared" si="32"/>
        <v>#VALUE!</v>
      </c>
      <c r="L326" t="e">
        <f t="shared" si="33"/>
        <v>#VALUE!</v>
      </c>
      <c r="M326" t="s">
        <v>849</v>
      </c>
      <c r="N326" s="4" t="str" cm="1">
        <f t="array" ref="N326">_xll.SNL.Clients.Office.Excel.Functions.SPG(M326, "SP_TOTAL_REV", "CY2022")</f>
        <v>#PEND</v>
      </c>
      <c r="O326" s="4" t="str">
        <f>_xll.SNL.Clients.Office.Excel.Functions.SPG(M326,"IQ_AVG_DILUT_SHARES_OUT","CY2022")</f>
        <v>#PEND</v>
      </c>
      <c r="P326" s="5" t="str">
        <f>_xll.SNL.Clients.Office.Excel.Functions.SPG(M326, "IQ_DILUT_EPS_NORM", "CY2022")</f>
        <v>#PEND</v>
      </c>
      <c r="Q326" t="e">
        <f t="shared" si="34"/>
        <v>#VALUE!</v>
      </c>
      <c r="R326" t="e">
        <f t="shared" si="35"/>
        <v>#VALUE!</v>
      </c>
    </row>
    <row r="327" spans="1:18" x14ac:dyDescent="0.3">
      <c r="A327" t="s">
        <v>839</v>
      </c>
      <c r="B327" s="4" t="str" cm="1">
        <f t="array" ref="B327">_xll.SNL.Clients.Office.Excel.Functions.SPG(A327, "SP_TOTAL_REV", "CY2023")</f>
        <v>#PEND</v>
      </c>
      <c r="C327" s="4" t="str">
        <f>_xll.SNL.Clients.Office.Excel.Functions.SPG(A327,"IQ_AVG_DILUT_SHARES_OUT","CY2023")</f>
        <v>#PEND</v>
      </c>
      <c r="D327" s="5" t="str">
        <f>_xll.SNL.Clients.Office.Excel.Functions.SPG(A327, "IQ_DILUT_EPS_NORM", "CY2023")</f>
        <v>#PEND</v>
      </c>
      <c r="E327" t="e">
        <f t="shared" si="30"/>
        <v>#VALUE!</v>
      </c>
      <c r="F327" t="e">
        <f t="shared" si="31"/>
        <v>#VALUE!</v>
      </c>
      <c r="G327" t="s">
        <v>839</v>
      </c>
      <c r="H327" s="4" t="str" cm="1">
        <f t="array" ref="H327">_xll.SNL.Clients.Office.Excel.Functions.SPG(G327, "SP_TOTAL_REV", "CY2022")</f>
        <v>#PEND</v>
      </c>
      <c r="I327" s="4" t="str">
        <f>_xll.SNL.Clients.Office.Excel.Functions.SPG(G327,"IQ_AVG_DILUT_SHARES_OUT","CY2022")</f>
        <v>#PEND</v>
      </c>
      <c r="J327" s="5" t="str">
        <f>_xll.SNL.Clients.Office.Excel.Functions.SPG(G327, "IQ_DILUT_EPS_NORM", "CY2022")</f>
        <v>#PEND</v>
      </c>
      <c r="K327" t="e">
        <f t="shared" si="32"/>
        <v>#VALUE!</v>
      </c>
      <c r="L327" t="e">
        <f t="shared" si="33"/>
        <v>#VALUE!</v>
      </c>
      <c r="M327" t="s">
        <v>850</v>
      </c>
      <c r="N327" s="4" t="str" cm="1">
        <f t="array" ref="N327">_xll.SNL.Clients.Office.Excel.Functions.SPG(M327, "SP_TOTAL_REV", "CY2022")</f>
        <v>#PEND</v>
      </c>
      <c r="O327" s="4" t="str">
        <f>_xll.SNL.Clients.Office.Excel.Functions.SPG(M327,"IQ_AVG_DILUT_SHARES_OUT","CY2022")</f>
        <v>#PEND</v>
      </c>
      <c r="P327" s="5" t="str">
        <f>_xll.SNL.Clients.Office.Excel.Functions.SPG(M327, "IQ_DILUT_EPS_NORM", "CY2022")</f>
        <v>#PEND</v>
      </c>
      <c r="Q327" t="e">
        <f t="shared" si="34"/>
        <v>#VALUE!</v>
      </c>
      <c r="R327" t="e">
        <f t="shared" si="35"/>
        <v>#VALUE!</v>
      </c>
    </row>
    <row r="328" spans="1:18" x14ac:dyDescent="0.3">
      <c r="A328" t="s">
        <v>840</v>
      </c>
      <c r="B328" s="4" t="str" cm="1">
        <f t="array" ref="B328">_xll.SNL.Clients.Office.Excel.Functions.SPG(A328, "SP_TOTAL_REV", "CY2023")</f>
        <v>#PEND</v>
      </c>
      <c r="C328" s="4" t="str">
        <f>_xll.SNL.Clients.Office.Excel.Functions.SPG(A328,"IQ_AVG_DILUT_SHARES_OUT","CY2023")</f>
        <v>#PEND</v>
      </c>
      <c r="D328" s="5" t="str">
        <f>_xll.SNL.Clients.Office.Excel.Functions.SPG(A328, "IQ_DILUT_EPS_NORM", "CY2023")</f>
        <v>#PEND</v>
      </c>
      <c r="E328" t="e">
        <f t="shared" si="30"/>
        <v>#VALUE!</v>
      </c>
      <c r="F328" t="e">
        <f t="shared" si="31"/>
        <v>#VALUE!</v>
      </c>
      <c r="G328" t="s">
        <v>840</v>
      </c>
      <c r="H328" s="4" t="str" cm="1">
        <f t="array" ref="H328">_xll.SNL.Clients.Office.Excel.Functions.SPG(G328, "SP_TOTAL_REV", "CY2022")</f>
        <v>#PEND</v>
      </c>
      <c r="I328" s="4" t="str">
        <f>_xll.SNL.Clients.Office.Excel.Functions.SPG(G328,"IQ_AVG_DILUT_SHARES_OUT","CY2022")</f>
        <v>#PEND</v>
      </c>
      <c r="J328" s="5" t="str">
        <f>_xll.SNL.Clients.Office.Excel.Functions.SPG(G328, "IQ_DILUT_EPS_NORM", "CY2022")</f>
        <v>#PEND</v>
      </c>
      <c r="K328" t="e">
        <f t="shared" si="32"/>
        <v>#VALUE!</v>
      </c>
      <c r="L328" t="e">
        <f t="shared" si="33"/>
        <v>#VALUE!</v>
      </c>
      <c r="M328" t="s">
        <v>851</v>
      </c>
      <c r="N328" s="4" t="str" cm="1">
        <f t="array" ref="N328">_xll.SNL.Clients.Office.Excel.Functions.SPG(M328, "SP_TOTAL_REV", "CY2022")</f>
        <v>#PEND</v>
      </c>
      <c r="O328" s="4" t="str">
        <f>_xll.SNL.Clients.Office.Excel.Functions.SPG(M328,"IQ_AVG_DILUT_SHARES_OUT","CY2022")</f>
        <v>#PEND</v>
      </c>
      <c r="P328" s="5" t="str">
        <f>_xll.SNL.Clients.Office.Excel.Functions.SPG(M328, "IQ_DILUT_EPS_NORM", "CY2022")</f>
        <v>#PEND</v>
      </c>
      <c r="Q328" t="e">
        <f t="shared" si="34"/>
        <v>#VALUE!</v>
      </c>
      <c r="R328" t="e">
        <f t="shared" si="35"/>
        <v>#VALUE!</v>
      </c>
    </row>
    <row r="329" spans="1:18" x14ac:dyDescent="0.3">
      <c r="A329" t="s">
        <v>841</v>
      </c>
      <c r="B329" s="4" t="str" cm="1">
        <f t="array" ref="B329">_xll.SNL.Clients.Office.Excel.Functions.SPG(A329, "SP_TOTAL_REV", "CY2023")</f>
        <v>#PEND</v>
      </c>
      <c r="C329" s="4" t="str">
        <f>_xll.SNL.Clients.Office.Excel.Functions.SPG(A329,"IQ_AVG_DILUT_SHARES_OUT","CY2023")</f>
        <v>#PEND</v>
      </c>
      <c r="D329" s="5" t="str">
        <f>_xll.SNL.Clients.Office.Excel.Functions.SPG(A329, "IQ_DILUT_EPS_NORM", "CY2023")</f>
        <v>#PEND</v>
      </c>
      <c r="E329" t="e">
        <f t="shared" si="30"/>
        <v>#VALUE!</v>
      </c>
      <c r="F329" t="e">
        <f t="shared" si="31"/>
        <v>#VALUE!</v>
      </c>
      <c r="G329" t="s">
        <v>841</v>
      </c>
      <c r="H329" s="4" t="str" cm="1">
        <f t="array" ref="H329">_xll.SNL.Clients.Office.Excel.Functions.SPG(G329, "SP_TOTAL_REV", "CY2022")</f>
        <v>#PEND</v>
      </c>
      <c r="I329" s="4" t="str">
        <f>_xll.SNL.Clients.Office.Excel.Functions.SPG(G329,"IQ_AVG_DILUT_SHARES_OUT","CY2022")</f>
        <v>#PEND</v>
      </c>
      <c r="J329" s="5" t="str">
        <f>_xll.SNL.Clients.Office.Excel.Functions.SPG(G329, "IQ_DILUT_EPS_NORM", "CY2022")</f>
        <v>#PEND</v>
      </c>
      <c r="K329" t="e">
        <f t="shared" si="32"/>
        <v>#VALUE!</v>
      </c>
      <c r="L329" t="e">
        <f t="shared" si="33"/>
        <v>#VALUE!</v>
      </c>
      <c r="M329" t="s">
        <v>852</v>
      </c>
      <c r="N329" s="4" t="str" cm="1">
        <f t="array" ref="N329">_xll.SNL.Clients.Office.Excel.Functions.SPG(M329, "SP_TOTAL_REV", "CY2022")</f>
        <v>#PEND</v>
      </c>
      <c r="O329" s="4" t="str">
        <f>_xll.SNL.Clients.Office.Excel.Functions.SPG(M329,"IQ_AVG_DILUT_SHARES_OUT","CY2022")</f>
        <v>#PEND</v>
      </c>
      <c r="P329" s="5" t="str">
        <f>_xll.SNL.Clients.Office.Excel.Functions.SPG(M329, "IQ_DILUT_EPS_NORM", "CY2022")</f>
        <v>#PEND</v>
      </c>
      <c r="Q329" t="e">
        <f t="shared" si="34"/>
        <v>#VALUE!</v>
      </c>
      <c r="R329" t="e">
        <f t="shared" si="35"/>
        <v>#VALUE!</v>
      </c>
    </row>
    <row r="330" spans="1:18" x14ac:dyDescent="0.3">
      <c r="A330" t="s">
        <v>842</v>
      </c>
      <c r="B330" s="4" t="str" cm="1">
        <f t="array" ref="B330">_xll.SNL.Clients.Office.Excel.Functions.SPG(A330, "SP_TOTAL_REV", "CY2023")</f>
        <v>#PEND</v>
      </c>
      <c r="C330" s="4" t="str">
        <f>_xll.SNL.Clients.Office.Excel.Functions.SPG(A330,"IQ_AVG_DILUT_SHARES_OUT","CY2023")</f>
        <v>#PEND</v>
      </c>
      <c r="D330" s="5" t="str">
        <f>_xll.SNL.Clients.Office.Excel.Functions.SPG(A330, "IQ_DILUT_EPS_NORM", "CY2023")</f>
        <v>#PEND</v>
      </c>
      <c r="E330" t="e">
        <f t="shared" si="30"/>
        <v>#VALUE!</v>
      </c>
      <c r="F330" t="e">
        <f t="shared" si="31"/>
        <v>#VALUE!</v>
      </c>
      <c r="G330" t="s">
        <v>842</v>
      </c>
      <c r="H330" s="4" t="str" cm="1">
        <f t="array" ref="H330">_xll.SNL.Clients.Office.Excel.Functions.SPG(G330, "SP_TOTAL_REV", "CY2022")</f>
        <v>#PEND</v>
      </c>
      <c r="I330" s="4" t="str">
        <f>_xll.SNL.Clients.Office.Excel.Functions.SPG(G330,"IQ_AVG_DILUT_SHARES_OUT","CY2022")</f>
        <v>#PEND</v>
      </c>
      <c r="J330" s="5" t="str">
        <f>_xll.SNL.Clients.Office.Excel.Functions.SPG(G330, "IQ_DILUT_EPS_NORM", "CY2022")</f>
        <v>#PEND</v>
      </c>
      <c r="K330" t="e">
        <f t="shared" si="32"/>
        <v>#VALUE!</v>
      </c>
      <c r="L330" t="e">
        <f t="shared" si="33"/>
        <v>#VALUE!</v>
      </c>
      <c r="M330" t="s">
        <v>4</v>
      </c>
      <c r="N330" s="4" t="str" cm="1">
        <f t="array" ref="N330">_xll.SNL.Clients.Office.Excel.Functions.SPG(M330, "SP_TOTAL_REV", "CY2022")</f>
        <v>#PEND</v>
      </c>
      <c r="O330" s="4" t="str">
        <f>_xll.SNL.Clients.Office.Excel.Functions.SPG(M330,"IQ_AVG_DILUT_SHARES_OUT","CY2022")</f>
        <v>#PEND</v>
      </c>
      <c r="P330" s="5" t="str">
        <f>_xll.SNL.Clients.Office.Excel.Functions.SPG(M330, "IQ_DILUT_EPS_NORM", "CY2022")</f>
        <v>#PEND</v>
      </c>
      <c r="Q330" t="e">
        <f t="shared" si="34"/>
        <v>#VALUE!</v>
      </c>
      <c r="R330" t="e">
        <f t="shared" si="35"/>
        <v>#VALUE!</v>
      </c>
    </row>
    <row r="331" spans="1:18" x14ac:dyDescent="0.3">
      <c r="A331" t="s">
        <v>843</v>
      </c>
      <c r="B331" s="4" t="str" cm="1">
        <f t="array" ref="B331">_xll.SNL.Clients.Office.Excel.Functions.SPG(A331, "SP_TOTAL_REV", "CY2023")</f>
        <v>#PEND</v>
      </c>
      <c r="C331" s="4" t="str">
        <f>_xll.SNL.Clients.Office.Excel.Functions.SPG(A331,"IQ_AVG_DILUT_SHARES_OUT","CY2023")</f>
        <v>#PEND</v>
      </c>
      <c r="D331" s="5" t="str">
        <f>_xll.SNL.Clients.Office.Excel.Functions.SPG(A331, "IQ_DILUT_EPS_NORM", "CY2023")</f>
        <v>#PEND</v>
      </c>
      <c r="E331" t="e">
        <f t="shared" si="30"/>
        <v>#VALUE!</v>
      </c>
      <c r="F331" t="e">
        <f t="shared" si="31"/>
        <v>#VALUE!</v>
      </c>
      <c r="G331" t="s">
        <v>843</v>
      </c>
      <c r="H331" s="4" t="str" cm="1">
        <f t="array" ref="H331">_xll.SNL.Clients.Office.Excel.Functions.SPG(G331, "SP_TOTAL_REV", "CY2022")</f>
        <v>#PEND</v>
      </c>
      <c r="I331" s="4" t="str">
        <f>_xll.SNL.Clients.Office.Excel.Functions.SPG(G331,"IQ_AVG_DILUT_SHARES_OUT","CY2022")</f>
        <v>#PEND</v>
      </c>
      <c r="J331" s="5" t="str">
        <f>_xll.SNL.Clients.Office.Excel.Functions.SPG(G331, "IQ_DILUT_EPS_NORM", "CY2022")</f>
        <v>#PEND</v>
      </c>
      <c r="K331" t="e">
        <f t="shared" si="32"/>
        <v>#VALUE!</v>
      </c>
      <c r="L331" t="e">
        <f t="shared" si="33"/>
        <v>#VALUE!</v>
      </c>
      <c r="M331" t="s">
        <v>853</v>
      </c>
      <c r="N331" s="4" t="str" cm="1">
        <f t="array" ref="N331">_xll.SNL.Clients.Office.Excel.Functions.SPG(M331, "SP_TOTAL_REV", "CY2022")</f>
        <v>#PEND</v>
      </c>
      <c r="O331" s="4" t="str">
        <f>_xll.SNL.Clients.Office.Excel.Functions.SPG(M331,"IQ_AVG_DILUT_SHARES_OUT","CY2022")</f>
        <v>#PEND</v>
      </c>
      <c r="P331" s="5" t="str">
        <f>_xll.SNL.Clients.Office.Excel.Functions.SPG(M331, "IQ_DILUT_EPS_NORM", "CY2022")</f>
        <v>#PEND</v>
      </c>
      <c r="Q331" t="e">
        <f t="shared" si="34"/>
        <v>#VALUE!</v>
      </c>
      <c r="R331" t="e">
        <f t="shared" si="35"/>
        <v>#VALUE!</v>
      </c>
    </row>
    <row r="332" spans="1:18" x14ac:dyDescent="0.3">
      <c r="A332" t="s">
        <v>844</v>
      </c>
      <c r="B332" s="4" t="str" cm="1">
        <f t="array" ref="B332">_xll.SNL.Clients.Office.Excel.Functions.SPG(A332, "SP_TOTAL_REV", "CY2023")</f>
        <v>#PEND</v>
      </c>
      <c r="C332" s="4" t="str">
        <f>_xll.SNL.Clients.Office.Excel.Functions.SPG(A332,"IQ_AVG_DILUT_SHARES_OUT","CY2023")</f>
        <v>#PEND</v>
      </c>
      <c r="D332" s="5" t="str">
        <f>_xll.SNL.Clients.Office.Excel.Functions.SPG(A332, "IQ_DILUT_EPS_NORM", "CY2023")</f>
        <v>#PEND</v>
      </c>
      <c r="E332" t="e">
        <f t="shared" si="30"/>
        <v>#VALUE!</v>
      </c>
      <c r="F332" t="e">
        <f t="shared" si="31"/>
        <v>#VALUE!</v>
      </c>
      <c r="G332" t="s">
        <v>844</v>
      </c>
      <c r="H332" s="4" t="str" cm="1">
        <f t="array" ref="H332">_xll.SNL.Clients.Office.Excel.Functions.SPG(G332, "SP_TOTAL_REV", "CY2022")</f>
        <v>#PEND</v>
      </c>
      <c r="I332" s="4" t="str">
        <f>_xll.SNL.Clients.Office.Excel.Functions.SPG(G332,"IQ_AVG_DILUT_SHARES_OUT","CY2022")</f>
        <v>#PEND</v>
      </c>
      <c r="J332" s="5" t="str">
        <f>_xll.SNL.Clients.Office.Excel.Functions.SPG(G332, "IQ_DILUT_EPS_NORM", "CY2022")</f>
        <v>#PEND</v>
      </c>
      <c r="K332" t="e">
        <f t="shared" si="32"/>
        <v>#VALUE!</v>
      </c>
      <c r="L332" t="e">
        <f t="shared" si="33"/>
        <v>#VALUE!</v>
      </c>
      <c r="M332" t="s">
        <v>854</v>
      </c>
      <c r="N332" s="4" t="str" cm="1">
        <f t="array" ref="N332">_xll.SNL.Clients.Office.Excel.Functions.SPG(M332, "SP_TOTAL_REV", "CY2022")</f>
        <v>#PEND</v>
      </c>
      <c r="O332" s="4" t="str">
        <f>_xll.SNL.Clients.Office.Excel.Functions.SPG(M332,"IQ_AVG_DILUT_SHARES_OUT","CY2022")</f>
        <v>#PEND</v>
      </c>
      <c r="P332" s="5" t="str">
        <f>_xll.SNL.Clients.Office.Excel.Functions.SPG(M332, "IQ_DILUT_EPS_NORM", "CY2022")</f>
        <v>#PEND</v>
      </c>
      <c r="Q332" t="e">
        <f t="shared" si="34"/>
        <v>#VALUE!</v>
      </c>
      <c r="R332" t="e">
        <f t="shared" si="35"/>
        <v>#VALUE!</v>
      </c>
    </row>
    <row r="333" spans="1:18" x14ac:dyDescent="0.3">
      <c r="A333" t="s">
        <v>845</v>
      </c>
      <c r="B333" s="4" t="str" cm="1">
        <f t="array" ref="B333">_xll.SNL.Clients.Office.Excel.Functions.SPG(A333, "SP_TOTAL_REV", "CY2023")</f>
        <v>#PEND</v>
      </c>
      <c r="C333" s="4" t="str">
        <f>_xll.SNL.Clients.Office.Excel.Functions.SPG(A333,"IQ_AVG_DILUT_SHARES_OUT","CY2023")</f>
        <v>#PEND</v>
      </c>
      <c r="D333" s="5" t="str">
        <f>_xll.SNL.Clients.Office.Excel.Functions.SPG(A333, "IQ_DILUT_EPS_NORM", "CY2023")</f>
        <v>#PEND</v>
      </c>
      <c r="E333" t="e">
        <f t="shared" si="30"/>
        <v>#VALUE!</v>
      </c>
      <c r="F333" t="e">
        <f t="shared" si="31"/>
        <v>#VALUE!</v>
      </c>
      <c r="G333" t="s">
        <v>845</v>
      </c>
      <c r="H333" s="4" t="str" cm="1">
        <f t="array" ref="H333">_xll.SNL.Clients.Office.Excel.Functions.SPG(G333, "SP_TOTAL_REV", "CY2022")</f>
        <v>#PEND</v>
      </c>
      <c r="I333" s="4" t="str">
        <f>_xll.SNL.Clients.Office.Excel.Functions.SPG(G333,"IQ_AVG_DILUT_SHARES_OUT","CY2022")</f>
        <v>#PEND</v>
      </c>
      <c r="J333" s="5" t="str">
        <f>_xll.SNL.Clients.Office.Excel.Functions.SPG(G333, "IQ_DILUT_EPS_NORM", "CY2022")</f>
        <v>#PEND</v>
      </c>
      <c r="K333" t="e">
        <f t="shared" si="32"/>
        <v>#VALUE!</v>
      </c>
      <c r="L333" t="e">
        <f t="shared" si="33"/>
        <v>#VALUE!</v>
      </c>
      <c r="M333" t="s">
        <v>855</v>
      </c>
      <c r="N333" s="4" t="str" cm="1">
        <f t="array" ref="N333">_xll.SNL.Clients.Office.Excel.Functions.SPG(M333, "SP_TOTAL_REV", "CY2022")</f>
        <v>#PEND</v>
      </c>
      <c r="O333" s="4" t="str">
        <f>_xll.SNL.Clients.Office.Excel.Functions.SPG(M333,"IQ_AVG_DILUT_SHARES_OUT","CY2022")</f>
        <v>#PEND</v>
      </c>
      <c r="P333" s="5" t="str">
        <f>_xll.SNL.Clients.Office.Excel.Functions.SPG(M333, "IQ_DILUT_EPS_NORM", "CY2022")</f>
        <v>#PEND</v>
      </c>
      <c r="Q333" t="e">
        <f t="shared" si="34"/>
        <v>#VALUE!</v>
      </c>
      <c r="R333" t="e">
        <f t="shared" si="35"/>
        <v>#VALUE!</v>
      </c>
    </row>
    <row r="334" spans="1:18" x14ac:dyDescent="0.3">
      <c r="A334" t="s">
        <v>846</v>
      </c>
      <c r="B334" s="4" t="str" cm="1">
        <f t="array" ref="B334">_xll.SNL.Clients.Office.Excel.Functions.SPG(A334, "SP_TOTAL_REV", "CY2023")</f>
        <v>#PEND</v>
      </c>
      <c r="C334" s="4" t="str">
        <f>_xll.SNL.Clients.Office.Excel.Functions.SPG(A334,"IQ_AVG_DILUT_SHARES_OUT","CY2023")</f>
        <v>#PEND</v>
      </c>
      <c r="D334" s="5" t="str">
        <f>_xll.SNL.Clients.Office.Excel.Functions.SPG(A334, "IQ_DILUT_EPS_NORM", "CY2023")</f>
        <v>#PEND</v>
      </c>
      <c r="E334" t="e">
        <f t="shared" si="30"/>
        <v>#VALUE!</v>
      </c>
      <c r="F334" t="e">
        <f t="shared" si="31"/>
        <v>#VALUE!</v>
      </c>
      <c r="G334" t="s">
        <v>846</v>
      </c>
      <c r="H334" s="4" t="str" cm="1">
        <f t="array" ref="H334">_xll.SNL.Clients.Office.Excel.Functions.SPG(G334, "SP_TOTAL_REV", "CY2022")</f>
        <v>#PEND</v>
      </c>
      <c r="I334" s="4" t="str">
        <f>_xll.SNL.Clients.Office.Excel.Functions.SPG(G334,"IQ_AVG_DILUT_SHARES_OUT","CY2022")</f>
        <v>#PEND</v>
      </c>
      <c r="J334" s="5" t="str">
        <f>_xll.SNL.Clients.Office.Excel.Functions.SPG(G334, "IQ_DILUT_EPS_NORM", "CY2022")</f>
        <v>#PEND</v>
      </c>
      <c r="K334" t="e">
        <f t="shared" si="32"/>
        <v>#VALUE!</v>
      </c>
      <c r="L334" t="e">
        <f t="shared" si="33"/>
        <v>#VALUE!</v>
      </c>
      <c r="M334" t="s">
        <v>856</v>
      </c>
      <c r="N334" s="4" t="str" cm="1">
        <f t="array" ref="N334">_xll.SNL.Clients.Office.Excel.Functions.SPG(M334, "SP_TOTAL_REV", "CY2022")</f>
        <v>#PEND</v>
      </c>
      <c r="O334" s="4" t="str">
        <f>_xll.SNL.Clients.Office.Excel.Functions.SPG(M334,"IQ_AVG_DILUT_SHARES_OUT","CY2022")</f>
        <v>#PEND</v>
      </c>
      <c r="P334" s="5" t="str">
        <f>_xll.SNL.Clients.Office.Excel.Functions.SPG(M334, "IQ_DILUT_EPS_NORM", "CY2022")</f>
        <v>#PEND</v>
      </c>
      <c r="Q334" t="e">
        <f t="shared" si="34"/>
        <v>#VALUE!</v>
      </c>
      <c r="R334" t="e">
        <f t="shared" si="35"/>
        <v>#VALUE!</v>
      </c>
    </row>
    <row r="335" spans="1:18" x14ac:dyDescent="0.3">
      <c r="A335" t="s">
        <v>847</v>
      </c>
      <c r="B335" s="4" t="str" cm="1">
        <f t="array" ref="B335">_xll.SNL.Clients.Office.Excel.Functions.SPG(A335, "SP_TOTAL_REV", "CY2023")</f>
        <v>#PEND</v>
      </c>
      <c r="C335" s="4" t="str">
        <f>_xll.SNL.Clients.Office.Excel.Functions.SPG(A335,"IQ_AVG_DILUT_SHARES_OUT","CY2023")</f>
        <v>#PEND</v>
      </c>
      <c r="D335" s="5" t="str">
        <f>_xll.SNL.Clients.Office.Excel.Functions.SPG(A335, "IQ_DILUT_EPS_NORM", "CY2023")</f>
        <v>#PEND</v>
      </c>
      <c r="E335" t="e">
        <f t="shared" si="30"/>
        <v>#VALUE!</v>
      </c>
      <c r="F335" t="e">
        <f t="shared" si="31"/>
        <v>#VALUE!</v>
      </c>
      <c r="G335" t="s">
        <v>847</v>
      </c>
      <c r="H335" s="4" t="str" cm="1">
        <f t="array" ref="H335">_xll.SNL.Clients.Office.Excel.Functions.SPG(G335, "SP_TOTAL_REV", "CY2022")</f>
        <v>#PEND</v>
      </c>
      <c r="I335" s="4" t="str">
        <f>_xll.SNL.Clients.Office.Excel.Functions.SPG(G335,"IQ_AVG_DILUT_SHARES_OUT","CY2022")</f>
        <v>#PEND</v>
      </c>
      <c r="J335" s="5" t="str">
        <f>_xll.SNL.Clients.Office.Excel.Functions.SPG(G335, "IQ_DILUT_EPS_NORM", "CY2022")</f>
        <v>#PEND</v>
      </c>
      <c r="K335" t="e">
        <f t="shared" si="32"/>
        <v>#VALUE!</v>
      </c>
      <c r="L335" t="e">
        <f t="shared" si="33"/>
        <v>#VALUE!</v>
      </c>
      <c r="M335" t="s">
        <v>857</v>
      </c>
      <c r="N335" s="4" t="str" cm="1">
        <f t="array" ref="N335">_xll.SNL.Clients.Office.Excel.Functions.SPG(M335, "SP_TOTAL_REV", "CY2022")</f>
        <v>#PEND</v>
      </c>
      <c r="O335" s="4" t="str">
        <f>_xll.SNL.Clients.Office.Excel.Functions.SPG(M335,"IQ_AVG_DILUT_SHARES_OUT","CY2022")</f>
        <v>#PEND</v>
      </c>
      <c r="P335" s="5" t="str">
        <f>_xll.SNL.Clients.Office.Excel.Functions.SPG(M335, "IQ_DILUT_EPS_NORM", "CY2022")</f>
        <v>#PEND</v>
      </c>
      <c r="Q335" t="e">
        <f t="shared" si="34"/>
        <v>#VALUE!</v>
      </c>
      <c r="R335" t="e">
        <f t="shared" si="35"/>
        <v>#VALUE!</v>
      </c>
    </row>
    <row r="336" spans="1:18" x14ac:dyDescent="0.3">
      <c r="A336" t="s">
        <v>848</v>
      </c>
      <c r="B336" s="4" t="str" cm="1">
        <f t="array" ref="B336">_xll.SNL.Clients.Office.Excel.Functions.SPG(A336, "SP_TOTAL_REV", "CY2023")</f>
        <v>#PEND</v>
      </c>
      <c r="C336" s="4" t="str">
        <f>_xll.SNL.Clients.Office.Excel.Functions.SPG(A336,"IQ_AVG_DILUT_SHARES_OUT","CY2023")</f>
        <v>#PEND</v>
      </c>
      <c r="D336" s="5" t="str">
        <f>_xll.SNL.Clients.Office.Excel.Functions.SPG(A336, "IQ_DILUT_EPS_NORM", "CY2023")</f>
        <v>#PEND</v>
      </c>
      <c r="E336" t="e">
        <f t="shared" si="30"/>
        <v>#VALUE!</v>
      </c>
      <c r="F336" t="e">
        <f t="shared" si="31"/>
        <v>#VALUE!</v>
      </c>
      <c r="G336" t="s">
        <v>848</v>
      </c>
      <c r="H336" s="4" t="str" cm="1">
        <f t="array" ref="H336">_xll.SNL.Clients.Office.Excel.Functions.SPG(G336, "SP_TOTAL_REV", "CY2022")</f>
        <v>#PEND</v>
      </c>
      <c r="I336" s="4" t="str">
        <f>_xll.SNL.Clients.Office.Excel.Functions.SPG(G336,"IQ_AVG_DILUT_SHARES_OUT","CY2022")</f>
        <v>#PEND</v>
      </c>
      <c r="J336" s="5" t="str">
        <f>_xll.SNL.Clients.Office.Excel.Functions.SPG(G336, "IQ_DILUT_EPS_NORM", "CY2022")</f>
        <v>#PEND</v>
      </c>
      <c r="K336" t="e">
        <f t="shared" si="32"/>
        <v>#VALUE!</v>
      </c>
      <c r="L336" t="e">
        <f t="shared" si="33"/>
        <v>#VALUE!</v>
      </c>
      <c r="M336" t="s">
        <v>858</v>
      </c>
      <c r="N336" s="4" t="str" cm="1">
        <f t="array" ref="N336">_xll.SNL.Clients.Office.Excel.Functions.SPG(M336, "SP_TOTAL_REV", "CY2022")</f>
        <v>#PEND</v>
      </c>
      <c r="O336" s="4" t="str">
        <f>_xll.SNL.Clients.Office.Excel.Functions.SPG(M336,"IQ_AVG_DILUT_SHARES_OUT","CY2022")</f>
        <v>#PEND</v>
      </c>
      <c r="P336" s="5" t="str">
        <f>_xll.SNL.Clients.Office.Excel.Functions.SPG(M336, "IQ_DILUT_EPS_NORM", "CY2022")</f>
        <v>#PEND</v>
      </c>
      <c r="Q336" t="e">
        <f t="shared" si="34"/>
        <v>#VALUE!</v>
      </c>
      <c r="R336" t="e">
        <f t="shared" si="35"/>
        <v>#VALUE!</v>
      </c>
    </row>
    <row r="337" spans="1:18" x14ac:dyDescent="0.3">
      <c r="A337" t="s">
        <v>849</v>
      </c>
      <c r="B337" s="4" t="str" cm="1">
        <f t="array" ref="B337">_xll.SNL.Clients.Office.Excel.Functions.SPG(A337, "SP_TOTAL_REV", "CY2023")</f>
        <v>#PEND</v>
      </c>
      <c r="C337" s="4" t="str">
        <f>_xll.SNL.Clients.Office.Excel.Functions.SPG(A337,"IQ_AVG_DILUT_SHARES_OUT","CY2023")</f>
        <v>#PEND</v>
      </c>
      <c r="D337" s="5" t="str">
        <f>_xll.SNL.Clients.Office.Excel.Functions.SPG(A337, "IQ_DILUT_EPS_NORM", "CY2023")</f>
        <v>#PEND</v>
      </c>
      <c r="E337" t="e">
        <f t="shared" si="30"/>
        <v>#VALUE!</v>
      </c>
      <c r="F337" t="e">
        <f t="shared" si="31"/>
        <v>#VALUE!</v>
      </c>
      <c r="G337" t="s">
        <v>849</v>
      </c>
      <c r="H337" s="4" t="str" cm="1">
        <f t="array" ref="H337">_xll.SNL.Clients.Office.Excel.Functions.SPG(G337, "SP_TOTAL_REV", "CY2022")</f>
        <v>#PEND</v>
      </c>
      <c r="I337" s="4" t="str">
        <f>_xll.SNL.Clients.Office.Excel.Functions.SPG(G337,"IQ_AVG_DILUT_SHARES_OUT","CY2022")</f>
        <v>#PEND</v>
      </c>
      <c r="J337" s="5" t="str">
        <f>_xll.SNL.Clients.Office.Excel.Functions.SPG(G337, "IQ_DILUT_EPS_NORM", "CY2022")</f>
        <v>#PEND</v>
      </c>
      <c r="K337" t="e">
        <f t="shared" si="32"/>
        <v>#VALUE!</v>
      </c>
      <c r="L337" t="e">
        <f t="shared" si="33"/>
        <v>#VALUE!</v>
      </c>
      <c r="M337" t="s">
        <v>859</v>
      </c>
      <c r="N337" s="4" t="str" cm="1">
        <f t="array" ref="N337">_xll.SNL.Clients.Office.Excel.Functions.SPG(M337, "SP_TOTAL_REV", "CY2022")</f>
        <v>#PEND</v>
      </c>
      <c r="O337" s="4" t="str">
        <f>_xll.SNL.Clients.Office.Excel.Functions.SPG(M337,"IQ_AVG_DILUT_SHARES_OUT","CY2022")</f>
        <v>#PEND</v>
      </c>
      <c r="P337" s="5" t="str">
        <f>_xll.SNL.Clients.Office.Excel.Functions.SPG(M337, "IQ_DILUT_EPS_NORM", "CY2022")</f>
        <v>#PEND</v>
      </c>
      <c r="Q337" t="e">
        <f t="shared" si="34"/>
        <v>#VALUE!</v>
      </c>
      <c r="R337" t="e">
        <f t="shared" si="35"/>
        <v>#VALUE!</v>
      </c>
    </row>
    <row r="338" spans="1:18" x14ac:dyDescent="0.3">
      <c r="A338" t="s">
        <v>850</v>
      </c>
      <c r="B338" s="4" t="str" cm="1">
        <f t="array" ref="B338">_xll.SNL.Clients.Office.Excel.Functions.SPG(A338, "SP_TOTAL_REV", "CY2023")</f>
        <v>#PEND</v>
      </c>
      <c r="C338" s="4" t="str">
        <f>_xll.SNL.Clients.Office.Excel.Functions.SPG(A338,"IQ_AVG_DILUT_SHARES_OUT","CY2023")</f>
        <v>#PEND</v>
      </c>
      <c r="D338" s="5" t="str">
        <f>_xll.SNL.Clients.Office.Excel.Functions.SPG(A338, "IQ_DILUT_EPS_NORM", "CY2023")</f>
        <v>#PEND</v>
      </c>
      <c r="E338" t="e">
        <f t="shared" si="30"/>
        <v>#VALUE!</v>
      </c>
      <c r="F338" t="e">
        <f t="shared" si="31"/>
        <v>#VALUE!</v>
      </c>
      <c r="G338" t="s">
        <v>850</v>
      </c>
      <c r="H338" s="4" t="str" cm="1">
        <f t="array" ref="H338">_xll.SNL.Clients.Office.Excel.Functions.SPG(G338, "SP_TOTAL_REV", "CY2022")</f>
        <v>#PEND</v>
      </c>
      <c r="I338" s="4" t="str">
        <f>_xll.SNL.Clients.Office.Excel.Functions.SPG(G338,"IQ_AVG_DILUT_SHARES_OUT","CY2022")</f>
        <v>#PEND</v>
      </c>
      <c r="J338" s="5" t="str">
        <f>_xll.SNL.Clients.Office.Excel.Functions.SPG(G338, "IQ_DILUT_EPS_NORM", "CY2022")</f>
        <v>#PEND</v>
      </c>
      <c r="K338" t="e">
        <f t="shared" si="32"/>
        <v>#VALUE!</v>
      </c>
      <c r="L338" t="e">
        <f t="shared" si="33"/>
        <v>#VALUE!</v>
      </c>
      <c r="M338" t="s">
        <v>860</v>
      </c>
      <c r="N338" s="4" t="str" cm="1">
        <f t="array" ref="N338">_xll.SNL.Clients.Office.Excel.Functions.SPG(M338, "SP_TOTAL_REV", "CY2022")</f>
        <v>#PEND</v>
      </c>
      <c r="O338" s="4" t="str">
        <f>_xll.SNL.Clients.Office.Excel.Functions.SPG(M338,"IQ_AVG_DILUT_SHARES_OUT","CY2022")</f>
        <v>#PEND</v>
      </c>
      <c r="P338" s="5" t="str">
        <f>_xll.SNL.Clients.Office.Excel.Functions.SPG(M338, "IQ_DILUT_EPS_NORM", "CY2022")</f>
        <v>#PEND</v>
      </c>
      <c r="Q338" t="e">
        <f t="shared" si="34"/>
        <v>#VALUE!</v>
      </c>
      <c r="R338" t="e">
        <f t="shared" si="35"/>
        <v>#VALUE!</v>
      </c>
    </row>
    <row r="339" spans="1:18" x14ac:dyDescent="0.3">
      <c r="A339" t="s">
        <v>851</v>
      </c>
      <c r="B339" s="4" t="str" cm="1">
        <f t="array" ref="B339">_xll.SNL.Clients.Office.Excel.Functions.SPG(A339, "SP_TOTAL_REV", "CY2023")</f>
        <v>#PEND</v>
      </c>
      <c r="C339" s="4" t="str">
        <f>_xll.SNL.Clients.Office.Excel.Functions.SPG(A339,"IQ_AVG_DILUT_SHARES_OUT","CY2023")</f>
        <v>#PEND</v>
      </c>
      <c r="D339" s="5" t="str">
        <f>_xll.SNL.Clients.Office.Excel.Functions.SPG(A339, "IQ_DILUT_EPS_NORM", "CY2023")</f>
        <v>#PEND</v>
      </c>
      <c r="E339" t="e">
        <f t="shared" si="30"/>
        <v>#VALUE!</v>
      </c>
      <c r="F339" t="e">
        <f t="shared" si="31"/>
        <v>#VALUE!</v>
      </c>
      <c r="G339" t="s">
        <v>851</v>
      </c>
      <c r="H339" s="4" t="str" cm="1">
        <f t="array" ref="H339">_xll.SNL.Clients.Office.Excel.Functions.SPG(G339, "SP_TOTAL_REV", "CY2022")</f>
        <v>#PEND</v>
      </c>
      <c r="I339" s="4" t="str">
        <f>_xll.SNL.Clients.Office.Excel.Functions.SPG(G339,"IQ_AVG_DILUT_SHARES_OUT","CY2022")</f>
        <v>#PEND</v>
      </c>
      <c r="J339" s="5" t="str">
        <f>_xll.SNL.Clients.Office.Excel.Functions.SPG(G339, "IQ_DILUT_EPS_NORM", "CY2022")</f>
        <v>#PEND</v>
      </c>
      <c r="K339" t="e">
        <f t="shared" si="32"/>
        <v>#VALUE!</v>
      </c>
      <c r="L339" t="e">
        <f t="shared" si="33"/>
        <v>#VALUE!</v>
      </c>
      <c r="M339" t="s">
        <v>861</v>
      </c>
      <c r="N339" s="4" t="str" cm="1">
        <f t="array" ref="N339">_xll.SNL.Clients.Office.Excel.Functions.SPG(M339, "SP_TOTAL_REV", "CY2022")</f>
        <v>#PEND</v>
      </c>
      <c r="O339" s="4" t="str">
        <f>_xll.SNL.Clients.Office.Excel.Functions.SPG(M339,"IQ_AVG_DILUT_SHARES_OUT","CY2022")</f>
        <v>#PEND</v>
      </c>
      <c r="P339" s="5" t="str">
        <f>_xll.SNL.Clients.Office.Excel.Functions.SPG(M339, "IQ_DILUT_EPS_NORM", "CY2022")</f>
        <v>#PEND</v>
      </c>
      <c r="Q339" t="e">
        <f t="shared" si="34"/>
        <v>#VALUE!</v>
      </c>
      <c r="R339" t="e">
        <f t="shared" si="35"/>
        <v>#VALUE!</v>
      </c>
    </row>
    <row r="340" spans="1:18" x14ac:dyDescent="0.3">
      <c r="A340" t="s">
        <v>852</v>
      </c>
      <c r="B340" s="4" t="str" cm="1">
        <f t="array" ref="B340">_xll.SNL.Clients.Office.Excel.Functions.SPG(A340, "SP_TOTAL_REV", "CY2023")</f>
        <v>#PEND</v>
      </c>
      <c r="C340" s="4" t="str">
        <f>_xll.SNL.Clients.Office.Excel.Functions.SPG(A340,"IQ_AVG_DILUT_SHARES_OUT","CY2023")</f>
        <v>#PEND</v>
      </c>
      <c r="D340" s="5" t="str">
        <f>_xll.SNL.Clients.Office.Excel.Functions.SPG(A340, "IQ_DILUT_EPS_NORM", "CY2023")</f>
        <v>#PEND</v>
      </c>
      <c r="E340" t="e">
        <f t="shared" si="30"/>
        <v>#VALUE!</v>
      </c>
      <c r="F340" t="e">
        <f t="shared" si="31"/>
        <v>#VALUE!</v>
      </c>
      <c r="G340" t="s">
        <v>852</v>
      </c>
      <c r="H340" s="4" t="str" cm="1">
        <f t="array" ref="H340">_xll.SNL.Clients.Office.Excel.Functions.SPG(G340, "SP_TOTAL_REV", "CY2022")</f>
        <v>#PEND</v>
      </c>
      <c r="I340" s="4" t="str">
        <f>_xll.SNL.Clients.Office.Excel.Functions.SPG(G340,"IQ_AVG_DILUT_SHARES_OUT","CY2022")</f>
        <v>#PEND</v>
      </c>
      <c r="J340" s="5" t="str">
        <f>_xll.SNL.Clients.Office.Excel.Functions.SPG(G340, "IQ_DILUT_EPS_NORM", "CY2022")</f>
        <v>#PEND</v>
      </c>
      <c r="K340" t="e">
        <f t="shared" si="32"/>
        <v>#VALUE!</v>
      </c>
      <c r="L340" t="e">
        <f t="shared" si="33"/>
        <v>#VALUE!</v>
      </c>
      <c r="M340" t="s">
        <v>862</v>
      </c>
      <c r="N340" s="4" t="str" cm="1">
        <f t="array" ref="N340">_xll.SNL.Clients.Office.Excel.Functions.SPG(M340, "SP_TOTAL_REV", "CY2022")</f>
        <v>#PEND</v>
      </c>
      <c r="O340" s="4" t="str">
        <f>_xll.SNL.Clients.Office.Excel.Functions.SPG(M340,"IQ_AVG_DILUT_SHARES_OUT","CY2022")</f>
        <v>#PEND</v>
      </c>
      <c r="P340" s="5" t="str">
        <f>_xll.SNL.Clients.Office.Excel.Functions.SPG(M340, "IQ_DILUT_EPS_NORM", "CY2022")</f>
        <v>#PEND</v>
      </c>
      <c r="Q340" t="e">
        <f t="shared" si="34"/>
        <v>#VALUE!</v>
      </c>
      <c r="R340" t="e">
        <f t="shared" si="35"/>
        <v>#VALUE!</v>
      </c>
    </row>
    <row r="341" spans="1:18" x14ac:dyDescent="0.3">
      <c r="A341" t="s">
        <v>4</v>
      </c>
      <c r="B341" s="4" t="str" cm="1">
        <f t="array" ref="B341">_xll.SNL.Clients.Office.Excel.Functions.SPG(A341, "SP_TOTAL_REV", "CY2023")</f>
        <v>#PEND</v>
      </c>
      <c r="C341" s="4" t="str">
        <f>_xll.SNL.Clients.Office.Excel.Functions.SPG(A341,"IQ_AVG_DILUT_SHARES_OUT","CY2023")</f>
        <v>#PEND</v>
      </c>
      <c r="D341" s="5" t="str">
        <f>_xll.SNL.Clients.Office.Excel.Functions.SPG(A341, "IQ_DILUT_EPS_NORM", "CY2023")</f>
        <v>#PEND</v>
      </c>
      <c r="E341" t="e">
        <f t="shared" si="30"/>
        <v>#VALUE!</v>
      </c>
      <c r="F341" t="e">
        <f t="shared" si="31"/>
        <v>#VALUE!</v>
      </c>
      <c r="G341" t="s">
        <v>4</v>
      </c>
      <c r="H341" s="4" t="str" cm="1">
        <f t="array" ref="H341">_xll.SNL.Clients.Office.Excel.Functions.SPG(G341, "SP_TOTAL_REV", "CY2022")</f>
        <v>#PEND</v>
      </c>
      <c r="I341" s="4" t="str">
        <f>_xll.SNL.Clients.Office.Excel.Functions.SPG(G341,"IQ_AVG_DILUT_SHARES_OUT","CY2022")</f>
        <v>#PEND</v>
      </c>
      <c r="J341" s="5" t="str">
        <f>_xll.SNL.Clients.Office.Excel.Functions.SPG(G341, "IQ_DILUT_EPS_NORM", "CY2022")</f>
        <v>#PEND</v>
      </c>
      <c r="K341" t="e">
        <f t="shared" si="32"/>
        <v>#VALUE!</v>
      </c>
      <c r="L341" t="e">
        <f t="shared" si="33"/>
        <v>#VALUE!</v>
      </c>
      <c r="M341" t="s">
        <v>863</v>
      </c>
      <c r="N341" s="4" t="str" cm="1">
        <f t="array" ref="N341">_xll.SNL.Clients.Office.Excel.Functions.SPG(M341, "SP_TOTAL_REV", "CY2022")</f>
        <v>#PEND</v>
      </c>
      <c r="O341" s="4" t="str">
        <f>_xll.SNL.Clients.Office.Excel.Functions.SPG(M341,"IQ_AVG_DILUT_SHARES_OUT","CY2022")</f>
        <v>#PEND</v>
      </c>
      <c r="P341" s="5" t="str">
        <f>_xll.SNL.Clients.Office.Excel.Functions.SPG(M341, "IQ_DILUT_EPS_NORM", "CY2022")</f>
        <v>#PEND</v>
      </c>
      <c r="Q341" t="e">
        <f t="shared" si="34"/>
        <v>#VALUE!</v>
      </c>
      <c r="R341" t="e">
        <f t="shared" si="35"/>
        <v>#VALUE!</v>
      </c>
    </row>
    <row r="342" spans="1:18" x14ac:dyDescent="0.3">
      <c r="A342" t="s">
        <v>853</v>
      </c>
      <c r="B342" s="4" t="str" cm="1">
        <f t="array" ref="B342">_xll.SNL.Clients.Office.Excel.Functions.SPG(A342, "SP_TOTAL_REV", "CY2023")</f>
        <v>#PEND</v>
      </c>
      <c r="C342" s="4" t="str">
        <f>_xll.SNL.Clients.Office.Excel.Functions.SPG(A342,"IQ_AVG_DILUT_SHARES_OUT","CY2023")</f>
        <v>#PEND</v>
      </c>
      <c r="D342" s="5" t="str">
        <f>_xll.SNL.Clients.Office.Excel.Functions.SPG(A342, "IQ_DILUT_EPS_NORM", "CY2023")</f>
        <v>#PEND</v>
      </c>
      <c r="E342" t="e">
        <f t="shared" si="30"/>
        <v>#VALUE!</v>
      </c>
      <c r="F342" t="e">
        <f t="shared" si="31"/>
        <v>#VALUE!</v>
      </c>
      <c r="G342" t="s">
        <v>853</v>
      </c>
      <c r="H342" s="4" t="str" cm="1">
        <f t="array" ref="H342">_xll.SNL.Clients.Office.Excel.Functions.SPG(G342, "SP_TOTAL_REV", "CY2022")</f>
        <v>#PEND</v>
      </c>
      <c r="I342" s="4" t="str">
        <f>_xll.SNL.Clients.Office.Excel.Functions.SPG(G342,"IQ_AVG_DILUT_SHARES_OUT","CY2022")</f>
        <v>#PEND</v>
      </c>
      <c r="J342" s="5" t="str">
        <f>_xll.SNL.Clients.Office.Excel.Functions.SPG(G342, "IQ_DILUT_EPS_NORM", "CY2022")</f>
        <v>#PEND</v>
      </c>
      <c r="K342" t="e">
        <f t="shared" si="32"/>
        <v>#VALUE!</v>
      </c>
      <c r="L342" t="e">
        <f t="shared" si="33"/>
        <v>#VALUE!</v>
      </c>
      <c r="M342" t="s">
        <v>864</v>
      </c>
      <c r="N342" s="4" t="str" cm="1">
        <f t="array" ref="N342">_xll.SNL.Clients.Office.Excel.Functions.SPG(M342, "SP_TOTAL_REV", "CY2022")</f>
        <v>#PEND</v>
      </c>
      <c r="O342" s="4" t="str">
        <f>_xll.SNL.Clients.Office.Excel.Functions.SPG(M342,"IQ_AVG_DILUT_SHARES_OUT","CY2022")</f>
        <v>#PEND</v>
      </c>
      <c r="P342" s="5" t="str">
        <f>_xll.SNL.Clients.Office.Excel.Functions.SPG(M342, "IQ_DILUT_EPS_NORM", "CY2022")</f>
        <v>#PEND</v>
      </c>
      <c r="Q342" t="e">
        <f t="shared" si="34"/>
        <v>#VALUE!</v>
      </c>
      <c r="R342" t="e">
        <f t="shared" si="35"/>
        <v>#VALUE!</v>
      </c>
    </row>
    <row r="343" spans="1:18" x14ac:dyDescent="0.3">
      <c r="A343" t="s">
        <v>854</v>
      </c>
      <c r="B343" s="4" t="str" cm="1">
        <f t="array" ref="B343">_xll.SNL.Clients.Office.Excel.Functions.SPG(A343, "SP_TOTAL_REV", "CY2023")</f>
        <v>#PEND</v>
      </c>
      <c r="C343" s="4" t="str">
        <f>_xll.SNL.Clients.Office.Excel.Functions.SPG(A343,"IQ_AVG_DILUT_SHARES_OUT","CY2023")</f>
        <v>#PEND</v>
      </c>
      <c r="D343" s="5" t="str">
        <f>_xll.SNL.Clients.Office.Excel.Functions.SPG(A343, "IQ_DILUT_EPS_NORM", "CY2023")</f>
        <v>#PEND</v>
      </c>
      <c r="E343" t="e">
        <f t="shared" si="30"/>
        <v>#VALUE!</v>
      </c>
      <c r="F343" t="e">
        <f t="shared" si="31"/>
        <v>#VALUE!</v>
      </c>
      <c r="G343" t="s">
        <v>854</v>
      </c>
      <c r="H343" s="4" t="str" cm="1">
        <f t="array" ref="H343">_xll.SNL.Clients.Office.Excel.Functions.SPG(G343, "SP_TOTAL_REV", "CY2022")</f>
        <v>#PEND</v>
      </c>
      <c r="I343" s="4" t="str">
        <f>_xll.SNL.Clients.Office.Excel.Functions.SPG(G343,"IQ_AVG_DILUT_SHARES_OUT","CY2022")</f>
        <v>#PEND</v>
      </c>
      <c r="J343" s="5" t="str">
        <f>_xll.SNL.Clients.Office.Excel.Functions.SPG(G343, "IQ_DILUT_EPS_NORM", "CY2022")</f>
        <v>#PEND</v>
      </c>
      <c r="K343" t="e">
        <f t="shared" si="32"/>
        <v>#VALUE!</v>
      </c>
      <c r="L343" t="e">
        <f t="shared" si="33"/>
        <v>#VALUE!</v>
      </c>
      <c r="M343" t="s">
        <v>865</v>
      </c>
      <c r="N343" s="4" t="str" cm="1">
        <f t="array" ref="N343">_xll.SNL.Clients.Office.Excel.Functions.SPG(M343, "SP_TOTAL_REV", "CY2022")</f>
        <v>#PEND</v>
      </c>
      <c r="O343" s="4" t="str">
        <f>_xll.SNL.Clients.Office.Excel.Functions.SPG(M343,"IQ_AVG_DILUT_SHARES_OUT","CY2022")</f>
        <v>#PEND</v>
      </c>
      <c r="P343" s="5" t="str">
        <f>_xll.SNL.Clients.Office.Excel.Functions.SPG(M343, "IQ_DILUT_EPS_NORM", "CY2022")</f>
        <v>#PEND</v>
      </c>
      <c r="Q343" t="e">
        <f t="shared" si="34"/>
        <v>#VALUE!</v>
      </c>
      <c r="R343" t="e">
        <f t="shared" si="35"/>
        <v>#VALUE!</v>
      </c>
    </row>
    <row r="344" spans="1:18" x14ac:dyDescent="0.3">
      <c r="A344" t="s">
        <v>855</v>
      </c>
      <c r="B344" s="4" t="str" cm="1">
        <f t="array" ref="B344">_xll.SNL.Clients.Office.Excel.Functions.SPG(A344, "SP_TOTAL_REV", "CY2023")</f>
        <v>#PEND</v>
      </c>
      <c r="C344" s="4" t="str">
        <f>_xll.SNL.Clients.Office.Excel.Functions.SPG(A344,"IQ_AVG_DILUT_SHARES_OUT","CY2023")</f>
        <v>#PEND</v>
      </c>
      <c r="D344" s="5" t="str">
        <f>_xll.SNL.Clients.Office.Excel.Functions.SPG(A344, "IQ_DILUT_EPS_NORM", "CY2023")</f>
        <v>#PEND</v>
      </c>
      <c r="E344" t="e">
        <f t="shared" si="30"/>
        <v>#VALUE!</v>
      </c>
      <c r="F344" t="e">
        <f t="shared" si="31"/>
        <v>#VALUE!</v>
      </c>
      <c r="G344" t="s">
        <v>855</v>
      </c>
      <c r="H344" s="4" t="str" cm="1">
        <f t="array" ref="H344">_xll.SNL.Clients.Office.Excel.Functions.SPG(G344, "SP_TOTAL_REV", "CY2022")</f>
        <v>#PEND</v>
      </c>
      <c r="I344" s="4" t="str">
        <f>_xll.SNL.Clients.Office.Excel.Functions.SPG(G344,"IQ_AVG_DILUT_SHARES_OUT","CY2022")</f>
        <v>#PEND</v>
      </c>
      <c r="J344" s="5" t="str">
        <f>_xll.SNL.Clients.Office.Excel.Functions.SPG(G344, "IQ_DILUT_EPS_NORM", "CY2022")</f>
        <v>#PEND</v>
      </c>
      <c r="K344" t="e">
        <f t="shared" si="32"/>
        <v>#VALUE!</v>
      </c>
      <c r="L344" t="e">
        <f t="shared" si="33"/>
        <v>#VALUE!</v>
      </c>
      <c r="M344" t="s">
        <v>866</v>
      </c>
      <c r="N344" s="4" t="str" cm="1">
        <f t="array" ref="N344">_xll.SNL.Clients.Office.Excel.Functions.SPG(M344, "SP_TOTAL_REV", "CY2022")</f>
        <v>#PEND</v>
      </c>
      <c r="O344" s="4" t="str">
        <f>_xll.SNL.Clients.Office.Excel.Functions.SPG(M344,"IQ_AVG_DILUT_SHARES_OUT","CY2022")</f>
        <v>#PEND</v>
      </c>
      <c r="P344" s="5" t="str">
        <f>_xll.SNL.Clients.Office.Excel.Functions.SPG(M344, "IQ_DILUT_EPS_NORM", "CY2022")</f>
        <v>#PEND</v>
      </c>
      <c r="Q344" t="e">
        <f t="shared" si="34"/>
        <v>#VALUE!</v>
      </c>
      <c r="R344" t="e">
        <f t="shared" si="35"/>
        <v>#VALUE!</v>
      </c>
    </row>
    <row r="345" spans="1:18" x14ac:dyDescent="0.3">
      <c r="A345" t="s">
        <v>856</v>
      </c>
      <c r="B345" s="4" t="str" cm="1">
        <f t="array" ref="B345">_xll.SNL.Clients.Office.Excel.Functions.SPG(A345, "SP_TOTAL_REV", "CY2023")</f>
        <v>#PEND</v>
      </c>
      <c r="C345" s="4" t="str">
        <f>_xll.SNL.Clients.Office.Excel.Functions.SPG(A345,"IQ_AVG_DILUT_SHARES_OUT","CY2023")</f>
        <v>#PEND</v>
      </c>
      <c r="D345" s="5" t="str">
        <f>_xll.SNL.Clients.Office.Excel.Functions.SPG(A345, "IQ_DILUT_EPS_NORM", "CY2023")</f>
        <v>#PEND</v>
      </c>
      <c r="E345" t="e">
        <f t="shared" si="30"/>
        <v>#VALUE!</v>
      </c>
      <c r="F345" t="e">
        <f t="shared" si="31"/>
        <v>#VALUE!</v>
      </c>
      <c r="G345" t="s">
        <v>856</v>
      </c>
      <c r="H345" s="4" t="str" cm="1">
        <f t="array" ref="H345">_xll.SNL.Clients.Office.Excel.Functions.SPG(G345, "SP_TOTAL_REV", "CY2022")</f>
        <v>#PEND</v>
      </c>
      <c r="I345" s="4" t="str">
        <f>_xll.SNL.Clients.Office.Excel.Functions.SPG(G345,"IQ_AVG_DILUT_SHARES_OUT","CY2022")</f>
        <v>#PEND</v>
      </c>
      <c r="J345" s="5" t="str">
        <f>_xll.SNL.Clients.Office.Excel.Functions.SPG(G345, "IQ_DILUT_EPS_NORM", "CY2022")</f>
        <v>#PEND</v>
      </c>
      <c r="K345" t="e">
        <f t="shared" si="32"/>
        <v>#VALUE!</v>
      </c>
      <c r="L345" t="e">
        <f t="shared" si="33"/>
        <v>#VALUE!</v>
      </c>
      <c r="M345" t="s">
        <v>867</v>
      </c>
      <c r="N345" s="4" t="str" cm="1">
        <f t="array" ref="N345">_xll.SNL.Clients.Office.Excel.Functions.SPG(M345, "SP_TOTAL_REV", "CY2022")</f>
        <v>#PEND</v>
      </c>
      <c r="O345" s="4" t="str">
        <f>_xll.SNL.Clients.Office.Excel.Functions.SPG(M345,"IQ_AVG_DILUT_SHARES_OUT","CY2022")</f>
        <v>#PEND</v>
      </c>
      <c r="P345" s="5" t="str">
        <f>_xll.SNL.Clients.Office.Excel.Functions.SPG(M345, "IQ_DILUT_EPS_NORM", "CY2022")</f>
        <v>#PEND</v>
      </c>
      <c r="Q345" t="e">
        <f t="shared" si="34"/>
        <v>#VALUE!</v>
      </c>
      <c r="R345" t="e">
        <f t="shared" si="35"/>
        <v>#VALUE!</v>
      </c>
    </row>
    <row r="346" spans="1:18" x14ac:dyDescent="0.3">
      <c r="A346" t="s">
        <v>857</v>
      </c>
      <c r="B346" s="4" t="str" cm="1">
        <f t="array" ref="B346">_xll.SNL.Clients.Office.Excel.Functions.SPG(A346, "SP_TOTAL_REV", "CY2023")</f>
        <v>#PEND</v>
      </c>
      <c r="C346" s="4" t="str">
        <f>_xll.SNL.Clients.Office.Excel.Functions.SPG(A346,"IQ_AVG_DILUT_SHARES_OUT","CY2023")</f>
        <v>#PEND</v>
      </c>
      <c r="D346" s="5" t="str">
        <f>_xll.SNL.Clients.Office.Excel.Functions.SPG(A346, "IQ_DILUT_EPS_NORM", "CY2023")</f>
        <v>#PEND</v>
      </c>
      <c r="E346" t="e">
        <f t="shared" si="30"/>
        <v>#VALUE!</v>
      </c>
      <c r="F346" t="e">
        <f t="shared" si="31"/>
        <v>#VALUE!</v>
      </c>
      <c r="G346" t="s">
        <v>857</v>
      </c>
      <c r="H346" s="4" t="str" cm="1">
        <f t="array" ref="H346">_xll.SNL.Clients.Office.Excel.Functions.SPG(G346, "SP_TOTAL_REV", "CY2022")</f>
        <v>#PEND</v>
      </c>
      <c r="I346" s="4" t="str">
        <f>_xll.SNL.Clients.Office.Excel.Functions.SPG(G346,"IQ_AVG_DILUT_SHARES_OUT","CY2022")</f>
        <v>#PEND</v>
      </c>
      <c r="J346" s="5" t="str">
        <f>_xll.SNL.Clients.Office.Excel.Functions.SPG(G346, "IQ_DILUT_EPS_NORM", "CY2022")</f>
        <v>#PEND</v>
      </c>
      <c r="K346" t="e">
        <f t="shared" si="32"/>
        <v>#VALUE!</v>
      </c>
      <c r="L346" t="e">
        <f t="shared" si="33"/>
        <v>#VALUE!</v>
      </c>
      <c r="M346" t="s">
        <v>868</v>
      </c>
      <c r="N346" s="4" t="str" cm="1">
        <f t="array" ref="N346">_xll.SNL.Clients.Office.Excel.Functions.SPG(M346, "SP_TOTAL_REV", "CY2022")</f>
        <v>#PEND</v>
      </c>
      <c r="O346" s="4" t="str">
        <f>_xll.SNL.Clients.Office.Excel.Functions.SPG(M346,"IQ_AVG_DILUT_SHARES_OUT","CY2022")</f>
        <v>#PEND</v>
      </c>
      <c r="P346" s="5" t="str">
        <f>_xll.SNL.Clients.Office.Excel.Functions.SPG(M346, "IQ_DILUT_EPS_NORM", "CY2022")</f>
        <v>#PEND</v>
      </c>
      <c r="Q346" t="e">
        <f t="shared" si="34"/>
        <v>#VALUE!</v>
      </c>
      <c r="R346" t="e">
        <f t="shared" si="35"/>
        <v>#VALUE!</v>
      </c>
    </row>
    <row r="347" spans="1:18" x14ac:dyDescent="0.3">
      <c r="A347" t="s">
        <v>858</v>
      </c>
      <c r="B347" s="4" t="str" cm="1">
        <f t="array" ref="B347">_xll.SNL.Clients.Office.Excel.Functions.SPG(A347, "SP_TOTAL_REV", "CY2023")</f>
        <v>#PEND</v>
      </c>
      <c r="C347" s="4" t="str">
        <f>_xll.SNL.Clients.Office.Excel.Functions.SPG(A347,"IQ_AVG_DILUT_SHARES_OUT","CY2023")</f>
        <v>#PEND</v>
      </c>
      <c r="D347" s="5" t="str">
        <f>_xll.SNL.Clients.Office.Excel.Functions.SPG(A347, "IQ_DILUT_EPS_NORM", "CY2023")</f>
        <v>#PEND</v>
      </c>
      <c r="E347" t="e">
        <f t="shared" si="30"/>
        <v>#VALUE!</v>
      </c>
      <c r="F347" t="e">
        <f t="shared" si="31"/>
        <v>#VALUE!</v>
      </c>
      <c r="G347" t="s">
        <v>858</v>
      </c>
      <c r="H347" s="4" t="str" cm="1">
        <f t="array" ref="H347">_xll.SNL.Clients.Office.Excel.Functions.SPG(G347, "SP_TOTAL_REV", "CY2022")</f>
        <v>#PEND</v>
      </c>
      <c r="I347" s="4" t="str">
        <f>_xll.SNL.Clients.Office.Excel.Functions.SPG(G347,"IQ_AVG_DILUT_SHARES_OUT","CY2022")</f>
        <v>#PEND</v>
      </c>
      <c r="J347" s="5" t="str">
        <f>_xll.SNL.Clients.Office.Excel.Functions.SPG(G347, "IQ_DILUT_EPS_NORM", "CY2022")</f>
        <v>#PEND</v>
      </c>
      <c r="K347" t="e">
        <f t="shared" si="32"/>
        <v>#VALUE!</v>
      </c>
      <c r="L347" t="e">
        <f t="shared" si="33"/>
        <v>#VALUE!</v>
      </c>
      <c r="M347" t="s">
        <v>869</v>
      </c>
      <c r="N347" s="4" t="str" cm="1">
        <f t="array" ref="N347">_xll.SNL.Clients.Office.Excel.Functions.SPG(M347, "SP_TOTAL_REV", "CY2022")</f>
        <v>#PEND</v>
      </c>
      <c r="O347" s="4" t="str">
        <f>_xll.SNL.Clients.Office.Excel.Functions.SPG(M347,"IQ_AVG_DILUT_SHARES_OUT","CY2022")</f>
        <v>#PEND</v>
      </c>
      <c r="P347" s="5" t="str">
        <f>_xll.SNL.Clients.Office.Excel.Functions.SPG(M347, "IQ_DILUT_EPS_NORM", "CY2022")</f>
        <v>#PEND</v>
      </c>
      <c r="Q347" t="e">
        <f t="shared" si="34"/>
        <v>#VALUE!</v>
      </c>
      <c r="R347" t="e">
        <f t="shared" si="35"/>
        <v>#VALUE!</v>
      </c>
    </row>
    <row r="348" spans="1:18" x14ac:dyDescent="0.3">
      <c r="A348" t="s">
        <v>859</v>
      </c>
      <c r="B348" s="4" t="str" cm="1">
        <f t="array" ref="B348">_xll.SNL.Clients.Office.Excel.Functions.SPG(A348, "SP_TOTAL_REV", "CY2023")</f>
        <v>#PEND</v>
      </c>
      <c r="C348" s="4" t="str">
        <f>_xll.SNL.Clients.Office.Excel.Functions.SPG(A348,"IQ_AVG_DILUT_SHARES_OUT","CY2023")</f>
        <v>#PEND</v>
      </c>
      <c r="D348" s="5" t="str">
        <f>_xll.SNL.Clients.Office.Excel.Functions.SPG(A348, "IQ_DILUT_EPS_NORM", "CY2023")</f>
        <v>#PEND</v>
      </c>
      <c r="E348" t="e">
        <f t="shared" si="30"/>
        <v>#VALUE!</v>
      </c>
      <c r="F348" t="e">
        <f t="shared" si="31"/>
        <v>#VALUE!</v>
      </c>
      <c r="G348" t="s">
        <v>859</v>
      </c>
      <c r="H348" s="4" t="str" cm="1">
        <f t="array" ref="H348">_xll.SNL.Clients.Office.Excel.Functions.SPG(G348, "SP_TOTAL_REV", "CY2022")</f>
        <v>#PEND</v>
      </c>
      <c r="I348" s="4" t="str">
        <f>_xll.SNL.Clients.Office.Excel.Functions.SPG(G348,"IQ_AVG_DILUT_SHARES_OUT","CY2022")</f>
        <v>#PEND</v>
      </c>
      <c r="J348" s="5" t="str">
        <f>_xll.SNL.Clients.Office.Excel.Functions.SPG(G348, "IQ_DILUT_EPS_NORM", "CY2022")</f>
        <v>#PEND</v>
      </c>
      <c r="K348" t="e">
        <f t="shared" si="32"/>
        <v>#VALUE!</v>
      </c>
      <c r="L348" t="e">
        <f t="shared" si="33"/>
        <v>#VALUE!</v>
      </c>
      <c r="M348" t="s">
        <v>870</v>
      </c>
      <c r="N348" s="4" t="str" cm="1">
        <f t="array" ref="N348">_xll.SNL.Clients.Office.Excel.Functions.SPG(M348, "SP_TOTAL_REV", "CY2022")</f>
        <v>#PEND</v>
      </c>
      <c r="O348" s="4" t="str">
        <f>_xll.SNL.Clients.Office.Excel.Functions.SPG(M348,"IQ_AVG_DILUT_SHARES_OUT","CY2022")</f>
        <v>#PEND</v>
      </c>
      <c r="P348" s="5" t="str">
        <f>_xll.SNL.Clients.Office.Excel.Functions.SPG(M348, "IQ_DILUT_EPS_NORM", "CY2022")</f>
        <v>#PEND</v>
      </c>
      <c r="Q348" t="e">
        <f t="shared" si="34"/>
        <v>#VALUE!</v>
      </c>
      <c r="R348" t="e">
        <f t="shared" si="35"/>
        <v>#VALUE!</v>
      </c>
    </row>
    <row r="349" spans="1:18" x14ac:dyDescent="0.3">
      <c r="A349" t="s">
        <v>860</v>
      </c>
      <c r="B349" s="4" t="str" cm="1">
        <f t="array" ref="B349">_xll.SNL.Clients.Office.Excel.Functions.SPG(A349, "SP_TOTAL_REV", "CY2023")</f>
        <v>#PEND</v>
      </c>
      <c r="C349" s="4" t="str">
        <f>_xll.SNL.Clients.Office.Excel.Functions.SPG(A349,"IQ_AVG_DILUT_SHARES_OUT","CY2023")</f>
        <v>#PEND</v>
      </c>
      <c r="D349" s="5" t="str">
        <f>_xll.SNL.Clients.Office.Excel.Functions.SPG(A349, "IQ_DILUT_EPS_NORM", "CY2023")</f>
        <v>#PEND</v>
      </c>
      <c r="E349" t="e">
        <f t="shared" si="30"/>
        <v>#VALUE!</v>
      </c>
      <c r="F349" t="e">
        <f t="shared" si="31"/>
        <v>#VALUE!</v>
      </c>
      <c r="G349" t="s">
        <v>860</v>
      </c>
      <c r="H349" s="4" t="str" cm="1">
        <f t="array" ref="H349">_xll.SNL.Clients.Office.Excel.Functions.SPG(G349, "SP_TOTAL_REV", "CY2022")</f>
        <v>#PEND</v>
      </c>
      <c r="I349" s="4" t="str">
        <f>_xll.SNL.Clients.Office.Excel.Functions.SPG(G349,"IQ_AVG_DILUT_SHARES_OUT","CY2022")</f>
        <v>#PEND</v>
      </c>
      <c r="J349" s="5" t="str">
        <f>_xll.SNL.Clients.Office.Excel.Functions.SPG(G349, "IQ_DILUT_EPS_NORM", "CY2022")</f>
        <v>#PEND</v>
      </c>
      <c r="K349" t="e">
        <f t="shared" si="32"/>
        <v>#VALUE!</v>
      </c>
      <c r="L349" t="e">
        <f t="shared" si="33"/>
        <v>#VALUE!</v>
      </c>
      <c r="M349" t="s">
        <v>871</v>
      </c>
      <c r="N349" s="4" t="str" cm="1">
        <f t="array" ref="N349">_xll.SNL.Clients.Office.Excel.Functions.SPG(M349, "SP_TOTAL_REV", "CY2022")</f>
        <v>#PEND</v>
      </c>
      <c r="O349" s="4" t="str">
        <f>_xll.SNL.Clients.Office.Excel.Functions.SPG(M349,"IQ_AVG_DILUT_SHARES_OUT","CY2022")</f>
        <v>#PEND</v>
      </c>
      <c r="P349" s="5" t="str">
        <f>_xll.SNL.Clients.Office.Excel.Functions.SPG(M349, "IQ_DILUT_EPS_NORM", "CY2022")</f>
        <v>#PEND</v>
      </c>
      <c r="Q349" t="e">
        <f t="shared" si="34"/>
        <v>#VALUE!</v>
      </c>
      <c r="R349" t="e">
        <f t="shared" si="35"/>
        <v>#VALUE!</v>
      </c>
    </row>
    <row r="350" spans="1:18" x14ac:dyDescent="0.3">
      <c r="A350" t="s">
        <v>861</v>
      </c>
      <c r="B350" s="4" t="str" cm="1">
        <f t="array" ref="B350">_xll.SNL.Clients.Office.Excel.Functions.SPG(A350, "SP_TOTAL_REV", "CY2023")</f>
        <v>#PEND</v>
      </c>
      <c r="C350" s="4" t="str">
        <f>_xll.SNL.Clients.Office.Excel.Functions.SPG(A350,"IQ_AVG_DILUT_SHARES_OUT","CY2023")</f>
        <v>#PEND</v>
      </c>
      <c r="D350" s="5" t="str">
        <f>_xll.SNL.Clients.Office.Excel.Functions.SPG(A350, "IQ_DILUT_EPS_NORM", "CY2023")</f>
        <v>#PEND</v>
      </c>
      <c r="E350" t="e">
        <f t="shared" si="30"/>
        <v>#VALUE!</v>
      </c>
      <c r="F350" t="e">
        <f t="shared" si="31"/>
        <v>#VALUE!</v>
      </c>
      <c r="G350" t="s">
        <v>861</v>
      </c>
      <c r="H350" s="4" t="str" cm="1">
        <f t="array" ref="H350">_xll.SNL.Clients.Office.Excel.Functions.SPG(G350, "SP_TOTAL_REV", "CY2022")</f>
        <v>#PEND</v>
      </c>
      <c r="I350" s="4" t="str">
        <f>_xll.SNL.Clients.Office.Excel.Functions.SPG(G350,"IQ_AVG_DILUT_SHARES_OUT","CY2022")</f>
        <v>#PEND</v>
      </c>
      <c r="J350" s="5" t="str">
        <f>_xll.SNL.Clients.Office.Excel.Functions.SPG(G350, "IQ_DILUT_EPS_NORM", "CY2022")</f>
        <v>#PEND</v>
      </c>
      <c r="K350" t="e">
        <f t="shared" si="32"/>
        <v>#VALUE!</v>
      </c>
      <c r="L350" t="e">
        <f t="shared" si="33"/>
        <v>#VALUE!</v>
      </c>
      <c r="M350" t="s">
        <v>872</v>
      </c>
      <c r="N350" s="4" t="str" cm="1">
        <f t="array" ref="N350">_xll.SNL.Clients.Office.Excel.Functions.SPG(M350, "SP_TOTAL_REV", "CY2022")</f>
        <v>#PEND</v>
      </c>
      <c r="O350" s="4" t="str">
        <f>_xll.SNL.Clients.Office.Excel.Functions.SPG(M350,"IQ_AVG_DILUT_SHARES_OUT","CY2022")</f>
        <v>#PEND</v>
      </c>
      <c r="P350" s="5" t="str">
        <f>_xll.SNL.Clients.Office.Excel.Functions.SPG(M350, "IQ_DILUT_EPS_NORM", "CY2022")</f>
        <v>#PEND</v>
      </c>
      <c r="Q350" t="e">
        <f t="shared" si="34"/>
        <v>#VALUE!</v>
      </c>
      <c r="R350" t="e">
        <f t="shared" si="35"/>
        <v>#VALUE!</v>
      </c>
    </row>
    <row r="351" spans="1:18" x14ac:dyDescent="0.3">
      <c r="A351" t="s">
        <v>862</v>
      </c>
      <c r="B351" s="4" t="str" cm="1">
        <f t="array" ref="B351">_xll.SNL.Clients.Office.Excel.Functions.SPG(A351, "SP_TOTAL_REV", "CY2023")</f>
        <v>#PEND</v>
      </c>
      <c r="C351" s="4" t="str">
        <f>_xll.SNL.Clients.Office.Excel.Functions.SPG(A351,"IQ_AVG_DILUT_SHARES_OUT","CY2023")</f>
        <v>#PEND</v>
      </c>
      <c r="D351" s="5" t="str">
        <f>_xll.SNL.Clients.Office.Excel.Functions.SPG(A351, "IQ_DILUT_EPS_NORM", "CY2023")</f>
        <v>#PEND</v>
      </c>
      <c r="E351" t="e">
        <f t="shared" si="30"/>
        <v>#VALUE!</v>
      </c>
      <c r="F351" t="e">
        <f t="shared" si="31"/>
        <v>#VALUE!</v>
      </c>
      <c r="G351" t="s">
        <v>862</v>
      </c>
      <c r="H351" s="4" t="str" cm="1">
        <f t="array" ref="H351">_xll.SNL.Clients.Office.Excel.Functions.SPG(G351, "SP_TOTAL_REV", "CY2022")</f>
        <v>#PEND</v>
      </c>
      <c r="I351" s="4" t="str">
        <f>_xll.SNL.Clients.Office.Excel.Functions.SPG(G351,"IQ_AVG_DILUT_SHARES_OUT","CY2022")</f>
        <v>#PEND</v>
      </c>
      <c r="J351" s="5" t="str">
        <f>_xll.SNL.Clients.Office.Excel.Functions.SPG(G351, "IQ_DILUT_EPS_NORM", "CY2022")</f>
        <v>#PEND</v>
      </c>
      <c r="K351" t="e">
        <f t="shared" si="32"/>
        <v>#VALUE!</v>
      </c>
      <c r="L351" t="e">
        <f t="shared" si="33"/>
        <v>#VALUE!</v>
      </c>
      <c r="M351" t="s">
        <v>874</v>
      </c>
      <c r="N351" s="4" t="str" cm="1">
        <f t="array" ref="N351">_xll.SNL.Clients.Office.Excel.Functions.SPG(M351, "SP_TOTAL_REV", "CY2022")</f>
        <v>#PEND</v>
      </c>
      <c r="O351" s="4" t="str">
        <f>_xll.SNL.Clients.Office.Excel.Functions.SPG(M351,"IQ_AVG_DILUT_SHARES_OUT","CY2022")</f>
        <v>#PEND</v>
      </c>
      <c r="P351" s="5" t="str">
        <f>_xll.SNL.Clients.Office.Excel.Functions.SPG(M351, "IQ_DILUT_EPS_NORM", "CY2022")</f>
        <v>#PEND</v>
      </c>
      <c r="Q351" t="e">
        <f t="shared" si="34"/>
        <v>#VALUE!</v>
      </c>
      <c r="R351" t="e">
        <f t="shared" si="35"/>
        <v>#VALUE!</v>
      </c>
    </row>
    <row r="352" spans="1:18" x14ac:dyDescent="0.3">
      <c r="A352" t="s">
        <v>863</v>
      </c>
      <c r="B352" s="4" t="str" cm="1">
        <f t="array" ref="B352">_xll.SNL.Clients.Office.Excel.Functions.SPG(A352, "SP_TOTAL_REV", "CY2023")</f>
        <v>#PEND</v>
      </c>
      <c r="C352" s="4" t="str">
        <f>_xll.SNL.Clients.Office.Excel.Functions.SPG(A352,"IQ_AVG_DILUT_SHARES_OUT","CY2023")</f>
        <v>#PEND</v>
      </c>
      <c r="D352" s="5" t="str">
        <f>_xll.SNL.Clients.Office.Excel.Functions.SPG(A352, "IQ_DILUT_EPS_NORM", "CY2023")</f>
        <v>#PEND</v>
      </c>
      <c r="E352" t="e">
        <f t="shared" si="30"/>
        <v>#VALUE!</v>
      </c>
      <c r="F352" t="e">
        <f t="shared" si="31"/>
        <v>#VALUE!</v>
      </c>
      <c r="G352" t="s">
        <v>863</v>
      </c>
      <c r="H352" s="4" t="str" cm="1">
        <f t="array" ref="H352">_xll.SNL.Clients.Office.Excel.Functions.SPG(G352, "SP_TOTAL_REV", "CY2022")</f>
        <v>#PEND</v>
      </c>
      <c r="I352" s="4" t="str">
        <f>_xll.SNL.Clients.Office.Excel.Functions.SPG(G352,"IQ_AVG_DILUT_SHARES_OUT","CY2022")</f>
        <v>#PEND</v>
      </c>
      <c r="J352" s="5" t="str">
        <f>_xll.SNL.Clients.Office.Excel.Functions.SPG(G352, "IQ_DILUT_EPS_NORM", "CY2022")</f>
        <v>#PEND</v>
      </c>
      <c r="K352" t="e">
        <f t="shared" si="32"/>
        <v>#VALUE!</v>
      </c>
      <c r="L352" t="e">
        <f t="shared" si="33"/>
        <v>#VALUE!</v>
      </c>
      <c r="M352" t="s">
        <v>875</v>
      </c>
      <c r="N352" s="4" t="str" cm="1">
        <f t="array" ref="N352">_xll.SNL.Clients.Office.Excel.Functions.SPG(M352, "SP_TOTAL_REV", "CY2022")</f>
        <v>#PEND</v>
      </c>
      <c r="O352" s="4" t="str">
        <f>_xll.SNL.Clients.Office.Excel.Functions.SPG(M352,"IQ_AVG_DILUT_SHARES_OUT","CY2022")</f>
        <v>#PEND</v>
      </c>
      <c r="P352" s="5" t="str">
        <f>_xll.SNL.Clients.Office.Excel.Functions.SPG(M352, "IQ_DILUT_EPS_NORM", "CY2022")</f>
        <v>#PEND</v>
      </c>
      <c r="Q352" t="e">
        <f t="shared" si="34"/>
        <v>#VALUE!</v>
      </c>
      <c r="R352" t="e">
        <f t="shared" si="35"/>
        <v>#VALUE!</v>
      </c>
    </row>
    <row r="353" spans="1:18" x14ac:dyDescent="0.3">
      <c r="A353" t="s">
        <v>864</v>
      </c>
      <c r="B353" s="4" t="str" cm="1">
        <f t="array" ref="B353">_xll.SNL.Clients.Office.Excel.Functions.SPG(A353, "SP_TOTAL_REV", "CY2023")</f>
        <v>#PEND</v>
      </c>
      <c r="C353" s="4" t="str">
        <f>_xll.SNL.Clients.Office.Excel.Functions.SPG(A353,"IQ_AVG_DILUT_SHARES_OUT","CY2023")</f>
        <v>#PEND</v>
      </c>
      <c r="D353" s="5" t="str">
        <f>_xll.SNL.Clients.Office.Excel.Functions.SPG(A353, "IQ_DILUT_EPS_NORM", "CY2023")</f>
        <v>#PEND</v>
      </c>
      <c r="E353" t="e">
        <f t="shared" si="30"/>
        <v>#VALUE!</v>
      </c>
      <c r="F353" t="e">
        <f t="shared" si="31"/>
        <v>#VALUE!</v>
      </c>
      <c r="G353" t="s">
        <v>864</v>
      </c>
      <c r="H353" s="4" t="str" cm="1">
        <f t="array" ref="H353">_xll.SNL.Clients.Office.Excel.Functions.SPG(G353, "SP_TOTAL_REV", "CY2022")</f>
        <v>#PEND</v>
      </c>
      <c r="I353" s="4" t="str">
        <f>_xll.SNL.Clients.Office.Excel.Functions.SPG(G353,"IQ_AVG_DILUT_SHARES_OUT","CY2022")</f>
        <v>#PEND</v>
      </c>
      <c r="J353" s="5" t="str">
        <f>_xll.SNL.Clients.Office.Excel.Functions.SPG(G353, "IQ_DILUT_EPS_NORM", "CY2022")</f>
        <v>#PEND</v>
      </c>
      <c r="K353" t="e">
        <f t="shared" si="32"/>
        <v>#VALUE!</v>
      </c>
      <c r="L353" t="e">
        <f t="shared" si="33"/>
        <v>#VALUE!</v>
      </c>
      <c r="M353" t="s">
        <v>876</v>
      </c>
      <c r="N353" s="4" t="str" cm="1">
        <f t="array" ref="N353">_xll.SNL.Clients.Office.Excel.Functions.SPG(M353, "SP_TOTAL_REV", "CY2022")</f>
        <v>#PEND</v>
      </c>
      <c r="O353" s="4" t="str">
        <f>_xll.SNL.Clients.Office.Excel.Functions.SPG(M353,"IQ_AVG_DILUT_SHARES_OUT","CY2022")</f>
        <v>#PEND</v>
      </c>
      <c r="P353" s="5" t="str">
        <f>_xll.SNL.Clients.Office.Excel.Functions.SPG(M353, "IQ_DILUT_EPS_NORM", "CY2022")</f>
        <v>#PEND</v>
      </c>
      <c r="Q353" t="e">
        <f t="shared" si="34"/>
        <v>#VALUE!</v>
      </c>
      <c r="R353" t="e">
        <f t="shared" si="35"/>
        <v>#VALUE!</v>
      </c>
    </row>
    <row r="354" spans="1:18" x14ac:dyDescent="0.3">
      <c r="A354" t="s">
        <v>865</v>
      </c>
      <c r="B354" s="4" t="str" cm="1">
        <f t="array" ref="B354">_xll.SNL.Clients.Office.Excel.Functions.SPG(A354, "SP_TOTAL_REV", "CY2023")</f>
        <v>#PEND</v>
      </c>
      <c r="C354" s="4" t="str">
        <f>_xll.SNL.Clients.Office.Excel.Functions.SPG(A354,"IQ_AVG_DILUT_SHARES_OUT","CY2023")</f>
        <v>#PEND</v>
      </c>
      <c r="D354" s="5" t="str">
        <f>_xll.SNL.Clients.Office.Excel.Functions.SPG(A354, "IQ_DILUT_EPS_NORM", "CY2023")</f>
        <v>#PEND</v>
      </c>
      <c r="E354" t="e">
        <f t="shared" si="30"/>
        <v>#VALUE!</v>
      </c>
      <c r="F354" t="e">
        <f t="shared" si="31"/>
        <v>#VALUE!</v>
      </c>
      <c r="G354" t="s">
        <v>865</v>
      </c>
      <c r="H354" s="4" t="str" cm="1">
        <f t="array" ref="H354">_xll.SNL.Clients.Office.Excel.Functions.SPG(G354, "SP_TOTAL_REV", "CY2022")</f>
        <v>#PEND</v>
      </c>
      <c r="I354" s="4" t="str">
        <f>_xll.SNL.Clients.Office.Excel.Functions.SPG(G354,"IQ_AVG_DILUT_SHARES_OUT","CY2022")</f>
        <v>#PEND</v>
      </c>
      <c r="J354" s="5" t="str">
        <f>_xll.SNL.Clients.Office.Excel.Functions.SPG(G354, "IQ_DILUT_EPS_NORM", "CY2022")</f>
        <v>#PEND</v>
      </c>
      <c r="K354" t="e">
        <f t="shared" si="32"/>
        <v>#VALUE!</v>
      </c>
      <c r="L354" t="e">
        <f t="shared" si="33"/>
        <v>#VALUE!</v>
      </c>
      <c r="M354" t="s">
        <v>877</v>
      </c>
      <c r="N354" s="4" t="str" cm="1">
        <f t="array" ref="N354">_xll.SNL.Clients.Office.Excel.Functions.SPG(M354, "SP_TOTAL_REV", "CY2022")</f>
        <v>#PEND</v>
      </c>
      <c r="O354" s="4" t="str">
        <f>_xll.SNL.Clients.Office.Excel.Functions.SPG(M354,"IQ_AVG_DILUT_SHARES_OUT","CY2022")</f>
        <v>#PEND</v>
      </c>
      <c r="P354" s="5" t="str">
        <f>_xll.SNL.Clients.Office.Excel.Functions.SPG(M354, "IQ_DILUT_EPS_NORM", "CY2022")</f>
        <v>#PEND</v>
      </c>
      <c r="Q354" t="e">
        <f t="shared" si="34"/>
        <v>#VALUE!</v>
      </c>
      <c r="R354" t="e">
        <f t="shared" si="35"/>
        <v>#VALUE!</v>
      </c>
    </row>
    <row r="355" spans="1:18" x14ac:dyDescent="0.3">
      <c r="A355" t="s">
        <v>866</v>
      </c>
      <c r="B355" s="4" t="str" cm="1">
        <f t="array" ref="B355">_xll.SNL.Clients.Office.Excel.Functions.SPG(A355, "SP_TOTAL_REV", "CY2023")</f>
        <v>#PEND</v>
      </c>
      <c r="C355" s="4" t="str">
        <f>_xll.SNL.Clients.Office.Excel.Functions.SPG(A355,"IQ_AVG_DILUT_SHARES_OUT","CY2023")</f>
        <v>#PEND</v>
      </c>
      <c r="D355" s="5" t="str">
        <f>_xll.SNL.Clients.Office.Excel.Functions.SPG(A355, "IQ_DILUT_EPS_NORM", "CY2023")</f>
        <v>#PEND</v>
      </c>
      <c r="E355" t="e">
        <f t="shared" si="30"/>
        <v>#VALUE!</v>
      </c>
      <c r="F355" t="e">
        <f t="shared" si="31"/>
        <v>#VALUE!</v>
      </c>
      <c r="G355" t="s">
        <v>866</v>
      </c>
      <c r="H355" s="4" t="str" cm="1">
        <f t="array" ref="H355">_xll.SNL.Clients.Office.Excel.Functions.SPG(G355, "SP_TOTAL_REV", "CY2022")</f>
        <v>#PEND</v>
      </c>
      <c r="I355" s="4" t="str">
        <f>_xll.SNL.Clients.Office.Excel.Functions.SPG(G355,"IQ_AVG_DILUT_SHARES_OUT","CY2022")</f>
        <v>#PEND</v>
      </c>
      <c r="J355" s="5" t="str">
        <f>_xll.SNL.Clients.Office.Excel.Functions.SPG(G355, "IQ_DILUT_EPS_NORM", "CY2022")</f>
        <v>#PEND</v>
      </c>
      <c r="K355" t="e">
        <f t="shared" si="32"/>
        <v>#VALUE!</v>
      </c>
      <c r="L355" t="e">
        <f t="shared" si="33"/>
        <v>#VALUE!</v>
      </c>
      <c r="M355" t="s">
        <v>878</v>
      </c>
      <c r="N355" s="4" t="str" cm="1">
        <f t="array" ref="N355">_xll.SNL.Clients.Office.Excel.Functions.SPG(M355, "SP_TOTAL_REV", "CY2022")</f>
        <v>#PEND</v>
      </c>
      <c r="O355" s="4" t="str">
        <f>_xll.SNL.Clients.Office.Excel.Functions.SPG(M355,"IQ_AVG_DILUT_SHARES_OUT","CY2022")</f>
        <v>#PEND</v>
      </c>
      <c r="P355" s="5" t="str">
        <f>_xll.SNL.Clients.Office.Excel.Functions.SPG(M355, "IQ_DILUT_EPS_NORM", "CY2022")</f>
        <v>#PEND</v>
      </c>
      <c r="Q355" t="e">
        <f t="shared" si="34"/>
        <v>#VALUE!</v>
      </c>
      <c r="R355" t="e">
        <f t="shared" si="35"/>
        <v>#VALUE!</v>
      </c>
    </row>
    <row r="356" spans="1:18" x14ac:dyDescent="0.3">
      <c r="A356" t="s">
        <v>867</v>
      </c>
      <c r="B356" s="4" t="str" cm="1">
        <f t="array" ref="B356">_xll.SNL.Clients.Office.Excel.Functions.SPG(A356, "SP_TOTAL_REV", "CY2023")</f>
        <v>#PEND</v>
      </c>
      <c r="C356" s="4" t="str">
        <f>_xll.SNL.Clients.Office.Excel.Functions.SPG(A356,"IQ_AVG_DILUT_SHARES_OUT","CY2023")</f>
        <v>#PEND</v>
      </c>
      <c r="D356" s="5" t="str">
        <f>_xll.SNL.Clients.Office.Excel.Functions.SPG(A356, "IQ_DILUT_EPS_NORM", "CY2023")</f>
        <v>#PEND</v>
      </c>
      <c r="E356" t="e">
        <f t="shared" si="30"/>
        <v>#VALUE!</v>
      </c>
      <c r="F356" t="e">
        <f t="shared" si="31"/>
        <v>#VALUE!</v>
      </c>
      <c r="G356" t="s">
        <v>867</v>
      </c>
      <c r="H356" s="4" t="str" cm="1">
        <f t="array" ref="H356">_xll.SNL.Clients.Office.Excel.Functions.SPG(G356, "SP_TOTAL_REV", "CY2022")</f>
        <v>#PEND</v>
      </c>
      <c r="I356" s="4" t="str">
        <f>_xll.SNL.Clients.Office.Excel.Functions.SPG(G356,"IQ_AVG_DILUT_SHARES_OUT","CY2022")</f>
        <v>#PEND</v>
      </c>
      <c r="J356" s="5" t="str">
        <f>_xll.SNL.Clients.Office.Excel.Functions.SPG(G356, "IQ_DILUT_EPS_NORM", "CY2022")</f>
        <v>#PEND</v>
      </c>
      <c r="K356" t="e">
        <f t="shared" si="32"/>
        <v>#VALUE!</v>
      </c>
      <c r="L356" t="e">
        <f t="shared" si="33"/>
        <v>#VALUE!</v>
      </c>
      <c r="M356" t="s">
        <v>879</v>
      </c>
      <c r="N356" s="4" t="str" cm="1">
        <f t="array" ref="N356">_xll.SNL.Clients.Office.Excel.Functions.SPG(M356, "SP_TOTAL_REV", "CY2022")</f>
        <v>#PEND</v>
      </c>
      <c r="O356" s="4" t="str">
        <f>_xll.SNL.Clients.Office.Excel.Functions.SPG(M356,"IQ_AVG_DILUT_SHARES_OUT","CY2022")</f>
        <v>#PEND</v>
      </c>
      <c r="P356" s="5" t="str">
        <f>_xll.SNL.Clients.Office.Excel.Functions.SPG(M356, "IQ_DILUT_EPS_NORM", "CY2022")</f>
        <v>#PEND</v>
      </c>
      <c r="Q356" t="e">
        <f t="shared" si="34"/>
        <v>#VALUE!</v>
      </c>
      <c r="R356" t="e">
        <f t="shared" si="35"/>
        <v>#VALUE!</v>
      </c>
    </row>
    <row r="357" spans="1:18" x14ac:dyDescent="0.3">
      <c r="A357" t="s">
        <v>868</v>
      </c>
      <c r="B357" s="4" t="str" cm="1">
        <f t="array" ref="B357">_xll.SNL.Clients.Office.Excel.Functions.SPG(A357, "SP_TOTAL_REV", "CY2023")</f>
        <v>#PEND</v>
      </c>
      <c r="C357" s="4" t="str">
        <f>_xll.SNL.Clients.Office.Excel.Functions.SPG(A357,"IQ_AVG_DILUT_SHARES_OUT","CY2023")</f>
        <v>#PEND</v>
      </c>
      <c r="D357" s="5" t="str">
        <f>_xll.SNL.Clients.Office.Excel.Functions.SPG(A357, "IQ_DILUT_EPS_NORM", "CY2023")</f>
        <v>#PEND</v>
      </c>
      <c r="E357" t="e">
        <f t="shared" si="30"/>
        <v>#VALUE!</v>
      </c>
      <c r="F357" t="e">
        <f t="shared" si="31"/>
        <v>#VALUE!</v>
      </c>
      <c r="G357" t="s">
        <v>868</v>
      </c>
      <c r="H357" s="4" t="str" cm="1">
        <f t="array" ref="H357">_xll.SNL.Clients.Office.Excel.Functions.SPG(G357, "SP_TOTAL_REV", "CY2022")</f>
        <v>#PEND</v>
      </c>
      <c r="I357" s="4" t="str">
        <f>_xll.SNL.Clients.Office.Excel.Functions.SPG(G357,"IQ_AVG_DILUT_SHARES_OUT","CY2022")</f>
        <v>#PEND</v>
      </c>
      <c r="J357" s="5" t="str">
        <f>_xll.SNL.Clients.Office.Excel.Functions.SPG(G357, "IQ_DILUT_EPS_NORM", "CY2022")</f>
        <v>#PEND</v>
      </c>
      <c r="K357" t="e">
        <f t="shared" si="32"/>
        <v>#VALUE!</v>
      </c>
      <c r="L357" t="e">
        <f t="shared" si="33"/>
        <v>#VALUE!</v>
      </c>
      <c r="M357" t="s">
        <v>880</v>
      </c>
      <c r="N357" s="4" t="str" cm="1">
        <f t="array" ref="N357">_xll.SNL.Clients.Office.Excel.Functions.SPG(M357, "SP_TOTAL_REV", "CY2022")</f>
        <v>#PEND</v>
      </c>
      <c r="O357" s="4" t="str">
        <f>_xll.SNL.Clients.Office.Excel.Functions.SPG(M357,"IQ_AVG_DILUT_SHARES_OUT","CY2022")</f>
        <v>#PEND</v>
      </c>
      <c r="P357" s="5" t="str">
        <f>_xll.SNL.Clients.Office.Excel.Functions.SPG(M357, "IQ_DILUT_EPS_NORM", "CY2022")</f>
        <v>#PEND</v>
      </c>
      <c r="Q357" t="e">
        <f t="shared" si="34"/>
        <v>#VALUE!</v>
      </c>
      <c r="R357" t="e">
        <f t="shared" si="35"/>
        <v>#VALUE!</v>
      </c>
    </row>
    <row r="358" spans="1:18" x14ac:dyDescent="0.3">
      <c r="A358" t="s">
        <v>869</v>
      </c>
      <c r="B358" s="4" t="str" cm="1">
        <f t="array" ref="B358">_xll.SNL.Clients.Office.Excel.Functions.SPG(A358, "SP_TOTAL_REV", "CY2023")</f>
        <v>#PEND</v>
      </c>
      <c r="C358" s="4" t="str">
        <f>_xll.SNL.Clients.Office.Excel.Functions.SPG(A358,"IQ_AVG_DILUT_SHARES_OUT","CY2023")</f>
        <v>#PEND</v>
      </c>
      <c r="D358" s="5" t="str">
        <f>_xll.SNL.Clients.Office.Excel.Functions.SPG(A358, "IQ_DILUT_EPS_NORM", "CY2023")</f>
        <v>#PEND</v>
      </c>
      <c r="E358" t="e">
        <f t="shared" si="30"/>
        <v>#VALUE!</v>
      </c>
      <c r="F358" t="e">
        <f t="shared" si="31"/>
        <v>#VALUE!</v>
      </c>
      <c r="G358" t="s">
        <v>869</v>
      </c>
      <c r="H358" s="4" t="str" cm="1">
        <f t="array" ref="H358">_xll.SNL.Clients.Office.Excel.Functions.SPG(G358, "SP_TOTAL_REV", "CY2022")</f>
        <v>#PEND</v>
      </c>
      <c r="I358" s="4" t="str">
        <f>_xll.SNL.Clients.Office.Excel.Functions.SPG(G358,"IQ_AVG_DILUT_SHARES_OUT","CY2022")</f>
        <v>#PEND</v>
      </c>
      <c r="J358" s="5" t="str">
        <f>_xll.SNL.Clients.Office.Excel.Functions.SPG(G358, "IQ_DILUT_EPS_NORM", "CY2022")</f>
        <v>#PEND</v>
      </c>
      <c r="K358" t="e">
        <f t="shared" si="32"/>
        <v>#VALUE!</v>
      </c>
      <c r="L358" t="e">
        <f t="shared" si="33"/>
        <v>#VALUE!</v>
      </c>
      <c r="M358" t="s">
        <v>881</v>
      </c>
      <c r="N358" s="4" t="str" cm="1">
        <f t="array" ref="N358">_xll.SNL.Clients.Office.Excel.Functions.SPG(M358, "SP_TOTAL_REV", "CY2022")</f>
        <v>#PEND</v>
      </c>
      <c r="O358" s="4" t="str">
        <f>_xll.SNL.Clients.Office.Excel.Functions.SPG(M358,"IQ_AVG_DILUT_SHARES_OUT","CY2022")</f>
        <v>#PEND</v>
      </c>
      <c r="P358" s="5" t="str">
        <f>_xll.SNL.Clients.Office.Excel.Functions.SPG(M358, "IQ_DILUT_EPS_NORM", "CY2022")</f>
        <v>#PEND</v>
      </c>
      <c r="Q358" t="e">
        <f t="shared" si="34"/>
        <v>#VALUE!</v>
      </c>
      <c r="R358" t="e">
        <f t="shared" si="35"/>
        <v>#VALUE!</v>
      </c>
    </row>
    <row r="359" spans="1:18" x14ac:dyDescent="0.3">
      <c r="A359" t="s">
        <v>870</v>
      </c>
      <c r="B359" s="4" t="str" cm="1">
        <f t="array" ref="B359">_xll.SNL.Clients.Office.Excel.Functions.SPG(A359, "SP_TOTAL_REV", "CY2023")</f>
        <v>#PEND</v>
      </c>
      <c r="C359" s="4" t="str">
        <f>_xll.SNL.Clients.Office.Excel.Functions.SPG(A359,"IQ_AVG_DILUT_SHARES_OUT","CY2023")</f>
        <v>#PEND</v>
      </c>
      <c r="D359" s="5" t="str">
        <f>_xll.SNL.Clients.Office.Excel.Functions.SPG(A359, "IQ_DILUT_EPS_NORM", "CY2023")</f>
        <v>#PEND</v>
      </c>
      <c r="E359" t="e">
        <f t="shared" si="30"/>
        <v>#VALUE!</v>
      </c>
      <c r="F359" t="e">
        <f t="shared" si="31"/>
        <v>#VALUE!</v>
      </c>
      <c r="G359" t="s">
        <v>870</v>
      </c>
      <c r="H359" s="4" t="str" cm="1">
        <f t="array" ref="H359">_xll.SNL.Clients.Office.Excel.Functions.SPG(G359, "SP_TOTAL_REV", "CY2022")</f>
        <v>#PEND</v>
      </c>
      <c r="I359" s="4" t="str">
        <f>_xll.SNL.Clients.Office.Excel.Functions.SPG(G359,"IQ_AVG_DILUT_SHARES_OUT","CY2022")</f>
        <v>#PEND</v>
      </c>
      <c r="J359" s="5" t="str">
        <f>_xll.SNL.Clients.Office.Excel.Functions.SPG(G359, "IQ_DILUT_EPS_NORM", "CY2022")</f>
        <v>#PEND</v>
      </c>
      <c r="K359" t="e">
        <f t="shared" si="32"/>
        <v>#VALUE!</v>
      </c>
      <c r="L359" t="e">
        <f t="shared" si="33"/>
        <v>#VALUE!</v>
      </c>
      <c r="M359" t="s">
        <v>882</v>
      </c>
      <c r="N359" s="4" t="str" cm="1">
        <f t="array" ref="N359">_xll.SNL.Clients.Office.Excel.Functions.SPG(M359, "SP_TOTAL_REV", "CY2022")</f>
        <v>#PEND</v>
      </c>
      <c r="O359" s="4" t="str">
        <f>_xll.SNL.Clients.Office.Excel.Functions.SPG(M359,"IQ_AVG_DILUT_SHARES_OUT","CY2022")</f>
        <v>#PEND</v>
      </c>
      <c r="P359" s="5" t="str">
        <f>_xll.SNL.Clients.Office.Excel.Functions.SPG(M359, "IQ_DILUT_EPS_NORM", "CY2022")</f>
        <v>#PEND</v>
      </c>
      <c r="Q359" t="e">
        <f t="shared" si="34"/>
        <v>#VALUE!</v>
      </c>
      <c r="R359" t="e">
        <f t="shared" si="35"/>
        <v>#VALUE!</v>
      </c>
    </row>
    <row r="360" spans="1:18" x14ac:dyDescent="0.3">
      <c r="A360" t="s">
        <v>871</v>
      </c>
      <c r="B360" s="4" t="str" cm="1">
        <f t="array" ref="B360">_xll.SNL.Clients.Office.Excel.Functions.SPG(A360, "SP_TOTAL_REV", "CY2023")</f>
        <v>#PEND</v>
      </c>
      <c r="C360" s="4" t="str">
        <f>_xll.SNL.Clients.Office.Excel.Functions.SPG(A360,"IQ_AVG_DILUT_SHARES_OUT","CY2023")</f>
        <v>#PEND</v>
      </c>
      <c r="D360" s="5" t="str">
        <f>_xll.SNL.Clients.Office.Excel.Functions.SPG(A360, "IQ_DILUT_EPS_NORM", "CY2023")</f>
        <v>#PEND</v>
      </c>
      <c r="E360" t="e">
        <f t="shared" si="30"/>
        <v>#VALUE!</v>
      </c>
      <c r="F360" t="e">
        <f t="shared" si="31"/>
        <v>#VALUE!</v>
      </c>
      <c r="G360" t="s">
        <v>871</v>
      </c>
      <c r="H360" s="4" t="str" cm="1">
        <f t="array" ref="H360">_xll.SNL.Clients.Office.Excel.Functions.SPG(G360, "SP_TOTAL_REV", "CY2022")</f>
        <v>#PEND</v>
      </c>
      <c r="I360" s="4" t="str">
        <f>_xll.SNL.Clients.Office.Excel.Functions.SPG(G360,"IQ_AVG_DILUT_SHARES_OUT","CY2022")</f>
        <v>#PEND</v>
      </c>
      <c r="J360" s="5" t="str">
        <f>_xll.SNL.Clients.Office.Excel.Functions.SPG(G360, "IQ_DILUT_EPS_NORM", "CY2022")</f>
        <v>#PEND</v>
      </c>
      <c r="K360" t="e">
        <f t="shared" si="32"/>
        <v>#VALUE!</v>
      </c>
      <c r="L360" t="e">
        <f t="shared" si="33"/>
        <v>#VALUE!</v>
      </c>
      <c r="M360" t="s">
        <v>883</v>
      </c>
      <c r="N360" s="4" t="str" cm="1">
        <f t="array" ref="N360">_xll.SNL.Clients.Office.Excel.Functions.SPG(M360, "SP_TOTAL_REV", "CY2022")</f>
        <v>#PEND</v>
      </c>
      <c r="O360" s="4" t="str">
        <f>_xll.SNL.Clients.Office.Excel.Functions.SPG(M360,"IQ_AVG_DILUT_SHARES_OUT","CY2022")</f>
        <v>#PEND</v>
      </c>
      <c r="P360" s="5" t="str">
        <f>_xll.SNL.Clients.Office.Excel.Functions.SPG(M360, "IQ_DILUT_EPS_NORM", "CY2022")</f>
        <v>#PEND</v>
      </c>
      <c r="Q360" t="e">
        <f t="shared" si="34"/>
        <v>#VALUE!</v>
      </c>
      <c r="R360" t="e">
        <f t="shared" si="35"/>
        <v>#VALUE!</v>
      </c>
    </row>
    <row r="361" spans="1:18" x14ac:dyDescent="0.3">
      <c r="A361" t="s">
        <v>872</v>
      </c>
      <c r="B361" s="4" t="str" cm="1">
        <f t="array" ref="B361">_xll.SNL.Clients.Office.Excel.Functions.SPG(A361, "SP_TOTAL_REV", "CY2023")</f>
        <v>#PEND</v>
      </c>
      <c r="C361" s="4" t="str">
        <f>_xll.SNL.Clients.Office.Excel.Functions.SPG(A361,"IQ_AVG_DILUT_SHARES_OUT","CY2023")</f>
        <v>#PEND</v>
      </c>
      <c r="D361" s="5" t="str">
        <f>_xll.SNL.Clients.Office.Excel.Functions.SPG(A361, "IQ_DILUT_EPS_NORM", "CY2023")</f>
        <v>#PEND</v>
      </c>
      <c r="E361" t="e">
        <f t="shared" si="30"/>
        <v>#VALUE!</v>
      </c>
      <c r="F361" t="e">
        <f t="shared" si="31"/>
        <v>#VALUE!</v>
      </c>
      <c r="G361" t="s">
        <v>872</v>
      </c>
      <c r="H361" s="4" t="str" cm="1">
        <f t="array" ref="H361">_xll.SNL.Clients.Office.Excel.Functions.SPG(G361, "SP_TOTAL_REV", "CY2022")</f>
        <v>#PEND</v>
      </c>
      <c r="I361" s="4" t="str">
        <f>_xll.SNL.Clients.Office.Excel.Functions.SPG(G361,"IQ_AVG_DILUT_SHARES_OUT","CY2022")</f>
        <v>#PEND</v>
      </c>
      <c r="J361" s="5" t="str">
        <f>_xll.SNL.Clients.Office.Excel.Functions.SPG(G361, "IQ_DILUT_EPS_NORM", "CY2022")</f>
        <v>#PEND</v>
      </c>
      <c r="K361" t="e">
        <f t="shared" si="32"/>
        <v>#VALUE!</v>
      </c>
      <c r="L361" t="e">
        <f t="shared" si="33"/>
        <v>#VALUE!</v>
      </c>
      <c r="M361" t="s">
        <v>884</v>
      </c>
      <c r="N361" s="4" t="str" cm="1">
        <f t="array" ref="N361">_xll.SNL.Clients.Office.Excel.Functions.SPG(M361, "SP_TOTAL_REV", "CY2022")</f>
        <v>#PEND</v>
      </c>
      <c r="O361" s="4" t="str">
        <f>_xll.SNL.Clients.Office.Excel.Functions.SPG(M361,"IQ_AVG_DILUT_SHARES_OUT","CY2022")</f>
        <v>#PEND</v>
      </c>
      <c r="P361" s="5" t="str">
        <f>_xll.SNL.Clients.Office.Excel.Functions.SPG(M361, "IQ_DILUT_EPS_NORM", "CY2022")</f>
        <v>#PEND</v>
      </c>
      <c r="Q361" t="e">
        <f t="shared" si="34"/>
        <v>#VALUE!</v>
      </c>
      <c r="R361" t="e">
        <f t="shared" si="35"/>
        <v>#VALUE!</v>
      </c>
    </row>
    <row r="362" spans="1:18" x14ac:dyDescent="0.3">
      <c r="A362" t="s">
        <v>873</v>
      </c>
      <c r="B362" s="4" t="str" cm="1">
        <f t="array" ref="B362">_xll.SNL.Clients.Office.Excel.Functions.SPG(A362, "SP_TOTAL_REV", "CY2023")</f>
        <v>#PEND</v>
      </c>
      <c r="C362" s="4" t="str">
        <f>_xll.SNL.Clients.Office.Excel.Functions.SPG(A362,"IQ_AVG_DILUT_SHARES_OUT","CY2023")</f>
        <v>#PEND</v>
      </c>
      <c r="D362" s="5" t="str">
        <f>_xll.SNL.Clients.Office.Excel.Functions.SPG(A362, "IQ_DILUT_EPS_NORM", "CY2023")</f>
        <v>#PEND</v>
      </c>
      <c r="E362" t="e">
        <f t="shared" si="30"/>
        <v>#VALUE!</v>
      </c>
      <c r="F362" t="e">
        <f t="shared" si="31"/>
        <v>#VALUE!</v>
      </c>
      <c r="G362" t="s">
        <v>873</v>
      </c>
      <c r="H362" s="4" t="str" cm="1">
        <f t="array" ref="H362">_xll.SNL.Clients.Office.Excel.Functions.SPG(G362, "SP_TOTAL_REV", "CY2022")</f>
        <v>#PEND</v>
      </c>
      <c r="I362" s="4" t="str">
        <f>_xll.SNL.Clients.Office.Excel.Functions.SPG(G362,"IQ_AVG_DILUT_SHARES_OUT","CY2022")</f>
        <v>#PEND</v>
      </c>
      <c r="J362" s="5" t="str">
        <f>_xll.SNL.Clients.Office.Excel.Functions.SPG(G362, "IQ_DILUT_EPS_NORM", "CY2022")</f>
        <v>#PEND</v>
      </c>
      <c r="K362" t="e">
        <f t="shared" si="32"/>
        <v>#VALUE!</v>
      </c>
      <c r="L362" t="e">
        <f t="shared" si="33"/>
        <v>#VALUE!</v>
      </c>
      <c r="M362" t="s">
        <v>885</v>
      </c>
      <c r="N362" s="4" t="str" cm="1">
        <f t="array" ref="N362">_xll.SNL.Clients.Office.Excel.Functions.SPG(M362, "SP_TOTAL_REV", "CY2022")</f>
        <v>#PEND</v>
      </c>
      <c r="O362" s="4" t="str">
        <f>_xll.SNL.Clients.Office.Excel.Functions.SPG(M362,"IQ_AVG_DILUT_SHARES_OUT","CY2022")</f>
        <v>#PEND</v>
      </c>
      <c r="P362" s="5" t="str">
        <f>_xll.SNL.Clients.Office.Excel.Functions.SPG(M362, "IQ_DILUT_EPS_NORM", "CY2022")</f>
        <v>#PEND</v>
      </c>
      <c r="Q362" t="e">
        <f t="shared" si="34"/>
        <v>#VALUE!</v>
      </c>
      <c r="R362" t="e">
        <f t="shared" si="35"/>
        <v>#VALUE!</v>
      </c>
    </row>
    <row r="363" spans="1:18" x14ac:dyDescent="0.3">
      <c r="A363" t="s">
        <v>874</v>
      </c>
      <c r="B363" s="4" t="str" cm="1">
        <f t="array" ref="B363">_xll.SNL.Clients.Office.Excel.Functions.SPG(A363, "SP_TOTAL_REV", "CY2023")</f>
        <v>#PEND</v>
      </c>
      <c r="C363" s="4" t="str">
        <f>_xll.SNL.Clients.Office.Excel.Functions.SPG(A363,"IQ_AVG_DILUT_SHARES_OUT","CY2023")</f>
        <v>#PEND</v>
      </c>
      <c r="D363" s="5" t="str">
        <f>_xll.SNL.Clients.Office.Excel.Functions.SPG(A363, "IQ_DILUT_EPS_NORM", "CY2023")</f>
        <v>#PEND</v>
      </c>
      <c r="E363" t="e">
        <f t="shared" si="30"/>
        <v>#VALUE!</v>
      </c>
      <c r="F363" t="e">
        <f t="shared" si="31"/>
        <v>#VALUE!</v>
      </c>
      <c r="G363" t="s">
        <v>874</v>
      </c>
      <c r="H363" s="4" t="str" cm="1">
        <f t="array" ref="H363">_xll.SNL.Clients.Office.Excel.Functions.SPG(G363, "SP_TOTAL_REV", "CY2022")</f>
        <v>#PEND</v>
      </c>
      <c r="I363" s="4" t="str">
        <f>_xll.SNL.Clients.Office.Excel.Functions.SPG(G363,"IQ_AVG_DILUT_SHARES_OUT","CY2022")</f>
        <v>#PEND</v>
      </c>
      <c r="J363" s="5" t="str">
        <f>_xll.SNL.Clients.Office.Excel.Functions.SPG(G363, "IQ_DILUT_EPS_NORM", "CY2022")</f>
        <v>#PEND</v>
      </c>
      <c r="K363" t="e">
        <f t="shared" si="32"/>
        <v>#VALUE!</v>
      </c>
      <c r="L363" t="e">
        <f t="shared" si="33"/>
        <v>#VALUE!</v>
      </c>
      <c r="M363" t="s">
        <v>886</v>
      </c>
      <c r="N363" s="4" t="str" cm="1">
        <f t="array" ref="N363">_xll.SNL.Clients.Office.Excel.Functions.SPG(M363, "SP_TOTAL_REV", "CY2022")</f>
        <v>#PEND</v>
      </c>
      <c r="O363" s="4" t="str">
        <f>_xll.SNL.Clients.Office.Excel.Functions.SPG(M363,"IQ_AVG_DILUT_SHARES_OUT","CY2022")</f>
        <v>#PEND</v>
      </c>
      <c r="P363" s="5" t="str">
        <f>_xll.SNL.Clients.Office.Excel.Functions.SPG(M363, "IQ_DILUT_EPS_NORM", "CY2022")</f>
        <v>#PEND</v>
      </c>
      <c r="Q363" t="e">
        <f t="shared" si="34"/>
        <v>#VALUE!</v>
      </c>
      <c r="R363" t="e">
        <f t="shared" si="35"/>
        <v>#VALUE!</v>
      </c>
    </row>
    <row r="364" spans="1:18" x14ac:dyDescent="0.3">
      <c r="A364" t="s">
        <v>875</v>
      </c>
      <c r="B364" s="4" t="str" cm="1">
        <f t="array" ref="B364">_xll.SNL.Clients.Office.Excel.Functions.SPG(A364, "SP_TOTAL_REV", "CY2023")</f>
        <v>#PEND</v>
      </c>
      <c r="C364" s="4" t="str">
        <f>_xll.SNL.Clients.Office.Excel.Functions.SPG(A364,"IQ_AVG_DILUT_SHARES_OUT","CY2023")</f>
        <v>#PEND</v>
      </c>
      <c r="D364" s="5" t="str">
        <f>_xll.SNL.Clients.Office.Excel.Functions.SPG(A364, "IQ_DILUT_EPS_NORM", "CY2023")</f>
        <v>#PEND</v>
      </c>
      <c r="E364" t="e">
        <f t="shared" si="30"/>
        <v>#VALUE!</v>
      </c>
      <c r="F364" t="e">
        <f t="shared" si="31"/>
        <v>#VALUE!</v>
      </c>
      <c r="G364" t="s">
        <v>875</v>
      </c>
      <c r="H364" s="4" t="str" cm="1">
        <f t="array" ref="H364">_xll.SNL.Clients.Office.Excel.Functions.SPG(G364, "SP_TOTAL_REV", "CY2022")</f>
        <v>#PEND</v>
      </c>
      <c r="I364" s="4" t="str">
        <f>_xll.SNL.Clients.Office.Excel.Functions.SPG(G364,"IQ_AVG_DILUT_SHARES_OUT","CY2022")</f>
        <v>#PEND</v>
      </c>
      <c r="J364" s="5" t="str">
        <f>_xll.SNL.Clients.Office.Excel.Functions.SPG(G364, "IQ_DILUT_EPS_NORM", "CY2022")</f>
        <v>#PEND</v>
      </c>
      <c r="K364" t="e">
        <f t="shared" si="32"/>
        <v>#VALUE!</v>
      </c>
      <c r="L364" t="e">
        <f t="shared" si="33"/>
        <v>#VALUE!</v>
      </c>
      <c r="M364" t="s">
        <v>887</v>
      </c>
      <c r="N364" s="4" t="str" cm="1">
        <f t="array" ref="N364">_xll.SNL.Clients.Office.Excel.Functions.SPG(M364, "SP_TOTAL_REV", "CY2022")</f>
        <v>#PEND</v>
      </c>
      <c r="O364" s="4" t="str">
        <f>_xll.SNL.Clients.Office.Excel.Functions.SPG(M364,"IQ_AVG_DILUT_SHARES_OUT","CY2022")</f>
        <v>#PEND</v>
      </c>
      <c r="P364" s="5" t="str">
        <f>_xll.SNL.Clients.Office.Excel.Functions.SPG(M364, "IQ_DILUT_EPS_NORM", "CY2022")</f>
        <v>#PEND</v>
      </c>
      <c r="Q364" t="e">
        <f t="shared" si="34"/>
        <v>#VALUE!</v>
      </c>
      <c r="R364" t="e">
        <f t="shared" si="35"/>
        <v>#VALUE!</v>
      </c>
    </row>
    <row r="365" spans="1:18" x14ac:dyDescent="0.3">
      <c r="A365" t="s">
        <v>876</v>
      </c>
      <c r="B365" s="4" t="str" cm="1">
        <f t="array" ref="B365">_xll.SNL.Clients.Office.Excel.Functions.SPG(A365, "SP_TOTAL_REV", "CY2023")</f>
        <v>#PEND</v>
      </c>
      <c r="C365" s="4" t="str">
        <f>_xll.SNL.Clients.Office.Excel.Functions.SPG(A365,"IQ_AVG_DILUT_SHARES_OUT","CY2023")</f>
        <v>#PEND</v>
      </c>
      <c r="D365" s="5" t="str">
        <f>_xll.SNL.Clients.Office.Excel.Functions.SPG(A365, "IQ_DILUT_EPS_NORM", "CY2023")</f>
        <v>#PEND</v>
      </c>
      <c r="E365" t="e">
        <f t="shared" si="30"/>
        <v>#VALUE!</v>
      </c>
      <c r="F365" t="e">
        <f t="shared" si="31"/>
        <v>#VALUE!</v>
      </c>
      <c r="G365" t="s">
        <v>876</v>
      </c>
      <c r="H365" s="4" t="str" cm="1">
        <f t="array" ref="H365">_xll.SNL.Clients.Office.Excel.Functions.SPG(G365, "SP_TOTAL_REV", "CY2022")</f>
        <v>#PEND</v>
      </c>
      <c r="I365" s="4" t="str">
        <f>_xll.SNL.Clients.Office.Excel.Functions.SPG(G365,"IQ_AVG_DILUT_SHARES_OUT","CY2022")</f>
        <v>#PEND</v>
      </c>
      <c r="J365" s="5" t="str">
        <f>_xll.SNL.Clients.Office.Excel.Functions.SPG(G365, "IQ_DILUT_EPS_NORM", "CY2022")</f>
        <v>#PEND</v>
      </c>
      <c r="K365" t="e">
        <f t="shared" si="32"/>
        <v>#VALUE!</v>
      </c>
      <c r="L365" t="e">
        <f t="shared" si="33"/>
        <v>#VALUE!</v>
      </c>
      <c r="M365" t="s">
        <v>888</v>
      </c>
      <c r="N365" s="4" t="str" cm="1">
        <f t="array" ref="N365">_xll.SNL.Clients.Office.Excel.Functions.SPG(M365, "SP_TOTAL_REV", "CY2022")</f>
        <v>#PEND</v>
      </c>
      <c r="O365" s="4" t="str">
        <f>_xll.SNL.Clients.Office.Excel.Functions.SPG(M365,"IQ_AVG_DILUT_SHARES_OUT","CY2022")</f>
        <v>#PEND</v>
      </c>
      <c r="P365" s="5" t="str">
        <f>_xll.SNL.Clients.Office.Excel.Functions.SPG(M365, "IQ_DILUT_EPS_NORM", "CY2022")</f>
        <v>#PEND</v>
      </c>
      <c r="Q365" t="e">
        <f t="shared" si="34"/>
        <v>#VALUE!</v>
      </c>
      <c r="R365" t="e">
        <f t="shared" si="35"/>
        <v>#VALUE!</v>
      </c>
    </row>
    <row r="366" spans="1:18" x14ac:dyDescent="0.3">
      <c r="A366" t="s">
        <v>877</v>
      </c>
      <c r="B366" s="4" t="str" cm="1">
        <f t="array" ref="B366">_xll.SNL.Clients.Office.Excel.Functions.SPG(A366, "SP_TOTAL_REV", "CY2023")</f>
        <v>#PEND</v>
      </c>
      <c r="C366" s="4" t="str">
        <f>_xll.SNL.Clients.Office.Excel.Functions.SPG(A366,"IQ_AVG_DILUT_SHARES_OUT","CY2023")</f>
        <v>#PEND</v>
      </c>
      <c r="D366" s="5" t="str">
        <f>_xll.SNL.Clients.Office.Excel.Functions.SPG(A366, "IQ_DILUT_EPS_NORM", "CY2023")</f>
        <v>#PEND</v>
      </c>
      <c r="E366" t="e">
        <f t="shared" si="30"/>
        <v>#VALUE!</v>
      </c>
      <c r="F366" t="e">
        <f t="shared" si="31"/>
        <v>#VALUE!</v>
      </c>
      <c r="G366" t="s">
        <v>877</v>
      </c>
      <c r="H366" s="4" t="str" cm="1">
        <f t="array" ref="H366">_xll.SNL.Clients.Office.Excel.Functions.SPG(G366, "SP_TOTAL_REV", "CY2022")</f>
        <v>#PEND</v>
      </c>
      <c r="I366" s="4" t="str">
        <f>_xll.SNL.Clients.Office.Excel.Functions.SPG(G366,"IQ_AVG_DILUT_SHARES_OUT","CY2022")</f>
        <v>#PEND</v>
      </c>
      <c r="J366" s="5" t="str">
        <f>_xll.SNL.Clients.Office.Excel.Functions.SPG(G366, "IQ_DILUT_EPS_NORM", "CY2022")</f>
        <v>#PEND</v>
      </c>
      <c r="K366" t="e">
        <f t="shared" si="32"/>
        <v>#VALUE!</v>
      </c>
      <c r="L366" t="e">
        <f t="shared" si="33"/>
        <v>#VALUE!</v>
      </c>
      <c r="M366" t="s">
        <v>889</v>
      </c>
      <c r="N366" s="4" t="str" cm="1">
        <f t="array" ref="N366">_xll.SNL.Clients.Office.Excel.Functions.SPG(M366, "SP_TOTAL_REV", "CY2022")</f>
        <v>#PEND</v>
      </c>
      <c r="O366" s="4" t="str">
        <f>_xll.SNL.Clients.Office.Excel.Functions.SPG(M366,"IQ_AVG_DILUT_SHARES_OUT","CY2022")</f>
        <v>#PEND</v>
      </c>
      <c r="P366" s="5" t="str">
        <f>_xll.SNL.Clients.Office.Excel.Functions.SPG(M366, "IQ_DILUT_EPS_NORM", "CY2022")</f>
        <v>#PEND</v>
      </c>
      <c r="Q366" t="e">
        <f t="shared" si="34"/>
        <v>#VALUE!</v>
      </c>
      <c r="R366" t="e">
        <f t="shared" si="35"/>
        <v>#VALUE!</v>
      </c>
    </row>
    <row r="367" spans="1:18" x14ac:dyDescent="0.3">
      <c r="A367" t="s">
        <v>878</v>
      </c>
      <c r="B367" s="4" t="str" cm="1">
        <f t="array" ref="B367">_xll.SNL.Clients.Office.Excel.Functions.SPG(A367, "SP_TOTAL_REV", "CY2023")</f>
        <v>#PEND</v>
      </c>
      <c r="C367" s="4" t="str">
        <f>_xll.SNL.Clients.Office.Excel.Functions.SPG(A367,"IQ_AVG_DILUT_SHARES_OUT","CY2023")</f>
        <v>#PEND</v>
      </c>
      <c r="D367" s="5" t="str">
        <f>_xll.SNL.Clients.Office.Excel.Functions.SPG(A367, "IQ_DILUT_EPS_NORM", "CY2023")</f>
        <v>#PEND</v>
      </c>
      <c r="E367" t="e">
        <f t="shared" si="30"/>
        <v>#VALUE!</v>
      </c>
      <c r="F367" t="e">
        <f t="shared" si="31"/>
        <v>#VALUE!</v>
      </c>
      <c r="G367" t="s">
        <v>878</v>
      </c>
      <c r="H367" s="4" t="str" cm="1">
        <f t="array" ref="H367">_xll.SNL.Clients.Office.Excel.Functions.SPG(G367, "SP_TOTAL_REV", "CY2022")</f>
        <v>#PEND</v>
      </c>
      <c r="I367" s="4" t="str">
        <f>_xll.SNL.Clients.Office.Excel.Functions.SPG(G367,"IQ_AVG_DILUT_SHARES_OUT","CY2022")</f>
        <v>#PEND</v>
      </c>
      <c r="J367" s="5" t="str">
        <f>_xll.SNL.Clients.Office.Excel.Functions.SPG(G367, "IQ_DILUT_EPS_NORM", "CY2022")</f>
        <v>#PEND</v>
      </c>
      <c r="K367" t="e">
        <f t="shared" si="32"/>
        <v>#VALUE!</v>
      </c>
      <c r="L367" t="e">
        <f t="shared" si="33"/>
        <v>#VALUE!</v>
      </c>
      <c r="M367" t="s">
        <v>890</v>
      </c>
      <c r="N367" s="4" t="str" cm="1">
        <f t="array" ref="N367">_xll.SNL.Clients.Office.Excel.Functions.SPG(M367, "SP_TOTAL_REV", "CY2022")</f>
        <v>#PEND</v>
      </c>
      <c r="O367" s="4" t="str">
        <f>_xll.SNL.Clients.Office.Excel.Functions.SPG(M367,"IQ_AVG_DILUT_SHARES_OUT","CY2022")</f>
        <v>#PEND</v>
      </c>
      <c r="P367" s="5" t="str">
        <f>_xll.SNL.Clients.Office.Excel.Functions.SPG(M367, "IQ_DILUT_EPS_NORM", "CY2022")</f>
        <v>#PEND</v>
      </c>
      <c r="Q367" t="e">
        <f t="shared" si="34"/>
        <v>#VALUE!</v>
      </c>
      <c r="R367" t="e">
        <f t="shared" si="35"/>
        <v>#VALUE!</v>
      </c>
    </row>
    <row r="368" spans="1:18" x14ac:dyDescent="0.3">
      <c r="A368" t="s">
        <v>879</v>
      </c>
      <c r="B368" s="4" t="str" cm="1">
        <f t="array" ref="B368">_xll.SNL.Clients.Office.Excel.Functions.SPG(A368, "SP_TOTAL_REV", "CY2023")</f>
        <v>#PEND</v>
      </c>
      <c r="C368" s="4" t="str">
        <f>_xll.SNL.Clients.Office.Excel.Functions.SPG(A368,"IQ_AVG_DILUT_SHARES_OUT","CY2023")</f>
        <v>#PEND</v>
      </c>
      <c r="D368" s="5" t="str">
        <f>_xll.SNL.Clients.Office.Excel.Functions.SPG(A368, "IQ_DILUT_EPS_NORM", "CY2023")</f>
        <v>#PEND</v>
      </c>
      <c r="E368" t="e">
        <f t="shared" si="30"/>
        <v>#VALUE!</v>
      </c>
      <c r="F368" t="e">
        <f t="shared" si="31"/>
        <v>#VALUE!</v>
      </c>
      <c r="G368" t="s">
        <v>879</v>
      </c>
      <c r="H368" s="4" t="str" cm="1">
        <f t="array" ref="H368">_xll.SNL.Clients.Office.Excel.Functions.SPG(G368, "SP_TOTAL_REV", "CY2022")</f>
        <v>#PEND</v>
      </c>
      <c r="I368" s="4" t="str">
        <f>_xll.SNL.Clients.Office.Excel.Functions.SPG(G368,"IQ_AVG_DILUT_SHARES_OUT","CY2022")</f>
        <v>#PEND</v>
      </c>
      <c r="J368" s="5" t="str">
        <f>_xll.SNL.Clients.Office.Excel.Functions.SPG(G368, "IQ_DILUT_EPS_NORM", "CY2022")</f>
        <v>#PEND</v>
      </c>
      <c r="K368" t="e">
        <f t="shared" si="32"/>
        <v>#VALUE!</v>
      </c>
      <c r="L368" t="e">
        <f t="shared" si="33"/>
        <v>#VALUE!</v>
      </c>
      <c r="M368" t="s">
        <v>891</v>
      </c>
      <c r="N368" s="4" t="str" cm="1">
        <f t="array" ref="N368">_xll.SNL.Clients.Office.Excel.Functions.SPG(M368, "SP_TOTAL_REV", "CY2022")</f>
        <v>#PEND</v>
      </c>
      <c r="O368" s="4" t="str">
        <f>_xll.SNL.Clients.Office.Excel.Functions.SPG(M368,"IQ_AVG_DILUT_SHARES_OUT","CY2022")</f>
        <v>#PEND</v>
      </c>
      <c r="P368" s="5" t="str">
        <f>_xll.SNL.Clients.Office.Excel.Functions.SPG(M368, "IQ_DILUT_EPS_NORM", "CY2022")</f>
        <v>#PEND</v>
      </c>
      <c r="Q368" t="e">
        <f t="shared" si="34"/>
        <v>#VALUE!</v>
      </c>
      <c r="R368" t="e">
        <f t="shared" si="35"/>
        <v>#VALUE!</v>
      </c>
    </row>
    <row r="369" spans="1:18" x14ac:dyDescent="0.3">
      <c r="A369" t="s">
        <v>880</v>
      </c>
      <c r="B369" s="4" t="str" cm="1">
        <f t="array" ref="B369">_xll.SNL.Clients.Office.Excel.Functions.SPG(A369, "SP_TOTAL_REV", "CY2023")</f>
        <v>#PEND</v>
      </c>
      <c r="C369" s="4" t="str">
        <f>_xll.SNL.Clients.Office.Excel.Functions.SPG(A369,"IQ_AVG_DILUT_SHARES_OUT","CY2023")</f>
        <v>#PEND</v>
      </c>
      <c r="D369" s="5" t="str">
        <f>_xll.SNL.Clients.Office.Excel.Functions.SPG(A369, "IQ_DILUT_EPS_NORM", "CY2023")</f>
        <v>#PEND</v>
      </c>
      <c r="E369" t="e">
        <f t="shared" si="30"/>
        <v>#VALUE!</v>
      </c>
      <c r="F369" t="e">
        <f t="shared" si="31"/>
        <v>#VALUE!</v>
      </c>
      <c r="G369" t="s">
        <v>880</v>
      </c>
      <c r="H369" s="4" t="str" cm="1">
        <f t="array" ref="H369">_xll.SNL.Clients.Office.Excel.Functions.SPG(G369, "SP_TOTAL_REV", "CY2022")</f>
        <v>#PEND</v>
      </c>
      <c r="I369" s="4" t="str">
        <f>_xll.SNL.Clients.Office.Excel.Functions.SPG(G369,"IQ_AVG_DILUT_SHARES_OUT","CY2022")</f>
        <v>#PEND</v>
      </c>
      <c r="J369" s="5" t="str">
        <f>_xll.SNL.Clients.Office.Excel.Functions.SPG(G369, "IQ_DILUT_EPS_NORM", "CY2022")</f>
        <v>#PEND</v>
      </c>
      <c r="K369" t="e">
        <f t="shared" si="32"/>
        <v>#VALUE!</v>
      </c>
      <c r="L369" t="e">
        <f t="shared" si="33"/>
        <v>#VALUE!</v>
      </c>
      <c r="M369" t="s">
        <v>892</v>
      </c>
      <c r="N369" s="4" t="str" cm="1">
        <f t="array" ref="N369">_xll.SNL.Clients.Office.Excel.Functions.SPG(M369, "SP_TOTAL_REV", "CY2022")</f>
        <v>#PEND</v>
      </c>
      <c r="O369" s="4" t="str">
        <f>_xll.SNL.Clients.Office.Excel.Functions.SPG(M369,"IQ_AVG_DILUT_SHARES_OUT","CY2022")</f>
        <v>#PEND</v>
      </c>
      <c r="P369" s="5" t="str">
        <f>_xll.SNL.Clients.Office.Excel.Functions.SPG(M369, "IQ_DILUT_EPS_NORM", "CY2022")</f>
        <v>#PEND</v>
      </c>
      <c r="Q369" t="e">
        <f t="shared" si="34"/>
        <v>#VALUE!</v>
      </c>
      <c r="R369" t="e">
        <f t="shared" si="35"/>
        <v>#VALUE!</v>
      </c>
    </row>
    <row r="370" spans="1:18" x14ac:dyDescent="0.3">
      <c r="A370" t="s">
        <v>881</v>
      </c>
      <c r="B370" s="4" t="str" cm="1">
        <f t="array" ref="B370">_xll.SNL.Clients.Office.Excel.Functions.SPG(A370, "SP_TOTAL_REV", "CY2023")</f>
        <v>#PEND</v>
      </c>
      <c r="C370" s="4" t="str">
        <f>_xll.SNL.Clients.Office.Excel.Functions.SPG(A370,"IQ_AVG_DILUT_SHARES_OUT","CY2023")</f>
        <v>#PEND</v>
      </c>
      <c r="D370" s="5" t="str">
        <f>_xll.SNL.Clients.Office.Excel.Functions.SPG(A370, "IQ_DILUT_EPS_NORM", "CY2023")</f>
        <v>#PEND</v>
      </c>
      <c r="E370" t="e">
        <f t="shared" si="30"/>
        <v>#VALUE!</v>
      </c>
      <c r="F370" t="e">
        <f t="shared" si="31"/>
        <v>#VALUE!</v>
      </c>
      <c r="G370" t="s">
        <v>881</v>
      </c>
      <c r="H370" s="4" t="str" cm="1">
        <f t="array" ref="H370">_xll.SNL.Clients.Office.Excel.Functions.SPG(G370, "SP_TOTAL_REV", "CY2022")</f>
        <v>#PEND</v>
      </c>
      <c r="I370" s="4" t="str">
        <f>_xll.SNL.Clients.Office.Excel.Functions.SPG(G370,"IQ_AVG_DILUT_SHARES_OUT","CY2022")</f>
        <v>#PEND</v>
      </c>
      <c r="J370" s="5" t="str">
        <f>_xll.SNL.Clients.Office.Excel.Functions.SPG(G370, "IQ_DILUT_EPS_NORM", "CY2022")</f>
        <v>#PEND</v>
      </c>
      <c r="K370" t="e">
        <f t="shared" si="32"/>
        <v>#VALUE!</v>
      </c>
      <c r="L370" t="e">
        <f t="shared" si="33"/>
        <v>#VALUE!</v>
      </c>
      <c r="M370" t="s">
        <v>893</v>
      </c>
      <c r="N370" s="4" t="str" cm="1">
        <f t="array" ref="N370">_xll.SNL.Clients.Office.Excel.Functions.SPG(M370, "SP_TOTAL_REV", "CY2022")</f>
        <v>#PEND</v>
      </c>
      <c r="O370" s="4" t="str">
        <f>_xll.SNL.Clients.Office.Excel.Functions.SPG(M370,"IQ_AVG_DILUT_SHARES_OUT","CY2022")</f>
        <v>#PEND</v>
      </c>
      <c r="P370" s="5" t="str">
        <f>_xll.SNL.Clients.Office.Excel.Functions.SPG(M370, "IQ_DILUT_EPS_NORM", "CY2022")</f>
        <v>#PEND</v>
      </c>
      <c r="Q370" t="e">
        <f t="shared" si="34"/>
        <v>#VALUE!</v>
      </c>
      <c r="R370" t="e">
        <f t="shared" si="35"/>
        <v>#VALUE!</v>
      </c>
    </row>
    <row r="371" spans="1:18" x14ac:dyDescent="0.3">
      <c r="A371" t="s">
        <v>882</v>
      </c>
      <c r="B371" s="4" t="str" cm="1">
        <f t="array" ref="B371">_xll.SNL.Clients.Office.Excel.Functions.SPG(A371, "SP_TOTAL_REV", "CY2023")</f>
        <v>#PEND</v>
      </c>
      <c r="C371" s="4" t="str">
        <f>_xll.SNL.Clients.Office.Excel.Functions.SPG(A371,"IQ_AVG_DILUT_SHARES_OUT","CY2023")</f>
        <v>#PEND</v>
      </c>
      <c r="D371" s="5" t="str">
        <f>_xll.SNL.Clients.Office.Excel.Functions.SPG(A371, "IQ_DILUT_EPS_NORM", "CY2023")</f>
        <v>#PEND</v>
      </c>
      <c r="E371" t="e">
        <f t="shared" si="30"/>
        <v>#VALUE!</v>
      </c>
      <c r="F371" t="e">
        <f t="shared" si="31"/>
        <v>#VALUE!</v>
      </c>
      <c r="G371" t="s">
        <v>882</v>
      </c>
      <c r="H371" s="4" t="str" cm="1">
        <f t="array" ref="H371">_xll.SNL.Clients.Office.Excel.Functions.SPG(G371, "SP_TOTAL_REV", "CY2022")</f>
        <v>#PEND</v>
      </c>
      <c r="I371" s="4" t="str">
        <f>_xll.SNL.Clients.Office.Excel.Functions.SPG(G371,"IQ_AVG_DILUT_SHARES_OUT","CY2022")</f>
        <v>#PEND</v>
      </c>
      <c r="J371" s="5" t="str">
        <f>_xll.SNL.Clients.Office.Excel.Functions.SPG(G371, "IQ_DILUT_EPS_NORM", "CY2022")</f>
        <v>#PEND</v>
      </c>
      <c r="K371" t="e">
        <f t="shared" si="32"/>
        <v>#VALUE!</v>
      </c>
      <c r="L371" t="e">
        <f t="shared" si="33"/>
        <v>#VALUE!</v>
      </c>
      <c r="M371" t="s">
        <v>894</v>
      </c>
      <c r="N371" s="4" t="str" cm="1">
        <f t="array" ref="N371">_xll.SNL.Clients.Office.Excel.Functions.SPG(M371, "SP_TOTAL_REV", "CY2022")</f>
        <v>#PEND</v>
      </c>
      <c r="O371" s="4" t="str">
        <f>_xll.SNL.Clients.Office.Excel.Functions.SPG(M371,"IQ_AVG_DILUT_SHARES_OUT","CY2022")</f>
        <v>#PEND</v>
      </c>
      <c r="P371" s="5" t="str">
        <f>_xll.SNL.Clients.Office.Excel.Functions.SPG(M371, "IQ_DILUT_EPS_NORM", "CY2022")</f>
        <v>#PEND</v>
      </c>
      <c r="Q371" t="e">
        <f t="shared" si="34"/>
        <v>#VALUE!</v>
      </c>
      <c r="R371" t="e">
        <f t="shared" si="35"/>
        <v>#VALUE!</v>
      </c>
    </row>
    <row r="372" spans="1:18" x14ac:dyDescent="0.3">
      <c r="A372" t="s">
        <v>883</v>
      </c>
      <c r="B372" s="4" t="str" cm="1">
        <f t="array" ref="B372">_xll.SNL.Clients.Office.Excel.Functions.SPG(A372, "SP_TOTAL_REV", "CY2023")</f>
        <v>#PEND</v>
      </c>
      <c r="C372" s="4" t="str">
        <f>_xll.SNL.Clients.Office.Excel.Functions.SPG(A372,"IQ_AVG_DILUT_SHARES_OUT","CY2023")</f>
        <v>#PEND</v>
      </c>
      <c r="D372" s="5" t="str">
        <f>_xll.SNL.Clients.Office.Excel.Functions.SPG(A372, "IQ_DILUT_EPS_NORM", "CY2023")</f>
        <v>#PEND</v>
      </c>
      <c r="E372" t="e">
        <f t="shared" si="30"/>
        <v>#VALUE!</v>
      </c>
      <c r="F372" t="e">
        <f t="shared" si="31"/>
        <v>#VALUE!</v>
      </c>
      <c r="G372" t="s">
        <v>883</v>
      </c>
      <c r="H372" s="4" t="str" cm="1">
        <f t="array" ref="H372">_xll.SNL.Clients.Office.Excel.Functions.SPG(G372, "SP_TOTAL_REV", "CY2022")</f>
        <v>#PEND</v>
      </c>
      <c r="I372" s="4" t="str">
        <f>_xll.SNL.Clients.Office.Excel.Functions.SPG(G372,"IQ_AVG_DILUT_SHARES_OUT","CY2022")</f>
        <v>#PEND</v>
      </c>
      <c r="J372" s="5" t="str">
        <f>_xll.SNL.Clients.Office.Excel.Functions.SPG(G372, "IQ_DILUT_EPS_NORM", "CY2022")</f>
        <v>#PEND</v>
      </c>
      <c r="K372" t="e">
        <f t="shared" si="32"/>
        <v>#VALUE!</v>
      </c>
      <c r="L372" t="e">
        <f t="shared" si="33"/>
        <v>#VALUE!</v>
      </c>
      <c r="M372" t="s">
        <v>895</v>
      </c>
      <c r="N372" s="4" t="str" cm="1">
        <f t="array" ref="N372">_xll.SNL.Clients.Office.Excel.Functions.SPG(M372, "SP_TOTAL_REV", "CY2022")</f>
        <v>#PEND</v>
      </c>
      <c r="O372" s="4" t="str">
        <f>_xll.SNL.Clients.Office.Excel.Functions.SPG(M372,"IQ_AVG_DILUT_SHARES_OUT","CY2022")</f>
        <v>#PEND</v>
      </c>
      <c r="P372" s="5" t="str">
        <f>_xll.SNL.Clients.Office.Excel.Functions.SPG(M372, "IQ_DILUT_EPS_NORM", "CY2022")</f>
        <v>#PEND</v>
      </c>
      <c r="Q372" t="e">
        <f t="shared" si="34"/>
        <v>#VALUE!</v>
      </c>
      <c r="R372" t="e">
        <f t="shared" si="35"/>
        <v>#VALUE!</v>
      </c>
    </row>
    <row r="373" spans="1:18" x14ac:dyDescent="0.3">
      <c r="A373" t="s">
        <v>884</v>
      </c>
      <c r="B373" s="4" t="str" cm="1">
        <f t="array" ref="B373">_xll.SNL.Clients.Office.Excel.Functions.SPG(A373, "SP_TOTAL_REV", "CY2023")</f>
        <v>#PEND</v>
      </c>
      <c r="C373" s="4" t="str">
        <f>_xll.SNL.Clients.Office.Excel.Functions.SPG(A373,"IQ_AVG_DILUT_SHARES_OUT","CY2023")</f>
        <v>#PEND</v>
      </c>
      <c r="D373" s="5" t="str">
        <f>_xll.SNL.Clients.Office.Excel.Functions.SPG(A373, "IQ_DILUT_EPS_NORM", "CY2023")</f>
        <v>#PEND</v>
      </c>
      <c r="E373" t="e">
        <f t="shared" si="30"/>
        <v>#VALUE!</v>
      </c>
      <c r="F373" t="e">
        <f t="shared" si="31"/>
        <v>#VALUE!</v>
      </c>
      <c r="G373" t="s">
        <v>884</v>
      </c>
      <c r="H373" s="4" t="str" cm="1">
        <f t="array" ref="H373">_xll.SNL.Clients.Office.Excel.Functions.SPG(G373, "SP_TOTAL_REV", "CY2022")</f>
        <v>#PEND</v>
      </c>
      <c r="I373" s="4" t="str">
        <f>_xll.SNL.Clients.Office.Excel.Functions.SPG(G373,"IQ_AVG_DILUT_SHARES_OUT","CY2022")</f>
        <v>#PEND</v>
      </c>
      <c r="J373" s="5" t="str">
        <f>_xll.SNL.Clients.Office.Excel.Functions.SPG(G373, "IQ_DILUT_EPS_NORM", "CY2022")</f>
        <v>#PEND</v>
      </c>
      <c r="K373" t="e">
        <f t="shared" si="32"/>
        <v>#VALUE!</v>
      </c>
      <c r="L373" t="e">
        <f t="shared" si="33"/>
        <v>#VALUE!</v>
      </c>
      <c r="M373" t="s">
        <v>896</v>
      </c>
      <c r="N373" s="4" t="str" cm="1">
        <f t="array" ref="N373">_xll.SNL.Clients.Office.Excel.Functions.SPG(M373, "SP_TOTAL_REV", "CY2022")</f>
        <v>#PEND</v>
      </c>
      <c r="O373" s="4" t="str">
        <f>_xll.SNL.Clients.Office.Excel.Functions.SPG(M373,"IQ_AVG_DILUT_SHARES_OUT","CY2022")</f>
        <v>#PEND</v>
      </c>
      <c r="P373" s="5" t="str">
        <f>_xll.SNL.Clients.Office.Excel.Functions.SPG(M373, "IQ_DILUT_EPS_NORM", "CY2022")</f>
        <v>#PEND</v>
      </c>
      <c r="Q373" t="e">
        <f t="shared" si="34"/>
        <v>#VALUE!</v>
      </c>
      <c r="R373" t="e">
        <f t="shared" si="35"/>
        <v>#VALUE!</v>
      </c>
    </row>
    <row r="374" spans="1:18" x14ac:dyDescent="0.3">
      <c r="A374" t="s">
        <v>885</v>
      </c>
      <c r="B374" s="4" t="str" cm="1">
        <f t="array" ref="B374">_xll.SNL.Clients.Office.Excel.Functions.SPG(A374, "SP_TOTAL_REV", "CY2023")</f>
        <v>#PEND</v>
      </c>
      <c r="C374" s="4" t="str">
        <f>_xll.SNL.Clients.Office.Excel.Functions.SPG(A374,"IQ_AVG_DILUT_SHARES_OUT","CY2023")</f>
        <v>#PEND</v>
      </c>
      <c r="D374" s="5" t="str">
        <f>_xll.SNL.Clients.Office.Excel.Functions.SPG(A374, "IQ_DILUT_EPS_NORM", "CY2023")</f>
        <v>#PEND</v>
      </c>
      <c r="E374" t="e">
        <f t="shared" si="30"/>
        <v>#VALUE!</v>
      </c>
      <c r="F374" t="e">
        <f t="shared" si="31"/>
        <v>#VALUE!</v>
      </c>
      <c r="G374" t="s">
        <v>885</v>
      </c>
      <c r="H374" s="4" t="str" cm="1">
        <f t="array" ref="H374">_xll.SNL.Clients.Office.Excel.Functions.SPG(G374, "SP_TOTAL_REV", "CY2022")</f>
        <v>#PEND</v>
      </c>
      <c r="I374" s="4" t="str">
        <f>_xll.SNL.Clients.Office.Excel.Functions.SPG(G374,"IQ_AVG_DILUT_SHARES_OUT","CY2022")</f>
        <v>#PEND</v>
      </c>
      <c r="J374" s="5" t="str">
        <f>_xll.SNL.Clients.Office.Excel.Functions.SPG(G374, "IQ_DILUT_EPS_NORM", "CY2022")</f>
        <v>#PEND</v>
      </c>
      <c r="K374" t="e">
        <f t="shared" si="32"/>
        <v>#VALUE!</v>
      </c>
      <c r="L374" t="e">
        <f t="shared" si="33"/>
        <v>#VALUE!</v>
      </c>
      <c r="M374" t="s">
        <v>897</v>
      </c>
      <c r="N374" s="4" t="str" cm="1">
        <f t="array" ref="N374">_xll.SNL.Clients.Office.Excel.Functions.SPG(M374, "SP_TOTAL_REV", "CY2022")</f>
        <v>#PEND</v>
      </c>
      <c r="O374" s="4" t="str">
        <f>_xll.SNL.Clients.Office.Excel.Functions.SPG(M374,"IQ_AVG_DILUT_SHARES_OUT","CY2022")</f>
        <v>#PEND</v>
      </c>
      <c r="P374" s="5" t="str">
        <f>_xll.SNL.Clients.Office.Excel.Functions.SPG(M374, "IQ_DILUT_EPS_NORM", "CY2022")</f>
        <v>#PEND</v>
      </c>
      <c r="Q374" t="e">
        <f t="shared" si="34"/>
        <v>#VALUE!</v>
      </c>
      <c r="R374" t="e">
        <f t="shared" si="35"/>
        <v>#VALUE!</v>
      </c>
    </row>
    <row r="375" spans="1:18" x14ac:dyDescent="0.3">
      <c r="A375" t="s">
        <v>886</v>
      </c>
      <c r="B375" s="4" t="str" cm="1">
        <f t="array" ref="B375">_xll.SNL.Clients.Office.Excel.Functions.SPG(A375, "SP_TOTAL_REV", "CY2023")</f>
        <v>#PEND</v>
      </c>
      <c r="C375" s="4" t="str">
        <f>_xll.SNL.Clients.Office.Excel.Functions.SPG(A375,"IQ_AVG_DILUT_SHARES_OUT","CY2023")</f>
        <v>#PEND</v>
      </c>
      <c r="D375" s="5" t="str">
        <f>_xll.SNL.Clients.Office.Excel.Functions.SPG(A375, "IQ_DILUT_EPS_NORM", "CY2023")</f>
        <v>#PEND</v>
      </c>
      <c r="E375" t="e">
        <f t="shared" si="30"/>
        <v>#VALUE!</v>
      </c>
      <c r="F375" t="e">
        <f t="shared" si="31"/>
        <v>#VALUE!</v>
      </c>
      <c r="G375" t="s">
        <v>886</v>
      </c>
      <c r="H375" s="4" t="str" cm="1">
        <f t="array" ref="H375">_xll.SNL.Clients.Office.Excel.Functions.SPG(G375, "SP_TOTAL_REV", "CY2022")</f>
        <v>#PEND</v>
      </c>
      <c r="I375" s="4" t="str">
        <f>_xll.SNL.Clients.Office.Excel.Functions.SPG(G375,"IQ_AVG_DILUT_SHARES_OUT","CY2022")</f>
        <v>#PEND</v>
      </c>
      <c r="J375" s="5" t="str">
        <f>_xll.SNL.Clients.Office.Excel.Functions.SPG(G375, "IQ_DILUT_EPS_NORM", "CY2022")</f>
        <v>#PEND</v>
      </c>
      <c r="K375" t="e">
        <f t="shared" si="32"/>
        <v>#VALUE!</v>
      </c>
      <c r="L375" t="e">
        <f t="shared" si="33"/>
        <v>#VALUE!</v>
      </c>
      <c r="M375" t="s">
        <v>898</v>
      </c>
      <c r="N375" s="4" t="str" cm="1">
        <f t="array" ref="N375">_xll.SNL.Clients.Office.Excel.Functions.SPG(M375, "SP_TOTAL_REV", "CY2022")</f>
        <v>#PEND</v>
      </c>
      <c r="O375" s="4" t="str">
        <f>_xll.SNL.Clients.Office.Excel.Functions.SPG(M375,"IQ_AVG_DILUT_SHARES_OUT","CY2022")</f>
        <v>#PEND</v>
      </c>
      <c r="P375" s="5" t="str">
        <f>_xll.SNL.Clients.Office.Excel.Functions.SPG(M375, "IQ_DILUT_EPS_NORM", "CY2022")</f>
        <v>#PEND</v>
      </c>
      <c r="Q375" t="e">
        <f t="shared" si="34"/>
        <v>#VALUE!</v>
      </c>
      <c r="R375" t="e">
        <f t="shared" si="35"/>
        <v>#VALUE!</v>
      </c>
    </row>
    <row r="376" spans="1:18" x14ac:dyDescent="0.3">
      <c r="A376" t="s">
        <v>887</v>
      </c>
      <c r="B376" s="4" t="str" cm="1">
        <f t="array" ref="B376">_xll.SNL.Clients.Office.Excel.Functions.SPG(A376, "SP_TOTAL_REV", "CY2023")</f>
        <v>#PEND</v>
      </c>
      <c r="C376" s="4" t="str">
        <f>_xll.SNL.Clients.Office.Excel.Functions.SPG(A376,"IQ_AVG_DILUT_SHARES_OUT","CY2023")</f>
        <v>#PEND</v>
      </c>
      <c r="D376" s="5" t="str">
        <f>_xll.SNL.Clients.Office.Excel.Functions.SPG(A376, "IQ_DILUT_EPS_NORM", "CY2023")</f>
        <v>#PEND</v>
      </c>
      <c r="E376" t="e">
        <f t="shared" si="30"/>
        <v>#VALUE!</v>
      </c>
      <c r="F376" t="e">
        <f t="shared" si="31"/>
        <v>#VALUE!</v>
      </c>
      <c r="G376" t="s">
        <v>887</v>
      </c>
      <c r="H376" s="4" t="str" cm="1">
        <f t="array" ref="H376">_xll.SNL.Clients.Office.Excel.Functions.SPG(G376, "SP_TOTAL_REV", "CY2022")</f>
        <v>#PEND</v>
      </c>
      <c r="I376" s="4" t="str">
        <f>_xll.SNL.Clients.Office.Excel.Functions.SPG(G376,"IQ_AVG_DILUT_SHARES_OUT","CY2022")</f>
        <v>#PEND</v>
      </c>
      <c r="J376" s="5" t="str">
        <f>_xll.SNL.Clients.Office.Excel.Functions.SPG(G376, "IQ_DILUT_EPS_NORM", "CY2022")</f>
        <v>#PEND</v>
      </c>
      <c r="K376" t="e">
        <f t="shared" si="32"/>
        <v>#VALUE!</v>
      </c>
      <c r="L376" t="e">
        <f t="shared" si="33"/>
        <v>#VALUE!</v>
      </c>
      <c r="M376" t="s">
        <v>899</v>
      </c>
      <c r="N376" s="4" t="str" cm="1">
        <f t="array" ref="N376">_xll.SNL.Clients.Office.Excel.Functions.SPG(M376, "SP_TOTAL_REV", "CY2022")</f>
        <v>#PEND</v>
      </c>
      <c r="O376" s="4" t="str">
        <f>_xll.SNL.Clients.Office.Excel.Functions.SPG(M376,"IQ_AVG_DILUT_SHARES_OUT","CY2022")</f>
        <v>#PEND</v>
      </c>
      <c r="P376" s="5" t="str">
        <f>_xll.SNL.Clients.Office.Excel.Functions.SPG(M376, "IQ_DILUT_EPS_NORM", "CY2022")</f>
        <v>#PEND</v>
      </c>
      <c r="Q376" t="e">
        <f t="shared" si="34"/>
        <v>#VALUE!</v>
      </c>
      <c r="R376" t="e">
        <f t="shared" si="35"/>
        <v>#VALUE!</v>
      </c>
    </row>
    <row r="377" spans="1:18" x14ac:dyDescent="0.3">
      <c r="A377" t="s">
        <v>888</v>
      </c>
      <c r="B377" s="4" t="str" cm="1">
        <f t="array" ref="B377">_xll.SNL.Clients.Office.Excel.Functions.SPG(A377, "SP_TOTAL_REV", "CY2023")</f>
        <v>#PEND</v>
      </c>
      <c r="C377" s="4" t="str">
        <f>_xll.SNL.Clients.Office.Excel.Functions.SPG(A377,"IQ_AVG_DILUT_SHARES_OUT","CY2023")</f>
        <v>#PEND</v>
      </c>
      <c r="D377" s="5" t="str">
        <f>_xll.SNL.Clients.Office.Excel.Functions.SPG(A377, "IQ_DILUT_EPS_NORM", "CY2023")</f>
        <v>#PEND</v>
      </c>
      <c r="E377" t="e">
        <f t="shared" si="30"/>
        <v>#VALUE!</v>
      </c>
      <c r="F377" t="e">
        <f t="shared" si="31"/>
        <v>#VALUE!</v>
      </c>
      <c r="G377" t="s">
        <v>888</v>
      </c>
      <c r="H377" s="4" t="str" cm="1">
        <f t="array" ref="H377">_xll.SNL.Clients.Office.Excel.Functions.SPG(G377, "SP_TOTAL_REV", "CY2022")</f>
        <v>#PEND</v>
      </c>
      <c r="I377" s="4" t="str">
        <f>_xll.SNL.Clients.Office.Excel.Functions.SPG(G377,"IQ_AVG_DILUT_SHARES_OUT","CY2022")</f>
        <v>#PEND</v>
      </c>
      <c r="J377" s="5" t="str">
        <f>_xll.SNL.Clients.Office.Excel.Functions.SPG(G377, "IQ_DILUT_EPS_NORM", "CY2022")</f>
        <v>#PEND</v>
      </c>
      <c r="K377" t="e">
        <f t="shared" si="32"/>
        <v>#VALUE!</v>
      </c>
      <c r="L377" t="e">
        <f t="shared" si="33"/>
        <v>#VALUE!</v>
      </c>
      <c r="M377" t="s">
        <v>900</v>
      </c>
      <c r="N377" s="4" t="str" cm="1">
        <f t="array" ref="N377">_xll.SNL.Clients.Office.Excel.Functions.SPG(M377, "SP_TOTAL_REV", "CY2022")</f>
        <v>#PEND</v>
      </c>
      <c r="O377" s="4" t="str">
        <f>_xll.SNL.Clients.Office.Excel.Functions.SPG(M377,"IQ_AVG_DILUT_SHARES_OUT","CY2022")</f>
        <v>#PEND</v>
      </c>
      <c r="P377" s="5" t="str">
        <f>_xll.SNL.Clients.Office.Excel.Functions.SPG(M377, "IQ_DILUT_EPS_NORM", "CY2022")</f>
        <v>#PEND</v>
      </c>
      <c r="Q377" t="e">
        <f t="shared" si="34"/>
        <v>#VALUE!</v>
      </c>
      <c r="R377" t="e">
        <f t="shared" si="35"/>
        <v>#VALUE!</v>
      </c>
    </row>
    <row r="378" spans="1:18" x14ac:dyDescent="0.3">
      <c r="A378" t="s">
        <v>889</v>
      </c>
      <c r="B378" s="4" t="str" cm="1">
        <f t="array" ref="B378">_xll.SNL.Clients.Office.Excel.Functions.SPG(A378, "SP_TOTAL_REV", "CY2023")</f>
        <v>#PEND</v>
      </c>
      <c r="C378" s="4" t="str">
        <f>_xll.SNL.Clients.Office.Excel.Functions.SPG(A378,"IQ_AVG_DILUT_SHARES_OUT","CY2023")</f>
        <v>#PEND</v>
      </c>
      <c r="D378" s="5" t="str">
        <f>_xll.SNL.Clients.Office.Excel.Functions.SPG(A378, "IQ_DILUT_EPS_NORM", "CY2023")</f>
        <v>#PEND</v>
      </c>
      <c r="E378" t="e">
        <f t="shared" si="30"/>
        <v>#VALUE!</v>
      </c>
      <c r="F378" t="e">
        <f t="shared" si="31"/>
        <v>#VALUE!</v>
      </c>
      <c r="G378" t="s">
        <v>889</v>
      </c>
      <c r="H378" s="4" t="str" cm="1">
        <f t="array" ref="H378">_xll.SNL.Clients.Office.Excel.Functions.SPG(G378, "SP_TOTAL_REV", "CY2022")</f>
        <v>#PEND</v>
      </c>
      <c r="I378" s="4" t="str">
        <f>_xll.SNL.Clients.Office.Excel.Functions.SPG(G378,"IQ_AVG_DILUT_SHARES_OUT","CY2022")</f>
        <v>#PEND</v>
      </c>
      <c r="J378" s="5" t="str">
        <f>_xll.SNL.Clients.Office.Excel.Functions.SPG(G378, "IQ_DILUT_EPS_NORM", "CY2022")</f>
        <v>#PEND</v>
      </c>
      <c r="K378" t="e">
        <f t="shared" si="32"/>
        <v>#VALUE!</v>
      </c>
      <c r="L378" t="e">
        <f t="shared" si="33"/>
        <v>#VALUE!</v>
      </c>
      <c r="M378" t="s">
        <v>901</v>
      </c>
      <c r="N378" s="4" t="str" cm="1">
        <f t="array" ref="N378">_xll.SNL.Clients.Office.Excel.Functions.SPG(M378, "SP_TOTAL_REV", "CY2022")</f>
        <v>#PEND</v>
      </c>
      <c r="O378" s="4" t="str">
        <f>_xll.SNL.Clients.Office.Excel.Functions.SPG(M378,"IQ_AVG_DILUT_SHARES_OUT","CY2022")</f>
        <v>#PEND</v>
      </c>
      <c r="P378" s="5" t="str">
        <f>_xll.SNL.Clients.Office.Excel.Functions.SPG(M378, "IQ_DILUT_EPS_NORM", "CY2022")</f>
        <v>#PEND</v>
      </c>
      <c r="Q378" t="e">
        <f t="shared" si="34"/>
        <v>#VALUE!</v>
      </c>
      <c r="R378" t="e">
        <f t="shared" si="35"/>
        <v>#VALUE!</v>
      </c>
    </row>
    <row r="379" spans="1:18" x14ac:dyDescent="0.3">
      <c r="A379" t="s">
        <v>890</v>
      </c>
      <c r="B379" s="4" t="str" cm="1">
        <f t="array" ref="B379">_xll.SNL.Clients.Office.Excel.Functions.SPG(A379, "SP_TOTAL_REV", "CY2023")</f>
        <v>#PEND</v>
      </c>
      <c r="C379" s="4" t="str">
        <f>_xll.SNL.Clients.Office.Excel.Functions.SPG(A379,"IQ_AVG_DILUT_SHARES_OUT","CY2023")</f>
        <v>#PEND</v>
      </c>
      <c r="D379" s="5" t="str">
        <f>_xll.SNL.Clients.Office.Excel.Functions.SPG(A379, "IQ_DILUT_EPS_NORM", "CY2023")</f>
        <v>#PEND</v>
      </c>
      <c r="E379" t="e">
        <f t="shared" si="30"/>
        <v>#VALUE!</v>
      </c>
      <c r="F379" t="e">
        <f t="shared" si="31"/>
        <v>#VALUE!</v>
      </c>
      <c r="G379" t="s">
        <v>890</v>
      </c>
      <c r="H379" s="4" t="str" cm="1">
        <f t="array" ref="H379">_xll.SNL.Clients.Office.Excel.Functions.SPG(G379, "SP_TOTAL_REV", "CY2022")</f>
        <v>#PEND</v>
      </c>
      <c r="I379" s="4" t="str">
        <f>_xll.SNL.Clients.Office.Excel.Functions.SPG(G379,"IQ_AVG_DILUT_SHARES_OUT","CY2022")</f>
        <v>#PEND</v>
      </c>
      <c r="J379" s="5" t="str">
        <f>_xll.SNL.Clients.Office.Excel.Functions.SPG(G379, "IQ_DILUT_EPS_NORM", "CY2022")</f>
        <v>#PEND</v>
      </c>
      <c r="K379" t="e">
        <f t="shared" si="32"/>
        <v>#VALUE!</v>
      </c>
      <c r="L379" t="e">
        <f t="shared" si="33"/>
        <v>#VALUE!</v>
      </c>
      <c r="M379" t="s">
        <v>902</v>
      </c>
      <c r="N379" s="4" t="str" cm="1">
        <f t="array" ref="N379">_xll.SNL.Clients.Office.Excel.Functions.SPG(M379, "SP_TOTAL_REV", "CY2022")</f>
        <v>#PEND</v>
      </c>
      <c r="O379" s="4" t="str">
        <f>_xll.SNL.Clients.Office.Excel.Functions.SPG(M379,"IQ_AVG_DILUT_SHARES_OUT","CY2022")</f>
        <v>#PEND</v>
      </c>
      <c r="P379" s="5" t="str">
        <f>_xll.SNL.Clients.Office.Excel.Functions.SPG(M379, "IQ_DILUT_EPS_NORM", "CY2022")</f>
        <v>#PEND</v>
      </c>
      <c r="Q379" t="e">
        <f t="shared" si="34"/>
        <v>#VALUE!</v>
      </c>
      <c r="R379" t="e">
        <f t="shared" si="35"/>
        <v>#VALUE!</v>
      </c>
    </row>
    <row r="380" spans="1:18" x14ac:dyDescent="0.3">
      <c r="A380" t="s">
        <v>891</v>
      </c>
      <c r="B380" s="4" t="str" cm="1">
        <f t="array" ref="B380">_xll.SNL.Clients.Office.Excel.Functions.SPG(A380, "SP_TOTAL_REV", "CY2023")</f>
        <v>#PEND</v>
      </c>
      <c r="C380" s="4" t="str">
        <f>_xll.SNL.Clients.Office.Excel.Functions.SPG(A380,"IQ_AVG_DILUT_SHARES_OUT","CY2023")</f>
        <v>#PEND</v>
      </c>
      <c r="D380" s="5" t="str">
        <f>_xll.SNL.Clients.Office.Excel.Functions.SPG(A380, "IQ_DILUT_EPS_NORM", "CY2023")</f>
        <v>#PEND</v>
      </c>
      <c r="E380" t="e">
        <f t="shared" si="30"/>
        <v>#VALUE!</v>
      </c>
      <c r="F380" t="e">
        <f t="shared" si="31"/>
        <v>#VALUE!</v>
      </c>
      <c r="G380" t="s">
        <v>891</v>
      </c>
      <c r="H380" s="4" t="str" cm="1">
        <f t="array" ref="H380">_xll.SNL.Clients.Office.Excel.Functions.SPG(G380, "SP_TOTAL_REV", "CY2022")</f>
        <v>#PEND</v>
      </c>
      <c r="I380" s="4" t="str">
        <f>_xll.SNL.Clients.Office.Excel.Functions.SPG(G380,"IQ_AVG_DILUT_SHARES_OUT","CY2022")</f>
        <v>#PEND</v>
      </c>
      <c r="J380" s="5" t="str">
        <f>_xll.SNL.Clients.Office.Excel.Functions.SPG(G380, "IQ_DILUT_EPS_NORM", "CY2022")</f>
        <v>#PEND</v>
      </c>
      <c r="K380" t="e">
        <f t="shared" si="32"/>
        <v>#VALUE!</v>
      </c>
      <c r="L380" t="e">
        <f t="shared" si="33"/>
        <v>#VALUE!</v>
      </c>
      <c r="M380" t="s">
        <v>903</v>
      </c>
      <c r="N380" s="4" t="str" cm="1">
        <f t="array" ref="N380">_xll.SNL.Clients.Office.Excel.Functions.SPG(M380, "SP_TOTAL_REV", "CY2022")</f>
        <v>#PEND</v>
      </c>
      <c r="O380" s="4" t="str">
        <f>_xll.SNL.Clients.Office.Excel.Functions.SPG(M380,"IQ_AVG_DILUT_SHARES_OUT","CY2022")</f>
        <v>#PEND</v>
      </c>
      <c r="P380" s="5" t="str">
        <f>_xll.SNL.Clients.Office.Excel.Functions.SPG(M380, "IQ_DILUT_EPS_NORM", "CY2022")</f>
        <v>#PEND</v>
      </c>
      <c r="Q380" t="e">
        <f t="shared" si="34"/>
        <v>#VALUE!</v>
      </c>
      <c r="R380" t="e">
        <f t="shared" si="35"/>
        <v>#VALUE!</v>
      </c>
    </row>
    <row r="381" spans="1:18" x14ac:dyDescent="0.3">
      <c r="A381" t="s">
        <v>892</v>
      </c>
      <c r="B381" s="4" t="str" cm="1">
        <f t="array" ref="B381">_xll.SNL.Clients.Office.Excel.Functions.SPG(A381, "SP_TOTAL_REV", "CY2023")</f>
        <v>#PEND</v>
      </c>
      <c r="C381" s="4" t="str">
        <f>_xll.SNL.Clients.Office.Excel.Functions.SPG(A381,"IQ_AVG_DILUT_SHARES_OUT","CY2023")</f>
        <v>#PEND</v>
      </c>
      <c r="D381" s="5" t="str">
        <f>_xll.SNL.Clients.Office.Excel.Functions.SPG(A381, "IQ_DILUT_EPS_NORM", "CY2023")</f>
        <v>#PEND</v>
      </c>
      <c r="E381" t="e">
        <f t="shared" si="30"/>
        <v>#VALUE!</v>
      </c>
      <c r="F381" t="e">
        <f t="shared" si="31"/>
        <v>#VALUE!</v>
      </c>
      <c r="G381" t="s">
        <v>892</v>
      </c>
      <c r="H381" s="4" t="str" cm="1">
        <f t="array" ref="H381">_xll.SNL.Clients.Office.Excel.Functions.SPG(G381, "SP_TOTAL_REV", "CY2022")</f>
        <v>#PEND</v>
      </c>
      <c r="I381" s="4" t="str">
        <f>_xll.SNL.Clients.Office.Excel.Functions.SPG(G381,"IQ_AVG_DILUT_SHARES_OUT","CY2022")</f>
        <v>#PEND</v>
      </c>
      <c r="J381" s="5" t="str">
        <f>_xll.SNL.Clients.Office.Excel.Functions.SPG(G381, "IQ_DILUT_EPS_NORM", "CY2022")</f>
        <v>#PEND</v>
      </c>
      <c r="K381" t="e">
        <f t="shared" si="32"/>
        <v>#VALUE!</v>
      </c>
      <c r="L381" t="e">
        <f t="shared" si="33"/>
        <v>#VALUE!</v>
      </c>
      <c r="M381" t="s">
        <v>904</v>
      </c>
      <c r="N381" s="4" t="str" cm="1">
        <f t="array" ref="N381">_xll.SNL.Clients.Office.Excel.Functions.SPG(M381, "SP_TOTAL_REV", "CY2022")</f>
        <v>#PEND</v>
      </c>
      <c r="O381" s="4" t="str">
        <f>_xll.SNL.Clients.Office.Excel.Functions.SPG(M381,"IQ_AVG_DILUT_SHARES_OUT","CY2022")</f>
        <v>#PEND</v>
      </c>
      <c r="P381" s="5" t="str">
        <f>_xll.SNL.Clients.Office.Excel.Functions.SPG(M381, "IQ_DILUT_EPS_NORM", "CY2022")</f>
        <v>#PEND</v>
      </c>
      <c r="Q381" t="e">
        <f t="shared" si="34"/>
        <v>#VALUE!</v>
      </c>
      <c r="R381" t="e">
        <f t="shared" si="35"/>
        <v>#VALUE!</v>
      </c>
    </row>
    <row r="382" spans="1:18" x14ac:dyDescent="0.3">
      <c r="A382" t="s">
        <v>893</v>
      </c>
      <c r="B382" s="4" t="str" cm="1">
        <f t="array" ref="B382">_xll.SNL.Clients.Office.Excel.Functions.SPG(A382, "SP_TOTAL_REV", "CY2023")</f>
        <v>#PEND</v>
      </c>
      <c r="C382" s="4" t="str">
        <f>_xll.SNL.Clients.Office.Excel.Functions.SPG(A382,"IQ_AVG_DILUT_SHARES_OUT","CY2023")</f>
        <v>#PEND</v>
      </c>
      <c r="D382" s="5" t="str">
        <f>_xll.SNL.Clients.Office.Excel.Functions.SPG(A382, "IQ_DILUT_EPS_NORM", "CY2023")</f>
        <v>#PEND</v>
      </c>
      <c r="E382" t="e">
        <f t="shared" si="30"/>
        <v>#VALUE!</v>
      </c>
      <c r="F382" t="e">
        <f t="shared" si="31"/>
        <v>#VALUE!</v>
      </c>
      <c r="G382" t="s">
        <v>893</v>
      </c>
      <c r="H382" s="4" t="str" cm="1">
        <f t="array" ref="H382">_xll.SNL.Clients.Office.Excel.Functions.SPG(G382, "SP_TOTAL_REV", "CY2022")</f>
        <v>#PEND</v>
      </c>
      <c r="I382" s="4" t="str">
        <f>_xll.SNL.Clients.Office.Excel.Functions.SPG(G382,"IQ_AVG_DILUT_SHARES_OUT","CY2022")</f>
        <v>#PEND</v>
      </c>
      <c r="J382" s="5" t="str">
        <f>_xll.SNL.Clients.Office.Excel.Functions.SPG(G382, "IQ_DILUT_EPS_NORM", "CY2022")</f>
        <v>#PEND</v>
      </c>
      <c r="K382" t="e">
        <f t="shared" si="32"/>
        <v>#VALUE!</v>
      </c>
      <c r="L382" t="e">
        <f t="shared" si="33"/>
        <v>#VALUE!</v>
      </c>
      <c r="M382" t="s">
        <v>905</v>
      </c>
      <c r="N382" s="4" t="str" cm="1">
        <f t="array" ref="N382">_xll.SNL.Clients.Office.Excel.Functions.SPG(M382, "SP_TOTAL_REV", "CY2022")</f>
        <v>#PEND</v>
      </c>
      <c r="O382" s="4" t="str">
        <f>_xll.SNL.Clients.Office.Excel.Functions.SPG(M382,"IQ_AVG_DILUT_SHARES_OUT","CY2022")</f>
        <v>#PEND</v>
      </c>
      <c r="P382" s="5" t="str">
        <f>_xll.SNL.Clients.Office.Excel.Functions.SPG(M382, "IQ_DILUT_EPS_NORM", "CY2022")</f>
        <v>#PEND</v>
      </c>
      <c r="Q382" t="e">
        <f t="shared" si="34"/>
        <v>#VALUE!</v>
      </c>
      <c r="R382" t="e">
        <f t="shared" si="35"/>
        <v>#VALUE!</v>
      </c>
    </row>
    <row r="383" spans="1:18" x14ac:dyDescent="0.3">
      <c r="A383" t="s">
        <v>894</v>
      </c>
      <c r="B383" s="4" t="str" cm="1">
        <f t="array" ref="B383">_xll.SNL.Clients.Office.Excel.Functions.SPG(A383, "SP_TOTAL_REV", "CY2023")</f>
        <v>#PEND</v>
      </c>
      <c r="C383" s="4" t="str">
        <f>_xll.SNL.Clients.Office.Excel.Functions.SPG(A383,"IQ_AVG_DILUT_SHARES_OUT","CY2023")</f>
        <v>#PEND</v>
      </c>
      <c r="D383" s="5" t="str">
        <f>_xll.SNL.Clients.Office.Excel.Functions.SPG(A383, "IQ_DILUT_EPS_NORM", "CY2023")</f>
        <v>#PEND</v>
      </c>
      <c r="E383" t="e">
        <f t="shared" si="30"/>
        <v>#VALUE!</v>
      </c>
      <c r="F383" t="e">
        <f t="shared" si="31"/>
        <v>#VALUE!</v>
      </c>
      <c r="G383" t="s">
        <v>894</v>
      </c>
      <c r="H383" s="4" t="str" cm="1">
        <f t="array" ref="H383">_xll.SNL.Clients.Office.Excel.Functions.SPG(G383, "SP_TOTAL_REV", "CY2022")</f>
        <v>#PEND</v>
      </c>
      <c r="I383" s="4" t="str">
        <f>_xll.SNL.Clients.Office.Excel.Functions.SPG(G383,"IQ_AVG_DILUT_SHARES_OUT","CY2022")</f>
        <v>#PEND</v>
      </c>
      <c r="J383" s="5" t="str">
        <f>_xll.SNL.Clients.Office.Excel.Functions.SPG(G383, "IQ_DILUT_EPS_NORM", "CY2022")</f>
        <v>#PEND</v>
      </c>
      <c r="K383" t="e">
        <f t="shared" si="32"/>
        <v>#VALUE!</v>
      </c>
      <c r="L383" t="e">
        <f t="shared" si="33"/>
        <v>#VALUE!</v>
      </c>
      <c r="M383" t="s">
        <v>906</v>
      </c>
      <c r="N383" s="4" t="str" cm="1">
        <f t="array" ref="N383">_xll.SNL.Clients.Office.Excel.Functions.SPG(M383, "SP_TOTAL_REV", "CY2022")</f>
        <v>#PEND</v>
      </c>
      <c r="O383" s="4" t="str">
        <f>_xll.SNL.Clients.Office.Excel.Functions.SPG(M383,"IQ_AVG_DILUT_SHARES_OUT","CY2022")</f>
        <v>#PEND</v>
      </c>
      <c r="P383" s="5" t="str">
        <f>_xll.SNL.Clients.Office.Excel.Functions.SPG(M383, "IQ_DILUT_EPS_NORM", "CY2022")</f>
        <v>#PEND</v>
      </c>
      <c r="Q383" t="e">
        <f t="shared" si="34"/>
        <v>#VALUE!</v>
      </c>
      <c r="R383" t="e">
        <f t="shared" si="35"/>
        <v>#VALUE!</v>
      </c>
    </row>
    <row r="384" spans="1:18" x14ac:dyDescent="0.3">
      <c r="A384" t="s">
        <v>895</v>
      </c>
      <c r="B384" s="4" t="str" cm="1">
        <f t="array" ref="B384">_xll.SNL.Clients.Office.Excel.Functions.SPG(A384, "SP_TOTAL_REV", "CY2023")</f>
        <v>#PEND</v>
      </c>
      <c r="C384" s="4" t="str">
        <f>_xll.SNL.Clients.Office.Excel.Functions.SPG(A384,"IQ_AVG_DILUT_SHARES_OUT","CY2023")</f>
        <v>#PEND</v>
      </c>
      <c r="D384" s="5" t="str">
        <f>_xll.SNL.Clients.Office.Excel.Functions.SPG(A384, "IQ_DILUT_EPS_NORM", "CY2023")</f>
        <v>#PEND</v>
      </c>
      <c r="E384" t="e">
        <f t="shared" si="30"/>
        <v>#VALUE!</v>
      </c>
      <c r="F384" t="e">
        <f t="shared" si="31"/>
        <v>#VALUE!</v>
      </c>
      <c r="G384" t="s">
        <v>895</v>
      </c>
      <c r="H384" s="4" t="str" cm="1">
        <f t="array" ref="H384">_xll.SNL.Clients.Office.Excel.Functions.SPG(G384, "SP_TOTAL_REV", "CY2022")</f>
        <v>#PEND</v>
      </c>
      <c r="I384" s="4" t="str">
        <f>_xll.SNL.Clients.Office.Excel.Functions.SPG(G384,"IQ_AVG_DILUT_SHARES_OUT","CY2022")</f>
        <v>#PEND</v>
      </c>
      <c r="J384" s="5" t="str">
        <f>_xll.SNL.Clients.Office.Excel.Functions.SPG(G384, "IQ_DILUT_EPS_NORM", "CY2022")</f>
        <v>#PEND</v>
      </c>
      <c r="K384" t="e">
        <f t="shared" si="32"/>
        <v>#VALUE!</v>
      </c>
      <c r="L384" t="e">
        <f t="shared" si="33"/>
        <v>#VALUE!</v>
      </c>
      <c r="M384" t="s">
        <v>907</v>
      </c>
      <c r="N384" s="4" t="str" cm="1">
        <f t="array" ref="N384">_xll.SNL.Clients.Office.Excel.Functions.SPG(M384, "SP_TOTAL_REV", "CY2022")</f>
        <v>#PEND</v>
      </c>
      <c r="O384" s="4" t="str">
        <f>_xll.SNL.Clients.Office.Excel.Functions.SPG(M384,"IQ_AVG_DILUT_SHARES_OUT","CY2022")</f>
        <v>#PEND</v>
      </c>
      <c r="P384" s="5" t="str">
        <f>_xll.SNL.Clients.Office.Excel.Functions.SPG(M384, "IQ_DILUT_EPS_NORM", "CY2022")</f>
        <v>#PEND</v>
      </c>
      <c r="Q384" t="e">
        <f t="shared" si="34"/>
        <v>#VALUE!</v>
      </c>
      <c r="R384" t="e">
        <f t="shared" si="35"/>
        <v>#VALUE!</v>
      </c>
    </row>
    <row r="385" spans="1:18" x14ac:dyDescent="0.3">
      <c r="A385" t="s">
        <v>896</v>
      </c>
      <c r="B385" s="4" t="str" cm="1">
        <f t="array" ref="B385">_xll.SNL.Clients.Office.Excel.Functions.SPG(A385, "SP_TOTAL_REV", "CY2023")</f>
        <v>#PEND</v>
      </c>
      <c r="C385" s="4" t="str">
        <f>_xll.SNL.Clients.Office.Excel.Functions.SPG(A385,"IQ_AVG_DILUT_SHARES_OUT","CY2023")</f>
        <v>#PEND</v>
      </c>
      <c r="D385" s="5" t="str">
        <f>_xll.SNL.Clients.Office.Excel.Functions.SPG(A385, "IQ_DILUT_EPS_NORM", "CY2023")</f>
        <v>#PEND</v>
      </c>
      <c r="E385" t="e">
        <f t="shared" si="30"/>
        <v>#VALUE!</v>
      </c>
      <c r="F385" t="e">
        <f t="shared" si="31"/>
        <v>#VALUE!</v>
      </c>
      <c r="G385" t="s">
        <v>896</v>
      </c>
      <c r="H385" s="4" t="str" cm="1">
        <f t="array" ref="H385">_xll.SNL.Clients.Office.Excel.Functions.SPG(G385, "SP_TOTAL_REV", "CY2022")</f>
        <v>#PEND</v>
      </c>
      <c r="I385" s="4" t="str">
        <f>_xll.SNL.Clients.Office.Excel.Functions.SPG(G385,"IQ_AVG_DILUT_SHARES_OUT","CY2022")</f>
        <v>#PEND</v>
      </c>
      <c r="J385" s="5" t="str">
        <f>_xll.SNL.Clients.Office.Excel.Functions.SPG(G385, "IQ_DILUT_EPS_NORM", "CY2022")</f>
        <v>#PEND</v>
      </c>
      <c r="K385" t="e">
        <f t="shared" si="32"/>
        <v>#VALUE!</v>
      </c>
      <c r="L385" t="e">
        <f t="shared" si="33"/>
        <v>#VALUE!</v>
      </c>
      <c r="M385" t="s">
        <v>908</v>
      </c>
      <c r="N385" s="4" t="str" cm="1">
        <f t="array" ref="N385">_xll.SNL.Clients.Office.Excel.Functions.SPG(M385, "SP_TOTAL_REV", "CY2022")</f>
        <v>#PEND</v>
      </c>
      <c r="O385" s="4" t="str">
        <f>_xll.SNL.Clients.Office.Excel.Functions.SPG(M385,"IQ_AVG_DILUT_SHARES_OUT","CY2022")</f>
        <v>#PEND</v>
      </c>
      <c r="P385" s="5" t="str">
        <f>_xll.SNL.Clients.Office.Excel.Functions.SPG(M385, "IQ_DILUT_EPS_NORM", "CY2022")</f>
        <v>#PEND</v>
      </c>
      <c r="Q385" t="e">
        <f t="shared" si="34"/>
        <v>#VALUE!</v>
      </c>
      <c r="R385" t="e">
        <f t="shared" si="35"/>
        <v>#VALUE!</v>
      </c>
    </row>
    <row r="386" spans="1:18" x14ac:dyDescent="0.3">
      <c r="A386" t="s">
        <v>897</v>
      </c>
      <c r="B386" s="4" t="str" cm="1">
        <f t="array" ref="B386">_xll.SNL.Clients.Office.Excel.Functions.SPG(A386, "SP_TOTAL_REV", "CY2023")</f>
        <v>#PEND</v>
      </c>
      <c r="C386" s="4" t="str">
        <f>_xll.SNL.Clients.Office.Excel.Functions.SPG(A386,"IQ_AVG_DILUT_SHARES_OUT","CY2023")</f>
        <v>#PEND</v>
      </c>
      <c r="D386" s="5" t="str">
        <f>_xll.SNL.Clients.Office.Excel.Functions.SPG(A386, "IQ_DILUT_EPS_NORM", "CY2023")</f>
        <v>#PEND</v>
      </c>
      <c r="E386" t="e">
        <f t="shared" si="30"/>
        <v>#VALUE!</v>
      </c>
      <c r="F386" t="e">
        <f t="shared" si="31"/>
        <v>#VALUE!</v>
      </c>
      <c r="G386" t="s">
        <v>897</v>
      </c>
      <c r="H386" s="4" t="str" cm="1">
        <f t="array" ref="H386">_xll.SNL.Clients.Office.Excel.Functions.SPG(G386, "SP_TOTAL_REV", "CY2022")</f>
        <v>#PEND</v>
      </c>
      <c r="I386" s="4" t="str">
        <f>_xll.SNL.Clients.Office.Excel.Functions.SPG(G386,"IQ_AVG_DILUT_SHARES_OUT","CY2022")</f>
        <v>#PEND</v>
      </c>
      <c r="J386" s="5" t="str">
        <f>_xll.SNL.Clients.Office.Excel.Functions.SPG(G386, "IQ_DILUT_EPS_NORM", "CY2022")</f>
        <v>#PEND</v>
      </c>
      <c r="K386" t="e">
        <f t="shared" si="32"/>
        <v>#VALUE!</v>
      </c>
      <c r="L386" t="e">
        <f t="shared" si="33"/>
        <v>#VALUE!</v>
      </c>
      <c r="M386" t="s">
        <v>909</v>
      </c>
      <c r="N386" s="4" t="str" cm="1">
        <f t="array" ref="N386">_xll.SNL.Clients.Office.Excel.Functions.SPG(M386, "SP_TOTAL_REV", "CY2022")</f>
        <v>#PEND</v>
      </c>
      <c r="O386" s="4" t="str">
        <f>_xll.SNL.Clients.Office.Excel.Functions.SPG(M386,"IQ_AVG_DILUT_SHARES_OUT","CY2022")</f>
        <v>#PEND</v>
      </c>
      <c r="P386" s="5" t="str">
        <f>_xll.SNL.Clients.Office.Excel.Functions.SPG(M386, "IQ_DILUT_EPS_NORM", "CY2022")</f>
        <v>#PEND</v>
      </c>
      <c r="Q386" t="e">
        <f t="shared" si="34"/>
        <v>#VALUE!</v>
      </c>
      <c r="R386" t="e">
        <f t="shared" si="35"/>
        <v>#VALUE!</v>
      </c>
    </row>
    <row r="387" spans="1:18" x14ac:dyDescent="0.3">
      <c r="A387" t="s">
        <v>898</v>
      </c>
      <c r="B387" s="4" t="str" cm="1">
        <f t="array" ref="B387">_xll.SNL.Clients.Office.Excel.Functions.SPG(A387, "SP_TOTAL_REV", "CY2023")</f>
        <v>#PEND</v>
      </c>
      <c r="C387" s="4" t="str">
        <f>_xll.SNL.Clients.Office.Excel.Functions.SPG(A387,"IQ_AVG_DILUT_SHARES_OUT","CY2023")</f>
        <v>#PEND</v>
      </c>
      <c r="D387" s="5" t="str">
        <f>_xll.SNL.Clients.Office.Excel.Functions.SPG(A387, "IQ_DILUT_EPS_NORM", "CY2023")</f>
        <v>#PEND</v>
      </c>
      <c r="E387" t="e">
        <f t="shared" si="30"/>
        <v>#VALUE!</v>
      </c>
      <c r="F387" t="e">
        <f t="shared" si="31"/>
        <v>#VALUE!</v>
      </c>
      <c r="G387" t="s">
        <v>898</v>
      </c>
      <c r="H387" s="4" t="str" cm="1">
        <f t="array" ref="H387">_xll.SNL.Clients.Office.Excel.Functions.SPG(G387, "SP_TOTAL_REV", "CY2022")</f>
        <v>#PEND</v>
      </c>
      <c r="I387" s="4" t="str">
        <f>_xll.SNL.Clients.Office.Excel.Functions.SPG(G387,"IQ_AVG_DILUT_SHARES_OUT","CY2022")</f>
        <v>#PEND</v>
      </c>
      <c r="J387" s="5" t="str">
        <f>_xll.SNL.Clients.Office.Excel.Functions.SPG(G387, "IQ_DILUT_EPS_NORM", "CY2022")</f>
        <v>#PEND</v>
      </c>
      <c r="K387" t="e">
        <f t="shared" si="32"/>
        <v>#VALUE!</v>
      </c>
      <c r="L387" t="e">
        <f t="shared" si="33"/>
        <v>#VALUE!</v>
      </c>
      <c r="M387" t="s">
        <v>910</v>
      </c>
      <c r="N387" s="4" t="str" cm="1">
        <f t="array" ref="N387">_xll.SNL.Clients.Office.Excel.Functions.SPG(M387, "SP_TOTAL_REV", "CY2022")</f>
        <v>#PEND</v>
      </c>
      <c r="O387" s="4" t="str">
        <f>_xll.SNL.Clients.Office.Excel.Functions.SPG(M387,"IQ_AVG_DILUT_SHARES_OUT","CY2022")</f>
        <v>#PEND</v>
      </c>
      <c r="P387" s="5" t="str">
        <f>_xll.SNL.Clients.Office.Excel.Functions.SPG(M387, "IQ_DILUT_EPS_NORM", "CY2022")</f>
        <v>#PEND</v>
      </c>
      <c r="Q387" t="e">
        <f t="shared" si="34"/>
        <v>#VALUE!</v>
      </c>
      <c r="R387" t="e">
        <f t="shared" si="35"/>
        <v>#VALUE!</v>
      </c>
    </row>
    <row r="388" spans="1:18" x14ac:dyDescent="0.3">
      <c r="A388" t="s">
        <v>899</v>
      </c>
      <c r="B388" s="4" t="str" cm="1">
        <f t="array" ref="B388">_xll.SNL.Clients.Office.Excel.Functions.SPG(A388, "SP_TOTAL_REV", "CY2023")</f>
        <v>#PEND</v>
      </c>
      <c r="C388" s="4" t="str">
        <f>_xll.SNL.Clients.Office.Excel.Functions.SPG(A388,"IQ_AVG_DILUT_SHARES_OUT","CY2023")</f>
        <v>#PEND</v>
      </c>
      <c r="D388" s="5" t="str">
        <f>_xll.SNL.Clients.Office.Excel.Functions.SPG(A388, "IQ_DILUT_EPS_NORM", "CY2023")</f>
        <v>#PEND</v>
      </c>
      <c r="E388" t="e">
        <f t="shared" si="30"/>
        <v>#VALUE!</v>
      </c>
      <c r="F388" t="e">
        <f t="shared" si="31"/>
        <v>#VALUE!</v>
      </c>
      <c r="G388" t="s">
        <v>899</v>
      </c>
      <c r="H388" s="4" t="str" cm="1">
        <f t="array" ref="H388">_xll.SNL.Clients.Office.Excel.Functions.SPG(G388, "SP_TOTAL_REV", "CY2022")</f>
        <v>#PEND</v>
      </c>
      <c r="I388" s="4" t="str">
        <f>_xll.SNL.Clients.Office.Excel.Functions.SPG(G388,"IQ_AVG_DILUT_SHARES_OUT","CY2022")</f>
        <v>#PEND</v>
      </c>
      <c r="J388" s="5" t="str">
        <f>_xll.SNL.Clients.Office.Excel.Functions.SPG(G388, "IQ_DILUT_EPS_NORM", "CY2022")</f>
        <v>#PEND</v>
      </c>
      <c r="K388" t="e">
        <f t="shared" si="32"/>
        <v>#VALUE!</v>
      </c>
      <c r="L388" t="e">
        <f t="shared" si="33"/>
        <v>#VALUE!</v>
      </c>
      <c r="M388" t="s">
        <v>911</v>
      </c>
      <c r="N388" s="4" t="str" cm="1">
        <f t="array" ref="N388">_xll.SNL.Clients.Office.Excel.Functions.SPG(M388, "SP_TOTAL_REV", "CY2022")</f>
        <v>#PEND</v>
      </c>
      <c r="O388" s="4" t="str">
        <f>_xll.SNL.Clients.Office.Excel.Functions.SPG(M388,"IQ_AVG_DILUT_SHARES_OUT","CY2022")</f>
        <v>#PEND</v>
      </c>
      <c r="P388" s="5" t="str">
        <f>_xll.SNL.Clients.Office.Excel.Functions.SPG(M388, "IQ_DILUT_EPS_NORM", "CY2022")</f>
        <v>#PEND</v>
      </c>
      <c r="Q388" t="e">
        <f t="shared" si="34"/>
        <v>#VALUE!</v>
      </c>
      <c r="R388" t="e">
        <f t="shared" si="35"/>
        <v>#VALUE!</v>
      </c>
    </row>
    <row r="389" spans="1:18" x14ac:dyDescent="0.3">
      <c r="A389" t="s">
        <v>900</v>
      </c>
      <c r="B389" s="4" t="str" cm="1">
        <f t="array" ref="B389">_xll.SNL.Clients.Office.Excel.Functions.SPG(A389, "SP_TOTAL_REV", "CY2023")</f>
        <v>#PEND</v>
      </c>
      <c r="C389" s="4" t="str">
        <f>_xll.SNL.Clients.Office.Excel.Functions.SPG(A389,"IQ_AVG_DILUT_SHARES_OUT","CY2023")</f>
        <v>#PEND</v>
      </c>
      <c r="D389" s="5" t="str">
        <f>_xll.SNL.Clients.Office.Excel.Functions.SPG(A389, "IQ_DILUT_EPS_NORM", "CY2023")</f>
        <v>#PEND</v>
      </c>
      <c r="E389" t="e">
        <f t="shared" ref="E389:E452" si="36">C389*D389/1000</f>
        <v>#VALUE!</v>
      </c>
      <c r="F389" t="e">
        <f t="shared" ref="F389:F452" si="37">E389/B389</f>
        <v>#VALUE!</v>
      </c>
      <c r="G389" t="s">
        <v>900</v>
      </c>
      <c r="H389" s="4" t="str" cm="1">
        <f t="array" ref="H389">_xll.SNL.Clients.Office.Excel.Functions.SPG(G389, "SP_TOTAL_REV", "CY2022")</f>
        <v>#PEND</v>
      </c>
      <c r="I389" s="4" t="str">
        <f>_xll.SNL.Clients.Office.Excel.Functions.SPG(G389,"IQ_AVG_DILUT_SHARES_OUT","CY2022")</f>
        <v>#PEND</v>
      </c>
      <c r="J389" s="5" t="str">
        <f>_xll.SNL.Clients.Office.Excel.Functions.SPG(G389, "IQ_DILUT_EPS_NORM", "CY2022")</f>
        <v>#PEND</v>
      </c>
      <c r="K389" t="e">
        <f t="shared" ref="K389:K452" si="38">I389*J389/1000</f>
        <v>#VALUE!</v>
      </c>
      <c r="L389" t="e">
        <f t="shared" ref="L389:L452" si="39">K389/H389</f>
        <v>#VALUE!</v>
      </c>
      <c r="M389" t="s">
        <v>912</v>
      </c>
      <c r="N389" s="4" t="str" cm="1">
        <f t="array" ref="N389">_xll.SNL.Clients.Office.Excel.Functions.SPG(M389, "SP_TOTAL_REV", "CY2022")</f>
        <v>#PEND</v>
      </c>
      <c r="O389" s="4" t="str">
        <f>_xll.SNL.Clients.Office.Excel.Functions.SPG(M389,"IQ_AVG_DILUT_SHARES_OUT","CY2022")</f>
        <v>#PEND</v>
      </c>
      <c r="P389" s="5" t="str">
        <f>_xll.SNL.Clients.Office.Excel.Functions.SPG(M389, "IQ_DILUT_EPS_NORM", "CY2022")</f>
        <v>#PEND</v>
      </c>
      <c r="Q389" t="e">
        <f t="shared" ref="Q389:Q452" si="40">O389*P389/1000</f>
        <v>#VALUE!</v>
      </c>
      <c r="R389" t="e">
        <f t="shared" ref="R389:R452" si="41">Q389/N389</f>
        <v>#VALUE!</v>
      </c>
    </row>
    <row r="390" spans="1:18" x14ac:dyDescent="0.3">
      <c r="A390" t="s">
        <v>901</v>
      </c>
      <c r="B390" s="4" t="str" cm="1">
        <f t="array" ref="B390">_xll.SNL.Clients.Office.Excel.Functions.SPG(A390, "SP_TOTAL_REV", "CY2023")</f>
        <v>#PEND</v>
      </c>
      <c r="C390" s="4" t="str">
        <f>_xll.SNL.Clients.Office.Excel.Functions.SPG(A390,"IQ_AVG_DILUT_SHARES_OUT","CY2023")</f>
        <v>#PEND</v>
      </c>
      <c r="D390" s="5" t="str">
        <f>_xll.SNL.Clients.Office.Excel.Functions.SPG(A390, "IQ_DILUT_EPS_NORM", "CY2023")</f>
        <v>#PEND</v>
      </c>
      <c r="E390" t="e">
        <f t="shared" si="36"/>
        <v>#VALUE!</v>
      </c>
      <c r="F390" t="e">
        <f t="shared" si="37"/>
        <v>#VALUE!</v>
      </c>
      <c r="G390" t="s">
        <v>901</v>
      </c>
      <c r="H390" s="4" t="str" cm="1">
        <f t="array" ref="H390">_xll.SNL.Clients.Office.Excel.Functions.SPG(G390, "SP_TOTAL_REV", "CY2022")</f>
        <v>#PEND</v>
      </c>
      <c r="I390" s="4" t="str">
        <f>_xll.SNL.Clients.Office.Excel.Functions.SPG(G390,"IQ_AVG_DILUT_SHARES_OUT","CY2022")</f>
        <v>#PEND</v>
      </c>
      <c r="J390" s="5" t="str">
        <f>_xll.SNL.Clients.Office.Excel.Functions.SPG(G390, "IQ_DILUT_EPS_NORM", "CY2022")</f>
        <v>#PEND</v>
      </c>
      <c r="K390" t="e">
        <f t="shared" si="38"/>
        <v>#VALUE!</v>
      </c>
      <c r="L390" t="e">
        <f t="shared" si="39"/>
        <v>#VALUE!</v>
      </c>
      <c r="M390" t="s">
        <v>913</v>
      </c>
      <c r="N390" s="4" t="str" cm="1">
        <f t="array" ref="N390">_xll.SNL.Clients.Office.Excel.Functions.SPG(M390, "SP_TOTAL_REV", "CY2022")</f>
        <v>#PEND</v>
      </c>
      <c r="O390" s="4" t="str">
        <f>_xll.SNL.Clients.Office.Excel.Functions.SPG(M390,"IQ_AVG_DILUT_SHARES_OUT","CY2022")</f>
        <v>#PEND</v>
      </c>
      <c r="P390" s="5" t="str">
        <f>_xll.SNL.Clients.Office.Excel.Functions.SPG(M390, "IQ_DILUT_EPS_NORM", "CY2022")</f>
        <v>#PEND</v>
      </c>
      <c r="Q390" t="e">
        <f t="shared" si="40"/>
        <v>#VALUE!</v>
      </c>
      <c r="R390" t="e">
        <f t="shared" si="41"/>
        <v>#VALUE!</v>
      </c>
    </row>
    <row r="391" spans="1:18" x14ac:dyDescent="0.3">
      <c r="A391" t="s">
        <v>902</v>
      </c>
      <c r="B391" s="4" t="str" cm="1">
        <f t="array" ref="B391">_xll.SNL.Clients.Office.Excel.Functions.SPG(A391, "SP_TOTAL_REV", "CY2023")</f>
        <v>#PEND</v>
      </c>
      <c r="C391" s="4" t="str">
        <f>_xll.SNL.Clients.Office.Excel.Functions.SPG(A391,"IQ_AVG_DILUT_SHARES_OUT","CY2023")</f>
        <v>#PEND</v>
      </c>
      <c r="D391" s="5" t="str">
        <f>_xll.SNL.Clients.Office.Excel.Functions.SPG(A391, "IQ_DILUT_EPS_NORM", "CY2023")</f>
        <v>#PEND</v>
      </c>
      <c r="E391" t="e">
        <f t="shared" si="36"/>
        <v>#VALUE!</v>
      </c>
      <c r="F391" t="e">
        <f t="shared" si="37"/>
        <v>#VALUE!</v>
      </c>
      <c r="G391" t="s">
        <v>902</v>
      </c>
      <c r="H391" s="4" t="str" cm="1">
        <f t="array" ref="H391">_xll.SNL.Clients.Office.Excel.Functions.SPG(G391, "SP_TOTAL_REV", "CY2022")</f>
        <v>#PEND</v>
      </c>
      <c r="I391" s="4" t="str">
        <f>_xll.SNL.Clients.Office.Excel.Functions.SPG(G391,"IQ_AVG_DILUT_SHARES_OUT","CY2022")</f>
        <v>#PEND</v>
      </c>
      <c r="J391" s="5" t="str">
        <f>_xll.SNL.Clients.Office.Excel.Functions.SPG(G391, "IQ_DILUT_EPS_NORM", "CY2022")</f>
        <v>#PEND</v>
      </c>
      <c r="K391" t="e">
        <f t="shared" si="38"/>
        <v>#VALUE!</v>
      </c>
      <c r="L391" t="e">
        <f t="shared" si="39"/>
        <v>#VALUE!</v>
      </c>
      <c r="M391" t="s">
        <v>914</v>
      </c>
      <c r="N391" s="4" t="str" cm="1">
        <f t="array" ref="N391">_xll.SNL.Clients.Office.Excel.Functions.SPG(M391, "SP_TOTAL_REV", "CY2022")</f>
        <v>#PEND</v>
      </c>
      <c r="O391" s="4" t="str">
        <f>_xll.SNL.Clients.Office.Excel.Functions.SPG(M391,"IQ_AVG_DILUT_SHARES_OUT","CY2022")</f>
        <v>#PEND</v>
      </c>
      <c r="P391" s="5" t="str">
        <f>_xll.SNL.Clients.Office.Excel.Functions.SPG(M391, "IQ_DILUT_EPS_NORM", "CY2022")</f>
        <v>#PEND</v>
      </c>
      <c r="Q391" t="e">
        <f t="shared" si="40"/>
        <v>#VALUE!</v>
      </c>
      <c r="R391" t="e">
        <f t="shared" si="41"/>
        <v>#VALUE!</v>
      </c>
    </row>
    <row r="392" spans="1:18" x14ac:dyDescent="0.3">
      <c r="A392" t="s">
        <v>903</v>
      </c>
      <c r="B392" s="4" t="str" cm="1">
        <f t="array" ref="B392">_xll.SNL.Clients.Office.Excel.Functions.SPG(A392, "SP_TOTAL_REV", "CY2023")</f>
        <v>#PEND</v>
      </c>
      <c r="C392" s="4" t="str">
        <f>_xll.SNL.Clients.Office.Excel.Functions.SPG(A392,"IQ_AVG_DILUT_SHARES_OUT","CY2023")</f>
        <v>#PEND</v>
      </c>
      <c r="D392" s="5" t="str">
        <f>_xll.SNL.Clients.Office.Excel.Functions.SPG(A392, "IQ_DILUT_EPS_NORM", "CY2023")</f>
        <v>#PEND</v>
      </c>
      <c r="E392" t="e">
        <f t="shared" si="36"/>
        <v>#VALUE!</v>
      </c>
      <c r="F392" t="e">
        <f t="shared" si="37"/>
        <v>#VALUE!</v>
      </c>
      <c r="G392" t="s">
        <v>903</v>
      </c>
      <c r="H392" s="4" t="str" cm="1">
        <f t="array" ref="H392">_xll.SNL.Clients.Office.Excel.Functions.SPG(G392, "SP_TOTAL_REV", "CY2022")</f>
        <v>#PEND</v>
      </c>
      <c r="I392" s="4" t="str">
        <f>_xll.SNL.Clients.Office.Excel.Functions.SPG(G392,"IQ_AVG_DILUT_SHARES_OUT","CY2022")</f>
        <v>#PEND</v>
      </c>
      <c r="J392" s="5" t="str">
        <f>_xll.SNL.Clients.Office.Excel.Functions.SPG(G392, "IQ_DILUT_EPS_NORM", "CY2022")</f>
        <v>#PEND</v>
      </c>
      <c r="K392" t="e">
        <f t="shared" si="38"/>
        <v>#VALUE!</v>
      </c>
      <c r="L392" t="e">
        <f t="shared" si="39"/>
        <v>#VALUE!</v>
      </c>
      <c r="M392" t="s">
        <v>915</v>
      </c>
      <c r="N392" s="4" t="str" cm="1">
        <f t="array" ref="N392">_xll.SNL.Clients.Office.Excel.Functions.SPG(M392, "SP_TOTAL_REV", "CY2022")</f>
        <v>#PEND</v>
      </c>
      <c r="O392" s="4" t="str">
        <f>_xll.SNL.Clients.Office.Excel.Functions.SPG(M392,"IQ_AVG_DILUT_SHARES_OUT","CY2022")</f>
        <v>#PEND</v>
      </c>
      <c r="P392" s="5" t="str">
        <f>_xll.SNL.Clients.Office.Excel.Functions.SPG(M392, "IQ_DILUT_EPS_NORM", "CY2022")</f>
        <v>#PEND</v>
      </c>
      <c r="Q392" t="e">
        <f t="shared" si="40"/>
        <v>#VALUE!</v>
      </c>
      <c r="R392" t="e">
        <f t="shared" si="41"/>
        <v>#VALUE!</v>
      </c>
    </row>
    <row r="393" spans="1:18" x14ac:dyDescent="0.3">
      <c r="A393" t="s">
        <v>904</v>
      </c>
      <c r="B393" s="4" t="str" cm="1">
        <f t="array" ref="B393">_xll.SNL.Clients.Office.Excel.Functions.SPG(A393, "SP_TOTAL_REV", "CY2023")</f>
        <v>#PEND</v>
      </c>
      <c r="C393" s="4" t="str">
        <f>_xll.SNL.Clients.Office.Excel.Functions.SPG(A393,"IQ_AVG_DILUT_SHARES_OUT","CY2023")</f>
        <v>#PEND</v>
      </c>
      <c r="D393" s="5" t="str">
        <f>_xll.SNL.Clients.Office.Excel.Functions.SPG(A393, "IQ_DILUT_EPS_NORM", "CY2023")</f>
        <v>#PEND</v>
      </c>
      <c r="E393" t="e">
        <f t="shared" si="36"/>
        <v>#VALUE!</v>
      </c>
      <c r="F393" t="e">
        <f t="shared" si="37"/>
        <v>#VALUE!</v>
      </c>
      <c r="G393" t="s">
        <v>904</v>
      </c>
      <c r="H393" s="4" t="str" cm="1">
        <f t="array" ref="H393">_xll.SNL.Clients.Office.Excel.Functions.SPG(G393, "SP_TOTAL_REV", "CY2022")</f>
        <v>#PEND</v>
      </c>
      <c r="I393" s="4" t="str">
        <f>_xll.SNL.Clients.Office.Excel.Functions.SPG(G393,"IQ_AVG_DILUT_SHARES_OUT","CY2022")</f>
        <v>#PEND</v>
      </c>
      <c r="J393" s="5" t="str">
        <f>_xll.SNL.Clients.Office.Excel.Functions.SPG(G393, "IQ_DILUT_EPS_NORM", "CY2022")</f>
        <v>#PEND</v>
      </c>
      <c r="K393" t="e">
        <f t="shared" si="38"/>
        <v>#VALUE!</v>
      </c>
      <c r="L393" t="e">
        <f t="shared" si="39"/>
        <v>#VALUE!</v>
      </c>
      <c r="M393" t="s">
        <v>916</v>
      </c>
      <c r="N393" s="4" t="str" cm="1">
        <f t="array" ref="N393">_xll.SNL.Clients.Office.Excel.Functions.SPG(M393, "SP_TOTAL_REV", "CY2022")</f>
        <v>#PEND</v>
      </c>
      <c r="O393" s="4" t="str">
        <f>_xll.SNL.Clients.Office.Excel.Functions.SPG(M393,"IQ_AVG_DILUT_SHARES_OUT","CY2022")</f>
        <v>#PEND</v>
      </c>
      <c r="P393" s="5" t="str">
        <f>_xll.SNL.Clients.Office.Excel.Functions.SPG(M393, "IQ_DILUT_EPS_NORM", "CY2022")</f>
        <v>#PEND</v>
      </c>
      <c r="Q393" t="e">
        <f t="shared" si="40"/>
        <v>#VALUE!</v>
      </c>
      <c r="R393" t="e">
        <f t="shared" si="41"/>
        <v>#VALUE!</v>
      </c>
    </row>
    <row r="394" spans="1:18" x14ac:dyDescent="0.3">
      <c r="A394" t="s">
        <v>905</v>
      </c>
      <c r="B394" s="4" t="str" cm="1">
        <f t="array" ref="B394">_xll.SNL.Clients.Office.Excel.Functions.SPG(A394, "SP_TOTAL_REV", "CY2023")</f>
        <v>#PEND</v>
      </c>
      <c r="C394" s="4" t="str">
        <f>_xll.SNL.Clients.Office.Excel.Functions.SPG(A394,"IQ_AVG_DILUT_SHARES_OUT","CY2023")</f>
        <v>#PEND</v>
      </c>
      <c r="D394" s="5" t="str">
        <f>_xll.SNL.Clients.Office.Excel.Functions.SPG(A394, "IQ_DILUT_EPS_NORM", "CY2023")</f>
        <v>#PEND</v>
      </c>
      <c r="E394" t="e">
        <f t="shared" si="36"/>
        <v>#VALUE!</v>
      </c>
      <c r="F394" t="e">
        <f t="shared" si="37"/>
        <v>#VALUE!</v>
      </c>
      <c r="G394" t="s">
        <v>905</v>
      </c>
      <c r="H394" s="4" t="str" cm="1">
        <f t="array" ref="H394">_xll.SNL.Clients.Office.Excel.Functions.SPG(G394, "SP_TOTAL_REV", "CY2022")</f>
        <v>#PEND</v>
      </c>
      <c r="I394" s="4" t="str">
        <f>_xll.SNL.Clients.Office.Excel.Functions.SPG(G394,"IQ_AVG_DILUT_SHARES_OUT","CY2022")</f>
        <v>#PEND</v>
      </c>
      <c r="J394" s="5" t="str">
        <f>_xll.SNL.Clients.Office.Excel.Functions.SPG(G394, "IQ_DILUT_EPS_NORM", "CY2022")</f>
        <v>#PEND</v>
      </c>
      <c r="K394" t="e">
        <f t="shared" si="38"/>
        <v>#VALUE!</v>
      </c>
      <c r="L394" t="e">
        <f t="shared" si="39"/>
        <v>#VALUE!</v>
      </c>
      <c r="M394" t="s">
        <v>917</v>
      </c>
      <c r="N394" s="4" t="str" cm="1">
        <f t="array" ref="N394">_xll.SNL.Clients.Office.Excel.Functions.SPG(M394, "SP_TOTAL_REV", "CY2022")</f>
        <v>#PEND</v>
      </c>
      <c r="O394" s="4" t="str">
        <f>_xll.SNL.Clients.Office.Excel.Functions.SPG(M394,"IQ_AVG_DILUT_SHARES_OUT","CY2022")</f>
        <v>#PEND</v>
      </c>
      <c r="P394" s="5" t="str">
        <f>_xll.SNL.Clients.Office.Excel.Functions.SPG(M394, "IQ_DILUT_EPS_NORM", "CY2022")</f>
        <v>#PEND</v>
      </c>
      <c r="Q394" t="e">
        <f t="shared" si="40"/>
        <v>#VALUE!</v>
      </c>
      <c r="R394" t="e">
        <f t="shared" si="41"/>
        <v>#VALUE!</v>
      </c>
    </row>
    <row r="395" spans="1:18" x14ac:dyDescent="0.3">
      <c r="A395" t="s">
        <v>906</v>
      </c>
      <c r="B395" s="4" t="str" cm="1">
        <f t="array" ref="B395">_xll.SNL.Clients.Office.Excel.Functions.SPG(A395, "SP_TOTAL_REV", "CY2023")</f>
        <v>#PEND</v>
      </c>
      <c r="C395" s="4" t="str">
        <f>_xll.SNL.Clients.Office.Excel.Functions.SPG(A395,"IQ_AVG_DILUT_SHARES_OUT","CY2023")</f>
        <v>#PEND</v>
      </c>
      <c r="D395" s="5" t="str">
        <f>_xll.SNL.Clients.Office.Excel.Functions.SPG(A395, "IQ_DILUT_EPS_NORM", "CY2023")</f>
        <v>#PEND</v>
      </c>
      <c r="E395" t="e">
        <f t="shared" si="36"/>
        <v>#VALUE!</v>
      </c>
      <c r="F395" t="e">
        <f t="shared" si="37"/>
        <v>#VALUE!</v>
      </c>
      <c r="G395" t="s">
        <v>906</v>
      </c>
      <c r="H395" s="4" t="str" cm="1">
        <f t="array" ref="H395">_xll.SNL.Clients.Office.Excel.Functions.SPG(G395, "SP_TOTAL_REV", "CY2022")</f>
        <v>#PEND</v>
      </c>
      <c r="I395" s="4" t="str">
        <f>_xll.SNL.Clients.Office.Excel.Functions.SPG(G395,"IQ_AVG_DILUT_SHARES_OUT","CY2022")</f>
        <v>#PEND</v>
      </c>
      <c r="J395" s="5" t="str">
        <f>_xll.SNL.Clients.Office.Excel.Functions.SPG(G395, "IQ_DILUT_EPS_NORM", "CY2022")</f>
        <v>#PEND</v>
      </c>
      <c r="K395" t="e">
        <f t="shared" si="38"/>
        <v>#VALUE!</v>
      </c>
      <c r="L395" t="e">
        <f t="shared" si="39"/>
        <v>#VALUE!</v>
      </c>
      <c r="M395" t="s">
        <v>918</v>
      </c>
      <c r="N395" s="4" t="str" cm="1">
        <f t="array" ref="N395">_xll.SNL.Clients.Office.Excel.Functions.SPG(M395, "SP_TOTAL_REV", "CY2022")</f>
        <v>#PEND</v>
      </c>
      <c r="O395" s="4" t="str">
        <f>_xll.SNL.Clients.Office.Excel.Functions.SPG(M395,"IQ_AVG_DILUT_SHARES_OUT","CY2022")</f>
        <v>#PEND</v>
      </c>
      <c r="P395" s="5" t="str">
        <f>_xll.SNL.Clients.Office.Excel.Functions.SPG(M395, "IQ_DILUT_EPS_NORM", "CY2022")</f>
        <v>#PEND</v>
      </c>
      <c r="Q395" t="e">
        <f t="shared" si="40"/>
        <v>#VALUE!</v>
      </c>
      <c r="R395" t="e">
        <f t="shared" si="41"/>
        <v>#VALUE!</v>
      </c>
    </row>
    <row r="396" spans="1:18" x14ac:dyDescent="0.3">
      <c r="A396" t="s">
        <v>907</v>
      </c>
      <c r="B396" s="4" t="str" cm="1">
        <f t="array" ref="B396">_xll.SNL.Clients.Office.Excel.Functions.SPG(A396, "SP_TOTAL_REV", "CY2023")</f>
        <v>#PEND</v>
      </c>
      <c r="C396" s="4" t="str">
        <f>_xll.SNL.Clients.Office.Excel.Functions.SPG(A396,"IQ_AVG_DILUT_SHARES_OUT","CY2023")</f>
        <v>#PEND</v>
      </c>
      <c r="D396" s="5" t="str">
        <f>_xll.SNL.Clients.Office.Excel.Functions.SPG(A396, "IQ_DILUT_EPS_NORM", "CY2023")</f>
        <v>#PEND</v>
      </c>
      <c r="E396" t="e">
        <f t="shared" si="36"/>
        <v>#VALUE!</v>
      </c>
      <c r="F396" t="e">
        <f t="shared" si="37"/>
        <v>#VALUE!</v>
      </c>
      <c r="G396" t="s">
        <v>907</v>
      </c>
      <c r="H396" s="4" t="str" cm="1">
        <f t="array" ref="H396">_xll.SNL.Clients.Office.Excel.Functions.SPG(G396, "SP_TOTAL_REV", "CY2022")</f>
        <v>#PEND</v>
      </c>
      <c r="I396" s="4" t="str">
        <f>_xll.SNL.Clients.Office.Excel.Functions.SPG(G396,"IQ_AVG_DILUT_SHARES_OUT","CY2022")</f>
        <v>#PEND</v>
      </c>
      <c r="J396" s="5" t="str">
        <f>_xll.SNL.Clients.Office.Excel.Functions.SPG(G396, "IQ_DILUT_EPS_NORM", "CY2022")</f>
        <v>#PEND</v>
      </c>
      <c r="K396" t="e">
        <f t="shared" si="38"/>
        <v>#VALUE!</v>
      </c>
      <c r="L396" t="e">
        <f t="shared" si="39"/>
        <v>#VALUE!</v>
      </c>
      <c r="M396" t="s">
        <v>919</v>
      </c>
      <c r="N396" s="4" t="str" cm="1">
        <f t="array" ref="N396">_xll.SNL.Clients.Office.Excel.Functions.SPG(M396, "SP_TOTAL_REV", "CY2022")</f>
        <v>#PEND</v>
      </c>
      <c r="O396" s="4" t="str">
        <f>_xll.SNL.Clients.Office.Excel.Functions.SPG(M396,"IQ_AVG_DILUT_SHARES_OUT","CY2022")</f>
        <v>#PEND</v>
      </c>
      <c r="P396" s="5" t="str">
        <f>_xll.SNL.Clients.Office.Excel.Functions.SPG(M396, "IQ_DILUT_EPS_NORM", "CY2022")</f>
        <v>#PEND</v>
      </c>
      <c r="Q396" t="e">
        <f t="shared" si="40"/>
        <v>#VALUE!</v>
      </c>
      <c r="R396" t="e">
        <f t="shared" si="41"/>
        <v>#VALUE!</v>
      </c>
    </row>
    <row r="397" spans="1:18" x14ac:dyDescent="0.3">
      <c r="A397" t="s">
        <v>908</v>
      </c>
      <c r="B397" s="4" t="str" cm="1">
        <f t="array" ref="B397">_xll.SNL.Clients.Office.Excel.Functions.SPG(A397, "SP_TOTAL_REV", "CY2023")</f>
        <v>#PEND</v>
      </c>
      <c r="C397" s="4" t="str">
        <f>_xll.SNL.Clients.Office.Excel.Functions.SPG(A397,"IQ_AVG_DILUT_SHARES_OUT","CY2023")</f>
        <v>#PEND</v>
      </c>
      <c r="D397" s="5" t="str">
        <f>_xll.SNL.Clients.Office.Excel.Functions.SPG(A397, "IQ_DILUT_EPS_NORM", "CY2023")</f>
        <v>#PEND</v>
      </c>
      <c r="E397" t="e">
        <f t="shared" si="36"/>
        <v>#VALUE!</v>
      </c>
      <c r="F397" t="e">
        <f t="shared" si="37"/>
        <v>#VALUE!</v>
      </c>
      <c r="G397" t="s">
        <v>908</v>
      </c>
      <c r="H397" s="4" t="str" cm="1">
        <f t="array" ref="H397">_xll.SNL.Clients.Office.Excel.Functions.SPG(G397, "SP_TOTAL_REV", "CY2022")</f>
        <v>#PEND</v>
      </c>
      <c r="I397" s="4" t="str">
        <f>_xll.SNL.Clients.Office.Excel.Functions.SPG(G397,"IQ_AVG_DILUT_SHARES_OUT","CY2022")</f>
        <v>#PEND</v>
      </c>
      <c r="J397" s="5" t="str">
        <f>_xll.SNL.Clients.Office.Excel.Functions.SPG(G397, "IQ_DILUT_EPS_NORM", "CY2022")</f>
        <v>#PEND</v>
      </c>
      <c r="K397" t="e">
        <f t="shared" si="38"/>
        <v>#VALUE!</v>
      </c>
      <c r="L397" t="e">
        <f t="shared" si="39"/>
        <v>#VALUE!</v>
      </c>
      <c r="M397" t="s">
        <v>920</v>
      </c>
      <c r="N397" s="4" t="str" cm="1">
        <f t="array" ref="N397">_xll.SNL.Clients.Office.Excel.Functions.SPG(M397, "SP_TOTAL_REV", "CY2022")</f>
        <v>#PEND</v>
      </c>
      <c r="O397" s="4" t="str">
        <f>_xll.SNL.Clients.Office.Excel.Functions.SPG(M397,"IQ_AVG_DILUT_SHARES_OUT","CY2022")</f>
        <v>#PEND</v>
      </c>
      <c r="P397" s="5" t="str">
        <f>_xll.SNL.Clients.Office.Excel.Functions.SPG(M397, "IQ_DILUT_EPS_NORM", "CY2022")</f>
        <v>#PEND</v>
      </c>
      <c r="Q397" t="e">
        <f t="shared" si="40"/>
        <v>#VALUE!</v>
      </c>
      <c r="R397" t="e">
        <f t="shared" si="41"/>
        <v>#VALUE!</v>
      </c>
    </row>
    <row r="398" spans="1:18" x14ac:dyDescent="0.3">
      <c r="A398" t="s">
        <v>909</v>
      </c>
      <c r="B398" s="4" t="str" cm="1">
        <f t="array" ref="B398">_xll.SNL.Clients.Office.Excel.Functions.SPG(A398, "SP_TOTAL_REV", "CY2023")</f>
        <v>#PEND</v>
      </c>
      <c r="C398" s="4" t="str">
        <f>_xll.SNL.Clients.Office.Excel.Functions.SPG(A398,"IQ_AVG_DILUT_SHARES_OUT","CY2023")</f>
        <v>#PEND</v>
      </c>
      <c r="D398" s="5" t="str">
        <f>_xll.SNL.Clients.Office.Excel.Functions.SPG(A398, "IQ_DILUT_EPS_NORM", "CY2023")</f>
        <v>#PEND</v>
      </c>
      <c r="E398" t="e">
        <f t="shared" si="36"/>
        <v>#VALUE!</v>
      </c>
      <c r="F398" t="e">
        <f t="shared" si="37"/>
        <v>#VALUE!</v>
      </c>
      <c r="G398" t="s">
        <v>909</v>
      </c>
      <c r="H398" s="4" t="str" cm="1">
        <f t="array" ref="H398">_xll.SNL.Clients.Office.Excel.Functions.SPG(G398, "SP_TOTAL_REV", "CY2022")</f>
        <v>#PEND</v>
      </c>
      <c r="I398" s="4" t="str">
        <f>_xll.SNL.Clients.Office.Excel.Functions.SPG(G398,"IQ_AVG_DILUT_SHARES_OUT","CY2022")</f>
        <v>#PEND</v>
      </c>
      <c r="J398" s="5" t="str">
        <f>_xll.SNL.Clients.Office.Excel.Functions.SPG(G398, "IQ_DILUT_EPS_NORM", "CY2022")</f>
        <v>#PEND</v>
      </c>
      <c r="K398" t="e">
        <f t="shared" si="38"/>
        <v>#VALUE!</v>
      </c>
      <c r="L398" t="e">
        <f t="shared" si="39"/>
        <v>#VALUE!</v>
      </c>
      <c r="M398" t="s">
        <v>921</v>
      </c>
      <c r="N398" s="4" t="str" cm="1">
        <f t="array" ref="N398">_xll.SNL.Clients.Office.Excel.Functions.SPG(M398, "SP_TOTAL_REV", "CY2022")</f>
        <v>#PEND</v>
      </c>
      <c r="O398" s="4" t="str">
        <f>_xll.SNL.Clients.Office.Excel.Functions.SPG(M398,"IQ_AVG_DILUT_SHARES_OUT","CY2022")</f>
        <v>#PEND</v>
      </c>
      <c r="P398" s="5" t="str">
        <f>_xll.SNL.Clients.Office.Excel.Functions.SPG(M398, "IQ_DILUT_EPS_NORM", "CY2022")</f>
        <v>#PEND</v>
      </c>
      <c r="Q398" t="e">
        <f t="shared" si="40"/>
        <v>#VALUE!</v>
      </c>
      <c r="R398" t="e">
        <f t="shared" si="41"/>
        <v>#VALUE!</v>
      </c>
    </row>
    <row r="399" spans="1:18" x14ac:dyDescent="0.3">
      <c r="A399" t="s">
        <v>910</v>
      </c>
      <c r="B399" s="4" t="str" cm="1">
        <f t="array" ref="B399">_xll.SNL.Clients.Office.Excel.Functions.SPG(A399, "SP_TOTAL_REV", "CY2023")</f>
        <v>#PEND</v>
      </c>
      <c r="C399" s="4" t="str">
        <f>_xll.SNL.Clients.Office.Excel.Functions.SPG(A399,"IQ_AVG_DILUT_SHARES_OUT","CY2023")</f>
        <v>#PEND</v>
      </c>
      <c r="D399" s="5" t="str">
        <f>_xll.SNL.Clients.Office.Excel.Functions.SPG(A399, "IQ_DILUT_EPS_NORM", "CY2023")</f>
        <v>#PEND</v>
      </c>
      <c r="E399" t="e">
        <f t="shared" si="36"/>
        <v>#VALUE!</v>
      </c>
      <c r="F399" t="e">
        <f t="shared" si="37"/>
        <v>#VALUE!</v>
      </c>
      <c r="G399" t="s">
        <v>910</v>
      </c>
      <c r="H399" s="4" t="str" cm="1">
        <f t="array" ref="H399">_xll.SNL.Clients.Office.Excel.Functions.SPG(G399, "SP_TOTAL_REV", "CY2022")</f>
        <v>#PEND</v>
      </c>
      <c r="I399" s="4" t="str">
        <f>_xll.SNL.Clients.Office.Excel.Functions.SPG(G399,"IQ_AVG_DILUT_SHARES_OUT","CY2022")</f>
        <v>#PEND</v>
      </c>
      <c r="J399" s="5" t="str">
        <f>_xll.SNL.Clients.Office.Excel.Functions.SPG(G399, "IQ_DILUT_EPS_NORM", "CY2022")</f>
        <v>#PEND</v>
      </c>
      <c r="K399" t="e">
        <f t="shared" si="38"/>
        <v>#VALUE!</v>
      </c>
      <c r="L399" t="e">
        <f t="shared" si="39"/>
        <v>#VALUE!</v>
      </c>
      <c r="M399" t="s">
        <v>922</v>
      </c>
      <c r="N399" s="4" t="str" cm="1">
        <f t="array" ref="N399">_xll.SNL.Clients.Office.Excel.Functions.SPG(M399, "SP_TOTAL_REV", "CY2022")</f>
        <v>#PEND</v>
      </c>
      <c r="O399" s="4" t="str">
        <f>_xll.SNL.Clients.Office.Excel.Functions.SPG(M399,"IQ_AVG_DILUT_SHARES_OUT","CY2022")</f>
        <v>#PEND</v>
      </c>
      <c r="P399" s="5" t="str">
        <f>_xll.SNL.Clients.Office.Excel.Functions.SPG(M399, "IQ_DILUT_EPS_NORM", "CY2022")</f>
        <v>#PEND</v>
      </c>
      <c r="Q399" t="e">
        <f t="shared" si="40"/>
        <v>#VALUE!</v>
      </c>
      <c r="R399" t="e">
        <f t="shared" si="41"/>
        <v>#VALUE!</v>
      </c>
    </row>
    <row r="400" spans="1:18" x14ac:dyDescent="0.3">
      <c r="A400" t="s">
        <v>911</v>
      </c>
      <c r="B400" s="4" t="str" cm="1">
        <f t="array" ref="B400">_xll.SNL.Clients.Office.Excel.Functions.SPG(A400, "SP_TOTAL_REV", "CY2023")</f>
        <v>#PEND</v>
      </c>
      <c r="C400" s="4" t="str">
        <f>_xll.SNL.Clients.Office.Excel.Functions.SPG(A400,"IQ_AVG_DILUT_SHARES_OUT","CY2023")</f>
        <v>#PEND</v>
      </c>
      <c r="D400" s="5" t="str">
        <f>_xll.SNL.Clients.Office.Excel.Functions.SPG(A400, "IQ_DILUT_EPS_NORM", "CY2023")</f>
        <v>#PEND</v>
      </c>
      <c r="E400" t="e">
        <f t="shared" si="36"/>
        <v>#VALUE!</v>
      </c>
      <c r="F400" t="e">
        <f t="shared" si="37"/>
        <v>#VALUE!</v>
      </c>
      <c r="G400" t="s">
        <v>911</v>
      </c>
      <c r="H400" s="4" t="str" cm="1">
        <f t="array" ref="H400">_xll.SNL.Clients.Office.Excel.Functions.SPG(G400, "SP_TOTAL_REV", "CY2022")</f>
        <v>#PEND</v>
      </c>
      <c r="I400" s="4" t="str">
        <f>_xll.SNL.Clients.Office.Excel.Functions.SPG(G400,"IQ_AVG_DILUT_SHARES_OUT","CY2022")</f>
        <v>#PEND</v>
      </c>
      <c r="J400" s="5" t="str">
        <f>_xll.SNL.Clients.Office.Excel.Functions.SPG(G400, "IQ_DILUT_EPS_NORM", "CY2022")</f>
        <v>#PEND</v>
      </c>
      <c r="K400" t="e">
        <f t="shared" si="38"/>
        <v>#VALUE!</v>
      </c>
      <c r="L400" t="e">
        <f t="shared" si="39"/>
        <v>#VALUE!</v>
      </c>
      <c r="M400" t="s">
        <v>923</v>
      </c>
      <c r="N400" s="4" t="str" cm="1">
        <f t="array" ref="N400">_xll.SNL.Clients.Office.Excel.Functions.SPG(M400, "SP_TOTAL_REV", "CY2022")</f>
        <v>#PEND</v>
      </c>
      <c r="O400" s="4" t="str">
        <f>_xll.SNL.Clients.Office.Excel.Functions.SPG(M400,"IQ_AVG_DILUT_SHARES_OUT","CY2022")</f>
        <v>#PEND</v>
      </c>
      <c r="P400" s="5" t="str">
        <f>_xll.SNL.Clients.Office.Excel.Functions.SPG(M400, "IQ_DILUT_EPS_NORM", "CY2022")</f>
        <v>#PEND</v>
      </c>
      <c r="Q400" t="e">
        <f t="shared" si="40"/>
        <v>#VALUE!</v>
      </c>
      <c r="R400" t="e">
        <f t="shared" si="41"/>
        <v>#VALUE!</v>
      </c>
    </row>
    <row r="401" spans="1:18" x14ac:dyDescent="0.3">
      <c r="A401" t="s">
        <v>912</v>
      </c>
      <c r="B401" s="4" t="str" cm="1">
        <f t="array" ref="B401">_xll.SNL.Clients.Office.Excel.Functions.SPG(A401, "SP_TOTAL_REV", "CY2023")</f>
        <v>#PEND</v>
      </c>
      <c r="C401" s="4" t="str">
        <f>_xll.SNL.Clients.Office.Excel.Functions.SPG(A401,"IQ_AVG_DILUT_SHARES_OUT","CY2023")</f>
        <v>#PEND</v>
      </c>
      <c r="D401" s="5" t="str">
        <f>_xll.SNL.Clients.Office.Excel.Functions.SPG(A401, "IQ_DILUT_EPS_NORM", "CY2023")</f>
        <v>#PEND</v>
      </c>
      <c r="E401" t="e">
        <f t="shared" si="36"/>
        <v>#VALUE!</v>
      </c>
      <c r="F401" t="e">
        <f t="shared" si="37"/>
        <v>#VALUE!</v>
      </c>
      <c r="G401" t="s">
        <v>912</v>
      </c>
      <c r="H401" s="4" t="str" cm="1">
        <f t="array" ref="H401">_xll.SNL.Clients.Office.Excel.Functions.SPG(G401, "SP_TOTAL_REV", "CY2022")</f>
        <v>#PEND</v>
      </c>
      <c r="I401" s="4" t="str">
        <f>_xll.SNL.Clients.Office.Excel.Functions.SPG(G401,"IQ_AVG_DILUT_SHARES_OUT","CY2022")</f>
        <v>#PEND</v>
      </c>
      <c r="J401" s="5" t="str">
        <f>_xll.SNL.Clients.Office.Excel.Functions.SPG(G401, "IQ_DILUT_EPS_NORM", "CY2022")</f>
        <v>#PEND</v>
      </c>
      <c r="K401" t="e">
        <f t="shared" si="38"/>
        <v>#VALUE!</v>
      </c>
      <c r="L401" t="e">
        <f t="shared" si="39"/>
        <v>#VALUE!</v>
      </c>
      <c r="M401" t="s">
        <v>924</v>
      </c>
      <c r="N401" s="4" t="str" cm="1">
        <f t="array" ref="N401">_xll.SNL.Clients.Office.Excel.Functions.SPG(M401, "SP_TOTAL_REV", "CY2022")</f>
        <v>#PEND</v>
      </c>
      <c r="O401" s="4" t="str">
        <f>_xll.SNL.Clients.Office.Excel.Functions.SPG(M401,"IQ_AVG_DILUT_SHARES_OUT","CY2022")</f>
        <v>#PEND</v>
      </c>
      <c r="P401" s="5" t="str">
        <f>_xll.SNL.Clients.Office.Excel.Functions.SPG(M401, "IQ_DILUT_EPS_NORM", "CY2022")</f>
        <v>#PEND</v>
      </c>
      <c r="Q401" t="e">
        <f t="shared" si="40"/>
        <v>#VALUE!</v>
      </c>
      <c r="R401" t="e">
        <f t="shared" si="41"/>
        <v>#VALUE!</v>
      </c>
    </row>
    <row r="402" spans="1:18" x14ac:dyDescent="0.3">
      <c r="A402" t="s">
        <v>913</v>
      </c>
      <c r="B402" s="4" t="str" cm="1">
        <f t="array" ref="B402">_xll.SNL.Clients.Office.Excel.Functions.SPG(A402, "SP_TOTAL_REV", "CY2023")</f>
        <v>#PEND</v>
      </c>
      <c r="C402" s="4" t="str">
        <f>_xll.SNL.Clients.Office.Excel.Functions.SPG(A402,"IQ_AVG_DILUT_SHARES_OUT","CY2023")</f>
        <v>#PEND</v>
      </c>
      <c r="D402" s="5" t="str">
        <f>_xll.SNL.Clients.Office.Excel.Functions.SPG(A402, "IQ_DILUT_EPS_NORM", "CY2023")</f>
        <v>#PEND</v>
      </c>
      <c r="E402" t="e">
        <f t="shared" si="36"/>
        <v>#VALUE!</v>
      </c>
      <c r="F402" t="e">
        <f t="shared" si="37"/>
        <v>#VALUE!</v>
      </c>
      <c r="G402" t="s">
        <v>913</v>
      </c>
      <c r="H402" s="4" t="str" cm="1">
        <f t="array" ref="H402">_xll.SNL.Clients.Office.Excel.Functions.SPG(G402, "SP_TOTAL_REV", "CY2022")</f>
        <v>#PEND</v>
      </c>
      <c r="I402" s="4" t="str">
        <f>_xll.SNL.Clients.Office.Excel.Functions.SPG(G402,"IQ_AVG_DILUT_SHARES_OUT","CY2022")</f>
        <v>#PEND</v>
      </c>
      <c r="J402" s="5" t="str">
        <f>_xll.SNL.Clients.Office.Excel.Functions.SPG(G402, "IQ_DILUT_EPS_NORM", "CY2022")</f>
        <v>#PEND</v>
      </c>
      <c r="K402" t="e">
        <f t="shared" si="38"/>
        <v>#VALUE!</v>
      </c>
      <c r="L402" t="e">
        <f t="shared" si="39"/>
        <v>#VALUE!</v>
      </c>
      <c r="M402" t="s">
        <v>925</v>
      </c>
      <c r="N402" s="4" t="str" cm="1">
        <f t="array" ref="N402">_xll.SNL.Clients.Office.Excel.Functions.SPG(M402, "SP_TOTAL_REV", "CY2022")</f>
        <v>#PEND</v>
      </c>
      <c r="O402" s="4" t="str">
        <f>_xll.SNL.Clients.Office.Excel.Functions.SPG(M402,"IQ_AVG_DILUT_SHARES_OUT","CY2022")</f>
        <v>#PEND</v>
      </c>
      <c r="P402" s="5" t="str">
        <f>_xll.SNL.Clients.Office.Excel.Functions.SPG(M402, "IQ_DILUT_EPS_NORM", "CY2022")</f>
        <v>#PEND</v>
      </c>
      <c r="Q402" t="e">
        <f t="shared" si="40"/>
        <v>#VALUE!</v>
      </c>
      <c r="R402" t="e">
        <f t="shared" si="41"/>
        <v>#VALUE!</v>
      </c>
    </row>
    <row r="403" spans="1:18" x14ac:dyDescent="0.3">
      <c r="A403" t="s">
        <v>914</v>
      </c>
      <c r="B403" s="4" t="str" cm="1">
        <f t="array" ref="B403">_xll.SNL.Clients.Office.Excel.Functions.SPG(A403, "SP_TOTAL_REV", "CY2023")</f>
        <v>#PEND</v>
      </c>
      <c r="C403" s="4" t="str">
        <f>_xll.SNL.Clients.Office.Excel.Functions.SPG(A403,"IQ_AVG_DILUT_SHARES_OUT","CY2023")</f>
        <v>#PEND</v>
      </c>
      <c r="D403" s="5" t="str">
        <f>_xll.SNL.Clients.Office.Excel.Functions.SPG(A403, "IQ_DILUT_EPS_NORM", "CY2023")</f>
        <v>#PEND</v>
      </c>
      <c r="E403" t="e">
        <f t="shared" si="36"/>
        <v>#VALUE!</v>
      </c>
      <c r="F403" t="e">
        <f t="shared" si="37"/>
        <v>#VALUE!</v>
      </c>
      <c r="G403" t="s">
        <v>914</v>
      </c>
      <c r="H403" s="4" t="str" cm="1">
        <f t="array" ref="H403">_xll.SNL.Clients.Office.Excel.Functions.SPG(G403, "SP_TOTAL_REV", "CY2022")</f>
        <v>#PEND</v>
      </c>
      <c r="I403" s="4" t="str">
        <f>_xll.SNL.Clients.Office.Excel.Functions.SPG(G403,"IQ_AVG_DILUT_SHARES_OUT","CY2022")</f>
        <v>#PEND</v>
      </c>
      <c r="J403" s="5" t="str">
        <f>_xll.SNL.Clients.Office.Excel.Functions.SPG(G403, "IQ_DILUT_EPS_NORM", "CY2022")</f>
        <v>#PEND</v>
      </c>
      <c r="K403" t="e">
        <f t="shared" si="38"/>
        <v>#VALUE!</v>
      </c>
      <c r="L403" t="e">
        <f t="shared" si="39"/>
        <v>#VALUE!</v>
      </c>
      <c r="M403" t="s">
        <v>926</v>
      </c>
      <c r="N403" s="4" t="str" cm="1">
        <f t="array" ref="N403">_xll.SNL.Clients.Office.Excel.Functions.SPG(M403, "SP_TOTAL_REV", "CY2022")</f>
        <v>#PEND</v>
      </c>
      <c r="O403" s="4" t="str">
        <f>_xll.SNL.Clients.Office.Excel.Functions.SPG(M403,"IQ_AVG_DILUT_SHARES_OUT","CY2022")</f>
        <v>#PEND</v>
      </c>
      <c r="P403" s="5" t="str">
        <f>_xll.SNL.Clients.Office.Excel.Functions.SPG(M403, "IQ_DILUT_EPS_NORM", "CY2022")</f>
        <v>#PEND</v>
      </c>
      <c r="Q403" t="e">
        <f t="shared" si="40"/>
        <v>#VALUE!</v>
      </c>
      <c r="R403" t="e">
        <f t="shared" si="41"/>
        <v>#VALUE!</v>
      </c>
    </row>
    <row r="404" spans="1:18" x14ac:dyDescent="0.3">
      <c r="A404" t="s">
        <v>915</v>
      </c>
      <c r="B404" s="4" t="str" cm="1">
        <f t="array" ref="B404">_xll.SNL.Clients.Office.Excel.Functions.SPG(A404, "SP_TOTAL_REV", "CY2023")</f>
        <v>#PEND</v>
      </c>
      <c r="C404" s="4" t="str">
        <f>_xll.SNL.Clients.Office.Excel.Functions.SPG(A404,"IQ_AVG_DILUT_SHARES_OUT","CY2023")</f>
        <v>#PEND</v>
      </c>
      <c r="D404" s="5" t="str">
        <f>_xll.SNL.Clients.Office.Excel.Functions.SPG(A404, "IQ_DILUT_EPS_NORM", "CY2023")</f>
        <v>#PEND</v>
      </c>
      <c r="E404" t="e">
        <f t="shared" si="36"/>
        <v>#VALUE!</v>
      </c>
      <c r="F404" t="e">
        <f t="shared" si="37"/>
        <v>#VALUE!</v>
      </c>
      <c r="G404" t="s">
        <v>915</v>
      </c>
      <c r="H404" s="4" t="str" cm="1">
        <f t="array" ref="H404">_xll.SNL.Clients.Office.Excel.Functions.SPG(G404, "SP_TOTAL_REV", "CY2022")</f>
        <v>#PEND</v>
      </c>
      <c r="I404" s="4" t="str">
        <f>_xll.SNL.Clients.Office.Excel.Functions.SPG(G404,"IQ_AVG_DILUT_SHARES_OUT","CY2022")</f>
        <v>#PEND</v>
      </c>
      <c r="J404" s="5" t="str">
        <f>_xll.SNL.Clients.Office.Excel.Functions.SPG(G404, "IQ_DILUT_EPS_NORM", "CY2022")</f>
        <v>#PEND</v>
      </c>
      <c r="K404" t="e">
        <f t="shared" si="38"/>
        <v>#VALUE!</v>
      </c>
      <c r="L404" t="e">
        <f t="shared" si="39"/>
        <v>#VALUE!</v>
      </c>
      <c r="M404" t="s">
        <v>927</v>
      </c>
      <c r="N404" s="4" t="str" cm="1">
        <f t="array" ref="N404">_xll.SNL.Clients.Office.Excel.Functions.SPG(M404, "SP_TOTAL_REV", "CY2022")</f>
        <v>#PEND</v>
      </c>
      <c r="O404" s="4" t="str">
        <f>_xll.SNL.Clients.Office.Excel.Functions.SPG(M404,"IQ_AVG_DILUT_SHARES_OUT","CY2022")</f>
        <v>#PEND</v>
      </c>
      <c r="P404" s="5" t="str">
        <f>_xll.SNL.Clients.Office.Excel.Functions.SPG(M404, "IQ_DILUT_EPS_NORM", "CY2022")</f>
        <v>#PEND</v>
      </c>
      <c r="Q404" t="e">
        <f t="shared" si="40"/>
        <v>#VALUE!</v>
      </c>
      <c r="R404" t="e">
        <f t="shared" si="41"/>
        <v>#VALUE!</v>
      </c>
    </row>
    <row r="405" spans="1:18" x14ac:dyDescent="0.3">
      <c r="A405" t="s">
        <v>916</v>
      </c>
      <c r="B405" s="4" t="str" cm="1">
        <f t="array" ref="B405">_xll.SNL.Clients.Office.Excel.Functions.SPG(A405, "SP_TOTAL_REV", "CY2023")</f>
        <v>#PEND</v>
      </c>
      <c r="C405" s="4" t="str">
        <f>_xll.SNL.Clients.Office.Excel.Functions.SPG(A405,"IQ_AVG_DILUT_SHARES_OUT","CY2023")</f>
        <v>#PEND</v>
      </c>
      <c r="D405" s="5" t="str">
        <f>_xll.SNL.Clients.Office.Excel.Functions.SPG(A405, "IQ_DILUT_EPS_NORM", "CY2023")</f>
        <v>#PEND</v>
      </c>
      <c r="E405" t="e">
        <f t="shared" si="36"/>
        <v>#VALUE!</v>
      </c>
      <c r="F405" t="e">
        <f t="shared" si="37"/>
        <v>#VALUE!</v>
      </c>
      <c r="G405" t="s">
        <v>916</v>
      </c>
      <c r="H405" s="4" t="str" cm="1">
        <f t="array" ref="H405">_xll.SNL.Clients.Office.Excel.Functions.SPG(G405, "SP_TOTAL_REV", "CY2022")</f>
        <v>#PEND</v>
      </c>
      <c r="I405" s="4" t="str">
        <f>_xll.SNL.Clients.Office.Excel.Functions.SPG(G405,"IQ_AVG_DILUT_SHARES_OUT","CY2022")</f>
        <v>#PEND</v>
      </c>
      <c r="J405" s="5" t="str">
        <f>_xll.SNL.Clients.Office.Excel.Functions.SPG(G405, "IQ_DILUT_EPS_NORM", "CY2022")</f>
        <v>#PEND</v>
      </c>
      <c r="K405" t="e">
        <f t="shared" si="38"/>
        <v>#VALUE!</v>
      </c>
      <c r="L405" t="e">
        <f t="shared" si="39"/>
        <v>#VALUE!</v>
      </c>
      <c r="M405" t="s">
        <v>928</v>
      </c>
      <c r="N405" s="4" t="str" cm="1">
        <f t="array" ref="N405">_xll.SNL.Clients.Office.Excel.Functions.SPG(M405, "SP_TOTAL_REV", "CY2022")</f>
        <v>#PEND</v>
      </c>
      <c r="O405" s="4" t="str">
        <f>_xll.SNL.Clients.Office.Excel.Functions.SPG(M405,"IQ_AVG_DILUT_SHARES_OUT","CY2022")</f>
        <v>#PEND</v>
      </c>
      <c r="P405" s="5" t="str">
        <f>_xll.SNL.Clients.Office.Excel.Functions.SPG(M405, "IQ_DILUT_EPS_NORM", "CY2022")</f>
        <v>#PEND</v>
      </c>
      <c r="Q405" t="e">
        <f t="shared" si="40"/>
        <v>#VALUE!</v>
      </c>
      <c r="R405" t="e">
        <f t="shared" si="41"/>
        <v>#VALUE!</v>
      </c>
    </row>
    <row r="406" spans="1:18" x14ac:dyDescent="0.3">
      <c r="A406" t="s">
        <v>917</v>
      </c>
      <c r="B406" s="4" t="str" cm="1">
        <f t="array" ref="B406">_xll.SNL.Clients.Office.Excel.Functions.SPG(A406, "SP_TOTAL_REV", "CY2023")</f>
        <v>#PEND</v>
      </c>
      <c r="C406" s="4" t="str">
        <f>_xll.SNL.Clients.Office.Excel.Functions.SPG(A406,"IQ_AVG_DILUT_SHARES_OUT","CY2023")</f>
        <v>#PEND</v>
      </c>
      <c r="D406" s="5" t="str">
        <f>_xll.SNL.Clients.Office.Excel.Functions.SPG(A406, "IQ_DILUT_EPS_NORM", "CY2023")</f>
        <v>#PEND</v>
      </c>
      <c r="E406" t="e">
        <f t="shared" si="36"/>
        <v>#VALUE!</v>
      </c>
      <c r="F406" t="e">
        <f t="shared" si="37"/>
        <v>#VALUE!</v>
      </c>
      <c r="G406" t="s">
        <v>917</v>
      </c>
      <c r="H406" s="4" t="str" cm="1">
        <f t="array" ref="H406">_xll.SNL.Clients.Office.Excel.Functions.SPG(G406, "SP_TOTAL_REV", "CY2022")</f>
        <v>#PEND</v>
      </c>
      <c r="I406" s="4" t="str">
        <f>_xll.SNL.Clients.Office.Excel.Functions.SPG(G406,"IQ_AVG_DILUT_SHARES_OUT","CY2022")</f>
        <v>#PEND</v>
      </c>
      <c r="J406" s="5" t="str">
        <f>_xll.SNL.Clients.Office.Excel.Functions.SPG(G406, "IQ_DILUT_EPS_NORM", "CY2022")</f>
        <v>#PEND</v>
      </c>
      <c r="K406" t="e">
        <f t="shared" si="38"/>
        <v>#VALUE!</v>
      </c>
      <c r="L406" t="e">
        <f t="shared" si="39"/>
        <v>#VALUE!</v>
      </c>
      <c r="M406" t="s">
        <v>929</v>
      </c>
      <c r="N406" s="4" t="str" cm="1">
        <f t="array" ref="N406">_xll.SNL.Clients.Office.Excel.Functions.SPG(M406, "SP_TOTAL_REV", "CY2022")</f>
        <v>#PEND</v>
      </c>
      <c r="O406" s="4" t="str">
        <f>_xll.SNL.Clients.Office.Excel.Functions.SPG(M406,"IQ_AVG_DILUT_SHARES_OUT","CY2022")</f>
        <v>#PEND</v>
      </c>
      <c r="P406" s="5" t="str">
        <f>_xll.SNL.Clients.Office.Excel.Functions.SPG(M406, "IQ_DILUT_EPS_NORM", "CY2022")</f>
        <v>#PEND</v>
      </c>
      <c r="Q406" t="e">
        <f t="shared" si="40"/>
        <v>#VALUE!</v>
      </c>
      <c r="R406" t="e">
        <f t="shared" si="41"/>
        <v>#VALUE!</v>
      </c>
    </row>
    <row r="407" spans="1:18" x14ac:dyDescent="0.3">
      <c r="A407" t="s">
        <v>918</v>
      </c>
      <c r="B407" s="4" t="str" cm="1">
        <f t="array" ref="B407">_xll.SNL.Clients.Office.Excel.Functions.SPG(A407, "SP_TOTAL_REV", "CY2023")</f>
        <v>#PEND</v>
      </c>
      <c r="C407" s="4" t="str">
        <f>_xll.SNL.Clients.Office.Excel.Functions.SPG(A407,"IQ_AVG_DILUT_SHARES_OUT","CY2023")</f>
        <v>#PEND</v>
      </c>
      <c r="D407" s="5" t="str">
        <f>_xll.SNL.Clients.Office.Excel.Functions.SPG(A407, "IQ_DILUT_EPS_NORM", "CY2023")</f>
        <v>#PEND</v>
      </c>
      <c r="E407" t="e">
        <f t="shared" si="36"/>
        <v>#VALUE!</v>
      </c>
      <c r="F407" t="e">
        <f t="shared" si="37"/>
        <v>#VALUE!</v>
      </c>
      <c r="G407" t="s">
        <v>918</v>
      </c>
      <c r="H407" s="4" t="str" cm="1">
        <f t="array" ref="H407">_xll.SNL.Clients.Office.Excel.Functions.SPG(G407, "SP_TOTAL_REV", "CY2022")</f>
        <v>#PEND</v>
      </c>
      <c r="I407" s="4" t="str">
        <f>_xll.SNL.Clients.Office.Excel.Functions.SPG(G407,"IQ_AVG_DILUT_SHARES_OUT","CY2022")</f>
        <v>#PEND</v>
      </c>
      <c r="J407" s="5" t="str">
        <f>_xll.SNL.Clients.Office.Excel.Functions.SPG(G407, "IQ_DILUT_EPS_NORM", "CY2022")</f>
        <v>#PEND</v>
      </c>
      <c r="K407" t="e">
        <f t="shared" si="38"/>
        <v>#VALUE!</v>
      </c>
      <c r="L407" t="e">
        <f t="shared" si="39"/>
        <v>#VALUE!</v>
      </c>
      <c r="M407" t="s">
        <v>930</v>
      </c>
      <c r="N407" s="4" t="str" cm="1">
        <f t="array" ref="N407">_xll.SNL.Clients.Office.Excel.Functions.SPG(M407, "SP_TOTAL_REV", "CY2022")</f>
        <v>#PEND</v>
      </c>
      <c r="O407" s="4" t="str">
        <f>_xll.SNL.Clients.Office.Excel.Functions.SPG(M407,"IQ_AVG_DILUT_SHARES_OUT","CY2022")</f>
        <v>#PEND</v>
      </c>
      <c r="P407" s="5" t="str">
        <f>_xll.SNL.Clients.Office.Excel.Functions.SPG(M407, "IQ_DILUT_EPS_NORM", "CY2022")</f>
        <v>#PEND</v>
      </c>
      <c r="Q407" t="e">
        <f t="shared" si="40"/>
        <v>#VALUE!</v>
      </c>
      <c r="R407" t="e">
        <f t="shared" si="41"/>
        <v>#VALUE!</v>
      </c>
    </row>
    <row r="408" spans="1:18" x14ac:dyDescent="0.3">
      <c r="A408" t="s">
        <v>919</v>
      </c>
      <c r="B408" s="4" t="str" cm="1">
        <f t="array" ref="B408">_xll.SNL.Clients.Office.Excel.Functions.SPG(A408, "SP_TOTAL_REV", "CY2023")</f>
        <v>#PEND</v>
      </c>
      <c r="C408" s="4" t="str">
        <f>_xll.SNL.Clients.Office.Excel.Functions.SPG(A408,"IQ_AVG_DILUT_SHARES_OUT","CY2023")</f>
        <v>#PEND</v>
      </c>
      <c r="D408" s="5" t="str">
        <f>_xll.SNL.Clients.Office.Excel.Functions.SPG(A408, "IQ_DILUT_EPS_NORM", "CY2023")</f>
        <v>#PEND</v>
      </c>
      <c r="E408" t="e">
        <f t="shared" si="36"/>
        <v>#VALUE!</v>
      </c>
      <c r="F408" t="e">
        <f t="shared" si="37"/>
        <v>#VALUE!</v>
      </c>
      <c r="G408" t="s">
        <v>919</v>
      </c>
      <c r="H408" s="4" t="str" cm="1">
        <f t="array" ref="H408">_xll.SNL.Clients.Office.Excel.Functions.SPG(G408, "SP_TOTAL_REV", "CY2022")</f>
        <v>#PEND</v>
      </c>
      <c r="I408" s="4" t="str">
        <f>_xll.SNL.Clients.Office.Excel.Functions.SPG(G408,"IQ_AVG_DILUT_SHARES_OUT","CY2022")</f>
        <v>#PEND</v>
      </c>
      <c r="J408" s="5" t="str">
        <f>_xll.SNL.Clients.Office.Excel.Functions.SPG(G408, "IQ_DILUT_EPS_NORM", "CY2022")</f>
        <v>#PEND</v>
      </c>
      <c r="K408" t="e">
        <f t="shared" si="38"/>
        <v>#VALUE!</v>
      </c>
      <c r="L408" t="e">
        <f t="shared" si="39"/>
        <v>#VALUE!</v>
      </c>
      <c r="M408" t="s">
        <v>931</v>
      </c>
      <c r="N408" s="4" t="str" cm="1">
        <f t="array" ref="N408">_xll.SNL.Clients.Office.Excel.Functions.SPG(M408, "SP_TOTAL_REV", "CY2022")</f>
        <v>#PEND</v>
      </c>
      <c r="O408" s="4" t="str">
        <f>_xll.SNL.Clients.Office.Excel.Functions.SPG(M408,"IQ_AVG_DILUT_SHARES_OUT","CY2022")</f>
        <v>#PEND</v>
      </c>
      <c r="P408" s="5" t="str">
        <f>_xll.SNL.Clients.Office.Excel.Functions.SPG(M408, "IQ_DILUT_EPS_NORM", "CY2022")</f>
        <v>#PEND</v>
      </c>
      <c r="Q408" t="e">
        <f t="shared" si="40"/>
        <v>#VALUE!</v>
      </c>
      <c r="R408" t="e">
        <f t="shared" si="41"/>
        <v>#VALUE!</v>
      </c>
    </row>
    <row r="409" spans="1:18" x14ac:dyDescent="0.3">
      <c r="A409" t="s">
        <v>920</v>
      </c>
      <c r="B409" s="4" t="str" cm="1">
        <f t="array" ref="B409">_xll.SNL.Clients.Office.Excel.Functions.SPG(A409, "SP_TOTAL_REV", "CY2023")</f>
        <v>#PEND</v>
      </c>
      <c r="C409" s="4" t="str">
        <f>_xll.SNL.Clients.Office.Excel.Functions.SPG(A409,"IQ_AVG_DILUT_SHARES_OUT","CY2023")</f>
        <v>#PEND</v>
      </c>
      <c r="D409" s="5" t="str">
        <f>_xll.SNL.Clients.Office.Excel.Functions.SPG(A409, "IQ_DILUT_EPS_NORM", "CY2023")</f>
        <v>#PEND</v>
      </c>
      <c r="E409" t="e">
        <f t="shared" si="36"/>
        <v>#VALUE!</v>
      </c>
      <c r="F409" t="e">
        <f t="shared" si="37"/>
        <v>#VALUE!</v>
      </c>
      <c r="G409" t="s">
        <v>920</v>
      </c>
      <c r="H409" s="4" t="str" cm="1">
        <f t="array" ref="H409">_xll.SNL.Clients.Office.Excel.Functions.SPG(G409, "SP_TOTAL_REV", "CY2022")</f>
        <v>#PEND</v>
      </c>
      <c r="I409" s="4" t="str">
        <f>_xll.SNL.Clients.Office.Excel.Functions.SPG(G409,"IQ_AVG_DILUT_SHARES_OUT","CY2022")</f>
        <v>#PEND</v>
      </c>
      <c r="J409" s="5" t="str">
        <f>_xll.SNL.Clients.Office.Excel.Functions.SPG(G409, "IQ_DILUT_EPS_NORM", "CY2022")</f>
        <v>#PEND</v>
      </c>
      <c r="K409" t="e">
        <f t="shared" si="38"/>
        <v>#VALUE!</v>
      </c>
      <c r="L409" t="e">
        <f t="shared" si="39"/>
        <v>#VALUE!</v>
      </c>
      <c r="M409" t="s">
        <v>932</v>
      </c>
      <c r="N409" s="4" t="str" cm="1">
        <f t="array" ref="N409">_xll.SNL.Clients.Office.Excel.Functions.SPG(M409, "SP_TOTAL_REV", "CY2022")</f>
        <v>#PEND</v>
      </c>
      <c r="O409" s="4" t="str">
        <f>_xll.SNL.Clients.Office.Excel.Functions.SPG(M409,"IQ_AVG_DILUT_SHARES_OUT","CY2022")</f>
        <v>#PEND</v>
      </c>
      <c r="P409" s="5" t="str">
        <f>_xll.SNL.Clients.Office.Excel.Functions.SPG(M409, "IQ_DILUT_EPS_NORM", "CY2022")</f>
        <v>#PEND</v>
      </c>
      <c r="Q409" t="e">
        <f t="shared" si="40"/>
        <v>#VALUE!</v>
      </c>
      <c r="R409" t="e">
        <f t="shared" si="41"/>
        <v>#VALUE!</v>
      </c>
    </row>
    <row r="410" spans="1:18" x14ac:dyDescent="0.3">
      <c r="A410" t="s">
        <v>921</v>
      </c>
      <c r="B410" s="4" t="str" cm="1">
        <f t="array" ref="B410">_xll.SNL.Clients.Office.Excel.Functions.SPG(A410, "SP_TOTAL_REV", "CY2023")</f>
        <v>#PEND</v>
      </c>
      <c r="C410" s="4" t="str">
        <f>_xll.SNL.Clients.Office.Excel.Functions.SPG(A410,"IQ_AVG_DILUT_SHARES_OUT","CY2023")</f>
        <v>#PEND</v>
      </c>
      <c r="D410" s="5" t="str">
        <f>_xll.SNL.Clients.Office.Excel.Functions.SPG(A410, "IQ_DILUT_EPS_NORM", "CY2023")</f>
        <v>#PEND</v>
      </c>
      <c r="E410" t="e">
        <f t="shared" si="36"/>
        <v>#VALUE!</v>
      </c>
      <c r="F410" t="e">
        <f t="shared" si="37"/>
        <v>#VALUE!</v>
      </c>
      <c r="G410" t="s">
        <v>921</v>
      </c>
      <c r="H410" s="4" t="str" cm="1">
        <f t="array" ref="H410">_xll.SNL.Clients.Office.Excel.Functions.SPG(G410, "SP_TOTAL_REV", "CY2022")</f>
        <v>#PEND</v>
      </c>
      <c r="I410" s="4" t="str">
        <f>_xll.SNL.Clients.Office.Excel.Functions.SPG(G410,"IQ_AVG_DILUT_SHARES_OUT","CY2022")</f>
        <v>#PEND</v>
      </c>
      <c r="J410" s="5" t="str">
        <f>_xll.SNL.Clients.Office.Excel.Functions.SPG(G410, "IQ_DILUT_EPS_NORM", "CY2022")</f>
        <v>#PEND</v>
      </c>
      <c r="K410" t="e">
        <f t="shared" si="38"/>
        <v>#VALUE!</v>
      </c>
      <c r="L410" t="e">
        <f t="shared" si="39"/>
        <v>#VALUE!</v>
      </c>
      <c r="M410" t="s">
        <v>933</v>
      </c>
      <c r="N410" s="4" t="str" cm="1">
        <f t="array" ref="N410">_xll.SNL.Clients.Office.Excel.Functions.SPG(M410, "SP_TOTAL_REV", "CY2022")</f>
        <v>#PEND</v>
      </c>
      <c r="O410" s="4" t="str">
        <f>_xll.SNL.Clients.Office.Excel.Functions.SPG(M410,"IQ_AVG_DILUT_SHARES_OUT","CY2022")</f>
        <v>#PEND</v>
      </c>
      <c r="P410" s="5" t="str">
        <f>_xll.SNL.Clients.Office.Excel.Functions.SPG(M410, "IQ_DILUT_EPS_NORM", "CY2022")</f>
        <v>#PEND</v>
      </c>
      <c r="Q410" t="e">
        <f t="shared" si="40"/>
        <v>#VALUE!</v>
      </c>
      <c r="R410" t="e">
        <f t="shared" si="41"/>
        <v>#VALUE!</v>
      </c>
    </row>
    <row r="411" spans="1:18" x14ac:dyDescent="0.3">
      <c r="A411" t="s">
        <v>922</v>
      </c>
      <c r="B411" s="4" t="str" cm="1">
        <f t="array" ref="B411">_xll.SNL.Clients.Office.Excel.Functions.SPG(A411, "SP_TOTAL_REV", "CY2023")</f>
        <v>#PEND</v>
      </c>
      <c r="C411" s="4" t="str">
        <f>_xll.SNL.Clients.Office.Excel.Functions.SPG(A411,"IQ_AVG_DILUT_SHARES_OUT","CY2023")</f>
        <v>#PEND</v>
      </c>
      <c r="D411" s="5" t="str">
        <f>_xll.SNL.Clients.Office.Excel.Functions.SPG(A411, "IQ_DILUT_EPS_NORM", "CY2023")</f>
        <v>#PEND</v>
      </c>
      <c r="E411" t="e">
        <f t="shared" si="36"/>
        <v>#VALUE!</v>
      </c>
      <c r="F411" t="e">
        <f t="shared" si="37"/>
        <v>#VALUE!</v>
      </c>
      <c r="G411" t="s">
        <v>922</v>
      </c>
      <c r="H411" s="4" t="str" cm="1">
        <f t="array" ref="H411">_xll.SNL.Clients.Office.Excel.Functions.SPG(G411, "SP_TOTAL_REV", "CY2022")</f>
        <v>#PEND</v>
      </c>
      <c r="I411" s="4" t="str">
        <f>_xll.SNL.Clients.Office.Excel.Functions.SPG(G411,"IQ_AVG_DILUT_SHARES_OUT","CY2022")</f>
        <v>#PEND</v>
      </c>
      <c r="J411" s="5" t="str">
        <f>_xll.SNL.Clients.Office.Excel.Functions.SPG(G411, "IQ_DILUT_EPS_NORM", "CY2022")</f>
        <v>#PEND</v>
      </c>
      <c r="K411" t="e">
        <f t="shared" si="38"/>
        <v>#VALUE!</v>
      </c>
      <c r="L411" t="e">
        <f t="shared" si="39"/>
        <v>#VALUE!</v>
      </c>
      <c r="M411" t="s">
        <v>934</v>
      </c>
      <c r="N411" s="4" t="str" cm="1">
        <f t="array" ref="N411">_xll.SNL.Clients.Office.Excel.Functions.SPG(M411, "SP_TOTAL_REV", "CY2022")</f>
        <v>#PEND</v>
      </c>
      <c r="O411" s="4" t="str">
        <f>_xll.SNL.Clients.Office.Excel.Functions.SPG(M411,"IQ_AVG_DILUT_SHARES_OUT","CY2022")</f>
        <v>#PEND</v>
      </c>
      <c r="P411" s="5" t="str">
        <f>_xll.SNL.Clients.Office.Excel.Functions.SPG(M411, "IQ_DILUT_EPS_NORM", "CY2022")</f>
        <v>#PEND</v>
      </c>
      <c r="Q411" t="e">
        <f t="shared" si="40"/>
        <v>#VALUE!</v>
      </c>
      <c r="R411" t="e">
        <f t="shared" si="41"/>
        <v>#VALUE!</v>
      </c>
    </row>
    <row r="412" spans="1:18" x14ac:dyDescent="0.3">
      <c r="A412" t="s">
        <v>923</v>
      </c>
      <c r="B412" s="4" t="str" cm="1">
        <f t="array" ref="B412">_xll.SNL.Clients.Office.Excel.Functions.SPG(A412, "SP_TOTAL_REV", "CY2023")</f>
        <v>#PEND</v>
      </c>
      <c r="C412" s="4" t="str">
        <f>_xll.SNL.Clients.Office.Excel.Functions.SPG(A412,"IQ_AVG_DILUT_SHARES_OUT","CY2023")</f>
        <v>#PEND</v>
      </c>
      <c r="D412" s="5" t="str">
        <f>_xll.SNL.Clients.Office.Excel.Functions.SPG(A412, "IQ_DILUT_EPS_NORM", "CY2023")</f>
        <v>#PEND</v>
      </c>
      <c r="E412" t="e">
        <f t="shared" si="36"/>
        <v>#VALUE!</v>
      </c>
      <c r="F412" t="e">
        <f t="shared" si="37"/>
        <v>#VALUE!</v>
      </c>
      <c r="G412" t="s">
        <v>923</v>
      </c>
      <c r="H412" s="4" t="str" cm="1">
        <f t="array" ref="H412">_xll.SNL.Clients.Office.Excel.Functions.SPG(G412, "SP_TOTAL_REV", "CY2022")</f>
        <v>#PEND</v>
      </c>
      <c r="I412" s="4" t="str">
        <f>_xll.SNL.Clients.Office.Excel.Functions.SPG(G412,"IQ_AVG_DILUT_SHARES_OUT","CY2022")</f>
        <v>#PEND</v>
      </c>
      <c r="J412" s="5" t="str">
        <f>_xll.SNL.Clients.Office.Excel.Functions.SPG(G412, "IQ_DILUT_EPS_NORM", "CY2022")</f>
        <v>#PEND</v>
      </c>
      <c r="K412" t="e">
        <f t="shared" si="38"/>
        <v>#VALUE!</v>
      </c>
      <c r="L412" t="e">
        <f t="shared" si="39"/>
        <v>#VALUE!</v>
      </c>
      <c r="M412" t="s">
        <v>935</v>
      </c>
      <c r="N412" s="4" t="str" cm="1">
        <f t="array" ref="N412">_xll.SNL.Clients.Office.Excel.Functions.SPG(M412, "SP_TOTAL_REV", "CY2022")</f>
        <v>#PEND</v>
      </c>
      <c r="O412" s="4" t="str">
        <f>_xll.SNL.Clients.Office.Excel.Functions.SPG(M412,"IQ_AVG_DILUT_SHARES_OUT","CY2022")</f>
        <v>#PEND</v>
      </c>
      <c r="P412" s="5" t="str">
        <f>_xll.SNL.Clients.Office.Excel.Functions.SPG(M412, "IQ_DILUT_EPS_NORM", "CY2022")</f>
        <v>#PEND</v>
      </c>
      <c r="Q412" t="e">
        <f t="shared" si="40"/>
        <v>#VALUE!</v>
      </c>
      <c r="R412" t="e">
        <f t="shared" si="41"/>
        <v>#VALUE!</v>
      </c>
    </row>
    <row r="413" spans="1:18" x14ac:dyDescent="0.3">
      <c r="A413" t="s">
        <v>924</v>
      </c>
      <c r="B413" s="4" t="str" cm="1">
        <f t="array" ref="B413">_xll.SNL.Clients.Office.Excel.Functions.SPG(A413, "SP_TOTAL_REV", "CY2023")</f>
        <v>#PEND</v>
      </c>
      <c r="C413" s="4" t="str">
        <f>_xll.SNL.Clients.Office.Excel.Functions.SPG(A413,"IQ_AVG_DILUT_SHARES_OUT","CY2023")</f>
        <v>#PEND</v>
      </c>
      <c r="D413" s="5" t="str">
        <f>_xll.SNL.Clients.Office.Excel.Functions.SPG(A413, "IQ_DILUT_EPS_NORM", "CY2023")</f>
        <v>#PEND</v>
      </c>
      <c r="E413" t="e">
        <f t="shared" si="36"/>
        <v>#VALUE!</v>
      </c>
      <c r="F413" t="e">
        <f t="shared" si="37"/>
        <v>#VALUE!</v>
      </c>
      <c r="G413" t="s">
        <v>924</v>
      </c>
      <c r="H413" s="4" t="str" cm="1">
        <f t="array" ref="H413">_xll.SNL.Clients.Office.Excel.Functions.SPG(G413, "SP_TOTAL_REV", "CY2022")</f>
        <v>#PEND</v>
      </c>
      <c r="I413" s="4" t="str">
        <f>_xll.SNL.Clients.Office.Excel.Functions.SPG(G413,"IQ_AVG_DILUT_SHARES_OUT","CY2022")</f>
        <v>#PEND</v>
      </c>
      <c r="J413" s="5" t="str">
        <f>_xll.SNL.Clients.Office.Excel.Functions.SPG(G413, "IQ_DILUT_EPS_NORM", "CY2022")</f>
        <v>#PEND</v>
      </c>
      <c r="K413" t="e">
        <f t="shared" si="38"/>
        <v>#VALUE!</v>
      </c>
      <c r="L413" t="e">
        <f t="shared" si="39"/>
        <v>#VALUE!</v>
      </c>
      <c r="M413" t="s">
        <v>937</v>
      </c>
      <c r="N413" s="4" t="str" cm="1">
        <f t="array" ref="N413">_xll.SNL.Clients.Office.Excel.Functions.SPG(M413, "SP_TOTAL_REV", "CY2022")</f>
        <v>#PEND</v>
      </c>
      <c r="O413" s="4" t="str">
        <f>_xll.SNL.Clients.Office.Excel.Functions.SPG(M413,"IQ_AVG_DILUT_SHARES_OUT","CY2022")</f>
        <v>#PEND</v>
      </c>
      <c r="P413" s="5" t="str">
        <f>_xll.SNL.Clients.Office.Excel.Functions.SPG(M413, "IQ_DILUT_EPS_NORM", "CY2022")</f>
        <v>#PEND</v>
      </c>
      <c r="Q413" t="e">
        <f t="shared" si="40"/>
        <v>#VALUE!</v>
      </c>
      <c r="R413" t="e">
        <f t="shared" si="41"/>
        <v>#VALUE!</v>
      </c>
    </row>
    <row r="414" spans="1:18" x14ac:dyDescent="0.3">
      <c r="A414" t="s">
        <v>925</v>
      </c>
      <c r="B414" s="4" t="str" cm="1">
        <f t="array" ref="B414">_xll.SNL.Clients.Office.Excel.Functions.SPG(A414, "SP_TOTAL_REV", "CY2023")</f>
        <v>#PEND</v>
      </c>
      <c r="C414" s="4" t="str">
        <f>_xll.SNL.Clients.Office.Excel.Functions.SPG(A414,"IQ_AVG_DILUT_SHARES_OUT","CY2023")</f>
        <v>#PEND</v>
      </c>
      <c r="D414" s="5" t="str">
        <f>_xll.SNL.Clients.Office.Excel.Functions.SPG(A414, "IQ_DILUT_EPS_NORM", "CY2023")</f>
        <v>#PEND</v>
      </c>
      <c r="E414" t="e">
        <f t="shared" si="36"/>
        <v>#VALUE!</v>
      </c>
      <c r="F414" t="e">
        <f t="shared" si="37"/>
        <v>#VALUE!</v>
      </c>
      <c r="G414" t="s">
        <v>925</v>
      </c>
      <c r="H414" s="4" t="str" cm="1">
        <f t="array" ref="H414">_xll.SNL.Clients.Office.Excel.Functions.SPG(G414, "SP_TOTAL_REV", "CY2022")</f>
        <v>#PEND</v>
      </c>
      <c r="I414" s="4" t="str">
        <f>_xll.SNL.Clients.Office.Excel.Functions.SPG(G414,"IQ_AVG_DILUT_SHARES_OUT","CY2022")</f>
        <v>#PEND</v>
      </c>
      <c r="J414" s="5" t="str">
        <f>_xll.SNL.Clients.Office.Excel.Functions.SPG(G414, "IQ_DILUT_EPS_NORM", "CY2022")</f>
        <v>#PEND</v>
      </c>
      <c r="K414" t="e">
        <f t="shared" si="38"/>
        <v>#VALUE!</v>
      </c>
      <c r="L414" t="e">
        <f t="shared" si="39"/>
        <v>#VALUE!</v>
      </c>
      <c r="M414" t="s">
        <v>938</v>
      </c>
      <c r="N414" s="4" t="str" cm="1">
        <f t="array" ref="N414">_xll.SNL.Clients.Office.Excel.Functions.SPG(M414, "SP_TOTAL_REV", "CY2022")</f>
        <v>#PEND</v>
      </c>
      <c r="O414" s="4" t="str">
        <f>_xll.SNL.Clients.Office.Excel.Functions.SPG(M414,"IQ_AVG_DILUT_SHARES_OUT","CY2022")</f>
        <v>#PEND</v>
      </c>
      <c r="P414" s="5" t="str">
        <f>_xll.SNL.Clients.Office.Excel.Functions.SPG(M414, "IQ_DILUT_EPS_NORM", "CY2022")</f>
        <v>#PEND</v>
      </c>
      <c r="Q414" t="e">
        <f t="shared" si="40"/>
        <v>#VALUE!</v>
      </c>
      <c r="R414" t="e">
        <f t="shared" si="41"/>
        <v>#VALUE!</v>
      </c>
    </row>
    <row r="415" spans="1:18" x14ac:dyDescent="0.3">
      <c r="A415" t="s">
        <v>926</v>
      </c>
      <c r="B415" s="4" t="str" cm="1">
        <f t="array" ref="B415">_xll.SNL.Clients.Office.Excel.Functions.SPG(A415, "SP_TOTAL_REV", "CY2023")</f>
        <v>#PEND</v>
      </c>
      <c r="C415" s="4" t="str">
        <f>_xll.SNL.Clients.Office.Excel.Functions.SPG(A415,"IQ_AVG_DILUT_SHARES_OUT","CY2023")</f>
        <v>#PEND</v>
      </c>
      <c r="D415" s="5" t="str">
        <f>_xll.SNL.Clients.Office.Excel.Functions.SPG(A415, "IQ_DILUT_EPS_NORM", "CY2023")</f>
        <v>#PEND</v>
      </c>
      <c r="E415" t="e">
        <f t="shared" si="36"/>
        <v>#VALUE!</v>
      </c>
      <c r="F415" t="e">
        <f t="shared" si="37"/>
        <v>#VALUE!</v>
      </c>
      <c r="G415" t="s">
        <v>926</v>
      </c>
      <c r="H415" s="4" t="str" cm="1">
        <f t="array" ref="H415">_xll.SNL.Clients.Office.Excel.Functions.SPG(G415, "SP_TOTAL_REV", "CY2022")</f>
        <v>#PEND</v>
      </c>
      <c r="I415" s="4" t="str">
        <f>_xll.SNL.Clients.Office.Excel.Functions.SPG(G415,"IQ_AVG_DILUT_SHARES_OUT","CY2022")</f>
        <v>#PEND</v>
      </c>
      <c r="J415" s="5" t="str">
        <f>_xll.SNL.Clients.Office.Excel.Functions.SPG(G415, "IQ_DILUT_EPS_NORM", "CY2022")</f>
        <v>#PEND</v>
      </c>
      <c r="K415" t="e">
        <f t="shared" si="38"/>
        <v>#VALUE!</v>
      </c>
      <c r="L415" t="e">
        <f t="shared" si="39"/>
        <v>#VALUE!</v>
      </c>
      <c r="M415" t="s">
        <v>939</v>
      </c>
      <c r="N415" s="4" t="str" cm="1">
        <f t="array" ref="N415">_xll.SNL.Clients.Office.Excel.Functions.SPG(M415, "SP_TOTAL_REV", "CY2022")</f>
        <v>#PEND</v>
      </c>
      <c r="O415" s="4" t="str">
        <f>_xll.SNL.Clients.Office.Excel.Functions.SPG(M415,"IQ_AVG_DILUT_SHARES_OUT","CY2022")</f>
        <v>#PEND</v>
      </c>
      <c r="P415" s="5" t="str">
        <f>_xll.SNL.Clients.Office.Excel.Functions.SPG(M415, "IQ_DILUT_EPS_NORM", "CY2022")</f>
        <v>#PEND</v>
      </c>
      <c r="Q415" t="e">
        <f t="shared" si="40"/>
        <v>#VALUE!</v>
      </c>
      <c r="R415" t="e">
        <f t="shared" si="41"/>
        <v>#VALUE!</v>
      </c>
    </row>
    <row r="416" spans="1:18" x14ac:dyDescent="0.3">
      <c r="A416" t="s">
        <v>927</v>
      </c>
      <c r="B416" s="4" t="str" cm="1">
        <f t="array" ref="B416">_xll.SNL.Clients.Office.Excel.Functions.SPG(A416, "SP_TOTAL_REV", "CY2023")</f>
        <v>#PEND</v>
      </c>
      <c r="C416" s="4" t="str">
        <f>_xll.SNL.Clients.Office.Excel.Functions.SPG(A416,"IQ_AVG_DILUT_SHARES_OUT","CY2023")</f>
        <v>#PEND</v>
      </c>
      <c r="D416" s="5" t="str">
        <f>_xll.SNL.Clients.Office.Excel.Functions.SPG(A416, "IQ_DILUT_EPS_NORM", "CY2023")</f>
        <v>#PEND</v>
      </c>
      <c r="E416" t="e">
        <f t="shared" si="36"/>
        <v>#VALUE!</v>
      </c>
      <c r="F416" t="e">
        <f t="shared" si="37"/>
        <v>#VALUE!</v>
      </c>
      <c r="G416" t="s">
        <v>927</v>
      </c>
      <c r="H416" s="4" t="str" cm="1">
        <f t="array" ref="H416">_xll.SNL.Clients.Office.Excel.Functions.SPG(G416, "SP_TOTAL_REV", "CY2022")</f>
        <v>#PEND</v>
      </c>
      <c r="I416" s="4" t="str">
        <f>_xll.SNL.Clients.Office.Excel.Functions.SPG(G416,"IQ_AVG_DILUT_SHARES_OUT","CY2022")</f>
        <v>#PEND</v>
      </c>
      <c r="J416" s="5" t="str">
        <f>_xll.SNL.Clients.Office.Excel.Functions.SPG(G416, "IQ_DILUT_EPS_NORM", "CY2022")</f>
        <v>#PEND</v>
      </c>
      <c r="K416" t="e">
        <f t="shared" si="38"/>
        <v>#VALUE!</v>
      </c>
      <c r="L416" t="e">
        <f t="shared" si="39"/>
        <v>#VALUE!</v>
      </c>
      <c r="M416" t="s">
        <v>940</v>
      </c>
      <c r="N416" s="4" t="str" cm="1">
        <f t="array" ref="N416">_xll.SNL.Clients.Office.Excel.Functions.SPG(M416, "SP_TOTAL_REV", "CY2022")</f>
        <v>#PEND</v>
      </c>
      <c r="O416" s="4" t="str">
        <f>_xll.SNL.Clients.Office.Excel.Functions.SPG(M416,"IQ_AVG_DILUT_SHARES_OUT","CY2022")</f>
        <v>#PEND</v>
      </c>
      <c r="P416" s="5" t="str">
        <f>_xll.SNL.Clients.Office.Excel.Functions.SPG(M416, "IQ_DILUT_EPS_NORM", "CY2022")</f>
        <v>#PEND</v>
      </c>
      <c r="Q416" t="e">
        <f t="shared" si="40"/>
        <v>#VALUE!</v>
      </c>
      <c r="R416" t="e">
        <f t="shared" si="41"/>
        <v>#VALUE!</v>
      </c>
    </row>
    <row r="417" spans="1:18" x14ac:dyDescent="0.3">
      <c r="A417" t="s">
        <v>928</v>
      </c>
      <c r="B417" s="4" t="str" cm="1">
        <f t="array" ref="B417">_xll.SNL.Clients.Office.Excel.Functions.SPG(A417, "SP_TOTAL_REV", "CY2023")</f>
        <v>#PEND</v>
      </c>
      <c r="C417" s="4" t="str">
        <f>_xll.SNL.Clients.Office.Excel.Functions.SPG(A417,"IQ_AVG_DILUT_SHARES_OUT","CY2023")</f>
        <v>#PEND</v>
      </c>
      <c r="D417" s="5" t="str">
        <f>_xll.SNL.Clients.Office.Excel.Functions.SPG(A417, "IQ_DILUT_EPS_NORM", "CY2023")</f>
        <v>#PEND</v>
      </c>
      <c r="E417" t="e">
        <f t="shared" si="36"/>
        <v>#VALUE!</v>
      </c>
      <c r="F417" t="e">
        <f t="shared" si="37"/>
        <v>#VALUE!</v>
      </c>
      <c r="G417" t="s">
        <v>928</v>
      </c>
      <c r="H417" s="4" t="str" cm="1">
        <f t="array" ref="H417">_xll.SNL.Clients.Office.Excel.Functions.SPG(G417, "SP_TOTAL_REV", "CY2022")</f>
        <v>#PEND</v>
      </c>
      <c r="I417" s="4" t="str">
        <f>_xll.SNL.Clients.Office.Excel.Functions.SPG(G417,"IQ_AVG_DILUT_SHARES_OUT","CY2022")</f>
        <v>#PEND</v>
      </c>
      <c r="J417" s="5" t="str">
        <f>_xll.SNL.Clients.Office.Excel.Functions.SPG(G417, "IQ_DILUT_EPS_NORM", "CY2022")</f>
        <v>#PEND</v>
      </c>
      <c r="K417" t="e">
        <f t="shared" si="38"/>
        <v>#VALUE!</v>
      </c>
      <c r="L417" t="e">
        <f t="shared" si="39"/>
        <v>#VALUE!</v>
      </c>
      <c r="M417" t="s">
        <v>941</v>
      </c>
      <c r="N417" s="4" t="str" cm="1">
        <f t="array" ref="N417">_xll.SNL.Clients.Office.Excel.Functions.SPG(M417, "SP_TOTAL_REV", "CY2022")</f>
        <v>#PEND</v>
      </c>
      <c r="O417" s="4" t="str">
        <f>_xll.SNL.Clients.Office.Excel.Functions.SPG(M417,"IQ_AVG_DILUT_SHARES_OUT","CY2022")</f>
        <v>#PEND</v>
      </c>
      <c r="P417" s="5" t="str">
        <f>_xll.SNL.Clients.Office.Excel.Functions.SPG(M417, "IQ_DILUT_EPS_NORM", "CY2022")</f>
        <v>#PEND</v>
      </c>
      <c r="Q417" t="e">
        <f t="shared" si="40"/>
        <v>#VALUE!</v>
      </c>
      <c r="R417" t="e">
        <f t="shared" si="41"/>
        <v>#VALUE!</v>
      </c>
    </row>
    <row r="418" spans="1:18" x14ac:dyDescent="0.3">
      <c r="A418" t="s">
        <v>929</v>
      </c>
      <c r="B418" s="4" t="str" cm="1">
        <f t="array" ref="B418">_xll.SNL.Clients.Office.Excel.Functions.SPG(A418, "SP_TOTAL_REV", "CY2023")</f>
        <v>#PEND</v>
      </c>
      <c r="C418" s="4" t="str">
        <f>_xll.SNL.Clients.Office.Excel.Functions.SPG(A418,"IQ_AVG_DILUT_SHARES_OUT","CY2023")</f>
        <v>#PEND</v>
      </c>
      <c r="D418" s="5" t="str">
        <f>_xll.SNL.Clients.Office.Excel.Functions.SPG(A418, "IQ_DILUT_EPS_NORM", "CY2023")</f>
        <v>#PEND</v>
      </c>
      <c r="E418" t="e">
        <f t="shared" si="36"/>
        <v>#VALUE!</v>
      </c>
      <c r="F418" t="e">
        <f t="shared" si="37"/>
        <v>#VALUE!</v>
      </c>
      <c r="G418" t="s">
        <v>929</v>
      </c>
      <c r="H418" s="4" t="str" cm="1">
        <f t="array" ref="H418">_xll.SNL.Clients.Office.Excel.Functions.SPG(G418, "SP_TOTAL_REV", "CY2022")</f>
        <v>#PEND</v>
      </c>
      <c r="I418" s="4" t="str">
        <f>_xll.SNL.Clients.Office.Excel.Functions.SPG(G418,"IQ_AVG_DILUT_SHARES_OUT","CY2022")</f>
        <v>#PEND</v>
      </c>
      <c r="J418" s="5" t="str">
        <f>_xll.SNL.Clients.Office.Excel.Functions.SPG(G418, "IQ_DILUT_EPS_NORM", "CY2022")</f>
        <v>#PEND</v>
      </c>
      <c r="K418" t="e">
        <f t="shared" si="38"/>
        <v>#VALUE!</v>
      </c>
      <c r="L418" t="e">
        <f t="shared" si="39"/>
        <v>#VALUE!</v>
      </c>
      <c r="M418" t="s">
        <v>942</v>
      </c>
      <c r="N418" s="4" t="str" cm="1">
        <f t="array" ref="N418">_xll.SNL.Clients.Office.Excel.Functions.SPG(M418, "SP_TOTAL_REV", "CY2022")</f>
        <v>#PEND</v>
      </c>
      <c r="O418" s="4" t="str">
        <f>_xll.SNL.Clients.Office.Excel.Functions.SPG(M418,"IQ_AVG_DILUT_SHARES_OUT","CY2022")</f>
        <v>#PEND</v>
      </c>
      <c r="P418" s="5" t="str">
        <f>_xll.SNL.Clients.Office.Excel.Functions.SPG(M418, "IQ_DILUT_EPS_NORM", "CY2022")</f>
        <v>#PEND</v>
      </c>
      <c r="Q418" t="e">
        <f t="shared" si="40"/>
        <v>#VALUE!</v>
      </c>
      <c r="R418" t="e">
        <f t="shared" si="41"/>
        <v>#VALUE!</v>
      </c>
    </row>
    <row r="419" spans="1:18" x14ac:dyDescent="0.3">
      <c r="A419" t="s">
        <v>930</v>
      </c>
      <c r="B419" s="4" t="str" cm="1">
        <f t="array" ref="B419">_xll.SNL.Clients.Office.Excel.Functions.SPG(A419, "SP_TOTAL_REV", "CY2023")</f>
        <v>#PEND</v>
      </c>
      <c r="C419" s="4" t="str">
        <f>_xll.SNL.Clients.Office.Excel.Functions.SPG(A419,"IQ_AVG_DILUT_SHARES_OUT","CY2023")</f>
        <v>#PEND</v>
      </c>
      <c r="D419" s="5" t="str">
        <f>_xll.SNL.Clients.Office.Excel.Functions.SPG(A419, "IQ_DILUT_EPS_NORM", "CY2023")</f>
        <v>#PEND</v>
      </c>
      <c r="E419" t="e">
        <f t="shared" si="36"/>
        <v>#VALUE!</v>
      </c>
      <c r="F419" t="e">
        <f t="shared" si="37"/>
        <v>#VALUE!</v>
      </c>
      <c r="G419" t="s">
        <v>930</v>
      </c>
      <c r="H419" s="4" t="str" cm="1">
        <f t="array" ref="H419">_xll.SNL.Clients.Office.Excel.Functions.SPG(G419, "SP_TOTAL_REV", "CY2022")</f>
        <v>#PEND</v>
      </c>
      <c r="I419" s="4" t="str">
        <f>_xll.SNL.Clients.Office.Excel.Functions.SPG(G419,"IQ_AVG_DILUT_SHARES_OUT","CY2022")</f>
        <v>#PEND</v>
      </c>
      <c r="J419" s="5" t="str">
        <f>_xll.SNL.Clients.Office.Excel.Functions.SPG(G419, "IQ_DILUT_EPS_NORM", "CY2022")</f>
        <v>#PEND</v>
      </c>
      <c r="K419" t="e">
        <f t="shared" si="38"/>
        <v>#VALUE!</v>
      </c>
      <c r="L419" t="e">
        <f t="shared" si="39"/>
        <v>#VALUE!</v>
      </c>
      <c r="M419" t="s">
        <v>943</v>
      </c>
      <c r="N419" s="4" t="str" cm="1">
        <f t="array" ref="N419">_xll.SNL.Clients.Office.Excel.Functions.SPG(M419, "SP_TOTAL_REV", "CY2022")</f>
        <v>#PEND</v>
      </c>
      <c r="O419" s="4" t="str">
        <f>_xll.SNL.Clients.Office.Excel.Functions.SPG(M419,"IQ_AVG_DILUT_SHARES_OUT","CY2022")</f>
        <v>#PEND</v>
      </c>
      <c r="P419" s="5" t="str">
        <f>_xll.SNL.Clients.Office.Excel.Functions.SPG(M419, "IQ_DILUT_EPS_NORM", "CY2022")</f>
        <v>#PEND</v>
      </c>
      <c r="Q419" t="e">
        <f t="shared" si="40"/>
        <v>#VALUE!</v>
      </c>
      <c r="R419" t="e">
        <f t="shared" si="41"/>
        <v>#VALUE!</v>
      </c>
    </row>
    <row r="420" spans="1:18" x14ac:dyDescent="0.3">
      <c r="A420" t="s">
        <v>931</v>
      </c>
      <c r="B420" s="4" t="str" cm="1">
        <f t="array" ref="B420">_xll.SNL.Clients.Office.Excel.Functions.SPG(A420, "SP_TOTAL_REV", "CY2023")</f>
        <v>#PEND</v>
      </c>
      <c r="C420" s="4" t="str">
        <f>_xll.SNL.Clients.Office.Excel.Functions.SPG(A420,"IQ_AVG_DILUT_SHARES_OUT","CY2023")</f>
        <v>#PEND</v>
      </c>
      <c r="D420" s="5" t="str">
        <f>_xll.SNL.Clients.Office.Excel.Functions.SPG(A420, "IQ_DILUT_EPS_NORM", "CY2023")</f>
        <v>#PEND</v>
      </c>
      <c r="E420" t="e">
        <f t="shared" si="36"/>
        <v>#VALUE!</v>
      </c>
      <c r="F420" t="e">
        <f t="shared" si="37"/>
        <v>#VALUE!</v>
      </c>
      <c r="G420" t="s">
        <v>931</v>
      </c>
      <c r="H420" s="4" t="str" cm="1">
        <f t="array" ref="H420">_xll.SNL.Clients.Office.Excel.Functions.SPG(G420, "SP_TOTAL_REV", "CY2022")</f>
        <v>#PEND</v>
      </c>
      <c r="I420" s="4" t="str">
        <f>_xll.SNL.Clients.Office.Excel.Functions.SPG(G420,"IQ_AVG_DILUT_SHARES_OUT","CY2022")</f>
        <v>#PEND</v>
      </c>
      <c r="J420" s="5" t="str">
        <f>_xll.SNL.Clients.Office.Excel.Functions.SPG(G420, "IQ_DILUT_EPS_NORM", "CY2022")</f>
        <v>#PEND</v>
      </c>
      <c r="K420" t="e">
        <f t="shared" si="38"/>
        <v>#VALUE!</v>
      </c>
      <c r="L420" t="e">
        <f t="shared" si="39"/>
        <v>#VALUE!</v>
      </c>
      <c r="M420" t="s">
        <v>944</v>
      </c>
      <c r="N420" s="4" t="str" cm="1">
        <f t="array" ref="N420">_xll.SNL.Clients.Office.Excel.Functions.SPG(M420, "SP_TOTAL_REV", "CY2022")</f>
        <v>#PEND</v>
      </c>
      <c r="O420" s="4" t="str">
        <f>_xll.SNL.Clients.Office.Excel.Functions.SPG(M420,"IQ_AVG_DILUT_SHARES_OUT","CY2022")</f>
        <v>#PEND</v>
      </c>
      <c r="P420" s="5" t="str">
        <f>_xll.SNL.Clients.Office.Excel.Functions.SPG(M420, "IQ_DILUT_EPS_NORM", "CY2022")</f>
        <v>#PEND</v>
      </c>
      <c r="Q420" t="e">
        <f t="shared" si="40"/>
        <v>#VALUE!</v>
      </c>
      <c r="R420" t="e">
        <f t="shared" si="41"/>
        <v>#VALUE!</v>
      </c>
    </row>
    <row r="421" spans="1:18" x14ac:dyDescent="0.3">
      <c r="A421" t="s">
        <v>932</v>
      </c>
      <c r="B421" s="4" t="str" cm="1">
        <f t="array" ref="B421">_xll.SNL.Clients.Office.Excel.Functions.SPG(A421, "SP_TOTAL_REV", "CY2023")</f>
        <v>#PEND</v>
      </c>
      <c r="C421" s="4" t="str">
        <f>_xll.SNL.Clients.Office.Excel.Functions.SPG(A421,"IQ_AVG_DILUT_SHARES_OUT","CY2023")</f>
        <v>#PEND</v>
      </c>
      <c r="D421" s="5" t="str">
        <f>_xll.SNL.Clients.Office.Excel.Functions.SPG(A421, "IQ_DILUT_EPS_NORM", "CY2023")</f>
        <v>#PEND</v>
      </c>
      <c r="E421" t="e">
        <f t="shared" si="36"/>
        <v>#VALUE!</v>
      </c>
      <c r="F421" t="e">
        <f t="shared" si="37"/>
        <v>#VALUE!</v>
      </c>
      <c r="G421" t="s">
        <v>932</v>
      </c>
      <c r="H421" s="4" t="str" cm="1">
        <f t="array" ref="H421">_xll.SNL.Clients.Office.Excel.Functions.SPG(G421, "SP_TOTAL_REV", "CY2022")</f>
        <v>#PEND</v>
      </c>
      <c r="I421" s="4" t="str">
        <f>_xll.SNL.Clients.Office.Excel.Functions.SPG(G421,"IQ_AVG_DILUT_SHARES_OUT","CY2022")</f>
        <v>#PEND</v>
      </c>
      <c r="J421" s="5" t="str">
        <f>_xll.SNL.Clients.Office.Excel.Functions.SPG(G421, "IQ_DILUT_EPS_NORM", "CY2022")</f>
        <v>#PEND</v>
      </c>
      <c r="K421" t="e">
        <f t="shared" si="38"/>
        <v>#VALUE!</v>
      </c>
      <c r="L421" t="e">
        <f t="shared" si="39"/>
        <v>#VALUE!</v>
      </c>
      <c r="M421" t="s">
        <v>945</v>
      </c>
      <c r="N421" s="4" t="str" cm="1">
        <f t="array" ref="N421">_xll.SNL.Clients.Office.Excel.Functions.SPG(M421, "SP_TOTAL_REV", "CY2022")</f>
        <v>#PEND</v>
      </c>
      <c r="O421" s="4" t="str">
        <f>_xll.SNL.Clients.Office.Excel.Functions.SPG(M421,"IQ_AVG_DILUT_SHARES_OUT","CY2022")</f>
        <v>#PEND</v>
      </c>
      <c r="P421" s="5" t="str">
        <f>_xll.SNL.Clients.Office.Excel.Functions.SPG(M421, "IQ_DILUT_EPS_NORM", "CY2022")</f>
        <v>#PEND</v>
      </c>
      <c r="Q421" t="e">
        <f t="shared" si="40"/>
        <v>#VALUE!</v>
      </c>
      <c r="R421" t="e">
        <f t="shared" si="41"/>
        <v>#VALUE!</v>
      </c>
    </row>
    <row r="422" spans="1:18" x14ac:dyDescent="0.3">
      <c r="A422" t="s">
        <v>933</v>
      </c>
      <c r="B422" s="4" t="str" cm="1">
        <f t="array" ref="B422">_xll.SNL.Clients.Office.Excel.Functions.SPG(A422, "SP_TOTAL_REV", "CY2023")</f>
        <v>#PEND</v>
      </c>
      <c r="C422" s="4" t="str">
        <f>_xll.SNL.Clients.Office.Excel.Functions.SPG(A422,"IQ_AVG_DILUT_SHARES_OUT","CY2023")</f>
        <v>#PEND</v>
      </c>
      <c r="D422" s="5" t="str">
        <f>_xll.SNL.Clients.Office.Excel.Functions.SPG(A422, "IQ_DILUT_EPS_NORM", "CY2023")</f>
        <v>#PEND</v>
      </c>
      <c r="E422" t="e">
        <f t="shared" si="36"/>
        <v>#VALUE!</v>
      </c>
      <c r="F422" t="e">
        <f t="shared" si="37"/>
        <v>#VALUE!</v>
      </c>
      <c r="G422" t="s">
        <v>933</v>
      </c>
      <c r="H422" s="4" t="str" cm="1">
        <f t="array" ref="H422">_xll.SNL.Clients.Office.Excel.Functions.SPG(G422, "SP_TOTAL_REV", "CY2022")</f>
        <v>#PEND</v>
      </c>
      <c r="I422" s="4" t="str">
        <f>_xll.SNL.Clients.Office.Excel.Functions.SPG(G422,"IQ_AVG_DILUT_SHARES_OUT","CY2022")</f>
        <v>#PEND</v>
      </c>
      <c r="J422" s="5" t="str">
        <f>_xll.SNL.Clients.Office.Excel.Functions.SPG(G422, "IQ_DILUT_EPS_NORM", "CY2022")</f>
        <v>#PEND</v>
      </c>
      <c r="K422" t="e">
        <f t="shared" si="38"/>
        <v>#VALUE!</v>
      </c>
      <c r="L422" t="e">
        <f t="shared" si="39"/>
        <v>#VALUE!</v>
      </c>
      <c r="M422" t="s">
        <v>946</v>
      </c>
      <c r="N422" s="4" t="str" cm="1">
        <f t="array" ref="N422">_xll.SNL.Clients.Office.Excel.Functions.SPG(M422, "SP_TOTAL_REV", "CY2022")</f>
        <v>#PEND</v>
      </c>
      <c r="O422" s="4" t="str">
        <f>_xll.SNL.Clients.Office.Excel.Functions.SPG(M422,"IQ_AVG_DILUT_SHARES_OUT","CY2022")</f>
        <v>#PEND</v>
      </c>
      <c r="P422" s="5" t="str">
        <f>_xll.SNL.Clients.Office.Excel.Functions.SPG(M422, "IQ_DILUT_EPS_NORM", "CY2022")</f>
        <v>#PEND</v>
      </c>
      <c r="Q422" t="e">
        <f t="shared" si="40"/>
        <v>#VALUE!</v>
      </c>
      <c r="R422" t="e">
        <f t="shared" si="41"/>
        <v>#VALUE!</v>
      </c>
    </row>
    <row r="423" spans="1:18" x14ac:dyDescent="0.3">
      <c r="A423" t="s">
        <v>934</v>
      </c>
      <c r="B423" s="4" t="str" cm="1">
        <f t="array" ref="B423">_xll.SNL.Clients.Office.Excel.Functions.SPG(A423, "SP_TOTAL_REV", "CY2023")</f>
        <v>#PEND</v>
      </c>
      <c r="C423" s="4" t="str">
        <f>_xll.SNL.Clients.Office.Excel.Functions.SPG(A423,"IQ_AVG_DILUT_SHARES_OUT","CY2023")</f>
        <v>#PEND</v>
      </c>
      <c r="D423" s="5" t="str">
        <f>_xll.SNL.Clients.Office.Excel.Functions.SPG(A423, "IQ_DILUT_EPS_NORM", "CY2023")</f>
        <v>#PEND</v>
      </c>
      <c r="E423" t="e">
        <f t="shared" si="36"/>
        <v>#VALUE!</v>
      </c>
      <c r="F423" t="e">
        <f t="shared" si="37"/>
        <v>#VALUE!</v>
      </c>
      <c r="G423" t="s">
        <v>934</v>
      </c>
      <c r="H423" s="4" t="str" cm="1">
        <f t="array" ref="H423">_xll.SNL.Clients.Office.Excel.Functions.SPG(G423, "SP_TOTAL_REV", "CY2022")</f>
        <v>#PEND</v>
      </c>
      <c r="I423" s="4" t="str">
        <f>_xll.SNL.Clients.Office.Excel.Functions.SPG(G423,"IQ_AVG_DILUT_SHARES_OUT","CY2022")</f>
        <v>#PEND</v>
      </c>
      <c r="J423" s="5" t="str">
        <f>_xll.SNL.Clients.Office.Excel.Functions.SPG(G423, "IQ_DILUT_EPS_NORM", "CY2022")</f>
        <v>#PEND</v>
      </c>
      <c r="K423" t="e">
        <f t="shared" si="38"/>
        <v>#VALUE!</v>
      </c>
      <c r="L423" t="e">
        <f t="shared" si="39"/>
        <v>#VALUE!</v>
      </c>
      <c r="M423" t="s">
        <v>947</v>
      </c>
      <c r="N423" s="4" t="str" cm="1">
        <f t="array" ref="N423">_xll.SNL.Clients.Office.Excel.Functions.SPG(M423, "SP_TOTAL_REV", "CY2022")</f>
        <v>#PEND</v>
      </c>
      <c r="O423" s="4" t="str">
        <f>_xll.SNL.Clients.Office.Excel.Functions.SPG(M423,"IQ_AVG_DILUT_SHARES_OUT","CY2022")</f>
        <v>#PEND</v>
      </c>
      <c r="P423" s="5" t="str">
        <f>_xll.SNL.Clients.Office.Excel.Functions.SPG(M423, "IQ_DILUT_EPS_NORM", "CY2022")</f>
        <v>#PEND</v>
      </c>
      <c r="Q423" t="e">
        <f t="shared" si="40"/>
        <v>#VALUE!</v>
      </c>
      <c r="R423" t="e">
        <f t="shared" si="41"/>
        <v>#VALUE!</v>
      </c>
    </row>
    <row r="424" spans="1:18" x14ac:dyDescent="0.3">
      <c r="A424" t="s">
        <v>935</v>
      </c>
      <c r="B424" s="4" t="str" cm="1">
        <f t="array" ref="B424">_xll.SNL.Clients.Office.Excel.Functions.SPG(A424, "SP_TOTAL_REV", "CY2023")</f>
        <v>#PEND</v>
      </c>
      <c r="C424" s="4" t="str">
        <f>_xll.SNL.Clients.Office.Excel.Functions.SPG(A424,"IQ_AVG_DILUT_SHARES_OUT","CY2023")</f>
        <v>#PEND</v>
      </c>
      <c r="D424" s="5" t="str">
        <f>_xll.SNL.Clients.Office.Excel.Functions.SPG(A424, "IQ_DILUT_EPS_NORM", "CY2023")</f>
        <v>#PEND</v>
      </c>
      <c r="E424" t="e">
        <f t="shared" si="36"/>
        <v>#VALUE!</v>
      </c>
      <c r="F424" t="e">
        <f t="shared" si="37"/>
        <v>#VALUE!</v>
      </c>
      <c r="G424" t="s">
        <v>935</v>
      </c>
      <c r="H424" s="4" t="str" cm="1">
        <f t="array" ref="H424">_xll.SNL.Clients.Office.Excel.Functions.SPG(G424, "SP_TOTAL_REV", "CY2022")</f>
        <v>#PEND</v>
      </c>
      <c r="I424" s="4" t="str">
        <f>_xll.SNL.Clients.Office.Excel.Functions.SPG(G424,"IQ_AVG_DILUT_SHARES_OUT","CY2022")</f>
        <v>#PEND</v>
      </c>
      <c r="J424" s="5" t="str">
        <f>_xll.SNL.Clients.Office.Excel.Functions.SPG(G424, "IQ_DILUT_EPS_NORM", "CY2022")</f>
        <v>#PEND</v>
      </c>
      <c r="K424" t="e">
        <f t="shared" si="38"/>
        <v>#VALUE!</v>
      </c>
      <c r="L424" t="e">
        <f t="shared" si="39"/>
        <v>#VALUE!</v>
      </c>
      <c r="M424" t="s">
        <v>948</v>
      </c>
      <c r="N424" s="4" t="str" cm="1">
        <f t="array" ref="N424">_xll.SNL.Clients.Office.Excel.Functions.SPG(M424, "SP_TOTAL_REV", "CY2022")</f>
        <v>#PEND</v>
      </c>
      <c r="O424" s="4" t="str">
        <f>_xll.SNL.Clients.Office.Excel.Functions.SPG(M424,"IQ_AVG_DILUT_SHARES_OUT","CY2022")</f>
        <v>#PEND</v>
      </c>
      <c r="P424" s="5" t="str">
        <f>_xll.SNL.Clients.Office.Excel.Functions.SPG(M424, "IQ_DILUT_EPS_NORM", "CY2022")</f>
        <v>#PEND</v>
      </c>
      <c r="Q424" t="e">
        <f t="shared" si="40"/>
        <v>#VALUE!</v>
      </c>
      <c r="R424" t="e">
        <f t="shared" si="41"/>
        <v>#VALUE!</v>
      </c>
    </row>
    <row r="425" spans="1:18" x14ac:dyDescent="0.3">
      <c r="A425" t="s">
        <v>936</v>
      </c>
      <c r="B425" s="4" t="str" cm="1">
        <f t="array" ref="B425">_xll.SNL.Clients.Office.Excel.Functions.SPG(A425, "SP_TOTAL_REV", "CY2023")</f>
        <v>#PEND</v>
      </c>
      <c r="C425" s="4" t="str">
        <f>_xll.SNL.Clients.Office.Excel.Functions.SPG(A425,"IQ_AVG_DILUT_SHARES_OUT","CY2023")</f>
        <v>#PEND</v>
      </c>
      <c r="D425" s="5" t="str">
        <f>_xll.SNL.Clients.Office.Excel.Functions.SPG(A425, "IQ_DILUT_EPS_NORM", "CY2023")</f>
        <v>#PEND</v>
      </c>
      <c r="E425" t="e">
        <f t="shared" si="36"/>
        <v>#VALUE!</v>
      </c>
      <c r="F425" t="e">
        <f t="shared" si="37"/>
        <v>#VALUE!</v>
      </c>
      <c r="G425" t="s">
        <v>936</v>
      </c>
      <c r="H425" s="4" t="str" cm="1">
        <f t="array" ref="H425">_xll.SNL.Clients.Office.Excel.Functions.SPG(G425, "SP_TOTAL_REV", "CY2022")</f>
        <v>#PEND</v>
      </c>
      <c r="I425" s="4" t="str">
        <f>_xll.SNL.Clients.Office.Excel.Functions.SPG(G425,"IQ_AVG_DILUT_SHARES_OUT","CY2022")</f>
        <v>#PEND</v>
      </c>
      <c r="J425" s="5" t="str">
        <f>_xll.SNL.Clients.Office.Excel.Functions.SPG(G425, "IQ_DILUT_EPS_NORM", "CY2022")</f>
        <v>#PEND</v>
      </c>
      <c r="K425" t="e">
        <f t="shared" si="38"/>
        <v>#VALUE!</v>
      </c>
      <c r="L425" t="e">
        <f t="shared" si="39"/>
        <v>#VALUE!</v>
      </c>
      <c r="M425" t="s">
        <v>949</v>
      </c>
      <c r="N425" s="4" t="str" cm="1">
        <f t="array" ref="N425">_xll.SNL.Clients.Office.Excel.Functions.SPG(M425, "SP_TOTAL_REV", "CY2022")</f>
        <v>#PEND</v>
      </c>
      <c r="O425" s="4" t="str">
        <f>_xll.SNL.Clients.Office.Excel.Functions.SPG(M425,"IQ_AVG_DILUT_SHARES_OUT","CY2022")</f>
        <v>#PEND</v>
      </c>
      <c r="P425" s="5" t="str">
        <f>_xll.SNL.Clients.Office.Excel.Functions.SPG(M425, "IQ_DILUT_EPS_NORM", "CY2022")</f>
        <v>#PEND</v>
      </c>
      <c r="Q425" t="e">
        <f t="shared" si="40"/>
        <v>#VALUE!</v>
      </c>
      <c r="R425" t="e">
        <f t="shared" si="41"/>
        <v>#VALUE!</v>
      </c>
    </row>
    <row r="426" spans="1:18" x14ac:dyDescent="0.3">
      <c r="A426" t="s">
        <v>937</v>
      </c>
      <c r="B426" s="4" t="str" cm="1">
        <f t="array" ref="B426">_xll.SNL.Clients.Office.Excel.Functions.SPG(A426, "SP_TOTAL_REV", "CY2023")</f>
        <v>#PEND</v>
      </c>
      <c r="C426" s="4" t="str">
        <f>_xll.SNL.Clients.Office.Excel.Functions.SPG(A426,"IQ_AVG_DILUT_SHARES_OUT","CY2023")</f>
        <v>#PEND</v>
      </c>
      <c r="D426" s="5" t="str">
        <f>_xll.SNL.Clients.Office.Excel.Functions.SPG(A426, "IQ_DILUT_EPS_NORM", "CY2023")</f>
        <v>#PEND</v>
      </c>
      <c r="E426" t="e">
        <f t="shared" si="36"/>
        <v>#VALUE!</v>
      </c>
      <c r="F426" t="e">
        <f t="shared" si="37"/>
        <v>#VALUE!</v>
      </c>
      <c r="G426" t="s">
        <v>937</v>
      </c>
      <c r="H426" s="4" t="str" cm="1">
        <f t="array" ref="H426">_xll.SNL.Clients.Office.Excel.Functions.SPG(G426, "SP_TOTAL_REV", "CY2022")</f>
        <v>#PEND</v>
      </c>
      <c r="I426" s="4" t="str">
        <f>_xll.SNL.Clients.Office.Excel.Functions.SPG(G426,"IQ_AVG_DILUT_SHARES_OUT","CY2022")</f>
        <v>#PEND</v>
      </c>
      <c r="J426" s="5" t="str">
        <f>_xll.SNL.Clients.Office.Excel.Functions.SPG(G426, "IQ_DILUT_EPS_NORM", "CY2022")</f>
        <v>#PEND</v>
      </c>
      <c r="K426" t="e">
        <f t="shared" si="38"/>
        <v>#VALUE!</v>
      </c>
      <c r="L426" t="e">
        <f t="shared" si="39"/>
        <v>#VALUE!</v>
      </c>
      <c r="M426" t="s">
        <v>950</v>
      </c>
      <c r="N426" s="4" t="str" cm="1">
        <f t="array" ref="N426">_xll.SNL.Clients.Office.Excel.Functions.SPG(M426, "SP_TOTAL_REV", "CY2022")</f>
        <v>#PEND</v>
      </c>
      <c r="O426" s="4" t="str">
        <f>_xll.SNL.Clients.Office.Excel.Functions.SPG(M426,"IQ_AVG_DILUT_SHARES_OUT","CY2022")</f>
        <v>#PEND</v>
      </c>
      <c r="P426" s="5" t="str">
        <f>_xll.SNL.Clients.Office.Excel.Functions.SPG(M426, "IQ_DILUT_EPS_NORM", "CY2022")</f>
        <v>#PEND</v>
      </c>
      <c r="Q426" t="e">
        <f t="shared" si="40"/>
        <v>#VALUE!</v>
      </c>
      <c r="R426" t="e">
        <f t="shared" si="41"/>
        <v>#VALUE!</v>
      </c>
    </row>
    <row r="427" spans="1:18" x14ac:dyDescent="0.3">
      <c r="A427" t="s">
        <v>938</v>
      </c>
      <c r="B427" s="4" t="str" cm="1">
        <f t="array" ref="B427">_xll.SNL.Clients.Office.Excel.Functions.SPG(A427, "SP_TOTAL_REV", "CY2023")</f>
        <v>#PEND</v>
      </c>
      <c r="C427" s="4" t="str">
        <f>_xll.SNL.Clients.Office.Excel.Functions.SPG(A427,"IQ_AVG_DILUT_SHARES_OUT","CY2023")</f>
        <v>#PEND</v>
      </c>
      <c r="D427" s="5" t="str">
        <f>_xll.SNL.Clients.Office.Excel.Functions.SPG(A427, "IQ_DILUT_EPS_NORM", "CY2023")</f>
        <v>#PEND</v>
      </c>
      <c r="E427" t="e">
        <f t="shared" si="36"/>
        <v>#VALUE!</v>
      </c>
      <c r="F427" t="e">
        <f t="shared" si="37"/>
        <v>#VALUE!</v>
      </c>
      <c r="G427" t="s">
        <v>938</v>
      </c>
      <c r="H427" s="4" t="str" cm="1">
        <f t="array" ref="H427">_xll.SNL.Clients.Office.Excel.Functions.SPG(G427, "SP_TOTAL_REV", "CY2022")</f>
        <v>#PEND</v>
      </c>
      <c r="I427" s="4" t="str">
        <f>_xll.SNL.Clients.Office.Excel.Functions.SPG(G427,"IQ_AVG_DILUT_SHARES_OUT","CY2022")</f>
        <v>#PEND</v>
      </c>
      <c r="J427" s="5" t="str">
        <f>_xll.SNL.Clients.Office.Excel.Functions.SPG(G427, "IQ_DILUT_EPS_NORM", "CY2022")</f>
        <v>#PEND</v>
      </c>
      <c r="K427" t="e">
        <f t="shared" si="38"/>
        <v>#VALUE!</v>
      </c>
      <c r="L427" t="e">
        <f t="shared" si="39"/>
        <v>#VALUE!</v>
      </c>
      <c r="M427" t="s">
        <v>951</v>
      </c>
      <c r="N427" s="4" t="str" cm="1">
        <f t="array" ref="N427">_xll.SNL.Clients.Office.Excel.Functions.SPG(M427, "SP_TOTAL_REV", "CY2022")</f>
        <v>#PEND</v>
      </c>
      <c r="O427" s="4" t="str">
        <f>_xll.SNL.Clients.Office.Excel.Functions.SPG(M427,"IQ_AVG_DILUT_SHARES_OUT","CY2022")</f>
        <v>#PEND</v>
      </c>
      <c r="P427" s="5" t="str">
        <f>_xll.SNL.Clients.Office.Excel.Functions.SPG(M427, "IQ_DILUT_EPS_NORM", "CY2022")</f>
        <v>#PEND</v>
      </c>
      <c r="Q427" t="e">
        <f t="shared" si="40"/>
        <v>#VALUE!</v>
      </c>
      <c r="R427" t="e">
        <f t="shared" si="41"/>
        <v>#VALUE!</v>
      </c>
    </row>
    <row r="428" spans="1:18" x14ac:dyDescent="0.3">
      <c r="A428" t="s">
        <v>939</v>
      </c>
      <c r="B428" s="4" t="str" cm="1">
        <f t="array" ref="B428">_xll.SNL.Clients.Office.Excel.Functions.SPG(A428, "SP_TOTAL_REV", "CY2023")</f>
        <v>#PEND</v>
      </c>
      <c r="C428" s="4" t="str">
        <f>_xll.SNL.Clients.Office.Excel.Functions.SPG(A428,"IQ_AVG_DILUT_SHARES_OUT","CY2023")</f>
        <v>#PEND</v>
      </c>
      <c r="D428" s="5" t="str">
        <f>_xll.SNL.Clients.Office.Excel.Functions.SPG(A428, "IQ_DILUT_EPS_NORM", "CY2023")</f>
        <v>#PEND</v>
      </c>
      <c r="E428" t="e">
        <f t="shared" si="36"/>
        <v>#VALUE!</v>
      </c>
      <c r="F428" t="e">
        <f t="shared" si="37"/>
        <v>#VALUE!</v>
      </c>
      <c r="G428" t="s">
        <v>939</v>
      </c>
      <c r="H428" s="4" t="str" cm="1">
        <f t="array" ref="H428">_xll.SNL.Clients.Office.Excel.Functions.SPG(G428, "SP_TOTAL_REV", "CY2022")</f>
        <v>#PEND</v>
      </c>
      <c r="I428" s="4" t="str">
        <f>_xll.SNL.Clients.Office.Excel.Functions.SPG(G428,"IQ_AVG_DILUT_SHARES_OUT","CY2022")</f>
        <v>#PEND</v>
      </c>
      <c r="J428" s="5" t="str">
        <f>_xll.SNL.Clients.Office.Excel.Functions.SPG(G428, "IQ_DILUT_EPS_NORM", "CY2022")</f>
        <v>#PEND</v>
      </c>
      <c r="K428" t="e">
        <f t="shared" si="38"/>
        <v>#VALUE!</v>
      </c>
      <c r="L428" t="e">
        <f t="shared" si="39"/>
        <v>#VALUE!</v>
      </c>
      <c r="M428" t="s">
        <v>952</v>
      </c>
      <c r="N428" s="4" t="str" cm="1">
        <f t="array" ref="N428">_xll.SNL.Clients.Office.Excel.Functions.SPG(M428, "SP_TOTAL_REV", "CY2022")</f>
        <v>#PEND</v>
      </c>
      <c r="O428" s="4" t="str">
        <f>_xll.SNL.Clients.Office.Excel.Functions.SPG(M428,"IQ_AVG_DILUT_SHARES_OUT","CY2022")</f>
        <v>#PEND</v>
      </c>
      <c r="P428" s="5" t="str">
        <f>_xll.SNL.Clients.Office.Excel.Functions.SPG(M428, "IQ_DILUT_EPS_NORM", "CY2022")</f>
        <v>#PEND</v>
      </c>
      <c r="Q428" t="e">
        <f t="shared" si="40"/>
        <v>#VALUE!</v>
      </c>
      <c r="R428" t="e">
        <f t="shared" si="41"/>
        <v>#VALUE!</v>
      </c>
    </row>
    <row r="429" spans="1:18" x14ac:dyDescent="0.3">
      <c r="A429" t="s">
        <v>940</v>
      </c>
      <c r="B429" s="4" t="str" cm="1">
        <f t="array" ref="B429">_xll.SNL.Clients.Office.Excel.Functions.SPG(A429, "SP_TOTAL_REV", "CY2023")</f>
        <v>#PEND</v>
      </c>
      <c r="C429" s="4" t="str">
        <f>_xll.SNL.Clients.Office.Excel.Functions.SPG(A429,"IQ_AVG_DILUT_SHARES_OUT","CY2023")</f>
        <v>#PEND</v>
      </c>
      <c r="D429" s="5" t="str">
        <f>_xll.SNL.Clients.Office.Excel.Functions.SPG(A429, "IQ_DILUT_EPS_NORM", "CY2023")</f>
        <v>#PEND</v>
      </c>
      <c r="E429" t="e">
        <f t="shared" si="36"/>
        <v>#VALUE!</v>
      </c>
      <c r="F429" t="e">
        <f t="shared" si="37"/>
        <v>#VALUE!</v>
      </c>
      <c r="G429" t="s">
        <v>940</v>
      </c>
      <c r="H429" s="4" t="str" cm="1">
        <f t="array" ref="H429">_xll.SNL.Clients.Office.Excel.Functions.SPG(G429, "SP_TOTAL_REV", "CY2022")</f>
        <v>#PEND</v>
      </c>
      <c r="I429" s="4" t="str">
        <f>_xll.SNL.Clients.Office.Excel.Functions.SPG(G429,"IQ_AVG_DILUT_SHARES_OUT","CY2022")</f>
        <v>#PEND</v>
      </c>
      <c r="J429" s="5" t="str">
        <f>_xll.SNL.Clients.Office.Excel.Functions.SPG(G429, "IQ_DILUT_EPS_NORM", "CY2022")</f>
        <v>#PEND</v>
      </c>
      <c r="K429" t="e">
        <f t="shared" si="38"/>
        <v>#VALUE!</v>
      </c>
      <c r="L429" t="e">
        <f t="shared" si="39"/>
        <v>#VALUE!</v>
      </c>
      <c r="M429" t="s">
        <v>953</v>
      </c>
      <c r="N429" s="4" t="str" cm="1">
        <f t="array" ref="N429">_xll.SNL.Clients.Office.Excel.Functions.SPG(M429, "SP_TOTAL_REV", "CY2022")</f>
        <v>#PEND</v>
      </c>
      <c r="O429" s="4" t="str">
        <f>_xll.SNL.Clients.Office.Excel.Functions.SPG(M429,"IQ_AVG_DILUT_SHARES_OUT","CY2022")</f>
        <v>#PEND</v>
      </c>
      <c r="P429" s="5" t="str">
        <f>_xll.SNL.Clients.Office.Excel.Functions.SPG(M429, "IQ_DILUT_EPS_NORM", "CY2022")</f>
        <v>#PEND</v>
      </c>
      <c r="Q429" t="e">
        <f t="shared" si="40"/>
        <v>#VALUE!</v>
      </c>
      <c r="R429" t="e">
        <f t="shared" si="41"/>
        <v>#VALUE!</v>
      </c>
    </row>
    <row r="430" spans="1:18" x14ac:dyDescent="0.3">
      <c r="A430" t="s">
        <v>941</v>
      </c>
      <c r="B430" s="4" t="str" cm="1">
        <f t="array" ref="B430">_xll.SNL.Clients.Office.Excel.Functions.SPG(A430, "SP_TOTAL_REV", "CY2023")</f>
        <v>#PEND</v>
      </c>
      <c r="C430" s="4" t="str">
        <f>_xll.SNL.Clients.Office.Excel.Functions.SPG(A430,"IQ_AVG_DILUT_SHARES_OUT","CY2023")</f>
        <v>#PEND</v>
      </c>
      <c r="D430" s="5" t="str">
        <f>_xll.SNL.Clients.Office.Excel.Functions.SPG(A430, "IQ_DILUT_EPS_NORM", "CY2023")</f>
        <v>#PEND</v>
      </c>
      <c r="E430" t="e">
        <f t="shared" si="36"/>
        <v>#VALUE!</v>
      </c>
      <c r="F430" t="e">
        <f t="shared" si="37"/>
        <v>#VALUE!</v>
      </c>
      <c r="G430" t="s">
        <v>941</v>
      </c>
      <c r="H430" s="4" t="str" cm="1">
        <f t="array" ref="H430">_xll.SNL.Clients.Office.Excel.Functions.SPG(G430, "SP_TOTAL_REV", "CY2022")</f>
        <v>#PEND</v>
      </c>
      <c r="I430" s="4" t="str">
        <f>_xll.SNL.Clients.Office.Excel.Functions.SPG(G430,"IQ_AVG_DILUT_SHARES_OUT","CY2022")</f>
        <v>#PEND</v>
      </c>
      <c r="J430" s="5" t="str">
        <f>_xll.SNL.Clients.Office.Excel.Functions.SPG(G430, "IQ_DILUT_EPS_NORM", "CY2022")</f>
        <v>#PEND</v>
      </c>
      <c r="K430" t="e">
        <f t="shared" si="38"/>
        <v>#VALUE!</v>
      </c>
      <c r="L430" t="e">
        <f t="shared" si="39"/>
        <v>#VALUE!</v>
      </c>
      <c r="M430" t="s">
        <v>954</v>
      </c>
      <c r="N430" s="4" t="str" cm="1">
        <f t="array" ref="N430">_xll.SNL.Clients.Office.Excel.Functions.SPG(M430, "SP_TOTAL_REV", "CY2022")</f>
        <v>#PEND</v>
      </c>
      <c r="O430" s="4" t="str">
        <f>_xll.SNL.Clients.Office.Excel.Functions.SPG(M430,"IQ_AVG_DILUT_SHARES_OUT","CY2022")</f>
        <v>#PEND</v>
      </c>
      <c r="P430" s="5" t="str">
        <f>_xll.SNL.Clients.Office.Excel.Functions.SPG(M430, "IQ_DILUT_EPS_NORM", "CY2022")</f>
        <v>#PEND</v>
      </c>
      <c r="Q430" t="e">
        <f t="shared" si="40"/>
        <v>#VALUE!</v>
      </c>
      <c r="R430" t="e">
        <f t="shared" si="41"/>
        <v>#VALUE!</v>
      </c>
    </row>
    <row r="431" spans="1:18" x14ac:dyDescent="0.3">
      <c r="A431" t="s">
        <v>942</v>
      </c>
      <c r="B431" s="4" t="str" cm="1">
        <f t="array" ref="B431">_xll.SNL.Clients.Office.Excel.Functions.SPG(A431, "SP_TOTAL_REV", "CY2023")</f>
        <v>#PEND</v>
      </c>
      <c r="C431" s="4" t="str">
        <f>_xll.SNL.Clients.Office.Excel.Functions.SPG(A431,"IQ_AVG_DILUT_SHARES_OUT","CY2023")</f>
        <v>#PEND</v>
      </c>
      <c r="D431" s="5" t="str">
        <f>_xll.SNL.Clients.Office.Excel.Functions.SPG(A431, "IQ_DILUT_EPS_NORM", "CY2023")</f>
        <v>#PEND</v>
      </c>
      <c r="E431" t="e">
        <f t="shared" si="36"/>
        <v>#VALUE!</v>
      </c>
      <c r="F431" t="e">
        <f t="shared" si="37"/>
        <v>#VALUE!</v>
      </c>
      <c r="G431" t="s">
        <v>942</v>
      </c>
      <c r="H431" s="4" t="str" cm="1">
        <f t="array" ref="H431">_xll.SNL.Clients.Office.Excel.Functions.SPG(G431, "SP_TOTAL_REV", "CY2022")</f>
        <v>#PEND</v>
      </c>
      <c r="I431" s="4" t="str">
        <f>_xll.SNL.Clients.Office.Excel.Functions.SPG(G431,"IQ_AVG_DILUT_SHARES_OUT","CY2022")</f>
        <v>#PEND</v>
      </c>
      <c r="J431" s="5" t="str">
        <f>_xll.SNL.Clients.Office.Excel.Functions.SPG(G431, "IQ_DILUT_EPS_NORM", "CY2022")</f>
        <v>#PEND</v>
      </c>
      <c r="K431" t="e">
        <f t="shared" si="38"/>
        <v>#VALUE!</v>
      </c>
      <c r="L431" t="e">
        <f t="shared" si="39"/>
        <v>#VALUE!</v>
      </c>
      <c r="M431" t="s">
        <v>955</v>
      </c>
      <c r="N431" s="4" t="str" cm="1">
        <f t="array" ref="N431">_xll.SNL.Clients.Office.Excel.Functions.SPG(M431, "SP_TOTAL_REV", "CY2022")</f>
        <v>#PEND</v>
      </c>
      <c r="O431" s="4" t="str">
        <f>_xll.SNL.Clients.Office.Excel.Functions.SPG(M431,"IQ_AVG_DILUT_SHARES_OUT","CY2022")</f>
        <v>#PEND</v>
      </c>
      <c r="P431" s="5" t="str">
        <f>_xll.SNL.Clients.Office.Excel.Functions.SPG(M431, "IQ_DILUT_EPS_NORM", "CY2022")</f>
        <v>#PEND</v>
      </c>
      <c r="Q431" t="e">
        <f t="shared" si="40"/>
        <v>#VALUE!</v>
      </c>
      <c r="R431" t="e">
        <f t="shared" si="41"/>
        <v>#VALUE!</v>
      </c>
    </row>
    <row r="432" spans="1:18" x14ac:dyDescent="0.3">
      <c r="A432" t="s">
        <v>943</v>
      </c>
      <c r="B432" s="4" t="str" cm="1">
        <f t="array" ref="B432">_xll.SNL.Clients.Office.Excel.Functions.SPG(A432, "SP_TOTAL_REV", "CY2023")</f>
        <v>#PEND</v>
      </c>
      <c r="C432" s="4" t="str">
        <f>_xll.SNL.Clients.Office.Excel.Functions.SPG(A432,"IQ_AVG_DILUT_SHARES_OUT","CY2023")</f>
        <v>#PEND</v>
      </c>
      <c r="D432" s="5" t="str">
        <f>_xll.SNL.Clients.Office.Excel.Functions.SPG(A432, "IQ_DILUT_EPS_NORM", "CY2023")</f>
        <v>#PEND</v>
      </c>
      <c r="E432" t="e">
        <f t="shared" si="36"/>
        <v>#VALUE!</v>
      </c>
      <c r="F432" t="e">
        <f t="shared" si="37"/>
        <v>#VALUE!</v>
      </c>
      <c r="G432" t="s">
        <v>943</v>
      </c>
      <c r="H432" s="4" t="str" cm="1">
        <f t="array" ref="H432">_xll.SNL.Clients.Office.Excel.Functions.SPG(G432, "SP_TOTAL_REV", "CY2022")</f>
        <v>#PEND</v>
      </c>
      <c r="I432" s="4" t="str">
        <f>_xll.SNL.Clients.Office.Excel.Functions.SPG(G432,"IQ_AVG_DILUT_SHARES_OUT","CY2022")</f>
        <v>#PEND</v>
      </c>
      <c r="J432" s="5" t="str">
        <f>_xll.SNL.Clients.Office.Excel.Functions.SPG(G432, "IQ_DILUT_EPS_NORM", "CY2022")</f>
        <v>#PEND</v>
      </c>
      <c r="K432" t="e">
        <f t="shared" si="38"/>
        <v>#VALUE!</v>
      </c>
      <c r="L432" t="e">
        <f t="shared" si="39"/>
        <v>#VALUE!</v>
      </c>
      <c r="M432" t="s">
        <v>956</v>
      </c>
      <c r="N432" s="4" t="str" cm="1">
        <f t="array" ref="N432">_xll.SNL.Clients.Office.Excel.Functions.SPG(M432, "SP_TOTAL_REV", "CY2022")</f>
        <v>#PEND</v>
      </c>
      <c r="O432" s="4" t="str">
        <f>_xll.SNL.Clients.Office.Excel.Functions.SPG(M432,"IQ_AVG_DILUT_SHARES_OUT","CY2022")</f>
        <v>#PEND</v>
      </c>
      <c r="P432" s="5" t="str">
        <f>_xll.SNL.Clients.Office.Excel.Functions.SPG(M432, "IQ_DILUT_EPS_NORM", "CY2022")</f>
        <v>#PEND</v>
      </c>
      <c r="Q432" t="e">
        <f t="shared" si="40"/>
        <v>#VALUE!</v>
      </c>
      <c r="R432" t="e">
        <f t="shared" si="41"/>
        <v>#VALUE!</v>
      </c>
    </row>
    <row r="433" spans="1:18" x14ac:dyDescent="0.3">
      <c r="A433" t="s">
        <v>944</v>
      </c>
      <c r="B433" s="4" t="str" cm="1">
        <f t="array" ref="B433">_xll.SNL.Clients.Office.Excel.Functions.SPG(A433, "SP_TOTAL_REV", "CY2023")</f>
        <v>#PEND</v>
      </c>
      <c r="C433" s="4" t="str">
        <f>_xll.SNL.Clients.Office.Excel.Functions.SPG(A433,"IQ_AVG_DILUT_SHARES_OUT","CY2023")</f>
        <v>#PEND</v>
      </c>
      <c r="D433" s="5" t="str">
        <f>_xll.SNL.Clients.Office.Excel.Functions.SPG(A433, "IQ_DILUT_EPS_NORM", "CY2023")</f>
        <v>#PEND</v>
      </c>
      <c r="E433" t="e">
        <f t="shared" si="36"/>
        <v>#VALUE!</v>
      </c>
      <c r="F433" t="e">
        <f t="shared" si="37"/>
        <v>#VALUE!</v>
      </c>
      <c r="G433" t="s">
        <v>944</v>
      </c>
      <c r="H433" s="4" t="str" cm="1">
        <f t="array" ref="H433">_xll.SNL.Clients.Office.Excel.Functions.SPG(G433, "SP_TOTAL_REV", "CY2022")</f>
        <v>#PEND</v>
      </c>
      <c r="I433" s="4" t="str">
        <f>_xll.SNL.Clients.Office.Excel.Functions.SPG(G433,"IQ_AVG_DILUT_SHARES_OUT","CY2022")</f>
        <v>#PEND</v>
      </c>
      <c r="J433" s="5" t="str">
        <f>_xll.SNL.Clients.Office.Excel.Functions.SPG(G433, "IQ_DILUT_EPS_NORM", "CY2022")</f>
        <v>#PEND</v>
      </c>
      <c r="K433" t="e">
        <f t="shared" si="38"/>
        <v>#VALUE!</v>
      </c>
      <c r="L433" t="e">
        <f t="shared" si="39"/>
        <v>#VALUE!</v>
      </c>
      <c r="M433" t="s">
        <v>957</v>
      </c>
      <c r="N433" s="4" t="str" cm="1">
        <f t="array" ref="N433">_xll.SNL.Clients.Office.Excel.Functions.SPG(M433, "SP_TOTAL_REV", "CY2022")</f>
        <v>#PEND</v>
      </c>
      <c r="O433" s="4" t="str">
        <f>_xll.SNL.Clients.Office.Excel.Functions.SPG(M433,"IQ_AVG_DILUT_SHARES_OUT","CY2022")</f>
        <v>#PEND</v>
      </c>
      <c r="P433" s="5" t="str">
        <f>_xll.SNL.Clients.Office.Excel.Functions.SPG(M433, "IQ_DILUT_EPS_NORM", "CY2022")</f>
        <v>#PEND</v>
      </c>
      <c r="Q433" t="e">
        <f t="shared" si="40"/>
        <v>#VALUE!</v>
      </c>
      <c r="R433" t="e">
        <f t="shared" si="41"/>
        <v>#VALUE!</v>
      </c>
    </row>
    <row r="434" spans="1:18" x14ac:dyDescent="0.3">
      <c r="A434" t="s">
        <v>945</v>
      </c>
      <c r="B434" s="4" t="str" cm="1">
        <f t="array" ref="B434">_xll.SNL.Clients.Office.Excel.Functions.SPG(A434, "SP_TOTAL_REV", "CY2023")</f>
        <v>#PEND</v>
      </c>
      <c r="C434" s="4" t="str">
        <f>_xll.SNL.Clients.Office.Excel.Functions.SPG(A434,"IQ_AVG_DILUT_SHARES_OUT","CY2023")</f>
        <v>#PEND</v>
      </c>
      <c r="D434" s="5" t="str">
        <f>_xll.SNL.Clients.Office.Excel.Functions.SPG(A434, "IQ_DILUT_EPS_NORM", "CY2023")</f>
        <v>#PEND</v>
      </c>
      <c r="E434" t="e">
        <f t="shared" si="36"/>
        <v>#VALUE!</v>
      </c>
      <c r="F434" t="e">
        <f t="shared" si="37"/>
        <v>#VALUE!</v>
      </c>
      <c r="G434" t="s">
        <v>945</v>
      </c>
      <c r="H434" s="4" t="str" cm="1">
        <f t="array" ref="H434">_xll.SNL.Clients.Office.Excel.Functions.SPG(G434, "SP_TOTAL_REV", "CY2022")</f>
        <v>#PEND</v>
      </c>
      <c r="I434" s="4" t="str">
        <f>_xll.SNL.Clients.Office.Excel.Functions.SPG(G434,"IQ_AVG_DILUT_SHARES_OUT","CY2022")</f>
        <v>#PEND</v>
      </c>
      <c r="J434" s="5" t="str">
        <f>_xll.SNL.Clients.Office.Excel.Functions.SPG(G434, "IQ_DILUT_EPS_NORM", "CY2022")</f>
        <v>#PEND</v>
      </c>
      <c r="K434" t="e">
        <f t="shared" si="38"/>
        <v>#VALUE!</v>
      </c>
      <c r="L434" t="e">
        <f t="shared" si="39"/>
        <v>#VALUE!</v>
      </c>
      <c r="M434" t="s">
        <v>958</v>
      </c>
      <c r="N434" s="4" t="str" cm="1">
        <f t="array" ref="N434">_xll.SNL.Clients.Office.Excel.Functions.SPG(M434, "SP_TOTAL_REV", "CY2022")</f>
        <v>#PEND</v>
      </c>
      <c r="O434" s="4" t="str">
        <f>_xll.SNL.Clients.Office.Excel.Functions.SPG(M434,"IQ_AVG_DILUT_SHARES_OUT","CY2022")</f>
        <v>#PEND</v>
      </c>
      <c r="P434" s="5" t="str">
        <f>_xll.SNL.Clients.Office.Excel.Functions.SPG(M434, "IQ_DILUT_EPS_NORM", "CY2022")</f>
        <v>#PEND</v>
      </c>
      <c r="Q434" t="e">
        <f t="shared" si="40"/>
        <v>#VALUE!</v>
      </c>
      <c r="R434" t="e">
        <f t="shared" si="41"/>
        <v>#VALUE!</v>
      </c>
    </row>
    <row r="435" spans="1:18" x14ac:dyDescent="0.3">
      <c r="A435" t="s">
        <v>946</v>
      </c>
      <c r="B435" s="4" t="str" cm="1">
        <f t="array" ref="B435">_xll.SNL.Clients.Office.Excel.Functions.SPG(A435, "SP_TOTAL_REV", "CY2023")</f>
        <v>#PEND</v>
      </c>
      <c r="C435" s="4" t="str">
        <f>_xll.SNL.Clients.Office.Excel.Functions.SPG(A435,"IQ_AVG_DILUT_SHARES_OUT","CY2023")</f>
        <v>#PEND</v>
      </c>
      <c r="D435" s="5" t="str">
        <f>_xll.SNL.Clients.Office.Excel.Functions.SPG(A435, "IQ_DILUT_EPS_NORM", "CY2023")</f>
        <v>#PEND</v>
      </c>
      <c r="E435" t="e">
        <f t="shared" si="36"/>
        <v>#VALUE!</v>
      </c>
      <c r="F435" t="e">
        <f t="shared" si="37"/>
        <v>#VALUE!</v>
      </c>
      <c r="G435" t="s">
        <v>946</v>
      </c>
      <c r="H435" s="4" t="str" cm="1">
        <f t="array" ref="H435">_xll.SNL.Clients.Office.Excel.Functions.SPG(G435, "SP_TOTAL_REV", "CY2022")</f>
        <v>#PEND</v>
      </c>
      <c r="I435" s="4" t="str">
        <f>_xll.SNL.Clients.Office.Excel.Functions.SPG(G435,"IQ_AVG_DILUT_SHARES_OUT","CY2022")</f>
        <v>#PEND</v>
      </c>
      <c r="J435" s="5" t="str">
        <f>_xll.SNL.Clients.Office.Excel.Functions.SPG(G435, "IQ_DILUT_EPS_NORM", "CY2022")</f>
        <v>#PEND</v>
      </c>
      <c r="K435" t="e">
        <f t="shared" si="38"/>
        <v>#VALUE!</v>
      </c>
      <c r="L435" t="e">
        <f t="shared" si="39"/>
        <v>#VALUE!</v>
      </c>
      <c r="M435" t="s">
        <v>959</v>
      </c>
      <c r="N435" s="4" t="str" cm="1">
        <f t="array" ref="N435">_xll.SNL.Clients.Office.Excel.Functions.SPG(M435, "SP_TOTAL_REV", "CY2022")</f>
        <v>#PEND</v>
      </c>
      <c r="O435" s="4" t="str">
        <f>_xll.SNL.Clients.Office.Excel.Functions.SPG(M435,"IQ_AVG_DILUT_SHARES_OUT","CY2022")</f>
        <v>#PEND</v>
      </c>
      <c r="P435" s="5" t="str">
        <f>_xll.SNL.Clients.Office.Excel.Functions.SPG(M435, "IQ_DILUT_EPS_NORM", "CY2022")</f>
        <v>#PEND</v>
      </c>
      <c r="Q435" t="e">
        <f t="shared" si="40"/>
        <v>#VALUE!</v>
      </c>
      <c r="R435" t="e">
        <f t="shared" si="41"/>
        <v>#VALUE!</v>
      </c>
    </row>
    <row r="436" spans="1:18" x14ac:dyDescent="0.3">
      <c r="A436" t="s">
        <v>947</v>
      </c>
      <c r="B436" s="4" t="str" cm="1">
        <f t="array" ref="B436">_xll.SNL.Clients.Office.Excel.Functions.SPG(A436, "SP_TOTAL_REV", "CY2023")</f>
        <v>#PEND</v>
      </c>
      <c r="C436" s="4" t="str">
        <f>_xll.SNL.Clients.Office.Excel.Functions.SPG(A436,"IQ_AVG_DILUT_SHARES_OUT","CY2023")</f>
        <v>#PEND</v>
      </c>
      <c r="D436" s="5" t="str">
        <f>_xll.SNL.Clients.Office.Excel.Functions.SPG(A436, "IQ_DILUT_EPS_NORM", "CY2023")</f>
        <v>#PEND</v>
      </c>
      <c r="E436" t="e">
        <f t="shared" si="36"/>
        <v>#VALUE!</v>
      </c>
      <c r="F436" t="e">
        <f t="shared" si="37"/>
        <v>#VALUE!</v>
      </c>
      <c r="G436" t="s">
        <v>947</v>
      </c>
      <c r="H436" s="4" t="str" cm="1">
        <f t="array" ref="H436">_xll.SNL.Clients.Office.Excel.Functions.SPG(G436, "SP_TOTAL_REV", "CY2022")</f>
        <v>#PEND</v>
      </c>
      <c r="I436" s="4" t="str">
        <f>_xll.SNL.Clients.Office.Excel.Functions.SPG(G436,"IQ_AVG_DILUT_SHARES_OUT","CY2022")</f>
        <v>#PEND</v>
      </c>
      <c r="J436" s="5" t="str">
        <f>_xll.SNL.Clients.Office.Excel.Functions.SPG(G436, "IQ_DILUT_EPS_NORM", "CY2022")</f>
        <v>#PEND</v>
      </c>
      <c r="K436" t="e">
        <f t="shared" si="38"/>
        <v>#VALUE!</v>
      </c>
      <c r="L436" t="e">
        <f t="shared" si="39"/>
        <v>#VALUE!</v>
      </c>
      <c r="M436" t="s">
        <v>960</v>
      </c>
      <c r="N436" s="4" t="str" cm="1">
        <f t="array" ref="N436">_xll.SNL.Clients.Office.Excel.Functions.SPG(M436, "SP_TOTAL_REV", "CY2022")</f>
        <v>#PEND</v>
      </c>
      <c r="O436" s="4" t="str">
        <f>_xll.SNL.Clients.Office.Excel.Functions.SPG(M436,"IQ_AVG_DILUT_SHARES_OUT","CY2022")</f>
        <v>#PEND</v>
      </c>
      <c r="P436" s="5" t="str">
        <f>_xll.SNL.Clients.Office.Excel.Functions.SPG(M436, "IQ_DILUT_EPS_NORM", "CY2022")</f>
        <v>#PEND</v>
      </c>
      <c r="Q436" t="e">
        <f t="shared" si="40"/>
        <v>#VALUE!</v>
      </c>
      <c r="R436" t="e">
        <f t="shared" si="41"/>
        <v>#VALUE!</v>
      </c>
    </row>
    <row r="437" spans="1:18" x14ac:dyDescent="0.3">
      <c r="A437" t="s">
        <v>948</v>
      </c>
      <c r="B437" s="4" t="str" cm="1">
        <f t="array" ref="B437">_xll.SNL.Clients.Office.Excel.Functions.SPG(A437, "SP_TOTAL_REV", "CY2023")</f>
        <v>#PEND</v>
      </c>
      <c r="C437" s="4" t="str">
        <f>_xll.SNL.Clients.Office.Excel.Functions.SPG(A437,"IQ_AVG_DILUT_SHARES_OUT","CY2023")</f>
        <v>#PEND</v>
      </c>
      <c r="D437" s="5" t="str">
        <f>_xll.SNL.Clients.Office.Excel.Functions.SPG(A437, "IQ_DILUT_EPS_NORM", "CY2023")</f>
        <v>#PEND</v>
      </c>
      <c r="E437" t="e">
        <f t="shared" si="36"/>
        <v>#VALUE!</v>
      </c>
      <c r="F437" t="e">
        <f t="shared" si="37"/>
        <v>#VALUE!</v>
      </c>
      <c r="G437" t="s">
        <v>948</v>
      </c>
      <c r="H437" s="4" t="str" cm="1">
        <f t="array" ref="H437">_xll.SNL.Clients.Office.Excel.Functions.SPG(G437, "SP_TOTAL_REV", "CY2022")</f>
        <v>#PEND</v>
      </c>
      <c r="I437" s="4" t="str">
        <f>_xll.SNL.Clients.Office.Excel.Functions.SPG(G437,"IQ_AVG_DILUT_SHARES_OUT","CY2022")</f>
        <v>#PEND</v>
      </c>
      <c r="J437" s="5" t="str">
        <f>_xll.SNL.Clients.Office.Excel.Functions.SPG(G437, "IQ_DILUT_EPS_NORM", "CY2022")</f>
        <v>#PEND</v>
      </c>
      <c r="K437" t="e">
        <f t="shared" si="38"/>
        <v>#VALUE!</v>
      </c>
      <c r="L437" t="e">
        <f t="shared" si="39"/>
        <v>#VALUE!</v>
      </c>
      <c r="M437" t="s">
        <v>961</v>
      </c>
      <c r="N437" s="4" t="str" cm="1">
        <f t="array" ref="N437">_xll.SNL.Clients.Office.Excel.Functions.SPG(M437, "SP_TOTAL_REV", "CY2022")</f>
        <v>#PEND</v>
      </c>
      <c r="O437" s="4" t="str">
        <f>_xll.SNL.Clients.Office.Excel.Functions.SPG(M437,"IQ_AVG_DILUT_SHARES_OUT","CY2022")</f>
        <v>#PEND</v>
      </c>
      <c r="P437" s="5" t="str">
        <f>_xll.SNL.Clients.Office.Excel.Functions.SPG(M437, "IQ_DILUT_EPS_NORM", "CY2022")</f>
        <v>#PEND</v>
      </c>
      <c r="Q437" t="e">
        <f t="shared" si="40"/>
        <v>#VALUE!</v>
      </c>
      <c r="R437" t="e">
        <f t="shared" si="41"/>
        <v>#VALUE!</v>
      </c>
    </row>
    <row r="438" spans="1:18" x14ac:dyDescent="0.3">
      <c r="A438" t="s">
        <v>949</v>
      </c>
      <c r="B438" s="4" t="str" cm="1">
        <f t="array" ref="B438">_xll.SNL.Clients.Office.Excel.Functions.SPG(A438, "SP_TOTAL_REV", "CY2023")</f>
        <v>#PEND</v>
      </c>
      <c r="C438" s="4" t="str">
        <f>_xll.SNL.Clients.Office.Excel.Functions.SPG(A438,"IQ_AVG_DILUT_SHARES_OUT","CY2023")</f>
        <v>#PEND</v>
      </c>
      <c r="D438" s="5" t="str">
        <f>_xll.SNL.Clients.Office.Excel.Functions.SPG(A438, "IQ_DILUT_EPS_NORM", "CY2023")</f>
        <v>#PEND</v>
      </c>
      <c r="E438" t="e">
        <f t="shared" si="36"/>
        <v>#VALUE!</v>
      </c>
      <c r="F438" t="e">
        <f t="shared" si="37"/>
        <v>#VALUE!</v>
      </c>
      <c r="G438" t="s">
        <v>949</v>
      </c>
      <c r="H438" s="4" t="str" cm="1">
        <f t="array" ref="H438">_xll.SNL.Clients.Office.Excel.Functions.SPG(G438, "SP_TOTAL_REV", "CY2022")</f>
        <v>#PEND</v>
      </c>
      <c r="I438" s="4" t="str">
        <f>_xll.SNL.Clients.Office.Excel.Functions.SPG(G438,"IQ_AVG_DILUT_SHARES_OUT","CY2022")</f>
        <v>#PEND</v>
      </c>
      <c r="J438" s="5" t="str">
        <f>_xll.SNL.Clients.Office.Excel.Functions.SPG(G438, "IQ_DILUT_EPS_NORM", "CY2022")</f>
        <v>#PEND</v>
      </c>
      <c r="K438" t="e">
        <f t="shared" si="38"/>
        <v>#VALUE!</v>
      </c>
      <c r="L438" t="e">
        <f t="shared" si="39"/>
        <v>#VALUE!</v>
      </c>
      <c r="M438" t="s">
        <v>962</v>
      </c>
      <c r="N438" s="4" t="str" cm="1">
        <f t="array" ref="N438">_xll.SNL.Clients.Office.Excel.Functions.SPG(M438, "SP_TOTAL_REV", "CY2022")</f>
        <v>#PEND</v>
      </c>
      <c r="O438" s="4" t="str">
        <f>_xll.SNL.Clients.Office.Excel.Functions.SPG(M438,"IQ_AVG_DILUT_SHARES_OUT","CY2022")</f>
        <v>#PEND</v>
      </c>
      <c r="P438" s="5" t="str">
        <f>_xll.SNL.Clients.Office.Excel.Functions.SPG(M438, "IQ_DILUT_EPS_NORM", "CY2022")</f>
        <v>#PEND</v>
      </c>
      <c r="Q438" t="e">
        <f t="shared" si="40"/>
        <v>#VALUE!</v>
      </c>
      <c r="R438" t="e">
        <f t="shared" si="41"/>
        <v>#VALUE!</v>
      </c>
    </row>
    <row r="439" spans="1:18" x14ac:dyDescent="0.3">
      <c r="A439" t="s">
        <v>950</v>
      </c>
      <c r="B439" s="4" t="str" cm="1">
        <f t="array" ref="B439">_xll.SNL.Clients.Office.Excel.Functions.SPG(A439, "SP_TOTAL_REV", "CY2023")</f>
        <v>#PEND</v>
      </c>
      <c r="C439" s="4" t="str">
        <f>_xll.SNL.Clients.Office.Excel.Functions.SPG(A439,"IQ_AVG_DILUT_SHARES_OUT","CY2023")</f>
        <v>#PEND</v>
      </c>
      <c r="D439" s="5" t="str">
        <f>_xll.SNL.Clients.Office.Excel.Functions.SPG(A439, "IQ_DILUT_EPS_NORM", "CY2023")</f>
        <v>#PEND</v>
      </c>
      <c r="E439" t="e">
        <f t="shared" si="36"/>
        <v>#VALUE!</v>
      </c>
      <c r="F439" t="e">
        <f t="shared" si="37"/>
        <v>#VALUE!</v>
      </c>
      <c r="G439" t="s">
        <v>950</v>
      </c>
      <c r="H439" s="4" t="str" cm="1">
        <f t="array" ref="H439">_xll.SNL.Clients.Office.Excel.Functions.SPG(G439, "SP_TOTAL_REV", "CY2022")</f>
        <v>#PEND</v>
      </c>
      <c r="I439" s="4" t="str">
        <f>_xll.SNL.Clients.Office.Excel.Functions.SPG(G439,"IQ_AVG_DILUT_SHARES_OUT","CY2022")</f>
        <v>#PEND</v>
      </c>
      <c r="J439" s="5" t="str">
        <f>_xll.SNL.Clients.Office.Excel.Functions.SPG(G439, "IQ_DILUT_EPS_NORM", "CY2022")</f>
        <v>#PEND</v>
      </c>
      <c r="K439" t="e">
        <f t="shared" si="38"/>
        <v>#VALUE!</v>
      </c>
      <c r="L439" t="e">
        <f t="shared" si="39"/>
        <v>#VALUE!</v>
      </c>
      <c r="M439" t="s">
        <v>963</v>
      </c>
      <c r="N439" s="4" t="str" cm="1">
        <f t="array" ref="N439">_xll.SNL.Clients.Office.Excel.Functions.SPG(M439, "SP_TOTAL_REV", "CY2022")</f>
        <v>#PEND</v>
      </c>
      <c r="O439" s="4" t="str">
        <f>_xll.SNL.Clients.Office.Excel.Functions.SPG(M439,"IQ_AVG_DILUT_SHARES_OUT","CY2022")</f>
        <v>#PEND</v>
      </c>
      <c r="P439" s="5" t="str">
        <f>_xll.SNL.Clients.Office.Excel.Functions.SPG(M439, "IQ_DILUT_EPS_NORM", "CY2022")</f>
        <v>#PEND</v>
      </c>
      <c r="Q439" t="e">
        <f t="shared" si="40"/>
        <v>#VALUE!</v>
      </c>
      <c r="R439" t="e">
        <f t="shared" si="41"/>
        <v>#VALUE!</v>
      </c>
    </row>
    <row r="440" spans="1:18" x14ac:dyDescent="0.3">
      <c r="A440" t="s">
        <v>951</v>
      </c>
      <c r="B440" s="4" t="str" cm="1">
        <f t="array" ref="B440">_xll.SNL.Clients.Office.Excel.Functions.SPG(A440, "SP_TOTAL_REV", "CY2023")</f>
        <v>#PEND</v>
      </c>
      <c r="C440" s="4" t="str">
        <f>_xll.SNL.Clients.Office.Excel.Functions.SPG(A440,"IQ_AVG_DILUT_SHARES_OUT","CY2023")</f>
        <v>#PEND</v>
      </c>
      <c r="D440" s="5" t="str">
        <f>_xll.SNL.Clients.Office.Excel.Functions.SPG(A440, "IQ_DILUT_EPS_NORM", "CY2023")</f>
        <v>#PEND</v>
      </c>
      <c r="E440" t="e">
        <f t="shared" si="36"/>
        <v>#VALUE!</v>
      </c>
      <c r="F440" t="e">
        <f t="shared" si="37"/>
        <v>#VALUE!</v>
      </c>
      <c r="G440" t="s">
        <v>951</v>
      </c>
      <c r="H440" s="4" t="str" cm="1">
        <f t="array" ref="H440">_xll.SNL.Clients.Office.Excel.Functions.SPG(G440, "SP_TOTAL_REV", "CY2022")</f>
        <v>#PEND</v>
      </c>
      <c r="I440" s="4" t="str">
        <f>_xll.SNL.Clients.Office.Excel.Functions.SPG(G440,"IQ_AVG_DILUT_SHARES_OUT","CY2022")</f>
        <v>#PEND</v>
      </c>
      <c r="J440" s="5" t="str">
        <f>_xll.SNL.Clients.Office.Excel.Functions.SPG(G440, "IQ_DILUT_EPS_NORM", "CY2022")</f>
        <v>#PEND</v>
      </c>
      <c r="K440" t="e">
        <f t="shared" si="38"/>
        <v>#VALUE!</v>
      </c>
      <c r="L440" t="e">
        <f t="shared" si="39"/>
        <v>#VALUE!</v>
      </c>
      <c r="M440" t="s">
        <v>964</v>
      </c>
      <c r="N440" s="4" t="str" cm="1">
        <f t="array" ref="N440">_xll.SNL.Clients.Office.Excel.Functions.SPG(M440, "SP_TOTAL_REV", "CY2022")</f>
        <v>#PEND</v>
      </c>
      <c r="O440" s="4" t="str">
        <f>_xll.SNL.Clients.Office.Excel.Functions.SPG(M440,"IQ_AVG_DILUT_SHARES_OUT","CY2022")</f>
        <v>#PEND</v>
      </c>
      <c r="P440" s="5" t="str">
        <f>_xll.SNL.Clients.Office.Excel.Functions.SPG(M440, "IQ_DILUT_EPS_NORM", "CY2022")</f>
        <v>#PEND</v>
      </c>
      <c r="Q440" t="e">
        <f t="shared" si="40"/>
        <v>#VALUE!</v>
      </c>
      <c r="R440" t="e">
        <f t="shared" si="41"/>
        <v>#VALUE!</v>
      </c>
    </row>
    <row r="441" spans="1:18" x14ac:dyDescent="0.3">
      <c r="A441" t="s">
        <v>952</v>
      </c>
      <c r="B441" s="4" t="str" cm="1">
        <f t="array" ref="B441">_xll.SNL.Clients.Office.Excel.Functions.SPG(A441, "SP_TOTAL_REV", "CY2023")</f>
        <v>#PEND</v>
      </c>
      <c r="C441" s="4" t="str">
        <f>_xll.SNL.Clients.Office.Excel.Functions.SPG(A441,"IQ_AVG_DILUT_SHARES_OUT","CY2023")</f>
        <v>#PEND</v>
      </c>
      <c r="D441" s="5" t="str">
        <f>_xll.SNL.Clients.Office.Excel.Functions.SPG(A441, "IQ_DILUT_EPS_NORM", "CY2023")</f>
        <v>#PEND</v>
      </c>
      <c r="E441" t="e">
        <f t="shared" si="36"/>
        <v>#VALUE!</v>
      </c>
      <c r="F441" t="e">
        <f t="shared" si="37"/>
        <v>#VALUE!</v>
      </c>
      <c r="G441" t="s">
        <v>952</v>
      </c>
      <c r="H441" s="4" t="str" cm="1">
        <f t="array" ref="H441">_xll.SNL.Clients.Office.Excel.Functions.SPG(G441, "SP_TOTAL_REV", "CY2022")</f>
        <v>#PEND</v>
      </c>
      <c r="I441" s="4" t="str">
        <f>_xll.SNL.Clients.Office.Excel.Functions.SPG(G441,"IQ_AVG_DILUT_SHARES_OUT","CY2022")</f>
        <v>#PEND</v>
      </c>
      <c r="J441" s="5" t="str">
        <f>_xll.SNL.Clients.Office.Excel.Functions.SPG(G441, "IQ_DILUT_EPS_NORM", "CY2022")</f>
        <v>#PEND</v>
      </c>
      <c r="K441" t="e">
        <f t="shared" si="38"/>
        <v>#VALUE!</v>
      </c>
      <c r="L441" t="e">
        <f t="shared" si="39"/>
        <v>#VALUE!</v>
      </c>
      <c r="M441" t="s">
        <v>965</v>
      </c>
      <c r="N441" s="4" t="str" cm="1">
        <f t="array" ref="N441">_xll.SNL.Clients.Office.Excel.Functions.SPG(M441, "SP_TOTAL_REV", "CY2022")</f>
        <v>#PEND</v>
      </c>
      <c r="O441" s="4" t="str">
        <f>_xll.SNL.Clients.Office.Excel.Functions.SPG(M441,"IQ_AVG_DILUT_SHARES_OUT","CY2022")</f>
        <v>#PEND</v>
      </c>
      <c r="P441" s="5" t="str">
        <f>_xll.SNL.Clients.Office.Excel.Functions.SPG(M441, "IQ_DILUT_EPS_NORM", "CY2022")</f>
        <v>#PEND</v>
      </c>
      <c r="Q441" t="e">
        <f t="shared" si="40"/>
        <v>#VALUE!</v>
      </c>
      <c r="R441" t="e">
        <f t="shared" si="41"/>
        <v>#VALUE!</v>
      </c>
    </row>
    <row r="442" spans="1:18" x14ac:dyDescent="0.3">
      <c r="A442" t="s">
        <v>953</v>
      </c>
      <c r="B442" s="4" t="str" cm="1">
        <f t="array" ref="B442">_xll.SNL.Clients.Office.Excel.Functions.SPG(A442, "SP_TOTAL_REV", "CY2023")</f>
        <v>#PEND</v>
      </c>
      <c r="C442" s="4" t="str">
        <f>_xll.SNL.Clients.Office.Excel.Functions.SPG(A442,"IQ_AVG_DILUT_SHARES_OUT","CY2023")</f>
        <v>#PEND</v>
      </c>
      <c r="D442" s="5" t="str">
        <f>_xll.SNL.Clients.Office.Excel.Functions.SPG(A442, "IQ_DILUT_EPS_NORM", "CY2023")</f>
        <v>#PEND</v>
      </c>
      <c r="E442" t="e">
        <f t="shared" si="36"/>
        <v>#VALUE!</v>
      </c>
      <c r="F442" t="e">
        <f t="shared" si="37"/>
        <v>#VALUE!</v>
      </c>
      <c r="G442" t="s">
        <v>953</v>
      </c>
      <c r="H442" s="4" t="str" cm="1">
        <f t="array" ref="H442">_xll.SNL.Clients.Office.Excel.Functions.SPG(G442, "SP_TOTAL_REV", "CY2022")</f>
        <v>#PEND</v>
      </c>
      <c r="I442" s="4" t="str">
        <f>_xll.SNL.Clients.Office.Excel.Functions.SPG(G442,"IQ_AVG_DILUT_SHARES_OUT","CY2022")</f>
        <v>#PEND</v>
      </c>
      <c r="J442" s="5" t="str">
        <f>_xll.SNL.Clients.Office.Excel.Functions.SPG(G442, "IQ_DILUT_EPS_NORM", "CY2022")</f>
        <v>#PEND</v>
      </c>
      <c r="K442" t="e">
        <f t="shared" si="38"/>
        <v>#VALUE!</v>
      </c>
      <c r="L442" t="e">
        <f t="shared" si="39"/>
        <v>#VALUE!</v>
      </c>
      <c r="M442" t="s">
        <v>966</v>
      </c>
      <c r="N442" s="4" t="str" cm="1">
        <f t="array" ref="N442">_xll.SNL.Clients.Office.Excel.Functions.SPG(M442, "SP_TOTAL_REV", "CY2022")</f>
        <v>#PEND</v>
      </c>
      <c r="O442" s="4" t="str">
        <f>_xll.SNL.Clients.Office.Excel.Functions.SPG(M442,"IQ_AVG_DILUT_SHARES_OUT","CY2022")</f>
        <v>#PEND</v>
      </c>
      <c r="P442" s="5" t="str">
        <f>_xll.SNL.Clients.Office.Excel.Functions.SPG(M442, "IQ_DILUT_EPS_NORM", "CY2022")</f>
        <v>#PEND</v>
      </c>
      <c r="Q442" t="e">
        <f t="shared" si="40"/>
        <v>#VALUE!</v>
      </c>
      <c r="R442" t="e">
        <f t="shared" si="41"/>
        <v>#VALUE!</v>
      </c>
    </row>
    <row r="443" spans="1:18" x14ac:dyDescent="0.3">
      <c r="A443" t="s">
        <v>954</v>
      </c>
      <c r="B443" s="4" t="str" cm="1">
        <f t="array" ref="B443">_xll.SNL.Clients.Office.Excel.Functions.SPG(A443, "SP_TOTAL_REV", "CY2023")</f>
        <v>#PEND</v>
      </c>
      <c r="C443" s="4" t="str">
        <f>_xll.SNL.Clients.Office.Excel.Functions.SPG(A443,"IQ_AVG_DILUT_SHARES_OUT","CY2023")</f>
        <v>#PEND</v>
      </c>
      <c r="D443" s="5" t="str">
        <f>_xll.SNL.Clients.Office.Excel.Functions.SPG(A443, "IQ_DILUT_EPS_NORM", "CY2023")</f>
        <v>#PEND</v>
      </c>
      <c r="E443" t="e">
        <f t="shared" si="36"/>
        <v>#VALUE!</v>
      </c>
      <c r="F443" t="e">
        <f t="shared" si="37"/>
        <v>#VALUE!</v>
      </c>
      <c r="G443" t="s">
        <v>954</v>
      </c>
      <c r="H443" s="4" t="str" cm="1">
        <f t="array" ref="H443">_xll.SNL.Clients.Office.Excel.Functions.SPG(G443, "SP_TOTAL_REV", "CY2022")</f>
        <v>#PEND</v>
      </c>
      <c r="I443" s="4" t="str">
        <f>_xll.SNL.Clients.Office.Excel.Functions.SPG(G443,"IQ_AVG_DILUT_SHARES_OUT","CY2022")</f>
        <v>#PEND</v>
      </c>
      <c r="J443" s="5" t="str">
        <f>_xll.SNL.Clients.Office.Excel.Functions.SPG(G443, "IQ_DILUT_EPS_NORM", "CY2022")</f>
        <v>#PEND</v>
      </c>
      <c r="K443" t="e">
        <f t="shared" si="38"/>
        <v>#VALUE!</v>
      </c>
      <c r="L443" t="e">
        <f t="shared" si="39"/>
        <v>#VALUE!</v>
      </c>
      <c r="M443" t="s">
        <v>967</v>
      </c>
      <c r="N443" s="4" t="str" cm="1">
        <f t="array" ref="N443">_xll.SNL.Clients.Office.Excel.Functions.SPG(M443, "SP_TOTAL_REV", "CY2022")</f>
        <v>#PEND</v>
      </c>
      <c r="O443" s="4" t="str">
        <f>_xll.SNL.Clients.Office.Excel.Functions.SPG(M443,"IQ_AVG_DILUT_SHARES_OUT","CY2022")</f>
        <v>#PEND</v>
      </c>
      <c r="P443" s="5" t="str">
        <f>_xll.SNL.Clients.Office.Excel.Functions.SPG(M443, "IQ_DILUT_EPS_NORM", "CY2022")</f>
        <v>#PEND</v>
      </c>
      <c r="Q443" t="e">
        <f t="shared" si="40"/>
        <v>#VALUE!</v>
      </c>
      <c r="R443" t="e">
        <f t="shared" si="41"/>
        <v>#VALUE!</v>
      </c>
    </row>
    <row r="444" spans="1:18" x14ac:dyDescent="0.3">
      <c r="A444" t="s">
        <v>955</v>
      </c>
      <c r="B444" s="4" t="str" cm="1">
        <f t="array" ref="B444">_xll.SNL.Clients.Office.Excel.Functions.SPG(A444, "SP_TOTAL_REV", "CY2023")</f>
        <v>#PEND</v>
      </c>
      <c r="C444" s="4" t="str">
        <f>_xll.SNL.Clients.Office.Excel.Functions.SPG(A444,"IQ_AVG_DILUT_SHARES_OUT","CY2023")</f>
        <v>#PEND</v>
      </c>
      <c r="D444" s="5" t="str">
        <f>_xll.SNL.Clients.Office.Excel.Functions.SPG(A444, "IQ_DILUT_EPS_NORM", "CY2023")</f>
        <v>#PEND</v>
      </c>
      <c r="E444" t="e">
        <f t="shared" si="36"/>
        <v>#VALUE!</v>
      </c>
      <c r="F444" t="e">
        <f t="shared" si="37"/>
        <v>#VALUE!</v>
      </c>
      <c r="G444" t="s">
        <v>955</v>
      </c>
      <c r="H444" s="4" t="str" cm="1">
        <f t="array" ref="H444">_xll.SNL.Clients.Office.Excel.Functions.SPG(G444, "SP_TOTAL_REV", "CY2022")</f>
        <v>#PEND</v>
      </c>
      <c r="I444" s="4" t="str">
        <f>_xll.SNL.Clients.Office.Excel.Functions.SPG(G444,"IQ_AVG_DILUT_SHARES_OUT","CY2022")</f>
        <v>#PEND</v>
      </c>
      <c r="J444" s="5" t="str">
        <f>_xll.SNL.Clients.Office.Excel.Functions.SPG(G444, "IQ_DILUT_EPS_NORM", "CY2022")</f>
        <v>#PEND</v>
      </c>
      <c r="K444" t="e">
        <f t="shared" si="38"/>
        <v>#VALUE!</v>
      </c>
      <c r="L444" t="e">
        <f t="shared" si="39"/>
        <v>#VALUE!</v>
      </c>
      <c r="M444" t="s">
        <v>968</v>
      </c>
      <c r="N444" s="4" t="str" cm="1">
        <f t="array" ref="N444">_xll.SNL.Clients.Office.Excel.Functions.SPG(M444, "SP_TOTAL_REV", "CY2022")</f>
        <v>#PEND</v>
      </c>
      <c r="O444" s="4" t="str">
        <f>_xll.SNL.Clients.Office.Excel.Functions.SPG(M444,"IQ_AVG_DILUT_SHARES_OUT","CY2022")</f>
        <v>#PEND</v>
      </c>
      <c r="P444" s="5" t="str">
        <f>_xll.SNL.Clients.Office.Excel.Functions.SPG(M444, "IQ_DILUT_EPS_NORM", "CY2022")</f>
        <v>#PEND</v>
      </c>
      <c r="Q444" t="e">
        <f t="shared" si="40"/>
        <v>#VALUE!</v>
      </c>
      <c r="R444" t="e">
        <f t="shared" si="41"/>
        <v>#VALUE!</v>
      </c>
    </row>
    <row r="445" spans="1:18" x14ac:dyDescent="0.3">
      <c r="A445" t="s">
        <v>956</v>
      </c>
      <c r="B445" s="4" t="str" cm="1">
        <f t="array" ref="B445">_xll.SNL.Clients.Office.Excel.Functions.SPG(A445, "SP_TOTAL_REV", "CY2023")</f>
        <v>#PEND</v>
      </c>
      <c r="C445" s="4" t="str">
        <f>_xll.SNL.Clients.Office.Excel.Functions.SPG(A445,"IQ_AVG_DILUT_SHARES_OUT","CY2023")</f>
        <v>#PEND</v>
      </c>
      <c r="D445" s="5" t="str">
        <f>_xll.SNL.Clients.Office.Excel.Functions.SPG(A445, "IQ_DILUT_EPS_NORM", "CY2023")</f>
        <v>#PEND</v>
      </c>
      <c r="E445" t="e">
        <f t="shared" si="36"/>
        <v>#VALUE!</v>
      </c>
      <c r="F445" t="e">
        <f t="shared" si="37"/>
        <v>#VALUE!</v>
      </c>
      <c r="G445" t="s">
        <v>956</v>
      </c>
      <c r="H445" s="4" t="str" cm="1">
        <f t="array" ref="H445">_xll.SNL.Clients.Office.Excel.Functions.SPG(G445, "SP_TOTAL_REV", "CY2022")</f>
        <v>#PEND</v>
      </c>
      <c r="I445" s="4" t="str">
        <f>_xll.SNL.Clients.Office.Excel.Functions.SPG(G445,"IQ_AVG_DILUT_SHARES_OUT","CY2022")</f>
        <v>#PEND</v>
      </c>
      <c r="J445" s="5" t="str">
        <f>_xll.SNL.Clients.Office.Excel.Functions.SPG(G445, "IQ_DILUT_EPS_NORM", "CY2022")</f>
        <v>#PEND</v>
      </c>
      <c r="K445" t="e">
        <f t="shared" si="38"/>
        <v>#VALUE!</v>
      </c>
      <c r="L445" t="e">
        <f t="shared" si="39"/>
        <v>#VALUE!</v>
      </c>
      <c r="M445" t="s">
        <v>969</v>
      </c>
      <c r="N445" s="4" t="str" cm="1">
        <f t="array" ref="N445">_xll.SNL.Clients.Office.Excel.Functions.SPG(M445, "SP_TOTAL_REV", "CY2022")</f>
        <v>#PEND</v>
      </c>
      <c r="O445" s="4" t="str">
        <f>_xll.SNL.Clients.Office.Excel.Functions.SPG(M445,"IQ_AVG_DILUT_SHARES_OUT","CY2022")</f>
        <v>#PEND</v>
      </c>
      <c r="P445" s="5" t="str">
        <f>_xll.SNL.Clients.Office.Excel.Functions.SPG(M445, "IQ_DILUT_EPS_NORM", "CY2022")</f>
        <v>#PEND</v>
      </c>
      <c r="Q445" t="e">
        <f t="shared" si="40"/>
        <v>#VALUE!</v>
      </c>
      <c r="R445" t="e">
        <f t="shared" si="41"/>
        <v>#VALUE!</v>
      </c>
    </row>
    <row r="446" spans="1:18" x14ac:dyDescent="0.3">
      <c r="A446" t="s">
        <v>957</v>
      </c>
      <c r="B446" s="4" t="str" cm="1">
        <f t="array" ref="B446">_xll.SNL.Clients.Office.Excel.Functions.SPG(A446, "SP_TOTAL_REV", "CY2023")</f>
        <v>#PEND</v>
      </c>
      <c r="C446" s="4" t="str">
        <f>_xll.SNL.Clients.Office.Excel.Functions.SPG(A446,"IQ_AVG_DILUT_SHARES_OUT","CY2023")</f>
        <v>#PEND</v>
      </c>
      <c r="D446" s="5" t="str">
        <f>_xll.SNL.Clients.Office.Excel.Functions.SPG(A446, "IQ_DILUT_EPS_NORM", "CY2023")</f>
        <v>#PEND</v>
      </c>
      <c r="E446" t="e">
        <f t="shared" si="36"/>
        <v>#VALUE!</v>
      </c>
      <c r="F446" t="e">
        <f t="shared" si="37"/>
        <v>#VALUE!</v>
      </c>
      <c r="G446" t="s">
        <v>957</v>
      </c>
      <c r="H446" s="4" t="str" cm="1">
        <f t="array" ref="H446">_xll.SNL.Clients.Office.Excel.Functions.SPG(G446, "SP_TOTAL_REV", "CY2022")</f>
        <v>#PEND</v>
      </c>
      <c r="I446" s="4" t="str">
        <f>_xll.SNL.Clients.Office.Excel.Functions.SPG(G446,"IQ_AVG_DILUT_SHARES_OUT","CY2022")</f>
        <v>#PEND</v>
      </c>
      <c r="J446" s="5" t="str">
        <f>_xll.SNL.Clients.Office.Excel.Functions.SPG(G446, "IQ_DILUT_EPS_NORM", "CY2022")</f>
        <v>#PEND</v>
      </c>
      <c r="K446" t="e">
        <f t="shared" si="38"/>
        <v>#VALUE!</v>
      </c>
      <c r="L446" t="e">
        <f t="shared" si="39"/>
        <v>#VALUE!</v>
      </c>
      <c r="M446" t="s">
        <v>970</v>
      </c>
      <c r="N446" s="4" t="str" cm="1">
        <f t="array" ref="N446">_xll.SNL.Clients.Office.Excel.Functions.SPG(M446, "SP_TOTAL_REV", "CY2022")</f>
        <v>#PEND</v>
      </c>
      <c r="O446" s="4" t="str">
        <f>_xll.SNL.Clients.Office.Excel.Functions.SPG(M446,"IQ_AVG_DILUT_SHARES_OUT","CY2022")</f>
        <v>#PEND</v>
      </c>
      <c r="P446" s="5" t="str">
        <f>_xll.SNL.Clients.Office.Excel.Functions.SPG(M446, "IQ_DILUT_EPS_NORM", "CY2022")</f>
        <v>#PEND</v>
      </c>
      <c r="Q446" t="e">
        <f t="shared" si="40"/>
        <v>#VALUE!</v>
      </c>
      <c r="R446" t="e">
        <f t="shared" si="41"/>
        <v>#VALUE!</v>
      </c>
    </row>
    <row r="447" spans="1:18" x14ac:dyDescent="0.3">
      <c r="A447" t="s">
        <v>958</v>
      </c>
      <c r="B447" s="4" t="str" cm="1">
        <f t="array" ref="B447">_xll.SNL.Clients.Office.Excel.Functions.SPG(A447, "SP_TOTAL_REV", "CY2023")</f>
        <v>#PEND</v>
      </c>
      <c r="C447" s="4" t="str">
        <f>_xll.SNL.Clients.Office.Excel.Functions.SPG(A447,"IQ_AVG_DILUT_SHARES_OUT","CY2023")</f>
        <v>#PEND</v>
      </c>
      <c r="D447" s="5" t="str">
        <f>_xll.SNL.Clients.Office.Excel.Functions.SPG(A447, "IQ_DILUT_EPS_NORM", "CY2023")</f>
        <v>#PEND</v>
      </c>
      <c r="E447" t="e">
        <f t="shared" si="36"/>
        <v>#VALUE!</v>
      </c>
      <c r="F447" t="e">
        <f t="shared" si="37"/>
        <v>#VALUE!</v>
      </c>
      <c r="G447" t="s">
        <v>958</v>
      </c>
      <c r="H447" s="4" t="str" cm="1">
        <f t="array" ref="H447">_xll.SNL.Clients.Office.Excel.Functions.SPG(G447, "SP_TOTAL_REV", "CY2022")</f>
        <v>#PEND</v>
      </c>
      <c r="I447" s="4" t="str">
        <f>_xll.SNL.Clients.Office.Excel.Functions.SPG(G447,"IQ_AVG_DILUT_SHARES_OUT","CY2022")</f>
        <v>#PEND</v>
      </c>
      <c r="J447" s="5" t="str">
        <f>_xll.SNL.Clients.Office.Excel.Functions.SPG(G447, "IQ_DILUT_EPS_NORM", "CY2022")</f>
        <v>#PEND</v>
      </c>
      <c r="K447" t="e">
        <f t="shared" si="38"/>
        <v>#VALUE!</v>
      </c>
      <c r="L447" t="e">
        <f t="shared" si="39"/>
        <v>#VALUE!</v>
      </c>
      <c r="M447" t="s">
        <v>971</v>
      </c>
      <c r="N447" s="4" t="str" cm="1">
        <f t="array" ref="N447">_xll.SNL.Clients.Office.Excel.Functions.SPG(M447, "SP_TOTAL_REV", "CY2022")</f>
        <v>#PEND</v>
      </c>
      <c r="O447" s="4" t="str">
        <f>_xll.SNL.Clients.Office.Excel.Functions.SPG(M447,"IQ_AVG_DILUT_SHARES_OUT","CY2022")</f>
        <v>#PEND</v>
      </c>
      <c r="P447" s="5" t="str">
        <f>_xll.SNL.Clients.Office.Excel.Functions.SPG(M447, "IQ_DILUT_EPS_NORM", "CY2022")</f>
        <v>#PEND</v>
      </c>
      <c r="Q447" t="e">
        <f t="shared" si="40"/>
        <v>#VALUE!</v>
      </c>
      <c r="R447" t="e">
        <f t="shared" si="41"/>
        <v>#VALUE!</v>
      </c>
    </row>
    <row r="448" spans="1:18" x14ac:dyDescent="0.3">
      <c r="A448" t="s">
        <v>959</v>
      </c>
      <c r="B448" s="4" t="str" cm="1">
        <f t="array" ref="B448">_xll.SNL.Clients.Office.Excel.Functions.SPG(A448, "SP_TOTAL_REV", "CY2023")</f>
        <v>#PEND</v>
      </c>
      <c r="C448" s="4" t="str">
        <f>_xll.SNL.Clients.Office.Excel.Functions.SPG(A448,"IQ_AVG_DILUT_SHARES_OUT","CY2023")</f>
        <v>#PEND</v>
      </c>
      <c r="D448" s="5" t="str">
        <f>_xll.SNL.Clients.Office.Excel.Functions.SPG(A448, "IQ_DILUT_EPS_NORM", "CY2023")</f>
        <v>#PEND</v>
      </c>
      <c r="E448" t="e">
        <f t="shared" si="36"/>
        <v>#VALUE!</v>
      </c>
      <c r="F448" t="e">
        <f t="shared" si="37"/>
        <v>#VALUE!</v>
      </c>
      <c r="G448" t="s">
        <v>959</v>
      </c>
      <c r="H448" s="4" t="str" cm="1">
        <f t="array" ref="H448">_xll.SNL.Clients.Office.Excel.Functions.SPG(G448, "SP_TOTAL_REV", "CY2022")</f>
        <v>#PEND</v>
      </c>
      <c r="I448" s="4" t="str">
        <f>_xll.SNL.Clients.Office.Excel.Functions.SPG(G448,"IQ_AVG_DILUT_SHARES_OUT","CY2022")</f>
        <v>#PEND</v>
      </c>
      <c r="J448" s="5" t="str">
        <f>_xll.SNL.Clients.Office.Excel.Functions.SPG(G448, "IQ_DILUT_EPS_NORM", "CY2022")</f>
        <v>#PEND</v>
      </c>
      <c r="K448" t="e">
        <f t="shared" si="38"/>
        <v>#VALUE!</v>
      </c>
      <c r="L448" t="e">
        <f t="shared" si="39"/>
        <v>#VALUE!</v>
      </c>
      <c r="M448" t="s">
        <v>972</v>
      </c>
      <c r="N448" s="4" t="str" cm="1">
        <f t="array" ref="N448">_xll.SNL.Clients.Office.Excel.Functions.SPG(M448, "SP_TOTAL_REV", "CY2022")</f>
        <v>#PEND</v>
      </c>
      <c r="O448" s="4" t="str">
        <f>_xll.SNL.Clients.Office.Excel.Functions.SPG(M448,"IQ_AVG_DILUT_SHARES_OUT","CY2022")</f>
        <v>#PEND</v>
      </c>
      <c r="P448" s="5" t="str">
        <f>_xll.SNL.Clients.Office.Excel.Functions.SPG(M448, "IQ_DILUT_EPS_NORM", "CY2022")</f>
        <v>#PEND</v>
      </c>
      <c r="Q448" t="e">
        <f t="shared" si="40"/>
        <v>#VALUE!</v>
      </c>
      <c r="R448" t="e">
        <f t="shared" si="41"/>
        <v>#VALUE!</v>
      </c>
    </row>
    <row r="449" spans="1:18" x14ac:dyDescent="0.3">
      <c r="A449" t="s">
        <v>960</v>
      </c>
      <c r="B449" s="4" t="str" cm="1">
        <f t="array" ref="B449">_xll.SNL.Clients.Office.Excel.Functions.SPG(A449, "SP_TOTAL_REV", "CY2023")</f>
        <v>#PEND</v>
      </c>
      <c r="C449" s="4" t="str">
        <f>_xll.SNL.Clients.Office.Excel.Functions.SPG(A449,"IQ_AVG_DILUT_SHARES_OUT","CY2023")</f>
        <v>#PEND</v>
      </c>
      <c r="D449" s="5" t="str">
        <f>_xll.SNL.Clients.Office.Excel.Functions.SPG(A449, "IQ_DILUT_EPS_NORM", "CY2023")</f>
        <v>#PEND</v>
      </c>
      <c r="E449" t="e">
        <f t="shared" si="36"/>
        <v>#VALUE!</v>
      </c>
      <c r="F449" t="e">
        <f t="shared" si="37"/>
        <v>#VALUE!</v>
      </c>
      <c r="G449" t="s">
        <v>960</v>
      </c>
      <c r="H449" s="4" t="str" cm="1">
        <f t="array" ref="H449">_xll.SNL.Clients.Office.Excel.Functions.SPG(G449, "SP_TOTAL_REV", "CY2022")</f>
        <v>#PEND</v>
      </c>
      <c r="I449" s="4" t="str">
        <f>_xll.SNL.Clients.Office.Excel.Functions.SPG(G449,"IQ_AVG_DILUT_SHARES_OUT","CY2022")</f>
        <v>#PEND</v>
      </c>
      <c r="J449" s="5" t="str">
        <f>_xll.SNL.Clients.Office.Excel.Functions.SPG(G449, "IQ_DILUT_EPS_NORM", "CY2022")</f>
        <v>#PEND</v>
      </c>
      <c r="K449" t="e">
        <f t="shared" si="38"/>
        <v>#VALUE!</v>
      </c>
      <c r="L449" t="e">
        <f t="shared" si="39"/>
        <v>#VALUE!</v>
      </c>
      <c r="M449" t="s">
        <v>973</v>
      </c>
      <c r="N449" s="4" t="str" cm="1">
        <f t="array" ref="N449">_xll.SNL.Clients.Office.Excel.Functions.SPG(M449, "SP_TOTAL_REV", "CY2022")</f>
        <v>#PEND</v>
      </c>
      <c r="O449" s="4" t="str">
        <f>_xll.SNL.Clients.Office.Excel.Functions.SPG(M449,"IQ_AVG_DILUT_SHARES_OUT","CY2022")</f>
        <v>#PEND</v>
      </c>
      <c r="P449" s="5" t="str">
        <f>_xll.SNL.Clients.Office.Excel.Functions.SPG(M449, "IQ_DILUT_EPS_NORM", "CY2022")</f>
        <v>#PEND</v>
      </c>
      <c r="Q449" t="e">
        <f t="shared" si="40"/>
        <v>#VALUE!</v>
      </c>
      <c r="R449" t="e">
        <f t="shared" si="41"/>
        <v>#VALUE!</v>
      </c>
    </row>
    <row r="450" spans="1:18" x14ac:dyDescent="0.3">
      <c r="A450" t="s">
        <v>961</v>
      </c>
      <c r="B450" s="4" t="str" cm="1">
        <f t="array" ref="B450">_xll.SNL.Clients.Office.Excel.Functions.SPG(A450, "SP_TOTAL_REV", "CY2023")</f>
        <v>#PEND</v>
      </c>
      <c r="C450" s="4" t="str">
        <f>_xll.SNL.Clients.Office.Excel.Functions.SPG(A450,"IQ_AVG_DILUT_SHARES_OUT","CY2023")</f>
        <v>#PEND</v>
      </c>
      <c r="D450" s="5" t="str">
        <f>_xll.SNL.Clients.Office.Excel.Functions.SPG(A450, "IQ_DILUT_EPS_NORM", "CY2023")</f>
        <v>#PEND</v>
      </c>
      <c r="E450" t="e">
        <f t="shared" si="36"/>
        <v>#VALUE!</v>
      </c>
      <c r="F450" t="e">
        <f t="shared" si="37"/>
        <v>#VALUE!</v>
      </c>
      <c r="G450" t="s">
        <v>961</v>
      </c>
      <c r="H450" s="4" t="str" cm="1">
        <f t="array" ref="H450">_xll.SNL.Clients.Office.Excel.Functions.SPG(G450, "SP_TOTAL_REV", "CY2022")</f>
        <v>#PEND</v>
      </c>
      <c r="I450" s="4" t="str">
        <f>_xll.SNL.Clients.Office.Excel.Functions.SPG(G450,"IQ_AVG_DILUT_SHARES_OUT","CY2022")</f>
        <v>#PEND</v>
      </c>
      <c r="J450" s="5" t="str">
        <f>_xll.SNL.Clients.Office.Excel.Functions.SPG(G450, "IQ_DILUT_EPS_NORM", "CY2022")</f>
        <v>#PEND</v>
      </c>
      <c r="K450" t="e">
        <f t="shared" si="38"/>
        <v>#VALUE!</v>
      </c>
      <c r="L450" t="e">
        <f t="shared" si="39"/>
        <v>#VALUE!</v>
      </c>
      <c r="M450" t="s">
        <v>974</v>
      </c>
      <c r="N450" s="4" t="str" cm="1">
        <f t="array" ref="N450">_xll.SNL.Clients.Office.Excel.Functions.SPG(M450, "SP_TOTAL_REV", "CY2022")</f>
        <v>#PEND</v>
      </c>
      <c r="O450" s="4" t="str">
        <f>_xll.SNL.Clients.Office.Excel.Functions.SPG(M450,"IQ_AVG_DILUT_SHARES_OUT","CY2022")</f>
        <v>#PEND</v>
      </c>
      <c r="P450" s="5" t="str">
        <f>_xll.SNL.Clients.Office.Excel.Functions.SPG(M450, "IQ_DILUT_EPS_NORM", "CY2022")</f>
        <v>#PEND</v>
      </c>
      <c r="Q450" t="e">
        <f t="shared" si="40"/>
        <v>#VALUE!</v>
      </c>
      <c r="R450" t="e">
        <f t="shared" si="41"/>
        <v>#VALUE!</v>
      </c>
    </row>
    <row r="451" spans="1:18" x14ac:dyDescent="0.3">
      <c r="A451" t="s">
        <v>962</v>
      </c>
      <c r="B451" s="4" t="str" cm="1">
        <f t="array" ref="B451">_xll.SNL.Clients.Office.Excel.Functions.SPG(A451, "SP_TOTAL_REV", "CY2023")</f>
        <v>#PEND</v>
      </c>
      <c r="C451" s="4" t="str">
        <f>_xll.SNL.Clients.Office.Excel.Functions.SPG(A451,"IQ_AVG_DILUT_SHARES_OUT","CY2023")</f>
        <v>#PEND</v>
      </c>
      <c r="D451" s="5" t="str">
        <f>_xll.SNL.Clients.Office.Excel.Functions.SPG(A451, "IQ_DILUT_EPS_NORM", "CY2023")</f>
        <v>#PEND</v>
      </c>
      <c r="E451" t="e">
        <f t="shared" si="36"/>
        <v>#VALUE!</v>
      </c>
      <c r="F451" t="e">
        <f t="shared" si="37"/>
        <v>#VALUE!</v>
      </c>
      <c r="G451" t="s">
        <v>962</v>
      </c>
      <c r="H451" s="4" t="str" cm="1">
        <f t="array" ref="H451">_xll.SNL.Clients.Office.Excel.Functions.SPG(G451, "SP_TOTAL_REV", "CY2022")</f>
        <v>#PEND</v>
      </c>
      <c r="I451" s="4" t="str">
        <f>_xll.SNL.Clients.Office.Excel.Functions.SPG(G451,"IQ_AVG_DILUT_SHARES_OUT","CY2022")</f>
        <v>#PEND</v>
      </c>
      <c r="J451" s="5" t="str">
        <f>_xll.SNL.Clients.Office.Excel.Functions.SPG(G451, "IQ_DILUT_EPS_NORM", "CY2022")</f>
        <v>#PEND</v>
      </c>
      <c r="K451" t="e">
        <f t="shared" si="38"/>
        <v>#VALUE!</v>
      </c>
      <c r="L451" t="e">
        <f t="shared" si="39"/>
        <v>#VALUE!</v>
      </c>
      <c r="M451" t="s">
        <v>975</v>
      </c>
      <c r="N451" s="4" t="str" cm="1">
        <f t="array" ref="N451">_xll.SNL.Clients.Office.Excel.Functions.SPG(M451, "SP_TOTAL_REV", "CY2022")</f>
        <v>#PEND</v>
      </c>
      <c r="O451" s="4" t="str">
        <f>_xll.SNL.Clients.Office.Excel.Functions.SPG(M451,"IQ_AVG_DILUT_SHARES_OUT","CY2022")</f>
        <v>#PEND</v>
      </c>
      <c r="P451" s="5" t="str">
        <f>_xll.SNL.Clients.Office.Excel.Functions.SPG(M451, "IQ_DILUT_EPS_NORM", "CY2022")</f>
        <v>#PEND</v>
      </c>
      <c r="Q451" t="e">
        <f t="shared" si="40"/>
        <v>#VALUE!</v>
      </c>
      <c r="R451" t="e">
        <f t="shared" si="41"/>
        <v>#VALUE!</v>
      </c>
    </row>
    <row r="452" spans="1:18" x14ac:dyDescent="0.3">
      <c r="A452" t="s">
        <v>963</v>
      </c>
      <c r="B452" s="4" t="str" cm="1">
        <f t="array" ref="B452">_xll.SNL.Clients.Office.Excel.Functions.SPG(A452, "SP_TOTAL_REV", "CY2023")</f>
        <v>#PEND</v>
      </c>
      <c r="C452" s="4" t="str">
        <f>_xll.SNL.Clients.Office.Excel.Functions.SPG(A452,"IQ_AVG_DILUT_SHARES_OUT","CY2023")</f>
        <v>#PEND</v>
      </c>
      <c r="D452" s="5" t="str">
        <f>_xll.SNL.Clients.Office.Excel.Functions.SPG(A452, "IQ_DILUT_EPS_NORM", "CY2023")</f>
        <v>#PEND</v>
      </c>
      <c r="E452" t="e">
        <f t="shared" si="36"/>
        <v>#VALUE!</v>
      </c>
      <c r="F452" t="e">
        <f t="shared" si="37"/>
        <v>#VALUE!</v>
      </c>
      <c r="G452" t="s">
        <v>963</v>
      </c>
      <c r="H452" s="4" t="str" cm="1">
        <f t="array" ref="H452">_xll.SNL.Clients.Office.Excel.Functions.SPG(G452, "SP_TOTAL_REV", "CY2022")</f>
        <v>#PEND</v>
      </c>
      <c r="I452" s="4" t="str">
        <f>_xll.SNL.Clients.Office.Excel.Functions.SPG(G452,"IQ_AVG_DILUT_SHARES_OUT","CY2022")</f>
        <v>#PEND</v>
      </c>
      <c r="J452" s="5" t="str">
        <f>_xll.SNL.Clients.Office.Excel.Functions.SPG(G452, "IQ_DILUT_EPS_NORM", "CY2022")</f>
        <v>#PEND</v>
      </c>
      <c r="K452" t="e">
        <f t="shared" si="38"/>
        <v>#VALUE!</v>
      </c>
      <c r="L452" t="e">
        <f t="shared" si="39"/>
        <v>#VALUE!</v>
      </c>
      <c r="M452" t="s">
        <v>977</v>
      </c>
      <c r="N452" s="4" t="str" cm="1">
        <f t="array" ref="N452">_xll.SNL.Clients.Office.Excel.Functions.SPG(M452, "SP_TOTAL_REV", "CY2022")</f>
        <v>#PEND</v>
      </c>
      <c r="O452" s="4" t="str">
        <f>_xll.SNL.Clients.Office.Excel.Functions.SPG(M452,"IQ_AVG_DILUT_SHARES_OUT","CY2022")</f>
        <v>#PEND</v>
      </c>
      <c r="P452" s="5" t="str">
        <f>_xll.SNL.Clients.Office.Excel.Functions.SPG(M452, "IQ_DILUT_EPS_NORM", "CY2022")</f>
        <v>#PEND</v>
      </c>
      <c r="Q452" t="e">
        <f t="shared" si="40"/>
        <v>#VALUE!</v>
      </c>
      <c r="R452" t="e">
        <f t="shared" si="41"/>
        <v>#VALUE!</v>
      </c>
    </row>
    <row r="453" spans="1:18" x14ac:dyDescent="0.3">
      <c r="A453" t="s">
        <v>964</v>
      </c>
      <c r="B453" s="4" t="str" cm="1">
        <f t="array" ref="B453">_xll.SNL.Clients.Office.Excel.Functions.SPG(A453, "SP_TOTAL_REV", "CY2023")</f>
        <v>#PEND</v>
      </c>
      <c r="C453" s="4" t="str">
        <f>_xll.SNL.Clients.Office.Excel.Functions.SPG(A453,"IQ_AVG_DILUT_SHARES_OUT","CY2023")</f>
        <v>#PEND</v>
      </c>
      <c r="D453" s="5" t="str">
        <f>_xll.SNL.Clients.Office.Excel.Functions.SPG(A453, "IQ_DILUT_EPS_NORM", "CY2023")</f>
        <v>#PEND</v>
      </c>
      <c r="E453" t="e">
        <f t="shared" ref="E453:E506" si="42">C453*D453/1000</f>
        <v>#VALUE!</v>
      </c>
      <c r="F453" t="e">
        <f t="shared" ref="F453:F506" si="43">E453/B453</f>
        <v>#VALUE!</v>
      </c>
      <c r="G453" t="s">
        <v>964</v>
      </c>
      <c r="H453" s="4" t="str" cm="1">
        <f t="array" ref="H453">_xll.SNL.Clients.Office.Excel.Functions.SPG(G453, "SP_TOTAL_REV", "CY2022")</f>
        <v>#PEND</v>
      </c>
      <c r="I453" s="4" t="str">
        <f>_xll.SNL.Clients.Office.Excel.Functions.SPG(G453,"IQ_AVG_DILUT_SHARES_OUT","CY2022")</f>
        <v>#PEND</v>
      </c>
      <c r="J453" s="5" t="str">
        <f>_xll.SNL.Clients.Office.Excel.Functions.SPG(G453, "IQ_DILUT_EPS_NORM", "CY2022")</f>
        <v>#PEND</v>
      </c>
      <c r="K453" t="e">
        <f t="shared" ref="K453:K506" si="44">I453*J453/1000</f>
        <v>#VALUE!</v>
      </c>
      <c r="L453" t="e">
        <f t="shared" ref="L453:L506" si="45">K453/H453</f>
        <v>#VALUE!</v>
      </c>
      <c r="M453" t="s">
        <v>978</v>
      </c>
      <c r="N453" s="4" t="str" cm="1">
        <f t="array" ref="N453">_xll.SNL.Clients.Office.Excel.Functions.SPG(M453, "SP_TOTAL_REV", "CY2022")</f>
        <v>#PEND</v>
      </c>
      <c r="O453" s="4" t="str">
        <f>_xll.SNL.Clients.Office.Excel.Functions.SPG(M453,"IQ_AVG_DILUT_SHARES_OUT","CY2022")</f>
        <v>#PEND</v>
      </c>
      <c r="P453" s="5" t="str">
        <f>_xll.SNL.Clients.Office.Excel.Functions.SPG(M453, "IQ_DILUT_EPS_NORM", "CY2022")</f>
        <v>#PEND</v>
      </c>
      <c r="Q453" t="e">
        <f t="shared" ref="Q453:Q506" si="46">O453*P453/1000</f>
        <v>#VALUE!</v>
      </c>
      <c r="R453" t="e">
        <f t="shared" ref="R453:R506" si="47">Q453/N453</f>
        <v>#VALUE!</v>
      </c>
    </row>
    <row r="454" spans="1:18" x14ac:dyDescent="0.3">
      <c r="A454" t="s">
        <v>965</v>
      </c>
      <c r="B454" s="4" t="str" cm="1">
        <f t="array" ref="B454">_xll.SNL.Clients.Office.Excel.Functions.SPG(A454, "SP_TOTAL_REV", "CY2023")</f>
        <v>#PEND</v>
      </c>
      <c r="C454" s="4" t="str">
        <f>_xll.SNL.Clients.Office.Excel.Functions.SPG(A454,"IQ_AVG_DILUT_SHARES_OUT","CY2023")</f>
        <v>#PEND</v>
      </c>
      <c r="D454" s="5" t="str">
        <f>_xll.SNL.Clients.Office.Excel.Functions.SPG(A454, "IQ_DILUT_EPS_NORM", "CY2023")</f>
        <v>#PEND</v>
      </c>
      <c r="E454" t="e">
        <f t="shared" si="42"/>
        <v>#VALUE!</v>
      </c>
      <c r="F454" t="e">
        <f t="shared" si="43"/>
        <v>#VALUE!</v>
      </c>
      <c r="G454" t="s">
        <v>965</v>
      </c>
      <c r="H454" s="4" t="str" cm="1">
        <f t="array" ref="H454">_xll.SNL.Clients.Office.Excel.Functions.SPG(G454, "SP_TOTAL_REV", "CY2022")</f>
        <v>#PEND</v>
      </c>
      <c r="I454" s="4" t="str">
        <f>_xll.SNL.Clients.Office.Excel.Functions.SPG(G454,"IQ_AVG_DILUT_SHARES_OUT","CY2022")</f>
        <v>#PEND</v>
      </c>
      <c r="J454" s="5" t="str">
        <f>_xll.SNL.Clients.Office.Excel.Functions.SPG(G454, "IQ_DILUT_EPS_NORM", "CY2022")</f>
        <v>#PEND</v>
      </c>
      <c r="K454" t="e">
        <f t="shared" si="44"/>
        <v>#VALUE!</v>
      </c>
      <c r="L454" t="e">
        <f t="shared" si="45"/>
        <v>#VALUE!</v>
      </c>
      <c r="M454" t="s">
        <v>979</v>
      </c>
      <c r="N454" s="4" t="str" cm="1">
        <f t="array" ref="N454">_xll.SNL.Clients.Office.Excel.Functions.SPG(M454, "SP_TOTAL_REV", "CY2022")</f>
        <v>#PEND</v>
      </c>
      <c r="O454" s="4" t="str">
        <f>_xll.SNL.Clients.Office.Excel.Functions.SPG(M454,"IQ_AVG_DILUT_SHARES_OUT","CY2022")</f>
        <v>#PEND</v>
      </c>
      <c r="P454" s="5" t="str">
        <f>_xll.SNL.Clients.Office.Excel.Functions.SPG(M454, "IQ_DILUT_EPS_NORM", "CY2022")</f>
        <v>#PEND</v>
      </c>
      <c r="Q454" t="e">
        <f t="shared" si="46"/>
        <v>#VALUE!</v>
      </c>
      <c r="R454" t="e">
        <f t="shared" si="47"/>
        <v>#VALUE!</v>
      </c>
    </row>
    <row r="455" spans="1:18" x14ac:dyDescent="0.3">
      <c r="A455" t="s">
        <v>966</v>
      </c>
      <c r="B455" s="4" t="str" cm="1">
        <f t="array" ref="B455">_xll.SNL.Clients.Office.Excel.Functions.SPG(A455, "SP_TOTAL_REV", "CY2023")</f>
        <v>#PEND</v>
      </c>
      <c r="C455" s="4" t="str">
        <f>_xll.SNL.Clients.Office.Excel.Functions.SPG(A455,"IQ_AVG_DILUT_SHARES_OUT","CY2023")</f>
        <v>#PEND</v>
      </c>
      <c r="D455" s="5" t="str">
        <f>_xll.SNL.Clients.Office.Excel.Functions.SPG(A455, "IQ_DILUT_EPS_NORM", "CY2023")</f>
        <v>#PEND</v>
      </c>
      <c r="E455" t="e">
        <f t="shared" si="42"/>
        <v>#VALUE!</v>
      </c>
      <c r="F455" t="e">
        <f t="shared" si="43"/>
        <v>#VALUE!</v>
      </c>
      <c r="G455" t="s">
        <v>966</v>
      </c>
      <c r="H455" s="4" t="str" cm="1">
        <f t="array" ref="H455">_xll.SNL.Clients.Office.Excel.Functions.SPG(G455, "SP_TOTAL_REV", "CY2022")</f>
        <v>#PEND</v>
      </c>
      <c r="I455" s="4" t="str">
        <f>_xll.SNL.Clients.Office.Excel.Functions.SPG(G455,"IQ_AVG_DILUT_SHARES_OUT","CY2022")</f>
        <v>#PEND</v>
      </c>
      <c r="J455" s="5" t="str">
        <f>_xll.SNL.Clients.Office.Excel.Functions.SPG(G455, "IQ_DILUT_EPS_NORM", "CY2022")</f>
        <v>#PEND</v>
      </c>
      <c r="K455" t="e">
        <f t="shared" si="44"/>
        <v>#VALUE!</v>
      </c>
      <c r="L455" t="e">
        <f t="shared" si="45"/>
        <v>#VALUE!</v>
      </c>
      <c r="M455" t="s">
        <v>980</v>
      </c>
      <c r="N455" s="4" t="str" cm="1">
        <f t="array" ref="N455">_xll.SNL.Clients.Office.Excel.Functions.SPG(M455, "SP_TOTAL_REV", "CY2022")</f>
        <v>#PEND</v>
      </c>
      <c r="O455" s="4" t="str">
        <f>_xll.SNL.Clients.Office.Excel.Functions.SPG(M455,"IQ_AVG_DILUT_SHARES_OUT","CY2022")</f>
        <v>#PEND</v>
      </c>
      <c r="P455" s="5" t="str">
        <f>_xll.SNL.Clients.Office.Excel.Functions.SPG(M455, "IQ_DILUT_EPS_NORM", "CY2022")</f>
        <v>#PEND</v>
      </c>
      <c r="Q455" t="e">
        <f t="shared" si="46"/>
        <v>#VALUE!</v>
      </c>
      <c r="R455" t="e">
        <f t="shared" si="47"/>
        <v>#VALUE!</v>
      </c>
    </row>
    <row r="456" spans="1:18" x14ac:dyDescent="0.3">
      <c r="A456" t="s">
        <v>967</v>
      </c>
      <c r="B456" s="4" t="str" cm="1">
        <f t="array" ref="B456">_xll.SNL.Clients.Office.Excel.Functions.SPG(A456, "SP_TOTAL_REV", "CY2023")</f>
        <v>#PEND</v>
      </c>
      <c r="C456" s="4" t="str">
        <f>_xll.SNL.Clients.Office.Excel.Functions.SPG(A456,"IQ_AVG_DILUT_SHARES_OUT","CY2023")</f>
        <v>#PEND</v>
      </c>
      <c r="D456" s="5" t="str">
        <f>_xll.SNL.Clients.Office.Excel.Functions.SPG(A456, "IQ_DILUT_EPS_NORM", "CY2023")</f>
        <v>#PEND</v>
      </c>
      <c r="E456" t="e">
        <f t="shared" si="42"/>
        <v>#VALUE!</v>
      </c>
      <c r="F456" t="e">
        <f t="shared" si="43"/>
        <v>#VALUE!</v>
      </c>
      <c r="G456" t="s">
        <v>967</v>
      </c>
      <c r="H456" s="4" t="str" cm="1">
        <f t="array" ref="H456">_xll.SNL.Clients.Office.Excel.Functions.SPG(G456, "SP_TOTAL_REV", "CY2022")</f>
        <v>#PEND</v>
      </c>
      <c r="I456" s="4" t="str">
        <f>_xll.SNL.Clients.Office.Excel.Functions.SPG(G456,"IQ_AVG_DILUT_SHARES_OUT","CY2022")</f>
        <v>#PEND</v>
      </c>
      <c r="J456" s="5" t="str">
        <f>_xll.SNL.Clients.Office.Excel.Functions.SPG(G456, "IQ_DILUT_EPS_NORM", "CY2022")</f>
        <v>#PEND</v>
      </c>
      <c r="K456" t="e">
        <f t="shared" si="44"/>
        <v>#VALUE!</v>
      </c>
      <c r="L456" t="e">
        <f t="shared" si="45"/>
        <v>#VALUE!</v>
      </c>
      <c r="M456" t="s">
        <v>981</v>
      </c>
      <c r="N456" s="4" t="str" cm="1">
        <f t="array" ref="N456">_xll.SNL.Clients.Office.Excel.Functions.SPG(M456, "SP_TOTAL_REV", "CY2022")</f>
        <v>#PEND</v>
      </c>
      <c r="O456" s="4" t="str">
        <f>_xll.SNL.Clients.Office.Excel.Functions.SPG(M456,"IQ_AVG_DILUT_SHARES_OUT","CY2022")</f>
        <v>#PEND</v>
      </c>
      <c r="P456" s="5" t="str">
        <f>_xll.SNL.Clients.Office.Excel.Functions.SPG(M456, "IQ_DILUT_EPS_NORM", "CY2022")</f>
        <v>#PEND</v>
      </c>
      <c r="Q456" t="e">
        <f t="shared" si="46"/>
        <v>#VALUE!</v>
      </c>
      <c r="R456" t="e">
        <f t="shared" si="47"/>
        <v>#VALUE!</v>
      </c>
    </row>
    <row r="457" spans="1:18" x14ac:dyDescent="0.3">
      <c r="A457" t="s">
        <v>968</v>
      </c>
      <c r="B457" s="4" t="str" cm="1">
        <f t="array" ref="B457">_xll.SNL.Clients.Office.Excel.Functions.SPG(A457, "SP_TOTAL_REV", "CY2023")</f>
        <v>#PEND</v>
      </c>
      <c r="C457" s="4" t="str">
        <f>_xll.SNL.Clients.Office.Excel.Functions.SPG(A457,"IQ_AVG_DILUT_SHARES_OUT","CY2023")</f>
        <v>#PEND</v>
      </c>
      <c r="D457" s="5" t="str">
        <f>_xll.SNL.Clients.Office.Excel.Functions.SPG(A457, "IQ_DILUT_EPS_NORM", "CY2023")</f>
        <v>#PEND</v>
      </c>
      <c r="E457" t="e">
        <f t="shared" si="42"/>
        <v>#VALUE!</v>
      </c>
      <c r="F457" t="e">
        <f t="shared" si="43"/>
        <v>#VALUE!</v>
      </c>
      <c r="G457" t="s">
        <v>968</v>
      </c>
      <c r="H457" s="4" t="str" cm="1">
        <f t="array" ref="H457">_xll.SNL.Clients.Office.Excel.Functions.SPG(G457, "SP_TOTAL_REV", "CY2022")</f>
        <v>#PEND</v>
      </c>
      <c r="I457" s="4" t="str">
        <f>_xll.SNL.Clients.Office.Excel.Functions.SPG(G457,"IQ_AVG_DILUT_SHARES_OUT","CY2022")</f>
        <v>#PEND</v>
      </c>
      <c r="J457" s="5" t="str">
        <f>_xll.SNL.Clients.Office.Excel.Functions.SPG(G457, "IQ_DILUT_EPS_NORM", "CY2022")</f>
        <v>#PEND</v>
      </c>
      <c r="K457" t="e">
        <f t="shared" si="44"/>
        <v>#VALUE!</v>
      </c>
      <c r="L457" t="e">
        <f t="shared" si="45"/>
        <v>#VALUE!</v>
      </c>
      <c r="M457" t="s">
        <v>982</v>
      </c>
      <c r="N457" s="4" t="str" cm="1">
        <f t="array" ref="N457">_xll.SNL.Clients.Office.Excel.Functions.SPG(M457, "SP_TOTAL_REV", "CY2022")</f>
        <v>#PEND</v>
      </c>
      <c r="O457" s="4" t="str">
        <f>_xll.SNL.Clients.Office.Excel.Functions.SPG(M457,"IQ_AVG_DILUT_SHARES_OUT","CY2022")</f>
        <v>#PEND</v>
      </c>
      <c r="P457" s="5" t="str">
        <f>_xll.SNL.Clients.Office.Excel.Functions.SPG(M457, "IQ_DILUT_EPS_NORM", "CY2022")</f>
        <v>#PEND</v>
      </c>
      <c r="Q457" t="e">
        <f t="shared" si="46"/>
        <v>#VALUE!</v>
      </c>
      <c r="R457" t="e">
        <f t="shared" si="47"/>
        <v>#VALUE!</v>
      </c>
    </row>
    <row r="458" spans="1:18" x14ac:dyDescent="0.3">
      <c r="A458" t="s">
        <v>969</v>
      </c>
      <c r="B458" s="4" t="str" cm="1">
        <f t="array" ref="B458">_xll.SNL.Clients.Office.Excel.Functions.SPG(A458, "SP_TOTAL_REV", "CY2023")</f>
        <v>#PEND</v>
      </c>
      <c r="C458" s="4" t="str">
        <f>_xll.SNL.Clients.Office.Excel.Functions.SPG(A458,"IQ_AVG_DILUT_SHARES_OUT","CY2023")</f>
        <v>#PEND</v>
      </c>
      <c r="D458" s="5" t="str">
        <f>_xll.SNL.Clients.Office.Excel.Functions.SPG(A458, "IQ_DILUT_EPS_NORM", "CY2023")</f>
        <v>#PEND</v>
      </c>
      <c r="E458" t="e">
        <f t="shared" si="42"/>
        <v>#VALUE!</v>
      </c>
      <c r="F458" t="e">
        <f t="shared" si="43"/>
        <v>#VALUE!</v>
      </c>
      <c r="G458" t="s">
        <v>969</v>
      </c>
      <c r="H458" s="4" t="str" cm="1">
        <f t="array" ref="H458">_xll.SNL.Clients.Office.Excel.Functions.SPG(G458, "SP_TOTAL_REV", "CY2022")</f>
        <v>#PEND</v>
      </c>
      <c r="I458" s="4" t="str">
        <f>_xll.SNL.Clients.Office.Excel.Functions.SPG(G458,"IQ_AVG_DILUT_SHARES_OUT","CY2022")</f>
        <v>#PEND</v>
      </c>
      <c r="J458" s="5" t="str">
        <f>_xll.SNL.Clients.Office.Excel.Functions.SPG(G458, "IQ_DILUT_EPS_NORM", "CY2022")</f>
        <v>#PEND</v>
      </c>
      <c r="K458" t="e">
        <f t="shared" si="44"/>
        <v>#VALUE!</v>
      </c>
      <c r="L458" t="e">
        <f t="shared" si="45"/>
        <v>#VALUE!</v>
      </c>
      <c r="M458" t="s">
        <v>983</v>
      </c>
      <c r="N458" s="4" t="str" cm="1">
        <f t="array" ref="N458">_xll.SNL.Clients.Office.Excel.Functions.SPG(M458, "SP_TOTAL_REV", "CY2022")</f>
        <v>#PEND</v>
      </c>
      <c r="O458" s="4" t="str">
        <f>_xll.SNL.Clients.Office.Excel.Functions.SPG(M458,"IQ_AVG_DILUT_SHARES_OUT","CY2022")</f>
        <v>#PEND</v>
      </c>
      <c r="P458" s="5" t="str">
        <f>_xll.SNL.Clients.Office.Excel.Functions.SPG(M458, "IQ_DILUT_EPS_NORM", "CY2022")</f>
        <v>#PEND</v>
      </c>
      <c r="Q458" t="e">
        <f t="shared" si="46"/>
        <v>#VALUE!</v>
      </c>
      <c r="R458" t="e">
        <f t="shared" si="47"/>
        <v>#VALUE!</v>
      </c>
    </row>
    <row r="459" spans="1:18" x14ac:dyDescent="0.3">
      <c r="A459" t="s">
        <v>970</v>
      </c>
      <c r="B459" s="4" t="str" cm="1">
        <f t="array" ref="B459">_xll.SNL.Clients.Office.Excel.Functions.SPG(A459, "SP_TOTAL_REV", "CY2023")</f>
        <v>#PEND</v>
      </c>
      <c r="C459" s="4" t="str">
        <f>_xll.SNL.Clients.Office.Excel.Functions.SPG(A459,"IQ_AVG_DILUT_SHARES_OUT","CY2023")</f>
        <v>#PEND</v>
      </c>
      <c r="D459" s="5" t="str">
        <f>_xll.SNL.Clients.Office.Excel.Functions.SPG(A459, "IQ_DILUT_EPS_NORM", "CY2023")</f>
        <v>#PEND</v>
      </c>
      <c r="E459" t="e">
        <f t="shared" si="42"/>
        <v>#VALUE!</v>
      </c>
      <c r="F459" t="e">
        <f t="shared" si="43"/>
        <v>#VALUE!</v>
      </c>
      <c r="G459" t="s">
        <v>970</v>
      </c>
      <c r="H459" s="4" t="str" cm="1">
        <f t="array" ref="H459">_xll.SNL.Clients.Office.Excel.Functions.SPG(G459, "SP_TOTAL_REV", "CY2022")</f>
        <v>#PEND</v>
      </c>
      <c r="I459" s="4" t="str">
        <f>_xll.SNL.Clients.Office.Excel.Functions.SPG(G459,"IQ_AVG_DILUT_SHARES_OUT","CY2022")</f>
        <v>#PEND</v>
      </c>
      <c r="J459" s="5" t="str">
        <f>_xll.SNL.Clients.Office.Excel.Functions.SPG(G459, "IQ_DILUT_EPS_NORM", "CY2022")</f>
        <v>#PEND</v>
      </c>
      <c r="K459" t="e">
        <f t="shared" si="44"/>
        <v>#VALUE!</v>
      </c>
      <c r="L459" t="e">
        <f t="shared" si="45"/>
        <v>#VALUE!</v>
      </c>
      <c r="M459" t="s">
        <v>984</v>
      </c>
      <c r="N459" s="4" t="str" cm="1">
        <f t="array" ref="N459">_xll.SNL.Clients.Office.Excel.Functions.SPG(M459, "SP_TOTAL_REV", "CY2022")</f>
        <v>#PEND</v>
      </c>
      <c r="O459" s="4" t="str">
        <f>_xll.SNL.Clients.Office.Excel.Functions.SPG(M459,"IQ_AVG_DILUT_SHARES_OUT","CY2022")</f>
        <v>#PEND</v>
      </c>
      <c r="P459" s="5" t="str">
        <f>_xll.SNL.Clients.Office.Excel.Functions.SPG(M459, "IQ_DILUT_EPS_NORM", "CY2022")</f>
        <v>#PEND</v>
      </c>
      <c r="Q459" t="e">
        <f t="shared" si="46"/>
        <v>#VALUE!</v>
      </c>
      <c r="R459" t="e">
        <f t="shared" si="47"/>
        <v>#VALUE!</v>
      </c>
    </row>
    <row r="460" spans="1:18" x14ac:dyDescent="0.3">
      <c r="A460" t="s">
        <v>971</v>
      </c>
      <c r="B460" s="4" t="str" cm="1">
        <f t="array" ref="B460">_xll.SNL.Clients.Office.Excel.Functions.SPG(A460, "SP_TOTAL_REV", "CY2023")</f>
        <v>#PEND</v>
      </c>
      <c r="C460" s="4" t="str">
        <f>_xll.SNL.Clients.Office.Excel.Functions.SPG(A460,"IQ_AVG_DILUT_SHARES_OUT","CY2023")</f>
        <v>#PEND</v>
      </c>
      <c r="D460" s="5" t="str">
        <f>_xll.SNL.Clients.Office.Excel.Functions.SPG(A460, "IQ_DILUT_EPS_NORM", "CY2023")</f>
        <v>#PEND</v>
      </c>
      <c r="E460" t="e">
        <f t="shared" si="42"/>
        <v>#VALUE!</v>
      </c>
      <c r="F460" t="e">
        <f t="shared" si="43"/>
        <v>#VALUE!</v>
      </c>
      <c r="G460" t="s">
        <v>971</v>
      </c>
      <c r="H460" s="4" t="str" cm="1">
        <f t="array" ref="H460">_xll.SNL.Clients.Office.Excel.Functions.SPG(G460, "SP_TOTAL_REV", "CY2022")</f>
        <v>#PEND</v>
      </c>
      <c r="I460" s="4" t="str">
        <f>_xll.SNL.Clients.Office.Excel.Functions.SPG(G460,"IQ_AVG_DILUT_SHARES_OUT","CY2022")</f>
        <v>#PEND</v>
      </c>
      <c r="J460" s="5" t="str">
        <f>_xll.SNL.Clients.Office.Excel.Functions.SPG(G460, "IQ_DILUT_EPS_NORM", "CY2022")</f>
        <v>#PEND</v>
      </c>
      <c r="K460" t="e">
        <f t="shared" si="44"/>
        <v>#VALUE!</v>
      </c>
      <c r="L460" t="e">
        <f t="shared" si="45"/>
        <v>#VALUE!</v>
      </c>
      <c r="M460" t="s">
        <v>985</v>
      </c>
      <c r="N460" s="4" t="str" cm="1">
        <f t="array" ref="N460">_xll.SNL.Clients.Office.Excel.Functions.SPG(M460, "SP_TOTAL_REV", "CY2022")</f>
        <v>#PEND</v>
      </c>
      <c r="O460" s="4" t="str">
        <f>_xll.SNL.Clients.Office.Excel.Functions.SPG(M460,"IQ_AVG_DILUT_SHARES_OUT","CY2022")</f>
        <v>#PEND</v>
      </c>
      <c r="P460" s="5" t="str">
        <f>_xll.SNL.Clients.Office.Excel.Functions.SPG(M460, "IQ_DILUT_EPS_NORM", "CY2022")</f>
        <v>#PEND</v>
      </c>
      <c r="Q460" t="e">
        <f t="shared" si="46"/>
        <v>#VALUE!</v>
      </c>
      <c r="R460" t="e">
        <f t="shared" si="47"/>
        <v>#VALUE!</v>
      </c>
    </row>
    <row r="461" spans="1:18" x14ac:dyDescent="0.3">
      <c r="A461" t="s">
        <v>972</v>
      </c>
      <c r="B461" s="4" t="str" cm="1">
        <f t="array" ref="B461">_xll.SNL.Clients.Office.Excel.Functions.SPG(A461, "SP_TOTAL_REV", "CY2023")</f>
        <v>#PEND</v>
      </c>
      <c r="C461" s="4" t="str">
        <f>_xll.SNL.Clients.Office.Excel.Functions.SPG(A461,"IQ_AVG_DILUT_SHARES_OUT","CY2023")</f>
        <v>#PEND</v>
      </c>
      <c r="D461" s="5" t="str">
        <f>_xll.SNL.Clients.Office.Excel.Functions.SPG(A461, "IQ_DILUT_EPS_NORM", "CY2023")</f>
        <v>#PEND</v>
      </c>
      <c r="E461" t="e">
        <f t="shared" si="42"/>
        <v>#VALUE!</v>
      </c>
      <c r="F461" t="e">
        <f t="shared" si="43"/>
        <v>#VALUE!</v>
      </c>
      <c r="G461" t="s">
        <v>972</v>
      </c>
      <c r="H461" s="4" t="str" cm="1">
        <f t="array" ref="H461">_xll.SNL.Clients.Office.Excel.Functions.SPG(G461, "SP_TOTAL_REV", "CY2022")</f>
        <v>#PEND</v>
      </c>
      <c r="I461" s="4" t="str">
        <f>_xll.SNL.Clients.Office.Excel.Functions.SPG(G461,"IQ_AVG_DILUT_SHARES_OUT","CY2022")</f>
        <v>#PEND</v>
      </c>
      <c r="J461" s="5" t="str">
        <f>_xll.SNL.Clients.Office.Excel.Functions.SPG(G461, "IQ_DILUT_EPS_NORM", "CY2022")</f>
        <v>#PEND</v>
      </c>
      <c r="K461" t="e">
        <f t="shared" si="44"/>
        <v>#VALUE!</v>
      </c>
      <c r="L461" t="e">
        <f t="shared" si="45"/>
        <v>#VALUE!</v>
      </c>
      <c r="M461" t="s">
        <v>986</v>
      </c>
      <c r="N461" s="4" t="str" cm="1">
        <f t="array" ref="N461">_xll.SNL.Clients.Office.Excel.Functions.SPG(M461, "SP_TOTAL_REV", "CY2022")</f>
        <v>#PEND</v>
      </c>
      <c r="O461" s="4" t="str">
        <f>_xll.SNL.Clients.Office.Excel.Functions.SPG(M461,"IQ_AVG_DILUT_SHARES_OUT","CY2022")</f>
        <v>#PEND</v>
      </c>
      <c r="P461" s="5" t="str">
        <f>_xll.SNL.Clients.Office.Excel.Functions.SPG(M461, "IQ_DILUT_EPS_NORM", "CY2022")</f>
        <v>#PEND</v>
      </c>
      <c r="Q461" t="e">
        <f t="shared" si="46"/>
        <v>#VALUE!</v>
      </c>
      <c r="R461" t="e">
        <f t="shared" si="47"/>
        <v>#VALUE!</v>
      </c>
    </row>
    <row r="462" spans="1:18" x14ac:dyDescent="0.3">
      <c r="A462" t="s">
        <v>973</v>
      </c>
      <c r="B462" s="4" t="str" cm="1">
        <f t="array" ref="B462">_xll.SNL.Clients.Office.Excel.Functions.SPG(A462, "SP_TOTAL_REV", "CY2023")</f>
        <v>#PEND</v>
      </c>
      <c r="C462" s="4" t="str">
        <f>_xll.SNL.Clients.Office.Excel.Functions.SPG(A462,"IQ_AVG_DILUT_SHARES_OUT","CY2023")</f>
        <v>#PEND</v>
      </c>
      <c r="D462" s="5" t="str">
        <f>_xll.SNL.Clients.Office.Excel.Functions.SPG(A462, "IQ_DILUT_EPS_NORM", "CY2023")</f>
        <v>#PEND</v>
      </c>
      <c r="E462" t="e">
        <f t="shared" si="42"/>
        <v>#VALUE!</v>
      </c>
      <c r="F462" t="e">
        <f t="shared" si="43"/>
        <v>#VALUE!</v>
      </c>
      <c r="G462" t="s">
        <v>973</v>
      </c>
      <c r="H462" s="4" t="str" cm="1">
        <f t="array" ref="H462">_xll.SNL.Clients.Office.Excel.Functions.SPG(G462, "SP_TOTAL_REV", "CY2022")</f>
        <v>#PEND</v>
      </c>
      <c r="I462" s="4" t="str">
        <f>_xll.SNL.Clients.Office.Excel.Functions.SPG(G462,"IQ_AVG_DILUT_SHARES_OUT","CY2022")</f>
        <v>#PEND</v>
      </c>
      <c r="J462" s="5" t="str">
        <f>_xll.SNL.Clients.Office.Excel.Functions.SPG(G462, "IQ_DILUT_EPS_NORM", "CY2022")</f>
        <v>#PEND</v>
      </c>
      <c r="K462" t="e">
        <f t="shared" si="44"/>
        <v>#VALUE!</v>
      </c>
      <c r="L462" t="e">
        <f t="shared" si="45"/>
        <v>#VALUE!</v>
      </c>
      <c r="M462" t="s">
        <v>987</v>
      </c>
      <c r="N462" s="4" t="str" cm="1">
        <f t="array" ref="N462">_xll.SNL.Clients.Office.Excel.Functions.SPG(M462, "SP_TOTAL_REV", "CY2022")</f>
        <v>#PEND</v>
      </c>
      <c r="O462" s="4" t="str">
        <f>_xll.SNL.Clients.Office.Excel.Functions.SPG(M462,"IQ_AVG_DILUT_SHARES_OUT","CY2022")</f>
        <v>#PEND</v>
      </c>
      <c r="P462" s="5" t="str">
        <f>_xll.SNL.Clients.Office.Excel.Functions.SPG(M462, "IQ_DILUT_EPS_NORM", "CY2022")</f>
        <v>#PEND</v>
      </c>
      <c r="Q462" t="e">
        <f t="shared" si="46"/>
        <v>#VALUE!</v>
      </c>
      <c r="R462" t="e">
        <f t="shared" si="47"/>
        <v>#VALUE!</v>
      </c>
    </row>
    <row r="463" spans="1:18" x14ac:dyDescent="0.3">
      <c r="A463" t="s">
        <v>974</v>
      </c>
      <c r="B463" s="4" t="str" cm="1">
        <f t="array" ref="B463">_xll.SNL.Clients.Office.Excel.Functions.SPG(A463, "SP_TOTAL_REV", "CY2023")</f>
        <v>#PEND</v>
      </c>
      <c r="C463" s="4" t="str">
        <f>_xll.SNL.Clients.Office.Excel.Functions.SPG(A463,"IQ_AVG_DILUT_SHARES_OUT","CY2023")</f>
        <v>#PEND</v>
      </c>
      <c r="D463" s="5" t="str">
        <f>_xll.SNL.Clients.Office.Excel.Functions.SPG(A463, "IQ_DILUT_EPS_NORM", "CY2023")</f>
        <v>#PEND</v>
      </c>
      <c r="E463" t="e">
        <f t="shared" si="42"/>
        <v>#VALUE!</v>
      </c>
      <c r="F463" t="e">
        <f t="shared" si="43"/>
        <v>#VALUE!</v>
      </c>
      <c r="G463" t="s">
        <v>974</v>
      </c>
      <c r="H463" s="4" t="str" cm="1">
        <f t="array" ref="H463">_xll.SNL.Clients.Office.Excel.Functions.SPG(G463, "SP_TOTAL_REV", "CY2022")</f>
        <v>#PEND</v>
      </c>
      <c r="I463" s="4" t="str">
        <f>_xll.SNL.Clients.Office.Excel.Functions.SPG(G463,"IQ_AVG_DILUT_SHARES_OUT","CY2022")</f>
        <v>#PEND</v>
      </c>
      <c r="J463" s="5" t="str">
        <f>_xll.SNL.Clients.Office.Excel.Functions.SPG(G463, "IQ_DILUT_EPS_NORM", "CY2022")</f>
        <v>#PEND</v>
      </c>
      <c r="K463" t="e">
        <f t="shared" si="44"/>
        <v>#VALUE!</v>
      </c>
      <c r="L463" t="e">
        <f t="shared" si="45"/>
        <v>#VALUE!</v>
      </c>
      <c r="M463" t="s">
        <v>988</v>
      </c>
      <c r="N463" s="4" t="str" cm="1">
        <f t="array" ref="N463">_xll.SNL.Clients.Office.Excel.Functions.SPG(M463, "SP_TOTAL_REV", "CY2022")</f>
        <v>#PEND</v>
      </c>
      <c r="O463" s="4" t="str">
        <f>_xll.SNL.Clients.Office.Excel.Functions.SPG(M463,"IQ_AVG_DILUT_SHARES_OUT","CY2022")</f>
        <v>#PEND</v>
      </c>
      <c r="P463" s="5" t="str">
        <f>_xll.SNL.Clients.Office.Excel.Functions.SPG(M463, "IQ_DILUT_EPS_NORM", "CY2022")</f>
        <v>#PEND</v>
      </c>
      <c r="Q463" t="e">
        <f t="shared" si="46"/>
        <v>#VALUE!</v>
      </c>
      <c r="R463" t="e">
        <f t="shared" si="47"/>
        <v>#VALUE!</v>
      </c>
    </row>
    <row r="464" spans="1:18" x14ac:dyDescent="0.3">
      <c r="A464" t="s">
        <v>975</v>
      </c>
      <c r="B464" s="4" t="str" cm="1">
        <f t="array" ref="B464">_xll.SNL.Clients.Office.Excel.Functions.SPG(A464, "SP_TOTAL_REV", "CY2023")</f>
        <v>#PEND</v>
      </c>
      <c r="C464" s="4" t="str">
        <f>_xll.SNL.Clients.Office.Excel.Functions.SPG(A464,"IQ_AVG_DILUT_SHARES_OUT","CY2023")</f>
        <v>#PEND</v>
      </c>
      <c r="D464" s="5" t="str">
        <f>_xll.SNL.Clients.Office.Excel.Functions.SPG(A464, "IQ_DILUT_EPS_NORM", "CY2023")</f>
        <v>#PEND</v>
      </c>
      <c r="E464" t="e">
        <f t="shared" si="42"/>
        <v>#VALUE!</v>
      </c>
      <c r="F464" t="e">
        <f t="shared" si="43"/>
        <v>#VALUE!</v>
      </c>
      <c r="G464" t="s">
        <v>975</v>
      </c>
      <c r="H464" s="4" t="str" cm="1">
        <f t="array" ref="H464">_xll.SNL.Clients.Office.Excel.Functions.SPG(G464, "SP_TOTAL_REV", "CY2022")</f>
        <v>#PEND</v>
      </c>
      <c r="I464" s="4" t="str">
        <f>_xll.SNL.Clients.Office.Excel.Functions.SPG(G464,"IQ_AVG_DILUT_SHARES_OUT","CY2022")</f>
        <v>#PEND</v>
      </c>
      <c r="J464" s="5" t="str">
        <f>_xll.SNL.Clients.Office.Excel.Functions.SPG(G464, "IQ_DILUT_EPS_NORM", "CY2022")</f>
        <v>#PEND</v>
      </c>
      <c r="K464" t="e">
        <f t="shared" si="44"/>
        <v>#VALUE!</v>
      </c>
      <c r="L464" t="e">
        <f t="shared" si="45"/>
        <v>#VALUE!</v>
      </c>
      <c r="M464" t="s">
        <v>989</v>
      </c>
      <c r="N464" s="4" t="str" cm="1">
        <f t="array" ref="N464">_xll.SNL.Clients.Office.Excel.Functions.SPG(M464, "SP_TOTAL_REV", "CY2022")</f>
        <v>#PEND</v>
      </c>
      <c r="O464" s="4" t="str">
        <f>_xll.SNL.Clients.Office.Excel.Functions.SPG(M464,"IQ_AVG_DILUT_SHARES_OUT","CY2022")</f>
        <v>#PEND</v>
      </c>
      <c r="P464" s="5" t="str">
        <f>_xll.SNL.Clients.Office.Excel.Functions.SPG(M464, "IQ_DILUT_EPS_NORM", "CY2022")</f>
        <v>#PEND</v>
      </c>
      <c r="Q464" t="e">
        <f t="shared" si="46"/>
        <v>#VALUE!</v>
      </c>
      <c r="R464" t="e">
        <f t="shared" si="47"/>
        <v>#VALUE!</v>
      </c>
    </row>
    <row r="465" spans="1:18" x14ac:dyDescent="0.3">
      <c r="A465" t="s">
        <v>976</v>
      </c>
      <c r="B465" s="4" t="str" cm="1">
        <f t="array" ref="B465">_xll.SNL.Clients.Office.Excel.Functions.SPG(A465, "SP_TOTAL_REV", "CY2023")</f>
        <v>#PEND</v>
      </c>
      <c r="C465" s="4" t="str">
        <f>_xll.SNL.Clients.Office.Excel.Functions.SPG(A465,"IQ_AVG_DILUT_SHARES_OUT","CY2023")</f>
        <v>#PEND</v>
      </c>
      <c r="D465" s="5" t="str">
        <f>_xll.SNL.Clients.Office.Excel.Functions.SPG(A465, "IQ_DILUT_EPS_NORM", "CY2023")</f>
        <v>#PEND</v>
      </c>
      <c r="E465" t="e">
        <f t="shared" si="42"/>
        <v>#VALUE!</v>
      </c>
      <c r="F465" t="e">
        <f t="shared" si="43"/>
        <v>#VALUE!</v>
      </c>
      <c r="G465" t="s">
        <v>976</v>
      </c>
      <c r="H465" s="4" t="str" cm="1">
        <f t="array" ref="H465">_xll.SNL.Clients.Office.Excel.Functions.SPG(G465, "SP_TOTAL_REV", "CY2022")</f>
        <v>#PEND</v>
      </c>
      <c r="I465" s="4" t="str">
        <f>_xll.SNL.Clients.Office.Excel.Functions.SPG(G465,"IQ_AVG_DILUT_SHARES_OUT","CY2022")</f>
        <v>#PEND</v>
      </c>
      <c r="J465" s="5" t="str">
        <f>_xll.SNL.Clients.Office.Excel.Functions.SPG(G465, "IQ_DILUT_EPS_NORM", "CY2022")</f>
        <v>#PEND</v>
      </c>
      <c r="K465" t="e">
        <f t="shared" si="44"/>
        <v>#VALUE!</v>
      </c>
      <c r="L465" t="e">
        <f t="shared" si="45"/>
        <v>#VALUE!</v>
      </c>
      <c r="M465" t="s">
        <v>990</v>
      </c>
      <c r="N465" s="4" t="str" cm="1">
        <f t="array" ref="N465">_xll.SNL.Clients.Office.Excel.Functions.SPG(M465, "SP_TOTAL_REV", "CY2022")</f>
        <v>#PEND</v>
      </c>
      <c r="O465" s="4" t="str">
        <f>_xll.SNL.Clients.Office.Excel.Functions.SPG(M465,"IQ_AVG_DILUT_SHARES_OUT","CY2022")</f>
        <v>#PEND</v>
      </c>
      <c r="P465" s="5" t="str">
        <f>_xll.SNL.Clients.Office.Excel.Functions.SPG(M465, "IQ_DILUT_EPS_NORM", "CY2022")</f>
        <v>#PEND</v>
      </c>
      <c r="Q465" t="e">
        <f t="shared" si="46"/>
        <v>#VALUE!</v>
      </c>
      <c r="R465" t="e">
        <f t="shared" si="47"/>
        <v>#VALUE!</v>
      </c>
    </row>
    <row r="466" spans="1:18" x14ac:dyDescent="0.3">
      <c r="A466" t="s">
        <v>977</v>
      </c>
      <c r="B466" s="4" t="str" cm="1">
        <f t="array" ref="B466">_xll.SNL.Clients.Office.Excel.Functions.SPG(A466, "SP_TOTAL_REV", "CY2023")</f>
        <v>#PEND</v>
      </c>
      <c r="C466" s="4" t="str">
        <f>_xll.SNL.Clients.Office.Excel.Functions.SPG(A466,"IQ_AVG_DILUT_SHARES_OUT","CY2023")</f>
        <v>#PEND</v>
      </c>
      <c r="D466" s="5" t="str">
        <f>_xll.SNL.Clients.Office.Excel.Functions.SPG(A466, "IQ_DILUT_EPS_NORM", "CY2023")</f>
        <v>#PEND</v>
      </c>
      <c r="E466" t="e">
        <f t="shared" si="42"/>
        <v>#VALUE!</v>
      </c>
      <c r="F466" t="e">
        <f t="shared" si="43"/>
        <v>#VALUE!</v>
      </c>
      <c r="G466" t="s">
        <v>977</v>
      </c>
      <c r="H466" s="4" t="str" cm="1">
        <f t="array" ref="H466">_xll.SNL.Clients.Office.Excel.Functions.SPG(G466, "SP_TOTAL_REV", "CY2022")</f>
        <v>#PEND</v>
      </c>
      <c r="I466" s="4" t="str">
        <f>_xll.SNL.Clients.Office.Excel.Functions.SPG(G466,"IQ_AVG_DILUT_SHARES_OUT","CY2022")</f>
        <v>#PEND</v>
      </c>
      <c r="J466" s="5" t="str">
        <f>_xll.SNL.Clients.Office.Excel.Functions.SPG(G466, "IQ_DILUT_EPS_NORM", "CY2022")</f>
        <v>#PEND</v>
      </c>
      <c r="K466" t="e">
        <f t="shared" si="44"/>
        <v>#VALUE!</v>
      </c>
      <c r="L466" t="e">
        <f t="shared" si="45"/>
        <v>#VALUE!</v>
      </c>
      <c r="M466" t="s">
        <v>991</v>
      </c>
      <c r="N466" s="4" t="str" cm="1">
        <f t="array" ref="N466">_xll.SNL.Clients.Office.Excel.Functions.SPG(M466, "SP_TOTAL_REV", "CY2022")</f>
        <v>#PEND</v>
      </c>
      <c r="O466" s="4" t="str">
        <f>_xll.SNL.Clients.Office.Excel.Functions.SPG(M466,"IQ_AVG_DILUT_SHARES_OUT","CY2022")</f>
        <v>#PEND</v>
      </c>
      <c r="P466" s="5" t="str">
        <f>_xll.SNL.Clients.Office.Excel.Functions.SPG(M466, "IQ_DILUT_EPS_NORM", "CY2022")</f>
        <v>#PEND</v>
      </c>
      <c r="Q466" t="e">
        <f t="shared" si="46"/>
        <v>#VALUE!</v>
      </c>
      <c r="R466" t="e">
        <f t="shared" si="47"/>
        <v>#VALUE!</v>
      </c>
    </row>
    <row r="467" spans="1:18" x14ac:dyDescent="0.3">
      <c r="A467" t="s">
        <v>978</v>
      </c>
      <c r="B467" s="4" t="str" cm="1">
        <f t="array" ref="B467">_xll.SNL.Clients.Office.Excel.Functions.SPG(A467, "SP_TOTAL_REV", "CY2023")</f>
        <v>#PEND</v>
      </c>
      <c r="C467" s="4" t="str">
        <f>_xll.SNL.Clients.Office.Excel.Functions.SPG(A467,"IQ_AVG_DILUT_SHARES_OUT","CY2023")</f>
        <v>#PEND</v>
      </c>
      <c r="D467" s="5" t="str">
        <f>_xll.SNL.Clients.Office.Excel.Functions.SPG(A467, "IQ_DILUT_EPS_NORM", "CY2023")</f>
        <v>#PEND</v>
      </c>
      <c r="E467" t="e">
        <f t="shared" si="42"/>
        <v>#VALUE!</v>
      </c>
      <c r="F467" t="e">
        <f t="shared" si="43"/>
        <v>#VALUE!</v>
      </c>
      <c r="G467" t="s">
        <v>978</v>
      </c>
      <c r="H467" s="4" t="str" cm="1">
        <f t="array" ref="H467">_xll.SNL.Clients.Office.Excel.Functions.SPG(G467, "SP_TOTAL_REV", "CY2022")</f>
        <v>#PEND</v>
      </c>
      <c r="I467" s="4" t="str">
        <f>_xll.SNL.Clients.Office.Excel.Functions.SPG(G467,"IQ_AVG_DILUT_SHARES_OUT","CY2022")</f>
        <v>#PEND</v>
      </c>
      <c r="J467" s="5" t="str">
        <f>_xll.SNL.Clients.Office.Excel.Functions.SPG(G467, "IQ_DILUT_EPS_NORM", "CY2022")</f>
        <v>#PEND</v>
      </c>
      <c r="K467" t="e">
        <f t="shared" si="44"/>
        <v>#VALUE!</v>
      </c>
      <c r="L467" t="e">
        <f t="shared" si="45"/>
        <v>#VALUE!</v>
      </c>
      <c r="M467" t="s">
        <v>992</v>
      </c>
      <c r="N467" s="4" t="str" cm="1">
        <f t="array" ref="N467">_xll.SNL.Clients.Office.Excel.Functions.SPG(M467, "SP_TOTAL_REV", "CY2022")</f>
        <v>#PEND</v>
      </c>
      <c r="O467" s="4" t="str">
        <f>_xll.SNL.Clients.Office.Excel.Functions.SPG(M467,"IQ_AVG_DILUT_SHARES_OUT","CY2022")</f>
        <v>#PEND</v>
      </c>
      <c r="P467" s="5" t="str">
        <f>_xll.SNL.Clients.Office.Excel.Functions.SPG(M467, "IQ_DILUT_EPS_NORM", "CY2022")</f>
        <v>#PEND</v>
      </c>
      <c r="Q467" t="e">
        <f t="shared" si="46"/>
        <v>#VALUE!</v>
      </c>
      <c r="R467" t="e">
        <f t="shared" si="47"/>
        <v>#VALUE!</v>
      </c>
    </row>
    <row r="468" spans="1:18" x14ac:dyDescent="0.3">
      <c r="A468" t="s">
        <v>979</v>
      </c>
      <c r="B468" s="4" t="str" cm="1">
        <f t="array" ref="B468">_xll.SNL.Clients.Office.Excel.Functions.SPG(A468, "SP_TOTAL_REV", "CY2023")</f>
        <v>#PEND</v>
      </c>
      <c r="C468" s="4" t="str">
        <f>_xll.SNL.Clients.Office.Excel.Functions.SPG(A468,"IQ_AVG_DILUT_SHARES_OUT","CY2023")</f>
        <v>#PEND</v>
      </c>
      <c r="D468" s="5" t="str">
        <f>_xll.SNL.Clients.Office.Excel.Functions.SPG(A468, "IQ_DILUT_EPS_NORM", "CY2023")</f>
        <v>#PEND</v>
      </c>
      <c r="E468" t="e">
        <f t="shared" si="42"/>
        <v>#VALUE!</v>
      </c>
      <c r="F468" t="e">
        <f t="shared" si="43"/>
        <v>#VALUE!</v>
      </c>
      <c r="G468" t="s">
        <v>979</v>
      </c>
      <c r="H468" s="4" t="str" cm="1">
        <f t="array" ref="H468">_xll.SNL.Clients.Office.Excel.Functions.SPG(G468, "SP_TOTAL_REV", "CY2022")</f>
        <v>#PEND</v>
      </c>
      <c r="I468" s="4" t="str">
        <f>_xll.SNL.Clients.Office.Excel.Functions.SPG(G468,"IQ_AVG_DILUT_SHARES_OUT","CY2022")</f>
        <v>#PEND</v>
      </c>
      <c r="J468" s="5" t="str">
        <f>_xll.SNL.Clients.Office.Excel.Functions.SPG(G468, "IQ_DILUT_EPS_NORM", "CY2022")</f>
        <v>#PEND</v>
      </c>
      <c r="K468" t="e">
        <f t="shared" si="44"/>
        <v>#VALUE!</v>
      </c>
      <c r="L468" t="e">
        <f t="shared" si="45"/>
        <v>#VALUE!</v>
      </c>
      <c r="M468" t="s">
        <v>993</v>
      </c>
      <c r="N468" s="4" t="str" cm="1">
        <f t="array" ref="N468">_xll.SNL.Clients.Office.Excel.Functions.SPG(M468, "SP_TOTAL_REV", "CY2022")</f>
        <v>#PEND</v>
      </c>
      <c r="O468" s="4" t="str">
        <f>_xll.SNL.Clients.Office.Excel.Functions.SPG(M468,"IQ_AVG_DILUT_SHARES_OUT","CY2022")</f>
        <v>#PEND</v>
      </c>
      <c r="P468" s="5" t="str">
        <f>_xll.SNL.Clients.Office.Excel.Functions.SPG(M468, "IQ_DILUT_EPS_NORM", "CY2022")</f>
        <v>#PEND</v>
      </c>
      <c r="Q468" t="e">
        <f t="shared" si="46"/>
        <v>#VALUE!</v>
      </c>
      <c r="R468" t="e">
        <f t="shared" si="47"/>
        <v>#VALUE!</v>
      </c>
    </row>
    <row r="469" spans="1:18" x14ac:dyDescent="0.3">
      <c r="A469" t="s">
        <v>980</v>
      </c>
      <c r="B469" s="4" t="str" cm="1">
        <f t="array" ref="B469">_xll.SNL.Clients.Office.Excel.Functions.SPG(A469, "SP_TOTAL_REV", "CY2023")</f>
        <v>#PEND</v>
      </c>
      <c r="C469" s="4" t="str">
        <f>_xll.SNL.Clients.Office.Excel.Functions.SPG(A469,"IQ_AVG_DILUT_SHARES_OUT","CY2023")</f>
        <v>#PEND</v>
      </c>
      <c r="D469" s="5" t="str">
        <f>_xll.SNL.Clients.Office.Excel.Functions.SPG(A469, "IQ_DILUT_EPS_NORM", "CY2023")</f>
        <v>#PEND</v>
      </c>
      <c r="E469" t="e">
        <f t="shared" si="42"/>
        <v>#VALUE!</v>
      </c>
      <c r="F469" t="e">
        <f t="shared" si="43"/>
        <v>#VALUE!</v>
      </c>
      <c r="G469" t="s">
        <v>980</v>
      </c>
      <c r="H469" s="4" t="str" cm="1">
        <f t="array" ref="H469">_xll.SNL.Clients.Office.Excel.Functions.SPG(G469, "SP_TOTAL_REV", "CY2022")</f>
        <v>#PEND</v>
      </c>
      <c r="I469" s="4" t="str">
        <f>_xll.SNL.Clients.Office.Excel.Functions.SPG(G469,"IQ_AVG_DILUT_SHARES_OUT","CY2022")</f>
        <v>#PEND</v>
      </c>
      <c r="J469" s="5" t="str">
        <f>_xll.SNL.Clients.Office.Excel.Functions.SPG(G469, "IQ_DILUT_EPS_NORM", "CY2022")</f>
        <v>#PEND</v>
      </c>
      <c r="K469" t="e">
        <f t="shared" si="44"/>
        <v>#VALUE!</v>
      </c>
      <c r="L469" t="e">
        <f t="shared" si="45"/>
        <v>#VALUE!</v>
      </c>
      <c r="M469" t="s">
        <v>994</v>
      </c>
      <c r="N469" s="4" t="str" cm="1">
        <f t="array" ref="N469">_xll.SNL.Clients.Office.Excel.Functions.SPG(M469, "SP_TOTAL_REV", "CY2022")</f>
        <v>#PEND</v>
      </c>
      <c r="O469" s="4" t="str">
        <f>_xll.SNL.Clients.Office.Excel.Functions.SPG(M469,"IQ_AVG_DILUT_SHARES_OUT","CY2022")</f>
        <v>#PEND</v>
      </c>
      <c r="P469" s="5" t="str">
        <f>_xll.SNL.Clients.Office.Excel.Functions.SPG(M469, "IQ_DILUT_EPS_NORM", "CY2022")</f>
        <v>#PEND</v>
      </c>
      <c r="Q469" t="e">
        <f t="shared" si="46"/>
        <v>#VALUE!</v>
      </c>
      <c r="R469" t="e">
        <f t="shared" si="47"/>
        <v>#VALUE!</v>
      </c>
    </row>
    <row r="470" spans="1:18" x14ac:dyDescent="0.3">
      <c r="A470" t="s">
        <v>981</v>
      </c>
      <c r="B470" s="4" t="str" cm="1">
        <f t="array" ref="B470">_xll.SNL.Clients.Office.Excel.Functions.SPG(A470, "SP_TOTAL_REV", "CY2023")</f>
        <v>#PEND</v>
      </c>
      <c r="C470" s="4" t="str">
        <f>_xll.SNL.Clients.Office.Excel.Functions.SPG(A470,"IQ_AVG_DILUT_SHARES_OUT","CY2023")</f>
        <v>#PEND</v>
      </c>
      <c r="D470" s="5" t="str">
        <f>_xll.SNL.Clients.Office.Excel.Functions.SPG(A470, "IQ_DILUT_EPS_NORM", "CY2023")</f>
        <v>#PEND</v>
      </c>
      <c r="E470" t="e">
        <f t="shared" si="42"/>
        <v>#VALUE!</v>
      </c>
      <c r="F470" t="e">
        <f t="shared" si="43"/>
        <v>#VALUE!</v>
      </c>
      <c r="G470" t="s">
        <v>981</v>
      </c>
      <c r="H470" s="4" t="str" cm="1">
        <f t="array" ref="H470">_xll.SNL.Clients.Office.Excel.Functions.SPG(G470, "SP_TOTAL_REV", "CY2022")</f>
        <v>#PEND</v>
      </c>
      <c r="I470" s="4" t="str">
        <f>_xll.SNL.Clients.Office.Excel.Functions.SPG(G470,"IQ_AVG_DILUT_SHARES_OUT","CY2022")</f>
        <v>#PEND</v>
      </c>
      <c r="J470" s="5" t="str">
        <f>_xll.SNL.Clients.Office.Excel.Functions.SPG(G470, "IQ_DILUT_EPS_NORM", "CY2022")</f>
        <v>#PEND</v>
      </c>
      <c r="K470" t="e">
        <f t="shared" si="44"/>
        <v>#VALUE!</v>
      </c>
      <c r="L470" t="e">
        <f t="shared" si="45"/>
        <v>#VALUE!</v>
      </c>
      <c r="M470" t="s">
        <v>995</v>
      </c>
      <c r="N470" s="4" t="str" cm="1">
        <f t="array" ref="N470">_xll.SNL.Clients.Office.Excel.Functions.SPG(M470, "SP_TOTAL_REV", "CY2022")</f>
        <v>#PEND</v>
      </c>
      <c r="O470" s="4" t="str">
        <f>_xll.SNL.Clients.Office.Excel.Functions.SPG(M470,"IQ_AVG_DILUT_SHARES_OUT","CY2022")</f>
        <v>#PEND</v>
      </c>
      <c r="P470" s="5" t="str">
        <f>_xll.SNL.Clients.Office.Excel.Functions.SPG(M470, "IQ_DILUT_EPS_NORM", "CY2022")</f>
        <v>#PEND</v>
      </c>
      <c r="Q470" t="e">
        <f t="shared" si="46"/>
        <v>#VALUE!</v>
      </c>
      <c r="R470" t="e">
        <f t="shared" si="47"/>
        <v>#VALUE!</v>
      </c>
    </row>
    <row r="471" spans="1:18" x14ac:dyDescent="0.3">
      <c r="A471" t="s">
        <v>982</v>
      </c>
      <c r="B471" s="4" t="str" cm="1">
        <f t="array" ref="B471">_xll.SNL.Clients.Office.Excel.Functions.SPG(A471, "SP_TOTAL_REV", "CY2023")</f>
        <v>#PEND</v>
      </c>
      <c r="C471" s="4" t="str">
        <f>_xll.SNL.Clients.Office.Excel.Functions.SPG(A471,"IQ_AVG_DILUT_SHARES_OUT","CY2023")</f>
        <v>#PEND</v>
      </c>
      <c r="D471" s="5" t="str">
        <f>_xll.SNL.Clients.Office.Excel.Functions.SPG(A471, "IQ_DILUT_EPS_NORM", "CY2023")</f>
        <v>#PEND</v>
      </c>
      <c r="E471" t="e">
        <f t="shared" si="42"/>
        <v>#VALUE!</v>
      </c>
      <c r="F471" t="e">
        <f t="shared" si="43"/>
        <v>#VALUE!</v>
      </c>
      <c r="G471" t="s">
        <v>982</v>
      </c>
      <c r="H471" s="4" t="str" cm="1">
        <f t="array" ref="H471">_xll.SNL.Clients.Office.Excel.Functions.SPG(G471, "SP_TOTAL_REV", "CY2022")</f>
        <v>#PEND</v>
      </c>
      <c r="I471" s="4" t="str">
        <f>_xll.SNL.Clients.Office.Excel.Functions.SPG(G471,"IQ_AVG_DILUT_SHARES_OUT","CY2022")</f>
        <v>#PEND</v>
      </c>
      <c r="J471" s="5" t="str">
        <f>_xll.SNL.Clients.Office.Excel.Functions.SPG(G471, "IQ_DILUT_EPS_NORM", "CY2022")</f>
        <v>#PEND</v>
      </c>
      <c r="K471" t="e">
        <f t="shared" si="44"/>
        <v>#VALUE!</v>
      </c>
      <c r="L471" t="e">
        <f t="shared" si="45"/>
        <v>#VALUE!</v>
      </c>
      <c r="M471" t="s">
        <v>996</v>
      </c>
      <c r="N471" s="4" t="str" cm="1">
        <f t="array" ref="N471">_xll.SNL.Clients.Office.Excel.Functions.SPG(M471, "SP_TOTAL_REV", "CY2022")</f>
        <v>#PEND</v>
      </c>
      <c r="O471" s="4" t="str">
        <f>_xll.SNL.Clients.Office.Excel.Functions.SPG(M471,"IQ_AVG_DILUT_SHARES_OUT","CY2022")</f>
        <v>#PEND</v>
      </c>
      <c r="P471" s="5" t="str">
        <f>_xll.SNL.Clients.Office.Excel.Functions.SPG(M471, "IQ_DILUT_EPS_NORM", "CY2022")</f>
        <v>#PEND</v>
      </c>
      <c r="Q471" t="e">
        <f t="shared" si="46"/>
        <v>#VALUE!</v>
      </c>
      <c r="R471" t="e">
        <f t="shared" si="47"/>
        <v>#VALUE!</v>
      </c>
    </row>
    <row r="472" spans="1:18" x14ac:dyDescent="0.3">
      <c r="A472" t="s">
        <v>983</v>
      </c>
      <c r="B472" s="4" t="str" cm="1">
        <f t="array" ref="B472">_xll.SNL.Clients.Office.Excel.Functions.SPG(A472, "SP_TOTAL_REV", "CY2023")</f>
        <v>#PEND</v>
      </c>
      <c r="C472" s="4" t="str">
        <f>_xll.SNL.Clients.Office.Excel.Functions.SPG(A472,"IQ_AVG_DILUT_SHARES_OUT","CY2023")</f>
        <v>#PEND</v>
      </c>
      <c r="D472" s="5" t="str">
        <f>_xll.SNL.Clients.Office.Excel.Functions.SPG(A472, "IQ_DILUT_EPS_NORM", "CY2023")</f>
        <v>#PEND</v>
      </c>
      <c r="E472" t="e">
        <f t="shared" si="42"/>
        <v>#VALUE!</v>
      </c>
      <c r="F472" t="e">
        <f t="shared" si="43"/>
        <v>#VALUE!</v>
      </c>
      <c r="G472" t="s">
        <v>983</v>
      </c>
      <c r="H472" s="4" t="str" cm="1">
        <f t="array" ref="H472">_xll.SNL.Clients.Office.Excel.Functions.SPG(G472, "SP_TOTAL_REV", "CY2022")</f>
        <v>#PEND</v>
      </c>
      <c r="I472" s="4" t="str">
        <f>_xll.SNL.Clients.Office.Excel.Functions.SPG(G472,"IQ_AVG_DILUT_SHARES_OUT","CY2022")</f>
        <v>#PEND</v>
      </c>
      <c r="J472" s="5" t="str">
        <f>_xll.SNL.Clients.Office.Excel.Functions.SPG(G472, "IQ_DILUT_EPS_NORM", "CY2022")</f>
        <v>#PEND</v>
      </c>
      <c r="K472" t="e">
        <f t="shared" si="44"/>
        <v>#VALUE!</v>
      </c>
      <c r="L472" t="e">
        <f t="shared" si="45"/>
        <v>#VALUE!</v>
      </c>
      <c r="M472" t="s">
        <v>997</v>
      </c>
      <c r="N472" s="4" t="str" cm="1">
        <f t="array" ref="N472">_xll.SNL.Clients.Office.Excel.Functions.SPG(M472, "SP_TOTAL_REV", "CY2022")</f>
        <v>#PEND</v>
      </c>
      <c r="O472" s="4" t="str">
        <f>_xll.SNL.Clients.Office.Excel.Functions.SPG(M472,"IQ_AVG_DILUT_SHARES_OUT","CY2022")</f>
        <v>#PEND</v>
      </c>
      <c r="P472" s="5" t="str">
        <f>_xll.SNL.Clients.Office.Excel.Functions.SPG(M472, "IQ_DILUT_EPS_NORM", "CY2022")</f>
        <v>#PEND</v>
      </c>
      <c r="Q472" t="e">
        <f t="shared" si="46"/>
        <v>#VALUE!</v>
      </c>
      <c r="R472" t="e">
        <f t="shared" si="47"/>
        <v>#VALUE!</v>
      </c>
    </row>
    <row r="473" spans="1:18" x14ac:dyDescent="0.3">
      <c r="A473" t="s">
        <v>984</v>
      </c>
      <c r="B473" s="4" t="str" cm="1">
        <f t="array" ref="B473">_xll.SNL.Clients.Office.Excel.Functions.SPG(A473, "SP_TOTAL_REV", "CY2023")</f>
        <v>#PEND</v>
      </c>
      <c r="C473" s="4" t="str">
        <f>_xll.SNL.Clients.Office.Excel.Functions.SPG(A473,"IQ_AVG_DILUT_SHARES_OUT","CY2023")</f>
        <v>#PEND</v>
      </c>
      <c r="D473" s="5" t="str">
        <f>_xll.SNL.Clients.Office.Excel.Functions.SPG(A473, "IQ_DILUT_EPS_NORM", "CY2023")</f>
        <v>#PEND</v>
      </c>
      <c r="E473" t="e">
        <f t="shared" si="42"/>
        <v>#VALUE!</v>
      </c>
      <c r="F473" t="e">
        <f t="shared" si="43"/>
        <v>#VALUE!</v>
      </c>
      <c r="G473" t="s">
        <v>984</v>
      </c>
      <c r="H473" s="4" t="str" cm="1">
        <f t="array" ref="H473">_xll.SNL.Clients.Office.Excel.Functions.SPG(G473, "SP_TOTAL_REV", "CY2022")</f>
        <v>#PEND</v>
      </c>
      <c r="I473" s="4" t="str">
        <f>_xll.SNL.Clients.Office.Excel.Functions.SPG(G473,"IQ_AVG_DILUT_SHARES_OUT","CY2022")</f>
        <v>#PEND</v>
      </c>
      <c r="J473" s="5" t="str">
        <f>_xll.SNL.Clients.Office.Excel.Functions.SPG(G473, "IQ_DILUT_EPS_NORM", "CY2022")</f>
        <v>#PEND</v>
      </c>
      <c r="K473" t="e">
        <f t="shared" si="44"/>
        <v>#VALUE!</v>
      </c>
      <c r="L473" t="e">
        <f t="shared" si="45"/>
        <v>#VALUE!</v>
      </c>
      <c r="M473" t="s">
        <v>998</v>
      </c>
      <c r="N473" s="4" t="str" cm="1">
        <f t="array" ref="N473">_xll.SNL.Clients.Office.Excel.Functions.SPG(M473, "SP_TOTAL_REV", "CY2022")</f>
        <v>#PEND</v>
      </c>
      <c r="O473" s="4" t="str">
        <f>_xll.SNL.Clients.Office.Excel.Functions.SPG(M473,"IQ_AVG_DILUT_SHARES_OUT","CY2022")</f>
        <v>#PEND</v>
      </c>
      <c r="P473" s="5" t="str">
        <f>_xll.SNL.Clients.Office.Excel.Functions.SPG(M473, "IQ_DILUT_EPS_NORM", "CY2022")</f>
        <v>#PEND</v>
      </c>
      <c r="Q473" t="e">
        <f t="shared" si="46"/>
        <v>#VALUE!</v>
      </c>
      <c r="R473" t="e">
        <f t="shared" si="47"/>
        <v>#VALUE!</v>
      </c>
    </row>
    <row r="474" spans="1:18" x14ac:dyDescent="0.3">
      <c r="A474" t="s">
        <v>985</v>
      </c>
      <c r="B474" s="4" t="str" cm="1">
        <f t="array" ref="B474">_xll.SNL.Clients.Office.Excel.Functions.SPG(A474, "SP_TOTAL_REV", "CY2023")</f>
        <v>#PEND</v>
      </c>
      <c r="C474" s="4" t="str">
        <f>_xll.SNL.Clients.Office.Excel.Functions.SPG(A474,"IQ_AVG_DILUT_SHARES_OUT","CY2023")</f>
        <v>#PEND</v>
      </c>
      <c r="D474" s="5" t="str">
        <f>_xll.SNL.Clients.Office.Excel.Functions.SPG(A474, "IQ_DILUT_EPS_NORM", "CY2023")</f>
        <v>#PEND</v>
      </c>
      <c r="E474" t="e">
        <f t="shared" si="42"/>
        <v>#VALUE!</v>
      </c>
      <c r="F474" t="e">
        <f t="shared" si="43"/>
        <v>#VALUE!</v>
      </c>
      <c r="G474" t="s">
        <v>985</v>
      </c>
      <c r="H474" s="4" t="str" cm="1">
        <f t="array" ref="H474">_xll.SNL.Clients.Office.Excel.Functions.SPG(G474, "SP_TOTAL_REV", "CY2022")</f>
        <v>#PEND</v>
      </c>
      <c r="I474" s="4" t="str">
        <f>_xll.SNL.Clients.Office.Excel.Functions.SPG(G474,"IQ_AVG_DILUT_SHARES_OUT","CY2022")</f>
        <v>#PEND</v>
      </c>
      <c r="J474" s="5" t="str">
        <f>_xll.SNL.Clients.Office.Excel.Functions.SPG(G474, "IQ_DILUT_EPS_NORM", "CY2022")</f>
        <v>#PEND</v>
      </c>
      <c r="K474" t="e">
        <f t="shared" si="44"/>
        <v>#VALUE!</v>
      </c>
      <c r="L474" t="e">
        <f t="shared" si="45"/>
        <v>#VALUE!</v>
      </c>
      <c r="M474" t="s">
        <v>999</v>
      </c>
      <c r="N474" s="4" t="str" cm="1">
        <f t="array" ref="N474">_xll.SNL.Clients.Office.Excel.Functions.SPG(M474, "SP_TOTAL_REV", "CY2022")</f>
        <v>#PEND</v>
      </c>
      <c r="O474" s="4" t="str">
        <f>_xll.SNL.Clients.Office.Excel.Functions.SPG(M474,"IQ_AVG_DILUT_SHARES_OUT","CY2022")</f>
        <v>#PEND</v>
      </c>
      <c r="P474" s="5" t="str">
        <f>_xll.SNL.Clients.Office.Excel.Functions.SPG(M474, "IQ_DILUT_EPS_NORM", "CY2022")</f>
        <v>#PEND</v>
      </c>
      <c r="Q474" t="e">
        <f t="shared" si="46"/>
        <v>#VALUE!</v>
      </c>
      <c r="R474" t="e">
        <f t="shared" si="47"/>
        <v>#VALUE!</v>
      </c>
    </row>
    <row r="475" spans="1:18" x14ac:dyDescent="0.3">
      <c r="A475" t="s">
        <v>986</v>
      </c>
      <c r="B475" s="4" t="str" cm="1">
        <f t="array" ref="B475">_xll.SNL.Clients.Office.Excel.Functions.SPG(A475, "SP_TOTAL_REV", "CY2023")</f>
        <v>#PEND</v>
      </c>
      <c r="C475" s="4" t="str">
        <f>_xll.SNL.Clients.Office.Excel.Functions.SPG(A475,"IQ_AVG_DILUT_SHARES_OUT","CY2023")</f>
        <v>#PEND</v>
      </c>
      <c r="D475" s="5" t="str">
        <f>_xll.SNL.Clients.Office.Excel.Functions.SPG(A475, "IQ_DILUT_EPS_NORM", "CY2023")</f>
        <v>#PEND</v>
      </c>
      <c r="E475" t="e">
        <f t="shared" si="42"/>
        <v>#VALUE!</v>
      </c>
      <c r="F475" t="e">
        <f t="shared" si="43"/>
        <v>#VALUE!</v>
      </c>
      <c r="G475" t="s">
        <v>986</v>
      </c>
      <c r="H475" s="4" t="str" cm="1">
        <f t="array" ref="H475">_xll.SNL.Clients.Office.Excel.Functions.SPG(G475, "SP_TOTAL_REV", "CY2022")</f>
        <v>#PEND</v>
      </c>
      <c r="I475" s="4" t="str">
        <f>_xll.SNL.Clients.Office.Excel.Functions.SPG(G475,"IQ_AVG_DILUT_SHARES_OUT","CY2022")</f>
        <v>#PEND</v>
      </c>
      <c r="J475" s="5" t="str">
        <f>_xll.SNL.Clients.Office.Excel.Functions.SPG(G475, "IQ_DILUT_EPS_NORM", "CY2022")</f>
        <v>#PEND</v>
      </c>
      <c r="K475" t="e">
        <f t="shared" si="44"/>
        <v>#VALUE!</v>
      </c>
      <c r="L475" t="e">
        <f t="shared" si="45"/>
        <v>#VALUE!</v>
      </c>
      <c r="M475" t="s">
        <v>1000</v>
      </c>
      <c r="N475" s="4" t="str" cm="1">
        <f t="array" ref="N475">_xll.SNL.Clients.Office.Excel.Functions.SPG(M475, "SP_TOTAL_REV", "CY2022")</f>
        <v>#PEND</v>
      </c>
      <c r="O475" s="4" t="str">
        <f>_xll.SNL.Clients.Office.Excel.Functions.SPG(M475,"IQ_AVG_DILUT_SHARES_OUT","CY2022")</f>
        <v>#PEND</v>
      </c>
      <c r="P475" s="5" t="str">
        <f>_xll.SNL.Clients.Office.Excel.Functions.SPG(M475, "IQ_DILUT_EPS_NORM", "CY2022")</f>
        <v>#PEND</v>
      </c>
      <c r="Q475" t="e">
        <f t="shared" si="46"/>
        <v>#VALUE!</v>
      </c>
      <c r="R475" t="e">
        <f t="shared" si="47"/>
        <v>#VALUE!</v>
      </c>
    </row>
    <row r="476" spans="1:18" x14ac:dyDescent="0.3">
      <c r="A476" t="s">
        <v>987</v>
      </c>
      <c r="B476" s="4" t="str" cm="1">
        <f t="array" ref="B476">_xll.SNL.Clients.Office.Excel.Functions.SPG(A476, "SP_TOTAL_REV", "CY2023")</f>
        <v>#PEND</v>
      </c>
      <c r="C476" s="4" t="str">
        <f>_xll.SNL.Clients.Office.Excel.Functions.SPG(A476,"IQ_AVG_DILUT_SHARES_OUT","CY2023")</f>
        <v>#PEND</v>
      </c>
      <c r="D476" s="5" t="str">
        <f>_xll.SNL.Clients.Office.Excel.Functions.SPG(A476, "IQ_DILUT_EPS_NORM", "CY2023")</f>
        <v>#PEND</v>
      </c>
      <c r="E476" t="e">
        <f t="shared" si="42"/>
        <v>#VALUE!</v>
      </c>
      <c r="F476" t="e">
        <f t="shared" si="43"/>
        <v>#VALUE!</v>
      </c>
      <c r="G476" t="s">
        <v>987</v>
      </c>
      <c r="H476" s="4" t="str" cm="1">
        <f t="array" ref="H476">_xll.SNL.Clients.Office.Excel.Functions.SPG(G476, "SP_TOTAL_REV", "CY2022")</f>
        <v>#PEND</v>
      </c>
      <c r="I476" s="4" t="str">
        <f>_xll.SNL.Clients.Office.Excel.Functions.SPG(G476,"IQ_AVG_DILUT_SHARES_OUT","CY2022")</f>
        <v>#PEND</v>
      </c>
      <c r="J476" s="5" t="str">
        <f>_xll.SNL.Clients.Office.Excel.Functions.SPG(G476, "IQ_DILUT_EPS_NORM", "CY2022")</f>
        <v>#PEND</v>
      </c>
      <c r="K476" t="e">
        <f t="shared" si="44"/>
        <v>#VALUE!</v>
      </c>
      <c r="L476" t="e">
        <f t="shared" si="45"/>
        <v>#VALUE!</v>
      </c>
      <c r="M476" t="s">
        <v>1001</v>
      </c>
      <c r="N476" s="4" t="str" cm="1">
        <f t="array" ref="N476">_xll.SNL.Clients.Office.Excel.Functions.SPG(M476, "SP_TOTAL_REV", "CY2022")</f>
        <v>#PEND</v>
      </c>
      <c r="O476" s="4" t="str">
        <f>_xll.SNL.Clients.Office.Excel.Functions.SPG(M476,"IQ_AVG_DILUT_SHARES_OUT","CY2022")</f>
        <v>#PEND</v>
      </c>
      <c r="P476" s="5" t="str">
        <f>_xll.SNL.Clients.Office.Excel.Functions.SPG(M476, "IQ_DILUT_EPS_NORM", "CY2022")</f>
        <v>#PEND</v>
      </c>
      <c r="Q476" t="e">
        <f t="shared" si="46"/>
        <v>#VALUE!</v>
      </c>
      <c r="R476" t="e">
        <f t="shared" si="47"/>
        <v>#VALUE!</v>
      </c>
    </row>
    <row r="477" spans="1:18" x14ac:dyDescent="0.3">
      <c r="A477" t="s">
        <v>988</v>
      </c>
      <c r="B477" s="4" t="str" cm="1">
        <f t="array" ref="B477">_xll.SNL.Clients.Office.Excel.Functions.SPG(A477, "SP_TOTAL_REV", "CY2023")</f>
        <v>#PEND</v>
      </c>
      <c r="C477" s="4" t="str">
        <f>_xll.SNL.Clients.Office.Excel.Functions.SPG(A477,"IQ_AVG_DILUT_SHARES_OUT","CY2023")</f>
        <v>#PEND</v>
      </c>
      <c r="D477" s="5" t="str">
        <f>_xll.SNL.Clients.Office.Excel.Functions.SPG(A477, "IQ_DILUT_EPS_NORM", "CY2023")</f>
        <v>#PEND</v>
      </c>
      <c r="E477" t="e">
        <f t="shared" si="42"/>
        <v>#VALUE!</v>
      </c>
      <c r="F477" t="e">
        <f t="shared" si="43"/>
        <v>#VALUE!</v>
      </c>
      <c r="G477" t="s">
        <v>988</v>
      </c>
      <c r="H477" s="4" t="str" cm="1">
        <f t="array" ref="H477">_xll.SNL.Clients.Office.Excel.Functions.SPG(G477, "SP_TOTAL_REV", "CY2022")</f>
        <v>#PEND</v>
      </c>
      <c r="I477" s="4" t="str">
        <f>_xll.SNL.Clients.Office.Excel.Functions.SPG(G477,"IQ_AVG_DILUT_SHARES_OUT","CY2022")</f>
        <v>#PEND</v>
      </c>
      <c r="J477" s="5" t="str">
        <f>_xll.SNL.Clients.Office.Excel.Functions.SPG(G477, "IQ_DILUT_EPS_NORM", "CY2022")</f>
        <v>#PEND</v>
      </c>
      <c r="K477" t="e">
        <f t="shared" si="44"/>
        <v>#VALUE!</v>
      </c>
      <c r="L477" t="e">
        <f t="shared" si="45"/>
        <v>#VALUE!</v>
      </c>
      <c r="M477" t="s">
        <v>1002</v>
      </c>
      <c r="N477" s="4" t="str" cm="1">
        <f t="array" ref="N477">_xll.SNL.Clients.Office.Excel.Functions.SPG(M477, "SP_TOTAL_REV", "CY2022")</f>
        <v>#PEND</v>
      </c>
      <c r="O477" s="4" t="str">
        <f>_xll.SNL.Clients.Office.Excel.Functions.SPG(M477,"IQ_AVG_DILUT_SHARES_OUT","CY2022")</f>
        <v>#PEND</v>
      </c>
      <c r="P477" s="5" t="str">
        <f>_xll.SNL.Clients.Office.Excel.Functions.SPG(M477, "IQ_DILUT_EPS_NORM", "CY2022")</f>
        <v>#PEND</v>
      </c>
      <c r="Q477" t="e">
        <f t="shared" si="46"/>
        <v>#VALUE!</v>
      </c>
      <c r="R477" t="e">
        <f t="shared" si="47"/>
        <v>#VALUE!</v>
      </c>
    </row>
    <row r="478" spans="1:18" x14ac:dyDescent="0.3">
      <c r="A478" t="s">
        <v>989</v>
      </c>
      <c r="B478" s="4" t="str" cm="1">
        <f t="array" ref="B478">_xll.SNL.Clients.Office.Excel.Functions.SPG(A478, "SP_TOTAL_REV", "CY2023")</f>
        <v>#PEND</v>
      </c>
      <c r="C478" s="4" t="str">
        <f>_xll.SNL.Clients.Office.Excel.Functions.SPG(A478,"IQ_AVG_DILUT_SHARES_OUT","CY2023")</f>
        <v>#PEND</v>
      </c>
      <c r="D478" s="5" t="str">
        <f>_xll.SNL.Clients.Office.Excel.Functions.SPG(A478, "IQ_DILUT_EPS_NORM", "CY2023")</f>
        <v>#PEND</v>
      </c>
      <c r="E478" t="e">
        <f t="shared" si="42"/>
        <v>#VALUE!</v>
      </c>
      <c r="F478" t="e">
        <f t="shared" si="43"/>
        <v>#VALUE!</v>
      </c>
      <c r="G478" t="s">
        <v>989</v>
      </c>
      <c r="H478" s="4" t="str" cm="1">
        <f t="array" ref="H478">_xll.SNL.Clients.Office.Excel.Functions.SPG(G478, "SP_TOTAL_REV", "CY2022")</f>
        <v>#PEND</v>
      </c>
      <c r="I478" s="4" t="str">
        <f>_xll.SNL.Clients.Office.Excel.Functions.SPG(G478,"IQ_AVG_DILUT_SHARES_OUT","CY2022")</f>
        <v>#PEND</v>
      </c>
      <c r="J478" s="5" t="str">
        <f>_xll.SNL.Clients.Office.Excel.Functions.SPG(G478, "IQ_DILUT_EPS_NORM", "CY2022")</f>
        <v>#PEND</v>
      </c>
      <c r="K478" t="e">
        <f t="shared" si="44"/>
        <v>#VALUE!</v>
      </c>
      <c r="L478" t="e">
        <f t="shared" si="45"/>
        <v>#VALUE!</v>
      </c>
      <c r="M478" t="s">
        <v>1003</v>
      </c>
      <c r="N478" s="4" t="str" cm="1">
        <f t="array" ref="N478">_xll.SNL.Clients.Office.Excel.Functions.SPG(M478, "SP_TOTAL_REV", "CY2022")</f>
        <v>#PEND</v>
      </c>
      <c r="O478" s="4" t="str">
        <f>_xll.SNL.Clients.Office.Excel.Functions.SPG(M478,"IQ_AVG_DILUT_SHARES_OUT","CY2022")</f>
        <v>#PEND</v>
      </c>
      <c r="P478" s="5" t="str">
        <f>_xll.SNL.Clients.Office.Excel.Functions.SPG(M478, "IQ_DILUT_EPS_NORM", "CY2022")</f>
        <v>#PEND</v>
      </c>
      <c r="Q478" t="e">
        <f t="shared" si="46"/>
        <v>#VALUE!</v>
      </c>
      <c r="R478" t="e">
        <f t="shared" si="47"/>
        <v>#VALUE!</v>
      </c>
    </row>
    <row r="479" spans="1:18" x14ac:dyDescent="0.3">
      <c r="A479" t="s">
        <v>990</v>
      </c>
      <c r="B479" s="4" t="str" cm="1">
        <f t="array" ref="B479">_xll.SNL.Clients.Office.Excel.Functions.SPG(A479, "SP_TOTAL_REV", "CY2023")</f>
        <v>#PEND</v>
      </c>
      <c r="C479" s="4" t="str">
        <f>_xll.SNL.Clients.Office.Excel.Functions.SPG(A479,"IQ_AVG_DILUT_SHARES_OUT","CY2023")</f>
        <v>#PEND</v>
      </c>
      <c r="D479" s="5" t="str">
        <f>_xll.SNL.Clients.Office.Excel.Functions.SPG(A479, "IQ_DILUT_EPS_NORM", "CY2023")</f>
        <v>#PEND</v>
      </c>
      <c r="E479" t="e">
        <f t="shared" si="42"/>
        <v>#VALUE!</v>
      </c>
      <c r="F479" t="e">
        <f t="shared" si="43"/>
        <v>#VALUE!</v>
      </c>
      <c r="G479" t="s">
        <v>990</v>
      </c>
      <c r="H479" s="4" t="str" cm="1">
        <f t="array" ref="H479">_xll.SNL.Clients.Office.Excel.Functions.SPG(G479, "SP_TOTAL_REV", "CY2022")</f>
        <v>#PEND</v>
      </c>
      <c r="I479" s="4" t="str">
        <f>_xll.SNL.Clients.Office.Excel.Functions.SPG(G479,"IQ_AVG_DILUT_SHARES_OUT","CY2022")</f>
        <v>#PEND</v>
      </c>
      <c r="J479" s="5" t="str">
        <f>_xll.SNL.Clients.Office.Excel.Functions.SPG(G479, "IQ_DILUT_EPS_NORM", "CY2022")</f>
        <v>#PEND</v>
      </c>
      <c r="K479" t="e">
        <f t="shared" si="44"/>
        <v>#VALUE!</v>
      </c>
      <c r="L479" t="e">
        <f t="shared" si="45"/>
        <v>#VALUE!</v>
      </c>
      <c r="M479" t="s">
        <v>1004</v>
      </c>
      <c r="N479" s="4" t="str" cm="1">
        <f t="array" ref="N479">_xll.SNL.Clients.Office.Excel.Functions.SPG(M479, "SP_TOTAL_REV", "CY2022")</f>
        <v>#PEND</v>
      </c>
      <c r="O479" s="4" t="str">
        <f>_xll.SNL.Clients.Office.Excel.Functions.SPG(M479,"IQ_AVG_DILUT_SHARES_OUT","CY2022")</f>
        <v>#PEND</v>
      </c>
      <c r="P479" s="5" t="str">
        <f>_xll.SNL.Clients.Office.Excel.Functions.SPG(M479, "IQ_DILUT_EPS_NORM", "CY2022")</f>
        <v>#PEND</v>
      </c>
      <c r="Q479" t="e">
        <f t="shared" si="46"/>
        <v>#VALUE!</v>
      </c>
      <c r="R479" t="e">
        <f t="shared" si="47"/>
        <v>#VALUE!</v>
      </c>
    </row>
    <row r="480" spans="1:18" x14ac:dyDescent="0.3">
      <c r="A480" t="s">
        <v>991</v>
      </c>
      <c r="B480" s="4" t="str" cm="1">
        <f t="array" ref="B480">_xll.SNL.Clients.Office.Excel.Functions.SPG(A480, "SP_TOTAL_REV", "CY2023")</f>
        <v>#PEND</v>
      </c>
      <c r="C480" s="4" t="str">
        <f>_xll.SNL.Clients.Office.Excel.Functions.SPG(A480,"IQ_AVG_DILUT_SHARES_OUT","CY2023")</f>
        <v>#PEND</v>
      </c>
      <c r="D480" s="5" t="str">
        <f>_xll.SNL.Clients.Office.Excel.Functions.SPG(A480, "IQ_DILUT_EPS_NORM", "CY2023")</f>
        <v>#PEND</v>
      </c>
      <c r="E480" t="e">
        <f t="shared" si="42"/>
        <v>#VALUE!</v>
      </c>
      <c r="F480" t="e">
        <f t="shared" si="43"/>
        <v>#VALUE!</v>
      </c>
      <c r="G480" t="s">
        <v>991</v>
      </c>
      <c r="H480" s="4" t="str" cm="1">
        <f t="array" ref="H480">_xll.SNL.Clients.Office.Excel.Functions.SPG(G480, "SP_TOTAL_REV", "CY2022")</f>
        <v>#PEND</v>
      </c>
      <c r="I480" s="4" t="str">
        <f>_xll.SNL.Clients.Office.Excel.Functions.SPG(G480,"IQ_AVG_DILUT_SHARES_OUT","CY2022")</f>
        <v>#PEND</v>
      </c>
      <c r="J480" s="5" t="str">
        <f>_xll.SNL.Clients.Office.Excel.Functions.SPG(G480, "IQ_DILUT_EPS_NORM", "CY2022")</f>
        <v>#PEND</v>
      </c>
      <c r="K480" t="e">
        <f t="shared" si="44"/>
        <v>#VALUE!</v>
      </c>
      <c r="L480" t="e">
        <f t="shared" si="45"/>
        <v>#VALUE!</v>
      </c>
      <c r="M480" t="s">
        <v>1005</v>
      </c>
      <c r="N480" s="4" t="str" cm="1">
        <f t="array" ref="N480">_xll.SNL.Clients.Office.Excel.Functions.SPG(M480, "SP_TOTAL_REV", "CY2022")</f>
        <v>#PEND</v>
      </c>
      <c r="O480" s="4" t="str">
        <f>_xll.SNL.Clients.Office.Excel.Functions.SPG(M480,"IQ_AVG_DILUT_SHARES_OUT","CY2022")</f>
        <v>#PEND</v>
      </c>
      <c r="P480" s="5" t="str">
        <f>_xll.SNL.Clients.Office.Excel.Functions.SPG(M480, "IQ_DILUT_EPS_NORM", "CY2022")</f>
        <v>#PEND</v>
      </c>
      <c r="Q480" t="e">
        <f t="shared" si="46"/>
        <v>#VALUE!</v>
      </c>
      <c r="R480" t="e">
        <f t="shared" si="47"/>
        <v>#VALUE!</v>
      </c>
    </row>
    <row r="481" spans="1:18" x14ac:dyDescent="0.3">
      <c r="A481" t="s">
        <v>992</v>
      </c>
      <c r="B481" s="4" t="str" cm="1">
        <f t="array" ref="B481">_xll.SNL.Clients.Office.Excel.Functions.SPG(A481, "SP_TOTAL_REV", "CY2023")</f>
        <v>#PEND</v>
      </c>
      <c r="C481" s="4" t="str">
        <f>_xll.SNL.Clients.Office.Excel.Functions.SPG(A481,"IQ_AVG_DILUT_SHARES_OUT","CY2023")</f>
        <v>#PEND</v>
      </c>
      <c r="D481" s="5" t="str">
        <f>_xll.SNL.Clients.Office.Excel.Functions.SPG(A481, "IQ_DILUT_EPS_NORM", "CY2023")</f>
        <v>#PEND</v>
      </c>
      <c r="E481" t="e">
        <f t="shared" si="42"/>
        <v>#VALUE!</v>
      </c>
      <c r="F481" t="e">
        <f t="shared" si="43"/>
        <v>#VALUE!</v>
      </c>
      <c r="G481" t="s">
        <v>992</v>
      </c>
      <c r="H481" s="4" t="str" cm="1">
        <f t="array" ref="H481">_xll.SNL.Clients.Office.Excel.Functions.SPG(G481, "SP_TOTAL_REV", "CY2022")</f>
        <v>#PEND</v>
      </c>
      <c r="I481" s="4" t="str">
        <f>_xll.SNL.Clients.Office.Excel.Functions.SPG(G481,"IQ_AVG_DILUT_SHARES_OUT","CY2022")</f>
        <v>#PEND</v>
      </c>
      <c r="J481" s="5" t="str">
        <f>_xll.SNL.Clients.Office.Excel.Functions.SPG(G481, "IQ_DILUT_EPS_NORM", "CY2022")</f>
        <v>#PEND</v>
      </c>
      <c r="K481" t="e">
        <f t="shared" si="44"/>
        <v>#VALUE!</v>
      </c>
      <c r="L481" t="e">
        <f t="shared" si="45"/>
        <v>#VALUE!</v>
      </c>
      <c r="M481" t="s">
        <v>1006</v>
      </c>
      <c r="N481" s="4" t="str" cm="1">
        <f t="array" ref="N481">_xll.SNL.Clients.Office.Excel.Functions.SPG(M481, "SP_TOTAL_REV", "CY2022")</f>
        <v>#PEND</v>
      </c>
      <c r="O481" s="4" t="str">
        <f>_xll.SNL.Clients.Office.Excel.Functions.SPG(M481,"IQ_AVG_DILUT_SHARES_OUT","CY2022")</f>
        <v>#PEND</v>
      </c>
      <c r="P481" s="5" t="str">
        <f>_xll.SNL.Clients.Office.Excel.Functions.SPG(M481, "IQ_DILUT_EPS_NORM", "CY2022")</f>
        <v>#PEND</v>
      </c>
      <c r="Q481" t="e">
        <f t="shared" si="46"/>
        <v>#VALUE!</v>
      </c>
      <c r="R481" t="e">
        <f t="shared" si="47"/>
        <v>#VALUE!</v>
      </c>
    </row>
    <row r="482" spans="1:18" x14ac:dyDescent="0.3">
      <c r="A482" t="s">
        <v>993</v>
      </c>
      <c r="B482" s="4" t="str" cm="1">
        <f t="array" ref="B482">_xll.SNL.Clients.Office.Excel.Functions.SPG(A482, "SP_TOTAL_REV", "CY2023")</f>
        <v>#PEND</v>
      </c>
      <c r="C482" s="4" t="str">
        <f>_xll.SNL.Clients.Office.Excel.Functions.SPG(A482,"IQ_AVG_DILUT_SHARES_OUT","CY2023")</f>
        <v>#PEND</v>
      </c>
      <c r="D482" s="5" t="str">
        <f>_xll.SNL.Clients.Office.Excel.Functions.SPG(A482, "IQ_DILUT_EPS_NORM", "CY2023")</f>
        <v>#PEND</v>
      </c>
      <c r="E482" t="e">
        <f t="shared" si="42"/>
        <v>#VALUE!</v>
      </c>
      <c r="F482" t="e">
        <f t="shared" si="43"/>
        <v>#VALUE!</v>
      </c>
      <c r="G482" t="s">
        <v>993</v>
      </c>
      <c r="H482" s="4" t="str" cm="1">
        <f t="array" ref="H482">_xll.SNL.Clients.Office.Excel.Functions.SPG(G482, "SP_TOTAL_REV", "CY2022")</f>
        <v>#PEND</v>
      </c>
      <c r="I482" s="4" t="str">
        <f>_xll.SNL.Clients.Office.Excel.Functions.SPG(G482,"IQ_AVG_DILUT_SHARES_OUT","CY2022")</f>
        <v>#PEND</v>
      </c>
      <c r="J482" s="5" t="str">
        <f>_xll.SNL.Clients.Office.Excel.Functions.SPG(G482, "IQ_DILUT_EPS_NORM", "CY2022")</f>
        <v>#PEND</v>
      </c>
      <c r="K482" t="e">
        <f t="shared" si="44"/>
        <v>#VALUE!</v>
      </c>
      <c r="L482" t="e">
        <f t="shared" si="45"/>
        <v>#VALUE!</v>
      </c>
      <c r="M482" t="s">
        <v>1007</v>
      </c>
      <c r="N482" s="4" t="str" cm="1">
        <f t="array" ref="N482">_xll.SNL.Clients.Office.Excel.Functions.SPG(M482, "SP_TOTAL_REV", "CY2022")</f>
        <v>#PEND</v>
      </c>
      <c r="O482" s="4" t="str">
        <f>_xll.SNL.Clients.Office.Excel.Functions.SPG(M482,"IQ_AVG_DILUT_SHARES_OUT","CY2022")</f>
        <v>#PEND</v>
      </c>
      <c r="P482" s="5" t="str">
        <f>_xll.SNL.Clients.Office.Excel.Functions.SPG(M482, "IQ_DILUT_EPS_NORM", "CY2022")</f>
        <v>#PEND</v>
      </c>
      <c r="Q482" t="e">
        <f t="shared" si="46"/>
        <v>#VALUE!</v>
      </c>
      <c r="R482" t="e">
        <f t="shared" si="47"/>
        <v>#VALUE!</v>
      </c>
    </row>
    <row r="483" spans="1:18" x14ac:dyDescent="0.3">
      <c r="A483" t="s">
        <v>994</v>
      </c>
      <c r="B483" s="4" t="str" cm="1">
        <f t="array" ref="B483">_xll.SNL.Clients.Office.Excel.Functions.SPG(A483, "SP_TOTAL_REV", "CY2023")</f>
        <v>#PEND</v>
      </c>
      <c r="C483" s="4" t="str">
        <f>_xll.SNL.Clients.Office.Excel.Functions.SPG(A483,"IQ_AVG_DILUT_SHARES_OUT","CY2023")</f>
        <v>#PEND</v>
      </c>
      <c r="D483" s="5" t="str">
        <f>_xll.SNL.Clients.Office.Excel.Functions.SPG(A483, "IQ_DILUT_EPS_NORM", "CY2023")</f>
        <v>#PEND</v>
      </c>
      <c r="E483" t="e">
        <f t="shared" si="42"/>
        <v>#VALUE!</v>
      </c>
      <c r="F483" t="e">
        <f t="shared" si="43"/>
        <v>#VALUE!</v>
      </c>
      <c r="G483" t="s">
        <v>994</v>
      </c>
      <c r="H483" s="4" t="str" cm="1">
        <f t="array" ref="H483">_xll.SNL.Clients.Office.Excel.Functions.SPG(G483, "SP_TOTAL_REV", "CY2022")</f>
        <v>#PEND</v>
      </c>
      <c r="I483" s="4" t="str">
        <f>_xll.SNL.Clients.Office.Excel.Functions.SPG(G483,"IQ_AVG_DILUT_SHARES_OUT","CY2022")</f>
        <v>#PEND</v>
      </c>
      <c r="J483" s="5" t="str">
        <f>_xll.SNL.Clients.Office.Excel.Functions.SPG(G483, "IQ_DILUT_EPS_NORM", "CY2022")</f>
        <v>#PEND</v>
      </c>
      <c r="K483" t="e">
        <f t="shared" si="44"/>
        <v>#VALUE!</v>
      </c>
      <c r="L483" t="e">
        <f t="shared" si="45"/>
        <v>#VALUE!</v>
      </c>
      <c r="M483" t="s">
        <v>1008</v>
      </c>
      <c r="N483" s="4" t="str" cm="1">
        <f t="array" ref="N483">_xll.SNL.Clients.Office.Excel.Functions.SPG(M483, "SP_TOTAL_REV", "CY2022")</f>
        <v>#PEND</v>
      </c>
      <c r="O483" s="4" t="str">
        <f>_xll.SNL.Clients.Office.Excel.Functions.SPG(M483,"IQ_AVG_DILUT_SHARES_OUT","CY2022")</f>
        <v>#PEND</v>
      </c>
      <c r="P483" s="5" t="str">
        <f>_xll.SNL.Clients.Office.Excel.Functions.SPG(M483, "IQ_DILUT_EPS_NORM", "CY2022")</f>
        <v>#PEND</v>
      </c>
      <c r="Q483" t="e">
        <f t="shared" si="46"/>
        <v>#VALUE!</v>
      </c>
      <c r="R483" t="e">
        <f t="shared" si="47"/>
        <v>#VALUE!</v>
      </c>
    </row>
    <row r="484" spans="1:18" x14ac:dyDescent="0.3">
      <c r="A484" t="s">
        <v>995</v>
      </c>
      <c r="B484" s="4" t="str" cm="1">
        <f t="array" ref="B484">_xll.SNL.Clients.Office.Excel.Functions.SPG(A484, "SP_TOTAL_REV", "CY2023")</f>
        <v>#PEND</v>
      </c>
      <c r="C484" s="4" t="str">
        <f>_xll.SNL.Clients.Office.Excel.Functions.SPG(A484,"IQ_AVG_DILUT_SHARES_OUT","CY2023")</f>
        <v>#PEND</v>
      </c>
      <c r="D484" s="5" t="str">
        <f>_xll.SNL.Clients.Office.Excel.Functions.SPG(A484, "IQ_DILUT_EPS_NORM", "CY2023")</f>
        <v>#PEND</v>
      </c>
      <c r="E484" t="e">
        <f t="shared" si="42"/>
        <v>#VALUE!</v>
      </c>
      <c r="F484" t="e">
        <f t="shared" si="43"/>
        <v>#VALUE!</v>
      </c>
      <c r="G484" t="s">
        <v>995</v>
      </c>
      <c r="H484" s="4" t="str" cm="1">
        <f t="array" ref="H484">_xll.SNL.Clients.Office.Excel.Functions.SPG(G484, "SP_TOTAL_REV", "CY2022")</f>
        <v>#PEND</v>
      </c>
      <c r="I484" s="4" t="str">
        <f>_xll.SNL.Clients.Office.Excel.Functions.SPG(G484,"IQ_AVG_DILUT_SHARES_OUT","CY2022")</f>
        <v>#PEND</v>
      </c>
      <c r="J484" s="5" t="str">
        <f>_xll.SNL.Clients.Office.Excel.Functions.SPG(G484, "IQ_DILUT_EPS_NORM", "CY2022")</f>
        <v>#PEND</v>
      </c>
      <c r="K484" t="e">
        <f t="shared" si="44"/>
        <v>#VALUE!</v>
      </c>
      <c r="L484" t="e">
        <f t="shared" si="45"/>
        <v>#VALUE!</v>
      </c>
      <c r="M484" t="s">
        <v>1009</v>
      </c>
      <c r="N484" s="4" t="str" cm="1">
        <f t="array" ref="N484">_xll.SNL.Clients.Office.Excel.Functions.SPG(M484, "SP_TOTAL_REV", "CY2022")</f>
        <v>#PEND</v>
      </c>
      <c r="O484" s="4" t="str">
        <f>_xll.SNL.Clients.Office.Excel.Functions.SPG(M484,"IQ_AVG_DILUT_SHARES_OUT","CY2022")</f>
        <v>#PEND</v>
      </c>
      <c r="P484" s="5" t="str">
        <f>_xll.SNL.Clients.Office.Excel.Functions.SPG(M484, "IQ_DILUT_EPS_NORM", "CY2022")</f>
        <v>#PEND</v>
      </c>
      <c r="Q484" t="e">
        <f t="shared" si="46"/>
        <v>#VALUE!</v>
      </c>
      <c r="R484" t="e">
        <f t="shared" si="47"/>
        <v>#VALUE!</v>
      </c>
    </row>
    <row r="485" spans="1:18" x14ac:dyDescent="0.3">
      <c r="A485" t="s">
        <v>996</v>
      </c>
      <c r="B485" s="4" t="str" cm="1">
        <f t="array" ref="B485">_xll.SNL.Clients.Office.Excel.Functions.SPG(A485, "SP_TOTAL_REV", "CY2023")</f>
        <v>#PEND</v>
      </c>
      <c r="C485" s="4" t="str">
        <f>_xll.SNL.Clients.Office.Excel.Functions.SPG(A485,"IQ_AVG_DILUT_SHARES_OUT","CY2023")</f>
        <v>#PEND</v>
      </c>
      <c r="D485" s="5" t="str">
        <f>_xll.SNL.Clients.Office.Excel.Functions.SPG(A485, "IQ_DILUT_EPS_NORM", "CY2023")</f>
        <v>#PEND</v>
      </c>
      <c r="E485" t="e">
        <f t="shared" si="42"/>
        <v>#VALUE!</v>
      </c>
      <c r="F485" t="e">
        <f t="shared" si="43"/>
        <v>#VALUE!</v>
      </c>
      <c r="G485" t="s">
        <v>996</v>
      </c>
      <c r="H485" s="4" t="str" cm="1">
        <f t="array" ref="H485">_xll.SNL.Clients.Office.Excel.Functions.SPG(G485, "SP_TOTAL_REV", "CY2022")</f>
        <v>#PEND</v>
      </c>
      <c r="I485" s="4" t="str">
        <f>_xll.SNL.Clients.Office.Excel.Functions.SPG(G485,"IQ_AVG_DILUT_SHARES_OUT","CY2022")</f>
        <v>#PEND</v>
      </c>
      <c r="J485" s="5" t="str">
        <f>_xll.SNL.Clients.Office.Excel.Functions.SPG(G485, "IQ_DILUT_EPS_NORM", "CY2022")</f>
        <v>#PEND</v>
      </c>
      <c r="K485" t="e">
        <f t="shared" si="44"/>
        <v>#VALUE!</v>
      </c>
      <c r="L485" t="e">
        <f t="shared" si="45"/>
        <v>#VALUE!</v>
      </c>
      <c r="M485" t="s">
        <v>1010</v>
      </c>
      <c r="N485" s="4" t="str" cm="1">
        <f t="array" ref="N485">_xll.SNL.Clients.Office.Excel.Functions.SPG(M485, "SP_TOTAL_REV", "CY2022")</f>
        <v>#PEND</v>
      </c>
      <c r="O485" s="4" t="str">
        <f>_xll.SNL.Clients.Office.Excel.Functions.SPG(M485,"IQ_AVG_DILUT_SHARES_OUT","CY2022")</f>
        <v>#PEND</v>
      </c>
      <c r="P485" s="5" t="str">
        <f>_xll.SNL.Clients.Office.Excel.Functions.SPG(M485, "IQ_DILUT_EPS_NORM", "CY2022")</f>
        <v>#PEND</v>
      </c>
      <c r="Q485" t="e">
        <f t="shared" si="46"/>
        <v>#VALUE!</v>
      </c>
      <c r="R485" t="e">
        <f t="shared" si="47"/>
        <v>#VALUE!</v>
      </c>
    </row>
    <row r="486" spans="1:18" x14ac:dyDescent="0.3">
      <c r="A486" t="s">
        <v>997</v>
      </c>
      <c r="B486" s="4" t="str" cm="1">
        <f t="array" ref="B486">_xll.SNL.Clients.Office.Excel.Functions.SPG(A486, "SP_TOTAL_REV", "CY2023")</f>
        <v>#PEND</v>
      </c>
      <c r="C486" s="4" t="str">
        <f>_xll.SNL.Clients.Office.Excel.Functions.SPG(A486,"IQ_AVG_DILUT_SHARES_OUT","CY2023")</f>
        <v>#PEND</v>
      </c>
      <c r="D486" s="5" t="str">
        <f>_xll.SNL.Clients.Office.Excel.Functions.SPG(A486, "IQ_DILUT_EPS_NORM", "CY2023")</f>
        <v>#PEND</v>
      </c>
      <c r="E486" t="e">
        <f t="shared" si="42"/>
        <v>#VALUE!</v>
      </c>
      <c r="F486" t="e">
        <f t="shared" si="43"/>
        <v>#VALUE!</v>
      </c>
      <c r="G486" t="s">
        <v>997</v>
      </c>
      <c r="H486" s="4" t="str" cm="1">
        <f t="array" ref="H486">_xll.SNL.Clients.Office.Excel.Functions.SPG(G486, "SP_TOTAL_REV", "CY2022")</f>
        <v>#PEND</v>
      </c>
      <c r="I486" s="4" t="str">
        <f>_xll.SNL.Clients.Office.Excel.Functions.SPG(G486,"IQ_AVG_DILUT_SHARES_OUT","CY2022")</f>
        <v>#PEND</v>
      </c>
      <c r="J486" s="5" t="str">
        <f>_xll.SNL.Clients.Office.Excel.Functions.SPG(G486, "IQ_DILUT_EPS_NORM", "CY2022")</f>
        <v>#PEND</v>
      </c>
      <c r="K486" t="e">
        <f t="shared" si="44"/>
        <v>#VALUE!</v>
      </c>
      <c r="L486" t="e">
        <f t="shared" si="45"/>
        <v>#VALUE!</v>
      </c>
      <c r="M486" t="s">
        <v>1011</v>
      </c>
      <c r="N486" s="4" t="str" cm="1">
        <f t="array" ref="N486">_xll.SNL.Clients.Office.Excel.Functions.SPG(M486, "SP_TOTAL_REV", "CY2022")</f>
        <v>#PEND</v>
      </c>
      <c r="O486" s="4" t="str">
        <f>_xll.SNL.Clients.Office.Excel.Functions.SPG(M486,"IQ_AVG_DILUT_SHARES_OUT","CY2022")</f>
        <v>#PEND</v>
      </c>
      <c r="P486" s="5" t="str">
        <f>_xll.SNL.Clients.Office.Excel.Functions.SPG(M486, "IQ_DILUT_EPS_NORM", "CY2022")</f>
        <v>#PEND</v>
      </c>
      <c r="Q486" t="e">
        <f t="shared" si="46"/>
        <v>#VALUE!</v>
      </c>
      <c r="R486" t="e">
        <f t="shared" si="47"/>
        <v>#VALUE!</v>
      </c>
    </row>
    <row r="487" spans="1:18" x14ac:dyDescent="0.3">
      <c r="A487" t="s">
        <v>998</v>
      </c>
      <c r="B487" s="4" t="str" cm="1">
        <f t="array" ref="B487">_xll.SNL.Clients.Office.Excel.Functions.SPG(A487, "SP_TOTAL_REV", "CY2023")</f>
        <v>#PEND</v>
      </c>
      <c r="C487" s="4" t="str">
        <f>_xll.SNL.Clients.Office.Excel.Functions.SPG(A487,"IQ_AVG_DILUT_SHARES_OUT","CY2023")</f>
        <v>#PEND</v>
      </c>
      <c r="D487" s="5" t="str">
        <f>_xll.SNL.Clients.Office.Excel.Functions.SPG(A487, "IQ_DILUT_EPS_NORM", "CY2023")</f>
        <v>#PEND</v>
      </c>
      <c r="E487" t="e">
        <f t="shared" si="42"/>
        <v>#VALUE!</v>
      </c>
      <c r="F487" t="e">
        <f t="shared" si="43"/>
        <v>#VALUE!</v>
      </c>
      <c r="G487" t="s">
        <v>998</v>
      </c>
      <c r="H487" s="4" t="str" cm="1">
        <f t="array" ref="H487">_xll.SNL.Clients.Office.Excel.Functions.SPG(G487, "SP_TOTAL_REV", "CY2022")</f>
        <v>#PEND</v>
      </c>
      <c r="I487" s="4" t="str">
        <f>_xll.SNL.Clients.Office.Excel.Functions.SPG(G487,"IQ_AVG_DILUT_SHARES_OUT","CY2022")</f>
        <v>#PEND</v>
      </c>
      <c r="J487" s="5" t="str">
        <f>_xll.SNL.Clients.Office.Excel.Functions.SPG(G487, "IQ_DILUT_EPS_NORM", "CY2022")</f>
        <v>#PEND</v>
      </c>
      <c r="K487" t="e">
        <f t="shared" si="44"/>
        <v>#VALUE!</v>
      </c>
      <c r="L487" t="e">
        <f t="shared" si="45"/>
        <v>#VALUE!</v>
      </c>
      <c r="M487" t="s">
        <v>1012</v>
      </c>
      <c r="N487" s="4" t="str" cm="1">
        <f t="array" ref="N487">_xll.SNL.Clients.Office.Excel.Functions.SPG(M487, "SP_TOTAL_REV", "CY2022")</f>
        <v>#PEND</v>
      </c>
      <c r="O487" s="4" t="str">
        <f>_xll.SNL.Clients.Office.Excel.Functions.SPG(M487,"IQ_AVG_DILUT_SHARES_OUT","CY2022")</f>
        <v>#PEND</v>
      </c>
      <c r="P487" s="5" t="str">
        <f>_xll.SNL.Clients.Office.Excel.Functions.SPG(M487, "IQ_DILUT_EPS_NORM", "CY2022")</f>
        <v>#PEND</v>
      </c>
      <c r="Q487" t="e">
        <f t="shared" si="46"/>
        <v>#VALUE!</v>
      </c>
      <c r="R487" t="e">
        <f t="shared" si="47"/>
        <v>#VALUE!</v>
      </c>
    </row>
    <row r="488" spans="1:18" x14ac:dyDescent="0.3">
      <c r="A488" t="s">
        <v>999</v>
      </c>
      <c r="B488" s="4" t="str" cm="1">
        <f t="array" ref="B488">_xll.SNL.Clients.Office.Excel.Functions.SPG(A488, "SP_TOTAL_REV", "CY2023")</f>
        <v>#PEND</v>
      </c>
      <c r="C488" s="4" t="str">
        <f>_xll.SNL.Clients.Office.Excel.Functions.SPG(A488,"IQ_AVG_DILUT_SHARES_OUT","CY2023")</f>
        <v>#PEND</v>
      </c>
      <c r="D488" s="5" t="str">
        <f>_xll.SNL.Clients.Office.Excel.Functions.SPG(A488, "IQ_DILUT_EPS_NORM", "CY2023")</f>
        <v>#PEND</v>
      </c>
      <c r="E488" t="e">
        <f t="shared" si="42"/>
        <v>#VALUE!</v>
      </c>
      <c r="F488" t="e">
        <f t="shared" si="43"/>
        <v>#VALUE!</v>
      </c>
      <c r="G488" t="s">
        <v>999</v>
      </c>
      <c r="H488" s="4" t="str" cm="1">
        <f t="array" ref="H488">_xll.SNL.Clients.Office.Excel.Functions.SPG(G488, "SP_TOTAL_REV", "CY2022")</f>
        <v>#PEND</v>
      </c>
      <c r="I488" s="4" t="str">
        <f>_xll.SNL.Clients.Office.Excel.Functions.SPG(G488,"IQ_AVG_DILUT_SHARES_OUT","CY2022")</f>
        <v>#PEND</v>
      </c>
      <c r="J488" s="5" t="str">
        <f>_xll.SNL.Clients.Office.Excel.Functions.SPG(G488, "IQ_DILUT_EPS_NORM", "CY2022")</f>
        <v>#PEND</v>
      </c>
      <c r="K488" t="e">
        <f t="shared" si="44"/>
        <v>#VALUE!</v>
      </c>
      <c r="L488" t="e">
        <f t="shared" si="45"/>
        <v>#VALUE!</v>
      </c>
      <c r="M488" t="s">
        <v>1013</v>
      </c>
      <c r="N488" s="4" t="str" cm="1">
        <f t="array" ref="N488">_xll.SNL.Clients.Office.Excel.Functions.SPG(M488, "SP_TOTAL_REV", "CY2022")</f>
        <v>#PEND</v>
      </c>
      <c r="O488" s="4" t="str">
        <f>_xll.SNL.Clients.Office.Excel.Functions.SPG(M488,"IQ_AVG_DILUT_SHARES_OUT","CY2022")</f>
        <v>#PEND</v>
      </c>
      <c r="P488" s="5" t="str">
        <f>_xll.SNL.Clients.Office.Excel.Functions.SPG(M488, "IQ_DILUT_EPS_NORM", "CY2022")</f>
        <v>#PEND</v>
      </c>
      <c r="Q488" t="e">
        <f t="shared" si="46"/>
        <v>#VALUE!</v>
      </c>
      <c r="R488" t="e">
        <f t="shared" si="47"/>
        <v>#VALUE!</v>
      </c>
    </row>
    <row r="489" spans="1:18" x14ac:dyDescent="0.3">
      <c r="A489" t="s">
        <v>1000</v>
      </c>
      <c r="B489" s="4" t="str" cm="1">
        <f t="array" ref="B489">_xll.SNL.Clients.Office.Excel.Functions.SPG(A489, "SP_TOTAL_REV", "CY2023")</f>
        <v>#PEND</v>
      </c>
      <c r="C489" s="4" t="str">
        <f>_xll.SNL.Clients.Office.Excel.Functions.SPG(A489,"IQ_AVG_DILUT_SHARES_OUT","CY2023")</f>
        <v>#PEND</v>
      </c>
      <c r="D489" s="5" t="str">
        <f>_xll.SNL.Clients.Office.Excel.Functions.SPG(A489, "IQ_DILUT_EPS_NORM", "CY2023")</f>
        <v>#PEND</v>
      </c>
      <c r="E489" t="e">
        <f t="shared" si="42"/>
        <v>#VALUE!</v>
      </c>
      <c r="F489" t="e">
        <f t="shared" si="43"/>
        <v>#VALUE!</v>
      </c>
      <c r="G489" t="s">
        <v>1000</v>
      </c>
      <c r="H489" s="4" t="str" cm="1">
        <f t="array" ref="H489">_xll.SNL.Clients.Office.Excel.Functions.SPG(G489, "SP_TOTAL_REV", "CY2022")</f>
        <v>#PEND</v>
      </c>
      <c r="I489" s="4" t="str">
        <f>_xll.SNL.Clients.Office.Excel.Functions.SPG(G489,"IQ_AVG_DILUT_SHARES_OUT","CY2022")</f>
        <v>#PEND</v>
      </c>
      <c r="J489" s="5" t="str">
        <f>_xll.SNL.Clients.Office.Excel.Functions.SPG(G489, "IQ_DILUT_EPS_NORM", "CY2022")</f>
        <v>#PEND</v>
      </c>
      <c r="K489" t="e">
        <f t="shared" si="44"/>
        <v>#VALUE!</v>
      </c>
      <c r="L489" t="e">
        <f t="shared" si="45"/>
        <v>#VALUE!</v>
      </c>
      <c r="M489" t="s">
        <v>1014</v>
      </c>
      <c r="N489" s="4" t="str" cm="1">
        <f t="array" ref="N489">_xll.SNL.Clients.Office.Excel.Functions.SPG(M489, "SP_TOTAL_REV", "CY2022")</f>
        <v>#PEND</v>
      </c>
      <c r="O489" s="4" t="str">
        <f>_xll.SNL.Clients.Office.Excel.Functions.SPG(M489,"IQ_AVG_DILUT_SHARES_OUT","CY2022")</f>
        <v>#PEND</v>
      </c>
      <c r="P489" s="5" t="str">
        <f>_xll.SNL.Clients.Office.Excel.Functions.SPG(M489, "IQ_DILUT_EPS_NORM", "CY2022")</f>
        <v>#PEND</v>
      </c>
      <c r="Q489" t="e">
        <f t="shared" si="46"/>
        <v>#VALUE!</v>
      </c>
      <c r="R489" t="e">
        <f t="shared" si="47"/>
        <v>#VALUE!</v>
      </c>
    </row>
    <row r="490" spans="1:18" x14ac:dyDescent="0.3">
      <c r="A490" t="s">
        <v>1001</v>
      </c>
      <c r="B490" s="4" t="str" cm="1">
        <f t="array" ref="B490">_xll.SNL.Clients.Office.Excel.Functions.SPG(A490, "SP_TOTAL_REV", "CY2023")</f>
        <v>#PEND</v>
      </c>
      <c r="C490" s="4" t="str">
        <f>_xll.SNL.Clients.Office.Excel.Functions.SPG(A490,"IQ_AVG_DILUT_SHARES_OUT","CY2023")</f>
        <v>#PEND</v>
      </c>
      <c r="D490" s="5" t="str">
        <f>_xll.SNL.Clients.Office.Excel.Functions.SPG(A490, "IQ_DILUT_EPS_NORM", "CY2023")</f>
        <v>#PEND</v>
      </c>
      <c r="E490" t="e">
        <f t="shared" si="42"/>
        <v>#VALUE!</v>
      </c>
      <c r="F490" t="e">
        <f t="shared" si="43"/>
        <v>#VALUE!</v>
      </c>
      <c r="G490" t="s">
        <v>1001</v>
      </c>
      <c r="H490" s="4" t="str" cm="1">
        <f t="array" ref="H490">_xll.SNL.Clients.Office.Excel.Functions.SPG(G490, "SP_TOTAL_REV", "CY2022")</f>
        <v>#PEND</v>
      </c>
      <c r="I490" s="4" t="str">
        <f>_xll.SNL.Clients.Office.Excel.Functions.SPG(G490,"IQ_AVG_DILUT_SHARES_OUT","CY2022")</f>
        <v>#PEND</v>
      </c>
      <c r="J490" s="5" t="str">
        <f>_xll.SNL.Clients.Office.Excel.Functions.SPG(G490, "IQ_DILUT_EPS_NORM", "CY2022")</f>
        <v>#PEND</v>
      </c>
      <c r="K490" t="e">
        <f t="shared" si="44"/>
        <v>#VALUE!</v>
      </c>
      <c r="L490" t="e">
        <f t="shared" si="45"/>
        <v>#VALUE!</v>
      </c>
      <c r="M490" t="s">
        <v>1015</v>
      </c>
      <c r="N490" s="4" t="str" cm="1">
        <f t="array" ref="N490">_xll.SNL.Clients.Office.Excel.Functions.SPG(M490, "SP_TOTAL_REV", "CY2022")</f>
        <v>#PEND</v>
      </c>
      <c r="O490" s="4" t="str">
        <f>_xll.SNL.Clients.Office.Excel.Functions.SPG(M490,"IQ_AVG_DILUT_SHARES_OUT","CY2022")</f>
        <v>#PEND</v>
      </c>
      <c r="P490" s="5" t="str">
        <f>_xll.SNL.Clients.Office.Excel.Functions.SPG(M490, "IQ_DILUT_EPS_NORM", "CY2022")</f>
        <v>#PEND</v>
      </c>
      <c r="Q490" t="e">
        <f t="shared" si="46"/>
        <v>#VALUE!</v>
      </c>
      <c r="R490" t="e">
        <f t="shared" si="47"/>
        <v>#VALUE!</v>
      </c>
    </row>
    <row r="491" spans="1:18" x14ac:dyDescent="0.3">
      <c r="A491" t="s">
        <v>1002</v>
      </c>
      <c r="B491" s="4" t="str" cm="1">
        <f t="array" ref="B491">_xll.SNL.Clients.Office.Excel.Functions.SPG(A491, "SP_TOTAL_REV", "CY2023")</f>
        <v>#PEND</v>
      </c>
      <c r="C491" s="4" t="str">
        <f>_xll.SNL.Clients.Office.Excel.Functions.SPG(A491,"IQ_AVG_DILUT_SHARES_OUT","CY2023")</f>
        <v>#PEND</v>
      </c>
      <c r="D491" s="5" t="str">
        <f>_xll.SNL.Clients.Office.Excel.Functions.SPG(A491, "IQ_DILUT_EPS_NORM", "CY2023")</f>
        <v>#PEND</v>
      </c>
      <c r="E491" t="e">
        <f t="shared" si="42"/>
        <v>#VALUE!</v>
      </c>
      <c r="F491" t="e">
        <f t="shared" si="43"/>
        <v>#VALUE!</v>
      </c>
      <c r="G491" t="s">
        <v>1002</v>
      </c>
      <c r="H491" s="4" t="str" cm="1">
        <f t="array" ref="H491">_xll.SNL.Clients.Office.Excel.Functions.SPG(G491, "SP_TOTAL_REV", "CY2022")</f>
        <v>#PEND</v>
      </c>
      <c r="I491" s="4" t="str">
        <f>_xll.SNL.Clients.Office.Excel.Functions.SPG(G491,"IQ_AVG_DILUT_SHARES_OUT","CY2022")</f>
        <v>#PEND</v>
      </c>
      <c r="J491" s="5" t="str">
        <f>_xll.SNL.Clients.Office.Excel.Functions.SPG(G491, "IQ_DILUT_EPS_NORM", "CY2022")</f>
        <v>#PEND</v>
      </c>
      <c r="K491" t="e">
        <f t="shared" si="44"/>
        <v>#VALUE!</v>
      </c>
      <c r="L491" t="e">
        <f t="shared" si="45"/>
        <v>#VALUE!</v>
      </c>
      <c r="M491" t="s">
        <v>1016</v>
      </c>
      <c r="N491" s="4" t="str" cm="1">
        <f t="array" ref="N491">_xll.SNL.Clients.Office.Excel.Functions.SPG(M491, "SP_TOTAL_REV", "CY2022")</f>
        <v>#PEND</v>
      </c>
      <c r="O491" s="4" t="str">
        <f>_xll.SNL.Clients.Office.Excel.Functions.SPG(M491,"IQ_AVG_DILUT_SHARES_OUT","CY2022")</f>
        <v>#PEND</v>
      </c>
      <c r="P491" s="5" t="str">
        <f>_xll.SNL.Clients.Office.Excel.Functions.SPG(M491, "IQ_DILUT_EPS_NORM", "CY2022")</f>
        <v>#PEND</v>
      </c>
      <c r="Q491" t="e">
        <f t="shared" si="46"/>
        <v>#VALUE!</v>
      </c>
      <c r="R491" t="e">
        <f t="shared" si="47"/>
        <v>#VALUE!</v>
      </c>
    </row>
    <row r="492" spans="1:18" x14ac:dyDescent="0.3">
      <c r="A492" t="s">
        <v>1003</v>
      </c>
      <c r="B492" s="4" t="str" cm="1">
        <f t="array" ref="B492">_xll.SNL.Clients.Office.Excel.Functions.SPG(A492, "SP_TOTAL_REV", "CY2023")</f>
        <v>#PEND</v>
      </c>
      <c r="C492" s="4" t="str">
        <f>_xll.SNL.Clients.Office.Excel.Functions.SPG(A492,"IQ_AVG_DILUT_SHARES_OUT","CY2023")</f>
        <v>#PEND</v>
      </c>
      <c r="D492" s="5" t="str">
        <f>_xll.SNL.Clients.Office.Excel.Functions.SPG(A492, "IQ_DILUT_EPS_NORM", "CY2023")</f>
        <v>#PEND</v>
      </c>
      <c r="E492" t="e">
        <f t="shared" si="42"/>
        <v>#VALUE!</v>
      </c>
      <c r="F492" t="e">
        <f t="shared" si="43"/>
        <v>#VALUE!</v>
      </c>
      <c r="G492" t="s">
        <v>1003</v>
      </c>
      <c r="H492" s="4" t="str" cm="1">
        <f t="array" ref="H492">_xll.SNL.Clients.Office.Excel.Functions.SPG(G492, "SP_TOTAL_REV", "CY2022")</f>
        <v>#PEND</v>
      </c>
      <c r="I492" s="4" t="str">
        <f>_xll.SNL.Clients.Office.Excel.Functions.SPG(G492,"IQ_AVG_DILUT_SHARES_OUT","CY2022")</f>
        <v>#PEND</v>
      </c>
      <c r="J492" s="5" t="str">
        <f>_xll.SNL.Clients.Office.Excel.Functions.SPG(G492, "IQ_DILUT_EPS_NORM", "CY2022")</f>
        <v>#PEND</v>
      </c>
      <c r="K492" t="e">
        <f t="shared" si="44"/>
        <v>#VALUE!</v>
      </c>
      <c r="L492" t="e">
        <f t="shared" si="45"/>
        <v>#VALUE!</v>
      </c>
      <c r="M492" t="s">
        <v>1017</v>
      </c>
      <c r="N492" s="4" t="str" cm="1">
        <f t="array" ref="N492">_xll.SNL.Clients.Office.Excel.Functions.SPG(M492, "SP_TOTAL_REV", "CY2022")</f>
        <v>#PEND</v>
      </c>
      <c r="O492" s="4" t="str">
        <f>_xll.SNL.Clients.Office.Excel.Functions.SPG(M492,"IQ_AVG_DILUT_SHARES_OUT","CY2022")</f>
        <v>#PEND</v>
      </c>
      <c r="P492" s="5" t="str">
        <f>_xll.SNL.Clients.Office.Excel.Functions.SPG(M492, "IQ_DILUT_EPS_NORM", "CY2022")</f>
        <v>#PEND</v>
      </c>
      <c r="Q492" t="e">
        <f t="shared" si="46"/>
        <v>#VALUE!</v>
      </c>
      <c r="R492" t="e">
        <f t="shared" si="47"/>
        <v>#VALUE!</v>
      </c>
    </row>
    <row r="493" spans="1:18" x14ac:dyDescent="0.3">
      <c r="A493" t="s">
        <v>1004</v>
      </c>
      <c r="B493" s="4" t="str" cm="1">
        <f t="array" ref="B493">_xll.SNL.Clients.Office.Excel.Functions.SPG(A493, "SP_TOTAL_REV", "CY2023")</f>
        <v>#PEND</v>
      </c>
      <c r="C493" s="4" t="str">
        <f>_xll.SNL.Clients.Office.Excel.Functions.SPG(A493,"IQ_AVG_DILUT_SHARES_OUT","CY2023")</f>
        <v>#PEND</v>
      </c>
      <c r="D493" s="5" t="str">
        <f>_xll.SNL.Clients.Office.Excel.Functions.SPG(A493, "IQ_DILUT_EPS_NORM", "CY2023")</f>
        <v>#PEND</v>
      </c>
      <c r="E493" t="e">
        <f t="shared" si="42"/>
        <v>#VALUE!</v>
      </c>
      <c r="F493" t="e">
        <f t="shared" si="43"/>
        <v>#VALUE!</v>
      </c>
      <c r="G493" t="s">
        <v>1004</v>
      </c>
      <c r="H493" s="4" t="str" cm="1">
        <f t="array" ref="H493">_xll.SNL.Clients.Office.Excel.Functions.SPG(G493, "SP_TOTAL_REV", "CY2022")</f>
        <v>#PEND</v>
      </c>
      <c r="I493" s="4" t="str">
        <f>_xll.SNL.Clients.Office.Excel.Functions.SPG(G493,"IQ_AVG_DILUT_SHARES_OUT","CY2022")</f>
        <v>#PEND</v>
      </c>
      <c r="J493" s="5" t="str">
        <f>_xll.SNL.Clients.Office.Excel.Functions.SPG(G493, "IQ_DILUT_EPS_NORM", "CY2022")</f>
        <v>#PEND</v>
      </c>
      <c r="K493" t="e">
        <f t="shared" si="44"/>
        <v>#VALUE!</v>
      </c>
      <c r="L493" t="e">
        <f t="shared" si="45"/>
        <v>#VALUE!</v>
      </c>
      <c r="M493" t="s">
        <v>1018</v>
      </c>
      <c r="N493" s="4" t="str" cm="1">
        <f t="array" ref="N493">_xll.SNL.Clients.Office.Excel.Functions.SPG(M493, "SP_TOTAL_REV", "CY2022")</f>
        <v>#PEND</v>
      </c>
      <c r="O493" s="4" t="str">
        <f>_xll.SNL.Clients.Office.Excel.Functions.SPG(M493,"IQ_AVG_DILUT_SHARES_OUT","CY2022")</f>
        <v>#PEND</v>
      </c>
      <c r="P493" s="5" t="str">
        <f>_xll.SNL.Clients.Office.Excel.Functions.SPG(M493, "IQ_DILUT_EPS_NORM", "CY2022")</f>
        <v>#PEND</v>
      </c>
      <c r="Q493" t="e">
        <f t="shared" si="46"/>
        <v>#VALUE!</v>
      </c>
      <c r="R493" t="e">
        <f t="shared" si="47"/>
        <v>#VALUE!</v>
      </c>
    </row>
    <row r="494" spans="1:18" x14ac:dyDescent="0.3">
      <c r="A494" t="s">
        <v>1005</v>
      </c>
      <c r="B494" s="4" t="str" cm="1">
        <f t="array" ref="B494">_xll.SNL.Clients.Office.Excel.Functions.SPG(A494, "SP_TOTAL_REV", "CY2023")</f>
        <v>#PEND</v>
      </c>
      <c r="C494" s="4" t="str">
        <f>_xll.SNL.Clients.Office.Excel.Functions.SPG(A494,"IQ_AVG_DILUT_SHARES_OUT","CY2023")</f>
        <v>#PEND</v>
      </c>
      <c r="D494" s="5" t="str">
        <f>_xll.SNL.Clients.Office.Excel.Functions.SPG(A494, "IQ_DILUT_EPS_NORM", "CY2023")</f>
        <v>#PEND</v>
      </c>
      <c r="E494" t="e">
        <f t="shared" si="42"/>
        <v>#VALUE!</v>
      </c>
      <c r="F494" t="e">
        <f t="shared" si="43"/>
        <v>#VALUE!</v>
      </c>
      <c r="G494" t="s">
        <v>1005</v>
      </c>
      <c r="H494" s="4" t="str" cm="1">
        <f t="array" ref="H494">_xll.SNL.Clients.Office.Excel.Functions.SPG(G494, "SP_TOTAL_REV", "CY2022")</f>
        <v>#PEND</v>
      </c>
      <c r="I494" s="4" t="str">
        <f>_xll.SNL.Clients.Office.Excel.Functions.SPG(G494,"IQ_AVG_DILUT_SHARES_OUT","CY2022")</f>
        <v>#PEND</v>
      </c>
      <c r="J494" s="5" t="str">
        <f>_xll.SNL.Clients.Office.Excel.Functions.SPG(G494, "IQ_DILUT_EPS_NORM", "CY2022")</f>
        <v>#PEND</v>
      </c>
      <c r="K494" t="e">
        <f t="shared" si="44"/>
        <v>#VALUE!</v>
      </c>
      <c r="L494" t="e">
        <f t="shared" si="45"/>
        <v>#VALUE!</v>
      </c>
      <c r="M494" s="8">
        <v>4414835</v>
      </c>
      <c r="N494" s="4" t="str" cm="1">
        <f t="array" ref="N494">_xll.SNL.Clients.Office.Excel.Functions.SPG(M494, "SP_TOTAL_REV", "CY2022")</f>
        <v>#PEND</v>
      </c>
      <c r="O494" s="4" t="str">
        <f>_xll.SNL.Clients.Office.Excel.Functions.SPG(M494,"IQ_AVG_DILUT_SHARES_OUT","CY2022")</f>
        <v>#PEND</v>
      </c>
      <c r="P494" s="5" t="str">
        <f>_xll.SNL.Clients.Office.Excel.Functions.SPG(M494, "IQ_DILUT_EPS_NORM", "CY2022")</f>
        <v>#PEND</v>
      </c>
      <c r="Q494" t="e">
        <f t="shared" si="46"/>
        <v>#VALUE!</v>
      </c>
      <c r="R494" t="e">
        <f t="shared" si="47"/>
        <v>#VALUE!</v>
      </c>
    </row>
    <row r="495" spans="1:18" x14ac:dyDescent="0.3">
      <c r="A495" t="s">
        <v>1006</v>
      </c>
      <c r="B495" s="4" t="str" cm="1">
        <f t="array" ref="B495">_xll.SNL.Clients.Office.Excel.Functions.SPG(A495, "SP_TOTAL_REV", "CY2023")</f>
        <v>#PEND</v>
      </c>
      <c r="C495" s="4" t="str">
        <f>_xll.SNL.Clients.Office.Excel.Functions.SPG(A495,"IQ_AVG_DILUT_SHARES_OUT","CY2023")</f>
        <v>#PEND</v>
      </c>
      <c r="D495" s="5" t="str">
        <f>_xll.SNL.Clients.Office.Excel.Functions.SPG(A495, "IQ_DILUT_EPS_NORM", "CY2023")</f>
        <v>#PEND</v>
      </c>
      <c r="E495" t="e">
        <f t="shared" si="42"/>
        <v>#VALUE!</v>
      </c>
      <c r="F495" t="e">
        <f t="shared" si="43"/>
        <v>#VALUE!</v>
      </c>
      <c r="G495" t="s">
        <v>1006</v>
      </c>
      <c r="H495" s="4" t="str" cm="1">
        <f t="array" ref="H495">_xll.SNL.Clients.Office.Excel.Functions.SPG(G495, "SP_TOTAL_REV", "CY2022")</f>
        <v>#PEND</v>
      </c>
      <c r="I495" s="4" t="str">
        <f>_xll.SNL.Clients.Office.Excel.Functions.SPG(G495,"IQ_AVG_DILUT_SHARES_OUT","CY2022")</f>
        <v>#PEND</v>
      </c>
      <c r="J495" s="5" t="str">
        <f>_xll.SNL.Clients.Office.Excel.Functions.SPG(G495, "IQ_DILUT_EPS_NORM", "CY2022")</f>
        <v>#PEND</v>
      </c>
      <c r="K495" t="e">
        <f t="shared" si="44"/>
        <v>#VALUE!</v>
      </c>
      <c r="L495" t="e">
        <f t="shared" si="45"/>
        <v>#VALUE!</v>
      </c>
      <c r="M495" t="s">
        <v>1019</v>
      </c>
      <c r="N495" s="4" t="str" cm="1">
        <f t="array" ref="N495">_xll.SNL.Clients.Office.Excel.Functions.SPG(M495, "SP_TOTAL_REV", "CY2022")</f>
        <v>#PEND</v>
      </c>
      <c r="O495" s="4" t="str">
        <f>_xll.SNL.Clients.Office.Excel.Functions.SPG(M495,"IQ_AVG_DILUT_SHARES_OUT","CY2022")</f>
        <v>#PEND</v>
      </c>
      <c r="P495" s="5" t="str">
        <f>_xll.SNL.Clients.Office.Excel.Functions.SPG(M495, "IQ_DILUT_EPS_NORM", "CY2022")</f>
        <v>#PEND</v>
      </c>
      <c r="Q495" t="e">
        <f t="shared" si="46"/>
        <v>#VALUE!</v>
      </c>
      <c r="R495" t="e">
        <f t="shared" si="47"/>
        <v>#VALUE!</v>
      </c>
    </row>
    <row r="496" spans="1:18" x14ac:dyDescent="0.3">
      <c r="A496" t="s">
        <v>1007</v>
      </c>
      <c r="B496" s="4" t="str" cm="1">
        <f t="array" ref="B496">_xll.SNL.Clients.Office.Excel.Functions.SPG(A496, "SP_TOTAL_REV", "CY2023")</f>
        <v>#PEND</v>
      </c>
      <c r="C496" s="4" t="str">
        <f>_xll.SNL.Clients.Office.Excel.Functions.SPG(A496,"IQ_AVG_DILUT_SHARES_OUT","CY2023")</f>
        <v>#PEND</v>
      </c>
      <c r="D496" s="5" t="str">
        <f>_xll.SNL.Clients.Office.Excel.Functions.SPG(A496, "IQ_DILUT_EPS_NORM", "CY2023")</f>
        <v>#PEND</v>
      </c>
      <c r="E496" t="e">
        <f t="shared" si="42"/>
        <v>#VALUE!</v>
      </c>
      <c r="F496" t="e">
        <f t="shared" si="43"/>
        <v>#VALUE!</v>
      </c>
      <c r="G496" t="s">
        <v>1007</v>
      </c>
      <c r="H496" s="4" t="str" cm="1">
        <f t="array" ref="H496">_xll.SNL.Clients.Office.Excel.Functions.SPG(G496, "SP_TOTAL_REV", "CY2022")</f>
        <v>#PEND</v>
      </c>
      <c r="I496" s="4" t="str">
        <f>_xll.SNL.Clients.Office.Excel.Functions.SPG(G496,"IQ_AVG_DILUT_SHARES_OUT","CY2022")</f>
        <v>#PEND</v>
      </c>
      <c r="J496" s="5" t="str">
        <f>_xll.SNL.Clients.Office.Excel.Functions.SPG(G496, "IQ_DILUT_EPS_NORM", "CY2022")</f>
        <v>#PEND</v>
      </c>
      <c r="K496" t="e">
        <f t="shared" si="44"/>
        <v>#VALUE!</v>
      </c>
      <c r="L496" t="e">
        <f t="shared" si="45"/>
        <v>#VALUE!</v>
      </c>
      <c r="M496" t="s">
        <v>1020</v>
      </c>
      <c r="N496" s="4" t="str" cm="1">
        <f t="array" ref="N496">_xll.SNL.Clients.Office.Excel.Functions.SPG(M496, "SP_TOTAL_REV", "CY2022")</f>
        <v>#PEND</v>
      </c>
      <c r="O496" s="4" t="str">
        <f>_xll.SNL.Clients.Office.Excel.Functions.SPG(M496,"IQ_AVG_DILUT_SHARES_OUT","CY2022")</f>
        <v>#PEND</v>
      </c>
      <c r="P496" s="5" t="str">
        <f>_xll.SNL.Clients.Office.Excel.Functions.SPG(M496, "IQ_DILUT_EPS_NORM", "CY2022")</f>
        <v>#PEND</v>
      </c>
      <c r="Q496" t="e">
        <f t="shared" si="46"/>
        <v>#VALUE!</v>
      </c>
      <c r="R496" t="e">
        <f t="shared" si="47"/>
        <v>#VALUE!</v>
      </c>
    </row>
    <row r="497" spans="1:18" x14ac:dyDescent="0.3">
      <c r="A497" t="s">
        <v>1008</v>
      </c>
      <c r="B497" s="4" t="str" cm="1">
        <f t="array" ref="B497">_xll.SNL.Clients.Office.Excel.Functions.SPG(A497, "SP_TOTAL_REV", "CY2023")</f>
        <v>#PEND</v>
      </c>
      <c r="C497" s="4" t="str">
        <f>_xll.SNL.Clients.Office.Excel.Functions.SPG(A497,"IQ_AVG_DILUT_SHARES_OUT","CY2023")</f>
        <v>#PEND</v>
      </c>
      <c r="D497" s="5" t="str">
        <f>_xll.SNL.Clients.Office.Excel.Functions.SPG(A497, "IQ_DILUT_EPS_NORM", "CY2023")</f>
        <v>#PEND</v>
      </c>
      <c r="E497" t="e">
        <f t="shared" si="42"/>
        <v>#VALUE!</v>
      </c>
      <c r="F497" t="e">
        <f t="shared" si="43"/>
        <v>#VALUE!</v>
      </c>
      <c r="G497" t="s">
        <v>1008</v>
      </c>
      <c r="H497" s="4" t="str" cm="1">
        <f t="array" ref="H497">_xll.SNL.Clients.Office.Excel.Functions.SPG(G497, "SP_TOTAL_REV", "CY2022")</f>
        <v>#PEND</v>
      </c>
      <c r="I497" s="4" t="str">
        <f>_xll.SNL.Clients.Office.Excel.Functions.SPG(G497,"IQ_AVG_DILUT_SHARES_OUT","CY2022")</f>
        <v>#PEND</v>
      </c>
      <c r="J497" s="5" t="str">
        <f>_xll.SNL.Clients.Office.Excel.Functions.SPG(G497, "IQ_DILUT_EPS_NORM", "CY2022")</f>
        <v>#PEND</v>
      </c>
      <c r="K497" t="e">
        <f t="shared" si="44"/>
        <v>#VALUE!</v>
      </c>
      <c r="L497" t="e">
        <f t="shared" si="45"/>
        <v>#VALUE!</v>
      </c>
      <c r="M497" t="s">
        <v>1021</v>
      </c>
      <c r="N497" s="4" t="str" cm="1">
        <f t="array" ref="N497">_xll.SNL.Clients.Office.Excel.Functions.SPG(M497, "SP_TOTAL_REV", "CY2022")</f>
        <v>#PEND</v>
      </c>
      <c r="O497" s="4" t="str">
        <f>_xll.SNL.Clients.Office.Excel.Functions.SPG(M497,"IQ_AVG_DILUT_SHARES_OUT","CY2022")</f>
        <v>#PEND</v>
      </c>
      <c r="P497" s="5" t="str">
        <f>_xll.SNL.Clients.Office.Excel.Functions.SPG(M497, "IQ_DILUT_EPS_NORM", "CY2022")</f>
        <v>#PEND</v>
      </c>
      <c r="Q497" t="e">
        <f t="shared" si="46"/>
        <v>#VALUE!</v>
      </c>
      <c r="R497" t="e">
        <f t="shared" si="47"/>
        <v>#VALUE!</v>
      </c>
    </row>
    <row r="498" spans="1:18" x14ac:dyDescent="0.3">
      <c r="A498" t="s">
        <v>1009</v>
      </c>
      <c r="B498" s="4" t="str" cm="1">
        <f t="array" ref="B498">_xll.SNL.Clients.Office.Excel.Functions.SPG(A498, "SP_TOTAL_REV", "CY2023")</f>
        <v>#PEND</v>
      </c>
      <c r="C498" s="4" t="str">
        <f>_xll.SNL.Clients.Office.Excel.Functions.SPG(A498,"IQ_AVG_DILUT_SHARES_OUT","CY2023")</f>
        <v>#PEND</v>
      </c>
      <c r="D498" s="5" t="str">
        <f>_xll.SNL.Clients.Office.Excel.Functions.SPG(A498, "IQ_DILUT_EPS_NORM", "CY2023")</f>
        <v>#PEND</v>
      </c>
      <c r="E498" t="e">
        <f t="shared" si="42"/>
        <v>#VALUE!</v>
      </c>
      <c r="F498" t="e">
        <f t="shared" si="43"/>
        <v>#VALUE!</v>
      </c>
      <c r="G498" t="s">
        <v>1009</v>
      </c>
      <c r="H498" s="4" t="str" cm="1">
        <f t="array" ref="H498">_xll.SNL.Clients.Office.Excel.Functions.SPG(G498, "SP_TOTAL_REV", "CY2022")</f>
        <v>#PEND</v>
      </c>
      <c r="I498" s="4" t="str">
        <f>_xll.SNL.Clients.Office.Excel.Functions.SPG(G498,"IQ_AVG_DILUT_SHARES_OUT","CY2022")</f>
        <v>#PEND</v>
      </c>
      <c r="J498" s="5" t="str">
        <f>_xll.SNL.Clients.Office.Excel.Functions.SPG(G498, "IQ_DILUT_EPS_NORM", "CY2022")</f>
        <v>#PEND</v>
      </c>
      <c r="K498" t="e">
        <f t="shared" si="44"/>
        <v>#VALUE!</v>
      </c>
      <c r="L498" t="e">
        <f t="shared" si="45"/>
        <v>#VALUE!</v>
      </c>
      <c r="M498" t="s">
        <v>1022</v>
      </c>
      <c r="N498" s="4" t="str" cm="1">
        <f t="array" ref="N498">_xll.SNL.Clients.Office.Excel.Functions.SPG(M498, "SP_TOTAL_REV", "CY2022")</f>
        <v>#PEND</v>
      </c>
      <c r="O498" s="4" t="str">
        <f>_xll.SNL.Clients.Office.Excel.Functions.SPG(M498,"IQ_AVG_DILUT_SHARES_OUT","CY2022")</f>
        <v>#PEND</v>
      </c>
      <c r="P498" s="5" t="str">
        <f>_xll.SNL.Clients.Office.Excel.Functions.SPG(M498, "IQ_DILUT_EPS_NORM", "CY2022")</f>
        <v>#PEND</v>
      </c>
      <c r="Q498" t="e">
        <f t="shared" si="46"/>
        <v>#VALUE!</v>
      </c>
      <c r="R498" t="e">
        <f t="shared" si="47"/>
        <v>#VALUE!</v>
      </c>
    </row>
    <row r="499" spans="1:18" x14ac:dyDescent="0.3">
      <c r="A499" t="s">
        <v>1010</v>
      </c>
      <c r="B499" s="4" t="str" cm="1">
        <f t="array" ref="B499">_xll.SNL.Clients.Office.Excel.Functions.SPG(A499, "SP_TOTAL_REV", "CY2023")</f>
        <v>#PEND</v>
      </c>
      <c r="C499" s="4" t="str">
        <f>_xll.SNL.Clients.Office.Excel.Functions.SPG(A499,"IQ_AVG_DILUT_SHARES_OUT","CY2023")</f>
        <v>#PEND</v>
      </c>
      <c r="D499" s="5" t="str">
        <f>_xll.SNL.Clients.Office.Excel.Functions.SPG(A499, "IQ_DILUT_EPS_NORM", "CY2023")</f>
        <v>#PEND</v>
      </c>
      <c r="E499" t="e">
        <f t="shared" si="42"/>
        <v>#VALUE!</v>
      </c>
      <c r="F499" t="e">
        <f t="shared" si="43"/>
        <v>#VALUE!</v>
      </c>
      <c r="G499" t="s">
        <v>1010</v>
      </c>
      <c r="H499" s="4" t="str" cm="1">
        <f t="array" ref="H499">_xll.SNL.Clients.Office.Excel.Functions.SPG(G499, "SP_TOTAL_REV", "CY2022")</f>
        <v>#PEND</v>
      </c>
      <c r="I499" s="4" t="str">
        <f>_xll.SNL.Clients.Office.Excel.Functions.SPG(G499,"IQ_AVG_DILUT_SHARES_OUT","CY2022")</f>
        <v>#PEND</v>
      </c>
      <c r="J499" s="5" t="str">
        <f>_xll.SNL.Clients.Office.Excel.Functions.SPG(G499, "IQ_DILUT_EPS_NORM", "CY2022")</f>
        <v>#PEND</v>
      </c>
      <c r="K499" t="e">
        <f t="shared" si="44"/>
        <v>#VALUE!</v>
      </c>
      <c r="L499" t="e">
        <f t="shared" si="45"/>
        <v>#VALUE!</v>
      </c>
      <c r="M499" t="s">
        <v>1023</v>
      </c>
      <c r="N499" s="4" t="str" cm="1">
        <f t="array" ref="N499">_xll.SNL.Clients.Office.Excel.Functions.SPG(M499, "SP_TOTAL_REV", "CY2022")</f>
        <v>#PEND</v>
      </c>
      <c r="O499" s="4" t="str">
        <f>_xll.SNL.Clients.Office.Excel.Functions.SPG(M499,"IQ_AVG_DILUT_SHARES_OUT","CY2022")</f>
        <v>#PEND</v>
      </c>
      <c r="P499" s="5" t="str">
        <f>_xll.SNL.Clients.Office.Excel.Functions.SPG(M499, "IQ_DILUT_EPS_NORM", "CY2022")</f>
        <v>#PEND</v>
      </c>
      <c r="Q499" t="e">
        <f t="shared" si="46"/>
        <v>#VALUE!</v>
      </c>
      <c r="R499" t="e">
        <f t="shared" si="47"/>
        <v>#VALUE!</v>
      </c>
    </row>
    <row r="500" spans="1:18" x14ac:dyDescent="0.3">
      <c r="A500" t="s">
        <v>1011</v>
      </c>
      <c r="B500" s="4" t="str" cm="1">
        <f t="array" ref="B500">_xll.SNL.Clients.Office.Excel.Functions.SPG(A500, "SP_TOTAL_REV", "CY2023")</f>
        <v>#PEND</v>
      </c>
      <c r="C500" s="4" t="str">
        <f>_xll.SNL.Clients.Office.Excel.Functions.SPG(A500,"IQ_AVG_DILUT_SHARES_OUT","CY2023")</f>
        <v>#PEND</v>
      </c>
      <c r="D500" s="5" t="str">
        <f>_xll.SNL.Clients.Office.Excel.Functions.SPG(A500, "IQ_DILUT_EPS_NORM", "CY2023")</f>
        <v>#PEND</v>
      </c>
      <c r="E500" t="e">
        <f t="shared" si="42"/>
        <v>#VALUE!</v>
      </c>
      <c r="F500" t="e">
        <f t="shared" si="43"/>
        <v>#VALUE!</v>
      </c>
      <c r="G500" t="s">
        <v>1011</v>
      </c>
      <c r="H500" s="4" t="str" cm="1">
        <f t="array" ref="H500">_xll.SNL.Clients.Office.Excel.Functions.SPG(G500, "SP_TOTAL_REV", "CY2022")</f>
        <v>#PEND</v>
      </c>
      <c r="I500" s="4" t="str">
        <f>_xll.SNL.Clients.Office.Excel.Functions.SPG(G500,"IQ_AVG_DILUT_SHARES_OUT","CY2022")</f>
        <v>#PEND</v>
      </c>
      <c r="J500" s="5" t="str">
        <f>_xll.SNL.Clients.Office.Excel.Functions.SPG(G500, "IQ_DILUT_EPS_NORM", "CY2022")</f>
        <v>#PEND</v>
      </c>
      <c r="K500" t="e">
        <f t="shared" si="44"/>
        <v>#VALUE!</v>
      </c>
      <c r="L500" t="e">
        <f t="shared" si="45"/>
        <v>#VALUE!</v>
      </c>
      <c r="M500" s="8">
        <v>4259601</v>
      </c>
      <c r="N500" s="4" t="str" cm="1">
        <f t="array" ref="N500">_xll.SNL.Clients.Office.Excel.Functions.SPG(M500, "SP_TOTAL_REV", "CY2022")</f>
        <v>#PEND</v>
      </c>
      <c r="O500" s="4" t="str">
        <f>_xll.SNL.Clients.Office.Excel.Functions.SPG(M500,"IQ_AVG_DILUT_SHARES_OUT","CY2022")</f>
        <v>#PEND</v>
      </c>
      <c r="P500" s="5" t="str">
        <f>_xll.SNL.Clients.Office.Excel.Functions.SPG(M500, "IQ_DILUT_EPS_NORM", "CY2022")</f>
        <v>#PEND</v>
      </c>
      <c r="Q500" t="e">
        <f t="shared" si="46"/>
        <v>#VALUE!</v>
      </c>
      <c r="R500" t="e">
        <f t="shared" si="47"/>
        <v>#VALUE!</v>
      </c>
    </row>
    <row r="501" spans="1:18" x14ac:dyDescent="0.3">
      <c r="A501" t="s">
        <v>1012</v>
      </c>
      <c r="B501" s="4" t="str" cm="1">
        <f t="array" ref="B501">_xll.SNL.Clients.Office.Excel.Functions.SPG(A501, "SP_TOTAL_REV", "CY2023")</f>
        <v>#PEND</v>
      </c>
      <c r="C501" s="4" t="str">
        <f>_xll.SNL.Clients.Office.Excel.Functions.SPG(A501,"IQ_AVG_DILUT_SHARES_OUT","CY2023")</f>
        <v>#PEND</v>
      </c>
      <c r="D501" s="5" t="str">
        <f>_xll.SNL.Clients.Office.Excel.Functions.SPG(A501, "IQ_DILUT_EPS_NORM", "CY2023")</f>
        <v>#PEND</v>
      </c>
      <c r="E501" t="e">
        <f t="shared" si="42"/>
        <v>#VALUE!</v>
      </c>
      <c r="F501" t="e">
        <f t="shared" si="43"/>
        <v>#VALUE!</v>
      </c>
      <c r="G501" t="s">
        <v>1012</v>
      </c>
      <c r="H501" s="4" t="str" cm="1">
        <f t="array" ref="H501">_xll.SNL.Clients.Office.Excel.Functions.SPG(G501, "SP_TOTAL_REV", "CY2022")</f>
        <v>#PEND</v>
      </c>
      <c r="I501" s="4" t="str">
        <f>_xll.SNL.Clients.Office.Excel.Functions.SPG(G501,"IQ_AVG_DILUT_SHARES_OUT","CY2022")</f>
        <v>#PEND</v>
      </c>
      <c r="J501" s="5" t="str">
        <f>_xll.SNL.Clients.Office.Excel.Functions.SPG(G501, "IQ_DILUT_EPS_NORM", "CY2022")</f>
        <v>#PEND</v>
      </c>
      <c r="K501" t="e">
        <f t="shared" si="44"/>
        <v>#VALUE!</v>
      </c>
      <c r="L501" t="e">
        <f t="shared" si="45"/>
        <v>#VALUE!</v>
      </c>
      <c r="M501" t="s">
        <v>1024</v>
      </c>
      <c r="N501" s="4" t="str" cm="1">
        <f t="array" ref="N501">_xll.SNL.Clients.Office.Excel.Functions.SPG(M501, "SP_TOTAL_REV", "CY2022")</f>
        <v>#PEND</v>
      </c>
      <c r="O501" s="4" t="str">
        <f>_xll.SNL.Clients.Office.Excel.Functions.SPG(M501,"IQ_AVG_DILUT_SHARES_OUT","CY2022")</f>
        <v>#PEND</v>
      </c>
      <c r="P501" s="5" t="str">
        <f>_xll.SNL.Clients.Office.Excel.Functions.SPG(M501, "IQ_DILUT_EPS_NORM", "CY2022")</f>
        <v>#PEND</v>
      </c>
      <c r="Q501" t="e">
        <f t="shared" si="46"/>
        <v>#VALUE!</v>
      </c>
      <c r="R501" t="e">
        <f t="shared" si="47"/>
        <v>#VALUE!</v>
      </c>
    </row>
    <row r="502" spans="1:18" x14ac:dyDescent="0.3">
      <c r="A502" t="s">
        <v>1013</v>
      </c>
      <c r="B502" s="4" t="str" cm="1">
        <f t="array" ref="B502">_xll.SNL.Clients.Office.Excel.Functions.SPG(A502, "SP_TOTAL_REV", "CY2023")</f>
        <v>#PEND</v>
      </c>
      <c r="C502" s="4" t="str">
        <f>_xll.SNL.Clients.Office.Excel.Functions.SPG(A502,"IQ_AVG_DILUT_SHARES_OUT","CY2023")</f>
        <v>#PEND</v>
      </c>
      <c r="D502" s="5" t="str">
        <f>_xll.SNL.Clients.Office.Excel.Functions.SPG(A502, "IQ_DILUT_EPS_NORM", "CY2023")</f>
        <v>#PEND</v>
      </c>
      <c r="E502" t="e">
        <f t="shared" si="42"/>
        <v>#VALUE!</v>
      </c>
      <c r="F502" t="e">
        <f t="shared" si="43"/>
        <v>#VALUE!</v>
      </c>
      <c r="G502" t="s">
        <v>1013</v>
      </c>
      <c r="H502" s="4" t="str" cm="1">
        <f t="array" ref="H502">_xll.SNL.Clients.Office.Excel.Functions.SPG(G502, "SP_TOTAL_REV", "CY2022")</f>
        <v>#PEND</v>
      </c>
      <c r="I502" s="4" t="str">
        <f>_xll.SNL.Clients.Office.Excel.Functions.SPG(G502,"IQ_AVG_DILUT_SHARES_OUT","CY2022")</f>
        <v>#PEND</v>
      </c>
      <c r="J502" s="5" t="str">
        <f>_xll.SNL.Clients.Office.Excel.Functions.SPG(G502, "IQ_DILUT_EPS_NORM", "CY2022")</f>
        <v>#PEND</v>
      </c>
      <c r="K502" t="e">
        <f t="shared" si="44"/>
        <v>#VALUE!</v>
      </c>
      <c r="L502" t="e">
        <f t="shared" si="45"/>
        <v>#VALUE!</v>
      </c>
      <c r="M502" s="8">
        <v>4066630</v>
      </c>
      <c r="N502" s="4" t="str" cm="1">
        <f t="array" ref="N502">_xll.SNL.Clients.Office.Excel.Functions.SPG(M502, "SP_TOTAL_REV", "CY2022")</f>
        <v>#PEND</v>
      </c>
      <c r="O502" s="4" t="str">
        <f>_xll.SNL.Clients.Office.Excel.Functions.SPG(M502,"IQ_AVG_DILUT_SHARES_OUT","CY2022")</f>
        <v>#PEND</v>
      </c>
      <c r="P502" s="5" t="str">
        <f>_xll.SNL.Clients.Office.Excel.Functions.SPG(M502, "IQ_DILUT_EPS_NORM", "CY2022")</f>
        <v>#PEND</v>
      </c>
      <c r="Q502" t="e">
        <f t="shared" si="46"/>
        <v>#VALUE!</v>
      </c>
      <c r="R502" t="e">
        <f t="shared" si="47"/>
        <v>#VALUE!</v>
      </c>
    </row>
    <row r="503" spans="1:18" x14ac:dyDescent="0.3">
      <c r="A503" t="s">
        <v>1014</v>
      </c>
      <c r="B503" s="4" t="str" cm="1">
        <f t="array" ref="B503">_xll.SNL.Clients.Office.Excel.Functions.SPG(A503, "SP_TOTAL_REV", "CY2023")</f>
        <v>#PEND</v>
      </c>
      <c r="C503" s="4" t="str">
        <f>_xll.SNL.Clients.Office.Excel.Functions.SPG(A503,"IQ_AVG_DILUT_SHARES_OUT","CY2023")</f>
        <v>#PEND</v>
      </c>
      <c r="D503" s="5" t="str">
        <f>_xll.SNL.Clients.Office.Excel.Functions.SPG(A503, "IQ_DILUT_EPS_NORM", "CY2023")</f>
        <v>#PEND</v>
      </c>
      <c r="E503" t="e">
        <f t="shared" si="42"/>
        <v>#VALUE!</v>
      </c>
      <c r="F503" t="e">
        <f t="shared" si="43"/>
        <v>#VALUE!</v>
      </c>
      <c r="G503" t="s">
        <v>1014</v>
      </c>
      <c r="H503" s="4" t="str" cm="1">
        <f t="array" ref="H503">_xll.SNL.Clients.Office.Excel.Functions.SPG(G503, "SP_TOTAL_REV", "CY2022")</f>
        <v>#PEND</v>
      </c>
      <c r="I503" s="4" t="str">
        <f>_xll.SNL.Clients.Office.Excel.Functions.SPG(G503,"IQ_AVG_DILUT_SHARES_OUT","CY2022")</f>
        <v>#PEND</v>
      </c>
      <c r="J503" s="5" t="str">
        <f>_xll.SNL.Clients.Office.Excel.Functions.SPG(G503, "IQ_DILUT_EPS_NORM", "CY2022")</f>
        <v>#PEND</v>
      </c>
      <c r="K503" t="e">
        <f t="shared" si="44"/>
        <v>#VALUE!</v>
      </c>
      <c r="L503" t="e">
        <f t="shared" si="45"/>
        <v>#VALUE!</v>
      </c>
      <c r="M503" s="8">
        <v>100433</v>
      </c>
      <c r="N503" s="4" t="str" cm="1">
        <f t="array" ref="N503">_xll.SNL.Clients.Office.Excel.Functions.SPG(M503, "SP_TOTAL_REV", "CY2022")</f>
        <v>#PEND</v>
      </c>
      <c r="O503" s="4" t="str">
        <f>_xll.SNL.Clients.Office.Excel.Functions.SPG(M503,"IQ_AVG_DILUT_SHARES_OUT","CY2022")</f>
        <v>#PEND</v>
      </c>
      <c r="P503" s="5" t="str">
        <f>_xll.SNL.Clients.Office.Excel.Functions.SPG(M503, "IQ_DILUT_EPS_NORM", "CY2022")</f>
        <v>#PEND</v>
      </c>
      <c r="Q503" t="e">
        <f t="shared" si="46"/>
        <v>#VALUE!</v>
      </c>
      <c r="R503" t="e">
        <f t="shared" si="47"/>
        <v>#VALUE!</v>
      </c>
    </row>
    <row r="504" spans="1:18" x14ac:dyDescent="0.3">
      <c r="A504" t="s">
        <v>1015</v>
      </c>
      <c r="B504" s="4" t="str" cm="1">
        <f t="array" ref="B504">_xll.SNL.Clients.Office.Excel.Functions.SPG(A504, "SP_TOTAL_REV", "CY2023")</f>
        <v>#PEND</v>
      </c>
      <c r="C504" s="4" t="str">
        <f>_xll.SNL.Clients.Office.Excel.Functions.SPG(A504,"IQ_AVG_DILUT_SHARES_OUT","CY2023")</f>
        <v>#PEND</v>
      </c>
      <c r="D504" s="5" t="str">
        <f>_xll.SNL.Clients.Office.Excel.Functions.SPG(A504, "IQ_DILUT_EPS_NORM", "CY2023")</f>
        <v>#PEND</v>
      </c>
      <c r="E504" t="e">
        <f t="shared" si="42"/>
        <v>#VALUE!</v>
      </c>
      <c r="F504" t="e">
        <f t="shared" si="43"/>
        <v>#VALUE!</v>
      </c>
      <c r="G504" t="s">
        <v>1015</v>
      </c>
      <c r="H504" s="4" t="str" cm="1">
        <f t="array" ref="H504">_xll.SNL.Clients.Office.Excel.Functions.SPG(G504, "SP_TOTAL_REV", "CY2022")</f>
        <v>#PEND</v>
      </c>
      <c r="I504" s="4" t="str">
        <f>_xll.SNL.Clients.Office.Excel.Functions.SPG(G504,"IQ_AVG_DILUT_SHARES_OUT","CY2022")</f>
        <v>#PEND</v>
      </c>
      <c r="J504" s="5" t="str">
        <f>_xll.SNL.Clients.Office.Excel.Functions.SPG(G504, "IQ_DILUT_EPS_NORM", "CY2022")</f>
        <v>#PEND</v>
      </c>
      <c r="K504" t="e">
        <f t="shared" si="44"/>
        <v>#VALUE!</v>
      </c>
      <c r="L504" t="e">
        <f t="shared" si="45"/>
        <v>#VALUE!</v>
      </c>
      <c r="M504" t="s">
        <v>1025</v>
      </c>
      <c r="N504" s="4" t="str" cm="1">
        <f t="array" ref="N504">_xll.SNL.Clients.Office.Excel.Functions.SPG(M504, "SP_TOTAL_REV", "CY2022")</f>
        <v>#PEND</v>
      </c>
      <c r="O504" s="4" t="str">
        <f>_xll.SNL.Clients.Office.Excel.Functions.SPG(M504,"IQ_AVG_DILUT_SHARES_OUT","CY2022")</f>
        <v>#PEND</v>
      </c>
      <c r="P504" s="5" t="str">
        <f>_xll.SNL.Clients.Office.Excel.Functions.SPG(M504, "IQ_DILUT_EPS_NORM", "CY2022")</f>
        <v>#PEND</v>
      </c>
      <c r="Q504" t="e">
        <f t="shared" si="46"/>
        <v>#VALUE!</v>
      </c>
      <c r="R504" t="e">
        <f t="shared" si="47"/>
        <v>#VALUE!</v>
      </c>
    </row>
    <row r="505" spans="1:18" x14ac:dyDescent="0.3">
      <c r="A505" t="s">
        <v>1016</v>
      </c>
      <c r="B505" s="4" t="str" cm="1">
        <f t="array" ref="B505">_xll.SNL.Clients.Office.Excel.Functions.SPG(A505, "SP_TOTAL_REV", "CY2023")</f>
        <v>#PEND</v>
      </c>
      <c r="C505" s="4" t="str">
        <f>_xll.SNL.Clients.Office.Excel.Functions.SPG(A505,"IQ_AVG_DILUT_SHARES_OUT","CY2023")</f>
        <v>#PEND</v>
      </c>
      <c r="D505" s="5" t="str">
        <f>_xll.SNL.Clients.Office.Excel.Functions.SPG(A505, "IQ_DILUT_EPS_NORM", "CY2023")</f>
        <v>#PEND</v>
      </c>
      <c r="E505" t="e">
        <f t="shared" si="42"/>
        <v>#VALUE!</v>
      </c>
      <c r="F505" t="e">
        <f t="shared" si="43"/>
        <v>#VALUE!</v>
      </c>
      <c r="G505" t="s">
        <v>1016</v>
      </c>
      <c r="H505" s="4" t="str" cm="1">
        <f t="array" ref="H505">_xll.SNL.Clients.Office.Excel.Functions.SPG(G505, "SP_TOTAL_REV", "CY2022")</f>
        <v>#PEND</v>
      </c>
      <c r="I505" s="4" t="str">
        <f>_xll.SNL.Clients.Office.Excel.Functions.SPG(G505,"IQ_AVG_DILUT_SHARES_OUT","CY2022")</f>
        <v>#PEND</v>
      </c>
      <c r="J505" s="5" t="str">
        <f>_xll.SNL.Clients.Office.Excel.Functions.SPG(G505, "IQ_DILUT_EPS_NORM", "CY2022")</f>
        <v>#PEND</v>
      </c>
      <c r="K505" t="e">
        <f t="shared" si="44"/>
        <v>#VALUE!</v>
      </c>
      <c r="L505" t="e">
        <f t="shared" si="45"/>
        <v>#VALUE!</v>
      </c>
      <c r="M505" s="8">
        <v>4812233</v>
      </c>
      <c r="N505" s="4" t="str" cm="1">
        <f t="array" ref="N505">_xll.SNL.Clients.Office.Excel.Functions.SPG(M505, "SP_TOTAL_REV", "CY2022")</f>
        <v>#PEND</v>
      </c>
      <c r="O505" s="4" t="str">
        <f>_xll.SNL.Clients.Office.Excel.Functions.SPG(M505,"IQ_AVG_DILUT_SHARES_OUT","CY2022")</f>
        <v>#PEND</v>
      </c>
      <c r="P505" s="5" t="str">
        <f>_xll.SNL.Clients.Office.Excel.Functions.SPG(M505, "IQ_DILUT_EPS_NORM", "CY2022")</f>
        <v>#PEND</v>
      </c>
      <c r="Q505" t="e">
        <f t="shared" si="46"/>
        <v>#VALUE!</v>
      </c>
      <c r="R505" t="e">
        <f t="shared" si="47"/>
        <v>#VALUE!</v>
      </c>
    </row>
    <row r="506" spans="1:18" x14ac:dyDescent="0.3">
      <c r="A506" t="s">
        <v>1017</v>
      </c>
      <c r="B506" s="4" t="str" cm="1">
        <f t="array" ref="B506">_xll.SNL.Clients.Office.Excel.Functions.SPG(A506, "SP_TOTAL_REV", "CY2023")</f>
        <v>#PEND</v>
      </c>
      <c r="C506" s="4" t="str">
        <f>_xll.SNL.Clients.Office.Excel.Functions.SPG(A506,"IQ_AVG_DILUT_SHARES_OUT","CY2023")</f>
        <v>#PEND</v>
      </c>
      <c r="D506" s="5" t="str">
        <f>_xll.SNL.Clients.Office.Excel.Functions.SPG(A506, "IQ_DILUT_EPS_NORM", "CY2023")</f>
        <v>#PEND</v>
      </c>
      <c r="E506" t="e">
        <f t="shared" si="42"/>
        <v>#VALUE!</v>
      </c>
      <c r="F506" t="e">
        <f t="shared" si="43"/>
        <v>#VALUE!</v>
      </c>
      <c r="G506" t="s">
        <v>1017</v>
      </c>
      <c r="H506" s="4" t="str" cm="1">
        <f t="array" ref="H506">_xll.SNL.Clients.Office.Excel.Functions.SPG(G506, "SP_TOTAL_REV", "CY2022")</f>
        <v>#PEND</v>
      </c>
      <c r="I506" s="4" t="str">
        <f>_xll.SNL.Clients.Office.Excel.Functions.SPG(G506,"IQ_AVG_DILUT_SHARES_OUT","CY2022")</f>
        <v>#PEND</v>
      </c>
      <c r="J506" s="5" t="str">
        <f>_xll.SNL.Clients.Office.Excel.Functions.SPG(G506, "IQ_DILUT_EPS_NORM", "CY2022")</f>
        <v>#PEND</v>
      </c>
      <c r="K506" t="e">
        <f t="shared" si="44"/>
        <v>#VALUE!</v>
      </c>
      <c r="L506" t="e">
        <f t="shared" si="45"/>
        <v>#VALUE!</v>
      </c>
      <c r="M506" s="8">
        <v>4397057</v>
      </c>
      <c r="N506" s="4" t="str" cm="1">
        <f t="array" ref="N506">_xll.SNL.Clients.Office.Excel.Functions.SPG(M506, "SP_TOTAL_REV", "CY2022")</f>
        <v>#PEND</v>
      </c>
      <c r="O506" s="4" t="str">
        <f>_xll.SNL.Clients.Office.Excel.Functions.SPG(M506,"IQ_AVG_DILUT_SHARES_OUT","CY2022")</f>
        <v>#PEND</v>
      </c>
      <c r="P506" s="5" t="str">
        <f>_xll.SNL.Clients.Office.Excel.Functions.SPG(M506, "IQ_DILUT_EPS_NORM", "CY2022")</f>
        <v>#PEND</v>
      </c>
      <c r="Q506" t="e">
        <f t="shared" si="46"/>
        <v>#VALUE!</v>
      </c>
      <c r="R506" t="e">
        <f t="shared" si="47"/>
        <v>#VALUE!</v>
      </c>
    </row>
    <row r="507" spans="1:18" x14ac:dyDescent="0.3">
      <c r="B507">
        <f>SUM(B4:B506)</f>
        <v>0</v>
      </c>
      <c r="C507">
        <f>SUM(C4:C506)</f>
        <v>0</v>
      </c>
      <c r="D507" t="e">
        <f>E507/C507*1000</f>
        <v>#DIV/0!</v>
      </c>
      <c r="E507">
        <f>SUMIF(E4:E506, "&lt;&gt;#VALUE!")</f>
        <v>0</v>
      </c>
      <c r="F507" t="e">
        <f>E507/B507</f>
        <v>#DIV/0!</v>
      </c>
      <c r="H507">
        <f>SUM(H4:H506)</f>
        <v>0</v>
      </c>
      <c r="I507">
        <f>SUM(I4:I506)</f>
        <v>0</v>
      </c>
      <c r="J507" t="e">
        <f>K507/I507*1000</f>
        <v>#DIV/0!</v>
      </c>
      <c r="K507">
        <f>SUMIF(K4:K506, "&lt;&gt;#VALUE!")</f>
        <v>0</v>
      </c>
      <c r="L507" t="e">
        <f>K507/H507</f>
        <v>#DIV/0!</v>
      </c>
      <c r="M507" t="s">
        <v>1026</v>
      </c>
      <c r="N507" s="4" t="str" cm="1">
        <f t="array" ref="N507">_xll.SNL.Clients.Office.Excel.Functions.SPG(M507, "SP_TOTAL_REV", "CY2022")</f>
        <v>#PEND</v>
      </c>
      <c r="O507" s="4" t="str">
        <f>_xll.SNL.Clients.Office.Excel.Functions.SPG(M507,"IQ_AVG_DILUT_SHARES_OUT","CY2022")</f>
        <v>#PEND</v>
      </c>
      <c r="P507" s="5" t="str">
        <f>_xll.SNL.Clients.Office.Excel.Functions.SPG(M507, "IQ_DILUT_EPS_NORM", "CY2022")</f>
        <v>#PEND</v>
      </c>
      <c r="Q507" t="e">
        <f>O507*P507/1000</f>
        <v>#VALUE!</v>
      </c>
      <c r="R507" t="e">
        <f>Q507/N507</f>
        <v>#VALUE!</v>
      </c>
    </row>
    <row r="508" spans="1:18" x14ac:dyDescent="0.3">
      <c r="N508">
        <f>SUM(N5:N507)</f>
        <v>0</v>
      </c>
      <c r="O508">
        <f>SUM(O5:O507)</f>
        <v>0</v>
      </c>
      <c r="P508" t="e">
        <f>Q508/O508*1000</f>
        <v>#DIV/0!</v>
      </c>
      <c r="Q508">
        <f>SUMIF(Q5:Q507, "&lt;&gt;#VALUE!")</f>
        <v>0</v>
      </c>
      <c r="R508" t="e">
        <f>Q508/N508</f>
        <v>#DIV/0!</v>
      </c>
    </row>
    <row r="509" spans="1:18" x14ac:dyDescent="0.3">
      <c r="E509" t="s">
        <v>3</v>
      </c>
      <c r="F509" s="7" t="e">
        <f>D507/J507-1</f>
        <v>#DIV/0!</v>
      </c>
      <c r="G509" s="7" t="e">
        <f>D507/P508-1</f>
        <v>#DIV/0!</v>
      </c>
    </row>
    <row r="510" spans="1:18" x14ac:dyDescent="0.3">
      <c r="E510" t="s">
        <v>1027</v>
      </c>
      <c r="F510" s="7" t="e">
        <f>B507/H507-1</f>
        <v>#DIV/0!</v>
      </c>
      <c r="G510" s="7" t="e">
        <f>B507/N508-1</f>
        <v>#DIV/0!</v>
      </c>
    </row>
    <row r="511" spans="1:18" x14ac:dyDescent="0.3">
      <c r="E511" t="s">
        <v>1028</v>
      </c>
      <c r="F511" s="7" t="e">
        <f>F507/L507-1</f>
        <v>#DIV/0!</v>
      </c>
      <c r="G511" s="7" t="e">
        <f>F507/R508-1</f>
        <v>#DIV/0!</v>
      </c>
    </row>
    <row r="512" spans="1:18" x14ac:dyDescent="0.3">
      <c r="E512" t="s">
        <v>2</v>
      </c>
      <c r="F512" s="7" t="e">
        <f>C507/I507-1</f>
        <v>#DIV/0!</v>
      </c>
      <c r="G512" s="7" t="e">
        <f>C507/O508-1</f>
        <v>#DIV/0!</v>
      </c>
    </row>
  </sheetData>
  <autoFilter ref="A2:R507" xr:uid="{2FDBA3EB-8725-4938-9DC7-83087053DF4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51631-632C-44E1-A4BE-CF799F3919B3}">
  <dimension ref="A1:AC514"/>
  <sheetViews>
    <sheetView zoomScaleNormal="100" workbookViewId="0">
      <pane xSplit="1" ySplit="5" topLeftCell="B476" activePane="bottomRight" state="frozen"/>
      <selection pane="topRight" activeCell="B1" sqref="B1"/>
      <selection pane="bottomLeft" activeCell="A4" sqref="A4"/>
      <selection pane="bottomRight" activeCell="C482" sqref="C482"/>
    </sheetView>
  </sheetViews>
  <sheetFormatPr defaultRowHeight="14.4" x14ac:dyDescent="0.3"/>
  <cols>
    <col min="1" max="1" width="18.5546875" bestFit="1" customWidth="1"/>
    <col min="2" max="2" width="10.88671875" bestFit="1" customWidth="1"/>
    <col min="3" max="3" width="13.44140625" bestFit="1" customWidth="1"/>
    <col min="4" max="4" width="9" bestFit="1" customWidth="1"/>
    <col min="5" max="5" width="9.33203125" customWidth="1"/>
    <col min="6" max="6" width="12.6640625" bestFit="1" customWidth="1"/>
    <col min="7" max="7" width="11.44140625" bestFit="1" customWidth="1"/>
    <col min="8" max="10" width="8.109375" customWidth="1"/>
    <col min="11" max="11" width="15.88671875" bestFit="1" customWidth="1"/>
    <col min="12" max="12" width="10.88671875" bestFit="1" customWidth="1"/>
    <col min="13" max="13" width="13.44140625" bestFit="1" customWidth="1"/>
    <col min="14" max="14" width="9" bestFit="1" customWidth="1"/>
    <col min="15" max="15" width="9.33203125" customWidth="1"/>
    <col min="16" max="16" width="8.109375" bestFit="1" customWidth="1"/>
    <col min="17" max="17" width="11.44140625" bestFit="1" customWidth="1"/>
    <col min="22" max="22" width="10.88671875" bestFit="1" customWidth="1"/>
    <col min="23" max="23" width="13.44140625" bestFit="1" customWidth="1"/>
  </cols>
  <sheetData>
    <row r="1" spans="1:29" x14ac:dyDescent="0.3">
      <c r="A1" t="s">
        <v>512</v>
      </c>
      <c r="B1">
        <v>16569580075</v>
      </c>
      <c r="C1">
        <v>393106243733</v>
      </c>
      <c r="D1" s="6">
        <v>3.2713287141135643</v>
      </c>
      <c r="E1">
        <v>1285979742.8210883</v>
      </c>
      <c r="F1" s="6">
        <v>7.7610883136462847E-2</v>
      </c>
      <c r="G1">
        <v>42016804.901330508</v>
      </c>
      <c r="H1">
        <v>0.99999999999999889</v>
      </c>
      <c r="K1" s="7">
        <f>D1/N1-1</f>
        <v>-3.777996818387086E-4</v>
      </c>
      <c r="L1">
        <v>16571128075</v>
      </c>
      <c r="M1">
        <v>393119943733</v>
      </c>
      <c r="N1" s="6">
        <v>3.2725650881626684</v>
      </c>
      <c r="O1">
        <v>1286510603.3210883</v>
      </c>
      <c r="P1" s="6">
        <v>7.7635668344268008E-2</v>
      </c>
      <c r="Q1">
        <v>33694765.55612608</v>
      </c>
      <c r="R1">
        <v>1.0000000000000011</v>
      </c>
      <c r="U1" s="7">
        <f>N1/X1-1</f>
        <v>8.1566178524329791E-2</v>
      </c>
      <c r="X1" s="6">
        <v>3.0257649999999998</v>
      </c>
      <c r="Z1">
        <v>8.3227666558708668E-2</v>
      </c>
    </row>
    <row r="2" spans="1:29" x14ac:dyDescent="0.3">
      <c r="A2" t="s">
        <v>513</v>
      </c>
      <c r="D2" s="6" t="e">
        <f>AVERAGE(D6:D508)</f>
        <v>#DIV/0!</v>
      </c>
      <c r="F2" s="6" t="e">
        <f>AVERAGEIF(F6:F495,  "&lt;&gt;#VALUE!")</f>
        <v>#DIV/0!</v>
      </c>
      <c r="K2" s="7" t="e">
        <f>D2/N2-1</f>
        <v>#DIV/0!</v>
      </c>
      <c r="N2" s="6" t="e">
        <f>AVERAGE(N6:N508)</f>
        <v>#DIV/0!</v>
      </c>
      <c r="P2" s="6" t="e">
        <f>AVERAGEIF(P6:P495,  "&lt;&gt;#VALUE!")</f>
        <v>#DIV/0!</v>
      </c>
      <c r="U2" s="7" t="e">
        <f>N2/X2-1</f>
        <v>#DIV/0!</v>
      </c>
      <c r="X2" s="6" t="e">
        <f>AVERAGE(X6:X508)</f>
        <v>#DIV/0!</v>
      </c>
    </row>
    <row r="3" spans="1:29" x14ac:dyDescent="0.3">
      <c r="A3" t="s">
        <v>514</v>
      </c>
      <c r="D3" s="6">
        <v>5.4630900000000002</v>
      </c>
      <c r="K3" s="7">
        <f>D3/N3-1</f>
        <v>-7.1158808484534486E-2</v>
      </c>
      <c r="N3" s="6">
        <v>5.8816189999999997</v>
      </c>
      <c r="U3" s="7">
        <f>N3/X3-1</f>
        <v>0.25830810991676034</v>
      </c>
      <c r="X3" s="6">
        <v>4.6742280000000003</v>
      </c>
    </row>
    <row r="4" spans="1:29" x14ac:dyDescent="0.3">
      <c r="B4" t="s">
        <v>0</v>
      </c>
      <c r="L4" t="s">
        <v>509</v>
      </c>
      <c r="V4" t="s">
        <v>515</v>
      </c>
    </row>
    <row r="5" spans="1:29" x14ac:dyDescent="0.3">
      <c r="A5" t="str" cm="1">
        <f t="array" ref="A5">_xll.ciqfunctions.udf.CIQRANGE("^SPX", "IQ_CONSTITUENTS", 1, 600, , , , , "Constituents")</f>
        <v>Constituents</v>
      </c>
      <c r="B5" s="1" t="s">
        <v>1</v>
      </c>
      <c r="C5" s="2" t="s">
        <v>2</v>
      </c>
      <c r="D5" s="2" t="s">
        <v>3</v>
      </c>
      <c r="E5" s="2" t="s">
        <v>4</v>
      </c>
      <c r="F5" s="3" t="s">
        <v>5</v>
      </c>
      <c r="G5" s="3" t="s">
        <v>510</v>
      </c>
      <c r="H5" s="3" t="s">
        <v>511</v>
      </c>
      <c r="I5" s="3"/>
      <c r="J5" s="3"/>
      <c r="K5" t="str" cm="1">
        <f t="array" ref="K5">_xll.ciqfunctions.udf.CIQRANGE("^SPX", "IQ_CONSTITUENTS", 1, 600, , , , , "Constituents")</f>
        <v>Constituents</v>
      </c>
      <c r="L5" s="1" t="s">
        <v>1</v>
      </c>
      <c r="M5" s="2" t="s">
        <v>2</v>
      </c>
      <c r="N5" s="2" t="s">
        <v>3</v>
      </c>
      <c r="O5" s="2" t="s">
        <v>4</v>
      </c>
      <c r="P5" s="3" t="s">
        <v>5</v>
      </c>
      <c r="Q5" s="3" t="s">
        <v>510</v>
      </c>
      <c r="R5" s="3" t="s">
        <v>511</v>
      </c>
      <c r="U5" t="str" cm="1">
        <f t="array" ref="U5">_xll.ciqfunctions.udf.CIQRANGE("^SPX", "IQ_CONSTITUENTS", 1, 600, , , , , "Constituents")</f>
        <v>Constituents</v>
      </c>
      <c r="V5" s="1" t="s">
        <v>1</v>
      </c>
      <c r="W5" s="2" t="s">
        <v>2</v>
      </c>
      <c r="X5" s="2" t="s">
        <v>3</v>
      </c>
      <c r="Y5" s="2" t="s">
        <v>4</v>
      </c>
      <c r="Z5" s="3" t="s">
        <v>5</v>
      </c>
      <c r="AA5" s="3" t="s">
        <v>510</v>
      </c>
      <c r="AB5" s="3" t="s">
        <v>511</v>
      </c>
    </row>
    <row r="6" spans="1:29" x14ac:dyDescent="0.3">
      <c r="A6" t="s">
        <v>6</v>
      </c>
      <c r="B6" s="4" t="str" cm="1">
        <f t="array" ref="B6">_xll.SNL.Clients.Office.Excel.Functions.SPG(A6, "SP_TOTAL_REV", "CY2023")</f>
        <v>#PEND</v>
      </c>
      <c r="C6" s="4" t="str">
        <f>_xll.SNL.Clients.Office.Excel.Functions.SPG(A6,"IQ_AVG_DILUT_SHARES_OUT","CY2023")</f>
        <v>#PEND</v>
      </c>
      <c r="D6" s="5" t="str">
        <f>_xll.SNL.Clients.Office.Excel.Functions.SPG(A6, "IQ_DILUT_EPS_NORM", "CY2023")</f>
        <v>#PEND</v>
      </c>
      <c r="E6" t="e">
        <f t="shared" ref="E6:E69" si="0">C6*D6/1000</f>
        <v>#VALUE!</v>
      </c>
      <c r="F6" t="e">
        <f t="shared" ref="F6:F69" si="1">E6/B6</f>
        <v>#VALUE!</v>
      </c>
      <c r="G6" s="5" t="str">
        <f>_xll.SNL.Clients.Office.Excel.Functions.SPG(A6, "SP_MARKETCAP", "12/30/2023")</f>
        <v>#PEND</v>
      </c>
      <c r="H6" t="e">
        <f>G6/$G$509</f>
        <v>#VALUE!</v>
      </c>
      <c r="I6" t="e">
        <f>D6*H6</f>
        <v>#VALUE!</v>
      </c>
      <c r="K6" t="s">
        <v>6</v>
      </c>
      <c r="L6" s="4" t="str" cm="1">
        <f t="array" ref="L6">_xll.SNL.Clients.Office.Excel.Functions.SPG(K6, "SP_TOTAL_REV", "CY2022")</f>
        <v>#PEND</v>
      </c>
      <c r="M6" s="4" t="str">
        <f>_xll.SNL.Clients.Office.Excel.Functions.SPG(K6,"IQ_AVG_DILUT_SHARES_OUT","CY2022")</f>
        <v>#PEND</v>
      </c>
      <c r="N6" s="5" t="str">
        <f>_xll.SNL.Clients.Office.Excel.Functions.SPG(K6, "IQ_DILUT_EPS_NORM", "CY2022")</f>
        <v>#PEND</v>
      </c>
      <c r="O6" t="e">
        <f t="shared" ref="O6:O69" si="2">M6*N6/1000</f>
        <v>#VALUE!</v>
      </c>
      <c r="P6" t="e">
        <f t="shared" ref="P6:P69" si="3">O6/L6</f>
        <v>#VALUE!</v>
      </c>
      <c r="Q6" s="5" t="str">
        <f>_xll.SNL.Clients.Office.Excel.Functions.SPG(K6, "SP_MARKETCAP", "12/31/2022")</f>
        <v>#PEND</v>
      </c>
      <c r="R6" t="e">
        <f>Q6/$Q$509</f>
        <v>#VALUE!</v>
      </c>
      <c r="S6" t="e">
        <f>N6*R6</f>
        <v>#VALUE!</v>
      </c>
      <c r="U6" t="s">
        <v>6</v>
      </c>
      <c r="V6" s="4" t="str" cm="1">
        <f t="array" ref="V6">_xll.SNL.Clients.Office.Excel.Functions.SPG(U6, "SP_TOTAL_REV", "CY2021")</f>
        <v>#PEND</v>
      </c>
      <c r="W6" s="4" t="str">
        <f>_xll.SNL.Clients.Office.Excel.Functions.SPG(U6,"IQ_AVG_DILUT_SHARES_OUT","CY2021")</f>
        <v>#PEND</v>
      </c>
      <c r="X6" s="5" t="str">
        <f>_xll.SNL.Clients.Office.Excel.Functions.SPG(U6, "IQ_DILUT_EPS_NORM", "CY2021")</f>
        <v>#PEND</v>
      </c>
      <c r="Y6" t="e">
        <f>W6*X6/1000</f>
        <v>#VALUE!</v>
      </c>
      <c r="Z6" t="e">
        <f>Y6/V6</f>
        <v>#VALUE!</v>
      </c>
      <c r="AA6" s="5" t="str">
        <f>_xll.SNL.Clients.Office.Excel.Functions.SPG(U6, "SP_MARKETCAP", "12/31/2021")</f>
        <v>#PEND</v>
      </c>
      <c r="AB6" t="e">
        <f t="shared" ref="AB6:AB69" si="4">AA6/$AA$509</f>
        <v>#VALUE!</v>
      </c>
      <c r="AC6" t="e">
        <f>X6*AB6</f>
        <v>#VALUE!</v>
      </c>
    </row>
    <row r="7" spans="1:29" x14ac:dyDescent="0.3">
      <c r="A7" t="s">
        <v>7</v>
      </c>
      <c r="B7" s="4" t="str" cm="1">
        <f t="array" ref="B7">_xll.SNL.Clients.Office.Excel.Functions.SPG(A7, "SP_TOTAL_REV", "CY2023")</f>
        <v>#PEND</v>
      </c>
      <c r="C7" s="4" t="str">
        <f>_xll.SNL.Clients.Office.Excel.Functions.SPG(A7,"IQ_AVG_DILUT_SHARES_OUT","CY2023")</f>
        <v>#PEND</v>
      </c>
      <c r="D7" s="5" t="str">
        <f>_xll.SNL.Clients.Office.Excel.Functions.SPG(A7, "IQ_DILUT_EPS_NORM", "CY2023")</f>
        <v>#PEND</v>
      </c>
      <c r="E7" t="e">
        <f t="shared" si="0"/>
        <v>#VALUE!</v>
      </c>
      <c r="F7" t="e">
        <f t="shared" si="1"/>
        <v>#VALUE!</v>
      </c>
      <c r="G7" s="5" t="str">
        <f>_xll.SNL.Clients.Office.Excel.Functions.SPG(A7, "SP_MARKETCAP", "12/30/2023")</f>
        <v>#PEND</v>
      </c>
      <c r="H7" t="e">
        <f t="shared" ref="H7:H70" si="5">G7/$G$509</f>
        <v>#VALUE!</v>
      </c>
      <c r="I7" t="e">
        <f t="shared" ref="I7:I70" si="6">D7*H7</f>
        <v>#VALUE!</v>
      </c>
      <c r="K7" t="s">
        <v>7</v>
      </c>
      <c r="L7" s="4" t="str" cm="1">
        <f t="array" ref="L7">_xll.SNL.Clients.Office.Excel.Functions.SPG(K7, "SP_TOTAL_REV", "CY2023")</f>
        <v>#PEND</v>
      </c>
      <c r="M7" s="4" t="str">
        <f>_xll.SNL.Clients.Office.Excel.Functions.SPG(K7,"IQ_AVG_DILUT_SHARES_OUT","CY2023")</f>
        <v>#PEND</v>
      </c>
      <c r="N7" s="5" t="str">
        <f>_xll.SNL.Clients.Office.Excel.Functions.SPG(K7, "IQ_DILUT_EPS_NORM", "CY2023")</f>
        <v>#PEND</v>
      </c>
      <c r="O7" t="e">
        <f t="shared" si="2"/>
        <v>#VALUE!</v>
      </c>
      <c r="P7" t="e">
        <f t="shared" si="3"/>
        <v>#VALUE!</v>
      </c>
      <c r="Q7" s="5" t="str">
        <f>_xll.SNL.Clients.Office.Excel.Functions.SPG(K7, "SP_MARKETCAP", "12/31/2022")</f>
        <v>#PEND</v>
      </c>
      <c r="R7" t="e">
        <f t="shared" ref="R7:R70" si="7">Q7/$Q$509</f>
        <v>#VALUE!</v>
      </c>
      <c r="S7" t="e">
        <f t="shared" ref="S7:S70" si="8">N7*R7</f>
        <v>#VALUE!</v>
      </c>
      <c r="U7" t="s">
        <v>7</v>
      </c>
      <c r="V7" s="4" t="str" cm="1">
        <f t="array" ref="V7">_xll.SNL.Clients.Office.Excel.Functions.SPG(U7, "SP_TOTAL_REV", "CY2021")</f>
        <v>#PEND</v>
      </c>
      <c r="W7" s="4" t="str">
        <f>_xll.SNL.Clients.Office.Excel.Functions.SPG(U7,"IQ_AVG_DILUT_SHARES_OUT","CY2021")</f>
        <v>#PEND</v>
      </c>
      <c r="X7" s="5" t="str">
        <f>_xll.SNL.Clients.Office.Excel.Functions.SPG(U7, "IQ_DILUT_EPS_NORM", "CY2021")</f>
        <v>#PEND</v>
      </c>
      <c r="Y7" t="e">
        <f t="shared" ref="Y7:Y70" si="9">W7*X7/1000</f>
        <v>#VALUE!</v>
      </c>
      <c r="Z7" t="e">
        <f t="shared" ref="Z7:Z70" si="10">Y7/V7</f>
        <v>#VALUE!</v>
      </c>
      <c r="AA7" s="5" t="str">
        <f>_xll.SNL.Clients.Office.Excel.Functions.SPG(U7, "SP_MARKETCAP", "12/31/2021")</f>
        <v>#PEND</v>
      </c>
      <c r="AB7" t="e">
        <f t="shared" si="4"/>
        <v>#VALUE!</v>
      </c>
      <c r="AC7" t="e">
        <f t="shared" ref="AC7:AC70" si="11">X7*AB7</f>
        <v>#VALUE!</v>
      </c>
    </row>
    <row r="8" spans="1:29" x14ac:dyDescent="0.3">
      <c r="A8" t="s">
        <v>8</v>
      </c>
      <c r="B8" s="4" t="str" cm="1">
        <f t="array" ref="B8">_xll.SNL.Clients.Office.Excel.Functions.SPG(A8, "SP_TOTAL_REV", "CY2023")</f>
        <v>#PEND</v>
      </c>
      <c r="C8" s="4" t="str">
        <f>_xll.SNL.Clients.Office.Excel.Functions.SPG(A8,"IQ_AVG_DILUT_SHARES_OUT","CY2023")</f>
        <v>#PEND</v>
      </c>
      <c r="D8" s="5" t="str">
        <f>_xll.SNL.Clients.Office.Excel.Functions.SPG(A8, "IQ_DILUT_EPS_NORM", "CY2023")</f>
        <v>#PEND</v>
      </c>
      <c r="E8" t="e">
        <f t="shared" si="0"/>
        <v>#VALUE!</v>
      </c>
      <c r="F8" t="e">
        <f t="shared" si="1"/>
        <v>#VALUE!</v>
      </c>
      <c r="G8" s="5" t="str">
        <f>_xll.SNL.Clients.Office.Excel.Functions.SPG(A8, "SP_MARKETCAP", "12/30/2023")</f>
        <v>#PEND</v>
      </c>
      <c r="H8" t="e">
        <f t="shared" si="5"/>
        <v>#VALUE!</v>
      </c>
      <c r="I8" t="e">
        <f t="shared" si="6"/>
        <v>#VALUE!</v>
      </c>
      <c r="K8" t="s">
        <v>8</v>
      </c>
      <c r="L8" s="4" t="str" cm="1">
        <f t="array" ref="L8">_xll.SNL.Clients.Office.Excel.Functions.SPG(K8, "SP_TOTAL_REV", "CY2023")</f>
        <v>#PEND</v>
      </c>
      <c r="M8" s="4" t="str">
        <f>_xll.SNL.Clients.Office.Excel.Functions.SPG(K8,"IQ_AVG_DILUT_SHARES_OUT","CY2023")</f>
        <v>#PEND</v>
      </c>
      <c r="N8" s="5" t="str">
        <f>_xll.SNL.Clients.Office.Excel.Functions.SPG(K8, "IQ_DILUT_EPS_NORM", "CY2023")</f>
        <v>#PEND</v>
      </c>
      <c r="O8" t="e">
        <f t="shared" si="2"/>
        <v>#VALUE!</v>
      </c>
      <c r="P8" t="e">
        <f t="shared" si="3"/>
        <v>#VALUE!</v>
      </c>
      <c r="Q8" s="5" t="str">
        <f>_xll.SNL.Clients.Office.Excel.Functions.SPG(K8, "SP_MARKETCAP", "12/31/2022")</f>
        <v>#PEND</v>
      </c>
      <c r="R8" t="e">
        <f t="shared" si="7"/>
        <v>#VALUE!</v>
      </c>
      <c r="S8" t="e">
        <f t="shared" si="8"/>
        <v>#VALUE!</v>
      </c>
      <c r="U8" t="s">
        <v>8</v>
      </c>
      <c r="V8" s="4" t="str" cm="1">
        <f t="array" ref="V8">_xll.SNL.Clients.Office.Excel.Functions.SPG(U8, "SP_TOTAL_REV", "CY2021")</f>
        <v>#PEND</v>
      </c>
      <c r="W8" s="4" t="str">
        <f>_xll.SNL.Clients.Office.Excel.Functions.SPG(U8,"IQ_AVG_DILUT_SHARES_OUT","CY2021")</f>
        <v>#PEND</v>
      </c>
      <c r="X8" s="5" t="str">
        <f>_xll.SNL.Clients.Office.Excel.Functions.SPG(U8, "IQ_DILUT_EPS_NORM", "CY2021")</f>
        <v>#PEND</v>
      </c>
      <c r="Y8" t="e">
        <f t="shared" si="9"/>
        <v>#VALUE!</v>
      </c>
      <c r="Z8" t="e">
        <f t="shared" si="10"/>
        <v>#VALUE!</v>
      </c>
      <c r="AA8" s="5" t="str">
        <f>_xll.SNL.Clients.Office.Excel.Functions.SPG(U8, "SP_MARKETCAP", "12/31/2021")</f>
        <v>#PEND</v>
      </c>
      <c r="AB8" t="e">
        <f t="shared" si="4"/>
        <v>#VALUE!</v>
      </c>
      <c r="AC8" t="e">
        <f t="shared" si="11"/>
        <v>#VALUE!</v>
      </c>
    </row>
    <row r="9" spans="1:29" x14ac:dyDescent="0.3">
      <c r="A9" t="s">
        <v>9</v>
      </c>
      <c r="B9" s="4" t="str" cm="1">
        <f t="array" ref="B9">_xll.SNL.Clients.Office.Excel.Functions.SPG(A9, "SP_TOTAL_REV", "CY2023")</f>
        <v>#PEND</v>
      </c>
      <c r="C9" s="4" t="str">
        <f>_xll.SNL.Clients.Office.Excel.Functions.SPG(A9,"IQ_AVG_DILUT_SHARES_OUT","CY2023")</f>
        <v>#PEND</v>
      </c>
      <c r="D9" s="5" t="str">
        <f>_xll.SNL.Clients.Office.Excel.Functions.SPG(A9, "IQ_DILUT_EPS_NORM", "CY2023")</f>
        <v>#PEND</v>
      </c>
      <c r="E9" t="e">
        <f t="shared" si="0"/>
        <v>#VALUE!</v>
      </c>
      <c r="F9" t="e">
        <f t="shared" si="1"/>
        <v>#VALUE!</v>
      </c>
      <c r="G9" s="5" t="str">
        <f>_xll.SNL.Clients.Office.Excel.Functions.SPG(A9, "SP_MARKETCAP", "12/30/2023")</f>
        <v>#PEND</v>
      </c>
      <c r="H9" t="e">
        <f t="shared" si="5"/>
        <v>#VALUE!</v>
      </c>
      <c r="I9" t="e">
        <f t="shared" si="6"/>
        <v>#VALUE!</v>
      </c>
      <c r="K9" t="s">
        <v>9</v>
      </c>
      <c r="L9" s="4" t="str" cm="1">
        <f t="array" ref="L9">_xll.SNL.Clients.Office.Excel.Functions.SPG(K9, "SP_TOTAL_REV", "CY2023")</f>
        <v>#PEND</v>
      </c>
      <c r="M9" s="4" t="str">
        <f>_xll.SNL.Clients.Office.Excel.Functions.SPG(K9,"IQ_AVG_DILUT_SHARES_OUT","CY2023")</f>
        <v>#PEND</v>
      </c>
      <c r="N9" s="5" t="str">
        <f>_xll.SNL.Clients.Office.Excel.Functions.SPG(K9, "IQ_DILUT_EPS_NORM", "CY2023")</f>
        <v>#PEND</v>
      </c>
      <c r="O9" t="e">
        <f t="shared" si="2"/>
        <v>#VALUE!</v>
      </c>
      <c r="P9" t="e">
        <f t="shared" si="3"/>
        <v>#VALUE!</v>
      </c>
      <c r="Q9" s="5" t="str">
        <f>_xll.SNL.Clients.Office.Excel.Functions.SPG(K9, "SP_MARKETCAP", "12/31/2022")</f>
        <v>#PEND</v>
      </c>
      <c r="R9" t="e">
        <f t="shared" si="7"/>
        <v>#VALUE!</v>
      </c>
      <c r="S9" t="e">
        <f t="shared" si="8"/>
        <v>#VALUE!</v>
      </c>
      <c r="U9" t="s">
        <v>9</v>
      </c>
      <c r="V9" s="4" t="str" cm="1">
        <f t="array" ref="V9">_xll.SNL.Clients.Office.Excel.Functions.SPG(U9, "SP_TOTAL_REV", "CY2021")</f>
        <v>#PEND</v>
      </c>
      <c r="W9" s="4" t="str">
        <f>_xll.SNL.Clients.Office.Excel.Functions.SPG(U9,"IQ_AVG_DILUT_SHARES_OUT","CY2021")</f>
        <v>#PEND</v>
      </c>
      <c r="X9" s="5" t="str">
        <f>_xll.SNL.Clients.Office.Excel.Functions.SPG(U9, "IQ_DILUT_EPS_NORM", "CY2021")</f>
        <v>#PEND</v>
      </c>
      <c r="Y9" t="e">
        <f t="shared" si="9"/>
        <v>#VALUE!</v>
      </c>
      <c r="Z9" t="e">
        <f t="shared" si="10"/>
        <v>#VALUE!</v>
      </c>
      <c r="AA9" s="5" t="str">
        <f>_xll.SNL.Clients.Office.Excel.Functions.SPG(U9, "SP_MARKETCAP", "12/31/2021")</f>
        <v>#PEND</v>
      </c>
      <c r="AB9" t="e">
        <f t="shared" si="4"/>
        <v>#VALUE!</v>
      </c>
      <c r="AC9" t="e">
        <f t="shared" si="11"/>
        <v>#VALUE!</v>
      </c>
    </row>
    <row r="10" spans="1:29" x14ac:dyDescent="0.3">
      <c r="A10" t="s">
        <v>10</v>
      </c>
      <c r="B10" s="4" t="str" cm="1">
        <f t="array" ref="B10">_xll.SNL.Clients.Office.Excel.Functions.SPG(A10, "SP_TOTAL_REV", "CY2023")</f>
        <v>#PEND</v>
      </c>
      <c r="C10" s="4" t="str">
        <f>_xll.SNL.Clients.Office.Excel.Functions.SPG(A10,"IQ_AVG_DILUT_SHARES_OUT","CY2023")</f>
        <v>#PEND</v>
      </c>
      <c r="D10" s="5" t="str">
        <f>_xll.SNL.Clients.Office.Excel.Functions.SPG(A10, "IQ_DILUT_EPS_NORM", "CY2023")</f>
        <v>#PEND</v>
      </c>
      <c r="E10" t="e">
        <f t="shared" si="0"/>
        <v>#VALUE!</v>
      </c>
      <c r="F10" t="e">
        <f t="shared" si="1"/>
        <v>#VALUE!</v>
      </c>
      <c r="G10" s="5" t="str">
        <f>_xll.SNL.Clients.Office.Excel.Functions.SPG(A10, "SP_MARKETCAP", "12/30/2023")</f>
        <v>#PEND</v>
      </c>
      <c r="H10" t="e">
        <f t="shared" si="5"/>
        <v>#VALUE!</v>
      </c>
      <c r="I10" t="e">
        <f t="shared" si="6"/>
        <v>#VALUE!</v>
      </c>
      <c r="K10" t="s">
        <v>10</v>
      </c>
      <c r="L10" s="4" t="str" cm="1">
        <f t="array" ref="L10">_xll.SNL.Clients.Office.Excel.Functions.SPG(K10, "SP_TOTAL_REV", "CY2023")</f>
        <v>#PEND</v>
      </c>
      <c r="M10" s="4" t="str">
        <f>_xll.SNL.Clients.Office.Excel.Functions.SPG(K10,"IQ_AVG_DILUT_SHARES_OUT","CY2023")</f>
        <v>#PEND</v>
      </c>
      <c r="N10" s="5" t="str">
        <f>_xll.SNL.Clients.Office.Excel.Functions.SPG(K10, "IQ_DILUT_EPS_NORM", "CY2023")</f>
        <v>#PEND</v>
      </c>
      <c r="O10" t="e">
        <f t="shared" si="2"/>
        <v>#VALUE!</v>
      </c>
      <c r="P10" t="e">
        <f t="shared" si="3"/>
        <v>#VALUE!</v>
      </c>
      <c r="Q10" s="5" t="str">
        <f>_xll.SNL.Clients.Office.Excel.Functions.SPG(K10, "SP_MARKETCAP", "12/31/2022")</f>
        <v>#PEND</v>
      </c>
      <c r="R10" t="e">
        <f t="shared" si="7"/>
        <v>#VALUE!</v>
      </c>
      <c r="S10" t="e">
        <f t="shared" si="8"/>
        <v>#VALUE!</v>
      </c>
      <c r="U10" t="s">
        <v>10</v>
      </c>
      <c r="V10" s="4" t="str" cm="1">
        <f t="array" ref="V10">_xll.SNL.Clients.Office.Excel.Functions.SPG(U10, "SP_TOTAL_REV", "CY2021")</f>
        <v>#PEND</v>
      </c>
      <c r="W10" s="4" t="str">
        <f>_xll.SNL.Clients.Office.Excel.Functions.SPG(U10,"IQ_AVG_DILUT_SHARES_OUT","CY2021")</f>
        <v>#PEND</v>
      </c>
      <c r="X10" s="5" t="str">
        <f>_xll.SNL.Clients.Office.Excel.Functions.SPG(U10, "IQ_DILUT_EPS_NORM", "CY2021")</f>
        <v>#PEND</v>
      </c>
      <c r="Y10" t="e">
        <f t="shared" si="9"/>
        <v>#VALUE!</v>
      </c>
      <c r="Z10" t="e">
        <f t="shared" si="10"/>
        <v>#VALUE!</v>
      </c>
      <c r="AA10" s="5" t="str">
        <f>_xll.SNL.Clients.Office.Excel.Functions.SPG(U10, "SP_MARKETCAP", "12/31/2021")</f>
        <v>#PEND</v>
      </c>
      <c r="AB10" t="e">
        <f t="shared" si="4"/>
        <v>#VALUE!</v>
      </c>
      <c r="AC10" t="e">
        <f t="shared" si="11"/>
        <v>#VALUE!</v>
      </c>
    </row>
    <row r="11" spans="1:29" x14ac:dyDescent="0.3">
      <c r="A11" t="s">
        <v>11</v>
      </c>
      <c r="B11" s="4" t="str" cm="1">
        <f t="array" ref="B11">_xll.SNL.Clients.Office.Excel.Functions.SPG(A11, "SP_TOTAL_REV", "CY2023")</f>
        <v>#PEND</v>
      </c>
      <c r="C11" s="4" t="str">
        <f>_xll.SNL.Clients.Office.Excel.Functions.SPG(A11,"IQ_AVG_DILUT_SHARES_OUT","CY2023")</f>
        <v>#PEND</v>
      </c>
      <c r="D11" s="5" t="str">
        <f>_xll.SNL.Clients.Office.Excel.Functions.SPG(A11, "IQ_DILUT_EPS_NORM", "CY2023")</f>
        <v>#PEND</v>
      </c>
      <c r="E11" t="e">
        <f t="shared" si="0"/>
        <v>#VALUE!</v>
      </c>
      <c r="F11" t="e">
        <f t="shared" si="1"/>
        <v>#VALUE!</v>
      </c>
      <c r="G11" s="5" t="str">
        <f>_xll.SNL.Clients.Office.Excel.Functions.SPG(A11, "SP_MARKETCAP", "12/30/2023")</f>
        <v>#PEND</v>
      </c>
      <c r="H11" t="e">
        <f t="shared" si="5"/>
        <v>#VALUE!</v>
      </c>
      <c r="I11" t="e">
        <f t="shared" si="6"/>
        <v>#VALUE!</v>
      </c>
      <c r="K11" t="s">
        <v>11</v>
      </c>
      <c r="L11" s="4" t="str" cm="1">
        <f t="array" ref="L11">_xll.SNL.Clients.Office.Excel.Functions.SPG(K11, "SP_TOTAL_REV", "CY2023")</f>
        <v>#PEND</v>
      </c>
      <c r="M11" s="4" t="str">
        <f>_xll.SNL.Clients.Office.Excel.Functions.SPG(K11,"IQ_AVG_DILUT_SHARES_OUT","CY2023")</f>
        <v>#PEND</v>
      </c>
      <c r="N11" s="5" t="str">
        <f>_xll.SNL.Clients.Office.Excel.Functions.SPG(K11, "IQ_DILUT_EPS_NORM", "CY2023")</f>
        <v>#PEND</v>
      </c>
      <c r="O11" t="e">
        <f t="shared" si="2"/>
        <v>#VALUE!</v>
      </c>
      <c r="P11" t="e">
        <f t="shared" si="3"/>
        <v>#VALUE!</v>
      </c>
      <c r="Q11" s="5" t="str">
        <f>_xll.SNL.Clients.Office.Excel.Functions.SPG(K11, "SP_MARKETCAP", "12/31/2022")</f>
        <v>#PEND</v>
      </c>
      <c r="R11" t="e">
        <f t="shared" si="7"/>
        <v>#VALUE!</v>
      </c>
      <c r="S11" t="e">
        <f t="shared" si="8"/>
        <v>#VALUE!</v>
      </c>
      <c r="U11" t="s">
        <v>11</v>
      </c>
      <c r="V11" s="4" t="str" cm="1">
        <f t="array" ref="V11">_xll.SNL.Clients.Office.Excel.Functions.SPG(U11, "SP_TOTAL_REV", "CY2021")</f>
        <v>#PEND</v>
      </c>
      <c r="W11" s="4" t="str">
        <f>_xll.SNL.Clients.Office.Excel.Functions.SPG(U11,"IQ_AVG_DILUT_SHARES_OUT","CY2021")</f>
        <v>#PEND</v>
      </c>
      <c r="X11" s="5" t="str">
        <f>_xll.SNL.Clients.Office.Excel.Functions.SPG(U11, "IQ_DILUT_EPS_NORM", "CY2021")</f>
        <v>#PEND</v>
      </c>
      <c r="Y11" t="e">
        <f t="shared" si="9"/>
        <v>#VALUE!</v>
      </c>
      <c r="Z11" t="e">
        <f t="shared" si="10"/>
        <v>#VALUE!</v>
      </c>
      <c r="AA11" s="5" t="str">
        <f>_xll.SNL.Clients.Office.Excel.Functions.SPG(U11, "SP_MARKETCAP", "12/31/2021")</f>
        <v>#PEND</v>
      </c>
      <c r="AB11" t="e">
        <f t="shared" si="4"/>
        <v>#VALUE!</v>
      </c>
      <c r="AC11" t="e">
        <f t="shared" si="11"/>
        <v>#VALUE!</v>
      </c>
    </row>
    <row r="12" spans="1:29" x14ac:dyDescent="0.3">
      <c r="A12" t="s">
        <v>12</v>
      </c>
      <c r="B12" s="4" t="str" cm="1">
        <f t="array" ref="B12">_xll.SNL.Clients.Office.Excel.Functions.SPG(A12, "SP_TOTAL_REV", "CY2023")</f>
        <v>#PEND</v>
      </c>
      <c r="C12" s="4" t="str">
        <f>_xll.SNL.Clients.Office.Excel.Functions.SPG(A12,"IQ_AVG_DILUT_SHARES_OUT","CY2023")</f>
        <v>#PEND</v>
      </c>
      <c r="D12" s="5" t="str">
        <f>_xll.SNL.Clients.Office.Excel.Functions.SPG(A12, "IQ_DILUT_EPS_NORM", "CY2023")</f>
        <v>#PEND</v>
      </c>
      <c r="E12" t="e">
        <f t="shared" si="0"/>
        <v>#VALUE!</v>
      </c>
      <c r="F12" t="e">
        <f t="shared" si="1"/>
        <v>#VALUE!</v>
      </c>
      <c r="G12" s="5" t="str">
        <f>_xll.SNL.Clients.Office.Excel.Functions.SPG(A12, "SP_MARKETCAP", "12/30/2023")</f>
        <v>#PEND</v>
      </c>
      <c r="H12" t="e">
        <f t="shared" si="5"/>
        <v>#VALUE!</v>
      </c>
      <c r="I12" t="e">
        <f t="shared" si="6"/>
        <v>#VALUE!</v>
      </c>
      <c r="K12" t="s">
        <v>12</v>
      </c>
      <c r="L12" s="4" t="str" cm="1">
        <f t="array" ref="L12">_xll.SNL.Clients.Office.Excel.Functions.SPG(K12, "SP_TOTAL_REV", "CY2023")</f>
        <v>#PEND</v>
      </c>
      <c r="M12" s="4" t="str">
        <f>_xll.SNL.Clients.Office.Excel.Functions.SPG(K12,"IQ_AVG_DILUT_SHARES_OUT","CY2023")</f>
        <v>#PEND</v>
      </c>
      <c r="N12" s="5" t="str">
        <f>_xll.SNL.Clients.Office.Excel.Functions.SPG(K12, "IQ_DILUT_EPS_NORM", "CY2023")</f>
        <v>#PEND</v>
      </c>
      <c r="O12" t="e">
        <f t="shared" si="2"/>
        <v>#VALUE!</v>
      </c>
      <c r="P12" t="e">
        <f t="shared" si="3"/>
        <v>#VALUE!</v>
      </c>
      <c r="Q12" s="5" t="str">
        <f>_xll.SNL.Clients.Office.Excel.Functions.SPG(K12, "SP_MARKETCAP", "12/31/2022")</f>
        <v>#PEND</v>
      </c>
      <c r="R12" t="e">
        <f t="shared" si="7"/>
        <v>#VALUE!</v>
      </c>
      <c r="S12" t="e">
        <f t="shared" si="8"/>
        <v>#VALUE!</v>
      </c>
      <c r="U12" t="s">
        <v>12</v>
      </c>
      <c r="V12" s="4" t="str" cm="1">
        <f t="array" ref="V12">_xll.SNL.Clients.Office.Excel.Functions.SPG(U12, "SP_TOTAL_REV", "CY2021")</f>
        <v>#PEND</v>
      </c>
      <c r="W12" s="4" t="str">
        <f>_xll.SNL.Clients.Office.Excel.Functions.SPG(U12,"IQ_AVG_DILUT_SHARES_OUT","CY2021")</f>
        <v>#PEND</v>
      </c>
      <c r="X12" s="5" t="str">
        <f>_xll.SNL.Clients.Office.Excel.Functions.SPG(U12, "IQ_DILUT_EPS_NORM", "CY2021")</f>
        <v>#PEND</v>
      </c>
      <c r="Y12" t="e">
        <f t="shared" si="9"/>
        <v>#VALUE!</v>
      </c>
      <c r="Z12" t="e">
        <f t="shared" si="10"/>
        <v>#VALUE!</v>
      </c>
      <c r="AA12" s="5" t="str">
        <f>_xll.SNL.Clients.Office.Excel.Functions.SPG(U12, "SP_MARKETCAP", "12/31/2021")</f>
        <v>#PEND</v>
      </c>
      <c r="AB12" t="e">
        <f t="shared" si="4"/>
        <v>#VALUE!</v>
      </c>
      <c r="AC12" t="e">
        <f t="shared" si="11"/>
        <v>#VALUE!</v>
      </c>
    </row>
    <row r="13" spans="1:29" x14ac:dyDescent="0.3">
      <c r="A13" t="s">
        <v>13</v>
      </c>
      <c r="B13" s="4" t="str" cm="1">
        <f t="array" ref="B13">_xll.SNL.Clients.Office.Excel.Functions.SPG(A13, "SP_TOTAL_REV", "CY2023")</f>
        <v>#PEND</v>
      </c>
      <c r="C13" s="4" t="str">
        <f>_xll.SNL.Clients.Office.Excel.Functions.SPG(A13,"IQ_AVG_DILUT_SHARES_OUT","CY2023")</f>
        <v>#PEND</v>
      </c>
      <c r="D13" s="5" t="str">
        <f>_xll.SNL.Clients.Office.Excel.Functions.SPG(A13, "IQ_DILUT_EPS_NORM", "CY2023")</f>
        <v>#PEND</v>
      </c>
      <c r="E13" t="e">
        <f t="shared" si="0"/>
        <v>#VALUE!</v>
      </c>
      <c r="F13" t="e">
        <f t="shared" si="1"/>
        <v>#VALUE!</v>
      </c>
      <c r="G13" s="5" t="str">
        <f>_xll.SNL.Clients.Office.Excel.Functions.SPG(A13, "SP_MARKETCAP", "12/30/2023")</f>
        <v>#PEND</v>
      </c>
      <c r="H13" t="e">
        <f t="shared" si="5"/>
        <v>#VALUE!</v>
      </c>
      <c r="I13" t="e">
        <f t="shared" si="6"/>
        <v>#VALUE!</v>
      </c>
      <c r="K13" t="s">
        <v>13</v>
      </c>
      <c r="L13" s="4" t="str" cm="1">
        <f t="array" ref="L13">_xll.SNL.Clients.Office.Excel.Functions.SPG(K13, "SP_TOTAL_REV", "CY2023")</f>
        <v>#PEND</v>
      </c>
      <c r="M13" s="4" t="str">
        <f>_xll.SNL.Clients.Office.Excel.Functions.SPG(K13,"IQ_AVG_DILUT_SHARES_OUT","CY2023")</f>
        <v>#PEND</v>
      </c>
      <c r="N13" s="5" t="str">
        <f>_xll.SNL.Clients.Office.Excel.Functions.SPG(K13, "IQ_DILUT_EPS_NORM", "CY2023")</f>
        <v>#PEND</v>
      </c>
      <c r="O13" t="e">
        <f t="shared" si="2"/>
        <v>#VALUE!</v>
      </c>
      <c r="P13" t="e">
        <f t="shared" si="3"/>
        <v>#VALUE!</v>
      </c>
      <c r="Q13" s="5" t="str">
        <f>_xll.SNL.Clients.Office.Excel.Functions.SPG(K13, "SP_MARKETCAP", "12/31/2022")</f>
        <v>#PEND</v>
      </c>
      <c r="R13" t="e">
        <f t="shared" si="7"/>
        <v>#VALUE!</v>
      </c>
      <c r="S13" t="e">
        <f t="shared" si="8"/>
        <v>#VALUE!</v>
      </c>
      <c r="U13" t="s">
        <v>13</v>
      </c>
      <c r="V13" s="4" t="str" cm="1">
        <f t="array" ref="V13">_xll.SNL.Clients.Office.Excel.Functions.SPG(U13, "SP_TOTAL_REV", "CY2021")</f>
        <v>#PEND</v>
      </c>
      <c r="W13" s="4" t="str">
        <f>_xll.SNL.Clients.Office.Excel.Functions.SPG(U13,"IQ_AVG_DILUT_SHARES_OUT","CY2021")</f>
        <v>#PEND</v>
      </c>
      <c r="X13" s="5" t="str">
        <f>_xll.SNL.Clients.Office.Excel.Functions.SPG(U13, "IQ_DILUT_EPS_NORM", "CY2021")</f>
        <v>#PEND</v>
      </c>
      <c r="Y13" t="e">
        <f t="shared" si="9"/>
        <v>#VALUE!</v>
      </c>
      <c r="Z13" t="e">
        <f t="shared" si="10"/>
        <v>#VALUE!</v>
      </c>
      <c r="AA13" s="5" t="str">
        <f>_xll.SNL.Clients.Office.Excel.Functions.SPG(U13, "SP_MARKETCAP", "12/31/2021")</f>
        <v>#PEND</v>
      </c>
      <c r="AB13" t="e">
        <f t="shared" si="4"/>
        <v>#VALUE!</v>
      </c>
      <c r="AC13" t="e">
        <f t="shared" si="11"/>
        <v>#VALUE!</v>
      </c>
    </row>
    <row r="14" spans="1:29" x14ac:dyDescent="0.3">
      <c r="A14" t="s">
        <v>14</v>
      </c>
      <c r="B14" s="4" t="str" cm="1">
        <f t="array" ref="B14">_xll.SNL.Clients.Office.Excel.Functions.SPG(A14, "SP_TOTAL_REV", "CY2023")</f>
        <v>#PEND</v>
      </c>
      <c r="C14" s="4" t="str">
        <f>_xll.SNL.Clients.Office.Excel.Functions.SPG(A14,"IQ_AVG_DILUT_SHARES_OUT","CY2023")</f>
        <v>#PEND</v>
      </c>
      <c r="D14" s="5" t="str">
        <f>_xll.SNL.Clients.Office.Excel.Functions.SPG(A14, "IQ_DILUT_EPS_NORM", "CY2023")</f>
        <v>#PEND</v>
      </c>
      <c r="E14" t="e">
        <f t="shared" si="0"/>
        <v>#VALUE!</v>
      </c>
      <c r="F14" t="e">
        <f t="shared" si="1"/>
        <v>#VALUE!</v>
      </c>
      <c r="G14" s="5" t="str">
        <f>_xll.SNL.Clients.Office.Excel.Functions.SPG(A14, "SP_MARKETCAP", "12/30/2023")</f>
        <v>#PEND</v>
      </c>
      <c r="H14" t="e">
        <f t="shared" si="5"/>
        <v>#VALUE!</v>
      </c>
      <c r="I14" t="e">
        <f t="shared" si="6"/>
        <v>#VALUE!</v>
      </c>
      <c r="K14" t="s">
        <v>14</v>
      </c>
      <c r="L14" s="4" t="str" cm="1">
        <f t="array" ref="L14">_xll.SNL.Clients.Office.Excel.Functions.SPG(K14, "SP_TOTAL_REV", "CY2023")</f>
        <v>#PEND</v>
      </c>
      <c r="M14" s="4" t="str">
        <f>_xll.SNL.Clients.Office.Excel.Functions.SPG(K14,"IQ_AVG_DILUT_SHARES_OUT","CY2023")</f>
        <v>#PEND</v>
      </c>
      <c r="N14" s="5" t="str">
        <f>_xll.SNL.Clients.Office.Excel.Functions.SPG(K14, "IQ_DILUT_EPS_NORM", "CY2023")</f>
        <v>#PEND</v>
      </c>
      <c r="O14" t="e">
        <f t="shared" si="2"/>
        <v>#VALUE!</v>
      </c>
      <c r="P14" t="e">
        <f t="shared" si="3"/>
        <v>#VALUE!</v>
      </c>
      <c r="Q14" s="5" t="str">
        <f>_xll.SNL.Clients.Office.Excel.Functions.SPG(K14, "SP_MARKETCAP", "12/31/2022")</f>
        <v>#PEND</v>
      </c>
      <c r="R14" t="e">
        <f t="shared" si="7"/>
        <v>#VALUE!</v>
      </c>
      <c r="S14" t="e">
        <f t="shared" si="8"/>
        <v>#VALUE!</v>
      </c>
      <c r="U14" t="s">
        <v>14</v>
      </c>
      <c r="V14" s="4" t="str" cm="1">
        <f t="array" ref="V14">_xll.SNL.Clients.Office.Excel.Functions.SPG(U14, "SP_TOTAL_REV", "CY2021")</f>
        <v>#PEND</v>
      </c>
      <c r="W14" s="4" t="str">
        <f>_xll.SNL.Clients.Office.Excel.Functions.SPG(U14,"IQ_AVG_DILUT_SHARES_OUT","CY2021")</f>
        <v>#PEND</v>
      </c>
      <c r="X14" s="5" t="str">
        <f>_xll.SNL.Clients.Office.Excel.Functions.SPG(U14, "IQ_DILUT_EPS_NORM", "CY2021")</f>
        <v>#PEND</v>
      </c>
      <c r="Y14" t="e">
        <f t="shared" si="9"/>
        <v>#VALUE!</v>
      </c>
      <c r="Z14" t="e">
        <f t="shared" si="10"/>
        <v>#VALUE!</v>
      </c>
      <c r="AA14" s="5" t="str">
        <f>_xll.SNL.Clients.Office.Excel.Functions.SPG(U14, "SP_MARKETCAP", "12/31/2021")</f>
        <v>#PEND</v>
      </c>
      <c r="AB14" t="e">
        <f t="shared" si="4"/>
        <v>#VALUE!</v>
      </c>
      <c r="AC14" t="e">
        <f t="shared" si="11"/>
        <v>#VALUE!</v>
      </c>
    </row>
    <row r="15" spans="1:29" x14ac:dyDescent="0.3">
      <c r="A15" t="s">
        <v>15</v>
      </c>
      <c r="B15" s="4" t="str" cm="1">
        <f t="array" ref="B15">_xll.SNL.Clients.Office.Excel.Functions.SPG(A15, "SP_TOTAL_REV", "CY2023")</f>
        <v>#PEND</v>
      </c>
      <c r="C15" s="4" t="str">
        <f>_xll.SNL.Clients.Office.Excel.Functions.SPG(A15,"IQ_AVG_DILUT_SHARES_OUT","CY2023")</f>
        <v>#PEND</v>
      </c>
      <c r="D15" s="5" t="str">
        <f>_xll.SNL.Clients.Office.Excel.Functions.SPG(A15, "IQ_DILUT_EPS_NORM", "CY2023")</f>
        <v>#PEND</v>
      </c>
      <c r="E15" t="e">
        <f t="shared" si="0"/>
        <v>#VALUE!</v>
      </c>
      <c r="F15" t="e">
        <f t="shared" si="1"/>
        <v>#VALUE!</v>
      </c>
      <c r="G15" s="5" t="str">
        <f>_xll.SNL.Clients.Office.Excel.Functions.SPG(A15, "SP_MARKETCAP", "12/30/2023")</f>
        <v>#PEND</v>
      </c>
      <c r="H15" t="e">
        <f t="shared" si="5"/>
        <v>#VALUE!</v>
      </c>
      <c r="I15" t="e">
        <f t="shared" si="6"/>
        <v>#VALUE!</v>
      </c>
      <c r="K15" t="s">
        <v>15</v>
      </c>
      <c r="L15" s="4" t="str" cm="1">
        <f t="array" ref="L15">_xll.SNL.Clients.Office.Excel.Functions.SPG(K15, "SP_TOTAL_REV", "CY2023")</f>
        <v>#PEND</v>
      </c>
      <c r="M15" s="4" t="str">
        <f>_xll.SNL.Clients.Office.Excel.Functions.SPG(K15,"IQ_AVG_DILUT_SHARES_OUT","CY2023")</f>
        <v>#PEND</v>
      </c>
      <c r="N15" s="5" t="str">
        <f>_xll.SNL.Clients.Office.Excel.Functions.SPG(K15, "IQ_DILUT_EPS_NORM", "CY2023")</f>
        <v>#PEND</v>
      </c>
      <c r="O15" t="e">
        <f t="shared" si="2"/>
        <v>#VALUE!</v>
      </c>
      <c r="P15" t="e">
        <f t="shared" si="3"/>
        <v>#VALUE!</v>
      </c>
      <c r="Q15" s="5" t="str">
        <f>_xll.SNL.Clients.Office.Excel.Functions.SPG(K15, "SP_MARKETCAP", "12/31/2022")</f>
        <v>#PEND</v>
      </c>
      <c r="R15" t="e">
        <f t="shared" si="7"/>
        <v>#VALUE!</v>
      </c>
      <c r="S15" t="e">
        <f t="shared" si="8"/>
        <v>#VALUE!</v>
      </c>
      <c r="U15" t="s">
        <v>15</v>
      </c>
      <c r="V15" s="4" t="str" cm="1">
        <f t="array" ref="V15">_xll.SNL.Clients.Office.Excel.Functions.SPG(U15, "SP_TOTAL_REV", "CY2021")</f>
        <v>#PEND</v>
      </c>
      <c r="W15" s="4" t="str">
        <f>_xll.SNL.Clients.Office.Excel.Functions.SPG(U15,"IQ_AVG_DILUT_SHARES_OUT","CY2021")</f>
        <v>#PEND</v>
      </c>
      <c r="X15" s="5" t="str">
        <f>_xll.SNL.Clients.Office.Excel.Functions.SPG(U15, "IQ_DILUT_EPS_NORM", "CY2021")</f>
        <v>#PEND</v>
      </c>
      <c r="Y15" t="e">
        <f t="shared" si="9"/>
        <v>#VALUE!</v>
      </c>
      <c r="Z15" t="e">
        <f t="shared" si="10"/>
        <v>#VALUE!</v>
      </c>
      <c r="AA15" s="5" t="str">
        <f>_xll.SNL.Clients.Office.Excel.Functions.SPG(U15, "SP_MARKETCAP", "12/31/2021")</f>
        <v>#PEND</v>
      </c>
      <c r="AB15" t="e">
        <f t="shared" si="4"/>
        <v>#VALUE!</v>
      </c>
      <c r="AC15" t="e">
        <f t="shared" si="11"/>
        <v>#VALUE!</v>
      </c>
    </row>
    <row r="16" spans="1:29" x14ac:dyDescent="0.3">
      <c r="A16" t="s">
        <v>16</v>
      </c>
      <c r="B16" s="4" t="str" cm="1">
        <f t="array" ref="B16">_xll.SNL.Clients.Office.Excel.Functions.SPG(A16, "SP_TOTAL_REV", "CY2023")</f>
        <v>#PEND</v>
      </c>
      <c r="C16" s="4" t="str">
        <f>_xll.SNL.Clients.Office.Excel.Functions.SPG(A16,"IQ_AVG_DILUT_SHARES_OUT","CY2023")</f>
        <v>#PEND</v>
      </c>
      <c r="D16" s="5" t="str">
        <f>_xll.SNL.Clients.Office.Excel.Functions.SPG(A16, "IQ_DILUT_EPS_NORM", "CY2023")</f>
        <v>#PEND</v>
      </c>
      <c r="E16" t="e">
        <f t="shared" si="0"/>
        <v>#VALUE!</v>
      </c>
      <c r="F16" t="e">
        <f t="shared" si="1"/>
        <v>#VALUE!</v>
      </c>
      <c r="G16" s="5" t="str">
        <f>_xll.SNL.Clients.Office.Excel.Functions.SPG(A16, "SP_MARKETCAP", "12/30/2023")</f>
        <v>#PEND</v>
      </c>
      <c r="H16" t="e">
        <f t="shared" si="5"/>
        <v>#VALUE!</v>
      </c>
      <c r="I16" t="e">
        <f t="shared" si="6"/>
        <v>#VALUE!</v>
      </c>
      <c r="K16" t="s">
        <v>16</v>
      </c>
      <c r="L16" s="4" t="str" cm="1">
        <f t="array" ref="L16">_xll.SNL.Clients.Office.Excel.Functions.SPG(K16, "SP_TOTAL_REV", "CY2023")</f>
        <v>#PEND</v>
      </c>
      <c r="M16" s="4" t="str">
        <f>_xll.SNL.Clients.Office.Excel.Functions.SPG(K16,"IQ_AVG_DILUT_SHARES_OUT","CY2023")</f>
        <v>#PEND</v>
      </c>
      <c r="N16" s="5" t="str">
        <f>_xll.SNL.Clients.Office.Excel.Functions.SPG(K16, "IQ_DILUT_EPS_NORM", "CY2023")</f>
        <v>#PEND</v>
      </c>
      <c r="O16" t="e">
        <f t="shared" si="2"/>
        <v>#VALUE!</v>
      </c>
      <c r="P16" t="e">
        <f t="shared" si="3"/>
        <v>#VALUE!</v>
      </c>
      <c r="Q16" s="5" t="str">
        <f>_xll.SNL.Clients.Office.Excel.Functions.SPG(K16, "SP_MARKETCAP", "12/31/2022")</f>
        <v>#PEND</v>
      </c>
      <c r="R16" t="e">
        <f t="shared" si="7"/>
        <v>#VALUE!</v>
      </c>
      <c r="S16" t="e">
        <f t="shared" si="8"/>
        <v>#VALUE!</v>
      </c>
      <c r="U16" t="s">
        <v>16</v>
      </c>
      <c r="V16" s="4" t="str" cm="1">
        <f t="array" ref="V16">_xll.SNL.Clients.Office.Excel.Functions.SPG(U16, "SP_TOTAL_REV", "CY2021")</f>
        <v>#PEND</v>
      </c>
      <c r="W16" s="4" t="str">
        <f>_xll.SNL.Clients.Office.Excel.Functions.SPG(U16,"IQ_AVG_DILUT_SHARES_OUT","CY2021")</f>
        <v>#PEND</v>
      </c>
      <c r="X16" s="5" t="str">
        <f>_xll.SNL.Clients.Office.Excel.Functions.SPG(U16, "IQ_DILUT_EPS_NORM", "CY2021")</f>
        <v>#PEND</v>
      </c>
      <c r="Y16" t="e">
        <f t="shared" si="9"/>
        <v>#VALUE!</v>
      </c>
      <c r="Z16" t="e">
        <f t="shared" si="10"/>
        <v>#VALUE!</v>
      </c>
      <c r="AA16" s="5" t="str">
        <f>_xll.SNL.Clients.Office.Excel.Functions.SPG(U16, "SP_MARKETCAP", "12/31/2021")</f>
        <v>#PEND</v>
      </c>
      <c r="AB16" t="e">
        <f t="shared" si="4"/>
        <v>#VALUE!</v>
      </c>
      <c r="AC16" t="e">
        <f t="shared" si="11"/>
        <v>#VALUE!</v>
      </c>
    </row>
    <row r="17" spans="1:29" x14ac:dyDescent="0.3">
      <c r="A17" t="s">
        <v>17</v>
      </c>
      <c r="B17" s="4" t="str" cm="1">
        <f t="array" ref="B17">_xll.SNL.Clients.Office.Excel.Functions.SPG(A17, "SP_TOTAL_REV", "CY2023")</f>
        <v>#PEND</v>
      </c>
      <c r="C17" s="4" t="str">
        <f>_xll.SNL.Clients.Office.Excel.Functions.SPG(A17,"IQ_AVG_DILUT_SHARES_OUT","CY2023")</f>
        <v>#PEND</v>
      </c>
      <c r="D17" s="5" t="str">
        <f>_xll.SNL.Clients.Office.Excel.Functions.SPG(A17, "IQ_DILUT_EPS_NORM", "CY2023")</f>
        <v>#PEND</v>
      </c>
      <c r="E17" t="e">
        <f t="shared" si="0"/>
        <v>#VALUE!</v>
      </c>
      <c r="F17" t="e">
        <f t="shared" si="1"/>
        <v>#VALUE!</v>
      </c>
      <c r="G17" s="5" t="str">
        <f>_xll.SNL.Clients.Office.Excel.Functions.SPG(A17, "SP_MARKETCAP", "12/30/2023")</f>
        <v>#PEND</v>
      </c>
      <c r="H17" t="e">
        <f t="shared" si="5"/>
        <v>#VALUE!</v>
      </c>
      <c r="I17" t="e">
        <f t="shared" si="6"/>
        <v>#VALUE!</v>
      </c>
      <c r="K17" t="s">
        <v>17</v>
      </c>
      <c r="L17" s="4" t="str" cm="1">
        <f t="array" ref="L17">_xll.SNL.Clients.Office.Excel.Functions.SPG(K17, "SP_TOTAL_REV", "CY2023")</f>
        <v>#PEND</v>
      </c>
      <c r="M17" s="4" t="str">
        <f>_xll.SNL.Clients.Office.Excel.Functions.SPG(K17,"IQ_AVG_DILUT_SHARES_OUT","CY2023")</f>
        <v>#PEND</v>
      </c>
      <c r="N17" s="5" t="str">
        <f>_xll.SNL.Clients.Office.Excel.Functions.SPG(K17, "IQ_DILUT_EPS_NORM", "CY2023")</f>
        <v>#PEND</v>
      </c>
      <c r="O17" t="e">
        <f t="shared" si="2"/>
        <v>#VALUE!</v>
      </c>
      <c r="P17" t="e">
        <f t="shared" si="3"/>
        <v>#VALUE!</v>
      </c>
      <c r="Q17" s="5" t="str">
        <f>_xll.SNL.Clients.Office.Excel.Functions.SPG(K17, "SP_MARKETCAP", "12/31/2022")</f>
        <v>#PEND</v>
      </c>
      <c r="R17" t="e">
        <f t="shared" si="7"/>
        <v>#VALUE!</v>
      </c>
      <c r="S17" t="e">
        <f t="shared" si="8"/>
        <v>#VALUE!</v>
      </c>
      <c r="U17" t="s">
        <v>17</v>
      </c>
      <c r="V17" s="4" t="str" cm="1">
        <f t="array" ref="V17">_xll.SNL.Clients.Office.Excel.Functions.SPG(U17, "SP_TOTAL_REV", "CY2021")</f>
        <v>#PEND</v>
      </c>
      <c r="W17" s="4" t="str">
        <f>_xll.SNL.Clients.Office.Excel.Functions.SPG(U17,"IQ_AVG_DILUT_SHARES_OUT","CY2021")</f>
        <v>#PEND</v>
      </c>
      <c r="X17" s="5" t="str">
        <f>_xll.SNL.Clients.Office.Excel.Functions.SPG(U17, "IQ_DILUT_EPS_NORM", "CY2021")</f>
        <v>#PEND</v>
      </c>
      <c r="Y17" t="e">
        <f t="shared" si="9"/>
        <v>#VALUE!</v>
      </c>
      <c r="Z17" t="e">
        <f t="shared" si="10"/>
        <v>#VALUE!</v>
      </c>
      <c r="AA17" s="5" t="str">
        <f>_xll.SNL.Clients.Office.Excel.Functions.SPG(U17, "SP_MARKETCAP", "12/31/2021")</f>
        <v>#PEND</v>
      </c>
      <c r="AB17" t="e">
        <f t="shared" si="4"/>
        <v>#VALUE!</v>
      </c>
      <c r="AC17" t="e">
        <f t="shared" si="11"/>
        <v>#VALUE!</v>
      </c>
    </row>
    <row r="18" spans="1:29" x14ac:dyDescent="0.3">
      <c r="A18" t="s">
        <v>18</v>
      </c>
      <c r="B18" s="4" t="str" cm="1">
        <f t="array" ref="B18">_xll.SNL.Clients.Office.Excel.Functions.SPG(A18, "SP_TOTAL_REV", "CY2023")</f>
        <v>#PEND</v>
      </c>
      <c r="C18" s="4" t="str">
        <f>_xll.SNL.Clients.Office.Excel.Functions.SPG(A18,"IQ_AVG_DILUT_SHARES_OUT","CY2023")</f>
        <v>#PEND</v>
      </c>
      <c r="D18" s="5" t="str">
        <f>_xll.SNL.Clients.Office.Excel.Functions.SPG(A18, "IQ_DILUT_EPS_NORM", "CY2023")</f>
        <v>#PEND</v>
      </c>
      <c r="E18" t="e">
        <f t="shared" si="0"/>
        <v>#VALUE!</v>
      </c>
      <c r="F18" t="e">
        <f t="shared" si="1"/>
        <v>#VALUE!</v>
      </c>
      <c r="G18" s="5" t="str">
        <f>_xll.SNL.Clients.Office.Excel.Functions.SPG(A18, "SP_MARKETCAP", "12/30/2023")</f>
        <v>#PEND</v>
      </c>
      <c r="H18" t="e">
        <f t="shared" si="5"/>
        <v>#VALUE!</v>
      </c>
      <c r="I18" t="e">
        <f t="shared" si="6"/>
        <v>#VALUE!</v>
      </c>
      <c r="K18" t="s">
        <v>18</v>
      </c>
      <c r="L18" s="4" t="str" cm="1">
        <f t="array" ref="L18">_xll.SNL.Clients.Office.Excel.Functions.SPG(K18, "SP_TOTAL_REV", "CY2023")</f>
        <v>#PEND</v>
      </c>
      <c r="M18" s="4" t="str">
        <f>_xll.SNL.Clients.Office.Excel.Functions.SPG(K18,"IQ_AVG_DILUT_SHARES_OUT","CY2023")</f>
        <v>#PEND</v>
      </c>
      <c r="N18" s="5" t="str">
        <f>_xll.SNL.Clients.Office.Excel.Functions.SPG(K18, "IQ_DILUT_EPS_NORM", "CY2023")</f>
        <v>#PEND</v>
      </c>
      <c r="O18" t="e">
        <f t="shared" si="2"/>
        <v>#VALUE!</v>
      </c>
      <c r="P18" t="e">
        <f t="shared" si="3"/>
        <v>#VALUE!</v>
      </c>
      <c r="Q18" s="5" t="str">
        <f>_xll.SNL.Clients.Office.Excel.Functions.SPG(K18, "SP_MARKETCAP", "12/31/2022")</f>
        <v>#PEND</v>
      </c>
      <c r="R18" t="e">
        <f t="shared" si="7"/>
        <v>#VALUE!</v>
      </c>
      <c r="S18" t="e">
        <f t="shared" si="8"/>
        <v>#VALUE!</v>
      </c>
      <c r="U18" t="s">
        <v>18</v>
      </c>
      <c r="V18" s="4" t="str" cm="1">
        <f t="array" ref="V18">_xll.SNL.Clients.Office.Excel.Functions.SPG(U18, "SP_TOTAL_REV", "CY2021")</f>
        <v>#PEND</v>
      </c>
      <c r="W18" s="4" t="str">
        <f>_xll.SNL.Clients.Office.Excel.Functions.SPG(U18,"IQ_AVG_DILUT_SHARES_OUT","CY2021")</f>
        <v>#PEND</v>
      </c>
      <c r="X18" s="5" t="str">
        <f>_xll.SNL.Clients.Office.Excel.Functions.SPG(U18, "IQ_DILUT_EPS_NORM", "CY2021")</f>
        <v>#PEND</v>
      </c>
      <c r="Y18" t="e">
        <f t="shared" si="9"/>
        <v>#VALUE!</v>
      </c>
      <c r="Z18" t="e">
        <f t="shared" si="10"/>
        <v>#VALUE!</v>
      </c>
      <c r="AA18" s="5" t="str">
        <f>_xll.SNL.Clients.Office.Excel.Functions.SPG(U18, "SP_MARKETCAP", "12/31/2021")</f>
        <v>#PEND</v>
      </c>
      <c r="AB18" t="e">
        <f t="shared" si="4"/>
        <v>#VALUE!</v>
      </c>
      <c r="AC18" t="e">
        <f t="shared" si="11"/>
        <v>#VALUE!</v>
      </c>
    </row>
    <row r="19" spans="1:29" x14ac:dyDescent="0.3">
      <c r="A19" t="s">
        <v>19</v>
      </c>
      <c r="B19" s="4" t="str" cm="1">
        <f t="array" ref="B19">_xll.SNL.Clients.Office.Excel.Functions.SPG(A19, "SP_TOTAL_REV", "CY2023")</f>
        <v>#PEND</v>
      </c>
      <c r="C19" s="4" t="str">
        <f>_xll.SNL.Clients.Office.Excel.Functions.SPG(A19,"IQ_AVG_DILUT_SHARES_OUT","CY2023")</f>
        <v>#PEND</v>
      </c>
      <c r="D19" s="5" t="str">
        <f>_xll.SNL.Clients.Office.Excel.Functions.SPG(A19, "IQ_DILUT_EPS_NORM", "CY2023")</f>
        <v>#PEND</v>
      </c>
      <c r="E19" t="e">
        <f t="shared" si="0"/>
        <v>#VALUE!</v>
      </c>
      <c r="F19" t="e">
        <f t="shared" si="1"/>
        <v>#VALUE!</v>
      </c>
      <c r="G19" s="5" t="str">
        <f>_xll.SNL.Clients.Office.Excel.Functions.SPG(A19, "SP_MARKETCAP", "12/30/2023")</f>
        <v>#PEND</v>
      </c>
      <c r="H19" t="e">
        <f t="shared" si="5"/>
        <v>#VALUE!</v>
      </c>
      <c r="I19" t="e">
        <f t="shared" si="6"/>
        <v>#VALUE!</v>
      </c>
      <c r="K19" t="s">
        <v>19</v>
      </c>
      <c r="L19" s="4" t="str" cm="1">
        <f t="array" ref="L19">_xll.SNL.Clients.Office.Excel.Functions.SPG(K19, "SP_TOTAL_REV", "CY2023")</f>
        <v>#PEND</v>
      </c>
      <c r="M19" s="4" t="str">
        <f>_xll.SNL.Clients.Office.Excel.Functions.SPG(K19,"IQ_AVG_DILUT_SHARES_OUT","CY2023")</f>
        <v>#PEND</v>
      </c>
      <c r="N19" s="5" t="str">
        <f>_xll.SNL.Clients.Office.Excel.Functions.SPG(K19, "IQ_DILUT_EPS_NORM", "CY2023")</f>
        <v>#PEND</v>
      </c>
      <c r="O19" t="e">
        <f t="shared" si="2"/>
        <v>#VALUE!</v>
      </c>
      <c r="P19" t="e">
        <f t="shared" si="3"/>
        <v>#VALUE!</v>
      </c>
      <c r="Q19" s="5" t="str">
        <f>_xll.SNL.Clients.Office.Excel.Functions.SPG(K19, "SP_MARKETCAP", "12/31/2022")</f>
        <v>#PEND</v>
      </c>
      <c r="R19" t="e">
        <f t="shared" si="7"/>
        <v>#VALUE!</v>
      </c>
      <c r="S19" t="e">
        <f t="shared" si="8"/>
        <v>#VALUE!</v>
      </c>
      <c r="U19" t="s">
        <v>19</v>
      </c>
      <c r="V19" s="4" t="str" cm="1">
        <f t="array" ref="V19">_xll.SNL.Clients.Office.Excel.Functions.SPG(U19, "SP_TOTAL_REV", "CY2021")</f>
        <v>#PEND</v>
      </c>
      <c r="W19" s="4" t="str">
        <f>_xll.SNL.Clients.Office.Excel.Functions.SPG(U19,"IQ_AVG_DILUT_SHARES_OUT","CY2021")</f>
        <v>#PEND</v>
      </c>
      <c r="X19" s="5" t="str">
        <f>_xll.SNL.Clients.Office.Excel.Functions.SPG(U19, "IQ_DILUT_EPS_NORM", "CY2021")</f>
        <v>#PEND</v>
      </c>
      <c r="Y19" t="e">
        <f t="shared" si="9"/>
        <v>#VALUE!</v>
      </c>
      <c r="Z19" t="e">
        <f t="shared" si="10"/>
        <v>#VALUE!</v>
      </c>
      <c r="AA19" s="5" t="str">
        <f>_xll.SNL.Clients.Office.Excel.Functions.SPG(U19, "SP_MARKETCAP", "12/31/2021")</f>
        <v>#PEND</v>
      </c>
      <c r="AB19" t="e">
        <f t="shared" si="4"/>
        <v>#VALUE!</v>
      </c>
      <c r="AC19" t="e">
        <f t="shared" si="11"/>
        <v>#VALUE!</v>
      </c>
    </row>
    <row r="20" spans="1:29" x14ac:dyDescent="0.3">
      <c r="A20" t="s">
        <v>20</v>
      </c>
      <c r="B20" s="4" t="str" cm="1">
        <f t="array" ref="B20">_xll.SNL.Clients.Office.Excel.Functions.SPG(A20, "SP_TOTAL_REV", "CY2023")</f>
        <v>#PEND</v>
      </c>
      <c r="C20" s="4" t="str">
        <f>_xll.SNL.Clients.Office.Excel.Functions.SPG(A20,"IQ_AVG_DILUT_SHARES_OUT","CY2023")</f>
        <v>#PEND</v>
      </c>
      <c r="D20" s="5" t="str">
        <f>_xll.SNL.Clients.Office.Excel.Functions.SPG(A20, "IQ_DILUT_EPS_NORM", "CY2023")</f>
        <v>#PEND</v>
      </c>
      <c r="E20" t="e">
        <f t="shared" si="0"/>
        <v>#VALUE!</v>
      </c>
      <c r="F20" t="e">
        <f t="shared" si="1"/>
        <v>#VALUE!</v>
      </c>
      <c r="G20" s="5" t="str">
        <f>_xll.SNL.Clients.Office.Excel.Functions.SPG(A20, "SP_MARKETCAP", "12/30/2023")</f>
        <v>#PEND</v>
      </c>
      <c r="H20" t="e">
        <f t="shared" si="5"/>
        <v>#VALUE!</v>
      </c>
      <c r="I20" t="e">
        <f t="shared" si="6"/>
        <v>#VALUE!</v>
      </c>
      <c r="K20" t="s">
        <v>20</v>
      </c>
      <c r="L20" s="4" t="str" cm="1">
        <f t="array" ref="L20">_xll.SNL.Clients.Office.Excel.Functions.SPG(K20, "SP_TOTAL_REV", "CY2023")</f>
        <v>#PEND</v>
      </c>
      <c r="M20" s="4" t="str">
        <f>_xll.SNL.Clients.Office.Excel.Functions.SPG(K20,"IQ_AVG_DILUT_SHARES_OUT","CY2023")</f>
        <v>#PEND</v>
      </c>
      <c r="N20" s="5" t="str">
        <f>_xll.SNL.Clients.Office.Excel.Functions.SPG(K20, "IQ_DILUT_EPS_NORM", "CY2023")</f>
        <v>#PEND</v>
      </c>
      <c r="O20" t="e">
        <f t="shared" si="2"/>
        <v>#VALUE!</v>
      </c>
      <c r="P20" t="e">
        <f t="shared" si="3"/>
        <v>#VALUE!</v>
      </c>
      <c r="Q20" s="5" t="str">
        <f>_xll.SNL.Clients.Office.Excel.Functions.SPG(K20, "SP_MARKETCAP", "12/31/2022")</f>
        <v>#PEND</v>
      </c>
      <c r="R20" t="e">
        <f t="shared" si="7"/>
        <v>#VALUE!</v>
      </c>
      <c r="S20" t="e">
        <f t="shared" si="8"/>
        <v>#VALUE!</v>
      </c>
      <c r="U20" t="s">
        <v>20</v>
      </c>
      <c r="V20" s="4" t="str" cm="1">
        <f t="array" ref="V20">_xll.SNL.Clients.Office.Excel.Functions.SPG(U20, "SP_TOTAL_REV", "CY2021")</f>
        <v>#PEND</v>
      </c>
      <c r="W20" s="4" t="str">
        <f>_xll.SNL.Clients.Office.Excel.Functions.SPG(U20,"IQ_AVG_DILUT_SHARES_OUT","CY2021")</f>
        <v>#PEND</v>
      </c>
      <c r="X20" s="5" t="str">
        <f>_xll.SNL.Clients.Office.Excel.Functions.SPG(U20, "IQ_DILUT_EPS_NORM", "CY2021")</f>
        <v>#PEND</v>
      </c>
      <c r="Y20" t="e">
        <f t="shared" si="9"/>
        <v>#VALUE!</v>
      </c>
      <c r="Z20" t="e">
        <f t="shared" si="10"/>
        <v>#VALUE!</v>
      </c>
      <c r="AA20" s="5" t="str">
        <f>_xll.SNL.Clients.Office.Excel.Functions.SPG(U20, "SP_MARKETCAP", "12/31/2021")</f>
        <v>#PEND</v>
      </c>
      <c r="AB20" t="e">
        <f t="shared" si="4"/>
        <v>#VALUE!</v>
      </c>
      <c r="AC20" t="e">
        <f t="shared" si="11"/>
        <v>#VALUE!</v>
      </c>
    </row>
    <row r="21" spans="1:29" x14ac:dyDescent="0.3">
      <c r="A21" t="s">
        <v>21</v>
      </c>
      <c r="B21" s="4" t="str" cm="1">
        <f t="array" ref="B21">_xll.SNL.Clients.Office.Excel.Functions.SPG(A21, "SP_TOTAL_REV", "CY2023")</f>
        <v>#PEND</v>
      </c>
      <c r="C21" s="4" t="str">
        <f>_xll.SNL.Clients.Office.Excel.Functions.SPG(A21,"IQ_AVG_DILUT_SHARES_OUT","CY2023")</f>
        <v>#PEND</v>
      </c>
      <c r="D21" s="5" t="str">
        <f>_xll.SNL.Clients.Office.Excel.Functions.SPG(A21, "IQ_DILUT_EPS_NORM", "CY2023")</f>
        <v>#PEND</v>
      </c>
      <c r="E21" t="e">
        <f t="shared" si="0"/>
        <v>#VALUE!</v>
      </c>
      <c r="F21" t="e">
        <f t="shared" si="1"/>
        <v>#VALUE!</v>
      </c>
      <c r="G21" s="5" t="str">
        <f>_xll.SNL.Clients.Office.Excel.Functions.SPG(A21, "SP_MARKETCAP", "12/30/2023")</f>
        <v>#PEND</v>
      </c>
      <c r="H21" t="e">
        <f t="shared" si="5"/>
        <v>#VALUE!</v>
      </c>
      <c r="I21" t="e">
        <f t="shared" si="6"/>
        <v>#VALUE!</v>
      </c>
      <c r="K21" t="s">
        <v>21</v>
      </c>
      <c r="L21" s="4" t="str" cm="1">
        <f t="array" ref="L21">_xll.SNL.Clients.Office.Excel.Functions.SPG(K21, "SP_TOTAL_REV", "CY2023")</f>
        <v>#PEND</v>
      </c>
      <c r="M21" s="4" t="str">
        <f>_xll.SNL.Clients.Office.Excel.Functions.SPG(K21,"IQ_AVG_DILUT_SHARES_OUT","CY2023")</f>
        <v>#PEND</v>
      </c>
      <c r="N21" s="5" t="str">
        <f>_xll.SNL.Clients.Office.Excel.Functions.SPG(K21, "IQ_DILUT_EPS_NORM", "CY2023")</f>
        <v>#PEND</v>
      </c>
      <c r="O21" t="e">
        <f t="shared" si="2"/>
        <v>#VALUE!</v>
      </c>
      <c r="P21" t="e">
        <f t="shared" si="3"/>
        <v>#VALUE!</v>
      </c>
      <c r="Q21" s="5" t="str">
        <f>_xll.SNL.Clients.Office.Excel.Functions.SPG(K21, "SP_MARKETCAP", "12/31/2022")</f>
        <v>#PEND</v>
      </c>
      <c r="R21" t="e">
        <f t="shared" si="7"/>
        <v>#VALUE!</v>
      </c>
      <c r="S21" t="e">
        <f t="shared" si="8"/>
        <v>#VALUE!</v>
      </c>
      <c r="U21" t="s">
        <v>21</v>
      </c>
      <c r="V21" s="4" t="str" cm="1">
        <f t="array" ref="V21">_xll.SNL.Clients.Office.Excel.Functions.SPG(U21, "SP_TOTAL_REV", "CY2021")</f>
        <v>#PEND</v>
      </c>
      <c r="W21" s="4" t="str">
        <f>_xll.SNL.Clients.Office.Excel.Functions.SPG(U21,"IQ_AVG_DILUT_SHARES_OUT","CY2021")</f>
        <v>#PEND</v>
      </c>
      <c r="X21" s="5" t="str">
        <f>_xll.SNL.Clients.Office.Excel.Functions.SPG(U21, "IQ_DILUT_EPS_NORM", "CY2021")</f>
        <v>#PEND</v>
      </c>
      <c r="Y21" t="e">
        <f t="shared" si="9"/>
        <v>#VALUE!</v>
      </c>
      <c r="Z21" t="e">
        <f t="shared" si="10"/>
        <v>#VALUE!</v>
      </c>
      <c r="AA21" s="5" t="str">
        <f>_xll.SNL.Clients.Office.Excel.Functions.SPG(U21, "SP_MARKETCAP", "12/31/2021")</f>
        <v>#PEND</v>
      </c>
      <c r="AB21" t="e">
        <f t="shared" si="4"/>
        <v>#VALUE!</v>
      </c>
      <c r="AC21" t="e">
        <f t="shared" si="11"/>
        <v>#VALUE!</v>
      </c>
    </row>
    <row r="22" spans="1:29" x14ac:dyDescent="0.3">
      <c r="A22" t="s">
        <v>22</v>
      </c>
      <c r="B22" s="4" t="str" cm="1">
        <f t="array" ref="B22">_xll.SNL.Clients.Office.Excel.Functions.SPG(A22, "SP_TOTAL_REV", "CY2023")</f>
        <v>#PEND</v>
      </c>
      <c r="C22" s="4" t="str">
        <f>_xll.SNL.Clients.Office.Excel.Functions.SPG(A22,"IQ_AVG_DILUT_SHARES_OUT","CY2023")</f>
        <v>#PEND</v>
      </c>
      <c r="D22" s="5" t="str">
        <f>_xll.SNL.Clients.Office.Excel.Functions.SPG(A22, "IQ_DILUT_EPS_NORM", "CY2023")</f>
        <v>#PEND</v>
      </c>
      <c r="E22" t="e">
        <f t="shared" si="0"/>
        <v>#VALUE!</v>
      </c>
      <c r="F22" t="e">
        <f t="shared" si="1"/>
        <v>#VALUE!</v>
      </c>
      <c r="G22" s="5" t="str">
        <f>_xll.SNL.Clients.Office.Excel.Functions.SPG(A22, "SP_MARKETCAP", "12/30/2023")</f>
        <v>#PEND</v>
      </c>
      <c r="H22" t="e">
        <f t="shared" si="5"/>
        <v>#VALUE!</v>
      </c>
      <c r="I22" t="e">
        <f t="shared" si="6"/>
        <v>#VALUE!</v>
      </c>
      <c r="K22" t="s">
        <v>22</v>
      </c>
      <c r="L22" s="4" t="str" cm="1">
        <f t="array" ref="L22">_xll.SNL.Clients.Office.Excel.Functions.SPG(K22, "SP_TOTAL_REV", "CY2023")</f>
        <v>#PEND</v>
      </c>
      <c r="M22" s="4" t="str">
        <f>_xll.SNL.Clients.Office.Excel.Functions.SPG(K22,"IQ_AVG_DILUT_SHARES_OUT","CY2023")</f>
        <v>#PEND</v>
      </c>
      <c r="N22" s="5" t="str">
        <f>_xll.SNL.Clients.Office.Excel.Functions.SPG(K22, "IQ_DILUT_EPS_NORM", "CY2023")</f>
        <v>#PEND</v>
      </c>
      <c r="O22" t="e">
        <f t="shared" si="2"/>
        <v>#VALUE!</v>
      </c>
      <c r="P22" t="e">
        <f t="shared" si="3"/>
        <v>#VALUE!</v>
      </c>
      <c r="Q22" s="5" t="str">
        <f>_xll.SNL.Clients.Office.Excel.Functions.SPG(K22, "SP_MARKETCAP", "12/31/2022")</f>
        <v>#PEND</v>
      </c>
      <c r="R22" t="e">
        <f t="shared" si="7"/>
        <v>#VALUE!</v>
      </c>
      <c r="S22" t="e">
        <f t="shared" si="8"/>
        <v>#VALUE!</v>
      </c>
      <c r="U22" t="s">
        <v>22</v>
      </c>
      <c r="V22" s="4" t="str" cm="1">
        <f t="array" ref="V22">_xll.SNL.Clients.Office.Excel.Functions.SPG(U22, "SP_TOTAL_REV", "CY2021")</f>
        <v>#PEND</v>
      </c>
      <c r="W22" s="4" t="str">
        <f>_xll.SNL.Clients.Office.Excel.Functions.SPG(U22,"IQ_AVG_DILUT_SHARES_OUT","CY2021")</f>
        <v>#PEND</v>
      </c>
      <c r="X22" s="5" t="str">
        <f>_xll.SNL.Clients.Office.Excel.Functions.SPG(U22, "IQ_DILUT_EPS_NORM", "CY2021")</f>
        <v>#PEND</v>
      </c>
      <c r="Y22" t="e">
        <f t="shared" si="9"/>
        <v>#VALUE!</v>
      </c>
      <c r="Z22" t="e">
        <f t="shared" si="10"/>
        <v>#VALUE!</v>
      </c>
      <c r="AA22" s="5" t="str">
        <f>_xll.SNL.Clients.Office.Excel.Functions.SPG(U22, "SP_MARKETCAP", "12/31/2021")</f>
        <v>#PEND</v>
      </c>
      <c r="AB22" t="e">
        <f t="shared" si="4"/>
        <v>#VALUE!</v>
      </c>
      <c r="AC22" t="e">
        <f t="shared" si="11"/>
        <v>#VALUE!</v>
      </c>
    </row>
    <row r="23" spans="1:29" x14ac:dyDescent="0.3">
      <c r="A23" t="s">
        <v>23</v>
      </c>
      <c r="B23" s="4" t="str" cm="1">
        <f t="array" ref="B23">_xll.SNL.Clients.Office.Excel.Functions.SPG(A23, "SP_TOTAL_REV", "CY2023")</f>
        <v>#PEND</v>
      </c>
      <c r="C23" s="4" t="str">
        <f>_xll.SNL.Clients.Office.Excel.Functions.SPG(A23,"IQ_AVG_DILUT_SHARES_OUT","CY2023")</f>
        <v>#PEND</v>
      </c>
      <c r="D23" s="5" t="str">
        <f>_xll.SNL.Clients.Office.Excel.Functions.SPG(A23, "IQ_DILUT_EPS_NORM", "CY2023")</f>
        <v>#PEND</v>
      </c>
      <c r="E23" t="e">
        <f t="shared" si="0"/>
        <v>#VALUE!</v>
      </c>
      <c r="F23" t="e">
        <f t="shared" si="1"/>
        <v>#VALUE!</v>
      </c>
      <c r="G23" s="5" t="str">
        <f>_xll.SNL.Clients.Office.Excel.Functions.SPG(A23, "SP_MARKETCAP", "12/30/2023")</f>
        <v>#PEND</v>
      </c>
      <c r="H23" t="e">
        <f t="shared" si="5"/>
        <v>#VALUE!</v>
      </c>
      <c r="I23" t="e">
        <f t="shared" si="6"/>
        <v>#VALUE!</v>
      </c>
      <c r="K23" t="s">
        <v>23</v>
      </c>
      <c r="L23" s="4" t="str" cm="1">
        <f t="array" ref="L23">_xll.SNL.Clients.Office.Excel.Functions.SPG(K23, "SP_TOTAL_REV", "CY2023")</f>
        <v>#PEND</v>
      </c>
      <c r="M23" s="4" t="str">
        <f>_xll.SNL.Clients.Office.Excel.Functions.SPG(K23,"IQ_AVG_DILUT_SHARES_OUT","CY2023")</f>
        <v>#PEND</v>
      </c>
      <c r="N23" s="5" t="str">
        <f>_xll.SNL.Clients.Office.Excel.Functions.SPG(K23, "IQ_DILUT_EPS_NORM", "CY2023")</f>
        <v>#PEND</v>
      </c>
      <c r="O23" t="e">
        <f t="shared" si="2"/>
        <v>#VALUE!</v>
      </c>
      <c r="P23" t="e">
        <f t="shared" si="3"/>
        <v>#VALUE!</v>
      </c>
      <c r="Q23" s="5" t="str">
        <f>_xll.SNL.Clients.Office.Excel.Functions.SPG(K23, "SP_MARKETCAP", "12/31/2022")</f>
        <v>#PEND</v>
      </c>
      <c r="R23" t="e">
        <f t="shared" si="7"/>
        <v>#VALUE!</v>
      </c>
      <c r="S23" t="e">
        <f t="shared" si="8"/>
        <v>#VALUE!</v>
      </c>
      <c r="U23" t="s">
        <v>23</v>
      </c>
      <c r="V23" s="4" t="str" cm="1">
        <f t="array" ref="V23">_xll.SNL.Clients.Office.Excel.Functions.SPG(U23, "SP_TOTAL_REV", "CY2021")</f>
        <v>#PEND</v>
      </c>
      <c r="W23" s="4" t="str">
        <f>_xll.SNL.Clients.Office.Excel.Functions.SPG(U23,"IQ_AVG_DILUT_SHARES_OUT","CY2021")</f>
        <v>#PEND</v>
      </c>
      <c r="X23" s="5" t="str">
        <f>_xll.SNL.Clients.Office.Excel.Functions.SPG(U23, "IQ_DILUT_EPS_NORM", "CY2021")</f>
        <v>#PEND</v>
      </c>
      <c r="Y23" t="e">
        <f t="shared" si="9"/>
        <v>#VALUE!</v>
      </c>
      <c r="Z23" t="e">
        <f t="shared" si="10"/>
        <v>#VALUE!</v>
      </c>
      <c r="AA23" s="5" t="str">
        <f>_xll.SNL.Clients.Office.Excel.Functions.SPG(U23, "SP_MARKETCAP", "12/31/2021")</f>
        <v>#PEND</v>
      </c>
      <c r="AB23" t="e">
        <f t="shared" si="4"/>
        <v>#VALUE!</v>
      </c>
      <c r="AC23" t="e">
        <f t="shared" si="11"/>
        <v>#VALUE!</v>
      </c>
    </row>
    <row r="24" spans="1:29" x14ac:dyDescent="0.3">
      <c r="A24" t="s">
        <v>24</v>
      </c>
      <c r="B24" s="4" t="str" cm="1">
        <f t="array" ref="B24">_xll.SNL.Clients.Office.Excel.Functions.SPG(A24, "SP_TOTAL_REV", "CY2023")</f>
        <v>#PEND</v>
      </c>
      <c r="C24" s="4" t="str">
        <f>_xll.SNL.Clients.Office.Excel.Functions.SPG(A24,"IQ_AVG_DILUT_SHARES_OUT","CY2023")</f>
        <v>#PEND</v>
      </c>
      <c r="D24" s="5" t="str">
        <f>_xll.SNL.Clients.Office.Excel.Functions.SPG(A24, "IQ_DILUT_EPS_NORM", "CY2023")</f>
        <v>#PEND</v>
      </c>
      <c r="E24" t="e">
        <f t="shared" si="0"/>
        <v>#VALUE!</v>
      </c>
      <c r="F24" t="e">
        <f t="shared" si="1"/>
        <v>#VALUE!</v>
      </c>
      <c r="G24" s="5" t="str">
        <f>_xll.SNL.Clients.Office.Excel.Functions.SPG(A24, "SP_MARKETCAP", "12/30/2023")</f>
        <v>#PEND</v>
      </c>
      <c r="H24" t="e">
        <f t="shared" si="5"/>
        <v>#VALUE!</v>
      </c>
      <c r="I24" t="e">
        <f t="shared" si="6"/>
        <v>#VALUE!</v>
      </c>
      <c r="K24" t="s">
        <v>24</v>
      </c>
      <c r="L24" s="4" t="str" cm="1">
        <f t="array" ref="L24">_xll.SNL.Clients.Office.Excel.Functions.SPG(K24, "SP_TOTAL_REV", "CY2023")</f>
        <v>#PEND</v>
      </c>
      <c r="M24" s="4" t="str">
        <f>_xll.SNL.Clients.Office.Excel.Functions.SPG(K24,"IQ_AVG_DILUT_SHARES_OUT","CY2023")</f>
        <v>#PEND</v>
      </c>
      <c r="N24" s="5" t="str">
        <f>_xll.SNL.Clients.Office.Excel.Functions.SPG(K24, "IQ_DILUT_EPS_NORM", "CY2023")</f>
        <v>#PEND</v>
      </c>
      <c r="O24" t="e">
        <f t="shared" si="2"/>
        <v>#VALUE!</v>
      </c>
      <c r="P24" t="e">
        <f t="shared" si="3"/>
        <v>#VALUE!</v>
      </c>
      <c r="Q24" s="5" t="str">
        <f>_xll.SNL.Clients.Office.Excel.Functions.SPG(K24, "SP_MARKETCAP", "12/31/2022")</f>
        <v>#PEND</v>
      </c>
      <c r="R24" t="e">
        <f t="shared" si="7"/>
        <v>#VALUE!</v>
      </c>
      <c r="S24" t="e">
        <f t="shared" si="8"/>
        <v>#VALUE!</v>
      </c>
      <c r="U24" t="s">
        <v>24</v>
      </c>
      <c r="V24" s="4" t="str" cm="1">
        <f t="array" ref="V24">_xll.SNL.Clients.Office.Excel.Functions.SPG(U24, "SP_TOTAL_REV", "CY2021")</f>
        <v>#PEND</v>
      </c>
      <c r="W24" s="4" t="str">
        <f>_xll.SNL.Clients.Office.Excel.Functions.SPG(U24,"IQ_AVG_DILUT_SHARES_OUT","CY2021")</f>
        <v>#PEND</v>
      </c>
      <c r="X24" s="5" t="str">
        <f>_xll.SNL.Clients.Office.Excel.Functions.SPG(U24, "IQ_DILUT_EPS_NORM", "CY2021")</f>
        <v>#PEND</v>
      </c>
      <c r="Y24" t="e">
        <f t="shared" si="9"/>
        <v>#VALUE!</v>
      </c>
      <c r="Z24" t="e">
        <f t="shared" si="10"/>
        <v>#VALUE!</v>
      </c>
      <c r="AA24" s="5" t="str">
        <f>_xll.SNL.Clients.Office.Excel.Functions.SPG(U24, "SP_MARKETCAP", "12/31/2021")</f>
        <v>#PEND</v>
      </c>
      <c r="AB24" t="e">
        <f t="shared" si="4"/>
        <v>#VALUE!</v>
      </c>
      <c r="AC24" t="e">
        <f t="shared" si="11"/>
        <v>#VALUE!</v>
      </c>
    </row>
    <row r="25" spans="1:29" x14ac:dyDescent="0.3">
      <c r="A25" t="s">
        <v>25</v>
      </c>
      <c r="B25" s="4" t="str" cm="1">
        <f t="array" ref="B25">_xll.SNL.Clients.Office.Excel.Functions.SPG(A25, "SP_TOTAL_REV", "CY2023")</f>
        <v>#PEND</v>
      </c>
      <c r="C25" s="4" t="str">
        <f>_xll.SNL.Clients.Office.Excel.Functions.SPG(A25,"IQ_AVG_DILUT_SHARES_OUT","CY2023")</f>
        <v>#PEND</v>
      </c>
      <c r="D25" s="5" t="str">
        <f>_xll.SNL.Clients.Office.Excel.Functions.SPG(A25, "IQ_DILUT_EPS_NORM", "CY2023")</f>
        <v>#PEND</v>
      </c>
      <c r="E25" t="e">
        <f t="shared" si="0"/>
        <v>#VALUE!</v>
      </c>
      <c r="F25" t="e">
        <f t="shared" si="1"/>
        <v>#VALUE!</v>
      </c>
      <c r="G25" s="5" t="str">
        <f>_xll.SNL.Clients.Office.Excel.Functions.SPG(A25, "SP_MARKETCAP", "12/30/2023")</f>
        <v>#PEND</v>
      </c>
      <c r="H25" t="e">
        <f t="shared" si="5"/>
        <v>#VALUE!</v>
      </c>
      <c r="I25" t="e">
        <f t="shared" si="6"/>
        <v>#VALUE!</v>
      </c>
      <c r="K25" t="s">
        <v>25</v>
      </c>
      <c r="L25" s="4" t="str" cm="1">
        <f t="array" ref="L25">_xll.SNL.Clients.Office.Excel.Functions.SPG(K25, "SP_TOTAL_REV", "CY2023")</f>
        <v>#PEND</v>
      </c>
      <c r="M25" s="4" t="str">
        <f>_xll.SNL.Clients.Office.Excel.Functions.SPG(K25,"IQ_AVG_DILUT_SHARES_OUT","CY2023")</f>
        <v>#PEND</v>
      </c>
      <c r="N25" s="5" t="str">
        <f>_xll.SNL.Clients.Office.Excel.Functions.SPG(K25, "IQ_DILUT_EPS_NORM", "CY2023")</f>
        <v>#PEND</v>
      </c>
      <c r="O25" t="e">
        <f t="shared" si="2"/>
        <v>#VALUE!</v>
      </c>
      <c r="P25" t="e">
        <f t="shared" si="3"/>
        <v>#VALUE!</v>
      </c>
      <c r="Q25" s="5" t="str">
        <f>_xll.SNL.Clients.Office.Excel.Functions.SPG(K25, "SP_MARKETCAP", "12/31/2022")</f>
        <v>#PEND</v>
      </c>
      <c r="R25" t="e">
        <f t="shared" si="7"/>
        <v>#VALUE!</v>
      </c>
      <c r="S25" t="e">
        <f t="shared" si="8"/>
        <v>#VALUE!</v>
      </c>
      <c r="U25" t="s">
        <v>25</v>
      </c>
      <c r="V25" s="4" t="str" cm="1">
        <f t="array" ref="V25">_xll.SNL.Clients.Office.Excel.Functions.SPG(U25, "SP_TOTAL_REV", "CY2021")</f>
        <v>#PEND</v>
      </c>
      <c r="W25" s="4" t="str">
        <f>_xll.SNL.Clients.Office.Excel.Functions.SPG(U25,"IQ_AVG_DILUT_SHARES_OUT","CY2021")</f>
        <v>#PEND</v>
      </c>
      <c r="X25" s="5" t="str">
        <f>_xll.SNL.Clients.Office.Excel.Functions.SPG(U25, "IQ_DILUT_EPS_NORM", "CY2021")</f>
        <v>#PEND</v>
      </c>
      <c r="Y25" t="e">
        <f t="shared" si="9"/>
        <v>#VALUE!</v>
      </c>
      <c r="Z25" t="e">
        <f t="shared" si="10"/>
        <v>#VALUE!</v>
      </c>
      <c r="AA25" s="5" t="str">
        <f>_xll.SNL.Clients.Office.Excel.Functions.SPG(U25, "SP_MARKETCAP", "12/31/2021")</f>
        <v>#PEND</v>
      </c>
      <c r="AB25" t="e">
        <f t="shared" si="4"/>
        <v>#VALUE!</v>
      </c>
      <c r="AC25" t="e">
        <f t="shared" si="11"/>
        <v>#VALUE!</v>
      </c>
    </row>
    <row r="26" spans="1:29" x14ac:dyDescent="0.3">
      <c r="A26" t="s">
        <v>26</v>
      </c>
      <c r="B26" s="4" t="str" cm="1">
        <f t="array" ref="B26">_xll.SNL.Clients.Office.Excel.Functions.SPG(A26, "SP_TOTAL_REV", "CY2023")</f>
        <v>#PEND</v>
      </c>
      <c r="C26" s="4" t="str">
        <f>_xll.SNL.Clients.Office.Excel.Functions.SPG(A26,"IQ_AVG_DILUT_SHARES_OUT","CY2023")</f>
        <v>#PEND</v>
      </c>
      <c r="D26" s="5" t="str">
        <f>_xll.SNL.Clients.Office.Excel.Functions.SPG(A26, "IQ_DILUT_EPS_NORM", "CY2023")</f>
        <v>#PEND</v>
      </c>
      <c r="E26" t="e">
        <f t="shared" si="0"/>
        <v>#VALUE!</v>
      </c>
      <c r="F26" t="e">
        <f t="shared" si="1"/>
        <v>#VALUE!</v>
      </c>
      <c r="G26" s="5" t="str">
        <f>_xll.SNL.Clients.Office.Excel.Functions.SPG(A26, "SP_MARKETCAP", "12/30/2023")</f>
        <v>#PEND</v>
      </c>
      <c r="H26" t="e">
        <f t="shared" si="5"/>
        <v>#VALUE!</v>
      </c>
      <c r="I26" t="e">
        <f t="shared" si="6"/>
        <v>#VALUE!</v>
      </c>
      <c r="K26" t="s">
        <v>26</v>
      </c>
      <c r="L26" s="4" t="str" cm="1">
        <f t="array" ref="L26">_xll.SNL.Clients.Office.Excel.Functions.SPG(K26, "SP_TOTAL_REV", "CY2023")</f>
        <v>#PEND</v>
      </c>
      <c r="M26" s="4" t="str">
        <f>_xll.SNL.Clients.Office.Excel.Functions.SPG(K26,"IQ_AVG_DILUT_SHARES_OUT","CY2023")</f>
        <v>#PEND</v>
      </c>
      <c r="N26" s="5" t="str">
        <f>_xll.SNL.Clients.Office.Excel.Functions.SPG(K26, "IQ_DILUT_EPS_NORM", "CY2023")</f>
        <v>#PEND</v>
      </c>
      <c r="O26" t="e">
        <f t="shared" si="2"/>
        <v>#VALUE!</v>
      </c>
      <c r="P26" t="e">
        <f t="shared" si="3"/>
        <v>#VALUE!</v>
      </c>
      <c r="Q26" s="5" t="str">
        <f>_xll.SNL.Clients.Office.Excel.Functions.SPG(K26, "SP_MARKETCAP", "12/31/2022")</f>
        <v>#PEND</v>
      </c>
      <c r="R26" t="e">
        <f t="shared" si="7"/>
        <v>#VALUE!</v>
      </c>
      <c r="S26" t="e">
        <f t="shared" si="8"/>
        <v>#VALUE!</v>
      </c>
      <c r="U26" t="s">
        <v>26</v>
      </c>
      <c r="V26" s="4" t="str" cm="1">
        <f t="array" ref="V26">_xll.SNL.Clients.Office.Excel.Functions.SPG(U26, "SP_TOTAL_REV", "CY2021")</f>
        <v>#PEND</v>
      </c>
      <c r="W26" s="4" t="str">
        <f>_xll.SNL.Clients.Office.Excel.Functions.SPG(U26,"IQ_AVG_DILUT_SHARES_OUT","CY2021")</f>
        <v>#PEND</v>
      </c>
      <c r="X26" s="5" t="str">
        <f>_xll.SNL.Clients.Office.Excel.Functions.SPG(U26, "IQ_DILUT_EPS_NORM", "CY2021")</f>
        <v>#PEND</v>
      </c>
      <c r="Y26" t="e">
        <f t="shared" si="9"/>
        <v>#VALUE!</v>
      </c>
      <c r="Z26" t="e">
        <f t="shared" si="10"/>
        <v>#VALUE!</v>
      </c>
      <c r="AA26" s="5" t="str">
        <f>_xll.SNL.Clients.Office.Excel.Functions.SPG(U26, "SP_MARKETCAP", "12/31/2021")</f>
        <v>#PEND</v>
      </c>
      <c r="AB26" t="e">
        <f t="shared" si="4"/>
        <v>#VALUE!</v>
      </c>
      <c r="AC26" t="e">
        <f t="shared" si="11"/>
        <v>#VALUE!</v>
      </c>
    </row>
    <row r="27" spans="1:29" x14ac:dyDescent="0.3">
      <c r="A27" t="s">
        <v>27</v>
      </c>
      <c r="B27" s="4" t="str" cm="1">
        <f t="array" ref="B27">_xll.SNL.Clients.Office.Excel.Functions.SPG(A27, "SP_TOTAL_REV", "CY2023")</f>
        <v>#PEND</v>
      </c>
      <c r="C27" s="4" t="str">
        <f>_xll.SNL.Clients.Office.Excel.Functions.SPG(A27,"IQ_AVG_DILUT_SHARES_OUT","CY2023")</f>
        <v>#PEND</v>
      </c>
      <c r="D27" s="5" t="str">
        <f>_xll.SNL.Clients.Office.Excel.Functions.SPG(A27, "IQ_DILUT_EPS_NORM", "CY2023")</f>
        <v>#PEND</v>
      </c>
      <c r="E27" t="e">
        <f t="shared" si="0"/>
        <v>#VALUE!</v>
      </c>
      <c r="F27" t="e">
        <f t="shared" si="1"/>
        <v>#VALUE!</v>
      </c>
      <c r="G27" s="5" t="str">
        <f>_xll.SNL.Clients.Office.Excel.Functions.SPG(A27, "SP_MARKETCAP", "12/30/2023")</f>
        <v>#PEND</v>
      </c>
      <c r="H27" t="e">
        <f t="shared" si="5"/>
        <v>#VALUE!</v>
      </c>
      <c r="I27" t="e">
        <f t="shared" si="6"/>
        <v>#VALUE!</v>
      </c>
      <c r="K27" t="s">
        <v>27</v>
      </c>
      <c r="L27" s="4" t="str" cm="1">
        <f t="array" ref="L27">_xll.SNL.Clients.Office.Excel.Functions.SPG(K27, "SP_TOTAL_REV", "CY2023")</f>
        <v>#PEND</v>
      </c>
      <c r="M27" s="4" t="str">
        <f>_xll.SNL.Clients.Office.Excel.Functions.SPG(K27,"IQ_AVG_DILUT_SHARES_OUT","CY2023")</f>
        <v>#PEND</v>
      </c>
      <c r="N27" s="5" t="str">
        <f>_xll.SNL.Clients.Office.Excel.Functions.SPG(K27, "IQ_DILUT_EPS_NORM", "CY2023")</f>
        <v>#PEND</v>
      </c>
      <c r="O27" t="e">
        <f t="shared" si="2"/>
        <v>#VALUE!</v>
      </c>
      <c r="P27" t="e">
        <f t="shared" si="3"/>
        <v>#VALUE!</v>
      </c>
      <c r="Q27" s="5" t="str">
        <f>_xll.SNL.Clients.Office.Excel.Functions.SPG(K27, "SP_MARKETCAP", "12/31/2022")</f>
        <v>#PEND</v>
      </c>
      <c r="R27" t="e">
        <f t="shared" si="7"/>
        <v>#VALUE!</v>
      </c>
      <c r="S27" t="e">
        <f t="shared" si="8"/>
        <v>#VALUE!</v>
      </c>
      <c r="U27" t="s">
        <v>27</v>
      </c>
      <c r="V27" s="4" t="str" cm="1">
        <f t="array" ref="V27">_xll.SNL.Clients.Office.Excel.Functions.SPG(U27, "SP_TOTAL_REV", "CY2021")</f>
        <v>#PEND</v>
      </c>
      <c r="W27" s="4" t="str">
        <f>_xll.SNL.Clients.Office.Excel.Functions.SPG(U27,"IQ_AVG_DILUT_SHARES_OUT","CY2021")</f>
        <v>#PEND</v>
      </c>
      <c r="X27" s="5" t="str">
        <f>_xll.SNL.Clients.Office.Excel.Functions.SPG(U27, "IQ_DILUT_EPS_NORM", "CY2021")</f>
        <v>#PEND</v>
      </c>
      <c r="Y27" t="e">
        <f t="shared" si="9"/>
        <v>#VALUE!</v>
      </c>
      <c r="Z27" t="e">
        <f t="shared" si="10"/>
        <v>#VALUE!</v>
      </c>
      <c r="AA27" s="5" t="str">
        <f>_xll.SNL.Clients.Office.Excel.Functions.SPG(U27, "SP_MARKETCAP", "12/31/2021")</f>
        <v>#PEND</v>
      </c>
      <c r="AB27" t="e">
        <f t="shared" si="4"/>
        <v>#VALUE!</v>
      </c>
      <c r="AC27" t="e">
        <f t="shared" si="11"/>
        <v>#VALUE!</v>
      </c>
    </row>
    <row r="28" spans="1:29" x14ac:dyDescent="0.3">
      <c r="A28" t="s">
        <v>28</v>
      </c>
      <c r="B28" s="4" t="str" cm="1">
        <f t="array" ref="B28">_xll.SNL.Clients.Office.Excel.Functions.SPG(A28, "SP_TOTAL_REV", "CY2023")</f>
        <v>#PEND</v>
      </c>
      <c r="C28" s="4" t="str">
        <f>_xll.SNL.Clients.Office.Excel.Functions.SPG(A28,"IQ_AVG_DILUT_SHARES_OUT","CY2023")</f>
        <v>#PEND</v>
      </c>
      <c r="D28" s="5" t="str">
        <f>_xll.SNL.Clients.Office.Excel.Functions.SPG(A28, "IQ_DILUT_EPS_NORM", "CY2023")</f>
        <v>#PEND</v>
      </c>
      <c r="E28" t="e">
        <f t="shared" si="0"/>
        <v>#VALUE!</v>
      </c>
      <c r="F28" t="e">
        <f t="shared" si="1"/>
        <v>#VALUE!</v>
      </c>
      <c r="G28" s="5" t="str">
        <f>_xll.SNL.Clients.Office.Excel.Functions.SPG(A28, "SP_MARKETCAP", "12/30/2023")</f>
        <v>#PEND</v>
      </c>
      <c r="H28" t="e">
        <f t="shared" si="5"/>
        <v>#VALUE!</v>
      </c>
      <c r="I28" t="e">
        <f t="shared" si="6"/>
        <v>#VALUE!</v>
      </c>
      <c r="K28" t="s">
        <v>28</v>
      </c>
      <c r="L28" s="4" t="str" cm="1">
        <f t="array" ref="L28">_xll.SNL.Clients.Office.Excel.Functions.SPG(K28, "SP_TOTAL_REV", "CY2023")</f>
        <v>#PEND</v>
      </c>
      <c r="M28" s="4" t="str">
        <f>_xll.SNL.Clients.Office.Excel.Functions.SPG(K28,"IQ_AVG_DILUT_SHARES_OUT","CY2023")</f>
        <v>#PEND</v>
      </c>
      <c r="N28" s="5" t="str">
        <f>_xll.SNL.Clients.Office.Excel.Functions.SPG(K28, "IQ_DILUT_EPS_NORM", "CY2023")</f>
        <v>#PEND</v>
      </c>
      <c r="O28" t="e">
        <f t="shared" si="2"/>
        <v>#VALUE!</v>
      </c>
      <c r="P28" t="e">
        <f t="shared" si="3"/>
        <v>#VALUE!</v>
      </c>
      <c r="Q28" s="5" t="str">
        <f>_xll.SNL.Clients.Office.Excel.Functions.SPG(K28, "SP_MARKETCAP", "12/31/2022")</f>
        <v>#PEND</v>
      </c>
      <c r="R28" t="e">
        <f t="shared" si="7"/>
        <v>#VALUE!</v>
      </c>
      <c r="S28" t="e">
        <f t="shared" si="8"/>
        <v>#VALUE!</v>
      </c>
      <c r="U28" t="s">
        <v>28</v>
      </c>
      <c r="V28" s="4" t="str" cm="1">
        <f t="array" ref="V28">_xll.SNL.Clients.Office.Excel.Functions.SPG(U28, "SP_TOTAL_REV", "CY2021")</f>
        <v>#PEND</v>
      </c>
      <c r="W28" s="4" t="str">
        <f>_xll.SNL.Clients.Office.Excel.Functions.SPG(U28,"IQ_AVG_DILUT_SHARES_OUT","CY2021")</f>
        <v>#PEND</v>
      </c>
      <c r="X28" s="5" t="str">
        <f>_xll.SNL.Clients.Office.Excel.Functions.SPG(U28, "IQ_DILUT_EPS_NORM", "CY2021")</f>
        <v>#PEND</v>
      </c>
      <c r="Y28" t="e">
        <f t="shared" si="9"/>
        <v>#VALUE!</v>
      </c>
      <c r="Z28" t="e">
        <f t="shared" si="10"/>
        <v>#VALUE!</v>
      </c>
      <c r="AA28" s="5" t="str">
        <f>_xll.SNL.Clients.Office.Excel.Functions.SPG(U28, "SP_MARKETCAP", "12/31/2021")</f>
        <v>#PEND</v>
      </c>
      <c r="AB28" t="e">
        <f t="shared" si="4"/>
        <v>#VALUE!</v>
      </c>
      <c r="AC28" t="e">
        <f t="shared" si="11"/>
        <v>#VALUE!</v>
      </c>
    </row>
    <row r="29" spans="1:29" x14ac:dyDescent="0.3">
      <c r="A29" t="s">
        <v>29</v>
      </c>
      <c r="B29" s="4" t="str" cm="1">
        <f t="array" ref="B29">_xll.SNL.Clients.Office.Excel.Functions.SPG(A29, "SP_TOTAL_REV", "CY2023")</f>
        <v>#PEND</v>
      </c>
      <c r="C29" s="4" t="str">
        <f>_xll.SNL.Clients.Office.Excel.Functions.SPG(A29,"IQ_AVG_DILUT_SHARES_OUT","CY2023")</f>
        <v>#PEND</v>
      </c>
      <c r="D29" s="5" t="str">
        <f>_xll.SNL.Clients.Office.Excel.Functions.SPG(A29, "IQ_DILUT_EPS_NORM", "CY2023")</f>
        <v>#PEND</v>
      </c>
      <c r="E29" t="e">
        <f t="shared" si="0"/>
        <v>#VALUE!</v>
      </c>
      <c r="F29" t="e">
        <f t="shared" si="1"/>
        <v>#VALUE!</v>
      </c>
      <c r="G29" s="5" t="str">
        <f>_xll.SNL.Clients.Office.Excel.Functions.SPG(A29, "SP_MARKETCAP", "12/30/2023")</f>
        <v>#PEND</v>
      </c>
      <c r="H29" t="e">
        <f t="shared" si="5"/>
        <v>#VALUE!</v>
      </c>
      <c r="I29" t="e">
        <f t="shared" si="6"/>
        <v>#VALUE!</v>
      </c>
      <c r="K29" t="s">
        <v>29</v>
      </c>
      <c r="L29" s="4" t="str" cm="1">
        <f t="array" ref="L29">_xll.SNL.Clients.Office.Excel.Functions.SPG(K29, "SP_TOTAL_REV", "CY2023")</f>
        <v>#PEND</v>
      </c>
      <c r="M29" s="4" t="str">
        <f>_xll.SNL.Clients.Office.Excel.Functions.SPG(K29,"IQ_AVG_DILUT_SHARES_OUT","CY2023")</f>
        <v>#PEND</v>
      </c>
      <c r="N29" s="5" t="str">
        <f>_xll.SNL.Clients.Office.Excel.Functions.SPG(K29, "IQ_DILUT_EPS_NORM", "CY2023")</f>
        <v>#PEND</v>
      </c>
      <c r="O29" t="e">
        <f t="shared" si="2"/>
        <v>#VALUE!</v>
      </c>
      <c r="P29" t="e">
        <f t="shared" si="3"/>
        <v>#VALUE!</v>
      </c>
      <c r="Q29" s="5" t="str">
        <f>_xll.SNL.Clients.Office.Excel.Functions.SPG(K29, "SP_MARKETCAP", "12/31/2022")</f>
        <v>#PEND</v>
      </c>
      <c r="R29" t="e">
        <f t="shared" si="7"/>
        <v>#VALUE!</v>
      </c>
      <c r="S29" t="e">
        <f t="shared" si="8"/>
        <v>#VALUE!</v>
      </c>
      <c r="U29" t="s">
        <v>29</v>
      </c>
      <c r="V29" s="4" t="str" cm="1">
        <f t="array" ref="V29">_xll.SNL.Clients.Office.Excel.Functions.SPG(U29, "SP_TOTAL_REV", "CY2021")</f>
        <v>#PEND</v>
      </c>
      <c r="W29" s="4" t="str">
        <f>_xll.SNL.Clients.Office.Excel.Functions.SPG(U29,"IQ_AVG_DILUT_SHARES_OUT","CY2021")</f>
        <v>#PEND</v>
      </c>
      <c r="X29" s="5" t="str">
        <f>_xll.SNL.Clients.Office.Excel.Functions.SPG(U29, "IQ_DILUT_EPS_NORM", "CY2021")</f>
        <v>#PEND</v>
      </c>
      <c r="Y29" t="e">
        <f t="shared" si="9"/>
        <v>#VALUE!</v>
      </c>
      <c r="Z29" t="e">
        <f t="shared" si="10"/>
        <v>#VALUE!</v>
      </c>
      <c r="AA29" s="5" t="str">
        <f>_xll.SNL.Clients.Office.Excel.Functions.SPG(U29, "SP_MARKETCAP", "12/31/2021")</f>
        <v>#PEND</v>
      </c>
      <c r="AB29" t="e">
        <f t="shared" si="4"/>
        <v>#VALUE!</v>
      </c>
      <c r="AC29" t="e">
        <f t="shared" si="11"/>
        <v>#VALUE!</v>
      </c>
    </row>
    <row r="30" spans="1:29" x14ac:dyDescent="0.3">
      <c r="A30" t="s">
        <v>30</v>
      </c>
      <c r="B30" s="4" t="str" cm="1">
        <f t="array" ref="B30">_xll.SNL.Clients.Office.Excel.Functions.SPG(A30, "SP_TOTAL_REV", "CY2023")</f>
        <v>#PEND</v>
      </c>
      <c r="C30" s="4" t="str">
        <f>_xll.SNL.Clients.Office.Excel.Functions.SPG(A30,"IQ_AVG_DILUT_SHARES_OUT","CY2023")</f>
        <v>#PEND</v>
      </c>
      <c r="D30" s="5" t="str">
        <f>_xll.SNL.Clients.Office.Excel.Functions.SPG(A30, "IQ_DILUT_EPS_NORM", "CY2023")</f>
        <v>#PEND</v>
      </c>
      <c r="E30" t="e">
        <f t="shared" si="0"/>
        <v>#VALUE!</v>
      </c>
      <c r="F30" t="e">
        <f t="shared" si="1"/>
        <v>#VALUE!</v>
      </c>
      <c r="G30" s="5" t="str">
        <f>_xll.SNL.Clients.Office.Excel.Functions.SPG(A30, "SP_MARKETCAP", "12/30/2023")</f>
        <v>#PEND</v>
      </c>
      <c r="H30" t="e">
        <f t="shared" si="5"/>
        <v>#VALUE!</v>
      </c>
      <c r="I30" t="e">
        <f t="shared" si="6"/>
        <v>#VALUE!</v>
      </c>
      <c r="K30" t="s">
        <v>30</v>
      </c>
      <c r="L30" s="4" t="str" cm="1">
        <f t="array" ref="L30">_xll.SNL.Clients.Office.Excel.Functions.SPG(K30, "SP_TOTAL_REV", "CY2023")</f>
        <v>#PEND</v>
      </c>
      <c r="M30" s="4" t="str">
        <f>_xll.SNL.Clients.Office.Excel.Functions.SPG(K30,"IQ_AVG_DILUT_SHARES_OUT","CY2023")</f>
        <v>#PEND</v>
      </c>
      <c r="N30" s="5" t="str">
        <f>_xll.SNL.Clients.Office.Excel.Functions.SPG(K30, "IQ_DILUT_EPS_NORM", "CY2023")</f>
        <v>#PEND</v>
      </c>
      <c r="O30" t="e">
        <f t="shared" si="2"/>
        <v>#VALUE!</v>
      </c>
      <c r="P30" t="e">
        <f t="shared" si="3"/>
        <v>#VALUE!</v>
      </c>
      <c r="Q30" s="5" t="str">
        <f>_xll.SNL.Clients.Office.Excel.Functions.SPG(K30, "SP_MARKETCAP", "12/31/2022")</f>
        <v>#PEND</v>
      </c>
      <c r="R30" t="e">
        <f t="shared" si="7"/>
        <v>#VALUE!</v>
      </c>
      <c r="S30" t="e">
        <f t="shared" si="8"/>
        <v>#VALUE!</v>
      </c>
      <c r="U30" t="s">
        <v>30</v>
      </c>
      <c r="V30" s="4" t="str" cm="1">
        <f t="array" ref="V30">_xll.SNL.Clients.Office.Excel.Functions.SPG(U30, "SP_TOTAL_REV", "CY2021")</f>
        <v>#PEND</v>
      </c>
      <c r="W30" s="4" t="str">
        <f>_xll.SNL.Clients.Office.Excel.Functions.SPG(U30,"IQ_AVG_DILUT_SHARES_OUT","CY2021")</f>
        <v>#PEND</v>
      </c>
      <c r="X30" s="5" t="str">
        <f>_xll.SNL.Clients.Office.Excel.Functions.SPG(U30, "IQ_DILUT_EPS_NORM", "CY2021")</f>
        <v>#PEND</v>
      </c>
      <c r="Y30" t="e">
        <f t="shared" si="9"/>
        <v>#VALUE!</v>
      </c>
      <c r="Z30" t="e">
        <f t="shared" si="10"/>
        <v>#VALUE!</v>
      </c>
      <c r="AA30" s="5" t="str">
        <f>_xll.SNL.Clients.Office.Excel.Functions.SPG(U30, "SP_MARKETCAP", "12/31/2021")</f>
        <v>#PEND</v>
      </c>
      <c r="AB30" t="e">
        <f t="shared" si="4"/>
        <v>#VALUE!</v>
      </c>
      <c r="AC30" t="e">
        <f t="shared" si="11"/>
        <v>#VALUE!</v>
      </c>
    </row>
    <row r="31" spans="1:29" x14ac:dyDescent="0.3">
      <c r="A31" t="s">
        <v>31</v>
      </c>
      <c r="B31" s="4" t="str" cm="1">
        <f t="array" ref="B31">_xll.SNL.Clients.Office.Excel.Functions.SPG(A31, "SP_TOTAL_REV", "CY2023")</f>
        <v>#PEND</v>
      </c>
      <c r="C31" s="4" t="str">
        <f>_xll.SNL.Clients.Office.Excel.Functions.SPG(A31,"IQ_AVG_DILUT_SHARES_OUT","CY2023")</f>
        <v>#PEND</v>
      </c>
      <c r="D31" s="5" t="str">
        <f>_xll.SNL.Clients.Office.Excel.Functions.SPG(A31, "IQ_DILUT_EPS_NORM", "CY2023")</f>
        <v>#PEND</v>
      </c>
      <c r="E31" t="e">
        <f t="shared" si="0"/>
        <v>#VALUE!</v>
      </c>
      <c r="F31" t="e">
        <f t="shared" si="1"/>
        <v>#VALUE!</v>
      </c>
      <c r="G31" s="5" t="str">
        <f>_xll.SNL.Clients.Office.Excel.Functions.SPG(A31, "SP_MARKETCAP", "12/30/2023")</f>
        <v>#PEND</v>
      </c>
      <c r="H31" t="e">
        <f t="shared" si="5"/>
        <v>#VALUE!</v>
      </c>
      <c r="I31" t="e">
        <f t="shared" si="6"/>
        <v>#VALUE!</v>
      </c>
      <c r="K31" t="s">
        <v>31</v>
      </c>
      <c r="L31" s="4" t="str" cm="1">
        <f t="array" ref="L31">_xll.SNL.Clients.Office.Excel.Functions.SPG(K31, "SP_TOTAL_REV", "CY2023")</f>
        <v>#PEND</v>
      </c>
      <c r="M31" s="4" t="str">
        <f>_xll.SNL.Clients.Office.Excel.Functions.SPG(K31,"IQ_AVG_DILUT_SHARES_OUT","CY2023")</f>
        <v>#PEND</v>
      </c>
      <c r="N31" s="5" t="str">
        <f>_xll.SNL.Clients.Office.Excel.Functions.SPG(K31, "IQ_DILUT_EPS_NORM", "CY2023")</f>
        <v>#PEND</v>
      </c>
      <c r="O31" t="e">
        <f t="shared" si="2"/>
        <v>#VALUE!</v>
      </c>
      <c r="P31" t="e">
        <f t="shared" si="3"/>
        <v>#VALUE!</v>
      </c>
      <c r="Q31" s="5" t="str">
        <f>_xll.SNL.Clients.Office.Excel.Functions.SPG(K31, "SP_MARKETCAP", "12/31/2022")</f>
        <v>#PEND</v>
      </c>
      <c r="R31" t="e">
        <f t="shared" si="7"/>
        <v>#VALUE!</v>
      </c>
      <c r="S31" t="e">
        <f t="shared" si="8"/>
        <v>#VALUE!</v>
      </c>
      <c r="U31" t="s">
        <v>31</v>
      </c>
      <c r="V31" s="4" t="str" cm="1">
        <f t="array" ref="V31">_xll.SNL.Clients.Office.Excel.Functions.SPG(U31, "SP_TOTAL_REV", "CY2021")</f>
        <v>#PEND</v>
      </c>
      <c r="W31" s="4" t="str">
        <f>_xll.SNL.Clients.Office.Excel.Functions.SPG(U31,"IQ_AVG_DILUT_SHARES_OUT","CY2021")</f>
        <v>#PEND</v>
      </c>
      <c r="X31" s="5" t="str">
        <f>_xll.SNL.Clients.Office.Excel.Functions.SPG(U31, "IQ_DILUT_EPS_NORM", "CY2021")</f>
        <v>#PEND</v>
      </c>
      <c r="Y31" t="e">
        <f t="shared" si="9"/>
        <v>#VALUE!</v>
      </c>
      <c r="Z31" t="e">
        <f t="shared" si="10"/>
        <v>#VALUE!</v>
      </c>
      <c r="AA31" s="5" t="str">
        <f>_xll.SNL.Clients.Office.Excel.Functions.SPG(U31, "SP_MARKETCAP", "12/31/2021")</f>
        <v>#PEND</v>
      </c>
      <c r="AB31" t="e">
        <f t="shared" si="4"/>
        <v>#VALUE!</v>
      </c>
      <c r="AC31" t="e">
        <f t="shared" si="11"/>
        <v>#VALUE!</v>
      </c>
    </row>
    <row r="32" spans="1:29" x14ac:dyDescent="0.3">
      <c r="A32" t="s">
        <v>32</v>
      </c>
      <c r="B32" s="4" t="str" cm="1">
        <f t="array" ref="B32">_xll.SNL.Clients.Office.Excel.Functions.SPG(A32, "SP_TOTAL_REV", "CY2023")</f>
        <v>#PEND</v>
      </c>
      <c r="C32" s="4" t="str">
        <f>_xll.SNL.Clients.Office.Excel.Functions.SPG(A32,"IQ_AVG_DILUT_SHARES_OUT","CY2023")</f>
        <v>#PEND</v>
      </c>
      <c r="D32" s="5" t="str">
        <f>_xll.SNL.Clients.Office.Excel.Functions.SPG(A32, "IQ_DILUT_EPS_NORM", "CY2023")</f>
        <v>#PEND</v>
      </c>
      <c r="E32" t="e">
        <f t="shared" si="0"/>
        <v>#VALUE!</v>
      </c>
      <c r="F32" t="e">
        <f t="shared" si="1"/>
        <v>#VALUE!</v>
      </c>
      <c r="G32" s="5" t="str">
        <f>_xll.SNL.Clients.Office.Excel.Functions.SPG(A32, "SP_MARKETCAP", "12/30/2023")</f>
        <v>#PEND</v>
      </c>
      <c r="H32" t="e">
        <f t="shared" si="5"/>
        <v>#VALUE!</v>
      </c>
      <c r="I32" t="e">
        <f t="shared" si="6"/>
        <v>#VALUE!</v>
      </c>
      <c r="K32" t="s">
        <v>32</v>
      </c>
      <c r="L32" s="4" t="str" cm="1">
        <f t="array" ref="L32">_xll.SNL.Clients.Office.Excel.Functions.SPG(K32, "SP_TOTAL_REV", "CY2023")</f>
        <v>#PEND</v>
      </c>
      <c r="M32" s="4" t="str">
        <f>_xll.SNL.Clients.Office.Excel.Functions.SPG(K32,"IQ_AVG_DILUT_SHARES_OUT","CY2023")</f>
        <v>#PEND</v>
      </c>
      <c r="N32" s="5" t="str">
        <f>_xll.SNL.Clients.Office.Excel.Functions.SPG(K32, "IQ_DILUT_EPS_NORM", "CY2023")</f>
        <v>#PEND</v>
      </c>
      <c r="O32" t="e">
        <f t="shared" si="2"/>
        <v>#VALUE!</v>
      </c>
      <c r="P32" t="e">
        <f t="shared" si="3"/>
        <v>#VALUE!</v>
      </c>
      <c r="Q32" s="5" t="str">
        <f>_xll.SNL.Clients.Office.Excel.Functions.SPG(K32, "SP_MARKETCAP", "12/31/2022")</f>
        <v>#PEND</v>
      </c>
      <c r="R32" t="e">
        <f t="shared" si="7"/>
        <v>#VALUE!</v>
      </c>
      <c r="S32" t="e">
        <f t="shared" si="8"/>
        <v>#VALUE!</v>
      </c>
      <c r="U32" t="s">
        <v>32</v>
      </c>
      <c r="V32" s="4" t="str" cm="1">
        <f t="array" ref="V32">_xll.SNL.Clients.Office.Excel.Functions.SPG(U32, "SP_TOTAL_REV", "CY2021")</f>
        <v>#PEND</v>
      </c>
      <c r="W32" s="4" t="str">
        <f>_xll.SNL.Clients.Office.Excel.Functions.SPG(U32,"IQ_AVG_DILUT_SHARES_OUT","CY2021")</f>
        <v>#PEND</v>
      </c>
      <c r="X32" s="5" t="str">
        <f>_xll.SNL.Clients.Office.Excel.Functions.SPG(U32, "IQ_DILUT_EPS_NORM", "CY2021")</f>
        <v>#PEND</v>
      </c>
      <c r="Y32" t="e">
        <f t="shared" si="9"/>
        <v>#VALUE!</v>
      </c>
      <c r="Z32" t="e">
        <f t="shared" si="10"/>
        <v>#VALUE!</v>
      </c>
      <c r="AA32" s="5" t="str">
        <f>_xll.SNL.Clients.Office.Excel.Functions.SPG(U32, "SP_MARKETCAP", "12/31/2021")</f>
        <v>#PEND</v>
      </c>
      <c r="AB32" t="e">
        <f t="shared" si="4"/>
        <v>#VALUE!</v>
      </c>
      <c r="AC32" t="e">
        <f t="shared" si="11"/>
        <v>#VALUE!</v>
      </c>
    </row>
    <row r="33" spans="1:29" x14ac:dyDescent="0.3">
      <c r="A33" t="s">
        <v>33</v>
      </c>
      <c r="B33" s="4" t="str" cm="1">
        <f t="array" ref="B33">_xll.SNL.Clients.Office.Excel.Functions.SPG(A33, "SP_TOTAL_REV", "CY2023")</f>
        <v>#PEND</v>
      </c>
      <c r="C33" s="4" t="str">
        <f>_xll.SNL.Clients.Office.Excel.Functions.SPG(A33,"IQ_AVG_DILUT_SHARES_OUT","CY2023")</f>
        <v>#PEND</v>
      </c>
      <c r="D33" s="5" t="str">
        <f>_xll.SNL.Clients.Office.Excel.Functions.SPG(A33, "IQ_DILUT_EPS_NORM", "CY2023")</f>
        <v>#PEND</v>
      </c>
      <c r="E33" t="e">
        <f t="shared" si="0"/>
        <v>#VALUE!</v>
      </c>
      <c r="F33" t="e">
        <f t="shared" si="1"/>
        <v>#VALUE!</v>
      </c>
      <c r="G33" s="5" t="str">
        <f>_xll.SNL.Clients.Office.Excel.Functions.SPG(A33, "SP_MARKETCAP", "12/30/2023")</f>
        <v>#PEND</v>
      </c>
      <c r="H33" t="e">
        <f t="shared" si="5"/>
        <v>#VALUE!</v>
      </c>
      <c r="I33" t="e">
        <f t="shared" si="6"/>
        <v>#VALUE!</v>
      </c>
      <c r="K33" t="s">
        <v>33</v>
      </c>
      <c r="L33" s="4" t="str" cm="1">
        <f t="array" ref="L33">_xll.SNL.Clients.Office.Excel.Functions.SPG(K33, "SP_TOTAL_REV", "CY2023")</f>
        <v>#PEND</v>
      </c>
      <c r="M33" s="4" t="str">
        <f>_xll.SNL.Clients.Office.Excel.Functions.SPG(K33,"IQ_AVG_DILUT_SHARES_OUT","CY2023")</f>
        <v>#PEND</v>
      </c>
      <c r="N33" s="5" t="str">
        <f>_xll.SNL.Clients.Office.Excel.Functions.SPG(K33, "IQ_DILUT_EPS_NORM", "CY2023")</f>
        <v>#PEND</v>
      </c>
      <c r="O33" t="e">
        <f t="shared" si="2"/>
        <v>#VALUE!</v>
      </c>
      <c r="P33" t="e">
        <f t="shared" si="3"/>
        <v>#VALUE!</v>
      </c>
      <c r="Q33" s="5" t="str">
        <f>_xll.SNL.Clients.Office.Excel.Functions.SPG(K33, "SP_MARKETCAP", "12/31/2022")</f>
        <v>#PEND</v>
      </c>
      <c r="R33" t="e">
        <f t="shared" si="7"/>
        <v>#VALUE!</v>
      </c>
      <c r="S33" t="e">
        <f t="shared" si="8"/>
        <v>#VALUE!</v>
      </c>
      <c r="U33" t="s">
        <v>33</v>
      </c>
      <c r="V33" s="4" t="str" cm="1">
        <f t="array" ref="V33">_xll.SNL.Clients.Office.Excel.Functions.SPG(U33, "SP_TOTAL_REV", "CY2021")</f>
        <v>#PEND</v>
      </c>
      <c r="W33" s="4" t="str">
        <f>_xll.SNL.Clients.Office.Excel.Functions.SPG(U33,"IQ_AVG_DILUT_SHARES_OUT","CY2021")</f>
        <v>#PEND</v>
      </c>
      <c r="X33" s="5" t="str">
        <f>_xll.SNL.Clients.Office.Excel.Functions.SPG(U33, "IQ_DILUT_EPS_NORM", "CY2021")</f>
        <v>#PEND</v>
      </c>
      <c r="Y33" t="e">
        <f t="shared" si="9"/>
        <v>#VALUE!</v>
      </c>
      <c r="Z33" t="e">
        <f t="shared" si="10"/>
        <v>#VALUE!</v>
      </c>
      <c r="AA33" s="5" t="str">
        <f>_xll.SNL.Clients.Office.Excel.Functions.SPG(U33, "SP_MARKETCAP", "12/31/2021")</f>
        <v>#PEND</v>
      </c>
      <c r="AB33" t="e">
        <f t="shared" si="4"/>
        <v>#VALUE!</v>
      </c>
      <c r="AC33" t="e">
        <f t="shared" si="11"/>
        <v>#VALUE!</v>
      </c>
    </row>
    <row r="34" spans="1:29" x14ac:dyDescent="0.3">
      <c r="A34" t="s">
        <v>34</v>
      </c>
      <c r="B34" s="4" t="str" cm="1">
        <f t="array" ref="B34">_xll.SNL.Clients.Office.Excel.Functions.SPG(A34, "SP_TOTAL_REV", "CY2023")</f>
        <v>#PEND</v>
      </c>
      <c r="C34" s="4" t="str">
        <f>_xll.SNL.Clients.Office.Excel.Functions.SPG(A34,"IQ_AVG_DILUT_SHARES_OUT","CY2023")</f>
        <v>#PEND</v>
      </c>
      <c r="D34" s="5" t="str">
        <f>_xll.SNL.Clients.Office.Excel.Functions.SPG(A34, "IQ_DILUT_EPS_NORM", "CY2023")</f>
        <v>#PEND</v>
      </c>
      <c r="E34" t="e">
        <f t="shared" si="0"/>
        <v>#VALUE!</v>
      </c>
      <c r="F34" t="e">
        <f t="shared" si="1"/>
        <v>#VALUE!</v>
      </c>
      <c r="G34" s="5" t="str">
        <f>_xll.SNL.Clients.Office.Excel.Functions.SPG(A34, "SP_MARKETCAP", "12/30/2023")</f>
        <v>#PEND</v>
      </c>
      <c r="H34" t="e">
        <f t="shared" si="5"/>
        <v>#VALUE!</v>
      </c>
      <c r="I34" t="e">
        <f t="shared" si="6"/>
        <v>#VALUE!</v>
      </c>
      <c r="K34" t="s">
        <v>34</v>
      </c>
      <c r="L34" s="4" t="str" cm="1">
        <f t="array" ref="L34">_xll.SNL.Clients.Office.Excel.Functions.SPG(K34, "SP_TOTAL_REV", "CY2023")</f>
        <v>#PEND</v>
      </c>
      <c r="M34" s="4" t="str">
        <f>_xll.SNL.Clients.Office.Excel.Functions.SPG(K34,"IQ_AVG_DILUT_SHARES_OUT","CY2023")</f>
        <v>#PEND</v>
      </c>
      <c r="N34" s="5" t="str">
        <f>_xll.SNL.Clients.Office.Excel.Functions.SPG(K34, "IQ_DILUT_EPS_NORM", "CY2023")</f>
        <v>#PEND</v>
      </c>
      <c r="O34" t="e">
        <f t="shared" si="2"/>
        <v>#VALUE!</v>
      </c>
      <c r="P34" t="e">
        <f t="shared" si="3"/>
        <v>#VALUE!</v>
      </c>
      <c r="Q34" s="5" t="str">
        <f>_xll.SNL.Clients.Office.Excel.Functions.SPG(K34, "SP_MARKETCAP", "12/31/2022")</f>
        <v>#PEND</v>
      </c>
      <c r="R34" t="e">
        <f t="shared" si="7"/>
        <v>#VALUE!</v>
      </c>
      <c r="S34" t="e">
        <f t="shared" si="8"/>
        <v>#VALUE!</v>
      </c>
      <c r="U34" t="s">
        <v>34</v>
      </c>
      <c r="V34" s="4" t="str" cm="1">
        <f t="array" ref="V34">_xll.SNL.Clients.Office.Excel.Functions.SPG(U34, "SP_TOTAL_REV", "CY2021")</f>
        <v>#PEND</v>
      </c>
      <c r="W34" s="4" t="str">
        <f>_xll.SNL.Clients.Office.Excel.Functions.SPG(U34,"IQ_AVG_DILUT_SHARES_OUT","CY2021")</f>
        <v>#PEND</v>
      </c>
      <c r="X34" s="5" t="str">
        <f>_xll.SNL.Clients.Office.Excel.Functions.SPG(U34, "IQ_DILUT_EPS_NORM", "CY2021")</f>
        <v>#PEND</v>
      </c>
      <c r="Y34" t="e">
        <f t="shared" si="9"/>
        <v>#VALUE!</v>
      </c>
      <c r="Z34" t="e">
        <f t="shared" si="10"/>
        <v>#VALUE!</v>
      </c>
      <c r="AA34" s="5" t="str">
        <f>_xll.SNL.Clients.Office.Excel.Functions.SPG(U34, "SP_MARKETCAP", "12/31/2021")</f>
        <v>#PEND</v>
      </c>
      <c r="AB34" t="e">
        <f t="shared" si="4"/>
        <v>#VALUE!</v>
      </c>
      <c r="AC34" t="e">
        <f t="shared" si="11"/>
        <v>#VALUE!</v>
      </c>
    </row>
    <row r="35" spans="1:29" x14ac:dyDescent="0.3">
      <c r="A35" t="s">
        <v>35</v>
      </c>
      <c r="B35" s="4" t="str" cm="1">
        <f t="array" ref="B35">_xll.SNL.Clients.Office.Excel.Functions.SPG(A35, "SP_TOTAL_REV", "CY2023")</f>
        <v>#PEND</v>
      </c>
      <c r="C35" s="4" t="str">
        <f>_xll.SNL.Clients.Office.Excel.Functions.SPG(A35,"IQ_AVG_DILUT_SHARES_OUT","CY2023")</f>
        <v>#PEND</v>
      </c>
      <c r="D35" s="5" t="str">
        <f>_xll.SNL.Clients.Office.Excel.Functions.SPG(A35, "IQ_DILUT_EPS_NORM", "CY2023")</f>
        <v>#PEND</v>
      </c>
      <c r="E35" t="e">
        <f t="shared" si="0"/>
        <v>#VALUE!</v>
      </c>
      <c r="F35" t="e">
        <f t="shared" si="1"/>
        <v>#VALUE!</v>
      </c>
      <c r="G35" s="5" t="str">
        <f>_xll.SNL.Clients.Office.Excel.Functions.SPG(A35, "SP_MARKETCAP", "12/30/2023")</f>
        <v>#PEND</v>
      </c>
      <c r="H35" t="e">
        <f t="shared" si="5"/>
        <v>#VALUE!</v>
      </c>
      <c r="I35" t="e">
        <f t="shared" si="6"/>
        <v>#VALUE!</v>
      </c>
      <c r="K35" t="s">
        <v>35</v>
      </c>
      <c r="L35" s="4" t="str" cm="1">
        <f t="array" ref="L35">_xll.SNL.Clients.Office.Excel.Functions.SPG(K35, "SP_TOTAL_REV", "CY2023")</f>
        <v>#PEND</v>
      </c>
      <c r="M35" s="4" t="str">
        <f>_xll.SNL.Clients.Office.Excel.Functions.SPG(K35,"IQ_AVG_DILUT_SHARES_OUT","CY2023")</f>
        <v>#PEND</v>
      </c>
      <c r="N35" s="5" t="str">
        <f>_xll.SNL.Clients.Office.Excel.Functions.SPG(K35, "IQ_DILUT_EPS_NORM", "CY2023")</f>
        <v>#PEND</v>
      </c>
      <c r="O35" t="e">
        <f t="shared" si="2"/>
        <v>#VALUE!</v>
      </c>
      <c r="P35" t="e">
        <f t="shared" si="3"/>
        <v>#VALUE!</v>
      </c>
      <c r="Q35" s="5" t="str">
        <f>_xll.SNL.Clients.Office.Excel.Functions.SPG(K35, "SP_MARKETCAP", "12/31/2022")</f>
        <v>#PEND</v>
      </c>
      <c r="R35" t="e">
        <f t="shared" si="7"/>
        <v>#VALUE!</v>
      </c>
      <c r="S35" t="e">
        <f t="shared" si="8"/>
        <v>#VALUE!</v>
      </c>
      <c r="U35" t="s">
        <v>35</v>
      </c>
      <c r="V35" s="4" t="str" cm="1">
        <f t="array" ref="V35">_xll.SNL.Clients.Office.Excel.Functions.SPG(U35, "SP_TOTAL_REV", "CY2021")</f>
        <v>#PEND</v>
      </c>
      <c r="W35" s="4" t="str">
        <f>_xll.SNL.Clients.Office.Excel.Functions.SPG(U35,"IQ_AVG_DILUT_SHARES_OUT","CY2021")</f>
        <v>#PEND</v>
      </c>
      <c r="X35" s="5" t="str">
        <f>_xll.SNL.Clients.Office.Excel.Functions.SPG(U35, "IQ_DILUT_EPS_NORM", "CY2021")</f>
        <v>#PEND</v>
      </c>
      <c r="Y35" t="e">
        <f t="shared" si="9"/>
        <v>#VALUE!</v>
      </c>
      <c r="Z35" t="e">
        <f t="shared" si="10"/>
        <v>#VALUE!</v>
      </c>
      <c r="AA35" s="5" t="str">
        <f>_xll.SNL.Clients.Office.Excel.Functions.SPG(U35, "SP_MARKETCAP", "12/31/2021")</f>
        <v>#PEND</v>
      </c>
      <c r="AB35" t="e">
        <f t="shared" si="4"/>
        <v>#VALUE!</v>
      </c>
      <c r="AC35" t="e">
        <f t="shared" si="11"/>
        <v>#VALUE!</v>
      </c>
    </row>
    <row r="36" spans="1:29" x14ac:dyDescent="0.3">
      <c r="A36" t="s">
        <v>36</v>
      </c>
      <c r="B36" s="4" t="str" cm="1">
        <f t="array" ref="B36">_xll.SNL.Clients.Office.Excel.Functions.SPG(A36, "SP_TOTAL_REV", "CY2023")</f>
        <v>#PEND</v>
      </c>
      <c r="C36" s="4" t="str">
        <f>_xll.SNL.Clients.Office.Excel.Functions.SPG(A36,"IQ_AVG_DILUT_SHARES_OUT","CY2023")</f>
        <v>#PEND</v>
      </c>
      <c r="D36" s="5" t="str">
        <f>_xll.SNL.Clients.Office.Excel.Functions.SPG(A36, "IQ_DILUT_EPS_NORM", "CY2023")</f>
        <v>#PEND</v>
      </c>
      <c r="E36" t="e">
        <f t="shared" si="0"/>
        <v>#VALUE!</v>
      </c>
      <c r="F36" t="e">
        <f t="shared" si="1"/>
        <v>#VALUE!</v>
      </c>
      <c r="G36" s="5" t="str">
        <f>_xll.SNL.Clients.Office.Excel.Functions.SPG(A36, "SP_MARKETCAP", "12/30/2023")</f>
        <v>#PEND</v>
      </c>
      <c r="H36" t="e">
        <f t="shared" si="5"/>
        <v>#VALUE!</v>
      </c>
      <c r="I36" t="e">
        <f t="shared" si="6"/>
        <v>#VALUE!</v>
      </c>
      <c r="K36" t="s">
        <v>36</v>
      </c>
      <c r="L36" s="4" t="str" cm="1">
        <f t="array" ref="L36">_xll.SNL.Clients.Office.Excel.Functions.SPG(K36, "SP_TOTAL_REV", "CY2023")</f>
        <v>#PEND</v>
      </c>
      <c r="M36" s="4" t="str">
        <f>_xll.SNL.Clients.Office.Excel.Functions.SPG(K36,"IQ_AVG_DILUT_SHARES_OUT","CY2023")</f>
        <v>#PEND</v>
      </c>
      <c r="N36" s="5" t="str">
        <f>_xll.SNL.Clients.Office.Excel.Functions.SPG(K36, "IQ_DILUT_EPS_NORM", "CY2023")</f>
        <v>#PEND</v>
      </c>
      <c r="O36" t="e">
        <f t="shared" si="2"/>
        <v>#VALUE!</v>
      </c>
      <c r="P36" t="e">
        <f t="shared" si="3"/>
        <v>#VALUE!</v>
      </c>
      <c r="Q36" s="5" t="str">
        <f>_xll.SNL.Clients.Office.Excel.Functions.SPG(K36, "SP_MARKETCAP", "12/31/2022")</f>
        <v>#PEND</v>
      </c>
      <c r="R36" t="e">
        <f t="shared" si="7"/>
        <v>#VALUE!</v>
      </c>
      <c r="S36" t="e">
        <f t="shared" si="8"/>
        <v>#VALUE!</v>
      </c>
      <c r="U36" t="s">
        <v>36</v>
      </c>
      <c r="V36" s="4" t="str" cm="1">
        <f t="array" ref="V36">_xll.SNL.Clients.Office.Excel.Functions.SPG(U36, "SP_TOTAL_REV", "CY2021")</f>
        <v>#PEND</v>
      </c>
      <c r="W36" s="4" t="str">
        <f>_xll.SNL.Clients.Office.Excel.Functions.SPG(U36,"IQ_AVG_DILUT_SHARES_OUT","CY2021")</f>
        <v>#PEND</v>
      </c>
      <c r="X36" s="5" t="str">
        <f>_xll.SNL.Clients.Office.Excel.Functions.SPG(U36, "IQ_DILUT_EPS_NORM", "CY2021")</f>
        <v>#PEND</v>
      </c>
      <c r="Y36" t="e">
        <f t="shared" si="9"/>
        <v>#VALUE!</v>
      </c>
      <c r="Z36" t="e">
        <f t="shared" si="10"/>
        <v>#VALUE!</v>
      </c>
      <c r="AA36" s="5" t="str">
        <f>_xll.SNL.Clients.Office.Excel.Functions.SPG(U36, "SP_MARKETCAP", "12/31/2021")</f>
        <v>#PEND</v>
      </c>
      <c r="AB36" t="e">
        <f t="shared" si="4"/>
        <v>#VALUE!</v>
      </c>
      <c r="AC36" t="e">
        <f t="shared" si="11"/>
        <v>#VALUE!</v>
      </c>
    </row>
    <row r="37" spans="1:29" x14ac:dyDescent="0.3">
      <c r="A37" t="s">
        <v>37</v>
      </c>
      <c r="B37" s="4" t="str" cm="1">
        <f t="array" ref="B37">_xll.SNL.Clients.Office.Excel.Functions.SPG(A37, "SP_TOTAL_REV", "CY2023")</f>
        <v>#PEND</v>
      </c>
      <c r="C37" s="4" t="str">
        <f>_xll.SNL.Clients.Office.Excel.Functions.SPG(A37,"IQ_AVG_DILUT_SHARES_OUT","CY2023")</f>
        <v>#PEND</v>
      </c>
      <c r="D37" s="5" t="str">
        <f>_xll.SNL.Clients.Office.Excel.Functions.SPG(A37, "IQ_DILUT_EPS_NORM", "CY2023")</f>
        <v>#PEND</v>
      </c>
      <c r="E37" t="e">
        <f t="shared" si="0"/>
        <v>#VALUE!</v>
      </c>
      <c r="F37" t="e">
        <f t="shared" si="1"/>
        <v>#VALUE!</v>
      </c>
      <c r="G37" s="5" t="str">
        <f>_xll.SNL.Clients.Office.Excel.Functions.SPG(A37, "SP_MARKETCAP", "12/30/2023")</f>
        <v>#PEND</v>
      </c>
      <c r="H37" t="e">
        <f t="shared" si="5"/>
        <v>#VALUE!</v>
      </c>
      <c r="I37" t="e">
        <f t="shared" si="6"/>
        <v>#VALUE!</v>
      </c>
      <c r="K37" t="s">
        <v>37</v>
      </c>
      <c r="L37" s="4" t="str" cm="1">
        <f t="array" ref="L37">_xll.SNL.Clients.Office.Excel.Functions.SPG(K37, "SP_TOTAL_REV", "CY2023")</f>
        <v>#PEND</v>
      </c>
      <c r="M37" s="4" t="str">
        <f>_xll.SNL.Clients.Office.Excel.Functions.SPG(K37,"IQ_AVG_DILUT_SHARES_OUT","CY2023")</f>
        <v>#PEND</v>
      </c>
      <c r="N37" s="5" t="str">
        <f>_xll.SNL.Clients.Office.Excel.Functions.SPG(K37, "IQ_DILUT_EPS_NORM", "CY2023")</f>
        <v>#PEND</v>
      </c>
      <c r="O37" t="e">
        <f t="shared" si="2"/>
        <v>#VALUE!</v>
      </c>
      <c r="P37" t="e">
        <f t="shared" si="3"/>
        <v>#VALUE!</v>
      </c>
      <c r="Q37" s="5" t="str">
        <f>_xll.SNL.Clients.Office.Excel.Functions.SPG(K37, "SP_MARKETCAP", "12/31/2022")</f>
        <v>#PEND</v>
      </c>
      <c r="R37" t="e">
        <f t="shared" si="7"/>
        <v>#VALUE!</v>
      </c>
      <c r="S37" t="e">
        <f t="shared" si="8"/>
        <v>#VALUE!</v>
      </c>
      <c r="U37" t="s">
        <v>37</v>
      </c>
      <c r="V37" s="4" t="str" cm="1">
        <f t="array" ref="V37">_xll.SNL.Clients.Office.Excel.Functions.SPG(U37, "SP_TOTAL_REV", "CY2021")</f>
        <v>#PEND</v>
      </c>
      <c r="W37" s="4" t="str">
        <f>_xll.SNL.Clients.Office.Excel.Functions.SPG(U37,"IQ_AVG_DILUT_SHARES_OUT","CY2021")</f>
        <v>#PEND</v>
      </c>
      <c r="X37" s="5" t="str">
        <f>_xll.SNL.Clients.Office.Excel.Functions.SPG(U37, "IQ_DILUT_EPS_NORM", "CY2021")</f>
        <v>#PEND</v>
      </c>
      <c r="Y37" t="e">
        <f t="shared" si="9"/>
        <v>#VALUE!</v>
      </c>
      <c r="Z37" t="e">
        <f t="shared" si="10"/>
        <v>#VALUE!</v>
      </c>
      <c r="AA37" s="5" t="str">
        <f>_xll.SNL.Clients.Office.Excel.Functions.SPG(U37, "SP_MARKETCAP", "12/31/2021")</f>
        <v>#PEND</v>
      </c>
      <c r="AB37" t="e">
        <f t="shared" si="4"/>
        <v>#VALUE!</v>
      </c>
      <c r="AC37" t="e">
        <f t="shared" si="11"/>
        <v>#VALUE!</v>
      </c>
    </row>
    <row r="38" spans="1:29" x14ac:dyDescent="0.3">
      <c r="A38" t="s">
        <v>38</v>
      </c>
      <c r="B38" s="4" t="str" cm="1">
        <f t="array" ref="B38">_xll.SNL.Clients.Office.Excel.Functions.SPG(A38, "SP_TOTAL_REV", "CY2023")</f>
        <v>#PEND</v>
      </c>
      <c r="C38" s="4" t="str">
        <f>_xll.SNL.Clients.Office.Excel.Functions.SPG(A38,"IQ_AVG_DILUT_SHARES_OUT","CY2023")</f>
        <v>#PEND</v>
      </c>
      <c r="D38" s="5" t="str">
        <f>_xll.SNL.Clients.Office.Excel.Functions.SPG(A38, "IQ_DILUT_EPS_NORM", "CY2023")</f>
        <v>#PEND</v>
      </c>
      <c r="E38" t="e">
        <f t="shared" si="0"/>
        <v>#VALUE!</v>
      </c>
      <c r="F38" t="e">
        <f t="shared" si="1"/>
        <v>#VALUE!</v>
      </c>
      <c r="G38" s="5" t="str">
        <f>_xll.SNL.Clients.Office.Excel.Functions.SPG(A38, "SP_MARKETCAP", "12/30/2023")</f>
        <v>#PEND</v>
      </c>
      <c r="H38" t="e">
        <f t="shared" si="5"/>
        <v>#VALUE!</v>
      </c>
      <c r="I38" t="e">
        <f t="shared" si="6"/>
        <v>#VALUE!</v>
      </c>
      <c r="K38" t="s">
        <v>38</v>
      </c>
      <c r="L38" s="4" t="str" cm="1">
        <f t="array" ref="L38">_xll.SNL.Clients.Office.Excel.Functions.SPG(K38, "SP_TOTAL_REV", "CY2023")</f>
        <v>#PEND</v>
      </c>
      <c r="M38" s="4" t="str">
        <f>_xll.SNL.Clients.Office.Excel.Functions.SPG(K38,"IQ_AVG_DILUT_SHARES_OUT","CY2023")</f>
        <v>#PEND</v>
      </c>
      <c r="N38" s="5" t="str">
        <f>_xll.SNL.Clients.Office.Excel.Functions.SPG(K38, "IQ_DILUT_EPS_NORM", "CY2023")</f>
        <v>#PEND</v>
      </c>
      <c r="O38" t="e">
        <f t="shared" si="2"/>
        <v>#VALUE!</v>
      </c>
      <c r="P38" t="e">
        <f t="shared" si="3"/>
        <v>#VALUE!</v>
      </c>
      <c r="Q38" s="5" t="str">
        <f>_xll.SNL.Clients.Office.Excel.Functions.SPG(K38, "SP_MARKETCAP", "12/31/2022")</f>
        <v>#PEND</v>
      </c>
      <c r="R38" t="e">
        <f t="shared" si="7"/>
        <v>#VALUE!</v>
      </c>
      <c r="S38" t="e">
        <f t="shared" si="8"/>
        <v>#VALUE!</v>
      </c>
      <c r="U38" t="s">
        <v>38</v>
      </c>
      <c r="V38" s="4" t="str" cm="1">
        <f t="array" ref="V38">_xll.SNL.Clients.Office.Excel.Functions.SPG(U38, "SP_TOTAL_REV", "CY2021")</f>
        <v>#PEND</v>
      </c>
      <c r="W38" s="4" t="str">
        <f>_xll.SNL.Clients.Office.Excel.Functions.SPG(U38,"IQ_AVG_DILUT_SHARES_OUT","CY2021")</f>
        <v>#PEND</v>
      </c>
      <c r="X38" s="5" t="str">
        <f>_xll.SNL.Clients.Office.Excel.Functions.SPG(U38, "IQ_DILUT_EPS_NORM", "CY2021")</f>
        <v>#PEND</v>
      </c>
      <c r="Y38" t="e">
        <f t="shared" si="9"/>
        <v>#VALUE!</v>
      </c>
      <c r="Z38" t="e">
        <f t="shared" si="10"/>
        <v>#VALUE!</v>
      </c>
      <c r="AA38" s="5" t="str">
        <f>_xll.SNL.Clients.Office.Excel.Functions.SPG(U38, "SP_MARKETCAP", "12/31/2021")</f>
        <v>#PEND</v>
      </c>
      <c r="AB38" t="e">
        <f t="shared" si="4"/>
        <v>#VALUE!</v>
      </c>
      <c r="AC38" t="e">
        <f t="shared" si="11"/>
        <v>#VALUE!</v>
      </c>
    </row>
    <row r="39" spans="1:29" x14ac:dyDescent="0.3">
      <c r="A39" t="s">
        <v>39</v>
      </c>
      <c r="B39" s="4" t="str" cm="1">
        <f t="array" ref="B39">_xll.SNL.Clients.Office.Excel.Functions.SPG(A39, "SP_TOTAL_REV", "CY2023")</f>
        <v>#PEND</v>
      </c>
      <c r="C39" s="4" t="str">
        <f>_xll.SNL.Clients.Office.Excel.Functions.SPG(A39,"IQ_AVG_DILUT_SHARES_OUT","CY2023")</f>
        <v>#PEND</v>
      </c>
      <c r="D39" s="5" t="str">
        <f>_xll.SNL.Clients.Office.Excel.Functions.SPG(A39, "IQ_DILUT_EPS_NORM", "CY2023")</f>
        <v>#PEND</v>
      </c>
      <c r="E39" t="e">
        <f t="shared" si="0"/>
        <v>#VALUE!</v>
      </c>
      <c r="F39" t="e">
        <f t="shared" si="1"/>
        <v>#VALUE!</v>
      </c>
      <c r="G39" s="5" t="str">
        <f>_xll.SNL.Clients.Office.Excel.Functions.SPG(A39, "SP_MARKETCAP", "12/30/2023")</f>
        <v>#PEND</v>
      </c>
      <c r="H39" t="e">
        <f t="shared" si="5"/>
        <v>#VALUE!</v>
      </c>
      <c r="I39" t="e">
        <f t="shared" si="6"/>
        <v>#VALUE!</v>
      </c>
      <c r="K39" t="s">
        <v>39</v>
      </c>
      <c r="L39" s="4" t="str" cm="1">
        <f t="array" ref="L39">_xll.SNL.Clients.Office.Excel.Functions.SPG(K39, "SP_TOTAL_REV", "CY2023")</f>
        <v>#PEND</v>
      </c>
      <c r="M39" s="4" t="str">
        <f>_xll.SNL.Clients.Office.Excel.Functions.SPG(K39,"IQ_AVG_DILUT_SHARES_OUT","CY2023")</f>
        <v>#PEND</v>
      </c>
      <c r="N39" s="5" t="str">
        <f>_xll.SNL.Clients.Office.Excel.Functions.SPG(K39, "IQ_DILUT_EPS_NORM", "CY2023")</f>
        <v>#PEND</v>
      </c>
      <c r="O39" t="e">
        <f t="shared" si="2"/>
        <v>#VALUE!</v>
      </c>
      <c r="P39" t="e">
        <f t="shared" si="3"/>
        <v>#VALUE!</v>
      </c>
      <c r="Q39" s="5" t="str">
        <f>_xll.SNL.Clients.Office.Excel.Functions.SPG(K39, "SP_MARKETCAP", "12/31/2022")</f>
        <v>#PEND</v>
      </c>
      <c r="R39" t="e">
        <f t="shared" si="7"/>
        <v>#VALUE!</v>
      </c>
      <c r="S39" t="e">
        <f t="shared" si="8"/>
        <v>#VALUE!</v>
      </c>
      <c r="U39" t="s">
        <v>39</v>
      </c>
      <c r="V39" s="4" t="str" cm="1">
        <f t="array" ref="V39">_xll.SNL.Clients.Office.Excel.Functions.SPG(U39, "SP_TOTAL_REV", "CY2021")</f>
        <v>#PEND</v>
      </c>
      <c r="W39" s="4" t="str">
        <f>_xll.SNL.Clients.Office.Excel.Functions.SPG(U39,"IQ_AVG_DILUT_SHARES_OUT","CY2021")</f>
        <v>#PEND</v>
      </c>
      <c r="X39" s="5" t="str">
        <f>_xll.SNL.Clients.Office.Excel.Functions.SPG(U39, "IQ_DILUT_EPS_NORM", "CY2021")</f>
        <v>#PEND</v>
      </c>
      <c r="Y39" t="e">
        <f t="shared" si="9"/>
        <v>#VALUE!</v>
      </c>
      <c r="Z39" t="e">
        <f t="shared" si="10"/>
        <v>#VALUE!</v>
      </c>
      <c r="AA39" s="5" t="str">
        <f>_xll.SNL.Clients.Office.Excel.Functions.SPG(U39, "SP_MARKETCAP", "12/31/2021")</f>
        <v>#PEND</v>
      </c>
      <c r="AB39" t="e">
        <f t="shared" si="4"/>
        <v>#VALUE!</v>
      </c>
      <c r="AC39" t="e">
        <f t="shared" si="11"/>
        <v>#VALUE!</v>
      </c>
    </row>
    <row r="40" spans="1:29" x14ac:dyDescent="0.3">
      <c r="A40" t="s">
        <v>40</v>
      </c>
      <c r="B40" s="4" t="str" cm="1">
        <f t="array" ref="B40">_xll.SNL.Clients.Office.Excel.Functions.SPG(A40, "SP_TOTAL_REV", "CY2023")</f>
        <v>#PEND</v>
      </c>
      <c r="C40" s="4" t="str">
        <f>_xll.SNL.Clients.Office.Excel.Functions.SPG(A40,"IQ_AVG_DILUT_SHARES_OUT","CY2023")</f>
        <v>#PEND</v>
      </c>
      <c r="D40" s="5" t="str">
        <f>_xll.SNL.Clients.Office.Excel.Functions.SPG(A40, "IQ_DILUT_EPS_NORM", "CY2023")</f>
        <v>#PEND</v>
      </c>
      <c r="E40" t="e">
        <f t="shared" si="0"/>
        <v>#VALUE!</v>
      </c>
      <c r="F40" t="e">
        <f t="shared" si="1"/>
        <v>#VALUE!</v>
      </c>
      <c r="G40" s="5" t="str">
        <f>_xll.SNL.Clients.Office.Excel.Functions.SPG(A40, "SP_MARKETCAP", "12/30/2023")</f>
        <v>#PEND</v>
      </c>
      <c r="H40" t="e">
        <f t="shared" si="5"/>
        <v>#VALUE!</v>
      </c>
      <c r="I40" t="e">
        <f t="shared" si="6"/>
        <v>#VALUE!</v>
      </c>
      <c r="K40" t="s">
        <v>40</v>
      </c>
      <c r="L40" s="4" t="str" cm="1">
        <f t="array" ref="L40">_xll.SNL.Clients.Office.Excel.Functions.SPG(K40, "SP_TOTAL_REV", "CY2023")</f>
        <v>#PEND</v>
      </c>
      <c r="M40" s="4" t="str">
        <f>_xll.SNL.Clients.Office.Excel.Functions.SPG(K40,"IQ_AVG_DILUT_SHARES_OUT","CY2023")</f>
        <v>#PEND</v>
      </c>
      <c r="N40" s="5" t="str">
        <f>_xll.SNL.Clients.Office.Excel.Functions.SPG(K40, "IQ_DILUT_EPS_NORM", "CY2023")</f>
        <v>#PEND</v>
      </c>
      <c r="O40" t="e">
        <f t="shared" si="2"/>
        <v>#VALUE!</v>
      </c>
      <c r="P40" t="e">
        <f t="shared" si="3"/>
        <v>#VALUE!</v>
      </c>
      <c r="Q40" s="5" t="str">
        <f>_xll.SNL.Clients.Office.Excel.Functions.SPG(K40, "SP_MARKETCAP", "12/31/2022")</f>
        <v>#PEND</v>
      </c>
      <c r="R40" t="e">
        <f t="shared" si="7"/>
        <v>#VALUE!</v>
      </c>
      <c r="S40" t="e">
        <f t="shared" si="8"/>
        <v>#VALUE!</v>
      </c>
      <c r="U40" t="s">
        <v>40</v>
      </c>
      <c r="V40" s="4" t="str" cm="1">
        <f t="array" ref="V40">_xll.SNL.Clients.Office.Excel.Functions.SPG(U40, "SP_TOTAL_REV", "CY2021")</f>
        <v>#PEND</v>
      </c>
      <c r="W40" s="4" t="str">
        <f>_xll.SNL.Clients.Office.Excel.Functions.SPG(U40,"IQ_AVG_DILUT_SHARES_OUT","CY2021")</f>
        <v>#PEND</v>
      </c>
      <c r="X40" s="5" t="str">
        <f>_xll.SNL.Clients.Office.Excel.Functions.SPG(U40, "IQ_DILUT_EPS_NORM", "CY2021")</f>
        <v>#PEND</v>
      </c>
      <c r="Y40" t="e">
        <f t="shared" si="9"/>
        <v>#VALUE!</v>
      </c>
      <c r="Z40" t="e">
        <f t="shared" si="10"/>
        <v>#VALUE!</v>
      </c>
      <c r="AA40" s="5" t="str">
        <f>_xll.SNL.Clients.Office.Excel.Functions.SPG(U40, "SP_MARKETCAP", "12/31/2021")</f>
        <v>#PEND</v>
      </c>
      <c r="AB40" t="e">
        <f t="shared" si="4"/>
        <v>#VALUE!</v>
      </c>
      <c r="AC40" t="e">
        <f t="shared" si="11"/>
        <v>#VALUE!</v>
      </c>
    </row>
    <row r="41" spans="1:29" x14ac:dyDescent="0.3">
      <c r="A41" t="s">
        <v>41</v>
      </c>
      <c r="B41" s="4" t="str" cm="1">
        <f t="array" ref="B41">_xll.SNL.Clients.Office.Excel.Functions.SPG(A41, "SP_TOTAL_REV", "CY2023")</f>
        <v>#PEND</v>
      </c>
      <c r="C41" s="4" t="str">
        <f>_xll.SNL.Clients.Office.Excel.Functions.SPG(A41,"IQ_AVG_DILUT_SHARES_OUT","CY2023")</f>
        <v>#PEND</v>
      </c>
      <c r="D41" s="5" t="str">
        <f>_xll.SNL.Clients.Office.Excel.Functions.SPG(A41, "IQ_DILUT_EPS_NORM", "CY2023")</f>
        <v>#PEND</v>
      </c>
      <c r="E41" t="e">
        <f t="shared" si="0"/>
        <v>#VALUE!</v>
      </c>
      <c r="F41" t="e">
        <f t="shared" si="1"/>
        <v>#VALUE!</v>
      </c>
      <c r="G41" s="5" t="str">
        <f>_xll.SNL.Clients.Office.Excel.Functions.SPG(A41, "SP_MARKETCAP", "12/30/2023")</f>
        <v>#PEND</v>
      </c>
      <c r="H41" t="e">
        <f t="shared" si="5"/>
        <v>#VALUE!</v>
      </c>
      <c r="I41" t="e">
        <f t="shared" si="6"/>
        <v>#VALUE!</v>
      </c>
      <c r="K41" t="s">
        <v>41</v>
      </c>
      <c r="L41" s="4" t="str" cm="1">
        <f t="array" ref="L41">_xll.SNL.Clients.Office.Excel.Functions.SPG(K41, "SP_TOTAL_REV", "CY2023")</f>
        <v>#PEND</v>
      </c>
      <c r="M41" s="4" t="str">
        <f>_xll.SNL.Clients.Office.Excel.Functions.SPG(K41,"IQ_AVG_DILUT_SHARES_OUT","CY2023")</f>
        <v>#PEND</v>
      </c>
      <c r="N41" s="5" t="str">
        <f>_xll.SNL.Clients.Office.Excel.Functions.SPG(K41, "IQ_DILUT_EPS_NORM", "CY2023")</f>
        <v>#PEND</v>
      </c>
      <c r="O41" t="e">
        <f t="shared" si="2"/>
        <v>#VALUE!</v>
      </c>
      <c r="P41" t="e">
        <f t="shared" si="3"/>
        <v>#VALUE!</v>
      </c>
      <c r="Q41" s="5" t="str">
        <f>_xll.SNL.Clients.Office.Excel.Functions.SPG(K41, "SP_MARKETCAP", "12/31/2022")</f>
        <v>#PEND</v>
      </c>
      <c r="R41" t="e">
        <f t="shared" si="7"/>
        <v>#VALUE!</v>
      </c>
      <c r="S41" t="e">
        <f t="shared" si="8"/>
        <v>#VALUE!</v>
      </c>
      <c r="U41" t="s">
        <v>41</v>
      </c>
      <c r="V41" s="4" t="str" cm="1">
        <f t="array" ref="V41">_xll.SNL.Clients.Office.Excel.Functions.SPG(U41, "SP_TOTAL_REV", "CY2021")</f>
        <v>#PEND</v>
      </c>
      <c r="W41" s="4" t="str">
        <f>_xll.SNL.Clients.Office.Excel.Functions.SPG(U41,"IQ_AVG_DILUT_SHARES_OUT","CY2021")</f>
        <v>#PEND</v>
      </c>
      <c r="X41" s="5" t="str">
        <f>_xll.SNL.Clients.Office.Excel.Functions.SPG(U41, "IQ_DILUT_EPS_NORM", "CY2021")</f>
        <v>#PEND</v>
      </c>
      <c r="Y41" t="e">
        <f t="shared" si="9"/>
        <v>#VALUE!</v>
      </c>
      <c r="Z41" t="e">
        <f t="shared" si="10"/>
        <v>#VALUE!</v>
      </c>
      <c r="AA41" s="5" t="str">
        <f>_xll.SNL.Clients.Office.Excel.Functions.SPG(U41, "SP_MARKETCAP", "12/31/2021")</f>
        <v>#PEND</v>
      </c>
      <c r="AB41" t="e">
        <f t="shared" si="4"/>
        <v>#VALUE!</v>
      </c>
      <c r="AC41" t="e">
        <f t="shared" si="11"/>
        <v>#VALUE!</v>
      </c>
    </row>
    <row r="42" spans="1:29" x14ac:dyDescent="0.3">
      <c r="A42" t="s">
        <v>42</v>
      </c>
      <c r="B42" s="4" t="str" cm="1">
        <f t="array" ref="B42">_xll.SNL.Clients.Office.Excel.Functions.SPG(A42, "SP_TOTAL_REV", "CY2023")</f>
        <v>#PEND</v>
      </c>
      <c r="C42" s="4" t="str">
        <f>_xll.SNL.Clients.Office.Excel.Functions.SPG(A42,"IQ_AVG_DILUT_SHARES_OUT","CY2023")</f>
        <v>#PEND</v>
      </c>
      <c r="D42" s="5" t="str">
        <f>_xll.SNL.Clients.Office.Excel.Functions.SPG(A42, "IQ_DILUT_EPS_NORM", "CY2023")</f>
        <v>#PEND</v>
      </c>
      <c r="E42" t="e">
        <f t="shared" si="0"/>
        <v>#VALUE!</v>
      </c>
      <c r="F42" t="e">
        <f t="shared" si="1"/>
        <v>#VALUE!</v>
      </c>
      <c r="G42" s="5" t="str">
        <f>_xll.SNL.Clients.Office.Excel.Functions.SPG(A42, "SP_MARKETCAP", "12/30/2023")</f>
        <v>#PEND</v>
      </c>
      <c r="H42" t="e">
        <f t="shared" si="5"/>
        <v>#VALUE!</v>
      </c>
      <c r="I42" t="e">
        <f t="shared" si="6"/>
        <v>#VALUE!</v>
      </c>
      <c r="K42" t="s">
        <v>42</v>
      </c>
      <c r="L42" s="4" t="str" cm="1">
        <f t="array" ref="L42">_xll.SNL.Clients.Office.Excel.Functions.SPG(K42, "SP_TOTAL_REV", "CY2023")</f>
        <v>#PEND</v>
      </c>
      <c r="M42" s="4" t="str">
        <f>_xll.SNL.Clients.Office.Excel.Functions.SPG(K42,"IQ_AVG_DILUT_SHARES_OUT","CY2023")</f>
        <v>#PEND</v>
      </c>
      <c r="N42" s="5" t="str">
        <f>_xll.SNL.Clients.Office.Excel.Functions.SPG(K42, "IQ_DILUT_EPS_NORM", "CY2023")</f>
        <v>#PEND</v>
      </c>
      <c r="O42" t="e">
        <f t="shared" si="2"/>
        <v>#VALUE!</v>
      </c>
      <c r="P42" t="e">
        <f t="shared" si="3"/>
        <v>#VALUE!</v>
      </c>
      <c r="Q42" s="5" t="str">
        <f>_xll.SNL.Clients.Office.Excel.Functions.SPG(K42, "SP_MARKETCAP", "12/31/2022")</f>
        <v>#PEND</v>
      </c>
      <c r="R42" t="e">
        <f t="shared" si="7"/>
        <v>#VALUE!</v>
      </c>
      <c r="S42" t="e">
        <f t="shared" si="8"/>
        <v>#VALUE!</v>
      </c>
      <c r="U42" t="s">
        <v>42</v>
      </c>
      <c r="V42" s="4" t="str" cm="1">
        <f t="array" ref="V42">_xll.SNL.Clients.Office.Excel.Functions.SPG(U42, "SP_TOTAL_REV", "CY2021")</f>
        <v>#PEND</v>
      </c>
      <c r="W42" s="4" t="str">
        <f>_xll.SNL.Clients.Office.Excel.Functions.SPG(U42,"IQ_AVG_DILUT_SHARES_OUT","CY2021")</f>
        <v>#PEND</v>
      </c>
      <c r="X42" s="5" t="str">
        <f>_xll.SNL.Clients.Office.Excel.Functions.SPG(U42, "IQ_DILUT_EPS_NORM", "CY2021")</f>
        <v>#PEND</v>
      </c>
      <c r="Y42" t="e">
        <f t="shared" si="9"/>
        <v>#VALUE!</v>
      </c>
      <c r="Z42" t="e">
        <f t="shared" si="10"/>
        <v>#VALUE!</v>
      </c>
      <c r="AA42" s="5" t="str">
        <f>_xll.SNL.Clients.Office.Excel.Functions.SPG(U42, "SP_MARKETCAP", "12/31/2021")</f>
        <v>#PEND</v>
      </c>
      <c r="AB42" t="e">
        <f t="shared" si="4"/>
        <v>#VALUE!</v>
      </c>
      <c r="AC42" t="e">
        <f t="shared" si="11"/>
        <v>#VALUE!</v>
      </c>
    </row>
    <row r="43" spans="1:29" x14ac:dyDescent="0.3">
      <c r="A43" t="s">
        <v>43</v>
      </c>
      <c r="B43" s="4" t="str" cm="1">
        <f t="array" ref="B43">_xll.SNL.Clients.Office.Excel.Functions.SPG(A43, "SP_TOTAL_REV", "CY2023")</f>
        <v>#PEND</v>
      </c>
      <c r="C43" s="4" t="str">
        <f>_xll.SNL.Clients.Office.Excel.Functions.SPG(A43,"IQ_AVG_DILUT_SHARES_OUT","CY2023")</f>
        <v>#PEND</v>
      </c>
      <c r="D43" s="5" t="str">
        <f>_xll.SNL.Clients.Office.Excel.Functions.SPG(A43, "IQ_DILUT_EPS_NORM", "CY2023")</f>
        <v>#PEND</v>
      </c>
      <c r="E43" t="e">
        <f t="shared" si="0"/>
        <v>#VALUE!</v>
      </c>
      <c r="F43" t="e">
        <f t="shared" si="1"/>
        <v>#VALUE!</v>
      </c>
      <c r="G43" s="5" t="str">
        <f>_xll.SNL.Clients.Office.Excel.Functions.SPG(A43, "SP_MARKETCAP", "12/30/2023")</f>
        <v>#PEND</v>
      </c>
      <c r="H43" t="e">
        <f t="shared" si="5"/>
        <v>#VALUE!</v>
      </c>
      <c r="I43" t="e">
        <f t="shared" si="6"/>
        <v>#VALUE!</v>
      </c>
      <c r="K43" t="s">
        <v>43</v>
      </c>
      <c r="L43" s="4" t="str" cm="1">
        <f t="array" ref="L43">_xll.SNL.Clients.Office.Excel.Functions.SPG(K43, "SP_TOTAL_REV", "CY2023")</f>
        <v>#PEND</v>
      </c>
      <c r="M43" s="4" t="str">
        <f>_xll.SNL.Clients.Office.Excel.Functions.SPG(K43,"IQ_AVG_DILUT_SHARES_OUT","CY2023")</f>
        <v>#PEND</v>
      </c>
      <c r="N43" s="5" t="str">
        <f>_xll.SNL.Clients.Office.Excel.Functions.SPG(K43, "IQ_DILUT_EPS_NORM", "CY2023")</f>
        <v>#PEND</v>
      </c>
      <c r="O43" t="e">
        <f t="shared" si="2"/>
        <v>#VALUE!</v>
      </c>
      <c r="P43" t="e">
        <f t="shared" si="3"/>
        <v>#VALUE!</v>
      </c>
      <c r="Q43" s="5" t="str">
        <f>_xll.SNL.Clients.Office.Excel.Functions.SPG(K43, "SP_MARKETCAP", "12/31/2022")</f>
        <v>#PEND</v>
      </c>
      <c r="R43" t="e">
        <f t="shared" si="7"/>
        <v>#VALUE!</v>
      </c>
      <c r="S43" t="e">
        <f t="shared" si="8"/>
        <v>#VALUE!</v>
      </c>
      <c r="U43" t="s">
        <v>43</v>
      </c>
      <c r="V43" s="4" t="str" cm="1">
        <f t="array" ref="V43">_xll.SNL.Clients.Office.Excel.Functions.SPG(U43, "SP_TOTAL_REV", "CY2021")</f>
        <v>#PEND</v>
      </c>
      <c r="W43" s="4" t="str">
        <f>_xll.SNL.Clients.Office.Excel.Functions.SPG(U43,"IQ_AVG_DILUT_SHARES_OUT","CY2021")</f>
        <v>#PEND</v>
      </c>
      <c r="X43" s="5" t="str">
        <f>_xll.SNL.Clients.Office.Excel.Functions.SPG(U43, "IQ_DILUT_EPS_NORM", "CY2021")</f>
        <v>#PEND</v>
      </c>
      <c r="Y43" t="e">
        <f t="shared" si="9"/>
        <v>#VALUE!</v>
      </c>
      <c r="Z43" t="e">
        <f t="shared" si="10"/>
        <v>#VALUE!</v>
      </c>
      <c r="AA43" s="5" t="str">
        <f>_xll.SNL.Clients.Office.Excel.Functions.SPG(U43, "SP_MARKETCAP", "12/31/2021")</f>
        <v>#PEND</v>
      </c>
      <c r="AB43" t="e">
        <f t="shared" si="4"/>
        <v>#VALUE!</v>
      </c>
      <c r="AC43" t="e">
        <f t="shared" si="11"/>
        <v>#VALUE!</v>
      </c>
    </row>
    <row r="44" spans="1:29" x14ac:dyDescent="0.3">
      <c r="A44" t="s">
        <v>44</v>
      </c>
      <c r="B44" s="4" t="str" cm="1">
        <f t="array" ref="B44">_xll.SNL.Clients.Office.Excel.Functions.SPG(A44, "SP_TOTAL_REV", "CY2023")</f>
        <v>#PEND</v>
      </c>
      <c r="C44" s="4" t="str">
        <f>_xll.SNL.Clients.Office.Excel.Functions.SPG(A44,"IQ_AVG_DILUT_SHARES_OUT","CY2023")</f>
        <v>#PEND</v>
      </c>
      <c r="D44" s="5" t="str">
        <f>_xll.SNL.Clients.Office.Excel.Functions.SPG(A44, "IQ_DILUT_EPS_NORM", "CY2023")</f>
        <v>#PEND</v>
      </c>
      <c r="E44" t="e">
        <f t="shared" si="0"/>
        <v>#VALUE!</v>
      </c>
      <c r="F44" t="e">
        <f t="shared" si="1"/>
        <v>#VALUE!</v>
      </c>
      <c r="G44" s="5" t="str">
        <f>_xll.SNL.Clients.Office.Excel.Functions.SPG(A44, "SP_MARKETCAP", "12/30/2023")</f>
        <v>#PEND</v>
      </c>
      <c r="H44" t="e">
        <f t="shared" si="5"/>
        <v>#VALUE!</v>
      </c>
      <c r="I44" t="e">
        <f t="shared" si="6"/>
        <v>#VALUE!</v>
      </c>
      <c r="K44" t="s">
        <v>44</v>
      </c>
      <c r="L44" s="4" t="str" cm="1">
        <f t="array" ref="L44">_xll.SNL.Clients.Office.Excel.Functions.SPG(K44, "SP_TOTAL_REV", "CY2023")</f>
        <v>#PEND</v>
      </c>
      <c r="M44" s="4" t="str">
        <f>_xll.SNL.Clients.Office.Excel.Functions.SPG(K44,"IQ_AVG_DILUT_SHARES_OUT","CY2023")</f>
        <v>#PEND</v>
      </c>
      <c r="N44" s="5" t="str">
        <f>_xll.SNL.Clients.Office.Excel.Functions.SPG(K44, "IQ_DILUT_EPS_NORM", "CY2023")</f>
        <v>#PEND</v>
      </c>
      <c r="O44" t="e">
        <f t="shared" si="2"/>
        <v>#VALUE!</v>
      </c>
      <c r="P44" t="e">
        <f t="shared" si="3"/>
        <v>#VALUE!</v>
      </c>
      <c r="Q44" s="5" t="str">
        <f>_xll.SNL.Clients.Office.Excel.Functions.SPG(K44, "SP_MARKETCAP", "12/31/2022")</f>
        <v>#PEND</v>
      </c>
      <c r="R44" t="e">
        <f t="shared" si="7"/>
        <v>#VALUE!</v>
      </c>
      <c r="S44" t="e">
        <f t="shared" si="8"/>
        <v>#VALUE!</v>
      </c>
      <c r="U44" t="s">
        <v>44</v>
      </c>
      <c r="V44" s="4" t="str" cm="1">
        <f t="array" ref="V44">_xll.SNL.Clients.Office.Excel.Functions.SPG(U44, "SP_TOTAL_REV", "CY2021")</f>
        <v>#PEND</v>
      </c>
      <c r="W44" s="4" t="str">
        <f>_xll.SNL.Clients.Office.Excel.Functions.SPG(U44,"IQ_AVG_DILUT_SHARES_OUT","CY2021")</f>
        <v>#PEND</v>
      </c>
      <c r="X44" s="5" t="str">
        <f>_xll.SNL.Clients.Office.Excel.Functions.SPG(U44, "IQ_DILUT_EPS_NORM", "CY2021")</f>
        <v>#PEND</v>
      </c>
      <c r="Y44" t="e">
        <f t="shared" si="9"/>
        <v>#VALUE!</v>
      </c>
      <c r="Z44" t="e">
        <f t="shared" si="10"/>
        <v>#VALUE!</v>
      </c>
      <c r="AA44" s="5" t="str">
        <f>_xll.SNL.Clients.Office.Excel.Functions.SPG(U44, "SP_MARKETCAP", "12/31/2021")</f>
        <v>#PEND</v>
      </c>
      <c r="AB44" t="e">
        <f t="shared" si="4"/>
        <v>#VALUE!</v>
      </c>
      <c r="AC44" t="e">
        <f t="shared" si="11"/>
        <v>#VALUE!</v>
      </c>
    </row>
    <row r="45" spans="1:29" x14ac:dyDescent="0.3">
      <c r="A45" t="s">
        <v>45</v>
      </c>
      <c r="B45" s="4" t="str" cm="1">
        <f t="array" ref="B45">_xll.SNL.Clients.Office.Excel.Functions.SPG(A45, "SP_TOTAL_REV", "CY2023")</f>
        <v>#PEND</v>
      </c>
      <c r="C45" s="4" t="str">
        <f>_xll.SNL.Clients.Office.Excel.Functions.SPG(A45,"IQ_AVG_DILUT_SHARES_OUT","CY2023")</f>
        <v>#PEND</v>
      </c>
      <c r="D45" s="5" t="str">
        <f>_xll.SNL.Clients.Office.Excel.Functions.SPG(A45, "IQ_DILUT_EPS_NORM", "CY2023")</f>
        <v>#PEND</v>
      </c>
      <c r="E45" t="e">
        <f t="shared" si="0"/>
        <v>#VALUE!</v>
      </c>
      <c r="F45" t="e">
        <f t="shared" si="1"/>
        <v>#VALUE!</v>
      </c>
      <c r="G45" s="5" t="str">
        <f>_xll.SNL.Clients.Office.Excel.Functions.SPG(A45, "SP_MARKETCAP", "12/30/2023")</f>
        <v>#PEND</v>
      </c>
      <c r="H45" t="e">
        <f t="shared" si="5"/>
        <v>#VALUE!</v>
      </c>
      <c r="I45" t="e">
        <f t="shared" si="6"/>
        <v>#VALUE!</v>
      </c>
      <c r="K45" t="s">
        <v>45</v>
      </c>
      <c r="L45" s="4" t="str" cm="1">
        <f t="array" ref="L45">_xll.SNL.Clients.Office.Excel.Functions.SPG(K45, "SP_TOTAL_REV", "CY2023")</f>
        <v>#PEND</v>
      </c>
      <c r="M45" s="4" t="str">
        <f>_xll.SNL.Clients.Office.Excel.Functions.SPG(K45,"IQ_AVG_DILUT_SHARES_OUT","CY2023")</f>
        <v>#PEND</v>
      </c>
      <c r="N45" s="5" t="str">
        <f>_xll.SNL.Clients.Office.Excel.Functions.SPG(K45, "IQ_DILUT_EPS_NORM", "CY2023")</f>
        <v>#PEND</v>
      </c>
      <c r="O45" t="e">
        <f t="shared" si="2"/>
        <v>#VALUE!</v>
      </c>
      <c r="P45" t="e">
        <f t="shared" si="3"/>
        <v>#VALUE!</v>
      </c>
      <c r="Q45" s="5" t="str">
        <f>_xll.SNL.Clients.Office.Excel.Functions.SPG(K45, "SP_MARKETCAP", "12/31/2022")</f>
        <v>#PEND</v>
      </c>
      <c r="R45" t="e">
        <f t="shared" si="7"/>
        <v>#VALUE!</v>
      </c>
      <c r="S45" t="e">
        <f t="shared" si="8"/>
        <v>#VALUE!</v>
      </c>
      <c r="U45" t="s">
        <v>45</v>
      </c>
      <c r="V45" s="4" t="str" cm="1">
        <f t="array" ref="V45">_xll.SNL.Clients.Office.Excel.Functions.SPG(U45, "SP_TOTAL_REV", "CY2021")</f>
        <v>#PEND</v>
      </c>
      <c r="W45" s="4" t="str">
        <f>_xll.SNL.Clients.Office.Excel.Functions.SPG(U45,"IQ_AVG_DILUT_SHARES_OUT","CY2021")</f>
        <v>#PEND</v>
      </c>
      <c r="X45" s="5" t="str">
        <f>_xll.SNL.Clients.Office.Excel.Functions.SPG(U45, "IQ_DILUT_EPS_NORM", "CY2021")</f>
        <v>#PEND</v>
      </c>
      <c r="Y45" t="e">
        <f t="shared" si="9"/>
        <v>#VALUE!</v>
      </c>
      <c r="Z45" t="e">
        <f t="shared" si="10"/>
        <v>#VALUE!</v>
      </c>
      <c r="AA45" s="5" t="str">
        <f>_xll.SNL.Clients.Office.Excel.Functions.SPG(U45, "SP_MARKETCAP", "12/31/2021")</f>
        <v>#PEND</v>
      </c>
      <c r="AB45" t="e">
        <f t="shared" si="4"/>
        <v>#VALUE!</v>
      </c>
      <c r="AC45" t="e">
        <f t="shared" si="11"/>
        <v>#VALUE!</v>
      </c>
    </row>
    <row r="46" spans="1:29" x14ac:dyDescent="0.3">
      <c r="A46" t="s">
        <v>46</v>
      </c>
      <c r="B46" s="4" t="str" cm="1">
        <f t="array" ref="B46">_xll.SNL.Clients.Office.Excel.Functions.SPG(A46, "SP_TOTAL_REV", "CY2023")</f>
        <v>#PEND</v>
      </c>
      <c r="C46" s="4" t="str">
        <f>_xll.SNL.Clients.Office.Excel.Functions.SPG(A46,"IQ_AVG_DILUT_SHARES_OUT","CY2023")</f>
        <v>#PEND</v>
      </c>
      <c r="D46" s="5" t="str">
        <f>_xll.SNL.Clients.Office.Excel.Functions.SPG(A46, "IQ_DILUT_EPS_NORM", "CY2023")</f>
        <v>#PEND</v>
      </c>
      <c r="E46" t="e">
        <f t="shared" si="0"/>
        <v>#VALUE!</v>
      </c>
      <c r="F46" t="e">
        <f t="shared" si="1"/>
        <v>#VALUE!</v>
      </c>
      <c r="G46" s="5" t="str">
        <f>_xll.SNL.Clients.Office.Excel.Functions.SPG(A46, "SP_MARKETCAP", "12/30/2023")</f>
        <v>#PEND</v>
      </c>
      <c r="H46" t="e">
        <f t="shared" si="5"/>
        <v>#VALUE!</v>
      </c>
      <c r="I46" t="e">
        <f t="shared" si="6"/>
        <v>#VALUE!</v>
      </c>
      <c r="K46" t="s">
        <v>46</v>
      </c>
      <c r="L46" s="4" t="str" cm="1">
        <f t="array" ref="L46">_xll.SNL.Clients.Office.Excel.Functions.SPG(K46, "SP_TOTAL_REV", "CY2023")</f>
        <v>#PEND</v>
      </c>
      <c r="M46" s="4" t="str">
        <f>_xll.SNL.Clients.Office.Excel.Functions.SPG(K46,"IQ_AVG_DILUT_SHARES_OUT","CY2023")</f>
        <v>#PEND</v>
      </c>
      <c r="N46" s="5" t="str">
        <f>_xll.SNL.Clients.Office.Excel.Functions.SPG(K46, "IQ_DILUT_EPS_NORM", "CY2023")</f>
        <v>#PEND</v>
      </c>
      <c r="O46" t="e">
        <f t="shared" si="2"/>
        <v>#VALUE!</v>
      </c>
      <c r="P46" t="e">
        <f t="shared" si="3"/>
        <v>#VALUE!</v>
      </c>
      <c r="Q46" s="5" t="str">
        <f>_xll.SNL.Clients.Office.Excel.Functions.SPG(K46, "SP_MARKETCAP", "12/31/2022")</f>
        <v>#PEND</v>
      </c>
      <c r="R46" t="e">
        <f t="shared" si="7"/>
        <v>#VALUE!</v>
      </c>
      <c r="S46" t="e">
        <f t="shared" si="8"/>
        <v>#VALUE!</v>
      </c>
      <c r="U46" t="s">
        <v>46</v>
      </c>
      <c r="V46" s="4" t="str" cm="1">
        <f t="array" ref="V46">_xll.SNL.Clients.Office.Excel.Functions.SPG(U46, "SP_TOTAL_REV", "CY2021")</f>
        <v>#PEND</v>
      </c>
      <c r="W46" s="4" t="str">
        <f>_xll.SNL.Clients.Office.Excel.Functions.SPG(U46,"IQ_AVG_DILUT_SHARES_OUT","CY2021")</f>
        <v>#PEND</v>
      </c>
      <c r="X46" s="5" t="str">
        <f>_xll.SNL.Clients.Office.Excel.Functions.SPG(U46, "IQ_DILUT_EPS_NORM", "CY2021")</f>
        <v>#PEND</v>
      </c>
      <c r="Y46" t="e">
        <f t="shared" si="9"/>
        <v>#VALUE!</v>
      </c>
      <c r="Z46" t="e">
        <f t="shared" si="10"/>
        <v>#VALUE!</v>
      </c>
      <c r="AA46" s="5" t="str">
        <f>_xll.SNL.Clients.Office.Excel.Functions.SPG(U46, "SP_MARKETCAP", "12/31/2021")</f>
        <v>#PEND</v>
      </c>
      <c r="AB46" t="e">
        <f t="shared" si="4"/>
        <v>#VALUE!</v>
      </c>
      <c r="AC46" t="e">
        <f t="shared" si="11"/>
        <v>#VALUE!</v>
      </c>
    </row>
    <row r="47" spans="1:29" x14ac:dyDescent="0.3">
      <c r="A47" t="s">
        <v>47</v>
      </c>
      <c r="B47" s="4" t="str" cm="1">
        <f t="array" ref="B47">_xll.SNL.Clients.Office.Excel.Functions.SPG(A47, "SP_TOTAL_REV", "CY2023")</f>
        <v>#PEND</v>
      </c>
      <c r="C47" s="4" t="str">
        <f>_xll.SNL.Clients.Office.Excel.Functions.SPG(A47,"IQ_AVG_DILUT_SHARES_OUT","CY2023")</f>
        <v>#PEND</v>
      </c>
      <c r="D47" s="5" t="str">
        <f>_xll.SNL.Clients.Office.Excel.Functions.SPG(A47, "IQ_DILUT_EPS_NORM", "CY2023")</f>
        <v>#PEND</v>
      </c>
      <c r="E47" t="e">
        <f t="shared" si="0"/>
        <v>#VALUE!</v>
      </c>
      <c r="F47" t="e">
        <f t="shared" si="1"/>
        <v>#VALUE!</v>
      </c>
      <c r="G47" s="5" t="str">
        <f>_xll.SNL.Clients.Office.Excel.Functions.SPG(A47, "SP_MARKETCAP", "12/30/2023")</f>
        <v>#PEND</v>
      </c>
      <c r="H47" t="e">
        <f t="shared" si="5"/>
        <v>#VALUE!</v>
      </c>
      <c r="I47" t="e">
        <f t="shared" si="6"/>
        <v>#VALUE!</v>
      </c>
      <c r="K47" t="s">
        <v>47</v>
      </c>
      <c r="L47" s="4" t="str" cm="1">
        <f t="array" ref="L47">_xll.SNL.Clients.Office.Excel.Functions.SPG(K47, "SP_TOTAL_REV", "CY2023")</f>
        <v>#PEND</v>
      </c>
      <c r="M47" s="4" t="str">
        <f>_xll.SNL.Clients.Office.Excel.Functions.SPG(K47,"IQ_AVG_DILUT_SHARES_OUT","CY2023")</f>
        <v>#PEND</v>
      </c>
      <c r="N47" s="5" t="str">
        <f>_xll.SNL.Clients.Office.Excel.Functions.SPG(K47, "IQ_DILUT_EPS_NORM", "CY2023")</f>
        <v>#PEND</v>
      </c>
      <c r="O47" t="e">
        <f t="shared" si="2"/>
        <v>#VALUE!</v>
      </c>
      <c r="P47" t="e">
        <f t="shared" si="3"/>
        <v>#VALUE!</v>
      </c>
      <c r="Q47" s="5" t="str">
        <f>_xll.SNL.Clients.Office.Excel.Functions.SPG(K47, "SP_MARKETCAP", "12/31/2022")</f>
        <v>#PEND</v>
      </c>
      <c r="R47" t="e">
        <f t="shared" si="7"/>
        <v>#VALUE!</v>
      </c>
      <c r="S47" t="e">
        <f t="shared" si="8"/>
        <v>#VALUE!</v>
      </c>
      <c r="U47" t="s">
        <v>47</v>
      </c>
      <c r="V47" s="4" t="str" cm="1">
        <f t="array" ref="V47">_xll.SNL.Clients.Office.Excel.Functions.SPG(U47, "SP_TOTAL_REV", "CY2021")</f>
        <v>#PEND</v>
      </c>
      <c r="W47" s="4" t="str">
        <f>_xll.SNL.Clients.Office.Excel.Functions.SPG(U47,"IQ_AVG_DILUT_SHARES_OUT","CY2021")</f>
        <v>#PEND</v>
      </c>
      <c r="X47" s="5" t="str">
        <f>_xll.SNL.Clients.Office.Excel.Functions.SPG(U47, "IQ_DILUT_EPS_NORM", "CY2021")</f>
        <v>#PEND</v>
      </c>
      <c r="Y47" t="e">
        <f t="shared" si="9"/>
        <v>#VALUE!</v>
      </c>
      <c r="Z47" t="e">
        <f t="shared" si="10"/>
        <v>#VALUE!</v>
      </c>
      <c r="AA47" s="5" t="str">
        <f>_xll.SNL.Clients.Office.Excel.Functions.SPG(U47, "SP_MARKETCAP", "12/31/2021")</f>
        <v>#PEND</v>
      </c>
      <c r="AB47" t="e">
        <f t="shared" si="4"/>
        <v>#VALUE!</v>
      </c>
      <c r="AC47" t="e">
        <f t="shared" si="11"/>
        <v>#VALUE!</v>
      </c>
    </row>
    <row r="48" spans="1:29" x14ac:dyDescent="0.3">
      <c r="A48" t="s">
        <v>48</v>
      </c>
      <c r="B48" s="4" t="str" cm="1">
        <f t="array" ref="B48">_xll.SNL.Clients.Office.Excel.Functions.SPG(A48, "SP_TOTAL_REV", "CY2023")</f>
        <v>#PEND</v>
      </c>
      <c r="C48" s="4" t="str">
        <f>_xll.SNL.Clients.Office.Excel.Functions.SPG(A48,"IQ_AVG_DILUT_SHARES_OUT","CY2023")</f>
        <v>#PEND</v>
      </c>
      <c r="D48" s="5" t="str">
        <f>_xll.SNL.Clients.Office.Excel.Functions.SPG(A48, "IQ_DILUT_EPS_NORM", "CY2023")</f>
        <v>#PEND</v>
      </c>
      <c r="E48" t="e">
        <f t="shared" si="0"/>
        <v>#VALUE!</v>
      </c>
      <c r="F48" t="e">
        <f t="shared" si="1"/>
        <v>#VALUE!</v>
      </c>
      <c r="G48" s="5" t="str">
        <f>_xll.SNL.Clients.Office.Excel.Functions.SPG(A48, "SP_MARKETCAP", "12/30/2023")</f>
        <v>#PEND</v>
      </c>
      <c r="H48" t="e">
        <f t="shared" si="5"/>
        <v>#VALUE!</v>
      </c>
      <c r="I48" t="e">
        <f t="shared" si="6"/>
        <v>#VALUE!</v>
      </c>
      <c r="K48" t="s">
        <v>48</v>
      </c>
      <c r="L48" s="4" t="str" cm="1">
        <f t="array" ref="L48">_xll.SNL.Clients.Office.Excel.Functions.SPG(K48, "SP_TOTAL_REV", "CY2023")</f>
        <v>#PEND</v>
      </c>
      <c r="M48" s="4" t="str">
        <f>_xll.SNL.Clients.Office.Excel.Functions.SPG(K48,"IQ_AVG_DILUT_SHARES_OUT","CY2023")</f>
        <v>#PEND</v>
      </c>
      <c r="N48" s="5" t="str">
        <f>_xll.SNL.Clients.Office.Excel.Functions.SPG(K48, "IQ_DILUT_EPS_NORM", "CY2023")</f>
        <v>#PEND</v>
      </c>
      <c r="O48" t="e">
        <f t="shared" si="2"/>
        <v>#VALUE!</v>
      </c>
      <c r="P48" t="e">
        <f t="shared" si="3"/>
        <v>#VALUE!</v>
      </c>
      <c r="Q48" s="5" t="str">
        <f>_xll.SNL.Clients.Office.Excel.Functions.SPG(K48, "SP_MARKETCAP", "12/31/2022")</f>
        <v>#PEND</v>
      </c>
      <c r="R48" t="e">
        <f t="shared" si="7"/>
        <v>#VALUE!</v>
      </c>
      <c r="S48" t="e">
        <f t="shared" si="8"/>
        <v>#VALUE!</v>
      </c>
      <c r="U48" t="s">
        <v>48</v>
      </c>
      <c r="V48" s="4" t="str" cm="1">
        <f t="array" ref="V48">_xll.SNL.Clients.Office.Excel.Functions.SPG(U48, "SP_TOTAL_REV", "CY2021")</f>
        <v>#PEND</v>
      </c>
      <c r="W48" s="4" t="str">
        <f>_xll.SNL.Clients.Office.Excel.Functions.SPG(U48,"IQ_AVG_DILUT_SHARES_OUT","CY2021")</f>
        <v>#PEND</v>
      </c>
      <c r="X48" s="5" t="str">
        <f>_xll.SNL.Clients.Office.Excel.Functions.SPG(U48, "IQ_DILUT_EPS_NORM", "CY2021")</f>
        <v>#PEND</v>
      </c>
      <c r="Y48" t="e">
        <f t="shared" si="9"/>
        <v>#VALUE!</v>
      </c>
      <c r="Z48" t="e">
        <f t="shared" si="10"/>
        <v>#VALUE!</v>
      </c>
      <c r="AA48" s="5" t="str">
        <f>_xll.SNL.Clients.Office.Excel.Functions.SPG(U48, "SP_MARKETCAP", "12/31/2021")</f>
        <v>#PEND</v>
      </c>
      <c r="AB48" t="e">
        <f t="shared" si="4"/>
        <v>#VALUE!</v>
      </c>
      <c r="AC48" t="e">
        <f t="shared" si="11"/>
        <v>#VALUE!</v>
      </c>
    </row>
    <row r="49" spans="1:29" x14ac:dyDescent="0.3">
      <c r="A49" t="s">
        <v>49</v>
      </c>
      <c r="B49" s="4" t="str" cm="1">
        <f t="array" ref="B49">_xll.SNL.Clients.Office.Excel.Functions.SPG(A49, "SP_TOTAL_REV", "CY2023")</f>
        <v>#PEND</v>
      </c>
      <c r="C49" s="4" t="str">
        <f>_xll.SNL.Clients.Office.Excel.Functions.SPG(A49,"IQ_AVG_DILUT_SHARES_OUT","CY2023")</f>
        <v>#PEND</v>
      </c>
      <c r="D49" s="5" t="str">
        <f>_xll.SNL.Clients.Office.Excel.Functions.SPG(A49, "IQ_DILUT_EPS_NORM", "CY2023")</f>
        <v>#PEND</v>
      </c>
      <c r="E49" t="e">
        <f t="shared" si="0"/>
        <v>#VALUE!</v>
      </c>
      <c r="F49" t="e">
        <f t="shared" si="1"/>
        <v>#VALUE!</v>
      </c>
      <c r="G49" s="5" t="str">
        <f>_xll.SNL.Clients.Office.Excel.Functions.SPG(A49, "SP_MARKETCAP", "12/30/2023")</f>
        <v>#PEND</v>
      </c>
      <c r="H49" t="e">
        <f t="shared" si="5"/>
        <v>#VALUE!</v>
      </c>
      <c r="I49" t="e">
        <f t="shared" si="6"/>
        <v>#VALUE!</v>
      </c>
      <c r="K49" t="s">
        <v>49</v>
      </c>
      <c r="L49" s="4" t="str" cm="1">
        <f t="array" ref="L49">_xll.SNL.Clients.Office.Excel.Functions.SPG(K49, "SP_TOTAL_REV", "CY2023")</f>
        <v>#PEND</v>
      </c>
      <c r="M49" s="4" t="str">
        <f>_xll.SNL.Clients.Office.Excel.Functions.SPG(K49,"IQ_AVG_DILUT_SHARES_OUT","CY2023")</f>
        <v>#PEND</v>
      </c>
      <c r="N49" s="5" t="str">
        <f>_xll.SNL.Clients.Office.Excel.Functions.SPG(K49, "IQ_DILUT_EPS_NORM", "CY2023")</f>
        <v>#PEND</v>
      </c>
      <c r="O49" t="e">
        <f t="shared" si="2"/>
        <v>#VALUE!</v>
      </c>
      <c r="P49" t="e">
        <f t="shared" si="3"/>
        <v>#VALUE!</v>
      </c>
      <c r="Q49" s="5" t="str">
        <f>_xll.SNL.Clients.Office.Excel.Functions.SPG(K49, "SP_MARKETCAP", "12/31/2022")</f>
        <v>#PEND</v>
      </c>
      <c r="R49" t="e">
        <f t="shared" si="7"/>
        <v>#VALUE!</v>
      </c>
      <c r="S49" t="e">
        <f t="shared" si="8"/>
        <v>#VALUE!</v>
      </c>
      <c r="U49" t="s">
        <v>49</v>
      </c>
      <c r="V49" s="4" t="str" cm="1">
        <f t="array" ref="V49">_xll.SNL.Clients.Office.Excel.Functions.SPG(U49, "SP_TOTAL_REV", "CY2021")</f>
        <v>#PEND</v>
      </c>
      <c r="W49" s="4" t="str">
        <f>_xll.SNL.Clients.Office.Excel.Functions.SPG(U49,"IQ_AVG_DILUT_SHARES_OUT","CY2021")</f>
        <v>#PEND</v>
      </c>
      <c r="X49" s="5" t="str">
        <f>_xll.SNL.Clients.Office.Excel.Functions.SPG(U49, "IQ_DILUT_EPS_NORM", "CY2021")</f>
        <v>#PEND</v>
      </c>
      <c r="Y49" t="e">
        <f t="shared" si="9"/>
        <v>#VALUE!</v>
      </c>
      <c r="Z49" t="e">
        <f t="shared" si="10"/>
        <v>#VALUE!</v>
      </c>
      <c r="AA49" s="5" t="str">
        <f>_xll.SNL.Clients.Office.Excel.Functions.SPG(U49, "SP_MARKETCAP", "12/31/2021")</f>
        <v>#PEND</v>
      </c>
      <c r="AB49" t="e">
        <f t="shared" si="4"/>
        <v>#VALUE!</v>
      </c>
      <c r="AC49" t="e">
        <f t="shared" si="11"/>
        <v>#VALUE!</v>
      </c>
    </row>
    <row r="50" spans="1:29" x14ac:dyDescent="0.3">
      <c r="A50" t="s">
        <v>50</v>
      </c>
      <c r="B50" s="4" t="str" cm="1">
        <f t="array" ref="B50">_xll.SNL.Clients.Office.Excel.Functions.SPG(A50, "SP_TOTAL_REV", "CY2023")</f>
        <v>#PEND</v>
      </c>
      <c r="C50" s="4" t="str">
        <f>_xll.SNL.Clients.Office.Excel.Functions.SPG(A50,"IQ_AVG_DILUT_SHARES_OUT","CY2023")</f>
        <v>#PEND</v>
      </c>
      <c r="D50" s="5" t="str">
        <f>_xll.SNL.Clients.Office.Excel.Functions.SPG(A50, "IQ_DILUT_EPS_NORM", "CY2023")</f>
        <v>#PEND</v>
      </c>
      <c r="E50" t="e">
        <f t="shared" si="0"/>
        <v>#VALUE!</v>
      </c>
      <c r="F50" t="e">
        <f t="shared" si="1"/>
        <v>#VALUE!</v>
      </c>
      <c r="G50" s="5" t="str">
        <f>_xll.SNL.Clients.Office.Excel.Functions.SPG(A50, "SP_MARKETCAP", "12/30/2023")</f>
        <v>#PEND</v>
      </c>
      <c r="H50" t="e">
        <f t="shared" si="5"/>
        <v>#VALUE!</v>
      </c>
      <c r="I50" t="e">
        <f t="shared" si="6"/>
        <v>#VALUE!</v>
      </c>
      <c r="K50" t="s">
        <v>50</v>
      </c>
      <c r="L50" s="4" t="str" cm="1">
        <f t="array" ref="L50">_xll.SNL.Clients.Office.Excel.Functions.SPG(K50, "SP_TOTAL_REV", "CY2023")</f>
        <v>#PEND</v>
      </c>
      <c r="M50" s="4" t="str">
        <f>_xll.SNL.Clients.Office.Excel.Functions.SPG(K50,"IQ_AVG_DILUT_SHARES_OUT","CY2023")</f>
        <v>#PEND</v>
      </c>
      <c r="N50" s="5" t="str">
        <f>_xll.SNL.Clients.Office.Excel.Functions.SPG(K50, "IQ_DILUT_EPS_NORM", "CY2023")</f>
        <v>#PEND</v>
      </c>
      <c r="O50" t="e">
        <f t="shared" si="2"/>
        <v>#VALUE!</v>
      </c>
      <c r="P50" t="e">
        <f t="shared" si="3"/>
        <v>#VALUE!</v>
      </c>
      <c r="Q50" s="5" t="str">
        <f>_xll.SNL.Clients.Office.Excel.Functions.SPG(K50, "SP_MARKETCAP", "12/31/2022")</f>
        <v>#PEND</v>
      </c>
      <c r="R50" t="e">
        <f t="shared" si="7"/>
        <v>#VALUE!</v>
      </c>
      <c r="S50" t="e">
        <f t="shared" si="8"/>
        <v>#VALUE!</v>
      </c>
      <c r="U50" t="s">
        <v>50</v>
      </c>
      <c r="V50" s="4" t="str" cm="1">
        <f t="array" ref="V50">_xll.SNL.Clients.Office.Excel.Functions.SPG(U50, "SP_TOTAL_REV", "CY2021")</f>
        <v>#PEND</v>
      </c>
      <c r="W50" s="4" t="str">
        <f>_xll.SNL.Clients.Office.Excel.Functions.SPG(U50,"IQ_AVG_DILUT_SHARES_OUT","CY2021")</f>
        <v>#PEND</v>
      </c>
      <c r="X50" s="5" t="str">
        <f>_xll.SNL.Clients.Office.Excel.Functions.SPG(U50, "IQ_DILUT_EPS_NORM", "CY2021")</f>
        <v>#PEND</v>
      </c>
      <c r="Y50" t="e">
        <f t="shared" si="9"/>
        <v>#VALUE!</v>
      </c>
      <c r="Z50" t="e">
        <f t="shared" si="10"/>
        <v>#VALUE!</v>
      </c>
      <c r="AA50" s="5" t="str">
        <f>_xll.SNL.Clients.Office.Excel.Functions.SPG(U50, "SP_MARKETCAP", "12/31/2021")</f>
        <v>#PEND</v>
      </c>
      <c r="AB50" t="e">
        <f t="shared" si="4"/>
        <v>#VALUE!</v>
      </c>
      <c r="AC50" t="e">
        <f t="shared" si="11"/>
        <v>#VALUE!</v>
      </c>
    </row>
    <row r="51" spans="1:29" x14ac:dyDescent="0.3">
      <c r="A51" t="s">
        <v>51</v>
      </c>
      <c r="B51" s="4" t="str" cm="1">
        <f t="array" ref="B51">_xll.SNL.Clients.Office.Excel.Functions.SPG(A51, "SP_TOTAL_REV", "CY2023")</f>
        <v>#PEND</v>
      </c>
      <c r="C51" s="4" t="str">
        <f>_xll.SNL.Clients.Office.Excel.Functions.SPG(A51,"IQ_AVG_DILUT_SHARES_OUT","CY2023")</f>
        <v>#PEND</v>
      </c>
      <c r="D51" s="5" t="str">
        <f>_xll.SNL.Clients.Office.Excel.Functions.SPG(A51, "IQ_DILUT_EPS_NORM", "CY2023")</f>
        <v>#PEND</v>
      </c>
      <c r="E51" t="e">
        <f t="shared" si="0"/>
        <v>#VALUE!</v>
      </c>
      <c r="F51" t="e">
        <f t="shared" si="1"/>
        <v>#VALUE!</v>
      </c>
      <c r="G51" s="5" t="str">
        <f>_xll.SNL.Clients.Office.Excel.Functions.SPG(A51, "SP_MARKETCAP", "12/30/2023")</f>
        <v>#PEND</v>
      </c>
      <c r="H51" t="e">
        <f t="shared" si="5"/>
        <v>#VALUE!</v>
      </c>
      <c r="I51" t="e">
        <f t="shared" si="6"/>
        <v>#VALUE!</v>
      </c>
      <c r="K51" t="s">
        <v>51</v>
      </c>
      <c r="L51" s="4" t="str" cm="1">
        <f t="array" ref="L51">_xll.SNL.Clients.Office.Excel.Functions.SPG(K51, "SP_TOTAL_REV", "CY2023")</f>
        <v>#PEND</v>
      </c>
      <c r="M51" s="4" t="str">
        <f>_xll.SNL.Clients.Office.Excel.Functions.SPG(K51,"IQ_AVG_DILUT_SHARES_OUT","CY2023")</f>
        <v>#PEND</v>
      </c>
      <c r="N51" s="5" t="str">
        <f>_xll.SNL.Clients.Office.Excel.Functions.SPG(K51, "IQ_DILUT_EPS_NORM", "CY2023")</f>
        <v>#PEND</v>
      </c>
      <c r="O51" t="e">
        <f t="shared" si="2"/>
        <v>#VALUE!</v>
      </c>
      <c r="P51" t="e">
        <f t="shared" si="3"/>
        <v>#VALUE!</v>
      </c>
      <c r="Q51" s="5" t="str">
        <f>_xll.SNL.Clients.Office.Excel.Functions.SPG(K51, "SP_MARKETCAP", "12/31/2022")</f>
        <v>#PEND</v>
      </c>
      <c r="R51" t="e">
        <f t="shared" si="7"/>
        <v>#VALUE!</v>
      </c>
      <c r="S51" t="e">
        <f t="shared" si="8"/>
        <v>#VALUE!</v>
      </c>
      <c r="U51" t="s">
        <v>51</v>
      </c>
      <c r="V51" s="4" t="str" cm="1">
        <f t="array" ref="V51">_xll.SNL.Clients.Office.Excel.Functions.SPG(U51, "SP_TOTAL_REV", "CY2021")</f>
        <v>#PEND</v>
      </c>
      <c r="W51" s="4" t="str">
        <f>_xll.SNL.Clients.Office.Excel.Functions.SPG(U51,"IQ_AVG_DILUT_SHARES_OUT","CY2021")</f>
        <v>#PEND</v>
      </c>
      <c r="X51" s="5" t="str">
        <f>_xll.SNL.Clients.Office.Excel.Functions.SPG(U51, "IQ_DILUT_EPS_NORM", "CY2021")</f>
        <v>#PEND</v>
      </c>
      <c r="Y51" t="e">
        <f t="shared" si="9"/>
        <v>#VALUE!</v>
      </c>
      <c r="Z51" t="e">
        <f t="shared" si="10"/>
        <v>#VALUE!</v>
      </c>
      <c r="AA51" s="5" t="str">
        <f>_xll.SNL.Clients.Office.Excel.Functions.SPG(U51, "SP_MARKETCAP", "12/31/2021")</f>
        <v>#PEND</v>
      </c>
      <c r="AB51" t="e">
        <f t="shared" si="4"/>
        <v>#VALUE!</v>
      </c>
      <c r="AC51" t="e">
        <f t="shared" si="11"/>
        <v>#VALUE!</v>
      </c>
    </row>
    <row r="52" spans="1:29" x14ac:dyDescent="0.3">
      <c r="A52" t="s">
        <v>52</v>
      </c>
      <c r="B52" s="4" t="str" cm="1">
        <f t="array" ref="B52">_xll.SNL.Clients.Office.Excel.Functions.SPG(A52, "SP_TOTAL_REV", "CY2023")</f>
        <v>#PEND</v>
      </c>
      <c r="C52" s="4" t="str">
        <f>_xll.SNL.Clients.Office.Excel.Functions.SPG(A52,"IQ_AVG_DILUT_SHARES_OUT","CY2023")</f>
        <v>#PEND</v>
      </c>
      <c r="D52" s="5" t="str">
        <f>_xll.SNL.Clients.Office.Excel.Functions.SPG(A52, "IQ_DILUT_EPS_NORM", "CY2023")</f>
        <v>#PEND</v>
      </c>
      <c r="E52" t="e">
        <f t="shared" si="0"/>
        <v>#VALUE!</v>
      </c>
      <c r="F52" t="e">
        <f t="shared" si="1"/>
        <v>#VALUE!</v>
      </c>
      <c r="G52" s="5" t="str">
        <f>_xll.SNL.Clients.Office.Excel.Functions.SPG(A52, "SP_MARKETCAP", "12/30/2023")</f>
        <v>#PEND</v>
      </c>
      <c r="H52" t="e">
        <f t="shared" si="5"/>
        <v>#VALUE!</v>
      </c>
      <c r="I52" t="e">
        <f t="shared" si="6"/>
        <v>#VALUE!</v>
      </c>
      <c r="K52" t="s">
        <v>52</v>
      </c>
      <c r="L52" s="4" t="str" cm="1">
        <f t="array" ref="L52">_xll.SNL.Clients.Office.Excel.Functions.SPG(K52, "SP_TOTAL_REV", "CY2023")</f>
        <v>#PEND</v>
      </c>
      <c r="M52" s="4" t="str">
        <f>_xll.SNL.Clients.Office.Excel.Functions.SPG(K52,"IQ_AVG_DILUT_SHARES_OUT","CY2023")</f>
        <v>#PEND</v>
      </c>
      <c r="N52" s="5" t="str">
        <f>_xll.SNL.Clients.Office.Excel.Functions.SPG(K52, "IQ_DILUT_EPS_NORM", "CY2023")</f>
        <v>#PEND</v>
      </c>
      <c r="O52" t="e">
        <f t="shared" si="2"/>
        <v>#VALUE!</v>
      </c>
      <c r="P52" t="e">
        <f t="shared" si="3"/>
        <v>#VALUE!</v>
      </c>
      <c r="Q52" s="5" t="str">
        <f>_xll.SNL.Clients.Office.Excel.Functions.SPG(K52, "SP_MARKETCAP", "12/31/2022")</f>
        <v>#PEND</v>
      </c>
      <c r="R52" t="e">
        <f t="shared" si="7"/>
        <v>#VALUE!</v>
      </c>
      <c r="S52" t="e">
        <f t="shared" si="8"/>
        <v>#VALUE!</v>
      </c>
      <c r="U52" t="s">
        <v>52</v>
      </c>
      <c r="V52" s="4" t="str" cm="1">
        <f t="array" ref="V52">_xll.SNL.Clients.Office.Excel.Functions.SPG(U52, "SP_TOTAL_REV", "CY2021")</f>
        <v>#PEND</v>
      </c>
      <c r="W52" s="4" t="str">
        <f>_xll.SNL.Clients.Office.Excel.Functions.SPG(U52,"IQ_AVG_DILUT_SHARES_OUT","CY2021")</f>
        <v>#PEND</v>
      </c>
      <c r="X52" s="5" t="str">
        <f>_xll.SNL.Clients.Office.Excel.Functions.SPG(U52, "IQ_DILUT_EPS_NORM", "CY2021")</f>
        <v>#PEND</v>
      </c>
      <c r="Y52" t="e">
        <f t="shared" si="9"/>
        <v>#VALUE!</v>
      </c>
      <c r="Z52" t="e">
        <f t="shared" si="10"/>
        <v>#VALUE!</v>
      </c>
      <c r="AA52" s="5" t="str">
        <f>_xll.SNL.Clients.Office.Excel.Functions.SPG(U52, "SP_MARKETCAP", "12/31/2021")</f>
        <v>#PEND</v>
      </c>
      <c r="AB52" t="e">
        <f t="shared" si="4"/>
        <v>#VALUE!</v>
      </c>
      <c r="AC52" t="e">
        <f t="shared" si="11"/>
        <v>#VALUE!</v>
      </c>
    </row>
    <row r="53" spans="1:29" x14ac:dyDescent="0.3">
      <c r="A53" t="s">
        <v>53</v>
      </c>
      <c r="B53" s="4" t="str" cm="1">
        <f t="array" ref="B53">_xll.SNL.Clients.Office.Excel.Functions.SPG(A53, "SP_TOTAL_REV", "CY2023")</f>
        <v>#PEND</v>
      </c>
      <c r="C53" s="4" t="str">
        <f>_xll.SNL.Clients.Office.Excel.Functions.SPG(A53,"IQ_AVG_DILUT_SHARES_OUT","CY2023")</f>
        <v>#PEND</v>
      </c>
      <c r="D53" s="5" t="str">
        <f>_xll.SNL.Clients.Office.Excel.Functions.SPG(A53, "IQ_DILUT_EPS_NORM", "CY2023")</f>
        <v>#PEND</v>
      </c>
      <c r="E53" t="e">
        <f t="shared" si="0"/>
        <v>#VALUE!</v>
      </c>
      <c r="F53" t="e">
        <f t="shared" si="1"/>
        <v>#VALUE!</v>
      </c>
      <c r="G53" s="5" t="str">
        <f>_xll.SNL.Clients.Office.Excel.Functions.SPG(A53, "SP_MARKETCAP", "12/30/2023")</f>
        <v>#PEND</v>
      </c>
      <c r="H53" t="e">
        <f t="shared" si="5"/>
        <v>#VALUE!</v>
      </c>
      <c r="I53" t="e">
        <f t="shared" si="6"/>
        <v>#VALUE!</v>
      </c>
      <c r="K53" t="s">
        <v>53</v>
      </c>
      <c r="L53" s="4" t="str" cm="1">
        <f t="array" ref="L53">_xll.SNL.Clients.Office.Excel.Functions.SPG(K53, "SP_TOTAL_REV", "CY2023")</f>
        <v>#PEND</v>
      </c>
      <c r="M53" s="4" t="str">
        <f>_xll.SNL.Clients.Office.Excel.Functions.SPG(K53,"IQ_AVG_DILUT_SHARES_OUT","CY2023")</f>
        <v>#PEND</v>
      </c>
      <c r="N53" s="5" t="str">
        <f>_xll.SNL.Clients.Office.Excel.Functions.SPG(K53, "IQ_DILUT_EPS_NORM", "CY2023")</f>
        <v>#PEND</v>
      </c>
      <c r="O53" t="e">
        <f t="shared" si="2"/>
        <v>#VALUE!</v>
      </c>
      <c r="P53" t="e">
        <f t="shared" si="3"/>
        <v>#VALUE!</v>
      </c>
      <c r="Q53" s="5" t="str">
        <f>_xll.SNL.Clients.Office.Excel.Functions.SPG(K53, "SP_MARKETCAP", "12/31/2022")</f>
        <v>#PEND</v>
      </c>
      <c r="R53" t="e">
        <f t="shared" si="7"/>
        <v>#VALUE!</v>
      </c>
      <c r="S53" t="e">
        <f t="shared" si="8"/>
        <v>#VALUE!</v>
      </c>
      <c r="U53" t="s">
        <v>53</v>
      </c>
      <c r="V53" s="4" t="str" cm="1">
        <f t="array" ref="V53">_xll.SNL.Clients.Office.Excel.Functions.SPG(U53, "SP_TOTAL_REV", "CY2021")</f>
        <v>#PEND</v>
      </c>
      <c r="W53" s="4" t="str">
        <f>_xll.SNL.Clients.Office.Excel.Functions.SPG(U53,"IQ_AVG_DILUT_SHARES_OUT","CY2021")</f>
        <v>#PEND</v>
      </c>
      <c r="X53" s="5" t="str">
        <f>_xll.SNL.Clients.Office.Excel.Functions.SPG(U53, "IQ_DILUT_EPS_NORM", "CY2021")</f>
        <v>#PEND</v>
      </c>
      <c r="Y53" t="e">
        <f t="shared" si="9"/>
        <v>#VALUE!</v>
      </c>
      <c r="Z53" t="e">
        <f t="shared" si="10"/>
        <v>#VALUE!</v>
      </c>
      <c r="AA53" s="5" t="str">
        <f>_xll.SNL.Clients.Office.Excel.Functions.SPG(U53, "SP_MARKETCAP", "12/31/2021")</f>
        <v>#PEND</v>
      </c>
      <c r="AB53" t="e">
        <f t="shared" si="4"/>
        <v>#VALUE!</v>
      </c>
      <c r="AC53" t="e">
        <f t="shared" si="11"/>
        <v>#VALUE!</v>
      </c>
    </row>
    <row r="54" spans="1:29" x14ac:dyDescent="0.3">
      <c r="A54" t="s">
        <v>54</v>
      </c>
      <c r="B54" s="4" t="str" cm="1">
        <f t="array" ref="B54">_xll.SNL.Clients.Office.Excel.Functions.SPG(A54, "SP_TOTAL_REV", "CY2023")</f>
        <v>#PEND</v>
      </c>
      <c r="C54" s="4" t="str">
        <f>_xll.SNL.Clients.Office.Excel.Functions.SPG(A54,"IQ_AVG_DILUT_SHARES_OUT","CY2023")</f>
        <v>#PEND</v>
      </c>
      <c r="D54" s="5" t="str">
        <f>_xll.SNL.Clients.Office.Excel.Functions.SPG(A54, "IQ_DILUT_EPS_NORM", "CY2023")</f>
        <v>#PEND</v>
      </c>
      <c r="E54" t="e">
        <f t="shared" si="0"/>
        <v>#VALUE!</v>
      </c>
      <c r="F54" t="e">
        <f t="shared" si="1"/>
        <v>#VALUE!</v>
      </c>
      <c r="G54" s="5" t="str">
        <f>_xll.SNL.Clients.Office.Excel.Functions.SPG(A54, "SP_MARKETCAP", "12/30/2023")</f>
        <v>#PEND</v>
      </c>
      <c r="H54" t="e">
        <f t="shared" si="5"/>
        <v>#VALUE!</v>
      </c>
      <c r="I54" t="e">
        <f t="shared" si="6"/>
        <v>#VALUE!</v>
      </c>
      <c r="K54" t="s">
        <v>54</v>
      </c>
      <c r="L54" s="4" t="str" cm="1">
        <f t="array" ref="L54">_xll.SNL.Clients.Office.Excel.Functions.SPG(K54, "SP_TOTAL_REV", "CY2023")</f>
        <v>#PEND</v>
      </c>
      <c r="M54" s="4" t="str">
        <f>_xll.SNL.Clients.Office.Excel.Functions.SPG(K54,"IQ_AVG_DILUT_SHARES_OUT","CY2023")</f>
        <v>#PEND</v>
      </c>
      <c r="N54" s="5" t="str">
        <f>_xll.SNL.Clients.Office.Excel.Functions.SPG(K54, "IQ_DILUT_EPS_NORM", "CY2023")</f>
        <v>#PEND</v>
      </c>
      <c r="O54" t="e">
        <f t="shared" si="2"/>
        <v>#VALUE!</v>
      </c>
      <c r="P54" t="e">
        <f t="shared" si="3"/>
        <v>#VALUE!</v>
      </c>
      <c r="Q54" s="5" t="str">
        <f>_xll.SNL.Clients.Office.Excel.Functions.SPG(K54, "SP_MARKETCAP", "12/31/2022")</f>
        <v>#PEND</v>
      </c>
      <c r="R54" t="e">
        <f t="shared" si="7"/>
        <v>#VALUE!</v>
      </c>
      <c r="S54" t="e">
        <f t="shared" si="8"/>
        <v>#VALUE!</v>
      </c>
      <c r="U54" t="s">
        <v>54</v>
      </c>
      <c r="V54" s="4" t="str" cm="1">
        <f t="array" ref="V54">_xll.SNL.Clients.Office.Excel.Functions.SPG(U54, "SP_TOTAL_REV", "CY2021")</f>
        <v>#PEND</v>
      </c>
      <c r="W54" s="4" t="str">
        <f>_xll.SNL.Clients.Office.Excel.Functions.SPG(U54,"IQ_AVG_DILUT_SHARES_OUT","CY2021")</f>
        <v>#PEND</v>
      </c>
      <c r="X54" s="5" t="str">
        <f>_xll.SNL.Clients.Office.Excel.Functions.SPG(U54, "IQ_DILUT_EPS_NORM", "CY2021")</f>
        <v>#PEND</v>
      </c>
      <c r="Y54" t="e">
        <f t="shared" si="9"/>
        <v>#VALUE!</v>
      </c>
      <c r="Z54" t="e">
        <f t="shared" si="10"/>
        <v>#VALUE!</v>
      </c>
      <c r="AA54" s="5" t="str">
        <f>_xll.SNL.Clients.Office.Excel.Functions.SPG(U54, "SP_MARKETCAP", "12/31/2021")</f>
        <v>#PEND</v>
      </c>
      <c r="AB54" t="e">
        <f t="shared" si="4"/>
        <v>#VALUE!</v>
      </c>
      <c r="AC54" t="e">
        <f t="shared" si="11"/>
        <v>#VALUE!</v>
      </c>
    </row>
    <row r="55" spans="1:29" x14ac:dyDescent="0.3">
      <c r="A55" t="s">
        <v>55</v>
      </c>
      <c r="B55" s="4" t="str" cm="1">
        <f t="array" ref="B55">_xll.SNL.Clients.Office.Excel.Functions.SPG(A55, "SP_TOTAL_REV", "CY2023")</f>
        <v>#PEND</v>
      </c>
      <c r="C55" s="4" t="str">
        <f>_xll.SNL.Clients.Office.Excel.Functions.SPG(A55,"IQ_AVG_DILUT_SHARES_OUT","CY2023")</f>
        <v>#PEND</v>
      </c>
      <c r="D55" s="5" t="str">
        <f>_xll.SNL.Clients.Office.Excel.Functions.SPG(A55, "IQ_DILUT_EPS_NORM", "CY2023")</f>
        <v>#PEND</v>
      </c>
      <c r="E55" t="e">
        <f t="shared" si="0"/>
        <v>#VALUE!</v>
      </c>
      <c r="F55" t="e">
        <f t="shared" si="1"/>
        <v>#VALUE!</v>
      </c>
      <c r="G55" s="5" t="str">
        <f>_xll.SNL.Clients.Office.Excel.Functions.SPG(A55, "SP_MARKETCAP", "12/30/2023")</f>
        <v>#PEND</v>
      </c>
      <c r="H55" t="e">
        <f t="shared" si="5"/>
        <v>#VALUE!</v>
      </c>
      <c r="I55" t="e">
        <f t="shared" si="6"/>
        <v>#VALUE!</v>
      </c>
      <c r="K55" t="s">
        <v>55</v>
      </c>
      <c r="L55" s="4" t="str" cm="1">
        <f t="array" ref="L55">_xll.SNL.Clients.Office.Excel.Functions.SPG(K55, "SP_TOTAL_REV", "CY2023")</f>
        <v>#PEND</v>
      </c>
      <c r="M55" s="4" t="str">
        <f>_xll.SNL.Clients.Office.Excel.Functions.SPG(K55,"IQ_AVG_DILUT_SHARES_OUT","CY2023")</f>
        <v>#PEND</v>
      </c>
      <c r="N55" s="5" t="str">
        <f>_xll.SNL.Clients.Office.Excel.Functions.SPG(K55, "IQ_DILUT_EPS_NORM", "CY2023")</f>
        <v>#PEND</v>
      </c>
      <c r="O55" t="e">
        <f t="shared" si="2"/>
        <v>#VALUE!</v>
      </c>
      <c r="P55" t="e">
        <f t="shared" si="3"/>
        <v>#VALUE!</v>
      </c>
      <c r="Q55" s="5" t="str">
        <f>_xll.SNL.Clients.Office.Excel.Functions.SPG(K55, "SP_MARKETCAP", "12/31/2022")</f>
        <v>#PEND</v>
      </c>
      <c r="R55" t="e">
        <f t="shared" si="7"/>
        <v>#VALUE!</v>
      </c>
      <c r="S55" t="e">
        <f t="shared" si="8"/>
        <v>#VALUE!</v>
      </c>
      <c r="U55" t="s">
        <v>55</v>
      </c>
      <c r="V55" s="4" t="str" cm="1">
        <f t="array" ref="V55">_xll.SNL.Clients.Office.Excel.Functions.SPG(U55, "SP_TOTAL_REV", "CY2021")</f>
        <v>#PEND</v>
      </c>
      <c r="W55" s="4" t="str">
        <f>_xll.SNL.Clients.Office.Excel.Functions.SPG(U55,"IQ_AVG_DILUT_SHARES_OUT","CY2021")</f>
        <v>#PEND</v>
      </c>
      <c r="X55" s="5" t="str">
        <f>_xll.SNL.Clients.Office.Excel.Functions.SPG(U55, "IQ_DILUT_EPS_NORM", "CY2021")</f>
        <v>#PEND</v>
      </c>
      <c r="Y55" t="e">
        <f t="shared" si="9"/>
        <v>#VALUE!</v>
      </c>
      <c r="Z55" t="e">
        <f t="shared" si="10"/>
        <v>#VALUE!</v>
      </c>
      <c r="AA55" s="5" t="str">
        <f>_xll.SNL.Clients.Office.Excel.Functions.SPG(U55, "SP_MARKETCAP", "12/31/2021")</f>
        <v>#PEND</v>
      </c>
      <c r="AB55" t="e">
        <f t="shared" si="4"/>
        <v>#VALUE!</v>
      </c>
      <c r="AC55" t="e">
        <f t="shared" si="11"/>
        <v>#VALUE!</v>
      </c>
    </row>
    <row r="56" spans="1:29" x14ac:dyDescent="0.3">
      <c r="A56" t="s">
        <v>56</v>
      </c>
      <c r="B56" s="4" t="str" cm="1">
        <f t="array" ref="B56">_xll.SNL.Clients.Office.Excel.Functions.SPG(A56, "SP_TOTAL_REV", "CY2023")</f>
        <v>#PEND</v>
      </c>
      <c r="C56" s="4" t="str">
        <f>_xll.SNL.Clients.Office.Excel.Functions.SPG(A56,"IQ_AVG_DILUT_SHARES_OUT","CY2023")</f>
        <v>#PEND</v>
      </c>
      <c r="D56" s="5" t="str">
        <f>_xll.SNL.Clients.Office.Excel.Functions.SPG(A56, "IQ_DILUT_EPS_NORM", "CY2023")</f>
        <v>#PEND</v>
      </c>
      <c r="E56" t="e">
        <f t="shared" si="0"/>
        <v>#VALUE!</v>
      </c>
      <c r="F56" t="e">
        <f t="shared" si="1"/>
        <v>#VALUE!</v>
      </c>
      <c r="G56" s="5" t="str">
        <f>_xll.SNL.Clients.Office.Excel.Functions.SPG(A56, "SP_MARKETCAP", "12/30/2023")</f>
        <v>#PEND</v>
      </c>
      <c r="H56" t="e">
        <f t="shared" si="5"/>
        <v>#VALUE!</v>
      </c>
      <c r="I56" t="e">
        <f t="shared" si="6"/>
        <v>#VALUE!</v>
      </c>
      <c r="K56" t="s">
        <v>56</v>
      </c>
      <c r="L56" s="4" t="str" cm="1">
        <f t="array" ref="L56">_xll.SNL.Clients.Office.Excel.Functions.SPG(K56, "SP_TOTAL_REV", "CY2023")</f>
        <v>#PEND</v>
      </c>
      <c r="M56" s="4" t="str">
        <f>_xll.SNL.Clients.Office.Excel.Functions.SPG(K56,"IQ_AVG_DILUT_SHARES_OUT","CY2023")</f>
        <v>#PEND</v>
      </c>
      <c r="N56" s="5" t="str">
        <f>_xll.SNL.Clients.Office.Excel.Functions.SPG(K56, "IQ_DILUT_EPS_NORM", "CY2023")</f>
        <v>#PEND</v>
      </c>
      <c r="O56" t="e">
        <f t="shared" si="2"/>
        <v>#VALUE!</v>
      </c>
      <c r="P56" t="e">
        <f t="shared" si="3"/>
        <v>#VALUE!</v>
      </c>
      <c r="Q56" s="5" t="str">
        <f>_xll.SNL.Clients.Office.Excel.Functions.SPG(K56, "SP_MARKETCAP", "12/31/2022")</f>
        <v>#PEND</v>
      </c>
      <c r="R56" t="e">
        <f t="shared" si="7"/>
        <v>#VALUE!</v>
      </c>
      <c r="S56" t="e">
        <f t="shared" si="8"/>
        <v>#VALUE!</v>
      </c>
      <c r="U56" t="s">
        <v>56</v>
      </c>
      <c r="V56" s="4" t="str" cm="1">
        <f t="array" ref="V56">_xll.SNL.Clients.Office.Excel.Functions.SPG(U56, "SP_TOTAL_REV", "CY2021")</f>
        <v>#PEND</v>
      </c>
      <c r="W56" s="4" t="str">
        <f>_xll.SNL.Clients.Office.Excel.Functions.SPG(U56,"IQ_AVG_DILUT_SHARES_OUT","CY2021")</f>
        <v>#PEND</v>
      </c>
      <c r="X56" s="5" t="str">
        <f>_xll.SNL.Clients.Office.Excel.Functions.SPG(U56, "IQ_DILUT_EPS_NORM", "CY2021")</f>
        <v>#PEND</v>
      </c>
      <c r="Y56" t="e">
        <f t="shared" si="9"/>
        <v>#VALUE!</v>
      </c>
      <c r="Z56" t="e">
        <f t="shared" si="10"/>
        <v>#VALUE!</v>
      </c>
      <c r="AA56" s="5" t="str">
        <f>_xll.SNL.Clients.Office.Excel.Functions.SPG(U56, "SP_MARKETCAP", "12/31/2021")</f>
        <v>#PEND</v>
      </c>
      <c r="AB56" t="e">
        <f t="shared" si="4"/>
        <v>#VALUE!</v>
      </c>
      <c r="AC56" t="e">
        <f t="shared" si="11"/>
        <v>#VALUE!</v>
      </c>
    </row>
    <row r="57" spans="1:29" x14ac:dyDescent="0.3">
      <c r="A57" t="s">
        <v>57</v>
      </c>
      <c r="B57" s="4" t="str" cm="1">
        <f t="array" ref="B57">_xll.SNL.Clients.Office.Excel.Functions.SPG(A57, "SP_TOTAL_REV", "CY2023")</f>
        <v>#PEND</v>
      </c>
      <c r="C57" s="4" t="str">
        <f>_xll.SNL.Clients.Office.Excel.Functions.SPG(A57,"IQ_AVG_DILUT_SHARES_OUT","CY2023")</f>
        <v>#PEND</v>
      </c>
      <c r="D57" s="5" t="str">
        <f>_xll.SNL.Clients.Office.Excel.Functions.SPG(A57, "IQ_DILUT_EPS_NORM", "CY2023")</f>
        <v>#PEND</v>
      </c>
      <c r="E57" t="e">
        <f t="shared" si="0"/>
        <v>#VALUE!</v>
      </c>
      <c r="F57" t="e">
        <f t="shared" si="1"/>
        <v>#VALUE!</v>
      </c>
      <c r="G57" s="5" t="str">
        <f>_xll.SNL.Clients.Office.Excel.Functions.SPG(A57, "SP_MARKETCAP", "12/30/2023")</f>
        <v>#PEND</v>
      </c>
      <c r="H57" t="e">
        <f t="shared" si="5"/>
        <v>#VALUE!</v>
      </c>
      <c r="I57" t="e">
        <f t="shared" si="6"/>
        <v>#VALUE!</v>
      </c>
      <c r="K57" t="s">
        <v>57</v>
      </c>
      <c r="L57" s="4" t="str" cm="1">
        <f t="array" ref="L57">_xll.SNL.Clients.Office.Excel.Functions.SPG(K57, "SP_TOTAL_REV", "CY2023")</f>
        <v>#PEND</v>
      </c>
      <c r="M57" s="4" t="str">
        <f>_xll.SNL.Clients.Office.Excel.Functions.SPG(K57,"IQ_AVG_DILUT_SHARES_OUT","CY2023")</f>
        <v>#PEND</v>
      </c>
      <c r="N57" s="5" t="str">
        <f>_xll.SNL.Clients.Office.Excel.Functions.SPG(K57, "IQ_DILUT_EPS_NORM", "CY2023")</f>
        <v>#PEND</v>
      </c>
      <c r="O57" t="e">
        <f t="shared" si="2"/>
        <v>#VALUE!</v>
      </c>
      <c r="P57" t="e">
        <f t="shared" si="3"/>
        <v>#VALUE!</v>
      </c>
      <c r="Q57" s="5" t="str">
        <f>_xll.SNL.Clients.Office.Excel.Functions.SPG(K57, "SP_MARKETCAP", "12/31/2022")</f>
        <v>#PEND</v>
      </c>
      <c r="R57" t="e">
        <f t="shared" si="7"/>
        <v>#VALUE!</v>
      </c>
      <c r="S57" t="e">
        <f t="shared" si="8"/>
        <v>#VALUE!</v>
      </c>
      <c r="U57" t="s">
        <v>57</v>
      </c>
      <c r="V57" s="4" t="str" cm="1">
        <f t="array" ref="V57">_xll.SNL.Clients.Office.Excel.Functions.SPG(U57, "SP_TOTAL_REV", "CY2021")</f>
        <v>#PEND</v>
      </c>
      <c r="W57" s="4" t="str">
        <f>_xll.SNL.Clients.Office.Excel.Functions.SPG(U57,"IQ_AVG_DILUT_SHARES_OUT","CY2021")</f>
        <v>#PEND</v>
      </c>
      <c r="X57" s="5" t="str">
        <f>_xll.SNL.Clients.Office.Excel.Functions.SPG(U57, "IQ_DILUT_EPS_NORM", "CY2021")</f>
        <v>#PEND</v>
      </c>
      <c r="Y57" t="e">
        <f t="shared" si="9"/>
        <v>#VALUE!</v>
      </c>
      <c r="Z57" t="e">
        <f t="shared" si="10"/>
        <v>#VALUE!</v>
      </c>
      <c r="AA57" s="5" t="str">
        <f>_xll.SNL.Clients.Office.Excel.Functions.SPG(U57, "SP_MARKETCAP", "12/31/2021")</f>
        <v>#PEND</v>
      </c>
      <c r="AB57" t="e">
        <f t="shared" si="4"/>
        <v>#VALUE!</v>
      </c>
      <c r="AC57" t="e">
        <f t="shared" si="11"/>
        <v>#VALUE!</v>
      </c>
    </row>
    <row r="58" spans="1:29" x14ac:dyDescent="0.3">
      <c r="A58" t="s">
        <v>58</v>
      </c>
      <c r="B58" s="4" t="str" cm="1">
        <f t="array" ref="B58">_xll.SNL.Clients.Office.Excel.Functions.SPG(A58, "SP_TOTAL_REV", "CY2023")</f>
        <v>#PEND</v>
      </c>
      <c r="C58" s="4" t="str">
        <f>_xll.SNL.Clients.Office.Excel.Functions.SPG(A58,"IQ_AVG_DILUT_SHARES_OUT","CY2023")</f>
        <v>#PEND</v>
      </c>
      <c r="D58" s="5" t="str">
        <f>_xll.SNL.Clients.Office.Excel.Functions.SPG(A58, "IQ_DILUT_EPS_NORM", "CY2023")</f>
        <v>#PEND</v>
      </c>
      <c r="E58" t="e">
        <f t="shared" si="0"/>
        <v>#VALUE!</v>
      </c>
      <c r="F58" t="e">
        <f t="shared" si="1"/>
        <v>#VALUE!</v>
      </c>
      <c r="G58" s="5" t="str">
        <f>_xll.SNL.Clients.Office.Excel.Functions.SPG(A58, "SP_MARKETCAP", "12/30/2023")</f>
        <v>#PEND</v>
      </c>
      <c r="H58" t="e">
        <f t="shared" si="5"/>
        <v>#VALUE!</v>
      </c>
      <c r="I58" t="e">
        <f t="shared" si="6"/>
        <v>#VALUE!</v>
      </c>
      <c r="K58" t="s">
        <v>58</v>
      </c>
      <c r="L58" s="4" t="str" cm="1">
        <f t="array" ref="L58">_xll.SNL.Clients.Office.Excel.Functions.SPG(K58, "SP_TOTAL_REV", "CY2023")</f>
        <v>#PEND</v>
      </c>
      <c r="M58" s="4" t="str">
        <f>_xll.SNL.Clients.Office.Excel.Functions.SPG(K58,"IQ_AVG_DILUT_SHARES_OUT","CY2023")</f>
        <v>#PEND</v>
      </c>
      <c r="N58" s="5" t="str">
        <f>_xll.SNL.Clients.Office.Excel.Functions.SPG(K58, "IQ_DILUT_EPS_NORM", "CY2023")</f>
        <v>#PEND</v>
      </c>
      <c r="O58" t="e">
        <f t="shared" si="2"/>
        <v>#VALUE!</v>
      </c>
      <c r="P58" t="e">
        <f t="shared" si="3"/>
        <v>#VALUE!</v>
      </c>
      <c r="Q58" s="5" t="str">
        <f>_xll.SNL.Clients.Office.Excel.Functions.SPG(K58, "SP_MARKETCAP", "12/31/2022")</f>
        <v>#PEND</v>
      </c>
      <c r="R58" t="e">
        <f t="shared" si="7"/>
        <v>#VALUE!</v>
      </c>
      <c r="S58" t="e">
        <f t="shared" si="8"/>
        <v>#VALUE!</v>
      </c>
      <c r="U58" t="s">
        <v>58</v>
      </c>
      <c r="V58" s="4" t="str" cm="1">
        <f t="array" ref="V58">_xll.SNL.Clients.Office.Excel.Functions.SPG(U58, "SP_TOTAL_REV", "CY2021")</f>
        <v>#PEND</v>
      </c>
      <c r="W58" s="4" t="str">
        <f>_xll.SNL.Clients.Office.Excel.Functions.SPG(U58,"IQ_AVG_DILUT_SHARES_OUT","CY2021")</f>
        <v>#PEND</v>
      </c>
      <c r="X58" s="5" t="str">
        <f>_xll.SNL.Clients.Office.Excel.Functions.SPG(U58, "IQ_DILUT_EPS_NORM", "CY2021")</f>
        <v>#PEND</v>
      </c>
      <c r="Y58" t="e">
        <f t="shared" si="9"/>
        <v>#VALUE!</v>
      </c>
      <c r="Z58" t="e">
        <f t="shared" si="10"/>
        <v>#VALUE!</v>
      </c>
      <c r="AA58" s="5" t="str">
        <f>_xll.SNL.Clients.Office.Excel.Functions.SPG(U58, "SP_MARKETCAP", "12/31/2021")</f>
        <v>#PEND</v>
      </c>
      <c r="AB58" t="e">
        <f t="shared" si="4"/>
        <v>#VALUE!</v>
      </c>
      <c r="AC58" t="e">
        <f t="shared" si="11"/>
        <v>#VALUE!</v>
      </c>
    </row>
    <row r="59" spans="1:29" x14ac:dyDescent="0.3">
      <c r="A59" t="s">
        <v>59</v>
      </c>
      <c r="B59" s="4" t="str" cm="1">
        <f t="array" ref="B59">_xll.SNL.Clients.Office.Excel.Functions.SPG(A59, "SP_TOTAL_REV", "CY2023")</f>
        <v>#PEND</v>
      </c>
      <c r="C59" s="4" t="str">
        <f>_xll.SNL.Clients.Office.Excel.Functions.SPG(A59,"IQ_AVG_DILUT_SHARES_OUT","CY2023")</f>
        <v>#PEND</v>
      </c>
      <c r="D59" s="5" t="str">
        <f>_xll.SNL.Clients.Office.Excel.Functions.SPG(A59, "IQ_DILUT_EPS_NORM", "CY2023")</f>
        <v>#PEND</v>
      </c>
      <c r="E59" t="e">
        <f t="shared" si="0"/>
        <v>#VALUE!</v>
      </c>
      <c r="F59" t="e">
        <f t="shared" si="1"/>
        <v>#VALUE!</v>
      </c>
      <c r="G59" s="5" t="str">
        <f>_xll.SNL.Clients.Office.Excel.Functions.SPG(A59, "SP_MARKETCAP", "12/30/2023")</f>
        <v>#PEND</v>
      </c>
      <c r="H59" t="e">
        <f t="shared" si="5"/>
        <v>#VALUE!</v>
      </c>
      <c r="I59" t="e">
        <f t="shared" si="6"/>
        <v>#VALUE!</v>
      </c>
      <c r="K59" t="s">
        <v>59</v>
      </c>
      <c r="L59" s="4" t="str" cm="1">
        <f t="array" ref="L59">_xll.SNL.Clients.Office.Excel.Functions.SPG(K59, "SP_TOTAL_REV", "CY2023")</f>
        <v>#PEND</v>
      </c>
      <c r="M59" s="4" t="str">
        <f>_xll.SNL.Clients.Office.Excel.Functions.SPG(K59,"IQ_AVG_DILUT_SHARES_OUT","CY2023")</f>
        <v>#PEND</v>
      </c>
      <c r="N59" s="5" t="str">
        <f>_xll.SNL.Clients.Office.Excel.Functions.SPG(K59, "IQ_DILUT_EPS_NORM", "CY2023")</f>
        <v>#PEND</v>
      </c>
      <c r="O59" t="e">
        <f t="shared" si="2"/>
        <v>#VALUE!</v>
      </c>
      <c r="P59" t="e">
        <f t="shared" si="3"/>
        <v>#VALUE!</v>
      </c>
      <c r="Q59" s="5" t="str">
        <f>_xll.SNL.Clients.Office.Excel.Functions.SPG(K59, "SP_MARKETCAP", "12/31/2022")</f>
        <v>#PEND</v>
      </c>
      <c r="R59" t="e">
        <f t="shared" si="7"/>
        <v>#VALUE!</v>
      </c>
      <c r="S59" t="e">
        <f t="shared" si="8"/>
        <v>#VALUE!</v>
      </c>
      <c r="U59" t="s">
        <v>59</v>
      </c>
      <c r="V59" s="4" t="str" cm="1">
        <f t="array" ref="V59">_xll.SNL.Clients.Office.Excel.Functions.SPG(U59, "SP_TOTAL_REV", "CY2021")</f>
        <v>#PEND</v>
      </c>
      <c r="W59" s="4" t="str">
        <f>_xll.SNL.Clients.Office.Excel.Functions.SPG(U59,"IQ_AVG_DILUT_SHARES_OUT","CY2021")</f>
        <v>#PEND</v>
      </c>
      <c r="X59" s="5" t="str">
        <f>_xll.SNL.Clients.Office.Excel.Functions.SPG(U59, "IQ_DILUT_EPS_NORM", "CY2021")</f>
        <v>#PEND</v>
      </c>
      <c r="Y59" t="e">
        <f t="shared" si="9"/>
        <v>#VALUE!</v>
      </c>
      <c r="Z59" t="e">
        <f t="shared" si="10"/>
        <v>#VALUE!</v>
      </c>
      <c r="AA59" s="5" t="str">
        <f>_xll.SNL.Clients.Office.Excel.Functions.SPG(U59, "SP_MARKETCAP", "12/31/2021")</f>
        <v>#PEND</v>
      </c>
      <c r="AB59" t="e">
        <f t="shared" si="4"/>
        <v>#VALUE!</v>
      </c>
      <c r="AC59" t="e">
        <f t="shared" si="11"/>
        <v>#VALUE!</v>
      </c>
    </row>
    <row r="60" spans="1:29" x14ac:dyDescent="0.3">
      <c r="A60" t="s">
        <v>60</v>
      </c>
      <c r="B60" s="4" t="str" cm="1">
        <f t="array" ref="B60">_xll.SNL.Clients.Office.Excel.Functions.SPG(A60, "SP_TOTAL_REV", "CY2023")</f>
        <v>#PEND</v>
      </c>
      <c r="C60" s="4" t="str">
        <f>_xll.SNL.Clients.Office.Excel.Functions.SPG(A60,"IQ_AVG_DILUT_SHARES_OUT","CY2023")</f>
        <v>#PEND</v>
      </c>
      <c r="D60" s="5" t="str">
        <f>_xll.SNL.Clients.Office.Excel.Functions.SPG(A60, "IQ_DILUT_EPS_NORM", "CY2023")</f>
        <v>#PEND</v>
      </c>
      <c r="E60" t="e">
        <f t="shared" si="0"/>
        <v>#VALUE!</v>
      </c>
      <c r="F60" t="e">
        <f t="shared" si="1"/>
        <v>#VALUE!</v>
      </c>
      <c r="G60" s="5" t="str">
        <f>_xll.SNL.Clients.Office.Excel.Functions.SPG(A60, "SP_MARKETCAP", "12/30/2023")</f>
        <v>#PEND</v>
      </c>
      <c r="H60" t="e">
        <f t="shared" si="5"/>
        <v>#VALUE!</v>
      </c>
      <c r="I60" t="e">
        <f t="shared" si="6"/>
        <v>#VALUE!</v>
      </c>
      <c r="K60" t="s">
        <v>60</v>
      </c>
      <c r="L60" s="4" t="str" cm="1">
        <f t="array" ref="L60">_xll.SNL.Clients.Office.Excel.Functions.SPG(K60, "SP_TOTAL_REV", "CY2023")</f>
        <v>#PEND</v>
      </c>
      <c r="M60" s="4" t="str">
        <f>_xll.SNL.Clients.Office.Excel.Functions.SPG(K60,"IQ_AVG_DILUT_SHARES_OUT","CY2023")</f>
        <v>#PEND</v>
      </c>
      <c r="N60" s="5" t="str">
        <f>_xll.SNL.Clients.Office.Excel.Functions.SPG(K60, "IQ_DILUT_EPS_NORM", "CY2023")</f>
        <v>#PEND</v>
      </c>
      <c r="O60" t="e">
        <f t="shared" si="2"/>
        <v>#VALUE!</v>
      </c>
      <c r="P60" t="e">
        <f t="shared" si="3"/>
        <v>#VALUE!</v>
      </c>
      <c r="Q60" s="5" t="str">
        <f>_xll.SNL.Clients.Office.Excel.Functions.SPG(K60, "SP_MARKETCAP", "12/31/2022")</f>
        <v>#PEND</v>
      </c>
      <c r="R60" t="e">
        <f t="shared" si="7"/>
        <v>#VALUE!</v>
      </c>
      <c r="S60" t="e">
        <f t="shared" si="8"/>
        <v>#VALUE!</v>
      </c>
      <c r="U60" t="s">
        <v>60</v>
      </c>
      <c r="V60" s="4" t="str" cm="1">
        <f t="array" ref="V60">_xll.SNL.Clients.Office.Excel.Functions.SPG(U60, "SP_TOTAL_REV", "CY2021")</f>
        <v>#PEND</v>
      </c>
      <c r="W60" s="4" t="str">
        <f>_xll.SNL.Clients.Office.Excel.Functions.SPG(U60,"IQ_AVG_DILUT_SHARES_OUT","CY2021")</f>
        <v>#PEND</v>
      </c>
      <c r="X60" s="5" t="str">
        <f>_xll.SNL.Clients.Office.Excel.Functions.SPG(U60, "IQ_DILUT_EPS_NORM", "CY2021")</f>
        <v>#PEND</v>
      </c>
      <c r="Y60" t="e">
        <f t="shared" si="9"/>
        <v>#VALUE!</v>
      </c>
      <c r="Z60" t="e">
        <f t="shared" si="10"/>
        <v>#VALUE!</v>
      </c>
      <c r="AA60" s="5" t="str">
        <f>_xll.SNL.Clients.Office.Excel.Functions.SPG(U60, "SP_MARKETCAP", "12/31/2021")</f>
        <v>#PEND</v>
      </c>
      <c r="AB60" t="e">
        <f t="shared" si="4"/>
        <v>#VALUE!</v>
      </c>
      <c r="AC60" t="e">
        <f t="shared" si="11"/>
        <v>#VALUE!</v>
      </c>
    </row>
    <row r="61" spans="1:29" x14ac:dyDescent="0.3">
      <c r="A61" t="s">
        <v>61</v>
      </c>
      <c r="B61" s="4" t="str" cm="1">
        <f t="array" ref="B61">_xll.SNL.Clients.Office.Excel.Functions.SPG(A61, "SP_TOTAL_REV", "CY2023")</f>
        <v>#PEND</v>
      </c>
      <c r="C61" s="4" t="str">
        <f>_xll.SNL.Clients.Office.Excel.Functions.SPG(A61,"IQ_AVG_DILUT_SHARES_OUT","CY2023")</f>
        <v>#PEND</v>
      </c>
      <c r="D61" s="5" t="str">
        <f>_xll.SNL.Clients.Office.Excel.Functions.SPG(A61, "IQ_DILUT_EPS_NORM", "CY2023")</f>
        <v>#PEND</v>
      </c>
      <c r="E61" t="e">
        <f t="shared" si="0"/>
        <v>#VALUE!</v>
      </c>
      <c r="F61" t="e">
        <f t="shared" si="1"/>
        <v>#VALUE!</v>
      </c>
      <c r="G61" s="5" t="str">
        <f>_xll.SNL.Clients.Office.Excel.Functions.SPG(A61, "SP_MARKETCAP", "12/30/2023")</f>
        <v>#PEND</v>
      </c>
      <c r="H61" t="e">
        <f t="shared" si="5"/>
        <v>#VALUE!</v>
      </c>
      <c r="I61" t="e">
        <f t="shared" si="6"/>
        <v>#VALUE!</v>
      </c>
      <c r="K61" t="s">
        <v>61</v>
      </c>
      <c r="L61" s="4" t="str" cm="1">
        <f t="array" ref="L61">_xll.SNL.Clients.Office.Excel.Functions.SPG(K61, "SP_TOTAL_REV", "CY2023")</f>
        <v>#PEND</v>
      </c>
      <c r="M61" s="4" t="str">
        <f>_xll.SNL.Clients.Office.Excel.Functions.SPG(K61,"IQ_AVG_DILUT_SHARES_OUT","CY2023")</f>
        <v>#PEND</v>
      </c>
      <c r="N61" s="5" t="str">
        <f>_xll.SNL.Clients.Office.Excel.Functions.SPG(K61, "IQ_DILUT_EPS_NORM", "CY2023")</f>
        <v>#PEND</v>
      </c>
      <c r="O61" t="e">
        <f t="shared" si="2"/>
        <v>#VALUE!</v>
      </c>
      <c r="P61" t="e">
        <f t="shared" si="3"/>
        <v>#VALUE!</v>
      </c>
      <c r="Q61" s="5" t="str">
        <f>_xll.SNL.Clients.Office.Excel.Functions.SPG(K61, "SP_MARKETCAP", "12/31/2022")</f>
        <v>#PEND</v>
      </c>
      <c r="R61" t="e">
        <f t="shared" si="7"/>
        <v>#VALUE!</v>
      </c>
      <c r="S61" t="e">
        <f t="shared" si="8"/>
        <v>#VALUE!</v>
      </c>
      <c r="U61" t="s">
        <v>61</v>
      </c>
      <c r="V61" s="4" t="str" cm="1">
        <f t="array" ref="V61">_xll.SNL.Clients.Office.Excel.Functions.SPG(U61, "SP_TOTAL_REV", "CY2021")</f>
        <v>#PEND</v>
      </c>
      <c r="W61" s="4" t="str">
        <f>_xll.SNL.Clients.Office.Excel.Functions.SPG(U61,"IQ_AVG_DILUT_SHARES_OUT","CY2021")</f>
        <v>#PEND</v>
      </c>
      <c r="X61" s="5" t="str">
        <f>_xll.SNL.Clients.Office.Excel.Functions.SPG(U61, "IQ_DILUT_EPS_NORM", "CY2021")</f>
        <v>#PEND</v>
      </c>
      <c r="Y61" t="e">
        <f t="shared" si="9"/>
        <v>#VALUE!</v>
      </c>
      <c r="Z61" t="e">
        <f t="shared" si="10"/>
        <v>#VALUE!</v>
      </c>
      <c r="AA61" s="5" t="str">
        <f>_xll.SNL.Clients.Office.Excel.Functions.SPG(U61, "SP_MARKETCAP", "12/31/2021")</f>
        <v>#PEND</v>
      </c>
      <c r="AB61" t="e">
        <f t="shared" si="4"/>
        <v>#VALUE!</v>
      </c>
      <c r="AC61" t="e">
        <f t="shared" si="11"/>
        <v>#VALUE!</v>
      </c>
    </row>
    <row r="62" spans="1:29" x14ac:dyDescent="0.3">
      <c r="A62" t="s">
        <v>62</v>
      </c>
      <c r="B62" s="4" t="str" cm="1">
        <f t="array" ref="B62">_xll.SNL.Clients.Office.Excel.Functions.SPG(A62, "SP_TOTAL_REV", "CY2023")</f>
        <v>#PEND</v>
      </c>
      <c r="C62" s="4" t="str">
        <f>_xll.SNL.Clients.Office.Excel.Functions.SPG(A62,"IQ_AVG_DILUT_SHARES_OUT","CY2023")</f>
        <v>#PEND</v>
      </c>
      <c r="D62" s="5" t="str">
        <f>_xll.SNL.Clients.Office.Excel.Functions.SPG(A62, "IQ_DILUT_EPS_NORM", "CY2023")</f>
        <v>#PEND</v>
      </c>
      <c r="E62" t="e">
        <f t="shared" si="0"/>
        <v>#VALUE!</v>
      </c>
      <c r="F62" t="e">
        <f t="shared" si="1"/>
        <v>#VALUE!</v>
      </c>
      <c r="G62" s="5" t="str">
        <f>_xll.SNL.Clients.Office.Excel.Functions.SPG(A62, "SP_MARKETCAP", "12/30/2023")</f>
        <v>#PEND</v>
      </c>
      <c r="H62" t="e">
        <f t="shared" si="5"/>
        <v>#VALUE!</v>
      </c>
      <c r="I62" t="e">
        <f t="shared" si="6"/>
        <v>#VALUE!</v>
      </c>
      <c r="K62" t="s">
        <v>62</v>
      </c>
      <c r="L62" s="4" t="str" cm="1">
        <f t="array" ref="L62">_xll.SNL.Clients.Office.Excel.Functions.SPG(K62, "SP_TOTAL_REV", "CY2023")</f>
        <v>#PEND</v>
      </c>
      <c r="M62" s="4" t="str">
        <f>_xll.SNL.Clients.Office.Excel.Functions.SPG(K62,"IQ_AVG_DILUT_SHARES_OUT","CY2023")</f>
        <v>#PEND</v>
      </c>
      <c r="N62" s="5" t="str">
        <f>_xll.SNL.Clients.Office.Excel.Functions.SPG(K62, "IQ_DILUT_EPS_NORM", "CY2023")</f>
        <v>#PEND</v>
      </c>
      <c r="O62" t="e">
        <f t="shared" si="2"/>
        <v>#VALUE!</v>
      </c>
      <c r="P62" t="e">
        <f t="shared" si="3"/>
        <v>#VALUE!</v>
      </c>
      <c r="Q62" s="5" t="str">
        <f>_xll.SNL.Clients.Office.Excel.Functions.SPG(K62, "SP_MARKETCAP", "12/31/2022")</f>
        <v>#PEND</v>
      </c>
      <c r="R62" t="e">
        <f t="shared" si="7"/>
        <v>#VALUE!</v>
      </c>
      <c r="S62" t="e">
        <f t="shared" si="8"/>
        <v>#VALUE!</v>
      </c>
      <c r="U62" t="s">
        <v>62</v>
      </c>
      <c r="V62" s="4" t="str" cm="1">
        <f t="array" ref="V62">_xll.SNL.Clients.Office.Excel.Functions.SPG(U62, "SP_TOTAL_REV", "CY2021")</f>
        <v>#PEND</v>
      </c>
      <c r="W62" s="4" t="str">
        <f>_xll.SNL.Clients.Office.Excel.Functions.SPG(U62,"IQ_AVG_DILUT_SHARES_OUT","CY2021")</f>
        <v>#PEND</v>
      </c>
      <c r="X62" s="5" t="str">
        <f>_xll.SNL.Clients.Office.Excel.Functions.SPG(U62, "IQ_DILUT_EPS_NORM", "CY2021")</f>
        <v>#PEND</v>
      </c>
      <c r="Y62" t="e">
        <f t="shared" si="9"/>
        <v>#VALUE!</v>
      </c>
      <c r="Z62" t="e">
        <f t="shared" si="10"/>
        <v>#VALUE!</v>
      </c>
      <c r="AA62" s="5" t="str">
        <f>_xll.SNL.Clients.Office.Excel.Functions.SPG(U62, "SP_MARKETCAP", "12/31/2021")</f>
        <v>#PEND</v>
      </c>
      <c r="AB62" t="e">
        <f t="shared" si="4"/>
        <v>#VALUE!</v>
      </c>
      <c r="AC62" t="e">
        <f t="shared" si="11"/>
        <v>#VALUE!</v>
      </c>
    </row>
    <row r="63" spans="1:29" x14ac:dyDescent="0.3">
      <c r="A63" t="s">
        <v>63</v>
      </c>
      <c r="B63" s="4" t="str" cm="1">
        <f t="array" ref="B63">_xll.SNL.Clients.Office.Excel.Functions.SPG(A63, "SP_TOTAL_REV", "CY2023")</f>
        <v>#PEND</v>
      </c>
      <c r="C63" s="4" t="str">
        <f>_xll.SNL.Clients.Office.Excel.Functions.SPG(A63,"IQ_AVG_DILUT_SHARES_OUT","CY2023")</f>
        <v>#PEND</v>
      </c>
      <c r="D63" s="5" t="str">
        <f>_xll.SNL.Clients.Office.Excel.Functions.SPG(A63, "IQ_DILUT_EPS_NORM", "CY2023")</f>
        <v>#PEND</v>
      </c>
      <c r="E63" t="e">
        <f t="shared" si="0"/>
        <v>#VALUE!</v>
      </c>
      <c r="F63" t="e">
        <f t="shared" si="1"/>
        <v>#VALUE!</v>
      </c>
      <c r="G63" s="5" t="str">
        <f>_xll.SNL.Clients.Office.Excel.Functions.SPG(A63, "SP_MARKETCAP", "12/30/2023")</f>
        <v>#PEND</v>
      </c>
      <c r="H63" t="e">
        <f t="shared" si="5"/>
        <v>#VALUE!</v>
      </c>
      <c r="I63" t="e">
        <f t="shared" si="6"/>
        <v>#VALUE!</v>
      </c>
      <c r="K63" t="s">
        <v>63</v>
      </c>
      <c r="L63" s="4" t="str" cm="1">
        <f t="array" ref="L63">_xll.SNL.Clients.Office.Excel.Functions.SPG(K63, "SP_TOTAL_REV", "CY2023")</f>
        <v>#PEND</v>
      </c>
      <c r="M63" s="4" t="str">
        <f>_xll.SNL.Clients.Office.Excel.Functions.SPG(K63,"IQ_AVG_DILUT_SHARES_OUT","CY2023")</f>
        <v>#PEND</v>
      </c>
      <c r="N63" s="5" t="str">
        <f>_xll.SNL.Clients.Office.Excel.Functions.SPG(K63, "IQ_DILUT_EPS_NORM", "CY2023")</f>
        <v>#PEND</v>
      </c>
      <c r="O63" t="e">
        <f t="shared" si="2"/>
        <v>#VALUE!</v>
      </c>
      <c r="P63" t="e">
        <f t="shared" si="3"/>
        <v>#VALUE!</v>
      </c>
      <c r="Q63" s="5" t="str">
        <f>_xll.SNL.Clients.Office.Excel.Functions.SPG(K63, "SP_MARKETCAP", "12/31/2022")</f>
        <v>#PEND</v>
      </c>
      <c r="R63" t="e">
        <f t="shared" si="7"/>
        <v>#VALUE!</v>
      </c>
      <c r="S63" t="e">
        <f t="shared" si="8"/>
        <v>#VALUE!</v>
      </c>
      <c r="U63" t="s">
        <v>63</v>
      </c>
      <c r="V63" s="4" t="str" cm="1">
        <f t="array" ref="V63">_xll.SNL.Clients.Office.Excel.Functions.SPG(U63, "SP_TOTAL_REV", "CY2021")</f>
        <v>#PEND</v>
      </c>
      <c r="W63" s="4" t="str">
        <f>_xll.SNL.Clients.Office.Excel.Functions.SPG(U63,"IQ_AVG_DILUT_SHARES_OUT","CY2021")</f>
        <v>#PEND</v>
      </c>
      <c r="X63" s="5" t="str">
        <f>_xll.SNL.Clients.Office.Excel.Functions.SPG(U63, "IQ_DILUT_EPS_NORM", "CY2021")</f>
        <v>#PEND</v>
      </c>
      <c r="Y63" t="e">
        <f t="shared" si="9"/>
        <v>#VALUE!</v>
      </c>
      <c r="Z63" t="e">
        <f t="shared" si="10"/>
        <v>#VALUE!</v>
      </c>
      <c r="AA63" s="5" t="str">
        <f>_xll.SNL.Clients.Office.Excel.Functions.SPG(U63, "SP_MARKETCAP", "12/31/2021")</f>
        <v>#PEND</v>
      </c>
      <c r="AB63" t="e">
        <f t="shared" si="4"/>
        <v>#VALUE!</v>
      </c>
      <c r="AC63" t="e">
        <f t="shared" si="11"/>
        <v>#VALUE!</v>
      </c>
    </row>
    <row r="64" spans="1:29" x14ac:dyDescent="0.3">
      <c r="A64" t="s">
        <v>64</v>
      </c>
      <c r="B64" s="4" t="str" cm="1">
        <f t="array" ref="B64">_xll.SNL.Clients.Office.Excel.Functions.SPG(A64, "SP_TOTAL_REV", "CY2023")</f>
        <v>#PEND</v>
      </c>
      <c r="C64" s="4" t="str">
        <f>_xll.SNL.Clients.Office.Excel.Functions.SPG(A64,"IQ_AVG_DILUT_SHARES_OUT","CY2023")</f>
        <v>#PEND</v>
      </c>
      <c r="D64" s="5" t="str">
        <f>_xll.SNL.Clients.Office.Excel.Functions.SPG(A64, "IQ_DILUT_EPS_NORM", "CY2023")</f>
        <v>#PEND</v>
      </c>
      <c r="E64" t="e">
        <f t="shared" si="0"/>
        <v>#VALUE!</v>
      </c>
      <c r="F64" t="e">
        <f t="shared" si="1"/>
        <v>#VALUE!</v>
      </c>
      <c r="G64" s="5" t="str">
        <f>_xll.SNL.Clients.Office.Excel.Functions.SPG(A64, "SP_MARKETCAP", "12/30/2023")</f>
        <v>#PEND</v>
      </c>
      <c r="H64" t="e">
        <f t="shared" si="5"/>
        <v>#VALUE!</v>
      </c>
      <c r="I64" t="e">
        <f t="shared" si="6"/>
        <v>#VALUE!</v>
      </c>
      <c r="K64" t="s">
        <v>64</v>
      </c>
      <c r="L64" s="4" t="str" cm="1">
        <f t="array" ref="L64">_xll.SNL.Clients.Office.Excel.Functions.SPG(K64, "SP_TOTAL_REV", "CY2023")</f>
        <v>#PEND</v>
      </c>
      <c r="M64" s="4" t="str">
        <f>_xll.SNL.Clients.Office.Excel.Functions.SPG(K64,"IQ_AVG_DILUT_SHARES_OUT","CY2023")</f>
        <v>#PEND</v>
      </c>
      <c r="N64" s="5" t="str">
        <f>_xll.SNL.Clients.Office.Excel.Functions.SPG(K64, "IQ_DILUT_EPS_NORM", "CY2023")</f>
        <v>#PEND</v>
      </c>
      <c r="O64" t="e">
        <f t="shared" si="2"/>
        <v>#VALUE!</v>
      </c>
      <c r="P64" t="e">
        <f t="shared" si="3"/>
        <v>#VALUE!</v>
      </c>
      <c r="Q64" s="5" t="str">
        <f>_xll.SNL.Clients.Office.Excel.Functions.SPG(K64, "SP_MARKETCAP", "12/31/2022")</f>
        <v>#PEND</v>
      </c>
      <c r="R64" t="e">
        <f t="shared" si="7"/>
        <v>#VALUE!</v>
      </c>
      <c r="S64" t="e">
        <f t="shared" si="8"/>
        <v>#VALUE!</v>
      </c>
      <c r="U64" t="s">
        <v>64</v>
      </c>
      <c r="V64" s="4" t="str" cm="1">
        <f t="array" ref="V64">_xll.SNL.Clients.Office.Excel.Functions.SPG(U64, "SP_TOTAL_REV", "CY2021")</f>
        <v>#PEND</v>
      </c>
      <c r="W64" s="4" t="str">
        <f>_xll.SNL.Clients.Office.Excel.Functions.SPG(U64,"IQ_AVG_DILUT_SHARES_OUT","CY2021")</f>
        <v>#PEND</v>
      </c>
      <c r="X64" s="5" t="str">
        <f>_xll.SNL.Clients.Office.Excel.Functions.SPG(U64, "IQ_DILUT_EPS_NORM", "CY2021")</f>
        <v>#PEND</v>
      </c>
      <c r="Y64" t="e">
        <f t="shared" si="9"/>
        <v>#VALUE!</v>
      </c>
      <c r="Z64" t="e">
        <f t="shared" si="10"/>
        <v>#VALUE!</v>
      </c>
      <c r="AA64" s="5" t="str">
        <f>_xll.SNL.Clients.Office.Excel.Functions.SPG(U64, "SP_MARKETCAP", "12/31/2021")</f>
        <v>#PEND</v>
      </c>
      <c r="AB64" t="e">
        <f t="shared" si="4"/>
        <v>#VALUE!</v>
      </c>
      <c r="AC64" t="e">
        <f t="shared" si="11"/>
        <v>#VALUE!</v>
      </c>
    </row>
    <row r="65" spans="1:29" x14ac:dyDescent="0.3">
      <c r="A65" t="s">
        <v>65</v>
      </c>
      <c r="B65" s="4" t="str" cm="1">
        <f t="array" ref="B65">_xll.SNL.Clients.Office.Excel.Functions.SPG(A65, "SP_TOTAL_REV", "CY2023")</f>
        <v>#PEND</v>
      </c>
      <c r="C65" s="4" t="str">
        <f>_xll.SNL.Clients.Office.Excel.Functions.SPG(A65,"IQ_AVG_DILUT_SHARES_OUT","CY2023")</f>
        <v>#PEND</v>
      </c>
      <c r="D65" s="5" t="str">
        <f>_xll.SNL.Clients.Office.Excel.Functions.SPG(A65, "IQ_DILUT_EPS_NORM", "CY2023")</f>
        <v>#PEND</v>
      </c>
      <c r="E65" t="e">
        <f t="shared" si="0"/>
        <v>#VALUE!</v>
      </c>
      <c r="F65" t="e">
        <f t="shared" si="1"/>
        <v>#VALUE!</v>
      </c>
      <c r="G65" s="5" t="str">
        <f>_xll.SNL.Clients.Office.Excel.Functions.SPG(A65, "SP_MARKETCAP", "12/30/2023")</f>
        <v>#PEND</v>
      </c>
      <c r="H65" t="e">
        <f t="shared" si="5"/>
        <v>#VALUE!</v>
      </c>
      <c r="I65" t="e">
        <f t="shared" si="6"/>
        <v>#VALUE!</v>
      </c>
      <c r="K65" t="s">
        <v>65</v>
      </c>
      <c r="L65" s="4" t="str" cm="1">
        <f t="array" ref="L65">_xll.SNL.Clients.Office.Excel.Functions.SPG(K65, "SP_TOTAL_REV", "CY2023")</f>
        <v>#PEND</v>
      </c>
      <c r="M65" s="4" t="str">
        <f>_xll.SNL.Clients.Office.Excel.Functions.SPG(K65,"IQ_AVG_DILUT_SHARES_OUT","CY2023")</f>
        <v>#PEND</v>
      </c>
      <c r="N65" s="5" t="str">
        <f>_xll.SNL.Clients.Office.Excel.Functions.SPG(K65, "IQ_DILUT_EPS_NORM", "CY2023")</f>
        <v>#PEND</v>
      </c>
      <c r="O65" t="e">
        <f t="shared" si="2"/>
        <v>#VALUE!</v>
      </c>
      <c r="P65" t="e">
        <f t="shared" si="3"/>
        <v>#VALUE!</v>
      </c>
      <c r="Q65" s="5" t="str">
        <f>_xll.SNL.Clients.Office.Excel.Functions.SPG(K65, "SP_MARKETCAP", "12/31/2022")</f>
        <v>#PEND</v>
      </c>
      <c r="R65" t="e">
        <f t="shared" si="7"/>
        <v>#VALUE!</v>
      </c>
      <c r="S65" t="e">
        <f t="shared" si="8"/>
        <v>#VALUE!</v>
      </c>
      <c r="U65" t="s">
        <v>65</v>
      </c>
      <c r="V65" s="4" t="str" cm="1">
        <f t="array" ref="V65">_xll.SNL.Clients.Office.Excel.Functions.SPG(U65, "SP_TOTAL_REV", "CY2021")</f>
        <v>#PEND</v>
      </c>
      <c r="W65" s="4" t="str">
        <f>_xll.SNL.Clients.Office.Excel.Functions.SPG(U65,"IQ_AVG_DILUT_SHARES_OUT","CY2021")</f>
        <v>#PEND</v>
      </c>
      <c r="X65" s="5" t="str">
        <f>_xll.SNL.Clients.Office.Excel.Functions.SPG(U65, "IQ_DILUT_EPS_NORM", "CY2021")</f>
        <v>#PEND</v>
      </c>
      <c r="Y65" t="e">
        <f t="shared" si="9"/>
        <v>#VALUE!</v>
      </c>
      <c r="Z65" t="e">
        <f t="shared" si="10"/>
        <v>#VALUE!</v>
      </c>
      <c r="AA65" s="5" t="str">
        <f>_xll.SNL.Clients.Office.Excel.Functions.SPG(U65, "SP_MARKETCAP", "12/31/2021")</f>
        <v>#PEND</v>
      </c>
      <c r="AB65" t="e">
        <f t="shared" si="4"/>
        <v>#VALUE!</v>
      </c>
      <c r="AC65" t="e">
        <f t="shared" si="11"/>
        <v>#VALUE!</v>
      </c>
    </row>
    <row r="66" spans="1:29" x14ac:dyDescent="0.3">
      <c r="A66" t="s">
        <v>66</v>
      </c>
      <c r="B66" s="4" t="str" cm="1">
        <f t="array" ref="B66">_xll.SNL.Clients.Office.Excel.Functions.SPG(A66, "SP_TOTAL_REV", "CY2023")</f>
        <v>#PEND</v>
      </c>
      <c r="C66" s="4" t="str">
        <f>_xll.SNL.Clients.Office.Excel.Functions.SPG(A66,"IQ_AVG_DILUT_SHARES_OUT","CY2023")</f>
        <v>#PEND</v>
      </c>
      <c r="D66" s="5" t="str">
        <f>_xll.SNL.Clients.Office.Excel.Functions.SPG(A66, "IQ_DILUT_EPS_NORM", "CY2023")</f>
        <v>#PEND</v>
      </c>
      <c r="E66" t="e">
        <f t="shared" si="0"/>
        <v>#VALUE!</v>
      </c>
      <c r="F66" t="e">
        <f t="shared" si="1"/>
        <v>#VALUE!</v>
      </c>
      <c r="G66" s="5" t="str">
        <f>_xll.SNL.Clients.Office.Excel.Functions.SPG(A66, "SP_MARKETCAP", "12/30/2023")</f>
        <v>#PEND</v>
      </c>
      <c r="H66" t="e">
        <f t="shared" si="5"/>
        <v>#VALUE!</v>
      </c>
      <c r="I66" t="e">
        <f t="shared" si="6"/>
        <v>#VALUE!</v>
      </c>
      <c r="K66" t="s">
        <v>66</v>
      </c>
      <c r="L66" s="4" t="str" cm="1">
        <f t="array" ref="L66">_xll.SNL.Clients.Office.Excel.Functions.SPG(K66, "SP_TOTAL_REV", "CY2023")</f>
        <v>#PEND</v>
      </c>
      <c r="M66" s="4" t="str">
        <f>_xll.SNL.Clients.Office.Excel.Functions.SPG(K66,"IQ_AVG_DILUT_SHARES_OUT","CY2023")</f>
        <v>#PEND</v>
      </c>
      <c r="N66" s="5" t="str">
        <f>_xll.SNL.Clients.Office.Excel.Functions.SPG(K66, "IQ_DILUT_EPS_NORM", "CY2023")</f>
        <v>#PEND</v>
      </c>
      <c r="O66" t="e">
        <f t="shared" si="2"/>
        <v>#VALUE!</v>
      </c>
      <c r="P66" t="e">
        <f t="shared" si="3"/>
        <v>#VALUE!</v>
      </c>
      <c r="Q66" s="5" t="str">
        <f>_xll.SNL.Clients.Office.Excel.Functions.SPG(K66, "SP_MARKETCAP", "12/31/2022")</f>
        <v>#PEND</v>
      </c>
      <c r="R66" t="e">
        <f t="shared" si="7"/>
        <v>#VALUE!</v>
      </c>
      <c r="S66" t="e">
        <f t="shared" si="8"/>
        <v>#VALUE!</v>
      </c>
      <c r="U66" t="s">
        <v>66</v>
      </c>
      <c r="V66" s="4" t="str" cm="1">
        <f t="array" ref="V66">_xll.SNL.Clients.Office.Excel.Functions.SPG(U66, "SP_TOTAL_REV", "CY2021")</f>
        <v>#PEND</v>
      </c>
      <c r="W66" s="4" t="str">
        <f>_xll.SNL.Clients.Office.Excel.Functions.SPG(U66,"IQ_AVG_DILUT_SHARES_OUT","CY2021")</f>
        <v>#PEND</v>
      </c>
      <c r="X66" s="5" t="str">
        <f>_xll.SNL.Clients.Office.Excel.Functions.SPG(U66, "IQ_DILUT_EPS_NORM", "CY2021")</f>
        <v>#PEND</v>
      </c>
      <c r="Y66" t="e">
        <f t="shared" si="9"/>
        <v>#VALUE!</v>
      </c>
      <c r="Z66" t="e">
        <f t="shared" si="10"/>
        <v>#VALUE!</v>
      </c>
      <c r="AA66" s="5" t="str">
        <f>_xll.SNL.Clients.Office.Excel.Functions.SPG(U66, "SP_MARKETCAP", "12/31/2021")</f>
        <v>#PEND</v>
      </c>
      <c r="AB66" t="e">
        <f t="shared" si="4"/>
        <v>#VALUE!</v>
      </c>
      <c r="AC66" t="e">
        <f t="shared" si="11"/>
        <v>#VALUE!</v>
      </c>
    </row>
    <row r="67" spans="1:29" x14ac:dyDescent="0.3">
      <c r="A67" t="s">
        <v>67</v>
      </c>
      <c r="B67" s="4" t="str" cm="1">
        <f t="array" ref="B67">_xll.SNL.Clients.Office.Excel.Functions.SPG(A67, "SP_TOTAL_REV", "CY2023")</f>
        <v>#PEND</v>
      </c>
      <c r="C67" s="4" t="str">
        <f>_xll.SNL.Clients.Office.Excel.Functions.SPG(A67,"IQ_AVG_DILUT_SHARES_OUT","CY2023")</f>
        <v>#PEND</v>
      </c>
      <c r="D67" s="5" t="str">
        <f>_xll.SNL.Clients.Office.Excel.Functions.SPG(A67, "IQ_DILUT_EPS_NORM", "CY2023")</f>
        <v>#PEND</v>
      </c>
      <c r="E67" t="e">
        <f t="shared" si="0"/>
        <v>#VALUE!</v>
      </c>
      <c r="F67" t="e">
        <f t="shared" si="1"/>
        <v>#VALUE!</v>
      </c>
      <c r="G67" s="5" t="str">
        <f>_xll.SNL.Clients.Office.Excel.Functions.SPG(A67, "SP_MARKETCAP", "12/30/2023")</f>
        <v>#PEND</v>
      </c>
      <c r="H67" t="e">
        <f t="shared" si="5"/>
        <v>#VALUE!</v>
      </c>
      <c r="I67" t="e">
        <f t="shared" si="6"/>
        <v>#VALUE!</v>
      </c>
      <c r="K67" t="s">
        <v>67</v>
      </c>
      <c r="L67" s="4" t="str" cm="1">
        <f t="array" ref="L67">_xll.SNL.Clients.Office.Excel.Functions.SPG(K67, "SP_TOTAL_REV", "CY2023")</f>
        <v>#PEND</v>
      </c>
      <c r="M67" s="4" t="str">
        <f>_xll.SNL.Clients.Office.Excel.Functions.SPG(K67,"IQ_AVG_DILUT_SHARES_OUT","CY2023")</f>
        <v>#PEND</v>
      </c>
      <c r="N67" s="5" t="str">
        <f>_xll.SNL.Clients.Office.Excel.Functions.SPG(K67, "IQ_DILUT_EPS_NORM", "CY2023")</f>
        <v>#PEND</v>
      </c>
      <c r="O67" t="e">
        <f t="shared" si="2"/>
        <v>#VALUE!</v>
      </c>
      <c r="P67" t="e">
        <f t="shared" si="3"/>
        <v>#VALUE!</v>
      </c>
      <c r="Q67" s="5" t="str">
        <f>_xll.SNL.Clients.Office.Excel.Functions.SPG(K67, "SP_MARKETCAP", "12/31/2022")</f>
        <v>#PEND</v>
      </c>
      <c r="R67" t="e">
        <f t="shared" si="7"/>
        <v>#VALUE!</v>
      </c>
      <c r="S67" t="e">
        <f t="shared" si="8"/>
        <v>#VALUE!</v>
      </c>
      <c r="U67" t="s">
        <v>67</v>
      </c>
      <c r="V67" s="4" t="str" cm="1">
        <f t="array" ref="V67">_xll.SNL.Clients.Office.Excel.Functions.SPG(U67, "SP_TOTAL_REV", "CY2021")</f>
        <v>#PEND</v>
      </c>
      <c r="W67" s="4" t="str">
        <f>_xll.SNL.Clients.Office.Excel.Functions.SPG(U67,"IQ_AVG_DILUT_SHARES_OUT","CY2021")</f>
        <v>#PEND</v>
      </c>
      <c r="X67" s="5" t="str">
        <f>_xll.SNL.Clients.Office.Excel.Functions.SPG(U67, "IQ_DILUT_EPS_NORM", "CY2021")</f>
        <v>#PEND</v>
      </c>
      <c r="Y67" t="e">
        <f t="shared" si="9"/>
        <v>#VALUE!</v>
      </c>
      <c r="Z67" t="e">
        <f t="shared" si="10"/>
        <v>#VALUE!</v>
      </c>
      <c r="AA67" s="5" t="str">
        <f>_xll.SNL.Clients.Office.Excel.Functions.SPG(U67, "SP_MARKETCAP", "12/31/2021")</f>
        <v>#PEND</v>
      </c>
      <c r="AB67" t="e">
        <f t="shared" si="4"/>
        <v>#VALUE!</v>
      </c>
      <c r="AC67" t="e">
        <f t="shared" si="11"/>
        <v>#VALUE!</v>
      </c>
    </row>
    <row r="68" spans="1:29" x14ac:dyDescent="0.3">
      <c r="A68" t="s">
        <v>68</v>
      </c>
      <c r="B68" s="4" t="str" cm="1">
        <f t="array" ref="B68">_xll.SNL.Clients.Office.Excel.Functions.SPG(A68, "SP_TOTAL_REV", "CY2023")</f>
        <v>#PEND</v>
      </c>
      <c r="C68" s="4" t="str">
        <f>_xll.SNL.Clients.Office.Excel.Functions.SPG(A68,"IQ_AVG_DILUT_SHARES_OUT","CY2023")</f>
        <v>#PEND</v>
      </c>
      <c r="D68" s="5" t="str">
        <f>_xll.SNL.Clients.Office.Excel.Functions.SPG(A68, "IQ_DILUT_EPS_NORM", "CY2023")</f>
        <v>#PEND</v>
      </c>
      <c r="E68" t="e">
        <f t="shared" si="0"/>
        <v>#VALUE!</v>
      </c>
      <c r="F68" t="e">
        <f t="shared" si="1"/>
        <v>#VALUE!</v>
      </c>
      <c r="G68" s="5" t="str">
        <f>_xll.SNL.Clients.Office.Excel.Functions.SPG(A68, "SP_MARKETCAP", "12/30/2023")</f>
        <v>#PEND</v>
      </c>
      <c r="H68" t="e">
        <f t="shared" si="5"/>
        <v>#VALUE!</v>
      </c>
      <c r="I68" t="e">
        <f t="shared" si="6"/>
        <v>#VALUE!</v>
      </c>
      <c r="K68" t="s">
        <v>68</v>
      </c>
      <c r="L68" s="4" t="str" cm="1">
        <f t="array" ref="L68">_xll.SNL.Clients.Office.Excel.Functions.SPG(K68, "SP_TOTAL_REV", "CY2023")</f>
        <v>#PEND</v>
      </c>
      <c r="M68" s="4" t="str">
        <f>_xll.SNL.Clients.Office.Excel.Functions.SPG(K68,"IQ_AVG_DILUT_SHARES_OUT","CY2023")</f>
        <v>#PEND</v>
      </c>
      <c r="N68" s="5" t="str">
        <f>_xll.SNL.Clients.Office.Excel.Functions.SPG(K68, "IQ_DILUT_EPS_NORM", "CY2023")</f>
        <v>#PEND</v>
      </c>
      <c r="O68" t="e">
        <f t="shared" si="2"/>
        <v>#VALUE!</v>
      </c>
      <c r="P68" t="e">
        <f t="shared" si="3"/>
        <v>#VALUE!</v>
      </c>
      <c r="Q68" s="5" t="str">
        <f>_xll.SNL.Clients.Office.Excel.Functions.SPG(K68, "SP_MARKETCAP", "12/31/2022")</f>
        <v>#PEND</v>
      </c>
      <c r="R68" t="e">
        <f t="shared" si="7"/>
        <v>#VALUE!</v>
      </c>
      <c r="S68" t="e">
        <f t="shared" si="8"/>
        <v>#VALUE!</v>
      </c>
      <c r="U68" t="s">
        <v>68</v>
      </c>
      <c r="V68" s="4" t="str" cm="1">
        <f t="array" ref="V68">_xll.SNL.Clients.Office.Excel.Functions.SPG(U68, "SP_TOTAL_REV", "CY2021")</f>
        <v>#PEND</v>
      </c>
      <c r="W68" s="4" t="str">
        <f>_xll.SNL.Clients.Office.Excel.Functions.SPG(U68,"IQ_AVG_DILUT_SHARES_OUT","CY2021")</f>
        <v>#PEND</v>
      </c>
      <c r="X68" s="5" t="str">
        <f>_xll.SNL.Clients.Office.Excel.Functions.SPG(U68, "IQ_DILUT_EPS_NORM", "CY2021")</f>
        <v>#PEND</v>
      </c>
      <c r="Y68" t="e">
        <f t="shared" si="9"/>
        <v>#VALUE!</v>
      </c>
      <c r="Z68" t="e">
        <f t="shared" si="10"/>
        <v>#VALUE!</v>
      </c>
      <c r="AA68" s="5" t="str">
        <f>_xll.SNL.Clients.Office.Excel.Functions.SPG(U68, "SP_MARKETCAP", "12/31/2021")</f>
        <v>#PEND</v>
      </c>
      <c r="AB68" t="e">
        <f t="shared" si="4"/>
        <v>#VALUE!</v>
      </c>
      <c r="AC68" t="e">
        <f t="shared" si="11"/>
        <v>#VALUE!</v>
      </c>
    </row>
    <row r="69" spans="1:29" x14ac:dyDescent="0.3">
      <c r="A69" t="s">
        <v>69</v>
      </c>
      <c r="B69" s="4" t="str" cm="1">
        <f t="array" ref="B69">_xll.SNL.Clients.Office.Excel.Functions.SPG(A69, "SP_TOTAL_REV", "CY2023")</f>
        <v>#PEND</v>
      </c>
      <c r="C69" s="4" t="str">
        <f>_xll.SNL.Clients.Office.Excel.Functions.SPG(A69,"IQ_AVG_DILUT_SHARES_OUT","CY2023")</f>
        <v>#PEND</v>
      </c>
      <c r="D69" s="5" t="str">
        <f>_xll.SNL.Clients.Office.Excel.Functions.SPG(A69, "IQ_DILUT_EPS_NORM", "CY2023")</f>
        <v>#PEND</v>
      </c>
      <c r="E69" t="e">
        <f t="shared" si="0"/>
        <v>#VALUE!</v>
      </c>
      <c r="F69" t="e">
        <f t="shared" si="1"/>
        <v>#VALUE!</v>
      </c>
      <c r="G69" s="5" t="str">
        <f>_xll.SNL.Clients.Office.Excel.Functions.SPG(A69, "SP_MARKETCAP", "12/30/2023")</f>
        <v>#PEND</v>
      </c>
      <c r="H69" t="e">
        <f t="shared" si="5"/>
        <v>#VALUE!</v>
      </c>
      <c r="I69" t="e">
        <f t="shared" si="6"/>
        <v>#VALUE!</v>
      </c>
      <c r="K69" t="s">
        <v>69</v>
      </c>
      <c r="L69" s="4" t="str" cm="1">
        <f t="array" ref="L69">_xll.SNL.Clients.Office.Excel.Functions.SPG(K69, "SP_TOTAL_REV", "CY2023")</f>
        <v>#PEND</v>
      </c>
      <c r="M69" s="4" t="str">
        <f>_xll.SNL.Clients.Office.Excel.Functions.SPG(K69,"IQ_AVG_DILUT_SHARES_OUT","CY2023")</f>
        <v>#PEND</v>
      </c>
      <c r="N69" s="5" t="str">
        <f>_xll.SNL.Clients.Office.Excel.Functions.SPG(K69, "IQ_DILUT_EPS_NORM", "CY2023")</f>
        <v>#PEND</v>
      </c>
      <c r="O69" t="e">
        <f t="shared" si="2"/>
        <v>#VALUE!</v>
      </c>
      <c r="P69" t="e">
        <f t="shared" si="3"/>
        <v>#VALUE!</v>
      </c>
      <c r="Q69" s="5" t="str">
        <f>_xll.SNL.Clients.Office.Excel.Functions.SPG(K69, "SP_MARKETCAP", "12/31/2022")</f>
        <v>#PEND</v>
      </c>
      <c r="R69" t="e">
        <f t="shared" si="7"/>
        <v>#VALUE!</v>
      </c>
      <c r="S69" t="e">
        <f t="shared" si="8"/>
        <v>#VALUE!</v>
      </c>
      <c r="U69" t="s">
        <v>69</v>
      </c>
      <c r="V69" s="4" t="str" cm="1">
        <f t="array" ref="V69">_xll.SNL.Clients.Office.Excel.Functions.SPG(U69, "SP_TOTAL_REV", "CY2021")</f>
        <v>#PEND</v>
      </c>
      <c r="W69" s="4" t="str">
        <f>_xll.SNL.Clients.Office.Excel.Functions.SPG(U69,"IQ_AVG_DILUT_SHARES_OUT","CY2021")</f>
        <v>#PEND</v>
      </c>
      <c r="X69" s="5" t="str">
        <f>_xll.SNL.Clients.Office.Excel.Functions.SPG(U69, "IQ_DILUT_EPS_NORM", "CY2021")</f>
        <v>#PEND</v>
      </c>
      <c r="Y69" t="e">
        <f t="shared" si="9"/>
        <v>#VALUE!</v>
      </c>
      <c r="Z69" t="e">
        <f t="shared" si="10"/>
        <v>#VALUE!</v>
      </c>
      <c r="AA69" s="5" t="str">
        <f>_xll.SNL.Clients.Office.Excel.Functions.SPG(U69, "SP_MARKETCAP", "12/31/2021")</f>
        <v>#PEND</v>
      </c>
      <c r="AB69" t="e">
        <f t="shared" si="4"/>
        <v>#VALUE!</v>
      </c>
      <c r="AC69" t="e">
        <f t="shared" si="11"/>
        <v>#VALUE!</v>
      </c>
    </row>
    <row r="70" spans="1:29" x14ac:dyDescent="0.3">
      <c r="A70" t="s">
        <v>70</v>
      </c>
      <c r="B70" s="4" t="str" cm="1">
        <f t="array" ref="B70">_xll.SNL.Clients.Office.Excel.Functions.SPG(A70, "SP_TOTAL_REV", "CY2023")</f>
        <v>#PEND</v>
      </c>
      <c r="C70" s="4" t="str">
        <f>_xll.SNL.Clients.Office.Excel.Functions.SPG(A70,"IQ_AVG_DILUT_SHARES_OUT","CY2023")</f>
        <v>#PEND</v>
      </c>
      <c r="D70" s="5" t="str">
        <f>_xll.SNL.Clients.Office.Excel.Functions.SPG(A70, "IQ_DILUT_EPS_NORM", "CY2023")</f>
        <v>#PEND</v>
      </c>
      <c r="E70" t="e">
        <f t="shared" ref="E70:E133" si="12">C70*D70/1000</f>
        <v>#VALUE!</v>
      </c>
      <c r="F70" t="e">
        <f t="shared" ref="F70:F133" si="13">E70/B70</f>
        <v>#VALUE!</v>
      </c>
      <c r="G70" s="5" t="str">
        <f>_xll.SNL.Clients.Office.Excel.Functions.SPG(A70, "SP_MARKETCAP", "12/30/2023")</f>
        <v>#PEND</v>
      </c>
      <c r="H70" t="e">
        <f t="shared" si="5"/>
        <v>#VALUE!</v>
      </c>
      <c r="I70" t="e">
        <f t="shared" si="6"/>
        <v>#VALUE!</v>
      </c>
      <c r="K70" t="s">
        <v>70</v>
      </c>
      <c r="L70" s="4" t="str" cm="1">
        <f t="array" ref="L70">_xll.SNL.Clients.Office.Excel.Functions.SPG(K70, "SP_TOTAL_REV", "CY2023")</f>
        <v>#PEND</v>
      </c>
      <c r="M70" s="4" t="str">
        <f>_xll.SNL.Clients.Office.Excel.Functions.SPG(K70,"IQ_AVG_DILUT_SHARES_OUT","CY2023")</f>
        <v>#PEND</v>
      </c>
      <c r="N70" s="5" t="str">
        <f>_xll.SNL.Clients.Office.Excel.Functions.SPG(K70, "IQ_DILUT_EPS_NORM", "CY2023")</f>
        <v>#PEND</v>
      </c>
      <c r="O70" t="e">
        <f t="shared" ref="O70:O133" si="14">M70*N70/1000</f>
        <v>#VALUE!</v>
      </c>
      <c r="P70" t="e">
        <f t="shared" ref="P70:P133" si="15">O70/L70</f>
        <v>#VALUE!</v>
      </c>
      <c r="Q70" s="5" t="str">
        <f>_xll.SNL.Clients.Office.Excel.Functions.SPG(K70, "SP_MARKETCAP", "12/31/2022")</f>
        <v>#PEND</v>
      </c>
      <c r="R70" t="e">
        <f t="shared" si="7"/>
        <v>#VALUE!</v>
      </c>
      <c r="S70" t="e">
        <f t="shared" si="8"/>
        <v>#VALUE!</v>
      </c>
      <c r="U70" t="s">
        <v>70</v>
      </c>
      <c r="V70" s="4" t="str" cm="1">
        <f t="array" ref="V70">_xll.SNL.Clients.Office.Excel.Functions.SPG(U70, "SP_TOTAL_REV", "CY2021")</f>
        <v>#PEND</v>
      </c>
      <c r="W70" s="4" t="str">
        <f>_xll.SNL.Clients.Office.Excel.Functions.SPG(U70,"IQ_AVG_DILUT_SHARES_OUT","CY2021")</f>
        <v>#PEND</v>
      </c>
      <c r="X70" s="5" t="str">
        <f>_xll.SNL.Clients.Office.Excel.Functions.SPG(U70, "IQ_DILUT_EPS_NORM", "CY2021")</f>
        <v>#PEND</v>
      </c>
      <c r="Y70" t="e">
        <f t="shared" si="9"/>
        <v>#VALUE!</v>
      </c>
      <c r="Z70" t="e">
        <f t="shared" si="10"/>
        <v>#VALUE!</v>
      </c>
      <c r="AA70" s="5" t="str">
        <f>_xll.SNL.Clients.Office.Excel.Functions.SPG(U70, "SP_MARKETCAP", "12/31/2021")</f>
        <v>#PEND</v>
      </c>
      <c r="AB70" t="e">
        <f t="shared" ref="AB70:AB133" si="16">AA70/$AA$509</f>
        <v>#VALUE!</v>
      </c>
      <c r="AC70" t="e">
        <f t="shared" si="11"/>
        <v>#VALUE!</v>
      </c>
    </row>
    <row r="71" spans="1:29" x14ac:dyDescent="0.3">
      <c r="A71" t="s">
        <v>71</v>
      </c>
      <c r="B71" s="4" t="str" cm="1">
        <f t="array" ref="B71">_xll.SNL.Clients.Office.Excel.Functions.SPG(A71, "SP_TOTAL_REV", "CY2023")</f>
        <v>#PEND</v>
      </c>
      <c r="C71" s="4" t="str">
        <f>_xll.SNL.Clients.Office.Excel.Functions.SPG(A71,"IQ_AVG_DILUT_SHARES_OUT","CY2023")</f>
        <v>#PEND</v>
      </c>
      <c r="D71" s="5" t="str">
        <f>_xll.SNL.Clients.Office.Excel.Functions.SPG(A71, "IQ_DILUT_EPS_NORM", "CY2023")</f>
        <v>#PEND</v>
      </c>
      <c r="E71" t="e">
        <f t="shared" si="12"/>
        <v>#VALUE!</v>
      </c>
      <c r="F71" t="e">
        <f t="shared" si="13"/>
        <v>#VALUE!</v>
      </c>
      <c r="G71" s="5" t="str">
        <f>_xll.SNL.Clients.Office.Excel.Functions.SPG(A71, "SP_MARKETCAP", "12/30/2023")</f>
        <v>#PEND</v>
      </c>
      <c r="H71" t="e">
        <f t="shared" ref="H71:H134" si="17">G71/$G$509</f>
        <v>#VALUE!</v>
      </c>
      <c r="I71" t="e">
        <f t="shared" ref="I71:I134" si="18">D71*H71</f>
        <v>#VALUE!</v>
      </c>
      <c r="K71" t="s">
        <v>71</v>
      </c>
      <c r="L71" s="4" t="str" cm="1">
        <f t="array" ref="L71">_xll.SNL.Clients.Office.Excel.Functions.SPG(K71, "SP_TOTAL_REV", "CY2023")</f>
        <v>#PEND</v>
      </c>
      <c r="M71" s="4" t="str">
        <f>_xll.SNL.Clients.Office.Excel.Functions.SPG(K71,"IQ_AVG_DILUT_SHARES_OUT","CY2023")</f>
        <v>#PEND</v>
      </c>
      <c r="N71" s="5" t="str">
        <f>_xll.SNL.Clients.Office.Excel.Functions.SPG(K71, "IQ_DILUT_EPS_NORM", "CY2023")</f>
        <v>#PEND</v>
      </c>
      <c r="O71" t="e">
        <f t="shared" si="14"/>
        <v>#VALUE!</v>
      </c>
      <c r="P71" t="e">
        <f t="shared" si="15"/>
        <v>#VALUE!</v>
      </c>
      <c r="Q71" s="5" t="str">
        <f>_xll.SNL.Clients.Office.Excel.Functions.SPG(K71, "SP_MARKETCAP", "12/31/2022")</f>
        <v>#PEND</v>
      </c>
      <c r="R71" t="e">
        <f t="shared" ref="R71:R134" si="19">Q71/$Q$509</f>
        <v>#VALUE!</v>
      </c>
      <c r="S71" t="e">
        <f t="shared" ref="S71:S134" si="20">N71*R71</f>
        <v>#VALUE!</v>
      </c>
      <c r="U71" t="s">
        <v>71</v>
      </c>
      <c r="V71" s="4" t="str" cm="1">
        <f t="array" ref="V71">_xll.SNL.Clients.Office.Excel.Functions.SPG(U71, "SP_TOTAL_REV", "CY2021")</f>
        <v>#PEND</v>
      </c>
      <c r="W71" s="4" t="str">
        <f>_xll.SNL.Clients.Office.Excel.Functions.SPG(U71,"IQ_AVG_DILUT_SHARES_OUT","CY2021")</f>
        <v>#PEND</v>
      </c>
      <c r="X71" s="5" t="str">
        <f>_xll.SNL.Clients.Office.Excel.Functions.SPG(U71, "IQ_DILUT_EPS_NORM", "CY2021")</f>
        <v>#PEND</v>
      </c>
      <c r="Y71" t="e">
        <f t="shared" ref="Y71:Y134" si="21">W71*X71/1000</f>
        <v>#VALUE!</v>
      </c>
      <c r="Z71" t="e">
        <f t="shared" ref="Z71:Z134" si="22">Y71/V71</f>
        <v>#VALUE!</v>
      </c>
      <c r="AA71" s="5" t="str">
        <f>_xll.SNL.Clients.Office.Excel.Functions.SPG(U71, "SP_MARKETCAP", "12/31/2021")</f>
        <v>#PEND</v>
      </c>
      <c r="AB71" t="e">
        <f t="shared" si="16"/>
        <v>#VALUE!</v>
      </c>
      <c r="AC71" t="e">
        <f t="shared" ref="AC71:AC134" si="23">X71*AB71</f>
        <v>#VALUE!</v>
      </c>
    </row>
    <row r="72" spans="1:29" x14ac:dyDescent="0.3">
      <c r="A72" t="s">
        <v>72</v>
      </c>
      <c r="B72" s="4" t="str" cm="1">
        <f t="array" ref="B72">_xll.SNL.Clients.Office.Excel.Functions.SPG(A72, "SP_TOTAL_REV", "CY2023")</f>
        <v>#PEND</v>
      </c>
      <c r="C72" s="4" t="str">
        <f>_xll.SNL.Clients.Office.Excel.Functions.SPG(A72,"IQ_AVG_DILUT_SHARES_OUT","CY2023")</f>
        <v>#PEND</v>
      </c>
      <c r="D72" s="5" t="str">
        <f>_xll.SNL.Clients.Office.Excel.Functions.SPG(A72, "IQ_DILUT_EPS_NORM", "CY2023")</f>
        <v>#PEND</v>
      </c>
      <c r="E72" t="e">
        <f t="shared" si="12"/>
        <v>#VALUE!</v>
      </c>
      <c r="F72" t="e">
        <f t="shared" si="13"/>
        <v>#VALUE!</v>
      </c>
      <c r="G72" s="5" t="str">
        <f>_xll.SNL.Clients.Office.Excel.Functions.SPG(A72, "SP_MARKETCAP", "12/30/2023")</f>
        <v>#PEND</v>
      </c>
      <c r="H72" t="e">
        <f t="shared" si="17"/>
        <v>#VALUE!</v>
      </c>
      <c r="I72" t="e">
        <f t="shared" si="18"/>
        <v>#VALUE!</v>
      </c>
      <c r="K72" t="s">
        <v>72</v>
      </c>
      <c r="L72" s="4" t="str" cm="1">
        <f t="array" ref="L72">_xll.SNL.Clients.Office.Excel.Functions.SPG(K72, "SP_TOTAL_REV", "CY2023")</f>
        <v>#PEND</v>
      </c>
      <c r="M72" s="4" t="str">
        <f>_xll.SNL.Clients.Office.Excel.Functions.SPG(K72,"IQ_AVG_DILUT_SHARES_OUT","CY2023")</f>
        <v>#PEND</v>
      </c>
      <c r="N72" s="5" t="str">
        <f>_xll.SNL.Clients.Office.Excel.Functions.SPG(K72, "IQ_DILUT_EPS_NORM", "CY2023")</f>
        <v>#PEND</v>
      </c>
      <c r="O72" t="e">
        <f t="shared" si="14"/>
        <v>#VALUE!</v>
      </c>
      <c r="P72" t="e">
        <f t="shared" si="15"/>
        <v>#VALUE!</v>
      </c>
      <c r="Q72" s="5" t="str">
        <f>_xll.SNL.Clients.Office.Excel.Functions.SPG(K72, "SP_MARKETCAP", "12/31/2022")</f>
        <v>#PEND</v>
      </c>
      <c r="R72" t="e">
        <f t="shared" si="19"/>
        <v>#VALUE!</v>
      </c>
      <c r="S72" t="e">
        <f t="shared" si="20"/>
        <v>#VALUE!</v>
      </c>
      <c r="U72" t="s">
        <v>72</v>
      </c>
      <c r="V72" s="4" t="str" cm="1">
        <f t="array" ref="V72">_xll.SNL.Clients.Office.Excel.Functions.SPG(U72, "SP_TOTAL_REV", "CY2021")</f>
        <v>#PEND</v>
      </c>
      <c r="W72" s="4" t="str">
        <f>_xll.SNL.Clients.Office.Excel.Functions.SPG(U72,"IQ_AVG_DILUT_SHARES_OUT","CY2021")</f>
        <v>#PEND</v>
      </c>
      <c r="X72" s="5" t="str">
        <f>_xll.SNL.Clients.Office.Excel.Functions.SPG(U72, "IQ_DILUT_EPS_NORM", "CY2021")</f>
        <v>#PEND</v>
      </c>
      <c r="Y72" t="e">
        <f t="shared" si="21"/>
        <v>#VALUE!</v>
      </c>
      <c r="Z72" t="e">
        <f t="shared" si="22"/>
        <v>#VALUE!</v>
      </c>
      <c r="AA72" s="5" t="str">
        <f>_xll.SNL.Clients.Office.Excel.Functions.SPG(U72, "SP_MARKETCAP", "12/31/2021")</f>
        <v>#PEND</v>
      </c>
      <c r="AB72" t="e">
        <f t="shared" si="16"/>
        <v>#VALUE!</v>
      </c>
      <c r="AC72" t="e">
        <f t="shared" si="23"/>
        <v>#VALUE!</v>
      </c>
    </row>
    <row r="73" spans="1:29" x14ac:dyDescent="0.3">
      <c r="A73" t="s">
        <v>73</v>
      </c>
      <c r="B73" s="4" t="str" cm="1">
        <f t="array" ref="B73">_xll.SNL.Clients.Office.Excel.Functions.SPG(A73, "SP_TOTAL_REV", "CY2023")</f>
        <v>#PEND</v>
      </c>
      <c r="C73" s="4" t="str">
        <f>_xll.SNL.Clients.Office.Excel.Functions.SPG(A73,"IQ_AVG_DILUT_SHARES_OUT","CY2023")</f>
        <v>#PEND</v>
      </c>
      <c r="D73" s="5" t="str">
        <f>_xll.SNL.Clients.Office.Excel.Functions.SPG(A73, "IQ_DILUT_EPS_NORM", "CY2023")</f>
        <v>#PEND</v>
      </c>
      <c r="E73" t="e">
        <f t="shared" si="12"/>
        <v>#VALUE!</v>
      </c>
      <c r="F73" t="e">
        <f t="shared" si="13"/>
        <v>#VALUE!</v>
      </c>
      <c r="G73" s="5" t="str">
        <f>_xll.SNL.Clients.Office.Excel.Functions.SPG(A73, "SP_MARKETCAP", "12/30/2023")</f>
        <v>#PEND</v>
      </c>
      <c r="H73" t="e">
        <f t="shared" si="17"/>
        <v>#VALUE!</v>
      </c>
      <c r="I73" t="e">
        <f t="shared" si="18"/>
        <v>#VALUE!</v>
      </c>
      <c r="K73" t="s">
        <v>73</v>
      </c>
      <c r="L73" s="4" t="str" cm="1">
        <f t="array" ref="L73">_xll.SNL.Clients.Office.Excel.Functions.SPG(K73, "SP_TOTAL_REV", "CY2023")</f>
        <v>#PEND</v>
      </c>
      <c r="M73" s="4" t="str">
        <f>_xll.SNL.Clients.Office.Excel.Functions.SPG(K73,"IQ_AVG_DILUT_SHARES_OUT","CY2023")</f>
        <v>#PEND</v>
      </c>
      <c r="N73" s="5" t="str">
        <f>_xll.SNL.Clients.Office.Excel.Functions.SPG(K73, "IQ_DILUT_EPS_NORM", "CY2023")</f>
        <v>#PEND</v>
      </c>
      <c r="O73" t="e">
        <f t="shared" si="14"/>
        <v>#VALUE!</v>
      </c>
      <c r="P73" t="e">
        <f t="shared" si="15"/>
        <v>#VALUE!</v>
      </c>
      <c r="Q73" s="5" t="str">
        <f>_xll.SNL.Clients.Office.Excel.Functions.SPG(K73, "SP_MARKETCAP", "12/31/2022")</f>
        <v>#PEND</v>
      </c>
      <c r="R73" t="e">
        <f t="shared" si="19"/>
        <v>#VALUE!</v>
      </c>
      <c r="S73" t="e">
        <f t="shared" si="20"/>
        <v>#VALUE!</v>
      </c>
      <c r="U73" t="s">
        <v>73</v>
      </c>
      <c r="V73" s="4" t="str" cm="1">
        <f t="array" ref="V73">_xll.SNL.Clients.Office.Excel.Functions.SPG(U73, "SP_TOTAL_REV", "CY2021")</f>
        <v>#PEND</v>
      </c>
      <c r="W73" s="4" t="str">
        <f>_xll.SNL.Clients.Office.Excel.Functions.SPG(U73,"IQ_AVG_DILUT_SHARES_OUT","CY2021")</f>
        <v>#PEND</v>
      </c>
      <c r="X73" s="5" t="str">
        <f>_xll.SNL.Clients.Office.Excel.Functions.SPG(U73, "IQ_DILUT_EPS_NORM", "CY2021")</f>
        <v>#PEND</v>
      </c>
      <c r="Y73" t="e">
        <f t="shared" si="21"/>
        <v>#VALUE!</v>
      </c>
      <c r="Z73" t="e">
        <f t="shared" si="22"/>
        <v>#VALUE!</v>
      </c>
      <c r="AA73" s="5" t="str">
        <f>_xll.SNL.Clients.Office.Excel.Functions.SPG(U73, "SP_MARKETCAP", "12/31/2021")</f>
        <v>#PEND</v>
      </c>
      <c r="AB73" t="e">
        <f t="shared" si="16"/>
        <v>#VALUE!</v>
      </c>
      <c r="AC73" t="e">
        <f t="shared" si="23"/>
        <v>#VALUE!</v>
      </c>
    </row>
    <row r="74" spans="1:29" x14ac:dyDescent="0.3">
      <c r="A74" t="s">
        <v>74</v>
      </c>
      <c r="B74" s="4" t="str" cm="1">
        <f t="array" ref="B74">_xll.SNL.Clients.Office.Excel.Functions.SPG(A74, "SP_TOTAL_REV", "CY2023")</f>
        <v>#PEND</v>
      </c>
      <c r="C74" s="4" t="str">
        <f>_xll.SNL.Clients.Office.Excel.Functions.SPG(A74,"IQ_AVG_DILUT_SHARES_OUT","CY2023")</f>
        <v>#PEND</v>
      </c>
      <c r="D74" s="5" t="str">
        <f>_xll.SNL.Clients.Office.Excel.Functions.SPG(A74, "IQ_DILUT_EPS_NORM", "CY2023")</f>
        <v>#PEND</v>
      </c>
      <c r="E74" t="e">
        <f t="shared" si="12"/>
        <v>#VALUE!</v>
      </c>
      <c r="F74" t="e">
        <f t="shared" si="13"/>
        <v>#VALUE!</v>
      </c>
      <c r="G74" s="5" t="str">
        <f>_xll.SNL.Clients.Office.Excel.Functions.SPG(A74, "SP_MARKETCAP", "12/30/2023")</f>
        <v>#PEND</v>
      </c>
      <c r="H74" t="e">
        <f t="shared" si="17"/>
        <v>#VALUE!</v>
      </c>
      <c r="I74" t="e">
        <f t="shared" si="18"/>
        <v>#VALUE!</v>
      </c>
      <c r="K74" t="s">
        <v>74</v>
      </c>
      <c r="L74" s="4" t="str" cm="1">
        <f t="array" ref="L74">_xll.SNL.Clients.Office.Excel.Functions.SPG(K74, "SP_TOTAL_REV", "CY2023")</f>
        <v>#PEND</v>
      </c>
      <c r="M74" s="4" t="str">
        <f>_xll.SNL.Clients.Office.Excel.Functions.SPG(K74,"IQ_AVG_DILUT_SHARES_OUT","CY2023")</f>
        <v>#PEND</v>
      </c>
      <c r="N74" s="5" t="str">
        <f>_xll.SNL.Clients.Office.Excel.Functions.SPG(K74, "IQ_DILUT_EPS_NORM", "CY2023")</f>
        <v>#PEND</v>
      </c>
      <c r="O74" t="e">
        <f t="shared" si="14"/>
        <v>#VALUE!</v>
      </c>
      <c r="P74" t="e">
        <f t="shared" si="15"/>
        <v>#VALUE!</v>
      </c>
      <c r="Q74" s="5" t="str">
        <f>_xll.SNL.Clients.Office.Excel.Functions.SPG(K74, "SP_MARKETCAP", "12/31/2022")</f>
        <v>#PEND</v>
      </c>
      <c r="R74" t="e">
        <f t="shared" si="19"/>
        <v>#VALUE!</v>
      </c>
      <c r="S74" t="e">
        <f t="shared" si="20"/>
        <v>#VALUE!</v>
      </c>
      <c r="U74" t="s">
        <v>74</v>
      </c>
      <c r="V74" s="4" t="str" cm="1">
        <f t="array" ref="V74">_xll.SNL.Clients.Office.Excel.Functions.SPG(U74, "SP_TOTAL_REV", "CY2021")</f>
        <v>#PEND</v>
      </c>
      <c r="W74" s="4" t="str">
        <f>_xll.SNL.Clients.Office.Excel.Functions.SPG(U74,"IQ_AVG_DILUT_SHARES_OUT","CY2021")</f>
        <v>#PEND</v>
      </c>
      <c r="X74" s="5" t="str">
        <f>_xll.SNL.Clients.Office.Excel.Functions.SPG(U74, "IQ_DILUT_EPS_NORM", "CY2021")</f>
        <v>#PEND</v>
      </c>
      <c r="Y74" t="e">
        <f t="shared" si="21"/>
        <v>#VALUE!</v>
      </c>
      <c r="Z74" t="e">
        <f t="shared" si="22"/>
        <v>#VALUE!</v>
      </c>
      <c r="AA74" s="5" t="str">
        <f>_xll.SNL.Clients.Office.Excel.Functions.SPG(U74, "SP_MARKETCAP", "12/31/2021")</f>
        <v>#PEND</v>
      </c>
      <c r="AB74" t="e">
        <f t="shared" si="16"/>
        <v>#VALUE!</v>
      </c>
      <c r="AC74" t="e">
        <f t="shared" si="23"/>
        <v>#VALUE!</v>
      </c>
    </row>
    <row r="75" spans="1:29" x14ac:dyDescent="0.3">
      <c r="A75" t="s">
        <v>75</v>
      </c>
      <c r="B75" s="4" t="str" cm="1">
        <f t="array" ref="B75">_xll.SNL.Clients.Office.Excel.Functions.SPG(A75, "SP_TOTAL_REV", "CY2023")</f>
        <v>#PEND</v>
      </c>
      <c r="C75" s="4" t="str">
        <f>_xll.SNL.Clients.Office.Excel.Functions.SPG(A75,"IQ_AVG_DILUT_SHARES_OUT","CY2023")</f>
        <v>#PEND</v>
      </c>
      <c r="D75" s="5" t="str">
        <f>_xll.SNL.Clients.Office.Excel.Functions.SPG(A75, "IQ_DILUT_EPS_NORM", "CY2023")</f>
        <v>#PEND</v>
      </c>
      <c r="E75" t="e">
        <f t="shared" si="12"/>
        <v>#VALUE!</v>
      </c>
      <c r="F75" t="e">
        <f t="shared" si="13"/>
        <v>#VALUE!</v>
      </c>
      <c r="G75" s="5" t="str">
        <f>_xll.SNL.Clients.Office.Excel.Functions.SPG(A75, "SP_MARKETCAP", "12/30/2023")</f>
        <v>#PEND</v>
      </c>
      <c r="H75" t="e">
        <f t="shared" si="17"/>
        <v>#VALUE!</v>
      </c>
      <c r="I75" t="e">
        <f t="shared" si="18"/>
        <v>#VALUE!</v>
      </c>
      <c r="K75" t="s">
        <v>75</v>
      </c>
      <c r="L75" s="4" t="str" cm="1">
        <f t="array" ref="L75">_xll.SNL.Clients.Office.Excel.Functions.SPG(K75, "SP_TOTAL_REV", "CY2023")</f>
        <v>#PEND</v>
      </c>
      <c r="M75" s="4" t="str">
        <f>_xll.SNL.Clients.Office.Excel.Functions.SPG(K75,"IQ_AVG_DILUT_SHARES_OUT","CY2023")</f>
        <v>#PEND</v>
      </c>
      <c r="N75" s="5" t="str">
        <f>_xll.SNL.Clients.Office.Excel.Functions.SPG(K75, "IQ_DILUT_EPS_NORM", "CY2023")</f>
        <v>#PEND</v>
      </c>
      <c r="O75" t="e">
        <f t="shared" si="14"/>
        <v>#VALUE!</v>
      </c>
      <c r="P75" t="e">
        <f t="shared" si="15"/>
        <v>#VALUE!</v>
      </c>
      <c r="Q75" s="5" t="str">
        <f>_xll.SNL.Clients.Office.Excel.Functions.SPG(K75, "SP_MARKETCAP", "12/31/2022")</f>
        <v>#PEND</v>
      </c>
      <c r="R75" t="e">
        <f t="shared" si="19"/>
        <v>#VALUE!</v>
      </c>
      <c r="S75" t="e">
        <f t="shared" si="20"/>
        <v>#VALUE!</v>
      </c>
      <c r="U75" t="s">
        <v>75</v>
      </c>
      <c r="V75" s="4" t="str" cm="1">
        <f t="array" ref="V75">_xll.SNL.Clients.Office.Excel.Functions.SPG(U75, "SP_TOTAL_REV", "CY2021")</f>
        <v>#PEND</v>
      </c>
      <c r="W75" s="4" t="str">
        <f>_xll.SNL.Clients.Office.Excel.Functions.SPG(U75,"IQ_AVG_DILUT_SHARES_OUT","CY2021")</f>
        <v>#PEND</v>
      </c>
      <c r="X75" s="5" t="str">
        <f>_xll.SNL.Clients.Office.Excel.Functions.SPG(U75, "IQ_DILUT_EPS_NORM", "CY2021")</f>
        <v>#PEND</v>
      </c>
      <c r="Y75" t="e">
        <f t="shared" si="21"/>
        <v>#VALUE!</v>
      </c>
      <c r="Z75" t="e">
        <f t="shared" si="22"/>
        <v>#VALUE!</v>
      </c>
      <c r="AA75" s="5" t="str">
        <f>_xll.SNL.Clients.Office.Excel.Functions.SPG(U75, "SP_MARKETCAP", "12/31/2021")</f>
        <v>#PEND</v>
      </c>
      <c r="AB75" t="e">
        <f t="shared" si="16"/>
        <v>#VALUE!</v>
      </c>
      <c r="AC75" t="e">
        <f t="shared" si="23"/>
        <v>#VALUE!</v>
      </c>
    </row>
    <row r="76" spans="1:29" x14ac:dyDescent="0.3">
      <c r="A76" t="s">
        <v>76</v>
      </c>
      <c r="B76" s="4" t="str" cm="1">
        <f t="array" ref="B76">_xll.SNL.Clients.Office.Excel.Functions.SPG(A76, "SP_TOTAL_REV", "CY2023")</f>
        <v>#PEND</v>
      </c>
      <c r="C76" s="4" t="str">
        <f>_xll.SNL.Clients.Office.Excel.Functions.SPG(A76,"IQ_AVG_DILUT_SHARES_OUT","CY2023")</f>
        <v>#PEND</v>
      </c>
      <c r="D76" s="5" t="str">
        <f>_xll.SNL.Clients.Office.Excel.Functions.SPG(A76, "IQ_DILUT_EPS_NORM", "CY2023")</f>
        <v>#PEND</v>
      </c>
      <c r="E76" t="e">
        <f t="shared" si="12"/>
        <v>#VALUE!</v>
      </c>
      <c r="F76" t="e">
        <f t="shared" si="13"/>
        <v>#VALUE!</v>
      </c>
      <c r="G76" s="5" t="str">
        <f>_xll.SNL.Clients.Office.Excel.Functions.SPG(A76, "SP_MARKETCAP", "12/30/2023")</f>
        <v>#PEND</v>
      </c>
      <c r="H76" t="e">
        <f t="shared" si="17"/>
        <v>#VALUE!</v>
      </c>
      <c r="I76" t="e">
        <f t="shared" si="18"/>
        <v>#VALUE!</v>
      </c>
      <c r="K76" t="s">
        <v>76</v>
      </c>
      <c r="L76" s="4" t="str" cm="1">
        <f t="array" ref="L76">_xll.SNL.Clients.Office.Excel.Functions.SPG(K76, "SP_TOTAL_REV", "CY2023")</f>
        <v>#PEND</v>
      </c>
      <c r="M76" s="4" t="str">
        <f>_xll.SNL.Clients.Office.Excel.Functions.SPG(K76,"IQ_AVG_DILUT_SHARES_OUT","CY2023")</f>
        <v>#PEND</v>
      </c>
      <c r="N76" s="5" t="str">
        <f>_xll.SNL.Clients.Office.Excel.Functions.SPG(K76, "IQ_DILUT_EPS_NORM", "CY2023")</f>
        <v>#PEND</v>
      </c>
      <c r="O76" t="e">
        <f t="shared" si="14"/>
        <v>#VALUE!</v>
      </c>
      <c r="P76" t="e">
        <f t="shared" si="15"/>
        <v>#VALUE!</v>
      </c>
      <c r="Q76" s="5" t="str">
        <f>_xll.SNL.Clients.Office.Excel.Functions.SPG(K76, "SP_MARKETCAP", "12/31/2022")</f>
        <v>#PEND</v>
      </c>
      <c r="R76" t="e">
        <f t="shared" si="19"/>
        <v>#VALUE!</v>
      </c>
      <c r="S76" t="e">
        <f t="shared" si="20"/>
        <v>#VALUE!</v>
      </c>
      <c r="U76" t="s">
        <v>76</v>
      </c>
      <c r="V76" s="4" t="str" cm="1">
        <f t="array" ref="V76">_xll.SNL.Clients.Office.Excel.Functions.SPG(U76, "SP_TOTAL_REV", "CY2021")</f>
        <v>#PEND</v>
      </c>
      <c r="W76" s="4" t="str">
        <f>_xll.SNL.Clients.Office.Excel.Functions.SPG(U76,"IQ_AVG_DILUT_SHARES_OUT","CY2021")</f>
        <v>#PEND</v>
      </c>
      <c r="X76" s="5" t="str">
        <f>_xll.SNL.Clients.Office.Excel.Functions.SPG(U76, "IQ_DILUT_EPS_NORM", "CY2021")</f>
        <v>#PEND</v>
      </c>
      <c r="Y76" t="e">
        <f t="shared" si="21"/>
        <v>#VALUE!</v>
      </c>
      <c r="Z76" t="e">
        <f t="shared" si="22"/>
        <v>#VALUE!</v>
      </c>
      <c r="AA76" s="5" t="str">
        <f>_xll.SNL.Clients.Office.Excel.Functions.SPG(U76, "SP_MARKETCAP", "12/31/2021")</f>
        <v>#PEND</v>
      </c>
      <c r="AB76" t="e">
        <f t="shared" si="16"/>
        <v>#VALUE!</v>
      </c>
      <c r="AC76" t="e">
        <f t="shared" si="23"/>
        <v>#VALUE!</v>
      </c>
    </row>
    <row r="77" spans="1:29" x14ac:dyDescent="0.3">
      <c r="A77" t="s">
        <v>77</v>
      </c>
      <c r="B77" s="4" t="str" cm="1">
        <f t="array" ref="B77">_xll.SNL.Clients.Office.Excel.Functions.SPG(A77, "SP_TOTAL_REV", "CY2023")</f>
        <v>#PEND</v>
      </c>
      <c r="C77" s="4" t="str">
        <f>_xll.SNL.Clients.Office.Excel.Functions.SPG(A77,"IQ_AVG_DILUT_SHARES_OUT","CY2023")</f>
        <v>#PEND</v>
      </c>
      <c r="D77" s="5" t="str">
        <f>_xll.SNL.Clients.Office.Excel.Functions.SPG(A77, "IQ_DILUT_EPS_NORM", "CY2023")</f>
        <v>#PEND</v>
      </c>
      <c r="E77" t="e">
        <f t="shared" si="12"/>
        <v>#VALUE!</v>
      </c>
      <c r="F77" t="e">
        <f t="shared" si="13"/>
        <v>#VALUE!</v>
      </c>
      <c r="G77" s="5" t="str">
        <f>_xll.SNL.Clients.Office.Excel.Functions.SPG(A77, "SP_MARKETCAP", "12/30/2023")</f>
        <v>#PEND</v>
      </c>
      <c r="H77" t="e">
        <f t="shared" si="17"/>
        <v>#VALUE!</v>
      </c>
      <c r="I77" t="e">
        <f t="shared" si="18"/>
        <v>#VALUE!</v>
      </c>
      <c r="K77" t="s">
        <v>77</v>
      </c>
      <c r="L77" s="4" t="str" cm="1">
        <f t="array" ref="L77">_xll.SNL.Clients.Office.Excel.Functions.SPG(K77, "SP_TOTAL_REV", "CY2023")</f>
        <v>#PEND</v>
      </c>
      <c r="M77" s="4" t="str">
        <f>_xll.SNL.Clients.Office.Excel.Functions.SPG(K77,"IQ_AVG_DILUT_SHARES_OUT","CY2023")</f>
        <v>#PEND</v>
      </c>
      <c r="N77" s="5" t="str">
        <f>_xll.SNL.Clients.Office.Excel.Functions.SPG(K77, "IQ_DILUT_EPS_NORM", "CY2023")</f>
        <v>#PEND</v>
      </c>
      <c r="O77" t="e">
        <f t="shared" si="14"/>
        <v>#VALUE!</v>
      </c>
      <c r="P77" t="e">
        <f t="shared" si="15"/>
        <v>#VALUE!</v>
      </c>
      <c r="Q77" s="5" t="str">
        <f>_xll.SNL.Clients.Office.Excel.Functions.SPG(K77, "SP_MARKETCAP", "12/31/2022")</f>
        <v>#PEND</v>
      </c>
      <c r="R77" t="e">
        <f t="shared" si="19"/>
        <v>#VALUE!</v>
      </c>
      <c r="S77" t="e">
        <f t="shared" si="20"/>
        <v>#VALUE!</v>
      </c>
      <c r="U77" t="s">
        <v>77</v>
      </c>
      <c r="V77" s="4" t="str" cm="1">
        <f t="array" ref="V77">_xll.SNL.Clients.Office.Excel.Functions.SPG(U77, "SP_TOTAL_REV", "CY2021")</f>
        <v>#PEND</v>
      </c>
      <c r="W77" s="4" t="str">
        <f>_xll.SNL.Clients.Office.Excel.Functions.SPG(U77,"IQ_AVG_DILUT_SHARES_OUT","CY2021")</f>
        <v>#PEND</v>
      </c>
      <c r="X77" s="5" t="str">
        <f>_xll.SNL.Clients.Office.Excel.Functions.SPG(U77, "IQ_DILUT_EPS_NORM", "CY2021")</f>
        <v>#PEND</v>
      </c>
      <c r="Y77" t="e">
        <f t="shared" si="21"/>
        <v>#VALUE!</v>
      </c>
      <c r="Z77" t="e">
        <f t="shared" si="22"/>
        <v>#VALUE!</v>
      </c>
      <c r="AA77" s="5" t="str">
        <f>_xll.SNL.Clients.Office.Excel.Functions.SPG(U77, "SP_MARKETCAP", "12/31/2021")</f>
        <v>#PEND</v>
      </c>
      <c r="AB77" t="e">
        <f t="shared" si="16"/>
        <v>#VALUE!</v>
      </c>
      <c r="AC77" t="e">
        <f t="shared" si="23"/>
        <v>#VALUE!</v>
      </c>
    </row>
    <row r="78" spans="1:29" x14ac:dyDescent="0.3">
      <c r="A78" t="s">
        <v>78</v>
      </c>
      <c r="B78" s="4" t="str" cm="1">
        <f t="array" ref="B78">_xll.SNL.Clients.Office.Excel.Functions.SPG(A78, "SP_TOTAL_REV", "CY2023")</f>
        <v>#PEND</v>
      </c>
      <c r="C78" s="4" t="str">
        <f>_xll.SNL.Clients.Office.Excel.Functions.SPG(A78,"IQ_AVG_DILUT_SHARES_OUT","CY2023")</f>
        <v>#PEND</v>
      </c>
      <c r="D78" s="5" t="str">
        <f>_xll.SNL.Clients.Office.Excel.Functions.SPG(A78, "IQ_DILUT_EPS_NORM", "CY2023")</f>
        <v>#PEND</v>
      </c>
      <c r="E78" t="e">
        <f t="shared" si="12"/>
        <v>#VALUE!</v>
      </c>
      <c r="F78" t="e">
        <f t="shared" si="13"/>
        <v>#VALUE!</v>
      </c>
      <c r="G78" s="5" t="str">
        <f>_xll.SNL.Clients.Office.Excel.Functions.SPG(A78, "SP_MARKETCAP", "12/30/2023")</f>
        <v>#PEND</v>
      </c>
      <c r="H78" t="e">
        <f t="shared" si="17"/>
        <v>#VALUE!</v>
      </c>
      <c r="I78" t="e">
        <f t="shared" si="18"/>
        <v>#VALUE!</v>
      </c>
      <c r="K78" t="s">
        <v>78</v>
      </c>
      <c r="L78" s="4" t="str" cm="1">
        <f t="array" ref="L78">_xll.SNL.Clients.Office.Excel.Functions.SPG(K78, "SP_TOTAL_REV", "CY2023")</f>
        <v>#PEND</v>
      </c>
      <c r="M78" s="4" t="str">
        <f>_xll.SNL.Clients.Office.Excel.Functions.SPG(K78,"IQ_AVG_DILUT_SHARES_OUT","CY2023")</f>
        <v>#PEND</v>
      </c>
      <c r="N78" s="5" t="str">
        <f>_xll.SNL.Clients.Office.Excel.Functions.SPG(K78, "IQ_DILUT_EPS_NORM", "CY2023")</f>
        <v>#PEND</v>
      </c>
      <c r="O78" t="e">
        <f t="shared" si="14"/>
        <v>#VALUE!</v>
      </c>
      <c r="P78" t="e">
        <f t="shared" si="15"/>
        <v>#VALUE!</v>
      </c>
      <c r="Q78" s="5" t="str">
        <f>_xll.SNL.Clients.Office.Excel.Functions.SPG(K78, "SP_MARKETCAP", "12/31/2022")</f>
        <v>#PEND</v>
      </c>
      <c r="R78" t="e">
        <f t="shared" si="19"/>
        <v>#VALUE!</v>
      </c>
      <c r="S78" t="e">
        <f t="shared" si="20"/>
        <v>#VALUE!</v>
      </c>
      <c r="U78" t="s">
        <v>78</v>
      </c>
      <c r="V78" s="4" t="str" cm="1">
        <f t="array" ref="V78">_xll.SNL.Clients.Office.Excel.Functions.SPG(U78, "SP_TOTAL_REV", "CY2021")</f>
        <v>#PEND</v>
      </c>
      <c r="W78" s="4" t="str">
        <f>_xll.SNL.Clients.Office.Excel.Functions.SPG(U78,"IQ_AVG_DILUT_SHARES_OUT","CY2021")</f>
        <v>#PEND</v>
      </c>
      <c r="X78" s="5" t="str">
        <f>_xll.SNL.Clients.Office.Excel.Functions.SPG(U78, "IQ_DILUT_EPS_NORM", "CY2021")</f>
        <v>#PEND</v>
      </c>
      <c r="Y78" t="e">
        <f t="shared" si="21"/>
        <v>#VALUE!</v>
      </c>
      <c r="Z78" t="e">
        <f t="shared" si="22"/>
        <v>#VALUE!</v>
      </c>
      <c r="AA78" s="5" t="str">
        <f>_xll.SNL.Clients.Office.Excel.Functions.SPG(U78, "SP_MARKETCAP", "12/31/2021")</f>
        <v>#PEND</v>
      </c>
      <c r="AB78" t="e">
        <f t="shared" si="16"/>
        <v>#VALUE!</v>
      </c>
      <c r="AC78" t="e">
        <f t="shared" si="23"/>
        <v>#VALUE!</v>
      </c>
    </row>
    <row r="79" spans="1:29" x14ac:dyDescent="0.3">
      <c r="A79" t="s">
        <v>79</v>
      </c>
      <c r="B79" s="4" t="str" cm="1">
        <f t="array" ref="B79">_xll.SNL.Clients.Office.Excel.Functions.SPG(A79, "SP_TOTAL_REV", "CY2023")</f>
        <v>#PEND</v>
      </c>
      <c r="C79" s="4" t="str">
        <f>_xll.SNL.Clients.Office.Excel.Functions.SPG(A79,"IQ_AVG_DILUT_SHARES_OUT","CY2023")</f>
        <v>#PEND</v>
      </c>
      <c r="D79" s="5" t="str">
        <f>_xll.SNL.Clients.Office.Excel.Functions.SPG(A79, "IQ_DILUT_EPS_NORM", "CY2023")</f>
        <v>#PEND</v>
      </c>
      <c r="E79" t="e">
        <f t="shared" si="12"/>
        <v>#VALUE!</v>
      </c>
      <c r="F79" t="e">
        <f t="shared" si="13"/>
        <v>#VALUE!</v>
      </c>
      <c r="G79" s="5" t="str">
        <f>_xll.SNL.Clients.Office.Excel.Functions.SPG(A79, "SP_MARKETCAP", "12/30/2023")</f>
        <v>#PEND</v>
      </c>
      <c r="H79" t="e">
        <f t="shared" si="17"/>
        <v>#VALUE!</v>
      </c>
      <c r="I79" t="e">
        <f t="shared" si="18"/>
        <v>#VALUE!</v>
      </c>
      <c r="K79" t="s">
        <v>79</v>
      </c>
      <c r="L79" s="4" t="str" cm="1">
        <f t="array" ref="L79">_xll.SNL.Clients.Office.Excel.Functions.SPG(K79, "SP_TOTAL_REV", "CY2023")</f>
        <v>#PEND</v>
      </c>
      <c r="M79" s="4" t="str">
        <f>_xll.SNL.Clients.Office.Excel.Functions.SPG(K79,"IQ_AVG_DILUT_SHARES_OUT","CY2023")</f>
        <v>#PEND</v>
      </c>
      <c r="N79" s="5" t="str">
        <f>_xll.SNL.Clients.Office.Excel.Functions.SPG(K79, "IQ_DILUT_EPS_NORM", "CY2023")</f>
        <v>#PEND</v>
      </c>
      <c r="O79" t="e">
        <f t="shared" si="14"/>
        <v>#VALUE!</v>
      </c>
      <c r="P79" t="e">
        <f t="shared" si="15"/>
        <v>#VALUE!</v>
      </c>
      <c r="Q79" s="5" t="str">
        <f>_xll.SNL.Clients.Office.Excel.Functions.SPG(K79, "SP_MARKETCAP", "12/31/2022")</f>
        <v>#PEND</v>
      </c>
      <c r="R79" t="e">
        <f t="shared" si="19"/>
        <v>#VALUE!</v>
      </c>
      <c r="S79" t="e">
        <f t="shared" si="20"/>
        <v>#VALUE!</v>
      </c>
      <c r="U79" t="s">
        <v>79</v>
      </c>
      <c r="V79" s="4" t="str" cm="1">
        <f t="array" ref="V79">_xll.SNL.Clients.Office.Excel.Functions.SPG(U79, "SP_TOTAL_REV", "CY2021")</f>
        <v>#PEND</v>
      </c>
      <c r="W79" s="4" t="str">
        <f>_xll.SNL.Clients.Office.Excel.Functions.SPG(U79,"IQ_AVG_DILUT_SHARES_OUT","CY2021")</f>
        <v>#PEND</v>
      </c>
      <c r="X79" s="5" t="str">
        <f>_xll.SNL.Clients.Office.Excel.Functions.SPG(U79, "IQ_DILUT_EPS_NORM", "CY2021")</f>
        <v>#PEND</v>
      </c>
      <c r="Y79" t="e">
        <f t="shared" si="21"/>
        <v>#VALUE!</v>
      </c>
      <c r="Z79" t="e">
        <f t="shared" si="22"/>
        <v>#VALUE!</v>
      </c>
      <c r="AA79" s="5" t="str">
        <f>_xll.SNL.Clients.Office.Excel.Functions.SPG(U79, "SP_MARKETCAP", "12/31/2021")</f>
        <v>#PEND</v>
      </c>
      <c r="AB79" t="e">
        <f t="shared" si="16"/>
        <v>#VALUE!</v>
      </c>
      <c r="AC79" t="e">
        <f t="shared" si="23"/>
        <v>#VALUE!</v>
      </c>
    </row>
    <row r="80" spans="1:29" x14ac:dyDescent="0.3">
      <c r="A80" t="s">
        <v>80</v>
      </c>
      <c r="B80" s="4" t="str" cm="1">
        <f t="array" ref="B80">_xll.SNL.Clients.Office.Excel.Functions.SPG(A80, "SP_TOTAL_REV", "CY2023")</f>
        <v>#PEND</v>
      </c>
      <c r="C80" s="4" t="str">
        <f>_xll.SNL.Clients.Office.Excel.Functions.SPG(A80,"IQ_AVG_DILUT_SHARES_OUT","CY2023")</f>
        <v>#PEND</v>
      </c>
      <c r="D80" s="5" t="str">
        <f>_xll.SNL.Clients.Office.Excel.Functions.SPG(A80, "IQ_DILUT_EPS_NORM", "CY2023")</f>
        <v>#PEND</v>
      </c>
      <c r="E80" t="e">
        <f t="shared" si="12"/>
        <v>#VALUE!</v>
      </c>
      <c r="F80" t="e">
        <f t="shared" si="13"/>
        <v>#VALUE!</v>
      </c>
      <c r="G80" s="5" t="str">
        <f>_xll.SNL.Clients.Office.Excel.Functions.SPG(A80, "SP_MARKETCAP", "12/30/2023")</f>
        <v>#PEND</v>
      </c>
      <c r="H80" t="e">
        <f t="shared" si="17"/>
        <v>#VALUE!</v>
      </c>
      <c r="I80" t="e">
        <f t="shared" si="18"/>
        <v>#VALUE!</v>
      </c>
      <c r="K80" t="s">
        <v>80</v>
      </c>
      <c r="L80" s="4" t="str" cm="1">
        <f t="array" ref="L80">_xll.SNL.Clients.Office.Excel.Functions.SPG(K80, "SP_TOTAL_REV", "CY2023")</f>
        <v>#PEND</v>
      </c>
      <c r="M80" s="4" t="str">
        <f>_xll.SNL.Clients.Office.Excel.Functions.SPG(K80,"IQ_AVG_DILUT_SHARES_OUT","CY2023")</f>
        <v>#PEND</v>
      </c>
      <c r="N80" s="5" t="str">
        <f>_xll.SNL.Clients.Office.Excel.Functions.SPG(K80, "IQ_DILUT_EPS_NORM", "CY2023")</f>
        <v>#PEND</v>
      </c>
      <c r="O80" t="e">
        <f t="shared" si="14"/>
        <v>#VALUE!</v>
      </c>
      <c r="P80" t="e">
        <f t="shared" si="15"/>
        <v>#VALUE!</v>
      </c>
      <c r="Q80" s="5" t="str">
        <f>_xll.SNL.Clients.Office.Excel.Functions.SPG(K80, "SP_MARKETCAP", "12/31/2022")</f>
        <v>#PEND</v>
      </c>
      <c r="R80" t="e">
        <f t="shared" si="19"/>
        <v>#VALUE!</v>
      </c>
      <c r="S80" t="e">
        <f t="shared" si="20"/>
        <v>#VALUE!</v>
      </c>
      <c r="U80" t="s">
        <v>80</v>
      </c>
      <c r="V80" s="4" t="str" cm="1">
        <f t="array" ref="V80">_xll.SNL.Clients.Office.Excel.Functions.SPG(U80, "SP_TOTAL_REV", "CY2021")</f>
        <v>#PEND</v>
      </c>
      <c r="W80" s="4" t="str">
        <f>_xll.SNL.Clients.Office.Excel.Functions.SPG(U80,"IQ_AVG_DILUT_SHARES_OUT","CY2021")</f>
        <v>#PEND</v>
      </c>
      <c r="X80" s="5" t="str">
        <f>_xll.SNL.Clients.Office.Excel.Functions.SPG(U80, "IQ_DILUT_EPS_NORM", "CY2021")</f>
        <v>#PEND</v>
      </c>
      <c r="Y80" t="e">
        <f t="shared" si="21"/>
        <v>#VALUE!</v>
      </c>
      <c r="Z80" t="e">
        <f t="shared" si="22"/>
        <v>#VALUE!</v>
      </c>
      <c r="AA80" s="5" t="str">
        <f>_xll.SNL.Clients.Office.Excel.Functions.SPG(U80, "SP_MARKETCAP", "12/31/2021")</f>
        <v>#PEND</v>
      </c>
      <c r="AB80" t="e">
        <f t="shared" si="16"/>
        <v>#VALUE!</v>
      </c>
      <c r="AC80" t="e">
        <f t="shared" si="23"/>
        <v>#VALUE!</v>
      </c>
    </row>
    <row r="81" spans="1:29" x14ac:dyDescent="0.3">
      <c r="A81" t="s">
        <v>81</v>
      </c>
      <c r="B81" s="4" t="str" cm="1">
        <f t="array" ref="B81">_xll.SNL.Clients.Office.Excel.Functions.SPG(A81, "SP_TOTAL_REV", "CY2023")</f>
        <v>#PEND</v>
      </c>
      <c r="C81" s="4" t="str">
        <f>_xll.SNL.Clients.Office.Excel.Functions.SPG(A81,"IQ_AVG_DILUT_SHARES_OUT","CY2023")</f>
        <v>#PEND</v>
      </c>
      <c r="D81" s="5" t="str">
        <f>_xll.SNL.Clients.Office.Excel.Functions.SPG(A81, "IQ_DILUT_EPS_NORM", "CY2023")</f>
        <v>#PEND</v>
      </c>
      <c r="E81" t="e">
        <f t="shared" si="12"/>
        <v>#VALUE!</v>
      </c>
      <c r="F81" t="e">
        <f t="shared" si="13"/>
        <v>#VALUE!</v>
      </c>
      <c r="G81" s="5" t="str">
        <f>_xll.SNL.Clients.Office.Excel.Functions.SPG(A81, "SP_MARKETCAP", "12/30/2023")</f>
        <v>#PEND</v>
      </c>
      <c r="H81" t="e">
        <f t="shared" si="17"/>
        <v>#VALUE!</v>
      </c>
      <c r="I81" t="e">
        <f t="shared" si="18"/>
        <v>#VALUE!</v>
      </c>
      <c r="K81" t="s">
        <v>81</v>
      </c>
      <c r="L81" s="4" t="str" cm="1">
        <f t="array" ref="L81">_xll.SNL.Clients.Office.Excel.Functions.SPG(K81, "SP_TOTAL_REV", "CY2023")</f>
        <v>#PEND</v>
      </c>
      <c r="M81" s="4" t="str">
        <f>_xll.SNL.Clients.Office.Excel.Functions.SPG(K81,"IQ_AVG_DILUT_SHARES_OUT","CY2023")</f>
        <v>#PEND</v>
      </c>
      <c r="N81" s="5" t="str">
        <f>_xll.SNL.Clients.Office.Excel.Functions.SPG(K81, "IQ_DILUT_EPS_NORM", "CY2023")</f>
        <v>#PEND</v>
      </c>
      <c r="O81" t="e">
        <f t="shared" si="14"/>
        <v>#VALUE!</v>
      </c>
      <c r="P81" t="e">
        <f t="shared" si="15"/>
        <v>#VALUE!</v>
      </c>
      <c r="Q81" s="5" t="str">
        <f>_xll.SNL.Clients.Office.Excel.Functions.SPG(K81, "SP_MARKETCAP", "12/31/2022")</f>
        <v>#PEND</v>
      </c>
      <c r="R81" t="e">
        <f t="shared" si="19"/>
        <v>#VALUE!</v>
      </c>
      <c r="S81" t="e">
        <f t="shared" si="20"/>
        <v>#VALUE!</v>
      </c>
      <c r="U81" t="s">
        <v>81</v>
      </c>
      <c r="V81" s="4" t="str" cm="1">
        <f t="array" ref="V81">_xll.SNL.Clients.Office.Excel.Functions.SPG(U81, "SP_TOTAL_REV", "CY2021")</f>
        <v>#PEND</v>
      </c>
      <c r="W81" s="4" t="str">
        <f>_xll.SNL.Clients.Office.Excel.Functions.SPG(U81,"IQ_AVG_DILUT_SHARES_OUT","CY2021")</f>
        <v>#PEND</v>
      </c>
      <c r="X81" s="5" t="str">
        <f>_xll.SNL.Clients.Office.Excel.Functions.SPG(U81, "IQ_DILUT_EPS_NORM", "CY2021")</f>
        <v>#PEND</v>
      </c>
      <c r="Y81" t="e">
        <f t="shared" si="21"/>
        <v>#VALUE!</v>
      </c>
      <c r="Z81" t="e">
        <f t="shared" si="22"/>
        <v>#VALUE!</v>
      </c>
      <c r="AA81" s="5" t="str">
        <f>_xll.SNL.Clients.Office.Excel.Functions.SPG(U81, "SP_MARKETCAP", "12/31/2021")</f>
        <v>#PEND</v>
      </c>
      <c r="AB81" t="e">
        <f t="shared" si="16"/>
        <v>#VALUE!</v>
      </c>
      <c r="AC81" t="e">
        <f t="shared" si="23"/>
        <v>#VALUE!</v>
      </c>
    </row>
    <row r="82" spans="1:29" x14ac:dyDescent="0.3">
      <c r="A82" t="s">
        <v>82</v>
      </c>
      <c r="B82" s="4" t="str" cm="1">
        <f t="array" ref="B82">_xll.SNL.Clients.Office.Excel.Functions.SPG(A82, "SP_TOTAL_REV", "CY2023")</f>
        <v>#PEND</v>
      </c>
      <c r="C82" s="4" t="str">
        <f>_xll.SNL.Clients.Office.Excel.Functions.SPG(A82,"IQ_AVG_DILUT_SHARES_OUT","CY2023")</f>
        <v>#PEND</v>
      </c>
      <c r="D82" s="5" t="str">
        <f>_xll.SNL.Clients.Office.Excel.Functions.SPG(A82, "IQ_DILUT_EPS_NORM", "CY2023")</f>
        <v>#PEND</v>
      </c>
      <c r="E82" t="e">
        <f t="shared" si="12"/>
        <v>#VALUE!</v>
      </c>
      <c r="F82" t="e">
        <f t="shared" si="13"/>
        <v>#VALUE!</v>
      </c>
      <c r="G82" s="5" t="str">
        <f>_xll.SNL.Clients.Office.Excel.Functions.SPG(A82, "SP_MARKETCAP", "12/30/2023")</f>
        <v>#PEND</v>
      </c>
      <c r="H82" t="e">
        <f t="shared" si="17"/>
        <v>#VALUE!</v>
      </c>
      <c r="I82" t="e">
        <f t="shared" si="18"/>
        <v>#VALUE!</v>
      </c>
      <c r="K82" t="s">
        <v>82</v>
      </c>
      <c r="L82" s="4" t="str" cm="1">
        <f t="array" ref="L82">_xll.SNL.Clients.Office.Excel.Functions.SPG(K82, "SP_TOTAL_REV", "CY2023")</f>
        <v>#PEND</v>
      </c>
      <c r="M82" s="4" t="str">
        <f>_xll.SNL.Clients.Office.Excel.Functions.SPG(K82,"IQ_AVG_DILUT_SHARES_OUT","CY2023")</f>
        <v>#PEND</v>
      </c>
      <c r="N82" s="5" t="str">
        <f>_xll.SNL.Clients.Office.Excel.Functions.SPG(K82, "IQ_DILUT_EPS_NORM", "CY2023")</f>
        <v>#PEND</v>
      </c>
      <c r="O82" t="e">
        <f t="shared" si="14"/>
        <v>#VALUE!</v>
      </c>
      <c r="P82" t="e">
        <f t="shared" si="15"/>
        <v>#VALUE!</v>
      </c>
      <c r="Q82" s="5" t="str">
        <f>_xll.SNL.Clients.Office.Excel.Functions.SPG(K82, "SP_MARKETCAP", "12/31/2022")</f>
        <v>#PEND</v>
      </c>
      <c r="R82" t="e">
        <f t="shared" si="19"/>
        <v>#VALUE!</v>
      </c>
      <c r="S82" t="e">
        <f t="shared" si="20"/>
        <v>#VALUE!</v>
      </c>
      <c r="U82" t="s">
        <v>82</v>
      </c>
      <c r="V82" s="4" t="str" cm="1">
        <f t="array" ref="V82">_xll.SNL.Clients.Office.Excel.Functions.SPG(U82, "SP_TOTAL_REV", "CY2021")</f>
        <v>#PEND</v>
      </c>
      <c r="W82" s="4" t="str">
        <f>_xll.SNL.Clients.Office.Excel.Functions.SPG(U82,"IQ_AVG_DILUT_SHARES_OUT","CY2021")</f>
        <v>#PEND</v>
      </c>
      <c r="X82" s="5" t="str">
        <f>_xll.SNL.Clients.Office.Excel.Functions.SPG(U82, "IQ_DILUT_EPS_NORM", "CY2021")</f>
        <v>#PEND</v>
      </c>
      <c r="Y82" t="e">
        <f t="shared" si="21"/>
        <v>#VALUE!</v>
      </c>
      <c r="Z82" t="e">
        <f t="shared" si="22"/>
        <v>#VALUE!</v>
      </c>
      <c r="AA82" s="5" t="str">
        <f>_xll.SNL.Clients.Office.Excel.Functions.SPG(U82, "SP_MARKETCAP", "12/31/2021")</f>
        <v>#PEND</v>
      </c>
      <c r="AB82" t="e">
        <f t="shared" si="16"/>
        <v>#VALUE!</v>
      </c>
      <c r="AC82" t="e">
        <f t="shared" si="23"/>
        <v>#VALUE!</v>
      </c>
    </row>
    <row r="83" spans="1:29" x14ac:dyDescent="0.3">
      <c r="A83" t="s">
        <v>83</v>
      </c>
      <c r="B83" s="4" t="str" cm="1">
        <f t="array" ref="B83">_xll.SNL.Clients.Office.Excel.Functions.SPG(A83, "SP_TOTAL_REV", "CY2023")</f>
        <v>#PEND</v>
      </c>
      <c r="C83" s="4" t="str">
        <f>_xll.SNL.Clients.Office.Excel.Functions.SPG(A83,"IQ_AVG_DILUT_SHARES_OUT","CY2023")</f>
        <v>#PEND</v>
      </c>
      <c r="D83" s="5" t="str">
        <f>_xll.SNL.Clients.Office.Excel.Functions.SPG(A83, "IQ_DILUT_EPS_NORM", "CY2023")</f>
        <v>#PEND</v>
      </c>
      <c r="E83" t="e">
        <f t="shared" si="12"/>
        <v>#VALUE!</v>
      </c>
      <c r="F83" t="e">
        <f t="shared" si="13"/>
        <v>#VALUE!</v>
      </c>
      <c r="G83" s="5" t="str">
        <f>_xll.SNL.Clients.Office.Excel.Functions.SPG(A83, "SP_MARKETCAP", "12/30/2023")</f>
        <v>#PEND</v>
      </c>
      <c r="H83" t="e">
        <f t="shared" si="17"/>
        <v>#VALUE!</v>
      </c>
      <c r="I83" t="e">
        <f t="shared" si="18"/>
        <v>#VALUE!</v>
      </c>
      <c r="K83" t="s">
        <v>83</v>
      </c>
      <c r="L83" s="4" t="str" cm="1">
        <f t="array" ref="L83">_xll.SNL.Clients.Office.Excel.Functions.SPG(K83, "SP_TOTAL_REV", "CY2023")</f>
        <v>#PEND</v>
      </c>
      <c r="M83" s="4" t="str">
        <f>_xll.SNL.Clients.Office.Excel.Functions.SPG(K83,"IQ_AVG_DILUT_SHARES_OUT","CY2023")</f>
        <v>#PEND</v>
      </c>
      <c r="N83" s="5" t="str">
        <f>_xll.SNL.Clients.Office.Excel.Functions.SPG(K83, "IQ_DILUT_EPS_NORM", "CY2023")</f>
        <v>#PEND</v>
      </c>
      <c r="O83" t="e">
        <f t="shared" si="14"/>
        <v>#VALUE!</v>
      </c>
      <c r="P83" t="e">
        <f t="shared" si="15"/>
        <v>#VALUE!</v>
      </c>
      <c r="Q83" s="5" t="str">
        <f>_xll.SNL.Clients.Office.Excel.Functions.SPG(K83, "SP_MARKETCAP", "12/31/2022")</f>
        <v>#PEND</v>
      </c>
      <c r="R83" t="e">
        <f t="shared" si="19"/>
        <v>#VALUE!</v>
      </c>
      <c r="S83" t="e">
        <f t="shared" si="20"/>
        <v>#VALUE!</v>
      </c>
      <c r="U83" t="s">
        <v>83</v>
      </c>
      <c r="V83" s="4" t="str" cm="1">
        <f t="array" ref="V83">_xll.SNL.Clients.Office.Excel.Functions.SPG(U83, "SP_TOTAL_REV", "CY2021")</f>
        <v>#PEND</v>
      </c>
      <c r="W83" s="4" t="str">
        <f>_xll.SNL.Clients.Office.Excel.Functions.SPG(U83,"IQ_AVG_DILUT_SHARES_OUT","CY2021")</f>
        <v>#PEND</v>
      </c>
      <c r="X83" s="5" t="str">
        <f>_xll.SNL.Clients.Office.Excel.Functions.SPG(U83, "IQ_DILUT_EPS_NORM", "CY2021")</f>
        <v>#PEND</v>
      </c>
      <c r="Y83" t="e">
        <f t="shared" si="21"/>
        <v>#VALUE!</v>
      </c>
      <c r="Z83" t="e">
        <f t="shared" si="22"/>
        <v>#VALUE!</v>
      </c>
      <c r="AA83" s="5" t="str">
        <f>_xll.SNL.Clients.Office.Excel.Functions.SPG(U83, "SP_MARKETCAP", "12/31/2021")</f>
        <v>#PEND</v>
      </c>
      <c r="AB83" t="e">
        <f t="shared" si="16"/>
        <v>#VALUE!</v>
      </c>
      <c r="AC83" t="e">
        <f t="shared" si="23"/>
        <v>#VALUE!</v>
      </c>
    </row>
    <row r="84" spans="1:29" x14ac:dyDescent="0.3">
      <c r="A84" t="s">
        <v>84</v>
      </c>
      <c r="B84" s="4" t="str" cm="1">
        <f t="array" ref="B84">_xll.SNL.Clients.Office.Excel.Functions.SPG(A84, "SP_TOTAL_REV", "CY2023")</f>
        <v>#PEND</v>
      </c>
      <c r="C84" s="4" t="str">
        <f>_xll.SNL.Clients.Office.Excel.Functions.SPG(A84,"IQ_AVG_DILUT_SHARES_OUT","CY2023")</f>
        <v>#PEND</v>
      </c>
      <c r="D84" s="5" t="str">
        <f>_xll.SNL.Clients.Office.Excel.Functions.SPG(A84, "IQ_DILUT_EPS_NORM", "CY2023")</f>
        <v>#PEND</v>
      </c>
      <c r="E84" t="e">
        <f t="shared" si="12"/>
        <v>#VALUE!</v>
      </c>
      <c r="F84" t="e">
        <f t="shared" si="13"/>
        <v>#VALUE!</v>
      </c>
      <c r="G84" s="5" t="str">
        <f>_xll.SNL.Clients.Office.Excel.Functions.SPG(A84, "SP_MARKETCAP", "12/30/2023")</f>
        <v>#PEND</v>
      </c>
      <c r="H84" t="e">
        <f t="shared" si="17"/>
        <v>#VALUE!</v>
      </c>
      <c r="I84" t="e">
        <f t="shared" si="18"/>
        <v>#VALUE!</v>
      </c>
      <c r="K84" t="s">
        <v>84</v>
      </c>
      <c r="L84" s="4" t="str" cm="1">
        <f t="array" ref="L84">_xll.SNL.Clients.Office.Excel.Functions.SPG(K84, "SP_TOTAL_REV", "CY2023")</f>
        <v>#PEND</v>
      </c>
      <c r="M84" s="4" t="str">
        <f>_xll.SNL.Clients.Office.Excel.Functions.SPG(K84,"IQ_AVG_DILUT_SHARES_OUT","CY2023")</f>
        <v>#PEND</v>
      </c>
      <c r="N84" s="5" t="str">
        <f>_xll.SNL.Clients.Office.Excel.Functions.SPG(K84, "IQ_DILUT_EPS_NORM", "CY2023")</f>
        <v>#PEND</v>
      </c>
      <c r="O84" t="e">
        <f t="shared" si="14"/>
        <v>#VALUE!</v>
      </c>
      <c r="P84" t="e">
        <f t="shared" si="15"/>
        <v>#VALUE!</v>
      </c>
      <c r="Q84" s="5" t="str">
        <f>_xll.SNL.Clients.Office.Excel.Functions.SPG(K84, "SP_MARKETCAP", "12/31/2022")</f>
        <v>#PEND</v>
      </c>
      <c r="R84" t="e">
        <f t="shared" si="19"/>
        <v>#VALUE!</v>
      </c>
      <c r="S84" t="e">
        <f t="shared" si="20"/>
        <v>#VALUE!</v>
      </c>
      <c r="U84" t="s">
        <v>84</v>
      </c>
      <c r="V84" s="4" t="str" cm="1">
        <f t="array" ref="V84">_xll.SNL.Clients.Office.Excel.Functions.SPG(U84, "SP_TOTAL_REV", "CY2021")</f>
        <v>#PEND</v>
      </c>
      <c r="W84" s="4" t="str">
        <f>_xll.SNL.Clients.Office.Excel.Functions.SPG(U84,"IQ_AVG_DILUT_SHARES_OUT","CY2021")</f>
        <v>#PEND</v>
      </c>
      <c r="X84" s="5" t="str">
        <f>_xll.SNL.Clients.Office.Excel.Functions.SPG(U84, "IQ_DILUT_EPS_NORM", "CY2021")</f>
        <v>#PEND</v>
      </c>
      <c r="Y84" t="e">
        <f t="shared" si="21"/>
        <v>#VALUE!</v>
      </c>
      <c r="Z84" t="e">
        <f t="shared" si="22"/>
        <v>#VALUE!</v>
      </c>
      <c r="AA84" s="5" t="str">
        <f>_xll.SNL.Clients.Office.Excel.Functions.SPG(U84, "SP_MARKETCAP", "12/31/2021")</f>
        <v>#PEND</v>
      </c>
      <c r="AB84" t="e">
        <f t="shared" si="16"/>
        <v>#VALUE!</v>
      </c>
      <c r="AC84" t="e">
        <f t="shared" si="23"/>
        <v>#VALUE!</v>
      </c>
    </row>
    <row r="85" spans="1:29" x14ac:dyDescent="0.3">
      <c r="A85" t="s">
        <v>85</v>
      </c>
      <c r="B85" s="4" t="str" cm="1">
        <f t="array" ref="B85">_xll.SNL.Clients.Office.Excel.Functions.SPG(A85, "SP_TOTAL_REV", "CY2023")</f>
        <v>#PEND</v>
      </c>
      <c r="C85" s="4" t="str">
        <f>_xll.SNL.Clients.Office.Excel.Functions.SPG(A85,"IQ_AVG_DILUT_SHARES_OUT","CY2023")</f>
        <v>#PEND</v>
      </c>
      <c r="D85" s="5" t="str">
        <f>_xll.SNL.Clients.Office.Excel.Functions.SPG(A85, "IQ_DILUT_EPS_NORM", "CY2023")</f>
        <v>#PEND</v>
      </c>
      <c r="E85" t="e">
        <f t="shared" si="12"/>
        <v>#VALUE!</v>
      </c>
      <c r="F85" t="e">
        <f t="shared" si="13"/>
        <v>#VALUE!</v>
      </c>
      <c r="G85" s="5" t="str">
        <f>_xll.SNL.Clients.Office.Excel.Functions.SPG(A85, "SP_MARKETCAP", "12/30/2023")</f>
        <v>#PEND</v>
      </c>
      <c r="H85" t="e">
        <f t="shared" si="17"/>
        <v>#VALUE!</v>
      </c>
      <c r="I85" t="e">
        <f t="shared" si="18"/>
        <v>#VALUE!</v>
      </c>
      <c r="K85" t="s">
        <v>85</v>
      </c>
      <c r="L85" s="4" t="str" cm="1">
        <f t="array" ref="L85">_xll.SNL.Clients.Office.Excel.Functions.SPG(K85, "SP_TOTAL_REV", "CY2023")</f>
        <v>#PEND</v>
      </c>
      <c r="M85" s="4" t="str">
        <f>_xll.SNL.Clients.Office.Excel.Functions.SPG(K85,"IQ_AVG_DILUT_SHARES_OUT","CY2023")</f>
        <v>#PEND</v>
      </c>
      <c r="N85" s="5" t="str">
        <f>_xll.SNL.Clients.Office.Excel.Functions.SPG(K85, "IQ_DILUT_EPS_NORM", "CY2023")</f>
        <v>#PEND</v>
      </c>
      <c r="O85" t="e">
        <f t="shared" si="14"/>
        <v>#VALUE!</v>
      </c>
      <c r="P85" t="e">
        <f t="shared" si="15"/>
        <v>#VALUE!</v>
      </c>
      <c r="Q85" s="5" t="str">
        <f>_xll.SNL.Clients.Office.Excel.Functions.SPG(K85, "SP_MARKETCAP", "12/31/2022")</f>
        <v>#PEND</v>
      </c>
      <c r="R85" t="e">
        <f t="shared" si="19"/>
        <v>#VALUE!</v>
      </c>
      <c r="S85" t="e">
        <f t="shared" si="20"/>
        <v>#VALUE!</v>
      </c>
      <c r="U85" t="s">
        <v>85</v>
      </c>
      <c r="V85" s="4" t="str" cm="1">
        <f t="array" ref="V85">_xll.SNL.Clients.Office.Excel.Functions.SPG(U85, "SP_TOTAL_REV", "CY2021")</f>
        <v>#PEND</v>
      </c>
      <c r="W85" s="4" t="str">
        <f>_xll.SNL.Clients.Office.Excel.Functions.SPG(U85,"IQ_AVG_DILUT_SHARES_OUT","CY2021")</f>
        <v>#PEND</v>
      </c>
      <c r="X85" s="5" t="str">
        <f>_xll.SNL.Clients.Office.Excel.Functions.SPG(U85, "IQ_DILUT_EPS_NORM", "CY2021")</f>
        <v>#PEND</v>
      </c>
      <c r="Y85" t="e">
        <f t="shared" si="21"/>
        <v>#VALUE!</v>
      </c>
      <c r="Z85" t="e">
        <f t="shared" si="22"/>
        <v>#VALUE!</v>
      </c>
      <c r="AA85" s="5" t="str">
        <f>_xll.SNL.Clients.Office.Excel.Functions.SPG(U85, "SP_MARKETCAP", "12/31/2021")</f>
        <v>#PEND</v>
      </c>
      <c r="AB85" t="e">
        <f t="shared" si="16"/>
        <v>#VALUE!</v>
      </c>
      <c r="AC85" t="e">
        <f t="shared" si="23"/>
        <v>#VALUE!</v>
      </c>
    </row>
    <row r="86" spans="1:29" x14ac:dyDescent="0.3">
      <c r="A86" t="s">
        <v>86</v>
      </c>
      <c r="B86" s="4" t="str" cm="1">
        <f t="array" ref="B86">_xll.SNL.Clients.Office.Excel.Functions.SPG(A86, "SP_TOTAL_REV", "CY2023")</f>
        <v>#PEND</v>
      </c>
      <c r="C86" s="4" t="str">
        <f>_xll.SNL.Clients.Office.Excel.Functions.SPG(A86,"IQ_AVG_DILUT_SHARES_OUT","CY2023")</f>
        <v>#PEND</v>
      </c>
      <c r="D86" s="5" t="str">
        <f>_xll.SNL.Clients.Office.Excel.Functions.SPG(A86, "IQ_DILUT_EPS_NORM", "CY2023")</f>
        <v>#PEND</v>
      </c>
      <c r="E86" t="e">
        <f t="shared" si="12"/>
        <v>#VALUE!</v>
      </c>
      <c r="F86" t="e">
        <f t="shared" si="13"/>
        <v>#VALUE!</v>
      </c>
      <c r="G86" s="5" t="str">
        <f>_xll.SNL.Clients.Office.Excel.Functions.SPG(A86, "SP_MARKETCAP", "12/30/2023")</f>
        <v>#PEND</v>
      </c>
      <c r="H86" t="e">
        <f t="shared" si="17"/>
        <v>#VALUE!</v>
      </c>
      <c r="I86" t="e">
        <f t="shared" si="18"/>
        <v>#VALUE!</v>
      </c>
      <c r="K86" t="s">
        <v>86</v>
      </c>
      <c r="L86" s="4" t="str" cm="1">
        <f t="array" ref="L86">_xll.SNL.Clients.Office.Excel.Functions.SPG(K86, "SP_TOTAL_REV", "CY2023")</f>
        <v>#PEND</v>
      </c>
      <c r="M86" s="4" t="str">
        <f>_xll.SNL.Clients.Office.Excel.Functions.SPG(K86,"IQ_AVG_DILUT_SHARES_OUT","CY2023")</f>
        <v>#PEND</v>
      </c>
      <c r="N86" s="5" t="str">
        <f>_xll.SNL.Clients.Office.Excel.Functions.SPG(K86, "IQ_DILUT_EPS_NORM", "CY2023")</f>
        <v>#PEND</v>
      </c>
      <c r="O86" t="e">
        <f t="shared" si="14"/>
        <v>#VALUE!</v>
      </c>
      <c r="P86" t="e">
        <f t="shared" si="15"/>
        <v>#VALUE!</v>
      </c>
      <c r="Q86" s="5" t="str">
        <f>_xll.SNL.Clients.Office.Excel.Functions.SPG(K86, "SP_MARKETCAP", "12/31/2022")</f>
        <v>#PEND</v>
      </c>
      <c r="R86" t="e">
        <f t="shared" si="19"/>
        <v>#VALUE!</v>
      </c>
      <c r="S86" t="e">
        <f t="shared" si="20"/>
        <v>#VALUE!</v>
      </c>
      <c r="U86" t="s">
        <v>86</v>
      </c>
      <c r="V86" s="4" t="str" cm="1">
        <f t="array" ref="V86">_xll.SNL.Clients.Office.Excel.Functions.SPG(U86, "SP_TOTAL_REV", "CY2021")</f>
        <v>#PEND</v>
      </c>
      <c r="W86" s="4" t="str">
        <f>_xll.SNL.Clients.Office.Excel.Functions.SPG(U86,"IQ_AVG_DILUT_SHARES_OUT","CY2021")</f>
        <v>#PEND</v>
      </c>
      <c r="X86" s="5" t="str">
        <f>_xll.SNL.Clients.Office.Excel.Functions.SPG(U86, "IQ_DILUT_EPS_NORM", "CY2021")</f>
        <v>#PEND</v>
      </c>
      <c r="Y86" t="e">
        <f t="shared" si="21"/>
        <v>#VALUE!</v>
      </c>
      <c r="Z86" t="e">
        <f t="shared" si="22"/>
        <v>#VALUE!</v>
      </c>
      <c r="AA86" s="5" t="str">
        <f>_xll.SNL.Clients.Office.Excel.Functions.SPG(U86, "SP_MARKETCAP", "12/31/2021")</f>
        <v>#PEND</v>
      </c>
      <c r="AB86" t="e">
        <f t="shared" si="16"/>
        <v>#VALUE!</v>
      </c>
      <c r="AC86" t="e">
        <f t="shared" si="23"/>
        <v>#VALUE!</v>
      </c>
    </row>
    <row r="87" spans="1:29" x14ac:dyDescent="0.3">
      <c r="A87" t="s">
        <v>87</v>
      </c>
      <c r="B87" s="4" t="str" cm="1">
        <f t="array" ref="B87">_xll.SNL.Clients.Office.Excel.Functions.SPG(A87, "SP_TOTAL_REV", "CY2023")</f>
        <v>#PEND</v>
      </c>
      <c r="C87" s="4" t="str">
        <f>_xll.SNL.Clients.Office.Excel.Functions.SPG(A87,"IQ_AVG_DILUT_SHARES_OUT","CY2023")</f>
        <v>#PEND</v>
      </c>
      <c r="D87" s="5" t="str">
        <f>_xll.SNL.Clients.Office.Excel.Functions.SPG(A87, "IQ_DILUT_EPS_NORM", "CY2023")</f>
        <v>#PEND</v>
      </c>
      <c r="E87" t="e">
        <f t="shared" si="12"/>
        <v>#VALUE!</v>
      </c>
      <c r="F87" t="e">
        <f t="shared" si="13"/>
        <v>#VALUE!</v>
      </c>
      <c r="G87" s="5" t="str">
        <f>_xll.SNL.Clients.Office.Excel.Functions.SPG(A87, "SP_MARKETCAP", "12/30/2023")</f>
        <v>#PEND</v>
      </c>
      <c r="H87" t="e">
        <f t="shared" si="17"/>
        <v>#VALUE!</v>
      </c>
      <c r="I87" t="e">
        <f t="shared" si="18"/>
        <v>#VALUE!</v>
      </c>
      <c r="K87" t="s">
        <v>87</v>
      </c>
      <c r="L87" s="4" t="str" cm="1">
        <f t="array" ref="L87">_xll.SNL.Clients.Office.Excel.Functions.SPG(K87, "SP_TOTAL_REV", "CY2023")</f>
        <v>#PEND</v>
      </c>
      <c r="M87" s="4" t="str">
        <f>_xll.SNL.Clients.Office.Excel.Functions.SPG(K87,"IQ_AVG_DILUT_SHARES_OUT","CY2023")</f>
        <v>#PEND</v>
      </c>
      <c r="N87" s="5" t="str">
        <f>_xll.SNL.Clients.Office.Excel.Functions.SPG(K87, "IQ_DILUT_EPS_NORM", "CY2023")</f>
        <v>#PEND</v>
      </c>
      <c r="O87" t="e">
        <f t="shared" si="14"/>
        <v>#VALUE!</v>
      </c>
      <c r="P87" t="e">
        <f t="shared" si="15"/>
        <v>#VALUE!</v>
      </c>
      <c r="Q87" s="5" t="str">
        <f>_xll.SNL.Clients.Office.Excel.Functions.SPG(K87, "SP_MARKETCAP", "12/31/2022")</f>
        <v>#PEND</v>
      </c>
      <c r="R87" t="e">
        <f t="shared" si="19"/>
        <v>#VALUE!</v>
      </c>
      <c r="S87" t="e">
        <f t="shared" si="20"/>
        <v>#VALUE!</v>
      </c>
      <c r="U87" t="s">
        <v>87</v>
      </c>
      <c r="V87" s="4" t="str" cm="1">
        <f t="array" ref="V87">_xll.SNL.Clients.Office.Excel.Functions.SPG(U87, "SP_TOTAL_REV", "CY2021")</f>
        <v>#PEND</v>
      </c>
      <c r="W87" s="4" t="str">
        <f>_xll.SNL.Clients.Office.Excel.Functions.SPG(U87,"IQ_AVG_DILUT_SHARES_OUT","CY2021")</f>
        <v>#PEND</v>
      </c>
      <c r="X87" s="5" t="str">
        <f>_xll.SNL.Clients.Office.Excel.Functions.SPG(U87, "IQ_DILUT_EPS_NORM", "CY2021")</f>
        <v>#PEND</v>
      </c>
      <c r="Y87" t="e">
        <f t="shared" si="21"/>
        <v>#VALUE!</v>
      </c>
      <c r="Z87" t="e">
        <f t="shared" si="22"/>
        <v>#VALUE!</v>
      </c>
      <c r="AA87" s="5" t="str">
        <f>_xll.SNL.Clients.Office.Excel.Functions.SPG(U87, "SP_MARKETCAP", "12/31/2021")</f>
        <v>#PEND</v>
      </c>
      <c r="AB87" t="e">
        <f t="shared" si="16"/>
        <v>#VALUE!</v>
      </c>
      <c r="AC87" t="e">
        <f t="shared" si="23"/>
        <v>#VALUE!</v>
      </c>
    </row>
    <row r="88" spans="1:29" x14ac:dyDescent="0.3">
      <c r="A88" t="s">
        <v>88</v>
      </c>
      <c r="B88" s="4" t="str" cm="1">
        <f t="array" ref="B88">_xll.SNL.Clients.Office.Excel.Functions.SPG(A88, "SP_TOTAL_REV", "CY2023")</f>
        <v>#PEND</v>
      </c>
      <c r="C88" s="4" t="str">
        <f>_xll.SNL.Clients.Office.Excel.Functions.SPG(A88,"IQ_AVG_DILUT_SHARES_OUT","CY2023")</f>
        <v>#PEND</v>
      </c>
      <c r="D88" s="5" t="str">
        <f>_xll.SNL.Clients.Office.Excel.Functions.SPG(A88, "IQ_DILUT_EPS_NORM", "CY2023")</f>
        <v>#PEND</v>
      </c>
      <c r="E88" t="e">
        <f t="shared" si="12"/>
        <v>#VALUE!</v>
      </c>
      <c r="F88" t="e">
        <f t="shared" si="13"/>
        <v>#VALUE!</v>
      </c>
      <c r="G88" s="5" t="str">
        <f>_xll.SNL.Clients.Office.Excel.Functions.SPG(A88, "SP_MARKETCAP", "12/30/2023")</f>
        <v>#PEND</v>
      </c>
      <c r="H88" t="e">
        <f t="shared" si="17"/>
        <v>#VALUE!</v>
      </c>
      <c r="I88" t="e">
        <f t="shared" si="18"/>
        <v>#VALUE!</v>
      </c>
      <c r="K88" t="s">
        <v>88</v>
      </c>
      <c r="L88" s="4" t="str" cm="1">
        <f t="array" ref="L88">_xll.SNL.Clients.Office.Excel.Functions.SPG(K88, "SP_TOTAL_REV", "CY2023")</f>
        <v>#PEND</v>
      </c>
      <c r="M88" s="4" t="str">
        <f>_xll.SNL.Clients.Office.Excel.Functions.SPG(K88,"IQ_AVG_DILUT_SHARES_OUT","CY2023")</f>
        <v>#PEND</v>
      </c>
      <c r="N88" s="5" t="str">
        <f>_xll.SNL.Clients.Office.Excel.Functions.SPG(K88, "IQ_DILUT_EPS_NORM", "CY2023")</f>
        <v>#PEND</v>
      </c>
      <c r="O88" t="e">
        <f t="shared" si="14"/>
        <v>#VALUE!</v>
      </c>
      <c r="P88" t="e">
        <f t="shared" si="15"/>
        <v>#VALUE!</v>
      </c>
      <c r="Q88" s="5" t="str">
        <f>_xll.SNL.Clients.Office.Excel.Functions.SPG(K88, "SP_MARKETCAP", "12/31/2022")</f>
        <v>#PEND</v>
      </c>
      <c r="R88" t="e">
        <f t="shared" si="19"/>
        <v>#VALUE!</v>
      </c>
      <c r="S88" t="e">
        <f t="shared" si="20"/>
        <v>#VALUE!</v>
      </c>
      <c r="U88" t="s">
        <v>88</v>
      </c>
      <c r="V88" s="4" t="str" cm="1">
        <f t="array" ref="V88">_xll.SNL.Clients.Office.Excel.Functions.SPG(U88, "SP_TOTAL_REV", "CY2021")</f>
        <v>#PEND</v>
      </c>
      <c r="W88" s="4" t="str">
        <f>_xll.SNL.Clients.Office.Excel.Functions.SPG(U88,"IQ_AVG_DILUT_SHARES_OUT","CY2021")</f>
        <v>#PEND</v>
      </c>
      <c r="X88" s="5" t="str">
        <f>_xll.SNL.Clients.Office.Excel.Functions.SPG(U88, "IQ_DILUT_EPS_NORM", "CY2021")</f>
        <v>#PEND</v>
      </c>
      <c r="Y88" t="e">
        <f t="shared" si="21"/>
        <v>#VALUE!</v>
      </c>
      <c r="Z88" t="e">
        <f t="shared" si="22"/>
        <v>#VALUE!</v>
      </c>
      <c r="AA88" s="5" t="str">
        <f>_xll.SNL.Clients.Office.Excel.Functions.SPG(U88, "SP_MARKETCAP", "12/31/2021")</f>
        <v>#PEND</v>
      </c>
      <c r="AB88" t="e">
        <f t="shared" si="16"/>
        <v>#VALUE!</v>
      </c>
      <c r="AC88" t="e">
        <f t="shared" si="23"/>
        <v>#VALUE!</v>
      </c>
    </row>
    <row r="89" spans="1:29" x14ac:dyDescent="0.3">
      <c r="A89" t="s">
        <v>89</v>
      </c>
      <c r="B89" s="4" t="str" cm="1">
        <f t="array" ref="B89">_xll.SNL.Clients.Office.Excel.Functions.SPG(A89, "SP_TOTAL_REV", "CY2023")</f>
        <v>#PEND</v>
      </c>
      <c r="C89" s="4" t="str">
        <f>_xll.SNL.Clients.Office.Excel.Functions.SPG(A89,"IQ_AVG_DILUT_SHARES_OUT","CY2023")</f>
        <v>#PEND</v>
      </c>
      <c r="D89" s="5" t="str">
        <f>_xll.SNL.Clients.Office.Excel.Functions.SPG(A89, "IQ_DILUT_EPS_NORM", "CY2023")</f>
        <v>#PEND</v>
      </c>
      <c r="E89" t="e">
        <f t="shared" si="12"/>
        <v>#VALUE!</v>
      </c>
      <c r="F89" t="e">
        <f t="shared" si="13"/>
        <v>#VALUE!</v>
      </c>
      <c r="G89" s="5" t="str">
        <f>_xll.SNL.Clients.Office.Excel.Functions.SPG(A89, "SP_MARKETCAP", "12/30/2023")</f>
        <v>#PEND</v>
      </c>
      <c r="H89" t="e">
        <f t="shared" si="17"/>
        <v>#VALUE!</v>
      </c>
      <c r="I89" t="e">
        <f t="shared" si="18"/>
        <v>#VALUE!</v>
      </c>
      <c r="K89" t="s">
        <v>89</v>
      </c>
      <c r="L89" s="4" t="str" cm="1">
        <f t="array" ref="L89">_xll.SNL.Clients.Office.Excel.Functions.SPG(K89, "SP_TOTAL_REV", "CY2023")</f>
        <v>#PEND</v>
      </c>
      <c r="M89" s="4" t="str">
        <f>_xll.SNL.Clients.Office.Excel.Functions.SPG(K89,"IQ_AVG_DILUT_SHARES_OUT","CY2023")</f>
        <v>#PEND</v>
      </c>
      <c r="N89" s="5" t="str">
        <f>_xll.SNL.Clients.Office.Excel.Functions.SPG(K89, "IQ_DILUT_EPS_NORM", "CY2023")</f>
        <v>#PEND</v>
      </c>
      <c r="O89" t="e">
        <f t="shared" si="14"/>
        <v>#VALUE!</v>
      </c>
      <c r="P89" t="e">
        <f t="shared" si="15"/>
        <v>#VALUE!</v>
      </c>
      <c r="Q89" s="5" t="str">
        <f>_xll.SNL.Clients.Office.Excel.Functions.SPG(K89, "SP_MARKETCAP", "12/31/2022")</f>
        <v>#PEND</v>
      </c>
      <c r="R89" t="e">
        <f t="shared" si="19"/>
        <v>#VALUE!</v>
      </c>
      <c r="S89" t="e">
        <f t="shared" si="20"/>
        <v>#VALUE!</v>
      </c>
      <c r="U89" t="s">
        <v>89</v>
      </c>
      <c r="V89" s="4" t="str" cm="1">
        <f t="array" ref="V89">_xll.SNL.Clients.Office.Excel.Functions.SPG(U89, "SP_TOTAL_REV", "CY2021")</f>
        <v>#PEND</v>
      </c>
      <c r="W89" s="4" t="str">
        <f>_xll.SNL.Clients.Office.Excel.Functions.SPG(U89,"IQ_AVG_DILUT_SHARES_OUT","CY2021")</f>
        <v>#PEND</v>
      </c>
      <c r="X89" s="5" t="str">
        <f>_xll.SNL.Clients.Office.Excel.Functions.SPG(U89, "IQ_DILUT_EPS_NORM", "CY2021")</f>
        <v>#PEND</v>
      </c>
      <c r="Y89" t="e">
        <f t="shared" si="21"/>
        <v>#VALUE!</v>
      </c>
      <c r="Z89" t="e">
        <f t="shared" si="22"/>
        <v>#VALUE!</v>
      </c>
      <c r="AA89" s="5" t="str">
        <f>_xll.SNL.Clients.Office.Excel.Functions.SPG(U89, "SP_MARKETCAP", "12/31/2021")</f>
        <v>#PEND</v>
      </c>
      <c r="AB89" t="e">
        <f t="shared" si="16"/>
        <v>#VALUE!</v>
      </c>
      <c r="AC89" t="e">
        <f t="shared" si="23"/>
        <v>#VALUE!</v>
      </c>
    </row>
    <row r="90" spans="1:29" x14ac:dyDescent="0.3">
      <c r="A90" t="s">
        <v>90</v>
      </c>
      <c r="B90" s="4" t="str" cm="1">
        <f t="array" ref="B90">_xll.SNL.Clients.Office.Excel.Functions.SPG(A90, "SP_TOTAL_REV", "CY2023")</f>
        <v>#PEND</v>
      </c>
      <c r="C90" s="4" t="str">
        <f>_xll.SNL.Clients.Office.Excel.Functions.SPG(A90,"IQ_AVG_DILUT_SHARES_OUT","CY2023")</f>
        <v>#PEND</v>
      </c>
      <c r="D90" s="5" t="str">
        <f>_xll.SNL.Clients.Office.Excel.Functions.SPG(A90, "IQ_DILUT_EPS_NORM", "CY2023")</f>
        <v>#PEND</v>
      </c>
      <c r="E90" t="e">
        <f t="shared" si="12"/>
        <v>#VALUE!</v>
      </c>
      <c r="F90" t="e">
        <f t="shared" si="13"/>
        <v>#VALUE!</v>
      </c>
      <c r="G90" s="5" t="str">
        <f>_xll.SNL.Clients.Office.Excel.Functions.SPG(A90, "SP_MARKETCAP", "12/30/2023")</f>
        <v>#PEND</v>
      </c>
      <c r="H90" t="e">
        <f t="shared" si="17"/>
        <v>#VALUE!</v>
      </c>
      <c r="I90" t="e">
        <f t="shared" si="18"/>
        <v>#VALUE!</v>
      </c>
      <c r="K90" t="s">
        <v>90</v>
      </c>
      <c r="L90" s="4" t="str" cm="1">
        <f t="array" ref="L90">_xll.SNL.Clients.Office.Excel.Functions.SPG(K90, "SP_TOTAL_REV", "CY2023")</f>
        <v>#PEND</v>
      </c>
      <c r="M90" s="4" t="str">
        <f>_xll.SNL.Clients.Office.Excel.Functions.SPG(K90,"IQ_AVG_DILUT_SHARES_OUT","CY2023")</f>
        <v>#PEND</v>
      </c>
      <c r="N90" s="5" t="str">
        <f>_xll.SNL.Clients.Office.Excel.Functions.SPG(K90, "IQ_DILUT_EPS_NORM", "CY2023")</f>
        <v>#PEND</v>
      </c>
      <c r="O90" t="e">
        <f t="shared" si="14"/>
        <v>#VALUE!</v>
      </c>
      <c r="P90" t="e">
        <f t="shared" si="15"/>
        <v>#VALUE!</v>
      </c>
      <c r="Q90" s="5" t="str">
        <f>_xll.SNL.Clients.Office.Excel.Functions.SPG(K90, "SP_MARKETCAP", "12/31/2022")</f>
        <v>#PEND</v>
      </c>
      <c r="R90" t="e">
        <f t="shared" si="19"/>
        <v>#VALUE!</v>
      </c>
      <c r="S90" t="e">
        <f t="shared" si="20"/>
        <v>#VALUE!</v>
      </c>
      <c r="U90" t="s">
        <v>90</v>
      </c>
      <c r="V90" s="4" t="str" cm="1">
        <f t="array" ref="V90">_xll.SNL.Clients.Office.Excel.Functions.SPG(U90, "SP_TOTAL_REV", "CY2021")</f>
        <v>#PEND</v>
      </c>
      <c r="W90" s="4" t="str">
        <f>_xll.SNL.Clients.Office.Excel.Functions.SPG(U90,"IQ_AVG_DILUT_SHARES_OUT","CY2021")</f>
        <v>#PEND</v>
      </c>
      <c r="X90" s="5" t="str">
        <f>_xll.SNL.Clients.Office.Excel.Functions.SPG(U90, "IQ_DILUT_EPS_NORM", "CY2021")</f>
        <v>#PEND</v>
      </c>
      <c r="Y90" t="e">
        <f t="shared" si="21"/>
        <v>#VALUE!</v>
      </c>
      <c r="Z90" t="e">
        <f t="shared" si="22"/>
        <v>#VALUE!</v>
      </c>
      <c r="AA90" s="5" t="str">
        <f>_xll.SNL.Clients.Office.Excel.Functions.SPG(U90, "SP_MARKETCAP", "12/31/2021")</f>
        <v>#PEND</v>
      </c>
      <c r="AB90" t="e">
        <f t="shared" si="16"/>
        <v>#VALUE!</v>
      </c>
      <c r="AC90" t="e">
        <f t="shared" si="23"/>
        <v>#VALUE!</v>
      </c>
    </row>
    <row r="91" spans="1:29" x14ac:dyDescent="0.3">
      <c r="A91" t="s">
        <v>91</v>
      </c>
      <c r="B91" s="4" t="str" cm="1">
        <f t="array" ref="B91">_xll.SNL.Clients.Office.Excel.Functions.SPG(A91, "SP_TOTAL_REV", "CY2023")</f>
        <v>#PEND</v>
      </c>
      <c r="C91" s="4" t="str">
        <f>_xll.SNL.Clients.Office.Excel.Functions.SPG(A91,"IQ_AVG_DILUT_SHARES_OUT","CY2023")</f>
        <v>#PEND</v>
      </c>
      <c r="D91" s="5" t="str">
        <f>_xll.SNL.Clients.Office.Excel.Functions.SPG(A91, "IQ_DILUT_EPS_NORM", "CY2023")</f>
        <v>#PEND</v>
      </c>
      <c r="E91" t="e">
        <f t="shared" si="12"/>
        <v>#VALUE!</v>
      </c>
      <c r="F91" t="e">
        <f t="shared" si="13"/>
        <v>#VALUE!</v>
      </c>
      <c r="G91" s="5" t="str">
        <f>_xll.SNL.Clients.Office.Excel.Functions.SPG(A91, "SP_MARKETCAP", "12/30/2023")</f>
        <v>#PEND</v>
      </c>
      <c r="H91" t="e">
        <f t="shared" si="17"/>
        <v>#VALUE!</v>
      </c>
      <c r="I91" t="e">
        <f t="shared" si="18"/>
        <v>#VALUE!</v>
      </c>
      <c r="K91" t="s">
        <v>91</v>
      </c>
      <c r="L91" s="4" t="str" cm="1">
        <f t="array" ref="L91">_xll.SNL.Clients.Office.Excel.Functions.SPG(K91, "SP_TOTAL_REV", "CY2023")</f>
        <v>#PEND</v>
      </c>
      <c r="M91" s="4" t="str">
        <f>_xll.SNL.Clients.Office.Excel.Functions.SPG(K91,"IQ_AVG_DILUT_SHARES_OUT","CY2023")</f>
        <v>#PEND</v>
      </c>
      <c r="N91" s="5" t="str">
        <f>_xll.SNL.Clients.Office.Excel.Functions.SPG(K91, "IQ_DILUT_EPS_NORM", "CY2023")</f>
        <v>#PEND</v>
      </c>
      <c r="O91" t="e">
        <f t="shared" si="14"/>
        <v>#VALUE!</v>
      </c>
      <c r="P91" t="e">
        <f t="shared" si="15"/>
        <v>#VALUE!</v>
      </c>
      <c r="Q91" s="5" t="str">
        <f>_xll.SNL.Clients.Office.Excel.Functions.SPG(K91, "SP_MARKETCAP", "12/31/2022")</f>
        <v>#PEND</v>
      </c>
      <c r="R91" t="e">
        <f t="shared" si="19"/>
        <v>#VALUE!</v>
      </c>
      <c r="S91" t="e">
        <f t="shared" si="20"/>
        <v>#VALUE!</v>
      </c>
      <c r="U91" t="s">
        <v>91</v>
      </c>
      <c r="V91" s="4" t="str" cm="1">
        <f t="array" ref="V91">_xll.SNL.Clients.Office.Excel.Functions.SPG(U91, "SP_TOTAL_REV", "CY2021")</f>
        <v>#PEND</v>
      </c>
      <c r="W91" s="4" t="str">
        <f>_xll.SNL.Clients.Office.Excel.Functions.SPG(U91,"IQ_AVG_DILUT_SHARES_OUT","CY2021")</f>
        <v>#PEND</v>
      </c>
      <c r="X91" s="5" t="str">
        <f>_xll.SNL.Clients.Office.Excel.Functions.SPG(U91, "IQ_DILUT_EPS_NORM", "CY2021")</f>
        <v>#PEND</v>
      </c>
      <c r="Y91" t="e">
        <f t="shared" si="21"/>
        <v>#VALUE!</v>
      </c>
      <c r="Z91" t="e">
        <f t="shared" si="22"/>
        <v>#VALUE!</v>
      </c>
      <c r="AA91" s="5" t="str">
        <f>_xll.SNL.Clients.Office.Excel.Functions.SPG(U91, "SP_MARKETCAP", "12/31/2021")</f>
        <v>#PEND</v>
      </c>
      <c r="AB91" t="e">
        <f t="shared" si="16"/>
        <v>#VALUE!</v>
      </c>
      <c r="AC91" t="e">
        <f t="shared" si="23"/>
        <v>#VALUE!</v>
      </c>
    </row>
    <row r="92" spans="1:29" x14ac:dyDescent="0.3">
      <c r="A92" t="s">
        <v>92</v>
      </c>
      <c r="B92" s="4" t="str" cm="1">
        <f t="array" ref="B92">_xll.SNL.Clients.Office.Excel.Functions.SPG(A92, "SP_TOTAL_REV", "CY2023")</f>
        <v>#PEND</v>
      </c>
      <c r="C92" s="4" t="str">
        <f>_xll.SNL.Clients.Office.Excel.Functions.SPG(A92,"IQ_AVG_DILUT_SHARES_OUT","CY2023")</f>
        <v>#PEND</v>
      </c>
      <c r="D92" s="5" t="str">
        <f>_xll.SNL.Clients.Office.Excel.Functions.SPG(A92, "IQ_DILUT_EPS_NORM", "CY2023")</f>
        <v>#PEND</v>
      </c>
      <c r="E92" t="e">
        <f t="shared" si="12"/>
        <v>#VALUE!</v>
      </c>
      <c r="F92" t="e">
        <f t="shared" si="13"/>
        <v>#VALUE!</v>
      </c>
      <c r="G92" s="5" t="str">
        <f>_xll.SNL.Clients.Office.Excel.Functions.SPG(A92, "SP_MARKETCAP", "12/30/2023")</f>
        <v>#PEND</v>
      </c>
      <c r="H92" t="e">
        <f t="shared" si="17"/>
        <v>#VALUE!</v>
      </c>
      <c r="I92" t="e">
        <f t="shared" si="18"/>
        <v>#VALUE!</v>
      </c>
      <c r="K92" t="s">
        <v>92</v>
      </c>
      <c r="L92" s="4" t="str" cm="1">
        <f t="array" ref="L92">_xll.SNL.Clients.Office.Excel.Functions.SPG(K92, "SP_TOTAL_REV", "CY2023")</f>
        <v>#PEND</v>
      </c>
      <c r="M92" s="4" t="str">
        <f>_xll.SNL.Clients.Office.Excel.Functions.SPG(K92,"IQ_AVG_DILUT_SHARES_OUT","CY2023")</f>
        <v>#PEND</v>
      </c>
      <c r="N92" s="5" t="str">
        <f>_xll.SNL.Clients.Office.Excel.Functions.SPG(K92, "IQ_DILUT_EPS_NORM", "CY2023")</f>
        <v>#PEND</v>
      </c>
      <c r="O92" t="e">
        <f t="shared" si="14"/>
        <v>#VALUE!</v>
      </c>
      <c r="P92" t="e">
        <f t="shared" si="15"/>
        <v>#VALUE!</v>
      </c>
      <c r="Q92" s="5" t="str">
        <f>_xll.SNL.Clients.Office.Excel.Functions.SPG(K92, "SP_MARKETCAP", "12/31/2022")</f>
        <v>#PEND</v>
      </c>
      <c r="R92" t="e">
        <f t="shared" si="19"/>
        <v>#VALUE!</v>
      </c>
      <c r="S92" t="e">
        <f t="shared" si="20"/>
        <v>#VALUE!</v>
      </c>
      <c r="U92" t="s">
        <v>92</v>
      </c>
      <c r="V92" s="4" t="str" cm="1">
        <f t="array" ref="V92">_xll.SNL.Clients.Office.Excel.Functions.SPG(U92, "SP_TOTAL_REV", "CY2021")</f>
        <v>#PEND</v>
      </c>
      <c r="W92" s="4" t="str">
        <f>_xll.SNL.Clients.Office.Excel.Functions.SPG(U92,"IQ_AVG_DILUT_SHARES_OUT","CY2021")</f>
        <v>#PEND</v>
      </c>
      <c r="X92" s="5" t="str">
        <f>_xll.SNL.Clients.Office.Excel.Functions.SPG(U92, "IQ_DILUT_EPS_NORM", "CY2021")</f>
        <v>#PEND</v>
      </c>
      <c r="Y92" t="e">
        <f t="shared" si="21"/>
        <v>#VALUE!</v>
      </c>
      <c r="Z92" t="e">
        <f t="shared" si="22"/>
        <v>#VALUE!</v>
      </c>
      <c r="AA92" s="5" t="str">
        <f>_xll.SNL.Clients.Office.Excel.Functions.SPG(U92, "SP_MARKETCAP", "12/31/2021")</f>
        <v>#PEND</v>
      </c>
      <c r="AB92" t="e">
        <f t="shared" si="16"/>
        <v>#VALUE!</v>
      </c>
      <c r="AC92" t="e">
        <f t="shared" si="23"/>
        <v>#VALUE!</v>
      </c>
    </row>
    <row r="93" spans="1:29" x14ac:dyDescent="0.3">
      <c r="A93" t="s">
        <v>93</v>
      </c>
      <c r="B93" s="4" t="str" cm="1">
        <f t="array" ref="B93">_xll.SNL.Clients.Office.Excel.Functions.SPG(A93, "SP_TOTAL_REV", "CY2023")</f>
        <v>#PEND</v>
      </c>
      <c r="C93" s="4" t="str">
        <f>_xll.SNL.Clients.Office.Excel.Functions.SPG(A93,"IQ_AVG_DILUT_SHARES_OUT","CY2023")</f>
        <v>#PEND</v>
      </c>
      <c r="D93" s="5" t="str">
        <f>_xll.SNL.Clients.Office.Excel.Functions.SPG(A93, "IQ_DILUT_EPS_NORM", "CY2023")</f>
        <v>#PEND</v>
      </c>
      <c r="E93" t="e">
        <f t="shared" si="12"/>
        <v>#VALUE!</v>
      </c>
      <c r="F93" t="e">
        <f t="shared" si="13"/>
        <v>#VALUE!</v>
      </c>
      <c r="G93" s="5" t="str">
        <f>_xll.SNL.Clients.Office.Excel.Functions.SPG(A93, "SP_MARKETCAP", "12/30/2023")</f>
        <v>#PEND</v>
      </c>
      <c r="H93" t="e">
        <f t="shared" si="17"/>
        <v>#VALUE!</v>
      </c>
      <c r="I93" t="e">
        <f t="shared" si="18"/>
        <v>#VALUE!</v>
      </c>
      <c r="K93" t="s">
        <v>93</v>
      </c>
      <c r="L93" s="4" t="str" cm="1">
        <f t="array" ref="L93">_xll.SNL.Clients.Office.Excel.Functions.SPG(K93, "SP_TOTAL_REV", "CY2023")</f>
        <v>#PEND</v>
      </c>
      <c r="M93" s="4" t="str">
        <f>_xll.SNL.Clients.Office.Excel.Functions.SPG(K93,"IQ_AVG_DILUT_SHARES_OUT","CY2023")</f>
        <v>#PEND</v>
      </c>
      <c r="N93" s="5" t="str">
        <f>_xll.SNL.Clients.Office.Excel.Functions.SPG(K93, "IQ_DILUT_EPS_NORM", "CY2023")</f>
        <v>#PEND</v>
      </c>
      <c r="O93" t="e">
        <f t="shared" si="14"/>
        <v>#VALUE!</v>
      </c>
      <c r="P93" t="e">
        <f t="shared" si="15"/>
        <v>#VALUE!</v>
      </c>
      <c r="Q93" s="5" t="str">
        <f>_xll.SNL.Clients.Office.Excel.Functions.SPG(K93, "SP_MARKETCAP", "12/31/2022")</f>
        <v>#PEND</v>
      </c>
      <c r="R93" t="e">
        <f t="shared" si="19"/>
        <v>#VALUE!</v>
      </c>
      <c r="S93" t="e">
        <f t="shared" si="20"/>
        <v>#VALUE!</v>
      </c>
      <c r="U93" t="s">
        <v>93</v>
      </c>
      <c r="V93" s="4" t="str" cm="1">
        <f t="array" ref="V93">_xll.SNL.Clients.Office.Excel.Functions.SPG(U93, "SP_TOTAL_REV", "CY2021")</f>
        <v>#PEND</v>
      </c>
      <c r="W93" s="4" t="str">
        <f>_xll.SNL.Clients.Office.Excel.Functions.SPG(U93,"IQ_AVG_DILUT_SHARES_OUT","CY2021")</f>
        <v>#PEND</v>
      </c>
      <c r="X93" s="5" t="str">
        <f>_xll.SNL.Clients.Office.Excel.Functions.SPG(U93, "IQ_DILUT_EPS_NORM", "CY2021")</f>
        <v>#PEND</v>
      </c>
      <c r="Y93" t="e">
        <f t="shared" si="21"/>
        <v>#VALUE!</v>
      </c>
      <c r="Z93" t="e">
        <f t="shared" si="22"/>
        <v>#VALUE!</v>
      </c>
      <c r="AA93" s="5" t="str">
        <f>_xll.SNL.Clients.Office.Excel.Functions.SPG(U93, "SP_MARKETCAP", "12/31/2021")</f>
        <v>#PEND</v>
      </c>
      <c r="AB93" t="e">
        <f t="shared" si="16"/>
        <v>#VALUE!</v>
      </c>
      <c r="AC93" t="e">
        <f t="shared" si="23"/>
        <v>#VALUE!</v>
      </c>
    </row>
    <row r="94" spans="1:29" x14ac:dyDescent="0.3">
      <c r="A94" t="s">
        <v>94</v>
      </c>
      <c r="B94" s="4" t="str" cm="1">
        <f t="array" ref="B94">_xll.SNL.Clients.Office.Excel.Functions.SPG(A94, "SP_TOTAL_REV", "CY2023")</f>
        <v>#PEND</v>
      </c>
      <c r="C94" s="4" t="str">
        <f>_xll.SNL.Clients.Office.Excel.Functions.SPG(A94,"IQ_AVG_DILUT_SHARES_OUT","CY2023")</f>
        <v>#PEND</v>
      </c>
      <c r="D94" s="5" t="str">
        <f>_xll.SNL.Clients.Office.Excel.Functions.SPG(A94, "IQ_DILUT_EPS_NORM", "CY2023")</f>
        <v>#PEND</v>
      </c>
      <c r="E94" t="e">
        <f t="shared" si="12"/>
        <v>#VALUE!</v>
      </c>
      <c r="F94" t="e">
        <f t="shared" si="13"/>
        <v>#VALUE!</v>
      </c>
      <c r="G94" s="5" t="str">
        <f>_xll.SNL.Clients.Office.Excel.Functions.SPG(A94, "SP_MARKETCAP", "12/30/2023")</f>
        <v>#PEND</v>
      </c>
      <c r="H94" t="e">
        <f t="shared" si="17"/>
        <v>#VALUE!</v>
      </c>
      <c r="I94" t="e">
        <f t="shared" si="18"/>
        <v>#VALUE!</v>
      </c>
      <c r="K94" t="s">
        <v>94</v>
      </c>
      <c r="L94" s="4" t="str" cm="1">
        <f t="array" ref="L94">_xll.SNL.Clients.Office.Excel.Functions.SPG(K94, "SP_TOTAL_REV", "CY2023")</f>
        <v>#PEND</v>
      </c>
      <c r="M94" s="4" t="str">
        <f>_xll.SNL.Clients.Office.Excel.Functions.SPG(K94,"IQ_AVG_DILUT_SHARES_OUT","CY2023")</f>
        <v>#PEND</v>
      </c>
      <c r="N94" s="5" t="str">
        <f>_xll.SNL.Clients.Office.Excel.Functions.SPG(K94, "IQ_DILUT_EPS_NORM", "CY2023")</f>
        <v>#PEND</v>
      </c>
      <c r="O94" t="e">
        <f t="shared" si="14"/>
        <v>#VALUE!</v>
      </c>
      <c r="P94" t="e">
        <f t="shared" si="15"/>
        <v>#VALUE!</v>
      </c>
      <c r="Q94" s="5" t="str">
        <f>_xll.SNL.Clients.Office.Excel.Functions.SPG(K94, "SP_MARKETCAP", "12/31/2022")</f>
        <v>#PEND</v>
      </c>
      <c r="R94" t="e">
        <f t="shared" si="19"/>
        <v>#VALUE!</v>
      </c>
      <c r="S94" t="e">
        <f t="shared" si="20"/>
        <v>#VALUE!</v>
      </c>
      <c r="U94" t="s">
        <v>94</v>
      </c>
      <c r="V94" s="4" t="str" cm="1">
        <f t="array" ref="V94">_xll.SNL.Clients.Office.Excel.Functions.SPG(U94, "SP_TOTAL_REV", "CY2021")</f>
        <v>#PEND</v>
      </c>
      <c r="W94" s="4" t="str">
        <f>_xll.SNL.Clients.Office.Excel.Functions.SPG(U94,"IQ_AVG_DILUT_SHARES_OUT","CY2021")</f>
        <v>#PEND</v>
      </c>
      <c r="X94" s="5" t="str">
        <f>_xll.SNL.Clients.Office.Excel.Functions.SPG(U94, "IQ_DILUT_EPS_NORM", "CY2021")</f>
        <v>#PEND</v>
      </c>
      <c r="Y94" t="e">
        <f t="shared" si="21"/>
        <v>#VALUE!</v>
      </c>
      <c r="Z94" t="e">
        <f t="shared" si="22"/>
        <v>#VALUE!</v>
      </c>
      <c r="AA94" s="5" t="str">
        <f>_xll.SNL.Clients.Office.Excel.Functions.SPG(U94, "SP_MARKETCAP", "12/31/2021")</f>
        <v>#PEND</v>
      </c>
      <c r="AB94" t="e">
        <f t="shared" si="16"/>
        <v>#VALUE!</v>
      </c>
      <c r="AC94" t="e">
        <f t="shared" si="23"/>
        <v>#VALUE!</v>
      </c>
    </row>
    <row r="95" spans="1:29" x14ac:dyDescent="0.3">
      <c r="A95" t="s">
        <v>95</v>
      </c>
      <c r="B95" s="4" t="str" cm="1">
        <f t="array" ref="B95">_xll.SNL.Clients.Office.Excel.Functions.SPG(A95, "SP_TOTAL_REV", "CY2023")</f>
        <v>#PEND</v>
      </c>
      <c r="C95" s="4" t="str">
        <f>_xll.SNL.Clients.Office.Excel.Functions.SPG(A95,"IQ_AVG_DILUT_SHARES_OUT","CY2023")</f>
        <v>#PEND</v>
      </c>
      <c r="D95" s="5" t="str">
        <f>_xll.SNL.Clients.Office.Excel.Functions.SPG(A95, "IQ_DILUT_EPS_NORM", "CY2023")</f>
        <v>#PEND</v>
      </c>
      <c r="E95" t="e">
        <f t="shared" si="12"/>
        <v>#VALUE!</v>
      </c>
      <c r="F95" t="e">
        <f t="shared" si="13"/>
        <v>#VALUE!</v>
      </c>
      <c r="G95" s="5" t="str">
        <f>_xll.SNL.Clients.Office.Excel.Functions.SPG(A95, "SP_MARKETCAP", "12/30/2023")</f>
        <v>#PEND</v>
      </c>
      <c r="H95" t="e">
        <f t="shared" si="17"/>
        <v>#VALUE!</v>
      </c>
      <c r="I95" t="e">
        <f t="shared" si="18"/>
        <v>#VALUE!</v>
      </c>
      <c r="K95" t="s">
        <v>95</v>
      </c>
      <c r="L95" s="4" t="str" cm="1">
        <f t="array" ref="L95">_xll.SNL.Clients.Office.Excel.Functions.SPG(K95, "SP_TOTAL_REV", "CY2023")</f>
        <v>#PEND</v>
      </c>
      <c r="M95" s="4" t="str">
        <f>_xll.SNL.Clients.Office.Excel.Functions.SPG(K95,"IQ_AVG_DILUT_SHARES_OUT","CY2023")</f>
        <v>#PEND</v>
      </c>
      <c r="N95" s="5" t="str">
        <f>_xll.SNL.Clients.Office.Excel.Functions.SPG(K95, "IQ_DILUT_EPS_NORM", "CY2023")</f>
        <v>#PEND</v>
      </c>
      <c r="O95" t="e">
        <f t="shared" si="14"/>
        <v>#VALUE!</v>
      </c>
      <c r="P95" t="e">
        <f t="shared" si="15"/>
        <v>#VALUE!</v>
      </c>
      <c r="Q95" s="5" t="str">
        <f>_xll.SNL.Clients.Office.Excel.Functions.SPG(K95, "SP_MARKETCAP", "12/31/2022")</f>
        <v>#PEND</v>
      </c>
      <c r="R95" t="e">
        <f t="shared" si="19"/>
        <v>#VALUE!</v>
      </c>
      <c r="S95" t="e">
        <f t="shared" si="20"/>
        <v>#VALUE!</v>
      </c>
      <c r="U95" t="s">
        <v>95</v>
      </c>
      <c r="V95" s="4" t="str" cm="1">
        <f t="array" ref="V95">_xll.SNL.Clients.Office.Excel.Functions.SPG(U95, "SP_TOTAL_REV", "CY2021")</f>
        <v>#PEND</v>
      </c>
      <c r="W95" s="4" t="str">
        <f>_xll.SNL.Clients.Office.Excel.Functions.SPG(U95,"IQ_AVG_DILUT_SHARES_OUT","CY2021")</f>
        <v>#PEND</v>
      </c>
      <c r="X95" s="5" t="str">
        <f>_xll.SNL.Clients.Office.Excel.Functions.SPG(U95, "IQ_DILUT_EPS_NORM", "CY2021")</f>
        <v>#PEND</v>
      </c>
      <c r="Y95" t="e">
        <f t="shared" si="21"/>
        <v>#VALUE!</v>
      </c>
      <c r="Z95" t="e">
        <f t="shared" si="22"/>
        <v>#VALUE!</v>
      </c>
      <c r="AA95" s="5" t="str">
        <f>_xll.SNL.Clients.Office.Excel.Functions.SPG(U95, "SP_MARKETCAP", "12/31/2021")</f>
        <v>#PEND</v>
      </c>
      <c r="AB95" t="e">
        <f t="shared" si="16"/>
        <v>#VALUE!</v>
      </c>
      <c r="AC95" t="e">
        <f t="shared" si="23"/>
        <v>#VALUE!</v>
      </c>
    </row>
    <row r="96" spans="1:29" x14ac:dyDescent="0.3">
      <c r="A96" t="s">
        <v>96</v>
      </c>
      <c r="B96" s="4" t="str" cm="1">
        <f t="array" ref="B96">_xll.SNL.Clients.Office.Excel.Functions.SPG(A96, "SP_TOTAL_REV", "CY2023")</f>
        <v>#PEND</v>
      </c>
      <c r="C96" s="4" t="str">
        <f>_xll.SNL.Clients.Office.Excel.Functions.SPG(A96,"IQ_AVG_DILUT_SHARES_OUT","CY2023")</f>
        <v>#PEND</v>
      </c>
      <c r="D96" s="5" t="str">
        <f>_xll.SNL.Clients.Office.Excel.Functions.SPG(A96, "IQ_DILUT_EPS_NORM", "CY2023")</f>
        <v>#PEND</v>
      </c>
      <c r="E96" t="e">
        <f t="shared" si="12"/>
        <v>#VALUE!</v>
      </c>
      <c r="F96" t="e">
        <f t="shared" si="13"/>
        <v>#VALUE!</v>
      </c>
      <c r="G96" s="5" t="str">
        <f>_xll.SNL.Clients.Office.Excel.Functions.SPG(A96, "SP_MARKETCAP", "12/30/2023")</f>
        <v>#PEND</v>
      </c>
      <c r="H96" t="e">
        <f t="shared" si="17"/>
        <v>#VALUE!</v>
      </c>
      <c r="I96" t="e">
        <f t="shared" si="18"/>
        <v>#VALUE!</v>
      </c>
      <c r="K96" t="s">
        <v>96</v>
      </c>
      <c r="L96" s="4" t="str" cm="1">
        <f t="array" ref="L96">_xll.SNL.Clients.Office.Excel.Functions.SPG(K96, "SP_TOTAL_REV", "CY2023")</f>
        <v>#PEND</v>
      </c>
      <c r="M96" s="4" t="str">
        <f>_xll.SNL.Clients.Office.Excel.Functions.SPG(K96,"IQ_AVG_DILUT_SHARES_OUT","CY2023")</f>
        <v>#PEND</v>
      </c>
      <c r="N96" s="5" t="str">
        <f>_xll.SNL.Clients.Office.Excel.Functions.SPG(K96, "IQ_DILUT_EPS_NORM", "CY2023")</f>
        <v>#PEND</v>
      </c>
      <c r="O96" t="e">
        <f t="shared" si="14"/>
        <v>#VALUE!</v>
      </c>
      <c r="P96" t="e">
        <f t="shared" si="15"/>
        <v>#VALUE!</v>
      </c>
      <c r="Q96" s="5" t="str">
        <f>_xll.SNL.Clients.Office.Excel.Functions.SPG(K96, "SP_MARKETCAP", "12/31/2022")</f>
        <v>#PEND</v>
      </c>
      <c r="R96" t="e">
        <f t="shared" si="19"/>
        <v>#VALUE!</v>
      </c>
      <c r="S96" t="e">
        <f t="shared" si="20"/>
        <v>#VALUE!</v>
      </c>
      <c r="U96" t="s">
        <v>96</v>
      </c>
      <c r="V96" s="4" t="str" cm="1">
        <f t="array" ref="V96">_xll.SNL.Clients.Office.Excel.Functions.SPG(U96, "SP_TOTAL_REV", "CY2021")</f>
        <v>#PEND</v>
      </c>
      <c r="W96" s="4" t="str">
        <f>_xll.SNL.Clients.Office.Excel.Functions.SPG(U96,"IQ_AVG_DILUT_SHARES_OUT","CY2021")</f>
        <v>#PEND</v>
      </c>
      <c r="X96" s="5" t="str">
        <f>_xll.SNL.Clients.Office.Excel.Functions.SPG(U96, "IQ_DILUT_EPS_NORM", "CY2021")</f>
        <v>#PEND</v>
      </c>
      <c r="Y96" t="e">
        <f t="shared" si="21"/>
        <v>#VALUE!</v>
      </c>
      <c r="Z96" t="e">
        <f t="shared" si="22"/>
        <v>#VALUE!</v>
      </c>
      <c r="AA96" s="5" t="str">
        <f>_xll.SNL.Clients.Office.Excel.Functions.SPG(U96, "SP_MARKETCAP", "12/31/2021")</f>
        <v>#PEND</v>
      </c>
      <c r="AB96" t="e">
        <f t="shared" si="16"/>
        <v>#VALUE!</v>
      </c>
      <c r="AC96" t="e">
        <f t="shared" si="23"/>
        <v>#VALUE!</v>
      </c>
    </row>
    <row r="97" spans="1:29" x14ac:dyDescent="0.3">
      <c r="A97" t="s">
        <v>97</v>
      </c>
      <c r="B97" s="4" t="str" cm="1">
        <f t="array" ref="B97">_xll.SNL.Clients.Office.Excel.Functions.SPG(A97, "SP_TOTAL_REV", "CY2023")</f>
        <v>#PEND</v>
      </c>
      <c r="C97" s="4" t="str">
        <f>_xll.SNL.Clients.Office.Excel.Functions.SPG(A97,"IQ_AVG_DILUT_SHARES_OUT","CY2023")</f>
        <v>#PEND</v>
      </c>
      <c r="D97" s="5" t="str">
        <f>_xll.SNL.Clients.Office.Excel.Functions.SPG(A97, "IQ_DILUT_EPS_NORM", "CY2023")</f>
        <v>#PEND</v>
      </c>
      <c r="E97" t="e">
        <f t="shared" si="12"/>
        <v>#VALUE!</v>
      </c>
      <c r="F97" t="e">
        <f t="shared" si="13"/>
        <v>#VALUE!</v>
      </c>
      <c r="G97" s="5" t="str">
        <f>_xll.SNL.Clients.Office.Excel.Functions.SPG(A97, "SP_MARKETCAP", "12/30/2023")</f>
        <v>#PEND</v>
      </c>
      <c r="H97" t="e">
        <f t="shared" si="17"/>
        <v>#VALUE!</v>
      </c>
      <c r="I97" t="e">
        <f t="shared" si="18"/>
        <v>#VALUE!</v>
      </c>
      <c r="K97" t="s">
        <v>97</v>
      </c>
      <c r="L97" s="4" t="str" cm="1">
        <f t="array" ref="L97">_xll.SNL.Clients.Office.Excel.Functions.SPG(K97, "SP_TOTAL_REV", "CY2023")</f>
        <v>#PEND</v>
      </c>
      <c r="M97" s="4" t="str">
        <f>_xll.SNL.Clients.Office.Excel.Functions.SPG(K97,"IQ_AVG_DILUT_SHARES_OUT","CY2023")</f>
        <v>#PEND</v>
      </c>
      <c r="N97" s="5" t="str">
        <f>_xll.SNL.Clients.Office.Excel.Functions.SPG(K97, "IQ_DILUT_EPS_NORM", "CY2023")</f>
        <v>#PEND</v>
      </c>
      <c r="O97" t="e">
        <f t="shared" si="14"/>
        <v>#VALUE!</v>
      </c>
      <c r="P97" t="e">
        <f t="shared" si="15"/>
        <v>#VALUE!</v>
      </c>
      <c r="Q97" s="5" t="str">
        <f>_xll.SNL.Clients.Office.Excel.Functions.SPG(K97, "SP_MARKETCAP", "12/31/2022")</f>
        <v>#PEND</v>
      </c>
      <c r="R97" t="e">
        <f t="shared" si="19"/>
        <v>#VALUE!</v>
      </c>
      <c r="S97" t="e">
        <f t="shared" si="20"/>
        <v>#VALUE!</v>
      </c>
      <c r="U97" t="s">
        <v>97</v>
      </c>
      <c r="V97" s="4" t="str" cm="1">
        <f t="array" ref="V97">_xll.SNL.Clients.Office.Excel.Functions.SPG(U97, "SP_TOTAL_REV", "CY2021")</f>
        <v>#PEND</v>
      </c>
      <c r="W97" s="4" t="str">
        <f>_xll.SNL.Clients.Office.Excel.Functions.SPG(U97,"IQ_AVG_DILUT_SHARES_OUT","CY2021")</f>
        <v>#PEND</v>
      </c>
      <c r="X97" s="5" t="str">
        <f>_xll.SNL.Clients.Office.Excel.Functions.SPG(U97, "IQ_DILUT_EPS_NORM", "CY2021")</f>
        <v>#PEND</v>
      </c>
      <c r="Y97" t="e">
        <f t="shared" si="21"/>
        <v>#VALUE!</v>
      </c>
      <c r="Z97" t="e">
        <f t="shared" si="22"/>
        <v>#VALUE!</v>
      </c>
      <c r="AA97" s="5" t="str">
        <f>_xll.SNL.Clients.Office.Excel.Functions.SPG(U97, "SP_MARKETCAP", "12/31/2021")</f>
        <v>#PEND</v>
      </c>
      <c r="AB97" t="e">
        <f t="shared" si="16"/>
        <v>#VALUE!</v>
      </c>
      <c r="AC97" t="e">
        <f t="shared" si="23"/>
        <v>#VALUE!</v>
      </c>
    </row>
    <row r="98" spans="1:29" x14ac:dyDescent="0.3">
      <c r="A98" t="s">
        <v>98</v>
      </c>
      <c r="B98" s="4" t="str" cm="1">
        <f t="array" ref="B98">_xll.SNL.Clients.Office.Excel.Functions.SPG(A98, "SP_TOTAL_REV", "CY2023")</f>
        <v>#PEND</v>
      </c>
      <c r="C98" s="4" t="str">
        <f>_xll.SNL.Clients.Office.Excel.Functions.SPG(A98,"IQ_AVG_DILUT_SHARES_OUT","CY2023")</f>
        <v>#PEND</v>
      </c>
      <c r="D98" s="5" t="str">
        <f>_xll.SNL.Clients.Office.Excel.Functions.SPG(A98, "IQ_DILUT_EPS_NORM", "CY2023")</f>
        <v>#PEND</v>
      </c>
      <c r="E98" t="e">
        <f t="shared" si="12"/>
        <v>#VALUE!</v>
      </c>
      <c r="F98" t="e">
        <f t="shared" si="13"/>
        <v>#VALUE!</v>
      </c>
      <c r="G98" s="5" t="str">
        <f>_xll.SNL.Clients.Office.Excel.Functions.SPG(A98, "SP_MARKETCAP", "12/30/2023")</f>
        <v>#PEND</v>
      </c>
      <c r="H98" t="e">
        <f t="shared" si="17"/>
        <v>#VALUE!</v>
      </c>
      <c r="I98" t="e">
        <f t="shared" si="18"/>
        <v>#VALUE!</v>
      </c>
      <c r="K98" t="s">
        <v>98</v>
      </c>
      <c r="L98" s="4" t="str" cm="1">
        <f t="array" ref="L98">_xll.SNL.Clients.Office.Excel.Functions.SPG(K98, "SP_TOTAL_REV", "CY2023")</f>
        <v>#PEND</v>
      </c>
      <c r="M98" s="4" t="str">
        <f>_xll.SNL.Clients.Office.Excel.Functions.SPG(K98,"IQ_AVG_DILUT_SHARES_OUT","CY2023")</f>
        <v>#PEND</v>
      </c>
      <c r="N98" s="5" t="str">
        <f>_xll.SNL.Clients.Office.Excel.Functions.SPG(K98, "IQ_DILUT_EPS_NORM", "CY2023")</f>
        <v>#PEND</v>
      </c>
      <c r="O98" t="e">
        <f t="shared" si="14"/>
        <v>#VALUE!</v>
      </c>
      <c r="P98" t="e">
        <f t="shared" si="15"/>
        <v>#VALUE!</v>
      </c>
      <c r="Q98" s="5" t="str">
        <f>_xll.SNL.Clients.Office.Excel.Functions.SPG(K98, "SP_MARKETCAP", "12/31/2022")</f>
        <v>#PEND</v>
      </c>
      <c r="R98" t="e">
        <f t="shared" si="19"/>
        <v>#VALUE!</v>
      </c>
      <c r="S98" t="e">
        <f t="shared" si="20"/>
        <v>#VALUE!</v>
      </c>
      <c r="U98" t="s">
        <v>98</v>
      </c>
      <c r="V98" s="4" t="str" cm="1">
        <f t="array" ref="V98">_xll.SNL.Clients.Office.Excel.Functions.SPG(U98, "SP_TOTAL_REV", "CY2021")</f>
        <v>#PEND</v>
      </c>
      <c r="W98" s="4" t="str">
        <f>_xll.SNL.Clients.Office.Excel.Functions.SPG(U98,"IQ_AVG_DILUT_SHARES_OUT","CY2021")</f>
        <v>#PEND</v>
      </c>
      <c r="X98" s="5" t="str">
        <f>_xll.SNL.Clients.Office.Excel.Functions.SPG(U98, "IQ_DILUT_EPS_NORM", "CY2021")</f>
        <v>#PEND</v>
      </c>
      <c r="Y98" t="e">
        <f t="shared" si="21"/>
        <v>#VALUE!</v>
      </c>
      <c r="Z98" t="e">
        <f t="shared" si="22"/>
        <v>#VALUE!</v>
      </c>
      <c r="AA98" s="5" t="str">
        <f>_xll.SNL.Clients.Office.Excel.Functions.SPG(U98, "SP_MARKETCAP", "12/31/2021")</f>
        <v>#PEND</v>
      </c>
      <c r="AB98" t="e">
        <f t="shared" si="16"/>
        <v>#VALUE!</v>
      </c>
      <c r="AC98" t="e">
        <f t="shared" si="23"/>
        <v>#VALUE!</v>
      </c>
    </row>
    <row r="99" spans="1:29" x14ac:dyDescent="0.3">
      <c r="A99" t="s">
        <v>99</v>
      </c>
      <c r="B99" s="4" t="str" cm="1">
        <f t="array" ref="B99">_xll.SNL.Clients.Office.Excel.Functions.SPG(A99, "SP_TOTAL_REV", "CY2023")</f>
        <v>#PEND</v>
      </c>
      <c r="C99" s="4" t="str">
        <f>_xll.SNL.Clients.Office.Excel.Functions.SPG(A99,"IQ_AVG_DILUT_SHARES_OUT","CY2023")</f>
        <v>#PEND</v>
      </c>
      <c r="D99" s="5" t="str">
        <f>_xll.SNL.Clients.Office.Excel.Functions.SPG(A99, "IQ_DILUT_EPS_NORM", "CY2023")</f>
        <v>#PEND</v>
      </c>
      <c r="E99" t="e">
        <f t="shared" si="12"/>
        <v>#VALUE!</v>
      </c>
      <c r="F99" t="e">
        <f t="shared" si="13"/>
        <v>#VALUE!</v>
      </c>
      <c r="G99" s="5" t="str">
        <f>_xll.SNL.Clients.Office.Excel.Functions.SPG(A99, "SP_MARKETCAP", "12/30/2023")</f>
        <v>#PEND</v>
      </c>
      <c r="H99" t="e">
        <f t="shared" si="17"/>
        <v>#VALUE!</v>
      </c>
      <c r="I99" t="e">
        <f t="shared" si="18"/>
        <v>#VALUE!</v>
      </c>
      <c r="K99" t="s">
        <v>99</v>
      </c>
      <c r="L99" s="4" t="str" cm="1">
        <f t="array" ref="L99">_xll.SNL.Clients.Office.Excel.Functions.SPG(K99, "SP_TOTAL_REV", "CY2023")</f>
        <v>#PEND</v>
      </c>
      <c r="M99" s="4" t="str">
        <f>_xll.SNL.Clients.Office.Excel.Functions.SPG(K99,"IQ_AVG_DILUT_SHARES_OUT","CY2023")</f>
        <v>#PEND</v>
      </c>
      <c r="N99" s="5" t="str">
        <f>_xll.SNL.Clients.Office.Excel.Functions.SPG(K99, "IQ_DILUT_EPS_NORM", "CY2023")</f>
        <v>#PEND</v>
      </c>
      <c r="O99" t="e">
        <f t="shared" si="14"/>
        <v>#VALUE!</v>
      </c>
      <c r="P99" t="e">
        <f t="shared" si="15"/>
        <v>#VALUE!</v>
      </c>
      <c r="Q99" s="5" t="str">
        <f>_xll.SNL.Clients.Office.Excel.Functions.SPG(K99, "SP_MARKETCAP", "12/31/2022")</f>
        <v>#PEND</v>
      </c>
      <c r="R99" t="e">
        <f t="shared" si="19"/>
        <v>#VALUE!</v>
      </c>
      <c r="S99" t="e">
        <f t="shared" si="20"/>
        <v>#VALUE!</v>
      </c>
      <c r="U99" t="s">
        <v>99</v>
      </c>
      <c r="V99" s="4" t="str" cm="1">
        <f t="array" ref="V99">_xll.SNL.Clients.Office.Excel.Functions.SPG(U99, "SP_TOTAL_REV", "CY2021")</f>
        <v>#PEND</v>
      </c>
      <c r="W99" s="4" t="str">
        <f>_xll.SNL.Clients.Office.Excel.Functions.SPG(U99,"IQ_AVG_DILUT_SHARES_OUT","CY2021")</f>
        <v>#PEND</v>
      </c>
      <c r="X99" s="5" t="str">
        <f>_xll.SNL.Clients.Office.Excel.Functions.SPG(U99, "IQ_DILUT_EPS_NORM", "CY2021")</f>
        <v>#PEND</v>
      </c>
      <c r="Y99" t="e">
        <f t="shared" si="21"/>
        <v>#VALUE!</v>
      </c>
      <c r="Z99" t="e">
        <f t="shared" si="22"/>
        <v>#VALUE!</v>
      </c>
      <c r="AA99" s="5" t="str">
        <f>_xll.SNL.Clients.Office.Excel.Functions.SPG(U99, "SP_MARKETCAP", "12/31/2021")</f>
        <v>#PEND</v>
      </c>
      <c r="AB99" t="e">
        <f t="shared" si="16"/>
        <v>#VALUE!</v>
      </c>
      <c r="AC99" t="e">
        <f t="shared" si="23"/>
        <v>#VALUE!</v>
      </c>
    </row>
    <row r="100" spans="1:29" x14ac:dyDescent="0.3">
      <c r="A100" t="s">
        <v>100</v>
      </c>
      <c r="B100" s="4" t="str" cm="1">
        <f t="array" ref="B100">_xll.SNL.Clients.Office.Excel.Functions.SPG(A100, "SP_TOTAL_REV", "CY2023")</f>
        <v>#PEND</v>
      </c>
      <c r="C100" s="4" t="str">
        <f>_xll.SNL.Clients.Office.Excel.Functions.SPG(A100,"IQ_AVG_DILUT_SHARES_OUT","CY2023")</f>
        <v>#PEND</v>
      </c>
      <c r="D100" s="5" t="str">
        <f>_xll.SNL.Clients.Office.Excel.Functions.SPG(A100, "IQ_DILUT_EPS_NORM", "CY2023")</f>
        <v>#PEND</v>
      </c>
      <c r="E100" t="e">
        <f t="shared" si="12"/>
        <v>#VALUE!</v>
      </c>
      <c r="F100" t="e">
        <f t="shared" si="13"/>
        <v>#VALUE!</v>
      </c>
      <c r="G100" s="5" t="str">
        <f>_xll.SNL.Clients.Office.Excel.Functions.SPG(A100, "SP_MARKETCAP", "12/30/2023")</f>
        <v>#PEND</v>
      </c>
      <c r="H100" t="e">
        <f t="shared" si="17"/>
        <v>#VALUE!</v>
      </c>
      <c r="I100" t="e">
        <f t="shared" si="18"/>
        <v>#VALUE!</v>
      </c>
      <c r="K100" t="s">
        <v>100</v>
      </c>
      <c r="L100" s="4" t="str" cm="1">
        <f t="array" ref="L100">_xll.SNL.Clients.Office.Excel.Functions.SPG(K100, "SP_TOTAL_REV", "CY2023")</f>
        <v>#PEND</v>
      </c>
      <c r="M100" s="4" t="str">
        <f>_xll.SNL.Clients.Office.Excel.Functions.SPG(K100,"IQ_AVG_DILUT_SHARES_OUT","CY2023")</f>
        <v>#PEND</v>
      </c>
      <c r="N100" s="5" t="str">
        <f>_xll.SNL.Clients.Office.Excel.Functions.SPG(K100, "IQ_DILUT_EPS_NORM", "CY2023")</f>
        <v>#PEND</v>
      </c>
      <c r="O100" t="e">
        <f t="shared" si="14"/>
        <v>#VALUE!</v>
      </c>
      <c r="P100" t="e">
        <f t="shared" si="15"/>
        <v>#VALUE!</v>
      </c>
      <c r="Q100" s="5" t="str">
        <f>_xll.SNL.Clients.Office.Excel.Functions.SPG(K100, "SP_MARKETCAP", "12/31/2022")</f>
        <v>#PEND</v>
      </c>
      <c r="R100" t="e">
        <f t="shared" si="19"/>
        <v>#VALUE!</v>
      </c>
      <c r="S100" t="e">
        <f t="shared" si="20"/>
        <v>#VALUE!</v>
      </c>
      <c r="U100" t="s">
        <v>100</v>
      </c>
      <c r="V100" s="4" t="str" cm="1">
        <f t="array" ref="V100">_xll.SNL.Clients.Office.Excel.Functions.SPG(U100, "SP_TOTAL_REV", "CY2021")</f>
        <v>#PEND</v>
      </c>
      <c r="W100" s="4" t="str">
        <f>_xll.SNL.Clients.Office.Excel.Functions.SPG(U100,"IQ_AVG_DILUT_SHARES_OUT","CY2021")</f>
        <v>#PEND</v>
      </c>
      <c r="X100" s="5" t="str">
        <f>_xll.SNL.Clients.Office.Excel.Functions.SPG(U100, "IQ_DILUT_EPS_NORM", "CY2021")</f>
        <v>#PEND</v>
      </c>
      <c r="Y100" t="e">
        <f t="shared" si="21"/>
        <v>#VALUE!</v>
      </c>
      <c r="Z100" t="e">
        <f t="shared" si="22"/>
        <v>#VALUE!</v>
      </c>
      <c r="AA100" s="5" t="str">
        <f>_xll.SNL.Clients.Office.Excel.Functions.SPG(U100, "SP_MARKETCAP", "12/31/2021")</f>
        <v>#PEND</v>
      </c>
      <c r="AB100" t="e">
        <f t="shared" si="16"/>
        <v>#VALUE!</v>
      </c>
      <c r="AC100" t="e">
        <f t="shared" si="23"/>
        <v>#VALUE!</v>
      </c>
    </row>
    <row r="101" spans="1:29" x14ac:dyDescent="0.3">
      <c r="A101" t="s">
        <v>101</v>
      </c>
      <c r="B101" s="4" t="str" cm="1">
        <f t="array" ref="B101">_xll.SNL.Clients.Office.Excel.Functions.SPG(A101, "SP_TOTAL_REV", "CY2023")</f>
        <v>#PEND</v>
      </c>
      <c r="C101" s="4" t="str">
        <f>_xll.SNL.Clients.Office.Excel.Functions.SPG(A101,"IQ_AVG_DILUT_SHARES_OUT","CY2023")</f>
        <v>#PEND</v>
      </c>
      <c r="D101" s="5" t="str">
        <f>_xll.SNL.Clients.Office.Excel.Functions.SPG(A101, "IQ_DILUT_EPS_NORM", "CY2023")</f>
        <v>#PEND</v>
      </c>
      <c r="E101" t="e">
        <f t="shared" si="12"/>
        <v>#VALUE!</v>
      </c>
      <c r="F101" t="e">
        <f t="shared" si="13"/>
        <v>#VALUE!</v>
      </c>
      <c r="G101" s="5" t="str">
        <f>_xll.SNL.Clients.Office.Excel.Functions.SPG(A101, "SP_MARKETCAP", "12/30/2023")</f>
        <v>#PEND</v>
      </c>
      <c r="H101" t="e">
        <f t="shared" si="17"/>
        <v>#VALUE!</v>
      </c>
      <c r="I101" t="e">
        <f t="shared" si="18"/>
        <v>#VALUE!</v>
      </c>
      <c r="K101" t="s">
        <v>101</v>
      </c>
      <c r="L101" s="4" t="str" cm="1">
        <f t="array" ref="L101">_xll.SNL.Clients.Office.Excel.Functions.SPG(K101, "SP_TOTAL_REV", "CY2023")</f>
        <v>#PEND</v>
      </c>
      <c r="M101" s="4" t="str">
        <f>_xll.SNL.Clients.Office.Excel.Functions.SPG(K101,"IQ_AVG_DILUT_SHARES_OUT","CY2023")</f>
        <v>#PEND</v>
      </c>
      <c r="N101" s="5" t="str">
        <f>_xll.SNL.Clients.Office.Excel.Functions.SPG(K101, "IQ_DILUT_EPS_NORM", "CY2023")</f>
        <v>#PEND</v>
      </c>
      <c r="O101" t="e">
        <f t="shared" si="14"/>
        <v>#VALUE!</v>
      </c>
      <c r="P101" t="e">
        <f t="shared" si="15"/>
        <v>#VALUE!</v>
      </c>
      <c r="Q101" s="5" t="str">
        <f>_xll.SNL.Clients.Office.Excel.Functions.SPG(K101, "SP_MARKETCAP", "12/31/2022")</f>
        <v>#PEND</v>
      </c>
      <c r="R101" t="e">
        <f t="shared" si="19"/>
        <v>#VALUE!</v>
      </c>
      <c r="S101" t="e">
        <f t="shared" si="20"/>
        <v>#VALUE!</v>
      </c>
      <c r="U101" t="s">
        <v>101</v>
      </c>
      <c r="V101" s="4" t="str" cm="1">
        <f t="array" ref="V101">_xll.SNL.Clients.Office.Excel.Functions.SPG(U101, "SP_TOTAL_REV", "CY2021")</f>
        <v>#PEND</v>
      </c>
      <c r="W101" s="4" t="str">
        <f>_xll.SNL.Clients.Office.Excel.Functions.SPG(U101,"IQ_AVG_DILUT_SHARES_OUT","CY2021")</f>
        <v>#PEND</v>
      </c>
      <c r="X101" s="5" t="str">
        <f>_xll.SNL.Clients.Office.Excel.Functions.SPG(U101, "IQ_DILUT_EPS_NORM", "CY2021")</f>
        <v>#PEND</v>
      </c>
      <c r="Y101" t="e">
        <f t="shared" si="21"/>
        <v>#VALUE!</v>
      </c>
      <c r="Z101" t="e">
        <f t="shared" si="22"/>
        <v>#VALUE!</v>
      </c>
      <c r="AA101" s="5" t="str">
        <f>_xll.SNL.Clients.Office.Excel.Functions.SPG(U101, "SP_MARKETCAP", "12/31/2021")</f>
        <v>#PEND</v>
      </c>
      <c r="AB101" t="e">
        <f t="shared" si="16"/>
        <v>#VALUE!</v>
      </c>
      <c r="AC101" t="e">
        <f t="shared" si="23"/>
        <v>#VALUE!</v>
      </c>
    </row>
    <row r="102" spans="1:29" x14ac:dyDescent="0.3">
      <c r="A102" t="s">
        <v>102</v>
      </c>
      <c r="B102" s="4" t="str" cm="1">
        <f t="array" ref="B102">_xll.SNL.Clients.Office.Excel.Functions.SPG(A102, "SP_TOTAL_REV", "CY2023")</f>
        <v>#PEND</v>
      </c>
      <c r="C102" s="4" t="str">
        <f>_xll.SNL.Clients.Office.Excel.Functions.SPG(A102,"IQ_AVG_DILUT_SHARES_OUT","CY2023")</f>
        <v>#PEND</v>
      </c>
      <c r="D102" s="5" t="str">
        <f>_xll.SNL.Clients.Office.Excel.Functions.SPG(A102, "IQ_DILUT_EPS_NORM", "CY2023")</f>
        <v>#PEND</v>
      </c>
      <c r="E102" t="e">
        <f t="shared" si="12"/>
        <v>#VALUE!</v>
      </c>
      <c r="F102" t="e">
        <f t="shared" si="13"/>
        <v>#VALUE!</v>
      </c>
      <c r="G102" s="5" t="str">
        <f>_xll.SNL.Clients.Office.Excel.Functions.SPG(A102, "SP_MARKETCAP", "12/30/2023")</f>
        <v>#PEND</v>
      </c>
      <c r="H102" t="e">
        <f t="shared" si="17"/>
        <v>#VALUE!</v>
      </c>
      <c r="I102" t="e">
        <f t="shared" si="18"/>
        <v>#VALUE!</v>
      </c>
      <c r="K102" t="s">
        <v>102</v>
      </c>
      <c r="L102" s="4" t="str" cm="1">
        <f t="array" ref="L102">_xll.SNL.Clients.Office.Excel.Functions.SPG(K102, "SP_TOTAL_REV", "CY2023")</f>
        <v>#PEND</v>
      </c>
      <c r="M102" s="4" t="str">
        <f>_xll.SNL.Clients.Office.Excel.Functions.SPG(K102,"IQ_AVG_DILUT_SHARES_OUT","CY2023")</f>
        <v>#PEND</v>
      </c>
      <c r="N102" s="5" t="str">
        <f>_xll.SNL.Clients.Office.Excel.Functions.SPG(K102, "IQ_DILUT_EPS_NORM", "CY2023")</f>
        <v>#PEND</v>
      </c>
      <c r="O102" t="e">
        <f t="shared" si="14"/>
        <v>#VALUE!</v>
      </c>
      <c r="P102" t="e">
        <f t="shared" si="15"/>
        <v>#VALUE!</v>
      </c>
      <c r="Q102" s="5" t="str">
        <f>_xll.SNL.Clients.Office.Excel.Functions.SPG(K102, "SP_MARKETCAP", "12/31/2022")</f>
        <v>#PEND</v>
      </c>
      <c r="R102" t="e">
        <f t="shared" si="19"/>
        <v>#VALUE!</v>
      </c>
      <c r="S102" t="e">
        <f t="shared" si="20"/>
        <v>#VALUE!</v>
      </c>
      <c r="U102" t="s">
        <v>102</v>
      </c>
      <c r="V102" s="4" t="str" cm="1">
        <f t="array" ref="V102">_xll.SNL.Clients.Office.Excel.Functions.SPG(U102, "SP_TOTAL_REV", "CY2021")</f>
        <v>#PEND</v>
      </c>
      <c r="W102" s="4" t="str">
        <f>_xll.SNL.Clients.Office.Excel.Functions.SPG(U102,"IQ_AVG_DILUT_SHARES_OUT","CY2021")</f>
        <v>#PEND</v>
      </c>
      <c r="X102" s="5" t="str">
        <f>_xll.SNL.Clients.Office.Excel.Functions.SPG(U102, "IQ_DILUT_EPS_NORM", "CY2021")</f>
        <v>#PEND</v>
      </c>
      <c r="Y102" t="e">
        <f t="shared" si="21"/>
        <v>#VALUE!</v>
      </c>
      <c r="Z102" t="e">
        <f t="shared" si="22"/>
        <v>#VALUE!</v>
      </c>
      <c r="AA102" s="5" t="str">
        <f>_xll.SNL.Clients.Office.Excel.Functions.SPG(U102, "SP_MARKETCAP", "12/31/2021")</f>
        <v>#PEND</v>
      </c>
      <c r="AB102" t="e">
        <f t="shared" si="16"/>
        <v>#VALUE!</v>
      </c>
      <c r="AC102" t="e">
        <f t="shared" si="23"/>
        <v>#VALUE!</v>
      </c>
    </row>
    <row r="103" spans="1:29" x14ac:dyDescent="0.3">
      <c r="A103" t="s">
        <v>103</v>
      </c>
      <c r="B103" s="4" t="str" cm="1">
        <f t="array" ref="B103">_xll.SNL.Clients.Office.Excel.Functions.SPG(A103, "SP_TOTAL_REV", "CY2023")</f>
        <v>#PEND</v>
      </c>
      <c r="C103" s="4" t="str">
        <f>_xll.SNL.Clients.Office.Excel.Functions.SPG(A103,"IQ_AVG_DILUT_SHARES_OUT","CY2023")</f>
        <v>#PEND</v>
      </c>
      <c r="D103" s="5" t="str">
        <f>_xll.SNL.Clients.Office.Excel.Functions.SPG(A103, "IQ_DILUT_EPS_NORM", "CY2023")</f>
        <v>#PEND</v>
      </c>
      <c r="E103" t="e">
        <f t="shared" si="12"/>
        <v>#VALUE!</v>
      </c>
      <c r="F103" t="e">
        <f t="shared" si="13"/>
        <v>#VALUE!</v>
      </c>
      <c r="G103" s="5" t="str">
        <f>_xll.SNL.Clients.Office.Excel.Functions.SPG(A103, "SP_MARKETCAP", "12/30/2023")</f>
        <v>#PEND</v>
      </c>
      <c r="H103" t="e">
        <f t="shared" si="17"/>
        <v>#VALUE!</v>
      </c>
      <c r="I103" t="e">
        <f t="shared" si="18"/>
        <v>#VALUE!</v>
      </c>
      <c r="K103" t="s">
        <v>103</v>
      </c>
      <c r="L103" s="4" t="str" cm="1">
        <f t="array" ref="L103">_xll.SNL.Clients.Office.Excel.Functions.SPG(K103, "SP_TOTAL_REV", "CY2023")</f>
        <v>#PEND</v>
      </c>
      <c r="M103" s="4" t="str">
        <f>_xll.SNL.Clients.Office.Excel.Functions.SPG(K103,"IQ_AVG_DILUT_SHARES_OUT","CY2023")</f>
        <v>#PEND</v>
      </c>
      <c r="N103" s="5" t="str">
        <f>_xll.SNL.Clients.Office.Excel.Functions.SPG(K103, "IQ_DILUT_EPS_NORM", "CY2023")</f>
        <v>#PEND</v>
      </c>
      <c r="O103" t="e">
        <f t="shared" si="14"/>
        <v>#VALUE!</v>
      </c>
      <c r="P103" t="e">
        <f t="shared" si="15"/>
        <v>#VALUE!</v>
      </c>
      <c r="Q103" s="5" t="str">
        <f>_xll.SNL.Clients.Office.Excel.Functions.SPG(K103, "SP_MARKETCAP", "12/31/2022")</f>
        <v>#PEND</v>
      </c>
      <c r="R103" t="e">
        <f t="shared" si="19"/>
        <v>#VALUE!</v>
      </c>
      <c r="S103" t="e">
        <f t="shared" si="20"/>
        <v>#VALUE!</v>
      </c>
      <c r="U103" t="s">
        <v>103</v>
      </c>
      <c r="V103" s="4" t="str" cm="1">
        <f t="array" ref="V103">_xll.SNL.Clients.Office.Excel.Functions.SPG(U103, "SP_TOTAL_REV", "CY2021")</f>
        <v>#PEND</v>
      </c>
      <c r="W103" s="4" t="str">
        <f>_xll.SNL.Clients.Office.Excel.Functions.SPG(U103,"IQ_AVG_DILUT_SHARES_OUT","CY2021")</f>
        <v>#PEND</v>
      </c>
      <c r="X103" s="5" t="str">
        <f>_xll.SNL.Clients.Office.Excel.Functions.SPG(U103, "IQ_DILUT_EPS_NORM", "CY2021")</f>
        <v>#PEND</v>
      </c>
      <c r="Y103" t="e">
        <f t="shared" si="21"/>
        <v>#VALUE!</v>
      </c>
      <c r="Z103" t="e">
        <f t="shared" si="22"/>
        <v>#VALUE!</v>
      </c>
      <c r="AA103" s="5" t="str">
        <f>_xll.SNL.Clients.Office.Excel.Functions.SPG(U103, "SP_MARKETCAP", "12/31/2021")</f>
        <v>#PEND</v>
      </c>
      <c r="AB103" t="e">
        <f t="shared" si="16"/>
        <v>#VALUE!</v>
      </c>
      <c r="AC103" t="e">
        <f t="shared" si="23"/>
        <v>#VALUE!</v>
      </c>
    </row>
    <row r="104" spans="1:29" x14ac:dyDescent="0.3">
      <c r="A104" t="s">
        <v>104</v>
      </c>
      <c r="B104" s="4" t="str" cm="1">
        <f t="array" ref="B104">_xll.SNL.Clients.Office.Excel.Functions.SPG(A104, "SP_TOTAL_REV", "CY2023")</f>
        <v>#PEND</v>
      </c>
      <c r="C104" s="4" t="str">
        <f>_xll.SNL.Clients.Office.Excel.Functions.SPG(A104,"IQ_AVG_DILUT_SHARES_OUT","CY2023")</f>
        <v>#PEND</v>
      </c>
      <c r="D104" s="5" t="str">
        <f>_xll.SNL.Clients.Office.Excel.Functions.SPG(A104, "IQ_DILUT_EPS_NORM", "CY2023")</f>
        <v>#PEND</v>
      </c>
      <c r="E104" t="e">
        <f t="shared" si="12"/>
        <v>#VALUE!</v>
      </c>
      <c r="F104" t="e">
        <f t="shared" si="13"/>
        <v>#VALUE!</v>
      </c>
      <c r="G104" s="5" t="str">
        <f>_xll.SNL.Clients.Office.Excel.Functions.SPG(A104, "SP_MARKETCAP", "12/30/2023")</f>
        <v>#PEND</v>
      </c>
      <c r="H104" t="e">
        <f t="shared" si="17"/>
        <v>#VALUE!</v>
      </c>
      <c r="I104" t="e">
        <f t="shared" si="18"/>
        <v>#VALUE!</v>
      </c>
      <c r="K104" t="s">
        <v>104</v>
      </c>
      <c r="L104" s="4" t="str" cm="1">
        <f t="array" ref="L104">_xll.SNL.Clients.Office.Excel.Functions.SPG(K104, "SP_TOTAL_REV", "CY2023")</f>
        <v>#PEND</v>
      </c>
      <c r="M104" s="4" t="str">
        <f>_xll.SNL.Clients.Office.Excel.Functions.SPG(K104,"IQ_AVG_DILUT_SHARES_OUT","CY2023")</f>
        <v>#PEND</v>
      </c>
      <c r="N104" s="5" t="str">
        <f>_xll.SNL.Clients.Office.Excel.Functions.SPG(K104, "IQ_DILUT_EPS_NORM", "CY2023")</f>
        <v>#PEND</v>
      </c>
      <c r="O104" t="e">
        <f t="shared" si="14"/>
        <v>#VALUE!</v>
      </c>
      <c r="P104" t="e">
        <f t="shared" si="15"/>
        <v>#VALUE!</v>
      </c>
      <c r="Q104" s="5" t="str">
        <f>_xll.SNL.Clients.Office.Excel.Functions.SPG(K104, "SP_MARKETCAP", "12/31/2022")</f>
        <v>#PEND</v>
      </c>
      <c r="R104" t="e">
        <f t="shared" si="19"/>
        <v>#VALUE!</v>
      </c>
      <c r="S104" t="e">
        <f t="shared" si="20"/>
        <v>#VALUE!</v>
      </c>
      <c r="U104" t="s">
        <v>104</v>
      </c>
      <c r="V104" s="4" t="str" cm="1">
        <f t="array" ref="V104">_xll.SNL.Clients.Office.Excel.Functions.SPG(U104, "SP_TOTAL_REV", "CY2021")</f>
        <v>#PEND</v>
      </c>
      <c r="W104" s="4" t="str">
        <f>_xll.SNL.Clients.Office.Excel.Functions.SPG(U104,"IQ_AVG_DILUT_SHARES_OUT","CY2021")</f>
        <v>#PEND</v>
      </c>
      <c r="X104" s="5" t="str">
        <f>_xll.SNL.Clients.Office.Excel.Functions.SPG(U104, "IQ_DILUT_EPS_NORM", "CY2021")</f>
        <v>#PEND</v>
      </c>
      <c r="Y104" t="e">
        <f t="shared" si="21"/>
        <v>#VALUE!</v>
      </c>
      <c r="Z104" t="e">
        <f t="shared" si="22"/>
        <v>#VALUE!</v>
      </c>
      <c r="AA104" s="5" t="str">
        <f>_xll.SNL.Clients.Office.Excel.Functions.SPG(U104, "SP_MARKETCAP", "12/31/2021")</f>
        <v>#PEND</v>
      </c>
      <c r="AB104" t="e">
        <f t="shared" si="16"/>
        <v>#VALUE!</v>
      </c>
      <c r="AC104" t="e">
        <f t="shared" si="23"/>
        <v>#VALUE!</v>
      </c>
    </row>
    <row r="105" spans="1:29" x14ac:dyDescent="0.3">
      <c r="A105" t="s">
        <v>105</v>
      </c>
      <c r="B105" s="4" t="str" cm="1">
        <f t="array" ref="B105">_xll.SNL.Clients.Office.Excel.Functions.SPG(A105, "SP_TOTAL_REV", "CY2023")</f>
        <v>#PEND</v>
      </c>
      <c r="C105" s="4" t="str">
        <f>_xll.SNL.Clients.Office.Excel.Functions.SPG(A105,"IQ_AVG_DILUT_SHARES_OUT","CY2023")</f>
        <v>#PEND</v>
      </c>
      <c r="D105" s="5" t="str">
        <f>_xll.SNL.Clients.Office.Excel.Functions.SPG(A105, "IQ_DILUT_EPS_NORM", "CY2023")</f>
        <v>#PEND</v>
      </c>
      <c r="E105" t="e">
        <f t="shared" si="12"/>
        <v>#VALUE!</v>
      </c>
      <c r="F105" t="e">
        <f t="shared" si="13"/>
        <v>#VALUE!</v>
      </c>
      <c r="G105" s="5" t="str">
        <f>_xll.SNL.Clients.Office.Excel.Functions.SPG(A105, "SP_MARKETCAP", "12/30/2023")</f>
        <v>#PEND</v>
      </c>
      <c r="H105" t="e">
        <f t="shared" si="17"/>
        <v>#VALUE!</v>
      </c>
      <c r="I105" t="e">
        <f t="shared" si="18"/>
        <v>#VALUE!</v>
      </c>
      <c r="K105" t="s">
        <v>105</v>
      </c>
      <c r="L105" s="4" t="str" cm="1">
        <f t="array" ref="L105">_xll.SNL.Clients.Office.Excel.Functions.SPG(K105, "SP_TOTAL_REV", "CY2023")</f>
        <v>#PEND</v>
      </c>
      <c r="M105" s="4" t="str">
        <f>_xll.SNL.Clients.Office.Excel.Functions.SPG(K105,"IQ_AVG_DILUT_SHARES_OUT","CY2023")</f>
        <v>#PEND</v>
      </c>
      <c r="N105" s="5" t="str">
        <f>_xll.SNL.Clients.Office.Excel.Functions.SPG(K105, "IQ_DILUT_EPS_NORM", "CY2023")</f>
        <v>#PEND</v>
      </c>
      <c r="O105" t="e">
        <f t="shared" si="14"/>
        <v>#VALUE!</v>
      </c>
      <c r="P105" t="e">
        <f t="shared" si="15"/>
        <v>#VALUE!</v>
      </c>
      <c r="Q105" s="5" t="str">
        <f>_xll.SNL.Clients.Office.Excel.Functions.SPG(K105, "SP_MARKETCAP", "12/31/2022")</f>
        <v>#PEND</v>
      </c>
      <c r="R105" t="e">
        <f t="shared" si="19"/>
        <v>#VALUE!</v>
      </c>
      <c r="S105" t="e">
        <f t="shared" si="20"/>
        <v>#VALUE!</v>
      </c>
      <c r="U105" t="s">
        <v>105</v>
      </c>
      <c r="V105" s="4" t="str" cm="1">
        <f t="array" ref="V105">_xll.SNL.Clients.Office.Excel.Functions.SPG(U105, "SP_TOTAL_REV", "CY2021")</f>
        <v>#PEND</v>
      </c>
      <c r="W105" s="4" t="str">
        <f>_xll.SNL.Clients.Office.Excel.Functions.SPG(U105,"IQ_AVG_DILUT_SHARES_OUT","CY2021")</f>
        <v>#PEND</v>
      </c>
      <c r="X105" s="5" t="str">
        <f>_xll.SNL.Clients.Office.Excel.Functions.SPG(U105, "IQ_DILUT_EPS_NORM", "CY2021")</f>
        <v>#PEND</v>
      </c>
      <c r="Y105" t="e">
        <f t="shared" si="21"/>
        <v>#VALUE!</v>
      </c>
      <c r="Z105" t="e">
        <f t="shared" si="22"/>
        <v>#VALUE!</v>
      </c>
      <c r="AA105" s="5" t="str">
        <f>_xll.SNL.Clients.Office.Excel.Functions.SPG(U105, "SP_MARKETCAP", "12/31/2021")</f>
        <v>#PEND</v>
      </c>
      <c r="AB105" t="e">
        <f t="shared" si="16"/>
        <v>#VALUE!</v>
      </c>
      <c r="AC105" t="e">
        <f t="shared" si="23"/>
        <v>#VALUE!</v>
      </c>
    </row>
    <row r="106" spans="1:29" x14ac:dyDescent="0.3">
      <c r="A106" t="s">
        <v>106</v>
      </c>
      <c r="B106" s="4" t="str" cm="1">
        <f t="array" ref="B106">_xll.SNL.Clients.Office.Excel.Functions.SPG(A106, "SP_TOTAL_REV", "CY2023")</f>
        <v>#PEND</v>
      </c>
      <c r="C106" s="4" t="str">
        <f>_xll.SNL.Clients.Office.Excel.Functions.SPG(A106,"IQ_AVG_DILUT_SHARES_OUT","CY2023")</f>
        <v>#PEND</v>
      </c>
      <c r="D106" s="5" t="str">
        <f>_xll.SNL.Clients.Office.Excel.Functions.SPG(A106, "IQ_DILUT_EPS_NORM", "CY2023")</f>
        <v>#PEND</v>
      </c>
      <c r="E106" t="e">
        <f t="shared" si="12"/>
        <v>#VALUE!</v>
      </c>
      <c r="F106" t="e">
        <f t="shared" si="13"/>
        <v>#VALUE!</v>
      </c>
      <c r="G106" s="5" t="str">
        <f>_xll.SNL.Clients.Office.Excel.Functions.SPG(A106, "SP_MARKETCAP", "12/30/2023")</f>
        <v>#PEND</v>
      </c>
      <c r="H106" t="e">
        <f t="shared" si="17"/>
        <v>#VALUE!</v>
      </c>
      <c r="I106" t="e">
        <f t="shared" si="18"/>
        <v>#VALUE!</v>
      </c>
      <c r="K106" t="s">
        <v>106</v>
      </c>
      <c r="L106" s="4" t="str" cm="1">
        <f t="array" ref="L106">_xll.SNL.Clients.Office.Excel.Functions.SPG(K106, "SP_TOTAL_REV", "CY2023")</f>
        <v>#PEND</v>
      </c>
      <c r="M106" s="4" t="str">
        <f>_xll.SNL.Clients.Office.Excel.Functions.SPG(K106,"IQ_AVG_DILUT_SHARES_OUT","CY2023")</f>
        <v>#PEND</v>
      </c>
      <c r="N106" s="5" t="str">
        <f>_xll.SNL.Clients.Office.Excel.Functions.SPG(K106, "IQ_DILUT_EPS_NORM", "CY2023")</f>
        <v>#PEND</v>
      </c>
      <c r="O106" t="e">
        <f t="shared" si="14"/>
        <v>#VALUE!</v>
      </c>
      <c r="P106" t="e">
        <f t="shared" si="15"/>
        <v>#VALUE!</v>
      </c>
      <c r="Q106" s="5" t="str">
        <f>_xll.SNL.Clients.Office.Excel.Functions.SPG(K106, "SP_MARKETCAP", "12/31/2022")</f>
        <v>#PEND</v>
      </c>
      <c r="R106" t="e">
        <f t="shared" si="19"/>
        <v>#VALUE!</v>
      </c>
      <c r="S106" t="e">
        <f t="shared" si="20"/>
        <v>#VALUE!</v>
      </c>
      <c r="U106" t="s">
        <v>106</v>
      </c>
      <c r="V106" s="4" t="str" cm="1">
        <f t="array" ref="V106">_xll.SNL.Clients.Office.Excel.Functions.SPG(U106, "SP_TOTAL_REV", "CY2021")</f>
        <v>#PEND</v>
      </c>
      <c r="W106" s="4" t="str">
        <f>_xll.SNL.Clients.Office.Excel.Functions.SPG(U106,"IQ_AVG_DILUT_SHARES_OUT","CY2021")</f>
        <v>#PEND</v>
      </c>
      <c r="X106" s="5" t="str">
        <f>_xll.SNL.Clients.Office.Excel.Functions.SPG(U106, "IQ_DILUT_EPS_NORM", "CY2021")</f>
        <v>#PEND</v>
      </c>
      <c r="Y106" t="e">
        <f t="shared" si="21"/>
        <v>#VALUE!</v>
      </c>
      <c r="Z106" t="e">
        <f t="shared" si="22"/>
        <v>#VALUE!</v>
      </c>
      <c r="AA106" s="5" t="str">
        <f>_xll.SNL.Clients.Office.Excel.Functions.SPG(U106, "SP_MARKETCAP", "12/31/2021")</f>
        <v>#PEND</v>
      </c>
      <c r="AB106" t="e">
        <f t="shared" si="16"/>
        <v>#VALUE!</v>
      </c>
      <c r="AC106" t="e">
        <f t="shared" si="23"/>
        <v>#VALUE!</v>
      </c>
    </row>
    <row r="107" spans="1:29" x14ac:dyDescent="0.3">
      <c r="A107" t="s">
        <v>107</v>
      </c>
      <c r="B107" s="4" t="str" cm="1">
        <f t="array" ref="B107">_xll.SNL.Clients.Office.Excel.Functions.SPG(A107, "SP_TOTAL_REV", "CY2023")</f>
        <v>#PEND</v>
      </c>
      <c r="C107" s="4" t="str">
        <f>_xll.SNL.Clients.Office.Excel.Functions.SPG(A107,"IQ_AVG_DILUT_SHARES_OUT","CY2023")</f>
        <v>#PEND</v>
      </c>
      <c r="D107" s="5" t="str">
        <f>_xll.SNL.Clients.Office.Excel.Functions.SPG(A107, "IQ_DILUT_EPS_NORM", "CY2023")</f>
        <v>#PEND</v>
      </c>
      <c r="E107" t="e">
        <f t="shared" si="12"/>
        <v>#VALUE!</v>
      </c>
      <c r="F107" t="e">
        <f t="shared" si="13"/>
        <v>#VALUE!</v>
      </c>
      <c r="G107" s="5" t="str">
        <f>_xll.SNL.Clients.Office.Excel.Functions.SPG(A107, "SP_MARKETCAP", "12/30/2023")</f>
        <v>#PEND</v>
      </c>
      <c r="H107" t="e">
        <f t="shared" si="17"/>
        <v>#VALUE!</v>
      </c>
      <c r="I107" t="e">
        <f t="shared" si="18"/>
        <v>#VALUE!</v>
      </c>
      <c r="K107" t="s">
        <v>107</v>
      </c>
      <c r="L107" s="4" t="str" cm="1">
        <f t="array" ref="L107">_xll.SNL.Clients.Office.Excel.Functions.SPG(K107, "SP_TOTAL_REV", "CY2023")</f>
        <v>#PEND</v>
      </c>
      <c r="M107" s="4" t="str">
        <f>_xll.SNL.Clients.Office.Excel.Functions.SPG(K107,"IQ_AVG_DILUT_SHARES_OUT","CY2023")</f>
        <v>#PEND</v>
      </c>
      <c r="N107" s="5" t="str">
        <f>_xll.SNL.Clients.Office.Excel.Functions.SPG(K107, "IQ_DILUT_EPS_NORM", "CY2023")</f>
        <v>#PEND</v>
      </c>
      <c r="O107" t="e">
        <f t="shared" si="14"/>
        <v>#VALUE!</v>
      </c>
      <c r="P107" t="e">
        <f t="shared" si="15"/>
        <v>#VALUE!</v>
      </c>
      <c r="Q107" s="5" t="str">
        <f>_xll.SNL.Clients.Office.Excel.Functions.SPG(K107, "SP_MARKETCAP", "12/31/2022")</f>
        <v>#PEND</v>
      </c>
      <c r="R107" t="e">
        <f t="shared" si="19"/>
        <v>#VALUE!</v>
      </c>
      <c r="S107" t="e">
        <f t="shared" si="20"/>
        <v>#VALUE!</v>
      </c>
      <c r="U107" t="s">
        <v>107</v>
      </c>
      <c r="V107" s="4" t="str" cm="1">
        <f t="array" ref="V107">_xll.SNL.Clients.Office.Excel.Functions.SPG(U107, "SP_TOTAL_REV", "CY2021")</f>
        <v>#PEND</v>
      </c>
      <c r="W107" s="4" t="str">
        <f>_xll.SNL.Clients.Office.Excel.Functions.SPG(U107,"IQ_AVG_DILUT_SHARES_OUT","CY2021")</f>
        <v>#PEND</v>
      </c>
      <c r="X107" s="5" t="str">
        <f>_xll.SNL.Clients.Office.Excel.Functions.SPG(U107, "IQ_DILUT_EPS_NORM", "CY2021")</f>
        <v>#PEND</v>
      </c>
      <c r="Y107" t="e">
        <f t="shared" si="21"/>
        <v>#VALUE!</v>
      </c>
      <c r="Z107" t="e">
        <f t="shared" si="22"/>
        <v>#VALUE!</v>
      </c>
      <c r="AA107" s="5" t="str">
        <f>_xll.SNL.Clients.Office.Excel.Functions.SPG(U107, "SP_MARKETCAP", "12/31/2021")</f>
        <v>#PEND</v>
      </c>
      <c r="AB107" t="e">
        <f t="shared" si="16"/>
        <v>#VALUE!</v>
      </c>
      <c r="AC107" t="e">
        <f t="shared" si="23"/>
        <v>#VALUE!</v>
      </c>
    </row>
    <row r="108" spans="1:29" x14ac:dyDescent="0.3">
      <c r="A108" t="s">
        <v>108</v>
      </c>
      <c r="B108" s="4" t="str" cm="1">
        <f t="array" ref="B108">_xll.SNL.Clients.Office.Excel.Functions.SPG(A108, "SP_TOTAL_REV", "CY2023")</f>
        <v>#PEND</v>
      </c>
      <c r="C108" s="4" t="str">
        <f>_xll.SNL.Clients.Office.Excel.Functions.SPG(A108,"IQ_AVG_DILUT_SHARES_OUT","CY2023")</f>
        <v>#PEND</v>
      </c>
      <c r="D108" s="5" t="str">
        <f>_xll.SNL.Clients.Office.Excel.Functions.SPG(A108, "IQ_DILUT_EPS_NORM", "CY2023")</f>
        <v>#PEND</v>
      </c>
      <c r="E108" t="e">
        <f t="shared" si="12"/>
        <v>#VALUE!</v>
      </c>
      <c r="F108" t="e">
        <f t="shared" si="13"/>
        <v>#VALUE!</v>
      </c>
      <c r="G108" s="5" t="str">
        <f>_xll.SNL.Clients.Office.Excel.Functions.SPG(A108, "SP_MARKETCAP", "12/30/2023")</f>
        <v>#PEND</v>
      </c>
      <c r="H108" t="e">
        <f t="shared" si="17"/>
        <v>#VALUE!</v>
      </c>
      <c r="I108" t="e">
        <f t="shared" si="18"/>
        <v>#VALUE!</v>
      </c>
      <c r="K108" t="s">
        <v>108</v>
      </c>
      <c r="L108" s="4" t="str" cm="1">
        <f t="array" ref="L108">_xll.SNL.Clients.Office.Excel.Functions.SPG(K108, "SP_TOTAL_REV", "CY2023")</f>
        <v>#PEND</v>
      </c>
      <c r="M108" s="4" t="str">
        <f>_xll.SNL.Clients.Office.Excel.Functions.SPG(K108,"IQ_AVG_DILUT_SHARES_OUT","CY2023")</f>
        <v>#PEND</v>
      </c>
      <c r="N108" s="5" t="str">
        <f>_xll.SNL.Clients.Office.Excel.Functions.SPG(K108, "IQ_DILUT_EPS_NORM", "CY2023")</f>
        <v>#PEND</v>
      </c>
      <c r="O108" t="e">
        <f t="shared" si="14"/>
        <v>#VALUE!</v>
      </c>
      <c r="P108" t="e">
        <f t="shared" si="15"/>
        <v>#VALUE!</v>
      </c>
      <c r="Q108" s="5" t="str">
        <f>_xll.SNL.Clients.Office.Excel.Functions.SPG(K108, "SP_MARKETCAP", "12/31/2022")</f>
        <v>#PEND</v>
      </c>
      <c r="R108" t="e">
        <f t="shared" si="19"/>
        <v>#VALUE!</v>
      </c>
      <c r="S108" t="e">
        <f t="shared" si="20"/>
        <v>#VALUE!</v>
      </c>
      <c r="U108" t="s">
        <v>108</v>
      </c>
      <c r="V108" s="4" t="str" cm="1">
        <f t="array" ref="V108">_xll.SNL.Clients.Office.Excel.Functions.SPG(U108, "SP_TOTAL_REV", "CY2021")</f>
        <v>#PEND</v>
      </c>
      <c r="W108" s="4" t="str">
        <f>_xll.SNL.Clients.Office.Excel.Functions.SPG(U108,"IQ_AVG_DILUT_SHARES_OUT","CY2021")</f>
        <v>#PEND</v>
      </c>
      <c r="X108" s="5" t="str">
        <f>_xll.SNL.Clients.Office.Excel.Functions.SPG(U108, "IQ_DILUT_EPS_NORM", "CY2021")</f>
        <v>#PEND</v>
      </c>
      <c r="Y108" t="e">
        <f t="shared" si="21"/>
        <v>#VALUE!</v>
      </c>
      <c r="Z108" t="e">
        <f t="shared" si="22"/>
        <v>#VALUE!</v>
      </c>
      <c r="AA108" s="5" t="str">
        <f>_xll.SNL.Clients.Office.Excel.Functions.SPG(U108, "SP_MARKETCAP", "12/31/2021")</f>
        <v>#PEND</v>
      </c>
      <c r="AB108" t="e">
        <f t="shared" si="16"/>
        <v>#VALUE!</v>
      </c>
      <c r="AC108" t="e">
        <f t="shared" si="23"/>
        <v>#VALUE!</v>
      </c>
    </row>
    <row r="109" spans="1:29" x14ac:dyDescent="0.3">
      <c r="A109" t="s">
        <v>109</v>
      </c>
      <c r="B109" s="4" t="str" cm="1">
        <f t="array" ref="B109">_xll.SNL.Clients.Office.Excel.Functions.SPG(A109, "SP_TOTAL_REV", "CY2023")</f>
        <v>#PEND</v>
      </c>
      <c r="C109" s="4" t="str">
        <f>_xll.SNL.Clients.Office.Excel.Functions.SPG(A109,"IQ_AVG_DILUT_SHARES_OUT","CY2023")</f>
        <v>#PEND</v>
      </c>
      <c r="D109" s="5" t="str">
        <f>_xll.SNL.Clients.Office.Excel.Functions.SPG(A109, "IQ_DILUT_EPS_NORM", "CY2023")</f>
        <v>#PEND</v>
      </c>
      <c r="E109" t="e">
        <f t="shared" si="12"/>
        <v>#VALUE!</v>
      </c>
      <c r="F109" t="e">
        <f t="shared" si="13"/>
        <v>#VALUE!</v>
      </c>
      <c r="G109" s="5" t="str">
        <f>_xll.SNL.Clients.Office.Excel.Functions.SPG(A109, "SP_MARKETCAP", "12/30/2023")</f>
        <v>#PEND</v>
      </c>
      <c r="H109" t="e">
        <f t="shared" si="17"/>
        <v>#VALUE!</v>
      </c>
      <c r="I109" t="e">
        <f t="shared" si="18"/>
        <v>#VALUE!</v>
      </c>
      <c r="K109" t="s">
        <v>109</v>
      </c>
      <c r="L109" s="4" t="str" cm="1">
        <f t="array" ref="L109">_xll.SNL.Clients.Office.Excel.Functions.SPG(K109, "SP_TOTAL_REV", "CY2023")</f>
        <v>#PEND</v>
      </c>
      <c r="M109" s="4" t="str">
        <f>_xll.SNL.Clients.Office.Excel.Functions.SPG(K109,"IQ_AVG_DILUT_SHARES_OUT","CY2023")</f>
        <v>#PEND</v>
      </c>
      <c r="N109" s="5" t="str">
        <f>_xll.SNL.Clients.Office.Excel.Functions.SPG(K109, "IQ_DILUT_EPS_NORM", "CY2023")</f>
        <v>#PEND</v>
      </c>
      <c r="O109" t="e">
        <f t="shared" si="14"/>
        <v>#VALUE!</v>
      </c>
      <c r="P109" t="e">
        <f t="shared" si="15"/>
        <v>#VALUE!</v>
      </c>
      <c r="Q109" s="5" t="str">
        <f>_xll.SNL.Clients.Office.Excel.Functions.SPG(K109, "SP_MARKETCAP", "12/31/2022")</f>
        <v>#PEND</v>
      </c>
      <c r="R109" t="e">
        <f t="shared" si="19"/>
        <v>#VALUE!</v>
      </c>
      <c r="S109" t="e">
        <f t="shared" si="20"/>
        <v>#VALUE!</v>
      </c>
      <c r="U109" t="s">
        <v>109</v>
      </c>
      <c r="V109" s="4" t="str" cm="1">
        <f t="array" ref="V109">_xll.SNL.Clients.Office.Excel.Functions.SPG(U109, "SP_TOTAL_REV", "CY2021")</f>
        <v>#PEND</v>
      </c>
      <c r="W109" s="4" t="str">
        <f>_xll.SNL.Clients.Office.Excel.Functions.SPG(U109,"IQ_AVG_DILUT_SHARES_OUT","CY2021")</f>
        <v>#PEND</v>
      </c>
      <c r="X109" s="5" t="str">
        <f>_xll.SNL.Clients.Office.Excel.Functions.SPG(U109, "IQ_DILUT_EPS_NORM", "CY2021")</f>
        <v>#PEND</v>
      </c>
      <c r="Y109" t="e">
        <f t="shared" si="21"/>
        <v>#VALUE!</v>
      </c>
      <c r="Z109" t="e">
        <f t="shared" si="22"/>
        <v>#VALUE!</v>
      </c>
      <c r="AA109" s="5" t="str">
        <f>_xll.SNL.Clients.Office.Excel.Functions.SPG(U109, "SP_MARKETCAP", "12/31/2021")</f>
        <v>#PEND</v>
      </c>
      <c r="AB109" t="e">
        <f t="shared" si="16"/>
        <v>#VALUE!</v>
      </c>
      <c r="AC109" t="e">
        <f t="shared" si="23"/>
        <v>#VALUE!</v>
      </c>
    </row>
    <row r="110" spans="1:29" x14ac:dyDescent="0.3">
      <c r="A110" t="s">
        <v>110</v>
      </c>
      <c r="B110" s="4" t="str" cm="1">
        <f t="array" ref="B110">_xll.SNL.Clients.Office.Excel.Functions.SPG(A110, "SP_TOTAL_REV", "CY2023")</f>
        <v>#PEND</v>
      </c>
      <c r="C110" s="4" t="str">
        <f>_xll.SNL.Clients.Office.Excel.Functions.SPG(A110,"IQ_AVG_DILUT_SHARES_OUT","CY2023")</f>
        <v>#PEND</v>
      </c>
      <c r="D110" s="5" t="str">
        <f>_xll.SNL.Clients.Office.Excel.Functions.SPG(A110, "IQ_DILUT_EPS_NORM", "CY2023")</f>
        <v>#PEND</v>
      </c>
      <c r="E110" t="e">
        <f t="shared" si="12"/>
        <v>#VALUE!</v>
      </c>
      <c r="F110" t="e">
        <f t="shared" si="13"/>
        <v>#VALUE!</v>
      </c>
      <c r="G110" s="5" t="str">
        <f>_xll.SNL.Clients.Office.Excel.Functions.SPG(A110, "SP_MARKETCAP", "12/30/2023")</f>
        <v>#PEND</v>
      </c>
      <c r="H110" t="e">
        <f t="shared" si="17"/>
        <v>#VALUE!</v>
      </c>
      <c r="I110" t="e">
        <f t="shared" si="18"/>
        <v>#VALUE!</v>
      </c>
      <c r="K110" t="s">
        <v>110</v>
      </c>
      <c r="L110" s="4" t="str" cm="1">
        <f t="array" ref="L110">_xll.SNL.Clients.Office.Excel.Functions.SPG(K110, "SP_TOTAL_REV", "CY2023")</f>
        <v>#PEND</v>
      </c>
      <c r="M110" s="4" t="str">
        <f>_xll.SNL.Clients.Office.Excel.Functions.SPG(K110,"IQ_AVG_DILUT_SHARES_OUT","CY2023")</f>
        <v>#PEND</v>
      </c>
      <c r="N110" s="5" t="str">
        <f>_xll.SNL.Clients.Office.Excel.Functions.SPG(K110, "IQ_DILUT_EPS_NORM", "CY2023")</f>
        <v>#PEND</v>
      </c>
      <c r="O110" t="e">
        <f t="shared" si="14"/>
        <v>#VALUE!</v>
      </c>
      <c r="P110" t="e">
        <f t="shared" si="15"/>
        <v>#VALUE!</v>
      </c>
      <c r="Q110" s="5" t="str">
        <f>_xll.SNL.Clients.Office.Excel.Functions.SPG(K110, "SP_MARKETCAP", "12/31/2022")</f>
        <v>#PEND</v>
      </c>
      <c r="R110" t="e">
        <f t="shared" si="19"/>
        <v>#VALUE!</v>
      </c>
      <c r="S110" t="e">
        <f t="shared" si="20"/>
        <v>#VALUE!</v>
      </c>
      <c r="U110" t="s">
        <v>110</v>
      </c>
      <c r="V110" s="4" t="str" cm="1">
        <f t="array" ref="V110">_xll.SNL.Clients.Office.Excel.Functions.SPG(U110, "SP_TOTAL_REV", "CY2021")</f>
        <v>#PEND</v>
      </c>
      <c r="W110" s="4" t="str">
        <f>_xll.SNL.Clients.Office.Excel.Functions.SPG(U110,"IQ_AVG_DILUT_SHARES_OUT","CY2021")</f>
        <v>#PEND</v>
      </c>
      <c r="X110" s="5" t="str">
        <f>_xll.SNL.Clients.Office.Excel.Functions.SPG(U110, "IQ_DILUT_EPS_NORM", "CY2021")</f>
        <v>#PEND</v>
      </c>
      <c r="Y110" t="e">
        <f t="shared" si="21"/>
        <v>#VALUE!</v>
      </c>
      <c r="Z110" t="e">
        <f t="shared" si="22"/>
        <v>#VALUE!</v>
      </c>
      <c r="AA110" s="5" t="str">
        <f>_xll.SNL.Clients.Office.Excel.Functions.SPG(U110, "SP_MARKETCAP", "12/31/2021")</f>
        <v>#PEND</v>
      </c>
      <c r="AB110" t="e">
        <f t="shared" si="16"/>
        <v>#VALUE!</v>
      </c>
      <c r="AC110" t="e">
        <f t="shared" si="23"/>
        <v>#VALUE!</v>
      </c>
    </row>
    <row r="111" spans="1:29" x14ac:dyDescent="0.3">
      <c r="A111" t="s">
        <v>111</v>
      </c>
      <c r="B111" s="4" t="str" cm="1">
        <f t="array" ref="B111">_xll.SNL.Clients.Office.Excel.Functions.SPG(A111, "SP_TOTAL_REV", "CY2023")</f>
        <v>#PEND</v>
      </c>
      <c r="C111" s="4" t="str">
        <f>_xll.SNL.Clients.Office.Excel.Functions.SPG(A111,"IQ_AVG_DILUT_SHARES_OUT","CY2023")</f>
        <v>#PEND</v>
      </c>
      <c r="D111" s="5" t="str">
        <f>_xll.SNL.Clients.Office.Excel.Functions.SPG(A111, "IQ_DILUT_EPS_NORM", "CY2023")</f>
        <v>#PEND</v>
      </c>
      <c r="E111" t="e">
        <f t="shared" si="12"/>
        <v>#VALUE!</v>
      </c>
      <c r="F111" t="e">
        <f t="shared" si="13"/>
        <v>#VALUE!</v>
      </c>
      <c r="G111" s="5" t="str">
        <f>_xll.SNL.Clients.Office.Excel.Functions.SPG(A111, "SP_MARKETCAP", "12/30/2023")</f>
        <v>#PEND</v>
      </c>
      <c r="H111" t="e">
        <f t="shared" si="17"/>
        <v>#VALUE!</v>
      </c>
      <c r="I111" t="e">
        <f t="shared" si="18"/>
        <v>#VALUE!</v>
      </c>
      <c r="K111" t="s">
        <v>111</v>
      </c>
      <c r="L111" s="4" t="str" cm="1">
        <f t="array" ref="L111">_xll.SNL.Clients.Office.Excel.Functions.SPG(K111, "SP_TOTAL_REV", "CY2023")</f>
        <v>#PEND</v>
      </c>
      <c r="M111" s="4" t="str">
        <f>_xll.SNL.Clients.Office.Excel.Functions.SPG(K111,"IQ_AVG_DILUT_SHARES_OUT","CY2023")</f>
        <v>#PEND</v>
      </c>
      <c r="N111" s="5" t="str">
        <f>_xll.SNL.Clients.Office.Excel.Functions.SPG(K111, "IQ_DILUT_EPS_NORM", "CY2023")</f>
        <v>#PEND</v>
      </c>
      <c r="O111" t="e">
        <f t="shared" si="14"/>
        <v>#VALUE!</v>
      </c>
      <c r="P111" t="e">
        <f t="shared" si="15"/>
        <v>#VALUE!</v>
      </c>
      <c r="Q111" s="5" t="str">
        <f>_xll.SNL.Clients.Office.Excel.Functions.SPG(K111, "SP_MARKETCAP", "12/31/2022")</f>
        <v>#PEND</v>
      </c>
      <c r="R111" t="e">
        <f t="shared" si="19"/>
        <v>#VALUE!</v>
      </c>
      <c r="S111" t="e">
        <f t="shared" si="20"/>
        <v>#VALUE!</v>
      </c>
      <c r="U111" t="s">
        <v>111</v>
      </c>
      <c r="V111" s="4" t="str" cm="1">
        <f t="array" ref="V111">_xll.SNL.Clients.Office.Excel.Functions.SPG(U111, "SP_TOTAL_REV", "CY2021")</f>
        <v>#PEND</v>
      </c>
      <c r="W111" s="4" t="str">
        <f>_xll.SNL.Clients.Office.Excel.Functions.SPG(U111,"IQ_AVG_DILUT_SHARES_OUT","CY2021")</f>
        <v>#PEND</v>
      </c>
      <c r="X111" s="5" t="str">
        <f>_xll.SNL.Clients.Office.Excel.Functions.SPG(U111, "IQ_DILUT_EPS_NORM", "CY2021")</f>
        <v>#PEND</v>
      </c>
      <c r="Y111" t="e">
        <f t="shared" si="21"/>
        <v>#VALUE!</v>
      </c>
      <c r="Z111" t="e">
        <f t="shared" si="22"/>
        <v>#VALUE!</v>
      </c>
      <c r="AA111" s="5" t="str">
        <f>_xll.SNL.Clients.Office.Excel.Functions.SPG(U111, "SP_MARKETCAP", "12/31/2021")</f>
        <v>#PEND</v>
      </c>
      <c r="AB111" t="e">
        <f t="shared" si="16"/>
        <v>#VALUE!</v>
      </c>
      <c r="AC111" t="e">
        <f t="shared" si="23"/>
        <v>#VALUE!</v>
      </c>
    </row>
    <row r="112" spans="1:29" x14ac:dyDescent="0.3">
      <c r="A112" t="s">
        <v>112</v>
      </c>
      <c r="B112" s="4" t="str" cm="1">
        <f t="array" ref="B112">_xll.SNL.Clients.Office.Excel.Functions.SPG(A112, "SP_TOTAL_REV", "CY2023")</f>
        <v>#PEND</v>
      </c>
      <c r="C112" s="4" t="str">
        <f>_xll.SNL.Clients.Office.Excel.Functions.SPG(A112,"IQ_AVG_DILUT_SHARES_OUT","CY2023")</f>
        <v>#PEND</v>
      </c>
      <c r="D112" s="5" t="str">
        <f>_xll.SNL.Clients.Office.Excel.Functions.SPG(A112, "IQ_DILUT_EPS_NORM", "CY2023")</f>
        <v>#PEND</v>
      </c>
      <c r="E112" t="e">
        <f t="shared" si="12"/>
        <v>#VALUE!</v>
      </c>
      <c r="F112" t="e">
        <f t="shared" si="13"/>
        <v>#VALUE!</v>
      </c>
      <c r="G112" s="5" t="str">
        <f>_xll.SNL.Clients.Office.Excel.Functions.SPG(A112, "SP_MARKETCAP", "12/30/2023")</f>
        <v>#PEND</v>
      </c>
      <c r="H112" t="e">
        <f t="shared" si="17"/>
        <v>#VALUE!</v>
      </c>
      <c r="I112" t="e">
        <f t="shared" si="18"/>
        <v>#VALUE!</v>
      </c>
      <c r="K112" t="s">
        <v>112</v>
      </c>
      <c r="L112" s="4" t="str" cm="1">
        <f t="array" ref="L112">_xll.SNL.Clients.Office.Excel.Functions.SPG(K112, "SP_TOTAL_REV", "CY2023")</f>
        <v>#PEND</v>
      </c>
      <c r="M112" s="4" t="str">
        <f>_xll.SNL.Clients.Office.Excel.Functions.SPG(K112,"IQ_AVG_DILUT_SHARES_OUT","CY2023")</f>
        <v>#PEND</v>
      </c>
      <c r="N112" s="5" t="str">
        <f>_xll.SNL.Clients.Office.Excel.Functions.SPG(K112, "IQ_DILUT_EPS_NORM", "CY2023")</f>
        <v>#PEND</v>
      </c>
      <c r="O112" t="e">
        <f t="shared" si="14"/>
        <v>#VALUE!</v>
      </c>
      <c r="P112" t="e">
        <f t="shared" si="15"/>
        <v>#VALUE!</v>
      </c>
      <c r="Q112" s="5" t="str">
        <f>_xll.SNL.Clients.Office.Excel.Functions.SPG(K112, "SP_MARKETCAP", "12/31/2022")</f>
        <v>#PEND</v>
      </c>
      <c r="R112" t="e">
        <f t="shared" si="19"/>
        <v>#VALUE!</v>
      </c>
      <c r="S112" t="e">
        <f t="shared" si="20"/>
        <v>#VALUE!</v>
      </c>
      <c r="U112" t="s">
        <v>112</v>
      </c>
      <c r="V112" s="4" t="str" cm="1">
        <f t="array" ref="V112">_xll.SNL.Clients.Office.Excel.Functions.SPG(U112, "SP_TOTAL_REV", "CY2021")</f>
        <v>#PEND</v>
      </c>
      <c r="W112" s="4" t="str">
        <f>_xll.SNL.Clients.Office.Excel.Functions.SPG(U112,"IQ_AVG_DILUT_SHARES_OUT","CY2021")</f>
        <v>#PEND</v>
      </c>
      <c r="X112" s="5" t="str">
        <f>_xll.SNL.Clients.Office.Excel.Functions.SPG(U112, "IQ_DILUT_EPS_NORM", "CY2021")</f>
        <v>#PEND</v>
      </c>
      <c r="Y112" t="e">
        <f t="shared" si="21"/>
        <v>#VALUE!</v>
      </c>
      <c r="Z112" t="e">
        <f t="shared" si="22"/>
        <v>#VALUE!</v>
      </c>
      <c r="AA112" s="5" t="str">
        <f>_xll.SNL.Clients.Office.Excel.Functions.SPG(U112, "SP_MARKETCAP", "12/31/2021")</f>
        <v>#PEND</v>
      </c>
      <c r="AB112" t="e">
        <f t="shared" si="16"/>
        <v>#VALUE!</v>
      </c>
      <c r="AC112" t="e">
        <f t="shared" si="23"/>
        <v>#VALUE!</v>
      </c>
    </row>
    <row r="113" spans="1:29" x14ac:dyDescent="0.3">
      <c r="A113" t="s">
        <v>113</v>
      </c>
      <c r="B113" s="4" t="str" cm="1">
        <f t="array" ref="B113">_xll.SNL.Clients.Office.Excel.Functions.SPG(A113, "SP_TOTAL_REV", "CY2023")</f>
        <v>#PEND</v>
      </c>
      <c r="C113" s="4" t="str">
        <f>_xll.SNL.Clients.Office.Excel.Functions.SPG(A113,"IQ_AVG_DILUT_SHARES_OUT","CY2023")</f>
        <v>#PEND</v>
      </c>
      <c r="D113" s="5" t="str">
        <f>_xll.SNL.Clients.Office.Excel.Functions.SPG(A113, "IQ_DILUT_EPS_NORM", "CY2023")</f>
        <v>#PEND</v>
      </c>
      <c r="E113" t="e">
        <f t="shared" si="12"/>
        <v>#VALUE!</v>
      </c>
      <c r="F113" t="e">
        <f t="shared" si="13"/>
        <v>#VALUE!</v>
      </c>
      <c r="G113" s="5" t="str">
        <f>_xll.SNL.Clients.Office.Excel.Functions.SPG(A113, "SP_MARKETCAP", "12/30/2023")</f>
        <v>#PEND</v>
      </c>
      <c r="H113" t="e">
        <f t="shared" si="17"/>
        <v>#VALUE!</v>
      </c>
      <c r="I113" t="e">
        <f t="shared" si="18"/>
        <v>#VALUE!</v>
      </c>
      <c r="K113" t="s">
        <v>113</v>
      </c>
      <c r="L113" s="4" t="str" cm="1">
        <f t="array" ref="L113">_xll.SNL.Clients.Office.Excel.Functions.SPG(K113, "SP_TOTAL_REV", "CY2023")</f>
        <v>#PEND</v>
      </c>
      <c r="M113" s="4" t="str">
        <f>_xll.SNL.Clients.Office.Excel.Functions.SPG(K113,"IQ_AVG_DILUT_SHARES_OUT","CY2023")</f>
        <v>#PEND</v>
      </c>
      <c r="N113" s="5" t="str">
        <f>_xll.SNL.Clients.Office.Excel.Functions.SPG(K113, "IQ_DILUT_EPS_NORM", "CY2023")</f>
        <v>#PEND</v>
      </c>
      <c r="O113" t="e">
        <f t="shared" si="14"/>
        <v>#VALUE!</v>
      </c>
      <c r="P113" t="e">
        <f t="shared" si="15"/>
        <v>#VALUE!</v>
      </c>
      <c r="Q113" s="5" t="str">
        <f>_xll.SNL.Clients.Office.Excel.Functions.SPG(K113, "SP_MARKETCAP", "12/31/2022")</f>
        <v>#PEND</v>
      </c>
      <c r="R113" t="e">
        <f t="shared" si="19"/>
        <v>#VALUE!</v>
      </c>
      <c r="S113" t="e">
        <f t="shared" si="20"/>
        <v>#VALUE!</v>
      </c>
      <c r="U113" t="s">
        <v>113</v>
      </c>
      <c r="V113" s="4" t="str" cm="1">
        <f t="array" ref="V113">_xll.SNL.Clients.Office.Excel.Functions.SPG(U113, "SP_TOTAL_REV", "CY2021")</f>
        <v>#PEND</v>
      </c>
      <c r="W113" s="4" t="str">
        <f>_xll.SNL.Clients.Office.Excel.Functions.SPG(U113,"IQ_AVG_DILUT_SHARES_OUT","CY2021")</f>
        <v>#PEND</v>
      </c>
      <c r="X113" s="5" t="str">
        <f>_xll.SNL.Clients.Office.Excel.Functions.SPG(U113, "IQ_DILUT_EPS_NORM", "CY2021")</f>
        <v>#PEND</v>
      </c>
      <c r="Y113" t="e">
        <f t="shared" si="21"/>
        <v>#VALUE!</v>
      </c>
      <c r="Z113" t="e">
        <f t="shared" si="22"/>
        <v>#VALUE!</v>
      </c>
      <c r="AA113" s="5" t="str">
        <f>_xll.SNL.Clients.Office.Excel.Functions.SPG(U113, "SP_MARKETCAP", "12/31/2021")</f>
        <v>#PEND</v>
      </c>
      <c r="AB113" t="e">
        <f t="shared" si="16"/>
        <v>#VALUE!</v>
      </c>
      <c r="AC113" t="e">
        <f t="shared" si="23"/>
        <v>#VALUE!</v>
      </c>
    </row>
    <row r="114" spans="1:29" x14ac:dyDescent="0.3">
      <c r="A114" t="s">
        <v>114</v>
      </c>
      <c r="B114" s="4" t="str" cm="1">
        <f t="array" ref="B114">_xll.SNL.Clients.Office.Excel.Functions.SPG(A114, "SP_TOTAL_REV", "CY2023")</f>
        <v>#PEND</v>
      </c>
      <c r="C114" s="4" t="str">
        <f>_xll.SNL.Clients.Office.Excel.Functions.SPG(A114,"IQ_AVG_DILUT_SHARES_OUT","CY2023")</f>
        <v>#PEND</v>
      </c>
      <c r="D114" s="5" t="str">
        <f>_xll.SNL.Clients.Office.Excel.Functions.SPG(A114, "IQ_DILUT_EPS_NORM", "CY2023")</f>
        <v>#PEND</v>
      </c>
      <c r="E114" t="e">
        <f t="shared" si="12"/>
        <v>#VALUE!</v>
      </c>
      <c r="F114" t="e">
        <f t="shared" si="13"/>
        <v>#VALUE!</v>
      </c>
      <c r="G114" s="5" t="str">
        <f>_xll.SNL.Clients.Office.Excel.Functions.SPG(A114, "SP_MARKETCAP", "12/30/2023")</f>
        <v>#PEND</v>
      </c>
      <c r="H114" t="e">
        <f t="shared" si="17"/>
        <v>#VALUE!</v>
      </c>
      <c r="I114" t="e">
        <f t="shared" si="18"/>
        <v>#VALUE!</v>
      </c>
      <c r="K114" t="s">
        <v>114</v>
      </c>
      <c r="L114" s="4" t="str" cm="1">
        <f t="array" ref="L114">_xll.SNL.Clients.Office.Excel.Functions.SPG(K114, "SP_TOTAL_REV", "CY2023")</f>
        <v>#PEND</v>
      </c>
      <c r="M114" s="4" t="str">
        <f>_xll.SNL.Clients.Office.Excel.Functions.SPG(K114,"IQ_AVG_DILUT_SHARES_OUT","CY2023")</f>
        <v>#PEND</v>
      </c>
      <c r="N114" s="5" t="str">
        <f>_xll.SNL.Clients.Office.Excel.Functions.SPG(K114, "IQ_DILUT_EPS_NORM", "CY2023")</f>
        <v>#PEND</v>
      </c>
      <c r="O114" t="e">
        <f t="shared" si="14"/>
        <v>#VALUE!</v>
      </c>
      <c r="P114" t="e">
        <f t="shared" si="15"/>
        <v>#VALUE!</v>
      </c>
      <c r="Q114" s="5" t="str">
        <f>_xll.SNL.Clients.Office.Excel.Functions.SPG(K114, "SP_MARKETCAP", "12/31/2022")</f>
        <v>#PEND</v>
      </c>
      <c r="R114" t="e">
        <f t="shared" si="19"/>
        <v>#VALUE!</v>
      </c>
      <c r="S114" t="e">
        <f t="shared" si="20"/>
        <v>#VALUE!</v>
      </c>
      <c r="U114" t="s">
        <v>114</v>
      </c>
      <c r="V114" s="4" t="str" cm="1">
        <f t="array" ref="V114">_xll.SNL.Clients.Office.Excel.Functions.SPG(U114, "SP_TOTAL_REV", "CY2021")</f>
        <v>#PEND</v>
      </c>
      <c r="W114" s="4" t="str">
        <f>_xll.SNL.Clients.Office.Excel.Functions.SPG(U114,"IQ_AVG_DILUT_SHARES_OUT","CY2021")</f>
        <v>#PEND</v>
      </c>
      <c r="X114" s="5" t="str">
        <f>_xll.SNL.Clients.Office.Excel.Functions.SPG(U114, "IQ_DILUT_EPS_NORM", "CY2021")</f>
        <v>#PEND</v>
      </c>
      <c r="Y114" t="e">
        <f t="shared" si="21"/>
        <v>#VALUE!</v>
      </c>
      <c r="Z114" t="e">
        <f t="shared" si="22"/>
        <v>#VALUE!</v>
      </c>
      <c r="AA114" s="5" t="str">
        <f>_xll.SNL.Clients.Office.Excel.Functions.SPG(U114, "SP_MARKETCAP", "12/31/2021")</f>
        <v>#PEND</v>
      </c>
      <c r="AB114" t="e">
        <f t="shared" si="16"/>
        <v>#VALUE!</v>
      </c>
      <c r="AC114" t="e">
        <f t="shared" si="23"/>
        <v>#VALUE!</v>
      </c>
    </row>
    <row r="115" spans="1:29" x14ac:dyDescent="0.3">
      <c r="A115" t="s">
        <v>115</v>
      </c>
      <c r="B115" s="4" t="str" cm="1">
        <f t="array" ref="B115">_xll.SNL.Clients.Office.Excel.Functions.SPG(A115, "SP_TOTAL_REV", "CY2023")</f>
        <v>#PEND</v>
      </c>
      <c r="C115" s="4" t="str">
        <f>_xll.SNL.Clients.Office.Excel.Functions.SPG(A115,"IQ_AVG_DILUT_SHARES_OUT","CY2023")</f>
        <v>#PEND</v>
      </c>
      <c r="D115" s="5" t="str">
        <f>_xll.SNL.Clients.Office.Excel.Functions.SPG(A115, "IQ_DILUT_EPS_NORM", "CY2023")</f>
        <v>#PEND</v>
      </c>
      <c r="E115" t="e">
        <f t="shared" si="12"/>
        <v>#VALUE!</v>
      </c>
      <c r="F115" t="e">
        <f t="shared" si="13"/>
        <v>#VALUE!</v>
      </c>
      <c r="G115" s="5" t="str">
        <f>_xll.SNL.Clients.Office.Excel.Functions.SPG(A115, "SP_MARKETCAP", "12/30/2023")</f>
        <v>#PEND</v>
      </c>
      <c r="H115" t="e">
        <f t="shared" si="17"/>
        <v>#VALUE!</v>
      </c>
      <c r="I115" t="e">
        <f t="shared" si="18"/>
        <v>#VALUE!</v>
      </c>
      <c r="K115" t="s">
        <v>115</v>
      </c>
      <c r="L115" s="4" t="str" cm="1">
        <f t="array" ref="L115">_xll.SNL.Clients.Office.Excel.Functions.SPG(K115, "SP_TOTAL_REV", "CY2023")</f>
        <v>#PEND</v>
      </c>
      <c r="M115" s="4" t="str">
        <f>_xll.SNL.Clients.Office.Excel.Functions.SPG(K115,"IQ_AVG_DILUT_SHARES_OUT","CY2023")</f>
        <v>#PEND</v>
      </c>
      <c r="N115" s="5" t="str">
        <f>_xll.SNL.Clients.Office.Excel.Functions.SPG(K115, "IQ_DILUT_EPS_NORM", "CY2023")</f>
        <v>#PEND</v>
      </c>
      <c r="O115" t="e">
        <f t="shared" si="14"/>
        <v>#VALUE!</v>
      </c>
      <c r="P115" t="e">
        <f t="shared" si="15"/>
        <v>#VALUE!</v>
      </c>
      <c r="Q115" s="5" t="str">
        <f>_xll.SNL.Clients.Office.Excel.Functions.SPG(K115, "SP_MARKETCAP", "12/31/2022")</f>
        <v>#PEND</v>
      </c>
      <c r="R115" t="e">
        <f t="shared" si="19"/>
        <v>#VALUE!</v>
      </c>
      <c r="S115" t="e">
        <f t="shared" si="20"/>
        <v>#VALUE!</v>
      </c>
      <c r="U115" t="s">
        <v>115</v>
      </c>
      <c r="V115" s="4" t="str" cm="1">
        <f t="array" ref="V115">_xll.SNL.Clients.Office.Excel.Functions.SPG(U115, "SP_TOTAL_REV", "CY2021")</f>
        <v>#PEND</v>
      </c>
      <c r="W115" s="4" t="str">
        <f>_xll.SNL.Clients.Office.Excel.Functions.SPG(U115,"IQ_AVG_DILUT_SHARES_OUT","CY2021")</f>
        <v>#PEND</v>
      </c>
      <c r="X115" s="5" t="str">
        <f>_xll.SNL.Clients.Office.Excel.Functions.SPG(U115, "IQ_DILUT_EPS_NORM", "CY2021")</f>
        <v>#PEND</v>
      </c>
      <c r="Y115" t="e">
        <f t="shared" si="21"/>
        <v>#VALUE!</v>
      </c>
      <c r="Z115" t="e">
        <f t="shared" si="22"/>
        <v>#VALUE!</v>
      </c>
      <c r="AA115" s="5" t="str">
        <f>_xll.SNL.Clients.Office.Excel.Functions.SPG(U115, "SP_MARKETCAP", "12/31/2021")</f>
        <v>#PEND</v>
      </c>
      <c r="AB115" t="e">
        <f t="shared" si="16"/>
        <v>#VALUE!</v>
      </c>
      <c r="AC115" t="e">
        <f t="shared" si="23"/>
        <v>#VALUE!</v>
      </c>
    </row>
    <row r="116" spans="1:29" x14ac:dyDescent="0.3">
      <c r="A116" t="s">
        <v>116</v>
      </c>
      <c r="B116" s="4" t="str" cm="1">
        <f t="array" ref="B116">_xll.SNL.Clients.Office.Excel.Functions.SPG(A116, "SP_TOTAL_REV", "CY2023")</f>
        <v>#PEND</v>
      </c>
      <c r="C116" s="4" t="str">
        <f>_xll.SNL.Clients.Office.Excel.Functions.SPG(A116,"IQ_AVG_DILUT_SHARES_OUT","CY2023")</f>
        <v>#PEND</v>
      </c>
      <c r="D116" s="5" t="str">
        <f>_xll.SNL.Clients.Office.Excel.Functions.SPG(A116, "IQ_DILUT_EPS_NORM", "CY2023")</f>
        <v>#PEND</v>
      </c>
      <c r="E116" t="e">
        <f t="shared" si="12"/>
        <v>#VALUE!</v>
      </c>
      <c r="F116" t="e">
        <f t="shared" si="13"/>
        <v>#VALUE!</v>
      </c>
      <c r="G116" s="5" t="str">
        <f>_xll.SNL.Clients.Office.Excel.Functions.SPG(A116, "SP_MARKETCAP", "12/30/2023")</f>
        <v>#PEND</v>
      </c>
      <c r="H116" t="e">
        <f t="shared" si="17"/>
        <v>#VALUE!</v>
      </c>
      <c r="I116" t="e">
        <f t="shared" si="18"/>
        <v>#VALUE!</v>
      </c>
      <c r="K116" t="s">
        <v>116</v>
      </c>
      <c r="L116" s="4" t="str" cm="1">
        <f t="array" ref="L116">_xll.SNL.Clients.Office.Excel.Functions.SPG(K116, "SP_TOTAL_REV", "CY2023")</f>
        <v>#PEND</v>
      </c>
      <c r="M116" s="4" t="str">
        <f>_xll.SNL.Clients.Office.Excel.Functions.SPG(K116,"IQ_AVG_DILUT_SHARES_OUT","CY2023")</f>
        <v>#PEND</v>
      </c>
      <c r="N116" s="5" t="str">
        <f>_xll.SNL.Clients.Office.Excel.Functions.SPG(K116, "IQ_DILUT_EPS_NORM", "CY2023")</f>
        <v>#PEND</v>
      </c>
      <c r="O116" t="e">
        <f t="shared" si="14"/>
        <v>#VALUE!</v>
      </c>
      <c r="P116" t="e">
        <f t="shared" si="15"/>
        <v>#VALUE!</v>
      </c>
      <c r="Q116" s="5" t="str">
        <f>_xll.SNL.Clients.Office.Excel.Functions.SPG(K116, "SP_MARKETCAP", "12/31/2022")</f>
        <v>#PEND</v>
      </c>
      <c r="R116" t="e">
        <f t="shared" si="19"/>
        <v>#VALUE!</v>
      </c>
      <c r="S116" t="e">
        <f t="shared" si="20"/>
        <v>#VALUE!</v>
      </c>
      <c r="U116" t="s">
        <v>116</v>
      </c>
      <c r="V116" s="4" t="str" cm="1">
        <f t="array" ref="V116">_xll.SNL.Clients.Office.Excel.Functions.SPG(U116, "SP_TOTAL_REV", "CY2021")</f>
        <v>#PEND</v>
      </c>
      <c r="W116" s="4" t="str">
        <f>_xll.SNL.Clients.Office.Excel.Functions.SPG(U116,"IQ_AVG_DILUT_SHARES_OUT","CY2021")</f>
        <v>#PEND</v>
      </c>
      <c r="X116" s="5" t="str">
        <f>_xll.SNL.Clients.Office.Excel.Functions.SPG(U116, "IQ_DILUT_EPS_NORM", "CY2021")</f>
        <v>#PEND</v>
      </c>
      <c r="Y116" t="e">
        <f t="shared" si="21"/>
        <v>#VALUE!</v>
      </c>
      <c r="Z116" t="e">
        <f t="shared" si="22"/>
        <v>#VALUE!</v>
      </c>
      <c r="AA116" s="5" t="str">
        <f>_xll.SNL.Clients.Office.Excel.Functions.SPG(U116, "SP_MARKETCAP", "12/31/2021")</f>
        <v>#PEND</v>
      </c>
      <c r="AB116" t="e">
        <f t="shared" si="16"/>
        <v>#VALUE!</v>
      </c>
      <c r="AC116" t="e">
        <f t="shared" si="23"/>
        <v>#VALUE!</v>
      </c>
    </row>
    <row r="117" spans="1:29" x14ac:dyDescent="0.3">
      <c r="A117" t="s">
        <v>117</v>
      </c>
      <c r="B117" s="4" t="str" cm="1">
        <f t="array" ref="B117">_xll.SNL.Clients.Office.Excel.Functions.SPG(A117, "SP_TOTAL_REV", "CY2023")</f>
        <v>#PEND</v>
      </c>
      <c r="C117" s="4" t="str">
        <f>_xll.SNL.Clients.Office.Excel.Functions.SPG(A117,"IQ_AVG_DILUT_SHARES_OUT","CY2023")</f>
        <v>#PEND</v>
      </c>
      <c r="D117" s="5" t="str">
        <f>_xll.SNL.Clients.Office.Excel.Functions.SPG(A117, "IQ_DILUT_EPS_NORM", "CY2023")</f>
        <v>#PEND</v>
      </c>
      <c r="E117" t="e">
        <f t="shared" si="12"/>
        <v>#VALUE!</v>
      </c>
      <c r="F117" t="e">
        <f t="shared" si="13"/>
        <v>#VALUE!</v>
      </c>
      <c r="G117" s="5" t="str">
        <f>_xll.SNL.Clients.Office.Excel.Functions.SPG(A117, "SP_MARKETCAP", "12/30/2023")</f>
        <v>#PEND</v>
      </c>
      <c r="H117" t="e">
        <f t="shared" si="17"/>
        <v>#VALUE!</v>
      </c>
      <c r="I117" t="e">
        <f t="shared" si="18"/>
        <v>#VALUE!</v>
      </c>
      <c r="K117" t="s">
        <v>117</v>
      </c>
      <c r="L117" s="4" t="str" cm="1">
        <f t="array" ref="L117">_xll.SNL.Clients.Office.Excel.Functions.SPG(K117, "SP_TOTAL_REV", "CY2023")</f>
        <v>#PEND</v>
      </c>
      <c r="M117" s="4" t="str">
        <f>_xll.SNL.Clients.Office.Excel.Functions.SPG(K117,"IQ_AVG_DILUT_SHARES_OUT","CY2023")</f>
        <v>#PEND</v>
      </c>
      <c r="N117" s="5" t="str">
        <f>_xll.SNL.Clients.Office.Excel.Functions.SPG(K117, "IQ_DILUT_EPS_NORM", "CY2023")</f>
        <v>#PEND</v>
      </c>
      <c r="O117" t="e">
        <f t="shared" si="14"/>
        <v>#VALUE!</v>
      </c>
      <c r="P117" t="e">
        <f t="shared" si="15"/>
        <v>#VALUE!</v>
      </c>
      <c r="Q117" s="5" t="str">
        <f>_xll.SNL.Clients.Office.Excel.Functions.SPG(K117, "SP_MARKETCAP", "12/31/2022")</f>
        <v>#PEND</v>
      </c>
      <c r="R117" t="e">
        <f t="shared" si="19"/>
        <v>#VALUE!</v>
      </c>
      <c r="S117" t="e">
        <f t="shared" si="20"/>
        <v>#VALUE!</v>
      </c>
      <c r="U117" t="s">
        <v>117</v>
      </c>
      <c r="V117" s="4" t="str" cm="1">
        <f t="array" ref="V117">_xll.SNL.Clients.Office.Excel.Functions.SPG(U117, "SP_TOTAL_REV", "CY2021")</f>
        <v>#PEND</v>
      </c>
      <c r="W117" s="4" t="str">
        <f>_xll.SNL.Clients.Office.Excel.Functions.SPG(U117,"IQ_AVG_DILUT_SHARES_OUT","CY2021")</f>
        <v>#PEND</v>
      </c>
      <c r="X117" s="5" t="str">
        <f>_xll.SNL.Clients.Office.Excel.Functions.SPG(U117, "IQ_DILUT_EPS_NORM", "CY2021")</f>
        <v>#PEND</v>
      </c>
      <c r="Y117" t="e">
        <f t="shared" si="21"/>
        <v>#VALUE!</v>
      </c>
      <c r="Z117" t="e">
        <f t="shared" si="22"/>
        <v>#VALUE!</v>
      </c>
      <c r="AA117" s="5" t="str">
        <f>_xll.SNL.Clients.Office.Excel.Functions.SPG(U117, "SP_MARKETCAP", "12/31/2021")</f>
        <v>#PEND</v>
      </c>
      <c r="AB117" t="e">
        <f t="shared" si="16"/>
        <v>#VALUE!</v>
      </c>
      <c r="AC117" t="e">
        <f t="shared" si="23"/>
        <v>#VALUE!</v>
      </c>
    </row>
    <row r="118" spans="1:29" x14ac:dyDescent="0.3">
      <c r="A118" t="s">
        <v>118</v>
      </c>
      <c r="B118" s="4" t="str" cm="1">
        <f t="array" ref="B118">_xll.SNL.Clients.Office.Excel.Functions.SPG(A118, "SP_TOTAL_REV", "CY2023")</f>
        <v>#PEND</v>
      </c>
      <c r="C118" s="4" t="str">
        <f>_xll.SNL.Clients.Office.Excel.Functions.SPG(A118,"IQ_AVG_DILUT_SHARES_OUT","CY2023")</f>
        <v>#PEND</v>
      </c>
      <c r="D118" s="5" t="str">
        <f>_xll.SNL.Clients.Office.Excel.Functions.SPG(A118, "IQ_DILUT_EPS_NORM", "CY2023")</f>
        <v>#PEND</v>
      </c>
      <c r="E118" t="e">
        <f t="shared" si="12"/>
        <v>#VALUE!</v>
      </c>
      <c r="F118" t="e">
        <f t="shared" si="13"/>
        <v>#VALUE!</v>
      </c>
      <c r="G118" s="5" t="str">
        <f>_xll.SNL.Clients.Office.Excel.Functions.SPG(A118, "SP_MARKETCAP", "12/30/2023")</f>
        <v>#PEND</v>
      </c>
      <c r="H118" t="e">
        <f t="shared" si="17"/>
        <v>#VALUE!</v>
      </c>
      <c r="I118" t="e">
        <f t="shared" si="18"/>
        <v>#VALUE!</v>
      </c>
      <c r="K118" t="s">
        <v>118</v>
      </c>
      <c r="L118" s="4" t="str" cm="1">
        <f t="array" ref="L118">_xll.SNL.Clients.Office.Excel.Functions.SPG(K118, "SP_TOTAL_REV", "CY2023")</f>
        <v>#PEND</v>
      </c>
      <c r="M118" s="4" t="str">
        <f>_xll.SNL.Clients.Office.Excel.Functions.SPG(K118,"IQ_AVG_DILUT_SHARES_OUT","CY2023")</f>
        <v>#PEND</v>
      </c>
      <c r="N118" s="5" t="str">
        <f>_xll.SNL.Clients.Office.Excel.Functions.SPG(K118, "IQ_DILUT_EPS_NORM", "CY2023")</f>
        <v>#PEND</v>
      </c>
      <c r="O118" t="e">
        <f t="shared" si="14"/>
        <v>#VALUE!</v>
      </c>
      <c r="P118" t="e">
        <f t="shared" si="15"/>
        <v>#VALUE!</v>
      </c>
      <c r="Q118" s="5" t="str">
        <f>_xll.SNL.Clients.Office.Excel.Functions.SPG(K118, "SP_MARKETCAP", "12/31/2022")</f>
        <v>#PEND</v>
      </c>
      <c r="R118" t="e">
        <f t="shared" si="19"/>
        <v>#VALUE!</v>
      </c>
      <c r="S118" t="e">
        <f t="shared" si="20"/>
        <v>#VALUE!</v>
      </c>
      <c r="U118" t="s">
        <v>118</v>
      </c>
      <c r="V118" s="4" t="str" cm="1">
        <f t="array" ref="V118">_xll.SNL.Clients.Office.Excel.Functions.SPG(U118, "SP_TOTAL_REV", "CY2021")</f>
        <v>#PEND</v>
      </c>
      <c r="W118" s="4" t="str">
        <f>_xll.SNL.Clients.Office.Excel.Functions.SPG(U118,"IQ_AVG_DILUT_SHARES_OUT","CY2021")</f>
        <v>#PEND</v>
      </c>
      <c r="X118" s="5" t="str">
        <f>_xll.SNL.Clients.Office.Excel.Functions.SPG(U118, "IQ_DILUT_EPS_NORM", "CY2021")</f>
        <v>#PEND</v>
      </c>
      <c r="Y118" t="e">
        <f t="shared" si="21"/>
        <v>#VALUE!</v>
      </c>
      <c r="Z118" t="e">
        <f t="shared" si="22"/>
        <v>#VALUE!</v>
      </c>
      <c r="AA118" s="5" t="str">
        <f>_xll.SNL.Clients.Office.Excel.Functions.SPG(U118, "SP_MARKETCAP", "12/31/2021")</f>
        <v>#PEND</v>
      </c>
      <c r="AB118" t="e">
        <f t="shared" si="16"/>
        <v>#VALUE!</v>
      </c>
      <c r="AC118" t="e">
        <f t="shared" si="23"/>
        <v>#VALUE!</v>
      </c>
    </row>
    <row r="119" spans="1:29" x14ac:dyDescent="0.3">
      <c r="A119" t="s">
        <v>119</v>
      </c>
      <c r="B119" s="4" t="str" cm="1">
        <f t="array" ref="B119">_xll.SNL.Clients.Office.Excel.Functions.SPG(A119, "SP_TOTAL_REV", "CY2023")</f>
        <v>#PEND</v>
      </c>
      <c r="C119" s="4" t="str">
        <f>_xll.SNL.Clients.Office.Excel.Functions.SPG(A119,"IQ_AVG_DILUT_SHARES_OUT","CY2023")</f>
        <v>#PEND</v>
      </c>
      <c r="D119" s="5" t="str">
        <f>_xll.SNL.Clients.Office.Excel.Functions.SPG(A119, "IQ_DILUT_EPS_NORM", "CY2023")</f>
        <v>#PEND</v>
      </c>
      <c r="E119" t="e">
        <f t="shared" si="12"/>
        <v>#VALUE!</v>
      </c>
      <c r="F119" t="e">
        <f t="shared" si="13"/>
        <v>#VALUE!</v>
      </c>
      <c r="G119" s="5" t="str">
        <f>_xll.SNL.Clients.Office.Excel.Functions.SPG(A119, "SP_MARKETCAP", "12/30/2023")</f>
        <v>#PEND</v>
      </c>
      <c r="H119" t="e">
        <f t="shared" si="17"/>
        <v>#VALUE!</v>
      </c>
      <c r="I119" t="e">
        <f t="shared" si="18"/>
        <v>#VALUE!</v>
      </c>
      <c r="K119" t="s">
        <v>119</v>
      </c>
      <c r="L119" s="4" t="str" cm="1">
        <f t="array" ref="L119">_xll.SNL.Clients.Office.Excel.Functions.SPG(K119, "SP_TOTAL_REV", "CY2023")</f>
        <v>#PEND</v>
      </c>
      <c r="M119" s="4" t="str">
        <f>_xll.SNL.Clients.Office.Excel.Functions.SPG(K119,"IQ_AVG_DILUT_SHARES_OUT","CY2023")</f>
        <v>#PEND</v>
      </c>
      <c r="N119" s="5" t="str">
        <f>_xll.SNL.Clients.Office.Excel.Functions.SPG(K119, "IQ_DILUT_EPS_NORM", "CY2023")</f>
        <v>#PEND</v>
      </c>
      <c r="O119" t="e">
        <f t="shared" si="14"/>
        <v>#VALUE!</v>
      </c>
      <c r="P119" t="e">
        <f t="shared" si="15"/>
        <v>#VALUE!</v>
      </c>
      <c r="Q119" s="5" t="str">
        <f>_xll.SNL.Clients.Office.Excel.Functions.SPG(K119, "SP_MARKETCAP", "12/31/2022")</f>
        <v>#PEND</v>
      </c>
      <c r="R119" t="e">
        <f t="shared" si="19"/>
        <v>#VALUE!</v>
      </c>
      <c r="S119" t="e">
        <f t="shared" si="20"/>
        <v>#VALUE!</v>
      </c>
      <c r="U119" t="s">
        <v>119</v>
      </c>
      <c r="V119" s="4" t="str" cm="1">
        <f t="array" ref="V119">_xll.SNL.Clients.Office.Excel.Functions.SPG(U119, "SP_TOTAL_REV", "CY2021")</f>
        <v>#PEND</v>
      </c>
      <c r="W119" s="4" t="str">
        <f>_xll.SNL.Clients.Office.Excel.Functions.SPG(U119,"IQ_AVG_DILUT_SHARES_OUT","CY2021")</f>
        <v>#PEND</v>
      </c>
      <c r="X119" s="5" t="str">
        <f>_xll.SNL.Clients.Office.Excel.Functions.SPG(U119, "IQ_DILUT_EPS_NORM", "CY2021")</f>
        <v>#PEND</v>
      </c>
      <c r="Y119" t="e">
        <f t="shared" si="21"/>
        <v>#VALUE!</v>
      </c>
      <c r="Z119" t="e">
        <f t="shared" si="22"/>
        <v>#VALUE!</v>
      </c>
      <c r="AA119" s="5" t="str">
        <f>_xll.SNL.Clients.Office.Excel.Functions.SPG(U119, "SP_MARKETCAP", "12/31/2021")</f>
        <v>#PEND</v>
      </c>
      <c r="AB119" t="e">
        <f t="shared" si="16"/>
        <v>#VALUE!</v>
      </c>
      <c r="AC119" t="e">
        <f t="shared" si="23"/>
        <v>#VALUE!</v>
      </c>
    </row>
    <row r="120" spans="1:29" x14ac:dyDescent="0.3">
      <c r="A120" t="s">
        <v>120</v>
      </c>
      <c r="B120" s="4" t="str" cm="1">
        <f t="array" ref="B120">_xll.SNL.Clients.Office.Excel.Functions.SPG(A120, "SP_TOTAL_REV", "CY2023")</f>
        <v>#PEND</v>
      </c>
      <c r="C120" s="4" t="str">
        <f>_xll.SNL.Clients.Office.Excel.Functions.SPG(A120,"IQ_AVG_DILUT_SHARES_OUT","CY2023")</f>
        <v>#PEND</v>
      </c>
      <c r="D120" s="5" t="str">
        <f>_xll.SNL.Clients.Office.Excel.Functions.SPG(A120, "IQ_DILUT_EPS_NORM", "CY2023")</f>
        <v>#PEND</v>
      </c>
      <c r="E120" t="e">
        <f t="shared" si="12"/>
        <v>#VALUE!</v>
      </c>
      <c r="F120" t="e">
        <f t="shared" si="13"/>
        <v>#VALUE!</v>
      </c>
      <c r="G120" s="5" t="str">
        <f>_xll.SNL.Clients.Office.Excel.Functions.SPG(A120, "SP_MARKETCAP", "12/30/2023")</f>
        <v>#PEND</v>
      </c>
      <c r="H120" t="e">
        <f t="shared" si="17"/>
        <v>#VALUE!</v>
      </c>
      <c r="I120" t="e">
        <f t="shared" si="18"/>
        <v>#VALUE!</v>
      </c>
      <c r="K120" t="s">
        <v>120</v>
      </c>
      <c r="L120" s="4" t="str" cm="1">
        <f t="array" ref="L120">_xll.SNL.Clients.Office.Excel.Functions.SPG(K120, "SP_TOTAL_REV", "CY2023")</f>
        <v>#PEND</v>
      </c>
      <c r="M120" s="4" t="str">
        <f>_xll.SNL.Clients.Office.Excel.Functions.SPG(K120,"IQ_AVG_DILUT_SHARES_OUT","CY2023")</f>
        <v>#PEND</v>
      </c>
      <c r="N120" s="5" t="str">
        <f>_xll.SNL.Clients.Office.Excel.Functions.SPG(K120, "IQ_DILUT_EPS_NORM", "CY2023")</f>
        <v>#PEND</v>
      </c>
      <c r="O120" t="e">
        <f t="shared" si="14"/>
        <v>#VALUE!</v>
      </c>
      <c r="P120" t="e">
        <f t="shared" si="15"/>
        <v>#VALUE!</v>
      </c>
      <c r="Q120" s="5" t="str">
        <f>_xll.SNL.Clients.Office.Excel.Functions.SPG(K120, "SP_MARKETCAP", "12/31/2022")</f>
        <v>#PEND</v>
      </c>
      <c r="R120" t="e">
        <f t="shared" si="19"/>
        <v>#VALUE!</v>
      </c>
      <c r="S120" t="e">
        <f t="shared" si="20"/>
        <v>#VALUE!</v>
      </c>
      <c r="U120" t="s">
        <v>120</v>
      </c>
      <c r="V120" s="4" t="str" cm="1">
        <f t="array" ref="V120">_xll.SNL.Clients.Office.Excel.Functions.SPG(U120, "SP_TOTAL_REV", "CY2021")</f>
        <v>#PEND</v>
      </c>
      <c r="W120" s="4" t="str">
        <f>_xll.SNL.Clients.Office.Excel.Functions.SPG(U120,"IQ_AVG_DILUT_SHARES_OUT","CY2021")</f>
        <v>#PEND</v>
      </c>
      <c r="X120" s="5" t="str">
        <f>_xll.SNL.Clients.Office.Excel.Functions.SPG(U120, "IQ_DILUT_EPS_NORM", "CY2021")</f>
        <v>#PEND</v>
      </c>
      <c r="Y120" t="e">
        <f t="shared" si="21"/>
        <v>#VALUE!</v>
      </c>
      <c r="Z120" t="e">
        <f t="shared" si="22"/>
        <v>#VALUE!</v>
      </c>
      <c r="AA120" s="5" t="str">
        <f>_xll.SNL.Clients.Office.Excel.Functions.SPG(U120, "SP_MARKETCAP", "12/31/2021")</f>
        <v>#PEND</v>
      </c>
      <c r="AB120" t="e">
        <f t="shared" si="16"/>
        <v>#VALUE!</v>
      </c>
      <c r="AC120" t="e">
        <f t="shared" si="23"/>
        <v>#VALUE!</v>
      </c>
    </row>
    <row r="121" spans="1:29" x14ac:dyDescent="0.3">
      <c r="A121" t="s">
        <v>121</v>
      </c>
      <c r="B121" s="4" t="str" cm="1">
        <f t="array" ref="B121">_xll.SNL.Clients.Office.Excel.Functions.SPG(A121, "SP_TOTAL_REV", "CY2023")</f>
        <v>#PEND</v>
      </c>
      <c r="C121" s="4" t="str">
        <f>_xll.SNL.Clients.Office.Excel.Functions.SPG(A121,"IQ_AVG_DILUT_SHARES_OUT","CY2023")</f>
        <v>#PEND</v>
      </c>
      <c r="D121" s="5" t="str">
        <f>_xll.SNL.Clients.Office.Excel.Functions.SPG(A121, "IQ_DILUT_EPS_NORM", "CY2023")</f>
        <v>#PEND</v>
      </c>
      <c r="E121" t="e">
        <f t="shared" si="12"/>
        <v>#VALUE!</v>
      </c>
      <c r="F121" t="e">
        <f t="shared" si="13"/>
        <v>#VALUE!</v>
      </c>
      <c r="G121" s="5" t="str">
        <f>_xll.SNL.Clients.Office.Excel.Functions.SPG(A121, "SP_MARKETCAP", "12/30/2023")</f>
        <v>#PEND</v>
      </c>
      <c r="H121" t="e">
        <f t="shared" si="17"/>
        <v>#VALUE!</v>
      </c>
      <c r="I121" t="e">
        <f t="shared" si="18"/>
        <v>#VALUE!</v>
      </c>
      <c r="K121" t="s">
        <v>121</v>
      </c>
      <c r="L121" s="4" t="str" cm="1">
        <f t="array" ref="L121">_xll.SNL.Clients.Office.Excel.Functions.SPG(K121, "SP_TOTAL_REV", "CY2023")</f>
        <v>#PEND</v>
      </c>
      <c r="M121" s="4" t="str">
        <f>_xll.SNL.Clients.Office.Excel.Functions.SPG(K121,"IQ_AVG_DILUT_SHARES_OUT","CY2023")</f>
        <v>#PEND</v>
      </c>
      <c r="N121" s="5" t="str">
        <f>_xll.SNL.Clients.Office.Excel.Functions.SPG(K121, "IQ_DILUT_EPS_NORM", "CY2023")</f>
        <v>#PEND</v>
      </c>
      <c r="O121" t="e">
        <f t="shared" si="14"/>
        <v>#VALUE!</v>
      </c>
      <c r="P121" t="e">
        <f t="shared" si="15"/>
        <v>#VALUE!</v>
      </c>
      <c r="Q121" s="5" t="str">
        <f>_xll.SNL.Clients.Office.Excel.Functions.SPG(K121, "SP_MARKETCAP", "12/31/2022")</f>
        <v>#PEND</v>
      </c>
      <c r="R121" t="e">
        <f t="shared" si="19"/>
        <v>#VALUE!</v>
      </c>
      <c r="S121" t="e">
        <f t="shared" si="20"/>
        <v>#VALUE!</v>
      </c>
      <c r="U121" t="s">
        <v>121</v>
      </c>
      <c r="V121" s="4" t="str" cm="1">
        <f t="array" ref="V121">_xll.SNL.Clients.Office.Excel.Functions.SPG(U121, "SP_TOTAL_REV", "CY2021")</f>
        <v>#PEND</v>
      </c>
      <c r="W121" s="4" t="str">
        <f>_xll.SNL.Clients.Office.Excel.Functions.SPG(U121,"IQ_AVG_DILUT_SHARES_OUT","CY2021")</f>
        <v>#PEND</v>
      </c>
      <c r="X121" s="5" t="str">
        <f>_xll.SNL.Clients.Office.Excel.Functions.SPG(U121, "IQ_DILUT_EPS_NORM", "CY2021")</f>
        <v>#PEND</v>
      </c>
      <c r="Y121" t="e">
        <f t="shared" si="21"/>
        <v>#VALUE!</v>
      </c>
      <c r="Z121" t="e">
        <f t="shared" si="22"/>
        <v>#VALUE!</v>
      </c>
      <c r="AA121" s="5" t="str">
        <f>_xll.SNL.Clients.Office.Excel.Functions.SPG(U121, "SP_MARKETCAP", "12/31/2021")</f>
        <v>#PEND</v>
      </c>
      <c r="AB121" t="e">
        <f t="shared" si="16"/>
        <v>#VALUE!</v>
      </c>
      <c r="AC121" t="e">
        <f t="shared" si="23"/>
        <v>#VALUE!</v>
      </c>
    </row>
    <row r="122" spans="1:29" x14ac:dyDescent="0.3">
      <c r="A122" t="s">
        <v>122</v>
      </c>
      <c r="B122" s="4" t="str" cm="1">
        <f t="array" ref="B122">_xll.SNL.Clients.Office.Excel.Functions.SPG(A122, "SP_TOTAL_REV", "CY2023")</f>
        <v>#PEND</v>
      </c>
      <c r="C122" s="4" t="str">
        <f>_xll.SNL.Clients.Office.Excel.Functions.SPG(A122,"IQ_AVG_DILUT_SHARES_OUT","CY2023")</f>
        <v>#PEND</v>
      </c>
      <c r="D122" s="5" t="str">
        <f>_xll.SNL.Clients.Office.Excel.Functions.SPG(A122, "IQ_DILUT_EPS_NORM", "CY2023")</f>
        <v>#PEND</v>
      </c>
      <c r="E122" t="e">
        <f t="shared" si="12"/>
        <v>#VALUE!</v>
      </c>
      <c r="F122" t="e">
        <f t="shared" si="13"/>
        <v>#VALUE!</v>
      </c>
      <c r="G122" s="5" t="str">
        <f>_xll.SNL.Clients.Office.Excel.Functions.SPG(A122, "SP_MARKETCAP", "12/30/2023")</f>
        <v>#PEND</v>
      </c>
      <c r="H122" t="e">
        <f t="shared" si="17"/>
        <v>#VALUE!</v>
      </c>
      <c r="I122" t="e">
        <f t="shared" si="18"/>
        <v>#VALUE!</v>
      </c>
      <c r="K122" t="s">
        <v>122</v>
      </c>
      <c r="L122" s="4" t="str" cm="1">
        <f t="array" ref="L122">_xll.SNL.Clients.Office.Excel.Functions.SPG(K122, "SP_TOTAL_REV", "CY2023")</f>
        <v>#PEND</v>
      </c>
      <c r="M122" s="4" t="str">
        <f>_xll.SNL.Clients.Office.Excel.Functions.SPG(K122,"IQ_AVG_DILUT_SHARES_OUT","CY2023")</f>
        <v>#PEND</v>
      </c>
      <c r="N122" s="5" t="str">
        <f>_xll.SNL.Clients.Office.Excel.Functions.SPG(K122, "IQ_DILUT_EPS_NORM", "CY2023")</f>
        <v>#PEND</v>
      </c>
      <c r="O122" t="e">
        <f t="shared" si="14"/>
        <v>#VALUE!</v>
      </c>
      <c r="P122" t="e">
        <f t="shared" si="15"/>
        <v>#VALUE!</v>
      </c>
      <c r="Q122" s="5" t="str">
        <f>_xll.SNL.Clients.Office.Excel.Functions.SPG(K122, "SP_MARKETCAP", "12/31/2022")</f>
        <v>#PEND</v>
      </c>
      <c r="R122" t="e">
        <f t="shared" si="19"/>
        <v>#VALUE!</v>
      </c>
      <c r="S122" t="e">
        <f t="shared" si="20"/>
        <v>#VALUE!</v>
      </c>
      <c r="U122" t="s">
        <v>122</v>
      </c>
      <c r="V122" s="4" t="str" cm="1">
        <f t="array" ref="V122">_xll.SNL.Clients.Office.Excel.Functions.SPG(U122, "SP_TOTAL_REV", "CY2021")</f>
        <v>#PEND</v>
      </c>
      <c r="W122" s="4" t="str">
        <f>_xll.SNL.Clients.Office.Excel.Functions.SPG(U122,"IQ_AVG_DILUT_SHARES_OUT","CY2021")</f>
        <v>#PEND</v>
      </c>
      <c r="X122" s="5" t="str">
        <f>_xll.SNL.Clients.Office.Excel.Functions.SPG(U122, "IQ_DILUT_EPS_NORM", "CY2021")</f>
        <v>#PEND</v>
      </c>
      <c r="Y122" t="e">
        <f t="shared" si="21"/>
        <v>#VALUE!</v>
      </c>
      <c r="Z122" t="e">
        <f t="shared" si="22"/>
        <v>#VALUE!</v>
      </c>
      <c r="AA122" s="5" t="str">
        <f>_xll.SNL.Clients.Office.Excel.Functions.SPG(U122, "SP_MARKETCAP", "12/31/2021")</f>
        <v>#PEND</v>
      </c>
      <c r="AB122" t="e">
        <f t="shared" si="16"/>
        <v>#VALUE!</v>
      </c>
      <c r="AC122" t="e">
        <f t="shared" si="23"/>
        <v>#VALUE!</v>
      </c>
    </row>
    <row r="123" spans="1:29" x14ac:dyDescent="0.3">
      <c r="A123" t="s">
        <v>123</v>
      </c>
      <c r="B123" s="4" t="str" cm="1">
        <f t="array" ref="B123">_xll.SNL.Clients.Office.Excel.Functions.SPG(A123, "SP_TOTAL_REV", "CY2023")</f>
        <v>#PEND</v>
      </c>
      <c r="C123" s="4" t="str">
        <f>_xll.SNL.Clients.Office.Excel.Functions.SPG(A123,"IQ_AVG_DILUT_SHARES_OUT","CY2023")</f>
        <v>#PEND</v>
      </c>
      <c r="D123" s="5" t="str">
        <f>_xll.SNL.Clients.Office.Excel.Functions.SPG(A123, "IQ_DILUT_EPS_NORM", "CY2023")</f>
        <v>#PEND</v>
      </c>
      <c r="E123" t="e">
        <f t="shared" si="12"/>
        <v>#VALUE!</v>
      </c>
      <c r="F123" t="e">
        <f t="shared" si="13"/>
        <v>#VALUE!</v>
      </c>
      <c r="G123" s="5" t="str">
        <f>_xll.SNL.Clients.Office.Excel.Functions.SPG(A123, "SP_MARKETCAP", "12/30/2023")</f>
        <v>#PEND</v>
      </c>
      <c r="H123" t="e">
        <f t="shared" si="17"/>
        <v>#VALUE!</v>
      </c>
      <c r="I123" t="e">
        <f t="shared" si="18"/>
        <v>#VALUE!</v>
      </c>
      <c r="K123" t="s">
        <v>123</v>
      </c>
      <c r="L123" s="4" t="str" cm="1">
        <f t="array" ref="L123">_xll.SNL.Clients.Office.Excel.Functions.SPG(K123, "SP_TOTAL_REV", "CY2023")</f>
        <v>#PEND</v>
      </c>
      <c r="M123" s="4" t="str">
        <f>_xll.SNL.Clients.Office.Excel.Functions.SPG(K123,"IQ_AVG_DILUT_SHARES_OUT","CY2023")</f>
        <v>#PEND</v>
      </c>
      <c r="N123" s="5" t="str">
        <f>_xll.SNL.Clients.Office.Excel.Functions.SPG(K123, "IQ_DILUT_EPS_NORM", "CY2023")</f>
        <v>#PEND</v>
      </c>
      <c r="O123" t="e">
        <f t="shared" si="14"/>
        <v>#VALUE!</v>
      </c>
      <c r="P123" t="e">
        <f t="shared" si="15"/>
        <v>#VALUE!</v>
      </c>
      <c r="Q123" s="5" t="str">
        <f>_xll.SNL.Clients.Office.Excel.Functions.SPG(K123, "SP_MARKETCAP", "12/31/2022")</f>
        <v>#PEND</v>
      </c>
      <c r="R123" t="e">
        <f t="shared" si="19"/>
        <v>#VALUE!</v>
      </c>
      <c r="S123" t="e">
        <f t="shared" si="20"/>
        <v>#VALUE!</v>
      </c>
      <c r="U123" t="s">
        <v>123</v>
      </c>
      <c r="V123" s="4" t="str" cm="1">
        <f t="array" ref="V123">_xll.SNL.Clients.Office.Excel.Functions.SPG(U123, "SP_TOTAL_REV", "CY2021")</f>
        <v>#PEND</v>
      </c>
      <c r="W123" s="4" t="str">
        <f>_xll.SNL.Clients.Office.Excel.Functions.SPG(U123,"IQ_AVG_DILUT_SHARES_OUT","CY2021")</f>
        <v>#PEND</v>
      </c>
      <c r="X123" s="5" t="str">
        <f>_xll.SNL.Clients.Office.Excel.Functions.SPG(U123, "IQ_DILUT_EPS_NORM", "CY2021")</f>
        <v>#PEND</v>
      </c>
      <c r="Y123" t="e">
        <f t="shared" si="21"/>
        <v>#VALUE!</v>
      </c>
      <c r="Z123" t="e">
        <f t="shared" si="22"/>
        <v>#VALUE!</v>
      </c>
      <c r="AA123" s="5" t="str">
        <f>_xll.SNL.Clients.Office.Excel.Functions.SPG(U123, "SP_MARKETCAP", "12/31/2021")</f>
        <v>#PEND</v>
      </c>
      <c r="AB123" t="e">
        <f t="shared" si="16"/>
        <v>#VALUE!</v>
      </c>
      <c r="AC123" t="e">
        <f t="shared" si="23"/>
        <v>#VALUE!</v>
      </c>
    </row>
    <row r="124" spans="1:29" x14ac:dyDescent="0.3">
      <c r="A124" t="s">
        <v>124</v>
      </c>
      <c r="B124" s="4" t="str" cm="1">
        <f t="array" ref="B124">_xll.SNL.Clients.Office.Excel.Functions.SPG(A124, "SP_TOTAL_REV", "CY2023")</f>
        <v>#PEND</v>
      </c>
      <c r="C124" s="4" t="str">
        <f>_xll.SNL.Clients.Office.Excel.Functions.SPG(A124,"IQ_AVG_DILUT_SHARES_OUT","CY2023")</f>
        <v>#PEND</v>
      </c>
      <c r="D124" s="5" t="str">
        <f>_xll.SNL.Clients.Office.Excel.Functions.SPG(A124, "IQ_DILUT_EPS_NORM", "CY2023")</f>
        <v>#PEND</v>
      </c>
      <c r="E124" t="e">
        <f t="shared" si="12"/>
        <v>#VALUE!</v>
      </c>
      <c r="F124" t="e">
        <f t="shared" si="13"/>
        <v>#VALUE!</v>
      </c>
      <c r="G124" s="5" t="str">
        <f>_xll.SNL.Clients.Office.Excel.Functions.SPG(A124, "SP_MARKETCAP", "12/30/2023")</f>
        <v>#PEND</v>
      </c>
      <c r="H124" t="e">
        <f t="shared" si="17"/>
        <v>#VALUE!</v>
      </c>
      <c r="I124" t="e">
        <f t="shared" si="18"/>
        <v>#VALUE!</v>
      </c>
      <c r="K124" t="s">
        <v>124</v>
      </c>
      <c r="L124" s="4" t="str" cm="1">
        <f t="array" ref="L124">_xll.SNL.Clients.Office.Excel.Functions.SPG(K124, "SP_TOTAL_REV", "CY2023")</f>
        <v>#PEND</v>
      </c>
      <c r="M124" s="4" t="str">
        <f>_xll.SNL.Clients.Office.Excel.Functions.SPG(K124,"IQ_AVG_DILUT_SHARES_OUT","CY2023")</f>
        <v>#PEND</v>
      </c>
      <c r="N124" s="5" t="str">
        <f>_xll.SNL.Clients.Office.Excel.Functions.SPG(K124, "IQ_DILUT_EPS_NORM", "CY2023")</f>
        <v>#PEND</v>
      </c>
      <c r="O124" t="e">
        <f t="shared" si="14"/>
        <v>#VALUE!</v>
      </c>
      <c r="P124" t="e">
        <f t="shared" si="15"/>
        <v>#VALUE!</v>
      </c>
      <c r="Q124" s="5" t="str">
        <f>_xll.SNL.Clients.Office.Excel.Functions.SPG(K124, "SP_MARKETCAP", "12/31/2022")</f>
        <v>#PEND</v>
      </c>
      <c r="R124" t="e">
        <f t="shared" si="19"/>
        <v>#VALUE!</v>
      </c>
      <c r="S124" t="e">
        <f t="shared" si="20"/>
        <v>#VALUE!</v>
      </c>
      <c r="U124" t="s">
        <v>124</v>
      </c>
      <c r="V124" s="4" t="str" cm="1">
        <f t="array" ref="V124">_xll.SNL.Clients.Office.Excel.Functions.SPG(U124, "SP_TOTAL_REV", "CY2021")</f>
        <v>#PEND</v>
      </c>
      <c r="W124" s="4" t="str">
        <f>_xll.SNL.Clients.Office.Excel.Functions.SPG(U124,"IQ_AVG_DILUT_SHARES_OUT","CY2021")</f>
        <v>#PEND</v>
      </c>
      <c r="X124" s="5" t="str">
        <f>_xll.SNL.Clients.Office.Excel.Functions.SPG(U124, "IQ_DILUT_EPS_NORM", "CY2021")</f>
        <v>#PEND</v>
      </c>
      <c r="Y124" t="e">
        <f t="shared" si="21"/>
        <v>#VALUE!</v>
      </c>
      <c r="Z124" t="e">
        <f t="shared" si="22"/>
        <v>#VALUE!</v>
      </c>
      <c r="AA124" s="5" t="str">
        <f>_xll.SNL.Clients.Office.Excel.Functions.SPG(U124, "SP_MARKETCAP", "12/31/2021")</f>
        <v>#PEND</v>
      </c>
      <c r="AB124" t="e">
        <f t="shared" si="16"/>
        <v>#VALUE!</v>
      </c>
      <c r="AC124" t="e">
        <f t="shared" si="23"/>
        <v>#VALUE!</v>
      </c>
    </row>
    <row r="125" spans="1:29" x14ac:dyDescent="0.3">
      <c r="A125" t="s">
        <v>125</v>
      </c>
      <c r="B125" s="4" t="str" cm="1">
        <f t="array" ref="B125">_xll.SNL.Clients.Office.Excel.Functions.SPG(A125, "SP_TOTAL_REV", "CY2023")</f>
        <v>#PEND</v>
      </c>
      <c r="C125" s="4" t="str">
        <f>_xll.SNL.Clients.Office.Excel.Functions.SPG(A125,"IQ_AVG_DILUT_SHARES_OUT","CY2023")</f>
        <v>#PEND</v>
      </c>
      <c r="D125" s="5" t="str">
        <f>_xll.SNL.Clients.Office.Excel.Functions.SPG(A125, "IQ_DILUT_EPS_NORM", "CY2023")</f>
        <v>#PEND</v>
      </c>
      <c r="E125" t="e">
        <f t="shared" si="12"/>
        <v>#VALUE!</v>
      </c>
      <c r="F125" t="e">
        <f t="shared" si="13"/>
        <v>#VALUE!</v>
      </c>
      <c r="G125" s="5" t="str">
        <f>_xll.SNL.Clients.Office.Excel.Functions.SPG(A125, "SP_MARKETCAP", "12/30/2023")</f>
        <v>#PEND</v>
      </c>
      <c r="H125" t="e">
        <f t="shared" si="17"/>
        <v>#VALUE!</v>
      </c>
      <c r="I125" t="e">
        <f t="shared" si="18"/>
        <v>#VALUE!</v>
      </c>
      <c r="K125" t="s">
        <v>125</v>
      </c>
      <c r="L125" s="4" t="str" cm="1">
        <f t="array" ref="L125">_xll.SNL.Clients.Office.Excel.Functions.SPG(K125, "SP_TOTAL_REV", "CY2023")</f>
        <v>#PEND</v>
      </c>
      <c r="M125" s="4" t="str">
        <f>_xll.SNL.Clients.Office.Excel.Functions.SPG(K125,"IQ_AVG_DILUT_SHARES_OUT","CY2023")</f>
        <v>#PEND</v>
      </c>
      <c r="N125" s="5" t="str">
        <f>_xll.SNL.Clients.Office.Excel.Functions.SPG(K125, "IQ_DILUT_EPS_NORM", "CY2023")</f>
        <v>#PEND</v>
      </c>
      <c r="O125" t="e">
        <f t="shared" si="14"/>
        <v>#VALUE!</v>
      </c>
      <c r="P125" t="e">
        <f t="shared" si="15"/>
        <v>#VALUE!</v>
      </c>
      <c r="Q125" s="5" t="str">
        <f>_xll.SNL.Clients.Office.Excel.Functions.SPG(K125, "SP_MARKETCAP", "12/31/2022")</f>
        <v>#PEND</v>
      </c>
      <c r="R125" t="e">
        <f t="shared" si="19"/>
        <v>#VALUE!</v>
      </c>
      <c r="S125" t="e">
        <f t="shared" si="20"/>
        <v>#VALUE!</v>
      </c>
      <c r="U125" t="s">
        <v>125</v>
      </c>
      <c r="V125" s="4" t="str" cm="1">
        <f t="array" ref="V125">_xll.SNL.Clients.Office.Excel.Functions.SPG(U125, "SP_TOTAL_REV", "CY2021")</f>
        <v>#PEND</v>
      </c>
      <c r="W125" s="4" t="str">
        <f>_xll.SNL.Clients.Office.Excel.Functions.SPG(U125,"IQ_AVG_DILUT_SHARES_OUT","CY2021")</f>
        <v>#PEND</v>
      </c>
      <c r="X125" s="5" t="str">
        <f>_xll.SNL.Clients.Office.Excel.Functions.SPG(U125, "IQ_DILUT_EPS_NORM", "CY2021")</f>
        <v>#PEND</v>
      </c>
      <c r="Y125" t="e">
        <f t="shared" si="21"/>
        <v>#VALUE!</v>
      </c>
      <c r="Z125" t="e">
        <f t="shared" si="22"/>
        <v>#VALUE!</v>
      </c>
      <c r="AA125" s="5" t="str">
        <f>_xll.SNL.Clients.Office.Excel.Functions.SPG(U125, "SP_MARKETCAP", "12/31/2021")</f>
        <v>#PEND</v>
      </c>
      <c r="AB125" t="e">
        <f t="shared" si="16"/>
        <v>#VALUE!</v>
      </c>
      <c r="AC125" t="e">
        <f t="shared" si="23"/>
        <v>#VALUE!</v>
      </c>
    </row>
    <row r="126" spans="1:29" x14ac:dyDescent="0.3">
      <c r="A126" t="s">
        <v>126</v>
      </c>
      <c r="B126" s="4" t="str" cm="1">
        <f t="array" ref="B126">_xll.SNL.Clients.Office.Excel.Functions.SPG(A126, "SP_TOTAL_REV", "CY2023")</f>
        <v>#PEND</v>
      </c>
      <c r="C126" s="4" t="str">
        <f>_xll.SNL.Clients.Office.Excel.Functions.SPG(A126,"IQ_AVG_DILUT_SHARES_OUT","CY2023")</f>
        <v>#PEND</v>
      </c>
      <c r="D126" s="5" t="str">
        <f>_xll.SNL.Clients.Office.Excel.Functions.SPG(A126, "IQ_DILUT_EPS_NORM", "CY2023")</f>
        <v>#PEND</v>
      </c>
      <c r="E126" t="e">
        <f t="shared" si="12"/>
        <v>#VALUE!</v>
      </c>
      <c r="F126" t="e">
        <f t="shared" si="13"/>
        <v>#VALUE!</v>
      </c>
      <c r="G126" s="5" t="str">
        <f>_xll.SNL.Clients.Office.Excel.Functions.SPG(A126, "SP_MARKETCAP", "12/30/2023")</f>
        <v>#PEND</v>
      </c>
      <c r="H126" t="e">
        <f t="shared" si="17"/>
        <v>#VALUE!</v>
      </c>
      <c r="I126" t="e">
        <f t="shared" si="18"/>
        <v>#VALUE!</v>
      </c>
      <c r="K126" t="s">
        <v>126</v>
      </c>
      <c r="L126" s="4" t="str" cm="1">
        <f t="array" ref="L126">_xll.SNL.Clients.Office.Excel.Functions.SPG(K126, "SP_TOTAL_REV", "CY2023")</f>
        <v>#PEND</v>
      </c>
      <c r="M126" s="4" t="str">
        <f>_xll.SNL.Clients.Office.Excel.Functions.SPG(K126,"IQ_AVG_DILUT_SHARES_OUT","CY2023")</f>
        <v>#PEND</v>
      </c>
      <c r="N126" s="5" t="str">
        <f>_xll.SNL.Clients.Office.Excel.Functions.SPG(K126, "IQ_DILUT_EPS_NORM", "CY2023")</f>
        <v>#PEND</v>
      </c>
      <c r="O126" t="e">
        <f t="shared" si="14"/>
        <v>#VALUE!</v>
      </c>
      <c r="P126" t="e">
        <f t="shared" si="15"/>
        <v>#VALUE!</v>
      </c>
      <c r="Q126" s="5" t="str">
        <f>_xll.SNL.Clients.Office.Excel.Functions.SPG(K126, "SP_MARKETCAP", "12/31/2022")</f>
        <v>#PEND</v>
      </c>
      <c r="R126" t="e">
        <f t="shared" si="19"/>
        <v>#VALUE!</v>
      </c>
      <c r="S126" t="e">
        <f t="shared" si="20"/>
        <v>#VALUE!</v>
      </c>
      <c r="U126" t="s">
        <v>126</v>
      </c>
      <c r="V126" s="4" t="str" cm="1">
        <f t="array" ref="V126">_xll.SNL.Clients.Office.Excel.Functions.SPG(U126, "SP_TOTAL_REV", "CY2021")</f>
        <v>#PEND</v>
      </c>
      <c r="W126" s="4" t="str">
        <f>_xll.SNL.Clients.Office.Excel.Functions.SPG(U126,"IQ_AVG_DILUT_SHARES_OUT","CY2021")</f>
        <v>#PEND</v>
      </c>
      <c r="X126" s="5" t="str">
        <f>_xll.SNL.Clients.Office.Excel.Functions.SPG(U126, "IQ_DILUT_EPS_NORM", "CY2021")</f>
        <v>#PEND</v>
      </c>
      <c r="Y126" t="e">
        <f t="shared" si="21"/>
        <v>#VALUE!</v>
      </c>
      <c r="Z126" t="e">
        <f t="shared" si="22"/>
        <v>#VALUE!</v>
      </c>
      <c r="AA126" s="5" t="str">
        <f>_xll.SNL.Clients.Office.Excel.Functions.SPG(U126, "SP_MARKETCAP", "12/31/2021")</f>
        <v>#PEND</v>
      </c>
      <c r="AB126" t="e">
        <f t="shared" si="16"/>
        <v>#VALUE!</v>
      </c>
      <c r="AC126" t="e">
        <f t="shared" si="23"/>
        <v>#VALUE!</v>
      </c>
    </row>
    <row r="127" spans="1:29" x14ac:dyDescent="0.3">
      <c r="A127" t="s">
        <v>127</v>
      </c>
      <c r="B127" s="4" t="str" cm="1">
        <f t="array" ref="B127">_xll.SNL.Clients.Office.Excel.Functions.SPG(A127, "SP_TOTAL_REV", "CY2023")</f>
        <v>#PEND</v>
      </c>
      <c r="C127" s="4" t="str">
        <f>_xll.SNL.Clients.Office.Excel.Functions.SPG(A127,"IQ_AVG_DILUT_SHARES_OUT","CY2023")</f>
        <v>#PEND</v>
      </c>
      <c r="D127" s="5" t="str">
        <f>_xll.SNL.Clients.Office.Excel.Functions.SPG(A127, "IQ_DILUT_EPS_NORM", "CY2023")</f>
        <v>#PEND</v>
      </c>
      <c r="E127" t="e">
        <f t="shared" si="12"/>
        <v>#VALUE!</v>
      </c>
      <c r="F127" t="e">
        <f t="shared" si="13"/>
        <v>#VALUE!</v>
      </c>
      <c r="G127" s="5" t="str">
        <f>_xll.SNL.Clients.Office.Excel.Functions.SPG(A127, "SP_MARKETCAP", "12/30/2023")</f>
        <v>#PEND</v>
      </c>
      <c r="H127" t="e">
        <f t="shared" si="17"/>
        <v>#VALUE!</v>
      </c>
      <c r="I127" t="e">
        <f t="shared" si="18"/>
        <v>#VALUE!</v>
      </c>
      <c r="K127" t="s">
        <v>127</v>
      </c>
      <c r="L127" s="4" t="str" cm="1">
        <f t="array" ref="L127">_xll.SNL.Clients.Office.Excel.Functions.SPG(K127, "SP_TOTAL_REV", "CY2023")</f>
        <v>#PEND</v>
      </c>
      <c r="M127" s="4" t="str">
        <f>_xll.SNL.Clients.Office.Excel.Functions.SPG(K127,"IQ_AVG_DILUT_SHARES_OUT","CY2023")</f>
        <v>#PEND</v>
      </c>
      <c r="N127" s="5" t="str">
        <f>_xll.SNL.Clients.Office.Excel.Functions.SPG(K127, "IQ_DILUT_EPS_NORM", "CY2023")</f>
        <v>#PEND</v>
      </c>
      <c r="O127" t="e">
        <f t="shared" si="14"/>
        <v>#VALUE!</v>
      </c>
      <c r="P127" t="e">
        <f t="shared" si="15"/>
        <v>#VALUE!</v>
      </c>
      <c r="Q127" s="5" t="str">
        <f>_xll.SNL.Clients.Office.Excel.Functions.SPG(K127, "SP_MARKETCAP", "12/31/2022")</f>
        <v>#PEND</v>
      </c>
      <c r="R127" t="e">
        <f t="shared" si="19"/>
        <v>#VALUE!</v>
      </c>
      <c r="S127" t="e">
        <f t="shared" si="20"/>
        <v>#VALUE!</v>
      </c>
      <c r="U127" t="s">
        <v>127</v>
      </c>
      <c r="V127" s="4" t="str" cm="1">
        <f t="array" ref="V127">_xll.SNL.Clients.Office.Excel.Functions.SPG(U127, "SP_TOTAL_REV", "CY2021")</f>
        <v>#PEND</v>
      </c>
      <c r="W127" s="4" t="str">
        <f>_xll.SNL.Clients.Office.Excel.Functions.SPG(U127,"IQ_AVG_DILUT_SHARES_OUT","CY2021")</f>
        <v>#PEND</v>
      </c>
      <c r="X127" s="5" t="str">
        <f>_xll.SNL.Clients.Office.Excel.Functions.SPG(U127, "IQ_DILUT_EPS_NORM", "CY2021")</f>
        <v>#PEND</v>
      </c>
      <c r="Y127" t="e">
        <f t="shared" si="21"/>
        <v>#VALUE!</v>
      </c>
      <c r="Z127" t="e">
        <f t="shared" si="22"/>
        <v>#VALUE!</v>
      </c>
      <c r="AA127" s="5" t="str">
        <f>_xll.SNL.Clients.Office.Excel.Functions.SPG(U127, "SP_MARKETCAP", "12/31/2021")</f>
        <v>#PEND</v>
      </c>
      <c r="AB127" t="e">
        <f t="shared" si="16"/>
        <v>#VALUE!</v>
      </c>
      <c r="AC127" t="e">
        <f t="shared" si="23"/>
        <v>#VALUE!</v>
      </c>
    </row>
    <row r="128" spans="1:29" x14ac:dyDescent="0.3">
      <c r="A128" t="s">
        <v>128</v>
      </c>
      <c r="B128" s="4" t="str" cm="1">
        <f t="array" ref="B128">_xll.SNL.Clients.Office.Excel.Functions.SPG(A128, "SP_TOTAL_REV", "CY2023")</f>
        <v>#PEND</v>
      </c>
      <c r="C128" s="4" t="str">
        <f>_xll.SNL.Clients.Office.Excel.Functions.SPG(A128,"IQ_AVG_DILUT_SHARES_OUT","CY2023")</f>
        <v>#PEND</v>
      </c>
      <c r="D128" s="5" t="str">
        <f>_xll.SNL.Clients.Office.Excel.Functions.SPG(A128, "IQ_DILUT_EPS_NORM", "CY2023")</f>
        <v>#PEND</v>
      </c>
      <c r="E128" t="e">
        <f t="shared" si="12"/>
        <v>#VALUE!</v>
      </c>
      <c r="F128" t="e">
        <f t="shared" si="13"/>
        <v>#VALUE!</v>
      </c>
      <c r="G128" s="5" t="str">
        <f>_xll.SNL.Clients.Office.Excel.Functions.SPG(A128, "SP_MARKETCAP", "12/30/2023")</f>
        <v>#PEND</v>
      </c>
      <c r="H128" t="e">
        <f t="shared" si="17"/>
        <v>#VALUE!</v>
      </c>
      <c r="I128" t="e">
        <f t="shared" si="18"/>
        <v>#VALUE!</v>
      </c>
      <c r="K128" t="s">
        <v>128</v>
      </c>
      <c r="L128" s="4" t="str" cm="1">
        <f t="array" ref="L128">_xll.SNL.Clients.Office.Excel.Functions.SPG(K128, "SP_TOTAL_REV", "CY2023")</f>
        <v>#PEND</v>
      </c>
      <c r="M128" s="4" t="str">
        <f>_xll.SNL.Clients.Office.Excel.Functions.SPG(K128,"IQ_AVG_DILUT_SHARES_OUT","CY2023")</f>
        <v>#PEND</v>
      </c>
      <c r="N128" s="5" t="str">
        <f>_xll.SNL.Clients.Office.Excel.Functions.SPG(K128, "IQ_DILUT_EPS_NORM", "CY2023")</f>
        <v>#PEND</v>
      </c>
      <c r="O128" t="e">
        <f t="shared" si="14"/>
        <v>#VALUE!</v>
      </c>
      <c r="P128" t="e">
        <f t="shared" si="15"/>
        <v>#VALUE!</v>
      </c>
      <c r="Q128" s="5" t="str">
        <f>_xll.SNL.Clients.Office.Excel.Functions.SPG(K128, "SP_MARKETCAP", "12/31/2022")</f>
        <v>#PEND</v>
      </c>
      <c r="R128" t="e">
        <f t="shared" si="19"/>
        <v>#VALUE!</v>
      </c>
      <c r="S128" t="e">
        <f t="shared" si="20"/>
        <v>#VALUE!</v>
      </c>
      <c r="U128" t="s">
        <v>128</v>
      </c>
      <c r="V128" s="4" t="str" cm="1">
        <f t="array" ref="V128">_xll.SNL.Clients.Office.Excel.Functions.SPG(U128, "SP_TOTAL_REV", "CY2021")</f>
        <v>#PEND</v>
      </c>
      <c r="W128" s="4" t="str">
        <f>_xll.SNL.Clients.Office.Excel.Functions.SPG(U128,"IQ_AVG_DILUT_SHARES_OUT","CY2021")</f>
        <v>#PEND</v>
      </c>
      <c r="X128" s="5" t="str">
        <f>_xll.SNL.Clients.Office.Excel.Functions.SPG(U128, "IQ_DILUT_EPS_NORM", "CY2021")</f>
        <v>#PEND</v>
      </c>
      <c r="Y128" t="e">
        <f t="shared" si="21"/>
        <v>#VALUE!</v>
      </c>
      <c r="Z128" t="e">
        <f t="shared" si="22"/>
        <v>#VALUE!</v>
      </c>
      <c r="AA128" s="5" t="str">
        <f>_xll.SNL.Clients.Office.Excel.Functions.SPG(U128, "SP_MARKETCAP", "12/31/2021")</f>
        <v>#PEND</v>
      </c>
      <c r="AB128" t="e">
        <f t="shared" si="16"/>
        <v>#VALUE!</v>
      </c>
      <c r="AC128" t="e">
        <f t="shared" si="23"/>
        <v>#VALUE!</v>
      </c>
    </row>
    <row r="129" spans="1:29" x14ac:dyDescent="0.3">
      <c r="A129" t="s">
        <v>129</v>
      </c>
      <c r="B129" s="4" t="str" cm="1">
        <f t="array" ref="B129">_xll.SNL.Clients.Office.Excel.Functions.SPG(A129, "SP_TOTAL_REV", "CY2023")</f>
        <v>#PEND</v>
      </c>
      <c r="C129" s="4" t="str">
        <f>_xll.SNL.Clients.Office.Excel.Functions.SPG(A129,"IQ_AVG_DILUT_SHARES_OUT","CY2023")</f>
        <v>#PEND</v>
      </c>
      <c r="D129" s="5" t="str">
        <f>_xll.SNL.Clients.Office.Excel.Functions.SPG(A129, "IQ_DILUT_EPS_NORM", "CY2023")</f>
        <v>#PEND</v>
      </c>
      <c r="E129" t="e">
        <f t="shared" si="12"/>
        <v>#VALUE!</v>
      </c>
      <c r="F129" t="e">
        <f t="shared" si="13"/>
        <v>#VALUE!</v>
      </c>
      <c r="G129" s="5" t="str">
        <f>_xll.SNL.Clients.Office.Excel.Functions.SPG(A129, "SP_MARKETCAP", "12/30/2023")</f>
        <v>#PEND</v>
      </c>
      <c r="H129" t="e">
        <f t="shared" si="17"/>
        <v>#VALUE!</v>
      </c>
      <c r="I129" t="e">
        <f t="shared" si="18"/>
        <v>#VALUE!</v>
      </c>
      <c r="K129" t="s">
        <v>129</v>
      </c>
      <c r="L129" s="4" t="str" cm="1">
        <f t="array" ref="L129">_xll.SNL.Clients.Office.Excel.Functions.SPG(K129, "SP_TOTAL_REV", "CY2023")</f>
        <v>#PEND</v>
      </c>
      <c r="M129" s="4" t="str">
        <f>_xll.SNL.Clients.Office.Excel.Functions.SPG(K129,"IQ_AVG_DILUT_SHARES_OUT","CY2023")</f>
        <v>#PEND</v>
      </c>
      <c r="N129" s="5" t="str">
        <f>_xll.SNL.Clients.Office.Excel.Functions.SPG(K129, "IQ_DILUT_EPS_NORM", "CY2023")</f>
        <v>#PEND</v>
      </c>
      <c r="O129" t="e">
        <f t="shared" si="14"/>
        <v>#VALUE!</v>
      </c>
      <c r="P129" t="e">
        <f t="shared" si="15"/>
        <v>#VALUE!</v>
      </c>
      <c r="Q129" s="5" t="str">
        <f>_xll.SNL.Clients.Office.Excel.Functions.SPG(K129, "SP_MARKETCAP", "12/31/2022")</f>
        <v>#PEND</v>
      </c>
      <c r="R129" t="e">
        <f t="shared" si="19"/>
        <v>#VALUE!</v>
      </c>
      <c r="S129" t="e">
        <f t="shared" si="20"/>
        <v>#VALUE!</v>
      </c>
      <c r="U129" t="s">
        <v>129</v>
      </c>
      <c r="V129" s="4" t="str" cm="1">
        <f t="array" ref="V129">_xll.SNL.Clients.Office.Excel.Functions.SPG(U129, "SP_TOTAL_REV", "CY2021")</f>
        <v>#PEND</v>
      </c>
      <c r="W129" s="4" t="str">
        <f>_xll.SNL.Clients.Office.Excel.Functions.SPG(U129,"IQ_AVG_DILUT_SHARES_OUT","CY2021")</f>
        <v>#PEND</v>
      </c>
      <c r="X129" s="5" t="str">
        <f>_xll.SNL.Clients.Office.Excel.Functions.SPG(U129, "IQ_DILUT_EPS_NORM", "CY2021")</f>
        <v>#PEND</v>
      </c>
      <c r="Y129" t="e">
        <f t="shared" si="21"/>
        <v>#VALUE!</v>
      </c>
      <c r="Z129" t="e">
        <f t="shared" si="22"/>
        <v>#VALUE!</v>
      </c>
      <c r="AA129" s="5" t="str">
        <f>_xll.SNL.Clients.Office.Excel.Functions.SPG(U129, "SP_MARKETCAP", "12/31/2021")</f>
        <v>#PEND</v>
      </c>
      <c r="AB129" t="e">
        <f t="shared" si="16"/>
        <v>#VALUE!</v>
      </c>
      <c r="AC129" t="e">
        <f t="shared" si="23"/>
        <v>#VALUE!</v>
      </c>
    </row>
    <row r="130" spans="1:29" x14ac:dyDescent="0.3">
      <c r="A130" t="s">
        <v>130</v>
      </c>
      <c r="B130" s="4" t="str" cm="1">
        <f t="array" ref="B130">_xll.SNL.Clients.Office.Excel.Functions.SPG(A130, "SP_TOTAL_REV", "CY2023")</f>
        <v>#PEND</v>
      </c>
      <c r="C130" s="4" t="str">
        <f>_xll.SNL.Clients.Office.Excel.Functions.SPG(A130,"IQ_AVG_DILUT_SHARES_OUT","CY2023")</f>
        <v>#PEND</v>
      </c>
      <c r="D130" s="5" t="str">
        <f>_xll.SNL.Clients.Office.Excel.Functions.SPG(A130, "IQ_DILUT_EPS_NORM", "CY2023")</f>
        <v>#PEND</v>
      </c>
      <c r="E130" t="e">
        <f t="shared" si="12"/>
        <v>#VALUE!</v>
      </c>
      <c r="F130" t="e">
        <f t="shared" si="13"/>
        <v>#VALUE!</v>
      </c>
      <c r="G130" s="5" t="str">
        <f>_xll.SNL.Clients.Office.Excel.Functions.SPG(A130, "SP_MARKETCAP", "12/30/2023")</f>
        <v>#PEND</v>
      </c>
      <c r="H130" t="e">
        <f t="shared" si="17"/>
        <v>#VALUE!</v>
      </c>
      <c r="I130" t="e">
        <f t="shared" si="18"/>
        <v>#VALUE!</v>
      </c>
      <c r="K130" t="s">
        <v>130</v>
      </c>
      <c r="L130" s="4" t="str" cm="1">
        <f t="array" ref="L130">_xll.SNL.Clients.Office.Excel.Functions.SPG(K130, "SP_TOTAL_REV", "CY2023")</f>
        <v>#PEND</v>
      </c>
      <c r="M130" s="4" t="str">
        <f>_xll.SNL.Clients.Office.Excel.Functions.SPG(K130,"IQ_AVG_DILUT_SHARES_OUT","CY2023")</f>
        <v>#PEND</v>
      </c>
      <c r="N130" s="5" t="str">
        <f>_xll.SNL.Clients.Office.Excel.Functions.SPG(K130, "IQ_DILUT_EPS_NORM", "CY2023")</f>
        <v>#PEND</v>
      </c>
      <c r="O130" t="e">
        <f t="shared" si="14"/>
        <v>#VALUE!</v>
      </c>
      <c r="P130" t="e">
        <f t="shared" si="15"/>
        <v>#VALUE!</v>
      </c>
      <c r="Q130" s="5" t="str">
        <f>_xll.SNL.Clients.Office.Excel.Functions.SPG(K130, "SP_MARKETCAP", "12/31/2022")</f>
        <v>#PEND</v>
      </c>
      <c r="R130" t="e">
        <f t="shared" si="19"/>
        <v>#VALUE!</v>
      </c>
      <c r="S130" t="e">
        <f t="shared" si="20"/>
        <v>#VALUE!</v>
      </c>
      <c r="U130" t="s">
        <v>130</v>
      </c>
      <c r="V130" s="4" t="str" cm="1">
        <f t="array" ref="V130">_xll.SNL.Clients.Office.Excel.Functions.SPG(U130, "SP_TOTAL_REV", "CY2021")</f>
        <v>#PEND</v>
      </c>
      <c r="W130" s="4" t="str">
        <f>_xll.SNL.Clients.Office.Excel.Functions.SPG(U130,"IQ_AVG_DILUT_SHARES_OUT","CY2021")</f>
        <v>#PEND</v>
      </c>
      <c r="X130" s="5" t="str">
        <f>_xll.SNL.Clients.Office.Excel.Functions.SPG(U130, "IQ_DILUT_EPS_NORM", "CY2021")</f>
        <v>#PEND</v>
      </c>
      <c r="Y130" t="e">
        <f t="shared" si="21"/>
        <v>#VALUE!</v>
      </c>
      <c r="Z130" t="e">
        <f t="shared" si="22"/>
        <v>#VALUE!</v>
      </c>
      <c r="AA130" s="5" t="str">
        <f>_xll.SNL.Clients.Office.Excel.Functions.SPG(U130, "SP_MARKETCAP", "12/31/2021")</f>
        <v>#PEND</v>
      </c>
      <c r="AB130" t="e">
        <f t="shared" si="16"/>
        <v>#VALUE!</v>
      </c>
      <c r="AC130" t="e">
        <f t="shared" si="23"/>
        <v>#VALUE!</v>
      </c>
    </row>
    <row r="131" spans="1:29" x14ac:dyDescent="0.3">
      <c r="A131" t="s">
        <v>131</v>
      </c>
      <c r="B131" s="4" t="str" cm="1">
        <f t="array" ref="B131">_xll.SNL.Clients.Office.Excel.Functions.SPG(A131, "SP_TOTAL_REV", "CY2023")</f>
        <v>#PEND</v>
      </c>
      <c r="C131" s="4" t="str">
        <f>_xll.SNL.Clients.Office.Excel.Functions.SPG(A131,"IQ_AVG_DILUT_SHARES_OUT","CY2023")</f>
        <v>#PEND</v>
      </c>
      <c r="D131" s="5" t="str">
        <f>_xll.SNL.Clients.Office.Excel.Functions.SPG(A131, "IQ_DILUT_EPS_NORM", "CY2023")</f>
        <v>#PEND</v>
      </c>
      <c r="E131" t="e">
        <f t="shared" si="12"/>
        <v>#VALUE!</v>
      </c>
      <c r="F131" t="e">
        <f t="shared" si="13"/>
        <v>#VALUE!</v>
      </c>
      <c r="G131" s="5" t="str">
        <f>_xll.SNL.Clients.Office.Excel.Functions.SPG(A131, "SP_MARKETCAP", "12/30/2023")</f>
        <v>#PEND</v>
      </c>
      <c r="H131" t="e">
        <f t="shared" si="17"/>
        <v>#VALUE!</v>
      </c>
      <c r="I131" t="e">
        <f t="shared" si="18"/>
        <v>#VALUE!</v>
      </c>
      <c r="K131" t="s">
        <v>131</v>
      </c>
      <c r="L131" s="4" t="str" cm="1">
        <f t="array" ref="L131">_xll.SNL.Clients.Office.Excel.Functions.SPG(K131, "SP_TOTAL_REV", "CY2023")</f>
        <v>#PEND</v>
      </c>
      <c r="M131" s="4" t="str">
        <f>_xll.SNL.Clients.Office.Excel.Functions.SPG(K131,"IQ_AVG_DILUT_SHARES_OUT","CY2023")</f>
        <v>#PEND</v>
      </c>
      <c r="N131" s="5" t="str">
        <f>_xll.SNL.Clients.Office.Excel.Functions.SPG(K131, "IQ_DILUT_EPS_NORM", "CY2023")</f>
        <v>#PEND</v>
      </c>
      <c r="O131" t="e">
        <f t="shared" si="14"/>
        <v>#VALUE!</v>
      </c>
      <c r="P131" t="e">
        <f t="shared" si="15"/>
        <v>#VALUE!</v>
      </c>
      <c r="Q131" s="5" t="str">
        <f>_xll.SNL.Clients.Office.Excel.Functions.SPG(K131, "SP_MARKETCAP", "12/31/2022")</f>
        <v>#PEND</v>
      </c>
      <c r="R131" t="e">
        <f t="shared" si="19"/>
        <v>#VALUE!</v>
      </c>
      <c r="S131" t="e">
        <f t="shared" si="20"/>
        <v>#VALUE!</v>
      </c>
      <c r="U131" t="s">
        <v>131</v>
      </c>
      <c r="V131" s="4" t="str" cm="1">
        <f t="array" ref="V131">_xll.SNL.Clients.Office.Excel.Functions.SPG(U131, "SP_TOTAL_REV", "CY2021")</f>
        <v>#PEND</v>
      </c>
      <c r="W131" s="4" t="str">
        <f>_xll.SNL.Clients.Office.Excel.Functions.SPG(U131,"IQ_AVG_DILUT_SHARES_OUT","CY2021")</f>
        <v>#PEND</v>
      </c>
      <c r="X131" s="5" t="str">
        <f>_xll.SNL.Clients.Office.Excel.Functions.SPG(U131, "IQ_DILUT_EPS_NORM", "CY2021")</f>
        <v>#PEND</v>
      </c>
      <c r="Y131" t="e">
        <f t="shared" si="21"/>
        <v>#VALUE!</v>
      </c>
      <c r="Z131" t="e">
        <f t="shared" si="22"/>
        <v>#VALUE!</v>
      </c>
      <c r="AA131" s="5" t="str">
        <f>_xll.SNL.Clients.Office.Excel.Functions.SPG(U131, "SP_MARKETCAP", "12/31/2021")</f>
        <v>#PEND</v>
      </c>
      <c r="AB131" t="e">
        <f t="shared" si="16"/>
        <v>#VALUE!</v>
      </c>
      <c r="AC131" t="e">
        <f t="shared" si="23"/>
        <v>#VALUE!</v>
      </c>
    </row>
    <row r="132" spans="1:29" x14ac:dyDescent="0.3">
      <c r="A132" t="s">
        <v>132</v>
      </c>
      <c r="B132" s="4" t="str" cm="1">
        <f t="array" ref="B132">_xll.SNL.Clients.Office.Excel.Functions.SPG(A132, "SP_TOTAL_REV", "CY2023")</f>
        <v>#PEND</v>
      </c>
      <c r="C132" s="4" t="str">
        <f>_xll.SNL.Clients.Office.Excel.Functions.SPG(A132,"IQ_AVG_DILUT_SHARES_OUT","CY2023")</f>
        <v>#PEND</v>
      </c>
      <c r="D132" s="5" t="str">
        <f>_xll.SNL.Clients.Office.Excel.Functions.SPG(A132, "IQ_DILUT_EPS_NORM", "CY2023")</f>
        <v>#PEND</v>
      </c>
      <c r="E132" t="e">
        <f t="shared" si="12"/>
        <v>#VALUE!</v>
      </c>
      <c r="F132" t="e">
        <f t="shared" si="13"/>
        <v>#VALUE!</v>
      </c>
      <c r="G132" s="5" t="str">
        <f>_xll.SNL.Clients.Office.Excel.Functions.SPG(A132, "SP_MARKETCAP", "12/30/2023")</f>
        <v>#PEND</v>
      </c>
      <c r="H132" t="e">
        <f t="shared" si="17"/>
        <v>#VALUE!</v>
      </c>
      <c r="I132" t="e">
        <f t="shared" si="18"/>
        <v>#VALUE!</v>
      </c>
      <c r="K132" t="s">
        <v>132</v>
      </c>
      <c r="L132" s="4" t="str" cm="1">
        <f t="array" ref="L132">_xll.SNL.Clients.Office.Excel.Functions.SPG(K132, "SP_TOTAL_REV", "CY2023")</f>
        <v>#PEND</v>
      </c>
      <c r="M132" s="4" t="str">
        <f>_xll.SNL.Clients.Office.Excel.Functions.SPG(K132,"IQ_AVG_DILUT_SHARES_OUT","CY2023")</f>
        <v>#PEND</v>
      </c>
      <c r="N132" s="5" t="str">
        <f>_xll.SNL.Clients.Office.Excel.Functions.SPG(K132, "IQ_DILUT_EPS_NORM", "CY2023")</f>
        <v>#PEND</v>
      </c>
      <c r="O132" t="e">
        <f t="shared" si="14"/>
        <v>#VALUE!</v>
      </c>
      <c r="P132" t="e">
        <f t="shared" si="15"/>
        <v>#VALUE!</v>
      </c>
      <c r="Q132" s="5" t="str">
        <f>_xll.SNL.Clients.Office.Excel.Functions.SPG(K132, "SP_MARKETCAP", "12/31/2022")</f>
        <v>#PEND</v>
      </c>
      <c r="R132" t="e">
        <f t="shared" si="19"/>
        <v>#VALUE!</v>
      </c>
      <c r="S132" t="e">
        <f t="shared" si="20"/>
        <v>#VALUE!</v>
      </c>
      <c r="U132" t="s">
        <v>132</v>
      </c>
      <c r="V132" s="4" t="str" cm="1">
        <f t="array" ref="V132">_xll.SNL.Clients.Office.Excel.Functions.SPG(U132, "SP_TOTAL_REV", "CY2021")</f>
        <v>#PEND</v>
      </c>
      <c r="W132" s="4" t="str">
        <f>_xll.SNL.Clients.Office.Excel.Functions.SPG(U132,"IQ_AVG_DILUT_SHARES_OUT","CY2021")</f>
        <v>#PEND</v>
      </c>
      <c r="X132" s="5" t="str">
        <f>_xll.SNL.Clients.Office.Excel.Functions.SPG(U132, "IQ_DILUT_EPS_NORM", "CY2021")</f>
        <v>#PEND</v>
      </c>
      <c r="Y132" t="e">
        <f t="shared" si="21"/>
        <v>#VALUE!</v>
      </c>
      <c r="Z132" t="e">
        <f t="shared" si="22"/>
        <v>#VALUE!</v>
      </c>
      <c r="AA132" s="5" t="str">
        <f>_xll.SNL.Clients.Office.Excel.Functions.SPG(U132, "SP_MARKETCAP", "12/31/2021")</f>
        <v>#PEND</v>
      </c>
      <c r="AB132" t="e">
        <f t="shared" si="16"/>
        <v>#VALUE!</v>
      </c>
      <c r="AC132" t="e">
        <f t="shared" si="23"/>
        <v>#VALUE!</v>
      </c>
    </row>
    <row r="133" spans="1:29" x14ac:dyDescent="0.3">
      <c r="A133" t="s">
        <v>133</v>
      </c>
      <c r="B133" s="4" t="str" cm="1">
        <f t="array" ref="B133">_xll.SNL.Clients.Office.Excel.Functions.SPG(A133, "SP_TOTAL_REV", "CY2023")</f>
        <v>#PEND</v>
      </c>
      <c r="C133" s="4" t="str">
        <f>_xll.SNL.Clients.Office.Excel.Functions.SPG(A133,"IQ_AVG_DILUT_SHARES_OUT","CY2023")</f>
        <v>#PEND</v>
      </c>
      <c r="D133" s="5" t="str">
        <f>_xll.SNL.Clients.Office.Excel.Functions.SPG(A133, "IQ_DILUT_EPS_NORM", "CY2023")</f>
        <v>#PEND</v>
      </c>
      <c r="E133" t="e">
        <f t="shared" si="12"/>
        <v>#VALUE!</v>
      </c>
      <c r="F133" t="e">
        <f t="shared" si="13"/>
        <v>#VALUE!</v>
      </c>
      <c r="G133" s="5" t="str">
        <f>_xll.SNL.Clients.Office.Excel.Functions.SPG(A133, "SP_MARKETCAP", "12/30/2023")</f>
        <v>#PEND</v>
      </c>
      <c r="H133" t="e">
        <f t="shared" si="17"/>
        <v>#VALUE!</v>
      </c>
      <c r="I133" t="e">
        <f t="shared" si="18"/>
        <v>#VALUE!</v>
      </c>
      <c r="K133" t="s">
        <v>133</v>
      </c>
      <c r="L133" s="4" t="str" cm="1">
        <f t="array" ref="L133">_xll.SNL.Clients.Office.Excel.Functions.SPG(K133, "SP_TOTAL_REV", "CY2023")</f>
        <v>#PEND</v>
      </c>
      <c r="M133" s="4" t="str">
        <f>_xll.SNL.Clients.Office.Excel.Functions.SPG(K133,"IQ_AVG_DILUT_SHARES_OUT","CY2023")</f>
        <v>#PEND</v>
      </c>
      <c r="N133" s="5" t="str">
        <f>_xll.SNL.Clients.Office.Excel.Functions.SPG(K133, "IQ_DILUT_EPS_NORM", "CY2023")</f>
        <v>#PEND</v>
      </c>
      <c r="O133" t="e">
        <f t="shared" si="14"/>
        <v>#VALUE!</v>
      </c>
      <c r="P133" t="e">
        <f t="shared" si="15"/>
        <v>#VALUE!</v>
      </c>
      <c r="Q133" s="5" t="str">
        <f>_xll.SNL.Clients.Office.Excel.Functions.SPG(K133, "SP_MARKETCAP", "12/31/2022")</f>
        <v>#PEND</v>
      </c>
      <c r="R133" t="e">
        <f t="shared" si="19"/>
        <v>#VALUE!</v>
      </c>
      <c r="S133" t="e">
        <f t="shared" si="20"/>
        <v>#VALUE!</v>
      </c>
      <c r="U133" t="s">
        <v>133</v>
      </c>
      <c r="V133" s="4" t="str" cm="1">
        <f t="array" ref="V133">_xll.SNL.Clients.Office.Excel.Functions.SPG(U133, "SP_TOTAL_REV", "CY2021")</f>
        <v>#PEND</v>
      </c>
      <c r="W133" s="4" t="str">
        <f>_xll.SNL.Clients.Office.Excel.Functions.SPG(U133,"IQ_AVG_DILUT_SHARES_OUT","CY2021")</f>
        <v>#PEND</v>
      </c>
      <c r="X133" s="5" t="str">
        <f>_xll.SNL.Clients.Office.Excel.Functions.SPG(U133, "IQ_DILUT_EPS_NORM", "CY2021")</f>
        <v>#PEND</v>
      </c>
      <c r="Y133" t="e">
        <f t="shared" si="21"/>
        <v>#VALUE!</v>
      </c>
      <c r="Z133" t="e">
        <f t="shared" si="22"/>
        <v>#VALUE!</v>
      </c>
      <c r="AA133" s="5" t="str">
        <f>_xll.SNL.Clients.Office.Excel.Functions.SPG(U133, "SP_MARKETCAP", "12/31/2021")</f>
        <v>#PEND</v>
      </c>
      <c r="AB133" t="e">
        <f t="shared" si="16"/>
        <v>#VALUE!</v>
      </c>
      <c r="AC133" t="e">
        <f t="shared" si="23"/>
        <v>#VALUE!</v>
      </c>
    </row>
    <row r="134" spans="1:29" x14ac:dyDescent="0.3">
      <c r="A134" t="s">
        <v>134</v>
      </c>
      <c r="B134" s="4" t="str" cm="1">
        <f t="array" ref="B134">_xll.SNL.Clients.Office.Excel.Functions.SPG(A134, "SP_TOTAL_REV", "CY2023")</f>
        <v>#PEND</v>
      </c>
      <c r="C134" s="4" t="str">
        <f>_xll.SNL.Clients.Office.Excel.Functions.SPG(A134,"IQ_AVG_DILUT_SHARES_OUT","CY2023")</f>
        <v>#PEND</v>
      </c>
      <c r="D134" s="5" t="str">
        <f>_xll.SNL.Clients.Office.Excel.Functions.SPG(A134, "IQ_DILUT_EPS_NORM", "CY2023")</f>
        <v>#PEND</v>
      </c>
      <c r="E134" t="e">
        <f t="shared" ref="E134:E197" si="24">C134*D134/1000</f>
        <v>#VALUE!</v>
      </c>
      <c r="F134" t="e">
        <f t="shared" ref="F134:F197" si="25">E134/B134</f>
        <v>#VALUE!</v>
      </c>
      <c r="G134" s="5" t="str">
        <f>_xll.SNL.Clients.Office.Excel.Functions.SPG(A134, "SP_MARKETCAP", "12/30/2023")</f>
        <v>#PEND</v>
      </c>
      <c r="H134" t="e">
        <f t="shared" si="17"/>
        <v>#VALUE!</v>
      </c>
      <c r="I134" t="e">
        <f t="shared" si="18"/>
        <v>#VALUE!</v>
      </c>
      <c r="K134" t="s">
        <v>134</v>
      </c>
      <c r="L134" s="4" t="str" cm="1">
        <f t="array" ref="L134">_xll.SNL.Clients.Office.Excel.Functions.SPG(K134, "SP_TOTAL_REV", "CY2023")</f>
        <v>#PEND</v>
      </c>
      <c r="M134" s="4" t="str">
        <f>_xll.SNL.Clients.Office.Excel.Functions.SPG(K134,"IQ_AVG_DILUT_SHARES_OUT","CY2023")</f>
        <v>#PEND</v>
      </c>
      <c r="N134" s="5" t="str">
        <f>_xll.SNL.Clients.Office.Excel.Functions.SPG(K134, "IQ_DILUT_EPS_NORM", "CY2023")</f>
        <v>#PEND</v>
      </c>
      <c r="O134" t="e">
        <f t="shared" ref="O134:O197" si="26">M134*N134/1000</f>
        <v>#VALUE!</v>
      </c>
      <c r="P134" t="e">
        <f t="shared" ref="P134:P197" si="27">O134/L134</f>
        <v>#VALUE!</v>
      </c>
      <c r="Q134" s="5" t="str">
        <f>_xll.SNL.Clients.Office.Excel.Functions.SPG(K134, "SP_MARKETCAP", "12/31/2022")</f>
        <v>#PEND</v>
      </c>
      <c r="R134" t="e">
        <f t="shared" si="19"/>
        <v>#VALUE!</v>
      </c>
      <c r="S134" t="e">
        <f t="shared" si="20"/>
        <v>#VALUE!</v>
      </c>
      <c r="U134" t="s">
        <v>134</v>
      </c>
      <c r="V134" s="4" t="str" cm="1">
        <f t="array" ref="V134">_xll.SNL.Clients.Office.Excel.Functions.SPG(U134, "SP_TOTAL_REV", "CY2021")</f>
        <v>#PEND</v>
      </c>
      <c r="W134" s="4" t="str">
        <f>_xll.SNL.Clients.Office.Excel.Functions.SPG(U134,"IQ_AVG_DILUT_SHARES_OUT","CY2021")</f>
        <v>#PEND</v>
      </c>
      <c r="X134" s="5" t="str">
        <f>_xll.SNL.Clients.Office.Excel.Functions.SPG(U134, "IQ_DILUT_EPS_NORM", "CY2021")</f>
        <v>#PEND</v>
      </c>
      <c r="Y134" t="e">
        <f t="shared" si="21"/>
        <v>#VALUE!</v>
      </c>
      <c r="Z134" t="e">
        <f t="shared" si="22"/>
        <v>#VALUE!</v>
      </c>
      <c r="AA134" s="5" t="str">
        <f>_xll.SNL.Clients.Office.Excel.Functions.SPG(U134, "SP_MARKETCAP", "12/31/2021")</f>
        <v>#PEND</v>
      </c>
      <c r="AB134" t="e">
        <f t="shared" ref="AB134:AB197" si="28">AA134/$AA$509</f>
        <v>#VALUE!</v>
      </c>
      <c r="AC134" t="e">
        <f t="shared" si="23"/>
        <v>#VALUE!</v>
      </c>
    </row>
    <row r="135" spans="1:29" x14ac:dyDescent="0.3">
      <c r="A135" t="s">
        <v>135</v>
      </c>
      <c r="B135" s="4" t="str" cm="1">
        <f t="array" ref="B135">_xll.SNL.Clients.Office.Excel.Functions.SPG(A135, "SP_TOTAL_REV", "CY2023")</f>
        <v>#PEND</v>
      </c>
      <c r="C135" s="4" t="str">
        <f>_xll.SNL.Clients.Office.Excel.Functions.SPG(A135,"IQ_AVG_DILUT_SHARES_OUT","CY2023")</f>
        <v>#PEND</v>
      </c>
      <c r="D135" s="5" t="str">
        <f>_xll.SNL.Clients.Office.Excel.Functions.SPG(A135, "IQ_DILUT_EPS_NORM", "CY2023")</f>
        <v>#PEND</v>
      </c>
      <c r="E135" t="e">
        <f t="shared" si="24"/>
        <v>#VALUE!</v>
      </c>
      <c r="F135" t="e">
        <f t="shared" si="25"/>
        <v>#VALUE!</v>
      </c>
      <c r="G135" s="5" t="str">
        <f>_xll.SNL.Clients.Office.Excel.Functions.SPG(A135, "SP_MARKETCAP", "12/30/2023")</f>
        <v>#PEND</v>
      </c>
      <c r="H135" t="e">
        <f t="shared" ref="H135:H198" si="29">G135/$G$509</f>
        <v>#VALUE!</v>
      </c>
      <c r="I135" t="e">
        <f t="shared" ref="I135:I198" si="30">D135*H135</f>
        <v>#VALUE!</v>
      </c>
      <c r="K135" t="s">
        <v>135</v>
      </c>
      <c r="L135" s="4" t="str" cm="1">
        <f t="array" ref="L135">_xll.SNL.Clients.Office.Excel.Functions.SPG(K135, "SP_TOTAL_REV", "CY2023")</f>
        <v>#PEND</v>
      </c>
      <c r="M135" s="4" t="str">
        <f>_xll.SNL.Clients.Office.Excel.Functions.SPG(K135,"IQ_AVG_DILUT_SHARES_OUT","CY2023")</f>
        <v>#PEND</v>
      </c>
      <c r="N135" s="5" t="str">
        <f>_xll.SNL.Clients.Office.Excel.Functions.SPG(K135, "IQ_DILUT_EPS_NORM", "CY2023")</f>
        <v>#PEND</v>
      </c>
      <c r="O135" t="e">
        <f t="shared" si="26"/>
        <v>#VALUE!</v>
      </c>
      <c r="P135" t="e">
        <f t="shared" si="27"/>
        <v>#VALUE!</v>
      </c>
      <c r="Q135" s="5" t="str">
        <f>_xll.SNL.Clients.Office.Excel.Functions.SPG(K135, "SP_MARKETCAP", "12/31/2022")</f>
        <v>#PEND</v>
      </c>
      <c r="R135" t="e">
        <f t="shared" ref="R135:R198" si="31">Q135/$Q$509</f>
        <v>#VALUE!</v>
      </c>
      <c r="S135" t="e">
        <f t="shared" ref="S135:S198" si="32">N135*R135</f>
        <v>#VALUE!</v>
      </c>
      <c r="U135" t="s">
        <v>135</v>
      </c>
      <c r="V135" s="4" t="str" cm="1">
        <f t="array" ref="V135">_xll.SNL.Clients.Office.Excel.Functions.SPG(U135, "SP_TOTAL_REV", "CY2021")</f>
        <v>#PEND</v>
      </c>
      <c r="W135" s="4" t="str">
        <f>_xll.SNL.Clients.Office.Excel.Functions.SPG(U135,"IQ_AVG_DILUT_SHARES_OUT","CY2021")</f>
        <v>#PEND</v>
      </c>
      <c r="X135" s="5" t="str">
        <f>_xll.SNL.Clients.Office.Excel.Functions.SPG(U135, "IQ_DILUT_EPS_NORM", "CY2021")</f>
        <v>#PEND</v>
      </c>
      <c r="Y135" t="e">
        <f t="shared" ref="Y135:Y198" si="33">W135*X135/1000</f>
        <v>#VALUE!</v>
      </c>
      <c r="Z135" t="e">
        <f t="shared" ref="Z135:Z198" si="34">Y135/V135</f>
        <v>#VALUE!</v>
      </c>
      <c r="AA135" s="5" t="str">
        <f>_xll.SNL.Clients.Office.Excel.Functions.SPG(U135, "SP_MARKETCAP", "12/31/2021")</f>
        <v>#PEND</v>
      </c>
      <c r="AB135" t="e">
        <f t="shared" si="28"/>
        <v>#VALUE!</v>
      </c>
      <c r="AC135" t="e">
        <f t="shared" ref="AC135:AC198" si="35">X135*AB135</f>
        <v>#VALUE!</v>
      </c>
    </row>
    <row r="136" spans="1:29" x14ac:dyDescent="0.3">
      <c r="A136" t="s">
        <v>136</v>
      </c>
      <c r="B136" s="4" t="str" cm="1">
        <f t="array" ref="B136">_xll.SNL.Clients.Office.Excel.Functions.SPG(A136, "SP_TOTAL_REV", "CY2023")</f>
        <v>#PEND</v>
      </c>
      <c r="C136" s="4" t="str">
        <f>_xll.SNL.Clients.Office.Excel.Functions.SPG(A136,"IQ_AVG_DILUT_SHARES_OUT","CY2023")</f>
        <v>#PEND</v>
      </c>
      <c r="D136" s="5" t="str">
        <f>_xll.SNL.Clients.Office.Excel.Functions.SPG(A136, "IQ_DILUT_EPS_NORM", "CY2023")</f>
        <v>#PEND</v>
      </c>
      <c r="E136" t="e">
        <f t="shared" si="24"/>
        <v>#VALUE!</v>
      </c>
      <c r="F136" t="e">
        <f t="shared" si="25"/>
        <v>#VALUE!</v>
      </c>
      <c r="G136" s="5" t="str">
        <f>_xll.SNL.Clients.Office.Excel.Functions.SPG(A136, "SP_MARKETCAP", "12/30/2023")</f>
        <v>#PEND</v>
      </c>
      <c r="H136" t="e">
        <f t="shared" si="29"/>
        <v>#VALUE!</v>
      </c>
      <c r="I136" t="e">
        <f t="shared" si="30"/>
        <v>#VALUE!</v>
      </c>
      <c r="K136" t="s">
        <v>136</v>
      </c>
      <c r="L136" s="4" t="str" cm="1">
        <f t="array" ref="L136">_xll.SNL.Clients.Office.Excel.Functions.SPG(K136, "SP_TOTAL_REV", "CY2023")</f>
        <v>#PEND</v>
      </c>
      <c r="M136" s="4" t="str">
        <f>_xll.SNL.Clients.Office.Excel.Functions.SPG(K136,"IQ_AVG_DILUT_SHARES_OUT","CY2023")</f>
        <v>#PEND</v>
      </c>
      <c r="N136" s="5" t="str">
        <f>_xll.SNL.Clients.Office.Excel.Functions.SPG(K136, "IQ_DILUT_EPS_NORM", "CY2023")</f>
        <v>#PEND</v>
      </c>
      <c r="O136" t="e">
        <f t="shared" si="26"/>
        <v>#VALUE!</v>
      </c>
      <c r="P136" t="e">
        <f t="shared" si="27"/>
        <v>#VALUE!</v>
      </c>
      <c r="Q136" s="5" t="str">
        <f>_xll.SNL.Clients.Office.Excel.Functions.SPG(K136, "SP_MARKETCAP", "12/31/2022")</f>
        <v>#PEND</v>
      </c>
      <c r="R136" t="e">
        <f t="shared" si="31"/>
        <v>#VALUE!</v>
      </c>
      <c r="S136" t="e">
        <f t="shared" si="32"/>
        <v>#VALUE!</v>
      </c>
      <c r="U136" t="s">
        <v>136</v>
      </c>
      <c r="V136" s="4" t="str" cm="1">
        <f t="array" ref="V136">_xll.SNL.Clients.Office.Excel.Functions.SPG(U136, "SP_TOTAL_REV", "CY2021")</f>
        <v>#PEND</v>
      </c>
      <c r="W136" s="4" t="str">
        <f>_xll.SNL.Clients.Office.Excel.Functions.SPG(U136,"IQ_AVG_DILUT_SHARES_OUT","CY2021")</f>
        <v>#PEND</v>
      </c>
      <c r="X136" s="5" t="str">
        <f>_xll.SNL.Clients.Office.Excel.Functions.SPG(U136, "IQ_DILUT_EPS_NORM", "CY2021")</f>
        <v>#PEND</v>
      </c>
      <c r="Y136" t="e">
        <f t="shared" si="33"/>
        <v>#VALUE!</v>
      </c>
      <c r="Z136" t="e">
        <f t="shared" si="34"/>
        <v>#VALUE!</v>
      </c>
      <c r="AA136" s="5" t="str">
        <f>_xll.SNL.Clients.Office.Excel.Functions.SPG(U136, "SP_MARKETCAP", "12/31/2021")</f>
        <v>#PEND</v>
      </c>
      <c r="AB136" t="e">
        <f t="shared" si="28"/>
        <v>#VALUE!</v>
      </c>
      <c r="AC136" t="e">
        <f t="shared" si="35"/>
        <v>#VALUE!</v>
      </c>
    </row>
    <row r="137" spans="1:29" x14ac:dyDescent="0.3">
      <c r="A137" t="s">
        <v>137</v>
      </c>
      <c r="B137" s="4" t="str" cm="1">
        <f t="array" ref="B137">_xll.SNL.Clients.Office.Excel.Functions.SPG(A137, "SP_TOTAL_REV", "CY2023")</f>
        <v>#PEND</v>
      </c>
      <c r="C137" s="4" t="str">
        <f>_xll.SNL.Clients.Office.Excel.Functions.SPG(A137,"IQ_AVG_DILUT_SHARES_OUT","CY2023")</f>
        <v>#PEND</v>
      </c>
      <c r="D137" s="5" t="str">
        <f>_xll.SNL.Clients.Office.Excel.Functions.SPG(A137, "IQ_DILUT_EPS_NORM", "CY2023")</f>
        <v>#PEND</v>
      </c>
      <c r="E137" t="e">
        <f t="shared" si="24"/>
        <v>#VALUE!</v>
      </c>
      <c r="F137" t="e">
        <f t="shared" si="25"/>
        <v>#VALUE!</v>
      </c>
      <c r="G137" s="5" t="str">
        <f>_xll.SNL.Clients.Office.Excel.Functions.SPG(A137, "SP_MARKETCAP", "12/30/2023")</f>
        <v>#PEND</v>
      </c>
      <c r="H137" t="e">
        <f t="shared" si="29"/>
        <v>#VALUE!</v>
      </c>
      <c r="I137" t="e">
        <f t="shared" si="30"/>
        <v>#VALUE!</v>
      </c>
      <c r="K137" t="s">
        <v>137</v>
      </c>
      <c r="L137" s="4" t="str" cm="1">
        <f t="array" ref="L137">_xll.SNL.Clients.Office.Excel.Functions.SPG(K137, "SP_TOTAL_REV", "CY2023")</f>
        <v>#PEND</v>
      </c>
      <c r="M137" s="4" t="str">
        <f>_xll.SNL.Clients.Office.Excel.Functions.SPG(K137,"IQ_AVG_DILUT_SHARES_OUT","CY2023")</f>
        <v>#PEND</v>
      </c>
      <c r="N137" s="5" t="str">
        <f>_xll.SNL.Clients.Office.Excel.Functions.SPG(K137, "IQ_DILUT_EPS_NORM", "CY2023")</f>
        <v>#PEND</v>
      </c>
      <c r="O137" t="e">
        <f t="shared" si="26"/>
        <v>#VALUE!</v>
      </c>
      <c r="P137" t="e">
        <f t="shared" si="27"/>
        <v>#VALUE!</v>
      </c>
      <c r="Q137" s="5" t="str">
        <f>_xll.SNL.Clients.Office.Excel.Functions.SPG(K137, "SP_MARKETCAP", "12/31/2022")</f>
        <v>#PEND</v>
      </c>
      <c r="R137" t="e">
        <f t="shared" si="31"/>
        <v>#VALUE!</v>
      </c>
      <c r="S137" t="e">
        <f t="shared" si="32"/>
        <v>#VALUE!</v>
      </c>
      <c r="U137" t="s">
        <v>137</v>
      </c>
      <c r="V137" s="4" t="str" cm="1">
        <f t="array" ref="V137">_xll.SNL.Clients.Office.Excel.Functions.SPG(U137, "SP_TOTAL_REV", "CY2021")</f>
        <v>#PEND</v>
      </c>
      <c r="W137" s="4" t="str">
        <f>_xll.SNL.Clients.Office.Excel.Functions.SPG(U137,"IQ_AVG_DILUT_SHARES_OUT","CY2021")</f>
        <v>#PEND</v>
      </c>
      <c r="X137" s="5" t="str">
        <f>_xll.SNL.Clients.Office.Excel.Functions.SPG(U137, "IQ_DILUT_EPS_NORM", "CY2021")</f>
        <v>#PEND</v>
      </c>
      <c r="Y137" t="e">
        <f t="shared" si="33"/>
        <v>#VALUE!</v>
      </c>
      <c r="Z137" t="e">
        <f t="shared" si="34"/>
        <v>#VALUE!</v>
      </c>
      <c r="AA137" s="5" t="str">
        <f>_xll.SNL.Clients.Office.Excel.Functions.SPG(U137, "SP_MARKETCAP", "12/31/2021")</f>
        <v>#PEND</v>
      </c>
      <c r="AB137" t="e">
        <f t="shared" si="28"/>
        <v>#VALUE!</v>
      </c>
      <c r="AC137" t="e">
        <f t="shared" si="35"/>
        <v>#VALUE!</v>
      </c>
    </row>
    <row r="138" spans="1:29" x14ac:dyDescent="0.3">
      <c r="A138" t="s">
        <v>138</v>
      </c>
      <c r="B138" s="4" t="str" cm="1">
        <f t="array" ref="B138">_xll.SNL.Clients.Office.Excel.Functions.SPG(A138, "SP_TOTAL_REV", "CY2023")</f>
        <v>#PEND</v>
      </c>
      <c r="C138" s="4" t="str">
        <f>_xll.SNL.Clients.Office.Excel.Functions.SPG(A138,"IQ_AVG_DILUT_SHARES_OUT","CY2023")</f>
        <v>#PEND</v>
      </c>
      <c r="D138" s="5" t="str">
        <f>_xll.SNL.Clients.Office.Excel.Functions.SPG(A138, "IQ_DILUT_EPS_NORM", "CY2023")</f>
        <v>#PEND</v>
      </c>
      <c r="E138" t="e">
        <f t="shared" si="24"/>
        <v>#VALUE!</v>
      </c>
      <c r="F138" t="e">
        <f t="shared" si="25"/>
        <v>#VALUE!</v>
      </c>
      <c r="G138" s="5" t="str">
        <f>_xll.SNL.Clients.Office.Excel.Functions.SPG(A138, "SP_MARKETCAP", "12/30/2023")</f>
        <v>#PEND</v>
      </c>
      <c r="H138" t="e">
        <f t="shared" si="29"/>
        <v>#VALUE!</v>
      </c>
      <c r="I138" t="e">
        <f t="shared" si="30"/>
        <v>#VALUE!</v>
      </c>
      <c r="K138" t="s">
        <v>138</v>
      </c>
      <c r="L138" s="4" t="str" cm="1">
        <f t="array" ref="L138">_xll.SNL.Clients.Office.Excel.Functions.SPG(K138, "SP_TOTAL_REV", "CY2023")</f>
        <v>#PEND</v>
      </c>
      <c r="M138" s="4" t="str">
        <f>_xll.SNL.Clients.Office.Excel.Functions.SPG(K138,"IQ_AVG_DILUT_SHARES_OUT","CY2023")</f>
        <v>#PEND</v>
      </c>
      <c r="N138" s="5" t="str">
        <f>_xll.SNL.Clients.Office.Excel.Functions.SPG(K138, "IQ_DILUT_EPS_NORM", "CY2023")</f>
        <v>#PEND</v>
      </c>
      <c r="O138" t="e">
        <f t="shared" si="26"/>
        <v>#VALUE!</v>
      </c>
      <c r="P138" t="e">
        <f t="shared" si="27"/>
        <v>#VALUE!</v>
      </c>
      <c r="Q138" s="5" t="str">
        <f>_xll.SNL.Clients.Office.Excel.Functions.SPG(K138, "SP_MARKETCAP", "12/31/2022")</f>
        <v>#PEND</v>
      </c>
      <c r="R138" t="e">
        <f t="shared" si="31"/>
        <v>#VALUE!</v>
      </c>
      <c r="S138" t="e">
        <f t="shared" si="32"/>
        <v>#VALUE!</v>
      </c>
      <c r="U138" t="s">
        <v>138</v>
      </c>
      <c r="V138" s="4" t="str" cm="1">
        <f t="array" ref="V138">_xll.SNL.Clients.Office.Excel.Functions.SPG(U138, "SP_TOTAL_REV", "CY2021")</f>
        <v>#PEND</v>
      </c>
      <c r="W138" s="4" t="str">
        <f>_xll.SNL.Clients.Office.Excel.Functions.SPG(U138,"IQ_AVG_DILUT_SHARES_OUT","CY2021")</f>
        <v>#PEND</v>
      </c>
      <c r="X138" s="5" t="str">
        <f>_xll.SNL.Clients.Office.Excel.Functions.SPG(U138, "IQ_DILUT_EPS_NORM", "CY2021")</f>
        <v>#PEND</v>
      </c>
      <c r="Y138" t="e">
        <f t="shared" si="33"/>
        <v>#VALUE!</v>
      </c>
      <c r="Z138" t="e">
        <f t="shared" si="34"/>
        <v>#VALUE!</v>
      </c>
      <c r="AA138" s="5" t="str">
        <f>_xll.SNL.Clients.Office.Excel.Functions.SPG(U138, "SP_MARKETCAP", "12/31/2021")</f>
        <v>#PEND</v>
      </c>
      <c r="AB138" t="e">
        <f t="shared" si="28"/>
        <v>#VALUE!</v>
      </c>
      <c r="AC138" t="e">
        <f t="shared" si="35"/>
        <v>#VALUE!</v>
      </c>
    </row>
    <row r="139" spans="1:29" x14ac:dyDescent="0.3">
      <c r="A139" t="s">
        <v>139</v>
      </c>
      <c r="B139" s="4" t="str" cm="1">
        <f t="array" ref="B139">_xll.SNL.Clients.Office.Excel.Functions.SPG(A139, "SP_TOTAL_REV", "CY2023")</f>
        <v>#PEND</v>
      </c>
      <c r="C139" s="4" t="str">
        <f>_xll.SNL.Clients.Office.Excel.Functions.SPG(A139,"IQ_AVG_DILUT_SHARES_OUT","CY2023")</f>
        <v>#PEND</v>
      </c>
      <c r="D139" s="5" t="str">
        <f>_xll.SNL.Clients.Office.Excel.Functions.SPG(A139, "IQ_DILUT_EPS_NORM", "CY2023")</f>
        <v>#PEND</v>
      </c>
      <c r="E139" t="e">
        <f t="shared" si="24"/>
        <v>#VALUE!</v>
      </c>
      <c r="F139" t="e">
        <f t="shared" si="25"/>
        <v>#VALUE!</v>
      </c>
      <c r="G139" s="5" t="str">
        <f>_xll.SNL.Clients.Office.Excel.Functions.SPG(A139, "SP_MARKETCAP", "12/30/2023")</f>
        <v>#PEND</v>
      </c>
      <c r="H139" t="e">
        <f t="shared" si="29"/>
        <v>#VALUE!</v>
      </c>
      <c r="I139" t="e">
        <f t="shared" si="30"/>
        <v>#VALUE!</v>
      </c>
      <c r="K139" t="s">
        <v>139</v>
      </c>
      <c r="L139" s="4" t="str" cm="1">
        <f t="array" ref="L139">_xll.SNL.Clients.Office.Excel.Functions.SPG(K139, "SP_TOTAL_REV", "CY2023")</f>
        <v>#PEND</v>
      </c>
      <c r="M139" s="4" t="str">
        <f>_xll.SNL.Clients.Office.Excel.Functions.SPG(K139,"IQ_AVG_DILUT_SHARES_OUT","CY2023")</f>
        <v>#PEND</v>
      </c>
      <c r="N139" s="5" t="str">
        <f>_xll.SNL.Clients.Office.Excel.Functions.SPG(K139, "IQ_DILUT_EPS_NORM", "CY2023")</f>
        <v>#PEND</v>
      </c>
      <c r="O139" t="e">
        <f t="shared" si="26"/>
        <v>#VALUE!</v>
      </c>
      <c r="P139" t="e">
        <f t="shared" si="27"/>
        <v>#VALUE!</v>
      </c>
      <c r="Q139" s="5" t="str">
        <f>_xll.SNL.Clients.Office.Excel.Functions.SPG(K139, "SP_MARKETCAP", "12/31/2022")</f>
        <v>#PEND</v>
      </c>
      <c r="R139" t="e">
        <f t="shared" si="31"/>
        <v>#VALUE!</v>
      </c>
      <c r="S139" t="e">
        <f t="shared" si="32"/>
        <v>#VALUE!</v>
      </c>
      <c r="U139" t="s">
        <v>139</v>
      </c>
      <c r="V139" s="4" t="str" cm="1">
        <f t="array" ref="V139">_xll.SNL.Clients.Office.Excel.Functions.SPG(U139, "SP_TOTAL_REV", "CY2021")</f>
        <v>#PEND</v>
      </c>
      <c r="W139" s="4" t="str">
        <f>_xll.SNL.Clients.Office.Excel.Functions.SPG(U139,"IQ_AVG_DILUT_SHARES_OUT","CY2021")</f>
        <v>#PEND</v>
      </c>
      <c r="X139" s="5" t="str">
        <f>_xll.SNL.Clients.Office.Excel.Functions.SPG(U139, "IQ_DILUT_EPS_NORM", "CY2021")</f>
        <v>#PEND</v>
      </c>
      <c r="Y139" t="e">
        <f t="shared" si="33"/>
        <v>#VALUE!</v>
      </c>
      <c r="Z139" t="e">
        <f t="shared" si="34"/>
        <v>#VALUE!</v>
      </c>
      <c r="AA139" s="5" t="str">
        <f>_xll.SNL.Clients.Office.Excel.Functions.SPG(U139, "SP_MARKETCAP", "12/31/2021")</f>
        <v>#PEND</v>
      </c>
      <c r="AB139" t="e">
        <f t="shared" si="28"/>
        <v>#VALUE!</v>
      </c>
      <c r="AC139" t="e">
        <f t="shared" si="35"/>
        <v>#VALUE!</v>
      </c>
    </row>
    <row r="140" spans="1:29" x14ac:dyDescent="0.3">
      <c r="A140" t="s">
        <v>140</v>
      </c>
      <c r="B140" s="4" t="str" cm="1">
        <f t="array" ref="B140">_xll.SNL.Clients.Office.Excel.Functions.SPG(A140, "SP_TOTAL_REV", "CY2023")</f>
        <v>#PEND</v>
      </c>
      <c r="C140" s="4" t="str">
        <f>_xll.SNL.Clients.Office.Excel.Functions.SPG(A140,"IQ_AVG_DILUT_SHARES_OUT","CY2023")</f>
        <v>#PEND</v>
      </c>
      <c r="D140" s="5" t="str">
        <f>_xll.SNL.Clients.Office.Excel.Functions.SPG(A140, "IQ_DILUT_EPS_NORM", "CY2023")</f>
        <v>#PEND</v>
      </c>
      <c r="E140" t="e">
        <f t="shared" si="24"/>
        <v>#VALUE!</v>
      </c>
      <c r="F140" t="e">
        <f t="shared" si="25"/>
        <v>#VALUE!</v>
      </c>
      <c r="G140" s="5" t="str">
        <f>_xll.SNL.Clients.Office.Excel.Functions.SPG(A140, "SP_MARKETCAP", "12/30/2023")</f>
        <v>#PEND</v>
      </c>
      <c r="H140" t="e">
        <f t="shared" si="29"/>
        <v>#VALUE!</v>
      </c>
      <c r="I140" t="e">
        <f t="shared" si="30"/>
        <v>#VALUE!</v>
      </c>
      <c r="K140" t="s">
        <v>140</v>
      </c>
      <c r="L140" s="4" t="str" cm="1">
        <f t="array" ref="L140">_xll.SNL.Clients.Office.Excel.Functions.SPG(K140, "SP_TOTAL_REV", "CY2023")</f>
        <v>#PEND</v>
      </c>
      <c r="M140" s="4" t="str">
        <f>_xll.SNL.Clients.Office.Excel.Functions.SPG(K140,"IQ_AVG_DILUT_SHARES_OUT","CY2023")</f>
        <v>#PEND</v>
      </c>
      <c r="N140" s="5" t="str">
        <f>_xll.SNL.Clients.Office.Excel.Functions.SPG(K140, "IQ_DILUT_EPS_NORM", "CY2023")</f>
        <v>#PEND</v>
      </c>
      <c r="O140" t="e">
        <f t="shared" si="26"/>
        <v>#VALUE!</v>
      </c>
      <c r="P140" t="e">
        <f t="shared" si="27"/>
        <v>#VALUE!</v>
      </c>
      <c r="Q140" s="5" t="str">
        <f>_xll.SNL.Clients.Office.Excel.Functions.SPG(K140, "SP_MARKETCAP", "12/31/2022")</f>
        <v>#PEND</v>
      </c>
      <c r="R140" t="e">
        <f t="shared" si="31"/>
        <v>#VALUE!</v>
      </c>
      <c r="S140" t="e">
        <f t="shared" si="32"/>
        <v>#VALUE!</v>
      </c>
      <c r="U140" t="s">
        <v>140</v>
      </c>
      <c r="V140" s="4" t="str" cm="1">
        <f t="array" ref="V140">_xll.SNL.Clients.Office.Excel.Functions.SPG(U140, "SP_TOTAL_REV", "CY2021")</f>
        <v>#PEND</v>
      </c>
      <c r="W140" s="4" t="str">
        <f>_xll.SNL.Clients.Office.Excel.Functions.SPG(U140,"IQ_AVG_DILUT_SHARES_OUT","CY2021")</f>
        <v>#PEND</v>
      </c>
      <c r="X140" s="5" t="str">
        <f>_xll.SNL.Clients.Office.Excel.Functions.SPG(U140, "IQ_DILUT_EPS_NORM", "CY2021")</f>
        <v>#PEND</v>
      </c>
      <c r="Y140" t="e">
        <f t="shared" si="33"/>
        <v>#VALUE!</v>
      </c>
      <c r="Z140" t="e">
        <f t="shared" si="34"/>
        <v>#VALUE!</v>
      </c>
      <c r="AA140" s="5" t="str">
        <f>_xll.SNL.Clients.Office.Excel.Functions.SPG(U140, "SP_MARKETCAP", "12/31/2021")</f>
        <v>#PEND</v>
      </c>
      <c r="AB140" t="e">
        <f t="shared" si="28"/>
        <v>#VALUE!</v>
      </c>
      <c r="AC140" t="e">
        <f t="shared" si="35"/>
        <v>#VALUE!</v>
      </c>
    </row>
    <row r="141" spans="1:29" x14ac:dyDescent="0.3">
      <c r="A141" t="s">
        <v>141</v>
      </c>
      <c r="B141" s="4" t="str" cm="1">
        <f t="array" ref="B141">_xll.SNL.Clients.Office.Excel.Functions.SPG(A141, "SP_TOTAL_REV", "CY2023")</f>
        <v>#PEND</v>
      </c>
      <c r="C141" s="4" t="str">
        <f>_xll.SNL.Clients.Office.Excel.Functions.SPG(A141,"IQ_AVG_DILUT_SHARES_OUT","CY2023")</f>
        <v>#PEND</v>
      </c>
      <c r="D141" s="5" t="str">
        <f>_xll.SNL.Clients.Office.Excel.Functions.SPG(A141, "IQ_DILUT_EPS_NORM", "CY2023")</f>
        <v>#PEND</v>
      </c>
      <c r="E141" t="e">
        <f t="shared" si="24"/>
        <v>#VALUE!</v>
      </c>
      <c r="F141" t="e">
        <f t="shared" si="25"/>
        <v>#VALUE!</v>
      </c>
      <c r="G141" s="5" t="str">
        <f>_xll.SNL.Clients.Office.Excel.Functions.SPG(A141, "SP_MARKETCAP", "12/30/2023")</f>
        <v>#PEND</v>
      </c>
      <c r="H141" t="e">
        <f t="shared" si="29"/>
        <v>#VALUE!</v>
      </c>
      <c r="I141" t="e">
        <f t="shared" si="30"/>
        <v>#VALUE!</v>
      </c>
      <c r="K141" t="s">
        <v>141</v>
      </c>
      <c r="L141" s="4" t="str" cm="1">
        <f t="array" ref="L141">_xll.SNL.Clients.Office.Excel.Functions.SPG(K141, "SP_TOTAL_REV", "CY2023")</f>
        <v>#PEND</v>
      </c>
      <c r="M141" s="4" t="str">
        <f>_xll.SNL.Clients.Office.Excel.Functions.SPG(K141,"IQ_AVG_DILUT_SHARES_OUT","CY2023")</f>
        <v>#PEND</v>
      </c>
      <c r="N141" s="5" t="str">
        <f>_xll.SNL.Clients.Office.Excel.Functions.SPG(K141, "IQ_DILUT_EPS_NORM", "CY2023")</f>
        <v>#PEND</v>
      </c>
      <c r="O141" t="e">
        <f t="shared" si="26"/>
        <v>#VALUE!</v>
      </c>
      <c r="P141" t="e">
        <f t="shared" si="27"/>
        <v>#VALUE!</v>
      </c>
      <c r="Q141" s="5" t="str">
        <f>_xll.SNL.Clients.Office.Excel.Functions.SPG(K141, "SP_MARKETCAP", "12/31/2022")</f>
        <v>#PEND</v>
      </c>
      <c r="R141" t="e">
        <f t="shared" si="31"/>
        <v>#VALUE!</v>
      </c>
      <c r="S141" t="e">
        <f t="shared" si="32"/>
        <v>#VALUE!</v>
      </c>
      <c r="U141" t="s">
        <v>141</v>
      </c>
      <c r="V141" s="4" t="str" cm="1">
        <f t="array" ref="V141">_xll.SNL.Clients.Office.Excel.Functions.SPG(U141, "SP_TOTAL_REV", "CY2021")</f>
        <v>#PEND</v>
      </c>
      <c r="W141" s="4" t="str">
        <f>_xll.SNL.Clients.Office.Excel.Functions.SPG(U141,"IQ_AVG_DILUT_SHARES_OUT","CY2021")</f>
        <v>#PEND</v>
      </c>
      <c r="X141" s="5" t="str">
        <f>_xll.SNL.Clients.Office.Excel.Functions.SPG(U141, "IQ_DILUT_EPS_NORM", "CY2021")</f>
        <v>#PEND</v>
      </c>
      <c r="Y141" t="e">
        <f t="shared" si="33"/>
        <v>#VALUE!</v>
      </c>
      <c r="Z141" t="e">
        <f t="shared" si="34"/>
        <v>#VALUE!</v>
      </c>
      <c r="AA141" s="5" t="str">
        <f>_xll.SNL.Clients.Office.Excel.Functions.SPG(U141, "SP_MARKETCAP", "12/31/2021")</f>
        <v>#PEND</v>
      </c>
      <c r="AB141" t="e">
        <f t="shared" si="28"/>
        <v>#VALUE!</v>
      </c>
      <c r="AC141" t="e">
        <f t="shared" si="35"/>
        <v>#VALUE!</v>
      </c>
    </row>
    <row r="142" spans="1:29" x14ac:dyDescent="0.3">
      <c r="A142" t="s">
        <v>142</v>
      </c>
      <c r="B142" s="4" t="str" cm="1">
        <f t="array" ref="B142">_xll.SNL.Clients.Office.Excel.Functions.SPG(A142, "SP_TOTAL_REV", "CY2023")</f>
        <v>#PEND</v>
      </c>
      <c r="C142" s="4" t="str">
        <f>_xll.SNL.Clients.Office.Excel.Functions.SPG(A142,"IQ_AVG_DILUT_SHARES_OUT","CY2023")</f>
        <v>#PEND</v>
      </c>
      <c r="D142" s="5" t="str">
        <f>_xll.SNL.Clients.Office.Excel.Functions.SPG(A142, "IQ_DILUT_EPS_NORM", "CY2023")</f>
        <v>#PEND</v>
      </c>
      <c r="E142" t="e">
        <f t="shared" si="24"/>
        <v>#VALUE!</v>
      </c>
      <c r="F142" t="e">
        <f t="shared" si="25"/>
        <v>#VALUE!</v>
      </c>
      <c r="G142" s="5" t="str">
        <f>_xll.SNL.Clients.Office.Excel.Functions.SPG(A142, "SP_MARKETCAP", "12/30/2023")</f>
        <v>#PEND</v>
      </c>
      <c r="H142" t="e">
        <f t="shared" si="29"/>
        <v>#VALUE!</v>
      </c>
      <c r="I142" t="e">
        <f t="shared" si="30"/>
        <v>#VALUE!</v>
      </c>
      <c r="K142" t="s">
        <v>142</v>
      </c>
      <c r="L142" s="4" t="str" cm="1">
        <f t="array" ref="L142">_xll.SNL.Clients.Office.Excel.Functions.SPG(K142, "SP_TOTAL_REV", "CY2023")</f>
        <v>#PEND</v>
      </c>
      <c r="M142" s="4" t="str">
        <f>_xll.SNL.Clients.Office.Excel.Functions.SPG(K142,"IQ_AVG_DILUT_SHARES_OUT","CY2023")</f>
        <v>#PEND</v>
      </c>
      <c r="N142" s="5" t="str">
        <f>_xll.SNL.Clients.Office.Excel.Functions.SPG(K142, "IQ_DILUT_EPS_NORM", "CY2023")</f>
        <v>#PEND</v>
      </c>
      <c r="O142" t="e">
        <f t="shared" si="26"/>
        <v>#VALUE!</v>
      </c>
      <c r="P142" t="e">
        <f t="shared" si="27"/>
        <v>#VALUE!</v>
      </c>
      <c r="Q142" s="5" t="str">
        <f>_xll.SNL.Clients.Office.Excel.Functions.SPG(K142, "SP_MARKETCAP", "12/31/2022")</f>
        <v>#PEND</v>
      </c>
      <c r="R142" t="e">
        <f t="shared" si="31"/>
        <v>#VALUE!</v>
      </c>
      <c r="S142" t="e">
        <f t="shared" si="32"/>
        <v>#VALUE!</v>
      </c>
      <c r="U142" t="s">
        <v>142</v>
      </c>
      <c r="V142" s="4" t="str" cm="1">
        <f t="array" ref="V142">_xll.SNL.Clients.Office.Excel.Functions.SPG(U142, "SP_TOTAL_REV", "CY2021")</f>
        <v>#PEND</v>
      </c>
      <c r="W142" s="4" t="str">
        <f>_xll.SNL.Clients.Office.Excel.Functions.SPG(U142,"IQ_AVG_DILUT_SHARES_OUT","CY2021")</f>
        <v>#PEND</v>
      </c>
      <c r="X142" s="5" t="str">
        <f>_xll.SNL.Clients.Office.Excel.Functions.SPG(U142, "IQ_DILUT_EPS_NORM", "CY2021")</f>
        <v>#PEND</v>
      </c>
      <c r="Y142" t="e">
        <f t="shared" si="33"/>
        <v>#VALUE!</v>
      </c>
      <c r="Z142" t="e">
        <f t="shared" si="34"/>
        <v>#VALUE!</v>
      </c>
      <c r="AA142" s="5" t="str">
        <f>_xll.SNL.Clients.Office.Excel.Functions.SPG(U142, "SP_MARKETCAP", "12/31/2021")</f>
        <v>#PEND</v>
      </c>
      <c r="AB142" t="e">
        <f t="shared" si="28"/>
        <v>#VALUE!</v>
      </c>
      <c r="AC142" t="e">
        <f t="shared" si="35"/>
        <v>#VALUE!</v>
      </c>
    </row>
    <row r="143" spans="1:29" x14ac:dyDescent="0.3">
      <c r="A143" t="s">
        <v>143</v>
      </c>
      <c r="B143" s="4" t="str" cm="1">
        <f t="array" ref="B143">_xll.SNL.Clients.Office.Excel.Functions.SPG(A143, "SP_TOTAL_REV", "CY2023")</f>
        <v>#PEND</v>
      </c>
      <c r="C143" s="4" t="str">
        <f>_xll.SNL.Clients.Office.Excel.Functions.SPG(A143,"IQ_AVG_DILUT_SHARES_OUT","CY2023")</f>
        <v>#PEND</v>
      </c>
      <c r="D143" s="5" t="str">
        <f>_xll.SNL.Clients.Office.Excel.Functions.SPG(A143, "IQ_DILUT_EPS_NORM", "CY2023")</f>
        <v>#PEND</v>
      </c>
      <c r="E143" t="e">
        <f t="shared" si="24"/>
        <v>#VALUE!</v>
      </c>
      <c r="F143" t="e">
        <f t="shared" si="25"/>
        <v>#VALUE!</v>
      </c>
      <c r="G143" s="5" t="str">
        <f>_xll.SNL.Clients.Office.Excel.Functions.SPG(A143, "SP_MARKETCAP", "12/30/2023")</f>
        <v>#PEND</v>
      </c>
      <c r="H143" t="e">
        <f t="shared" si="29"/>
        <v>#VALUE!</v>
      </c>
      <c r="I143" t="e">
        <f t="shared" si="30"/>
        <v>#VALUE!</v>
      </c>
      <c r="K143" t="s">
        <v>143</v>
      </c>
      <c r="L143" s="4" t="str" cm="1">
        <f t="array" ref="L143">_xll.SNL.Clients.Office.Excel.Functions.SPG(K143, "SP_TOTAL_REV", "CY2023")</f>
        <v>#PEND</v>
      </c>
      <c r="M143" s="4" t="str">
        <f>_xll.SNL.Clients.Office.Excel.Functions.SPG(K143,"IQ_AVG_DILUT_SHARES_OUT","CY2023")</f>
        <v>#PEND</v>
      </c>
      <c r="N143" s="5" t="str">
        <f>_xll.SNL.Clients.Office.Excel.Functions.SPG(K143, "IQ_DILUT_EPS_NORM", "CY2023")</f>
        <v>#PEND</v>
      </c>
      <c r="O143" t="e">
        <f t="shared" si="26"/>
        <v>#VALUE!</v>
      </c>
      <c r="P143" t="e">
        <f t="shared" si="27"/>
        <v>#VALUE!</v>
      </c>
      <c r="Q143" s="5" t="str">
        <f>_xll.SNL.Clients.Office.Excel.Functions.SPG(K143, "SP_MARKETCAP", "12/31/2022")</f>
        <v>#PEND</v>
      </c>
      <c r="R143" t="e">
        <f t="shared" si="31"/>
        <v>#VALUE!</v>
      </c>
      <c r="S143" t="e">
        <f t="shared" si="32"/>
        <v>#VALUE!</v>
      </c>
      <c r="U143" t="s">
        <v>143</v>
      </c>
      <c r="V143" s="4" t="str" cm="1">
        <f t="array" ref="V143">_xll.SNL.Clients.Office.Excel.Functions.SPG(U143, "SP_TOTAL_REV", "CY2021")</f>
        <v>#PEND</v>
      </c>
      <c r="W143" s="4" t="str">
        <f>_xll.SNL.Clients.Office.Excel.Functions.SPG(U143,"IQ_AVG_DILUT_SHARES_OUT","CY2021")</f>
        <v>#PEND</v>
      </c>
      <c r="X143" s="5" t="str">
        <f>_xll.SNL.Clients.Office.Excel.Functions.SPG(U143, "IQ_DILUT_EPS_NORM", "CY2021")</f>
        <v>#PEND</v>
      </c>
      <c r="Y143" t="e">
        <f t="shared" si="33"/>
        <v>#VALUE!</v>
      </c>
      <c r="Z143" t="e">
        <f t="shared" si="34"/>
        <v>#VALUE!</v>
      </c>
      <c r="AA143" s="5" t="str">
        <f>_xll.SNL.Clients.Office.Excel.Functions.SPG(U143, "SP_MARKETCAP", "12/31/2021")</f>
        <v>#PEND</v>
      </c>
      <c r="AB143" t="e">
        <f t="shared" si="28"/>
        <v>#VALUE!</v>
      </c>
      <c r="AC143" t="e">
        <f t="shared" si="35"/>
        <v>#VALUE!</v>
      </c>
    </row>
    <row r="144" spans="1:29" x14ac:dyDescent="0.3">
      <c r="A144" t="s">
        <v>144</v>
      </c>
      <c r="B144" s="4" t="str" cm="1">
        <f t="array" ref="B144">_xll.SNL.Clients.Office.Excel.Functions.SPG(A144, "SP_TOTAL_REV", "CY2023")</f>
        <v>#PEND</v>
      </c>
      <c r="C144" s="4" t="str">
        <f>_xll.SNL.Clients.Office.Excel.Functions.SPG(A144,"IQ_AVG_DILUT_SHARES_OUT","CY2023")</f>
        <v>#PEND</v>
      </c>
      <c r="D144" s="5" t="str">
        <f>_xll.SNL.Clients.Office.Excel.Functions.SPG(A144, "IQ_DILUT_EPS_NORM", "CY2023")</f>
        <v>#PEND</v>
      </c>
      <c r="E144" t="e">
        <f t="shared" si="24"/>
        <v>#VALUE!</v>
      </c>
      <c r="F144" t="e">
        <f t="shared" si="25"/>
        <v>#VALUE!</v>
      </c>
      <c r="G144" s="5" t="str">
        <f>_xll.SNL.Clients.Office.Excel.Functions.SPG(A144, "SP_MARKETCAP", "12/30/2023")</f>
        <v>#PEND</v>
      </c>
      <c r="H144" t="e">
        <f t="shared" si="29"/>
        <v>#VALUE!</v>
      </c>
      <c r="I144" t="e">
        <f t="shared" si="30"/>
        <v>#VALUE!</v>
      </c>
      <c r="K144" t="s">
        <v>144</v>
      </c>
      <c r="L144" s="4" t="str" cm="1">
        <f t="array" ref="L144">_xll.SNL.Clients.Office.Excel.Functions.SPG(K144, "SP_TOTAL_REV", "CY2023")</f>
        <v>#PEND</v>
      </c>
      <c r="M144" s="4" t="str">
        <f>_xll.SNL.Clients.Office.Excel.Functions.SPG(K144,"IQ_AVG_DILUT_SHARES_OUT","CY2023")</f>
        <v>#PEND</v>
      </c>
      <c r="N144" s="5" t="str">
        <f>_xll.SNL.Clients.Office.Excel.Functions.SPG(K144, "IQ_DILUT_EPS_NORM", "CY2023")</f>
        <v>#PEND</v>
      </c>
      <c r="O144" t="e">
        <f t="shared" si="26"/>
        <v>#VALUE!</v>
      </c>
      <c r="P144" t="e">
        <f t="shared" si="27"/>
        <v>#VALUE!</v>
      </c>
      <c r="Q144" s="5" t="str">
        <f>_xll.SNL.Clients.Office.Excel.Functions.SPG(K144, "SP_MARKETCAP", "12/31/2022")</f>
        <v>#PEND</v>
      </c>
      <c r="R144" t="e">
        <f t="shared" si="31"/>
        <v>#VALUE!</v>
      </c>
      <c r="S144" t="e">
        <f t="shared" si="32"/>
        <v>#VALUE!</v>
      </c>
      <c r="U144" t="s">
        <v>144</v>
      </c>
      <c r="V144" s="4" t="str" cm="1">
        <f t="array" ref="V144">_xll.SNL.Clients.Office.Excel.Functions.SPG(U144, "SP_TOTAL_REV", "CY2021")</f>
        <v>#PEND</v>
      </c>
      <c r="W144" s="4" t="str">
        <f>_xll.SNL.Clients.Office.Excel.Functions.SPG(U144,"IQ_AVG_DILUT_SHARES_OUT","CY2021")</f>
        <v>#PEND</v>
      </c>
      <c r="X144" s="5" t="str">
        <f>_xll.SNL.Clients.Office.Excel.Functions.SPG(U144, "IQ_DILUT_EPS_NORM", "CY2021")</f>
        <v>#PEND</v>
      </c>
      <c r="Y144" t="e">
        <f t="shared" si="33"/>
        <v>#VALUE!</v>
      </c>
      <c r="Z144" t="e">
        <f t="shared" si="34"/>
        <v>#VALUE!</v>
      </c>
      <c r="AA144" s="5" t="str">
        <f>_xll.SNL.Clients.Office.Excel.Functions.SPG(U144, "SP_MARKETCAP", "12/31/2021")</f>
        <v>#PEND</v>
      </c>
      <c r="AB144" t="e">
        <f t="shared" si="28"/>
        <v>#VALUE!</v>
      </c>
      <c r="AC144" t="e">
        <f t="shared" si="35"/>
        <v>#VALUE!</v>
      </c>
    </row>
    <row r="145" spans="1:29" x14ac:dyDescent="0.3">
      <c r="A145" t="s">
        <v>145</v>
      </c>
      <c r="B145" s="4" t="str" cm="1">
        <f t="array" ref="B145">_xll.SNL.Clients.Office.Excel.Functions.SPG(A145, "SP_TOTAL_REV", "CY2023")</f>
        <v>#PEND</v>
      </c>
      <c r="C145" s="4" t="str">
        <f>_xll.SNL.Clients.Office.Excel.Functions.SPG(A145,"IQ_AVG_DILUT_SHARES_OUT","CY2023")</f>
        <v>#PEND</v>
      </c>
      <c r="D145" s="5" t="str">
        <f>_xll.SNL.Clients.Office.Excel.Functions.SPG(A145, "IQ_DILUT_EPS_NORM", "CY2023")</f>
        <v>#PEND</v>
      </c>
      <c r="E145" t="e">
        <f t="shared" si="24"/>
        <v>#VALUE!</v>
      </c>
      <c r="F145" t="e">
        <f t="shared" si="25"/>
        <v>#VALUE!</v>
      </c>
      <c r="G145" s="5" t="str">
        <f>_xll.SNL.Clients.Office.Excel.Functions.SPG(A145, "SP_MARKETCAP", "12/30/2023")</f>
        <v>#PEND</v>
      </c>
      <c r="H145" t="e">
        <f t="shared" si="29"/>
        <v>#VALUE!</v>
      </c>
      <c r="I145" t="e">
        <f t="shared" si="30"/>
        <v>#VALUE!</v>
      </c>
      <c r="K145" t="s">
        <v>145</v>
      </c>
      <c r="L145" s="4" t="str" cm="1">
        <f t="array" ref="L145">_xll.SNL.Clients.Office.Excel.Functions.SPG(K145, "SP_TOTAL_REV", "CY2023")</f>
        <v>#PEND</v>
      </c>
      <c r="M145" s="4" t="str">
        <f>_xll.SNL.Clients.Office.Excel.Functions.SPG(K145,"IQ_AVG_DILUT_SHARES_OUT","CY2023")</f>
        <v>#PEND</v>
      </c>
      <c r="N145" s="5" t="str">
        <f>_xll.SNL.Clients.Office.Excel.Functions.SPG(K145, "IQ_DILUT_EPS_NORM", "CY2023")</f>
        <v>#PEND</v>
      </c>
      <c r="O145" t="e">
        <f t="shared" si="26"/>
        <v>#VALUE!</v>
      </c>
      <c r="P145" t="e">
        <f t="shared" si="27"/>
        <v>#VALUE!</v>
      </c>
      <c r="Q145" s="5" t="str">
        <f>_xll.SNL.Clients.Office.Excel.Functions.SPG(K145, "SP_MARKETCAP", "12/31/2022")</f>
        <v>#PEND</v>
      </c>
      <c r="R145" t="e">
        <f t="shared" si="31"/>
        <v>#VALUE!</v>
      </c>
      <c r="S145" t="e">
        <f t="shared" si="32"/>
        <v>#VALUE!</v>
      </c>
      <c r="U145" t="s">
        <v>145</v>
      </c>
      <c r="V145" s="4" t="str" cm="1">
        <f t="array" ref="V145">_xll.SNL.Clients.Office.Excel.Functions.SPG(U145, "SP_TOTAL_REV", "CY2021")</f>
        <v>#PEND</v>
      </c>
      <c r="W145" s="4" t="str">
        <f>_xll.SNL.Clients.Office.Excel.Functions.SPG(U145,"IQ_AVG_DILUT_SHARES_OUT","CY2021")</f>
        <v>#PEND</v>
      </c>
      <c r="X145" s="5" t="str">
        <f>_xll.SNL.Clients.Office.Excel.Functions.SPG(U145, "IQ_DILUT_EPS_NORM", "CY2021")</f>
        <v>#PEND</v>
      </c>
      <c r="Y145" t="e">
        <f t="shared" si="33"/>
        <v>#VALUE!</v>
      </c>
      <c r="Z145" t="e">
        <f t="shared" si="34"/>
        <v>#VALUE!</v>
      </c>
      <c r="AA145" s="5" t="str">
        <f>_xll.SNL.Clients.Office.Excel.Functions.SPG(U145, "SP_MARKETCAP", "12/31/2021")</f>
        <v>#PEND</v>
      </c>
      <c r="AB145" t="e">
        <f t="shared" si="28"/>
        <v>#VALUE!</v>
      </c>
      <c r="AC145" t="e">
        <f t="shared" si="35"/>
        <v>#VALUE!</v>
      </c>
    </row>
    <row r="146" spans="1:29" x14ac:dyDescent="0.3">
      <c r="A146" t="s">
        <v>146</v>
      </c>
      <c r="B146" s="4" t="str" cm="1">
        <f t="array" ref="B146">_xll.SNL.Clients.Office.Excel.Functions.SPG(A146, "SP_TOTAL_REV", "CY2023")</f>
        <v>#PEND</v>
      </c>
      <c r="C146" s="4" t="str">
        <f>_xll.SNL.Clients.Office.Excel.Functions.SPG(A146,"IQ_AVG_DILUT_SHARES_OUT","CY2023")</f>
        <v>#PEND</v>
      </c>
      <c r="D146" s="5" t="str">
        <f>_xll.SNL.Clients.Office.Excel.Functions.SPG(A146, "IQ_DILUT_EPS_NORM", "CY2023")</f>
        <v>#PEND</v>
      </c>
      <c r="E146" t="e">
        <f t="shared" si="24"/>
        <v>#VALUE!</v>
      </c>
      <c r="F146" t="e">
        <f t="shared" si="25"/>
        <v>#VALUE!</v>
      </c>
      <c r="G146" s="5" t="str">
        <f>_xll.SNL.Clients.Office.Excel.Functions.SPG(A146, "SP_MARKETCAP", "12/30/2023")</f>
        <v>#PEND</v>
      </c>
      <c r="H146" t="e">
        <f t="shared" si="29"/>
        <v>#VALUE!</v>
      </c>
      <c r="I146" t="e">
        <f t="shared" si="30"/>
        <v>#VALUE!</v>
      </c>
      <c r="K146" t="s">
        <v>146</v>
      </c>
      <c r="L146" s="4" t="str" cm="1">
        <f t="array" ref="L146">_xll.SNL.Clients.Office.Excel.Functions.SPG(K146, "SP_TOTAL_REV", "CY2023")</f>
        <v>#PEND</v>
      </c>
      <c r="M146" s="4" t="str">
        <f>_xll.SNL.Clients.Office.Excel.Functions.SPG(K146,"IQ_AVG_DILUT_SHARES_OUT","CY2023")</f>
        <v>#PEND</v>
      </c>
      <c r="N146" s="5" t="str">
        <f>_xll.SNL.Clients.Office.Excel.Functions.SPG(K146, "IQ_DILUT_EPS_NORM", "CY2023")</f>
        <v>#PEND</v>
      </c>
      <c r="O146" t="e">
        <f t="shared" si="26"/>
        <v>#VALUE!</v>
      </c>
      <c r="P146" t="e">
        <f t="shared" si="27"/>
        <v>#VALUE!</v>
      </c>
      <c r="Q146" s="5" t="str">
        <f>_xll.SNL.Clients.Office.Excel.Functions.SPG(K146, "SP_MARKETCAP", "12/31/2022")</f>
        <v>#PEND</v>
      </c>
      <c r="R146" t="e">
        <f t="shared" si="31"/>
        <v>#VALUE!</v>
      </c>
      <c r="S146" t="e">
        <f t="shared" si="32"/>
        <v>#VALUE!</v>
      </c>
      <c r="U146" t="s">
        <v>146</v>
      </c>
      <c r="V146" s="4" t="str" cm="1">
        <f t="array" ref="V146">_xll.SNL.Clients.Office.Excel.Functions.SPG(U146, "SP_TOTAL_REV", "CY2021")</f>
        <v>#PEND</v>
      </c>
      <c r="W146" s="4" t="str">
        <f>_xll.SNL.Clients.Office.Excel.Functions.SPG(U146,"IQ_AVG_DILUT_SHARES_OUT","CY2021")</f>
        <v>#PEND</v>
      </c>
      <c r="X146" s="5" t="str">
        <f>_xll.SNL.Clients.Office.Excel.Functions.SPG(U146, "IQ_DILUT_EPS_NORM", "CY2021")</f>
        <v>#PEND</v>
      </c>
      <c r="Y146" t="e">
        <f t="shared" si="33"/>
        <v>#VALUE!</v>
      </c>
      <c r="Z146" t="e">
        <f t="shared" si="34"/>
        <v>#VALUE!</v>
      </c>
      <c r="AA146" s="5" t="str">
        <f>_xll.SNL.Clients.Office.Excel.Functions.SPG(U146, "SP_MARKETCAP", "12/31/2021")</f>
        <v>#PEND</v>
      </c>
      <c r="AB146" t="e">
        <f t="shared" si="28"/>
        <v>#VALUE!</v>
      </c>
      <c r="AC146" t="e">
        <f t="shared" si="35"/>
        <v>#VALUE!</v>
      </c>
    </row>
    <row r="147" spans="1:29" x14ac:dyDescent="0.3">
      <c r="A147" t="s">
        <v>147</v>
      </c>
      <c r="B147" s="4" t="str" cm="1">
        <f t="array" ref="B147">_xll.SNL.Clients.Office.Excel.Functions.SPG(A147, "SP_TOTAL_REV", "CY2023")</f>
        <v>#PEND</v>
      </c>
      <c r="C147" s="4" t="str">
        <f>_xll.SNL.Clients.Office.Excel.Functions.SPG(A147,"IQ_AVG_DILUT_SHARES_OUT","CY2023")</f>
        <v>#PEND</v>
      </c>
      <c r="D147" s="5" t="str">
        <f>_xll.SNL.Clients.Office.Excel.Functions.SPG(A147, "IQ_DILUT_EPS_NORM", "CY2023")</f>
        <v>#PEND</v>
      </c>
      <c r="E147" t="e">
        <f t="shared" si="24"/>
        <v>#VALUE!</v>
      </c>
      <c r="F147" t="e">
        <f t="shared" si="25"/>
        <v>#VALUE!</v>
      </c>
      <c r="G147" s="5" t="str">
        <f>_xll.SNL.Clients.Office.Excel.Functions.SPG(A147, "SP_MARKETCAP", "12/30/2023")</f>
        <v>#PEND</v>
      </c>
      <c r="H147" t="e">
        <f t="shared" si="29"/>
        <v>#VALUE!</v>
      </c>
      <c r="I147" t="e">
        <f t="shared" si="30"/>
        <v>#VALUE!</v>
      </c>
      <c r="K147" t="s">
        <v>147</v>
      </c>
      <c r="L147" s="4" t="str" cm="1">
        <f t="array" ref="L147">_xll.SNL.Clients.Office.Excel.Functions.SPG(K147, "SP_TOTAL_REV", "CY2023")</f>
        <v>#PEND</v>
      </c>
      <c r="M147" s="4" t="str">
        <f>_xll.SNL.Clients.Office.Excel.Functions.SPG(K147,"IQ_AVG_DILUT_SHARES_OUT","CY2023")</f>
        <v>#PEND</v>
      </c>
      <c r="N147" s="5" t="str">
        <f>_xll.SNL.Clients.Office.Excel.Functions.SPG(K147, "IQ_DILUT_EPS_NORM", "CY2023")</f>
        <v>#PEND</v>
      </c>
      <c r="O147" t="e">
        <f t="shared" si="26"/>
        <v>#VALUE!</v>
      </c>
      <c r="P147" t="e">
        <f t="shared" si="27"/>
        <v>#VALUE!</v>
      </c>
      <c r="Q147" s="5" t="str">
        <f>_xll.SNL.Clients.Office.Excel.Functions.SPG(K147, "SP_MARKETCAP", "12/31/2022")</f>
        <v>#PEND</v>
      </c>
      <c r="R147" t="e">
        <f t="shared" si="31"/>
        <v>#VALUE!</v>
      </c>
      <c r="S147" t="e">
        <f t="shared" si="32"/>
        <v>#VALUE!</v>
      </c>
      <c r="U147" t="s">
        <v>147</v>
      </c>
      <c r="V147" s="4" t="str" cm="1">
        <f t="array" ref="V147">_xll.SNL.Clients.Office.Excel.Functions.SPG(U147, "SP_TOTAL_REV", "CY2021")</f>
        <v>#PEND</v>
      </c>
      <c r="W147" s="4" t="str">
        <f>_xll.SNL.Clients.Office.Excel.Functions.SPG(U147,"IQ_AVG_DILUT_SHARES_OUT","CY2021")</f>
        <v>#PEND</v>
      </c>
      <c r="X147" s="5" t="str">
        <f>_xll.SNL.Clients.Office.Excel.Functions.SPG(U147, "IQ_DILUT_EPS_NORM", "CY2021")</f>
        <v>#PEND</v>
      </c>
      <c r="Y147" t="e">
        <f t="shared" si="33"/>
        <v>#VALUE!</v>
      </c>
      <c r="Z147" t="e">
        <f t="shared" si="34"/>
        <v>#VALUE!</v>
      </c>
      <c r="AA147" s="5" t="str">
        <f>_xll.SNL.Clients.Office.Excel.Functions.SPG(U147, "SP_MARKETCAP", "12/31/2021")</f>
        <v>#PEND</v>
      </c>
      <c r="AB147" t="e">
        <f t="shared" si="28"/>
        <v>#VALUE!</v>
      </c>
      <c r="AC147" t="e">
        <f t="shared" si="35"/>
        <v>#VALUE!</v>
      </c>
    </row>
    <row r="148" spans="1:29" x14ac:dyDescent="0.3">
      <c r="A148" t="s">
        <v>148</v>
      </c>
      <c r="B148" s="4" t="str" cm="1">
        <f t="array" ref="B148">_xll.SNL.Clients.Office.Excel.Functions.SPG(A148, "SP_TOTAL_REV", "CY2023")</f>
        <v>#PEND</v>
      </c>
      <c r="C148" s="4" t="str">
        <f>_xll.SNL.Clients.Office.Excel.Functions.SPG(A148,"IQ_AVG_DILUT_SHARES_OUT","CY2023")</f>
        <v>#PEND</v>
      </c>
      <c r="D148" s="5" t="str">
        <f>_xll.SNL.Clients.Office.Excel.Functions.SPG(A148, "IQ_DILUT_EPS_NORM", "CY2023")</f>
        <v>#PEND</v>
      </c>
      <c r="E148" t="e">
        <f t="shared" si="24"/>
        <v>#VALUE!</v>
      </c>
      <c r="F148" t="e">
        <f t="shared" si="25"/>
        <v>#VALUE!</v>
      </c>
      <c r="G148" s="5" t="str">
        <f>_xll.SNL.Clients.Office.Excel.Functions.SPG(A148, "SP_MARKETCAP", "12/30/2023")</f>
        <v>#PEND</v>
      </c>
      <c r="H148" t="e">
        <f t="shared" si="29"/>
        <v>#VALUE!</v>
      </c>
      <c r="I148" t="e">
        <f t="shared" si="30"/>
        <v>#VALUE!</v>
      </c>
      <c r="K148" t="s">
        <v>148</v>
      </c>
      <c r="L148" s="4" t="str" cm="1">
        <f t="array" ref="L148">_xll.SNL.Clients.Office.Excel.Functions.SPG(K148, "SP_TOTAL_REV", "CY2023")</f>
        <v>#PEND</v>
      </c>
      <c r="M148" s="4" t="str">
        <f>_xll.SNL.Clients.Office.Excel.Functions.SPG(K148,"IQ_AVG_DILUT_SHARES_OUT","CY2023")</f>
        <v>#PEND</v>
      </c>
      <c r="N148" s="5" t="str">
        <f>_xll.SNL.Clients.Office.Excel.Functions.SPG(K148, "IQ_DILUT_EPS_NORM", "CY2023")</f>
        <v>#PEND</v>
      </c>
      <c r="O148" t="e">
        <f t="shared" si="26"/>
        <v>#VALUE!</v>
      </c>
      <c r="P148" t="e">
        <f t="shared" si="27"/>
        <v>#VALUE!</v>
      </c>
      <c r="Q148" s="5" t="str">
        <f>_xll.SNL.Clients.Office.Excel.Functions.SPG(K148, "SP_MARKETCAP", "12/31/2022")</f>
        <v>#PEND</v>
      </c>
      <c r="R148" t="e">
        <f t="shared" si="31"/>
        <v>#VALUE!</v>
      </c>
      <c r="S148" t="e">
        <f t="shared" si="32"/>
        <v>#VALUE!</v>
      </c>
      <c r="U148" t="s">
        <v>148</v>
      </c>
      <c r="V148" s="4" t="str" cm="1">
        <f t="array" ref="V148">_xll.SNL.Clients.Office.Excel.Functions.SPG(U148, "SP_TOTAL_REV", "CY2021")</f>
        <v>#PEND</v>
      </c>
      <c r="W148" s="4" t="str">
        <f>_xll.SNL.Clients.Office.Excel.Functions.SPG(U148,"IQ_AVG_DILUT_SHARES_OUT","CY2021")</f>
        <v>#PEND</v>
      </c>
      <c r="X148" s="5" t="str">
        <f>_xll.SNL.Clients.Office.Excel.Functions.SPG(U148, "IQ_DILUT_EPS_NORM", "CY2021")</f>
        <v>#PEND</v>
      </c>
      <c r="Y148" t="e">
        <f t="shared" si="33"/>
        <v>#VALUE!</v>
      </c>
      <c r="Z148" t="e">
        <f t="shared" si="34"/>
        <v>#VALUE!</v>
      </c>
      <c r="AA148" s="5" t="str">
        <f>_xll.SNL.Clients.Office.Excel.Functions.SPG(U148, "SP_MARKETCAP", "12/31/2021")</f>
        <v>#PEND</v>
      </c>
      <c r="AB148" t="e">
        <f t="shared" si="28"/>
        <v>#VALUE!</v>
      </c>
      <c r="AC148" t="e">
        <f t="shared" si="35"/>
        <v>#VALUE!</v>
      </c>
    </row>
    <row r="149" spans="1:29" x14ac:dyDescent="0.3">
      <c r="A149" t="s">
        <v>149</v>
      </c>
      <c r="B149" s="4" t="str" cm="1">
        <f t="array" ref="B149">_xll.SNL.Clients.Office.Excel.Functions.SPG(A149, "SP_TOTAL_REV", "CY2023")</f>
        <v>#PEND</v>
      </c>
      <c r="C149" s="4" t="str">
        <f>_xll.SNL.Clients.Office.Excel.Functions.SPG(A149,"IQ_AVG_DILUT_SHARES_OUT","CY2023")</f>
        <v>#PEND</v>
      </c>
      <c r="D149" s="5" t="str">
        <f>_xll.SNL.Clients.Office.Excel.Functions.SPG(A149, "IQ_DILUT_EPS_NORM", "CY2023")</f>
        <v>#PEND</v>
      </c>
      <c r="E149" t="e">
        <f t="shared" si="24"/>
        <v>#VALUE!</v>
      </c>
      <c r="F149" t="e">
        <f t="shared" si="25"/>
        <v>#VALUE!</v>
      </c>
      <c r="G149" s="5" t="str">
        <f>_xll.SNL.Clients.Office.Excel.Functions.SPG(A149, "SP_MARKETCAP", "12/30/2023")</f>
        <v>#PEND</v>
      </c>
      <c r="H149" t="e">
        <f t="shared" si="29"/>
        <v>#VALUE!</v>
      </c>
      <c r="I149" t="e">
        <f t="shared" si="30"/>
        <v>#VALUE!</v>
      </c>
      <c r="K149" t="s">
        <v>149</v>
      </c>
      <c r="L149" s="4" t="str" cm="1">
        <f t="array" ref="L149">_xll.SNL.Clients.Office.Excel.Functions.SPG(K149, "SP_TOTAL_REV", "CY2023")</f>
        <v>#PEND</v>
      </c>
      <c r="M149" s="4" t="str">
        <f>_xll.SNL.Clients.Office.Excel.Functions.SPG(K149,"IQ_AVG_DILUT_SHARES_OUT","CY2023")</f>
        <v>#PEND</v>
      </c>
      <c r="N149" s="5" t="str">
        <f>_xll.SNL.Clients.Office.Excel.Functions.SPG(K149, "IQ_DILUT_EPS_NORM", "CY2023")</f>
        <v>#PEND</v>
      </c>
      <c r="O149" t="e">
        <f t="shared" si="26"/>
        <v>#VALUE!</v>
      </c>
      <c r="P149" t="e">
        <f t="shared" si="27"/>
        <v>#VALUE!</v>
      </c>
      <c r="Q149" s="5" t="str">
        <f>_xll.SNL.Clients.Office.Excel.Functions.SPG(K149, "SP_MARKETCAP", "12/31/2022")</f>
        <v>#PEND</v>
      </c>
      <c r="R149" t="e">
        <f t="shared" si="31"/>
        <v>#VALUE!</v>
      </c>
      <c r="S149" t="e">
        <f t="shared" si="32"/>
        <v>#VALUE!</v>
      </c>
      <c r="U149" t="s">
        <v>149</v>
      </c>
      <c r="V149" s="4" t="str" cm="1">
        <f t="array" ref="V149">_xll.SNL.Clients.Office.Excel.Functions.SPG(U149, "SP_TOTAL_REV", "CY2021")</f>
        <v>#PEND</v>
      </c>
      <c r="W149" s="4" t="str">
        <f>_xll.SNL.Clients.Office.Excel.Functions.SPG(U149,"IQ_AVG_DILUT_SHARES_OUT","CY2021")</f>
        <v>#PEND</v>
      </c>
      <c r="X149" s="5" t="str">
        <f>_xll.SNL.Clients.Office.Excel.Functions.SPG(U149, "IQ_DILUT_EPS_NORM", "CY2021")</f>
        <v>#PEND</v>
      </c>
      <c r="Y149" t="e">
        <f t="shared" si="33"/>
        <v>#VALUE!</v>
      </c>
      <c r="Z149" t="e">
        <f t="shared" si="34"/>
        <v>#VALUE!</v>
      </c>
      <c r="AA149" s="5" t="str">
        <f>_xll.SNL.Clients.Office.Excel.Functions.SPG(U149, "SP_MARKETCAP", "12/31/2021")</f>
        <v>#PEND</v>
      </c>
      <c r="AB149" t="e">
        <f t="shared" si="28"/>
        <v>#VALUE!</v>
      </c>
      <c r="AC149" t="e">
        <f t="shared" si="35"/>
        <v>#VALUE!</v>
      </c>
    </row>
    <row r="150" spans="1:29" x14ac:dyDescent="0.3">
      <c r="A150" t="s">
        <v>150</v>
      </c>
      <c r="B150" s="4" t="str" cm="1">
        <f t="array" ref="B150">_xll.SNL.Clients.Office.Excel.Functions.SPG(A150, "SP_TOTAL_REV", "CY2023")</f>
        <v>#PEND</v>
      </c>
      <c r="C150" s="4" t="str">
        <f>_xll.SNL.Clients.Office.Excel.Functions.SPG(A150,"IQ_AVG_DILUT_SHARES_OUT","CY2023")</f>
        <v>#PEND</v>
      </c>
      <c r="D150" s="5" t="str">
        <f>_xll.SNL.Clients.Office.Excel.Functions.SPG(A150, "IQ_DILUT_EPS_NORM", "CY2023")</f>
        <v>#PEND</v>
      </c>
      <c r="E150" t="e">
        <f t="shared" si="24"/>
        <v>#VALUE!</v>
      </c>
      <c r="F150" t="e">
        <f t="shared" si="25"/>
        <v>#VALUE!</v>
      </c>
      <c r="G150" s="5" t="str">
        <f>_xll.SNL.Clients.Office.Excel.Functions.SPG(A150, "SP_MARKETCAP", "12/30/2023")</f>
        <v>#PEND</v>
      </c>
      <c r="H150" t="e">
        <f t="shared" si="29"/>
        <v>#VALUE!</v>
      </c>
      <c r="I150" t="e">
        <f t="shared" si="30"/>
        <v>#VALUE!</v>
      </c>
      <c r="K150" t="s">
        <v>150</v>
      </c>
      <c r="L150" s="4" t="str" cm="1">
        <f t="array" ref="L150">_xll.SNL.Clients.Office.Excel.Functions.SPG(K150, "SP_TOTAL_REV", "CY2023")</f>
        <v>#PEND</v>
      </c>
      <c r="M150" s="4" t="str">
        <f>_xll.SNL.Clients.Office.Excel.Functions.SPG(K150,"IQ_AVG_DILUT_SHARES_OUT","CY2023")</f>
        <v>#PEND</v>
      </c>
      <c r="N150" s="5" t="str">
        <f>_xll.SNL.Clients.Office.Excel.Functions.SPG(K150, "IQ_DILUT_EPS_NORM", "CY2023")</f>
        <v>#PEND</v>
      </c>
      <c r="O150" t="e">
        <f t="shared" si="26"/>
        <v>#VALUE!</v>
      </c>
      <c r="P150" t="e">
        <f t="shared" si="27"/>
        <v>#VALUE!</v>
      </c>
      <c r="Q150" s="5" t="str">
        <f>_xll.SNL.Clients.Office.Excel.Functions.SPG(K150, "SP_MARKETCAP", "12/31/2022")</f>
        <v>#PEND</v>
      </c>
      <c r="R150" t="e">
        <f t="shared" si="31"/>
        <v>#VALUE!</v>
      </c>
      <c r="S150" t="e">
        <f t="shared" si="32"/>
        <v>#VALUE!</v>
      </c>
      <c r="U150" t="s">
        <v>150</v>
      </c>
      <c r="V150" s="4" t="str" cm="1">
        <f t="array" ref="V150">_xll.SNL.Clients.Office.Excel.Functions.SPG(U150, "SP_TOTAL_REV", "CY2021")</f>
        <v>#PEND</v>
      </c>
      <c r="W150" s="4" t="str">
        <f>_xll.SNL.Clients.Office.Excel.Functions.SPG(U150,"IQ_AVG_DILUT_SHARES_OUT","CY2021")</f>
        <v>#PEND</v>
      </c>
      <c r="X150" s="5" t="str">
        <f>_xll.SNL.Clients.Office.Excel.Functions.SPG(U150, "IQ_DILUT_EPS_NORM", "CY2021")</f>
        <v>#PEND</v>
      </c>
      <c r="Y150" t="e">
        <f t="shared" si="33"/>
        <v>#VALUE!</v>
      </c>
      <c r="Z150" t="e">
        <f t="shared" si="34"/>
        <v>#VALUE!</v>
      </c>
      <c r="AA150" s="5" t="str">
        <f>_xll.SNL.Clients.Office.Excel.Functions.SPG(U150, "SP_MARKETCAP", "12/31/2021")</f>
        <v>#PEND</v>
      </c>
      <c r="AB150" t="e">
        <f t="shared" si="28"/>
        <v>#VALUE!</v>
      </c>
      <c r="AC150" t="e">
        <f t="shared" si="35"/>
        <v>#VALUE!</v>
      </c>
    </row>
    <row r="151" spans="1:29" x14ac:dyDescent="0.3">
      <c r="A151" t="s">
        <v>151</v>
      </c>
      <c r="B151" s="4" t="str" cm="1">
        <f t="array" ref="B151">_xll.SNL.Clients.Office.Excel.Functions.SPG(A151, "SP_TOTAL_REV", "CY2023")</f>
        <v>#PEND</v>
      </c>
      <c r="C151" s="4" t="str">
        <f>_xll.SNL.Clients.Office.Excel.Functions.SPG(A151,"IQ_AVG_DILUT_SHARES_OUT","CY2023")</f>
        <v>#PEND</v>
      </c>
      <c r="D151" s="5" t="str">
        <f>_xll.SNL.Clients.Office.Excel.Functions.SPG(A151, "IQ_DILUT_EPS_NORM", "CY2023")</f>
        <v>#PEND</v>
      </c>
      <c r="E151" t="e">
        <f t="shared" si="24"/>
        <v>#VALUE!</v>
      </c>
      <c r="F151" t="e">
        <f t="shared" si="25"/>
        <v>#VALUE!</v>
      </c>
      <c r="G151" s="5" t="str">
        <f>_xll.SNL.Clients.Office.Excel.Functions.SPG(A151, "SP_MARKETCAP", "12/30/2023")</f>
        <v>#PEND</v>
      </c>
      <c r="H151" t="e">
        <f t="shared" si="29"/>
        <v>#VALUE!</v>
      </c>
      <c r="I151" t="e">
        <f t="shared" si="30"/>
        <v>#VALUE!</v>
      </c>
      <c r="K151" t="s">
        <v>151</v>
      </c>
      <c r="L151" s="4" t="str" cm="1">
        <f t="array" ref="L151">_xll.SNL.Clients.Office.Excel.Functions.SPG(K151, "SP_TOTAL_REV", "CY2023")</f>
        <v>#PEND</v>
      </c>
      <c r="M151" s="4" t="str">
        <f>_xll.SNL.Clients.Office.Excel.Functions.SPG(K151,"IQ_AVG_DILUT_SHARES_OUT","CY2023")</f>
        <v>#PEND</v>
      </c>
      <c r="N151" s="5" t="str">
        <f>_xll.SNL.Clients.Office.Excel.Functions.SPG(K151, "IQ_DILUT_EPS_NORM", "CY2023")</f>
        <v>#PEND</v>
      </c>
      <c r="O151" t="e">
        <f t="shared" si="26"/>
        <v>#VALUE!</v>
      </c>
      <c r="P151" t="e">
        <f t="shared" si="27"/>
        <v>#VALUE!</v>
      </c>
      <c r="Q151" s="5" t="str">
        <f>_xll.SNL.Clients.Office.Excel.Functions.SPG(K151, "SP_MARKETCAP", "12/31/2022")</f>
        <v>#PEND</v>
      </c>
      <c r="R151" t="e">
        <f t="shared" si="31"/>
        <v>#VALUE!</v>
      </c>
      <c r="S151" t="e">
        <f t="shared" si="32"/>
        <v>#VALUE!</v>
      </c>
      <c r="U151" t="s">
        <v>151</v>
      </c>
      <c r="V151" s="4" t="str" cm="1">
        <f t="array" ref="V151">_xll.SNL.Clients.Office.Excel.Functions.SPG(U151, "SP_TOTAL_REV", "CY2021")</f>
        <v>#PEND</v>
      </c>
      <c r="W151" s="4" t="str">
        <f>_xll.SNL.Clients.Office.Excel.Functions.SPG(U151,"IQ_AVG_DILUT_SHARES_OUT","CY2021")</f>
        <v>#PEND</v>
      </c>
      <c r="X151" s="5" t="str">
        <f>_xll.SNL.Clients.Office.Excel.Functions.SPG(U151, "IQ_DILUT_EPS_NORM", "CY2021")</f>
        <v>#PEND</v>
      </c>
      <c r="Y151" t="e">
        <f t="shared" si="33"/>
        <v>#VALUE!</v>
      </c>
      <c r="Z151" t="e">
        <f t="shared" si="34"/>
        <v>#VALUE!</v>
      </c>
      <c r="AA151" s="5" t="str">
        <f>_xll.SNL.Clients.Office.Excel.Functions.SPG(U151, "SP_MARKETCAP", "12/31/2021")</f>
        <v>#PEND</v>
      </c>
      <c r="AB151" t="e">
        <f t="shared" si="28"/>
        <v>#VALUE!</v>
      </c>
      <c r="AC151" t="e">
        <f t="shared" si="35"/>
        <v>#VALUE!</v>
      </c>
    </row>
    <row r="152" spans="1:29" x14ac:dyDescent="0.3">
      <c r="A152" t="s">
        <v>152</v>
      </c>
      <c r="B152" s="4" t="str" cm="1">
        <f t="array" ref="B152">_xll.SNL.Clients.Office.Excel.Functions.SPG(A152, "SP_TOTAL_REV", "CY2023")</f>
        <v>#PEND</v>
      </c>
      <c r="C152" s="4" t="str">
        <f>_xll.SNL.Clients.Office.Excel.Functions.SPG(A152,"IQ_AVG_DILUT_SHARES_OUT","CY2023")</f>
        <v>#PEND</v>
      </c>
      <c r="D152" s="5" t="str">
        <f>_xll.SNL.Clients.Office.Excel.Functions.SPG(A152, "IQ_DILUT_EPS_NORM", "CY2023")</f>
        <v>#PEND</v>
      </c>
      <c r="E152" t="e">
        <f t="shared" si="24"/>
        <v>#VALUE!</v>
      </c>
      <c r="F152" t="e">
        <f t="shared" si="25"/>
        <v>#VALUE!</v>
      </c>
      <c r="G152" s="5" t="str">
        <f>_xll.SNL.Clients.Office.Excel.Functions.SPG(A152, "SP_MARKETCAP", "12/30/2023")</f>
        <v>#PEND</v>
      </c>
      <c r="H152" t="e">
        <f t="shared" si="29"/>
        <v>#VALUE!</v>
      </c>
      <c r="I152" t="e">
        <f t="shared" si="30"/>
        <v>#VALUE!</v>
      </c>
      <c r="K152" t="s">
        <v>152</v>
      </c>
      <c r="L152" s="4" t="str" cm="1">
        <f t="array" ref="L152">_xll.SNL.Clients.Office.Excel.Functions.SPG(K152, "SP_TOTAL_REV", "CY2023")</f>
        <v>#PEND</v>
      </c>
      <c r="M152" s="4" t="str">
        <f>_xll.SNL.Clients.Office.Excel.Functions.SPG(K152,"IQ_AVG_DILUT_SHARES_OUT","CY2023")</f>
        <v>#PEND</v>
      </c>
      <c r="N152" s="5" t="str">
        <f>_xll.SNL.Clients.Office.Excel.Functions.SPG(K152, "IQ_DILUT_EPS_NORM", "CY2023")</f>
        <v>#PEND</v>
      </c>
      <c r="O152" t="e">
        <f t="shared" si="26"/>
        <v>#VALUE!</v>
      </c>
      <c r="P152" t="e">
        <f t="shared" si="27"/>
        <v>#VALUE!</v>
      </c>
      <c r="Q152" s="5" t="str">
        <f>_xll.SNL.Clients.Office.Excel.Functions.SPG(K152, "SP_MARKETCAP", "12/31/2022")</f>
        <v>#PEND</v>
      </c>
      <c r="R152" t="e">
        <f t="shared" si="31"/>
        <v>#VALUE!</v>
      </c>
      <c r="S152" t="e">
        <f t="shared" si="32"/>
        <v>#VALUE!</v>
      </c>
      <c r="U152" t="s">
        <v>152</v>
      </c>
      <c r="V152" s="4" t="str" cm="1">
        <f t="array" ref="V152">_xll.SNL.Clients.Office.Excel.Functions.SPG(U152, "SP_TOTAL_REV", "CY2021")</f>
        <v>#PEND</v>
      </c>
      <c r="W152" s="4" t="str">
        <f>_xll.SNL.Clients.Office.Excel.Functions.SPG(U152,"IQ_AVG_DILUT_SHARES_OUT","CY2021")</f>
        <v>#PEND</v>
      </c>
      <c r="X152" s="5" t="str">
        <f>_xll.SNL.Clients.Office.Excel.Functions.SPG(U152, "IQ_DILUT_EPS_NORM", "CY2021")</f>
        <v>#PEND</v>
      </c>
      <c r="Y152" t="e">
        <f t="shared" si="33"/>
        <v>#VALUE!</v>
      </c>
      <c r="Z152" t="e">
        <f t="shared" si="34"/>
        <v>#VALUE!</v>
      </c>
      <c r="AA152" s="5" t="str">
        <f>_xll.SNL.Clients.Office.Excel.Functions.SPG(U152, "SP_MARKETCAP", "12/31/2021")</f>
        <v>#PEND</v>
      </c>
      <c r="AB152" t="e">
        <f t="shared" si="28"/>
        <v>#VALUE!</v>
      </c>
      <c r="AC152" t="e">
        <f t="shared" si="35"/>
        <v>#VALUE!</v>
      </c>
    </row>
    <row r="153" spans="1:29" x14ac:dyDescent="0.3">
      <c r="A153" t="s">
        <v>153</v>
      </c>
      <c r="B153" s="4" t="str" cm="1">
        <f t="array" ref="B153">_xll.SNL.Clients.Office.Excel.Functions.SPG(A153, "SP_TOTAL_REV", "CY2023")</f>
        <v>#PEND</v>
      </c>
      <c r="C153" s="4" t="str">
        <f>_xll.SNL.Clients.Office.Excel.Functions.SPG(A153,"IQ_AVG_DILUT_SHARES_OUT","CY2023")</f>
        <v>#PEND</v>
      </c>
      <c r="D153" s="5" t="str">
        <f>_xll.SNL.Clients.Office.Excel.Functions.SPG(A153, "IQ_DILUT_EPS_NORM", "CY2023")</f>
        <v>#PEND</v>
      </c>
      <c r="E153" t="e">
        <f t="shared" si="24"/>
        <v>#VALUE!</v>
      </c>
      <c r="F153" t="e">
        <f t="shared" si="25"/>
        <v>#VALUE!</v>
      </c>
      <c r="G153" s="5" t="str">
        <f>_xll.SNL.Clients.Office.Excel.Functions.SPG(A153, "SP_MARKETCAP", "12/30/2023")</f>
        <v>#PEND</v>
      </c>
      <c r="H153" t="e">
        <f t="shared" si="29"/>
        <v>#VALUE!</v>
      </c>
      <c r="I153" t="e">
        <f t="shared" si="30"/>
        <v>#VALUE!</v>
      </c>
      <c r="K153" t="s">
        <v>153</v>
      </c>
      <c r="L153" s="4" t="str" cm="1">
        <f t="array" ref="L153">_xll.SNL.Clients.Office.Excel.Functions.SPG(K153, "SP_TOTAL_REV", "CY2023")</f>
        <v>#PEND</v>
      </c>
      <c r="M153" s="4" t="str">
        <f>_xll.SNL.Clients.Office.Excel.Functions.SPG(K153,"IQ_AVG_DILUT_SHARES_OUT","CY2023")</f>
        <v>#PEND</v>
      </c>
      <c r="N153" s="5" t="str">
        <f>_xll.SNL.Clients.Office.Excel.Functions.SPG(K153, "IQ_DILUT_EPS_NORM", "CY2023")</f>
        <v>#PEND</v>
      </c>
      <c r="O153" t="e">
        <f t="shared" si="26"/>
        <v>#VALUE!</v>
      </c>
      <c r="P153" t="e">
        <f t="shared" si="27"/>
        <v>#VALUE!</v>
      </c>
      <c r="Q153" s="5" t="str">
        <f>_xll.SNL.Clients.Office.Excel.Functions.SPG(K153, "SP_MARKETCAP", "12/31/2022")</f>
        <v>#PEND</v>
      </c>
      <c r="R153" t="e">
        <f t="shared" si="31"/>
        <v>#VALUE!</v>
      </c>
      <c r="S153" t="e">
        <f t="shared" si="32"/>
        <v>#VALUE!</v>
      </c>
      <c r="U153" t="s">
        <v>153</v>
      </c>
      <c r="V153" s="4" t="str" cm="1">
        <f t="array" ref="V153">_xll.SNL.Clients.Office.Excel.Functions.SPG(U153, "SP_TOTAL_REV", "CY2021")</f>
        <v>#PEND</v>
      </c>
      <c r="W153" s="4" t="str">
        <f>_xll.SNL.Clients.Office.Excel.Functions.SPG(U153,"IQ_AVG_DILUT_SHARES_OUT","CY2021")</f>
        <v>#PEND</v>
      </c>
      <c r="X153" s="5" t="str">
        <f>_xll.SNL.Clients.Office.Excel.Functions.SPG(U153, "IQ_DILUT_EPS_NORM", "CY2021")</f>
        <v>#PEND</v>
      </c>
      <c r="Y153" t="e">
        <f t="shared" si="33"/>
        <v>#VALUE!</v>
      </c>
      <c r="Z153" t="e">
        <f t="shared" si="34"/>
        <v>#VALUE!</v>
      </c>
      <c r="AA153" s="5" t="str">
        <f>_xll.SNL.Clients.Office.Excel.Functions.SPG(U153, "SP_MARKETCAP", "12/31/2021")</f>
        <v>#PEND</v>
      </c>
      <c r="AB153" t="e">
        <f t="shared" si="28"/>
        <v>#VALUE!</v>
      </c>
      <c r="AC153" t="e">
        <f t="shared" si="35"/>
        <v>#VALUE!</v>
      </c>
    </row>
    <row r="154" spans="1:29" x14ac:dyDescent="0.3">
      <c r="A154" t="s">
        <v>154</v>
      </c>
      <c r="B154" s="4" t="str" cm="1">
        <f t="array" ref="B154">_xll.SNL.Clients.Office.Excel.Functions.SPG(A154, "SP_TOTAL_REV", "CY2023")</f>
        <v>#PEND</v>
      </c>
      <c r="C154" s="4" t="str">
        <f>_xll.SNL.Clients.Office.Excel.Functions.SPG(A154,"IQ_AVG_DILUT_SHARES_OUT","CY2023")</f>
        <v>#PEND</v>
      </c>
      <c r="D154" s="5" t="str">
        <f>_xll.SNL.Clients.Office.Excel.Functions.SPG(A154, "IQ_DILUT_EPS_NORM", "CY2023")</f>
        <v>#PEND</v>
      </c>
      <c r="E154" t="e">
        <f t="shared" si="24"/>
        <v>#VALUE!</v>
      </c>
      <c r="F154" t="e">
        <f t="shared" si="25"/>
        <v>#VALUE!</v>
      </c>
      <c r="G154" s="5" t="str">
        <f>_xll.SNL.Clients.Office.Excel.Functions.SPG(A154, "SP_MARKETCAP", "12/30/2023")</f>
        <v>#PEND</v>
      </c>
      <c r="H154" t="e">
        <f t="shared" si="29"/>
        <v>#VALUE!</v>
      </c>
      <c r="I154" t="e">
        <f t="shared" si="30"/>
        <v>#VALUE!</v>
      </c>
      <c r="K154" t="s">
        <v>154</v>
      </c>
      <c r="L154" s="4" t="str" cm="1">
        <f t="array" ref="L154">_xll.SNL.Clients.Office.Excel.Functions.SPG(K154, "SP_TOTAL_REV", "CY2023")</f>
        <v>#PEND</v>
      </c>
      <c r="M154" s="4" t="str">
        <f>_xll.SNL.Clients.Office.Excel.Functions.SPG(K154,"IQ_AVG_DILUT_SHARES_OUT","CY2023")</f>
        <v>#PEND</v>
      </c>
      <c r="N154" s="5" t="str">
        <f>_xll.SNL.Clients.Office.Excel.Functions.SPG(K154, "IQ_DILUT_EPS_NORM", "CY2023")</f>
        <v>#PEND</v>
      </c>
      <c r="O154" t="e">
        <f t="shared" si="26"/>
        <v>#VALUE!</v>
      </c>
      <c r="P154" t="e">
        <f t="shared" si="27"/>
        <v>#VALUE!</v>
      </c>
      <c r="Q154" s="5" t="str">
        <f>_xll.SNL.Clients.Office.Excel.Functions.SPG(K154, "SP_MARKETCAP", "12/31/2022")</f>
        <v>#PEND</v>
      </c>
      <c r="R154" t="e">
        <f t="shared" si="31"/>
        <v>#VALUE!</v>
      </c>
      <c r="S154" t="e">
        <f t="shared" si="32"/>
        <v>#VALUE!</v>
      </c>
      <c r="U154" t="s">
        <v>154</v>
      </c>
      <c r="V154" s="4" t="str" cm="1">
        <f t="array" ref="V154">_xll.SNL.Clients.Office.Excel.Functions.SPG(U154, "SP_TOTAL_REV", "CY2021")</f>
        <v>#PEND</v>
      </c>
      <c r="W154" s="4" t="str">
        <f>_xll.SNL.Clients.Office.Excel.Functions.SPG(U154,"IQ_AVG_DILUT_SHARES_OUT","CY2021")</f>
        <v>#PEND</v>
      </c>
      <c r="X154" s="5" t="str">
        <f>_xll.SNL.Clients.Office.Excel.Functions.SPG(U154, "IQ_DILUT_EPS_NORM", "CY2021")</f>
        <v>#PEND</v>
      </c>
      <c r="Y154" t="e">
        <f t="shared" si="33"/>
        <v>#VALUE!</v>
      </c>
      <c r="Z154" t="e">
        <f t="shared" si="34"/>
        <v>#VALUE!</v>
      </c>
      <c r="AA154" s="5" t="str">
        <f>_xll.SNL.Clients.Office.Excel.Functions.SPG(U154, "SP_MARKETCAP", "12/31/2021")</f>
        <v>#PEND</v>
      </c>
      <c r="AB154" t="e">
        <f t="shared" si="28"/>
        <v>#VALUE!</v>
      </c>
      <c r="AC154" t="e">
        <f t="shared" si="35"/>
        <v>#VALUE!</v>
      </c>
    </row>
    <row r="155" spans="1:29" x14ac:dyDescent="0.3">
      <c r="A155" t="s">
        <v>155</v>
      </c>
      <c r="B155" s="4" t="str" cm="1">
        <f t="array" ref="B155">_xll.SNL.Clients.Office.Excel.Functions.SPG(A155, "SP_TOTAL_REV", "CY2023")</f>
        <v>#PEND</v>
      </c>
      <c r="C155" s="4" t="str">
        <f>_xll.SNL.Clients.Office.Excel.Functions.SPG(A155,"IQ_AVG_DILUT_SHARES_OUT","CY2023")</f>
        <v>#PEND</v>
      </c>
      <c r="D155" s="5" t="str">
        <f>_xll.SNL.Clients.Office.Excel.Functions.SPG(A155, "IQ_DILUT_EPS_NORM", "CY2023")</f>
        <v>#PEND</v>
      </c>
      <c r="E155" t="e">
        <f t="shared" si="24"/>
        <v>#VALUE!</v>
      </c>
      <c r="F155" t="e">
        <f t="shared" si="25"/>
        <v>#VALUE!</v>
      </c>
      <c r="G155" s="5" t="str">
        <f>_xll.SNL.Clients.Office.Excel.Functions.SPG(A155, "SP_MARKETCAP", "12/30/2023")</f>
        <v>#PEND</v>
      </c>
      <c r="H155" t="e">
        <f t="shared" si="29"/>
        <v>#VALUE!</v>
      </c>
      <c r="I155" t="e">
        <f t="shared" si="30"/>
        <v>#VALUE!</v>
      </c>
      <c r="K155" t="s">
        <v>155</v>
      </c>
      <c r="L155" s="4" t="str" cm="1">
        <f t="array" ref="L155">_xll.SNL.Clients.Office.Excel.Functions.SPG(K155, "SP_TOTAL_REV", "CY2023")</f>
        <v>#PEND</v>
      </c>
      <c r="M155" s="4" t="str">
        <f>_xll.SNL.Clients.Office.Excel.Functions.SPG(K155,"IQ_AVG_DILUT_SHARES_OUT","CY2023")</f>
        <v>#PEND</v>
      </c>
      <c r="N155" s="5" t="str">
        <f>_xll.SNL.Clients.Office.Excel.Functions.SPG(K155, "IQ_DILUT_EPS_NORM", "CY2023")</f>
        <v>#PEND</v>
      </c>
      <c r="O155" t="e">
        <f t="shared" si="26"/>
        <v>#VALUE!</v>
      </c>
      <c r="P155" t="e">
        <f t="shared" si="27"/>
        <v>#VALUE!</v>
      </c>
      <c r="Q155" s="5" t="str">
        <f>_xll.SNL.Clients.Office.Excel.Functions.SPG(K155, "SP_MARKETCAP", "12/31/2022")</f>
        <v>#PEND</v>
      </c>
      <c r="R155" t="e">
        <f t="shared" si="31"/>
        <v>#VALUE!</v>
      </c>
      <c r="S155" t="e">
        <f t="shared" si="32"/>
        <v>#VALUE!</v>
      </c>
      <c r="U155" t="s">
        <v>155</v>
      </c>
      <c r="V155" s="4" t="str" cm="1">
        <f t="array" ref="V155">_xll.SNL.Clients.Office.Excel.Functions.SPG(U155, "SP_TOTAL_REV", "CY2021")</f>
        <v>#PEND</v>
      </c>
      <c r="W155" s="4" t="str">
        <f>_xll.SNL.Clients.Office.Excel.Functions.SPG(U155,"IQ_AVG_DILUT_SHARES_OUT","CY2021")</f>
        <v>#PEND</v>
      </c>
      <c r="X155" s="5" t="str">
        <f>_xll.SNL.Clients.Office.Excel.Functions.SPG(U155, "IQ_DILUT_EPS_NORM", "CY2021")</f>
        <v>#PEND</v>
      </c>
      <c r="Y155" t="e">
        <f t="shared" si="33"/>
        <v>#VALUE!</v>
      </c>
      <c r="Z155" t="e">
        <f t="shared" si="34"/>
        <v>#VALUE!</v>
      </c>
      <c r="AA155" s="5" t="str">
        <f>_xll.SNL.Clients.Office.Excel.Functions.SPG(U155, "SP_MARKETCAP", "12/31/2021")</f>
        <v>#PEND</v>
      </c>
      <c r="AB155" t="e">
        <f t="shared" si="28"/>
        <v>#VALUE!</v>
      </c>
      <c r="AC155" t="e">
        <f t="shared" si="35"/>
        <v>#VALUE!</v>
      </c>
    </row>
    <row r="156" spans="1:29" x14ac:dyDescent="0.3">
      <c r="A156" t="s">
        <v>156</v>
      </c>
      <c r="B156" s="4" t="str" cm="1">
        <f t="array" ref="B156">_xll.SNL.Clients.Office.Excel.Functions.SPG(A156, "SP_TOTAL_REV", "CY2023")</f>
        <v>#PEND</v>
      </c>
      <c r="C156" s="4" t="str">
        <f>_xll.SNL.Clients.Office.Excel.Functions.SPG(A156,"IQ_AVG_DILUT_SHARES_OUT","CY2023")</f>
        <v>#PEND</v>
      </c>
      <c r="D156" s="5" t="str">
        <f>_xll.SNL.Clients.Office.Excel.Functions.SPG(A156, "IQ_DILUT_EPS_NORM", "CY2023")</f>
        <v>#PEND</v>
      </c>
      <c r="E156" t="e">
        <f t="shared" si="24"/>
        <v>#VALUE!</v>
      </c>
      <c r="F156" t="e">
        <f t="shared" si="25"/>
        <v>#VALUE!</v>
      </c>
      <c r="G156" s="5" t="str">
        <f>_xll.SNL.Clients.Office.Excel.Functions.SPG(A156, "SP_MARKETCAP", "12/30/2023")</f>
        <v>#PEND</v>
      </c>
      <c r="H156" t="e">
        <f t="shared" si="29"/>
        <v>#VALUE!</v>
      </c>
      <c r="I156" t="e">
        <f t="shared" si="30"/>
        <v>#VALUE!</v>
      </c>
      <c r="K156" t="s">
        <v>156</v>
      </c>
      <c r="L156" s="4" t="str" cm="1">
        <f t="array" ref="L156">_xll.SNL.Clients.Office.Excel.Functions.SPG(K156, "SP_TOTAL_REV", "CY2023")</f>
        <v>#PEND</v>
      </c>
      <c r="M156" s="4" t="str">
        <f>_xll.SNL.Clients.Office.Excel.Functions.SPG(K156,"IQ_AVG_DILUT_SHARES_OUT","CY2023")</f>
        <v>#PEND</v>
      </c>
      <c r="N156" s="5" t="str">
        <f>_xll.SNL.Clients.Office.Excel.Functions.SPG(K156, "IQ_DILUT_EPS_NORM", "CY2023")</f>
        <v>#PEND</v>
      </c>
      <c r="O156" t="e">
        <f t="shared" si="26"/>
        <v>#VALUE!</v>
      </c>
      <c r="P156" t="e">
        <f t="shared" si="27"/>
        <v>#VALUE!</v>
      </c>
      <c r="Q156" s="5" t="str">
        <f>_xll.SNL.Clients.Office.Excel.Functions.SPG(K156, "SP_MARKETCAP", "12/31/2022")</f>
        <v>#PEND</v>
      </c>
      <c r="R156" t="e">
        <f t="shared" si="31"/>
        <v>#VALUE!</v>
      </c>
      <c r="S156" t="e">
        <f t="shared" si="32"/>
        <v>#VALUE!</v>
      </c>
      <c r="U156" t="s">
        <v>156</v>
      </c>
      <c r="V156" s="4" t="str" cm="1">
        <f t="array" ref="V156">_xll.SNL.Clients.Office.Excel.Functions.SPG(U156, "SP_TOTAL_REV", "CY2021")</f>
        <v>#PEND</v>
      </c>
      <c r="W156" s="4" t="str">
        <f>_xll.SNL.Clients.Office.Excel.Functions.SPG(U156,"IQ_AVG_DILUT_SHARES_OUT","CY2021")</f>
        <v>#PEND</v>
      </c>
      <c r="X156" s="5" t="str">
        <f>_xll.SNL.Clients.Office.Excel.Functions.SPG(U156, "IQ_DILUT_EPS_NORM", "CY2021")</f>
        <v>#PEND</v>
      </c>
      <c r="Y156" t="e">
        <f t="shared" si="33"/>
        <v>#VALUE!</v>
      </c>
      <c r="Z156" t="e">
        <f t="shared" si="34"/>
        <v>#VALUE!</v>
      </c>
      <c r="AA156" s="5" t="str">
        <f>_xll.SNL.Clients.Office.Excel.Functions.SPG(U156, "SP_MARKETCAP", "12/31/2021")</f>
        <v>#PEND</v>
      </c>
      <c r="AB156" t="e">
        <f t="shared" si="28"/>
        <v>#VALUE!</v>
      </c>
      <c r="AC156" t="e">
        <f t="shared" si="35"/>
        <v>#VALUE!</v>
      </c>
    </row>
    <row r="157" spans="1:29" x14ac:dyDescent="0.3">
      <c r="A157" t="s">
        <v>157</v>
      </c>
      <c r="B157" s="4" t="str" cm="1">
        <f t="array" ref="B157">_xll.SNL.Clients.Office.Excel.Functions.SPG(A157, "SP_TOTAL_REV", "CY2023")</f>
        <v>#PEND</v>
      </c>
      <c r="C157" s="4" t="str">
        <f>_xll.SNL.Clients.Office.Excel.Functions.SPG(A157,"IQ_AVG_DILUT_SHARES_OUT","CY2023")</f>
        <v>#PEND</v>
      </c>
      <c r="D157" s="5" t="str">
        <f>_xll.SNL.Clients.Office.Excel.Functions.SPG(A157, "IQ_DILUT_EPS_NORM", "CY2023")</f>
        <v>#PEND</v>
      </c>
      <c r="E157" t="e">
        <f t="shared" si="24"/>
        <v>#VALUE!</v>
      </c>
      <c r="F157" t="e">
        <f t="shared" si="25"/>
        <v>#VALUE!</v>
      </c>
      <c r="G157" s="5" t="str">
        <f>_xll.SNL.Clients.Office.Excel.Functions.SPG(A157, "SP_MARKETCAP", "12/30/2023")</f>
        <v>#PEND</v>
      </c>
      <c r="H157" t="e">
        <f t="shared" si="29"/>
        <v>#VALUE!</v>
      </c>
      <c r="I157" t="e">
        <f t="shared" si="30"/>
        <v>#VALUE!</v>
      </c>
      <c r="K157" t="s">
        <v>157</v>
      </c>
      <c r="L157" s="4" t="str" cm="1">
        <f t="array" ref="L157">_xll.SNL.Clients.Office.Excel.Functions.SPG(K157, "SP_TOTAL_REV", "CY2023")</f>
        <v>#PEND</v>
      </c>
      <c r="M157" s="4" t="str">
        <f>_xll.SNL.Clients.Office.Excel.Functions.SPG(K157,"IQ_AVG_DILUT_SHARES_OUT","CY2023")</f>
        <v>#PEND</v>
      </c>
      <c r="N157" s="5" t="str">
        <f>_xll.SNL.Clients.Office.Excel.Functions.SPG(K157, "IQ_DILUT_EPS_NORM", "CY2023")</f>
        <v>#PEND</v>
      </c>
      <c r="O157" t="e">
        <f t="shared" si="26"/>
        <v>#VALUE!</v>
      </c>
      <c r="P157" t="e">
        <f t="shared" si="27"/>
        <v>#VALUE!</v>
      </c>
      <c r="Q157" s="5" t="str">
        <f>_xll.SNL.Clients.Office.Excel.Functions.SPG(K157, "SP_MARKETCAP", "12/31/2022")</f>
        <v>#PEND</v>
      </c>
      <c r="R157" t="e">
        <f t="shared" si="31"/>
        <v>#VALUE!</v>
      </c>
      <c r="S157" t="e">
        <f t="shared" si="32"/>
        <v>#VALUE!</v>
      </c>
      <c r="U157" t="s">
        <v>157</v>
      </c>
      <c r="V157" s="4" t="str" cm="1">
        <f t="array" ref="V157">_xll.SNL.Clients.Office.Excel.Functions.SPG(U157, "SP_TOTAL_REV", "CY2021")</f>
        <v>#PEND</v>
      </c>
      <c r="W157" s="4" t="str">
        <f>_xll.SNL.Clients.Office.Excel.Functions.SPG(U157,"IQ_AVG_DILUT_SHARES_OUT","CY2021")</f>
        <v>#PEND</v>
      </c>
      <c r="X157" s="5" t="str">
        <f>_xll.SNL.Clients.Office.Excel.Functions.SPG(U157, "IQ_DILUT_EPS_NORM", "CY2021")</f>
        <v>#PEND</v>
      </c>
      <c r="Y157" t="e">
        <f t="shared" si="33"/>
        <v>#VALUE!</v>
      </c>
      <c r="Z157" t="e">
        <f t="shared" si="34"/>
        <v>#VALUE!</v>
      </c>
      <c r="AA157" s="5" t="str">
        <f>_xll.SNL.Clients.Office.Excel.Functions.SPG(U157, "SP_MARKETCAP", "12/31/2021")</f>
        <v>#PEND</v>
      </c>
      <c r="AB157" t="e">
        <f t="shared" si="28"/>
        <v>#VALUE!</v>
      </c>
      <c r="AC157" t="e">
        <f t="shared" si="35"/>
        <v>#VALUE!</v>
      </c>
    </row>
    <row r="158" spans="1:29" x14ac:dyDescent="0.3">
      <c r="A158" t="s">
        <v>158</v>
      </c>
      <c r="B158" s="4" t="str" cm="1">
        <f t="array" ref="B158">_xll.SNL.Clients.Office.Excel.Functions.SPG(A158, "SP_TOTAL_REV", "CY2023")</f>
        <v>#PEND</v>
      </c>
      <c r="C158" s="4" t="str">
        <f>_xll.SNL.Clients.Office.Excel.Functions.SPG(A158,"IQ_AVG_DILUT_SHARES_OUT","CY2023")</f>
        <v>#PEND</v>
      </c>
      <c r="D158" s="5" t="str">
        <f>_xll.SNL.Clients.Office.Excel.Functions.SPG(A158, "IQ_DILUT_EPS_NORM", "CY2023")</f>
        <v>#PEND</v>
      </c>
      <c r="E158" t="e">
        <f t="shared" si="24"/>
        <v>#VALUE!</v>
      </c>
      <c r="F158" t="e">
        <f t="shared" si="25"/>
        <v>#VALUE!</v>
      </c>
      <c r="G158" s="5" t="str">
        <f>_xll.SNL.Clients.Office.Excel.Functions.SPG(A158, "SP_MARKETCAP", "12/30/2023")</f>
        <v>#PEND</v>
      </c>
      <c r="H158" t="e">
        <f t="shared" si="29"/>
        <v>#VALUE!</v>
      </c>
      <c r="I158" t="e">
        <f t="shared" si="30"/>
        <v>#VALUE!</v>
      </c>
      <c r="K158" t="s">
        <v>158</v>
      </c>
      <c r="L158" s="4" t="str" cm="1">
        <f t="array" ref="L158">_xll.SNL.Clients.Office.Excel.Functions.SPG(K158, "SP_TOTAL_REV", "CY2023")</f>
        <v>#PEND</v>
      </c>
      <c r="M158" s="4" t="str">
        <f>_xll.SNL.Clients.Office.Excel.Functions.SPG(K158,"IQ_AVG_DILUT_SHARES_OUT","CY2023")</f>
        <v>#PEND</v>
      </c>
      <c r="N158" s="5" t="str">
        <f>_xll.SNL.Clients.Office.Excel.Functions.SPG(K158, "IQ_DILUT_EPS_NORM", "CY2023")</f>
        <v>#PEND</v>
      </c>
      <c r="O158" t="e">
        <f t="shared" si="26"/>
        <v>#VALUE!</v>
      </c>
      <c r="P158" t="e">
        <f t="shared" si="27"/>
        <v>#VALUE!</v>
      </c>
      <c r="Q158" s="5" t="str">
        <f>_xll.SNL.Clients.Office.Excel.Functions.SPG(K158, "SP_MARKETCAP", "12/31/2022")</f>
        <v>#PEND</v>
      </c>
      <c r="R158" t="e">
        <f t="shared" si="31"/>
        <v>#VALUE!</v>
      </c>
      <c r="S158" t="e">
        <f t="shared" si="32"/>
        <v>#VALUE!</v>
      </c>
      <c r="U158" t="s">
        <v>158</v>
      </c>
      <c r="V158" s="4" t="str" cm="1">
        <f t="array" ref="V158">_xll.SNL.Clients.Office.Excel.Functions.SPG(U158, "SP_TOTAL_REV", "CY2021")</f>
        <v>#PEND</v>
      </c>
      <c r="W158" s="4" t="str">
        <f>_xll.SNL.Clients.Office.Excel.Functions.SPG(U158,"IQ_AVG_DILUT_SHARES_OUT","CY2021")</f>
        <v>#PEND</v>
      </c>
      <c r="X158" s="5" t="str">
        <f>_xll.SNL.Clients.Office.Excel.Functions.SPG(U158, "IQ_DILUT_EPS_NORM", "CY2021")</f>
        <v>#PEND</v>
      </c>
      <c r="Y158" t="e">
        <f t="shared" si="33"/>
        <v>#VALUE!</v>
      </c>
      <c r="Z158" t="e">
        <f t="shared" si="34"/>
        <v>#VALUE!</v>
      </c>
      <c r="AA158" s="5" t="str">
        <f>_xll.SNL.Clients.Office.Excel.Functions.SPG(U158, "SP_MARKETCAP", "12/31/2021")</f>
        <v>#PEND</v>
      </c>
      <c r="AB158" t="e">
        <f t="shared" si="28"/>
        <v>#VALUE!</v>
      </c>
      <c r="AC158" t="e">
        <f t="shared" si="35"/>
        <v>#VALUE!</v>
      </c>
    </row>
    <row r="159" spans="1:29" x14ac:dyDescent="0.3">
      <c r="A159" t="s">
        <v>159</v>
      </c>
      <c r="B159" s="4" t="str" cm="1">
        <f t="array" ref="B159">_xll.SNL.Clients.Office.Excel.Functions.SPG(A159, "SP_TOTAL_REV", "CY2023")</f>
        <v>#PEND</v>
      </c>
      <c r="C159" s="4" t="str">
        <f>_xll.SNL.Clients.Office.Excel.Functions.SPG(A159,"IQ_AVG_DILUT_SHARES_OUT","CY2023")</f>
        <v>#PEND</v>
      </c>
      <c r="D159" s="5" t="str">
        <f>_xll.SNL.Clients.Office.Excel.Functions.SPG(A159, "IQ_DILUT_EPS_NORM", "CY2023")</f>
        <v>#PEND</v>
      </c>
      <c r="E159" t="e">
        <f t="shared" si="24"/>
        <v>#VALUE!</v>
      </c>
      <c r="F159" t="e">
        <f t="shared" si="25"/>
        <v>#VALUE!</v>
      </c>
      <c r="G159" s="5" t="str">
        <f>_xll.SNL.Clients.Office.Excel.Functions.SPG(A159, "SP_MARKETCAP", "12/30/2023")</f>
        <v>#PEND</v>
      </c>
      <c r="H159" t="e">
        <f t="shared" si="29"/>
        <v>#VALUE!</v>
      </c>
      <c r="I159" t="e">
        <f t="shared" si="30"/>
        <v>#VALUE!</v>
      </c>
      <c r="K159" t="s">
        <v>159</v>
      </c>
      <c r="L159" s="4" t="str" cm="1">
        <f t="array" ref="L159">_xll.SNL.Clients.Office.Excel.Functions.SPG(K159, "SP_TOTAL_REV", "CY2023")</f>
        <v>#PEND</v>
      </c>
      <c r="M159" s="4" t="str">
        <f>_xll.SNL.Clients.Office.Excel.Functions.SPG(K159,"IQ_AVG_DILUT_SHARES_OUT","CY2023")</f>
        <v>#PEND</v>
      </c>
      <c r="N159" s="5" t="str">
        <f>_xll.SNL.Clients.Office.Excel.Functions.SPG(K159, "IQ_DILUT_EPS_NORM", "CY2023")</f>
        <v>#PEND</v>
      </c>
      <c r="O159" t="e">
        <f t="shared" si="26"/>
        <v>#VALUE!</v>
      </c>
      <c r="P159" t="e">
        <f t="shared" si="27"/>
        <v>#VALUE!</v>
      </c>
      <c r="Q159" s="5" t="str">
        <f>_xll.SNL.Clients.Office.Excel.Functions.SPG(K159, "SP_MARKETCAP", "12/31/2022")</f>
        <v>#PEND</v>
      </c>
      <c r="R159" t="e">
        <f t="shared" si="31"/>
        <v>#VALUE!</v>
      </c>
      <c r="S159" t="e">
        <f t="shared" si="32"/>
        <v>#VALUE!</v>
      </c>
      <c r="U159" t="s">
        <v>159</v>
      </c>
      <c r="V159" s="4" t="str" cm="1">
        <f t="array" ref="V159">_xll.SNL.Clients.Office.Excel.Functions.SPG(U159, "SP_TOTAL_REV", "CY2021")</f>
        <v>#PEND</v>
      </c>
      <c r="W159" s="4" t="str">
        <f>_xll.SNL.Clients.Office.Excel.Functions.SPG(U159,"IQ_AVG_DILUT_SHARES_OUT","CY2021")</f>
        <v>#PEND</v>
      </c>
      <c r="X159" s="5" t="str">
        <f>_xll.SNL.Clients.Office.Excel.Functions.SPG(U159, "IQ_DILUT_EPS_NORM", "CY2021")</f>
        <v>#PEND</v>
      </c>
      <c r="Y159" t="e">
        <f t="shared" si="33"/>
        <v>#VALUE!</v>
      </c>
      <c r="Z159" t="e">
        <f t="shared" si="34"/>
        <v>#VALUE!</v>
      </c>
      <c r="AA159" s="5" t="str">
        <f>_xll.SNL.Clients.Office.Excel.Functions.SPG(U159, "SP_MARKETCAP", "12/31/2021")</f>
        <v>#PEND</v>
      </c>
      <c r="AB159" t="e">
        <f t="shared" si="28"/>
        <v>#VALUE!</v>
      </c>
      <c r="AC159" t="e">
        <f t="shared" si="35"/>
        <v>#VALUE!</v>
      </c>
    </row>
    <row r="160" spans="1:29" x14ac:dyDescent="0.3">
      <c r="A160" t="s">
        <v>160</v>
      </c>
      <c r="B160" s="4" t="str" cm="1">
        <f t="array" ref="B160">_xll.SNL.Clients.Office.Excel.Functions.SPG(A160, "SP_TOTAL_REV", "CY2023")</f>
        <v>#PEND</v>
      </c>
      <c r="C160" s="4" t="str">
        <f>_xll.SNL.Clients.Office.Excel.Functions.SPG(A160,"IQ_AVG_DILUT_SHARES_OUT","CY2023")</f>
        <v>#PEND</v>
      </c>
      <c r="D160" s="5" t="str">
        <f>_xll.SNL.Clients.Office.Excel.Functions.SPG(A160, "IQ_DILUT_EPS_NORM", "CY2023")</f>
        <v>#PEND</v>
      </c>
      <c r="E160" t="e">
        <f t="shared" si="24"/>
        <v>#VALUE!</v>
      </c>
      <c r="F160" t="e">
        <f t="shared" si="25"/>
        <v>#VALUE!</v>
      </c>
      <c r="G160" s="5" t="str">
        <f>_xll.SNL.Clients.Office.Excel.Functions.SPG(A160, "SP_MARKETCAP", "12/30/2023")</f>
        <v>#PEND</v>
      </c>
      <c r="H160" t="e">
        <f t="shared" si="29"/>
        <v>#VALUE!</v>
      </c>
      <c r="I160" t="e">
        <f t="shared" si="30"/>
        <v>#VALUE!</v>
      </c>
      <c r="K160" t="s">
        <v>160</v>
      </c>
      <c r="L160" s="4" t="str" cm="1">
        <f t="array" ref="L160">_xll.SNL.Clients.Office.Excel.Functions.SPG(K160, "SP_TOTAL_REV", "CY2023")</f>
        <v>#PEND</v>
      </c>
      <c r="M160" s="4" t="str">
        <f>_xll.SNL.Clients.Office.Excel.Functions.SPG(K160,"IQ_AVG_DILUT_SHARES_OUT","CY2023")</f>
        <v>#PEND</v>
      </c>
      <c r="N160" s="5" t="str">
        <f>_xll.SNL.Clients.Office.Excel.Functions.SPG(K160, "IQ_DILUT_EPS_NORM", "CY2023")</f>
        <v>#PEND</v>
      </c>
      <c r="O160" t="e">
        <f t="shared" si="26"/>
        <v>#VALUE!</v>
      </c>
      <c r="P160" t="e">
        <f t="shared" si="27"/>
        <v>#VALUE!</v>
      </c>
      <c r="Q160" s="5" t="str">
        <f>_xll.SNL.Clients.Office.Excel.Functions.SPG(K160, "SP_MARKETCAP", "12/31/2022")</f>
        <v>#PEND</v>
      </c>
      <c r="R160" t="e">
        <f t="shared" si="31"/>
        <v>#VALUE!</v>
      </c>
      <c r="S160" t="e">
        <f t="shared" si="32"/>
        <v>#VALUE!</v>
      </c>
      <c r="U160" t="s">
        <v>160</v>
      </c>
      <c r="V160" s="4" t="str" cm="1">
        <f t="array" ref="V160">_xll.SNL.Clients.Office.Excel.Functions.SPG(U160, "SP_TOTAL_REV", "CY2021")</f>
        <v>#PEND</v>
      </c>
      <c r="W160" s="4" t="str">
        <f>_xll.SNL.Clients.Office.Excel.Functions.SPG(U160,"IQ_AVG_DILUT_SHARES_OUT","CY2021")</f>
        <v>#PEND</v>
      </c>
      <c r="X160" s="5" t="str">
        <f>_xll.SNL.Clients.Office.Excel.Functions.SPG(U160, "IQ_DILUT_EPS_NORM", "CY2021")</f>
        <v>#PEND</v>
      </c>
      <c r="Y160" t="e">
        <f t="shared" si="33"/>
        <v>#VALUE!</v>
      </c>
      <c r="Z160" t="e">
        <f t="shared" si="34"/>
        <v>#VALUE!</v>
      </c>
      <c r="AA160" s="5" t="str">
        <f>_xll.SNL.Clients.Office.Excel.Functions.SPG(U160, "SP_MARKETCAP", "12/31/2021")</f>
        <v>#PEND</v>
      </c>
      <c r="AB160" t="e">
        <f t="shared" si="28"/>
        <v>#VALUE!</v>
      </c>
      <c r="AC160" t="e">
        <f t="shared" si="35"/>
        <v>#VALUE!</v>
      </c>
    </row>
    <row r="161" spans="1:29" x14ac:dyDescent="0.3">
      <c r="A161" t="s">
        <v>161</v>
      </c>
      <c r="B161" s="4" t="str" cm="1">
        <f t="array" ref="B161">_xll.SNL.Clients.Office.Excel.Functions.SPG(A161, "SP_TOTAL_REV", "CY2023")</f>
        <v>#PEND</v>
      </c>
      <c r="C161" s="4" t="str">
        <f>_xll.SNL.Clients.Office.Excel.Functions.SPG(A161,"IQ_AVG_DILUT_SHARES_OUT","CY2023")</f>
        <v>#PEND</v>
      </c>
      <c r="D161" s="5" t="str">
        <f>_xll.SNL.Clients.Office.Excel.Functions.SPG(A161, "IQ_DILUT_EPS_NORM", "CY2023")</f>
        <v>#PEND</v>
      </c>
      <c r="E161" t="e">
        <f t="shared" si="24"/>
        <v>#VALUE!</v>
      </c>
      <c r="F161" t="e">
        <f t="shared" si="25"/>
        <v>#VALUE!</v>
      </c>
      <c r="G161" s="5" t="str">
        <f>_xll.SNL.Clients.Office.Excel.Functions.SPG(A161, "SP_MARKETCAP", "12/30/2023")</f>
        <v>#PEND</v>
      </c>
      <c r="H161" t="e">
        <f t="shared" si="29"/>
        <v>#VALUE!</v>
      </c>
      <c r="I161" t="e">
        <f t="shared" si="30"/>
        <v>#VALUE!</v>
      </c>
      <c r="K161" t="s">
        <v>161</v>
      </c>
      <c r="L161" s="4" t="str" cm="1">
        <f t="array" ref="L161">_xll.SNL.Clients.Office.Excel.Functions.SPG(K161, "SP_TOTAL_REV", "CY2023")</f>
        <v>#PEND</v>
      </c>
      <c r="M161" s="4" t="str">
        <f>_xll.SNL.Clients.Office.Excel.Functions.SPG(K161,"IQ_AVG_DILUT_SHARES_OUT","CY2023")</f>
        <v>#PEND</v>
      </c>
      <c r="N161" s="5" t="str">
        <f>_xll.SNL.Clients.Office.Excel.Functions.SPG(K161, "IQ_DILUT_EPS_NORM", "CY2023")</f>
        <v>#PEND</v>
      </c>
      <c r="O161" t="e">
        <f t="shared" si="26"/>
        <v>#VALUE!</v>
      </c>
      <c r="P161" t="e">
        <f t="shared" si="27"/>
        <v>#VALUE!</v>
      </c>
      <c r="Q161" s="5" t="str">
        <f>_xll.SNL.Clients.Office.Excel.Functions.SPG(K161, "SP_MARKETCAP", "12/31/2022")</f>
        <v>#PEND</v>
      </c>
      <c r="R161" t="e">
        <f t="shared" si="31"/>
        <v>#VALUE!</v>
      </c>
      <c r="S161" t="e">
        <f t="shared" si="32"/>
        <v>#VALUE!</v>
      </c>
      <c r="U161" t="s">
        <v>161</v>
      </c>
      <c r="V161" s="4" t="str" cm="1">
        <f t="array" ref="V161">_xll.SNL.Clients.Office.Excel.Functions.SPG(U161, "SP_TOTAL_REV", "CY2021")</f>
        <v>#PEND</v>
      </c>
      <c r="W161" s="4" t="str">
        <f>_xll.SNL.Clients.Office.Excel.Functions.SPG(U161,"IQ_AVG_DILUT_SHARES_OUT","CY2021")</f>
        <v>#PEND</v>
      </c>
      <c r="X161" s="5" t="str">
        <f>_xll.SNL.Clients.Office.Excel.Functions.SPG(U161, "IQ_DILUT_EPS_NORM", "CY2021")</f>
        <v>#PEND</v>
      </c>
      <c r="Y161" t="e">
        <f t="shared" si="33"/>
        <v>#VALUE!</v>
      </c>
      <c r="Z161" t="e">
        <f t="shared" si="34"/>
        <v>#VALUE!</v>
      </c>
      <c r="AA161" s="5" t="str">
        <f>_xll.SNL.Clients.Office.Excel.Functions.SPG(U161, "SP_MARKETCAP", "12/31/2021")</f>
        <v>#PEND</v>
      </c>
      <c r="AB161" t="e">
        <f t="shared" si="28"/>
        <v>#VALUE!</v>
      </c>
      <c r="AC161" t="e">
        <f t="shared" si="35"/>
        <v>#VALUE!</v>
      </c>
    </row>
    <row r="162" spans="1:29" x14ac:dyDescent="0.3">
      <c r="A162" t="s">
        <v>162</v>
      </c>
      <c r="B162" s="4" t="str" cm="1">
        <f t="array" ref="B162">_xll.SNL.Clients.Office.Excel.Functions.SPG(A162, "SP_TOTAL_REV", "CY2023")</f>
        <v>#PEND</v>
      </c>
      <c r="C162" s="4" t="str">
        <f>_xll.SNL.Clients.Office.Excel.Functions.SPG(A162,"IQ_AVG_DILUT_SHARES_OUT","CY2023")</f>
        <v>#PEND</v>
      </c>
      <c r="D162" s="5" t="str">
        <f>_xll.SNL.Clients.Office.Excel.Functions.SPG(A162, "IQ_DILUT_EPS_NORM", "CY2023")</f>
        <v>#PEND</v>
      </c>
      <c r="E162" t="e">
        <f t="shared" si="24"/>
        <v>#VALUE!</v>
      </c>
      <c r="F162" t="e">
        <f t="shared" si="25"/>
        <v>#VALUE!</v>
      </c>
      <c r="G162" s="5" t="str">
        <f>_xll.SNL.Clients.Office.Excel.Functions.SPG(A162, "SP_MARKETCAP", "12/30/2023")</f>
        <v>#PEND</v>
      </c>
      <c r="H162" t="e">
        <f t="shared" si="29"/>
        <v>#VALUE!</v>
      </c>
      <c r="I162" t="e">
        <f t="shared" si="30"/>
        <v>#VALUE!</v>
      </c>
      <c r="K162" t="s">
        <v>162</v>
      </c>
      <c r="L162" s="4" t="str" cm="1">
        <f t="array" ref="L162">_xll.SNL.Clients.Office.Excel.Functions.SPG(K162, "SP_TOTAL_REV", "CY2023")</f>
        <v>#PEND</v>
      </c>
      <c r="M162" s="4" t="str">
        <f>_xll.SNL.Clients.Office.Excel.Functions.SPG(K162,"IQ_AVG_DILUT_SHARES_OUT","CY2023")</f>
        <v>#PEND</v>
      </c>
      <c r="N162" s="5" t="str">
        <f>_xll.SNL.Clients.Office.Excel.Functions.SPG(K162, "IQ_DILUT_EPS_NORM", "CY2023")</f>
        <v>#PEND</v>
      </c>
      <c r="O162" t="e">
        <f t="shared" si="26"/>
        <v>#VALUE!</v>
      </c>
      <c r="P162" t="e">
        <f t="shared" si="27"/>
        <v>#VALUE!</v>
      </c>
      <c r="Q162" s="5" t="str">
        <f>_xll.SNL.Clients.Office.Excel.Functions.SPG(K162, "SP_MARKETCAP", "12/31/2022")</f>
        <v>#PEND</v>
      </c>
      <c r="R162" t="e">
        <f t="shared" si="31"/>
        <v>#VALUE!</v>
      </c>
      <c r="S162" t="e">
        <f t="shared" si="32"/>
        <v>#VALUE!</v>
      </c>
      <c r="U162" t="s">
        <v>162</v>
      </c>
      <c r="V162" s="4" t="str" cm="1">
        <f t="array" ref="V162">_xll.SNL.Clients.Office.Excel.Functions.SPG(U162, "SP_TOTAL_REV", "CY2021")</f>
        <v>#PEND</v>
      </c>
      <c r="W162" s="4" t="str">
        <f>_xll.SNL.Clients.Office.Excel.Functions.SPG(U162,"IQ_AVG_DILUT_SHARES_OUT","CY2021")</f>
        <v>#PEND</v>
      </c>
      <c r="X162" s="5" t="str">
        <f>_xll.SNL.Clients.Office.Excel.Functions.SPG(U162, "IQ_DILUT_EPS_NORM", "CY2021")</f>
        <v>#PEND</v>
      </c>
      <c r="Y162" t="e">
        <f t="shared" si="33"/>
        <v>#VALUE!</v>
      </c>
      <c r="Z162" t="e">
        <f t="shared" si="34"/>
        <v>#VALUE!</v>
      </c>
      <c r="AA162" s="5" t="str">
        <f>_xll.SNL.Clients.Office.Excel.Functions.SPG(U162, "SP_MARKETCAP", "12/31/2021")</f>
        <v>#PEND</v>
      </c>
      <c r="AB162" t="e">
        <f t="shared" si="28"/>
        <v>#VALUE!</v>
      </c>
      <c r="AC162" t="e">
        <f t="shared" si="35"/>
        <v>#VALUE!</v>
      </c>
    </row>
    <row r="163" spans="1:29" x14ac:dyDescent="0.3">
      <c r="A163" t="s">
        <v>163</v>
      </c>
      <c r="B163" s="4" t="str" cm="1">
        <f t="array" ref="B163">_xll.SNL.Clients.Office.Excel.Functions.SPG(A163, "SP_TOTAL_REV", "CY2023")</f>
        <v>#PEND</v>
      </c>
      <c r="C163" s="4" t="str">
        <f>_xll.SNL.Clients.Office.Excel.Functions.SPG(A163,"IQ_AVG_DILUT_SHARES_OUT","CY2023")</f>
        <v>#PEND</v>
      </c>
      <c r="D163" s="5" t="str">
        <f>_xll.SNL.Clients.Office.Excel.Functions.SPG(A163, "IQ_DILUT_EPS_NORM", "CY2023")</f>
        <v>#PEND</v>
      </c>
      <c r="E163" t="e">
        <f t="shared" si="24"/>
        <v>#VALUE!</v>
      </c>
      <c r="F163" t="e">
        <f t="shared" si="25"/>
        <v>#VALUE!</v>
      </c>
      <c r="G163" s="5" t="str">
        <f>_xll.SNL.Clients.Office.Excel.Functions.SPG(A163, "SP_MARKETCAP", "12/30/2023")</f>
        <v>#PEND</v>
      </c>
      <c r="H163" t="e">
        <f t="shared" si="29"/>
        <v>#VALUE!</v>
      </c>
      <c r="I163" t="e">
        <f t="shared" si="30"/>
        <v>#VALUE!</v>
      </c>
      <c r="K163" t="s">
        <v>163</v>
      </c>
      <c r="L163" s="4" t="str" cm="1">
        <f t="array" ref="L163">_xll.SNL.Clients.Office.Excel.Functions.SPG(K163, "SP_TOTAL_REV", "CY2023")</f>
        <v>#PEND</v>
      </c>
      <c r="M163" s="4" t="str">
        <f>_xll.SNL.Clients.Office.Excel.Functions.SPG(K163,"IQ_AVG_DILUT_SHARES_OUT","CY2023")</f>
        <v>#PEND</v>
      </c>
      <c r="N163" s="5" t="str">
        <f>_xll.SNL.Clients.Office.Excel.Functions.SPG(K163, "IQ_DILUT_EPS_NORM", "CY2023")</f>
        <v>#PEND</v>
      </c>
      <c r="O163" t="e">
        <f t="shared" si="26"/>
        <v>#VALUE!</v>
      </c>
      <c r="P163" t="e">
        <f t="shared" si="27"/>
        <v>#VALUE!</v>
      </c>
      <c r="Q163" s="5" t="str">
        <f>_xll.SNL.Clients.Office.Excel.Functions.SPG(K163, "SP_MARKETCAP", "12/31/2022")</f>
        <v>#PEND</v>
      </c>
      <c r="R163" t="e">
        <f t="shared" si="31"/>
        <v>#VALUE!</v>
      </c>
      <c r="S163" t="e">
        <f t="shared" si="32"/>
        <v>#VALUE!</v>
      </c>
      <c r="U163" t="s">
        <v>163</v>
      </c>
      <c r="V163" s="4" t="str" cm="1">
        <f t="array" ref="V163">_xll.SNL.Clients.Office.Excel.Functions.SPG(U163, "SP_TOTAL_REV", "CY2021")</f>
        <v>#PEND</v>
      </c>
      <c r="W163" s="4" t="str">
        <f>_xll.SNL.Clients.Office.Excel.Functions.SPG(U163,"IQ_AVG_DILUT_SHARES_OUT","CY2021")</f>
        <v>#PEND</v>
      </c>
      <c r="X163" s="5" t="str">
        <f>_xll.SNL.Clients.Office.Excel.Functions.SPG(U163, "IQ_DILUT_EPS_NORM", "CY2021")</f>
        <v>#PEND</v>
      </c>
      <c r="Y163" t="e">
        <f t="shared" si="33"/>
        <v>#VALUE!</v>
      </c>
      <c r="Z163" t="e">
        <f t="shared" si="34"/>
        <v>#VALUE!</v>
      </c>
      <c r="AA163" s="5" t="str">
        <f>_xll.SNL.Clients.Office.Excel.Functions.SPG(U163, "SP_MARKETCAP", "12/31/2021")</f>
        <v>#PEND</v>
      </c>
      <c r="AB163" t="e">
        <f t="shared" si="28"/>
        <v>#VALUE!</v>
      </c>
      <c r="AC163" t="e">
        <f t="shared" si="35"/>
        <v>#VALUE!</v>
      </c>
    </row>
    <row r="164" spans="1:29" x14ac:dyDescent="0.3">
      <c r="A164" t="s">
        <v>164</v>
      </c>
      <c r="B164" s="4" t="str" cm="1">
        <f t="array" ref="B164">_xll.SNL.Clients.Office.Excel.Functions.SPG(A164, "SP_TOTAL_REV", "CY2023")</f>
        <v>#PEND</v>
      </c>
      <c r="C164" s="4" t="str">
        <f>_xll.SNL.Clients.Office.Excel.Functions.SPG(A164,"IQ_AVG_DILUT_SHARES_OUT","CY2023")</f>
        <v>#PEND</v>
      </c>
      <c r="D164" s="5" t="str">
        <f>_xll.SNL.Clients.Office.Excel.Functions.SPG(A164, "IQ_DILUT_EPS_NORM", "CY2023")</f>
        <v>#PEND</v>
      </c>
      <c r="E164" t="e">
        <f t="shared" si="24"/>
        <v>#VALUE!</v>
      </c>
      <c r="F164" t="e">
        <f t="shared" si="25"/>
        <v>#VALUE!</v>
      </c>
      <c r="G164" s="5" t="str">
        <f>_xll.SNL.Clients.Office.Excel.Functions.SPG(A164, "SP_MARKETCAP", "12/30/2023")</f>
        <v>#PEND</v>
      </c>
      <c r="H164" t="e">
        <f t="shared" si="29"/>
        <v>#VALUE!</v>
      </c>
      <c r="I164" t="e">
        <f t="shared" si="30"/>
        <v>#VALUE!</v>
      </c>
      <c r="K164" t="s">
        <v>164</v>
      </c>
      <c r="L164" s="4" t="str" cm="1">
        <f t="array" ref="L164">_xll.SNL.Clients.Office.Excel.Functions.SPG(K164, "SP_TOTAL_REV", "CY2023")</f>
        <v>#PEND</v>
      </c>
      <c r="M164" s="4" t="str">
        <f>_xll.SNL.Clients.Office.Excel.Functions.SPG(K164,"IQ_AVG_DILUT_SHARES_OUT","CY2023")</f>
        <v>#PEND</v>
      </c>
      <c r="N164" s="5" t="str">
        <f>_xll.SNL.Clients.Office.Excel.Functions.SPG(K164, "IQ_DILUT_EPS_NORM", "CY2023")</f>
        <v>#PEND</v>
      </c>
      <c r="O164" t="e">
        <f t="shared" si="26"/>
        <v>#VALUE!</v>
      </c>
      <c r="P164" t="e">
        <f t="shared" si="27"/>
        <v>#VALUE!</v>
      </c>
      <c r="Q164" s="5" t="str">
        <f>_xll.SNL.Clients.Office.Excel.Functions.SPG(K164, "SP_MARKETCAP", "12/31/2022")</f>
        <v>#PEND</v>
      </c>
      <c r="R164" t="e">
        <f t="shared" si="31"/>
        <v>#VALUE!</v>
      </c>
      <c r="S164" t="e">
        <f t="shared" si="32"/>
        <v>#VALUE!</v>
      </c>
      <c r="U164" t="s">
        <v>164</v>
      </c>
      <c r="V164" s="4" t="str" cm="1">
        <f t="array" ref="V164">_xll.SNL.Clients.Office.Excel.Functions.SPG(U164, "SP_TOTAL_REV", "CY2021")</f>
        <v>#PEND</v>
      </c>
      <c r="W164" s="4" t="str">
        <f>_xll.SNL.Clients.Office.Excel.Functions.SPG(U164,"IQ_AVG_DILUT_SHARES_OUT","CY2021")</f>
        <v>#PEND</v>
      </c>
      <c r="X164" s="5" t="str">
        <f>_xll.SNL.Clients.Office.Excel.Functions.SPG(U164, "IQ_DILUT_EPS_NORM", "CY2021")</f>
        <v>#PEND</v>
      </c>
      <c r="Y164" t="e">
        <f t="shared" si="33"/>
        <v>#VALUE!</v>
      </c>
      <c r="Z164" t="e">
        <f t="shared" si="34"/>
        <v>#VALUE!</v>
      </c>
      <c r="AA164" s="5" t="str">
        <f>_xll.SNL.Clients.Office.Excel.Functions.SPG(U164, "SP_MARKETCAP", "12/31/2021")</f>
        <v>#PEND</v>
      </c>
      <c r="AB164" t="e">
        <f t="shared" si="28"/>
        <v>#VALUE!</v>
      </c>
      <c r="AC164" t="e">
        <f t="shared" si="35"/>
        <v>#VALUE!</v>
      </c>
    </row>
    <row r="165" spans="1:29" x14ac:dyDescent="0.3">
      <c r="A165" t="s">
        <v>165</v>
      </c>
      <c r="B165" s="4" t="str" cm="1">
        <f t="array" ref="B165">_xll.SNL.Clients.Office.Excel.Functions.SPG(A165, "SP_TOTAL_REV", "CY2023")</f>
        <v>#PEND</v>
      </c>
      <c r="C165" s="4" t="str">
        <f>_xll.SNL.Clients.Office.Excel.Functions.SPG(A165,"IQ_AVG_DILUT_SHARES_OUT","CY2023")</f>
        <v>#PEND</v>
      </c>
      <c r="D165" s="5" t="str">
        <f>_xll.SNL.Clients.Office.Excel.Functions.SPG(A165, "IQ_DILUT_EPS_NORM", "CY2023")</f>
        <v>#PEND</v>
      </c>
      <c r="E165" t="e">
        <f t="shared" si="24"/>
        <v>#VALUE!</v>
      </c>
      <c r="F165" t="e">
        <f t="shared" si="25"/>
        <v>#VALUE!</v>
      </c>
      <c r="G165" s="5" t="str">
        <f>_xll.SNL.Clients.Office.Excel.Functions.SPG(A165, "SP_MARKETCAP", "12/30/2023")</f>
        <v>#PEND</v>
      </c>
      <c r="H165" t="e">
        <f t="shared" si="29"/>
        <v>#VALUE!</v>
      </c>
      <c r="I165" t="e">
        <f t="shared" si="30"/>
        <v>#VALUE!</v>
      </c>
      <c r="K165" t="s">
        <v>165</v>
      </c>
      <c r="L165" s="4" t="str" cm="1">
        <f t="array" ref="L165">_xll.SNL.Clients.Office.Excel.Functions.SPG(K165, "SP_TOTAL_REV", "CY2023")</f>
        <v>#PEND</v>
      </c>
      <c r="M165" s="4" t="str">
        <f>_xll.SNL.Clients.Office.Excel.Functions.SPG(K165,"IQ_AVG_DILUT_SHARES_OUT","CY2023")</f>
        <v>#PEND</v>
      </c>
      <c r="N165" s="5" t="str">
        <f>_xll.SNL.Clients.Office.Excel.Functions.SPG(K165, "IQ_DILUT_EPS_NORM", "CY2023")</f>
        <v>#PEND</v>
      </c>
      <c r="O165" t="e">
        <f t="shared" si="26"/>
        <v>#VALUE!</v>
      </c>
      <c r="P165" t="e">
        <f t="shared" si="27"/>
        <v>#VALUE!</v>
      </c>
      <c r="Q165" s="5" t="str">
        <f>_xll.SNL.Clients.Office.Excel.Functions.SPG(K165, "SP_MARKETCAP", "12/31/2022")</f>
        <v>#PEND</v>
      </c>
      <c r="R165" t="e">
        <f t="shared" si="31"/>
        <v>#VALUE!</v>
      </c>
      <c r="S165" t="e">
        <f t="shared" si="32"/>
        <v>#VALUE!</v>
      </c>
      <c r="U165" t="s">
        <v>165</v>
      </c>
      <c r="V165" s="4" t="str" cm="1">
        <f t="array" ref="V165">_xll.SNL.Clients.Office.Excel.Functions.SPG(U165, "SP_TOTAL_REV", "CY2021")</f>
        <v>#PEND</v>
      </c>
      <c r="W165" s="4" t="str">
        <f>_xll.SNL.Clients.Office.Excel.Functions.SPG(U165,"IQ_AVG_DILUT_SHARES_OUT","CY2021")</f>
        <v>#PEND</v>
      </c>
      <c r="X165" s="5" t="str">
        <f>_xll.SNL.Clients.Office.Excel.Functions.SPG(U165, "IQ_DILUT_EPS_NORM", "CY2021")</f>
        <v>#PEND</v>
      </c>
      <c r="Y165" t="e">
        <f t="shared" si="33"/>
        <v>#VALUE!</v>
      </c>
      <c r="Z165" t="e">
        <f t="shared" si="34"/>
        <v>#VALUE!</v>
      </c>
      <c r="AA165" s="5" t="str">
        <f>_xll.SNL.Clients.Office.Excel.Functions.SPG(U165, "SP_MARKETCAP", "12/31/2021")</f>
        <v>#PEND</v>
      </c>
      <c r="AB165" t="e">
        <f t="shared" si="28"/>
        <v>#VALUE!</v>
      </c>
      <c r="AC165" t="e">
        <f t="shared" si="35"/>
        <v>#VALUE!</v>
      </c>
    </row>
    <row r="166" spans="1:29" x14ac:dyDescent="0.3">
      <c r="A166" t="s">
        <v>166</v>
      </c>
      <c r="B166" s="4" t="str" cm="1">
        <f t="array" ref="B166">_xll.SNL.Clients.Office.Excel.Functions.SPG(A166, "SP_TOTAL_REV", "CY2023")</f>
        <v>#PEND</v>
      </c>
      <c r="C166" s="4" t="str">
        <f>_xll.SNL.Clients.Office.Excel.Functions.SPG(A166,"IQ_AVG_DILUT_SHARES_OUT","CY2023")</f>
        <v>#PEND</v>
      </c>
      <c r="D166" s="5" t="str">
        <f>_xll.SNL.Clients.Office.Excel.Functions.SPG(A166, "IQ_DILUT_EPS_NORM", "CY2023")</f>
        <v>#PEND</v>
      </c>
      <c r="E166" t="e">
        <f t="shared" si="24"/>
        <v>#VALUE!</v>
      </c>
      <c r="F166" t="e">
        <f t="shared" si="25"/>
        <v>#VALUE!</v>
      </c>
      <c r="G166" s="5" t="str">
        <f>_xll.SNL.Clients.Office.Excel.Functions.SPG(A166, "SP_MARKETCAP", "12/30/2023")</f>
        <v>#PEND</v>
      </c>
      <c r="H166" t="e">
        <f t="shared" si="29"/>
        <v>#VALUE!</v>
      </c>
      <c r="I166" t="e">
        <f t="shared" si="30"/>
        <v>#VALUE!</v>
      </c>
      <c r="K166" t="s">
        <v>166</v>
      </c>
      <c r="L166" s="4" t="str" cm="1">
        <f t="array" ref="L166">_xll.SNL.Clients.Office.Excel.Functions.SPG(K166, "SP_TOTAL_REV", "CY2023")</f>
        <v>#PEND</v>
      </c>
      <c r="M166" s="4" t="str">
        <f>_xll.SNL.Clients.Office.Excel.Functions.SPG(K166,"IQ_AVG_DILUT_SHARES_OUT","CY2023")</f>
        <v>#PEND</v>
      </c>
      <c r="N166" s="5" t="str">
        <f>_xll.SNL.Clients.Office.Excel.Functions.SPG(K166, "IQ_DILUT_EPS_NORM", "CY2023")</f>
        <v>#PEND</v>
      </c>
      <c r="O166" t="e">
        <f t="shared" si="26"/>
        <v>#VALUE!</v>
      </c>
      <c r="P166" t="e">
        <f t="shared" si="27"/>
        <v>#VALUE!</v>
      </c>
      <c r="Q166" s="5" t="str">
        <f>_xll.SNL.Clients.Office.Excel.Functions.SPG(K166, "SP_MARKETCAP", "12/31/2022")</f>
        <v>#PEND</v>
      </c>
      <c r="R166" t="e">
        <f t="shared" si="31"/>
        <v>#VALUE!</v>
      </c>
      <c r="S166" t="e">
        <f t="shared" si="32"/>
        <v>#VALUE!</v>
      </c>
      <c r="U166" t="s">
        <v>166</v>
      </c>
      <c r="V166" s="4" t="str" cm="1">
        <f t="array" ref="V166">_xll.SNL.Clients.Office.Excel.Functions.SPG(U166, "SP_TOTAL_REV", "CY2021")</f>
        <v>#PEND</v>
      </c>
      <c r="W166" s="4" t="str">
        <f>_xll.SNL.Clients.Office.Excel.Functions.SPG(U166,"IQ_AVG_DILUT_SHARES_OUT","CY2021")</f>
        <v>#PEND</v>
      </c>
      <c r="X166" s="5" t="str">
        <f>_xll.SNL.Clients.Office.Excel.Functions.SPG(U166, "IQ_DILUT_EPS_NORM", "CY2021")</f>
        <v>#PEND</v>
      </c>
      <c r="Y166" t="e">
        <f t="shared" si="33"/>
        <v>#VALUE!</v>
      </c>
      <c r="Z166" t="e">
        <f t="shared" si="34"/>
        <v>#VALUE!</v>
      </c>
      <c r="AA166" s="5" t="str">
        <f>_xll.SNL.Clients.Office.Excel.Functions.SPG(U166, "SP_MARKETCAP", "12/31/2021")</f>
        <v>#PEND</v>
      </c>
      <c r="AB166" t="e">
        <f t="shared" si="28"/>
        <v>#VALUE!</v>
      </c>
      <c r="AC166" t="e">
        <f t="shared" si="35"/>
        <v>#VALUE!</v>
      </c>
    </row>
    <row r="167" spans="1:29" x14ac:dyDescent="0.3">
      <c r="A167" t="s">
        <v>167</v>
      </c>
      <c r="B167" s="4" t="str" cm="1">
        <f t="array" ref="B167">_xll.SNL.Clients.Office.Excel.Functions.SPG(A167, "SP_TOTAL_REV", "CY2023")</f>
        <v>#PEND</v>
      </c>
      <c r="C167" s="4" t="str">
        <f>_xll.SNL.Clients.Office.Excel.Functions.SPG(A167,"IQ_AVG_DILUT_SHARES_OUT","CY2023")</f>
        <v>#PEND</v>
      </c>
      <c r="D167" s="5" t="str">
        <f>_xll.SNL.Clients.Office.Excel.Functions.SPG(A167, "IQ_DILUT_EPS_NORM", "CY2023")</f>
        <v>#PEND</v>
      </c>
      <c r="E167" t="e">
        <f t="shared" si="24"/>
        <v>#VALUE!</v>
      </c>
      <c r="F167" t="e">
        <f t="shared" si="25"/>
        <v>#VALUE!</v>
      </c>
      <c r="G167" s="5" t="str">
        <f>_xll.SNL.Clients.Office.Excel.Functions.SPG(A167, "SP_MARKETCAP", "12/30/2023")</f>
        <v>#PEND</v>
      </c>
      <c r="H167" t="e">
        <f t="shared" si="29"/>
        <v>#VALUE!</v>
      </c>
      <c r="I167" t="e">
        <f t="shared" si="30"/>
        <v>#VALUE!</v>
      </c>
      <c r="K167" t="s">
        <v>167</v>
      </c>
      <c r="L167" s="4" t="str" cm="1">
        <f t="array" ref="L167">_xll.SNL.Clients.Office.Excel.Functions.SPG(K167, "SP_TOTAL_REV", "CY2023")</f>
        <v>#PEND</v>
      </c>
      <c r="M167" s="4" t="str">
        <f>_xll.SNL.Clients.Office.Excel.Functions.SPG(K167,"IQ_AVG_DILUT_SHARES_OUT","CY2023")</f>
        <v>#PEND</v>
      </c>
      <c r="N167" s="5" t="str">
        <f>_xll.SNL.Clients.Office.Excel.Functions.SPG(K167, "IQ_DILUT_EPS_NORM", "CY2023")</f>
        <v>#PEND</v>
      </c>
      <c r="O167" t="e">
        <f t="shared" si="26"/>
        <v>#VALUE!</v>
      </c>
      <c r="P167" t="e">
        <f t="shared" si="27"/>
        <v>#VALUE!</v>
      </c>
      <c r="Q167" s="5" t="str">
        <f>_xll.SNL.Clients.Office.Excel.Functions.SPG(K167, "SP_MARKETCAP", "12/31/2022")</f>
        <v>#PEND</v>
      </c>
      <c r="R167" t="e">
        <f t="shared" si="31"/>
        <v>#VALUE!</v>
      </c>
      <c r="S167" t="e">
        <f t="shared" si="32"/>
        <v>#VALUE!</v>
      </c>
      <c r="U167" t="s">
        <v>167</v>
      </c>
      <c r="V167" s="4" t="str" cm="1">
        <f t="array" ref="V167">_xll.SNL.Clients.Office.Excel.Functions.SPG(U167, "SP_TOTAL_REV", "CY2021")</f>
        <v>#PEND</v>
      </c>
      <c r="W167" s="4" t="str">
        <f>_xll.SNL.Clients.Office.Excel.Functions.SPG(U167,"IQ_AVG_DILUT_SHARES_OUT","CY2021")</f>
        <v>#PEND</v>
      </c>
      <c r="X167" s="5" t="str">
        <f>_xll.SNL.Clients.Office.Excel.Functions.SPG(U167, "IQ_DILUT_EPS_NORM", "CY2021")</f>
        <v>#PEND</v>
      </c>
      <c r="Y167" t="e">
        <f t="shared" si="33"/>
        <v>#VALUE!</v>
      </c>
      <c r="Z167" t="e">
        <f t="shared" si="34"/>
        <v>#VALUE!</v>
      </c>
      <c r="AA167" s="5" t="str">
        <f>_xll.SNL.Clients.Office.Excel.Functions.SPG(U167, "SP_MARKETCAP", "12/31/2021")</f>
        <v>#PEND</v>
      </c>
      <c r="AB167" t="e">
        <f t="shared" si="28"/>
        <v>#VALUE!</v>
      </c>
      <c r="AC167" t="e">
        <f t="shared" si="35"/>
        <v>#VALUE!</v>
      </c>
    </row>
    <row r="168" spans="1:29" x14ac:dyDescent="0.3">
      <c r="A168" t="s">
        <v>168</v>
      </c>
      <c r="B168" s="4" t="str" cm="1">
        <f t="array" ref="B168">_xll.SNL.Clients.Office.Excel.Functions.SPG(A168, "SP_TOTAL_REV", "CY2023")</f>
        <v>#PEND</v>
      </c>
      <c r="C168" s="4" t="str">
        <f>_xll.SNL.Clients.Office.Excel.Functions.SPG(A168,"IQ_AVG_DILUT_SHARES_OUT","CY2023")</f>
        <v>#PEND</v>
      </c>
      <c r="D168" s="5" t="str">
        <f>_xll.SNL.Clients.Office.Excel.Functions.SPG(A168, "IQ_DILUT_EPS_NORM", "CY2023")</f>
        <v>#PEND</v>
      </c>
      <c r="E168" t="e">
        <f t="shared" si="24"/>
        <v>#VALUE!</v>
      </c>
      <c r="F168" t="e">
        <f t="shared" si="25"/>
        <v>#VALUE!</v>
      </c>
      <c r="G168" s="5" t="str">
        <f>_xll.SNL.Clients.Office.Excel.Functions.SPG(A168, "SP_MARKETCAP", "12/30/2023")</f>
        <v>#PEND</v>
      </c>
      <c r="H168" t="e">
        <f t="shared" si="29"/>
        <v>#VALUE!</v>
      </c>
      <c r="I168" t="e">
        <f t="shared" si="30"/>
        <v>#VALUE!</v>
      </c>
      <c r="K168" t="s">
        <v>168</v>
      </c>
      <c r="L168" s="4" t="str" cm="1">
        <f t="array" ref="L168">_xll.SNL.Clients.Office.Excel.Functions.SPG(K168, "SP_TOTAL_REV", "CY2023")</f>
        <v>#PEND</v>
      </c>
      <c r="M168" s="4" t="str">
        <f>_xll.SNL.Clients.Office.Excel.Functions.SPG(K168,"IQ_AVG_DILUT_SHARES_OUT","CY2023")</f>
        <v>#PEND</v>
      </c>
      <c r="N168" s="5" t="str">
        <f>_xll.SNL.Clients.Office.Excel.Functions.SPG(K168, "IQ_DILUT_EPS_NORM", "CY2023")</f>
        <v>#PEND</v>
      </c>
      <c r="O168" t="e">
        <f t="shared" si="26"/>
        <v>#VALUE!</v>
      </c>
      <c r="P168" t="e">
        <f t="shared" si="27"/>
        <v>#VALUE!</v>
      </c>
      <c r="Q168" s="5" t="str">
        <f>_xll.SNL.Clients.Office.Excel.Functions.SPG(K168, "SP_MARKETCAP", "12/31/2022")</f>
        <v>#PEND</v>
      </c>
      <c r="R168" t="e">
        <f t="shared" si="31"/>
        <v>#VALUE!</v>
      </c>
      <c r="S168" t="e">
        <f t="shared" si="32"/>
        <v>#VALUE!</v>
      </c>
      <c r="U168" t="s">
        <v>168</v>
      </c>
      <c r="V168" s="4" t="str" cm="1">
        <f t="array" ref="V168">_xll.SNL.Clients.Office.Excel.Functions.SPG(U168, "SP_TOTAL_REV", "CY2021")</f>
        <v>#PEND</v>
      </c>
      <c r="W168" s="4" t="str">
        <f>_xll.SNL.Clients.Office.Excel.Functions.SPG(U168,"IQ_AVG_DILUT_SHARES_OUT","CY2021")</f>
        <v>#PEND</v>
      </c>
      <c r="X168" s="5" t="str">
        <f>_xll.SNL.Clients.Office.Excel.Functions.SPG(U168, "IQ_DILUT_EPS_NORM", "CY2021")</f>
        <v>#PEND</v>
      </c>
      <c r="Y168" t="e">
        <f t="shared" si="33"/>
        <v>#VALUE!</v>
      </c>
      <c r="Z168" t="e">
        <f t="shared" si="34"/>
        <v>#VALUE!</v>
      </c>
      <c r="AA168" s="5" t="str">
        <f>_xll.SNL.Clients.Office.Excel.Functions.SPG(U168, "SP_MARKETCAP", "12/31/2021")</f>
        <v>#PEND</v>
      </c>
      <c r="AB168" t="e">
        <f t="shared" si="28"/>
        <v>#VALUE!</v>
      </c>
      <c r="AC168" t="e">
        <f t="shared" si="35"/>
        <v>#VALUE!</v>
      </c>
    </row>
    <row r="169" spans="1:29" x14ac:dyDescent="0.3">
      <c r="A169" t="s">
        <v>169</v>
      </c>
      <c r="B169" s="4" t="str" cm="1">
        <f t="array" ref="B169">_xll.SNL.Clients.Office.Excel.Functions.SPG(A169, "SP_TOTAL_REV", "CY2023")</f>
        <v>#PEND</v>
      </c>
      <c r="C169" s="4" t="str">
        <f>_xll.SNL.Clients.Office.Excel.Functions.SPG(A169,"IQ_AVG_DILUT_SHARES_OUT","CY2023")</f>
        <v>#PEND</v>
      </c>
      <c r="D169" s="5" t="str">
        <f>_xll.SNL.Clients.Office.Excel.Functions.SPG(A169, "IQ_DILUT_EPS_NORM", "CY2023")</f>
        <v>#PEND</v>
      </c>
      <c r="E169" t="e">
        <f t="shared" si="24"/>
        <v>#VALUE!</v>
      </c>
      <c r="F169" t="e">
        <f t="shared" si="25"/>
        <v>#VALUE!</v>
      </c>
      <c r="G169" s="5" t="str">
        <f>_xll.SNL.Clients.Office.Excel.Functions.SPG(A169, "SP_MARKETCAP", "12/30/2023")</f>
        <v>#PEND</v>
      </c>
      <c r="H169" t="e">
        <f t="shared" si="29"/>
        <v>#VALUE!</v>
      </c>
      <c r="I169" t="e">
        <f t="shared" si="30"/>
        <v>#VALUE!</v>
      </c>
      <c r="K169" t="s">
        <v>169</v>
      </c>
      <c r="L169" s="4" t="str" cm="1">
        <f t="array" ref="L169">_xll.SNL.Clients.Office.Excel.Functions.SPG(K169, "SP_TOTAL_REV", "CY2023")</f>
        <v>#PEND</v>
      </c>
      <c r="M169" s="4" t="str">
        <f>_xll.SNL.Clients.Office.Excel.Functions.SPG(K169,"IQ_AVG_DILUT_SHARES_OUT","CY2023")</f>
        <v>#PEND</v>
      </c>
      <c r="N169" s="5" t="str">
        <f>_xll.SNL.Clients.Office.Excel.Functions.SPG(K169, "IQ_DILUT_EPS_NORM", "CY2023")</f>
        <v>#PEND</v>
      </c>
      <c r="O169" t="e">
        <f t="shared" si="26"/>
        <v>#VALUE!</v>
      </c>
      <c r="P169" t="e">
        <f t="shared" si="27"/>
        <v>#VALUE!</v>
      </c>
      <c r="Q169" s="5" t="str">
        <f>_xll.SNL.Clients.Office.Excel.Functions.SPG(K169, "SP_MARKETCAP", "12/31/2022")</f>
        <v>#PEND</v>
      </c>
      <c r="R169" t="e">
        <f t="shared" si="31"/>
        <v>#VALUE!</v>
      </c>
      <c r="S169" t="e">
        <f t="shared" si="32"/>
        <v>#VALUE!</v>
      </c>
      <c r="U169" t="s">
        <v>169</v>
      </c>
      <c r="V169" s="4" t="str" cm="1">
        <f t="array" ref="V169">_xll.SNL.Clients.Office.Excel.Functions.SPG(U169, "SP_TOTAL_REV", "CY2021")</f>
        <v>#PEND</v>
      </c>
      <c r="W169" s="4" t="str">
        <f>_xll.SNL.Clients.Office.Excel.Functions.SPG(U169,"IQ_AVG_DILUT_SHARES_OUT","CY2021")</f>
        <v>#PEND</v>
      </c>
      <c r="X169" s="5" t="str">
        <f>_xll.SNL.Clients.Office.Excel.Functions.SPG(U169, "IQ_DILUT_EPS_NORM", "CY2021")</f>
        <v>#PEND</v>
      </c>
      <c r="Y169" t="e">
        <f t="shared" si="33"/>
        <v>#VALUE!</v>
      </c>
      <c r="Z169" t="e">
        <f t="shared" si="34"/>
        <v>#VALUE!</v>
      </c>
      <c r="AA169" s="5" t="str">
        <f>_xll.SNL.Clients.Office.Excel.Functions.SPG(U169, "SP_MARKETCAP", "12/31/2021")</f>
        <v>#PEND</v>
      </c>
      <c r="AB169" t="e">
        <f t="shared" si="28"/>
        <v>#VALUE!</v>
      </c>
      <c r="AC169" t="e">
        <f t="shared" si="35"/>
        <v>#VALUE!</v>
      </c>
    </row>
    <row r="170" spans="1:29" x14ac:dyDescent="0.3">
      <c r="A170" t="s">
        <v>170</v>
      </c>
      <c r="B170" s="4" t="str" cm="1">
        <f t="array" ref="B170">_xll.SNL.Clients.Office.Excel.Functions.SPG(A170, "SP_TOTAL_REV", "CY2023")</f>
        <v>#PEND</v>
      </c>
      <c r="C170" s="4" t="str">
        <f>_xll.SNL.Clients.Office.Excel.Functions.SPG(A170,"IQ_AVG_DILUT_SHARES_OUT","CY2023")</f>
        <v>#PEND</v>
      </c>
      <c r="D170" s="5" t="str">
        <f>_xll.SNL.Clients.Office.Excel.Functions.SPG(A170, "IQ_DILUT_EPS_NORM", "CY2023")</f>
        <v>#PEND</v>
      </c>
      <c r="E170" t="e">
        <f t="shared" si="24"/>
        <v>#VALUE!</v>
      </c>
      <c r="F170" t="e">
        <f t="shared" si="25"/>
        <v>#VALUE!</v>
      </c>
      <c r="G170" s="5" t="str">
        <f>_xll.SNL.Clients.Office.Excel.Functions.SPG(A170, "SP_MARKETCAP", "12/30/2023")</f>
        <v>#PEND</v>
      </c>
      <c r="H170" t="e">
        <f t="shared" si="29"/>
        <v>#VALUE!</v>
      </c>
      <c r="I170" t="e">
        <f t="shared" si="30"/>
        <v>#VALUE!</v>
      </c>
      <c r="K170" t="s">
        <v>170</v>
      </c>
      <c r="L170" s="4" t="str" cm="1">
        <f t="array" ref="L170">_xll.SNL.Clients.Office.Excel.Functions.SPG(K170, "SP_TOTAL_REV", "CY2023")</f>
        <v>#PEND</v>
      </c>
      <c r="M170" s="4" t="str">
        <f>_xll.SNL.Clients.Office.Excel.Functions.SPG(K170,"IQ_AVG_DILUT_SHARES_OUT","CY2023")</f>
        <v>#PEND</v>
      </c>
      <c r="N170" s="5" t="str">
        <f>_xll.SNL.Clients.Office.Excel.Functions.SPG(K170, "IQ_DILUT_EPS_NORM", "CY2023")</f>
        <v>#PEND</v>
      </c>
      <c r="O170" t="e">
        <f t="shared" si="26"/>
        <v>#VALUE!</v>
      </c>
      <c r="P170" t="e">
        <f t="shared" si="27"/>
        <v>#VALUE!</v>
      </c>
      <c r="Q170" s="5" t="str">
        <f>_xll.SNL.Clients.Office.Excel.Functions.SPG(K170, "SP_MARKETCAP", "12/31/2022")</f>
        <v>#PEND</v>
      </c>
      <c r="R170" t="e">
        <f t="shared" si="31"/>
        <v>#VALUE!</v>
      </c>
      <c r="S170" t="e">
        <f t="shared" si="32"/>
        <v>#VALUE!</v>
      </c>
      <c r="U170" t="s">
        <v>170</v>
      </c>
      <c r="V170" s="4" t="str" cm="1">
        <f t="array" ref="V170">_xll.SNL.Clients.Office.Excel.Functions.SPG(U170, "SP_TOTAL_REV", "CY2021")</f>
        <v>#PEND</v>
      </c>
      <c r="W170" s="4" t="str">
        <f>_xll.SNL.Clients.Office.Excel.Functions.SPG(U170,"IQ_AVG_DILUT_SHARES_OUT","CY2021")</f>
        <v>#PEND</v>
      </c>
      <c r="X170" s="5" t="str">
        <f>_xll.SNL.Clients.Office.Excel.Functions.SPG(U170, "IQ_DILUT_EPS_NORM", "CY2021")</f>
        <v>#PEND</v>
      </c>
      <c r="Y170" t="e">
        <f t="shared" si="33"/>
        <v>#VALUE!</v>
      </c>
      <c r="Z170" t="e">
        <f t="shared" si="34"/>
        <v>#VALUE!</v>
      </c>
      <c r="AA170" s="5" t="str">
        <f>_xll.SNL.Clients.Office.Excel.Functions.SPG(U170, "SP_MARKETCAP", "12/31/2021")</f>
        <v>#PEND</v>
      </c>
      <c r="AB170" t="e">
        <f t="shared" si="28"/>
        <v>#VALUE!</v>
      </c>
      <c r="AC170" t="e">
        <f t="shared" si="35"/>
        <v>#VALUE!</v>
      </c>
    </row>
    <row r="171" spans="1:29" x14ac:dyDescent="0.3">
      <c r="A171" t="s">
        <v>171</v>
      </c>
      <c r="B171" s="4" t="str" cm="1">
        <f t="array" ref="B171">_xll.SNL.Clients.Office.Excel.Functions.SPG(A171, "SP_TOTAL_REV", "CY2023")</f>
        <v>#PEND</v>
      </c>
      <c r="C171" s="4" t="str">
        <f>_xll.SNL.Clients.Office.Excel.Functions.SPG(A171,"IQ_AVG_DILUT_SHARES_OUT","CY2023")</f>
        <v>#PEND</v>
      </c>
      <c r="D171" s="5" t="str">
        <f>_xll.SNL.Clients.Office.Excel.Functions.SPG(A171, "IQ_DILUT_EPS_NORM", "CY2023")</f>
        <v>#PEND</v>
      </c>
      <c r="E171" t="e">
        <f t="shared" si="24"/>
        <v>#VALUE!</v>
      </c>
      <c r="F171" t="e">
        <f t="shared" si="25"/>
        <v>#VALUE!</v>
      </c>
      <c r="G171" s="5" t="str">
        <f>_xll.SNL.Clients.Office.Excel.Functions.SPG(A171, "SP_MARKETCAP", "12/30/2023")</f>
        <v>#PEND</v>
      </c>
      <c r="H171" t="e">
        <f t="shared" si="29"/>
        <v>#VALUE!</v>
      </c>
      <c r="I171" t="e">
        <f t="shared" si="30"/>
        <v>#VALUE!</v>
      </c>
      <c r="K171" t="s">
        <v>171</v>
      </c>
      <c r="L171" s="4" t="str" cm="1">
        <f t="array" ref="L171">_xll.SNL.Clients.Office.Excel.Functions.SPG(K171, "SP_TOTAL_REV", "CY2023")</f>
        <v>#PEND</v>
      </c>
      <c r="M171" s="4" t="str">
        <f>_xll.SNL.Clients.Office.Excel.Functions.SPG(K171,"IQ_AVG_DILUT_SHARES_OUT","CY2023")</f>
        <v>#PEND</v>
      </c>
      <c r="N171" s="5" t="str">
        <f>_xll.SNL.Clients.Office.Excel.Functions.SPG(K171, "IQ_DILUT_EPS_NORM", "CY2023")</f>
        <v>#PEND</v>
      </c>
      <c r="O171" t="e">
        <f t="shared" si="26"/>
        <v>#VALUE!</v>
      </c>
      <c r="P171" t="e">
        <f t="shared" si="27"/>
        <v>#VALUE!</v>
      </c>
      <c r="Q171" s="5" t="str">
        <f>_xll.SNL.Clients.Office.Excel.Functions.SPG(K171, "SP_MARKETCAP", "12/31/2022")</f>
        <v>#PEND</v>
      </c>
      <c r="R171" t="e">
        <f t="shared" si="31"/>
        <v>#VALUE!</v>
      </c>
      <c r="S171" t="e">
        <f t="shared" si="32"/>
        <v>#VALUE!</v>
      </c>
      <c r="U171" t="s">
        <v>171</v>
      </c>
      <c r="V171" s="4" t="str" cm="1">
        <f t="array" ref="V171">_xll.SNL.Clients.Office.Excel.Functions.SPG(U171, "SP_TOTAL_REV", "CY2021")</f>
        <v>#PEND</v>
      </c>
      <c r="W171" s="4" t="str">
        <f>_xll.SNL.Clients.Office.Excel.Functions.SPG(U171,"IQ_AVG_DILUT_SHARES_OUT","CY2021")</f>
        <v>#PEND</v>
      </c>
      <c r="X171" s="5" t="str">
        <f>_xll.SNL.Clients.Office.Excel.Functions.SPG(U171, "IQ_DILUT_EPS_NORM", "CY2021")</f>
        <v>#PEND</v>
      </c>
      <c r="Y171" t="e">
        <f t="shared" si="33"/>
        <v>#VALUE!</v>
      </c>
      <c r="Z171" t="e">
        <f t="shared" si="34"/>
        <v>#VALUE!</v>
      </c>
      <c r="AA171" s="5" t="str">
        <f>_xll.SNL.Clients.Office.Excel.Functions.SPG(U171, "SP_MARKETCAP", "12/31/2021")</f>
        <v>#PEND</v>
      </c>
      <c r="AB171" t="e">
        <f t="shared" si="28"/>
        <v>#VALUE!</v>
      </c>
      <c r="AC171" t="e">
        <f t="shared" si="35"/>
        <v>#VALUE!</v>
      </c>
    </row>
    <row r="172" spans="1:29" x14ac:dyDescent="0.3">
      <c r="A172" t="s">
        <v>172</v>
      </c>
      <c r="B172" s="4" t="str" cm="1">
        <f t="array" ref="B172">_xll.SNL.Clients.Office.Excel.Functions.SPG(A172, "SP_TOTAL_REV", "CY2023")</f>
        <v>#PEND</v>
      </c>
      <c r="C172" s="4" t="str">
        <f>_xll.SNL.Clients.Office.Excel.Functions.SPG(A172,"IQ_AVG_DILUT_SHARES_OUT","CY2023")</f>
        <v>#PEND</v>
      </c>
      <c r="D172" s="5" t="str">
        <f>_xll.SNL.Clients.Office.Excel.Functions.SPG(A172, "IQ_DILUT_EPS_NORM", "CY2023")</f>
        <v>#PEND</v>
      </c>
      <c r="E172" t="e">
        <f t="shared" si="24"/>
        <v>#VALUE!</v>
      </c>
      <c r="F172" t="e">
        <f t="shared" si="25"/>
        <v>#VALUE!</v>
      </c>
      <c r="G172" s="5" t="str">
        <f>_xll.SNL.Clients.Office.Excel.Functions.SPG(A172, "SP_MARKETCAP", "12/30/2023")</f>
        <v>#PEND</v>
      </c>
      <c r="H172" t="e">
        <f t="shared" si="29"/>
        <v>#VALUE!</v>
      </c>
      <c r="I172" t="e">
        <f t="shared" si="30"/>
        <v>#VALUE!</v>
      </c>
      <c r="K172" t="s">
        <v>172</v>
      </c>
      <c r="L172" s="4" t="str" cm="1">
        <f t="array" ref="L172">_xll.SNL.Clients.Office.Excel.Functions.SPG(K172, "SP_TOTAL_REV", "CY2023")</f>
        <v>#PEND</v>
      </c>
      <c r="M172" s="4" t="str">
        <f>_xll.SNL.Clients.Office.Excel.Functions.SPG(K172,"IQ_AVG_DILUT_SHARES_OUT","CY2023")</f>
        <v>#PEND</v>
      </c>
      <c r="N172" s="5" t="str">
        <f>_xll.SNL.Clients.Office.Excel.Functions.SPG(K172, "IQ_DILUT_EPS_NORM", "CY2023")</f>
        <v>#PEND</v>
      </c>
      <c r="O172" t="e">
        <f t="shared" si="26"/>
        <v>#VALUE!</v>
      </c>
      <c r="P172" t="e">
        <f t="shared" si="27"/>
        <v>#VALUE!</v>
      </c>
      <c r="Q172" s="5" t="str">
        <f>_xll.SNL.Clients.Office.Excel.Functions.SPG(K172, "SP_MARKETCAP", "12/31/2022")</f>
        <v>#PEND</v>
      </c>
      <c r="R172" t="e">
        <f t="shared" si="31"/>
        <v>#VALUE!</v>
      </c>
      <c r="S172" t="e">
        <f t="shared" si="32"/>
        <v>#VALUE!</v>
      </c>
      <c r="U172" t="s">
        <v>172</v>
      </c>
      <c r="V172" s="4" t="str" cm="1">
        <f t="array" ref="V172">_xll.SNL.Clients.Office.Excel.Functions.SPG(U172, "SP_TOTAL_REV", "CY2021")</f>
        <v>#PEND</v>
      </c>
      <c r="W172" s="4" t="str">
        <f>_xll.SNL.Clients.Office.Excel.Functions.SPG(U172,"IQ_AVG_DILUT_SHARES_OUT","CY2021")</f>
        <v>#PEND</v>
      </c>
      <c r="X172" s="5" t="str">
        <f>_xll.SNL.Clients.Office.Excel.Functions.SPG(U172, "IQ_DILUT_EPS_NORM", "CY2021")</f>
        <v>#PEND</v>
      </c>
      <c r="Y172" t="e">
        <f t="shared" si="33"/>
        <v>#VALUE!</v>
      </c>
      <c r="Z172" t="e">
        <f t="shared" si="34"/>
        <v>#VALUE!</v>
      </c>
      <c r="AA172" s="5" t="str">
        <f>_xll.SNL.Clients.Office.Excel.Functions.SPG(U172, "SP_MARKETCAP", "12/31/2021")</f>
        <v>#PEND</v>
      </c>
      <c r="AB172" t="e">
        <f t="shared" si="28"/>
        <v>#VALUE!</v>
      </c>
      <c r="AC172" t="e">
        <f t="shared" si="35"/>
        <v>#VALUE!</v>
      </c>
    </row>
    <row r="173" spans="1:29" x14ac:dyDescent="0.3">
      <c r="A173" t="s">
        <v>173</v>
      </c>
      <c r="B173" s="4" t="str" cm="1">
        <f t="array" ref="B173">_xll.SNL.Clients.Office.Excel.Functions.SPG(A173, "SP_TOTAL_REV", "CY2023")</f>
        <v>#PEND</v>
      </c>
      <c r="C173" s="4" t="str">
        <f>_xll.SNL.Clients.Office.Excel.Functions.SPG(A173,"IQ_AVG_DILUT_SHARES_OUT","CY2023")</f>
        <v>#PEND</v>
      </c>
      <c r="D173" s="5" t="str">
        <f>_xll.SNL.Clients.Office.Excel.Functions.SPG(A173, "IQ_DILUT_EPS_NORM", "CY2023")</f>
        <v>#PEND</v>
      </c>
      <c r="E173" t="e">
        <f t="shared" si="24"/>
        <v>#VALUE!</v>
      </c>
      <c r="F173" t="e">
        <f t="shared" si="25"/>
        <v>#VALUE!</v>
      </c>
      <c r="G173" s="5" t="str">
        <f>_xll.SNL.Clients.Office.Excel.Functions.SPG(A173, "SP_MARKETCAP", "12/30/2023")</f>
        <v>#PEND</v>
      </c>
      <c r="H173" t="e">
        <f t="shared" si="29"/>
        <v>#VALUE!</v>
      </c>
      <c r="I173" t="e">
        <f t="shared" si="30"/>
        <v>#VALUE!</v>
      </c>
      <c r="K173" t="s">
        <v>173</v>
      </c>
      <c r="L173" s="4" t="str" cm="1">
        <f t="array" ref="L173">_xll.SNL.Clients.Office.Excel.Functions.SPG(K173, "SP_TOTAL_REV", "CY2023")</f>
        <v>#PEND</v>
      </c>
      <c r="M173" s="4" t="str">
        <f>_xll.SNL.Clients.Office.Excel.Functions.SPG(K173,"IQ_AVG_DILUT_SHARES_OUT","CY2023")</f>
        <v>#PEND</v>
      </c>
      <c r="N173" s="5" t="str">
        <f>_xll.SNL.Clients.Office.Excel.Functions.SPG(K173, "IQ_DILUT_EPS_NORM", "CY2023")</f>
        <v>#PEND</v>
      </c>
      <c r="O173" t="e">
        <f t="shared" si="26"/>
        <v>#VALUE!</v>
      </c>
      <c r="P173" t="e">
        <f t="shared" si="27"/>
        <v>#VALUE!</v>
      </c>
      <c r="Q173" s="5" t="str">
        <f>_xll.SNL.Clients.Office.Excel.Functions.SPG(K173, "SP_MARKETCAP", "12/31/2022")</f>
        <v>#PEND</v>
      </c>
      <c r="R173" t="e">
        <f t="shared" si="31"/>
        <v>#VALUE!</v>
      </c>
      <c r="S173" t="e">
        <f t="shared" si="32"/>
        <v>#VALUE!</v>
      </c>
      <c r="U173" t="s">
        <v>173</v>
      </c>
      <c r="V173" s="4" t="str" cm="1">
        <f t="array" ref="V173">_xll.SNL.Clients.Office.Excel.Functions.SPG(U173, "SP_TOTAL_REV", "CY2021")</f>
        <v>#PEND</v>
      </c>
      <c r="W173" s="4" t="str">
        <f>_xll.SNL.Clients.Office.Excel.Functions.SPG(U173,"IQ_AVG_DILUT_SHARES_OUT","CY2021")</f>
        <v>#PEND</v>
      </c>
      <c r="X173" s="5" t="str">
        <f>_xll.SNL.Clients.Office.Excel.Functions.SPG(U173, "IQ_DILUT_EPS_NORM", "CY2021")</f>
        <v>#PEND</v>
      </c>
      <c r="Y173" t="e">
        <f t="shared" si="33"/>
        <v>#VALUE!</v>
      </c>
      <c r="Z173" t="e">
        <f t="shared" si="34"/>
        <v>#VALUE!</v>
      </c>
      <c r="AA173" s="5" t="str">
        <f>_xll.SNL.Clients.Office.Excel.Functions.SPG(U173, "SP_MARKETCAP", "12/31/2021")</f>
        <v>#PEND</v>
      </c>
      <c r="AB173" t="e">
        <f t="shared" si="28"/>
        <v>#VALUE!</v>
      </c>
      <c r="AC173" t="e">
        <f t="shared" si="35"/>
        <v>#VALUE!</v>
      </c>
    </row>
    <row r="174" spans="1:29" x14ac:dyDescent="0.3">
      <c r="A174" t="s">
        <v>174</v>
      </c>
      <c r="B174" s="4" t="str" cm="1">
        <f t="array" ref="B174">_xll.SNL.Clients.Office.Excel.Functions.SPG(A174, "SP_TOTAL_REV", "CY2023")</f>
        <v>#PEND</v>
      </c>
      <c r="C174" s="4" t="str">
        <f>_xll.SNL.Clients.Office.Excel.Functions.SPG(A174,"IQ_AVG_DILUT_SHARES_OUT","CY2023")</f>
        <v>#PEND</v>
      </c>
      <c r="D174" s="5" t="str">
        <f>_xll.SNL.Clients.Office.Excel.Functions.SPG(A174, "IQ_DILUT_EPS_NORM", "CY2023")</f>
        <v>#PEND</v>
      </c>
      <c r="E174" t="e">
        <f t="shared" si="24"/>
        <v>#VALUE!</v>
      </c>
      <c r="F174" t="e">
        <f t="shared" si="25"/>
        <v>#VALUE!</v>
      </c>
      <c r="G174" s="5" t="str">
        <f>_xll.SNL.Clients.Office.Excel.Functions.SPG(A174, "SP_MARKETCAP", "12/30/2023")</f>
        <v>#PEND</v>
      </c>
      <c r="H174" t="e">
        <f t="shared" si="29"/>
        <v>#VALUE!</v>
      </c>
      <c r="I174" t="e">
        <f t="shared" si="30"/>
        <v>#VALUE!</v>
      </c>
      <c r="K174" t="s">
        <v>174</v>
      </c>
      <c r="L174" s="4" t="str" cm="1">
        <f t="array" ref="L174">_xll.SNL.Clients.Office.Excel.Functions.SPG(K174, "SP_TOTAL_REV", "CY2023")</f>
        <v>#PEND</v>
      </c>
      <c r="M174" s="4" t="str">
        <f>_xll.SNL.Clients.Office.Excel.Functions.SPG(K174,"IQ_AVG_DILUT_SHARES_OUT","CY2023")</f>
        <v>#PEND</v>
      </c>
      <c r="N174" s="5" t="str">
        <f>_xll.SNL.Clients.Office.Excel.Functions.SPG(K174, "IQ_DILUT_EPS_NORM", "CY2023")</f>
        <v>#PEND</v>
      </c>
      <c r="O174" t="e">
        <f t="shared" si="26"/>
        <v>#VALUE!</v>
      </c>
      <c r="P174" t="e">
        <f t="shared" si="27"/>
        <v>#VALUE!</v>
      </c>
      <c r="Q174" s="5" t="str">
        <f>_xll.SNL.Clients.Office.Excel.Functions.SPG(K174, "SP_MARKETCAP", "12/31/2022")</f>
        <v>#PEND</v>
      </c>
      <c r="R174" t="e">
        <f t="shared" si="31"/>
        <v>#VALUE!</v>
      </c>
      <c r="S174" t="e">
        <f t="shared" si="32"/>
        <v>#VALUE!</v>
      </c>
      <c r="U174" t="s">
        <v>174</v>
      </c>
      <c r="V174" s="4" t="str" cm="1">
        <f t="array" ref="V174">_xll.SNL.Clients.Office.Excel.Functions.SPG(U174, "SP_TOTAL_REV", "CY2021")</f>
        <v>#PEND</v>
      </c>
      <c r="W174" s="4" t="str">
        <f>_xll.SNL.Clients.Office.Excel.Functions.SPG(U174,"IQ_AVG_DILUT_SHARES_OUT","CY2021")</f>
        <v>#PEND</v>
      </c>
      <c r="X174" s="5" t="str">
        <f>_xll.SNL.Clients.Office.Excel.Functions.SPG(U174, "IQ_DILUT_EPS_NORM", "CY2021")</f>
        <v>#PEND</v>
      </c>
      <c r="Y174" t="e">
        <f t="shared" si="33"/>
        <v>#VALUE!</v>
      </c>
      <c r="Z174" t="e">
        <f t="shared" si="34"/>
        <v>#VALUE!</v>
      </c>
      <c r="AA174" s="5" t="str">
        <f>_xll.SNL.Clients.Office.Excel.Functions.SPG(U174, "SP_MARKETCAP", "12/31/2021")</f>
        <v>#PEND</v>
      </c>
      <c r="AB174" t="e">
        <f t="shared" si="28"/>
        <v>#VALUE!</v>
      </c>
      <c r="AC174" t="e">
        <f t="shared" si="35"/>
        <v>#VALUE!</v>
      </c>
    </row>
    <row r="175" spans="1:29" x14ac:dyDescent="0.3">
      <c r="A175" t="s">
        <v>175</v>
      </c>
      <c r="B175" s="4" t="str" cm="1">
        <f t="array" ref="B175">_xll.SNL.Clients.Office.Excel.Functions.SPG(A175, "SP_TOTAL_REV", "CY2023")</f>
        <v>#PEND</v>
      </c>
      <c r="C175" s="4" t="str">
        <f>_xll.SNL.Clients.Office.Excel.Functions.SPG(A175,"IQ_AVG_DILUT_SHARES_OUT","CY2023")</f>
        <v>#PEND</v>
      </c>
      <c r="D175" s="5" t="str">
        <f>_xll.SNL.Clients.Office.Excel.Functions.SPG(A175, "IQ_DILUT_EPS_NORM", "CY2023")</f>
        <v>#PEND</v>
      </c>
      <c r="E175" t="e">
        <f t="shared" si="24"/>
        <v>#VALUE!</v>
      </c>
      <c r="F175" t="e">
        <f t="shared" si="25"/>
        <v>#VALUE!</v>
      </c>
      <c r="G175" s="5" t="str">
        <f>_xll.SNL.Clients.Office.Excel.Functions.SPG(A175, "SP_MARKETCAP", "12/30/2023")</f>
        <v>#PEND</v>
      </c>
      <c r="H175" t="e">
        <f t="shared" si="29"/>
        <v>#VALUE!</v>
      </c>
      <c r="I175" t="e">
        <f t="shared" si="30"/>
        <v>#VALUE!</v>
      </c>
      <c r="K175" t="s">
        <v>175</v>
      </c>
      <c r="L175" s="4" t="str" cm="1">
        <f t="array" ref="L175">_xll.SNL.Clients.Office.Excel.Functions.SPG(K175, "SP_TOTAL_REV", "CY2023")</f>
        <v>#PEND</v>
      </c>
      <c r="M175" s="4" t="str">
        <f>_xll.SNL.Clients.Office.Excel.Functions.SPG(K175,"IQ_AVG_DILUT_SHARES_OUT","CY2023")</f>
        <v>#PEND</v>
      </c>
      <c r="N175" s="5" t="str">
        <f>_xll.SNL.Clients.Office.Excel.Functions.SPG(K175, "IQ_DILUT_EPS_NORM", "CY2023")</f>
        <v>#PEND</v>
      </c>
      <c r="O175" t="e">
        <f t="shared" si="26"/>
        <v>#VALUE!</v>
      </c>
      <c r="P175" t="e">
        <f t="shared" si="27"/>
        <v>#VALUE!</v>
      </c>
      <c r="Q175" s="5" t="str">
        <f>_xll.SNL.Clients.Office.Excel.Functions.SPG(K175, "SP_MARKETCAP", "12/31/2022")</f>
        <v>#PEND</v>
      </c>
      <c r="R175" t="e">
        <f t="shared" si="31"/>
        <v>#VALUE!</v>
      </c>
      <c r="S175" t="e">
        <f t="shared" si="32"/>
        <v>#VALUE!</v>
      </c>
      <c r="U175" t="s">
        <v>175</v>
      </c>
      <c r="V175" s="4" t="str" cm="1">
        <f t="array" ref="V175">_xll.SNL.Clients.Office.Excel.Functions.SPG(U175, "SP_TOTAL_REV", "CY2021")</f>
        <v>#PEND</v>
      </c>
      <c r="W175" s="4" t="str">
        <f>_xll.SNL.Clients.Office.Excel.Functions.SPG(U175,"IQ_AVG_DILUT_SHARES_OUT","CY2021")</f>
        <v>#PEND</v>
      </c>
      <c r="X175" s="5" t="str">
        <f>_xll.SNL.Clients.Office.Excel.Functions.SPG(U175, "IQ_DILUT_EPS_NORM", "CY2021")</f>
        <v>#PEND</v>
      </c>
      <c r="Y175" t="e">
        <f t="shared" si="33"/>
        <v>#VALUE!</v>
      </c>
      <c r="Z175" t="e">
        <f t="shared" si="34"/>
        <v>#VALUE!</v>
      </c>
      <c r="AA175" s="5" t="str">
        <f>_xll.SNL.Clients.Office.Excel.Functions.SPG(U175, "SP_MARKETCAP", "12/31/2021")</f>
        <v>#PEND</v>
      </c>
      <c r="AB175" t="e">
        <f t="shared" si="28"/>
        <v>#VALUE!</v>
      </c>
      <c r="AC175" t="e">
        <f t="shared" si="35"/>
        <v>#VALUE!</v>
      </c>
    </row>
    <row r="176" spans="1:29" x14ac:dyDescent="0.3">
      <c r="A176" t="s">
        <v>176</v>
      </c>
      <c r="B176" s="4" t="str" cm="1">
        <f t="array" ref="B176">_xll.SNL.Clients.Office.Excel.Functions.SPG(A176, "SP_TOTAL_REV", "CY2023")</f>
        <v>#PEND</v>
      </c>
      <c r="C176" s="4" t="str">
        <f>_xll.SNL.Clients.Office.Excel.Functions.SPG(A176,"IQ_AVG_DILUT_SHARES_OUT","CY2023")</f>
        <v>#PEND</v>
      </c>
      <c r="D176" s="5" t="str">
        <f>_xll.SNL.Clients.Office.Excel.Functions.SPG(A176, "IQ_DILUT_EPS_NORM", "CY2023")</f>
        <v>#PEND</v>
      </c>
      <c r="E176" t="e">
        <f t="shared" si="24"/>
        <v>#VALUE!</v>
      </c>
      <c r="F176" t="e">
        <f t="shared" si="25"/>
        <v>#VALUE!</v>
      </c>
      <c r="G176" s="5" t="str">
        <f>_xll.SNL.Clients.Office.Excel.Functions.SPG(A176, "SP_MARKETCAP", "12/30/2023")</f>
        <v>#PEND</v>
      </c>
      <c r="H176" t="e">
        <f t="shared" si="29"/>
        <v>#VALUE!</v>
      </c>
      <c r="I176" t="e">
        <f t="shared" si="30"/>
        <v>#VALUE!</v>
      </c>
      <c r="K176" t="s">
        <v>176</v>
      </c>
      <c r="L176" s="4" t="str" cm="1">
        <f t="array" ref="L176">_xll.SNL.Clients.Office.Excel.Functions.SPG(K176, "SP_TOTAL_REV", "CY2023")</f>
        <v>#PEND</v>
      </c>
      <c r="M176" s="4" t="str">
        <f>_xll.SNL.Clients.Office.Excel.Functions.SPG(K176,"IQ_AVG_DILUT_SHARES_OUT","CY2023")</f>
        <v>#PEND</v>
      </c>
      <c r="N176" s="5" t="str">
        <f>_xll.SNL.Clients.Office.Excel.Functions.SPG(K176, "IQ_DILUT_EPS_NORM", "CY2023")</f>
        <v>#PEND</v>
      </c>
      <c r="O176" t="e">
        <f t="shared" si="26"/>
        <v>#VALUE!</v>
      </c>
      <c r="P176" t="e">
        <f t="shared" si="27"/>
        <v>#VALUE!</v>
      </c>
      <c r="Q176" s="5" t="str">
        <f>_xll.SNL.Clients.Office.Excel.Functions.SPG(K176, "SP_MARKETCAP", "12/31/2022")</f>
        <v>#PEND</v>
      </c>
      <c r="R176" t="e">
        <f t="shared" si="31"/>
        <v>#VALUE!</v>
      </c>
      <c r="S176" t="e">
        <f t="shared" si="32"/>
        <v>#VALUE!</v>
      </c>
      <c r="U176" t="s">
        <v>176</v>
      </c>
      <c r="V176" s="4" t="str" cm="1">
        <f t="array" ref="V176">_xll.SNL.Clients.Office.Excel.Functions.SPG(U176, "SP_TOTAL_REV", "CY2021")</f>
        <v>#PEND</v>
      </c>
      <c r="W176" s="4" t="str">
        <f>_xll.SNL.Clients.Office.Excel.Functions.SPG(U176,"IQ_AVG_DILUT_SHARES_OUT","CY2021")</f>
        <v>#PEND</v>
      </c>
      <c r="X176" s="5" t="str">
        <f>_xll.SNL.Clients.Office.Excel.Functions.SPG(U176, "IQ_DILUT_EPS_NORM", "CY2021")</f>
        <v>#PEND</v>
      </c>
      <c r="Y176" t="e">
        <f t="shared" si="33"/>
        <v>#VALUE!</v>
      </c>
      <c r="Z176" t="e">
        <f t="shared" si="34"/>
        <v>#VALUE!</v>
      </c>
      <c r="AA176" s="5" t="str">
        <f>_xll.SNL.Clients.Office.Excel.Functions.SPG(U176, "SP_MARKETCAP", "12/31/2021")</f>
        <v>#PEND</v>
      </c>
      <c r="AB176" t="e">
        <f t="shared" si="28"/>
        <v>#VALUE!</v>
      </c>
      <c r="AC176" t="e">
        <f t="shared" si="35"/>
        <v>#VALUE!</v>
      </c>
    </row>
    <row r="177" spans="1:29" x14ac:dyDescent="0.3">
      <c r="A177" t="s">
        <v>177</v>
      </c>
      <c r="B177" s="4" t="str" cm="1">
        <f t="array" ref="B177">_xll.SNL.Clients.Office.Excel.Functions.SPG(A177, "SP_TOTAL_REV", "CY2023")</f>
        <v>#PEND</v>
      </c>
      <c r="C177" s="4" t="str">
        <f>_xll.SNL.Clients.Office.Excel.Functions.SPG(A177,"IQ_AVG_DILUT_SHARES_OUT","CY2023")</f>
        <v>#PEND</v>
      </c>
      <c r="D177" s="5" t="str">
        <f>_xll.SNL.Clients.Office.Excel.Functions.SPG(A177, "IQ_DILUT_EPS_NORM", "CY2023")</f>
        <v>#PEND</v>
      </c>
      <c r="E177" t="e">
        <f t="shared" si="24"/>
        <v>#VALUE!</v>
      </c>
      <c r="F177" t="e">
        <f t="shared" si="25"/>
        <v>#VALUE!</v>
      </c>
      <c r="G177" s="5" t="str">
        <f>_xll.SNL.Clients.Office.Excel.Functions.SPG(A177, "SP_MARKETCAP", "12/30/2023")</f>
        <v>#PEND</v>
      </c>
      <c r="H177" t="e">
        <f t="shared" si="29"/>
        <v>#VALUE!</v>
      </c>
      <c r="I177" t="e">
        <f t="shared" si="30"/>
        <v>#VALUE!</v>
      </c>
      <c r="K177" t="s">
        <v>177</v>
      </c>
      <c r="L177" s="4" t="str" cm="1">
        <f t="array" ref="L177">_xll.SNL.Clients.Office.Excel.Functions.SPG(K177, "SP_TOTAL_REV", "CY2023")</f>
        <v>#PEND</v>
      </c>
      <c r="M177" s="4" t="str">
        <f>_xll.SNL.Clients.Office.Excel.Functions.SPG(K177,"IQ_AVG_DILUT_SHARES_OUT","CY2023")</f>
        <v>#PEND</v>
      </c>
      <c r="N177" s="5" t="str">
        <f>_xll.SNL.Clients.Office.Excel.Functions.SPG(K177, "IQ_DILUT_EPS_NORM", "CY2023")</f>
        <v>#PEND</v>
      </c>
      <c r="O177" t="e">
        <f t="shared" si="26"/>
        <v>#VALUE!</v>
      </c>
      <c r="P177" t="e">
        <f t="shared" si="27"/>
        <v>#VALUE!</v>
      </c>
      <c r="Q177" s="5" t="str">
        <f>_xll.SNL.Clients.Office.Excel.Functions.SPG(K177, "SP_MARKETCAP", "12/31/2022")</f>
        <v>#PEND</v>
      </c>
      <c r="R177" t="e">
        <f t="shared" si="31"/>
        <v>#VALUE!</v>
      </c>
      <c r="S177" t="e">
        <f t="shared" si="32"/>
        <v>#VALUE!</v>
      </c>
      <c r="U177" t="s">
        <v>177</v>
      </c>
      <c r="V177" s="4" t="str" cm="1">
        <f t="array" ref="V177">_xll.SNL.Clients.Office.Excel.Functions.SPG(U177, "SP_TOTAL_REV", "CY2021")</f>
        <v>#PEND</v>
      </c>
      <c r="W177" s="4" t="str">
        <f>_xll.SNL.Clients.Office.Excel.Functions.SPG(U177,"IQ_AVG_DILUT_SHARES_OUT","CY2021")</f>
        <v>#PEND</v>
      </c>
      <c r="X177" s="5" t="str">
        <f>_xll.SNL.Clients.Office.Excel.Functions.SPG(U177, "IQ_DILUT_EPS_NORM", "CY2021")</f>
        <v>#PEND</v>
      </c>
      <c r="Y177" t="e">
        <f t="shared" si="33"/>
        <v>#VALUE!</v>
      </c>
      <c r="Z177" t="e">
        <f t="shared" si="34"/>
        <v>#VALUE!</v>
      </c>
      <c r="AA177" s="5" t="str">
        <f>_xll.SNL.Clients.Office.Excel.Functions.SPG(U177, "SP_MARKETCAP", "12/31/2021")</f>
        <v>#PEND</v>
      </c>
      <c r="AB177" t="e">
        <f t="shared" si="28"/>
        <v>#VALUE!</v>
      </c>
      <c r="AC177" t="e">
        <f t="shared" si="35"/>
        <v>#VALUE!</v>
      </c>
    </row>
    <row r="178" spans="1:29" x14ac:dyDescent="0.3">
      <c r="A178" t="s">
        <v>178</v>
      </c>
      <c r="B178" s="4" t="str" cm="1">
        <f t="array" ref="B178">_xll.SNL.Clients.Office.Excel.Functions.SPG(A178, "SP_TOTAL_REV", "CY2023")</f>
        <v>#PEND</v>
      </c>
      <c r="C178" s="4" t="str">
        <f>_xll.SNL.Clients.Office.Excel.Functions.SPG(A178,"IQ_AVG_DILUT_SHARES_OUT","CY2023")</f>
        <v>#PEND</v>
      </c>
      <c r="D178" s="5" t="str">
        <f>_xll.SNL.Clients.Office.Excel.Functions.SPG(A178, "IQ_DILUT_EPS_NORM", "CY2023")</f>
        <v>#PEND</v>
      </c>
      <c r="E178" t="e">
        <f t="shared" si="24"/>
        <v>#VALUE!</v>
      </c>
      <c r="F178" t="e">
        <f t="shared" si="25"/>
        <v>#VALUE!</v>
      </c>
      <c r="G178" s="5" t="str">
        <f>_xll.SNL.Clients.Office.Excel.Functions.SPG(A178, "SP_MARKETCAP", "12/30/2023")</f>
        <v>#PEND</v>
      </c>
      <c r="H178" t="e">
        <f t="shared" si="29"/>
        <v>#VALUE!</v>
      </c>
      <c r="I178" t="e">
        <f t="shared" si="30"/>
        <v>#VALUE!</v>
      </c>
      <c r="K178" t="s">
        <v>178</v>
      </c>
      <c r="L178" s="4" t="str" cm="1">
        <f t="array" ref="L178">_xll.SNL.Clients.Office.Excel.Functions.SPG(K178, "SP_TOTAL_REV", "CY2023")</f>
        <v>#PEND</v>
      </c>
      <c r="M178" s="4" t="str">
        <f>_xll.SNL.Clients.Office.Excel.Functions.SPG(K178,"IQ_AVG_DILUT_SHARES_OUT","CY2023")</f>
        <v>#PEND</v>
      </c>
      <c r="N178" s="5" t="str">
        <f>_xll.SNL.Clients.Office.Excel.Functions.SPG(K178, "IQ_DILUT_EPS_NORM", "CY2023")</f>
        <v>#PEND</v>
      </c>
      <c r="O178" t="e">
        <f t="shared" si="26"/>
        <v>#VALUE!</v>
      </c>
      <c r="P178" t="e">
        <f t="shared" si="27"/>
        <v>#VALUE!</v>
      </c>
      <c r="Q178" s="5" t="str">
        <f>_xll.SNL.Clients.Office.Excel.Functions.SPG(K178, "SP_MARKETCAP", "12/31/2022")</f>
        <v>#PEND</v>
      </c>
      <c r="R178" t="e">
        <f t="shared" si="31"/>
        <v>#VALUE!</v>
      </c>
      <c r="S178" t="e">
        <f t="shared" si="32"/>
        <v>#VALUE!</v>
      </c>
      <c r="U178" t="s">
        <v>178</v>
      </c>
      <c r="V178" s="4" t="str" cm="1">
        <f t="array" ref="V178">_xll.SNL.Clients.Office.Excel.Functions.SPG(U178, "SP_TOTAL_REV", "CY2021")</f>
        <v>#PEND</v>
      </c>
      <c r="W178" s="4" t="str">
        <f>_xll.SNL.Clients.Office.Excel.Functions.SPG(U178,"IQ_AVG_DILUT_SHARES_OUT","CY2021")</f>
        <v>#PEND</v>
      </c>
      <c r="X178" s="5" t="str">
        <f>_xll.SNL.Clients.Office.Excel.Functions.SPG(U178, "IQ_DILUT_EPS_NORM", "CY2021")</f>
        <v>#PEND</v>
      </c>
      <c r="Y178" t="e">
        <f t="shared" si="33"/>
        <v>#VALUE!</v>
      </c>
      <c r="Z178" t="e">
        <f t="shared" si="34"/>
        <v>#VALUE!</v>
      </c>
      <c r="AA178" s="5" t="str">
        <f>_xll.SNL.Clients.Office.Excel.Functions.SPG(U178, "SP_MARKETCAP", "12/31/2021")</f>
        <v>#PEND</v>
      </c>
      <c r="AB178" t="e">
        <f t="shared" si="28"/>
        <v>#VALUE!</v>
      </c>
      <c r="AC178" t="e">
        <f t="shared" si="35"/>
        <v>#VALUE!</v>
      </c>
    </row>
    <row r="179" spans="1:29" x14ac:dyDescent="0.3">
      <c r="A179" t="s">
        <v>179</v>
      </c>
      <c r="B179" s="4" t="str" cm="1">
        <f t="array" ref="B179">_xll.SNL.Clients.Office.Excel.Functions.SPG(A179, "SP_TOTAL_REV", "CY2023")</f>
        <v>#PEND</v>
      </c>
      <c r="C179" s="4" t="str">
        <f>_xll.SNL.Clients.Office.Excel.Functions.SPG(A179,"IQ_AVG_DILUT_SHARES_OUT","CY2023")</f>
        <v>#PEND</v>
      </c>
      <c r="D179" s="5" t="str">
        <f>_xll.SNL.Clients.Office.Excel.Functions.SPG(A179, "IQ_DILUT_EPS_NORM", "CY2023")</f>
        <v>#PEND</v>
      </c>
      <c r="E179" t="e">
        <f t="shared" si="24"/>
        <v>#VALUE!</v>
      </c>
      <c r="F179" t="e">
        <f t="shared" si="25"/>
        <v>#VALUE!</v>
      </c>
      <c r="G179" s="5" t="str">
        <f>_xll.SNL.Clients.Office.Excel.Functions.SPG(A179, "SP_MARKETCAP", "12/30/2023")</f>
        <v>#PEND</v>
      </c>
      <c r="H179" t="e">
        <f t="shared" si="29"/>
        <v>#VALUE!</v>
      </c>
      <c r="I179" t="e">
        <f t="shared" si="30"/>
        <v>#VALUE!</v>
      </c>
      <c r="K179" t="s">
        <v>179</v>
      </c>
      <c r="L179" s="4" t="str" cm="1">
        <f t="array" ref="L179">_xll.SNL.Clients.Office.Excel.Functions.SPG(K179, "SP_TOTAL_REV", "CY2023")</f>
        <v>#PEND</v>
      </c>
      <c r="M179" s="4" t="str">
        <f>_xll.SNL.Clients.Office.Excel.Functions.SPG(K179,"IQ_AVG_DILUT_SHARES_OUT","CY2023")</f>
        <v>#PEND</v>
      </c>
      <c r="N179" s="5" t="str">
        <f>_xll.SNL.Clients.Office.Excel.Functions.SPG(K179, "IQ_DILUT_EPS_NORM", "CY2023")</f>
        <v>#PEND</v>
      </c>
      <c r="O179" t="e">
        <f t="shared" si="26"/>
        <v>#VALUE!</v>
      </c>
      <c r="P179" t="e">
        <f t="shared" si="27"/>
        <v>#VALUE!</v>
      </c>
      <c r="Q179" s="5" t="str">
        <f>_xll.SNL.Clients.Office.Excel.Functions.SPG(K179, "SP_MARKETCAP", "12/31/2022")</f>
        <v>#PEND</v>
      </c>
      <c r="R179" t="e">
        <f t="shared" si="31"/>
        <v>#VALUE!</v>
      </c>
      <c r="S179" t="e">
        <f t="shared" si="32"/>
        <v>#VALUE!</v>
      </c>
      <c r="U179" t="s">
        <v>179</v>
      </c>
      <c r="V179" s="4" t="str" cm="1">
        <f t="array" ref="V179">_xll.SNL.Clients.Office.Excel.Functions.SPG(U179, "SP_TOTAL_REV", "CY2021")</f>
        <v>#PEND</v>
      </c>
      <c r="W179" s="4" t="str">
        <f>_xll.SNL.Clients.Office.Excel.Functions.SPG(U179,"IQ_AVG_DILUT_SHARES_OUT","CY2021")</f>
        <v>#PEND</v>
      </c>
      <c r="X179" s="5" t="str">
        <f>_xll.SNL.Clients.Office.Excel.Functions.SPG(U179, "IQ_DILUT_EPS_NORM", "CY2021")</f>
        <v>#PEND</v>
      </c>
      <c r="Y179" t="e">
        <f t="shared" si="33"/>
        <v>#VALUE!</v>
      </c>
      <c r="Z179" t="e">
        <f t="shared" si="34"/>
        <v>#VALUE!</v>
      </c>
      <c r="AA179" s="5" t="str">
        <f>_xll.SNL.Clients.Office.Excel.Functions.SPG(U179, "SP_MARKETCAP", "12/31/2021")</f>
        <v>#PEND</v>
      </c>
      <c r="AB179" t="e">
        <f t="shared" si="28"/>
        <v>#VALUE!</v>
      </c>
      <c r="AC179" t="e">
        <f t="shared" si="35"/>
        <v>#VALUE!</v>
      </c>
    </row>
    <row r="180" spans="1:29" x14ac:dyDescent="0.3">
      <c r="A180" t="s">
        <v>180</v>
      </c>
      <c r="B180" s="4" t="str" cm="1">
        <f t="array" ref="B180">_xll.SNL.Clients.Office.Excel.Functions.SPG(A180, "SP_TOTAL_REV", "CY2023")</f>
        <v>#PEND</v>
      </c>
      <c r="C180" s="4" t="str">
        <f>_xll.SNL.Clients.Office.Excel.Functions.SPG(A180,"IQ_AVG_DILUT_SHARES_OUT","CY2023")</f>
        <v>#PEND</v>
      </c>
      <c r="D180" s="5" t="str">
        <f>_xll.SNL.Clients.Office.Excel.Functions.SPG(A180, "IQ_DILUT_EPS_NORM", "CY2023")</f>
        <v>#PEND</v>
      </c>
      <c r="E180" t="e">
        <f t="shared" si="24"/>
        <v>#VALUE!</v>
      </c>
      <c r="F180" t="e">
        <f t="shared" si="25"/>
        <v>#VALUE!</v>
      </c>
      <c r="G180" s="5" t="str">
        <f>_xll.SNL.Clients.Office.Excel.Functions.SPG(A180, "SP_MARKETCAP", "12/30/2023")</f>
        <v>#PEND</v>
      </c>
      <c r="H180" t="e">
        <f t="shared" si="29"/>
        <v>#VALUE!</v>
      </c>
      <c r="I180" t="e">
        <f t="shared" si="30"/>
        <v>#VALUE!</v>
      </c>
      <c r="K180" t="s">
        <v>180</v>
      </c>
      <c r="L180" s="4" t="str" cm="1">
        <f t="array" ref="L180">_xll.SNL.Clients.Office.Excel.Functions.SPG(K180, "SP_TOTAL_REV", "CY2023")</f>
        <v>#PEND</v>
      </c>
      <c r="M180" s="4" t="str">
        <f>_xll.SNL.Clients.Office.Excel.Functions.SPG(K180,"IQ_AVG_DILUT_SHARES_OUT","CY2023")</f>
        <v>#PEND</v>
      </c>
      <c r="N180" s="5" t="str">
        <f>_xll.SNL.Clients.Office.Excel.Functions.SPG(K180, "IQ_DILUT_EPS_NORM", "CY2023")</f>
        <v>#PEND</v>
      </c>
      <c r="O180" t="e">
        <f t="shared" si="26"/>
        <v>#VALUE!</v>
      </c>
      <c r="P180" t="e">
        <f t="shared" si="27"/>
        <v>#VALUE!</v>
      </c>
      <c r="Q180" s="5" t="str">
        <f>_xll.SNL.Clients.Office.Excel.Functions.SPG(K180, "SP_MARKETCAP", "12/31/2022")</f>
        <v>#PEND</v>
      </c>
      <c r="R180" t="e">
        <f t="shared" si="31"/>
        <v>#VALUE!</v>
      </c>
      <c r="S180" t="e">
        <f t="shared" si="32"/>
        <v>#VALUE!</v>
      </c>
      <c r="U180" t="s">
        <v>180</v>
      </c>
      <c r="V180" s="4" t="str" cm="1">
        <f t="array" ref="V180">_xll.SNL.Clients.Office.Excel.Functions.SPG(U180, "SP_TOTAL_REV", "CY2021")</f>
        <v>#PEND</v>
      </c>
      <c r="W180" s="4" t="str">
        <f>_xll.SNL.Clients.Office.Excel.Functions.SPG(U180,"IQ_AVG_DILUT_SHARES_OUT","CY2021")</f>
        <v>#PEND</v>
      </c>
      <c r="X180" s="5" t="str">
        <f>_xll.SNL.Clients.Office.Excel.Functions.SPG(U180, "IQ_DILUT_EPS_NORM", "CY2021")</f>
        <v>#PEND</v>
      </c>
      <c r="Y180" t="e">
        <f t="shared" si="33"/>
        <v>#VALUE!</v>
      </c>
      <c r="Z180" t="e">
        <f t="shared" si="34"/>
        <v>#VALUE!</v>
      </c>
      <c r="AA180" s="5" t="str">
        <f>_xll.SNL.Clients.Office.Excel.Functions.SPG(U180, "SP_MARKETCAP", "12/31/2021")</f>
        <v>#PEND</v>
      </c>
      <c r="AB180" t="e">
        <f t="shared" si="28"/>
        <v>#VALUE!</v>
      </c>
      <c r="AC180" t="e">
        <f t="shared" si="35"/>
        <v>#VALUE!</v>
      </c>
    </row>
    <row r="181" spans="1:29" x14ac:dyDescent="0.3">
      <c r="A181" t="s">
        <v>181</v>
      </c>
      <c r="B181" s="4" t="str" cm="1">
        <f t="array" ref="B181">_xll.SNL.Clients.Office.Excel.Functions.SPG(A181, "SP_TOTAL_REV", "CY2023")</f>
        <v>#PEND</v>
      </c>
      <c r="C181" s="4" t="str">
        <f>_xll.SNL.Clients.Office.Excel.Functions.SPG(A181,"IQ_AVG_DILUT_SHARES_OUT","CY2023")</f>
        <v>#PEND</v>
      </c>
      <c r="D181" s="5" t="str">
        <f>_xll.SNL.Clients.Office.Excel.Functions.SPG(A181, "IQ_DILUT_EPS_NORM", "CY2023")</f>
        <v>#PEND</v>
      </c>
      <c r="E181" t="e">
        <f t="shared" si="24"/>
        <v>#VALUE!</v>
      </c>
      <c r="F181" t="e">
        <f t="shared" si="25"/>
        <v>#VALUE!</v>
      </c>
      <c r="G181" s="5" t="str">
        <f>_xll.SNL.Clients.Office.Excel.Functions.SPG(A181, "SP_MARKETCAP", "12/30/2023")</f>
        <v>#PEND</v>
      </c>
      <c r="H181" t="e">
        <f t="shared" si="29"/>
        <v>#VALUE!</v>
      </c>
      <c r="I181" t="e">
        <f t="shared" si="30"/>
        <v>#VALUE!</v>
      </c>
      <c r="K181" t="s">
        <v>181</v>
      </c>
      <c r="L181" s="4" t="str" cm="1">
        <f t="array" ref="L181">_xll.SNL.Clients.Office.Excel.Functions.SPG(K181, "SP_TOTAL_REV", "CY2023")</f>
        <v>#PEND</v>
      </c>
      <c r="M181" s="4" t="str">
        <f>_xll.SNL.Clients.Office.Excel.Functions.SPG(K181,"IQ_AVG_DILUT_SHARES_OUT","CY2023")</f>
        <v>#PEND</v>
      </c>
      <c r="N181" s="5" t="str">
        <f>_xll.SNL.Clients.Office.Excel.Functions.SPG(K181, "IQ_DILUT_EPS_NORM", "CY2023")</f>
        <v>#PEND</v>
      </c>
      <c r="O181" t="e">
        <f t="shared" si="26"/>
        <v>#VALUE!</v>
      </c>
      <c r="P181" t="e">
        <f t="shared" si="27"/>
        <v>#VALUE!</v>
      </c>
      <c r="Q181" s="5" t="str">
        <f>_xll.SNL.Clients.Office.Excel.Functions.SPG(K181, "SP_MARKETCAP", "12/31/2022")</f>
        <v>#PEND</v>
      </c>
      <c r="R181" t="e">
        <f t="shared" si="31"/>
        <v>#VALUE!</v>
      </c>
      <c r="S181" t="e">
        <f t="shared" si="32"/>
        <v>#VALUE!</v>
      </c>
      <c r="U181" t="s">
        <v>181</v>
      </c>
      <c r="V181" s="4" t="str" cm="1">
        <f t="array" ref="V181">_xll.SNL.Clients.Office.Excel.Functions.SPG(U181, "SP_TOTAL_REV", "CY2021")</f>
        <v>#PEND</v>
      </c>
      <c r="W181" s="4" t="str">
        <f>_xll.SNL.Clients.Office.Excel.Functions.SPG(U181,"IQ_AVG_DILUT_SHARES_OUT","CY2021")</f>
        <v>#PEND</v>
      </c>
      <c r="X181" s="5" t="str">
        <f>_xll.SNL.Clients.Office.Excel.Functions.SPG(U181, "IQ_DILUT_EPS_NORM", "CY2021")</f>
        <v>#PEND</v>
      </c>
      <c r="Y181" t="e">
        <f t="shared" si="33"/>
        <v>#VALUE!</v>
      </c>
      <c r="Z181" t="e">
        <f t="shared" si="34"/>
        <v>#VALUE!</v>
      </c>
      <c r="AA181" s="5" t="str">
        <f>_xll.SNL.Clients.Office.Excel.Functions.SPG(U181, "SP_MARKETCAP", "12/31/2021")</f>
        <v>#PEND</v>
      </c>
      <c r="AB181" t="e">
        <f t="shared" si="28"/>
        <v>#VALUE!</v>
      </c>
      <c r="AC181" t="e">
        <f t="shared" si="35"/>
        <v>#VALUE!</v>
      </c>
    </row>
    <row r="182" spans="1:29" x14ac:dyDescent="0.3">
      <c r="A182" t="s">
        <v>182</v>
      </c>
      <c r="B182" s="4" t="str" cm="1">
        <f t="array" ref="B182">_xll.SNL.Clients.Office.Excel.Functions.SPG(A182, "SP_TOTAL_REV", "CY2023")</f>
        <v>#PEND</v>
      </c>
      <c r="C182" s="4" t="str">
        <f>_xll.SNL.Clients.Office.Excel.Functions.SPG(A182,"IQ_AVG_DILUT_SHARES_OUT","CY2023")</f>
        <v>#PEND</v>
      </c>
      <c r="D182" s="5" t="str">
        <f>_xll.SNL.Clients.Office.Excel.Functions.SPG(A182, "IQ_DILUT_EPS_NORM", "CY2023")</f>
        <v>#PEND</v>
      </c>
      <c r="E182" t="e">
        <f t="shared" si="24"/>
        <v>#VALUE!</v>
      </c>
      <c r="F182" t="e">
        <f t="shared" si="25"/>
        <v>#VALUE!</v>
      </c>
      <c r="G182" s="5" t="str">
        <f>_xll.SNL.Clients.Office.Excel.Functions.SPG(A182, "SP_MARKETCAP", "12/30/2023")</f>
        <v>#PEND</v>
      </c>
      <c r="H182" t="e">
        <f t="shared" si="29"/>
        <v>#VALUE!</v>
      </c>
      <c r="I182" t="e">
        <f t="shared" si="30"/>
        <v>#VALUE!</v>
      </c>
      <c r="K182" t="s">
        <v>182</v>
      </c>
      <c r="L182" s="4" t="str" cm="1">
        <f t="array" ref="L182">_xll.SNL.Clients.Office.Excel.Functions.SPG(K182, "SP_TOTAL_REV", "CY2023")</f>
        <v>#PEND</v>
      </c>
      <c r="M182" s="4" t="str">
        <f>_xll.SNL.Clients.Office.Excel.Functions.SPG(K182,"IQ_AVG_DILUT_SHARES_OUT","CY2023")</f>
        <v>#PEND</v>
      </c>
      <c r="N182" s="5" t="str">
        <f>_xll.SNL.Clients.Office.Excel.Functions.SPG(K182, "IQ_DILUT_EPS_NORM", "CY2023")</f>
        <v>#PEND</v>
      </c>
      <c r="O182" t="e">
        <f t="shared" si="26"/>
        <v>#VALUE!</v>
      </c>
      <c r="P182" t="e">
        <f t="shared" si="27"/>
        <v>#VALUE!</v>
      </c>
      <c r="Q182" s="5" t="str">
        <f>_xll.SNL.Clients.Office.Excel.Functions.SPG(K182, "SP_MARKETCAP", "12/31/2022")</f>
        <v>#PEND</v>
      </c>
      <c r="R182" t="e">
        <f t="shared" si="31"/>
        <v>#VALUE!</v>
      </c>
      <c r="S182" t="e">
        <f t="shared" si="32"/>
        <v>#VALUE!</v>
      </c>
      <c r="U182" t="s">
        <v>182</v>
      </c>
      <c r="V182" s="4" t="str" cm="1">
        <f t="array" ref="V182">_xll.SNL.Clients.Office.Excel.Functions.SPG(U182, "SP_TOTAL_REV", "CY2021")</f>
        <v>#PEND</v>
      </c>
      <c r="W182" s="4" t="str">
        <f>_xll.SNL.Clients.Office.Excel.Functions.SPG(U182,"IQ_AVG_DILUT_SHARES_OUT","CY2021")</f>
        <v>#PEND</v>
      </c>
      <c r="X182" s="5" t="str">
        <f>_xll.SNL.Clients.Office.Excel.Functions.SPG(U182, "IQ_DILUT_EPS_NORM", "CY2021")</f>
        <v>#PEND</v>
      </c>
      <c r="Y182" t="e">
        <f t="shared" si="33"/>
        <v>#VALUE!</v>
      </c>
      <c r="Z182" t="e">
        <f t="shared" si="34"/>
        <v>#VALUE!</v>
      </c>
      <c r="AA182" s="5" t="str">
        <f>_xll.SNL.Clients.Office.Excel.Functions.SPG(U182, "SP_MARKETCAP", "12/31/2021")</f>
        <v>#PEND</v>
      </c>
      <c r="AB182" t="e">
        <f t="shared" si="28"/>
        <v>#VALUE!</v>
      </c>
      <c r="AC182" t="e">
        <f t="shared" si="35"/>
        <v>#VALUE!</v>
      </c>
    </row>
    <row r="183" spans="1:29" x14ac:dyDescent="0.3">
      <c r="A183" t="s">
        <v>183</v>
      </c>
      <c r="B183" s="4" t="str" cm="1">
        <f t="array" ref="B183">_xll.SNL.Clients.Office.Excel.Functions.SPG(A183, "SP_TOTAL_REV", "CY2023")</f>
        <v>#PEND</v>
      </c>
      <c r="C183" s="4" t="str">
        <f>_xll.SNL.Clients.Office.Excel.Functions.SPG(A183,"IQ_AVG_DILUT_SHARES_OUT","CY2023")</f>
        <v>#PEND</v>
      </c>
      <c r="D183" s="5" t="str">
        <f>_xll.SNL.Clients.Office.Excel.Functions.SPG(A183, "IQ_DILUT_EPS_NORM", "CY2023")</f>
        <v>#PEND</v>
      </c>
      <c r="E183" t="e">
        <f t="shared" si="24"/>
        <v>#VALUE!</v>
      </c>
      <c r="F183" t="e">
        <f t="shared" si="25"/>
        <v>#VALUE!</v>
      </c>
      <c r="G183" s="5" t="str">
        <f>_xll.SNL.Clients.Office.Excel.Functions.SPG(A183, "SP_MARKETCAP", "12/30/2023")</f>
        <v>#PEND</v>
      </c>
      <c r="H183" t="e">
        <f t="shared" si="29"/>
        <v>#VALUE!</v>
      </c>
      <c r="I183" t="e">
        <f t="shared" si="30"/>
        <v>#VALUE!</v>
      </c>
      <c r="K183" t="s">
        <v>183</v>
      </c>
      <c r="L183" s="4" t="str" cm="1">
        <f t="array" ref="L183">_xll.SNL.Clients.Office.Excel.Functions.SPG(K183, "SP_TOTAL_REV", "CY2023")</f>
        <v>#PEND</v>
      </c>
      <c r="M183" s="4" t="str">
        <f>_xll.SNL.Clients.Office.Excel.Functions.SPG(K183,"IQ_AVG_DILUT_SHARES_OUT","CY2023")</f>
        <v>#PEND</v>
      </c>
      <c r="N183" s="5" t="str">
        <f>_xll.SNL.Clients.Office.Excel.Functions.SPG(K183, "IQ_DILUT_EPS_NORM", "CY2023")</f>
        <v>#PEND</v>
      </c>
      <c r="O183" t="e">
        <f t="shared" si="26"/>
        <v>#VALUE!</v>
      </c>
      <c r="P183" t="e">
        <f t="shared" si="27"/>
        <v>#VALUE!</v>
      </c>
      <c r="Q183" s="5" t="str">
        <f>_xll.SNL.Clients.Office.Excel.Functions.SPG(K183, "SP_MARKETCAP", "12/31/2022")</f>
        <v>#PEND</v>
      </c>
      <c r="R183" t="e">
        <f t="shared" si="31"/>
        <v>#VALUE!</v>
      </c>
      <c r="S183" t="e">
        <f t="shared" si="32"/>
        <v>#VALUE!</v>
      </c>
      <c r="U183" t="s">
        <v>183</v>
      </c>
      <c r="V183" s="4" t="str" cm="1">
        <f t="array" ref="V183">_xll.SNL.Clients.Office.Excel.Functions.SPG(U183, "SP_TOTAL_REV", "CY2021")</f>
        <v>#PEND</v>
      </c>
      <c r="W183" s="4" t="str">
        <f>_xll.SNL.Clients.Office.Excel.Functions.SPG(U183,"IQ_AVG_DILUT_SHARES_OUT","CY2021")</f>
        <v>#PEND</v>
      </c>
      <c r="X183" s="5" t="str">
        <f>_xll.SNL.Clients.Office.Excel.Functions.SPG(U183, "IQ_DILUT_EPS_NORM", "CY2021")</f>
        <v>#PEND</v>
      </c>
      <c r="Y183" t="e">
        <f t="shared" si="33"/>
        <v>#VALUE!</v>
      </c>
      <c r="Z183" t="e">
        <f t="shared" si="34"/>
        <v>#VALUE!</v>
      </c>
      <c r="AA183" s="5" t="str">
        <f>_xll.SNL.Clients.Office.Excel.Functions.SPG(U183, "SP_MARKETCAP", "12/31/2021")</f>
        <v>#PEND</v>
      </c>
      <c r="AB183" t="e">
        <f t="shared" si="28"/>
        <v>#VALUE!</v>
      </c>
      <c r="AC183" t="e">
        <f t="shared" si="35"/>
        <v>#VALUE!</v>
      </c>
    </row>
    <row r="184" spans="1:29" x14ac:dyDescent="0.3">
      <c r="A184" t="s">
        <v>184</v>
      </c>
      <c r="B184" s="4" t="str" cm="1">
        <f t="array" ref="B184">_xll.SNL.Clients.Office.Excel.Functions.SPG(A184, "SP_TOTAL_REV", "CY2023")</f>
        <v>#PEND</v>
      </c>
      <c r="C184" s="4" t="str">
        <f>_xll.SNL.Clients.Office.Excel.Functions.SPG(A184,"IQ_AVG_DILUT_SHARES_OUT","CY2023")</f>
        <v>#PEND</v>
      </c>
      <c r="D184" s="5" t="str">
        <f>_xll.SNL.Clients.Office.Excel.Functions.SPG(A184, "IQ_DILUT_EPS_NORM", "CY2023")</f>
        <v>#PEND</v>
      </c>
      <c r="E184" t="e">
        <f t="shared" si="24"/>
        <v>#VALUE!</v>
      </c>
      <c r="F184" t="e">
        <f t="shared" si="25"/>
        <v>#VALUE!</v>
      </c>
      <c r="G184" s="5" t="str">
        <f>_xll.SNL.Clients.Office.Excel.Functions.SPG(A184, "SP_MARKETCAP", "12/30/2023")</f>
        <v>#PEND</v>
      </c>
      <c r="H184" t="e">
        <f t="shared" si="29"/>
        <v>#VALUE!</v>
      </c>
      <c r="I184" t="e">
        <f t="shared" si="30"/>
        <v>#VALUE!</v>
      </c>
      <c r="K184" t="s">
        <v>184</v>
      </c>
      <c r="L184" s="4" t="str" cm="1">
        <f t="array" ref="L184">_xll.SNL.Clients.Office.Excel.Functions.SPG(K184, "SP_TOTAL_REV", "CY2023")</f>
        <v>#PEND</v>
      </c>
      <c r="M184" s="4" t="str">
        <f>_xll.SNL.Clients.Office.Excel.Functions.SPG(K184,"IQ_AVG_DILUT_SHARES_OUT","CY2023")</f>
        <v>#PEND</v>
      </c>
      <c r="N184" s="5" t="str">
        <f>_xll.SNL.Clients.Office.Excel.Functions.SPG(K184, "IQ_DILUT_EPS_NORM", "CY2023")</f>
        <v>#PEND</v>
      </c>
      <c r="O184" t="e">
        <f t="shared" si="26"/>
        <v>#VALUE!</v>
      </c>
      <c r="P184" t="e">
        <f t="shared" si="27"/>
        <v>#VALUE!</v>
      </c>
      <c r="Q184" s="5" t="str">
        <f>_xll.SNL.Clients.Office.Excel.Functions.SPG(K184, "SP_MARKETCAP", "12/31/2022")</f>
        <v>#PEND</v>
      </c>
      <c r="R184" t="e">
        <f t="shared" si="31"/>
        <v>#VALUE!</v>
      </c>
      <c r="S184" t="e">
        <f t="shared" si="32"/>
        <v>#VALUE!</v>
      </c>
      <c r="U184" t="s">
        <v>184</v>
      </c>
      <c r="V184" s="4" t="str" cm="1">
        <f t="array" ref="V184">_xll.SNL.Clients.Office.Excel.Functions.SPG(U184, "SP_TOTAL_REV", "CY2021")</f>
        <v>#PEND</v>
      </c>
      <c r="W184" s="4" t="str">
        <f>_xll.SNL.Clients.Office.Excel.Functions.SPG(U184,"IQ_AVG_DILUT_SHARES_OUT","CY2021")</f>
        <v>#PEND</v>
      </c>
      <c r="X184" s="5" t="str">
        <f>_xll.SNL.Clients.Office.Excel.Functions.SPG(U184, "IQ_DILUT_EPS_NORM", "CY2021")</f>
        <v>#PEND</v>
      </c>
      <c r="Y184" t="e">
        <f t="shared" si="33"/>
        <v>#VALUE!</v>
      </c>
      <c r="Z184" t="e">
        <f t="shared" si="34"/>
        <v>#VALUE!</v>
      </c>
      <c r="AA184" s="5" t="str">
        <f>_xll.SNL.Clients.Office.Excel.Functions.SPG(U184, "SP_MARKETCAP", "12/31/2021")</f>
        <v>#PEND</v>
      </c>
      <c r="AB184" t="e">
        <f t="shared" si="28"/>
        <v>#VALUE!</v>
      </c>
      <c r="AC184" t="e">
        <f t="shared" si="35"/>
        <v>#VALUE!</v>
      </c>
    </row>
    <row r="185" spans="1:29" x14ac:dyDescent="0.3">
      <c r="A185" t="s">
        <v>185</v>
      </c>
      <c r="B185" s="4" t="str" cm="1">
        <f t="array" ref="B185">_xll.SNL.Clients.Office.Excel.Functions.SPG(A185, "SP_TOTAL_REV", "CY2023")</f>
        <v>#PEND</v>
      </c>
      <c r="C185" s="4" t="str">
        <f>_xll.SNL.Clients.Office.Excel.Functions.SPG(A185,"IQ_AVG_DILUT_SHARES_OUT","CY2023")</f>
        <v>#PEND</v>
      </c>
      <c r="D185" s="5" t="str">
        <f>_xll.SNL.Clients.Office.Excel.Functions.SPG(A185, "IQ_DILUT_EPS_NORM", "CY2023")</f>
        <v>#PEND</v>
      </c>
      <c r="E185" t="e">
        <f t="shared" si="24"/>
        <v>#VALUE!</v>
      </c>
      <c r="F185" t="e">
        <f t="shared" si="25"/>
        <v>#VALUE!</v>
      </c>
      <c r="G185" s="5" t="str">
        <f>_xll.SNL.Clients.Office.Excel.Functions.SPG(A185, "SP_MARKETCAP", "12/30/2023")</f>
        <v>#PEND</v>
      </c>
      <c r="H185" t="e">
        <f t="shared" si="29"/>
        <v>#VALUE!</v>
      </c>
      <c r="I185" t="e">
        <f t="shared" si="30"/>
        <v>#VALUE!</v>
      </c>
      <c r="K185" t="s">
        <v>185</v>
      </c>
      <c r="L185" s="4" t="str" cm="1">
        <f t="array" ref="L185">_xll.SNL.Clients.Office.Excel.Functions.SPG(K185, "SP_TOTAL_REV", "CY2023")</f>
        <v>#PEND</v>
      </c>
      <c r="M185" s="4" t="str">
        <f>_xll.SNL.Clients.Office.Excel.Functions.SPG(K185,"IQ_AVG_DILUT_SHARES_OUT","CY2023")</f>
        <v>#PEND</v>
      </c>
      <c r="N185" s="5" t="str">
        <f>_xll.SNL.Clients.Office.Excel.Functions.SPG(K185, "IQ_DILUT_EPS_NORM", "CY2023")</f>
        <v>#PEND</v>
      </c>
      <c r="O185" t="e">
        <f t="shared" si="26"/>
        <v>#VALUE!</v>
      </c>
      <c r="P185" t="e">
        <f t="shared" si="27"/>
        <v>#VALUE!</v>
      </c>
      <c r="Q185" s="5" t="str">
        <f>_xll.SNL.Clients.Office.Excel.Functions.SPG(K185, "SP_MARKETCAP", "12/31/2022")</f>
        <v>#PEND</v>
      </c>
      <c r="R185" t="e">
        <f t="shared" si="31"/>
        <v>#VALUE!</v>
      </c>
      <c r="S185" t="e">
        <f t="shared" si="32"/>
        <v>#VALUE!</v>
      </c>
      <c r="U185" t="s">
        <v>185</v>
      </c>
      <c r="V185" s="4" t="str" cm="1">
        <f t="array" ref="V185">_xll.SNL.Clients.Office.Excel.Functions.SPG(U185, "SP_TOTAL_REV", "CY2021")</f>
        <v>#PEND</v>
      </c>
      <c r="W185" s="4" t="str">
        <f>_xll.SNL.Clients.Office.Excel.Functions.SPG(U185,"IQ_AVG_DILUT_SHARES_OUT","CY2021")</f>
        <v>#PEND</v>
      </c>
      <c r="X185" s="5" t="str">
        <f>_xll.SNL.Clients.Office.Excel.Functions.SPG(U185, "IQ_DILUT_EPS_NORM", "CY2021")</f>
        <v>#PEND</v>
      </c>
      <c r="Y185" t="e">
        <f t="shared" si="33"/>
        <v>#VALUE!</v>
      </c>
      <c r="Z185" t="e">
        <f t="shared" si="34"/>
        <v>#VALUE!</v>
      </c>
      <c r="AA185" s="5" t="str">
        <f>_xll.SNL.Clients.Office.Excel.Functions.SPG(U185, "SP_MARKETCAP", "12/31/2021")</f>
        <v>#PEND</v>
      </c>
      <c r="AB185" t="e">
        <f t="shared" si="28"/>
        <v>#VALUE!</v>
      </c>
      <c r="AC185" t="e">
        <f t="shared" si="35"/>
        <v>#VALUE!</v>
      </c>
    </row>
    <row r="186" spans="1:29" x14ac:dyDescent="0.3">
      <c r="A186" t="s">
        <v>186</v>
      </c>
      <c r="B186" s="4" t="str" cm="1">
        <f t="array" ref="B186">_xll.SNL.Clients.Office.Excel.Functions.SPG(A186, "SP_TOTAL_REV", "CY2023")</f>
        <v>#PEND</v>
      </c>
      <c r="C186" s="4" t="str">
        <f>_xll.SNL.Clients.Office.Excel.Functions.SPG(A186,"IQ_AVG_DILUT_SHARES_OUT","CY2023")</f>
        <v>#PEND</v>
      </c>
      <c r="D186" s="5" t="str">
        <f>_xll.SNL.Clients.Office.Excel.Functions.SPG(A186, "IQ_DILUT_EPS_NORM", "CY2023")</f>
        <v>#PEND</v>
      </c>
      <c r="E186" t="e">
        <f t="shared" si="24"/>
        <v>#VALUE!</v>
      </c>
      <c r="F186" t="e">
        <f t="shared" si="25"/>
        <v>#VALUE!</v>
      </c>
      <c r="G186" s="5" t="str">
        <f>_xll.SNL.Clients.Office.Excel.Functions.SPG(A186, "SP_MARKETCAP", "12/30/2023")</f>
        <v>#PEND</v>
      </c>
      <c r="H186" t="e">
        <f t="shared" si="29"/>
        <v>#VALUE!</v>
      </c>
      <c r="I186" t="e">
        <f t="shared" si="30"/>
        <v>#VALUE!</v>
      </c>
      <c r="K186" t="s">
        <v>186</v>
      </c>
      <c r="L186" s="4" t="str" cm="1">
        <f t="array" ref="L186">_xll.SNL.Clients.Office.Excel.Functions.SPG(K186, "SP_TOTAL_REV", "CY2023")</f>
        <v>#PEND</v>
      </c>
      <c r="M186" s="4" t="str">
        <f>_xll.SNL.Clients.Office.Excel.Functions.SPG(K186,"IQ_AVG_DILUT_SHARES_OUT","CY2023")</f>
        <v>#PEND</v>
      </c>
      <c r="N186" s="5" t="str">
        <f>_xll.SNL.Clients.Office.Excel.Functions.SPG(K186, "IQ_DILUT_EPS_NORM", "CY2023")</f>
        <v>#PEND</v>
      </c>
      <c r="O186" t="e">
        <f t="shared" si="26"/>
        <v>#VALUE!</v>
      </c>
      <c r="P186" t="e">
        <f t="shared" si="27"/>
        <v>#VALUE!</v>
      </c>
      <c r="Q186" s="5" t="str">
        <f>_xll.SNL.Clients.Office.Excel.Functions.SPG(K186, "SP_MARKETCAP", "12/31/2022")</f>
        <v>#PEND</v>
      </c>
      <c r="R186" t="e">
        <f t="shared" si="31"/>
        <v>#VALUE!</v>
      </c>
      <c r="S186" t="e">
        <f t="shared" si="32"/>
        <v>#VALUE!</v>
      </c>
      <c r="U186" t="s">
        <v>186</v>
      </c>
      <c r="V186" s="4" t="str" cm="1">
        <f t="array" ref="V186">_xll.SNL.Clients.Office.Excel.Functions.SPG(U186, "SP_TOTAL_REV", "CY2021")</f>
        <v>#PEND</v>
      </c>
      <c r="W186" s="4" t="str">
        <f>_xll.SNL.Clients.Office.Excel.Functions.SPG(U186,"IQ_AVG_DILUT_SHARES_OUT","CY2021")</f>
        <v>#PEND</v>
      </c>
      <c r="X186" s="5" t="str">
        <f>_xll.SNL.Clients.Office.Excel.Functions.SPG(U186, "IQ_DILUT_EPS_NORM", "CY2021")</f>
        <v>#PEND</v>
      </c>
      <c r="Y186" t="e">
        <f t="shared" si="33"/>
        <v>#VALUE!</v>
      </c>
      <c r="Z186" t="e">
        <f t="shared" si="34"/>
        <v>#VALUE!</v>
      </c>
      <c r="AA186" s="5" t="str">
        <f>_xll.SNL.Clients.Office.Excel.Functions.SPG(U186, "SP_MARKETCAP", "12/31/2021")</f>
        <v>#PEND</v>
      </c>
      <c r="AB186" t="e">
        <f t="shared" si="28"/>
        <v>#VALUE!</v>
      </c>
      <c r="AC186" t="e">
        <f t="shared" si="35"/>
        <v>#VALUE!</v>
      </c>
    </row>
    <row r="187" spans="1:29" x14ac:dyDescent="0.3">
      <c r="A187" t="s">
        <v>187</v>
      </c>
      <c r="B187" s="4" t="str" cm="1">
        <f t="array" ref="B187">_xll.SNL.Clients.Office.Excel.Functions.SPG(A187, "SP_TOTAL_REV", "CY2023")</f>
        <v>#PEND</v>
      </c>
      <c r="C187" s="4" t="str">
        <f>_xll.SNL.Clients.Office.Excel.Functions.SPG(A187,"IQ_AVG_DILUT_SHARES_OUT","CY2023")</f>
        <v>#PEND</v>
      </c>
      <c r="D187" s="5" t="str">
        <f>_xll.SNL.Clients.Office.Excel.Functions.SPG(A187, "IQ_DILUT_EPS_NORM", "CY2023")</f>
        <v>#PEND</v>
      </c>
      <c r="E187" t="e">
        <f t="shared" si="24"/>
        <v>#VALUE!</v>
      </c>
      <c r="F187" t="e">
        <f t="shared" si="25"/>
        <v>#VALUE!</v>
      </c>
      <c r="G187" s="5" t="str">
        <f>_xll.SNL.Clients.Office.Excel.Functions.SPG(A187, "SP_MARKETCAP", "12/30/2023")</f>
        <v>#PEND</v>
      </c>
      <c r="H187" t="e">
        <f t="shared" si="29"/>
        <v>#VALUE!</v>
      </c>
      <c r="I187" t="e">
        <f t="shared" si="30"/>
        <v>#VALUE!</v>
      </c>
      <c r="K187" t="s">
        <v>187</v>
      </c>
      <c r="L187" s="4" t="str" cm="1">
        <f t="array" ref="L187">_xll.SNL.Clients.Office.Excel.Functions.SPG(K187, "SP_TOTAL_REV", "CY2023")</f>
        <v>#PEND</v>
      </c>
      <c r="M187" s="4" t="str">
        <f>_xll.SNL.Clients.Office.Excel.Functions.SPG(K187,"IQ_AVG_DILUT_SHARES_OUT","CY2023")</f>
        <v>#PEND</v>
      </c>
      <c r="N187" s="5" t="str">
        <f>_xll.SNL.Clients.Office.Excel.Functions.SPG(K187, "IQ_DILUT_EPS_NORM", "CY2023")</f>
        <v>#PEND</v>
      </c>
      <c r="O187" t="e">
        <f t="shared" si="26"/>
        <v>#VALUE!</v>
      </c>
      <c r="P187" t="e">
        <f t="shared" si="27"/>
        <v>#VALUE!</v>
      </c>
      <c r="Q187" s="5" t="str">
        <f>_xll.SNL.Clients.Office.Excel.Functions.SPG(K187, "SP_MARKETCAP", "12/31/2022")</f>
        <v>#PEND</v>
      </c>
      <c r="R187" t="e">
        <f t="shared" si="31"/>
        <v>#VALUE!</v>
      </c>
      <c r="S187" t="e">
        <f t="shared" si="32"/>
        <v>#VALUE!</v>
      </c>
      <c r="U187" t="s">
        <v>187</v>
      </c>
      <c r="V187" s="4" t="str" cm="1">
        <f t="array" ref="V187">_xll.SNL.Clients.Office.Excel.Functions.SPG(U187, "SP_TOTAL_REV", "CY2021")</f>
        <v>#PEND</v>
      </c>
      <c r="W187" s="4" t="str">
        <f>_xll.SNL.Clients.Office.Excel.Functions.SPG(U187,"IQ_AVG_DILUT_SHARES_OUT","CY2021")</f>
        <v>#PEND</v>
      </c>
      <c r="X187" s="5" t="str">
        <f>_xll.SNL.Clients.Office.Excel.Functions.SPG(U187, "IQ_DILUT_EPS_NORM", "CY2021")</f>
        <v>#PEND</v>
      </c>
      <c r="Y187" t="e">
        <f t="shared" si="33"/>
        <v>#VALUE!</v>
      </c>
      <c r="Z187" t="e">
        <f t="shared" si="34"/>
        <v>#VALUE!</v>
      </c>
      <c r="AA187" s="5" t="str">
        <f>_xll.SNL.Clients.Office.Excel.Functions.SPG(U187, "SP_MARKETCAP", "12/31/2021")</f>
        <v>#PEND</v>
      </c>
      <c r="AB187" t="e">
        <f t="shared" si="28"/>
        <v>#VALUE!</v>
      </c>
      <c r="AC187" t="e">
        <f t="shared" si="35"/>
        <v>#VALUE!</v>
      </c>
    </row>
    <row r="188" spans="1:29" x14ac:dyDescent="0.3">
      <c r="A188" t="s">
        <v>188</v>
      </c>
      <c r="B188" s="4" t="str" cm="1">
        <f t="array" ref="B188">_xll.SNL.Clients.Office.Excel.Functions.SPG(A188, "SP_TOTAL_REV", "CY2023")</f>
        <v>#PEND</v>
      </c>
      <c r="C188" s="4" t="str">
        <f>_xll.SNL.Clients.Office.Excel.Functions.SPG(A188,"IQ_AVG_DILUT_SHARES_OUT","CY2023")</f>
        <v>#PEND</v>
      </c>
      <c r="D188" s="5" t="str">
        <f>_xll.SNL.Clients.Office.Excel.Functions.SPG(A188, "IQ_DILUT_EPS_NORM", "CY2023")</f>
        <v>#PEND</v>
      </c>
      <c r="E188" t="e">
        <f t="shared" si="24"/>
        <v>#VALUE!</v>
      </c>
      <c r="F188" t="e">
        <f t="shared" si="25"/>
        <v>#VALUE!</v>
      </c>
      <c r="G188" s="5" t="str">
        <f>_xll.SNL.Clients.Office.Excel.Functions.SPG(A188, "SP_MARKETCAP", "12/30/2023")</f>
        <v>#PEND</v>
      </c>
      <c r="H188" t="e">
        <f t="shared" si="29"/>
        <v>#VALUE!</v>
      </c>
      <c r="I188" t="e">
        <f t="shared" si="30"/>
        <v>#VALUE!</v>
      </c>
      <c r="K188" t="s">
        <v>188</v>
      </c>
      <c r="L188" s="4" t="str" cm="1">
        <f t="array" ref="L188">_xll.SNL.Clients.Office.Excel.Functions.SPG(K188, "SP_TOTAL_REV", "CY2023")</f>
        <v>#PEND</v>
      </c>
      <c r="M188" s="4" t="str">
        <f>_xll.SNL.Clients.Office.Excel.Functions.SPG(K188,"IQ_AVG_DILUT_SHARES_OUT","CY2023")</f>
        <v>#PEND</v>
      </c>
      <c r="N188" s="5" t="str">
        <f>_xll.SNL.Clients.Office.Excel.Functions.SPG(K188, "IQ_DILUT_EPS_NORM", "CY2023")</f>
        <v>#PEND</v>
      </c>
      <c r="O188" t="e">
        <f t="shared" si="26"/>
        <v>#VALUE!</v>
      </c>
      <c r="P188" t="e">
        <f t="shared" si="27"/>
        <v>#VALUE!</v>
      </c>
      <c r="Q188" s="5" t="str">
        <f>_xll.SNL.Clients.Office.Excel.Functions.SPG(K188, "SP_MARKETCAP", "12/31/2022")</f>
        <v>#PEND</v>
      </c>
      <c r="R188" t="e">
        <f t="shared" si="31"/>
        <v>#VALUE!</v>
      </c>
      <c r="S188" t="e">
        <f t="shared" si="32"/>
        <v>#VALUE!</v>
      </c>
      <c r="U188" t="s">
        <v>188</v>
      </c>
      <c r="V188" s="4" t="str" cm="1">
        <f t="array" ref="V188">_xll.SNL.Clients.Office.Excel.Functions.SPG(U188, "SP_TOTAL_REV", "CY2021")</f>
        <v>#PEND</v>
      </c>
      <c r="W188" s="4" t="str">
        <f>_xll.SNL.Clients.Office.Excel.Functions.SPG(U188,"IQ_AVG_DILUT_SHARES_OUT","CY2021")</f>
        <v>#PEND</v>
      </c>
      <c r="X188" s="5" t="str">
        <f>_xll.SNL.Clients.Office.Excel.Functions.SPG(U188, "IQ_DILUT_EPS_NORM", "CY2021")</f>
        <v>#PEND</v>
      </c>
      <c r="Y188" t="e">
        <f t="shared" si="33"/>
        <v>#VALUE!</v>
      </c>
      <c r="Z188" t="e">
        <f t="shared" si="34"/>
        <v>#VALUE!</v>
      </c>
      <c r="AA188" s="5" t="str">
        <f>_xll.SNL.Clients.Office.Excel.Functions.SPG(U188, "SP_MARKETCAP", "12/31/2021")</f>
        <v>#PEND</v>
      </c>
      <c r="AB188" t="e">
        <f t="shared" si="28"/>
        <v>#VALUE!</v>
      </c>
      <c r="AC188" t="e">
        <f t="shared" si="35"/>
        <v>#VALUE!</v>
      </c>
    </row>
    <row r="189" spans="1:29" x14ac:dyDescent="0.3">
      <c r="A189" t="s">
        <v>189</v>
      </c>
      <c r="B189" s="4" t="str" cm="1">
        <f t="array" ref="B189">_xll.SNL.Clients.Office.Excel.Functions.SPG(A189, "SP_TOTAL_REV", "CY2023")</f>
        <v>#PEND</v>
      </c>
      <c r="C189" s="4" t="str">
        <f>_xll.SNL.Clients.Office.Excel.Functions.SPG(A189,"IQ_AVG_DILUT_SHARES_OUT","CY2023")</f>
        <v>#PEND</v>
      </c>
      <c r="D189" s="5" t="str">
        <f>_xll.SNL.Clients.Office.Excel.Functions.SPG(A189, "IQ_DILUT_EPS_NORM", "CY2023")</f>
        <v>#PEND</v>
      </c>
      <c r="E189" t="e">
        <f t="shared" si="24"/>
        <v>#VALUE!</v>
      </c>
      <c r="F189" t="e">
        <f t="shared" si="25"/>
        <v>#VALUE!</v>
      </c>
      <c r="G189" s="5" t="str">
        <f>_xll.SNL.Clients.Office.Excel.Functions.SPG(A189, "SP_MARKETCAP", "12/30/2023")</f>
        <v>#PEND</v>
      </c>
      <c r="H189" t="e">
        <f t="shared" si="29"/>
        <v>#VALUE!</v>
      </c>
      <c r="I189" t="e">
        <f t="shared" si="30"/>
        <v>#VALUE!</v>
      </c>
      <c r="K189" t="s">
        <v>189</v>
      </c>
      <c r="L189" s="4" t="str" cm="1">
        <f t="array" ref="L189">_xll.SNL.Clients.Office.Excel.Functions.SPG(K189, "SP_TOTAL_REV", "CY2023")</f>
        <v>#PEND</v>
      </c>
      <c r="M189" s="4" t="str">
        <f>_xll.SNL.Clients.Office.Excel.Functions.SPG(K189,"IQ_AVG_DILUT_SHARES_OUT","CY2023")</f>
        <v>#PEND</v>
      </c>
      <c r="N189" s="5" t="str">
        <f>_xll.SNL.Clients.Office.Excel.Functions.SPG(K189, "IQ_DILUT_EPS_NORM", "CY2023")</f>
        <v>#PEND</v>
      </c>
      <c r="O189" t="e">
        <f t="shared" si="26"/>
        <v>#VALUE!</v>
      </c>
      <c r="P189" t="e">
        <f t="shared" si="27"/>
        <v>#VALUE!</v>
      </c>
      <c r="Q189" s="5" t="str">
        <f>_xll.SNL.Clients.Office.Excel.Functions.SPG(K189, "SP_MARKETCAP", "12/31/2022")</f>
        <v>#PEND</v>
      </c>
      <c r="R189" t="e">
        <f t="shared" si="31"/>
        <v>#VALUE!</v>
      </c>
      <c r="S189" t="e">
        <f t="shared" si="32"/>
        <v>#VALUE!</v>
      </c>
      <c r="U189" t="s">
        <v>189</v>
      </c>
      <c r="V189" s="4" t="str" cm="1">
        <f t="array" ref="V189">_xll.SNL.Clients.Office.Excel.Functions.SPG(U189, "SP_TOTAL_REV", "CY2021")</f>
        <v>#PEND</v>
      </c>
      <c r="W189" s="4" t="str">
        <f>_xll.SNL.Clients.Office.Excel.Functions.SPG(U189,"IQ_AVG_DILUT_SHARES_OUT","CY2021")</f>
        <v>#PEND</v>
      </c>
      <c r="X189" s="5" t="str">
        <f>_xll.SNL.Clients.Office.Excel.Functions.SPG(U189, "IQ_DILUT_EPS_NORM", "CY2021")</f>
        <v>#PEND</v>
      </c>
      <c r="Y189" t="e">
        <f t="shared" si="33"/>
        <v>#VALUE!</v>
      </c>
      <c r="Z189" t="e">
        <f t="shared" si="34"/>
        <v>#VALUE!</v>
      </c>
      <c r="AA189" s="5" t="str">
        <f>_xll.SNL.Clients.Office.Excel.Functions.SPG(U189, "SP_MARKETCAP", "12/31/2021")</f>
        <v>#PEND</v>
      </c>
      <c r="AB189" t="e">
        <f t="shared" si="28"/>
        <v>#VALUE!</v>
      </c>
      <c r="AC189" t="e">
        <f t="shared" si="35"/>
        <v>#VALUE!</v>
      </c>
    </row>
    <row r="190" spans="1:29" x14ac:dyDescent="0.3">
      <c r="A190" t="s">
        <v>190</v>
      </c>
      <c r="B190" s="4" t="str" cm="1">
        <f t="array" ref="B190">_xll.SNL.Clients.Office.Excel.Functions.SPG(A190, "SP_TOTAL_REV", "CY2023")</f>
        <v>#PEND</v>
      </c>
      <c r="C190" s="4" t="str">
        <f>_xll.SNL.Clients.Office.Excel.Functions.SPG(A190,"IQ_AVG_DILUT_SHARES_OUT","CY2023")</f>
        <v>#PEND</v>
      </c>
      <c r="D190" s="5" t="str">
        <f>_xll.SNL.Clients.Office.Excel.Functions.SPG(A190, "IQ_DILUT_EPS_NORM", "CY2023")</f>
        <v>#PEND</v>
      </c>
      <c r="E190" t="e">
        <f t="shared" si="24"/>
        <v>#VALUE!</v>
      </c>
      <c r="F190" t="e">
        <f t="shared" si="25"/>
        <v>#VALUE!</v>
      </c>
      <c r="G190" s="5" t="str">
        <f>_xll.SNL.Clients.Office.Excel.Functions.SPG(A190, "SP_MARKETCAP", "12/30/2023")</f>
        <v>#PEND</v>
      </c>
      <c r="H190" t="e">
        <f t="shared" si="29"/>
        <v>#VALUE!</v>
      </c>
      <c r="I190" t="e">
        <f t="shared" si="30"/>
        <v>#VALUE!</v>
      </c>
      <c r="K190" t="s">
        <v>190</v>
      </c>
      <c r="L190" s="4" t="str" cm="1">
        <f t="array" ref="L190">_xll.SNL.Clients.Office.Excel.Functions.SPG(K190, "SP_TOTAL_REV", "CY2023")</f>
        <v>#PEND</v>
      </c>
      <c r="M190" s="4" t="str">
        <f>_xll.SNL.Clients.Office.Excel.Functions.SPG(K190,"IQ_AVG_DILUT_SHARES_OUT","CY2023")</f>
        <v>#PEND</v>
      </c>
      <c r="N190" s="5" t="str">
        <f>_xll.SNL.Clients.Office.Excel.Functions.SPG(K190, "IQ_DILUT_EPS_NORM", "CY2023")</f>
        <v>#PEND</v>
      </c>
      <c r="O190" t="e">
        <f t="shared" si="26"/>
        <v>#VALUE!</v>
      </c>
      <c r="P190" t="e">
        <f t="shared" si="27"/>
        <v>#VALUE!</v>
      </c>
      <c r="Q190" s="5" t="str">
        <f>_xll.SNL.Clients.Office.Excel.Functions.SPG(K190, "SP_MARKETCAP", "12/31/2022")</f>
        <v>#PEND</v>
      </c>
      <c r="R190" t="e">
        <f t="shared" si="31"/>
        <v>#VALUE!</v>
      </c>
      <c r="S190" t="e">
        <f t="shared" si="32"/>
        <v>#VALUE!</v>
      </c>
      <c r="U190" t="s">
        <v>190</v>
      </c>
      <c r="V190" s="4" t="str" cm="1">
        <f t="array" ref="V190">_xll.SNL.Clients.Office.Excel.Functions.SPG(U190, "SP_TOTAL_REV", "CY2021")</f>
        <v>#PEND</v>
      </c>
      <c r="W190" s="4" t="str">
        <f>_xll.SNL.Clients.Office.Excel.Functions.SPG(U190,"IQ_AVG_DILUT_SHARES_OUT","CY2021")</f>
        <v>#PEND</v>
      </c>
      <c r="X190" s="5" t="str">
        <f>_xll.SNL.Clients.Office.Excel.Functions.SPG(U190, "IQ_DILUT_EPS_NORM", "CY2021")</f>
        <v>#PEND</v>
      </c>
      <c r="Y190" t="e">
        <f t="shared" si="33"/>
        <v>#VALUE!</v>
      </c>
      <c r="Z190" t="e">
        <f t="shared" si="34"/>
        <v>#VALUE!</v>
      </c>
      <c r="AA190" s="5" t="str">
        <f>_xll.SNL.Clients.Office.Excel.Functions.SPG(U190, "SP_MARKETCAP", "12/31/2021")</f>
        <v>#PEND</v>
      </c>
      <c r="AB190" t="e">
        <f t="shared" si="28"/>
        <v>#VALUE!</v>
      </c>
      <c r="AC190" t="e">
        <f t="shared" si="35"/>
        <v>#VALUE!</v>
      </c>
    </row>
    <row r="191" spans="1:29" x14ac:dyDescent="0.3">
      <c r="A191" t="s">
        <v>191</v>
      </c>
      <c r="B191" s="4" t="str" cm="1">
        <f t="array" ref="B191">_xll.SNL.Clients.Office.Excel.Functions.SPG(A191, "SP_TOTAL_REV", "CY2023")</f>
        <v>#PEND</v>
      </c>
      <c r="C191" s="4" t="str">
        <f>_xll.SNL.Clients.Office.Excel.Functions.SPG(A191,"IQ_AVG_DILUT_SHARES_OUT","CY2023")</f>
        <v>#PEND</v>
      </c>
      <c r="D191" s="5" t="str">
        <f>_xll.SNL.Clients.Office.Excel.Functions.SPG(A191, "IQ_DILUT_EPS_NORM", "CY2023")</f>
        <v>#PEND</v>
      </c>
      <c r="E191" t="e">
        <f t="shared" si="24"/>
        <v>#VALUE!</v>
      </c>
      <c r="F191" t="e">
        <f t="shared" si="25"/>
        <v>#VALUE!</v>
      </c>
      <c r="G191" s="5" t="str">
        <f>_xll.SNL.Clients.Office.Excel.Functions.SPG(A191, "SP_MARKETCAP", "12/30/2023")</f>
        <v>#PEND</v>
      </c>
      <c r="H191" t="e">
        <f t="shared" si="29"/>
        <v>#VALUE!</v>
      </c>
      <c r="I191" t="e">
        <f t="shared" si="30"/>
        <v>#VALUE!</v>
      </c>
      <c r="K191" t="s">
        <v>191</v>
      </c>
      <c r="L191" s="4" t="str" cm="1">
        <f t="array" ref="L191">_xll.SNL.Clients.Office.Excel.Functions.SPG(K191, "SP_TOTAL_REV", "CY2023")</f>
        <v>#PEND</v>
      </c>
      <c r="M191" s="4" t="str">
        <f>_xll.SNL.Clients.Office.Excel.Functions.SPG(K191,"IQ_AVG_DILUT_SHARES_OUT","CY2023")</f>
        <v>#PEND</v>
      </c>
      <c r="N191" s="5" t="str">
        <f>_xll.SNL.Clients.Office.Excel.Functions.SPG(K191, "IQ_DILUT_EPS_NORM", "CY2023")</f>
        <v>#PEND</v>
      </c>
      <c r="O191" t="e">
        <f t="shared" si="26"/>
        <v>#VALUE!</v>
      </c>
      <c r="P191" t="e">
        <f t="shared" si="27"/>
        <v>#VALUE!</v>
      </c>
      <c r="Q191" s="5" t="str">
        <f>_xll.SNL.Clients.Office.Excel.Functions.SPG(K191, "SP_MARKETCAP", "12/31/2022")</f>
        <v>#PEND</v>
      </c>
      <c r="R191" t="e">
        <f t="shared" si="31"/>
        <v>#VALUE!</v>
      </c>
      <c r="S191" t="e">
        <f t="shared" si="32"/>
        <v>#VALUE!</v>
      </c>
      <c r="U191" t="s">
        <v>191</v>
      </c>
      <c r="V191" s="4" t="str" cm="1">
        <f t="array" ref="V191">_xll.SNL.Clients.Office.Excel.Functions.SPG(U191, "SP_TOTAL_REV", "CY2021")</f>
        <v>#PEND</v>
      </c>
      <c r="W191" s="4" t="str">
        <f>_xll.SNL.Clients.Office.Excel.Functions.SPG(U191,"IQ_AVG_DILUT_SHARES_OUT","CY2021")</f>
        <v>#PEND</v>
      </c>
      <c r="X191" s="5" t="str">
        <f>_xll.SNL.Clients.Office.Excel.Functions.SPG(U191, "IQ_DILUT_EPS_NORM", "CY2021")</f>
        <v>#PEND</v>
      </c>
      <c r="Y191" t="e">
        <f t="shared" si="33"/>
        <v>#VALUE!</v>
      </c>
      <c r="Z191" t="e">
        <f t="shared" si="34"/>
        <v>#VALUE!</v>
      </c>
      <c r="AA191" s="5" t="str">
        <f>_xll.SNL.Clients.Office.Excel.Functions.SPG(U191, "SP_MARKETCAP", "12/31/2021")</f>
        <v>#PEND</v>
      </c>
      <c r="AB191" t="e">
        <f t="shared" si="28"/>
        <v>#VALUE!</v>
      </c>
      <c r="AC191" t="e">
        <f t="shared" si="35"/>
        <v>#VALUE!</v>
      </c>
    </row>
    <row r="192" spans="1:29" x14ac:dyDescent="0.3">
      <c r="A192" t="s">
        <v>192</v>
      </c>
      <c r="B192" s="4" t="str" cm="1">
        <f t="array" ref="B192">_xll.SNL.Clients.Office.Excel.Functions.SPG(A192, "SP_TOTAL_REV", "CY2023")</f>
        <v>#PEND</v>
      </c>
      <c r="C192" s="4" t="str">
        <f>_xll.SNL.Clients.Office.Excel.Functions.SPG(A192,"IQ_AVG_DILUT_SHARES_OUT","CY2023")</f>
        <v>#PEND</v>
      </c>
      <c r="D192" s="5" t="str">
        <f>_xll.SNL.Clients.Office.Excel.Functions.SPG(A192, "IQ_DILUT_EPS_NORM", "CY2023")</f>
        <v>#PEND</v>
      </c>
      <c r="E192" t="e">
        <f t="shared" si="24"/>
        <v>#VALUE!</v>
      </c>
      <c r="F192" t="e">
        <f t="shared" si="25"/>
        <v>#VALUE!</v>
      </c>
      <c r="G192" s="5" t="str">
        <f>_xll.SNL.Clients.Office.Excel.Functions.SPG(A192, "SP_MARKETCAP", "12/30/2023")</f>
        <v>#PEND</v>
      </c>
      <c r="H192" t="e">
        <f t="shared" si="29"/>
        <v>#VALUE!</v>
      </c>
      <c r="I192" t="e">
        <f t="shared" si="30"/>
        <v>#VALUE!</v>
      </c>
      <c r="K192" t="s">
        <v>192</v>
      </c>
      <c r="L192" s="4" t="str" cm="1">
        <f t="array" ref="L192">_xll.SNL.Clients.Office.Excel.Functions.SPG(K192, "SP_TOTAL_REV", "CY2023")</f>
        <v>#PEND</v>
      </c>
      <c r="M192" s="4" t="str">
        <f>_xll.SNL.Clients.Office.Excel.Functions.SPG(K192,"IQ_AVG_DILUT_SHARES_OUT","CY2023")</f>
        <v>#PEND</v>
      </c>
      <c r="N192" s="5" t="str">
        <f>_xll.SNL.Clients.Office.Excel.Functions.SPG(K192, "IQ_DILUT_EPS_NORM", "CY2023")</f>
        <v>#PEND</v>
      </c>
      <c r="O192" t="e">
        <f t="shared" si="26"/>
        <v>#VALUE!</v>
      </c>
      <c r="P192" t="e">
        <f t="shared" si="27"/>
        <v>#VALUE!</v>
      </c>
      <c r="Q192" s="5" t="str">
        <f>_xll.SNL.Clients.Office.Excel.Functions.SPG(K192, "SP_MARKETCAP", "12/31/2022")</f>
        <v>#PEND</v>
      </c>
      <c r="R192" t="e">
        <f t="shared" si="31"/>
        <v>#VALUE!</v>
      </c>
      <c r="S192" t="e">
        <f t="shared" si="32"/>
        <v>#VALUE!</v>
      </c>
      <c r="U192" t="s">
        <v>192</v>
      </c>
      <c r="V192" s="4" t="str" cm="1">
        <f t="array" ref="V192">_xll.SNL.Clients.Office.Excel.Functions.SPG(U192, "SP_TOTAL_REV", "CY2021")</f>
        <v>#PEND</v>
      </c>
      <c r="W192" s="4" t="str">
        <f>_xll.SNL.Clients.Office.Excel.Functions.SPG(U192,"IQ_AVG_DILUT_SHARES_OUT","CY2021")</f>
        <v>#PEND</v>
      </c>
      <c r="X192" s="5" t="str">
        <f>_xll.SNL.Clients.Office.Excel.Functions.SPG(U192, "IQ_DILUT_EPS_NORM", "CY2021")</f>
        <v>#PEND</v>
      </c>
      <c r="Y192" t="e">
        <f t="shared" si="33"/>
        <v>#VALUE!</v>
      </c>
      <c r="Z192" t="e">
        <f t="shared" si="34"/>
        <v>#VALUE!</v>
      </c>
      <c r="AA192" s="5" t="str">
        <f>_xll.SNL.Clients.Office.Excel.Functions.SPG(U192, "SP_MARKETCAP", "12/31/2021")</f>
        <v>#PEND</v>
      </c>
      <c r="AB192" t="e">
        <f t="shared" si="28"/>
        <v>#VALUE!</v>
      </c>
      <c r="AC192" t="e">
        <f t="shared" si="35"/>
        <v>#VALUE!</v>
      </c>
    </row>
    <row r="193" spans="1:29" x14ac:dyDescent="0.3">
      <c r="A193" t="s">
        <v>193</v>
      </c>
      <c r="B193" s="4" t="str" cm="1">
        <f t="array" ref="B193">_xll.SNL.Clients.Office.Excel.Functions.SPG(A193, "SP_TOTAL_REV", "CY2023")</f>
        <v>#PEND</v>
      </c>
      <c r="C193" s="4" t="str">
        <f>_xll.SNL.Clients.Office.Excel.Functions.SPG(A193,"IQ_AVG_DILUT_SHARES_OUT","CY2023")</f>
        <v>#PEND</v>
      </c>
      <c r="D193" s="5" t="str">
        <f>_xll.SNL.Clients.Office.Excel.Functions.SPG(A193, "IQ_DILUT_EPS_NORM", "CY2023")</f>
        <v>#PEND</v>
      </c>
      <c r="E193" t="e">
        <f t="shared" si="24"/>
        <v>#VALUE!</v>
      </c>
      <c r="F193" t="e">
        <f t="shared" si="25"/>
        <v>#VALUE!</v>
      </c>
      <c r="G193" s="5" t="str">
        <f>_xll.SNL.Clients.Office.Excel.Functions.SPG(A193, "SP_MARKETCAP", "12/30/2023")</f>
        <v>#PEND</v>
      </c>
      <c r="H193" t="e">
        <f t="shared" si="29"/>
        <v>#VALUE!</v>
      </c>
      <c r="I193" t="e">
        <f t="shared" si="30"/>
        <v>#VALUE!</v>
      </c>
      <c r="K193" t="s">
        <v>193</v>
      </c>
      <c r="L193" s="4" t="str" cm="1">
        <f t="array" ref="L193">_xll.SNL.Clients.Office.Excel.Functions.SPG(K193, "SP_TOTAL_REV", "CY2023")</f>
        <v>#PEND</v>
      </c>
      <c r="M193" s="4" t="str">
        <f>_xll.SNL.Clients.Office.Excel.Functions.SPG(K193,"IQ_AVG_DILUT_SHARES_OUT","CY2023")</f>
        <v>#PEND</v>
      </c>
      <c r="N193" s="5" t="str">
        <f>_xll.SNL.Clients.Office.Excel.Functions.SPG(K193, "IQ_DILUT_EPS_NORM", "CY2023")</f>
        <v>#PEND</v>
      </c>
      <c r="O193" t="e">
        <f t="shared" si="26"/>
        <v>#VALUE!</v>
      </c>
      <c r="P193" t="e">
        <f t="shared" si="27"/>
        <v>#VALUE!</v>
      </c>
      <c r="Q193" s="5" t="str">
        <f>_xll.SNL.Clients.Office.Excel.Functions.SPG(K193, "SP_MARKETCAP", "12/31/2022")</f>
        <v>#PEND</v>
      </c>
      <c r="R193" t="e">
        <f t="shared" si="31"/>
        <v>#VALUE!</v>
      </c>
      <c r="S193" t="e">
        <f t="shared" si="32"/>
        <v>#VALUE!</v>
      </c>
      <c r="U193" t="s">
        <v>193</v>
      </c>
      <c r="V193" s="4" t="str" cm="1">
        <f t="array" ref="V193">_xll.SNL.Clients.Office.Excel.Functions.SPG(U193, "SP_TOTAL_REV", "CY2021")</f>
        <v>#PEND</v>
      </c>
      <c r="W193" s="4" t="str">
        <f>_xll.SNL.Clients.Office.Excel.Functions.SPG(U193,"IQ_AVG_DILUT_SHARES_OUT","CY2021")</f>
        <v>#PEND</v>
      </c>
      <c r="X193" s="5" t="str">
        <f>_xll.SNL.Clients.Office.Excel.Functions.SPG(U193, "IQ_DILUT_EPS_NORM", "CY2021")</f>
        <v>#PEND</v>
      </c>
      <c r="Y193" t="e">
        <f t="shared" si="33"/>
        <v>#VALUE!</v>
      </c>
      <c r="Z193" t="e">
        <f t="shared" si="34"/>
        <v>#VALUE!</v>
      </c>
      <c r="AA193" s="5" t="str">
        <f>_xll.SNL.Clients.Office.Excel.Functions.SPG(U193, "SP_MARKETCAP", "12/31/2021")</f>
        <v>#PEND</v>
      </c>
      <c r="AB193" t="e">
        <f t="shared" si="28"/>
        <v>#VALUE!</v>
      </c>
      <c r="AC193" t="e">
        <f t="shared" si="35"/>
        <v>#VALUE!</v>
      </c>
    </row>
    <row r="194" spans="1:29" x14ac:dyDescent="0.3">
      <c r="A194" t="s">
        <v>194</v>
      </c>
      <c r="B194" s="4" t="str" cm="1">
        <f t="array" ref="B194">_xll.SNL.Clients.Office.Excel.Functions.SPG(A194, "SP_TOTAL_REV", "CY2023")</f>
        <v>#PEND</v>
      </c>
      <c r="C194" s="4" t="str">
        <f>_xll.SNL.Clients.Office.Excel.Functions.SPG(A194,"IQ_AVG_DILUT_SHARES_OUT","CY2023")</f>
        <v>#PEND</v>
      </c>
      <c r="D194" s="5" t="str">
        <f>_xll.SNL.Clients.Office.Excel.Functions.SPG(A194, "IQ_DILUT_EPS_NORM", "CY2023")</f>
        <v>#PEND</v>
      </c>
      <c r="E194" t="e">
        <f t="shared" si="24"/>
        <v>#VALUE!</v>
      </c>
      <c r="F194" t="e">
        <f t="shared" si="25"/>
        <v>#VALUE!</v>
      </c>
      <c r="G194" s="5" t="str">
        <f>_xll.SNL.Clients.Office.Excel.Functions.SPG(A194, "SP_MARKETCAP", "12/30/2023")</f>
        <v>#PEND</v>
      </c>
      <c r="H194" t="e">
        <f t="shared" si="29"/>
        <v>#VALUE!</v>
      </c>
      <c r="I194" t="e">
        <f t="shared" si="30"/>
        <v>#VALUE!</v>
      </c>
      <c r="K194" t="s">
        <v>194</v>
      </c>
      <c r="L194" s="4" t="str" cm="1">
        <f t="array" ref="L194">_xll.SNL.Clients.Office.Excel.Functions.SPG(K194, "SP_TOTAL_REV", "CY2023")</f>
        <v>#PEND</v>
      </c>
      <c r="M194" s="4" t="str">
        <f>_xll.SNL.Clients.Office.Excel.Functions.SPG(K194,"IQ_AVG_DILUT_SHARES_OUT","CY2023")</f>
        <v>#PEND</v>
      </c>
      <c r="N194" s="5" t="str">
        <f>_xll.SNL.Clients.Office.Excel.Functions.SPG(K194, "IQ_DILUT_EPS_NORM", "CY2023")</f>
        <v>#PEND</v>
      </c>
      <c r="O194" t="e">
        <f t="shared" si="26"/>
        <v>#VALUE!</v>
      </c>
      <c r="P194" t="e">
        <f t="shared" si="27"/>
        <v>#VALUE!</v>
      </c>
      <c r="Q194" s="5" t="str">
        <f>_xll.SNL.Clients.Office.Excel.Functions.SPG(K194, "SP_MARKETCAP", "12/31/2022")</f>
        <v>#PEND</v>
      </c>
      <c r="R194" t="e">
        <f t="shared" si="31"/>
        <v>#VALUE!</v>
      </c>
      <c r="S194" t="e">
        <f t="shared" si="32"/>
        <v>#VALUE!</v>
      </c>
      <c r="U194" t="s">
        <v>194</v>
      </c>
      <c r="V194" s="4" t="str" cm="1">
        <f t="array" ref="V194">_xll.SNL.Clients.Office.Excel.Functions.SPG(U194, "SP_TOTAL_REV", "CY2021")</f>
        <v>#PEND</v>
      </c>
      <c r="W194" s="4" t="str">
        <f>_xll.SNL.Clients.Office.Excel.Functions.SPG(U194,"IQ_AVG_DILUT_SHARES_OUT","CY2021")</f>
        <v>#PEND</v>
      </c>
      <c r="X194" s="5" t="str">
        <f>_xll.SNL.Clients.Office.Excel.Functions.SPG(U194, "IQ_DILUT_EPS_NORM", "CY2021")</f>
        <v>#PEND</v>
      </c>
      <c r="Y194" t="e">
        <f t="shared" si="33"/>
        <v>#VALUE!</v>
      </c>
      <c r="Z194" t="e">
        <f t="shared" si="34"/>
        <v>#VALUE!</v>
      </c>
      <c r="AA194" s="5" t="str">
        <f>_xll.SNL.Clients.Office.Excel.Functions.SPG(U194, "SP_MARKETCAP", "12/31/2021")</f>
        <v>#PEND</v>
      </c>
      <c r="AB194" t="e">
        <f t="shared" si="28"/>
        <v>#VALUE!</v>
      </c>
      <c r="AC194" t="e">
        <f t="shared" si="35"/>
        <v>#VALUE!</v>
      </c>
    </row>
    <row r="195" spans="1:29" x14ac:dyDescent="0.3">
      <c r="A195" t="s">
        <v>195</v>
      </c>
      <c r="B195" s="4" t="str" cm="1">
        <f t="array" ref="B195">_xll.SNL.Clients.Office.Excel.Functions.SPG(A195, "SP_TOTAL_REV", "CY2023")</f>
        <v>#PEND</v>
      </c>
      <c r="C195" s="4" t="str">
        <f>_xll.SNL.Clients.Office.Excel.Functions.SPG(A195,"IQ_AVG_DILUT_SHARES_OUT","CY2023")</f>
        <v>#PEND</v>
      </c>
      <c r="D195" s="5" t="str">
        <f>_xll.SNL.Clients.Office.Excel.Functions.SPG(A195, "IQ_DILUT_EPS_NORM", "CY2023")</f>
        <v>#PEND</v>
      </c>
      <c r="E195" t="e">
        <f t="shared" si="24"/>
        <v>#VALUE!</v>
      </c>
      <c r="F195" t="e">
        <f t="shared" si="25"/>
        <v>#VALUE!</v>
      </c>
      <c r="G195" s="5" t="str">
        <f>_xll.SNL.Clients.Office.Excel.Functions.SPG(A195, "SP_MARKETCAP", "12/30/2023")</f>
        <v>#PEND</v>
      </c>
      <c r="H195" t="e">
        <f t="shared" si="29"/>
        <v>#VALUE!</v>
      </c>
      <c r="I195" t="e">
        <f t="shared" si="30"/>
        <v>#VALUE!</v>
      </c>
      <c r="K195" t="s">
        <v>195</v>
      </c>
      <c r="L195" s="4" t="str" cm="1">
        <f t="array" ref="L195">_xll.SNL.Clients.Office.Excel.Functions.SPG(K195, "SP_TOTAL_REV", "CY2023")</f>
        <v>#PEND</v>
      </c>
      <c r="M195" s="4" t="str">
        <f>_xll.SNL.Clients.Office.Excel.Functions.SPG(K195,"IQ_AVG_DILUT_SHARES_OUT","CY2023")</f>
        <v>#PEND</v>
      </c>
      <c r="N195" s="5" t="str">
        <f>_xll.SNL.Clients.Office.Excel.Functions.SPG(K195, "IQ_DILUT_EPS_NORM", "CY2023")</f>
        <v>#PEND</v>
      </c>
      <c r="O195" t="e">
        <f t="shared" si="26"/>
        <v>#VALUE!</v>
      </c>
      <c r="P195" t="e">
        <f t="shared" si="27"/>
        <v>#VALUE!</v>
      </c>
      <c r="Q195" s="5" t="str">
        <f>_xll.SNL.Clients.Office.Excel.Functions.SPG(K195, "SP_MARKETCAP", "12/31/2022")</f>
        <v>#PEND</v>
      </c>
      <c r="R195" t="e">
        <f t="shared" si="31"/>
        <v>#VALUE!</v>
      </c>
      <c r="S195" t="e">
        <f t="shared" si="32"/>
        <v>#VALUE!</v>
      </c>
      <c r="U195" t="s">
        <v>195</v>
      </c>
      <c r="V195" s="4" t="str" cm="1">
        <f t="array" ref="V195">_xll.SNL.Clients.Office.Excel.Functions.SPG(U195, "SP_TOTAL_REV", "CY2021")</f>
        <v>#PEND</v>
      </c>
      <c r="W195" s="4" t="str">
        <f>_xll.SNL.Clients.Office.Excel.Functions.SPG(U195,"IQ_AVG_DILUT_SHARES_OUT","CY2021")</f>
        <v>#PEND</v>
      </c>
      <c r="X195" s="5" t="str">
        <f>_xll.SNL.Clients.Office.Excel.Functions.SPG(U195, "IQ_DILUT_EPS_NORM", "CY2021")</f>
        <v>#PEND</v>
      </c>
      <c r="Y195" t="e">
        <f t="shared" si="33"/>
        <v>#VALUE!</v>
      </c>
      <c r="Z195" t="e">
        <f t="shared" si="34"/>
        <v>#VALUE!</v>
      </c>
      <c r="AA195" s="5" t="str">
        <f>_xll.SNL.Clients.Office.Excel.Functions.SPG(U195, "SP_MARKETCAP", "12/31/2021")</f>
        <v>#PEND</v>
      </c>
      <c r="AB195" t="e">
        <f t="shared" si="28"/>
        <v>#VALUE!</v>
      </c>
      <c r="AC195" t="e">
        <f t="shared" si="35"/>
        <v>#VALUE!</v>
      </c>
    </row>
    <row r="196" spans="1:29" x14ac:dyDescent="0.3">
      <c r="A196" t="s">
        <v>196</v>
      </c>
      <c r="B196" s="4" t="str" cm="1">
        <f t="array" ref="B196">_xll.SNL.Clients.Office.Excel.Functions.SPG(A196, "SP_TOTAL_REV", "CY2023")</f>
        <v>#PEND</v>
      </c>
      <c r="C196" s="4" t="str">
        <f>_xll.SNL.Clients.Office.Excel.Functions.SPG(A196,"IQ_AVG_DILUT_SHARES_OUT","CY2023")</f>
        <v>#PEND</v>
      </c>
      <c r="D196" s="5" t="str">
        <f>_xll.SNL.Clients.Office.Excel.Functions.SPG(A196, "IQ_DILUT_EPS_NORM", "CY2023")</f>
        <v>#PEND</v>
      </c>
      <c r="E196" t="e">
        <f t="shared" si="24"/>
        <v>#VALUE!</v>
      </c>
      <c r="F196" t="e">
        <f t="shared" si="25"/>
        <v>#VALUE!</v>
      </c>
      <c r="G196" s="5" t="str">
        <f>_xll.SNL.Clients.Office.Excel.Functions.SPG(A196, "SP_MARKETCAP", "12/30/2023")</f>
        <v>#PEND</v>
      </c>
      <c r="H196" t="e">
        <f t="shared" si="29"/>
        <v>#VALUE!</v>
      </c>
      <c r="I196" t="e">
        <f t="shared" si="30"/>
        <v>#VALUE!</v>
      </c>
      <c r="K196" t="s">
        <v>196</v>
      </c>
      <c r="L196" s="4" t="str" cm="1">
        <f t="array" ref="L196">_xll.SNL.Clients.Office.Excel.Functions.SPG(K196, "SP_TOTAL_REV", "CY2023")</f>
        <v>#PEND</v>
      </c>
      <c r="M196" s="4" t="str">
        <f>_xll.SNL.Clients.Office.Excel.Functions.SPG(K196,"IQ_AVG_DILUT_SHARES_OUT","CY2023")</f>
        <v>#PEND</v>
      </c>
      <c r="N196" s="5" t="str">
        <f>_xll.SNL.Clients.Office.Excel.Functions.SPG(K196, "IQ_DILUT_EPS_NORM", "CY2023")</f>
        <v>#PEND</v>
      </c>
      <c r="O196" t="e">
        <f t="shared" si="26"/>
        <v>#VALUE!</v>
      </c>
      <c r="P196" t="e">
        <f t="shared" si="27"/>
        <v>#VALUE!</v>
      </c>
      <c r="Q196" s="5" t="str">
        <f>_xll.SNL.Clients.Office.Excel.Functions.SPG(K196, "SP_MARKETCAP", "12/31/2022")</f>
        <v>#PEND</v>
      </c>
      <c r="R196" t="e">
        <f t="shared" si="31"/>
        <v>#VALUE!</v>
      </c>
      <c r="S196" t="e">
        <f t="shared" si="32"/>
        <v>#VALUE!</v>
      </c>
      <c r="U196" t="s">
        <v>196</v>
      </c>
      <c r="V196" s="4" t="str" cm="1">
        <f t="array" ref="V196">_xll.SNL.Clients.Office.Excel.Functions.SPG(U196, "SP_TOTAL_REV", "CY2021")</f>
        <v>#PEND</v>
      </c>
      <c r="W196" s="4" t="str">
        <f>_xll.SNL.Clients.Office.Excel.Functions.SPG(U196,"IQ_AVG_DILUT_SHARES_OUT","CY2021")</f>
        <v>#PEND</v>
      </c>
      <c r="X196" s="5" t="str">
        <f>_xll.SNL.Clients.Office.Excel.Functions.SPG(U196, "IQ_DILUT_EPS_NORM", "CY2021")</f>
        <v>#PEND</v>
      </c>
      <c r="Y196" t="e">
        <f t="shared" si="33"/>
        <v>#VALUE!</v>
      </c>
      <c r="Z196" t="e">
        <f t="shared" si="34"/>
        <v>#VALUE!</v>
      </c>
      <c r="AA196" s="5" t="str">
        <f>_xll.SNL.Clients.Office.Excel.Functions.SPG(U196, "SP_MARKETCAP", "12/31/2021")</f>
        <v>#PEND</v>
      </c>
      <c r="AB196" t="e">
        <f t="shared" si="28"/>
        <v>#VALUE!</v>
      </c>
      <c r="AC196" t="e">
        <f t="shared" si="35"/>
        <v>#VALUE!</v>
      </c>
    </row>
    <row r="197" spans="1:29" x14ac:dyDescent="0.3">
      <c r="A197" t="s">
        <v>197</v>
      </c>
      <c r="B197" s="4" t="str" cm="1">
        <f t="array" ref="B197">_xll.SNL.Clients.Office.Excel.Functions.SPG(A197, "SP_TOTAL_REV", "CY2023")</f>
        <v>#PEND</v>
      </c>
      <c r="C197" s="4" t="str">
        <f>_xll.SNL.Clients.Office.Excel.Functions.SPG(A197,"IQ_AVG_DILUT_SHARES_OUT","CY2023")</f>
        <v>#PEND</v>
      </c>
      <c r="D197" s="5" t="str">
        <f>_xll.SNL.Clients.Office.Excel.Functions.SPG(A197, "IQ_DILUT_EPS_NORM", "CY2023")</f>
        <v>#PEND</v>
      </c>
      <c r="E197" t="e">
        <f t="shared" si="24"/>
        <v>#VALUE!</v>
      </c>
      <c r="F197" t="e">
        <f t="shared" si="25"/>
        <v>#VALUE!</v>
      </c>
      <c r="G197" s="5" t="str">
        <f>_xll.SNL.Clients.Office.Excel.Functions.SPG(A197, "SP_MARKETCAP", "12/30/2023")</f>
        <v>#PEND</v>
      </c>
      <c r="H197" t="e">
        <f t="shared" si="29"/>
        <v>#VALUE!</v>
      </c>
      <c r="I197" t="e">
        <f t="shared" si="30"/>
        <v>#VALUE!</v>
      </c>
      <c r="K197" t="s">
        <v>197</v>
      </c>
      <c r="L197" s="4" t="str" cm="1">
        <f t="array" ref="L197">_xll.SNL.Clients.Office.Excel.Functions.SPG(K197, "SP_TOTAL_REV", "CY2023")</f>
        <v>#PEND</v>
      </c>
      <c r="M197" s="4" t="str">
        <f>_xll.SNL.Clients.Office.Excel.Functions.SPG(K197,"IQ_AVG_DILUT_SHARES_OUT","CY2023")</f>
        <v>#PEND</v>
      </c>
      <c r="N197" s="5" t="str">
        <f>_xll.SNL.Clients.Office.Excel.Functions.SPG(K197, "IQ_DILUT_EPS_NORM", "CY2023")</f>
        <v>#PEND</v>
      </c>
      <c r="O197" t="e">
        <f t="shared" si="26"/>
        <v>#VALUE!</v>
      </c>
      <c r="P197" t="e">
        <f t="shared" si="27"/>
        <v>#VALUE!</v>
      </c>
      <c r="Q197" s="5" t="str">
        <f>_xll.SNL.Clients.Office.Excel.Functions.SPG(K197, "SP_MARKETCAP", "12/31/2022")</f>
        <v>#PEND</v>
      </c>
      <c r="R197" t="e">
        <f t="shared" si="31"/>
        <v>#VALUE!</v>
      </c>
      <c r="S197" t="e">
        <f t="shared" si="32"/>
        <v>#VALUE!</v>
      </c>
      <c r="U197" t="s">
        <v>197</v>
      </c>
      <c r="V197" s="4" t="str" cm="1">
        <f t="array" ref="V197">_xll.SNL.Clients.Office.Excel.Functions.SPG(U197, "SP_TOTAL_REV", "CY2021")</f>
        <v>#PEND</v>
      </c>
      <c r="W197" s="4" t="str">
        <f>_xll.SNL.Clients.Office.Excel.Functions.SPG(U197,"IQ_AVG_DILUT_SHARES_OUT","CY2021")</f>
        <v>#PEND</v>
      </c>
      <c r="X197" s="5" t="str">
        <f>_xll.SNL.Clients.Office.Excel.Functions.SPG(U197, "IQ_DILUT_EPS_NORM", "CY2021")</f>
        <v>#PEND</v>
      </c>
      <c r="Y197" t="e">
        <f t="shared" si="33"/>
        <v>#VALUE!</v>
      </c>
      <c r="Z197" t="e">
        <f t="shared" si="34"/>
        <v>#VALUE!</v>
      </c>
      <c r="AA197" s="5" t="str">
        <f>_xll.SNL.Clients.Office.Excel.Functions.SPG(U197, "SP_MARKETCAP", "12/31/2021")</f>
        <v>#PEND</v>
      </c>
      <c r="AB197" t="e">
        <f t="shared" si="28"/>
        <v>#VALUE!</v>
      </c>
      <c r="AC197" t="e">
        <f t="shared" si="35"/>
        <v>#VALUE!</v>
      </c>
    </row>
    <row r="198" spans="1:29" x14ac:dyDescent="0.3">
      <c r="A198" t="s">
        <v>198</v>
      </c>
      <c r="B198" s="4" t="str" cm="1">
        <f t="array" ref="B198">_xll.SNL.Clients.Office.Excel.Functions.SPG(A198, "SP_TOTAL_REV", "CY2023")</f>
        <v>#PEND</v>
      </c>
      <c r="C198" s="4" t="str">
        <f>_xll.SNL.Clients.Office.Excel.Functions.SPG(A198,"IQ_AVG_DILUT_SHARES_OUT","CY2023")</f>
        <v>#PEND</v>
      </c>
      <c r="D198" s="5" t="str">
        <f>_xll.SNL.Clients.Office.Excel.Functions.SPG(A198, "IQ_DILUT_EPS_NORM", "CY2023")</f>
        <v>#PEND</v>
      </c>
      <c r="E198" t="e">
        <f t="shared" ref="E198:E261" si="36">C198*D198/1000</f>
        <v>#VALUE!</v>
      </c>
      <c r="F198" t="e">
        <f t="shared" ref="F198:F261" si="37">E198/B198</f>
        <v>#VALUE!</v>
      </c>
      <c r="G198" s="5" t="str">
        <f>_xll.SNL.Clients.Office.Excel.Functions.SPG(A198, "SP_MARKETCAP", "12/30/2023")</f>
        <v>#PEND</v>
      </c>
      <c r="H198" t="e">
        <f t="shared" si="29"/>
        <v>#VALUE!</v>
      </c>
      <c r="I198" t="e">
        <f t="shared" si="30"/>
        <v>#VALUE!</v>
      </c>
      <c r="K198" t="s">
        <v>198</v>
      </c>
      <c r="L198" s="4" t="str" cm="1">
        <f t="array" ref="L198">_xll.SNL.Clients.Office.Excel.Functions.SPG(K198, "SP_TOTAL_REV", "CY2023")</f>
        <v>#PEND</v>
      </c>
      <c r="M198" s="4" t="str">
        <f>_xll.SNL.Clients.Office.Excel.Functions.SPG(K198,"IQ_AVG_DILUT_SHARES_OUT","CY2023")</f>
        <v>#PEND</v>
      </c>
      <c r="N198" s="5" t="str">
        <f>_xll.SNL.Clients.Office.Excel.Functions.SPG(K198, "IQ_DILUT_EPS_NORM", "CY2023")</f>
        <v>#PEND</v>
      </c>
      <c r="O198" t="e">
        <f t="shared" ref="O198:O261" si="38">M198*N198/1000</f>
        <v>#VALUE!</v>
      </c>
      <c r="P198" t="e">
        <f t="shared" ref="P198:P261" si="39">O198/L198</f>
        <v>#VALUE!</v>
      </c>
      <c r="Q198" s="5" t="str">
        <f>_xll.SNL.Clients.Office.Excel.Functions.SPG(K198, "SP_MARKETCAP", "12/31/2022")</f>
        <v>#PEND</v>
      </c>
      <c r="R198" t="e">
        <f t="shared" si="31"/>
        <v>#VALUE!</v>
      </c>
      <c r="S198" t="e">
        <f t="shared" si="32"/>
        <v>#VALUE!</v>
      </c>
      <c r="U198" t="s">
        <v>198</v>
      </c>
      <c r="V198" s="4" t="str" cm="1">
        <f t="array" ref="V198">_xll.SNL.Clients.Office.Excel.Functions.SPG(U198, "SP_TOTAL_REV", "CY2021")</f>
        <v>#PEND</v>
      </c>
      <c r="W198" s="4" t="str">
        <f>_xll.SNL.Clients.Office.Excel.Functions.SPG(U198,"IQ_AVG_DILUT_SHARES_OUT","CY2021")</f>
        <v>#PEND</v>
      </c>
      <c r="X198" s="5" t="str">
        <f>_xll.SNL.Clients.Office.Excel.Functions.SPG(U198, "IQ_DILUT_EPS_NORM", "CY2021")</f>
        <v>#PEND</v>
      </c>
      <c r="Y198" t="e">
        <f t="shared" si="33"/>
        <v>#VALUE!</v>
      </c>
      <c r="Z198" t="e">
        <f t="shared" si="34"/>
        <v>#VALUE!</v>
      </c>
      <c r="AA198" s="5" t="str">
        <f>_xll.SNL.Clients.Office.Excel.Functions.SPG(U198, "SP_MARKETCAP", "12/31/2021")</f>
        <v>#PEND</v>
      </c>
      <c r="AB198" t="e">
        <f t="shared" ref="AB198:AB261" si="40">AA198/$AA$509</f>
        <v>#VALUE!</v>
      </c>
      <c r="AC198" t="e">
        <f t="shared" si="35"/>
        <v>#VALUE!</v>
      </c>
    </row>
    <row r="199" spans="1:29" x14ac:dyDescent="0.3">
      <c r="A199" t="s">
        <v>199</v>
      </c>
      <c r="B199" s="4" t="str" cm="1">
        <f t="array" ref="B199">_xll.SNL.Clients.Office.Excel.Functions.SPG(A199, "SP_TOTAL_REV", "CY2023")</f>
        <v>#PEND</v>
      </c>
      <c r="C199" s="4" t="str">
        <f>_xll.SNL.Clients.Office.Excel.Functions.SPG(A199,"IQ_AVG_DILUT_SHARES_OUT","CY2023")</f>
        <v>#PEND</v>
      </c>
      <c r="D199" s="5" t="str">
        <f>_xll.SNL.Clients.Office.Excel.Functions.SPG(A199, "IQ_DILUT_EPS_NORM", "CY2023")</f>
        <v>#PEND</v>
      </c>
      <c r="E199" t="e">
        <f t="shared" si="36"/>
        <v>#VALUE!</v>
      </c>
      <c r="F199" t="e">
        <f t="shared" si="37"/>
        <v>#VALUE!</v>
      </c>
      <c r="G199" s="5" t="str">
        <f>_xll.SNL.Clients.Office.Excel.Functions.SPG(A199, "SP_MARKETCAP", "12/30/2023")</f>
        <v>#PEND</v>
      </c>
      <c r="H199" t="e">
        <f t="shared" ref="H199:H262" si="41">G199/$G$509</f>
        <v>#VALUE!</v>
      </c>
      <c r="I199" t="e">
        <f t="shared" ref="I199:I262" si="42">D199*H199</f>
        <v>#VALUE!</v>
      </c>
      <c r="K199" t="s">
        <v>199</v>
      </c>
      <c r="L199" s="4" t="str" cm="1">
        <f t="array" ref="L199">_xll.SNL.Clients.Office.Excel.Functions.SPG(K199, "SP_TOTAL_REV", "CY2023")</f>
        <v>#PEND</v>
      </c>
      <c r="M199" s="4" t="str">
        <f>_xll.SNL.Clients.Office.Excel.Functions.SPG(K199,"IQ_AVG_DILUT_SHARES_OUT","CY2023")</f>
        <v>#PEND</v>
      </c>
      <c r="N199" s="5" t="str">
        <f>_xll.SNL.Clients.Office.Excel.Functions.SPG(K199, "IQ_DILUT_EPS_NORM", "CY2023")</f>
        <v>#PEND</v>
      </c>
      <c r="O199" t="e">
        <f t="shared" si="38"/>
        <v>#VALUE!</v>
      </c>
      <c r="P199" t="e">
        <f t="shared" si="39"/>
        <v>#VALUE!</v>
      </c>
      <c r="Q199" s="5" t="str">
        <f>_xll.SNL.Clients.Office.Excel.Functions.SPG(K199, "SP_MARKETCAP", "12/31/2022")</f>
        <v>#PEND</v>
      </c>
      <c r="R199" t="e">
        <f t="shared" ref="R199:R262" si="43">Q199/$Q$509</f>
        <v>#VALUE!</v>
      </c>
      <c r="S199" t="e">
        <f t="shared" ref="S199:S262" si="44">N199*R199</f>
        <v>#VALUE!</v>
      </c>
      <c r="U199" t="s">
        <v>199</v>
      </c>
      <c r="V199" s="4" t="str" cm="1">
        <f t="array" ref="V199">_xll.SNL.Clients.Office.Excel.Functions.SPG(U199, "SP_TOTAL_REV", "CY2021")</f>
        <v>#PEND</v>
      </c>
      <c r="W199" s="4" t="str">
        <f>_xll.SNL.Clients.Office.Excel.Functions.SPG(U199,"IQ_AVG_DILUT_SHARES_OUT","CY2021")</f>
        <v>#PEND</v>
      </c>
      <c r="X199" s="5" t="str">
        <f>_xll.SNL.Clients.Office.Excel.Functions.SPG(U199, "IQ_DILUT_EPS_NORM", "CY2021")</f>
        <v>#PEND</v>
      </c>
      <c r="Y199" t="e">
        <f t="shared" ref="Y199:Y262" si="45">W199*X199/1000</f>
        <v>#VALUE!</v>
      </c>
      <c r="Z199" t="e">
        <f t="shared" ref="Z199:Z262" si="46">Y199/V199</f>
        <v>#VALUE!</v>
      </c>
      <c r="AA199" s="5" t="str">
        <f>_xll.SNL.Clients.Office.Excel.Functions.SPG(U199, "SP_MARKETCAP", "12/31/2021")</f>
        <v>#PEND</v>
      </c>
      <c r="AB199" t="e">
        <f t="shared" si="40"/>
        <v>#VALUE!</v>
      </c>
      <c r="AC199" t="e">
        <f t="shared" ref="AC199:AC262" si="47">X199*AB199</f>
        <v>#VALUE!</v>
      </c>
    </row>
    <row r="200" spans="1:29" x14ac:dyDescent="0.3">
      <c r="A200" t="s">
        <v>200</v>
      </c>
      <c r="B200" s="4" t="str" cm="1">
        <f t="array" ref="B200">_xll.SNL.Clients.Office.Excel.Functions.SPG(A200, "SP_TOTAL_REV", "CY2023")</f>
        <v>#PEND</v>
      </c>
      <c r="C200" s="4" t="str">
        <f>_xll.SNL.Clients.Office.Excel.Functions.SPG(A200,"IQ_AVG_DILUT_SHARES_OUT","CY2023")</f>
        <v>#PEND</v>
      </c>
      <c r="D200" s="5" t="str">
        <f>_xll.SNL.Clients.Office.Excel.Functions.SPG(A200, "IQ_DILUT_EPS_NORM", "CY2023")</f>
        <v>#PEND</v>
      </c>
      <c r="E200" t="e">
        <f t="shared" si="36"/>
        <v>#VALUE!</v>
      </c>
      <c r="F200" t="e">
        <f t="shared" si="37"/>
        <v>#VALUE!</v>
      </c>
      <c r="G200" s="5" t="str">
        <f>_xll.SNL.Clients.Office.Excel.Functions.SPG(A200, "SP_MARKETCAP", "12/30/2023")</f>
        <v>#PEND</v>
      </c>
      <c r="H200" t="e">
        <f t="shared" si="41"/>
        <v>#VALUE!</v>
      </c>
      <c r="I200" t="e">
        <f t="shared" si="42"/>
        <v>#VALUE!</v>
      </c>
      <c r="K200" t="s">
        <v>200</v>
      </c>
      <c r="L200" s="4" t="str" cm="1">
        <f t="array" ref="L200">_xll.SNL.Clients.Office.Excel.Functions.SPG(K200, "SP_TOTAL_REV", "CY2023")</f>
        <v>#PEND</v>
      </c>
      <c r="M200" s="4" t="str">
        <f>_xll.SNL.Clients.Office.Excel.Functions.SPG(K200,"IQ_AVG_DILUT_SHARES_OUT","CY2023")</f>
        <v>#PEND</v>
      </c>
      <c r="N200" s="5" t="str">
        <f>_xll.SNL.Clients.Office.Excel.Functions.SPG(K200, "IQ_DILUT_EPS_NORM", "CY2023")</f>
        <v>#PEND</v>
      </c>
      <c r="O200" t="e">
        <f t="shared" si="38"/>
        <v>#VALUE!</v>
      </c>
      <c r="P200" t="e">
        <f t="shared" si="39"/>
        <v>#VALUE!</v>
      </c>
      <c r="Q200" s="5" t="str">
        <f>_xll.SNL.Clients.Office.Excel.Functions.SPG(K200, "SP_MARKETCAP", "12/31/2022")</f>
        <v>#PEND</v>
      </c>
      <c r="R200" t="e">
        <f t="shared" si="43"/>
        <v>#VALUE!</v>
      </c>
      <c r="S200" t="e">
        <f t="shared" si="44"/>
        <v>#VALUE!</v>
      </c>
      <c r="U200" t="s">
        <v>200</v>
      </c>
      <c r="V200" s="4" t="str" cm="1">
        <f t="array" ref="V200">_xll.SNL.Clients.Office.Excel.Functions.SPG(U200, "SP_TOTAL_REV", "CY2021")</f>
        <v>#PEND</v>
      </c>
      <c r="W200" s="4" t="str">
        <f>_xll.SNL.Clients.Office.Excel.Functions.SPG(U200,"IQ_AVG_DILUT_SHARES_OUT","CY2021")</f>
        <v>#PEND</v>
      </c>
      <c r="X200" s="5" t="str">
        <f>_xll.SNL.Clients.Office.Excel.Functions.SPG(U200, "IQ_DILUT_EPS_NORM", "CY2021")</f>
        <v>#PEND</v>
      </c>
      <c r="Y200" t="e">
        <f t="shared" si="45"/>
        <v>#VALUE!</v>
      </c>
      <c r="Z200" t="e">
        <f t="shared" si="46"/>
        <v>#VALUE!</v>
      </c>
      <c r="AA200" s="5" t="str">
        <f>_xll.SNL.Clients.Office.Excel.Functions.SPG(U200, "SP_MARKETCAP", "12/31/2021")</f>
        <v>#PEND</v>
      </c>
      <c r="AB200" t="e">
        <f t="shared" si="40"/>
        <v>#VALUE!</v>
      </c>
      <c r="AC200" t="e">
        <f t="shared" si="47"/>
        <v>#VALUE!</v>
      </c>
    </row>
    <row r="201" spans="1:29" x14ac:dyDescent="0.3">
      <c r="A201" t="s">
        <v>201</v>
      </c>
      <c r="B201" s="4" t="str" cm="1">
        <f t="array" ref="B201">_xll.SNL.Clients.Office.Excel.Functions.SPG(A201, "SP_TOTAL_REV", "CY2023")</f>
        <v>#PEND</v>
      </c>
      <c r="C201" s="4" t="str">
        <f>_xll.SNL.Clients.Office.Excel.Functions.SPG(A201,"IQ_AVG_DILUT_SHARES_OUT","CY2023")</f>
        <v>#PEND</v>
      </c>
      <c r="D201" s="5" t="str">
        <f>_xll.SNL.Clients.Office.Excel.Functions.SPG(A201, "IQ_DILUT_EPS_NORM", "CY2023")</f>
        <v>#PEND</v>
      </c>
      <c r="E201" t="e">
        <f t="shared" si="36"/>
        <v>#VALUE!</v>
      </c>
      <c r="F201" t="e">
        <f t="shared" si="37"/>
        <v>#VALUE!</v>
      </c>
      <c r="G201" s="5" t="str">
        <f>_xll.SNL.Clients.Office.Excel.Functions.SPG(A201, "SP_MARKETCAP", "12/30/2023")</f>
        <v>#PEND</v>
      </c>
      <c r="H201" t="e">
        <f t="shared" si="41"/>
        <v>#VALUE!</v>
      </c>
      <c r="I201" t="e">
        <f t="shared" si="42"/>
        <v>#VALUE!</v>
      </c>
      <c r="K201" t="s">
        <v>201</v>
      </c>
      <c r="L201" s="4" t="str" cm="1">
        <f t="array" ref="L201">_xll.SNL.Clients.Office.Excel.Functions.SPG(K201, "SP_TOTAL_REV", "CY2023")</f>
        <v>#PEND</v>
      </c>
      <c r="M201" s="4" t="str">
        <f>_xll.SNL.Clients.Office.Excel.Functions.SPG(K201,"IQ_AVG_DILUT_SHARES_OUT","CY2023")</f>
        <v>#PEND</v>
      </c>
      <c r="N201" s="5" t="str">
        <f>_xll.SNL.Clients.Office.Excel.Functions.SPG(K201, "IQ_DILUT_EPS_NORM", "CY2023")</f>
        <v>#PEND</v>
      </c>
      <c r="O201" t="e">
        <f t="shared" si="38"/>
        <v>#VALUE!</v>
      </c>
      <c r="P201" t="e">
        <f t="shared" si="39"/>
        <v>#VALUE!</v>
      </c>
      <c r="Q201" s="5" t="str">
        <f>_xll.SNL.Clients.Office.Excel.Functions.SPG(K201, "SP_MARKETCAP", "12/31/2022")</f>
        <v>#PEND</v>
      </c>
      <c r="R201" t="e">
        <f t="shared" si="43"/>
        <v>#VALUE!</v>
      </c>
      <c r="S201" t="e">
        <f t="shared" si="44"/>
        <v>#VALUE!</v>
      </c>
      <c r="U201" t="s">
        <v>201</v>
      </c>
      <c r="V201" s="4" t="str" cm="1">
        <f t="array" ref="V201">_xll.SNL.Clients.Office.Excel.Functions.SPG(U201, "SP_TOTAL_REV", "CY2021")</f>
        <v>#PEND</v>
      </c>
      <c r="W201" s="4" t="str">
        <f>_xll.SNL.Clients.Office.Excel.Functions.SPG(U201,"IQ_AVG_DILUT_SHARES_OUT","CY2021")</f>
        <v>#PEND</v>
      </c>
      <c r="X201" s="5" t="str">
        <f>_xll.SNL.Clients.Office.Excel.Functions.SPG(U201, "IQ_DILUT_EPS_NORM", "CY2021")</f>
        <v>#PEND</v>
      </c>
      <c r="Y201" t="e">
        <f t="shared" si="45"/>
        <v>#VALUE!</v>
      </c>
      <c r="Z201" t="e">
        <f t="shared" si="46"/>
        <v>#VALUE!</v>
      </c>
      <c r="AA201" s="5" t="str">
        <f>_xll.SNL.Clients.Office.Excel.Functions.SPG(U201, "SP_MARKETCAP", "12/31/2021")</f>
        <v>#PEND</v>
      </c>
      <c r="AB201" t="e">
        <f t="shared" si="40"/>
        <v>#VALUE!</v>
      </c>
      <c r="AC201" t="e">
        <f t="shared" si="47"/>
        <v>#VALUE!</v>
      </c>
    </row>
    <row r="202" spans="1:29" x14ac:dyDescent="0.3">
      <c r="A202" t="s">
        <v>202</v>
      </c>
      <c r="B202" s="4" t="str" cm="1">
        <f t="array" ref="B202">_xll.SNL.Clients.Office.Excel.Functions.SPG(A202, "SP_TOTAL_REV", "CY2023")</f>
        <v>#PEND</v>
      </c>
      <c r="C202" s="4" t="str">
        <f>_xll.SNL.Clients.Office.Excel.Functions.SPG(A202,"IQ_AVG_DILUT_SHARES_OUT","CY2023")</f>
        <v>#PEND</v>
      </c>
      <c r="D202" s="5" t="str">
        <f>_xll.SNL.Clients.Office.Excel.Functions.SPG(A202, "IQ_DILUT_EPS_NORM", "CY2023")</f>
        <v>#PEND</v>
      </c>
      <c r="E202" t="e">
        <f t="shared" si="36"/>
        <v>#VALUE!</v>
      </c>
      <c r="F202" t="e">
        <f t="shared" si="37"/>
        <v>#VALUE!</v>
      </c>
      <c r="G202" s="5" t="str">
        <f>_xll.SNL.Clients.Office.Excel.Functions.SPG(A202, "SP_MARKETCAP", "12/30/2023")</f>
        <v>#PEND</v>
      </c>
      <c r="H202" t="e">
        <f t="shared" si="41"/>
        <v>#VALUE!</v>
      </c>
      <c r="I202" t="e">
        <f t="shared" si="42"/>
        <v>#VALUE!</v>
      </c>
      <c r="K202" t="s">
        <v>202</v>
      </c>
      <c r="L202" s="4" t="str" cm="1">
        <f t="array" ref="L202">_xll.SNL.Clients.Office.Excel.Functions.SPG(K202, "SP_TOTAL_REV", "CY2023")</f>
        <v>#PEND</v>
      </c>
      <c r="M202" s="4" t="str">
        <f>_xll.SNL.Clients.Office.Excel.Functions.SPG(K202,"IQ_AVG_DILUT_SHARES_OUT","CY2023")</f>
        <v>#PEND</v>
      </c>
      <c r="N202" s="5" t="str">
        <f>_xll.SNL.Clients.Office.Excel.Functions.SPG(K202, "IQ_DILUT_EPS_NORM", "CY2023")</f>
        <v>#PEND</v>
      </c>
      <c r="O202" t="e">
        <f t="shared" si="38"/>
        <v>#VALUE!</v>
      </c>
      <c r="P202" t="e">
        <f t="shared" si="39"/>
        <v>#VALUE!</v>
      </c>
      <c r="Q202" s="5" t="str">
        <f>_xll.SNL.Clients.Office.Excel.Functions.SPG(K202, "SP_MARKETCAP", "12/31/2022")</f>
        <v>#PEND</v>
      </c>
      <c r="R202" t="e">
        <f t="shared" si="43"/>
        <v>#VALUE!</v>
      </c>
      <c r="S202" t="e">
        <f t="shared" si="44"/>
        <v>#VALUE!</v>
      </c>
      <c r="U202" t="s">
        <v>202</v>
      </c>
      <c r="V202" s="4" t="str" cm="1">
        <f t="array" ref="V202">_xll.SNL.Clients.Office.Excel.Functions.SPG(U202, "SP_TOTAL_REV", "CY2021")</f>
        <v>#PEND</v>
      </c>
      <c r="W202" s="4" t="str">
        <f>_xll.SNL.Clients.Office.Excel.Functions.SPG(U202,"IQ_AVG_DILUT_SHARES_OUT","CY2021")</f>
        <v>#PEND</v>
      </c>
      <c r="X202" s="5" t="str">
        <f>_xll.SNL.Clients.Office.Excel.Functions.SPG(U202, "IQ_DILUT_EPS_NORM", "CY2021")</f>
        <v>#PEND</v>
      </c>
      <c r="Y202" t="e">
        <f t="shared" si="45"/>
        <v>#VALUE!</v>
      </c>
      <c r="Z202" t="e">
        <f t="shared" si="46"/>
        <v>#VALUE!</v>
      </c>
      <c r="AA202" s="5" t="str">
        <f>_xll.SNL.Clients.Office.Excel.Functions.SPG(U202, "SP_MARKETCAP", "12/31/2021")</f>
        <v>#PEND</v>
      </c>
      <c r="AB202" t="e">
        <f t="shared" si="40"/>
        <v>#VALUE!</v>
      </c>
      <c r="AC202" t="e">
        <f t="shared" si="47"/>
        <v>#VALUE!</v>
      </c>
    </row>
    <row r="203" spans="1:29" x14ac:dyDescent="0.3">
      <c r="A203" t="s">
        <v>203</v>
      </c>
      <c r="B203" s="4" t="str" cm="1">
        <f t="array" ref="B203">_xll.SNL.Clients.Office.Excel.Functions.SPG(A203, "SP_TOTAL_REV", "CY2023")</f>
        <v>#PEND</v>
      </c>
      <c r="C203" s="4" t="str">
        <f>_xll.SNL.Clients.Office.Excel.Functions.SPG(A203,"IQ_AVG_DILUT_SHARES_OUT","CY2023")</f>
        <v>#PEND</v>
      </c>
      <c r="D203" s="5" t="str">
        <f>_xll.SNL.Clients.Office.Excel.Functions.SPG(A203, "IQ_DILUT_EPS_NORM", "CY2023")</f>
        <v>#PEND</v>
      </c>
      <c r="E203" t="e">
        <f t="shared" si="36"/>
        <v>#VALUE!</v>
      </c>
      <c r="F203" t="e">
        <f t="shared" si="37"/>
        <v>#VALUE!</v>
      </c>
      <c r="G203" s="5" t="str">
        <f>_xll.SNL.Clients.Office.Excel.Functions.SPG(A203, "SP_MARKETCAP", "12/30/2023")</f>
        <v>#PEND</v>
      </c>
      <c r="H203" t="e">
        <f t="shared" si="41"/>
        <v>#VALUE!</v>
      </c>
      <c r="I203" t="e">
        <f t="shared" si="42"/>
        <v>#VALUE!</v>
      </c>
      <c r="K203" t="s">
        <v>203</v>
      </c>
      <c r="L203" s="4" t="str" cm="1">
        <f t="array" ref="L203">_xll.SNL.Clients.Office.Excel.Functions.SPG(K203, "SP_TOTAL_REV", "CY2023")</f>
        <v>#PEND</v>
      </c>
      <c r="M203" s="4" t="str">
        <f>_xll.SNL.Clients.Office.Excel.Functions.SPG(K203,"IQ_AVG_DILUT_SHARES_OUT","CY2023")</f>
        <v>#PEND</v>
      </c>
      <c r="N203" s="5" t="str">
        <f>_xll.SNL.Clients.Office.Excel.Functions.SPG(K203, "IQ_DILUT_EPS_NORM", "CY2023")</f>
        <v>#PEND</v>
      </c>
      <c r="O203" t="e">
        <f t="shared" si="38"/>
        <v>#VALUE!</v>
      </c>
      <c r="P203" t="e">
        <f t="shared" si="39"/>
        <v>#VALUE!</v>
      </c>
      <c r="Q203" s="5" t="str">
        <f>_xll.SNL.Clients.Office.Excel.Functions.SPG(K203, "SP_MARKETCAP", "12/31/2022")</f>
        <v>#PEND</v>
      </c>
      <c r="R203" t="e">
        <f t="shared" si="43"/>
        <v>#VALUE!</v>
      </c>
      <c r="S203" t="e">
        <f t="shared" si="44"/>
        <v>#VALUE!</v>
      </c>
      <c r="U203" t="s">
        <v>203</v>
      </c>
      <c r="V203" s="4" t="str" cm="1">
        <f t="array" ref="V203">_xll.SNL.Clients.Office.Excel.Functions.SPG(U203, "SP_TOTAL_REV", "CY2021")</f>
        <v>#PEND</v>
      </c>
      <c r="W203" s="4" t="str">
        <f>_xll.SNL.Clients.Office.Excel.Functions.SPG(U203,"IQ_AVG_DILUT_SHARES_OUT","CY2021")</f>
        <v>#PEND</v>
      </c>
      <c r="X203" s="5" t="str">
        <f>_xll.SNL.Clients.Office.Excel.Functions.SPG(U203, "IQ_DILUT_EPS_NORM", "CY2021")</f>
        <v>#PEND</v>
      </c>
      <c r="Y203" t="e">
        <f t="shared" si="45"/>
        <v>#VALUE!</v>
      </c>
      <c r="Z203" t="e">
        <f t="shared" si="46"/>
        <v>#VALUE!</v>
      </c>
      <c r="AA203" s="5" t="str">
        <f>_xll.SNL.Clients.Office.Excel.Functions.SPG(U203, "SP_MARKETCAP", "12/31/2021")</f>
        <v>#PEND</v>
      </c>
      <c r="AB203" t="e">
        <f t="shared" si="40"/>
        <v>#VALUE!</v>
      </c>
      <c r="AC203" t="e">
        <f t="shared" si="47"/>
        <v>#VALUE!</v>
      </c>
    </row>
    <row r="204" spans="1:29" x14ac:dyDescent="0.3">
      <c r="A204" t="s">
        <v>204</v>
      </c>
      <c r="B204" s="4" t="str" cm="1">
        <f t="array" ref="B204">_xll.SNL.Clients.Office.Excel.Functions.SPG(A204, "SP_TOTAL_REV", "CY2023")</f>
        <v>#PEND</v>
      </c>
      <c r="C204" s="4" t="str">
        <f>_xll.SNL.Clients.Office.Excel.Functions.SPG(A204,"IQ_AVG_DILUT_SHARES_OUT","CY2023")</f>
        <v>#PEND</v>
      </c>
      <c r="D204" s="5" t="str">
        <f>_xll.SNL.Clients.Office.Excel.Functions.SPG(A204, "IQ_DILUT_EPS_NORM", "CY2023")</f>
        <v>#PEND</v>
      </c>
      <c r="E204" t="e">
        <f t="shared" si="36"/>
        <v>#VALUE!</v>
      </c>
      <c r="F204" t="e">
        <f t="shared" si="37"/>
        <v>#VALUE!</v>
      </c>
      <c r="G204" s="5" t="str">
        <f>_xll.SNL.Clients.Office.Excel.Functions.SPG(A204, "SP_MARKETCAP", "12/30/2023")</f>
        <v>#PEND</v>
      </c>
      <c r="H204" t="e">
        <f t="shared" si="41"/>
        <v>#VALUE!</v>
      </c>
      <c r="I204" t="e">
        <f t="shared" si="42"/>
        <v>#VALUE!</v>
      </c>
      <c r="K204" t="s">
        <v>204</v>
      </c>
      <c r="L204" s="4" t="str" cm="1">
        <f t="array" ref="L204">_xll.SNL.Clients.Office.Excel.Functions.SPG(K204, "SP_TOTAL_REV", "CY2023")</f>
        <v>#PEND</v>
      </c>
      <c r="M204" s="4" t="str">
        <f>_xll.SNL.Clients.Office.Excel.Functions.SPG(K204,"IQ_AVG_DILUT_SHARES_OUT","CY2023")</f>
        <v>#PEND</v>
      </c>
      <c r="N204" s="5" t="str">
        <f>_xll.SNL.Clients.Office.Excel.Functions.SPG(K204, "IQ_DILUT_EPS_NORM", "CY2023")</f>
        <v>#PEND</v>
      </c>
      <c r="O204" t="e">
        <f t="shared" si="38"/>
        <v>#VALUE!</v>
      </c>
      <c r="P204" t="e">
        <f t="shared" si="39"/>
        <v>#VALUE!</v>
      </c>
      <c r="Q204" s="5" t="str">
        <f>_xll.SNL.Clients.Office.Excel.Functions.SPG(K204, "SP_MARKETCAP", "12/31/2022")</f>
        <v>#PEND</v>
      </c>
      <c r="R204" t="e">
        <f t="shared" si="43"/>
        <v>#VALUE!</v>
      </c>
      <c r="S204" t="e">
        <f t="shared" si="44"/>
        <v>#VALUE!</v>
      </c>
      <c r="U204" t="s">
        <v>204</v>
      </c>
      <c r="V204" s="4" t="str" cm="1">
        <f t="array" ref="V204">_xll.SNL.Clients.Office.Excel.Functions.SPG(U204, "SP_TOTAL_REV", "CY2021")</f>
        <v>#PEND</v>
      </c>
      <c r="W204" s="4" t="str">
        <f>_xll.SNL.Clients.Office.Excel.Functions.SPG(U204,"IQ_AVG_DILUT_SHARES_OUT","CY2021")</f>
        <v>#PEND</v>
      </c>
      <c r="X204" s="5" t="str">
        <f>_xll.SNL.Clients.Office.Excel.Functions.SPG(U204, "IQ_DILUT_EPS_NORM", "CY2021")</f>
        <v>#PEND</v>
      </c>
      <c r="Y204" t="e">
        <f t="shared" si="45"/>
        <v>#VALUE!</v>
      </c>
      <c r="Z204" t="e">
        <f t="shared" si="46"/>
        <v>#VALUE!</v>
      </c>
      <c r="AA204" s="5" t="str">
        <f>_xll.SNL.Clients.Office.Excel.Functions.SPG(U204, "SP_MARKETCAP", "12/31/2021")</f>
        <v>#PEND</v>
      </c>
      <c r="AB204" t="e">
        <f t="shared" si="40"/>
        <v>#VALUE!</v>
      </c>
      <c r="AC204" t="e">
        <f t="shared" si="47"/>
        <v>#VALUE!</v>
      </c>
    </row>
    <row r="205" spans="1:29" x14ac:dyDescent="0.3">
      <c r="A205" t="s">
        <v>205</v>
      </c>
      <c r="B205" s="4" t="str" cm="1">
        <f t="array" ref="B205">_xll.SNL.Clients.Office.Excel.Functions.SPG(A205, "SP_TOTAL_REV", "CY2023")</f>
        <v>#PEND</v>
      </c>
      <c r="C205" s="4" t="str">
        <f>_xll.SNL.Clients.Office.Excel.Functions.SPG(A205,"IQ_AVG_DILUT_SHARES_OUT","CY2023")</f>
        <v>#PEND</v>
      </c>
      <c r="D205" s="5" t="str">
        <f>_xll.SNL.Clients.Office.Excel.Functions.SPG(A205, "IQ_DILUT_EPS_NORM", "CY2023")</f>
        <v>#PEND</v>
      </c>
      <c r="E205" t="e">
        <f t="shared" si="36"/>
        <v>#VALUE!</v>
      </c>
      <c r="F205" t="e">
        <f t="shared" si="37"/>
        <v>#VALUE!</v>
      </c>
      <c r="G205" s="5" t="str">
        <f>_xll.SNL.Clients.Office.Excel.Functions.SPG(A205, "SP_MARKETCAP", "12/30/2023")</f>
        <v>#PEND</v>
      </c>
      <c r="H205" t="e">
        <f t="shared" si="41"/>
        <v>#VALUE!</v>
      </c>
      <c r="I205" t="e">
        <f t="shared" si="42"/>
        <v>#VALUE!</v>
      </c>
      <c r="K205" t="s">
        <v>205</v>
      </c>
      <c r="L205" s="4" t="str" cm="1">
        <f t="array" ref="L205">_xll.SNL.Clients.Office.Excel.Functions.SPG(K205, "SP_TOTAL_REV", "CY2023")</f>
        <v>#PEND</v>
      </c>
      <c r="M205" s="4" t="str">
        <f>_xll.SNL.Clients.Office.Excel.Functions.SPG(K205,"IQ_AVG_DILUT_SHARES_OUT","CY2023")</f>
        <v>#PEND</v>
      </c>
      <c r="N205" s="5" t="str">
        <f>_xll.SNL.Clients.Office.Excel.Functions.SPG(K205, "IQ_DILUT_EPS_NORM", "CY2023")</f>
        <v>#PEND</v>
      </c>
      <c r="O205" t="e">
        <f t="shared" si="38"/>
        <v>#VALUE!</v>
      </c>
      <c r="P205" t="e">
        <f t="shared" si="39"/>
        <v>#VALUE!</v>
      </c>
      <c r="Q205" s="5" t="str">
        <f>_xll.SNL.Clients.Office.Excel.Functions.SPG(K205, "SP_MARKETCAP", "12/31/2022")</f>
        <v>#PEND</v>
      </c>
      <c r="R205" t="e">
        <f t="shared" si="43"/>
        <v>#VALUE!</v>
      </c>
      <c r="S205" t="e">
        <f t="shared" si="44"/>
        <v>#VALUE!</v>
      </c>
      <c r="U205" t="s">
        <v>205</v>
      </c>
      <c r="V205" s="4" t="str" cm="1">
        <f t="array" ref="V205">_xll.SNL.Clients.Office.Excel.Functions.SPG(U205, "SP_TOTAL_REV", "CY2021")</f>
        <v>#PEND</v>
      </c>
      <c r="W205" s="4" t="str">
        <f>_xll.SNL.Clients.Office.Excel.Functions.SPG(U205,"IQ_AVG_DILUT_SHARES_OUT","CY2021")</f>
        <v>#PEND</v>
      </c>
      <c r="X205" s="5" t="str">
        <f>_xll.SNL.Clients.Office.Excel.Functions.SPG(U205, "IQ_DILUT_EPS_NORM", "CY2021")</f>
        <v>#PEND</v>
      </c>
      <c r="Y205" t="e">
        <f t="shared" si="45"/>
        <v>#VALUE!</v>
      </c>
      <c r="Z205" t="e">
        <f t="shared" si="46"/>
        <v>#VALUE!</v>
      </c>
      <c r="AA205" s="5" t="str">
        <f>_xll.SNL.Clients.Office.Excel.Functions.SPG(U205, "SP_MARKETCAP", "12/31/2021")</f>
        <v>#PEND</v>
      </c>
      <c r="AB205" t="e">
        <f t="shared" si="40"/>
        <v>#VALUE!</v>
      </c>
      <c r="AC205" t="e">
        <f t="shared" si="47"/>
        <v>#VALUE!</v>
      </c>
    </row>
    <row r="206" spans="1:29" x14ac:dyDescent="0.3">
      <c r="A206" t="s">
        <v>206</v>
      </c>
      <c r="B206" s="4" t="str" cm="1">
        <f t="array" ref="B206">_xll.SNL.Clients.Office.Excel.Functions.SPG(A206, "SP_TOTAL_REV", "CY2023")</f>
        <v>#PEND</v>
      </c>
      <c r="C206" s="4" t="str">
        <f>_xll.SNL.Clients.Office.Excel.Functions.SPG(A206,"IQ_AVG_DILUT_SHARES_OUT","CY2023")</f>
        <v>#PEND</v>
      </c>
      <c r="D206" s="5" t="str">
        <f>_xll.SNL.Clients.Office.Excel.Functions.SPG(A206, "IQ_DILUT_EPS_NORM", "CY2023")</f>
        <v>#PEND</v>
      </c>
      <c r="E206" t="e">
        <f t="shared" si="36"/>
        <v>#VALUE!</v>
      </c>
      <c r="F206" t="e">
        <f t="shared" si="37"/>
        <v>#VALUE!</v>
      </c>
      <c r="G206" s="5" t="str">
        <f>_xll.SNL.Clients.Office.Excel.Functions.SPG(A206, "SP_MARKETCAP", "12/30/2023")</f>
        <v>#PEND</v>
      </c>
      <c r="H206" t="e">
        <f t="shared" si="41"/>
        <v>#VALUE!</v>
      </c>
      <c r="I206" t="e">
        <f t="shared" si="42"/>
        <v>#VALUE!</v>
      </c>
      <c r="K206" t="s">
        <v>206</v>
      </c>
      <c r="L206" s="4" t="str" cm="1">
        <f t="array" ref="L206">_xll.SNL.Clients.Office.Excel.Functions.SPG(K206, "SP_TOTAL_REV", "CY2023")</f>
        <v>#PEND</v>
      </c>
      <c r="M206" s="4" t="str">
        <f>_xll.SNL.Clients.Office.Excel.Functions.SPG(K206,"IQ_AVG_DILUT_SHARES_OUT","CY2023")</f>
        <v>#PEND</v>
      </c>
      <c r="N206" s="5" t="str">
        <f>_xll.SNL.Clients.Office.Excel.Functions.SPG(K206, "IQ_DILUT_EPS_NORM", "CY2023")</f>
        <v>#PEND</v>
      </c>
      <c r="O206" t="e">
        <f t="shared" si="38"/>
        <v>#VALUE!</v>
      </c>
      <c r="P206" t="e">
        <f t="shared" si="39"/>
        <v>#VALUE!</v>
      </c>
      <c r="Q206" s="5" t="str">
        <f>_xll.SNL.Clients.Office.Excel.Functions.SPG(K206, "SP_MARKETCAP", "12/31/2022")</f>
        <v>#PEND</v>
      </c>
      <c r="R206" t="e">
        <f t="shared" si="43"/>
        <v>#VALUE!</v>
      </c>
      <c r="S206" t="e">
        <f t="shared" si="44"/>
        <v>#VALUE!</v>
      </c>
      <c r="U206" t="s">
        <v>206</v>
      </c>
      <c r="V206" s="4" t="str" cm="1">
        <f t="array" ref="V206">_xll.SNL.Clients.Office.Excel.Functions.SPG(U206, "SP_TOTAL_REV", "CY2021")</f>
        <v>#PEND</v>
      </c>
      <c r="W206" s="4" t="str">
        <f>_xll.SNL.Clients.Office.Excel.Functions.SPG(U206,"IQ_AVG_DILUT_SHARES_OUT","CY2021")</f>
        <v>#PEND</v>
      </c>
      <c r="X206" s="5" t="str">
        <f>_xll.SNL.Clients.Office.Excel.Functions.SPG(U206, "IQ_DILUT_EPS_NORM", "CY2021")</f>
        <v>#PEND</v>
      </c>
      <c r="Y206" t="e">
        <f t="shared" si="45"/>
        <v>#VALUE!</v>
      </c>
      <c r="Z206" t="e">
        <f t="shared" si="46"/>
        <v>#VALUE!</v>
      </c>
      <c r="AA206" s="5" t="str">
        <f>_xll.SNL.Clients.Office.Excel.Functions.SPG(U206, "SP_MARKETCAP", "12/31/2021")</f>
        <v>#PEND</v>
      </c>
      <c r="AB206" t="e">
        <f t="shared" si="40"/>
        <v>#VALUE!</v>
      </c>
      <c r="AC206" t="e">
        <f t="shared" si="47"/>
        <v>#VALUE!</v>
      </c>
    </row>
    <row r="207" spans="1:29" x14ac:dyDescent="0.3">
      <c r="A207" t="s">
        <v>207</v>
      </c>
      <c r="B207" s="4" t="str" cm="1">
        <f t="array" ref="B207">_xll.SNL.Clients.Office.Excel.Functions.SPG(A207, "SP_TOTAL_REV", "CY2023")</f>
        <v>#PEND</v>
      </c>
      <c r="C207" s="4" t="str">
        <f>_xll.SNL.Clients.Office.Excel.Functions.SPG(A207,"IQ_AVG_DILUT_SHARES_OUT","CY2023")</f>
        <v>#PEND</v>
      </c>
      <c r="D207" s="5" t="str">
        <f>_xll.SNL.Clients.Office.Excel.Functions.SPG(A207, "IQ_DILUT_EPS_NORM", "CY2023")</f>
        <v>#PEND</v>
      </c>
      <c r="E207" t="e">
        <f t="shared" si="36"/>
        <v>#VALUE!</v>
      </c>
      <c r="F207" t="e">
        <f t="shared" si="37"/>
        <v>#VALUE!</v>
      </c>
      <c r="G207" s="5" t="str">
        <f>_xll.SNL.Clients.Office.Excel.Functions.SPG(A207, "SP_MARKETCAP", "12/30/2023")</f>
        <v>#PEND</v>
      </c>
      <c r="H207" t="e">
        <f t="shared" si="41"/>
        <v>#VALUE!</v>
      </c>
      <c r="I207" t="e">
        <f t="shared" si="42"/>
        <v>#VALUE!</v>
      </c>
      <c r="K207" t="s">
        <v>207</v>
      </c>
      <c r="L207" s="4" t="str" cm="1">
        <f t="array" ref="L207">_xll.SNL.Clients.Office.Excel.Functions.SPG(K207, "SP_TOTAL_REV", "CY2023")</f>
        <v>#PEND</v>
      </c>
      <c r="M207" s="4" t="str">
        <f>_xll.SNL.Clients.Office.Excel.Functions.SPG(K207,"IQ_AVG_DILUT_SHARES_OUT","CY2023")</f>
        <v>#PEND</v>
      </c>
      <c r="N207" s="5" t="str">
        <f>_xll.SNL.Clients.Office.Excel.Functions.SPG(K207, "IQ_DILUT_EPS_NORM", "CY2023")</f>
        <v>#PEND</v>
      </c>
      <c r="O207" t="e">
        <f t="shared" si="38"/>
        <v>#VALUE!</v>
      </c>
      <c r="P207" t="e">
        <f t="shared" si="39"/>
        <v>#VALUE!</v>
      </c>
      <c r="Q207" s="5" t="str">
        <f>_xll.SNL.Clients.Office.Excel.Functions.SPG(K207, "SP_MARKETCAP", "12/31/2022")</f>
        <v>#PEND</v>
      </c>
      <c r="R207" t="e">
        <f t="shared" si="43"/>
        <v>#VALUE!</v>
      </c>
      <c r="S207" t="e">
        <f t="shared" si="44"/>
        <v>#VALUE!</v>
      </c>
      <c r="U207" t="s">
        <v>207</v>
      </c>
      <c r="V207" s="4" t="str" cm="1">
        <f t="array" ref="V207">_xll.SNL.Clients.Office.Excel.Functions.SPG(U207, "SP_TOTAL_REV", "CY2021")</f>
        <v>#PEND</v>
      </c>
      <c r="W207" s="4" t="str">
        <f>_xll.SNL.Clients.Office.Excel.Functions.SPG(U207,"IQ_AVG_DILUT_SHARES_OUT","CY2021")</f>
        <v>#PEND</v>
      </c>
      <c r="X207" s="5" t="str">
        <f>_xll.SNL.Clients.Office.Excel.Functions.SPG(U207, "IQ_DILUT_EPS_NORM", "CY2021")</f>
        <v>#PEND</v>
      </c>
      <c r="Y207" t="e">
        <f t="shared" si="45"/>
        <v>#VALUE!</v>
      </c>
      <c r="Z207" t="e">
        <f t="shared" si="46"/>
        <v>#VALUE!</v>
      </c>
      <c r="AA207" s="5" t="str">
        <f>_xll.SNL.Clients.Office.Excel.Functions.SPG(U207, "SP_MARKETCAP", "12/31/2021")</f>
        <v>#PEND</v>
      </c>
      <c r="AB207" t="e">
        <f t="shared" si="40"/>
        <v>#VALUE!</v>
      </c>
      <c r="AC207" t="e">
        <f t="shared" si="47"/>
        <v>#VALUE!</v>
      </c>
    </row>
    <row r="208" spans="1:29" x14ac:dyDescent="0.3">
      <c r="A208" t="s">
        <v>208</v>
      </c>
      <c r="B208" s="4" t="str" cm="1">
        <f t="array" ref="B208">_xll.SNL.Clients.Office.Excel.Functions.SPG(A208, "SP_TOTAL_REV", "CY2023")</f>
        <v>#PEND</v>
      </c>
      <c r="C208" s="4" t="str">
        <f>_xll.SNL.Clients.Office.Excel.Functions.SPG(A208,"IQ_AVG_DILUT_SHARES_OUT","CY2023")</f>
        <v>#PEND</v>
      </c>
      <c r="D208" s="5" t="str">
        <f>_xll.SNL.Clients.Office.Excel.Functions.SPG(A208, "IQ_DILUT_EPS_NORM", "CY2023")</f>
        <v>#PEND</v>
      </c>
      <c r="E208" t="e">
        <f t="shared" si="36"/>
        <v>#VALUE!</v>
      </c>
      <c r="F208" t="e">
        <f t="shared" si="37"/>
        <v>#VALUE!</v>
      </c>
      <c r="G208" s="5" t="str">
        <f>_xll.SNL.Clients.Office.Excel.Functions.SPG(A208, "SP_MARKETCAP", "12/30/2023")</f>
        <v>#PEND</v>
      </c>
      <c r="H208" t="e">
        <f t="shared" si="41"/>
        <v>#VALUE!</v>
      </c>
      <c r="I208" t="e">
        <f t="shared" si="42"/>
        <v>#VALUE!</v>
      </c>
      <c r="K208" t="s">
        <v>208</v>
      </c>
      <c r="L208" s="4" t="str" cm="1">
        <f t="array" ref="L208">_xll.SNL.Clients.Office.Excel.Functions.SPG(K208, "SP_TOTAL_REV", "CY2023")</f>
        <v>#PEND</v>
      </c>
      <c r="M208" s="4" t="str">
        <f>_xll.SNL.Clients.Office.Excel.Functions.SPG(K208,"IQ_AVG_DILUT_SHARES_OUT","CY2023")</f>
        <v>#PEND</v>
      </c>
      <c r="N208" s="5" t="str">
        <f>_xll.SNL.Clients.Office.Excel.Functions.SPG(K208, "IQ_DILUT_EPS_NORM", "CY2023")</f>
        <v>#PEND</v>
      </c>
      <c r="O208" t="e">
        <f t="shared" si="38"/>
        <v>#VALUE!</v>
      </c>
      <c r="P208" t="e">
        <f t="shared" si="39"/>
        <v>#VALUE!</v>
      </c>
      <c r="Q208" s="5" t="str">
        <f>_xll.SNL.Clients.Office.Excel.Functions.SPG(K208, "SP_MARKETCAP", "12/31/2022")</f>
        <v>#PEND</v>
      </c>
      <c r="R208" t="e">
        <f t="shared" si="43"/>
        <v>#VALUE!</v>
      </c>
      <c r="S208" t="e">
        <f t="shared" si="44"/>
        <v>#VALUE!</v>
      </c>
      <c r="U208" t="s">
        <v>208</v>
      </c>
      <c r="V208" s="4" t="str" cm="1">
        <f t="array" ref="V208">_xll.SNL.Clients.Office.Excel.Functions.SPG(U208, "SP_TOTAL_REV", "CY2021")</f>
        <v>#PEND</v>
      </c>
      <c r="W208" s="4" t="str">
        <f>_xll.SNL.Clients.Office.Excel.Functions.SPG(U208,"IQ_AVG_DILUT_SHARES_OUT","CY2021")</f>
        <v>#PEND</v>
      </c>
      <c r="X208" s="5" t="str">
        <f>_xll.SNL.Clients.Office.Excel.Functions.SPG(U208, "IQ_DILUT_EPS_NORM", "CY2021")</f>
        <v>#PEND</v>
      </c>
      <c r="Y208" t="e">
        <f t="shared" si="45"/>
        <v>#VALUE!</v>
      </c>
      <c r="Z208" t="e">
        <f t="shared" si="46"/>
        <v>#VALUE!</v>
      </c>
      <c r="AA208" s="5" t="str">
        <f>_xll.SNL.Clients.Office.Excel.Functions.SPG(U208, "SP_MARKETCAP", "12/31/2021")</f>
        <v>#PEND</v>
      </c>
      <c r="AB208" t="e">
        <f t="shared" si="40"/>
        <v>#VALUE!</v>
      </c>
      <c r="AC208" t="e">
        <f t="shared" si="47"/>
        <v>#VALUE!</v>
      </c>
    </row>
    <row r="209" spans="1:29" x14ac:dyDescent="0.3">
      <c r="A209" t="s">
        <v>209</v>
      </c>
      <c r="B209" s="4" t="str" cm="1">
        <f t="array" ref="B209">_xll.SNL.Clients.Office.Excel.Functions.SPG(A209, "SP_TOTAL_REV", "CY2023")</f>
        <v>#PEND</v>
      </c>
      <c r="C209" s="4" t="str">
        <f>_xll.SNL.Clients.Office.Excel.Functions.SPG(A209,"IQ_AVG_DILUT_SHARES_OUT","CY2023")</f>
        <v>#PEND</v>
      </c>
      <c r="D209" s="5" t="str">
        <f>_xll.SNL.Clients.Office.Excel.Functions.SPG(A209, "IQ_DILUT_EPS_NORM", "CY2023")</f>
        <v>#PEND</v>
      </c>
      <c r="E209" t="e">
        <f t="shared" si="36"/>
        <v>#VALUE!</v>
      </c>
      <c r="F209" t="e">
        <f t="shared" si="37"/>
        <v>#VALUE!</v>
      </c>
      <c r="G209" s="5" t="str">
        <f>_xll.SNL.Clients.Office.Excel.Functions.SPG(A209, "SP_MARKETCAP", "12/30/2023")</f>
        <v>#PEND</v>
      </c>
      <c r="H209" t="e">
        <f t="shared" si="41"/>
        <v>#VALUE!</v>
      </c>
      <c r="I209" t="e">
        <f t="shared" si="42"/>
        <v>#VALUE!</v>
      </c>
      <c r="K209" t="s">
        <v>209</v>
      </c>
      <c r="L209" s="4" t="str" cm="1">
        <f t="array" ref="L209">_xll.SNL.Clients.Office.Excel.Functions.SPG(K209, "SP_TOTAL_REV", "CY2023")</f>
        <v>#PEND</v>
      </c>
      <c r="M209" s="4" t="str">
        <f>_xll.SNL.Clients.Office.Excel.Functions.SPG(K209,"IQ_AVG_DILUT_SHARES_OUT","CY2023")</f>
        <v>#PEND</v>
      </c>
      <c r="N209" s="5" t="str">
        <f>_xll.SNL.Clients.Office.Excel.Functions.SPG(K209, "IQ_DILUT_EPS_NORM", "CY2023")</f>
        <v>#PEND</v>
      </c>
      <c r="O209" t="e">
        <f t="shared" si="38"/>
        <v>#VALUE!</v>
      </c>
      <c r="P209" t="e">
        <f t="shared" si="39"/>
        <v>#VALUE!</v>
      </c>
      <c r="Q209" s="5" t="str">
        <f>_xll.SNL.Clients.Office.Excel.Functions.SPG(K209, "SP_MARKETCAP", "12/31/2022")</f>
        <v>#PEND</v>
      </c>
      <c r="R209" t="e">
        <f t="shared" si="43"/>
        <v>#VALUE!</v>
      </c>
      <c r="S209" t="e">
        <f t="shared" si="44"/>
        <v>#VALUE!</v>
      </c>
      <c r="U209" t="s">
        <v>209</v>
      </c>
      <c r="V209" s="4" t="str" cm="1">
        <f t="array" ref="V209">_xll.SNL.Clients.Office.Excel.Functions.SPG(U209, "SP_TOTAL_REV", "CY2021")</f>
        <v>#PEND</v>
      </c>
      <c r="W209" s="4" t="str">
        <f>_xll.SNL.Clients.Office.Excel.Functions.SPG(U209,"IQ_AVG_DILUT_SHARES_OUT","CY2021")</f>
        <v>#PEND</v>
      </c>
      <c r="X209" s="5" t="str">
        <f>_xll.SNL.Clients.Office.Excel.Functions.SPG(U209, "IQ_DILUT_EPS_NORM", "CY2021")</f>
        <v>#PEND</v>
      </c>
      <c r="Y209" t="e">
        <f t="shared" si="45"/>
        <v>#VALUE!</v>
      </c>
      <c r="Z209" t="e">
        <f t="shared" si="46"/>
        <v>#VALUE!</v>
      </c>
      <c r="AA209" s="5" t="str">
        <f>_xll.SNL.Clients.Office.Excel.Functions.SPG(U209, "SP_MARKETCAP", "12/31/2021")</f>
        <v>#PEND</v>
      </c>
      <c r="AB209" t="e">
        <f t="shared" si="40"/>
        <v>#VALUE!</v>
      </c>
      <c r="AC209" t="e">
        <f t="shared" si="47"/>
        <v>#VALUE!</v>
      </c>
    </row>
    <row r="210" spans="1:29" x14ac:dyDescent="0.3">
      <c r="A210" t="s">
        <v>210</v>
      </c>
      <c r="B210" s="4" t="str" cm="1">
        <f t="array" ref="B210">_xll.SNL.Clients.Office.Excel.Functions.SPG(A210, "SP_TOTAL_REV", "CY2023")</f>
        <v>#PEND</v>
      </c>
      <c r="C210" s="4" t="str">
        <f>_xll.SNL.Clients.Office.Excel.Functions.SPG(A210,"IQ_AVG_DILUT_SHARES_OUT","CY2023")</f>
        <v>#PEND</v>
      </c>
      <c r="D210" s="5" t="str">
        <f>_xll.SNL.Clients.Office.Excel.Functions.SPG(A210, "IQ_DILUT_EPS_NORM", "CY2023")</f>
        <v>#PEND</v>
      </c>
      <c r="E210" t="e">
        <f t="shared" si="36"/>
        <v>#VALUE!</v>
      </c>
      <c r="F210" t="e">
        <f t="shared" si="37"/>
        <v>#VALUE!</v>
      </c>
      <c r="G210" s="5" t="str">
        <f>_xll.SNL.Clients.Office.Excel.Functions.SPG(A210, "SP_MARKETCAP", "12/30/2023")</f>
        <v>#PEND</v>
      </c>
      <c r="H210" t="e">
        <f t="shared" si="41"/>
        <v>#VALUE!</v>
      </c>
      <c r="I210" t="e">
        <f t="shared" si="42"/>
        <v>#VALUE!</v>
      </c>
      <c r="K210" t="s">
        <v>210</v>
      </c>
      <c r="L210" s="4" t="str" cm="1">
        <f t="array" ref="L210">_xll.SNL.Clients.Office.Excel.Functions.SPG(K210, "SP_TOTAL_REV", "CY2023")</f>
        <v>#PEND</v>
      </c>
      <c r="M210" s="4" t="str">
        <f>_xll.SNL.Clients.Office.Excel.Functions.SPG(K210,"IQ_AVG_DILUT_SHARES_OUT","CY2023")</f>
        <v>#PEND</v>
      </c>
      <c r="N210" s="5" t="str">
        <f>_xll.SNL.Clients.Office.Excel.Functions.SPG(K210, "IQ_DILUT_EPS_NORM", "CY2023")</f>
        <v>#PEND</v>
      </c>
      <c r="O210" t="e">
        <f t="shared" si="38"/>
        <v>#VALUE!</v>
      </c>
      <c r="P210" t="e">
        <f t="shared" si="39"/>
        <v>#VALUE!</v>
      </c>
      <c r="Q210" s="5" t="str">
        <f>_xll.SNL.Clients.Office.Excel.Functions.SPG(K210, "SP_MARKETCAP", "12/31/2022")</f>
        <v>#PEND</v>
      </c>
      <c r="R210" t="e">
        <f t="shared" si="43"/>
        <v>#VALUE!</v>
      </c>
      <c r="S210" t="e">
        <f t="shared" si="44"/>
        <v>#VALUE!</v>
      </c>
      <c r="U210" t="s">
        <v>210</v>
      </c>
      <c r="V210" s="4" t="str" cm="1">
        <f t="array" ref="V210">_xll.SNL.Clients.Office.Excel.Functions.SPG(U210, "SP_TOTAL_REV", "CY2021")</f>
        <v>#PEND</v>
      </c>
      <c r="W210" s="4" t="str">
        <f>_xll.SNL.Clients.Office.Excel.Functions.SPG(U210,"IQ_AVG_DILUT_SHARES_OUT","CY2021")</f>
        <v>#PEND</v>
      </c>
      <c r="X210" s="5" t="str">
        <f>_xll.SNL.Clients.Office.Excel.Functions.SPG(U210, "IQ_DILUT_EPS_NORM", "CY2021")</f>
        <v>#PEND</v>
      </c>
      <c r="Y210" t="e">
        <f t="shared" si="45"/>
        <v>#VALUE!</v>
      </c>
      <c r="Z210" t="e">
        <f t="shared" si="46"/>
        <v>#VALUE!</v>
      </c>
      <c r="AA210" s="5" t="str">
        <f>_xll.SNL.Clients.Office.Excel.Functions.SPG(U210, "SP_MARKETCAP", "12/31/2021")</f>
        <v>#PEND</v>
      </c>
      <c r="AB210" t="e">
        <f t="shared" si="40"/>
        <v>#VALUE!</v>
      </c>
      <c r="AC210" t="e">
        <f t="shared" si="47"/>
        <v>#VALUE!</v>
      </c>
    </row>
    <row r="211" spans="1:29" x14ac:dyDescent="0.3">
      <c r="A211" t="s">
        <v>211</v>
      </c>
      <c r="B211" s="4" t="str" cm="1">
        <f t="array" ref="B211">_xll.SNL.Clients.Office.Excel.Functions.SPG(A211, "SP_TOTAL_REV", "CY2023")</f>
        <v>#PEND</v>
      </c>
      <c r="C211" s="4" t="str">
        <f>_xll.SNL.Clients.Office.Excel.Functions.SPG(A211,"IQ_AVG_DILUT_SHARES_OUT","CY2023")</f>
        <v>#PEND</v>
      </c>
      <c r="D211" s="5" t="str">
        <f>_xll.SNL.Clients.Office.Excel.Functions.SPG(A211, "IQ_DILUT_EPS_NORM", "CY2023")</f>
        <v>#PEND</v>
      </c>
      <c r="E211" t="e">
        <f t="shared" si="36"/>
        <v>#VALUE!</v>
      </c>
      <c r="F211" t="e">
        <f t="shared" si="37"/>
        <v>#VALUE!</v>
      </c>
      <c r="G211" s="5" t="str">
        <f>_xll.SNL.Clients.Office.Excel.Functions.SPG(A211, "SP_MARKETCAP", "12/30/2023")</f>
        <v>#PEND</v>
      </c>
      <c r="H211" t="e">
        <f t="shared" si="41"/>
        <v>#VALUE!</v>
      </c>
      <c r="I211" t="e">
        <f t="shared" si="42"/>
        <v>#VALUE!</v>
      </c>
      <c r="K211" t="s">
        <v>211</v>
      </c>
      <c r="L211" s="4" t="str" cm="1">
        <f t="array" ref="L211">_xll.SNL.Clients.Office.Excel.Functions.SPG(K211, "SP_TOTAL_REV", "CY2023")</f>
        <v>#PEND</v>
      </c>
      <c r="M211" s="4" t="str">
        <f>_xll.SNL.Clients.Office.Excel.Functions.SPG(K211,"IQ_AVG_DILUT_SHARES_OUT","CY2023")</f>
        <v>#PEND</v>
      </c>
      <c r="N211" s="5" t="str">
        <f>_xll.SNL.Clients.Office.Excel.Functions.SPG(K211, "IQ_DILUT_EPS_NORM", "CY2023")</f>
        <v>#PEND</v>
      </c>
      <c r="O211" t="e">
        <f t="shared" si="38"/>
        <v>#VALUE!</v>
      </c>
      <c r="P211" t="e">
        <f t="shared" si="39"/>
        <v>#VALUE!</v>
      </c>
      <c r="Q211" s="5" t="str">
        <f>_xll.SNL.Clients.Office.Excel.Functions.SPG(K211, "SP_MARKETCAP", "12/31/2022")</f>
        <v>#PEND</v>
      </c>
      <c r="R211" t="e">
        <f t="shared" si="43"/>
        <v>#VALUE!</v>
      </c>
      <c r="S211" t="e">
        <f t="shared" si="44"/>
        <v>#VALUE!</v>
      </c>
      <c r="U211" t="s">
        <v>211</v>
      </c>
      <c r="V211" s="4" t="str" cm="1">
        <f t="array" ref="V211">_xll.SNL.Clients.Office.Excel.Functions.SPG(U211, "SP_TOTAL_REV", "CY2021")</f>
        <v>#PEND</v>
      </c>
      <c r="W211" s="4" t="str">
        <f>_xll.SNL.Clients.Office.Excel.Functions.SPG(U211,"IQ_AVG_DILUT_SHARES_OUT","CY2021")</f>
        <v>#PEND</v>
      </c>
      <c r="X211" s="5" t="str">
        <f>_xll.SNL.Clients.Office.Excel.Functions.SPG(U211, "IQ_DILUT_EPS_NORM", "CY2021")</f>
        <v>#PEND</v>
      </c>
      <c r="Y211" t="e">
        <f t="shared" si="45"/>
        <v>#VALUE!</v>
      </c>
      <c r="Z211" t="e">
        <f t="shared" si="46"/>
        <v>#VALUE!</v>
      </c>
      <c r="AA211" s="5" t="str">
        <f>_xll.SNL.Clients.Office.Excel.Functions.SPG(U211, "SP_MARKETCAP", "12/31/2021")</f>
        <v>#PEND</v>
      </c>
      <c r="AB211" t="e">
        <f t="shared" si="40"/>
        <v>#VALUE!</v>
      </c>
      <c r="AC211" t="e">
        <f t="shared" si="47"/>
        <v>#VALUE!</v>
      </c>
    </row>
    <row r="212" spans="1:29" x14ac:dyDescent="0.3">
      <c r="A212" t="s">
        <v>212</v>
      </c>
      <c r="B212" s="4" t="str" cm="1">
        <f t="array" ref="B212">_xll.SNL.Clients.Office.Excel.Functions.SPG(A212, "SP_TOTAL_REV", "CY2023")</f>
        <v>#PEND</v>
      </c>
      <c r="C212" s="4" t="str">
        <f>_xll.SNL.Clients.Office.Excel.Functions.SPG(A212,"IQ_AVG_DILUT_SHARES_OUT","CY2023")</f>
        <v>#PEND</v>
      </c>
      <c r="D212" s="5" t="str">
        <f>_xll.SNL.Clients.Office.Excel.Functions.SPG(A212, "IQ_DILUT_EPS_NORM", "CY2023")</f>
        <v>#PEND</v>
      </c>
      <c r="E212" t="e">
        <f t="shared" si="36"/>
        <v>#VALUE!</v>
      </c>
      <c r="F212" t="e">
        <f t="shared" si="37"/>
        <v>#VALUE!</v>
      </c>
      <c r="G212" s="5" t="str">
        <f>_xll.SNL.Clients.Office.Excel.Functions.SPG(A212, "SP_MARKETCAP", "12/30/2023")</f>
        <v>#PEND</v>
      </c>
      <c r="H212" t="e">
        <f t="shared" si="41"/>
        <v>#VALUE!</v>
      </c>
      <c r="I212" t="e">
        <f t="shared" si="42"/>
        <v>#VALUE!</v>
      </c>
      <c r="K212" t="s">
        <v>212</v>
      </c>
      <c r="L212" s="4" t="str" cm="1">
        <f t="array" ref="L212">_xll.SNL.Clients.Office.Excel.Functions.SPG(K212, "SP_TOTAL_REV", "CY2023")</f>
        <v>#PEND</v>
      </c>
      <c r="M212" s="4" t="str">
        <f>_xll.SNL.Clients.Office.Excel.Functions.SPG(K212,"IQ_AVG_DILUT_SHARES_OUT","CY2023")</f>
        <v>#PEND</v>
      </c>
      <c r="N212" s="5" t="str">
        <f>_xll.SNL.Clients.Office.Excel.Functions.SPG(K212, "IQ_DILUT_EPS_NORM", "CY2023")</f>
        <v>#PEND</v>
      </c>
      <c r="O212" t="e">
        <f t="shared" si="38"/>
        <v>#VALUE!</v>
      </c>
      <c r="P212" t="e">
        <f t="shared" si="39"/>
        <v>#VALUE!</v>
      </c>
      <c r="Q212" s="5" t="str">
        <f>_xll.SNL.Clients.Office.Excel.Functions.SPG(K212, "SP_MARKETCAP", "12/31/2022")</f>
        <v>#PEND</v>
      </c>
      <c r="R212" t="e">
        <f t="shared" si="43"/>
        <v>#VALUE!</v>
      </c>
      <c r="S212" t="e">
        <f t="shared" si="44"/>
        <v>#VALUE!</v>
      </c>
      <c r="U212" t="s">
        <v>212</v>
      </c>
      <c r="V212" s="4" t="str" cm="1">
        <f t="array" ref="V212">_xll.SNL.Clients.Office.Excel.Functions.SPG(U212, "SP_TOTAL_REV", "CY2021")</f>
        <v>#PEND</v>
      </c>
      <c r="W212" s="4" t="str">
        <f>_xll.SNL.Clients.Office.Excel.Functions.SPG(U212,"IQ_AVG_DILUT_SHARES_OUT","CY2021")</f>
        <v>#PEND</v>
      </c>
      <c r="X212" s="5" t="str">
        <f>_xll.SNL.Clients.Office.Excel.Functions.SPG(U212, "IQ_DILUT_EPS_NORM", "CY2021")</f>
        <v>#PEND</v>
      </c>
      <c r="Y212" t="e">
        <f t="shared" si="45"/>
        <v>#VALUE!</v>
      </c>
      <c r="Z212" t="e">
        <f t="shared" si="46"/>
        <v>#VALUE!</v>
      </c>
      <c r="AA212" s="5" t="str">
        <f>_xll.SNL.Clients.Office.Excel.Functions.SPG(U212, "SP_MARKETCAP", "12/31/2021")</f>
        <v>#PEND</v>
      </c>
      <c r="AB212" t="e">
        <f t="shared" si="40"/>
        <v>#VALUE!</v>
      </c>
      <c r="AC212" t="e">
        <f t="shared" si="47"/>
        <v>#VALUE!</v>
      </c>
    </row>
    <row r="213" spans="1:29" x14ac:dyDescent="0.3">
      <c r="A213" t="s">
        <v>213</v>
      </c>
      <c r="B213" s="4" t="str" cm="1">
        <f t="array" ref="B213">_xll.SNL.Clients.Office.Excel.Functions.SPG(A213, "SP_TOTAL_REV", "CY2023")</f>
        <v>#PEND</v>
      </c>
      <c r="C213" s="4" t="str">
        <f>_xll.SNL.Clients.Office.Excel.Functions.SPG(A213,"IQ_AVG_DILUT_SHARES_OUT","CY2023")</f>
        <v>#PEND</v>
      </c>
      <c r="D213" s="5" t="str">
        <f>_xll.SNL.Clients.Office.Excel.Functions.SPG(A213, "IQ_DILUT_EPS_NORM", "CY2023")</f>
        <v>#PEND</v>
      </c>
      <c r="E213" t="e">
        <f t="shared" si="36"/>
        <v>#VALUE!</v>
      </c>
      <c r="F213" t="e">
        <f t="shared" si="37"/>
        <v>#VALUE!</v>
      </c>
      <c r="G213" s="5" t="str">
        <f>_xll.SNL.Clients.Office.Excel.Functions.SPG(A213, "SP_MARKETCAP", "12/30/2023")</f>
        <v>#PEND</v>
      </c>
      <c r="H213" t="e">
        <f t="shared" si="41"/>
        <v>#VALUE!</v>
      </c>
      <c r="I213" t="e">
        <f t="shared" si="42"/>
        <v>#VALUE!</v>
      </c>
      <c r="K213" t="s">
        <v>213</v>
      </c>
      <c r="L213" s="4" t="str" cm="1">
        <f t="array" ref="L213">_xll.SNL.Clients.Office.Excel.Functions.SPG(K213, "SP_TOTAL_REV", "CY2023")</f>
        <v>#PEND</v>
      </c>
      <c r="M213" s="4" t="str">
        <f>_xll.SNL.Clients.Office.Excel.Functions.SPG(K213,"IQ_AVG_DILUT_SHARES_OUT","CY2023")</f>
        <v>#PEND</v>
      </c>
      <c r="N213" s="5" t="str">
        <f>_xll.SNL.Clients.Office.Excel.Functions.SPG(K213, "IQ_DILUT_EPS_NORM", "CY2023")</f>
        <v>#PEND</v>
      </c>
      <c r="O213" t="e">
        <f t="shared" si="38"/>
        <v>#VALUE!</v>
      </c>
      <c r="P213" t="e">
        <f t="shared" si="39"/>
        <v>#VALUE!</v>
      </c>
      <c r="Q213" s="5" t="str">
        <f>_xll.SNL.Clients.Office.Excel.Functions.SPG(K213, "SP_MARKETCAP", "12/31/2022")</f>
        <v>#PEND</v>
      </c>
      <c r="R213" t="e">
        <f t="shared" si="43"/>
        <v>#VALUE!</v>
      </c>
      <c r="S213" t="e">
        <f t="shared" si="44"/>
        <v>#VALUE!</v>
      </c>
      <c r="U213" t="s">
        <v>213</v>
      </c>
      <c r="V213" s="4" t="str" cm="1">
        <f t="array" ref="V213">_xll.SNL.Clients.Office.Excel.Functions.SPG(U213, "SP_TOTAL_REV", "CY2021")</f>
        <v>#PEND</v>
      </c>
      <c r="W213" s="4" t="str">
        <f>_xll.SNL.Clients.Office.Excel.Functions.SPG(U213,"IQ_AVG_DILUT_SHARES_OUT","CY2021")</f>
        <v>#PEND</v>
      </c>
      <c r="X213" s="5" t="str">
        <f>_xll.SNL.Clients.Office.Excel.Functions.SPG(U213, "IQ_DILUT_EPS_NORM", "CY2021")</f>
        <v>#PEND</v>
      </c>
      <c r="Y213" t="e">
        <f t="shared" si="45"/>
        <v>#VALUE!</v>
      </c>
      <c r="Z213" t="e">
        <f t="shared" si="46"/>
        <v>#VALUE!</v>
      </c>
      <c r="AA213" s="5" t="str">
        <f>_xll.SNL.Clients.Office.Excel.Functions.SPG(U213, "SP_MARKETCAP", "12/31/2021")</f>
        <v>#PEND</v>
      </c>
      <c r="AB213" t="e">
        <f t="shared" si="40"/>
        <v>#VALUE!</v>
      </c>
      <c r="AC213" t="e">
        <f t="shared" si="47"/>
        <v>#VALUE!</v>
      </c>
    </row>
    <row r="214" spans="1:29" x14ac:dyDescent="0.3">
      <c r="A214" t="s">
        <v>214</v>
      </c>
      <c r="B214" s="4" t="str" cm="1">
        <f t="array" ref="B214">_xll.SNL.Clients.Office.Excel.Functions.SPG(A214, "SP_TOTAL_REV", "CY2023")</f>
        <v>#PEND</v>
      </c>
      <c r="C214" s="4" t="str">
        <f>_xll.SNL.Clients.Office.Excel.Functions.SPG(A214,"IQ_AVG_DILUT_SHARES_OUT","CY2023")</f>
        <v>#PEND</v>
      </c>
      <c r="D214" s="5" t="str">
        <f>_xll.SNL.Clients.Office.Excel.Functions.SPG(A214, "IQ_DILUT_EPS_NORM", "CY2023")</f>
        <v>#PEND</v>
      </c>
      <c r="E214" t="e">
        <f t="shared" si="36"/>
        <v>#VALUE!</v>
      </c>
      <c r="F214" t="e">
        <f t="shared" si="37"/>
        <v>#VALUE!</v>
      </c>
      <c r="G214" s="5" t="str">
        <f>_xll.SNL.Clients.Office.Excel.Functions.SPG(A214, "SP_MARKETCAP", "12/30/2023")</f>
        <v>#PEND</v>
      </c>
      <c r="H214" t="e">
        <f t="shared" si="41"/>
        <v>#VALUE!</v>
      </c>
      <c r="I214" t="e">
        <f t="shared" si="42"/>
        <v>#VALUE!</v>
      </c>
      <c r="K214" t="s">
        <v>214</v>
      </c>
      <c r="L214" s="4" t="str" cm="1">
        <f t="array" ref="L214">_xll.SNL.Clients.Office.Excel.Functions.SPG(K214, "SP_TOTAL_REV", "CY2023")</f>
        <v>#PEND</v>
      </c>
      <c r="M214" s="4" t="str">
        <f>_xll.SNL.Clients.Office.Excel.Functions.SPG(K214,"IQ_AVG_DILUT_SHARES_OUT","CY2023")</f>
        <v>#PEND</v>
      </c>
      <c r="N214" s="5" t="str">
        <f>_xll.SNL.Clients.Office.Excel.Functions.SPG(K214, "IQ_DILUT_EPS_NORM", "CY2023")</f>
        <v>#PEND</v>
      </c>
      <c r="O214" t="e">
        <f t="shared" si="38"/>
        <v>#VALUE!</v>
      </c>
      <c r="P214" t="e">
        <f t="shared" si="39"/>
        <v>#VALUE!</v>
      </c>
      <c r="Q214" s="5" t="str">
        <f>_xll.SNL.Clients.Office.Excel.Functions.SPG(K214, "SP_MARKETCAP", "12/31/2022")</f>
        <v>#PEND</v>
      </c>
      <c r="R214" t="e">
        <f t="shared" si="43"/>
        <v>#VALUE!</v>
      </c>
      <c r="S214" t="e">
        <f t="shared" si="44"/>
        <v>#VALUE!</v>
      </c>
      <c r="U214" t="s">
        <v>214</v>
      </c>
      <c r="V214" s="4" t="str" cm="1">
        <f t="array" ref="V214">_xll.SNL.Clients.Office.Excel.Functions.SPG(U214, "SP_TOTAL_REV", "CY2021")</f>
        <v>#PEND</v>
      </c>
      <c r="W214" s="4" t="str">
        <f>_xll.SNL.Clients.Office.Excel.Functions.SPG(U214,"IQ_AVG_DILUT_SHARES_OUT","CY2021")</f>
        <v>#PEND</v>
      </c>
      <c r="X214" s="5" t="str">
        <f>_xll.SNL.Clients.Office.Excel.Functions.SPG(U214, "IQ_DILUT_EPS_NORM", "CY2021")</f>
        <v>#PEND</v>
      </c>
      <c r="Y214" t="e">
        <f t="shared" si="45"/>
        <v>#VALUE!</v>
      </c>
      <c r="Z214" t="e">
        <f t="shared" si="46"/>
        <v>#VALUE!</v>
      </c>
      <c r="AA214" s="5" t="str">
        <f>_xll.SNL.Clients.Office.Excel.Functions.SPG(U214, "SP_MARKETCAP", "12/31/2021")</f>
        <v>#PEND</v>
      </c>
      <c r="AB214" t="e">
        <f t="shared" si="40"/>
        <v>#VALUE!</v>
      </c>
      <c r="AC214" t="e">
        <f t="shared" si="47"/>
        <v>#VALUE!</v>
      </c>
    </row>
    <row r="215" spans="1:29" x14ac:dyDescent="0.3">
      <c r="A215" t="s">
        <v>215</v>
      </c>
      <c r="B215" s="4" t="str" cm="1">
        <f t="array" ref="B215">_xll.SNL.Clients.Office.Excel.Functions.SPG(A215, "SP_TOTAL_REV", "CY2023")</f>
        <v>#PEND</v>
      </c>
      <c r="C215" s="4" t="str">
        <f>_xll.SNL.Clients.Office.Excel.Functions.SPG(A215,"IQ_AVG_DILUT_SHARES_OUT","CY2023")</f>
        <v>#PEND</v>
      </c>
      <c r="D215" s="5" t="str">
        <f>_xll.SNL.Clients.Office.Excel.Functions.SPG(A215, "IQ_DILUT_EPS_NORM", "CY2023")</f>
        <v>#PEND</v>
      </c>
      <c r="E215" t="e">
        <f t="shared" si="36"/>
        <v>#VALUE!</v>
      </c>
      <c r="F215" t="e">
        <f t="shared" si="37"/>
        <v>#VALUE!</v>
      </c>
      <c r="G215" s="5" t="str">
        <f>_xll.SNL.Clients.Office.Excel.Functions.SPG(A215, "SP_MARKETCAP", "12/30/2023")</f>
        <v>#PEND</v>
      </c>
      <c r="H215" t="e">
        <f t="shared" si="41"/>
        <v>#VALUE!</v>
      </c>
      <c r="I215" t="e">
        <f t="shared" si="42"/>
        <v>#VALUE!</v>
      </c>
      <c r="K215" t="s">
        <v>215</v>
      </c>
      <c r="L215" s="4" t="str" cm="1">
        <f t="array" ref="L215">_xll.SNL.Clients.Office.Excel.Functions.SPG(K215, "SP_TOTAL_REV", "CY2023")</f>
        <v>#PEND</v>
      </c>
      <c r="M215" s="4" t="str">
        <f>_xll.SNL.Clients.Office.Excel.Functions.SPG(K215,"IQ_AVG_DILUT_SHARES_OUT","CY2023")</f>
        <v>#PEND</v>
      </c>
      <c r="N215" s="5" t="str">
        <f>_xll.SNL.Clients.Office.Excel.Functions.SPG(K215, "IQ_DILUT_EPS_NORM", "CY2023")</f>
        <v>#PEND</v>
      </c>
      <c r="O215" t="e">
        <f t="shared" si="38"/>
        <v>#VALUE!</v>
      </c>
      <c r="P215" t="e">
        <f t="shared" si="39"/>
        <v>#VALUE!</v>
      </c>
      <c r="Q215" s="5" t="str">
        <f>_xll.SNL.Clients.Office.Excel.Functions.SPG(K215, "SP_MARKETCAP", "12/31/2022")</f>
        <v>#PEND</v>
      </c>
      <c r="R215" t="e">
        <f t="shared" si="43"/>
        <v>#VALUE!</v>
      </c>
      <c r="S215" t="e">
        <f t="shared" si="44"/>
        <v>#VALUE!</v>
      </c>
      <c r="U215" t="s">
        <v>215</v>
      </c>
      <c r="V215" s="4" t="str" cm="1">
        <f t="array" ref="V215">_xll.SNL.Clients.Office.Excel.Functions.SPG(U215, "SP_TOTAL_REV", "CY2021")</f>
        <v>#PEND</v>
      </c>
      <c r="W215" s="4" t="str">
        <f>_xll.SNL.Clients.Office.Excel.Functions.SPG(U215,"IQ_AVG_DILUT_SHARES_OUT","CY2021")</f>
        <v>#PEND</v>
      </c>
      <c r="X215" s="5" t="str">
        <f>_xll.SNL.Clients.Office.Excel.Functions.SPG(U215, "IQ_DILUT_EPS_NORM", "CY2021")</f>
        <v>#PEND</v>
      </c>
      <c r="Y215" t="e">
        <f t="shared" si="45"/>
        <v>#VALUE!</v>
      </c>
      <c r="Z215" t="e">
        <f t="shared" si="46"/>
        <v>#VALUE!</v>
      </c>
      <c r="AA215" s="5" t="str">
        <f>_xll.SNL.Clients.Office.Excel.Functions.SPG(U215, "SP_MARKETCAP", "12/31/2021")</f>
        <v>#PEND</v>
      </c>
      <c r="AB215" t="e">
        <f t="shared" si="40"/>
        <v>#VALUE!</v>
      </c>
      <c r="AC215" t="e">
        <f t="shared" si="47"/>
        <v>#VALUE!</v>
      </c>
    </row>
    <row r="216" spans="1:29" x14ac:dyDescent="0.3">
      <c r="A216" t="s">
        <v>216</v>
      </c>
      <c r="B216" s="4" t="str" cm="1">
        <f t="array" ref="B216">_xll.SNL.Clients.Office.Excel.Functions.SPG(A216, "SP_TOTAL_REV", "CY2023")</f>
        <v>#PEND</v>
      </c>
      <c r="C216" s="4" t="str">
        <f>_xll.SNL.Clients.Office.Excel.Functions.SPG(A216,"IQ_AVG_DILUT_SHARES_OUT","CY2023")</f>
        <v>#PEND</v>
      </c>
      <c r="D216" s="5" t="str">
        <f>_xll.SNL.Clients.Office.Excel.Functions.SPG(A216, "IQ_DILUT_EPS_NORM", "CY2023")</f>
        <v>#PEND</v>
      </c>
      <c r="E216" t="e">
        <f t="shared" si="36"/>
        <v>#VALUE!</v>
      </c>
      <c r="F216" t="e">
        <f t="shared" si="37"/>
        <v>#VALUE!</v>
      </c>
      <c r="G216" s="5" t="str">
        <f>_xll.SNL.Clients.Office.Excel.Functions.SPG(A216, "SP_MARKETCAP", "12/30/2023")</f>
        <v>#PEND</v>
      </c>
      <c r="H216" t="e">
        <f t="shared" si="41"/>
        <v>#VALUE!</v>
      </c>
      <c r="I216" t="e">
        <f t="shared" si="42"/>
        <v>#VALUE!</v>
      </c>
      <c r="K216" t="s">
        <v>216</v>
      </c>
      <c r="L216" s="4" t="str" cm="1">
        <f t="array" ref="L216">_xll.SNL.Clients.Office.Excel.Functions.SPG(K216, "SP_TOTAL_REV", "CY2023")</f>
        <v>#PEND</v>
      </c>
      <c r="M216" s="4" t="str">
        <f>_xll.SNL.Clients.Office.Excel.Functions.SPG(K216,"IQ_AVG_DILUT_SHARES_OUT","CY2023")</f>
        <v>#PEND</v>
      </c>
      <c r="N216" s="5" t="str">
        <f>_xll.SNL.Clients.Office.Excel.Functions.SPG(K216, "IQ_DILUT_EPS_NORM", "CY2023")</f>
        <v>#PEND</v>
      </c>
      <c r="O216" t="e">
        <f t="shared" si="38"/>
        <v>#VALUE!</v>
      </c>
      <c r="P216" t="e">
        <f t="shared" si="39"/>
        <v>#VALUE!</v>
      </c>
      <c r="Q216" s="5" t="str">
        <f>_xll.SNL.Clients.Office.Excel.Functions.SPG(K216, "SP_MARKETCAP", "12/31/2022")</f>
        <v>#PEND</v>
      </c>
      <c r="R216" t="e">
        <f t="shared" si="43"/>
        <v>#VALUE!</v>
      </c>
      <c r="S216" t="e">
        <f t="shared" si="44"/>
        <v>#VALUE!</v>
      </c>
      <c r="U216" t="s">
        <v>216</v>
      </c>
      <c r="V216" s="4" t="str" cm="1">
        <f t="array" ref="V216">_xll.SNL.Clients.Office.Excel.Functions.SPG(U216, "SP_TOTAL_REV", "CY2021")</f>
        <v>#PEND</v>
      </c>
      <c r="W216" s="4" t="str">
        <f>_xll.SNL.Clients.Office.Excel.Functions.SPG(U216,"IQ_AVG_DILUT_SHARES_OUT","CY2021")</f>
        <v>#PEND</v>
      </c>
      <c r="X216" s="5" t="str">
        <f>_xll.SNL.Clients.Office.Excel.Functions.SPG(U216, "IQ_DILUT_EPS_NORM", "CY2021")</f>
        <v>#PEND</v>
      </c>
      <c r="Y216" t="e">
        <f t="shared" si="45"/>
        <v>#VALUE!</v>
      </c>
      <c r="Z216" t="e">
        <f t="shared" si="46"/>
        <v>#VALUE!</v>
      </c>
      <c r="AA216" s="5" t="str">
        <f>_xll.SNL.Clients.Office.Excel.Functions.SPG(U216, "SP_MARKETCAP", "12/31/2021")</f>
        <v>#PEND</v>
      </c>
      <c r="AB216" t="e">
        <f t="shared" si="40"/>
        <v>#VALUE!</v>
      </c>
      <c r="AC216" t="e">
        <f t="shared" si="47"/>
        <v>#VALUE!</v>
      </c>
    </row>
    <row r="217" spans="1:29" x14ac:dyDescent="0.3">
      <c r="A217" t="s">
        <v>217</v>
      </c>
      <c r="B217" s="4" t="str" cm="1">
        <f t="array" ref="B217">_xll.SNL.Clients.Office.Excel.Functions.SPG(A217, "SP_TOTAL_REV", "CY2023")</f>
        <v>#PEND</v>
      </c>
      <c r="C217" s="4" t="str">
        <f>_xll.SNL.Clients.Office.Excel.Functions.SPG(A217,"IQ_AVG_DILUT_SHARES_OUT","CY2023")</f>
        <v>#PEND</v>
      </c>
      <c r="D217" s="5" t="str">
        <f>_xll.SNL.Clients.Office.Excel.Functions.SPG(A217, "IQ_DILUT_EPS_NORM", "CY2023")</f>
        <v>#PEND</v>
      </c>
      <c r="E217" t="e">
        <f t="shared" si="36"/>
        <v>#VALUE!</v>
      </c>
      <c r="F217" t="e">
        <f t="shared" si="37"/>
        <v>#VALUE!</v>
      </c>
      <c r="G217" s="5" t="str">
        <f>_xll.SNL.Clients.Office.Excel.Functions.SPG(A217, "SP_MARKETCAP", "12/30/2023")</f>
        <v>#PEND</v>
      </c>
      <c r="H217" t="e">
        <f t="shared" si="41"/>
        <v>#VALUE!</v>
      </c>
      <c r="I217" t="e">
        <f t="shared" si="42"/>
        <v>#VALUE!</v>
      </c>
      <c r="K217" t="s">
        <v>217</v>
      </c>
      <c r="L217" s="4" t="str" cm="1">
        <f t="array" ref="L217">_xll.SNL.Clients.Office.Excel.Functions.SPG(K217, "SP_TOTAL_REV", "CY2023")</f>
        <v>#PEND</v>
      </c>
      <c r="M217" s="4" t="str">
        <f>_xll.SNL.Clients.Office.Excel.Functions.SPG(K217,"IQ_AVG_DILUT_SHARES_OUT","CY2023")</f>
        <v>#PEND</v>
      </c>
      <c r="N217" s="5" t="str">
        <f>_xll.SNL.Clients.Office.Excel.Functions.SPG(K217, "IQ_DILUT_EPS_NORM", "CY2023")</f>
        <v>#PEND</v>
      </c>
      <c r="O217" t="e">
        <f t="shared" si="38"/>
        <v>#VALUE!</v>
      </c>
      <c r="P217" t="e">
        <f t="shared" si="39"/>
        <v>#VALUE!</v>
      </c>
      <c r="Q217" s="5" t="str">
        <f>_xll.SNL.Clients.Office.Excel.Functions.SPG(K217, "SP_MARKETCAP", "12/31/2022")</f>
        <v>#PEND</v>
      </c>
      <c r="R217" t="e">
        <f t="shared" si="43"/>
        <v>#VALUE!</v>
      </c>
      <c r="S217" t="e">
        <f t="shared" si="44"/>
        <v>#VALUE!</v>
      </c>
      <c r="U217" t="s">
        <v>217</v>
      </c>
      <c r="V217" s="4" t="str" cm="1">
        <f t="array" ref="V217">_xll.SNL.Clients.Office.Excel.Functions.SPG(U217, "SP_TOTAL_REV", "CY2021")</f>
        <v>#PEND</v>
      </c>
      <c r="W217" s="4" t="str">
        <f>_xll.SNL.Clients.Office.Excel.Functions.SPG(U217,"IQ_AVG_DILUT_SHARES_OUT","CY2021")</f>
        <v>#PEND</v>
      </c>
      <c r="X217" s="5" t="str">
        <f>_xll.SNL.Clients.Office.Excel.Functions.SPG(U217, "IQ_DILUT_EPS_NORM", "CY2021")</f>
        <v>#PEND</v>
      </c>
      <c r="Y217" t="e">
        <f t="shared" si="45"/>
        <v>#VALUE!</v>
      </c>
      <c r="Z217" t="e">
        <f t="shared" si="46"/>
        <v>#VALUE!</v>
      </c>
      <c r="AA217" s="5" t="str">
        <f>_xll.SNL.Clients.Office.Excel.Functions.SPG(U217, "SP_MARKETCAP", "12/31/2021")</f>
        <v>#PEND</v>
      </c>
      <c r="AB217" t="e">
        <f t="shared" si="40"/>
        <v>#VALUE!</v>
      </c>
      <c r="AC217" t="e">
        <f t="shared" si="47"/>
        <v>#VALUE!</v>
      </c>
    </row>
    <row r="218" spans="1:29" x14ac:dyDescent="0.3">
      <c r="A218" t="s">
        <v>218</v>
      </c>
      <c r="B218" s="4" t="str" cm="1">
        <f t="array" ref="B218">_xll.SNL.Clients.Office.Excel.Functions.SPG(A218, "SP_TOTAL_REV", "CY2023")</f>
        <v>#PEND</v>
      </c>
      <c r="C218" s="4" t="str">
        <f>_xll.SNL.Clients.Office.Excel.Functions.SPG(A218,"IQ_AVG_DILUT_SHARES_OUT","CY2023")</f>
        <v>#PEND</v>
      </c>
      <c r="D218" s="5" t="str">
        <f>_xll.SNL.Clients.Office.Excel.Functions.SPG(A218, "IQ_DILUT_EPS_NORM", "CY2023")</f>
        <v>#PEND</v>
      </c>
      <c r="E218" t="e">
        <f t="shared" si="36"/>
        <v>#VALUE!</v>
      </c>
      <c r="F218" t="e">
        <f t="shared" si="37"/>
        <v>#VALUE!</v>
      </c>
      <c r="G218" s="5" t="str">
        <f>_xll.SNL.Clients.Office.Excel.Functions.SPG(A218, "SP_MARKETCAP", "12/30/2023")</f>
        <v>#PEND</v>
      </c>
      <c r="H218" t="e">
        <f t="shared" si="41"/>
        <v>#VALUE!</v>
      </c>
      <c r="I218" t="e">
        <f t="shared" si="42"/>
        <v>#VALUE!</v>
      </c>
      <c r="K218" t="s">
        <v>218</v>
      </c>
      <c r="L218" s="4" t="str" cm="1">
        <f t="array" ref="L218">_xll.SNL.Clients.Office.Excel.Functions.SPG(K218, "SP_TOTAL_REV", "CY2023")</f>
        <v>#PEND</v>
      </c>
      <c r="M218" s="4" t="str">
        <f>_xll.SNL.Clients.Office.Excel.Functions.SPG(K218,"IQ_AVG_DILUT_SHARES_OUT","CY2023")</f>
        <v>#PEND</v>
      </c>
      <c r="N218" s="5" t="str">
        <f>_xll.SNL.Clients.Office.Excel.Functions.SPG(K218, "IQ_DILUT_EPS_NORM", "CY2023")</f>
        <v>#PEND</v>
      </c>
      <c r="O218" t="e">
        <f t="shared" si="38"/>
        <v>#VALUE!</v>
      </c>
      <c r="P218" t="e">
        <f t="shared" si="39"/>
        <v>#VALUE!</v>
      </c>
      <c r="Q218" s="5" t="str">
        <f>_xll.SNL.Clients.Office.Excel.Functions.SPG(K218, "SP_MARKETCAP", "12/31/2022")</f>
        <v>#PEND</v>
      </c>
      <c r="R218" t="e">
        <f t="shared" si="43"/>
        <v>#VALUE!</v>
      </c>
      <c r="S218" t="e">
        <f t="shared" si="44"/>
        <v>#VALUE!</v>
      </c>
      <c r="U218" t="s">
        <v>218</v>
      </c>
      <c r="V218" s="4" t="str" cm="1">
        <f t="array" ref="V218">_xll.SNL.Clients.Office.Excel.Functions.SPG(U218, "SP_TOTAL_REV", "CY2021")</f>
        <v>#PEND</v>
      </c>
      <c r="W218" s="4" t="str">
        <f>_xll.SNL.Clients.Office.Excel.Functions.SPG(U218,"IQ_AVG_DILUT_SHARES_OUT","CY2021")</f>
        <v>#PEND</v>
      </c>
      <c r="X218" s="5" t="str">
        <f>_xll.SNL.Clients.Office.Excel.Functions.SPG(U218, "IQ_DILUT_EPS_NORM", "CY2021")</f>
        <v>#PEND</v>
      </c>
      <c r="Y218" t="e">
        <f t="shared" si="45"/>
        <v>#VALUE!</v>
      </c>
      <c r="Z218" t="e">
        <f t="shared" si="46"/>
        <v>#VALUE!</v>
      </c>
      <c r="AA218" s="5" t="str">
        <f>_xll.SNL.Clients.Office.Excel.Functions.SPG(U218, "SP_MARKETCAP", "12/31/2021")</f>
        <v>#PEND</v>
      </c>
      <c r="AB218" t="e">
        <f t="shared" si="40"/>
        <v>#VALUE!</v>
      </c>
      <c r="AC218" t="e">
        <f t="shared" si="47"/>
        <v>#VALUE!</v>
      </c>
    </row>
    <row r="219" spans="1:29" x14ac:dyDescent="0.3">
      <c r="A219" t="s">
        <v>219</v>
      </c>
      <c r="B219" s="4" t="str" cm="1">
        <f t="array" ref="B219">_xll.SNL.Clients.Office.Excel.Functions.SPG(A219, "SP_TOTAL_REV", "CY2023")</f>
        <v>#PEND</v>
      </c>
      <c r="C219" s="4" t="str">
        <f>_xll.SNL.Clients.Office.Excel.Functions.SPG(A219,"IQ_AVG_DILUT_SHARES_OUT","CY2023")</f>
        <v>#PEND</v>
      </c>
      <c r="D219" s="5" t="str">
        <f>_xll.SNL.Clients.Office.Excel.Functions.SPG(A219, "IQ_DILUT_EPS_NORM", "CY2023")</f>
        <v>#PEND</v>
      </c>
      <c r="E219" t="e">
        <f t="shared" si="36"/>
        <v>#VALUE!</v>
      </c>
      <c r="F219" t="e">
        <f t="shared" si="37"/>
        <v>#VALUE!</v>
      </c>
      <c r="G219" s="5" t="str">
        <f>_xll.SNL.Clients.Office.Excel.Functions.SPG(A219, "SP_MARKETCAP", "12/30/2023")</f>
        <v>#PEND</v>
      </c>
      <c r="H219" t="e">
        <f t="shared" si="41"/>
        <v>#VALUE!</v>
      </c>
      <c r="I219" t="e">
        <f t="shared" si="42"/>
        <v>#VALUE!</v>
      </c>
      <c r="K219" t="s">
        <v>219</v>
      </c>
      <c r="L219" s="4" t="str" cm="1">
        <f t="array" ref="L219">_xll.SNL.Clients.Office.Excel.Functions.SPG(K219, "SP_TOTAL_REV", "CY2023")</f>
        <v>#PEND</v>
      </c>
      <c r="M219" s="4" t="str">
        <f>_xll.SNL.Clients.Office.Excel.Functions.SPG(K219,"IQ_AVG_DILUT_SHARES_OUT","CY2023")</f>
        <v>#PEND</v>
      </c>
      <c r="N219" s="5" t="str">
        <f>_xll.SNL.Clients.Office.Excel.Functions.SPG(K219, "IQ_DILUT_EPS_NORM", "CY2023")</f>
        <v>#PEND</v>
      </c>
      <c r="O219" t="e">
        <f t="shared" si="38"/>
        <v>#VALUE!</v>
      </c>
      <c r="P219" t="e">
        <f t="shared" si="39"/>
        <v>#VALUE!</v>
      </c>
      <c r="Q219" s="5" t="str">
        <f>_xll.SNL.Clients.Office.Excel.Functions.SPG(K219, "SP_MARKETCAP", "12/31/2022")</f>
        <v>#PEND</v>
      </c>
      <c r="R219" t="e">
        <f t="shared" si="43"/>
        <v>#VALUE!</v>
      </c>
      <c r="S219" t="e">
        <f t="shared" si="44"/>
        <v>#VALUE!</v>
      </c>
      <c r="U219" t="s">
        <v>219</v>
      </c>
      <c r="V219" s="4" t="str" cm="1">
        <f t="array" ref="V219">_xll.SNL.Clients.Office.Excel.Functions.SPG(U219, "SP_TOTAL_REV", "CY2021")</f>
        <v>#PEND</v>
      </c>
      <c r="W219" s="4" t="str">
        <f>_xll.SNL.Clients.Office.Excel.Functions.SPG(U219,"IQ_AVG_DILUT_SHARES_OUT","CY2021")</f>
        <v>#PEND</v>
      </c>
      <c r="X219" s="5" t="str">
        <f>_xll.SNL.Clients.Office.Excel.Functions.SPG(U219, "IQ_DILUT_EPS_NORM", "CY2021")</f>
        <v>#PEND</v>
      </c>
      <c r="Y219" t="e">
        <f t="shared" si="45"/>
        <v>#VALUE!</v>
      </c>
      <c r="Z219" t="e">
        <f t="shared" si="46"/>
        <v>#VALUE!</v>
      </c>
      <c r="AA219" s="5" t="str">
        <f>_xll.SNL.Clients.Office.Excel.Functions.SPG(U219, "SP_MARKETCAP", "12/31/2021")</f>
        <v>#PEND</v>
      </c>
      <c r="AB219" t="e">
        <f t="shared" si="40"/>
        <v>#VALUE!</v>
      </c>
      <c r="AC219" t="e">
        <f t="shared" si="47"/>
        <v>#VALUE!</v>
      </c>
    </row>
    <row r="220" spans="1:29" x14ac:dyDescent="0.3">
      <c r="A220" t="s">
        <v>220</v>
      </c>
      <c r="B220" s="4" t="str" cm="1">
        <f t="array" ref="B220">_xll.SNL.Clients.Office.Excel.Functions.SPG(A220, "SP_TOTAL_REV", "CY2023")</f>
        <v>#PEND</v>
      </c>
      <c r="C220" s="4" t="str">
        <f>_xll.SNL.Clients.Office.Excel.Functions.SPG(A220,"IQ_AVG_DILUT_SHARES_OUT","CY2023")</f>
        <v>#PEND</v>
      </c>
      <c r="D220" s="5" t="str">
        <f>_xll.SNL.Clients.Office.Excel.Functions.SPG(A220, "IQ_DILUT_EPS_NORM", "CY2023")</f>
        <v>#PEND</v>
      </c>
      <c r="E220" t="e">
        <f t="shared" si="36"/>
        <v>#VALUE!</v>
      </c>
      <c r="F220" t="e">
        <f t="shared" si="37"/>
        <v>#VALUE!</v>
      </c>
      <c r="G220" s="5" t="str">
        <f>_xll.SNL.Clients.Office.Excel.Functions.SPG(A220, "SP_MARKETCAP", "12/30/2023")</f>
        <v>#PEND</v>
      </c>
      <c r="H220" t="e">
        <f t="shared" si="41"/>
        <v>#VALUE!</v>
      </c>
      <c r="I220" t="e">
        <f t="shared" si="42"/>
        <v>#VALUE!</v>
      </c>
      <c r="K220" t="s">
        <v>220</v>
      </c>
      <c r="L220" s="4" t="str" cm="1">
        <f t="array" ref="L220">_xll.SNL.Clients.Office.Excel.Functions.SPG(K220, "SP_TOTAL_REV", "CY2023")</f>
        <v>#PEND</v>
      </c>
      <c r="M220" s="4" t="str">
        <f>_xll.SNL.Clients.Office.Excel.Functions.SPG(K220,"IQ_AVG_DILUT_SHARES_OUT","CY2023")</f>
        <v>#PEND</v>
      </c>
      <c r="N220" s="5" t="str">
        <f>_xll.SNL.Clients.Office.Excel.Functions.SPG(K220, "IQ_DILUT_EPS_NORM", "CY2023")</f>
        <v>#PEND</v>
      </c>
      <c r="O220" t="e">
        <f t="shared" si="38"/>
        <v>#VALUE!</v>
      </c>
      <c r="P220" t="e">
        <f t="shared" si="39"/>
        <v>#VALUE!</v>
      </c>
      <c r="Q220" s="5" t="str">
        <f>_xll.SNL.Clients.Office.Excel.Functions.SPG(K220, "SP_MARKETCAP", "12/31/2022")</f>
        <v>#PEND</v>
      </c>
      <c r="R220" t="e">
        <f t="shared" si="43"/>
        <v>#VALUE!</v>
      </c>
      <c r="S220" t="e">
        <f t="shared" si="44"/>
        <v>#VALUE!</v>
      </c>
      <c r="U220" t="s">
        <v>220</v>
      </c>
      <c r="V220" s="4" t="str" cm="1">
        <f t="array" ref="V220">_xll.SNL.Clients.Office.Excel.Functions.SPG(U220, "SP_TOTAL_REV", "CY2021")</f>
        <v>#PEND</v>
      </c>
      <c r="W220" s="4" t="str">
        <f>_xll.SNL.Clients.Office.Excel.Functions.SPG(U220,"IQ_AVG_DILUT_SHARES_OUT","CY2021")</f>
        <v>#PEND</v>
      </c>
      <c r="X220" s="5" t="str">
        <f>_xll.SNL.Clients.Office.Excel.Functions.SPG(U220, "IQ_DILUT_EPS_NORM", "CY2021")</f>
        <v>#PEND</v>
      </c>
      <c r="Y220" t="e">
        <f t="shared" si="45"/>
        <v>#VALUE!</v>
      </c>
      <c r="Z220" t="e">
        <f t="shared" si="46"/>
        <v>#VALUE!</v>
      </c>
      <c r="AA220" s="5" t="str">
        <f>_xll.SNL.Clients.Office.Excel.Functions.SPG(U220, "SP_MARKETCAP", "12/31/2021")</f>
        <v>#PEND</v>
      </c>
      <c r="AB220" t="e">
        <f t="shared" si="40"/>
        <v>#VALUE!</v>
      </c>
      <c r="AC220" t="e">
        <f t="shared" si="47"/>
        <v>#VALUE!</v>
      </c>
    </row>
    <row r="221" spans="1:29" x14ac:dyDescent="0.3">
      <c r="A221" t="s">
        <v>221</v>
      </c>
      <c r="B221" s="4" t="str" cm="1">
        <f t="array" ref="B221">_xll.SNL.Clients.Office.Excel.Functions.SPG(A221, "SP_TOTAL_REV", "CY2023")</f>
        <v>#PEND</v>
      </c>
      <c r="C221" s="4" t="str">
        <f>_xll.SNL.Clients.Office.Excel.Functions.SPG(A221,"IQ_AVG_DILUT_SHARES_OUT","CY2023")</f>
        <v>#PEND</v>
      </c>
      <c r="D221" s="5" t="str">
        <f>_xll.SNL.Clients.Office.Excel.Functions.SPG(A221, "IQ_DILUT_EPS_NORM", "CY2023")</f>
        <v>#PEND</v>
      </c>
      <c r="E221" t="e">
        <f t="shared" si="36"/>
        <v>#VALUE!</v>
      </c>
      <c r="F221" t="e">
        <f t="shared" si="37"/>
        <v>#VALUE!</v>
      </c>
      <c r="G221" s="5" t="str">
        <f>_xll.SNL.Clients.Office.Excel.Functions.SPG(A221, "SP_MARKETCAP", "12/30/2023")</f>
        <v>#PEND</v>
      </c>
      <c r="H221" t="e">
        <f t="shared" si="41"/>
        <v>#VALUE!</v>
      </c>
      <c r="I221" t="e">
        <f t="shared" si="42"/>
        <v>#VALUE!</v>
      </c>
      <c r="K221" t="s">
        <v>221</v>
      </c>
      <c r="L221" s="4" t="str" cm="1">
        <f t="array" ref="L221">_xll.SNL.Clients.Office.Excel.Functions.SPG(K221, "SP_TOTAL_REV", "CY2023")</f>
        <v>#PEND</v>
      </c>
      <c r="M221" s="4" t="str">
        <f>_xll.SNL.Clients.Office.Excel.Functions.SPG(K221,"IQ_AVG_DILUT_SHARES_OUT","CY2023")</f>
        <v>#PEND</v>
      </c>
      <c r="N221" s="5" t="str">
        <f>_xll.SNL.Clients.Office.Excel.Functions.SPG(K221, "IQ_DILUT_EPS_NORM", "CY2023")</f>
        <v>#PEND</v>
      </c>
      <c r="O221" t="e">
        <f t="shared" si="38"/>
        <v>#VALUE!</v>
      </c>
      <c r="P221" t="e">
        <f t="shared" si="39"/>
        <v>#VALUE!</v>
      </c>
      <c r="Q221" s="5" t="str">
        <f>_xll.SNL.Clients.Office.Excel.Functions.SPG(K221, "SP_MARKETCAP", "12/31/2022")</f>
        <v>#PEND</v>
      </c>
      <c r="R221" t="e">
        <f t="shared" si="43"/>
        <v>#VALUE!</v>
      </c>
      <c r="S221" t="e">
        <f t="shared" si="44"/>
        <v>#VALUE!</v>
      </c>
      <c r="U221" t="s">
        <v>221</v>
      </c>
      <c r="V221" s="4" t="str" cm="1">
        <f t="array" ref="V221">_xll.SNL.Clients.Office.Excel.Functions.SPG(U221, "SP_TOTAL_REV", "CY2021")</f>
        <v>#PEND</v>
      </c>
      <c r="W221" s="4" t="str">
        <f>_xll.SNL.Clients.Office.Excel.Functions.SPG(U221,"IQ_AVG_DILUT_SHARES_OUT","CY2021")</f>
        <v>#PEND</v>
      </c>
      <c r="X221" s="5" t="str">
        <f>_xll.SNL.Clients.Office.Excel.Functions.SPG(U221, "IQ_DILUT_EPS_NORM", "CY2021")</f>
        <v>#PEND</v>
      </c>
      <c r="Y221" t="e">
        <f t="shared" si="45"/>
        <v>#VALUE!</v>
      </c>
      <c r="Z221" t="e">
        <f t="shared" si="46"/>
        <v>#VALUE!</v>
      </c>
      <c r="AA221" s="5" t="str">
        <f>_xll.SNL.Clients.Office.Excel.Functions.SPG(U221, "SP_MARKETCAP", "12/31/2021")</f>
        <v>#PEND</v>
      </c>
      <c r="AB221" t="e">
        <f t="shared" si="40"/>
        <v>#VALUE!</v>
      </c>
      <c r="AC221" t="e">
        <f t="shared" si="47"/>
        <v>#VALUE!</v>
      </c>
    </row>
    <row r="222" spans="1:29" x14ac:dyDescent="0.3">
      <c r="A222" t="s">
        <v>222</v>
      </c>
      <c r="B222" s="4" t="str" cm="1">
        <f t="array" ref="B222">_xll.SNL.Clients.Office.Excel.Functions.SPG(A222, "SP_TOTAL_REV", "CY2023")</f>
        <v>#PEND</v>
      </c>
      <c r="C222" s="4" t="str">
        <f>_xll.SNL.Clients.Office.Excel.Functions.SPG(A222,"IQ_AVG_DILUT_SHARES_OUT","CY2023")</f>
        <v>#PEND</v>
      </c>
      <c r="D222" s="5" t="str">
        <f>_xll.SNL.Clients.Office.Excel.Functions.SPG(A222, "IQ_DILUT_EPS_NORM", "CY2023")</f>
        <v>#PEND</v>
      </c>
      <c r="E222" t="e">
        <f t="shared" si="36"/>
        <v>#VALUE!</v>
      </c>
      <c r="F222" t="e">
        <f t="shared" si="37"/>
        <v>#VALUE!</v>
      </c>
      <c r="G222" s="5" t="str">
        <f>_xll.SNL.Clients.Office.Excel.Functions.SPG(A222, "SP_MARKETCAP", "12/30/2023")</f>
        <v>#PEND</v>
      </c>
      <c r="H222" t="e">
        <f t="shared" si="41"/>
        <v>#VALUE!</v>
      </c>
      <c r="I222" t="e">
        <f t="shared" si="42"/>
        <v>#VALUE!</v>
      </c>
      <c r="K222" t="s">
        <v>222</v>
      </c>
      <c r="L222" s="4" t="str" cm="1">
        <f t="array" ref="L222">_xll.SNL.Clients.Office.Excel.Functions.SPG(K222, "SP_TOTAL_REV", "CY2023")</f>
        <v>#PEND</v>
      </c>
      <c r="M222" s="4" t="str">
        <f>_xll.SNL.Clients.Office.Excel.Functions.SPG(K222,"IQ_AVG_DILUT_SHARES_OUT","CY2023")</f>
        <v>#PEND</v>
      </c>
      <c r="N222" s="5" t="str">
        <f>_xll.SNL.Clients.Office.Excel.Functions.SPG(K222, "IQ_DILUT_EPS_NORM", "CY2023")</f>
        <v>#PEND</v>
      </c>
      <c r="O222" t="e">
        <f t="shared" si="38"/>
        <v>#VALUE!</v>
      </c>
      <c r="P222" t="e">
        <f t="shared" si="39"/>
        <v>#VALUE!</v>
      </c>
      <c r="Q222" s="5" t="str">
        <f>_xll.SNL.Clients.Office.Excel.Functions.SPG(K222, "SP_MARKETCAP", "12/31/2022")</f>
        <v>#PEND</v>
      </c>
      <c r="R222" t="e">
        <f t="shared" si="43"/>
        <v>#VALUE!</v>
      </c>
      <c r="S222" t="e">
        <f t="shared" si="44"/>
        <v>#VALUE!</v>
      </c>
      <c r="U222" t="s">
        <v>222</v>
      </c>
      <c r="V222" s="4" t="str" cm="1">
        <f t="array" ref="V222">_xll.SNL.Clients.Office.Excel.Functions.SPG(U222, "SP_TOTAL_REV", "CY2021")</f>
        <v>#PEND</v>
      </c>
      <c r="W222" s="4" t="str">
        <f>_xll.SNL.Clients.Office.Excel.Functions.SPG(U222,"IQ_AVG_DILUT_SHARES_OUT","CY2021")</f>
        <v>#PEND</v>
      </c>
      <c r="X222" s="5" t="str">
        <f>_xll.SNL.Clients.Office.Excel.Functions.SPG(U222, "IQ_DILUT_EPS_NORM", "CY2021")</f>
        <v>#PEND</v>
      </c>
      <c r="Y222" t="e">
        <f t="shared" si="45"/>
        <v>#VALUE!</v>
      </c>
      <c r="Z222" t="e">
        <f t="shared" si="46"/>
        <v>#VALUE!</v>
      </c>
      <c r="AA222" s="5" t="str">
        <f>_xll.SNL.Clients.Office.Excel.Functions.SPG(U222, "SP_MARKETCAP", "12/31/2021")</f>
        <v>#PEND</v>
      </c>
      <c r="AB222" t="e">
        <f t="shared" si="40"/>
        <v>#VALUE!</v>
      </c>
      <c r="AC222" t="e">
        <f t="shared" si="47"/>
        <v>#VALUE!</v>
      </c>
    </row>
    <row r="223" spans="1:29" x14ac:dyDescent="0.3">
      <c r="A223" t="s">
        <v>223</v>
      </c>
      <c r="B223" s="4" t="str" cm="1">
        <f t="array" ref="B223">_xll.SNL.Clients.Office.Excel.Functions.SPG(A223, "SP_TOTAL_REV", "CY2023")</f>
        <v>#PEND</v>
      </c>
      <c r="C223" s="4" t="str">
        <f>_xll.SNL.Clients.Office.Excel.Functions.SPG(A223,"IQ_AVG_DILUT_SHARES_OUT","CY2023")</f>
        <v>#PEND</v>
      </c>
      <c r="D223" s="5" t="str">
        <f>_xll.SNL.Clients.Office.Excel.Functions.SPG(A223, "IQ_DILUT_EPS_NORM", "CY2023")</f>
        <v>#PEND</v>
      </c>
      <c r="E223" t="e">
        <f t="shared" si="36"/>
        <v>#VALUE!</v>
      </c>
      <c r="F223" t="e">
        <f t="shared" si="37"/>
        <v>#VALUE!</v>
      </c>
      <c r="G223" s="5" t="str">
        <f>_xll.SNL.Clients.Office.Excel.Functions.SPG(A223, "SP_MARKETCAP", "12/30/2023")</f>
        <v>#PEND</v>
      </c>
      <c r="H223" t="e">
        <f t="shared" si="41"/>
        <v>#VALUE!</v>
      </c>
      <c r="I223" t="e">
        <f t="shared" si="42"/>
        <v>#VALUE!</v>
      </c>
      <c r="K223" t="s">
        <v>223</v>
      </c>
      <c r="L223" s="4" t="str" cm="1">
        <f t="array" ref="L223">_xll.SNL.Clients.Office.Excel.Functions.SPG(K223, "SP_TOTAL_REV", "CY2023")</f>
        <v>#PEND</v>
      </c>
      <c r="M223" s="4" t="str">
        <f>_xll.SNL.Clients.Office.Excel.Functions.SPG(K223,"IQ_AVG_DILUT_SHARES_OUT","CY2023")</f>
        <v>#PEND</v>
      </c>
      <c r="N223" s="5" t="str">
        <f>_xll.SNL.Clients.Office.Excel.Functions.SPG(K223, "IQ_DILUT_EPS_NORM", "CY2023")</f>
        <v>#PEND</v>
      </c>
      <c r="O223" t="e">
        <f t="shared" si="38"/>
        <v>#VALUE!</v>
      </c>
      <c r="P223" t="e">
        <f t="shared" si="39"/>
        <v>#VALUE!</v>
      </c>
      <c r="Q223" s="5" t="str">
        <f>_xll.SNL.Clients.Office.Excel.Functions.SPG(K223, "SP_MARKETCAP", "12/31/2022")</f>
        <v>#PEND</v>
      </c>
      <c r="R223" t="e">
        <f t="shared" si="43"/>
        <v>#VALUE!</v>
      </c>
      <c r="S223" t="e">
        <f t="shared" si="44"/>
        <v>#VALUE!</v>
      </c>
      <c r="U223" t="s">
        <v>223</v>
      </c>
      <c r="V223" s="4" t="str" cm="1">
        <f t="array" ref="V223">_xll.SNL.Clients.Office.Excel.Functions.SPG(U223, "SP_TOTAL_REV", "CY2021")</f>
        <v>#PEND</v>
      </c>
      <c r="W223" s="4" t="str">
        <f>_xll.SNL.Clients.Office.Excel.Functions.SPG(U223,"IQ_AVG_DILUT_SHARES_OUT","CY2021")</f>
        <v>#PEND</v>
      </c>
      <c r="X223" s="5" t="str">
        <f>_xll.SNL.Clients.Office.Excel.Functions.SPG(U223, "IQ_DILUT_EPS_NORM", "CY2021")</f>
        <v>#PEND</v>
      </c>
      <c r="Y223" t="e">
        <f t="shared" si="45"/>
        <v>#VALUE!</v>
      </c>
      <c r="Z223" t="e">
        <f t="shared" si="46"/>
        <v>#VALUE!</v>
      </c>
      <c r="AA223" s="5" t="str">
        <f>_xll.SNL.Clients.Office.Excel.Functions.SPG(U223, "SP_MARKETCAP", "12/31/2021")</f>
        <v>#PEND</v>
      </c>
      <c r="AB223" t="e">
        <f t="shared" si="40"/>
        <v>#VALUE!</v>
      </c>
      <c r="AC223" t="e">
        <f t="shared" si="47"/>
        <v>#VALUE!</v>
      </c>
    </row>
    <row r="224" spans="1:29" x14ac:dyDescent="0.3">
      <c r="A224" t="s">
        <v>224</v>
      </c>
      <c r="B224" s="4" t="str" cm="1">
        <f t="array" ref="B224">_xll.SNL.Clients.Office.Excel.Functions.SPG(A224, "SP_TOTAL_REV", "CY2023")</f>
        <v>#PEND</v>
      </c>
      <c r="C224" s="4" t="str">
        <f>_xll.SNL.Clients.Office.Excel.Functions.SPG(A224,"IQ_AVG_DILUT_SHARES_OUT","CY2023")</f>
        <v>#PEND</v>
      </c>
      <c r="D224" s="5" t="str">
        <f>_xll.SNL.Clients.Office.Excel.Functions.SPG(A224, "IQ_DILUT_EPS_NORM", "CY2023")</f>
        <v>#PEND</v>
      </c>
      <c r="E224" t="e">
        <f t="shared" si="36"/>
        <v>#VALUE!</v>
      </c>
      <c r="F224" t="e">
        <f t="shared" si="37"/>
        <v>#VALUE!</v>
      </c>
      <c r="G224" s="5" t="str">
        <f>_xll.SNL.Clients.Office.Excel.Functions.SPG(A224, "SP_MARKETCAP", "12/30/2023")</f>
        <v>#PEND</v>
      </c>
      <c r="H224" t="e">
        <f t="shared" si="41"/>
        <v>#VALUE!</v>
      </c>
      <c r="I224" t="e">
        <f t="shared" si="42"/>
        <v>#VALUE!</v>
      </c>
      <c r="K224" t="s">
        <v>224</v>
      </c>
      <c r="L224" s="4" t="str" cm="1">
        <f t="array" ref="L224">_xll.SNL.Clients.Office.Excel.Functions.SPG(K224, "SP_TOTAL_REV", "CY2023")</f>
        <v>#PEND</v>
      </c>
      <c r="M224" s="4" t="str">
        <f>_xll.SNL.Clients.Office.Excel.Functions.SPG(K224,"IQ_AVG_DILUT_SHARES_OUT","CY2023")</f>
        <v>#PEND</v>
      </c>
      <c r="N224" s="5" t="str">
        <f>_xll.SNL.Clients.Office.Excel.Functions.SPG(K224, "IQ_DILUT_EPS_NORM", "CY2023")</f>
        <v>#PEND</v>
      </c>
      <c r="O224" t="e">
        <f t="shared" si="38"/>
        <v>#VALUE!</v>
      </c>
      <c r="P224" t="e">
        <f t="shared" si="39"/>
        <v>#VALUE!</v>
      </c>
      <c r="Q224" s="5" t="str">
        <f>_xll.SNL.Clients.Office.Excel.Functions.SPG(K224, "SP_MARKETCAP", "12/31/2022")</f>
        <v>#PEND</v>
      </c>
      <c r="R224" t="e">
        <f t="shared" si="43"/>
        <v>#VALUE!</v>
      </c>
      <c r="S224" t="e">
        <f t="shared" si="44"/>
        <v>#VALUE!</v>
      </c>
      <c r="U224" t="s">
        <v>224</v>
      </c>
      <c r="V224" s="4" t="str" cm="1">
        <f t="array" ref="V224">_xll.SNL.Clients.Office.Excel.Functions.SPG(U224, "SP_TOTAL_REV", "CY2021")</f>
        <v>#PEND</v>
      </c>
      <c r="W224" s="4" t="str">
        <f>_xll.SNL.Clients.Office.Excel.Functions.SPG(U224,"IQ_AVG_DILUT_SHARES_OUT","CY2021")</f>
        <v>#PEND</v>
      </c>
      <c r="X224" s="5" t="str">
        <f>_xll.SNL.Clients.Office.Excel.Functions.SPG(U224, "IQ_DILUT_EPS_NORM", "CY2021")</f>
        <v>#PEND</v>
      </c>
      <c r="Y224" t="e">
        <f t="shared" si="45"/>
        <v>#VALUE!</v>
      </c>
      <c r="Z224" t="e">
        <f t="shared" si="46"/>
        <v>#VALUE!</v>
      </c>
      <c r="AA224" s="5" t="str">
        <f>_xll.SNL.Clients.Office.Excel.Functions.SPG(U224, "SP_MARKETCAP", "12/31/2021")</f>
        <v>#PEND</v>
      </c>
      <c r="AB224" t="e">
        <f t="shared" si="40"/>
        <v>#VALUE!</v>
      </c>
      <c r="AC224" t="e">
        <f t="shared" si="47"/>
        <v>#VALUE!</v>
      </c>
    </row>
    <row r="225" spans="1:29" x14ac:dyDescent="0.3">
      <c r="A225" t="s">
        <v>225</v>
      </c>
      <c r="B225" s="4" t="str" cm="1">
        <f t="array" ref="B225">_xll.SNL.Clients.Office.Excel.Functions.SPG(A225, "SP_TOTAL_REV", "CY2023")</f>
        <v>#PEND</v>
      </c>
      <c r="C225" s="4" t="str">
        <f>_xll.SNL.Clients.Office.Excel.Functions.SPG(A225,"IQ_AVG_DILUT_SHARES_OUT","CY2023")</f>
        <v>#PEND</v>
      </c>
      <c r="D225" s="5" t="str">
        <f>_xll.SNL.Clients.Office.Excel.Functions.SPG(A225, "IQ_DILUT_EPS_NORM", "CY2023")</f>
        <v>#PEND</v>
      </c>
      <c r="E225" t="e">
        <f t="shared" si="36"/>
        <v>#VALUE!</v>
      </c>
      <c r="F225" t="e">
        <f t="shared" si="37"/>
        <v>#VALUE!</v>
      </c>
      <c r="G225" s="5" t="str">
        <f>_xll.SNL.Clients.Office.Excel.Functions.SPG(A225, "SP_MARKETCAP", "12/30/2023")</f>
        <v>#PEND</v>
      </c>
      <c r="H225" t="e">
        <f t="shared" si="41"/>
        <v>#VALUE!</v>
      </c>
      <c r="I225" t="e">
        <f t="shared" si="42"/>
        <v>#VALUE!</v>
      </c>
      <c r="K225" t="s">
        <v>225</v>
      </c>
      <c r="L225" s="4" t="str" cm="1">
        <f t="array" ref="L225">_xll.SNL.Clients.Office.Excel.Functions.SPG(K225, "SP_TOTAL_REV", "CY2023")</f>
        <v>#PEND</v>
      </c>
      <c r="M225" s="4" t="str">
        <f>_xll.SNL.Clients.Office.Excel.Functions.SPG(K225,"IQ_AVG_DILUT_SHARES_OUT","CY2023")</f>
        <v>#PEND</v>
      </c>
      <c r="N225" s="5" t="str">
        <f>_xll.SNL.Clients.Office.Excel.Functions.SPG(K225, "IQ_DILUT_EPS_NORM", "CY2023")</f>
        <v>#PEND</v>
      </c>
      <c r="O225" t="e">
        <f t="shared" si="38"/>
        <v>#VALUE!</v>
      </c>
      <c r="P225" t="e">
        <f t="shared" si="39"/>
        <v>#VALUE!</v>
      </c>
      <c r="Q225" s="5" t="str">
        <f>_xll.SNL.Clients.Office.Excel.Functions.SPG(K225, "SP_MARKETCAP", "12/31/2022")</f>
        <v>#PEND</v>
      </c>
      <c r="R225" t="e">
        <f t="shared" si="43"/>
        <v>#VALUE!</v>
      </c>
      <c r="S225" t="e">
        <f t="shared" si="44"/>
        <v>#VALUE!</v>
      </c>
      <c r="U225" t="s">
        <v>225</v>
      </c>
      <c r="V225" s="4" t="str" cm="1">
        <f t="array" ref="V225">_xll.SNL.Clients.Office.Excel.Functions.SPG(U225, "SP_TOTAL_REV", "CY2021")</f>
        <v>#PEND</v>
      </c>
      <c r="W225" s="4" t="str">
        <f>_xll.SNL.Clients.Office.Excel.Functions.SPG(U225,"IQ_AVG_DILUT_SHARES_OUT","CY2021")</f>
        <v>#PEND</v>
      </c>
      <c r="X225" s="5" t="str">
        <f>_xll.SNL.Clients.Office.Excel.Functions.SPG(U225, "IQ_DILUT_EPS_NORM", "CY2021")</f>
        <v>#PEND</v>
      </c>
      <c r="Y225" t="e">
        <f t="shared" si="45"/>
        <v>#VALUE!</v>
      </c>
      <c r="Z225" t="e">
        <f t="shared" si="46"/>
        <v>#VALUE!</v>
      </c>
      <c r="AA225" s="5" t="str">
        <f>_xll.SNL.Clients.Office.Excel.Functions.SPG(U225, "SP_MARKETCAP", "12/31/2021")</f>
        <v>#PEND</v>
      </c>
      <c r="AB225" t="e">
        <f t="shared" si="40"/>
        <v>#VALUE!</v>
      </c>
      <c r="AC225" t="e">
        <f t="shared" si="47"/>
        <v>#VALUE!</v>
      </c>
    </row>
    <row r="226" spans="1:29" x14ac:dyDescent="0.3">
      <c r="A226" t="s">
        <v>226</v>
      </c>
      <c r="B226" s="4" t="str" cm="1">
        <f t="array" ref="B226">_xll.SNL.Clients.Office.Excel.Functions.SPG(A226, "SP_TOTAL_REV", "CY2023")</f>
        <v>#PEND</v>
      </c>
      <c r="C226" s="4" t="str">
        <f>_xll.SNL.Clients.Office.Excel.Functions.SPG(A226,"IQ_AVG_DILUT_SHARES_OUT","CY2023")</f>
        <v>#PEND</v>
      </c>
      <c r="D226" s="5" t="str">
        <f>_xll.SNL.Clients.Office.Excel.Functions.SPG(A226, "IQ_DILUT_EPS_NORM", "CY2023")</f>
        <v>#PEND</v>
      </c>
      <c r="E226" t="e">
        <f t="shared" si="36"/>
        <v>#VALUE!</v>
      </c>
      <c r="F226" t="e">
        <f t="shared" si="37"/>
        <v>#VALUE!</v>
      </c>
      <c r="G226" s="5" t="str">
        <f>_xll.SNL.Clients.Office.Excel.Functions.SPG(A226, "SP_MARKETCAP", "12/30/2023")</f>
        <v>#PEND</v>
      </c>
      <c r="H226" t="e">
        <f t="shared" si="41"/>
        <v>#VALUE!</v>
      </c>
      <c r="I226" t="e">
        <f t="shared" si="42"/>
        <v>#VALUE!</v>
      </c>
      <c r="K226" t="s">
        <v>226</v>
      </c>
      <c r="L226" s="4" t="str" cm="1">
        <f t="array" ref="L226">_xll.SNL.Clients.Office.Excel.Functions.SPG(K226, "SP_TOTAL_REV", "CY2023")</f>
        <v>#PEND</v>
      </c>
      <c r="M226" s="4" t="str">
        <f>_xll.SNL.Clients.Office.Excel.Functions.SPG(K226,"IQ_AVG_DILUT_SHARES_OUT","CY2023")</f>
        <v>#PEND</v>
      </c>
      <c r="N226" s="5" t="str">
        <f>_xll.SNL.Clients.Office.Excel.Functions.SPG(K226, "IQ_DILUT_EPS_NORM", "CY2023")</f>
        <v>#PEND</v>
      </c>
      <c r="O226" t="e">
        <f t="shared" si="38"/>
        <v>#VALUE!</v>
      </c>
      <c r="P226" t="e">
        <f t="shared" si="39"/>
        <v>#VALUE!</v>
      </c>
      <c r="Q226" s="5" t="str">
        <f>_xll.SNL.Clients.Office.Excel.Functions.SPG(K226, "SP_MARKETCAP", "12/31/2022")</f>
        <v>#PEND</v>
      </c>
      <c r="R226" t="e">
        <f t="shared" si="43"/>
        <v>#VALUE!</v>
      </c>
      <c r="S226" t="e">
        <f t="shared" si="44"/>
        <v>#VALUE!</v>
      </c>
      <c r="U226" t="s">
        <v>226</v>
      </c>
      <c r="V226" s="4" t="str" cm="1">
        <f t="array" ref="V226">_xll.SNL.Clients.Office.Excel.Functions.SPG(U226, "SP_TOTAL_REV", "CY2021")</f>
        <v>#PEND</v>
      </c>
      <c r="W226" s="4" t="str">
        <f>_xll.SNL.Clients.Office.Excel.Functions.SPG(U226,"IQ_AVG_DILUT_SHARES_OUT","CY2021")</f>
        <v>#PEND</v>
      </c>
      <c r="X226" s="5" t="str">
        <f>_xll.SNL.Clients.Office.Excel.Functions.SPG(U226, "IQ_DILUT_EPS_NORM", "CY2021")</f>
        <v>#PEND</v>
      </c>
      <c r="Y226" t="e">
        <f t="shared" si="45"/>
        <v>#VALUE!</v>
      </c>
      <c r="Z226" t="e">
        <f t="shared" si="46"/>
        <v>#VALUE!</v>
      </c>
      <c r="AA226" s="5" t="str">
        <f>_xll.SNL.Clients.Office.Excel.Functions.SPG(U226, "SP_MARKETCAP", "12/31/2021")</f>
        <v>#PEND</v>
      </c>
      <c r="AB226" t="e">
        <f t="shared" si="40"/>
        <v>#VALUE!</v>
      </c>
      <c r="AC226" t="e">
        <f t="shared" si="47"/>
        <v>#VALUE!</v>
      </c>
    </row>
    <row r="227" spans="1:29" x14ac:dyDescent="0.3">
      <c r="A227" t="s">
        <v>227</v>
      </c>
      <c r="B227" s="4" t="str" cm="1">
        <f t="array" ref="B227">_xll.SNL.Clients.Office.Excel.Functions.SPG(A227, "SP_TOTAL_REV", "CY2023")</f>
        <v>#PEND</v>
      </c>
      <c r="C227" s="4" t="str">
        <f>_xll.SNL.Clients.Office.Excel.Functions.SPG(A227,"IQ_AVG_DILUT_SHARES_OUT","CY2023")</f>
        <v>#PEND</v>
      </c>
      <c r="D227" s="5" t="str">
        <f>_xll.SNL.Clients.Office.Excel.Functions.SPG(A227, "IQ_DILUT_EPS_NORM", "CY2023")</f>
        <v>#PEND</v>
      </c>
      <c r="E227" t="e">
        <f t="shared" si="36"/>
        <v>#VALUE!</v>
      </c>
      <c r="F227" t="e">
        <f t="shared" si="37"/>
        <v>#VALUE!</v>
      </c>
      <c r="G227" s="5" t="str">
        <f>_xll.SNL.Clients.Office.Excel.Functions.SPG(A227, "SP_MARKETCAP", "12/30/2023")</f>
        <v>#PEND</v>
      </c>
      <c r="H227" t="e">
        <f t="shared" si="41"/>
        <v>#VALUE!</v>
      </c>
      <c r="I227" t="e">
        <f t="shared" si="42"/>
        <v>#VALUE!</v>
      </c>
      <c r="K227" t="s">
        <v>227</v>
      </c>
      <c r="L227" s="4" t="str" cm="1">
        <f t="array" ref="L227">_xll.SNL.Clients.Office.Excel.Functions.SPG(K227, "SP_TOTAL_REV", "CY2023")</f>
        <v>#PEND</v>
      </c>
      <c r="M227" s="4" t="str">
        <f>_xll.SNL.Clients.Office.Excel.Functions.SPG(K227,"IQ_AVG_DILUT_SHARES_OUT","CY2023")</f>
        <v>#PEND</v>
      </c>
      <c r="N227" s="5" t="str">
        <f>_xll.SNL.Clients.Office.Excel.Functions.SPG(K227, "IQ_DILUT_EPS_NORM", "CY2023")</f>
        <v>#PEND</v>
      </c>
      <c r="O227" t="e">
        <f t="shared" si="38"/>
        <v>#VALUE!</v>
      </c>
      <c r="P227" t="e">
        <f t="shared" si="39"/>
        <v>#VALUE!</v>
      </c>
      <c r="Q227" s="5" t="str">
        <f>_xll.SNL.Clients.Office.Excel.Functions.SPG(K227, "SP_MARKETCAP", "12/31/2022")</f>
        <v>#PEND</v>
      </c>
      <c r="R227" t="e">
        <f t="shared" si="43"/>
        <v>#VALUE!</v>
      </c>
      <c r="S227" t="e">
        <f t="shared" si="44"/>
        <v>#VALUE!</v>
      </c>
      <c r="U227" t="s">
        <v>227</v>
      </c>
      <c r="V227" s="4" t="str" cm="1">
        <f t="array" ref="V227">_xll.SNL.Clients.Office.Excel.Functions.SPG(U227, "SP_TOTAL_REV", "CY2021")</f>
        <v>#PEND</v>
      </c>
      <c r="W227" s="4" t="str">
        <f>_xll.SNL.Clients.Office.Excel.Functions.SPG(U227,"IQ_AVG_DILUT_SHARES_OUT","CY2021")</f>
        <v>#PEND</v>
      </c>
      <c r="X227" s="5" t="str">
        <f>_xll.SNL.Clients.Office.Excel.Functions.SPG(U227, "IQ_DILUT_EPS_NORM", "CY2021")</f>
        <v>#PEND</v>
      </c>
      <c r="Y227" t="e">
        <f t="shared" si="45"/>
        <v>#VALUE!</v>
      </c>
      <c r="Z227" t="e">
        <f t="shared" si="46"/>
        <v>#VALUE!</v>
      </c>
      <c r="AA227" s="5" t="str">
        <f>_xll.SNL.Clients.Office.Excel.Functions.SPG(U227, "SP_MARKETCAP", "12/31/2021")</f>
        <v>#PEND</v>
      </c>
      <c r="AB227" t="e">
        <f t="shared" si="40"/>
        <v>#VALUE!</v>
      </c>
      <c r="AC227" t="e">
        <f t="shared" si="47"/>
        <v>#VALUE!</v>
      </c>
    </row>
    <row r="228" spans="1:29" x14ac:dyDescent="0.3">
      <c r="A228" t="s">
        <v>228</v>
      </c>
      <c r="B228" s="4" t="str" cm="1">
        <f t="array" ref="B228">_xll.SNL.Clients.Office.Excel.Functions.SPG(A228, "SP_TOTAL_REV", "CY2023")</f>
        <v>#PEND</v>
      </c>
      <c r="C228" s="4" t="str">
        <f>_xll.SNL.Clients.Office.Excel.Functions.SPG(A228,"IQ_AVG_DILUT_SHARES_OUT","CY2023")</f>
        <v>#PEND</v>
      </c>
      <c r="D228" s="5" t="str">
        <f>_xll.SNL.Clients.Office.Excel.Functions.SPG(A228, "IQ_DILUT_EPS_NORM", "CY2023")</f>
        <v>#PEND</v>
      </c>
      <c r="E228" t="e">
        <f t="shared" si="36"/>
        <v>#VALUE!</v>
      </c>
      <c r="F228" t="e">
        <f t="shared" si="37"/>
        <v>#VALUE!</v>
      </c>
      <c r="G228" s="5" t="str">
        <f>_xll.SNL.Clients.Office.Excel.Functions.SPG(A228, "SP_MARKETCAP", "12/30/2023")</f>
        <v>#PEND</v>
      </c>
      <c r="H228" t="e">
        <f t="shared" si="41"/>
        <v>#VALUE!</v>
      </c>
      <c r="I228" t="e">
        <f t="shared" si="42"/>
        <v>#VALUE!</v>
      </c>
      <c r="K228" t="s">
        <v>228</v>
      </c>
      <c r="L228" s="4" t="str" cm="1">
        <f t="array" ref="L228">_xll.SNL.Clients.Office.Excel.Functions.SPG(K228, "SP_TOTAL_REV", "CY2023")</f>
        <v>#PEND</v>
      </c>
      <c r="M228" s="4" t="str">
        <f>_xll.SNL.Clients.Office.Excel.Functions.SPG(K228,"IQ_AVG_DILUT_SHARES_OUT","CY2023")</f>
        <v>#PEND</v>
      </c>
      <c r="N228" s="5" t="str">
        <f>_xll.SNL.Clients.Office.Excel.Functions.SPG(K228, "IQ_DILUT_EPS_NORM", "CY2023")</f>
        <v>#PEND</v>
      </c>
      <c r="O228" t="e">
        <f t="shared" si="38"/>
        <v>#VALUE!</v>
      </c>
      <c r="P228" t="e">
        <f t="shared" si="39"/>
        <v>#VALUE!</v>
      </c>
      <c r="Q228" s="5" t="str">
        <f>_xll.SNL.Clients.Office.Excel.Functions.SPG(K228, "SP_MARKETCAP", "12/31/2022")</f>
        <v>#PEND</v>
      </c>
      <c r="R228" t="e">
        <f t="shared" si="43"/>
        <v>#VALUE!</v>
      </c>
      <c r="S228" t="e">
        <f t="shared" si="44"/>
        <v>#VALUE!</v>
      </c>
      <c r="U228" t="s">
        <v>228</v>
      </c>
      <c r="V228" s="4" t="str" cm="1">
        <f t="array" ref="V228">_xll.SNL.Clients.Office.Excel.Functions.SPG(U228, "SP_TOTAL_REV", "CY2021")</f>
        <v>#PEND</v>
      </c>
      <c r="W228" s="4" t="str">
        <f>_xll.SNL.Clients.Office.Excel.Functions.SPG(U228,"IQ_AVG_DILUT_SHARES_OUT","CY2021")</f>
        <v>#PEND</v>
      </c>
      <c r="X228" s="5" t="str">
        <f>_xll.SNL.Clients.Office.Excel.Functions.SPG(U228, "IQ_DILUT_EPS_NORM", "CY2021")</f>
        <v>#PEND</v>
      </c>
      <c r="Y228" t="e">
        <f t="shared" si="45"/>
        <v>#VALUE!</v>
      </c>
      <c r="Z228" t="e">
        <f t="shared" si="46"/>
        <v>#VALUE!</v>
      </c>
      <c r="AA228" s="5" t="str">
        <f>_xll.SNL.Clients.Office.Excel.Functions.SPG(U228, "SP_MARKETCAP", "12/31/2021")</f>
        <v>#PEND</v>
      </c>
      <c r="AB228" t="e">
        <f t="shared" si="40"/>
        <v>#VALUE!</v>
      </c>
      <c r="AC228" t="e">
        <f t="shared" si="47"/>
        <v>#VALUE!</v>
      </c>
    </row>
    <row r="229" spans="1:29" x14ac:dyDescent="0.3">
      <c r="A229" t="s">
        <v>229</v>
      </c>
      <c r="B229" s="4" t="str" cm="1">
        <f t="array" ref="B229">_xll.SNL.Clients.Office.Excel.Functions.SPG(A229, "SP_TOTAL_REV", "CY2023")</f>
        <v>#PEND</v>
      </c>
      <c r="C229" s="4" t="str">
        <f>_xll.SNL.Clients.Office.Excel.Functions.SPG(A229,"IQ_AVG_DILUT_SHARES_OUT","CY2023")</f>
        <v>#PEND</v>
      </c>
      <c r="D229" s="5" t="str">
        <f>_xll.SNL.Clients.Office.Excel.Functions.SPG(A229, "IQ_DILUT_EPS_NORM", "CY2023")</f>
        <v>#PEND</v>
      </c>
      <c r="E229" t="e">
        <f t="shared" si="36"/>
        <v>#VALUE!</v>
      </c>
      <c r="F229" t="e">
        <f t="shared" si="37"/>
        <v>#VALUE!</v>
      </c>
      <c r="G229" s="5" t="str">
        <f>_xll.SNL.Clients.Office.Excel.Functions.SPG(A229, "SP_MARKETCAP", "12/30/2023")</f>
        <v>#PEND</v>
      </c>
      <c r="H229" t="e">
        <f t="shared" si="41"/>
        <v>#VALUE!</v>
      </c>
      <c r="I229" t="e">
        <f t="shared" si="42"/>
        <v>#VALUE!</v>
      </c>
      <c r="K229" t="s">
        <v>229</v>
      </c>
      <c r="L229" s="4" t="str" cm="1">
        <f t="array" ref="L229">_xll.SNL.Clients.Office.Excel.Functions.SPG(K229, "SP_TOTAL_REV", "CY2023")</f>
        <v>#PEND</v>
      </c>
      <c r="M229" s="4" t="str">
        <f>_xll.SNL.Clients.Office.Excel.Functions.SPG(K229,"IQ_AVG_DILUT_SHARES_OUT","CY2023")</f>
        <v>#PEND</v>
      </c>
      <c r="N229" s="5" t="str">
        <f>_xll.SNL.Clients.Office.Excel.Functions.SPG(K229, "IQ_DILUT_EPS_NORM", "CY2023")</f>
        <v>#PEND</v>
      </c>
      <c r="O229" t="e">
        <f t="shared" si="38"/>
        <v>#VALUE!</v>
      </c>
      <c r="P229" t="e">
        <f t="shared" si="39"/>
        <v>#VALUE!</v>
      </c>
      <c r="Q229" s="5" t="str">
        <f>_xll.SNL.Clients.Office.Excel.Functions.SPG(K229, "SP_MARKETCAP", "12/31/2022")</f>
        <v>#PEND</v>
      </c>
      <c r="R229" t="e">
        <f t="shared" si="43"/>
        <v>#VALUE!</v>
      </c>
      <c r="S229" t="e">
        <f t="shared" si="44"/>
        <v>#VALUE!</v>
      </c>
      <c r="U229" t="s">
        <v>229</v>
      </c>
      <c r="V229" s="4" t="str" cm="1">
        <f t="array" ref="V229">_xll.SNL.Clients.Office.Excel.Functions.SPG(U229, "SP_TOTAL_REV", "CY2021")</f>
        <v>#PEND</v>
      </c>
      <c r="W229" s="4" t="str">
        <f>_xll.SNL.Clients.Office.Excel.Functions.SPG(U229,"IQ_AVG_DILUT_SHARES_OUT","CY2021")</f>
        <v>#PEND</v>
      </c>
      <c r="X229" s="5" t="str">
        <f>_xll.SNL.Clients.Office.Excel.Functions.SPG(U229, "IQ_DILUT_EPS_NORM", "CY2021")</f>
        <v>#PEND</v>
      </c>
      <c r="Y229" t="e">
        <f t="shared" si="45"/>
        <v>#VALUE!</v>
      </c>
      <c r="Z229" t="e">
        <f t="shared" si="46"/>
        <v>#VALUE!</v>
      </c>
      <c r="AA229" s="5" t="str">
        <f>_xll.SNL.Clients.Office.Excel.Functions.SPG(U229, "SP_MARKETCAP", "12/31/2021")</f>
        <v>#PEND</v>
      </c>
      <c r="AB229" t="e">
        <f t="shared" si="40"/>
        <v>#VALUE!</v>
      </c>
      <c r="AC229" t="e">
        <f t="shared" si="47"/>
        <v>#VALUE!</v>
      </c>
    </row>
    <row r="230" spans="1:29" x14ac:dyDescent="0.3">
      <c r="A230" t="s">
        <v>230</v>
      </c>
      <c r="B230" s="4" t="str" cm="1">
        <f t="array" ref="B230">_xll.SNL.Clients.Office.Excel.Functions.SPG(A230, "SP_TOTAL_REV", "CY2023")</f>
        <v>#PEND</v>
      </c>
      <c r="C230" s="4" t="str">
        <f>_xll.SNL.Clients.Office.Excel.Functions.SPG(A230,"IQ_AVG_DILUT_SHARES_OUT","CY2023")</f>
        <v>#PEND</v>
      </c>
      <c r="D230" s="5" t="str">
        <f>_xll.SNL.Clients.Office.Excel.Functions.SPG(A230, "IQ_DILUT_EPS_NORM", "CY2023")</f>
        <v>#PEND</v>
      </c>
      <c r="E230" t="e">
        <f t="shared" si="36"/>
        <v>#VALUE!</v>
      </c>
      <c r="F230" t="e">
        <f t="shared" si="37"/>
        <v>#VALUE!</v>
      </c>
      <c r="G230" s="5" t="str">
        <f>_xll.SNL.Clients.Office.Excel.Functions.SPG(A230, "SP_MARKETCAP", "12/30/2023")</f>
        <v>#PEND</v>
      </c>
      <c r="H230" t="e">
        <f t="shared" si="41"/>
        <v>#VALUE!</v>
      </c>
      <c r="I230" t="e">
        <f t="shared" si="42"/>
        <v>#VALUE!</v>
      </c>
      <c r="K230" t="s">
        <v>230</v>
      </c>
      <c r="L230" s="4" t="str" cm="1">
        <f t="array" ref="L230">_xll.SNL.Clients.Office.Excel.Functions.SPG(K230, "SP_TOTAL_REV", "CY2023")</f>
        <v>#PEND</v>
      </c>
      <c r="M230" s="4" t="str">
        <f>_xll.SNL.Clients.Office.Excel.Functions.SPG(K230,"IQ_AVG_DILUT_SHARES_OUT","CY2023")</f>
        <v>#PEND</v>
      </c>
      <c r="N230" s="5" t="str">
        <f>_xll.SNL.Clients.Office.Excel.Functions.SPG(K230, "IQ_DILUT_EPS_NORM", "CY2023")</f>
        <v>#PEND</v>
      </c>
      <c r="O230" t="e">
        <f t="shared" si="38"/>
        <v>#VALUE!</v>
      </c>
      <c r="P230" t="e">
        <f t="shared" si="39"/>
        <v>#VALUE!</v>
      </c>
      <c r="Q230" s="5" t="str">
        <f>_xll.SNL.Clients.Office.Excel.Functions.SPG(K230, "SP_MARKETCAP", "12/31/2022")</f>
        <v>#PEND</v>
      </c>
      <c r="R230" t="e">
        <f t="shared" si="43"/>
        <v>#VALUE!</v>
      </c>
      <c r="S230" t="e">
        <f t="shared" si="44"/>
        <v>#VALUE!</v>
      </c>
      <c r="U230" t="s">
        <v>230</v>
      </c>
      <c r="V230" s="4" t="str" cm="1">
        <f t="array" ref="V230">_xll.SNL.Clients.Office.Excel.Functions.SPG(U230, "SP_TOTAL_REV", "CY2021")</f>
        <v>#PEND</v>
      </c>
      <c r="W230" s="4" t="str">
        <f>_xll.SNL.Clients.Office.Excel.Functions.SPG(U230,"IQ_AVG_DILUT_SHARES_OUT","CY2021")</f>
        <v>#PEND</v>
      </c>
      <c r="X230" s="5" t="str">
        <f>_xll.SNL.Clients.Office.Excel.Functions.SPG(U230, "IQ_DILUT_EPS_NORM", "CY2021")</f>
        <v>#PEND</v>
      </c>
      <c r="Y230" t="e">
        <f t="shared" si="45"/>
        <v>#VALUE!</v>
      </c>
      <c r="Z230" t="e">
        <f t="shared" si="46"/>
        <v>#VALUE!</v>
      </c>
      <c r="AA230" s="5" t="str">
        <f>_xll.SNL.Clients.Office.Excel.Functions.SPG(U230, "SP_MARKETCAP", "12/31/2021")</f>
        <v>#PEND</v>
      </c>
      <c r="AB230" t="e">
        <f t="shared" si="40"/>
        <v>#VALUE!</v>
      </c>
      <c r="AC230" t="e">
        <f t="shared" si="47"/>
        <v>#VALUE!</v>
      </c>
    </row>
    <row r="231" spans="1:29" x14ac:dyDescent="0.3">
      <c r="A231" t="s">
        <v>231</v>
      </c>
      <c r="B231" s="4" t="str" cm="1">
        <f t="array" ref="B231">_xll.SNL.Clients.Office.Excel.Functions.SPG(A231, "SP_TOTAL_REV", "CY2023")</f>
        <v>#PEND</v>
      </c>
      <c r="C231" s="4" t="str">
        <f>_xll.SNL.Clients.Office.Excel.Functions.SPG(A231,"IQ_AVG_DILUT_SHARES_OUT","CY2023")</f>
        <v>#PEND</v>
      </c>
      <c r="D231" s="5" t="str">
        <f>_xll.SNL.Clients.Office.Excel.Functions.SPG(A231, "IQ_DILUT_EPS_NORM", "CY2023")</f>
        <v>#PEND</v>
      </c>
      <c r="E231" t="e">
        <f t="shared" si="36"/>
        <v>#VALUE!</v>
      </c>
      <c r="F231" t="e">
        <f t="shared" si="37"/>
        <v>#VALUE!</v>
      </c>
      <c r="G231" s="5" t="str">
        <f>_xll.SNL.Clients.Office.Excel.Functions.SPG(A231, "SP_MARKETCAP", "12/30/2023")</f>
        <v>#PEND</v>
      </c>
      <c r="H231" t="e">
        <f t="shared" si="41"/>
        <v>#VALUE!</v>
      </c>
      <c r="I231" t="e">
        <f t="shared" si="42"/>
        <v>#VALUE!</v>
      </c>
      <c r="K231" t="s">
        <v>231</v>
      </c>
      <c r="L231" s="4" t="str" cm="1">
        <f t="array" ref="L231">_xll.SNL.Clients.Office.Excel.Functions.SPG(K231, "SP_TOTAL_REV", "CY2023")</f>
        <v>#PEND</v>
      </c>
      <c r="M231" s="4" t="str">
        <f>_xll.SNL.Clients.Office.Excel.Functions.SPG(K231,"IQ_AVG_DILUT_SHARES_OUT","CY2023")</f>
        <v>#PEND</v>
      </c>
      <c r="N231" s="5" t="str">
        <f>_xll.SNL.Clients.Office.Excel.Functions.SPG(K231, "IQ_DILUT_EPS_NORM", "CY2023")</f>
        <v>#PEND</v>
      </c>
      <c r="O231" t="e">
        <f t="shared" si="38"/>
        <v>#VALUE!</v>
      </c>
      <c r="P231" t="e">
        <f t="shared" si="39"/>
        <v>#VALUE!</v>
      </c>
      <c r="Q231" s="5" t="str">
        <f>_xll.SNL.Clients.Office.Excel.Functions.SPG(K231, "SP_MARKETCAP", "12/31/2022")</f>
        <v>#PEND</v>
      </c>
      <c r="R231" t="e">
        <f t="shared" si="43"/>
        <v>#VALUE!</v>
      </c>
      <c r="S231" t="e">
        <f t="shared" si="44"/>
        <v>#VALUE!</v>
      </c>
      <c r="U231" t="s">
        <v>231</v>
      </c>
      <c r="V231" s="4" t="str" cm="1">
        <f t="array" ref="V231">_xll.SNL.Clients.Office.Excel.Functions.SPG(U231, "SP_TOTAL_REV", "CY2021")</f>
        <v>#PEND</v>
      </c>
      <c r="W231" s="4" t="str">
        <f>_xll.SNL.Clients.Office.Excel.Functions.SPG(U231,"IQ_AVG_DILUT_SHARES_OUT","CY2021")</f>
        <v>#PEND</v>
      </c>
      <c r="X231" s="5" t="str">
        <f>_xll.SNL.Clients.Office.Excel.Functions.SPG(U231, "IQ_DILUT_EPS_NORM", "CY2021")</f>
        <v>#PEND</v>
      </c>
      <c r="Y231" t="e">
        <f t="shared" si="45"/>
        <v>#VALUE!</v>
      </c>
      <c r="Z231" t="e">
        <f t="shared" si="46"/>
        <v>#VALUE!</v>
      </c>
      <c r="AA231" s="5" t="str">
        <f>_xll.SNL.Clients.Office.Excel.Functions.SPG(U231, "SP_MARKETCAP", "12/31/2021")</f>
        <v>#PEND</v>
      </c>
      <c r="AB231" t="e">
        <f t="shared" si="40"/>
        <v>#VALUE!</v>
      </c>
      <c r="AC231" t="e">
        <f t="shared" si="47"/>
        <v>#VALUE!</v>
      </c>
    </row>
    <row r="232" spans="1:29" x14ac:dyDescent="0.3">
      <c r="A232" t="s">
        <v>232</v>
      </c>
      <c r="B232" s="4" t="str" cm="1">
        <f t="array" ref="B232">_xll.SNL.Clients.Office.Excel.Functions.SPG(A232, "SP_TOTAL_REV", "CY2023")</f>
        <v>#PEND</v>
      </c>
      <c r="C232" s="4" t="str">
        <f>_xll.SNL.Clients.Office.Excel.Functions.SPG(A232,"IQ_AVG_DILUT_SHARES_OUT","CY2023")</f>
        <v>#PEND</v>
      </c>
      <c r="D232" s="5" t="str">
        <f>_xll.SNL.Clients.Office.Excel.Functions.SPG(A232, "IQ_DILUT_EPS_NORM", "CY2023")</f>
        <v>#PEND</v>
      </c>
      <c r="E232" t="e">
        <f t="shared" si="36"/>
        <v>#VALUE!</v>
      </c>
      <c r="F232" t="e">
        <f t="shared" si="37"/>
        <v>#VALUE!</v>
      </c>
      <c r="G232" s="5" t="str">
        <f>_xll.SNL.Clients.Office.Excel.Functions.SPG(A232, "SP_MARKETCAP", "12/30/2023")</f>
        <v>#PEND</v>
      </c>
      <c r="H232" t="e">
        <f t="shared" si="41"/>
        <v>#VALUE!</v>
      </c>
      <c r="I232" t="e">
        <f t="shared" si="42"/>
        <v>#VALUE!</v>
      </c>
      <c r="K232" t="s">
        <v>232</v>
      </c>
      <c r="L232" s="4" t="str" cm="1">
        <f t="array" ref="L232">_xll.SNL.Clients.Office.Excel.Functions.SPG(K232, "SP_TOTAL_REV", "CY2023")</f>
        <v>#PEND</v>
      </c>
      <c r="M232" s="4" t="str">
        <f>_xll.SNL.Clients.Office.Excel.Functions.SPG(K232,"IQ_AVG_DILUT_SHARES_OUT","CY2023")</f>
        <v>#PEND</v>
      </c>
      <c r="N232" s="5" t="str">
        <f>_xll.SNL.Clients.Office.Excel.Functions.SPG(K232, "IQ_DILUT_EPS_NORM", "CY2023")</f>
        <v>#PEND</v>
      </c>
      <c r="O232" t="e">
        <f t="shared" si="38"/>
        <v>#VALUE!</v>
      </c>
      <c r="P232" t="e">
        <f t="shared" si="39"/>
        <v>#VALUE!</v>
      </c>
      <c r="Q232" s="5" t="str">
        <f>_xll.SNL.Clients.Office.Excel.Functions.SPG(K232, "SP_MARKETCAP", "12/31/2022")</f>
        <v>#PEND</v>
      </c>
      <c r="R232" t="e">
        <f t="shared" si="43"/>
        <v>#VALUE!</v>
      </c>
      <c r="S232" t="e">
        <f t="shared" si="44"/>
        <v>#VALUE!</v>
      </c>
      <c r="U232" t="s">
        <v>232</v>
      </c>
      <c r="V232" s="4" t="str" cm="1">
        <f t="array" ref="V232">_xll.SNL.Clients.Office.Excel.Functions.SPG(U232, "SP_TOTAL_REV", "CY2021")</f>
        <v>#PEND</v>
      </c>
      <c r="W232" s="4" t="str">
        <f>_xll.SNL.Clients.Office.Excel.Functions.SPG(U232,"IQ_AVG_DILUT_SHARES_OUT","CY2021")</f>
        <v>#PEND</v>
      </c>
      <c r="X232" s="5" t="str">
        <f>_xll.SNL.Clients.Office.Excel.Functions.SPG(U232, "IQ_DILUT_EPS_NORM", "CY2021")</f>
        <v>#PEND</v>
      </c>
      <c r="Y232" t="e">
        <f t="shared" si="45"/>
        <v>#VALUE!</v>
      </c>
      <c r="Z232" t="e">
        <f t="shared" si="46"/>
        <v>#VALUE!</v>
      </c>
      <c r="AA232" s="5" t="str">
        <f>_xll.SNL.Clients.Office.Excel.Functions.SPG(U232, "SP_MARKETCAP", "12/31/2021")</f>
        <v>#PEND</v>
      </c>
      <c r="AB232" t="e">
        <f t="shared" si="40"/>
        <v>#VALUE!</v>
      </c>
      <c r="AC232" t="e">
        <f t="shared" si="47"/>
        <v>#VALUE!</v>
      </c>
    </row>
    <row r="233" spans="1:29" x14ac:dyDescent="0.3">
      <c r="A233" t="s">
        <v>233</v>
      </c>
      <c r="B233" s="4" t="str" cm="1">
        <f t="array" ref="B233">_xll.SNL.Clients.Office.Excel.Functions.SPG(A233, "SP_TOTAL_REV", "CY2023")</f>
        <v>#PEND</v>
      </c>
      <c r="C233" s="4" t="str">
        <f>_xll.SNL.Clients.Office.Excel.Functions.SPG(A233,"IQ_AVG_DILUT_SHARES_OUT","CY2023")</f>
        <v>#PEND</v>
      </c>
      <c r="D233" s="5" t="str">
        <f>_xll.SNL.Clients.Office.Excel.Functions.SPG(A233, "IQ_DILUT_EPS_NORM", "CY2023")</f>
        <v>#PEND</v>
      </c>
      <c r="E233" t="e">
        <f t="shared" si="36"/>
        <v>#VALUE!</v>
      </c>
      <c r="F233" t="e">
        <f t="shared" si="37"/>
        <v>#VALUE!</v>
      </c>
      <c r="G233" s="5" t="str">
        <f>_xll.SNL.Clients.Office.Excel.Functions.SPG(A233, "SP_MARKETCAP", "12/30/2023")</f>
        <v>#PEND</v>
      </c>
      <c r="H233" t="e">
        <f t="shared" si="41"/>
        <v>#VALUE!</v>
      </c>
      <c r="I233" t="e">
        <f t="shared" si="42"/>
        <v>#VALUE!</v>
      </c>
      <c r="K233" t="s">
        <v>233</v>
      </c>
      <c r="L233" s="4" t="str" cm="1">
        <f t="array" ref="L233">_xll.SNL.Clients.Office.Excel.Functions.SPG(K233, "SP_TOTAL_REV", "CY2023")</f>
        <v>#PEND</v>
      </c>
      <c r="M233" s="4" t="str">
        <f>_xll.SNL.Clients.Office.Excel.Functions.SPG(K233,"IQ_AVG_DILUT_SHARES_OUT","CY2023")</f>
        <v>#PEND</v>
      </c>
      <c r="N233" s="5" t="str">
        <f>_xll.SNL.Clients.Office.Excel.Functions.SPG(K233, "IQ_DILUT_EPS_NORM", "CY2023")</f>
        <v>#PEND</v>
      </c>
      <c r="O233" t="e">
        <f t="shared" si="38"/>
        <v>#VALUE!</v>
      </c>
      <c r="P233" t="e">
        <f t="shared" si="39"/>
        <v>#VALUE!</v>
      </c>
      <c r="Q233" s="5" t="str">
        <f>_xll.SNL.Clients.Office.Excel.Functions.SPG(K233, "SP_MARKETCAP", "12/31/2022")</f>
        <v>#PEND</v>
      </c>
      <c r="R233" t="e">
        <f t="shared" si="43"/>
        <v>#VALUE!</v>
      </c>
      <c r="S233" t="e">
        <f t="shared" si="44"/>
        <v>#VALUE!</v>
      </c>
      <c r="U233" t="s">
        <v>233</v>
      </c>
      <c r="V233" s="4" t="str" cm="1">
        <f t="array" ref="V233">_xll.SNL.Clients.Office.Excel.Functions.SPG(U233, "SP_TOTAL_REV", "CY2021")</f>
        <v>#PEND</v>
      </c>
      <c r="W233" s="4" t="str">
        <f>_xll.SNL.Clients.Office.Excel.Functions.SPG(U233,"IQ_AVG_DILUT_SHARES_OUT","CY2021")</f>
        <v>#PEND</v>
      </c>
      <c r="X233" s="5" t="str">
        <f>_xll.SNL.Clients.Office.Excel.Functions.SPG(U233, "IQ_DILUT_EPS_NORM", "CY2021")</f>
        <v>#PEND</v>
      </c>
      <c r="Y233" t="e">
        <f t="shared" si="45"/>
        <v>#VALUE!</v>
      </c>
      <c r="Z233" t="e">
        <f t="shared" si="46"/>
        <v>#VALUE!</v>
      </c>
      <c r="AA233" s="5" t="str">
        <f>_xll.SNL.Clients.Office.Excel.Functions.SPG(U233, "SP_MARKETCAP", "12/31/2021")</f>
        <v>#PEND</v>
      </c>
      <c r="AB233" t="e">
        <f t="shared" si="40"/>
        <v>#VALUE!</v>
      </c>
      <c r="AC233" t="e">
        <f t="shared" si="47"/>
        <v>#VALUE!</v>
      </c>
    </row>
    <row r="234" spans="1:29" x14ac:dyDescent="0.3">
      <c r="A234" t="s">
        <v>234</v>
      </c>
      <c r="B234" s="4" t="str" cm="1">
        <f t="array" ref="B234">_xll.SNL.Clients.Office.Excel.Functions.SPG(A234, "SP_TOTAL_REV", "CY2023")</f>
        <v>#PEND</v>
      </c>
      <c r="C234" s="4" t="str">
        <f>_xll.SNL.Clients.Office.Excel.Functions.SPG(A234,"IQ_AVG_DILUT_SHARES_OUT","CY2023")</f>
        <v>#PEND</v>
      </c>
      <c r="D234" s="5" t="str">
        <f>_xll.SNL.Clients.Office.Excel.Functions.SPG(A234, "IQ_DILUT_EPS_NORM", "CY2023")</f>
        <v>#PEND</v>
      </c>
      <c r="E234" t="e">
        <f t="shared" si="36"/>
        <v>#VALUE!</v>
      </c>
      <c r="F234" t="e">
        <f t="shared" si="37"/>
        <v>#VALUE!</v>
      </c>
      <c r="G234" s="5" t="str">
        <f>_xll.SNL.Clients.Office.Excel.Functions.SPG(A234, "SP_MARKETCAP", "12/30/2023")</f>
        <v>#PEND</v>
      </c>
      <c r="H234" t="e">
        <f t="shared" si="41"/>
        <v>#VALUE!</v>
      </c>
      <c r="I234" t="e">
        <f t="shared" si="42"/>
        <v>#VALUE!</v>
      </c>
      <c r="K234" t="s">
        <v>234</v>
      </c>
      <c r="L234" s="4" t="str" cm="1">
        <f t="array" ref="L234">_xll.SNL.Clients.Office.Excel.Functions.SPG(K234, "SP_TOTAL_REV", "CY2023")</f>
        <v>#PEND</v>
      </c>
      <c r="M234" s="4" t="str">
        <f>_xll.SNL.Clients.Office.Excel.Functions.SPG(K234,"IQ_AVG_DILUT_SHARES_OUT","CY2023")</f>
        <v>#PEND</v>
      </c>
      <c r="N234" s="5" t="str">
        <f>_xll.SNL.Clients.Office.Excel.Functions.SPG(K234, "IQ_DILUT_EPS_NORM", "CY2023")</f>
        <v>#PEND</v>
      </c>
      <c r="O234" t="e">
        <f t="shared" si="38"/>
        <v>#VALUE!</v>
      </c>
      <c r="P234" t="e">
        <f t="shared" si="39"/>
        <v>#VALUE!</v>
      </c>
      <c r="Q234" s="5" t="str">
        <f>_xll.SNL.Clients.Office.Excel.Functions.SPG(K234, "SP_MARKETCAP", "12/31/2022")</f>
        <v>#PEND</v>
      </c>
      <c r="R234" t="e">
        <f t="shared" si="43"/>
        <v>#VALUE!</v>
      </c>
      <c r="S234" t="e">
        <f t="shared" si="44"/>
        <v>#VALUE!</v>
      </c>
      <c r="U234" t="s">
        <v>234</v>
      </c>
      <c r="V234" s="4" t="str" cm="1">
        <f t="array" ref="V234">_xll.SNL.Clients.Office.Excel.Functions.SPG(U234, "SP_TOTAL_REV", "CY2021")</f>
        <v>#PEND</v>
      </c>
      <c r="W234" s="4" t="str">
        <f>_xll.SNL.Clients.Office.Excel.Functions.SPG(U234,"IQ_AVG_DILUT_SHARES_OUT","CY2021")</f>
        <v>#PEND</v>
      </c>
      <c r="X234" s="5" t="str">
        <f>_xll.SNL.Clients.Office.Excel.Functions.SPG(U234, "IQ_DILUT_EPS_NORM", "CY2021")</f>
        <v>#PEND</v>
      </c>
      <c r="Y234" t="e">
        <f t="shared" si="45"/>
        <v>#VALUE!</v>
      </c>
      <c r="Z234" t="e">
        <f t="shared" si="46"/>
        <v>#VALUE!</v>
      </c>
      <c r="AA234" s="5" t="str">
        <f>_xll.SNL.Clients.Office.Excel.Functions.SPG(U234, "SP_MARKETCAP", "12/31/2021")</f>
        <v>#PEND</v>
      </c>
      <c r="AB234" t="e">
        <f t="shared" si="40"/>
        <v>#VALUE!</v>
      </c>
      <c r="AC234" t="e">
        <f t="shared" si="47"/>
        <v>#VALUE!</v>
      </c>
    </row>
    <row r="235" spans="1:29" x14ac:dyDescent="0.3">
      <c r="A235" t="s">
        <v>235</v>
      </c>
      <c r="B235" s="4" t="str" cm="1">
        <f t="array" ref="B235">_xll.SNL.Clients.Office.Excel.Functions.SPG(A235, "SP_TOTAL_REV", "CY2023")</f>
        <v>#PEND</v>
      </c>
      <c r="C235" s="4" t="str">
        <f>_xll.SNL.Clients.Office.Excel.Functions.SPG(A235,"IQ_AVG_DILUT_SHARES_OUT","CY2023")</f>
        <v>#PEND</v>
      </c>
      <c r="D235" s="5" t="str">
        <f>_xll.SNL.Clients.Office.Excel.Functions.SPG(A235, "IQ_DILUT_EPS_NORM", "CY2023")</f>
        <v>#PEND</v>
      </c>
      <c r="E235" t="e">
        <f t="shared" si="36"/>
        <v>#VALUE!</v>
      </c>
      <c r="F235" t="e">
        <f t="shared" si="37"/>
        <v>#VALUE!</v>
      </c>
      <c r="G235" s="5" t="str">
        <f>_xll.SNL.Clients.Office.Excel.Functions.SPG(A235, "SP_MARKETCAP", "12/30/2023")</f>
        <v>#PEND</v>
      </c>
      <c r="H235" t="e">
        <f t="shared" si="41"/>
        <v>#VALUE!</v>
      </c>
      <c r="I235" t="e">
        <f t="shared" si="42"/>
        <v>#VALUE!</v>
      </c>
      <c r="K235" t="s">
        <v>235</v>
      </c>
      <c r="L235" s="4" t="str" cm="1">
        <f t="array" ref="L235">_xll.SNL.Clients.Office.Excel.Functions.SPG(K235, "SP_TOTAL_REV", "CY2023")</f>
        <v>#PEND</v>
      </c>
      <c r="M235" s="4" t="str">
        <f>_xll.SNL.Clients.Office.Excel.Functions.SPG(K235,"IQ_AVG_DILUT_SHARES_OUT","CY2023")</f>
        <v>#PEND</v>
      </c>
      <c r="N235" s="5" t="str">
        <f>_xll.SNL.Clients.Office.Excel.Functions.SPG(K235, "IQ_DILUT_EPS_NORM", "CY2023")</f>
        <v>#PEND</v>
      </c>
      <c r="O235" t="e">
        <f t="shared" si="38"/>
        <v>#VALUE!</v>
      </c>
      <c r="P235" t="e">
        <f t="shared" si="39"/>
        <v>#VALUE!</v>
      </c>
      <c r="Q235" s="5" t="str">
        <f>_xll.SNL.Clients.Office.Excel.Functions.SPG(K235, "SP_MARKETCAP", "12/31/2022")</f>
        <v>#PEND</v>
      </c>
      <c r="R235" t="e">
        <f t="shared" si="43"/>
        <v>#VALUE!</v>
      </c>
      <c r="S235" t="e">
        <f t="shared" si="44"/>
        <v>#VALUE!</v>
      </c>
      <c r="U235" t="s">
        <v>235</v>
      </c>
      <c r="V235" s="4" t="str" cm="1">
        <f t="array" ref="V235">_xll.SNL.Clients.Office.Excel.Functions.SPG(U235, "SP_TOTAL_REV", "CY2021")</f>
        <v>#PEND</v>
      </c>
      <c r="W235" s="4" t="str">
        <f>_xll.SNL.Clients.Office.Excel.Functions.SPG(U235,"IQ_AVG_DILUT_SHARES_OUT","CY2021")</f>
        <v>#PEND</v>
      </c>
      <c r="X235" s="5" t="str">
        <f>_xll.SNL.Clients.Office.Excel.Functions.SPG(U235, "IQ_DILUT_EPS_NORM", "CY2021")</f>
        <v>#PEND</v>
      </c>
      <c r="Y235" t="e">
        <f t="shared" si="45"/>
        <v>#VALUE!</v>
      </c>
      <c r="Z235" t="e">
        <f t="shared" si="46"/>
        <v>#VALUE!</v>
      </c>
      <c r="AA235" s="5" t="str">
        <f>_xll.SNL.Clients.Office.Excel.Functions.SPG(U235, "SP_MARKETCAP", "12/31/2021")</f>
        <v>#PEND</v>
      </c>
      <c r="AB235" t="e">
        <f t="shared" si="40"/>
        <v>#VALUE!</v>
      </c>
      <c r="AC235" t="e">
        <f t="shared" si="47"/>
        <v>#VALUE!</v>
      </c>
    </row>
    <row r="236" spans="1:29" x14ac:dyDescent="0.3">
      <c r="A236" t="s">
        <v>236</v>
      </c>
      <c r="B236" s="4" t="str" cm="1">
        <f t="array" ref="B236">_xll.SNL.Clients.Office.Excel.Functions.SPG(A236, "SP_TOTAL_REV", "CY2023")</f>
        <v>#PEND</v>
      </c>
      <c r="C236" s="4" t="str">
        <f>_xll.SNL.Clients.Office.Excel.Functions.SPG(A236,"IQ_AVG_DILUT_SHARES_OUT","CY2023")</f>
        <v>#PEND</v>
      </c>
      <c r="D236" s="5" t="str">
        <f>_xll.SNL.Clients.Office.Excel.Functions.SPG(A236, "IQ_DILUT_EPS_NORM", "CY2023")</f>
        <v>#PEND</v>
      </c>
      <c r="E236" t="e">
        <f t="shared" si="36"/>
        <v>#VALUE!</v>
      </c>
      <c r="F236" t="e">
        <f t="shared" si="37"/>
        <v>#VALUE!</v>
      </c>
      <c r="G236" s="5" t="str">
        <f>_xll.SNL.Clients.Office.Excel.Functions.SPG(A236, "SP_MARKETCAP", "12/30/2023")</f>
        <v>#PEND</v>
      </c>
      <c r="H236" t="e">
        <f t="shared" si="41"/>
        <v>#VALUE!</v>
      </c>
      <c r="I236" t="e">
        <f t="shared" si="42"/>
        <v>#VALUE!</v>
      </c>
      <c r="K236" t="s">
        <v>236</v>
      </c>
      <c r="L236" s="4" t="str" cm="1">
        <f t="array" ref="L236">_xll.SNL.Clients.Office.Excel.Functions.SPG(K236, "SP_TOTAL_REV", "CY2023")</f>
        <v>#PEND</v>
      </c>
      <c r="M236" s="4" t="str">
        <f>_xll.SNL.Clients.Office.Excel.Functions.SPG(K236,"IQ_AVG_DILUT_SHARES_OUT","CY2023")</f>
        <v>#PEND</v>
      </c>
      <c r="N236" s="5" t="str">
        <f>_xll.SNL.Clients.Office.Excel.Functions.SPG(K236, "IQ_DILUT_EPS_NORM", "CY2023")</f>
        <v>#PEND</v>
      </c>
      <c r="O236" t="e">
        <f t="shared" si="38"/>
        <v>#VALUE!</v>
      </c>
      <c r="P236" t="e">
        <f t="shared" si="39"/>
        <v>#VALUE!</v>
      </c>
      <c r="Q236" s="5" t="str">
        <f>_xll.SNL.Clients.Office.Excel.Functions.SPG(K236, "SP_MARKETCAP", "12/31/2022")</f>
        <v>#PEND</v>
      </c>
      <c r="R236" t="e">
        <f t="shared" si="43"/>
        <v>#VALUE!</v>
      </c>
      <c r="S236" t="e">
        <f t="shared" si="44"/>
        <v>#VALUE!</v>
      </c>
      <c r="U236" t="s">
        <v>236</v>
      </c>
      <c r="V236" s="4" t="str" cm="1">
        <f t="array" ref="V236">_xll.SNL.Clients.Office.Excel.Functions.SPG(U236, "SP_TOTAL_REV", "CY2021")</f>
        <v>#PEND</v>
      </c>
      <c r="W236" s="4" t="str">
        <f>_xll.SNL.Clients.Office.Excel.Functions.SPG(U236,"IQ_AVG_DILUT_SHARES_OUT","CY2021")</f>
        <v>#PEND</v>
      </c>
      <c r="X236" s="5" t="str">
        <f>_xll.SNL.Clients.Office.Excel.Functions.SPG(U236, "IQ_DILUT_EPS_NORM", "CY2021")</f>
        <v>#PEND</v>
      </c>
      <c r="Y236" t="e">
        <f t="shared" si="45"/>
        <v>#VALUE!</v>
      </c>
      <c r="Z236" t="e">
        <f t="shared" si="46"/>
        <v>#VALUE!</v>
      </c>
      <c r="AA236" s="5" t="str">
        <f>_xll.SNL.Clients.Office.Excel.Functions.SPG(U236, "SP_MARKETCAP", "12/31/2021")</f>
        <v>#PEND</v>
      </c>
      <c r="AB236" t="e">
        <f t="shared" si="40"/>
        <v>#VALUE!</v>
      </c>
      <c r="AC236" t="e">
        <f t="shared" si="47"/>
        <v>#VALUE!</v>
      </c>
    </row>
    <row r="237" spans="1:29" x14ac:dyDescent="0.3">
      <c r="A237" t="s">
        <v>237</v>
      </c>
      <c r="B237" s="4" t="str" cm="1">
        <f t="array" ref="B237">_xll.SNL.Clients.Office.Excel.Functions.SPG(A237, "SP_TOTAL_REV", "CY2023")</f>
        <v>#PEND</v>
      </c>
      <c r="C237" s="4" t="str">
        <f>_xll.SNL.Clients.Office.Excel.Functions.SPG(A237,"IQ_AVG_DILUT_SHARES_OUT","CY2023")</f>
        <v>#PEND</v>
      </c>
      <c r="D237" s="5" t="str">
        <f>_xll.SNL.Clients.Office.Excel.Functions.SPG(A237, "IQ_DILUT_EPS_NORM", "CY2023")</f>
        <v>#PEND</v>
      </c>
      <c r="E237" t="e">
        <f t="shared" si="36"/>
        <v>#VALUE!</v>
      </c>
      <c r="F237" t="e">
        <f t="shared" si="37"/>
        <v>#VALUE!</v>
      </c>
      <c r="G237" s="5" t="str">
        <f>_xll.SNL.Clients.Office.Excel.Functions.SPG(A237, "SP_MARKETCAP", "12/30/2023")</f>
        <v>#PEND</v>
      </c>
      <c r="H237" t="e">
        <f t="shared" si="41"/>
        <v>#VALUE!</v>
      </c>
      <c r="I237" t="e">
        <f t="shared" si="42"/>
        <v>#VALUE!</v>
      </c>
      <c r="K237" t="s">
        <v>237</v>
      </c>
      <c r="L237" s="4" t="str" cm="1">
        <f t="array" ref="L237">_xll.SNL.Clients.Office.Excel.Functions.SPG(K237, "SP_TOTAL_REV", "CY2023")</f>
        <v>#PEND</v>
      </c>
      <c r="M237" s="4" t="str">
        <f>_xll.SNL.Clients.Office.Excel.Functions.SPG(K237,"IQ_AVG_DILUT_SHARES_OUT","CY2023")</f>
        <v>#PEND</v>
      </c>
      <c r="N237" s="5" t="str">
        <f>_xll.SNL.Clients.Office.Excel.Functions.SPG(K237, "IQ_DILUT_EPS_NORM", "CY2023")</f>
        <v>#PEND</v>
      </c>
      <c r="O237" t="e">
        <f t="shared" si="38"/>
        <v>#VALUE!</v>
      </c>
      <c r="P237" t="e">
        <f t="shared" si="39"/>
        <v>#VALUE!</v>
      </c>
      <c r="Q237" s="5" t="str">
        <f>_xll.SNL.Clients.Office.Excel.Functions.SPG(K237, "SP_MARKETCAP", "12/31/2022")</f>
        <v>#PEND</v>
      </c>
      <c r="R237" t="e">
        <f t="shared" si="43"/>
        <v>#VALUE!</v>
      </c>
      <c r="S237" t="e">
        <f t="shared" si="44"/>
        <v>#VALUE!</v>
      </c>
      <c r="U237" t="s">
        <v>237</v>
      </c>
      <c r="V237" s="4" t="str" cm="1">
        <f t="array" ref="V237">_xll.SNL.Clients.Office.Excel.Functions.SPG(U237, "SP_TOTAL_REV", "CY2021")</f>
        <v>#PEND</v>
      </c>
      <c r="W237" s="4" t="str">
        <f>_xll.SNL.Clients.Office.Excel.Functions.SPG(U237,"IQ_AVG_DILUT_SHARES_OUT","CY2021")</f>
        <v>#PEND</v>
      </c>
      <c r="X237" s="5" t="str">
        <f>_xll.SNL.Clients.Office.Excel.Functions.SPG(U237, "IQ_DILUT_EPS_NORM", "CY2021")</f>
        <v>#PEND</v>
      </c>
      <c r="Y237" t="e">
        <f t="shared" si="45"/>
        <v>#VALUE!</v>
      </c>
      <c r="Z237" t="e">
        <f t="shared" si="46"/>
        <v>#VALUE!</v>
      </c>
      <c r="AA237" s="5" t="str">
        <f>_xll.SNL.Clients.Office.Excel.Functions.SPG(U237, "SP_MARKETCAP", "12/31/2021")</f>
        <v>#PEND</v>
      </c>
      <c r="AB237" t="e">
        <f t="shared" si="40"/>
        <v>#VALUE!</v>
      </c>
      <c r="AC237" t="e">
        <f t="shared" si="47"/>
        <v>#VALUE!</v>
      </c>
    </row>
    <row r="238" spans="1:29" x14ac:dyDescent="0.3">
      <c r="A238" t="s">
        <v>238</v>
      </c>
      <c r="B238" s="4" t="str" cm="1">
        <f t="array" ref="B238">_xll.SNL.Clients.Office.Excel.Functions.SPG(A238, "SP_TOTAL_REV", "CY2023")</f>
        <v>#PEND</v>
      </c>
      <c r="C238" s="4" t="str">
        <f>_xll.SNL.Clients.Office.Excel.Functions.SPG(A238,"IQ_AVG_DILUT_SHARES_OUT","CY2023")</f>
        <v>#PEND</v>
      </c>
      <c r="D238" s="5" t="str">
        <f>_xll.SNL.Clients.Office.Excel.Functions.SPG(A238, "IQ_DILUT_EPS_NORM", "CY2023")</f>
        <v>#PEND</v>
      </c>
      <c r="E238" t="e">
        <f t="shared" si="36"/>
        <v>#VALUE!</v>
      </c>
      <c r="F238" t="e">
        <f t="shared" si="37"/>
        <v>#VALUE!</v>
      </c>
      <c r="G238" s="5" t="str">
        <f>_xll.SNL.Clients.Office.Excel.Functions.SPG(A238, "SP_MARKETCAP", "12/30/2023")</f>
        <v>#PEND</v>
      </c>
      <c r="H238" t="e">
        <f t="shared" si="41"/>
        <v>#VALUE!</v>
      </c>
      <c r="I238" t="e">
        <f t="shared" si="42"/>
        <v>#VALUE!</v>
      </c>
      <c r="K238" t="s">
        <v>238</v>
      </c>
      <c r="L238" s="4" t="str" cm="1">
        <f t="array" ref="L238">_xll.SNL.Clients.Office.Excel.Functions.SPG(K238, "SP_TOTAL_REV", "CY2023")</f>
        <v>#PEND</v>
      </c>
      <c r="M238" s="4" t="str">
        <f>_xll.SNL.Clients.Office.Excel.Functions.SPG(K238,"IQ_AVG_DILUT_SHARES_OUT","CY2023")</f>
        <v>#PEND</v>
      </c>
      <c r="N238" s="5" t="str">
        <f>_xll.SNL.Clients.Office.Excel.Functions.SPG(K238, "IQ_DILUT_EPS_NORM", "CY2023")</f>
        <v>#PEND</v>
      </c>
      <c r="O238" t="e">
        <f t="shared" si="38"/>
        <v>#VALUE!</v>
      </c>
      <c r="P238" t="e">
        <f t="shared" si="39"/>
        <v>#VALUE!</v>
      </c>
      <c r="Q238" s="5" t="str">
        <f>_xll.SNL.Clients.Office.Excel.Functions.SPG(K238, "SP_MARKETCAP", "12/31/2022")</f>
        <v>#PEND</v>
      </c>
      <c r="R238" t="e">
        <f t="shared" si="43"/>
        <v>#VALUE!</v>
      </c>
      <c r="S238" t="e">
        <f t="shared" si="44"/>
        <v>#VALUE!</v>
      </c>
      <c r="U238" t="s">
        <v>238</v>
      </c>
      <c r="V238" s="4" t="str" cm="1">
        <f t="array" ref="V238">_xll.SNL.Clients.Office.Excel.Functions.SPG(U238, "SP_TOTAL_REV", "CY2021")</f>
        <v>#PEND</v>
      </c>
      <c r="W238" s="4" t="str">
        <f>_xll.SNL.Clients.Office.Excel.Functions.SPG(U238,"IQ_AVG_DILUT_SHARES_OUT","CY2021")</f>
        <v>#PEND</v>
      </c>
      <c r="X238" s="5" t="str">
        <f>_xll.SNL.Clients.Office.Excel.Functions.SPG(U238, "IQ_DILUT_EPS_NORM", "CY2021")</f>
        <v>#PEND</v>
      </c>
      <c r="Y238" t="e">
        <f t="shared" si="45"/>
        <v>#VALUE!</v>
      </c>
      <c r="Z238" t="e">
        <f t="shared" si="46"/>
        <v>#VALUE!</v>
      </c>
      <c r="AA238" s="5" t="str">
        <f>_xll.SNL.Clients.Office.Excel.Functions.SPG(U238, "SP_MARKETCAP", "12/31/2021")</f>
        <v>#PEND</v>
      </c>
      <c r="AB238" t="e">
        <f t="shared" si="40"/>
        <v>#VALUE!</v>
      </c>
      <c r="AC238" t="e">
        <f t="shared" si="47"/>
        <v>#VALUE!</v>
      </c>
    </row>
    <row r="239" spans="1:29" x14ac:dyDescent="0.3">
      <c r="A239" t="s">
        <v>239</v>
      </c>
      <c r="B239" s="4" t="str" cm="1">
        <f t="array" ref="B239">_xll.SNL.Clients.Office.Excel.Functions.SPG(A239, "SP_TOTAL_REV", "CY2023")</f>
        <v>#PEND</v>
      </c>
      <c r="C239" s="4" t="str">
        <f>_xll.SNL.Clients.Office.Excel.Functions.SPG(A239,"IQ_AVG_DILUT_SHARES_OUT","CY2023")</f>
        <v>#PEND</v>
      </c>
      <c r="D239" s="5" t="str">
        <f>_xll.SNL.Clients.Office.Excel.Functions.SPG(A239, "IQ_DILUT_EPS_NORM", "CY2023")</f>
        <v>#PEND</v>
      </c>
      <c r="E239" t="e">
        <f t="shared" si="36"/>
        <v>#VALUE!</v>
      </c>
      <c r="F239" t="e">
        <f t="shared" si="37"/>
        <v>#VALUE!</v>
      </c>
      <c r="G239" s="5" t="str">
        <f>_xll.SNL.Clients.Office.Excel.Functions.SPG(A239, "SP_MARKETCAP", "12/30/2023")</f>
        <v>#PEND</v>
      </c>
      <c r="H239" t="e">
        <f t="shared" si="41"/>
        <v>#VALUE!</v>
      </c>
      <c r="I239" t="e">
        <f t="shared" si="42"/>
        <v>#VALUE!</v>
      </c>
      <c r="K239" t="s">
        <v>239</v>
      </c>
      <c r="L239" s="4" t="str" cm="1">
        <f t="array" ref="L239">_xll.SNL.Clients.Office.Excel.Functions.SPG(K239, "SP_TOTAL_REV", "CY2023")</f>
        <v>#PEND</v>
      </c>
      <c r="M239" s="4" t="str">
        <f>_xll.SNL.Clients.Office.Excel.Functions.SPG(K239,"IQ_AVG_DILUT_SHARES_OUT","CY2023")</f>
        <v>#PEND</v>
      </c>
      <c r="N239" s="5" t="str">
        <f>_xll.SNL.Clients.Office.Excel.Functions.SPG(K239, "IQ_DILUT_EPS_NORM", "CY2023")</f>
        <v>#PEND</v>
      </c>
      <c r="O239" t="e">
        <f t="shared" si="38"/>
        <v>#VALUE!</v>
      </c>
      <c r="P239" t="e">
        <f t="shared" si="39"/>
        <v>#VALUE!</v>
      </c>
      <c r="Q239" s="5" t="str">
        <f>_xll.SNL.Clients.Office.Excel.Functions.SPG(K239, "SP_MARKETCAP", "12/31/2022")</f>
        <v>#PEND</v>
      </c>
      <c r="R239" t="e">
        <f t="shared" si="43"/>
        <v>#VALUE!</v>
      </c>
      <c r="S239" t="e">
        <f t="shared" si="44"/>
        <v>#VALUE!</v>
      </c>
      <c r="U239" t="s">
        <v>239</v>
      </c>
      <c r="V239" s="4" t="str" cm="1">
        <f t="array" ref="V239">_xll.SNL.Clients.Office.Excel.Functions.SPG(U239, "SP_TOTAL_REV", "CY2021")</f>
        <v>#PEND</v>
      </c>
      <c r="W239" s="4" t="str">
        <f>_xll.SNL.Clients.Office.Excel.Functions.SPG(U239,"IQ_AVG_DILUT_SHARES_OUT","CY2021")</f>
        <v>#PEND</v>
      </c>
      <c r="X239" s="5" t="str">
        <f>_xll.SNL.Clients.Office.Excel.Functions.SPG(U239, "IQ_DILUT_EPS_NORM", "CY2021")</f>
        <v>#PEND</v>
      </c>
      <c r="Y239" t="e">
        <f t="shared" si="45"/>
        <v>#VALUE!</v>
      </c>
      <c r="Z239" t="e">
        <f t="shared" si="46"/>
        <v>#VALUE!</v>
      </c>
      <c r="AA239" s="5" t="str">
        <f>_xll.SNL.Clients.Office.Excel.Functions.SPG(U239, "SP_MARKETCAP", "12/31/2021")</f>
        <v>#PEND</v>
      </c>
      <c r="AB239" t="e">
        <f t="shared" si="40"/>
        <v>#VALUE!</v>
      </c>
      <c r="AC239" t="e">
        <f t="shared" si="47"/>
        <v>#VALUE!</v>
      </c>
    </row>
    <row r="240" spans="1:29" x14ac:dyDescent="0.3">
      <c r="A240" t="s">
        <v>240</v>
      </c>
      <c r="B240" s="4" t="str" cm="1">
        <f t="array" ref="B240">_xll.SNL.Clients.Office.Excel.Functions.SPG(A240, "SP_TOTAL_REV", "CY2023")</f>
        <v>#PEND</v>
      </c>
      <c r="C240" s="4" t="str">
        <f>_xll.SNL.Clients.Office.Excel.Functions.SPG(A240,"IQ_AVG_DILUT_SHARES_OUT","CY2023")</f>
        <v>#PEND</v>
      </c>
      <c r="D240" s="5" t="str">
        <f>_xll.SNL.Clients.Office.Excel.Functions.SPG(A240, "IQ_DILUT_EPS_NORM", "CY2023")</f>
        <v>#PEND</v>
      </c>
      <c r="E240" t="e">
        <f t="shared" si="36"/>
        <v>#VALUE!</v>
      </c>
      <c r="F240" t="e">
        <f t="shared" si="37"/>
        <v>#VALUE!</v>
      </c>
      <c r="G240" s="5" t="str">
        <f>_xll.SNL.Clients.Office.Excel.Functions.SPG(A240, "SP_MARKETCAP", "12/30/2023")</f>
        <v>#PEND</v>
      </c>
      <c r="H240" t="e">
        <f t="shared" si="41"/>
        <v>#VALUE!</v>
      </c>
      <c r="I240" t="e">
        <f t="shared" si="42"/>
        <v>#VALUE!</v>
      </c>
      <c r="K240" t="s">
        <v>240</v>
      </c>
      <c r="L240" s="4" t="str" cm="1">
        <f t="array" ref="L240">_xll.SNL.Clients.Office.Excel.Functions.SPG(K240, "SP_TOTAL_REV", "CY2023")</f>
        <v>#PEND</v>
      </c>
      <c r="M240" s="4" t="str">
        <f>_xll.SNL.Clients.Office.Excel.Functions.SPG(K240,"IQ_AVG_DILUT_SHARES_OUT","CY2023")</f>
        <v>#PEND</v>
      </c>
      <c r="N240" s="5" t="str">
        <f>_xll.SNL.Clients.Office.Excel.Functions.SPG(K240, "IQ_DILUT_EPS_NORM", "CY2023")</f>
        <v>#PEND</v>
      </c>
      <c r="O240" t="e">
        <f t="shared" si="38"/>
        <v>#VALUE!</v>
      </c>
      <c r="P240" t="e">
        <f t="shared" si="39"/>
        <v>#VALUE!</v>
      </c>
      <c r="Q240" s="5" t="str">
        <f>_xll.SNL.Clients.Office.Excel.Functions.SPG(K240, "SP_MARKETCAP", "12/31/2022")</f>
        <v>#PEND</v>
      </c>
      <c r="R240" t="e">
        <f t="shared" si="43"/>
        <v>#VALUE!</v>
      </c>
      <c r="S240" t="e">
        <f t="shared" si="44"/>
        <v>#VALUE!</v>
      </c>
      <c r="U240" t="s">
        <v>240</v>
      </c>
      <c r="V240" s="4" t="str" cm="1">
        <f t="array" ref="V240">_xll.SNL.Clients.Office.Excel.Functions.SPG(U240, "SP_TOTAL_REV", "CY2021")</f>
        <v>#PEND</v>
      </c>
      <c r="W240" s="4" t="str">
        <f>_xll.SNL.Clients.Office.Excel.Functions.SPG(U240,"IQ_AVG_DILUT_SHARES_OUT","CY2021")</f>
        <v>#PEND</v>
      </c>
      <c r="X240" s="5" t="str">
        <f>_xll.SNL.Clients.Office.Excel.Functions.SPG(U240, "IQ_DILUT_EPS_NORM", "CY2021")</f>
        <v>#PEND</v>
      </c>
      <c r="Y240" t="e">
        <f t="shared" si="45"/>
        <v>#VALUE!</v>
      </c>
      <c r="Z240" t="e">
        <f t="shared" si="46"/>
        <v>#VALUE!</v>
      </c>
      <c r="AA240" s="5" t="str">
        <f>_xll.SNL.Clients.Office.Excel.Functions.SPG(U240, "SP_MARKETCAP", "12/31/2021")</f>
        <v>#PEND</v>
      </c>
      <c r="AB240" t="e">
        <f t="shared" si="40"/>
        <v>#VALUE!</v>
      </c>
      <c r="AC240" t="e">
        <f t="shared" si="47"/>
        <v>#VALUE!</v>
      </c>
    </row>
    <row r="241" spans="1:29" x14ac:dyDescent="0.3">
      <c r="A241" t="s">
        <v>241</v>
      </c>
      <c r="B241" s="4" t="str" cm="1">
        <f t="array" ref="B241">_xll.SNL.Clients.Office.Excel.Functions.SPG(A241, "SP_TOTAL_REV", "CY2023")</f>
        <v>#PEND</v>
      </c>
      <c r="C241" s="4" t="str">
        <f>_xll.SNL.Clients.Office.Excel.Functions.SPG(A241,"IQ_AVG_DILUT_SHARES_OUT","CY2023")</f>
        <v>#PEND</v>
      </c>
      <c r="D241" s="5" t="str">
        <f>_xll.SNL.Clients.Office.Excel.Functions.SPG(A241, "IQ_DILUT_EPS_NORM", "CY2023")</f>
        <v>#PEND</v>
      </c>
      <c r="E241" t="e">
        <f t="shared" si="36"/>
        <v>#VALUE!</v>
      </c>
      <c r="F241" t="e">
        <f t="shared" si="37"/>
        <v>#VALUE!</v>
      </c>
      <c r="G241" s="5" t="str">
        <f>_xll.SNL.Clients.Office.Excel.Functions.SPG(A241, "SP_MARKETCAP", "12/30/2023")</f>
        <v>#PEND</v>
      </c>
      <c r="H241" t="e">
        <f t="shared" si="41"/>
        <v>#VALUE!</v>
      </c>
      <c r="I241" t="e">
        <f t="shared" si="42"/>
        <v>#VALUE!</v>
      </c>
      <c r="K241" t="s">
        <v>241</v>
      </c>
      <c r="L241" s="4" t="str" cm="1">
        <f t="array" ref="L241">_xll.SNL.Clients.Office.Excel.Functions.SPG(K241, "SP_TOTAL_REV", "CY2023")</f>
        <v>#PEND</v>
      </c>
      <c r="M241" s="4" t="str">
        <f>_xll.SNL.Clients.Office.Excel.Functions.SPG(K241,"IQ_AVG_DILUT_SHARES_OUT","CY2023")</f>
        <v>#PEND</v>
      </c>
      <c r="N241" s="5" t="str">
        <f>_xll.SNL.Clients.Office.Excel.Functions.SPG(K241, "IQ_DILUT_EPS_NORM", "CY2023")</f>
        <v>#PEND</v>
      </c>
      <c r="O241" t="e">
        <f t="shared" si="38"/>
        <v>#VALUE!</v>
      </c>
      <c r="P241" t="e">
        <f t="shared" si="39"/>
        <v>#VALUE!</v>
      </c>
      <c r="Q241" s="5" t="str">
        <f>_xll.SNL.Clients.Office.Excel.Functions.SPG(K241, "SP_MARKETCAP", "12/31/2022")</f>
        <v>#PEND</v>
      </c>
      <c r="R241" t="e">
        <f t="shared" si="43"/>
        <v>#VALUE!</v>
      </c>
      <c r="S241" t="e">
        <f t="shared" si="44"/>
        <v>#VALUE!</v>
      </c>
      <c r="U241" t="s">
        <v>241</v>
      </c>
      <c r="V241" s="4" t="str" cm="1">
        <f t="array" ref="V241">_xll.SNL.Clients.Office.Excel.Functions.SPG(U241, "SP_TOTAL_REV", "CY2021")</f>
        <v>#PEND</v>
      </c>
      <c r="W241" s="4" t="str">
        <f>_xll.SNL.Clients.Office.Excel.Functions.SPG(U241,"IQ_AVG_DILUT_SHARES_OUT","CY2021")</f>
        <v>#PEND</v>
      </c>
      <c r="X241" s="5" t="str">
        <f>_xll.SNL.Clients.Office.Excel.Functions.SPG(U241, "IQ_DILUT_EPS_NORM", "CY2021")</f>
        <v>#PEND</v>
      </c>
      <c r="Y241" t="e">
        <f t="shared" si="45"/>
        <v>#VALUE!</v>
      </c>
      <c r="Z241" t="e">
        <f t="shared" si="46"/>
        <v>#VALUE!</v>
      </c>
      <c r="AA241" s="5" t="str">
        <f>_xll.SNL.Clients.Office.Excel.Functions.SPG(U241, "SP_MARKETCAP", "12/31/2021")</f>
        <v>#PEND</v>
      </c>
      <c r="AB241" t="e">
        <f t="shared" si="40"/>
        <v>#VALUE!</v>
      </c>
      <c r="AC241" t="e">
        <f t="shared" si="47"/>
        <v>#VALUE!</v>
      </c>
    </row>
    <row r="242" spans="1:29" x14ac:dyDescent="0.3">
      <c r="A242" t="s">
        <v>242</v>
      </c>
      <c r="B242" s="4" t="str" cm="1">
        <f t="array" ref="B242">_xll.SNL.Clients.Office.Excel.Functions.SPG(A242, "SP_TOTAL_REV", "CY2023")</f>
        <v>#PEND</v>
      </c>
      <c r="C242" s="4" t="str">
        <f>_xll.SNL.Clients.Office.Excel.Functions.SPG(A242,"IQ_AVG_DILUT_SHARES_OUT","CY2023")</f>
        <v>#PEND</v>
      </c>
      <c r="D242" s="5" t="str">
        <f>_xll.SNL.Clients.Office.Excel.Functions.SPG(A242, "IQ_DILUT_EPS_NORM", "CY2023")</f>
        <v>#PEND</v>
      </c>
      <c r="E242" t="e">
        <f t="shared" si="36"/>
        <v>#VALUE!</v>
      </c>
      <c r="F242" t="e">
        <f t="shared" si="37"/>
        <v>#VALUE!</v>
      </c>
      <c r="G242" s="5" t="str">
        <f>_xll.SNL.Clients.Office.Excel.Functions.SPG(A242, "SP_MARKETCAP", "12/30/2023")</f>
        <v>#PEND</v>
      </c>
      <c r="H242" t="e">
        <f t="shared" si="41"/>
        <v>#VALUE!</v>
      </c>
      <c r="I242" t="e">
        <f t="shared" si="42"/>
        <v>#VALUE!</v>
      </c>
      <c r="K242" t="s">
        <v>242</v>
      </c>
      <c r="L242" s="4" t="str" cm="1">
        <f t="array" ref="L242">_xll.SNL.Clients.Office.Excel.Functions.SPG(K242, "SP_TOTAL_REV", "CY2023")</f>
        <v>#PEND</v>
      </c>
      <c r="M242" s="4" t="str">
        <f>_xll.SNL.Clients.Office.Excel.Functions.SPG(K242,"IQ_AVG_DILUT_SHARES_OUT","CY2023")</f>
        <v>#PEND</v>
      </c>
      <c r="N242" s="5" t="str">
        <f>_xll.SNL.Clients.Office.Excel.Functions.SPG(K242, "IQ_DILUT_EPS_NORM", "CY2023")</f>
        <v>#PEND</v>
      </c>
      <c r="O242" t="e">
        <f t="shared" si="38"/>
        <v>#VALUE!</v>
      </c>
      <c r="P242" t="e">
        <f t="shared" si="39"/>
        <v>#VALUE!</v>
      </c>
      <c r="Q242" s="5" t="str">
        <f>_xll.SNL.Clients.Office.Excel.Functions.SPG(K242, "SP_MARKETCAP", "12/31/2022")</f>
        <v>#PEND</v>
      </c>
      <c r="R242" t="e">
        <f t="shared" si="43"/>
        <v>#VALUE!</v>
      </c>
      <c r="S242" t="e">
        <f t="shared" si="44"/>
        <v>#VALUE!</v>
      </c>
      <c r="U242" t="s">
        <v>242</v>
      </c>
      <c r="V242" s="4" t="str" cm="1">
        <f t="array" ref="V242">_xll.SNL.Clients.Office.Excel.Functions.SPG(U242, "SP_TOTAL_REV", "CY2021")</f>
        <v>#PEND</v>
      </c>
      <c r="W242" s="4" t="str">
        <f>_xll.SNL.Clients.Office.Excel.Functions.SPG(U242,"IQ_AVG_DILUT_SHARES_OUT","CY2021")</f>
        <v>#PEND</v>
      </c>
      <c r="X242" s="5" t="str">
        <f>_xll.SNL.Clients.Office.Excel.Functions.SPG(U242, "IQ_DILUT_EPS_NORM", "CY2021")</f>
        <v>#PEND</v>
      </c>
      <c r="Y242" t="e">
        <f t="shared" si="45"/>
        <v>#VALUE!</v>
      </c>
      <c r="Z242" t="e">
        <f t="shared" si="46"/>
        <v>#VALUE!</v>
      </c>
      <c r="AA242" s="5" t="str">
        <f>_xll.SNL.Clients.Office.Excel.Functions.SPG(U242, "SP_MARKETCAP", "12/31/2021")</f>
        <v>#PEND</v>
      </c>
      <c r="AB242" t="e">
        <f t="shared" si="40"/>
        <v>#VALUE!</v>
      </c>
      <c r="AC242" t="e">
        <f t="shared" si="47"/>
        <v>#VALUE!</v>
      </c>
    </row>
    <row r="243" spans="1:29" x14ac:dyDescent="0.3">
      <c r="A243" t="s">
        <v>243</v>
      </c>
      <c r="B243" s="4" t="str" cm="1">
        <f t="array" ref="B243">_xll.SNL.Clients.Office.Excel.Functions.SPG(A243, "SP_TOTAL_REV", "CY2023")</f>
        <v>#PEND</v>
      </c>
      <c r="C243" s="4" t="str">
        <f>_xll.SNL.Clients.Office.Excel.Functions.SPG(A243,"IQ_AVG_DILUT_SHARES_OUT","CY2023")</f>
        <v>#PEND</v>
      </c>
      <c r="D243" s="5" t="str">
        <f>_xll.SNL.Clients.Office.Excel.Functions.SPG(A243, "IQ_DILUT_EPS_NORM", "CY2023")</f>
        <v>#PEND</v>
      </c>
      <c r="E243" t="e">
        <f t="shared" si="36"/>
        <v>#VALUE!</v>
      </c>
      <c r="F243" t="e">
        <f t="shared" si="37"/>
        <v>#VALUE!</v>
      </c>
      <c r="G243" s="5" t="str">
        <f>_xll.SNL.Clients.Office.Excel.Functions.SPG(A243, "SP_MARKETCAP", "12/30/2023")</f>
        <v>#PEND</v>
      </c>
      <c r="H243" t="e">
        <f t="shared" si="41"/>
        <v>#VALUE!</v>
      </c>
      <c r="I243" t="e">
        <f t="shared" si="42"/>
        <v>#VALUE!</v>
      </c>
      <c r="K243" t="s">
        <v>243</v>
      </c>
      <c r="L243" s="4" t="str" cm="1">
        <f t="array" ref="L243">_xll.SNL.Clients.Office.Excel.Functions.SPG(K243, "SP_TOTAL_REV", "CY2023")</f>
        <v>#PEND</v>
      </c>
      <c r="M243" s="4" t="str">
        <f>_xll.SNL.Clients.Office.Excel.Functions.SPG(K243,"IQ_AVG_DILUT_SHARES_OUT","CY2023")</f>
        <v>#PEND</v>
      </c>
      <c r="N243" s="5" t="str">
        <f>_xll.SNL.Clients.Office.Excel.Functions.SPG(K243, "IQ_DILUT_EPS_NORM", "CY2023")</f>
        <v>#PEND</v>
      </c>
      <c r="O243" t="e">
        <f t="shared" si="38"/>
        <v>#VALUE!</v>
      </c>
      <c r="P243" t="e">
        <f t="shared" si="39"/>
        <v>#VALUE!</v>
      </c>
      <c r="Q243" s="5" t="str">
        <f>_xll.SNL.Clients.Office.Excel.Functions.SPG(K243, "SP_MARKETCAP", "12/31/2022")</f>
        <v>#PEND</v>
      </c>
      <c r="R243" t="e">
        <f t="shared" si="43"/>
        <v>#VALUE!</v>
      </c>
      <c r="S243" t="e">
        <f t="shared" si="44"/>
        <v>#VALUE!</v>
      </c>
      <c r="U243" t="s">
        <v>243</v>
      </c>
      <c r="V243" s="4" t="str" cm="1">
        <f t="array" ref="V243">_xll.SNL.Clients.Office.Excel.Functions.SPG(U243, "SP_TOTAL_REV", "CY2021")</f>
        <v>#PEND</v>
      </c>
      <c r="W243" s="4" t="str">
        <f>_xll.SNL.Clients.Office.Excel.Functions.SPG(U243,"IQ_AVG_DILUT_SHARES_OUT","CY2021")</f>
        <v>#PEND</v>
      </c>
      <c r="X243" s="5" t="str">
        <f>_xll.SNL.Clients.Office.Excel.Functions.SPG(U243, "IQ_DILUT_EPS_NORM", "CY2021")</f>
        <v>#PEND</v>
      </c>
      <c r="Y243" t="e">
        <f t="shared" si="45"/>
        <v>#VALUE!</v>
      </c>
      <c r="Z243" t="e">
        <f t="shared" si="46"/>
        <v>#VALUE!</v>
      </c>
      <c r="AA243" s="5" t="str">
        <f>_xll.SNL.Clients.Office.Excel.Functions.SPG(U243, "SP_MARKETCAP", "12/31/2021")</f>
        <v>#PEND</v>
      </c>
      <c r="AB243" t="e">
        <f t="shared" si="40"/>
        <v>#VALUE!</v>
      </c>
      <c r="AC243" t="e">
        <f t="shared" si="47"/>
        <v>#VALUE!</v>
      </c>
    </row>
    <row r="244" spans="1:29" x14ac:dyDescent="0.3">
      <c r="A244" t="s">
        <v>244</v>
      </c>
      <c r="B244" s="4" t="str" cm="1">
        <f t="array" ref="B244">_xll.SNL.Clients.Office.Excel.Functions.SPG(A244, "SP_TOTAL_REV", "CY2023")</f>
        <v>#PEND</v>
      </c>
      <c r="C244" s="4" t="str">
        <f>_xll.SNL.Clients.Office.Excel.Functions.SPG(A244,"IQ_AVG_DILUT_SHARES_OUT","CY2023")</f>
        <v>#PEND</v>
      </c>
      <c r="D244" s="5" t="str">
        <f>_xll.SNL.Clients.Office.Excel.Functions.SPG(A244, "IQ_DILUT_EPS_NORM", "CY2023")</f>
        <v>#PEND</v>
      </c>
      <c r="E244" t="e">
        <f t="shared" si="36"/>
        <v>#VALUE!</v>
      </c>
      <c r="F244" t="e">
        <f t="shared" si="37"/>
        <v>#VALUE!</v>
      </c>
      <c r="G244" s="5" t="str">
        <f>_xll.SNL.Clients.Office.Excel.Functions.SPG(A244, "SP_MARKETCAP", "12/30/2023")</f>
        <v>#PEND</v>
      </c>
      <c r="H244" t="e">
        <f t="shared" si="41"/>
        <v>#VALUE!</v>
      </c>
      <c r="I244" t="e">
        <f t="shared" si="42"/>
        <v>#VALUE!</v>
      </c>
      <c r="K244" t="s">
        <v>244</v>
      </c>
      <c r="L244" s="4" t="str" cm="1">
        <f t="array" ref="L244">_xll.SNL.Clients.Office.Excel.Functions.SPG(K244, "SP_TOTAL_REV", "CY2023")</f>
        <v>#PEND</v>
      </c>
      <c r="M244" s="4" t="str">
        <f>_xll.SNL.Clients.Office.Excel.Functions.SPG(K244,"IQ_AVG_DILUT_SHARES_OUT","CY2023")</f>
        <v>#PEND</v>
      </c>
      <c r="N244" s="5" t="str">
        <f>_xll.SNL.Clients.Office.Excel.Functions.SPG(K244, "IQ_DILUT_EPS_NORM", "CY2023")</f>
        <v>#PEND</v>
      </c>
      <c r="O244" t="e">
        <f t="shared" si="38"/>
        <v>#VALUE!</v>
      </c>
      <c r="P244" t="e">
        <f t="shared" si="39"/>
        <v>#VALUE!</v>
      </c>
      <c r="Q244" s="5" t="str">
        <f>_xll.SNL.Clients.Office.Excel.Functions.SPG(K244, "SP_MARKETCAP", "12/31/2022")</f>
        <v>#PEND</v>
      </c>
      <c r="R244" t="e">
        <f t="shared" si="43"/>
        <v>#VALUE!</v>
      </c>
      <c r="S244" t="e">
        <f t="shared" si="44"/>
        <v>#VALUE!</v>
      </c>
      <c r="U244" t="s">
        <v>244</v>
      </c>
      <c r="V244" s="4" t="str" cm="1">
        <f t="array" ref="V244">_xll.SNL.Clients.Office.Excel.Functions.SPG(U244, "SP_TOTAL_REV", "CY2021")</f>
        <v>#PEND</v>
      </c>
      <c r="W244" s="4" t="str">
        <f>_xll.SNL.Clients.Office.Excel.Functions.SPG(U244,"IQ_AVG_DILUT_SHARES_OUT","CY2021")</f>
        <v>#PEND</v>
      </c>
      <c r="X244" s="5" t="str">
        <f>_xll.SNL.Clients.Office.Excel.Functions.SPG(U244, "IQ_DILUT_EPS_NORM", "CY2021")</f>
        <v>#PEND</v>
      </c>
      <c r="Y244" t="e">
        <f t="shared" si="45"/>
        <v>#VALUE!</v>
      </c>
      <c r="Z244" t="e">
        <f t="shared" si="46"/>
        <v>#VALUE!</v>
      </c>
      <c r="AA244" s="5" t="str">
        <f>_xll.SNL.Clients.Office.Excel.Functions.SPG(U244, "SP_MARKETCAP", "12/31/2021")</f>
        <v>#PEND</v>
      </c>
      <c r="AB244" t="e">
        <f t="shared" si="40"/>
        <v>#VALUE!</v>
      </c>
      <c r="AC244" t="e">
        <f t="shared" si="47"/>
        <v>#VALUE!</v>
      </c>
    </row>
    <row r="245" spans="1:29" x14ac:dyDescent="0.3">
      <c r="A245" t="s">
        <v>245</v>
      </c>
      <c r="B245" s="4" t="str" cm="1">
        <f t="array" ref="B245">_xll.SNL.Clients.Office.Excel.Functions.SPG(A245, "SP_TOTAL_REV", "CY2023")</f>
        <v>#PEND</v>
      </c>
      <c r="C245" s="4" t="str">
        <f>_xll.SNL.Clients.Office.Excel.Functions.SPG(A245,"IQ_AVG_DILUT_SHARES_OUT","CY2023")</f>
        <v>#PEND</v>
      </c>
      <c r="D245" s="5" t="str">
        <f>_xll.SNL.Clients.Office.Excel.Functions.SPG(A245, "IQ_DILUT_EPS_NORM", "CY2023")</f>
        <v>#PEND</v>
      </c>
      <c r="E245" t="e">
        <f t="shared" si="36"/>
        <v>#VALUE!</v>
      </c>
      <c r="F245" t="e">
        <f t="shared" si="37"/>
        <v>#VALUE!</v>
      </c>
      <c r="G245" s="5" t="str">
        <f>_xll.SNL.Clients.Office.Excel.Functions.SPG(A245, "SP_MARKETCAP", "12/30/2023")</f>
        <v>#PEND</v>
      </c>
      <c r="H245" t="e">
        <f t="shared" si="41"/>
        <v>#VALUE!</v>
      </c>
      <c r="I245" t="e">
        <f t="shared" si="42"/>
        <v>#VALUE!</v>
      </c>
      <c r="K245" t="s">
        <v>245</v>
      </c>
      <c r="L245" s="4" t="str" cm="1">
        <f t="array" ref="L245">_xll.SNL.Clients.Office.Excel.Functions.SPG(K245, "SP_TOTAL_REV", "CY2023")</f>
        <v>#PEND</v>
      </c>
      <c r="M245" s="4" t="str">
        <f>_xll.SNL.Clients.Office.Excel.Functions.SPG(K245,"IQ_AVG_DILUT_SHARES_OUT","CY2023")</f>
        <v>#PEND</v>
      </c>
      <c r="N245" s="5" t="str">
        <f>_xll.SNL.Clients.Office.Excel.Functions.SPG(K245, "IQ_DILUT_EPS_NORM", "CY2023")</f>
        <v>#PEND</v>
      </c>
      <c r="O245" t="e">
        <f t="shared" si="38"/>
        <v>#VALUE!</v>
      </c>
      <c r="P245" t="e">
        <f t="shared" si="39"/>
        <v>#VALUE!</v>
      </c>
      <c r="Q245" s="5" t="str">
        <f>_xll.SNL.Clients.Office.Excel.Functions.SPG(K245, "SP_MARKETCAP", "12/31/2022")</f>
        <v>#PEND</v>
      </c>
      <c r="R245" t="e">
        <f t="shared" si="43"/>
        <v>#VALUE!</v>
      </c>
      <c r="S245" t="e">
        <f t="shared" si="44"/>
        <v>#VALUE!</v>
      </c>
      <c r="U245" t="s">
        <v>245</v>
      </c>
      <c r="V245" s="4" t="str" cm="1">
        <f t="array" ref="V245">_xll.SNL.Clients.Office.Excel.Functions.SPG(U245, "SP_TOTAL_REV", "CY2021")</f>
        <v>#PEND</v>
      </c>
      <c r="W245" s="4" t="str">
        <f>_xll.SNL.Clients.Office.Excel.Functions.SPG(U245,"IQ_AVG_DILUT_SHARES_OUT","CY2021")</f>
        <v>#PEND</v>
      </c>
      <c r="X245" s="5" t="str">
        <f>_xll.SNL.Clients.Office.Excel.Functions.SPG(U245, "IQ_DILUT_EPS_NORM", "CY2021")</f>
        <v>#PEND</v>
      </c>
      <c r="Y245" t="e">
        <f t="shared" si="45"/>
        <v>#VALUE!</v>
      </c>
      <c r="Z245" t="e">
        <f t="shared" si="46"/>
        <v>#VALUE!</v>
      </c>
      <c r="AA245" s="5" t="str">
        <f>_xll.SNL.Clients.Office.Excel.Functions.SPG(U245, "SP_MARKETCAP", "12/31/2021")</f>
        <v>#PEND</v>
      </c>
      <c r="AB245" t="e">
        <f t="shared" si="40"/>
        <v>#VALUE!</v>
      </c>
      <c r="AC245" t="e">
        <f t="shared" si="47"/>
        <v>#VALUE!</v>
      </c>
    </row>
    <row r="246" spans="1:29" x14ac:dyDescent="0.3">
      <c r="A246" t="s">
        <v>246</v>
      </c>
      <c r="B246" s="4" t="str" cm="1">
        <f t="array" ref="B246">_xll.SNL.Clients.Office.Excel.Functions.SPG(A246, "SP_TOTAL_REV", "CY2023")</f>
        <v>#PEND</v>
      </c>
      <c r="C246" s="4" t="str">
        <f>_xll.SNL.Clients.Office.Excel.Functions.SPG(A246,"IQ_AVG_DILUT_SHARES_OUT","CY2023")</f>
        <v>#PEND</v>
      </c>
      <c r="D246" s="5" t="str">
        <f>_xll.SNL.Clients.Office.Excel.Functions.SPG(A246, "IQ_DILUT_EPS_NORM", "CY2023")</f>
        <v>#PEND</v>
      </c>
      <c r="E246" t="e">
        <f t="shared" si="36"/>
        <v>#VALUE!</v>
      </c>
      <c r="F246" t="e">
        <f t="shared" si="37"/>
        <v>#VALUE!</v>
      </c>
      <c r="G246" s="5" t="str">
        <f>_xll.SNL.Clients.Office.Excel.Functions.SPG(A246, "SP_MARKETCAP", "12/30/2023")</f>
        <v>#PEND</v>
      </c>
      <c r="H246" t="e">
        <f t="shared" si="41"/>
        <v>#VALUE!</v>
      </c>
      <c r="I246" t="e">
        <f t="shared" si="42"/>
        <v>#VALUE!</v>
      </c>
      <c r="K246" t="s">
        <v>246</v>
      </c>
      <c r="L246" s="4" t="str" cm="1">
        <f t="array" ref="L246">_xll.SNL.Clients.Office.Excel.Functions.SPG(K246, "SP_TOTAL_REV", "CY2023")</f>
        <v>#PEND</v>
      </c>
      <c r="M246" s="4" t="str">
        <f>_xll.SNL.Clients.Office.Excel.Functions.SPG(K246,"IQ_AVG_DILUT_SHARES_OUT","CY2023")</f>
        <v>#PEND</v>
      </c>
      <c r="N246" s="5" t="str">
        <f>_xll.SNL.Clients.Office.Excel.Functions.SPG(K246, "IQ_DILUT_EPS_NORM", "CY2023")</f>
        <v>#PEND</v>
      </c>
      <c r="O246" t="e">
        <f t="shared" si="38"/>
        <v>#VALUE!</v>
      </c>
      <c r="P246" t="e">
        <f t="shared" si="39"/>
        <v>#VALUE!</v>
      </c>
      <c r="Q246" s="5" t="str">
        <f>_xll.SNL.Clients.Office.Excel.Functions.SPG(K246, "SP_MARKETCAP", "12/31/2022")</f>
        <v>#PEND</v>
      </c>
      <c r="R246" t="e">
        <f t="shared" si="43"/>
        <v>#VALUE!</v>
      </c>
      <c r="S246" t="e">
        <f t="shared" si="44"/>
        <v>#VALUE!</v>
      </c>
      <c r="U246" t="s">
        <v>246</v>
      </c>
      <c r="V246" s="4" t="str" cm="1">
        <f t="array" ref="V246">_xll.SNL.Clients.Office.Excel.Functions.SPG(U246, "SP_TOTAL_REV", "CY2021")</f>
        <v>#PEND</v>
      </c>
      <c r="W246" s="4" t="str">
        <f>_xll.SNL.Clients.Office.Excel.Functions.SPG(U246,"IQ_AVG_DILUT_SHARES_OUT","CY2021")</f>
        <v>#PEND</v>
      </c>
      <c r="X246" s="5" t="str">
        <f>_xll.SNL.Clients.Office.Excel.Functions.SPG(U246, "IQ_DILUT_EPS_NORM", "CY2021")</f>
        <v>#PEND</v>
      </c>
      <c r="Y246" t="e">
        <f t="shared" si="45"/>
        <v>#VALUE!</v>
      </c>
      <c r="Z246" t="e">
        <f t="shared" si="46"/>
        <v>#VALUE!</v>
      </c>
      <c r="AA246" s="5" t="str">
        <f>_xll.SNL.Clients.Office.Excel.Functions.SPG(U246, "SP_MARKETCAP", "12/31/2021")</f>
        <v>#PEND</v>
      </c>
      <c r="AB246" t="e">
        <f t="shared" si="40"/>
        <v>#VALUE!</v>
      </c>
      <c r="AC246" t="e">
        <f t="shared" si="47"/>
        <v>#VALUE!</v>
      </c>
    </row>
    <row r="247" spans="1:29" x14ac:dyDescent="0.3">
      <c r="A247" t="s">
        <v>247</v>
      </c>
      <c r="B247" s="4" t="str" cm="1">
        <f t="array" ref="B247">_xll.SNL.Clients.Office.Excel.Functions.SPG(A247, "SP_TOTAL_REV", "CY2023")</f>
        <v>#PEND</v>
      </c>
      <c r="C247" s="4" t="str">
        <f>_xll.SNL.Clients.Office.Excel.Functions.SPG(A247,"IQ_AVG_DILUT_SHARES_OUT","CY2023")</f>
        <v>#PEND</v>
      </c>
      <c r="D247" s="5" t="str">
        <f>_xll.SNL.Clients.Office.Excel.Functions.SPG(A247, "IQ_DILUT_EPS_NORM", "CY2023")</f>
        <v>#PEND</v>
      </c>
      <c r="E247" t="e">
        <f t="shared" si="36"/>
        <v>#VALUE!</v>
      </c>
      <c r="F247" t="e">
        <f t="shared" si="37"/>
        <v>#VALUE!</v>
      </c>
      <c r="G247" s="5" t="str">
        <f>_xll.SNL.Clients.Office.Excel.Functions.SPG(A247, "SP_MARKETCAP", "12/30/2023")</f>
        <v>#PEND</v>
      </c>
      <c r="H247" t="e">
        <f t="shared" si="41"/>
        <v>#VALUE!</v>
      </c>
      <c r="I247" t="e">
        <f t="shared" si="42"/>
        <v>#VALUE!</v>
      </c>
      <c r="K247" t="s">
        <v>247</v>
      </c>
      <c r="L247" s="4" t="str" cm="1">
        <f t="array" ref="L247">_xll.SNL.Clients.Office.Excel.Functions.SPG(K247, "SP_TOTAL_REV", "CY2023")</f>
        <v>#PEND</v>
      </c>
      <c r="M247" s="4" t="str">
        <f>_xll.SNL.Clients.Office.Excel.Functions.SPG(K247,"IQ_AVG_DILUT_SHARES_OUT","CY2023")</f>
        <v>#PEND</v>
      </c>
      <c r="N247" s="5" t="str">
        <f>_xll.SNL.Clients.Office.Excel.Functions.SPG(K247, "IQ_DILUT_EPS_NORM", "CY2023")</f>
        <v>#PEND</v>
      </c>
      <c r="O247" t="e">
        <f t="shared" si="38"/>
        <v>#VALUE!</v>
      </c>
      <c r="P247" t="e">
        <f t="shared" si="39"/>
        <v>#VALUE!</v>
      </c>
      <c r="Q247" s="5" t="str">
        <f>_xll.SNL.Clients.Office.Excel.Functions.SPG(K247, "SP_MARKETCAP", "12/31/2022")</f>
        <v>#PEND</v>
      </c>
      <c r="R247" t="e">
        <f t="shared" si="43"/>
        <v>#VALUE!</v>
      </c>
      <c r="S247" t="e">
        <f t="shared" si="44"/>
        <v>#VALUE!</v>
      </c>
      <c r="U247" t="s">
        <v>247</v>
      </c>
      <c r="V247" s="4" t="str" cm="1">
        <f t="array" ref="V247">_xll.SNL.Clients.Office.Excel.Functions.SPG(U247, "SP_TOTAL_REV", "CY2021")</f>
        <v>#PEND</v>
      </c>
      <c r="W247" s="4" t="str">
        <f>_xll.SNL.Clients.Office.Excel.Functions.SPG(U247,"IQ_AVG_DILUT_SHARES_OUT","CY2021")</f>
        <v>#PEND</v>
      </c>
      <c r="X247" s="5" t="str">
        <f>_xll.SNL.Clients.Office.Excel.Functions.SPG(U247, "IQ_DILUT_EPS_NORM", "CY2021")</f>
        <v>#PEND</v>
      </c>
      <c r="Y247" t="e">
        <f t="shared" si="45"/>
        <v>#VALUE!</v>
      </c>
      <c r="Z247" t="e">
        <f t="shared" si="46"/>
        <v>#VALUE!</v>
      </c>
      <c r="AA247" s="5" t="str">
        <f>_xll.SNL.Clients.Office.Excel.Functions.SPG(U247, "SP_MARKETCAP", "12/31/2021")</f>
        <v>#PEND</v>
      </c>
      <c r="AB247" t="e">
        <f t="shared" si="40"/>
        <v>#VALUE!</v>
      </c>
      <c r="AC247" t="e">
        <f t="shared" si="47"/>
        <v>#VALUE!</v>
      </c>
    </row>
    <row r="248" spans="1:29" x14ac:dyDescent="0.3">
      <c r="A248" t="s">
        <v>248</v>
      </c>
      <c r="B248" s="4" t="str" cm="1">
        <f t="array" ref="B248">_xll.SNL.Clients.Office.Excel.Functions.SPG(A248, "SP_TOTAL_REV", "CY2023")</f>
        <v>#PEND</v>
      </c>
      <c r="C248" s="4" t="str">
        <f>_xll.SNL.Clients.Office.Excel.Functions.SPG(A248,"IQ_AVG_DILUT_SHARES_OUT","CY2023")</f>
        <v>#PEND</v>
      </c>
      <c r="D248" s="5" t="str">
        <f>_xll.SNL.Clients.Office.Excel.Functions.SPG(A248, "IQ_DILUT_EPS_NORM", "CY2023")</f>
        <v>#PEND</v>
      </c>
      <c r="E248" t="e">
        <f t="shared" si="36"/>
        <v>#VALUE!</v>
      </c>
      <c r="F248" t="e">
        <f t="shared" si="37"/>
        <v>#VALUE!</v>
      </c>
      <c r="G248" s="5" t="str">
        <f>_xll.SNL.Clients.Office.Excel.Functions.SPG(A248, "SP_MARKETCAP", "12/30/2023")</f>
        <v>#PEND</v>
      </c>
      <c r="H248" t="e">
        <f t="shared" si="41"/>
        <v>#VALUE!</v>
      </c>
      <c r="I248" t="e">
        <f t="shared" si="42"/>
        <v>#VALUE!</v>
      </c>
      <c r="K248" t="s">
        <v>248</v>
      </c>
      <c r="L248" s="4" t="str" cm="1">
        <f t="array" ref="L248">_xll.SNL.Clients.Office.Excel.Functions.SPG(K248, "SP_TOTAL_REV", "CY2023")</f>
        <v>#PEND</v>
      </c>
      <c r="M248" s="4" t="str">
        <f>_xll.SNL.Clients.Office.Excel.Functions.SPG(K248,"IQ_AVG_DILUT_SHARES_OUT","CY2023")</f>
        <v>#PEND</v>
      </c>
      <c r="N248" s="5" t="str">
        <f>_xll.SNL.Clients.Office.Excel.Functions.SPG(K248, "IQ_DILUT_EPS_NORM", "CY2023")</f>
        <v>#PEND</v>
      </c>
      <c r="O248" t="e">
        <f t="shared" si="38"/>
        <v>#VALUE!</v>
      </c>
      <c r="P248" t="e">
        <f t="shared" si="39"/>
        <v>#VALUE!</v>
      </c>
      <c r="Q248" s="5" t="str">
        <f>_xll.SNL.Clients.Office.Excel.Functions.SPG(K248, "SP_MARKETCAP", "12/31/2022")</f>
        <v>#PEND</v>
      </c>
      <c r="R248" t="e">
        <f t="shared" si="43"/>
        <v>#VALUE!</v>
      </c>
      <c r="S248" t="e">
        <f t="shared" si="44"/>
        <v>#VALUE!</v>
      </c>
      <c r="U248" t="s">
        <v>248</v>
      </c>
      <c r="V248" s="4" t="str" cm="1">
        <f t="array" ref="V248">_xll.SNL.Clients.Office.Excel.Functions.SPG(U248, "SP_TOTAL_REV", "CY2021")</f>
        <v>#PEND</v>
      </c>
      <c r="W248" s="4" t="str">
        <f>_xll.SNL.Clients.Office.Excel.Functions.SPG(U248,"IQ_AVG_DILUT_SHARES_OUT","CY2021")</f>
        <v>#PEND</v>
      </c>
      <c r="X248" s="5" t="str">
        <f>_xll.SNL.Clients.Office.Excel.Functions.SPG(U248, "IQ_DILUT_EPS_NORM", "CY2021")</f>
        <v>#PEND</v>
      </c>
      <c r="Y248" t="e">
        <f t="shared" si="45"/>
        <v>#VALUE!</v>
      </c>
      <c r="Z248" t="e">
        <f t="shared" si="46"/>
        <v>#VALUE!</v>
      </c>
      <c r="AA248" s="5" t="str">
        <f>_xll.SNL.Clients.Office.Excel.Functions.SPG(U248, "SP_MARKETCAP", "12/31/2021")</f>
        <v>#PEND</v>
      </c>
      <c r="AB248" t="e">
        <f t="shared" si="40"/>
        <v>#VALUE!</v>
      </c>
      <c r="AC248" t="e">
        <f t="shared" si="47"/>
        <v>#VALUE!</v>
      </c>
    </row>
    <row r="249" spans="1:29" x14ac:dyDescent="0.3">
      <c r="A249" t="s">
        <v>249</v>
      </c>
      <c r="B249" s="4" t="str" cm="1">
        <f t="array" ref="B249">_xll.SNL.Clients.Office.Excel.Functions.SPG(A249, "SP_TOTAL_REV", "CY2023")</f>
        <v>#PEND</v>
      </c>
      <c r="C249" s="4" t="str">
        <f>_xll.SNL.Clients.Office.Excel.Functions.SPG(A249,"IQ_AVG_DILUT_SHARES_OUT","CY2023")</f>
        <v>#PEND</v>
      </c>
      <c r="D249" s="5" t="str">
        <f>_xll.SNL.Clients.Office.Excel.Functions.SPG(A249, "IQ_DILUT_EPS_NORM", "CY2023")</f>
        <v>#PEND</v>
      </c>
      <c r="E249" t="e">
        <f t="shared" si="36"/>
        <v>#VALUE!</v>
      </c>
      <c r="F249" t="e">
        <f t="shared" si="37"/>
        <v>#VALUE!</v>
      </c>
      <c r="G249" s="5" t="str">
        <f>_xll.SNL.Clients.Office.Excel.Functions.SPG(A249, "SP_MARKETCAP", "12/30/2023")</f>
        <v>#PEND</v>
      </c>
      <c r="H249" t="e">
        <f t="shared" si="41"/>
        <v>#VALUE!</v>
      </c>
      <c r="I249" t="e">
        <f t="shared" si="42"/>
        <v>#VALUE!</v>
      </c>
      <c r="K249" t="s">
        <v>249</v>
      </c>
      <c r="L249" s="4" t="str" cm="1">
        <f t="array" ref="L249">_xll.SNL.Clients.Office.Excel.Functions.SPG(K249, "SP_TOTAL_REV", "CY2023")</f>
        <v>#PEND</v>
      </c>
      <c r="M249" s="4" t="str">
        <f>_xll.SNL.Clients.Office.Excel.Functions.SPG(K249,"IQ_AVG_DILUT_SHARES_OUT","CY2023")</f>
        <v>#PEND</v>
      </c>
      <c r="N249" s="5" t="str">
        <f>_xll.SNL.Clients.Office.Excel.Functions.SPG(K249, "IQ_DILUT_EPS_NORM", "CY2023")</f>
        <v>#PEND</v>
      </c>
      <c r="O249" t="e">
        <f t="shared" si="38"/>
        <v>#VALUE!</v>
      </c>
      <c r="P249" t="e">
        <f t="shared" si="39"/>
        <v>#VALUE!</v>
      </c>
      <c r="Q249" s="5" t="str">
        <f>_xll.SNL.Clients.Office.Excel.Functions.SPG(K249, "SP_MARKETCAP", "12/31/2022")</f>
        <v>#PEND</v>
      </c>
      <c r="R249" t="e">
        <f t="shared" si="43"/>
        <v>#VALUE!</v>
      </c>
      <c r="S249" t="e">
        <f t="shared" si="44"/>
        <v>#VALUE!</v>
      </c>
      <c r="U249" t="s">
        <v>249</v>
      </c>
      <c r="V249" s="4" t="str" cm="1">
        <f t="array" ref="V249">_xll.SNL.Clients.Office.Excel.Functions.SPG(U249, "SP_TOTAL_REV", "CY2021")</f>
        <v>#PEND</v>
      </c>
      <c r="W249" s="4" t="str">
        <f>_xll.SNL.Clients.Office.Excel.Functions.SPG(U249,"IQ_AVG_DILUT_SHARES_OUT","CY2021")</f>
        <v>#PEND</v>
      </c>
      <c r="X249" s="5" t="str">
        <f>_xll.SNL.Clients.Office.Excel.Functions.SPG(U249, "IQ_DILUT_EPS_NORM", "CY2021")</f>
        <v>#PEND</v>
      </c>
      <c r="Y249" t="e">
        <f t="shared" si="45"/>
        <v>#VALUE!</v>
      </c>
      <c r="Z249" t="e">
        <f t="shared" si="46"/>
        <v>#VALUE!</v>
      </c>
      <c r="AA249" s="5" t="str">
        <f>_xll.SNL.Clients.Office.Excel.Functions.SPG(U249, "SP_MARKETCAP", "12/31/2021")</f>
        <v>#PEND</v>
      </c>
      <c r="AB249" t="e">
        <f t="shared" si="40"/>
        <v>#VALUE!</v>
      </c>
      <c r="AC249" t="e">
        <f t="shared" si="47"/>
        <v>#VALUE!</v>
      </c>
    </row>
    <row r="250" spans="1:29" x14ac:dyDescent="0.3">
      <c r="A250" t="s">
        <v>250</v>
      </c>
      <c r="B250" s="4" t="str" cm="1">
        <f t="array" ref="B250">_xll.SNL.Clients.Office.Excel.Functions.SPG(A250, "SP_TOTAL_REV", "CY2023")</f>
        <v>#PEND</v>
      </c>
      <c r="C250" s="4" t="str">
        <f>_xll.SNL.Clients.Office.Excel.Functions.SPG(A250,"IQ_AVG_DILUT_SHARES_OUT","CY2023")</f>
        <v>#PEND</v>
      </c>
      <c r="D250" s="5" t="str">
        <f>_xll.SNL.Clients.Office.Excel.Functions.SPG(A250, "IQ_DILUT_EPS_NORM", "CY2023")</f>
        <v>#PEND</v>
      </c>
      <c r="E250" t="e">
        <f t="shared" si="36"/>
        <v>#VALUE!</v>
      </c>
      <c r="F250" t="e">
        <f t="shared" si="37"/>
        <v>#VALUE!</v>
      </c>
      <c r="G250" s="5" t="str">
        <f>_xll.SNL.Clients.Office.Excel.Functions.SPG(A250, "SP_MARKETCAP", "12/30/2023")</f>
        <v>#PEND</v>
      </c>
      <c r="H250" t="e">
        <f t="shared" si="41"/>
        <v>#VALUE!</v>
      </c>
      <c r="I250" t="e">
        <f t="shared" si="42"/>
        <v>#VALUE!</v>
      </c>
      <c r="K250" t="s">
        <v>250</v>
      </c>
      <c r="L250" s="4" t="str" cm="1">
        <f t="array" ref="L250">_xll.SNL.Clients.Office.Excel.Functions.SPG(K250, "SP_TOTAL_REV", "CY2023")</f>
        <v>#PEND</v>
      </c>
      <c r="M250" s="4" t="str">
        <f>_xll.SNL.Clients.Office.Excel.Functions.SPG(K250,"IQ_AVG_DILUT_SHARES_OUT","CY2023")</f>
        <v>#PEND</v>
      </c>
      <c r="N250" s="5" t="str">
        <f>_xll.SNL.Clients.Office.Excel.Functions.SPG(K250, "IQ_DILUT_EPS_NORM", "CY2023")</f>
        <v>#PEND</v>
      </c>
      <c r="O250" t="e">
        <f t="shared" si="38"/>
        <v>#VALUE!</v>
      </c>
      <c r="P250" t="e">
        <f t="shared" si="39"/>
        <v>#VALUE!</v>
      </c>
      <c r="Q250" s="5" t="str">
        <f>_xll.SNL.Clients.Office.Excel.Functions.SPG(K250, "SP_MARKETCAP", "12/31/2022")</f>
        <v>#PEND</v>
      </c>
      <c r="R250" t="e">
        <f t="shared" si="43"/>
        <v>#VALUE!</v>
      </c>
      <c r="S250" t="e">
        <f t="shared" si="44"/>
        <v>#VALUE!</v>
      </c>
      <c r="U250" t="s">
        <v>250</v>
      </c>
      <c r="V250" s="4" t="str" cm="1">
        <f t="array" ref="V250">_xll.SNL.Clients.Office.Excel.Functions.SPG(U250, "SP_TOTAL_REV", "CY2021")</f>
        <v>#PEND</v>
      </c>
      <c r="W250" s="4" t="str">
        <f>_xll.SNL.Clients.Office.Excel.Functions.SPG(U250,"IQ_AVG_DILUT_SHARES_OUT","CY2021")</f>
        <v>#PEND</v>
      </c>
      <c r="X250" s="5" t="str">
        <f>_xll.SNL.Clients.Office.Excel.Functions.SPG(U250, "IQ_DILUT_EPS_NORM", "CY2021")</f>
        <v>#PEND</v>
      </c>
      <c r="Y250" t="e">
        <f t="shared" si="45"/>
        <v>#VALUE!</v>
      </c>
      <c r="Z250" t="e">
        <f t="shared" si="46"/>
        <v>#VALUE!</v>
      </c>
      <c r="AA250" s="5" t="str">
        <f>_xll.SNL.Clients.Office.Excel.Functions.SPG(U250, "SP_MARKETCAP", "12/31/2021")</f>
        <v>#PEND</v>
      </c>
      <c r="AB250" t="e">
        <f t="shared" si="40"/>
        <v>#VALUE!</v>
      </c>
      <c r="AC250" t="e">
        <f t="shared" si="47"/>
        <v>#VALUE!</v>
      </c>
    </row>
    <row r="251" spans="1:29" x14ac:dyDescent="0.3">
      <c r="A251" t="s">
        <v>251</v>
      </c>
      <c r="B251" s="4" t="str" cm="1">
        <f t="array" ref="B251">_xll.SNL.Clients.Office.Excel.Functions.SPG(A251, "SP_TOTAL_REV", "CY2023")</f>
        <v>#PEND</v>
      </c>
      <c r="C251" s="4" t="str">
        <f>_xll.SNL.Clients.Office.Excel.Functions.SPG(A251,"IQ_AVG_DILUT_SHARES_OUT","CY2023")</f>
        <v>#PEND</v>
      </c>
      <c r="D251" s="5" t="str">
        <f>_xll.SNL.Clients.Office.Excel.Functions.SPG(A251, "IQ_DILUT_EPS_NORM", "CY2023")</f>
        <v>#PEND</v>
      </c>
      <c r="E251" t="e">
        <f t="shared" si="36"/>
        <v>#VALUE!</v>
      </c>
      <c r="F251" t="e">
        <f t="shared" si="37"/>
        <v>#VALUE!</v>
      </c>
      <c r="G251" s="5" t="str">
        <f>_xll.SNL.Clients.Office.Excel.Functions.SPG(A251, "SP_MARKETCAP", "12/30/2023")</f>
        <v>#PEND</v>
      </c>
      <c r="H251" t="e">
        <f t="shared" si="41"/>
        <v>#VALUE!</v>
      </c>
      <c r="I251" t="e">
        <f t="shared" si="42"/>
        <v>#VALUE!</v>
      </c>
      <c r="K251" t="s">
        <v>251</v>
      </c>
      <c r="L251" s="4" t="str" cm="1">
        <f t="array" ref="L251">_xll.SNL.Clients.Office.Excel.Functions.SPG(K251, "SP_TOTAL_REV", "CY2023")</f>
        <v>#PEND</v>
      </c>
      <c r="M251" s="4" t="str">
        <f>_xll.SNL.Clients.Office.Excel.Functions.SPG(K251,"IQ_AVG_DILUT_SHARES_OUT","CY2023")</f>
        <v>#PEND</v>
      </c>
      <c r="N251" s="5" t="str">
        <f>_xll.SNL.Clients.Office.Excel.Functions.SPG(K251, "IQ_DILUT_EPS_NORM", "CY2023")</f>
        <v>#PEND</v>
      </c>
      <c r="O251" t="e">
        <f t="shared" si="38"/>
        <v>#VALUE!</v>
      </c>
      <c r="P251" t="e">
        <f t="shared" si="39"/>
        <v>#VALUE!</v>
      </c>
      <c r="Q251" s="5" t="str">
        <f>_xll.SNL.Clients.Office.Excel.Functions.SPG(K251, "SP_MARKETCAP", "12/31/2022")</f>
        <v>#PEND</v>
      </c>
      <c r="R251" t="e">
        <f t="shared" si="43"/>
        <v>#VALUE!</v>
      </c>
      <c r="S251" t="e">
        <f t="shared" si="44"/>
        <v>#VALUE!</v>
      </c>
      <c r="U251" t="s">
        <v>251</v>
      </c>
      <c r="V251" s="4" t="str" cm="1">
        <f t="array" ref="V251">_xll.SNL.Clients.Office.Excel.Functions.SPG(U251, "SP_TOTAL_REV", "CY2021")</f>
        <v>#PEND</v>
      </c>
      <c r="W251" s="4" t="str">
        <f>_xll.SNL.Clients.Office.Excel.Functions.SPG(U251,"IQ_AVG_DILUT_SHARES_OUT","CY2021")</f>
        <v>#PEND</v>
      </c>
      <c r="X251" s="5" t="str">
        <f>_xll.SNL.Clients.Office.Excel.Functions.SPG(U251, "IQ_DILUT_EPS_NORM", "CY2021")</f>
        <v>#PEND</v>
      </c>
      <c r="Y251" t="e">
        <f t="shared" si="45"/>
        <v>#VALUE!</v>
      </c>
      <c r="Z251" t="e">
        <f t="shared" si="46"/>
        <v>#VALUE!</v>
      </c>
      <c r="AA251" s="5" t="str">
        <f>_xll.SNL.Clients.Office.Excel.Functions.SPG(U251, "SP_MARKETCAP", "12/31/2021")</f>
        <v>#PEND</v>
      </c>
      <c r="AB251" t="e">
        <f t="shared" si="40"/>
        <v>#VALUE!</v>
      </c>
      <c r="AC251" t="e">
        <f t="shared" si="47"/>
        <v>#VALUE!</v>
      </c>
    </row>
    <row r="252" spans="1:29" x14ac:dyDescent="0.3">
      <c r="A252" t="s">
        <v>252</v>
      </c>
      <c r="B252" s="4" t="str" cm="1">
        <f t="array" ref="B252">_xll.SNL.Clients.Office.Excel.Functions.SPG(A252, "SP_TOTAL_REV", "CY2023")</f>
        <v>#PEND</v>
      </c>
      <c r="C252" s="4" t="str">
        <f>_xll.SNL.Clients.Office.Excel.Functions.SPG(A252,"IQ_AVG_DILUT_SHARES_OUT","CY2023")</f>
        <v>#PEND</v>
      </c>
      <c r="D252" s="5" t="str">
        <f>_xll.SNL.Clients.Office.Excel.Functions.SPG(A252, "IQ_DILUT_EPS_NORM", "CY2023")</f>
        <v>#PEND</v>
      </c>
      <c r="E252" t="e">
        <f t="shared" si="36"/>
        <v>#VALUE!</v>
      </c>
      <c r="F252" t="e">
        <f t="shared" si="37"/>
        <v>#VALUE!</v>
      </c>
      <c r="G252" s="5" t="str">
        <f>_xll.SNL.Clients.Office.Excel.Functions.SPG(A252, "SP_MARKETCAP", "12/30/2023")</f>
        <v>#PEND</v>
      </c>
      <c r="H252" t="e">
        <f t="shared" si="41"/>
        <v>#VALUE!</v>
      </c>
      <c r="I252" t="e">
        <f t="shared" si="42"/>
        <v>#VALUE!</v>
      </c>
      <c r="K252" t="s">
        <v>252</v>
      </c>
      <c r="L252" s="4" t="str" cm="1">
        <f t="array" ref="L252">_xll.SNL.Clients.Office.Excel.Functions.SPG(K252, "SP_TOTAL_REV", "CY2023")</f>
        <v>#PEND</v>
      </c>
      <c r="M252" s="4" t="str">
        <f>_xll.SNL.Clients.Office.Excel.Functions.SPG(K252,"IQ_AVG_DILUT_SHARES_OUT","CY2023")</f>
        <v>#PEND</v>
      </c>
      <c r="N252" s="5" t="str">
        <f>_xll.SNL.Clients.Office.Excel.Functions.SPG(K252, "IQ_DILUT_EPS_NORM", "CY2023")</f>
        <v>#PEND</v>
      </c>
      <c r="O252" t="e">
        <f t="shared" si="38"/>
        <v>#VALUE!</v>
      </c>
      <c r="P252" t="e">
        <f t="shared" si="39"/>
        <v>#VALUE!</v>
      </c>
      <c r="Q252" s="5" t="str">
        <f>_xll.SNL.Clients.Office.Excel.Functions.SPG(K252, "SP_MARKETCAP", "12/31/2022")</f>
        <v>#PEND</v>
      </c>
      <c r="R252" t="e">
        <f t="shared" si="43"/>
        <v>#VALUE!</v>
      </c>
      <c r="S252" t="e">
        <f t="shared" si="44"/>
        <v>#VALUE!</v>
      </c>
      <c r="U252" t="s">
        <v>252</v>
      </c>
      <c r="V252" s="4" t="str" cm="1">
        <f t="array" ref="V252">_xll.SNL.Clients.Office.Excel.Functions.SPG(U252, "SP_TOTAL_REV", "CY2021")</f>
        <v>#PEND</v>
      </c>
      <c r="W252" s="4" t="str">
        <f>_xll.SNL.Clients.Office.Excel.Functions.SPG(U252,"IQ_AVG_DILUT_SHARES_OUT","CY2021")</f>
        <v>#PEND</v>
      </c>
      <c r="X252" s="5" t="str">
        <f>_xll.SNL.Clients.Office.Excel.Functions.SPG(U252, "IQ_DILUT_EPS_NORM", "CY2021")</f>
        <v>#PEND</v>
      </c>
      <c r="Y252" t="e">
        <f t="shared" si="45"/>
        <v>#VALUE!</v>
      </c>
      <c r="Z252" t="e">
        <f t="shared" si="46"/>
        <v>#VALUE!</v>
      </c>
      <c r="AA252" s="5" t="str">
        <f>_xll.SNL.Clients.Office.Excel.Functions.SPG(U252, "SP_MARKETCAP", "12/31/2021")</f>
        <v>#PEND</v>
      </c>
      <c r="AB252" t="e">
        <f t="shared" si="40"/>
        <v>#VALUE!</v>
      </c>
      <c r="AC252" t="e">
        <f t="shared" si="47"/>
        <v>#VALUE!</v>
      </c>
    </row>
    <row r="253" spans="1:29" x14ac:dyDescent="0.3">
      <c r="A253" t="s">
        <v>253</v>
      </c>
      <c r="B253" s="4" t="str" cm="1">
        <f t="array" ref="B253">_xll.SNL.Clients.Office.Excel.Functions.SPG(A253, "SP_TOTAL_REV", "CY2023")</f>
        <v>#PEND</v>
      </c>
      <c r="C253" s="4" t="str">
        <f>_xll.SNL.Clients.Office.Excel.Functions.SPG(A253,"IQ_AVG_DILUT_SHARES_OUT","CY2023")</f>
        <v>#PEND</v>
      </c>
      <c r="D253" s="5" t="str">
        <f>_xll.SNL.Clients.Office.Excel.Functions.SPG(A253, "IQ_DILUT_EPS_NORM", "CY2023")</f>
        <v>#PEND</v>
      </c>
      <c r="E253" t="e">
        <f t="shared" si="36"/>
        <v>#VALUE!</v>
      </c>
      <c r="F253" t="e">
        <f t="shared" si="37"/>
        <v>#VALUE!</v>
      </c>
      <c r="G253" s="5" t="str">
        <f>_xll.SNL.Clients.Office.Excel.Functions.SPG(A253, "SP_MARKETCAP", "12/30/2023")</f>
        <v>#PEND</v>
      </c>
      <c r="H253" t="e">
        <f t="shared" si="41"/>
        <v>#VALUE!</v>
      </c>
      <c r="I253" t="e">
        <f t="shared" si="42"/>
        <v>#VALUE!</v>
      </c>
      <c r="K253" t="s">
        <v>253</v>
      </c>
      <c r="L253" s="4" t="str" cm="1">
        <f t="array" ref="L253">_xll.SNL.Clients.Office.Excel.Functions.SPG(K253, "SP_TOTAL_REV", "CY2023")</f>
        <v>#PEND</v>
      </c>
      <c r="M253" s="4" t="str">
        <f>_xll.SNL.Clients.Office.Excel.Functions.SPG(K253,"IQ_AVG_DILUT_SHARES_OUT","CY2023")</f>
        <v>#PEND</v>
      </c>
      <c r="N253" s="5" t="str">
        <f>_xll.SNL.Clients.Office.Excel.Functions.SPG(K253, "IQ_DILUT_EPS_NORM", "CY2023")</f>
        <v>#PEND</v>
      </c>
      <c r="O253" t="e">
        <f t="shared" si="38"/>
        <v>#VALUE!</v>
      </c>
      <c r="P253" t="e">
        <f t="shared" si="39"/>
        <v>#VALUE!</v>
      </c>
      <c r="Q253" s="5" t="str">
        <f>_xll.SNL.Clients.Office.Excel.Functions.SPG(K253, "SP_MARKETCAP", "12/31/2022")</f>
        <v>#PEND</v>
      </c>
      <c r="R253" t="e">
        <f t="shared" si="43"/>
        <v>#VALUE!</v>
      </c>
      <c r="S253" t="e">
        <f t="shared" si="44"/>
        <v>#VALUE!</v>
      </c>
      <c r="U253" t="s">
        <v>253</v>
      </c>
      <c r="V253" s="4" t="str" cm="1">
        <f t="array" ref="V253">_xll.SNL.Clients.Office.Excel.Functions.SPG(U253, "SP_TOTAL_REV", "CY2021")</f>
        <v>#PEND</v>
      </c>
      <c r="W253" s="4" t="str">
        <f>_xll.SNL.Clients.Office.Excel.Functions.SPG(U253,"IQ_AVG_DILUT_SHARES_OUT","CY2021")</f>
        <v>#PEND</v>
      </c>
      <c r="X253" s="5" t="str">
        <f>_xll.SNL.Clients.Office.Excel.Functions.SPG(U253, "IQ_DILUT_EPS_NORM", "CY2021")</f>
        <v>#PEND</v>
      </c>
      <c r="Y253" t="e">
        <f t="shared" si="45"/>
        <v>#VALUE!</v>
      </c>
      <c r="Z253" t="e">
        <f t="shared" si="46"/>
        <v>#VALUE!</v>
      </c>
      <c r="AA253" s="5" t="str">
        <f>_xll.SNL.Clients.Office.Excel.Functions.SPG(U253, "SP_MARKETCAP", "12/31/2021")</f>
        <v>#PEND</v>
      </c>
      <c r="AB253" t="e">
        <f t="shared" si="40"/>
        <v>#VALUE!</v>
      </c>
      <c r="AC253" t="e">
        <f t="shared" si="47"/>
        <v>#VALUE!</v>
      </c>
    </row>
    <row r="254" spans="1:29" x14ac:dyDescent="0.3">
      <c r="A254" t="s">
        <v>254</v>
      </c>
      <c r="B254" s="4" t="str" cm="1">
        <f t="array" ref="B254">_xll.SNL.Clients.Office.Excel.Functions.SPG(A254, "SP_TOTAL_REV", "CY2023")</f>
        <v>#PEND</v>
      </c>
      <c r="C254" s="4" t="str">
        <f>_xll.SNL.Clients.Office.Excel.Functions.SPG(A254,"IQ_AVG_DILUT_SHARES_OUT","CY2023")</f>
        <v>#PEND</v>
      </c>
      <c r="D254" s="5" t="str">
        <f>_xll.SNL.Clients.Office.Excel.Functions.SPG(A254, "IQ_DILUT_EPS_NORM", "CY2023")</f>
        <v>#PEND</v>
      </c>
      <c r="E254" t="e">
        <f t="shared" si="36"/>
        <v>#VALUE!</v>
      </c>
      <c r="F254" t="e">
        <f t="shared" si="37"/>
        <v>#VALUE!</v>
      </c>
      <c r="G254" s="5" t="str">
        <f>_xll.SNL.Clients.Office.Excel.Functions.SPG(A254, "SP_MARKETCAP", "12/30/2023")</f>
        <v>#PEND</v>
      </c>
      <c r="H254" t="e">
        <f t="shared" si="41"/>
        <v>#VALUE!</v>
      </c>
      <c r="I254" t="e">
        <f t="shared" si="42"/>
        <v>#VALUE!</v>
      </c>
      <c r="K254" t="s">
        <v>254</v>
      </c>
      <c r="L254" s="4" t="str" cm="1">
        <f t="array" ref="L254">_xll.SNL.Clients.Office.Excel.Functions.SPG(K254, "SP_TOTAL_REV", "CY2023")</f>
        <v>#PEND</v>
      </c>
      <c r="M254" s="4" t="str">
        <f>_xll.SNL.Clients.Office.Excel.Functions.SPG(K254,"IQ_AVG_DILUT_SHARES_OUT","CY2023")</f>
        <v>#PEND</v>
      </c>
      <c r="N254" s="5" t="str">
        <f>_xll.SNL.Clients.Office.Excel.Functions.SPG(K254, "IQ_DILUT_EPS_NORM", "CY2023")</f>
        <v>#PEND</v>
      </c>
      <c r="O254" t="e">
        <f t="shared" si="38"/>
        <v>#VALUE!</v>
      </c>
      <c r="P254" t="e">
        <f t="shared" si="39"/>
        <v>#VALUE!</v>
      </c>
      <c r="Q254" s="5" t="str">
        <f>_xll.SNL.Clients.Office.Excel.Functions.SPG(K254, "SP_MARKETCAP", "12/31/2022")</f>
        <v>#PEND</v>
      </c>
      <c r="R254" t="e">
        <f t="shared" si="43"/>
        <v>#VALUE!</v>
      </c>
      <c r="S254" t="e">
        <f t="shared" si="44"/>
        <v>#VALUE!</v>
      </c>
      <c r="U254" t="s">
        <v>254</v>
      </c>
      <c r="V254" s="4" t="str" cm="1">
        <f t="array" ref="V254">_xll.SNL.Clients.Office.Excel.Functions.SPG(U254, "SP_TOTAL_REV", "CY2021")</f>
        <v>#PEND</v>
      </c>
      <c r="W254" s="4" t="str">
        <f>_xll.SNL.Clients.Office.Excel.Functions.SPG(U254,"IQ_AVG_DILUT_SHARES_OUT","CY2021")</f>
        <v>#PEND</v>
      </c>
      <c r="X254" s="5" t="str">
        <f>_xll.SNL.Clients.Office.Excel.Functions.SPG(U254, "IQ_DILUT_EPS_NORM", "CY2021")</f>
        <v>#PEND</v>
      </c>
      <c r="Y254" t="e">
        <f t="shared" si="45"/>
        <v>#VALUE!</v>
      </c>
      <c r="Z254" t="e">
        <f t="shared" si="46"/>
        <v>#VALUE!</v>
      </c>
      <c r="AA254" s="5" t="str">
        <f>_xll.SNL.Clients.Office.Excel.Functions.SPG(U254, "SP_MARKETCAP", "12/31/2021")</f>
        <v>#PEND</v>
      </c>
      <c r="AB254" t="e">
        <f t="shared" si="40"/>
        <v>#VALUE!</v>
      </c>
      <c r="AC254" t="e">
        <f t="shared" si="47"/>
        <v>#VALUE!</v>
      </c>
    </row>
    <row r="255" spans="1:29" x14ac:dyDescent="0.3">
      <c r="A255" t="s">
        <v>255</v>
      </c>
      <c r="B255" s="4" t="str" cm="1">
        <f t="array" ref="B255">_xll.SNL.Clients.Office.Excel.Functions.SPG(A255, "SP_TOTAL_REV", "CY2023")</f>
        <v>#PEND</v>
      </c>
      <c r="C255" s="4" t="str">
        <f>_xll.SNL.Clients.Office.Excel.Functions.SPG(A255,"IQ_AVG_DILUT_SHARES_OUT","CY2023")</f>
        <v>#PEND</v>
      </c>
      <c r="D255" s="5" t="str">
        <f>_xll.SNL.Clients.Office.Excel.Functions.SPG(A255, "IQ_DILUT_EPS_NORM", "CY2023")</f>
        <v>#PEND</v>
      </c>
      <c r="E255" t="e">
        <f t="shared" si="36"/>
        <v>#VALUE!</v>
      </c>
      <c r="F255" t="e">
        <f t="shared" si="37"/>
        <v>#VALUE!</v>
      </c>
      <c r="G255" s="5" t="str">
        <f>_xll.SNL.Clients.Office.Excel.Functions.SPG(A255, "SP_MARKETCAP", "12/30/2023")</f>
        <v>#PEND</v>
      </c>
      <c r="H255" t="e">
        <f t="shared" si="41"/>
        <v>#VALUE!</v>
      </c>
      <c r="I255" t="e">
        <f t="shared" si="42"/>
        <v>#VALUE!</v>
      </c>
      <c r="K255" t="s">
        <v>255</v>
      </c>
      <c r="L255" s="4" t="str" cm="1">
        <f t="array" ref="L255">_xll.SNL.Clients.Office.Excel.Functions.SPG(K255, "SP_TOTAL_REV", "CY2023")</f>
        <v>#PEND</v>
      </c>
      <c r="M255" s="4" t="str">
        <f>_xll.SNL.Clients.Office.Excel.Functions.SPG(K255,"IQ_AVG_DILUT_SHARES_OUT","CY2023")</f>
        <v>#PEND</v>
      </c>
      <c r="N255" s="5" t="str">
        <f>_xll.SNL.Clients.Office.Excel.Functions.SPG(K255, "IQ_DILUT_EPS_NORM", "CY2023")</f>
        <v>#PEND</v>
      </c>
      <c r="O255" t="e">
        <f t="shared" si="38"/>
        <v>#VALUE!</v>
      </c>
      <c r="P255" t="e">
        <f t="shared" si="39"/>
        <v>#VALUE!</v>
      </c>
      <c r="Q255" s="5" t="str">
        <f>_xll.SNL.Clients.Office.Excel.Functions.SPG(K255, "SP_MARKETCAP", "12/31/2022")</f>
        <v>#PEND</v>
      </c>
      <c r="R255" t="e">
        <f t="shared" si="43"/>
        <v>#VALUE!</v>
      </c>
      <c r="S255" t="e">
        <f t="shared" si="44"/>
        <v>#VALUE!</v>
      </c>
      <c r="U255" t="s">
        <v>255</v>
      </c>
      <c r="V255" s="4" t="str" cm="1">
        <f t="array" ref="V255">_xll.SNL.Clients.Office.Excel.Functions.SPG(U255, "SP_TOTAL_REV", "CY2021")</f>
        <v>#PEND</v>
      </c>
      <c r="W255" s="4" t="str">
        <f>_xll.SNL.Clients.Office.Excel.Functions.SPG(U255,"IQ_AVG_DILUT_SHARES_OUT","CY2021")</f>
        <v>#PEND</v>
      </c>
      <c r="X255" s="5" t="str">
        <f>_xll.SNL.Clients.Office.Excel.Functions.SPG(U255, "IQ_DILUT_EPS_NORM", "CY2021")</f>
        <v>#PEND</v>
      </c>
      <c r="Y255" t="e">
        <f t="shared" si="45"/>
        <v>#VALUE!</v>
      </c>
      <c r="Z255" t="e">
        <f t="shared" si="46"/>
        <v>#VALUE!</v>
      </c>
      <c r="AA255" s="5" t="str">
        <f>_xll.SNL.Clients.Office.Excel.Functions.SPG(U255, "SP_MARKETCAP", "12/31/2021")</f>
        <v>#PEND</v>
      </c>
      <c r="AB255" t="e">
        <f t="shared" si="40"/>
        <v>#VALUE!</v>
      </c>
      <c r="AC255" t="e">
        <f t="shared" si="47"/>
        <v>#VALUE!</v>
      </c>
    </row>
    <row r="256" spans="1:29" x14ac:dyDescent="0.3">
      <c r="A256" t="s">
        <v>256</v>
      </c>
      <c r="B256" s="4" t="str" cm="1">
        <f t="array" ref="B256">_xll.SNL.Clients.Office.Excel.Functions.SPG(A256, "SP_TOTAL_REV", "CY2023")</f>
        <v>#PEND</v>
      </c>
      <c r="C256" s="4" t="str">
        <f>_xll.SNL.Clients.Office.Excel.Functions.SPG(A256,"IQ_AVG_DILUT_SHARES_OUT","CY2023")</f>
        <v>#PEND</v>
      </c>
      <c r="D256" s="5" t="str">
        <f>_xll.SNL.Clients.Office.Excel.Functions.SPG(A256, "IQ_DILUT_EPS_NORM", "CY2023")</f>
        <v>#PEND</v>
      </c>
      <c r="E256" t="e">
        <f t="shared" si="36"/>
        <v>#VALUE!</v>
      </c>
      <c r="F256" t="e">
        <f t="shared" si="37"/>
        <v>#VALUE!</v>
      </c>
      <c r="G256" s="5" t="str">
        <f>_xll.SNL.Clients.Office.Excel.Functions.SPG(A256, "SP_MARKETCAP", "12/30/2023")</f>
        <v>#PEND</v>
      </c>
      <c r="H256" t="e">
        <f t="shared" si="41"/>
        <v>#VALUE!</v>
      </c>
      <c r="I256" t="e">
        <f t="shared" si="42"/>
        <v>#VALUE!</v>
      </c>
      <c r="K256" t="s">
        <v>256</v>
      </c>
      <c r="L256" s="4" t="str" cm="1">
        <f t="array" ref="L256">_xll.SNL.Clients.Office.Excel.Functions.SPG(K256, "SP_TOTAL_REV", "CY2023")</f>
        <v>#PEND</v>
      </c>
      <c r="M256" s="4" t="str">
        <f>_xll.SNL.Clients.Office.Excel.Functions.SPG(K256,"IQ_AVG_DILUT_SHARES_OUT","CY2023")</f>
        <v>#PEND</v>
      </c>
      <c r="N256" s="5" t="str">
        <f>_xll.SNL.Clients.Office.Excel.Functions.SPG(K256, "IQ_DILUT_EPS_NORM", "CY2023")</f>
        <v>#PEND</v>
      </c>
      <c r="O256" t="e">
        <f t="shared" si="38"/>
        <v>#VALUE!</v>
      </c>
      <c r="P256" t="e">
        <f t="shared" si="39"/>
        <v>#VALUE!</v>
      </c>
      <c r="Q256" s="5" t="str">
        <f>_xll.SNL.Clients.Office.Excel.Functions.SPG(K256, "SP_MARKETCAP", "12/31/2022")</f>
        <v>#PEND</v>
      </c>
      <c r="R256" t="e">
        <f t="shared" si="43"/>
        <v>#VALUE!</v>
      </c>
      <c r="S256" t="e">
        <f t="shared" si="44"/>
        <v>#VALUE!</v>
      </c>
      <c r="U256" t="s">
        <v>256</v>
      </c>
      <c r="V256" s="4" t="str" cm="1">
        <f t="array" ref="V256">_xll.SNL.Clients.Office.Excel.Functions.SPG(U256, "SP_TOTAL_REV", "CY2021")</f>
        <v>#PEND</v>
      </c>
      <c r="W256" s="4" t="str">
        <f>_xll.SNL.Clients.Office.Excel.Functions.SPG(U256,"IQ_AVG_DILUT_SHARES_OUT","CY2021")</f>
        <v>#PEND</v>
      </c>
      <c r="X256" s="5" t="str">
        <f>_xll.SNL.Clients.Office.Excel.Functions.SPG(U256, "IQ_DILUT_EPS_NORM", "CY2021")</f>
        <v>#PEND</v>
      </c>
      <c r="Y256" t="e">
        <f t="shared" si="45"/>
        <v>#VALUE!</v>
      </c>
      <c r="Z256" t="e">
        <f t="shared" si="46"/>
        <v>#VALUE!</v>
      </c>
      <c r="AA256" s="5" t="str">
        <f>_xll.SNL.Clients.Office.Excel.Functions.SPG(U256, "SP_MARKETCAP", "12/31/2021")</f>
        <v>#PEND</v>
      </c>
      <c r="AB256" t="e">
        <f t="shared" si="40"/>
        <v>#VALUE!</v>
      </c>
      <c r="AC256" t="e">
        <f t="shared" si="47"/>
        <v>#VALUE!</v>
      </c>
    </row>
    <row r="257" spans="1:29" x14ac:dyDescent="0.3">
      <c r="A257" t="s">
        <v>257</v>
      </c>
      <c r="B257" s="4" t="str" cm="1">
        <f t="array" ref="B257">_xll.SNL.Clients.Office.Excel.Functions.SPG(A257, "SP_TOTAL_REV", "CY2023")</f>
        <v>#PEND</v>
      </c>
      <c r="C257" s="4" t="str">
        <f>_xll.SNL.Clients.Office.Excel.Functions.SPG(A257,"IQ_AVG_DILUT_SHARES_OUT","CY2023")</f>
        <v>#PEND</v>
      </c>
      <c r="D257" s="5" t="str">
        <f>_xll.SNL.Clients.Office.Excel.Functions.SPG(A257, "IQ_DILUT_EPS_NORM", "CY2023")</f>
        <v>#PEND</v>
      </c>
      <c r="E257" t="e">
        <f t="shared" si="36"/>
        <v>#VALUE!</v>
      </c>
      <c r="F257" t="e">
        <f t="shared" si="37"/>
        <v>#VALUE!</v>
      </c>
      <c r="G257" s="5" t="str">
        <f>_xll.SNL.Clients.Office.Excel.Functions.SPG(A257, "SP_MARKETCAP", "12/30/2023")</f>
        <v>#PEND</v>
      </c>
      <c r="H257" t="e">
        <f t="shared" si="41"/>
        <v>#VALUE!</v>
      </c>
      <c r="I257" t="e">
        <f t="shared" si="42"/>
        <v>#VALUE!</v>
      </c>
      <c r="K257" t="s">
        <v>257</v>
      </c>
      <c r="L257" s="4" t="str" cm="1">
        <f t="array" ref="L257">_xll.SNL.Clients.Office.Excel.Functions.SPG(K257, "SP_TOTAL_REV", "CY2023")</f>
        <v>#PEND</v>
      </c>
      <c r="M257" s="4" t="str">
        <f>_xll.SNL.Clients.Office.Excel.Functions.SPG(K257,"IQ_AVG_DILUT_SHARES_OUT","CY2023")</f>
        <v>#PEND</v>
      </c>
      <c r="N257" s="5" t="str">
        <f>_xll.SNL.Clients.Office.Excel.Functions.SPG(K257, "IQ_DILUT_EPS_NORM", "CY2023")</f>
        <v>#PEND</v>
      </c>
      <c r="O257" t="e">
        <f t="shared" si="38"/>
        <v>#VALUE!</v>
      </c>
      <c r="P257" t="e">
        <f t="shared" si="39"/>
        <v>#VALUE!</v>
      </c>
      <c r="Q257" s="5" t="str">
        <f>_xll.SNL.Clients.Office.Excel.Functions.SPG(K257, "SP_MARKETCAP", "12/31/2022")</f>
        <v>#PEND</v>
      </c>
      <c r="R257" t="e">
        <f t="shared" si="43"/>
        <v>#VALUE!</v>
      </c>
      <c r="S257" t="e">
        <f t="shared" si="44"/>
        <v>#VALUE!</v>
      </c>
      <c r="U257" t="s">
        <v>257</v>
      </c>
      <c r="V257" s="4" t="str" cm="1">
        <f t="array" ref="V257">_xll.SNL.Clients.Office.Excel.Functions.SPG(U257, "SP_TOTAL_REV", "CY2021")</f>
        <v>#PEND</v>
      </c>
      <c r="W257" s="4" t="str">
        <f>_xll.SNL.Clients.Office.Excel.Functions.SPG(U257,"IQ_AVG_DILUT_SHARES_OUT","CY2021")</f>
        <v>#PEND</v>
      </c>
      <c r="X257" s="5" t="str">
        <f>_xll.SNL.Clients.Office.Excel.Functions.SPG(U257, "IQ_DILUT_EPS_NORM", "CY2021")</f>
        <v>#PEND</v>
      </c>
      <c r="Y257" t="e">
        <f t="shared" si="45"/>
        <v>#VALUE!</v>
      </c>
      <c r="Z257" t="e">
        <f t="shared" si="46"/>
        <v>#VALUE!</v>
      </c>
      <c r="AA257" s="5" t="str">
        <f>_xll.SNL.Clients.Office.Excel.Functions.SPG(U257, "SP_MARKETCAP", "12/31/2021")</f>
        <v>#PEND</v>
      </c>
      <c r="AB257" t="e">
        <f t="shared" si="40"/>
        <v>#VALUE!</v>
      </c>
      <c r="AC257" t="e">
        <f t="shared" si="47"/>
        <v>#VALUE!</v>
      </c>
    </row>
    <row r="258" spans="1:29" x14ac:dyDescent="0.3">
      <c r="A258" t="s">
        <v>258</v>
      </c>
      <c r="B258" s="4" t="str" cm="1">
        <f t="array" ref="B258">_xll.SNL.Clients.Office.Excel.Functions.SPG(A258, "SP_TOTAL_REV", "CY2023")</f>
        <v>#PEND</v>
      </c>
      <c r="C258" s="4" t="str">
        <f>_xll.SNL.Clients.Office.Excel.Functions.SPG(A258,"IQ_AVG_DILUT_SHARES_OUT","CY2023")</f>
        <v>#PEND</v>
      </c>
      <c r="D258" s="5" t="str">
        <f>_xll.SNL.Clients.Office.Excel.Functions.SPG(A258, "IQ_DILUT_EPS_NORM", "CY2023")</f>
        <v>#PEND</v>
      </c>
      <c r="E258" t="e">
        <f t="shared" si="36"/>
        <v>#VALUE!</v>
      </c>
      <c r="F258" t="e">
        <f t="shared" si="37"/>
        <v>#VALUE!</v>
      </c>
      <c r="G258" s="5" t="str">
        <f>_xll.SNL.Clients.Office.Excel.Functions.SPG(A258, "SP_MARKETCAP", "12/30/2023")</f>
        <v>#PEND</v>
      </c>
      <c r="H258" t="e">
        <f t="shared" si="41"/>
        <v>#VALUE!</v>
      </c>
      <c r="I258" t="e">
        <f t="shared" si="42"/>
        <v>#VALUE!</v>
      </c>
      <c r="K258" t="s">
        <v>258</v>
      </c>
      <c r="L258" s="4" t="str" cm="1">
        <f t="array" ref="L258">_xll.SNL.Clients.Office.Excel.Functions.SPG(K258, "SP_TOTAL_REV", "CY2023")</f>
        <v>#PEND</v>
      </c>
      <c r="M258" s="4" t="str">
        <f>_xll.SNL.Clients.Office.Excel.Functions.SPG(K258,"IQ_AVG_DILUT_SHARES_OUT","CY2023")</f>
        <v>#PEND</v>
      </c>
      <c r="N258" s="5" t="str">
        <f>_xll.SNL.Clients.Office.Excel.Functions.SPG(K258, "IQ_DILUT_EPS_NORM", "CY2023")</f>
        <v>#PEND</v>
      </c>
      <c r="O258" t="e">
        <f t="shared" si="38"/>
        <v>#VALUE!</v>
      </c>
      <c r="P258" t="e">
        <f t="shared" si="39"/>
        <v>#VALUE!</v>
      </c>
      <c r="Q258" s="5" t="str">
        <f>_xll.SNL.Clients.Office.Excel.Functions.SPG(K258, "SP_MARKETCAP", "12/31/2022")</f>
        <v>#PEND</v>
      </c>
      <c r="R258" t="e">
        <f t="shared" si="43"/>
        <v>#VALUE!</v>
      </c>
      <c r="S258" t="e">
        <f t="shared" si="44"/>
        <v>#VALUE!</v>
      </c>
      <c r="U258" t="s">
        <v>258</v>
      </c>
      <c r="V258" s="4" t="str" cm="1">
        <f t="array" ref="V258">_xll.SNL.Clients.Office.Excel.Functions.SPG(U258, "SP_TOTAL_REV", "CY2021")</f>
        <v>#PEND</v>
      </c>
      <c r="W258" s="4" t="str">
        <f>_xll.SNL.Clients.Office.Excel.Functions.SPG(U258,"IQ_AVG_DILUT_SHARES_OUT","CY2021")</f>
        <v>#PEND</v>
      </c>
      <c r="X258" s="5" t="str">
        <f>_xll.SNL.Clients.Office.Excel.Functions.SPG(U258, "IQ_DILUT_EPS_NORM", "CY2021")</f>
        <v>#PEND</v>
      </c>
      <c r="Y258" t="e">
        <f t="shared" si="45"/>
        <v>#VALUE!</v>
      </c>
      <c r="Z258" t="e">
        <f t="shared" si="46"/>
        <v>#VALUE!</v>
      </c>
      <c r="AA258" s="5" t="str">
        <f>_xll.SNL.Clients.Office.Excel.Functions.SPG(U258, "SP_MARKETCAP", "12/31/2021")</f>
        <v>#PEND</v>
      </c>
      <c r="AB258" t="e">
        <f t="shared" si="40"/>
        <v>#VALUE!</v>
      </c>
      <c r="AC258" t="e">
        <f t="shared" si="47"/>
        <v>#VALUE!</v>
      </c>
    </row>
    <row r="259" spans="1:29" x14ac:dyDescent="0.3">
      <c r="A259" t="s">
        <v>259</v>
      </c>
      <c r="B259" s="4" t="str" cm="1">
        <f t="array" ref="B259">_xll.SNL.Clients.Office.Excel.Functions.SPG(A259, "SP_TOTAL_REV", "CY2023")</f>
        <v>#PEND</v>
      </c>
      <c r="C259" s="4" t="str">
        <f>_xll.SNL.Clients.Office.Excel.Functions.SPG(A259,"IQ_AVG_DILUT_SHARES_OUT","CY2023")</f>
        <v>#PEND</v>
      </c>
      <c r="D259" s="5" t="str">
        <f>_xll.SNL.Clients.Office.Excel.Functions.SPG(A259, "IQ_DILUT_EPS_NORM", "CY2023")</f>
        <v>#PEND</v>
      </c>
      <c r="E259" t="e">
        <f t="shared" si="36"/>
        <v>#VALUE!</v>
      </c>
      <c r="F259" t="e">
        <f t="shared" si="37"/>
        <v>#VALUE!</v>
      </c>
      <c r="G259" s="5" t="str">
        <f>_xll.SNL.Clients.Office.Excel.Functions.SPG(A259, "SP_MARKETCAP", "12/30/2023")</f>
        <v>#PEND</v>
      </c>
      <c r="H259" t="e">
        <f t="shared" si="41"/>
        <v>#VALUE!</v>
      </c>
      <c r="I259" t="e">
        <f t="shared" si="42"/>
        <v>#VALUE!</v>
      </c>
      <c r="K259" t="s">
        <v>259</v>
      </c>
      <c r="L259" s="4" t="str" cm="1">
        <f t="array" ref="L259">_xll.SNL.Clients.Office.Excel.Functions.SPG(K259, "SP_TOTAL_REV", "CY2023")</f>
        <v>#PEND</v>
      </c>
      <c r="M259" s="4" t="str">
        <f>_xll.SNL.Clients.Office.Excel.Functions.SPG(K259,"IQ_AVG_DILUT_SHARES_OUT","CY2023")</f>
        <v>#PEND</v>
      </c>
      <c r="N259" s="5" t="str">
        <f>_xll.SNL.Clients.Office.Excel.Functions.SPG(K259, "IQ_DILUT_EPS_NORM", "CY2023")</f>
        <v>#PEND</v>
      </c>
      <c r="O259" t="e">
        <f t="shared" si="38"/>
        <v>#VALUE!</v>
      </c>
      <c r="P259" t="e">
        <f t="shared" si="39"/>
        <v>#VALUE!</v>
      </c>
      <c r="Q259" s="5" t="str">
        <f>_xll.SNL.Clients.Office.Excel.Functions.SPG(K259, "SP_MARKETCAP", "12/31/2022")</f>
        <v>#PEND</v>
      </c>
      <c r="R259" t="e">
        <f t="shared" si="43"/>
        <v>#VALUE!</v>
      </c>
      <c r="S259" t="e">
        <f t="shared" si="44"/>
        <v>#VALUE!</v>
      </c>
      <c r="U259" t="s">
        <v>259</v>
      </c>
      <c r="V259" s="4" t="str" cm="1">
        <f t="array" ref="V259">_xll.SNL.Clients.Office.Excel.Functions.SPG(U259, "SP_TOTAL_REV", "CY2021")</f>
        <v>#PEND</v>
      </c>
      <c r="W259" s="4" t="str">
        <f>_xll.SNL.Clients.Office.Excel.Functions.SPG(U259,"IQ_AVG_DILUT_SHARES_OUT","CY2021")</f>
        <v>#PEND</v>
      </c>
      <c r="X259" s="5" t="str">
        <f>_xll.SNL.Clients.Office.Excel.Functions.SPG(U259, "IQ_DILUT_EPS_NORM", "CY2021")</f>
        <v>#PEND</v>
      </c>
      <c r="Y259" t="e">
        <f t="shared" si="45"/>
        <v>#VALUE!</v>
      </c>
      <c r="Z259" t="e">
        <f t="shared" si="46"/>
        <v>#VALUE!</v>
      </c>
      <c r="AA259" s="5" t="str">
        <f>_xll.SNL.Clients.Office.Excel.Functions.SPG(U259, "SP_MARKETCAP", "12/31/2021")</f>
        <v>#PEND</v>
      </c>
      <c r="AB259" t="e">
        <f t="shared" si="40"/>
        <v>#VALUE!</v>
      </c>
      <c r="AC259" t="e">
        <f t="shared" si="47"/>
        <v>#VALUE!</v>
      </c>
    </row>
    <row r="260" spans="1:29" x14ac:dyDescent="0.3">
      <c r="A260" t="s">
        <v>260</v>
      </c>
      <c r="B260" s="4" t="str" cm="1">
        <f t="array" ref="B260">_xll.SNL.Clients.Office.Excel.Functions.SPG(A260, "SP_TOTAL_REV", "CY2023")</f>
        <v>#PEND</v>
      </c>
      <c r="C260" s="4" t="str">
        <f>_xll.SNL.Clients.Office.Excel.Functions.SPG(A260,"IQ_AVG_DILUT_SHARES_OUT","CY2023")</f>
        <v>#PEND</v>
      </c>
      <c r="D260" s="5" t="str">
        <f>_xll.SNL.Clients.Office.Excel.Functions.SPG(A260, "IQ_DILUT_EPS_NORM", "CY2023")</f>
        <v>#PEND</v>
      </c>
      <c r="E260" t="e">
        <f t="shared" si="36"/>
        <v>#VALUE!</v>
      </c>
      <c r="F260" t="e">
        <f t="shared" si="37"/>
        <v>#VALUE!</v>
      </c>
      <c r="G260" s="5" t="str">
        <f>_xll.SNL.Clients.Office.Excel.Functions.SPG(A260, "SP_MARKETCAP", "12/30/2023")</f>
        <v>#PEND</v>
      </c>
      <c r="H260" t="e">
        <f t="shared" si="41"/>
        <v>#VALUE!</v>
      </c>
      <c r="I260" t="e">
        <f t="shared" si="42"/>
        <v>#VALUE!</v>
      </c>
      <c r="K260" t="s">
        <v>260</v>
      </c>
      <c r="L260" s="4" t="str" cm="1">
        <f t="array" ref="L260">_xll.SNL.Clients.Office.Excel.Functions.SPG(K260, "SP_TOTAL_REV", "CY2023")</f>
        <v>#PEND</v>
      </c>
      <c r="M260" s="4" t="str">
        <f>_xll.SNL.Clients.Office.Excel.Functions.SPG(K260,"IQ_AVG_DILUT_SHARES_OUT","CY2023")</f>
        <v>#PEND</v>
      </c>
      <c r="N260" s="5" t="str">
        <f>_xll.SNL.Clients.Office.Excel.Functions.SPG(K260, "IQ_DILUT_EPS_NORM", "CY2023")</f>
        <v>#PEND</v>
      </c>
      <c r="O260" t="e">
        <f t="shared" si="38"/>
        <v>#VALUE!</v>
      </c>
      <c r="P260" t="e">
        <f t="shared" si="39"/>
        <v>#VALUE!</v>
      </c>
      <c r="Q260" s="5" t="str">
        <f>_xll.SNL.Clients.Office.Excel.Functions.SPG(K260, "SP_MARKETCAP", "12/31/2022")</f>
        <v>#PEND</v>
      </c>
      <c r="R260" t="e">
        <f t="shared" si="43"/>
        <v>#VALUE!</v>
      </c>
      <c r="S260" t="e">
        <f t="shared" si="44"/>
        <v>#VALUE!</v>
      </c>
      <c r="U260" t="s">
        <v>260</v>
      </c>
      <c r="V260" s="4" t="str" cm="1">
        <f t="array" ref="V260">_xll.SNL.Clients.Office.Excel.Functions.SPG(U260, "SP_TOTAL_REV", "CY2021")</f>
        <v>#PEND</v>
      </c>
      <c r="W260" s="4" t="str">
        <f>_xll.SNL.Clients.Office.Excel.Functions.SPG(U260,"IQ_AVG_DILUT_SHARES_OUT","CY2021")</f>
        <v>#PEND</v>
      </c>
      <c r="X260" s="5" t="str">
        <f>_xll.SNL.Clients.Office.Excel.Functions.SPG(U260, "IQ_DILUT_EPS_NORM", "CY2021")</f>
        <v>#PEND</v>
      </c>
      <c r="Y260" t="e">
        <f t="shared" si="45"/>
        <v>#VALUE!</v>
      </c>
      <c r="Z260" t="e">
        <f t="shared" si="46"/>
        <v>#VALUE!</v>
      </c>
      <c r="AA260" s="5" t="str">
        <f>_xll.SNL.Clients.Office.Excel.Functions.SPG(U260, "SP_MARKETCAP", "12/31/2021")</f>
        <v>#PEND</v>
      </c>
      <c r="AB260" t="e">
        <f t="shared" si="40"/>
        <v>#VALUE!</v>
      </c>
      <c r="AC260" t="e">
        <f t="shared" si="47"/>
        <v>#VALUE!</v>
      </c>
    </row>
    <row r="261" spans="1:29" x14ac:dyDescent="0.3">
      <c r="A261" t="s">
        <v>261</v>
      </c>
      <c r="B261" s="4" t="str" cm="1">
        <f t="array" ref="B261">_xll.SNL.Clients.Office.Excel.Functions.SPG(A261, "SP_TOTAL_REV", "CY2023")</f>
        <v>#PEND</v>
      </c>
      <c r="C261" s="4" t="str">
        <f>_xll.SNL.Clients.Office.Excel.Functions.SPG(A261,"IQ_AVG_DILUT_SHARES_OUT","CY2023")</f>
        <v>#PEND</v>
      </c>
      <c r="D261" s="5" t="str">
        <f>_xll.SNL.Clients.Office.Excel.Functions.SPG(A261, "IQ_DILUT_EPS_NORM", "CY2023")</f>
        <v>#PEND</v>
      </c>
      <c r="E261" t="e">
        <f t="shared" si="36"/>
        <v>#VALUE!</v>
      </c>
      <c r="F261" t="e">
        <f t="shared" si="37"/>
        <v>#VALUE!</v>
      </c>
      <c r="G261" s="5" t="str">
        <f>_xll.SNL.Clients.Office.Excel.Functions.SPG(A261, "SP_MARKETCAP", "12/30/2023")</f>
        <v>#PEND</v>
      </c>
      <c r="H261" t="e">
        <f t="shared" si="41"/>
        <v>#VALUE!</v>
      </c>
      <c r="I261" t="e">
        <f t="shared" si="42"/>
        <v>#VALUE!</v>
      </c>
      <c r="K261" t="s">
        <v>261</v>
      </c>
      <c r="L261" s="4" t="str" cm="1">
        <f t="array" ref="L261">_xll.SNL.Clients.Office.Excel.Functions.SPG(K261, "SP_TOTAL_REV", "CY2023")</f>
        <v>#PEND</v>
      </c>
      <c r="M261" s="4" t="str">
        <f>_xll.SNL.Clients.Office.Excel.Functions.SPG(K261,"IQ_AVG_DILUT_SHARES_OUT","CY2023")</f>
        <v>#PEND</v>
      </c>
      <c r="N261" s="5" t="str">
        <f>_xll.SNL.Clients.Office.Excel.Functions.SPG(K261, "IQ_DILUT_EPS_NORM", "CY2023")</f>
        <v>#PEND</v>
      </c>
      <c r="O261" t="e">
        <f t="shared" si="38"/>
        <v>#VALUE!</v>
      </c>
      <c r="P261" t="e">
        <f t="shared" si="39"/>
        <v>#VALUE!</v>
      </c>
      <c r="Q261" s="5" t="str">
        <f>_xll.SNL.Clients.Office.Excel.Functions.SPG(K261, "SP_MARKETCAP", "12/31/2022")</f>
        <v>#PEND</v>
      </c>
      <c r="R261" t="e">
        <f t="shared" si="43"/>
        <v>#VALUE!</v>
      </c>
      <c r="S261" t="e">
        <f t="shared" si="44"/>
        <v>#VALUE!</v>
      </c>
      <c r="U261" t="s">
        <v>261</v>
      </c>
      <c r="V261" s="4" t="str" cm="1">
        <f t="array" ref="V261">_xll.SNL.Clients.Office.Excel.Functions.SPG(U261, "SP_TOTAL_REV", "CY2021")</f>
        <v>#PEND</v>
      </c>
      <c r="W261" s="4" t="str">
        <f>_xll.SNL.Clients.Office.Excel.Functions.SPG(U261,"IQ_AVG_DILUT_SHARES_OUT","CY2021")</f>
        <v>#PEND</v>
      </c>
      <c r="X261" s="5" t="str">
        <f>_xll.SNL.Clients.Office.Excel.Functions.SPG(U261, "IQ_DILUT_EPS_NORM", "CY2021")</f>
        <v>#PEND</v>
      </c>
      <c r="Y261" t="e">
        <f t="shared" si="45"/>
        <v>#VALUE!</v>
      </c>
      <c r="Z261" t="e">
        <f t="shared" si="46"/>
        <v>#VALUE!</v>
      </c>
      <c r="AA261" s="5" t="str">
        <f>_xll.SNL.Clients.Office.Excel.Functions.SPG(U261, "SP_MARKETCAP", "12/31/2021")</f>
        <v>#PEND</v>
      </c>
      <c r="AB261" t="e">
        <f t="shared" si="40"/>
        <v>#VALUE!</v>
      </c>
      <c r="AC261" t="e">
        <f t="shared" si="47"/>
        <v>#VALUE!</v>
      </c>
    </row>
    <row r="262" spans="1:29" x14ac:dyDescent="0.3">
      <c r="A262" t="s">
        <v>262</v>
      </c>
      <c r="B262" s="4" t="str" cm="1">
        <f t="array" ref="B262">_xll.SNL.Clients.Office.Excel.Functions.SPG(A262, "SP_TOTAL_REV", "CY2023")</f>
        <v>#PEND</v>
      </c>
      <c r="C262" s="4" t="str">
        <f>_xll.SNL.Clients.Office.Excel.Functions.SPG(A262,"IQ_AVG_DILUT_SHARES_OUT","CY2023")</f>
        <v>#PEND</v>
      </c>
      <c r="D262" s="5" t="str">
        <f>_xll.SNL.Clients.Office.Excel.Functions.SPG(A262, "IQ_DILUT_EPS_NORM", "CY2023")</f>
        <v>#PEND</v>
      </c>
      <c r="E262" t="e">
        <f t="shared" ref="E262:E325" si="48">C262*D262/1000</f>
        <v>#VALUE!</v>
      </c>
      <c r="F262" t="e">
        <f t="shared" ref="F262:F325" si="49">E262/B262</f>
        <v>#VALUE!</v>
      </c>
      <c r="G262" s="5" t="str">
        <f>_xll.SNL.Clients.Office.Excel.Functions.SPG(A262, "SP_MARKETCAP", "12/30/2023")</f>
        <v>#PEND</v>
      </c>
      <c r="H262" t="e">
        <f t="shared" si="41"/>
        <v>#VALUE!</v>
      </c>
      <c r="I262" t="e">
        <f t="shared" si="42"/>
        <v>#VALUE!</v>
      </c>
      <c r="K262" t="s">
        <v>262</v>
      </c>
      <c r="L262" s="4" t="str" cm="1">
        <f t="array" ref="L262">_xll.SNL.Clients.Office.Excel.Functions.SPG(K262, "SP_TOTAL_REV", "CY2023")</f>
        <v>#PEND</v>
      </c>
      <c r="M262" s="4" t="str">
        <f>_xll.SNL.Clients.Office.Excel.Functions.SPG(K262,"IQ_AVG_DILUT_SHARES_OUT","CY2023")</f>
        <v>#PEND</v>
      </c>
      <c r="N262" s="5" t="str">
        <f>_xll.SNL.Clients.Office.Excel.Functions.SPG(K262, "IQ_DILUT_EPS_NORM", "CY2023")</f>
        <v>#PEND</v>
      </c>
      <c r="O262" t="e">
        <f t="shared" ref="O262:O325" si="50">M262*N262/1000</f>
        <v>#VALUE!</v>
      </c>
      <c r="P262" t="e">
        <f t="shared" ref="P262:P325" si="51">O262/L262</f>
        <v>#VALUE!</v>
      </c>
      <c r="Q262" s="5" t="str">
        <f>_xll.SNL.Clients.Office.Excel.Functions.SPG(K262, "SP_MARKETCAP", "12/31/2022")</f>
        <v>#PEND</v>
      </c>
      <c r="R262" t="e">
        <f t="shared" si="43"/>
        <v>#VALUE!</v>
      </c>
      <c r="S262" t="e">
        <f t="shared" si="44"/>
        <v>#VALUE!</v>
      </c>
      <c r="U262" t="s">
        <v>262</v>
      </c>
      <c r="V262" s="4" t="str" cm="1">
        <f t="array" ref="V262">_xll.SNL.Clients.Office.Excel.Functions.SPG(U262, "SP_TOTAL_REV", "CY2021")</f>
        <v>#PEND</v>
      </c>
      <c r="W262" s="4" t="str">
        <f>_xll.SNL.Clients.Office.Excel.Functions.SPG(U262,"IQ_AVG_DILUT_SHARES_OUT","CY2021")</f>
        <v>#PEND</v>
      </c>
      <c r="X262" s="5" t="str">
        <f>_xll.SNL.Clients.Office.Excel.Functions.SPG(U262, "IQ_DILUT_EPS_NORM", "CY2021")</f>
        <v>#PEND</v>
      </c>
      <c r="Y262" t="e">
        <f t="shared" si="45"/>
        <v>#VALUE!</v>
      </c>
      <c r="Z262" t="e">
        <f t="shared" si="46"/>
        <v>#VALUE!</v>
      </c>
      <c r="AA262" s="5" t="str">
        <f>_xll.SNL.Clients.Office.Excel.Functions.SPG(U262, "SP_MARKETCAP", "12/31/2021")</f>
        <v>#PEND</v>
      </c>
      <c r="AB262" t="e">
        <f t="shared" ref="AB262:AB325" si="52">AA262/$AA$509</f>
        <v>#VALUE!</v>
      </c>
      <c r="AC262" t="e">
        <f t="shared" si="47"/>
        <v>#VALUE!</v>
      </c>
    </row>
    <row r="263" spans="1:29" x14ac:dyDescent="0.3">
      <c r="A263" t="s">
        <v>263</v>
      </c>
      <c r="B263" s="4" t="str" cm="1">
        <f t="array" ref="B263">_xll.SNL.Clients.Office.Excel.Functions.SPG(A263, "SP_TOTAL_REV", "CY2023")</f>
        <v>#PEND</v>
      </c>
      <c r="C263" s="4" t="str">
        <f>_xll.SNL.Clients.Office.Excel.Functions.SPG(A263,"IQ_AVG_DILUT_SHARES_OUT","CY2023")</f>
        <v>#PEND</v>
      </c>
      <c r="D263" s="5" t="str">
        <f>_xll.SNL.Clients.Office.Excel.Functions.SPG(A263, "IQ_DILUT_EPS_NORM", "CY2023")</f>
        <v>#PEND</v>
      </c>
      <c r="E263" t="e">
        <f t="shared" si="48"/>
        <v>#VALUE!</v>
      </c>
      <c r="F263" t="e">
        <f t="shared" si="49"/>
        <v>#VALUE!</v>
      </c>
      <c r="G263" s="5" t="str">
        <f>_xll.SNL.Clients.Office.Excel.Functions.SPG(A263, "SP_MARKETCAP", "12/30/2023")</f>
        <v>#PEND</v>
      </c>
      <c r="H263" t="e">
        <f t="shared" ref="H263:H326" si="53">G263/$G$509</f>
        <v>#VALUE!</v>
      </c>
      <c r="I263" t="e">
        <f t="shared" ref="I263:I326" si="54">D263*H263</f>
        <v>#VALUE!</v>
      </c>
      <c r="K263" t="s">
        <v>263</v>
      </c>
      <c r="L263" s="4" t="str" cm="1">
        <f t="array" ref="L263">_xll.SNL.Clients.Office.Excel.Functions.SPG(K263, "SP_TOTAL_REV", "CY2023")</f>
        <v>#PEND</v>
      </c>
      <c r="M263" s="4" t="str">
        <f>_xll.SNL.Clients.Office.Excel.Functions.SPG(K263,"IQ_AVG_DILUT_SHARES_OUT","CY2023")</f>
        <v>#PEND</v>
      </c>
      <c r="N263" s="5" t="str">
        <f>_xll.SNL.Clients.Office.Excel.Functions.SPG(K263, "IQ_DILUT_EPS_NORM", "CY2023")</f>
        <v>#PEND</v>
      </c>
      <c r="O263" t="e">
        <f t="shared" si="50"/>
        <v>#VALUE!</v>
      </c>
      <c r="P263" t="e">
        <f t="shared" si="51"/>
        <v>#VALUE!</v>
      </c>
      <c r="Q263" s="5" t="str">
        <f>_xll.SNL.Clients.Office.Excel.Functions.SPG(K263, "SP_MARKETCAP", "12/31/2022")</f>
        <v>#PEND</v>
      </c>
      <c r="R263" t="e">
        <f t="shared" ref="R263:R326" si="55">Q263/$Q$509</f>
        <v>#VALUE!</v>
      </c>
      <c r="S263" t="e">
        <f t="shared" ref="S263:S326" si="56">N263*R263</f>
        <v>#VALUE!</v>
      </c>
      <c r="U263" t="s">
        <v>263</v>
      </c>
      <c r="V263" s="4" t="str" cm="1">
        <f t="array" ref="V263">_xll.SNL.Clients.Office.Excel.Functions.SPG(U263, "SP_TOTAL_REV", "CY2021")</f>
        <v>#PEND</v>
      </c>
      <c r="W263" s="4" t="str">
        <f>_xll.SNL.Clients.Office.Excel.Functions.SPG(U263,"IQ_AVG_DILUT_SHARES_OUT","CY2021")</f>
        <v>#PEND</v>
      </c>
      <c r="X263" s="5" t="str">
        <f>_xll.SNL.Clients.Office.Excel.Functions.SPG(U263, "IQ_DILUT_EPS_NORM", "CY2021")</f>
        <v>#PEND</v>
      </c>
      <c r="Y263" t="e">
        <f t="shared" ref="Y263:Y326" si="57">W263*X263/1000</f>
        <v>#VALUE!</v>
      </c>
      <c r="Z263" t="e">
        <f t="shared" ref="Z263:Z326" si="58">Y263/V263</f>
        <v>#VALUE!</v>
      </c>
      <c r="AA263" s="5" t="str">
        <f>_xll.SNL.Clients.Office.Excel.Functions.SPG(U263, "SP_MARKETCAP", "12/31/2021")</f>
        <v>#PEND</v>
      </c>
      <c r="AB263" t="e">
        <f t="shared" si="52"/>
        <v>#VALUE!</v>
      </c>
      <c r="AC263" t="e">
        <f t="shared" ref="AC263:AC326" si="59">X263*AB263</f>
        <v>#VALUE!</v>
      </c>
    </row>
    <row r="264" spans="1:29" x14ac:dyDescent="0.3">
      <c r="A264" t="s">
        <v>264</v>
      </c>
      <c r="B264" s="4" t="str" cm="1">
        <f t="array" ref="B264">_xll.SNL.Clients.Office.Excel.Functions.SPG(A264, "SP_TOTAL_REV", "CY2023")</f>
        <v>#PEND</v>
      </c>
      <c r="C264" s="4" t="str">
        <f>_xll.SNL.Clients.Office.Excel.Functions.SPG(A264,"IQ_AVG_DILUT_SHARES_OUT","CY2023")</f>
        <v>#PEND</v>
      </c>
      <c r="D264" s="5" t="str">
        <f>_xll.SNL.Clients.Office.Excel.Functions.SPG(A264, "IQ_DILUT_EPS_NORM", "CY2023")</f>
        <v>#PEND</v>
      </c>
      <c r="E264" t="e">
        <f t="shared" si="48"/>
        <v>#VALUE!</v>
      </c>
      <c r="F264" t="e">
        <f t="shared" si="49"/>
        <v>#VALUE!</v>
      </c>
      <c r="G264" s="5" t="str">
        <f>_xll.SNL.Clients.Office.Excel.Functions.SPG(A264, "SP_MARKETCAP", "12/30/2023")</f>
        <v>#PEND</v>
      </c>
      <c r="H264" t="e">
        <f t="shared" si="53"/>
        <v>#VALUE!</v>
      </c>
      <c r="I264" t="e">
        <f t="shared" si="54"/>
        <v>#VALUE!</v>
      </c>
      <c r="K264" t="s">
        <v>264</v>
      </c>
      <c r="L264" s="4" t="str" cm="1">
        <f t="array" ref="L264">_xll.SNL.Clients.Office.Excel.Functions.SPG(K264, "SP_TOTAL_REV", "CY2023")</f>
        <v>#PEND</v>
      </c>
      <c r="M264" s="4" t="str">
        <f>_xll.SNL.Clients.Office.Excel.Functions.SPG(K264,"IQ_AVG_DILUT_SHARES_OUT","CY2023")</f>
        <v>#PEND</v>
      </c>
      <c r="N264" s="5" t="str">
        <f>_xll.SNL.Clients.Office.Excel.Functions.SPG(K264, "IQ_DILUT_EPS_NORM", "CY2023")</f>
        <v>#PEND</v>
      </c>
      <c r="O264" t="e">
        <f t="shared" si="50"/>
        <v>#VALUE!</v>
      </c>
      <c r="P264" t="e">
        <f t="shared" si="51"/>
        <v>#VALUE!</v>
      </c>
      <c r="Q264" s="5" t="str">
        <f>_xll.SNL.Clients.Office.Excel.Functions.SPG(K264, "SP_MARKETCAP", "12/31/2022")</f>
        <v>#PEND</v>
      </c>
      <c r="R264" t="e">
        <f t="shared" si="55"/>
        <v>#VALUE!</v>
      </c>
      <c r="S264" t="e">
        <f t="shared" si="56"/>
        <v>#VALUE!</v>
      </c>
      <c r="U264" t="s">
        <v>264</v>
      </c>
      <c r="V264" s="4" t="str" cm="1">
        <f t="array" ref="V264">_xll.SNL.Clients.Office.Excel.Functions.SPG(U264, "SP_TOTAL_REV", "CY2021")</f>
        <v>#PEND</v>
      </c>
      <c r="W264" s="4" t="str">
        <f>_xll.SNL.Clients.Office.Excel.Functions.SPG(U264,"IQ_AVG_DILUT_SHARES_OUT","CY2021")</f>
        <v>#PEND</v>
      </c>
      <c r="X264" s="5" t="str">
        <f>_xll.SNL.Clients.Office.Excel.Functions.SPG(U264, "IQ_DILUT_EPS_NORM", "CY2021")</f>
        <v>#PEND</v>
      </c>
      <c r="Y264" t="e">
        <f t="shared" si="57"/>
        <v>#VALUE!</v>
      </c>
      <c r="Z264" t="e">
        <f t="shared" si="58"/>
        <v>#VALUE!</v>
      </c>
      <c r="AA264" s="5" t="str">
        <f>_xll.SNL.Clients.Office.Excel.Functions.SPG(U264, "SP_MARKETCAP", "12/31/2021")</f>
        <v>#PEND</v>
      </c>
      <c r="AB264" t="e">
        <f t="shared" si="52"/>
        <v>#VALUE!</v>
      </c>
      <c r="AC264" t="e">
        <f t="shared" si="59"/>
        <v>#VALUE!</v>
      </c>
    </row>
    <row r="265" spans="1:29" x14ac:dyDescent="0.3">
      <c r="A265" t="s">
        <v>265</v>
      </c>
      <c r="B265" s="4" t="str" cm="1">
        <f t="array" ref="B265">_xll.SNL.Clients.Office.Excel.Functions.SPG(A265, "SP_TOTAL_REV", "CY2023")</f>
        <v>#PEND</v>
      </c>
      <c r="C265" s="4" t="str">
        <f>_xll.SNL.Clients.Office.Excel.Functions.SPG(A265,"IQ_AVG_DILUT_SHARES_OUT","CY2023")</f>
        <v>#PEND</v>
      </c>
      <c r="D265" s="5" t="str">
        <f>_xll.SNL.Clients.Office.Excel.Functions.SPG(A265, "IQ_DILUT_EPS_NORM", "CY2023")</f>
        <v>#PEND</v>
      </c>
      <c r="E265" t="e">
        <f t="shared" si="48"/>
        <v>#VALUE!</v>
      </c>
      <c r="F265" t="e">
        <f t="shared" si="49"/>
        <v>#VALUE!</v>
      </c>
      <c r="G265" s="5" t="str">
        <f>_xll.SNL.Clients.Office.Excel.Functions.SPG(A265, "SP_MARKETCAP", "12/30/2023")</f>
        <v>#PEND</v>
      </c>
      <c r="H265" t="e">
        <f t="shared" si="53"/>
        <v>#VALUE!</v>
      </c>
      <c r="I265" t="e">
        <f t="shared" si="54"/>
        <v>#VALUE!</v>
      </c>
      <c r="K265" t="s">
        <v>265</v>
      </c>
      <c r="L265" s="4" t="str" cm="1">
        <f t="array" ref="L265">_xll.SNL.Clients.Office.Excel.Functions.SPG(K265, "SP_TOTAL_REV", "CY2023")</f>
        <v>#PEND</v>
      </c>
      <c r="M265" s="4" t="str">
        <f>_xll.SNL.Clients.Office.Excel.Functions.SPG(K265,"IQ_AVG_DILUT_SHARES_OUT","CY2023")</f>
        <v>#PEND</v>
      </c>
      <c r="N265" s="5" t="str">
        <f>_xll.SNL.Clients.Office.Excel.Functions.SPG(K265, "IQ_DILUT_EPS_NORM", "CY2023")</f>
        <v>#PEND</v>
      </c>
      <c r="O265" t="e">
        <f t="shared" si="50"/>
        <v>#VALUE!</v>
      </c>
      <c r="P265" t="e">
        <f t="shared" si="51"/>
        <v>#VALUE!</v>
      </c>
      <c r="Q265" s="5" t="str">
        <f>_xll.SNL.Clients.Office.Excel.Functions.SPG(K265, "SP_MARKETCAP", "12/31/2022")</f>
        <v>#PEND</v>
      </c>
      <c r="R265" t="e">
        <f t="shared" si="55"/>
        <v>#VALUE!</v>
      </c>
      <c r="S265" t="e">
        <f t="shared" si="56"/>
        <v>#VALUE!</v>
      </c>
      <c r="U265" t="s">
        <v>265</v>
      </c>
      <c r="V265" s="4" t="str" cm="1">
        <f t="array" ref="V265">_xll.SNL.Clients.Office.Excel.Functions.SPG(U265, "SP_TOTAL_REV", "CY2021")</f>
        <v>#PEND</v>
      </c>
      <c r="W265" s="4" t="str">
        <f>_xll.SNL.Clients.Office.Excel.Functions.SPG(U265,"IQ_AVG_DILUT_SHARES_OUT","CY2021")</f>
        <v>#PEND</v>
      </c>
      <c r="X265" s="5" t="str">
        <f>_xll.SNL.Clients.Office.Excel.Functions.SPG(U265, "IQ_DILUT_EPS_NORM", "CY2021")</f>
        <v>#PEND</v>
      </c>
      <c r="Y265" t="e">
        <f t="shared" si="57"/>
        <v>#VALUE!</v>
      </c>
      <c r="Z265" t="e">
        <f t="shared" si="58"/>
        <v>#VALUE!</v>
      </c>
      <c r="AA265" s="5" t="str">
        <f>_xll.SNL.Clients.Office.Excel.Functions.SPG(U265, "SP_MARKETCAP", "12/31/2021")</f>
        <v>#PEND</v>
      </c>
      <c r="AB265" t="e">
        <f t="shared" si="52"/>
        <v>#VALUE!</v>
      </c>
      <c r="AC265" t="e">
        <f t="shared" si="59"/>
        <v>#VALUE!</v>
      </c>
    </row>
    <row r="266" spans="1:29" x14ac:dyDescent="0.3">
      <c r="A266" t="s">
        <v>266</v>
      </c>
      <c r="B266" s="4" t="str" cm="1">
        <f t="array" ref="B266">_xll.SNL.Clients.Office.Excel.Functions.SPG(A266, "SP_TOTAL_REV", "CY2023")</f>
        <v>#PEND</v>
      </c>
      <c r="C266" s="4" t="str">
        <f>_xll.SNL.Clients.Office.Excel.Functions.SPG(A266,"IQ_AVG_DILUT_SHARES_OUT","CY2023")</f>
        <v>#PEND</v>
      </c>
      <c r="D266" s="5" t="str">
        <f>_xll.SNL.Clients.Office.Excel.Functions.SPG(A266, "IQ_DILUT_EPS_NORM", "CY2023")</f>
        <v>#PEND</v>
      </c>
      <c r="E266" t="e">
        <f t="shared" si="48"/>
        <v>#VALUE!</v>
      </c>
      <c r="F266" t="e">
        <f t="shared" si="49"/>
        <v>#VALUE!</v>
      </c>
      <c r="G266" s="5" t="str">
        <f>_xll.SNL.Clients.Office.Excel.Functions.SPG(A266, "SP_MARKETCAP", "12/30/2023")</f>
        <v>#PEND</v>
      </c>
      <c r="H266" t="e">
        <f t="shared" si="53"/>
        <v>#VALUE!</v>
      </c>
      <c r="I266" t="e">
        <f t="shared" si="54"/>
        <v>#VALUE!</v>
      </c>
      <c r="K266" t="s">
        <v>266</v>
      </c>
      <c r="L266" s="4" t="str" cm="1">
        <f t="array" ref="L266">_xll.SNL.Clients.Office.Excel.Functions.SPG(K266, "SP_TOTAL_REV", "CY2023")</f>
        <v>#PEND</v>
      </c>
      <c r="M266" s="4" t="str">
        <f>_xll.SNL.Clients.Office.Excel.Functions.SPG(K266,"IQ_AVG_DILUT_SHARES_OUT","CY2023")</f>
        <v>#PEND</v>
      </c>
      <c r="N266" s="5" t="str">
        <f>_xll.SNL.Clients.Office.Excel.Functions.SPG(K266, "IQ_DILUT_EPS_NORM", "CY2023")</f>
        <v>#PEND</v>
      </c>
      <c r="O266" t="e">
        <f t="shared" si="50"/>
        <v>#VALUE!</v>
      </c>
      <c r="P266" t="e">
        <f t="shared" si="51"/>
        <v>#VALUE!</v>
      </c>
      <c r="Q266" s="5" t="str">
        <f>_xll.SNL.Clients.Office.Excel.Functions.SPG(K266, "SP_MARKETCAP", "12/31/2022")</f>
        <v>#PEND</v>
      </c>
      <c r="R266" t="e">
        <f t="shared" si="55"/>
        <v>#VALUE!</v>
      </c>
      <c r="S266" t="e">
        <f t="shared" si="56"/>
        <v>#VALUE!</v>
      </c>
      <c r="U266" t="s">
        <v>266</v>
      </c>
      <c r="V266" s="4" t="str" cm="1">
        <f t="array" ref="V266">_xll.SNL.Clients.Office.Excel.Functions.SPG(U266, "SP_TOTAL_REV", "CY2021")</f>
        <v>#PEND</v>
      </c>
      <c r="W266" s="4" t="str">
        <f>_xll.SNL.Clients.Office.Excel.Functions.SPG(U266,"IQ_AVG_DILUT_SHARES_OUT","CY2021")</f>
        <v>#PEND</v>
      </c>
      <c r="X266" s="5" t="str">
        <f>_xll.SNL.Clients.Office.Excel.Functions.SPG(U266, "IQ_DILUT_EPS_NORM", "CY2021")</f>
        <v>#PEND</v>
      </c>
      <c r="Y266" t="e">
        <f t="shared" si="57"/>
        <v>#VALUE!</v>
      </c>
      <c r="Z266" t="e">
        <f t="shared" si="58"/>
        <v>#VALUE!</v>
      </c>
      <c r="AA266" s="5" t="str">
        <f>_xll.SNL.Clients.Office.Excel.Functions.SPG(U266, "SP_MARKETCAP", "12/31/2021")</f>
        <v>#PEND</v>
      </c>
      <c r="AB266" t="e">
        <f t="shared" si="52"/>
        <v>#VALUE!</v>
      </c>
      <c r="AC266" t="e">
        <f t="shared" si="59"/>
        <v>#VALUE!</v>
      </c>
    </row>
    <row r="267" spans="1:29" x14ac:dyDescent="0.3">
      <c r="A267" t="s">
        <v>267</v>
      </c>
      <c r="B267" s="4" t="str" cm="1">
        <f t="array" ref="B267">_xll.SNL.Clients.Office.Excel.Functions.SPG(A267, "SP_TOTAL_REV", "CY2023")</f>
        <v>#PEND</v>
      </c>
      <c r="C267" s="4" t="str">
        <f>_xll.SNL.Clients.Office.Excel.Functions.SPG(A267,"IQ_AVG_DILUT_SHARES_OUT","CY2023")</f>
        <v>#PEND</v>
      </c>
      <c r="D267" s="5" t="str">
        <f>_xll.SNL.Clients.Office.Excel.Functions.SPG(A267, "IQ_DILUT_EPS_NORM", "CY2023")</f>
        <v>#PEND</v>
      </c>
      <c r="E267" t="e">
        <f t="shared" si="48"/>
        <v>#VALUE!</v>
      </c>
      <c r="F267" t="e">
        <f t="shared" si="49"/>
        <v>#VALUE!</v>
      </c>
      <c r="G267" s="5" t="str">
        <f>_xll.SNL.Clients.Office.Excel.Functions.SPG(A267, "SP_MARKETCAP", "12/30/2023")</f>
        <v>#PEND</v>
      </c>
      <c r="H267" t="e">
        <f t="shared" si="53"/>
        <v>#VALUE!</v>
      </c>
      <c r="I267" t="e">
        <f t="shared" si="54"/>
        <v>#VALUE!</v>
      </c>
      <c r="K267" t="s">
        <v>267</v>
      </c>
      <c r="L267" s="4" t="str" cm="1">
        <f t="array" ref="L267">_xll.SNL.Clients.Office.Excel.Functions.SPG(K267, "SP_TOTAL_REV", "CY2023")</f>
        <v>#PEND</v>
      </c>
      <c r="M267" s="4" t="str">
        <f>_xll.SNL.Clients.Office.Excel.Functions.SPG(K267,"IQ_AVG_DILUT_SHARES_OUT","CY2023")</f>
        <v>#PEND</v>
      </c>
      <c r="N267" s="5" t="str">
        <f>_xll.SNL.Clients.Office.Excel.Functions.SPG(K267, "IQ_DILUT_EPS_NORM", "CY2023")</f>
        <v>#PEND</v>
      </c>
      <c r="O267" t="e">
        <f t="shared" si="50"/>
        <v>#VALUE!</v>
      </c>
      <c r="P267" t="e">
        <f t="shared" si="51"/>
        <v>#VALUE!</v>
      </c>
      <c r="Q267" s="5" t="str">
        <f>_xll.SNL.Clients.Office.Excel.Functions.SPG(K267, "SP_MARKETCAP", "12/31/2022")</f>
        <v>#PEND</v>
      </c>
      <c r="R267" t="e">
        <f t="shared" si="55"/>
        <v>#VALUE!</v>
      </c>
      <c r="S267" t="e">
        <f t="shared" si="56"/>
        <v>#VALUE!</v>
      </c>
      <c r="U267" t="s">
        <v>267</v>
      </c>
      <c r="V267" s="4" t="str" cm="1">
        <f t="array" ref="V267">_xll.SNL.Clients.Office.Excel.Functions.SPG(U267, "SP_TOTAL_REV", "CY2021")</f>
        <v>#PEND</v>
      </c>
      <c r="W267" s="4" t="str">
        <f>_xll.SNL.Clients.Office.Excel.Functions.SPG(U267,"IQ_AVG_DILUT_SHARES_OUT","CY2021")</f>
        <v>#PEND</v>
      </c>
      <c r="X267" s="5" t="str">
        <f>_xll.SNL.Clients.Office.Excel.Functions.SPG(U267, "IQ_DILUT_EPS_NORM", "CY2021")</f>
        <v>#PEND</v>
      </c>
      <c r="Y267" t="e">
        <f t="shared" si="57"/>
        <v>#VALUE!</v>
      </c>
      <c r="Z267" t="e">
        <f t="shared" si="58"/>
        <v>#VALUE!</v>
      </c>
      <c r="AA267" s="5" t="str">
        <f>_xll.SNL.Clients.Office.Excel.Functions.SPG(U267, "SP_MARKETCAP", "12/31/2021")</f>
        <v>#PEND</v>
      </c>
      <c r="AB267" t="e">
        <f t="shared" si="52"/>
        <v>#VALUE!</v>
      </c>
      <c r="AC267" t="e">
        <f t="shared" si="59"/>
        <v>#VALUE!</v>
      </c>
    </row>
    <row r="268" spans="1:29" x14ac:dyDescent="0.3">
      <c r="A268" t="s">
        <v>268</v>
      </c>
      <c r="B268" s="4" t="str" cm="1">
        <f t="array" ref="B268">_xll.SNL.Clients.Office.Excel.Functions.SPG(A268, "SP_TOTAL_REV", "CY2023")</f>
        <v>#PEND</v>
      </c>
      <c r="C268" s="4" t="str">
        <f>_xll.SNL.Clients.Office.Excel.Functions.SPG(A268,"IQ_AVG_DILUT_SHARES_OUT","CY2023")</f>
        <v>#PEND</v>
      </c>
      <c r="D268" s="5" t="str">
        <f>_xll.SNL.Clients.Office.Excel.Functions.SPG(A268, "IQ_DILUT_EPS_NORM", "CY2023")</f>
        <v>#PEND</v>
      </c>
      <c r="E268" t="e">
        <f t="shared" si="48"/>
        <v>#VALUE!</v>
      </c>
      <c r="F268" t="e">
        <f t="shared" si="49"/>
        <v>#VALUE!</v>
      </c>
      <c r="G268" s="5" t="str">
        <f>_xll.SNL.Clients.Office.Excel.Functions.SPG(A268, "SP_MARKETCAP", "12/30/2023")</f>
        <v>#PEND</v>
      </c>
      <c r="H268" t="e">
        <f t="shared" si="53"/>
        <v>#VALUE!</v>
      </c>
      <c r="I268" t="e">
        <f t="shared" si="54"/>
        <v>#VALUE!</v>
      </c>
      <c r="K268" t="s">
        <v>268</v>
      </c>
      <c r="L268" s="4" t="str" cm="1">
        <f t="array" ref="L268">_xll.SNL.Clients.Office.Excel.Functions.SPG(K268, "SP_TOTAL_REV", "CY2023")</f>
        <v>#PEND</v>
      </c>
      <c r="M268" s="4" t="str">
        <f>_xll.SNL.Clients.Office.Excel.Functions.SPG(K268,"IQ_AVG_DILUT_SHARES_OUT","CY2023")</f>
        <v>#PEND</v>
      </c>
      <c r="N268" s="5" t="str">
        <f>_xll.SNL.Clients.Office.Excel.Functions.SPG(K268, "IQ_DILUT_EPS_NORM", "CY2023")</f>
        <v>#PEND</v>
      </c>
      <c r="O268" t="e">
        <f t="shared" si="50"/>
        <v>#VALUE!</v>
      </c>
      <c r="P268" t="e">
        <f t="shared" si="51"/>
        <v>#VALUE!</v>
      </c>
      <c r="Q268" s="5" t="str">
        <f>_xll.SNL.Clients.Office.Excel.Functions.SPG(K268, "SP_MARKETCAP", "12/31/2022")</f>
        <v>#PEND</v>
      </c>
      <c r="R268" t="e">
        <f t="shared" si="55"/>
        <v>#VALUE!</v>
      </c>
      <c r="S268" t="e">
        <f t="shared" si="56"/>
        <v>#VALUE!</v>
      </c>
      <c r="U268" t="s">
        <v>268</v>
      </c>
      <c r="V268" s="4" t="str" cm="1">
        <f t="array" ref="V268">_xll.SNL.Clients.Office.Excel.Functions.SPG(U268, "SP_TOTAL_REV", "CY2021")</f>
        <v>#PEND</v>
      </c>
      <c r="W268" s="4" t="str">
        <f>_xll.SNL.Clients.Office.Excel.Functions.SPG(U268,"IQ_AVG_DILUT_SHARES_OUT","CY2021")</f>
        <v>#PEND</v>
      </c>
      <c r="X268" s="5" t="str">
        <f>_xll.SNL.Clients.Office.Excel.Functions.SPG(U268, "IQ_DILUT_EPS_NORM", "CY2021")</f>
        <v>#PEND</v>
      </c>
      <c r="Y268" t="e">
        <f t="shared" si="57"/>
        <v>#VALUE!</v>
      </c>
      <c r="Z268" t="e">
        <f t="shared" si="58"/>
        <v>#VALUE!</v>
      </c>
      <c r="AA268" s="5" t="str">
        <f>_xll.SNL.Clients.Office.Excel.Functions.SPG(U268, "SP_MARKETCAP", "12/31/2021")</f>
        <v>#PEND</v>
      </c>
      <c r="AB268" t="e">
        <f t="shared" si="52"/>
        <v>#VALUE!</v>
      </c>
      <c r="AC268" t="e">
        <f t="shared" si="59"/>
        <v>#VALUE!</v>
      </c>
    </row>
    <row r="269" spans="1:29" x14ac:dyDescent="0.3">
      <c r="A269" t="s">
        <v>269</v>
      </c>
      <c r="B269" s="4" t="str" cm="1">
        <f t="array" ref="B269">_xll.SNL.Clients.Office.Excel.Functions.SPG(A269, "SP_TOTAL_REV", "CY2023")</f>
        <v>#PEND</v>
      </c>
      <c r="C269" s="4" t="str">
        <f>_xll.SNL.Clients.Office.Excel.Functions.SPG(A269,"IQ_AVG_DILUT_SHARES_OUT","CY2023")</f>
        <v>#PEND</v>
      </c>
      <c r="D269" s="5" t="str">
        <f>_xll.SNL.Clients.Office.Excel.Functions.SPG(A269, "IQ_DILUT_EPS_NORM", "CY2023")</f>
        <v>#PEND</v>
      </c>
      <c r="E269" t="e">
        <f t="shared" si="48"/>
        <v>#VALUE!</v>
      </c>
      <c r="F269" t="e">
        <f t="shared" si="49"/>
        <v>#VALUE!</v>
      </c>
      <c r="G269" s="5" t="str">
        <f>_xll.SNL.Clients.Office.Excel.Functions.SPG(A269, "SP_MARKETCAP", "12/30/2023")</f>
        <v>#PEND</v>
      </c>
      <c r="H269" t="e">
        <f t="shared" si="53"/>
        <v>#VALUE!</v>
      </c>
      <c r="I269" t="e">
        <f t="shared" si="54"/>
        <v>#VALUE!</v>
      </c>
      <c r="K269" t="s">
        <v>269</v>
      </c>
      <c r="L269" s="4" t="str" cm="1">
        <f t="array" ref="L269">_xll.SNL.Clients.Office.Excel.Functions.SPG(K269, "SP_TOTAL_REV", "CY2023")</f>
        <v>#PEND</v>
      </c>
      <c r="M269" s="4" t="str">
        <f>_xll.SNL.Clients.Office.Excel.Functions.SPG(K269,"IQ_AVG_DILUT_SHARES_OUT","CY2023")</f>
        <v>#PEND</v>
      </c>
      <c r="N269" s="5" t="str">
        <f>_xll.SNL.Clients.Office.Excel.Functions.SPG(K269, "IQ_DILUT_EPS_NORM", "CY2023")</f>
        <v>#PEND</v>
      </c>
      <c r="O269" t="e">
        <f t="shared" si="50"/>
        <v>#VALUE!</v>
      </c>
      <c r="P269" t="e">
        <f t="shared" si="51"/>
        <v>#VALUE!</v>
      </c>
      <c r="Q269" s="5" t="str">
        <f>_xll.SNL.Clients.Office.Excel.Functions.SPG(K269, "SP_MARKETCAP", "12/31/2022")</f>
        <v>#PEND</v>
      </c>
      <c r="R269" t="e">
        <f t="shared" si="55"/>
        <v>#VALUE!</v>
      </c>
      <c r="S269" t="e">
        <f t="shared" si="56"/>
        <v>#VALUE!</v>
      </c>
      <c r="U269" t="s">
        <v>269</v>
      </c>
      <c r="V269" s="4" t="str" cm="1">
        <f t="array" ref="V269">_xll.SNL.Clients.Office.Excel.Functions.SPG(U269, "SP_TOTAL_REV", "CY2021")</f>
        <v>#PEND</v>
      </c>
      <c r="W269" s="4" t="str">
        <f>_xll.SNL.Clients.Office.Excel.Functions.SPG(U269,"IQ_AVG_DILUT_SHARES_OUT","CY2021")</f>
        <v>#PEND</v>
      </c>
      <c r="X269" s="5" t="str">
        <f>_xll.SNL.Clients.Office.Excel.Functions.SPG(U269, "IQ_DILUT_EPS_NORM", "CY2021")</f>
        <v>#PEND</v>
      </c>
      <c r="Y269" t="e">
        <f t="shared" si="57"/>
        <v>#VALUE!</v>
      </c>
      <c r="Z269" t="e">
        <f t="shared" si="58"/>
        <v>#VALUE!</v>
      </c>
      <c r="AA269" s="5" t="str">
        <f>_xll.SNL.Clients.Office.Excel.Functions.SPG(U269, "SP_MARKETCAP", "12/31/2021")</f>
        <v>#PEND</v>
      </c>
      <c r="AB269" t="e">
        <f t="shared" si="52"/>
        <v>#VALUE!</v>
      </c>
      <c r="AC269" t="e">
        <f t="shared" si="59"/>
        <v>#VALUE!</v>
      </c>
    </row>
    <row r="270" spans="1:29" x14ac:dyDescent="0.3">
      <c r="A270" t="s">
        <v>270</v>
      </c>
      <c r="B270" s="4" t="str" cm="1">
        <f t="array" ref="B270">_xll.SNL.Clients.Office.Excel.Functions.SPG(A270, "SP_TOTAL_REV", "CY2023")</f>
        <v>#PEND</v>
      </c>
      <c r="C270" s="4" t="str">
        <f>_xll.SNL.Clients.Office.Excel.Functions.SPG(A270,"IQ_AVG_DILUT_SHARES_OUT","CY2023")</f>
        <v>#PEND</v>
      </c>
      <c r="D270" s="5" t="str">
        <f>_xll.SNL.Clients.Office.Excel.Functions.SPG(A270, "IQ_DILUT_EPS_NORM", "CY2023")</f>
        <v>#PEND</v>
      </c>
      <c r="E270" t="e">
        <f t="shared" si="48"/>
        <v>#VALUE!</v>
      </c>
      <c r="F270" t="e">
        <f t="shared" si="49"/>
        <v>#VALUE!</v>
      </c>
      <c r="G270" s="5" t="str">
        <f>_xll.SNL.Clients.Office.Excel.Functions.SPG(A270, "SP_MARKETCAP", "12/30/2023")</f>
        <v>#PEND</v>
      </c>
      <c r="H270" t="e">
        <f t="shared" si="53"/>
        <v>#VALUE!</v>
      </c>
      <c r="I270" t="e">
        <f t="shared" si="54"/>
        <v>#VALUE!</v>
      </c>
      <c r="K270" t="s">
        <v>270</v>
      </c>
      <c r="L270" s="4" t="str" cm="1">
        <f t="array" ref="L270">_xll.SNL.Clients.Office.Excel.Functions.SPG(K270, "SP_TOTAL_REV", "CY2023")</f>
        <v>#PEND</v>
      </c>
      <c r="M270" s="4" t="str">
        <f>_xll.SNL.Clients.Office.Excel.Functions.SPG(K270,"IQ_AVG_DILUT_SHARES_OUT","CY2023")</f>
        <v>#PEND</v>
      </c>
      <c r="N270" s="5" t="str">
        <f>_xll.SNL.Clients.Office.Excel.Functions.SPG(K270, "IQ_DILUT_EPS_NORM", "CY2023")</f>
        <v>#PEND</v>
      </c>
      <c r="O270" t="e">
        <f t="shared" si="50"/>
        <v>#VALUE!</v>
      </c>
      <c r="P270" t="e">
        <f t="shared" si="51"/>
        <v>#VALUE!</v>
      </c>
      <c r="Q270" s="5" t="str">
        <f>_xll.SNL.Clients.Office.Excel.Functions.SPG(K270, "SP_MARKETCAP", "12/31/2022")</f>
        <v>#PEND</v>
      </c>
      <c r="R270" t="e">
        <f t="shared" si="55"/>
        <v>#VALUE!</v>
      </c>
      <c r="S270" t="e">
        <f t="shared" si="56"/>
        <v>#VALUE!</v>
      </c>
      <c r="U270" t="s">
        <v>270</v>
      </c>
      <c r="V270" s="4" t="str" cm="1">
        <f t="array" ref="V270">_xll.SNL.Clients.Office.Excel.Functions.SPG(U270, "SP_TOTAL_REV", "CY2021")</f>
        <v>#PEND</v>
      </c>
      <c r="W270" s="4" t="str">
        <f>_xll.SNL.Clients.Office.Excel.Functions.SPG(U270,"IQ_AVG_DILUT_SHARES_OUT","CY2021")</f>
        <v>#PEND</v>
      </c>
      <c r="X270" s="5" t="str">
        <f>_xll.SNL.Clients.Office.Excel.Functions.SPG(U270, "IQ_DILUT_EPS_NORM", "CY2021")</f>
        <v>#PEND</v>
      </c>
      <c r="Y270" t="e">
        <f t="shared" si="57"/>
        <v>#VALUE!</v>
      </c>
      <c r="Z270" t="e">
        <f t="shared" si="58"/>
        <v>#VALUE!</v>
      </c>
      <c r="AA270" s="5" t="str">
        <f>_xll.SNL.Clients.Office.Excel.Functions.SPG(U270, "SP_MARKETCAP", "12/31/2021")</f>
        <v>#PEND</v>
      </c>
      <c r="AB270" t="e">
        <f t="shared" si="52"/>
        <v>#VALUE!</v>
      </c>
      <c r="AC270" t="e">
        <f t="shared" si="59"/>
        <v>#VALUE!</v>
      </c>
    </row>
    <row r="271" spans="1:29" x14ac:dyDescent="0.3">
      <c r="A271" t="s">
        <v>271</v>
      </c>
      <c r="B271" s="4" t="str" cm="1">
        <f t="array" ref="B271">_xll.SNL.Clients.Office.Excel.Functions.SPG(A271, "SP_TOTAL_REV", "CY2023")</f>
        <v>#PEND</v>
      </c>
      <c r="C271" s="4" t="str">
        <f>_xll.SNL.Clients.Office.Excel.Functions.SPG(A271,"IQ_AVG_DILUT_SHARES_OUT","CY2023")</f>
        <v>#PEND</v>
      </c>
      <c r="D271" s="5" t="str">
        <f>_xll.SNL.Clients.Office.Excel.Functions.SPG(A271, "IQ_DILUT_EPS_NORM", "CY2023")</f>
        <v>#PEND</v>
      </c>
      <c r="E271" t="e">
        <f t="shared" si="48"/>
        <v>#VALUE!</v>
      </c>
      <c r="F271" t="e">
        <f t="shared" si="49"/>
        <v>#VALUE!</v>
      </c>
      <c r="G271" s="5" t="str">
        <f>_xll.SNL.Clients.Office.Excel.Functions.SPG(A271, "SP_MARKETCAP", "12/30/2023")</f>
        <v>#PEND</v>
      </c>
      <c r="H271" t="e">
        <f t="shared" si="53"/>
        <v>#VALUE!</v>
      </c>
      <c r="I271" t="e">
        <f t="shared" si="54"/>
        <v>#VALUE!</v>
      </c>
      <c r="K271" t="s">
        <v>271</v>
      </c>
      <c r="L271" s="4" t="str" cm="1">
        <f t="array" ref="L271">_xll.SNL.Clients.Office.Excel.Functions.SPG(K271, "SP_TOTAL_REV", "CY2023")</f>
        <v>#PEND</v>
      </c>
      <c r="M271" s="4" t="str">
        <f>_xll.SNL.Clients.Office.Excel.Functions.SPG(K271,"IQ_AVG_DILUT_SHARES_OUT","CY2023")</f>
        <v>#PEND</v>
      </c>
      <c r="N271" s="5" t="str">
        <f>_xll.SNL.Clients.Office.Excel.Functions.SPG(K271, "IQ_DILUT_EPS_NORM", "CY2023")</f>
        <v>#PEND</v>
      </c>
      <c r="O271" t="e">
        <f t="shared" si="50"/>
        <v>#VALUE!</v>
      </c>
      <c r="P271" t="e">
        <f t="shared" si="51"/>
        <v>#VALUE!</v>
      </c>
      <c r="Q271" s="5" t="str">
        <f>_xll.SNL.Clients.Office.Excel.Functions.SPG(K271, "SP_MARKETCAP", "12/31/2022")</f>
        <v>#PEND</v>
      </c>
      <c r="R271" t="e">
        <f t="shared" si="55"/>
        <v>#VALUE!</v>
      </c>
      <c r="S271" t="e">
        <f t="shared" si="56"/>
        <v>#VALUE!</v>
      </c>
      <c r="U271" t="s">
        <v>271</v>
      </c>
      <c r="V271" s="4" t="str" cm="1">
        <f t="array" ref="V271">_xll.SNL.Clients.Office.Excel.Functions.SPG(U271, "SP_TOTAL_REV", "CY2021")</f>
        <v>#PEND</v>
      </c>
      <c r="W271" s="4" t="str">
        <f>_xll.SNL.Clients.Office.Excel.Functions.SPG(U271,"IQ_AVG_DILUT_SHARES_OUT","CY2021")</f>
        <v>#PEND</v>
      </c>
      <c r="X271" s="5" t="str">
        <f>_xll.SNL.Clients.Office.Excel.Functions.SPG(U271, "IQ_DILUT_EPS_NORM", "CY2021")</f>
        <v>#PEND</v>
      </c>
      <c r="Y271" t="e">
        <f t="shared" si="57"/>
        <v>#VALUE!</v>
      </c>
      <c r="Z271" t="e">
        <f t="shared" si="58"/>
        <v>#VALUE!</v>
      </c>
      <c r="AA271" s="5" t="str">
        <f>_xll.SNL.Clients.Office.Excel.Functions.SPG(U271, "SP_MARKETCAP", "12/31/2021")</f>
        <v>#PEND</v>
      </c>
      <c r="AB271" t="e">
        <f t="shared" si="52"/>
        <v>#VALUE!</v>
      </c>
      <c r="AC271" t="e">
        <f t="shared" si="59"/>
        <v>#VALUE!</v>
      </c>
    </row>
    <row r="272" spans="1:29" x14ac:dyDescent="0.3">
      <c r="A272" t="s">
        <v>272</v>
      </c>
      <c r="B272" s="4" t="str" cm="1">
        <f t="array" ref="B272">_xll.SNL.Clients.Office.Excel.Functions.SPG(A272, "SP_TOTAL_REV", "CY2023")</f>
        <v>#PEND</v>
      </c>
      <c r="C272" s="4" t="str">
        <f>_xll.SNL.Clients.Office.Excel.Functions.SPG(A272,"IQ_AVG_DILUT_SHARES_OUT","CY2023")</f>
        <v>#PEND</v>
      </c>
      <c r="D272" s="5" t="str">
        <f>_xll.SNL.Clients.Office.Excel.Functions.SPG(A272, "IQ_DILUT_EPS_NORM", "CY2023")</f>
        <v>#PEND</v>
      </c>
      <c r="E272" t="e">
        <f t="shared" si="48"/>
        <v>#VALUE!</v>
      </c>
      <c r="F272" t="e">
        <f t="shared" si="49"/>
        <v>#VALUE!</v>
      </c>
      <c r="G272" s="5" t="str">
        <f>_xll.SNL.Clients.Office.Excel.Functions.SPG(A272, "SP_MARKETCAP", "12/30/2023")</f>
        <v>#PEND</v>
      </c>
      <c r="H272" t="e">
        <f t="shared" si="53"/>
        <v>#VALUE!</v>
      </c>
      <c r="I272" t="e">
        <f t="shared" si="54"/>
        <v>#VALUE!</v>
      </c>
      <c r="K272" t="s">
        <v>272</v>
      </c>
      <c r="L272" s="4" t="str" cm="1">
        <f t="array" ref="L272">_xll.SNL.Clients.Office.Excel.Functions.SPG(K272, "SP_TOTAL_REV", "CY2023")</f>
        <v>#PEND</v>
      </c>
      <c r="M272" s="4" t="str">
        <f>_xll.SNL.Clients.Office.Excel.Functions.SPG(K272,"IQ_AVG_DILUT_SHARES_OUT","CY2023")</f>
        <v>#PEND</v>
      </c>
      <c r="N272" s="5" t="str">
        <f>_xll.SNL.Clients.Office.Excel.Functions.SPG(K272, "IQ_DILUT_EPS_NORM", "CY2023")</f>
        <v>#PEND</v>
      </c>
      <c r="O272" t="e">
        <f t="shared" si="50"/>
        <v>#VALUE!</v>
      </c>
      <c r="P272" t="e">
        <f t="shared" si="51"/>
        <v>#VALUE!</v>
      </c>
      <c r="Q272" s="5" t="str">
        <f>_xll.SNL.Clients.Office.Excel.Functions.SPG(K272, "SP_MARKETCAP", "12/31/2022")</f>
        <v>#PEND</v>
      </c>
      <c r="R272" t="e">
        <f t="shared" si="55"/>
        <v>#VALUE!</v>
      </c>
      <c r="S272" t="e">
        <f t="shared" si="56"/>
        <v>#VALUE!</v>
      </c>
      <c r="U272" t="s">
        <v>272</v>
      </c>
      <c r="V272" s="4" t="str" cm="1">
        <f t="array" ref="V272">_xll.SNL.Clients.Office.Excel.Functions.SPG(U272, "SP_TOTAL_REV", "CY2021")</f>
        <v>#PEND</v>
      </c>
      <c r="W272" s="4" t="str">
        <f>_xll.SNL.Clients.Office.Excel.Functions.SPG(U272,"IQ_AVG_DILUT_SHARES_OUT","CY2021")</f>
        <v>#PEND</v>
      </c>
      <c r="X272" s="5" t="str">
        <f>_xll.SNL.Clients.Office.Excel.Functions.SPG(U272, "IQ_DILUT_EPS_NORM", "CY2021")</f>
        <v>#PEND</v>
      </c>
      <c r="Y272" t="e">
        <f t="shared" si="57"/>
        <v>#VALUE!</v>
      </c>
      <c r="Z272" t="e">
        <f t="shared" si="58"/>
        <v>#VALUE!</v>
      </c>
      <c r="AA272" s="5" t="str">
        <f>_xll.SNL.Clients.Office.Excel.Functions.SPG(U272, "SP_MARKETCAP", "12/31/2021")</f>
        <v>#PEND</v>
      </c>
      <c r="AB272" t="e">
        <f t="shared" si="52"/>
        <v>#VALUE!</v>
      </c>
      <c r="AC272" t="e">
        <f t="shared" si="59"/>
        <v>#VALUE!</v>
      </c>
    </row>
    <row r="273" spans="1:29" x14ac:dyDescent="0.3">
      <c r="A273" t="s">
        <v>273</v>
      </c>
      <c r="B273" s="4" t="str" cm="1">
        <f t="array" ref="B273">_xll.SNL.Clients.Office.Excel.Functions.SPG(A273, "SP_TOTAL_REV", "CY2023")</f>
        <v>#PEND</v>
      </c>
      <c r="C273" s="4" t="str">
        <f>_xll.SNL.Clients.Office.Excel.Functions.SPG(A273,"IQ_AVG_DILUT_SHARES_OUT","CY2023")</f>
        <v>#PEND</v>
      </c>
      <c r="D273" s="5" t="str">
        <f>_xll.SNL.Clients.Office.Excel.Functions.SPG(A273, "IQ_DILUT_EPS_NORM", "CY2023")</f>
        <v>#PEND</v>
      </c>
      <c r="E273" t="e">
        <f t="shared" si="48"/>
        <v>#VALUE!</v>
      </c>
      <c r="F273" t="e">
        <f t="shared" si="49"/>
        <v>#VALUE!</v>
      </c>
      <c r="G273" s="5" t="str">
        <f>_xll.SNL.Clients.Office.Excel.Functions.SPG(A273, "SP_MARKETCAP", "12/30/2023")</f>
        <v>#PEND</v>
      </c>
      <c r="H273" t="e">
        <f t="shared" si="53"/>
        <v>#VALUE!</v>
      </c>
      <c r="I273" t="e">
        <f t="shared" si="54"/>
        <v>#VALUE!</v>
      </c>
      <c r="K273" t="s">
        <v>273</v>
      </c>
      <c r="L273" s="4" t="str" cm="1">
        <f t="array" ref="L273">_xll.SNL.Clients.Office.Excel.Functions.SPG(K273, "SP_TOTAL_REV", "CY2023")</f>
        <v>#PEND</v>
      </c>
      <c r="M273" s="4" t="str">
        <f>_xll.SNL.Clients.Office.Excel.Functions.SPG(K273,"IQ_AVG_DILUT_SHARES_OUT","CY2023")</f>
        <v>#PEND</v>
      </c>
      <c r="N273" s="5" t="str">
        <f>_xll.SNL.Clients.Office.Excel.Functions.SPG(K273, "IQ_DILUT_EPS_NORM", "CY2023")</f>
        <v>#PEND</v>
      </c>
      <c r="O273" t="e">
        <f t="shared" si="50"/>
        <v>#VALUE!</v>
      </c>
      <c r="P273" t="e">
        <f t="shared" si="51"/>
        <v>#VALUE!</v>
      </c>
      <c r="Q273" s="5" t="str">
        <f>_xll.SNL.Clients.Office.Excel.Functions.SPG(K273, "SP_MARKETCAP", "12/31/2022")</f>
        <v>#PEND</v>
      </c>
      <c r="R273" t="e">
        <f t="shared" si="55"/>
        <v>#VALUE!</v>
      </c>
      <c r="S273" t="e">
        <f t="shared" si="56"/>
        <v>#VALUE!</v>
      </c>
      <c r="U273" t="s">
        <v>273</v>
      </c>
      <c r="V273" s="4" t="str" cm="1">
        <f t="array" ref="V273">_xll.SNL.Clients.Office.Excel.Functions.SPG(U273, "SP_TOTAL_REV", "CY2021")</f>
        <v>#PEND</v>
      </c>
      <c r="W273" s="4" t="str">
        <f>_xll.SNL.Clients.Office.Excel.Functions.SPG(U273,"IQ_AVG_DILUT_SHARES_OUT","CY2021")</f>
        <v>#PEND</v>
      </c>
      <c r="X273" s="5" t="str">
        <f>_xll.SNL.Clients.Office.Excel.Functions.SPG(U273, "IQ_DILUT_EPS_NORM", "CY2021")</f>
        <v>#PEND</v>
      </c>
      <c r="Y273" t="e">
        <f t="shared" si="57"/>
        <v>#VALUE!</v>
      </c>
      <c r="Z273" t="e">
        <f t="shared" si="58"/>
        <v>#VALUE!</v>
      </c>
      <c r="AA273" s="5" t="str">
        <f>_xll.SNL.Clients.Office.Excel.Functions.SPG(U273, "SP_MARKETCAP", "12/31/2021")</f>
        <v>#PEND</v>
      </c>
      <c r="AB273" t="e">
        <f t="shared" si="52"/>
        <v>#VALUE!</v>
      </c>
      <c r="AC273" t="e">
        <f t="shared" si="59"/>
        <v>#VALUE!</v>
      </c>
    </row>
    <row r="274" spans="1:29" x14ac:dyDescent="0.3">
      <c r="A274" t="s">
        <v>274</v>
      </c>
      <c r="B274" s="4" t="str" cm="1">
        <f t="array" ref="B274">_xll.SNL.Clients.Office.Excel.Functions.SPG(A274, "SP_TOTAL_REV", "CY2023")</f>
        <v>#PEND</v>
      </c>
      <c r="C274" s="4" t="str">
        <f>_xll.SNL.Clients.Office.Excel.Functions.SPG(A274,"IQ_AVG_DILUT_SHARES_OUT","CY2023")</f>
        <v>#PEND</v>
      </c>
      <c r="D274" s="5" t="str">
        <f>_xll.SNL.Clients.Office.Excel.Functions.SPG(A274, "IQ_DILUT_EPS_NORM", "CY2023")</f>
        <v>#PEND</v>
      </c>
      <c r="E274" t="e">
        <f t="shared" si="48"/>
        <v>#VALUE!</v>
      </c>
      <c r="F274" t="e">
        <f t="shared" si="49"/>
        <v>#VALUE!</v>
      </c>
      <c r="G274" s="5" t="str">
        <f>_xll.SNL.Clients.Office.Excel.Functions.SPG(A274, "SP_MARKETCAP", "12/30/2023")</f>
        <v>#PEND</v>
      </c>
      <c r="H274" t="e">
        <f t="shared" si="53"/>
        <v>#VALUE!</v>
      </c>
      <c r="I274" t="e">
        <f t="shared" si="54"/>
        <v>#VALUE!</v>
      </c>
      <c r="K274" t="s">
        <v>274</v>
      </c>
      <c r="L274" s="4" t="str" cm="1">
        <f t="array" ref="L274">_xll.SNL.Clients.Office.Excel.Functions.SPG(K274, "SP_TOTAL_REV", "CY2023")</f>
        <v>#PEND</v>
      </c>
      <c r="M274" s="4" t="str">
        <f>_xll.SNL.Clients.Office.Excel.Functions.SPG(K274,"IQ_AVG_DILUT_SHARES_OUT","CY2023")</f>
        <v>#PEND</v>
      </c>
      <c r="N274" s="5" t="str">
        <f>_xll.SNL.Clients.Office.Excel.Functions.SPG(K274, "IQ_DILUT_EPS_NORM", "CY2023")</f>
        <v>#PEND</v>
      </c>
      <c r="O274" t="e">
        <f t="shared" si="50"/>
        <v>#VALUE!</v>
      </c>
      <c r="P274" t="e">
        <f t="shared" si="51"/>
        <v>#VALUE!</v>
      </c>
      <c r="Q274" s="5" t="str">
        <f>_xll.SNL.Clients.Office.Excel.Functions.SPG(K274, "SP_MARKETCAP", "12/31/2022")</f>
        <v>#PEND</v>
      </c>
      <c r="R274" t="e">
        <f t="shared" si="55"/>
        <v>#VALUE!</v>
      </c>
      <c r="S274" t="e">
        <f t="shared" si="56"/>
        <v>#VALUE!</v>
      </c>
      <c r="U274" t="s">
        <v>274</v>
      </c>
      <c r="V274" s="4" t="str" cm="1">
        <f t="array" ref="V274">_xll.SNL.Clients.Office.Excel.Functions.SPG(U274, "SP_TOTAL_REV", "CY2021")</f>
        <v>#PEND</v>
      </c>
      <c r="W274" s="4" t="str">
        <f>_xll.SNL.Clients.Office.Excel.Functions.SPG(U274,"IQ_AVG_DILUT_SHARES_OUT","CY2021")</f>
        <v>#PEND</v>
      </c>
      <c r="X274" s="5" t="str">
        <f>_xll.SNL.Clients.Office.Excel.Functions.SPG(U274, "IQ_DILUT_EPS_NORM", "CY2021")</f>
        <v>#PEND</v>
      </c>
      <c r="Y274" t="e">
        <f t="shared" si="57"/>
        <v>#VALUE!</v>
      </c>
      <c r="Z274" t="e">
        <f t="shared" si="58"/>
        <v>#VALUE!</v>
      </c>
      <c r="AA274" s="5" t="str">
        <f>_xll.SNL.Clients.Office.Excel.Functions.SPG(U274, "SP_MARKETCAP", "12/31/2021")</f>
        <v>#PEND</v>
      </c>
      <c r="AB274" t="e">
        <f t="shared" si="52"/>
        <v>#VALUE!</v>
      </c>
      <c r="AC274" t="e">
        <f t="shared" si="59"/>
        <v>#VALUE!</v>
      </c>
    </row>
    <row r="275" spans="1:29" x14ac:dyDescent="0.3">
      <c r="A275" t="s">
        <v>275</v>
      </c>
      <c r="B275" s="4" t="str" cm="1">
        <f t="array" ref="B275">_xll.SNL.Clients.Office.Excel.Functions.SPG(A275, "SP_TOTAL_REV", "CY2023")</f>
        <v>#PEND</v>
      </c>
      <c r="C275" s="4" t="str">
        <f>_xll.SNL.Clients.Office.Excel.Functions.SPG(A275,"IQ_AVG_DILUT_SHARES_OUT","CY2023")</f>
        <v>#PEND</v>
      </c>
      <c r="D275" s="5" t="str">
        <f>_xll.SNL.Clients.Office.Excel.Functions.SPG(A275, "IQ_DILUT_EPS_NORM", "CY2023")</f>
        <v>#PEND</v>
      </c>
      <c r="E275" t="e">
        <f t="shared" si="48"/>
        <v>#VALUE!</v>
      </c>
      <c r="F275" t="e">
        <f t="shared" si="49"/>
        <v>#VALUE!</v>
      </c>
      <c r="G275" s="5" t="str">
        <f>_xll.SNL.Clients.Office.Excel.Functions.SPG(A275, "SP_MARKETCAP", "12/30/2023")</f>
        <v>#PEND</v>
      </c>
      <c r="H275" t="e">
        <f t="shared" si="53"/>
        <v>#VALUE!</v>
      </c>
      <c r="I275" t="e">
        <f t="shared" si="54"/>
        <v>#VALUE!</v>
      </c>
      <c r="K275" t="s">
        <v>275</v>
      </c>
      <c r="L275" s="4" t="str" cm="1">
        <f t="array" ref="L275">_xll.SNL.Clients.Office.Excel.Functions.SPG(K275, "SP_TOTAL_REV", "CY2023")</f>
        <v>#PEND</v>
      </c>
      <c r="M275" s="4" t="str">
        <f>_xll.SNL.Clients.Office.Excel.Functions.SPG(K275,"IQ_AVG_DILUT_SHARES_OUT","CY2023")</f>
        <v>#PEND</v>
      </c>
      <c r="N275" s="5" t="str">
        <f>_xll.SNL.Clients.Office.Excel.Functions.SPG(K275, "IQ_DILUT_EPS_NORM", "CY2023")</f>
        <v>#PEND</v>
      </c>
      <c r="O275" t="e">
        <f t="shared" si="50"/>
        <v>#VALUE!</v>
      </c>
      <c r="P275" t="e">
        <f t="shared" si="51"/>
        <v>#VALUE!</v>
      </c>
      <c r="Q275" s="5" t="str">
        <f>_xll.SNL.Clients.Office.Excel.Functions.SPG(K275, "SP_MARKETCAP", "12/31/2022")</f>
        <v>#PEND</v>
      </c>
      <c r="R275" t="e">
        <f t="shared" si="55"/>
        <v>#VALUE!</v>
      </c>
      <c r="S275" t="e">
        <f t="shared" si="56"/>
        <v>#VALUE!</v>
      </c>
      <c r="U275" t="s">
        <v>275</v>
      </c>
      <c r="V275" s="4" t="str" cm="1">
        <f t="array" ref="V275">_xll.SNL.Clients.Office.Excel.Functions.SPG(U275, "SP_TOTAL_REV", "CY2021")</f>
        <v>#PEND</v>
      </c>
      <c r="W275" s="4" t="str">
        <f>_xll.SNL.Clients.Office.Excel.Functions.SPG(U275,"IQ_AVG_DILUT_SHARES_OUT","CY2021")</f>
        <v>#PEND</v>
      </c>
      <c r="X275" s="5" t="str">
        <f>_xll.SNL.Clients.Office.Excel.Functions.SPG(U275, "IQ_DILUT_EPS_NORM", "CY2021")</f>
        <v>#PEND</v>
      </c>
      <c r="Y275" t="e">
        <f t="shared" si="57"/>
        <v>#VALUE!</v>
      </c>
      <c r="Z275" t="e">
        <f t="shared" si="58"/>
        <v>#VALUE!</v>
      </c>
      <c r="AA275" s="5" t="str">
        <f>_xll.SNL.Clients.Office.Excel.Functions.SPG(U275, "SP_MARKETCAP", "12/31/2021")</f>
        <v>#PEND</v>
      </c>
      <c r="AB275" t="e">
        <f t="shared" si="52"/>
        <v>#VALUE!</v>
      </c>
      <c r="AC275" t="e">
        <f t="shared" si="59"/>
        <v>#VALUE!</v>
      </c>
    </row>
    <row r="276" spans="1:29" x14ac:dyDescent="0.3">
      <c r="A276" t="s">
        <v>276</v>
      </c>
      <c r="B276" s="4" t="str" cm="1">
        <f t="array" ref="B276">_xll.SNL.Clients.Office.Excel.Functions.SPG(A276, "SP_TOTAL_REV", "CY2023")</f>
        <v>#PEND</v>
      </c>
      <c r="C276" s="4" t="str">
        <f>_xll.SNL.Clients.Office.Excel.Functions.SPG(A276,"IQ_AVG_DILUT_SHARES_OUT","CY2023")</f>
        <v>#PEND</v>
      </c>
      <c r="D276" s="5" t="str">
        <f>_xll.SNL.Clients.Office.Excel.Functions.SPG(A276, "IQ_DILUT_EPS_NORM", "CY2023")</f>
        <v>#PEND</v>
      </c>
      <c r="E276" t="e">
        <f t="shared" si="48"/>
        <v>#VALUE!</v>
      </c>
      <c r="F276" t="e">
        <f t="shared" si="49"/>
        <v>#VALUE!</v>
      </c>
      <c r="G276" s="5" t="str">
        <f>_xll.SNL.Clients.Office.Excel.Functions.SPG(A276, "SP_MARKETCAP", "12/30/2023")</f>
        <v>#PEND</v>
      </c>
      <c r="H276" t="e">
        <f t="shared" si="53"/>
        <v>#VALUE!</v>
      </c>
      <c r="I276" t="e">
        <f t="shared" si="54"/>
        <v>#VALUE!</v>
      </c>
      <c r="K276" t="s">
        <v>276</v>
      </c>
      <c r="L276" s="4" t="str" cm="1">
        <f t="array" ref="L276">_xll.SNL.Clients.Office.Excel.Functions.SPG(K276, "SP_TOTAL_REV", "CY2023")</f>
        <v>#PEND</v>
      </c>
      <c r="M276" s="4" t="str">
        <f>_xll.SNL.Clients.Office.Excel.Functions.SPG(K276,"IQ_AVG_DILUT_SHARES_OUT","CY2023")</f>
        <v>#PEND</v>
      </c>
      <c r="N276" s="5" t="str">
        <f>_xll.SNL.Clients.Office.Excel.Functions.SPG(K276, "IQ_DILUT_EPS_NORM", "CY2023")</f>
        <v>#PEND</v>
      </c>
      <c r="O276" t="e">
        <f t="shared" si="50"/>
        <v>#VALUE!</v>
      </c>
      <c r="P276" t="e">
        <f t="shared" si="51"/>
        <v>#VALUE!</v>
      </c>
      <c r="Q276" s="5" t="str">
        <f>_xll.SNL.Clients.Office.Excel.Functions.SPG(K276, "SP_MARKETCAP", "12/31/2022")</f>
        <v>#PEND</v>
      </c>
      <c r="R276" t="e">
        <f t="shared" si="55"/>
        <v>#VALUE!</v>
      </c>
      <c r="S276" t="e">
        <f t="shared" si="56"/>
        <v>#VALUE!</v>
      </c>
      <c r="U276" t="s">
        <v>276</v>
      </c>
      <c r="V276" s="4" t="str" cm="1">
        <f t="array" ref="V276">_xll.SNL.Clients.Office.Excel.Functions.SPG(U276, "SP_TOTAL_REV", "CY2021")</f>
        <v>#PEND</v>
      </c>
      <c r="W276" s="4" t="str">
        <f>_xll.SNL.Clients.Office.Excel.Functions.SPG(U276,"IQ_AVG_DILUT_SHARES_OUT","CY2021")</f>
        <v>#PEND</v>
      </c>
      <c r="X276" s="5" t="str">
        <f>_xll.SNL.Clients.Office.Excel.Functions.SPG(U276, "IQ_DILUT_EPS_NORM", "CY2021")</f>
        <v>#PEND</v>
      </c>
      <c r="Y276" t="e">
        <f t="shared" si="57"/>
        <v>#VALUE!</v>
      </c>
      <c r="Z276" t="e">
        <f t="shared" si="58"/>
        <v>#VALUE!</v>
      </c>
      <c r="AA276" s="5" t="str">
        <f>_xll.SNL.Clients.Office.Excel.Functions.SPG(U276, "SP_MARKETCAP", "12/31/2021")</f>
        <v>#PEND</v>
      </c>
      <c r="AB276" t="e">
        <f t="shared" si="52"/>
        <v>#VALUE!</v>
      </c>
      <c r="AC276" t="e">
        <f t="shared" si="59"/>
        <v>#VALUE!</v>
      </c>
    </row>
    <row r="277" spans="1:29" x14ac:dyDescent="0.3">
      <c r="A277" t="s">
        <v>277</v>
      </c>
      <c r="B277" s="4" t="str" cm="1">
        <f t="array" ref="B277">_xll.SNL.Clients.Office.Excel.Functions.SPG(A277, "SP_TOTAL_REV", "CY2023")</f>
        <v>#PEND</v>
      </c>
      <c r="C277" s="4" t="str">
        <f>_xll.SNL.Clients.Office.Excel.Functions.SPG(A277,"IQ_AVG_DILUT_SHARES_OUT","CY2023")</f>
        <v>#PEND</v>
      </c>
      <c r="D277" s="5" t="str">
        <f>_xll.SNL.Clients.Office.Excel.Functions.SPG(A277, "IQ_DILUT_EPS_NORM", "CY2023")</f>
        <v>#PEND</v>
      </c>
      <c r="E277" t="e">
        <f t="shared" si="48"/>
        <v>#VALUE!</v>
      </c>
      <c r="F277" t="e">
        <f t="shared" si="49"/>
        <v>#VALUE!</v>
      </c>
      <c r="G277" s="5" t="str">
        <f>_xll.SNL.Clients.Office.Excel.Functions.SPG(A277, "SP_MARKETCAP", "12/30/2023")</f>
        <v>#PEND</v>
      </c>
      <c r="H277" t="e">
        <f t="shared" si="53"/>
        <v>#VALUE!</v>
      </c>
      <c r="I277" t="e">
        <f t="shared" si="54"/>
        <v>#VALUE!</v>
      </c>
      <c r="K277" t="s">
        <v>277</v>
      </c>
      <c r="L277" s="4" t="str" cm="1">
        <f t="array" ref="L277">_xll.SNL.Clients.Office.Excel.Functions.SPG(K277, "SP_TOTAL_REV", "CY2023")</f>
        <v>#PEND</v>
      </c>
      <c r="M277" s="4" t="str">
        <f>_xll.SNL.Clients.Office.Excel.Functions.SPG(K277,"IQ_AVG_DILUT_SHARES_OUT","CY2023")</f>
        <v>#PEND</v>
      </c>
      <c r="N277" s="5" t="str">
        <f>_xll.SNL.Clients.Office.Excel.Functions.SPG(K277, "IQ_DILUT_EPS_NORM", "CY2023")</f>
        <v>#PEND</v>
      </c>
      <c r="O277" t="e">
        <f t="shared" si="50"/>
        <v>#VALUE!</v>
      </c>
      <c r="P277" t="e">
        <f t="shared" si="51"/>
        <v>#VALUE!</v>
      </c>
      <c r="Q277" s="5" t="str">
        <f>_xll.SNL.Clients.Office.Excel.Functions.SPG(K277, "SP_MARKETCAP", "12/31/2022")</f>
        <v>#PEND</v>
      </c>
      <c r="R277" t="e">
        <f t="shared" si="55"/>
        <v>#VALUE!</v>
      </c>
      <c r="S277" t="e">
        <f t="shared" si="56"/>
        <v>#VALUE!</v>
      </c>
      <c r="U277" t="s">
        <v>277</v>
      </c>
      <c r="V277" s="4" t="str" cm="1">
        <f t="array" ref="V277">_xll.SNL.Clients.Office.Excel.Functions.SPG(U277, "SP_TOTAL_REV", "CY2021")</f>
        <v>#PEND</v>
      </c>
      <c r="W277" s="4" t="str">
        <f>_xll.SNL.Clients.Office.Excel.Functions.SPG(U277,"IQ_AVG_DILUT_SHARES_OUT","CY2021")</f>
        <v>#PEND</v>
      </c>
      <c r="X277" s="5" t="str">
        <f>_xll.SNL.Clients.Office.Excel.Functions.SPG(U277, "IQ_DILUT_EPS_NORM", "CY2021")</f>
        <v>#PEND</v>
      </c>
      <c r="Y277" t="e">
        <f t="shared" si="57"/>
        <v>#VALUE!</v>
      </c>
      <c r="Z277" t="e">
        <f t="shared" si="58"/>
        <v>#VALUE!</v>
      </c>
      <c r="AA277" s="5" t="str">
        <f>_xll.SNL.Clients.Office.Excel.Functions.SPG(U277, "SP_MARKETCAP", "12/31/2021")</f>
        <v>#PEND</v>
      </c>
      <c r="AB277" t="e">
        <f t="shared" si="52"/>
        <v>#VALUE!</v>
      </c>
      <c r="AC277" t="e">
        <f t="shared" si="59"/>
        <v>#VALUE!</v>
      </c>
    </row>
    <row r="278" spans="1:29" x14ac:dyDescent="0.3">
      <c r="A278" t="s">
        <v>278</v>
      </c>
      <c r="B278" s="4" t="str" cm="1">
        <f t="array" ref="B278">_xll.SNL.Clients.Office.Excel.Functions.SPG(A278, "SP_TOTAL_REV", "CY2023")</f>
        <v>#PEND</v>
      </c>
      <c r="C278" s="4" t="str">
        <f>_xll.SNL.Clients.Office.Excel.Functions.SPG(A278,"IQ_AVG_DILUT_SHARES_OUT","CY2023")</f>
        <v>#PEND</v>
      </c>
      <c r="D278" s="5" t="str">
        <f>_xll.SNL.Clients.Office.Excel.Functions.SPG(A278, "IQ_DILUT_EPS_NORM", "CY2023")</f>
        <v>#PEND</v>
      </c>
      <c r="E278" t="e">
        <f t="shared" si="48"/>
        <v>#VALUE!</v>
      </c>
      <c r="F278" t="e">
        <f t="shared" si="49"/>
        <v>#VALUE!</v>
      </c>
      <c r="G278" s="5" t="str">
        <f>_xll.SNL.Clients.Office.Excel.Functions.SPG(A278, "SP_MARKETCAP", "12/30/2023")</f>
        <v>#PEND</v>
      </c>
      <c r="H278" t="e">
        <f t="shared" si="53"/>
        <v>#VALUE!</v>
      </c>
      <c r="I278" t="e">
        <f t="shared" si="54"/>
        <v>#VALUE!</v>
      </c>
      <c r="K278" t="s">
        <v>278</v>
      </c>
      <c r="L278" s="4" t="str" cm="1">
        <f t="array" ref="L278">_xll.SNL.Clients.Office.Excel.Functions.SPG(K278, "SP_TOTAL_REV", "CY2023")</f>
        <v>#PEND</v>
      </c>
      <c r="M278" s="4" t="str">
        <f>_xll.SNL.Clients.Office.Excel.Functions.SPG(K278,"IQ_AVG_DILUT_SHARES_OUT","CY2023")</f>
        <v>#PEND</v>
      </c>
      <c r="N278" s="5" t="str">
        <f>_xll.SNL.Clients.Office.Excel.Functions.SPG(K278, "IQ_DILUT_EPS_NORM", "CY2023")</f>
        <v>#PEND</v>
      </c>
      <c r="O278" t="e">
        <f t="shared" si="50"/>
        <v>#VALUE!</v>
      </c>
      <c r="P278" t="e">
        <f t="shared" si="51"/>
        <v>#VALUE!</v>
      </c>
      <c r="Q278" s="5" t="str">
        <f>_xll.SNL.Clients.Office.Excel.Functions.SPG(K278, "SP_MARKETCAP", "12/31/2022")</f>
        <v>#PEND</v>
      </c>
      <c r="R278" t="e">
        <f t="shared" si="55"/>
        <v>#VALUE!</v>
      </c>
      <c r="S278" t="e">
        <f t="shared" si="56"/>
        <v>#VALUE!</v>
      </c>
      <c r="U278" t="s">
        <v>278</v>
      </c>
      <c r="V278" s="4" t="str" cm="1">
        <f t="array" ref="V278">_xll.SNL.Clients.Office.Excel.Functions.SPG(U278, "SP_TOTAL_REV", "CY2021")</f>
        <v>#PEND</v>
      </c>
      <c r="W278" s="4" t="str">
        <f>_xll.SNL.Clients.Office.Excel.Functions.SPG(U278,"IQ_AVG_DILUT_SHARES_OUT","CY2021")</f>
        <v>#PEND</v>
      </c>
      <c r="X278" s="5" t="str">
        <f>_xll.SNL.Clients.Office.Excel.Functions.SPG(U278, "IQ_DILUT_EPS_NORM", "CY2021")</f>
        <v>#PEND</v>
      </c>
      <c r="Y278" t="e">
        <f t="shared" si="57"/>
        <v>#VALUE!</v>
      </c>
      <c r="Z278" t="e">
        <f t="shared" si="58"/>
        <v>#VALUE!</v>
      </c>
      <c r="AA278" s="5" t="str">
        <f>_xll.SNL.Clients.Office.Excel.Functions.SPG(U278, "SP_MARKETCAP", "12/31/2021")</f>
        <v>#PEND</v>
      </c>
      <c r="AB278" t="e">
        <f t="shared" si="52"/>
        <v>#VALUE!</v>
      </c>
      <c r="AC278" t="e">
        <f t="shared" si="59"/>
        <v>#VALUE!</v>
      </c>
    </row>
    <row r="279" spans="1:29" x14ac:dyDescent="0.3">
      <c r="A279" t="s">
        <v>279</v>
      </c>
      <c r="B279" s="4" t="str" cm="1">
        <f t="array" ref="B279">_xll.SNL.Clients.Office.Excel.Functions.SPG(A279, "SP_TOTAL_REV", "CY2023")</f>
        <v>#PEND</v>
      </c>
      <c r="C279" s="4" t="str">
        <f>_xll.SNL.Clients.Office.Excel.Functions.SPG(A279,"IQ_AVG_DILUT_SHARES_OUT","CY2023")</f>
        <v>#PEND</v>
      </c>
      <c r="D279" s="5" t="str">
        <f>_xll.SNL.Clients.Office.Excel.Functions.SPG(A279, "IQ_DILUT_EPS_NORM", "CY2023")</f>
        <v>#PEND</v>
      </c>
      <c r="E279" t="e">
        <f t="shared" si="48"/>
        <v>#VALUE!</v>
      </c>
      <c r="F279" t="e">
        <f t="shared" si="49"/>
        <v>#VALUE!</v>
      </c>
      <c r="G279" s="5" t="str">
        <f>_xll.SNL.Clients.Office.Excel.Functions.SPG(A279, "SP_MARKETCAP", "12/30/2023")</f>
        <v>#PEND</v>
      </c>
      <c r="H279" t="e">
        <f t="shared" si="53"/>
        <v>#VALUE!</v>
      </c>
      <c r="I279" t="e">
        <f t="shared" si="54"/>
        <v>#VALUE!</v>
      </c>
      <c r="K279" t="s">
        <v>279</v>
      </c>
      <c r="L279" s="4" t="str" cm="1">
        <f t="array" ref="L279">_xll.SNL.Clients.Office.Excel.Functions.SPG(K279, "SP_TOTAL_REV", "CY2023")</f>
        <v>#PEND</v>
      </c>
      <c r="M279" s="4" t="str">
        <f>_xll.SNL.Clients.Office.Excel.Functions.SPG(K279,"IQ_AVG_DILUT_SHARES_OUT","CY2023")</f>
        <v>#PEND</v>
      </c>
      <c r="N279" s="5" t="str">
        <f>_xll.SNL.Clients.Office.Excel.Functions.SPG(K279, "IQ_DILUT_EPS_NORM", "CY2023")</f>
        <v>#PEND</v>
      </c>
      <c r="O279" t="e">
        <f t="shared" si="50"/>
        <v>#VALUE!</v>
      </c>
      <c r="P279" t="e">
        <f t="shared" si="51"/>
        <v>#VALUE!</v>
      </c>
      <c r="Q279" s="5" t="str">
        <f>_xll.SNL.Clients.Office.Excel.Functions.SPG(K279, "SP_MARKETCAP", "12/31/2022")</f>
        <v>#PEND</v>
      </c>
      <c r="R279" t="e">
        <f t="shared" si="55"/>
        <v>#VALUE!</v>
      </c>
      <c r="S279" t="e">
        <f t="shared" si="56"/>
        <v>#VALUE!</v>
      </c>
      <c r="U279" t="s">
        <v>279</v>
      </c>
      <c r="V279" s="4" t="str" cm="1">
        <f t="array" ref="V279">_xll.SNL.Clients.Office.Excel.Functions.SPG(U279, "SP_TOTAL_REV", "CY2021")</f>
        <v>#PEND</v>
      </c>
      <c r="W279" s="4" t="str">
        <f>_xll.SNL.Clients.Office.Excel.Functions.SPG(U279,"IQ_AVG_DILUT_SHARES_OUT","CY2021")</f>
        <v>#PEND</v>
      </c>
      <c r="X279" s="5" t="str">
        <f>_xll.SNL.Clients.Office.Excel.Functions.SPG(U279, "IQ_DILUT_EPS_NORM", "CY2021")</f>
        <v>#PEND</v>
      </c>
      <c r="Y279" t="e">
        <f t="shared" si="57"/>
        <v>#VALUE!</v>
      </c>
      <c r="Z279" t="e">
        <f t="shared" si="58"/>
        <v>#VALUE!</v>
      </c>
      <c r="AA279" s="5" t="str">
        <f>_xll.SNL.Clients.Office.Excel.Functions.SPG(U279, "SP_MARKETCAP", "12/31/2021")</f>
        <v>#PEND</v>
      </c>
      <c r="AB279" t="e">
        <f t="shared" si="52"/>
        <v>#VALUE!</v>
      </c>
      <c r="AC279" t="e">
        <f t="shared" si="59"/>
        <v>#VALUE!</v>
      </c>
    </row>
    <row r="280" spans="1:29" x14ac:dyDescent="0.3">
      <c r="A280" t="s">
        <v>280</v>
      </c>
      <c r="B280" s="4" t="str" cm="1">
        <f t="array" ref="B280">_xll.SNL.Clients.Office.Excel.Functions.SPG(A280, "SP_TOTAL_REV", "CY2023")</f>
        <v>#PEND</v>
      </c>
      <c r="C280" s="4" t="str">
        <f>_xll.SNL.Clients.Office.Excel.Functions.SPG(A280,"IQ_AVG_DILUT_SHARES_OUT","CY2023")</f>
        <v>#PEND</v>
      </c>
      <c r="D280" s="5" t="str">
        <f>_xll.SNL.Clients.Office.Excel.Functions.SPG(A280, "IQ_DILUT_EPS_NORM", "CY2023")</f>
        <v>#PEND</v>
      </c>
      <c r="E280" t="e">
        <f t="shared" si="48"/>
        <v>#VALUE!</v>
      </c>
      <c r="F280" t="e">
        <f t="shared" si="49"/>
        <v>#VALUE!</v>
      </c>
      <c r="G280" s="5" t="str">
        <f>_xll.SNL.Clients.Office.Excel.Functions.SPG(A280, "SP_MARKETCAP", "12/30/2023")</f>
        <v>#PEND</v>
      </c>
      <c r="H280" t="e">
        <f t="shared" si="53"/>
        <v>#VALUE!</v>
      </c>
      <c r="I280" t="e">
        <f t="shared" si="54"/>
        <v>#VALUE!</v>
      </c>
      <c r="K280" t="s">
        <v>280</v>
      </c>
      <c r="L280" s="4" t="str" cm="1">
        <f t="array" ref="L280">_xll.SNL.Clients.Office.Excel.Functions.SPG(K280, "SP_TOTAL_REV", "CY2023")</f>
        <v>#PEND</v>
      </c>
      <c r="M280" s="4" t="str">
        <f>_xll.SNL.Clients.Office.Excel.Functions.SPG(K280,"IQ_AVG_DILUT_SHARES_OUT","CY2023")</f>
        <v>#PEND</v>
      </c>
      <c r="N280" s="5" t="str">
        <f>_xll.SNL.Clients.Office.Excel.Functions.SPG(K280, "IQ_DILUT_EPS_NORM", "CY2023")</f>
        <v>#PEND</v>
      </c>
      <c r="O280" t="e">
        <f t="shared" si="50"/>
        <v>#VALUE!</v>
      </c>
      <c r="P280" t="e">
        <f t="shared" si="51"/>
        <v>#VALUE!</v>
      </c>
      <c r="Q280" s="5" t="str">
        <f>_xll.SNL.Clients.Office.Excel.Functions.SPG(K280, "SP_MARKETCAP", "12/31/2022")</f>
        <v>#PEND</v>
      </c>
      <c r="R280" t="e">
        <f t="shared" si="55"/>
        <v>#VALUE!</v>
      </c>
      <c r="S280" t="e">
        <f t="shared" si="56"/>
        <v>#VALUE!</v>
      </c>
      <c r="U280" t="s">
        <v>280</v>
      </c>
      <c r="V280" s="4" t="str" cm="1">
        <f t="array" ref="V280">_xll.SNL.Clients.Office.Excel.Functions.SPG(U280, "SP_TOTAL_REV", "CY2021")</f>
        <v>#PEND</v>
      </c>
      <c r="W280" s="4" t="str">
        <f>_xll.SNL.Clients.Office.Excel.Functions.SPG(U280,"IQ_AVG_DILUT_SHARES_OUT","CY2021")</f>
        <v>#PEND</v>
      </c>
      <c r="X280" s="5" t="str">
        <f>_xll.SNL.Clients.Office.Excel.Functions.SPG(U280, "IQ_DILUT_EPS_NORM", "CY2021")</f>
        <v>#PEND</v>
      </c>
      <c r="Y280" t="e">
        <f t="shared" si="57"/>
        <v>#VALUE!</v>
      </c>
      <c r="Z280" t="e">
        <f t="shared" si="58"/>
        <v>#VALUE!</v>
      </c>
      <c r="AA280" s="5" t="str">
        <f>_xll.SNL.Clients.Office.Excel.Functions.SPG(U280, "SP_MARKETCAP", "12/31/2021")</f>
        <v>#PEND</v>
      </c>
      <c r="AB280" t="e">
        <f t="shared" si="52"/>
        <v>#VALUE!</v>
      </c>
      <c r="AC280" t="e">
        <f t="shared" si="59"/>
        <v>#VALUE!</v>
      </c>
    </row>
    <row r="281" spans="1:29" x14ac:dyDescent="0.3">
      <c r="A281" t="s">
        <v>281</v>
      </c>
      <c r="B281" s="4" t="str" cm="1">
        <f t="array" ref="B281">_xll.SNL.Clients.Office.Excel.Functions.SPG(A281, "SP_TOTAL_REV", "CY2023")</f>
        <v>#PEND</v>
      </c>
      <c r="C281" s="4" t="str">
        <f>_xll.SNL.Clients.Office.Excel.Functions.SPG(A281,"IQ_AVG_DILUT_SHARES_OUT","CY2023")</f>
        <v>#PEND</v>
      </c>
      <c r="D281" s="5" t="str">
        <f>_xll.SNL.Clients.Office.Excel.Functions.SPG(A281, "IQ_DILUT_EPS_NORM", "CY2023")</f>
        <v>#PEND</v>
      </c>
      <c r="E281" t="e">
        <f t="shared" si="48"/>
        <v>#VALUE!</v>
      </c>
      <c r="F281" t="e">
        <f t="shared" si="49"/>
        <v>#VALUE!</v>
      </c>
      <c r="G281" s="5" t="str">
        <f>_xll.SNL.Clients.Office.Excel.Functions.SPG(A281, "SP_MARKETCAP", "12/30/2023")</f>
        <v>#PEND</v>
      </c>
      <c r="H281" t="e">
        <f t="shared" si="53"/>
        <v>#VALUE!</v>
      </c>
      <c r="I281" t="e">
        <f t="shared" si="54"/>
        <v>#VALUE!</v>
      </c>
      <c r="K281" t="s">
        <v>281</v>
      </c>
      <c r="L281" s="4" t="str" cm="1">
        <f t="array" ref="L281">_xll.SNL.Clients.Office.Excel.Functions.SPG(K281, "SP_TOTAL_REV", "CY2023")</f>
        <v>#PEND</v>
      </c>
      <c r="M281" s="4" t="str">
        <f>_xll.SNL.Clients.Office.Excel.Functions.SPG(K281,"IQ_AVG_DILUT_SHARES_OUT","CY2023")</f>
        <v>#PEND</v>
      </c>
      <c r="N281" s="5" t="str">
        <f>_xll.SNL.Clients.Office.Excel.Functions.SPG(K281, "IQ_DILUT_EPS_NORM", "CY2023")</f>
        <v>#PEND</v>
      </c>
      <c r="O281" t="e">
        <f t="shared" si="50"/>
        <v>#VALUE!</v>
      </c>
      <c r="P281" t="e">
        <f t="shared" si="51"/>
        <v>#VALUE!</v>
      </c>
      <c r="Q281" s="5" t="str">
        <f>_xll.SNL.Clients.Office.Excel.Functions.SPG(K281, "SP_MARKETCAP", "12/31/2022")</f>
        <v>#PEND</v>
      </c>
      <c r="R281" t="e">
        <f t="shared" si="55"/>
        <v>#VALUE!</v>
      </c>
      <c r="S281" t="e">
        <f t="shared" si="56"/>
        <v>#VALUE!</v>
      </c>
      <c r="U281" t="s">
        <v>281</v>
      </c>
      <c r="V281" s="4" t="str" cm="1">
        <f t="array" ref="V281">_xll.SNL.Clients.Office.Excel.Functions.SPG(U281, "SP_TOTAL_REV", "CY2021")</f>
        <v>#PEND</v>
      </c>
      <c r="W281" s="4" t="str">
        <f>_xll.SNL.Clients.Office.Excel.Functions.SPG(U281,"IQ_AVG_DILUT_SHARES_OUT","CY2021")</f>
        <v>#PEND</v>
      </c>
      <c r="X281" s="5" t="str">
        <f>_xll.SNL.Clients.Office.Excel.Functions.SPG(U281, "IQ_DILUT_EPS_NORM", "CY2021")</f>
        <v>#PEND</v>
      </c>
      <c r="Y281" t="e">
        <f t="shared" si="57"/>
        <v>#VALUE!</v>
      </c>
      <c r="Z281" t="e">
        <f t="shared" si="58"/>
        <v>#VALUE!</v>
      </c>
      <c r="AA281" s="5" t="str">
        <f>_xll.SNL.Clients.Office.Excel.Functions.SPG(U281, "SP_MARKETCAP", "12/31/2021")</f>
        <v>#PEND</v>
      </c>
      <c r="AB281" t="e">
        <f t="shared" si="52"/>
        <v>#VALUE!</v>
      </c>
      <c r="AC281" t="e">
        <f t="shared" si="59"/>
        <v>#VALUE!</v>
      </c>
    </row>
    <row r="282" spans="1:29" x14ac:dyDescent="0.3">
      <c r="A282" t="s">
        <v>282</v>
      </c>
      <c r="B282" s="4" t="str" cm="1">
        <f t="array" ref="B282">_xll.SNL.Clients.Office.Excel.Functions.SPG(A282, "SP_TOTAL_REV", "CY2023")</f>
        <v>#PEND</v>
      </c>
      <c r="C282" s="4" t="str">
        <f>_xll.SNL.Clients.Office.Excel.Functions.SPG(A282,"IQ_AVG_DILUT_SHARES_OUT","CY2023")</f>
        <v>#PEND</v>
      </c>
      <c r="D282" s="5" t="str">
        <f>_xll.SNL.Clients.Office.Excel.Functions.SPG(A282, "IQ_DILUT_EPS_NORM", "CY2023")</f>
        <v>#PEND</v>
      </c>
      <c r="E282" t="e">
        <f t="shared" si="48"/>
        <v>#VALUE!</v>
      </c>
      <c r="F282" t="e">
        <f t="shared" si="49"/>
        <v>#VALUE!</v>
      </c>
      <c r="G282" s="5" t="str">
        <f>_xll.SNL.Clients.Office.Excel.Functions.SPG(A282, "SP_MARKETCAP", "12/30/2023")</f>
        <v>#PEND</v>
      </c>
      <c r="H282" t="e">
        <f t="shared" si="53"/>
        <v>#VALUE!</v>
      </c>
      <c r="I282" t="e">
        <f t="shared" si="54"/>
        <v>#VALUE!</v>
      </c>
      <c r="K282" t="s">
        <v>282</v>
      </c>
      <c r="L282" s="4" t="str" cm="1">
        <f t="array" ref="L282">_xll.SNL.Clients.Office.Excel.Functions.SPG(K282, "SP_TOTAL_REV", "CY2023")</f>
        <v>#PEND</v>
      </c>
      <c r="M282" s="4" t="str">
        <f>_xll.SNL.Clients.Office.Excel.Functions.SPG(K282,"IQ_AVG_DILUT_SHARES_OUT","CY2023")</f>
        <v>#PEND</v>
      </c>
      <c r="N282" s="5" t="str">
        <f>_xll.SNL.Clients.Office.Excel.Functions.SPG(K282, "IQ_DILUT_EPS_NORM", "CY2023")</f>
        <v>#PEND</v>
      </c>
      <c r="O282" t="e">
        <f t="shared" si="50"/>
        <v>#VALUE!</v>
      </c>
      <c r="P282" t="e">
        <f t="shared" si="51"/>
        <v>#VALUE!</v>
      </c>
      <c r="Q282" s="5" t="str">
        <f>_xll.SNL.Clients.Office.Excel.Functions.SPG(K282, "SP_MARKETCAP", "12/31/2022")</f>
        <v>#PEND</v>
      </c>
      <c r="R282" t="e">
        <f t="shared" si="55"/>
        <v>#VALUE!</v>
      </c>
      <c r="S282" t="e">
        <f t="shared" si="56"/>
        <v>#VALUE!</v>
      </c>
      <c r="U282" t="s">
        <v>282</v>
      </c>
      <c r="V282" s="4" t="str" cm="1">
        <f t="array" ref="V282">_xll.SNL.Clients.Office.Excel.Functions.SPG(U282, "SP_TOTAL_REV", "CY2021")</f>
        <v>#PEND</v>
      </c>
      <c r="W282" s="4" t="str">
        <f>_xll.SNL.Clients.Office.Excel.Functions.SPG(U282,"IQ_AVG_DILUT_SHARES_OUT","CY2021")</f>
        <v>#PEND</v>
      </c>
      <c r="X282" s="5" t="str">
        <f>_xll.SNL.Clients.Office.Excel.Functions.SPG(U282, "IQ_DILUT_EPS_NORM", "CY2021")</f>
        <v>#PEND</v>
      </c>
      <c r="Y282" t="e">
        <f t="shared" si="57"/>
        <v>#VALUE!</v>
      </c>
      <c r="Z282" t="e">
        <f t="shared" si="58"/>
        <v>#VALUE!</v>
      </c>
      <c r="AA282" s="5" t="str">
        <f>_xll.SNL.Clients.Office.Excel.Functions.SPG(U282, "SP_MARKETCAP", "12/31/2021")</f>
        <v>#PEND</v>
      </c>
      <c r="AB282" t="e">
        <f t="shared" si="52"/>
        <v>#VALUE!</v>
      </c>
      <c r="AC282" t="e">
        <f t="shared" si="59"/>
        <v>#VALUE!</v>
      </c>
    </row>
    <row r="283" spans="1:29" x14ac:dyDescent="0.3">
      <c r="A283" t="s">
        <v>283</v>
      </c>
      <c r="B283" s="4" t="str" cm="1">
        <f t="array" ref="B283">_xll.SNL.Clients.Office.Excel.Functions.SPG(A283, "SP_TOTAL_REV", "CY2023")</f>
        <v>#PEND</v>
      </c>
      <c r="C283" s="4" t="str">
        <f>_xll.SNL.Clients.Office.Excel.Functions.SPG(A283,"IQ_AVG_DILUT_SHARES_OUT","CY2023")</f>
        <v>#PEND</v>
      </c>
      <c r="D283" s="5" t="str">
        <f>_xll.SNL.Clients.Office.Excel.Functions.SPG(A283, "IQ_DILUT_EPS_NORM", "CY2023")</f>
        <v>#PEND</v>
      </c>
      <c r="E283" t="e">
        <f t="shared" si="48"/>
        <v>#VALUE!</v>
      </c>
      <c r="F283" t="e">
        <f t="shared" si="49"/>
        <v>#VALUE!</v>
      </c>
      <c r="G283" s="5" t="str">
        <f>_xll.SNL.Clients.Office.Excel.Functions.SPG(A283, "SP_MARKETCAP", "12/30/2023")</f>
        <v>#PEND</v>
      </c>
      <c r="H283" t="e">
        <f t="shared" si="53"/>
        <v>#VALUE!</v>
      </c>
      <c r="I283" t="e">
        <f t="shared" si="54"/>
        <v>#VALUE!</v>
      </c>
      <c r="K283" t="s">
        <v>283</v>
      </c>
      <c r="L283" s="4" t="str" cm="1">
        <f t="array" ref="L283">_xll.SNL.Clients.Office.Excel.Functions.SPG(K283, "SP_TOTAL_REV", "CY2023")</f>
        <v>#PEND</v>
      </c>
      <c r="M283" s="4" t="str">
        <f>_xll.SNL.Clients.Office.Excel.Functions.SPG(K283,"IQ_AVG_DILUT_SHARES_OUT","CY2023")</f>
        <v>#PEND</v>
      </c>
      <c r="N283" s="5" t="str">
        <f>_xll.SNL.Clients.Office.Excel.Functions.SPG(K283, "IQ_DILUT_EPS_NORM", "CY2023")</f>
        <v>#PEND</v>
      </c>
      <c r="O283" t="e">
        <f t="shared" si="50"/>
        <v>#VALUE!</v>
      </c>
      <c r="P283" t="e">
        <f t="shared" si="51"/>
        <v>#VALUE!</v>
      </c>
      <c r="Q283" s="5" t="str">
        <f>_xll.SNL.Clients.Office.Excel.Functions.SPG(K283, "SP_MARKETCAP", "12/31/2022")</f>
        <v>#PEND</v>
      </c>
      <c r="R283" t="e">
        <f t="shared" si="55"/>
        <v>#VALUE!</v>
      </c>
      <c r="S283" t="e">
        <f t="shared" si="56"/>
        <v>#VALUE!</v>
      </c>
      <c r="U283" t="s">
        <v>283</v>
      </c>
      <c r="V283" s="4" t="str" cm="1">
        <f t="array" ref="V283">_xll.SNL.Clients.Office.Excel.Functions.SPG(U283, "SP_TOTAL_REV", "CY2021")</f>
        <v>#PEND</v>
      </c>
      <c r="W283" s="4" t="str">
        <f>_xll.SNL.Clients.Office.Excel.Functions.SPG(U283,"IQ_AVG_DILUT_SHARES_OUT","CY2021")</f>
        <v>#PEND</v>
      </c>
      <c r="X283" s="5" t="str">
        <f>_xll.SNL.Clients.Office.Excel.Functions.SPG(U283, "IQ_DILUT_EPS_NORM", "CY2021")</f>
        <v>#PEND</v>
      </c>
      <c r="Y283" t="e">
        <f t="shared" si="57"/>
        <v>#VALUE!</v>
      </c>
      <c r="Z283" t="e">
        <f t="shared" si="58"/>
        <v>#VALUE!</v>
      </c>
      <c r="AA283" s="5" t="str">
        <f>_xll.SNL.Clients.Office.Excel.Functions.SPG(U283, "SP_MARKETCAP", "12/31/2021")</f>
        <v>#PEND</v>
      </c>
      <c r="AB283" t="e">
        <f t="shared" si="52"/>
        <v>#VALUE!</v>
      </c>
      <c r="AC283" t="e">
        <f t="shared" si="59"/>
        <v>#VALUE!</v>
      </c>
    </row>
    <row r="284" spans="1:29" x14ac:dyDescent="0.3">
      <c r="A284" t="s">
        <v>284</v>
      </c>
      <c r="B284" s="4" t="str" cm="1">
        <f t="array" ref="B284">_xll.SNL.Clients.Office.Excel.Functions.SPG(A284, "SP_TOTAL_REV", "CY2023")</f>
        <v>#PEND</v>
      </c>
      <c r="C284" s="4" t="str">
        <f>_xll.SNL.Clients.Office.Excel.Functions.SPG(A284,"IQ_AVG_DILUT_SHARES_OUT","CY2023")</f>
        <v>#PEND</v>
      </c>
      <c r="D284" s="5" t="str">
        <f>_xll.SNL.Clients.Office.Excel.Functions.SPG(A284, "IQ_DILUT_EPS_NORM", "CY2023")</f>
        <v>#PEND</v>
      </c>
      <c r="E284" t="e">
        <f t="shared" si="48"/>
        <v>#VALUE!</v>
      </c>
      <c r="F284" t="e">
        <f t="shared" si="49"/>
        <v>#VALUE!</v>
      </c>
      <c r="G284" s="5" t="str">
        <f>_xll.SNL.Clients.Office.Excel.Functions.SPG(A284, "SP_MARKETCAP", "12/30/2023")</f>
        <v>#PEND</v>
      </c>
      <c r="H284" t="e">
        <f t="shared" si="53"/>
        <v>#VALUE!</v>
      </c>
      <c r="I284" t="e">
        <f t="shared" si="54"/>
        <v>#VALUE!</v>
      </c>
      <c r="K284" t="s">
        <v>284</v>
      </c>
      <c r="L284" s="4" t="str" cm="1">
        <f t="array" ref="L284">_xll.SNL.Clients.Office.Excel.Functions.SPG(K284, "SP_TOTAL_REV", "CY2023")</f>
        <v>#PEND</v>
      </c>
      <c r="M284" s="4" t="str">
        <f>_xll.SNL.Clients.Office.Excel.Functions.SPG(K284,"IQ_AVG_DILUT_SHARES_OUT","CY2023")</f>
        <v>#PEND</v>
      </c>
      <c r="N284" s="5" t="str">
        <f>_xll.SNL.Clients.Office.Excel.Functions.SPG(K284, "IQ_DILUT_EPS_NORM", "CY2023")</f>
        <v>#PEND</v>
      </c>
      <c r="O284" t="e">
        <f t="shared" si="50"/>
        <v>#VALUE!</v>
      </c>
      <c r="P284" t="e">
        <f t="shared" si="51"/>
        <v>#VALUE!</v>
      </c>
      <c r="Q284" s="5" t="str">
        <f>_xll.SNL.Clients.Office.Excel.Functions.SPG(K284, "SP_MARKETCAP", "12/31/2022")</f>
        <v>#PEND</v>
      </c>
      <c r="R284" t="e">
        <f t="shared" si="55"/>
        <v>#VALUE!</v>
      </c>
      <c r="S284" t="e">
        <f t="shared" si="56"/>
        <v>#VALUE!</v>
      </c>
      <c r="U284" t="s">
        <v>284</v>
      </c>
      <c r="V284" s="4" t="str" cm="1">
        <f t="array" ref="V284">_xll.SNL.Clients.Office.Excel.Functions.SPG(U284, "SP_TOTAL_REV", "CY2021")</f>
        <v>#PEND</v>
      </c>
      <c r="W284" s="4" t="str">
        <f>_xll.SNL.Clients.Office.Excel.Functions.SPG(U284,"IQ_AVG_DILUT_SHARES_OUT","CY2021")</f>
        <v>#PEND</v>
      </c>
      <c r="X284" s="5" t="str">
        <f>_xll.SNL.Clients.Office.Excel.Functions.SPG(U284, "IQ_DILUT_EPS_NORM", "CY2021")</f>
        <v>#PEND</v>
      </c>
      <c r="Y284" t="e">
        <f t="shared" si="57"/>
        <v>#VALUE!</v>
      </c>
      <c r="Z284" t="e">
        <f t="shared" si="58"/>
        <v>#VALUE!</v>
      </c>
      <c r="AA284" s="5" t="str">
        <f>_xll.SNL.Clients.Office.Excel.Functions.SPG(U284, "SP_MARKETCAP", "12/31/2021")</f>
        <v>#PEND</v>
      </c>
      <c r="AB284" t="e">
        <f t="shared" si="52"/>
        <v>#VALUE!</v>
      </c>
      <c r="AC284" t="e">
        <f t="shared" si="59"/>
        <v>#VALUE!</v>
      </c>
    </row>
    <row r="285" spans="1:29" x14ac:dyDescent="0.3">
      <c r="A285" t="s">
        <v>285</v>
      </c>
      <c r="B285" s="4" t="str" cm="1">
        <f t="array" ref="B285">_xll.SNL.Clients.Office.Excel.Functions.SPG(A285, "SP_TOTAL_REV", "CY2023")</f>
        <v>#PEND</v>
      </c>
      <c r="C285" s="4" t="str">
        <f>_xll.SNL.Clients.Office.Excel.Functions.SPG(A285,"IQ_AVG_DILUT_SHARES_OUT","CY2023")</f>
        <v>#PEND</v>
      </c>
      <c r="D285" s="5" t="str">
        <f>_xll.SNL.Clients.Office.Excel.Functions.SPG(A285, "IQ_DILUT_EPS_NORM", "CY2023")</f>
        <v>#PEND</v>
      </c>
      <c r="E285" t="e">
        <f t="shared" si="48"/>
        <v>#VALUE!</v>
      </c>
      <c r="F285" t="e">
        <f t="shared" si="49"/>
        <v>#VALUE!</v>
      </c>
      <c r="G285" s="5" t="str">
        <f>_xll.SNL.Clients.Office.Excel.Functions.SPG(A285, "SP_MARKETCAP", "12/30/2023")</f>
        <v>#PEND</v>
      </c>
      <c r="H285" t="e">
        <f t="shared" si="53"/>
        <v>#VALUE!</v>
      </c>
      <c r="I285" t="e">
        <f t="shared" si="54"/>
        <v>#VALUE!</v>
      </c>
      <c r="K285" t="s">
        <v>285</v>
      </c>
      <c r="L285" s="4" t="str" cm="1">
        <f t="array" ref="L285">_xll.SNL.Clients.Office.Excel.Functions.SPG(K285, "SP_TOTAL_REV", "CY2023")</f>
        <v>#PEND</v>
      </c>
      <c r="M285" s="4" t="str">
        <f>_xll.SNL.Clients.Office.Excel.Functions.SPG(K285,"IQ_AVG_DILUT_SHARES_OUT","CY2023")</f>
        <v>#PEND</v>
      </c>
      <c r="N285" s="5" t="str">
        <f>_xll.SNL.Clients.Office.Excel.Functions.SPG(K285, "IQ_DILUT_EPS_NORM", "CY2023")</f>
        <v>#PEND</v>
      </c>
      <c r="O285" t="e">
        <f t="shared" si="50"/>
        <v>#VALUE!</v>
      </c>
      <c r="P285" t="e">
        <f t="shared" si="51"/>
        <v>#VALUE!</v>
      </c>
      <c r="Q285" s="5" t="str">
        <f>_xll.SNL.Clients.Office.Excel.Functions.SPG(K285, "SP_MARKETCAP", "12/31/2022")</f>
        <v>#PEND</v>
      </c>
      <c r="R285" t="e">
        <f t="shared" si="55"/>
        <v>#VALUE!</v>
      </c>
      <c r="S285" t="e">
        <f t="shared" si="56"/>
        <v>#VALUE!</v>
      </c>
      <c r="U285" t="s">
        <v>285</v>
      </c>
      <c r="V285" s="4" t="str" cm="1">
        <f t="array" ref="V285">_xll.SNL.Clients.Office.Excel.Functions.SPG(U285, "SP_TOTAL_REV", "CY2021")</f>
        <v>#PEND</v>
      </c>
      <c r="W285" s="4" t="str">
        <f>_xll.SNL.Clients.Office.Excel.Functions.SPG(U285,"IQ_AVG_DILUT_SHARES_OUT","CY2021")</f>
        <v>#PEND</v>
      </c>
      <c r="X285" s="5" t="str">
        <f>_xll.SNL.Clients.Office.Excel.Functions.SPG(U285, "IQ_DILUT_EPS_NORM", "CY2021")</f>
        <v>#PEND</v>
      </c>
      <c r="Y285" t="e">
        <f t="shared" si="57"/>
        <v>#VALUE!</v>
      </c>
      <c r="Z285" t="e">
        <f t="shared" si="58"/>
        <v>#VALUE!</v>
      </c>
      <c r="AA285" s="5" t="str">
        <f>_xll.SNL.Clients.Office.Excel.Functions.SPG(U285, "SP_MARKETCAP", "12/31/2021")</f>
        <v>#PEND</v>
      </c>
      <c r="AB285" t="e">
        <f t="shared" si="52"/>
        <v>#VALUE!</v>
      </c>
      <c r="AC285" t="e">
        <f t="shared" si="59"/>
        <v>#VALUE!</v>
      </c>
    </row>
    <row r="286" spans="1:29" x14ac:dyDescent="0.3">
      <c r="A286" t="s">
        <v>286</v>
      </c>
      <c r="B286" s="4" t="str" cm="1">
        <f t="array" ref="B286">_xll.SNL.Clients.Office.Excel.Functions.SPG(A286, "SP_TOTAL_REV", "CY2023")</f>
        <v>#PEND</v>
      </c>
      <c r="C286" s="4" t="str">
        <f>_xll.SNL.Clients.Office.Excel.Functions.SPG(A286,"IQ_AVG_DILUT_SHARES_OUT","CY2023")</f>
        <v>#PEND</v>
      </c>
      <c r="D286" s="5" t="str">
        <f>_xll.SNL.Clients.Office.Excel.Functions.SPG(A286, "IQ_DILUT_EPS_NORM", "CY2023")</f>
        <v>#PEND</v>
      </c>
      <c r="E286" t="e">
        <f t="shared" si="48"/>
        <v>#VALUE!</v>
      </c>
      <c r="F286" t="e">
        <f t="shared" si="49"/>
        <v>#VALUE!</v>
      </c>
      <c r="G286" s="5" t="str">
        <f>_xll.SNL.Clients.Office.Excel.Functions.SPG(A286, "SP_MARKETCAP", "12/30/2023")</f>
        <v>#PEND</v>
      </c>
      <c r="H286" t="e">
        <f t="shared" si="53"/>
        <v>#VALUE!</v>
      </c>
      <c r="I286" t="e">
        <f t="shared" si="54"/>
        <v>#VALUE!</v>
      </c>
      <c r="K286" t="s">
        <v>286</v>
      </c>
      <c r="L286" s="4" t="str" cm="1">
        <f t="array" ref="L286">_xll.SNL.Clients.Office.Excel.Functions.SPG(K286, "SP_TOTAL_REV", "CY2023")</f>
        <v>#PEND</v>
      </c>
      <c r="M286" s="4" t="str">
        <f>_xll.SNL.Clients.Office.Excel.Functions.SPG(K286,"IQ_AVG_DILUT_SHARES_OUT","CY2023")</f>
        <v>#PEND</v>
      </c>
      <c r="N286" s="5" t="str">
        <f>_xll.SNL.Clients.Office.Excel.Functions.SPG(K286, "IQ_DILUT_EPS_NORM", "CY2023")</f>
        <v>#PEND</v>
      </c>
      <c r="O286" t="e">
        <f t="shared" si="50"/>
        <v>#VALUE!</v>
      </c>
      <c r="P286" t="e">
        <f t="shared" si="51"/>
        <v>#VALUE!</v>
      </c>
      <c r="Q286" s="5" t="str">
        <f>_xll.SNL.Clients.Office.Excel.Functions.SPG(K286, "SP_MARKETCAP", "12/31/2022")</f>
        <v>#PEND</v>
      </c>
      <c r="R286" t="e">
        <f t="shared" si="55"/>
        <v>#VALUE!</v>
      </c>
      <c r="S286" t="e">
        <f t="shared" si="56"/>
        <v>#VALUE!</v>
      </c>
      <c r="U286" t="s">
        <v>286</v>
      </c>
      <c r="V286" s="4" t="str" cm="1">
        <f t="array" ref="V286">_xll.SNL.Clients.Office.Excel.Functions.SPG(U286, "SP_TOTAL_REV", "CY2021")</f>
        <v>#PEND</v>
      </c>
      <c r="W286" s="4" t="str">
        <f>_xll.SNL.Clients.Office.Excel.Functions.SPG(U286,"IQ_AVG_DILUT_SHARES_OUT","CY2021")</f>
        <v>#PEND</v>
      </c>
      <c r="X286" s="5" t="str">
        <f>_xll.SNL.Clients.Office.Excel.Functions.SPG(U286, "IQ_DILUT_EPS_NORM", "CY2021")</f>
        <v>#PEND</v>
      </c>
      <c r="Y286" t="e">
        <f t="shared" si="57"/>
        <v>#VALUE!</v>
      </c>
      <c r="Z286" t="e">
        <f t="shared" si="58"/>
        <v>#VALUE!</v>
      </c>
      <c r="AA286" s="5" t="str">
        <f>_xll.SNL.Clients.Office.Excel.Functions.SPG(U286, "SP_MARKETCAP", "12/31/2021")</f>
        <v>#PEND</v>
      </c>
      <c r="AB286" t="e">
        <f t="shared" si="52"/>
        <v>#VALUE!</v>
      </c>
      <c r="AC286" t="e">
        <f t="shared" si="59"/>
        <v>#VALUE!</v>
      </c>
    </row>
    <row r="287" spans="1:29" x14ac:dyDescent="0.3">
      <c r="A287" t="s">
        <v>287</v>
      </c>
      <c r="B287" s="4" t="str" cm="1">
        <f t="array" ref="B287">_xll.SNL.Clients.Office.Excel.Functions.SPG(A287, "SP_TOTAL_REV", "CY2023")</f>
        <v>#PEND</v>
      </c>
      <c r="C287" s="4" t="str">
        <f>_xll.SNL.Clients.Office.Excel.Functions.SPG(A287,"IQ_AVG_DILUT_SHARES_OUT","CY2023")</f>
        <v>#PEND</v>
      </c>
      <c r="D287" s="5" t="str">
        <f>_xll.SNL.Clients.Office.Excel.Functions.SPG(A287, "IQ_DILUT_EPS_NORM", "CY2023")</f>
        <v>#PEND</v>
      </c>
      <c r="E287" t="e">
        <f t="shared" si="48"/>
        <v>#VALUE!</v>
      </c>
      <c r="F287" t="e">
        <f t="shared" si="49"/>
        <v>#VALUE!</v>
      </c>
      <c r="G287" s="5" t="str">
        <f>_xll.SNL.Clients.Office.Excel.Functions.SPG(A287, "SP_MARKETCAP", "12/30/2023")</f>
        <v>#PEND</v>
      </c>
      <c r="H287" t="e">
        <f t="shared" si="53"/>
        <v>#VALUE!</v>
      </c>
      <c r="I287" t="e">
        <f t="shared" si="54"/>
        <v>#VALUE!</v>
      </c>
      <c r="K287" t="s">
        <v>287</v>
      </c>
      <c r="L287" s="4" t="str" cm="1">
        <f t="array" ref="L287">_xll.SNL.Clients.Office.Excel.Functions.SPG(K287, "SP_TOTAL_REV", "CY2023")</f>
        <v>#PEND</v>
      </c>
      <c r="M287" s="4" t="str">
        <f>_xll.SNL.Clients.Office.Excel.Functions.SPG(K287,"IQ_AVG_DILUT_SHARES_OUT","CY2023")</f>
        <v>#PEND</v>
      </c>
      <c r="N287" s="5" t="str">
        <f>_xll.SNL.Clients.Office.Excel.Functions.SPG(K287, "IQ_DILUT_EPS_NORM", "CY2023")</f>
        <v>#PEND</v>
      </c>
      <c r="O287" t="e">
        <f t="shared" si="50"/>
        <v>#VALUE!</v>
      </c>
      <c r="P287" t="e">
        <f t="shared" si="51"/>
        <v>#VALUE!</v>
      </c>
      <c r="Q287" s="5" t="str">
        <f>_xll.SNL.Clients.Office.Excel.Functions.SPG(K287, "SP_MARKETCAP", "12/31/2022")</f>
        <v>#PEND</v>
      </c>
      <c r="R287" t="e">
        <f t="shared" si="55"/>
        <v>#VALUE!</v>
      </c>
      <c r="S287" t="e">
        <f t="shared" si="56"/>
        <v>#VALUE!</v>
      </c>
      <c r="U287" t="s">
        <v>287</v>
      </c>
      <c r="V287" s="4" t="str" cm="1">
        <f t="array" ref="V287">_xll.SNL.Clients.Office.Excel.Functions.SPG(U287, "SP_TOTAL_REV", "CY2021")</f>
        <v>#PEND</v>
      </c>
      <c r="W287" s="4" t="str">
        <f>_xll.SNL.Clients.Office.Excel.Functions.SPG(U287,"IQ_AVG_DILUT_SHARES_OUT","CY2021")</f>
        <v>#PEND</v>
      </c>
      <c r="X287" s="5" t="str">
        <f>_xll.SNL.Clients.Office.Excel.Functions.SPG(U287, "IQ_DILUT_EPS_NORM", "CY2021")</f>
        <v>#PEND</v>
      </c>
      <c r="Y287" t="e">
        <f t="shared" si="57"/>
        <v>#VALUE!</v>
      </c>
      <c r="Z287" t="e">
        <f t="shared" si="58"/>
        <v>#VALUE!</v>
      </c>
      <c r="AA287" s="5" t="str">
        <f>_xll.SNL.Clients.Office.Excel.Functions.SPG(U287, "SP_MARKETCAP", "12/31/2021")</f>
        <v>#PEND</v>
      </c>
      <c r="AB287" t="e">
        <f t="shared" si="52"/>
        <v>#VALUE!</v>
      </c>
      <c r="AC287" t="e">
        <f t="shared" si="59"/>
        <v>#VALUE!</v>
      </c>
    </row>
    <row r="288" spans="1:29" x14ac:dyDescent="0.3">
      <c r="A288" t="s">
        <v>288</v>
      </c>
      <c r="B288" s="4" t="str" cm="1">
        <f t="array" ref="B288">_xll.SNL.Clients.Office.Excel.Functions.SPG(A288, "SP_TOTAL_REV", "CY2023")</f>
        <v>#PEND</v>
      </c>
      <c r="C288" s="4" t="str">
        <f>_xll.SNL.Clients.Office.Excel.Functions.SPG(A288,"IQ_AVG_DILUT_SHARES_OUT","CY2023")</f>
        <v>#PEND</v>
      </c>
      <c r="D288" s="5" t="str">
        <f>_xll.SNL.Clients.Office.Excel.Functions.SPG(A288, "IQ_DILUT_EPS_NORM", "CY2023")</f>
        <v>#PEND</v>
      </c>
      <c r="E288" t="e">
        <f t="shared" si="48"/>
        <v>#VALUE!</v>
      </c>
      <c r="F288" t="e">
        <f t="shared" si="49"/>
        <v>#VALUE!</v>
      </c>
      <c r="G288" s="5" t="str">
        <f>_xll.SNL.Clients.Office.Excel.Functions.SPG(A288, "SP_MARKETCAP", "12/30/2023")</f>
        <v>#PEND</v>
      </c>
      <c r="H288" t="e">
        <f t="shared" si="53"/>
        <v>#VALUE!</v>
      </c>
      <c r="I288" t="e">
        <f t="shared" si="54"/>
        <v>#VALUE!</v>
      </c>
      <c r="K288" t="s">
        <v>288</v>
      </c>
      <c r="L288" s="4" t="str" cm="1">
        <f t="array" ref="L288">_xll.SNL.Clients.Office.Excel.Functions.SPG(K288, "SP_TOTAL_REV", "CY2023")</f>
        <v>#PEND</v>
      </c>
      <c r="M288" s="4" t="str">
        <f>_xll.SNL.Clients.Office.Excel.Functions.SPG(K288,"IQ_AVG_DILUT_SHARES_OUT","CY2023")</f>
        <v>#PEND</v>
      </c>
      <c r="N288" s="5" t="str">
        <f>_xll.SNL.Clients.Office.Excel.Functions.SPG(K288, "IQ_DILUT_EPS_NORM", "CY2023")</f>
        <v>#PEND</v>
      </c>
      <c r="O288" t="e">
        <f t="shared" si="50"/>
        <v>#VALUE!</v>
      </c>
      <c r="P288" t="e">
        <f t="shared" si="51"/>
        <v>#VALUE!</v>
      </c>
      <c r="Q288" s="5" t="str">
        <f>_xll.SNL.Clients.Office.Excel.Functions.SPG(K288, "SP_MARKETCAP", "12/31/2022")</f>
        <v>#PEND</v>
      </c>
      <c r="R288" t="e">
        <f t="shared" si="55"/>
        <v>#VALUE!</v>
      </c>
      <c r="S288" t="e">
        <f t="shared" si="56"/>
        <v>#VALUE!</v>
      </c>
      <c r="U288" t="s">
        <v>288</v>
      </c>
      <c r="V288" s="4" t="str" cm="1">
        <f t="array" ref="V288">_xll.SNL.Clients.Office.Excel.Functions.SPG(U288, "SP_TOTAL_REV", "CY2021")</f>
        <v>#PEND</v>
      </c>
      <c r="W288" s="4" t="str">
        <f>_xll.SNL.Clients.Office.Excel.Functions.SPG(U288,"IQ_AVG_DILUT_SHARES_OUT","CY2021")</f>
        <v>#PEND</v>
      </c>
      <c r="X288" s="5" t="str">
        <f>_xll.SNL.Clients.Office.Excel.Functions.SPG(U288, "IQ_DILUT_EPS_NORM", "CY2021")</f>
        <v>#PEND</v>
      </c>
      <c r="Y288" t="e">
        <f t="shared" si="57"/>
        <v>#VALUE!</v>
      </c>
      <c r="Z288" t="e">
        <f t="shared" si="58"/>
        <v>#VALUE!</v>
      </c>
      <c r="AA288" s="5" t="str">
        <f>_xll.SNL.Clients.Office.Excel.Functions.SPG(U288, "SP_MARKETCAP", "12/31/2021")</f>
        <v>#PEND</v>
      </c>
      <c r="AB288" t="e">
        <f t="shared" si="52"/>
        <v>#VALUE!</v>
      </c>
      <c r="AC288" t="e">
        <f t="shared" si="59"/>
        <v>#VALUE!</v>
      </c>
    </row>
    <row r="289" spans="1:29" x14ac:dyDescent="0.3">
      <c r="A289" t="s">
        <v>289</v>
      </c>
      <c r="B289" s="4" t="str" cm="1">
        <f t="array" ref="B289">_xll.SNL.Clients.Office.Excel.Functions.SPG(A289, "SP_TOTAL_REV", "CY2023")</f>
        <v>#PEND</v>
      </c>
      <c r="C289" s="4" t="str">
        <f>_xll.SNL.Clients.Office.Excel.Functions.SPG(A289,"IQ_AVG_DILUT_SHARES_OUT","CY2023")</f>
        <v>#PEND</v>
      </c>
      <c r="D289" s="5" t="str">
        <f>_xll.SNL.Clients.Office.Excel.Functions.SPG(A289, "IQ_DILUT_EPS_NORM", "CY2023")</f>
        <v>#PEND</v>
      </c>
      <c r="E289" t="e">
        <f t="shared" si="48"/>
        <v>#VALUE!</v>
      </c>
      <c r="F289" t="e">
        <f t="shared" si="49"/>
        <v>#VALUE!</v>
      </c>
      <c r="G289" s="5" t="str">
        <f>_xll.SNL.Clients.Office.Excel.Functions.SPG(A289, "SP_MARKETCAP", "12/30/2023")</f>
        <v>#PEND</v>
      </c>
      <c r="H289" t="e">
        <f t="shared" si="53"/>
        <v>#VALUE!</v>
      </c>
      <c r="I289" t="e">
        <f t="shared" si="54"/>
        <v>#VALUE!</v>
      </c>
      <c r="K289" t="s">
        <v>289</v>
      </c>
      <c r="L289" s="4" t="str" cm="1">
        <f t="array" ref="L289">_xll.SNL.Clients.Office.Excel.Functions.SPG(K289, "SP_TOTAL_REV", "CY2023")</f>
        <v>#PEND</v>
      </c>
      <c r="M289" s="4" t="str">
        <f>_xll.SNL.Clients.Office.Excel.Functions.SPG(K289,"IQ_AVG_DILUT_SHARES_OUT","CY2023")</f>
        <v>#PEND</v>
      </c>
      <c r="N289" s="5" t="str">
        <f>_xll.SNL.Clients.Office.Excel.Functions.SPG(K289, "IQ_DILUT_EPS_NORM", "CY2023")</f>
        <v>#PEND</v>
      </c>
      <c r="O289" t="e">
        <f t="shared" si="50"/>
        <v>#VALUE!</v>
      </c>
      <c r="P289" t="e">
        <f t="shared" si="51"/>
        <v>#VALUE!</v>
      </c>
      <c r="Q289" s="5" t="str">
        <f>_xll.SNL.Clients.Office.Excel.Functions.SPG(K289, "SP_MARKETCAP", "12/31/2022")</f>
        <v>#PEND</v>
      </c>
      <c r="R289" t="e">
        <f t="shared" si="55"/>
        <v>#VALUE!</v>
      </c>
      <c r="S289" t="e">
        <f t="shared" si="56"/>
        <v>#VALUE!</v>
      </c>
      <c r="U289" t="s">
        <v>289</v>
      </c>
      <c r="V289" s="4" t="str" cm="1">
        <f t="array" ref="V289">_xll.SNL.Clients.Office.Excel.Functions.SPG(U289, "SP_TOTAL_REV", "CY2021")</f>
        <v>#PEND</v>
      </c>
      <c r="W289" s="4" t="str">
        <f>_xll.SNL.Clients.Office.Excel.Functions.SPG(U289,"IQ_AVG_DILUT_SHARES_OUT","CY2021")</f>
        <v>#PEND</v>
      </c>
      <c r="X289" s="5" t="str">
        <f>_xll.SNL.Clients.Office.Excel.Functions.SPG(U289, "IQ_DILUT_EPS_NORM", "CY2021")</f>
        <v>#PEND</v>
      </c>
      <c r="Y289" t="e">
        <f t="shared" si="57"/>
        <v>#VALUE!</v>
      </c>
      <c r="Z289" t="e">
        <f t="shared" si="58"/>
        <v>#VALUE!</v>
      </c>
      <c r="AA289" s="5" t="str">
        <f>_xll.SNL.Clients.Office.Excel.Functions.SPG(U289, "SP_MARKETCAP", "12/31/2021")</f>
        <v>#PEND</v>
      </c>
      <c r="AB289" t="e">
        <f t="shared" si="52"/>
        <v>#VALUE!</v>
      </c>
      <c r="AC289" t="e">
        <f t="shared" si="59"/>
        <v>#VALUE!</v>
      </c>
    </row>
    <row r="290" spans="1:29" x14ac:dyDescent="0.3">
      <c r="A290" t="s">
        <v>290</v>
      </c>
      <c r="B290" s="4" t="str" cm="1">
        <f t="array" ref="B290">_xll.SNL.Clients.Office.Excel.Functions.SPG(A290, "SP_TOTAL_REV", "CY2023")</f>
        <v>#PEND</v>
      </c>
      <c r="C290" s="4" t="str">
        <f>_xll.SNL.Clients.Office.Excel.Functions.SPG(A290,"IQ_AVG_DILUT_SHARES_OUT","CY2023")</f>
        <v>#PEND</v>
      </c>
      <c r="D290" s="5" t="str">
        <f>_xll.SNL.Clients.Office.Excel.Functions.SPG(A290, "IQ_DILUT_EPS_NORM", "CY2023")</f>
        <v>#PEND</v>
      </c>
      <c r="E290" t="e">
        <f t="shared" si="48"/>
        <v>#VALUE!</v>
      </c>
      <c r="F290" t="e">
        <f t="shared" si="49"/>
        <v>#VALUE!</v>
      </c>
      <c r="G290" s="5" t="str">
        <f>_xll.SNL.Clients.Office.Excel.Functions.SPG(A290, "SP_MARKETCAP", "12/30/2023")</f>
        <v>#PEND</v>
      </c>
      <c r="H290" t="e">
        <f t="shared" si="53"/>
        <v>#VALUE!</v>
      </c>
      <c r="I290" t="e">
        <f t="shared" si="54"/>
        <v>#VALUE!</v>
      </c>
      <c r="K290" t="s">
        <v>290</v>
      </c>
      <c r="L290" s="4" t="str" cm="1">
        <f t="array" ref="L290">_xll.SNL.Clients.Office.Excel.Functions.SPG(K290, "SP_TOTAL_REV", "CY2023")</f>
        <v>#PEND</v>
      </c>
      <c r="M290" s="4" t="str">
        <f>_xll.SNL.Clients.Office.Excel.Functions.SPG(K290,"IQ_AVG_DILUT_SHARES_OUT","CY2023")</f>
        <v>#PEND</v>
      </c>
      <c r="N290" s="5" t="str">
        <f>_xll.SNL.Clients.Office.Excel.Functions.SPG(K290, "IQ_DILUT_EPS_NORM", "CY2023")</f>
        <v>#PEND</v>
      </c>
      <c r="O290" t="e">
        <f t="shared" si="50"/>
        <v>#VALUE!</v>
      </c>
      <c r="P290" t="e">
        <f t="shared" si="51"/>
        <v>#VALUE!</v>
      </c>
      <c r="Q290" s="5" t="str">
        <f>_xll.SNL.Clients.Office.Excel.Functions.SPG(K290, "SP_MARKETCAP", "12/31/2022")</f>
        <v>#PEND</v>
      </c>
      <c r="R290" t="e">
        <f t="shared" si="55"/>
        <v>#VALUE!</v>
      </c>
      <c r="S290" t="e">
        <f t="shared" si="56"/>
        <v>#VALUE!</v>
      </c>
      <c r="U290" t="s">
        <v>290</v>
      </c>
      <c r="V290" s="4" t="str" cm="1">
        <f t="array" ref="V290">_xll.SNL.Clients.Office.Excel.Functions.SPG(U290, "SP_TOTAL_REV", "CY2021")</f>
        <v>#PEND</v>
      </c>
      <c r="W290" s="4" t="str">
        <f>_xll.SNL.Clients.Office.Excel.Functions.SPG(U290,"IQ_AVG_DILUT_SHARES_OUT","CY2021")</f>
        <v>#PEND</v>
      </c>
      <c r="X290" s="5" t="str">
        <f>_xll.SNL.Clients.Office.Excel.Functions.SPG(U290, "IQ_DILUT_EPS_NORM", "CY2021")</f>
        <v>#PEND</v>
      </c>
      <c r="Y290" t="e">
        <f t="shared" si="57"/>
        <v>#VALUE!</v>
      </c>
      <c r="Z290" t="e">
        <f t="shared" si="58"/>
        <v>#VALUE!</v>
      </c>
      <c r="AA290" s="5" t="str">
        <f>_xll.SNL.Clients.Office.Excel.Functions.SPG(U290, "SP_MARKETCAP", "12/31/2021")</f>
        <v>#PEND</v>
      </c>
      <c r="AB290" t="e">
        <f t="shared" si="52"/>
        <v>#VALUE!</v>
      </c>
      <c r="AC290" t="e">
        <f t="shared" si="59"/>
        <v>#VALUE!</v>
      </c>
    </row>
    <row r="291" spans="1:29" x14ac:dyDescent="0.3">
      <c r="A291" t="s">
        <v>291</v>
      </c>
      <c r="B291" s="4" t="str" cm="1">
        <f t="array" ref="B291">_xll.SNL.Clients.Office.Excel.Functions.SPG(A291, "SP_TOTAL_REV", "CY2023")</f>
        <v>#PEND</v>
      </c>
      <c r="C291" s="4" t="str">
        <f>_xll.SNL.Clients.Office.Excel.Functions.SPG(A291,"IQ_AVG_DILUT_SHARES_OUT","CY2023")</f>
        <v>#PEND</v>
      </c>
      <c r="D291" s="5" t="str">
        <f>_xll.SNL.Clients.Office.Excel.Functions.SPG(A291, "IQ_DILUT_EPS_NORM", "CY2023")</f>
        <v>#PEND</v>
      </c>
      <c r="E291" t="e">
        <f t="shared" si="48"/>
        <v>#VALUE!</v>
      </c>
      <c r="F291" t="e">
        <f t="shared" si="49"/>
        <v>#VALUE!</v>
      </c>
      <c r="G291" s="5" t="str">
        <f>_xll.SNL.Clients.Office.Excel.Functions.SPG(A291, "SP_MARKETCAP", "12/30/2023")</f>
        <v>#PEND</v>
      </c>
      <c r="H291" t="e">
        <f t="shared" si="53"/>
        <v>#VALUE!</v>
      </c>
      <c r="I291" t="e">
        <f t="shared" si="54"/>
        <v>#VALUE!</v>
      </c>
      <c r="K291" t="s">
        <v>291</v>
      </c>
      <c r="L291" s="4" t="str" cm="1">
        <f t="array" ref="L291">_xll.SNL.Clients.Office.Excel.Functions.SPG(K291, "SP_TOTAL_REV", "CY2023")</f>
        <v>#PEND</v>
      </c>
      <c r="M291" s="4" t="str">
        <f>_xll.SNL.Clients.Office.Excel.Functions.SPG(K291,"IQ_AVG_DILUT_SHARES_OUT","CY2023")</f>
        <v>#PEND</v>
      </c>
      <c r="N291" s="5" t="str">
        <f>_xll.SNL.Clients.Office.Excel.Functions.SPG(K291, "IQ_DILUT_EPS_NORM", "CY2023")</f>
        <v>#PEND</v>
      </c>
      <c r="O291" t="e">
        <f t="shared" si="50"/>
        <v>#VALUE!</v>
      </c>
      <c r="P291" t="e">
        <f t="shared" si="51"/>
        <v>#VALUE!</v>
      </c>
      <c r="Q291" s="5" t="str">
        <f>_xll.SNL.Clients.Office.Excel.Functions.SPG(K291, "SP_MARKETCAP", "12/31/2022")</f>
        <v>#PEND</v>
      </c>
      <c r="R291" t="e">
        <f t="shared" si="55"/>
        <v>#VALUE!</v>
      </c>
      <c r="S291" t="e">
        <f t="shared" si="56"/>
        <v>#VALUE!</v>
      </c>
      <c r="U291" t="s">
        <v>291</v>
      </c>
      <c r="V291" s="4" t="str" cm="1">
        <f t="array" ref="V291">_xll.SNL.Clients.Office.Excel.Functions.SPG(U291, "SP_TOTAL_REV", "CY2021")</f>
        <v>#PEND</v>
      </c>
      <c r="W291" s="4" t="str">
        <f>_xll.SNL.Clients.Office.Excel.Functions.SPG(U291,"IQ_AVG_DILUT_SHARES_OUT","CY2021")</f>
        <v>#PEND</v>
      </c>
      <c r="X291" s="5" t="str">
        <f>_xll.SNL.Clients.Office.Excel.Functions.SPG(U291, "IQ_DILUT_EPS_NORM", "CY2021")</f>
        <v>#PEND</v>
      </c>
      <c r="Y291" t="e">
        <f t="shared" si="57"/>
        <v>#VALUE!</v>
      </c>
      <c r="Z291" t="e">
        <f t="shared" si="58"/>
        <v>#VALUE!</v>
      </c>
      <c r="AA291" s="5" t="str">
        <f>_xll.SNL.Clients.Office.Excel.Functions.SPG(U291, "SP_MARKETCAP", "12/31/2021")</f>
        <v>#PEND</v>
      </c>
      <c r="AB291" t="e">
        <f t="shared" si="52"/>
        <v>#VALUE!</v>
      </c>
      <c r="AC291" t="e">
        <f t="shared" si="59"/>
        <v>#VALUE!</v>
      </c>
    </row>
    <row r="292" spans="1:29" x14ac:dyDescent="0.3">
      <c r="A292" t="s">
        <v>292</v>
      </c>
      <c r="B292" s="4" t="str" cm="1">
        <f t="array" ref="B292">_xll.SNL.Clients.Office.Excel.Functions.SPG(A292, "SP_TOTAL_REV", "CY2023")</f>
        <v>#PEND</v>
      </c>
      <c r="C292" s="4" t="str">
        <f>_xll.SNL.Clients.Office.Excel.Functions.SPG(A292,"IQ_AVG_DILUT_SHARES_OUT","CY2023")</f>
        <v>#PEND</v>
      </c>
      <c r="D292" s="5" t="str">
        <f>_xll.SNL.Clients.Office.Excel.Functions.SPG(A292, "IQ_DILUT_EPS_NORM", "CY2023")</f>
        <v>#PEND</v>
      </c>
      <c r="E292" t="e">
        <f t="shared" si="48"/>
        <v>#VALUE!</v>
      </c>
      <c r="F292" t="e">
        <f t="shared" si="49"/>
        <v>#VALUE!</v>
      </c>
      <c r="G292" s="5" t="str">
        <f>_xll.SNL.Clients.Office.Excel.Functions.SPG(A292, "SP_MARKETCAP", "12/30/2023")</f>
        <v>#PEND</v>
      </c>
      <c r="H292" t="e">
        <f t="shared" si="53"/>
        <v>#VALUE!</v>
      </c>
      <c r="I292" t="e">
        <f t="shared" si="54"/>
        <v>#VALUE!</v>
      </c>
      <c r="K292" t="s">
        <v>292</v>
      </c>
      <c r="L292" s="4" t="str" cm="1">
        <f t="array" ref="L292">_xll.SNL.Clients.Office.Excel.Functions.SPG(K292, "SP_TOTAL_REV", "CY2023")</f>
        <v>#PEND</v>
      </c>
      <c r="M292" s="4" t="str">
        <f>_xll.SNL.Clients.Office.Excel.Functions.SPG(K292,"IQ_AVG_DILUT_SHARES_OUT","CY2023")</f>
        <v>#PEND</v>
      </c>
      <c r="N292" s="5" t="str">
        <f>_xll.SNL.Clients.Office.Excel.Functions.SPG(K292, "IQ_DILUT_EPS_NORM", "CY2023")</f>
        <v>#PEND</v>
      </c>
      <c r="O292" t="e">
        <f t="shared" si="50"/>
        <v>#VALUE!</v>
      </c>
      <c r="P292" t="e">
        <f t="shared" si="51"/>
        <v>#VALUE!</v>
      </c>
      <c r="Q292" s="5" t="str">
        <f>_xll.SNL.Clients.Office.Excel.Functions.SPG(K292, "SP_MARKETCAP", "12/31/2022")</f>
        <v>#PEND</v>
      </c>
      <c r="R292" t="e">
        <f t="shared" si="55"/>
        <v>#VALUE!</v>
      </c>
      <c r="S292" t="e">
        <f t="shared" si="56"/>
        <v>#VALUE!</v>
      </c>
      <c r="U292" t="s">
        <v>292</v>
      </c>
      <c r="V292" s="4" t="str" cm="1">
        <f t="array" ref="V292">_xll.SNL.Clients.Office.Excel.Functions.SPG(U292, "SP_TOTAL_REV", "CY2021")</f>
        <v>#PEND</v>
      </c>
      <c r="W292" s="4" t="str">
        <f>_xll.SNL.Clients.Office.Excel.Functions.SPG(U292,"IQ_AVG_DILUT_SHARES_OUT","CY2021")</f>
        <v>#PEND</v>
      </c>
      <c r="X292" s="5" t="str">
        <f>_xll.SNL.Clients.Office.Excel.Functions.SPG(U292, "IQ_DILUT_EPS_NORM", "CY2021")</f>
        <v>#PEND</v>
      </c>
      <c r="Y292" t="e">
        <f t="shared" si="57"/>
        <v>#VALUE!</v>
      </c>
      <c r="Z292" t="e">
        <f t="shared" si="58"/>
        <v>#VALUE!</v>
      </c>
      <c r="AA292" s="5" t="str">
        <f>_xll.SNL.Clients.Office.Excel.Functions.SPG(U292, "SP_MARKETCAP", "12/31/2021")</f>
        <v>#PEND</v>
      </c>
      <c r="AB292" t="e">
        <f t="shared" si="52"/>
        <v>#VALUE!</v>
      </c>
      <c r="AC292" t="e">
        <f t="shared" si="59"/>
        <v>#VALUE!</v>
      </c>
    </row>
    <row r="293" spans="1:29" x14ac:dyDescent="0.3">
      <c r="A293" t="s">
        <v>293</v>
      </c>
      <c r="B293" s="4" t="str" cm="1">
        <f t="array" ref="B293">_xll.SNL.Clients.Office.Excel.Functions.SPG(A293, "SP_TOTAL_REV", "CY2023")</f>
        <v>#PEND</v>
      </c>
      <c r="C293" s="4" t="str">
        <f>_xll.SNL.Clients.Office.Excel.Functions.SPG(A293,"IQ_AVG_DILUT_SHARES_OUT","CY2023")</f>
        <v>#PEND</v>
      </c>
      <c r="D293" s="5" t="str">
        <f>_xll.SNL.Clients.Office.Excel.Functions.SPG(A293, "IQ_DILUT_EPS_NORM", "CY2023")</f>
        <v>#PEND</v>
      </c>
      <c r="E293" t="e">
        <f t="shared" si="48"/>
        <v>#VALUE!</v>
      </c>
      <c r="F293" t="e">
        <f t="shared" si="49"/>
        <v>#VALUE!</v>
      </c>
      <c r="G293" s="5" t="str">
        <f>_xll.SNL.Clients.Office.Excel.Functions.SPG(A293, "SP_MARKETCAP", "12/30/2023")</f>
        <v>#PEND</v>
      </c>
      <c r="H293" t="e">
        <f t="shared" si="53"/>
        <v>#VALUE!</v>
      </c>
      <c r="I293" t="e">
        <f t="shared" si="54"/>
        <v>#VALUE!</v>
      </c>
      <c r="K293" t="s">
        <v>293</v>
      </c>
      <c r="L293" s="4" t="str" cm="1">
        <f t="array" ref="L293">_xll.SNL.Clients.Office.Excel.Functions.SPG(K293, "SP_TOTAL_REV", "CY2023")</f>
        <v>#PEND</v>
      </c>
      <c r="M293" s="4" t="str">
        <f>_xll.SNL.Clients.Office.Excel.Functions.SPG(K293,"IQ_AVG_DILUT_SHARES_OUT","CY2023")</f>
        <v>#PEND</v>
      </c>
      <c r="N293" s="5" t="str">
        <f>_xll.SNL.Clients.Office.Excel.Functions.SPG(K293, "IQ_DILUT_EPS_NORM", "CY2023")</f>
        <v>#PEND</v>
      </c>
      <c r="O293" t="e">
        <f t="shared" si="50"/>
        <v>#VALUE!</v>
      </c>
      <c r="P293" t="e">
        <f t="shared" si="51"/>
        <v>#VALUE!</v>
      </c>
      <c r="Q293" s="5" t="str">
        <f>_xll.SNL.Clients.Office.Excel.Functions.SPG(K293, "SP_MARKETCAP", "12/31/2022")</f>
        <v>#PEND</v>
      </c>
      <c r="R293" t="e">
        <f t="shared" si="55"/>
        <v>#VALUE!</v>
      </c>
      <c r="S293" t="e">
        <f t="shared" si="56"/>
        <v>#VALUE!</v>
      </c>
      <c r="U293" t="s">
        <v>293</v>
      </c>
      <c r="V293" s="4" t="str" cm="1">
        <f t="array" ref="V293">_xll.SNL.Clients.Office.Excel.Functions.SPG(U293, "SP_TOTAL_REV", "CY2021")</f>
        <v>#PEND</v>
      </c>
      <c r="W293" s="4" t="str">
        <f>_xll.SNL.Clients.Office.Excel.Functions.SPG(U293,"IQ_AVG_DILUT_SHARES_OUT","CY2021")</f>
        <v>#PEND</v>
      </c>
      <c r="X293" s="5" t="str">
        <f>_xll.SNL.Clients.Office.Excel.Functions.SPG(U293, "IQ_DILUT_EPS_NORM", "CY2021")</f>
        <v>#PEND</v>
      </c>
      <c r="Y293" t="e">
        <f t="shared" si="57"/>
        <v>#VALUE!</v>
      </c>
      <c r="Z293" t="e">
        <f t="shared" si="58"/>
        <v>#VALUE!</v>
      </c>
      <c r="AA293" s="5" t="str">
        <f>_xll.SNL.Clients.Office.Excel.Functions.SPG(U293, "SP_MARKETCAP", "12/31/2021")</f>
        <v>#PEND</v>
      </c>
      <c r="AB293" t="e">
        <f t="shared" si="52"/>
        <v>#VALUE!</v>
      </c>
      <c r="AC293" t="e">
        <f t="shared" si="59"/>
        <v>#VALUE!</v>
      </c>
    </row>
    <row r="294" spans="1:29" x14ac:dyDescent="0.3">
      <c r="A294" t="s">
        <v>294</v>
      </c>
      <c r="B294" s="4" t="str" cm="1">
        <f t="array" ref="B294">_xll.SNL.Clients.Office.Excel.Functions.SPG(A294, "SP_TOTAL_REV", "CY2023")</f>
        <v>#PEND</v>
      </c>
      <c r="C294" s="4" t="str">
        <f>_xll.SNL.Clients.Office.Excel.Functions.SPG(A294,"IQ_AVG_DILUT_SHARES_OUT","CY2023")</f>
        <v>#PEND</v>
      </c>
      <c r="D294" s="5" t="str">
        <f>_xll.SNL.Clients.Office.Excel.Functions.SPG(A294, "IQ_DILUT_EPS_NORM", "CY2023")</f>
        <v>#PEND</v>
      </c>
      <c r="E294" t="e">
        <f t="shared" si="48"/>
        <v>#VALUE!</v>
      </c>
      <c r="F294" t="e">
        <f t="shared" si="49"/>
        <v>#VALUE!</v>
      </c>
      <c r="G294" s="5" t="str">
        <f>_xll.SNL.Clients.Office.Excel.Functions.SPG(A294, "SP_MARKETCAP", "12/30/2023")</f>
        <v>#PEND</v>
      </c>
      <c r="H294" t="e">
        <f t="shared" si="53"/>
        <v>#VALUE!</v>
      </c>
      <c r="I294" t="e">
        <f t="shared" si="54"/>
        <v>#VALUE!</v>
      </c>
      <c r="K294" t="s">
        <v>294</v>
      </c>
      <c r="L294" s="4" t="str" cm="1">
        <f t="array" ref="L294">_xll.SNL.Clients.Office.Excel.Functions.SPG(K294, "SP_TOTAL_REV", "CY2023")</f>
        <v>#PEND</v>
      </c>
      <c r="M294" s="4" t="str">
        <f>_xll.SNL.Clients.Office.Excel.Functions.SPG(K294,"IQ_AVG_DILUT_SHARES_OUT","CY2023")</f>
        <v>#PEND</v>
      </c>
      <c r="N294" s="5" t="str">
        <f>_xll.SNL.Clients.Office.Excel.Functions.SPG(K294, "IQ_DILUT_EPS_NORM", "CY2023")</f>
        <v>#PEND</v>
      </c>
      <c r="O294" t="e">
        <f t="shared" si="50"/>
        <v>#VALUE!</v>
      </c>
      <c r="P294" t="e">
        <f t="shared" si="51"/>
        <v>#VALUE!</v>
      </c>
      <c r="Q294" s="5" t="str">
        <f>_xll.SNL.Clients.Office.Excel.Functions.SPG(K294, "SP_MARKETCAP", "12/31/2022")</f>
        <v>#PEND</v>
      </c>
      <c r="R294" t="e">
        <f t="shared" si="55"/>
        <v>#VALUE!</v>
      </c>
      <c r="S294" t="e">
        <f t="shared" si="56"/>
        <v>#VALUE!</v>
      </c>
      <c r="U294" t="s">
        <v>294</v>
      </c>
      <c r="V294" s="4" t="str" cm="1">
        <f t="array" ref="V294">_xll.SNL.Clients.Office.Excel.Functions.SPG(U294, "SP_TOTAL_REV", "CY2021")</f>
        <v>#PEND</v>
      </c>
      <c r="W294" s="4" t="str">
        <f>_xll.SNL.Clients.Office.Excel.Functions.SPG(U294,"IQ_AVG_DILUT_SHARES_OUT","CY2021")</f>
        <v>#PEND</v>
      </c>
      <c r="X294" s="5" t="str">
        <f>_xll.SNL.Clients.Office.Excel.Functions.SPG(U294, "IQ_DILUT_EPS_NORM", "CY2021")</f>
        <v>#PEND</v>
      </c>
      <c r="Y294" t="e">
        <f t="shared" si="57"/>
        <v>#VALUE!</v>
      </c>
      <c r="Z294" t="e">
        <f t="shared" si="58"/>
        <v>#VALUE!</v>
      </c>
      <c r="AA294" s="5" t="str">
        <f>_xll.SNL.Clients.Office.Excel.Functions.SPG(U294, "SP_MARKETCAP", "12/31/2021")</f>
        <v>#PEND</v>
      </c>
      <c r="AB294" t="e">
        <f t="shared" si="52"/>
        <v>#VALUE!</v>
      </c>
      <c r="AC294" t="e">
        <f t="shared" si="59"/>
        <v>#VALUE!</v>
      </c>
    </row>
    <row r="295" spans="1:29" x14ac:dyDescent="0.3">
      <c r="A295" t="s">
        <v>295</v>
      </c>
      <c r="B295" s="4" t="str" cm="1">
        <f t="array" ref="B295">_xll.SNL.Clients.Office.Excel.Functions.SPG(A295, "SP_TOTAL_REV", "CY2023")</f>
        <v>#PEND</v>
      </c>
      <c r="C295" s="4" t="str">
        <f>_xll.SNL.Clients.Office.Excel.Functions.SPG(A295,"IQ_AVG_DILUT_SHARES_OUT","CY2023")</f>
        <v>#PEND</v>
      </c>
      <c r="D295" s="5" t="str">
        <f>_xll.SNL.Clients.Office.Excel.Functions.SPG(A295, "IQ_DILUT_EPS_NORM", "CY2023")</f>
        <v>#PEND</v>
      </c>
      <c r="E295" t="e">
        <f t="shared" si="48"/>
        <v>#VALUE!</v>
      </c>
      <c r="F295" t="e">
        <f t="shared" si="49"/>
        <v>#VALUE!</v>
      </c>
      <c r="G295" s="5" t="str">
        <f>_xll.SNL.Clients.Office.Excel.Functions.SPG(A295, "SP_MARKETCAP", "12/30/2023")</f>
        <v>#PEND</v>
      </c>
      <c r="H295" t="e">
        <f t="shared" si="53"/>
        <v>#VALUE!</v>
      </c>
      <c r="I295" t="e">
        <f t="shared" si="54"/>
        <v>#VALUE!</v>
      </c>
      <c r="K295" t="s">
        <v>295</v>
      </c>
      <c r="L295" s="4" t="str" cm="1">
        <f t="array" ref="L295">_xll.SNL.Clients.Office.Excel.Functions.SPG(K295, "SP_TOTAL_REV", "CY2023")</f>
        <v>#PEND</v>
      </c>
      <c r="M295" s="4" t="str">
        <f>_xll.SNL.Clients.Office.Excel.Functions.SPG(K295,"IQ_AVG_DILUT_SHARES_OUT","CY2023")</f>
        <v>#PEND</v>
      </c>
      <c r="N295" s="5" t="str">
        <f>_xll.SNL.Clients.Office.Excel.Functions.SPG(K295, "IQ_DILUT_EPS_NORM", "CY2023")</f>
        <v>#PEND</v>
      </c>
      <c r="O295" t="e">
        <f t="shared" si="50"/>
        <v>#VALUE!</v>
      </c>
      <c r="P295" t="e">
        <f t="shared" si="51"/>
        <v>#VALUE!</v>
      </c>
      <c r="Q295" s="5" t="str">
        <f>_xll.SNL.Clients.Office.Excel.Functions.SPG(K295, "SP_MARKETCAP", "12/31/2022")</f>
        <v>#PEND</v>
      </c>
      <c r="R295" t="e">
        <f t="shared" si="55"/>
        <v>#VALUE!</v>
      </c>
      <c r="S295" t="e">
        <f t="shared" si="56"/>
        <v>#VALUE!</v>
      </c>
      <c r="U295" t="s">
        <v>295</v>
      </c>
      <c r="V295" s="4" t="str" cm="1">
        <f t="array" ref="V295">_xll.SNL.Clients.Office.Excel.Functions.SPG(U295, "SP_TOTAL_REV", "CY2021")</f>
        <v>#PEND</v>
      </c>
      <c r="W295" s="4" t="str">
        <f>_xll.SNL.Clients.Office.Excel.Functions.SPG(U295,"IQ_AVG_DILUT_SHARES_OUT","CY2021")</f>
        <v>#PEND</v>
      </c>
      <c r="X295" s="5" t="str">
        <f>_xll.SNL.Clients.Office.Excel.Functions.SPG(U295, "IQ_DILUT_EPS_NORM", "CY2021")</f>
        <v>#PEND</v>
      </c>
      <c r="Y295" t="e">
        <f t="shared" si="57"/>
        <v>#VALUE!</v>
      </c>
      <c r="Z295" t="e">
        <f t="shared" si="58"/>
        <v>#VALUE!</v>
      </c>
      <c r="AA295" s="5" t="str">
        <f>_xll.SNL.Clients.Office.Excel.Functions.SPG(U295, "SP_MARKETCAP", "12/31/2021")</f>
        <v>#PEND</v>
      </c>
      <c r="AB295" t="e">
        <f t="shared" si="52"/>
        <v>#VALUE!</v>
      </c>
      <c r="AC295" t="e">
        <f t="shared" si="59"/>
        <v>#VALUE!</v>
      </c>
    </row>
    <row r="296" spans="1:29" x14ac:dyDescent="0.3">
      <c r="A296" t="s">
        <v>296</v>
      </c>
      <c r="B296" s="4" t="str" cm="1">
        <f t="array" ref="B296">_xll.SNL.Clients.Office.Excel.Functions.SPG(A296, "SP_TOTAL_REV", "CY2023")</f>
        <v>#PEND</v>
      </c>
      <c r="C296" s="4" t="str">
        <f>_xll.SNL.Clients.Office.Excel.Functions.SPG(A296,"IQ_AVG_DILUT_SHARES_OUT","CY2023")</f>
        <v>#PEND</v>
      </c>
      <c r="D296" s="5" t="str">
        <f>_xll.SNL.Clients.Office.Excel.Functions.SPG(A296, "IQ_DILUT_EPS_NORM", "CY2023")</f>
        <v>#PEND</v>
      </c>
      <c r="E296" t="e">
        <f t="shared" si="48"/>
        <v>#VALUE!</v>
      </c>
      <c r="F296" t="e">
        <f t="shared" si="49"/>
        <v>#VALUE!</v>
      </c>
      <c r="G296" s="5" t="str">
        <f>_xll.SNL.Clients.Office.Excel.Functions.SPG(A296, "SP_MARKETCAP", "12/30/2023")</f>
        <v>#PEND</v>
      </c>
      <c r="H296" t="e">
        <f t="shared" si="53"/>
        <v>#VALUE!</v>
      </c>
      <c r="I296" t="e">
        <f t="shared" si="54"/>
        <v>#VALUE!</v>
      </c>
      <c r="K296" t="s">
        <v>296</v>
      </c>
      <c r="L296" s="4" t="str" cm="1">
        <f t="array" ref="L296">_xll.SNL.Clients.Office.Excel.Functions.SPG(K296, "SP_TOTAL_REV", "CY2023")</f>
        <v>#PEND</v>
      </c>
      <c r="M296" s="4" t="str">
        <f>_xll.SNL.Clients.Office.Excel.Functions.SPG(K296,"IQ_AVG_DILUT_SHARES_OUT","CY2023")</f>
        <v>#PEND</v>
      </c>
      <c r="N296" s="5" t="str">
        <f>_xll.SNL.Clients.Office.Excel.Functions.SPG(K296, "IQ_DILUT_EPS_NORM", "CY2023")</f>
        <v>#PEND</v>
      </c>
      <c r="O296" t="e">
        <f t="shared" si="50"/>
        <v>#VALUE!</v>
      </c>
      <c r="P296" t="e">
        <f t="shared" si="51"/>
        <v>#VALUE!</v>
      </c>
      <c r="Q296" s="5" t="str">
        <f>_xll.SNL.Clients.Office.Excel.Functions.SPG(K296, "SP_MARKETCAP", "12/31/2022")</f>
        <v>#PEND</v>
      </c>
      <c r="R296" t="e">
        <f t="shared" si="55"/>
        <v>#VALUE!</v>
      </c>
      <c r="S296" t="e">
        <f t="shared" si="56"/>
        <v>#VALUE!</v>
      </c>
      <c r="U296" t="s">
        <v>296</v>
      </c>
      <c r="V296" s="4" t="str" cm="1">
        <f t="array" ref="V296">_xll.SNL.Clients.Office.Excel.Functions.SPG(U296, "SP_TOTAL_REV", "CY2021")</f>
        <v>#PEND</v>
      </c>
      <c r="W296" s="4" t="str">
        <f>_xll.SNL.Clients.Office.Excel.Functions.SPG(U296,"IQ_AVG_DILUT_SHARES_OUT","CY2021")</f>
        <v>#PEND</v>
      </c>
      <c r="X296" s="5" t="str">
        <f>_xll.SNL.Clients.Office.Excel.Functions.SPG(U296, "IQ_DILUT_EPS_NORM", "CY2021")</f>
        <v>#PEND</v>
      </c>
      <c r="Y296" t="e">
        <f t="shared" si="57"/>
        <v>#VALUE!</v>
      </c>
      <c r="Z296" t="e">
        <f t="shared" si="58"/>
        <v>#VALUE!</v>
      </c>
      <c r="AA296" s="5" t="str">
        <f>_xll.SNL.Clients.Office.Excel.Functions.SPG(U296, "SP_MARKETCAP", "12/31/2021")</f>
        <v>#PEND</v>
      </c>
      <c r="AB296" t="e">
        <f t="shared" si="52"/>
        <v>#VALUE!</v>
      </c>
      <c r="AC296" t="e">
        <f t="shared" si="59"/>
        <v>#VALUE!</v>
      </c>
    </row>
    <row r="297" spans="1:29" x14ac:dyDescent="0.3">
      <c r="A297" t="s">
        <v>297</v>
      </c>
      <c r="B297" s="4" t="str" cm="1">
        <f t="array" ref="B297">_xll.SNL.Clients.Office.Excel.Functions.SPG(A297, "SP_TOTAL_REV", "CY2023")</f>
        <v>#PEND</v>
      </c>
      <c r="C297" s="4" t="str">
        <f>_xll.SNL.Clients.Office.Excel.Functions.SPG(A297,"IQ_AVG_DILUT_SHARES_OUT","CY2023")</f>
        <v>#PEND</v>
      </c>
      <c r="D297" s="5" t="str">
        <f>_xll.SNL.Clients.Office.Excel.Functions.SPG(A297, "IQ_DILUT_EPS_NORM", "CY2023")</f>
        <v>#PEND</v>
      </c>
      <c r="E297" t="e">
        <f t="shared" si="48"/>
        <v>#VALUE!</v>
      </c>
      <c r="F297" t="e">
        <f t="shared" si="49"/>
        <v>#VALUE!</v>
      </c>
      <c r="G297" s="5" t="str">
        <f>_xll.SNL.Clients.Office.Excel.Functions.SPG(A297, "SP_MARKETCAP", "12/30/2023")</f>
        <v>#PEND</v>
      </c>
      <c r="H297" t="e">
        <f t="shared" si="53"/>
        <v>#VALUE!</v>
      </c>
      <c r="I297" t="e">
        <f t="shared" si="54"/>
        <v>#VALUE!</v>
      </c>
      <c r="K297" t="s">
        <v>297</v>
      </c>
      <c r="L297" s="4" t="str" cm="1">
        <f t="array" ref="L297">_xll.SNL.Clients.Office.Excel.Functions.SPG(K297, "SP_TOTAL_REV", "CY2023")</f>
        <v>#PEND</v>
      </c>
      <c r="M297" s="4" t="str">
        <f>_xll.SNL.Clients.Office.Excel.Functions.SPG(K297,"IQ_AVG_DILUT_SHARES_OUT","CY2023")</f>
        <v>#PEND</v>
      </c>
      <c r="N297" s="5" t="str">
        <f>_xll.SNL.Clients.Office.Excel.Functions.SPG(K297, "IQ_DILUT_EPS_NORM", "CY2023")</f>
        <v>#PEND</v>
      </c>
      <c r="O297" t="e">
        <f t="shared" si="50"/>
        <v>#VALUE!</v>
      </c>
      <c r="P297" t="e">
        <f t="shared" si="51"/>
        <v>#VALUE!</v>
      </c>
      <c r="Q297" s="5" t="str">
        <f>_xll.SNL.Clients.Office.Excel.Functions.SPG(K297, "SP_MARKETCAP", "12/31/2022")</f>
        <v>#PEND</v>
      </c>
      <c r="R297" t="e">
        <f t="shared" si="55"/>
        <v>#VALUE!</v>
      </c>
      <c r="S297" t="e">
        <f t="shared" si="56"/>
        <v>#VALUE!</v>
      </c>
      <c r="U297" t="s">
        <v>297</v>
      </c>
      <c r="V297" s="4" t="str" cm="1">
        <f t="array" ref="V297">_xll.SNL.Clients.Office.Excel.Functions.SPG(U297, "SP_TOTAL_REV", "CY2021")</f>
        <v>#PEND</v>
      </c>
      <c r="W297" s="4" t="str">
        <f>_xll.SNL.Clients.Office.Excel.Functions.SPG(U297,"IQ_AVG_DILUT_SHARES_OUT","CY2021")</f>
        <v>#PEND</v>
      </c>
      <c r="X297" s="5" t="str">
        <f>_xll.SNL.Clients.Office.Excel.Functions.SPG(U297, "IQ_DILUT_EPS_NORM", "CY2021")</f>
        <v>#PEND</v>
      </c>
      <c r="Y297" t="e">
        <f t="shared" si="57"/>
        <v>#VALUE!</v>
      </c>
      <c r="Z297" t="e">
        <f t="shared" si="58"/>
        <v>#VALUE!</v>
      </c>
      <c r="AA297" s="5" t="str">
        <f>_xll.SNL.Clients.Office.Excel.Functions.SPG(U297, "SP_MARKETCAP", "12/31/2021")</f>
        <v>#PEND</v>
      </c>
      <c r="AB297" t="e">
        <f t="shared" si="52"/>
        <v>#VALUE!</v>
      </c>
      <c r="AC297" t="e">
        <f t="shared" si="59"/>
        <v>#VALUE!</v>
      </c>
    </row>
    <row r="298" spans="1:29" x14ac:dyDescent="0.3">
      <c r="A298" t="s">
        <v>298</v>
      </c>
      <c r="B298" s="4" t="str" cm="1">
        <f t="array" ref="B298">_xll.SNL.Clients.Office.Excel.Functions.SPG(A298, "SP_TOTAL_REV", "CY2023")</f>
        <v>#PEND</v>
      </c>
      <c r="C298" s="4" t="str">
        <f>_xll.SNL.Clients.Office.Excel.Functions.SPG(A298,"IQ_AVG_DILUT_SHARES_OUT","CY2023")</f>
        <v>#PEND</v>
      </c>
      <c r="D298" s="5" t="str">
        <f>_xll.SNL.Clients.Office.Excel.Functions.SPG(A298, "IQ_DILUT_EPS_NORM", "CY2023")</f>
        <v>#PEND</v>
      </c>
      <c r="E298" t="e">
        <f t="shared" si="48"/>
        <v>#VALUE!</v>
      </c>
      <c r="F298" t="e">
        <f t="shared" si="49"/>
        <v>#VALUE!</v>
      </c>
      <c r="G298" s="5" t="str">
        <f>_xll.SNL.Clients.Office.Excel.Functions.SPG(A298, "SP_MARKETCAP", "12/30/2023")</f>
        <v>#PEND</v>
      </c>
      <c r="H298" t="e">
        <f t="shared" si="53"/>
        <v>#VALUE!</v>
      </c>
      <c r="I298" t="e">
        <f t="shared" si="54"/>
        <v>#VALUE!</v>
      </c>
      <c r="K298" t="s">
        <v>298</v>
      </c>
      <c r="L298" s="4" t="str" cm="1">
        <f t="array" ref="L298">_xll.SNL.Clients.Office.Excel.Functions.SPG(K298, "SP_TOTAL_REV", "CY2023")</f>
        <v>#PEND</v>
      </c>
      <c r="M298" s="4" t="str">
        <f>_xll.SNL.Clients.Office.Excel.Functions.SPG(K298,"IQ_AVG_DILUT_SHARES_OUT","CY2023")</f>
        <v>#PEND</v>
      </c>
      <c r="N298" s="5" t="str">
        <f>_xll.SNL.Clients.Office.Excel.Functions.SPG(K298, "IQ_DILUT_EPS_NORM", "CY2023")</f>
        <v>#PEND</v>
      </c>
      <c r="O298" t="e">
        <f t="shared" si="50"/>
        <v>#VALUE!</v>
      </c>
      <c r="P298" t="e">
        <f t="shared" si="51"/>
        <v>#VALUE!</v>
      </c>
      <c r="Q298" s="5" t="str">
        <f>_xll.SNL.Clients.Office.Excel.Functions.SPG(K298, "SP_MARKETCAP", "12/31/2022")</f>
        <v>#PEND</v>
      </c>
      <c r="R298" t="e">
        <f t="shared" si="55"/>
        <v>#VALUE!</v>
      </c>
      <c r="S298" t="e">
        <f t="shared" si="56"/>
        <v>#VALUE!</v>
      </c>
      <c r="U298" t="s">
        <v>298</v>
      </c>
      <c r="V298" s="4" t="str" cm="1">
        <f t="array" ref="V298">_xll.SNL.Clients.Office.Excel.Functions.SPG(U298, "SP_TOTAL_REV", "CY2021")</f>
        <v>#PEND</v>
      </c>
      <c r="W298" s="4" t="str">
        <f>_xll.SNL.Clients.Office.Excel.Functions.SPG(U298,"IQ_AVG_DILUT_SHARES_OUT","CY2021")</f>
        <v>#PEND</v>
      </c>
      <c r="X298" s="5" t="str">
        <f>_xll.SNL.Clients.Office.Excel.Functions.SPG(U298, "IQ_DILUT_EPS_NORM", "CY2021")</f>
        <v>#PEND</v>
      </c>
      <c r="Y298" t="e">
        <f t="shared" si="57"/>
        <v>#VALUE!</v>
      </c>
      <c r="Z298" t="e">
        <f t="shared" si="58"/>
        <v>#VALUE!</v>
      </c>
      <c r="AA298" s="5" t="str">
        <f>_xll.SNL.Clients.Office.Excel.Functions.SPG(U298, "SP_MARKETCAP", "12/31/2021")</f>
        <v>#PEND</v>
      </c>
      <c r="AB298" t="e">
        <f t="shared" si="52"/>
        <v>#VALUE!</v>
      </c>
      <c r="AC298" t="e">
        <f t="shared" si="59"/>
        <v>#VALUE!</v>
      </c>
    </row>
    <row r="299" spans="1:29" x14ac:dyDescent="0.3">
      <c r="A299" t="s">
        <v>299</v>
      </c>
      <c r="B299" s="4" t="str" cm="1">
        <f t="array" ref="B299">_xll.SNL.Clients.Office.Excel.Functions.SPG(A299, "SP_TOTAL_REV", "CY2023")</f>
        <v>#PEND</v>
      </c>
      <c r="C299" s="4" t="str">
        <f>_xll.SNL.Clients.Office.Excel.Functions.SPG(A299,"IQ_AVG_DILUT_SHARES_OUT","CY2023")</f>
        <v>#PEND</v>
      </c>
      <c r="D299" s="5" t="str">
        <f>_xll.SNL.Clients.Office.Excel.Functions.SPG(A299, "IQ_DILUT_EPS_NORM", "CY2023")</f>
        <v>#PEND</v>
      </c>
      <c r="E299" t="e">
        <f t="shared" si="48"/>
        <v>#VALUE!</v>
      </c>
      <c r="F299" t="e">
        <f t="shared" si="49"/>
        <v>#VALUE!</v>
      </c>
      <c r="G299" s="5" t="str">
        <f>_xll.SNL.Clients.Office.Excel.Functions.SPG(A299, "SP_MARKETCAP", "12/30/2023")</f>
        <v>#PEND</v>
      </c>
      <c r="H299" t="e">
        <f t="shared" si="53"/>
        <v>#VALUE!</v>
      </c>
      <c r="I299" t="e">
        <f t="shared" si="54"/>
        <v>#VALUE!</v>
      </c>
      <c r="K299" t="s">
        <v>299</v>
      </c>
      <c r="L299" s="4" t="str" cm="1">
        <f t="array" ref="L299">_xll.SNL.Clients.Office.Excel.Functions.SPG(K299, "SP_TOTAL_REV", "CY2023")</f>
        <v>#PEND</v>
      </c>
      <c r="M299" s="4" t="str">
        <f>_xll.SNL.Clients.Office.Excel.Functions.SPG(K299,"IQ_AVG_DILUT_SHARES_OUT","CY2023")</f>
        <v>#PEND</v>
      </c>
      <c r="N299" s="5" t="str">
        <f>_xll.SNL.Clients.Office.Excel.Functions.SPG(K299, "IQ_DILUT_EPS_NORM", "CY2023")</f>
        <v>#PEND</v>
      </c>
      <c r="O299" t="e">
        <f t="shared" si="50"/>
        <v>#VALUE!</v>
      </c>
      <c r="P299" t="e">
        <f t="shared" si="51"/>
        <v>#VALUE!</v>
      </c>
      <c r="Q299" s="5" t="str">
        <f>_xll.SNL.Clients.Office.Excel.Functions.SPG(K299, "SP_MARKETCAP", "12/31/2022")</f>
        <v>#PEND</v>
      </c>
      <c r="R299" t="e">
        <f t="shared" si="55"/>
        <v>#VALUE!</v>
      </c>
      <c r="S299" t="e">
        <f t="shared" si="56"/>
        <v>#VALUE!</v>
      </c>
      <c r="U299" t="s">
        <v>299</v>
      </c>
      <c r="V299" s="4" t="str" cm="1">
        <f t="array" ref="V299">_xll.SNL.Clients.Office.Excel.Functions.SPG(U299, "SP_TOTAL_REV", "CY2021")</f>
        <v>#PEND</v>
      </c>
      <c r="W299" s="4" t="str">
        <f>_xll.SNL.Clients.Office.Excel.Functions.SPG(U299,"IQ_AVG_DILUT_SHARES_OUT","CY2021")</f>
        <v>#PEND</v>
      </c>
      <c r="X299" s="5" t="str">
        <f>_xll.SNL.Clients.Office.Excel.Functions.SPG(U299, "IQ_DILUT_EPS_NORM", "CY2021")</f>
        <v>#PEND</v>
      </c>
      <c r="Y299" t="e">
        <f t="shared" si="57"/>
        <v>#VALUE!</v>
      </c>
      <c r="Z299" t="e">
        <f t="shared" si="58"/>
        <v>#VALUE!</v>
      </c>
      <c r="AA299" s="5" t="str">
        <f>_xll.SNL.Clients.Office.Excel.Functions.SPG(U299, "SP_MARKETCAP", "12/31/2021")</f>
        <v>#PEND</v>
      </c>
      <c r="AB299" t="e">
        <f t="shared" si="52"/>
        <v>#VALUE!</v>
      </c>
      <c r="AC299" t="e">
        <f t="shared" si="59"/>
        <v>#VALUE!</v>
      </c>
    </row>
    <row r="300" spans="1:29" x14ac:dyDescent="0.3">
      <c r="A300" t="s">
        <v>300</v>
      </c>
      <c r="B300" s="4" t="str" cm="1">
        <f t="array" ref="B300">_xll.SNL.Clients.Office.Excel.Functions.SPG(A300, "SP_TOTAL_REV", "CY2023")</f>
        <v>#PEND</v>
      </c>
      <c r="C300" s="4" t="str">
        <f>_xll.SNL.Clients.Office.Excel.Functions.SPG(A300,"IQ_AVG_DILUT_SHARES_OUT","CY2023")</f>
        <v>#PEND</v>
      </c>
      <c r="D300" s="5" t="str">
        <f>_xll.SNL.Clients.Office.Excel.Functions.SPG(A300, "IQ_DILUT_EPS_NORM", "CY2023")</f>
        <v>#PEND</v>
      </c>
      <c r="E300" t="e">
        <f t="shared" si="48"/>
        <v>#VALUE!</v>
      </c>
      <c r="F300" t="e">
        <f t="shared" si="49"/>
        <v>#VALUE!</v>
      </c>
      <c r="G300" s="5" t="str">
        <f>_xll.SNL.Clients.Office.Excel.Functions.SPG(A300, "SP_MARKETCAP", "12/30/2023")</f>
        <v>#PEND</v>
      </c>
      <c r="H300" t="e">
        <f t="shared" si="53"/>
        <v>#VALUE!</v>
      </c>
      <c r="I300" t="e">
        <f t="shared" si="54"/>
        <v>#VALUE!</v>
      </c>
      <c r="K300" t="s">
        <v>300</v>
      </c>
      <c r="L300" s="4" t="str" cm="1">
        <f t="array" ref="L300">_xll.SNL.Clients.Office.Excel.Functions.SPG(K300, "SP_TOTAL_REV", "CY2023")</f>
        <v>#PEND</v>
      </c>
      <c r="M300" s="4" t="str">
        <f>_xll.SNL.Clients.Office.Excel.Functions.SPG(K300,"IQ_AVG_DILUT_SHARES_OUT","CY2023")</f>
        <v>#PEND</v>
      </c>
      <c r="N300" s="5" t="str">
        <f>_xll.SNL.Clients.Office.Excel.Functions.SPG(K300, "IQ_DILUT_EPS_NORM", "CY2023")</f>
        <v>#PEND</v>
      </c>
      <c r="O300" t="e">
        <f t="shared" si="50"/>
        <v>#VALUE!</v>
      </c>
      <c r="P300" t="e">
        <f t="shared" si="51"/>
        <v>#VALUE!</v>
      </c>
      <c r="Q300" s="5" t="str">
        <f>_xll.SNL.Clients.Office.Excel.Functions.SPG(K300, "SP_MARKETCAP", "12/31/2022")</f>
        <v>#PEND</v>
      </c>
      <c r="R300" t="e">
        <f t="shared" si="55"/>
        <v>#VALUE!</v>
      </c>
      <c r="S300" t="e">
        <f t="shared" si="56"/>
        <v>#VALUE!</v>
      </c>
      <c r="U300" t="s">
        <v>300</v>
      </c>
      <c r="V300" s="4" t="str" cm="1">
        <f t="array" ref="V300">_xll.SNL.Clients.Office.Excel.Functions.SPG(U300, "SP_TOTAL_REV", "CY2021")</f>
        <v>#PEND</v>
      </c>
      <c r="W300" s="4" t="str">
        <f>_xll.SNL.Clients.Office.Excel.Functions.SPG(U300,"IQ_AVG_DILUT_SHARES_OUT","CY2021")</f>
        <v>#PEND</v>
      </c>
      <c r="X300" s="5" t="str">
        <f>_xll.SNL.Clients.Office.Excel.Functions.SPG(U300, "IQ_DILUT_EPS_NORM", "CY2021")</f>
        <v>#PEND</v>
      </c>
      <c r="Y300" t="e">
        <f t="shared" si="57"/>
        <v>#VALUE!</v>
      </c>
      <c r="Z300" t="e">
        <f t="shared" si="58"/>
        <v>#VALUE!</v>
      </c>
      <c r="AA300" s="5" t="str">
        <f>_xll.SNL.Clients.Office.Excel.Functions.SPG(U300, "SP_MARKETCAP", "12/31/2021")</f>
        <v>#PEND</v>
      </c>
      <c r="AB300" t="e">
        <f t="shared" si="52"/>
        <v>#VALUE!</v>
      </c>
      <c r="AC300" t="e">
        <f t="shared" si="59"/>
        <v>#VALUE!</v>
      </c>
    </row>
    <row r="301" spans="1:29" x14ac:dyDescent="0.3">
      <c r="A301" t="s">
        <v>301</v>
      </c>
      <c r="B301" s="4" t="str" cm="1">
        <f t="array" ref="B301">_xll.SNL.Clients.Office.Excel.Functions.SPG(A301, "SP_TOTAL_REV", "CY2023")</f>
        <v>#PEND</v>
      </c>
      <c r="C301" s="4" t="str">
        <f>_xll.SNL.Clients.Office.Excel.Functions.SPG(A301,"IQ_AVG_DILUT_SHARES_OUT","CY2023")</f>
        <v>#PEND</v>
      </c>
      <c r="D301" s="5" t="str">
        <f>_xll.SNL.Clients.Office.Excel.Functions.SPG(A301, "IQ_DILUT_EPS_NORM", "CY2023")</f>
        <v>#PEND</v>
      </c>
      <c r="E301" t="e">
        <f t="shared" si="48"/>
        <v>#VALUE!</v>
      </c>
      <c r="F301" t="e">
        <f t="shared" si="49"/>
        <v>#VALUE!</v>
      </c>
      <c r="G301" s="5" t="str">
        <f>_xll.SNL.Clients.Office.Excel.Functions.SPG(A301, "SP_MARKETCAP", "12/30/2023")</f>
        <v>#PEND</v>
      </c>
      <c r="H301" t="e">
        <f t="shared" si="53"/>
        <v>#VALUE!</v>
      </c>
      <c r="I301" t="e">
        <f t="shared" si="54"/>
        <v>#VALUE!</v>
      </c>
      <c r="K301" t="s">
        <v>301</v>
      </c>
      <c r="L301" s="4" t="str" cm="1">
        <f t="array" ref="L301">_xll.SNL.Clients.Office.Excel.Functions.SPG(K301, "SP_TOTAL_REV", "CY2023")</f>
        <v>#PEND</v>
      </c>
      <c r="M301" s="4" t="str">
        <f>_xll.SNL.Clients.Office.Excel.Functions.SPG(K301,"IQ_AVG_DILUT_SHARES_OUT","CY2023")</f>
        <v>#PEND</v>
      </c>
      <c r="N301" s="5" t="str">
        <f>_xll.SNL.Clients.Office.Excel.Functions.SPG(K301, "IQ_DILUT_EPS_NORM", "CY2023")</f>
        <v>#PEND</v>
      </c>
      <c r="O301" t="e">
        <f t="shared" si="50"/>
        <v>#VALUE!</v>
      </c>
      <c r="P301" t="e">
        <f t="shared" si="51"/>
        <v>#VALUE!</v>
      </c>
      <c r="Q301" s="5" t="str">
        <f>_xll.SNL.Clients.Office.Excel.Functions.SPG(K301, "SP_MARKETCAP", "12/31/2022")</f>
        <v>#PEND</v>
      </c>
      <c r="R301" t="e">
        <f t="shared" si="55"/>
        <v>#VALUE!</v>
      </c>
      <c r="S301" t="e">
        <f t="shared" si="56"/>
        <v>#VALUE!</v>
      </c>
      <c r="U301" t="s">
        <v>301</v>
      </c>
      <c r="V301" s="4" t="str" cm="1">
        <f t="array" ref="V301">_xll.SNL.Clients.Office.Excel.Functions.SPG(U301, "SP_TOTAL_REV", "CY2021")</f>
        <v>#PEND</v>
      </c>
      <c r="W301" s="4" t="str">
        <f>_xll.SNL.Clients.Office.Excel.Functions.SPG(U301,"IQ_AVG_DILUT_SHARES_OUT","CY2021")</f>
        <v>#PEND</v>
      </c>
      <c r="X301" s="5" t="str">
        <f>_xll.SNL.Clients.Office.Excel.Functions.SPG(U301, "IQ_DILUT_EPS_NORM", "CY2021")</f>
        <v>#PEND</v>
      </c>
      <c r="Y301" t="e">
        <f t="shared" si="57"/>
        <v>#VALUE!</v>
      </c>
      <c r="Z301" t="e">
        <f t="shared" si="58"/>
        <v>#VALUE!</v>
      </c>
      <c r="AA301" s="5" t="str">
        <f>_xll.SNL.Clients.Office.Excel.Functions.SPG(U301, "SP_MARKETCAP", "12/31/2021")</f>
        <v>#PEND</v>
      </c>
      <c r="AB301" t="e">
        <f t="shared" si="52"/>
        <v>#VALUE!</v>
      </c>
      <c r="AC301" t="e">
        <f t="shared" si="59"/>
        <v>#VALUE!</v>
      </c>
    </row>
    <row r="302" spans="1:29" x14ac:dyDescent="0.3">
      <c r="A302" t="s">
        <v>302</v>
      </c>
      <c r="B302" s="4" t="str" cm="1">
        <f t="array" ref="B302">_xll.SNL.Clients.Office.Excel.Functions.SPG(A302, "SP_TOTAL_REV", "CY2023")</f>
        <v>#PEND</v>
      </c>
      <c r="C302" s="4" t="str">
        <f>_xll.SNL.Clients.Office.Excel.Functions.SPG(A302,"IQ_AVG_DILUT_SHARES_OUT","CY2023")</f>
        <v>#PEND</v>
      </c>
      <c r="D302" s="5" t="str">
        <f>_xll.SNL.Clients.Office.Excel.Functions.SPG(A302, "IQ_DILUT_EPS_NORM", "CY2023")</f>
        <v>#PEND</v>
      </c>
      <c r="E302" t="e">
        <f t="shared" si="48"/>
        <v>#VALUE!</v>
      </c>
      <c r="F302" t="e">
        <f t="shared" si="49"/>
        <v>#VALUE!</v>
      </c>
      <c r="G302" s="5" t="str">
        <f>_xll.SNL.Clients.Office.Excel.Functions.SPG(A302, "SP_MARKETCAP", "12/30/2023")</f>
        <v>#PEND</v>
      </c>
      <c r="H302" t="e">
        <f t="shared" si="53"/>
        <v>#VALUE!</v>
      </c>
      <c r="I302" t="e">
        <f t="shared" si="54"/>
        <v>#VALUE!</v>
      </c>
      <c r="K302" t="s">
        <v>302</v>
      </c>
      <c r="L302" s="4" t="str" cm="1">
        <f t="array" ref="L302">_xll.SNL.Clients.Office.Excel.Functions.SPG(K302, "SP_TOTAL_REV", "CY2023")</f>
        <v>#PEND</v>
      </c>
      <c r="M302" s="4" t="str">
        <f>_xll.SNL.Clients.Office.Excel.Functions.SPG(K302,"IQ_AVG_DILUT_SHARES_OUT","CY2023")</f>
        <v>#PEND</v>
      </c>
      <c r="N302" s="5" t="str">
        <f>_xll.SNL.Clients.Office.Excel.Functions.SPG(K302, "IQ_DILUT_EPS_NORM", "CY2023")</f>
        <v>#PEND</v>
      </c>
      <c r="O302" t="e">
        <f t="shared" si="50"/>
        <v>#VALUE!</v>
      </c>
      <c r="P302" t="e">
        <f t="shared" si="51"/>
        <v>#VALUE!</v>
      </c>
      <c r="Q302" s="5" t="str">
        <f>_xll.SNL.Clients.Office.Excel.Functions.SPG(K302, "SP_MARKETCAP", "12/31/2022")</f>
        <v>#PEND</v>
      </c>
      <c r="R302" t="e">
        <f t="shared" si="55"/>
        <v>#VALUE!</v>
      </c>
      <c r="S302" t="e">
        <f t="shared" si="56"/>
        <v>#VALUE!</v>
      </c>
      <c r="U302" t="s">
        <v>302</v>
      </c>
      <c r="V302" s="4" t="str" cm="1">
        <f t="array" ref="V302">_xll.SNL.Clients.Office.Excel.Functions.SPG(U302, "SP_TOTAL_REV", "CY2021")</f>
        <v>#PEND</v>
      </c>
      <c r="W302" s="4" t="str">
        <f>_xll.SNL.Clients.Office.Excel.Functions.SPG(U302,"IQ_AVG_DILUT_SHARES_OUT","CY2021")</f>
        <v>#PEND</v>
      </c>
      <c r="X302" s="5" t="str">
        <f>_xll.SNL.Clients.Office.Excel.Functions.SPG(U302, "IQ_DILUT_EPS_NORM", "CY2021")</f>
        <v>#PEND</v>
      </c>
      <c r="Y302" t="e">
        <f t="shared" si="57"/>
        <v>#VALUE!</v>
      </c>
      <c r="Z302" t="e">
        <f t="shared" si="58"/>
        <v>#VALUE!</v>
      </c>
      <c r="AA302" s="5" t="str">
        <f>_xll.SNL.Clients.Office.Excel.Functions.SPG(U302, "SP_MARKETCAP", "12/31/2021")</f>
        <v>#PEND</v>
      </c>
      <c r="AB302" t="e">
        <f t="shared" si="52"/>
        <v>#VALUE!</v>
      </c>
      <c r="AC302" t="e">
        <f t="shared" si="59"/>
        <v>#VALUE!</v>
      </c>
    </row>
    <row r="303" spans="1:29" x14ac:dyDescent="0.3">
      <c r="A303" t="s">
        <v>303</v>
      </c>
      <c r="B303" s="4" t="str" cm="1">
        <f t="array" ref="B303">_xll.SNL.Clients.Office.Excel.Functions.SPG(A303, "SP_TOTAL_REV", "CY2023")</f>
        <v>#PEND</v>
      </c>
      <c r="C303" s="4" t="str">
        <f>_xll.SNL.Clients.Office.Excel.Functions.SPG(A303,"IQ_AVG_DILUT_SHARES_OUT","CY2023")</f>
        <v>#PEND</v>
      </c>
      <c r="D303" s="5" t="str">
        <f>_xll.SNL.Clients.Office.Excel.Functions.SPG(A303, "IQ_DILUT_EPS_NORM", "CY2023")</f>
        <v>#PEND</v>
      </c>
      <c r="E303" t="e">
        <f t="shared" si="48"/>
        <v>#VALUE!</v>
      </c>
      <c r="F303" t="e">
        <f t="shared" si="49"/>
        <v>#VALUE!</v>
      </c>
      <c r="G303" s="5" t="str">
        <f>_xll.SNL.Clients.Office.Excel.Functions.SPG(A303, "SP_MARKETCAP", "12/30/2023")</f>
        <v>#PEND</v>
      </c>
      <c r="H303" t="e">
        <f t="shared" si="53"/>
        <v>#VALUE!</v>
      </c>
      <c r="I303" t="e">
        <f t="shared" si="54"/>
        <v>#VALUE!</v>
      </c>
      <c r="K303" t="s">
        <v>303</v>
      </c>
      <c r="L303" s="4" t="str" cm="1">
        <f t="array" ref="L303">_xll.SNL.Clients.Office.Excel.Functions.SPG(K303, "SP_TOTAL_REV", "CY2023")</f>
        <v>#PEND</v>
      </c>
      <c r="M303" s="4" t="str">
        <f>_xll.SNL.Clients.Office.Excel.Functions.SPG(K303,"IQ_AVG_DILUT_SHARES_OUT","CY2023")</f>
        <v>#PEND</v>
      </c>
      <c r="N303" s="5" t="str">
        <f>_xll.SNL.Clients.Office.Excel.Functions.SPG(K303, "IQ_DILUT_EPS_NORM", "CY2023")</f>
        <v>#PEND</v>
      </c>
      <c r="O303" t="e">
        <f t="shared" si="50"/>
        <v>#VALUE!</v>
      </c>
      <c r="P303" t="e">
        <f t="shared" si="51"/>
        <v>#VALUE!</v>
      </c>
      <c r="Q303" s="5" t="str">
        <f>_xll.SNL.Clients.Office.Excel.Functions.SPG(K303, "SP_MARKETCAP", "12/31/2022")</f>
        <v>#PEND</v>
      </c>
      <c r="R303" t="e">
        <f t="shared" si="55"/>
        <v>#VALUE!</v>
      </c>
      <c r="S303" t="e">
        <f t="shared" si="56"/>
        <v>#VALUE!</v>
      </c>
      <c r="U303" t="s">
        <v>303</v>
      </c>
      <c r="V303" s="4" t="str" cm="1">
        <f t="array" ref="V303">_xll.SNL.Clients.Office.Excel.Functions.SPG(U303, "SP_TOTAL_REV", "CY2021")</f>
        <v>#PEND</v>
      </c>
      <c r="W303" s="4" t="str">
        <f>_xll.SNL.Clients.Office.Excel.Functions.SPG(U303,"IQ_AVG_DILUT_SHARES_OUT","CY2021")</f>
        <v>#PEND</v>
      </c>
      <c r="X303" s="5" t="str">
        <f>_xll.SNL.Clients.Office.Excel.Functions.SPG(U303, "IQ_DILUT_EPS_NORM", "CY2021")</f>
        <v>#PEND</v>
      </c>
      <c r="Y303" t="e">
        <f t="shared" si="57"/>
        <v>#VALUE!</v>
      </c>
      <c r="Z303" t="e">
        <f t="shared" si="58"/>
        <v>#VALUE!</v>
      </c>
      <c r="AA303" s="5" t="str">
        <f>_xll.SNL.Clients.Office.Excel.Functions.SPG(U303, "SP_MARKETCAP", "12/31/2021")</f>
        <v>#PEND</v>
      </c>
      <c r="AB303" t="e">
        <f t="shared" si="52"/>
        <v>#VALUE!</v>
      </c>
      <c r="AC303" t="e">
        <f t="shared" si="59"/>
        <v>#VALUE!</v>
      </c>
    </row>
    <row r="304" spans="1:29" x14ac:dyDescent="0.3">
      <c r="A304" t="s">
        <v>304</v>
      </c>
      <c r="B304" s="4" t="str" cm="1">
        <f t="array" ref="B304">_xll.SNL.Clients.Office.Excel.Functions.SPG(A304, "SP_TOTAL_REV", "CY2023")</f>
        <v>#PEND</v>
      </c>
      <c r="C304" s="4" t="str">
        <f>_xll.SNL.Clients.Office.Excel.Functions.SPG(A304,"IQ_AVG_DILUT_SHARES_OUT","CY2023")</f>
        <v>#PEND</v>
      </c>
      <c r="D304" s="5" t="str">
        <f>_xll.SNL.Clients.Office.Excel.Functions.SPG(A304, "IQ_DILUT_EPS_NORM", "CY2023")</f>
        <v>#PEND</v>
      </c>
      <c r="E304" t="e">
        <f t="shared" si="48"/>
        <v>#VALUE!</v>
      </c>
      <c r="F304" t="e">
        <f t="shared" si="49"/>
        <v>#VALUE!</v>
      </c>
      <c r="G304" s="5" t="str">
        <f>_xll.SNL.Clients.Office.Excel.Functions.SPG(A304, "SP_MARKETCAP", "12/30/2023")</f>
        <v>#PEND</v>
      </c>
      <c r="H304" t="e">
        <f t="shared" si="53"/>
        <v>#VALUE!</v>
      </c>
      <c r="I304" t="e">
        <f t="shared" si="54"/>
        <v>#VALUE!</v>
      </c>
      <c r="K304" t="s">
        <v>304</v>
      </c>
      <c r="L304" s="4" t="str" cm="1">
        <f t="array" ref="L304">_xll.SNL.Clients.Office.Excel.Functions.SPG(K304, "SP_TOTAL_REV", "CY2023")</f>
        <v>#PEND</v>
      </c>
      <c r="M304" s="4" t="str">
        <f>_xll.SNL.Clients.Office.Excel.Functions.SPG(K304,"IQ_AVG_DILUT_SHARES_OUT","CY2023")</f>
        <v>#PEND</v>
      </c>
      <c r="N304" s="5" t="str">
        <f>_xll.SNL.Clients.Office.Excel.Functions.SPG(K304, "IQ_DILUT_EPS_NORM", "CY2023")</f>
        <v>#PEND</v>
      </c>
      <c r="O304" t="e">
        <f t="shared" si="50"/>
        <v>#VALUE!</v>
      </c>
      <c r="P304" t="e">
        <f t="shared" si="51"/>
        <v>#VALUE!</v>
      </c>
      <c r="Q304" s="5" t="str">
        <f>_xll.SNL.Clients.Office.Excel.Functions.SPG(K304, "SP_MARKETCAP", "12/31/2022")</f>
        <v>#PEND</v>
      </c>
      <c r="R304" t="e">
        <f t="shared" si="55"/>
        <v>#VALUE!</v>
      </c>
      <c r="S304" t="e">
        <f t="shared" si="56"/>
        <v>#VALUE!</v>
      </c>
      <c r="U304" t="s">
        <v>304</v>
      </c>
      <c r="V304" s="4" t="str" cm="1">
        <f t="array" ref="V304">_xll.SNL.Clients.Office.Excel.Functions.SPG(U304, "SP_TOTAL_REV", "CY2021")</f>
        <v>#PEND</v>
      </c>
      <c r="W304" s="4" t="str">
        <f>_xll.SNL.Clients.Office.Excel.Functions.SPG(U304,"IQ_AVG_DILUT_SHARES_OUT","CY2021")</f>
        <v>#PEND</v>
      </c>
      <c r="X304" s="5" t="str">
        <f>_xll.SNL.Clients.Office.Excel.Functions.SPG(U304, "IQ_DILUT_EPS_NORM", "CY2021")</f>
        <v>#PEND</v>
      </c>
      <c r="Y304" t="e">
        <f t="shared" si="57"/>
        <v>#VALUE!</v>
      </c>
      <c r="Z304" t="e">
        <f t="shared" si="58"/>
        <v>#VALUE!</v>
      </c>
      <c r="AA304" s="5" t="str">
        <f>_xll.SNL.Clients.Office.Excel.Functions.SPG(U304, "SP_MARKETCAP", "12/31/2021")</f>
        <v>#PEND</v>
      </c>
      <c r="AB304" t="e">
        <f t="shared" si="52"/>
        <v>#VALUE!</v>
      </c>
      <c r="AC304" t="e">
        <f t="shared" si="59"/>
        <v>#VALUE!</v>
      </c>
    </row>
    <row r="305" spans="1:29" x14ac:dyDescent="0.3">
      <c r="A305" t="s">
        <v>305</v>
      </c>
      <c r="B305" s="4" t="str" cm="1">
        <f t="array" ref="B305">_xll.SNL.Clients.Office.Excel.Functions.SPG(A305, "SP_TOTAL_REV", "CY2023")</f>
        <v>#PEND</v>
      </c>
      <c r="C305" s="4" t="str">
        <f>_xll.SNL.Clients.Office.Excel.Functions.SPG(A305,"IQ_AVG_DILUT_SHARES_OUT","CY2023")</f>
        <v>#PEND</v>
      </c>
      <c r="D305" s="5" t="str">
        <f>_xll.SNL.Clients.Office.Excel.Functions.SPG(A305, "IQ_DILUT_EPS_NORM", "CY2023")</f>
        <v>#PEND</v>
      </c>
      <c r="E305" t="e">
        <f t="shared" si="48"/>
        <v>#VALUE!</v>
      </c>
      <c r="F305" t="e">
        <f t="shared" si="49"/>
        <v>#VALUE!</v>
      </c>
      <c r="G305" s="5" t="str">
        <f>_xll.SNL.Clients.Office.Excel.Functions.SPG(A305, "SP_MARKETCAP", "12/30/2023")</f>
        <v>#PEND</v>
      </c>
      <c r="H305" t="e">
        <f t="shared" si="53"/>
        <v>#VALUE!</v>
      </c>
      <c r="I305" t="e">
        <f t="shared" si="54"/>
        <v>#VALUE!</v>
      </c>
      <c r="K305" t="s">
        <v>305</v>
      </c>
      <c r="L305" s="4" t="str" cm="1">
        <f t="array" ref="L305">_xll.SNL.Clients.Office.Excel.Functions.SPG(K305, "SP_TOTAL_REV", "CY2023")</f>
        <v>#PEND</v>
      </c>
      <c r="M305" s="4" t="str">
        <f>_xll.SNL.Clients.Office.Excel.Functions.SPG(K305,"IQ_AVG_DILUT_SHARES_OUT","CY2023")</f>
        <v>#PEND</v>
      </c>
      <c r="N305" s="5" t="str">
        <f>_xll.SNL.Clients.Office.Excel.Functions.SPG(K305, "IQ_DILUT_EPS_NORM", "CY2023")</f>
        <v>#PEND</v>
      </c>
      <c r="O305" t="e">
        <f t="shared" si="50"/>
        <v>#VALUE!</v>
      </c>
      <c r="P305" t="e">
        <f t="shared" si="51"/>
        <v>#VALUE!</v>
      </c>
      <c r="Q305" s="5" t="str">
        <f>_xll.SNL.Clients.Office.Excel.Functions.SPG(K305, "SP_MARKETCAP", "12/31/2022")</f>
        <v>#PEND</v>
      </c>
      <c r="R305" t="e">
        <f t="shared" si="55"/>
        <v>#VALUE!</v>
      </c>
      <c r="S305" t="e">
        <f t="shared" si="56"/>
        <v>#VALUE!</v>
      </c>
      <c r="U305" t="s">
        <v>305</v>
      </c>
      <c r="V305" s="4" t="str" cm="1">
        <f t="array" ref="V305">_xll.SNL.Clients.Office.Excel.Functions.SPG(U305, "SP_TOTAL_REV", "CY2021")</f>
        <v>#PEND</v>
      </c>
      <c r="W305" s="4" t="str">
        <f>_xll.SNL.Clients.Office.Excel.Functions.SPG(U305,"IQ_AVG_DILUT_SHARES_OUT","CY2021")</f>
        <v>#PEND</v>
      </c>
      <c r="X305" s="5" t="str">
        <f>_xll.SNL.Clients.Office.Excel.Functions.SPG(U305, "IQ_DILUT_EPS_NORM", "CY2021")</f>
        <v>#PEND</v>
      </c>
      <c r="Y305" t="e">
        <f t="shared" si="57"/>
        <v>#VALUE!</v>
      </c>
      <c r="Z305" t="e">
        <f t="shared" si="58"/>
        <v>#VALUE!</v>
      </c>
      <c r="AA305" s="5" t="str">
        <f>_xll.SNL.Clients.Office.Excel.Functions.SPG(U305, "SP_MARKETCAP", "12/31/2021")</f>
        <v>#PEND</v>
      </c>
      <c r="AB305" t="e">
        <f t="shared" si="52"/>
        <v>#VALUE!</v>
      </c>
      <c r="AC305" t="e">
        <f t="shared" si="59"/>
        <v>#VALUE!</v>
      </c>
    </row>
    <row r="306" spans="1:29" x14ac:dyDescent="0.3">
      <c r="A306" t="s">
        <v>306</v>
      </c>
      <c r="B306" s="4" t="str" cm="1">
        <f t="array" ref="B306">_xll.SNL.Clients.Office.Excel.Functions.SPG(A306, "SP_TOTAL_REV", "CY2023")</f>
        <v>#PEND</v>
      </c>
      <c r="C306" s="4" t="str">
        <f>_xll.SNL.Clients.Office.Excel.Functions.SPG(A306,"IQ_AVG_DILUT_SHARES_OUT","CY2023")</f>
        <v>#PEND</v>
      </c>
      <c r="D306" s="5" t="str">
        <f>_xll.SNL.Clients.Office.Excel.Functions.SPG(A306, "IQ_DILUT_EPS_NORM", "CY2023")</f>
        <v>#PEND</v>
      </c>
      <c r="E306" t="e">
        <f t="shared" si="48"/>
        <v>#VALUE!</v>
      </c>
      <c r="F306" t="e">
        <f t="shared" si="49"/>
        <v>#VALUE!</v>
      </c>
      <c r="G306" s="5" t="str">
        <f>_xll.SNL.Clients.Office.Excel.Functions.SPG(A306, "SP_MARKETCAP", "12/30/2023")</f>
        <v>#PEND</v>
      </c>
      <c r="H306" t="e">
        <f t="shared" si="53"/>
        <v>#VALUE!</v>
      </c>
      <c r="I306" t="e">
        <f t="shared" si="54"/>
        <v>#VALUE!</v>
      </c>
      <c r="K306" t="s">
        <v>306</v>
      </c>
      <c r="L306" s="4" t="str" cm="1">
        <f t="array" ref="L306">_xll.SNL.Clients.Office.Excel.Functions.SPG(K306, "SP_TOTAL_REV", "CY2023")</f>
        <v>#PEND</v>
      </c>
      <c r="M306" s="4" t="str">
        <f>_xll.SNL.Clients.Office.Excel.Functions.SPG(K306,"IQ_AVG_DILUT_SHARES_OUT","CY2023")</f>
        <v>#PEND</v>
      </c>
      <c r="N306" s="5" t="str">
        <f>_xll.SNL.Clients.Office.Excel.Functions.SPG(K306, "IQ_DILUT_EPS_NORM", "CY2023")</f>
        <v>#PEND</v>
      </c>
      <c r="O306" t="e">
        <f t="shared" si="50"/>
        <v>#VALUE!</v>
      </c>
      <c r="P306" t="e">
        <f t="shared" si="51"/>
        <v>#VALUE!</v>
      </c>
      <c r="Q306" s="5" t="str">
        <f>_xll.SNL.Clients.Office.Excel.Functions.SPG(K306, "SP_MARKETCAP", "12/31/2022")</f>
        <v>#PEND</v>
      </c>
      <c r="R306" t="e">
        <f t="shared" si="55"/>
        <v>#VALUE!</v>
      </c>
      <c r="S306" t="e">
        <f t="shared" si="56"/>
        <v>#VALUE!</v>
      </c>
      <c r="U306" t="s">
        <v>306</v>
      </c>
      <c r="V306" s="4" t="str" cm="1">
        <f t="array" ref="V306">_xll.SNL.Clients.Office.Excel.Functions.SPG(U306, "SP_TOTAL_REV", "CY2021")</f>
        <v>#PEND</v>
      </c>
      <c r="W306" s="4" t="str">
        <f>_xll.SNL.Clients.Office.Excel.Functions.SPG(U306,"IQ_AVG_DILUT_SHARES_OUT","CY2021")</f>
        <v>#PEND</v>
      </c>
      <c r="X306" s="5" t="str">
        <f>_xll.SNL.Clients.Office.Excel.Functions.SPG(U306, "IQ_DILUT_EPS_NORM", "CY2021")</f>
        <v>#PEND</v>
      </c>
      <c r="Y306" t="e">
        <f t="shared" si="57"/>
        <v>#VALUE!</v>
      </c>
      <c r="Z306" t="e">
        <f t="shared" si="58"/>
        <v>#VALUE!</v>
      </c>
      <c r="AA306" s="5" t="str">
        <f>_xll.SNL.Clients.Office.Excel.Functions.SPG(U306, "SP_MARKETCAP", "12/31/2021")</f>
        <v>#PEND</v>
      </c>
      <c r="AB306" t="e">
        <f t="shared" si="52"/>
        <v>#VALUE!</v>
      </c>
      <c r="AC306" t="e">
        <f t="shared" si="59"/>
        <v>#VALUE!</v>
      </c>
    </row>
    <row r="307" spans="1:29" x14ac:dyDescent="0.3">
      <c r="A307" t="s">
        <v>307</v>
      </c>
      <c r="B307" s="4" t="str" cm="1">
        <f t="array" ref="B307">_xll.SNL.Clients.Office.Excel.Functions.SPG(A307, "SP_TOTAL_REV", "CY2023")</f>
        <v>#PEND</v>
      </c>
      <c r="C307" s="4" t="str">
        <f>_xll.SNL.Clients.Office.Excel.Functions.SPG(A307,"IQ_AVG_DILUT_SHARES_OUT","CY2023")</f>
        <v>#PEND</v>
      </c>
      <c r="D307" s="5" t="str">
        <f>_xll.SNL.Clients.Office.Excel.Functions.SPG(A307, "IQ_DILUT_EPS_NORM", "CY2023")</f>
        <v>#PEND</v>
      </c>
      <c r="E307" t="e">
        <f t="shared" si="48"/>
        <v>#VALUE!</v>
      </c>
      <c r="F307" t="e">
        <f t="shared" si="49"/>
        <v>#VALUE!</v>
      </c>
      <c r="G307" s="5" t="str">
        <f>_xll.SNL.Clients.Office.Excel.Functions.SPG(A307, "SP_MARKETCAP", "12/30/2023")</f>
        <v>#PEND</v>
      </c>
      <c r="H307" t="e">
        <f t="shared" si="53"/>
        <v>#VALUE!</v>
      </c>
      <c r="I307" t="e">
        <f t="shared" si="54"/>
        <v>#VALUE!</v>
      </c>
      <c r="K307" t="s">
        <v>307</v>
      </c>
      <c r="L307" s="4" t="str" cm="1">
        <f t="array" ref="L307">_xll.SNL.Clients.Office.Excel.Functions.SPG(K307, "SP_TOTAL_REV", "CY2023")</f>
        <v>#PEND</v>
      </c>
      <c r="M307" s="4" t="str">
        <f>_xll.SNL.Clients.Office.Excel.Functions.SPG(K307,"IQ_AVG_DILUT_SHARES_OUT","CY2023")</f>
        <v>#PEND</v>
      </c>
      <c r="N307" s="5" t="str">
        <f>_xll.SNL.Clients.Office.Excel.Functions.SPG(K307, "IQ_DILUT_EPS_NORM", "CY2023")</f>
        <v>#PEND</v>
      </c>
      <c r="O307" t="e">
        <f t="shared" si="50"/>
        <v>#VALUE!</v>
      </c>
      <c r="P307" t="e">
        <f t="shared" si="51"/>
        <v>#VALUE!</v>
      </c>
      <c r="Q307" s="5" t="str">
        <f>_xll.SNL.Clients.Office.Excel.Functions.SPG(K307, "SP_MARKETCAP", "12/31/2022")</f>
        <v>#PEND</v>
      </c>
      <c r="R307" t="e">
        <f t="shared" si="55"/>
        <v>#VALUE!</v>
      </c>
      <c r="S307" t="e">
        <f t="shared" si="56"/>
        <v>#VALUE!</v>
      </c>
      <c r="U307" t="s">
        <v>307</v>
      </c>
      <c r="V307" s="4" t="str" cm="1">
        <f t="array" ref="V307">_xll.SNL.Clients.Office.Excel.Functions.SPG(U307, "SP_TOTAL_REV", "CY2021")</f>
        <v>#PEND</v>
      </c>
      <c r="W307" s="4" t="str">
        <f>_xll.SNL.Clients.Office.Excel.Functions.SPG(U307,"IQ_AVG_DILUT_SHARES_OUT","CY2021")</f>
        <v>#PEND</v>
      </c>
      <c r="X307" s="5" t="str">
        <f>_xll.SNL.Clients.Office.Excel.Functions.SPG(U307, "IQ_DILUT_EPS_NORM", "CY2021")</f>
        <v>#PEND</v>
      </c>
      <c r="Y307" t="e">
        <f t="shared" si="57"/>
        <v>#VALUE!</v>
      </c>
      <c r="Z307" t="e">
        <f t="shared" si="58"/>
        <v>#VALUE!</v>
      </c>
      <c r="AA307" s="5" t="str">
        <f>_xll.SNL.Clients.Office.Excel.Functions.SPG(U307, "SP_MARKETCAP", "12/31/2021")</f>
        <v>#PEND</v>
      </c>
      <c r="AB307" t="e">
        <f t="shared" si="52"/>
        <v>#VALUE!</v>
      </c>
      <c r="AC307" t="e">
        <f t="shared" si="59"/>
        <v>#VALUE!</v>
      </c>
    </row>
    <row r="308" spans="1:29" x14ac:dyDescent="0.3">
      <c r="A308" t="s">
        <v>308</v>
      </c>
      <c r="B308" s="4" t="str" cm="1">
        <f t="array" ref="B308">_xll.SNL.Clients.Office.Excel.Functions.SPG(A308, "SP_TOTAL_REV", "CY2023")</f>
        <v>#PEND</v>
      </c>
      <c r="C308" s="4" t="str">
        <f>_xll.SNL.Clients.Office.Excel.Functions.SPG(A308,"IQ_AVG_DILUT_SHARES_OUT","CY2023")</f>
        <v>#PEND</v>
      </c>
      <c r="D308" s="5" t="str">
        <f>_xll.SNL.Clients.Office.Excel.Functions.SPG(A308, "IQ_DILUT_EPS_NORM", "CY2023")</f>
        <v>#PEND</v>
      </c>
      <c r="E308" t="e">
        <f t="shared" si="48"/>
        <v>#VALUE!</v>
      </c>
      <c r="F308" t="e">
        <f t="shared" si="49"/>
        <v>#VALUE!</v>
      </c>
      <c r="G308" s="5" t="str">
        <f>_xll.SNL.Clients.Office.Excel.Functions.SPG(A308, "SP_MARKETCAP", "12/30/2023")</f>
        <v>#PEND</v>
      </c>
      <c r="H308" t="e">
        <f t="shared" si="53"/>
        <v>#VALUE!</v>
      </c>
      <c r="I308" t="e">
        <f t="shared" si="54"/>
        <v>#VALUE!</v>
      </c>
      <c r="K308" t="s">
        <v>308</v>
      </c>
      <c r="L308" s="4" t="str" cm="1">
        <f t="array" ref="L308">_xll.SNL.Clients.Office.Excel.Functions.SPG(K308, "SP_TOTAL_REV", "CY2023")</f>
        <v>#PEND</v>
      </c>
      <c r="M308" s="4" t="str">
        <f>_xll.SNL.Clients.Office.Excel.Functions.SPG(K308,"IQ_AVG_DILUT_SHARES_OUT","CY2023")</f>
        <v>#PEND</v>
      </c>
      <c r="N308" s="5" t="str">
        <f>_xll.SNL.Clients.Office.Excel.Functions.SPG(K308, "IQ_DILUT_EPS_NORM", "CY2023")</f>
        <v>#PEND</v>
      </c>
      <c r="O308" t="e">
        <f t="shared" si="50"/>
        <v>#VALUE!</v>
      </c>
      <c r="P308" t="e">
        <f t="shared" si="51"/>
        <v>#VALUE!</v>
      </c>
      <c r="Q308" s="5" t="str">
        <f>_xll.SNL.Clients.Office.Excel.Functions.SPG(K308, "SP_MARKETCAP", "12/31/2022")</f>
        <v>#PEND</v>
      </c>
      <c r="R308" t="e">
        <f t="shared" si="55"/>
        <v>#VALUE!</v>
      </c>
      <c r="S308" t="e">
        <f t="shared" si="56"/>
        <v>#VALUE!</v>
      </c>
      <c r="U308" t="s">
        <v>308</v>
      </c>
      <c r="V308" s="4" t="str" cm="1">
        <f t="array" ref="V308">_xll.SNL.Clients.Office.Excel.Functions.SPG(U308, "SP_TOTAL_REV", "CY2021")</f>
        <v>#PEND</v>
      </c>
      <c r="W308" s="4" t="str">
        <f>_xll.SNL.Clients.Office.Excel.Functions.SPG(U308,"IQ_AVG_DILUT_SHARES_OUT","CY2021")</f>
        <v>#PEND</v>
      </c>
      <c r="X308" s="5" t="str">
        <f>_xll.SNL.Clients.Office.Excel.Functions.SPG(U308, "IQ_DILUT_EPS_NORM", "CY2021")</f>
        <v>#PEND</v>
      </c>
      <c r="Y308" t="e">
        <f t="shared" si="57"/>
        <v>#VALUE!</v>
      </c>
      <c r="Z308" t="e">
        <f t="shared" si="58"/>
        <v>#VALUE!</v>
      </c>
      <c r="AA308" s="5" t="str">
        <f>_xll.SNL.Clients.Office.Excel.Functions.SPG(U308, "SP_MARKETCAP", "12/31/2021")</f>
        <v>#PEND</v>
      </c>
      <c r="AB308" t="e">
        <f t="shared" si="52"/>
        <v>#VALUE!</v>
      </c>
      <c r="AC308" t="e">
        <f t="shared" si="59"/>
        <v>#VALUE!</v>
      </c>
    </row>
    <row r="309" spans="1:29" x14ac:dyDescent="0.3">
      <c r="A309" t="s">
        <v>309</v>
      </c>
      <c r="B309" s="4" t="str" cm="1">
        <f t="array" ref="B309">_xll.SNL.Clients.Office.Excel.Functions.SPG(A309, "SP_TOTAL_REV", "CY2023")</f>
        <v>#PEND</v>
      </c>
      <c r="C309" s="4" t="str">
        <f>_xll.SNL.Clients.Office.Excel.Functions.SPG(A309,"IQ_AVG_DILUT_SHARES_OUT","CY2023")</f>
        <v>#PEND</v>
      </c>
      <c r="D309" s="5" t="str">
        <f>_xll.SNL.Clients.Office.Excel.Functions.SPG(A309, "IQ_DILUT_EPS_NORM", "CY2023")</f>
        <v>#PEND</v>
      </c>
      <c r="E309" t="e">
        <f t="shared" si="48"/>
        <v>#VALUE!</v>
      </c>
      <c r="F309" t="e">
        <f t="shared" si="49"/>
        <v>#VALUE!</v>
      </c>
      <c r="G309" s="5" t="str">
        <f>_xll.SNL.Clients.Office.Excel.Functions.SPG(A309, "SP_MARKETCAP", "12/30/2023")</f>
        <v>#PEND</v>
      </c>
      <c r="H309" t="e">
        <f t="shared" si="53"/>
        <v>#VALUE!</v>
      </c>
      <c r="I309" t="e">
        <f t="shared" si="54"/>
        <v>#VALUE!</v>
      </c>
      <c r="K309" t="s">
        <v>309</v>
      </c>
      <c r="L309" s="4" t="str" cm="1">
        <f t="array" ref="L309">_xll.SNL.Clients.Office.Excel.Functions.SPG(K309, "SP_TOTAL_REV", "CY2023")</f>
        <v>#PEND</v>
      </c>
      <c r="M309" s="4" t="str">
        <f>_xll.SNL.Clients.Office.Excel.Functions.SPG(K309,"IQ_AVG_DILUT_SHARES_OUT","CY2023")</f>
        <v>#PEND</v>
      </c>
      <c r="N309" s="5" t="str">
        <f>_xll.SNL.Clients.Office.Excel.Functions.SPG(K309, "IQ_DILUT_EPS_NORM", "CY2023")</f>
        <v>#PEND</v>
      </c>
      <c r="O309" t="e">
        <f t="shared" si="50"/>
        <v>#VALUE!</v>
      </c>
      <c r="P309" t="e">
        <f t="shared" si="51"/>
        <v>#VALUE!</v>
      </c>
      <c r="Q309" s="5" t="str">
        <f>_xll.SNL.Clients.Office.Excel.Functions.SPG(K309, "SP_MARKETCAP", "12/31/2022")</f>
        <v>#PEND</v>
      </c>
      <c r="R309" t="e">
        <f t="shared" si="55"/>
        <v>#VALUE!</v>
      </c>
      <c r="S309" t="e">
        <f t="shared" si="56"/>
        <v>#VALUE!</v>
      </c>
      <c r="U309" t="s">
        <v>309</v>
      </c>
      <c r="V309" s="4" t="str" cm="1">
        <f t="array" ref="V309">_xll.SNL.Clients.Office.Excel.Functions.SPG(U309, "SP_TOTAL_REV", "CY2021")</f>
        <v>#PEND</v>
      </c>
      <c r="W309" s="4" t="str">
        <f>_xll.SNL.Clients.Office.Excel.Functions.SPG(U309,"IQ_AVG_DILUT_SHARES_OUT","CY2021")</f>
        <v>#PEND</v>
      </c>
      <c r="X309" s="5" t="str">
        <f>_xll.SNL.Clients.Office.Excel.Functions.SPG(U309, "IQ_DILUT_EPS_NORM", "CY2021")</f>
        <v>#PEND</v>
      </c>
      <c r="Y309" t="e">
        <f t="shared" si="57"/>
        <v>#VALUE!</v>
      </c>
      <c r="Z309" t="e">
        <f t="shared" si="58"/>
        <v>#VALUE!</v>
      </c>
      <c r="AA309" s="5" t="str">
        <f>_xll.SNL.Clients.Office.Excel.Functions.SPG(U309, "SP_MARKETCAP", "12/31/2021")</f>
        <v>#PEND</v>
      </c>
      <c r="AB309" t="e">
        <f t="shared" si="52"/>
        <v>#VALUE!</v>
      </c>
      <c r="AC309" t="e">
        <f t="shared" si="59"/>
        <v>#VALUE!</v>
      </c>
    </row>
    <row r="310" spans="1:29" x14ac:dyDescent="0.3">
      <c r="A310" t="s">
        <v>310</v>
      </c>
      <c r="B310" s="4" t="str" cm="1">
        <f t="array" ref="B310">_xll.SNL.Clients.Office.Excel.Functions.SPG(A310, "SP_TOTAL_REV", "CY2023")</f>
        <v>#PEND</v>
      </c>
      <c r="C310" s="4" t="str">
        <f>_xll.SNL.Clients.Office.Excel.Functions.SPG(A310,"IQ_AVG_DILUT_SHARES_OUT","CY2023")</f>
        <v>#PEND</v>
      </c>
      <c r="D310" s="5" t="str">
        <f>_xll.SNL.Clients.Office.Excel.Functions.SPG(A310, "IQ_DILUT_EPS_NORM", "CY2023")</f>
        <v>#PEND</v>
      </c>
      <c r="E310" t="e">
        <f t="shared" si="48"/>
        <v>#VALUE!</v>
      </c>
      <c r="F310" t="e">
        <f t="shared" si="49"/>
        <v>#VALUE!</v>
      </c>
      <c r="G310" s="5" t="str">
        <f>_xll.SNL.Clients.Office.Excel.Functions.SPG(A310, "SP_MARKETCAP", "12/30/2023")</f>
        <v>#PEND</v>
      </c>
      <c r="H310" t="e">
        <f t="shared" si="53"/>
        <v>#VALUE!</v>
      </c>
      <c r="I310" t="e">
        <f t="shared" si="54"/>
        <v>#VALUE!</v>
      </c>
      <c r="K310" t="s">
        <v>310</v>
      </c>
      <c r="L310" s="4" t="str" cm="1">
        <f t="array" ref="L310">_xll.SNL.Clients.Office.Excel.Functions.SPG(K310, "SP_TOTAL_REV", "CY2023")</f>
        <v>#PEND</v>
      </c>
      <c r="M310" s="4" t="str">
        <f>_xll.SNL.Clients.Office.Excel.Functions.SPG(K310,"IQ_AVG_DILUT_SHARES_OUT","CY2023")</f>
        <v>#PEND</v>
      </c>
      <c r="N310" s="5" t="str">
        <f>_xll.SNL.Clients.Office.Excel.Functions.SPG(K310, "IQ_DILUT_EPS_NORM", "CY2023")</f>
        <v>#PEND</v>
      </c>
      <c r="O310" t="e">
        <f t="shared" si="50"/>
        <v>#VALUE!</v>
      </c>
      <c r="P310" t="e">
        <f t="shared" si="51"/>
        <v>#VALUE!</v>
      </c>
      <c r="Q310" s="5" t="str">
        <f>_xll.SNL.Clients.Office.Excel.Functions.SPG(K310, "SP_MARKETCAP", "12/31/2022")</f>
        <v>#PEND</v>
      </c>
      <c r="R310" t="e">
        <f t="shared" si="55"/>
        <v>#VALUE!</v>
      </c>
      <c r="S310" t="e">
        <f t="shared" si="56"/>
        <v>#VALUE!</v>
      </c>
      <c r="U310" t="s">
        <v>310</v>
      </c>
      <c r="V310" s="4" t="str" cm="1">
        <f t="array" ref="V310">_xll.SNL.Clients.Office.Excel.Functions.SPG(U310, "SP_TOTAL_REV", "CY2021")</f>
        <v>#PEND</v>
      </c>
      <c r="W310" s="4" t="str">
        <f>_xll.SNL.Clients.Office.Excel.Functions.SPG(U310,"IQ_AVG_DILUT_SHARES_OUT","CY2021")</f>
        <v>#PEND</v>
      </c>
      <c r="X310" s="5" t="str">
        <f>_xll.SNL.Clients.Office.Excel.Functions.SPG(U310, "IQ_DILUT_EPS_NORM", "CY2021")</f>
        <v>#PEND</v>
      </c>
      <c r="Y310" t="e">
        <f t="shared" si="57"/>
        <v>#VALUE!</v>
      </c>
      <c r="Z310" t="e">
        <f t="shared" si="58"/>
        <v>#VALUE!</v>
      </c>
      <c r="AA310" s="5" t="str">
        <f>_xll.SNL.Clients.Office.Excel.Functions.SPG(U310, "SP_MARKETCAP", "12/31/2021")</f>
        <v>#PEND</v>
      </c>
      <c r="AB310" t="e">
        <f t="shared" si="52"/>
        <v>#VALUE!</v>
      </c>
      <c r="AC310" t="e">
        <f t="shared" si="59"/>
        <v>#VALUE!</v>
      </c>
    </row>
    <row r="311" spans="1:29" x14ac:dyDescent="0.3">
      <c r="A311" t="s">
        <v>311</v>
      </c>
      <c r="B311" s="4" t="str" cm="1">
        <f t="array" ref="B311">_xll.SNL.Clients.Office.Excel.Functions.SPG(A311, "SP_TOTAL_REV", "CY2023")</f>
        <v>#PEND</v>
      </c>
      <c r="C311" s="4" t="str">
        <f>_xll.SNL.Clients.Office.Excel.Functions.SPG(A311,"IQ_AVG_DILUT_SHARES_OUT","CY2023")</f>
        <v>#PEND</v>
      </c>
      <c r="D311" s="5" t="str">
        <f>_xll.SNL.Clients.Office.Excel.Functions.SPG(A311, "IQ_DILUT_EPS_NORM", "CY2023")</f>
        <v>#PEND</v>
      </c>
      <c r="E311" t="e">
        <f t="shared" si="48"/>
        <v>#VALUE!</v>
      </c>
      <c r="F311" t="e">
        <f t="shared" si="49"/>
        <v>#VALUE!</v>
      </c>
      <c r="G311" s="5" t="str">
        <f>_xll.SNL.Clients.Office.Excel.Functions.SPG(A311, "SP_MARKETCAP", "12/30/2023")</f>
        <v>#PEND</v>
      </c>
      <c r="H311" t="e">
        <f t="shared" si="53"/>
        <v>#VALUE!</v>
      </c>
      <c r="I311" t="e">
        <f t="shared" si="54"/>
        <v>#VALUE!</v>
      </c>
      <c r="K311" t="s">
        <v>311</v>
      </c>
      <c r="L311" s="4" t="str" cm="1">
        <f t="array" ref="L311">_xll.SNL.Clients.Office.Excel.Functions.SPG(K311, "SP_TOTAL_REV", "CY2023")</f>
        <v>#PEND</v>
      </c>
      <c r="M311" s="4" t="str">
        <f>_xll.SNL.Clients.Office.Excel.Functions.SPG(K311,"IQ_AVG_DILUT_SHARES_OUT","CY2023")</f>
        <v>#PEND</v>
      </c>
      <c r="N311" s="5" t="str">
        <f>_xll.SNL.Clients.Office.Excel.Functions.SPG(K311, "IQ_DILUT_EPS_NORM", "CY2023")</f>
        <v>#PEND</v>
      </c>
      <c r="O311" t="e">
        <f t="shared" si="50"/>
        <v>#VALUE!</v>
      </c>
      <c r="P311" t="e">
        <f t="shared" si="51"/>
        <v>#VALUE!</v>
      </c>
      <c r="Q311" s="5" t="str">
        <f>_xll.SNL.Clients.Office.Excel.Functions.SPG(K311, "SP_MARKETCAP", "12/31/2022")</f>
        <v>#PEND</v>
      </c>
      <c r="R311" t="e">
        <f t="shared" si="55"/>
        <v>#VALUE!</v>
      </c>
      <c r="S311" t="e">
        <f t="shared" si="56"/>
        <v>#VALUE!</v>
      </c>
      <c r="U311" t="s">
        <v>311</v>
      </c>
      <c r="V311" s="4" t="str" cm="1">
        <f t="array" ref="V311">_xll.SNL.Clients.Office.Excel.Functions.SPG(U311, "SP_TOTAL_REV", "CY2021")</f>
        <v>#PEND</v>
      </c>
      <c r="W311" s="4" t="str">
        <f>_xll.SNL.Clients.Office.Excel.Functions.SPG(U311,"IQ_AVG_DILUT_SHARES_OUT","CY2021")</f>
        <v>#PEND</v>
      </c>
      <c r="X311" s="5" t="str">
        <f>_xll.SNL.Clients.Office.Excel.Functions.SPG(U311, "IQ_DILUT_EPS_NORM", "CY2021")</f>
        <v>#PEND</v>
      </c>
      <c r="Y311" t="e">
        <f t="shared" si="57"/>
        <v>#VALUE!</v>
      </c>
      <c r="Z311" t="e">
        <f t="shared" si="58"/>
        <v>#VALUE!</v>
      </c>
      <c r="AA311" s="5" t="str">
        <f>_xll.SNL.Clients.Office.Excel.Functions.SPG(U311, "SP_MARKETCAP", "12/31/2021")</f>
        <v>#PEND</v>
      </c>
      <c r="AB311" t="e">
        <f t="shared" si="52"/>
        <v>#VALUE!</v>
      </c>
      <c r="AC311" t="e">
        <f t="shared" si="59"/>
        <v>#VALUE!</v>
      </c>
    </row>
    <row r="312" spans="1:29" x14ac:dyDescent="0.3">
      <c r="A312" t="s">
        <v>312</v>
      </c>
      <c r="B312" s="4" t="str" cm="1">
        <f t="array" ref="B312">_xll.SNL.Clients.Office.Excel.Functions.SPG(A312, "SP_TOTAL_REV", "CY2023")</f>
        <v>#PEND</v>
      </c>
      <c r="C312" s="4" t="str">
        <f>_xll.SNL.Clients.Office.Excel.Functions.SPG(A312,"IQ_AVG_DILUT_SHARES_OUT","CY2023")</f>
        <v>#PEND</v>
      </c>
      <c r="D312" s="5" t="str">
        <f>_xll.SNL.Clients.Office.Excel.Functions.SPG(A312, "IQ_DILUT_EPS_NORM", "CY2023")</f>
        <v>#PEND</v>
      </c>
      <c r="E312" t="e">
        <f t="shared" si="48"/>
        <v>#VALUE!</v>
      </c>
      <c r="F312" t="e">
        <f t="shared" si="49"/>
        <v>#VALUE!</v>
      </c>
      <c r="G312" s="5" t="str">
        <f>_xll.SNL.Clients.Office.Excel.Functions.SPG(A312, "SP_MARKETCAP", "12/30/2023")</f>
        <v>#PEND</v>
      </c>
      <c r="H312" t="e">
        <f t="shared" si="53"/>
        <v>#VALUE!</v>
      </c>
      <c r="I312" t="e">
        <f t="shared" si="54"/>
        <v>#VALUE!</v>
      </c>
      <c r="K312" t="s">
        <v>312</v>
      </c>
      <c r="L312" s="4" t="str" cm="1">
        <f t="array" ref="L312">_xll.SNL.Clients.Office.Excel.Functions.SPG(K312, "SP_TOTAL_REV", "CY2023")</f>
        <v>#PEND</v>
      </c>
      <c r="M312" s="4" t="str">
        <f>_xll.SNL.Clients.Office.Excel.Functions.SPG(K312,"IQ_AVG_DILUT_SHARES_OUT","CY2023")</f>
        <v>#PEND</v>
      </c>
      <c r="N312" s="5" t="str">
        <f>_xll.SNL.Clients.Office.Excel.Functions.SPG(K312, "IQ_DILUT_EPS_NORM", "CY2023")</f>
        <v>#PEND</v>
      </c>
      <c r="O312" t="e">
        <f t="shared" si="50"/>
        <v>#VALUE!</v>
      </c>
      <c r="P312" t="e">
        <f t="shared" si="51"/>
        <v>#VALUE!</v>
      </c>
      <c r="Q312" s="5" t="str">
        <f>_xll.SNL.Clients.Office.Excel.Functions.SPG(K312, "SP_MARKETCAP", "12/31/2022")</f>
        <v>#PEND</v>
      </c>
      <c r="R312" t="e">
        <f t="shared" si="55"/>
        <v>#VALUE!</v>
      </c>
      <c r="S312" t="e">
        <f t="shared" si="56"/>
        <v>#VALUE!</v>
      </c>
      <c r="U312" t="s">
        <v>312</v>
      </c>
      <c r="V312" s="4" t="str" cm="1">
        <f t="array" ref="V312">_xll.SNL.Clients.Office.Excel.Functions.SPG(U312, "SP_TOTAL_REV", "CY2021")</f>
        <v>#PEND</v>
      </c>
      <c r="W312" s="4" t="str">
        <f>_xll.SNL.Clients.Office.Excel.Functions.SPG(U312,"IQ_AVG_DILUT_SHARES_OUT","CY2021")</f>
        <v>#PEND</v>
      </c>
      <c r="X312" s="5" t="str">
        <f>_xll.SNL.Clients.Office.Excel.Functions.SPG(U312, "IQ_DILUT_EPS_NORM", "CY2021")</f>
        <v>#PEND</v>
      </c>
      <c r="Y312" t="e">
        <f t="shared" si="57"/>
        <v>#VALUE!</v>
      </c>
      <c r="Z312" t="e">
        <f t="shared" si="58"/>
        <v>#VALUE!</v>
      </c>
      <c r="AA312" s="5" t="str">
        <f>_xll.SNL.Clients.Office.Excel.Functions.SPG(U312, "SP_MARKETCAP", "12/31/2021")</f>
        <v>#PEND</v>
      </c>
      <c r="AB312" t="e">
        <f t="shared" si="52"/>
        <v>#VALUE!</v>
      </c>
      <c r="AC312" t="e">
        <f t="shared" si="59"/>
        <v>#VALUE!</v>
      </c>
    </row>
    <row r="313" spans="1:29" x14ac:dyDescent="0.3">
      <c r="A313" t="s">
        <v>313</v>
      </c>
      <c r="B313" s="4" t="str" cm="1">
        <f t="array" ref="B313">_xll.SNL.Clients.Office.Excel.Functions.SPG(A313, "SP_TOTAL_REV", "CY2023")</f>
        <v>#PEND</v>
      </c>
      <c r="C313" s="4" t="str">
        <f>_xll.SNL.Clients.Office.Excel.Functions.SPG(A313,"IQ_AVG_DILUT_SHARES_OUT","CY2023")</f>
        <v>#PEND</v>
      </c>
      <c r="D313" s="5" t="str">
        <f>_xll.SNL.Clients.Office.Excel.Functions.SPG(A313, "IQ_DILUT_EPS_NORM", "CY2023")</f>
        <v>#PEND</v>
      </c>
      <c r="E313" t="e">
        <f t="shared" si="48"/>
        <v>#VALUE!</v>
      </c>
      <c r="F313" t="e">
        <f t="shared" si="49"/>
        <v>#VALUE!</v>
      </c>
      <c r="G313" s="5" t="str">
        <f>_xll.SNL.Clients.Office.Excel.Functions.SPG(A313, "SP_MARKETCAP", "12/30/2023")</f>
        <v>#PEND</v>
      </c>
      <c r="H313" t="e">
        <f t="shared" si="53"/>
        <v>#VALUE!</v>
      </c>
      <c r="I313" t="e">
        <f t="shared" si="54"/>
        <v>#VALUE!</v>
      </c>
      <c r="K313" t="s">
        <v>313</v>
      </c>
      <c r="L313" s="4" t="str" cm="1">
        <f t="array" ref="L313">_xll.SNL.Clients.Office.Excel.Functions.SPG(K313, "SP_TOTAL_REV", "CY2023")</f>
        <v>#PEND</v>
      </c>
      <c r="M313" s="4" t="str">
        <f>_xll.SNL.Clients.Office.Excel.Functions.SPG(K313,"IQ_AVG_DILUT_SHARES_OUT","CY2023")</f>
        <v>#PEND</v>
      </c>
      <c r="N313" s="5" t="str">
        <f>_xll.SNL.Clients.Office.Excel.Functions.SPG(K313, "IQ_DILUT_EPS_NORM", "CY2023")</f>
        <v>#PEND</v>
      </c>
      <c r="O313" t="e">
        <f t="shared" si="50"/>
        <v>#VALUE!</v>
      </c>
      <c r="P313" t="e">
        <f t="shared" si="51"/>
        <v>#VALUE!</v>
      </c>
      <c r="Q313" s="5" t="str">
        <f>_xll.SNL.Clients.Office.Excel.Functions.SPG(K313, "SP_MARKETCAP", "12/31/2022")</f>
        <v>#PEND</v>
      </c>
      <c r="R313" t="e">
        <f t="shared" si="55"/>
        <v>#VALUE!</v>
      </c>
      <c r="S313" t="e">
        <f t="shared" si="56"/>
        <v>#VALUE!</v>
      </c>
      <c r="U313" t="s">
        <v>313</v>
      </c>
      <c r="V313" s="4" t="str" cm="1">
        <f t="array" ref="V313">_xll.SNL.Clients.Office.Excel.Functions.SPG(U313, "SP_TOTAL_REV", "CY2021")</f>
        <v>#PEND</v>
      </c>
      <c r="W313" s="4" t="str">
        <f>_xll.SNL.Clients.Office.Excel.Functions.SPG(U313,"IQ_AVG_DILUT_SHARES_OUT","CY2021")</f>
        <v>#PEND</v>
      </c>
      <c r="X313" s="5" t="str">
        <f>_xll.SNL.Clients.Office.Excel.Functions.SPG(U313, "IQ_DILUT_EPS_NORM", "CY2021")</f>
        <v>#PEND</v>
      </c>
      <c r="Y313" t="e">
        <f t="shared" si="57"/>
        <v>#VALUE!</v>
      </c>
      <c r="Z313" t="e">
        <f t="shared" si="58"/>
        <v>#VALUE!</v>
      </c>
      <c r="AA313" s="5" t="str">
        <f>_xll.SNL.Clients.Office.Excel.Functions.SPG(U313, "SP_MARKETCAP", "12/31/2021")</f>
        <v>#PEND</v>
      </c>
      <c r="AB313" t="e">
        <f t="shared" si="52"/>
        <v>#VALUE!</v>
      </c>
      <c r="AC313" t="e">
        <f t="shared" si="59"/>
        <v>#VALUE!</v>
      </c>
    </row>
    <row r="314" spans="1:29" x14ac:dyDescent="0.3">
      <c r="A314" t="s">
        <v>314</v>
      </c>
      <c r="B314" s="4" t="str" cm="1">
        <f t="array" ref="B314">_xll.SNL.Clients.Office.Excel.Functions.SPG(A314, "SP_TOTAL_REV", "CY2023")</f>
        <v>#PEND</v>
      </c>
      <c r="C314" s="4" t="str">
        <f>_xll.SNL.Clients.Office.Excel.Functions.SPG(A314,"IQ_AVG_DILUT_SHARES_OUT","CY2023")</f>
        <v>#PEND</v>
      </c>
      <c r="D314" s="5" t="str">
        <f>_xll.SNL.Clients.Office.Excel.Functions.SPG(A314, "IQ_DILUT_EPS_NORM", "CY2023")</f>
        <v>#PEND</v>
      </c>
      <c r="E314" t="e">
        <f t="shared" si="48"/>
        <v>#VALUE!</v>
      </c>
      <c r="F314" t="e">
        <f t="shared" si="49"/>
        <v>#VALUE!</v>
      </c>
      <c r="G314" s="5" t="str">
        <f>_xll.SNL.Clients.Office.Excel.Functions.SPG(A314, "SP_MARKETCAP", "12/30/2023")</f>
        <v>#PEND</v>
      </c>
      <c r="H314" t="e">
        <f t="shared" si="53"/>
        <v>#VALUE!</v>
      </c>
      <c r="I314" t="e">
        <f t="shared" si="54"/>
        <v>#VALUE!</v>
      </c>
      <c r="K314" t="s">
        <v>314</v>
      </c>
      <c r="L314" s="4" t="str" cm="1">
        <f t="array" ref="L314">_xll.SNL.Clients.Office.Excel.Functions.SPG(K314, "SP_TOTAL_REV", "CY2023")</f>
        <v>#PEND</v>
      </c>
      <c r="M314" s="4" t="str">
        <f>_xll.SNL.Clients.Office.Excel.Functions.SPG(K314,"IQ_AVG_DILUT_SHARES_OUT","CY2023")</f>
        <v>#PEND</v>
      </c>
      <c r="N314" s="5" t="str">
        <f>_xll.SNL.Clients.Office.Excel.Functions.SPG(K314, "IQ_DILUT_EPS_NORM", "CY2023")</f>
        <v>#PEND</v>
      </c>
      <c r="O314" t="e">
        <f t="shared" si="50"/>
        <v>#VALUE!</v>
      </c>
      <c r="P314" t="e">
        <f t="shared" si="51"/>
        <v>#VALUE!</v>
      </c>
      <c r="Q314" s="5" t="str">
        <f>_xll.SNL.Clients.Office.Excel.Functions.SPG(K314, "SP_MARKETCAP", "12/31/2022")</f>
        <v>#PEND</v>
      </c>
      <c r="R314" t="e">
        <f t="shared" si="55"/>
        <v>#VALUE!</v>
      </c>
      <c r="S314" t="e">
        <f t="shared" si="56"/>
        <v>#VALUE!</v>
      </c>
      <c r="U314" t="s">
        <v>314</v>
      </c>
      <c r="V314" s="4" t="str" cm="1">
        <f t="array" ref="V314">_xll.SNL.Clients.Office.Excel.Functions.SPG(U314, "SP_TOTAL_REV", "CY2021")</f>
        <v>#PEND</v>
      </c>
      <c r="W314" s="4" t="str">
        <f>_xll.SNL.Clients.Office.Excel.Functions.SPG(U314,"IQ_AVG_DILUT_SHARES_OUT","CY2021")</f>
        <v>#PEND</v>
      </c>
      <c r="X314" s="5" t="str">
        <f>_xll.SNL.Clients.Office.Excel.Functions.SPG(U314, "IQ_DILUT_EPS_NORM", "CY2021")</f>
        <v>#PEND</v>
      </c>
      <c r="Y314" t="e">
        <f t="shared" si="57"/>
        <v>#VALUE!</v>
      </c>
      <c r="Z314" t="e">
        <f t="shared" si="58"/>
        <v>#VALUE!</v>
      </c>
      <c r="AA314" s="5" t="str">
        <f>_xll.SNL.Clients.Office.Excel.Functions.SPG(U314, "SP_MARKETCAP", "12/31/2021")</f>
        <v>#PEND</v>
      </c>
      <c r="AB314" t="e">
        <f t="shared" si="52"/>
        <v>#VALUE!</v>
      </c>
      <c r="AC314" t="e">
        <f t="shared" si="59"/>
        <v>#VALUE!</v>
      </c>
    </row>
    <row r="315" spans="1:29" x14ac:dyDescent="0.3">
      <c r="A315" t="s">
        <v>315</v>
      </c>
      <c r="B315" s="4" t="str" cm="1">
        <f t="array" ref="B315">_xll.SNL.Clients.Office.Excel.Functions.SPG(A315, "SP_TOTAL_REV", "CY2023")</f>
        <v>#PEND</v>
      </c>
      <c r="C315" s="4" t="str">
        <f>_xll.SNL.Clients.Office.Excel.Functions.SPG(A315,"IQ_AVG_DILUT_SHARES_OUT","CY2023")</f>
        <v>#PEND</v>
      </c>
      <c r="D315" s="5" t="str">
        <f>_xll.SNL.Clients.Office.Excel.Functions.SPG(A315, "IQ_DILUT_EPS_NORM", "CY2023")</f>
        <v>#PEND</v>
      </c>
      <c r="E315" t="e">
        <f t="shared" si="48"/>
        <v>#VALUE!</v>
      </c>
      <c r="F315" t="e">
        <f t="shared" si="49"/>
        <v>#VALUE!</v>
      </c>
      <c r="G315" s="5" t="str">
        <f>_xll.SNL.Clients.Office.Excel.Functions.SPG(A315, "SP_MARKETCAP", "12/30/2023")</f>
        <v>#PEND</v>
      </c>
      <c r="H315" t="e">
        <f t="shared" si="53"/>
        <v>#VALUE!</v>
      </c>
      <c r="I315" t="e">
        <f t="shared" si="54"/>
        <v>#VALUE!</v>
      </c>
      <c r="K315" t="s">
        <v>315</v>
      </c>
      <c r="L315" s="4" t="str" cm="1">
        <f t="array" ref="L315">_xll.SNL.Clients.Office.Excel.Functions.SPG(K315, "SP_TOTAL_REV", "CY2023")</f>
        <v>#PEND</v>
      </c>
      <c r="M315" s="4" t="str">
        <f>_xll.SNL.Clients.Office.Excel.Functions.SPG(K315,"IQ_AVG_DILUT_SHARES_OUT","CY2023")</f>
        <v>#PEND</v>
      </c>
      <c r="N315" s="5" t="str">
        <f>_xll.SNL.Clients.Office.Excel.Functions.SPG(K315, "IQ_DILUT_EPS_NORM", "CY2023")</f>
        <v>#PEND</v>
      </c>
      <c r="O315" t="e">
        <f t="shared" si="50"/>
        <v>#VALUE!</v>
      </c>
      <c r="P315" t="e">
        <f t="shared" si="51"/>
        <v>#VALUE!</v>
      </c>
      <c r="Q315" s="5" t="str">
        <f>_xll.SNL.Clients.Office.Excel.Functions.SPG(K315, "SP_MARKETCAP", "12/31/2022")</f>
        <v>#PEND</v>
      </c>
      <c r="R315" t="e">
        <f t="shared" si="55"/>
        <v>#VALUE!</v>
      </c>
      <c r="S315" t="e">
        <f t="shared" si="56"/>
        <v>#VALUE!</v>
      </c>
      <c r="U315" t="s">
        <v>315</v>
      </c>
      <c r="V315" s="4" t="str" cm="1">
        <f t="array" ref="V315">_xll.SNL.Clients.Office.Excel.Functions.SPG(U315, "SP_TOTAL_REV", "CY2021")</f>
        <v>#PEND</v>
      </c>
      <c r="W315" s="4" t="str">
        <f>_xll.SNL.Clients.Office.Excel.Functions.SPG(U315,"IQ_AVG_DILUT_SHARES_OUT","CY2021")</f>
        <v>#PEND</v>
      </c>
      <c r="X315" s="5" t="str">
        <f>_xll.SNL.Clients.Office.Excel.Functions.SPG(U315, "IQ_DILUT_EPS_NORM", "CY2021")</f>
        <v>#PEND</v>
      </c>
      <c r="Y315" t="e">
        <f t="shared" si="57"/>
        <v>#VALUE!</v>
      </c>
      <c r="Z315" t="e">
        <f t="shared" si="58"/>
        <v>#VALUE!</v>
      </c>
      <c r="AA315" s="5" t="str">
        <f>_xll.SNL.Clients.Office.Excel.Functions.SPG(U315, "SP_MARKETCAP", "12/31/2021")</f>
        <v>#PEND</v>
      </c>
      <c r="AB315" t="e">
        <f t="shared" si="52"/>
        <v>#VALUE!</v>
      </c>
      <c r="AC315" t="e">
        <f t="shared" si="59"/>
        <v>#VALUE!</v>
      </c>
    </row>
    <row r="316" spans="1:29" x14ac:dyDescent="0.3">
      <c r="A316" t="s">
        <v>316</v>
      </c>
      <c r="B316" s="4" t="str" cm="1">
        <f t="array" ref="B316">_xll.SNL.Clients.Office.Excel.Functions.SPG(A316, "SP_TOTAL_REV", "CY2023")</f>
        <v>#PEND</v>
      </c>
      <c r="C316" s="4" t="str">
        <f>_xll.SNL.Clients.Office.Excel.Functions.SPG(A316,"IQ_AVG_DILUT_SHARES_OUT","CY2023")</f>
        <v>#PEND</v>
      </c>
      <c r="D316" s="5" t="str">
        <f>_xll.SNL.Clients.Office.Excel.Functions.SPG(A316, "IQ_DILUT_EPS_NORM", "CY2023")</f>
        <v>#PEND</v>
      </c>
      <c r="E316" t="e">
        <f t="shared" si="48"/>
        <v>#VALUE!</v>
      </c>
      <c r="F316" t="e">
        <f t="shared" si="49"/>
        <v>#VALUE!</v>
      </c>
      <c r="G316" s="5" t="str">
        <f>_xll.SNL.Clients.Office.Excel.Functions.SPG(A316, "SP_MARKETCAP", "12/30/2023")</f>
        <v>#PEND</v>
      </c>
      <c r="H316" t="e">
        <f t="shared" si="53"/>
        <v>#VALUE!</v>
      </c>
      <c r="I316" t="e">
        <f t="shared" si="54"/>
        <v>#VALUE!</v>
      </c>
      <c r="K316" t="s">
        <v>316</v>
      </c>
      <c r="L316" s="4" t="str" cm="1">
        <f t="array" ref="L316">_xll.SNL.Clients.Office.Excel.Functions.SPG(K316, "SP_TOTAL_REV", "CY2023")</f>
        <v>#PEND</v>
      </c>
      <c r="M316" s="4" t="str">
        <f>_xll.SNL.Clients.Office.Excel.Functions.SPG(K316,"IQ_AVG_DILUT_SHARES_OUT","CY2023")</f>
        <v>#PEND</v>
      </c>
      <c r="N316" s="5" t="str">
        <f>_xll.SNL.Clients.Office.Excel.Functions.SPG(K316, "IQ_DILUT_EPS_NORM", "CY2023")</f>
        <v>#PEND</v>
      </c>
      <c r="O316" t="e">
        <f t="shared" si="50"/>
        <v>#VALUE!</v>
      </c>
      <c r="P316" t="e">
        <f t="shared" si="51"/>
        <v>#VALUE!</v>
      </c>
      <c r="Q316" s="5" t="str">
        <f>_xll.SNL.Clients.Office.Excel.Functions.SPG(K316, "SP_MARKETCAP", "12/31/2022")</f>
        <v>#PEND</v>
      </c>
      <c r="R316" t="e">
        <f t="shared" si="55"/>
        <v>#VALUE!</v>
      </c>
      <c r="S316" t="e">
        <f t="shared" si="56"/>
        <v>#VALUE!</v>
      </c>
      <c r="U316" t="s">
        <v>316</v>
      </c>
      <c r="V316" s="4" t="str" cm="1">
        <f t="array" ref="V316">_xll.SNL.Clients.Office.Excel.Functions.SPG(U316, "SP_TOTAL_REV", "CY2021")</f>
        <v>#PEND</v>
      </c>
      <c r="W316" s="4" t="str">
        <f>_xll.SNL.Clients.Office.Excel.Functions.SPG(U316,"IQ_AVG_DILUT_SHARES_OUT","CY2021")</f>
        <v>#PEND</v>
      </c>
      <c r="X316" s="5" t="str">
        <f>_xll.SNL.Clients.Office.Excel.Functions.SPG(U316, "IQ_DILUT_EPS_NORM", "CY2021")</f>
        <v>#PEND</v>
      </c>
      <c r="Y316" t="e">
        <f t="shared" si="57"/>
        <v>#VALUE!</v>
      </c>
      <c r="Z316" t="e">
        <f t="shared" si="58"/>
        <v>#VALUE!</v>
      </c>
      <c r="AA316" s="5" t="str">
        <f>_xll.SNL.Clients.Office.Excel.Functions.SPG(U316, "SP_MARKETCAP", "12/31/2021")</f>
        <v>#PEND</v>
      </c>
      <c r="AB316" t="e">
        <f t="shared" si="52"/>
        <v>#VALUE!</v>
      </c>
      <c r="AC316" t="e">
        <f t="shared" si="59"/>
        <v>#VALUE!</v>
      </c>
    </row>
    <row r="317" spans="1:29" x14ac:dyDescent="0.3">
      <c r="A317" t="s">
        <v>317</v>
      </c>
      <c r="B317" s="4" t="str" cm="1">
        <f t="array" ref="B317">_xll.SNL.Clients.Office.Excel.Functions.SPG(A317, "SP_TOTAL_REV", "CY2023")</f>
        <v>#PEND</v>
      </c>
      <c r="C317" s="4" t="str">
        <f>_xll.SNL.Clients.Office.Excel.Functions.SPG(A317,"IQ_AVG_DILUT_SHARES_OUT","CY2023")</f>
        <v>#PEND</v>
      </c>
      <c r="D317" s="5" t="str">
        <f>_xll.SNL.Clients.Office.Excel.Functions.SPG(A317, "IQ_DILUT_EPS_NORM", "CY2023")</f>
        <v>#PEND</v>
      </c>
      <c r="E317" t="e">
        <f t="shared" si="48"/>
        <v>#VALUE!</v>
      </c>
      <c r="F317" t="e">
        <f t="shared" si="49"/>
        <v>#VALUE!</v>
      </c>
      <c r="G317" s="5" t="str">
        <f>_xll.SNL.Clients.Office.Excel.Functions.SPG(A317, "SP_MARKETCAP", "12/30/2023")</f>
        <v>#PEND</v>
      </c>
      <c r="H317" t="e">
        <f t="shared" si="53"/>
        <v>#VALUE!</v>
      </c>
      <c r="I317" t="e">
        <f t="shared" si="54"/>
        <v>#VALUE!</v>
      </c>
      <c r="K317" t="s">
        <v>317</v>
      </c>
      <c r="L317" s="4" t="str" cm="1">
        <f t="array" ref="L317">_xll.SNL.Clients.Office.Excel.Functions.SPG(K317, "SP_TOTAL_REV", "CY2023")</f>
        <v>#PEND</v>
      </c>
      <c r="M317" s="4" t="str">
        <f>_xll.SNL.Clients.Office.Excel.Functions.SPG(K317,"IQ_AVG_DILUT_SHARES_OUT","CY2023")</f>
        <v>#PEND</v>
      </c>
      <c r="N317" s="5" t="str">
        <f>_xll.SNL.Clients.Office.Excel.Functions.SPG(K317, "IQ_DILUT_EPS_NORM", "CY2023")</f>
        <v>#PEND</v>
      </c>
      <c r="O317" t="e">
        <f t="shared" si="50"/>
        <v>#VALUE!</v>
      </c>
      <c r="P317" t="e">
        <f t="shared" si="51"/>
        <v>#VALUE!</v>
      </c>
      <c r="Q317" s="5" t="str">
        <f>_xll.SNL.Clients.Office.Excel.Functions.SPG(K317, "SP_MARKETCAP", "12/31/2022")</f>
        <v>#PEND</v>
      </c>
      <c r="R317" t="e">
        <f t="shared" si="55"/>
        <v>#VALUE!</v>
      </c>
      <c r="S317" t="e">
        <f t="shared" si="56"/>
        <v>#VALUE!</v>
      </c>
      <c r="U317" t="s">
        <v>317</v>
      </c>
      <c r="V317" s="4" t="str" cm="1">
        <f t="array" ref="V317">_xll.SNL.Clients.Office.Excel.Functions.SPG(U317, "SP_TOTAL_REV", "CY2021")</f>
        <v>#PEND</v>
      </c>
      <c r="W317" s="4" t="str">
        <f>_xll.SNL.Clients.Office.Excel.Functions.SPG(U317,"IQ_AVG_DILUT_SHARES_OUT","CY2021")</f>
        <v>#PEND</v>
      </c>
      <c r="X317" s="5" t="str">
        <f>_xll.SNL.Clients.Office.Excel.Functions.SPG(U317, "IQ_DILUT_EPS_NORM", "CY2021")</f>
        <v>#PEND</v>
      </c>
      <c r="Y317" t="e">
        <f t="shared" si="57"/>
        <v>#VALUE!</v>
      </c>
      <c r="Z317" t="e">
        <f t="shared" si="58"/>
        <v>#VALUE!</v>
      </c>
      <c r="AA317" s="5" t="str">
        <f>_xll.SNL.Clients.Office.Excel.Functions.SPG(U317, "SP_MARKETCAP", "12/31/2021")</f>
        <v>#PEND</v>
      </c>
      <c r="AB317" t="e">
        <f t="shared" si="52"/>
        <v>#VALUE!</v>
      </c>
      <c r="AC317" t="e">
        <f t="shared" si="59"/>
        <v>#VALUE!</v>
      </c>
    </row>
    <row r="318" spans="1:29" x14ac:dyDescent="0.3">
      <c r="A318" t="s">
        <v>318</v>
      </c>
      <c r="B318" s="4" t="str" cm="1">
        <f t="array" ref="B318">_xll.SNL.Clients.Office.Excel.Functions.SPG(A318, "SP_TOTAL_REV", "CY2023")</f>
        <v>#PEND</v>
      </c>
      <c r="C318" s="4" t="str">
        <f>_xll.SNL.Clients.Office.Excel.Functions.SPG(A318,"IQ_AVG_DILUT_SHARES_OUT","CY2023")</f>
        <v>#PEND</v>
      </c>
      <c r="D318" s="5" t="str">
        <f>_xll.SNL.Clients.Office.Excel.Functions.SPG(A318, "IQ_DILUT_EPS_NORM", "CY2023")</f>
        <v>#PEND</v>
      </c>
      <c r="E318" t="e">
        <f t="shared" si="48"/>
        <v>#VALUE!</v>
      </c>
      <c r="F318" t="e">
        <f t="shared" si="49"/>
        <v>#VALUE!</v>
      </c>
      <c r="G318" s="5" t="str">
        <f>_xll.SNL.Clients.Office.Excel.Functions.SPG(A318, "SP_MARKETCAP", "12/30/2023")</f>
        <v>#PEND</v>
      </c>
      <c r="H318" t="e">
        <f t="shared" si="53"/>
        <v>#VALUE!</v>
      </c>
      <c r="I318" t="e">
        <f t="shared" si="54"/>
        <v>#VALUE!</v>
      </c>
      <c r="K318" t="s">
        <v>318</v>
      </c>
      <c r="L318" s="4" t="str" cm="1">
        <f t="array" ref="L318">_xll.SNL.Clients.Office.Excel.Functions.SPG(K318, "SP_TOTAL_REV", "CY2023")</f>
        <v>#PEND</v>
      </c>
      <c r="M318" s="4" t="str">
        <f>_xll.SNL.Clients.Office.Excel.Functions.SPG(K318,"IQ_AVG_DILUT_SHARES_OUT","CY2023")</f>
        <v>#PEND</v>
      </c>
      <c r="N318" s="5" t="str">
        <f>_xll.SNL.Clients.Office.Excel.Functions.SPG(K318, "IQ_DILUT_EPS_NORM", "CY2023")</f>
        <v>#PEND</v>
      </c>
      <c r="O318" t="e">
        <f t="shared" si="50"/>
        <v>#VALUE!</v>
      </c>
      <c r="P318" t="e">
        <f t="shared" si="51"/>
        <v>#VALUE!</v>
      </c>
      <c r="Q318" s="5" t="str">
        <f>_xll.SNL.Clients.Office.Excel.Functions.SPG(K318, "SP_MARKETCAP", "12/31/2022")</f>
        <v>#PEND</v>
      </c>
      <c r="R318" t="e">
        <f t="shared" si="55"/>
        <v>#VALUE!</v>
      </c>
      <c r="S318" t="e">
        <f t="shared" si="56"/>
        <v>#VALUE!</v>
      </c>
      <c r="U318" t="s">
        <v>318</v>
      </c>
      <c r="V318" s="4" t="str" cm="1">
        <f t="array" ref="V318">_xll.SNL.Clients.Office.Excel.Functions.SPG(U318, "SP_TOTAL_REV", "CY2021")</f>
        <v>#PEND</v>
      </c>
      <c r="W318" s="4" t="str">
        <f>_xll.SNL.Clients.Office.Excel.Functions.SPG(U318,"IQ_AVG_DILUT_SHARES_OUT","CY2021")</f>
        <v>#PEND</v>
      </c>
      <c r="X318" s="5" t="str">
        <f>_xll.SNL.Clients.Office.Excel.Functions.SPG(U318, "IQ_DILUT_EPS_NORM", "CY2021")</f>
        <v>#PEND</v>
      </c>
      <c r="Y318" t="e">
        <f t="shared" si="57"/>
        <v>#VALUE!</v>
      </c>
      <c r="Z318" t="e">
        <f t="shared" si="58"/>
        <v>#VALUE!</v>
      </c>
      <c r="AA318" s="5" t="str">
        <f>_xll.SNL.Clients.Office.Excel.Functions.SPG(U318, "SP_MARKETCAP", "12/31/2021")</f>
        <v>#PEND</v>
      </c>
      <c r="AB318" t="e">
        <f t="shared" si="52"/>
        <v>#VALUE!</v>
      </c>
      <c r="AC318" t="e">
        <f t="shared" si="59"/>
        <v>#VALUE!</v>
      </c>
    </row>
    <row r="319" spans="1:29" x14ac:dyDescent="0.3">
      <c r="A319" t="s">
        <v>319</v>
      </c>
      <c r="B319" s="4" t="str" cm="1">
        <f t="array" ref="B319">_xll.SNL.Clients.Office.Excel.Functions.SPG(A319, "SP_TOTAL_REV", "CY2023")</f>
        <v>#PEND</v>
      </c>
      <c r="C319" s="4" t="str">
        <f>_xll.SNL.Clients.Office.Excel.Functions.SPG(A319,"IQ_AVG_DILUT_SHARES_OUT","CY2023")</f>
        <v>#PEND</v>
      </c>
      <c r="D319" s="5" t="str">
        <f>_xll.SNL.Clients.Office.Excel.Functions.SPG(A319, "IQ_DILUT_EPS_NORM", "CY2023")</f>
        <v>#PEND</v>
      </c>
      <c r="E319" t="e">
        <f t="shared" si="48"/>
        <v>#VALUE!</v>
      </c>
      <c r="F319" t="e">
        <f t="shared" si="49"/>
        <v>#VALUE!</v>
      </c>
      <c r="G319" s="5" t="str">
        <f>_xll.SNL.Clients.Office.Excel.Functions.SPG(A319, "SP_MARKETCAP", "12/30/2023")</f>
        <v>#PEND</v>
      </c>
      <c r="H319" t="e">
        <f t="shared" si="53"/>
        <v>#VALUE!</v>
      </c>
      <c r="I319" t="e">
        <f t="shared" si="54"/>
        <v>#VALUE!</v>
      </c>
      <c r="K319" t="s">
        <v>319</v>
      </c>
      <c r="L319" s="4" t="str" cm="1">
        <f t="array" ref="L319">_xll.SNL.Clients.Office.Excel.Functions.SPG(K319, "SP_TOTAL_REV", "CY2023")</f>
        <v>#PEND</v>
      </c>
      <c r="M319" s="4" t="str">
        <f>_xll.SNL.Clients.Office.Excel.Functions.SPG(K319,"IQ_AVG_DILUT_SHARES_OUT","CY2023")</f>
        <v>#PEND</v>
      </c>
      <c r="N319" s="5" t="str">
        <f>_xll.SNL.Clients.Office.Excel.Functions.SPG(K319, "IQ_DILUT_EPS_NORM", "CY2023")</f>
        <v>#PEND</v>
      </c>
      <c r="O319" t="e">
        <f t="shared" si="50"/>
        <v>#VALUE!</v>
      </c>
      <c r="P319" t="e">
        <f t="shared" si="51"/>
        <v>#VALUE!</v>
      </c>
      <c r="Q319" s="5" t="str">
        <f>_xll.SNL.Clients.Office.Excel.Functions.SPG(K319, "SP_MARKETCAP", "12/31/2022")</f>
        <v>#PEND</v>
      </c>
      <c r="R319" t="e">
        <f t="shared" si="55"/>
        <v>#VALUE!</v>
      </c>
      <c r="S319" t="e">
        <f t="shared" si="56"/>
        <v>#VALUE!</v>
      </c>
      <c r="U319" t="s">
        <v>319</v>
      </c>
      <c r="V319" s="4" t="str" cm="1">
        <f t="array" ref="V319">_xll.SNL.Clients.Office.Excel.Functions.SPG(U319, "SP_TOTAL_REV", "CY2021")</f>
        <v>#PEND</v>
      </c>
      <c r="W319" s="4" t="str">
        <f>_xll.SNL.Clients.Office.Excel.Functions.SPG(U319,"IQ_AVG_DILUT_SHARES_OUT","CY2021")</f>
        <v>#PEND</v>
      </c>
      <c r="X319" s="5" t="str">
        <f>_xll.SNL.Clients.Office.Excel.Functions.SPG(U319, "IQ_DILUT_EPS_NORM", "CY2021")</f>
        <v>#PEND</v>
      </c>
      <c r="Y319" t="e">
        <f t="shared" si="57"/>
        <v>#VALUE!</v>
      </c>
      <c r="Z319" t="e">
        <f t="shared" si="58"/>
        <v>#VALUE!</v>
      </c>
      <c r="AA319" s="5" t="str">
        <f>_xll.SNL.Clients.Office.Excel.Functions.SPG(U319, "SP_MARKETCAP", "12/31/2021")</f>
        <v>#PEND</v>
      </c>
      <c r="AB319" t="e">
        <f t="shared" si="52"/>
        <v>#VALUE!</v>
      </c>
      <c r="AC319" t="e">
        <f t="shared" si="59"/>
        <v>#VALUE!</v>
      </c>
    </row>
    <row r="320" spans="1:29" x14ac:dyDescent="0.3">
      <c r="A320" t="s">
        <v>320</v>
      </c>
      <c r="B320" s="4" t="str" cm="1">
        <f t="array" ref="B320">_xll.SNL.Clients.Office.Excel.Functions.SPG(A320, "SP_TOTAL_REV", "CY2023")</f>
        <v>#PEND</v>
      </c>
      <c r="C320" s="4" t="str">
        <f>_xll.SNL.Clients.Office.Excel.Functions.SPG(A320,"IQ_AVG_DILUT_SHARES_OUT","CY2023")</f>
        <v>#PEND</v>
      </c>
      <c r="D320" s="5" t="str">
        <f>_xll.SNL.Clients.Office.Excel.Functions.SPG(A320, "IQ_DILUT_EPS_NORM", "CY2023")</f>
        <v>#PEND</v>
      </c>
      <c r="E320" t="e">
        <f t="shared" si="48"/>
        <v>#VALUE!</v>
      </c>
      <c r="F320" t="e">
        <f t="shared" si="49"/>
        <v>#VALUE!</v>
      </c>
      <c r="G320" s="5" t="str">
        <f>_xll.SNL.Clients.Office.Excel.Functions.SPG(A320, "SP_MARKETCAP", "12/30/2023")</f>
        <v>#PEND</v>
      </c>
      <c r="H320" t="e">
        <f t="shared" si="53"/>
        <v>#VALUE!</v>
      </c>
      <c r="I320" t="e">
        <f t="shared" si="54"/>
        <v>#VALUE!</v>
      </c>
      <c r="K320" t="s">
        <v>320</v>
      </c>
      <c r="L320" s="4" t="str" cm="1">
        <f t="array" ref="L320">_xll.SNL.Clients.Office.Excel.Functions.SPG(K320, "SP_TOTAL_REV", "CY2023")</f>
        <v>#PEND</v>
      </c>
      <c r="M320" s="4" t="str">
        <f>_xll.SNL.Clients.Office.Excel.Functions.SPG(K320,"IQ_AVG_DILUT_SHARES_OUT","CY2023")</f>
        <v>#PEND</v>
      </c>
      <c r="N320" s="5" t="str">
        <f>_xll.SNL.Clients.Office.Excel.Functions.SPG(K320, "IQ_DILUT_EPS_NORM", "CY2023")</f>
        <v>#PEND</v>
      </c>
      <c r="O320" t="e">
        <f t="shared" si="50"/>
        <v>#VALUE!</v>
      </c>
      <c r="P320" t="e">
        <f t="shared" si="51"/>
        <v>#VALUE!</v>
      </c>
      <c r="Q320" s="5" t="str">
        <f>_xll.SNL.Clients.Office.Excel.Functions.SPG(K320, "SP_MARKETCAP", "12/31/2022")</f>
        <v>#PEND</v>
      </c>
      <c r="R320" t="e">
        <f t="shared" si="55"/>
        <v>#VALUE!</v>
      </c>
      <c r="S320" t="e">
        <f t="shared" si="56"/>
        <v>#VALUE!</v>
      </c>
      <c r="U320" t="s">
        <v>320</v>
      </c>
      <c r="V320" s="4" t="str" cm="1">
        <f t="array" ref="V320">_xll.SNL.Clients.Office.Excel.Functions.SPG(U320, "SP_TOTAL_REV", "CY2021")</f>
        <v>#PEND</v>
      </c>
      <c r="W320" s="4" t="str">
        <f>_xll.SNL.Clients.Office.Excel.Functions.SPG(U320,"IQ_AVG_DILUT_SHARES_OUT","CY2021")</f>
        <v>#PEND</v>
      </c>
      <c r="X320" s="5" t="str">
        <f>_xll.SNL.Clients.Office.Excel.Functions.SPG(U320, "IQ_DILUT_EPS_NORM", "CY2021")</f>
        <v>#PEND</v>
      </c>
      <c r="Y320" t="e">
        <f t="shared" si="57"/>
        <v>#VALUE!</v>
      </c>
      <c r="Z320" t="e">
        <f t="shared" si="58"/>
        <v>#VALUE!</v>
      </c>
      <c r="AA320" s="5" t="str">
        <f>_xll.SNL.Clients.Office.Excel.Functions.SPG(U320, "SP_MARKETCAP", "12/31/2021")</f>
        <v>#PEND</v>
      </c>
      <c r="AB320" t="e">
        <f t="shared" si="52"/>
        <v>#VALUE!</v>
      </c>
      <c r="AC320" t="e">
        <f t="shared" si="59"/>
        <v>#VALUE!</v>
      </c>
    </row>
    <row r="321" spans="1:29" x14ac:dyDescent="0.3">
      <c r="A321" t="s">
        <v>321</v>
      </c>
      <c r="B321" s="4" t="str" cm="1">
        <f t="array" ref="B321">_xll.SNL.Clients.Office.Excel.Functions.SPG(A321, "SP_TOTAL_REV", "CY2023")</f>
        <v>#PEND</v>
      </c>
      <c r="C321" s="4" t="str">
        <f>_xll.SNL.Clients.Office.Excel.Functions.SPG(A321,"IQ_AVG_DILUT_SHARES_OUT","CY2023")</f>
        <v>#PEND</v>
      </c>
      <c r="D321" s="5" t="str">
        <f>_xll.SNL.Clients.Office.Excel.Functions.SPG(A321, "IQ_DILUT_EPS_NORM", "CY2023")</f>
        <v>#PEND</v>
      </c>
      <c r="E321" t="e">
        <f t="shared" si="48"/>
        <v>#VALUE!</v>
      </c>
      <c r="F321" t="e">
        <f t="shared" si="49"/>
        <v>#VALUE!</v>
      </c>
      <c r="G321" s="5" t="str">
        <f>_xll.SNL.Clients.Office.Excel.Functions.SPG(A321, "SP_MARKETCAP", "12/30/2023")</f>
        <v>#PEND</v>
      </c>
      <c r="H321" t="e">
        <f t="shared" si="53"/>
        <v>#VALUE!</v>
      </c>
      <c r="I321" t="e">
        <f t="shared" si="54"/>
        <v>#VALUE!</v>
      </c>
      <c r="K321" t="s">
        <v>321</v>
      </c>
      <c r="L321" s="4" t="str" cm="1">
        <f t="array" ref="L321">_xll.SNL.Clients.Office.Excel.Functions.SPG(K321, "SP_TOTAL_REV", "CY2023")</f>
        <v>#PEND</v>
      </c>
      <c r="M321" s="4" t="str">
        <f>_xll.SNL.Clients.Office.Excel.Functions.SPG(K321,"IQ_AVG_DILUT_SHARES_OUT","CY2023")</f>
        <v>#PEND</v>
      </c>
      <c r="N321" s="5" t="str">
        <f>_xll.SNL.Clients.Office.Excel.Functions.SPG(K321, "IQ_DILUT_EPS_NORM", "CY2023")</f>
        <v>#PEND</v>
      </c>
      <c r="O321" t="e">
        <f t="shared" si="50"/>
        <v>#VALUE!</v>
      </c>
      <c r="P321" t="e">
        <f t="shared" si="51"/>
        <v>#VALUE!</v>
      </c>
      <c r="Q321" s="5" t="str">
        <f>_xll.SNL.Clients.Office.Excel.Functions.SPG(K321, "SP_MARKETCAP", "12/31/2022")</f>
        <v>#PEND</v>
      </c>
      <c r="R321" t="e">
        <f t="shared" si="55"/>
        <v>#VALUE!</v>
      </c>
      <c r="S321" t="e">
        <f t="shared" si="56"/>
        <v>#VALUE!</v>
      </c>
      <c r="U321" t="s">
        <v>321</v>
      </c>
      <c r="V321" s="4" t="str" cm="1">
        <f t="array" ref="V321">_xll.SNL.Clients.Office.Excel.Functions.SPG(U321, "SP_TOTAL_REV", "CY2021")</f>
        <v>#PEND</v>
      </c>
      <c r="W321" s="4" t="str">
        <f>_xll.SNL.Clients.Office.Excel.Functions.SPG(U321,"IQ_AVG_DILUT_SHARES_OUT","CY2021")</f>
        <v>#PEND</v>
      </c>
      <c r="X321" s="5" t="str">
        <f>_xll.SNL.Clients.Office.Excel.Functions.SPG(U321, "IQ_DILUT_EPS_NORM", "CY2021")</f>
        <v>#PEND</v>
      </c>
      <c r="Y321" t="e">
        <f t="shared" si="57"/>
        <v>#VALUE!</v>
      </c>
      <c r="Z321" t="e">
        <f t="shared" si="58"/>
        <v>#VALUE!</v>
      </c>
      <c r="AA321" s="5" t="str">
        <f>_xll.SNL.Clients.Office.Excel.Functions.SPG(U321, "SP_MARKETCAP", "12/31/2021")</f>
        <v>#PEND</v>
      </c>
      <c r="AB321" t="e">
        <f t="shared" si="52"/>
        <v>#VALUE!</v>
      </c>
      <c r="AC321" t="e">
        <f t="shared" si="59"/>
        <v>#VALUE!</v>
      </c>
    </row>
    <row r="322" spans="1:29" x14ac:dyDescent="0.3">
      <c r="A322" t="s">
        <v>322</v>
      </c>
      <c r="B322" s="4" t="str" cm="1">
        <f t="array" ref="B322">_xll.SNL.Clients.Office.Excel.Functions.SPG(A322, "SP_TOTAL_REV", "CY2023")</f>
        <v>#PEND</v>
      </c>
      <c r="C322" s="4" t="str">
        <f>_xll.SNL.Clients.Office.Excel.Functions.SPG(A322,"IQ_AVG_DILUT_SHARES_OUT","CY2023")</f>
        <v>#PEND</v>
      </c>
      <c r="D322" s="5" t="str">
        <f>_xll.SNL.Clients.Office.Excel.Functions.SPG(A322, "IQ_DILUT_EPS_NORM", "CY2023")</f>
        <v>#PEND</v>
      </c>
      <c r="E322" t="e">
        <f t="shared" si="48"/>
        <v>#VALUE!</v>
      </c>
      <c r="F322" t="e">
        <f t="shared" si="49"/>
        <v>#VALUE!</v>
      </c>
      <c r="G322" s="5" t="str">
        <f>_xll.SNL.Clients.Office.Excel.Functions.SPG(A322, "SP_MARKETCAP", "12/30/2023")</f>
        <v>#PEND</v>
      </c>
      <c r="H322" t="e">
        <f t="shared" si="53"/>
        <v>#VALUE!</v>
      </c>
      <c r="I322" t="e">
        <f t="shared" si="54"/>
        <v>#VALUE!</v>
      </c>
      <c r="K322" t="s">
        <v>322</v>
      </c>
      <c r="L322" s="4" t="str" cm="1">
        <f t="array" ref="L322">_xll.SNL.Clients.Office.Excel.Functions.SPG(K322, "SP_TOTAL_REV", "CY2023")</f>
        <v>#PEND</v>
      </c>
      <c r="M322" s="4" t="str">
        <f>_xll.SNL.Clients.Office.Excel.Functions.SPG(K322,"IQ_AVG_DILUT_SHARES_OUT","CY2023")</f>
        <v>#PEND</v>
      </c>
      <c r="N322" s="5" t="str">
        <f>_xll.SNL.Clients.Office.Excel.Functions.SPG(K322, "IQ_DILUT_EPS_NORM", "CY2023")</f>
        <v>#PEND</v>
      </c>
      <c r="O322" t="e">
        <f t="shared" si="50"/>
        <v>#VALUE!</v>
      </c>
      <c r="P322" t="e">
        <f t="shared" si="51"/>
        <v>#VALUE!</v>
      </c>
      <c r="Q322" s="5" t="str">
        <f>_xll.SNL.Clients.Office.Excel.Functions.SPG(K322, "SP_MARKETCAP", "12/31/2022")</f>
        <v>#PEND</v>
      </c>
      <c r="R322" t="e">
        <f t="shared" si="55"/>
        <v>#VALUE!</v>
      </c>
      <c r="S322" t="e">
        <f t="shared" si="56"/>
        <v>#VALUE!</v>
      </c>
      <c r="U322" t="s">
        <v>322</v>
      </c>
      <c r="V322" s="4" t="str" cm="1">
        <f t="array" ref="V322">_xll.SNL.Clients.Office.Excel.Functions.SPG(U322, "SP_TOTAL_REV", "CY2021")</f>
        <v>#PEND</v>
      </c>
      <c r="W322" s="4" t="str">
        <f>_xll.SNL.Clients.Office.Excel.Functions.SPG(U322,"IQ_AVG_DILUT_SHARES_OUT","CY2021")</f>
        <v>#PEND</v>
      </c>
      <c r="X322" s="5" t="str">
        <f>_xll.SNL.Clients.Office.Excel.Functions.SPG(U322, "IQ_DILUT_EPS_NORM", "CY2021")</f>
        <v>#PEND</v>
      </c>
      <c r="Y322" t="e">
        <f t="shared" si="57"/>
        <v>#VALUE!</v>
      </c>
      <c r="Z322" t="e">
        <f t="shared" si="58"/>
        <v>#VALUE!</v>
      </c>
      <c r="AA322" s="5" t="str">
        <f>_xll.SNL.Clients.Office.Excel.Functions.SPG(U322, "SP_MARKETCAP", "12/31/2021")</f>
        <v>#PEND</v>
      </c>
      <c r="AB322" t="e">
        <f t="shared" si="52"/>
        <v>#VALUE!</v>
      </c>
      <c r="AC322" t="e">
        <f t="shared" si="59"/>
        <v>#VALUE!</v>
      </c>
    </row>
    <row r="323" spans="1:29" x14ac:dyDescent="0.3">
      <c r="A323" t="s">
        <v>323</v>
      </c>
      <c r="B323" s="4" t="str" cm="1">
        <f t="array" ref="B323">_xll.SNL.Clients.Office.Excel.Functions.SPG(A323, "SP_TOTAL_REV", "CY2023")</f>
        <v>#PEND</v>
      </c>
      <c r="C323" s="4" t="str">
        <f>_xll.SNL.Clients.Office.Excel.Functions.SPG(A323,"IQ_AVG_DILUT_SHARES_OUT","CY2023")</f>
        <v>#PEND</v>
      </c>
      <c r="D323" s="5" t="str">
        <f>_xll.SNL.Clients.Office.Excel.Functions.SPG(A323, "IQ_DILUT_EPS_NORM", "CY2023")</f>
        <v>#PEND</v>
      </c>
      <c r="E323" t="e">
        <f t="shared" si="48"/>
        <v>#VALUE!</v>
      </c>
      <c r="F323" t="e">
        <f t="shared" si="49"/>
        <v>#VALUE!</v>
      </c>
      <c r="G323" s="5" t="str">
        <f>_xll.SNL.Clients.Office.Excel.Functions.SPG(A323, "SP_MARKETCAP", "12/30/2023")</f>
        <v>#PEND</v>
      </c>
      <c r="H323" t="e">
        <f t="shared" si="53"/>
        <v>#VALUE!</v>
      </c>
      <c r="I323" t="e">
        <f t="shared" si="54"/>
        <v>#VALUE!</v>
      </c>
      <c r="K323" t="s">
        <v>323</v>
      </c>
      <c r="L323" s="4" t="str" cm="1">
        <f t="array" ref="L323">_xll.SNL.Clients.Office.Excel.Functions.SPG(K323, "SP_TOTAL_REV", "CY2023")</f>
        <v>#PEND</v>
      </c>
      <c r="M323" s="4" t="str">
        <f>_xll.SNL.Clients.Office.Excel.Functions.SPG(K323,"IQ_AVG_DILUT_SHARES_OUT","CY2023")</f>
        <v>#PEND</v>
      </c>
      <c r="N323" s="5" t="str">
        <f>_xll.SNL.Clients.Office.Excel.Functions.SPG(K323, "IQ_DILUT_EPS_NORM", "CY2023")</f>
        <v>#PEND</v>
      </c>
      <c r="O323" t="e">
        <f t="shared" si="50"/>
        <v>#VALUE!</v>
      </c>
      <c r="P323" t="e">
        <f t="shared" si="51"/>
        <v>#VALUE!</v>
      </c>
      <c r="Q323" s="5" t="str">
        <f>_xll.SNL.Clients.Office.Excel.Functions.SPG(K323, "SP_MARKETCAP", "12/31/2022")</f>
        <v>#PEND</v>
      </c>
      <c r="R323" t="e">
        <f t="shared" si="55"/>
        <v>#VALUE!</v>
      </c>
      <c r="S323" t="e">
        <f t="shared" si="56"/>
        <v>#VALUE!</v>
      </c>
      <c r="U323" t="s">
        <v>323</v>
      </c>
      <c r="V323" s="4" t="str" cm="1">
        <f t="array" ref="V323">_xll.SNL.Clients.Office.Excel.Functions.SPG(U323, "SP_TOTAL_REV", "CY2021")</f>
        <v>#PEND</v>
      </c>
      <c r="W323" s="4" t="str">
        <f>_xll.SNL.Clients.Office.Excel.Functions.SPG(U323,"IQ_AVG_DILUT_SHARES_OUT","CY2021")</f>
        <v>#PEND</v>
      </c>
      <c r="X323" s="5" t="str">
        <f>_xll.SNL.Clients.Office.Excel.Functions.SPG(U323, "IQ_DILUT_EPS_NORM", "CY2021")</f>
        <v>#PEND</v>
      </c>
      <c r="Y323" t="e">
        <f t="shared" si="57"/>
        <v>#VALUE!</v>
      </c>
      <c r="Z323" t="e">
        <f t="shared" si="58"/>
        <v>#VALUE!</v>
      </c>
      <c r="AA323" s="5" t="str">
        <f>_xll.SNL.Clients.Office.Excel.Functions.SPG(U323, "SP_MARKETCAP", "12/31/2021")</f>
        <v>#PEND</v>
      </c>
      <c r="AB323" t="e">
        <f t="shared" si="52"/>
        <v>#VALUE!</v>
      </c>
      <c r="AC323" t="e">
        <f t="shared" si="59"/>
        <v>#VALUE!</v>
      </c>
    </row>
    <row r="324" spans="1:29" x14ac:dyDescent="0.3">
      <c r="A324" t="s">
        <v>324</v>
      </c>
      <c r="B324" s="4" t="str" cm="1">
        <f t="array" ref="B324">_xll.SNL.Clients.Office.Excel.Functions.SPG(A324, "SP_TOTAL_REV", "CY2023")</f>
        <v>#PEND</v>
      </c>
      <c r="C324" s="4" t="str">
        <f>_xll.SNL.Clients.Office.Excel.Functions.SPG(A324,"IQ_AVG_DILUT_SHARES_OUT","CY2023")</f>
        <v>#PEND</v>
      </c>
      <c r="D324" s="5" t="str">
        <f>_xll.SNL.Clients.Office.Excel.Functions.SPG(A324, "IQ_DILUT_EPS_NORM", "CY2023")</f>
        <v>#PEND</v>
      </c>
      <c r="E324" t="e">
        <f t="shared" si="48"/>
        <v>#VALUE!</v>
      </c>
      <c r="F324" t="e">
        <f t="shared" si="49"/>
        <v>#VALUE!</v>
      </c>
      <c r="G324" s="5" t="str">
        <f>_xll.SNL.Clients.Office.Excel.Functions.SPG(A324, "SP_MARKETCAP", "12/30/2023")</f>
        <v>#PEND</v>
      </c>
      <c r="H324" t="e">
        <f t="shared" si="53"/>
        <v>#VALUE!</v>
      </c>
      <c r="I324" t="e">
        <f t="shared" si="54"/>
        <v>#VALUE!</v>
      </c>
      <c r="K324" t="s">
        <v>324</v>
      </c>
      <c r="L324" s="4" t="str" cm="1">
        <f t="array" ref="L324">_xll.SNL.Clients.Office.Excel.Functions.SPG(K324, "SP_TOTAL_REV", "CY2023")</f>
        <v>#PEND</v>
      </c>
      <c r="M324" s="4" t="str">
        <f>_xll.SNL.Clients.Office.Excel.Functions.SPG(K324,"IQ_AVG_DILUT_SHARES_OUT","CY2023")</f>
        <v>#PEND</v>
      </c>
      <c r="N324" s="5" t="str">
        <f>_xll.SNL.Clients.Office.Excel.Functions.SPG(K324, "IQ_DILUT_EPS_NORM", "CY2023")</f>
        <v>#PEND</v>
      </c>
      <c r="O324" t="e">
        <f t="shared" si="50"/>
        <v>#VALUE!</v>
      </c>
      <c r="P324" t="e">
        <f t="shared" si="51"/>
        <v>#VALUE!</v>
      </c>
      <c r="Q324" s="5" t="str">
        <f>_xll.SNL.Clients.Office.Excel.Functions.SPG(K324, "SP_MARKETCAP", "12/31/2022")</f>
        <v>#PEND</v>
      </c>
      <c r="R324" t="e">
        <f t="shared" si="55"/>
        <v>#VALUE!</v>
      </c>
      <c r="S324" t="e">
        <f t="shared" si="56"/>
        <v>#VALUE!</v>
      </c>
      <c r="U324" t="s">
        <v>324</v>
      </c>
      <c r="V324" s="4" t="str" cm="1">
        <f t="array" ref="V324">_xll.SNL.Clients.Office.Excel.Functions.SPG(U324, "SP_TOTAL_REV", "CY2021")</f>
        <v>#PEND</v>
      </c>
      <c r="W324" s="4" t="str">
        <f>_xll.SNL.Clients.Office.Excel.Functions.SPG(U324,"IQ_AVG_DILUT_SHARES_OUT","CY2021")</f>
        <v>#PEND</v>
      </c>
      <c r="X324" s="5" t="str">
        <f>_xll.SNL.Clients.Office.Excel.Functions.SPG(U324, "IQ_DILUT_EPS_NORM", "CY2021")</f>
        <v>#PEND</v>
      </c>
      <c r="Y324" t="e">
        <f t="shared" si="57"/>
        <v>#VALUE!</v>
      </c>
      <c r="Z324" t="e">
        <f t="shared" si="58"/>
        <v>#VALUE!</v>
      </c>
      <c r="AA324" s="5" t="str">
        <f>_xll.SNL.Clients.Office.Excel.Functions.SPG(U324, "SP_MARKETCAP", "12/31/2021")</f>
        <v>#PEND</v>
      </c>
      <c r="AB324" t="e">
        <f t="shared" si="52"/>
        <v>#VALUE!</v>
      </c>
      <c r="AC324" t="e">
        <f t="shared" si="59"/>
        <v>#VALUE!</v>
      </c>
    </row>
    <row r="325" spans="1:29" x14ac:dyDescent="0.3">
      <c r="A325" t="s">
        <v>325</v>
      </c>
      <c r="B325" s="4" t="str" cm="1">
        <f t="array" ref="B325">_xll.SNL.Clients.Office.Excel.Functions.SPG(A325, "SP_TOTAL_REV", "CY2023")</f>
        <v>#PEND</v>
      </c>
      <c r="C325" s="4" t="str">
        <f>_xll.SNL.Clients.Office.Excel.Functions.SPG(A325,"IQ_AVG_DILUT_SHARES_OUT","CY2023")</f>
        <v>#PEND</v>
      </c>
      <c r="D325" s="5" t="str">
        <f>_xll.SNL.Clients.Office.Excel.Functions.SPG(A325, "IQ_DILUT_EPS_NORM", "CY2023")</f>
        <v>#PEND</v>
      </c>
      <c r="E325" t="e">
        <f t="shared" si="48"/>
        <v>#VALUE!</v>
      </c>
      <c r="F325" t="e">
        <f t="shared" si="49"/>
        <v>#VALUE!</v>
      </c>
      <c r="G325" s="5" t="str">
        <f>_xll.SNL.Clients.Office.Excel.Functions.SPG(A325, "SP_MARKETCAP", "12/30/2023")</f>
        <v>#PEND</v>
      </c>
      <c r="H325" t="e">
        <f t="shared" si="53"/>
        <v>#VALUE!</v>
      </c>
      <c r="I325" t="e">
        <f t="shared" si="54"/>
        <v>#VALUE!</v>
      </c>
      <c r="K325" t="s">
        <v>325</v>
      </c>
      <c r="L325" s="4" t="str" cm="1">
        <f t="array" ref="L325">_xll.SNL.Clients.Office.Excel.Functions.SPG(K325, "SP_TOTAL_REV", "CY2023")</f>
        <v>#PEND</v>
      </c>
      <c r="M325" s="4" t="str">
        <f>_xll.SNL.Clients.Office.Excel.Functions.SPG(K325,"IQ_AVG_DILUT_SHARES_OUT","CY2023")</f>
        <v>#PEND</v>
      </c>
      <c r="N325" s="5" t="str">
        <f>_xll.SNL.Clients.Office.Excel.Functions.SPG(K325, "IQ_DILUT_EPS_NORM", "CY2023")</f>
        <v>#PEND</v>
      </c>
      <c r="O325" t="e">
        <f t="shared" si="50"/>
        <v>#VALUE!</v>
      </c>
      <c r="P325" t="e">
        <f t="shared" si="51"/>
        <v>#VALUE!</v>
      </c>
      <c r="Q325" s="5" t="str">
        <f>_xll.SNL.Clients.Office.Excel.Functions.SPG(K325, "SP_MARKETCAP", "12/31/2022")</f>
        <v>#PEND</v>
      </c>
      <c r="R325" t="e">
        <f t="shared" si="55"/>
        <v>#VALUE!</v>
      </c>
      <c r="S325" t="e">
        <f t="shared" si="56"/>
        <v>#VALUE!</v>
      </c>
      <c r="U325" t="s">
        <v>325</v>
      </c>
      <c r="V325" s="4" t="str" cm="1">
        <f t="array" ref="V325">_xll.SNL.Clients.Office.Excel.Functions.SPG(U325, "SP_TOTAL_REV", "CY2021")</f>
        <v>#PEND</v>
      </c>
      <c r="W325" s="4" t="str">
        <f>_xll.SNL.Clients.Office.Excel.Functions.SPG(U325,"IQ_AVG_DILUT_SHARES_OUT","CY2021")</f>
        <v>#PEND</v>
      </c>
      <c r="X325" s="5" t="str">
        <f>_xll.SNL.Clients.Office.Excel.Functions.SPG(U325, "IQ_DILUT_EPS_NORM", "CY2021")</f>
        <v>#PEND</v>
      </c>
      <c r="Y325" t="e">
        <f t="shared" si="57"/>
        <v>#VALUE!</v>
      </c>
      <c r="Z325" t="e">
        <f t="shared" si="58"/>
        <v>#VALUE!</v>
      </c>
      <c r="AA325" s="5" t="str">
        <f>_xll.SNL.Clients.Office.Excel.Functions.SPG(U325, "SP_MARKETCAP", "12/31/2021")</f>
        <v>#PEND</v>
      </c>
      <c r="AB325" t="e">
        <f t="shared" si="52"/>
        <v>#VALUE!</v>
      </c>
      <c r="AC325" t="e">
        <f t="shared" si="59"/>
        <v>#VALUE!</v>
      </c>
    </row>
    <row r="326" spans="1:29" x14ac:dyDescent="0.3">
      <c r="A326" t="s">
        <v>326</v>
      </c>
      <c r="B326" s="4" t="str" cm="1">
        <f t="array" ref="B326">_xll.SNL.Clients.Office.Excel.Functions.SPG(A326, "SP_TOTAL_REV", "CY2023")</f>
        <v>#PEND</v>
      </c>
      <c r="C326" s="4" t="str">
        <f>_xll.SNL.Clients.Office.Excel.Functions.SPG(A326,"IQ_AVG_DILUT_SHARES_OUT","CY2023")</f>
        <v>#PEND</v>
      </c>
      <c r="D326" s="5" t="str">
        <f>_xll.SNL.Clients.Office.Excel.Functions.SPG(A326, "IQ_DILUT_EPS_NORM", "CY2023")</f>
        <v>#PEND</v>
      </c>
      <c r="E326" t="e">
        <f t="shared" ref="E326:E389" si="60">C326*D326/1000</f>
        <v>#VALUE!</v>
      </c>
      <c r="F326" t="e">
        <f t="shared" ref="F326:F389" si="61">E326/B326</f>
        <v>#VALUE!</v>
      </c>
      <c r="G326" s="5" t="str">
        <f>_xll.SNL.Clients.Office.Excel.Functions.SPG(A326, "SP_MARKETCAP", "12/30/2023")</f>
        <v>#PEND</v>
      </c>
      <c r="H326" t="e">
        <f t="shared" si="53"/>
        <v>#VALUE!</v>
      </c>
      <c r="I326" t="e">
        <f t="shared" si="54"/>
        <v>#VALUE!</v>
      </c>
      <c r="K326" t="s">
        <v>326</v>
      </c>
      <c r="L326" s="4" t="str" cm="1">
        <f t="array" ref="L326">_xll.SNL.Clients.Office.Excel.Functions.SPG(K326, "SP_TOTAL_REV", "CY2023")</f>
        <v>#PEND</v>
      </c>
      <c r="M326" s="4" t="str">
        <f>_xll.SNL.Clients.Office.Excel.Functions.SPG(K326,"IQ_AVG_DILUT_SHARES_OUT","CY2023")</f>
        <v>#PEND</v>
      </c>
      <c r="N326" s="5" t="str">
        <f>_xll.SNL.Clients.Office.Excel.Functions.SPG(K326, "IQ_DILUT_EPS_NORM", "CY2023")</f>
        <v>#PEND</v>
      </c>
      <c r="O326" t="e">
        <f t="shared" ref="O326:O389" si="62">M326*N326/1000</f>
        <v>#VALUE!</v>
      </c>
      <c r="P326" t="e">
        <f t="shared" ref="P326:P389" si="63">O326/L326</f>
        <v>#VALUE!</v>
      </c>
      <c r="Q326" s="5" t="str">
        <f>_xll.SNL.Clients.Office.Excel.Functions.SPG(K326, "SP_MARKETCAP", "12/31/2022")</f>
        <v>#PEND</v>
      </c>
      <c r="R326" t="e">
        <f t="shared" si="55"/>
        <v>#VALUE!</v>
      </c>
      <c r="S326" t="e">
        <f t="shared" si="56"/>
        <v>#VALUE!</v>
      </c>
      <c r="U326" t="s">
        <v>326</v>
      </c>
      <c r="V326" s="4" t="str" cm="1">
        <f t="array" ref="V326">_xll.SNL.Clients.Office.Excel.Functions.SPG(U326, "SP_TOTAL_REV", "CY2021")</f>
        <v>#PEND</v>
      </c>
      <c r="W326" s="4" t="str">
        <f>_xll.SNL.Clients.Office.Excel.Functions.SPG(U326,"IQ_AVG_DILUT_SHARES_OUT","CY2021")</f>
        <v>#PEND</v>
      </c>
      <c r="X326" s="5" t="str">
        <f>_xll.SNL.Clients.Office.Excel.Functions.SPG(U326, "IQ_DILUT_EPS_NORM", "CY2021")</f>
        <v>#PEND</v>
      </c>
      <c r="Y326" t="e">
        <f t="shared" si="57"/>
        <v>#VALUE!</v>
      </c>
      <c r="Z326" t="e">
        <f t="shared" si="58"/>
        <v>#VALUE!</v>
      </c>
      <c r="AA326" s="5" t="str">
        <f>_xll.SNL.Clients.Office.Excel.Functions.SPG(U326, "SP_MARKETCAP", "12/31/2021")</f>
        <v>#PEND</v>
      </c>
      <c r="AB326" t="e">
        <f t="shared" ref="AB326:AB389" si="64">AA326/$AA$509</f>
        <v>#VALUE!</v>
      </c>
      <c r="AC326" t="e">
        <f t="shared" si="59"/>
        <v>#VALUE!</v>
      </c>
    </row>
    <row r="327" spans="1:29" x14ac:dyDescent="0.3">
      <c r="A327" t="s">
        <v>327</v>
      </c>
      <c r="B327" s="4" t="str" cm="1">
        <f t="array" ref="B327">_xll.SNL.Clients.Office.Excel.Functions.SPG(A327, "SP_TOTAL_REV", "CY2023")</f>
        <v>#PEND</v>
      </c>
      <c r="C327" s="4" t="str">
        <f>_xll.SNL.Clients.Office.Excel.Functions.SPG(A327,"IQ_AVG_DILUT_SHARES_OUT","CY2023")</f>
        <v>#PEND</v>
      </c>
      <c r="D327" s="5" t="str">
        <f>_xll.SNL.Clients.Office.Excel.Functions.SPG(A327, "IQ_DILUT_EPS_NORM", "CY2023")</f>
        <v>#PEND</v>
      </c>
      <c r="E327" t="e">
        <f t="shared" si="60"/>
        <v>#VALUE!</v>
      </c>
      <c r="F327" t="e">
        <f t="shared" si="61"/>
        <v>#VALUE!</v>
      </c>
      <c r="G327" s="5" t="str">
        <f>_xll.SNL.Clients.Office.Excel.Functions.SPG(A327, "SP_MARKETCAP", "12/30/2023")</f>
        <v>#PEND</v>
      </c>
      <c r="H327" t="e">
        <f t="shared" ref="H327:H390" si="65">G327/$G$509</f>
        <v>#VALUE!</v>
      </c>
      <c r="I327" t="e">
        <f t="shared" ref="I327:I390" si="66">D327*H327</f>
        <v>#VALUE!</v>
      </c>
      <c r="K327" t="s">
        <v>327</v>
      </c>
      <c r="L327" s="4" t="str" cm="1">
        <f t="array" ref="L327">_xll.SNL.Clients.Office.Excel.Functions.SPG(K327, "SP_TOTAL_REV", "CY2023")</f>
        <v>#PEND</v>
      </c>
      <c r="M327" s="4" t="str">
        <f>_xll.SNL.Clients.Office.Excel.Functions.SPG(K327,"IQ_AVG_DILUT_SHARES_OUT","CY2023")</f>
        <v>#PEND</v>
      </c>
      <c r="N327" s="5" t="str">
        <f>_xll.SNL.Clients.Office.Excel.Functions.SPG(K327, "IQ_DILUT_EPS_NORM", "CY2023")</f>
        <v>#PEND</v>
      </c>
      <c r="O327" t="e">
        <f t="shared" si="62"/>
        <v>#VALUE!</v>
      </c>
      <c r="P327" t="e">
        <f t="shared" si="63"/>
        <v>#VALUE!</v>
      </c>
      <c r="Q327" s="5" t="str">
        <f>_xll.SNL.Clients.Office.Excel.Functions.SPG(K327, "SP_MARKETCAP", "12/31/2022")</f>
        <v>#PEND</v>
      </c>
      <c r="R327" t="e">
        <f t="shared" ref="R327:R390" si="67">Q327/$Q$509</f>
        <v>#VALUE!</v>
      </c>
      <c r="S327" t="e">
        <f t="shared" ref="S327:S390" si="68">N327*R327</f>
        <v>#VALUE!</v>
      </c>
      <c r="U327" t="s">
        <v>327</v>
      </c>
      <c r="V327" s="4" t="str" cm="1">
        <f t="array" ref="V327">_xll.SNL.Clients.Office.Excel.Functions.SPG(U327, "SP_TOTAL_REV", "CY2021")</f>
        <v>#PEND</v>
      </c>
      <c r="W327" s="4" t="str">
        <f>_xll.SNL.Clients.Office.Excel.Functions.SPG(U327,"IQ_AVG_DILUT_SHARES_OUT","CY2021")</f>
        <v>#PEND</v>
      </c>
      <c r="X327" s="5" t="str">
        <f>_xll.SNL.Clients.Office.Excel.Functions.SPG(U327, "IQ_DILUT_EPS_NORM", "CY2021")</f>
        <v>#PEND</v>
      </c>
      <c r="Y327" t="e">
        <f t="shared" ref="Y327:Y390" si="69">W327*X327/1000</f>
        <v>#VALUE!</v>
      </c>
      <c r="Z327" t="e">
        <f t="shared" ref="Z327:Z390" si="70">Y327/V327</f>
        <v>#VALUE!</v>
      </c>
      <c r="AA327" s="5" t="str">
        <f>_xll.SNL.Clients.Office.Excel.Functions.SPG(U327, "SP_MARKETCAP", "12/31/2021")</f>
        <v>#PEND</v>
      </c>
      <c r="AB327" t="e">
        <f t="shared" si="64"/>
        <v>#VALUE!</v>
      </c>
      <c r="AC327" t="e">
        <f t="shared" ref="AC327:AC390" si="71">X327*AB327</f>
        <v>#VALUE!</v>
      </c>
    </row>
    <row r="328" spans="1:29" x14ac:dyDescent="0.3">
      <c r="A328" t="s">
        <v>328</v>
      </c>
      <c r="B328" s="4" t="str" cm="1">
        <f t="array" ref="B328">_xll.SNL.Clients.Office.Excel.Functions.SPG(A328, "SP_TOTAL_REV", "CY2023")</f>
        <v>#PEND</v>
      </c>
      <c r="C328" s="4" t="str">
        <f>_xll.SNL.Clients.Office.Excel.Functions.SPG(A328,"IQ_AVG_DILUT_SHARES_OUT","CY2023")</f>
        <v>#PEND</v>
      </c>
      <c r="D328" s="5" t="str">
        <f>_xll.SNL.Clients.Office.Excel.Functions.SPG(A328, "IQ_DILUT_EPS_NORM", "CY2023")</f>
        <v>#PEND</v>
      </c>
      <c r="E328" t="e">
        <f t="shared" si="60"/>
        <v>#VALUE!</v>
      </c>
      <c r="F328" t="e">
        <f t="shared" si="61"/>
        <v>#VALUE!</v>
      </c>
      <c r="G328" s="5" t="str">
        <f>_xll.SNL.Clients.Office.Excel.Functions.SPG(A328, "SP_MARKETCAP", "12/30/2023")</f>
        <v>#PEND</v>
      </c>
      <c r="H328" t="e">
        <f t="shared" si="65"/>
        <v>#VALUE!</v>
      </c>
      <c r="I328" t="e">
        <f t="shared" si="66"/>
        <v>#VALUE!</v>
      </c>
      <c r="K328" t="s">
        <v>328</v>
      </c>
      <c r="L328" s="4" t="str" cm="1">
        <f t="array" ref="L328">_xll.SNL.Clients.Office.Excel.Functions.SPG(K328, "SP_TOTAL_REV", "CY2023")</f>
        <v>#PEND</v>
      </c>
      <c r="M328" s="4" t="str">
        <f>_xll.SNL.Clients.Office.Excel.Functions.SPG(K328,"IQ_AVG_DILUT_SHARES_OUT","CY2023")</f>
        <v>#PEND</v>
      </c>
      <c r="N328" s="5" t="str">
        <f>_xll.SNL.Clients.Office.Excel.Functions.SPG(K328, "IQ_DILUT_EPS_NORM", "CY2023")</f>
        <v>#PEND</v>
      </c>
      <c r="O328" t="e">
        <f t="shared" si="62"/>
        <v>#VALUE!</v>
      </c>
      <c r="P328" t="e">
        <f t="shared" si="63"/>
        <v>#VALUE!</v>
      </c>
      <c r="Q328" s="5" t="str">
        <f>_xll.SNL.Clients.Office.Excel.Functions.SPG(K328, "SP_MARKETCAP", "12/31/2022")</f>
        <v>#PEND</v>
      </c>
      <c r="R328" t="e">
        <f t="shared" si="67"/>
        <v>#VALUE!</v>
      </c>
      <c r="S328" t="e">
        <f t="shared" si="68"/>
        <v>#VALUE!</v>
      </c>
      <c r="U328" t="s">
        <v>328</v>
      </c>
      <c r="V328" s="4" t="str" cm="1">
        <f t="array" ref="V328">_xll.SNL.Clients.Office.Excel.Functions.SPG(U328, "SP_TOTAL_REV", "CY2021")</f>
        <v>#PEND</v>
      </c>
      <c r="W328" s="4" t="str">
        <f>_xll.SNL.Clients.Office.Excel.Functions.SPG(U328,"IQ_AVG_DILUT_SHARES_OUT","CY2021")</f>
        <v>#PEND</v>
      </c>
      <c r="X328" s="5" t="str">
        <f>_xll.SNL.Clients.Office.Excel.Functions.SPG(U328, "IQ_DILUT_EPS_NORM", "CY2021")</f>
        <v>#PEND</v>
      </c>
      <c r="Y328" t="e">
        <f t="shared" si="69"/>
        <v>#VALUE!</v>
      </c>
      <c r="Z328" t="e">
        <f t="shared" si="70"/>
        <v>#VALUE!</v>
      </c>
      <c r="AA328" s="5" t="str">
        <f>_xll.SNL.Clients.Office.Excel.Functions.SPG(U328, "SP_MARKETCAP", "12/31/2021")</f>
        <v>#PEND</v>
      </c>
      <c r="AB328" t="e">
        <f t="shared" si="64"/>
        <v>#VALUE!</v>
      </c>
      <c r="AC328" t="e">
        <f t="shared" si="71"/>
        <v>#VALUE!</v>
      </c>
    </row>
    <row r="329" spans="1:29" x14ac:dyDescent="0.3">
      <c r="A329" t="s">
        <v>329</v>
      </c>
      <c r="B329" s="4" t="str" cm="1">
        <f t="array" ref="B329">_xll.SNL.Clients.Office.Excel.Functions.SPG(A329, "SP_TOTAL_REV", "CY2023")</f>
        <v>#PEND</v>
      </c>
      <c r="C329" s="4" t="str">
        <f>_xll.SNL.Clients.Office.Excel.Functions.SPG(A329,"IQ_AVG_DILUT_SHARES_OUT","CY2023")</f>
        <v>#PEND</v>
      </c>
      <c r="D329" s="5" t="str">
        <f>_xll.SNL.Clients.Office.Excel.Functions.SPG(A329, "IQ_DILUT_EPS_NORM", "CY2023")</f>
        <v>#PEND</v>
      </c>
      <c r="E329" t="e">
        <f t="shared" si="60"/>
        <v>#VALUE!</v>
      </c>
      <c r="F329" t="e">
        <f t="shared" si="61"/>
        <v>#VALUE!</v>
      </c>
      <c r="G329" s="5" t="str">
        <f>_xll.SNL.Clients.Office.Excel.Functions.SPG(A329, "SP_MARKETCAP", "12/30/2023")</f>
        <v>#PEND</v>
      </c>
      <c r="H329" t="e">
        <f t="shared" si="65"/>
        <v>#VALUE!</v>
      </c>
      <c r="I329" t="e">
        <f t="shared" si="66"/>
        <v>#VALUE!</v>
      </c>
      <c r="K329" t="s">
        <v>329</v>
      </c>
      <c r="L329" s="4" t="str" cm="1">
        <f t="array" ref="L329">_xll.SNL.Clients.Office.Excel.Functions.SPG(K329, "SP_TOTAL_REV", "CY2023")</f>
        <v>#PEND</v>
      </c>
      <c r="M329" s="4" t="str">
        <f>_xll.SNL.Clients.Office.Excel.Functions.SPG(K329,"IQ_AVG_DILUT_SHARES_OUT","CY2023")</f>
        <v>#PEND</v>
      </c>
      <c r="N329" s="5" t="str">
        <f>_xll.SNL.Clients.Office.Excel.Functions.SPG(K329, "IQ_DILUT_EPS_NORM", "CY2023")</f>
        <v>#PEND</v>
      </c>
      <c r="O329" t="e">
        <f t="shared" si="62"/>
        <v>#VALUE!</v>
      </c>
      <c r="P329" t="e">
        <f t="shared" si="63"/>
        <v>#VALUE!</v>
      </c>
      <c r="Q329" s="5" t="str">
        <f>_xll.SNL.Clients.Office.Excel.Functions.SPG(K329, "SP_MARKETCAP", "12/31/2022")</f>
        <v>#PEND</v>
      </c>
      <c r="R329" t="e">
        <f t="shared" si="67"/>
        <v>#VALUE!</v>
      </c>
      <c r="S329" t="e">
        <f t="shared" si="68"/>
        <v>#VALUE!</v>
      </c>
      <c r="U329" t="s">
        <v>329</v>
      </c>
      <c r="V329" s="4" t="str" cm="1">
        <f t="array" ref="V329">_xll.SNL.Clients.Office.Excel.Functions.SPG(U329, "SP_TOTAL_REV", "CY2021")</f>
        <v>#PEND</v>
      </c>
      <c r="W329" s="4" t="str">
        <f>_xll.SNL.Clients.Office.Excel.Functions.SPG(U329,"IQ_AVG_DILUT_SHARES_OUT","CY2021")</f>
        <v>#PEND</v>
      </c>
      <c r="X329" s="5" t="str">
        <f>_xll.SNL.Clients.Office.Excel.Functions.SPG(U329, "IQ_DILUT_EPS_NORM", "CY2021")</f>
        <v>#PEND</v>
      </c>
      <c r="Y329" t="e">
        <f t="shared" si="69"/>
        <v>#VALUE!</v>
      </c>
      <c r="Z329" t="e">
        <f t="shared" si="70"/>
        <v>#VALUE!</v>
      </c>
      <c r="AA329" s="5" t="str">
        <f>_xll.SNL.Clients.Office.Excel.Functions.SPG(U329, "SP_MARKETCAP", "12/31/2021")</f>
        <v>#PEND</v>
      </c>
      <c r="AB329" t="e">
        <f t="shared" si="64"/>
        <v>#VALUE!</v>
      </c>
      <c r="AC329" t="e">
        <f t="shared" si="71"/>
        <v>#VALUE!</v>
      </c>
    </row>
    <row r="330" spans="1:29" x14ac:dyDescent="0.3">
      <c r="A330" t="s">
        <v>330</v>
      </c>
      <c r="B330" s="4" t="str" cm="1">
        <f t="array" ref="B330">_xll.SNL.Clients.Office.Excel.Functions.SPG(A330, "SP_TOTAL_REV", "CY2023")</f>
        <v>#PEND</v>
      </c>
      <c r="C330" s="4" t="str">
        <f>_xll.SNL.Clients.Office.Excel.Functions.SPG(A330,"IQ_AVG_DILUT_SHARES_OUT","CY2023")</f>
        <v>#PEND</v>
      </c>
      <c r="D330" s="5" t="str">
        <f>_xll.SNL.Clients.Office.Excel.Functions.SPG(A330, "IQ_DILUT_EPS_NORM", "CY2023")</f>
        <v>#PEND</v>
      </c>
      <c r="E330" t="e">
        <f t="shared" si="60"/>
        <v>#VALUE!</v>
      </c>
      <c r="F330" t="e">
        <f t="shared" si="61"/>
        <v>#VALUE!</v>
      </c>
      <c r="G330" s="5" t="str">
        <f>_xll.SNL.Clients.Office.Excel.Functions.SPG(A330, "SP_MARKETCAP", "12/30/2023")</f>
        <v>#PEND</v>
      </c>
      <c r="H330" t="e">
        <f t="shared" si="65"/>
        <v>#VALUE!</v>
      </c>
      <c r="I330" t="e">
        <f t="shared" si="66"/>
        <v>#VALUE!</v>
      </c>
      <c r="K330" t="s">
        <v>330</v>
      </c>
      <c r="L330" s="4" t="str" cm="1">
        <f t="array" ref="L330">_xll.SNL.Clients.Office.Excel.Functions.SPG(K330, "SP_TOTAL_REV", "CY2023")</f>
        <v>#PEND</v>
      </c>
      <c r="M330" s="4" t="str">
        <f>_xll.SNL.Clients.Office.Excel.Functions.SPG(K330,"IQ_AVG_DILUT_SHARES_OUT","CY2023")</f>
        <v>#PEND</v>
      </c>
      <c r="N330" s="5" t="str">
        <f>_xll.SNL.Clients.Office.Excel.Functions.SPG(K330, "IQ_DILUT_EPS_NORM", "CY2023")</f>
        <v>#PEND</v>
      </c>
      <c r="O330" t="e">
        <f t="shared" si="62"/>
        <v>#VALUE!</v>
      </c>
      <c r="P330" t="e">
        <f t="shared" si="63"/>
        <v>#VALUE!</v>
      </c>
      <c r="Q330" s="5" t="str">
        <f>_xll.SNL.Clients.Office.Excel.Functions.SPG(K330, "SP_MARKETCAP", "12/31/2022")</f>
        <v>#PEND</v>
      </c>
      <c r="R330" t="e">
        <f t="shared" si="67"/>
        <v>#VALUE!</v>
      </c>
      <c r="S330" t="e">
        <f t="shared" si="68"/>
        <v>#VALUE!</v>
      </c>
      <c r="U330" t="s">
        <v>330</v>
      </c>
      <c r="V330" s="4" t="str" cm="1">
        <f t="array" ref="V330">_xll.SNL.Clients.Office.Excel.Functions.SPG(U330, "SP_TOTAL_REV", "CY2021")</f>
        <v>#PEND</v>
      </c>
      <c r="W330" s="4" t="str">
        <f>_xll.SNL.Clients.Office.Excel.Functions.SPG(U330,"IQ_AVG_DILUT_SHARES_OUT","CY2021")</f>
        <v>#PEND</v>
      </c>
      <c r="X330" s="5" t="str">
        <f>_xll.SNL.Clients.Office.Excel.Functions.SPG(U330, "IQ_DILUT_EPS_NORM", "CY2021")</f>
        <v>#PEND</v>
      </c>
      <c r="Y330" t="e">
        <f t="shared" si="69"/>
        <v>#VALUE!</v>
      </c>
      <c r="Z330" t="e">
        <f t="shared" si="70"/>
        <v>#VALUE!</v>
      </c>
      <c r="AA330" s="5" t="str">
        <f>_xll.SNL.Clients.Office.Excel.Functions.SPG(U330, "SP_MARKETCAP", "12/31/2021")</f>
        <v>#PEND</v>
      </c>
      <c r="AB330" t="e">
        <f t="shared" si="64"/>
        <v>#VALUE!</v>
      </c>
      <c r="AC330" t="e">
        <f t="shared" si="71"/>
        <v>#VALUE!</v>
      </c>
    </row>
    <row r="331" spans="1:29" x14ac:dyDescent="0.3">
      <c r="A331" t="s">
        <v>331</v>
      </c>
      <c r="B331" s="4" t="str" cm="1">
        <f t="array" ref="B331">_xll.SNL.Clients.Office.Excel.Functions.SPG(A331, "SP_TOTAL_REV", "CY2023")</f>
        <v>#PEND</v>
      </c>
      <c r="C331" s="4" t="str">
        <f>_xll.SNL.Clients.Office.Excel.Functions.SPG(A331,"IQ_AVG_DILUT_SHARES_OUT","CY2023")</f>
        <v>#PEND</v>
      </c>
      <c r="D331" s="5" t="str">
        <f>_xll.SNL.Clients.Office.Excel.Functions.SPG(A331, "IQ_DILUT_EPS_NORM", "CY2023")</f>
        <v>#PEND</v>
      </c>
      <c r="E331" t="e">
        <f t="shared" si="60"/>
        <v>#VALUE!</v>
      </c>
      <c r="F331" t="e">
        <f t="shared" si="61"/>
        <v>#VALUE!</v>
      </c>
      <c r="G331" s="5" t="str">
        <f>_xll.SNL.Clients.Office.Excel.Functions.SPG(A331, "SP_MARKETCAP", "12/30/2023")</f>
        <v>#PEND</v>
      </c>
      <c r="H331" t="e">
        <f t="shared" si="65"/>
        <v>#VALUE!</v>
      </c>
      <c r="I331" t="e">
        <f t="shared" si="66"/>
        <v>#VALUE!</v>
      </c>
      <c r="K331" t="s">
        <v>331</v>
      </c>
      <c r="L331" s="4" t="str" cm="1">
        <f t="array" ref="L331">_xll.SNL.Clients.Office.Excel.Functions.SPG(K331, "SP_TOTAL_REV", "CY2023")</f>
        <v>#PEND</v>
      </c>
      <c r="M331" s="4" t="str">
        <f>_xll.SNL.Clients.Office.Excel.Functions.SPG(K331,"IQ_AVG_DILUT_SHARES_OUT","CY2023")</f>
        <v>#PEND</v>
      </c>
      <c r="N331" s="5" t="str">
        <f>_xll.SNL.Clients.Office.Excel.Functions.SPG(K331, "IQ_DILUT_EPS_NORM", "CY2023")</f>
        <v>#PEND</v>
      </c>
      <c r="O331" t="e">
        <f t="shared" si="62"/>
        <v>#VALUE!</v>
      </c>
      <c r="P331" t="e">
        <f t="shared" si="63"/>
        <v>#VALUE!</v>
      </c>
      <c r="Q331" s="5" t="str">
        <f>_xll.SNL.Clients.Office.Excel.Functions.SPG(K331, "SP_MARKETCAP", "12/31/2022")</f>
        <v>#PEND</v>
      </c>
      <c r="R331" t="e">
        <f t="shared" si="67"/>
        <v>#VALUE!</v>
      </c>
      <c r="S331" t="e">
        <f t="shared" si="68"/>
        <v>#VALUE!</v>
      </c>
      <c r="U331" t="s">
        <v>331</v>
      </c>
      <c r="V331" s="4" t="str" cm="1">
        <f t="array" ref="V331">_xll.SNL.Clients.Office.Excel.Functions.SPG(U331, "SP_TOTAL_REV", "CY2021")</f>
        <v>#PEND</v>
      </c>
      <c r="W331" s="4" t="str">
        <f>_xll.SNL.Clients.Office.Excel.Functions.SPG(U331,"IQ_AVG_DILUT_SHARES_OUT","CY2021")</f>
        <v>#PEND</v>
      </c>
      <c r="X331" s="5" t="str">
        <f>_xll.SNL.Clients.Office.Excel.Functions.SPG(U331, "IQ_DILUT_EPS_NORM", "CY2021")</f>
        <v>#PEND</v>
      </c>
      <c r="Y331" t="e">
        <f t="shared" si="69"/>
        <v>#VALUE!</v>
      </c>
      <c r="Z331" t="e">
        <f t="shared" si="70"/>
        <v>#VALUE!</v>
      </c>
      <c r="AA331" s="5" t="str">
        <f>_xll.SNL.Clients.Office.Excel.Functions.SPG(U331, "SP_MARKETCAP", "12/31/2021")</f>
        <v>#PEND</v>
      </c>
      <c r="AB331" t="e">
        <f t="shared" si="64"/>
        <v>#VALUE!</v>
      </c>
      <c r="AC331" t="e">
        <f t="shared" si="71"/>
        <v>#VALUE!</v>
      </c>
    </row>
    <row r="332" spans="1:29" x14ac:dyDescent="0.3">
      <c r="A332" t="s">
        <v>332</v>
      </c>
      <c r="B332" s="4" t="str" cm="1">
        <f t="array" ref="B332">_xll.SNL.Clients.Office.Excel.Functions.SPG(A332, "SP_TOTAL_REV", "CY2023")</f>
        <v>#PEND</v>
      </c>
      <c r="C332" s="4" t="str">
        <f>_xll.SNL.Clients.Office.Excel.Functions.SPG(A332,"IQ_AVG_DILUT_SHARES_OUT","CY2023")</f>
        <v>#PEND</v>
      </c>
      <c r="D332" s="5" t="str">
        <f>_xll.SNL.Clients.Office.Excel.Functions.SPG(A332, "IQ_DILUT_EPS_NORM", "CY2023")</f>
        <v>#PEND</v>
      </c>
      <c r="E332" t="e">
        <f t="shared" si="60"/>
        <v>#VALUE!</v>
      </c>
      <c r="F332" t="e">
        <f t="shared" si="61"/>
        <v>#VALUE!</v>
      </c>
      <c r="G332" s="5" t="str">
        <f>_xll.SNL.Clients.Office.Excel.Functions.SPG(A332, "SP_MARKETCAP", "12/30/2023")</f>
        <v>#PEND</v>
      </c>
      <c r="H332" t="e">
        <f t="shared" si="65"/>
        <v>#VALUE!</v>
      </c>
      <c r="I332" t="e">
        <f t="shared" si="66"/>
        <v>#VALUE!</v>
      </c>
      <c r="K332" t="s">
        <v>332</v>
      </c>
      <c r="L332" s="4" t="str" cm="1">
        <f t="array" ref="L332">_xll.SNL.Clients.Office.Excel.Functions.SPG(K332, "SP_TOTAL_REV", "CY2023")</f>
        <v>#PEND</v>
      </c>
      <c r="M332" s="4" t="str">
        <f>_xll.SNL.Clients.Office.Excel.Functions.SPG(K332,"IQ_AVG_DILUT_SHARES_OUT","CY2023")</f>
        <v>#PEND</v>
      </c>
      <c r="N332" s="5" t="str">
        <f>_xll.SNL.Clients.Office.Excel.Functions.SPG(K332, "IQ_DILUT_EPS_NORM", "CY2023")</f>
        <v>#PEND</v>
      </c>
      <c r="O332" t="e">
        <f t="shared" si="62"/>
        <v>#VALUE!</v>
      </c>
      <c r="P332" t="e">
        <f t="shared" si="63"/>
        <v>#VALUE!</v>
      </c>
      <c r="Q332" s="5" t="str">
        <f>_xll.SNL.Clients.Office.Excel.Functions.SPG(K332, "SP_MARKETCAP", "12/31/2022")</f>
        <v>#PEND</v>
      </c>
      <c r="R332" t="e">
        <f t="shared" si="67"/>
        <v>#VALUE!</v>
      </c>
      <c r="S332" t="e">
        <f t="shared" si="68"/>
        <v>#VALUE!</v>
      </c>
      <c r="U332" t="s">
        <v>332</v>
      </c>
      <c r="V332" s="4" t="str" cm="1">
        <f t="array" ref="V332">_xll.SNL.Clients.Office.Excel.Functions.SPG(U332, "SP_TOTAL_REV", "CY2021")</f>
        <v>#PEND</v>
      </c>
      <c r="W332" s="4" t="str">
        <f>_xll.SNL.Clients.Office.Excel.Functions.SPG(U332,"IQ_AVG_DILUT_SHARES_OUT","CY2021")</f>
        <v>#PEND</v>
      </c>
      <c r="X332" s="5" t="str">
        <f>_xll.SNL.Clients.Office.Excel.Functions.SPG(U332, "IQ_DILUT_EPS_NORM", "CY2021")</f>
        <v>#PEND</v>
      </c>
      <c r="Y332" t="e">
        <f t="shared" si="69"/>
        <v>#VALUE!</v>
      </c>
      <c r="Z332" t="e">
        <f t="shared" si="70"/>
        <v>#VALUE!</v>
      </c>
      <c r="AA332" s="5" t="str">
        <f>_xll.SNL.Clients.Office.Excel.Functions.SPG(U332, "SP_MARKETCAP", "12/31/2021")</f>
        <v>#PEND</v>
      </c>
      <c r="AB332" t="e">
        <f t="shared" si="64"/>
        <v>#VALUE!</v>
      </c>
      <c r="AC332" t="e">
        <f t="shared" si="71"/>
        <v>#VALUE!</v>
      </c>
    </row>
    <row r="333" spans="1:29" x14ac:dyDescent="0.3">
      <c r="A333" t="s">
        <v>333</v>
      </c>
      <c r="B333" s="4" t="str" cm="1">
        <f t="array" ref="B333">_xll.SNL.Clients.Office.Excel.Functions.SPG(A333, "SP_TOTAL_REV", "CY2023")</f>
        <v>#PEND</v>
      </c>
      <c r="C333" s="4" t="str">
        <f>_xll.SNL.Clients.Office.Excel.Functions.SPG(A333,"IQ_AVG_DILUT_SHARES_OUT","CY2023")</f>
        <v>#PEND</v>
      </c>
      <c r="D333" s="5" t="str">
        <f>_xll.SNL.Clients.Office.Excel.Functions.SPG(A333, "IQ_DILUT_EPS_NORM", "CY2023")</f>
        <v>#PEND</v>
      </c>
      <c r="E333" t="e">
        <f t="shared" si="60"/>
        <v>#VALUE!</v>
      </c>
      <c r="F333" t="e">
        <f t="shared" si="61"/>
        <v>#VALUE!</v>
      </c>
      <c r="G333" s="5" t="str">
        <f>_xll.SNL.Clients.Office.Excel.Functions.SPG(A333, "SP_MARKETCAP", "12/30/2023")</f>
        <v>#PEND</v>
      </c>
      <c r="H333" t="e">
        <f t="shared" si="65"/>
        <v>#VALUE!</v>
      </c>
      <c r="I333" t="e">
        <f t="shared" si="66"/>
        <v>#VALUE!</v>
      </c>
      <c r="K333" t="s">
        <v>333</v>
      </c>
      <c r="L333" s="4" t="str" cm="1">
        <f t="array" ref="L333">_xll.SNL.Clients.Office.Excel.Functions.SPG(K333, "SP_TOTAL_REV", "CY2023")</f>
        <v>#PEND</v>
      </c>
      <c r="M333" s="4" t="str">
        <f>_xll.SNL.Clients.Office.Excel.Functions.SPG(K333,"IQ_AVG_DILUT_SHARES_OUT","CY2023")</f>
        <v>#PEND</v>
      </c>
      <c r="N333" s="5" t="str">
        <f>_xll.SNL.Clients.Office.Excel.Functions.SPG(K333, "IQ_DILUT_EPS_NORM", "CY2023")</f>
        <v>#PEND</v>
      </c>
      <c r="O333" t="e">
        <f t="shared" si="62"/>
        <v>#VALUE!</v>
      </c>
      <c r="P333" t="e">
        <f t="shared" si="63"/>
        <v>#VALUE!</v>
      </c>
      <c r="Q333" s="5" t="str">
        <f>_xll.SNL.Clients.Office.Excel.Functions.SPG(K333, "SP_MARKETCAP", "12/31/2022")</f>
        <v>#PEND</v>
      </c>
      <c r="R333" t="e">
        <f t="shared" si="67"/>
        <v>#VALUE!</v>
      </c>
      <c r="S333" t="e">
        <f t="shared" si="68"/>
        <v>#VALUE!</v>
      </c>
      <c r="U333" t="s">
        <v>333</v>
      </c>
      <c r="V333" s="4" t="str" cm="1">
        <f t="array" ref="V333">_xll.SNL.Clients.Office.Excel.Functions.SPG(U333, "SP_TOTAL_REV", "CY2021")</f>
        <v>#PEND</v>
      </c>
      <c r="W333" s="4" t="str">
        <f>_xll.SNL.Clients.Office.Excel.Functions.SPG(U333,"IQ_AVG_DILUT_SHARES_OUT","CY2021")</f>
        <v>#PEND</v>
      </c>
      <c r="X333" s="5" t="str">
        <f>_xll.SNL.Clients.Office.Excel.Functions.SPG(U333, "IQ_DILUT_EPS_NORM", "CY2021")</f>
        <v>#PEND</v>
      </c>
      <c r="Y333" t="e">
        <f t="shared" si="69"/>
        <v>#VALUE!</v>
      </c>
      <c r="Z333" t="e">
        <f t="shared" si="70"/>
        <v>#VALUE!</v>
      </c>
      <c r="AA333" s="5" t="str">
        <f>_xll.SNL.Clients.Office.Excel.Functions.SPG(U333, "SP_MARKETCAP", "12/31/2021")</f>
        <v>#PEND</v>
      </c>
      <c r="AB333" t="e">
        <f t="shared" si="64"/>
        <v>#VALUE!</v>
      </c>
      <c r="AC333" t="e">
        <f t="shared" si="71"/>
        <v>#VALUE!</v>
      </c>
    </row>
    <row r="334" spans="1:29" x14ac:dyDescent="0.3">
      <c r="A334" t="s">
        <v>334</v>
      </c>
      <c r="B334" s="4" t="str" cm="1">
        <f t="array" ref="B334">_xll.SNL.Clients.Office.Excel.Functions.SPG(A334, "SP_TOTAL_REV", "CY2023")</f>
        <v>#PEND</v>
      </c>
      <c r="C334" s="4" t="str">
        <f>_xll.SNL.Clients.Office.Excel.Functions.SPG(A334,"IQ_AVG_DILUT_SHARES_OUT","CY2023")</f>
        <v>#PEND</v>
      </c>
      <c r="D334" s="5" t="str">
        <f>_xll.SNL.Clients.Office.Excel.Functions.SPG(A334, "IQ_DILUT_EPS_NORM", "CY2023")</f>
        <v>#PEND</v>
      </c>
      <c r="E334" t="e">
        <f t="shared" si="60"/>
        <v>#VALUE!</v>
      </c>
      <c r="F334" t="e">
        <f t="shared" si="61"/>
        <v>#VALUE!</v>
      </c>
      <c r="G334" s="5" t="str">
        <f>_xll.SNL.Clients.Office.Excel.Functions.SPG(A334, "SP_MARKETCAP", "12/30/2023")</f>
        <v>#PEND</v>
      </c>
      <c r="H334" t="e">
        <f t="shared" si="65"/>
        <v>#VALUE!</v>
      </c>
      <c r="I334" t="e">
        <f t="shared" si="66"/>
        <v>#VALUE!</v>
      </c>
      <c r="K334" t="s">
        <v>334</v>
      </c>
      <c r="L334" s="4" t="str" cm="1">
        <f t="array" ref="L334">_xll.SNL.Clients.Office.Excel.Functions.SPG(K334, "SP_TOTAL_REV", "CY2023")</f>
        <v>#PEND</v>
      </c>
      <c r="M334" s="4" t="str">
        <f>_xll.SNL.Clients.Office.Excel.Functions.SPG(K334,"IQ_AVG_DILUT_SHARES_OUT","CY2023")</f>
        <v>#PEND</v>
      </c>
      <c r="N334" s="5" t="str">
        <f>_xll.SNL.Clients.Office.Excel.Functions.SPG(K334, "IQ_DILUT_EPS_NORM", "CY2023")</f>
        <v>#PEND</v>
      </c>
      <c r="O334" t="e">
        <f t="shared" si="62"/>
        <v>#VALUE!</v>
      </c>
      <c r="P334" t="e">
        <f t="shared" si="63"/>
        <v>#VALUE!</v>
      </c>
      <c r="Q334" s="5" t="str">
        <f>_xll.SNL.Clients.Office.Excel.Functions.SPG(K334, "SP_MARKETCAP", "12/31/2022")</f>
        <v>#PEND</v>
      </c>
      <c r="R334" t="e">
        <f t="shared" si="67"/>
        <v>#VALUE!</v>
      </c>
      <c r="S334" t="e">
        <f t="shared" si="68"/>
        <v>#VALUE!</v>
      </c>
      <c r="U334" t="s">
        <v>334</v>
      </c>
      <c r="V334" s="4" t="str" cm="1">
        <f t="array" ref="V334">_xll.SNL.Clients.Office.Excel.Functions.SPG(U334, "SP_TOTAL_REV", "CY2021")</f>
        <v>#PEND</v>
      </c>
      <c r="W334" s="4" t="str">
        <f>_xll.SNL.Clients.Office.Excel.Functions.SPG(U334,"IQ_AVG_DILUT_SHARES_OUT","CY2021")</f>
        <v>#PEND</v>
      </c>
      <c r="X334" s="5" t="str">
        <f>_xll.SNL.Clients.Office.Excel.Functions.SPG(U334, "IQ_DILUT_EPS_NORM", "CY2021")</f>
        <v>#PEND</v>
      </c>
      <c r="Y334" t="e">
        <f t="shared" si="69"/>
        <v>#VALUE!</v>
      </c>
      <c r="Z334" t="e">
        <f t="shared" si="70"/>
        <v>#VALUE!</v>
      </c>
      <c r="AA334" s="5" t="str">
        <f>_xll.SNL.Clients.Office.Excel.Functions.SPG(U334, "SP_MARKETCAP", "12/31/2021")</f>
        <v>#PEND</v>
      </c>
      <c r="AB334" t="e">
        <f t="shared" si="64"/>
        <v>#VALUE!</v>
      </c>
      <c r="AC334" t="e">
        <f t="shared" si="71"/>
        <v>#VALUE!</v>
      </c>
    </row>
    <row r="335" spans="1:29" x14ac:dyDescent="0.3">
      <c r="A335" t="s">
        <v>335</v>
      </c>
      <c r="B335" s="4" t="str" cm="1">
        <f t="array" ref="B335">_xll.SNL.Clients.Office.Excel.Functions.SPG(A335, "SP_TOTAL_REV", "CY2023")</f>
        <v>#PEND</v>
      </c>
      <c r="C335" s="4" t="str">
        <f>_xll.SNL.Clients.Office.Excel.Functions.SPG(A335,"IQ_AVG_DILUT_SHARES_OUT","CY2023")</f>
        <v>#PEND</v>
      </c>
      <c r="D335" s="5" t="str">
        <f>_xll.SNL.Clients.Office.Excel.Functions.SPG(A335, "IQ_DILUT_EPS_NORM", "CY2023")</f>
        <v>#PEND</v>
      </c>
      <c r="E335" t="e">
        <f t="shared" si="60"/>
        <v>#VALUE!</v>
      </c>
      <c r="F335" t="e">
        <f t="shared" si="61"/>
        <v>#VALUE!</v>
      </c>
      <c r="G335" s="5" t="str">
        <f>_xll.SNL.Clients.Office.Excel.Functions.SPG(A335, "SP_MARKETCAP", "12/30/2023")</f>
        <v>#PEND</v>
      </c>
      <c r="H335" t="e">
        <f t="shared" si="65"/>
        <v>#VALUE!</v>
      </c>
      <c r="I335" t="e">
        <f t="shared" si="66"/>
        <v>#VALUE!</v>
      </c>
      <c r="K335" t="s">
        <v>335</v>
      </c>
      <c r="L335" s="4" t="str" cm="1">
        <f t="array" ref="L335">_xll.SNL.Clients.Office.Excel.Functions.SPG(K335, "SP_TOTAL_REV", "CY2023")</f>
        <v>#PEND</v>
      </c>
      <c r="M335" s="4" t="str">
        <f>_xll.SNL.Clients.Office.Excel.Functions.SPG(K335,"IQ_AVG_DILUT_SHARES_OUT","CY2023")</f>
        <v>#PEND</v>
      </c>
      <c r="N335" s="5" t="str">
        <f>_xll.SNL.Clients.Office.Excel.Functions.SPG(K335, "IQ_DILUT_EPS_NORM", "CY2023")</f>
        <v>#PEND</v>
      </c>
      <c r="O335" t="e">
        <f t="shared" si="62"/>
        <v>#VALUE!</v>
      </c>
      <c r="P335" t="e">
        <f t="shared" si="63"/>
        <v>#VALUE!</v>
      </c>
      <c r="Q335" s="5" t="str">
        <f>_xll.SNL.Clients.Office.Excel.Functions.SPG(K335, "SP_MARKETCAP", "12/31/2022")</f>
        <v>#PEND</v>
      </c>
      <c r="R335" t="e">
        <f t="shared" si="67"/>
        <v>#VALUE!</v>
      </c>
      <c r="S335" t="e">
        <f t="shared" si="68"/>
        <v>#VALUE!</v>
      </c>
      <c r="U335" t="s">
        <v>335</v>
      </c>
      <c r="V335" s="4" t="str" cm="1">
        <f t="array" ref="V335">_xll.SNL.Clients.Office.Excel.Functions.SPG(U335, "SP_TOTAL_REV", "CY2021")</f>
        <v>#PEND</v>
      </c>
      <c r="W335" s="4" t="str">
        <f>_xll.SNL.Clients.Office.Excel.Functions.SPG(U335,"IQ_AVG_DILUT_SHARES_OUT","CY2021")</f>
        <v>#PEND</v>
      </c>
      <c r="X335" s="5" t="str">
        <f>_xll.SNL.Clients.Office.Excel.Functions.SPG(U335, "IQ_DILUT_EPS_NORM", "CY2021")</f>
        <v>#PEND</v>
      </c>
      <c r="Y335" t="e">
        <f t="shared" si="69"/>
        <v>#VALUE!</v>
      </c>
      <c r="Z335" t="e">
        <f t="shared" si="70"/>
        <v>#VALUE!</v>
      </c>
      <c r="AA335" s="5" t="str">
        <f>_xll.SNL.Clients.Office.Excel.Functions.SPG(U335, "SP_MARKETCAP", "12/31/2021")</f>
        <v>#PEND</v>
      </c>
      <c r="AB335" t="e">
        <f t="shared" si="64"/>
        <v>#VALUE!</v>
      </c>
      <c r="AC335" t="e">
        <f t="shared" si="71"/>
        <v>#VALUE!</v>
      </c>
    </row>
    <row r="336" spans="1:29" x14ac:dyDescent="0.3">
      <c r="A336" t="s">
        <v>336</v>
      </c>
      <c r="B336" s="4" t="str" cm="1">
        <f t="array" ref="B336">_xll.SNL.Clients.Office.Excel.Functions.SPG(A336, "SP_TOTAL_REV", "CY2023")</f>
        <v>#PEND</v>
      </c>
      <c r="C336" s="4" t="str">
        <f>_xll.SNL.Clients.Office.Excel.Functions.SPG(A336,"IQ_AVG_DILUT_SHARES_OUT","CY2023")</f>
        <v>#PEND</v>
      </c>
      <c r="D336" s="5" t="str">
        <f>_xll.SNL.Clients.Office.Excel.Functions.SPG(A336, "IQ_DILUT_EPS_NORM", "CY2023")</f>
        <v>#PEND</v>
      </c>
      <c r="E336" t="e">
        <f t="shared" si="60"/>
        <v>#VALUE!</v>
      </c>
      <c r="F336" t="e">
        <f t="shared" si="61"/>
        <v>#VALUE!</v>
      </c>
      <c r="G336" s="5" t="str">
        <f>_xll.SNL.Clients.Office.Excel.Functions.SPG(A336, "SP_MARKETCAP", "12/30/2023")</f>
        <v>#PEND</v>
      </c>
      <c r="H336" t="e">
        <f t="shared" si="65"/>
        <v>#VALUE!</v>
      </c>
      <c r="I336" t="e">
        <f t="shared" si="66"/>
        <v>#VALUE!</v>
      </c>
      <c r="K336" t="s">
        <v>336</v>
      </c>
      <c r="L336" s="4" t="str" cm="1">
        <f t="array" ref="L336">_xll.SNL.Clients.Office.Excel.Functions.SPG(K336, "SP_TOTAL_REV", "CY2023")</f>
        <v>#PEND</v>
      </c>
      <c r="M336" s="4" t="str">
        <f>_xll.SNL.Clients.Office.Excel.Functions.SPG(K336,"IQ_AVG_DILUT_SHARES_OUT","CY2023")</f>
        <v>#PEND</v>
      </c>
      <c r="N336" s="5" t="str">
        <f>_xll.SNL.Clients.Office.Excel.Functions.SPG(K336, "IQ_DILUT_EPS_NORM", "CY2023")</f>
        <v>#PEND</v>
      </c>
      <c r="O336" t="e">
        <f t="shared" si="62"/>
        <v>#VALUE!</v>
      </c>
      <c r="P336" t="e">
        <f t="shared" si="63"/>
        <v>#VALUE!</v>
      </c>
      <c r="Q336" s="5" t="str">
        <f>_xll.SNL.Clients.Office.Excel.Functions.SPG(K336, "SP_MARKETCAP", "12/31/2022")</f>
        <v>#PEND</v>
      </c>
      <c r="R336" t="e">
        <f t="shared" si="67"/>
        <v>#VALUE!</v>
      </c>
      <c r="S336" t="e">
        <f t="shared" si="68"/>
        <v>#VALUE!</v>
      </c>
      <c r="U336" t="s">
        <v>336</v>
      </c>
      <c r="V336" s="4" t="str" cm="1">
        <f t="array" ref="V336">_xll.SNL.Clients.Office.Excel.Functions.SPG(U336, "SP_TOTAL_REV", "CY2021")</f>
        <v>#PEND</v>
      </c>
      <c r="W336" s="4" t="str">
        <f>_xll.SNL.Clients.Office.Excel.Functions.SPG(U336,"IQ_AVG_DILUT_SHARES_OUT","CY2021")</f>
        <v>#PEND</v>
      </c>
      <c r="X336" s="5" t="str">
        <f>_xll.SNL.Clients.Office.Excel.Functions.SPG(U336, "IQ_DILUT_EPS_NORM", "CY2021")</f>
        <v>#PEND</v>
      </c>
      <c r="Y336" t="e">
        <f t="shared" si="69"/>
        <v>#VALUE!</v>
      </c>
      <c r="Z336" t="e">
        <f t="shared" si="70"/>
        <v>#VALUE!</v>
      </c>
      <c r="AA336" s="5" t="str">
        <f>_xll.SNL.Clients.Office.Excel.Functions.SPG(U336, "SP_MARKETCAP", "12/31/2021")</f>
        <v>#PEND</v>
      </c>
      <c r="AB336" t="e">
        <f t="shared" si="64"/>
        <v>#VALUE!</v>
      </c>
      <c r="AC336" t="e">
        <f t="shared" si="71"/>
        <v>#VALUE!</v>
      </c>
    </row>
    <row r="337" spans="1:29" x14ac:dyDescent="0.3">
      <c r="A337" t="s">
        <v>337</v>
      </c>
      <c r="B337" s="4" t="str" cm="1">
        <f t="array" ref="B337">_xll.SNL.Clients.Office.Excel.Functions.SPG(A337, "SP_TOTAL_REV", "CY2023")</f>
        <v>#PEND</v>
      </c>
      <c r="C337" s="4" t="str">
        <f>_xll.SNL.Clients.Office.Excel.Functions.SPG(A337,"IQ_AVG_DILUT_SHARES_OUT","CY2023")</f>
        <v>#PEND</v>
      </c>
      <c r="D337" s="5" t="str">
        <f>_xll.SNL.Clients.Office.Excel.Functions.SPG(A337, "IQ_DILUT_EPS_NORM", "CY2023")</f>
        <v>#PEND</v>
      </c>
      <c r="E337" t="e">
        <f t="shared" si="60"/>
        <v>#VALUE!</v>
      </c>
      <c r="F337" t="e">
        <f t="shared" si="61"/>
        <v>#VALUE!</v>
      </c>
      <c r="G337" s="5" t="str">
        <f>_xll.SNL.Clients.Office.Excel.Functions.SPG(A337, "SP_MARKETCAP", "12/30/2023")</f>
        <v>#PEND</v>
      </c>
      <c r="H337" t="e">
        <f t="shared" si="65"/>
        <v>#VALUE!</v>
      </c>
      <c r="I337" t="e">
        <f t="shared" si="66"/>
        <v>#VALUE!</v>
      </c>
      <c r="K337" t="s">
        <v>337</v>
      </c>
      <c r="L337" s="4" t="str" cm="1">
        <f t="array" ref="L337">_xll.SNL.Clients.Office.Excel.Functions.SPG(K337, "SP_TOTAL_REV", "CY2023")</f>
        <v>#PEND</v>
      </c>
      <c r="M337" s="4" t="str">
        <f>_xll.SNL.Clients.Office.Excel.Functions.SPG(K337,"IQ_AVG_DILUT_SHARES_OUT","CY2023")</f>
        <v>#PEND</v>
      </c>
      <c r="N337" s="5" t="str">
        <f>_xll.SNL.Clients.Office.Excel.Functions.SPG(K337, "IQ_DILUT_EPS_NORM", "CY2023")</f>
        <v>#PEND</v>
      </c>
      <c r="O337" t="e">
        <f t="shared" si="62"/>
        <v>#VALUE!</v>
      </c>
      <c r="P337" t="e">
        <f t="shared" si="63"/>
        <v>#VALUE!</v>
      </c>
      <c r="Q337" s="5" t="str">
        <f>_xll.SNL.Clients.Office.Excel.Functions.SPG(K337, "SP_MARKETCAP", "12/31/2022")</f>
        <v>#PEND</v>
      </c>
      <c r="R337" t="e">
        <f t="shared" si="67"/>
        <v>#VALUE!</v>
      </c>
      <c r="S337" t="e">
        <f t="shared" si="68"/>
        <v>#VALUE!</v>
      </c>
      <c r="U337" t="s">
        <v>337</v>
      </c>
      <c r="V337" s="4" t="str" cm="1">
        <f t="array" ref="V337">_xll.SNL.Clients.Office.Excel.Functions.SPG(U337, "SP_TOTAL_REV", "CY2021")</f>
        <v>#PEND</v>
      </c>
      <c r="W337" s="4" t="str">
        <f>_xll.SNL.Clients.Office.Excel.Functions.SPG(U337,"IQ_AVG_DILUT_SHARES_OUT","CY2021")</f>
        <v>#PEND</v>
      </c>
      <c r="X337" s="5" t="str">
        <f>_xll.SNL.Clients.Office.Excel.Functions.SPG(U337, "IQ_DILUT_EPS_NORM", "CY2021")</f>
        <v>#PEND</v>
      </c>
      <c r="Y337" t="e">
        <f t="shared" si="69"/>
        <v>#VALUE!</v>
      </c>
      <c r="Z337" t="e">
        <f t="shared" si="70"/>
        <v>#VALUE!</v>
      </c>
      <c r="AA337" s="5" t="str">
        <f>_xll.SNL.Clients.Office.Excel.Functions.SPG(U337, "SP_MARKETCAP", "12/31/2021")</f>
        <v>#PEND</v>
      </c>
      <c r="AB337" t="e">
        <f t="shared" si="64"/>
        <v>#VALUE!</v>
      </c>
      <c r="AC337" t="e">
        <f t="shared" si="71"/>
        <v>#VALUE!</v>
      </c>
    </row>
    <row r="338" spans="1:29" x14ac:dyDescent="0.3">
      <c r="A338" t="s">
        <v>338</v>
      </c>
      <c r="B338" s="4" t="str" cm="1">
        <f t="array" ref="B338">_xll.SNL.Clients.Office.Excel.Functions.SPG(A338, "SP_TOTAL_REV", "CY2023")</f>
        <v>#PEND</v>
      </c>
      <c r="C338" s="4" t="str">
        <f>_xll.SNL.Clients.Office.Excel.Functions.SPG(A338,"IQ_AVG_DILUT_SHARES_OUT","CY2023")</f>
        <v>#PEND</v>
      </c>
      <c r="D338" s="5" t="str">
        <f>_xll.SNL.Clients.Office.Excel.Functions.SPG(A338, "IQ_DILUT_EPS_NORM", "CY2023")</f>
        <v>#PEND</v>
      </c>
      <c r="E338" t="e">
        <f t="shared" si="60"/>
        <v>#VALUE!</v>
      </c>
      <c r="F338" t="e">
        <f t="shared" si="61"/>
        <v>#VALUE!</v>
      </c>
      <c r="G338" s="5" t="str">
        <f>_xll.SNL.Clients.Office.Excel.Functions.SPG(A338, "SP_MARKETCAP", "12/30/2023")</f>
        <v>#PEND</v>
      </c>
      <c r="H338" t="e">
        <f t="shared" si="65"/>
        <v>#VALUE!</v>
      </c>
      <c r="I338" t="e">
        <f t="shared" si="66"/>
        <v>#VALUE!</v>
      </c>
      <c r="K338" t="s">
        <v>338</v>
      </c>
      <c r="L338" s="4" t="str" cm="1">
        <f t="array" ref="L338">_xll.SNL.Clients.Office.Excel.Functions.SPG(K338, "SP_TOTAL_REV", "CY2023")</f>
        <v>#PEND</v>
      </c>
      <c r="M338" s="4" t="str">
        <f>_xll.SNL.Clients.Office.Excel.Functions.SPG(K338,"IQ_AVG_DILUT_SHARES_OUT","CY2023")</f>
        <v>#PEND</v>
      </c>
      <c r="N338" s="5" t="str">
        <f>_xll.SNL.Clients.Office.Excel.Functions.SPG(K338, "IQ_DILUT_EPS_NORM", "CY2023")</f>
        <v>#PEND</v>
      </c>
      <c r="O338" t="e">
        <f t="shared" si="62"/>
        <v>#VALUE!</v>
      </c>
      <c r="P338" t="e">
        <f t="shared" si="63"/>
        <v>#VALUE!</v>
      </c>
      <c r="Q338" s="5" t="str">
        <f>_xll.SNL.Clients.Office.Excel.Functions.SPG(K338, "SP_MARKETCAP", "12/31/2022")</f>
        <v>#PEND</v>
      </c>
      <c r="R338" t="e">
        <f t="shared" si="67"/>
        <v>#VALUE!</v>
      </c>
      <c r="S338" t="e">
        <f t="shared" si="68"/>
        <v>#VALUE!</v>
      </c>
      <c r="U338" t="s">
        <v>338</v>
      </c>
      <c r="V338" s="4" t="str" cm="1">
        <f t="array" ref="V338">_xll.SNL.Clients.Office.Excel.Functions.SPG(U338, "SP_TOTAL_REV", "CY2021")</f>
        <v>#PEND</v>
      </c>
      <c r="W338" s="4" t="str">
        <f>_xll.SNL.Clients.Office.Excel.Functions.SPG(U338,"IQ_AVG_DILUT_SHARES_OUT","CY2021")</f>
        <v>#PEND</v>
      </c>
      <c r="X338" s="5" t="str">
        <f>_xll.SNL.Clients.Office.Excel.Functions.SPG(U338, "IQ_DILUT_EPS_NORM", "CY2021")</f>
        <v>#PEND</v>
      </c>
      <c r="Y338" t="e">
        <f t="shared" si="69"/>
        <v>#VALUE!</v>
      </c>
      <c r="Z338" t="e">
        <f t="shared" si="70"/>
        <v>#VALUE!</v>
      </c>
      <c r="AA338" s="5" t="str">
        <f>_xll.SNL.Clients.Office.Excel.Functions.SPG(U338, "SP_MARKETCAP", "12/31/2021")</f>
        <v>#PEND</v>
      </c>
      <c r="AB338" t="e">
        <f t="shared" si="64"/>
        <v>#VALUE!</v>
      </c>
      <c r="AC338" t="e">
        <f t="shared" si="71"/>
        <v>#VALUE!</v>
      </c>
    </row>
    <row r="339" spans="1:29" x14ac:dyDescent="0.3">
      <c r="A339" t="s">
        <v>339</v>
      </c>
      <c r="B339" s="4" t="str" cm="1">
        <f t="array" ref="B339">_xll.SNL.Clients.Office.Excel.Functions.SPG(A339, "SP_TOTAL_REV", "CY2023")</f>
        <v>#PEND</v>
      </c>
      <c r="C339" s="4" t="str">
        <f>_xll.SNL.Clients.Office.Excel.Functions.SPG(A339,"IQ_AVG_DILUT_SHARES_OUT","CY2023")</f>
        <v>#PEND</v>
      </c>
      <c r="D339" s="5" t="str">
        <f>_xll.SNL.Clients.Office.Excel.Functions.SPG(A339, "IQ_DILUT_EPS_NORM", "CY2023")</f>
        <v>#PEND</v>
      </c>
      <c r="E339" t="e">
        <f t="shared" si="60"/>
        <v>#VALUE!</v>
      </c>
      <c r="F339" t="e">
        <f t="shared" si="61"/>
        <v>#VALUE!</v>
      </c>
      <c r="G339" s="5" t="str">
        <f>_xll.SNL.Clients.Office.Excel.Functions.SPG(A339, "SP_MARKETCAP", "12/30/2023")</f>
        <v>#PEND</v>
      </c>
      <c r="H339" t="e">
        <f t="shared" si="65"/>
        <v>#VALUE!</v>
      </c>
      <c r="I339" t="e">
        <f t="shared" si="66"/>
        <v>#VALUE!</v>
      </c>
      <c r="K339" t="s">
        <v>339</v>
      </c>
      <c r="L339" s="4" t="str" cm="1">
        <f t="array" ref="L339">_xll.SNL.Clients.Office.Excel.Functions.SPG(K339, "SP_TOTAL_REV", "CY2023")</f>
        <v>#PEND</v>
      </c>
      <c r="M339" s="4" t="str">
        <f>_xll.SNL.Clients.Office.Excel.Functions.SPG(K339,"IQ_AVG_DILUT_SHARES_OUT","CY2023")</f>
        <v>#PEND</v>
      </c>
      <c r="N339" s="5" t="str">
        <f>_xll.SNL.Clients.Office.Excel.Functions.SPG(K339, "IQ_DILUT_EPS_NORM", "CY2023")</f>
        <v>#PEND</v>
      </c>
      <c r="O339" t="e">
        <f t="shared" si="62"/>
        <v>#VALUE!</v>
      </c>
      <c r="P339" t="e">
        <f t="shared" si="63"/>
        <v>#VALUE!</v>
      </c>
      <c r="Q339" s="5" t="str">
        <f>_xll.SNL.Clients.Office.Excel.Functions.SPG(K339, "SP_MARKETCAP", "12/31/2022")</f>
        <v>#PEND</v>
      </c>
      <c r="R339" t="e">
        <f t="shared" si="67"/>
        <v>#VALUE!</v>
      </c>
      <c r="S339" t="e">
        <f t="shared" si="68"/>
        <v>#VALUE!</v>
      </c>
      <c r="U339" t="s">
        <v>339</v>
      </c>
      <c r="V339" s="4" t="str" cm="1">
        <f t="array" ref="V339">_xll.SNL.Clients.Office.Excel.Functions.SPG(U339, "SP_TOTAL_REV", "CY2021")</f>
        <v>#PEND</v>
      </c>
      <c r="W339" s="4" t="str">
        <f>_xll.SNL.Clients.Office.Excel.Functions.SPG(U339,"IQ_AVG_DILUT_SHARES_OUT","CY2021")</f>
        <v>#PEND</v>
      </c>
      <c r="X339" s="5" t="str">
        <f>_xll.SNL.Clients.Office.Excel.Functions.SPG(U339, "IQ_DILUT_EPS_NORM", "CY2021")</f>
        <v>#PEND</v>
      </c>
      <c r="Y339" t="e">
        <f t="shared" si="69"/>
        <v>#VALUE!</v>
      </c>
      <c r="Z339" t="e">
        <f t="shared" si="70"/>
        <v>#VALUE!</v>
      </c>
      <c r="AA339" s="5" t="str">
        <f>_xll.SNL.Clients.Office.Excel.Functions.SPG(U339, "SP_MARKETCAP", "12/31/2021")</f>
        <v>#PEND</v>
      </c>
      <c r="AB339" t="e">
        <f t="shared" si="64"/>
        <v>#VALUE!</v>
      </c>
      <c r="AC339" t="e">
        <f t="shared" si="71"/>
        <v>#VALUE!</v>
      </c>
    </row>
    <row r="340" spans="1:29" x14ac:dyDescent="0.3">
      <c r="A340" t="s">
        <v>340</v>
      </c>
      <c r="B340" s="4" t="str" cm="1">
        <f t="array" ref="B340">_xll.SNL.Clients.Office.Excel.Functions.SPG(A340, "SP_TOTAL_REV", "CY2023")</f>
        <v>#PEND</v>
      </c>
      <c r="C340" s="4" t="str">
        <f>_xll.SNL.Clients.Office.Excel.Functions.SPG(A340,"IQ_AVG_DILUT_SHARES_OUT","CY2023")</f>
        <v>#PEND</v>
      </c>
      <c r="D340" s="5" t="str">
        <f>_xll.SNL.Clients.Office.Excel.Functions.SPG(A340, "IQ_DILUT_EPS_NORM", "CY2023")</f>
        <v>#PEND</v>
      </c>
      <c r="E340" t="e">
        <f t="shared" si="60"/>
        <v>#VALUE!</v>
      </c>
      <c r="F340" t="e">
        <f t="shared" si="61"/>
        <v>#VALUE!</v>
      </c>
      <c r="G340" s="5" t="str">
        <f>_xll.SNL.Clients.Office.Excel.Functions.SPG(A340, "SP_MARKETCAP", "12/30/2023")</f>
        <v>#PEND</v>
      </c>
      <c r="H340" t="e">
        <f t="shared" si="65"/>
        <v>#VALUE!</v>
      </c>
      <c r="I340" t="e">
        <f t="shared" si="66"/>
        <v>#VALUE!</v>
      </c>
      <c r="K340" t="s">
        <v>340</v>
      </c>
      <c r="L340" s="4" t="str" cm="1">
        <f t="array" ref="L340">_xll.SNL.Clients.Office.Excel.Functions.SPG(K340, "SP_TOTAL_REV", "CY2023")</f>
        <v>#PEND</v>
      </c>
      <c r="M340" s="4" t="str">
        <f>_xll.SNL.Clients.Office.Excel.Functions.SPG(K340,"IQ_AVG_DILUT_SHARES_OUT","CY2023")</f>
        <v>#PEND</v>
      </c>
      <c r="N340" s="5" t="str">
        <f>_xll.SNL.Clients.Office.Excel.Functions.SPG(K340, "IQ_DILUT_EPS_NORM", "CY2023")</f>
        <v>#PEND</v>
      </c>
      <c r="O340" t="e">
        <f t="shared" si="62"/>
        <v>#VALUE!</v>
      </c>
      <c r="P340" t="e">
        <f t="shared" si="63"/>
        <v>#VALUE!</v>
      </c>
      <c r="Q340" s="5" t="str">
        <f>_xll.SNL.Clients.Office.Excel.Functions.SPG(K340, "SP_MARKETCAP", "12/31/2022")</f>
        <v>#PEND</v>
      </c>
      <c r="R340" t="e">
        <f t="shared" si="67"/>
        <v>#VALUE!</v>
      </c>
      <c r="S340" t="e">
        <f t="shared" si="68"/>
        <v>#VALUE!</v>
      </c>
      <c r="U340" t="s">
        <v>340</v>
      </c>
      <c r="V340" s="4" t="str" cm="1">
        <f t="array" ref="V340">_xll.SNL.Clients.Office.Excel.Functions.SPG(U340, "SP_TOTAL_REV", "CY2021")</f>
        <v>#PEND</v>
      </c>
      <c r="W340" s="4" t="str">
        <f>_xll.SNL.Clients.Office.Excel.Functions.SPG(U340,"IQ_AVG_DILUT_SHARES_OUT","CY2021")</f>
        <v>#PEND</v>
      </c>
      <c r="X340" s="5" t="str">
        <f>_xll.SNL.Clients.Office.Excel.Functions.SPG(U340, "IQ_DILUT_EPS_NORM", "CY2021")</f>
        <v>#PEND</v>
      </c>
      <c r="Y340" t="e">
        <f t="shared" si="69"/>
        <v>#VALUE!</v>
      </c>
      <c r="Z340" t="e">
        <f t="shared" si="70"/>
        <v>#VALUE!</v>
      </c>
      <c r="AA340" s="5" t="str">
        <f>_xll.SNL.Clients.Office.Excel.Functions.SPG(U340, "SP_MARKETCAP", "12/31/2021")</f>
        <v>#PEND</v>
      </c>
      <c r="AB340" t="e">
        <f t="shared" si="64"/>
        <v>#VALUE!</v>
      </c>
      <c r="AC340" t="e">
        <f t="shared" si="71"/>
        <v>#VALUE!</v>
      </c>
    </row>
    <row r="341" spans="1:29" x14ac:dyDescent="0.3">
      <c r="A341" t="s">
        <v>341</v>
      </c>
      <c r="B341" s="4" t="str" cm="1">
        <f t="array" ref="B341">_xll.SNL.Clients.Office.Excel.Functions.SPG(A341, "SP_TOTAL_REV", "CY2023")</f>
        <v>#PEND</v>
      </c>
      <c r="C341" s="4" t="str">
        <f>_xll.SNL.Clients.Office.Excel.Functions.SPG(A341,"IQ_AVG_DILUT_SHARES_OUT","CY2023")</f>
        <v>#PEND</v>
      </c>
      <c r="D341" s="5" t="str">
        <f>_xll.SNL.Clients.Office.Excel.Functions.SPG(A341, "IQ_DILUT_EPS_NORM", "CY2023")</f>
        <v>#PEND</v>
      </c>
      <c r="E341" t="e">
        <f t="shared" si="60"/>
        <v>#VALUE!</v>
      </c>
      <c r="F341" t="e">
        <f t="shared" si="61"/>
        <v>#VALUE!</v>
      </c>
      <c r="G341" s="5" t="str">
        <f>_xll.SNL.Clients.Office.Excel.Functions.SPG(A341, "SP_MARKETCAP", "12/30/2023")</f>
        <v>#PEND</v>
      </c>
      <c r="H341" t="e">
        <f t="shared" si="65"/>
        <v>#VALUE!</v>
      </c>
      <c r="I341" t="e">
        <f t="shared" si="66"/>
        <v>#VALUE!</v>
      </c>
      <c r="K341" t="s">
        <v>341</v>
      </c>
      <c r="L341" s="4" t="str" cm="1">
        <f t="array" ref="L341">_xll.SNL.Clients.Office.Excel.Functions.SPG(K341, "SP_TOTAL_REV", "CY2023")</f>
        <v>#PEND</v>
      </c>
      <c r="M341" s="4" t="str">
        <f>_xll.SNL.Clients.Office.Excel.Functions.SPG(K341,"IQ_AVG_DILUT_SHARES_OUT","CY2023")</f>
        <v>#PEND</v>
      </c>
      <c r="N341" s="5" t="str">
        <f>_xll.SNL.Clients.Office.Excel.Functions.SPG(K341, "IQ_DILUT_EPS_NORM", "CY2023")</f>
        <v>#PEND</v>
      </c>
      <c r="O341" t="e">
        <f t="shared" si="62"/>
        <v>#VALUE!</v>
      </c>
      <c r="P341" t="e">
        <f t="shared" si="63"/>
        <v>#VALUE!</v>
      </c>
      <c r="Q341" s="5" t="str">
        <f>_xll.SNL.Clients.Office.Excel.Functions.SPG(K341, "SP_MARKETCAP", "12/31/2022")</f>
        <v>#PEND</v>
      </c>
      <c r="R341" t="e">
        <f t="shared" si="67"/>
        <v>#VALUE!</v>
      </c>
      <c r="S341" t="e">
        <f t="shared" si="68"/>
        <v>#VALUE!</v>
      </c>
      <c r="U341" t="s">
        <v>341</v>
      </c>
      <c r="V341" s="4" t="str" cm="1">
        <f t="array" ref="V341">_xll.SNL.Clients.Office.Excel.Functions.SPG(U341, "SP_TOTAL_REV", "CY2021")</f>
        <v>#PEND</v>
      </c>
      <c r="W341" s="4" t="str">
        <f>_xll.SNL.Clients.Office.Excel.Functions.SPG(U341,"IQ_AVG_DILUT_SHARES_OUT","CY2021")</f>
        <v>#PEND</v>
      </c>
      <c r="X341" s="5" t="str">
        <f>_xll.SNL.Clients.Office.Excel.Functions.SPG(U341, "IQ_DILUT_EPS_NORM", "CY2021")</f>
        <v>#PEND</v>
      </c>
      <c r="Y341" t="e">
        <f t="shared" si="69"/>
        <v>#VALUE!</v>
      </c>
      <c r="Z341" t="e">
        <f t="shared" si="70"/>
        <v>#VALUE!</v>
      </c>
      <c r="AA341" s="5" t="str">
        <f>_xll.SNL.Clients.Office.Excel.Functions.SPG(U341, "SP_MARKETCAP", "12/31/2021")</f>
        <v>#PEND</v>
      </c>
      <c r="AB341" t="e">
        <f t="shared" si="64"/>
        <v>#VALUE!</v>
      </c>
      <c r="AC341" t="e">
        <f t="shared" si="71"/>
        <v>#VALUE!</v>
      </c>
    </row>
    <row r="342" spans="1:29" x14ac:dyDescent="0.3">
      <c r="A342" t="s">
        <v>342</v>
      </c>
      <c r="B342" s="4" t="str" cm="1">
        <f t="array" ref="B342">_xll.SNL.Clients.Office.Excel.Functions.SPG(A342, "SP_TOTAL_REV", "CY2023")</f>
        <v>#PEND</v>
      </c>
      <c r="C342" s="4" t="str">
        <f>_xll.SNL.Clients.Office.Excel.Functions.SPG(A342,"IQ_AVG_DILUT_SHARES_OUT","CY2023")</f>
        <v>#PEND</v>
      </c>
      <c r="D342" s="5" t="str">
        <f>_xll.SNL.Clients.Office.Excel.Functions.SPG(A342, "IQ_DILUT_EPS_NORM", "CY2023")</f>
        <v>#PEND</v>
      </c>
      <c r="E342" t="e">
        <f t="shared" si="60"/>
        <v>#VALUE!</v>
      </c>
      <c r="F342" t="e">
        <f t="shared" si="61"/>
        <v>#VALUE!</v>
      </c>
      <c r="G342" s="5" t="str">
        <f>_xll.SNL.Clients.Office.Excel.Functions.SPG(A342, "SP_MARKETCAP", "12/30/2023")</f>
        <v>#PEND</v>
      </c>
      <c r="H342" t="e">
        <f t="shared" si="65"/>
        <v>#VALUE!</v>
      </c>
      <c r="I342" t="e">
        <f t="shared" si="66"/>
        <v>#VALUE!</v>
      </c>
      <c r="K342" t="s">
        <v>342</v>
      </c>
      <c r="L342" s="4" t="str" cm="1">
        <f t="array" ref="L342">_xll.SNL.Clients.Office.Excel.Functions.SPG(K342, "SP_TOTAL_REV", "CY2023")</f>
        <v>#PEND</v>
      </c>
      <c r="M342" s="4" t="str">
        <f>_xll.SNL.Clients.Office.Excel.Functions.SPG(K342,"IQ_AVG_DILUT_SHARES_OUT","CY2023")</f>
        <v>#PEND</v>
      </c>
      <c r="N342" s="5" t="str">
        <f>_xll.SNL.Clients.Office.Excel.Functions.SPG(K342, "IQ_DILUT_EPS_NORM", "CY2023")</f>
        <v>#PEND</v>
      </c>
      <c r="O342" t="e">
        <f t="shared" si="62"/>
        <v>#VALUE!</v>
      </c>
      <c r="P342" t="e">
        <f t="shared" si="63"/>
        <v>#VALUE!</v>
      </c>
      <c r="Q342" s="5" t="str">
        <f>_xll.SNL.Clients.Office.Excel.Functions.SPG(K342, "SP_MARKETCAP", "12/31/2022")</f>
        <v>#PEND</v>
      </c>
      <c r="R342" t="e">
        <f t="shared" si="67"/>
        <v>#VALUE!</v>
      </c>
      <c r="S342" t="e">
        <f t="shared" si="68"/>
        <v>#VALUE!</v>
      </c>
      <c r="U342" t="s">
        <v>342</v>
      </c>
      <c r="V342" s="4" t="str" cm="1">
        <f t="array" ref="V342">_xll.SNL.Clients.Office.Excel.Functions.SPG(U342, "SP_TOTAL_REV", "CY2021")</f>
        <v>#PEND</v>
      </c>
      <c r="W342" s="4" t="str">
        <f>_xll.SNL.Clients.Office.Excel.Functions.SPG(U342,"IQ_AVG_DILUT_SHARES_OUT","CY2021")</f>
        <v>#PEND</v>
      </c>
      <c r="X342" s="5" t="str">
        <f>_xll.SNL.Clients.Office.Excel.Functions.SPG(U342, "IQ_DILUT_EPS_NORM", "CY2021")</f>
        <v>#PEND</v>
      </c>
      <c r="Y342" t="e">
        <f t="shared" si="69"/>
        <v>#VALUE!</v>
      </c>
      <c r="Z342" t="e">
        <f t="shared" si="70"/>
        <v>#VALUE!</v>
      </c>
      <c r="AA342" s="5" t="str">
        <f>_xll.SNL.Clients.Office.Excel.Functions.SPG(U342, "SP_MARKETCAP", "12/31/2021")</f>
        <v>#PEND</v>
      </c>
      <c r="AB342" t="e">
        <f t="shared" si="64"/>
        <v>#VALUE!</v>
      </c>
      <c r="AC342" t="e">
        <f t="shared" si="71"/>
        <v>#VALUE!</v>
      </c>
    </row>
    <row r="343" spans="1:29" x14ac:dyDescent="0.3">
      <c r="A343" t="s">
        <v>343</v>
      </c>
      <c r="B343" s="4" t="str" cm="1">
        <f t="array" ref="B343">_xll.SNL.Clients.Office.Excel.Functions.SPG(A343, "SP_TOTAL_REV", "CY2023")</f>
        <v>#PEND</v>
      </c>
      <c r="C343" s="4" t="str">
        <f>_xll.SNL.Clients.Office.Excel.Functions.SPG(A343,"IQ_AVG_DILUT_SHARES_OUT","CY2023")</f>
        <v>#PEND</v>
      </c>
      <c r="D343" s="5" t="str">
        <f>_xll.SNL.Clients.Office.Excel.Functions.SPG(A343, "IQ_DILUT_EPS_NORM", "CY2023")</f>
        <v>#PEND</v>
      </c>
      <c r="E343" t="e">
        <f t="shared" si="60"/>
        <v>#VALUE!</v>
      </c>
      <c r="F343" t="e">
        <f t="shared" si="61"/>
        <v>#VALUE!</v>
      </c>
      <c r="G343" s="5" t="str">
        <f>_xll.SNL.Clients.Office.Excel.Functions.SPG(A343, "SP_MARKETCAP", "12/30/2023")</f>
        <v>#PEND</v>
      </c>
      <c r="H343" t="e">
        <f t="shared" si="65"/>
        <v>#VALUE!</v>
      </c>
      <c r="I343" t="e">
        <f t="shared" si="66"/>
        <v>#VALUE!</v>
      </c>
      <c r="K343" t="s">
        <v>343</v>
      </c>
      <c r="L343" s="4" t="str" cm="1">
        <f t="array" ref="L343">_xll.SNL.Clients.Office.Excel.Functions.SPG(K343, "SP_TOTAL_REV", "CY2023")</f>
        <v>#PEND</v>
      </c>
      <c r="M343" s="4" t="str">
        <f>_xll.SNL.Clients.Office.Excel.Functions.SPG(K343,"IQ_AVG_DILUT_SHARES_OUT","CY2023")</f>
        <v>#PEND</v>
      </c>
      <c r="N343" s="5" t="str">
        <f>_xll.SNL.Clients.Office.Excel.Functions.SPG(K343, "IQ_DILUT_EPS_NORM", "CY2023")</f>
        <v>#PEND</v>
      </c>
      <c r="O343" t="e">
        <f t="shared" si="62"/>
        <v>#VALUE!</v>
      </c>
      <c r="P343" t="e">
        <f t="shared" si="63"/>
        <v>#VALUE!</v>
      </c>
      <c r="Q343" s="5" t="str">
        <f>_xll.SNL.Clients.Office.Excel.Functions.SPG(K343, "SP_MARKETCAP", "12/31/2022")</f>
        <v>#PEND</v>
      </c>
      <c r="R343" t="e">
        <f t="shared" si="67"/>
        <v>#VALUE!</v>
      </c>
      <c r="S343" t="e">
        <f t="shared" si="68"/>
        <v>#VALUE!</v>
      </c>
      <c r="U343" t="s">
        <v>343</v>
      </c>
      <c r="V343" s="4" t="str" cm="1">
        <f t="array" ref="V343">_xll.SNL.Clients.Office.Excel.Functions.SPG(U343, "SP_TOTAL_REV", "CY2021")</f>
        <v>#PEND</v>
      </c>
      <c r="W343" s="4" t="str">
        <f>_xll.SNL.Clients.Office.Excel.Functions.SPG(U343,"IQ_AVG_DILUT_SHARES_OUT","CY2021")</f>
        <v>#PEND</v>
      </c>
      <c r="X343" s="5" t="str">
        <f>_xll.SNL.Clients.Office.Excel.Functions.SPG(U343, "IQ_DILUT_EPS_NORM", "CY2021")</f>
        <v>#PEND</v>
      </c>
      <c r="Y343" t="e">
        <f t="shared" si="69"/>
        <v>#VALUE!</v>
      </c>
      <c r="Z343" t="e">
        <f t="shared" si="70"/>
        <v>#VALUE!</v>
      </c>
      <c r="AA343" s="5" t="str">
        <f>_xll.SNL.Clients.Office.Excel.Functions.SPG(U343, "SP_MARKETCAP", "12/31/2021")</f>
        <v>#PEND</v>
      </c>
      <c r="AB343" t="e">
        <f t="shared" si="64"/>
        <v>#VALUE!</v>
      </c>
      <c r="AC343" t="e">
        <f t="shared" si="71"/>
        <v>#VALUE!</v>
      </c>
    </row>
    <row r="344" spans="1:29" x14ac:dyDescent="0.3">
      <c r="A344" t="s">
        <v>344</v>
      </c>
      <c r="B344" s="4" t="str" cm="1">
        <f t="array" ref="B344">_xll.SNL.Clients.Office.Excel.Functions.SPG(A344, "SP_TOTAL_REV", "CY2023")</f>
        <v>#PEND</v>
      </c>
      <c r="C344" s="4" t="str">
        <f>_xll.SNL.Clients.Office.Excel.Functions.SPG(A344,"IQ_AVG_DILUT_SHARES_OUT","CY2023")</f>
        <v>#PEND</v>
      </c>
      <c r="D344" s="5" t="str">
        <f>_xll.SNL.Clients.Office.Excel.Functions.SPG(A344, "IQ_DILUT_EPS_NORM", "CY2023")</f>
        <v>#PEND</v>
      </c>
      <c r="E344" t="e">
        <f t="shared" si="60"/>
        <v>#VALUE!</v>
      </c>
      <c r="F344" t="e">
        <f t="shared" si="61"/>
        <v>#VALUE!</v>
      </c>
      <c r="G344" s="5" t="str">
        <f>_xll.SNL.Clients.Office.Excel.Functions.SPG(A344, "SP_MARKETCAP", "12/30/2023")</f>
        <v>#PEND</v>
      </c>
      <c r="H344" t="e">
        <f t="shared" si="65"/>
        <v>#VALUE!</v>
      </c>
      <c r="I344" t="e">
        <f t="shared" si="66"/>
        <v>#VALUE!</v>
      </c>
      <c r="K344" t="s">
        <v>344</v>
      </c>
      <c r="L344" s="4" t="str" cm="1">
        <f t="array" ref="L344">_xll.SNL.Clients.Office.Excel.Functions.SPG(K344, "SP_TOTAL_REV", "CY2023")</f>
        <v>#PEND</v>
      </c>
      <c r="M344" s="4" t="str">
        <f>_xll.SNL.Clients.Office.Excel.Functions.SPG(K344,"IQ_AVG_DILUT_SHARES_OUT","CY2023")</f>
        <v>#PEND</v>
      </c>
      <c r="N344" s="5" t="str">
        <f>_xll.SNL.Clients.Office.Excel.Functions.SPG(K344, "IQ_DILUT_EPS_NORM", "CY2023")</f>
        <v>#PEND</v>
      </c>
      <c r="O344" t="e">
        <f t="shared" si="62"/>
        <v>#VALUE!</v>
      </c>
      <c r="P344" t="e">
        <f t="shared" si="63"/>
        <v>#VALUE!</v>
      </c>
      <c r="Q344" s="5" t="str">
        <f>_xll.SNL.Clients.Office.Excel.Functions.SPG(K344, "SP_MARKETCAP", "12/31/2022")</f>
        <v>#PEND</v>
      </c>
      <c r="R344" t="e">
        <f t="shared" si="67"/>
        <v>#VALUE!</v>
      </c>
      <c r="S344" t="e">
        <f t="shared" si="68"/>
        <v>#VALUE!</v>
      </c>
      <c r="U344" t="s">
        <v>344</v>
      </c>
      <c r="V344" s="4" t="str" cm="1">
        <f t="array" ref="V344">_xll.SNL.Clients.Office.Excel.Functions.SPG(U344, "SP_TOTAL_REV", "CY2021")</f>
        <v>#PEND</v>
      </c>
      <c r="W344" s="4" t="str">
        <f>_xll.SNL.Clients.Office.Excel.Functions.SPG(U344,"IQ_AVG_DILUT_SHARES_OUT","CY2021")</f>
        <v>#PEND</v>
      </c>
      <c r="X344" s="5" t="str">
        <f>_xll.SNL.Clients.Office.Excel.Functions.SPG(U344, "IQ_DILUT_EPS_NORM", "CY2021")</f>
        <v>#PEND</v>
      </c>
      <c r="Y344" t="e">
        <f t="shared" si="69"/>
        <v>#VALUE!</v>
      </c>
      <c r="Z344" t="e">
        <f t="shared" si="70"/>
        <v>#VALUE!</v>
      </c>
      <c r="AA344" s="5" t="str">
        <f>_xll.SNL.Clients.Office.Excel.Functions.SPG(U344, "SP_MARKETCAP", "12/31/2021")</f>
        <v>#PEND</v>
      </c>
      <c r="AB344" t="e">
        <f t="shared" si="64"/>
        <v>#VALUE!</v>
      </c>
      <c r="AC344" t="e">
        <f t="shared" si="71"/>
        <v>#VALUE!</v>
      </c>
    </row>
    <row r="345" spans="1:29" x14ac:dyDescent="0.3">
      <c r="A345" t="s">
        <v>345</v>
      </c>
      <c r="B345" s="4" t="str" cm="1">
        <f t="array" ref="B345">_xll.SNL.Clients.Office.Excel.Functions.SPG(A345, "SP_TOTAL_REV", "CY2023")</f>
        <v>#PEND</v>
      </c>
      <c r="C345" s="4" t="str">
        <f>_xll.SNL.Clients.Office.Excel.Functions.SPG(A345,"IQ_AVG_DILUT_SHARES_OUT","CY2023")</f>
        <v>#PEND</v>
      </c>
      <c r="D345" s="5" t="str">
        <f>_xll.SNL.Clients.Office.Excel.Functions.SPG(A345, "IQ_DILUT_EPS_NORM", "CY2023")</f>
        <v>#PEND</v>
      </c>
      <c r="E345" t="e">
        <f t="shared" si="60"/>
        <v>#VALUE!</v>
      </c>
      <c r="F345" t="e">
        <f t="shared" si="61"/>
        <v>#VALUE!</v>
      </c>
      <c r="G345" s="5" t="str">
        <f>_xll.SNL.Clients.Office.Excel.Functions.SPG(A345, "SP_MARKETCAP", "12/30/2023")</f>
        <v>#PEND</v>
      </c>
      <c r="H345" t="e">
        <f t="shared" si="65"/>
        <v>#VALUE!</v>
      </c>
      <c r="I345" t="e">
        <f t="shared" si="66"/>
        <v>#VALUE!</v>
      </c>
      <c r="K345" t="s">
        <v>345</v>
      </c>
      <c r="L345" s="4" t="str" cm="1">
        <f t="array" ref="L345">_xll.SNL.Clients.Office.Excel.Functions.SPG(K345, "SP_TOTAL_REV", "CY2023")</f>
        <v>#PEND</v>
      </c>
      <c r="M345" s="4" t="str">
        <f>_xll.SNL.Clients.Office.Excel.Functions.SPG(K345,"IQ_AVG_DILUT_SHARES_OUT","CY2023")</f>
        <v>#PEND</v>
      </c>
      <c r="N345" s="5" t="str">
        <f>_xll.SNL.Clients.Office.Excel.Functions.SPG(K345, "IQ_DILUT_EPS_NORM", "CY2023")</f>
        <v>#PEND</v>
      </c>
      <c r="O345" t="e">
        <f t="shared" si="62"/>
        <v>#VALUE!</v>
      </c>
      <c r="P345" t="e">
        <f t="shared" si="63"/>
        <v>#VALUE!</v>
      </c>
      <c r="Q345" s="5" t="str">
        <f>_xll.SNL.Clients.Office.Excel.Functions.SPG(K345, "SP_MARKETCAP", "12/31/2022")</f>
        <v>#PEND</v>
      </c>
      <c r="R345" t="e">
        <f t="shared" si="67"/>
        <v>#VALUE!</v>
      </c>
      <c r="S345" t="e">
        <f t="shared" si="68"/>
        <v>#VALUE!</v>
      </c>
      <c r="U345" t="s">
        <v>345</v>
      </c>
      <c r="V345" s="4" t="str" cm="1">
        <f t="array" ref="V345">_xll.SNL.Clients.Office.Excel.Functions.SPG(U345, "SP_TOTAL_REV", "CY2021")</f>
        <v>#PEND</v>
      </c>
      <c r="W345" s="4" t="str">
        <f>_xll.SNL.Clients.Office.Excel.Functions.SPG(U345,"IQ_AVG_DILUT_SHARES_OUT","CY2021")</f>
        <v>#PEND</v>
      </c>
      <c r="X345" s="5" t="str">
        <f>_xll.SNL.Clients.Office.Excel.Functions.SPG(U345, "IQ_DILUT_EPS_NORM", "CY2021")</f>
        <v>#PEND</v>
      </c>
      <c r="Y345" t="e">
        <f t="shared" si="69"/>
        <v>#VALUE!</v>
      </c>
      <c r="Z345" t="e">
        <f t="shared" si="70"/>
        <v>#VALUE!</v>
      </c>
      <c r="AA345" s="5" t="str">
        <f>_xll.SNL.Clients.Office.Excel.Functions.SPG(U345, "SP_MARKETCAP", "12/31/2021")</f>
        <v>#PEND</v>
      </c>
      <c r="AB345" t="e">
        <f t="shared" si="64"/>
        <v>#VALUE!</v>
      </c>
      <c r="AC345" t="e">
        <f t="shared" si="71"/>
        <v>#VALUE!</v>
      </c>
    </row>
    <row r="346" spans="1:29" x14ac:dyDescent="0.3">
      <c r="A346" t="s">
        <v>346</v>
      </c>
      <c r="B346" s="4" t="str" cm="1">
        <f t="array" ref="B346">_xll.SNL.Clients.Office.Excel.Functions.SPG(A346, "SP_TOTAL_REV", "CY2023")</f>
        <v>#PEND</v>
      </c>
      <c r="C346" s="4" t="str">
        <f>_xll.SNL.Clients.Office.Excel.Functions.SPG(A346,"IQ_AVG_DILUT_SHARES_OUT","CY2023")</f>
        <v>#PEND</v>
      </c>
      <c r="D346" s="5" t="str">
        <f>_xll.SNL.Clients.Office.Excel.Functions.SPG(A346, "IQ_DILUT_EPS_NORM", "CY2023")</f>
        <v>#PEND</v>
      </c>
      <c r="E346" t="e">
        <f t="shared" si="60"/>
        <v>#VALUE!</v>
      </c>
      <c r="F346" t="e">
        <f t="shared" si="61"/>
        <v>#VALUE!</v>
      </c>
      <c r="G346" s="5" t="str">
        <f>_xll.SNL.Clients.Office.Excel.Functions.SPG(A346, "SP_MARKETCAP", "12/30/2023")</f>
        <v>#PEND</v>
      </c>
      <c r="H346" t="e">
        <f t="shared" si="65"/>
        <v>#VALUE!</v>
      </c>
      <c r="I346" t="e">
        <f t="shared" si="66"/>
        <v>#VALUE!</v>
      </c>
      <c r="K346" t="s">
        <v>346</v>
      </c>
      <c r="L346" s="4" t="str" cm="1">
        <f t="array" ref="L346">_xll.SNL.Clients.Office.Excel.Functions.SPG(K346, "SP_TOTAL_REV", "CY2023")</f>
        <v>#PEND</v>
      </c>
      <c r="M346" s="4" t="str">
        <f>_xll.SNL.Clients.Office.Excel.Functions.SPG(K346,"IQ_AVG_DILUT_SHARES_OUT","CY2023")</f>
        <v>#PEND</v>
      </c>
      <c r="N346" s="5" t="str">
        <f>_xll.SNL.Clients.Office.Excel.Functions.SPG(K346, "IQ_DILUT_EPS_NORM", "CY2023")</f>
        <v>#PEND</v>
      </c>
      <c r="O346" t="e">
        <f t="shared" si="62"/>
        <v>#VALUE!</v>
      </c>
      <c r="P346" t="e">
        <f t="shared" si="63"/>
        <v>#VALUE!</v>
      </c>
      <c r="Q346" s="5" t="str">
        <f>_xll.SNL.Clients.Office.Excel.Functions.SPG(K346, "SP_MARKETCAP", "12/31/2022")</f>
        <v>#PEND</v>
      </c>
      <c r="R346" t="e">
        <f t="shared" si="67"/>
        <v>#VALUE!</v>
      </c>
      <c r="S346" t="e">
        <f t="shared" si="68"/>
        <v>#VALUE!</v>
      </c>
      <c r="U346" t="s">
        <v>346</v>
      </c>
      <c r="V346" s="4" t="str" cm="1">
        <f t="array" ref="V346">_xll.SNL.Clients.Office.Excel.Functions.SPG(U346, "SP_TOTAL_REV", "CY2021")</f>
        <v>#PEND</v>
      </c>
      <c r="W346" s="4" t="str">
        <f>_xll.SNL.Clients.Office.Excel.Functions.SPG(U346,"IQ_AVG_DILUT_SHARES_OUT","CY2021")</f>
        <v>#PEND</v>
      </c>
      <c r="X346" s="5" t="str">
        <f>_xll.SNL.Clients.Office.Excel.Functions.SPG(U346, "IQ_DILUT_EPS_NORM", "CY2021")</f>
        <v>#PEND</v>
      </c>
      <c r="Y346" t="e">
        <f t="shared" si="69"/>
        <v>#VALUE!</v>
      </c>
      <c r="Z346" t="e">
        <f t="shared" si="70"/>
        <v>#VALUE!</v>
      </c>
      <c r="AA346" s="5" t="str">
        <f>_xll.SNL.Clients.Office.Excel.Functions.SPG(U346, "SP_MARKETCAP", "12/31/2021")</f>
        <v>#PEND</v>
      </c>
      <c r="AB346" t="e">
        <f t="shared" si="64"/>
        <v>#VALUE!</v>
      </c>
      <c r="AC346" t="e">
        <f t="shared" si="71"/>
        <v>#VALUE!</v>
      </c>
    </row>
    <row r="347" spans="1:29" x14ac:dyDescent="0.3">
      <c r="A347" t="s">
        <v>347</v>
      </c>
      <c r="B347" s="4" t="str" cm="1">
        <f t="array" ref="B347">_xll.SNL.Clients.Office.Excel.Functions.SPG(A347, "SP_TOTAL_REV", "CY2023")</f>
        <v>#PEND</v>
      </c>
      <c r="C347" s="4" t="str">
        <f>_xll.SNL.Clients.Office.Excel.Functions.SPG(A347,"IQ_AVG_DILUT_SHARES_OUT","CY2023")</f>
        <v>#PEND</v>
      </c>
      <c r="D347" s="5" t="str">
        <f>_xll.SNL.Clients.Office.Excel.Functions.SPG(A347, "IQ_DILUT_EPS_NORM", "CY2023")</f>
        <v>#PEND</v>
      </c>
      <c r="E347" t="e">
        <f t="shared" si="60"/>
        <v>#VALUE!</v>
      </c>
      <c r="F347" t="e">
        <f t="shared" si="61"/>
        <v>#VALUE!</v>
      </c>
      <c r="G347" s="5" t="str">
        <f>_xll.SNL.Clients.Office.Excel.Functions.SPG(A347, "SP_MARKETCAP", "12/30/2023")</f>
        <v>#PEND</v>
      </c>
      <c r="H347" t="e">
        <f t="shared" si="65"/>
        <v>#VALUE!</v>
      </c>
      <c r="I347" t="e">
        <f t="shared" si="66"/>
        <v>#VALUE!</v>
      </c>
      <c r="K347" t="s">
        <v>347</v>
      </c>
      <c r="L347" s="4" t="str" cm="1">
        <f t="array" ref="L347">_xll.SNL.Clients.Office.Excel.Functions.SPG(K347, "SP_TOTAL_REV", "CY2023")</f>
        <v>#PEND</v>
      </c>
      <c r="M347" s="4" t="str">
        <f>_xll.SNL.Clients.Office.Excel.Functions.SPG(K347,"IQ_AVG_DILUT_SHARES_OUT","CY2023")</f>
        <v>#PEND</v>
      </c>
      <c r="N347" s="5" t="str">
        <f>_xll.SNL.Clients.Office.Excel.Functions.SPG(K347, "IQ_DILUT_EPS_NORM", "CY2023")</f>
        <v>#PEND</v>
      </c>
      <c r="O347" t="e">
        <f t="shared" si="62"/>
        <v>#VALUE!</v>
      </c>
      <c r="P347" t="e">
        <f t="shared" si="63"/>
        <v>#VALUE!</v>
      </c>
      <c r="Q347" s="5" t="str">
        <f>_xll.SNL.Clients.Office.Excel.Functions.SPG(K347, "SP_MARKETCAP", "12/31/2022")</f>
        <v>#PEND</v>
      </c>
      <c r="R347" t="e">
        <f t="shared" si="67"/>
        <v>#VALUE!</v>
      </c>
      <c r="S347" t="e">
        <f t="shared" si="68"/>
        <v>#VALUE!</v>
      </c>
      <c r="U347" t="s">
        <v>347</v>
      </c>
      <c r="V347" s="4" t="str" cm="1">
        <f t="array" ref="V347">_xll.SNL.Clients.Office.Excel.Functions.SPG(U347, "SP_TOTAL_REV", "CY2021")</f>
        <v>#PEND</v>
      </c>
      <c r="W347" s="4" t="str">
        <f>_xll.SNL.Clients.Office.Excel.Functions.SPG(U347,"IQ_AVG_DILUT_SHARES_OUT","CY2021")</f>
        <v>#PEND</v>
      </c>
      <c r="X347" s="5" t="str">
        <f>_xll.SNL.Clients.Office.Excel.Functions.SPG(U347, "IQ_DILUT_EPS_NORM", "CY2021")</f>
        <v>#PEND</v>
      </c>
      <c r="Y347" t="e">
        <f t="shared" si="69"/>
        <v>#VALUE!</v>
      </c>
      <c r="Z347" t="e">
        <f t="shared" si="70"/>
        <v>#VALUE!</v>
      </c>
      <c r="AA347" s="5" t="str">
        <f>_xll.SNL.Clients.Office.Excel.Functions.SPG(U347, "SP_MARKETCAP", "12/31/2021")</f>
        <v>#PEND</v>
      </c>
      <c r="AB347" t="e">
        <f t="shared" si="64"/>
        <v>#VALUE!</v>
      </c>
      <c r="AC347" t="e">
        <f t="shared" si="71"/>
        <v>#VALUE!</v>
      </c>
    </row>
    <row r="348" spans="1:29" x14ac:dyDescent="0.3">
      <c r="A348" t="s">
        <v>348</v>
      </c>
      <c r="B348" s="4" t="str" cm="1">
        <f t="array" ref="B348">_xll.SNL.Clients.Office.Excel.Functions.SPG(A348, "SP_TOTAL_REV", "CY2023")</f>
        <v>#PEND</v>
      </c>
      <c r="C348" s="4" t="str">
        <f>_xll.SNL.Clients.Office.Excel.Functions.SPG(A348,"IQ_AVG_DILUT_SHARES_OUT","CY2023")</f>
        <v>#PEND</v>
      </c>
      <c r="D348" s="5" t="str">
        <f>_xll.SNL.Clients.Office.Excel.Functions.SPG(A348, "IQ_DILUT_EPS_NORM", "CY2023")</f>
        <v>#PEND</v>
      </c>
      <c r="E348" t="e">
        <f t="shared" si="60"/>
        <v>#VALUE!</v>
      </c>
      <c r="F348" t="e">
        <f t="shared" si="61"/>
        <v>#VALUE!</v>
      </c>
      <c r="G348" s="5" t="str">
        <f>_xll.SNL.Clients.Office.Excel.Functions.SPG(A348, "SP_MARKETCAP", "12/30/2023")</f>
        <v>#PEND</v>
      </c>
      <c r="H348" t="e">
        <f t="shared" si="65"/>
        <v>#VALUE!</v>
      </c>
      <c r="I348" t="e">
        <f t="shared" si="66"/>
        <v>#VALUE!</v>
      </c>
      <c r="K348" t="s">
        <v>348</v>
      </c>
      <c r="L348" s="4" t="str" cm="1">
        <f t="array" ref="L348">_xll.SNL.Clients.Office.Excel.Functions.SPG(K348, "SP_TOTAL_REV", "CY2023")</f>
        <v>#PEND</v>
      </c>
      <c r="M348" s="4" t="str">
        <f>_xll.SNL.Clients.Office.Excel.Functions.SPG(K348,"IQ_AVG_DILUT_SHARES_OUT","CY2023")</f>
        <v>#PEND</v>
      </c>
      <c r="N348" s="5" t="str">
        <f>_xll.SNL.Clients.Office.Excel.Functions.SPG(K348, "IQ_DILUT_EPS_NORM", "CY2023")</f>
        <v>#PEND</v>
      </c>
      <c r="O348" t="e">
        <f t="shared" si="62"/>
        <v>#VALUE!</v>
      </c>
      <c r="P348" t="e">
        <f t="shared" si="63"/>
        <v>#VALUE!</v>
      </c>
      <c r="Q348" s="5" t="str">
        <f>_xll.SNL.Clients.Office.Excel.Functions.SPG(K348, "SP_MARKETCAP", "12/31/2022")</f>
        <v>#PEND</v>
      </c>
      <c r="R348" t="e">
        <f t="shared" si="67"/>
        <v>#VALUE!</v>
      </c>
      <c r="S348" t="e">
        <f t="shared" si="68"/>
        <v>#VALUE!</v>
      </c>
      <c r="U348" t="s">
        <v>348</v>
      </c>
      <c r="V348" s="4" t="str" cm="1">
        <f t="array" ref="V348">_xll.SNL.Clients.Office.Excel.Functions.SPG(U348, "SP_TOTAL_REV", "CY2021")</f>
        <v>#PEND</v>
      </c>
      <c r="W348" s="4" t="str">
        <f>_xll.SNL.Clients.Office.Excel.Functions.SPG(U348,"IQ_AVG_DILUT_SHARES_OUT","CY2021")</f>
        <v>#PEND</v>
      </c>
      <c r="X348" s="5" t="str">
        <f>_xll.SNL.Clients.Office.Excel.Functions.SPG(U348, "IQ_DILUT_EPS_NORM", "CY2021")</f>
        <v>#PEND</v>
      </c>
      <c r="Y348" t="e">
        <f t="shared" si="69"/>
        <v>#VALUE!</v>
      </c>
      <c r="Z348" t="e">
        <f t="shared" si="70"/>
        <v>#VALUE!</v>
      </c>
      <c r="AA348" s="5" t="str">
        <f>_xll.SNL.Clients.Office.Excel.Functions.SPG(U348, "SP_MARKETCAP", "12/31/2021")</f>
        <v>#PEND</v>
      </c>
      <c r="AB348" t="e">
        <f t="shared" si="64"/>
        <v>#VALUE!</v>
      </c>
      <c r="AC348" t="e">
        <f t="shared" si="71"/>
        <v>#VALUE!</v>
      </c>
    </row>
    <row r="349" spans="1:29" x14ac:dyDescent="0.3">
      <c r="A349" t="s">
        <v>349</v>
      </c>
      <c r="B349" s="4" t="str" cm="1">
        <f t="array" ref="B349">_xll.SNL.Clients.Office.Excel.Functions.SPG(A349, "SP_TOTAL_REV", "CY2023")</f>
        <v>#PEND</v>
      </c>
      <c r="C349" s="4" t="str">
        <f>_xll.SNL.Clients.Office.Excel.Functions.SPG(A349,"IQ_AVG_DILUT_SHARES_OUT","CY2023")</f>
        <v>#PEND</v>
      </c>
      <c r="D349" s="5" t="str">
        <f>_xll.SNL.Clients.Office.Excel.Functions.SPG(A349, "IQ_DILUT_EPS_NORM", "CY2023")</f>
        <v>#PEND</v>
      </c>
      <c r="E349" t="e">
        <f t="shared" si="60"/>
        <v>#VALUE!</v>
      </c>
      <c r="F349" t="e">
        <f t="shared" si="61"/>
        <v>#VALUE!</v>
      </c>
      <c r="G349" s="5" t="str">
        <f>_xll.SNL.Clients.Office.Excel.Functions.SPG(A349, "SP_MARKETCAP", "12/30/2023")</f>
        <v>#PEND</v>
      </c>
      <c r="H349" t="e">
        <f t="shared" si="65"/>
        <v>#VALUE!</v>
      </c>
      <c r="I349" t="e">
        <f t="shared" si="66"/>
        <v>#VALUE!</v>
      </c>
      <c r="K349" t="s">
        <v>349</v>
      </c>
      <c r="L349" s="4" t="str" cm="1">
        <f t="array" ref="L349">_xll.SNL.Clients.Office.Excel.Functions.SPG(K349, "SP_TOTAL_REV", "CY2023")</f>
        <v>#PEND</v>
      </c>
      <c r="M349" s="4" t="str">
        <f>_xll.SNL.Clients.Office.Excel.Functions.SPG(K349,"IQ_AVG_DILUT_SHARES_OUT","CY2023")</f>
        <v>#PEND</v>
      </c>
      <c r="N349" s="5" t="str">
        <f>_xll.SNL.Clients.Office.Excel.Functions.SPG(K349, "IQ_DILUT_EPS_NORM", "CY2023")</f>
        <v>#PEND</v>
      </c>
      <c r="O349" t="e">
        <f t="shared" si="62"/>
        <v>#VALUE!</v>
      </c>
      <c r="P349" t="e">
        <f t="shared" si="63"/>
        <v>#VALUE!</v>
      </c>
      <c r="Q349" s="5" t="str">
        <f>_xll.SNL.Clients.Office.Excel.Functions.SPG(K349, "SP_MARKETCAP", "12/31/2022")</f>
        <v>#PEND</v>
      </c>
      <c r="R349" t="e">
        <f t="shared" si="67"/>
        <v>#VALUE!</v>
      </c>
      <c r="S349" t="e">
        <f t="shared" si="68"/>
        <v>#VALUE!</v>
      </c>
      <c r="U349" t="s">
        <v>349</v>
      </c>
      <c r="V349" s="4" t="str" cm="1">
        <f t="array" ref="V349">_xll.SNL.Clients.Office.Excel.Functions.SPG(U349, "SP_TOTAL_REV", "CY2021")</f>
        <v>#PEND</v>
      </c>
      <c r="W349" s="4" t="str">
        <f>_xll.SNL.Clients.Office.Excel.Functions.SPG(U349,"IQ_AVG_DILUT_SHARES_OUT","CY2021")</f>
        <v>#PEND</v>
      </c>
      <c r="X349" s="5" t="str">
        <f>_xll.SNL.Clients.Office.Excel.Functions.SPG(U349, "IQ_DILUT_EPS_NORM", "CY2021")</f>
        <v>#PEND</v>
      </c>
      <c r="Y349" t="e">
        <f t="shared" si="69"/>
        <v>#VALUE!</v>
      </c>
      <c r="Z349" t="e">
        <f t="shared" si="70"/>
        <v>#VALUE!</v>
      </c>
      <c r="AA349" s="5" t="str">
        <f>_xll.SNL.Clients.Office.Excel.Functions.SPG(U349, "SP_MARKETCAP", "12/31/2021")</f>
        <v>#PEND</v>
      </c>
      <c r="AB349" t="e">
        <f t="shared" si="64"/>
        <v>#VALUE!</v>
      </c>
      <c r="AC349" t="e">
        <f t="shared" si="71"/>
        <v>#VALUE!</v>
      </c>
    </row>
    <row r="350" spans="1:29" x14ac:dyDescent="0.3">
      <c r="A350" t="s">
        <v>350</v>
      </c>
      <c r="B350" s="4" t="str" cm="1">
        <f t="array" ref="B350">_xll.SNL.Clients.Office.Excel.Functions.SPG(A350, "SP_TOTAL_REV", "CY2023")</f>
        <v>#PEND</v>
      </c>
      <c r="C350" s="4" t="str">
        <f>_xll.SNL.Clients.Office.Excel.Functions.SPG(A350,"IQ_AVG_DILUT_SHARES_OUT","CY2023")</f>
        <v>#PEND</v>
      </c>
      <c r="D350" s="5" t="str">
        <f>_xll.SNL.Clients.Office.Excel.Functions.SPG(A350, "IQ_DILUT_EPS_NORM", "CY2023")</f>
        <v>#PEND</v>
      </c>
      <c r="E350" t="e">
        <f t="shared" si="60"/>
        <v>#VALUE!</v>
      </c>
      <c r="F350" t="e">
        <f t="shared" si="61"/>
        <v>#VALUE!</v>
      </c>
      <c r="G350" s="5" t="str">
        <f>_xll.SNL.Clients.Office.Excel.Functions.SPG(A350, "SP_MARKETCAP", "12/30/2023")</f>
        <v>#PEND</v>
      </c>
      <c r="H350" t="e">
        <f t="shared" si="65"/>
        <v>#VALUE!</v>
      </c>
      <c r="I350" t="e">
        <f t="shared" si="66"/>
        <v>#VALUE!</v>
      </c>
      <c r="K350" t="s">
        <v>350</v>
      </c>
      <c r="L350" s="4" t="str" cm="1">
        <f t="array" ref="L350">_xll.SNL.Clients.Office.Excel.Functions.SPG(K350, "SP_TOTAL_REV", "CY2023")</f>
        <v>#PEND</v>
      </c>
      <c r="M350" s="4" t="str">
        <f>_xll.SNL.Clients.Office.Excel.Functions.SPG(K350,"IQ_AVG_DILUT_SHARES_OUT","CY2023")</f>
        <v>#PEND</v>
      </c>
      <c r="N350" s="5" t="str">
        <f>_xll.SNL.Clients.Office.Excel.Functions.SPG(K350, "IQ_DILUT_EPS_NORM", "CY2023")</f>
        <v>#PEND</v>
      </c>
      <c r="O350" t="e">
        <f t="shared" si="62"/>
        <v>#VALUE!</v>
      </c>
      <c r="P350" t="e">
        <f t="shared" si="63"/>
        <v>#VALUE!</v>
      </c>
      <c r="Q350" s="5" t="str">
        <f>_xll.SNL.Clients.Office.Excel.Functions.SPG(K350, "SP_MARKETCAP", "12/31/2022")</f>
        <v>#PEND</v>
      </c>
      <c r="R350" t="e">
        <f t="shared" si="67"/>
        <v>#VALUE!</v>
      </c>
      <c r="S350" t="e">
        <f t="shared" si="68"/>
        <v>#VALUE!</v>
      </c>
      <c r="U350" t="s">
        <v>350</v>
      </c>
      <c r="V350" s="4" t="str" cm="1">
        <f t="array" ref="V350">_xll.SNL.Clients.Office.Excel.Functions.SPG(U350, "SP_TOTAL_REV", "CY2021")</f>
        <v>#PEND</v>
      </c>
      <c r="W350" s="4" t="str">
        <f>_xll.SNL.Clients.Office.Excel.Functions.SPG(U350,"IQ_AVG_DILUT_SHARES_OUT","CY2021")</f>
        <v>#PEND</v>
      </c>
      <c r="X350" s="5" t="str">
        <f>_xll.SNL.Clients.Office.Excel.Functions.SPG(U350, "IQ_DILUT_EPS_NORM", "CY2021")</f>
        <v>#PEND</v>
      </c>
      <c r="Y350" t="e">
        <f t="shared" si="69"/>
        <v>#VALUE!</v>
      </c>
      <c r="Z350" t="e">
        <f t="shared" si="70"/>
        <v>#VALUE!</v>
      </c>
      <c r="AA350" s="5" t="str">
        <f>_xll.SNL.Clients.Office.Excel.Functions.SPG(U350, "SP_MARKETCAP", "12/31/2021")</f>
        <v>#PEND</v>
      </c>
      <c r="AB350" t="e">
        <f t="shared" si="64"/>
        <v>#VALUE!</v>
      </c>
      <c r="AC350" t="e">
        <f t="shared" si="71"/>
        <v>#VALUE!</v>
      </c>
    </row>
    <row r="351" spans="1:29" x14ac:dyDescent="0.3">
      <c r="A351" t="s">
        <v>351</v>
      </c>
      <c r="B351" s="4" t="str" cm="1">
        <f t="array" ref="B351">_xll.SNL.Clients.Office.Excel.Functions.SPG(A351, "SP_TOTAL_REV", "CY2023")</f>
        <v>#PEND</v>
      </c>
      <c r="C351" s="4" t="str">
        <f>_xll.SNL.Clients.Office.Excel.Functions.SPG(A351,"IQ_AVG_DILUT_SHARES_OUT","CY2023")</f>
        <v>#PEND</v>
      </c>
      <c r="D351" s="5" t="str">
        <f>_xll.SNL.Clients.Office.Excel.Functions.SPG(A351, "IQ_DILUT_EPS_NORM", "CY2023")</f>
        <v>#PEND</v>
      </c>
      <c r="E351" t="e">
        <f t="shared" si="60"/>
        <v>#VALUE!</v>
      </c>
      <c r="F351" t="e">
        <f t="shared" si="61"/>
        <v>#VALUE!</v>
      </c>
      <c r="G351" s="5" t="str">
        <f>_xll.SNL.Clients.Office.Excel.Functions.SPG(A351, "SP_MARKETCAP", "12/30/2023")</f>
        <v>#PEND</v>
      </c>
      <c r="H351" t="e">
        <f t="shared" si="65"/>
        <v>#VALUE!</v>
      </c>
      <c r="I351" t="e">
        <f t="shared" si="66"/>
        <v>#VALUE!</v>
      </c>
      <c r="K351" t="s">
        <v>351</v>
      </c>
      <c r="L351" s="4" t="str" cm="1">
        <f t="array" ref="L351">_xll.SNL.Clients.Office.Excel.Functions.SPG(K351, "SP_TOTAL_REV", "CY2023")</f>
        <v>#PEND</v>
      </c>
      <c r="M351" s="4" t="str">
        <f>_xll.SNL.Clients.Office.Excel.Functions.SPG(K351,"IQ_AVG_DILUT_SHARES_OUT","CY2023")</f>
        <v>#PEND</v>
      </c>
      <c r="N351" s="5" t="str">
        <f>_xll.SNL.Clients.Office.Excel.Functions.SPG(K351, "IQ_DILUT_EPS_NORM", "CY2023")</f>
        <v>#PEND</v>
      </c>
      <c r="O351" t="e">
        <f t="shared" si="62"/>
        <v>#VALUE!</v>
      </c>
      <c r="P351" t="e">
        <f t="shared" si="63"/>
        <v>#VALUE!</v>
      </c>
      <c r="Q351" s="5" t="str">
        <f>_xll.SNL.Clients.Office.Excel.Functions.SPG(K351, "SP_MARKETCAP", "12/31/2022")</f>
        <v>#PEND</v>
      </c>
      <c r="R351" t="e">
        <f t="shared" si="67"/>
        <v>#VALUE!</v>
      </c>
      <c r="S351" t="e">
        <f t="shared" si="68"/>
        <v>#VALUE!</v>
      </c>
      <c r="U351" t="s">
        <v>351</v>
      </c>
      <c r="V351" s="4" t="str" cm="1">
        <f t="array" ref="V351">_xll.SNL.Clients.Office.Excel.Functions.SPG(U351, "SP_TOTAL_REV", "CY2021")</f>
        <v>#PEND</v>
      </c>
      <c r="W351" s="4" t="str">
        <f>_xll.SNL.Clients.Office.Excel.Functions.SPG(U351,"IQ_AVG_DILUT_SHARES_OUT","CY2021")</f>
        <v>#PEND</v>
      </c>
      <c r="X351" s="5" t="str">
        <f>_xll.SNL.Clients.Office.Excel.Functions.SPG(U351, "IQ_DILUT_EPS_NORM", "CY2021")</f>
        <v>#PEND</v>
      </c>
      <c r="Y351" t="e">
        <f t="shared" si="69"/>
        <v>#VALUE!</v>
      </c>
      <c r="Z351" t="e">
        <f t="shared" si="70"/>
        <v>#VALUE!</v>
      </c>
      <c r="AA351" s="5" t="str">
        <f>_xll.SNL.Clients.Office.Excel.Functions.SPG(U351, "SP_MARKETCAP", "12/31/2021")</f>
        <v>#PEND</v>
      </c>
      <c r="AB351" t="e">
        <f t="shared" si="64"/>
        <v>#VALUE!</v>
      </c>
      <c r="AC351" t="e">
        <f t="shared" si="71"/>
        <v>#VALUE!</v>
      </c>
    </row>
    <row r="352" spans="1:29" x14ac:dyDescent="0.3">
      <c r="A352" t="s">
        <v>352</v>
      </c>
      <c r="B352" s="4" t="str" cm="1">
        <f t="array" ref="B352">_xll.SNL.Clients.Office.Excel.Functions.SPG(A352, "SP_TOTAL_REV", "CY2023")</f>
        <v>#PEND</v>
      </c>
      <c r="C352" s="4" t="str">
        <f>_xll.SNL.Clients.Office.Excel.Functions.SPG(A352,"IQ_AVG_DILUT_SHARES_OUT","CY2023")</f>
        <v>#PEND</v>
      </c>
      <c r="D352" s="5" t="str">
        <f>_xll.SNL.Clients.Office.Excel.Functions.SPG(A352, "IQ_DILUT_EPS_NORM", "CY2023")</f>
        <v>#PEND</v>
      </c>
      <c r="E352" t="e">
        <f t="shared" si="60"/>
        <v>#VALUE!</v>
      </c>
      <c r="F352" t="e">
        <f t="shared" si="61"/>
        <v>#VALUE!</v>
      </c>
      <c r="G352" s="5" t="str">
        <f>_xll.SNL.Clients.Office.Excel.Functions.SPG(A352, "SP_MARKETCAP", "12/30/2023")</f>
        <v>#PEND</v>
      </c>
      <c r="H352" t="e">
        <f t="shared" si="65"/>
        <v>#VALUE!</v>
      </c>
      <c r="I352" t="e">
        <f t="shared" si="66"/>
        <v>#VALUE!</v>
      </c>
      <c r="K352" t="s">
        <v>352</v>
      </c>
      <c r="L352" s="4" t="str" cm="1">
        <f t="array" ref="L352">_xll.SNL.Clients.Office.Excel.Functions.SPG(K352, "SP_TOTAL_REV", "CY2023")</f>
        <v>#PEND</v>
      </c>
      <c r="M352" s="4" t="str">
        <f>_xll.SNL.Clients.Office.Excel.Functions.SPG(K352,"IQ_AVG_DILUT_SHARES_OUT","CY2023")</f>
        <v>#PEND</v>
      </c>
      <c r="N352" s="5" t="str">
        <f>_xll.SNL.Clients.Office.Excel.Functions.SPG(K352, "IQ_DILUT_EPS_NORM", "CY2023")</f>
        <v>#PEND</v>
      </c>
      <c r="O352" t="e">
        <f t="shared" si="62"/>
        <v>#VALUE!</v>
      </c>
      <c r="P352" t="e">
        <f t="shared" si="63"/>
        <v>#VALUE!</v>
      </c>
      <c r="Q352" s="5" t="str">
        <f>_xll.SNL.Clients.Office.Excel.Functions.SPG(K352, "SP_MARKETCAP", "12/31/2022")</f>
        <v>#PEND</v>
      </c>
      <c r="R352" t="e">
        <f t="shared" si="67"/>
        <v>#VALUE!</v>
      </c>
      <c r="S352" t="e">
        <f t="shared" si="68"/>
        <v>#VALUE!</v>
      </c>
      <c r="U352" t="s">
        <v>352</v>
      </c>
      <c r="V352" s="4" t="str" cm="1">
        <f t="array" ref="V352">_xll.SNL.Clients.Office.Excel.Functions.SPG(U352, "SP_TOTAL_REV", "CY2021")</f>
        <v>#PEND</v>
      </c>
      <c r="W352" s="4" t="str">
        <f>_xll.SNL.Clients.Office.Excel.Functions.SPG(U352,"IQ_AVG_DILUT_SHARES_OUT","CY2021")</f>
        <v>#PEND</v>
      </c>
      <c r="X352" s="5" t="str">
        <f>_xll.SNL.Clients.Office.Excel.Functions.SPG(U352, "IQ_DILUT_EPS_NORM", "CY2021")</f>
        <v>#PEND</v>
      </c>
      <c r="Y352" t="e">
        <f t="shared" si="69"/>
        <v>#VALUE!</v>
      </c>
      <c r="Z352" t="e">
        <f t="shared" si="70"/>
        <v>#VALUE!</v>
      </c>
      <c r="AA352" s="5" t="str">
        <f>_xll.SNL.Clients.Office.Excel.Functions.SPG(U352, "SP_MARKETCAP", "12/31/2021")</f>
        <v>#PEND</v>
      </c>
      <c r="AB352" t="e">
        <f t="shared" si="64"/>
        <v>#VALUE!</v>
      </c>
      <c r="AC352" t="e">
        <f t="shared" si="71"/>
        <v>#VALUE!</v>
      </c>
    </row>
    <row r="353" spans="1:29" x14ac:dyDescent="0.3">
      <c r="A353" t="s">
        <v>353</v>
      </c>
      <c r="B353" s="4" t="str" cm="1">
        <f t="array" ref="B353">_xll.SNL.Clients.Office.Excel.Functions.SPG(A353, "SP_TOTAL_REV", "CY2023")</f>
        <v>#PEND</v>
      </c>
      <c r="C353" s="4" t="str">
        <f>_xll.SNL.Clients.Office.Excel.Functions.SPG(A353,"IQ_AVG_DILUT_SHARES_OUT","CY2023")</f>
        <v>#PEND</v>
      </c>
      <c r="D353" s="5" t="str">
        <f>_xll.SNL.Clients.Office.Excel.Functions.SPG(A353, "IQ_DILUT_EPS_NORM", "CY2023")</f>
        <v>#PEND</v>
      </c>
      <c r="E353" t="e">
        <f t="shared" si="60"/>
        <v>#VALUE!</v>
      </c>
      <c r="F353" t="e">
        <f t="shared" si="61"/>
        <v>#VALUE!</v>
      </c>
      <c r="G353" s="5" t="str">
        <f>_xll.SNL.Clients.Office.Excel.Functions.SPG(A353, "SP_MARKETCAP", "12/30/2023")</f>
        <v>#PEND</v>
      </c>
      <c r="H353" t="e">
        <f t="shared" si="65"/>
        <v>#VALUE!</v>
      </c>
      <c r="I353" t="e">
        <f t="shared" si="66"/>
        <v>#VALUE!</v>
      </c>
      <c r="K353" t="s">
        <v>353</v>
      </c>
      <c r="L353" s="4" t="str" cm="1">
        <f t="array" ref="L353">_xll.SNL.Clients.Office.Excel.Functions.SPG(K353, "SP_TOTAL_REV", "CY2023")</f>
        <v>#PEND</v>
      </c>
      <c r="M353" s="4" t="str">
        <f>_xll.SNL.Clients.Office.Excel.Functions.SPG(K353,"IQ_AVG_DILUT_SHARES_OUT","CY2023")</f>
        <v>#PEND</v>
      </c>
      <c r="N353" s="5" t="str">
        <f>_xll.SNL.Clients.Office.Excel.Functions.SPG(K353, "IQ_DILUT_EPS_NORM", "CY2023")</f>
        <v>#PEND</v>
      </c>
      <c r="O353" t="e">
        <f t="shared" si="62"/>
        <v>#VALUE!</v>
      </c>
      <c r="P353" t="e">
        <f t="shared" si="63"/>
        <v>#VALUE!</v>
      </c>
      <c r="Q353" s="5" t="str">
        <f>_xll.SNL.Clients.Office.Excel.Functions.SPG(K353, "SP_MARKETCAP", "12/31/2022")</f>
        <v>#PEND</v>
      </c>
      <c r="R353" t="e">
        <f t="shared" si="67"/>
        <v>#VALUE!</v>
      </c>
      <c r="S353" t="e">
        <f t="shared" si="68"/>
        <v>#VALUE!</v>
      </c>
      <c r="U353" t="s">
        <v>353</v>
      </c>
      <c r="V353" s="4" t="str" cm="1">
        <f t="array" ref="V353">_xll.SNL.Clients.Office.Excel.Functions.SPG(U353, "SP_TOTAL_REV", "CY2021")</f>
        <v>#PEND</v>
      </c>
      <c r="W353" s="4" t="str">
        <f>_xll.SNL.Clients.Office.Excel.Functions.SPG(U353,"IQ_AVG_DILUT_SHARES_OUT","CY2021")</f>
        <v>#PEND</v>
      </c>
      <c r="X353" s="5" t="str">
        <f>_xll.SNL.Clients.Office.Excel.Functions.SPG(U353, "IQ_DILUT_EPS_NORM", "CY2021")</f>
        <v>#PEND</v>
      </c>
      <c r="Y353" t="e">
        <f t="shared" si="69"/>
        <v>#VALUE!</v>
      </c>
      <c r="Z353" t="e">
        <f t="shared" si="70"/>
        <v>#VALUE!</v>
      </c>
      <c r="AA353" s="5" t="str">
        <f>_xll.SNL.Clients.Office.Excel.Functions.SPG(U353, "SP_MARKETCAP", "12/31/2021")</f>
        <v>#PEND</v>
      </c>
      <c r="AB353" t="e">
        <f t="shared" si="64"/>
        <v>#VALUE!</v>
      </c>
      <c r="AC353" t="e">
        <f t="shared" si="71"/>
        <v>#VALUE!</v>
      </c>
    </row>
    <row r="354" spans="1:29" x14ac:dyDescent="0.3">
      <c r="A354" t="s">
        <v>354</v>
      </c>
      <c r="B354" s="4" t="str" cm="1">
        <f t="array" ref="B354">_xll.SNL.Clients.Office.Excel.Functions.SPG(A354, "SP_TOTAL_REV", "CY2023")</f>
        <v>#PEND</v>
      </c>
      <c r="C354" s="4" t="str">
        <f>_xll.SNL.Clients.Office.Excel.Functions.SPG(A354,"IQ_AVG_DILUT_SHARES_OUT","CY2023")</f>
        <v>#PEND</v>
      </c>
      <c r="D354" s="5" t="str">
        <f>_xll.SNL.Clients.Office.Excel.Functions.SPG(A354, "IQ_DILUT_EPS_NORM", "CY2023")</f>
        <v>#PEND</v>
      </c>
      <c r="E354" t="e">
        <f t="shared" si="60"/>
        <v>#VALUE!</v>
      </c>
      <c r="F354" t="e">
        <f t="shared" si="61"/>
        <v>#VALUE!</v>
      </c>
      <c r="G354" s="5" t="str">
        <f>_xll.SNL.Clients.Office.Excel.Functions.SPG(A354, "SP_MARKETCAP", "12/30/2023")</f>
        <v>#PEND</v>
      </c>
      <c r="H354" t="e">
        <f t="shared" si="65"/>
        <v>#VALUE!</v>
      </c>
      <c r="I354" t="e">
        <f t="shared" si="66"/>
        <v>#VALUE!</v>
      </c>
      <c r="K354" t="s">
        <v>354</v>
      </c>
      <c r="L354" s="4" t="str" cm="1">
        <f t="array" ref="L354">_xll.SNL.Clients.Office.Excel.Functions.SPG(K354, "SP_TOTAL_REV", "CY2023")</f>
        <v>#PEND</v>
      </c>
      <c r="M354" s="4" t="str">
        <f>_xll.SNL.Clients.Office.Excel.Functions.SPG(K354,"IQ_AVG_DILUT_SHARES_OUT","CY2023")</f>
        <v>#PEND</v>
      </c>
      <c r="N354" s="5" t="str">
        <f>_xll.SNL.Clients.Office.Excel.Functions.SPG(K354, "IQ_DILUT_EPS_NORM", "CY2023")</f>
        <v>#PEND</v>
      </c>
      <c r="O354" t="e">
        <f t="shared" si="62"/>
        <v>#VALUE!</v>
      </c>
      <c r="P354" t="e">
        <f t="shared" si="63"/>
        <v>#VALUE!</v>
      </c>
      <c r="Q354" s="5" t="str">
        <f>_xll.SNL.Clients.Office.Excel.Functions.SPG(K354, "SP_MARKETCAP", "12/31/2022")</f>
        <v>#PEND</v>
      </c>
      <c r="R354" t="e">
        <f t="shared" si="67"/>
        <v>#VALUE!</v>
      </c>
      <c r="S354" t="e">
        <f t="shared" si="68"/>
        <v>#VALUE!</v>
      </c>
      <c r="U354" t="s">
        <v>354</v>
      </c>
      <c r="V354" s="4" t="str" cm="1">
        <f t="array" ref="V354">_xll.SNL.Clients.Office.Excel.Functions.SPG(U354, "SP_TOTAL_REV", "CY2021")</f>
        <v>#PEND</v>
      </c>
      <c r="W354" s="4" t="str">
        <f>_xll.SNL.Clients.Office.Excel.Functions.SPG(U354,"IQ_AVG_DILUT_SHARES_OUT","CY2021")</f>
        <v>#PEND</v>
      </c>
      <c r="X354" s="5" t="str">
        <f>_xll.SNL.Clients.Office.Excel.Functions.SPG(U354, "IQ_DILUT_EPS_NORM", "CY2021")</f>
        <v>#PEND</v>
      </c>
      <c r="Y354" t="e">
        <f t="shared" si="69"/>
        <v>#VALUE!</v>
      </c>
      <c r="Z354" t="e">
        <f t="shared" si="70"/>
        <v>#VALUE!</v>
      </c>
      <c r="AA354" s="5" t="str">
        <f>_xll.SNL.Clients.Office.Excel.Functions.SPG(U354, "SP_MARKETCAP", "12/31/2021")</f>
        <v>#PEND</v>
      </c>
      <c r="AB354" t="e">
        <f t="shared" si="64"/>
        <v>#VALUE!</v>
      </c>
      <c r="AC354" t="e">
        <f t="shared" si="71"/>
        <v>#VALUE!</v>
      </c>
    </row>
    <row r="355" spans="1:29" x14ac:dyDescent="0.3">
      <c r="A355" t="s">
        <v>355</v>
      </c>
      <c r="B355" s="4" t="str" cm="1">
        <f t="array" ref="B355">_xll.SNL.Clients.Office.Excel.Functions.SPG(A355, "SP_TOTAL_REV", "CY2023")</f>
        <v>#PEND</v>
      </c>
      <c r="C355" s="4" t="str">
        <f>_xll.SNL.Clients.Office.Excel.Functions.SPG(A355,"IQ_AVG_DILUT_SHARES_OUT","CY2023")</f>
        <v>#PEND</v>
      </c>
      <c r="D355" s="5" t="str">
        <f>_xll.SNL.Clients.Office.Excel.Functions.SPG(A355, "IQ_DILUT_EPS_NORM", "CY2023")</f>
        <v>#PEND</v>
      </c>
      <c r="E355" t="e">
        <f t="shared" si="60"/>
        <v>#VALUE!</v>
      </c>
      <c r="F355" t="e">
        <f t="shared" si="61"/>
        <v>#VALUE!</v>
      </c>
      <c r="G355" s="5" t="str">
        <f>_xll.SNL.Clients.Office.Excel.Functions.SPG(A355, "SP_MARKETCAP", "12/30/2023")</f>
        <v>#PEND</v>
      </c>
      <c r="H355" t="e">
        <f t="shared" si="65"/>
        <v>#VALUE!</v>
      </c>
      <c r="I355" t="e">
        <f t="shared" si="66"/>
        <v>#VALUE!</v>
      </c>
      <c r="K355" t="s">
        <v>355</v>
      </c>
      <c r="L355" s="4" t="str" cm="1">
        <f t="array" ref="L355">_xll.SNL.Clients.Office.Excel.Functions.SPG(K355, "SP_TOTAL_REV", "CY2023")</f>
        <v>#PEND</v>
      </c>
      <c r="M355" s="4" t="str">
        <f>_xll.SNL.Clients.Office.Excel.Functions.SPG(K355,"IQ_AVG_DILUT_SHARES_OUT","CY2023")</f>
        <v>#PEND</v>
      </c>
      <c r="N355" s="5" t="str">
        <f>_xll.SNL.Clients.Office.Excel.Functions.SPG(K355, "IQ_DILUT_EPS_NORM", "CY2023")</f>
        <v>#PEND</v>
      </c>
      <c r="O355" t="e">
        <f t="shared" si="62"/>
        <v>#VALUE!</v>
      </c>
      <c r="P355" t="e">
        <f t="shared" si="63"/>
        <v>#VALUE!</v>
      </c>
      <c r="Q355" s="5" t="str">
        <f>_xll.SNL.Clients.Office.Excel.Functions.SPG(K355, "SP_MARKETCAP", "12/31/2022")</f>
        <v>#PEND</v>
      </c>
      <c r="R355" t="e">
        <f t="shared" si="67"/>
        <v>#VALUE!</v>
      </c>
      <c r="S355" t="e">
        <f t="shared" si="68"/>
        <v>#VALUE!</v>
      </c>
      <c r="U355" t="s">
        <v>355</v>
      </c>
      <c r="V355" s="4" t="str" cm="1">
        <f t="array" ref="V355">_xll.SNL.Clients.Office.Excel.Functions.SPG(U355, "SP_TOTAL_REV", "CY2021")</f>
        <v>#PEND</v>
      </c>
      <c r="W355" s="4" t="str">
        <f>_xll.SNL.Clients.Office.Excel.Functions.SPG(U355,"IQ_AVG_DILUT_SHARES_OUT","CY2021")</f>
        <v>#PEND</v>
      </c>
      <c r="X355" s="5" t="str">
        <f>_xll.SNL.Clients.Office.Excel.Functions.SPG(U355, "IQ_DILUT_EPS_NORM", "CY2021")</f>
        <v>#PEND</v>
      </c>
      <c r="Y355" t="e">
        <f t="shared" si="69"/>
        <v>#VALUE!</v>
      </c>
      <c r="Z355" t="e">
        <f t="shared" si="70"/>
        <v>#VALUE!</v>
      </c>
      <c r="AA355" s="5" t="str">
        <f>_xll.SNL.Clients.Office.Excel.Functions.SPG(U355, "SP_MARKETCAP", "12/31/2021")</f>
        <v>#PEND</v>
      </c>
      <c r="AB355" t="e">
        <f t="shared" si="64"/>
        <v>#VALUE!</v>
      </c>
      <c r="AC355" t="e">
        <f t="shared" si="71"/>
        <v>#VALUE!</v>
      </c>
    </row>
    <row r="356" spans="1:29" x14ac:dyDescent="0.3">
      <c r="A356" t="s">
        <v>356</v>
      </c>
      <c r="B356" s="4" t="str" cm="1">
        <f t="array" ref="B356">_xll.SNL.Clients.Office.Excel.Functions.SPG(A356, "SP_TOTAL_REV", "CY2023")</f>
        <v>#PEND</v>
      </c>
      <c r="C356" s="4" t="str">
        <f>_xll.SNL.Clients.Office.Excel.Functions.SPG(A356,"IQ_AVG_DILUT_SHARES_OUT","CY2023")</f>
        <v>#PEND</v>
      </c>
      <c r="D356" s="5" t="str">
        <f>_xll.SNL.Clients.Office.Excel.Functions.SPG(A356, "IQ_DILUT_EPS_NORM", "CY2023")</f>
        <v>#PEND</v>
      </c>
      <c r="E356" t="e">
        <f t="shared" si="60"/>
        <v>#VALUE!</v>
      </c>
      <c r="F356" t="e">
        <f t="shared" si="61"/>
        <v>#VALUE!</v>
      </c>
      <c r="G356" s="5" t="str">
        <f>_xll.SNL.Clients.Office.Excel.Functions.SPG(A356, "SP_MARKETCAP", "12/30/2023")</f>
        <v>#PEND</v>
      </c>
      <c r="H356" t="e">
        <f t="shared" si="65"/>
        <v>#VALUE!</v>
      </c>
      <c r="I356" t="e">
        <f t="shared" si="66"/>
        <v>#VALUE!</v>
      </c>
      <c r="K356" t="s">
        <v>356</v>
      </c>
      <c r="L356" s="4" t="str" cm="1">
        <f t="array" ref="L356">_xll.SNL.Clients.Office.Excel.Functions.SPG(K356, "SP_TOTAL_REV", "CY2023")</f>
        <v>#PEND</v>
      </c>
      <c r="M356" s="4" t="str">
        <f>_xll.SNL.Clients.Office.Excel.Functions.SPG(K356,"IQ_AVG_DILUT_SHARES_OUT","CY2023")</f>
        <v>#PEND</v>
      </c>
      <c r="N356" s="5" t="str">
        <f>_xll.SNL.Clients.Office.Excel.Functions.SPG(K356, "IQ_DILUT_EPS_NORM", "CY2023")</f>
        <v>#PEND</v>
      </c>
      <c r="O356" t="e">
        <f t="shared" si="62"/>
        <v>#VALUE!</v>
      </c>
      <c r="P356" t="e">
        <f t="shared" si="63"/>
        <v>#VALUE!</v>
      </c>
      <c r="Q356" s="5" t="str">
        <f>_xll.SNL.Clients.Office.Excel.Functions.SPG(K356, "SP_MARKETCAP", "12/31/2022")</f>
        <v>#PEND</v>
      </c>
      <c r="R356" t="e">
        <f t="shared" si="67"/>
        <v>#VALUE!</v>
      </c>
      <c r="S356" t="e">
        <f t="shared" si="68"/>
        <v>#VALUE!</v>
      </c>
      <c r="U356" t="s">
        <v>356</v>
      </c>
      <c r="V356" s="4" t="str" cm="1">
        <f t="array" ref="V356">_xll.SNL.Clients.Office.Excel.Functions.SPG(U356, "SP_TOTAL_REV", "CY2021")</f>
        <v>#PEND</v>
      </c>
      <c r="W356" s="4" t="str">
        <f>_xll.SNL.Clients.Office.Excel.Functions.SPG(U356,"IQ_AVG_DILUT_SHARES_OUT","CY2021")</f>
        <v>#PEND</v>
      </c>
      <c r="X356" s="5" t="str">
        <f>_xll.SNL.Clients.Office.Excel.Functions.SPG(U356, "IQ_DILUT_EPS_NORM", "CY2021")</f>
        <v>#PEND</v>
      </c>
      <c r="Y356" t="e">
        <f t="shared" si="69"/>
        <v>#VALUE!</v>
      </c>
      <c r="Z356" t="e">
        <f t="shared" si="70"/>
        <v>#VALUE!</v>
      </c>
      <c r="AA356" s="5" t="str">
        <f>_xll.SNL.Clients.Office.Excel.Functions.SPG(U356, "SP_MARKETCAP", "12/31/2021")</f>
        <v>#PEND</v>
      </c>
      <c r="AB356" t="e">
        <f t="shared" si="64"/>
        <v>#VALUE!</v>
      </c>
      <c r="AC356" t="e">
        <f t="shared" si="71"/>
        <v>#VALUE!</v>
      </c>
    </row>
    <row r="357" spans="1:29" x14ac:dyDescent="0.3">
      <c r="A357" t="s">
        <v>357</v>
      </c>
      <c r="B357" s="4" t="str" cm="1">
        <f t="array" ref="B357">_xll.SNL.Clients.Office.Excel.Functions.SPG(A357, "SP_TOTAL_REV", "CY2023")</f>
        <v>#PEND</v>
      </c>
      <c r="C357" s="4" t="str">
        <f>_xll.SNL.Clients.Office.Excel.Functions.SPG(A357,"IQ_AVG_DILUT_SHARES_OUT","CY2023")</f>
        <v>#PEND</v>
      </c>
      <c r="D357" s="5" t="str">
        <f>_xll.SNL.Clients.Office.Excel.Functions.SPG(A357, "IQ_DILUT_EPS_NORM", "CY2023")</f>
        <v>#PEND</v>
      </c>
      <c r="E357" t="e">
        <f t="shared" si="60"/>
        <v>#VALUE!</v>
      </c>
      <c r="F357" t="e">
        <f t="shared" si="61"/>
        <v>#VALUE!</v>
      </c>
      <c r="G357" s="5" t="str">
        <f>_xll.SNL.Clients.Office.Excel.Functions.SPG(A357, "SP_MARKETCAP", "12/30/2023")</f>
        <v>#PEND</v>
      </c>
      <c r="H357" t="e">
        <f t="shared" si="65"/>
        <v>#VALUE!</v>
      </c>
      <c r="I357" t="e">
        <f t="shared" si="66"/>
        <v>#VALUE!</v>
      </c>
      <c r="K357" t="s">
        <v>357</v>
      </c>
      <c r="L357" s="4" t="str" cm="1">
        <f t="array" ref="L357">_xll.SNL.Clients.Office.Excel.Functions.SPG(K357, "SP_TOTAL_REV", "CY2023")</f>
        <v>#PEND</v>
      </c>
      <c r="M357" s="4" t="str">
        <f>_xll.SNL.Clients.Office.Excel.Functions.SPG(K357,"IQ_AVG_DILUT_SHARES_OUT","CY2023")</f>
        <v>#PEND</v>
      </c>
      <c r="N357" s="5" t="str">
        <f>_xll.SNL.Clients.Office.Excel.Functions.SPG(K357, "IQ_DILUT_EPS_NORM", "CY2023")</f>
        <v>#PEND</v>
      </c>
      <c r="O357" t="e">
        <f t="shared" si="62"/>
        <v>#VALUE!</v>
      </c>
      <c r="P357" t="e">
        <f t="shared" si="63"/>
        <v>#VALUE!</v>
      </c>
      <c r="Q357" s="5" t="str">
        <f>_xll.SNL.Clients.Office.Excel.Functions.SPG(K357, "SP_MARKETCAP", "12/31/2022")</f>
        <v>#PEND</v>
      </c>
      <c r="R357" t="e">
        <f t="shared" si="67"/>
        <v>#VALUE!</v>
      </c>
      <c r="S357" t="e">
        <f t="shared" si="68"/>
        <v>#VALUE!</v>
      </c>
      <c r="U357" t="s">
        <v>357</v>
      </c>
      <c r="V357" s="4" t="str" cm="1">
        <f t="array" ref="V357">_xll.SNL.Clients.Office.Excel.Functions.SPG(U357, "SP_TOTAL_REV", "CY2021")</f>
        <v>#PEND</v>
      </c>
      <c r="W357" s="4" t="str">
        <f>_xll.SNL.Clients.Office.Excel.Functions.SPG(U357,"IQ_AVG_DILUT_SHARES_OUT","CY2021")</f>
        <v>#PEND</v>
      </c>
      <c r="X357" s="5" t="str">
        <f>_xll.SNL.Clients.Office.Excel.Functions.SPG(U357, "IQ_DILUT_EPS_NORM", "CY2021")</f>
        <v>#PEND</v>
      </c>
      <c r="Y357" t="e">
        <f t="shared" si="69"/>
        <v>#VALUE!</v>
      </c>
      <c r="Z357" t="e">
        <f t="shared" si="70"/>
        <v>#VALUE!</v>
      </c>
      <c r="AA357" s="5" t="str">
        <f>_xll.SNL.Clients.Office.Excel.Functions.SPG(U357, "SP_MARKETCAP", "12/31/2021")</f>
        <v>#PEND</v>
      </c>
      <c r="AB357" t="e">
        <f t="shared" si="64"/>
        <v>#VALUE!</v>
      </c>
      <c r="AC357" t="e">
        <f t="shared" si="71"/>
        <v>#VALUE!</v>
      </c>
    </row>
    <row r="358" spans="1:29" x14ac:dyDescent="0.3">
      <c r="A358" t="s">
        <v>358</v>
      </c>
      <c r="B358" s="4" t="str" cm="1">
        <f t="array" ref="B358">_xll.SNL.Clients.Office.Excel.Functions.SPG(A358, "SP_TOTAL_REV", "CY2023")</f>
        <v>#PEND</v>
      </c>
      <c r="C358" s="4" t="str">
        <f>_xll.SNL.Clients.Office.Excel.Functions.SPG(A358,"IQ_AVG_DILUT_SHARES_OUT","CY2023")</f>
        <v>#PEND</v>
      </c>
      <c r="D358" s="5" t="str">
        <f>_xll.SNL.Clients.Office.Excel.Functions.SPG(A358, "IQ_DILUT_EPS_NORM", "CY2023")</f>
        <v>#PEND</v>
      </c>
      <c r="E358" t="e">
        <f t="shared" si="60"/>
        <v>#VALUE!</v>
      </c>
      <c r="F358" t="e">
        <f t="shared" si="61"/>
        <v>#VALUE!</v>
      </c>
      <c r="G358" s="5" t="str">
        <f>_xll.SNL.Clients.Office.Excel.Functions.SPG(A358, "SP_MARKETCAP", "12/30/2023")</f>
        <v>#PEND</v>
      </c>
      <c r="H358" t="e">
        <f t="shared" si="65"/>
        <v>#VALUE!</v>
      </c>
      <c r="I358" t="e">
        <f t="shared" si="66"/>
        <v>#VALUE!</v>
      </c>
      <c r="K358" t="s">
        <v>358</v>
      </c>
      <c r="L358" s="4" t="str" cm="1">
        <f t="array" ref="L358">_xll.SNL.Clients.Office.Excel.Functions.SPG(K358, "SP_TOTAL_REV", "CY2023")</f>
        <v>#PEND</v>
      </c>
      <c r="M358" s="4" t="str">
        <f>_xll.SNL.Clients.Office.Excel.Functions.SPG(K358,"IQ_AVG_DILUT_SHARES_OUT","CY2023")</f>
        <v>#PEND</v>
      </c>
      <c r="N358" s="5" t="str">
        <f>_xll.SNL.Clients.Office.Excel.Functions.SPG(K358, "IQ_DILUT_EPS_NORM", "CY2023")</f>
        <v>#PEND</v>
      </c>
      <c r="O358" t="e">
        <f t="shared" si="62"/>
        <v>#VALUE!</v>
      </c>
      <c r="P358" t="e">
        <f t="shared" si="63"/>
        <v>#VALUE!</v>
      </c>
      <c r="Q358" s="5" t="str">
        <f>_xll.SNL.Clients.Office.Excel.Functions.SPG(K358, "SP_MARKETCAP", "12/31/2022")</f>
        <v>#PEND</v>
      </c>
      <c r="R358" t="e">
        <f t="shared" si="67"/>
        <v>#VALUE!</v>
      </c>
      <c r="S358" t="e">
        <f t="shared" si="68"/>
        <v>#VALUE!</v>
      </c>
      <c r="U358" t="s">
        <v>358</v>
      </c>
      <c r="V358" s="4" t="str" cm="1">
        <f t="array" ref="V358">_xll.SNL.Clients.Office.Excel.Functions.SPG(U358, "SP_TOTAL_REV", "CY2021")</f>
        <v>#PEND</v>
      </c>
      <c r="W358" s="4" t="str">
        <f>_xll.SNL.Clients.Office.Excel.Functions.SPG(U358,"IQ_AVG_DILUT_SHARES_OUT","CY2021")</f>
        <v>#PEND</v>
      </c>
      <c r="X358" s="5" t="str">
        <f>_xll.SNL.Clients.Office.Excel.Functions.SPG(U358, "IQ_DILUT_EPS_NORM", "CY2021")</f>
        <v>#PEND</v>
      </c>
      <c r="Y358" t="e">
        <f t="shared" si="69"/>
        <v>#VALUE!</v>
      </c>
      <c r="Z358" t="e">
        <f t="shared" si="70"/>
        <v>#VALUE!</v>
      </c>
      <c r="AA358" s="5" t="str">
        <f>_xll.SNL.Clients.Office.Excel.Functions.SPG(U358, "SP_MARKETCAP", "12/31/2021")</f>
        <v>#PEND</v>
      </c>
      <c r="AB358" t="e">
        <f t="shared" si="64"/>
        <v>#VALUE!</v>
      </c>
      <c r="AC358" t="e">
        <f t="shared" si="71"/>
        <v>#VALUE!</v>
      </c>
    </row>
    <row r="359" spans="1:29" x14ac:dyDescent="0.3">
      <c r="A359" t="s">
        <v>359</v>
      </c>
      <c r="B359" s="4" t="str" cm="1">
        <f t="array" ref="B359">_xll.SNL.Clients.Office.Excel.Functions.SPG(A359, "SP_TOTAL_REV", "CY2023")</f>
        <v>#PEND</v>
      </c>
      <c r="C359" s="4" t="str">
        <f>_xll.SNL.Clients.Office.Excel.Functions.SPG(A359,"IQ_AVG_DILUT_SHARES_OUT","CY2023")</f>
        <v>#PEND</v>
      </c>
      <c r="D359" s="5" t="str">
        <f>_xll.SNL.Clients.Office.Excel.Functions.SPG(A359, "IQ_DILUT_EPS_NORM", "CY2023")</f>
        <v>#PEND</v>
      </c>
      <c r="E359" t="e">
        <f t="shared" si="60"/>
        <v>#VALUE!</v>
      </c>
      <c r="F359" t="e">
        <f t="shared" si="61"/>
        <v>#VALUE!</v>
      </c>
      <c r="G359" s="5" t="str">
        <f>_xll.SNL.Clients.Office.Excel.Functions.SPG(A359, "SP_MARKETCAP", "12/30/2023")</f>
        <v>#PEND</v>
      </c>
      <c r="H359" t="e">
        <f t="shared" si="65"/>
        <v>#VALUE!</v>
      </c>
      <c r="I359" t="e">
        <f t="shared" si="66"/>
        <v>#VALUE!</v>
      </c>
      <c r="K359" t="s">
        <v>359</v>
      </c>
      <c r="L359" s="4" t="str" cm="1">
        <f t="array" ref="L359">_xll.SNL.Clients.Office.Excel.Functions.SPG(K359, "SP_TOTAL_REV", "CY2023")</f>
        <v>#PEND</v>
      </c>
      <c r="M359" s="4" t="str">
        <f>_xll.SNL.Clients.Office.Excel.Functions.SPG(K359,"IQ_AVG_DILUT_SHARES_OUT","CY2023")</f>
        <v>#PEND</v>
      </c>
      <c r="N359" s="5" t="str">
        <f>_xll.SNL.Clients.Office.Excel.Functions.SPG(K359, "IQ_DILUT_EPS_NORM", "CY2023")</f>
        <v>#PEND</v>
      </c>
      <c r="O359" t="e">
        <f t="shared" si="62"/>
        <v>#VALUE!</v>
      </c>
      <c r="P359" t="e">
        <f t="shared" si="63"/>
        <v>#VALUE!</v>
      </c>
      <c r="Q359" s="5" t="str">
        <f>_xll.SNL.Clients.Office.Excel.Functions.SPG(K359, "SP_MARKETCAP", "12/31/2022")</f>
        <v>#PEND</v>
      </c>
      <c r="R359" t="e">
        <f t="shared" si="67"/>
        <v>#VALUE!</v>
      </c>
      <c r="S359" t="e">
        <f t="shared" si="68"/>
        <v>#VALUE!</v>
      </c>
      <c r="U359" t="s">
        <v>359</v>
      </c>
      <c r="V359" s="4" t="str" cm="1">
        <f t="array" ref="V359">_xll.SNL.Clients.Office.Excel.Functions.SPG(U359, "SP_TOTAL_REV", "CY2021")</f>
        <v>#PEND</v>
      </c>
      <c r="W359" s="4" t="str">
        <f>_xll.SNL.Clients.Office.Excel.Functions.SPG(U359,"IQ_AVG_DILUT_SHARES_OUT","CY2021")</f>
        <v>#PEND</v>
      </c>
      <c r="X359" s="5" t="str">
        <f>_xll.SNL.Clients.Office.Excel.Functions.SPG(U359, "IQ_DILUT_EPS_NORM", "CY2021")</f>
        <v>#PEND</v>
      </c>
      <c r="Y359" t="e">
        <f t="shared" si="69"/>
        <v>#VALUE!</v>
      </c>
      <c r="Z359" t="e">
        <f t="shared" si="70"/>
        <v>#VALUE!</v>
      </c>
      <c r="AA359" s="5" t="str">
        <f>_xll.SNL.Clients.Office.Excel.Functions.SPG(U359, "SP_MARKETCAP", "12/31/2021")</f>
        <v>#PEND</v>
      </c>
      <c r="AB359" t="e">
        <f t="shared" si="64"/>
        <v>#VALUE!</v>
      </c>
      <c r="AC359" t="e">
        <f t="shared" si="71"/>
        <v>#VALUE!</v>
      </c>
    </row>
    <row r="360" spans="1:29" x14ac:dyDescent="0.3">
      <c r="A360" t="s">
        <v>360</v>
      </c>
      <c r="B360" s="4" t="str" cm="1">
        <f t="array" ref="B360">_xll.SNL.Clients.Office.Excel.Functions.SPG(A360, "SP_TOTAL_REV", "CY2023")</f>
        <v>#PEND</v>
      </c>
      <c r="C360" s="4" t="str">
        <f>_xll.SNL.Clients.Office.Excel.Functions.SPG(A360,"IQ_AVG_DILUT_SHARES_OUT","CY2023")</f>
        <v>#PEND</v>
      </c>
      <c r="D360" s="5" t="str">
        <f>_xll.SNL.Clients.Office.Excel.Functions.SPG(A360, "IQ_DILUT_EPS_NORM", "CY2023")</f>
        <v>#PEND</v>
      </c>
      <c r="E360" t="e">
        <f t="shared" si="60"/>
        <v>#VALUE!</v>
      </c>
      <c r="F360" t="e">
        <f t="shared" si="61"/>
        <v>#VALUE!</v>
      </c>
      <c r="G360" s="5" t="str">
        <f>_xll.SNL.Clients.Office.Excel.Functions.SPG(A360, "SP_MARKETCAP", "12/30/2023")</f>
        <v>#PEND</v>
      </c>
      <c r="H360" t="e">
        <f t="shared" si="65"/>
        <v>#VALUE!</v>
      </c>
      <c r="I360" t="e">
        <f t="shared" si="66"/>
        <v>#VALUE!</v>
      </c>
      <c r="K360" t="s">
        <v>360</v>
      </c>
      <c r="L360" s="4" t="str" cm="1">
        <f t="array" ref="L360">_xll.SNL.Clients.Office.Excel.Functions.SPG(K360, "SP_TOTAL_REV", "CY2023")</f>
        <v>#PEND</v>
      </c>
      <c r="M360" s="4" t="str">
        <f>_xll.SNL.Clients.Office.Excel.Functions.SPG(K360,"IQ_AVG_DILUT_SHARES_OUT","CY2023")</f>
        <v>#PEND</v>
      </c>
      <c r="N360" s="5" t="str">
        <f>_xll.SNL.Clients.Office.Excel.Functions.SPG(K360, "IQ_DILUT_EPS_NORM", "CY2023")</f>
        <v>#PEND</v>
      </c>
      <c r="O360" t="e">
        <f t="shared" si="62"/>
        <v>#VALUE!</v>
      </c>
      <c r="P360" t="e">
        <f t="shared" si="63"/>
        <v>#VALUE!</v>
      </c>
      <c r="Q360" s="5" t="str">
        <f>_xll.SNL.Clients.Office.Excel.Functions.SPG(K360, "SP_MARKETCAP", "12/31/2022")</f>
        <v>#PEND</v>
      </c>
      <c r="R360" t="e">
        <f t="shared" si="67"/>
        <v>#VALUE!</v>
      </c>
      <c r="S360" t="e">
        <f t="shared" si="68"/>
        <v>#VALUE!</v>
      </c>
      <c r="U360" t="s">
        <v>360</v>
      </c>
      <c r="V360" s="4" t="str" cm="1">
        <f t="array" ref="V360">_xll.SNL.Clients.Office.Excel.Functions.SPG(U360, "SP_TOTAL_REV", "CY2021")</f>
        <v>#PEND</v>
      </c>
      <c r="W360" s="4" t="str">
        <f>_xll.SNL.Clients.Office.Excel.Functions.SPG(U360,"IQ_AVG_DILUT_SHARES_OUT","CY2021")</f>
        <v>#PEND</v>
      </c>
      <c r="X360" s="5" t="str">
        <f>_xll.SNL.Clients.Office.Excel.Functions.SPG(U360, "IQ_DILUT_EPS_NORM", "CY2021")</f>
        <v>#PEND</v>
      </c>
      <c r="Y360" t="e">
        <f t="shared" si="69"/>
        <v>#VALUE!</v>
      </c>
      <c r="Z360" t="e">
        <f t="shared" si="70"/>
        <v>#VALUE!</v>
      </c>
      <c r="AA360" s="5" t="str">
        <f>_xll.SNL.Clients.Office.Excel.Functions.SPG(U360, "SP_MARKETCAP", "12/31/2021")</f>
        <v>#PEND</v>
      </c>
      <c r="AB360" t="e">
        <f t="shared" si="64"/>
        <v>#VALUE!</v>
      </c>
      <c r="AC360" t="e">
        <f t="shared" si="71"/>
        <v>#VALUE!</v>
      </c>
    </row>
    <row r="361" spans="1:29" x14ac:dyDescent="0.3">
      <c r="A361" t="s">
        <v>361</v>
      </c>
      <c r="B361" s="4" t="str" cm="1">
        <f t="array" ref="B361">_xll.SNL.Clients.Office.Excel.Functions.SPG(A361, "SP_TOTAL_REV", "CY2023")</f>
        <v>#PEND</v>
      </c>
      <c r="C361" s="4" t="str">
        <f>_xll.SNL.Clients.Office.Excel.Functions.SPG(A361,"IQ_AVG_DILUT_SHARES_OUT","CY2023")</f>
        <v>#PEND</v>
      </c>
      <c r="D361" s="5" t="str">
        <f>_xll.SNL.Clients.Office.Excel.Functions.SPG(A361, "IQ_DILUT_EPS_NORM", "CY2023")</f>
        <v>#PEND</v>
      </c>
      <c r="E361" t="e">
        <f t="shared" si="60"/>
        <v>#VALUE!</v>
      </c>
      <c r="F361" t="e">
        <f t="shared" si="61"/>
        <v>#VALUE!</v>
      </c>
      <c r="G361" s="5" t="str">
        <f>_xll.SNL.Clients.Office.Excel.Functions.SPG(A361, "SP_MARKETCAP", "12/30/2023")</f>
        <v>#PEND</v>
      </c>
      <c r="H361" t="e">
        <f t="shared" si="65"/>
        <v>#VALUE!</v>
      </c>
      <c r="I361" t="e">
        <f t="shared" si="66"/>
        <v>#VALUE!</v>
      </c>
      <c r="K361" t="s">
        <v>361</v>
      </c>
      <c r="L361" s="4" t="str" cm="1">
        <f t="array" ref="L361">_xll.SNL.Clients.Office.Excel.Functions.SPG(K361, "SP_TOTAL_REV", "CY2023")</f>
        <v>#PEND</v>
      </c>
      <c r="M361" s="4" t="str">
        <f>_xll.SNL.Clients.Office.Excel.Functions.SPG(K361,"IQ_AVG_DILUT_SHARES_OUT","CY2023")</f>
        <v>#PEND</v>
      </c>
      <c r="N361" s="5" t="str">
        <f>_xll.SNL.Clients.Office.Excel.Functions.SPG(K361, "IQ_DILUT_EPS_NORM", "CY2023")</f>
        <v>#PEND</v>
      </c>
      <c r="O361" t="e">
        <f t="shared" si="62"/>
        <v>#VALUE!</v>
      </c>
      <c r="P361" t="e">
        <f t="shared" si="63"/>
        <v>#VALUE!</v>
      </c>
      <c r="Q361" s="5" t="str">
        <f>_xll.SNL.Clients.Office.Excel.Functions.SPG(K361, "SP_MARKETCAP", "12/31/2022")</f>
        <v>#PEND</v>
      </c>
      <c r="R361" t="e">
        <f t="shared" si="67"/>
        <v>#VALUE!</v>
      </c>
      <c r="S361" t="e">
        <f t="shared" si="68"/>
        <v>#VALUE!</v>
      </c>
      <c r="U361" t="s">
        <v>361</v>
      </c>
      <c r="V361" s="4" t="str" cm="1">
        <f t="array" ref="V361">_xll.SNL.Clients.Office.Excel.Functions.SPG(U361, "SP_TOTAL_REV", "CY2021")</f>
        <v>#PEND</v>
      </c>
      <c r="W361" s="4" t="str">
        <f>_xll.SNL.Clients.Office.Excel.Functions.SPG(U361,"IQ_AVG_DILUT_SHARES_OUT","CY2021")</f>
        <v>#PEND</v>
      </c>
      <c r="X361" s="5" t="str">
        <f>_xll.SNL.Clients.Office.Excel.Functions.SPG(U361, "IQ_DILUT_EPS_NORM", "CY2021")</f>
        <v>#PEND</v>
      </c>
      <c r="Y361" t="e">
        <f t="shared" si="69"/>
        <v>#VALUE!</v>
      </c>
      <c r="Z361" t="e">
        <f t="shared" si="70"/>
        <v>#VALUE!</v>
      </c>
      <c r="AA361" s="5" t="str">
        <f>_xll.SNL.Clients.Office.Excel.Functions.SPG(U361, "SP_MARKETCAP", "12/31/2021")</f>
        <v>#PEND</v>
      </c>
      <c r="AB361" t="e">
        <f t="shared" si="64"/>
        <v>#VALUE!</v>
      </c>
      <c r="AC361" t="e">
        <f t="shared" si="71"/>
        <v>#VALUE!</v>
      </c>
    </row>
    <row r="362" spans="1:29" x14ac:dyDescent="0.3">
      <c r="A362" t="s">
        <v>362</v>
      </c>
      <c r="B362" s="4" t="str" cm="1">
        <f t="array" ref="B362">_xll.SNL.Clients.Office.Excel.Functions.SPG(A362, "SP_TOTAL_REV", "CY2023")</f>
        <v>#PEND</v>
      </c>
      <c r="C362" s="4" t="str">
        <f>_xll.SNL.Clients.Office.Excel.Functions.SPG(A362,"IQ_AVG_DILUT_SHARES_OUT","CY2023")</f>
        <v>#PEND</v>
      </c>
      <c r="D362" s="5" t="str">
        <f>_xll.SNL.Clients.Office.Excel.Functions.SPG(A362, "IQ_DILUT_EPS_NORM", "CY2023")</f>
        <v>#PEND</v>
      </c>
      <c r="E362" t="e">
        <f t="shared" si="60"/>
        <v>#VALUE!</v>
      </c>
      <c r="F362" t="e">
        <f t="shared" si="61"/>
        <v>#VALUE!</v>
      </c>
      <c r="G362" s="5" t="str">
        <f>_xll.SNL.Clients.Office.Excel.Functions.SPG(A362, "SP_MARKETCAP", "12/30/2023")</f>
        <v>#PEND</v>
      </c>
      <c r="H362" t="e">
        <f t="shared" si="65"/>
        <v>#VALUE!</v>
      </c>
      <c r="I362" t="e">
        <f t="shared" si="66"/>
        <v>#VALUE!</v>
      </c>
      <c r="K362" t="s">
        <v>362</v>
      </c>
      <c r="L362" s="4" t="str" cm="1">
        <f t="array" ref="L362">_xll.SNL.Clients.Office.Excel.Functions.SPG(K362, "SP_TOTAL_REV", "CY2023")</f>
        <v>#PEND</v>
      </c>
      <c r="M362" s="4" t="str">
        <f>_xll.SNL.Clients.Office.Excel.Functions.SPG(K362,"IQ_AVG_DILUT_SHARES_OUT","CY2023")</f>
        <v>#PEND</v>
      </c>
      <c r="N362" s="5" t="str">
        <f>_xll.SNL.Clients.Office.Excel.Functions.SPG(K362, "IQ_DILUT_EPS_NORM", "CY2023")</f>
        <v>#PEND</v>
      </c>
      <c r="O362" t="e">
        <f t="shared" si="62"/>
        <v>#VALUE!</v>
      </c>
      <c r="P362" t="e">
        <f t="shared" si="63"/>
        <v>#VALUE!</v>
      </c>
      <c r="Q362" s="5" t="str">
        <f>_xll.SNL.Clients.Office.Excel.Functions.SPG(K362, "SP_MARKETCAP", "12/31/2022")</f>
        <v>#PEND</v>
      </c>
      <c r="R362" t="e">
        <f t="shared" si="67"/>
        <v>#VALUE!</v>
      </c>
      <c r="S362" t="e">
        <f t="shared" si="68"/>
        <v>#VALUE!</v>
      </c>
      <c r="U362" t="s">
        <v>362</v>
      </c>
      <c r="V362" s="4" t="str" cm="1">
        <f t="array" ref="V362">_xll.SNL.Clients.Office.Excel.Functions.SPG(U362, "SP_TOTAL_REV", "CY2021")</f>
        <v>#PEND</v>
      </c>
      <c r="W362" s="4" t="str">
        <f>_xll.SNL.Clients.Office.Excel.Functions.SPG(U362,"IQ_AVG_DILUT_SHARES_OUT","CY2021")</f>
        <v>#PEND</v>
      </c>
      <c r="X362" s="5" t="str">
        <f>_xll.SNL.Clients.Office.Excel.Functions.SPG(U362, "IQ_DILUT_EPS_NORM", "CY2021")</f>
        <v>#PEND</v>
      </c>
      <c r="Y362" t="e">
        <f t="shared" si="69"/>
        <v>#VALUE!</v>
      </c>
      <c r="Z362" t="e">
        <f t="shared" si="70"/>
        <v>#VALUE!</v>
      </c>
      <c r="AA362" s="5" t="str">
        <f>_xll.SNL.Clients.Office.Excel.Functions.SPG(U362, "SP_MARKETCAP", "12/31/2021")</f>
        <v>#PEND</v>
      </c>
      <c r="AB362" t="e">
        <f t="shared" si="64"/>
        <v>#VALUE!</v>
      </c>
      <c r="AC362" t="e">
        <f t="shared" si="71"/>
        <v>#VALUE!</v>
      </c>
    </row>
    <row r="363" spans="1:29" x14ac:dyDescent="0.3">
      <c r="A363" t="s">
        <v>363</v>
      </c>
      <c r="B363" s="4" t="str" cm="1">
        <f t="array" ref="B363">_xll.SNL.Clients.Office.Excel.Functions.SPG(A363, "SP_TOTAL_REV", "CY2023")</f>
        <v>#PEND</v>
      </c>
      <c r="C363" s="4" t="str">
        <f>_xll.SNL.Clients.Office.Excel.Functions.SPG(A363,"IQ_AVG_DILUT_SHARES_OUT","CY2023")</f>
        <v>#PEND</v>
      </c>
      <c r="D363" s="5" t="str">
        <f>_xll.SNL.Clients.Office.Excel.Functions.SPG(A363, "IQ_DILUT_EPS_NORM", "CY2023")</f>
        <v>#PEND</v>
      </c>
      <c r="E363" t="e">
        <f t="shared" si="60"/>
        <v>#VALUE!</v>
      </c>
      <c r="F363" t="e">
        <f t="shared" si="61"/>
        <v>#VALUE!</v>
      </c>
      <c r="G363" s="5" t="str">
        <f>_xll.SNL.Clients.Office.Excel.Functions.SPG(A363, "SP_MARKETCAP", "12/30/2023")</f>
        <v>#PEND</v>
      </c>
      <c r="H363" t="e">
        <f t="shared" si="65"/>
        <v>#VALUE!</v>
      </c>
      <c r="I363" t="e">
        <f t="shared" si="66"/>
        <v>#VALUE!</v>
      </c>
      <c r="K363" t="s">
        <v>363</v>
      </c>
      <c r="L363" s="4" t="str" cm="1">
        <f t="array" ref="L363">_xll.SNL.Clients.Office.Excel.Functions.SPG(K363, "SP_TOTAL_REV", "CY2023")</f>
        <v>#PEND</v>
      </c>
      <c r="M363" s="4" t="str">
        <f>_xll.SNL.Clients.Office.Excel.Functions.SPG(K363,"IQ_AVG_DILUT_SHARES_OUT","CY2023")</f>
        <v>#PEND</v>
      </c>
      <c r="N363" s="5" t="str">
        <f>_xll.SNL.Clients.Office.Excel.Functions.SPG(K363, "IQ_DILUT_EPS_NORM", "CY2023")</f>
        <v>#PEND</v>
      </c>
      <c r="O363" t="e">
        <f t="shared" si="62"/>
        <v>#VALUE!</v>
      </c>
      <c r="P363" t="e">
        <f t="shared" si="63"/>
        <v>#VALUE!</v>
      </c>
      <c r="Q363" s="5" t="str">
        <f>_xll.SNL.Clients.Office.Excel.Functions.SPG(K363, "SP_MARKETCAP", "12/31/2022")</f>
        <v>#PEND</v>
      </c>
      <c r="R363" t="e">
        <f t="shared" si="67"/>
        <v>#VALUE!</v>
      </c>
      <c r="S363" t="e">
        <f t="shared" si="68"/>
        <v>#VALUE!</v>
      </c>
      <c r="U363" t="s">
        <v>363</v>
      </c>
      <c r="V363" s="4" t="str" cm="1">
        <f t="array" ref="V363">_xll.SNL.Clients.Office.Excel.Functions.SPG(U363, "SP_TOTAL_REV", "CY2021")</f>
        <v>#PEND</v>
      </c>
      <c r="W363" s="4" t="str">
        <f>_xll.SNL.Clients.Office.Excel.Functions.SPG(U363,"IQ_AVG_DILUT_SHARES_OUT","CY2021")</f>
        <v>#PEND</v>
      </c>
      <c r="X363" s="5" t="str">
        <f>_xll.SNL.Clients.Office.Excel.Functions.SPG(U363, "IQ_DILUT_EPS_NORM", "CY2021")</f>
        <v>#PEND</v>
      </c>
      <c r="Y363" t="e">
        <f t="shared" si="69"/>
        <v>#VALUE!</v>
      </c>
      <c r="Z363" t="e">
        <f t="shared" si="70"/>
        <v>#VALUE!</v>
      </c>
      <c r="AA363" s="5" t="str">
        <f>_xll.SNL.Clients.Office.Excel.Functions.SPG(U363, "SP_MARKETCAP", "12/31/2021")</f>
        <v>#PEND</v>
      </c>
      <c r="AB363" t="e">
        <f t="shared" si="64"/>
        <v>#VALUE!</v>
      </c>
      <c r="AC363" t="e">
        <f t="shared" si="71"/>
        <v>#VALUE!</v>
      </c>
    </row>
    <row r="364" spans="1:29" x14ac:dyDescent="0.3">
      <c r="A364" t="s">
        <v>364</v>
      </c>
      <c r="B364" s="4" t="str" cm="1">
        <f t="array" ref="B364">_xll.SNL.Clients.Office.Excel.Functions.SPG(A364, "SP_TOTAL_REV", "CY2023")</f>
        <v>#PEND</v>
      </c>
      <c r="C364" s="4" t="str">
        <f>_xll.SNL.Clients.Office.Excel.Functions.SPG(A364,"IQ_AVG_DILUT_SHARES_OUT","CY2023")</f>
        <v>#PEND</v>
      </c>
      <c r="D364" s="5" t="str">
        <f>_xll.SNL.Clients.Office.Excel.Functions.SPG(A364, "IQ_DILUT_EPS_NORM", "CY2023")</f>
        <v>#PEND</v>
      </c>
      <c r="E364" t="e">
        <f t="shared" si="60"/>
        <v>#VALUE!</v>
      </c>
      <c r="F364" t="e">
        <f t="shared" si="61"/>
        <v>#VALUE!</v>
      </c>
      <c r="G364" s="5" t="str">
        <f>_xll.SNL.Clients.Office.Excel.Functions.SPG(A364, "SP_MARKETCAP", "12/30/2023")</f>
        <v>#PEND</v>
      </c>
      <c r="H364" t="e">
        <f t="shared" si="65"/>
        <v>#VALUE!</v>
      </c>
      <c r="I364" t="e">
        <f t="shared" si="66"/>
        <v>#VALUE!</v>
      </c>
      <c r="K364" t="s">
        <v>364</v>
      </c>
      <c r="L364" s="4" t="str" cm="1">
        <f t="array" ref="L364">_xll.SNL.Clients.Office.Excel.Functions.SPG(K364, "SP_TOTAL_REV", "CY2023")</f>
        <v>#PEND</v>
      </c>
      <c r="M364" s="4" t="str">
        <f>_xll.SNL.Clients.Office.Excel.Functions.SPG(K364,"IQ_AVG_DILUT_SHARES_OUT","CY2023")</f>
        <v>#PEND</v>
      </c>
      <c r="N364" s="5" t="str">
        <f>_xll.SNL.Clients.Office.Excel.Functions.SPG(K364, "IQ_DILUT_EPS_NORM", "CY2023")</f>
        <v>#PEND</v>
      </c>
      <c r="O364" t="e">
        <f t="shared" si="62"/>
        <v>#VALUE!</v>
      </c>
      <c r="P364" t="e">
        <f t="shared" si="63"/>
        <v>#VALUE!</v>
      </c>
      <c r="Q364" s="5" t="str">
        <f>_xll.SNL.Clients.Office.Excel.Functions.SPG(K364, "SP_MARKETCAP", "12/31/2022")</f>
        <v>#PEND</v>
      </c>
      <c r="R364" t="e">
        <f t="shared" si="67"/>
        <v>#VALUE!</v>
      </c>
      <c r="S364" t="e">
        <f t="shared" si="68"/>
        <v>#VALUE!</v>
      </c>
      <c r="U364" t="s">
        <v>364</v>
      </c>
      <c r="V364" s="4" t="str" cm="1">
        <f t="array" ref="V364">_xll.SNL.Clients.Office.Excel.Functions.SPG(U364, "SP_TOTAL_REV", "CY2021")</f>
        <v>#PEND</v>
      </c>
      <c r="W364" s="4" t="str">
        <f>_xll.SNL.Clients.Office.Excel.Functions.SPG(U364,"IQ_AVG_DILUT_SHARES_OUT","CY2021")</f>
        <v>#PEND</v>
      </c>
      <c r="X364" s="5" t="str">
        <f>_xll.SNL.Clients.Office.Excel.Functions.SPG(U364, "IQ_DILUT_EPS_NORM", "CY2021")</f>
        <v>#PEND</v>
      </c>
      <c r="Y364" t="e">
        <f t="shared" si="69"/>
        <v>#VALUE!</v>
      </c>
      <c r="Z364" t="e">
        <f t="shared" si="70"/>
        <v>#VALUE!</v>
      </c>
      <c r="AA364" s="5" t="str">
        <f>_xll.SNL.Clients.Office.Excel.Functions.SPG(U364, "SP_MARKETCAP", "12/31/2021")</f>
        <v>#PEND</v>
      </c>
      <c r="AB364" t="e">
        <f t="shared" si="64"/>
        <v>#VALUE!</v>
      </c>
      <c r="AC364" t="e">
        <f t="shared" si="71"/>
        <v>#VALUE!</v>
      </c>
    </row>
    <row r="365" spans="1:29" x14ac:dyDescent="0.3">
      <c r="A365" t="s">
        <v>365</v>
      </c>
      <c r="B365" s="4" t="str" cm="1">
        <f t="array" ref="B365">_xll.SNL.Clients.Office.Excel.Functions.SPG(A365, "SP_TOTAL_REV", "CY2023")</f>
        <v>#PEND</v>
      </c>
      <c r="C365" s="4" t="str">
        <f>_xll.SNL.Clients.Office.Excel.Functions.SPG(A365,"IQ_AVG_DILUT_SHARES_OUT","CY2023")</f>
        <v>#PEND</v>
      </c>
      <c r="D365" s="5" t="str">
        <f>_xll.SNL.Clients.Office.Excel.Functions.SPG(A365, "IQ_DILUT_EPS_NORM", "CY2023")</f>
        <v>#PEND</v>
      </c>
      <c r="E365" t="e">
        <f t="shared" si="60"/>
        <v>#VALUE!</v>
      </c>
      <c r="F365" t="e">
        <f t="shared" si="61"/>
        <v>#VALUE!</v>
      </c>
      <c r="G365" s="5" t="str">
        <f>_xll.SNL.Clients.Office.Excel.Functions.SPG(A365, "SP_MARKETCAP", "12/30/2023")</f>
        <v>#PEND</v>
      </c>
      <c r="H365" t="e">
        <f t="shared" si="65"/>
        <v>#VALUE!</v>
      </c>
      <c r="I365" t="e">
        <f t="shared" si="66"/>
        <v>#VALUE!</v>
      </c>
      <c r="K365" t="s">
        <v>365</v>
      </c>
      <c r="L365" s="4" t="str" cm="1">
        <f t="array" ref="L365">_xll.SNL.Clients.Office.Excel.Functions.SPG(K365, "SP_TOTAL_REV", "CY2023")</f>
        <v>#PEND</v>
      </c>
      <c r="M365" s="4" t="str">
        <f>_xll.SNL.Clients.Office.Excel.Functions.SPG(K365,"IQ_AVG_DILUT_SHARES_OUT","CY2023")</f>
        <v>#PEND</v>
      </c>
      <c r="N365" s="5" t="str">
        <f>_xll.SNL.Clients.Office.Excel.Functions.SPG(K365, "IQ_DILUT_EPS_NORM", "CY2023")</f>
        <v>#PEND</v>
      </c>
      <c r="O365" t="e">
        <f t="shared" si="62"/>
        <v>#VALUE!</v>
      </c>
      <c r="P365" t="e">
        <f t="shared" si="63"/>
        <v>#VALUE!</v>
      </c>
      <c r="Q365" s="5" t="str">
        <f>_xll.SNL.Clients.Office.Excel.Functions.SPG(K365, "SP_MARKETCAP", "12/31/2022")</f>
        <v>#PEND</v>
      </c>
      <c r="R365" t="e">
        <f t="shared" si="67"/>
        <v>#VALUE!</v>
      </c>
      <c r="S365" t="e">
        <f t="shared" si="68"/>
        <v>#VALUE!</v>
      </c>
      <c r="U365" t="s">
        <v>365</v>
      </c>
      <c r="V365" s="4" t="str" cm="1">
        <f t="array" ref="V365">_xll.SNL.Clients.Office.Excel.Functions.SPG(U365, "SP_TOTAL_REV", "CY2021")</f>
        <v>#PEND</v>
      </c>
      <c r="W365" s="4" t="str">
        <f>_xll.SNL.Clients.Office.Excel.Functions.SPG(U365,"IQ_AVG_DILUT_SHARES_OUT","CY2021")</f>
        <v>#PEND</v>
      </c>
      <c r="X365" s="5" t="str">
        <f>_xll.SNL.Clients.Office.Excel.Functions.SPG(U365, "IQ_DILUT_EPS_NORM", "CY2021")</f>
        <v>#PEND</v>
      </c>
      <c r="Y365" t="e">
        <f t="shared" si="69"/>
        <v>#VALUE!</v>
      </c>
      <c r="Z365" t="e">
        <f t="shared" si="70"/>
        <v>#VALUE!</v>
      </c>
      <c r="AA365" s="5" t="str">
        <f>_xll.SNL.Clients.Office.Excel.Functions.SPG(U365, "SP_MARKETCAP", "12/31/2021")</f>
        <v>#PEND</v>
      </c>
      <c r="AB365" t="e">
        <f t="shared" si="64"/>
        <v>#VALUE!</v>
      </c>
      <c r="AC365" t="e">
        <f t="shared" si="71"/>
        <v>#VALUE!</v>
      </c>
    </row>
    <row r="366" spans="1:29" x14ac:dyDescent="0.3">
      <c r="A366" t="s">
        <v>366</v>
      </c>
      <c r="B366" s="4" t="str" cm="1">
        <f t="array" ref="B366">_xll.SNL.Clients.Office.Excel.Functions.SPG(A366, "SP_TOTAL_REV", "CY2023")</f>
        <v>#PEND</v>
      </c>
      <c r="C366" s="4" t="str">
        <f>_xll.SNL.Clients.Office.Excel.Functions.SPG(A366,"IQ_AVG_DILUT_SHARES_OUT","CY2023")</f>
        <v>#PEND</v>
      </c>
      <c r="D366" s="5" t="str">
        <f>_xll.SNL.Clients.Office.Excel.Functions.SPG(A366, "IQ_DILUT_EPS_NORM", "CY2023")</f>
        <v>#PEND</v>
      </c>
      <c r="E366" t="e">
        <f t="shared" si="60"/>
        <v>#VALUE!</v>
      </c>
      <c r="F366" t="e">
        <f t="shared" si="61"/>
        <v>#VALUE!</v>
      </c>
      <c r="G366" s="5" t="str">
        <f>_xll.SNL.Clients.Office.Excel.Functions.SPG(A366, "SP_MARKETCAP", "12/30/2023")</f>
        <v>#PEND</v>
      </c>
      <c r="H366" t="e">
        <f t="shared" si="65"/>
        <v>#VALUE!</v>
      </c>
      <c r="I366" t="e">
        <f t="shared" si="66"/>
        <v>#VALUE!</v>
      </c>
      <c r="K366" t="s">
        <v>366</v>
      </c>
      <c r="L366" s="4" t="str" cm="1">
        <f t="array" ref="L366">_xll.SNL.Clients.Office.Excel.Functions.SPG(K366, "SP_TOTAL_REV", "CY2023")</f>
        <v>#PEND</v>
      </c>
      <c r="M366" s="4" t="str">
        <f>_xll.SNL.Clients.Office.Excel.Functions.SPG(K366,"IQ_AVG_DILUT_SHARES_OUT","CY2023")</f>
        <v>#PEND</v>
      </c>
      <c r="N366" s="5" t="str">
        <f>_xll.SNL.Clients.Office.Excel.Functions.SPG(K366, "IQ_DILUT_EPS_NORM", "CY2023")</f>
        <v>#PEND</v>
      </c>
      <c r="O366" t="e">
        <f t="shared" si="62"/>
        <v>#VALUE!</v>
      </c>
      <c r="P366" t="e">
        <f t="shared" si="63"/>
        <v>#VALUE!</v>
      </c>
      <c r="Q366" s="5" t="str">
        <f>_xll.SNL.Clients.Office.Excel.Functions.SPG(K366, "SP_MARKETCAP", "12/31/2022")</f>
        <v>#PEND</v>
      </c>
      <c r="R366" t="e">
        <f t="shared" si="67"/>
        <v>#VALUE!</v>
      </c>
      <c r="S366" t="e">
        <f t="shared" si="68"/>
        <v>#VALUE!</v>
      </c>
      <c r="U366" t="s">
        <v>366</v>
      </c>
      <c r="V366" s="4" t="str" cm="1">
        <f t="array" ref="V366">_xll.SNL.Clients.Office.Excel.Functions.SPG(U366, "SP_TOTAL_REV", "CY2021")</f>
        <v>#PEND</v>
      </c>
      <c r="W366" s="4" t="str">
        <f>_xll.SNL.Clients.Office.Excel.Functions.SPG(U366,"IQ_AVG_DILUT_SHARES_OUT","CY2021")</f>
        <v>#PEND</v>
      </c>
      <c r="X366" s="5" t="str">
        <f>_xll.SNL.Clients.Office.Excel.Functions.SPG(U366, "IQ_DILUT_EPS_NORM", "CY2021")</f>
        <v>#PEND</v>
      </c>
      <c r="Y366" t="e">
        <f t="shared" si="69"/>
        <v>#VALUE!</v>
      </c>
      <c r="Z366" t="e">
        <f t="shared" si="70"/>
        <v>#VALUE!</v>
      </c>
      <c r="AA366" s="5" t="str">
        <f>_xll.SNL.Clients.Office.Excel.Functions.SPG(U366, "SP_MARKETCAP", "12/31/2021")</f>
        <v>#PEND</v>
      </c>
      <c r="AB366" t="e">
        <f t="shared" si="64"/>
        <v>#VALUE!</v>
      </c>
      <c r="AC366" t="e">
        <f t="shared" si="71"/>
        <v>#VALUE!</v>
      </c>
    </row>
    <row r="367" spans="1:29" x14ac:dyDescent="0.3">
      <c r="A367" t="s">
        <v>367</v>
      </c>
      <c r="B367" s="4" t="str" cm="1">
        <f t="array" ref="B367">_xll.SNL.Clients.Office.Excel.Functions.SPG(A367, "SP_TOTAL_REV", "CY2023")</f>
        <v>#PEND</v>
      </c>
      <c r="C367" s="4" t="str">
        <f>_xll.SNL.Clients.Office.Excel.Functions.SPG(A367,"IQ_AVG_DILUT_SHARES_OUT","CY2023")</f>
        <v>#PEND</v>
      </c>
      <c r="D367" s="5" t="str">
        <f>_xll.SNL.Clients.Office.Excel.Functions.SPG(A367, "IQ_DILUT_EPS_NORM", "CY2023")</f>
        <v>#PEND</v>
      </c>
      <c r="E367" t="e">
        <f t="shared" si="60"/>
        <v>#VALUE!</v>
      </c>
      <c r="F367" t="e">
        <f t="shared" si="61"/>
        <v>#VALUE!</v>
      </c>
      <c r="G367" s="5" t="str">
        <f>_xll.SNL.Clients.Office.Excel.Functions.SPG(A367, "SP_MARKETCAP", "12/30/2023")</f>
        <v>#PEND</v>
      </c>
      <c r="H367" t="e">
        <f t="shared" si="65"/>
        <v>#VALUE!</v>
      </c>
      <c r="I367" t="e">
        <f t="shared" si="66"/>
        <v>#VALUE!</v>
      </c>
      <c r="K367" t="s">
        <v>367</v>
      </c>
      <c r="L367" s="4" t="str" cm="1">
        <f t="array" ref="L367">_xll.SNL.Clients.Office.Excel.Functions.SPG(K367, "SP_TOTAL_REV", "CY2023")</f>
        <v>#PEND</v>
      </c>
      <c r="M367" s="4" t="str">
        <f>_xll.SNL.Clients.Office.Excel.Functions.SPG(K367,"IQ_AVG_DILUT_SHARES_OUT","CY2023")</f>
        <v>#PEND</v>
      </c>
      <c r="N367" s="5" t="str">
        <f>_xll.SNL.Clients.Office.Excel.Functions.SPG(K367, "IQ_DILUT_EPS_NORM", "CY2023")</f>
        <v>#PEND</v>
      </c>
      <c r="O367" t="e">
        <f t="shared" si="62"/>
        <v>#VALUE!</v>
      </c>
      <c r="P367" t="e">
        <f t="shared" si="63"/>
        <v>#VALUE!</v>
      </c>
      <c r="Q367" s="5" t="str">
        <f>_xll.SNL.Clients.Office.Excel.Functions.SPG(K367, "SP_MARKETCAP", "12/31/2022")</f>
        <v>#PEND</v>
      </c>
      <c r="R367" t="e">
        <f t="shared" si="67"/>
        <v>#VALUE!</v>
      </c>
      <c r="S367" t="e">
        <f t="shared" si="68"/>
        <v>#VALUE!</v>
      </c>
      <c r="U367" t="s">
        <v>367</v>
      </c>
      <c r="V367" s="4" t="str" cm="1">
        <f t="array" ref="V367">_xll.SNL.Clients.Office.Excel.Functions.SPG(U367, "SP_TOTAL_REV", "CY2021")</f>
        <v>#PEND</v>
      </c>
      <c r="W367" s="4" t="str">
        <f>_xll.SNL.Clients.Office.Excel.Functions.SPG(U367,"IQ_AVG_DILUT_SHARES_OUT","CY2021")</f>
        <v>#PEND</v>
      </c>
      <c r="X367" s="5" t="str">
        <f>_xll.SNL.Clients.Office.Excel.Functions.SPG(U367, "IQ_DILUT_EPS_NORM", "CY2021")</f>
        <v>#PEND</v>
      </c>
      <c r="Y367" t="e">
        <f t="shared" si="69"/>
        <v>#VALUE!</v>
      </c>
      <c r="Z367" t="e">
        <f t="shared" si="70"/>
        <v>#VALUE!</v>
      </c>
      <c r="AA367" s="5" t="str">
        <f>_xll.SNL.Clients.Office.Excel.Functions.SPG(U367, "SP_MARKETCAP", "12/31/2021")</f>
        <v>#PEND</v>
      </c>
      <c r="AB367" t="e">
        <f t="shared" si="64"/>
        <v>#VALUE!</v>
      </c>
      <c r="AC367" t="e">
        <f t="shared" si="71"/>
        <v>#VALUE!</v>
      </c>
    </row>
    <row r="368" spans="1:29" x14ac:dyDescent="0.3">
      <c r="A368" t="s">
        <v>368</v>
      </c>
      <c r="B368" s="4" t="str" cm="1">
        <f t="array" ref="B368">_xll.SNL.Clients.Office.Excel.Functions.SPG(A368, "SP_TOTAL_REV", "CY2023")</f>
        <v>#PEND</v>
      </c>
      <c r="C368" s="4" t="str">
        <f>_xll.SNL.Clients.Office.Excel.Functions.SPG(A368,"IQ_AVG_DILUT_SHARES_OUT","CY2023")</f>
        <v>#PEND</v>
      </c>
      <c r="D368" s="5" t="str">
        <f>_xll.SNL.Clients.Office.Excel.Functions.SPG(A368, "IQ_DILUT_EPS_NORM", "CY2023")</f>
        <v>#PEND</v>
      </c>
      <c r="E368" t="e">
        <f t="shared" si="60"/>
        <v>#VALUE!</v>
      </c>
      <c r="F368" t="e">
        <f t="shared" si="61"/>
        <v>#VALUE!</v>
      </c>
      <c r="G368" s="5" t="str">
        <f>_xll.SNL.Clients.Office.Excel.Functions.SPG(A368, "SP_MARKETCAP", "12/30/2023")</f>
        <v>#PEND</v>
      </c>
      <c r="H368" t="e">
        <f t="shared" si="65"/>
        <v>#VALUE!</v>
      </c>
      <c r="I368" t="e">
        <f t="shared" si="66"/>
        <v>#VALUE!</v>
      </c>
      <c r="K368" t="s">
        <v>368</v>
      </c>
      <c r="L368" s="4" t="str" cm="1">
        <f t="array" ref="L368">_xll.SNL.Clients.Office.Excel.Functions.SPG(K368, "SP_TOTAL_REV", "CY2023")</f>
        <v>#PEND</v>
      </c>
      <c r="M368" s="4" t="str">
        <f>_xll.SNL.Clients.Office.Excel.Functions.SPG(K368,"IQ_AVG_DILUT_SHARES_OUT","CY2023")</f>
        <v>#PEND</v>
      </c>
      <c r="N368" s="5" t="str">
        <f>_xll.SNL.Clients.Office.Excel.Functions.SPG(K368, "IQ_DILUT_EPS_NORM", "CY2023")</f>
        <v>#PEND</v>
      </c>
      <c r="O368" t="e">
        <f t="shared" si="62"/>
        <v>#VALUE!</v>
      </c>
      <c r="P368" t="e">
        <f t="shared" si="63"/>
        <v>#VALUE!</v>
      </c>
      <c r="Q368" s="5" t="str">
        <f>_xll.SNL.Clients.Office.Excel.Functions.SPG(K368, "SP_MARKETCAP", "12/31/2022")</f>
        <v>#PEND</v>
      </c>
      <c r="R368" t="e">
        <f t="shared" si="67"/>
        <v>#VALUE!</v>
      </c>
      <c r="S368" t="e">
        <f t="shared" si="68"/>
        <v>#VALUE!</v>
      </c>
      <c r="U368" t="s">
        <v>368</v>
      </c>
      <c r="V368" s="4" t="str" cm="1">
        <f t="array" ref="V368">_xll.SNL.Clients.Office.Excel.Functions.SPG(U368, "SP_TOTAL_REV", "CY2021")</f>
        <v>#PEND</v>
      </c>
      <c r="W368" s="4" t="str">
        <f>_xll.SNL.Clients.Office.Excel.Functions.SPG(U368,"IQ_AVG_DILUT_SHARES_OUT","CY2021")</f>
        <v>#PEND</v>
      </c>
      <c r="X368" s="5" t="str">
        <f>_xll.SNL.Clients.Office.Excel.Functions.SPG(U368, "IQ_DILUT_EPS_NORM", "CY2021")</f>
        <v>#PEND</v>
      </c>
      <c r="Y368" t="e">
        <f t="shared" si="69"/>
        <v>#VALUE!</v>
      </c>
      <c r="Z368" t="e">
        <f t="shared" si="70"/>
        <v>#VALUE!</v>
      </c>
      <c r="AA368" s="5" t="str">
        <f>_xll.SNL.Clients.Office.Excel.Functions.SPG(U368, "SP_MARKETCAP", "12/31/2021")</f>
        <v>#PEND</v>
      </c>
      <c r="AB368" t="e">
        <f t="shared" si="64"/>
        <v>#VALUE!</v>
      </c>
      <c r="AC368" t="e">
        <f t="shared" si="71"/>
        <v>#VALUE!</v>
      </c>
    </row>
    <row r="369" spans="1:29" x14ac:dyDescent="0.3">
      <c r="A369" t="s">
        <v>369</v>
      </c>
      <c r="B369" s="4" t="str" cm="1">
        <f t="array" ref="B369">_xll.SNL.Clients.Office.Excel.Functions.SPG(A369, "SP_TOTAL_REV", "CY2023")</f>
        <v>#PEND</v>
      </c>
      <c r="C369" s="4" t="str">
        <f>_xll.SNL.Clients.Office.Excel.Functions.SPG(A369,"IQ_AVG_DILUT_SHARES_OUT","CY2023")</f>
        <v>#PEND</v>
      </c>
      <c r="D369" s="5" t="str">
        <f>_xll.SNL.Clients.Office.Excel.Functions.SPG(A369, "IQ_DILUT_EPS_NORM", "CY2023")</f>
        <v>#PEND</v>
      </c>
      <c r="E369" t="e">
        <f t="shared" si="60"/>
        <v>#VALUE!</v>
      </c>
      <c r="F369" t="e">
        <f t="shared" si="61"/>
        <v>#VALUE!</v>
      </c>
      <c r="G369" s="5" t="str">
        <f>_xll.SNL.Clients.Office.Excel.Functions.SPG(A369, "SP_MARKETCAP", "12/30/2023")</f>
        <v>#PEND</v>
      </c>
      <c r="H369" t="e">
        <f t="shared" si="65"/>
        <v>#VALUE!</v>
      </c>
      <c r="I369" t="e">
        <f t="shared" si="66"/>
        <v>#VALUE!</v>
      </c>
      <c r="K369" t="s">
        <v>369</v>
      </c>
      <c r="L369" s="4" t="str" cm="1">
        <f t="array" ref="L369">_xll.SNL.Clients.Office.Excel.Functions.SPG(K369, "SP_TOTAL_REV", "CY2023")</f>
        <v>#PEND</v>
      </c>
      <c r="M369" s="4" t="str">
        <f>_xll.SNL.Clients.Office.Excel.Functions.SPG(K369,"IQ_AVG_DILUT_SHARES_OUT","CY2023")</f>
        <v>#PEND</v>
      </c>
      <c r="N369" s="5" t="str">
        <f>_xll.SNL.Clients.Office.Excel.Functions.SPG(K369, "IQ_DILUT_EPS_NORM", "CY2023")</f>
        <v>#PEND</v>
      </c>
      <c r="O369" t="e">
        <f t="shared" si="62"/>
        <v>#VALUE!</v>
      </c>
      <c r="P369" t="e">
        <f t="shared" si="63"/>
        <v>#VALUE!</v>
      </c>
      <c r="Q369" s="5" t="str">
        <f>_xll.SNL.Clients.Office.Excel.Functions.SPG(K369, "SP_MARKETCAP", "12/31/2022")</f>
        <v>#PEND</v>
      </c>
      <c r="R369" t="e">
        <f t="shared" si="67"/>
        <v>#VALUE!</v>
      </c>
      <c r="S369" t="e">
        <f t="shared" si="68"/>
        <v>#VALUE!</v>
      </c>
      <c r="U369" t="s">
        <v>369</v>
      </c>
      <c r="V369" s="4" t="str" cm="1">
        <f t="array" ref="V369">_xll.SNL.Clients.Office.Excel.Functions.SPG(U369, "SP_TOTAL_REV", "CY2021")</f>
        <v>#PEND</v>
      </c>
      <c r="W369" s="4" t="str">
        <f>_xll.SNL.Clients.Office.Excel.Functions.SPG(U369,"IQ_AVG_DILUT_SHARES_OUT","CY2021")</f>
        <v>#PEND</v>
      </c>
      <c r="X369" s="5" t="str">
        <f>_xll.SNL.Clients.Office.Excel.Functions.SPG(U369, "IQ_DILUT_EPS_NORM", "CY2021")</f>
        <v>#PEND</v>
      </c>
      <c r="Y369" t="e">
        <f t="shared" si="69"/>
        <v>#VALUE!</v>
      </c>
      <c r="Z369" t="e">
        <f t="shared" si="70"/>
        <v>#VALUE!</v>
      </c>
      <c r="AA369" s="5" t="str">
        <f>_xll.SNL.Clients.Office.Excel.Functions.SPG(U369, "SP_MARKETCAP", "12/31/2021")</f>
        <v>#PEND</v>
      </c>
      <c r="AB369" t="e">
        <f t="shared" si="64"/>
        <v>#VALUE!</v>
      </c>
      <c r="AC369" t="e">
        <f t="shared" si="71"/>
        <v>#VALUE!</v>
      </c>
    </row>
    <row r="370" spans="1:29" x14ac:dyDescent="0.3">
      <c r="A370" t="s">
        <v>370</v>
      </c>
      <c r="B370" s="4" t="str" cm="1">
        <f t="array" ref="B370">_xll.SNL.Clients.Office.Excel.Functions.SPG(A370, "SP_TOTAL_REV", "CY2023")</f>
        <v>#PEND</v>
      </c>
      <c r="C370" s="4" t="str">
        <f>_xll.SNL.Clients.Office.Excel.Functions.SPG(A370,"IQ_AVG_DILUT_SHARES_OUT","CY2023")</f>
        <v>#PEND</v>
      </c>
      <c r="D370" s="5" t="str">
        <f>_xll.SNL.Clients.Office.Excel.Functions.SPG(A370, "IQ_DILUT_EPS_NORM", "CY2023")</f>
        <v>#PEND</v>
      </c>
      <c r="E370" t="e">
        <f t="shared" si="60"/>
        <v>#VALUE!</v>
      </c>
      <c r="F370" t="e">
        <f t="shared" si="61"/>
        <v>#VALUE!</v>
      </c>
      <c r="G370" s="5" t="str">
        <f>_xll.SNL.Clients.Office.Excel.Functions.SPG(A370, "SP_MARKETCAP", "12/30/2023")</f>
        <v>#PEND</v>
      </c>
      <c r="H370" t="e">
        <f t="shared" si="65"/>
        <v>#VALUE!</v>
      </c>
      <c r="I370" t="e">
        <f t="shared" si="66"/>
        <v>#VALUE!</v>
      </c>
      <c r="K370" t="s">
        <v>370</v>
      </c>
      <c r="L370" s="4" t="str" cm="1">
        <f t="array" ref="L370">_xll.SNL.Clients.Office.Excel.Functions.SPG(K370, "SP_TOTAL_REV", "CY2023")</f>
        <v>#PEND</v>
      </c>
      <c r="M370" s="4" t="str">
        <f>_xll.SNL.Clients.Office.Excel.Functions.SPG(K370,"IQ_AVG_DILUT_SHARES_OUT","CY2023")</f>
        <v>#PEND</v>
      </c>
      <c r="N370" s="5" t="str">
        <f>_xll.SNL.Clients.Office.Excel.Functions.SPG(K370, "IQ_DILUT_EPS_NORM", "CY2023")</f>
        <v>#PEND</v>
      </c>
      <c r="O370" t="e">
        <f t="shared" si="62"/>
        <v>#VALUE!</v>
      </c>
      <c r="P370" t="e">
        <f t="shared" si="63"/>
        <v>#VALUE!</v>
      </c>
      <c r="Q370" s="5" t="str">
        <f>_xll.SNL.Clients.Office.Excel.Functions.SPG(K370, "SP_MARKETCAP", "12/31/2022")</f>
        <v>#PEND</v>
      </c>
      <c r="R370" t="e">
        <f t="shared" si="67"/>
        <v>#VALUE!</v>
      </c>
      <c r="S370" t="e">
        <f t="shared" si="68"/>
        <v>#VALUE!</v>
      </c>
      <c r="U370" t="s">
        <v>370</v>
      </c>
      <c r="V370" s="4" t="str" cm="1">
        <f t="array" ref="V370">_xll.SNL.Clients.Office.Excel.Functions.SPG(U370, "SP_TOTAL_REV", "CY2021")</f>
        <v>#PEND</v>
      </c>
      <c r="W370" s="4" t="str">
        <f>_xll.SNL.Clients.Office.Excel.Functions.SPG(U370,"IQ_AVG_DILUT_SHARES_OUT","CY2021")</f>
        <v>#PEND</v>
      </c>
      <c r="X370" s="5" t="str">
        <f>_xll.SNL.Clients.Office.Excel.Functions.SPG(U370, "IQ_DILUT_EPS_NORM", "CY2021")</f>
        <v>#PEND</v>
      </c>
      <c r="Y370" t="e">
        <f t="shared" si="69"/>
        <v>#VALUE!</v>
      </c>
      <c r="Z370" t="e">
        <f t="shared" si="70"/>
        <v>#VALUE!</v>
      </c>
      <c r="AA370" s="5" t="str">
        <f>_xll.SNL.Clients.Office.Excel.Functions.SPG(U370, "SP_MARKETCAP", "12/31/2021")</f>
        <v>#PEND</v>
      </c>
      <c r="AB370" t="e">
        <f t="shared" si="64"/>
        <v>#VALUE!</v>
      </c>
      <c r="AC370" t="e">
        <f t="shared" si="71"/>
        <v>#VALUE!</v>
      </c>
    </row>
    <row r="371" spans="1:29" x14ac:dyDescent="0.3">
      <c r="A371" t="s">
        <v>371</v>
      </c>
      <c r="B371" s="4" t="str" cm="1">
        <f t="array" ref="B371">_xll.SNL.Clients.Office.Excel.Functions.SPG(A371, "SP_TOTAL_REV", "CY2023")</f>
        <v>#PEND</v>
      </c>
      <c r="C371" s="4" t="str">
        <f>_xll.SNL.Clients.Office.Excel.Functions.SPG(A371,"IQ_AVG_DILUT_SHARES_OUT","CY2023")</f>
        <v>#PEND</v>
      </c>
      <c r="D371" s="5" t="str">
        <f>_xll.SNL.Clients.Office.Excel.Functions.SPG(A371, "IQ_DILUT_EPS_NORM", "CY2023")</f>
        <v>#PEND</v>
      </c>
      <c r="E371" t="e">
        <f t="shared" si="60"/>
        <v>#VALUE!</v>
      </c>
      <c r="F371" t="e">
        <f t="shared" si="61"/>
        <v>#VALUE!</v>
      </c>
      <c r="G371" s="5" t="str">
        <f>_xll.SNL.Clients.Office.Excel.Functions.SPG(A371, "SP_MARKETCAP", "12/30/2023")</f>
        <v>#PEND</v>
      </c>
      <c r="H371" t="e">
        <f t="shared" si="65"/>
        <v>#VALUE!</v>
      </c>
      <c r="I371" t="e">
        <f t="shared" si="66"/>
        <v>#VALUE!</v>
      </c>
      <c r="K371" t="s">
        <v>371</v>
      </c>
      <c r="L371" s="4" t="str" cm="1">
        <f t="array" ref="L371">_xll.SNL.Clients.Office.Excel.Functions.SPG(K371, "SP_TOTAL_REV", "CY2023")</f>
        <v>#PEND</v>
      </c>
      <c r="M371" s="4" t="str">
        <f>_xll.SNL.Clients.Office.Excel.Functions.SPG(K371,"IQ_AVG_DILUT_SHARES_OUT","CY2023")</f>
        <v>#PEND</v>
      </c>
      <c r="N371" s="5" t="str">
        <f>_xll.SNL.Clients.Office.Excel.Functions.SPG(K371, "IQ_DILUT_EPS_NORM", "CY2023")</f>
        <v>#PEND</v>
      </c>
      <c r="O371" t="e">
        <f t="shared" si="62"/>
        <v>#VALUE!</v>
      </c>
      <c r="P371" t="e">
        <f t="shared" si="63"/>
        <v>#VALUE!</v>
      </c>
      <c r="Q371" s="5" t="str">
        <f>_xll.SNL.Clients.Office.Excel.Functions.SPG(K371, "SP_MARKETCAP", "12/31/2022")</f>
        <v>#PEND</v>
      </c>
      <c r="R371" t="e">
        <f t="shared" si="67"/>
        <v>#VALUE!</v>
      </c>
      <c r="S371" t="e">
        <f t="shared" si="68"/>
        <v>#VALUE!</v>
      </c>
      <c r="U371" t="s">
        <v>371</v>
      </c>
      <c r="V371" s="4" t="str" cm="1">
        <f t="array" ref="V371">_xll.SNL.Clients.Office.Excel.Functions.SPG(U371, "SP_TOTAL_REV", "CY2021")</f>
        <v>#PEND</v>
      </c>
      <c r="W371" s="4" t="str">
        <f>_xll.SNL.Clients.Office.Excel.Functions.SPG(U371,"IQ_AVG_DILUT_SHARES_OUT","CY2021")</f>
        <v>#PEND</v>
      </c>
      <c r="X371" s="5" t="str">
        <f>_xll.SNL.Clients.Office.Excel.Functions.SPG(U371, "IQ_DILUT_EPS_NORM", "CY2021")</f>
        <v>#PEND</v>
      </c>
      <c r="Y371" t="e">
        <f t="shared" si="69"/>
        <v>#VALUE!</v>
      </c>
      <c r="Z371" t="e">
        <f t="shared" si="70"/>
        <v>#VALUE!</v>
      </c>
      <c r="AA371" s="5" t="str">
        <f>_xll.SNL.Clients.Office.Excel.Functions.SPG(U371, "SP_MARKETCAP", "12/31/2021")</f>
        <v>#PEND</v>
      </c>
      <c r="AB371" t="e">
        <f t="shared" si="64"/>
        <v>#VALUE!</v>
      </c>
      <c r="AC371" t="e">
        <f t="shared" si="71"/>
        <v>#VALUE!</v>
      </c>
    </row>
    <row r="372" spans="1:29" x14ac:dyDescent="0.3">
      <c r="A372" t="s">
        <v>372</v>
      </c>
      <c r="B372" s="4" t="str" cm="1">
        <f t="array" ref="B372">_xll.SNL.Clients.Office.Excel.Functions.SPG(A372, "SP_TOTAL_REV", "CY2023")</f>
        <v>#PEND</v>
      </c>
      <c r="C372" s="4" t="str">
        <f>_xll.SNL.Clients.Office.Excel.Functions.SPG(A372,"IQ_AVG_DILUT_SHARES_OUT","CY2023")</f>
        <v>#PEND</v>
      </c>
      <c r="D372" s="5" t="str">
        <f>_xll.SNL.Clients.Office.Excel.Functions.SPG(A372, "IQ_DILUT_EPS_NORM", "CY2023")</f>
        <v>#PEND</v>
      </c>
      <c r="E372" t="e">
        <f t="shared" si="60"/>
        <v>#VALUE!</v>
      </c>
      <c r="F372" t="e">
        <f t="shared" si="61"/>
        <v>#VALUE!</v>
      </c>
      <c r="G372" s="5" t="str">
        <f>_xll.SNL.Clients.Office.Excel.Functions.SPG(A372, "SP_MARKETCAP", "12/30/2023")</f>
        <v>#PEND</v>
      </c>
      <c r="H372" t="e">
        <f t="shared" si="65"/>
        <v>#VALUE!</v>
      </c>
      <c r="I372" t="e">
        <f t="shared" si="66"/>
        <v>#VALUE!</v>
      </c>
      <c r="K372" t="s">
        <v>372</v>
      </c>
      <c r="L372" s="4" t="str" cm="1">
        <f t="array" ref="L372">_xll.SNL.Clients.Office.Excel.Functions.SPG(K372, "SP_TOTAL_REV", "CY2023")</f>
        <v>#PEND</v>
      </c>
      <c r="M372" s="4" t="str">
        <f>_xll.SNL.Clients.Office.Excel.Functions.SPG(K372,"IQ_AVG_DILUT_SHARES_OUT","CY2023")</f>
        <v>#PEND</v>
      </c>
      <c r="N372" s="5" t="str">
        <f>_xll.SNL.Clients.Office.Excel.Functions.SPG(K372, "IQ_DILUT_EPS_NORM", "CY2023")</f>
        <v>#PEND</v>
      </c>
      <c r="O372" t="e">
        <f t="shared" si="62"/>
        <v>#VALUE!</v>
      </c>
      <c r="P372" t="e">
        <f t="shared" si="63"/>
        <v>#VALUE!</v>
      </c>
      <c r="Q372" s="5" t="str">
        <f>_xll.SNL.Clients.Office.Excel.Functions.SPG(K372, "SP_MARKETCAP", "12/31/2022")</f>
        <v>#PEND</v>
      </c>
      <c r="R372" t="e">
        <f t="shared" si="67"/>
        <v>#VALUE!</v>
      </c>
      <c r="S372" t="e">
        <f t="shared" si="68"/>
        <v>#VALUE!</v>
      </c>
      <c r="U372" t="s">
        <v>372</v>
      </c>
      <c r="V372" s="4" t="str" cm="1">
        <f t="array" ref="V372">_xll.SNL.Clients.Office.Excel.Functions.SPG(U372, "SP_TOTAL_REV", "CY2021")</f>
        <v>#PEND</v>
      </c>
      <c r="W372" s="4" t="str">
        <f>_xll.SNL.Clients.Office.Excel.Functions.SPG(U372,"IQ_AVG_DILUT_SHARES_OUT","CY2021")</f>
        <v>#PEND</v>
      </c>
      <c r="X372" s="5" t="str">
        <f>_xll.SNL.Clients.Office.Excel.Functions.SPG(U372, "IQ_DILUT_EPS_NORM", "CY2021")</f>
        <v>#PEND</v>
      </c>
      <c r="Y372" t="e">
        <f t="shared" si="69"/>
        <v>#VALUE!</v>
      </c>
      <c r="Z372" t="e">
        <f t="shared" si="70"/>
        <v>#VALUE!</v>
      </c>
      <c r="AA372" s="5" t="str">
        <f>_xll.SNL.Clients.Office.Excel.Functions.SPG(U372, "SP_MARKETCAP", "12/31/2021")</f>
        <v>#PEND</v>
      </c>
      <c r="AB372" t="e">
        <f t="shared" si="64"/>
        <v>#VALUE!</v>
      </c>
      <c r="AC372" t="e">
        <f t="shared" si="71"/>
        <v>#VALUE!</v>
      </c>
    </row>
    <row r="373" spans="1:29" x14ac:dyDescent="0.3">
      <c r="A373" t="s">
        <v>373</v>
      </c>
      <c r="B373" s="4" t="str" cm="1">
        <f t="array" ref="B373">_xll.SNL.Clients.Office.Excel.Functions.SPG(A373, "SP_TOTAL_REV", "CY2023")</f>
        <v>#PEND</v>
      </c>
      <c r="C373" s="4" t="str">
        <f>_xll.SNL.Clients.Office.Excel.Functions.SPG(A373,"IQ_AVG_DILUT_SHARES_OUT","CY2023")</f>
        <v>#PEND</v>
      </c>
      <c r="D373" s="5" t="str">
        <f>_xll.SNL.Clients.Office.Excel.Functions.SPG(A373, "IQ_DILUT_EPS_NORM", "CY2023")</f>
        <v>#PEND</v>
      </c>
      <c r="E373" t="e">
        <f t="shared" si="60"/>
        <v>#VALUE!</v>
      </c>
      <c r="F373" t="e">
        <f t="shared" si="61"/>
        <v>#VALUE!</v>
      </c>
      <c r="G373" s="5" t="str">
        <f>_xll.SNL.Clients.Office.Excel.Functions.SPG(A373, "SP_MARKETCAP", "12/30/2023")</f>
        <v>#PEND</v>
      </c>
      <c r="H373" t="e">
        <f t="shared" si="65"/>
        <v>#VALUE!</v>
      </c>
      <c r="I373" t="e">
        <f t="shared" si="66"/>
        <v>#VALUE!</v>
      </c>
      <c r="K373" t="s">
        <v>373</v>
      </c>
      <c r="L373" s="4" t="str" cm="1">
        <f t="array" ref="L373">_xll.SNL.Clients.Office.Excel.Functions.SPG(K373, "SP_TOTAL_REV", "CY2023")</f>
        <v>#PEND</v>
      </c>
      <c r="M373" s="4" t="str">
        <f>_xll.SNL.Clients.Office.Excel.Functions.SPG(K373,"IQ_AVG_DILUT_SHARES_OUT","CY2023")</f>
        <v>#PEND</v>
      </c>
      <c r="N373" s="5" t="str">
        <f>_xll.SNL.Clients.Office.Excel.Functions.SPG(K373, "IQ_DILUT_EPS_NORM", "CY2023")</f>
        <v>#PEND</v>
      </c>
      <c r="O373" t="e">
        <f t="shared" si="62"/>
        <v>#VALUE!</v>
      </c>
      <c r="P373" t="e">
        <f t="shared" si="63"/>
        <v>#VALUE!</v>
      </c>
      <c r="Q373" s="5" t="str">
        <f>_xll.SNL.Clients.Office.Excel.Functions.SPG(K373, "SP_MARKETCAP", "12/31/2022")</f>
        <v>#PEND</v>
      </c>
      <c r="R373" t="e">
        <f t="shared" si="67"/>
        <v>#VALUE!</v>
      </c>
      <c r="S373" t="e">
        <f t="shared" si="68"/>
        <v>#VALUE!</v>
      </c>
      <c r="U373" t="s">
        <v>373</v>
      </c>
      <c r="V373" s="4" t="str" cm="1">
        <f t="array" ref="V373">_xll.SNL.Clients.Office.Excel.Functions.SPG(U373, "SP_TOTAL_REV", "CY2021")</f>
        <v>#PEND</v>
      </c>
      <c r="W373" s="4" t="str">
        <f>_xll.SNL.Clients.Office.Excel.Functions.SPG(U373,"IQ_AVG_DILUT_SHARES_OUT","CY2021")</f>
        <v>#PEND</v>
      </c>
      <c r="X373" s="5" t="str">
        <f>_xll.SNL.Clients.Office.Excel.Functions.SPG(U373, "IQ_DILUT_EPS_NORM", "CY2021")</f>
        <v>#PEND</v>
      </c>
      <c r="Y373" t="e">
        <f t="shared" si="69"/>
        <v>#VALUE!</v>
      </c>
      <c r="Z373" t="e">
        <f t="shared" si="70"/>
        <v>#VALUE!</v>
      </c>
      <c r="AA373" s="5" t="str">
        <f>_xll.SNL.Clients.Office.Excel.Functions.SPG(U373, "SP_MARKETCAP", "12/31/2021")</f>
        <v>#PEND</v>
      </c>
      <c r="AB373" t="e">
        <f t="shared" si="64"/>
        <v>#VALUE!</v>
      </c>
      <c r="AC373" t="e">
        <f t="shared" si="71"/>
        <v>#VALUE!</v>
      </c>
    </row>
    <row r="374" spans="1:29" x14ac:dyDescent="0.3">
      <c r="A374" t="s">
        <v>374</v>
      </c>
      <c r="B374" s="4" t="str" cm="1">
        <f t="array" ref="B374">_xll.SNL.Clients.Office.Excel.Functions.SPG(A374, "SP_TOTAL_REV", "CY2023")</f>
        <v>#PEND</v>
      </c>
      <c r="C374" s="4" t="str">
        <f>_xll.SNL.Clients.Office.Excel.Functions.SPG(A374,"IQ_AVG_DILUT_SHARES_OUT","CY2023")</f>
        <v>#PEND</v>
      </c>
      <c r="D374" s="5" t="str">
        <f>_xll.SNL.Clients.Office.Excel.Functions.SPG(A374, "IQ_DILUT_EPS_NORM", "CY2023")</f>
        <v>#PEND</v>
      </c>
      <c r="E374" t="e">
        <f t="shared" si="60"/>
        <v>#VALUE!</v>
      </c>
      <c r="F374" t="e">
        <f t="shared" si="61"/>
        <v>#VALUE!</v>
      </c>
      <c r="G374" s="5" t="str">
        <f>_xll.SNL.Clients.Office.Excel.Functions.SPG(A374, "SP_MARKETCAP", "12/30/2023")</f>
        <v>#PEND</v>
      </c>
      <c r="H374" t="e">
        <f t="shared" si="65"/>
        <v>#VALUE!</v>
      </c>
      <c r="I374" t="e">
        <f t="shared" si="66"/>
        <v>#VALUE!</v>
      </c>
      <c r="K374" t="s">
        <v>374</v>
      </c>
      <c r="L374" s="4" t="str" cm="1">
        <f t="array" ref="L374">_xll.SNL.Clients.Office.Excel.Functions.SPG(K374, "SP_TOTAL_REV", "CY2023")</f>
        <v>#PEND</v>
      </c>
      <c r="M374" s="4" t="str">
        <f>_xll.SNL.Clients.Office.Excel.Functions.SPG(K374,"IQ_AVG_DILUT_SHARES_OUT","CY2023")</f>
        <v>#PEND</v>
      </c>
      <c r="N374" s="5" t="str">
        <f>_xll.SNL.Clients.Office.Excel.Functions.SPG(K374, "IQ_DILUT_EPS_NORM", "CY2023")</f>
        <v>#PEND</v>
      </c>
      <c r="O374" t="e">
        <f t="shared" si="62"/>
        <v>#VALUE!</v>
      </c>
      <c r="P374" t="e">
        <f t="shared" si="63"/>
        <v>#VALUE!</v>
      </c>
      <c r="Q374" s="5" t="str">
        <f>_xll.SNL.Clients.Office.Excel.Functions.SPG(K374, "SP_MARKETCAP", "12/31/2022")</f>
        <v>#PEND</v>
      </c>
      <c r="R374" t="e">
        <f t="shared" si="67"/>
        <v>#VALUE!</v>
      </c>
      <c r="S374" t="e">
        <f t="shared" si="68"/>
        <v>#VALUE!</v>
      </c>
      <c r="U374" t="s">
        <v>374</v>
      </c>
      <c r="V374" s="4" t="str" cm="1">
        <f t="array" ref="V374">_xll.SNL.Clients.Office.Excel.Functions.SPG(U374, "SP_TOTAL_REV", "CY2021")</f>
        <v>#PEND</v>
      </c>
      <c r="W374" s="4" t="str">
        <f>_xll.SNL.Clients.Office.Excel.Functions.SPG(U374,"IQ_AVG_DILUT_SHARES_OUT","CY2021")</f>
        <v>#PEND</v>
      </c>
      <c r="X374" s="5" t="str">
        <f>_xll.SNL.Clients.Office.Excel.Functions.SPG(U374, "IQ_DILUT_EPS_NORM", "CY2021")</f>
        <v>#PEND</v>
      </c>
      <c r="Y374" t="e">
        <f t="shared" si="69"/>
        <v>#VALUE!</v>
      </c>
      <c r="Z374" t="e">
        <f t="shared" si="70"/>
        <v>#VALUE!</v>
      </c>
      <c r="AA374" s="5" t="str">
        <f>_xll.SNL.Clients.Office.Excel.Functions.SPG(U374, "SP_MARKETCAP", "12/31/2021")</f>
        <v>#PEND</v>
      </c>
      <c r="AB374" t="e">
        <f t="shared" si="64"/>
        <v>#VALUE!</v>
      </c>
      <c r="AC374" t="e">
        <f t="shared" si="71"/>
        <v>#VALUE!</v>
      </c>
    </row>
    <row r="375" spans="1:29" x14ac:dyDescent="0.3">
      <c r="A375" t="s">
        <v>375</v>
      </c>
      <c r="B375" s="4" t="str" cm="1">
        <f t="array" ref="B375">_xll.SNL.Clients.Office.Excel.Functions.SPG(A375, "SP_TOTAL_REV", "CY2023")</f>
        <v>#PEND</v>
      </c>
      <c r="C375" s="4" t="str">
        <f>_xll.SNL.Clients.Office.Excel.Functions.SPG(A375,"IQ_AVG_DILUT_SHARES_OUT","CY2023")</f>
        <v>#PEND</v>
      </c>
      <c r="D375" s="5" t="str">
        <f>_xll.SNL.Clients.Office.Excel.Functions.SPG(A375, "IQ_DILUT_EPS_NORM", "CY2023")</f>
        <v>#PEND</v>
      </c>
      <c r="E375" t="e">
        <f t="shared" si="60"/>
        <v>#VALUE!</v>
      </c>
      <c r="F375" t="e">
        <f t="shared" si="61"/>
        <v>#VALUE!</v>
      </c>
      <c r="G375" s="5" t="str">
        <f>_xll.SNL.Clients.Office.Excel.Functions.SPG(A375, "SP_MARKETCAP", "12/30/2023")</f>
        <v>#PEND</v>
      </c>
      <c r="H375" t="e">
        <f t="shared" si="65"/>
        <v>#VALUE!</v>
      </c>
      <c r="I375" t="e">
        <f t="shared" si="66"/>
        <v>#VALUE!</v>
      </c>
      <c r="K375" t="s">
        <v>375</v>
      </c>
      <c r="L375" s="4" t="str" cm="1">
        <f t="array" ref="L375">_xll.SNL.Clients.Office.Excel.Functions.SPG(K375, "SP_TOTAL_REV", "CY2023")</f>
        <v>#PEND</v>
      </c>
      <c r="M375" s="4" t="str">
        <f>_xll.SNL.Clients.Office.Excel.Functions.SPG(K375,"IQ_AVG_DILUT_SHARES_OUT","CY2023")</f>
        <v>#PEND</v>
      </c>
      <c r="N375" s="5" t="str">
        <f>_xll.SNL.Clients.Office.Excel.Functions.SPG(K375, "IQ_DILUT_EPS_NORM", "CY2023")</f>
        <v>#PEND</v>
      </c>
      <c r="O375" t="e">
        <f t="shared" si="62"/>
        <v>#VALUE!</v>
      </c>
      <c r="P375" t="e">
        <f t="shared" si="63"/>
        <v>#VALUE!</v>
      </c>
      <c r="Q375" s="5" t="str">
        <f>_xll.SNL.Clients.Office.Excel.Functions.SPG(K375, "SP_MARKETCAP", "12/31/2022")</f>
        <v>#PEND</v>
      </c>
      <c r="R375" t="e">
        <f t="shared" si="67"/>
        <v>#VALUE!</v>
      </c>
      <c r="S375" t="e">
        <f t="shared" si="68"/>
        <v>#VALUE!</v>
      </c>
      <c r="U375" t="s">
        <v>375</v>
      </c>
      <c r="V375" s="4" t="str" cm="1">
        <f t="array" ref="V375">_xll.SNL.Clients.Office.Excel.Functions.SPG(U375, "SP_TOTAL_REV", "CY2021")</f>
        <v>#PEND</v>
      </c>
      <c r="W375" s="4" t="str">
        <f>_xll.SNL.Clients.Office.Excel.Functions.SPG(U375,"IQ_AVG_DILUT_SHARES_OUT","CY2021")</f>
        <v>#PEND</v>
      </c>
      <c r="X375" s="5" t="str">
        <f>_xll.SNL.Clients.Office.Excel.Functions.SPG(U375, "IQ_DILUT_EPS_NORM", "CY2021")</f>
        <v>#PEND</v>
      </c>
      <c r="Y375" t="e">
        <f t="shared" si="69"/>
        <v>#VALUE!</v>
      </c>
      <c r="Z375" t="e">
        <f t="shared" si="70"/>
        <v>#VALUE!</v>
      </c>
      <c r="AA375" s="5" t="str">
        <f>_xll.SNL.Clients.Office.Excel.Functions.SPG(U375, "SP_MARKETCAP", "12/31/2021")</f>
        <v>#PEND</v>
      </c>
      <c r="AB375" t="e">
        <f t="shared" si="64"/>
        <v>#VALUE!</v>
      </c>
      <c r="AC375" t="e">
        <f t="shared" si="71"/>
        <v>#VALUE!</v>
      </c>
    </row>
    <row r="376" spans="1:29" x14ac:dyDescent="0.3">
      <c r="A376" t="s">
        <v>376</v>
      </c>
      <c r="B376" s="4" t="str" cm="1">
        <f t="array" ref="B376">_xll.SNL.Clients.Office.Excel.Functions.SPG(A376, "SP_TOTAL_REV", "CY2023")</f>
        <v>#PEND</v>
      </c>
      <c r="C376" s="4" t="str">
        <f>_xll.SNL.Clients.Office.Excel.Functions.SPG(A376,"IQ_AVG_DILUT_SHARES_OUT","CY2023")</f>
        <v>#PEND</v>
      </c>
      <c r="D376" s="5" t="str">
        <f>_xll.SNL.Clients.Office.Excel.Functions.SPG(A376, "IQ_DILUT_EPS_NORM", "CY2023")</f>
        <v>#PEND</v>
      </c>
      <c r="E376" t="e">
        <f t="shared" si="60"/>
        <v>#VALUE!</v>
      </c>
      <c r="F376" t="e">
        <f t="shared" si="61"/>
        <v>#VALUE!</v>
      </c>
      <c r="G376" s="5" t="str">
        <f>_xll.SNL.Clients.Office.Excel.Functions.SPG(A376, "SP_MARKETCAP", "12/30/2023")</f>
        <v>#PEND</v>
      </c>
      <c r="H376" t="e">
        <f t="shared" si="65"/>
        <v>#VALUE!</v>
      </c>
      <c r="I376" t="e">
        <f t="shared" si="66"/>
        <v>#VALUE!</v>
      </c>
      <c r="K376" t="s">
        <v>376</v>
      </c>
      <c r="L376" s="4" t="str" cm="1">
        <f t="array" ref="L376">_xll.SNL.Clients.Office.Excel.Functions.SPG(K376, "SP_TOTAL_REV", "CY2023")</f>
        <v>#PEND</v>
      </c>
      <c r="M376" s="4" t="str">
        <f>_xll.SNL.Clients.Office.Excel.Functions.SPG(K376,"IQ_AVG_DILUT_SHARES_OUT","CY2023")</f>
        <v>#PEND</v>
      </c>
      <c r="N376" s="5" t="str">
        <f>_xll.SNL.Clients.Office.Excel.Functions.SPG(K376, "IQ_DILUT_EPS_NORM", "CY2023")</f>
        <v>#PEND</v>
      </c>
      <c r="O376" t="e">
        <f t="shared" si="62"/>
        <v>#VALUE!</v>
      </c>
      <c r="P376" t="e">
        <f t="shared" si="63"/>
        <v>#VALUE!</v>
      </c>
      <c r="Q376" s="5" t="str">
        <f>_xll.SNL.Clients.Office.Excel.Functions.SPG(K376, "SP_MARKETCAP", "12/31/2022")</f>
        <v>#PEND</v>
      </c>
      <c r="R376" t="e">
        <f t="shared" si="67"/>
        <v>#VALUE!</v>
      </c>
      <c r="S376" t="e">
        <f t="shared" si="68"/>
        <v>#VALUE!</v>
      </c>
      <c r="U376" t="s">
        <v>376</v>
      </c>
      <c r="V376" s="4" t="str" cm="1">
        <f t="array" ref="V376">_xll.SNL.Clients.Office.Excel.Functions.SPG(U376, "SP_TOTAL_REV", "CY2021")</f>
        <v>#PEND</v>
      </c>
      <c r="W376" s="4" t="str">
        <f>_xll.SNL.Clients.Office.Excel.Functions.SPG(U376,"IQ_AVG_DILUT_SHARES_OUT","CY2021")</f>
        <v>#PEND</v>
      </c>
      <c r="X376" s="5" t="str">
        <f>_xll.SNL.Clients.Office.Excel.Functions.SPG(U376, "IQ_DILUT_EPS_NORM", "CY2021")</f>
        <v>#PEND</v>
      </c>
      <c r="Y376" t="e">
        <f t="shared" si="69"/>
        <v>#VALUE!</v>
      </c>
      <c r="Z376" t="e">
        <f t="shared" si="70"/>
        <v>#VALUE!</v>
      </c>
      <c r="AA376" s="5" t="str">
        <f>_xll.SNL.Clients.Office.Excel.Functions.SPG(U376, "SP_MARKETCAP", "12/31/2021")</f>
        <v>#PEND</v>
      </c>
      <c r="AB376" t="e">
        <f t="shared" si="64"/>
        <v>#VALUE!</v>
      </c>
      <c r="AC376" t="e">
        <f t="shared" si="71"/>
        <v>#VALUE!</v>
      </c>
    </row>
    <row r="377" spans="1:29" x14ac:dyDescent="0.3">
      <c r="A377" t="s">
        <v>377</v>
      </c>
      <c r="B377" s="4" t="str" cm="1">
        <f t="array" ref="B377">_xll.SNL.Clients.Office.Excel.Functions.SPG(A377, "SP_TOTAL_REV", "CY2023")</f>
        <v>#PEND</v>
      </c>
      <c r="C377" s="4" t="str">
        <f>_xll.SNL.Clients.Office.Excel.Functions.SPG(A377,"IQ_AVG_DILUT_SHARES_OUT","CY2023")</f>
        <v>#PEND</v>
      </c>
      <c r="D377" s="5" t="str">
        <f>_xll.SNL.Clients.Office.Excel.Functions.SPG(A377, "IQ_DILUT_EPS_NORM", "CY2023")</f>
        <v>#PEND</v>
      </c>
      <c r="E377" t="e">
        <f t="shared" si="60"/>
        <v>#VALUE!</v>
      </c>
      <c r="F377" t="e">
        <f t="shared" si="61"/>
        <v>#VALUE!</v>
      </c>
      <c r="G377" s="5" t="str">
        <f>_xll.SNL.Clients.Office.Excel.Functions.SPG(A377, "SP_MARKETCAP", "12/30/2023")</f>
        <v>#PEND</v>
      </c>
      <c r="H377" t="e">
        <f t="shared" si="65"/>
        <v>#VALUE!</v>
      </c>
      <c r="I377" t="e">
        <f t="shared" si="66"/>
        <v>#VALUE!</v>
      </c>
      <c r="K377" t="s">
        <v>377</v>
      </c>
      <c r="L377" s="4" t="str" cm="1">
        <f t="array" ref="L377">_xll.SNL.Clients.Office.Excel.Functions.SPG(K377, "SP_TOTAL_REV", "CY2023")</f>
        <v>#PEND</v>
      </c>
      <c r="M377" s="4" t="str">
        <f>_xll.SNL.Clients.Office.Excel.Functions.SPG(K377,"IQ_AVG_DILUT_SHARES_OUT","CY2023")</f>
        <v>#PEND</v>
      </c>
      <c r="N377" s="5" t="str">
        <f>_xll.SNL.Clients.Office.Excel.Functions.SPG(K377, "IQ_DILUT_EPS_NORM", "CY2023")</f>
        <v>#PEND</v>
      </c>
      <c r="O377" t="e">
        <f t="shared" si="62"/>
        <v>#VALUE!</v>
      </c>
      <c r="P377" t="e">
        <f t="shared" si="63"/>
        <v>#VALUE!</v>
      </c>
      <c r="Q377" s="5" t="str">
        <f>_xll.SNL.Clients.Office.Excel.Functions.SPG(K377, "SP_MARKETCAP", "12/31/2022")</f>
        <v>#PEND</v>
      </c>
      <c r="R377" t="e">
        <f t="shared" si="67"/>
        <v>#VALUE!</v>
      </c>
      <c r="S377" t="e">
        <f t="shared" si="68"/>
        <v>#VALUE!</v>
      </c>
      <c r="U377" t="s">
        <v>377</v>
      </c>
      <c r="V377" s="4" t="str" cm="1">
        <f t="array" ref="V377">_xll.SNL.Clients.Office.Excel.Functions.SPG(U377, "SP_TOTAL_REV", "CY2021")</f>
        <v>#PEND</v>
      </c>
      <c r="W377" s="4" t="str">
        <f>_xll.SNL.Clients.Office.Excel.Functions.SPG(U377,"IQ_AVG_DILUT_SHARES_OUT","CY2021")</f>
        <v>#PEND</v>
      </c>
      <c r="X377" s="5" t="str">
        <f>_xll.SNL.Clients.Office.Excel.Functions.SPG(U377, "IQ_DILUT_EPS_NORM", "CY2021")</f>
        <v>#PEND</v>
      </c>
      <c r="Y377" t="e">
        <f t="shared" si="69"/>
        <v>#VALUE!</v>
      </c>
      <c r="Z377" t="e">
        <f t="shared" si="70"/>
        <v>#VALUE!</v>
      </c>
      <c r="AA377" s="5" t="str">
        <f>_xll.SNL.Clients.Office.Excel.Functions.SPG(U377, "SP_MARKETCAP", "12/31/2021")</f>
        <v>#PEND</v>
      </c>
      <c r="AB377" t="e">
        <f t="shared" si="64"/>
        <v>#VALUE!</v>
      </c>
      <c r="AC377" t="e">
        <f t="shared" si="71"/>
        <v>#VALUE!</v>
      </c>
    </row>
    <row r="378" spans="1:29" x14ac:dyDescent="0.3">
      <c r="A378" t="s">
        <v>378</v>
      </c>
      <c r="B378" s="4" t="str" cm="1">
        <f t="array" ref="B378">_xll.SNL.Clients.Office.Excel.Functions.SPG(A378, "SP_TOTAL_REV", "CY2023")</f>
        <v>#PEND</v>
      </c>
      <c r="C378" s="4" t="str">
        <f>_xll.SNL.Clients.Office.Excel.Functions.SPG(A378,"IQ_AVG_DILUT_SHARES_OUT","CY2023")</f>
        <v>#PEND</v>
      </c>
      <c r="D378" s="5" t="str">
        <f>_xll.SNL.Clients.Office.Excel.Functions.SPG(A378, "IQ_DILUT_EPS_NORM", "CY2023")</f>
        <v>#PEND</v>
      </c>
      <c r="E378" t="e">
        <f t="shared" si="60"/>
        <v>#VALUE!</v>
      </c>
      <c r="F378" t="e">
        <f t="shared" si="61"/>
        <v>#VALUE!</v>
      </c>
      <c r="G378" s="5" t="str">
        <f>_xll.SNL.Clients.Office.Excel.Functions.SPG(A378, "SP_MARKETCAP", "12/30/2023")</f>
        <v>#PEND</v>
      </c>
      <c r="H378" t="e">
        <f t="shared" si="65"/>
        <v>#VALUE!</v>
      </c>
      <c r="I378" t="e">
        <f t="shared" si="66"/>
        <v>#VALUE!</v>
      </c>
      <c r="K378" t="s">
        <v>378</v>
      </c>
      <c r="L378" s="4" t="str" cm="1">
        <f t="array" ref="L378">_xll.SNL.Clients.Office.Excel.Functions.SPG(K378, "SP_TOTAL_REV", "CY2023")</f>
        <v>#PEND</v>
      </c>
      <c r="M378" s="4" t="str">
        <f>_xll.SNL.Clients.Office.Excel.Functions.SPG(K378,"IQ_AVG_DILUT_SHARES_OUT","CY2023")</f>
        <v>#PEND</v>
      </c>
      <c r="N378" s="5" t="str">
        <f>_xll.SNL.Clients.Office.Excel.Functions.SPG(K378, "IQ_DILUT_EPS_NORM", "CY2023")</f>
        <v>#PEND</v>
      </c>
      <c r="O378" t="e">
        <f t="shared" si="62"/>
        <v>#VALUE!</v>
      </c>
      <c r="P378" t="e">
        <f t="shared" si="63"/>
        <v>#VALUE!</v>
      </c>
      <c r="Q378" s="5" t="str">
        <f>_xll.SNL.Clients.Office.Excel.Functions.SPG(K378, "SP_MARKETCAP", "12/31/2022")</f>
        <v>#PEND</v>
      </c>
      <c r="R378" t="e">
        <f t="shared" si="67"/>
        <v>#VALUE!</v>
      </c>
      <c r="S378" t="e">
        <f t="shared" si="68"/>
        <v>#VALUE!</v>
      </c>
      <c r="U378" t="s">
        <v>378</v>
      </c>
      <c r="V378" s="4" t="str" cm="1">
        <f t="array" ref="V378">_xll.SNL.Clients.Office.Excel.Functions.SPG(U378, "SP_TOTAL_REV", "CY2021")</f>
        <v>#PEND</v>
      </c>
      <c r="W378" s="4" t="str">
        <f>_xll.SNL.Clients.Office.Excel.Functions.SPG(U378,"IQ_AVG_DILUT_SHARES_OUT","CY2021")</f>
        <v>#PEND</v>
      </c>
      <c r="X378" s="5" t="str">
        <f>_xll.SNL.Clients.Office.Excel.Functions.SPG(U378, "IQ_DILUT_EPS_NORM", "CY2021")</f>
        <v>#PEND</v>
      </c>
      <c r="Y378" t="e">
        <f t="shared" si="69"/>
        <v>#VALUE!</v>
      </c>
      <c r="Z378" t="e">
        <f t="shared" si="70"/>
        <v>#VALUE!</v>
      </c>
      <c r="AA378" s="5" t="str">
        <f>_xll.SNL.Clients.Office.Excel.Functions.SPG(U378, "SP_MARKETCAP", "12/31/2021")</f>
        <v>#PEND</v>
      </c>
      <c r="AB378" t="e">
        <f t="shared" si="64"/>
        <v>#VALUE!</v>
      </c>
      <c r="AC378" t="e">
        <f t="shared" si="71"/>
        <v>#VALUE!</v>
      </c>
    </row>
    <row r="379" spans="1:29" x14ac:dyDescent="0.3">
      <c r="A379" t="s">
        <v>379</v>
      </c>
      <c r="B379" s="4" t="str" cm="1">
        <f t="array" ref="B379">_xll.SNL.Clients.Office.Excel.Functions.SPG(A379, "SP_TOTAL_REV", "CY2023")</f>
        <v>#PEND</v>
      </c>
      <c r="C379" s="4" t="str">
        <f>_xll.SNL.Clients.Office.Excel.Functions.SPG(A379,"IQ_AVG_DILUT_SHARES_OUT","CY2023")</f>
        <v>#PEND</v>
      </c>
      <c r="D379" s="5" t="str">
        <f>_xll.SNL.Clients.Office.Excel.Functions.SPG(A379, "IQ_DILUT_EPS_NORM", "CY2023")</f>
        <v>#PEND</v>
      </c>
      <c r="E379" t="e">
        <f t="shared" si="60"/>
        <v>#VALUE!</v>
      </c>
      <c r="F379" t="e">
        <f t="shared" si="61"/>
        <v>#VALUE!</v>
      </c>
      <c r="G379" s="5" t="str">
        <f>_xll.SNL.Clients.Office.Excel.Functions.SPG(A379, "SP_MARKETCAP", "12/30/2023")</f>
        <v>#PEND</v>
      </c>
      <c r="H379" t="e">
        <f t="shared" si="65"/>
        <v>#VALUE!</v>
      </c>
      <c r="I379" t="e">
        <f t="shared" si="66"/>
        <v>#VALUE!</v>
      </c>
      <c r="K379" t="s">
        <v>379</v>
      </c>
      <c r="L379" s="4" t="str" cm="1">
        <f t="array" ref="L379">_xll.SNL.Clients.Office.Excel.Functions.SPG(K379, "SP_TOTAL_REV", "CY2023")</f>
        <v>#PEND</v>
      </c>
      <c r="M379" s="4" t="str">
        <f>_xll.SNL.Clients.Office.Excel.Functions.SPG(K379,"IQ_AVG_DILUT_SHARES_OUT","CY2023")</f>
        <v>#PEND</v>
      </c>
      <c r="N379" s="5" t="str">
        <f>_xll.SNL.Clients.Office.Excel.Functions.SPG(K379, "IQ_DILUT_EPS_NORM", "CY2023")</f>
        <v>#PEND</v>
      </c>
      <c r="O379" t="e">
        <f t="shared" si="62"/>
        <v>#VALUE!</v>
      </c>
      <c r="P379" t="e">
        <f t="shared" si="63"/>
        <v>#VALUE!</v>
      </c>
      <c r="Q379" s="5" t="str">
        <f>_xll.SNL.Clients.Office.Excel.Functions.SPG(K379, "SP_MARKETCAP", "12/31/2022")</f>
        <v>#PEND</v>
      </c>
      <c r="R379" t="e">
        <f t="shared" si="67"/>
        <v>#VALUE!</v>
      </c>
      <c r="S379" t="e">
        <f t="shared" si="68"/>
        <v>#VALUE!</v>
      </c>
      <c r="U379" t="s">
        <v>379</v>
      </c>
      <c r="V379" s="4" t="str" cm="1">
        <f t="array" ref="V379">_xll.SNL.Clients.Office.Excel.Functions.SPG(U379, "SP_TOTAL_REV", "CY2021")</f>
        <v>#PEND</v>
      </c>
      <c r="W379" s="4" t="str">
        <f>_xll.SNL.Clients.Office.Excel.Functions.SPG(U379,"IQ_AVG_DILUT_SHARES_OUT","CY2021")</f>
        <v>#PEND</v>
      </c>
      <c r="X379" s="5" t="str">
        <f>_xll.SNL.Clients.Office.Excel.Functions.SPG(U379, "IQ_DILUT_EPS_NORM", "CY2021")</f>
        <v>#PEND</v>
      </c>
      <c r="Y379" t="e">
        <f t="shared" si="69"/>
        <v>#VALUE!</v>
      </c>
      <c r="Z379" t="e">
        <f t="shared" si="70"/>
        <v>#VALUE!</v>
      </c>
      <c r="AA379" s="5" t="str">
        <f>_xll.SNL.Clients.Office.Excel.Functions.SPG(U379, "SP_MARKETCAP", "12/31/2021")</f>
        <v>#PEND</v>
      </c>
      <c r="AB379" t="e">
        <f t="shared" si="64"/>
        <v>#VALUE!</v>
      </c>
      <c r="AC379" t="e">
        <f t="shared" si="71"/>
        <v>#VALUE!</v>
      </c>
    </row>
    <row r="380" spans="1:29" x14ac:dyDescent="0.3">
      <c r="A380" t="s">
        <v>380</v>
      </c>
      <c r="B380" s="4" t="str" cm="1">
        <f t="array" ref="B380">_xll.SNL.Clients.Office.Excel.Functions.SPG(A380, "SP_TOTAL_REV", "CY2023")</f>
        <v>#PEND</v>
      </c>
      <c r="C380" s="4" t="str">
        <f>_xll.SNL.Clients.Office.Excel.Functions.SPG(A380,"IQ_AVG_DILUT_SHARES_OUT","CY2023")</f>
        <v>#PEND</v>
      </c>
      <c r="D380" s="5" t="str">
        <f>_xll.SNL.Clients.Office.Excel.Functions.SPG(A380, "IQ_DILUT_EPS_NORM", "CY2023")</f>
        <v>#PEND</v>
      </c>
      <c r="E380" t="e">
        <f t="shared" si="60"/>
        <v>#VALUE!</v>
      </c>
      <c r="F380" t="e">
        <f t="shared" si="61"/>
        <v>#VALUE!</v>
      </c>
      <c r="G380" s="5" t="str">
        <f>_xll.SNL.Clients.Office.Excel.Functions.SPG(A380, "SP_MARKETCAP", "12/30/2023")</f>
        <v>#PEND</v>
      </c>
      <c r="H380" t="e">
        <f t="shared" si="65"/>
        <v>#VALUE!</v>
      </c>
      <c r="I380" t="e">
        <f t="shared" si="66"/>
        <v>#VALUE!</v>
      </c>
      <c r="K380" t="s">
        <v>380</v>
      </c>
      <c r="L380" s="4" t="str" cm="1">
        <f t="array" ref="L380">_xll.SNL.Clients.Office.Excel.Functions.SPG(K380, "SP_TOTAL_REV", "CY2023")</f>
        <v>#PEND</v>
      </c>
      <c r="M380" s="4" t="str">
        <f>_xll.SNL.Clients.Office.Excel.Functions.SPG(K380,"IQ_AVG_DILUT_SHARES_OUT","CY2023")</f>
        <v>#PEND</v>
      </c>
      <c r="N380" s="5" t="str">
        <f>_xll.SNL.Clients.Office.Excel.Functions.SPG(K380, "IQ_DILUT_EPS_NORM", "CY2023")</f>
        <v>#PEND</v>
      </c>
      <c r="O380" t="e">
        <f t="shared" si="62"/>
        <v>#VALUE!</v>
      </c>
      <c r="P380" t="e">
        <f t="shared" si="63"/>
        <v>#VALUE!</v>
      </c>
      <c r="Q380" s="5" t="str">
        <f>_xll.SNL.Clients.Office.Excel.Functions.SPG(K380, "SP_MARKETCAP", "12/31/2022")</f>
        <v>#PEND</v>
      </c>
      <c r="R380" t="e">
        <f t="shared" si="67"/>
        <v>#VALUE!</v>
      </c>
      <c r="S380" t="e">
        <f t="shared" si="68"/>
        <v>#VALUE!</v>
      </c>
      <c r="U380" t="s">
        <v>380</v>
      </c>
      <c r="V380" s="4" t="str" cm="1">
        <f t="array" ref="V380">_xll.SNL.Clients.Office.Excel.Functions.SPG(U380, "SP_TOTAL_REV", "CY2021")</f>
        <v>#PEND</v>
      </c>
      <c r="W380" s="4" t="str">
        <f>_xll.SNL.Clients.Office.Excel.Functions.SPG(U380,"IQ_AVG_DILUT_SHARES_OUT","CY2021")</f>
        <v>#PEND</v>
      </c>
      <c r="X380" s="5" t="str">
        <f>_xll.SNL.Clients.Office.Excel.Functions.SPG(U380, "IQ_DILUT_EPS_NORM", "CY2021")</f>
        <v>#PEND</v>
      </c>
      <c r="Y380" t="e">
        <f t="shared" si="69"/>
        <v>#VALUE!</v>
      </c>
      <c r="Z380" t="e">
        <f t="shared" si="70"/>
        <v>#VALUE!</v>
      </c>
      <c r="AA380" s="5" t="str">
        <f>_xll.SNL.Clients.Office.Excel.Functions.SPG(U380, "SP_MARKETCAP", "12/31/2021")</f>
        <v>#PEND</v>
      </c>
      <c r="AB380" t="e">
        <f t="shared" si="64"/>
        <v>#VALUE!</v>
      </c>
      <c r="AC380" t="e">
        <f t="shared" si="71"/>
        <v>#VALUE!</v>
      </c>
    </row>
    <row r="381" spans="1:29" x14ac:dyDescent="0.3">
      <c r="A381" t="s">
        <v>381</v>
      </c>
      <c r="B381" s="4" t="str" cm="1">
        <f t="array" ref="B381">_xll.SNL.Clients.Office.Excel.Functions.SPG(A381, "SP_TOTAL_REV", "CY2023")</f>
        <v>#PEND</v>
      </c>
      <c r="C381" s="4" t="str">
        <f>_xll.SNL.Clients.Office.Excel.Functions.SPG(A381,"IQ_AVG_DILUT_SHARES_OUT","CY2023")</f>
        <v>#PEND</v>
      </c>
      <c r="D381" s="5" t="str">
        <f>_xll.SNL.Clients.Office.Excel.Functions.SPG(A381, "IQ_DILUT_EPS_NORM", "CY2023")</f>
        <v>#PEND</v>
      </c>
      <c r="E381" t="e">
        <f t="shared" si="60"/>
        <v>#VALUE!</v>
      </c>
      <c r="F381" t="e">
        <f t="shared" si="61"/>
        <v>#VALUE!</v>
      </c>
      <c r="G381" s="5" t="str">
        <f>_xll.SNL.Clients.Office.Excel.Functions.SPG(A381, "SP_MARKETCAP", "12/30/2023")</f>
        <v>#PEND</v>
      </c>
      <c r="H381" t="e">
        <f t="shared" si="65"/>
        <v>#VALUE!</v>
      </c>
      <c r="I381" t="e">
        <f t="shared" si="66"/>
        <v>#VALUE!</v>
      </c>
      <c r="K381" t="s">
        <v>381</v>
      </c>
      <c r="L381" s="4" t="str" cm="1">
        <f t="array" ref="L381">_xll.SNL.Clients.Office.Excel.Functions.SPG(K381, "SP_TOTAL_REV", "CY2023")</f>
        <v>#PEND</v>
      </c>
      <c r="M381" s="4" t="str">
        <f>_xll.SNL.Clients.Office.Excel.Functions.SPG(K381,"IQ_AVG_DILUT_SHARES_OUT","CY2023")</f>
        <v>#PEND</v>
      </c>
      <c r="N381" s="5" t="str">
        <f>_xll.SNL.Clients.Office.Excel.Functions.SPG(K381, "IQ_DILUT_EPS_NORM", "CY2023")</f>
        <v>#PEND</v>
      </c>
      <c r="O381" t="e">
        <f t="shared" si="62"/>
        <v>#VALUE!</v>
      </c>
      <c r="P381" t="e">
        <f t="shared" si="63"/>
        <v>#VALUE!</v>
      </c>
      <c r="Q381" s="5" t="str">
        <f>_xll.SNL.Clients.Office.Excel.Functions.SPG(K381, "SP_MARKETCAP", "12/31/2022")</f>
        <v>#PEND</v>
      </c>
      <c r="R381" t="e">
        <f t="shared" si="67"/>
        <v>#VALUE!</v>
      </c>
      <c r="S381" t="e">
        <f t="shared" si="68"/>
        <v>#VALUE!</v>
      </c>
      <c r="U381" t="s">
        <v>381</v>
      </c>
      <c r="V381" s="4" t="str" cm="1">
        <f t="array" ref="V381">_xll.SNL.Clients.Office.Excel.Functions.SPG(U381, "SP_TOTAL_REV", "CY2021")</f>
        <v>#PEND</v>
      </c>
      <c r="W381" s="4" t="str">
        <f>_xll.SNL.Clients.Office.Excel.Functions.SPG(U381,"IQ_AVG_DILUT_SHARES_OUT","CY2021")</f>
        <v>#PEND</v>
      </c>
      <c r="X381" s="5" t="str">
        <f>_xll.SNL.Clients.Office.Excel.Functions.SPG(U381, "IQ_DILUT_EPS_NORM", "CY2021")</f>
        <v>#PEND</v>
      </c>
      <c r="Y381" t="e">
        <f t="shared" si="69"/>
        <v>#VALUE!</v>
      </c>
      <c r="Z381" t="e">
        <f t="shared" si="70"/>
        <v>#VALUE!</v>
      </c>
      <c r="AA381" s="5" t="str">
        <f>_xll.SNL.Clients.Office.Excel.Functions.SPG(U381, "SP_MARKETCAP", "12/31/2021")</f>
        <v>#PEND</v>
      </c>
      <c r="AB381" t="e">
        <f t="shared" si="64"/>
        <v>#VALUE!</v>
      </c>
      <c r="AC381" t="e">
        <f t="shared" si="71"/>
        <v>#VALUE!</v>
      </c>
    </row>
    <row r="382" spans="1:29" x14ac:dyDescent="0.3">
      <c r="A382" t="s">
        <v>382</v>
      </c>
      <c r="B382" s="4" t="str" cm="1">
        <f t="array" ref="B382">_xll.SNL.Clients.Office.Excel.Functions.SPG(A382, "SP_TOTAL_REV", "CY2023")</f>
        <v>#PEND</v>
      </c>
      <c r="C382" s="4" t="str">
        <f>_xll.SNL.Clients.Office.Excel.Functions.SPG(A382,"IQ_AVG_DILUT_SHARES_OUT","CY2023")</f>
        <v>#PEND</v>
      </c>
      <c r="D382" s="5" t="str">
        <f>_xll.SNL.Clients.Office.Excel.Functions.SPG(A382, "IQ_DILUT_EPS_NORM", "CY2023")</f>
        <v>#PEND</v>
      </c>
      <c r="E382" t="e">
        <f t="shared" si="60"/>
        <v>#VALUE!</v>
      </c>
      <c r="F382" t="e">
        <f t="shared" si="61"/>
        <v>#VALUE!</v>
      </c>
      <c r="G382" s="5" t="str">
        <f>_xll.SNL.Clients.Office.Excel.Functions.SPG(A382, "SP_MARKETCAP", "12/30/2023")</f>
        <v>#PEND</v>
      </c>
      <c r="H382" t="e">
        <f t="shared" si="65"/>
        <v>#VALUE!</v>
      </c>
      <c r="I382" t="e">
        <f t="shared" si="66"/>
        <v>#VALUE!</v>
      </c>
      <c r="K382" t="s">
        <v>382</v>
      </c>
      <c r="L382" s="4" t="str" cm="1">
        <f t="array" ref="L382">_xll.SNL.Clients.Office.Excel.Functions.SPG(K382, "SP_TOTAL_REV", "CY2023")</f>
        <v>#PEND</v>
      </c>
      <c r="M382" s="4" t="str">
        <f>_xll.SNL.Clients.Office.Excel.Functions.SPG(K382,"IQ_AVG_DILUT_SHARES_OUT","CY2023")</f>
        <v>#PEND</v>
      </c>
      <c r="N382" s="5" t="str">
        <f>_xll.SNL.Clients.Office.Excel.Functions.SPG(K382, "IQ_DILUT_EPS_NORM", "CY2023")</f>
        <v>#PEND</v>
      </c>
      <c r="O382" t="e">
        <f t="shared" si="62"/>
        <v>#VALUE!</v>
      </c>
      <c r="P382" t="e">
        <f t="shared" si="63"/>
        <v>#VALUE!</v>
      </c>
      <c r="Q382" s="5" t="str">
        <f>_xll.SNL.Clients.Office.Excel.Functions.SPG(K382, "SP_MARKETCAP", "12/31/2022")</f>
        <v>#PEND</v>
      </c>
      <c r="R382" t="e">
        <f t="shared" si="67"/>
        <v>#VALUE!</v>
      </c>
      <c r="S382" t="e">
        <f t="shared" si="68"/>
        <v>#VALUE!</v>
      </c>
      <c r="U382" t="s">
        <v>382</v>
      </c>
      <c r="V382" s="4" t="str" cm="1">
        <f t="array" ref="V382">_xll.SNL.Clients.Office.Excel.Functions.SPG(U382, "SP_TOTAL_REV", "CY2021")</f>
        <v>#PEND</v>
      </c>
      <c r="W382" s="4" t="str">
        <f>_xll.SNL.Clients.Office.Excel.Functions.SPG(U382,"IQ_AVG_DILUT_SHARES_OUT","CY2021")</f>
        <v>#PEND</v>
      </c>
      <c r="X382" s="5" t="str">
        <f>_xll.SNL.Clients.Office.Excel.Functions.SPG(U382, "IQ_DILUT_EPS_NORM", "CY2021")</f>
        <v>#PEND</v>
      </c>
      <c r="Y382" t="e">
        <f t="shared" si="69"/>
        <v>#VALUE!</v>
      </c>
      <c r="Z382" t="e">
        <f t="shared" si="70"/>
        <v>#VALUE!</v>
      </c>
      <c r="AA382" s="5" t="str">
        <f>_xll.SNL.Clients.Office.Excel.Functions.SPG(U382, "SP_MARKETCAP", "12/31/2021")</f>
        <v>#PEND</v>
      </c>
      <c r="AB382" t="e">
        <f t="shared" si="64"/>
        <v>#VALUE!</v>
      </c>
      <c r="AC382" t="e">
        <f t="shared" si="71"/>
        <v>#VALUE!</v>
      </c>
    </row>
    <row r="383" spans="1:29" x14ac:dyDescent="0.3">
      <c r="A383" t="s">
        <v>383</v>
      </c>
      <c r="B383" s="4" t="str" cm="1">
        <f t="array" ref="B383">_xll.SNL.Clients.Office.Excel.Functions.SPG(A383, "SP_TOTAL_REV", "CY2023")</f>
        <v>#PEND</v>
      </c>
      <c r="C383" s="4" t="str">
        <f>_xll.SNL.Clients.Office.Excel.Functions.SPG(A383,"IQ_AVG_DILUT_SHARES_OUT","CY2023")</f>
        <v>#PEND</v>
      </c>
      <c r="D383" s="5" t="str">
        <f>_xll.SNL.Clients.Office.Excel.Functions.SPG(A383, "IQ_DILUT_EPS_NORM", "CY2023")</f>
        <v>#PEND</v>
      </c>
      <c r="E383" t="e">
        <f t="shared" si="60"/>
        <v>#VALUE!</v>
      </c>
      <c r="F383" t="e">
        <f t="shared" si="61"/>
        <v>#VALUE!</v>
      </c>
      <c r="G383" s="5" t="str">
        <f>_xll.SNL.Clients.Office.Excel.Functions.SPG(A383, "SP_MARKETCAP", "12/30/2023")</f>
        <v>#PEND</v>
      </c>
      <c r="H383" t="e">
        <f t="shared" si="65"/>
        <v>#VALUE!</v>
      </c>
      <c r="I383" t="e">
        <f t="shared" si="66"/>
        <v>#VALUE!</v>
      </c>
      <c r="K383" t="s">
        <v>383</v>
      </c>
      <c r="L383" s="4" t="str" cm="1">
        <f t="array" ref="L383">_xll.SNL.Clients.Office.Excel.Functions.SPG(K383, "SP_TOTAL_REV", "CY2023")</f>
        <v>#PEND</v>
      </c>
      <c r="M383" s="4" t="str">
        <f>_xll.SNL.Clients.Office.Excel.Functions.SPG(K383,"IQ_AVG_DILUT_SHARES_OUT","CY2023")</f>
        <v>#PEND</v>
      </c>
      <c r="N383" s="5" t="str">
        <f>_xll.SNL.Clients.Office.Excel.Functions.SPG(K383, "IQ_DILUT_EPS_NORM", "CY2023")</f>
        <v>#PEND</v>
      </c>
      <c r="O383" t="e">
        <f t="shared" si="62"/>
        <v>#VALUE!</v>
      </c>
      <c r="P383" t="e">
        <f t="shared" si="63"/>
        <v>#VALUE!</v>
      </c>
      <c r="Q383" s="5" t="str">
        <f>_xll.SNL.Clients.Office.Excel.Functions.SPG(K383, "SP_MARKETCAP", "12/31/2022")</f>
        <v>#PEND</v>
      </c>
      <c r="R383" t="e">
        <f t="shared" si="67"/>
        <v>#VALUE!</v>
      </c>
      <c r="S383" t="e">
        <f t="shared" si="68"/>
        <v>#VALUE!</v>
      </c>
      <c r="U383" t="s">
        <v>383</v>
      </c>
      <c r="V383" s="4" t="str" cm="1">
        <f t="array" ref="V383">_xll.SNL.Clients.Office.Excel.Functions.SPG(U383, "SP_TOTAL_REV", "CY2021")</f>
        <v>#PEND</v>
      </c>
      <c r="W383" s="4" t="str">
        <f>_xll.SNL.Clients.Office.Excel.Functions.SPG(U383,"IQ_AVG_DILUT_SHARES_OUT","CY2021")</f>
        <v>#PEND</v>
      </c>
      <c r="X383" s="5" t="str">
        <f>_xll.SNL.Clients.Office.Excel.Functions.SPG(U383, "IQ_DILUT_EPS_NORM", "CY2021")</f>
        <v>#PEND</v>
      </c>
      <c r="Y383" t="e">
        <f t="shared" si="69"/>
        <v>#VALUE!</v>
      </c>
      <c r="Z383" t="e">
        <f t="shared" si="70"/>
        <v>#VALUE!</v>
      </c>
      <c r="AA383" s="5" t="str">
        <f>_xll.SNL.Clients.Office.Excel.Functions.SPG(U383, "SP_MARKETCAP", "12/31/2021")</f>
        <v>#PEND</v>
      </c>
      <c r="AB383" t="e">
        <f t="shared" si="64"/>
        <v>#VALUE!</v>
      </c>
      <c r="AC383" t="e">
        <f t="shared" si="71"/>
        <v>#VALUE!</v>
      </c>
    </row>
    <row r="384" spans="1:29" x14ac:dyDescent="0.3">
      <c r="A384" t="s">
        <v>384</v>
      </c>
      <c r="B384" s="4" t="str" cm="1">
        <f t="array" ref="B384">_xll.SNL.Clients.Office.Excel.Functions.SPG(A384, "SP_TOTAL_REV", "CY2023")</f>
        <v>#PEND</v>
      </c>
      <c r="C384" s="4" t="str">
        <f>_xll.SNL.Clients.Office.Excel.Functions.SPG(A384,"IQ_AVG_DILUT_SHARES_OUT","CY2023")</f>
        <v>#PEND</v>
      </c>
      <c r="D384" s="5" t="str">
        <f>_xll.SNL.Clients.Office.Excel.Functions.SPG(A384, "IQ_DILUT_EPS_NORM", "CY2023")</f>
        <v>#PEND</v>
      </c>
      <c r="E384" t="e">
        <f t="shared" si="60"/>
        <v>#VALUE!</v>
      </c>
      <c r="F384" t="e">
        <f t="shared" si="61"/>
        <v>#VALUE!</v>
      </c>
      <c r="G384" s="5" t="str">
        <f>_xll.SNL.Clients.Office.Excel.Functions.SPG(A384, "SP_MARKETCAP", "12/30/2023")</f>
        <v>#PEND</v>
      </c>
      <c r="H384" t="e">
        <f t="shared" si="65"/>
        <v>#VALUE!</v>
      </c>
      <c r="I384" t="e">
        <f t="shared" si="66"/>
        <v>#VALUE!</v>
      </c>
      <c r="K384" t="s">
        <v>384</v>
      </c>
      <c r="L384" s="4" t="str" cm="1">
        <f t="array" ref="L384">_xll.SNL.Clients.Office.Excel.Functions.SPG(K384, "SP_TOTAL_REV", "CY2023")</f>
        <v>#PEND</v>
      </c>
      <c r="M384" s="4" t="str">
        <f>_xll.SNL.Clients.Office.Excel.Functions.SPG(K384,"IQ_AVG_DILUT_SHARES_OUT","CY2023")</f>
        <v>#PEND</v>
      </c>
      <c r="N384" s="5" t="str">
        <f>_xll.SNL.Clients.Office.Excel.Functions.SPG(K384, "IQ_DILUT_EPS_NORM", "CY2023")</f>
        <v>#PEND</v>
      </c>
      <c r="O384" t="e">
        <f t="shared" si="62"/>
        <v>#VALUE!</v>
      </c>
      <c r="P384" t="e">
        <f t="shared" si="63"/>
        <v>#VALUE!</v>
      </c>
      <c r="Q384" s="5" t="str">
        <f>_xll.SNL.Clients.Office.Excel.Functions.SPG(K384, "SP_MARKETCAP", "12/31/2022")</f>
        <v>#PEND</v>
      </c>
      <c r="R384" t="e">
        <f t="shared" si="67"/>
        <v>#VALUE!</v>
      </c>
      <c r="S384" t="e">
        <f t="shared" si="68"/>
        <v>#VALUE!</v>
      </c>
      <c r="U384" t="s">
        <v>384</v>
      </c>
      <c r="V384" s="4" t="str" cm="1">
        <f t="array" ref="V384">_xll.SNL.Clients.Office.Excel.Functions.SPG(U384, "SP_TOTAL_REV", "CY2021")</f>
        <v>#PEND</v>
      </c>
      <c r="W384" s="4" t="str">
        <f>_xll.SNL.Clients.Office.Excel.Functions.SPG(U384,"IQ_AVG_DILUT_SHARES_OUT","CY2021")</f>
        <v>#PEND</v>
      </c>
      <c r="X384" s="5" t="str">
        <f>_xll.SNL.Clients.Office.Excel.Functions.SPG(U384, "IQ_DILUT_EPS_NORM", "CY2021")</f>
        <v>#PEND</v>
      </c>
      <c r="Y384" t="e">
        <f t="shared" si="69"/>
        <v>#VALUE!</v>
      </c>
      <c r="Z384" t="e">
        <f t="shared" si="70"/>
        <v>#VALUE!</v>
      </c>
      <c r="AA384" s="5" t="str">
        <f>_xll.SNL.Clients.Office.Excel.Functions.SPG(U384, "SP_MARKETCAP", "12/31/2021")</f>
        <v>#PEND</v>
      </c>
      <c r="AB384" t="e">
        <f t="shared" si="64"/>
        <v>#VALUE!</v>
      </c>
      <c r="AC384" t="e">
        <f t="shared" si="71"/>
        <v>#VALUE!</v>
      </c>
    </row>
    <row r="385" spans="1:29" x14ac:dyDescent="0.3">
      <c r="A385" t="s">
        <v>385</v>
      </c>
      <c r="B385" s="4" t="str" cm="1">
        <f t="array" ref="B385">_xll.SNL.Clients.Office.Excel.Functions.SPG(A385, "SP_TOTAL_REV", "CY2023")</f>
        <v>#PEND</v>
      </c>
      <c r="C385" s="4" t="str">
        <f>_xll.SNL.Clients.Office.Excel.Functions.SPG(A385,"IQ_AVG_DILUT_SHARES_OUT","CY2023")</f>
        <v>#PEND</v>
      </c>
      <c r="D385" s="5" t="str">
        <f>_xll.SNL.Clients.Office.Excel.Functions.SPG(A385, "IQ_DILUT_EPS_NORM", "CY2023")</f>
        <v>#PEND</v>
      </c>
      <c r="E385" t="e">
        <f t="shared" si="60"/>
        <v>#VALUE!</v>
      </c>
      <c r="F385" t="e">
        <f t="shared" si="61"/>
        <v>#VALUE!</v>
      </c>
      <c r="G385" s="5" t="str">
        <f>_xll.SNL.Clients.Office.Excel.Functions.SPG(A385, "SP_MARKETCAP", "12/30/2023")</f>
        <v>#PEND</v>
      </c>
      <c r="H385" t="e">
        <f t="shared" si="65"/>
        <v>#VALUE!</v>
      </c>
      <c r="I385" t="e">
        <f t="shared" si="66"/>
        <v>#VALUE!</v>
      </c>
      <c r="K385" t="s">
        <v>385</v>
      </c>
      <c r="L385" s="4" t="str" cm="1">
        <f t="array" ref="L385">_xll.SNL.Clients.Office.Excel.Functions.SPG(K385, "SP_TOTAL_REV", "CY2023")</f>
        <v>#PEND</v>
      </c>
      <c r="M385" s="4" t="str">
        <f>_xll.SNL.Clients.Office.Excel.Functions.SPG(K385,"IQ_AVG_DILUT_SHARES_OUT","CY2023")</f>
        <v>#PEND</v>
      </c>
      <c r="N385" s="5" t="str">
        <f>_xll.SNL.Clients.Office.Excel.Functions.SPG(K385, "IQ_DILUT_EPS_NORM", "CY2023")</f>
        <v>#PEND</v>
      </c>
      <c r="O385" t="e">
        <f t="shared" si="62"/>
        <v>#VALUE!</v>
      </c>
      <c r="P385" t="e">
        <f t="shared" si="63"/>
        <v>#VALUE!</v>
      </c>
      <c r="Q385" s="5" t="str">
        <f>_xll.SNL.Clients.Office.Excel.Functions.SPG(K385, "SP_MARKETCAP", "12/31/2022")</f>
        <v>#PEND</v>
      </c>
      <c r="R385" t="e">
        <f t="shared" si="67"/>
        <v>#VALUE!</v>
      </c>
      <c r="S385" t="e">
        <f t="shared" si="68"/>
        <v>#VALUE!</v>
      </c>
      <c r="U385" t="s">
        <v>385</v>
      </c>
      <c r="V385" s="4" t="str" cm="1">
        <f t="array" ref="V385">_xll.SNL.Clients.Office.Excel.Functions.SPG(U385, "SP_TOTAL_REV", "CY2021")</f>
        <v>#PEND</v>
      </c>
      <c r="W385" s="4" t="str">
        <f>_xll.SNL.Clients.Office.Excel.Functions.SPG(U385,"IQ_AVG_DILUT_SHARES_OUT","CY2021")</f>
        <v>#PEND</v>
      </c>
      <c r="X385" s="5" t="str">
        <f>_xll.SNL.Clients.Office.Excel.Functions.SPG(U385, "IQ_DILUT_EPS_NORM", "CY2021")</f>
        <v>#PEND</v>
      </c>
      <c r="Y385" t="e">
        <f t="shared" si="69"/>
        <v>#VALUE!</v>
      </c>
      <c r="Z385" t="e">
        <f t="shared" si="70"/>
        <v>#VALUE!</v>
      </c>
      <c r="AA385" s="5" t="str">
        <f>_xll.SNL.Clients.Office.Excel.Functions.SPG(U385, "SP_MARKETCAP", "12/31/2021")</f>
        <v>#PEND</v>
      </c>
      <c r="AB385" t="e">
        <f t="shared" si="64"/>
        <v>#VALUE!</v>
      </c>
      <c r="AC385" t="e">
        <f t="shared" si="71"/>
        <v>#VALUE!</v>
      </c>
    </row>
    <row r="386" spans="1:29" x14ac:dyDescent="0.3">
      <c r="A386" t="s">
        <v>386</v>
      </c>
      <c r="B386" s="4" t="str" cm="1">
        <f t="array" ref="B386">_xll.SNL.Clients.Office.Excel.Functions.SPG(A386, "SP_TOTAL_REV", "CY2023")</f>
        <v>#PEND</v>
      </c>
      <c r="C386" s="4" t="str">
        <f>_xll.SNL.Clients.Office.Excel.Functions.SPG(A386,"IQ_AVG_DILUT_SHARES_OUT","CY2023")</f>
        <v>#PEND</v>
      </c>
      <c r="D386" s="5" t="str">
        <f>_xll.SNL.Clients.Office.Excel.Functions.SPG(A386, "IQ_DILUT_EPS_NORM", "CY2023")</f>
        <v>#PEND</v>
      </c>
      <c r="E386" t="e">
        <f t="shared" si="60"/>
        <v>#VALUE!</v>
      </c>
      <c r="F386" t="e">
        <f t="shared" si="61"/>
        <v>#VALUE!</v>
      </c>
      <c r="G386" s="5" t="str">
        <f>_xll.SNL.Clients.Office.Excel.Functions.SPG(A386, "SP_MARKETCAP", "12/30/2023")</f>
        <v>#PEND</v>
      </c>
      <c r="H386" t="e">
        <f t="shared" si="65"/>
        <v>#VALUE!</v>
      </c>
      <c r="I386" t="e">
        <f t="shared" si="66"/>
        <v>#VALUE!</v>
      </c>
      <c r="K386" t="s">
        <v>386</v>
      </c>
      <c r="L386" s="4" t="str" cm="1">
        <f t="array" ref="L386">_xll.SNL.Clients.Office.Excel.Functions.SPG(K386, "SP_TOTAL_REV", "CY2023")</f>
        <v>#PEND</v>
      </c>
      <c r="M386" s="4" t="str">
        <f>_xll.SNL.Clients.Office.Excel.Functions.SPG(K386,"IQ_AVG_DILUT_SHARES_OUT","CY2023")</f>
        <v>#PEND</v>
      </c>
      <c r="N386" s="5" t="str">
        <f>_xll.SNL.Clients.Office.Excel.Functions.SPG(K386, "IQ_DILUT_EPS_NORM", "CY2023")</f>
        <v>#PEND</v>
      </c>
      <c r="O386" t="e">
        <f t="shared" si="62"/>
        <v>#VALUE!</v>
      </c>
      <c r="P386" t="e">
        <f t="shared" si="63"/>
        <v>#VALUE!</v>
      </c>
      <c r="Q386" s="5" t="str">
        <f>_xll.SNL.Clients.Office.Excel.Functions.SPG(K386, "SP_MARKETCAP", "12/31/2022")</f>
        <v>#PEND</v>
      </c>
      <c r="R386" t="e">
        <f t="shared" si="67"/>
        <v>#VALUE!</v>
      </c>
      <c r="S386" t="e">
        <f t="shared" si="68"/>
        <v>#VALUE!</v>
      </c>
      <c r="U386" t="s">
        <v>386</v>
      </c>
      <c r="V386" s="4" t="str" cm="1">
        <f t="array" ref="V386">_xll.SNL.Clients.Office.Excel.Functions.SPG(U386, "SP_TOTAL_REV", "CY2021")</f>
        <v>#PEND</v>
      </c>
      <c r="W386" s="4" t="str">
        <f>_xll.SNL.Clients.Office.Excel.Functions.SPG(U386,"IQ_AVG_DILUT_SHARES_OUT","CY2021")</f>
        <v>#PEND</v>
      </c>
      <c r="X386" s="5" t="str">
        <f>_xll.SNL.Clients.Office.Excel.Functions.SPG(U386, "IQ_DILUT_EPS_NORM", "CY2021")</f>
        <v>#PEND</v>
      </c>
      <c r="Y386" t="e">
        <f t="shared" si="69"/>
        <v>#VALUE!</v>
      </c>
      <c r="Z386" t="e">
        <f t="shared" si="70"/>
        <v>#VALUE!</v>
      </c>
      <c r="AA386" s="5" t="str">
        <f>_xll.SNL.Clients.Office.Excel.Functions.SPG(U386, "SP_MARKETCAP", "12/31/2021")</f>
        <v>#PEND</v>
      </c>
      <c r="AB386" t="e">
        <f t="shared" si="64"/>
        <v>#VALUE!</v>
      </c>
      <c r="AC386" t="e">
        <f t="shared" si="71"/>
        <v>#VALUE!</v>
      </c>
    </row>
    <row r="387" spans="1:29" x14ac:dyDescent="0.3">
      <c r="A387" t="s">
        <v>387</v>
      </c>
      <c r="B387" s="4" t="str" cm="1">
        <f t="array" ref="B387">_xll.SNL.Clients.Office.Excel.Functions.SPG(A387, "SP_TOTAL_REV", "CY2023")</f>
        <v>#PEND</v>
      </c>
      <c r="C387" s="4" t="str">
        <f>_xll.SNL.Clients.Office.Excel.Functions.SPG(A387,"IQ_AVG_DILUT_SHARES_OUT","CY2023")</f>
        <v>#PEND</v>
      </c>
      <c r="D387" s="5" t="str">
        <f>_xll.SNL.Clients.Office.Excel.Functions.SPG(A387, "IQ_DILUT_EPS_NORM", "CY2023")</f>
        <v>#PEND</v>
      </c>
      <c r="E387" t="e">
        <f t="shared" si="60"/>
        <v>#VALUE!</v>
      </c>
      <c r="F387" t="e">
        <f t="shared" si="61"/>
        <v>#VALUE!</v>
      </c>
      <c r="G387" s="5" t="str">
        <f>_xll.SNL.Clients.Office.Excel.Functions.SPG(A387, "SP_MARKETCAP", "12/30/2023")</f>
        <v>#PEND</v>
      </c>
      <c r="H387" t="e">
        <f t="shared" si="65"/>
        <v>#VALUE!</v>
      </c>
      <c r="I387" t="e">
        <f t="shared" si="66"/>
        <v>#VALUE!</v>
      </c>
      <c r="K387" t="s">
        <v>387</v>
      </c>
      <c r="L387" s="4" t="str" cm="1">
        <f t="array" ref="L387">_xll.SNL.Clients.Office.Excel.Functions.SPG(K387, "SP_TOTAL_REV", "CY2023")</f>
        <v>#PEND</v>
      </c>
      <c r="M387" s="4" t="str">
        <f>_xll.SNL.Clients.Office.Excel.Functions.SPG(K387,"IQ_AVG_DILUT_SHARES_OUT","CY2023")</f>
        <v>#PEND</v>
      </c>
      <c r="N387" s="5" t="str">
        <f>_xll.SNL.Clients.Office.Excel.Functions.SPG(K387, "IQ_DILUT_EPS_NORM", "CY2023")</f>
        <v>#PEND</v>
      </c>
      <c r="O387" t="e">
        <f t="shared" si="62"/>
        <v>#VALUE!</v>
      </c>
      <c r="P387" t="e">
        <f t="shared" si="63"/>
        <v>#VALUE!</v>
      </c>
      <c r="Q387" s="5" t="str">
        <f>_xll.SNL.Clients.Office.Excel.Functions.SPG(K387, "SP_MARKETCAP", "12/31/2022")</f>
        <v>#PEND</v>
      </c>
      <c r="R387" t="e">
        <f t="shared" si="67"/>
        <v>#VALUE!</v>
      </c>
      <c r="S387" t="e">
        <f t="shared" si="68"/>
        <v>#VALUE!</v>
      </c>
      <c r="U387" t="s">
        <v>387</v>
      </c>
      <c r="V387" s="4" t="str" cm="1">
        <f t="array" ref="V387">_xll.SNL.Clients.Office.Excel.Functions.SPG(U387, "SP_TOTAL_REV", "CY2021")</f>
        <v>#PEND</v>
      </c>
      <c r="W387" s="4" t="str">
        <f>_xll.SNL.Clients.Office.Excel.Functions.SPG(U387,"IQ_AVG_DILUT_SHARES_OUT","CY2021")</f>
        <v>#PEND</v>
      </c>
      <c r="X387" s="5" t="str">
        <f>_xll.SNL.Clients.Office.Excel.Functions.SPG(U387, "IQ_DILUT_EPS_NORM", "CY2021")</f>
        <v>#PEND</v>
      </c>
      <c r="Y387" t="e">
        <f t="shared" si="69"/>
        <v>#VALUE!</v>
      </c>
      <c r="Z387" t="e">
        <f t="shared" si="70"/>
        <v>#VALUE!</v>
      </c>
      <c r="AA387" s="5" t="str">
        <f>_xll.SNL.Clients.Office.Excel.Functions.SPG(U387, "SP_MARKETCAP", "12/31/2021")</f>
        <v>#PEND</v>
      </c>
      <c r="AB387" t="e">
        <f t="shared" si="64"/>
        <v>#VALUE!</v>
      </c>
      <c r="AC387" t="e">
        <f t="shared" si="71"/>
        <v>#VALUE!</v>
      </c>
    </row>
    <row r="388" spans="1:29" x14ac:dyDescent="0.3">
      <c r="A388" t="s">
        <v>388</v>
      </c>
      <c r="B388" s="4" t="str" cm="1">
        <f t="array" ref="B388">_xll.SNL.Clients.Office.Excel.Functions.SPG(A388, "SP_TOTAL_REV", "CY2023")</f>
        <v>#PEND</v>
      </c>
      <c r="C388" s="4" t="str">
        <f>_xll.SNL.Clients.Office.Excel.Functions.SPG(A388,"IQ_AVG_DILUT_SHARES_OUT","CY2023")</f>
        <v>#PEND</v>
      </c>
      <c r="D388" s="5" t="str">
        <f>_xll.SNL.Clients.Office.Excel.Functions.SPG(A388, "IQ_DILUT_EPS_NORM", "CY2023")</f>
        <v>#PEND</v>
      </c>
      <c r="E388" t="e">
        <f t="shared" si="60"/>
        <v>#VALUE!</v>
      </c>
      <c r="F388" t="e">
        <f t="shared" si="61"/>
        <v>#VALUE!</v>
      </c>
      <c r="G388" s="5" t="str">
        <f>_xll.SNL.Clients.Office.Excel.Functions.SPG(A388, "SP_MARKETCAP", "12/30/2023")</f>
        <v>#PEND</v>
      </c>
      <c r="H388" t="e">
        <f t="shared" si="65"/>
        <v>#VALUE!</v>
      </c>
      <c r="I388" t="e">
        <f t="shared" si="66"/>
        <v>#VALUE!</v>
      </c>
      <c r="K388" t="s">
        <v>388</v>
      </c>
      <c r="L388" s="4" t="str" cm="1">
        <f t="array" ref="L388">_xll.SNL.Clients.Office.Excel.Functions.SPG(K388, "SP_TOTAL_REV", "CY2023")</f>
        <v>#PEND</v>
      </c>
      <c r="M388" s="4" t="str">
        <f>_xll.SNL.Clients.Office.Excel.Functions.SPG(K388,"IQ_AVG_DILUT_SHARES_OUT","CY2023")</f>
        <v>#PEND</v>
      </c>
      <c r="N388" s="5" t="str">
        <f>_xll.SNL.Clients.Office.Excel.Functions.SPG(K388, "IQ_DILUT_EPS_NORM", "CY2023")</f>
        <v>#PEND</v>
      </c>
      <c r="O388" t="e">
        <f t="shared" si="62"/>
        <v>#VALUE!</v>
      </c>
      <c r="P388" t="e">
        <f t="shared" si="63"/>
        <v>#VALUE!</v>
      </c>
      <c r="Q388" s="5" t="str">
        <f>_xll.SNL.Clients.Office.Excel.Functions.SPG(K388, "SP_MARKETCAP", "12/31/2022")</f>
        <v>#PEND</v>
      </c>
      <c r="R388" t="e">
        <f t="shared" si="67"/>
        <v>#VALUE!</v>
      </c>
      <c r="S388" t="e">
        <f t="shared" si="68"/>
        <v>#VALUE!</v>
      </c>
      <c r="U388" t="s">
        <v>388</v>
      </c>
      <c r="V388" s="4" t="str" cm="1">
        <f t="array" ref="V388">_xll.SNL.Clients.Office.Excel.Functions.SPG(U388, "SP_TOTAL_REV", "CY2021")</f>
        <v>#PEND</v>
      </c>
      <c r="W388" s="4" t="str">
        <f>_xll.SNL.Clients.Office.Excel.Functions.SPG(U388,"IQ_AVG_DILUT_SHARES_OUT","CY2021")</f>
        <v>#PEND</v>
      </c>
      <c r="X388" s="5" t="str">
        <f>_xll.SNL.Clients.Office.Excel.Functions.SPG(U388, "IQ_DILUT_EPS_NORM", "CY2021")</f>
        <v>#PEND</v>
      </c>
      <c r="Y388" t="e">
        <f t="shared" si="69"/>
        <v>#VALUE!</v>
      </c>
      <c r="Z388" t="e">
        <f t="shared" si="70"/>
        <v>#VALUE!</v>
      </c>
      <c r="AA388" s="5" t="str">
        <f>_xll.SNL.Clients.Office.Excel.Functions.SPG(U388, "SP_MARKETCAP", "12/31/2021")</f>
        <v>#PEND</v>
      </c>
      <c r="AB388" t="e">
        <f t="shared" si="64"/>
        <v>#VALUE!</v>
      </c>
      <c r="AC388" t="e">
        <f t="shared" si="71"/>
        <v>#VALUE!</v>
      </c>
    </row>
    <row r="389" spans="1:29" x14ac:dyDescent="0.3">
      <c r="A389" t="s">
        <v>389</v>
      </c>
      <c r="B389" s="4" t="str" cm="1">
        <f t="array" ref="B389">_xll.SNL.Clients.Office.Excel.Functions.SPG(A389, "SP_TOTAL_REV", "CY2023")</f>
        <v>#PEND</v>
      </c>
      <c r="C389" s="4" t="str">
        <f>_xll.SNL.Clients.Office.Excel.Functions.SPG(A389,"IQ_AVG_DILUT_SHARES_OUT","CY2023")</f>
        <v>#PEND</v>
      </c>
      <c r="D389" s="5" t="str">
        <f>_xll.SNL.Clients.Office.Excel.Functions.SPG(A389, "IQ_DILUT_EPS_NORM", "CY2023")</f>
        <v>#PEND</v>
      </c>
      <c r="E389" t="e">
        <f t="shared" si="60"/>
        <v>#VALUE!</v>
      </c>
      <c r="F389" t="e">
        <f t="shared" si="61"/>
        <v>#VALUE!</v>
      </c>
      <c r="G389" s="5" t="str">
        <f>_xll.SNL.Clients.Office.Excel.Functions.SPG(A389, "SP_MARKETCAP", "12/30/2023")</f>
        <v>#PEND</v>
      </c>
      <c r="H389" t="e">
        <f t="shared" si="65"/>
        <v>#VALUE!</v>
      </c>
      <c r="I389" t="e">
        <f t="shared" si="66"/>
        <v>#VALUE!</v>
      </c>
      <c r="K389" t="s">
        <v>389</v>
      </c>
      <c r="L389" s="4" t="str" cm="1">
        <f t="array" ref="L389">_xll.SNL.Clients.Office.Excel.Functions.SPG(K389, "SP_TOTAL_REV", "CY2023")</f>
        <v>#PEND</v>
      </c>
      <c r="M389" s="4" t="str">
        <f>_xll.SNL.Clients.Office.Excel.Functions.SPG(K389,"IQ_AVG_DILUT_SHARES_OUT","CY2023")</f>
        <v>#PEND</v>
      </c>
      <c r="N389" s="5" t="str">
        <f>_xll.SNL.Clients.Office.Excel.Functions.SPG(K389, "IQ_DILUT_EPS_NORM", "CY2023")</f>
        <v>#PEND</v>
      </c>
      <c r="O389" t="e">
        <f t="shared" si="62"/>
        <v>#VALUE!</v>
      </c>
      <c r="P389" t="e">
        <f t="shared" si="63"/>
        <v>#VALUE!</v>
      </c>
      <c r="Q389" s="5" t="str">
        <f>_xll.SNL.Clients.Office.Excel.Functions.SPG(K389, "SP_MARKETCAP", "12/31/2022")</f>
        <v>#PEND</v>
      </c>
      <c r="R389" t="e">
        <f t="shared" si="67"/>
        <v>#VALUE!</v>
      </c>
      <c r="S389" t="e">
        <f t="shared" si="68"/>
        <v>#VALUE!</v>
      </c>
      <c r="U389" t="s">
        <v>389</v>
      </c>
      <c r="V389" s="4" t="str" cm="1">
        <f t="array" ref="V389">_xll.SNL.Clients.Office.Excel.Functions.SPG(U389, "SP_TOTAL_REV", "CY2021")</f>
        <v>#PEND</v>
      </c>
      <c r="W389" s="4" t="str">
        <f>_xll.SNL.Clients.Office.Excel.Functions.SPG(U389,"IQ_AVG_DILUT_SHARES_OUT","CY2021")</f>
        <v>#PEND</v>
      </c>
      <c r="X389" s="5" t="str">
        <f>_xll.SNL.Clients.Office.Excel.Functions.SPG(U389, "IQ_DILUT_EPS_NORM", "CY2021")</f>
        <v>#PEND</v>
      </c>
      <c r="Y389" t="e">
        <f t="shared" si="69"/>
        <v>#VALUE!</v>
      </c>
      <c r="Z389" t="e">
        <f t="shared" si="70"/>
        <v>#VALUE!</v>
      </c>
      <c r="AA389" s="5" t="str">
        <f>_xll.SNL.Clients.Office.Excel.Functions.SPG(U389, "SP_MARKETCAP", "12/31/2021")</f>
        <v>#PEND</v>
      </c>
      <c r="AB389" t="e">
        <f t="shared" si="64"/>
        <v>#VALUE!</v>
      </c>
      <c r="AC389" t="e">
        <f t="shared" si="71"/>
        <v>#VALUE!</v>
      </c>
    </row>
    <row r="390" spans="1:29" x14ac:dyDescent="0.3">
      <c r="A390" t="s">
        <v>390</v>
      </c>
      <c r="B390" s="4" t="str" cm="1">
        <f t="array" ref="B390">_xll.SNL.Clients.Office.Excel.Functions.SPG(A390, "SP_TOTAL_REV", "CY2023")</f>
        <v>#PEND</v>
      </c>
      <c r="C390" s="4" t="str">
        <f>_xll.SNL.Clients.Office.Excel.Functions.SPG(A390,"IQ_AVG_DILUT_SHARES_OUT","CY2023")</f>
        <v>#PEND</v>
      </c>
      <c r="D390" s="5" t="str">
        <f>_xll.SNL.Clients.Office.Excel.Functions.SPG(A390, "IQ_DILUT_EPS_NORM", "CY2023")</f>
        <v>#PEND</v>
      </c>
      <c r="E390" t="e">
        <f t="shared" ref="E390:E453" si="72">C390*D390/1000</f>
        <v>#VALUE!</v>
      </c>
      <c r="F390" t="e">
        <f t="shared" ref="F390:F453" si="73">E390/B390</f>
        <v>#VALUE!</v>
      </c>
      <c r="G390" s="5" t="str">
        <f>_xll.SNL.Clients.Office.Excel.Functions.SPG(A390, "SP_MARKETCAP", "12/30/2023")</f>
        <v>#PEND</v>
      </c>
      <c r="H390" t="e">
        <f t="shared" si="65"/>
        <v>#VALUE!</v>
      </c>
      <c r="I390" t="e">
        <f t="shared" si="66"/>
        <v>#VALUE!</v>
      </c>
      <c r="K390" t="s">
        <v>390</v>
      </c>
      <c r="L390" s="4" t="str" cm="1">
        <f t="array" ref="L390">_xll.SNL.Clients.Office.Excel.Functions.SPG(K390, "SP_TOTAL_REV", "CY2023")</f>
        <v>#PEND</v>
      </c>
      <c r="M390" s="4" t="str">
        <f>_xll.SNL.Clients.Office.Excel.Functions.SPG(K390,"IQ_AVG_DILUT_SHARES_OUT","CY2023")</f>
        <v>#PEND</v>
      </c>
      <c r="N390" s="5" t="str">
        <f>_xll.SNL.Clients.Office.Excel.Functions.SPG(K390, "IQ_DILUT_EPS_NORM", "CY2023")</f>
        <v>#PEND</v>
      </c>
      <c r="O390" t="e">
        <f t="shared" ref="O390:O453" si="74">M390*N390/1000</f>
        <v>#VALUE!</v>
      </c>
      <c r="P390" t="e">
        <f t="shared" ref="P390:P453" si="75">O390/L390</f>
        <v>#VALUE!</v>
      </c>
      <c r="Q390" s="5" t="str">
        <f>_xll.SNL.Clients.Office.Excel.Functions.SPG(K390, "SP_MARKETCAP", "12/31/2022")</f>
        <v>#PEND</v>
      </c>
      <c r="R390" t="e">
        <f t="shared" si="67"/>
        <v>#VALUE!</v>
      </c>
      <c r="S390" t="e">
        <f t="shared" si="68"/>
        <v>#VALUE!</v>
      </c>
      <c r="U390" t="s">
        <v>390</v>
      </c>
      <c r="V390" s="4" t="str" cm="1">
        <f t="array" ref="V390">_xll.SNL.Clients.Office.Excel.Functions.SPG(U390, "SP_TOTAL_REV", "CY2021")</f>
        <v>#PEND</v>
      </c>
      <c r="W390" s="4" t="str">
        <f>_xll.SNL.Clients.Office.Excel.Functions.SPG(U390,"IQ_AVG_DILUT_SHARES_OUT","CY2021")</f>
        <v>#PEND</v>
      </c>
      <c r="X390" s="5" t="str">
        <f>_xll.SNL.Clients.Office.Excel.Functions.SPG(U390, "IQ_DILUT_EPS_NORM", "CY2021")</f>
        <v>#PEND</v>
      </c>
      <c r="Y390" t="e">
        <f t="shared" si="69"/>
        <v>#VALUE!</v>
      </c>
      <c r="Z390" t="e">
        <f t="shared" si="70"/>
        <v>#VALUE!</v>
      </c>
      <c r="AA390" s="5" t="str">
        <f>_xll.SNL.Clients.Office.Excel.Functions.SPG(U390, "SP_MARKETCAP", "12/31/2021")</f>
        <v>#PEND</v>
      </c>
      <c r="AB390" t="e">
        <f t="shared" ref="AB390:AB453" si="76">AA390/$AA$509</f>
        <v>#VALUE!</v>
      </c>
      <c r="AC390" t="e">
        <f t="shared" si="71"/>
        <v>#VALUE!</v>
      </c>
    </row>
    <row r="391" spans="1:29" x14ac:dyDescent="0.3">
      <c r="A391" t="s">
        <v>391</v>
      </c>
      <c r="B391" s="4" t="str" cm="1">
        <f t="array" ref="B391">_xll.SNL.Clients.Office.Excel.Functions.SPG(A391, "SP_TOTAL_REV", "CY2023")</f>
        <v>#PEND</v>
      </c>
      <c r="C391" s="4" t="str">
        <f>_xll.SNL.Clients.Office.Excel.Functions.SPG(A391,"IQ_AVG_DILUT_SHARES_OUT","CY2023")</f>
        <v>#PEND</v>
      </c>
      <c r="D391" s="5" t="str">
        <f>_xll.SNL.Clients.Office.Excel.Functions.SPG(A391, "IQ_DILUT_EPS_NORM", "CY2023")</f>
        <v>#PEND</v>
      </c>
      <c r="E391" t="e">
        <f t="shared" si="72"/>
        <v>#VALUE!</v>
      </c>
      <c r="F391" t="e">
        <f t="shared" si="73"/>
        <v>#VALUE!</v>
      </c>
      <c r="G391" s="5" t="str">
        <f>_xll.SNL.Clients.Office.Excel.Functions.SPG(A391, "SP_MARKETCAP", "12/30/2023")</f>
        <v>#PEND</v>
      </c>
      <c r="H391" t="e">
        <f t="shared" ref="H391:H454" si="77">G391/$G$509</f>
        <v>#VALUE!</v>
      </c>
      <c r="I391" t="e">
        <f t="shared" ref="I391:I454" si="78">D391*H391</f>
        <v>#VALUE!</v>
      </c>
      <c r="K391" t="s">
        <v>391</v>
      </c>
      <c r="L391" s="4" t="str" cm="1">
        <f t="array" ref="L391">_xll.SNL.Clients.Office.Excel.Functions.SPG(K391, "SP_TOTAL_REV", "CY2023")</f>
        <v>#PEND</v>
      </c>
      <c r="M391" s="4" t="str">
        <f>_xll.SNL.Clients.Office.Excel.Functions.SPG(K391,"IQ_AVG_DILUT_SHARES_OUT","CY2023")</f>
        <v>#PEND</v>
      </c>
      <c r="N391" s="5" t="str">
        <f>_xll.SNL.Clients.Office.Excel.Functions.SPG(K391, "IQ_DILUT_EPS_NORM", "CY2023")</f>
        <v>#PEND</v>
      </c>
      <c r="O391" t="e">
        <f t="shared" si="74"/>
        <v>#VALUE!</v>
      </c>
      <c r="P391" t="e">
        <f t="shared" si="75"/>
        <v>#VALUE!</v>
      </c>
      <c r="Q391" s="5" t="str">
        <f>_xll.SNL.Clients.Office.Excel.Functions.SPG(K391, "SP_MARKETCAP", "12/31/2022")</f>
        <v>#PEND</v>
      </c>
      <c r="R391" t="e">
        <f t="shared" ref="R391:R454" si="79">Q391/$Q$509</f>
        <v>#VALUE!</v>
      </c>
      <c r="S391" t="e">
        <f t="shared" ref="S391:S454" si="80">N391*R391</f>
        <v>#VALUE!</v>
      </c>
      <c r="U391" t="s">
        <v>391</v>
      </c>
      <c r="V391" s="4" t="str" cm="1">
        <f t="array" ref="V391">_xll.SNL.Clients.Office.Excel.Functions.SPG(U391, "SP_TOTAL_REV", "CY2021")</f>
        <v>#PEND</v>
      </c>
      <c r="W391" s="4" t="str">
        <f>_xll.SNL.Clients.Office.Excel.Functions.SPG(U391,"IQ_AVG_DILUT_SHARES_OUT","CY2021")</f>
        <v>#PEND</v>
      </c>
      <c r="X391" s="5" t="str">
        <f>_xll.SNL.Clients.Office.Excel.Functions.SPG(U391, "IQ_DILUT_EPS_NORM", "CY2021")</f>
        <v>#PEND</v>
      </c>
      <c r="Y391" t="e">
        <f t="shared" ref="Y391:Y454" si="81">W391*X391/1000</f>
        <v>#VALUE!</v>
      </c>
      <c r="Z391" t="e">
        <f t="shared" ref="Z391:Z454" si="82">Y391/V391</f>
        <v>#VALUE!</v>
      </c>
      <c r="AA391" s="5" t="str">
        <f>_xll.SNL.Clients.Office.Excel.Functions.SPG(U391, "SP_MARKETCAP", "12/31/2021")</f>
        <v>#PEND</v>
      </c>
      <c r="AB391" t="e">
        <f t="shared" si="76"/>
        <v>#VALUE!</v>
      </c>
      <c r="AC391" t="e">
        <f t="shared" ref="AC391:AC454" si="83">X391*AB391</f>
        <v>#VALUE!</v>
      </c>
    </row>
    <row r="392" spans="1:29" x14ac:dyDescent="0.3">
      <c r="A392" t="s">
        <v>392</v>
      </c>
      <c r="B392" s="4" t="str" cm="1">
        <f t="array" ref="B392">_xll.SNL.Clients.Office.Excel.Functions.SPG(A392, "SP_TOTAL_REV", "CY2023")</f>
        <v>#PEND</v>
      </c>
      <c r="C392" s="4" t="str">
        <f>_xll.SNL.Clients.Office.Excel.Functions.SPG(A392,"IQ_AVG_DILUT_SHARES_OUT","CY2023")</f>
        <v>#PEND</v>
      </c>
      <c r="D392" s="5" t="str">
        <f>_xll.SNL.Clients.Office.Excel.Functions.SPG(A392, "IQ_DILUT_EPS_NORM", "CY2023")</f>
        <v>#PEND</v>
      </c>
      <c r="E392" t="e">
        <f t="shared" si="72"/>
        <v>#VALUE!</v>
      </c>
      <c r="F392" t="e">
        <f t="shared" si="73"/>
        <v>#VALUE!</v>
      </c>
      <c r="G392" s="5" t="str">
        <f>_xll.SNL.Clients.Office.Excel.Functions.SPG(A392, "SP_MARKETCAP", "12/30/2023")</f>
        <v>#PEND</v>
      </c>
      <c r="H392" t="e">
        <f t="shared" si="77"/>
        <v>#VALUE!</v>
      </c>
      <c r="I392" t="e">
        <f t="shared" si="78"/>
        <v>#VALUE!</v>
      </c>
      <c r="K392" t="s">
        <v>392</v>
      </c>
      <c r="L392" s="4" t="str" cm="1">
        <f t="array" ref="L392">_xll.SNL.Clients.Office.Excel.Functions.SPG(K392, "SP_TOTAL_REV", "CY2023")</f>
        <v>#PEND</v>
      </c>
      <c r="M392" s="4" t="str">
        <f>_xll.SNL.Clients.Office.Excel.Functions.SPG(K392,"IQ_AVG_DILUT_SHARES_OUT","CY2023")</f>
        <v>#PEND</v>
      </c>
      <c r="N392" s="5" t="str">
        <f>_xll.SNL.Clients.Office.Excel.Functions.SPG(K392, "IQ_DILUT_EPS_NORM", "CY2023")</f>
        <v>#PEND</v>
      </c>
      <c r="O392" t="e">
        <f t="shared" si="74"/>
        <v>#VALUE!</v>
      </c>
      <c r="P392" t="e">
        <f t="shared" si="75"/>
        <v>#VALUE!</v>
      </c>
      <c r="Q392" s="5" t="str">
        <f>_xll.SNL.Clients.Office.Excel.Functions.SPG(K392, "SP_MARKETCAP", "12/31/2022")</f>
        <v>#PEND</v>
      </c>
      <c r="R392" t="e">
        <f t="shared" si="79"/>
        <v>#VALUE!</v>
      </c>
      <c r="S392" t="e">
        <f t="shared" si="80"/>
        <v>#VALUE!</v>
      </c>
      <c r="U392" t="s">
        <v>392</v>
      </c>
      <c r="V392" s="4" t="str" cm="1">
        <f t="array" ref="V392">_xll.SNL.Clients.Office.Excel.Functions.SPG(U392, "SP_TOTAL_REV", "CY2021")</f>
        <v>#PEND</v>
      </c>
      <c r="W392" s="4" t="str">
        <f>_xll.SNL.Clients.Office.Excel.Functions.SPG(U392,"IQ_AVG_DILUT_SHARES_OUT","CY2021")</f>
        <v>#PEND</v>
      </c>
      <c r="X392" s="5" t="str">
        <f>_xll.SNL.Clients.Office.Excel.Functions.SPG(U392, "IQ_DILUT_EPS_NORM", "CY2021")</f>
        <v>#PEND</v>
      </c>
      <c r="Y392" t="e">
        <f t="shared" si="81"/>
        <v>#VALUE!</v>
      </c>
      <c r="Z392" t="e">
        <f t="shared" si="82"/>
        <v>#VALUE!</v>
      </c>
      <c r="AA392" s="5" t="str">
        <f>_xll.SNL.Clients.Office.Excel.Functions.SPG(U392, "SP_MARKETCAP", "12/31/2021")</f>
        <v>#PEND</v>
      </c>
      <c r="AB392" t="e">
        <f t="shared" si="76"/>
        <v>#VALUE!</v>
      </c>
      <c r="AC392" t="e">
        <f t="shared" si="83"/>
        <v>#VALUE!</v>
      </c>
    </row>
    <row r="393" spans="1:29" x14ac:dyDescent="0.3">
      <c r="A393" t="s">
        <v>393</v>
      </c>
      <c r="B393" s="4" t="str" cm="1">
        <f t="array" ref="B393">_xll.SNL.Clients.Office.Excel.Functions.SPG(A393, "SP_TOTAL_REV", "CY2023")</f>
        <v>#PEND</v>
      </c>
      <c r="C393" s="4" t="str">
        <f>_xll.SNL.Clients.Office.Excel.Functions.SPG(A393,"IQ_AVG_DILUT_SHARES_OUT","CY2023")</f>
        <v>#PEND</v>
      </c>
      <c r="D393" s="5" t="str">
        <f>_xll.SNL.Clients.Office.Excel.Functions.SPG(A393, "IQ_DILUT_EPS_NORM", "CY2023")</f>
        <v>#PEND</v>
      </c>
      <c r="E393" t="e">
        <f t="shared" si="72"/>
        <v>#VALUE!</v>
      </c>
      <c r="F393" t="e">
        <f t="shared" si="73"/>
        <v>#VALUE!</v>
      </c>
      <c r="G393" s="5" t="str">
        <f>_xll.SNL.Clients.Office.Excel.Functions.SPG(A393, "SP_MARKETCAP", "12/30/2023")</f>
        <v>#PEND</v>
      </c>
      <c r="H393" t="e">
        <f t="shared" si="77"/>
        <v>#VALUE!</v>
      </c>
      <c r="I393" t="e">
        <f t="shared" si="78"/>
        <v>#VALUE!</v>
      </c>
      <c r="K393" t="s">
        <v>393</v>
      </c>
      <c r="L393" s="4" t="str" cm="1">
        <f t="array" ref="L393">_xll.SNL.Clients.Office.Excel.Functions.SPG(K393, "SP_TOTAL_REV", "CY2023")</f>
        <v>#PEND</v>
      </c>
      <c r="M393" s="4" t="str">
        <f>_xll.SNL.Clients.Office.Excel.Functions.SPG(K393,"IQ_AVG_DILUT_SHARES_OUT","CY2023")</f>
        <v>#PEND</v>
      </c>
      <c r="N393" s="5" t="str">
        <f>_xll.SNL.Clients.Office.Excel.Functions.SPG(K393, "IQ_DILUT_EPS_NORM", "CY2023")</f>
        <v>#PEND</v>
      </c>
      <c r="O393" t="e">
        <f t="shared" si="74"/>
        <v>#VALUE!</v>
      </c>
      <c r="P393" t="e">
        <f t="shared" si="75"/>
        <v>#VALUE!</v>
      </c>
      <c r="Q393" s="5" t="str">
        <f>_xll.SNL.Clients.Office.Excel.Functions.SPG(K393, "SP_MARKETCAP", "12/31/2022")</f>
        <v>#PEND</v>
      </c>
      <c r="R393" t="e">
        <f t="shared" si="79"/>
        <v>#VALUE!</v>
      </c>
      <c r="S393" t="e">
        <f t="shared" si="80"/>
        <v>#VALUE!</v>
      </c>
      <c r="U393" t="s">
        <v>393</v>
      </c>
      <c r="V393" s="4" t="str" cm="1">
        <f t="array" ref="V393">_xll.SNL.Clients.Office.Excel.Functions.SPG(U393, "SP_TOTAL_REV", "CY2021")</f>
        <v>#PEND</v>
      </c>
      <c r="W393" s="4" t="str">
        <f>_xll.SNL.Clients.Office.Excel.Functions.SPG(U393,"IQ_AVG_DILUT_SHARES_OUT","CY2021")</f>
        <v>#PEND</v>
      </c>
      <c r="X393" s="5" t="str">
        <f>_xll.SNL.Clients.Office.Excel.Functions.SPG(U393, "IQ_DILUT_EPS_NORM", "CY2021")</f>
        <v>#PEND</v>
      </c>
      <c r="Y393" t="e">
        <f t="shared" si="81"/>
        <v>#VALUE!</v>
      </c>
      <c r="Z393" t="e">
        <f t="shared" si="82"/>
        <v>#VALUE!</v>
      </c>
      <c r="AA393" s="5" t="str">
        <f>_xll.SNL.Clients.Office.Excel.Functions.SPG(U393, "SP_MARKETCAP", "12/31/2021")</f>
        <v>#PEND</v>
      </c>
      <c r="AB393" t="e">
        <f t="shared" si="76"/>
        <v>#VALUE!</v>
      </c>
      <c r="AC393" t="e">
        <f t="shared" si="83"/>
        <v>#VALUE!</v>
      </c>
    </row>
    <row r="394" spans="1:29" x14ac:dyDescent="0.3">
      <c r="A394" t="s">
        <v>394</v>
      </c>
      <c r="B394" s="4" t="str" cm="1">
        <f t="array" ref="B394">_xll.SNL.Clients.Office.Excel.Functions.SPG(A394, "SP_TOTAL_REV", "CY2023")</f>
        <v>#PEND</v>
      </c>
      <c r="C394" s="4" t="str">
        <f>_xll.SNL.Clients.Office.Excel.Functions.SPG(A394,"IQ_AVG_DILUT_SHARES_OUT","CY2023")</f>
        <v>#PEND</v>
      </c>
      <c r="D394" s="5" t="str">
        <f>_xll.SNL.Clients.Office.Excel.Functions.SPG(A394, "IQ_DILUT_EPS_NORM", "CY2023")</f>
        <v>#PEND</v>
      </c>
      <c r="E394" t="e">
        <f t="shared" si="72"/>
        <v>#VALUE!</v>
      </c>
      <c r="F394" t="e">
        <f t="shared" si="73"/>
        <v>#VALUE!</v>
      </c>
      <c r="G394" s="5" t="str">
        <f>_xll.SNL.Clients.Office.Excel.Functions.SPG(A394, "SP_MARKETCAP", "12/30/2023")</f>
        <v>#PEND</v>
      </c>
      <c r="H394" t="e">
        <f t="shared" si="77"/>
        <v>#VALUE!</v>
      </c>
      <c r="I394" t="e">
        <f t="shared" si="78"/>
        <v>#VALUE!</v>
      </c>
      <c r="K394" t="s">
        <v>394</v>
      </c>
      <c r="L394" s="4" t="str" cm="1">
        <f t="array" ref="L394">_xll.SNL.Clients.Office.Excel.Functions.SPG(K394, "SP_TOTAL_REV", "CY2023")</f>
        <v>#PEND</v>
      </c>
      <c r="M394" s="4" t="str">
        <f>_xll.SNL.Clients.Office.Excel.Functions.SPG(K394,"IQ_AVG_DILUT_SHARES_OUT","CY2023")</f>
        <v>#PEND</v>
      </c>
      <c r="N394" s="5" t="str">
        <f>_xll.SNL.Clients.Office.Excel.Functions.SPG(K394, "IQ_DILUT_EPS_NORM", "CY2023")</f>
        <v>#PEND</v>
      </c>
      <c r="O394" t="e">
        <f t="shared" si="74"/>
        <v>#VALUE!</v>
      </c>
      <c r="P394" t="e">
        <f t="shared" si="75"/>
        <v>#VALUE!</v>
      </c>
      <c r="Q394" s="5" t="str">
        <f>_xll.SNL.Clients.Office.Excel.Functions.SPG(K394, "SP_MARKETCAP", "12/31/2022")</f>
        <v>#PEND</v>
      </c>
      <c r="R394" t="e">
        <f t="shared" si="79"/>
        <v>#VALUE!</v>
      </c>
      <c r="S394" t="e">
        <f t="shared" si="80"/>
        <v>#VALUE!</v>
      </c>
      <c r="U394" t="s">
        <v>394</v>
      </c>
      <c r="V394" s="4" t="str" cm="1">
        <f t="array" ref="V394">_xll.SNL.Clients.Office.Excel.Functions.SPG(U394, "SP_TOTAL_REV", "CY2021")</f>
        <v>#PEND</v>
      </c>
      <c r="W394" s="4" t="str">
        <f>_xll.SNL.Clients.Office.Excel.Functions.SPG(U394,"IQ_AVG_DILUT_SHARES_OUT","CY2021")</f>
        <v>#PEND</v>
      </c>
      <c r="X394" s="5" t="str">
        <f>_xll.SNL.Clients.Office.Excel.Functions.SPG(U394, "IQ_DILUT_EPS_NORM", "CY2021")</f>
        <v>#PEND</v>
      </c>
      <c r="Y394" t="e">
        <f t="shared" si="81"/>
        <v>#VALUE!</v>
      </c>
      <c r="Z394" t="e">
        <f t="shared" si="82"/>
        <v>#VALUE!</v>
      </c>
      <c r="AA394" s="5" t="str">
        <f>_xll.SNL.Clients.Office.Excel.Functions.SPG(U394, "SP_MARKETCAP", "12/31/2021")</f>
        <v>#PEND</v>
      </c>
      <c r="AB394" t="e">
        <f t="shared" si="76"/>
        <v>#VALUE!</v>
      </c>
      <c r="AC394" t="e">
        <f t="shared" si="83"/>
        <v>#VALUE!</v>
      </c>
    </row>
    <row r="395" spans="1:29" x14ac:dyDescent="0.3">
      <c r="A395" t="s">
        <v>395</v>
      </c>
      <c r="B395" s="4" t="str" cm="1">
        <f t="array" ref="B395">_xll.SNL.Clients.Office.Excel.Functions.SPG(A395, "SP_TOTAL_REV", "CY2023")</f>
        <v>#PEND</v>
      </c>
      <c r="C395" s="4" t="str">
        <f>_xll.SNL.Clients.Office.Excel.Functions.SPG(A395,"IQ_AVG_DILUT_SHARES_OUT","CY2023")</f>
        <v>#PEND</v>
      </c>
      <c r="D395" s="5" t="str">
        <f>_xll.SNL.Clients.Office.Excel.Functions.SPG(A395, "IQ_DILUT_EPS_NORM", "CY2023")</f>
        <v>#PEND</v>
      </c>
      <c r="E395" t="e">
        <f t="shared" si="72"/>
        <v>#VALUE!</v>
      </c>
      <c r="F395" t="e">
        <f t="shared" si="73"/>
        <v>#VALUE!</v>
      </c>
      <c r="G395" s="5" t="str">
        <f>_xll.SNL.Clients.Office.Excel.Functions.SPG(A395, "SP_MARKETCAP", "12/30/2023")</f>
        <v>#PEND</v>
      </c>
      <c r="H395" t="e">
        <f t="shared" si="77"/>
        <v>#VALUE!</v>
      </c>
      <c r="I395" t="e">
        <f t="shared" si="78"/>
        <v>#VALUE!</v>
      </c>
      <c r="K395" t="s">
        <v>395</v>
      </c>
      <c r="L395" s="4" t="str" cm="1">
        <f t="array" ref="L395">_xll.SNL.Clients.Office.Excel.Functions.SPG(K395, "SP_TOTAL_REV", "CY2023")</f>
        <v>#PEND</v>
      </c>
      <c r="M395" s="4" t="str">
        <f>_xll.SNL.Clients.Office.Excel.Functions.SPG(K395,"IQ_AVG_DILUT_SHARES_OUT","CY2023")</f>
        <v>#PEND</v>
      </c>
      <c r="N395" s="5" t="str">
        <f>_xll.SNL.Clients.Office.Excel.Functions.SPG(K395, "IQ_DILUT_EPS_NORM", "CY2023")</f>
        <v>#PEND</v>
      </c>
      <c r="O395" t="e">
        <f t="shared" si="74"/>
        <v>#VALUE!</v>
      </c>
      <c r="P395" t="e">
        <f t="shared" si="75"/>
        <v>#VALUE!</v>
      </c>
      <c r="Q395" s="5" t="str">
        <f>_xll.SNL.Clients.Office.Excel.Functions.SPG(K395, "SP_MARKETCAP", "12/31/2022")</f>
        <v>#PEND</v>
      </c>
      <c r="R395" t="e">
        <f t="shared" si="79"/>
        <v>#VALUE!</v>
      </c>
      <c r="S395" t="e">
        <f t="shared" si="80"/>
        <v>#VALUE!</v>
      </c>
      <c r="U395" t="s">
        <v>395</v>
      </c>
      <c r="V395" s="4" t="str" cm="1">
        <f t="array" ref="V395">_xll.SNL.Clients.Office.Excel.Functions.SPG(U395, "SP_TOTAL_REV", "CY2021")</f>
        <v>#PEND</v>
      </c>
      <c r="W395" s="4" t="str">
        <f>_xll.SNL.Clients.Office.Excel.Functions.SPG(U395,"IQ_AVG_DILUT_SHARES_OUT","CY2021")</f>
        <v>#PEND</v>
      </c>
      <c r="X395" s="5" t="str">
        <f>_xll.SNL.Clients.Office.Excel.Functions.SPG(U395, "IQ_DILUT_EPS_NORM", "CY2021")</f>
        <v>#PEND</v>
      </c>
      <c r="Y395" t="e">
        <f t="shared" si="81"/>
        <v>#VALUE!</v>
      </c>
      <c r="Z395" t="e">
        <f t="shared" si="82"/>
        <v>#VALUE!</v>
      </c>
      <c r="AA395" s="5" t="str">
        <f>_xll.SNL.Clients.Office.Excel.Functions.SPG(U395, "SP_MARKETCAP", "12/31/2021")</f>
        <v>#PEND</v>
      </c>
      <c r="AB395" t="e">
        <f t="shared" si="76"/>
        <v>#VALUE!</v>
      </c>
      <c r="AC395" t="e">
        <f t="shared" si="83"/>
        <v>#VALUE!</v>
      </c>
    </row>
    <row r="396" spans="1:29" x14ac:dyDescent="0.3">
      <c r="A396" t="s">
        <v>396</v>
      </c>
      <c r="B396" s="4" t="str" cm="1">
        <f t="array" ref="B396">_xll.SNL.Clients.Office.Excel.Functions.SPG(A396, "SP_TOTAL_REV", "CY2023")</f>
        <v>#PEND</v>
      </c>
      <c r="C396" s="4" t="str">
        <f>_xll.SNL.Clients.Office.Excel.Functions.SPG(A396,"IQ_AVG_DILUT_SHARES_OUT","CY2023")</f>
        <v>#PEND</v>
      </c>
      <c r="D396" s="5" t="str">
        <f>_xll.SNL.Clients.Office.Excel.Functions.SPG(A396, "IQ_DILUT_EPS_NORM", "CY2023")</f>
        <v>#PEND</v>
      </c>
      <c r="E396" t="e">
        <f t="shared" si="72"/>
        <v>#VALUE!</v>
      </c>
      <c r="F396" t="e">
        <f t="shared" si="73"/>
        <v>#VALUE!</v>
      </c>
      <c r="G396" s="5" t="str">
        <f>_xll.SNL.Clients.Office.Excel.Functions.SPG(A396, "SP_MARKETCAP", "12/30/2023")</f>
        <v>#PEND</v>
      </c>
      <c r="H396" t="e">
        <f t="shared" si="77"/>
        <v>#VALUE!</v>
      </c>
      <c r="I396" t="e">
        <f t="shared" si="78"/>
        <v>#VALUE!</v>
      </c>
      <c r="K396" t="s">
        <v>396</v>
      </c>
      <c r="L396" s="4" t="str" cm="1">
        <f t="array" ref="L396">_xll.SNL.Clients.Office.Excel.Functions.SPG(K396, "SP_TOTAL_REV", "CY2023")</f>
        <v>#PEND</v>
      </c>
      <c r="M396" s="4" t="str">
        <f>_xll.SNL.Clients.Office.Excel.Functions.SPG(K396,"IQ_AVG_DILUT_SHARES_OUT","CY2023")</f>
        <v>#PEND</v>
      </c>
      <c r="N396" s="5" t="str">
        <f>_xll.SNL.Clients.Office.Excel.Functions.SPG(K396, "IQ_DILUT_EPS_NORM", "CY2023")</f>
        <v>#PEND</v>
      </c>
      <c r="O396" t="e">
        <f t="shared" si="74"/>
        <v>#VALUE!</v>
      </c>
      <c r="P396" t="e">
        <f t="shared" si="75"/>
        <v>#VALUE!</v>
      </c>
      <c r="Q396" s="5" t="str">
        <f>_xll.SNL.Clients.Office.Excel.Functions.SPG(K396, "SP_MARKETCAP", "12/31/2022")</f>
        <v>#PEND</v>
      </c>
      <c r="R396" t="e">
        <f t="shared" si="79"/>
        <v>#VALUE!</v>
      </c>
      <c r="S396" t="e">
        <f t="shared" si="80"/>
        <v>#VALUE!</v>
      </c>
      <c r="U396" t="s">
        <v>396</v>
      </c>
      <c r="V396" s="4" t="str" cm="1">
        <f t="array" ref="V396">_xll.SNL.Clients.Office.Excel.Functions.SPG(U396, "SP_TOTAL_REV", "CY2021")</f>
        <v>#PEND</v>
      </c>
      <c r="W396" s="4" t="str">
        <f>_xll.SNL.Clients.Office.Excel.Functions.SPG(U396,"IQ_AVG_DILUT_SHARES_OUT","CY2021")</f>
        <v>#PEND</v>
      </c>
      <c r="X396" s="5" t="str">
        <f>_xll.SNL.Clients.Office.Excel.Functions.SPG(U396, "IQ_DILUT_EPS_NORM", "CY2021")</f>
        <v>#PEND</v>
      </c>
      <c r="Y396" t="e">
        <f t="shared" si="81"/>
        <v>#VALUE!</v>
      </c>
      <c r="Z396" t="e">
        <f t="shared" si="82"/>
        <v>#VALUE!</v>
      </c>
      <c r="AA396" s="5" t="str">
        <f>_xll.SNL.Clients.Office.Excel.Functions.SPG(U396, "SP_MARKETCAP", "12/31/2021")</f>
        <v>#PEND</v>
      </c>
      <c r="AB396" t="e">
        <f t="shared" si="76"/>
        <v>#VALUE!</v>
      </c>
      <c r="AC396" t="e">
        <f t="shared" si="83"/>
        <v>#VALUE!</v>
      </c>
    </row>
    <row r="397" spans="1:29" x14ac:dyDescent="0.3">
      <c r="A397" t="s">
        <v>397</v>
      </c>
      <c r="B397" s="4" t="str" cm="1">
        <f t="array" ref="B397">_xll.SNL.Clients.Office.Excel.Functions.SPG(A397, "SP_TOTAL_REV", "CY2023")</f>
        <v>#PEND</v>
      </c>
      <c r="C397" s="4" t="str">
        <f>_xll.SNL.Clients.Office.Excel.Functions.SPG(A397,"IQ_AVG_DILUT_SHARES_OUT","CY2023")</f>
        <v>#PEND</v>
      </c>
      <c r="D397" s="5" t="str">
        <f>_xll.SNL.Clients.Office.Excel.Functions.SPG(A397, "IQ_DILUT_EPS_NORM", "CY2023")</f>
        <v>#PEND</v>
      </c>
      <c r="E397" t="e">
        <f t="shared" si="72"/>
        <v>#VALUE!</v>
      </c>
      <c r="F397" t="e">
        <f t="shared" si="73"/>
        <v>#VALUE!</v>
      </c>
      <c r="G397" s="5" t="str">
        <f>_xll.SNL.Clients.Office.Excel.Functions.SPG(A397, "SP_MARKETCAP", "12/30/2023")</f>
        <v>#PEND</v>
      </c>
      <c r="H397" t="e">
        <f t="shared" si="77"/>
        <v>#VALUE!</v>
      </c>
      <c r="I397" t="e">
        <f t="shared" si="78"/>
        <v>#VALUE!</v>
      </c>
      <c r="K397" t="s">
        <v>397</v>
      </c>
      <c r="L397" s="4" t="str" cm="1">
        <f t="array" ref="L397">_xll.SNL.Clients.Office.Excel.Functions.SPG(K397, "SP_TOTAL_REV", "CY2023")</f>
        <v>#PEND</v>
      </c>
      <c r="M397" s="4" t="str">
        <f>_xll.SNL.Clients.Office.Excel.Functions.SPG(K397,"IQ_AVG_DILUT_SHARES_OUT","CY2023")</f>
        <v>#PEND</v>
      </c>
      <c r="N397" s="5" t="str">
        <f>_xll.SNL.Clients.Office.Excel.Functions.SPG(K397, "IQ_DILUT_EPS_NORM", "CY2023")</f>
        <v>#PEND</v>
      </c>
      <c r="O397" t="e">
        <f t="shared" si="74"/>
        <v>#VALUE!</v>
      </c>
      <c r="P397" t="e">
        <f t="shared" si="75"/>
        <v>#VALUE!</v>
      </c>
      <c r="Q397" s="5" t="str">
        <f>_xll.SNL.Clients.Office.Excel.Functions.SPG(K397, "SP_MARKETCAP", "12/31/2022")</f>
        <v>#PEND</v>
      </c>
      <c r="R397" t="e">
        <f t="shared" si="79"/>
        <v>#VALUE!</v>
      </c>
      <c r="S397" t="e">
        <f t="shared" si="80"/>
        <v>#VALUE!</v>
      </c>
      <c r="U397" t="s">
        <v>397</v>
      </c>
      <c r="V397" s="4" t="str" cm="1">
        <f t="array" ref="V397">_xll.SNL.Clients.Office.Excel.Functions.SPG(U397, "SP_TOTAL_REV", "CY2021")</f>
        <v>#PEND</v>
      </c>
      <c r="W397" s="4" t="str">
        <f>_xll.SNL.Clients.Office.Excel.Functions.SPG(U397,"IQ_AVG_DILUT_SHARES_OUT","CY2021")</f>
        <v>#PEND</v>
      </c>
      <c r="X397" s="5" t="str">
        <f>_xll.SNL.Clients.Office.Excel.Functions.SPG(U397, "IQ_DILUT_EPS_NORM", "CY2021")</f>
        <v>#PEND</v>
      </c>
      <c r="Y397" t="e">
        <f t="shared" si="81"/>
        <v>#VALUE!</v>
      </c>
      <c r="Z397" t="e">
        <f t="shared" si="82"/>
        <v>#VALUE!</v>
      </c>
      <c r="AA397" s="5" t="str">
        <f>_xll.SNL.Clients.Office.Excel.Functions.SPG(U397, "SP_MARKETCAP", "12/31/2021")</f>
        <v>#PEND</v>
      </c>
      <c r="AB397" t="e">
        <f t="shared" si="76"/>
        <v>#VALUE!</v>
      </c>
      <c r="AC397" t="e">
        <f t="shared" si="83"/>
        <v>#VALUE!</v>
      </c>
    </row>
    <row r="398" spans="1:29" x14ac:dyDescent="0.3">
      <c r="A398" t="s">
        <v>398</v>
      </c>
      <c r="B398" s="4" t="str" cm="1">
        <f t="array" ref="B398">_xll.SNL.Clients.Office.Excel.Functions.SPG(A398, "SP_TOTAL_REV", "CY2023")</f>
        <v>#PEND</v>
      </c>
      <c r="C398" s="4" t="str">
        <f>_xll.SNL.Clients.Office.Excel.Functions.SPG(A398,"IQ_AVG_DILUT_SHARES_OUT","CY2023")</f>
        <v>#PEND</v>
      </c>
      <c r="D398" s="5" t="str">
        <f>_xll.SNL.Clients.Office.Excel.Functions.SPG(A398, "IQ_DILUT_EPS_NORM", "CY2023")</f>
        <v>#PEND</v>
      </c>
      <c r="E398" t="e">
        <f t="shared" si="72"/>
        <v>#VALUE!</v>
      </c>
      <c r="F398" t="e">
        <f t="shared" si="73"/>
        <v>#VALUE!</v>
      </c>
      <c r="G398" s="5" t="str">
        <f>_xll.SNL.Clients.Office.Excel.Functions.SPG(A398, "SP_MARKETCAP", "12/30/2023")</f>
        <v>#PEND</v>
      </c>
      <c r="H398" t="e">
        <f t="shared" si="77"/>
        <v>#VALUE!</v>
      </c>
      <c r="I398" t="e">
        <f t="shared" si="78"/>
        <v>#VALUE!</v>
      </c>
      <c r="K398" t="s">
        <v>398</v>
      </c>
      <c r="L398" s="4" t="str" cm="1">
        <f t="array" ref="L398">_xll.SNL.Clients.Office.Excel.Functions.SPG(K398, "SP_TOTAL_REV", "CY2023")</f>
        <v>#PEND</v>
      </c>
      <c r="M398" s="4" t="str">
        <f>_xll.SNL.Clients.Office.Excel.Functions.SPG(K398,"IQ_AVG_DILUT_SHARES_OUT","CY2023")</f>
        <v>#PEND</v>
      </c>
      <c r="N398" s="5" t="str">
        <f>_xll.SNL.Clients.Office.Excel.Functions.SPG(K398, "IQ_DILUT_EPS_NORM", "CY2023")</f>
        <v>#PEND</v>
      </c>
      <c r="O398" t="e">
        <f t="shared" si="74"/>
        <v>#VALUE!</v>
      </c>
      <c r="P398" t="e">
        <f t="shared" si="75"/>
        <v>#VALUE!</v>
      </c>
      <c r="Q398" s="5" t="str">
        <f>_xll.SNL.Clients.Office.Excel.Functions.SPG(K398, "SP_MARKETCAP", "12/31/2022")</f>
        <v>#PEND</v>
      </c>
      <c r="R398" t="e">
        <f t="shared" si="79"/>
        <v>#VALUE!</v>
      </c>
      <c r="S398" t="e">
        <f t="shared" si="80"/>
        <v>#VALUE!</v>
      </c>
      <c r="U398" t="s">
        <v>398</v>
      </c>
      <c r="V398" s="4" t="str" cm="1">
        <f t="array" ref="V398">_xll.SNL.Clients.Office.Excel.Functions.SPG(U398, "SP_TOTAL_REV", "CY2021")</f>
        <v>#PEND</v>
      </c>
      <c r="W398" s="4" t="str">
        <f>_xll.SNL.Clients.Office.Excel.Functions.SPG(U398,"IQ_AVG_DILUT_SHARES_OUT","CY2021")</f>
        <v>#PEND</v>
      </c>
      <c r="X398" s="5" t="str">
        <f>_xll.SNL.Clients.Office.Excel.Functions.SPG(U398, "IQ_DILUT_EPS_NORM", "CY2021")</f>
        <v>#PEND</v>
      </c>
      <c r="Y398" t="e">
        <f t="shared" si="81"/>
        <v>#VALUE!</v>
      </c>
      <c r="Z398" t="e">
        <f t="shared" si="82"/>
        <v>#VALUE!</v>
      </c>
      <c r="AA398" s="5" t="str">
        <f>_xll.SNL.Clients.Office.Excel.Functions.SPG(U398, "SP_MARKETCAP", "12/31/2021")</f>
        <v>#PEND</v>
      </c>
      <c r="AB398" t="e">
        <f t="shared" si="76"/>
        <v>#VALUE!</v>
      </c>
      <c r="AC398" t="e">
        <f t="shared" si="83"/>
        <v>#VALUE!</v>
      </c>
    </row>
    <row r="399" spans="1:29" x14ac:dyDescent="0.3">
      <c r="A399" t="s">
        <v>399</v>
      </c>
      <c r="B399" s="4" t="str" cm="1">
        <f t="array" ref="B399">_xll.SNL.Clients.Office.Excel.Functions.SPG(A399, "SP_TOTAL_REV", "CY2023")</f>
        <v>#PEND</v>
      </c>
      <c r="C399" s="4" t="str">
        <f>_xll.SNL.Clients.Office.Excel.Functions.SPG(A399,"IQ_AVG_DILUT_SHARES_OUT","CY2023")</f>
        <v>#PEND</v>
      </c>
      <c r="D399" s="5" t="str">
        <f>_xll.SNL.Clients.Office.Excel.Functions.SPG(A399, "IQ_DILUT_EPS_NORM", "CY2023")</f>
        <v>#PEND</v>
      </c>
      <c r="E399" t="e">
        <f t="shared" si="72"/>
        <v>#VALUE!</v>
      </c>
      <c r="F399" t="e">
        <f t="shared" si="73"/>
        <v>#VALUE!</v>
      </c>
      <c r="G399" s="5" t="str">
        <f>_xll.SNL.Clients.Office.Excel.Functions.SPG(A399, "SP_MARKETCAP", "12/30/2023")</f>
        <v>#PEND</v>
      </c>
      <c r="H399" t="e">
        <f t="shared" si="77"/>
        <v>#VALUE!</v>
      </c>
      <c r="I399" t="e">
        <f t="shared" si="78"/>
        <v>#VALUE!</v>
      </c>
      <c r="K399" t="s">
        <v>399</v>
      </c>
      <c r="L399" s="4" t="str" cm="1">
        <f t="array" ref="L399">_xll.SNL.Clients.Office.Excel.Functions.SPG(K399, "SP_TOTAL_REV", "CY2023")</f>
        <v>#PEND</v>
      </c>
      <c r="M399" s="4" t="str">
        <f>_xll.SNL.Clients.Office.Excel.Functions.SPG(K399,"IQ_AVG_DILUT_SHARES_OUT","CY2023")</f>
        <v>#PEND</v>
      </c>
      <c r="N399" s="5" t="str">
        <f>_xll.SNL.Clients.Office.Excel.Functions.SPG(K399, "IQ_DILUT_EPS_NORM", "CY2023")</f>
        <v>#PEND</v>
      </c>
      <c r="O399" t="e">
        <f t="shared" si="74"/>
        <v>#VALUE!</v>
      </c>
      <c r="P399" t="e">
        <f t="shared" si="75"/>
        <v>#VALUE!</v>
      </c>
      <c r="Q399" s="5" t="str">
        <f>_xll.SNL.Clients.Office.Excel.Functions.SPG(K399, "SP_MARKETCAP", "12/31/2022")</f>
        <v>#PEND</v>
      </c>
      <c r="R399" t="e">
        <f t="shared" si="79"/>
        <v>#VALUE!</v>
      </c>
      <c r="S399" t="e">
        <f t="shared" si="80"/>
        <v>#VALUE!</v>
      </c>
      <c r="U399" t="s">
        <v>399</v>
      </c>
      <c r="V399" s="4" t="str" cm="1">
        <f t="array" ref="V399">_xll.SNL.Clients.Office.Excel.Functions.SPG(U399, "SP_TOTAL_REV", "CY2021")</f>
        <v>#PEND</v>
      </c>
      <c r="W399" s="4" t="str">
        <f>_xll.SNL.Clients.Office.Excel.Functions.SPG(U399,"IQ_AVG_DILUT_SHARES_OUT","CY2021")</f>
        <v>#PEND</v>
      </c>
      <c r="X399" s="5" t="str">
        <f>_xll.SNL.Clients.Office.Excel.Functions.SPG(U399, "IQ_DILUT_EPS_NORM", "CY2021")</f>
        <v>#PEND</v>
      </c>
      <c r="Y399" t="e">
        <f t="shared" si="81"/>
        <v>#VALUE!</v>
      </c>
      <c r="Z399" t="e">
        <f t="shared" si="82"/>
        <v>#VALUE!</v>
      </c>
      <c r="AA399" s="5" t="str">
        <f>_xll.SNL.Clients.Office.Excel.Functions.SPG(U399, "SP_MARKETCAP", "12/31/2021")</f>
        <v>#PEND</v>
      </c>
      <c r="AB399" t="e">
        <f t="shared" si="76"/>
        <v>#VALUE!</v>
      </c>
      <c r="AC399" t="e">
        <f t="shared" si="83"/>
        <v>#VALUE!</v>
      </c>
    </row>
    <row r="400" spans="1:29" x14ac:dyDescent="0.3">
      <c r="A400" t="s">
        <v>400</v>
      </c>
      <c r="B400" s="4" t="str" cm="1">
        <f t="array" ref="B400">_xll.SNL.Clients.Office.Excel.Functions.SPG(A400, "SP_TOTAL_REV", "CY2023")</f>
        <v>#PEND</v>
      </c>
      <c r="C400" s="4" t="str">
        <f>_xll.SNL.Clients.Office.Excel.Functions.SPG(A400,"IQ_AVG_DILUT_SHARES_OUT","CY2023")</f>
        <v>#PEND</v>
      </c>
      <c r="D400" s="5" t="str">
        <f>_xll.SNL.Clients.Office.Excel.Functions.SPG(A400, "IQ_DILUT_EPS_NORM", "CY2023")</f>
        <v>#PEND</v>
      </c>
      <c r="E400" t="e">
        <f t="shared" si="72"/>
        <v>#VALUE!</v>
      </c>
      <c r="F400" t="e">
        <f t="shared" si="73"/>
        <v>#VALUE!</v>
      </c>
      <c r="G400" s="5" t="str">
        <f>_xll.SNL.Clients.Office.Excel.Functions.SPG(A400, "SP_MARKETCAP", "12/30/2023")</f>
        <v>#PEND</v>
      </c>
      <c r="H400" t="e">
        <f t="shared" si="77"/>
        <v>#VALUE!</v>
      </c>
      <c r="I400" t="e">
        <f t="shared" si="78"/>
        <v>#VALUE!</v>
      </c>
      <c r="K400" t="s">
        <v>400</v>
      </c>
      <c r="L400" s="4" t="str" cm="1">
        <f t="array" ref="L400">_xll.SNL.Clients.Office.Excel.Functions.SPG(K400, "SP_TOTAL_REV", "CY2023")</f>
        <v>#PEND</v>
      </c>
      <c r="M400" s="4" t="str">
        <f>_xll.SNL.Clients.Office.Excel.Functions.SPG(K400,"IQ_AVG_DILUT_SHARES_OUT","CY2023")</f>
        <v>#PEND</v>
      </c>
      <c r="N400" s="5" t="str">
        <f>_xll.SNL.Clients.Office.Excel.Functions.SPG(K400, "IQ_DILUT_EPS_NORM", "CY2023")</f>
        <v>#PEND</v>
      </c>
      <c r="O400" t="e">
        <f t="shared" si="74"/>
        <v>#VALUE!</v>
      </c>
      <c r="P400" t="e">
        <f t="shared" si="75"/>
        <v>#VALUE!</v>
      </c>
      <c r="Q400" s="5" t="str">
        <f>_xll.SNL.Clients.Office.Excel.Functions.SPG(K400, "SP_MARKETCAP", "12/31/2022")</f>
        <v>#PEND</v>
      </c>
      <c r="R400" t="e">
        <f t="shared" si="79"/>
        <v>#VALUE!</v>
      </c>
      <c r="S400" t="e">
        <f t="shared" si="80"/>
        <v>#VALUE!</v>
      </c>
      <c r="U400" t="s">
        <v>400</v>
      </c>
      <c r="V400" s="4" t="str" cm="1">
        <f t="array" ref="V400">_xll.SNL.Clients.Office.Excel.Functions.SPG(U400, "SP_TOTAL_REV", "CY2021")</f>
        <v>#PEND</v>
      </c>
      <c r="W400" s="4" t="str">
        <f>_xll.SNL.Clients.Office.Excel.Functions.SPG(U400,"IQ_AVG_DILUT_SHARES_OUT","CY2021")</f>
        <v>#PEND</v>
      </c>
      <c r="X400" s="5" t="str">
        <f>_xll.SNL.Clients.Office.Excel.Functions.SPG(U400, "IQ_DILUT_EPS_NORM", "CY2021")</f>
        <v>#PEND</v>
      </c>
      <c r="Y400" t="e">
        <f t="shared" si="81"/>
        <v>#VALUE!</v>
      </c>
      <c r="Z400" t="e">
        <f t="shared" si="82"/>
        <v>#VALUE!</v>
      </c>
      <c r="AA400" s="5" t="str">
        <f>_xll.SNL.Clients.Office.Excel.Functions.SPG(U400, "SP_MARKETCAP", "12/31/2021")</f>
        <v>#PEND</v>
      </c>
      <c r="AB400" t="e">
        <f t="shared" si="76"/>
        <v>#VALUE!</v>
      </c>
      <c r="AC400" t="e">
        <f t="shared" si="83"/>
        <v>#VALUE!</v>
      </c>
    </row>
    <row r="401" spans="1:29" x14ac:dyDescent="0.3">
      <c r="A401" t="s">
        <v>401</v>
      </c>
      <c r="B401" s="4" t="str" cm="1">
        <f t="array" ref="B401">_xll.SNL.Clients.Office.Excel.Functions.SPG(A401, "SP_TOTAL_REV", "CY2023")</f>
        <v>#PEND</v>
      </c>
      <c r="C401" s="4" t="str">
        <f>_xll.SNL.Clients.Office.Excel.Functions.SPG(A401,"IQ_AVG_DILUT_SHARES_OUT","CY2023")</f>
        <v>#PEND</v>
      </c>
      <c r="D401" s="5" t="str">
        <f>_xll.SNL.Clients.Office.Excel.Functions.SPG(A401, "IQ_DILUT_EPS_NORM", "CY2023")</f>
        <v>#PEND</v>
      </c>
      <c r="E401" t="e">
        <f t="shared" si="72"/>
        <v>#VALUE!</v>
      </c>
      <c r="F401" t="e">
        <f t="shared" si="73"/>
        <v>#VALUE!</v>
      </c>
      <c r="G401" s="5" t="str">
        <f>_xll.SNL.Clients.Office.Excel.Functions.SPG(A401, "SP_MARKETCAP", "12/30/2023")</f>
        <v>#PEND</v>
      </c>
      <c r="H401" t="e">
        <f t="shared" si="77"/>
        <v>#VALUE!</v>
      </c>
      <c r="I401" t="e">
        <f t="shared" si="78"/>
        <v>#VALUE!</v>
      </c>
      <c r="K401" t="s">
        <v>401</v>
      </c>
      <c r="L401" s="4" t="str" cm="1">
        <f t="array" ref="L401">_xll.SNL.Clients.Office.Excel.Functions.SPG(K401, "SP_TOTAL_REV", "CY2023")</f>
        <v>#PEND</v>
      </c>
      <c r="M401" s="4" t="str">
        <f>_xll.SNL.Clients.Office.Excel.Functions.SPG(K401,"IQ_AVG_DILUT_SHARES_OUT","CY2023")</f>
        <v>#PEND</v>
      </c>
      <c r="N401" s="5" t="str">
        <f>_xll.SNL.Clients.Office.Excel.Functions.SPG(K401, "IQ_DILUT_EPS_NORM", "CY2023")</f>
        <v>#PEND</v>
      </c>
      <c r="O401" t="e">
        <f t="shared" si="74"/>
        <v>#VALUE!</v>
      </c>
      <c r="P401" t="e">
        <f t="shared" si="75"/>
        <v>#VALUE!</v>
      </c>
      <c r="Q401" s="5" t="str">
        <f>_xll.SNL.Clients.Office.Excel.Functions.SPG(K401, "SP_MARKETCAP", "12/31/2022")</f>
        <v>#PEND</v>
      </c>
      <c r="R401" t="e">
        <f t="shared" si="79"/>
        <v>#VALUE!</v>
      </c>
      <c r="S401" t="e">
        <f t="shared" si="80"/>
        <v>#VALUE!</v>
      </c>
      <c r="U401" t="s">
        <v>401</v>
      </c>
      <c r="V401" s="4" t="str" cm="1">
        <f t="array" ref="V401">_xll.SNL.Clients.Office.Excel.Functions.SPG(U401, "SP_TOTAL_REV", "CY2021")</f>
        <v>#PEND</v>
      </c>
      <c r="W401" s="4" t="str">
        <f>_xll.SNL.Clients.Office.Excel.Functions.SPG(U401,"IQ_AVG_DILUT_SHARES_OUT","CY2021")</f>
        <v>#PEND</v>
      </c>
      <c r="X401" s="5" t="str">
        <f>_xll.SNL.Clients.Office.Excel.Functions.SPG(U401, "IQ_DILUT_EPS_NORM", "CY2021")</f>
        <v>#PEND</v>
      </c>
      <c r="Y401" t="e">
        <f t="shared" si="81"/>
        <v>#VALUE!</v>
      </c>
      <c r="Z401" t="e">
        <f t="shared" si="82"/>
        <v>#VALUE!</v>
      </c>
      <c r="AA401" s="5" t="str">
        <f>_xll.SNL.Clients.Office.Excel.Functions.SPG(U401, "SP_MARKETCAP", "12/31/2021")</f>
        <v>#PEND</v>
      </c>
      <c r="AB401" t="e">
        <f t="shared" si="76"/>
        <v>#VALUE!</v>
      </c>
      <c r="AC401" t="e">
        <f t="shared" si="83"/>
        <v>#VALUE!</v>
      </c>
    </row>
    <row r="402" spans="1:29" x14ac:dyDescent="0.3">
      <c r="A402" t="s">
        <v>402</v>
      </c>
      <c r="B402" s="4" t="str" cm="1">
        <f t="array" ref="B402">_xll.SNL.Clients.Office.Excel.Functions.SPG(A402, "SP_TOTAL_REV", "CY2023")</f>
        <v>#PEND</v>
      </c>
      <c r="C402" s="4" t="str">
        <f>_xll.SNL.Clients.Office.Excel.Functions.SPG(A402,"IQ_AVG_DILUT_SHARES_OUT","CY2023")</f>
        <v>#PEND</v>
      </c>
      <c r="D402" s="5" t="str">
        <f>_xll.SNL.Clients.Office.Excel.Functions.SPG(A402, "IQ_DILUT_EPS_NORM", "CY2023")</f>
        <v>#PEND</v>
      </c>
      <c r="E402" t="e">
        <f t="shared" si="72"/>
        <v>#VALUE!</v>
      </c>
      <c r="F402" t="e">
        <f t="shared" si="73"/>
        <v>#VALUE!</v>
      </c>
      <c r="G402" s="5" t="str">
        <f>_xll.SNL.Clients.Office.Excel.Functions.SPG(A402, "SP_MARKETCAP", "12/30/2023")</f>
        <v>#PEND</v>
      </c>
      <c r="H402" t="e">
        <f t="shared" si="77"/>
        <v>#VALUE!</v>
      </c>
      <c r="I402" t="e">
        <f t="shared" si="78"/>
        <v>#VALUE!</v>
      </c>
      <c r="K402" t="s">
        <v>402</v>
      </c>
      <c r="L402" s="4" t="str" cm="1">
        <f t="array" ref="L402">_xll.SNL.Clients.Office.Excel.Functions.SPG(K402, "SP_TOTAL_REV", "CY2023")</f>
        <v>#PEND</v>
      </c>
      <c r="M402" s="4" t="str">
        <f>_xll.SNL.Clients.Office.Excel.Functions.SPG(K402,"IQ_AVG_DILUT_SHARES_OUT","CY2023")</f>
        <v>#PEND</v>
      </c>
      <c r="N402" s="5" t="str">
        <f>_xll.SNL.Clients.Office.Excel.Functions.SPG(K402, "IQ_DILUT_EPS_NORM", "CY2023")</f>
        <v>#PEND</v>
      </c>
      <c r="O402" t="e">
        <f t="shared" si="74"/>
        <v>#VALUE!</v>
      </c>
      <c r="P402" t="e">
        <f t="shared" si="75"/>
        <v>#VALUE!</v>
      </c>
      <c r="Q402" s="5" t="str">
        <f>_xll.SNL.Clients.Office.Excel.Functions.SPG(K402, "SP_MARKETCAP", "12/31/2022")</f>
        <v>#PEND</v>
      </c>
      <c r="R402" t="e">
        <f t="shared" si="79"/>
        <v>#VALUE!</v>
      </c>
      <c r="S402" t="e">
        <f t="shared" si="80"/>
        <v>#VALUE!</v>
      </c>
      <c r="U402" t="s">
        <v>402</v>
      </c>
      <c r="V402" s="4" t="str" cm="1">
        <f t="array" ref="V402">_xll.SNL.Clients.Office.Excel.Functions.SPG(U402, "SP_TOTAL_REV", "CY2021")</f>
        <v>#PEND</v>
      </c>
      <c r="W402" s="4" t="str">
        <f>_xll.SNL.Clients.Office.Excel.Functions.SPG(U402,"IQ_AVG_DILUT_SHARES_OUT","CY2021")</f>
        <v>#PEND</v>
      </c>
      <c r="X402" s="5" t="str">
        <f>_xll.SNL.Clients.Office.Excel.Functions.SPG(U402, "IQ_DILUT_EPS_NORM", "CY2021")</f>
        <v>#PEND</v>
      </c>
      <c r="Y402" t="e">
        <f t="shared" si="81"/>
        <v>#VALUE!</v>
      </c>
      <c r="Z402" t="e">
        <f t="shared" si="82"/>
        <v>#VALUE!</v>
      </c>
      <c r="AA402" s="5" t="str">
        <f>_xll.SNL.Clients.Office.Excel.Functions.SPG(U402, "SP_MARKETCAP", "12/31/2021")</f>
        <v>#PEND</v>
      </c>
      <c r="AB402" t="e">
        <f t="shared" si="76"/>
        <v>#VALUE!</v>
      </c>
      <c r="AC402" t="e">
        <f t="shared" si="83"/>
        <v>#VALUE!</v>
      </c>
    </row>
    <row r="403" spans="1:29" x14ac:dyDescent="0.3">
      <c r="A403" t="s">
        <v>403</v>
      </c>
      <c r="B403" s="4" t="str" cm="1">
        <f t="array" ref="B403">_xll.SNL.Clients.Office.Excel.Functions.SPG(A403, "SP_TOTAL_REV", "CY2023")</f>
        <v>#PEND</v>
      </c>
      <c r="C403" s="4" t="str">
        <f>_xll.SNL.Clients.Office.Excel.Functions.SPG(A403,"IQ_AVG_DILUT_SHARES_OUT","CY2023")</f>
        <v>#PEND</v>
      </c>
      <c r="D403" s="5" t="str">
        <f>_xll.SNL.Clients.Office.Excel.Functions.SPG(A403, "IQ_DILUT_EPS_NORM", "CY2023")</f>
        <v>#PEND</v>
      </c>
      <c r="E403" t="e">
        <f t="shared" si="72"/>
        <v>#VALUE!</v>
      </c>
      <c r="F403" t="e">
        <f t="shared" si="73"/>
        <v>#VALUE!</v>
      </c>
      <c r="G403" s="5" t="str">
        <f>_xll.SNL.Clients.Office.Excel.Functions.SPG(A403, "SP_MARKETCAP", "12/30/2023")</f>
        <v>#PEND</v>
      </c>
      <c r="H403" t="e">
        <f t="shared" si="77"/>
        <v>#VALUE!</v>
      </c>
      <c r="I403" t="e">
        <f t="shared" si="78"/>
        <v>#VALUE!</v>
      </c>
      <c r="K403" t="s">
        <v>403</v>
      </c>
      <c r="L403" s="4" t="str" cm="1">
        <f t="array" ref="L403">_xll.SNL.Clients.Office.Excel.Functions.SPG(K403, "SP_TOTAL_REV", "CY2023")</f>
        <v>#PEND</v>
      </c>
      <c r="M403" s="4" t="str">
        <f>_xll.SNL.Clients.Office.Excel.Functions.SPG(K403,"IQ_AVG_DILUT_SHARES_OUT","CY2023")</f>
        <v>#PEND</v>
      </c>
      <c r="N403" s="5" t="str">
        <f>_xll.SNL.Clients.Office.Excel.Functions.SPG(K403, "IQ_DILUT_EPS_NORM", "CY2023")</f>
        <v>#PEND</v>
      </c>
      <c r="O403" t="e">
        <f t="shared" si="74"/>
        <v>#VALUE!</v>
      </c>
      <c r="P403" t="e">
        <f t="shared" si="75"/>
        <v>#VALUE!</v>
      </c>
      <c r="Q403" s="5" t="str">
        <f>_xll.SNL.Clients.Office.Excel.Functions.SPG(K403, "SP_MARKETCAP", "12/31/2022")</f>
        <v>#PEND</v>
      </c>
      <c r="R403" t="e">
        <f t="shared" si="79"/>
        <v>#VALUE!</v>
      </c>
      <c r="S403" t="e">
        <f t="shared" si="80"/>
        <v>#VALUE!</v>
      </c>
      <c r="U403" t="s">
        <v>403</v>
      </c>
      <c r="V403" s="4" t="str" cm="1">
        <f t="array" ref="V403">_xll.SNL.Clients.Office.Excel.Functions.SPG(U403, "SP_TOTAL_REV", "CY2021")</f>
        <v>#PEND</v>
      </c>
      <c r="W403" s="4" t="str">
        <f>_xll.SNL.Clients.Office.Excel.Functions.SPG(U403,"IQ_AVG_DILUT_SHARES_OUT","CY2021")</f>
        <v>#PEND</v>
      </c>
      <c r="X403" s="5" t="str">
        <f>_xll.SNL.Clients.Office.Excel.Functions.SPG(U403, "IQ_DILUT_EPS_NORM", "CY2021")</f>
        <v>#PEND</v>
      </c>
      <c r="Y403" t="e">
        <f t="shared" si="81"/>
        <v>#VALUE!</v>
      </c>
      <c r="Z403" t="e">
        <f t="shared" si="82"/>
        <v>#VALUE!</v>
      </c>
      <c r="AA403" s="5" t="str">
        <f>_xll.SNL.Clients.Office.Excel.Functions.SPG(U403, "SP_MARKETCAP", "12/31/2021")</f>
        <v>#PEND</v>
      </c>
      <c r="AB403" t="e">
        <f t="shared" si="76"/>
        <v>#VALUE!</v>
      </c>
      <c r="AC403" t="e">
        <f t="shared" si="83"/>
        <v>#VALUE!</v>
      </c>
    </row>
    <row r="404" spans="1:29" x14ac:dyDescent="0.3">
      <c r="A404" t="s">
        <v>404</v>
      </c>
      <c r="B404" s="4" t="str" cm="1">
        <f t="array" ref="B404">_xll.SNL.Clients.Office.Excel.Functions.SPG(A404, "SP_TOTAL_REV", "CY2023")</f>
        <v>#PEND</v>
      </c>
      <c r="C404" s="4" t="str">
        <f>_xll.SNL.Clients.Office.Excel.Functions.SPG(A404,"IQ_AVG_DILUT_SHARES_OUT","CY2023")</f>
        <v>#PEND</v>
      </c>
      <c r="D404" s="5" t="str">
        <f>_xll.SNL.Clients.Office.Excel.Functions.SPG(A404, "IQ_DILUT_EPS_NORM", "CY2023")</f>
        <v>#PEND</v>
      </c>
      <c r="E404" t="e">
        <f t="shared" si="72"/>
        <v>#VALUE!</v>
      </c>
      <c r="F404" t="e">
        <f t="shared" si="73"/>
        <v>#VALUE!</v>
      </c>
      <c r="G404" s="5" t="str">
        <f>_xll.SNL.Clients.Office.Excel.Functions.SPG(A404, "SP_MARKETCAP", "12/30/2023")</f>
        <v>#PEND</v>
      </c>
      <c r="H404" t="e">
        <f t="shared" si="77"/>
        <v>#VALUE!</v>
      </c>
      <c r="I404" t="e">
        <f t="shared" si="78"/>
        <v>#VALUE!</v>
      </c>
      <c r="K404" t="s">
        <v>404</v>
      </c>
      <c r="L404" s="4" t="str" cm="1">
        <f t="array" ref="L404">_xll.SNL.Clients.Office.Excel.Functions.SPG(K404, "SP_TOTAL_REV", "CY2023")</f>
        <v>#PEND</v>
      </c>
      <c r="M404" s="4" t="str">
        <f>_xll.SNL.Clients.Office.Excel.Functions.SPG(K404,"IQ_AVG_DILUT_SHARES_OUT","CY2023")</f>
        <v>#PEND</v>
      </c>
      <c r="N404" s="5" t="str">
        <f>_xll.SNL.Clients.Office.Excel.Functions.SPG(K404, "IQ_DILUT_EPS_NORM", "CY2023")</f>
        <v>#PEND</v>
      </c>
      <c r="O404" t="e">
        <f t="shared" si="74"/>
        <v>#VALUE!</v>
      </c>
      <c r="P404" t="e">
        <f t="shared" si="75"/>
        <v>#VALUE!</v>
      </c>
      <c r="Q404" s="5" t="str">
        <f>_xll.SNL.Clients.Office.Excel.Functions.SPG(K404, "SP_MARKETCAP", "12/31/2022")</f>
        <v>#PEND</v>
      </c>
      <c r="R404" t="e">
        <f t="shared" si="79"/>
        <v>#VALUE!</v>
      </c>
      <c r="S404" t="e">
        <f t="shared" si="80"/>
        <v>#VALUE!</v>
      </c>
      <c r="U404" t="s">
        <v>404</v>
      </c>
      <c r="V404" s="4" t="str" cm="1">
        <f t="array" ref="V404">_xll.SNL.Clients.Office.Excel.Functions.SPG(U404, "SP_TOTAL_REV", "CY2021")</f>
        <v>#PEND</v>
      </c>
      <c r="W404" s="4" t="str">
        <f>_xll.SNL.Clients.Office.Excel.Functions.SPG(U404,"IQ_AVG_DILUT_SHARES_OUT","CY2021")</f>
        <v>#PEND</v>
      </c>
      <c r="X404" s="5" t="str">
        <f>_xll.SNL.Clients.Office.Excel.Functions.SPG(U404, "IQ_DILUT_EPS_NORM", "CY2021")</f>
        <v>#PEND</v>
      </c>
      <c r="Y404" t="e">
        <f t="shared" si="81"/>
        <v>#VALUE!</v>
      </c>
      <c r="Z404" t="e">
        <f t="shared" si="82"/>
        <v>#VALUE!</v>
      </c>
      <c r="AA404" s="5" t="str">
        <f>_xll.SNL.Clients.Office.Excel.Functions.SPG(U404, "SP_MARKETCAP", "12/31/2021")</f>
        <v>#PEND</v>
      </c>
      <c r="AB404" t="e">
        <f t="shared" si="76"/>
        <v>#VALUE!</v>
      </c>
      <c r="AC404" t="e">
        <f t="shared" si="83"/>
        <v>#VALUE!</v>
      </c>
    </row>
    <row r="405" spans="1:29" x14ac:dyDescent="0.3">
      <c r="A405" t="s">
        <v>405</v>
      </c>
      <c r="B405" s="4" t="str" cm="1">
        <f t="array" ref="B405">_xll.SNL.Clients.Office.Excel.Functions.SPG(A405, "SP_TOTAL_REV", "CY2023")</f>
        <v>#PEND</v>
      </c>
      <c r="C405" s="4" t="str">
        <f>_xll.SNL.Clients.Office.Excel.Functions.SPG(A405,"IQ_AVG_DILUT_SHARES_OUT","CY2023")</f>
        <v>#PEND</v>
      </c>
      <c r="D405" s="5" t="str">
        <f>_xll.SNL.Clients.Office.Excel.Functions.SPG(A405, "IQ_DILUT_EPS_NORM", "CY2023")</f>
        <v>#PEND</v>
      </c>
      <c r="E405" t="e">
        <f t="shared" si="72"/>
        <v>#VALUE!</v>
      </c>
      <c r="F405" t="e">
        <f t="shared" si="73"/>
        <v>#VALUE!</v>
      </c>
      <c r="G405" s="5" t="str">
        <f>_xll.SNL.Clients.Office.Excel.Functions.SPG(A405, "SP_MARKETCAP", "12/30/2023")</f>
        <v>#PEND</v>
      </c>
      <c r="H405" t="e">
        <f t="shared" si="77"/>
        <v>#VALUE!</v>
      </c>
      <c r="I405" t="e">
        <f t="shared" si="78"/>
        <v>#VALUE!</v>
      </c>
      <c r="K405" t="s">
        <v>405</v>
      </c>
      <c r="L405" s="4" t="str" cm="1">
        <f t="array" ref="L405">_xll.SNL.Clients.Office.Excel.Functions.SPG(K405, "SP_TOTAL_REV", "CY2023")</f>
        <v>#PEND</v>
      </c>
      <c r="M405" s="4" t="str">
        <f>_xll.SNL.Clients.Office.Excel.Functions.SPG(K405,"IQ_AVG_DILUT_SHARES_OUT","CY2023")</f>
        <v>#PEND</v>
      </c>
      <c r="N405" s="5" t="str">
        <f>_xll.SNL.Clients.Office.Excel.Functions.SPG(K405, "IQ_DILUT_EPS_NORM", "CY2023")</f>
        <v>#PEND</v>
      </c>
      <c r="O405" t="e">
        <f t="shared" si="74"/>
        <v>#VALUE!</v>
      </c>
      <c r="P405" t="e">
        <f t="shared" si="75"/>
        <v>#VALUE!</v>
      </c>
      <c r="Q405" s="5" t="str">
        <f>_xll.SNL.Clients.Office.Excel.Functions.SPG(K405, "SP_MARKETCAP", "12/31/2022")</f>
        <v>#PEND</v>
      </c>
      <c r="R405" t="e">
        <f t="shared" si="79"/>
        <v>#VALUE!</v>
      </c>
      <c r="S405" t="e">
        <f t="shared" si="80"/>
        <v>#VALUE!</v>
      </c>
      <c r="U405" t="s">
        <v>405</v>
      </c>
      <c r="V405" s="4" t="str" cm="1">
        <f t="array" ref="V405">_xll.SNL.Clients.Office.Excel.Functions.SPG(U405, "SP_TOTAL_REV", "CY2021")</f>
        <v>#PEND</v>
      </c>
      <c r="W405" s="4" t="str">
        <f>_xll.SNL.Clients.Office.Excel.Functions.SPG(U405,"IQ_AVG_DILUT_SHARES_OUT","CY2021")</f>
        <v>#PEND</v>
      </c>
      <c r="X405" s="5" t="str">
        <f>_xll.SNL.Clients.Office.Excel.Functions.SPG(U405, "IQ_DILUT_EPS_NORM", "CY2021")</f>
        <v>#PEND</v>
      </c>
      <c r="Y405" t="e">
        <f t="shared" si="81"/>
        <v>#VALUE!</v>
      </c>
      <c r="Z405" t="e">
        <f t="shared" si="82"/>
        <v>#VALUE!</v>
      </c>
      <c r="AA405" s="5" t="str">
        <f>_xll.SNL.Clients.Office.Excel.Functions.SPG(U405, "SP_MARKETCAP", "12/31/2021")</f>
        <v>#PEND</v>
      </c>
      <c r="AB405" t="e">
        <f t="shared" si="76"/>
        <v>#VALUE!</v>
      </c>
      <c r="AC405" t="e">
        <f t="shared" si="83"/>
        <v>#VALUE!</v>
      </c>
    </row>
    <row r="406" spans="1:29" x14ac:dyDescent="0.3">
      <c r="A406" t="s">
        <v>406</v>
      </c>
      <c r="B406" s="4" t="str" cm="1">
        <f t="array" ref="B406">_xll.SNL.Clients.Office.Excel.Functions.SPG(A406, "SP_TOTAL_REV", "CY2023")</f>
        <v>#PEND</v>
      </c>
      <c r="C406" s="4" t="str">
        <f>_xll.SNL.Clients.Office.Excel.Functions.SPG(A406,"IQ_AVG_DILUT_SHARES_OUT","CY2023")</f>
        <v>#PEND</v>
      </c>
      <c r="D406" s="5" t="str">
        <f>_xll.SNL.Clients.Office.Excel.Functions.SPG(A406, "IQ_DILUT_EPS_NORM", "CY2023")</f>
        <v>#PEND</v>
      </c>
      <c r="E406" t="e">
        <f t="shared" si="72"/>
        <v>#VALUE!</v>
      </c>
      <c r="F406" t="e">
        <f t="shared" si="73"/>
        <v>#VALUE!</v>
      </c>
      <c r="G406" s="5" t="str">
        <f>_xll.SNL.Clients.Office.Excel.Functions.SPG(A406, "SP_MARKETCAP", "12/30/2023")</f>
        <v>#PEND</v>
      </c>
      <c r="H406" t="e">
        <f t="shared" si="77"/>
        <v>#VALUE!</v>
      </c>
      <c r="I406" t="e">
        <f t="shared" si="78"/>
        <v>#VALUE!</v>
      </c>
      <c r="K406" t="s">
        <v>406</v>
      </c>
      <c r="L406" s="4" t="str" cm="1">
        <f t="array" ref="L406">_xll.SNL.Clients.Office.Excel.Functions.SPG(K406, "SP_TOTAL_REV", "CY2023")</f>
        <v>#PEND</v>
      </c>
      <c r="M406" s="4" t="str">
        <f>_xll.SNL.Clients.Office.Excel.Functions.SPG(K406,"IQ_AVG_DILUT_SHARES_OUT","CY2023")</f>
        <v>#PEND</v>
      </c>
      <c r="N406" s="5" t="str">
        <f>_xll.SNL.Clients.Office.Excel.Functions.SPG(K406, "IQ_DILUT_EPS_NORM", "CY2023")</f>
        <v>#PEND</v>
      </c>
      <c r="O406" t="e">
        <f t="shared" si="74"/>
        <v>#VALUE!</v>
      </c>
      <c r="P406" t="e">
        <f t="shared" si="75"/>
        <v>#VALUE!</v>
      </c>
      <c r="Q406" s="5" t="str">
        <f>_xll.SNL.Clients.Office.Excel.Functions.SPG(K406, "SP_MARKETCAP", "12/31/2022")</f>
        <v>#PEND</v>
      </c>
      <c r="R406" t="e">
        <f t="shared" si="79"/>
        <v>#VALUE!</v>
      </c>
      <c r="S406" t="e">
        <f t="shared" si="80"/>
        <v>#VALUE!</v>
      </c>
      <c r="U406" t="s">
        <v>406</v>
      </c>
      <c r="V406" s="4" t="str" cm="1">
        <f t="array" ref="V406">_xll.SNL.Clients.Office.Excel.Functions.SPG(U406, "SP_TOTAL_REV", "CY2021")</f>
        <v>#PEND</v>
      </c>
      <c r="W406" s="4" t="str">
        <f>_xll.SNL.Clients.Office.Excel.Functions.SPG(U406,"IQ_AVG_DILUT_SHARES_OUT","CY2021")</f>
        <v>#PEND</v>
      </c>
      <c r="X406" s="5" t="str">
        <f>_xll.SNL.Clients.Office.Excel.Functions.SPG(U406, "IQ_DILUT_EPS_NORM", "CY2021")</f>
        <v>#PEND</v>
      </c>
      <c r="Y406" t="e">
        <f t="shared" si="81"/>
        <v>#VALUE!</v>
      </c>
      <c r="Z406" t="e">
        <f t="shared" si="82"/>
        <v>#VALUE!</v>
      </c>
      <c r="AA406" s="5" t="str">
        <f>_xll.SNL.Clients.Office.Excel.Functions.SPG(U406, "SP_MARKETCAP", "12/31/2021")</f>
        <v>#PEND</v>
      </c>
      <c r="AB406" t="e">
        <f t="shared" si="76"/>
        <v>#VALUE!</v>
      </c>
      <c r="AC406" t="e">
        <f t="shared" si="83"/>
        <v>#VALUE!</v>
      </c>
    </row>
    <row r="407" spans="1:29" x14ac:dyDescent="0.3">
      <c r="A407" t="s">
        <v>407</v>
      </c>
      <c r="B407" s="4" t="str" cm="1">
        <f t="array" ref="B407">_xll.SNL.Clients.Office.Excel.Functions.SPG(A407, "SP_TOTAL_REV", "CY2023")</f>
        <v>#PEND</v>
      </c>
      <c r="C407" s="4" t="str">
        <f>_xll.SNL.Clients.Office.Excel.Functions.SPG(A407,"IQ_AVG_DILUT_SHARES_OUT","CY2023")</f>
        <v>#PEND</v>
      </c>
      <c r="D407" s="5" t="str">
        <f>_xll.SNL.Clients.Office.Excel.Functions.SPG(A407, "IQ_DILUT_EPS_NORM", "CY2023")</f>
        <v>#PEND</v>
      </c>
      <c r="E407" t="e">
        <f t="shared" si="72"/>
        <v>#VALUE!</v>
      </c>
      <c r="F407" t="e">
        <f t="shared" si="73"/>
        <v>#VALUE!</v>
      </c>
      <c r="G407" s="5" t="str">
        <f>_xll.SNL.Clients.Office.Excel.Functions.SPG(A407, "SP_MARKETCAP", "12/30/2023")</f>
        <v>#PEND</v>
      </c>
      <c r="H407" t="e">
        <f t="shared" si="77"/>
        <v>#VALUE!</v>
      </c>
      <c r="I407" t="e">
        <f t="shared" si="78"/>
        <v>#VALUE!</v>
      </c>
      <c r="K407" t="s">
        <v>407</v>
      </c>
      <c r="L407" s="4" t="str" cm="1">
        <f t="array" ref="L407">_xll.SNL.Clients.Office.Excel.Functions.SPG(K407, "SP_TOTAL_REV", "CY2023")</f>
        <v>#PEND</v>
      </c>
      <c r="M407" s="4" t="str">
        <f>_xll.SNL.Clients.Office.Excel.Functions.SPG(K407,"IQ_AVG_DILUT_SHARES_OUT","CY2023")</f>
        <v>#PEND</v>
      </c>
      <c r="N407" s="5" t="str">
        <f>_xll.SNL.Clients.Office.Excel.Functions.SPG(K407, "IQ_DILUT_EPS_NORM", "CY2023")</f>
        <v>#PEND</v>
      </c>
      <c r="O407" t="e">
        <f t="shared" si="74"/>
        <v>#VALUE!</v>
      </c>
      <c r="P407" t="e">
        <f t="shared" si="75"/>
        <v>#VALUE!</v>
      </c>
      <c r="Q407" s="5" t="str">
        <f>_xll.SNL.Clients.Office.Excel.Functions.SPG(K407, "SP_MARKETCAP", "12/31/2022")</f>
        <v>#PEND</v>
      </c>
      <c r="R407" t="e">
        <f t="shared" si="79"/>
        <v>#VALUE!</v>
      </c>
      <c r="S407" t="e">
        <f t="shared" si="80"/>
        <v>#VALUE!</v>
      </c>
      <c r="U407" t="s">
        <v>407</v>
      </c>
      <c r="V407" s="4" t="str" cm="1">
        <f t="array" ref="V407">_xll.SNL.Clients.Office.Excel.Functions.SPG(U407, "SP_TOTAL_REV", "CY2021")</f>
        <v>#PEND</v>
      </c>
      <c r="W407" s="4" t="str">
        <f>_xll.SNL.Clients.Office.Excel.Functions.SPG(U407,"IQ_AVG_DILUT_SHARES_OUT","CY2021")</f>
        <v>#PEND</v>
      </c>
      <c r="X407" s="5" t="str">
        <f>_xll.SNL.Clients.Office.Excel.Functions.SPG(U407, "IQ_DILUT_EPS_NORM", "CY2021")</f>
        <v>#PEND</v>
      </c>
      <c r="Y407" t="e">
        <f t="shared" si="81"/>
        <v>#VALUE!</v>
      </c>
      <c r="Z407" t="e">
        <f t="shared" si="82"/>
        <v>#VALUE!</v>
      </c>
      <c r="AA407" s="5" t="str">
        <f>_xll.SNL.Clients.Office.Excel.Functions.SPG(U407, "SP_MARKETCAP", "12/31/2021")</f>
        <v>#PEND</v>
      </c>
      <c r="AB407" t="e">
        <f t="shared" si="76"/>
        <v>#VALUE!</v>
      </c>
      <c r="AC407" t="e">
        <f t="shared" si="83"/>
        <v>#VALUE!</v>
      </c>
    </row>
    <row r="408" spans="1:29" x14ac:dyDescent="0.3">
      <c r="A408" t="s">
        <v>408</v>
      </c>
      <c r="B408" s="4" t="str" cm="1">
        <f t="array" ref="B408">_xll.SNL.Clients.Office.Excel.Functions.SPG(A408, "SP_TOTAL_REV", "CY2023")</f>
        <v>#PEND</v>
      </c>
      <c r="C408" s="4" t="str">
        <f>_xll.SNL.Clients.Office.Excel.Functions.SPG(A408,"IQ_AVG_DILUT_SHARES_OUT","CY2023")</f>
        <v>#PEND</v>
      </c>
      <c r="D408" s="5" t="str">
        <f>_xll.SNL.Clients.Office.Excel.Functions.SPG(A408, "IQ_DILUT_EPS_NORM", "CY2023")</f>
        <v>#PEND</v>
      </c>
      <c r="E408" t="e">
        <f t="shared" si="72"/>
        <v>#VALUE!</v>
      </c>
      <c r="F408" t="e">
        <f t="shared" si="73"/>
        <v>#VALUE!</v>
      </c>
      <c r="G408" s="5" t="str">
        <f>_xll.SNL.Clients.Office.Excel.Functions.SPG(A408, "SP_MARKETCAP", "12/30/2023")</f>
        <v>#PEND</v>
      </c>
      <c r="H408" t="e">
        <f t="shared" si="77"/>
        <v>#VALUE!</v>
      </c>
      <c r="I408" t="e">
        <f t="shared" si="78"/>
        <v>#VALUE!</v>
      </c>
      <c r="K408" t="s">
        <v>408</v>
      </c>
      <c r="L408" s="4" t="str" cm="1">
        <f t="array" ref="L408">_xll.SNL.Clients.Office.Excel.Functions.SPG(K408, "SP_TOTAL_REV", "CY2023")</f>
        <v>#PEND</v>
      </c>
      <c r="M408" s="4" t="str">
        <f>_xll.SNL.Clients.Office.Excel.Functions.SPG(K408,"IQ_AVG_DILUT_SHARES_OUT","CY2023")</f>
        <v>#PEND</v>
      </c>
      <c r="N408" s="5" t="str">
        <f>_xll.SNL.Clients.Office.Excel.Functions.SPG(K408, "IQ_DILUT_EPS_NORM", "CY2023")</f>
        <v>#PEND</v>
      </c>
      <c r="O408" t="e">
        <f t="shared" si="74"/>
        <v>#VALUE!</v>
      </c>
      <c r="P408" t="e">
        <f t="shared" si="75"/>
        <v>#VALUE!</v>
      </c>
      <c r="Q408" s="5" t="str">
        <f>_xll.SNL.Clients.Office.Excel.Functions.SPG(K408, "SP_MARKETCAP", "12/31/2022")</f>
        <v>#PEND</v>
      </c>
      <c r="R408" t="e">
        <f t="shared" si="79"/>
        <v>#VALUE!</v>
      </c>
      <c r="S408" t="e">
        <f t="shared" si="80"/>
        <v>#VALUE!</v>
      </c>
      <c r="U408" t="s">
        <v>408</v>
      </c>
      <c r="V408" s="4" t="str" cm="1">
        <f t="array" ref="V408">_xll.SNL.Clients.Office.Excel.Functions.SPG(U408, "SP_TOTAL_REV", "CY2021")</f>
        <v>#PEND</v>
      </c>
      <c r="W408" s="4" t="str">
        <f>_xll.SNL.Clients.Office.Excel.Functions.SPG(U408,"IQ_AVG_DILUT_SHARES_OUT","CY2021")</f>
        <v>#PEND</v>
      </c>
      <c r="X408" s="5" t="str">
        <f>_xll.SNL.Clients.Office.Excel.Functions.SPG(U408, "IQ_DILUT_EPS_NORM", "CY2021")</f>
        <v>#PEND</v>
      </c>
      <c r="Y408" t="e">
        <f t="shared" si="81"/>
        <v>#VALUE!</v>
      </c>
      <c r="Z408" t="e">
        <f t="shared" si="82"/>
        <v>#VALUE!</v>
      </c>
      <c r="AA408" s="5" t="str">
        <f>_xll.SNL.Clients.Office.Excel.Functions.SPG(U408, "SP_MARKETCAP", "12/31/2021")</f>
        <v>#PEND</v>
      </c>
      <c r="AB408" t="e">
        <f t="shared" si="76"/>
        <v>#VALUE!</v>
      </c>
      <c r="AC408" t="e">
        <f t="shared" si="83"/>
        <v>#VALUE!</v>
      </c>
    </row>
    <row r="409" spans="1:29" x14ac:dyDescent="0.3">
      <c r="A409" t="s">
        <v>409</v>
      </c>
      <c r="B409" s="4" t="str" cm="1">
        <f t="array" ref="B409">_xll.SNL.Clients.Office.Excel.Functions.SPG(A409, "SP_TOTAL_REV", "CY2023")</f>
        <v>#PEND</v>
      </c>
      <c r="C409" s="4" t="str">
        <f>_xll.SNL.Clients.Office.Excel.Functions.SPG(A409,"IQ_AVG_DILUT_SHARES_OUT","CY2023")</f>
        <v>#PEND</v>
      </c>
      <c r="D409" s="5" t="str">
        <f>_xll.SNL.Clients.Office.Excel.Functions.SPG(A409, "IQ_DILUT_EPS_NORM", "CY2023")</f>
        <v>#PEND</v>
      </c>
      <c r="E409" t="e">
        <f t="shared" si="72"/>
        <v>#VALUE!</v>
      </c>
      <c r="F409" t="e">
        <f t="shared" si="73"/>
        <v>#VALUE!</v>
      </c>
      <c r="G409" s="5" t="str">
        <f>_xll.SNL.Clients.Office.Excel.Functions.SPG(A409, "SP_MARKETCAP", "12/30/2023")</f>
        <v>#PEND</v>
      </c>
      <c r="H409" t="e">
        <f t="shared" si="77"/>
        <v>#VALUE!</v>
      </c>
      <c r="I409" t="e">
        <f t="shared" si="78"/>
        <v>#VALUE!</v>
      </c>
      <c r="K409" t="s">
        <v>409</v>
      </c>
      <c r="L409" s="4" t="str" cm="1">
        <f t="array" ref="L409">_xll.SNL.Clients.Office.Excel.Functions.SPG(K409, "SP_TOTAL_REV", "CY2023")</f>
        <v>#PEND</v>
      </c>
      <c r="M409" s="4" t="str">
        <f>_xll.SNL.Clients.Office.Excel.Functions.SPG(K409,"IQ_AVG_DILUT_SHARES_OUT","CY2023")</f>
        <v>#PEND</v>
      </c>
      <c r="N409" s="5" t="str">
        <f>_xll.SNL.Clients.Office.Excel.Functions.SPG(K409, "IQ_DILUT_EPS_NORM", "CY2023")</f>
        <v>#PEND</v>
      </c>
      <c r="O409" t="e">
        <f t="shared" si="74"/>
        <v>#VALUE!</v>
      </c>
      <c r="P409" t="e">
        <f t="shared" si="75"/>
        <v>#VALUE!</v>
      </c>
      <c r="Q409" s="5" t="str">
        <f>_xll.SNL.Clients.Office.Excel.Functions.SPG(K409, "SP_MARKETCAP", "12/31/2022")</f>
        <v>#PEND</v>
      </c>
      <c r="R409" t="e">
        <f t="shared" si="79"/>
        <v>#VALUE!</v>
      </c>
      <c r="S409" t="e">
        <f t="shared" si="80"/>
        <v>#VALUE!</v>
      </c>
      <c r="U409" t="s">
        <v>409</v>
      </c>
      <c r="V409" s="4" t="str" cm="1">
        <f t="array" ref="V409">_xll.SNL.Clients.Office.Excel.Functions.SPG(U409, "SP_TOTAL_REV", "CY2021")</f>
        <v>#PEND</v>
      </c>
      <c r="W409" s="4" t="str">
        <f>_xll.SNL.Clients.Office.Excel.Functions.SPG(U409,"IQ_AVG_DILUT_SHARES_OUT","CY2021")</f>
        <v>#PEND</v>
      </c>
      <c r="X409" s="5" t="str">
        <f>_xll.SNL.Clients.Office.Excel.Functions.SPG(U409, "IQ_DILUT_EPS_NORM", "CY2021")</f>
        <v>#PEND</v>
      </c>
      <c r="Y409" t="e">
        <f t="shared" si="81"/>
        <v>#VALUE!</v>
      </c>
      <c r="Z409" t="e">
        <f t="shared" si="82"/>
        <v>#VALUE!</v>
      </c>
      <c r="AA409" s="5" t="str">
        <f>_xll.SNL.Clients.Office.Excel.Functions.SPG(U409, "SP_MARKETCAP", "12/31/2021")</f>
        <v>#PEND</v>
      </c>
      <c r="AB409" t="e">
        <f t="shared" si="76"/>
        <v>#VALUE!</v>
      </c>
      <c r="AC409" t="e">
        <f t="shared" si="83"/>
        <v>#VALUE!</v>
      </c>
    </row>
    <row r="410" spans="1:29" x14ac:dyDescent="0.3">
      <c r="A410" t="s">
        <v>410</v>
      </c>
      <c r="B410" s="4" t="str" cm="1">
        <f t="array" ref="B410">_xll.SNL.Clients.Office.Excel.Functions.SPG(A410, "SP_TOTAL_REV", "CY2023")</f>
        <v>#PEND</v>
      </c>
      <c r="C410" s="4" t="str">
        <f>_xll.SNL.Clients.Office.Excel.Functions.SPG(A410,"IQ_AVG_DILUT_SHARES_OUT","CY2023")</f>
        <v>#PEND</v>
      </c>
      <c r="D410" s="5" t="str">
        <f>_xll.SNL.Clients.Office.Excel.Functions.SPG(A410, "IQ_DILUT_EPS_NORM", "CY2023")</f>
        <v>#PEND</v>
      </c>
      <c r="E410" t="e">
        <f t="shared" si="72"/>
        <v>#VALUE!</v>
      </c>
      <c r="F410" t="e">
        <f t="shared" si="73"/>
        <v>#VALUE!</v>
      </c>
      <c r="G410" s="5" t="str">
        <f>_xll.SNL.Clients.Office.Excel.Functions.SPG(A410, "SP_MARKETCAP", "12/30/2023")</f>
        <v>#PEND</v>
      </c>
      <c r="H410" t="e">
        <f t="shared" si="77"/>
        <v>#VALUE!</v>
      </c>
      <c r="I410" t="e">
        <f t="shared" si="78"/>
        <v>#VALUE!</v>
      </c>
      <c r="K410" t="s">
        <v>410</v>
      </c>
      <c r="L410" s="4" t="str" cm="1">
        <f t="array" ref="L410">_xll.SNL.Clients.Office.Excel.Functions.SPG(K410, "SP_TOTAL_REV", "CY2023")</f>
        <v>#PEND</v>
      </c>
      <c r="M410" s="4" t="str">
        <f>_xll.SNL.Clients.Office.Excel.Functions.SPG(K410,"IQ_AVG_DILUT_SHARES_OUT","CY2023")</f>
        <v>#PEND</v>
      </c>
      <c r="N410" s="5" t="str">
        <f>_xll.SNL.Clients.Office.Excel.Functions.SPG(K410, "IQ_DILUT_EPS_NORM", "CY2023")</f>
        <v>#PEND</v>
      </c>
      <c r="O410" t="e">
        <f t="shared" si="74"/>
        <v>#VALUE!</v>
      </c>
      <c r="P410" t="e">
        <f t="shared" si="75"/>
        <v>#VALUE!</v>
      </c>
      <c r="Q410" s="5" t="str">
        <f>_xll.SNL.Clients.Office.Excel.Functions.SPG(K410, "SP_MARKETCAP", "12/31/2022")</f>
        <v>#PEND</v>
      </c>
      <c r="R410" t="e">
        <f t="shared" si="79"/>
        <v>#VALUE!</v>
      </c>
      <c r="S410" t="e">
        <f t="shared" si="80"/>
        <v>#VALUE!</v>
      </c>
      <c r="U410" t="s">
        <v>410</v>
      </c>
      <c r="V410" s="4" t="str" cm="1">
        <f t="array" ref="V410">_xll.SNL.Clients.Office.Excel.Functions.SPG(U410, "SP_TOTAL_REV", "CY2021")</f>
        <v>#PEND</v>
      </c>
      <c r="W410" s="4" t="str">
        <f>_xll.SNL.Clients.Office.Excel.Functions.SPG(U410,"IQ_AVG_DILUT_SHARES_OUT","CY2021")</f>
        <v>#PEND</v>
      </c>
      <c r="X410" s="5" t="str">
        <f>_xll.SNL.Clients.Office.Excel.Functions.SPG(U410, "IQ_DILUT_EPS_NORM", "CY2021")</f>
        <v>#PEND</v>
      </c>
      <c r="Y410" t="e">
        <f t="shared" si="81"/>
        <v>#VALUE!</v>
      </c>
      <c r="Z410" t="e">
        <f t="shared" si="82"/>
        <v>#VALUE!</v>
      </c>
      <c r="AA410" s="5" t="str">
        <f>_xll.SNL.Clients.Office.Excel.Functions.SPG(U410, "SP_MARKETCAP", "12/31/2021")</f>
        <v>#PEND</v>
      </c>
      <c r="AB410" t="e">
        <f t="shared" si="76"/>
        <v>#VALUE!</v>
      </c>
      <c r="AC410" t="e">
        <f t="shared" si="83"/>
        <v>#VALUE!</v>
      </c>
    </row>
    <row r="411" spans="1:29" x14ac:dyDescent="0.3">
      <c r="A411" t="s">
        <v>411</v>
      </c>
      <c r="B411" s="4" t="str" cm="1">
        <f t="array" ref="B411">_xll.SNL.Clients.Office.Excel.Functions.SPG(A411, "SP_TOTAL_REV", "CY2023")</f>
        <v>#PEND</v>
      </c>
      <c r="C411" s="4" t="str">
        <f>_xll.SNL.Clients.Office.Excel.Functions.SPG(A411,"IQ_AVG_DILUT_SHARES_OUT","CY2023")</f>
        <v>#PEND</v>
      </c>
      <c r="D411" s="5" t="str">
        <f>_xll.SNL.Clients.Office.Excel.Functions.SPG(A411, "IQ_DILUT_EPS_NORM", "CY2023")</f>
        <v>#PEND</v>
      </c>
      <c r="E411" t="e">
        <f t="shared" si="72"/>
        <v>#VALUE!</v>
      </c>
      <c r="F411" t="e">
        <f t="shared" si="73"/>
        <v>#VALUE!</v>
      </c>
      <c r="G411" s="5" t="str">
        <f>_xll.SNL.Clients.Office.Excel.Functions.SPG(A411, "SP_MARKETCAP", "12/30/2023")</f>
        <v>#PEND</v>
      </c>
      <c r="H411" t="e">
        <f t="shared" si="77"/>
        <v>#VALUE!</v>
      </c>
      <c r="I411" t="e">
        <f t="shared" si="78"/>
        <v>#VALUE!</v>
      </c>
      <c r="K411" t="s">
        <v>411</v>
      </c>
      <c r="L411" s="4" t="str" cm="1">
        <f t="array" ref="L411">_xll.SNL.Clients.Office.Excel.Functions.SPG(K411, "SP_TOTAL_REV", "CY2023")</f>
        <v>#PEND</v>
      </c>
      <c r="M411" s="4" t="str">
        <f>_xll.SNL.Clients.Office.Excel.Functions.SPG(K411,"IQ_AVG_DILUT_SHARES_OUT","CY2023")</f>
        <v>#PEND</v>
      </c>
      <c r="N411" s="5" t="str">
        <f>_xll.SNL.Clients.Office.Excel.Functions.SPG(K411, "IQ_DILUT_EPS_NORM", "CY2023")</f>
        <v>#PEND</v>
      </c>
      <c r="O411" t="e">
        <f t="shared" si="74"/>
        <v>#VALUE!</v>
      </c>
      <c r="P411" t="e">
        <f t="shared" si="75"/>
        <v>#VALUE!</v>
      </c>
      <c r="Q411" s="5" t="str">
        <f>_xll.SNL.Clients.Office.Excel.Functions.SPG(K411, "SP_MARKETCAP", "12/31/2022")</f>
        <v>#PEND</v>
      </c>
      <c r="R411" t="e">
        <f t="shared" si="79"/>
        <v>#VALUE!</v>
      </c>
      <c r="S411" t="e">
        <f t="shared" si="80"/>
        <v>#VALUE!</v>
      </c>
      <c r="U411" t="s">
        <v>411</v>
      </c>
      <c r="V411" s="4" t="str" cm="1">
        <f t="array" ref="V411">_xll.SNL.Clients.Office.Excel.Functions.SPG(U411, "SP_TOTAL_REV", "CY2021")</f>
        <v>#PEND</v>
      </c>
      <c r="W411" s="4" t="str">
        <f>_xll.SNL.Clients.Office.Excel.Functions.SPG(U411,"IQ_AVG_DILUT_SHARES_OUT","CY2021")</f>
        <v>#PEND</v>
      </c>
      <c r="X411" s="5" t="str">
        <f>_xll.SNL.Clients.Office.Excel.Functions.SPG(U411, "IQ_DILUT_EPS_NORM", "CY2021")</f>
        <v>#PEND</v>
      </c>
      <c r="Y411" t="e">
        <f t="shared" si="81"/>
        <v>#VALUE!</v>
      </c>
      <c r="Z411" t="e">
        <f t="shared" si="82"/>
        <v>#VALUE!</v>
      </c>
      <c r="AA411" s="5" t="str">
        <f>_xll.SNL.Clients.Office.Excel.Functions.SPG(U411, "SP_MARKETCAP", "12/31/2021")</f>
        <v>#PEND</v>
      </c>
      <c r="AB411" t="e">
        <f t="shared" si="76"/>
        <v>#VALUE!</v>
      </c>
      <c r="AC411" t="e">
        <f t="shared" si="83"/>
        <v>#VALUE!</v>
      </c>
    </row>
    <row r="412" spans="1:29" x14ac:dyDescent="0.3">
      <c r="A412" t="s">
        <v>412</v>
      </c>
      <c r="B412" s="4" t="str" cm="1">
        <f t="array" ref="B412">_xll.SNL.Clients.Office.Excel.Functions.SPG(A412, "SP_TOTAL_REV", "CY2023")</f>
        <v>#PEND</v>
      </c>
      <c r="C412" s="4" t="str">
        <f>_xll.SNL.Clients.Office.Excel.Functions.SPG(A412,"IQ_AVG_DILUT_SHARES_OUT","CY2023")</f>
        <v>#PEND</v>
      </c>
      <c r="D412" s="5" t="str">
        <f>_xll.SNL.Clients.Office.Excel.Functions.SPG(A412, "IQ_DILUT_EPS_NORM", "CY2023")</f>
        <v>#PEND</v>
      </c>
      <c r="E412" t="e">
        <f t="shared" si="72"/>
        <v>#VALUE!</v>
      </c>
      <c r="F412" t="e">
        <f t="shared" si="73"/>
        <v>#VALUE!</v>
      </c>
      <c r="G412" s="5" t="str">
        <f>_xll.SNL.Clients.Office.Excel.Functions.SPG(A412, "SP_MARKETCAP", "12/30/2023")</f>
        <v>#PEND</v>
      </c>
      <c r="H412" t="e">
        <f t="shared" si="77"/>
        <v>#VALUE!</v>
      </c>
      <c r="I412" t="e">
        <f t="shared" si="78"/>
        <v>#VALUE!</v>
      </c>
      <c r="K412" t="s">
        <v>412</v>
      </c>
      <c r="L412" s="4" t="str" cm="1">
        <f t="array" ref="L412">_xll.SNL.Clients.Office.Excel.Functions.SPG(K412, "SP_TOTAL_REV", "CY2023")</f>
        <v>#PEND</v>
      </c>
      <c r="M412" s="4" t="str">
        <f>_xll.SNL.Clients.Office.Excel.Functions.SPG(K412,"IQ_AVG_DILUT_SHARES_OUT","CY2023")</f>
        <v>#PEND</v>
      </c>
      <c r="N412" s="5" t="str">
        <f>_xll.SNL.Clients.Office.Excel.Functions.SPG(K412, "IQ_DILUT_EPS_NORM", "CY2023")</f>
        <v>#PEND</v>
      </c>
      <c r="O412" t="e">
        <f t="shared" si="74"/>
        <v>#VALUE!</v>
      </c>
      <c r="P412" t="e">
        <f t="shared" si="75"/>
        <v>#VALUE!</v>
      </c>
      <c r="Q412" s="5" t="str">
        <f>_xll.SNL.Clients.Office.Excel.Functions.SPG(K412, "SP_MARKETCAP", "12/31/2022")</f>
        <v>#PEND</v>
      </c>
      <c r="R412" t="e">
        <f t="shared" si="79"/>
        <v>#VALUE!</v>
      </c>
      <c r="S412" t="e">
        <f t="shared" si="80"/>
        <v>#VALUE!</v>
      </c>
      <c r="U412" t="s">
        <v>412</v>
      </c>
      <c r="V412" s="4" t="str" cm="1">
        <f t="array" ref="V412">_xll.SNL.Clients.Office.Excel.Functions.SPG(U412, "SP_TOTAL_REV", "CY2021")</f>
        <v>#PEND</v>
      </c>
      <c r="W412" s="4" t="str">
        <f>_xll.SNL.Clients.Office.Excel.Functions.SPG(U412,"IQ_AVG_DILUT_SHARES_OUT","CY2021")</f>
        <v>#PEND</v>
      </c>
      <c r="X412" s="5" t="str">
        <f>_xll.SNL.Clients.Office.Excel.Functions.SPG(U412, "IQ_DILUT_EPS_NORM", "CY2021")</f>
        <v>#PEND</v>
      </c>
      <c r="Y412" t="e">
        <f t="shared" si="81"/>
        <v>#VALUE!</v>
      </c>
      <c r="Z412" t="e">
        <f t="shared" si="82"/>
        <v>#VALUE!</v>
      </c>
      <c r="AA412" s="5" t="str">
        <f>_xll.SNL.Clients.Office.Excel.Functions.SPG(U412, "SP_MARKETCAP", "12/31/2021")</f>
        <v>#PEND</v>
      </c>
      <c r="AB412" t="e">
        <f t="shared" si="76"/>
        <v>#VALUE!</v>
      </c>
      <c r="AC412" t="e">
        <f t="shared" si="83"/>
        <v>#VALUE!</v>
      </c>
    </row>
    <row r="413" spans="1:29" x14ac:dyDescent="0.3">
      <c r="A413" t="s">
        <v>413</v>
      </c>
      <c r="B413" s="4" t="str" cm="1">
        <f t="array" ref="B413">_xll.SNL.Clients.Office.Excel.Functions.SPG(A413, "SP_TOTAL_REV", "CY2023")</f>
        <v>#PEND</v>
      </c>
      <c r="C413" s="4" t="str">
        <f>_xll.SNL.Clients.Office.Excel.Functions.SPG(A413,"IQ_AVG_DILUT_SHARES_OUT","CY2023")</f>
        <v>#PEND</v>
      </c>
      <c r="D413" s="5" t="str">
        <f>_xll.SNL.Clients.Office.Excel.Functions.SPG(A413, "IQ_DILUT_EPS_NORM", "CY2023")</f>
        <v>#PEND</v>
      </c>
      <c r="E413" t="e">
        <f t="shared" si="72"/>
        <v>#VALUE!</v>
      </c>
      <c r="F413" t="e">
        <f t="shared" si="73"/>
        <v>#VALUE!</v>
      </c>
      <c r="G413" s="5" t="str">
        <f>_xll.SNL.Clients.Office.Excel.Functions.SPG(A413, "SP_MARKETCAP", "12/30/2023")</f>
        <v>#PEND</v>
      </c>
      <c r="H413" t="e">
        <f t="shared" si="77"/>
        <v>#VALUE!</v>
      </c>
      <c r="I413" t="e">
        <f t="shared" si="78"/>
        <v>#VALUE!</v>
      </c>
      <c r="K413" t="s">
        <v>413</v>
      </c>
      <c r="L413" s="4" t="str" cm="1">
        <f t="array" ref="L413">_xll.SNL.Clients.Office.Excel.Functions.SPG(K413, "SP_TOTAL_REV", "CY2023")</f>
        <v>#PEND</v>
      </c>
      <c r="M413" s="4" t="str">
        <f>_xll.SNL.Clients.Office.Excel.Functions.SPG(K413,"IQ_AVG_DILUT_SHARES_OUT","CY2023")</f>
        <v>#PEND</v>
      </c>
      <c r="N413" s="5" t="str">
        <f>_xll.SNL.Clients.Office.Excel.Functions.SPG(K413, "IQ_DILUT_EPS_NORM", "CY2023")</f>
        <v>#PEND</v>
      </c>
      <c r="O413" t="e">
        <f t="shared" si="74"/>
        <v>#VALUE!</v>
      </c>
      <c r="P413" t="e">
        <f t="shared" si="75"/>
        <v>#VALUE!</v>
      </c>
      <c r="Q413" s="5" t="str">
        <f>_xll.SNL.Clients.Office.Excel.Functions.SPG(K413, "SP_MARKETCAP", "12/31/2022")</f>
        <v>#PEND</v>
      </c>
      <c r="R413" t="e">
        <f t="shared" si="79"/>
        <v>#VALUE!</v>
      </c>
      <c r="S413" t="e">
        <f t="shared" si="80"/>
        <v>#VALUE!</v>
      </c>
      <c r="U413" t="s">
        <v>413</v>
      </c>
      <c r="V413" s="4" t="str" cm="1">
        <f t="array" ref="V413">_xll.SNL.Clients.Office.Excel.Functions.SPG(U413, "SP_TOTAL_REV", "CY2021")</f>
        <v>#PEND</v>
      </c>
      <c r="W413" s="4" t="str">
        <f>_xll.SNL.Clients.Office.Excel.Functions.SPG(U413,"IQ_AVG_DILUT_SHARES_OUT","CY2021")</f>
        <v>#PEND</v>
      </c>
      <c r="X413" s="5" t="str">
        <f>_xll.SNL.Clients.Office.Excel.Functions.SPG(U413, "IQ_DILUT_EPS_NORM", "CY2021")</f>
        <v>#PEND</v>
      </c>
      <c r="Y413" t="e">
        <f t="shared" si="81"/>
        <v>#VALUE!</v>
      </c>
      <c r="Z413" t="e">
        <f t="shared" si="82"/>
        <v>#VALUE!</v>
      </c>
      <c r="AA413" s="5" t="str">
        <f>_xll.SNL.Clients.Office.Excel.Functions.SPG(U413, "SP_MARKETCAP", "12/31/2021")</f>
        <v>#PEND</v>
      </c>
      <c r="AB413" t="e">
        <f t="shared" si="76"/>
        <v>#VALUE!</v>
      </c>
      <c r="AC413" t="e">
        <f t="shared" si="83"/>
        <v>#VALUE!</v>
      </c>
    </row>
    <row r="414" spans="1:29" x14ac:dyDescent="0.3">
      <c r="A414" t="s">
        <v>414</v>
      </c>
      <c r="B414" s="4" t="str" cm="1">
        <f t="array" ref="B414">_xll.SNL.Clients.Office.Excel.Functions.SPG(A414, "SP_TOTAL_REV", "CY2023")</f>
        <v>#PEND</v>
      </c>
      <c r="C414" s="4" t="str">
        <f>_xll.SNL.Clients.Office.Excel.Functions.SPG(A414,"IQ_AVG_DILUT_SHARES_OUT","CY2023")</f>
        <v>#PEND</v>
      </c>
      <c r="D414" s="5" t="str">
        <f>_xll.SNL.Clients.Office.Excel.Functions.SPG(A414, "IQ_DILUT_EPS_NORM", "CY2023")</f>
        <v>#PEND</v>
      </c>
      <c r="E414" t="e">
        <f t="shared" si="72"/>
        <v>#VALUE!</v>
      </c>
      <c r="F414" t="e">
        <f t="shared" si="73"/>
        <v>#VALUE!</v>
      </c>
      <c r="G414" s="5" t="str">
        <f>_xll.SNL.Clients.Office.Excel.Functions.SPG(A414, "SP_MARKETCAP", "12/30/2023")</f>
        <v>#PEND</v>
      </c>
      <c r="H414" t="e">
        <f t="shared" si="77"/>
        <v>#VALUE!</v>
      </c>
      <c r="I414" t="e">
        <f t="shared" si="78"/>
        <v>#VALUE!</v>
      </c>
      <c r="K414" t="s">
        <v>414</v>
      </c>
      <c r="L414" s="4" t="str" cm="1">
        <f t="array" ref="L414">_xll.SNL.Clients.Office.Excel.Functions.SPG(K414, "SP_TOTAL_REV", "CY2023")</f>
        <v>#PEND</v>
      </c>
      <c r="M414" s="4" t="str">
        <f>_xll.SNL.Clients.Office.Excel.Functions.SPG(K414,"IQ_AVG_DILUT_SHARES_OUT","CY2023")</f>
        <v>#PEND</v>
      </c>
      <c r="N414" s="5" t="str">
        <f>_xll.SNL.Clients.Office.Excel.Functions.SPG(K414, "IQ_DILUT_EPS_NORM", "CY2023")</f>
        <v>#PEND</v>
      </c>
      <c r="O414" t="e">
        <f t="shared" si="74"/>
        <v>#VALUE!</v>
      </c>
      <c r="P414" t="e">
        <f t="shared" si="75"/>
        <v>#VALUE!</v>
      </c>
      <c r="Q414" s="5" t="str">
        <f>_xll.SNL.Clients.Office.Excel.Functions.SPG(K414, "SP_MARKETCAP", "12/31/2022")</f>
        <v>#PEND</v>
      </c>
      <c r="R414" t="e">
        <f t="shared" si="79"/>
        <v>#VALUE!</v>
      </c>
      <c r="S414" t="e">
        <f t="shared" si="80"/>
        <v>#VALUE!</v>
      </c>
      <c r="U414" t="s">
        <v>414</v>
      </c>
      <c r="V414" s="4" t="str" cm="1">
        <f t="array" ref="V414">_xll.SNL.Clients.Office.Excel.Functions.SPG(U414, "SP_TOTAL_REV", "CY2021")</f>
        <v>#PEND</v>
      </c>
      <c r="W414" s="4" t="str">
        <f>_xll.SNL.Clients.Office.Excel.Functions.SPG(U414,"IQ_AVG_DILUT_SHARES_OUT","CY2021")</f>
        <v>#PEND</v>
      </c>
      <c r="X414" s="5" t="str">
        <f>_xll.SNL.Clients.Office.Excel.Functions.SPG(U414, "IQ_DILUT_EPS_NORM", "CY2021")</f>
        <v>#PEND</v>
      </c>
      <c r="Y414" t="e">
        <f t="shared" si="81"/>
        <v>#VALUE!</v>
      </c>
      <c r="Z414" t="e">
        <f t="shared" si="82"/>
        <v>#VALUE!</v>
      </c>
      <c r="AA414" s="5" t="str">
        <f>_xll.SNL.Clients.Office.Excel.Functions.SPG(U414, "SP_MARKETCAP", "12/31/2021")</f>
        <v>#PEND</v>
      </c>
      <c r="AB414" t="e">
        <f t="shared" si="76"/>
        <v>#VALUE!</v>
      </c>
      <c r="AC414" t="e">
        <f t="shared" si="83"/>
        <v>#VALUE!</v>
      </c>
    </row>
    <row r="415" spans="1:29" x14ac:dyDescent="0.3">
      <c r="A415" t="s">
        <v>415</v>
      </c>
      <c r="B415" s="4" t="str" cm="1">
        <f t="array" ref="B415">_xll.SNL.Clients.Office.Excel.Functions.SPG(A415, "SP_TOTAL_REV", "CY2023")</f>
        <v>#PEND</v>
      </c>
      <c r="C415" s="4" t="str">
        <f>_xll.SNL.Clients.Office.Excel.Functions.SPG(A415,"IQ_AVG_DILUT_SHARES_OUT","CY2023")</f>
        <v>#PEND</v>
      </c>
      <c r="D415" s="5" t="str">
        <f>_xll.SNL.Clients.Office.Excel.Functions.SPG(A415, "IQ_DILUT_EPS_NORM", "CY2023")</f>
        <v>#PEND</v>
      </c>
      <c r="E415" t="e">
        <f t="shared" si="72"/>
        <v>#VALUE!</v>
      </c>
      <c r="F415" t="e">
        <f t="shared" si="73"/>
        <v>#VALUE!</v>
      </c>
      <c r="G415" s="5" t="str">
        <f>_xll.SNL.Clients.Office.Excel.Functions.SPG(A415, "SP_MARKETCAP", "12/30/2023")</f>
        <v>#PEND</v>
      </c>
      <c r="H415" t="e">
        <f t="shared" si="77"/>
        <v>#VALUE!</v>
      </c>
      <c r="I415" t="e">
        <f t="shared" si="78"/>
        <v>#VALUE!</v>
      </c>
      <c r="K415" t="s">
        <v>415</v>
      </c>
      <c r="L415" s="4" t="str" cm="1">
        <f t="array" ref="L415">_xll.SNL.Clients.Office.Excel.Functions.SPG(K415, "SP_TOTAL_REV", "CY2023")</f>
        <v>#PEND</v>
      </c>
      <c r="M415" s="4" t="str">
        <f>_xll.SNL.Clients.Office.Excel.Functions.SPG(K415,"IQ_AVG_DILUT_SHARES_OUT","CY2023")</f>
        <v>#PEND</v>
      </c>
      <c r="N415" s="5" t="str">
        <f>_xll.SNL.Clients.Office.Excel.Functions.SPG(K415, "IQ_DILUT_EPS_NORM", "CY2023")</f>
        <v>#PEND</v>
      </c>
      <c r="O415" t="e">
        <f t="shared" si="74"/>
        <v>#VALUE!</v>
      </c>
      <c r="P415" t="e">
        <f t="shared" si="75"/>
        <v>#VALUE!</v>
      </c>
      <c r="Q415" s="5" t="str">
        <f>_xll.SNL.Clients.Office.Excel.Functions.SPG(K415, "SP_MARKETCAP", "12/31/2022")</f>
        <v>#PEND</v>
      </c>
      <c r="R415" t="e">
        <f t="shared" si="79"/>
        <v>#VALUE!</v>
      </c>
      <c r="S415" t="e">
        <f t="shared" si="80"/>
        <v>#VALUE!</v>
      </c>
      <c r="U415" t="s">
        <v>415</v>
      </c>
      <c r="V415" s="4" t="str" cm="1">
        <f t="array" ref="V415">_xll.SNL.Clients.Office.Excel.Functions.SPG(U415, "SP_TOTAL_REV", "CY2021")</f>
        <v>#PEND</v>
      </c>
      <c r="W415" s="4" t="str">
        <f>_xll.SNL.Clients.Office.Excel.Functions.SPG(U415,"IQ_AVG_DILUT_SHARES_OUT","CY2021")</f>
        <v>#PEND</v>
      </c>
      <c r="X415" s="5" t="str">
        <f>_xll.SNL.Clients.Office.Excel.Functions.SPG(U415, "IQ_DILUT_EPS_NORM", "CY2021")</f>
        <v>#PEND</v>
      </c>
      <c r="Y415" t="e">
        <f t="shared" si="81"/>
        <v>#VALUE!</v>
      </c>
      <c r="Z415" t="e">
        <f t="shared" si="82"/>
        <v>#VALUE!</v>
      </c>
      <c r="AA415" s="5" t="str">
        <f>_xll.SNL.Clients.Office.Excel.Functions.SPG(U415, "SP_MARKETCAP", "12/31/2021")</f>
        <v>#PEND</v>
      </c>
      <c r="AB415" t="e">
        <f t="shared" si="76"/>
        <v>#VALUE!</v>
      </c>
      <c r="AC415" t="e">
        <f t="shared" si="83"/>
        <v>#VALUE!</v>
      </c>
    </row>
    <row r="416" spans="1:29" x14ac:dyDescent="0.3">
      <c r="A416" t="s">
        <v>416</v>
      </c>
      <c r="B416" s="4" t="str" cm="1">
        <f t="array" ref="B416">_xll.SNL.Clients.Office.Excel.Functions.SPG(A416, "SP_TOTAL_REV", "CY2023")</f>
        <v>#PEND</v>
      </c>
      <c r="C416" s="4" t="str">
        <f>_xll.SNL.Clients.Office.Excel.Functions.SPG(A416,"IQ_AVG_DILUT_SHARES_OUT","CY2023")</f>
        <v>#PEND</v>
      </c>
      <c r="D416" s="5" t="str">
        <f>_xll.SNL.Clients.Office.Excel.Functions.SPG(A416, "IQ_DILUT_EPS_NORM", "CY2023")</f>
        <v>#PEND</v>
      </c>
      <c r="E416" t="e">
        <f t="shared" si="72"/>
        <v>#VALUE!</v>
      </c>
      <c r="F416" t="e">
        <f t="shared" si="73"/>
        <v>#VALUE!</v>
      </c>
      <c r="G416" s="5" t="str">
        <f>_xll.SNL.Clients.Office.Excel.Functions.SPG(A416, "SP_MARKETCAP", "12/30/2023")</f>
        <v>#PEND</v>
      </c>
      <c r="H416" t="e">
        <f t="shared" si="77"/>
        <v>#VALUE!</v>
      </c>
      <c r="I416" t="e">
        <f t="shared" si="78"/>
        <v>#VALUE!</v>
      </c>
      <c r="K416" t="s">
        <v>416</v>
      </c>
      <c r="L416" s="4" t="str" cm="1">
        <f t="array" ref="L416">_xll.SNL.Clients.Office.Excel.Functions.SPG(K416, "SP_TOTAL_REV", "CY2023")</f>
        <v>#PEND</v>
      </c>
      <c r="M416" s="4" t="str">
        <f>_xll.SNL.Clients.Office.Excel.Functions.SPG(K416,"IQ_AVG_DILUT_SHARES_OUT","CY2023")</f>
        <v>#PEND</v>
      </c>
      <c r="N416" s="5" t="str">
        <f>_xll.SNL.Clients.Office.Excel.Functions.SPG(K416, "IQ_DILUT_EPS_NORM", "CY2023")</f>
        <v>#PEND</v>
      </c>
      <c r="O416" t="e">
        <f t="shared" si="74"/>
        <v>#VALUE!</v>
      </c>
      <c r="P416" t="e">
        <f t="shared" si="75"/>
        <v>#VALUE!</v>
      </c>
      <c r="Q416" s="5" t="str">
        <f>_xll.SNL.Clients.Office.Excel.Functions.SPG(K416, "SP_MARKETCAP", "12/31/2022")</f>
        <v>#PEND</v>
      </c>
      <c r="R416" t="e">
        <f t="shared" si="79"/>
        <v>#VALUE!</v>
      </c>
      <c r="S416" t="e">
        <f t="shared" si="80"/>
        <v>#VALUE!</v>
      </c>
      <c r="U416" t="s">
        <v>416</v>
      </c>
      <c r="V416" s="4" t="str" cm="1">
        <f t="array" ref="V416">_xll.SNL.Clients.Office.Excel.Functions.SPG(U416, "SP_TOTAL_REV", "CY2021")</f>
        <v>#PEND</v>
      </c>
      <c r="W416" s="4" t="str">
        <f>_xll.SNL.Clients.Office.Excel.Functions.SPG(U416,"IQ_AVG_DILUT_SHARES_OUT","CY2021")</f>
        <v>#PEND</v>
      </c>
      <c r="X416" s="5" t="str">
        <f>_xll.SNL.Clients.Office.Excel.Functions.SPG(U416, "IQ_DILUT_EPS_NORM", "CY2021")</f>
        <v>#PEND</v>
      </c>
      <c r="Y416" t="e">
        <f t="shared" si="81"/>
        <v>#VALUE!</v>
      </c>
      <c r="Z416" t="e">
        <f t="shared" si="82"/>
        <v>#VALUE!</v>
      </c>
      <c r="AA416" s="5" t="str">
        <f>_xll.SNL.Clients.Office.Excel.Functions.SPG(U416, "SP_MARKETCAP", "12/31/2021")</f>
        <v>#PEND</v>
      </c>
      <c r="AB416" t="e">
        <f t="shared" si="76"/>
        <v>#VALUE!</v>
      </c>
      <c r="AC416" t="e">
        <f t="shared" si="83"/>
        <v>#VALUE!</v>
      </c>
    </row>
    <row r="417" spans="1:29" x14ac:dyDescent="0.3">
      <c r="A417" t="s">
        <v>417</v>
      </c>
      <c r="B417" s="4" t="str" cm="1">
        <f t="array" ref="B417">_xll.SNL.Clients.Office.Excel.Functions.SPG(A417, "SP_TOTAL_REV", "CY2023")</f>
        <v>#PEND</v>
      </c>
      <c r="C417" s="4" t="str">
        <f>_xll.SNL.Clients.Office.Excel.Functions.SPG(A417,"IQ_AVG_DILUT_SHARES_OUT","CY2023")</f>
        <v>#PEND</v>
      </c>
      <c r="D417" s="5" t="str">
        <f>_xll.SNL.Clients.Office.Excel.Functions.SPG(A417, "IQ_DILUT_EPS_NORM", "CY2023")</f>
        <v>#PEND</v>
      </c>
      <c r="E417" t="e">
        <f t="shared" si="72"/>
        <v>#VALUE!</v>
      </c>
      <c r="F417" t="e">
        <f t="shared" si="73"/>
        <v>#VALUE!</v>
      </c>
      <c r="G417" s="5" t="str">
        <f>_xll.SNL.Clients.Office.Excel.Functions.SPG(A417, "SP_MARKETCAP", "12/30/2023")</f>
        <v>#PEND</v>
      </c>
      <c r="H417" t="e">
        <f t="shared" si="77"/>
        <v>#VALUE!</v>
      </c>
      <c r="I417" t="e">
        <f t="shared" si="78"/>
        <v>#VALUE!</v>
      </c>
      <c r="K417" t="s">
        <v>417</v>
      </c>
      <c r="L417" s="4" t="str" cm="1">
        <f t="array" ref="L417">_xll.SNL.Clients.Office.Excel.Functions.SPG(K417, "SP_TOTAL_REV", "CY2023")</f>
        <v>#PEND</v>
      </c>
      <c r="M417" s="4" t="str">
        <f>_xll.SNL.Clients.Office.Excel.Functions.SPG(K417,"IQ_AVG_DILUT_SHARES_OUT","CY2023")</f>
        <v>#PEND</v>
      </c>
      <c r="N417" s="5" t="str">
        <f>_xll.SNL.Clients.Office.Excel.Functions.SPG(K417, "IQ_DILUT_EPS_NORM", "CY2023")</f>
        <v>#PEND</v>
      </c>
      <c r="O417" t="e">
        <f t="shared" si="74"/>
        <v>#VALUE!</v>
      </c>
      <c r="P417" t="e">
        <f t="shared" si="75"/>
        <v>#VALUE!</v>
      </c>
      <c r="Q417" s="5" t="str">
        <f>_xll.SNL.Clients.Office.Excel.Functions.SPG(K417, "SP_MARKETCAP", "12/31/2022")</f>
        <v>#PEND</v>
      </c>
      <c r="R417" t="e">
        <f t="shared" si="79"/>
        <v>#VALUE!</v>
      </c>
      <c r="S417" t="e">
        <f t="shared" si="80"/>
        <v>#VALUE!</v>
      </c>
      <c r="U417" t="s">
        <v>417</v>
      </c>
      <c r="V417" s="4" t="str" cm="1">
        <f t="array" ref="V417">_xll.SNL.Clients.Office.Excel.Functions.SPG(U417, "SP_TOTAL_REV", "CY2021")</f>
        <v>#PEND</v>
      </c>
      <c r="W417" s="4" t="str">
        <f>_xll.SNL.Clients.Office.Excel.Functions.SPG(U417,"IQ_AVG_DILUT_SHARES_OUT","CY2021")</f>
        <v>#PEND</v>
      </c>
      <c r="X417" s="5" t="str">
        <f>_xll.SNL.Clients.Office.Excel.Functions.SPG(U417, "IQ_DILUT_EPS_NORM", "CY2021")</f>
        <v>#PEND</v>
      </c>
      <c r="Y417" t="e">
        <f t="shared" si="81"/>
        <v>#VALUE!</v>
      </c>
      <c r="Z417" t="e">
        <f t="shared" si="82"/>
        <v>#VALUE!</v>
      </c>
      <c r="AA417" s="5" t="str">
        <f>_xll.SNL.Clients.Office.Excel.Functions.SPG(U417, "SP_MARKETCAP", "12/31/2021")</f>
        <v>#PEND</v>
      </c>
      <c r="AB417" t="e">
        <f t="shared" si="76"/>
        <v>#VALUE!</v>
      </c>
      <c r="AC417" t="e">
        <f t="shared" si="83"/>
        <v>#VALUE!</v>
      </c>
    </row>
    <row r="418" spans="1:29" x14ac:dyDescent="0.3">
      <c r="A418" t="s">
        <v>418</v>
      </c>
      <c r="B418" s="4" t="str" cm="1">
        <f t="array" ref="B418">_xll.SNL.Clients.Office.Excel.Functions.SPG(A418, "SP_TOTAL_REV", "CY2023")</f>
        <v>#PEND</v>
      </c>
      <c r="C418" s="4" t="str">
        <f>_xll.SNL.Clients.Office.Excel.Functions.SPG(A418,"IQ_AVG_DILUT_SHARES_OUT","CY2023")</f>
        <v>#PEND</v>
      </c>
      <c r="D418" s="5" t="str">
        <f>_xll.SNL.Clients.Office.Excel.Functions.SPG(A418, "IQ_DILUT_EPS_NORM", "CY2023")</f>
        <v>#PEND</v>
      </c>
      <c r="E418" t="e">
        <f t="shared" si="72"/>
        <v>#VALUE!</v>
      </c>
      <c r="F418" t="e">
        <f t="shared" si="73"/>
        <v>#VALUE!</v>
      </c>
      <c r="G418" s="5" t="str">
        <f>_xll.SNL.Clients.Office.Excel.Functions.SPG(A418, "SP_MARKETCAP", "12/30/2023")</f>
        <v>#PEND</v>
      </c>
      <c r="H418" t="e">
        <f t="shared" si="77"/>
        <v>#VALUE!</v>
      </c>
      <c r="I418" t="e">
        <f t="shared" si="78"/>
        <v>#VALUE!</v>
      </c>
      <c r="K418" t="s">
        <v>418</v>
      </c>
      <c r="L418" s="4" t="str" cm="1">
        <f t="array" ref="L418">_xll.SNL.Clients.Office.Excel.Functions.SPG(K418, "SP_TOTAL_REV", "CY2023")</f>
        <v>#PEND</v>
      </c>
      <c r="M418" s="4" t="str">
        <f>_xll.SNL.Clients.Office.Excel.Functions.SPG(K418,"IQ_AVG_DILUT_SHARES_OUT","CY2023")</f>
        <v>#PEND</v>
      </c>
      <c r="N418" s="5" t="str">
        <f>_xll.SNL.Clients.Office.Excel.Functions.SPG(K418, "IQ_DILUT_EPS_NORM", "CY2023")</f>
        <v>#PEND</v>
      </c>
      <c r="O418" t="e">
        <f t="shared" si="74"/>
        <v>#VALUE!</v>
      </c>
      <c r="P418" t="e">
        <f t="shared" si="75"/>
        <v>#VALUE!</v>
      </c>
      <c r="Q418" s="5" t="str">
        <f>_xll.SNL.Clients.Office.Excel.Functions.SPG(K418, "SP_MARKETCAP", "12/31/2022")</f>
        <v>#PEND</v>
      </c>
      <c r="R418" t="e">
        <f t="shared" si="79"/>
        <v>#VALUE!</v>
      </c>
      <c r="S418" t="e">
        <f t="shared" si="80"/>
        <v>#VALUE!</v>
      </c>
      <c r="U418" t="s">
        <v>418</v>
      </c>
      <c r="V418" s="4" t="str" cm="1">
        <f t="array" ref="V418">_xll.SNL.Clients.Office.Excel.Functions.SPG(U418, "SP_TOTAL_REV", "CY2021")</f>
        <v>#PEND</v>
      </c>
      <c r="W418" s="4" t="str">
        <f>_xll.SNL.Clients.Office.Excel.Functions.SPG(U418,"IQ_AVG_DILUT_SHARES_OUT","CY2021")</f>
        <v>#PEND</v>
      </c>
      <c r="X418" s="5" t="str">
        <f>_xll.SNL.Clients.Office.Excel.Functions.SPG(U418, "IQ_DILUT_EPS_NORM", "CY2021")</f>
        <v>#PEND</v>
      </c>
      <c r="Y418" t="e">
        <f t="shared" si="81"/>
        <v>#VALUE!</v>
      </c>
      <c r="Z418" t="e">
        <f t="shared" si="82"/>
        <v>#VALUE!</v>
      </c>
      <c r="AA418" s="5" t="str">
        <f>_xll.SNL.Clients.Office.Excel.Functions.SPG(U418, "SP_MARKETCAP", "12/31/2021")</f>
        <v>#PEND</v>
      </c>
      <c r="AB418" t="e">
        <f t="shared" si="76"/>
        <v>#VALUE!</v>
      </c>
      <c r="AC418" t="e">
        <f t="shared" si="83"/>
        <v>#VALUE!</v>
      </c>
    </row>
    <row r="419" spans="1:29" x14ac:dyDescent="0.3">
      <c r="A419" t="s">
        <v>419</v>
      </c>
      <c r="B419" s="4" t="str" cm="1">
        <f t="array" ref="B419">_xll.SNL.Clients.Office.Excel.Functions.SPG(A419, "SP_TOTAL_REV", "CY2023")</f>
        <v>#PEND</v>
      </c>
      <c r="C419" s="4" t="str">
        <f>_xll.SNL.Clients.Office.Excel.Functions.SPG(A419,"IQ_AVG_DILUT_SHARES_OUT","CY2023")</f>
        <v>#PEND</v>
      </c>
      <c r="D419" s="5" t="str">
        <f>_xll.SNL.Clients.Office.Excel.Functions.SPG(A419, "IQ_DILUT_EPS_NORM", "CY2023")</f>
        <v>#PEND</v>
      </c>
      <c r="E419" t="e">
        <f t="shared" si="72"/>
        <v>#VALUE!</v>
      </c>
      <c r="F419" t="e">
        <f t="shared" si="73"/>
        <v>#VALUE!</v>
      </c>
      <c r="G419" s="5" t="str">
        <f>_xll.SNL.Clients.Office.Excel.Functions.SPG(A419, "SP_MARKETCAP", "12/30/2023")</f>
        <v>#PEND</v>
      </c>
      <c r="H419" t="e">
        <f t="shared" si="77"/>
        <v>#VALUE!</v>
      </c>
      <c r="I419" t="e">
        <f t="shared" si="78"/>
        <v>#VALUE!</v>
      </c>
      <c r="K419" t="s">
        <v>419</v>
      </c>
      <c r="L419" s="4" t="str" cm="1">
        <f t="array" ref="L419">_xll.SNL.Clients.Office.Excel.Functions.SPG(K419, "SP_TOTAL_REV", "CY2023")</f>
        <v>#PEND</v>
      </c>
      <c r="M419" s="4" t="str">
        <f>_xll.SNL.Clients.Office.Excel.Functions.SPG(K419,"IQ_AVG_DILUT_SHARES_OUT","CY2023")</f>
        <v>#PEND</v>
      </c>
      <c r="N419" s="5" t="str">
        <f>_xll.SNL.Clients.Office.Excel.Functions.SPG(K419, "IQ_DILUT_EPS_NORM", "CY2023")</f>
        <v>#PEND</v>
      </c>
      <c r="O419" t="e">
        <f t="shared" si="74"/>
        <v>#VALUE!</v>
      </c>
      <c r="P419" t="e">
        <f t="shared" si="75"/>
        <v>#VALUE!</v>
      </c>
      <c r="Q419" s="5" t="str">
        <f>_xll.SNL.Clients.Office.Excel.Functions.SPG(K419, "SP_MARKETCAP", "12/31/2022")</f>
        <v>#PEND</v>
      </c>
      <c r="R419" t="e">
        <f t="shared" si="79"/>
        <v>#VALUE!</v>
      </c>
      <c r="S419" t="e">
        <f t="shared" si="80"/>
        <v>#VALUE!</v>
      </c>
      <c r="U419" t="s">
        <v>419</v>
      </c>
      <c r="V419" s="4" t="str" cm="1">
        <f t="array" ref="V419">_xll.SNL.Clients.Office.Excel.Functions.SPG(U419, "SP_TOTAL_REV", "CY2021")</f>
        <v>#PEND</v>
      </c>
      <c r="W419" s="4" t="str">
        <f>_xll.SNL.Clients.Office.Excel.Functions.SPG(U419,"IQ_AVG_DILUT_SHARES_OUT","CY2021")</f>
        <v>#PEND</v>
      </c>
      <c r="X419" s="5" t="str">
        <f>_xll.SNL.Clients.Office.Excel.Functions.SPG(U419, "IQ_DILUT_EPS_NORM", "CY2021")</f>
        <v>#PEND</v>
      </c>
      <c r="Y419" t="e">
        <f t="shared" si="81"/>
        <v>#VALUE!</v>
      </c>
      <c r="Z419" t="e">
        <f t="shared" si="82"/>
        <v>#VALUE!</v>
      </c>
      <c r="AA419" s="5" t="str">
        <f>_xll.SNL.Clients.Office.Excel.Functions.SPG(U419, "SP_MARKETCAP", "12/31/2021")</f>
        <v>#PEND</v>
      </c>
      <c r="AB419" t="e">
        <f t="shared" si="76"/>
        <v>#VALUE!</v>
      </c>
      <c r="AC419" t="e">
        <f t="shared" si="83"/>
        <v>#VALUE!</v>
      </c>
    </row>
    <row r="420" spans="1:29" x14ac:dyDescent="0.3">
      <c r="A420" t="s">
        <v>420</v>
      </c>
      <c r="B420" s="4" t="str" cm="1">
        <f t="array" ref="B420">_xll.SNL.Clients.Office.Excel.Functions.SPG(A420, "SP_TOTAL_REV", "CY2023")</f>
        <v>#PEND</v>
      </c>
      <c r="C420" s="4" t="str">
        <f>_xll.SNL.Clients.Office.Excel.Functions.SPG(A420,"IQ_AVG_DILUT_SHARES_OUT","CY2023")</f>
        <v>#PEND</v>
      </c>
      <c r="D420" s="5" t="str">
        <f>_xll.SNL.Clients.Office.Excel.Functions.SPG(A420, "IQ_DILUT_EPS_NORM", "CY2023")</f>
        <v>#PEND</v>
      </c>
      <c r="E420" t="e">
        <f t="shared" si="72"/>
        <v>#VALUE!</v>
      </c>
      <c r="F420" t="e">
        <f t="shared" si="73"/>
        <v>#VALUE!</v>
      </c>
      <c r="G420" s="5" t="str">
        <f>_xll.SNL.Clients.Office.Excel.Functions.SPG(A420, "SP_MARKETCAP", "12/30/2023")</f>
        <v>#PEND</v>
      </c>
      <c r="H420" t="e">
        <f t="shared" si="77"/>
        <v>#VALUE!</v>
      </c>
      <c r="I420" t="e">
        <f t="shared" si="78"/>
        <v>#VALUE!</v>
      </c>
      <c r="K420" t="s">
        <v>420</v>
      </c>
      <c r="L420" s="4" t="str" cm="1">
        <f t="array" ref="L420">_xll.SNL.Clients.Office.Excel.Functions.SPG(K420, "SP_TOTAL_REV", "CY2023")</f>
        <v>#PEND</v>
      </c>
      <c r="M420" s="4" t="str">
        <f>_xll.SNL.Clients.Office.Excel.Functions.SPG(K420,"IQ_AVG_DILUT_SHARES_OUT","CY2023")</f>
        <v>#PEND</v>
      </c>
      <c r="N420" s="5" t="str">
        <f>_xll.SNL.Clients.Office.Excel.Functions.SPG(K420, "IQ_DILUT_EPS_NORM", "CY2023")</f>
        <v>#PEND</v>
      </c>
      <c r="O420" t="e">
        <f t="shared" si="74"/>
        <v>#VALUE!</v>
      </c>
      <c r="P420" t="e">
        <f t="shared" si="75"/>
        <v>#VALUE!</v>
      </c>
      <c r="Q420" s="5" t="str">
        <f>_xll.SNL.Clients.Office.Excel.Functions.SPG(K420, "SP_MARKETCAP", "12/31/2022")</f>
        <v>#PEND</v>
      </c>
      <c r="R420" t="e">
        <f t="shared" si="79"/>
        <v>#VALUE!</v>
      </c>
      <c r="S420" t="e">
        <f t="shared" si="80"/>
        <v>#VALUE!</v>
      </c>
      <c r="U420" t="s">
        <v>420</v>
      </c>
      <c r="V420" s="4" t="str" cm="1">
        <f t="array" ref="V420">_xll.SNL.Clients.Office.Excel.Functions.SPG(U420, "SP_TOTAL_REV", "CY2021")</f>
        <v>#PEND</v>
      </c>
      <c r="W420" s="4" t="str">
        <f>_xll.SNL.Clients.Office.Excel.Functions.SPG(U420,"IQ_AVG_DILUT_SHARES_OUT","CY2021")</f>
        <v>#PEND</v>
      </c>
      <c r="X420" s="5" t="str">
        <f>_xll.SNL.Clients.Office.Excel.Functions.SPG(U420, "IQ_DILUT_EPS_NORM", "CY2021")</f>
        <v>#PEND</v>
      </c>
      <c r="Y420" t="e">
        <f t="shared" si="81"/>
        <v>#VALUE!</v>
      </c>
      <c r="Z420" t="e">
        <f t="shared" si="82"/>
        <v>#VALUE!</v>
      </c>
      <c r="AA420" s="5" t="str">
        <f>_xll.SNL.Clients.Office.Excel.Functions.SPG(U420, "SP_MARKETCAP", "12/31/2021")</f>
        <v>#PEND</v>
      </c>
      <c r="AB420" t="e">
        <f t="shared" si="76"/>
        <v>#VALUE!</v>
      </c>
      <c r="AC420" t="e">
        <f t="shared" si="83"/>
        <v>#VALUE!</v>
      </c>
    </row>
    <row r="421" spans="1:29" x14ac:dyDescent="0.3">
      <c r="A421" t="s">
        <v>421</v>
      </c>
      <c r="B421" s="4" t="str" cm="1">
        <f t="array" ref="B421">_xll.SNL.Clients.Office.Excel.Functions.SPG(A421, "SP_TOTAL_REV", "CY2023")</f>
        <v>#PEND</v>
      </c>
      <c r="C421" s="4" t="str">
        <f>_xll.SNL.Clients.Office.Excel.Functions.SPG(A421,"IQ_AVG_DILUT_SHARES_OUT","CY2023")</f>
        <v>#PEND</v>
      </c>
      <c r="D421" s="5" t="str">
        <f>_xll.SNL.Clients.Office.Excel.Functions.SPG(A421, "IQ_DILUT_EPS_NORM", "CY2023")</f>
        <v>#PEND</v>
      </c>
      <c r="E421" t="e">
        <f t="shared" si="72"/>
        <v>#VALUE!</v>
      </c>
      <c r="F421" t="e">
        <f t="shared" si="73"/>
        <v>#VALUE!</v>
      </c>
      <c r="G421" s="5" t="str">
        <f>_xll.SNL.Clients.Office.Excel.Functions.SPG(A421, "SP_MARKETCAP", "12/30/2023")</f>
        <v>#PEND</v>
      </c>
      <c r="H421" t="e">
        <f t="shared" si="77"/>
        <v>#VALUE!</v>
      </c>
      <c r="I421" t="e">
        <f t="shared" si="78"/>
        <v>#VALUE!</v>
      </c>
      <c r="K421" t="s">
        <v>421</v>
      </c>
      <c r="L421" s="4" t="str" cm="1">
        <f t="array" ref="L421">_xll.SNL.Clients.Office.Excel.Functions.SPG(K421, "SP_TOTAL_REV", "CY2023")</f>
        <v>#PEND</v>
      </c>
      <c r="M421" s="4" t="str">
        <f>_xll.SNL.Clients.Office.Excel.Functions.SPG(K421,"IQ_AVG_DILUT_SHARES_OUT","CY2023")</f>
        <v>#PEND</v>
      </c>
      <c r="N421" s="5" t="str">
        <f>_xll.SNL.Clients.Office.Excel.Functions.SPG(K421, "IQ_DILUT_EPS_NORM", "CY2023")</f>
        <v>#PEND</v>
      </c>
      <c r="O421" t="e">
        <f t="shared" si="74"/>
        <v>#VALUE!</v>
      </c>
      <c r="P421" t="e">
        <f t="shared" si="75"/>
        <v>#VALUE!</v>
      </c>
      <c r="Q421" s="5" t="str">
        <f>_xll.SNL.Clients.Office.Excel.Functions.SPG(K421, "SP_MARKETCAP", "12/31/2022")</f>
        <v>#PEND</v>
      </c>
      <c r="R421" t="e">
        <f t="shared" si="79"/>
        <v>#VALUE!</v>
      </c>
      <c r="S421" t="e">
        <f t="shared" si="80"/>
        <v>#VALUE!</v>
      </c>
      <c r="U421" t="s">
        <v>421</v>
      </c>
      <c r="V421" s="4" t="str" cm="1">
        <f t="array" ref="V421">_xll.SNL.Clients.Office.Excel.Functions.SPG(U421, "SP_TOTAL_REV", "CY2021")</f>
        <v>#PEND</v>
      </c>
      <c r="W421" s="4" t="str">
        <f>_xll.SNL.Clients.Office.Excel.Functions.SPG(U421,"IQ_AVG_DILUT_SHARES_OUT","CY2021")</f>
        <v>#PEND</v>
      </c>
      <c r="X421" s="5" t="str">
        <f>_xll.SNL.Clients.Office.Excel.Functions.SPG(U421, "IQ_DILUT_EPS_NORM", "CY2021")</f>
        <v>#PEND</v>
      </c>
      <c r="Y421" t="e">
        <f t="shared" si="81"/>
        <v>#VALUE!</v>
      </c>
      <c r="Z421" t="e">
        <f t="shared" si="82"/>
        <v>#VALUE!</v>
      </c>
      <c r="AA421" s="5" t="str">
        <f>_xll.SNL.Clients.Office.Excel.Functions.SPG(U421, "SP_MARKETCAP", "12/31/2021")</f>
        <v>#PEND</v>
      </c>
      <c r="AB421" t="e">
        <f t="shared" si="76"/>
        <v>#VALUE!</v>
      </c>
      <c r="AC421" t="e">
        <f t="shared" si="83"/>
        <v>#VALUE!</v>
      </c>
    </row>
    <row r="422" spans="1:29" x14ac:dyDescent="0.3">
      <c r="A422" t="s">
        <v>422</v>
      </c>
      <c r="B422" s="4" t="str" cm="1">
        <f t="array" ref="B422">_xll.SNL.Clients.Office.Excel.Functions.SPG(A422, "SP_TOTAL_REV", "CY2023")</f>
        <v>#PEND</v>
      </c>
      <c r="C422" s="4" t="str">
        <f>_xll.SNL.Clients.Office.Excel.Functions.SPG(A422,"IQ_AVG_DILUT_SHARES_OUT","CY2023")</f>
        <v>#PEND</v>
      </c>
      <c r="D422" s="5" t="str">
        <f>_xll.SNL.Clients.Office.Excel.Functions.SPG(A422, "IQ_DILUT_EPS_NORM", "CY2023")</f>
        <v>#PEND</v>
      </c>
      <c r="E422" t="e">
        <f t="shared" si="72"/>
        <v>#VALUE!</v>
      </c>
      <c r="F422" t="e">
        <f t="shared" si="73"/>
        <v>#VALUE!</v>
      </c>
      <c r="G422" s="5" t="str">
        <f>_xll.SNL.Clients.Office.Excel.Functions.SPG(A422, "SP_MARKETCAP", "12/30/2023")</f>
        <v>#PEND</v>
      </c>
      <c r="H422" t="e">
        <f t="shared" si="77"/>
        <v>#VALUE!</v>
      </c>
      <c r="I422" t="e">
        <f t="shared" si="78"/>
        <v>#VALUE!</v>
      </c>
      <c r="K422" t="s">
        <v>422</v>
      </c>
      <c r="L422" s="4" t="str" cm="1">
        <f t="array" ref="L422">_xll.SNL.Clients.Office.Excel.Functions.SPG(K422, "SP_TOTAL_REV", "CY2023")</f>
        <v>#PEND</v>
      </c>
      <c r="M422" s="4" t="str">
        <f>_xll.SNL.Clients.Office.Excel.Functions.SPG(K422,"IQ_AVG_DILUT_SHARES_OUT","CY2023")</f>
        <v>#PEND</v>
      </c>
      <c r="N422" s="5" t="str">
        <f>_xll.SNL.Clients.Office.Excel.Functions.SPG(K422, "IQ_DILUT_EPS_NORM", "CY2023")</f>
        <v>#PEND</v>
      </c>
      <c r="O422" t="e">
        <f t="shared" si="74"/>
        <v>#VALUE!</v>
      </c>
      <c r="P422" t="e">
        <f t="shared" si="75"/>
        <v>#VALUE!</v>
      </c>
      <c r="Q422" s="5" t="str">
        <f>_xll.SNL.Clients.Office.Excel.Functions.SPG(K422, "SP_MARKETCAP", "12/31/2022")</f>
        <v>#PEND</v>
      </c>
      <c r="R422" t="e">
        <f t="shared" si="79"/>
        <v>#VALUE!</v>
      </c>
      <c r="S422" t="e">
        <f t="shared" si="80"/>
        <v>#VALUE!</v>
      </c>
      <c r="U422" t="s">
        <v>422</v>
      </c>
      <c r="V422" s="4" t="str" cm="1">
        <f t="array" ref="V422">_xll.SNL.Clients.Office.Excel.Functions.SPG(U422, "SP_TOTAL_REV", "CY2021")</f>
        <v>#PEND</v>
      </c>
      <c r="W422" s="4" t="str">
        <f>_xll.SNL.Clients.Office.Excel.Functions.SPG(U422,"IQ_AVG_DILUT_SHARES_OUT","CY2021")</f>
        <v>#PEND</v>
      </c>
      <c r="X422" s="5" t="str">
        <f>_xll.SNL.Clients.Office.Excel.Functions.SPG(U422, "IQ_DILUT_EPS_NORM", "CY2021")</f>
        <v>#PEND</v>
      </c>
      <c r="Y422" t="e">
        <f t="shared" si="81"/>
        <v>#VALUE!</v>
      </c>
      <c r="Z422" t="e">
        <f t="shared" si="82"/>
        <v>#VALUE!</v>
      </c>
      <c r="AA422" s="5" t="str">
        <f>_xll.SNL.Clients.Office.Excel.Functions.SPG(U422, "SP_MARKETCAP", "12/31/2021")</f>
        <v>#PEND</v>
      </c>
      <c r="AB422" t="e">
        <f t="shared" si="76"/>
        <v>#VALUE!</v>
      </c>
      <c r="AC422" t="e">
        <f t="shared" si="83"/>
        <v>#VALUE!</v>
      </c>
    </row>
    <row r="423" spans="1:29" x14ac:dyDescent="0.3">
      <c r="A423" t="s">
        <v>423</v>
      </c>
      <c r="B423" s="4" t="str" cm="1">
        <f t="array" ref="B423">_xll.SNL.Clients.Office.Excel.Functions.SPG(A423, "SP_TOTAL_REV", "CY2023")</f>
        <v>#PEND</v>
      </c>
      <c r="C423" s="4" t="str">
        <f>_xll.SNL.Clients.Office.Excel.Functions.SPG(A423,"IQ_AVG_DILUT_SHARES_OUT","CY2023")</f>
        <v>#PEND</v>
      </c>
      <c r="D423" s="5" t="str">
        <f>_xll.SNL.Clients.Office.Excel.Functions.SPG(A423, "IQ_DILUT_EPS_NORM", "CY2023")</f>
        <v>#PEND</v>
      </c>
      <c r="E423" t="e">
        <f t="shared" si="72"/>
        <v>#VALUE!</v>
      </c>
      <c r="F423" t="e">
        <f t="shared" si="73"/>
        <v>#VALUE!</v>
      </c>
      <c r="G423" s="5" t="str">
        <f>_xll.SNL.Clients.Office.Excel.Functions.SPG(A423, "SP_MARKETCAP", "12/30/2023")</f>
        <v>#PEND</v>
      </c>
      <c r="H423" t="e">
        <f t="shared" si="77"/>
        <v>#VALUE!</v>
      </c>
      <c r="I423" t="e">
        <f t="shared" si="78"/>
        <v>#VALUE!</v>
      </c>
      <c r="K423" t="s">
        <v>423</v>
      </c>
      <c r="L423" s="4" t="str" cm="1">
        <f t="array" ref="L423">_xll.SNL.Clients.Office.Excel.Functions.SPG(K423, "SP_TOTAL_REV", "CY2023")</f>
        <v>#PEND</v>
      </c>
      <c r="M423" s="4" t="str">
        <f>_xll.SNL.Clients.Office.Excel.Functions.SPG(K423,"IQ_AVG_DILUT_SHARES_OUT","CY2023")</f>
        <v>#PEND</v>
      </c>
      <c r="N423" s="5" t="str">
        <f>_xll.SNL.Clients.Office.Excel.Functions.SPG(K423, "IQ_DILUT_EPS_NORM", "CY2023")</f>
        <v>#PEND</v>
      </c>
      <c r="O423" t="e">
        <f t="shared" si="74"/>
        <v>#VALUE!</v>
      </c>
      <c r="P423" t="e">
        <f t="shared" si="75"/>
        <v>#VALUE!</v>
      </c>
      <c r="Q423" s="5" t="str">
        <f>_xll.SNL.Clients.Office.Excel.Functions.SPG(K423, "SP_MARKETCAP", "12/31/2022")</f>
        <v>#PEND</v>
      </c>
      <c r="R423" t="e">
        <f t="shared" si="79"/>
        <v>#VALUE!</v>
      </c>
      <c r="S423" t="e">
        <f t="shared" si="80"/>
        <v>#VALUE!</v>
      </c>
      <c r="U423" t="s">
        <v>423</v>
      </c>
      <c r="V423" s="4" t="str" cm="1">
        <f t="array" ref="V423">_xll.SNL.Clients.Office.Excel.Functions.SPG(U423, "SP_TOTAL_REV", "CY2021")</f>
        <v>#PEND</v>
      </c>
      <c r="W423" s="4" t="str">
        <f>_xll.SNL.Clients.Office.Excel.Functions.SPG(U423,"IQ_AVG_DILUT_SHARES_OUT","CY2021")</f>
        <v>#PEND</v>
      </c>
      <c r="X423" s="5" t="str">
        <f>_xll.SNL.Clients.Office.Excel.Functions.SPG(U423, "IQ_DILUT_EPS_NORM", "CY2021")</f>
        <v>#PEND</v>
      </c>
      <c r="Y423" t="e">
        <f t="shared" si="81"/>
        <v>#VALUE!</v>
      </c>
      <c r="Z423" t="e">
        <f t="shared" si="82"/>
        <v>#VALUE!</v>
      </c>
      <c r="AA423" s="5" t="str">
        <f>_xll.SNL.Clients.Office.Excel.Functions.SPG(U423, "SP_MARKETCAP", "12/31/2021")</f>
        <v>#PEND</v>
      </c>
      <c r="AB423" t="e">
        <f t="shared" si="76"/>
        <v>#VALUE!</v>
      </c>
      <c r="AC423" t="e">
        <f t="shared" si="83"/>
        <v>#VALUE!</v>
      </c>
    </row>
    <row r="424" spans="1:29" x14ac:dyDescent="0.3">
      <c r="A424" t="s">
        <v>424</v>
      </c>
      <c r="B424" s="4" t="str" cm="1">
        <f t="array" ref="B424">_xll.SNL.Clients.Office.Excel.Functions.SPG(A424, "SP_TOTAL_REV", "CY2023")</f>
        <v>#PEND</v>
      </c>
      <c r="C424" s="4" t="str">
        <f>_xll.SNL.Clients.Office.Excel.Functions.SPG(A424,"IQ_AVG_DILUT_SHARES_OUT","CY2023")</f>
        <v>#PEND</v>
      </c>
      <c r="D424" s="5" t="str">
        <f>_xll.SNL.Clients.Office.Excel.Functions.SPG(A424, "IQ_DILUT_EPS_NORM", "CY2023")</f>
        <v>#PEND</v>
      </c>
      <c r="E424" t="e">
        <f t="shared" si="72"/>
        <v>#VALUE!</v>
      </c>
      <c r="F424" t="e">
        <f t="shared" si="73"/>
        <v>#VALUE!</v>
      </c>
      <c r="G424" s="5" t="str">
        <f>_xll.SNL.Clients.Office.Excel.Functions.SPG(A424, "SP_MARKETCAP", "12/30/2023")</f>
        <v>#PEND</v>
      </c>
      <c r="H424" t="e">
        <f t="shared" si="77"/>
        <v>#VALUE!</v>
      </c>
      <c r="I424" t="e">
        <f t="shared" si="78"/>
        <v>#VALUE!</v>
      </c>
      <c r="K424" t="s">
        <v>424</v>
      </c>
      <c r="L424" s="4" t="str" cm="1">
        <f t="array" ref="L424">_xll.SNL.Clients.Office.Excel.Functions.SPG(K424, "SP_TOTAL_REV", "CY2023")</f>
        <v>#PEND</v>
      </c>
      <c r="M424" s="4" t="str">
        <f>_xll.SNL.Clients.Office.Excel.Functions.SPG(K424,"IQ_AVG_DILUT_SHARES_OUT","CY2023")</f>
        <v>#PEND</v>
      </c>
      <c r="N424" s="5" t="str">
        <f>_xll.SNL.Clients.Office.Excel.Functions.SPG(K424, "IQ_DILUT_EPS_NORM", "CY2023")</f>
        <v>#PEND</v>
      </c>
      <c r="O424" t="e">
        <f t="shared" si="74"/>
        <v>#VALUE!</v>
      </c>
      <c r="P424" t="e">
        <f t="shared" si="75"/>
        <v>#VALUE!</v>
      </c>
      <c r="Q424" s="5" t="str">
        <f>_xll.SNL.Clients.Office.Excel.Functions.SPG(K424, "SP_MARKETCAP", "12/31/2022")</f>
        <v>#PEND</v>
      </c>
      <c r="R424" t="e">
        <f t="shared" si="79"/>
        <v>#VALUE!</v>
      </c>
      <c r="S424" t="e">
        <f t="shared" si="80"/>
        <v>#VALUE!</v>
      </c>
      <c r="U424" t="s">
        <v>424</v>
      </c>
      <c r="V424" s="4" t="str" cm="1">
        <f t="array" ref="V424">_xll.SNL.Clients.Office.Excel.Functions.SPG(U424, "SP_TOTAL_REV", "CY2021")</f>
        <v>#PEND</v>
      </c>
      <c r="W424" s="4" t="str">
        <f>_xll.SNL.Clients.Office.Excel.Functions.SPG(U424,"IQ_AVG_DILUT_SHARES_OUT","CY2021")</f>
        <v>#PEND</v>
      </c>
      <c r="X424" s="5" t="str">
        <f>_xll.SNL.Clients.Office.Excel.Functions.SPG(U424, "IQ_DILUT_EPS_NORM", "CY2021")</f>
        <v>#PEND</v>
      </c>
      <c r="Y424" t="e">
        <f t="shared" si="81"/>
        <v>#VALUE!</v>
      </c>
      <c r="Z424" t="e">
        <f t="shared" si="82"/>
        <v>#VALUE!</v>
      </c>
      <c r="AA424" s="5" t="str">
        <f>_xll.SNL.Clients.Office.Excel.Functions.SPG(U424, "SP_MARKETCAP", "12/31/2021")</f>
        <v>#PEND</v>
      </c>
      <c r="AB424" t="e">
        <f t="shared" si="76"/>
        <v>#VALUE!</v>
      </c>
      <c r="AC424" t="e">
        <f t="shared" si="83"/>
        <v>#VALUE!</v>
      </c>
    </row>
    <row r="425" spans="1:29" x14ac:dyDescent="0.3">
      <c r="A425" t="s">
        <v>425</v>
      </c>
      <c r="B425" s="4" t="str" cm="1">
        <f t="array" ref="B425">_xll.SNL.Clients.Office.Excel.Functions.SPG(A425, "SP_TOTAL_REV", "CY2023")</f>
        <v>#PEND</v>
      </c>
      <c r="C425" s="4" t="str">
        <f>_xll.SNL.Clients.Office.Excel.Functions.SPG(A425,"IQ_AVG_DILUT_SHARES_OUT","CY2023")</f>
        <v>#PEND</v>
      </c>
      <c r="D425" s="5" t="str">
        <f>_xll.SNL.Clients.Office.Excel.Functions.SPG(A425, "IQ_DILUT_EPS_NORM", "CY2023")</f>
        <v>#PEND</v>
      </c>
      <c r="E425" t="e">
        <f t="shared" si="72"/>
        <v>#VALUE!</v>
      </c>
      <c r="F425" t="e">
        <f t="shared" si="73"/>
        <v>#VALUE!</v>
      </c>
      <c r="G425" s="5" t="str">
        <f>_xll.SNL.Clients.Office.Excel.Functions.SPG(A425, "SP_MARKETCAP", "12/30/2023")</f>
        <v>#PEND</v>
      </c>
      <c r="H425" t="e">
        <f t="shared" si="77"/>
        <v>#VALUE!</v>
      </c>
      <c r="I425" t="e">
        <f t="shared" si="78"/>
        <v>#VALUE!</v>
      </c>
      <c r="K425" t="s">
        <v>425</v>
      </c>
      <c r="L425" s="4" t="str" cm="1">
        <f t="array" ref="L425">_xll.SNL.Clients.Office.Excel.Functions.SPG(K425, "SP_TOTAL_REV", "CY2023")</f>
        <v>#PEND</v>
      </c>
      <c r="M425" s="4" t="str">
        <f>_xll.SNL.Clients.Office.Excel.Functions.SPG(K425,"IQ_AVG_DILUT_SHARES_OUT","CY2023")</f>
        <v>#PEND</v>
      </c>
      <c r="N425" s="5" t="str">
        <f>_xll.SNL.Clients.Office.Excel.Functions.SPG(K425, "IQ_DILUT_EPS_NORM", "CY2023")</f>
        <v>#PEND</v>
      </c>
      <c r="O425" t="e">
        <f t="shared" si="74"/>
        <v>#VALUE!</v>
      </c>
      <c r="P425" t="e">
        <f t="shared" si="75"/>
        <v>#VALUE!</v>
      </c>
      <c r="Q425" s="5" t="str">
        <f>_xll.SNL.Clients.Office.Excel.Functions.SPG(K425, "SP_MARKETCAP", "12/31/2022")</f>
        <v>#PEND</v>
      </c>
      <c r="R425" t="e">
        <f t="shared" si="79"/>
        <v>#VALUE!</v>
      </c>
      <c r="S425" t="e">
        <f t="shared" si="80"/>
        <v>#VALUE!</v>
      </c>
      <c r="U425" t="s">
        <v>425</v>
      </c>
      <c r="V425" s="4" t="str" cm="1">
        <f t="array" ref="V425">_xll.SNL.Clients.Office.Excel.Functions.SPG(U425, "SP_TOTAL_REV", "CY2021")</f>
        <v>#PEND</v>
      </c>
      <c r="W425" s="4" t="str">
        <f>_xll.SNL.Clients.Office.Excel.Functions.SPG(U425,"IQ_AVG_DILUT_SHARES_OUT","CY2021")</f>
        <v>#PEND</v>
      </c>
      <c r="X425" s="5" t="str">
        <f>_xll.SNL.Clients.Office.Excel.Functions.SPG(U425, "IQ_DILUT_EPS_NORM", "CY2021")</f>
        <v>#PEND</v>
      </c>
      <c r="Y425" t="e">
        <f t="shared" si="81"/>
        <v>#VALUE!</v>
      </c>
      <c r="Z425" t="e">
        <f t="shared" si="82"/>
        <v>#VALUE!</v>
      </c>
      <c r="AA425" s="5" t="str">
        <f>_xll.SNL.Clients.Office.Excel.Functions.SPG(U425, "SP_MARKETCAP", "12/31/2021")</f>
        <v>#PEND</v>
      </c>
      <c r="AB425" t="e">
        <f t="shared" si="76"/>
        <v>#VALUE!</v>
      </c>
      <c r="AC425" t="e">
        <f t="shared" si="83"/>
        <v>#VALUE!</v>
      </c>
    </row>
    <row r="426" spans="1:29" x14ac:dyDescent="0.3">
      <c r="A426" t="s">
        <v>426</v>
      </c>
      <c r="B426" s="4" t="str" cm="1">
        <f t="array" ref="B426">_xll.SNL.Clients.Office.Excel.Functions.SPG(A426, "SP_TOTAL_REV", "CY2023")</f>
        <v>#PEND</v>
      </c>
      <c r="C426" s="4" t="str">
        <f>_xll.SNL.Clients.Office.Excel.Functions.SPG(A426,"IQ_AVG_DILUT_SHARES_OUT","CY2023")</f>
        <v>#PEND</v>
      </c>
      <c r="D426" s="5" t="str">
        <f>_xll.SNL.Clients.Office.Excel.Functions.SPG(A426, "IQ_DILUT_EPS_NORM", "CY2023")</f>
        <v>#PEND</v>
      </c>
      <c r="E426" t="e">
        <f t="shared" si="72"/>
        <v>#VALUE!</v>
      </c>
      <c r="F426" t="e">
        <f t="shared" si="73"/>
        <v>#VALUE!</v>
      </c>
      <c r="G426" s="5" t="str">
        <f>_xll.SNL.Clients.Office.Excel.Functions.SPG(A426, "SP_MARKETCAP", "12/30/2023")</f>
        <v>#PEND</v>
      </c>
      <c r="H426" t="e">
        <f t="shared" si="77"/>
        <v>#VALUE!</v>
      </c>
      <c r="I426" t="e">
        <f t="shared" si="78"/>
        <v>#VALUE!</v>
      </c>
      <c r="K426" t="s">
        <v>426</v>
      </c>
      <c r="L426" s="4" t="str" cm="1">
        <f t="array" ref="L426">_xll.SNL.Clients.Office.Excel.Functions.SPG(K426, "SP_TOTAL_REV", "CY2023")</f>
        <v>#PEND</v>
      </c>
      <c r="M426" s="4" t="str">
        <f>_xll.SNL.Clients.Office.Excel.Functions.SPG(K426,"IQ_AVG_DILUT_SHARES_OUT","CY2023")</f>
        <v>#PEND</v>
      </c>
      <c r="N426" s="5" t="str">
        <f>_xll.SNL.Clients.Office.Excel.Functions.SPG(K426, "IQ_DILUT_EPS_NORM", "CY2023")</f>
        <v>#PEND</v>
      </c>
      <c r="O426" t="e">
        <f t="shared" si="74"/>
        <v>#VALUE!</v>
      </c>
      <c r="P426" t="e">
        <f t="shared" si="75"/>
        <v>#VALUE!</v>
      </c>
      <c r="Q426" s="5" t="str">
        <f>_xll.SNL.Clients.Office.Excel.Functions.SPG(K426, "SP_MARKETCAP", "12/31/2022")</f>
        <v>#PEND</v>
      </c>
      <c r="R426" t="e">
        <f t="shared" si="79"/>
        <v>#VALUE!</v>
      </c>
      <c r="S426" t="e">
        <f t="shared" si="80"/>
        <v>#VALUE!</v>
      </c>
      <c r="U426" t="s">
        <v>426</v>
      </c>
      <c r="V426" s="4" t="str" cm="1">
        <f t="array" ref="V426">_xll.SNL.Clients.Office.Excel.Functions.SPG(U426, "SP_TOTAL_REV", "CY2021")</f>
        <v>#PEND</v>
      </c>
      <c r="W426" s="4" t="str">
        <f>_xll.SNL.Clients.Office.Excel.Functions.SPG(U426,"IQ_AVG_DILUT_SHARES_OUT","CY2021")</f>
        <v>#PEND</v>
      </c>
      <c r="X426" s="5" t="str">
        <f>_xll.SNL.Clients.Office.Excel.Functions.SPG(U426, "IQ_DILUT_EPS_NORM", "CY2021")</f>
        <v>#PEND</v>
      </c>
      <c r="Y426" t="e">
        <f t="shared" si="81"/>
        <v>#VALUE!</v>
      </c>
      <c r="Z426" t="e">
        <f t="shared" si="82"/>
        <v>#VALUE!</v>
      </c>
      <c r="AA426" s="5" t="str">
        <f>_xll.SNL.Clients.Office.Excel.Functions.SPG(U426, "SP_MARKETCAP", "12/31/2021")</f>
        <v>#PEND</v>
      </c>
      <c r="AB426" t="e">
        <f t="shared" si="76"/>
        <v>#VALUE!</v>
      </c>
      <c r="AC426" t="e">
        <f t="shared" si="83"/>
        <v>#VALUE!</v>
      </c>
    </row>
    <row r="427" spans="1:29" x14ac:dyDescent="0.3">
      <c r="A427" t="s">
        <v>427</v>
      </c>
      <c r="B427" s="4" t="str" cm="1">
        <f t="array" ref="B427">_xll.SNL.Clients.Office.Excel.Functions.SPG(A427, "SP_TOTAL_REV", "CY2023")</f>
        <v>#PEND</v>
      </c>
      <c r="C427" s="4" t="str">
        <f>_xll.SNL.Clients.Office.Excel.Functions.SPG(A427,"IQ_AVG_DILUT_SHARES_OUT","CY2023")</f>
        <v>#PEND</v>
      </c>
      <c r="D427" s="5" t="str">
        <f>_xll.SNL.Clients.Office.Excel.Functions.SPG(A427, "IQ_DILUT_EPS_NORM", "CY2023")</f>
        <v>#PEND</v>
      </c>
      <c r="E427" t="e">
        <f t="shared" si="72"/>
        <v>#VALUE!</v>
      </c>
      <c r="F427" t="e">
        <f t="shared" si="73"/>
        <v>#VALUE!</v>
      </c>
      <c r="G427" s="5" t="str">
        <f>_xll.SNL.Clients.Office.Excel.Functions.SPG(A427, "SP_MARKETCAP", "12/30/2023")</f>
        <v>#PEND</v>
      </c>
      <c r="H427" t="e">
        <f t="shared" si="77"/>
        <v>#VALUE!</v>
      </c>
      <c r="I427" t="e">
        <f t="shared" si="78"/>
        <v>#VALUE!</v>
      </c>
      <c r="K427" t="s">
        <v>427</v>
      </c>
      <c r="L427" s="4" t="str" cm="1">
        <f t="array" ref="L427">_xll.SNL.Clients.Office.Excel.Functions.SPG(K427, "SP_TOTAL_REV", "CY2023")</f>
        <v>#PEND</v>
      </c>
      <c r="M427" s="4" t="str">
        <f>_xll.SNL.Clients.Office.Excel.Functions.SPG(K427,"IQ_AVG_DILUT_SHARES_OUT","CY2023")</f>
        <v>#PEND</v>
      </c>
      <c r="N427" s="5" t="str">
        <f>_xll.SNL.Clients.Office.Excel.Functions.SPG(K427, "IQ_DILUT_EPS_NORM", "CY2023")</f>
        <v>#PEND</v>
      </c>
      <c r="O427" t="e">
        <f t="shared" si="74"/>
        <v>#VALUE!</v>
      </c>
      <c r="P427" t="e">
        <f t="shared" si="75"/>
        <v>#VALUE!</v>
      </c>
      <c r="Q427" s="5" t="str">
        <f>_xll.SNL.Clients.Office.Excel.Functions.SPG(K427, "SP_MARKETCAP", "12/31/2022")</f>
        <v>#PEND</v>
      </c>
      <c r="R427" t="e">
        <f t="shared" si="79"/>
        <v>#VALUE!</v>
      </c>
      <c r="S427" t="e">
        <f t="shared" si="80"/>
        <v>#VALUE!</v>
      </c>
      <c r="U427" t="s">
        <v>427</v>
      </c>
      <c r="V427" s="4" t="str" cm="1">
        <f t="array" ref="V427">_xll.SNL.Clients.Office.Excel.Functions.SPG(U427, "SP_TOTAL_REV", "CY2021")</f>
        <v>#PEND</v>
      </c>
      <c r="W427" s="4" t="str">
        <f>_xll.SNL.Clients.Office.Excel.Functions.SPG(U427,"IQ_AVG_DILUT_SHARES_OUT","CY2021")</f>
        <v>#PEND</v>
      </c>
      <c r="X427" s="5" t="str">
        <f>_xll.SNL.Clients.Office.Excel.Functions.SPG(U427, "IQ_DILUT_EPS_NORM", "CY2021")</f>
        <v>#PEND</v>
      </c>
      <c r="Y427" t="e">
        <f t="shared" si="81"/>
        <v>#VALUE!</v>
      </c>
      <c r="Z427" t="e">
        <f t="shared" si="82"/>
        <v>#VALUE!</v>
      </c>
      <c r="AA427" s="5" t="str">
        <f>_xll.SNL.Clients.Office.Excel.Functions.SPG(U427, "SP_MARKETCAP", "12/31/2021")</f>
        <v>#PEND</v>
      </c>
      <c r="AB427" t="e">
        <f t="shared" si="76"/>
        <v>#VALUE!</v>
      </c>
      <c r="AC427" t="e">
        <f t="shared" si="83"/>
        <v>#VALUE!</v>
      </c>
    </row>
    <row r="428" spans="1:29" x14ac:dyDescent="0.3">
      <c r="A428" t="s">
        <v>428</v>
      </c>
      <c r="B428" s="4" t="str" cm="1">
        <f t="array" ref="B428">_xll.SNL.Clients.Office.Excel.Functions.SPG(A428, "SP_TOTAL_REV", "CY2023")</f>
        <v>#PEND</v>
      </c>
      <c r="C428" s="4" t="str">
        <f>_xll.SNL.Clients.Office.Excel.Functions.SPG(A428,"IQ_AVG_DILUT_SHARES_OUT","CY2023")</f>
        <v>#PEND</v>
      </c>
      <c r="D428" s="5" t="str">
        <f>_xll.SNL.Clients.Office.Excel.Functions.SPG(A428, "IQ_DILUT_EPS_NORM", "CY2023")</f>
        <v>#PEND</v>
      </c>
      <c r="E428" t="e">
        <f t="shared" si="72"/>
        <v>#VALUE!</v>
      </c>
      <c r="F428" t="e">
        <f t="shared" si="73"/>
        <v>#VALUE!</v>
      </c>
      <c r="G428" s="5" t="str">
        <f>_xll.SNL.Clients.Office.Excel.Functions.SPG(A428, "SP_MARKETCAP", "12/30/2023")</f>
        <v>#PEND</v>
      </c>
      <c r="H428" t="e">
        <f t="shared" si="77"/>
        <v>#VALUE!</v>
      </c>
      <c r="I428" t="e">
        <f t="shared" si="78"/>
        <v>#VALUE!</v>
      </c>
      <c r="K428" t="s">
        <v>428</v>
      </c>
      <c r="L428" s="4" t="str" cm="1">
        <f t="array" ref="L428">_xll.SNL.Clients.Office.Excel.Functions.SPG(K428, "SP_TOTAL_REV", "CY2023")</f>
        <v>#PEND</v>
      </c>
      <c r="M428" s="4" t="str">
        <f>_xll.SNL.Clients.Office.Excel.Functions.SPG(K428,"IQ_AVG_DILUT_SHARES_OUT","CY2023")</f>
        <v>#PEND</v>
      </c>
      <c r="N428" s="5" t="str">
        <f>_xll.SNL.Clients.Office.Excel.Functions.SPG(K428, "IQ_DILUT_EPS_NORM", "CY2023")</f>
        <v>#PEND</v>
      </c>
      <c r="O428" t="e">
        <f t="shared" si="74"/>
        <v>#VALUE!</v>
      </c>
      <c r="P428" t="e">
        <f t="shared" si="75"/>
        <v>#VALUE!</v>
      </c>
      <c r="Q428" s="5" t="str">
        <f>_xll.SNL.Clients.Office.Excel.Functions.SPG(K428, "SP_MARKETCAP", "12/31/2022")</f>
        <v>#PEND</v>
      </c>
      <c r="R428" t="e">
        <f t="shared" si="79"/>
        <v>#VALUE!</v>
      </c>
      <c r="S428" t="e">
        <f t="shared" si="80"/>
        <v>#VALUE!</v>
      </c>
      <c r="U428" t="s">
        <v>428</v>
      </c>
      <c r="V428" s="4" t="str" cm="1">
        <f t="array" ref="V428">_xll.SNL.Clients.Office.Excel.Functions.SPG(U428, "SP_TOTAL_REV", "CY2021")</f>
        <v>#PEND</v>
      </c>
      <c r="W428" s="4" t="str">
        <f>_xll.SNL.Clients.Office.Excel.Functions.SPG(U428,"IQ_AVG_DILUT_SHARES_OUT","CY2021")</f>
        <v>#PEND</v>
      </c>
      <c r="X428" s="5" t="str">
        <f>_xll.SNL.Clients.Office.Excel.Functions.SPG(U428, "IQ_DILUT_EPS_NORM", "CY2021")</f>
        <v>#PEND</v>
      </c>
      <c r="Y428" t="e">
        <f t="shared" si="81"/>
        <v>#VALUE!</v>
      </c>
      <c r="Z428" t="e">
        <f t="shared" si="82"/>
        <v>#VALUE!</v>
      </c>
      <c r="AA428" s="5" t="str">
        <f>_xll.SNL.Clients.Office.Excel.Functions.SPG(U428, "SP_MARKETCAP", "12/31/2021")</f>
        <v>#PEND</v>
      </c>
      <c r="AB428" t="e">
        <f t="shared" si="76"/>
        <v>#VALUE!</v>
      </c>
      <c r="AC428" t="e">
        <f t="shared" si="83"/>
        <v>#VALUE!</v>
      </c>
    </row>
    <row r="429" spans="1:29" x14ac:dyDescent="0.3">
      <c r="A429" t="s">
        <v>429</v>
      </c>
      <c r="B429" s="4" t="str" cm="1">
        <f t="array" ref="B429">_xll.SNL.Clients.Office.Excel.Functions.SPG(A429, "SP_TOTAL_REV", "CY2023")</f>
        <v>#PEND</v>
      </c>
      <c r="C429" s="4" t="str">
        <f>_xll.SNL.Clients.Office.Excel.Functions.SPG(A429,"IQ_AVG_DILUT_SHARES_OUT","CY2023")</f>
        <v>#PEND</v>
      </c>
      <c r="D429" s="5" t="str">
        <f>_xll.SNL.Clients.Office.Excel.Functions.SPG(A429, "IQ_DILUT_EPS_NORM", "CY2023")</f>
        <v>#PEND</v>
      </c>
      <c r="E429" t="e">
        <f t="shared" si="72"/>
        <v>#VALUE!</v>
      </c>
      <c r="F429" t="e">
        <f t="shared" si="73"/>
        <v>#VALUE!</v>
      </c>
      <c r="G429" s="5" t="str">
        <f>_xll.SNL.Clients.Office.Excel.Functions.SPG(A429, "SP_MARKETCAP", "12/30/2023")</f>
        <v>#PEND</v>
      </c>
      <c r="H429" t="e">
        <f t="shared" si="77"/>
        <v>#VALUE!</v>
      </c>
      <c r="I429" t="e">
        <f t="shared" si="78"/>
        <v>#VALUE!</v>
      </c>
      <c r="K429" t="s">
        <v>429</v>
      </c>
      <c r="L429" s="4" t="str" cm="1">
        <f t="array" ref="L429">_xll.SNL.Clients.Office.Excel.Functions.SPG(K429, "SP_TOTAL_REV", "CY2023")</f>
        <v>#PEND</v>
      </c>
      <c r="M429" s="4" t="str">
        <f>_xll.SNL.Clients.Office.Excel.Functions.SPG(K429,"IQ_AVG_DILUT_SHARES_OUT","CY2023")</f>
        <v>#PEND</v>
      </c>
      <c r="N429" s="5" t="str">
        <f>_xll.SNL.Clients.Office.Excel.Functions.SPG(K429, "IQ_DILUT_EPS_NORM", "CY2023")</f>
        <v>#PEND</v>
      </c>
      <c r="O429" t="e">
        <f t="shared" si="74"/>
        <v>#VALUE!</v>
      </c>
      <c r="P429" t="e">
        <f t="shared" si="75"/>
        <v>#VALUE!</v>
      </c>
      <c r="Q429" s="5" t="str">
        <f>_xll.SNL.Clients.Office.Excel.Functions.SPG(K429, "SP_MARKETCAP", "12/31/2022")</f>
        <v>#PEND</v>
      </c>
      <c r="R429" t="e">
        <f t="shared" si="79"/>
        <v>#VALUE!</v>
      </c>
      <c r="S429" t="e">
        <f t="shared" si="80"/>
        <v>#VALUE!</v>
      </c>
      <c r="U429" t="s">
        <v>429</v>
      </c>
      <c r="V429" s="4" t="str" cm="1">
        <f t="array" ref="V429">_xll.SNL.Clients.Office.Excel.Functions.SPG(U429, "SP_TOTAL_REV", "CY2021")</f>
        <v>#PEND</v>
      </c>
      <c r="W429" s="4" t="str">
        <f>_xll.SNL.Clients.Office.Excel.Functions.SPG(U429,"IQ_AVG_DILUT_SHARES_OUT","CY2021")</f>
        <v>#PEND</v>
      </c>
      <c r="X429" s="5" t="str">
        <f>_xll.SNL.Clients.Office.Excel.Functions.SPG(U429, "IQ_DILUT_EPS_NORM", "CY2021")</f>
        <v>#PEND</v>
      </c>
      <c r="Y429" t="e">
        <f t="shared" si="81"/>
        <v>#VALUE!</v>
      </c>
      <c r="Z429" t="e">
        <f t="shared" si="82"/>
        <v>#VALUE!</v>
      </c>
      <c r="AA429" s="5" t="str">
        <f>_xll.SNL.Clients.Office.Excel.Functions.SPG(U429, "SP_MARKETCAP", "12/31/2021")</f>
        <v>#PEND</v>
      </c>
      <c r="AB429" t="e">
        <f t="shared" si="76"/>
        <v>#VALUE!</v>
      </c>
      <c r="AC429" t="e">
        <f t="shared" si="83"/>
        <v>#VALUE!</v>
      </c>
    </row>
    <row r="430" spans="1:29" x14ac:dyDescent="0.3">
      <c r="A430" t="s">
        <v>430</v>
      </c>
      <c r="B430" s="4" t="str" cm="1">
        <f t="array" ref="B430">_xll.SNL.Clients.Office.Excel.Functions.SPG(A430, "SP_TOTAL_REV", "CY2023")</f>
        <v>#PEND</v>
      </c>
      <c r="C430" s="4" t="str">
        <f>_xll.SNL.Clients.Office.Excel.Functions.SPG(A430,"IQ_AVG_DILUT_SHARES_OUT","CY2023")</f>
        <v>#PEND</v>
      </c>
      <c r="D430" s="5" t="str">
        <f>_xll.SNL.Clients.Office.Excel.Functions.SPG(A430, "IQ_DILUT_EPS_NORM", "CY2023")</f>
        <v>#PEND</v>
      </c>
      <c r="E430" t="e">
        <f t="shared" si="72"/>
        <v>#VALUE!</v>
      </c>
      <c r="F430" t="e">
        <f t="shared" si="73"/>
        <v>#VALUE!</v>
      </c>
      <c r="G430" s="5" t="str">
        <f>_xll.SNL.Clients.Office.Excel.Functions.SPG(A430, "SP_MARKETCAP", "12/30/2023")</f>
        <v>#PEND</v>
      </c>
      <c r="H430" t="e">
        <f t="shared" si="77"/>
        <v>#VALUE!</v>
      </c>
      <c r="I430" t="e">
        <f t="shared" si="78"/>
        <v>#VALUE!</v>
      </c>
      <c r="K430" t="s">
        <v>430</v>
      </c>
      <c r="L430" s="4" t="str" cm="1">
        <f t="array" ref="L430">_xll.SNL.Clients.Office.Excel.Functions.SPG(K430, "SP_TOTAL_REV", "CY2023")</f>
        <v>#PEND</v>
      </c>
      <c r="M430" s="4" t="str">
        <f>_xll.SNL.Clients.Office.Excel.Functions.SPG(K430,"IQ_AVG_DILUT_SHARES_OUT","CY2023")</f>
        <v>#PEND</v>
      </c>
      <c r="N430" s="5" t="str">
        <f>_xll.SNL.Clients.Office.Excel.Functions.SPG(K430, "IQ_DILUT_EPS_NORM", "CY2023")</f>
        <v>#PEND</v>
      </c>
      <c r="O430" t="e">
        <f t="shared" si="74"/>
        <v>#VALUE!</v>
      </c>
      <c r="P430" t="e">
        <f t="shared" si="75"/>
        <v>#VALUE!</v>
      </c>
      <c r="Q430" s="5" t="str">
        <f>_xll.SNL.Clients.Office.Excel.Functions.SPG(K430, "SP_MARKETCAP", "12/31/2022")</f>
        <v>#PEND</v>
      </c>
      <c r="R430" t="e">
        <f t="shared" si="79"/>
        <v>#VALUE!</v>
      </c>
      <c r="S430" t="e">
        <f t="shared" si="80"/>
        <v>#VALUE!</v>
      </c>
      <c r="U430" t="s">
        <v>430</v>
      </c>
      <c r="V430" s="4" t="str" cm="1">
        <f t="array" ref="V430">_xll.SNL.Clients.Office.Excel.Functions.SPG(U430, "SP_TOTAL_REV", "CY2021")</f>
        <v>#PEND</v>
      </c>
      <c r="W430" s="4" t="str">
        <f>_xll.SNL.Clients.Office.Excel.Functions.SPG(U430,"IQ_AVG_DILUT_SHARES_OUT","CY2021")</f>
        <v>#PEND</v>
      </c>
      <c r="X430" s="5" t="str">
        <f>_xll.SNL.Clients.Office.Excel.Functions.SPG(U430, "IQ_DILUT_EPS_NORM", "CY2021")</f>
        <v>#PEND</v>
      </c>
      <c r="Y430" t="e">
        <f t="shared" si="81"/>
        <v>#VALUE!</v>
      </c>
      <c r="Z430" t="e">
        <f t="shared" si="82"/>
        <v>#VALUE!</v>
      </c>
      <c r="AA430" s="5" t="str">
        <f>_xll.SNL.Clients.Office.Excel.Functions.SPG(U430, "SP_MARKETCAP", "12/31/2021")</f>
        <v>#PEND</v>
      </c>
      <c r="AB430" t="e">
        <f t="shared" si="76"/>
        <v>#VALUE!</v>
      </c>
      <c r="AC430" t="e">
        <f t="shared" si="83"/>
        <v>#VALUE!</v>
      </c>
    </row>
    <row r="431" spans="1:29" x14ac:dyDescent="0.3">
      <c r="A431" t="s">
        <v>431</v>
      </c>
      <c r="B431" s="4" t="str" cm="1">
        <f t="array" ref="B431">_xll.SNL.Clients.Office.Excel.Functions.SPG(A431, "SP_TOTAL_REV", "CY2023")</f>
        <v>#PEND</v>
      </c>
      <c r="C431" s="4" t="str">
        <f>_xll.SNL.Clients.Office.Excel.Functions.SPG(A431,"IQ_AVG_DILUT_SHARES_OUT","CY2023")</f>
        <v>#PEND</v>
      </c>
      <c r="D431" s="5" t="str">
        <f>_xll.SNL.Clients.Office.Excel.Functions.SPG(A431, "IQ_DILUT_EPS_NORM", "CY2023")</f>
        <v>#PEND</v>
      </c>
      <c r="E431" t="e">
        <f t="shared" si="72"/>
        <v>#VALUE!</v>
      </c>
      <c r="F431" t="e">
        <f t="shared" si="73"/>
        <v>#VALUE!</v>
      </c>
      <c r="G431" s="5" t="str">
        <f>_xll.SNL.Clients.Office.Excel.Functions.SPG(A431, "SP_MARKETCAP", "12/30/2023")</f>
        <v>#PEND</v>
      </c>
      <c r="H431" t="e">
        <f t="shared" si="77"/>
        <v>#VALUE!</v>
      </c>
      <c r="I431" t="e">
        <f t="shared" si="78"/>
        <v>#VALUE!</v>
      </c>
      <c r="K431" t="s">
        <v>431</v>
      </c>
      <c r="L431" s="4" t="str" cm="1">
        <f t="array" ref="L431">_xll.SNL.Clients.Office.Excel.Functions.SPG(K431, "SP_TOTAL_REV", "CY2023")</f>
        <v>#PEND</v>
      </c>
      <c r="M431" s="4" t="str">
        <f>_xll.SNL.Clients.Office.Excel.Functions.SPG(K431,"IQ_AVG_DILUT_SHARES_OUT","CY2023")</f>
        <v>#PEND</v>
      </c>
      <c r="N431" s="5" t="str">
        <f>_xll.SNL.Clients.Office.Excel.Functions.SPG(K431, "IQ_DILUT_EPS_NORM", "CY2023")</f>
        <v>#PEND</v>
      </c>
      <c r="O431" t="e">
        <f t="shared" si="74"/>
        <v>#VALUE!</v>
      </c>
      <c r="P431" t="e">
        <f t="shared" si="75"/>
        <v>#VALUE!</v>
      </c>
      <c r="Q431" s="5" t="str">
        <f>_xll.SNL.Clients.Office.Excel.Functions.SPG(K431, "SP_MARKETCAP", "12/31/2022")</f>
        <v>#PEND</v>
      </c>
      <c r="R431" t="e">
        <f t="shared" si="79"/>
        <v>#VALUE!</v>
      </c>
      <c r="S431" t="e">
        <f t="shared" si="80"/>
        <v>#VALUE!</v>
      </c>
      <c r="U431" t="s">
        <v>431</v>
      </c>
      <c r="V431" s="4" t="str" cm="1">
        <f t="array" ref="V431">_xll.SNL.Clients.Office.Excel.Functions.SPG(U431, "SP_TOTAL_REV", "CY2021")</f>
        <v>#PEND</v>
      </c>
      <c r="W431" s="4" t="str">
        <f>_xll.SNL.Clients.Office.Excel.Functions.SPG(U431,"IQ_AVG_DILUT_SHARES_OUT","CY2021")</f>
        <v>#PEND</v>
      </c>
      <c r="X431" s="5" t="str">
        <f>_xll.SNL.Clients.Office.Excel.Functions.SPG(U431, "IQ_DILUT_EPS_NORM", "CY2021")</f>
        <v>#PEND</v>
      </c>
      <c r="Y431" t="e">
        <f t="shared" si="81"/>
        <v>#VALUE!</v>
      </c>
      <c r="Z431" t="e">
        <f t="shared" si="82"/>
        <v>#VALUE!</v>
      </c>
      <c r="AA431" s="5" t="str">
        <f>_xll.SNL.Clients.Office.Excel.Functions.SPG(U431, "SP_MARKETCAP", "12/31/2021")</f>
        <v>#PEND</v>
      </c>
      <c r="AB431" t="e">
        <f t="shared" si="76"/>
        <v>#VALUE!</v>
      </c>
      <c r="AC431" t="e">
        <f t="shared" si="83"/>
        <v>#VALUE!</v>
      </c>
    </row>
    <row r="432" spans="1:29" x14ac:dyDescent="0.3">
      <c r="A432" t="s">
        <v>432</v>
      </c>
      <c r="B432" s="4" t="str" cm="1">
        <f t="array" ref="B432">_xll.SNL.Clients.Office.Excel.Functions.SPG(A432, "SP_TOTAL_REV", "CY2023")</f>
        <v>#PEND</v>
      </c>
      <c r="C432" s="4" t="str">
        <f>_xll.SNL.Clients.Office.Excel.Functions.SPG(A432,"IQ_AVG_DILUT_SHARES_OUT","CY2023")</f>
        <v>#PEND</v>
      </c>
      <c r="D432" s="5" t="str">
        <f>_xll.SNL.Clients.Office.Excel.Functions.SPG(A432, "IQ_DILUT_EPS_NORM", "CY2023")</f>
        <v>#PEND</v>
      </c>
      <c r="E432" t="e">
        <f t="shared" si="72"/>
        <v>#VALUE!</v>
      </c>
      <c r="F432" t="e">
        <f t="shared" si="73"/>
        <v>#VALUE!</v>
      </c>
      <c r="G432" s="5" t="str">
        <f>_xll.SNL.Clients.Office.Excel.Functions.SPG(A432, "SP_MARKETCAP", "12/30/2023")</f>
        <v>#PEND</v>
      </c>
      <c r="H432" t="e">
        <f t="shared" si="77"/>
        <v>#VALUE!</v>
      </c>
      <c r="I432" t="e">
        <f t="shared" si="78"/>
        <v>#VALUE!</v>
      </c>
      <c r="K432" t="s">
        <v>432</v>
      </c>
      <c r="L432" s="4" t="str" cm="1">
        <f t="array" ref="L432">_xll.SNL.Clients.Office.Excel.Functions.SPG(K432, "SP_TOTAL_REV", "CY2023")</f>
        <v>#PEND</v>
      </c>
      <c r="M432" s="4" t="str">
        <f>_xll.SNL.Clients.Office.Excel.Functions.SPG(K432,"IQ_AVG_DILUT_SHARES_OUT","CY2023")</f>
        <v>#PEND</v>
      </c>
      <c r="N432" s="5" t="str">
        <f>_xll.SNL.Clients.Office.Excel.Functions.SPG(K432, "IQ_DILUT_EPS_NORM", "CY2023")</f>
        <v>#PEND</v>
      </c>
      <c r="O432" t="e">
        <f t="shared" si="74"/>
        <v>#VALUE!</v>
      </c>
      <c r="P432" t="e">
        <f t="shared" si="75"/>
        <v>#VALUE!</v>
      </c>
      <c r="Q432" s="5" t="str">
        <f>_xll.SNL.Clients.Office.Excel.Functions.SPG(K432, "SP_MARKETCAP", "12/31/2022")</f>
        <v>#PEND</v>
      </c>
      <c r="R432" t="e">
        <f t="shared" si="79"/>
        <v>#VALUE!</v>
      </c>
      <c r="S432" t="e">
        <f t="shared" si="80"/>
        <v>#VALUE!</v>
      </c>
      <c r="U432" t="s">
        <v>432</v>
      </c>
      <c r="V432" s="4" t="str" cm="1">
        <f t="array" ref="V432">_xll.SNL.Clients.Office.Excel.Functions.SPG(U432, "SP_TOTAL_REV", "CY2021")</f>
        <v>#PEND</v>
      </c>
      <c r="W432" s="4" t="str">
        <f>_xll.SNL.Clients.Office.Excel.Functions.SPG(U432,"IQ_AVG_DILUT_SHARES_OUT","CY2021")</f>
        <v>#PEND</v>
      </c>
      <c r="X432" s="5" t="str">
        <f>_xll.SNL.Clients.Office.Excel.Functions.SPG(U432, "IQ_DILUT_EPS_NORM", "CY2021")</f>
        <v>#PEND</v>
      </c>
      <c r="Y432" t="e">
        <f t="shared" si="81"/>
        <v>#VALUE!</v>
      </c>
      <c r="Z432" t="e">
        <f t="shared" si="82"/>
        <v>#VALUE!</v>
      </c>
      <c r="AA432" s="5" t="str">
        <f>_xll.SNL.Clients.Office.Excel.Functions.SPG(U432, "SP_MARKETCAP", "12/31/2021")</f>
        <v>#PEND</v>
      </c>
      <c r="AB432" t="e">
        <f t="shared" si="76"/>
        <v>#VALUE!</v>
      </c>
      <c r="AC432" t="e">
        <f t="shared" si="83"/>
        <v>#VALUE!</v>
      </c>
    </row>
    <row r="433" spans="1:29" x14ac:dyDescent="0.3">
      <c r="A433" t="s">
        <v>433</v>
      </c>
      <c r="B433" s="4" t="str" cm="1">
        <f t="array" ref="B433">_xll.SNL.Clients.Office.Excel.Functions.SPG(A433, "SP_TOTAL_REV", "CY2023")</f>
        <v>#PEND</v>
      </c>
      <c r="C433" s="4" t="str">
        <f>_xll.SNL.Clients.Office.Excel.Functions.SPG(A433,"IQ_AVG_DILUT_SHARES_OUT","CY2023")</f>
        <v>#PEND</v>
      </c>
      <c r="D433" s="5" t="str">
        <f>_xll.SNL.Clients.Office.Excel.Functions.SPG(A433, "IQ_DILUT_EPS_NORM", "CY2023")</f>
        <v>#PEND</v>
      </c>
      <c r="E433" t="e">
        <f t="shared" si="72"/>
        <v>#VALUE!</v>
      </c>
      <c r="F433" t="e">
        <f t="shared" si="73"/>
        <v>#VALUE!</v>
      </c>
      <c r="G433" s="5" t="str">
        <f>_xll.SNL.Clients.Office.Excel.Functions.SPG(A433, "SP_MARKETCAP", "12/30/2023")</f>
        <v>#PEND</v>
      </c>
      <c r="H433" t="e">
        <f t="shared" si="77"/>
        <v>#VALUE!</v>
      </c>
      <c r="I433" t="e">
        <f t="shared" si="78"/>
        <v>#VALUE!</v>
      </c>
      <c r="K433" t="s">
        <v>433</v>
      </c>
      <c r="L433" s="4" t="str" cm="1">
        <f t="array" ref="L433">_xll.SNL.Clients.Office.Excel.Functions.SPG(K433, "SP_TOTAL_REV", "CY2023")</f>
        <v>#PEND</v>
      </c>
      <c r="M433" s="4" t="str">
        <f>_xll.SNL.Clients.Office.Excel.Functions.SPG(K433,"IQ_AVG_DILUT_SHARES_OUT","CY2023")</f>
        <v>#PEND</v>
      </c>
      <c r="N433" s="5" t="str">
        <f>_xll.SNL.Clients.Office.Excel.Functions.SPG(K433, "IQ_DILUT_EPS_NORM", "CY2023")</f>
        <v>#PEND</v>
      </c>
      <c r="O433" t="e">
        <f t="shared" si="74"/>
        <v>#VALUE!</v>
      </c>
      <c r="P433" t="e">
        <f t="shared" si="75"/>
        <v>#VALUE!</v>
      </c>
      <c r="Q433" s="5" t="str">
        <f>_xll.SNL.Clients.Office.Excel.Functions.SPG(K433, "SP_MARKETCAP", "12/31/2022")</f>
        <v>#PEND</v>
      </c>
      <c r="R433" t="e">
        <f t="shared" si="79"/>
        <v>#VALUE!</v>
      </c>
      <c r="S433" t="e">
        <f t="shared" si="80"/>
        <v>#VALUE!</v>
      </c>
      <c r="U433" t="s">
        <v>433</v>
      </c>
      <c r="V433" s="4" t="str" cm="1">
        <f t="array" ref="V433">_xll.SNL.Clients.Office.Excel.Functions.SPG(U433, "SP_TOTAL_REV", "CY2021")</f>
        <v>#PEND</v>
      </c>
      <c r="W433" s="4" t="str">
        <f>_xll.SNL.Clients.Office.Excel.Functions.SPG(U433,"IQ_AVG_DILUT_SHARES_OUT","CY2021")</f>
        <v>#PEND</v>
      </c>
      <c r="X433" s="5" t="str">
        <f>_xll.SNL.Clients.Office.Excel.Functions.SPG(U433, "IQ_DILUT_EPS_NORM", "CY2021")</f>
        <v>#PEND</v>
      </c>
      <c r="Y433" t="e">
        <f t="shared" si="81"/>
        <v>#VALUE!</v>
      </c>
      <c r="Z433" t="e">
        <f t="shared" si="82"/>
        <v>#VALUE!</v>
      </c>
      <c r="AA433" s="5" t="str">
        <f>_xll.SNL.Clients.Office.Excel.Functions.SPG(U433, "SP_MARKETCAP", "12/31/2021")</f>
        <v>#PEND</v>
      </c>
      <c r="AB433" t="e">
        <f t="shared" si="76"/>
        <v>#VALUE!</v>
      </c>
      <c r="AC433" t="e">
        <f t="shared" si="83"/>
        <v>#VALUE!</v>
      </c>
    </row>
    <row r="434" spans="1:29" x14ac:dyDescent="0.3">
      <c r="A434" t="s">
        <v>434</v>
      </c>
      <c r="B434" s="4" t="str" cm="1">
        <f t="array" ref="B434">_xll.SNL.Clients.Office.Excel.Functions.SPG(A434, "SP_TOTAL_REV", "CY2023")</f>
        <v>#PEND</v>
      </c>
      <c r="C434" s="4" t="str">
        <f>_xll.SNL.Clients.Office.Excel.Functions.SPG(A434,"IQ_AVG_DILUT_SHARES_OUT","CY2023")</f>
        <v>#PEND</v>
      </c>
      <c r="D434" s="5" t="str">
        <f>_xll.SNL.Clients.Office.Excel.Functions.SPG(A434, "IQ_DILUT_EPS_NORM", "CY2023")</f>
        <v>#PEND</v>
      </c>
      <c r="E434" t="e">
        <f t="shared" si="72"/>
        <v>#VALUE!</v>
      </c>
      <c r="F434" t="e">
        <f t="shared" si="73"/>
        <v>#VALUE!</v>
      </c>
      <c r="G434" s="5" t="str">
        <f>_xll.SNL.Clients.Office.Excel.Functions.SPG(A434, "SP_MARKETCAP", "12/30/2023")</f>
        <v>#PEND</v>
      </c>
      <c r="H434" t="e">
        <f t="shared" si="77"/>
        <v>#VALUE!</v>
      </c>
      <c r="I434" t="e">
        <f t="shared" si="78"/>
        <v>#VALUE!</v>
      </c>
      <c r="K434" t="s">
        <v>434</v>
      </c>
      <c r="L434" s="4" t="str" cm="1">
        <f t="array" ref="L434">_xll.SNL.Clients.Office.Excel.Functions.SPG(K434, "SP_TOTAL_REV", "CY2023")</f>
        <v>#PEND</v>
      </c>
      <c r="M434" s="4" t="str">
        <f>_xll.SNL.Clients.Office.Excel.Functions.SPG(K434,"IQ_AVG_DILUT_SHARES_OUT","CY2023")</f>
        <v>#PEND</v>
      </c>
      <c r="N434" s="5" t="str">
        <f>_xll.SNL.Clients.Office.Excel.Functions.SPG(K434, "IQ_DILUT_EPS_NORM", "CY2023")</f>
        <v>#PEND</v>
      </c>
      <c r="O434" t="e">
        <f t="shared" si="74"/>
        <v>#VALUE!</v>
      </c>
      <c r="P434" t="e">
        <f t="shared" si="75"/>
        <v>#VALUE!</v>
      </c>
      <c r="Q434" s="5" t="str">
        <f>_xll.SNL.Clients.Office.Excel.Functions.SPG(K434, "SP_MARKETCAP", "12/31/2022")</f>
        <v>#PEND</v>
      </c>
      <c r="R434" t="e">
        <f t="shared" si="79"/>
        <v>#VALUE!</v>
      </c>
      <c r="S434" t="e">
        <f t="shared" si="80"/>
        <v>#VALUE!</v>
      </c>
      <c r="U434" t="s">
        <v>434</v>
      </c>
      <c r="V434" s="4" t="str" cm="1">
        <f t="array" ref="V434">_xll.SNL.Clients.Office.Excel.Functions.SPG(U434, "SP_TOTAL_REV", "CY2021")</f>
        <v>#PEND</v>
      </c>
      <c r="W434" s="4" t="str">
        <f>_xll.SNL.Clients.Office.Excel.Functions.SPG(U434,"IQ_AVG_DILUT_SHARES_OUT","CY2021")</f>
        <v>#PEND</v>
      </c>
      <c r="X434" s="5" t="str">
        <f>_xll.SNL.Clients.Office.Excel.Functions.SPG(U434, "IQ_DILUT_EPS_NORM", "CY2021")</f>
        <v>#PEND</v>
      </c>
      <c r="Y434" t="e">
        <f t="shared" si="81"/>
        <v>#VALUE!</v>
      </c>
      <c r="Z434" t="e">
        <f t="shared" si="82"/>
        <v>#VALUE!</v>
      </c>
      <c r="AA434" s="5" t="str">
        <f>_xll.SNL.Clients.Office.Excel.Functions.SPG(U434, "SP_MARKETCAP", "12/31/2021")</f>
        <v>#PEND</v>
      </c>
      <c r="AB434" t="e">
        <f t="shared" si="76"/>
        <v>#VALUE!</v>
      </c>
      <c r="AC434" t="e">
        <f t="shared" si="83"/>
        <v>#VALUE!</v>
      </c>
    </row>
    <row r="435" spans="1:29" x14ac:dyDescent="0.3">
      <c r="A435" t="s">
        <v>435</v>
      </c>
      <c r="B435" s="4" t="str" cm="1">
        <f t="array" ref="B435">_xll.SNL.Clients.Office.Excel.Functions.SPG(A435, "SP_TOTAL_REV", "CY2023")</f>
        <v>#PEND</v>
      </c>
      <c r="C435" s="4" t="str">
        <f>_xll.SNL.Clients.Office.Excel.Functions.SPG(A435,"IQ_AVG_DILUT_SHARES_OUT","CY2023")</f>
        <v>#PEND</v>
      </c>
      <c r="D435" s="5" t="str">
        <f>_xll.SNL.Clients.Office.Excel.Functions.SPG(A435, "IQ_DILUT_EPS_NORM", "CY2023")</f>
        <v>#PEND</v>
      </c>
      <c r="E435" t="e">
        <f t="shared" si="72"/>
        <v>#VALUE!</v>
      </c>
      <c r="F435" t="e">
        <f t="shared" si="73"/>
        <v>#VALUE!</v>
      </c>
      <c r="G435" s="5" t="str">
        <f>_xll.SNL.Clients.Office.Excel.Functions.SPG(A435, "SP_MARKETCAP", "12/30/2023")</f>
        <v>#PEND</v>
      </c>
      <c r="H435" t="e">
        <f t="shared" si="77"/>
        <v>#VALUE!</v>
      </c>
      <c r="I435" t="e">
        <f t="shared" si="78"/>
        <v>#VALUE!</v>
      </c>
      <c r="K435" t="s">
        <v>435</v>
      </c>
      <c r="L435" s="4" t="str" cm="1">
        <f t="array" ref="L435">_xll.SNL.Clients.Office.Excel.Functions.SPG(K435, "SP_TOTAL_REV", "CY2023")</f>
        <v>#PEND</v>
      </c>
      <c r="M435" s="4" t="str">
        <f>_xll.SNL.Clients.Office.Excel.Functions.SPG(K435,"IQ_AVG_DILUT_SHARES_OUT","CY2023")</f>
        <v>#PEND</v>
      </c>
      <c r="N435" s="5" t="str">
        <f>_xll.SNL.Clients.Office.Excel.Functions.SPG(K435, "IQ_DILUT_EPS_NORM", "CY2023")</f>
        <v>#PEND</v>
      </c>
      <c r="O435" t="e">
        <f t="shared" si="74"/>
        <v>#VALUE!</v>
      </c>
      <c r="P435" t="e">
        <f t="shared" si="75"/>
        <v>#VALUE!</v>
      </c>
      <c r="Q435" s="5" t="str">
        <f>_xll.SNL.Clients.Office.Excel.Functions.SPG(K435, "SP_MARKETCAP", "12/31/2022")</f>
        <v>#PEND</v>
      </c>
      <c r="R435" t="e">
        <f t="shared" si="79"/>
        <v>#VALUE!</v>
      </c>
      <c r="S435" t="e">
        <f t="shared" si="80"/>
        <v>#VALUE!</v>
      </c>
      <c r="U435" t="s">
        <v>435</v>
      </c>
      <c r="V435" s="4" t="str" cm="1">
        <f t="array" ref="V435">_xll.SNL.Clients.Office.Excel.Functions.SPG(U435, "SP_TOTAL_REV", "CY2021")</f>
        <v>#PEND</v>
      </c>
      <c r="W435" s="4" t="str">
        <f>_xll.SNL.Clients.Office.Excel.Functions.SPG(U435,"IQ_AVG_DILUT_SHARES_OUT","CY2021")</f>
        <v>#PEND</v>
      </c>
      <c r="X435" s="5" t="str">
        <f>_xll.SNL.Clients.Office.Excel.Functions.SPG(U435, "IQ_DILUT_EPS_NORM", "CY2021")</f>
        <v>#PEND</v>
      </c>
      <c r="Y435" t="e">
        <f t="shared" si="81"/>
        <v>#VALUE!</v>
      </c>
      <c r="Z435" t="e">
        <f t="shared" si="82"/>
        <v>#VALUE!</v>
      </c>
      <c r="AA435" s="5" t="str">
        <f>_xll.SNL.Clients.Office.Excel.Functions.SPG(U435, "SP_MARKETCAP", "12/31/2021")</f>
        <v>#PEND</v>
      </c>
      <c r="AB435" t="e">
        <f t="shared" si="76"/>
        <v>#VALUE!</v>
      </c>
      <c r="AC435" t="e">
        <f t="shared" si="83"/>
        <v>#VALUE!</v>
      </c>
    </row>
    <row r="436" spans="1:29" x14ac:dyDescent="0.3">
      <c r="A436" t="s">
        <v>436</v>
      </c>
      <c r="B436" s="4" t="str" cm="1">
        <f t="array" ref="B436">_xll.SNL.Clients.Office.Excel.Functions.SPG(A436, "SP_TOTAL_REV", "CY2023")</f>
        <v>#PEND</v>
      </c>
      <c r="C436" s="4" t="str">
        <f>_xll.SNL.Clients.Office.Excel.Functions.SPG(A436,"IQ_AVG_DILUT_SHARES_OUT","CY2023")</f>
        <v>#PEND</v>
      </c>
      <c r="D436" s="5" t="str">
        <f>_xll.SNL.Clients.Office.Excel.Functions.SPG(A436, "IQ_DILUT_EPS_NORM", "CY2023")</f>
        <v>#PEND</v>
      </c>
      <c r="E436" t="e">
        <f t="shared" si="72"/>
        <v>#VALUE!</v>
      </c>
      <c r="F436" t="e">
        <f t="shared" si="73"/>
        <v>#VALUE!</v>
      </c>
      <c r="G436" s="5" t="str">
        <f>_xll.SNL.Clients.Office.Excel.Functions.SPG(A436, "SP_MARKETCAP", "12/30/2023")</f>
        <v>#PEND</v>
      </c>
      <c r="H436" t="e">
        <f t="shared" si="77"/>
        <v>#VALUE!</v>
      </c>
      <c r="I436" t="e">
        <f t="shared" si="78"/>
        <v>#VALUE!</v>
      </c>
      <c r="K436" t="s">
        <v>436</v>
      </c>
      <c r="L436" s="4" t="str" cm="1">
        <f t="array" ref="L436">_xll.SNL.Clients.Office.Excel.Functions.SPG(K436, "SP_TOTAL_REV", "CY2023")</f>
        <v>#PEND</v>
      </c>
      <c r="M436" s="4" t="str">
        <f>_xll.SNL.Clients.Office.Excel.Functions.SPG(K436,"IQ_AVG_DILUT_SHARES_OUT","CY2023")</f>
        <v>#PEND</v>
      </c>
      <c r="N436" s="5" t="str">
        <f>_xll.SNL.Clients.Office.Excel.Functions.SPG(K436, "IQ_DILUT_EPS_NORM", "CY2023")</f>
        <v>#PEND</v>
      </c>
      <c r="O436" t="e">
        <f t="shared" si="74"/>
        <v>#VALUE!</v>
      </c>
      <c r="P436" t="e">
        <f t="shared" si="75"/>
        <v>#VALUE!</v>
      </c>
      <c r="Q436" s="5" t="str">
        <f>_xll.SNL.Clients.Office.Excel.Functions.SPG(K436, "SP_MARKETCAP", "12/31/2022")</f>
        <v>#PEND</v>
      </c>
      <c r="R436" t="e">
        <f t="shared" si="79"/>
        <v>#VALUE!</v>
      </c>
      <c r="S436" t="e">
        <f t="shared" si="80"/>
        <v>#VALUE!</v>
      </c>
      <c r="U436" t="s">
        <v>436</v>
      </c>
      <c r="V436" s="4" t="str" cm="1">
        <f t="array" ref="V436">_xll.SNL.Clients.Office.Excel.Functions.SPG(U436, "SP_TOTAL_REV", "CY2021")</f>
        <v>#PEND</v>
      </c>
      <c r="W436" s="4" t="str">
        <f>_xll.SNL.Clients.Office.Excel.Functions.SPG(U436,"IQ_AVG_DILUT_SHARES_OUT","CY2021")</f>
        <v>#PEND</v>
      </c>
      <c r="X436" s="5" t="str">
        <f>_xll.SNL.Clients.Office.Excel.Functions.SPG(U436, "IQ_DILUT_EPS_NORM", "CY2021")</f>
        <v>#PEND</v>
      </c>
      <c r="Y436" t="e">
        <f t="shared" si="81"/>
        <v>#VALUE!</v>
      </c>
      <c r="Z436" t="e">
        <f t="shared" si="82"/>
        <v>#VALUE!</v>
      </c>
      <c r="AA436" s="5" t="str">
        <f>_xll.SNL.Clients.Office.Excel.Functions.SPG(U436, "SP_MARKETCAP", "12/31/2021")</f>
        <v>#PEND</v>
      </c>
      <c r="AB436" t="e">
        <f t="shared" si="76"/>
        <v>#VALUE!</v>
      </c>
      <c r="AC436" t="e">
        <f t="shared" si="83"/>
        <v>#VALUE!</v>
      </c>
    </row>
    <row r="437" spans="1:29" x14ac:dyDescent="0.3">
      <c r="A437" t="s">
        <v>437</v>
      </c>
      <c r="B437" s="4" t="str" cm="1">
        <f t="array" ref="B437">_xll.SNL.Clients.Office.Excel.Functions.SPG(A437, "SP_TOTAL_REV", "CY2023")</f>
        <v>#PEND</v>
      </c>
      <c r="C437" s="4" t="str">
        <f>_xll.SNL.Clients.Office.Excel.Functions.SPG(A437,"IQ_AVG_DILUT_SHARES_OUT","CY2023")</f>
        <v>#PEND</v>
      </c>
      <c r="D437" s="5" t="str">
        <f>_xll.SNL.Clients.Office.Excel.Functions.SPG(A437, "IQ_DILUT_EPS_NORM", "CY2023")</f>
        <v>#PEND</v>
      </c>
      <c r="E437" t="e">
        <f t="shared" si="72"/>
        <v>#VALUE!</v>
      </c>
      <c r="F437" t="e">
        <f t="shared" si="73"/>
        <v>#VALUE!</v>
      </c>
      <c r="G437" s="5" t="str">
        <f>_xll.SNL.Clients.Office.Excel.Functions.SPG(A437, "SP_MARKETCAP", "12/30/2023")</f>
        <v>#PEND</v>
      </c>
      <c r="H437" t="e">
        <f t="shared" si="77"/>
        <v>#VALUE!</v>
      </c>
      <c r="I437" t="e">
        <f t="shared" si="78"/>
        <v>#VALUE!</v>
      </c>
      <c r="K437" t="s">
        <v>437</v>
      </c>
      <c r="L437" s="4" t="str" cm="1">
        <f t="array" ref="L437">_xll.SNL.Clients.Office.Excel.Functions.SPG(K437, "SP_TOTAL_REV", "CY2023")</f>
        <v>#PEND</v>
      </c>
      <c r="M437" s="4" t="str">
        <f>_xll.SNL.Clients.Office.Excel.Functions.SPG(K437,"IQ_AVG_DILUT_SHARES_OUT","CY2023")</f>
        <v>#PEND</v>
      </c>
      <c r="N437" s="5" t="str">
        <f>_xll.SNL.Clients.Office.Excel.Functions.SPG(K437, "IQ_DILUT_EPS_NORM", "CY2023")</f>
        <v>#PEND</v>
      </c>
      <c r="O437" t="e">
        <f t="shared" si="74"/>
        <v>#VALUE!</v>
      </c>
      <c r="P437" t="e">
        <f t="shared" si="75"/>
        <v>#VALUE!</v>
      </c>
      <c r="Q437" s="5" t="str">
        <f>_xll.SNL.Clients.Office.Excel.Functions.SPG(K437, "SP_MARKETCAP", "12/31/2022")</f>
        <v>#PEND</v>
      </c>
      <c r="R437" t="e">
        <f t="shared" si="79"/>
        <v>#VALUE!</v>
      </c>
      <c r="S437" t="e">
        <f t="shared" si="80"/>
        <v>#VALUE!</v>
      </c>
      <c r="U437" t="s">
        <v>437</v>
      </c>
      <c r="V437" s="4" t="str" cm="1">
        <f t="array" ref="V437">_xll.SNL.Clients.Office.Excel.Functions.SPG(U437, "SP_TOTAL_REV", "CY2021")</f>
        <v>#PEND</v>
      </c>
      <c r="W437" s="4" t="str">
        <f>_xll.SNL.Clients.Office.Excel.Functions.SPG(U437,"IQ_AVG_DILUT_SHARES_OUT","CY2021")</f>
        <v>#PEND</v>
      </c>
      <c r="X437" s="5" t="str">
        <f>_xll.SNL.Clients.Office.Excel.Functions.SPG(U437, "IQ_DILUT_EPS_NORM", "CY2021")</f>
        <v>#PEND</v>
      </c>
      <c r="Y437" t="e">
        <f t="shared" si="81"/>
        <v>#VALUE!</v>
      </c>
      <c r="Z437" t="e">
        <f t="shared" si="82"/>
        <v>#VALUE!</v>
      </c>
      <c r="AA437" s="5" t="str">
        <f>_xll.SNL.Clients.Office.Excel.Functions.SPG(U437, "SP_MARKETCAP", "12/31/2021")</f>
        <v>#PEND</v>
      </c>
      <c r="AB437" t="e">
        <f t="shared" si="76"/>
        <v>#VALUE!</v>
      </c>
      <c r="AC437" t="e">
        <f t="shared" si="83"/>
        <v>#VALUE!</v>
      </c>
    </row>
    <row r="438" spans="1:29" x14ac:dyDescent="0.3">
      <c r="A438" t="s">
        <v>438</v>
      </c>
      <c r="B438" s="4" t="str" cm="1">
        <f t="array" ref="B438">_xll.SNL.Clients.Office.Excel.Functions.SPG(A438, "SP_TOTAL_REV", "CY2023")</f>
        <v>#PEND</v>
      </c>
      <c r="C438" s="4" t="str">
        <f>_xll.SNL.Clients.Office.Excel.Functions.SPG(A438,"IQ_AVG_DILUT_SHARES_OUT","CY2023")</f>
        <v>#PEND</v>
      </c>
      <c r="D438" s="5" t="str">
        <f>_xll.SNL.Clients.Office.Excel.Functions.SPG(A438, "IQ_DILUT_EPS_NORM", "CY2023")</f>
        <v>#PEND</v>
      </c>
      <c r="E438" t="e">
        <f t="shared" si="72"/>
        <v>#VALUE!</v>
      </c>
      <c r="F438" t="e">
        <f t="shared" si="73"/>
        <v>#VALUE!</v>
      </c>
      <c r="G438" s="5" t="str">
        <f>_xll.SNL.Clients.Office.Excel.Functions.SPG(A438, "SP_MARKETCAP", "12/30/2023")</f>
        <v>#PEND</v>
      </c>
      <c r="H438" t="e">
        <f t="shared" si="77"/>
        <v>#VALUE!</v>
      </c>
      <c r="I438" t="e">
        <f t="shared" si="78"/>
        <v>#VALUE!</v>
      </c>
      <c r="K438" t="s">
        <v>438</v>
      </c>
      <c r="L438" s="4" t="str" cm="1">
        <f t="array" ref="L438">_xll.SNL.Clients.Office.Excel.Functions.SPG(K438, "SP_TOTAL_REV", "CY2023")</f>
        <v>#PEND</v>
      </c>
      <c r="M438" s="4" t="str">
        <f>_xll.SNL.Clients.Office.Excel.Functions.SPG(K438,"IQ_AVG_DILUT_SHARES_OUT","CY2023")</f>
        <v>#PEND</v>
      </c>
      <c r="N438" s="5" t="str">
        <f>_xll.SNL.Clients.Office.Excel.Functions.SPG(K438, "IQ_DILUT_EPS_NORM", "CY2023")</f>
        <v>#PEND</v>
      </c>
      <c r="O438" t="e">
        <f t="shared" si="74"/>
        <v>#VALUE!</v>
      </c>
      <c r="P438" t="e">
        <f t="shared" si="75"/>
        <v>#VALUE!</v>
      </c>
      <c r="Q438" s="5" t="str">
        <f>_xll.SNL.Clients.Office.Excel.Functions.SPG(K438, "SP_MARKETCAP", "12/31/2022")</f>
        <v>#PEND</v>
      </c>
      <c r="R438" t="e">
        <f t="shared" si="79"/>
        <v>#VALUE!</v>
      </c>
      <c r="S438" t="e">
        <f t="shared" si="80"/>
        <v>#VALUE!</v>
      </c>
      <c r="U438" t="s">
        <v>438</v>
      </c>
      <c r="V438" s="4" t="str" cm="1">
        <f t="array" ref="V438">_xll.SNL.Clients.Office.Excel.Functions.SPG(U438, "SP_TOTAL_REV", "CY2021")</f>
        <v>#PEND</v>
      </c>
      <c r="W438" s="4" t="str">
        <f>_xll.SNL.Clients.Office.Excel.Functions.SPG(U438,"IQ_AVG_DILUT_SHARES_OUT","CY2021")</f>
        <v>#PEND</v>
      </c>
      <c r="X438" s="5" t="str">
        <f>_xll.SNL.Clients.Office.Excel.Functions.SPG(U438, "IQ_DILUT_EPS_NORM", "CY2021")</f>
        <v>#PEND</v>
      </c>
      <c r="Y438" t="e">
        <f t="shared" si="81"/>
        <v>#VALUE!</v>
      </c>
      <c r="Z438" t="e">
        <f t="shared" si="82"/>
        <v>#VALUE!</v>
      </c>
      <c r="AA438" s="5" t="str">
        <f>_xll.SNL.Clients.Office.Excel.Functions.SPG(U438, "SP_MARKETCAP", "12/31/2021")</f>
        <v>#PEND</v>
      </c>
      <c r="AB438" t="e">
        <f t="shared" si="76"/>
        <v>#VALUE!</v>
      </c>
      <c r="AC438" t="e">
        <f t="shared" si="83"/>
        <v>#VALUE!</v>
      </c>
    </row>
    <row r="439" spans="1:29" x14ac:dyDescent="0.3">
      <c r="A439" t="s">
        <v>439</v>
      </c>
      <c r="B439" s="4" t="str" cm="1">
        <f t="array" ref="B439">_xll.SNL.Clients.Office.Excel.Functions.SPG(A439, "SP_TOTAL_REV", "CY2023")</f>
        <v>#PEND</v>
      </c>
      <c r="C439" s="4" t="str">
        <f>_xll.SNL.Clients.Office.Excel.Functions.SPG(A439,"IQ_AVG_DILUT_SHARES_OUT","CY2023")</f>
        <v>#PEND</v>
      </c>
      <c r="D439" s="5" t="str">
        <f>_xll.SNL.Clients.Office.Excel.Functions.SPG(A439, "IQ_DILUT_EPS_NORM", "CY2023")</f>
        <v>#PEND</v>
      </c>
      <c r="E439" t="e">
        <f t="shared" si="72"/>
        <v>#VALUE!</v>
      </c>
      <c r="F439" t="e">
        <f t="shared" si="73"/>
        <v>#VALUE!</v>
      </c>
      <c r="G439" s="5" t="str">
        <f>_xll.SNL.Clients.Office.Excel.Functions.SPG(A439, "SP_MARKETCAP", "12/30/2023")</f>
        <v>#PEND</v>
      </c>
      <c r="H439" t="e">
        <f t="shared" si="77"/>
        <v>#VALUE!</v>
      </c>
      <c r="I439" t="e">
        <f t="shared" si="78"/>
        <v>#VALUE!</v>
      </c>
      <c r="K439" t="s">
        <v>439</v>
      </c>
      <c r="L439" s="4" t="str" cm="1">
        <f t="array" ref="L439">_xll.SNL.Clients.Office.Excel.Functions.SPG(K439, "SP_TOTAL_REV", "CY2023")</f>
        <v>#PEND</v>
      </c>
      <c r="M439" s="4" t="str">
        <f>_xll.SNL.Clients.Office.Excel.Functions.SPG(K439,"IQ_AVG_DILUT_SHARES_OUT","CY2023")</f>
        <v>#PEND</v>
      </c>
      <c r="N439" s="5" t="str">
        <f>_xll.SNL.Clients.Office.Excel.Functions.SPG(K439, "IQ_DILUT_EPS_NORM", "CY2023")</f>
        <v>#PEND</v>
      </c>
      <c r="O439" t="e">
        <f t="shared" si="74"/>
        <v>#VALUE!</v>
      </c>
      <c r="P439" t="e">
        <f t="shared" si="75"/>
        <v>#VALUE!</v>
      </c>
      <c r="Q439" s="5" t="str">
        <f>_xll.SNL.Clients.Office.Excel.Functions.SPG(K439, "SP_MARKETCAP", "12/31/2022")</f>
        <v>#PEND</v>
      </c>
      <c r="R439" t="e">
        <f t="shared" si="79"/>
        <v>#VALUE!</v>
      </c>
      <c r="S439" t="e">
        <f t="shared" si="80"/>
        <v>#VALUE!</v>
      </c>
      <c r="U439" t="s">
        <v>439</v>
      </c>
      <c r="V439" s="4" t="str" cm="1">
        <f t="array" ref="V439">_xll.SNL.Clients.Office.Excel.Functions.SPG(U439, "SP_TOTAL_REV", "CY2021")</f>
        <v>#PEND</v>
      </c>
      <c r="W439" s="4" t="str">
        <f>_xll.SNL.Clients.Office.Excel.Functions.SPG(U439,"IQ_AVG_DILUT_SHARES_OUT","CY2021")</f>
        <v>#PEND</v>
      </c>
      <c r="X439" s="5" t="str">
        <f>_xll.SNL.Clients.Office.Excel.Functions.SPG(U439, "IQ_DILUT_EPS_NORM", "CY2021")</f>
        <v>#PEND</v>
      </c>
      <c r="Y439" t="e">
        <f t="shared" si="81"/>
        <v>#VALUE!</v>
      </c>
      <c r="Z439" t="e">
        <f t="shared" si="82"/>
        <v>#VALUE!</v>
      </c>
      <c r="AA439" s="5" t="str">
        <f>_xll.SNL.Clients.Office.Excel.Functions.SPG(U439, "SP_MARKETCAP", "12/31/2021")</f>
        <v>#PEND</v>
      </c>
      <c r="AB439" t="e">
        <f t="shared" si="76"/>
        <v>#VALUE!</v>
      </c>
      <c r="AC439" t="e">
        <f t="shared" si="83"/>
        <v>#VALUE!</v>
      </c>
    </row>
    <row r="440" spans="1:29" x14ac:dyDescent="0.3">
      <c r="A440" t="s">
        <v>440</v>
      </c>
      <c r="B440" s="4" t="str" cm="1">
        <f t="array" ref="B440">_xll.SNL.Clients.Office.Excel.Functions.SPG(A440, "SP_TOTAL_REV", "CY2023")</f>
        <v>#PEND</v>
      </c>
      <c r="C440" s="4" t="str">
        <f>_xll.SNL.Clients.Office.Excel.Functions.SPG(A440,"IQ_AVG_DILUT_SHARES_OUT","CY2023")</f>
        <v>#PEND</v>
      </c>
      <c r="D440" s="5" t="str">
        <f>_xll.SNL.Clients.Office.Excel.Functions.SPG(A440, "IQ_DILUT_EPS_NORM", "CY2023")</f>
        <v>#PEND</v>
      </c>
      <c r="E440" t="e">
        <f t="shared" si="72"/>
        <v>#VALUE!</v>
      </c>
      <c r="F440" t="e">
        <f t="shared" si="73"/>
        <v>#VALUE!</v>
      </c>
      <c r="G440" s="5" t="str">
        <f>_xll.SNL.Clients.Office.Excel.Functions.SPG(A440, "SP_MARKETCAP", "12/30/2023")</f>
        <v>#PEND</v>
      </c>
      <c r="H440" t="e">
        <f t="shared" si="77"/>
        <v>#VALUE!</v>
      </c>
      <c r="I440" t="e">
        <f t="shared" si="78"/>
        <v>#VALUE!</v>
      </c>
      <c r="K440" t="s">
        <v>440</v>
      </c>
      <c r="L440" s="4" t="str" cm="1">
        <f t="array" ref="L440">_xll.SNL.Clients.Office.Excel.Functions.SPG(K440, "SP_TOTAL_REV", "CY2023")</f>
        <v>#PEND</v>
      </c>
      <c r="M440" s="4" t="str">
        <f>_xll.SNL.Clients.Office.Excel.Functions.SPG(K440,"IQ_AVG_DILUT_SHARES_OUT","CY2023")</f>
        <v>#PEND</v>
      </c>
      <c r="N440" s="5" t="str">
        <f>_xll.SNL.Clients.Office.Excel.Functions.SPG(K440, "IQ_DILUT_EPS_NORM", "CY2023")</f>
        <v>#PEND</v>
      </c>
      <c r="O440" t="e">
        <f t="shared" si="74"/>
        <v>#VALUE!</v>
      </c>
      <c r="P440" t="e">
        <f t="shared" si="75"/>
        <v>#VALUE!</v>
      </c>
      <c r="Q440" s="5" t="str">
        <f>_xll.SNL.Clients.Office.Excel.Functions.SPG(K440, "SP_MARKETCAP", "12/31/2022")</f>
        <v>#PEND</v>
      </c>
      <c r="R440" t="e">
        <f t="shared" si="79"/>
        <v>#VALUE!</v>
      </c>
      <c r="S440" t="e">
        <f t="shared" si="80"/>
        <v>#VALUE!</v>
      </c>
      <c r="U440" t="s">
        <v>440</v>
      </c>
      <c r="V440" s="4" t="str" cm="1">
        <f t="array" ref="V440">_xll.SNL.Clients.Office.Excel.Functions.SPG(U440, "SP_TOTAL_REV", "CY2021")</f>
        <v>#PEND</v>
      </c>
      <c r="W440" s="4" t="str">
        <f>_xll.SNL.Clients.Office.Excel.Functions.SPG(U440,"IQ_AVG_DILUT_SHARES_OUT","CY2021")</f>
        <v>#PEND</v>
      </c>
      <c r="X440" s="5" t="str">
        <f>_xll.SNL.Clients.Office.Excel.Functions.SPG(U440, "IQ_DILUT_EPS_NORM", "CY2021")</f>
        <v>#PEND</v>
      </c>
      <c r="Y440" t="e">
        <f t="shared" si="81"/>
        <v>#VALUE!</v>
      </c>
      <c r="Z440" t="e">
        <f t="shared" si="82"/>
        <v>#VALUE!</v>
      </c>
      <c r="AA440" s="5" t="str">
        <f>_xll.SNL.Clients.Office.Excel.Functions.SPG(U440, "SP_MARKETCAP", "12/31/2021")</f>
        <v>#PEND</v>
      </c>
      <c r="AB440" t="e">
        <f t="shared" si="76"/>
        <v>#VALUE!</v>
      </c>
      <c r="AC440" t="e">
        <f t="shared" si="83"/>
        <v>#VALUE!</v>
      </c>
    </row>
    <row r="441" spans="1:29" x14ac:dyDescent="0.3">
      <c r="A441" t="s">
        <v>441</v>
      </c>
      <c r="B441" s="4" t="str" cm="1">
        <f t="array" ref="B441">_xll.SNL.Clients.Office.Excel.Functions.SPG(A441, "SP_TOTAL_REV", "CY2023")</f>
        <v>#PEND</v>
      </c>
      <c r="C441" s="4" t="str">
        <f>_xll.SNL.Clients.Office.Excel.Functions.SPG(A441,"IQ_AVG_DILUT_SHARES_OUT","CY2023")</f>
        <v>#PEND</v>
      </c>
      <c r="D441" s="5" t="str">
        <f>_xll.SNL.Clients.Office.Excel.Functions.SPG(A441, "IQ_DILUT_EPS_NORM", "CY2023")</f>
        <v>#PEND</v>
      </c>
      <c r="E441" t="e">
        <f t="shared" si="72"/>
        <v>#VALUE!</v>
      </c>
      <c r="F441" t="e">
        <f t="shared" si="73"/>
        <v>#VALUE!</v>
      </c>
      <c r="G441" s="5" t="str">
        <f>_xll.SNL.Clients.Office.Excel.Functions.SPG(A441, "SP_MARKETCAP", "12/30/2023")</f>
        <v>#PEND</v>
      </c>
      <c r="H441" t="e">
        <f t="shared" si="77"/>
        <v>#VALUE!</v>
      </c>
      <c r="I441" t="e">
        <f t="shared" si="78"/>
        <v>#VALUE!</v>
      </c>
      <c r="K441" t="s">
        <v>441</v>
      </c>
      <c r="L441" s="4" t="str" cm="1">
        <f t="array" ref="L441">_xll.SNL.Clients.Office.Excel.Functions.SPG(K441, "SP_TOTAL_REV", "CY2023")</f>
        <v>#PEND</v>
      </c>
      <c r="M441" s="4" t="str">
        <f>_xll.SNL.Clients.Office.Excel.Functions.SPG(K441,"IQ_AVG_DILUT_SHARES_OUT","CY2023")</f>
        <v>#PEND</v>
      </c>
      <c r="N441" s="5" t="str">
        <f>_xll.SNL.Clients.Office.Excel.Functions.SPG(K441, "IQ_DILUT_EPS_NORM", "CY2023")</f>
        <v>#PEND</v>
      </c>
      <c r="O441" t="e">
        <f t="shared" si="74"/>
        <v>#VALUE!</v>
      </c>
      <c r="P441" t="e">
        <f t="shared" si="75"/>
        <v>#VALUE!</v>
      </c>
      <c r="Q441" s="5" t="str">
        <f>_xll.SNL.Clients.Office.Excel.Functions.SPG(K441, "SP_MARKETCAP", "12/31/2022")</f>
        <v>#PEND</v>
      </c>
      <c r="R441" t="e">
        <f t="shared" si="79"/>
        <v>#VALUE!</v>
      </c>
      <c r="S441" t="e">
        <f t="shared" si="80"/>
        <v>#VALUE!</v>
      </c>
      <c r="U441" t="s">
        <v>441</v>
      </c>
      <c r="V441" s="4" t="str" cm="1">
        <f t="array" ref="V441">_xll.SNL.Clients.Office.Excel.Functions.SPG(U441, "SP_TOTAL_REV", "CY2021")</f>
        <v>#PEND</v>
      </c>
      <c r="W441" s="4" t="str">
        <f>_xll.SNL.Clients.Office.Excel.Functions.SPG(U441,"IQ_AVG_DILUT_SHARES_OUT","CY2021")</f>
        <v>#PEND</v>
      </c>
      <c r="X441" s="5" t="str">
        <f>_xll.SNL.Clients.Office.Excel.Functions.SPG(U441, "IQ_DILUT_EPS_NORM", "CY2021")</f>
        <v>#PEND</v>
      </c>
      <c r="Y441" t="e">
        <f t="shared" si="81"/>
        <v>#VALUE!</v>
      </c>
      <c r="Z441" t="e">
        <f t="shared" si="82"/>
        <v>#VALUE!</v>
      </c>
      <c r="AA441" s="5" t="str">
        <f>_xll.SNL.Clients.Office.Excel.Functions.SPG(U441, "SP_MARKETCAP", "12/31/2021")</f>
        <v>#PEND</v>
      </c>
      <c r="AB441" t="e">
        <f t="shared" si="76"/>
        <v>#VALUE!</v>
      </c>
      <c r="AC441" t="e">
        <f t="shared" si="83"/>
        <v>#VALUE!</v>
      </c>
    </row>
    <row r="442" spans="1:29" x14ac:dyDescent="0.3">
      <c r="A442" t="s">
        <v>442</v>
      </c>
      <c r="B442" s="4" t="str" cm="1">
        <f t="array" ref="B442">_xll.SNL.Clients.Office.Excel.Functions.SPG(A442, "SP_TOTAL_REV", "CY2023")</f>
        <v>#PEND</v>
      </c>
      <c r="C442" s="4" t="str">
        <f>_xll.SNL.Clients.Office.Excel.Functions.SPG(A442,"IQ_AVG_DILUT_SHARES_OUT","CY2023")</f>
        <v>#PEND</v>
      </c>
      <c r="D442" s="5" t="str">
        <f>_xll.SNL.Clients.Office.Excel.Functions.SPG(A442, "IQ_DILUT_EPS_NORM", "CY2023")</f>
        <v>#PEND</v>
      </c>
      <c r="E442" t="e">
        <f t="shared" si="72"/>
        <v>#VALUE!</v>
      </c>
      <c r="F442" t="e">
        <f t="shared" si="73"/>
        <v>#VALUE!</v>
      </c>
      <c r="G442" s="5" t="str">
        <f>_xll.SNL.Clients.Office.Excel.Functions.SPG(A442, "SP_MARKETCAP", "12/30/2023")</f>
        <v>#PEND</v>
      </c>
      <c r="H442" t="e">
        <f t="shared" si="77"/>
        <v>#VALUE!</v>
      </c>
      <c r="I442" t="e">
        <f t="shared" si="78"/>
        <v>#VALUE!</v>
      </c>
      <c r="K442" t="s">
        <v>442</v>
      </c>
      <c r="L442" s="4" t="str" cm="1">
        <f t="array" ref="L442">_xll.SNL.Clients.Office.Excel.Functions.SPG(K442, "SP_TOTAL_REV", "CY2023")</f>
        <v>#PEND</v>
      </c>
      <c r="M442" s="4" t="str">
        <f>_xll.SNL.Clients.Office.Excel.Functions.SPG(K442,"IQ_AVG_DILUT_SHARES_OUT","CY2023")</f>
        <v>#PEND</v>
      </c>
      <c r="N442" s="5" t="str">
        <f>_xll.SNL.Clients.Office.Excel.Functions.SPG(K442, "IQ_DILUT_EPS_NORM", "CY2023")</f>
        <v>#PEND</v>
      </c>
      <c r="O442" t="e">
        <f t="shared" si="74"/>
        <v>#VALUE!</v>
      </c>
      <c r="P442" t="e">
        <f t="shared" si="75"/>
        <v>#VALUE!</v>
      </c>
      <c r="Q442" s="5" t="str">
        <f>_xll.SNL.Clients.Office.Excel.Functions.SPG(K442, "SP_MARKETCAP", "12/31/2022")</f>
        <v>#PEND</v>
      </c>
      <c r="R442" t="e">
        <f t="shared" si="79"/>
        <v>#VALUE!</v>
      </c>
      <c r="S442" t="e">
        <f t="shared" si="80"/>
        <v>#VALUE!</v>
      </c>
      <c r="U442" t="s">
        <v>442</v>
      </c>
      <c r="V442" s="4" t="str" cm="1">
        <f t="array" ref="V442">_xll.SNL.Clients.Office.Excel.Functions.SPG(U442, "SP_TOTAL_REV", "CY2021")</f>
        <v>#PEND</v>
      </c>
      <c r="W442" s="4" t="str">
        <f>_xll.SNL.Clients.Office.Excel.Functions.SPG(U442,"IQ_AVG_DILUT_SHARES_OUT","CY2021")</f>
        <v>#PEND</v>
      </c>
      <c r="X442" s="5" t="str">
        <f>_xll.SNL.Clients.Office.Excel.Functions.SPG(U442, "IQ_DILUT_EPS_NORM", "CY2021")</f>
        <v>#PEND</v>
      </c>
      <c r="Y442" t="e">
        <f t="shared" si="81"/>
        <v>#VALUE!</v>
      </c>
      <c r="Z442" t="e">
        <f t="shared" si="82"/>
        <v>#VALUE!</v>
      </c>
      <c r="AA442" s="5" t="str">
        <f>_xll.SNL.Clients.Office.Excel.Functions.SPG(U442, "SP_MARKETCAP", "12/31/2021")</f>
        <v>#PEND</v>
      </c>
      <c r="AB442" t="e">
        <f t="shared" si="76"/>
        <v>#VALUE!</v>
      </c>
      <c r="AC442" t="e">
        <f t="shared" si="83"/>
        <v>#VALUE!</v>
      </c>
    </row>
    <row r="443" spans="1:29" x14ac:dyDescent="0.3">
      <c r="A443" t="s">
        <v>443</v>
      </c>
      <c r="B443" s="4" t="str" cm="1">
        <f t="array" ref="B443">_xll.SNL.Clients.Office.Excel.Functions.SPG(A443, "SP_TOTAL_REV", "CY2023")</f>
        <v>#PEND</v>
      </c>
      <c r="C443" s="4" t="str">
        <f>_xll.SNL.Clients.Office.Excel.Functions.SPG(A443,"IQ_AVG_DILUT_SHARES_OUT","CY2023")</f>
        <v>#PEND</v>
      </c>
      <c r="D443" s="5" t="str">
        <f>_xll.SNL.Clients.Office.Excel.Functions.SPG(A443, "IQ_DILUT_EPS_NORM", "CY2023")</f>
        <v>#PEND</v>
      </c>
      <c r="E443" t="e">
        <f t="shared" si="72"/>
        <v>#VALUE!</v>
      </c>
      <c r="F443" t="e">
        <f t="shared" si="73"/>
        <v>#VALUE!</v>
      </c>
      <c r="G443" s="5" t="str">
        <f>_xll.SNL.Clients.Office.Excel.Functions.SPG(A443, "SP_MARKETCAP", "12/30/2023")</f>
        <v>#PEND</v>
      </c>
      <c r="H443" t="e">
        <f t="shared" si="77"/>
        <v>#VALUE!</v>
      </c>
      <c r="I443" t="e">
        <f t="shared" si="78"/>
        <v>#VALUE!</v>
      </c>
      <c r="K443" t="s">
        <v>443</v>
      </c>
      <c r="L443" s="4" t="str" cm="1">
        <f t="array" ref="L443">_xll.SNL.Clients.Office.Excel.Functions.SPG(K443, "SP_TOTAL_REV", "CY2023")</f>
        <v>#PEND</v>
      </c>
      <c r="M443" s="4" t="str">
        <f>_xll.SNL.Clients.Office.Excel.Functions.SPG(K443,"IQ_AVG_DILUT_SHARES_OUT","CY2023")</f>
        <v>#PEND</v>
      </c>
      <c r="N443" s="5" t="str">
        <f>_xll.SNL.Clients.Office.Excel.Functions.SPG(K443, "IQ_DILUT_EPS_NORM", "CY2023")</f>
        <v>#PEND</v>
      </c>
      <c r="O443" t="e">
        <f t="shared" si="74"/>
        <v>#VALUE!</v>
      </c>
      <c r="P443" t="e">
        <f t="shared" si="75"/>
        <v>#VALUE!</v>
      </c>
      <c r="Q443" s="5" t="str">
        <f>_xll.SNL.Clients.Office.Excel.Functions.SPG(K443, "SP_MARKETCAP", "12/31/2022")</f>
        <v>#PEND</v>
      </c>
      <c r="R443" t="e">
        <f t="shared" si="79"/>
        <v>#VALUE!</v>
      </c>
      <c r="S443" t="e">
        <f t="shared" si="80"/>
        <v>#VALUE!</v>
      </c>
      <c r="U443" t="s">
        <v>443</v>
      </c>
      <c r="V443" s="4" t="str" cm="1">
        <f t="array" ref="V443">_xll.SNL.Clients.Office.Excel.Functions.SPG(U443, "SP_TOTAL_REV", "CY2021")</f>
        <v>#PEND</v>
      </c>
      <c r="W443" s="4" t="str">
        <f>_xll.SNL.Clients.Office.Excel.Functions.SPG(U443,"IQ_AVG_DILUT_SHARES_OUT","CY2021")</f>
        <v>#PEND</v>
      </c>
      <c r="X443" s="5" t="str">
        <f>_xll.SNL.Clients.Office.Excel.Functions.SPG(U443, "IQ_DILUT_EPS_NORM", "CY2021")</f>
        <v>#PEND</v>
      </c>
      <c r="Y443" t="e">
        <f t="shared" si="81"/>
        <v>#VALUE!</v>
      </c>
      <c r="Z443" t="e">
        <f t="shared" si="82"/>
        <v>#VALUE!</v>
      </c>
      <c r="AA443" s="5" t="str">
        <f>_xll.SNL.Clients.Office.Excel.Functions.SPG(U443, "SP_MARKETCAP", "12/31/2021")</f>
        <v>#PEND</v>
      </c>
      <c r="AB443" t="e">
        <f t="shared" si="76"/>
        <v>#VALUE!</v>
      </c>
      <c r="AC443" t="e">
        <f t="shared" si="83"/>
        <v>#VALUE!</v>
      </c>
    </row>
    <row r="444" spans="1:29" x14ac:dyDescent="0.3">
      <c r="A444" t="s">
        <v>444</v>
      </c>
      <c r="B444" s="4" t="str" cm="1">
        <f t="array" ref="B444">_xll.SNL.Clients.Office.Excel.Functions.SPG(A444, "SP_TOTAL_REV", "CY2023")</f>
        <v>#PEND</v>
      </c>
      <c r="C444" s="4" t="str">
        <f>_xll.SNL.Clients.Office.Excel.Functions.SPG(A444,"IQ_AVG_DILUT_SHARES_OUT","CY2023")</f>
        <v>#PEND</v>
      </c>
      <c r="D444" s="5" t="str">
        <f>_xll.SNL.Clients.Office.Excel.Functions.SPG(A444, "IQ_DILUT_EPS_NORM", "CY2023")</f>
        <v>#PEND</v>
      </c>
      <c r="E444" t="e">
        <f t="shared" si="72"/>
        <v>#VALUE!</v>
      </c>
      <c r="F444" t="e">
        <f t="shared" si="73"/>
        <v>#VALUE!</v>
      </c>
      <c r="G444" s="5" t="str">
        <f>_xll.SNL.Clients.Office.Excel.Functions.SPG(A444, "SP_MARKETCAP", "12/30/2023")</f>
        <v>#PEND</v>
      </c>
      <c r="H444" t="e">
        <f t="shared" si="77"/>
        <v>#VALUE!</v>
      </c>
      <c r="I444" t="e">
        <f t="shared" si="78"/>
        <v>#VALUE!</v>
      </c>
      <c r="K444" t="s">
        <v>444</v>
      </c>
      <c r="L444" s="4" t="str" cm="1">
        <f t="array" ref="L444">_xll.SNL.Clients.Office.Excel.Functions.SPG(K444, "SP_TOTAL_REV", "CY2023")</f>
        <v>#PEND</v>
      </c>
      <c r="M444" s="4" t="str">
        <f>_xll.SNL.Clients.Office.Excel.Functions.SPG(K444,"IQ_AVG_DILUT_SHARES_OUT","CY2023")</f>
        <v>#PEND</v>
      </c>
      <c r="N444" s="5" t="str">
        <f>_xll.SNL.Clients.Office.Excel.Functions.SPG(K444, "IQ_DILUT_EPS_NORM", "CY2023")</f>
        <v>#PEND</v>
      </c>
      <c r="O444" t="e">
        <f t="shared" si="74"/>
        <v>#VALUE!</v>
      </c>
      <c r="P444" t="e">
        <f t="shared" si="75"/>
        <v>#VALUE!</v>
      </c>
      <c r="Q444" s="5" t="str">
        <f>_xll.SNL.Clients.Office.Excel.Functions.SPG(K444, "SP_MARKETCAP", "12/31/2022")</f>
        <v>#PEND</v>
      </c>
      <c r="R444" t="e">
        <f t="shared" si="79"/>
        <v>#VALUE!</v>
      </c>
      <c r="S444" t="e">
        <f t="shared" si="80"/>
        <v>#VALUE!</v>
      </c>
      <c r="U444" t="s">
        <v>444</v>
      </c>
      <c r="V444" s="4" t="str" cm="1">
        <f t="array" ref="V444">_xll.SNL.Clients.Office.Excel.Functions.SPG(U444, "SP_TOTAL_REV", "CY2021")</f>
        <v>#PEND</v>
      </c>
      <c r="W444" s="4" t="str">
        <f>_xll.SNL.Clients.Office.Excel.Functions.SPG(U444,"IQ_AVG_DILUT_SHARES_OUT","CY2021")</f>
        <v>#PEND</v>
      </c>
      <c r="X444" s="5" t="str">
        <f>_xll.SNL.Clients.Office.Excel.Functions.SPG(U444, "IQ_DILUT_EPS_NORM", "CY2021")</f>
        <v>#PEND</v>
      </c>
      <c r="Y444" t="e">
        <f t="shared" si="81"/>
        <v>#VALUE!</v>
      </c>
      <c r="Z444" t="e">
        <f t="shared" si="82"/>
        <v>#VALUE!</v>
      </c>
      <c r="AA444" s="5" t="str">
        <f>_xll.SNL.Clients.Office.Excel.Functions.SPG(U444, "SP_MARKETCAP", "12/31/2021")</f>
        <v>#PEND</v>
      </c>
      <c r="AB444" t="e">
        <f t="shared" si="76"/>
        <v>#VALUE!</v>
      </c>
      <c r="AC444" t="e">
        <f t="shared" si="83"/>
        <v>#VALUE!</v>
      </c>
    </row>
    <row r="445" spans="1:29" x14ac:dyDescent="0.3">
      <c r="A445" t="s">
        <v>445</v>
      </c>
      <c r="B445" s="4" t="str" cm="1">
        <f t="array" ref="B445">_xll.SNL.Clients.Office.Excel.Functions.SPG(A445, "SP_TOTAL_REV", "CY2023")</f>
        <v>#PEND</v>
      </c>
      <c r="C445" s="4" t="str">
        <f>_xll.SNL.Clients.Office.Excel.Functions.SPG(A445,"IQ_AVG_DILUT_SHARES_OUT","CY2023")</f>
        <v>#PEND</v>
      </c>
      <c r="D445" s="5" t="str">
        <f>_xll.SNL.Clients.Office.Excel.Functions.SPG(A445, "IQ_DILUT_EPS_NORM", "CY2023")</f>
        <v>#PEND</v>
      </c>
      <c r="E445" t="e">
        <f t="shared" si="72"/>
        <v>#VALUE!</v>
      </c>
      <c r="F445" t="e">
        <f t="shared" si="73"/>
        <v>#VALUE!</v>
      </c>
      <c r="G445" s="5" t="str">
        <f>_xll.SNL.Clients.Office.Excel.Functions.SPG(A445, "SP_MARKETCAP", "12/30/2023")</f>
        <v>#PEND</v>
      </c>
      <c r="H445" t="e">
        <f t="shared" si="77"/>
        <v>#VALUE!</v>
      </c>
      <c r="I445" t="e">
        <f t="shared" si="78"/>
        <v>#VALUE!</v>
      </c>
      <c r="K445" t="s">
        <v>445</v>
      </c>
      <c r="L445" s="4" t="str" cm="1">
        <f t="array" ref="L445">_xll.SNL.Clients.Office.Excel.Functions.SPG(K445, "SP_TOTAL_REV", "CY2023")</f>
        <v>#PEND</v>
      </c>
      <c r="M445" s="4" t="str">
        <f>_xll.SNL.Clients.Office.Excel.Functions.SPG(K445,"IQ_AVG_DILUT_SHARES_OUT","CY2023")</f>
        <v>#PEND</v>
      </c>
      <c r="N445" s="5" t="str">
        <f>_xll.SNL.Clients.Office.Excel.Functions.SPG(K445, "IQ_DILUT_EPS_NORM", "CY2023")</f>
        <v>#PEND</v>
      </c>
      <c r="O445" t="e">
        <f t="shared" si="74"/>
        <v>#VALUE!</v>
      </c>
      <c r="P445" t="e">
        <f t="shared" si="75"/>
        <v>#VALUE!</v>
      </c>
      <c r="Q445" s="5" t="str">
        <f>_xll.SNL.Clients.Office.Excel.Functions.SPG(K445, "SP_MARKETCAP", "12/31/2022")</f>
        <v>#PEND</v>
      </c>
      <c r="R445" t="e">
        <f t="shared" si="79"/>
        <v>#VALUE!</v>
      </c>
      <c r="S445" t="e">
        <f t="shared" si="80"/>
        <v>#VALUE!</v>
      </c>
      <c r="U445" t="s">
        <v>445</v>
      </c>
      <c r="V445" s="4" t="str" cm="1">
        <f t="array" ref="V445">_xll.SNL.Clients.Office.Excel.Functions.SPG(U445, "SP_TOTAL_REV", "CY2021")</f>
        <v>#PEND</v>
      </c>
      <c r="W445" s="4" t="str">
        <f>_xll.SNL.Clients.Office.Excel.Functions.SPG(U445,"IQ_AVG_DILUT_SHARES_OUT","CY2021")</f>
        <v>#PEND</v>
      </c>
      <c r="X445" s="5" t="str">
        <f>_xll.SNL.Clients.Office.Excel.Functions.SPG(U445, "IQ_DILUT_EPS_NORM", "CY2021")</f>
        <v>#PEND</v>
      </c>
      <c r="Y445" t="e">
        <f t="shared" si="81"/>
        <v>#VALUE!</v>
      </c>
      <c r="Z445" t="e">
        <f t="shared" si="82"/>
        <v>#VALUE!</v>
      </c>
      <c r="AA445" s="5" t="str">
        <f>_xll.SNL.Clients.Office.Excel.Functions.SPG(U445, "SP_MARKETCAP", "12/31/2021")</f>
        <v>#PEND</v>
      </c>
      <c r="AB445" t="e">
        <f t="shared" si="76"/>
        <v>#VALUE!</v>
      </c>
      <c r="AC445" t="e">
        <f t="shared" si="83"/>
        <v>#VALUE!</v>
      </c>
    </row>
    <row r="446" spans="1:29" x14ac:dyDescent="0.3">
      <c r="A446" t="s">
        <v>446</v>
      </c>
      <c r="B446" s="4" t="str" cm="1">
        <f t="array" ref="B446">_xll.SNL.Clients.Office.Excel.Functions.SPG(A446, "SP_TOTAL_REV", "CY2023")</f>
        <v>#PEND</v>
      </c>
      <c r="C446" s="4" t="str">
        <f>_xll.SNL.Clients.Office.Excel.Functions.SPG(A446,"IQ_AVG_DILUT_SHARES_OUT","CY2023")</f>
        <v>#PEND</v>
      </c>
      <c r="D446" s="5" t="str">
        <f>_xll.SNL.Clients.Office.Excel.Functions.SPG(A446, "IQ_DILUT_EPS_NORM", "CY2023")</f>
        <v>#PEND</v>
      </c>
      <c r="E446" t="e">
        <f t="shared" si="72"/>
        <v>#VALUE!</v>
      </c>
      <c r="F446" t="e">
        <f t="shared" si="73"/>
        <v>#VALUE!</v>
      </c>
      <c r="G446" s="5" t="str">
        <f>_xll.SNL.Clients.Office.Excel.Functions.SPG(A446, "SP_MARKETCAP", "12/30/2023")</f>
        <v>#PEND</v>
      </c>
      <c r="H446" t="e">
        <f t="shared" si="77"/>
        <v>#VALUE!</v>
      </c>
      <c r="I446" t="e">
        <f t="shared" si="78"/>
        <v>#VALUE!</v>
      </c>
      <c r="K446" t="s">
        <v>446</v>
      </c>
      <c r="L446" s="4" t="str" cm="1">
        <f t="array" ref="L446">_xll.SNL.Clients.Office.Excel.Functions.SPG(K446, "SP_TOTAL_REV", "CY2023")</f>
        <v>#PEND</v>
      </c>
      <c r="M446" s="4" t="str">
        <f>_xll.SNL.Clients.Office.Excel.Functions.SPG(K446,"IQ_AVG_DILUT_SHARES_OUT","CY2023")</f>
        <v>#PEND</v>
      </c>
      <c r="N446" s="5" t="str">
        <f>_xll.SNL.Clients.Office.Excel.Functions.SPG(K446, "IQ_DILUT_EPS_NORM", "CY2023")</f>
        <v>#PEND</v>
      </c>
      <c r="O446" t="e">
        <f t="shared" si="74"/>
        <v>#VALUE!</v>
      </c>
      <c r="P446" t="e">
        <f t="shared" si="75"/>
        <v>#VALUE!</v>
      </c>
      <c r="Q446" s="5" t="str">
        <f>_xll.SNL.Clients.Office.Excel.Functions.SPG(K446, "SP_MARKETCAP", "12/31/2022")</f>
        <v>#PEND</v>
      </c>
      <c r="R446" t="e">
        <f t="shared" si="79"/>
        <v>#VALUE!</v>
      </c>
      <c r="S446" t="e">
        <f t="shared" si="80"/>
        <v>#VALUE!</v>
      </c>
      <c r="U446" t="s">
        <v>446</v>
      </c>
      <c r="V446" s="4" t="str" cm="1">
        <f t="array" ref="V446">_xll.SNL.Clients.Office.Excel.Functions.SPG(U446, "SP_TOTAL_REV", "CY2021")</f>
        <v>#PEND</v>
      </c>
      <c r="W446" s="4" t="str">
        <f>_xll.SNL.Clients.Office.Excel.Functions.SPG(U446,"IQ_AVG_DILUT_SHARES_OUT","CY2021")</f>
        <v>#PEND</v>
      </c>
      <c r="X446" s="5" t="str">
        <f>_xll.SNL.Clients.Office.Excel.Functions.SPG(U446, "IQ_DILUT_EPS_NORM", "CY2021")</f>
        <v>#PEND</v>
      </c>
      <c r="Y446" t="e">
        <f t="shared" si="81"/>
        <v>#VALUE!</v>
      </c>
      <c r="Z446" t="e">
        <f t="shared" si="82"/>
        <v>#VALUE!</v>
      </c>
      <c r="AA446" s="5" t="str">
        <f>_xll.SNL.Clients.Office.Excel.Functions.SPG(U446, "SP_MARKETCAP", "12/31/2021")</f>
        <v>#PEND</v>
      </c>
      <c r="AB446" t="e">
        <f t="shared" si="76"/>
        <v>#VALUE!</v>
      </c>
      <c r="AC446" t="e">
        <f t="shared" si="83"/>
        <v>#VALUE!</v>
      </c>
    </row>
    <row r="447" spans="1:29" x14ac:dyDescent="0.3">
      <c r="A447" t="s">
        <v>447</v>
      </c>
      <c r="B447" s="4" t="str" cm="1">
        <f t="array" ref="B447">_xll.SNL.Clients.Office.Excel.Functions.SPG(A447, "SP_TOTAL_REV", "CY2023")</f>
        <v>#PEND</v>
      </c>
      <c r="C447" s="4" t="str">
        <f>_xll.SNL.Clients.Office.Excel.Functions.SPG(A447,"IQ_AVG_DILUT_SHARES_OUT","CY2023")</f>
        <v>#PEND</v>
      </c>
      <c r="D447" s="5" t="str">
        <f>_xll.SNL.Clients.Office.Excel.Functions.SPG(A447, "IQ_DILUT_EPS_NORM", "CY2023")</f>
        <v>#PEND</v>
      </c>
      <c r="E447" t="e">
        <f t="shared" si="72"/>
        <v>#VALUE!</v>
      </c>
      <c r="F447" t="e">
        <f t="shared" si="73"/>
        <v>#VALUE!</v>
      </c>
      <c r="G447" s="5" t="str">
        <f>_xll.SNL.Clients.Office.Excel.Functions.SPG(A447, "SP_MARKETCAP", "12/30/2023")</f>
        <v>#PEND</v>
      </c>
      <c r="H447" t="e">
        <f t="shared" si="77"/>
        <v>#VALUE!</v>
      </c>
      <c r="I447" t="e">
        <f t="shared" si="78"/>
        <v>#VALUE!</v>
      </c>
      <c r="K447" t="s">
        <v>447</v>
      </c>
      <c r="L447" s="4" t="str" cm="1">
        <f t="array" ref="L447">_xll.SNL.Clients.Office.Excel.Functions.SPG(K447, "SP_TOTAL_REV", "CY2023")</f>
        <v>#PEND</v>
      </c>
      <c r="M447" s="4" t="str">
        <f>_xll.SNL.Clients.Office.Excel.Functions.SPG(K447,"IQ_AVG_DILUT_SHARES_OUT","CY2023")</f>
        <v>#PEND</v>
      </c>
      <c r="N447" s="5" t="str">
        <f>_xll.SNL.Clients.Office.Excel.Functions.SPG(K447, "IQ_DILUT_EPS_NORM", "CY2023")</f>
        <v>#PEND</v>
      </c>
      <c r="O447" t="e">
        <f t="shared" si="74"/>
        <v>#VALUE!</v>
      </c>
      <c r="P447" t="e">
        <f t="shared" si="75"/>
        <v>#VALUE!</v>
      </c>
      <c r="Q447" s="5" t="str">
        <f>_xll.SNL.Clients.Office.Excel.Functions.SPG(K447, "SP_MARKETCAP", "12/31/2022")</f>
        <v>#PEND</v>
      </c>
      <c r="R447" t="e">
        <f t="shared" si="79"/>
        <v>#VALUE!</v>
      </c>
      <c r="S447" t="e">
        <f t="shared" si="80"/>
        <v>#VALUE!</v>
      </c>
      <c r="U447" t="s">
        <v>447</v>
      </c>
      <c r="V447" s="4" t="str" cm="1">
        <f t="array" ref="V447">_xll.SNL.Clients.Office.Excel.Functions.SPG(U447, "SP_TOTAL_REV", "CY2021")</f>
        <v>#PEND</v>
      </c>
      <c r="W447" s="4" t="str">
        <f>_xll.SNL.Clients.Office.Excel.Functions.SPG(U447,"IQ_AVG_DILUT_SHARES_OUT","CY2021")</f>
        <v>#PEND</v>
      </c>
      <c r="X447" s="5" t="str">
        <f>_xll.SNL.Clients.Office.Excel.Functions.SPG(U447, "IQ_DILUT_EPS_NORM", "CY2021")</f>
        <v>#PEND</v>
      </c>
      <c r="Y447" t="e">
        <f t="shared" si="81"/>
        <v>#VALUE!</v>
      </c>
      <c r="Z447" t="e">
        <f t="shared" si="82"/>
        <v>#VALUE!</v>
      </c>
      <c r="AA447" s="5" t="str">
        <f>_xll.SNL.Clients.Office.Excel.Functions.SPG(U447, "SP_MARKETCAP", "12/31/2021")</f>
        <v>#PEND</v>
      </c>
      <c r="AB447" t="e">
        <f t="shared" si="76"/>
        <v>#VALUE!</v>
      </c>
      <c r="AC447" t="e">
        <f t="shared" si="83"/>
        <v>#VALUE!</v>
      </c>
    </row>
    <row r="448" spans="1:29" x14ac:dyDescent="0.3">
      <c r="A448" t="s">
        <v>448</v>
      </c>
      <c r="B448" s="4" t="str" cm="1">
        <f t="array" ref="B448">_xll.SNL.Clients.Office.Excel.Functions.SPG(A448, "SP_TOTAL_REV", "CY2023")</f>
        <v>#PEND</v>
      </c>
      <c r="C448" s="4" t="str">
        <f>_xll.SNL.Clients.Office.Excel.Functions.SPG(A448,"IQ_AVG_DILUT_SHARES_OUT","CY2023")</f>
        <v>#PEND</v>
      </c>
      <c r="D448" s="5" t="str">
        <f>_xll.SNL.Clients.Office.Excel.Functions.SPG(A448, "IQ_DILUT_EPS_NORM", "CY2023")</f>
        <v>#PEND</v>
      </c>
      <c r="E448" t="e">
        <f t="shared" si="72"/>
        <v>#VALUE!</v>
      </c>
      <c r="F448" t="e">
        <f t="shared" si="73"/>
        <v>#VALUE!</v>
      </c>
      <c r="G448" s="5" t="str">
        <f>_xll.SNL.Clients.Office.Excel.Functions.SPG(A448, "SP_MARKETCAP", "12/30/2023")</f>
        <v>#PEND</v>
      </c>
      <c r="H448" t="e">
        <f t="shared" si="77"/>
        <v>#VALUE!</v>
      </c>
      <c r="I448" t="e">
        <f t="shared" si="78"/>
        <v>#VALUE!</v>
      </c>
      <c r="K448" t="s">
        <v>448</v>
      </c>
      <c r="L448" s="4" t="str" cm="1">
        <f t="array" ref="L448">_xll.SNL.Clients.Office.Excel.Functions.SPG(K448, "SP_TOTAL_REV", "CY2023")</f>
        <v>#PEND</v>
      </c>
      <c r="M448" s="4" t="str">
        <f>_xll.SNL.Clients.Office.Excel.Functions.SPG(K448,"IQ_AVG_DILUT_SHARES_OUT","CY2023")</f>
        <v>#PEND</v>
      </c>
      <c r="N448" s="5" t="str">
        <f>_xll.SNL.Clients.Office.Excel.Functions.SPG(K448, "IQ_DILUT_EPS_NORM", "CY2023")</f>
        <v>#PEND</v>
      </c>
      <c r="O448" t="e">
        <f t="shared" si="74"/>
        <v>#VALUE!</v>
      </c>
      <c r="P448" t="e">
        <f t="shared" si="75"/>
        <v>#VALUE!</v>
      </c>
      <c r="Q448" s="5" t="str">
        <f>_xll.SNL.Clients.Office.Excel.Functions.SPG(K448, "SP_MARKETCAP", "12/31/2022")</f>
        <v>#PEND</v>
      </c>
      <c r="R448" t="e">
        <f t="shared" si="79"/>
        <v>#VALUE!</v>
      </c>
      <c r="S448" t="e">
        <f t="shared" si="80"/>
        <v>#VALUE!</v>
      </c>
      <c r="U448" t="s">
        <v>448</v>
      </c>
      <c r="V448" s="4" t="str" cm="1">
        <f t="array" ref="V448">_xll.SNL.Clients.Office.Excel.Functions.SPG(U448, "SP_TOTAL_REV", "CY2021")</f>
        <v>#PEND</v>
      </c>
      <c r="W448" s="4" t="str">
        <f>_xll.SNL.Clients.Office.Excel.Functions.SPG(U448,"IQ_AVG_DILUT_SHARES_OUT","CY2021")</f>
        <v>#PEND</v>
      </c>
      <c r="X448" s="5" t="str">
        <f>_xll.SNL.Clients.Office.Excel.Functions.SPG(U448, "IQ_DILUT_EPS_NORM", "CY2021")</f>
        <v>#PEND</v>
      </c>
      <c r="Y448" t="e">
        <f t="shared" si="81"/>
        <v>#VALUE!</v>
      </c>
      <c r="Z448" t="e">
        <f t="shared" si="82"/>
        <v>#VALUE!</v>
      </c>
      <c r="AA448" s="5" t="str">
        <f>_xll.SNL.Clients.Office.Excel.Functions.SPG(U448, "SP_MARKETCAP", "12/31/2021")</f>
        <v>#PEND</v>
      </c>
      <c r="AB448" t="e">
        <f t="shared" si="76"/>
        <v>#VALUE!</v>
      </c>
      <c r="AC448" t="e">
        <f t="shared" si="83"/>
        <v>#VALUE!</v>
      </c>
    </row>
    <row r="449" spans="1:29" x14ac:dyDescent="0.3">
      <c r="A449" t="s">
        <v>449</v>
      </c>
      <c r="B449" s="4" t="str" cm="1">
        <f t="array" ref="B449">_xll.SNL.Clients.Office.Excel.Functions.SPG(A449, "SP_TOTAL_REV", "CY2023")</f>
        <v>#PEND</v>
      </c>
      <c r="C449" s="4" t="str">
        <f>_xll.SNL.Clients.Office.Excel.Functions.SPG(A449,"IQ_AVG_DILUT_SHARES_OUT","CY2023")</f>
        <v>#PEND</v>
      </c>
      <c r="D449" s="5" t="str">
        <f>_xll.SNL.Clients.Office.Excel.Functions.SPG(A449, "IQ_DILUT_EPS_NORM", "CY2023")</f>
        <v>#PEND</v>
      </c>
      <c r="E449" t="e">
        <f t="shared" si="72"/>
        <v>#VALUE!</v>
      </c>
      <c r="F449" t="e">
        <f t="shared" si="73"/>
        <v>#VALUE!</v>
      </c>
      <c r="G449" s="5" t="str">
        <f>_xll.SNL.Clients.Office.Excel.Functions.SPG(A449, "SP_MARKETCAP", "12/30/2023")</f>
        <v>#PEND</v>
      </c>
      <c r="H449" t="e">
        <f t="shared" si="77"/>
        <v>#VALUE!</v>
      </c>
      <c r="I449" t="e">
        <f t="shared" si="78"/>
        <v>#VALUE!</v>
      </c>
      <c r="K449" t="s">
        <v>449</v>
      </c>
      <c r="L449" s="4" t="str" cm="1">
        <f t="array" ref="L449">_xll.SNL.Clients.Office.Excel.Functions.SPG(K449, "SP_TOTAL_REV", "CY2023")</f>
        <v>#PEND</v>
      </c>
      <c r="M449" s="4" t="str">
        <f>_xll.SNL.Clients.Office.Excel.Functions.SPG(K449,"IQ_AVG_DILUT_SHARES_OUT","CY2023")</f>
        <v>#PEND</v>
      </c>
      <c r="N449" s="5" t="str">
        <f>_xll.SNL.Clients.Office.Excel.Functions.SPG(K449, "IQ_DILUT_EPS_NORM", "CY2023")</f>
        <v>#PEND</v>
      </c>
      <c r="O449" t="e">
        <f t="shared" si="74"/>
        <v>#VALUE!</v>
      </c>
      <c r="P449" t="e">
        <f t="shared" si="75"/>
        <v>#VALUE!</v>
      </c>
      <c r="Q449" s="5" t="str">
        <f>_xll.SNL.Clients.Office.Excel.Functions.SPG(K449, "SP_MARKETCAP", "12/31/2022")</f>
        <v>#PEND</v>
      </c>
      <c r="R449" t="e">
        <f t="shared" si="79"/>
        <v>#VALUE!</v>
      </c>
      <c r="S449" t="e">
        <f t="shared" si="80"/>
        <v>#VALUE!</v>
      </c>
      <c r="U449" t="s">
        <v>449</v>
      </c>
      <c r="V449" s="4" t="str" cm="1">
        <f t="array" ref="V449">_xll.SNL.Clients.Office.Excel.Functions.SPG(U449, "SP_TOTAL_REV", "CY2021")</f>
        <v>#PEND</v>
      </c>
      <c r="W449" s="4" t="str">
        <f>_xll.SNL.Clients.Office.Excel.Functions.SPG(U449,"IQ_AVG_DILUT_SHARES_OUT","CY2021")</f>
        <v>#PEND</v>
      </c>
      <c r="X449" s="5" t="str">
        <f>_xll.SNL.Clients.Office.Excel.Functions.SPG(U449, "IQ_DILUT_EPS_NORM", "CY2021")</f>
        <v>#PEND</v>
      </c>
      <c r="Y449" t="e">
        <f t="shared" si="81"/>
        <v>#VALUE!</v>
      </c>
      <c r="Z449" t="e">
        <f t="shared" si="82"/>
        <v>#VALUE!</v>
      </c>
      <c r="AA449" s="5" t="str">
        <f>_xll.SNL.Clients.Office.Excel.Functions.SPG(U449, "SP_MARKETCAP", "12/31/2021")</f>
        <v>#PEND</v>
      </c>
      <c r="AB449" t="e">
        <f t="shared" si="76"/>
        <v>#VALUE!</v>
      </c>
      <c r="AC449" t="e">
        <f t="shared" si="83"/>
        <v>#VALUE!</v>
      </c>
    </row>
    <row r="450" spans="1:29" x14ac:dyDescent="0.3">
      <c r="A450" t="s">
        <v>450</v>
      </c>
      <c r="B450" s="4" t="str" cm="1">
        <f t="array" ref="B450">_xll.SNL.Clients.Office.Excel.Functions.SPG(A450, "SP_TOTAL_REV", "CY2023")</f>
        <v>#PEND</v>
      </c>
      <c r="C450" s="4" t="str">
        <f>_xll.SNL.Clients.Office.Excel.Functions.SPG(A450,"IQ_AVG_DILUT_SHARES_OUT","CY2023")</f>
        <v>#PEND</v>
      </c>
      <c r="D450" s="5" t="str">
        <f>_xll.SNL.Clients.Office.Excel.Functions.SPG(A450, "IQ_DILUT_EPS_NORM", "CY2023")</f>
        <v>#PEND</v>
      </c>
      <c r="E450" t="e">
        <f t="shared" si="72"/>
        <v>#VALUE!</v>
      </c>
      <c r="F450" t="e">
        <f t="shared" si="73"/>
        <v>#VALUE!</v>
      </c>
      <c r="G450" s="5" t="str">
        <f>_xll.SNL.Clients.Office.Excel.Functions.SPG(A450, "SP_MARKETCAP", "12/30/2023")</f>
        <v>#PEND</v>
      </c>
      <c r="H450" t="e">
        <f t="shared" si="77"/>
        <v>#VALUE!</v>
      </c>
      <c r="I450" t="e">
        <f t="shared" si="78"/>
        <v>#VALUE!</v>
      </c>
      <c r="K450" t="s">
        <v>450</v>
      </c>
      <c r="L450" s="4" t="str" cm="1">
        <f t="array" ref="L450">_xll.SNL.Clients.Office.Excel.Functions.SPG(K450, "SP_TOTAL_REV", "CY2023")</f>
        <v>#PEND</v>
      </c>
      <c r="M450" s="4" t="str">
        <f>_xll.SNL.Clients.Office.Excel.Functions.SPG(K450,"IQ_AVG_DILUT_SHARES_OUT","CY2023")</f>
        <v>#PEND</v>
      </c>
      <c r="N450" s="5" t="str">
        <f>_xll.SNL.Clients.Office.Excel.Functions.SPG(K450, "IQ_DILUT_EPS_NORM", "CY2023")</f>
        <v>#PEND</v>
      </c>
      <c r="O450" t="e">
        <f t="shared" si="74"/>
        <v>#VALUE!</v>
      </c>
      <c r="P450" t="e">
        <f t="shared" si="75"/>
        <v>#VALUE!</v>
      </c>
      <c r="Q450" s="5" t="str">
        <f>_xll.SNL.Clients.Office.Excel.Functions.SPG(K450, "SP_MARKETCAP", "12/31/2022")</f>
        <v>#PEND</v>
      </c>
      <c r="R450" t="e">
        <f t="shared" si="79"/>
        <v>#VALUE!</v>
      </c>
      <c r="S450" t="e">
        <f t="shared" si="80"/>
        <v>#VALUE!</v>
      </c>
      <c r="U450" t="s">
        <v>450</v>
      </c>
      <c r="V450" s="4" t="str" cm="1">
        <f t="array" ref="V450">_xll.SNL.Clients.Office.Excel.Functions.SPG(U450, "SP_TOTAL_REV", "CY2021")</f>
        <v>#PEND</v>
      </c>
      <c r="W450" s="4" t="str">
        <f>_xll.SNL.Clients.Office.Excel.Functions.SPG(U450,"IQ_AVG_DILUT_SHARES_OUT","CY2021")</f>
        <v>#PEND</v>
      </c>
      <c r="X450" s="5" t="str">
        <f>_xll.SNL.Clients.Office.Excel.Functions.SPG(U450, "IQ_DILUT_EPS_NORM", "CY2021")</f>
        <v>#PEND</v>
      </c>
      <c r="Y450" t="e">
        <f t="shared" si="81"/>
        <v>#VALUE!</v>
      </c>
      <c r="Z450" t="e">
        <f t="shared" si="82"/>
        <v>#VALUE!</v>
      </c>
      <c r="AA450" s="5" t="str">
        <f>_xll.SNL.Clients.Office.Excel.Functions.SPG(U450, "SP_MARKETCAP", "12/31/2021")</f>
        <v>#PEND</v>
      </c>
      <c r="AB450" t="e">
        <f t="shared" si="76"/>
        <v>#VALUE!</v>
      </c>
      <c r="AC450" t="e">
        <f t="shared" si="83"/>
        <v>#VALUE!</v>
      </c>
    </row>
    <row r="451" spans="1:29" x14ac:dyDescent="0.3">
      <c r="A451" t="s">
        <v>451</v>
      </c>
      <c r="B451" s="4" t="str" cm="1">
        <f t="array" ref="B451">_xll.SNL.Clients.Office.Excel.Functions.SPG(A451, "SP_TOTAL_REV", "CY2023")</f>
        <v>#PEND</v>
      </c>
      <c r="C451" s="4" t="str">
        <f>_xll.SNL.Clients.Office.Excel.Functions.SPG(A451,"IQ_AVG_DILUT_SHARES_OUT","CY2023")</f>
        <v>#PEND</v>
      </c>
      <c r="D451" s="5" t="str">
        <f>_xll.SNL.Clients.Office.Excel.Functions.SPG(A451, "IQ_DILUT_EPS_NORM", "CY2023")</f>
        <v>#PEND</v>
      </c>
      <c r="E451" t="e">
        <f t="shared" si="72"/>
        <v>#VALUE!</v>
      </c>
      <c r="F451" t="e">
        <f t="shared" si="73"/>
        <v>#VALUE!</v>
      </c>
      <c r="G451" s="5" t="str">
        <f>_xll.SNL.Clients.Office.Excel.Functions.SPG(A451, "SP_MARKETCAP", "12/30/2023")</f>
        <v>#PEND</v>
      </c>
      <c r="H451" t="e">
        <f t="shared" si="77"/>
        <v>#VALUE!</v>
      </c>
      <c r="I451" t="e">
        <f t="shared" si="78"/>
        <v>#VALUE!</v>
      </c>
      <c r="K451" t="s">
        <v>451</v>
      </c>
      <c r="L451" s="4" t="str" cm="1">
        <f t="array" ref="L451">_xll.SNL.Clients.Office.Excel.Functions.SPG(K451, "SP_TOTAL_REV", "CY2023")</f>
        <v>#PEND</v>
      </c>
      <c r="M451" s="4" t="str">
        <f>_xll.SNL.Clients.Office.Excel.Functions.SPG(K451,"IQ_AVG_DILUT_SHARES_OUT","CY2023")</f>
        <v>#PEND</v>
      </c>
      <c r="N451" s="5" t="str">
        <f>_xll.SNL.Clients.Office.Excel.Functions.SPG(K451, "IQ_DILUT_EPS_NORM", "CY2023")</f>
        <v>#PEND</v>
      </c>
      <c r="O451" t="e">
        <f t="shared" si="74"/>
        <v>#VALUE!</v>
      </c>
      <c r="P451" t="e">
        <f t="shared" si="75"/>
        <v>#VALUE!</v>
      </c>
      <c r="Q451" s="5" t="str">
        <f>_xll.SNL.Clients.Office.Excel.Functions.SPG(K451, "SP_MARKETCAP", "12/31/2022")</f>
        <v>#PEND</v>
      </c>
      <c r="R451" t="e">
        <f t="shared" si="79"/>
        <v>#VALUE!</v>
      </c>
      <c r="S451" t="e">
        <f t="shared" si="80"/>
        <v>#VALUE!</v>
      </c>
      <c r="U451" t="s">
        <v>451</v>
      </c>
      <c r="V451" s="4" t="str" cm="1">
        <f t="array" ref="V451">_xll.SNL.Clients.Office.Excel.Functions.SPG(U451, "SP_TOTAL_REV", "CY2021")</f>
        <v>#PEND</v>
      </c>
      <c r="W451" s="4" t="str">
        <f>_xll.SNL.Clients.Office.Excel.Functions.SPG(U451,"IQ_AVG_DILUT_SHARES_OUT","CY2021")</f>
        <v>#PEND</v>
      </c>
      <c r="X451" s="5" t="str">
        <f>_xll.SNL.Clients.Office.Excel.Functions.SPG(U451, "IQ_DILUT_EPS_NORM", "CY2021")</f>
        <v>#PEND</v>
      </c>
      <c r="Y451" t="e">
        <f t="shared" si="81"/>
        <v>#VALUE!</v>
      </c>
      <c r="Z451" t="e">
        <f t="shared" si="82"/>
        <v>#VALUE!</v>
      </c>
      <c r="AA451" s="5" t="str">
        <f>_xll.SNL.Clients.Office.Excel.Functions.SPG(U451, "SP_MARKETCAP", "12/31/2021")</f>
        <v>#PEND</v>
      </c>
      <c r="AB451" t="e">
        <f t="shared" si="76"/>
        <v>#VALUE!</v>
      </c>
      <c r="AC451" t="e">
        <f t="shared" si="83"/>
        <v>#VALUE!</v>
      </c>
    </row>
    <row r="452" spans="1:29" x14ac:dyDescent="0.3">
      <c r="A452" t="s">
        <v>452</v>
      </c>
      <c r="B452" s="4" t="str" cm="1">
        <f t="array" ref="B452">_xll.SNL.Clients.Office.Excel.Functions.SPG(A452, "SP_TOTAL_REV", "CY2023")</f>
        <v>#PEND</v>
      </c>
      <c r="C452" s="4" t="str">
        <f>_xll.SNL.Clients.Office.Excel.Functions.SPG(A452,"IQ_AVG_DILUT_SHARES_OUT","CY2023")</f>
        <v>#PEND</v>
      </c>
      <c r="D452" s="5" t="str">
        <f>_xll.SNL.Clients.Office.Excel.Functions.SPG(A452, "IQ_DILUT_EPS_NORM", "CY2023")</f>
        <v>#PEND</v>
      </c>
      <c r="E452" t="e">
        <f t="shared" si="72"/>
        <v>#VALUE!</v>
      </c>
      <c r="F452" t="e">
        <f t="shared" si="73"/>
        <v>#VALUE!</v>
      </c>
      <c r="G452" s="5" t="str">
        <f>_xll.SNL.Clients.Office.Excel.Functions.SPG(A452, "SP_MARKETCAP", "12/30/2023")</f>
        <v>#PEND</v>
      </c>
      <c r="H452" t="e">
        <f t="shared" si="77"/>
        <v>#VALUE!</v>
      </c>
      <c r="I452" t="e">
        <f t="shared" si="78"/>
        <v>#VALUE!</v>
      </c>
      <c r="K452" t="s">
        <v>452</v>
      </c>
      <c r="L452" s="4" t="str" cm="1">
        <f t="array" ref="L452">_xll.SNL.Clients.Office.Excel.Functions.SPG(K452, "SP_TOTAL_REV", "CY2023")</f>
        <v>#PEND</v>
      </c>
      <c r="M452" s="4" t="str">
        <f>_xll.SNL.Clients.Office.Excel.Functions.SPG(K452,"IQ_AVG_DILUT_SHARES_OUT","CY2023")</f>
        <v>#PEND</v>
      </c>
      <c r="N452" s="5" t="str">
        <f>_xll.SNL.Clients.Office.Excel.Functions.SPG(K452, "IQ_DILUT_EPS_NORM", "CY2023")</f>
        <v>#PEND</v>
      </c>
      <c r="O452" t="e">
        <f t="shared" si="74"/>
        <v>#VALUE!</v>
      </c>
      <c r="P452" t="e">
        <f t="shared" si="75"/>
        <v>#VALUE!</v>
      </c>
      <c r="Q452" s="5" t="str">
        <f>_xll.SNL.Clients.Office.Excel.Functions.SPG(K452, "SP_MARKETCAP", "12/31/2022")</f>
        <v>#PEND</v>
      </c>
      <c r="R452" t="e">
        <f t="shared" si="79"/>
        <v>#VALUE!</v>
      </c>
      <c r="S452" t="e">
        <f t="shared" si="80"/>
        <v>#VALUE!</v>
      </c>
      <c r="U452" t="s">
        <v>452</v>
      </c>
      <c r="V452" s="4" t="str" cm="1">
        <f t="array" ref="V452">_xll.SNL.Clients.Office.Excel.Functions.SPG(U452, "SP_TOTAL_REV", "CY2021")</f>
        <v>#PEND</v>
      </c>
      <c r="W452" s="4" t="str">
        <f>_xll.SNL.Clients.Office.Excel.Functions.SPG(U452,"IQ_AVG_DILUT_SHARES_OUT","CY2021")</f>
        <v>#PEND</v>
      </c>
      <c r="X452" s="5" t="str">
        <f>_xll.SNL.Clients.Office.Excel.Functions.SPG(U452, "IQ_DILUT_EPS_NORM", "CY2021")</f>
        <v>#PEND</v>
      </c>
      <c r="Y452" t="e">
        <f t="shared" si="81"/>
        <v>#VALUE!</v>
      </c>
      <c r="Z452" t="e">
        <f t="shared" si="82"/>
        <v>#VALUE!</v>
      </c>
      <c r="AA452" s="5" t="str">
        <f>_xll.SNL.Clients.Office.Excel.Functions.SPG(U452, "SP_MARKETCAP", "12/31/2021")</f>
        <v>#PEND</v>
      </c>
      <c r="AB452" t="e">
        <f t="shared" si="76"/>
        <v>#VALUE!</v>
      </c>
      <c r="AC452" t="e">
        <f t="shared" si="83"/>
        <v>#VALUE!</v>
      </c>
    </row>
    <row r="453" spans="1:29" x14ac:dyDescent="0.3">
      <c r="A453" t="s">
        <v>453</v>
      </c>
      <c r="B453" s="4" t="str" cm="1">
        <f t="array" ref="B453">_xll.SNL.Clients.Office.Excel.Functions.SPG(A453, "SP_TOTAL_REV", "CY2023")</f>
        <v>#PEND</v>
      </c>
      <c r="C453" s="4" t="str">
        <f>_xll.SNL.Clients.Office.Excel.Functions.SPG(A453,"IQ_AVG_DILUT_SHARES_OUT","CY2023")</f>
        <v>#PEND</v>
      </c>
      <c r="D453" s="5" t="str">
        <f>_xll.SNL.Clients.Office.Excel.Functions.SPG(A453, "IQ_DILUT_EPS_NORM", "CY2023")</f>
        <v>#PEND</v>
      </c>
      <c r="E453" t="e">
        <f t="shared" si="72"/>
        <v>#VALUE!</v>
      </c>
      <c r="F453" t="e">
        <f t="shared" si="73"/>
        <v>#VALUE!</v>
      </c>
      <c r="G453" s="5" t="str">
        <f>_xll.SNL.Clients.Office.Excel.Functions.SPG(A453, "SP_MARKETCAP", "12/30/2023")</f>
        <v>#PEND</v>
      </c>
      <c r="H453" t="e">
        <f t="shared" si="77"/>
        <v>#VALUE!</v>
      </c>
      <c r="I453" t="e">
        <f t="shared" si="78"/>
        <v>#VALUE!</v>
      </c>
      <c r="K453" t="s">
        <v>453</v>
      </c>
      <c r="L453" s="4" t="str" cm="1">
        <f t="array" ref="L453">_xll.SNL.Clients.Office.Excel.Functions.SPG(K453, "SP_TOTAL_REV", "CY2023")</f>
        <v>#PEND</v>
      </c>
      <c r="M453" s="4" t="str">
        <f>_xll.SNL.Clients.Office.Excel.Functions.SPG(K453,"IQ_AVG_DILUT_SHARES_OUT","CY2023")</f>
        <v>#PEND</v>
      </c>
      <c r="N453" s="5" t="str">
        <f>_xll.SNL.Clients.Office.Excel.Functions.SPG(K453, "IQ_DILUT_EPS_NORM", "CY2023")</f>
        <v>#PEND</v>
      </c>
      <c r="O453" t="e">
        <f t="shared" si="74"/>
        <v>#VALUE!</v>
      </c>
      <c r="P453" t="e">
        <f t="shared" si="75"/>
        <v>#VALUE!</v>
      </c>
      <c r="Q453" s="5" t="str">
        <f>_xll.SNL.Clients.Office.Excel.Functions.SPG(K453, "SP_MARKETCAP", "12/31/2022")</f>
        <v>#PEND</v>
      </c>
      <c r="R453" t="e">
        <f t="shared" si="79"/>
        <v>#VALUE!</v>
      </c>
      <c r="S453" t="e">
        <f t="shared" si="80"/>
        <v>#VALUE!</v>
      </c>
      <c r="U453" t="s">
        <v>453</v>
      </c>
      <c r="V453" s="4" t="str" cm="1">
        <f t="array" ref="V453">_xll.SNL.Clients.Office.Excel.Functions.SPG(U453, "SP_TOTAL_REV", "CY2021")</f>
        <v>#PEND</v>
      </c>
      <c r="W453" s="4" t="str">
        <f>_xll.SNL.Clients.Office.Excel.Functions.SPG(U453,"IQ_AVG_DILUT_SHARES_OUT","CY2021")</f>
        <v>#PEND</v>
      </c>
      <c r="X453" s="5" t="str">
        <f>_xll.SNL.Clients.Office.Excel.Functions.SPG(U453, "IQ_DILUT_EPS_NORM", "CY2021")</f>
        <v>#PEND</v>
      </c>
      <c r="Y453" t="e">
        <f t="shared" si="81"/>
        <v>#VALUE!</v>
      </c>
      <c r="Z453" t="e">
        <f t="shared" si="82"/>
        <v>#VALUE!</v>
      </c>
      <c r="AA453" s="5" t="str">
        <f>_xll.SNL.Clients.Office.Excel.Functions.SPG(U453, "SP_MARKETCAP", "12/31/2021")</f>
        <v>#PEND</v>
      </c>
      <c r="AB453" t="e">
        <f t="shared" si="76"/>
        <v>#VALUE!</v>
      </c>
      <c r="AC453" t="e">
        <f t="shared" si="83"/>
        <v>#VALUE!</v>
      </c>
    </row>
    <row r="454" spans="1:29" x14ac:dyDescent="0.3">
      <c r="A454" t="s">
        <v>454</v>
      </c>
      <c r="B454" s="4" t="str" cm="1">
        <f t="array" ref="B454">_xll.SNL.Clients.Office.Excel.Functions.SPG(A454, "SP_TOTAL_REV", "CY2023")</f>
        <v>#PEND</v>
      </c>
      <c r="C454" s="4" t="str">
        <f>_xll.SNL.Clients.Office.Excel.Functions.SPG(A454,"IQ_AVG_DILUT_SHARES_OUT","CY2023")</f>
        <v>#PEND</v>
      </c>
      <c r="D454" s="5" t="str">
        <f>_xll.SNL.Clients.Office.Excel.Functions.SPG(A454, "IQ_DILUT_EPS_NORM", "CY2023")</f>
        <v>#PEND</v>
      </c>
      <c r="E454" t="e">
        <f t="shared" ref="E454:E495" si="84">C454*D454/1000</f>
        <v>#VALUE!</v>
      </c>
      <c r="F454" t="e">
        <f t="shared" ref="F454:F495" si="85">E454/B454</f>
        <v>#VALUE!</v>
      </c>
      <c r="G454" s="5" t="str">
        <f>_xll.SNL.Clients.Office.Excel.Functions.SPG(A454, "SP_MARKETCAP", "12/30/2023")</f>
        <v>#PEND</v>
      </c>
      <c r="H454" t="e">
        <f t="shared" si="77"/>
        <v>#VALUE!</v>
      </c>
      <c r="I454" t="e">
        <f t="shared" si="78"/>
        <v>#VALUE!</v>
      </c>
      <c r="K454" t="s">
        <v>454</v>
      </c>
      <c r="L454" s="4" t="str" cm="1">
        <f t="array" ref="L454">_xll.SNL.Clients.Office.Excel.Functions.SPG(K454, "SP_TOTAL_REV", "CY2023")</f>
        <v>#PEND</v>
      </c>
      <c r="M454" s="4" t="str">
        <f>_xll.SNL.Clients.Office.Excel.Functions.SPG(K454,"IQ_AVG_DILUT_SHARES_OUT","CY2023")</f>
        <v>#PEND</v>
      </c>
      <c r="N454" s="5" t="str">
        <f>_xll.SNL.Clients.Office.Excel.Functions.SPG(K454, "IQ_DILUT_EPS_NORM", "CY2023")</f>
        <v>#PEND</v>
      </c>
      <c r="O454" t="e">
        <f t="shared" ref="O454:O495" si="86">M454*N454/1000</f>
        <v>#VALUE!</v>
      </c>
      <c r="P454" t="e">
        <f t="shared" ref="P454:P495" si="87">O454/L454</f>
        <v>#VALUE!</v>
      </c>
      <c r="Q454" s="5" t="str">
        <f>_xll.SNL.Clients.Office.Excel.Functions.SPG(K454, "SP_MARKETCAP", "12/31/2022")</f>
        <v>#PEND</v>
      </c>
      <c r="R454" t="e">
        <f t="shared" si="79"/>
        <v>#VALUE!</v>
      </c>
      <c r="S454" t="e">
        <f t="shared" si="80"/>
        <v>#VALUE!</v>
      </c>
      <c r="U454" t="s">
        <v>454</v>
      </c>
      <c r="V454" s="4" t="str" cm="1">
        <f t="array" ref="V454">_xll.SNL.Clients.Office.Excel.Functions.SPG(U454, "SP_TOTAL_REV", "CY2021")</f>
        <v>#PEND</v>
      </c>
      <c r="W454" s="4" t="str">
        <f>_xll.SNL.Clients.Office.Excel.Functions.SPG(U454,"IQ_AVG_DILUT_SHARES_OUT","CY2021")</f>
        <v>#PEND</v>
      </c>
      <c r="X454" s="5" t="str">
        <f>_xll.SNL.Clients.Office.Excel.Functions.SPG(U454, "IQ_DILUT_EPS_NORM", "CY2021")</f>
        <v>#PEND</v>
      </c>
      <c r="Y454" t="e">
        <f t="shared" si="81"/>
        <v>#VALUE!</v>
      </c>
      <c r="Z454" t="e">
        <f t="shared" si="82"/>
        <v>#VALUE!</v>
      </c>
      <c r="AA454" s="5" t="str">
        <f>_xll.SNL.Clients.Office.Excel.Functions.SPG(U454, "SP_MARKETCAP", "12/31/2021")</f>
        <v>#PEND</v>
      </c>
      <c r="AB454" t="e">
        <f t="shared" ref="AB454:AB507" si="88">AA454/$AA$509</f>
        <v>#VALUE!</v>
      </c>
      <c r="AC454" t="e">
        <f t="shared" si="83"/>
        <v>#VALUE!</v>
      </c>
    </row>
    <row r="455" spans="1:29" x14ac:dyDescent="0.3">
      <c r="A455" t="s">
        <v>455</v>
      </c>
      <c r="B455" s="4" t="str" cm="1">
        <f t="array" ref="B455">_xll.SNL.Clients.Office.Excel.Functions.SPG(A455, "SP_TOTAL_REV", "CY2023")</f>
        <v>#PEND</v>
      </c>
      <c r="C455" s="4" t="str">
        <f>_xll.SNL.Clients.Office.Excel.Functions.SPG(A455,"IQ_AVG_DILUT_SHARES_OUT","CY2023")</f>
        <v>#PEND</v>
      </c>
      <c r="D455" s="5" t="str">
        <f>_xll.SNL.Clients.Office.Excel.Functions.SPG(A455, "IQ_DILUT_EPS_NORM", "CY2023")</f>
        <v>#PEND</v>
      </c>
      <c r="E455" t="e">
        <f t="shared" si="84"/>
        <v>#VALUE!</v>
      </c>
      <c r="F455" t="e">
        <f t="shared" si="85"/>
        <v>#VALUE!</v>
      </c>
      <c r="G455" s="5" t="str">
        <f>_xll.SNL.Clients.Office.Excel.Functions.SPG(A455, "SP_MARKETCAP", "12/30/2023")</f>
        <v>#PEND</v>
      </c>
      <c r="H455" t="e">
        <f t="shared" ref="H455:H508" si="89">G455/$G$509</f>
        <v>#VALUE!</v>
      </c>
      <c r="I455" t="e">
        <f t="shared" ref="I455:I495" si="90">D455*H455</f>
        <v>#VALUE!</v>
      </c>
      <c r="K455" t="s">
        <v>455</v>
      </c>
      <c r="L455" s="4" t="str" cm="1">
        <f t="array" ref="L455">_xll.SNL.Clients.Office.Excel.Functions.SPG(K455, "SP_TOTAL_REV", "CY2023")</f>
        <v>#PEND</v>
      </c>
      <c r="M455" s="4" t="str">
        <f>_xll.SNL.Clients.Office.Excel.Functions.SPG(K455,"IQ_AVG_DILUT_SHARES_OUT","CY2023")</f>
        <v>#PEND</v>
      </c>
      <c r="N455" s="5" t="str">
        <f>_xll.SNL.Clients.Office.Excel.Functions.SPG(K455, "IQ_DILUT_EPS_NORM", "CY2023")</f>
        <v>#PEND</v>
      </c>
      <c r="O455" t="e">
        <f t="shared" si="86"/>
        <v>#VALUE!</v>
      </c>
      <c r="P455" t="e">
        <f t="shared" si="87"/>
        <v>#VALUE!</v>
      </c>
      <c r="Q455" s="5" t="str">
        <f>_xll.SNL.Clients.Office.Excel.Functions.SPG(K455, "SP_MARKETCAP", "12/31/2022")</f>
        <v>#PEND</v>
      </c>
      <c r="R455" t="e">
        <f t="shared" ref="R455:R508" si="91">Q455/$Q$509</f>
        <v>#VALUE!</v>
      </c>
      <c r="S455" t="e">
        <f t="shared" ref="S455:S508" si="92">N455*R455</f>
        <v>#VALUE!</v>
      </c>
      <c r="U455" t="s">
        <v>455</v>
      </c>
      <c r="V455" s="4" t="str" cm="1">
        <f t="array" ref="V455">_xll.SNL.Clients.Office.Excel.Functions.SPG(U455, "SP_TOTAL_REV", "CY2021")</f>
        <v>#PEND</v>
      </c>
      <c r="W455" s="4" t="str">
        <f>_xll.SNL.Clients.Office.Excel.Functions.SPG(U455,"IQ_AVG_DILUT_SHARES_OUT","CY2021")</f>
        <v>#PEND</v>
      </c>
      <c r="X455" s="5" t="str">
        <f>_xll.SNL.Clients.Office.Excel.Functions.SPG(U455, "IQ_DILUT_EPS_NORM", "CY2021")</f>
        <v>#PEND</v>
      </c>
      <c r="Y455" t="e">
        <f t="shared" ref="Y455:Y508" si="93">W455*X455/1000</f>
        <v>#VALUE!</v>
      </c>
      <c r="Z455" t="e">
        <f t="shared" ref="Z455:Z508" si="94">Y455/V455</f>
        <v>#VALUE!</v>
      </c>
      <c r="AA455" s="5" t="str">
        <f>_xll.SNL.Clients.Office.Excel.Functions.SPG(U455, "SP_MARKETCAP", "12/31/2021")</f>
        <v>#PEND</v>
      </c>
      <c r="AB455" t="e">
        <f t="shared" si="88"/>
        <v>#VALUE!</v>
      </c>
      <c r="AC455" t="e">
        <f t="shared" ref="AC455:AC508" si="95">X455*AB455</f>
        <v>#VALUE!</v>
      </c>
    </row>
    <row r="456" spans="1:29" x14ac:dyDescent="0.3">
      <c r="A456" t="s">
        <v>456</v>
      </c>
      <c r="B456" s="4" t="str" cm="1">
        <f t="array" ref="B456">_xll.SNL.Clients.Office.Excel.Functions.SPG(A456, "SP_TOTAL_REV", "CY2023")</f>
        <v>#PEND</v>
      </c>
      <c r="C456" s="4" t="str">
        <f>_xll.SNL.Clients.Office.Excel.Functions.SPG(A456,"IQ_AVG_DILUT_SHARES_OUT","CY2023")</f>
        <v>#PEND</v>
      </c>
      <c r="D456" s="5" t="str">
        <f>_xll.SNL.Clients.Office.Excel.Functions.SPG(A456, "IQ_DILUT_EPS_NORM", "CY2023")</f>
        <v>#PEND</v>
      </c>
      <c r="E456" t="e">
        <f t="shared" si="84"/>
        <v>#VALUE!</v>
      </c>
      <c r="F456" t="e">
        <f t="shared" si="85"/>
        <v>#VALUE!</v>
      </c>
      <c r="G456" s="5" t="str">
        <f>_xll.SNL.Clients.Office.Excel.Functions.SPG(A456, "SP_MARKETCAP", "12/30/2023")</f>
        <v>#PEND</v>
      </c>
      <c r="H456" t="e">
        <f t="shared" si="89"/>
        <v>#VALUE!</v>
      </c>
      <c r="I456" t="e">
        <f t="shared" si="90"/>
        <v>#VALUE!</v>
      </c>
      <c r="K456" t="s">
        <v>456</v>
      </c>
      <c r="L456" s="4" t="str" cm="1">
        <f t="array" ref="L456">_xll.SNL.Clients.Office.Excel.Functions.SPG(K456, "SP_TOTAL_REV", "CY2023")</f>
        <v>#PEND</v>
      </c>
      <c r="M456" s="4" t="str">
        <f>_xll.SNL.Clients.Office.Excel.Functions.SPG(K456,"IQ_AVG_DILUT_SHARES_OUT","CY2023")</f>
        <v>#PEND</v>
      </c>
      <c r="N456" s="5" t="str">
        <f>_xll.SNL.Clients.Office.Excel.Functions.SPG(K456, "IQ_DILUT_EPS_NORM", "CY2023")</f>
        <v>#PEND</v>
      </c>
      <c r="O456" t="e">
        <f t="shared" si="86"/>
        <v>#VALUE!</v>
      </c>
      <c r="P456" t="e">
        <f t="shared" si="87"/>
        <v>#VALUE!</v>
      </c>
      <c r="Q456" s="5" t="str">
        <f>_xll.SNL.Clients.Office.Excel.Functions.SPG(K456, "SP_MARKETCAP", "12/31/2022")</f>
        <v>#PEND</v>
      </c>
      <c r="R456" t="e">
        <f t="shared" si="91"/>
        <v>#VALUE!</v>
      </c>
      <c r="S456" t="e">
        <f t="shared" si="92"/>
        <v>#VALUE!</v>
      </c>
      <c r="U456" t="s">
        <v>456</v>
      </c>
      <c r="V456" s="4" t="str" cm="1">
        <f t="array" ref="V456">_xll.SNL.Clients.Office.Excel.Functions.SPG(U456, "SP_TOTAL_REV", "CY2021")</f>
        <v>#PEND</v>
      </c>
      <c r="W456" s="4" t="str">
        <f>_xll.SNL.Clients.Office.Excel.Functions.SPG(U456,"IQ_AVG_DILUT_SHARES_OUT","CY2021")</f>
        <v>#PEND</v>
      </c>
      <c r="X456" s="5" t="str">
        <f>_xll.SNL.Clients.Office.Excel.Functions.SPG(U456, "IQ_DILUT_EPS_NORM", "CY2021")</f>
        <v>#PEND</v>
      </c>
      <c r="Y456" t="e">
        <f t="shared" si="93"/>
        <v>#VALUE!</v>
      </c>
      <c r="Z456" t="e">
        <f t="shared" si="94"/>
        <v>#VALUE!</v>
      </c>
      <c r="AA456" s="5" t="str">
        <f>_xll.SNL.Clients.Office.Excel.Functions.SPG(U456, "SP_MARKETCAP", "12/31/2021")</f>
        <v>#PEND</v>
      </c>
      <c r="AB456" t="e">
        <f t="shared" si="88"/>
        <v>#VALUE!</v>
      </c>
      <c r="AC456" t="e">
        <f t="shared" si="95"/>
        <v>#VALUE!</v>
      </c>
    </row>
    <row r="457" spans="1:29" x14ac:dyDescent="0.3">
      <c r="A457" t="s">
        <v>457</v>
      </c>
      <c r="B457" s="4" t="str" cm="1">
        <f t="array" ref="B457">_xll.SNL.Clients.Office.Excel.Functions.SPG(A457, "SP_TOTAL_REV", "CY2023")</f>
        <v>#PEND</v>
      </c>
      <c r="C457" s="4" t="str">
        <f>_xll.SNL.Clients.Office.Excel.Functions.SPG(A457,"IQ_AVG_DILUT_SHARES_OUT","CY2023")</f>
        <v>#PEND</v>
      </c>
      <c r="D457" s="5" t="str">
        <f>_xll.SNL.Clients.Office.Excel.Functions.SPG(A457, "IQ_DILUT_EPS_NORM", "CY2023")</f>
        <v>#PEND</v>
      </c>
      <c r="E457" t="e">
        <f t="shared" si="84"/>
        <v>#VALUE!</v>
      </c>
      <c r="F457" t="e">
        <f t="shared" si="85"/>
        <v>#VALUE!</v>
      </c>
      <c r="G457" s="5" t="str">
        <f>_xll.SNL.Clients.Office.Excel.Functions.SPG(A457, "SP_MARKETCAP", "12/30/2023")</f>
        <v>#PEND</v>
      </c>
      <c r="H457" t="e">
        <f t="shared" si="89"/>
        <v>#VALUE!</v>
      </c>
      <c r="I457" t="e">
        <f t="shared" si="90"/>
        <v>#VALUE!</v>
      </c>
      <c r="K457" t="s">
        <v>457</v>
      </c>
      <c r="L457" s="4" t="str" cm="1">
        <f t="array" ref="L457">_xll.SNL.Clients.Office.Excel.Functions.SPG(K457, "SP_TOTAL_REV", "CY2023")</f>
        <v>#PEND</v>
      </c>
      <c r="M457" s="4" t="str">
        <f>_xll.SNL.Clients.Office.Excel.Functions.SPG(K457,"IQ_AVG_DILUT_SHARES_OUT","CY2023")</f>
        <v>#PEND</v>
      </c>
      <c r="N457" s="5" t="str">
        <f>_xll.SNL.Clients.Office.Excel.Functions.SPG(K457, "IQ_DILUT_EPS_NORM", "CY2023")</f>
        <v>#PEND</v>
      </c>
      <c r="O457" t="e">
        <f t="shared" si="86"/>
        <v>#VALUE!</v>
      </c>
      <c r="P457" t="e">
        <f t="shared" si="87"/>
        <v>#VALUE!</v>
      </c>
      <c r="Q457" s="5" t="str">
        <f>_xll.SNL.Clients.Office.Excel.Functions.SPG(K457, "SP_MARKETCAP", "12/31/2022")</f>
        <v>#PEND</v>
      </c>
      <c r="R457" t="e">
        <f t="shared" si="91"/>
        <v>#VALUE!</v>
      </c>
      <c r="S457" t="e">
        <f t="shared" si="92"/>
        <v>#VALUE!</v>
      </c>
      <c r="U457" t="s">
        <v>457</v>
      </c>
      <c r="V457" s="4" t="str" cm="1">
        <f t="array" ref="V457">_xll.SNL.Clients.Office.Excel.Functions.SPG(U457, "SP_TOTAL_REV", "CY2021")</f>
        <v>#PEND</v>
      </c>
      <c r="W457" s="4" t="str">
        <f>_xll.SNL.Clients.Office.Excel.Functions.SPG(U457,"IQ_AVG_DILUT_SHARES_OUT","CY2021")</f>
        <v>#PEND</v>
      </c>
      <c r="X457" s="5" t="str">
        <f>_xll.SNL.Clients.Office.Excel.Functions.SPG(U457, "IQ_DILUT_EPS_NORM", "CY2021")</f>
        <v>#PEND</v>
      </c>
      <c r="Y457" t="e">
        <f t="shared" si="93"/>
        <v>#VALUE!</v>
      </c>
      <c r="Z457" t="e">
        <f t="shared" si="94"/>
        <v>#VALUE!</v>
      </c>
      <c r="AA457" s="5" t="str">
        <f>_xll.SNL.Clients.Office.Excel.Functions.SPG(U457, "SP_MARKETCAP", "12/31/2021")</f>
        <v>#PEND</v>
      </c>
      <c r="AB457" t="e">
        <f t="shared" si="88"/>
        <v>#VALUE!</v>
      </c>
      <c r="AC457" t="e">
        <f t="shared" si="95"/>
        <v>#VALUE!</v>
      </c>
    </row>
    <row r="458" spans="1:29" x14ac:dyDescent="0.3">
      <c r="A458" t="s">
        <v>458</v>
      </c>
      <c r="B458" s="4" t="str" cm="1">
        <f t="array" ref="B458">_xll.SNL.Clients.Office.Excel.Functions.SPG(A458, "SP_TOTAL_REV", "CY2023")</f>
        <v>#PEND</v>
      </c>
      <c r="C458" s="4" t="str">
        <f>_xll.SNL.Clients.Office.Excel.Functions.SPG(A458,"IQ_AVG_DILUT_SHARES_OUT","CY2023")</f>
        <v>#PEND</v>
      </c>
      <c r="D458" s="5" t="str">
        <f>_xll.SNL.Clients.Office.Excel.Functions.SPG(A458, "IQ_DILUT_EPS_NORM", "CY2023")</f>
        <v>#PEND</v>
      </c>
      <c r="E458" t="e">
        <f t="shared" si="84"/>
        <v>#VALUE!</v>
      </c>
      <c r="F458" t="e">
        <f t="shared" si="85"/>
        <v>#VALUE!</v>
      </c>
      <c r="G458" s="5" t="str">
        <f>_xll.SNL.Clients.Office.Excel.Functions.SPG(A458, "SP_MARKETCAP", "12/30/2023")</f>
        <v>#PEND</v>
      </c>
      <c r="H458" t="e">
        <f t="shared" si="89"/>
        <v>#VALUE!</v>
      </c>
      <c r="I458" t="e">
        <f t="shared" si="90"/>
        <v>#VALUE!</v>
      </c>
      <c r="K458" t="s">
        <v>458</v>
      </c>
      <c r="L458" s="4" t="str" cm="1">
        <f t="array" ref="L458">_xll.SNL.Clients.Office.Excel.Functions.SPG(K458, "SP_TOTAL_REV", "CY2023")</f>
        <v>#PEND</v>
      </c>
      <c r="M458" s="4" t="str">
        <f>_xll.SNL.Clients.Office.Excel.Functions.SPG(K458,"IQ_AVG_DILUT_SHARES_OUT","CY2023")</f>
        <v>#PEND</v>
      </c>
      <c r="N458" s="5" t="str">
        <f>_xll.SNL.Clients.Office.Excel.Functions.SPG(K458, "IQ_DILUT_EPS_NORM", "CY2023")</f>
        <v>#PEND</v>
      </c>
      <c r="O458" t="e">
        <f t="shared" si="86"/>
        <v>#VALUE!</v>
      </c>
      <c r="P458" t="e">
        <f t="shared" si="87"/>
        <v>#VALUE!</v>
      </c>
      <c r="Q458" s="5" t="str">
        <f>_xll.SNL.Clients.Office.Excel.Functions.SPG(K458, "SP_MARKETCAP", "12/31/2022")</f>
        <v>#PEND</v>
      </c>
      <c r="R458" t="e">
        <f t="shared" si="91"/>
        <v>#VALUE!</v>
      </c>
      <c r="S458" t="e">
        <f t="shared" si="92"/>
        <v>#VALUE!</v>
      </c>
      <c r="U458" t="s">
        <v>458</v>
      </c>
      <c r="V458" s="4" t="str" cm="1">
        <f t="array" ref="V458">_xll.SNL.Clients.Office.Excel.Functions.SPG(U458, "SP_TOTAL_REV", "CY2021")</f>
        <v>#PEND</v>
      </c>
      <c r="W458" s="4" t="str">
        <f>_xll.SNL.Clients.Office.Excel.Functions.SPG(U458,"IQ_AVG_DILUT_SHARES_OUT","CY2021")</f>
        <v>#PEND</v>
      </c>
      <c r="X458" s="5" t="str">
        <f>_xll.SNL.Clients.Office.Excel.Functions.SPG(U458, "IQ_DILUT_EPS_NORM", "CY2021")</f>
        <v>#PEND</v>
      </c>
      <c r="Y458" t="e">
        <f t="shared" si="93"/>
        <v>#VALUE!</v>
      </c>
      <c r="Z458" t="e">
        <f t="shared" si="94"/>
        <v>#VALUE!</v>
      </c>
      <c r="AA458" s="5" t="str">
        <f>_xll.SNL.Clients.Office.Excel.Functions.SPG(U458, "SP_MARKETCAP", "12/31/2021")</f>
        <v>#PEND</v>
      </c>
      <c r="AB458" t="e">
        <f t="shared" si="88"/>
        <v>#VALUE!</v>
      </c>
      <c r="AC458" t="e">
        <f t="shared" si="95"/>
        <v>#VALUE!</v>
      </c>
    </row>
    <row r="459" spans="1:29" x14ac:dyDescent="0.3">
      <c r="A459" t="s">
        <v>459</v>
      </c>
      <c r="B459" s="4" t="str" cm="1">
        <f t="array" ref="B459">_xll.SNL.Clients.Office.Excel.Functions.SPG(A459, "SP_TOTAL_REV", "CY2023")</f>
        <v>#PEND</v>
      </c>
      <c r="C459" s="4" t="str">
        <f>_xll.SNL.Clients.Office.Excel.Functions.SPG(A459,"IQ_AVG_DILUT_SHARES_OUT","CY2023")</f>
        <v>#PEND</v>
      </c>
      <c r="D459" s="5" t="str">
        <f>_xll.SNL.Clients.Office.Excel.Functions.SPG(A459, "IQ_DILUT_EPS_NORM", "CY2023")</f>
        <v>#PEND</v>
      </c>
      <c r="E459" t="e">
        <f t="shared" si="84"/>
        <v>#VALUE!</v>
      </c>
      <c r="F459" t="e">
        <f t="shared" si="85"/>
        <v>#VALUE!</v>
      </c>
      <c r="G459" s="5" t="str">
        <f>_xll.SNL.Clients.Office.Excel.Functions.SPG(A459, "SP_MARKETCAP", "12/30/2023")</f>
        <v>#PEND</v>
      </c>
      <c r="H459" t="e">
        <f t="shared" si="89"/>
        <v>#VALUE!</v>
      </c>
      <c r="I459" t="e">
        <f t="shared" si="90"/>
        <v>#VALUE!</v>
      </c>
      <c r="K459" t="s">
        <v>459</v>
      </c>
      <c r="L459" s="4" t="str" cm="1">
        <f t="array" ref="L459">_xll.SNL.Clients.Office.Excel.Functions.SPG(K459, "SP_TOTAL_REV", "CY2023")</f>
        <v>#PEND</v>
      </c>
      <c r="M459" s="4" t="str">
        <f>_xll.SNL.Clients.Office.Excel.Functions.SPG(K459,"IQ_AVG_DILUT_SHARES_OUT","CY2023")</f>
        <v>#PEND</v>
      </c>
      <c r="N459" s="5" t="str">
        <f>_xll.SNL.Clients.Office.Excel.Functions.SPG(K459, "IQ_DILUT_EPS_NORM", "CY2023")</f>
        <v>#PEND</v>
      </c>
      <c r="O459" t="e">
        <f t="shared" si="86"/>
        <v>#VALUE!</v>
      </c>
      <c r="P459" t="e">
        <f t="shared" si="87"/>
        <v>#VALUE!</v>
      </c>
      <c r="Q459" s="5" t="str">
        <f>_xll.SNL.Clients.Office.Excel.Functions.SPG(K459, "SP_MARKETCAP", "12/31/2022")</f>
        <v>#PEND</v>
      </c>
      <c r="R459" t="e">
        <f t="shared" si="91"/>
        <v>#VALUE!</v>
      </c>
      <c r="S459" t="e">
        <f t="shared" si="92"/>
        <v>#VALUE!</v>
      </c>
      <c r="U459" t="s">
        <v>459</v>
      </c>
      <c r="V459" s="4" t="str" cm="1">
        <f t="array" ref="V459">_xll.SNL.Clients.Office.Excel.Functions.SPG(U459, "SP_TOTAL_REV", "CY2021")</f>
        <v>#PEND</v>
      </c>
      <c r="W459" s="4" t="str">
        <f>_xll.SNL.Clients.Office.Excel.Functions.SPG(U459,"IQ_AVG_DILUT_SHARES_OUT","CY2021")</f>
        <v>#PEND</v>
      </c>
      <c r="X459" s="5" t="str">
        <f>_xll.SNL.Clients.Office.Excel.Functions.SPG(U459, "IQ_DILUT_EPS_NORM", "CY2021")</f>
        <v>#PEND</v>
      </c>
      <c r="Y459" t="e">
        <f t="shared" si="93"/>
        <v>#VALUE!</v>
      </c>
      <c r="Z459" t="e">
        <f t="shared" si="94"/>
        <v>#VALUE!</v>
      </c>
      <c r="AA459" s="5" t="str">
        <f>_xll.SNL.Clients.Office.Excel.Functions.SPG(U459, "SP_MARKETCAP", "12/31/2021")</f>
        <v>#PEND</v>
      </c>
      <c r="AB459" t="e">
        <f t="shared" si="88"/>
        <v>#VALUE!</v>
      </c>
      <c r="AC459" t="e">
        <f t="shared" si="95"/>
        <v>#VALUE!</v>
      </c>
    </row>
    <row r="460" spans="1:29" x14ac:dyDescent="0.3">
      <c r="A460" t="s">
        <v>460</v>
      </c>
      <c r="B460" s="4" t="str" cm="1">
        <f t="array" ref="B460">_xll.SNL.Clients.Office.Excel.Functions.SPG(A460, "SP_TOTAL_REV", "CY2023")</f>
        <v>#PEND</v>
      </c>
      <c r="C460" s="4" t="str">
        <f>_xll.SNL.Clients.Office.Excel.Functions.SPG(A460,"IQ_AVG_DILUT_SHARES_OUT","CY2023")</f>
        <v>#PEND</v>
      </c>
      <c r="D460" s="5" t="str">
        <f>_xll.SNL.Clients.Office.Excel.Functions.SPG(A460, "IQ_DILUT_EPS_NORM", "CY2023")</f>
        <v>#PEND</v>
      </c>
      <c r="E460" t="e">
        <f t="shared" si="84"/>
        <v>#VALUE!</v>
      </c>
      <c r="F460" t="e">
        <f t="shared" si="85"/>
        <v>#VALUE!</v>
      </c>
      <c r="G460" s="5" t="str">
        <f>_xll.SNL.Clients.Office.Excel.Functions.SPG(A460, "SP_MARKETCAP", "12/30/2023")</f>
        <v>#PEND</v>
      </c>
      <c r="H460" t="e">
        <f t="shared" si="89"/>
        <v>#VALUE!</v>
      </c>
      <c r="I460" t="e">
        <f t="shared" si="90"/>
        <v>#VALUE!</v>
      </c>
      <c r="K460" t="s">
        <v>460</v>
      </c>
      <c r="L460" s="4" t="str" cm="1">
        <f t="array" ref="L460">_xll.SNL.Clients.Office.Excel.Functions.SPG(K460, "SP_TOTAL_REV", "CY2023")</f>
        <v>#PEND</v>
      </c>
      <c r="M460" s="4" t="str">
        <f>_xll.SNL.Clients.Office.Excel.Functions.SPG(K460,"IQ_AVG_DILUT_SHARES_OUT","CY2023")</f>
        <v>#PEND</v>
      </c>
      <c r="N460" s="5" t="str">
        <f>_xll.SNL.Clients.Office.Excel.Functions.SPG(K460, "IQ_DILUT_EPS_NORM", "CY2023")</f>
        <v>#PEND</v>
      </c>
      <c r="O460" t="e">
        <f t="shared" si="86"/>
        <v>#VALUE!</v>
      </c>
      <c r="P460" t="e">
        <f t="shared" si="87"/>
        <v>#VALUE!</v>
      </c>
      <c r="Q460" s="5" t="str">
        <f>_xll.SNL.Clients.Office.Excel.Functions.SPG(K460, "SP_MARKETCAP", "12/31/2022")</f>
        <v>#PEND</v>
      </c>
      <c r="R460" t="e">
        <f t="shared" si="91"/>
        <v>#VALUE!</v>
      </c>
      <c r="S460" t="e">
        <f t="shared" si="92"/>
        <v>#VALUE!</v>
      </c>
      <c r="U460" t="s">
        <v>460</v>
      </c>
      <c r="V460" s="4" t="str" cm="1">
        <f t="array" ref="V460">_xll.SNL.Clients.Office.Excel.Functions.SPG(U460, "SP_TOTAL_REV", "CY2021")</f>
        <v>#PEND</v>
      </c>
      <c r="W460" s="4" t="str">
        <f>_xll.SNL.Clients.Office.Excel.Functions.SPG(U460,"IQ_AVG_DILUT_SHARES_OUT","CY2021")</f>
        <v>#PEND</v>
      </c>
      <c r="X460" s="5" t="str">
        <f>_xll.SNL.Clients.Office.Excel.Functions.SPG(U460, "IQ_DILUT_EPS_NORM", "CY2021")</f>
        <v>#PEND</v>
      </c>
      <c r="Y460" t="e">
        <f t="shared" si="93"/>
        <v>#VALUE!</v>
      </c>
      <c r="Z460" t="e">
        <f t="shared" si="94"/>
        <v>#VALUE!</v>
      </c>
      <c r="AA460" s="5" t="str">
        <f>_xll.SNL.Clients.Office.Excel.Functions.SPG(U460, "SP_MARKETCAP", "12/31/2021")</f>
        <v>#PEND</v>
      </c>
      <c r="AB460" t="e">
        <f t="shared" si="88"/>
        <v>#VALUE!</v>
      </c>
      <c r="AC460" t="e">
        <f t="shared" si="95"/>
        <v>#VALUE!</v>
      </c>
    </row>
    <row r="461" spans="1:29" x14ac:dyDescent="0.3">
      <c r="A461" t="s">
        <v>461</v>
      </c>
      <c r="B461" s="4" t="str" cm="1">
        <f t="array" ref="B461">_xll.SNL.Clients.Office.Excel.Functions.SPG(A461, "SP_TOTAL_REV", "CY2023")</f>
        <v>#PEND</v>
      </c>
      <c r="C461" s="4" t="str">
        <f>_xll.SNL.Clients.Office.Excel.Functions.SPG(A461,"IQ_AVG_DILUT_SHARES_OUT","CY2023")</f>
        <v>#PEND</v>
      </c>
      <c r="D461" s="5" t="str">
        <f>_xll.SNL.Clients.Office.Excel.Functions.SPG(A461, "IQ_DILUT_EPS_NORM", "CY2023")</f>
        <v>#PEND</v>
      </c>
      <c r="E461" t="e">
        <f t="shared" si="84"/>
        <v>#VALUE!</v>
      </c>
      <c r="F461" t="e">
        <f t="shared" si="85"/>
        <v>#VALUE!</v>
      </c>
      <c r="G461" s="5" t="str">
        <f>_xll.SNL.Clients.Office.Excel.Functions.SPG(A461, "SP_MARKETCAP", "12/30/2023")</f>
        <v>#PEND</v>
      </c>
      <c r="H461" t="e">
        <f t="shared" si="89"/>
        <v>#VALUE!</v>
      </c>
      <c r="I461" t="e">
        <f t="shared" si="90"/>
        <v>#VALUE!</v>
      </c>
      <c r="K461" t="s">
        <v>461</v>
      </c>
      <c r="L461" s="4" t="str" cm="1">
        <f t="array" ref="L461">_xll.SNL.Clients.Office.Excel.Functions.SPG(K461, "SP_TOTAL_REV", "CY2023")</f>
        <v>#PEND</v>
      </c>
      <c r="M461" s="4" t="str">
        <f>_xll.SNL.Clients.Office.Excel.Functions.SPG(K461,"IQ_AVG_DILUT_SHARES_OUT","CY2023")</f>
        <v>#PEND</v>
      </c>
      <c r="N461" s="5" t="str">
        <f>_xll.SNL.Clients.Office.Excel.Functions.SPG(K461, "IQ_DILUT_EPS_NORM", "CY2023")</f>
        <v>#PEND</v>
      </c>
      <c r="O461" t="e">
        <f t="shared" si="86"/>
        <v>#VALUE!</v>
      </c>
      <c r="P461" t="e">
        <f t="shared" si="87"/>
        <v>#VALUE!</v>
      </c>
      <c r="Q461" s="5" t="str">
        <f>_xll.SNL.Clients.Office.Excel.Functions.SPG(K461, "SP_MARKETCAP", "12/31/2022")</f>
        <v>#PEND</v>
      </c>
      <c r="R461" t="e">
        <f t="shared" si="91"/>
        <v>#VALUE!</v>
      </c>
      <c r="S461" t="e">
        <f t="shared" si="92"/>
        <v>#VALUE!</v>
      </c>
      <c r="U461" t="s">
        <v>461</v>
      </c>
      <c r="V461" s="4" t="str" cm="1">
        <f t="array" ref="V461">_xll.SNL.Clients.Office.Excel.Functions.SPG(U461, "SP_TOTAL_REV", "CY2021")</f>
        <v>#PEND</v>
      </c>
      <c r="W461" s="4" t="str">
        <f>_xll.SNL.Clients.Office.Excel.Functions.SPG(U461,"IQ_AVG_DILUT_SHARES_OUT","CY2021")</f>
        <v>#PEND</v>
      </c>
      <c r="X461" s="5" t="str">
        <f>_xll.SNL.Clients.Office.Excel.Functions.SPG(U461, "IQ_DILUT_EPS_NORM", "CY2021")</f>
        <v>#PEND</v>
      </c>
      <c r="Y461" t="e">
        <f t="shared" si="93"/>
        <v>#VALUE!</v>
      </c>
      <c r="Z461" t="e">
        <f t="shared" si="94"/>
        <v>#VALUE!</v>
      </c>
      <c r="AA461" s="5" t="str">
        <f>_xll.SNL.Clients.Office.Excel.Functions.SPG(U461, "SP_MARKETCAP", "12/31/2021")</f>
        <v>#PEND</v>
      </c>
      <c r="AB461" t="e">
        <f t="shared" si="88"/>
        <v>#VALUE!</v>
      </c>
      <c r="AC461" t="e">
        <f t="shared" si="95"/>
        <v>#VALUE!</v>
      </c>
    </row>
    <row r="462" spans="1:29" x14ac:dyDescent="0.3">
      <c r="A462" t="s">
        <v>462</v>
      </c>
      <c r="B462" s="4" t="str" cm="1">
        <f t="array" ref="B462">_xll.SNL.Clients.Office.Excel.Functions.SPG(A462, "SP_TOTAL_REV", "CY2023")</f>
        <v>#PEND</v>
      </c>
      <c r="C462" s="4" t="str">
        <f>_xll.SNL.Clients.Office.Excel.Functions.SPG(A462,"IQ_AVG_DILUT_SHARES_OUT","CY2023")</f>
        <v>#PEND</v>
      </c>
      <c r="D462" s="5" t="str">
        <f>_xll.SNL.Clients.Office.Excel.Functions.SPG(A462, "IQ_DILUT_EPS_NORM", "CY2023")</f>
        <v>#PEND</v>
      </c>
      <c r="E462" t="e">
        <f t="shared" si="84"/>
        <v>#VALUE!</v>
      </c>
      <c r="F462" t="e">
        <f t="shared" si="85"/>
        <v>#VALUE!</v>
      </c>
      <c r="G462" s="5" t="str">
        <f>_xll.SNL.Clients.Office.Excel.Functions.SPG(A462, "SP_MARKETCAP", "12/30/2023")</f>
        <v>#PEND</v>
      </c>
      <c r="H462" t="e">
        <f t="shared" si="89"/>
        <v>#VALUE!</v>
      </c>
      <c r="I462" t="e">
        <f t="shared" si="90"/>
        <v>#VALUE!</v>
      </c>
      <c r="K462" t="s">
        <v>462</v>
      </c>
      <c r="L462" s="4" t="str" cm="1">
        <f t="array" ref="L462">_xll.SNL.Clients.Office.Excel.Functions.SPG(K462, "SP_TOTAL_REV", "CY2023")</f>
        <v>#PEND</v>
      </c>
      <c r="M462" s="4" t="str">
        <f>_xll.SNL.Clients.Office.Excel.Functions.SPG(K462,"IQ_AVG_DILUT_SHARES_OUT","CY2023")</f>
        <v>#PEND</v>
      </c>
      <c r="N462" s="5" t="str">
        <f>_xll.SNL.Clients.Office.Excel.Functions.SPG(K462, "IQ_DILUT_EPS_NORM", "CY2023")</f>
        <v>#PEND</v>
      </c>
      <c r="O462" t="e">
        <f t="shared" si="86"/>
        <v>#VALUE!</v>
      </c>
      <c r="P462" t="e">
        <f t="shared" si="87"/>
        <v>#VALUE!</v>
      </c>
      <c r="Q462" s="5" t="str">
        <f>_xll.SNL.Clients.Office.Excel.Functions.SPG(K462, "SP_MARKETCAP", "12/31/2022")</f>
        <v>#PEND</v>
      </c>
      <c r="R462" t="e">
        <f t="shared" si="91"/>
        <v>#VALUE!</v>
      </c>
      <c r="S462" t="e">
        <f t="shared" si="92"/>
        <v>#VALUE!</v>
      </c>
      <c r="U462" t="s">
        <v>462</v>
      </c>
      <c r="V462" s="4" t="str" cm="1">
        <f t="array" ref="V462">_xll.SNL.Clients.Office.Excel.Functions.SPG(U462, "SP_TOTAL_REV", "CY2021")</f>
        <v>#PEND</v>
      </c>
      <c r="W462" s="4" t="str">
        <f>_xll.SNL.Clients.Office.Excel.Functions.SPG(U462,"IQ_AVG_DILUT_SHARES_OUT","CY2021")</f>
        <v>#PEND</v>
      </c>
      <c r="X462" s="5" t="str">
        <f>_xll.SNL.Clients.Office.Excel.Functions.SPG(U462, "IQ_DILUT_EPS_NORM", "CY2021")</f>
        <v>#PEND</v>
      </c>
      <c r="Y462" t="e">
        <f t="shared" si="93"/>
        <v>#VALUE!</v>
      </c>
      <c r="Z462" t="e">
        <f t="shared" si="94"/>
        <v>#VALUE!</v>
      </c>
      <c r="AA462" s="5" t="str">
        <f>_xll.SNL.Clients.Office.Excel.Functions.SPG(U462, "SP_MARKETCAP", "12/31/2021")</f>
        <v>#PEND</v>
      </c>
      <c r="AB462" t="e">
        <f t="shared" si="88"/>
        <v>#VALUE!</v>
      </c>
      <c r="AC462" t="e">
        <f t="shared" si="95"/>
        <v>#VALUE!</v>
      </c>
    </row>
    <row r="463" spans="1:29" x14ac:dyDescent="0.3">
      <c r="A463" t="s">
        <v>463</v>
      </c>
      <c r="B463" s="4" t="str" cm="1">
        <f t="array" ref="B463">_xll.SNL.Clients.Office.Excel.Functions.SPG(A463, "SP_TOTAL_REV", "CY2023")</f>
        <v>#PEND</v>
      </c>
      <c r="C463" s="4" t="str">
        <f>_xll.SNL.Clients.Office.Excel.Functions.SPG(A463,"IQ_AVG_DILUT_SHARES_OUT","CY2023")</f>
        <v>#PEND</v>
      </c>
      <c r="D463" s="5" t="str">
        <f>_xll.SNL.Clients.Office.Excel.Functions.SPG(A463, "IQ_DILUT_EPS_NORM", "CY2023")</f>
        <v>#PEND</v>
      </c>
      <c r="E463" t="e">
        <f t="shared" si="84"/>
        <v>#VALUE!</v>
      </c>
      <c r="F463" t="e">
        <f t="shared" si="85"/>
        <v>#VALUE!</v>
      </c>
      <c r="G463" s="5" t="str">
        <f>_xll.SNL.Clients.Office.Excel.Functions.SPG(A463, "SP_MARKETCAP", "12/30/2023")</f>
        <v>#PEND</v>
      </c>
      <c r="H463" t="e">
        <f t="shared" si="89"/>
        <v>#VALUE!</v>
      </c>
      <c r="I463" t="e">
        <f t="shared" si="90"/>
        <v>#VALUE!</v>
      </c>
      <c r="K463" t="s">
        <v>463</v>
      </c>
      <c r="L463" s="4" t="str" cm="1">
        <f t="array" ref="L463">_xll.SNL.Clients.Office.Excel.Functions.SPG(K463, "SP_TOTAL_REV", "CY2023")</f>
        <v>#PEND</v>
      </c>
      <c r="M463" s="4" t="str">
        <f>_xll.SNL.Clients.Office.Excel.Functions.SPG(K463,"IQ_AVG_DILUT_SHARES_OUT","CY2023")</f>
        <v>#PEND</v>
      </c>
      <c r="N463" s="5" t="str">
        <f>_xll.SNL.Clients.Office.Excel.Functions.SPG(K463, "IQ_DILUT_EPS_NORM", "CY2023")</f>
        <v>#PEND</v>
      </c>
      <c r="O463" t="e">
        <f t="shared" si="86"/>
        <v>#VALUE!</v>
      </c>
      <c r="P463" t="e">
        <f t="shared" si="87"/>
        <v>#VALUE!</v>
      </c>
      <c r="Q463" s="5" t="str">
        <f>_xll.SNL.Clients.Office.Excel.Functions.SPG(K463, "SP_MARKETCAP", "12/31/2022")</f>
        <v>#PEND</v>
      </c>
      <c r="R463" t="e">
        <f t="shared" si="91"/>
        <v>#VALUE!</v>
      </c>
      <c r="S463" t="e">
        <f t="shared" si="92"/>
        <v>#VALUE!</v>
      </c>
      <c r="U463" t="s">
        <v>463</v>
      </c>
      <c r="V463" s="4" t="str" cm="1">
        <f t="array" ref="V463">_xll.SNL.Clients.Office.Excel.Functions.SPG(U463, "SP_TOTAL_REV", "CY2021")</f>
        <v>#PEND</v>
      </c>
      <c r="W463" s="4" t="str">
        <f>_xll.SNL.Clients.Office.Excel.Functions.SPG(U463,"IQ_AVG_DILUT_SHARES_OUT","CY2021")</f>
        <v>#PEND</v>
      </c>
      <c r="X463" s="5" t="str">
        <f>_xll.SNL.Clients.Office.Excel.Functions.SPG(U463, "IQ_DILUT_EPS_NORM", "CY2021")</f>
        <v>#PEND</v>
      </c>
      <c r="Y463" t="e">
        <f t="shared" si="93"/>
        <v>#VALUE!</v>
      </c>
      <c r="Z463" t="e">
        <f t="shared" si="94"/>
        <v>#VALUE!</v>
      </c>
      <c r="AA463" s="5" t="str">
        <f>_xll.SNL.Clients.Office.Excel.Functions.SPG(U463, "SP_MARKETCAP", "12/31/2021")</f>
        <v>#PEND</v>
      </c>
      <c r="AB463" t="e">
        <f t="shared" si="88"/>
        <v>#VALUE!</v>
      </c>
      <c r="AC463" t="e">
        <f t="shared" si="95"/>
        <v>#VALUE!</v>
      </c>
    </row>
    <row r="464" spans="1:29" x14ac:dyDescent="0.3">
      <c r="A464" t="s">
        <v>464</v>
      </c>
      <c r="B464" s="4" t="str" cm="1">
        <f t="array" ref="B464">_xll.SNL.Clients.Office.Excel.Functions.SPG(A464, "SP_TOTAL_REV", "CY2023")</f>
        <v>#PEND</v>
      </c>
      <c r="C464" s="4" t="str">
        <f>_xll.SNL.Clients.Office.Excel.Functions.SPG(A464,"IQ_AVG_DILUT_SHARES_OUT","CY2023")</f>
        <v>#PEND</v>
      </c>
      <c r="D464" s="5" t="str">
        <f>_xll.SNL.Clients.Office.Excel.Functions.SPG(A464, "IQ_DILUT_EPS_NORM", "CY2023")</f>
        <v>#PEND</v>
      </c>
      <c r="E464" t="e">
        <f t="shared" si="84"/>
        <v>#VALUE!</v>
      </c>
      <c r="F464" t="e">
        <f t="shared" si="85"/>
        <v>#VALUE!</v>
      </c>
      <c r="G464" s="5" t="str">
        <f>_xll.SNL.Clients.Office.Excel.Functions.SPG(A464, "SP_MARKETCAP", "12/30/2023")</f>
        <v>#PEND</v>
      </c>
      <c r="H464" t="e">
        <f t="shared" si="89"/>
        <v>#VALUE!</v>
      </c>
      <c r="I464" t="e">
        <f t="shared" si="90"/>
        <v>#VALUE!</v>
      </c>
      <c r="K464" t="s">
        <v>464</v>
      </c>
      <c r="L464" s="4" t="str" cm="1">
        <f t="array" ref="L464">_xll.SNL.Clients.Office.Excel.Functions.SPG(K464, "SP_TOTAL_REV", "CY2023")</f>
        <v>#PEND</v>
      </c>
      <c r="M464" s="4" t="str">
        <f>_xll.SNL.Clients.Office.Excel.Functions.SPG(K464,"IQ_AVG_DILUT_SHARES_OUT","CY2023")</f>
        <v>#PEND</v>
      </c>
      <c r="N464" s="5" t="str">
        <f>_xll.SNL.Clients.Office.Excel.Functions.SPG(K464, "IQ_DILUT_EPS_NORM", "CY2023")</f>
        <v>#PEND</v>
      </c>
      <c r="O464" t="e">
        <f t="shared" si="86"/>
        <v>#VALUE!</v>
      </c>
      <c r="P464" t="e">
        <f t="shared" si="87"/>
        <v>#VALUE!</v>
      </c>
      <c r="Q464" s="5" t="str">
        <f>_xll.SNL.Clients.Office.Excel.Functions.SPG(K464, "SP_MARKETCAP", "12/31/2022")</f>
        <v>#PEND</v>
      </c>
      <c r="R464" t="e">
        <f t="shared" si="91"/>
        <v>#VALUE!</v>
      </c>
      <c r="S464" t="e">
        <f t="shared" si="92"/>
        <v>#VALUE!</v>
      </c>
      <c r="U464" t="s">
        <v>464</v>
      </c>
      <c r="V464" s="4" t="str" cm="1">
        <f t="array" ref="V464">_xll.SNL.Clients.Office.Excel.Functions.SPG(U464, "SP_TOTAL_REV", "CY2021")</f>
        <v>#PEND</v>
      </c>
      <c r="W464" s="4" t="str">
        <f>_xll.SNL.Clients.Office.Excel.Functions.SPG(U464,"IQ_AVG_DILUT_SHARES_OUT","CY2021")</f>
        <v>#PEND</v>
      </c>
      <c r="X464" s="5" t="str">
        <f>_xll.SNL.Clients.Office.Excel.Functions.SPG(U464, "IQ_DILUT_EPS_NORM", "CY2021")</f>
        <v>#PEND</v>
      </c>
      <c r="Y464" t="e">
        <f t="shared" si="93"/>
        <v>#VALUE!</v>
      </c>
      <c r="Z464" t="e">
        <f t="shared" si="94"/>
        <v>#VALUE!</v>
      </c>
      <c r="AA464" s="5" t="str">
        <f>_xll.SNL.Clients.Office.Excel.Functions.SPG(U464, "SP_MARKETCAP", "12/31/2021")</f>
        <v>#PEND</v>
      </c>
      <c r="AB464" t="e">
        <f t="shared" si="88"/>
        <v>#VALUE!</v>
      </c>
      <c r="AC464" t="e">
        <f t="shared" si="95"/>
        <v>#VALUE!</v>
      </c>
    </row>
    <row r="465" spans="1:29" x14ac:dyDescent="0.3">
      <c r="A465" t="s">
        <v>465</v>
      </c>
      <c r="B465" s="4" t="str" cm="1">
        <f t="array" ref="B465">_xll.SNL.Clients.Office.Excel.Functions.SPG(A465, "SP_TOTAL_REV", "CY2023")</f>
        <v>#PEND</v>
      </c>
      <c r="C465" s="4" t="str">
        <f>_xll.SNL.Clients.Office.Excel.Functions.SPG(A465,"IQ_AVG_DILUT_SHARES_OUT","CY2023")</f>
        <v>#PEND</v>
      </c>
      <c r="D465" s="5" t="str">
        <f>_xll.SNL.Clients.Office.Excel.Functions.SPG(A465, "IQ_DILUT_EPS_NORM", "CY2023")</f>
        <v>#PEND</v>
      </c>
      <c r="E465" t="e">
        <f t="shared" si="84"/>
        <v>#VALUE!</v>
      </c>
      <c r="F465" t="e">
        <f t="shared" si="85"/>
        <v>#VALUE!</v>
      </c>
      <c r="G465" s="5" t="str">
        <f>_xll.SNL.Clients.Office.Excel.Functions.SPG(A465, "SP_MARKETCAP", "12/30/2023")</f>
        <v>#PEND</v>
      </c>
      <c r="H465" t="e">
        <f t="shared" si="89"/>
        <v>#VALUE!</v>
      </c>
      <c r="I465" t="e">
        <f t="shared" si="90"/>
        <v>#VALUE!</v>
      </c>
      <c r="K465" t="s">
        <v>465</v>
      </c>
      <c r="L465" s="4" t="str" cm="1">
        <f t="array" ref="L465">_xll.SNL.Clients.Office.Excel.Functions.SPG(K465, "SP_TOTAL_REV", "CY2023")</f>
        <v>#PEND</v>
      </c>
      <c r="M465" s="4" t="str">
        <f>_xll.SNL.Clients.Office.Excel.Functions.SPG(K465,"IQ_AVG_DILUT_SHARES_OUT","CY2023")</f>
        <v>#PEND</v>
      </c>
      <c r="N465" s="5" t="str">
        <f>_xll.SNL.Clients.Office.Excel.Functions.SPG(K465, "IQ_DILUT_EPS_NORM", "CY2023")</f>
        <v>#PEND</v>
      </c>
      <c r="O465" t="e">
        <f t="shared" si="86"/>
        <v>#VALUE!</v>
      </c>
      <c r="P465" t="e">
        <f t="shared" si="87"/>
        <v>#VALUE!</v>
      </c>
      <c r="Q465" s="5" t="str">
        <f>_xll.SNL.Clients.Office.Excel.Functions.SPG(K465, "SP_MARKETCAP", "12/31/2022")</f>
        <v>#PEND</v>
      </c>
      <c r="R465" t="e">
        <f t="shared" si="91"/>
        <v>#VALUE!</v>
      </c>
      <c r="S465" t="e">
        <f t="shared" si="92"/>
        <v>#VALUE!</v>
      </c>
      <c r="U465" t="s">
        <v>465</v>
      </c>
      <c r="V465" s="4" t="str" cm="1">
        <f t="array" ref="V465">_xll.SNL.Clients.Office.Excel.Functions.SPG(U465, "SP_TOTAL_REV", "CY2021")</f>
        <v>#PEND</v>
      </c>
      <c r="W465" s="4" t="str">
        <f>_xll.SNL.Clients.Office.Excel.Functions.SPG(U465,"IQ_AVG_DILUT_SHARES_OUT","CY2021")</f>
        <v>#PEND</v>
      </c>
      <c r="X465" s="5" t="str">
        <f>_xll.SNL.Clients.Office.Excel.Functions.SPG(U465, "IQ_DILUT_EPS_NORM", "CY2021")</f>
        <v>#PEND</v>
      </c>
      <c r="Y465" t="e">
        <f t="shared" si="93"/>
        <v>#VALUE!</v>
      </c>
      <c r="Z465" t="e">
        <f t="shared" si="94"/>
        <v>#VALUE!</v>
      </c>
      <c r="AA465" s="5" t="str">
        <f>_xll.SNL.Clients.Office.Excel.Functions.SPG(U465, "SP_MARKETCAP", "12/31/2021")</f>
        <v>#PEND</v>
      </c>
      <c r="AB465" t="e">
        <f t="shared" si="88"/>
        <v>#VALUE!</v>
      </c>
      <c r="AC465" t="e">
        <f t="shared" si="95"/>
        <v>#VALUE!</v>
      </c>
    </row>
    <row r="466" spans="1:29" x14ac:dyDescent="0.3">
      <c r="A466" t="s">
        <v>466</v>
      </c>
      <c r="B466" s="4" t="str" cm="1">
        <f t="array" ref="B466">_xll.SNL.Clients.Office.Excel.Functions.SPG(A466, "SP_TOTAL_REV", "CY2023")</f>
        <v>#PEND</v>
      </c>
      <c r="C466" s="4" t="str">
        <f>_xll.SNL.Clients.Office.Excel.Functions.SPG(A466,"IQ_AVG_DILUT_SHARES_OUT","CY2023")</f>
        <v>#PEND</v>
      </c>
      <c r="D466" s="5" t="str">
        <f>_xll.SNL.Clients.Office.Excel.Functions.SPG(A466, "IQ_DILUT_EPS_NORM", "CY2023")</f>
        <v>#PEND</v>
      </c>
      <c r="E466" t="e">
        <f t="shared" si="84"/>
        <v>#VALUE!</v>
      </c>
      <c r="F466" t="e">
        <f t="shared" si="85"/>
        <v>#VALUE!</v>
      </c>
      <c r="G466" s="5" t="str">
        <f>_xll.SNL.Clients.Office.Excel.Functions.SPG(A466, "SP_MARKETCAP", "12/30/2023")</f>
        <v>#PEND</v>
      </c>
      <c r="H466" t="e">
        <f t="shared" si="89"/>
        <v>#VALUE!</v>
      </c>
      <c r="I466" t="e">
        <f t="shared" si="90"/>
        <v>#VALUE!</v>
      </c>
      <c r="K466" t="s">
        <v>466</v>
      </c>
      <c r="L466" s="4" t="str" cm="1">
        <f t="array" ref="L466">_xll.SNL.Clients.Office.Excel.Functions.SPG(K466, "SP_TOTAL_REV", "CY2023")</f>
        <v>#PEND</v>
      </c>
      <c r="M466" s="4" t="str">
        <f>_xll.SNL.Clients.Office.Excel.Functions.SPG(K466,"IQ_AVG_DILUT_SHARES_OUT","CY2023")</f>
        <v>#PEND</v>
      </c>
      <c r="N466" s="5" t="str">
        <f>_xll.SNL.Clients.Office.Excel.Functions.SPG(K466, "IQ_DILUT_EPS_NORM", "CY2023")</f>
        <v>#PEND</v>
      </c>
      <c r="O466" t="e">
        <f t="shared" si="86"/>
        <v>#VALUE!</v>
      </c>
      <c r="P466" t="e">
        <f t="shared" si="87"/>
        <v>#VALUE!</v>
      </c>
      <c r="Q466" s="5" t="str">
        <f>_xll.SNL.Clients.Office.Excel.Functions.SPG(K466, "SP_MARKETCAP", "12/31/2022")</f>
        <v>#PEND</v>
      </c>
      <c r="R466" t="e">
        <f t="shared" si="91"/>
        <v>#VALUE!</v>
      </c>
      <c r="S466" t="e">
        <f t="shared" si="92"/>
        <v>#VALUE!</v>
      </c>
      <c r="U466" t="s">
        <v>466</v>
      </c>
      <c r="V466" s="4" t="str" cm="1">
        <f t="array" ref="V466">_xll.SNL.Clients.Office.Excel.Functions.SPG(U466, "SP_TOTAL_REV", "CY2021")</f>
        <v>#PEND</v>
      </c>
      <c r="W466" s="4" t="str">
        <f>_xll.SNL.Clients.Office.Excel.Functions.SPG(U466,"IQ_AVG_DILUT_SHARES_OUT","CY2021")</f>
        <v>#PEND</v>
      </c>
      <c r="X466" s="5" t="str">
        <f>_xll.SNL.Clients.Office.Excel.Functions.SPG(U466, "IQ_DILUT_EPS_NORM", "CY2021")</f>
        <v>#PEND</v>
      </c>
      <c r="Y466" t="e">
        <f t="shared" si="93"/>
        <v>#VALUE!</v>
      </c>
      <c r="Z466" t="e">
        <f t="shared" si="94"/>
        <v>#VALUE!</v>
      </c>
      <c r="AA466" s="5" t="str">
        <f>_xll.SNL.Clients.Office.Excel.Functions.SPG(U466, "SP_MARKETCAP", "12/31/2021")</f>
        <v>#PEND</v>
      </c>
      <c r="AB466" t="e">
        <f t="shared" si="88"/>
        <v>#VALUE!</v>
      </c>
      <c r="AC466" t="e">
        <f t="shared" si="95"/>
        <v>#VALUE!</v>
      </c>
    </row>
    <row r="467" spans="1:29" x14ac:dyDescent="0.3">
      <c r="A467" t="s">
        <v>467</v>
      </c>
      <c r="B467" s="4" t="str" cm="1">
        <f t="array" ref="B467">_xll.SNL.Clients.Office.Excel.Functions.SPG(A467, "SP_TOTAL_REV", "CY2023")</f>
        <v>#PEND</v>
      </c>
      <c r="C467" s="4" t="str">
        <f>_xll.SNL.Clients.Office.Excel.Functions.SPG(A467,"IQ_AVG_DILUT_SHARES_OUT","CY2023")</f>
        <v>#PEND</v>
      </c>
      <c r="D467" s="5" t="str">
        <f>_xll.SNL.Clients.Office.Excel.Functions.SPG(A467, "IQ_DILUT_EPS_NORM", "CY2023")</f>
        <v>#PEND</v>
      </c>
      <c r="E467" t="e">
        <f t="shared" si="84"/>
        <v>#VALUE!</v>
      </c>
      <c r="F467" t="e">
        <f t="shared" si="85"/>
        <v>#VALUE!</v>
      </c>
      <c r="G467" s="5" t="str">
        <f>_xll.SNL.Clients.Office.Excel.Functions.SPG(A467, "SP_MARKETCAP", "12/30/2023")</f>
        <v>#PEND</v>
      </c>
      <c r="H467" t="e">
        <f t="shared" si="89"/>
        <v>#VALUE!</v>
      </c>
      <c r="I467" t="e">
        <f t="shared" si="90"/>
        <v>#VALUE!</v>
      </c>
      <c r="K467" t="s">
        <v>467</v>
      </c>
      <c r="L467" s="4" t="str" cm="1">
        <f t="array" ref="L467">_xll.SNL.Clients.Office.Excel.Functions.SPG(K467, "SP_TOTAL_REV", "CY2023")</f>
        <v>#PEND</v>
      </c>
      <c r="M467" s="4" t="str">
        <f>_xll.SNL.Clients.Office.Excel.Functions.SPG(K467,"IQ_AVG_DILUT_SHARES_OUT","CY2023")</f>
        <v>#PEND</v>
      </c>
      <c r="N467" s="5" t="str">
        <f>_xll.SNL.Clients.Office.Excel.Functions.SPG(K467, "IQ_DILUT_EPS_NORM", "CY2023")</f>
        <v>#PEND</v>
      </c>
      <c r="O467" t="e">
        <f t="shared" si="86"/>
        <v>#VALUE!</v>
      </c>
      <c r="P467" t="e">
        <f t="shared" si="87"/>
        <v>#VALUE!</v>
      </c>
      <c r="Q467" s="5" t="str">
        <f>_xll.SNL.Clients.Office.Excel.Functions.SPG(K467, "SP_MARKETCAP", "12/31/2022")</f>
        <v>#PEND</v>
      </c>
      <c r="R467" t="e">
        <f t="shared" si="91"/>
        <v>#VALUE!</v>
      </c>
      <c r="S467" t="e">
        <f t="shared" si="92"/>
        <v>#VALUE!</v>
      </c>
      <c r="U467" t="s">
        <v>467</v>
      </c>
      <c r="V467" s="4" t="str" cm="1">
        <f t="array" ref="V467">_xll.SNL.Clients.Office.Excel.Functions.SPG(U467, "SP_TOTAL_REV", "CY2021")</f>
        <v>#PEND</v>
      </c>
      <c r="W467" s="4" t="str">
        <f>_xll.SNL.Clients.Office.Excel.Functions.SPG(U467,"IQ_AVG_DILUT_SHARES_OUT","CY2021")</f>
        <v>#PEND</v>
      </c>
      <c r="X467" s="5" t="str">
        <f>_xll.SNL.Clients.Office.Excel.Functions.SPG(U467, "IQ_DILUT_EPS_NORM", "CY2021")</f>
        <v>#PEND</v>
      </c>
      <c r="Y467" t="e">
        <f t="shared" si="93"/>
        <v>#VALUE!</v>
      </c>
      <c r="Z467" t="e">
        <f t="shared" si="94"/>
        <v>#VALUE!</v>
      </c>
      <c r="AA467" s="5" t="str">
        <f>_xll.SNL.Clients.Office.Excel.Functions.SPG(U467, "SP_MARKETCAP", "12/31/2021")</f>
        <v>#PEND</v>
      </c>
      <c r="AB467" t="e">
        <f t="shared" si="88"/>
        <v>#VALUE!</v>
      </c>
      <c r="AC467" t="e">
        <f t="shared" si="95"/>
        <v>#VALUE!</v>
      </c>
    </row>
    <row r="468" spans="1:29" x14ac:dyDescent="0.3">
      <c r="A468" t="s">
        <v>468</v>
      </c>
      <c r="B468" s="4" t="str" cm="1">
        <f t="array" ref="B468">_xll.SNL.Clients.Office.Excel.Functions.SPG(A468, "SP_TOTAL_REV", "CY2023")</f>
        <v>#PEND</v>
      </c>
      <c r="C468" s="4" t="str">
        <f>_xll.SNL.Clients.Office.Excel.Functions.SPG(A468,"IQ_AVG_DILUT_SHARES_OUT","CY2023")</f>
        <v>#PEND</v>
      </c>
      <c r="D468" s="5" t="str">
        <f>_xll.SNL.Clients.Office.Excel.Functions.SPG(A468, "IQ_DILUT_EPS_NORM", "CY2023")</f>
        <v>#PEND</v>
      </c>
      <c r="E468" t="e">
        <f t="shared" si="84"/>
        <v>#VALUE!</v>
      </c>
      <c r="F468" t="e">
        <f t="shared" si="85"/>
        <v>#VALUE!</v>
      </c>
      <c r="G468" s="5" t="str">
        <f>_xll.SNL.Clients.Office.Excel.Functions.SPG(A468, "SP_MARKETCAP", "12/30/2023")</f>
        <v>#PEND</v>
      </c>
      <c r="H468" t="e">
        <f t="shared" si="89"/>
        <v>#VALUE!</v>
      </c>
      <c r="I468" t="e">
        <f t="shared" si="90"/>
        <v>#VALUE!</v>
      </c>
      <c r="K468" t="s">
        <v>468</v>
      </c>
      <c r="L468" s="4" t="str" cm="1">
        <f t="array" ref="L468">_xll.SNL.Clients.Office.Excel.Functions.SPG(K468, "SP_TOTAL_REV", "CY2023")</f>
        <v>#PEND</v>
      </c>
      <c r="M468" s="4" t="str">
        <f>_xll.SNL.Clients.Office.Excel.Functions.SPG(K468,"IQ_AVG_DILUT_SHARES_OUT","CY2023")</f>
        <v>#PEND</v>
      </c>
      <c r="N468" s="5" t="str">
        <f>_xll.SNL.Clients.Office.Excel.Functions.SPG(K468, "IQ_DILUT_EPS_NORM", "CY2023")</f>
        <v>#PEND</v>
      </c>
      <c r="O468" t="e">
        <f t="shared" si="86"/>
        <v>#VALUE!</v>
      </c>
      <c r="P468" t="e">
        <f t="shared" si="87"/>
        <v>#VALUE!</v>
      </c>
      <c r="Q468" s="5" t="str">
        <f>_xll.SNL.Clients.Office.Excel.Functions.SPG(K468, "SP_MARKETCAP", "12/31/2022")</f>
        <v>#PEND</v>
      </c>
      <c r="R468" t="e">
        <f t="shared" si="91"/>
        <v>#VALUE!</v>
      </c>
      <c r="S468" t="e">
        <f t="shared" si="92"/>
        <v>#VALUE!</v>
      </c>
      <c r="U468" t="s">
        <v>468</v>
      </c>
      <c r="V468" s="4" t="str" cm="1">
        <f t="array" ref="V468">_xll.SNL.Clients.Office.Excel.Functions.SPG(U468, "SP_TOTAL_REV", "CY2021")</f>
        <v>#PEND</v>
      </c>
      <c r="W468" s="4" t="str">
        <f>_xll.SNL.Clients.Office.Excel.Functions.SPG(U468,"IQ_AVG_DILUT_SHARES_OUT","CY2021")</f>
        <v>#PEND</v>
      </c>
      <c r="X468" s="5" t="str">
        <f>_xll.SNL.Clients.Office.Excel.Functions.SPG(U468, "IQ_DILUT_EPS_NORM", "CY2021")</f>
        <v>#PEND</v>
      </c>
      <c r="Y468" t="e">
        <f t="shared" si="93"/>
        <v>#VALUE!</v>
      </c>
      <c r="Z468" t="e">
        <f t="shared" si="94"/>
        <v>#VALUE!</v>
      </c>
      <c r="AA468" s="5" t="str">
        <f>_xll.SNL.Clients.Office.Excel.Functions.SPG(U468, "SP_MARKETCAP", "12/31/2021")</f>
        <v>#PEND</v>
      </c>
      <c r="AB468" t="e">
        <f t="shared" si="88"/>
        <v>#VALUE!</v>
      </c>
      <c r="AC468" t="e">
        <f t="shared" si="95"/>
        <v>#VALUE!</v>
      </c>
    </row>
    <row r="469" spans="1:29" x14ac:dyDescent="0.3">
      <c r="A469" t="s">
        <v>469</v>
      </c>
      <c r="B469" s="4" t="str" cm="1">
        <f t="array" ref="B469">_xll.SNL.Clients.Office.Excel.Functions.SPG(A469, "SP_TOTAL_REV", "CY2023")</f>
        <v>#PEND</v>
      </c>
      <c r="C469" s="4" t="str">
        <f>_xll.SNL.Clients.Office.Excel.Functions.SPG(A469,"IQ_AVG_DILUT_SHARES_OUT","CY2023")</f>
        <v>#PEND</v>
      </c>
      <c r="D469" s="5" t="str">
        <f>_xll.SNL.Clients.Office.Excel.Functions.SPG(A469, "IQ_DILUT_EPS_NORM", "CY2023")</f>
        <v>#PEND</v>
      </c>
      <c r="E469" t="e">
        <f t="shared" si="84"/>
        <v>#VALUE!</v>
      </c>
      <c r="F469" t="e">
        <f t="shared" si="85"/>
        <v>#VALUE!</v>
      </c>
      <c r="G469" s="5" t="str">
        <f>_xll.SNL.Clients.Office.Excel.Functions.SPG(A469, "SP_MARKETCAP", "12/30/2023")</f>
        <v>#PEND</v>
      </c>
      <c r="H469" t="e">
        <f t="shared" si="89"/>
        <v>#VALUE!</v>
      </c>
      <c r="I469" t="e">
        <f t="shared" si="90"/>
        <v>#VALUE!</v>
      </c>
      <c r="K469" t="s">
        <v>469</v>
      </c>
      <c r="L469" s="4" t="str" cm="1">
        <f t="array" ref="L469">_xll.SNL.Clients.Office.Excel.Functions.SPG(K469, "SP_TOTAL_REV", "CY2023")</f>
        <v>#PEND</v>
      </c>
      <c r="M469" s="4" t="str">
        <f>_xll.SNL.Clients.Office.Excel.Functions.SPG(K469,"IQ_AVG_DILUT_SHARES_OUT","CY2023")</f>
        <v>#PEND</v>
      </c>
      <c r="N469" s="5" t="str">
        <f>_xll.SNL.Clients.Office.Excel.Functions.SPG(K469, "IQ_DILUT_EPS_NORM", "CY2023")</f>
        <v>#PEND</v>
      </c>
      <c r="O469" t="e">
        <f t="shared" si="86"/>
        <v>#VALUE!</v>
      </c>
      <c r="P469" t="e">
        <f t="shared" si="87"/>
        <v>#VALUE!</v>
      </c>
      <c r="Q469" s="5" t="str">
        <f>_xll.SNL.Clients.Office.Excel.Functions.SPG(K469, "SP_MARKETCAP", "12/31/2022")</f>
        <v>#PEND</v>
      </c>
      <c r="R469" t="e">
        <f t="shared" si="91"/>
        <v>#VALUE!</v>
      </c>
      <c r="S469" t="e">
        <f t="shared" si="92"/>
        <v>#VALUE!</v>
      </c>
      <c r="U469" t="s">
        <v>469</v>
      </c>
      <c r="V469" s="4" t="str" cm="1">
        <f t="array" ref="V469">_xll.SNL.Clients.Office.Excel.Functions.SPG(U469, "SP_TOTAL_REV", "CY2021")</f>
        <v>#PEND</v>
      </c>
      <c r="W469" s="4" t="str">
        <f>_xll.SNL.Clients.Office.Excel.Functions.SPG(U469,"IQ_AVG_DILUT_SHARES_OUT","CY2021")</f>
        <v>#PEND</v>
      </c>
      <c r="X469" s="5" t="str">
        <f>_xll.SNL.Clients.Office.Excel.Functions.SPG(U469, "IQ_DILUT_EPS_NORM", "CY2021")</f>
        <v>#PEND</v>
      </c>
      <c r="Y469" t="e">
        <f t="shared" si="93"/>
        <v>#VALUE!</v>
      </c>
      <c r="Z469" t="e">
        <f t="shared" si="94"/>
        <v>#VALUE!</v>
      </c>
      <c r="AA469" s="5" t="str">
        <f>_xll.SNL.Clients.Office.Excel.Functions.SPG(U469, "SP_MARKETCAP", "12/31/2021")</f>
        <v>#PEND</v>
      </c>
      <c r="AB469" t="e">
        <f t="shared" si="88"/>
        <v>#VALUE!</v>
      </c>
      <c r="AC469" t="e">
        <f t="shared" si="95"/>
        <v>#VALUE!</v>
      </c>
    </row>
    <row r="470" spans="1:29" x14ac:dyDescent="0.3">
      <c r="A470" t="s">
        <v>470</v>
      </c>
      <c r="B470" s="4" t="str" cm="1">
        <f t="array" ref="B470">_xll.SNL.Clients.Office.Excel.Functions.SPG(A470, "SP_TOTAL_REV", "CY2023")</f>
        <v>#PEND</v>
      </c>
      <c r="C470" s="4" t="str">
        <f>_xll.SNL.Clients.Office.Excel.Functions.SPG(A470,"IQ_AVG_DILUT_SHARES_OUT","CY2023")</f>
        <v>#PEND</v>
      </c>
      <c r="D470" s="5" t="str">
        <f>_xll.SNL.Clients.Office.Excel.Functions.SPG(A470, "IQ_DILUT_EPS_NORM", "CY2023")</f>
        <v>#PEND</v>
      </c>
      <c r="E470" t="e">
        <f t="shared" si="84"/>
        <v>#VALUE!</v>
      </c>
      <c r="F470" t="e">
        <f t="shared" si="85"/>
        <v>#VALUE!</v>
      </c>
      <c r="G470" s="5" t="str">
        <f>_xll.SNL.Clients.Office.Excel.Functions.SPG(A470, "SP_MARKETCAP", "12/30/2023")</f>
        <v>#PEND</v>
      </c>
      <c r="H470" t="e">
        <f t="shared" si="89"/>
        <v>#VALUE!</v>
      </c>
      <c r="I470" t="e">
        <f t="shared" si="90"/>
        <v>#VALUE!</v>
      </c>
      <c r="K470" t="s">
        <v>470</v>
      </c>
      <c r="L470" s="4" t="str" cm="1">
        <f t="array" ref="L470">_xll.SNL.Clients.Office.Excel.Functions.SPG(K470, "SP_TOTAL_REV", "CY2023")</f>
        <v>#PEND</v>
      </c>
      <c r="M470" s="4" t="str">
        <f>_xll.SNL.Clients.Office.Excel.Functions.SPG(K470,"IQ_AVG_DILUT_SHARES_OUT","CY2023")</f>
        <v>#PEND</v>
      </c>
      <c r="N470" s="5" t="str">
        <f>_xll.SNL.Clients.Office.Excel.Functions.SPG(K470, "IQ_DILUT_EPS_NORM", "CY2023")</f>
        <v>#PEND</v>
      </c>
      <c r="O470" t="e">
        <f t="shared" si="86"/>
        <v>#VALUE!</v>
      </c>
      <c r="P470" t="e">
        <f t="shared" si="87"/>
        <v>#VALUE!</v>
      </c>
      <c r="Q470" s="5" t="str">
        <f>_xll.SNL.Clients.Office.Excel.Functions.SPG(K470, "SP_MARKETCAP", "12/31/2022")</f>
        <v>#PEND</v>
      </c>
      <c r="R470" t="e">
        <f t="shared" si="91"/>
        <v>#VALUE!</v>
      </c>
      <c r="S470" t="e">
        <f t="shared" si="92"/>
        <v>#VALUE!</v>
      </c>
      <c r="U470" t="s">
        <v>470</v>
      </c>
      <c r="V470" s="4" t="str" cm="1">
        <f t="array" ref="V470">_xll.SNL.Clients.Office.Excel.Functions.SPG(U470, "SP_TOTAL_REV", "CY2021")</f>
        <v>#PEND</v>
      </c>
      <c r="W470" s="4" t="str">
        <f>_xll.SNL.Clients.Office.Excel.Functions.SPG(U470,"IQ_AVG_DILUT_SHARES_OUT","CY2021")</f>
        <v>#PEND</v>
      </c>
      <c r="X470" s="5" t="str">
        <f>_xll.SNL.Clients.Office.Excel.Functions.SPG(U470, "IQ_DILUT_EPS_NORM", "CY2021")</f>
        <v>#PEND</v>
      </c>
      <c r="Y470" t="e">
        <f t="shared" si="93"/>
        <v>#VALUE!</v>
      </c>
      <c r="Z470" t="e">
        <f t="shared" si="94"/>
        <v>#VALUE!</v>
      </c>
      <c r="AA470" s="5" t="str">
        <f>_xll.SNL.Clients.Office.Excel.Functions.SPG(U470, "SP_MARKETCAP", "12/31/2021")</f>
        <v>#PEND</v>
      </c>
      <c r="AB470" t="e">
        <f t="shared" si="88"/>
        <v>#VALUE!</v>
      </c>
      <c r="AC470" t="e">
        <f t="shared" si="95"/>
        <v>#VALUE!</v>
      </c>
    </row>
    <row r="471" spans="1:29" x14ac:dyDescent="0.3">
      <c r="A471" t="s">
        <v>471</v>
      </c>
      <c r="B471" s="4" t="str" cm="1">
        <f t="array" ref="B471">_xll.SNL.Clients.Office.Excel.Functions.SPG(A471, "SP_TOTAL_REV", "CY2023")</f>
        <v>#PEND</v>
      </c>
      <c r="C471" s="4" t="str">
        <f>_xll.SNL.Clients.Office.Excel.Functions.SPG(A471,"IQ_AVG_DILUT_SHARES_OUT","CY2023")</f>
        <v>#PEND</v>
      </c>
      <c r="D471" s="5" t="str">
        <f>_xll.SNL.Clients.Office.Excel.Functions.SPG(A471, "IQ_DILUT_EPS_NORM", "CY2023")</f>
        <v>#PEND</v>
      </c>
      <c r="E471" t="e">
        <f t="shared" si="84"/>
        <v>#VALUE!</v>
      </c>
      <c r="F471" t="e">
        <f t="shared" si="85"/>
        <v>#VALUE!</v>
      </c>
      <c r="G471" s="5" t="str">
        <f>_xll.SNL.Clients.Office.Excel.Functions.SPG(A471, "SP_MARKETCAP", "12/30/2023")</f>
        <v>#PEND</v>
      </c>
      <c r="H471" t="e">
        <f t="shared" si="89"/>
        <v>#VALUE!</v>
      </c>
      <c r="I471" t="e">
        <f t="shared" si="90"/>
        <v>#VALUE!</v>
      </c>
      <c r="K471" t="s">
        <v>471</v>
      </c>
      <c r="L471" s="4" t="str" cm="1">
        <f t="array" ref="L471">_xll.SNL.Clients.Office.Excel.Functions.SPG(K471, "SP_TOTAL_REV", "CY2023")</f>
        <v>#PEND</v>
      </c>
      <c r="M471" s="4" t="str">
        <f>_xll.SNL.Clients.Office.Excel.Functions.SPG(K471,"IQ_AVG_DILUT_SHARES_OUT","CY2023")</f>
        <v>#PEND</v>
      </c>
      <c r="N471" s="5" t="str">
        <f>_xll.SNL.Clients.Office.Excel.Functions.SPG(K471, "IQ_DILUT_EPS_NORM", "CY2023")</f>
        <v>#PEND</v>
      </c>
      <c r="O471" t="e">
        <f t="shared" si="86"/>
        <v>#VALUE!</v>
      </c>
      <c r="P471" t="e">
        <f t="shared" si="87"/>
        <v>#VALUE!</v>
      </c>
      <c r="Q471" s="5" t="str">
        <f>_xll.SNL.Clients.Office.Excel.Functions.SPG(K471, "SP_MARKETCAP", "12/31/2022")</f>
        <v>#PEND</v>
      </c>
      <c r="R471" t="e">
        <f t="shared" si="91"/>
        <v>#VALUE!</v>
      </c>
      <c r="S471" t="e">
        <f t="shared" si="92"/>
        <v>#VALUE!</v>
      </c>
      <c r="U471" t="s">
        <v>471</v>
      </c>
      <c r="V471" s="4" t="str" cm="1">
        <f t="array" ref="V471">_xll.SNL.Clients.Office.Excel.Functions.SPG(U471, "SP_TOTAL_REV", "CY2021")</f>
        <v>#PEND</v>
      </c>
      <c r="W471" s="4" t="str">
        <f>_xll.SNL.Clients.Office.Excel.Functions.SPG(U471,"IQ_AVG_DILUT_SHARES_OUT","CY2021")</f>
        <v>#PEND</v>
      </c>
      <c r="X471" s="5" t="str">
        <f>_xll.SNL.Clients.Office.Excel.Functions.SPG(U471, "IQ_DILUT_EPS_NORM", "CY2021")</f>
        <v>#PEND</v>
      </c>
      <c r="Y471" t="e">
        <f t="shared" si="93"/>
        <v>#VALUE!</v>
      </c>
      <c r="Z471" t="e">
        <f t="shared" si="94"/>
        <v>#VALUE!</v>
      </c>
      <c r="AA471" s="5" t="str">
        <f>_xll.SNL.Clients.Office.Excel.Functions.SPG(U471, "SP_MARKETCAP", "12/31/2021")</f>
        <v>#PEND</v>
      </c>
      <c r="AB471" t="e">
        <f t="shared" si="88"/>
        <v>#VALUE!</v>
      </c>
      <c r="AC471" t="e">
        <f t="shared" si="95"/>
        <v>#VALUE!</v>
      </c>
    </row>
    <row r="472" spans="1:29" x14ac:dyDescent="0.3">
      <c r="A472" t="s">
        <v>472</v>
      </c>
      <c r="B472" s="4" t="str" cm="1">
        <f t="array" ref="B472">_xll.SNL.Clients.Office.Excel.Functions.SPG(A472, "SP_TOTAL_REV", "CY2023")</f>
        <v>#PEND</v>
      </c>
      <c r="C472" s="4" t="str">
        <f>_xll.SNL.Clients.Office.Excel.Functions.SPG(A472,"IQ_AVG_DILUT_SHARES_OUT","CY2023")</f>
        <v>#PEND</v>
      </c>
      <c r="D472" s="5" t="str">
        <f>_xll.SNL.Clients.Office.Excel.Functions.SPG(A472, "IQ_DILUT_EPS_NORM", "CY2023")</f>
        <v>#PEND</v>
      </c>
      <c r="E472" t="e">
        <f t="shared" si="84"/>
        <v>#VALUE!</v>
      </c>
      <c r="F472" t="e">
        <f t="shared" si="85"/>
        <v>#VALUE!</v>
      </c>
      <c r="G472" s="5" t="str">
        <f>_xll.SNL.Clients.Office.Excel.Functions.SPG(A472, "SP_MARKETCAP", "12/30/2023")</f>
        <v>#PEND</v>
      </c>
      <c r="H472" t="e">
        <f t="shared" si="89"/>
        <v>#VALUE!</v>
      </c>
      <c r="I472" t="e">
        <f t="shared" si="90"/>
        <v>#VALUE!</v>
      </c>
      <c r="K472" t="s">
        <v>472</v>
      </c>
      <c r="L472" s="4" t="str" cm="1">
        <f t="array" ref="L472">_xll.SNL.Clients.Office.Excel.Functions.SPG(K472, "SP_TOTAL_REV", "CY2023")</f>
        <v>#PEND</v>
      </c>
      <c r="M472" s="4" t="str">
        <f>_xll.SNL.Clients.Office.Excel.Functions.SPG(K472,"IQ_AVG_DILUT_SHARES_OUT","CY2023")</f>
        <v>#PEND</v>
      </c>
      <c r="N472" s="5" t="str">
        <f>_xll.SNL.Clients.Office.Excel.Functions.SPG(K472, "IQ_DILUT_EPS_NORM", "CY2023")</f>
        <v>#PEND</v>
      </c>
      <c r="O472" t="e">
        <f t="shared" si="86"/>
        <v>#VALUE!</v>
      </c>
      <c r="P472" t="e">
        <f t="shared" si="87"/>
        <v>#VALUE!</v>
      </c>
      <c r="Q472" s="5" t="str">
        <f>_xll.SNL.Clients.Office.Excel.Functions.SPG(K472, "SP_MARKETCAP", "12/31/2022")</f>
        <v>#PEND</v>
      </c>
      <c r="R472" t="e">
        <f t="shared" si="91"/>
        <v>#VALUE!</v>
      </c>
      <c r="S472" t="e">
        <f t="shared" si="92"/>
        <v>#VALUE!</v>
      </c>
      <c r="U472" t="s">
        <v>472</v>
      </c>
      <c r="V472" s="4" t="str" cm="1">
        <f t="array" ref="V472">_xll.SNL.Clients.Office.Excel.Functions.SPG(U472, "SP_TOTAL_REV", "CY2021")</f>
        <v>#PEND</v>
      </c>
      <c r="W472" s="4" t="str">
        <f>_xll.SNL.Clients.Office.Excel.Functions.SPG(U472,"IQ_AVG_DILUT_SHARES_OUT","CY2021")</f>
        <v>#PEND</v>
      </c>
      <c r="X472" s="5" t="str">
        <f>_xll.SNL.Clients.Office.Excel.Functions.SPG(U472, "IQ_DILUT_EPS_NORM", "CY2021")</f>
        <v>#PEND</v>
      </c>
      <c r="Y472" t="e">
        <f t="shared" si="93"/>
        <v>#VALUE!</v>
      </c>
      <c r="Z472" t="e">
        <f t="shared" si="94"/>
        <v>#VALUE!</v>
      </c>
      <c r="AA472" s="5" t="str">
        <f>_xll.SNL.Clients.Office.Excel.Functions.SPG(U472, "SP_MARKETCAP", "12/31/2021")</f>
        <v>#PEND</v>
      </c>
      <c r="AB472" t="e">
        <f t="shared" si="88"/>
        <v>#VALUE!</v>
      </c>
      <c r="AC472" t="e">
        <f t="shared" si="95"/>
        <v>#VALUE!</v>
      </c>
    </row>
    <row r="473" spans="1:29" x14ac:dyDescent="0.3">
      <c r="A473" t="s">
        <v>473</v>
      </c>
      <c r="B473" s="4" t="str" cm="1">
        <f t="array" ref="B473">_xll.SNL.Clients.Office.Excel.Functions.SPG(A473, "SP_TOTAL_REV", "CY2023")</f>
        <v>#PEND</v>
      </c>
      <c r="C473" s="4" t="str">
        <f>_xll.SNL.Clients.Office.Excel.Functions.SPG(A473,"IQ_AVG_DILUT_SHARES_OUT","CY2023")</f>
        <v>#PEND</v>
      </c>
      <c r="D473" s="5" t="str">
        <f>_xll.SNL.Clients.Office.Excel.Functions.SPG(A473, "IQ_DILUT_EPS_NORM", "CY2023")</f>
        <v>#PEND</v>
      </c>
      <c r="E473" t="e">
        <f t="shared" si="84"/>
        <v>#VALUE!</v>
      </c>
      <c r="F473" t="e">
        <f t="shared" si="85"/>
        <v>#VALUE!</v>
      </c>
      <c r="G473" s="5" t="str">
        <f>_xll.SNL.Clients.Office.Excel.Functions.SPG(A473, "SP_MARKETCAP", "12/30/2023")</f>
        <v>#PEND</v>
      </c>
      <c r="H473" t="e">
        <f t="shared" si="89"/>
        <v>#VALUE!</v>
      </c>
      <c r="I473" t="e">
        <f t="shared" si="90"/>
        <v>#VALUE!</v>
      </c>
      <c r="K473" t="s">
        <v>473</v>
      </c>
      <c r="L473" s="4" t="str" cm="1">
        <f t="array" ref="L473">_xll.SNL.Clients.Office.Excel.Functions.SPG(K473, "SP_TOTAL_REV", "CY2023")</f>
        <v>#PEND</v>
      </c>
      <c r="M473" s="4" t="str">
        <f>_xll.SNL.Clients.Office.Excel.Functions.SPG(K473,"IQ_AVG_DILUT_SHARES_OUT","CY2023")</f>
        <v>#PEND</v>
      </c>
      <c r="N473" s="5" t="str">
        <f>_xll.SNL.Clients.Office.Excel.Functions.SPG(K473, "IQ_DILUT_EPS_NORM", "CY2023")</f>
        <v>#PEND</v>
      </c>
      <c r="O473" t="e">
        <f t="shared" si="86"/>
        <v>#VALUE!</v>
      </c>
      <c r="P473" t="e">
        <f t="shared" si="87"/>
        <v>#VALUE!</v>
      </c>
      <c r="Q473" s="5" t="str">
        <f>_xll.SNL.Clients.Office.Excel.Functions.SPG(K473, "SP_MARKETCAP", "12/31/2022")</f>
        <v>#PEND</v>
      </c>
      <c r="R473" t="e">
        <f t="shared" si="91"/>
        <v>#VALUE!</v>
      </c>
      <c r="S473" t="e">
        <f t="shared" si="92"/>
        <v>#VALUE!</v>
      </c>
      <c r="U473" t="s">
        <v>473</v>
      </c>
      <c r="V473" s="4" t="str" cm="1">
        <f t="array" ref="V473">_xll.SNL.Clients.Office.Excel.Functions.SPG(U473, "SP_TOTAL_REV", "CY2021")</f>
        <v>#PEND</v>
      </c>
      <c r="W473" s="4" t="str">
        <f>_xll.SNL.Clients.Office.Excel.Functions.SPG(U473,"IQ_AVG_DILUT_SHARES_OUT","CY2021")</f>
        <v>#PEND</v>
      </c>
      <c r="X473" s="5" t="str">
        <f>_xll.SNL.Clients.Office.Excel.Functions.SPG(U473, "IQ_DILUT_EPS_NORM", "CY2021")</f>
        <v>#PEND</v>
      </c>
      <c r="Y473" t="e">
        <f t="shared" si="93"/>
        <v>#VALUE!</v>
      </c>
      <c r="Z473" t="e">
        <f t="shared" si="94"/>
        <v>#VALUE!</v>
      </c>
      <c r="AA473" s="5" t="str">
        <f>_xll.SNL.Clients.Office.Excel.Functions.SPG(U473, "SP_MARKETCAP", "12/31/2021")</f>
        <v>#PEND</v>
      </c>
      <c r="AB473" t="e">
        <f t="shared" si="88"/>
        <v>#VALUE!</v>
      </c>
      <c r="AC473" t="e">
        <f t="shared" si="95"/>
        <v>#VALUE!</v>
      </c>
    </row>
    <row r="474" spans="1:29" x14ac:dyDescent="0.3">
      <c r="A474" t="s">
        <v>474</v>
      </c>
      <c r="B474" s="4" t="str" cm="1">
        <f t="array" ref="B474">_xll.SNL.Clients.Office.Excel.Functions.SPG(A474, "SP_TOTAL_REV", "CY2023")</f>
        <v>#PEND</v>
      </c>
      <c r="C474" s="4" t="str">
        <f>_xll.SNL.Clients.Office.Excel.Functions.SPG(A474,"IQ_AVG_DILUT_SHARES_OUT","CY2023")</f>
        <v>#PEND</v>
      </c>
      <c r="D474" s="5" t="str">
        <f>_xll.SNL.Clients.Office.Excel.Functions.SPG(A474, "IQ_DILUT_EPS_NORM", "CY2023")</f>
        <v>#PEND</v>
      </c>
      <c r="E474" t="e">
        <f t="shared" si="84"/>
        <v>#VALUE!</v>
      </c>
      <c r="F474" t="e">
        <f t="shared" si="85"/>
        <v>#VALUE!</v>
      </c>
      <c r="G474" s="5" t="str">
        <f>_xll.SNL.Clients.Office.Excel.Functions.SPG(A474, "SP_MARKETCAP", "12/30/2023")</f>
        <v>#PEND</v>
      </c>
      <c r="H474" t="e">
        <f t="shared" si="89"/>
        <v>#VALUE!</v>
      </c>
      <c r="I474" t="e">
        <f t="shared" si="90"/>
        <v>#VALUE!</v>
      </c>
      <c r="K474" t="s">
        <v>474</v>
      </c>
      <c r="L474" s="4" t="str" cm="1">
        <f t="array" ref="L474">_xll.SNL.Clients.Office.Excel.Functions.SPG(K474, "SP_TOTAL_REV", "CY2023")</f>
        <v>#PEND</v>
      </c>
      <c r="M474" s="4" t="str">
        <f>_xll.SNL.Clients.Office.Excel.Functions.SPG(K474,"IQ_AVG_DILUT_SHARES_OUT","CY2023")</f>
        <v>#PEND</v>
      </c>
      <c r="N474" s="5" t="str">
        <f>_xll.SNL.Clients.Office.Excel.Functions.SPG(K474, "IQ_DILUT_EPS_NORM", "CY2023")</f>
        <v>#PEND</v>
      </c>
      <c r="O474" t="e">
        <f t="shared" si="86"/>
        <v>#VALUE!</v>
      </c>
      <c r="P474" t="e">
        <f t="shared" si="87"/>
        <v>#VALUE!</v>
      </c>
      <c r="Q474" s="5" t="str">
        <f>_xll.SNL.Clients.Office.Excel.Functions.SPG(K474, "SP_MARKETCAP", "12/31/2022")</f>
        <v>#PEND</v>
      </c>
      <c r="R474" t="e">
        <f t="shared" si="91"/>
        <v>#VALUE!</v>
      </c>
      <c r="S474" t="e">
        <f t="shared" si="92"/>
        <v>#VALUE!</v>
      </c>
      <c r="U474" t="s">
        <v>474</v>
      </c>
      <c r="V474" s="4" t="str" cm="1">
        <f t="array" ref="V474">_xll.SNL.Clients.Office.Excel.Functions.SPG(U474, "SP_TOTAL_REV", "CY2021")</f>
        <v>#PEND</v>
      </c>
      <c r="W474" s="4" t="str">
        <f>_xll.SNL.Clients.Office.Excel.Functions.SPG(U474,"IQ_AVG_DILUT_SHARES_OUT","CY2021")</f>
        <v>#PEND</v>
      </c>
      <c r="X474" s="5" t="str">
        <f>_xll.SNL.Clients.Office.Excel.Functions.SPG(U474, "IQ_DILUT_EPS_NORM", "CY2021")</f>
        <v>#PEND</v>
      </c>
      <c r="Y474" t="e">
        <f t="shared" si="93"/>
        <v>#VALUE!</v>
      </c>
      <c r="Z474" t="e">
        <f t="shared" si="94"/>
        <v>#VALUE!</v>
      </c>
      <c r="AA474" s="5" t="str">
        <f>_xll.SNL.Clients.Office.Excel.Functions.SPG(U474, "SP_MARKETCAP", "12/31/2021")</f>
        <v>#PEND</v>
      </c>
      <c r="AB474" t="e">
        <f t="shared" si="88"/>
        <v>#VALUE!</v>
      </c>
      <c r="AC474" t="e">
        <f t="shared" si="95"/>
        <v>#VALUE!</v>
      </c>
    </row>
    <row r="475" spans="1:29" x14ac:dyDescent="0.3">
      <c r="A475" t="s">
        <v>475</v>
      </c>
      <c r="B475" s="4" t="str" cm="1">
        <f t="array" ref="B475">_xll.SNL.Clients.Office.Excel.Functions.SPG(A475, "SP_TOTAL_REV", "CY2023")</f>
        <v>#PEND</v>
      </c>
      <c r="C475" s="4" t="str">
        <f>_xll.SNL.Clients.Office.Excel.Functions.SPG(A475,"IQ_AVG_DILUT_SHARES_OUT","CY2023")</f>
        <v>#PEND</v>
      </c>
      <c r="D475" s="5" t="str">
        <f>_xll.SNL.Clients.Office.Excel.Functions.SPG(A475, "IQ_DILUT_EPS_NORM", "CY2023")</f>
        <v>#PEND</v>
      </c>
      <c r="E475" t="e">
        <f t="shared" si="84"/>
        <v>#VALUE!</v>
      </c>
      <c r="F475" t="e">
        <f t="shared" si="85"/>
        <v>#VALUE!</v>
      </c>
      <c r="G475" s="5" t="str">
        <f>_xll.SNL.Clients.Office.Excel.Functions.SPG(A475, "SP_MARKETCAP", "12/30/2023")</f>
        <v>#PEND</v>
      </c>
      <c r="H475" t="e">
        <f t="shared" si="89"/>
        <v>#VALUE!</v>
      </c>
      <c r="I475" t="e">
        <f t="shared" si="90"/>
        <v>#VALUE!</v>
      </c>
      <c r="K475" t="s">
        <v>475</v>
      </c>
      <c r="L475" s="4" t="str" cm="1">
        <f t="array" ref="L475">_xll.SNL.Clients.Office.Excel.Functions.SPG(K475, "SP_TOTAL_REV", "CY2023")</f>
        <v>#PEND</v>
      </c>
      <c r="M475" s="4" t="str">
        <f>_xll.SNL.Clients.Office.Excel.Functions.SPG(K475,"IQ_AVG_DILUT_SHARES_OUT","CY2023")</f>
        <v>#PEND</v>
      </c>
      <c r="N475" s="5" t="str">
        <f>_xll.SNL.Clients.Office.Excel.Functions.SPG(K475, "IQ_DILUT_EPS_NORM", "CY2023")</f>
        <v>#PEND</v>
      </c>
      <c r="O475" t="e">
        <f t="shared" si="86"/>
        <v>#VALUE!</v>
      </c>
      <c r="P475" t="e">
        <f t="shared" si="87"/>
        <v>#VALUE!</v>
      </c>
      <c r="Q475" s="5" t="str">
        <f>_xll.SNL.Clients.Office.Excel.Functions.SPG(K475, "SP_MARKETCAP", "12/31/2022")</f>
        <v>#PEND</v>
      </c>
      <c r="R475" t="e">
        <f t="shared" si="91"/>
        <v>#VALUE!</v>
      </c>
      <c r="S475" t="e">
        <f t="shared" si="92"/>
        <v>#VALUE!</v>
      </c>
      <c r="U475" t="s">
        <v>475</v>
      </c>
      <c r="V475" s="4" t="str" cm="1">
        <f t="array" ref="V475">_xll.SNL.Clients.Office.Excel.Functions.SPG(U475, "SP_TOTAL_REV", "CY2021")</f>
        <v>#PEND</v>
      </c>
      <c r="W475" s="4" t="str">
        <f>_xll.SNL.Clients.Office.Excel.Functions.SPG(U475,"IQ_AVG_DILUT_SHARES_OUT","CY2021")</f>
        <v>#PEND</v>
      </c>
      <c r="X475" s="5" t="str">
        <f>_xll.SNL.Clients.Office.Excel.Functions.SPG(U475, "IQ_DILUT_EPS_NORM", "CY2021")</f>
        <v>#PEND</v>
      </c>
      <c r="Y475" t="e">
        <f t="shared" si="93"/>
        <v>#VALUE!</v>
      </c>
      <c r="Z475" t="e">
        <f t="shared" si="94"/>
        <v>#VALUE!</v>
      </c>
      <c r="AA475" s="5" t="str">
        <f>_xll.SNL.Clients.Office.Excel.Functions.SPG(U475, "SP_MARKETCAP", "12/31/2021")</f>
        <v>#PEND</v>
      </c>
      <c r="AB475" t="e">
        <f t="shared" si="88"/>
        <v>#VALUE!</v>
      </c>
      <c r="AC475" t="e">
        <f t="shared" si="95"/>
        <v>#VALUE!</v>
      </c>
    </row>
    <row r="476" spans="1:29" x14ac:dyDescent="0.3">
      <c r="A476" t="s">
        <v>476</v>
      </c>
      <c r="B476" s="4" t="str" cm="1">
        <f t="array" ref="B476">_xll.SNL.Clients.Office.Excel.Functions.SPG(A476, "SP_TOTAL_REV", "CY2023")</f>
        <v>#PEND</v>
      </c>
      <c r="C476" s="4" t="str">
        <f>_xll.SNL.Clients.Office.Excel.Functions.SPG(A476,"IQ_AVG_DILUT_SHARES_OUT","CY2023")</f>
        <v>#PEND</v>
      </c>
      <c r="D476" s="5" t="str">
        <f>_xll.SNL.Clients.Office.Excel.Functions.SPG(A476, "IQ_DILUT_EPS_NORM", "CY2023")</f>
        <v>#PEND</v>
      </c>
      <c r="E476" t="e">
        <f t="shared" si="84"/>
        <v>#VALUE!</v>
      </c>
      <c r="F476" t="e">
        <f t="shared" si="85"/>
        <v>#VALUE!</v>
      </c>
      <c r="G476" s="5" t="str">
        <f>_xll.SNL.Clients.Office.Excel.Functions.SPG(A476, "SP_MARKETCAP", "12/30/2023")</f>
        <v>#PEND</v>
      </c>
      <c r="H476" t="e">
        <f t="shared" si="89"/>
        <v>#VALUE!</v>
      </c>
      <c r="I476" t="e">
        <f t="shared" si="90"/>
        <v>#VALUE!</v>
      </c>
      <c r="K476" t="s">
        <v>476</v>
      </c>
      <c r="L476" s="4" t="str" cm="1">
        <f t="array" ref="L476">_xll.SNL.Clients.Office.Excel.Functions.SPG(K476, "SP_TOTAL_REV", "CY2023")</f>
        <v>#PEND</v>
      </c>
      <c r="M476" s="4" t="str">
        <f>_xll.SNL.Clients.Office.Excel.Functions.SPG(K476,"IQ_AVG_DILUT_SHARES_OUT","CY2023")</f>
        <v>#PEND</v>
      </c>
      <c r="N476" s="5" t="str">
        <f>_xll.SNL.Clients.Office.Excel.Functions.SPG(K476, "IQ_DILUT_EPS_NORM", "CY2023")</f>
        <v>#PEND</v>
      </c>
      <c r="O476" t="e">
        <f t="shared" si="86"/>
        <v>#VALUE!</v>
      </c>
      <c r="P476" t="e">
        <f t="shared" si="87"/>
        <v>#VALUE!</v>
      </c>
      <c r="Q476" s="5" t="str">
        <f>_xll.SNL.Clients.Office.Excel.Functions.SPG(K476, "SP_MARKETCAP", "12/31/2022")</f>
        <v>#PEND</v>
      </c>
      <c r="R476" t="e">
        <f t="shared" si="91"/>
        <v>#VALUE!</v>
      </c>
      <c r="S476" t="e">
        <f t="shared" si="92"/>
        <v>#VALUE!</v>
      </c>
      <c r="U476" t="s">
        <v>476</v>
      </c>
      <c r="V476" s="4" t="str" cm="1">
        <f t="array" ref="V476">_xll.SNL.Clients.Office.Excel.Functions.SPG(U476, "SP_TOTAL_REV", "CY2021")</f>
        <v>#PEND</v>
      </c>
      <c r="W476" s="4" t="str">
        <f>_xll.SNL.Clients.Office.Excel.Functions.SPG(U476,"IQ_AVG_DILUT_SHARES_OUT","CY2021")</f>
        <v>#PEND</v>
      </c>
      <c r="X476" s="5" t="str">
        <f>_xll.SNL.Clients.Office.Excel.Functions.SPG(U476, "IQ_DILUT_EPS_NORM", "CY2021")</f>
        <v>#PEND</v>
      </c>
      <c r="Y476" t="e">
        <f t="shared" si="93"/>
        <v>#VALUE!</v>
      </c>
      <c r="Z476" t="e">
        <f t="shared" si="94"/>
        <v>#VALUE!</v>
      </c>
      <c r="AA476" s="5" t="str">
        <f>_xll.SNL.Clients.Office.Excel.Functions.SPG(U476, "SP_MARKETCAP", "12/31/2021")</f>
        <v>#PEND</v>
      </c>
      <c r="AB476" t="e">
        <f t="shared" si="88"/>
        <v>#VALUE!</v>
      </c>
      <c r="AC476" t="e">
        <f t="shared" si="95"/>
        <v>#VALUE!</v>
      </c>
    </row>
    <row r="477" spans="1:29" x14ac:dyDescent="0.3">
      <c r="A477" t="s">
        <v>477</v>
      </c>
      <c r="B477" s="4" t="str" cm="1">
        <f t="array" ref="B477">_xll.SNL.Clients.Office.Excel.Functions.SPG(A477, "SP_TOTAL_REV", "CY2023")</f>
        <v>#PEND</v>
      </c>
      <c r="C477" s="4" t="str">
        <f>_xll.SNL.Clients.Office.Excel.Functions.SPG(A477,"IQ_AVG_DILUT_SHARES_OUT","CY2023")</f>
        <v>#PEND</v>
      </c>
      <c r="D477" s="5" t="str">
        <f>_xll.SNL.Clients.Office.Excel.Functions.SPG(A477, "IQ_DILUT_EPS_NORM", "CY2023")</f>
        <v>#PEND</v>
      </c>
      <c r="E477" t="e">
        <f t="shared" si="84"/>
        <v>#VALUE!</v>
      </c>
      <c r="F477" t="e">
        <f t="shared" si="85"/>
        <v>#VALUE!</v>
      </c>
      <c r="G477" s="5" t="str">
        <f>_xll.SNL.Clients.Office.Excel.Functions.SPG(A477, "SP_MARKETCAP", "12/30/2023")</f>
        <v>#PEND</v>
      </c>
      <c r="H477" t="e">
        <f t="shared" si="89"/>
        <v>#VALUE!</v>
      </c>
      <c r="I477" t="e">
        <f t="shared" si="90"/>
        <v>#VALUE!</v>
      </c>
      <c r="K477" t="s">
        <v>477</v>
      </c>
      <c r="L477" s="4" t="str" cm="1">
        <f t="array" ref="L477">_xll.SNL.Clients.Office.Excel.Functions.SPG(K477, "SP_TOTAL_REV", "CY2023")</f>
        <v>#PEND</v>
      </c>
      <c r="M477" s="4" t="str">
        <f>_xll.SNL.Clients.Office.Excel.Functions.SPG(K477,"IQ_AVG_DILUT_SHARES_OUT","CY2023")</f>
        <v>#PEND</v>
      </c>
      <c r="N477" s="5" t="str">
        <f>_xll.SNL.Clients.Office.Excel.Functions.SPG(K477, "IQ_DILUT_EPS_NORM", "CY2023")</f>
        <v>#PEND</v>
      </c>
      <c r="O477" t="e">
        <f t="shared" si="86"/>
        <v>#VALUE!</v>
      </c>
      <c r="P477" t="e">
        <f t="shared" si="87"/>
        <v>#VALUE!</v>
      </c>
      <c r="Q477" s="5" t="str">
        <f>_xll.SNL.Clients.Office.Excel.Functions.SPG(K477, "SP_MARKETCAP", "12/31/2022")</f>
        <v>#PEND</v>
      </c>
      <c r="R477" t="e">
        <f t="shared" si="91"/>
        <v>#VALUE!</v>
      </c>
      <c r="S477" t="e">
        <f t="shared" si="92"/>
        <v>#VALUE!</v>
      </c>
      <c r="U477" t="s">
        <v>477</v>
      </c>
      <c r="V477" s="4" t="str" cm="1">
        <f t="array" ref="V477">_xll.SNL.Clients.Office.Excel.Functions.SPG(U477, "SP_TOTAL_REV", "CY2021")</f>
        <v>#PEND</v>
      </c>
      <c r="W477" s="4" t="str">
        <f>_xll.SNL.Clients.Office.Excel.Functions.SPG(U477,"IQ_AVG_DILUT_SHARES_OUT","CY2021")</f>
        <v>#PEND</v>
      </c>
      <c r="X477" s="5" t="str">
        <f>_xll.SNL.Clients.Office.Excel.Functions.SPG(U477, "IQ_DILUT_EPS_NORM", "CY2021")</f>
        <v>#PEND</v>
      </c>
      <c r="Y477" t="e">
        <f t="shared" si="93"/>
        <v>#VALUE!</v>
      </c>
      <c r="Z477" t="e">
        <f t="shared" si="94"/>
        <v>#VALUE!</v>
      </c>
      <c r="AA477" s="5" t="str">
        <f>_xll.SNL.Clients.Office.Excel.Functions.SPG(U477, "SP_MARKETCAP", "12/31/2021")</f>
        <v>#PEND</v>
      </c>
      <c r="AB477" t="e">
        <f t="shared" si="88"/>
        <v>#VALUE!</v>
      </c>
      <c r="AC477" t="e">
        <f t="shared" si="95"/>
        <v>#VALUE!</v>
      </c>
    </row>
    <row r="478" spans="1:29" x14ac:dyDescent="0.3">
      <c r="A478" t="s">
        <v>478</v>
      </c>
      <c r="B478" s="4" t="str" cm="1">
        <f t="array" ref="B478">_xll.SNL.Clients.Office.Excel.Functions.SPG(A478, "SP_TOTAL_REV", "CY2023")</f>
        <v>#PEND</v>
      </c>
      <c r="C478" s="4" t="str">
        <f>_xll.SNL.Clients.Office.Excel.Functions.SPG(A478,"IQ_AVG_DILUT_SHARES_OUT","CY2023")</f>
        <v>#PEND</v>
      </c>
      <c r="D478" s="5" t="str">
        <f>_xll.SNL.Clients.Office.Excel.Functions.SPG(A478, "IQ_DILUT_EPS_NORM", "CY2023")</f>
        <v>#PEND</v>
      </c>
      <c r="E478" t="e">
        <f t="shared" si="84"/>
        <v>#VALUE!</v>
      </c>
      <c r="F478" t="e">
        <f t="shared" si="85"/>
        <v>#VALUE!</v>
      </c>
      <c r="G478" s="5" t="str">
        <f>_xll.SNL.Clients.Office.Excel.Functions.SPG(A478, "SP_MARKETCAP", "12/30/2023")</f>
        <v>#PEND</v>
      </c>
      <c r="H478" t="e">
        <f t="shared" si="89"/>
        <v>#VALUE!</v>
      </c>
      <c r="I478" t="e">
        <f t="shared" si="90"/>
        <v>#VALUE!</v>
      </c>
      <c r="K478" t="s">
        <v>478</v>
      </c>
      <c r="L478" s="4" t="str" cm="1">
        <f t="array" ref="L478">_xll.SNL.Clients.Office.Excel.Functions.SPG(K478, "SP_TOTAL_REV", "CY2023")</f>
        <v>#PEND</v>
      </c>
      <c r="M478" s="4" t="str">
        <f>_xll.SNL.Clients.Office.Excel.Functions.SPG(K478,"IQ_AVG_DILUT_SHARES_OUT","CY2023")</f>
        <v>#PEND</v>
      </c>
      <c r="N478" s="5" t="str">
        <f>_xll.SNL.Clients.Office.Excel.Functions.SPG(K478, "IQ_DILUT_EPS_NORM", "CY2023")</f>
        <v>#PEND</v>
      </c>
      <c r="O478" t="e">
        <f t="shared" si="86"/>
        <v>#VALUE!</v>
      </c>
      <c r="P478" t="e">
        <f t="shared" si="87"/>
        <v>#VALUE!</v>
      </c>
      <c r="Q478" s="5" t="str">
        <f>_xll.SNL.Clients.Office.Excel.Functions.SPG(K478, "SP_MARKETCAP", "12/31/2022")</f>
        <v>#PEND</v>
      </c>
      <c r="R478" t="e">
        <f t="shared" si="91"/>
        <v>#VALUE!</v>
      </c>
      <c r="S478" t="e">
        <f t="shared" si="92"/>
        <v>#VALUE!</v>
      </c>
      <c r="U478" t="s">
        <v>478</v>
      </c>
      <c r="V478" s="4" t="str" cm="1">
        <f t="array" ref="V478">_xll.SNL.Clients.Office.Excel.Functions.SPG(U478, "SP_TOTAL_REV", "CY2021")</f>
        <v>#PEND</v>
      </c>
      <c r="W478" s="4" t="str">
        <f>_xll.SNL.Clients.Office.Excel.Functions.SPG(U478,"IQ_AVG_DILUT_SHARES_OUT","CY2021")</f>
        <v>#PEND</v>
      </c>
      <c r="X478" s="5" t="str">
        <f>_xll.SNL.Clients.Office.Excel.Functions.SPG(U478, "IQ_DILUT_EPS_NORM", "CY2021")</f>
        <v>#PEND</v>
      </c>
      <c r="Y478" t="e">
        <f t="shared" si="93"/>
        <v>#VALUE!</v>
      </c>
      <c r="Z478" t="e">
        <f t="shared" si="94"/>
        <v>#VALUE!</v>
      </c>
      <c r="AA478" s="5" t="str">
        <f>_xll.SNL.Clients.Office.Excel.Functions.SPG(U478, "SP_MARKETCAP", "12/31/2021")</f>
        <v>#PEND</v>
      </c>
      <c r="AB478" t="e">
        <f t="shared" si="88"/>
        <v>#VALUE!</v>
      </c>
      <c r="AC478" t="e">
        <f t="shared" si="95"/>
        <v>#VALUE!</v>
      </c>
    </row>
    <row r="479" spans="1:29" x14ac:dyDescent="0.3">
      <c r="A479" t="s">
        <v>479</v>
      </c>
      <c r="B479" s="4" t="str" cm="1">
        <f t="array" ref="B479">_xll.SNL.Clients.Office.Excel.Functions.SPG(A479, "SP_TOTAL_REV", "CY2023")</f>
        <v>#PEND</v>
      </c>
      <c r="C479" s="4" t="str">
        <f>_xll.SNL.Clients.Office.Excel.Functions.SPG(A479,"IQ_AVG_DILUT_SHARES_OUT","CY2023")</f>
        <v>#PEND</v>
      </c>
      <c r="D479" s="5" t="str">
        <f>_xll.SNL.Clients.Office.Excel.Functions.SPG(A479, "IQ_DILUT_EPS_NORM", "CY2023")</f>
        <v>#PEND</v>
      </c>
      <c r="E479" t="e">
        <f t="shared" si="84"/>
        <v>#VALUE!</v>
      </c>
      <c r="F479" t="e">
        <f t="shared" si="85"/>
        <v>#VALUE!</v>
      </c>
      <c r="G479" s="5" t="str">
        <f>_xll.SNL.Clients.Office.Excel.Functions.SPG(A479, "SP_MARKETCAP", "12/30/2023")</f>
        <v>#PEND</v>
      </c>
      <c r="H479" t="e">
        <f t="shared" si="89"/>
        <v>#VALUE!</v>
      </c>
      <c r="I479" t="e">
        <f t="shared" si="90"/>
        <v>#VALUE!</v>
      </c>
      <c r="K479" t="s">
        <v>479</v>
      </c>
      <c r="L479" s="4" t="str" cm="1">
        <f t="array" ref="L479">_xll.SNL.Clients.Office.Excel.Functions.SPG(K479, "SP_TOTAL_REV", "CY2023")</f>
        <v>#PEND</v>
      </c>
      <c r="M479" s="4" t="str">
        <f>_xll.SNL.Clients.Office.Excel.Functions.SPG(K479,"IQ_AVG_DILUT_SHARES_OUT","CY2023")</f>
        <v>#PEND</v>
      </c>
      <c r="N479" s="5" t="str">
        <f>_xll.SNL.Clients.Office.Excel.Functions.SPG(K479, "IQ_DILUT_EPS_NORM", "CY2023")</f>
        <v>#PEND</v>
      </c>
      <c r="O479" t="e">
        <f t="shared" si="86"/>
        <v>#VALUE!</v>
      </c>
      <c r="P479" t="e">
        <f t="shared" si="87"/>
        <v>#VALUE!</v>
      </c>
      <c r="Q479" s="5" t="str">
        <f>_xll.SNL.Clients.Office.Excel.Functions.SPG(K479, "SP_MARKETCAP", "12/31/2022")</f>
        <v>#PEND</v>
      </c>
      <c r="R479" t="e">
        <f t="shared" si="91"/>
        <v>#VALUE!</v>
      </c>
      <c r="S479" t="e">
        <f t="shared" si="92"/>
        <v>#VALUE!</v>
      </c>
      <c r="U479" t="s">
        <v>479</v>
      </c>
      <c r="V479" s="4" t="str" cm="1">
        <f t="array" ref="V479">_xll.SNL.Clients.Office.Excel.Functions.SPG(U479, "SP_TOTAL_REV", "CY2021")</f>
        <v>#PEND</v>
      </c>
      <c r="W479" s="4" t="str">
        <f>_xll.SNL.Clients.Office.Excel.Functions.SPG(U479,"IQ_AVG_DILUT_SHARES_OUT","CY2021")</f>
        <v>#PEND</v>
      </c>
      <c r="X479" s="5" t="str">
        <f>_xll.SNL.Clients.Office.Excel.Functions.SPG(U479, "IQ_DILUT_EPS_NORM", "CY2021")</f>
        <v>#PEND</v>
      </c>
      <c r="Y479" t="e">
        <f t="shared" si="93"/>
        <v>#VALUE!</v>
      </c>
      <c r="Z479" t="e">
        <f t="shared" si="94"/>
        <v>#VALUE!</v>
      </c>
      <c r="AA479" s="5" t="str">
        <f>_xll.SNL.Clients.Office.Excel.Functions.SPG(U479, "SP_MARKETCAP", "12/31/2021")</f>
        <v>#PEND</v>
      </c>
      <c r="AB479" t="e">
        <f t="shared" si="88"/>
        <v>#VALUE!</v>
      </c>
      <c r="AC479" t="e">
        <f t="shared" si="95"/>
        <v>#VALUE!</v>
      </c>
    </row>
    <row r="480" spans="1:29" x14ac:dyDescent="0.3">
      <c r="A480" t="s">
        <v>480</v>
      </c>
      <c r="B480" s="4" t="str" cm="1">
        <f t="array" ref="B480">_xll.SNL.Clients.Office.Excel.Functions.SPG(A480, "SP_TOTAL_REV", "CY2023")</f>
        <v>#PEND</v>
      </c>
      <c r="C480" s="4" t="str">
        <f>_xll.SNL.Clients.Office.Excel.Functions.SPG(A480,"IQ_AVG_DILUT_SHARES_OUT","CY2023")</f>
        <v>#PEND</v>
      </c>
      <c r="D480" s="5" t="str">
        <f>_xll.SNL.Clients.Office.Excel.Functions.SPG(A480, "IQ_DILUT_EPS_NORM", "CY2023")</f>
        <v>#PEND</v>
      </c>
      <c r="E480" t="e">
        <f t="shared" si="84"/>
        <v>#VALUE!</v>
      </c>
      <c r="F480" t="e">
        <f t="shared" si="85"/>
        <v>#VALUE!</v>
      </c>
      <c r="G480" s="5" t="str">
        <f>_xll.SNL.Clients.Office.Excel.Functions.SPG(A480, "SP_MARKETCAP", "12/30/2023")</f>
        <v>#PEND</v>
      </c>
      <c r="H480" t="e">
        <f t="shared" si="89"/>
        <v>#VALUE!</v>
      </c>
      <c r="I480" t="e">
        <f t="shared" si="90"/>
        <v>#VALUE!</v>
      </c>
      <c r="K480" t="s">
        <v>480</v>
      </c>
      <c r="L480" s="4" t="str" cm="1">
        <f t="array" ref="L480">_xll.SNL.Clients.Office.Excel.Functions.SPG(K480, "SP_TOTAL_REV", "CY2023")</f>
        <v>#PEND</v>
      </c>
      <c r="M480" s="4" t="str">
        <f>_xll.SNL.Clients.Office.Excel.Functions.SPG(K480,"IQ_AVG_DILUT_SHARES_OUT","CY2023")</f>
        <v>#PEND</v>
      </c>
      <c r="N480" s="5" t="str">
        <f>_xll.SNL.Clients.Office.Excel.Functions.SPG(K480, "IQ_DILUT_EPS_NORM", "CY2023")</f>
        <v>#PEND</v>
      </c>
      <c r="O480" t="e">
        <f t="shared" si="86"/>
        <v>#VALUE!</v>
      </c>
      <c r="P480" t="e">
        <f t="shared" si="87"/>
        <v>#VALUE!</v>
      </c>
      <c r="Q480" s="5" t="str">
        <f>_xll.SNL.Clients.Office.Excel.Functions.SPG(K480, "SP_MARKETCAP", "12/31/2022")</f>
        <v>#PEND</v>
      </c>
      <c r="R480" t="e">
        <f t="shared" si="91"/>
        <v>#VALUE!</v>
      </c>
      <c r="S480" t="e">
        <f t="shared" si="92"/>
        <v>#VALUE!</v>
      </c>
      <c r="U480" t="s">
        <v>480</v>
      </c>
      <c r="V480" s="4" t="str" cm="1">
        <f t="array" ref="V480">_xll.SNL.Clients.Office.Excel.Functions.SPG(U480, "SP_TOTAL_REV", "CY2021")</f>
        <v>#PEND</v>
      </c>
      <c r="W480" s="4" t="str">
        <f>_xll.SNL.Clients.Office.Excel.Functions.SPG(U480,"IQ_AVG_DILUT_SHARES_OUT","CY2021")</f>
        <v>#PEND</v>
      </c>
      <c r="X480" s="5" t="str">
        <f>_xll.SNL.Clients.Office.Excel.Functions.SPG(U480, "IQ_DILUT_EPS_NORM", "CY2021")</f>
        <v>#PEND</v>
      </c>
      <c r="Y480" t="e">
        <f t="shared" si="93"/>
        <v>#VALUE!</v>
      </c>
      <c r="Z480" t="e">
        <f t="shared" si="94"/>
        <v>#VALUE!</v>
      </c>
      <c r="AA480" s="5" t="str">
        <f>_xll.SNL.Clients.Office.Excel.Functions.SPG(U480, "SP_MARKETCAP", "12/31/2021")</f>
        <v>#PEND</v>
      </c>
      <c r="AB480" t="e">
        <f t="shared" si="88"/>
        <v>#VALUE!</v>
      </c>
      <c r="AC480" t="e">
        <f t="shared" si="95"/>
        <v>#VALUE!</v>
      </c>
    </row>
    <row r="481" spans="1:29" x14ac:dyDescent="0.3">
      <c r="A481" t="s">
        <v>481</v>
      </c>
      <c r="B481" s="4" t="str" cm="1">
        <f t="array" ref="B481">_xll.SNL.Clients.Office.Excel.Functions.SPG(A481, "SP_TOTAL_REV", "CY2023")</f>
        <v>#PEND</v>
      </c>
      <c r="C481" s="4" t="str">
        <f>_xll.SNL.Clients.Office.Excel.Functions.SPG(A481,"IQ_AVG_DILUT_SHARES_OUT","CY2023")</f>
        <v>#PEND</v>
      </c>
      <c r="D481" s="5" t="str">
        <f>_xll.SNL.Clients.Office.Excel.Functions.SPG(A481, "IQ_DILUT_EPS_NORM", "CY2023")</f>
        <v>#PEND</v>
      </c>
      <c r="E481" t="e">
        <f t="shared" si="84"/>
        <v>#VALUE!</v>
      </c>
      <c r="F481" t="e">
        <f t="shared" si="85"/>
        <v>#VALUE!</v>
      </c>
      <c r="G481" s="5" t="str">
        <f>_xll.SNL.Clients.Office.Excel.Functions.SPG(A481, "SP_MARKETCAP", "12/30/2023")</f>
        <v>#PEND</v>
      </c>
      <c r="H481" t="e">
        <f t="shared" si="89"/>
        <v>#VALUE!</v>
      </c>
      <c r="I481" t="e">
        <f t="shared" si="90"/>
        <v>#VALUE!</v>
      </c>
      <c r="K481" t="s">
        <v>481</v>
      </c>
      <c r="L481" s="4" t="str" cm="1">
        <f t="array" ref="L481">_xll.SNL.Clients.Office.Excel.Functions.SPG(K481, "SP_TOTAL_REV", "CY2023")</f>
        <v>#PEND</v>
      </c>
      <c r="M481" s="4" t="str">
        <f>_xll.SNL.Clients.Office.Excel.Functions.SPG(K481,"IQ_AVG_DILUT_SHARES_OUT","CY2023")</f>
        <v>#PEND</v>
      </c>
      <c r="N481" s="5" t="str">
        <f>_xll.SNL.Clients.Office.Excel.Functions.SPG(K481, "IQ_DILUT_EPS_NORM", "CY2023")</f>
        <v>#PEND</v>
      </c>
      <c r="O481" t="e">
        <f t="shared" si="86"/>
        <v>#VALUE!</v>
      </c>
      <c r="P481" t="e">
        <f t="shared" si="87"/>
        <v>#VALUE!</v>
      </c>
      <c r="Q481" s="5" t="str">
        <f>_xll.SNL.Clients.Office.Excel.Functions.SPG(K481, "SP_MARKETCAP", "12/31/2022")</f>
        <v>#PEND</v>
      </c>
      <c r="R481" t="e">
        <f t="shared" si="91"/>
        <v>#VALUE!</v>
      </c>
      <c r="S481" t="e">
        <f t="shared" si="92"/>
        <v>#VALUE!</v>
      </c>
      <c r="U481" t="s">
        <v>481</v>
      </c>
      <c r="V481" s="4" t="str" cm="1">
        <f t="array" ref="V481">_xll.SNL.Clients.Office.Excel.Functions.SPG(U481, "SP_TOTAL_REV", "CY2021")</f>
        <v>#PEND</v>
      </c>
      <c r="W481" s="4" t="str">
        <f>_xll.SNL.Clients.Office.Excel.Functions.SPG(U481,"IQ_AVG_DILUT_SHARES_OUT","CY2021")</f>
        <v>#PEND</v>
      </c>
      <c r="X481" s="5" t="str">
        <f>_xll.SNL.Clients.Office.Excel.Functions.SPG(U481, "IQ_DILUT_EPS_NORM", "CY2021")</f>
        <v>#PEND</v>
      </c>
      <c r="Y481" t="e">
        <f t="shared" si="93"/>
        <v>#VALUE!</v>
      </c>
      <c r="Z481" t="e">
        <f t="shared" si="94"/>
        <v>#VALUE!</v>
      </c>
      <c r="AA481" s="5" t="str">
        <f>_xll.SNL.Clients.Office.Excel.Functions.SPG(U481, "SP_MARKETCAP", "12/31/2021")</f>
        <v>#PEND</v>
      </c>
      <c r="AB481" t="e">
        <f t="shared" si="88"/>
        <v>#VALUE!</v>
      </c>
      <c r="AC481" t="e">
        <f t="shared" si="95"/>
        <v>#VALUE!</v>
      </c>
    </row>
    <row r="482" spans="1:29" x14ac:dyDescent="0.3">
      <c r="A482" t="s">
        <v>482</v>
      </c>
      <c r="B482" s="4" t="str" cm="1">
        <f t="array" ref="B482">_xll.SNL.Clients.Office.Excel.Functions.SPG(A482, "SP_TOTAL_REV", "CY2023")</f>
        <v>#PEND</v>
      </c>
      <c r="C482" s="4" t="str">
        <f>_xll.SNL.Clients.Office.Excel.Functions.SPG(A482,"IQ_AVG_DILUT_SHARES_OUT","CY2023")</f>
        <v>#PEND</v>
      </c>
      <c r="D482" s="5" t="str">
        <f>_xll.SNL.Clients.Office.Excel.Functions.SPG(A482, "IQ_DILUT_EPS_NORM", "CY2023")</f>
        <v>#PEND</v>
      </c>
      <c r="E482" t="e">
        <f t="shared" si="84"/>
        <v>#VALUE!</v>
      </c>
      <c r="F482" t="e">
        <f t="shared" si="85"/>
        <v>#VALUE!</v>
      </c>
      <c r="G482" s="5" t="str">
        <f>_xll.SNL.Clients.Office.Excel.Functions.SPG(A482, "SP_MARKETCAP", "12/30/2023")</f>
        <v>#PEND</v>
      </c>
      <c r="H482" t="e">
        <f t="shared" si="89"/>
        <v>#VALUE!</v>
      </c>
      <c r="I482" t="e">
        <f t="shared" si="90"/>
        <v>#VALUE!</v>
      </c>
      <c r="K482" t="s">
        <v>482</v>
      </c>
      <c r="L482" s="4" t="str" cm="1">
        <f t="array" ref="L482">_xll.SNL.Clients.Office.Excel.Functions.SPG(K482, "SP_TOTAL_REV", "CY2023")</f>
        <v>#PEND</v>
      </c>
      <c r="M482" s="4" t="str">
        <f>_xll.SNL.Clients.Office.Excel.Functions.SPG(K482,"IQ_AVG_DILUT_SHARES_OUT","CY2023")</f>
        <v>#PEND</v>
      </c>
      <c r="N482" s="5" t="str">
        <f>_xll.SNL.Clients.Office.Excel.Functions.SPG(K482, "IQ_DILUT_EPS_NORM", "CY2023")</f>
        <v>#PEND</v>
      </c>
      <c r="O482" t="e">
        <f t="shared" si="86"/>
        <v>#VALUE!</v>
      </c>
      <c r="P482" t="e">
        <f t="shared" si="87"/>
        <v>#VALUE!</v>
      </c>
      <c r="Q482" s="5" t="str">
        <f>_xll.SNL.Clients.Office.Excel.Functions.SPG(K482, "SP_MARKETCAP", "12/31/2022")</f>
        <v>#PEND</v>
      </c>
      <c r="R482" t="e">
        <f t="shared" si="91"/>
        <v>#VALUE!</v>
      </c>
      <c r="S482" t="e">
        <f t="shared" si="92"/>
        <v>#VALUE!</v>
      </c>
      <c r="U482" t="s">
        <v>482</v>
      </c>
      <c r="V482" s="4" t="str" cm="1">
        <f t="array" ref="V482">_xll.SNL.Clients.Office.Excel.Functions.SPG(U482, "SP_TOTAL_REV", "CY2021")</f>
        <v>#PEND</v>
      </c>
      <c r="W482" s="4" t="str">
        <f>_xll.SNL.Clients.Office.Excel.Functions.SPG(U482,"IQ_AVG_DILUT_SHARES_OUT","CY2021")</f>
        <v>#PEND</v>
      </c>
      <c r="X482" s="5" t="str">
        <f>_xll.SNL.Clients.Office.Excel.Functions.SPG(U482, "IQ_DILUT_EPS_NORM", "CY2021")</f>
        <v>#PEND</v>
      </c>
      <c r="Y482" t="e">
        <f t="shared" si="93"/>
        <v>#VALUE!</v>
      </c>
      <c r="Z482" t="e">
        <f t="shared" si="94"/>
        <v>#VALUE!</v>
      </c>
      <c r="AA482" s="5" t="str">
        <f>_xll.SNL.Clients.Office.Excel.Functions.SPG(U482, "SP_MARKETCAP", "12/31/2021")</f>
        <v>#PEND</v>
      </c>
      <c r="AB482" t="e">
        <f t="shared" si="88"/>
        <v>#VALUE!</v>
      </c>
      <c r="AC482" t="e">
        <f t="shared" si="95"/>
        <v>#VALUE!</v>
      </c>
    </row>
    <row r="483" spans="1:29" x14ac:dyDescent="0.3">
      <c r="A483" t="s">
        <v>483</v>
      </c>
      <c r="B483" s="4" t="str" cm="1">
        <f t="array" ref="B483">_xll.SNL.Clients.Office.Excel.Functions.SPG(A483, "SP_TOTAL_REV", "CY2023")</f>
        <v>#PEND</v>
      </c>
      <c r="C483" s="4" t="str">
        <f>_xll.SNL.Clients.Office.Excel.Functions.SPG(A483,"IQ_AVG_DILUT_SHARES_OUT","CY2023")</f>
        <v>#PEND</v>
      </c>
      <c r="D483" s="5" t="str">
        <f>_xll.SNL.Clients.Office.Excel.Functions.SPG(A483, "IQ_DILUT_EPS_NORM", "CY2023")</f>
        <v>#PEND</v>
      </c>
      <c r="E483" t="e">
        <f t="shared" si="84"/>
        <v>#VALUE!</v>
      </c>
      <c r="F483" t="e">
        <f t="shared" si="85"/>
        <v>#VALUE!</v>
      </c>
      <c r="G483" s="5" t="str">
        <f>_xll.SNL.Clients.Office.Excel.Functions.SPG(A483, "SP_MARKETCAP", "12/30/2023")</f>
        <v>#PEND</v>
      </c>
      <c r="H483" t="e">
        <f t="shared" si="89"/>
        <v>#VALUE!</v>
      </c>
      <c r="I483" t="e">
        <f t="shared" si="90"/>
        <v>#VALUE!</v>
      </c>
      <c r="K483" t="s">
        <v>483</v>
      </c>
      <c r="L483" s="4" t="str" cm="1">
        <f t="array" ref="L483">_xll.SNL.Clients.Office.Excel.Functions.SPG(K483, "SP_TOTAL_REV", "CY2023")</f>
        <v>#PEND</v>
      </c>
      <c r="M483" s="4" t="str">
        <f>_xll.SNL.Clients.Office.Excel.Functions.SPG(K483,"IQ_AVG_DILUT_SHARES_OUT","CY2023")</f>
        <v>#PEND</v>
      </c>
      <c r="N483" s="5" t="str">
        <f>_xll.SNL.Clients.Office.Excel.Functions.SPG(K483, "IQ_DILUT_EPS_NORM", "CY2023")</f>
        <v>#PEND</v>
      </c>
      <c r="O483" t="e">
        <f t="shared" si="86"/>
        <v>#VALUE!</v>
      </c>
      <c r="P483" t="e">
        <f t="shared" si="87"/>
        <v>#VALUE!</v>
      </c>
      <c r="Q483" s="5" t="str">
        <f>_xll.SNL.Clients.Office.Excel.Functions.SPG(K483, "SP_MARKETCAP", "12/31/2022")</f>
        <v>#PEND</v>
      </c>
      <c r="R483" t="e">
        <f t="shared" si="91"/>
        <v>#VALUE!</v>
      </c>
      <c r="S483" t="e">
        <f t="shared" si="92"/>
        <v>#VALUE!</v>
      </c>
      <c r="U483" t="s">
        <v>483</v>
      </c>
      <c r="V483" s="4" t="str" cm="1">
        <f t="array" ref="V483">_xll.SNL.Clients.Office.Excel.Functions.SPG(U483, "SP_TOTAL_REV", "CY2021")</f>
        <v>#PEND</v>
      </c>
      <c r="W483" s="4" t="str">
        <f>_xll.SNL.Clients.Office.Excel.Functions.SPG(U483,"IQ_AVG_DILUT_SHARES_OUT","CY2021")</f>
        <v>#PEND</v>
      </c>
      <c r="X483" s="5" t="str">
        <f>_xll.SNL.Clients.Office.Excel.Functions.SPG(U483, "IQ_DILUT_EPS_NORM", "CY2021")</f>
        <v>#PEND</v>
      </c>
      <c r="Y483" t="e">
        <f t="shared" si="93"/>
        <v>#VALUE!</v>
      </c>
      <c r="Z483" t="e">
        <f t="shared" si="94"/>
        <v>#VALUE!</v>
      </c>
      <c r="AA483" s="5" t="str">
        <f>_xll.SNL.Clients.Office.Excel.Functions.SPG(U483, "SP_MARKETCAP", "12/31/2021")</f>
        <v>#PEND</v>
      </c>
      <c r="AB483" t="e">
        <f t="shared" si="88"/>
        <v>#VALUE!</v>
      </c>
      <c r="AC483" t="e">
        <f t="shared" si="95"/>
        <v>#VALUE!</v>
      </c>
    </row>
    <row r="484" spans="1:29" x14ac:dyDescent="0.3">
      <c r="A484" t="s">
        <v>484</v>
      </c>
      <c r="B484" s="4" t="str" cm="1">
        <f t="array" ref="B484">_xll.SNL.Clients.Office.Excel.Functions.SPG(A484, "SP_TOTAL_REV", "CY2023")</f>
        <v>#PEND</v>
      </c>
      <c r="C484" s="4" t="str">
        <f>_xll.SNL.Clients.Office.Excel.Functions.SPG(A484,"IQ_AVG_DILUT_SHARES_OUT","CY2023")</f>
        <v>#PEND</v>
      </c>
      <c r="D484" s="5" t="str">
        <f>_xll.SNL.Clients.Office.Excel.Functions.SPG(A484, "IQ_DILUT_EPS_NORM", "CY2023")</f>
        <v>#PEND</v>
      </c>
      <c r="E484" t="e">
        <f t="shared" si="84"/>
        <v>#VALUE!</v>
      </c>
      <c r="F484" t="e">
        <f t="shared" si="85"/>
        <v>#VALUE!</v>
      </c>
      <c r="G484" s="5" t="str">
        <f>_xll.SNL.Clients.Office.Excel.Functions.SPG(A484, "SP_MARKETCAP", "12/30/2023")</f>
        <v>#PEND</v>
      </c>
      <c r="H484" t="e">
        <f t="shared" si="89"/>
        <v>#VALUE!</v>
      </c>
      <c r="I484" t="e">
        <f t="shared" si="90"/>
        <v>#VALUE!</v>
      </c>
      <c r="K484" t="s">
        <v>484</v>
      </c>
      <c r="L484" s="4" t="str" cm="1">
        <f t="array" ref="L484">_xll.SNL.Clients.Office.Excel.Functions.SPG(K484, "SP_TOTAL_REV", "CY2023")</f>
        <v>#PEND</v>
      </c>
      <c r="M484" s="4" t="str">
        <f>_xll.SNL.Clients.Office.Excel.Functions.SPG(K484,"IQ_AVG_DILUT_SHARES_OUT","CY2023")</f>
        <v>#PEND</v>
      </c>
      <c r="N484" s="5" t="str">
        <f>_xll.SNL.Clients.Office.Excel.Functions.SPG(K484, "IQ_DILUT_EPS_NORM", "CY2023")</f>
        <v>#PEND</v>
      </c>
      <c r="O484" t="e">
        <f t="shared" si="86"/>
        <v>#VALUE!</v>
      </c>
      <c r="P484" t="e">
        <f t="shared" si="87"/>
        <v>#VALUE!</v>
      </c>
      <c r="Q484" s="5" t="str">
        <f>_xll.SNL.Clients.Office.Excel.Functions.SPG(K484, "SP_MARKETCAP", "12/31/2022")</f>
        <v>#PEND</v>
      </c>
      <c r="R484" t="e">
        <f t="shared" si="91"/>
        <v>#VALUE!</v>
      </c>
      <c r="S484" t="e">
        <f t="shared" si="92"/>
        <v>#VALUE!</v>
      </c>
      <c r="U484" t="s">
        <v>484</v>
      </c>
      <c r="V484" s="4" t="str" cm="1">
        <f t="array" ref="V484">_xll.SNL.Clients.Office.Excel.Functions.SPG(U484, "SP_TOTAL_REV", "CY2021")</f>
        <v>#PEND</v>
      </c>
      <c r="W484" s="4" t="str">
        <f>_xll.SNL.Clients.Office.Excel.Functions.SPG(U484,"IQ_AVG_DILUT_SHARES_OUT","CY2021")</f>
        <v>#PEND</v>
      </c>
      <c r="X484" s="5" t="str">
        <f>_xll.SNL.Clients.Office.Excel.Functions.SPG(U484, "IQ_DILUT_EPS_NORM", "CY2021")</f>
        <v>#PEND</v>
      </c>
      <c r="Y484" t="e">
        <f t="shared" si="93"/>
        <v>#VALUE!</v>
      </c>
      <c r="Z484" t="e">
        <f t="shared" si="94"/>
        <v>#VALUE!</v>
      </c>
      <c r="AA484" s="5" t="str">
        <f>_xll.SNL.Clients.Office.Excel.Functions.SPG(U484, "SP_MARKETCAP", "12/31/2021")</f>
        <v>#PEND</v>
      </c>
      <c r="AB484" t="e">
        <f t="shared" si="88"/>
        <v>#VALUE!</v>
      </c>
      <c r="AC484" t="e">
        <f t="shared" si="95"/>
        <v>#VALUE!</v>
      </c>
    </row>
    <row r="485" spans="1:29" x14ac:dyDescent="0.3">
      <c r="A485" t="s">
        <v>485</v>
      </c>
      <c r="B485" s="4" t="str" cm="1">
        <f t="array" ref="B485">_xll.SNL.Clients.Office.Excel.Functions.SPG(A485, "SP_TOTAL_REV", "CY2023")</f>
        <v>#PEND</v>
      </c>
      <c r="C485" s="4" t="str">
        <f>_xll.SNL.Clients.Office.Excel.Functions.SPG(A485,"IQ_AVG_DILUT_SHARES_OUT","CY2023")</f>
        <v>#PEND</v>
      </c>
      <c r="D485" s="5" t="str">
        <f>_xll.SNL.Clients.Office.Excel.Functions.SPG(A485, "IQ_DILUT_EPS_NORM", "CY2023")</f>
        <v>#PEND</v>
      </c>
      <c r="E485" t="e">
        <f t="shared" si="84"/>
        <v>#VALUE!</v>
      </c>
      <c r="F485" t="e">
        <f t="shared" si="85"/>
        <v>#VALUE!</v>
      </c>
      <c r="G485" s="5" t="str">
        <f>_xll.SNL.Clients.Office.Excel.Functions.SPG(A485, "SP_MARKETCAP", "12/30/2023")</f>
        <v>#PEND</v>
      </c>
      <c r="H485" t="e">
        <f t="shared" si="89"/>
        <v>#VALUE!</v>
      </c>
      <c r="I485" t="e">
        <f t="shared" si="90"/>
        <v>#VALUE!</v>
      </c>
      <c r="K485" t="s">
        <v>485</v>
      </c>
      <c r="L485" s="4" t="str" cm="1">
        <f t="array" ref="L485">_xll.SNL.Clients.Office.Excel.Functions.SPG(K485, "SP_TOTAL_REV", "CY2023")</f>
        <v>#PEND</v>
      </c>
      <c r="M485" s="4" t="str">
        <f>_xll.SNL.Clients.Office.Excel.Functions.SPG(K485,"IQ_AVG_DILUT_SHARES_OUT","CY2023")</f>
        <v>#PEND</v>
      </c>
      <c r="N485" s="5" t="str">
        <f>_xll.SNL.Clients.Office.Excel.Functions.SPG(K485, "IQ_DILUT_EPS_NORM", "CY2023")</f>
        <v>#PEND</v>
      </c>
      <c r="O485" t="e">
        <f t="shared" si="86"/>
        <v>#VALUE!</v>
      </c>
      <c r="P485" t="e">
        <f t="shared" si="87"/>
        <v>#VALUE!</v>
      </c>
      <c r="Q485" s="5" t="str">
        <f>_xll.SNL.Clients.Office.Excel.Functions.SPG(K485, "SP_MARKETCAP", "12/31/2022")</f>
        <v>#PEND</v>
      </c>
      <c r="R485" t="e">
        <f t="shared" si="91"/>
        <v>#VALUE!</v>
      </c>
      <c r="S485" t="e">
        <f t="shared" si="92"/>
        <v>#VALUE!</v>
      </c>
      <c r="U485" t="s">
        <v>485</v>
      </c>
      <c r="V485" s="4" t="str" cm="1">
        <f t="array" ref="V485">_xll.SNL.Clients.Office.Excel.Functions.SPG(U485, "SP_TOTAL_REV", "CY2021")</f>
        <v>#PEND</v>
      </c>
      <c r="W485" s="4" t="str">
        <f>_xll.SNL.Clients.Office.Excel.Functions.SPG(U485,"IQ_AVG_DILUT_SHARES_OUT","CY2021")</f>
        <v>#PEND</v>
      </c>
      <c r="X485" s="5" t="str">
        <f>_xll.SNL.Clients.Office.Excel.Functions.SPG(U485, "IQ_DILUT_EPS_NORM", "CY2021")</f>
        <v>#PEND</v>
      </c>
      <c r="Y485" t="e">
        <f t="shared" si="93"/>
        <v>#VALUE!</v>
      </c>
      <c r="Z485" t="e">
        <f t="shared" si="94"/>
        <v>#VALUE!</v>
      </c>
      <c r="AA485" s="5" t="str">
        <f>_xll.SNL.Clients.Office.Excel.Functions.SPG(U485, "SP_MARKETCAP", "12/31/2021")</f>
        <v>#PEND</v>
      </c>
      <c r="AB485" t="e">
        <f t="shared" si="88"/>
        <v>#VALUE!</v>
      </c>
      <c r="AC485" t="e">
        <f t="shared" si="95"/>
        <v>#VALUE!</v>
      </c>
    </row>
    <row r="486" spans="1:29" x14ac:dyDescent="0.3">
      <c r="A486" t="s">
        <v>486</v>
      </c>
      <c r="B486" s="4" t="str" cm="1">
        <f t="array" ref="B486">_xll.SNL.Clients.Office.Excel.Functions.SPG(A486, "SP_TOTAL_REV", "CY2023")</f>
        <v>#PEND</v>
      </c>
      <c r="C486" s="4" t="str">
        <f>_xll.SNL.Clients.Office.Excel.Functions.SPG(A486,"IQ_AVG_DILUT_SHARES_OUT","CY2023")</f>
        <v>#PEND</v>
      </c>
      <c r="D486" s="5" t="str">
        <f>_xll.SNL.Clients.Office.Excel.Functions.SPG(A486, "IQ_DILUT_EPS_NORM", "CY2023")</f>
        <v>#PEND</v>
      </c>
      <c r="E486" t="e">
        <f t="shared" si="84"/>
        <v>#VALUE!</v>
      </c>
      <c r="F486" t="e">
        <f t="shared" si="85"/>
        <v>#VALUE!</v>
      </c>
      <c r="G486" s="5" t="str">
        <f>_xll.SNL.Clients.Office.Excel.Functions.SPG(A486, "SP_MARKETCAP", "12/30/2023")</f>
        <v>#PEND</v>
      </c>
      <c r="H486" t="e">
        <f t="shared" si="89"/>
        <v>#VALUE!</v>
      </c>
      <c r="I486" t="e">
        <f t="shared" si="90"/>
        <v>#VALUE!</v>
      </c>
      <c r="K486" t="s">
        <v>486</v>
      </c>
      <c r="L486" s="4" t="str" cm="1">
        <f t="array" ref="L486">_xll.SNL.Clients.Office.Excel.Functions.SPG(K486, "SP_TOTAL_REV", "CY2023")</f>
        <v>#PEND</v>
      </c>
      <c r="M486" s="4" t="str">
        <f>_xll.SNL.Clients.Office.Excel.Functions.SPG(K486,"IQ_AVG_DILUT_SHARES_OUT","CY2023")</f>
        <v>#PEND</v>
      </c>
      <c r="N486" s="5" t="str">
        <f>_xll.SNL.Clients.Office.Excel.Functions.SPG(K486, "IQ_DILUT_EPS_NORM", "CY2023")</f>
        <v>#PEND</v>
      </c>
      <c r="O486" t="e">
        <f t="shared" si="86"/>
        <v>#VALUE!</v>
      </c>
      <c r="P486" t="e">
        <f t="shared" si="87"/>
        <v>#VALUE!</v>
      </c>
      <c r="Q486" s="5" t="str">
        <f>_xll.SNL.Clients.Office.Excel.Functions.SPG(K486, "SP_MARKETCAP", "12/31/2022")</f>
        <v>#PEND</v>
      </c>
      <c r="R486" t="e">
        <f t="shared" si="91"/>
        <v>#VALUE!</v>
      </c>
      <c r="S486" t="e">
        <f t="shared" si="92"/>
        <v>#VALUE!</v>
      </c>
      <c r="U486" t="s">
        <v>486</v>
      </c>
      <c r="V486" s="4" t="str" cm="1">
        <f t="array" ref="V486">_xll.SNL.Clients.Office.Excel.Functions.SPG(U486, "SP_TOTAL_REV", "CY2021")</f>
        <v>#PEND</v>
      </c>
      <c r="W486" s="4" t="str">
        <f>_xll.SNL.Clients.Office.Excel.Functions.SPG(U486,"IQ_AVG_DILUT_SHARES_OUT","CY2021")</f>
        <v>#PEND</v>
      </c>
      <c r="X486" s="5" t="str">
        <f>_xll.SNL.Clients.Office.Excel.Functions.SPG(U486, "IQ_DILUT_EPS_NORM", "CY2021")</f>
        <v>#PEND</v>
      </c>
      <c r="Y486" t="e">
        <f t="shared" si="93"/>
        <v>#VALUE!</v>
      </c>
      <c r="Z486" t="e">
        <f t="shared" si="94"/>
        <v>#VALUE!</v>
      </c>
      <c r="AA486" s="5" t="str">
        <f>_xll.SNL.Clients.Office.Excel.Functions.SPG(U486, "SP_MARKETCAP", "12/31/2021")</f>
        <v>#PEND</v>
      </c>
      <c r="AB486" t="e">
        <f t="shared" si="88"/>
        <v>#VALUE!</v>
      </c>
      <c r="AC486" t="e">
        <f t="shared" si="95"/>
        <v>#VALUE!</v>
      </c>
    </row>
    <row r="487" spans="1:29" x14ac:dyDescent="0.3">
      <c r="A487" t="s">
        <v>487</v>
      </c>
      <c r="B487" s="4" t="str" cm="1">
        <f t="array" ref="B487">_xll.SNL.Clients.Office.Excel.Functions.SPG(A487, "SP_TOTAL_REV", "CY2023")</f>
        <v>#PEND</v>
      </c>
      <c r="C487" s="4" t="str">
        <f>_xll.SNL.Clients.Office.Excel.Functions.SPG(A487,"IQ_AVG_DILUT_SHARES_OUT","CY2023")</f>
        <v>#PEND</v>
      </c>
      <c r="D487" s="5" t="str">
        <f>_xll.SNL.Clients.Office.Excel.Functions.SPG(A487, "IQ_DILUT_EPS_NORM", "CY2023")</f>
        <v>#PEND</v>
      </c>
      <c r="E487" t="e">
        <f t="shared" si="84"/>
        <v>#VALUE!</v>
      </c>
      <c r="F487" t="e">
        <f t="shared" si="85"/>
        <v>#VALUE!</v>
      </c>
      <c r="G487" s="5" t="str">
        <f>_xll.SNL.Clients.Office.Excel.Functions.SPG(A487, "SP_MARKETCAP", "12/30/2023")</f>
        <v>#PEND</v>
      </c>
      <c r="H487" t="e">
        <f t="shared" si="89"/>
        <v>#VALUE!</v>
      </c>
      <c r="I487" t="e">
        <f t="shared" si="90"/>
        <v>#VALUE!</v>
      </c>
      <c r="K487" t="s">
        <v>487</v>
      </c>
      <c r="L487" s="4" t="str" cm="1">
        <f t="array" ref="L487">_xll.SNL.Clients.Office.Excel.Functions.SPG(K487, "SP_TOTAL_REV", "CY2023")</f>
        <v>#PEND</v>
      </c>
      <c r="M487" s="4" t="str">
        <f>_xll.SNL.Clients.Office.Excel.Functions.SPG(K487,"IQ_AVG_DILUT_SHARES_OUT","CY2023")</f>
        <v>#PEND</v>
      </c>
      <c r="N487" s="5" t="str">
        <f>_xll.SNL.Clients.Office.Excel.Functions.SPG(K487, "IQ_DILUT_EPS_NORM", "CY2023")</f>
        <v>#PEND</v>
      </c>
      <c r="O487" t="e">
        <f t="shared" si="86"/>
        <v>#VALUE!</v>
      </c>
      <c r="P487" t="e">
        <f t="shared" si="87"/>
        <v>#VALUE!</v>
      </c>
      <c r="Q487" s="5" t="str">
        <f>_xll.SNL.Clients.Office.Excel.Functions.SPG(K487, "SP_MARKETCAP", "12/31/2022")</f>
        <v>#PEND</v>
      </c>
      <c r="R487" t="e">
        <f t="shared" si="91"/>
        <v>#VALUE!</v>
      </c>
      <c r="S487" t="e">
        <f t="shared" si="92"/>
        <v>#VALUE!</v>
      </c>
      <c r="U487" t="s">
        <v>487</v>
      </c>
      <c r="V487" s="4" t="str" cm="1">
        <f t="array" ref="V487">_xll.SNL.Clients.Office.Excel.Functions.SPG(U487, "SP_TOTAL_REV", "CY2021")</f>
        <v>#PEND</v>
      </c>
      <c r="W487" s="4" t="str">
        <f>_xll.SNL.Clients.Office.Excel.Functions.SPG(U487,"IQ_AVG_DILUT_SHARES_OUT","CY2021")</f>
        <v>#PEND</v>
      </c>
      <c r="X487" s="5" t="str">
        <f>_xll.SNL.Clients.Office.Excel.Functions.SPG(U487, "IQ_DILUT_EPS_NORM", "CY2021")</f>
        <v>#PEND</v>
      </c>
      <c r="Y487" t="e">
        <f t="shared" si="93"/>
        <v>#VALUE!</v>
      </c>
      <c r="Z487" t="e">
        <f t="shared" si="94"/>
        <v>#VALUE!</v>
      </c>
      <c r="AA487" s="5" t="str">
        <f>_xll.SNL.Clients.Office.Excel.Functions.SPG(U487, "SP_MARKETCAP", "12/31/2021")</f>
        <v>#PEND</v>
      </c>
      <c r="AB487" t="e">
        <f t="shared" si="88"/>
        <v>#VALUE!</v>
      </c>
      <c r="AC487" t="e">
        <f t="shared" si="95"/>
        <v>#VALUE!</v>
      </c>
    </row>
    <row r="488" spans="1:29" x14ac:dyDescent="0.3">
      <c r="A488" t="s">
        <v>488</v>
      </c>
      <c r="B488" s="4" t="str" cm="1">
        <f t="array" ref="B488">_xll.SNL.Clients.Office.Excel.Functions.SPG(A488, "SP_TOTAL_REV", "CY2023")</f>
        <v>#PEND</v>
      </c>
      <c r="C488" s="4" t="str">
        <f>_xll.SNL.Clients.Office.Excel.Functions.SPG(A488,"IQ_AVG_DILUT_SHARES_OUT","CY2023")</f>
        <v>#PEND</v>
      </c>
      <c r="D488" s="5" t="str">
        <f>_xll.SNL.Clients.Office.Excel.Functions.SPG(A488, "IQ_DILUT_EPS_NORM", "CY2023")</f>
        <v>#PEND</v>
      </c>
      <c r="E488" t="e">
        <f t="shared" si="84"/>
        <v>#VALUE!</v>
      </c>
      <c r="F488" t="e">
        <f t="shared" si="85"/>
        <v>#VALUE!</v>
      </c>
      <c r="G488" s="5" t="str">
        <f>_xll.SNL.Clients.Office.Excel.Functions.SPG(A488, "SP_MARKETCAP", "12/30/2023")</f>
        <v>#PEND</v>
      </c>
      <c r="H488" t="e">
        <f t="shared" si="89"/>
        <v>#VALUE!</v>
      </c>
      <c r="I488" t="e">
        <f t="shared" si="90"/>
        <v>#VALUE!</v>
      </c>
      <c r="K488" t="s">
        <v>488</v>
      </c>
      <c r="L488" s="4" t="str" cm="1">
        <f t="array" ref="L488">_xll.SNL.Clients.Office.Excel.Functions.SPG(K488, "SP_TOTAL_REV", "CY2023")</f>
        <v>#PEND</v>
      </c>
      <c r="M488" s="4" t="str">
        <f>_xll.SNL.Clients.Office.Excel.Functions.SPG(K488,"IQ_AVG_DILUT_SHARES_OUT","CY2023")</f>
        <v>#PEND</v>
      </c>
      <c r="N488" s="5" t="str">
        <f>_xll.SNL.Clients.Office.Excel.Functions.SPG(K488, "IQ_DILUT_EPS_NORM", "CY2023")</f>
        <v>#PEND</v>
      </c>
      <c r="O488" t="e">
        <f t="shared" si="86"/>
        <v>#VALUE!</v>
      </c>
      <c r="P488" t="e">
        <f t="shared" si="87"/>
        <v>#VALUE!</v>
      </c>
      <c r="Q488" s="5" t="str">
        <f>_xll.SNL.Clients.Office.Excel.Functions.SPG(K488, "SP_MARKETCAP", "12/31/2022")</f>
        <v>#PEND</v>
      </c>
      <c r="R488" t="e">
        <f t="shared" si="91"/>
        <v>#VALUE!</v>
      </c>
      <c r="S488" t="e">
        <f t="shared" si="92"/>
        <v>#VALUE!</v>
      </c>
      <c r="U488" t="s">
        <v>488</v>
      </c>
      <c r="V488" s="4" t="str" cm="1">
        <f t="array" ref="V488">_xll.SNL.Clients.Office.Excel.Functions.SPG(U488, "SP_TOTAL_REV", "CY2021")</f>
        <v>#PEND</v>
      </c>
      <c r="W488" s="4" t="str">
        <f>_xll.SNL.Clients.Office.Excel.Functions.SPG(U488,"IQ_AVG_DILUT_SHARES_OUT","CY2021")</f>
        <v>#PEND</v>
      </c>
      <c r="X488" s="5" t="str">
        <f>_xll.SNL.Clients.Office.Excel.Functions.SPG(U488, "IQ_DILUT_EPS_NORM", "CY2021")</f>
        <v>#PEND</v>
      </c>
      <c r="Y488" t="e">
        <f t="shared" si="93"/>
        <v>#VALUE!</v>
      </c>
      <c r="Z488" t="e">
        <f t="shared" si="94"/>
        <v>#VALUE!</v>
      </c>
      <c r="AA488" s="5" t="str">
        <f>_xll.SNL.Clients.Office.Excel.Functions.SPG(U488, "SP_MARKETCAP", "12/31/2021")</f>
        <v>#PEND</v>
      </c>
      <c r="AB488" t="e">
        <f t="shared" si="88"/>
        <v>#VALUE!</v>
      </c>
      <c r="AC488" t="e">
        <f t="shared" si="95"/>
        <v>#VALUE!</v>
      </c>
    </row>
    <row r="489" spans="1:29" x14ac:dyDescent="0.3">
      <c r="A489" t="s">
        <v>489</v>
      </c>
      <c r="B489" s="4" t="str" cm="1">
        <f t="array" ref="B489">_xll.SNL.Clients.Office.Excel.Functions.SPG(A489, "SP_TOTAL_REV", "CY2023")</f>
        <v>#PEND</v>
      </c>
      <c r="C489" s="4" t="str">
        <f>_xll.SNL.Clients.Office.Excel.Functions.SPG(A489,"IQ_AVG_DILUT_SHARES_OUT","CY2023")</f>
        <v>#PEND</v>
      </c>
      <c r="D489" s="5" t="str">
        <f>_xll.SNL.Clients.Office.Excel.Functions.SPG(A489, "IQ_DILUT_EPS_NORM", "CY2023")</f>
        <v>#PEND</v>
      </c>
      <c r="E489" t="e">
        <f t="shared" si="84"/>
        <v>#VALUE!</v>
      </c>
      <c r="F489" t="e">
        <f t="shared" si="85"/>
        <v>#VALUE!</v>
      </c>
      <c r="G489" s="5" t="str">
        <f>_xll.SNL.Clients.Office.Excel.Functions.SPG(A489, "SP_MARKETCAP", "12/30/2023")</f>
        <v>#PEND</v>
      </c>
      <c r="H489" t="e">
        <f t="shared" si="89"/>
        <v>#VALUE!</v>
      </c>
      <c r="I489" t="e">
        <f t="shared" si="90"/>
        <v>#VALUE!</v>
      </c>
      <c r="K489" t="s">
        <v>489</v>
      </c>
      <c r="L489" s="4" t="str" cm="1">
        <f t="array" ref="L489">_xll.SNL.Clients.Office.Excel.Functions.SPG(K489, "SP_TOTAL_REV", "CY2023")</f>
        <v>#PEND</v>
      </c>
      <c r="M489" s="4" t="str">
        <f>_xll.SNL.Clients.Office.Excel.Functions.SPG(K489,"IQ_AVG_DILUT_SHARES_OUT","CY2023")</f>
        <v>#PEND</v>
      </c>
      <c r="N489" s="5" t="str">
        <f>_xll.SNL.Clients.Office.Excel.Functions.SPG(K489, "IQ_DILUT_EPS_NORM", "CY2023")</f>
        <v>#PEND</v>
      </c>
      <c r="O489" t="e">
        <f t="shared" si="86"/>
        <v>#VALUE!</v>
      </c>
      <c r="P489" t="e">
        <f t="shared" si="87"/>
        <v>#VALUE!</v>
      </c>
      <c r="Q489" s="5" t="str">
        <f>_xll.SNL.Clients.Office.Excel.Functions.SPG(K489, "SP_MARKETCAP", "12/31/2022")</f>
        <v>#PEND</v>
      </c>
      <c r="R489" t="e">
        <f t="shared" si="91"/>
        <v>#VALUE!</v>
      </c>
      <c r="S489" t="e">
        <f t="shared" si="92"/>
        <v>#VALUE!</v>
      </c>
      <c r="U489" t="s">
        <v>489</v>
      </c>
      <c r="V489" s="4" t="str" cm="1">
        <f t="array" ref="V489">_xll.SNL.Clients.Office.Excel.Functions.SPG(U489, "SP_TOTAL_REV", "CY2021")</f>
        <v>#PEND</v>
      </c>
      <c r="W489" s="4" t="str">
        <f>_xll.SNL.Clients.Office.Excel.Functions.SPG(U489,"IQ_AVG_DILUT_SHARES_OUT","CY2021")</f>
        <v>#PEND</v>
      </c>
      <c r="X489" s="5" t="str">
        <f>_xll.SNL.Clients.Office.Excel.Functions.SPG(U489, "IQ_DILUT_EPS_NORM", "CY2021")</f>
        <v>#PEND</v>
      </c>
      <c r="Y489" t="e">
        <f t="shared" si="93"/>
        <v>#VALUE!</v>
      </c>
      <c r="Z489" t="e">
        <f t="shared" si="94"/>
        <v>#VALUE!</v>
      </c>
      <c r="AA489" s="5" t="str">
        <f>_xll.SNL.Clients.Office.Excel.Functions.SPG(U489, "SP_MARKETCAP", "12/31/2021")</f>
        <v>#PEND</v>
      </c>
      <c r="AB489" t="e">
        <f t="shared" si="88"/>
        <v>#VALUE!</v>
      </c>
      <c r="AC489" t="e">
        <f t="shared" si="95"/>
        <v>#VALUE!</v>
      </c>
    </row>
    <row r="490" spans="1:29" x14ac:dyDescent="0.3">
      <c r="A490" t="s">
        <v>490</v>
      </c>
      <c r="B490" s="4" t="str" cm="1">
        <f t="array" ref="B490">_xll.SNL.Clients.Office.Excel.Functions.SPG(A490, "SP_TOTAL_REV", "CY2023")</f>
        <v>#PEND</v>
      </c>
      <c r="C490" s="4" t="str">
        <f>_xll.SNL.Clients.Office.Excel.Functions.SPG(A490,"IQ_AVG_DILUT_SHARES_OUT","CY2023")</f>
        <v>#PEND</v>
      </c>
      <c r="D490" s="5" t="str">
        <f>_xll.SNL.Clients.Office.Excel.Functions.SPG(A490, "IQ_DILUT_EPS_NORM", "CY2023")</f>
        <v>#PEND</v>
      </c>
      <c r="E490" t="e">
        <f t="shared" si="84"/>
        <v>#VALUE!</v>
      </c>
      <c r="F490" t="e">
        <f t="shared" si="85"/>
        <v>#VALUE!</v>
      </c>
      <c r="G490" s="5" t="str">
        <f>_xll.SNL.Clients.Office.Excel.Functions.SPG(A490, "SP_MARKETCAP", "12/30/2023")</f>
        <v>#PEND</v>
      </c>
      <c r="H490" t="e">
        <f t="shared" si="89"/>
        <v>#VALUE!</v>
      </c>
      <c r="I490" t="e">
        <f t="shared" si="90"/>
        <v>#VALUE!</v>
      </c>
      <c r="K490" t="s">
        <v>490</v>
      </c>
      <c r="L490" s="4" t="str" cm="1">
        <f t="array" ref="L490">_xll.SNL.Clients.Office.Excel.Functions.SPG(K490, "SP_TOTAL_REV", "CY2023")</f>
        <v>#PEND</v>
      </c>
      <c r="M490" s="4" t="str">
        <f>_xll.SNL.Clients.Office.Excel.Functions.SPG(K490,"IQ_AVG_DILUT_SHARES_OUT","CY2023")</f>
        <v>#PEND</v>
      </c>
      <c r="N490" s="5" t="str">
        <f>_xll.SNL.Clients.Office.Excel.Functions.SPG(K490, "IQ_DILUT_EPS_NORM", "CY2023")</f>
        <v>#PEND</v>
      </c>
      <c r="O490" t="e">
        <f t="shared" si="86"/>
        <v>#VALUE!</v>
      </c>
      <c r="P490" t="e">
        <f t="shared" si="87"/>
        <v>#VALUE!</v>
      </c>
      <c r="Q490" s="5" t="str">
        <f>_xll.SNL.Clients.Office.Excel.Functions.SPG(K490, "SP_MARKETCAP", "12/31/2022")</f>
        <v>#PEND</v>
      </c>
      <c r="R490" t="e">
        <f t="shared" si="91"/>
        <v>#VALUE!</v>
      </c>
      <c r="S490" t="e">
        <f t="shared" si="92"/>
        <v>#VALUE!</v>
      </c>
      <c r="U490" t="s">
        <v>490</v>
      </c>
      <c r="V490" s="4" t="str" cm="1">
        <f t="array" ref="V490">_xll.SNL.Clients.Office.Excel.Functions.SPG(U490, "SP_TOTAL_REV", "CY2021")</f>
        <v>#PEND</v>
      </c>
      <c r="W490" s="4" t="str">
        <f>_xll.SNL.Clients.Office.Excel.Functions.SPG(U490,"IQ_AVG_DILUT_SHARES_OUT","CY2021")</f>
        <v>#PEND</v>
      </c>
      <c r="X490" s="5" t="str">
        <f>_xll.SNL.Clients.Office.Excel.Functions.SPG(U490, "IQ_DILUT_EPS_NORM", "CY2021")</f>
        <v>#PEND</v>
      </c>
      <c r="Y490" t="e">
        <f t="shared" si="93"/>
        <v>#VALUE!</v>
      </c>
      <c r="Z490" t="e">
        <f t="shared" si="94"/>
        <v>#VALUE!</v>
      </c>
      <c r="AA490" s="5" t="str">
        <f>_xll.SNL.Clients.Office.Excel.Functions.SPG(U490, "SP_MARKETCAP", "12/31/2021")</f>
        <v>#PEND</v>
      </c>
      <c r="AB490" t="e">
        <f t="shared" si="88"/>
        <v>#VALUE!</v>
      </c>
      <c r="AC490" t="e">
        <f t="shared" si="95"/>
        <v>#VALUE!</v>
      </c>
    </row>
    <row r="491" spans="1:29" x14ac:dyDescent="0.3">
      <c r="A491" t="s">
        <v>491</v>
      </c>
      <c r="B491" s="4" t="str" cm="1">
        <f t="array" ref="B491">_xll.SNL.Clients.Office.Excel.Functions.SPG(A491, "SP_TOTAL_REV", "CY2023")</f>
        <v>#PEND</v>
      </c>
      <c r="C491" s="4" t="str">
        <f>_xll.SNL.Clients.Office.Excel.Functions.SPG(A491,"IQ_AVG_DILUT_SHARES_OUT","CY2023")</f>
        <v>#PEND</v>
      </c>
      <c r="D491" s="5" t="str">
        <f>_xll.SNL.Clients.Office.Excel.Functions.SPG(A491, "IQ_DILUT_EPS_NORM", "CY2023")</f>
        <v>#PEND</v>
      </c>
      <c r="E491" t="e">
        <f t="shared" si="84"/>
        <v>#VALUE!</v>
      </c>
      <c r="F491" t="e">
        <f t="shared" si="85"/>
        <v>#VALUE!</v>
      </c>
      <c r="G491" s="5" t="str">
        <f>_xll.SNL.Clients.Office.Excel.Functions.SPG(A491, "SP_MARKETCAP", "12/30/2023")</f>
        <v>#PEND</v>
      </c>
      <c r="H491" t="e">
        <f t="shared" si="89"/>
        <v>#VALUE!</v>
      </c>
      <c r="I491" t="e">
        <f t="shared" si="90"/>
        <v>#VALUE!</v>
      </c>
      <c r="K491" t="s">
        <v>491</v>
      </c>
      <c r="L491" s="4" t="str" cm="1">
        <f t="array" ref="L491">_xll.SNL.Clients.Office.Excel.Functions.SPG(K491, "SP_TOTAL_REV", "CY2023")</f>
        <v>#PEND</v>
      </c>
      <c r="M491" s="4" t="str">
        <f>_xll.SNL.Clients.Office.Excel.Functions.SPG(K491,"IQ_AVG_DILUT_SHARES_OUT","CY2023")</f>
        <v>#PEND</v>
      </c>
      <c r="N491" s="5" t="str">
        <f>_xll.SNL.Clients.Office.Excel.Functions.SPG(K491, "IQ_DILUT_EPS_NORM", "CY2023")</f>
        <v>#PEND</v>
      </c>
      <c r="O491" t="e">
        <f t="shared" si="86"/>
        <v>#VALUE!</v>
      </c>
      <c r="P491" t="e">
        <f t="shared" si="87"/>
        <v>#VALUE!</v>
      </c>
      <c r="Q491" s="5" t="str">
        <f>_xll.SNL.Clients.Office.Excel.Functions.SPG(K491, "SP_MARKETCAP", "12/31/2022")</f>
        <v>#PEND</v>
      </c>
      <c r="R491" t="e">
        <f t="shared" si="91"/>
        <v>#VALUE!</v>
      </c>
      <c r="S491" t="e">
        <f t="shared" si="92"/>
        <v>#VALUE!</v>
      </c>
      <c r="U491" t="s">
        <v>491</v>
      </c>
      <c r="V491" s="4" t="str" cm="1">
        <f t="array" ref="V491">_xll.SNL.Clients.Office.Excel.Functions.SPG(U491, "SP_TOTAL_REV", "CY2021")</f>
        <v>#PEND</v>
      </c>
      <c r="W491" s="4" t="str">
        <f>_xll.SNL.Clients.Office.Excel.Functions.SPG(U491,"IQ_AVG_DILUT_SHARES_OUT","CY2021")</f>
        <v>#PEND</v>
      </c>
      <c r="X491" s="5" t="str">
        <f>_xll.SNL.Clients.Office.Excel.Functions.SPG(U491, "IQ_DILUT_EPS_NORM", "CY2021")</f>
        <v>#PEND</v>
      </c>
      <c r="Y491" t="e">
        <f t="shared" si="93"/>
        <v>#VALUE!</v>
      </c>
      <c r="Z491" t="e">
        <f t="shared" si="94"/>
        <v>#VALUE!</v>
      </c>
      <c r="AA491" s="5" t="str">
        <f>_xll.SNL.Clients.Office.Excel.Functions.SPG(U491, "SP_MARKETCAP", "12/31/2021")</f>
        <v>#PEND</v>
      </c>
      <c r="AB491" t="e">
        <f t="shared" si="88"/>
        <v>#VALUE!</v>
      </c>
      <c r="AC491" t="e">
        <f t="shared" si="95"/>
        <v>#VALUE!</v>
      </c>
    </row>
    <row r="492" spans="1:29" x14ac:dyDescent="0.3">
      <c r="A492" t="s">
        <v>492</v>
      </c>
      <c r="B492" s="4" t="str" cm="1">
        <f t="array" ref="B492">_xll.SNL.Clients.Office.Excel.Functions.SPG(A492, "SP_TOTAL_REV", "CY2023")</f>
        <v>#PEND</v>
      </c>
      <c r="C492" s="4" t="str">
        <f>_xll.SNL.Clients.Office.Excel.Functions.SPG(A492,"IQ_AVG_DILUT_SHARES_OUT","CY2023")</f>
        <v>#PEND</v>
      </c>
      <c r="D492" s="5" t="str">
        <f>_xll.SNL.Clients.Office.Excel.Functions.SPG(A492, "IQ_DILUT_EPS_NORM", "CY2023")</f>
        <v>#PEND</v>
      </c>
      <c r="E492" t="e">
        <f t="shared" si="84"/>
        <v>#VALUE!</v>
      </c>
      <c r="F492" t="e">
        <f t="shared" si="85"/>
        <v>#VALUE!</v>
      </c>
      <c r="G492" s="5" t="str">
        <f>_xll.SNL.Clients.Office.Excel.Functions.SPG(A492, "SP_MARKETCAP", "12/30/2023")</f>
        <v>#PEND</v>
      </c>
      <c r="H492" t="e">
        <f t="shared" si="89"/>
        <v>#VALUE!</v>
      </c>
      <c r="I492" t="e">
        <f t="shared" si="90"/>
        <v>#VALUE!</v>
      </c>
      <c r="K492" t="s">
        <v>492</v>
      </c>
      <c r="L492" s="4" t="str" cm="1">
        <f t="array" ref="L492">_xll.SNL.Clients.Office.Excel.Functions.SPG(K492, "SP_TOTAL_REV", "CY2023")</f>
        <v>#PEND</v>
      </c>
      <c r="M492" s="4" t="str">
        <f>_xll.SNL.Clients.Office.Excel.Functions.SPG(K492,"IQ_AVG_DILUT_SHARES_OUT","CY2023")</f>
        <v>#PEND</v>
      </c>
      <c r="N492" s="5" t="str">
        <f>_xll.SNL.Clients.Office.Excel.Functions.SPG(K492, "IQ_DILUT_EPS_NORM", "CY2023")</f>
        <v>#PEND</v>
      </c>
      <c r="O492" t="e">
        <f t="shared" si="86"/>
        <v>#VALUE!</v>
      </c>
      <c r="P492" t="e">
        <f t="shared" si="87"/>
        <v>#VALUE!</v>
      </c>
      <c r="Q492" s="5" t="str">
        <f>_xll.SNL.Clients.Office.Excel.Functions.SPG(K492, "SP_MARKETCAP", "12/31/2022")</f>
        <v>#PEND</v>
      </c>
      <c r="R492" t="e">
        <f t="shared" si="91"/>
        <v>#VALUE!</v>
      </c>
      <c r="S492" t="e">
        <f t="shared" si="92"/>
        <v>#VALUE!</v>
      </c>
      <c r="U492" t="s">
        <v>492</v>
      </c>
      <c r="V492" s="4" t="str" cm="1">
        <f t="array" ref="V492">_xll.SNL.Clients.Office.Excel.Functions.SPG(U492, "SP_TOTAL_REV", "CY2021")</f>
        <v>#PEND</v>
      </c>
      <c r="W492" s="4" t="str">
        <f>_xll.SNL.Clients.Office.Excel.Functions.SPG(U492,"IQ_AVG_DILUT_SHARES_OUT","CY2021")</f>
        <v>#PEND</v>
      </c>
      <c r="X492" s="5" t="str">
        <f>_xll.SNL.Clients.Office.Excel.Functions.SPG(U492, "IQ_DILUT_EPS_NORM", "CY2021")</f>
        <v>#PEND</v>
      </c>
      <c r="Y492" t="e">
        <f t="shared" si="93"/>
        <v>#VALUE!</v>
      </c>
      <c r="Z492" t="e">
        <f t="shared" si="94"/>
        <v>#VALUE!</v>
      </c>
      <c r="AA492" s="5" t="str">
        <f>_xll.SNL.Clients.Office.Excel.Functions.SPG(U492, "SP_MARKETCAP", "12/31/2021")</f>
        <v>#PEND</v>
      </c>
      <c r="AB492" t="e">
        <f t="shared" si="88"/>
        <v>#VALUE!</v>
      </c>
      <c r="AC492" t="e">
        <f t="shared" si="95"/>
        <v>#VALUE!</v>
      </c>
    </row>
    <row r="493" spans="1:29" x14ac:dyDescent="0.3">
      <c r="A493" t="s">
        <v>493</v>
      </c>
      <c r="B493" s="4" t="str" cm="1">
        <f t="array" ref="B493">_xll.SNL.Clients.Office.Excel.Functions.SPG(A493, "SP_TOTAL_REV", "CY2023")</f>
        <v>#PEND</v>
      </c>
      <c r="C493" s="4" t="str">
        <f>_xll.SNL.Clients.Office.Excel.Functions.SPG(A493,"IQ_AVG_DILUT_SHARES_OUT","CY2023")</f>
        <v>#PEND</v>
      </c>
      <c r="D493" s="5" t="str">
        <f>_xll.SNL.Clients.Office.Excel.Functions.SPG(A493, "IQ_DILUT_EPS_NORM", "CY2023")</f>
        <v>#PEND</v>
      </c>
      <c r="E493" t="e">
        <f t="shared" si="84"/>
        <v>#VALUE!</v>
      </c>
      <c r="F493" t="e">
        <f t="shared" si="85"/>
        <v>#VALUE!</v>
      </c>
      <c r="G493" s="5" t="str">
        <f>_xll.SNL.Clients.Office.Excel.Functions.SPG(A493, "SP_MARKETCAP", "12/30/2023")</f>
        <v>#PEND</v>
      </c>
      <c r="H493" t="e">
        <f t="shared" si="89"/>
        <v>#VALUE!</v>
      </c>
      <c r="I493" t="e">
        <f t="shared" si="90"/>
        <v>#VALUE!</v>
      </c>
      <c r="K493" t="s">
        <v>493</v>
      </c>
      <c r="L493" s="4" t="str" cm="1">
        <f t="array" ref="L493">_xll.SNL.Clients.Office.Excel.Functions.SPG(K493, "SP_TOTAL_REV", "CY2023")</f>
        <v>#PEND</v>
      </c>
      <c r="M493" s="4" t="str">
        <f>_xll.SNL.Clients.Office.Excel.Functions.SPG(K493,"IQ_AVG_DILUT_SHARES_OUT","CY2023")</f>
        <v>#PEND</v>
      </c>
      <c r="N493" s="5" t="str">
        <f>_xll.SNL.Clients.Office.Excel.Functions.SPG(K493, "IQ_DILUT_EPS_NORM", "CY2023")</f>
        <v>#PEND</v>
      </c>
      <c r="O493" t="e">
        <f t="shared" si="86"/>
        <v>#VALUE!</v>
      </c>
      <c r="P493" t="e">
        <f t="shared" si="87"/>
        <v>#VALUE!</v>
      </c>
      <c r="Q493" s="5" t="str">
        <f>_xll.SNL.Clients.Office.Excel.Functions.SPG(K493, "SP_MARKETCAP", "12/31/2022")</f>
        <v>#PEND</v>
      </c>
      <c r="R493" t="e">
        <f t="shared" si="91"/>
        <v>#VALUE!</v>
      </c>
      <c r="S493" t="e">
        <f t="shared" si="92"/>
        <v>#VALUE!</v>
      </c>
      <c r="U493" t="s">
        <v>493</v>
      </c>
      <c r="V493" s="4" t="str" cm="1">
        <f t="array" ref="V493">_xll.SNL.Clients.Office.Excel.Functions.SPG(U493, "SP_TOTAL_REV", "CY2021")</f>
        <v>#PEND</v>
      </c>
      <c r="W493" s="4" t="str">
        <f>_xll.SNL.Clients.Office.Excel.Functions.SPG(U493,"IQ_AVG_DILUT_SHARES_OUT","CY2021")</f>
        <v>#PEND</v>
      </c>
      <c r="X493" s="5" t="str">
        <f>_xll.SNL.Clients.Office.Excel.Functions.SPG(U493, "IQ_DILUT_EPS_NORM", "CY2021")</f>
        <v>#PEND</v>
      </c>
      <c r="Y493" t="e">
        <f t="shared" si="93"/>
        <v>#VALUE!</v>
      </c>
      <c r="Z493" t="e">
        <f t="shared" si="94"/>
        <v>#VALUE!</v>
      </c>
      <c r="AA493" s="5" t="str">
        <f>_xll.SNL.Clients.Office.Excel.Functions.SPG(U493, "SP_MARKETCAP", "12/31/2021")</f>
        <v>#PEND</v>
      </c>
      <c r="AB493" t="e">
        <f t="shared" si="88"/>
        <v>#VALUE!</v>
      </c>
      <c r="AC493" t="e">
        <f t="shared" si="95"/>
        <v>#VALUE!</v>
      </c>
    </row>
    <row r="494" spans="1:29" x14ac:dyDescent="0.3">
      <c r="A494" t="s">
        <v>494</v>
      </c>
      <c r="B494" s="4" t="str" cm="1">
        <f t="array" ref="B494">_xll.SNL.Clients.Office.Excel.Functions.SPG(A494, "SP_TOTAL_REV", "CY2023")</f>
        <v>#PEND</v>
      </c>
      <c r="C494" s="4" t="str">
        <f>_xll.SNL.Clients.Office.Excel.Functions.SPG(A494,"IQ_AVG_DILUT_SHARES_OUT","CY2023")</f>
        <v>#PEND</v>
      </c>
      <c r="D494" s="5" t="str">
        <f>_xll.SNL.Clients.Office.Excel.Functions.SPG(A494, "IQ_DILUT_EPS_NORM", "CY2023")</f>
        <v>#PEND</v>
      </c>
      <c r="E494" t="e">
        <f t="shared" si="84"/>
        <v>#VALUE!</v>
      </c>
      <c r="F494" t="e">
        <f t="shared" si="85"/>
        <v>#VALUE!</v>
      </c>
      <c r="G494" s="5" t="str">
        <f>_xll.SNL.Clients.Office.Excel.Functions.SPG(A494, "SP_MARKETCAP", "12/30/2023")</f>
        <v>#PEND</v>
      </c>
      <c r="H494" t="e">
        <f t="shared" si="89"/>
        <v>#VALUE!</v>
      </c>
      <c r="I494" t="e">
        <f t="shared" si="90"/>
        <v>#VALUE!</v>
      </c>
      <c r="K494" t="s">
        <v>494</v>
      </c>
      <c r="L494" s="4" t="str" cm="1">
        <f t="array" ref="L494">_xll.SNL.Clients.Office.Excel.Functions.SPG(K494, "SP_TOTAL_REV", "CY2023")</f>
        <v>#PEND</v>
      </c>
      <c r="M494" s="4" t="str">
        <f>_xll.SNL.Clients.Office.Excel.Functions.SPG(K494,"IQ_AVG_DILUT_SHARES_OUT","CY2023")</f>
        <v>#PEND</v>
      </c>
      <c r="N494" s="5" t="str">
        <f>_xll.SNL.Clients.Office.Excel.Functions.SPG(K494, "IQ_DILUT_EPS_NORM", "CY2023")</f>
        <v>#PEND</v>
      </c>
      <c r="O494" t="e">
        <f t="shared" si="86"/>
        <v>#VALUE!</v>
      </c>
      <c r="P494" t="e">
        <f t="shared" si="87"/>
        <v>#VALUE!</v>
      </c>
      <c r="Q494" s="5" t="str">
        <f>_xll.SNL.Clients.Office.Excel.Functions.SPG(K494, "SP_MARKETCAP", "12/31/2022")</f>
        <v>#PEND</v>
      </c>
      <c r="R494" t="e">
        <f t="shared" si="91"/>
        <v>#VALUE!</v>
      </c>
      <c r="S494" t="e">
        <f t="shared" si="92"/>
        <v>#VALUE!</v>
      </c>
      <c r="U494" t="s">
        <v>494</v>
      </c>
      <c r="V494" s="4" t="str" cm="1">
        <f t="array" ref="V494">_xll.SNL.Clients.Office.Excel.Functions.SPG(U494, "SP_TOTAL_REV", "CY2021")</f>
        <v>#PEND</v>
      </c>
      <c r="W494" s="4" t="str">
        <f>_xll.SNL.Clients.Office.Excel.Functions.SPG(U494,"IQ_AVG_DILUT_SHARES_OUT","CY2021")</f>
        <v>#PEND</v>
      </c>
      <c r="X494" s="5" t="str">
        <f>_xll.SNL.Clients.Office.Excel.Functions.SPG(U494, "IQ_DILUT_EPS_NORM", "CY2021")</f>
        <v>#PEND</v>
      </c>
      <c r="Y494" t="e">
        <f t="shared" si="93"/>
        <v>#VALUE!</v>
      </c>
      <c r="Z494" t="e">
        <f t="shared" si="94"/>
        <v>#VALUE!</v>
      </c>
      <c r="AA494" s="5" t="str">
        <f>_xll.SNL.Clients.Office.Excel.Functions.SPG(U494, "SP_MARKETCAP", "12/31/2021")</f>
        <v>#PEND</v>
      </c>
      <c r="AB494" t="e">
        <f t="shared" si="88"/>
        <v>#VALUE!</v>
      </c>
      <c r="AC494" t="e">
        <f t="shared" si="95"/>
        <v>#VALUE!</v>
      </c>
    </row>
    <row r="495" spans="1:29" x14ac:dyDescent="0.3">
      <c r="A495" t="s">
        <v>495</v>
      </c>
      <c r="B495" s="4" t="str" cm="1">
        <f t="array" ref="B495">_xll.SNL.Clients.Office.Excel.Functions.SPG(A495, "SP_TOTAL_REV", "CY2023")</f>
        <v>#PEND</v>
      </c>
      <c r="C495" s="4" t="str">
        <f>_xll.SNL.Clients.Office.Excel.Functions.SPG(A495,"IQ_AVG_DILUT_SHARES_OUT","CY2023")</f>
        <v>#PEND</v>
      </c>
      <c r="D495" s="5" t="str">
        <f>_xll.SNL.Clients.Office.Excel.Functions.SPG(A495, "IQ_DILUT_EPS_NORM", "CY2023")</f>
        <v>#PEND</v>
      </c>
      <c r="E495" t="e">
        <f t="shared" si="84"/>
        <v>#VALUE!</v>
      </c>
      <c r="F495" t="e">
        <f t="shared" si="85"/>
        <v>#VALUE!</v>
      </c>
      <c r="G495" s="5" t="str">
        <f>_xll.SNL.Clients.Office.Excel.Functions.SPG(A495, "SP_MARKETCAP", "12/30/2023")</f>
        <v>#PEND</v>
      </c>
      <c r="H495" t="e">
        <f t="shared" si="89"/>
        <v>#VALUE!</v>
      </c>
      <c r="I495" t="e">
        <f t="shared" si="90"/>
        <v>#VALUE!</v>
      </c>
      <c r="K495" t="s">
        <v>495</v>
      </c>
      <c r="L495" s="4" t="str" cm="1">
        <f t="array" ref="L495">_xll.SNL.Clients.Office.Excel.Functions.SPG(K495, "SP_TOTAL_REV", "CY2023")</f>
        <v>#PEND</v>
      </c>
      <c r="M495" s="4" t="str">
        <f>_xll.SNL.Clients.Office.Excel.Functions.SPG(K495,"IQ_AVG_DILUT_SHARES_OUT","CY2023")</f>
        <v>#PEND</v>
      </c>
      <c r="N495" s="5" t="str">
        <f>_xll.SNL.Clients.Office.Excel.Functions.SPG(K495, "IQ_DILUT_EPS_NORM", "CY2023")</f>
        <v>#PEND</v>
      </c>
      <c r="O495" t="e">
        <f t="shared" si="86"/>
        <v>#VALUE!</v>
      </c>
      <c r="P495" t="e">
        <f t="shared" si="87"/>
        <v>#VALUE!</v>
      </c>
      <c r="Q495" s="5" t="str">
        <f>_xll.SNL.Clients.Office.Excel.Functions.SPG(K495, "SP_MARKETCAP", "12/31/2022")</f>
        <v>#PEND</v>
      </c>
      <c r="R495" t="e">
        <f t="shared" si="91"/>
        <v>#VALUE!</v>
      </c>
      <c r="S495" t="e">
        <f t="shared" si="92"/>
        <v>#VALUE!</v>
      </c>
      <c r="U495" t="s">
        <v>495</v>
      </c>
      <c r="V495" s="4" t="str" cm="1">
        <f t="array" ref="V495">_xll.SNL.Clients.Office.Excel.Functions.SPG(U495, "SP_TOTAL_REV", "CY2021")</f>
        <v>#PEND</v>
      </c>
      <c r="W495" s="4" t="str">
        <f>_xll.SNL.Clients.Office.Excel.Functions.SPG(U495,"IQ_AVG_DILUT_SHARES_OUT","CY2021")</f>
        <v>#PEND</v>
      </c>
      <c r="X495" s="5" t="str">
        <f>_xll.SNL.Clients.Office.Excel.Functions.SPG(U495, "IQ_DILUT_EPS_NORM", "CY2021")</f>
        <v>#PEND</v>
      </c>
      <c r="Y495" t="e">
        <f t="shared" si="93"/>
        <v>#VALUE!</v>
      </c>
      <c r="Z495" t="e">
        <f t="shared" si="94"/>
        <v>#VALUE!</v>
      </c>
      <c r="AA495" s="5" t="str">
        <f>_xll.SNL.Clients.Office.Excel.Functions.SPG(U495, "SP_MARKETCAP", "12/31/2021")</f>
        <v>#PEND</v>
      </c>
      <c r="AB495" t="e">
        <f t="shared" si="88"/>
        <v>#VALUE!</v>
      </c>
      <c r="AC495" t="e">
        <f t="shared" si="95"/>
        <v>#VALUE!</v>
      </c>
    </row>
    <row r="496" spans="1:29" x14ac:dyDescent="0.3">
      <c r="A496" t="s">
        <v>496</v>
      </c>
      <c r="B496" s="4" t="str" cm="1">
        <f t="array" ref="B496">_xll.SNL.Clients.Office.Excel.Functions.SPG(A496, "SP_TOTAL_REV", "CY2023")</f>
        <v>#PEND</v>
      </c>
      <c r="C496" s="4" t="str">
        <f>_xll.SNL.Clients.Office.Excel.Functions.SPG(A496,"IQ_AVG_DILUT_SHARES_OUT","CY2023")</f>
        <v>#PEND</v>
      </c>
      <c r="D496" s="5" t="str">
        <f>_xll.SNL.Clients.Office.Excel.Functions.SPG(A496, "IQ_DILUT_EPS_NORM", "CY2023")</f>
        <v>#PEND</v>
      </c>
      <c r="E496" t="e">
        <f t="shared" ref="E496:E508" si="96">C496*D496/1000</f>
        <v>#VALUE!</v>
      </c>
      <c r="F496" t="e">
        <f t="shared" ref="F496:F508" si="97">E496/B496</f>
        <v>#VALUE!</v>
      </c>
      <c r="G496" s="5" t="str">
        <f>_xll.SNL.Clients.Office.Excel.Functions.SPG(A496, "SP_MARKETCAP", "12/30/2023")</f>
        <v>#PEND</v>
      </c>
      <c r="H496" t="e">
        <f t="shared" si="89"/>
        <v>#VALUE!</v>
      </c>
      <c r="I496" t="e">
        <f t="shared" ref="I496:I508" si="98">D496*H496</f>
        <v>#VALUE!</v>
      </c>
      <c r="K496" t="s">
        <v>496</v>
      </c>
      <c r="L496" s="4" t="str" cm="1">
        <f t="array" ref="L496">_xll.SNL.Clients.Office.Excel.Functions.SPG(K496, "SP_TOTAL_REV", "CY2023")</f>
        <v>#PEND</v>
      </c>
      <c r="M496" s="4" t="str">
        <f>_xll.SNL.Clients.Office.Excel.Functions.SPG(K496,"IQ_AVG_DILUT_SHARES_OUT","CY2023")</f>
        <v>#PEND</v>
      </c>
      <c r="N496" s="5" t="str">
        <f>_xll.SNL.Clients.Office.Excel.Functions.SPG(K496, "IQ_DILUT_EPS_NORM", "CY2023")</f>
        <v>#PEND</v>
      </c>
      <c r="O496" t="e">
        <f t="shared" ref="O496:O508" si="99">M496*N496/1000</f>
        <v>#VALUE!</v>
      </c>
      <c r="P496" t="e">
        <f t="shared" ref="P496:P508" si="100">O496/L496</f>
        <v>#VALUE!</v>
      </c>
      <c r="Q496" s="5" t="str">
        <f>_xll.SNL.Clients.Office.Excel.Functions.SPG(K496, "SP_MARKETCAP", "12/31/2022")</f>
        <v>#PEND</v>
      </c>
      <c r="R496" t="e">
        <f t="shared" si="91"/>
        <v>#VALUE!</v>
      </c>
      <c r="S496" t="e">
        <f t="shared" si="92"/>
        <v>#VALUE!</v>
      </c>
      <c r="U496" t="s">
        <v>496</v>
      </c>
      <c r="V496" s="4" t="str" cm="1">
        <f t="array" ref="V496">_xll.SNL.Clients.Office.Excel.Functions.SPG(U496, "SP_TOTAL_REV", "CY2021")</f>
        <v>#PEND</v>
      </c>
      <c r="W496" s="4" t="str">
        <f>_xll.SNL.Clients.Office.Excel.Functions.SPG(U496,"IQ_AVG_DILUT_SHARES_OUT","CY2021")</f>
        <v>#PEND</v>
      </c>
      <c r="X496" s="5" t="str">
        <f>_xll.SNL.Clients.Office.Excel.Functions.SPG(U496, "IQ_DILUT_EPS_NORM", "CY2021")</f>
        <v>#PEND</v>
      </c>
      <c r="Y496" t="e">
        <f t="shared" si="93"/>
        <v>#VALUE!</v>
      </c>
      <c r="Z496" t="e">
        <f t="shared" si="94"/>
        <v>#VALUE!</v>
      </c>
      <c r="AA496" s="5" t="str">
        <f>_xll.SNL.Clients.Office.Excel.Functions.SPG(U496, "SP_MARKETCAP", "12/31/2021")</f>
        <v>#PEND</v>
      </c>
      <c r="AB496" t="e">
        <f t="shared" si="88"/>
        <v>#VALUE!</v>
      </c>
      <c r="AC496" t="e">
        <f t="shared" si="95"/>
        <v>#VALUE!</v>
      </c>
    </row>
    <row r="497" spans="1:29" x14ac:dyDescent="0.3">
      <c r="A497" t="s">
        <v>497</v>
      </c>
      <c r="B497" s="4" t="str" cm="1">
        <f t="array" ref="B497">_xll.SNL.Clients.Office.Excel.Functions.SPG(A497, "SP_TOTAL_REV", "CY2023")</f>
        <v>#PEND</v>
      </c>
      <c r="C497" s="4" t="str">
        <f>_xll.SNL.Clients.Office.Excel.Functions.SPG(A497,"IQ_AVG_DILUT_SHARES_OUT","CY2023")</f>
        <v>#PEND</v>
      </c>
      <c r="D497" s="5" t="str">
        <f>_xll.SNL.Clients.Office.Excel.Functions.SPG(A497, "IQ_DILUT_EPS_NORM", "CY2023")</f>
        <v>#PEND</v>
      </c>
      <c r="E497" t="e">
        <f t="shared" si="96"/>
        <v>#VALUE!</v>
      </c>
      <c r="F497" t="e">
        <f t="shared" si="97"/>
        <v>#VALUE!</v>
      </c>
      <c r="G497" s="5" t="str">
        <f>_xll.SNL.Clients.Office.Excel.Functions.SPG(A497, "SP_MARKETCAP", "12/30/2023")</f>
        <v>#PEND</v>
      </c>
      <c r="H497" t="e">
        <f t="shared" si="89"/>
        <v>#VALUE!</v>
      </c>
      <c r="I497" t="e">
        <f t="shared" si="98"/>
        <v>#VALUE!</v>
      </c>
      <c r="K497" t="s">
        <v>497</v>
      </c>
      <c r="L497" s="4" t="str" cm="1">
        <f t="array" ref="L497">_xll.SNL.Clients.Office.Excel.Functions.SPG(K497, "SP_TOTAL_REV", "CY2023")</f>
        <v>#PEND</v>
      </c>
      <c r="M497" s="4" t="str">
        <f>_xll.SNL.Clients.Office.Excel.Functions.SPG(K497,"IQ_AVG_DILUT_SHARES_OUT","CY2023")</f>
        <v>#PEND</v>
      </c>
      <c r="N497" s="5" t="str">
        <f>_xll.SNL.Clients.Office.Excel.Functions.SPG(K497, "IQ_DILUT_EPS_NORM", "CY2023")</f>
        <v>#PEND</v>
      </c>
      <c r="O497" t="e">
        <f t="shared" si="99"/>
        <v>#VALUE!</v>
      </c>
      <c r="P497" t="e">
        <f t="shared" si="100"/>
        <v>#VALUE!</v>
      </c>
      <c r="Q497" s="5" t="str">
        <f>_xll.SNL.Clients.Office.Excel.Functions.SPG(K497, "SP_MARKETCAP", "12/31/2022")</f>
        <v>#PEND</v>
      </c>
      <c r="R497" t="e">
        <f t="shared" si="91"/>
        <v>#VALUE!</v>
      </c>
      <c r="S497" t="e">
        <f t="shared" si="92"/>
        <v>#VALUE!</v>
      </c>
      <c r="U497" t="s">
        <v>497</v>
      </c>
      <c r="V497" s="4" t="str" cm="1">
        <f t="array" ref="V497">_xll.SNL.Clients.Office.Excel.Functions.SPG(U497, "SP_TOTAL_REV", "CY2021")</f>
        <v>#PEND</v>
      </c>
      <c r="W497" s="4" t="str">
        <f>_xll.SNL.Clients.Office.Excel.Functions.SPG(U497,"IQ_AVG_DILUT_SHARES_OUT","CY2021")</f>
        <v>#PEND</v>
      </c>
      <c r="X497" s="5" t="str">
        <f>_xll.SNL.Clients.Office.Excel.Functions.SPG(U497, "IQ_DILUT_EPS_NORM", "CY2021")</f>
        <v>#PEND</v>
      </c>
      <c r="Y497" t="e">
        <f t="shared" si="93"/>
        <v>#VALUE!</v>
      </c>
      <c r="Z497" t="e">
        <f t="shared" si="94"/>
        <v>#VALUE!</v>
      </c>
      <c r="AA497" s="5" t="str">
        <f>_xll.SNL.Clients.Office.Excel.Functions.SPG(U497, "SP_MARKETCAP", "12/31/2021")</f>
        <v>#PEND</v>
      </c>
      <c r="AB497" t="e">
        <f t="shared" si="88"/>
        <v>#VALUE!</v>
      </c>
      <c r="AC497" t="e">
        <f t="shared" si="95"/>
        <v>#VALUE!</v>
      </c>
    </row>
    <row r="498" spans="1:29" x14ac:dyDescent="0.3">
      <c r="A498" t="s">
        <v>498</v>
      </c>
      <c r="B498" s="4" t="str" cm="1">
        <f t="array" ref="B498">_xll.SNL.Clients.Office.Excel.Functions.SPG(A498, "SP_TOTAL_REV", "CY2023")</f>
        <v>#PEND</v>
      </c>
      <c r="C498" s="4" t="str">
        <f>_xll.SNL.Clients.Office.Excel.Functions.SPG(A498,"IQ_AVG_DILUT_SHARES_OUT","CY2023")</f>
        <v>#PEND</v>
      </c>
      <c r="D498" s="5" t="str">
        <f>_xll.SNL.Clients.Office.Excel.Functions.SPG(A498, "IQ_DILUT_EPS_NORM", "CY2023")</f>
        <v>#PEND</v>
      </c>
      <c r="E498" t="e">
        <f t="shared" si="96"/>
        <v>#VALUE!</v>
      </c>
      <c r="F498" t="e">
        <f t="shared" si="97"/>
        <v>#VALUE!</v>
      </c>
      <c r="G498" s="5" t="str">
        <f>_xll.SNL.Clients.Office.Excel.Functions.SPG(A498, "SP_MARKETCAP", "12/30/2023")</f>
        <v>#PEND</v>
      </c>
      <c r="H498" t="e">
        <f t="shared" si="89"/>
        <v>#VALUE!</v>
      </c>
      <c r="I498" t="e">
        <f t="shared" si="98"/>
        <v>#VALUE!</v>
      </c>
      <c r="K498" t="s">
        <v>498</v>
      </c>
      <c r="L498" s="4" t="str" cm="1">
        <f t="array" ref="L498">_xll.SNL.Clients.Office.Excel.Functions.SPG(K498, "SP_TOTAL_REV", "CY2023")</f>
        <v>#PEND</v>
      </c>
      <c r="M498" s="4" t="str">
        <f>_xll.SNL.Clients.Office.Excel.Functions.SPG(K498,"IQ_AVG_DILUT_SHARES_OUT","CY2023")</f>
        <v>#PEND</v>
      </c>
      <c r="N498" s="5" t="str">
        <f>_xll.SNL.Clients.Office.Excel.Functions.SPG(K498, "IQ_DILUT_EPS_NORM", "CY2023")</f>
        <v>#PEND</v>
      </c>
      <c r="O498" t="e">
        <f t="shared" si="99"/>
        <v>#VALUE!</v>
      </c>
      <c r="P498" t="e">
        <f t="shared" si="100"/>
        <v>#VALUE!</v>
      </c>
      <c r="Q498" s="5" t="str">
        <f>_xll.SNL.Clients.Office.Excel.Functions.SPG(K498, "SP_MARKETCAP", "12/31/2022")</f>
        <v>#PEND</v>
      </c>
      <c r="R498" t="e">
        <f t="shared" si="91"/>
        <v>#VALUE!</v>
      </c>
      <c r="S498" t="e">
        <f t="shared" si="92"/>
        <v>#VALUE!</v>
      </c>
      <c r="U498" t="s">
        <v>498</v>
      </c>
      <c r="V498" s="4" t="str" cm="1">
        <f t="array" ref="V498">_xll.SNL.Clients.Office.Excel.Functions.SPG(U498, "SP_TOTAL_REV", "CY2021")</f>
        <v>#PEND</v>
      </c>
      <c r="W498" s="4" t="str">
        <f>_xll.SNL.Clients.Office.Excel.Functions.SPG(U498,"IQ_AVG_DILUT_SHARES_OUT","CY2021")</f>
        <v>#PEND</v>
      </c>
      <c r="X498" s="5" t="str">
        <f>_xll.SNL.Clients.Office.Excel.Functions.SPG(U498, "IQ_DILUT_EPS_NORM", "CY2021")</f>
        <v>#PEND</v>
      </c>
      <c r="Y498" t="e">
        <f t="shared" si="93"/>
        <v>#VALUE!</v>
      </c>
      <c r="Z498" t="e">
        <f t="shared" si="94"/>
        <v>#VALUE!</v>
      </c>
      <c r="AA498" s="5" t="str">
        <f>_xll.SNL.Clients.Office.Excel.Functions.SPG(U498, "SP_MARKETCAP", "12/31/2021")</f>
        <v>#PEND</v>
      </c>
      <c r="AB498" t="e">
        <f t="shared" si="88"/>
        <v>#VALUE!</v>
      </c>
      <c r="AC498" t="e">
        <f t="shared" si="95"/>
        <v>#VALUE!</v>
      </c>
    </row>
    <row r="499" spans="1:29" x14ac:dyDescent="0.3">
      <c r="A499" t="s">
        <v>499</v>
      </c>
      <c r="B499" s="4" t="str" cm="1">
        <f t="array" ref="B499">_xll.SNL.Clients.Office.Excel.Functions.SPG(A499, "SP_TOTAL_REV", "CY2023")</f>
        <v>#PEND</v>
      </c>
      <c r="C499" s="4" t="str">
        <f>_xll.SNL.Clients.Office.Excel.Functions.SPG(A499,"IQ_AVG_DILUT_SHARES_OUT","CY2023")</f>
        <v>#PEND</v>
      </c>
      <c r="D499" s="5" t="str">
        <f>_xll.SNL.Clients.Office.Excel.Functions.SPG(A499, "IQ_DILUT_EPS_NORM", "CY2023")</f>
        <v>#PEND</v>
      </c>
      <c r="E499" t="e">
        <f t="shared" si="96"/>
        <v>#VALUE!</v>
      </c>
      <c r="F499" t="e">
        <f t="shared" si="97"/>
        <v>#VALUE!</v>
      </c>
      <c r="G499" s="5" t="str">
        <f>_xll.SNL.Clients.Office.Excel.Functions.SPG(A499, "SP_MARKETCAP", "12/30/2023")</f>
        <v>#PEND</v>
      </c>
      <c r="H499" t="e">
        <f t="shared" si="89"/>
        <v>#VALUE!</v>
      </c>
      <c r="I499" t="e">
        <f t="shared" si="98"/>
        <v>#VALUE!</v>
      </c>
      <c r="K499" t="s">
        <v>499</v>
      </c>
      <c r="L499" s="4" t="str" cm="1">
        <f t="array" ref="L499">_xll.SNL.Clients.Office.Excel.Functions.SPG(K499, "SP_TOTAL_REV", "CY2023")</f>
        <v>#PEND</v>
      </c>
      <c r="M499" s="4" t="str">
        <f>_xll.SNL.Clients.Office.Excel.Functions.SPG(K499,"IQ_AVG_DILUT_SHARES_OUT","CY2023")</f>
        <v>#PEND</v>
      </c>
      <c r="N499" s="5" t="str">
        <f>_xll.SNL.Clients.Office.Excel.Functions.SPG(K499, "IQ_DILUT_EPS_NORM", "CY2023")</f>
        <v>#PEND</v>
      </c>
      <c r="O499" t="e">
        <f t="shared" si="99"/>
        <v>#VALUE!</v>
      </c>
      <c r="P499" t="e">
        <f t="shared" si="100"/>
        <v>#VALUE!</v>
      </c>
      <c r="Q499" s="5" t="str">
        <f>_xll.SNL.Clients.Office.Excel.Functions.SPG(K499, "SP_MARKETCAP", "12/31/2022")</f>
        <v>#PEND</v>
      </c>
      <c r="R499" t="e">
        <f t="shared" si="91"/>
        <v>#VALUE!</v>
      </c>
      <c r="S499" t="e">
        <f t="shared" si="92"/>
        <v>#VALUE!</v>
      </c>
      <c r="U499" t="s">
        <v>499</v>
      </c>
      <c r="V499" s="4" t="str" cm="1">
        <f t="array" ref="V499">_xll.SNL.Clients.Office.Excel.Functions.SPG(U499, "SP_TOTAL_REV", "CY2021")</f>
        <v>#PEND</v>
      </c>
      <c r="W499" s="4" t="str">
        <f>_xll.SNL.Clients.Office.Excel.Functions.SPG(U499,"IQ_AVG_DILUT_SHARES_OUT","CY2021")</f>
        <v>#PEND</v>
      </c>
      <c r="X499" s="5" t="str">
        <f>_xll.SNL.Clients.Office.Excel.Functions.SPG(U499, "IQ_DILUT_EPS_NORM", "CY2021")</f>
        <v>#PEND</v>
      </c>
      <c r="Y499" t="e">
        <f t="shared" si="93"/>
        <v>#VALUE!</v>
      </c>
      <c r="Z499" t="e">
        <f t="shared" si="94"/>
        <v>#VALUE!</v>
      </c>
      <c r="AA499" s="5" t="str">
        <f>_xll.SNL.Clients.Office.Excel.Functions.SPG(U499, "SP_MARKETCAP", "12/31/2021")</f>
        <v>#PEND</v>
      </c>
      <c r="AB499" t="e">
        <f t="shared" si="88"/>
        <v>#VALUE!</v>
      </c>
      <c r="AC499" t="e">
        <f t="shared" si="95"/>
        <v>#VALUE!</v>
      </c>
    </row>
    <row r="500" spans="1:29" x14ac:dyDescent="0.3">
      <c r="A500" t="s">
        <v>500</v>
      </c>
      <c r="B500" s="4" t="str" cm="1">
        <f t="array" ref="B500">_xll.SNL.Clients.Office.Excel.Functions.SPG(A500, "SP_TOTAL_REV", "CY2023")</f>
        <v>#PEND</v>
      </c>
      <c r="C500" s="4" t="str">
        <f>_xll.SNL.Clients.Office.Excel.Functions.SPG(A500,"IQ_AVG_DILUT_SHARES_OUT","CY2023")</f>
        <v>#PEND</v>
      </c>
      <c r="D500" s="5" t="str">
        <f>_xll.SNL.Clients.Office.Excel.Functions.SPG(A500, "IQ_DILUT_EPS_NORM", "CY2023")</f>
        <v>#PEND</v>
      </c>
      <c r="E500" t="e">
        <f t="shared" si="96"/>
        <v>#VALUE!</v>
      </c>
      <c r="F500" t="e">
        <f t="shared" si="97"/>
        <v>#VALUE!</v>
      </c>
      <c r="G500" s="5" t="str">
        <f>_xll.SNL.Clients.Office.Excel.Functions.SPG(A500, "SP_MARKETCAP", "12/30/2023")</f>
        <v>#PEND</v>
      </c>
      <c r="H500" t="e">
        <f t="shared" si="89"/>
        <v>#VALUE!</v>
      </c>
      <c r="I500" t="e">
        <f t="shared" si="98"/>
        <v>#VALUE!</v>
      </c>
      <c r="K500" t="s">
        <v>500</v>
      </c>
      <c r="L500" s="4" t="str" cm="1">
        <f t="array" ref="L500">_xll.SNL.Clients.Office.Excel.Functions.SPG(K500, "SP_TOTAL_REV", "CY2023")</f>
        <v>#PEND</v>
      </c>
      <c r="M500" s="4" t="str">
        <f>_xll.SNL.Clients.Office.Excel.Functions.SPG(K500,"IQ_AVG_DILUT_SHARES_OUT","CY2023")</f>
        <v>#PEND</v>
      </c>
      <c r="N500" s="5" t="str">
        <f>_xll.SNL.Clients.Office.Excel.Functions.SPG(K500, "IQ_DILUT_EPS_NORM", "CY2023")</f>
        <v>#PEND</v>
      </c>
      <c r="O500" t="e">
        <f t="shared" si="99"/>
        <v>#VALUE!</v>
      </c>
      <c r="P500" t="e">
        <f t="shared" si="100"/>
        <v>#VALUE!</v>
      </c>
      <c r="Q500" s="5" t="str">
        <f>_xll.SNL.Clients.Office.Excel.Functions.SPG(K500, "SP_MARKETCAP", "12/31/2022")</f>
        <v>#PEND</v>
      </c>
      <c r="R500" t="e">
        <f t="shared" si="91"/>
        <v>#VALUE!</v>
      </c>
      <c r="S500" t="e">
        <f t="shared" si="92"/>
        <v>#VALUE!</v>
      </c>
      <c r="U500" t="s">
        <v>500</v>
      </c>
      <c r="V500" s="4" t="str" cm="1">
        <f t="array" ref="V500">_xll.SNL.Clients.Office.Excel.Functions.SPG(U500, "SP_TOTAL_REV", "CY2021")</f>
        <v>#PEND</v>
      </c>
      <c r="W500" s="4" t="str">
        <f>_xll.SNL.Clients.Office.Excel.Functions.SPG(U500,"IQ_AVG_DILUT_SHARES_OUT","CY2021")</f>
        <v>#PEND</v>
      </c>
      <c r="X500" s="5" t="str">
        <f>_xll.SNL.Clients.Office.Excel.Functions.SPG(U500, "IQ_DILUT_EPS_NORM", "CY2021")</f>
        <v>#PEND</v>
      </c>
      <c r="Y500" t="e">
        <f t="shared" si="93"/>
        <v>#VALUE!</v>
      </c>
      <c r="Z500" t="e">
        <f t="shared" si="94"/>
        <v>#VALUE!</v>
      </c>
      <c r="AA500" s="5" t="str">
        <f>_xll.SNL.Clients.Office.Excel.Functions.SPG(U500, "SP_MARKETCAP", "12/31/2021")</f>
        <v>#PEND</v>
      </c>
      <c r="AB500" t="e">
        <f t="shared" si="88"/>
        <v>#VALUE!</v>
      </c>
      <c r="AC500" t="e">
        <f t="shared" si="95"/>
        <v>#VALUE!</v>
      </c>
    </row>
    <row r="501" spans="1:29" x14ac:dyDescent="0.3">
      <c r="A501" t="s">
        <v>501</v>
      </c>
      <c r="B501" s="4" t="str" cm="1">
        <f t="array" ref="B501">_xll.SNL.Clients.Office.Excel.Functions.SPG(A501, "SP_TOTAL_REV", "CY2023")</f>
        <v>#PEND</v>
      </c>
      <c r="C501" s="4" t="str">
        <f>_xll.SNL.Clients.Office.Excel.Functions.SPG(A501,"IQ_AVG_DILUT_SHARES_OUT","CY2023")</f>
        <v>#PEND</v>
      </c>
      <c r="D501" s="5" t="str">
        <f>_xll.SNL.Clients.Office.Excel.Functions.SPG(A501, "IQ_DILUT_EPS_NORM", "CY2023")</f>
        <v>#PEND</v>
      </c>
      <c r="E501" t="e">
        <f t="shared" si="96"/>
        <v>#VALUE!</v>
      </c>
      <c r="F501" t="e">
        <f t="shared" si="97"/>
        <v>#VALUE!</v>
      </c>
      <c r="G501" s="5" t="str">
        <f>_xll.SNL.Clients.Office.Excel.Functions.SPG(A501, "SP_MARKETCAP", "12/30/2023")</f>
        <v>#PEND</v>
      </c>
      <c r="H501" t="e">
        <f t="shared" si="89"/>
        <v>#VALUE!</v>
      </c>
      <c r="I501" t="e">
        <f t="shared" si="98"/>
        <v>#VALUE!</v>
      </c>
      <c r="K501" t="s">
        <v>501</v>
      </c>
      <c r="L501" s="4" t="str" cm="1">
        <f t="array" ref="L501">_xll.SNL.Clients.Office.Excel.Functions.SPG(K501, "SP_TOTAL_REV", "CY2023")</f>
        <v>#PEND</v>
      </c>
      <c r="M501" s="4" t="str">
        <f>_xll.SNL.Clients.Office.Excel.Functions.SPG(K501,"IQ_AVG_DILUT_SHARES_OUT","CY2023")</f>
        <v>#PEND</v>
      </c>
      <c r="N501" s="5" t="str">
        <f>_xll.SNL.Clients.Office.Excel.Functions.SPG(K501, "IQ_DILUT_EPS_NORM", "CY2023")</f>
        <v>#PEND</v>
      </c>
      <c r="O501" t="e">
        <f t="shared" si="99"/>
        <v>#VALUE!</v>
      </c>
      <c r="P501" t="e">
        <f t="shared" si="100"/>
        <v>#VALUE!</v>
      </c>
      <c r="Q501" s="5" t="str">
        <f>_xll.SNL.Clients.Office.Excel.Functions.SPG(K501, "SP_MARKETCAP", "12/31/2022")</f>
        <v>#PEND</v>
      </c>
      <c r="R501" t="e">
        <f t="shared" si="91"/>
        <v>#VALUE!</v>
      </c>
      <c r="S501" t="e">
        <f t="shared" si="92"/>
        <v>#VALUE!</v>
      </c>
      <c r="U501" t="s">
        <v>501</v>
      </c>
      <c r="V501" s="4" t="str" cm="1">
        <f t="array" ref="V501">_xll.SNL.Clients.Office.Excel.Functions.SPG(U501, "SP_TOTAL_REV", "CY2021")</f>
        <v>#PEND</v>
      </c>
      <c r="W501" s="4" t="str">
        <f>_xll.SNL.Clients.Office.Excel.Functions.SPG(U501,"IQ_AVG_DILUT_SHARES_OUT","CY2021")</f>
        <v>#PEND</v>
      </c>
      <c r="X501" s="5" t="str">
        <f>_xll.SNL.Clients.Office.Excel.Functions.SPG(U501, "IQ_DILUT_EPS_NORM", "CY2021")</f>
        <v>#PEND</v>
      </c>
      <c r="Y501" t="e">
        <f t="shared" si="93"/>
        <v>#VALUE!</v>
      </c>
      <c r="Z501" t="e">
        <f t="shared" si="94"/>
        <v>#VALUE!</v>
      </c>
      <c r="AA501" s="5" t="str">
        <f>_xll.SNL.Clients.Office.Excel.Functions.SPG(U501, "SP_MARKETCAP", "12/31/2021")</f>
        <v>#PEND</v>
      </c>
      <c r="AB501" t="e">
        <f t="shared" si="88"/>
        <v>#VALUE!</v>
      </c>
      <c r="AC501" t="e">
        <f t="shared" si="95"/>
        <v>#VALUE!</v>
      </c>
    </row>
    <row r="502" spans="1:29" x14ac:dyDescent="0.3">
      <c r="A502" t="s">
        <v>502</v>
      </c>
      <c r="B502" s="4" t="str" cm="1">
        <f t="array" ref="B502">_xll.SNL.Clients.Office.Excel.Functions.SPG(A502, "SP_TOTAL_REV", "CY2023")</f>
        <v>#PEND</v>
      </c>
      <c r="C502" s="4" t="str">
        <f>_xll.SNL.Clients.Office.Excel.Functions.SPG(A502,"IQ_AVG_DILUT_SHARES_OUT","CY2023")</f>
        <v>#PEND</v>
      </c>
      <c r="D502" s="5" t="str">
        <f>_xll.SNL.Clients.Office.Excel.Functions.SPG(A502, "IQ_DILUT_EPS_NORM", "CY2023")</f>
        <v>#PEND</v>
      </c>
      <c r="E502" t="e">
        <f t="shared" si="96"/>
        <v>#VALUE!</v>
      </c>
      <c r="F502" t="e">
        <f t="shared" si="97"/>
        <v>#VALUE!</v>
      </c>
      <c r="G502" s="5" t="str">
        <f>_xll.SNL.Clients.Office.Excel.Functions.SPG(A502, "SP_MARKETCAP", "12/30/2023")</f>
        <v>#PEND</v>
      </c>
      <c r="H502" t="e">
        <f t="shared" si="89"/>
        <v>#VALUE!</v>
      </c>
      <c r="I502" t="e">
        <f t="shared" si="98"/>
        <v>#VALUE!</v>
      </c>
      <c r="K502" t="s">
        <v>502</v>
      </c>
      <c r="L502" s="4" t="str" cm="1">
        <f t="array" ref="L502">_xll.SNL.Clients.Office.Excel.Functions.SPG(K502, "SP_TOTAL_REV", "CY2023")</f>
        <v>#PEND</v>
      </c>
      <c r="M502" s="4" t="str">
        <f>_xll.SNL.Clients.Office.Excel.Functions.SPG(K502,"IQ_AVG_DILUT_SHARES_OUT","CY2023")</f>
        <v>#PEND</v>
      </c>
      <c r="N502" s="5" t="str">
        <f>_xll.SNL.Clients.Office.Excel.Functions.SPG(K502, "IQ_DILUT_EPS_NORM", "CY2023")</f>
        <v>#PEND</v>
      </c>
      <c r="O502" t="e">
        <f t="shared" si="99"/>
        <v>#VALUE!</v>
      </c>
      <c r="P502" t="e">
        <f t="shared" si="100"/>
        <v>#VALUE!</v>
      </c>
      <c r="Q502" s="5" t="str">
        <f>_xll.SNL.Clients.Office.Excel.Functions.SPG(K502, "SP_MARKETCAP", "12/31/2022")</f>
        <v>#PEND</v>
      </c>
      <c r="R502" t="e">
        <f t="shared" si="91"/>
        <v>#VALUE!</v>
      </c>
      <c r="S502" t="e">
        <f t="shared" si="92"/>
        <v>#VALUE!</v>
      </c>
      <c r="U502" t="s">
        <v>502</v>
      </c>
      <c r="V502" s="4" t="str" cm="1">
        <f t="array" ref="V502">_xll.SNL.Clients.Office.Excel.Functions.SPG(U502, "SP_TOTAL_REV", "CY2021")</f>
        <v>#PEND</v>
      </c>
      <c r="W502" s="4" t="str">
        <f>_xll.SNL.Clients.Office.Excel.Functions.SPG(U502,"IQ_AVG_DILUT_SHARES_OUT","CY2021")</f>
        <v>#PEND</v>
      </c>
      <c r="X502" s="5" t="str">
        <f>_xll.SNL.Clients.Office.Excel.Functions.SPG(U502, "IQ_DILUT_EPS_NORM", "CY2021")</f>
        <v>#PEND</v>
      </c>
      <c r="Y502" t="e">
        <f t="shared" si="93"/>
        <v>#VALUE!</v>
      </c>
      <c r="Z502" t="e">
        <f t="shared" si="94"/>
        <v>#VALUE!</v>
      </c>
      <c r="AA502" s="5" t="str">
        <f>_xll.SNL.Clients.Office.Excel.Functions.SPG(U502, "SP_MARKETCAP", "12/31/2021")</f>
        <v>#PEND</v>
      </c>
      <c r="AB502" t="e">
        <f t="shared" si="88"/>
        <v>#VALUE!</v>
      </c>
      <c r="AC502" t="e">
        <f t="shared" si="95"/>
        <v>#VALUE!</v>
      </c>
    </row>
    <row r="503" spans="1:29" x14ac:dyDescent="0.3">
      <c r="A503" t="s">
        <v>503</v>
      </c>
      <c r="B503" s="4" t="str" cm="1">
        <f t="array" ref="B503">_xll.SNL.Clients.Office.Excel.Functions.SPG(A503, "SP_TOTAL_REV", "CY2023")</f>
        <v>#PEND</v>
      </c>
      <c r="C503" s="4" t="str">
        <f>_xll.SNL.Clients.Office.Excel.Functions.SPG(A503,"IQ_AVG_DILUT_SHARES_OUT","CY2023")</f>
        <v>#PEND</v>
      </c>
      <c r="D503" s="5" t="str">
        <f>_xll.SNL.Clients.Office.Excel.Functions.SPG(A503, "IQ_DILUT_EPS_NORM", "CY2023")</f>
        <v>#PEND</v>
      </c>
      <c r="E503" t="e">
        <f t="shared" si="96"/>
        <v>#VALUE!</v>
      </c>
      <c r="F503" t="e">
        <f t="shared" si="97"/>
        <v>#VALUE!</v>
      </c>
      <c r="G503" s="5" t="str">
        <f>_xll.SNL.Clients.Office.Excel.Functions.SPG(A503, "SP_MARKETCAP", "12/30/2023")</f>
        <v>#PEND</v>
      </c>
      <c r="H503" t="e">
        <f t="shared" si="89"/>
        <v>#VALUE!</v>
      </c>
      <c r="I503" t="e">
        <f t="shared" si="98"/>
        <v>#VALUE!</v>
      </c>
      <c r="K503" t="s">
        <v>503</v>
      </c>
      <c r="L503" s="4" t="str" cm="1">
        <f t="array" ref="L503">_xll.SNL.Clients.Office.Excel.Functions.SPG(K503, "SP_TOTAL_REV", "CY2023")</f>
        <v>#PEND</v>
      </c>
      <c r="M503" s="4" t="str">
        <f>_xll.SNL.Clients.Office.Excel.Functions.SPG(K503,"IQ_AVG_DILUT_SHARES_OUT","CY2023")</f>
        <v>#PEND</v>
      </c>
      <c r="N503" s="5" t="str">
        <f>_xll.SNL.Clients.Office.Excel.Functions.SPG(K503, "IQ_DILUT_EPS_NORM", "CY2023")</f>
        <v>#PEND</v>
      </c>
      <c r="O503" t="e">
        <f t="shared" si="99"/>
        <v>#VALUE!</v>
      </c>
      <c r="P503" t="e">
        <f t="shared" si="100"/>
        <v>#VALUE!</v>
      </c>
      <c r="Q503" s="5" t="str">
        <f>_xll.SNL.Clients.Office.Excel.Functions.SPG(K503, "SP_MARKETCAP", "12/31/2022")</f>
        <v>#PEND</v>
      </c>
      <c r="R503" t="e">
        <f t="shared" si="91"/>
        <v>#VALUE!</v>
      </c>
      <c r="S503" t="e">
        <f t="shared" si="92"/>
        <v>#VALUE!</v>
      </c>
      <c r="U503" t="s">
        <v>503</v>
      </c>
      <c r="V503" s="4" t="str" cm="1">
        <f t="array" ref="V503">_xll.SNL.Clients.Office.Excel.Functions.SPG(U503, "SP_TOTAL_REV", "CY2021")</f>
        <v>#PEND</v>
      </c>
      <c r="W503" s="4" t="str">
        <f>_xll.SNL.Clients.Office.Excel.Functions.SPG(U503,"IQ_AVG_DILUT_SHARES_OUT","CY2021")</f>
        <v>#PEND</v>
      </c>
      <c r="X503" s="5" t="str">
        <f>_xll.SNL.Clients.Office.Excel.Functions.SPG(U503, "IQ_DILUT_EPS_NORM", "CY2021")</f>
        <v>#PEND</v>
      </c>
      <c r="Y503" t="e">
        <f t="shared" si="93"/>
        <v>#VALUE!</v>
      </c>
      <c r="Z503" t="e">
        <f t="shared" si="94"/>
        <v>#VALUE!</v>
      </c>
      <c r="AA503" s="5" t="str">
        <f>_xll.SNL.Clients.Office.Excel.Functions.SPG(U503, "SP_MARKETCAP", "12/31/2021")</f>
        <v>#PEND</v>
      </c>
      <c r="AB503" t="e">
        <f t="shared" si="88"/>
        <v>#VALUE!</v>
      </c>
      <c r="AC503" t="e">
        <f t="shared" si="95"/>
        <v>#VALUE!</v>
      </c>
    </row>
    <row r="504" spans="1:29" x14ac:dyDescent="0.3">
      <c r="A504" t="s">
        <v>504</v>
      </c>
      <c r="B504" s="4" t="str" cm="1">
        <f t="array" ref="B504">_xll.SNL.Clients.Office.Excel.Functions.SPG(A504, "SP_TOTAL_REV", "CY2023")</f>
        <v>#PEND</v>
      </c>
      <c r="C504" s="4" t="str">
        <f>_xll.SNL.Clients.Office.Excel.Functions.SPG(A504,"IQ_AVG_DILUT_SHARES_OUT","CY2023")</f>
        <v>#PEND</v>
      </c>
      <c r="D504" s="5" t="str">
        <f>_xll.SNL.Clients.Office.Excel.Functions.SPG(A504, "IQ_DILUT_EPS_NORM", "CY2023")</f>
        <v>#PEND</v>
      </c>
      <c r="E504" t="e">
        <f t="shared" si="96"/>
        <v>#VALUE!</v>
      </c>
      <c r="F504" t="e">
        <f t="shared" si="97"/>
        <v>#VALUE!</v>
      </c>
      <c r="G504" s="5" t="str">
        <f>_xll.SNL.Clients.Office.Excel.Functions.SPG(A504, "SP_MARKETCAP", "12/30/2023")</f>
        <v>#PEND</v>
      </c>
      <c r="H504" t="e">
        <f t="shared" si="89"/>
        <v>#VALUE!</v>
      </c>
      <c r="I504" t="e">
        <f t="shared" si="98"/>
        <v>#VALUE!</v>
      </c>
      <c r="K504" t="s">
        <v>504</v>
      </c>
      <c r="L504" s="4" t="str" cm="1">
        <f t="array" ref="L504">_xll.SNL.Clients.Office.Excel.Functions.SPG(K504, "SP_TOTAL_REV", "CY2023")</f>
        <v>#PEND</v>
      </c>
      <c r="M504" s="4" t="str">
        <f>_xll.SNL.Clients.Office.Excel.Functions.SPG(K504,"IQ_AVG_DILUT_SHARES_OUT","CY2023")</f>
        <v>#PEND</v>
      </c>
      <c r="N504" s="5" t="str">
        <f>_xll.SNL.Clients.Office.Excel.Functions.SPG(K504, "IQ_DILUT_EPS_NORM", "CY2023")</f>
        <v>#PEND</v>
      </c>
      <c r="O504" t="e">
        <f t="shared" si="99"/>
        <v>#VALUE!</v>
      </c>
      <c r="P504" t="e">
        <f t="shared" si="100"/>
        <v>#VALUE!</v>
      </c>
      <c r="Q504" s="5" t="str">
        <f>_xll.SNL.Clients.Office.Excel.Functions.SPG(K504, "SP_MARKETCAP", "12/31/2022")</f>
        <v>#PEND</v>
      </c>
      <c r="R504" t="e">
        <f t="shared" si="91"/>
        <v>#VALUE!</v>
      </c>
      <c r="S504" t="e">
        <f t="shared" si="92"/>
        <v>#VALUE!</v>
      </c>
      <c r="U504" t="s">
        <v>504</v>
      </c>
      <c r="V504" s="4" t="str" cm="1">
        <f t="array" ref="V504">_xll.SNL.Clients.Office.Excel.Functions.SPG(U504, "SP_TOTAL_REV", "CY2021")</f>
        <v>#PEND</v>
      </c>
      <c r="W504" s="4" t="str">
        <f>_xll.SNL.Clients.Office.Excel.Functions.SPG(U504,"IQ_AVG_DILUT_SHARES_OUT","CY2021")</f>
        <v>#PEND</v>
      </c>
      <c r="X504" s="5" t="str">
        <f>_xll.SNL.Clients.Office.Excel.Functions.SPG(U504, "IQ_DILUT_EPS_NORM", "CY2021")</f>
        <v>#PEND</v>
      </c>
      <c r="Y504" t="e">
        <f t="shared" si="93"/>
        <v>#VALUE!</v>
      </c>
      <c r="Z504" t="e">
        <f t="shared" si="94"/>
        <v>#VALUE!</v>
      </c>
      <c r="AA504" s="5" t="str">
        <f>_xll.SNL.Clients.Office.Excel.Functions.SPG(U504, "SP_MARKETCAP", "12/31/2021")</f>
        <v>#PEND</v>
      </c>
      <c r="AB504" t="e">
        <f t="shared" si="88"/>
        <v>#VALUE!</v>
      </c>
      <c r="AC504" t="e">
        <f t="shared" si="95"/>
        <v>#VALUE!</v>
      </c>
    </row>
    <row r="505" spans="1:29" x14ac:dyDescent="0.3">
      <c r="A505" t="s">
        <v>505</v>
      </c>
      <c r="B505" s="4" t="str" cm="1">
        <f t="array" ref="B505">_xll.SNL.Clients.Office.Excel.Functions.SPG(A505, "SP_TOTAL_REV", "CY2023")</f>
        <v>#PEND</v>
      </c>
      <c r="C505" s="4" t="str">
        <f>_xll.SNL.Clients.Office.Excel.Functions.SPG(A505,"IQ_AVG_DILUT_SHARES_OUT","CY2023")</f>
        <v>#PEND</v>
      </c>
      <c r="D505" s="5" t="str">
        <f>_xll.SNL.Clients.Office.Excel.Functions.SPG(A505, "IQ_DILUT_EPS_NORM", "CY2023")</f>
        <v>#PEND</v>
      </c>
      <c r="E505" t="e">
        <f t="shared" si="96"/>
        <v>#VALUE!</v>
      </c>
      <c r="F505" t="e">
        <f t="shared" si="97"/>
        <v>#VALUE!</v>
      </c>
      <c r="G505" s="5" t="str">
        <f>_xll.SNL.Clients.Office.Excel.Functions.SPG(A505, "SP_MARKETCAP", "12/30/2023")</f>
        <v>#PEND</v>
      </c>
      <c r="H505" t="e">
        <f t="shared" si="89"/>
        <v>#VALUE!</v>
      </c>
      <c r="I505" t="e">
        <f t="shared" si="98"/>
        <v>#VALUE!</v>
      </c>
      <c r="K505" t="s">
        <v>505</v>
      </c>
      <c r="L505" s="4" t="str" cm="1">
        <f t="array" ref="L505">_xll.SNL.Clients.Office.Excel.Functions.SPG(K505, "SP_TOTAL_REV", "CY2023")</f>
        <v>#PEND</v>
      </c>
      <c r="M505" s="4" t="str">
        <f>_xll.SNL.Clients.Office.Excel.Functions.SPG(K505,"IQ_AVG_DILUT_SHARES_OUT","CY2023")</f>
        <v>#PEND</v>
      </c>
      <c r="N505" s="5" t="str">
        <f>_xll.SNL.Clients.Office.Excel.Functions.SPG(K505, "IQ_DILUT_EPS_NORM", "CY2023")</f>
        <v>#PEND</v>
      </c>
      <c r="O505" t="e">
        <f t="shared" si="99"/>
        <v>#VALUE!</v>
      </c>
      <c r="P505" t="e">
        <f t="shared" si="100"/>
        <v>#VALUE!</v>
      </c>
      <c r="Q505" s="5" t="str">
        <f>_xll.SNL.Clients.Office.Excel.Functions.SPG(K505, "SP_MARKETCAP", "12/31/2022")</f>
        <v>#PEND</v>
      </c>
      <c r="R505" t="e">
        <f t="shared" si="91"/>
        <v>#VALUE!</v>
      </c>
      <c r="S505" t="e">
        <f t="shared" si="92"/>
        <v>#VALUE!</v>
      </c>
      <c r="U505" t="s">
        <v>505</v>
      </c>
      <c r="V505" s="4" t="str" cm="1">
        <f t="array" ref="V505">_xll.SNL.Clients.Office.Excel.Functions.SPG(U505, "SP_TOTAL_REV", "CY2021")</f>
        <v>#PEND</v>
      </c>
      <c r="W505" s="4" t="str">
        <f>_xll.SNL.Clients.Office.Excel.Functions.SPG(U505,"IQ_AVG_DILUT_SHARES_OUT","CY2021")</f>
        <v>#PEND</v>
      </c>
      <c r="X505" s="5" t="str">
        <f>_xll.SNL.Clients.Office.Excel.Functions.SPG(U505, "IQ_DILUT_EPS_NORM", "CY2021")</f>
        <v>#PEND</v>
      </c>
      <c r="Y505" t="e">
        <f t="shared" si="93"/>
        <v>#VALUE!</v>
      </c>
      <c r="Z505" t="e">
        <f t="shared" si="94"/>
        <v>#VALUE!</v>
      </c>
      <c r="AA505" s="5" t="str">
        <f>_xll.SNL.Clients.Office.Excel.Functions.SPG(U505, "SP_MARKETCAP", "12/31/2021")</f>
        <v>#PEND</v>
      </c>
      <c r="AB505" t="e">
        <f t="shared" si="88"/>
        <v>#VALUE!</v>
      </c>
      <c r="AC505" t="e">
        <f t="shared" si="95"/>
        <v>#VALUE!</v>
      </c>
    </row>
    <row r="506" spans="1:29" x14ac:dyDescent="0.3">
      <c r="A506" t="s">
        <v>506</v>
      </c>
      <c r="B506" s="4" t="str" cm="1">
        <f t="array" ref="B506">_xll.SNL.Clients.Office.Excel.Functions.SPG(A506, "SP_TOTAL_REV", "CY2023")</f>
        <v>#PEND</v>
      </c>
      <c r="C506" s="4" t="str">
        <f>_xll.SNL.Clients.Office.Excel.Functions.SPG(A506,"IQ_AVG_DILUT_SHARES_OUT","CY2023")</f>
        <v>#PEND</v>
      </c>
      <c r="D506" s="5" t="str">
        <f>_xll.SNL.Clients.Office.Excel.Functions.SPG(A506, "IQ_DILUT_EPS_NORM", "CY2023")</f>
        <v>#PEND</v>
      </c>
      <c r="E506" t="e">
        <f t="shared" si="96"/>
        <v>#VALUE!</v>
      </c>
      <c r="F506" t="e">
        <f t="shared" si="97"/>
        <v>#VALUE!</v>
      </c>
      <c r="G506" s="5" t="str">
        <f>_xll.SNL.Clients.Office.Excel.Functions.SPG(A506, "SP_MARKETCAP", "12/30/2023")</f>
        <v>#PEND</v>
      </c>
      <c r="H506" t="e">
        <f t="shared" si="89"/>
        <v>#VALUE!</v>
      </c>
      <c r="I506" t="e">
        <f t="shared" si="98"/>
        <v>#VALUE!</v>
      </c>
      <c r="K506" t="s">
        <v>506</v>
      </c>
      <c r="L506" s="4" t="str" cm="1">
        <f t="array" ref="L506">_xll.SNL.Clients.Office.Excel.Functions.SPG(K506, "SP_TOTAL_REV", "CY2023")</f>
        <v>#PEND</v>
      </c>
      <c r="M506" s="4" t="str">
        <f>_xll.SNL.Clients.Office.Excel.Functions.SPG(K506,"IQ_AVG_DILUT_SHARES_OUT","CY2023")</f>
        <v>#PEND</v>
      </c>
      <c r="N506" s="5" t="str">
        <f>_xll.SNL.Clients.Office.Excel.Functions.SPG(K506, "IQ_DILUT_EPS_NORM", "CY2023")</f>
        <v>#PEND</v>
      </c>
      <c r="O506" t="e">
        <f t="shared" si="99"/>
        <v>#VALUE!</v>
      </c>
      <c r="P506" t="e">
        <f t="shared" si="100"/>
        <v>#VALUE!</v>
      </c>
      <c r="Q506" s="5" t="str">
        <f>_xll.SNL.Clients.Office.Excel.Functions.SPG(K506, "SP_MARKETCAP", "12/31/2022")</f>
        <v>#PEND</v>
      </c>
      <c r="R506" t="e">
        <f t="shared" si="91"/>
        <v>#VALUE!</v>
      </c>
      <c r="S506" t="e">
        <f t="shared" si="92"/>
        <v>#VALUE!</v>
      </c>
      <c r="U506" t="s">
        <v>506</v>
      </c>
      <c r="V506" s="4" t="str" cm="1">
        <f t="array" ref="V506">_xll.SNL.Clients.Office.Excel.Functions.SPG(U506, "SP_TOTAL_REV", "CY2021")</f>
        <v>#PEND</v>
      </c>
      <c r="W506" s="4" t="str">
        <f>_xll.SNL.Clients.Office.Excel.Functions.SPG(U506,"IQ_AVG_DILUT_SHARES_OUT","CY2021")</f>
        <v>#PEND</v>
      </c>
      <c r="X506" s="5" t="str">
        <f>_xll.SNL.Clients.Office.Excel.Functions.SPG(U506, "IQ_DILUT_EPS_NORM", "CY2021")</f>
        <v>#PEND</v>
      </c>
      <c r="Y506" t="e">
        <f t="shared" si="93"/>
        <v>#VALUE!</v>
      </c>
      <c r="Z506" t="e">
        <f t="shared" si="94"/>
        <v>#VALUE!</v>
      </c>
      <c r="AA506" s="5" t="str">
        <f>_xll.SNL.Clients.Office.Excel.Functions.SPG(U506, "SP_MARKETCAP", "12/31/2021")</f>
        <v>#PEND</v>
      </c>
      <c r="AB506" t="e">
        <f t="shared" si="88"/>
        <v>#VALUE!</v>
      </c>
      <c r="AC506" t="e">
        <f t="shared" si="95"/>
        <v>#VALUE!</v>
      </c>
    </row>
    <row r="507" spans="1:29" x14ac:dyDescent="0.3">
      <c r="A507" t="s">
        <v>507</v>
      </c>
      <c r="B507" s="4" t="str" cm="1">
        <f t="array" ref="B507">_xll.SNL.Clients.Office.Excel.Functions.SPG(A507, "SP_TOTAL_REV", "CY2023")</f>
        <v>#PEND</v>
      </c>
      <c r="C507" s="4" t="str">
        <f>_xll.SNL.Clients.Office.Excel.Functions.SPG(A507,"IQ_AVG_DILUT_SHARES_OUT","CY2023")</f>
        <v>#PEND</v>
      </c>
      <c r="D507" s="5" t="str">
        <f>_xll.SNL.Clients.Office.Excel.Functions.SPG(A507, "IQ_DILUT_EPS_NORM", "CY2023")</f>
        <v>#PEND</v>
      </c>
      <c r="E507" t="e">
        <f t="shared" si="96"/>
        <v>#VALUE!</v>
      </c>
      <c r="F507" t="e">
        <f t="shared" si="97"/>
        <v>#VALUE!</v>
      </c>
      <c r="G507" s="5" t="str">
        <f>_xll.SNL.Clients.Office.Excel.Functions.SPG(A507, "SP_MARKETCAP", "12/30/2023")</f>
        <v>#PEND</v>
      </c>
      <c r="H507" t="e">
        <f t="shared" si="89"/>
        <v>#VALUE!</v>
      </c>
      <c r="I507" t="e">
        <f t="shared" si="98"/>
        <v>#VALUE!</v>
      </c>
      <c r="K507" t="s">
        <v>507</v>
      </c>
      <c r="L507" s="4" t="str" cm="1">
        <f t="array" ref="L507">_xll.SNL.Clients.Office.Excel.Functions.SPG(K507, "SP_TOTAL_REV", "CY2023")</f>
        <v>#PEND</v>
      </c>
      <c r="M507" s="4" t="str">
        <f>_xll.SNL.Clients.Office.Excel.Functions.SPG(K507,"IQ_AVG_DILUT_SHARES_OUT","CY2023")</f>
        <v>#PEND</v>
      </c>
      <c r="N507" s="5" t="str">
        <f>_xll.SNL.Clients.Office.Excel.Functions.SPG(K507, "IQ_DILUT_EPS_NORM", "CY2023")</f>
        <v>#PEND</v>
      </c>
      <c r="O507" t="e">
        <f t="shared" si="99"/>
        <v>#VALUE!</v>
      </c>
      <c r="P507" t="e">
        <f t="shared" si="100"/>
        <v>#VALUE!</v>
      </c>
      <c r="Q507" s="5" t="str">
        <f>_xll.SNL.Clients.Office.Excel.Functions.SPG(K507, "SP_MARKETCAP", "12/31/2022")</f>
        <v>#PEND</v>
      </c>
      <c r="R507" t="e">
        <f t="shared" si="91"/>
        <v>#VALUE!</v>
      </c>
      <c r="S507" t="e">
        <f t="shared" si="92"/>
        <v>#VALUE!</v>
      </c>
      <c r="U507" t="s">
        <v>507</v>
      </c>
      <c r="V507" s="4" t="str" cm="1">
        <f t="array" ref="V507">_xll.SNL.Clients.Office.Excel.Functions.SPG(U507, "SP_TOTAL_REV", "CY2021")</f>
        <v>#PEND</v>
      </c>
      <c r="W507" s="4" t="str">
        <f>_xll.SNL.Clients.Office.Excel.Functions.SPG(U507,"IQ_AVG_DILUT_SHARES_OUT","CY2021")</f>
        <v>#PEND</v>
      </c>
      <c r="X507" s="5" t="str">
        <f>_xll.SNL.Clients.Office.Excel.Functions.SPG(U507, "IQ_DILUT_EPS_NORM", "CY2021")</f>
        <v>#PEND</v>
      </c>
      <c r="Y507" t="e">
        <f t="shared" si="93"/>
        <v>#VALUE!</v>
      </c>
      <c r="Z507" t="e">
        <f t="shared" si="94"/>
        <v>#VALUE!</v>
      </c>
      <c r="AA507" s="5" t="str">
        <f>_xll.SNL.Clients.Office.Excel.Functions.SPG(U507, "SP_MARKETCAP", "12/31/2021")</f>
        <v>#PEND</v>
      </c>
      <c r="AB507" t="e">
        <f t="shared" si="88"/>
        <v>#VALUE!</v>
      </c>
      <c r="AC507" t="e">
        <f t="shared" si="95"/>
        <v>#VALUE!</v>
      </c>
    </row>
    <row r="508" spans="1:29" x14ac:dyDescent="0.3">
      <c r="A508" t="s">
        <v>508</v>
      </c>
      <c r="B508" s="4" t="str" cm="1">
        <f t="array" ref="B508">_xll.SNL.Clients.Office.Excel.Functions.SPG(A508, "SP_TOTAL_REV", "CY2023")</f>
        <v>#PEND</v>
      </c>
      <c r="C508" s="4" t="str">
        <f>_xll.SNL.Clients.Office.Excel.Functions.SPG(A508,"IQ_AVG_DILUT_SHARES_OUT","CY2023")</f>
        <v>#PEND</v>
      </c>
      <c r="D508" s="5" t="str">
        <f>_xll.SNL.Clients.Office.Excel.Functions.SPG(A508, "IQ_DILUT_EPS_NORM", "CY2023")</f>
        <v>#PEND</v>
      </c>
      <c r="E508" t="e">
        <f t="shared" si="96"/>
        <v>#VALUE!</v>
      </c>
      <c r="F508" t="e">
        <f t="shared" si="97"/>
        <v>#VALUE!</v>
      </c>
      <c r="G508" s="5" t="str">
        <f>_xll.SNL.Clients.Office.Excel.Functions.SPG(A508, "SP_MARKETCAP", "12/30/2023")</f>
        <v>#PEND</v>
      </c>
      <c r="H508" t="e">
        <f t="shared" si="89"/>
        <v>#VALUE!</v>
      </c>
      <c r="I508" t="e">
        <f t="shared" si="98"/>
        <v>#VALUE!</v>
      </c>
      <c r="K508" t="s">
        <v>508</v>
      </c>
      <c r="L508" s="4" t="str" cm="1">
        <f t="array" ref="L508">_xll.SNL.Clients.Office.Excel.Functions.SPG(K508, "SP_TOTAL_REV", "CY2023")</f>
        <v>#PEND</v>
      </c>
      <c r="M508" s="4" t="str">
        <f>_xll.SNL.Clients.Office.Excel.Functions.SPG(K508,"IQ_AVG_DILUT_SHARES_OUT","CY2023")</f>
        <v>#PEND</v>
      </c>
      <c r="N508" s="5" t="str">
        <f>_xll.SNL.Clients.Office.Excel.Functions.SPG(K508, "IQ_DILUT_EPS_NORM", "CY2023")</f>
        <v>#PEND</v>
      </c>
      <c r="O508" t="e">
        <f t="shared" si="99"/>
        <v>#VALUE!</v>
      </c>
      <c r="P508" t="e">
        <f t="shared" si="100"/>
        <v>#VALUE!</v>
      </c>
      <c r="Q508" s="5" t="str">
        <f>_xll.SNL.Clients.Office.Excel.Functions.SPG(K508, "SP_MARKETCAP", "12/31/2022")</f>
        <v>#PEND</v>
      </c>
      <c r="R508" t="e">
        <f t="shared" si="91"/>
        <v>#VALUE!</v>
      </c>
      <c r="S508" t="e">
        <f t="shared" si="92"/>
        <v>#VALUE!</v>
      </c>
      <c r="U508" t="s">
        <v>508</v>
      </c>
      <c r="V508" s="4" t="str" cm="1">
        <f t="array" ref="V508">_xll.SNL.Clients.Office.Excel.Functions.SPG(U508, "SP_TOTAL_REV", "CY2021")</f>
        <v>#PEND</v>
      </c>
      <c r="W508" s="4" t="str">
        <f>_xll.SNL.Clients.Office.Excel.Functions.SPG(U508,"IQ_AVG_DILUT_SHARES_OUT","CY2021")</f>
        <v>#PEND</v>
      </c>
      <c r="X508" s="5" t="str">
        <f>_xll.SNL.Clients.Office.Excel.Functions.SPG(U508, "IQ_DILUT_EPS_NORM", "CY2021")</f>
        <v>#PEND</v>
      </c>
      <c r="Y508" t="e">
        <f t="shared" si="93"/>
        <v>#VALUE!</v>
      </c>
      <c r="Z508" t="e">
        <f t="shared" si="94"/>
        <v>#VALUE!</v>
      </c>
      <c r="AA508" s="5" t="str">
        <f>_xll.SNL.Clients.Office.Excel.Functions.SPG(U508, "SP_MARKETCAP", "12/31/2021")</f>
        <v>#PEND</v>
      </c>
      <c r="AB508" t="e">
        <f>AA508/$AA$509</f>
        <v>#VALUE!</v>
      </c>
      <c r="AC508" t="e">
        <f t="shared" si="95"/>
        <v>#VALUE!</v>
      </c>
    </row>
    <row r="509" spans="1:29" x14ac:dyDescent="0.3">
      <c r="B509">
        <f>SUMIF(B6:B508,"&lt;&gt;#VALUE!")</f>
        <v>0</v>
      </c>
      <c r="C509">
        <f>SUMIF(C6:C508,"&lt;&gt;#VALUE!")</f>
        <v>0</v>
      </c>
      <c r="D509" t="e">
        <f>E509/C509*1000</f>
        <v>#DIV/0!</v>
      </c>
      <c r="E509">
        <f>SUMIF(E6:E508,"&lt;&gt;#VALUE!")</f>
        <v>0</v>
      </c>
      <c r="F509" s="7" t="e">
        <f>E509/B509</f>
        <v>#DIV/0!</v>
      </c>
      <c r="G509">
        <f>SUMIF(G6:G508,"&lt;&gt;#VALUE!")</f>
        <v>0</v>
      </c>
      <c r="I509">
        <f>SUMIF(I6:I508,"&lt;&gt;#VALUE!")</f>
        <v>0</v>
      </c>
      <c r="L509">
        <f>SUMIF(L6:L508,"&lt;&gt;#VALUE!")</f>
        <v>0</v>
      </c>
      <c r="M509">
        <f>SUMIF(M6:M508,"&lt;&gt;#VALUE!")</f>
        <v>0</v>
      </c>
      <c r="N509" t="e">
        <f>O509/M509*1000</f>
        <v>#DIV/0!</v>
      </c>
      <c r="O509">
        <f>SUMIF(O6:O508,"&lt;&gt;#VALUE!")</f>
        <v>0</v>
      </c>
      <c r="P509" s="7" t="e">
        <f>O509/L509</f>
        <v>#DIV/0!</v>
      </c>
      <c r="Q509">
        <f>SUMIF(Q6:Q508,"&lt;&gt;#VALUE!")</f>
        <v>0</v>
      </c>
      <c r="S509">
        <f>SUMIF(S6:S508,"&lt;&gt;#VALUE!")</f>
        <v>0</v>
      </c>
      <c r="V509">
        <f>SUM(V6:V508)</f>
        <v>0</v>
      </c>
      <c r="W509">
        <f>SUM(W6:W508)</f>
        <v>0</v>
      </c>
      <c r="X509" t="e">
        <f>Y509/W509*1000</f>
        <v>#DIV/0!</v>
      </c>
      <c r="Y509">
        <f>SUMIF(Y6:Y508, "&lt;&gt;#VALUE!")</f>
        <v>0</v>
      </c>
      <c r="Z509" t="e">
        <f>Y509/V509</f>
        <v>#DIV/0!</v>
      </c>
      <c r="AA509">
        <f>SUMIF(AA6:AA508, "&lt;&gt;#VALUE!")</f>
        <v>0</v>
      </c>
      <c r="AC509">
        <f>SUMIF(AC6:AC508, "&lt;&gt;#VALUE!")</f>
        <v>0</v>
      </c>
    </row>
    <row r="511" spans="1:29" x14ac:dyDescent="0.3">
      <c r="I511" t="s">
        <v>3</v>
      </c>
      <c r="J511" s="7" t="e">
        <f>D509/N509-1</f>
        <v>#DIV/0!</v>
      </c>
      <c r="S511" t="s">
        <v>3</v>
      </c>
      <c r="T511" s="7" t="e">
        <f>N509/X509-1</f>
        <v>#DIV/0!</v>
      </c>
    </row>
    <row r="512" spans="1:29" x14ac:dyDescent="0.3">
      <c r="I512" t="s">
        <v>1027</v>
      </c>
      <c r="J512" s="7" t="e">
        <f>B509/L509-1</f>
        <v>#DIV/0!</v>
      </c>
      <c r="S512" t="s">
        <v>1027</v>
      </c>
      <c r="T512" s="7" t="e">
        <f>L509/V509-1</f>
        <v>#DIV/0!</v>
      </c>
    </row>
    <row r="513" spans="9:20" x14ac:dyDescent="0.3">
      <c r="I513" t="s">
        <v>1028</v>
      </c>
      <c r="J513" s="7" t="e">
        <f>F509/P509-1</f>
        <v>#DIV/0!</v>
      </c>
      <c r="S513" t="s">
        <v>1028</v>
      </c>
      <c r="T513" s="7" t="e">
        <f>P509/Z509-1</f>
        <v>#DIV/0!</v>
      </c>
    </row>
    <row r="514" spans="9:20" x14ac:dyDescent="0.3">
      <c r="I514" t="s">
        <v>2</v>
      </c>
      <c r="J514" s="7" t="e">
        <f>C509/M509-1</f>
        <v>#DIV/0!</v>
      </c>
      <c r="S514" t="s">
        <v>2</v>
      </c>
      <c r="T514" s="7" t="e">
        <f>M509/W509-1</f>
        <v>#DIV/0!</v>
      </c>
    </row>
  </sheetData>
  <autoFilter ref="A5:R5" xr:uid="{58A51631-632C-44E1-A4BE-CF799F3919B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49FEE-F3C0-4A0D-BADB-0954020A031E}">
  <dimension ref="A2:L507"/>
  <sheetViews>
    <sheetView workbookViewId="0">
      <pane xSplit="1" ySplit="3" topLeftCell="B466" activePane="bottomRight" state="frozen"/>
      <selection pane="topRight" activeCell="B1" sqref="B1"/>
      <selection pane="bottomLeft" activeCell="A4" sqref="A4"/>
      <selection pane="bottomRight" activeCell="C477" sqref="A477:C479"/>
    </sheetView>
  </sheetViews>
  <sheetFormatPr defaultRowHeight="14.4" x14ac:dyDescent="0.3"/>
  <cols>
    <col min="1" max="1" width="15.88671875" bestFit="1" customWidth="1"/>
    <col min="2" max="2" width="10.88671875" bestFit="1" customWidth="1"/>
    <col min="3" max="3" width="13.44140625" bestFit="1" customWidth="1"/>
    <col min="4" max="4" width="9" bestFit="1" customWidth="1"/>
    <col min="5" max="5" width="9.33203125" customWidth="1"/>
    <col min="6" max="6" width="8.109375" bestFit="1" customWidth="1"/>
    <col min="7" max="7" width="15.88671875" bestFit="1" customWidth="1"/>
    <col min="8" max="8" width="10.88671875" bestFit="1" customWidth="1"/>
    <col min="9" max="9" width="13.44140625" bestFit="1" customWidth="1"/>
    <col min="10" max="10" width="9" bestFit="1" customWidth="1"/>
    <col min="11" max="11" width="9.33203125" customWidth="1"/>
    <col min="12" max="12" width="8.109375" bestFit="1" customWidth="1"/>
  </cols>
  <sheetData>
    <row r="2" spans="1:12" x14ac:dyDescent="0.3">
      <c r="B2" t="s">
        <v>0</v>
      </c>
      <c r="H2" t="s">
        <v>509</v>
      </c>
    </row>
    <row r="3" spans="1:12" x14ac:dyDescent="0.3">
      <c r="A3" t="str" cm="1">
        <f t="array" ref="A3">_xll.ciqfunctions.udf.CIQRANGE("^SPX", "IQ_CONSTITUENTS", 1, 600, , , , , "Constituents")</f>
        <v>Constituents</v>
      </c>
      <c r="B3" s="1" t="s">
        <v>1</v>
      </c>
      <c r="C3" s="2" t="s">
        <v>2</v>
      </c>
      <c r="D3" s="2" t="s">
        <v>3</v>
      </c>
      <c r="E3" s="2" t="s">
        <v>4</v>
      </c>
      <c r="F3" s="3" t="s">
        <v>5</v>
      </c>
      <c r="G3" t="str" cm="1">
        <f t="array" ref="G3">_xll.ciqfunctions.udf.CIQRANGE("^SPX", "IQ_CONSTITUENTS", 1, 600, , , , , "Constituents")</f>
        <v>Constituents</v>
      </c>
      <c r="H3" s="1" t="s">
        <v>1</v>
      </c>
      <c r="I3" s="2" t="s">
        <v>2</v>
      </c>
      <c r="J3" s="2" t="s">
        <v>3</v>
      </c>
      <c r="K3" s="2" t="s">
        <v>4</v>
      </c>
      <c r="L3" s="3" t="s">
        <v>5</v>
      </c>
    </row>
    <row r="4" spans="1:12" x14ac:dyDescent="0.3">
      <c r="A4" t="s">
        <v>6</v>
      </c>
      <c r="B4" s="4" t="str" cm="1">
        <f t="array" ref="B4">_xll.SNL.Clients.Office.Excel.Functions.SPG(A4, "SP_TOTAL_REV", "CY2023")</f>
        <v>#PEND</v>
      </c>
      <c r="C4" s="4" t="str">
        <f>_xll.SNL.Clients.Office.Excel.Functions.SPG(A4,"IQ_AVG_DILUT_SHARES_OUT","CY2023")</f>
        <v>#PEND</v>
      </c>
      <c r="D4" s="5" t="str">
        <f>_xll.SNL.Clients.Office.Excel.Functions.SPG(A4, "IQ_DILUT_EPS_NORM", "CY2023")</f>
        <v>#PEND</v>
      </c>
      <c r="E4" t="e">
        <f>C4*D4/1000</f>
        <v>#VALUE!</v>
      </c>
      <c r="F4" t="e">
        <f>E4/B4</f>
        <v>#VALUE!</v>
      </c>
      <c r="G4" t="s">
        <v>6</v>
      </c>
      <c r="H4" s="4" t="str" cm="1">
        <f t="array" ref="H4">_xll.SNL.Clients.Office.Excel.Functions.SPG(G4, "SP_TOTAL_REV", "CY2022")</f>
        <v>#PEND</v>
      </c>
      <c r="I4" s="4" t="str">
        <f>_xll.SNL.Clients.Office.Excel.Functions.SPG(G4,"IQ_AVG_DILUT_SHARES_OUT","CY2022")</f>
        <v>#PEND</v>
      </c>
      <c r="J4" s="5" t="str">
        <f>_xll.SNL.Clients.Office.Excel.Functions.SPG(G4, "IQ_DILUT_EPS_NORM", "CY2022")</f>
        <v>#PEND</v>
      </c>
      <c r="K4" t="e">
        <f>I4*J4/1000</f>
        <v>#VALUE!</v>
      </c>
      <c r="L4" t="e">
        <f>K4/H4</f>
        <v>#VALUE!</v>
      </c>
    </row>
    <row r="5" spans="1:12" x14ac:dyDescent="0.3">
      <c r="A5" t="s">
        <v>7</v>
      </c>
      <c r="B5" s="4" t="str" cm="1">
        <f t="array" ref="B5">_xll.SNL.Clients.Office.Excel.Functions.SPG(A5, "SP_TOTAL_REV", "CY2023")</f>
        <v>#PEND</v>
      </c>
      <c r="C5" s="4" t="str">
        <f>_xll.SNL.Clients.Office.Excel.Functions.SPG(A5,"IQ_AVG_DILUT_SHARES_OUT","CY2023")</f>
        <v>#PEND</v>
      </c>
      <c r="D5" s="5" t="str">
        <f>_xll.SNL.Clients.Office.Excel.Functions.SPG(A5, "IQ_DILUT_EPS_NORM", "CY2023")</f>
        <v>#PEND</v>
      </c>
      <c r="E5" t="e">
        <f t="shared" ref="E5:E68" si="0">C5*D5/1000</f>
        <v>#VALUE!</v>
      </c>
      <c r="F5" t="e">
        <f t="shared" ref="F5:F68" si="1">E5/B5</f>
        <v>#VALUE!</v>
      </c>
      <c r="G5" t="s">
        <v>7</v>
      </c>
      <c r="H5" s="4" t="str" cm="1">
        <f t="array" ref="H5">_xll.SNL.Clients.Office.Excel.Functions.SPG(G5, "SP_TOTAL_REV", "CY2023")</f>
        <v>#PEND</v>
      </c>
      <c r="I5" s="4" t="str">
        <f>_xll.SNL.Clients.Office.Excel.Functions.SPG(G5,"IQ_AVG_DILUT_SHARES_OUT","CY2023")</f>
        <v>#PEND</v>
      </c>
      <c r="J5" s="5" t="str">
        <f>_xll.SNL.Clients.Office.Excel.Functions.SPG(G5, "IQ_DILUT_EPS_NORM", "CY2023")</f>
        <v>#PEND</v>
      </c>
      <c r="K5" t="e">
        <f t="shared" ref="K5:K68" si="2">I5*J5/1000</f>
        <v>#VALUE!</v>
      </c>
      <c r="L5" t="e">
        <f t="shared" ref="L5:L68" si="3">K5/H5</f>
        <v>#VALUE!</v>
      </c>
    </row>
    <row r="6" spans="1:12" x14ac:dyDescent="0.3">
      <c r="A6" t="s">
        <v>8</v>
      </c>
      <c r="B6" s="4" t="str" cm="1">
        <f t="array" ref="B6">_xll.SNL.Clients.Office.Excel.Functions.SPG(A6, "SP_TOTAL_REV", "CY2023")</f>
        <v>#PEND</v>
      </c>
      <c r="C6" s="4" t="str">
        <f>_xll.SNL.Clients.Office.Excel.Functions.SPG(A6,"IQ_AVG_DILUT_SHARES_OUT","CY2023")</f>
        <v>#PEND</v>
      </c>
      <c r="D6" s="5" t="str">
        <f>_xll.SNL.Clients.Office.Excel.Functions.SPG(A6, "IQ_DILUT_EPS_NORM", "CY2023")</f>
        <v>#PEND</v>
      </c>
      <c r="E6" t="e">
        <f t="shared" si="0"/>
        <v>#VALUE!</v>
      </c>
      <c r="F6" t="e">
        <f t="shared" si="1"/>
        <v>#VALUE!</v>
      </c>
      <c r="G6" t="s">
        <v>8</v>
      </c>
      <c r="H6" s="4" t="str" cm="1">
        <f t="array" ref="H6">_xll.SNL.Clients.Office.Excel.Functions.SPG(G6, "SP_TOTAL_REV", "CY2023")</f>
        <v>#PEND</v>
      </c>
      <c r="I6" s="4" t="str">
        <f>_xll.SNL.Clients.Office.Excel.Functions.SPG(G6,"IQ_AVG_DILUT_SHARES_OUT","CY2023")</f>
        <v>#PEND</v>
      </c>
      <c r="J6" s="5" t="str">
        <f>_xll.SNL.Clients.Office.Excel.Functions.SPG(G6, "IQ_DILUT_EPS_NORM", "CY2023")</f>
        <v>#PEND</v>
      </c>
      <c r="K6" t="e">
        <f t="shared" si="2"/>
        <v>#VALUE!</v>
      </c>
      <c r="L6" t="e">
        <f t="shared" si="3"/>
        <v>#VALUE!</v>
      </c>
    </row>
    <row r="7" spans="1:12" x14ac:dyDescent="0.3">
      <c r="A7" t="s">
        <v>9</v>
      </c>
      <c r="B7" s="4" t="str" cm="1">
        <f t="array" ref="B7">_xll.SNL.Clients.Office.Excel.Functions.SPG(A7, "SP_TOTAL_REV", "CY2023")</f>
        <v>#PEND</v>
      </c>
      <c r="C7" s="4" t="str">
        <f>_xll.SNL.Clients.Office.Excel.Functions.SPG(A7,"IQ_AVG_DILUT_SHARES_OUT","CY2023")</f>
        <v>#PEND</v>
      </c>
      <c r="D7" s="5" t="str">
        <f>_xll.SNL.Clients.Office.Excel.Functions.SPG(A7, "IQ_DILUT_EPS_NORM", "CY2023")</f>
        <v>#PEND</v>
      </c>
      <c r="E7" t="e">
        <f t="shared" si="0"/>
        <v>#VALUE!</v>
      </c>
      <c r="F7" t="e">
        <f t="shared" si="1"/>
        <v>#VALUE!</v>
      </c>
      <c r="G7" t="s">
        <v>9</v>
      </c>
      <c r="H7" s="4" t="str" cm="1">
        <f t="array" ref="H7">_xll.SNL.Clients.Office.Excel.Functions.SPG(G7, "SP_TOTAL_REV", "CY2023")</f>
        <v>#PEND</v>
      </c>
      <c r="I7" s="4" t="str">
        <f>_xll.SNL.Clients.Office.Excel.Functions.SPG(G7,"IQ_AVG_DILUT_SHARES_OUT","CY2023")</f>
        <v>#PEND</v>
      </c>
      <c r="J7" s="5" t="str">
        <f>_xll.SNL.Clients.Office.Excel.Functions.SPG(G7, "IQ_DILUT_EPS_NORM", "CY2023")</f>
        <v>#PEND</v>
      </c>
      <c r="K7" t="e">
        <f t="shared" si="2"/>
        <v>#VALUE!</v>
      </c>
      <c r="L7" t="e">
        <f t="shared" si="3"/>
        <v>#VALUE!</v>
      </c>
    </row>
    <row r="8" spans="1:12" x14ac:dyDescent="0.3">
      <c r="A8" t="s">
        <v>10</v>
      </c>
      <c r="B8" s="4" t="str" cm="1">
        <f t="array" ref="B8">_xll.SNL.Clients.Office.Excel.Functions.SPG(A8, "SP_TOTAL_REV", "CY2023")</f>
        <v>#PEND</v>
      </c>
      <c r="C8" s="4" t="str">
        <f>_xll.SNL.Clients.Office.Excel.Functions.SPG(A8,"IQ_AVG_DILUT_SHARES_OUT","CY2023")</f>
        <v>#PEND</v>
      </c>
      <c r="D8" s="5" t="str">
        <f>_xll.SNL.Clients.Office.Excel.Functions.SPG(A8, "IQ_DILUT_EPS_NORM", "CY2023")</f>
        <v>#PEND</v>
      </c>
      <c r="E8" t="e">
        <f t="shared" si="0"/>
        <v>#VALUE!</v>
      </c>
      <c r="F8" t="e">
        <f t="shared" si="1"/>
        <v>#VALUE!</v>
      </c>
      <c r="G8" t="s">
        <v>10</v>
      </c>
      <c r="H8" s="4" t="str" cm="1">
        <f t="array" ref="H8">_xll.SNL.Clients.Office.Excel.Functions.SPG(G8, "SP_TOTAL_REV", "CY2023")</f>
        <v>#PEND</v>
      </c>
      <c r="I8" s="4" t="str">
        <f>_xll.SNL.Clients.Office.Excel.Functions.SPG(G8,"IQ_AVG_DILUT_SHARES_OUT","CY2023")</f>
        <v>#PEND</v>
      </c>
      <c r="J8" s="5" t="str">
        <f>_xll.SNL.Clients.Office.Excel.Functions.SPG(G8, "IQ_DILUT_EPS_NORM", "CY2023")</f>
        <v>#PEND</v>
      </c>
      <c r="K8" t="e">
        <f t="shared" si="2"/>
        <v>#VALUE!</v>
      </c>
      <c r="L8" t="e">
        <f t="shared" si="3"/>
        <v>#VALUE!</v>
      </c>
    </row>
    <row r="9" spans="1:12" x14ac:dyDescent="0.3">
      <c r="A9" t="s">
        <v>11</v>
      </c>
      <c r="B9" s="4" t="str" cm="1">
        <f t="array" ref="B9">_xll.SNL.Clients.Office.Excel.Functions.SPG(A9, "SP_TOTAL_REV", "CY2023")</f>
        <v>#PEND</v>
      </c>
      <c r="C9" s="4" t="str">
        <f>_xll.SNL.Clients.Office.Excel.Functions.SPG(A9,"IQ_AVG_DILUT_SHARES_OUT","CY2023")</f>
        <v>#PEND</v>
      </c>
      <c r="D9" s="5" t="str">
        <f>_xll.SNL.Clients.Office.Excel.Functions.SPG(A9, "IQ_DILUT_EPS_NORM", "CY2023")</f>
        <v>#PEND</v>
      </c>
      <c r="E9" t="e">
        <f t="shared" si="0"/>
        <v>#VALUE!</v>
      </c>
      <c r="F9" t="e">
        <f t="shared" si="1"/>
        <v>#VALUE!</v>
      </c>
      <c r="G9" t="s">
        <v>11</v>
      </c>
      <c r="H9" s="4" t="str" cm="1">
        <f t="array" ref="H9">_xll.SNL.Clients.Office.Excel.Functions.SPG(G9, "SP_TOTAL_REV", "CY2023")</f>
        <v>#PEND</v>
      </c>
      <c r="I9" s="4" t="str">
        <f>_xll.SNL.Clients.Office.Excel.Functions.SPG(G9,"IQ_AVG_DILUT_SHARES_OUT","CY2023")</f>
        <v>#PEND</v>
      </c>
      <c r="J9" s="5" t="str">
        <f>_xll.SNL.Clients.Office.Excel.Functions.SPG(G9, "IQ_DILUT_EPS_NORM", "CY2023")</f>
        <v>#PEND</v>
      </c>
      <c r="K9" t="e">
        <f t="shared" si="2"/>
        <v>#VALUE!</v>
      </c>
      <c r="L9" t="e">
        <f t="shared" si="3"/>
        <v>#VALUE!</v>
      </c>
    </row>
    <row r="10" spans="1:12" x14ac:dyDescent="0.3">
      <c r="A10" t="s">
        <v>12</v>
      </c>
      <c r="B10" s="4" t="str" cm="1">
        <f t="array" ref="B10">_xll.SNL.Clients.Office.Excel.Functions.SPG(A10, "SP_TOTAL_REV", "CY2023")</f>
        <v>#PEND</v>
      </c>
      <c r="C10" s="4" t="str">
        <f>_xll.SNL.Clients.Office.Excel.Functions.SPG(A10,"IQ_AVG_DILUT_SHARES_OUT","CY2023")</f>
        <v>#PEND</v>
      </c>
      <c r="D10" s="5" t="str">
        <f>_xll.SNL.Clients.Office.Excel.Functions.SPG(A10, "IQ_DILUT_EPS_NORM", "CY2023")</f>
        <v>#PEND</v>
      </c>
      <c r="E10" t="e">
        <f t="shared" si="0"/>
        <v>#VALUE!</v>
      </c>
      <c r="F10" t="e">
        <f t="shared" si="1"/>
        <v>#VALUE!</v>
      </c>
      <c r="G10" t="s">
        <v>12</v>
      </c>
      <c r="H10" s="4" t="str" cm="1">
        <f t="array" ref="H10">_xll.SNL.Clients.Office.Excel.Functions.SPG(G10, "SP_TOTAL_REV", "CY2023")</f>
        <v>#PEND</v>
      </c>
      <c r="I10" s="4" t="str">
        <f>_xll.SNL.Clients.Office.Excel.Functions.SPG(G10,"IQ_AVG_DILUT_SHARES_OUT","CY2023")</f>
        <v>#PEND</v>
      </c>
      <c r="J10" s="5" t="str">
        <f>_xll.SNL.Clients.Office.Excel.Functions.SPG(G10, "IQ_DILUT_EPS_NORM", "CY2023")</f>
        <v>#PEND</v>
      </c>
      <c r="K10" t="e">
        <f t="shared" si="2"/>
        <v>#VALUE!</v>
      </c>
      <c r="L10" t="e">
        <f t="shared" si="3"/>
        <v>#VALUE!</v>
      </c>
    </row>
    <row r="11" spans="1:12" x14ac:dyDescent="0.3">
      <c r="A11" t="s">
        <v>13</v>
      </c>
      <c r="B11" s="4" t="str" cm="1">
        <f t="array" ref="B11">_xll.SNL.Clients.Office.Excel.Functions.SPG(A11, "SP_TOTAL_REV", "CY2023")</f>
        <v>#PEND</v>
      </c>
      <c r="C11" s="4" t="str">
        <f>_xll.SNL.Clients.Office.Excel.Functions.SPG(A11,"IQ_AVG_DILUT_SHARES_OUT","CY2023")</f>
        <v>#PEND</v>
      </c>
      <c r="D11" s="5" t="str">
        <f>_xll.SNL.Clients.Office.Excel.Functions.SPG(A11, "IQ_DILUT_EPS_NORM", "CY2023")</f>
        <v>#PEND</v>
      </c>
      <c r="E11" t="e">
        <f t="shared" si="0"/>
        <v>#VALUE!</v>
      </c>
      <c r="F11" t="e">
        <f t="shared" si="1"/>
        <v>#VALUE!</v>
      </c>
      <c r="G11" t="s">
        <v>13</v>
      </c>
      <c r="H11" s="4" t="str" cm="1">
        <f t="array" ref="H11">_xll.SNL.Clients.Office.Excel.Functions.SPG(G11, "SP_TOTAL_REV", "CY2023")</f>
        <v>#PEND</v>
      </c>
      <c r="I11" s="4" t="str">
        <f>_xll.SNL.Clients.Office.Excel.Functions.SPG(G11,"IQ_AVG_DILUT_SHARES_OUT","CY2023")</f>
        <v>#PEND</v>
      </c>
      <c r="J11" s="5" t="str">
        <f>_xll.SNL.Clients.Office.Excel.Functions.SPG(G11, "IQ_DILUT_EPS_NORM", "CY2023")</f>
        <v>#PEND</v>
      </c>
      <c r="K11" t="e">
        <f t="shared" si="2"/>
        <v>#VALUE!</v>
      </c>
      <c r="L11" t="e">
        <f t="shared" si="3"/>
        <v>#VALUE!</v>
      </c>
    </row>
    <row r="12" spans="1:12" x14ac:dyDescent="0.3">
      <c r="A12" t="s">
        <v>14</v>
      </c>
      <c r="B12" s="4" t="str" cm="1">
        <f t="array" ref="B12">_xll.SNL.Clients.Office.Excel.Functions.SPG(A12, "SP_TOTAL_REV", "CY2023")</f>
        <v>#PEND</v>
      </c>
      <c r="C12" s="4" t="str">
        <f>_xll.SNL.Clients.Office.Excel.Functions.SPG(A12,"IQ_AVG_DILUT_SHARES_OUT","CY2023")</f>
        <v>#PEND</v>
      </c>
      <c r="D12" s="5" t="str">
        <f>_xll.SNL.Clients.Office.Excel.Functions.SPG(A12, "IQ_DILUT_EPS_NORM", "CY2023")</f>
        <v>#PEND</v>
      </c>
      <c r="E12" t="e">
        <f t="shared" si="0"/>
        <v>#VALUE!</v>
      </c>
      <c r="F12" t="e">
        <f t="shared" si="1"/>
        <v>#VALUE!</v>
      </c>
      <c r="G12" t="s">
        <v>14</v>
      </c>
      <c r="H12" s="4" t="str" cm="1">
        <f t="array" ref="H12">_xll.SNL.Clients.Office.Excel.Functions.SPG(G12, "SP_TOTAL_REV", "CY2023")</f>
        <v>#PEND</v>
      </c>
      <c r="I12" s="4" t="str">
        <f>_xll.SNL.Clients.Office.Excel.Functions.SPG(G12,"IQ_AVG_DILUT_SHARES_OUT","CY2023")</f>
        <v>#PEND</v>
      </c>
      <c r="J12" s="5" t="str">
        <f>_xll.SNL.Clients.Office.Excel.Functions.SPG(G12, "IQ_DILUT_EPS_NORM", "CY2023")</f>
        <v>#PEND</v>
      </c>
      <c r="K12" t="e">
        <f t="shared" si="2"/>
        <v>#VALUE!</v>
      </c>
      <c r="L12" t="e">
        <f t="shared" si="3"/>
        <v>#VALUE!</v>
      </c>
    </row>
    <row r="13" spans="1:12" x14ac:dyDescent="0.3">
      <c r="A13" t="s">
        <v>15</v>
      </c>
      <c r="B13" s="4" t="str" cm="1">
        <f t="array" ref="B13">_xll.SNL.Clients.Office.Excel.Functions.SPG(A13, "SP_TOTAL_REV", "CY2023")</f>
        <v>#PEND</v>
      </c>
      <c r="C13" s="4" t="str">
        <f>_xll.SNL.Clients.Office.Excel.Functions.SPG(A13,"IQ_AVG_DILUT_SHARES_OUT","CY2023")</f>
        <v>#PEND</v>
      </c>
      <c r="D13" s="5" t="str">
        <f>_xll.SNL.Clients.Office.Excel.Functions.SPG(A13, "IQ_DILUT_EPS_NORM", "CY2023")</f>
        <v>#PEND</v>
      </c>
      <c r="E13" t="e">
        <f t="shared" si="0"/>
        <v>#VALUE!</v>
      </c>
      <c r="F13" t="e">
        <f t="shared" si="1"/>
        <v>#VALUE!</v>
      </c>
      <c r="G13" t="s">
        <v>15</v>
      </c>
      <c r="H13" s="4" t="str" cm="1">
        <f t="array" ref="H13">_xll.SNL.Clients.Office.Excel.Functions.SPG(G13, "SP_TOTAL_REV", "CY2023")</f>
        <v>#PEND</v>
      </c>
      <c r="I13" s="4" t="str">
        <f>_xll.SNL.Clients.Office.Excel.Functions.SPG(G13,"IQ_AVG_DILUT_SHARES_OUT","CY2023")</f>
        <v>#PEND</v>
      </c>
      <c r="J13" s="5" t="str">
        <f>_xll.SNL.Clients.Office.Excel.Functions.SPG(G13, "IQ_DILUT_EPS_NORM", "CY2023")</f>
        <v>#PEND</v>
      </c>
      <c r="K13" t="e">
        <f t="shared" si="2"/>
        <v>#VALUE!</v>
      </c>
      <c r="L13" t="e">
        <f t="shared" si="3"/>
        <v>#VALUE!</v>
      </c>
    </row>
    <row r="14" spans="1:12" x14ac:dyDescent="0.3">
      <c r="A14" t="s">
        <v>16</v>
      </c>
      <c r="B14" s="4" t="str" cm="1">
        <f t="array" ref="B14">_xll.SNL.Clients.Office.Excel.Functions.SPG(A14, "SP_TOTAL_REV", "CY2023")</f>
        <v>#PEND</v>
      </c>
      <c r="C14" s="4" t="str">
        <f>_xll.SNL.Clients.Office.Excel.Functions.SPG(A14,"IQ_AVG_DILUT_SHARES_OUT","CY2023")</f>
        <v>#PEND</v>
      </c>
      <c r="D14" s="5" t="str">
        <f>_xll.SNL.Clients.Office.Excel.Functions.SPG(A14, "IQ_DILUT_EPS_NORM", "CY2023")</f>
        <v>#PEND</v>
      </c>
      <c r="E14" t="e">
        <f t="shared" si="0"/>
        <v>#VALUE!</v>
      </c>
      <c r="F14" t="e">
        <f t="shared" si="1"/>
        <v>#VALUE!</v>
      </c>
      <c r="G14" t="s">
        <v>16</v>
      </c>
      <c r="H14" s="4" t="str" cm="1">
        <f t="array" ref="H14">_xll.SNL.Clients.Office.Excel.Functions.SPG(G14, "SP_TOTAL_REV", "CY2023")</f>
        <v>#PEND</v>
      </c>
      <c r="I14" s="4" t="str">
        <f>_xll.SNL.Clients.Office.Excel.Functions.SPG(G14,"IQ_AVG_DILUT_SHARES_OUT","CY2023")</f>
        <v>#PEND</v>
      </c>
      <c r="J14" s="5" t="str">
        <f>_xll.SNL.Clients.Office.Excel.Functions.SPG(G14, "IQ_DILUT_EPS_NORM", "CY2023")</f>
        <v>#PEND</v>
      </c>
      <c r="K14" t="e">
        <f t="shared" si="2"/>
        <v>#VALUE!</v>
      </c>
      <c r="L14" t="e">
        <f t="shared" si="3"/>
        <v>#VALUE!</v>
      </c>
    </row>
    <row r="15" spans="1:12" x14ac:dyDescent="0.3">
      <c r="A15" t="s">
        <v>17</v>
      </c>
      <c r="B15" s="4" t="str" cm="1">
        <f t="array" ref="B15">_xll.SNL.Clients.Office.Excel.Functions.SPG(A15, "SP_TOTAL_REV", "CY2023")</f>
        <v>#PEND</v>
      </c>
      <c r="C15" s="4" t="str">
        <f>_xll.SNL.Clients.Office.Excel.Functions.SPG(A15,"IQ_AVG_DILUT_SHARES_OUT","CY2023")</f>
        <v>#PEND</v>
      </c>
      <c r="D15" s="5" t="str">
        <f>_xll.SNL.Clients.Office.Excel.Functions.SPG(A15, "IQ_DILUT_EPS_NORM", "CY2023")</f>
        <v>#PEND</v>
      </c>
      <c r="E15" t="e">
        <f t="shared" si="0"/>
        <v>#VALUE!</v>
      </c>
      <c r="F15" t="e">
        <f t="shared" si="1"/>
        <v>#VALUE!</v>
      </c>
      <c r="G15" t="s">
        <v>17</v>
      </c>
      <c r="H15" s="4" t="str" cm="1">
        <f t="array" ref="H15">_xll.SNL.Clients.Office.Excel.Functions.SPG(G15, "SP_TOTAL_REV", "CY2023")</f>
        <v>#PEND</v>
      </c>
      <c r="I15" s="4" t="str">
        <f>_xll.SNL.Clients.Office.Excel.Functions.SPG(G15,"IQ_AVG_DILUT_SHARES_OUT","CY2023")</f>
        <v>#PEND</v>
      </c>
      <c r="J15" s="5" t="str">
        <f>_xll.SNL.Clients.Office.Excel.Functions.SPG(G15, "IQ_DILUT_EPS_NORM", "CY2023")</f>
        <v>#PEND</v>
      </c>
      <c r="K15" t="e">
        <f t="shared" si="2"/>
        <v>#VALUE!</v>
      </c>
      <c r="L15" t="e">
        <f t="shared" si="3"/>
        <v>#VALUE!</v>
      </c>
    </row>
    <row r="16" spans="1:12" x14ac:dyDescent="0.3">
      <c r="A16" t="s">
        <v>18</v>
      </c>
      <c r="B16" s="4" t="str" cm="1">
        <f t="array" ref="B16">_xll.SNL.Clients.Office.Excel.Functions.SPG(A16, "SP_TOTAL_REV", "CY2023")</f>
        <v>#PEND</v>
      </c>
      <c r="C16" s="4" t="str">
        <f>_xll.SNL.Clients.Office.Excel.Functions.SPG(A16,"IQ_AVG_DILUT_SHARES_OUT","CY2023")</f>
        <v>#PEND</v>
      </c>
      <c r="D16" s="5" t="str">
        <f>_xll.SNL.Clients.Office.Excel.Functions.SPG(A16, "IQ_DILUT_EPS_NORM", "CY2023")</f>
        <v>#PEND</v>
      </c>
      <c r="E16" t="e">
        <f t="shared" si="0"/>
        <v>#VALUE!</v>
      </c>
      <c r="F16" t="e">
        <f t="shared" si="1"/>
        <v>#VALUE!</v>
      </c>
      <c r="G16" t="s">
        <v>18</v>
      </c>
      <c r="H16" s="4" t="str" cm="1">
        <f t="array" ref="H16">_xll.SNL.Clients.Office.Excel.Functions.SPG(G16, "SP_TOTAL_REV", "CY2023")</f>
        <v>#PEND</v>
      </c>
      <c r="I16" s="4" t="str">
        <f>_xll.SNL.Clients.Office.Excel.Functions.SPG(G16,"IQ_AVG_DILUT_SHARES_OUT","CY2023")</f>
        <v>#PEND</v>
      </c>
      <c r="J16" s="5" t="str">
        <f>_xll.SNL.Clients.Office.Excel.Functions.SPG(G16, "IQ_DILUT_EPS_NORM", "CY2023")</f>
        <v>#PEND</v>
      </c>
      <c r="K16" t="e">
        <f t="shared" si="2"/>
        <v>#VALUE!</v>
      </c>
      <c r="L16" t="e">
        <f t="shared" si="3"/>
        <v>#VALUE!</v>
      </c>
    </row>
    <row r="17" spans="1:12" x14ac:dyDescent="0.3">
      <c r="A17" t="s">
        <v>19</v>
      </c>
      <c r="B17" s="4" t="str" cm="1">
        <f t="array" ref="B17">_xll.SNL.Clients.Office.Excel.Functions.SPG(A17, "SP_TOTAL_REV", "CY2023")</f>
        <v>#PEND</v>
      </c>
      <c r="C17" s="4" t="str">
        <f>_xll.SNL.Clients.Office.Excel.Functions.SPG(A17,"IQ_AVG_DILUT_SHARES_OUT","CY2023")</f>
        <v>#PEND</v>
      </c>
      <c r="D17" s="5" t="str">
        <f>_xll.SNL.Clients.Office.Excel.Functions.SPG(A17, "IQ_DILUT_EPS_NORM", "CY2023")</f>
        <v>#PEND</v>
      </c>
      <c r="E17" t="e">
        <f t="shared" si="0"/>
        <v>#VALUE!</v>
      </c>
      <c r="F17" t="e">
        <f t="shared" si="1"/>
        <v>#VALUE!</v>
      </c>
      <c r="G17" t="s">
        <v>19</v>
      </c>
      <c r="H17" s="4" t="str" cm="1">
        <f t="array" ref="H17">_xll.SNL.Clients.Office.Excel.Functions.SPG(G17, "SP_TOTAL_REV", "CY2023")</f>
        <v>#PEND</v>
      </c>
      <c r="I17" s="4" t="str">
        <f>_xll.SNL.Clients.Office.Excel.Functions.SPG(G17,"IQ_AVG_DILUT_SHARES_OUT","CY2023")</f>
        <v>#PEND</v>
      </c>
      <c r="J17" s="5" t="str">
        <f>_xll.SNL.Clients.Office.Excel.Functions.SPG(G17, "IQ_DILUT_EPS_NORM", "CY2023")</f>
        <v>#PEND</v>
      </c>
      <c r="K17" t="e">
        <f t="shared" si="2"/>
        <v>#VALUE!</v>
      </c>
      <c r="L17" t="e">
        <f t="shared" si="3"/>
        <v>#VALUE!</v>
      </c>
    </row>
    <row r="18" spans="1:12" x14ac:dyDescent="0.3">
      <c r="A18" t="s">
        <v>20</v>
      </c>
      <c r="B18" s="4" t="str" cm="1">
        <f t="array" ref="B18">_xll.SNL.Clients.Office.Excel.Functions.SPG(A18, "SP_TOTAL_REV", "CY2023")</f>
        <v>#PEND</v>
      </c>
      <c r="C18" s="4" t="str">
        <f>_xll.SNL.Clients.Office.Excel.Functions.SPG(A18,"IQ_AVG_DILUT_SHARES_OUT","CY2023")</f>
        <v>#PEND</v>
      </c>
      <c r="D18" s="5" t="str">
        <f>_xll.SNL.Clients.Office.Excel.Functions.SPG(A18, "IQ_DILUT_EPS_NORM", "CY2023")</f>
        <v>#PEND</v>
      </c>
      <c r="E18" t="e">
        <f t="shared" si="0"/>
        <v>#VALUE!</v>
      </c>
      <c r="F18" t="e">
        <f t="shared" si="1"/>
        <v>#VALUE!</v>
      </c>
      <c r="G18" t="s">
        <v>20</v>
      </c>
      <c r="H18" s="4" t="str" cm="1">
        <f t="array" ref="H18">_xll.SNL.Clients.Office.Excel.Functions.SPG(G18, "SP_TOTAL_REV", "CY2023")</f>
        <v>#PEND</v>
      </c>
      <c r="I18" s="4" t="str">
        <f>_xll.SNL.Clients.Office.Excel.Functions.SPG(G18,"IQ_AVG_DILUT_SHARES_OUT","CY2023")</f>
        <v>#PEND</v>
      </c>
      <c r="J18" s="5" t="str">
        <f>_xll.SNL.Clients.Office.Excel.Functions.SPG(G18, "IQ_DILUT_EPS_NORM", "CY2023")</f>
        <v>#PEND</v>
      </c>
      <c r="K18" t="e">
        <f t="shared" si="2"/>
        <v>#VALUE!</v>
      </c>
      <c r="L18" t="e">
        <f t="shared" si="3"/>
        <v>#VALUE!</v>
      </c>
    </row>
    <row r="19" spans="1:12" x14ac:dyDescent="0.3">
      <c r="A19" t="s">
        <v>21</v>
      </c>
      <c r="B19" s="4" t="str" cm="1">
        <f t="array" ref="B19">_xll.SNL.Clients.Office.Excel.Functions.SPG(A19, "SP_TOTAL_REV", "CY2023")</f>
        <v>#PEND</v>
      </c>
      <c r="C19" s="4" t="str">
        <f>_xll.SNL.Clients.Office.Excel.Functions.SPG(A19,"IQ_AVG_DILUT_SHARES_OUT","CY2023")</f>
        <v>#PEND</v>
      </c>
      <c r="D19" s="5" t="str">
        <f>_xll.SNL.Clients.Office.Excel.Functions.SPG(A19, "IQ_DILUT_EPS_NORM", "CY2023")</f>
        <v>#PEND</v>
      </c>
      <c r="E19" t="e">
        <f t="shared" si="0"/>
        <v>#VALUE!</v>
      </c>
      <c r="F19" t="e">
        <f t="shared" si="1"/>
        <v>#VALUE!</v>
      </c>
      <c r="G19" t="s">
        <v>21</v>
      </c>
      <c r="H19" s="4" t="str" cm="1">
        <f t="array" ref="H19">_xll.SNL.Clients.Office.Excel.Functions.SPG(G19, "SP_TOTAL_REV", "CY2023")</f>
        <v>#PEND</v>
      </c>
      <c r="I19" s="4" t="str">
        <f>_xll.SNL.Clients.Office.Excel.Functions.SPG(G19,"IQ_AVG_DILUT_SHARES_OUT","CY2023")</f>
        <v>#PEND</v>
      </c>
      <c r="J19" s="5" t="str">
        <f>_xll.SNL.Clients.Office.Excel.Functions.SPG(G19, "IQ_DILUT_EPS_NORM", "CY2023")</f>
        <v>#PEND</v>
      </c>
      <c r="K19" t="e">
        <f t="shared" si="2"/>
        <v>#VALUE!</v>
      </c>
      <c r="L19" t="e">
        <f t="shared" si="3"/>
        <v>#VALUE!</v>
      </c>
    </row>
    <row r="20" spans="1:12" x14ac:dyDescent="0.3">
      <c r="A20" t="s">
        <v>22</v>
      </c>
      <c r="B20" s="4" t="str" cm="1">
        <f t="array" ref="B20">_xll.SNL.Clients.Office.Excel.Functions.SPG(A20, "SP_TOTAL_REV", "CY2023")</f>
        <v>#PEND</v>
      </c>
      <c r="C20" s="4" t="str">
        <f>_xll.SNL.Clients.Office.Excel.Functions.SPG(A20,"IQ_AVG_DILUT_SHARES_OUT","CY2023")</f>
        <v>#PEND</v>
      </c>
      <c r="D20" s="5" t="str">
        <f>_xll.SNL.Clients.Office.Excel.Functions.SPG(A20, "IQ_DILUT_EPS_NORM", "CY2023")</f>
        <v>#PEND</v>
      </c>
      <c r="E20" t="e">
        <f t="shared" si="0"/>
        <v>#VALUE!</v>
      </c>
      <c r="F20" t="e">
        <f t="shared" si="1"/>
        <v>#VALUE!</v>
      </c>
      <c r="G20" t="s">
        <v>22</v>
      </c>
      <c r="H20" s="4" t="str" cm="1">
        <f t="array" ref="H20">_xll.SNL.Clients.Office.Excel.Functions.SPG(G20, "SP_TOTAL_REV", "CY2023")</f>
        <v>#PEND</v>
      </c>
      <c r="I20" s="4" t="str">
        <f>_xll.SNL.Clients.Office.Excel.Functions.SPG(G20,"IQ_AVG_DILUT_SHARES_OUT","CY2023")</f>
        <v>#PEND</v>
      </c>
      <c r="J20" s="5" t="str">
        <f>_xll.SNL.Clients.Office.Excel.Functions.SPG(G20, "IQ_DILUT_EPS_NORM", "CY2023")</f>
        <v>#PEND</v>
      </c>
      <c r="K20" t="e">
        <f t="shared" si="2"/>
        <v>#VALUE!</v>
      </c>
      <c r="L20" t="e">
        <f t="shared" si="3"/>
        <v>#VALUE!</v>
      </c>
    </row>
    <row r="21" spans="1:12" x14ac:dyDescent="0.3">
      <c r="A21" t="s">
        <v>23</v>
      </c>
      <c r="B21" s="4" t="str" cm="1">
        <f t="array" ref="B21">_xll.SNL.Clients.Office.Excel.Functions.SPG(A21, "SP_TOTAL_REV", "CY2023")</f>
        <v>#PEND</v>
      </c>
      <c r="C21" s="4" t="str">
        <f>_xll.SNL.Clients.Office.Excel.Functions.SPG(A21,"IQ_AVG_DILUT_SHARES_OUT","CY2023")</f>
        <v>#PEND</v>
      </c>
      <c r="D21" s="5" t="str">
        <f>_xll.SNL.Clients.Office.Excel.Functions.SPG(A21, "IQ_DILUT_EPS_NORM", "CY2023")</f>
        <v>#PEND</v>
      </c>
      <c r="E21" t="e">
        <f t="shared" si="0"/>
        <v>#VALUE!</v>
      </c>
      <c r="F21" t="e">
        <f t="shared" si="1"/>
        <v>#VALUE!</v>
      </c>
      <c r="G21" t="s">
        <v>23</v>
      </c>
      <c r="H21" s="4" t="str" cm="1">
        <f t="array" ref="H21">_xll.SNL.Clients.Office.Excel.Functions.SPG(G21, "SP_TOTAL_REV", "CY2023")</f>
        <v>#PEND</v>
      </c>
      <c r="I21" s="4" t="str">
        <f>_xll.SNL.Clients.Office.Excel.Functions.SPG(G21,"IQ_AVG_DILUT_SHARES_OUT","CY2023")</f>
        <v>#PEND</v>
      </c>
      <c r="J21" s="5" t="str">
        <f>_xll.SNL.Clients.Office.Excel.Functions.SPG(G21, "IQ_DILUT_EPS_NORM", "CY2023")</f>
        <v>#PEND</v>
      </c>
      <c r="K21" t="e">
        <f t="shared" si="2"/>
        <v>#VALUE!</v>
      </c>
      <c r="L21" t="e">
        <f t="shared" si="3"/>
        <v>#VALUE!</v>
      </c>
    </row>
    <row r="22" spans="1:12" x14ac:dyDescent="0.3">
      <c r="A22" t="s">
        <v>24</v>
      </c>
      <c r="B22" s="4" t="str" cm="1">
        <f t="array" ref="B22">_xll.SNL.Clients.Office.Excel.Functions.SPG(A22, "SP_TOTAL_REV", "CY2023")</f>
        <v>#PEND</v>
      </c>
      <c r="C22" s="4" t="str">
        <f>_xll.SNL.Clients.Office.Excel.Functions.SPG(A22,"IQ_AVG_DILUT_SHARES_OUT","CY2023")</f>
        <v>#PEND</v>
      </c>
      <c r="D22" s="5" t="str">
        <f>_xll.SNL.Clients.Office.Excel.Functions.SPG(A22, "IQ_DILUT_EPS_NORM", "CY2023")</f>
        <v>#PEND</v>
      </c>
      <c r="E22" t="e">
        <f t="shared" si="0"/>
        <v>#VALUE!</v>
      </c>
      <c r="F22" t="e">
        <f t="shared" si="1"/>
        <v>#VALUE!</v>
      </c>
      <c r="G22" t="s">
        <v>24</v>
      </c>
      <c r="H22" s="4" t="str" cm="1">
        <f t="array" ref="H22">_xll.SNL.Clients.Office.Excel.Functions.SPG(G22, "SP_TOTAL_REV", "CY2023")</f>
        <v>#PEND</v>
      </c>
      <c r="I22" s="4" t="str">
        <f>_xll.SNL.Clients.Office.Excel.Functions.SPG(G22,"IQ_AVG_DILUT_SHARES_OUT","CY2023")</f>
        <v>#PEND</v>
      </c>
      <c r="J22" s="5" t="str">
        <f>_xll.SNL.Clients.Office.Excel.Functions.SPG(G22, "IQ_DILUT_EPS_NORM", "CY2023")</f>
        <v>#PEND</v>
      </c>
      <c r="K22" t="e">
        <f t="shared" si="2"/>
        <v>#VALUE!</v>
      </c>
      <c r="L22" t="e">
        <f t="shared" si="3"/>
        <v>#VALUE!</v>
      </c>
    </row>
    <row r="23" spans="1:12" x14ac:dyDescent="0.3">
      <c r="A23" t="s">
        <v>25</v>
      </c>
      <c r="B23" s="4" t="str" cm="1">
        <f t="array" ref="B23">_xll.SNL.Clients.Office.Excel.Functions.SPG(A23, "SP_TOTAL_REV", "CY2023")</f>
        <v>#PEND</v>
      </c>
      <c r="C23" s="4" t="str">
        <f>_xll.SNL.Clients.Office.Excel.Functions.SPG(A23,"IQ_AVG_DILUT_SHARES_OUT","CY2023")</f>
        <v>#PEND</v>
      </c>
      <c r="D23" s="5" t="str">
        <f>_xll.SNL.Clients.Office.Excel.Functions.SPG(A23, "IQ_DILUT_EPS_NORM", "CY2023")</f>
        <v>#PEND</v>
      </c>
      <c r="E23" t="e">
        <f t="shared" si="0"/>
        <v>#VALUE!</v>
      </c>
      <c r="F23" t="e">
        <f t="shared" si="1"/>
        <v>#VALUE!</v>
      </c>
      <c r="G23" t="s">
        <v>25</v>
      </c>
      <c r="H23" s="4" t="str" cm="1">
        <f t="array" ref="H23">_xll.SNL.Clients.Office.Excel.Functions.SPG(G23, "SP_TOTAL_REV", "CY2023")</f>
        <v>#PEND</v>
      </c>
      <c r="I23" s="4" t="str">
        <f>_xll.SNL.Clients.Office.Excel.Functions.SPG(G23,"IQ_AVG_DILUT_SHARES_OUT","CY2023")</f>
        <v>#PEND</v>
      </c>
      <c r="J23" s="5" t="str">
        <f>_xll.SNL.Clients.Office.Excel.Functions.SPG(G23, "IQ_DILUT_EPS_NORM", "CY2023")</f>
        <v>#PEND</v>
      </c>
      <c r="K23" t="e">
        <f t="shared" si="2"/>
        <v>#VALUE!</v>
      </c>
      <c r="L23" t="e">
        <f t="shared" si="3"/>
        <v>#VALUE!</v>
      </c>
    </row>
    <row r="24" spans="1:12" x14ac:dyDescent="0.3">
      <c r="A24" t="s">
        <v>26</v>
      </c>
      <c r="B24" s="4" t="str" cm="1">
        <f t="array" ref="B24">_xll.SNL.Clients.Office.Excel.Functions.SPG(A24, "SP_TOTAL_REV", "CY2023")</f>
        <v>#PEND</v>
      </c>
      <c r="C24" s="4" t="str">
        <f>_xll.SNL.Clients.Office.Excel.Functions.SPG(A24,"IQ_AVG_DILUT_SHARES_OUT","CY2023")</f>
        <v>#PEND</v>
      </c>
      <c r="D24" s="5" t="str">
        <f>_xll.SNL.Clients.Office.Excel.Functions.SPG(A24, "IQ_DILUT_EPS_NORM", "CY2023")</f>
        <v>#PEND</v>
      </c>
      <c r="E24" t="e">
        <f t="shared" si="0"/>
        <v>#VALUE!</v>
      </c>
      <c r="F24" t="e">
        <f t="shared" si="1"/>
        <v>#VALUE!</v>
      </c>
      <c r="G24" t="s">
        <v>26</v>
      </c>
      <c r="H24" s="4" t="str" cm="1">
        <f t="array" ref="H24">_xll.SNL.Clients.Office.Excel.Functions.SPG(G24, "SP_TOTAL_REV", "CY2023")</f>
        <v>#PEND</v>
      </c>
      <c r="I24" s="4" t="str">
        <f>_xll.SNL.Clients.Office.Excel.Functions.SPG(G24,"IQ_AVG_DILUT_SHARES_OUT","CY2023")</f>
        <v>#PEND</v>
      </c>
      <c r="J24" s="5" t="str">
        <f>_xll.SNL.Clients.Office.Excel.Functions.SPG(G24, "IQ_DILUT_EPS_NORM", "CY2023")</f>
        <v>#PEND</v>
      </c>
      <c r="K24" t="e">
        <f t="shared" si="2"/>
        <v>#VALUE!</v>
      </c>
      <c r="L24" t="e">
        <f t="shared" si="3"/>
        <v>#VALUE!</v>
      </c>
    </row>
    <row r="25" spans="1:12" x14ac:dyDescent="0.3">
      <c r="A25" t="s">
        <v>27</v>
      </c>
      <c r="B25" s="4" t="str" cm="1">
        <f t="array" ref="B25">_xll.SNL.Clients.Office.Excel.Functions.SPG(A25, "SP_TOTAL_REV", "CY2023")</f>
        <v>#PEND</v>
      </c>
      <c r="C25" s="4" t="str">
        <f>_xll.SNL.Clients.Office.Excel.Functions.SPG(A25,"IQ_AVG_DILUT_SHARES_OUT","CY2023")</f>
        <v>#PEND</v>
      </c>
      <c r="D25" s="5" t="str">
        <f>_xll.SNL.Clients.Office.Excel.Functions.SPG(A25, "IQ_DILUT_EPS_NORM", "CY2023")</f>
        <v>#PEND</v>
      </c>
      <c r="E25" t="e">
        <f t="shared" si="0"/>
        <v>#VALUE!</v>
      </c>
      <c r="F25" t="e">
        <f t="shared" si="1"/>
        <v>#VALUE!</v>
      </c>
      <c r="G25" t="s">
        <v>27</v>
      </c>
      <c r="H25" s="4" t="str" cm="1">
        <f t="array" ref="H25">_xll.SNL.Clients.Office.Excel.Functions.SPG(G25, "SP_TOTAL_REV", "CY2023")</f>
        <v>#PEND</v>
      </c>
      <c r="I25" s="4" t="str">
        <f>_xll.SNL.Clients.Office.Excel.Functions.SPG(G25,"IQ_AVG_DILUT_SHARES_OUT","CY2023")</f>
        <v>#PEND</v>
      </c>
      <c r="J25" s="5" t="str">
        <f>_xll.SNL.Clients.Office.Excel.Functions.SPG(G25, "IQ_DILUT_EPS_NORM", "CY2023")</f>
        <v>#PEND</v>
      </c>
      <c r="K25" t="e">
        <f t="shared" si="2"/>
        <v>#VALUE!</v>
      </c>
      <c r="L25" t="e">
        <f t="shared" si="3"/>
        <v>#VALUE!</v>
      </c>
    </row>
    <row r="26" spans="1:12" x14ac:dyDescent="0.3">
      <c r="A26" t="s">
        <v>28</v>
      </c>
      <c r="B26" s="4" t="str" cm="1">
        <f t="array" ref="B26">_xll.SNL.Clients.Office.Excel.Functions.SPG(A26, "SP_TOTAL_REV", "CY2023")</f>
        <v>#PEND</v>
      </c>
      <c r="C26" s="4" t="str">
        <f>_xll.SNL.Clients.Office.Excel.Functions.SPG(A26,"IQ_AVG_DILUT_SHARES_OUT","CY2023")</f>
        <v>#PEND</v>
      </c>
      <c r="D26" s="5" t="str">
        <f>_xll.SNL.Clients.Office.Excel.Functions.SPG(A26, "IQ_DILUT_EPS_NORM", "CY2023")</f>
        <v>#PEND</v>
      </c>
      <c r="E26" t="e">
        <f t="shared" si="0"/>
        <v>#VALUE!</v>
      </c>
      <c r="F26" t="e">
        <f t="shared" si="1"/>
        <v>#VALUE!</v>
      </c>
      <c r="G26" t="s">
        <v>28</v>
      </c>
      <c r="H26" s="4" t="str" cm="1">
        <f t="array" ref="H26">_xll.SNL.Clients.Office.Excel.Functions.SPG(G26, "SP_TOTAL_REV", "CY2023")</f>
        <v>#PEND</v>
      </c>
      <c r="I26" s="4" t="str">
        <f>_xll.SNL.Clients.Office.Excel.Functions.SPG(G26,"IQ_AVG_DILUT_SHARES_OUT","CY2023")</f>
        <v>#PEND</v>
      </c>
      <c r="J26" s="5" t="str">
        <f>_xll.SNL.Clients.Office.Excel.Functions.SPG(G26, "IQ_DILUT_EPS_NORM", "CY2023")</f>
        <v>#PEND</v>
      </c>
      <c r="K26" t="e">
        <f t="shared" si="2"/>
        <v>#VALUE!</v>
      </c>
      <c r="L26" t="e">
        <f t="shared" si="3"/>
        <v>#VALUE!</v>
      </c>
    </row>
    <row r="27" spans="1:12" x14ac:dyDescent="0.3">
      <c r="A27" t="s">
        <v>29</v>
      </c>
      <c r="B27" s="4" t="str" cm="1">
        <f t="array" ref="B27">_xll.SNL.Clients.Office.Excel.Functions.SPG(A27, "SP_TOTAL_REV", "CY2023")</f>
        <v>#PEND</v>
      </c>
      <c r="C27" s="4" t="str">
        <f>_xll.SNL.Clients.Office.Excel.Functions.SPG(A27,"IQ_AVG_DILUT_SHARES_OUT","CY2023")</f>
        <v>#PEND</v>
      </c>
      <c r="D27" s="5" t="str">
        <f>_xll.SNL.Clients.Office.Excel.Functions.SPG(A27, "IQ_DILUT_EPS_NORM", "CY2023")</f>
        <v>#PEND</v>
      </c>
      <c r="E27" t="e">
        <f t="shared" si="0"/>
        <v>#VALUE!</v>
      </c>
      <c r="F27" t="e">
        <f t="shared" si="1"/>
        <v>#VALUE!</v>
      </c>
      <c r="G27" t="s">
        <v>29</v>
      </c>
      <c r="H27" s="4" t="str" cm="1">
        <f t="array" ref="H27">_xll.SNL.Clients.Office.Excel.Functions.SPG(G27, "SP_TOTAL_REV", "CY2023")</f>
        <v>#PEND</v>
      </c>
      <c r="I27" s="4" t="str">
        <f>_xll.SNL.Clients.Office.Excel.Functions.SPG(G27,"IQ_AVG_DILUT_SHARES_OUT","CY2023")</f>
        <v>#PEND</v>
      </c>
      <c r="J27" s="5" t="str">
        <f>_xll.SNL.Clients.Office.Excel.Functions.SPG(G27, "IQ_DILUT_EPS_NORM", "CY2023")</f>
        <v>#PEND</v>
      </c>
      <c r="K27" t="e">
        <f t="shared" si="2"/>
        <v>#VALUE!</v>
      </c>
      <c r="L27" t="e">
        <f t="shared" si="3"/>
        <v>#VALUE!</v>
      </c>
    </row>
    <row r="28" spans="1:12" x14ac:dyDescent="0.3">
      <c r="A28" t="s">
        <v>30</v>
      </c>
      <c r="B28" s="4" t="str" cm="1">
        <f t="array" ref="B28">_xll.SNL.Clients.Office.Excel.Functions.SPG(A28, "SP_TOTAL_REV", "CY2023")</f>
        <v>#PEND</v>
      </c>
      <c r="C28" s="4" t="str">
        <f>_xll.SNL.Clients.Office.Excel.Functions.SPG(A28,"IQ_AVG_DILUT_SHARES_OUT","CY2023")</f>
        <v>#PEND</v>
      </c>
      <c r="D28" s="5" t="str">
        <f>_xll.SNL.Clients.Office.Excel.Functions.SPG(A28, "IQ_DILUT_EPS_NORM", "CY2023")</f>
        <v>#PEND</v>
      </c>
      <c r="E28" t="e">
        <f t="shared" si="0"/>
        <v>#VALUE!</v>
      </c>
      <c r="F28" t="e">
        <f t="shared" si="1"/>
        <v>#VALUE!</v>
      </c>
      <c r="G28" t="s">
        <v>30</v>
      </c>
      <c r="H28" s="4" t="str" cm="1">
        <f t="array" ref="H28">_xll.SNL.Clients.Office.Excel.Functions.SPG(G28, "SP_TOTAL_REV", "CY2023")</f>
        <v>#PEND</v>
      </c>
      <c r="I28" s="4" t="str">
        <f>_xll.SNL.Clients.Office.Excel.Functions.SPG(G28,"IQ_AVG_DILUT_SHARES_OUT","CY2023")</f>
        <v>#PEND</v>
      </c>
      <c r="J28" s="5" t="str">
        <f>_xll.SNL.Clients.Office.Excel.Functions.SPG(G28, "IQ_DILUT_EPS_NORM", "CY2023")</f>
        <v>#PEND</v>
      </c>
      <c r="K28" t="e">
        <f t="shared" si="2"/>
        <v>#VALUE!</v>
      </c>
      <c r="L28" t="e">
        <f t="shared" si="3"/>
        <v>#VALUE!</v>
      </c>
    </row>
    <row r="29" spans="1:12" x14ac:dyDescent="0.3">
      <c r="A29" t="s">
        <v>31</v>
      </c>
      <c r="B29" s="4" t="str" cm="1">
        <f t="array" ref="B29">_xll.SNL.Clients.Office.Excel.Functions.SPG(A29, "SP_TOTAL_REV", "CY2023")</f>
        <v>#PEND</v>
      </c>
      <c r="C29" s="4" t="str">
        <f>_xll.SNL.Clients.Office.Excel.Functions.SPG(A29,"IQ_AVG_DILUT_SHARES_OUT","CY2023")</f>
        <v>#PEND</v>
      </c>
      <c r="D29" s="5" t="str">
        <f>_xll.SNL.Clients.Office.Excel.Functions.SPG(A29, "IQ_DILUT_EPS_NORM", "CY2023")</f>
        <v>#PEND</v>
      </c>
      <c r="E29" t="e">
        <f t="shared" si="0"/>
        <v>#VALUE!</v>
      </c>
      <c r="F29" t="e">
        <f t="shared" si="1"/>
        <v>#VALUE!</v>
      </c>
      <c r="G29" t="s">
        <v>31</v>
      </c>
      <c r="H29" s="4" t="str" cm="1">
        <f t="array" ref="H29">_xll.SNL.Clients.Office.Excel.Functions.SPG(G29, "SP_TOTAL_REV", "CY2023")</f>
        <v>#PEND</v>
      </c>
      <c r="I29" s="4" t="str">
        <f>_xll.SNL.Clients.Office.Excel.Functions.SPG(G29,"IQ_AVG_DILUT_SHARES_OUT","CY2023")</f>
        <v>#PEND</v>
      </c>
      <c r="J29" s="5" t="str">
        <f>_xll.SNL.Clients.Office.Excel.Functions.SPG(G29, "IQ_DILUT_EPS_NORM", "CY2023")</f>
        <v>#PEND</v>
      </c>
      <c r="K29" t="e">
        <f t="shared" si="2"/>
        <v>#VALUE!</v>
      </c>
      <c r="L29" t="e">
        <f t="shared" si="3"/>
        <v>#VALUE!</v>
      </c>
    </row>
    <row r="30" spans="1:12" x14ac:dyDescent="0.3">
      <c r="A30" t="s">
        <v>32</v>
      </c>
      <c r="B30" s="4" t="str" cm="1">
        <f t="array" ref="B30">_xll.SNL.Clients.Office.Excel.Functions.SPG(A30, "SP_TOTAL_REV", "CY2023")</f>
        <v>#PEND</v>
      </c>
      <c r="C30" s="4" t="str">
        <f>_xll.SNL.Clients.Office.Excel.Functions.SPG(A30,"IQ_AVG_DILUT_SHARES_OUT","CY2023")</f>
        <v>#PEND</v>
      </c>
      <c r="D30" s="5" t="str">
        <f>_xll.SNL.Clients.Office.Excel.Functions.SPG(A30, "IQ_DILUT_EPS_NORM", "CY2023")</f>
        <v>#PEND</v>
      </c>
      <c r="E30" t="e">
        <f t="shared" si="0"/>
        <v>#VALUE!</v>
      </c>
      <c r="F30" t="e">
        <f t="shared" si="1"/>
        <v>#VALUE!</v>
      </c>
      <c r="G30" t="s">
        <v>32</v>
      </c>
      <c r="H30" s="4" t="str" cm="1">
        <f t="array" ref="H30">_xll.SNL.Clients.Office.Excel.Functions.SPG(G30, "SP_TOTAL_REV", "CY2023")</f>
        <v>#PEND</v>
      </c>
      <c r="I30" s="4" t="str">
        <f>_xll.SNL.Clients.Office.Excel.Functions.SPG(G30,"IQ_AVG_DILUT_SHARES_OUT","CY2023")</f>
        <v>#PEND</v>
      </c>
      <c r="J30" s="5" t="str">
        <f>_xll.SNL.Clients.Office.Excel.Functions.SPG(G30, "IQ_DILUT_EPS_NORM", "CY2023")</f>
        <v>#PEND</v>
      </c>
      <c r="K30" t="e">
        <f t="shared" si="2"/>
        <v>#VALUE!</v>
      </c>
      <c r="L30" t="e">
        <f t="shared" si="3"/>
        <v>#VALUE!</v>
      </c>
    </row>
    <row r="31" spans="1:12" x14ac:dyDescent="0.3">
      <c r="A31" t="s">
        <v>33</v>
      </c>
      <c r="B31" s="4" t="str" cm="1">
        <f t="array" ref="B31">_xll.SNL.Clients.Office.Excel.Functions.SPG(A31, "SP_TOTAL_REV", "CY2023")</f>
        <v>#PEND</v>
      </c>
      <c r="C31" s="4" t="str">
        <f>_xll.SNL.Clients.Office.Excel.Functions.SPG(A31,"IQ_AVG_DILUT_SHARES_OUT","CY2023")</f>
        <v>#PEND</v>
      </c>
      <c r="D31" s="5" t="str">
        <f>_xll.SNL.Clients.Office.Excel.Functions.SPG(A31, "IQ_DILUT_EPS_NORM", "CY2023")</f>
        <v>#PEND</v>
      </c>
      <c r="E31" t="e">
        <f t="shared" si="0"/>
        <v>#VALUE!</v>
      </c>
      <c r="F31" t="e">
        <f t="shared" si="1"/>
        <v>#VALUE!</v>
      </c>
      <c r="G31" t="s">
        <v>33</v>
      </c>
      <c r="H31" s="4" t="str" cm="1">
        <f t="array" ref="H31">_xll.SNL.Clients.Office.Excel.Functions.SPG(G31, "SP_TOTAL_REV", "CY2023")</f>
        <v>#PEND</v>
      </c>
      <c r="I31" s="4" t="str">
        <f>_xll.SNL.Clients.Office.Excel.Functions.SPG(G31,"IQ_AVG_DILUT_SHARES_OUT","CY2023")</f>
        <v>#PEND</v>
      </c>
      <c r="J31" s="5" t="str">
        <f>_xll.SNL.Clients.Office.Excel.Functions.SPG(G31, "IQ_DILUT_EPS_NORM", "CY2023")</f>
        <v>#PEND</v>
      </c>
      <c r="K31" t="e">
        <f t="shared" si="2"/>
        <v>#VALUE!</v>
      </c>
      <c r="L31" t="e">
        <f t="shared" si="3"/>
        <v>#VALUE!</v>
      </c>
    </row>
    <row r="32" spans="1:12" x14ac:dyDescent="0.3">
      <c r="A32" t="s">
        <v>34</v>
      </c>
      <c r="B32" s="4" t="str" cm="1">
        <f t="array" ref="B32">_xll.SNL.Clients.Office.Excel.Functions.SPG(A32, "SP_TOTAL_REV", "CY2023")</f>
        <v>#PEND</v>
      </c>
      <c r="C32" s="4" t="str">
        <f>_xll.SNL.Clients.Office.Excel.Functions.SPG(A32,"IQ_AVG_DILUT_SHARES_OUT","CY2023")</f>
        <v>#PEND</v>
      </c>
      <c r="D32" s="5" t="str">
        <f>_xll.SNL.Clients.Office.Excel.Functions.SPG(A32, "IQ_DILUT_EPS_NORM", "CY2023")</f>
        <v>#PEND</v>
      </c>
      <c r="E32" t="e">
        <f t="shared" si="0"/>
        <v>#VALUE!</v>
      </c>
      <c r="F32" t="e">
        <f t="shared" si="1"/>
        <v>#VALUE!</v>
      </c>
      <c r="G32" t="s">
        <v>34</v>
      </c>
      <c r="H32" s="4" t="str" cm="1">
        <f t="array" ref="H32">_xll.SNL.Clients.Office.Excel.Functions.SPG(G32, "SP_TOTAL_REV", "CY2023")</f>
        <v>#PEND</v>
      </c>
      <c r="I32" s="4" t="str">
        <f>_xll.SNL.Clients.Office.Excel.Functions.SPG(G32,"IQ_AVG_DILUT_SHARES_OUT","CY2023")</f>
        <v>#PEND</v>
      </c>
      <c r="J32" s="5" t="str">
        <f>_xll.SNL.Clients.Office.Excel.Functions.SPG(G32, "IQ_DILUT_EPS_NORM", "CY2023")</f>
        <v>#PEND</v>
      </c>
      <c r="K32" t="e">
        <f t="shared" si="2"/>
        <v>#VALUE!</v>
      </c>
      <c r="L32" t="e">
        <f t="shared" si="3"/>
        <v>#VALUE!</v>
      </c>
    </row>
    <row r="33" spans="1:12" x14ac:dyDescent="0.3">
      <c r="A33" t="s">
        <v>35</v>
      </c>
      <c r="B33" s="4" t="str" cm="1">
        <f t="array" ref="B33">_xll.SNL.Clients.Office.Excel.Functions.SPG(A33, "SP_TOTAL_REV", "CY2023")</f>
        <v>#PEND</v>
      </c>
      <c r="C33" s="4" t="str">
        <f>_xll.SNL.Clients.Office.Excel.Functions.SPG(A33,"IQ_AVG_DILUT_SHARES_OUT","CY2023")</f>
        <v>#PEND</v>
      </c>
      <c r="D33" s="5" t="str">
        <f>_xll.SNL.Clients.Office.Excel.Functions.SPG(A33, "IQ_DILUT_EPS_NORM", "CY2023")</f>
        <v>#PEND</v>
      </c>
      <c r="E33" t="e">
        <f t="shared" si="0"/>
        <v>#VALUE!</v>
      </c>
      <c r="F33" t="e">
        <f t="shared" si="1"/>
        <v>#VALUE!</v>
      </c>
      <c r="G33" t="s">
        <v>35</v>
      </c>
      <c r="H33" s="4" t="str" cm="1">
        <f t="array" ref="H33">_xll.SNL.Clients.Office.Excel.Functions.SPG(G33, "SP_TOTAL_REV", "CY2023")</f>
        <v>#PEND</v>
      </c>
      <c r="I33" s="4" t="str">
        <f>_xll.SNL.Clients.Office.Excel.Functions.SPG(G33,"IQ_AVG_DILUT_SHARES_OUT","CY2023")</f>
        <v>#PEND</v>
      </c>
      <c r="J33" s="5" t="str">
        <f>_xll.SNL.Clients.Office.Excel.Functions.SPG(G33, "IQ_DILUT_EPS_NORM", "CY2023")</f>
        <v>#PEND</v>
      </c>
      <c r="K33" t="e">
        <f t="shared" si="2"/>
        <v>#VALUE!</v>
      </c>
      <c r="L33" t="e">
        <f t="shared" si="3"/>
        <v>#VALUE!</v>
      </c>
    </row>
    <row r="34" spans="1:12" x14ac:dyDescent="0.3">
      <c r="A34" t="s">
        <v>36</v>
      </c>
      <c r="B34" s="4" t="str" cm="1">
        <f t="array" ref="B34">_xll.SNL.Clients.Office.Excel.Functions.SPG(A34, "SP_TOTAL_REV", "CY2023")</f>
        <v>#PEND</v>
      </c>
      <c r="C34" s="4" t="str">
        <f>_xll.SNL.Clients.Office.Excel.Functions.SPG(A34,"IQ_AVG_DILUT_SHARES_OUT","CY2023")</f>
        <v>#PEND</v>
      </c>
      <c r="D34" s="5" t="str">
        <f>_xll.SNL.Clients.Office.Excel.Functions.SPG(A34, "IQ_DILUT_EPS_NORM", "CY2023")</f>
        <v>#PEND</v>
      </c>
      <c r="E34" t="e">
        <f t="shared" si="0"/>
        <v>#VALUE!</v>
      </c>
      <c r="F34" t="e">
        <f t="shared" si="1"/>
        <v>#VALUE!</v>
      </c>
      <c r="G34" t="s">
        <v>36</v>
      </c>
      <c r="H34" s="4" t="str" cm="1">
        <f t="array" ref="H34">_xll.SNL.Clients.Office.Excel.Functions.SPG(G34, "SP_TOTAL_REV", "CY2023")</f>
        <v>#PEND</v>
      </c>
      <c r="I34" s="4" t="str">
        <f>_xll.SNL.Clients.Office.Excel.Functions.SPG(G34,"IQ_AVG_DILUT_SHARES_OUT","CY2023")</f>
        <v>#PEND</v>
      </c>
      <c r="J34" s="5" t="str">
        <f>_xll.SNL.Clients.Office.Excel.Functions.SPG(G34, "IQ_DILUT_EPS_NORM", "CY2023")</f>
        <v>#PEND</v>
      </c>
      <c r="K34" t="e">
        <f t="shared" si="2"/>
        <v>#VALUE!</v>
      </c>
      <c r="L34" t="e">
        <f t="shared" si="3"/>
        <v>#VALUE!</v>
      </c>
    </row>
    <row r="35" spans="1:12" x14ac:dyDescent="0.3">
      <c r="A35" t="s">
        <v>37</v>
      </c>
      <c r="B35" s="4" t="str" cm="1">
        <f t="array" ref="B35">_xll.SNL.Clients.Office.Excel.Functions.SPG(A35, "SP_TOTAL_REV", "CY2023")</f>
        <v>#PEND</v>
      </c>
      <c r="C35" s="4" t="str">
        <f>_xll.SNL.Clients.Office.Excel.Functions.SPG(A35,"IQ_AVG_DILUT_SHARES_OUT","CY2023")</f>
        <v>#PEND</v>
      </c>
      <c r="D35" s="5" t="str">
        <f>_xll.SNL.Clients.Office.Excel.Functions.SPG(A35, "IQ_DILUT_EPS_NORM", "CY2023")</f>
        <v>#PEND</v>
      </c>
      <c r="E35" t="e">
        <f t="shared" si="0"/>
        <v>#VALUE!</v>
      </c>
      <c r="F35" t="e">
        <f t="shared" si="1"/>
        <v>#VALUE!</v>
      </c>
      <c r="G35" t="s">
        <v>37</v>
      </c>
      <c r="H35" s="4" t="str" cm="1">
        <f t="array" ref="H35">_xll.SNL.Clients.Office.Excel.Functions.SPG(G35, "SP_TOTAL_REV", "CY2023")</f>
        <v>#PEND</v>
      </c>
      <c r="I35" s="4" t="str">
        <f>_xll.SNL.Clients.Office.Excel.Functions.SPG(G35,"IQ_AVG_DILUT_SHARES_OUT","CY2023")</f>
        <v>#PEND</v>
      </c>
      <c r="J35" s="5" t="str">
        <f>_xll.SNL.Clients.Office.Excel.Functions.SPG(G35, "IQ_DILUT_EPS_NORM", "CY2023")</f>
        <v>#PEND</v>
      </c>
      <c r="K35" t="e">
        <f t="shared" si="2"/>
        <v>#VALUE!</v>
      </c>
      <c r="L35" t="e">
        <f t="shared" si="3"/>
        <v>#VALUE!</v>
      </c>
    </row>
    <row r="36" spans="1:12" x14ac:dyDescent="0.3">
      <c r="A36" t="s">
        <v>38</v>
      </c>
      <c r="B36" s="4" t="str" cm="1">
        <f t="array" ref="B36">_xll.SNL.Clients.Office.Excel.Functions.SPG(A36, "SP_TOTAL_REV", "CY2023")</f>
        <v>#PEND</v>
      </c>
      <c r="C36" s="4" t="str">
        <f>_xll.SNL.Clients.Office.Excel.Functions.SPG(A36,"IQ_AVG_DILUT_SHARES_OUT","CY2023")</f>
        <v>#PEND</v>
      </c>
      <c r="D36" s="5" t="str">
        <f>_xll.SNL.Clients.Office.Excel.Functions.SPG(A36, "IQ_DILUT_EPS_NORM", "CY2023")</f>
        <v>#PEND</v>
      </c>
      <c r="E36" t="e">
        <f t="shared" si="0"/>
        <v>#VALUE!</v>
      </c>
      <c r="F36" t="e">
        <f t="shared" si="1"/>
        <v>#VALUE!</v>
      </c>
      <c r="G36" t="s">
        <v>38</v>
      </c>
      <c r="H36" s="4" t="str" cm="1">
        <f t="array" ref="H36">_xll.SNL.Clients.Office.Excel.Functions.SPG(G36, "SP_TOTAL_REV", "CY2023")</f>
        <v>#PEND</v>
      </c>
      <c r="I36" s="4" t="str">
        <f>_xll.SNL.Clients.Office.Excel.Functions.SPG(G36,"IQ_AVG_DILUT_SHARES_OUT","CY2023")</f>
        <v>#PEND</v>
      </c>
      <c r="J36" s="5" t="str">
        <f>_xll.SNL.Clients.Office.Excel.Functions.SPG(G36, "IQ_DILUT_EPS_NORM", "CY2023")</f>
        <v>#PEND</v>
      </c>
      <c r="K36" t="e">
        <f t="shared" si="2"/>
        <v>#VALUE!</v>
      </c>
      <c r="L36" t="e">
        <f t="shared" si="3"/>
        <v>#VALUE!</v>
      </c>
    </row>
    <row r="37" spans="1:12" x14ac:dyDescent="0.3">
      <c r="A37" t="s">
        <v>39</v>
      </c>
      <c r="B37" s="4" t="str" cm="1">
        <f t="array" ref="B37">_xll.SNL.Clients.Office.Excel.Functions.SPG(A37, "SP_TOTAL_REV", "CY2023")</f>
        <v>#PEND</v>
      </c>
      <c r="C37" s="4" t="str">
        <f>_xll.SNL.Clients.Office.Excel.Functions.SPG(A37,"IQ_AVG_DILUT_SHARES_OUT","CY2023")</f>
        <v>#PEND</v>
      </c>
      <c r="D37" s="5" t="str">
        <f>_xll.SNL.Clients.Office.Excel.Functions.SPG(A37, "IQ_DILUT_EPS_NORM", "CY2023")</f>
        <v>#PEND</v>
      </c>
      <c r="E37" t="e">
        <f t="shared" si="0"/>
        <v>#VALUE!</v>
      </c>
      <c r="F37" t="e">
        <f t="shared" si="1"/>
        <v>#VALUE!</v>
      </c>
      <c r="G37" t="s">
        <v>39</v>
      </c>
      <c r="H37" s="4" t="str" cm="1">
        <f t="array" ref="H37">_xll.SNL.Clients.Office.Excel.Functions.SPG(G37, "SP_TOTAL_REV", "CY2023")</f>
        <v>#PEND</v>
      </c>
      <c r="I37" s="4" t="str">
        <f>_xll.SNL.Clients.Office.Excel.Functions.SPG(G37,"IQ_AVG_DILUT_SHARES_OUT","CY2023")</f>
        <v>#PEND</v>
      </c>
      <c r="J37" s="5" t="str">
        <f>_xll.SNL.Clients.Office.Excel.Functions.SPG(G37, "IQ_DILUT_EPS_NORM", "CY2023")</f>
        <v>#PEND</v>
      </c>
      <c r="K37" t="e">
        <f t="shared" si="2"/>
        <v>#VALUE!</v>
      </c>
      <c r="L37" t="e">
        <f t="shared" si="3"/>
        <v>#VALUE!</v>
      </c>
    </row>
    <row r="38" spans="1:12" x14ac:dyDescent="0.3">
      <c r="A38" t="s">
        <v>40</v>
      </c>
      <c r="B38" s="4" t="str" cm="1">
        <f t="array" ref="B38">_xll.SNL.Clients.Office.Excel.Functions.SPG(A38, "SP_TOTAL_REV", "CY2023")</f>
        <v>#PEND</v>
      </c>
      <c r="C38" s="4" t="str">
        <f>_xll.SNL.Clients.Office.Excel.Functions.SPG(A38,"IQ_AVG_DILUT_SHARES_OUT","CY2023")</f>
        <v>#PEND</v>
      </c>
      <c r="D38" s="5" t="str">
        <f>_xll.SNL.Clients.Office.Excel.Functions.SPG(A38, "IQ_DILUT_EPS_NORM", "CY2023")</f>
        <v>#PEND</v>
      </c>
      <c r="E38" t="e">
        <f t="shared" si="0"/>
        <v>#VALUE!</v>
      </c>
      <c r="F38" t="e">
        <f t="shared" si="1"/>
        <v>#VALUE!</v>
      </c>
      <c r="G38" t="s">
        <v>40</v>
      </c>
      <c r="H38" s="4" t="str" cm="1">
        <f t="array" ref="H38">_xll.SNL.Clients.Office.Excel.Functions.SPG(G38, "SP_TOTAL_REV", "CY2023")</f>
        <v>#PEND</v>
      </c>
      <c r="I38" s="4" t="str">
        <f>_xll.SNL.Clients.Office.Excel.Functions.SPG(G38,"IQ_AVG_DILUT_SHARES_OUT","CY2023")</f>
        <v>#PEND</v>
      </c>
      <c r="J38" s="5" t="str">
        <f>_xll.SNL.Clients.Office.Excel.Functions.SPG(G38, "IQ_DILUT_EPS_NORM", "CY2023")</f>
        <v>#PEND</v>
      </c>
      <c r="K38" t="e">
        <f t="shared" si="2"/>
        <v>#VALUE!</v>
      </c>
      <c r="L38" t="e">
        <f t="shared" si="3"/>
        <v>#VALUE!</v>
      </c>
    </row>
    <row r="39" spans="1:12" x14ac:dyDescent="0.3">
      <c r="A39" t="s">
        <v>41</v>
      </c>
      <c r="B39" s="4" t="str" cm="1">
        <f t="array" ref="B39">_xll.SNL.Clients.Office.Excel.Functions.SPG(A39, "SP_TOTAL_REV", "CY2023")</f>
        <v>#PEND</v>
      </c>
      <c r="C39" s="4" t="str">
        <f>_xll.SNL.Clients.Office.Excel.Functions.SPG(A39,"IQ_AVG_DILUT_SHARES_OUT","CY2023")</f>
        <v>#PEND</v>
      </c>
      <c r="D39" s="5" t="str">
        <f>_xll.SNL.Clients.Office.Excel.Functions.SPG(A39, "IQ_DILUT_EPS_NORM", "CY2023")</f>
        <v>#PEND</v>
      </c>
      <c r="E39" t="e">
        <f t="shared" si="0"/>
        <v>#VALUE!</v>
      </c>
      <c r="F39" t="e">
        <f t="shared" si="1"/>
        <v>#VALUE!</v>
      </c>
      <c r="G39" t="s">
        <v>41</v>
      </c>
      <c r="H39" s="4" t="str" cm="1">
        <f t="array" ref="H39">_xll.SNL.Clients.Office.Excel.Functions.SPG(G39, "SP_TOTAL_REV", "CY2023")</f>
        <v>#PEND</v>
      </c>
      <c r="I39" s="4" t="str">
        <f>_xll.SNL.Clients.Office.Excel.Functions.SPG(G39,"IQ_AVG_DILUT_SHARES_OUT","CY2023")</f>
        <v>#PEND</v>
      </c>
      <c r="J39" s="5" t="str">
        <f>_xll.SNL.Clients.Office.Excel.Functions.SPG(G39, "IQ_DILUT_EPS_NORM", "CY2023")</f>
        <v>#PEND</v>
      </c>
      <c r="K39" t="e">
        <f t="shared" si="2"/>
        <v>#VALUE!</v>
      </c>
      <c r="L39" t="e">
        <f t="shared" si="3"/>
        <v>#VALUE!</v>
      </c>
    </row>
    <row r="40" spans="1:12" x14ac:dyDescent="0.3">
      <c r="A40" t="s">
        <v>42</v>
      </c>
      <c r="B40" s="4" t="str" cm="1">
        <f t="array" ref="B40">_xll.SNL.Clients.Office.Excel.Functions.SPG(A40, "SP_TOTAL_REV", "CY2023")</f>
        <v>#PEND</v>
      </c>
      <c r="C40" s="4" t="str">
        <f>_xll.SNL.Clients.Office.Excel.Functions.SPG(A40,"IQ_AVG_DILUT_SHARES_OUT","CY2023")</f>
        <v>#PEND</v>
      </c>
      <c r="D40" s="5" t="str">
        <f>_xll.SNL.Clients.Office.Excel.Functions.SPG(A40, "IQ_DILUT_EPS_NORM", "CY2023")</f>
        <v>#PEND</v>
      </c>
      <c r="E40" t="e">
        <f t="shared" si="0"/>
        <v>#VALUE!</v>
      </c>
      <c r="F40" t="e">
        <f t="shared" si="1"/>
        <v>#VALUE!</v>
      </c>
      <c r="G40" t="s">
        <v>42</v>
      </c>
      <c r="H40" s="4" t="str" cm="1">
        <f t="array" ref="H40">_xll.SNL.Clients.Office.Excel.Functions.SPG(G40, "SP_TOTAL_REV", "CY2023")</f>
        <v>#PEND</v>
      </c>
      <c r="I40" s="4" t="str">
        <f>_xll.SNL.Clients.Office.Excel.Functions.SPG(G40,"IQ_AVG_DILUT_SHARES_OUT","CY2023")</f>
        <v>#PEND</v>
      </c>
      <c r="J40" s="5" t="str">
        <f>_xll.SNL.Clients.Office.Excel.Functions.SPG(G40, "IQ_DILUT_EPS_NORM", "CY2023")</f>
        <v>#PEND</v>
      </c>
      <c r="K40" t="e">
        <f t="shared" si="2"/>
        <v>#VALUE!</v>
      </c>
      <c r="L40" t="e">
        <f t="shared" si="3"/>
        <v>#VALUE!</v>
      </c>
    </row>
    <row r="41" spans="1:12" x14ac:dyDescent="0.3">
      <c r="A41" t="s">
        <v>43</v>
      </c>
      <c r="B41" s="4" t="str" cm="1">
        <f t="array" ref="B41">_xll.SNL.Clients.Office.Excel.Functions.SPG(A41, "SP_TOTAL_REV", "CY2023")</f>
        <v>#PEND</v>
      </c>
      <c r="C41" s="4" t="str">
        <f>_xll.SNL.Clients.Office.Excel.Functions.SPG(A41,"IQ_AVG_DILUT_SHARES_OUT","CY2023")</f>
        <v>#PEND</v>
      </c>
      <c r="D41" s="5" t="str">
        <f>_xll.SNL.Clients.Office.Excel.Functions.SPG(A41, "IQ_DILUT_EPS_NORM", "CY2023")</f>
        <v>#PEND</v>
      </c>
      <c r="E41" t="e">
        <f t="shared" si="0"/>
        <v>#VALUE!</v>
      </c>
      <c r="F41" t="e">
        <f t="shared" si="1"/>
        <v>#VALUE!</v>
      </c>
      <c r="G41" t="s">
        <v>43</v>
      </c>
      <c r="H41" s="4" t="str" cm="1">
        <f t="array" ref="H41">_xll.SNL.Clients.Office.Excel.Functions.SPG(G41, "SP_TOTAL_REV", "CY2023")</f>
        <v>#PEND</v>
      </c>
      <c r="I41" s="4" t="str">
        <f>_xll.SNL.Clients.Office.Excel.Functions.SPG(G41,"IQ_AVG_DILUT_SHARES_OUT","CY2023")</f>
        <v>#PEND</v>
      </c>
      <c r="J41" s="5" t="str">
        <f>_xll.SNL.Clients.Office.Excel.Functions.SPG(G41, "IQ_DILUT_EPS_NORM", "CY2023")</f>
        <v>#PEND</v>
      </c>
      <c r="K41" t="e">
        <f t="shared" si="2"/>
        <v>#VALUE!</v>
      </c>
      <c r="L41" t="e">
        <f t="shared" si="3"/>
        <v>#VALUE!</v>
      </c>
    </row>
    <row r="42" spans="1:12" x14ac:dyDescent="0.3">
      <c r="A42" t="s">
        <v>44</v>
      </c>
      <c r="B42" s="4" t="str" cm="1">
        <f t="array" ref="B42">_xll.SNL.Clients.Office.Excel.Functions.SPG(A42, "SP_TOTAL_REV", "CY2023")</f>
        <v>#PEND</v>
      </c>
      <c r="C42" s="4" t="str">
        <f>_xll.SNL.Clients.Office.Excel.Functions.SPG(A42,"IQ_AVG_DILUT_SHARES_OUT","CY2023")</f>
        <v>#PEND</v>
      </c>
      <c r="D42" s="5" t="str">
        <f>_xll.SNL.Clients.Office.Excel.Functions.SPG(A42, "IQ_DILUT_EPS_NORM", "CY2023")</f>
        <v>#PEND</v>
      </c>
      <c r="E42" t="e">
        <f t="shared" si="0"/>
        <v>#VALUE!</v>
      </c>
      <c r="F42" t="e">
        <f t="shared" si="1"/>
        <v>#VALUE!</v>
      </c>
      <c r="G42" t="s">
        <v>44</v>
      </c>
      <c r="H42" s="4" t="str" cm="1">
        <f t="array" ref="H42">_xll.SNL.Clients.Office.Excel.Functions.SPG(G42, "SP_TOTAL_REV", "CY2023")</f>
        <v>#PEND</v>
      </c>
      <c r="I42" s="4" t="str">
        <f>_xll.SNL.Clients.Office.Excel.Functions.SPG(G42,"IQ_AVG_DILUT_SHARES_OUT","CY2023")</f>
        <v>#PEND</v>
      </c>
      <c r="J42" s="5" t="str">
        <f>_xll.SNL.Clients.Office.Excel.Functions.SPG(G42, "IQ_DILUT_EPS_NORM", "CY2023")</f>
        <v>#PEND</v>
      </c>
      <c r="K42" t="e">
        <f t="shared" si="2"/>
        <v>#VALUE!</v>
      </c>
      <c r="L42" t="e">
        <f t="shared" si="3"/>
        <v>#VALUE!</v>
      </c>
    </row>
    <row r="43" spans="1:12" x14ac:dyDescent="0.3">
      <c r="A43" t="s">
        <v>45</v>
      </c>
      <c r="B43" s="4" t="str" cm="1">
        <f t="array" ref="B43">_xll.SNL.Clients.Office.Excel.Functions.SPG(A43, "SP_TOTAL_REV", "CY2023")</f>
        <v>#PEND</v>
      </c>
      <c r="C43" s="4" t="str">
        <f>_xll.SNL.Clients.Office.Excel.Functions.SPG(A43,"IQ_AVG_DILUT_SHARES_OUT","CY2023")</f>
        <v>#PEND</v>
      </c>
      <c r="D43" s="5" t="str">
        <f>_xll.SNL.Clients.Office.Excel.Functions.SPG(A43, "IQ_DILUT_EPS_NORM", "CY2023")</f>
        <v>#PEND</v>
      </c>
      <c r="E43" t="e">
        <f t="shared" si="0"/>
        <v>#VALUE!</v>
      </c>
      <c r="F43" t="e">
        <f t="shared" si="1"/>
        <v>#VALUE!</v>
      </c>
      <c r="G43" t="s">
        <v>45</v>
      </c>
      <c r="H43" s="4" t="str" cm="1">
        <f t="array" ref="H43">_xll.SNL.Clients.Office.Excel.Functions.SPG(G43, "SP_TOTAL_REV", "CY2023")</f>
        <v>#PEND</v>
      </c>
      <c r="I43" s="4" t="str">
        <f>_xll.SNL.Clients.Office.Excel.Functions.SPG(G43,"IQ_AVG_DILUT_SHARES_OUT","CY2023")</f>
        <v>#PEND</v>
      </c>
      <c r="J43" s="5" t="str">
        <f>_xll.SNL.Clients.Office.Excel.Functions.SPG(G43, "IQ_DILUT_EPS_NORM", "CY2023")</f>
        <v>#PEND</v>
      </c>
      <c r="K43" t="e">
        <f t="shared" si="2"/>
        <v>#VALUE!</v>
      </c>
      <c r="L43" t="e">
        <f t="shared" si="3"/>
        <v>#VALUE!</v>
      </c>
    </row>
    <row r="44" spans="1:12" x14ac:dyDescent="0.3">
      <c r="A44" t="s">
        <v>46</v>
      </c>
      <c r="B44" s="4" t="str" cm="1">
        <f t="array" ref="B44">_xll.SNL.Clients.Office.Excel.Functions.SPG(A44, "SP_TOTAL_REV", "CY2023")</f>
        <v>#PEND</v>
      </c>
      <c r="C44" s="4" t="str">
        <f>_xll.SNL.Clients.Office.Excel.Functions.SPG(A44,"IQ_AVG_DILUT_SHARES_OUT","CY2023")</f>
        <v>#PEND</v>
      </c>
      <c r="D44" s="5" t="str">
        <f>_xll.SNL.Clients.Office.Excel.Functions.SPG(A44, "IQ_DILUT_EPS_NORM", "CY2023")</f>
        <v>#PEND</v>
      </c>
      <c r="E44" t="e">
        <f t="shared" si="0"/>
        <v>#VALUE!</v>
      </c>
      <c r="F44" t="e">
        <f t="shared" si="1"/>
        <v>#VALUE!</v>
      </c>
      <c r="G44" t="s">
        <v>46</v>
      </c>
      <c r="H44" s="4" t="str" cm="1">
        <f t="array" ref="H44">_xll.SNL.Clients.Office.Excel.Functions.SPG(G44, "SP_TOTAL_REV", "CY2023")</f>
        <v>#PEND</v>
      </c>
      <c r="I44" s="4" t="str">
        <f>_xll.SNL.Clients.Office.Excel.Functions.SPG(G44,"IQ_AVG_DILUT_SHARES_OUT","CY2023")</f>
        <v>#PEND</v>
      </c>
      <c r="J44" s="5" t="str">
        <f>_xll.SNL.Clients.Office.Excel.Functions.SPG(G44, "IQ_DILUT_EPS_NORM", "CY2023")</f>
        <v>#PEND</v>
      </c>
      <c r="K44" t="e">
        <f t="shared" si="2"/>
        <v>#VALUE!</v>
      </c>
      <c r="L44" t="e">
        <f t="shared" si="3"/>
        <v>#VALUE!</v>
      </c>
    </row>
    <row r="45" spans="1:12" x14ac:dyDescent="0.3">
      <c r="A45" t="s">
        <v>47</v>
      </c>
      <c r="B45" s="4" t="str" cm="1">
        <f t="array" ref="B45">_xll.SNL.Clients.Office.Excel.Functions.SPG(A45, "SP_TOTAL_REV", "CY2023")</f>
        <v>#PEND</v>
      </c>
      <c r="C45" s="4" t="str">
        <f>_xll.SNL.Clients.Office.Excel.Functions.SPG(A45,"IQ_AVG_DILUT_SHARES_OUT","CY2023")</f>
        <v>#PEND</v>
      </c>
      <c r="D45" s="5" t="str">
        <f>_xll.SNL.Clients.Office.Excel.Functions.SPG(A45, "IQ_DILUT_EPS_NORM", "CY2023")</f>
        <v>#PEND</v>
      </c>
      <c r="E45" t="e">
        <f t="shared" si="0"/>
        <v>#VALUE!</v>
      </c>
      <c r="F45" t="e">
        <f t="shared" si="1"/>
        <v>#VALUE!</v>
      </c>
      <c r="G45" t="s">
        <v>47</v>
      </c>
      <c r="H45" s="4" t="str" cm="1">
        <f t="array" ref="H45">_xll.SNL.Clients.Office.Excel.Functions.SPG(G45, "SP_TOTAL_REV", "CY2023")</f>
        <v>#PEND</v>
      </c>
      <c r="I45" s="4" t="str">
        <f>_xll.SNL.Clients.Office.Excel.Functions.SPG(G45,"IQ_AVG_DILUT_SHARES_OUT","CY2023")</f>
        <v>#PEND</v>
      </c>
      <c r="J45" s="5" t="str">
        <f>_xll.SNL.Clients.Office.Excel.Functions.SPG(G45, "IQ_DILUT_EPS_NORM", "CY2023")</f>
        <v>#PEND</v>
      </c>
      <c r="K45" t="e">
        <f t="shared" si="2"/>
        <v>#VALUE!</v>
      </c>
      <c r="L45" t="e">
        <f t="shared" si="3"/>
        <v>#VALUE!</v>
      </c>
    </row>
    <row r="46" spans="1:12" x14ac:dyDescent="0.3">
      <c r="A46" t="s">
        <v>48</v>
      </c>
      <c r="B46" s="4" t="str" cm="1">
        <f t="array" ref="B46">_xll.SNL.Clients.Office.Excel.Functions.SPG(A46, "SP_TOTAL_REV", "CY2023")</f>
        <v>#PEND</v>
      </c>
      <c r="C46" s="4" t="str">
        <f>_xll.SNL.Clients.Office.Excel.Functions.SPG(A46,"IQ_AVG_DILUT_SHARES_OUT","CY2023")</f>
        <v>#PEND</v>
      </c>
      <c r="D46" s="5" t="str">
        <f>_xll.SNL.Clients.Office.Excel.Functions.SPG(A46, "IQ_DILUT_EPS_NORM", "CY2023")</f>
        <v>#PEND</v>
      </c>
      <c r="E46" t="e">
        <f t="shared" si="0"/>
        <v>#VALUE!</v>
      </c>
      <c r="F46" t="e">
        <f t="shared" si="1"/>
        <v>#VALUE!</v>
      </c>
      <c r="G46" t="s">
        <v>48</v>
      </c>
      <c r="H46" s="4" t="str" cm="1">
        <f t="array" ref="H46">_xll.SNL.Clients.Office.Excel.Functions.SPG(G46, "SP_TOTAL_REV", "CY2023")</f>
        <v>#PEND</v>
      </c>
      <c r="I46" s="4" t="str">
        <f>_xll.SNL.Clients.Office.Excel.Functions.SPG(G46,"IQ_AVG_DILUT_SHARES_OUT","CY2023")</f>
        <v>#PEND</v>
      </c>
      <c r="J46" s="5" t="str">
        <f>_xll.SNL.Clients.Office.Excel.Functions.SPG(G46, "IQ_DILUT_EPS_NORM", "CY2023")</f>
        <v>#PEND</v>
      </c>
      <c r="K46" t="e">
        <f t="shared" si="2"/>
        <v>#VALUE!</v>
      </c>
      <c r="L46" t="e">
        <f t="shared" si="3"/>
        <v>#VALUE!</v>
      </c>
    </row>
    <row r="47" spans="1:12" x14ac:dyDescent="0.3">
      <c r="A47" t="s">
        <v>49</v>
      </c>
      <c r="B47" s="4" t="str" cm="1">
        <f t="array" ref="B47">_xll.SNL.Clients.Office.Excel.Functions.SPG(A47, "SP_TOTAL_REV", "CY2023")</f>
        <v>#PEND</v>
      </c>
      <c r="C47" s="4" t="str">
        <f>_xll.SNL.Clients.Office.Excel.Functions.SPG(A47,"IQ_AVG_DILUT_SHARES_OUT","CY2023")</f>
        <v>#PEND</v>
      </c>
      <c r="D47" s="5" t="str">
        <f>_xll.SNL.Clients.Office.Excel.Functions.SPG(A47, "IQ_DILUT_EPS_NORM", "CY2023")</f>
        <v>#PEND</v>
      </c>
      <c r="E47" t="e">
        <f t="shared" si="0"/>
        <v>#VALUE!</v>
      </c>
      <c r="F47" t="e">
        <f t="shared" si="1"/>
        <v>#VALUE!</v>
      </c>
      <c r="G47" t="s">
        <v>49</v>
      </c>
      <c r="H47" s="4" t="str" cm="1">
        <f t="array" ref="H47">_xll.SNL.Clients.Office.Excel.Functions.SPG(G47, "SP_TOTAL_REV", "CY2023")</f>
        <v>#PEND</v>
      </c>
      <c r="I47" s="4" t="str">
        <f>_xll.SNL.Clients.Office.Excel.Functions.SPG(G47,"IQ_AVG_DILUT_SHARES_OUT","CY2023")</f>
        <v>#PEND</v>
      </c>
      <c r="J47" s="5" t="str">
        <f>_xll.SNL.Clients.Office.Excel.Functions.SPG(G47, "IQ_DILUT_EPS_NORM", "CY2023")</f>
        <v>#PEND</v>
      </c>
      <c r="K47" t="e">
        <f t="shared" si="2"/>
        <v>#VALUE!</v>
      </c>
      <c r="L47" t="e">
        <f t="shared" si="3"/>
        <v>#VALUE!</v>
      </c>
    </row>
    <row r="48" spans="1:12" x14ac:dyDescent="0.3">
      <c r="A48" t="s">
        <v>50</v>
      </c>
      <c r="B48" s="4" t="str" cm="1">
        <f t="array" ref="B48">_xll.SNL.Clients.Office.Excel.Functions.SPG(A48, "SP_TOTAL_REV", "CY2023")</f>
        <v>#PEND</v>
      </c>
      <c r="C48" s="4" t="str">
        <f>_xll.SNL.Clients.Office.Excel.Functions.SPG(A48,"IQ_AVG_DILUT_SHARES_OUT","CY2023")</f>
        <v>#PEND</v>
      </c>
      <c r="D48" s="5" t="str">
        <f>_xll.SNL.Clients.Office.Excel.Functions.SPG(A48, "IQ_DILUT_EPS_NORM", "CY2023")</f>
        <v>#PEND</v>
      </c>
      <c r="E48" t="e">
        <f t="shared" si="0"/>
        <v>#VALUE!</v>
      </c>
      <c r="F48" t="e">
        <f t="shared" si="1"/>
        <v>#VALUE!</v>
      </c>
      <c r="G48" t="s">
        <v>50</v>
      </c>
      <c r="H48" s="4" t="str" cm="1">
        <f t="array" ref="H48">_xll.SNL.Clients.Office.Excel.Functions.SPG(G48, "SP_TOTAL_REV", "CY2023")</f>
        <v>#PEND</v>
      </c>
      <c r="I48" s="4" t="str">
        <f>_xll.SNL.Clients.Office.Excel.Functions.SPG(G48,"IQ_AVG_DILUT_SHARES_OUT","CY2023")</f>
        <v>#PEND</v>
      </c>
      <c r="J48" s="5" t="str">
        <f>_xll.SNL.Clients.Office.Excel.Functions.SPG(G48, "IQ_DILUT_EPS_NORM", "CY2023")</f>
        <v>#PEND</v>
      </c>
      <c r="K48" t="e">
        <f t="shared" si="2"/>
        <v>#VALUE!</v>
      </c>
      <c r="L48" t="e">
        <f t="shared" si="3"/>
        <v>#VALUE!</v>
      </c>
    </row>
    <row r="49" spans="1:12" x14ac:dyDescent="0.3">
      <c r="A49" t="s">
        <v>51</v>
      </c>
      <c r="B49" s="4" t="str" cm="1">
        <f t="array" ref="B49">_xll.SNL.Clients.Office.Excel.Functions.SPG(A49, "SP_TOTAL_REV", "CY2023")</f>
        <v>#PEND</v>
      </c>
      <c r="C49" s="4" t="str">
        <f>_xll.SNL.Clients.Office.Excel.Functions.SPG(A49,"IQ_AVG_DILUT_SHARES_OUT","CY2023")</f>
        <v>#PEND</v>
      </c>
      <c r="D49" s="5" t="str">
        <f>_xll.SNL.Clients.Office.Excel.Functions.SPG(A49, "IQ_DILUT_EPS_NORM", "CY2023")</f>
        <v>#PEND</v>
      </c>
      <c r="E49" t="e">
        <f t="shared" si="0"/>
        <v>#VALUE!</v>
      </c>
      <c r="F49" t="e">
        <f t="shared" si="1"/>
        <v>#VALUE!</v>
      </c>
      <c r="G49" t="s">
        <v>51</v>
      </c>
      <c r="H49" s="4" t="str" cm="1">
        <f t="array" ref="H49">_xll.SNL.Clients.Office.Excel.Functions.SPG(G49, "SP_TOTAL_REV", "CY2023")</f>
        <v>#PEND</v>
      </c>
      <c r="I49" s="4" t="str">
        <f>_xll.SNL.Clients.Office.Excel.Functions.SPG(G49,"IQ_AVG_DILUT_SHARES_OUT","CY2023")</f>
        <v>#PEND</v>
      </c>
      <c r="J49" s="5" t="str">
        <f>_xll.SNL.Clients.Office.Excel.Functions.SPG(G49, "IQ_DILUT_EPS_NORM", "CY2023")</f>
        <v>#PEND</v>
      </c>
      <c r="K49" t="e">
        <f t="shared" si="2"/>
        <v>#VALUE!</v>
      </c>
      <c r="L49" t="e">
        <f t="shared" si="3"/>
        <v>#VALUE!</v>
      </c>
    </row>
    <row r="50" spans="1:12" x14ac:dyDescent="0.3">
      <c r="A50" t="s">
        <v>52</v>
      </c>
      <c r="B50" s="4" t="str" cm="1">
        <f t="array" ref="B50">_xll.SNL.Clients.Office.Excel.Functions.SPG(A50, "SP_TOTAL_REV", "CY2023")</f>
        <v>#PEND</v>
      </c>
      <c r="C50" s="4" t="str">
        <f>_xll.SNL.Clients.Office.Excel.Functions.SPG(A50,"IQ_AVG_DILUT_SHARES_OUT","CY2023")</f>
        <v>#PEND</v>
      </c>
      <c r="D50" s="5" t="str">
        <f>_xll.SNL.Clients.Office.Excel.Functions.SPG(A50, "IQ_DILUT_EPS_NORM", "CY2023")</f>
        <v>#PEND</v>
      </c>
      <c r="E50" t="e">
        <f t="shared" si="0"/>
        <v>#VALUE!</v>
      </c>
      <c r="F50" t="e">
        <f t="shared" si="1"/>
        <v>#VALUE!</v>
      </c>
      <c r="G50" t="s">
        <v>52</v>
      </c>
      <c r="H50" s="4" t="str" cm="1">
        <f t="array" ref="H50">_xll.SNL.Clients.Office.Excel.Functions.SPG(G50, "SP_TOTAL_REV", "CY2023")</f>
        <v>#PEND</v>
      </c>
      <c r="I50" s="4" t="str">
        <f>_xll.SNL.Clients.Office.Excel.Functions.SPG(G50,"IQ_AVG_DILUT_SHARES_OUT","CY2023")</f>
        <v>#PEND</v>
      </c>
      <c r="J50" s="5" t="str">
        <f>_xll.SNL.Clients.Office.Excel.Functions.SPG(G50, "IQ_DILUT_EPS_NORM", "CY2023")</f>
        <v>#PEND</v>
      </c>
      <c r="K50" t="e">
        <f t="shared" si="2"/>
        <v>#VALUE!</v>
      </c>
      <c r="L50" t="e">
        <f t="shared" si="3"/>
        <v>#VALUE!</v>
      </c>
    </row>
    <row r="51" spans="1:12" x14ac:dyDescent="0.3">
      <c r="A51" t="s">
        <v>53</v>
      </c>
      <c r="B51" s="4" t="str" cm="1">
        <f t="array" ref="B51">_xll.SNL.Clients.Office.Excel.Functions.SPG(A51, "SP_TOTAL_REV", "CY2023")</f>
        <v>#PEND</v>
      </c>
      <c r="C51" s="4" t="str">
        <f>_xll.SNL.Clients.Office.Excel.Functions.SPG(A51,"IQ_AVG_DILUT_SHARES_OUT","CY2023")</f>
        <v>#PEND</v>
      </c>
      <c r="D51" s="5" t="str">
        <f>_xll.SNL.Clients.Office.Excel.Functions.SPG(A51, "IQ_DILUT_EPS_NORM", "CY2023")</f>
        <v>#PEND</v>
      </c>
      <c r="E51" t="e">
        <f t="shared" si="0"/>
        <v>#VALUE!</v>
      </c>
      <c r="F51" t="e">
        <f t="shared" si="1"/>
        <v>#VALUE!</v>
      </c>
      <c r="G51" t="s">
        <v>53</v>
      </c>
      <c r="H51" s="4" t="str" cm="1">
        <f t="array" ref="H51">_xll.SNL.Clients.Office.Excel.Functions.SPG(G51, "SP_TOTAL_REV", "CY2023")</f>
        <v>#PEND</v>
      </c>
      <c r="I51" s="4" t="str">
        <f>_xll.SNL.Clients.Office.Excel.Functions.SPG(G51,"IQ_AVG_DILUT_SHARES_OUT","CY2023")</f>
        <v>#PEND</v>
      </c>
      <c r="J51" s="5" t="str">
        <f>_xll.SNL.Clients.Office.Excel.Functions.SPG(G51, "IQ_DILUT_EPS_NORM", "CY2023")</f>
        <v>#PEND</v>
      </c>
      <c r="K51" t="e">
        <f t="shared" si="2"/>
        <v>#VALUE!</v>
      </c>
      <c r="L51" t="e">
        <f t="shared" si="3"/>
        <v>#VALUE!</v>
      </c>
    </row>
    <row r="52" spans="1:12" x14ac:dyDescent="0.3">
      <c r="A52" t="s">
        <v>54</v>
      </c>
      <c r="B52" s="4" t="str" cm="1">
        <f t="array" ref="B52">_xll.SNL.Clients.Office.Excel.Functions.SPG(A52, "SP_TOTAL_REV", "CY2023")</f>
        <v>#PEND</v>
      </c>
      <c r="C52" s="4" t="str">
        <f>_xll.SNL.Clients.Office.Excel.Functions.SPG(A52,"IQ_AVG_DILUT_SHARES_OUT","CY2023")</f>
        <v>#PEND</v>
      </c>
      <c r="D52" s="5" t="str">
        <f>_xll.SNL.Clients.Office.Excel.Functions.SPG(A52, "IQ_DILUT_EPS_NORM", "CY2023")</f>
        <v>#PEND</v>
      </c>
      <c r="E52" t="e">
        <f t="shared" si="0"/>
        <v>#VALUE!</v>
      </c>
      <c r="F52" t="e">
        <f t="shared" si="1"/>
        <v>#VALUE!</v>
      </c>
      <c r="G52" t="s">
        <v>54</v>
      </c>
      <c r="H52" s="4" t="str" cm="1">
        <f t="array" ref="H52">_xll.SNL.Clients.Office.Excel.Functions.SPG(G52, "SP_TOTAL_REV", "CY2023")</f>
        <v>#PEND</v>
      </c>
      <c r="I52" s="4" t="str">
        <f>_xll.SNL.Clients.Office.Excel.Functions.SPG(G52,"IQ_AVG_DILUT_SHARES_OUT","CY2023")</f>
        <v>#PEND</v>
      </c>
      <c r="J52" s="5" t="str">
        <f>_xll.SNL.Clients.Office.Excel.Functions.SPG(G52, "IQ_DILUT_EPS_NORM", "CY2023")</f>
        <v>#PEND</v>
      </c>
      <c r="K52" t="e">
        <f t="shared" si="2"/>
        <v>#VALUE!</v>
      </c>
      <c r="L52" t="e">
        <f t="shared" si="3"/>
        <v>#VALUE!</v>
      </c>
    </row>
    <row r="53" spans="1:12" x14ac:dyDescent="0.3">
      <c r="A53" t="s">
        <v>55</v>
      </c>
      <c r="B53" s="4" t="str" cm="1">
        <f t="array" ref="B53">_xll.SNL.Clients.Office.Excel.Functions.SPG(A53, "SP_TOTAL_REV", "CY2023")</f>
        <v>#PEND</v>
      </c>
      <c r="C53" s="4" t="str">
        <f>_xll.SNL.Clients.Office.Excel.Functions.SPG(A53,"IQ_AVG_DILUT_SHARES_OUT","CY2023")</f>
        <v>#PEND</v>
      </c>
      <c r="D53" s="5" t="str">
        <f>_xll.SNL.Clients.Office.Excel.Functions.SPG(A53, "IQ_DILUT_EPS_NORM", "CY2023")</f>
        <v>#PEND</v>
      </c>
      <c r="E53" t="e">
        <f t="shared" si="0"/>
        <v>#VALUE!</v>
      </c>
      <c r="F53" t="e">
        <f t="shared" si="1"/>
        <v>#VALUE!</v>
      </c>
      <c r="G53" t="s">
        <v>55</v>
      </c>
      <c r="H53" s="4" t="str" cm="1">
        <f t="array" ref="H53">_xll.SNL.Clients.Office.Excel.Functions.SPG(G53, "SP_TOTAL_REV", "CY2023")</f>
        <v>#PEND</v>
      </c>
      <c r="I53" s="4" t="str">
        <f>_xll.SNL.Clients.Office.Excel.Functions.SPG(G53,"IQ_AVG_DILUT_SHARES_OUT","CY2023")</f>
        <v>#PEND</v>
      </c>
      <c r="J53" s="5" t="str">
        <f>_xll.SNL.Clients.Office.Excel.Functions.SPG(G53, "IQ_DILUT_EPS_NORM", "CY2023")</f>
        <v>#PEND</v>
      </c>
      <c r="K53" t="e">
        <f t="shared" si="2"/>
        <v>#VALUE!</v>
      </c>
      <c r="L53" t="e">
        <f t="shared" si="3"/>
        <v>#VALUE!</v>
      </c>
    </row>
    <row r="54" spans="1:12" x14ac:dyDescent="0.3">
      <c r="A54" t="s">
        <v>56</v>
      </c>
      <c r="B54" s="4" t="str" cm="1">
        <f t="array" ref="B54">_xll.SNL.Clients.Office.Excel.Functions.SPG(A54, "SP_TOTAL_REV", "CY2023")</f>
        <v>#PEND</v>
      </c>
      <c r="C54" s="4" t="str">
        <f>_xll.SNL.Clients.Office.Excel.Functions.SPG(A54,"IQ_AVG_DILUT_SHARES_OUT","CY2023")</f>
        <v>#PEND</v>
      </c>
      <c r="D54" s="5" t="str">
        <f>_xll.SNL.Clients.Office.Excel.Functions.SPG(A54, "IQ_DILUT_EPS_NORM", "CY2023")</f>
        <v>#PEND</v>
      </c>
      <c r="E54" t="e">
        <f t="shared" si="0"/>
        <v>#VALUE!</v>
      </c>
      <c r="F54" t="e">
        <f t="shared" si="1"/>
        <v>#VALUE!</v>
      </c>
      <c r="G54" t="s">
        <v>56</v>
      </c>
      <c r="H54" s="4" t="str" cm="1">
        <f t="array" ref="H54">_xll.SNL.Clients.Office.Excel.Functions.SPG(G54, "SP_TOTAL_REV", "CY2023")</f>
        <v>#PEND</v>
      </c>
      <c r="I54" s="4" t="str">
        <f>_xll.SNL.Clients.Office.Excel.Functions.SPG(G54,"IQ_AVG_DILUT_SHARES_OUT","CY2023")</f>
        <v>#PEND</v>
      </c>
      <c r="J54" s="5" t="str">
        <f>_xll.SNL.Clients.Office.Excel.Functions.SPG(G54, "IQ_DILUT_EPS_NORM", "CY2023")</f>
        <v>#PEND</v>
      </c>
      <c r="K54" t="e">
        <f t="shared" si="2"/>
        <v>#VALUE!</v>
      </c>
      <c r="L54" t="e">
        <f t="shared" si="3"/>
        <v>#VALUE!</v>
      </c>
    </row>
    <row r="55" spans="1:12" x14ac:dyDescent="0.3">
      <c r="A55" t="s">
        <v>57</v>
      </c>
      <c r="B55" s="4" t="str" cm="1">
        <f t="array" ref="B55">_xll.SNL.Clients.Office.Excel.Functions.SPG(A55, "SP_TOTAL_REV", "CY2023")</f>
        <v>#PEND</v>
      </c>
      <c r="C55" s="4" t="str">
        <f>_xll.SNL.Clients.Office.Excel.Functions.SPG(A55,"IQ_AVG_DILUT_SHARES_OUT","CY2023")</f>
        <v>#PEND</v>
      </c>
      <c r="D55" s="5" t="str">
        <f>_xll.SNL.Clients.Office.Excel.Functions.SPG(A55, "IQ_DILUT_EPS_NORM", "CY2023")</f>
        <v>#PEND</v>
      </c>
      <c r="E55" t="e">
        <f t="shared" si="0"/>
        <v>#VALUE!</v>
      </c>
      <c r="F55" t="e">
        <f t="shared" si="1"/>
        <v>#VALUE!</v>
      </c>
      <c r="G55" t="s">
        <v>57</v>
      </c>
      <c r="H55" s="4" t="str" cm="1">
        <f t="array" ref="H55">_xll.SNL.Clients.Office.Excel.Functions.SPG(G55, "SP_TOTAL_REV", "CY2023")</f>
        <v>#PEND</v>
      </c>
      <c r="I55" s="4" t="str">
        <f>_xll.SNL.Clients.Office.Excel.Functions.SPG(G55,"IQ_AVG_DILUT_SHARES_OUT","CY2023")</f>
        <v>#PEND</v>
      </c>
      <c r="J55" s="5" t="str">
        <f>_xll.SNL.Clients.Office.Excel.Functions.SPG(G55, "IQ_DILUT_EPS_NORM", "CY2023")</f>
        <v>#PEND</v>
      </c>
      <c r="K55" t="e">
        <f t="shared" si="2"/>
        <v>#VALUE!</v>
      </c>
      <c r="L55" t="e">
        <f t="shared" si="3"/>
        <v>#VALUE!</v>
      </c>
    </row>
    <row r="56" spans="1:12" x14ac:dyDescent="0.3">
      <c r="A56" t="s">
        <v>58</v>
      </c>
      <c r="B56" s="4" t="str" cm="1">
        <f t="array" ref="B56">_xll.SNL.Clients.Office.Excel.Functions.SPG(A56, "SP_TOTAL_REV", "CY2023")</f>
        <v>#PEND</v>
      </c>
      <c r="C56" s="4" t="str">
        <f>_xll.SNL.Clients.Office.Excel.Functions.SPG(A56,"IQ_AVG_DILUT_SHARES_OUT","CY2023")</f>
        <v>#PEND</v>
      </c>
      <c r="D56" s="5" t="str">
        <f>_xll.SNL.Clients.Office.Excel.Functions.SPG(A56, "IQ_DILUT_EPS_NORM", "CY2023")</f>
        <v>#PEND</v>
      </c>
      <c r="E56" t="e">
        <f t="shared" si="0"/>
        <v>#VALUE!</v>
      </c>
      <c r="F56" t="e">
        <f t="shared" si="1"/>
        <v>#VALUE!</v>
      </c>
      <c r="G56" t="s">
        <v>58</v>
      </c>
      <c r="H56" s="4" t="str" cm="1">
        <f t="array" ref="H56">_xll.SNL.Clients.Office.Excel.Functions.SPG(G56, "SP_TOTAL_REV", "CY2023")</f>
        <v>#PEND</v>
      </c>
      <c r="I56" s="4" t="str">
        <f>_xll.SNL.Clients.Office.Excel.Functions.SPG(G56,"IQ_AVG_DILUT_SHARES_OUT","CY2023")</f>
        <v>#PEND</v>
      </c>
      <c r="J56" s="5" t="str">
        <f>_xll.SNL.Clients.Office.Excel.Functions.SPG(G56, "IQ_DILUT_EPS_NORM", "CY2023")</f>
        <v>#PEND</v>
      </c>
      <c r="K56" t="e">
        <f t="shared" si="2"/>
        <v>#VALUE!</v>
      </c>
      <c r="L56" t="e">
        <f t="shared" si="3"/>
        <v>#VALUE!</v>
      </c>
    </row>
    <row r="57" spans="1:12" x14ac:dyDescent="0.3">
      <c r="A57" t="s">
        <v>59</v>
      </c>
      <c r="B57" s="4" t="str" cm="1">
        <f t="array" ref="B57">_xll.SNL.Clients.Office.Excel.Functions.SPG(A57, "SP_TOTAL_REV", "CY2023")</f>
        <v>#PEND</v>
      </c>
      <c r="C57" s="4" t="str">
        <f>_xll.SNL.Clients.Office.Excel.Functions.SPG(A57,"IQ_AVG_DILUT_SHARES_OUT","CY2023")</f>
        <v>#PEND</v>
      </c>
      <c r="D57" s="5" t="str">
        <f>_xll.SNL.Clients.Office.Excel.Functions.SPG(A57, "IQ_DILUT_EPS_NORM", "CY2023")</f>
        <v>#PEND</v>
      </c>
      <c r="E57" t="e">
        <f t="shared" si="0"/>
        <v>#VALUE!</v>
      </c>
      <c r="F57" t="e">
        <f t="shared" si="1"/>
        <v>#VALUE!</v>
      </c>
      <c r="G57" t="s">
        <v>59</v>
      </c>
      <c r="H57" s="4" t="str" cm="1">
        <f t="array" ref="H57">_xll.SNL.Clients.Office.Excel.Functions.SPG(G57, "SP_TOTAL_REV", "CY2023")</f>
        <v>#PEND</v>
      </c>
      <c r="I57" s="4" t="str">
        <f>_xll.SNL.Clients.Office.Excel.Functions.SPG(G57,"IQ_AVG_DILUT_SHARES_OUT","CY2023")</f>
        <v>#PEND</v>
      </c>
      <c r="J57" s="5" t="str">
        <f>_xll.SNL.Clients.Office.Excel.Functions.SPG(G57, "IQ_DILUT_EPS_NORM", "CY2023")</f>
        <v>#PEND</v>
      </c>
      <c r="K57" t="e">
        <f t="shared" si="2"/>
        <v>#VALUE!</v>
      </c>
      <c r="L57" t="e">
        <f t="shared" si="3"/>
        <v>#VALUE!</v>
      </c>
    </row>
    <row r="58" spans="1:12" x14ac:dyDescent="0.3">
      <c r="A58" t="s">
        <v>60</v>
      </c>
      <c r="B58" s="4" t="str" cm="1">
        <f t="array" ref="B58">_xll.SNL.Clients.Office.Excel.Functions.SPG(A58, "SP_TOTAL_REV", "CY2023")</f>
        <v>#PEND</v>
      </c>
      <c r="C58" s="4" t="str">
        <f>_xll.SNL.Clients.Office.Excel.Functions.SPG(A58,"IQ_AVG_DILUT_SHARES_OUT","CY2023")</f>
        <v>#PEND</v>
      </c>
      <c r="D58" s="5" t="str">
        <f>_xll.SNL.Clients.Office.Excel.Functions.SPG(A58, "IQ_DILUT_EPS_NORM", "CY2023")</f>
        <v>#PEND</v>
      </c>
      <c r="E58" t="e">
        <f t="shared" si="0"/>
        <v>#VALUE!</v>
      </c>
      <c r="F58" t="e">
        <f t="shared" si="1"/>
        <v>#VALUE!</v>
      </c>
      <c r="G58" t="s">
        <v>60</v>
      </c>
      <c r="H58" s="4" t="str" cm="1">
        <f t="array" ref="H58">_xll.SNL.Clients.Office.Excel.Functions.SPG(G58, "SP_TOTAL_REV", "CY2023")</f>
        <v>#PEND</v>
      </c>
      <c r="I58" s="4" t="str">
        <f>_xll.SNL.Clients.Office.Excel.Functions.SPG(G58,"IQ_AVG_DILUT_SHARES_OUT","CY2023")</f>
        <v>#PEND</v>
      </c>
      <c r="J58" s="5" t="str">
        <f>_xll.SNL.Clients.Office.Excel.Functions.SPG(G58, "IQ_DILUT_EPS_NORM", "CY2023")</f>
        <v>#PEND</v>
      </c>
      <c r="K58" t="e">
        <f t="shared" si="2"/>
        <v>#VALUE!</v>
      </c>
      <c r="L58" t="e">
        <f t="shared" si="3"/>
        <v>#VALUE!</v>
      </c>
    </row>
    <row r="59" spans="1:12" x14ac:dyDescent="0.3">
      <c r="A59" t="s">
        <v>61</v>
      </c>
      <c r="B59" s="4" t="str" cm="1">
        <f t="array" ref="B59">_xll.SNL.Clients.Office.Excel.Functions.SPG(A59, "SP_TOTAL_REV", "CY2023")</f>
        <v>#PEND</v>
      </c>
      <c r="C59" s="4" t="str">
        <f>_xll.SNL.Clients.Office.Excel.Functions.SPG(A59,"IQ_AVG_DILUT_SHARES_OUT","CY2023")</f>
        <v>#PEND</v>
      </c>
      <c r="D59" s="5" t="str">
        <f>_xll.SNL.Clients.Office.Excel.Functions.SPG(A59, "IQ_DILUT_EPS_NORM", "CY2023")</f>
        <v>#PEND</v>
      </c>
      <c r="E59" t="e">
        <f t="shared" si="0"/>
        <v>#VALUE!</v>
      </c>
      <c r="F59" t="e">
        <f t="shared" si="1"/>
        <v>#VALUE!</v>
      </c>
      <c r="G59" t="s">
        <v>61</v>
      </c>
      <c r="H59" s="4" t="str" cm="1">
        <f t="array" ref="H59">_xll.SNL.Clients.Office.Excel.Functions.SPG(G59, "SP_TOTAL_REV", "CY2023")</f>
        <v>#PEND</v>
      </c>
      <c r="I59" s="4" t="str">
        <f>_xll.SNL.Clients.Office.Excel.Functions.SPG(G59,"IQ_AVG_DILUT_SHARES_OUT","CY2023")</f>
        <v>#PEND</v>
      </c>
      <c r="J59" s="5" t="str">
        <f>_xll.SNL.Clients.Office.Excel.Functions.SPG(G59, "IQ_DILUT_EPS_NORM", "CY2023")</f>
        <v>#PEND</v>
      </c>
      <c r="K59" t="e">
        <f t="shared" si="2"/>
        <v>#VALUE!</v>
      </c>
      <c r="L59" t="e">
        <f t="shared" si="3"/>
        <v>#VALUE!</v>
      </c>
    </row>
    <row r="60" spans="1:12" x14ac:dyDescent="0.3">
      <c r="A60" t="s">
        <v>62</v>
      </c>
      <c r="B60" s="4" t="str" cm="1">
        <f t="array" ref="B60">_xll.SNL.Clients.Office.Excel.Functions.SPG(A60, "SP_TOTAL_REV", "CY2023")</f>
        <v>#PEND</v>
      </c>
      <c r="C60" s="4" t="str">
        <f>_xll.SNL.Clients.Office.Excel.Functions.SPG(A60,"IQ_AVG_DILUT_SHARES_OUT","CY2023")</f>
        <v>#PEND</v>
      </c>
      <c r="D60" s="5" t="str">
        <f>_xll.SNL.Clients.Office.Excel.Functions.SPG(A60, "IQ_DILUT_EPS_NORM", "CY2023")</f>
        <v>#PEND</v>
      </c>
      <c r="E60" t="e">
        <f t="shared" si="0"/>
        <v>#VALUE!</v>
      </c>
      <c r="F60" t="e">
        <f t="shared" si="1"/>
        <v>#VALUE!</v>
      </c>
      <c r="G60" t="s">
        <v>62</v>
      </c>
      <c r="H60" s="4" t="str" cm="1">
        <f t="array" ref="H60">_xll.SNL.Clients.Office.Excel.Functions.SPG(G60, "SP_TOTAL_REV", "CY2023")</f>
        <v>#PEND</v>
      </c>
      <c r="I60" s="4" t="str">
        <f>_xll.SNL.Clients.Office.Excel.Functions.SPG(G60,"IQ_AVG_DILUT_SHARES_OUT","CY2023")</f>
        <v>#PEND</v>
      </c>
      <c r="J60" s="5" t="str">
        <f>_xll.SNL.Clients.Office.Excel.Functions.SPG(G60, "IQ_DILUT_EPS_NORM", "CY2023")</f>
        <v>#PEND</v>
      </c>
      <c r="K60" t="e">
        <f t="shared" si="2"/>
        <v>#VALUE!</v>
      </c>
      <c r="L60" t="e">
        <f t="shared" si="3"/>
        <v>#VALUE!</v>
      </c>
    </row>
    <row r="61" spans="1:12" x14ac:dyDescent="0.3">
      <c r="A61" t="s">
        <v>63</v>
      </c>
      <c r="B61" s="4" t="str" cm="1">
        <f t="array" ref="B61">_xll.SNL.Clients.Office.Excel.Functions.SPG(A61, "SP_TOTAL_REV", "CY2023")</f>
        <v>#PEND</v>
      </c>
      <c r="C61" s="4" t="str">
        <f>_xll.SNL.Clients.Office.Excel.Functions.SPG(A61,"IQ_AVG_DILUT_SHARES_OUT","CY2023")</f>
        <v>#PEND</v>
      </c>
      <c r="D61" s="5" t="str">
        <f>_xll.SNL.Clients.Office.Excel.Functions.SPG(A61, "IQ_DILUT_EPS_NORM", "CY2023")</f>
        <v>#PEND</v>
      </c>
      <c r="E61" t="e">
        <f t="shared" si="0"/>
        <v>#VALUE!</v>
      </c>
      <c r="F61" t="e">
        <f t="shared" si="1"/>
        <v>#VALUE!</v>
      </c>
      <c r="G61" t="s">
        <v>63</v>
      </c>
      <c r="H61" s="4" t="str" cm="1">
        <f t="array" ref="H61">_xll.SNL.Clients.Office.Excel.Functions.SPG(G61, "SP_TOTAL_REV", "CY2023")</f>
        <v>#PEND</v>
      </c>
      <c r="I61" s="4" t="str">
        <f>_xll.SNL.Clients.Office.Excel.Functions.SPG(G61,"IQ_AVG_DILUT_SHARES_OUT","CY2023")</f>
        <v>#PEND</v>
      </c>
      <c r="J61" s="5" t="str">
        <f>_xll.SNL.Clients.Office.Excel.Functions.SPG(G61, "IQ_DILUT_EPS_NORM", "CY2023")</f>
        <v>#PEND</v>
      </c>
      <c r="K61" t="e">
        <f t="shared" si="2"/>
        <v>#VALUE!</v>
      </c>
      <c r="L61" t="e">
        <f t="shared" si="3"/>
        <v>#VALUE!</v>
      </c>
    </row>
    <row r="62" spans="1:12" x14ac:dyDescent="0.3">
      <c r="A62" t="s">
        <v>64</v>
      </c>
      <c r="B62" s="4" t="str" cm="1">
        <f t="array" ref="B62">_xll.SNL.Clients.Office.Excel.Functions.SPG(A62, "SP_TOTAL_REV", "CY2023")</f>
        <v>#PEND</v>
      </c>
      <c r="C62" s="4" t="str">
        <f>_xll.SNL.Clients.Office.Excel.Functions.SPG(A62,"IQ_AVG_DILUT_SHARES_OUT","CY2023")</f>
        <v>#PEND</v>
      </c>
      <c r="D62" s="5" t="str">
        <f>_xll.SNL.Clients.Office.Excel.Functions.SPG(A62, "IQ_DILUT_EPS_NORM", "CY2023")</f>
        <v>#PEND</v>
      </c>
      <c r="E62" t="e">
        <f t="shared" si="0"/>
        <v>#VALUE!</v>
      </c>
      <c r="F62" t="e">
        <f t="shared" si="1"/>
        <v>#VALUE!</v>
      </c>
      <c r="G62" t="s">
        <v>64</v>
      </c>
      <c r="H62" s="4" t="str" cm="1">
        <f t="array" ref="H62">_xll.SNL.Clients.Office.Excel.Functions.SPG(G62, "SP_TOTAL_REV", "CY2023")</f>
        <v>#PEND</v>
      </c>
      <c r="I62" s="4" t="str">
        <f>_xll.SNL.Clients.Office.Excel.Functions.SPG(G62,"IQ_AVG_DILUT_SHARES_OUT","CY2023")</f>
        <v>#PEND</v>
      </c>
      <c r="J62" s="5" t="str">
        <f>_xll.SNL.Clients.Office.Excel.Functions.SPG(G62, "IQ_DILUT_EPS_NORM", "CY2023")</f>
        <v>#PEND</v>
      </c>
      <c r="K62" t="e">
        <f t="shared" si="2"/>
        <v>#VALUE!</v>
      </c>
      <c r="L62" t="e">
        <f t="shared" si="3"/>
        <v>#VALUE!</v>
      </c>
    </row>
    <row r="63" spans="1:12" x14ac:dyDescent="0.3">
      <c r="A63" t="s">
        <v>65</v>
      </c>
      <c r="B63" s="4" t="str" cm="1">
        <f t="array" ref="B63">_xll.SNL.Clients.Office.Excel.Functions.SPG(A63, "SP_TOTAL_REV", "CY2023")</f>
        <v>#PEND</v>
      </c>
      <c r="C63" s="4" t="str">
        <f>_xll.SNL.Clients.Office.Excel.Functions.SPG(A63,"IQ_AVG_DILUT_SHARES_OUT","CY2023")</f>
        <v>#PEND</v>
      </c>
      <c r="D63" s="5" t="str">
        <f>_xll.SNL.Clients.Office.Excel.Functions.SPG(A63, "IQ_DILUT_EPS_NORM", "CY2023")</f>
        <v>#PEND</v>
      </c>
      <c r="E63" t="e">
        <f t="shared" si="0"/>
        <v>#VALUE!</v>
      </c>
      <c r="F63" t="e">
        <f t="shared" si="1"/>
        <v>#VALUE!</v>
      </c>
      <c r="G63" t="s">
        <v>65</v>
      </c>
      <c r="H63" s="4" t="str" cm="1">
        <f t="array" ref="H63">_xll.SNL.Clients.Office.Excel.Functions.SPG(G63, "SP_TOTAL_REV", "CY2023")</f>
        <v>#PEND</v>
      </c>
      <c r="I63" s="4" t="str">
        <f>_xll.SNL.Clients.Office.Excel.Functions.SPG(G63,"IQ_AVG_DILUT_SHARES_OUT","CY2023")</f>
        <v>#PEND</v>
      </c>
      <c r="J63" s="5" t="str">
        <f>_xll.SNL.Clients.Office.Excel.Functions.SPG(G63, "IQ_DILUT_EPS_NORM", "CY2023")</f>
        <v>#PEND</v>
      </c>
      <c r="K63" t="e">
        <f t="shared" si="2"/>
        <v>#VALUE!</v>
      </c>
      <c r="L63" t="e">
        <f t="shared" si="3"/>
        <v>#VALUE!</v>
      </c>
    </row>
    <row r="64" spans="1:12" x14ac:dyDescent="0.3">
      <c r="A64" t="s">
        <v>66</v>
      </c>
      <c r="B64" s="4" t="str" cm="1">
        <f t="array" ref="B64">_xll.SNL.Clients.Office.Excel.Functions.SPG(A64, "SP_TOTAL_REV", "CY2023")</f>
        <v>#PEND</v>
      </c>
      <c r="C64" s="4" t="str">
        <f>_xll.SNL.Clients.Office.Excel.Functions.SPG(A64,"IQ_AVG_DILUT_SHARES_OUT","CY2023")</f>
        <v>#PEND</v>
      </c>
      <c r="D64" s="5" t="str">
        <f>_xll.SNL.Clients.Office.Excel.Functions.SPG(A64, "IQ_DILUT_EPS_NORM", "CY2023")</f>
        <v>#PEND</v>
      </c>
      <c r="E64" t="e">
        <f t="shared" si="0"/>
        <v>#VALUE!</v>
      </c>
      <c r="F64" t="e">
        <f t="shared" si="1"/>
        <v>#VALUE!</v>
      </c>
      <c r="G64" t="s">
        <v>66</v>
      </c>
      <c r="H64" s="4" t="str" cm="1">
        <f t="array" ref="H64">_xll.SNL.Clients.Office.Excel.Functions.SPG(G64, "SP_TOTAL_REV", "CY2023")</f>
        <v>#PEND</v>
      </c>
      <c r="I64" s="4" t="str">
        <f>_xll.SNL.Clients.Office.Excel.Functions.SPG(G64,"IQ_AVG_DILUT_SHARES_OUT","CY2023")</f>
        <v>#PEND</v>
      </c>
      <c r="J64" s="5" t="str">
        <f>_xll.SNL.Clients.Office.Excel.Functions.SPG(G64, "IQ_DILUT_EPS_NORM", "CY2023")</f>
        <v>#PEND</v>
      </c>
      <c r="K64" t="e">
        <f t="shared" si="2"/>
        <v>#VALUE!</v>
      </c>
      <c r="L64" t="e">
        <f t="shared" si="3"/>
        <v>#VALUE!</v>
      </c>
    </row>
    <row r="65" spans="1:12" x14ac:dyDescent="0.3">
      <c r="A65" t="s">
        <v>67</v>
      </c>
      <c r="B65" s="4" t="str" cm="1">
        <f t="array" ref="B65">_xll.SNL.Clients.Office.Excel.Functions.SPG(A65, "SP_TOTAL_REV", "CY2023")</f>
        <v>#PEND</v>
      </c>
      <c r="C65" s="4" t="str">
        <f>_xll.SNL.Clients.Office.Excel.Functions.SPG(A65,"IQ_AVG_DILUT_SHARES_OUT","CY2023")</f>
        <v>#PEND</v>
      </c>
      <c r="D65" s="5" t="str">
        <f>_xll.SNL.Clients.Office.Excel.Functions.SPG(A65, "IQ_DILUT_EPS_NORM", "CY2023")</f>
        <v>#PEND</v>
      </c>
      <c r="E65" t="e">
        <f t="shared" si="0"/>
        <v>#VALUE!</v>
      </c>
      <c r="F65" t="e">
        <f t="shared" si="1"/>
        <v>#VALUE!</v>
      </c>
      <c r="G65" t="s">
        <v>67</v>
      </c>
      <c r="H65" s="4" t="str" cm="1">
        <f t="array" ref="H65">_xll.SNL.Clients.Office.Excel.Functions.SPG(G65, "SP_TOTAL_REV", "CY2023")</f>
        <v>#PEND</v>
      </c>
      <c r="I65" s="4" t="str">
        <f>_xll.SNL.Clients.Office.Excel.Functions.SPG(G65,"IQ_AVG_DILUT_SHARES_OUT","CY2023")</f>
        <v>#PEND</v>
      </c>
      <c r="J65" s="5" t="str">
        <f>_xll.SNL.Clients.Office.Excel.Functions.SPG(G65, "IQ_DILUT_EPS_NORM", "CY2023")</f>
        <v>#PEND</v>
      </c>
      <c r="K65" t="e">
        <f t="shared" si="2"/>
        <v>#VALUE!</v>
      </c>
      <c r="L65" t="e">
        <f t="shared" si="3"/>
        <v>#VALUE!</v>
      </c>
    </row>
    <row r="66" spans="1:12" x14ac:dyDescent="0.3">
      <c r="A66" t="s">
        <v>68</v>
      </c>
      <c r="B66" s="4" t="str" cm="1">
        <f t="array" ref="B66">_xll.SNL.Clients.Office.Excel.Functions.SPG(A66, "SP_TOTAL_REV", "CY2023")</f>
        <v>#PEND</v>
      </c>
      <c r="C66" s="4" t="str">
        <f>_xll.SNL.Clients.Office.Excel.Functions.SPG(A66,"IQ_AVG_DILUT_SHARES_OUT","CY2023")</f>
        <v>#PEND</v>
      </c>
      <c r="D66" s="5" t="str">
        <f>_xll.SNL.Clients.Office.Excel.Functions.SPG(A66, "IQ_DILUT_EPS_NORM", "CY2023")</f>
        <v>#PEND</v>
      </c>
      <c r="E66" t="e">
        <f t="shared" si="0"/>
        <v>#VALUE!</v>
      </c>
      <c r="F66" t="e">
        <f t="shared" si="1"/>
        <v>#VALUE!</v>
      </c>
      <c r="G66" t="s">
        <v>68</v>
      </c>
      <c r="H66" s="4" t="str" cm="1">
        <f t="array" ref="H66">_xll.SNL.Clients.Office.Excel.Functions.SPG(G66, "SP_TOTAL_REV", "CY2023")</f>
        <v>#PEND</v>
      </c>
      <c r="I66" s="4" t="str">
        <f>_xll.SNL.Clients.Office.Excel.Functions.SPG(G66,"IQ_AVG_DILUT_SHARES_OUT","CY2023")</f>
        <v>#PEND</v>
      </c>
      <c r="J66" s="5" t="str">
        <f>_xll.SNL.Clients.Office.Excel.Functions.SPG(G66, "IQ_DILUT_EPS_NORM", "CY2023")</f>
        <v>#PEND</v>
      </c>
      <c r="K66" t="e">
        <f t="shared" si="2"/>
        <v>#VALUE!</v>
      </c>
      <c r="L66" t="e">
        <f t="shared" si="3"/>
        <v>#VALUE!</v>
      </c>
    </row>
    <row r="67" spans="1:12" x14ac:dyDescent="0.3">
      <c r="A67" t="s">
        <v>69</v>
      </c>
      <c r="B67" s="4" t="str" cm="1">
        <f t="array" ref="B67">_xll.SNL.Clients.Office.Excel.Functions.SPG(A67, "SP_TOTAL_REV", "CY2023")</f>
        <v>#PEND</v>
      </c>
      <c r="C67" s="4" t="str">
        <f>_xll.SNL.Clients.Office.Excel.Functions.SPG(A67,"IQ_AVG_DILUT_SHARES_OUT","CY2023")</f>
        <v>#PEND</v>
      </c>
      <c r="D67" s="5" t="str">
        <f>_xll.SNL.Clients.Office.Excel.Functions.SPG(A67, "IQ_DILUT_EPS_NORM", "CY2023")</f>
        <v>#PEND</v>
      </c>
      <c r="E67" t="e">
        <f t="shared" si="0"/>
        <v>#VALUE!</v>
      </c>
      <c r="F67" t="e">
        <f t="shared" si="1"/>
        <v>#VALUE!</v>
      </c>
      <c r="G67" t="s">
        <v>69</v>
      </c>
      <c r="H67" s="4" t="str" cm="1">
        <f t="array" ref="H67">_xll.SNL.Clients.Office.Excel.Functions.SPG(G67, "SP_TOTAL_REV", "CY2023")</f>
        <v>#PEND</v>
      </c>
      <c r="I67" s="4" t="str">
        <f>_xll.SNL.Clients.Office.Excel.Functions.SPG(G67,"IQ_AVG_DILUT_SHARES_OUT","CY2023")</f>
        <v>#PEND</v>
      </c>
      <c r="J67" s="5" t="str">
        <f>_xll.SNL.Clients.Office.Excel.Functions.SPG(G67, "IQ_DILUT_EPS_NORM", "CY2023")</f>
        <v>#PEND</v>
      </c>
      <c r="K67" t="e">
        <f t="shared" si="2"/>
        <v>#VALUE!</v>
      </c>
      <c r="L67" t="e">
        <f t="shared" si="3"/>
        <v>#VALUE!</v>
      </c>
    </row>
    <row r="68" spans="1:12" x14ac:dyDescent="0.3">
      <c r="A68" t="s">
        <v>70</v>
      </c>
      <c r="B68" s="4" t="str" cm="1">
        <f t="array" ref="B68">_xll.SNL.Clients.Office.Excel.Functions.SPG(A68, "SP_TOTAL_REV", "CY2023")</f>
        <v>#PEND</v>
      </c>
      <c r="C68" s="4" t="str">
        <f>_xll.SNL.Clients.Office.Excel.Functions.SPG(A68,"IQ_AVG_DILUT_SHARES_OUT","CY2023")</f>
        <v>#PEND</v>
      </c>
      <c r="D68" s="5" t="str">
        <f>_xll.SNL.Clients.Office.Excel.Functions.SPG(A68, "IQ_DILUT_EPS_NORM", "CY2023")</f>
        <v>#PEND</v>
      </c>
      <c r="E68" t="e">
        <f t="shared" si="0"/>
        <v>#VALUE!</v>
      </c>
      <c r="F68" t="e">
        <f t="shared" si="1"/>
        <v>#VALUE!</v>
      </c>
      <c r="G68" t="s">
        <v>70</v>
      </c>
      <c r="H68" s="4" t="str" cm="1">
        <f t="array" ref="H68">_xll.SNL.Clients.Office.Excel.Functions.SPG(G68, "SP_TOTAL_REV", "CY2023")</f>
        <v>#PEND</v>
      </c>
      <c r="I68" s="4" t="str">
        <f>_xll.SNL.Clients.Office.Excel.Functions.SPG(G68,"IQ_AVG_DILUT_SHARES_OUT","CY2023")</f>
        <v>#PEND</v>
      </c>
      <c r="J68" s="5" t="str">
        <f>_xll.SNL.Clients.Office.Excel.Functions.SPG(G68, "IQ_DILUT_EPS_NORM", "CY2023")</f>
        <v>#PEND</v>
      </c>
      <c r="K68" t="e">
        <f t="shared" si="2"/>
        <v>#VALUE!</v>
      </c>
      <c r="L68" t="e">
        <f t="shared" si="3"/>
        <v>#VALUE!</v>
      </c>
    </row>
    <row r="69" spans="1:12" x14ac:dyDescent="0.3">
      <c r="A69" t="s">
        <v>71</v>
      </c>
      <c r="B69" s="4" t="str" cm="1">
        <f t="array" ref="B69">_xll.SNL.Clients.Office.Excel.Functions.SPG(A69, "SP_TOTAL_REV", "CY2023")</f>
        <v>#PEND</v>
      </c>
      <c r="C69" s="4" t="str">
        <f>_xll.SNL.Clients.Office.Excel.Functions.SPG(A69,"IQ_AVG_DILUT_SHARES_OUT","CY2023")</f>
        <v>#PEND</v>
      </c>
      <c r="D69" s="5" t="str">
        <f>_xll.SNL.Clients.Office.Excel.Functions.SPG(A69, "IQ_DILUT_EPS_NORM", "CY2023")</f>
        <v>#PEND</v>
      </c>
      <c r="E69" t="e">
        <f t="shared" ref="E69:E132" si="4">C69*D69/1000</f>
        <v>#VALUE!</v>
      </c>
      <c r="F69" t="e">
        <f t="shared" ref="F69:F132" si="5">E69/B69</f>
        <v>#VALUE!</v>
      </c>
      <c r="G69" t="s">
        <v>71</v>
      </c>
      <c r="H69" s="4" t="str" cm="1">
        <f t="array" ref="H69">_xll.SNL.Clients.Office.Excel.Functions.SPG(G69, "SP_TOTAL_REV", "CY2023")</f>
        <v>#PEND</v>
      </c>
      <c r="I69" s="4" t="str">
        <f>_xll.SNL.Clients.Office.Excel.Functions.SPG(G69,"IQ_AVG_DILUT_SHARES_OUT","CY2023")</f>
        <v>#PEND</v>
      </c>
      <c r="J69" s="5" t="str">
        <f>_xll.SNL.Clients.Office.Excel.Functions.SPG(G69, "IQ_DILUT_EPS_NORM", "CY2023")</f>
        <v>#PEND</v>
      </c>
      <c r="K69" t="e">
        <f t="shared" ref="K69:K132" si="6">I69*J69/1000</f>
        <v>#VALUE!</v>
      </c>
      <c r="L69" t="e">
        <f t="shared" ref="L69:L132" si="7">K69/H69</f>
        <v>#VALUE!</v>
      </c>
    </row>
    <row r="70" spans="1:12" x14ac:dyDescent="0.3">
      <c r="A70" t="s">
        <v>72</v>
      </c>
      <c r="B70" s="4" t="str" cm="1">
        <f t="array" ref="B70">_xll.SNL.Clients.Office.Excel.Functions.SPG(A70, "SP_TOTAL_REV", "CY2023")</f>
        <v>#PEND</v>
      </c>
      <c r="C70" s="4" t="str">
        <f>_xll.SNL.Clients.Office.Excel.Functions.SPG(A70,"IQ_AVG_DILUT_SHARES_OUT","CY2023")</f>
        <v>#PEND</v>
      </c>
      <c r="D70" s="5" t="str">
        <f>_xll.SNL.Clients.Office.Excel.Functions.SPG(A70, "IQ_DILUT_EPS_NORM", "CY2023")</f>
        <v>#PEND</v>
      </c>
      <c r="E70" t="e">
        <f t="shared" si="4"/>
        <v>#VALUE!</v>
      </c>
      <c r="F70" t="e">
        <f t="shared" si="5"/>
        <v>#VALUE!</v>
      </c>
      <c r="G70" t="s">
        <v>72</v>
      </c>
      <c r="H70" s="4" t="str" cm="1">
        <f t="array" ref="H70">_xll.SNL.Clients.Office.Excel.Functions.SPG(G70, "SP_TOTAL_REV", "CY2023")</f>
        <v>#PEND</v>
      </c>
      <c r="I70" s="4" t="str">
        <f>_xll.SNL.Clients.Office.Excel.Functions.SPG(G70,"IQ_AVG_DILUT_SHARES_OUT","CY2023")</f>
        <v>#PEND</v>
      </c>
      <c r="J70" s="5" t="str">
        <f>_xll.SNL.Clients.Office.Excel.Functions.SPG(G70, "IQ_DILUT_EPS_NORM", "CY2023")</f>
        <v>#PEND</v>
      </c>
      <c r="K70" t="e">
        <f t="shared" si="6"/>
        <v>#VALUE!</v>
      </c>
      <c r="L70" t="e">
        <f t="shared" si="7"/>
        <v>#VALUE!</v>
      </c>
    </row>
    <row r="71" spans="1:12" x14ac:dyDescent="0.3">
      <c r="A71" t="s">
        <v>73</v>
      </c>
      <c r="B71" s="4" t="str" cm="1">
        <f t="array" ref="B71">_xll.SNL.Clients.Office.Excel.Functions.SPG(A71, "SP_TOTAL_REV", "CY2023")</f>
        <v>#PEND</v>
      </c>
      <c r="C71" s="4" t="str">
        <f>_xll.SNL.Clients.Office.Excel.Functions.SPG(A71,"IQ_AVG_DILUT_SHARES_OUT","CY2023")</f>
        <v>#PEND</v>
      </c>
      <c r="D71" s="5" t="str">
        <f>_xll.SNL.Clients.Office.Excel.Functions.SPG(A71, "IQ_DILUT_EPS_NORM", "CY2023")</f>
        <v>#PEND</v>
      </c>
      <c r="E71" t="e">
        <f t="shared" si="4"/>
        <v>#VALUE!</v>
      </c>
      <c r="F71" t="e">
        <f t="shared" si="5"/>
        <v>#VALUE!</v>
      </c>
      <c r="G71" t="s">
        <v>73</v>
      </c>
      <c r="H71" s="4" t="str" cm="1">
        <f t="array" ref="H71">_xll.SNL.Clients.Office.Excel.Functions.SPG(G71, "SP_TOTAL_REV", "CY2023")</f>
        <v>#PEND</v>
      </c>
      <c r="I71" s="4" t="str">
        <f>_xll.SNL.Clients.Office.Excel.Functions.SPG(G71,"IQ_AVG_DILUT_SHARES_OUT","CY2023")</f>
        <v>#PEND</v>
      </c>
      <c r="J71" s="5" t="str">
        <f>_xll.SNL.Clients.Office.Excel.Functions.SPG(G71, "IQ_DILUT_EPS_NORM", "CY2023")</f>
        <v>#PEND</v>
      </c>
      <c r="K71" t="e">
        <f t="shared" si="6"/>
        <v>#VALUE!</v>
      </c>
      <c r="L71" t="e">
        <f t="shared" si="7"/>
        <v>#VALUE!</v>
      </c>
    </row>
    <row r="72" spans="1:12" x14ac:dyDescent="0.3">
      <c r="A72" t="s">
        <v>74</v>
      </c>
      <c r="B72" s="4" t="str" cm="1">
        <f t="array" ref="B72">_xll.SNL.Clients.Office.Excel.Functions.SPG(A72, "SP_TOTAL_REV", "CY2023")</f>
        <v>#PEND</v>
      </c>
      <c r="C72" s="4" t="str">
        <f>_xll.SNL.Clients.Office.Excel.Functions.SPG(A72,"IQ_AVG_DILUT_SHARES_OUT","CY2023")</f>
        <v>#PEND</v>
      </c>
      <c r="D72" s="5" t="str">
        <f>_xll.SNL.Clients.Office.Excel.Functions.SPG(A72, "IQ_DILUT_EPS_NORM", "CY2023")</f>
        <v>#PEND</v>
      </c>
      <c r="E72" t="e">
        <f t="shared" si="4"/>
        <v>#VALUE!</v>
      </c>
      <c r="F72" t="e">
        <f t="shared" si="5"/>
        <v>#VALUE!</v>
      </c>
      <c r="G72" t="s">
        <v>74</v>
      </c>
      <c r="H72" s="4" t="str" cm="1">
        <f t="array" ref="H72">_xll.SNL.Clients.Office.Excel.Functions.SPG(G72, "SP_TOTAL_REV", "CY2023")</f>
        <v>#PEND</v>
      </c>
      <c r="I72" s="4" t="str">
        <f>_xll.SNL.Clients.Office.Excel.Functions.SPG(G72,"IQ_AVG_DILUT_SHARES_OUT","CY2023")</f>
        <v>#PEND</v>
      </c>
      <c r="J72" s="5" t="str">
        <f>_xll.SNL.Clients.Office.Excel.Functions.SPG(G72, "IQ_DILUT_EPS_NORM", "CY2023")</f>
        <v>#PEND</v>
      </c>
      <c r="K72" t="e">
        <f t="shared" si="6"/>
        <v>#VALUE!</v>
      </c>
      <c r="L72" t="e">
        <f t="shared" si="7"/>
        <v>#VALUE!</v>
      </c>
    </row>
    <row r="73" spans="1:12" x14ac:dyDescent="0.3">
      <c r="A73" t="s">
        <v>75</v>
      </c>
      <c r="B73" s="4" t="str" cm="1">
        <f t="array" ref="B73">_xll.SNL.Clients.Office.Excel.Functions.SPG(A73, "SP_TOTAL_REV", "CY2023")</f>
        <v>#PEND</v>
      </c>
      <c r="C73" s="4" t="str">
        <f>_xll.SNL.Clients.Office.Excel.Functions.SPG(A73,"IQ_AVG_DILUT_SHARES_OUT","CY2023")</f>
        <v>#PEND</v>
      </c>
      <c r="D73" s="5" t="str">
        <f>_xll.SNL.Clients.Office.Excel.Functions.SPG(A73, "IQ_DILUT_EPS_NORM", "CY2023")</f>
        <v>#PEND</v>
      </c>
      <c r="E73" t="e">
        <f t="shared" si="4"/>
        <v>#VALUE!</v>
      </c>
      <c r="F73" t="e">
        <f t="shared" si="5"/>
        <v>#VALUE!</v>
      </c>
      <c r="G73" t="s">
        <v>75</v>
      </c>
      <c r="H73" s="4" t="str" cm="1">
        <f t="array" ref="H73">_xll.SNL.Clients.Office.Excel.Functions.SPG(G73, "SP_TOTAL_REV", "CY2023")</f>
        <v>#PEND</v>
      </c>
      <c r="I73" s="4" t="str">
        <f>_xll.SNL.Clients.Office.Excel.Functions.SPG(G73,"IQ_AVG_DILUT_SHARES_OUT","CY2023")</f>
        <v>#PEND</v>
      </c>
      <c r="J73" s="5" t="str">
        <f>_xll.SNL.Clients.Office.Excel.Functions.SPG(G73, "IQ_DILUT_EPS_NORM", "CY2023")</f>
        <v>#PEND</v>
      </c>
      <c r="K73" t="e">
        <f t="shared" si="6"/>
        <v>#VALUE!</v>
      </c>
      <c r="L73" t="e">
        <f t="shared" si="7"/>
        <v>#VALUE!</v>
      </c>
    </row>
    <row r="74" spans="1:12" x14ac:dyDescent="0.3">
      <c r="A74" t="s">
        <v>76</v>
      </c>
      <c r="B74" s="4" t="str" cm="1">
        <f t="array" ref="B74">_xll.SNL.Clients.Office.Excel.Functions.SPG(A74, "SP_TOTAL_REV", "CY2023")</f>
        <v>#PEND</v>
      </c>
      <c r="C74" s="4" t="str">
        <f>_xll.SNL.Clients.Office.Excel.Functions.SPG(A74,"IQ_AVG_DILUT_SHARES_OUT","CY2023")</f>
        <v>#PEND</v>
      </c>
      <c r="D74" s="5" t="str">
        <f>_xll.SNL.Clients.Office.Excel.Functions.SPG(A74, "IQ_DILUT_EPS_NORM", "CY2023")</f>
        <v>#PEND</v>
      </c>
      <c r="E74" t="e">
        <f t="shared" si="4"/>
        <v>#VALUE!</v>
      </c>
      <c r="F74" t="e">
        <f t="shared" si="5"/>
        <v>#VALUE!</v>
      </c>
      <c r="G74" t="s">
        <v>76</v>
      </c>
      <c r="H74" s="4" t="str" cm="1">
        <f t="array" ref="H74">_xll.SNL.Clients.Office.Excel.Functions.SPG(G74, "SP_TOTAL_REV", "CY2023")</f>
        <v>#PEND</v>
      </c>
      <c r="I74" s="4" t="str">
        <f>_xll.SNL.Clients.Office.Excel.Functions.SPG(G74,"IQ_AVG_DILUT_SHARES_OUT","CY2023")</f>
        <v>#PEND</v>
      </c>
      <c r="J74" s="5" t="str">
        <f>_xll.SNL.Clients.Office.Excel.Functions.SPG(G74, "IQ_DILUT_EPS_NORM", "CY2023")</f>
        <v>#PEND</v>
      </c>
      <c r="K74" t="e">
        <f t="shared" si="6"/>
        <v>#VALUE!</v>
      </c>
      <c r="L74" t="e">
        <f t="shared" si="7"/>
        <v>#VALUE!</v>
      </c>
    </row>
    <row r="75" spans="1:12" x14ac:dyDescent="0.3">
      <c r="A75" t="s">
        <v>77</v>
      </c>
      <c r="B75" s="4" t="str" cm="1">
        <f t="array" ref="B75">_xll.SNL.Clients.Office.Excel.Functions.SPG(A75, "SP_TOTAL_REV", "CY2023")</f>
        <v>#PEND</v>
      </c>
      <c r="C75" s="4" t="str">
        <f>_xll.SNL.Clients.Office.Excel.Functions.SPG(A75,"IQ_AVG_DILUT_SHARES_OUT","CY2023")</f>
        <v>#PEND</v>
      </c>
      <c r="D75" s="5" t="str">
        <f>_xll.SNL.Clients.Office.Excel.Functions.SPG(A75, "IQ_DILUT_EPS_NORM", "CY2023")</f>
        <v>#PEND</v>
      </c>
      <c r="E75" t="e">
        <f t="shared" si="4"/>
        <v>#VALUE!</v>
      </c>
      <c r="F75" t="e">
        <f t="shared" si="5"/>
        <v>#VALUE!</v>
      </c>
      <c r="G75" t="s">
        <v>77</v>
      </c>
      <c r="H75" s="4" t="str" cm="1">
        <f t="array" ref="H75">_xll.SNL.Clients.Office.Excel.Functions.SPG(G75, "SP_TOTAL_REV", "CY2023")</f>
        <v>#PEND</v>
      </c>
      <c r="I75" s="4" t="str">
        <f>_xll.SNL.Clients.Office.Excel.Functions.SPG(G75,"IQ_AVG_DILUT_SHARES_OUT","CY2023")</f>
        <v>#PEND</v>
      </c>
      <c r="J75" s="5" t="str">
        <f>_xll.SNL.Clients.Office.Excel.Functions.SPG(G75, "IQ_DILUT_EPS_NORM", "CY2023")</f>
        <v>#PEND</v>
      </c>
      <c r="K75" t="e">
        <f t="shared" si="6"/>
        <v>#VALUE!</v>
      </c>
      <c r="L75" t="e">
        <f t="shared" si="7"/>
        <v>#VALUE!</v>
      </c>
    </row>
    <row r="76" spans="1:12" x14ac:dyDescent="0.3">
      <c r="A76" t="s">
        <v>78</v>
      </c>
      <c r="B76" s="4" t="str" cm="1">
        <f t="array" ref="B76">_xll.SNL.Clients.Office.Excel.Functions.SPG(A76, "SP_TOTAL_REV", "CY2023")</f>
        <v>#PEND</v>
      </c>
      <c r="C76" s="4" t="str">
        <f>_xll.SNL.Clients.Office.Excel.Functions.SPG(A76,"IQ_AVG_DILUT_SHARES_OUT","CY2023")</f>
        <v>#PEND</v>
      </c>
      <c r="D76" s="5" t="str">
        <f>_xll.SNL.Clients.Office.Excel.Functions.SPG(A76, "IQ_DILUT_EPS_NORM", "CY2023")</f>
        <v>#PEND</v>
      </c>
      <c r="E76" t="e">
        <f t="shared" si="4"/>
        <v>#VALUE!</v>
      </c>
      <c r="F76" t="e">
        <f t="shared" si="5"/>
        <v>#VALUE!</v>
      </c>
      <c r="G76" t="s">
        <v>78</v>
      </c>
      <c r="H76" s="4" t="str" cm="1">
        <f t="array" ref="H76">_xll.SNL.Clients.Office.Excel.Functions.SPG(G76, "SP_TOTAL_REV", "CY2023")</f>
        <v>#PEND</v>
      </c>
      <c r="I76" s="4" t="str">
        <f>_xll.SNL.Clients.Office.Excel.Functions.SPG(G76,"IQ_AVG_DILUT_SHARES_OUT","CY2023")</f>
        <v>#PEND</v>
      </c>
      <c r="J76" s="5" t="str">
        <f>_xll.SNL.Clients.Office.Excel.Functions.SPG(G76, "IQ_DILUT_EPS_NORM", "CY2023")</f>
        <v>#PEND</v>
      </c>
      <c r="K76" t="e">
        <f t="shared" si="6"/>
        <v>#VALUE!</v>
      </c>
      <c r="L76" t="e">
        <f t="shared" si="7"/>
        <v>#VALUE!</v>
      </c>
    </row>
    <row r="77" spans="1:12" x14ac:dyDescent="0.3">
      <c r="A77" t="s">
        <v>79</v>
      </c>
      <c r="B77" s="4" t="str" cm="1">
        <f t="array" ref="B77">_xll.SNL.Clients.Office.Excel.Functions.SPG(A77, "SP_TOTAL_REV", "CY2023")</f>
        <v>#PEND</v>
      </c>
      <c r="C77" s="4" t="str">
        <f>_xll.SNL.Clients.Office.Excel.Functions.SPG(A77,"IQ_AVG_DILUT_SHARES_OUT","CY2023")</f>
        <v>#PEND</v>
      </c>
      <c r="D77" s="5" t="str">
        <f>_xll.SNL.Clients.Office.Excel.Functions.SPG(A77, "IQ_DILUT_EPS_NORM", "CY2023")</f>
        <v>#PEND</v>
      </c>
      <c r="E77" t="e">
        <f t="shared" si="4"/>
        <v>#VALUE!</v>
      </c>
      <c r="F77" t="e">
        <f t="shared" si="5"/>
        <v>#VALUE!</v>
      </c>
      <c r="G77" t="s">
        <v>79</v>
      </c>
      <c r="H77" s="4" t="str" cm="1">
        <f t="array" ref="H77">_xll.SNL.Clients.Office.Excel.Functions.SPG(G77, "SP_TOTAL_REV", "CY2023")</f>
        <v>#PEND</v>
      </c>
      <c r="I77" s="4" t="str">
        <f>_xll.SNL.Clients.Office.Excel.Functions.SPG(G77,"IQ_AVG_DILUT_SHARES_OUT","CY2023")</f>
        <v>#PEND</v>
      </c>
      <c r="J77" s="5" t="str">
        <f>_xll.SNL.Clients.Office.Excel.Functions.SPG(G77, "IQ_DILUT_EPS_NORM", "CY2023")</f>
        <v>#PEND</v>
      </c>
      <c r="K77" t="e">
        <f t="shared" si="6"/>
        <v>#VALUE!</v>
      </c>
      <c r="L77" t="e">
        <f t="shared" si="7"/>
        <v>#VALUE!</v>
      </c>
    </row>
    <row r="78" spans="1:12" x14ac:dyDescent="0.3">
      <c r="A78" t="s">
        <v>80</v>
      </c>
      <c r="B78" s="4" t="str" cm="1">
        <f t="array" ref="B78">_xll.SNL.Clients.Office.Excel.Functions.SPG(A78, "SP_TOTAL_REV", "CY2023")</f>
        <v>#PEND</v>
      </c>
      <c r="C78" s="4" t="str">
        <f>_xll.SNL.Clients.Office.Excel.Functions.SPG(A78,"IQ_AVG_DILUT_SHARES_OUT","CY2023")</f>
        <v>#PEND</v>
      </c>
      <c r="D78" s="5" t="str">
        <f>_xll.SNL.Clients.Office.Excel.Functions.SPG(A78, "IQ_DILUT_EPS_NORM", "CY2023")</f>
        <v>#PEND</v>
      </c>
      <c r="E78" t="e">
        <f t="shared" si="4"/>
        <v>#VALUE!</v>
      </c>
      <c r="F78" t="e">
        <f t="shared" si="5"/>
        <v>#VALUE!</v>
      </c>
      <c r="G78" t="s">
        <v>80</v>
      </c>
      <c r="H78" s="4" t="str" cm="1">
        <f t="array" ref="H78">_xll.SNL.Clients.Office.Excel.Functions.SPG(G78, "SP_TOTAL_REV", "CY2023")</f>
        <v>#PEND</v>
      </c>
      <c r="I78" s="4" t="str">
        <f>_xll.SNL.Clients.Office.Excel.Functions.SPG(G78,"IQ_AVG_DILUT_SHARES_OUT","CY2023")</f>
        <v>#PEND</v>
      </c>
      <c r="J78" s="5" t="str">
        <f>_xll.SNL.Clients.Office.Excel.Functions.SPG(G78, "IQ_DILUT_EPS_NORM", "CY2023")</f>
        <v>#PEND</v>
      </c>
      <c r="K78" t="e">
        <f t="shared" si="6"/>
        <v>#VALUE!</v>
      </c>
      <c r="L78" t="e">
        <f t="shared" si="7"/>
        <v>#VALUE!</v>
      </c>
    </row>
    <row r="79" spans="1:12" x14ac:dyDescent="0.3">
      <c r="A79" t="s">
        <v>81</v>
      </c>
      <c r="B79" s="4" t="str" cm="1">
        <f t="array" ref="B79">_xll.SNL.Clients.Office.Excel.Functions.SPG(A79, "SP_TOTAL_REV", "CY2023")</f>
        <v>#PEND</v>
      </c>
      <c r="C79" s="4" t="str">
        <f>_xll.SNL.Clients.Office.Excel.Functions.SPG(A79,"IQ_AVG_DILUT_SHARES_OUT","CY2023")</f>
        <v>#PEND</v>
      </c>
      <c r="D79" s="5" t="str">
        <f>_xll.SNL.Clients.Office.Excel.Functions.SPG(A79, "IQ_DILUT_EPS_NORM", "CY2023")</f>
        <v>#PEND</v>
      </c>
      <c r="E79" t="e">
        <f t="shared" si="4"/>
        <v>#VALUE!</v>
      </c>
      <c r="F79" t="e">
        <f t="shared" si="5"/>
        <v>#VALUE!</v>
      </c>
      <c r="G79" t="s">
        <v>81</v>
      </c>
      <c r="H79" s="4" t="str" cm="1">
        <f t="array" ref="H79">_xll.SNL.Clients.Office.Excel.Functions.SPG(G79, "SP_TOTAL_REV", "CY2023")</f>
        <v>#PEND</v>
      </c>
      <c r="I79" s="4" t="str">
        <f>_xll.SNL.Clients.Office.Excel.Functions.SPG(G79,"IQ_AVG_DILUT_SHARES_OUT","CY2023")</f>
        <v>#PEND</v>
      </c>
      <c r="J79" s="5" t="str">
        <f>_xll.SNL.Clients.Office.Excel.Functions.SPG(G79, "IQ_DILUT_EPS_NORM", "CY2023")</f>
        <v>#PEND</v>
      </c>
      <c r="K79" t="e">
        <f t="shared" si="6"/>
        <v>#VALUE!</v>
      </c>
      <c r="L79" t="e">
        <f t="shared" si="7"/>
        <v>#VALUE!</v>
      </c>
    </row>
    <row r="80" spans="1:12" x14ac:dyDescent="0.3">
      <c r="A80" t="s">
        <v>82</v>
      </c>
      <c r="B80" s="4" t="str" cm="1">
        <f t="array" ref="B80">_xll.SNL.Clients.Office.Excel.Functions.SPG(A80, "SP_TOTAL_REV", "CY2023")</f>
        <v>#PEND</v>
      </c>
      <c r="C80" s="4" t="str">
        <f>_xll.SNL.Clients.Office.Excel.Functions.SPG(A80,"IQ_AVG_DILUT_SHARES_OUT","CY2023")</f>
        <v>#PEND</v>
      </c>
      <c r="D80" s="5" t="str">
        <f>_xll.SNL.Clients.Office.Excel.Functions.SPG(A80, "IQ_DILUT_EPS_NORM", "CY2023")</f>
        <v>#PEND</v>
      </c>
      <c r="E80" t="e">
        <f t="shared" si="4"/>
        <v>#VALUE!</v>
      </c>
      <c r="F80" t="e">
        <f t="shared" si="5"/>
        <v>#VALUE!</v>
      </c>
      <c r="G80" t="s">
        <v>82</v>
      </c>
      <c r="H80" s="4" t="str" cm="1">
        <f t="array" ref="H80">_xll.SNL.Clients.Office.Excel.Functions.SPG(G80, "SP_TOTAL_REV", "CY2023")</f>
        <v>#PEND</v>
      </c>
      <c r="I80" s="4" t="str">
        <f>_xll.SNL.Clients.Office.Excel.Functions.SPG(G80,"IQ_AVG_DILUT_SHARES_OUT","CY2023")</f>
        <v>#PEND</v>
      </c>
      <c r="J80" s="5" t="str">
        <f>_xll.SNL.Clients.Office.Excel.Functions.SPG(G80, "IQ_DILUT_EPS_NORM", "CY2023")</f>
        <v>#PEND</v>
      </c>
      <c r="K80" t="e">
        <f t="shared" si="6"/>
        <v>#VALUE!</v>
      </c>
      <c r="L80" t="e">
        <f t="shared" si="7"/>
        <v>#VALUE!</v>
      </c>
    </row>
    <row r="81" spans="1:12" x14ac:dyDescent="0.3">
      <c r="A81" t="s">
        <v>83</v>
      </c>
      <c r="B81" s="4" t="str" cm="1">
        <f t="array" ref="B81">_xll.SNL.Clients.Office.Excel.Functions.SPG(A81, "SP_TOTAL_REV", "CY2023")</f>
        <v>#PEND</v>
      </c>
      <c r="C81" s="4" t="str">
        <f>_xll.SNL.Clients.Office.Excel.Functions.SPG(A81,"IQ_AVG_DILUT_SHARES_OUT","CY2023")</f>
        <v>#PEND</v>
      </c>
      <c r="D81" s="5" t="str">
        <f>_xll.SNL.Clients.Office.Excel.Functions.SPG(A81, "IQ_DILUT_EPS_NORM", "CY2023")</f>
        <v>#PEND</v>
      </c>
      <c r="E81" t="e">
        <f t="shared" si="4"/>
        <v>#VALUE!</v>
      </c>
      <c r="F81" t="e">
        <f t="shared" si="5"/>
        <v>#VALUE!</v>
      </c>
      <c r="G81" t="s">
        <v>83</v>
      </c>
      <c r="H81" s="4" t="str" cm="1">
        <f t="array" ref="H81">_xll.SNL.Clients.Office.Excel.Functions.SPG(G81, "SP_TOTAL_REV", "CY2023")</f>
        <v>#PEND</v>
      </c>
      <c r="I81" s="4" t="str">
        <f>_xll.SNL.Clients.Office.Excel.Functions.SPG(G81,"IQ_AVG_DILUT_SHARES_OUT","CY2023")</f>
        <v>#PEND</v>
      </c>
      <c r="J81" s="5" t="str">
        <f>_xll.SNL.Clients.Office.Excel.Functions.SPG(G81, "IQ_DILUT_EPS_NORM", "CY2023")</f>
        <v>#PEND</v>
      </c>
      <c r="K81" t="e">
        <f t="shared" si="6"/>
        <v>#VALUE!</v>
      </c>
      <c r="L81" t="e">
        <f t="shared" si="7"/>
        <v>#VALUE!</v>
      </c>
    </row>
    <row r="82" spans="1:12" x14ac:dyDescent="0.3">
      <c r="A82" t="s">
        <v>84</v>
      </c>
      <c r="B82" s="4" t="str" cm="1">
        <f t="array" ref="B82">_xll.SNL.Clients.Office.Excel.Functions.SPG(A82, "SP_TOTAL_REV", "CY2023")</f>
        <v>#PEND</v>
      </c>
      <c r="C82" s="4" t="str">
        <f>_xll.SNL.Clients.Office.Excel.Functions.SPG(A82,"IQ_AVG_DILUT_SHARES_OUT","CY2023")</f>
        <v>#PEND</v>
      </c>
      <c r="D82" s="5" t="str">
        <f>_xll.SNL.Clients.Office.Excel.Functions.SPG(A82, "IQ_DILUT_EPS_NORM", "CY2023")</f>
        <v>#PEND</v>
      </c>
      <c r="E82" t="e">
        <f t="shared" si="4"/>
        <v>#VALUE!</v>
      </c>
      <c r="F82" t="e">
        <f t="shared" si="5"/>
        <v>#VALUE!</v>
      </c>
      <c r="G82" t="s">
        <v>84</v>
      </c>
      <c r="H82" s="4" t="str" cm="1">
        <f t="array" ref="H82">_xll.SNL.Clients.Office.Excel.Functions.SPG(G82, "SP_TOTAL_REV", "CY2023")</f>
        <v>#PEND</v>
      </c>
      <c r="I82" s="4" t="str">
        <f>_xll.SNL.Clients.Office.Excel.Functions.SPG(G82,"IQ_AVG_DILUT_SHARES_OUT","CY2023")</f>
        <v>#PEND</v>
      </c>
      <c r="J82" s="5" t="str">
        <f>_xll.SNL.Clients.Office.Excel.Functions.SPG(G82, "IQ_DILUT_EPS_NORM", "CY2023")</f>
        <v>#PEND</v>
      </c>
      <c r="K82" t="e">
        <f t="shared" si="6"/>
        <v>#VALUE!</v>
      </c>
      <c r="L82" t="e">
        <f t="shared" si="7"/>
        <v>#VALUE!</v>
      </c>
    </row>
    <row r="83" spans="1:12" x14ac:dyDescent="0.3">
      <c r="A83" t="s">
        <v>85</v>
      </c>
      <c r="B83" s="4" t="str" cm="1">
        <f t="array" ref="B83">_xll.SNL.Clients.Office.Excel.Functions.SPG(A83, "SP_TOTAL_REV", "CY2023")</f>
        <v>#PEND</v>
      </c>
      <c r="C83" s="4" t="str">
        <f>_xll.SNL.Clients.Office.Excel.Functions.SPG(A83,"IQ_AVG_DILUT_SHARES_OUT","CY2023")</f>
        <v>#PEND</v>
      </c>
      <c r="D83" s="5" t="str">
        <f>_xll.SNL.Clients.Office.Excel.Functions.SPG(A83, "IQ_DILUT_EPS_NORM", "CY2023")</f>
        <v>#PEND</v>
      </c>
      <c r="E83" t="e">
        <f t="shared" si="4"/>
        <v>#VALUE!</v>
      </c>
      <c r="F83" t="e">
        <f t="shared" si="5"/>
        <v>#VALUE!</v>
      </c>
      <c r="G83" t="s">
        <v>85</v>
      </c>
      <c r="H83" s="4" t="str" cm="1">
        <f t="array" ref="H83">_xll.SNL.Clients.Office.Excel.Functions.SPG(G83, "SP_TOTAL_REV", "CY2023")</f>
        <v>#PEND</v>
      </c>
      <c r="I83" s="4" t="str">
        <f>_xll.SNL.Clients.Office.Excel.Functions.SPG(G83,"IQ_AVG_DILUT_SHARES_OUT","CY2023")</f>
        <v>#PEND</v>
      </c>
      <c r="J83" s="5" t="str">
        <f>_xll.SNL.Clients.Office.Excel.Functions.SPG(G83, "IQ_DILUT_EPS_NORM", "CY2023")</f>
        <v>#PEND</v>
      </c>
      <c r="K83" t="e">
        <f t="shared" si="6"/>
        <v>#VALUE!</v>
      </c>
      <c r="L83" t="e">
        <f t="shared" si="7"/>
        <v>#VALUE!</v>
      </c>
    </row>
    <row r="84" spans="1:12" x14ac:dyDescent="0.3">
      <c r="A84" t="s">
        <v>86</v>
      </c>
      <c r="B84" s="4" t="str" cm="1">
        <f t="array" ref="B84">_xll.SNL.Clients.Office.Excel.Functions.SPG(A84, "SP_TOTAL_REV", "CY2023")</f>
        <v>#PEND</v>
      </c>
      <c r="C84" s="4" t="str">
        <f>_xll.SNL.Clients.Office.Excel.Functions.SPG(A84,"IQ_AVG_DILUT_SHARES_OUT","CY2023")</f>
        <v>#PEND</v>
      </c>
      <c r="D84" s="5" t="str">
        <f>_xll.SNL.Clients.Office.Excel.Functions.SPG(A84, "IQ_DILUT_EPS_NORM", "CY2023")</f>
        <v>#PEND</v>
      </c>
      <c r="E84" t="e">
        <f t="shared" si="4"/>
        <v>#VALUE!</v>
      </c>
      <c r="F84" t="e">
        <f t="shared" si="5"/>
        <v>#VALUE!</v>
      </c>
      <c r="G84" t="s">
        <v>86</v>
      </c>
      <c r="H84" s="4" t="str" cm="1">
        <f t="array" ref="H84">_xll.SNL.Clients.Office.Excel.Functions.SPG(G84, "SP_TOTAL_REV", "CY2023")</f>
        <v>#PEND</v>
      </c>
      <c r="I84" s="4" t="str">
        <f>_xll.SNL.Clients.Office.Excel.Functions.SPG(G84,"IQ_AVG_DILUT_SHARES_OUT","CY2023")</f>
        <v>#PEND</v>
      </c>
      <c r="J84" s="5" t="str">
        <f>_xll.SNL.Clients.Office.Excel.Functions.SPG(G84, "IQ_DILUT_EPS_NORM", "CY2023")</f>
        <v>#PEND</v>
      </c>
      <c r="K84" t="e">
        <f t="shared" si="6"/>
        <v>#VALUE!</v>
      </c>
      <c r="L84" t="e">
        <f t="shared" si="7"/>
        <v>#VALUE!</v>
      </c>
    </row>
    <row r="85" spans="1:12" x14ac:dyDescent="0.3">
      <c r="A85" t="s">
        <v>87</v>
      </c>
      <c r="B85" s="4" t="str" cm="1">
        <f t="array" ref="B85">_xll.SNL.Clients.Office.Excel.Functions.SPG(A85, "SP_TOTAL_REV", "CY2023")</f>
        <v>#PEND</v>
      </c>
      <c r="C85" s="4" t="str">
        <f>_xll.SNL.Clients.Office.Excel.Functions.SPG(A85,"IQ_AVG_DILUT_SHARES_OUT","CY2023")</f>
        <v>#PEND</v>
      </c>
      <c r="D85" s="5" t="str">
        <f>_xll.SNL.Clients.Office.Excel.Functions.SPG(A85, "IQ_DILUT_EPS_NORM", "CY2023")</f>
        <v>#PEND</v>
      </c>
      <c r="E85" t="e">
        <f t="shared" si="4"/>
        <v>#VALUE!</v>
      </c>
      <c r="F85" t="e">
        <f t="shared" si="5"/>
        <v>#VALUE!</v>
      </c>
      <c r="G85" t="s">
        <v>87</v>
      </c>
      <c r="H85" s="4" t="str" cm="1">
        <f t="array" ref="H85">_xll.SNL.Clients.Office.Excel.Functions.SPG(G85, "SP_TOTAL_REV", "CY2023")</f>
        <v>#PEND</v>
      </c>
      <c r="I85" s="4" t="str">
        <f>_xll.SNL.Clients.Office.Excel.Functions.SPG(G85,"IQ_AVG_DILUT_SHARES_OUT","CY2023")</f>
        <v>#PEND</v>
      </c>
      <c r="J85" s="5" t="str">
        <f>_xll.SNL.Clients.Office.Excel.Functions.SPG(G85, "IQ_DILUT_EPS_NORM", "CY2023")</f>
        <v>#PEND</v>
      </c>
      <c r="K85" t="e">
        <f t="shared" si="6"/>
        <v>#VALUE!</v>
      </c>
      <c r="L85" t="e">
        <f t="shared" si="7"/>
        <v>#VALUE!</v>
      </c>
    </row>
    <row r="86" spans="1:12" x14ac:dyDescent="0.3">
      <c r="A86" t="s">
        <v>88</v>
      </c>
      <c r="B86" s="4" t="str" cm="1">
        <f t="array" ref="B86">_xll.SNL.Clients.Office.Excel.Functions.SPG(A86, "SP_TOTAL_REV", "CY2023")</f>
        <v>#PEND</v>
      </c>
      <c r="C86" s="4" t="str">
        <f>_xll.SNL.Clients.Office.Excel.Functions.SPG(A86,"IQ_AVG_DILUT_SHARES_OUT","CY2023")</f>
        <v>#PEND</v>
      </c>
      <c r="D86" s="5" t="str">
        <f>_xll.SNL.Clients.Office.Excel.Functions.SPG(A86, "IQ_DILUT_EPS_NORM", "CY2023")</f>
        <v>#PEND</v>
      </c>
      <c r="E86" t="e">
        <f t="shared" si="4"/>
        <v>#VALUE!</v>
      </c>
      <c r="F86" t="e">
        <f t="shared" si="5"/>
        <v>#VALUE!</v>
      </c>
      <c r="G86" t="s">
        <v>88</v>
      </c>
      <c r="H86" s="4" t="str" cm="1">
        <f t="array" ref="H86">_xll.SNL.Clients.Office.Excel.Functions.SPG(G86, "SP_TOTAL_REV", "CY2023")</f>
        <v>#PEND</v>
      </c>
      <c r="I86" s="4" t="str">
        <f>_xll.SNL.Clients.Office.Excel.Functions.SPG(G86,"IQ_AVG_DILUT_SHARES_OUT","CY2023")</f>
        <v>#PEND</v>
      </c>
      <c r="J86" s="5" t="str">
        <f>_xll.SNL.Clients.Office.Excel.Functions.SPG(G86, "IQ_DILUT_EPS_NORM", "CY2023")</f>
        <v>#PEND</v>
      </c>
      <c r="K86" t="e">
        <f t="shared" si="6"/>
        <v>#VALUE!</v>
      </c>
      <c r="L86" t="e">
        <f t="shared" si="7"/>
        <v>#VALUE!</v>
      </c>
    </row>
    <row r="87" spans="1:12" x14ac:dyDescent="0.3">
      <c r="A87" t="s">
        <v>89</v>
      </c>
      <c r="B87" s="4" t="str" cm="1">
        <f t="array" ref="B87">_xll.SNL.Clients.Office.Excel.Functions.SPG(A87, "SP_TOTAL_REV", "CY2023")</f>
        <v>#PEND</v>
      </c>
      <c r="C87" s="4" t="str">
        <f>_xll.SNL.Clients.Office.Excel.Functions.SPG(A87,"IQ_AVG_DILUT_SHARES_OUT","CY2023")</f>
        <v>#PEND</v>
      </c>
      <c r="D87" s="5" t="str">
        <f>_xll.SNL.Clients.Office.Excel.Functions.SPG(A87, "IQ_DILUT_EPS_NORM", "CY2023")</f>
        <v>#PEND</v>
      </c>
      <c r="E87" t="e">
        <f t="shared" si="4"/>
        <v>#VALUE!</v>
      </c>
      <c r="F87" t="e">
        <f t="shared" si="5"/>
        <v>#VALUE!</v>
      </c>
      <c r="G87" t="s">
        <v>89</v>
      </c>
      <c r="H87" s="4" t="str" cm="1">
        <f t="array" ref="H87">_xll.SNL.Clients.Office.Excel.Functions.SPG(G87, "SP_TOTAL_REV", "CY2023")</f>
        <v>#PEND</v>
      </c>
      <c r="I87" s="4" t="str">
        <f>_xll.SNL.Clients.Office.Excel.Functions.SPG(G87,"IQ_AVG_DILUT_SHARES_OUT","CY2023")</f>
        <v>#PEND</v>
      </c>
      <c r="J87" s="5" t="str">
        <f>_xll.SNL.Clients.Office.Excel.Functions.SPG(G87, "IQ_DILUT_EPS_NORM", "CY2023")</f>
        <v>#PEND</v>
      </c>
      <c r="K87" t="e">
        <f t="shared" si="6"/>
        <v>#VALUE!</v>
      </c>
      <c r="L87" t="e">
        <f t="shared" si="7"/>
        <v>#VALUE!</v>
      </c>
    </row>
    <row r="88" spans="1:12" x14ac:dyDescent="0.3">
      <c r="A88" t="s">
        <v>90</v>
      </c>
      <c r="B88" s="4" t="str" cm="1">
        <f t="array" ref="B88">_xll.SNL.Clients.Office.Excel.Functions.SPG(A88, "SP_TOTAL_REV", "CY2023")</f>
        <v>#PEND</v>
      </c>
      <c r="C88" s="4" t="str">
        <f>_xll.SNL.Clients.Office.Excel.Functions.SPG(A88,"IQ_AVG_DILUT_SHARES_OUT","CY2023")</f>
        <v>#PEND</v>
      </c>
      <c r="D88" s="5" t="str">
        <f>_xll.SNL.Clients.Office.Excel.Functions.SPG(A88, "IQ_DILUT_EPS_NORM", "CY2023")</f>
        <v>#PEND</v>
      </c>
      <c r="E88" t="e">
        <f t="shared" si="4"/>
        <v>#VALUE!</v>
      </c>
      <c r="F88" t="e">
        <f t="shared" si="5"/>
        <v>#VALUE!</v>
      </c>
      <c r="G88" t="s">
        <v>90</v>
      </c>
      <c r="H88" s="4" t="str" cm="1">
        <f t="array" ref="H88">_xll.SNL.Clients.Office.Excel.Functions.SPG(G88, "SP_TOTAL_REV", "CY2023")</f>
        <v>#PEND</v>
      </c>
      <c r="I88" s="4" t="str">
        <f>_xll.SNL.Clients.Office.Excel.Functions.SPG(G88,"IQ_AVG_DILUT_SHARES_OUT","CY2023")</f>
        <v>#PEND</v>
      </c>
      <c r="J88" s="5" t="str">
        <f>_xll.SNL.Clients.Office.Excel.Functions.SPG(G88, "IQ_DILUT_EPS_NORM", "CY2023")</f>
        <v>#PEND</v>
      </c>
      <c r="K88" t="e">
        <f t="shared" si="6"/>
        <v>#VALUE!</v>
      </c>
      <c r="L88" t="e">
        <f t="shared" si="7"/>
        <v>#VALUE!</v>
      </c>
    </row>
    <row r="89" spans="1:12" x14ac:dyDescent="0.3">
      <c r="A89" t="s">
        <v>91</v>
      </c>
      <c r="B89" s="4" t="str" cm="1">
        <f t="array" ref="B89">_xll.SNL.Clients.Office.Excel.Functions.SPG(A89, "SP_TOTAL_REV", "CY2023")</f>
        <v>#PEND</v>
      </c>
      <c r="C89" s="4" t="str">
        <f>_xll.SNL.Clients.Office.Excel.Functions.SPG(A89,"IQ_AVG_DILUT_SHARES_OUT","CY2023")</f>
        <v>#PEND</v>
      </c>
      <c r="D89" s="5" t="str">
        <f>_xll.SNL.Clients.Office.Excel.Functions.SPG(A89, "IQ_DILUT_EPS_NORM", "CY2023")</f>
        <v>#PEND</v>
      </c>
      <c r="E89" t="e">
        <f t="shared" si="4"/>
        <v>#VALUE!</v>
      </c>
      <c r="F89" t="e">
        <f t="shared" si="5"/>
        <v>#VALUE!</v>
      </c>
      <c r="G89" t="s">
        <v>91</v>
      </c>
      <c r="H89" s="4" t="str" cm="1">
        <f t="array" ref="H89">_xll.SNL.Clients.Office.Excel.Functions.SPG(G89, "SP_TOTAL_REV", "CY2023")</f>
        <v>#PEND</v>
      </c>
      <c r="I89" s="4" t="str">
        <f>_xll.SNL.Clients.Office.Excel.Functions.SPG(G89,"IQ_AVG_DILUT_SHARES_OUT","CY2023")</f>
        <v>#PEND</v>
      </c>
      <c r="J89" s="5" t="str">
        <f>_xll.SNL.Clients.Office.Excel.Functions.SPG(G89, "IQ_DILUT_EPS_NORM", "CY2023")</f>
        <v>#PEND</v>
      </c>
      <c r="K89" t="e">
        <f t="shared" si="6"/>
        <v>#VALUE!</v>
      </c>
      <c r="L89" t="e">
        <f t="shared" si="7"/>
        <v>#VALUE!</v>
      </c>
    </row>
    <row r="90" spans="1:12" x14ac:dyDescent="0.3">
      <c r="A90" t="s">
        <v>92</v>
      </c>
      <c r="B90" s="4" t="str" cm="1">
        <f t="array" ref="B90">_xll.SNL.Clients.Office.Excel.Functions.SPG(A90, "SP_TOTAL_REV", "CY2023")</f>
        <v>#PEND</v>
      </c>
      <c r="C90" s="4" t="str">
        <f>_xll.SNL.Clients.Office.Excel.Functions.SPG(A90,"IQ_AVG_DILUT_SHARES_OUT","CY2023")</f>
        <v>#PEND</v>
      </c>
      <c r="D90" s="5" t="str">
        <f>_xll.SNL.Clients.Office.Excel.Functions.SPG(A90, "IQ_DILUT_EPS_NORM", "CY2023")</f>
        <v>#PEND</v>
      </c>
      <c r="E90" t="e">
        <f t="shared" si="4"/>
        <v>#VALUE!</v>
      </c>
      <c r="F90" t="e">
        <f t="shared" si="5"/>
        <v>#VALUE!</v>
      </c>
      <c r="G90" t="s">
        <v>92</v>
      </c>
      <c r="H90" s="4" t="str" cm="1">
        <f t="array" ref="H90">_xll.SNL.Clients.Office.Excel.Functions.SPG(G90, "SP_TOTAL_REV", "CY2023")</f>
        <v>#PEND</v>
      </c>
      <c r="I90" s="4" t="str">
        <f>_xll.SNL.Clients.Office.Excel.Functions.SPG(G90,"IQ_AVG_DILUT_SHARES_OUT","CY2023")</f>
        <v>#PEND</v>
      </c>
      <c r="J90" s="5" t="str">
        <f>_xll.SNL.Clients.Office.Excel.Functions.SPG(G90, "IQ_DILUT_EPS_NORM", "CY2023")</f>
        <v>#PEND</v>
      </c>
      <c r="K90" t="e">
        <f t="shared" si="6"/>
        <v>#VALUE!</v>
      </c>
      <c r="L90" t="e">
        <f t="shared" si="7"/>
        <v>#VALUE!</v>
      </c>
    </row>
    <row r="91" spans="1:12" x14ac:dyDescent="0.3">
      <c r="A91" t="s">
        <v>93</v>
      </c>
      <c r="B91" s="4" t="str" cm="1">
        <f t="array" ref="B91">_xll.SNL.Clients.Office.Excel.Functions.SPG(A91, "SP_TOTAL_REV", "CY2023")</f>
        <v>#PEND</v>
      </c>
      <c r="C91" s="4" t="str">
        <f>_xll.SNL.Clients.Office.Excel.Functions.SPG(A91,"IQ_AVG_DILUT_SHARES_OUT","CY2023")</f>
        <v>#PEND</v>
      </c>
      <c r="D91" s="5" t="str">
        <f>_xll.SNL.Clients.Office.Excel.Functions.SPG(A91, "IQ_DILUT_EPS_NORM", "CY2023")</f>
        <v>#PEND</v>
      </c>
      <c r="E91" t="e">
        <f t="shared" si="4"/>
        <v>#VALUE!</v>
      </c>
      <c r="F91" t="e">
        <f t="shared" si="5"/>
        <v>#VALUE!</v>
      </c>
      <c r="G91" t="s">
        <v>93</v>
      </c>
      <c r="H91" s="4" t="str" cm="1">
        <f t="array" ref="H91">_xll.SNL.Clients.Office.Excel.Functions.SPG(G91, "SP_TOTAL_REV", "CY2023")</f>
        <v>#PEND</v>
      </c>
      <c r="I91" s="4" t="str">
        <f>_xll.SNL.Clients.Office.Excel.Functions.SPG(G91,"IQ_AVG_DILUT_SHARES_OUT","CY2023")</f>
        <v>#PEND</v>
      </c>
      <c r="J91" s="5" t="str">
        <f>_xll.SNL.Clients.Office.Excel.Functions.SPG(G91, "IQ_DILUT_EPS_NORM", "CY2023")</f>
        <v>#PEND</v>
      </c>
      <c r="K91" t="e">
        <f t="shared" si="6"/>
        <v>#VALUE!</v>
      </c>
      <c r="L91" t="e">
        <f t="shared" si="7"/>
        <v>#VALUE!</v>
      </c>
    </row>
    <row r="92" spans="1:12" x14ac:dyDescent="0.3">
      <c r="A92" t="s">
        <v>94</v>
      </c>
      <c r="B92" s="4" t="str" cm="1">
        <f t="array" ref="B92">_xll.SNL.Clients.Office.Excel.Functions.SPG(A92, "SP_TOTAL_REV", "CY2023")</f>
        <v>#PEND</v>
      </c>
      <c r="C92" s="4" t="str">
        <f>_xll.SNL.Clients.Office.Excel.Functions.SPG(A92,"IQ_AVG_DILUT_SHARES_OUT","CY2023")</f>
        <v>#PEND</v>
      </c>
      <c r="D92" s="5" t="str">
        <f>_xll.SNL.Clients.Office.Excel.Functions.SPG(A92, "IQ_DILUT_EPS_NORM", "CY2023")</f>
        <v>#PEND</v>
      </c>
      <c r="E92" t="e">
        <f t="shared" si="4"/>
        <v>#VALUE!</v>
      </c>
      <c r="F92" t="e">
        <f t="shared" si="5"/>
        <v>#VALUE!</v>
      </c>
      <c r="G92" t="s">
        <v>94</v>
      </c>
      <c r="H92" s="4" t="str" cm="1">
        <f t="array" ref="H92">_xll.SNL.Clients.Office.Excel.Functions.SPG(G92, "SP_TOTAL_REV", "CY2023")</f>
        <v>#PEND</v>
      </c>
      <c r="I92" s="4" t="str">
        <f>_xll.SNL.Clients.Office.Excel.Functions.SPG(G92,"IQ_AVG_DILUT_SHARES_OUT","CY2023")</f>
        <v>#PEND</v>
      </c>
      <c r="J92" s="5" t="str">
        <f>_xll.SNL.Clients.Office.Excel.Functions.SPG(G92, "IQ_DILUT_EPS_NORM", "CY2023")</f>
        <v>#PEND</v>
      </c>
      <c r="K92" t="e">
        <f t="shared" si="6"/>
        <v>#VALUE!</v>
      </c>
      <c r="L92" t="e">
        <f t="shared" si="7"/>
        <v>#VALUE!</v>
      </c>
    </row>
    <row r="93" spans="1:12" x14ac:dyDescent="0.3">
      <c r="A93" t="s">
        <v>95</v>
      </c>
      <c r="B93" s="4" t="str" cm="1">
        <f t="array" ref="B93">_xll.SNL.Clients.Office.Excel.Functions.SPG(A93, "SP_TOTAL_REV", "CY2023")</f>
        <v>#PEND</v>
      </c>
      <c r="C93" s="4" t="str">
        <f>_xll.SNL.Clients.Office.Excel.Functions.SPG(A93,"IQ_AVG_DILUT_SHARES_OUT","CY2023")</f>
        <v>#PEND</v>
      </c>
      <c r="D93" s="5" t="str">
        <f>_xll.SNL.Clients.Office.Excel.Functions.SPG(A93, "IQ_DILUT_EPS_NORM", "CY2023")</f>
        <v>#PEND</v>
      </c>
      <c r="E93" t="e">
        <f t="shared" si="4"/>
        <v>#VALUE!</v>
      </c>
      <c r="F93" t="e">
        <f t="shared" si="5"/>
        <v>#VALUE!</v>
      </c>
      <c r="G93" t="s">
        <v>95</v>
      </c>
      <c r="H93" s="4" t="str" cm="1">
        <f t="array" ref="H93">_xll.SNL.Clients.Office.Excel.Functions.SPG(G93, "SP_TOTAL_REV", "CY2023")</f>
        <v>#PEND</v>
      </c>
      <c r="I93" s="4" t="str">
        <f>_xll.SNL.Clients.Office.Excel.Functions.SPG(G93,"IQ_AVG_DILUT_SHARES_OUT","CY2023")</f>
        <v>#PEND</v>
      </c>
      <c r="J93" s="5" t="str">
        <f>_xll.SNL.Clients.Office.Excel.Functions.SPG(G93, "IQ_DILUT_EPS_NORM", "CY2023")</f>
        <v>#PEND</v>
      </c>
      <c r="K93" t="e">
        <f t="shared" si="6"/>
        <v>#VALUE!</v>
      </c>
      <c r="L93" t="e">
        <f t="shared" si="7"/>
        <v>#VALUE!</v>
      </c>
    </row>
    <row r="94" spans="1:12" x14ac:dyDescent="0.3">
      <c r="A94" t="s">
        <v>96</v>
      </c>
      <c r="B94" s="4" t="str" cm="1">
        <f t="array" ref="B94">_xll.SNL.Clients.Office.Excel.Functions.SPG(A94, "SP_TOTAL_REV", "CY2023")</f>
        <v>#PEND</v>
      </c>
      <c r="C94" s="4" t="str">
        <f>_xll.SNL.Clients.Office.Excel.Functions.SPG(A94,"IQ_AVG_DILUT_SHARES_OUT","CY2023")</f>
        <v>#PEND</v>
      </c>
      <c r="D94" s="5" t="str">
        <f>_xll.SNL.Clients.Office.Excel.Functions.SPG(A94, "IQ_DILUT_EPS_NORM", "CY2023")</f>
        <v>#PEND</v>
      </c>
      <c r="E94" t="e">
        <f t="shared" si="4"/>
        <v>#VALUE!</v>
      </c>
      <c r="F94" t="e">
        <f t="shared" si="5"/>
        <v>#VALUE!</v>
      </c>
      <c r="G94" t="s">
        <v>96</v>
      </c>
      <c r="H94" s="4" t="str" cm="1">
        <f t="array" ref="H94">_xll.SNL.Clients.Office.Excel.Functions.SPG(G94, "SP_TOTAL_REV", "CY2023")</f>
        <v>#PEND</v>
      </c>
      <c r="I94" s="4" t="str">
        <f>_xll.SNL.Clients.Office.Excel.Functions.SPG(G94,"IQ_AVG_DILUT_SHARES_OUT","CY2023")</f>
        <v>#PEND</v>
      </c>
      <c r="J94" s="5" t="str">
        <f>_xll.SNL.Clients.Office.Excel.Functions.SPG(G94, "IQ_DILUT_EPS_NORM", "CY2023")</f>
        <v>#PEND</v>
      </c>
      <c r="K94" t="e">
        <f t="shared" si="6"/>
        <v>#VALUE!</v>
      </c>
      <c r="L94" t="e">
        <f t="shared" si="7"/>
        <v>#VALUE!</v>
      </c>
    </row>
    <row r="95" spans="1:12" x14ac:dyDescent="0.3">
      <c r="A95" t="s">
        <v>97</v>
      </c>
      <c r="B95" s="4" t="str" cm="1">
        <f t="array" ref="B95">_xll.SNL.Clients.Office.Excel.Functions.SPG(A95, "SP_TOTAL_REV", "CY2023")</f>
        <v>#PEND</v>
      </c>
      <c r="C95" s="4" t="str">
        <f>_xll.SNL.Clients.Office.Excel.Functions.SPG(A95,"IQ_AVG_DILUT_SHARES_OUT","CY2023")</f>
        <v>#PEND</v>
      </c>
      <c r="D95" s="5" t="str">
        <f>_xll.SNL.Clients.Office.Excel.Functions.SPG(A95, "IQ_DILUT_EPS_NORM", "CY2023")</f>
        <v>#PEND</v>
      </c>
      <c r="E95" t="e">
        <f t="shared" si="4"/>
        <v>#VALUE!</v>
      </c>
      <c r="F95" t="e">
        <f t="shared" si="5"/>
        <v>#VALUE!</v>
      </c>
      <c r="G95" t="s">
        <v>97</v>
      </c>
      <c r="H95" s="4" t="str" cm="1">
        <f t="array" ref="H95">_xll.SNL.Clients.Office.Excel.Functions.SPG(G95, "SP_TOTAL_REV", "CY2023")</f>
        <v>#PEND</v>
      </c>
      <c r="I95" s="4" t="str">
        <f>_xll.SNL.Clients.Office.Excel.Functions.SPG(G95,"IQ_AVG_DILUT_SHARES_OUT","CY2023")</f>
        <v>#PEND</v>
      </c>
      <c r="J95" s="5" t="str">
        <f>_xll.SNL.Clients.Office.Excel.Functions.SPG(G95, "IQ_DILUT_EPS_NORM", "CY2023")</f>
        <v>#PEND</v>
      </c>
      <c r="K95" t="e">
        <f t="shared" si="6"/>
        <v>#VALUE!</v>
      </c>
      <c r="L95" t="e">
        <f t="shared" si="7"/>
        <v>#VALUE!</v>
      </c>
    </row>
    <row r="96" spans="1:12" x14ac:dyDescent="0.3">
      <c r="A96" t="s">
        <v>98</v>
      </c>
      <c r="B96" s="4" t="str" cm="1">
        <f t="array" ref="B96">_xll.SNL.Clients.Office.Excel.Functions.SPG(A96, "SP_TOTAL_REV", "CY2023")</f>
        <v>#PEND</v>
      </c>
      <c r="C96" s="4" t="str">
        <f>_xll.SNL.Clients.Office.Excel.Functions.SPG(A96,"IQ_AVG_DILUT_SHARES_OUT","CY2023")</f>
        <v>#PEND</v>
      </c>
      <c r="D96" s="5" t="str">
        <f>_xll.SNL.Clients.Office.Excel.Functions.SPG(A96, "IQ_DILUT_EPS_NORM", "CY2023")</f>
        <v>#PEND</v>
      </c>
      <c r="E96" t="e">
        <f t="shared" si="4"/>
        <v>#VALUE!</v>
      </c>
      <c r="F96" t="e">
        <f t="shared" si="5"/>
        <v>#VALUE!</v>
      </c>
      <c r="G96" t="s">
        <v>98</v>
      </c>
      <c r="H96" s="4" t="str" cm="1">
        <f t="array" ref="H96">_xll.SNL.Clients.Office.Excel.Functions.SPG(G96, "SP_TOTAL_REV", "CY2023")</f>
        <v>#PEND</v>
      </c>
      <c r="I96" s="4" t="str">
        <f>_xll.SNL.Clients.Office.Excel.Functions.SPG(G96,"IQ_AVG_DILUT_SHARES_OUT","CY2023")</f>
        <v>#PEND</v>
      </c>
      <c r="J96" s="5" t="str">
        <f>_xll.SNL.Clients.Office.Excel.Functions.SPG(G96, "IQ_DILUT_EPS_NORM", "CY2023")</f>
        <v>#PEND</v>
      </c>
      <c r="K96" t="e">
        <f t="shared" si="6"/>
        <v>#VALUE!</v>
      </c>
      <c r="L96" t="e">
        <f t="shared" si="7"/>
        <v>#VALUE!</v>
      </c>
    </row>
    <row r="97" spans="1:12" x14ac:dyDescent="0.3">
      <c r="A97" t="s">
        <v>99</v>
      </c>
      <c r="B97" s="4" t="str" cm="1">
        <f t="array" ref="B97">_xll.SNL.Clients.Office.Excel.Functions.SPG(A97, "SP_TOTAL_REV", "CY2023")</f>
        <v>#PEND</v>
      </c>
      <c r="C97" s="4" t="str">
        <f>_xll.SNL.Clients.Office.Excel.Functions.SPG(A97,"IQ_AVG_DILUT_SHARES_OUT","CY2023")</f>
        <v>#PEND</v>
      </c>
      <c r="D97" s="5" t="str">
        <f>_xll.SNL.Clients.Office.Excel.Functions.SPG(A97, "IQ_DILUT_EPS_NORM", "CY2023")</f>
        <v>#PEND</v>
      </c>
      <c r="E97" t="e">
        <f t="shared" si="4"/>
        <v>#VALUE!</v>
      </c>
      <c r="F97" t="e">
        <f t="shared" si="5"/>
        <v>#VALUE!</v>
      </c>
      <c r="G97" t="s">
        <v>99</v>
      </c>
      <c r="H97" s="4" t="str" cm="1">
        <f t="array" ref="H97">_xll.SNL.Clients.Office.Excel.Functions.SPG(G97, "SP_TOTAL_REV", "CY2023")</f>
        <v>#PEND</v>
      </c>
      <c r="I97" s="4" t="str">
        <f>_xll.SNL.Clients.Office.Excel.Functions.SPG(G97,"IQ_AVG_DILUT_SHARES_OUT","CY2023")</f>
        <v>#PEND</v>
      </c>
      <c r="J97" s="5" t="str">
        <f>_xll.SNL.Clients.Office.Excel.Functions.SPG(G97, "IQ_DILUT_EPS_NORM", "CY2023")</f>
        <v>#PEND</v>
      </c>
      <c r="K97" t="e">
        <f t="shared" si="6"/>
        <v>#VALUE!</v>
      </c>
      <c r="L97" t="e">
        <f t="shared" si="7"/>
        <v>#VALUE!</v>
      </c>
    </row>
    <row r="98" spans="1:12" x14ac:dyDescent="0.3">
      <c r="A98" t="s">
        <v>100</v>
      </c>
      <c r="B98" s="4" t="str" cm="1">
        <f t="array" ref="B98">_xll.SNL.Clients.Office.Excel.Functions.SPG(A98, "SP_TOTAL_REV", "CY2023")</f>
        <v>#PEND</v>
      </c>
      <c r="C98" s="4" t="str">
        <f>_xll.SNL.Clients.Office.Excel.Functions.SPG(A98,"IQ_AVG_DILUT_SHARES_OUT","CY2023")</f>
        <v>#PEND</v>
      </c>
      <c r="D98" s="5" t="str">
        <f>_xll.SNL.Clients.Office.Excel.Functions.SPG(A98, "IQ_DILUT_EPS_NORM", "CY2023")</f>
        <v>#PEND</v>
      </c>
      <c r="E98" t="e">
        <f t="shared" si="4"/>
        <v>#VALUE!</v>
      </c>
      <c r="F98" t="e">
        <f t="shared" si="5"/>
        <v>#VALUE!</v>
      </c>
      <c r="G98" t="s">
        <v>100</v>
      </c>
      <c r="H98" s="4" t="str" cm="1">
        <f t="array" ref="H98">_xll.SNL.Clients.Office.Excel.Functions.SPG(G98, "SP_TOTAL_REV", "CY2023")</f>
        <v>#PEND</v>
      </c>
      <c r="I98" s="4" t="str">
        <f>_xll.SNL.Clients.Office.Excel.Functions.SPG(G98,"IQ_AVG_DILUT_SHARES_OUT","CY2023")</f>
        <v>#PEND</v>
      </c>
      <c r="J98" s="5" t="str">
        <f>_xll.SNL.Clients.Office.Excel.Functions.SPG(G98, "IQ_DILUT_EPS_NORM", "CY2023")</f>
        <v>#PEND</v>
      </c>
      <c r="K98" t="e">
        <f t="shared" si="6"/>
        <v>#VALUE!</v>
      </c>
      <c r="L98" t="e">
        <f t="shared" si="7"/>
        <v>#VALUE!</v>
      </c>
    </row>
    <row r="99" spans="1:12" x14ac:dyDescent="0.3">
      <c r="A99" t="s">
        <v>101</v>
      </c>
      <c r="B99" s="4" t="str" cm="1">
        <f t="array" ref="B99">_xll.SNL.Clients.Office.Excel.Functions.SPG(A99, "SP_TOTAL_REV", "CY2023")</f>
        <v>#PEND</v>
      </c>
      <c r="C99" s="4" t="str">
        <f>_xll.SNL.Clients.Office.Excel.Functions.SPG(A99,"IQ_AVG_DILUT_SHARES_OUT","CY2023")</f>
        <v>#PEND</v>
      </c>
      <c r="D99" s="5" t="str">
        <f>_xll.SNL.Clients.Office.Excel.Functions.SPG(A99, "IQ_DILUT_EPS_NORM", "CY2023")</f>
        <v>#PEND</v>
      </c>
      <c r="E99" t="e">
        <f t="shared" si="4"/>
        <v>#VALUE!</v>
      </c>
      <c r="F99" t="e">
        <f t="shared" si="5"/>
        <v>#VALUE!</v>
      </c>
      <c r="G99" t="s">
        <v>101</v>
      </c>
      <c r="H99" s="4" t="str" cm="1">
        <f t="array" ref="H99">_xll.SNL.Clients.Office.Excel.Functions.SPG(G99, "SP_TOTAL_REV", "CY2023")</f>
        <v>#PEND</v>
      </c>
      <c r="I99" s="4" t="str">
        <f>_xll.SNL.Clients.Office.Excel.Functions.SPG(G99,"IQ_AVG_DILUT_SHARES_OUT","CY2023")</f>
        <v>#PEND</v>
      </c>
      <c r="J99" s="5" t="str">
        <f>_xll.SNL.Clients.Office.Excel.Functions.SPG(G99, "IQ_DILUT_EPS_NORM", "CY2023")</f>
        <v>#PEND</v>
      </c>
      <c r="K99" t="e">
        <f t="shared" si="6"/>
        <v>#VALUE!</v>
      </c>
      <c r="L99" t="e">
        <f t="shared" si="7"/>
        <v>#VALUE!</v>
      </c>
    </row>
    <row r="100" spans="1:12" x14ac:dyDescent="0.3">
      <c r="A100" t="s">
        <v>102</v>
      </c>
      <c r="B100" s="4" t="str" cm="1">
        <f t="array" ref="B100">_xll.SNL.Clients.Office.Excel.Functions.SPG(A100, "SP_TOTAL_REV", "CY2023")</f>
        <v>#PEND</v>
      </c>
      <c r="C100" s="4" t="str">
        <f>_xll.SNL.Clients.Office.Excel.Functions.SPG(A100,"IQ_AVG_DILUT_SHARES_OUT","CY2023")</f>
        <v>#PEND</v>
      </c>
      <c r="D100" s="5" t="str">
        <f>_xll.SNL.Clients.Office.Excel.Functions.SPG(A100, "IQ_DILUT_EPS_NORM", "CY2023")</f>
        <v>#PEND</v>
      </c>
      <c r="E100" t="e">
        <f t="shared" si="4"/>
        <v>#VALUE!</v>
      </c>
      <c r="F100" t="e">
        <f t="shared" si="5"/>
        <v>#VALUE!</v>
      </c>
      <c r="G100" t="s">
        <v>102</v>
      </c>
      <c r="H100" s="4" t="str" cm="1">
        <f t="array" ref="H100">_xll.SNL.Clients.Office.Excel.Functions.SPG(G100, "SP_TOTAL_REV", "CY2023")</f>
        <v>#PEND</v>
      </c>
      <c r="I100" s="4" t="str">
        <f>_xll.SNL.Clients.Office.Excel.Functions.SPG(G100,"IQ_AVG_DILUT_SHARES_OUT","CY2023")</f>
        <v>#PEND</v>
      </c>
      <c r="J100" s="5" t="str">
        <f>_xll.SNL.Clients.Office.Excel.Functions.SPG(G100, "IQ_DILUT_EPS_NORM", "CY2023")</f>
        <v>#PEND</v>
      </c>
      <c r="K100" t="e">
        <f t="shared" si="6"/>
        <v>#VALUE!</v>
      </c>
      <c r="L100" t="e">
        <f t="shared" si="7"/>
        <v>#VALUE!</v>
      </c>
    </row>
    <row r="101" spans="1:12" x14ac:dyDescent="0.3">
      <c r="A101" t="s">
        <v>103</v>
      </c>
      <c r="B101" s="4" t="str" cm="1">
        <f t="array" ref="B101">_xll.SNL.Clients.Office.Excel.Functions.SPG(A101, "SP_TOTAL_REV", "CY2023")</f>
        <v>#PEND</v>
      </c>
      <c r="C101" s="4" t="str">
        <f>_xll.SNL.Clients.Office.Excel.Functions.SPG(A101,"IQ_AVG_DILUT_SHARES_OUT","CY2023")</f>
        <v>#PEND</v>
      </c>
      <c r="D101" s="5" t="str">
        <f>_xll.SNL.Clients.Office.Excel.Functions.SPG(A101, "IQ_DILUT_EPS_NORM", "CY2023")</f>
        <v>#PEND</v>
      </c>
      <c r="E101" t="e">
        <f t="shared" si="4"/>
        <v>#VALUE!</v>
      </c>
      <c r="F101" t="e">
        <f t="shared" si="5"/>
        <v>#VALUE!</v>
      </c>
      <c r="G101" t="s">
        <v>103</v>
      </c>
      <c r="H101" s="4" t="str" cm="1">
        <f t="array" ref="H101">_xll.SNL.Clients.Office.Excel.Functions.SPG(G101, "SP_TOTAL_REV", "CY2023")</f>
        <v>#PEND</v>
      </c>
      <c r="I101" s="4" t="str">
        <f>_xll.SNL.Clients.Office.Excel.Functions.SPG(G101,"IQ_AVG_DILUT_SHARES_OUT","CY2023")</f>
        <v>#PEND</v>
      </c>
      <c r="J101" s="5" t="str">
        <f>_xll.SNL.Clients.Office.Excel.Functions.SPG(G101, "IQ_DILUT_EPS_NORM", "CY2023")</f>
        <v>#PEND</v>
      </c>
      <c r="K101" t="e">
        <f t="shared" si="6"/>
        <v>#VALUE!</v>
      </c>
      <c r="L101" t="e">
        <f t="shared" si="7"/>
        <v>#VALUE!</v>
      </c>
    </row>
    <row r="102" spans="1:12" x14ac:dyDescent="0.3">
      <c r="A102" t="s">
        <v>104</v>
      </c>
      <c r="B102" s="4" t="str" cm="1">
        <f t="array" ref="B102">_xll.SNL.Clients.Office.Excel.Functions.SPG(A102, "SP_TOTAL_REV", "CY2023")</f>
        <v>#PEND</v>
      </c>
      <c r="C102" s="4" t="str">
        <f>_xll.SNL.Clients.Office.Excel.Functions.SPG(A102,"IQ_AVG_DILUT_SHARES_OUT","CY2023")</f>
        <v>#PEND</v>
      </c>
      <c r="D102" s="5" t="str">
        <f>_xll.SNL.Clients.Office.Excel.Functions.SPG(A102, "IQ_DILUT_EPS_NORM", "CY2023")</f>
        <v>#PEND</v>
      </c>
      <c r="E102" t="e">
        <f t="shared" si="4"/>
        <v>#VALUE!</v>
      </c>
      <c r="F102" t="e">
        <f t="shared" si="5"/>
        <v>#VALUE!</v>
      </c>
      <c r="G102" t="s">
        <v>104</v>
      </c>
      <c r="H102" s="4" t="str" cm="1">
        <f t="array" ref="H102">_xll.SNL.Clients.Office.Excel.Functions.SPG(G102, "SP_TOTAL_REV", "CY2023")</f>
        <v>#PEND</v>
      </c>
      <c r="I102" s="4" t="str">
        <f>_xll.SNL.Clients.Office.Excel.Functions.SPG(G102,"IQ_AVG_DILUT_SHARES_OUT","CY2023")</f>
        <v>#PEND</v>
      </c>
      <c r="J102" s="5" t="str">
        <f>_xll.SNL.Clients.Office.Excel.Functions.SPG(G102, "IQ_DILUT_EPS_NORM", "CY2023")</f>
        <v>#PEND</v>
      </c>
      <c r="K102" t="e">
        <f t="shared" si="6"/>
        <v>#VALUE!</v>
      </c>
      <c r="L102" t="e">
        <f t="shared" si="7"/>
        <v>#VALUE!</v>
      </c>
    </row>
    <row r="103" spans="1:12" x14ac:dyDescent="0.3">
      <c r="A103" t="s">
        <v>105</v>
      </c>
      <c r="B103" s="4" t="str" cm="1">
        <f t="array" ref="B103">_xll.SNL.Clients.Office.Excel.Functions.SPG(A103, "SP_TOTAL_REV", "CY2023")</f>
        <v>#PEND</v>
      </c>
      <c r="C103" s="4" t="str">
        <f>_xll.SNL.Clients.Office.Excel.Functions.SPG(A103,"IQ_AVG_DILUT_SHARES_OUT","CY2023")</f>
        <v>#PEND</v>
      </c>
      <c r="D103" s="5" t="str">
        <f>_xll.SNL.Clients.Office.Excel.Functions.SPG(A103, "IQ_DILUT_EPS_NORM", "CY2023")</f>
        <v>#PEND</v>
      </c>
      <c r="E103" t="e">
        <f t="shared" si="4"/>
        <v>#VALUE!</v>
      </c>
      <c r="F103" t="e">
        <f t="shared" si="5"/>
        <v>#VALUE!</v>
      </c>
      <c r="G103" t="s">
        <v>105</v>
      </c>
      <c r="H103" s="4" t="str" cm="1">
        <f t="array" ref="H103">_xll.SNL.Clients.Office.Excel.Functions.SPG(G103, "SP_TOTAL_REV", "CY2023")</f>
        <v>#PEND</v>
      </c>
      <c r="I103" s="4" t="str">
        <f>_xll.SNL.Clients.Office.Excel.Functions.SPG(G103,"IQ_AVG_DILUT_SHARES_OUT","CY2023")</f>
        <v>#PEND</v>
      </c>
      <c r="J103" s="5" t="str">
        <f>_xll.SNL.Clients.Office.Excel.Functions.SPG(G103, "IQ_DILUT_EPS_NORM", "CY2023")</f>
        <v>#PEND</v>
      </c>
      <c r="K103" t="e">
        <f t="shared" si="6"/>
        <v>#VALUE!</v>
      </c>
      <c r="L103" t="e">
        <f t="shared" si="7"/>
        <v>#VALUE!</v>
      </c>
    </row>
    <row r="104" spans="1:12" x14ac:dyDescent="0.3">
      <c r="A104" t="s">
        <v>106</v>
      </c>
      <c r="B104" s="4" t="str" cm="1">
        <f t="array" ref="B104">_xll.SNL.Clients.Office.Excel.Functions.SPG(A104, "SP_TOTAL_REV", "CY2023")</f>
        <v>#PEND</v>
      </c>
      <c r="C104" s="4" t="str">
        <f>_xll.SNL.Clients.Office.Excel.Functions.SPG(A104,"IQ_AVG_DILUT_SHARES_OUT","CY2023")</f>
        <v>#PEND</v>
      </c>
      <c r="D104" s="5" t="str">
        <f>_xll.SNL.Clients.Office.Excel.Functions.SPG(A104, "IQ_DILUT_EPS_NORM", "CY2023")</f>
        <v>#PEND</v>
      </c>
      <c r="E104" t="e">
        <f t="shared" si="4"/>
        <v>#VALUE!</v>
      </c>
      <c r="F104" t="e">
        <f t="shared" si="5"/>
        <v>#VALUE!</v>
      </c>
      <c r="G104" t="s">
        <v>106</v>
      </c>
      <c r="H104" s="4" t="str" cm="1">
        <f t="array" ref="H104">_xll.SNL.Clients.Office.Excel.Functions.SPG(G104, "SP_TOTAL_REV", "CY2023")</f>
        <v>#PEND</v>
      </c>
      <c r="I104" s="4" t="str">
        <f>_xll.SNL.Clients.Office.Excel.Functions.SPG(G104,"IQ_AVG_DILUT_SHARES_OUT","CY2023")</f>
        <v>#PEND</v>
      </c>
      <c r="J104" s="5" t="str">
        <f>_xll.SNL.Clients.Office.Excel.Functions.SPG(G104, "IQ_DILUT_EPS_NORM", "CY2023")</f>
        <v>#PEND</v>
      </c>
      <c r="K104" t="e">
        <f t="shared" si="6"/>
        <v>#VALUE!</v>
      </c>
      <c r="L104" t="e">
        <f t="shared" si="7"/>
        <v>#VALUE!</v>
      </c>
    </row>
    <row r="105" spans="1:12" x14ac:dyDescent="0.3">
      <c r="A105" t="s">
        <v>107</v>
      </c>
      <c r="B105" s="4" t="str" cm="1">
        <f t="array" ref="B105">_xll.SNL.Clients.Office.Excel.Functions.SPG(A105, "SP_TOTAL_REV", "CY2023")</f>
        <v>#PEND</v>
      </c>
      <c r="C105" s="4" t="str">
        <f>_xll.SNL.Clients.Office.Excel.Functions.SPG(A105,"IQ_AVG_DILUT_SHARES_OUT","CY2023")</f>
        <v>#PEND</v>
      </c>
      <c r="D105" s="5" t="str">
        <f>_xll.SNL.Clients.Office.Excel.Functions.SPG(A105, "IQ_DILUT_EPS_NORM", "CY2023")</f>
        <v>#PEND</v>
      </c>
      <c r="E105" t="e">
        <f t="shared" si="4"/>
        <v>#VALUE!</v>
      </c>
      <c r="F105" t="e">
        <f t="shared" si="5"/>
        <v>#VALUE!</v>
      </c>
      <c r="G105" t="s">
        <v>107</v>
      </c>
      <c r="H105" s="4" t="str" cm="1">
        <f t="array" ref="H105">_xll.SNL.Clients.Office.Excel.Functions.SPG(G105, "SP_TOTAL_REV", "CY2023")</f>
        <v>#PEND</v>
      </c>
      <c r="I105" s="4" t="str">
        <f>_xll.SNL.Clients.Office.Excel.Functions.SPG(G105,"IQ_AVG_DILUT_SHARES_OUT","CY2023")</f>
        <v>#PEND</v>
      </c>
      <c r="J105" s="5" t="str">
        <f>_xll.SNL.Clients.Office.Excel.Functions.SPG(G105, "IQ_DILUT_EPS_NORM", "CY2023")</f>
        <v>#PEND</v>
      </c>
      <c r="K105" t="e">
        <f t="shared" si="6"/>
        <v>#VALUE!</v>
      </c>
      <c r="L105" t="e">
        <f t="shared" si="7"/>
        <v>#VALUE!</v>
      </c>
    </row>
    <row r="106" spans="1:12" x14ac:dyDescent="0.3">
      <c r="A106" t="s">
        <v>108</v>
      </c>
      <c r="B106" s="4" t="str" cm="1">
        <f t="array" ref="B106">_xll.SNL.Clients.Office.Excel.Functions.SPG(A106, "SP_TOTAL_REV", "CY2023")</f>
        <v>#PEND</v>
      </c>
      <c r="C106" s="4" t="str">
        <f>_xll.SNL.Clients.Office.Excel.Functions.SPG(A106,"IQ_AVG_DILUT_SHARES_OUT","CY2023")</f>
        <v>#PEND</v>
      </c>
      <c r="D106" s="5" t="str">
        <f>_xll.SNL.Clients.Office.Excel.Functions.SPG(A106, "IQ_DILUT_EPS_NORM", "CY2023")</f>
        <v>#PEND</v>
      </c>
      <c r="E106" t="e">
        <f t="shared" si="4"/>
        <v>#VALUE!</v>
      </c>
      <c r="F106" t="e">
        <f t="shared" si="5"/>
        <v>#VALUE!</v>
      </c>
      <c r="G106" t="s">
        <v>108</v>
      </c>
      <c r="H106" s="4" t="str" cm="1">
        <f t="array" ref="H106">_xll.SNL.Clients.Office.Excel.Functions.SPG(G106, "SP_TOTAL_REV", "CY2023")</f>
        <v>#PEND</v>
      </c>
      <c r="I106" s="4" t="str">
        <f>_xll.SNL.Clients.Office.Excel.Functions.SPG(G106,"IQ_AVG_DILUT_SHARES_OUT","CY2023")</f>
        <v>#PEND</v>
      </c>
      <c r="J106" s="5" t="str">
        <f>_xll.SNL.Clients.Office.Excel.Functions.SPG(G106, "IQ_DILUT_EPS_NORM", "CY2023")</f>
        <v>#PEND</v>
      </c>
      <c r="K106" t="e">
        <f t="shared" si="6"/>
        <v>#VALUE!</v>
      </c>
      <c r="L106" t="e">
        <f t="shared" si="7"/>
        <v>#VALUE!</v>
      </c>
    </row>
    <row r="107" spans="1:12" x14ac:dyDescent="0.3">
      <c r="A107" t="s">
        <v>109</v>
      </c>
      <c r="B107" s="4" t="str" cm="1">
        <f t="array" ref="B107">_xll.SNL.Clients.Office.Excel.Functions.SPG(A107, "SP_TOTAL_REV", "CY2023")</f>
        <v>#PEND</v>
      </c>
      <c r="C107" s="4" t="str">
        <f>_xll.SNL.Clients.Office.Excel.Functions.SPG(A107,"IQ_AVG_DILUT_SHARES_OUT","CY2023")</f>
        <v>#PEND</v>
      </c>
      <c r="D107" s="5" t="str">
        <f>_xll.SNL.Clients.Office.Excel.Functions.SPG(A107, "IQ_DILUT_EPS_NORM", "CY2023")</f>
        <v>#PEND</v>
      </c>
      <c r="E107" t="e">
        <f t="shared" si="4"/>
        <v>#VALUE!</v>
      </c>
      <c r="F107" t="e">
        <f t="shared" si="5"/>
        <v>#VALUE!</v>
      </c>
      <c r="G107" t="s">
        <v>109</v>
      </c>
      <c r="H107" s="4" t="str" cm="1">
        <f t="array" ref="H107">_xll.SNL.Clients.Office.Excel.Functions.SPG(G107, "SP_TOTAL_REV", "CY2023")</f>
        <v>#PEND</v>
      </c>
      <c r="I107" s="4" t="str">
        <f>_xll.SNL.Clients.Office.Excel.Functions.SPG(G107,"IQ_AVG_DILUT_SHARES_OUT","CY2023")</f>
        <v>#PEND</v>
      </c>
      <c r="J107" s="5" t="str">
        <f>_xll.SNL.Clients.Office.Excel.Functions.SPG(G107, "IQ_DILUT_EPS_NORM", "CY2023")</f>
        <v>#PEND</v>
      </c>
      <c r="K107" t="e">
        <f t="shared" si="6"/>
        <v>#VALUE!</v>
      </c>
      <c r="L107" t="e">
        <f t="shared" si="7"/>
        <v>#VALUE!</v>
      </c>
    </row>
    <row r="108" spans="1:12" x14ac:dyDescent="0.3">
      <c r="A108" t="s">
        <v>110</v>
      </c>
      <c r="B108" s="4" t="str" cm="1">
        <f t="array" ref="B108">_xll.SNL.Clients.Office.Excel.Functions.SPG(A108, "SP_TOTAL_REV", "CY2023")</f>
        <v>#PEND</v>
      </c>
      <c r="C108" s="4" t="str">
        <f>_xll.SNL.Clients.Office.Excel.Functions.SPG(A108,"IQ_AVG_DILUT_SHARES_OUT","CY2023")</f>
        <v>#PEND</v>
      </c>
      <c r="D108" s="5" t="str">
        <f>_xll.SNL.Clients.Office.Excel.Functions.SPG(A108, "IQ_DILUT_EPS_NORM", "CY2023")</f>
        <v>#PEND</v>
      </c>
      <c r="E108" t="e">
        <f t="shared" si="4"/>
        <v>#VALUE!</v>
      </c>
      <c r="F108" t="e">
        <f t="shared" si="5"/>
        <v>#VALUE!</v>
      </c>
      <c r="G108" t="s">
        <v>110</v>
      </c>
      <c r="H108" s="4" t="str" cm="1">
        <f t="array" ref="H108">_xll.SNL.Clients.Office.Excel.Functions.SPG(G108, "SP_TOTAL_REV", "CY2023")</f>
        <v>#PEND</v>
      </c>
      <c r="I108" s="4" t="str">
        <f>_xll.SNL.Clients.Office.Excel.Functions.SPG(G108,"IQ_AVG_DILUT_SHARES_OUT","CY2023")</f>
        <v>#PEND</v>
      </c>
      <c r="J108" s="5" t="str">
        <f>_xll.SNL.Clients.Office.Excel.Functions.SPG(G108, "IQ_DILUT_EPS_NORM", "CY2023")</f>
        <v>#PEND</v>
      </c>
      <c r="K108" t="e">
        <f t="shared" si="6"/>
        <v>#VALUE!</v>
      </c>
      <c r="L108" t="e">
        <f t="shared" si="7"/>
        <v>#VALUE!</v>
      </c>
    </row>
    <row r="109" spans="1:12" x14ac:dyDescent="0.3">
      <c r="A109" t="s">
        <v>111</v>
      </c>
      <c r="B109" s="4" t="str" cm="1">
        <f t="array" ref="B109">_xll.SNL.Clients.Office.Excel.Functions.SPG(A109, "SP_TOTAL_REV", "CY2023")</f>
        <v>#PEND</v>
      </c>
      <c r="C109" s="4" t="str">
        <f>_xll.SNL.Clients.Office.Excel.Functions.SPG(A109,"IQ_AVG_DILUT_SHARES_OUT","CY2023")</f>
        <v>#PEND</v>
      </c>
      <c r="D109" s="5" t="str">
        <f>_xll.SNL.Clients.Office.Excel.Functions.SPG(A109, "IQ_DILUT_EPS_NORM", "CY2023")</f>
        <v>#PEND</v>
      </c>
      <c r="E109" t="e">
        <f t="shared" si="4"/>
        <v>#VALUE!</v>
      </c>
      <c r="F109" t="e">
        <f t="shared" si="5"/>
        <v>#VALUE!</v>
      </c>
      <c r="G109" t="s">
        <v>111</v>
      </c>
      <c r="H109" s="4" t="str" cm="1">
        <f t="array" ref="H109">_xll.SNL.Clients.Office.Excel.Functions.SPG(G109, "SP_TOTAL_REV", "CY2023")</f>
        <v>#PEND</v>
      </c>
      <c r="I109" s="4" t="str">
        <f>_xll.SNL.Clients.Office.Excel.Functions.SPG(G109,"IQ_AVG_DILUT_SHARES_OUT","CY2023")</f>
        <v>#PEND</v>
      </c>
      <c r="J109" s="5" t="str">
        <f>_xll.SNL.Clients.Office.Excel.Functions.SPG(G109, "IQ_DILUT_EPS_NORM", "CY2023")</f>
        <v>#PEND</v>
      </c>
      <c r="K109" t="e">
        <f t="shared" si="6"/>
        <v>#VALUE!</v>
      </c>
      <c r="L109" t="e">
        <f t="shared" si="7"/>
        <v>#VALUE!</v>
      </c>
    </row>
    <row r="110" spans="1:12" x14ac:dyDescent="0.3">
      <c r="A110" t="s">
        <v>112</v>
      </c>
      <c r="B110" s="4" t="str" cm="1">
        <f t="array" ref="B110">_xll.SNL.Clients.Office.Excel.Functions.SPG(A110, "SP_TOTAL_REV", "CY2023")</f>
        <v>#PEND</v>
      </c>
      <c r="C110" s="4" t="str">
        <f>_xll.SNL.Clients.Office.Excel.Functions.SPG(A110,"IQ_AVG_DILUT_SHARES_OUT","CY2023")</f>
        <v>#PEND</v>
      </c>
      <c r="D110" s="5" t="str">
        <f>_xll.SNL.Clients.Office.Excel.Functions.SPG(A110, "IQ_DILUT_EPS_NORM", "CY2023")</f>
        <v>#PEND</v>
      </c>
      <c r="E110" t="e">
        <f t="shared" si="4"/>
        <v>#VALUE!</v>
      </c>
      <c r="F110" t="e">
        <f t="shared" si="5"/>
        <v>#VALUE!</v>
      </c>
      <c r="G110" t="s">
        <v>112</v>
      </c>
      <c r="H110" s="4" t="str" cm="1">
        <f t="array" ref="H110">_xll.SNL.Clients.Office.Excel.Functions.SPG(G110, "SP_TOTAL_REV", "CY2023")</f>
        <v>#PEND</v>
      </c>
      <c r="I110" s="4" t="str">
        <f>_xll.SNL.Clients.Office.Excel.Functions.SPG(G110,"IQ_AVG_DILUT_SHARES_OUT","CY2023")</f>
        <v>#PEND</v>
      </c>
      <c r="J110" s="5" t="str">
        <f>_xll.SNL.Clients.Office.Excel.Functions.SPG(G110, "IQ_DILUT_EPS_NORM", "CY2023")</f>
        <v>#PEND</v>
      </c>
      <c r="K110" t="e">
        <f t="shared" si="6"/>
        <v>#VALUE!</v>
      </c>
      <c r="L110" t="e">
        <f t="shared" si="7"/>
        <v>#VALUE!</v>
      </c>
    </row>
    <row r="111" spans="1:12" x14ac:dyDescent="0.3">
      <c r="A111" t="s">
        <v>113</v>
      </c>
      <c r="B111" s="4" t="str" cm="1">
        <f t="array" ref="B111">_xll.SNL.Clients.Office.Excel.Functions.SPG(A111, "SP_TOTAL_REV", "CY2023")</f>
        <v>#PEND</v>
      </c>
      <c r="C111" s="4" t="str">
        <f>_xll.SNL.Clients.Office.Excel.Functions.SPG(A111,"IQ_AVG_DILUT_SHARES_OUT","CY2023")</f>
        <v>#PEND</v>
      </c>
      <c r="D111" s="5" t="str">
        <f>_xll.SNL.Clients.Office.Excel.Functions.SPG(A111, "IQ_DILUT_EPS_NORM", "CY2023")</f>
        <v>#PEND</v>
      </c>
      <c r="E111" t="e">
        <f t="shared" si="4"/>
        <v>#VALUE!</v>
      </c>
      <c r="F111" t="e">
        <f t="shared" si="5"/>
        <v>#VALUE!</v>
      </c>
      <c r="G111" t="s">
        <v>113</v>
      </c>
      <c r="H111" s="4" t="str" cm="1">
        <f t="array" ref="H111">_xll.SNL.Clients.Office.Excel.Functions.SPG(G111, "SP_TOTAL_REV", "CY2023")</f>
        <v>#PEND</v>
      </c>
      <c r="I111" s="4" t="str">
        <f>_xll.SNL.Clients.Office.Excel.Functions.SPG(G111,"IQ_AVG_DILUT_SHARES_OUT","CY2023")</f>
        <v>#PEND</v>
      </c>
      <c r="J111" s="5" t="str">
        <f>_xll.SNL.Clients.Office.Excel.Functions.SPG(G111, "IQ_DILUT_EPS_NORM", "CY2023")</f>
        <v>#PEND</v>
      </c>
      <c r="K111" t="e">
        <f t="shared" si="6"/>
        <v>#VALUE!</v>
      </c>
      <c r="L111" t="e">
        <f t="shared" si="7"/>
        <v>#VALUE!</v>
      </c>
    </row>
    <row r="112" spans="1:12" x14ac:dyDescent="0.3">
      <c r="A112" t="s">
        <v>114</v>
      </c>
      <c r="B112" s="4" t="str" cm="1">
        <f t="array" ref="B112">_xll.SNL.Clients.Office.Excel.Functions.SPG(A112, "SP_TOTAL_REV", "CY2023")</f>
        <v>#PEND</v>
      </c>
      <c r="C112" s="4" t="str">
        <f>_xll.SNL.Clients.Office.Excel.Functions.SPG(A112,"IQ_AVG_DILUT_SHARES_OUT","CY2023")</f>
        <v>#PEND</v>
      </c>
      <c r="D112" s="5" t="str">
        <f>_xll.SNL.Clients.Office.Excel.Functions.SPG(A112, "IQ_DILUT_EPS_NORM", "CY2023")</f>
        <v>#PEND</v>
      </c>
      <c r="E112" t="e">
        <f t="shared" si="4"/>
        <v>#VALUE!</v>
      </c>
      <c r="F112" t="e">
        <f t="shared" si="5"/>
        <v>#VALUE!</v>
      </c>
      <c r="G112" t="s">
        <v>114</v>
      </c>
      <c r="H112" s="4" t="str" cm="1">
        <f t="array" ref="H112">_xll.SNL.Clients.Office.Excel.Functions.SPG(G112, "SP_TOTAL_REV", "CY2023")</f>
        <v>#PEND</v>
      </c>
      <c r="I112" s="4" t="str">
        <f>_xll.SNL.Clients.Office.Excel.Functions.SPG(G112,"IQ_AVG_DILUT_SHARES_OUT","CY2023")</f>
        <v>#PEND</v>
      </c>
      <c r="J112" s="5" t="str">
        <f>_xll.SNL.Clients.Office.Excel.Functions.SPG(G112, "IQ_DILUT_EPS_NORM", "CY2023")</f>
        <v>#PEND</v>
      </c>
      <c r="K112" t="e">
        <f t="shared" si="6"/>
        <v>#VALUE!</v>
      </c>
      <c r="L112" t="e">
        <f t="shared" si="7"/>
        <v>#VALUE!</v>
      </c>
    </row>
    <row r="113" spans="1:12" x14ac:dyDescent="0.3">
      <c r="A113" t="s">
        <v>115</v>
      </c>
      <c r="B113" s="4" t="str" cm="1">
        <f t="array" ref="B113">_xll.SNL.Clients.Office.Excel.Functions.SPG(A113, "SP_TOTAL_REV", "CY2023")</f>
        <v>#PEND</v>
      </c>
      <c r="C113" s="4" t="str">
        <f>_xll.SNL.Clients.Office.Excel.Functions.SPG(A113,"IQ_AVG_DILUT_SHARES_OUT","CY2023")</f>
        <v>#PEND</v>
      </c>
      <c r="D113" s="5" t="str">
        <f>_xll.SNL.Clients.Office.Excel.Functions.SPG(A113, "IQ_DILUT_EPS_NORM", "CY2023")</f>
        <v>#PEND</v>
      </c>
      <c r="E113" t="e">
        <f t="shared" si="4"/>
        <v>#VALUE!</v>
      </c>
      <c r="F113" t="e">
        <f t="shared" si="5"/>
        <v>#VALUE!</v>
      </c>
      <c r="G113" t="s">
        <v>115</v>
      </c>
      <c r="H113" s="4" t="str" cm="1">
        <f t="array" ref="H113">_xll.SNL.Clients.Office.Excel.Functions.SPG(G113, "SP_TOTAL_REV", "CY2023")</f>
        <v>#PEND</v>
      </c>
      <c r="I113" s="4" t="str">
        <f>_xll.SNL.Clients.Office.Excel.Functions.SPG(G113,"IQ_AVG_DILUT_SHARES_OUT","CY2023")</f>
        <v>#PEND</v>
      </c>
      <c r="J113" s="5" t="str">
        <f>_xll.SNL.Clients.Office.Excel.Functions.SPG(G113, "IQ_DILUT_EPS_NORM", "CY2023")</f>
        <v>#PEND</v>
      </c>
      <c r="K113" t="e">
        <f t="shared" si="6"/>
        <v>#VALUE!</v>
      </c>
      <c r="L113" t="e">
        <f t="shared" si="7"/>
        <v>#VALUE!</v>
      </c>
    </row>
    <row r="114" spans="1:12" x14ac:dyDescent="0.3">
      <c r="A114" t="s">
        <v>116</v>
      </c>
      <c r="B114" s="4" t="str" cm="1">
        <f t="array" ref="B114">_xll.SNL.Clients.Office.Excel.Functions.SPG(A114, "SP_TOTAL_REV", "CY2023")</f>
        <v>#PEND</v>
      </c>
      <c r="C114" s="4" t="str">
        <f>_xll.SNL.Clients.Office.Excel.Functions.SPG(A114,"IQ_AVG_DILUT_SHARES_OUT","CY2023")</f>
        <v>#PEND</v>
      </c>
      <c r="D114" s="5" t="str">
        <f>_xll.SNL.Clients.Office.Excel.Functions.SPG(A114, "IQ_DILUT_EPS_NORM", "CY2023")</f>
        <v>#PEND</v>
      </c>
      <c r="E114" t="e">
        <f t="shared" si="4"/>
        <v>#VALUE!</v>
      </c>
      <c r="F114" t="e">
        <f t="shared" si="5"/>
        <v>#VALUE!</v>
      </c>
      <c r="G114" t="s">
        <v>116</v>
      </c>
      <c r="H114" s="4" t="str" cm="1">
        <f t="array" ref="H114">_xll.SNL.Clients.Office.Excel.Functions.SPG(G114, "SP_TOTAL_REV", "CY2023")</f>
        <v>#PEND</v>
      </c>
      <c r="I114" s="4" t="str">
        <f>_xll.SNL.Clients.Office.Excel.Functions.SPG(G114,"IQ_AVG_DILUT_SHARES_OUT","CY2023")</f>
        <v>#PEND</v>
      </c>
      <c r="J114" s="5" t="str">
        <f>_xll.SNL.Clients.Office.Excel.Functions.SPG(G114, "IQ_DILUT_EPS_NORM", "CY2023")</f>
        <v>#PEND</v>
      </c>
      <c r="K114" t="e">
        <f t="shared" si="6"/>
        <v>#VALUE!</v>
      </c>
      <c r="L114" t="e">
        <f t="shared" si="7"/>
        <v>#VALUE!</v>
      </c>
    </row>
    <row r="115" spans="1:12" x14ac:dyDescent="0.3">
      <c r="A115" t="s">
        <v>117</v>
      </c>
      <c r="B115" s="4" t="str" cm="1">
        <f t="array" ref="B115">_xll.SNL.Clients.Office.Excel.Functions.SPG(A115, "SP_TOTAL_REV", "CY2023")</f>
        <v>#PEND</v>
      </c>
      <c r="C115" s="4" t="str">
        <f>_xll.SNL.Clients.Office.Excel.Functions.SPG(A115,"IQ_AVG_DILUT_SHARES_OUT","CY2023")</f>
        <v>#PEND</v>
      </c>
      <c r="D115" s="5" t="str">
        <f>_xll.SNL.Clients.Office.Excel.Functions.SPG(A115, "IQ_DILUT_EPS_NORM", "CY2023")</f>
        <v>#PEND</v>
      </c>
      <c r="E115" t="e">
        <f t="shared" si="4"/>
        <v>#VALUE!</v>
      </c>
      <c r="F115" t="e">
        <f t="shared" si="5"/>
        <v>#VALUE!</v>
      </c>
      <c r="G115" t="s">
        <v>117</v>
      </c>
      <c r="H115" s="4" t="str" cm="1">
        <f t="array" ref="H115">_xll.SNL.Clients.Office.Excel.Functions.SPG(G115, "SP_TOTAL_REV", "CY2023")</f>
        <v>#PEND</v>
      </c>
      <c r="I115" s="4" t="str">
        <f>_xll.SNL.Clients.Office.Excel.Functions.SPG(G115,"IQ_AVG_DILUT_SHARES_OUT","CY2023")</f>
        <v>#PEND</v>
      </c>
      <c r="J115" s="5" t="str">
        <f>_xll.SNL.Clients.Office.Excel.Functions.SPG(G115, "IQ_DILUT_EPS_NORM", "CY2023")</f>
        <v>#PEND</v>
      </c>
      <c r="K115" t="e">
        <f t="shared" si="6"/>
        <v>#VALUE!</v>
      </c>
      <c r="L115" t="e">
        <f t="shared" si="7"/>
        <v>#VALUE!</v>
      </c>
    </row>
    <row r="116" spans="1:12" x14ac:dyDescent="0.3">
      <c r="A116" t="s">
        <v>118</v>
      </c>
      <c r="B116" s="4" t="str" cm="1">
        <f t="array" ref="B116">_xll.SNL.Clients.Office.Excel.Functions.SPG(A116, "SP_TOTAL_REV", "CY2023")</f>
        <v>#PEND</v>
      </c>
      <c r="C116" s="4" t="str">
        <f>_xll.SNL.Clients.Office.Excel.Functions.SPG(A116,"IQ_AVG_DILUT_SHARES_OUT","CY2023")</f>
        <v>#PEND</v>
      </c>
      <c r="D116" s="5" t="str">
        <f>_xll.SNL.Clients.Office.Excel.Functions.SPG(A116, "IQ_DILUT_EPS_NORM", "CY2023")</f>
        <v>#PEND</v>
      </c>
      <c r="E116" t="e">
        <f t="shared" si="4"/>
        <v>#VALUE!</v>
      </c>
      <c r="F116" t="e">
        <f t="shared" si="5"/>
        <v>#VALUE!</v>
      </c>
      <c r="G116" t="s">
        <v>118</v>
      </c>
      <c r="H116" s="4" t="str" cm="1">
        <f t="array" ref="H116">_xll.SNL.Clients.Office.Excel.Functions.SPG(G116, "SP_TOTAL_REV", "CY2023")</f>
        <v>#PEND</v>
      </c>
      <c r="I116" s="4" t="str">
        <f>_xll.SNL.Clients.Office.Excel.Functions.SPG(G116,"IQ_AVG_DILUT_SHARES_OUT","CY2023")</f>
        <v>#PEND</v>
      </c>
      <c r="J116" s="5" t="str">
        <f>_xll.SNL.Clients.Office.Excel.Functions.SPG(G116, "IQ_DILUT_EPS_NORM", "CY2023")</f>
        <v>#PEND</v>
      </c>
      <c r="K116" t="e">
        <f t="shared" si="6"/>
        <v>#VALUE!</v>
      </c>
      <c r="L116" t="e">
        <f t="shared" si="7"/>
        <v>#VALUE!</v>
      </c>
    </row>
    <row r="117" spans="1:12" x14ac:dyDescent="0.3">
      <c r="A117" t="s">
        <v>119</v>
      </c>
      <c r="B117" s="4" t="str" cm="1">
        <f t="array" ref="B117">_xll.SNL.Clients.Office.Excel.Functions.SPG(A117, "SP_TOTAL_REV", "CY2023")</f>
        <v>#PEND</v>
      </c>
      <c r="C117" s="4" t="str">
        <f>_xll.SNL.Clients.Office.Excel.Functions.SPG(A117,"IQ_AVG_DILUT_SHARES_OUT","CY2023")</f>
        <v>#PEND</v>
      </c>
      <c r="D117" s="5" t="str">
        <f>_xll.SNL.Clients.Office.Excel.Functions.SPG(A117, "IQ_DILUT_EPS_NORM", "CY2023")</f>
        <v>#PEND</v>
      </c>
      <c r="E117" t="e">
        <f t="shared" si="4"/>
        <v>#VALUE!</v>
      </c>
      <c r="F117" t="e">
        <f t="shared" si="5"/>
        <v>#VALUE!</v>
      </c>
      <c r="G117" t="s">
        <v>119</v>
      </c>
      <c r="H117" s="4" t="str" cm="1">
        <f t="array" ref="H117">_xll.SNL.Clients.Office.Excel.Functions.SPG(G117, "SP_TOTAL_REV", "CY2023")</f>
        <v>#PEND</v>
      </c>
      <c r="I117" s="4" t="str">
        <f>_xll.SNL.Clients.Office.Excel.Functions.SPG(G117,"IQ_AVG_DILUT_SHARES_OUT","CY2023")</f>
        <v>#PEND</v>
      </c>
      <c r="J117" s="5" t="str">
        <f>_xll.SNL.Clients.Office.Excel.Functions.SPG(G117, "IQ_DILUT_EPS_NORM", "CY2023")</f>
        <v>#PEND</v>
      </c>
      <c r="K117" t="e">
        <f t="shared" si="6"/>
        <v>#VALUE!</v>
      </c>
      <c r="L117" t="e">
        <f t="shared" si="7"/>
        <v>#VALUE!</v>
      </c>
    </row>
    <row r="118" spans="1:12" x14ac:dyDescent="0.3">
      <c r="A118" t="s">
        <v>120</v>
      </c>
      <c r="B118" s="4" t="str" cm="1">
        <f t="array" ref="B118">_xll.SNL.Clients.Office.Excel.Functions.SPG(A118, "SP_TOTAL_REV", "CY2023")</f>
        <v>#PEND</v>
      </c>
      <c r="C118" s="4" t="str">
        <f>_xll.SNL.Clients.Office.Excel.Functions.SPG(A118,"IQ_AVG_DILUT_SHARES_OUT","CY2023")</f>
        <v>#PEND</v>
      </c>
      <c r="D118" s="5" t="str">
        <f>_xll.SNL.Clients.Office.Excel.Functions.SPG(A118, "IQ_DILUT_EPS_NORM", "CY2023")</f>
        <v>#PEND</v>
      </c>
      <c r="E118" t="e">
        <f t="shared" si="4"/>
        <v>#VALUE!</v>
      </c>
      <c r="F118" t="e">
        <f t="shared" si="5"/>
        <v>#VALUE!</v>
      </c>
      <c r="G118" t="s">
        <v>120</v>
      </c>
      <c r="H118" s="4" t="str" cm="1">
        <f t="array" ref="H118">_xll.SNL.Clients.Office.Excel.Functions.SPG(G118, "SP_TOTAL_REV", "CY2023")</f>
        <v>#PEND</v>
      </c>
      <c r="I118" s="4" t="str">
        <f>_xll.SNL.Clients.Office.Excel.Functions.SPG(G118,"IQ_AVG_DILUT_SHARES_OUT","CY2023")</f>
        <v>#PEND</v>
      </c>
      <c r="J118" s="5" t="str">
        <f>_xll.SNL.Clients.Office.Excel.Functions.SPG(G118, "IQ_DILUT_EPS_NORM", "CY2023")</f>
        <v>#PEND</v>
      </c>
      <c r="K118" t="e">
        <f t="shared" si="6"/>
        <v>#VALUE!</v>
      </c>
      <c r="L118" t="e">
        <f t="shared" si="7"/>
        <v>#VALUE!</v>
      </c>
    </row>
    <row r="119" spans="1:12" x14ac:dyDescent="0.3">
      <c r="A119" t="s">
        <v>121</v>
      </c>
      <c r="B119" s="4" t="str" cm="1">
        <f t="array" ref="B119">_xll.SNL.Clients.Office.Excel.Functions.SPG(A119, "SP_TOTAL_REV", "CY2023")</f>
        <v>#PEND</v>
      </c>
      <c r="C119" s="4" t="str">
        <f>_xll.SNL.Clients.Office.Excel.Functions.SPG(A119,"IQ_AVG_DILUT_SHARES_OUT","CY2023")</f>
        <v>#PEND</v>
      </c>
      <c r="D119" s="5" t="str">
        <f>_xll.SNL.Clients.Office.Excel.Functions.SPG(A119, "IQ_DILUT_EPS_NORM", "CY2023")</f>
        <v>#PEND</v>
      </c>
      <c r="E119" t="e">
        <f t="shared" si="4"/>
        <v>#VALUE!</v>
      </c>
      <c r="F119" t="e">
        <f t="shared" si="5"/>
        <v>#VALUE!</v>
      </c>
      <c r="G119" t="s">
        <v>121</v>
      </c>
      <c r="H119" s="4" t="str" cm="1">
        <f t="array" ref="H119">_xll.SNL.Clients.Office.Excel.Functions.SPG(G119, "SP_TOTAL_REV", "CY2023")</f>
        <v>#PEND</v>
      </c>
      <c r="I119" s="4" t="str">
        <f>_xll.SNL.Clients.Office.Excel.Functions.SPG(G119,"IQ_AVG_DILUT_SHARES_OUT","CY2023")</f>
        <v>#PEND</v>
      </c>
      <c r="J119" s="5" t="str">
        <f>_xll.SNL.Clients.Office.Excel.Functions.SPG(G119, "IQ_DILUT_EPS_NORM", "CY2023")</f>
        <v>#PEND</v>
      </c>
      <c r="K119" t="e">
        <f t="shared" si="6"/>
        <v>#VALUE!</v>
      </c>
      <c r="L119" t="e">
        <f t="shared" si="7"/>
        <v>#VALUE!</v>
      </c>
    </row>
    <row r="120" spans="1:12" x14ac:dyDescent="0.3">
      <c r="A120" t="s">
        <v>122</v>
      </c>
      <c r="B120" s="4" t="str" cm="1">
        <f t="array" ref="B120">_xll.SNL.Clients.Office.Excel.Functions.SPG(A120, "SP_TOTAL_REV", "CY2023")</f>
        <v>#PEND</v>
      </c>
      <c r="C120" s="4" t="str">
        <f>_xll.SNL.Clients.Office.Excel.Functions.SPG(A120,"IQ_AVG_DILUT_SHARES_OUT","CY2023")</f>
        <v>#PEND</v>
      </c>
      <c r="D120" s="5" t="str">
        <f>_xll.SNL.Clients.Office.Excel.Functions.SPG(A120, "IQ_DILUT_EPS_NORM", "CY2023")</f>
        <v>#PEND</v>
      </c>
      <c r="E120" t="e">
        <f t="shared" si="4"/>
        <v>#VALUE!</v>
      </c>
      <c r="F120" t="e">
        <f t="shared" si="5"/>
        <v>#VALUE!</v>
      </c>
      <c r="G120" t="s">
        <v>122</v>
      </c>
      <c r="H120" s="4" t="str" cm="1">
        <f t="array" ref="H120">_xll.SNL.Clients.Office.Excel.Functions.SPG(G120, "SP_TOTAL_REV", "CY2023")</f>
        <v>#PEND</v>
      </c>
      <c r="I120" s="4" t="str">
        <f>_xll.SNL.Clients.Office.Excel.Functions.SPG(G120,"IQ_AVG_DILUT_SHARES_OUT","CY2023")</f>
        <v>#PEND</v>
      </c>
      <c r="J120" s="5" t="str">
        <f>_xll.SNL.Clients.Office.Excel.Functions.SPG(G120, "IQ_DILUT_EPS_NORM", "CY2023")</f>
        <v>#PEND</v>
      </c>
      <c r="K120" t="e">
        <f t="shared" si="6"/>
        <v>#VALUE!</v>
      </c>
      <c r="L120" t="e">
        <f t="shared" si="7"/>
        <v>#VALUE!</v>
      </c>
    </row>
    <row r="121" spans="1:12" x14ac:dyDescent="0.3">
      <c r="A121" t="s">
        <v>123</v>
      </c>
      <c r="B121" s="4" t="str" cm="1">
        <f t="array" ref="B121">_xll.SNL.Clients.Office.Excel.Functions.SPG(A121, "SP_TOTAL_REV", "CY2023")</f>
        <v>#PEND</v>
      </c>
      <c r="C121" s="4" t="str">
        <f>_xll.SNL.Clients.Office.Excel.Functions.SPG(A121,"IQ_AVG_DILUT_SHARES_OUT","CY2023")</f>
        <v>#PEND</v>
      </c>
      <c r="D121" s="5" t="str">
        <f>_xll.SNL.Clients.Office.Excel.Functions.SPG(A121, "IQ_DILUT_EPS_NORM", "CY2023")</f>
        <v>#PEND</v>
      </c>
      <c r="E121" t="e">
        <f t="shared" si="4"/>
        <v>#VALUE!</v>
      </c>
      <c r="F121" t="e">
        <f t="shared" si="5"/>
        <v>#VALUE!</v>
      </c>
      <c r="G121" t="s">
        <v>123</v>
      </c>
      <c r="H121" s="4" t="str" cm="1">
        <f t="array" ref="H121">_xll.SNL.Clients.Office.Excel.Functions.SPG(G121, "SP_TOTAL_REV", "CY2023")</f>
        <v>#PEND</v>
      </c>
      <c r="I121" s="4" t="str">
        <f>_xll.SNL.Clients.Office.Excel.Functions.SPG(G121,"IQ_AVG_DILUT_SHARES_OUT","CY2023")</f>
        <v>#PEND</v>
      </c>
      <c r="J121" s="5" t="str">
        <f>_xll.SNL.Clients.Office.Excel.Functions.SPG(G121, "IQ_DILUT_EPS_NORM", "CY2023")</f>
        <v>#PEND</v>
      </c>
      <c r="K121" t="e">
        <f t="shared" si="6"/>
        <v>#VALUE!</v>
      </c>
      <c r="L121" t="e">
        <f t="shared" si="7"/>
        <v>#VALUE!</v>
      </c>
    </row>
    <row r="122" spans="1:12" x14ac:dyDescent="0.3">
      <c r="A122" t="s">
        <v>124</v>
      </c>
      <c r="B122" s="4" t="str" cm="1">
        <f t="array" ref="B122">_xll.SNL.Clients.Office.Excel.Functions.SPG(A122, "SP_TOTAL_REV", "CY2023")</f>
        <v>#PEND</v>
      </c>
      <c r="C122" s="4" t="str">
        <f>_xll.SNL.Clients.Office.Excel.Functions.SPG(A122,"IQ_AVG_DILUT_SHARES_OUT","CY2023")</f>
        <v>#PEND</v>
      </c>
      <c r="D122" s="5" t="str">
        <f>_xll.SNL.Clients.Office.Excel.Functions.SPG(A122, "IQ_DILUT_EPS_NORM", "CY2023")</f>
        <v>#PEND</v>
      </c>
      <c r="E122" t="e">
        <f t="shared" si="4"/>
        <v>#VALUE!</v>
      </c>
      <c r="F122" t="e">
        <f t="shared" si="5"/>
        <v>#VALUE!</v>
      </c>
      <c r="G122" t="s">
        <v>124</v>
      </c>
      <c r="H122" s="4" t="str" cm="1">
        <f t="array" ref="H122">_xll.SNL.Clients.Office.Excel.Functions.SPG(G122, "SP_TOTAL_REV", "CY2023")</f>
        <v>#PEND</v>
      </c>
      <c r="I122" s="4" t="str">
        <f>_xll.SNL.Clients.Office.Excel.Functions.SPG(G122,"IQ_AVG_DILUT_SHARES_OUT","CY2023")</f>
        <v>#PEND</v>
      </c>
      <c r="J122" s="5" t="str">
        <f>_xll.SNL.Clients.Office.Excel.Functions.SPG(G122, "IQ_DILUT_EPS_NORM", "CY2023")</f>
        <v>#PEND</v>
      </c>
      <c r="K122" t="e">
        <f t="shared" si="6"/>
        <v>#VALUE!</v>
      </c>
      <c r="L122" t="e">
        <f t="shared" si="7"/>
        <v>#VALUE!</v>
      </c>
    </row>
    <row r="123" spans="1:12" x14ac:dyDescent="0.3">
      <c r="A123" t="s">
        <v>125</v>
      </c>
      <c r="B123" s="4" t="str" cm="1">
        <f t="array" ref="B123">_xll.SNL.Clients.Office.Excel.Functions.SPG(A123, "SP_TOTAL_REV", "CY2023")</f>
        <v>#PEND</v>
      </c>
      <c r="C123" s="4" t="str">
        <f>_xll.SNL.Clients.Office.Excel.Functions.SPG(A123,"IQ_AVG_DILUT_SHARES_OUT","CY2023")</f>
        <v>#PEND</v>
      </c>
      <c r="D123" s="5" t="str">
        <f>_xll.SNL.Clients.Office.Excel.Functions.SPG(A123, "IQ_DILUT_EPS_NORM", "CY2023")</f>
        <v>#PEND</v>
      </c>
      <c r="E123" t="e">
        <f t="shared" si="4"/>
        <v>#VALUE!</v>
      </c>
      <c r="F123" t="e">
        <f t="shared" si="5"/>
        <v>#VALUE!</v>
      </c>
      <c r="G123" t="s">
        <v>125</v>
      </c>
      <c r="H123" s="4" t="str" cm="1">
        <f t="array" ref="H123">_xll.SNL.Clients.Office.Excel.Functions.SPG(G123, "SP_TOTAL_REV", "CY2023")</f>
        <v>#PEND</v>
      </c>
      <c r="I123" s="4" t="str">
        <f>_xll.SNL.Clients.Office.Excel.Functions.SPG(G123,"IQ_AVG_DILUT_SHARES_OUT","CY2023")</f>
        <v>#PEND</v>
      </c>
      <c r="J123" s="5" t="str">
        <f>_xll.SNL.Clients.Office.Excel.Functions.SPG(G123, "IQ_DILUT_EPS_NORM", "CY2023")</f>
        <v>#PEND</v>
      </c>
      <c r="K123" t="e">
        <f t="shared" si="6"/>
        <v>#VALUE!</v>
      </c>
      <c r="L123" t="e">
        <f t="shared" si="7"/>
        <v>#VALUE!</v>
      </c>
    </row>
    <row r="124" spans="1:12" x14ac:dyDescent="0.3">
      <c r="A124" t="s">
        <v>126</v>
      </c>
      <c r="B124" s="4" t="str" cm="1">
        <f t="array" ref="B124">_xll.SNL.Clients.Office.Excel.Functions.SPG(A124, "SP_TOTAL_REV", "CY2023")</f>
        <v>#PEND</v>
      </c>
      <c r="C124" s="4" t="str">
        <f>_xll.SNL.Clients.Office.Excel.Functions.SPG(A124,"IQ_AVG_DILUT_SHARES_OUT","CY2023")</f>
        <v>#PEND</v>
      </c>
      <c r="D124" s="5" t="str">
        <f>_xll.SNL.Clients.Office.Excel.Functions.SPG(A124, "IQ_DILUT_EPS_NORM", "CY2023")</f>
        <v>#PEND</v>
      </c>
      <c r="E124" t="e">
        <f t="shared" si="4"/>
        <v>#VALUE!</v>
      </c>
      <c r="F124" t="e">
        <f t="shared" si="5"/>
        <v>#VALUE!</v>
      </c>
      <c r="G124" t="s">
        <v>126</v>
      </c>
      <c r="H124" s="4" t="str" cm="1">
        <f t="array" ref="H124">_xll.SNL.Clients.Office.Excel.Functions.SPG(G124, "SP_TOTAL_REV", "CY2023")</f>
        <v>#PEND</v>
      </c>
      <c r="I124" s="4" t="str">
        <f>_xll.SNL.Clients.Office.Excel.Functions.SPG(G124,"IQ_AVG_DILUT_SHARES_OUT","CY2023")</f>
        <v>#PEND</v>
      </c>
      <c r="J124" s="5" t="str">
        <f>_xll.SNL.Clients.Office.Excel.Functions.SPG(G124, "IQ_DILUT_EPS_NORM", "CY2023")</f>
        <v>#PEND</v>
      </c>
      <c r="K124" t="e">
        <f t="shared" si="6"/>
        <v>#VALUE!</v>
      </c>
      <c r="L124" t="e">
        <f t="shared" si="7"/>
        <v>#VALUE!</v>
      </c>
    </row>
    <row r="125" spans="1:12" x14ac:dyDescent="0.3">
      <c r="A125" t="s">
        <v>127</v>
      </c>
      <c r="B125" s="4" t="str" cm="1">
        <f t="array" ref="B125">_xll.SNL.Clients.Office.Excel.Functions.SPG(A125, "SP_TOTAL_REV", "CY2023")</f>
        <v>#PEND</v>
      </c>
      <c r="C125" s="4" t="str">
        <f>_xll.SNL.Clients.Office.Excel.Functions.SPG(A125,"IQ_AVG_DILUT_SHARES_OUT","CY2023")</f>
        <v>#PEND</v>
      </c>
      <c r="D125" s="5" t="str">
        <f>_xll.SNL.Clients.Office.Excel.Functions.SPG(A125, "IQ_DILUT_EPS_NORM", "CY2023")</f>
        <v>#PEND</v>
      </c>
      <c r="E125" t="e">
        <f t="shared" si="4"/>
        <v>#VALUE!</v>
      </c>
      <c r="F125" t="e">
        <f t="shared" si="5"/>
        <v>#VALUE!</v>
      </c>
      <c r="G125" t="s">
        <v>127</v>
      </c>
      <c r="H125" s="4" t="str" cm="1">
        <f t="array" ref="H125">_xll.SNL.Clients.Office.Excel.Functions.SPG(G125, "SP_TOTAL_REV", "CY2023")</f>
        <v>#PEND</v>
      </c>
      <c r="I125" s="4" t="str">
        <f>_xll.SNL.Clients.Office.Excel.Functions.SPG(G125,"IQ_AVG_DILUT_SHARES_OUT","CY2023")</f>
        <v>#PEND</v>
      </c>
      <c r="J125" s="5" t="str">
        <f>_xll.SNL.Clients.Office.Excel.Functions.SPG(G125, "IQ_DILUT_EPS_NORM", "CY2023")</f>
        <v>#PEND</v>
      </c>
      <c r="K125" t="e">
        <f t="shared" si="6"/>
        <v>#VALUE!</v>
      </c>
      <c r="L125" t="e">
        <f t="shared" si="7"/>
        <v>#VALUE!</v>
      </c>
    </row>
    <row r="126" spans="1:12" x14ac:dyDescent="0.3">
      <c r="A126" t="s">
        <v>128</v>
      </c>
      <c r="B126" s="4" t="str" cm="1">
        <f t="array" ref="B126">_xll.SNL.Clients.Office.Excel.Functions.SPG(A126, "SP_TOTAL_REV", "CY2023")</f>
        <v>#PEND</v>
      </c>
      <c r="C126" s="4" t="str">
        <f>_xll.SNL.Clients.Office.Excel.Functions.SPG(A126,"IQ_AVG_DILUT_SHARES_OUT","CY2023")</f>
        <v>#PEND</v>
      </c>
      <c r="D126" s="5" t="str">
        <f>_xll.SNL.Clients.Office.Excel.Functions.SPG(A126, "IQ_DILUT_EPS_NORM", "CY2023")</f>
        <v>#PEND</v>
      </c>
      <c r="E126" t="e">
        <f t="shared" si="4"/>
        <v>#VALUE!</v>
      </c>
      <c r="F126" t="e">
        <f t="shared" si="5"/>
        <v>#VALUE!</v>
      </c>
      <c r="G126" t="s">
        <v>128</v>
      </c>
      <c r="H126" s="4" t="str" cm="1">
        <f t="array" ref="H126">_xll.SNL.Clients.Office.Excel.Functions.SPG(G126, "SP_TOTAL_REV", "CY2023")</f>
        <v>#PEND</v>
      </c>
      <c r="I126" s="4" t="str">
        <f>_xll.SNL.Clients.Office.Excel.Functions.SPG(G126,"IQ_AVG_DILUT_SHARES_OUT","CY2023")</f>
        <v>#PEND</v>
      </c>
      <c r="J126" s="5" t="str">
        <f>_xll.SNL.Clients.Office.Excel.Functions.SPG(G126, "IQ_DILUT_EPS_NORM", "CY2023")</f>
        <v>#PEND</v>
      </c>
      <c r="K126" t="e">
        <f t="shared" si="6"/>
        <v>#VALUE!</v>
      </c>
      <c r="L126" t="e">
        <f t="shared" si="7"/>
        <v>#VALUE!</v>
      </c>
    </row>
    <row r="127" spans="1:12" x14ac:dyDescent="0.3">
      <c r="A127" t="s">
        <v>129</v>
      </c>
      <c r="B127" s="4" t="str" cm="1">
        <f t="array" ref="B127">_xll.SNL.Clients.Office.Excel.Functions.SPG(A127, "SP_TOTAL_REV", "CY2023")</f>
        <v>#PEND</v>
      </c>
      <c r="C127" s="4" t="str">
        <f>_xll.SNL.Clients.Office.Excel.Functions.SPG(A127,"IQ_AVG_DILUT_SHARES_OUT","CY2023")</f>
        <v>#PEND</v>
      </c>
      <c r="D127" s="5" t="str">
        <f>_xll.SNL.Clients.Office.Excel.Functions.SPG(A127, "IQ_DILUT_EPS_NORM", "CY2023")</f>
        <v>#PEND</v>
      </c>
      <c r="E127" t="e">
        <f t="shared" si="4"/>
        <v>#VALUE!</v>
      </c>
      <c r="F127" t="e">
        <f t="shared" si="5"/>
        <v>#VALUE!</v>
      </c>
      <c r="G127" t="s">
        <v>129</v>
      </c>
      <c r="H127" s="4" t="str" cm="1">
        <f t="array" ref="H127">_xll.SNL.Clients.Office.Excel.Functions.SPG(G127, "SP_TOTAL_REV", "CY2023")</f>
        <v>#PEND</v>
      </c>
      <c r="I127" s="4" t="str">
        <f>_xll.SNL.Clients.Office.Excel.Functions.SPG(G127,"IQ_AVG_DILUT_SHARES_OUT","CY2023")</f>
        <v>#PEND</v>
      </c>
      <c r="J127" s="5" t="str">
        <f>_xll.SNL.Clients.Office.Excel.Functions.SPG(G127, "IQ_DILUT_EPS_NORM", "CY2023")</f>
        <v>#PEND</v>
      </c>
      <c r="K127" t="e">
        <f t="shared" si="6"/>
        <v>#VALUE!</v>
      </c>
      <c r="L127" t="e">
        <f t="shared" si="7"/>
        <v>#VALUE!</v>
      </c>
    </row>
    <row r="128" spans="1:12" x14ac:dyDescent="0.3">
      <c r="A128" t="s">
        <v>130</v>
      </c>
      <c r="B128" s="4" t="str" cm="1">
        <f t="array" ref="B128">_xll.SNL.Clients.Office.Excel.Functions.SPG(A128, "SP_TOTAL_REV", "CY2023")</f>
        <v>#PEND</v>
      </c>
      <c r="C128" s="4" t="str">
        <f>_xll.SNL.Clients.Office.Excel.Functions.SPG(A128,"IQ_AVG_DILUT_SHARES_OUT","CY2023")</f>
        <v>#PEND</v>
      </c>
      <c r="D128" s="5" t="str">
        <f>_xll.SNL.Clients.Office.Excel.Functions.SPG(A128, "IQ_DILUT_EPS_NORM", "CY2023")</f>
        <v>#PEND</v>
      </c>
      <c r="E128" t="e">
        <f t="shared" si="4"/>
        <v>#VALUE!</v>
      </c>
      <c r="F128" t="e">
        <f t="shared" si="5"/>
        <v>#VALUE!</v>
      </c>
      <c r="G128" t="s">
        <v>130</v>
      </c>
      <c r="H128" s="4" t="str" cm="1">
        <f t="array" ref="H128">_xll.SNL.Clients.Office.Excel.Functions.SPG(G128, "SP_TOTAL_REV", "CY2023")</f>
        <v>#PEND</v>
      </c>
      <c r="I128" s="4" t="str">
        <f>_xll.SNL.Clients.Office.Excel.Functions.SPG(G128,"IQ_AVG_DILUT_SHARES_OUT","CY2023")</f>
        <v>#PEND</v>
      </c>
      <c r="J128" s="5" t="str">
        <f>_xll.SNL.Clients.Office.Excel.Functions.SPG(G128, "IQ_DILUT_EPS_NORM", "CY2023")</f>
        <v>#PEND</v>
      </c>
      <c r="K128" t="e">
        <f t="shared" si="6"/>
        <v>#VALUE!</v>
      </c>
      <c r="L128" t="e">
        <f t="shared" si="7"/>
        <v>#VALUE!</v>
      </c>
    </row>
    <row r="129" spans="1:12" x14ac:dyDescent="0.3">
      <c r="A129" t="s">
        <v>131</v>
      </c>
      <c r="B129" s="4" t="str" cm="1">
        <f t="array" ref="B129">_xll.SNL.Clients.Office.Excel.Functions.SPG(A129, "SP_TOTAL_REV", "CY2023")</f>
        <v>#PEND</v>
      </c>
      <c r="C129" s="4" t="str">
        <f>_xll.SNL.Clients.Office.Excel.Functions.SPG(A129,"IQ_AVG_DILUT_SHARES_OUT","CY2023")</f>
        <v>#PEND</v>
      </c>
      <c r="D129" s="5" t="str">
        <f>_xll.SNL.Clients.Office.Excel.Functions.SPG(A129, "IQ_DILUT_EPS_NORM", "CY2023")</f>
        <v>#PEND</v>
      </c>
      <c r="E129" t="e">
        <f t="shared" si="4"/>
        <v>#VALUE!</v>
      </c>
      <c r="F129" t="e">
        <f t="shared" si="5"/>
        <v>#VALUE!</v>
      </c>
      <c r="G129" t="s">
        <v>131</v>
      </c>
      <c r="H129" s="4" t="str" cm="1">
        <f t="array" ref="H129">_xll.SNL.Clients.Office.Excel.Functions.SPG(G129, "SP_TOTAL_REV", "CY2023")</f>
        <v>#PEND</v>
      </c>
      <c r="I129" s="4" t="str">
        <f>_xll.SNL.Clients.Office.Excel.Functions.SPG(G129,"IQ_AVG_DILUT_SHARES_OUT","CY2023")</f>
        <v>#PEND</v>
      </c>
      <c r="J129" s="5" t="str">
        <f>_xll.SNL.Clients.Office.Excel.Functions.SPG(G129, "IQ_DILUT_EPS_NORM", "CY2023")</f>
        <v>#PEND</v>
      </c>
      <c r="K129" t="e">
        <f t="shared" si="6"/>
        <v>#VALUE!</v>
      </c>
      <c r="L129" t="e">
        <f t="shared" si="7"/>
        <v>#VALUE!</v>
      </c>
    </row>
    <row r="130" spans="1:12" x14ac:dyDescent="0.3">
      <c r="A130" t="s">
        <v>132</v>
      </c>
      <c r="B130" s="4" t="str" cm="1">
        <f t="array" ref="B130">_xll.SNL.Clients.Office.Excel.Functions.SPG(A130, "SP_TOTAL_REV", "CY2023")</f>
        <v>#PEND</v>
      </c>
      <c r="C130" s="4" t="str">
        <f>_xll.SNL.Clients.Office.Excel.Functions.SPG(A130,"IQ_AVG_DILUT_SHARES_OUT","CY2023")</f>
        <v>#PEND</v>
      </c>
      <c r="D130" s="5" t="str">
        <f>_xll.SNL.Clients.Office.Excel.Functions.SPG(A130, "IQ_DILUT_EPS_NORM", "CY2023")</f>
        <v>#PEND</v>
      </c>
      <c r="E130" t="e">
        <f t="shared" si="4"/>
        <v>#VALUE!</v>
      </c>
      <c r="F130" t="e">
        <f t="shared" si="5"/>
        <v>#VALUE!</v>
      </c>
      <c r="G130" t="s">
        <v>132</v>
      </c>
      <c r="H130" s="4" t="str" cm="1">
        <f t="array" ref="H130">_xll.SNL.Clients.Office.Excel.Functions.SPG(G130, "SP_TOTAL_REV", "CY2023")</f>
        <v>#PEND</v>
      </c>
      <c r="I130" s="4" t="str">
        <f>_xll.SNL.Clients.Office.Excel.Functions.SPG(G130,"IQ_AVG_DILUT_SHARES_OUT","CY2023")</f>
        <v>#PEND</v>
      </c>
      <c r="J130" s="5" t="str">
        <f>_xll.SNL.Clients.Office.Excel.Functions.SPG(G130, "IQ_DILUT_EPS_NORM", "CY2023")</f>
        <v>#PEND</v>
      </c>
      <c r="K130" t="e">
        <f t="shared" si="6"/>
        <v>#VALUE!</v>
      </c>
      <c r="L130" t="e">
        <f t="shared" si="7"/>
        <v>#VALUE!</v>
      </c>
    </row>
    <row r="131" spans="1:12" x14ac:dyDescent="0.3">
      <c r="A131" t="s">
        <v>133</v>
      </c>
      <c r="B131" s="4" t="str" cm="1">
        <f t="array" ref="B131">_xll.SNL.Clients.Office.Excel.Functions.SPG(A131, "SP_TOTAL_REV", "CY2023")</f>
        <v>#PEND</v>
      </c>
      <c r="C131" s="4" t="str">
        <f>_xll.SNL.Clients.Office.Excel.Functions.SPG(A131,"IQ_AVG_DILUT_SHARES_OUT","CY2023")</f>
        <v>#PEND</v>
      </c>
      <c r="D131" s="5" t="str">
        <f>_xll.SNL.Clients.Office.Excel.Functions.SPG(A131, "IQ_DILUT_EPS_NORM", "CY2023")</f>
        <v>#PEND</v>
      </c>
      <c r="E131" t="e">
        <f t="shared" si="4"/>
        <v>#VALUE!</v>
      </c>
      <c r="F131" t="e">
        <f t="shared" si="5"/>
        <v>#VALUE!</v>
      </c>
      <c r="G131" t="s">
        <v>133</v>
      </c>
      <c r="H131" s="4" t="str" cm="1">
        <f t="array" ref="H131">_xll.SNL.Clients.Office.Excel.Functions.SPG(G131, "SP_TOTAL_REV", "CY2023")</f>
        <v>#PEND</v>
      </c>
      <c r="I131" s="4" t="str">
        <f>_xll.SNL.Clients.Office.Excel.Functions.SPG(G131,"IQ_AVG_DILUT_SHARES_OUT","CY2023")</f>
        <v>#PEND</v>
      </c>
      <c r="J131" s="5" t="str">
        <f>_xll.SNL.Clients.Office.Excel.Functions.SPG(G131, "IQ_DILUT_EPS_NORM", "CY2023")</f>
        <v>#PEND</v>
      </c>
      <c r="K131" t="e">
        <f t="shared" si="6"/>
        <v>#VALUE!</v>
      </c>
      <c r="L131" t="e">
        <f t="shared" si="7"/>
        <v>#VALUE!</v>
      </c>
    </row>
    <row r="132" spans="1:12" x14ac:dyDescent="0.3">
      <c r="A132" t="s">
        <v>134</v>
      </c>
      <c r="B132" s="4" t="str" cm="1">
        <f t="array" ref="B132">_xll.SNL.Clients.Office.Excel.Functions.SPG(A132, "SP_TOTAL_REV", "CY2023")</f>
        <v>#PEND</v>
      </c>
      <c r="C132" s="4" t="str">
        <f>_xll.SNL.Clients.Office.Excel.Functions.SPG(A132,"IQ_AVG_DILUT_SHARES_OUT","CY2023")</f>
        <v>#PEND</v>
      </c>
      <c r="D132" s="5" t="str">
        <f>_xll.SNL.Clients.Office.Excel.Functions.SPG(A132, "IQ_DILUT_EPS_NORM", "CY2023")</f>
        <v>#PEND</v>
      </c>
      <c r="E132" t="e">
        <f t="shared" si="4"/>
        <v>#VALUE!</v>
      </c>
      <c r="F132" t="e">
        <f t="shared" si="5"/>
        <v>#VALUE!</v>
      </c>
      <c r="G132" t="s">
        <v>134</v>
      </c>
      <c r="H132" s="4" t="str" cm="1">
        <f t="array" ref="H132">_xll.SNL.Clients.Office.Excel.Functions.SPG(G132, "SP_TOTAL_REV", "CY2023")</f>
        <v>#PEND</v>
      </c>
      <c r="I132" s="4" t="str">
        <f>_xll.SNL.Clients.Office.Excel.Functions.SPG(G132,"IQ_AVG_DILUT_SHARES_OUT","CY2023")</f>
        <v>#PEND</v>
      </c>
      <c r="J132" s="5" t="str">
        <f>_xll.SNL.Clients.Office.Excel.Functions.SPG(G132, "IQ_DILUT_EPS_NORM", "CY2023")</f>
        <v>#PEND</v>
      </c>
      <c r="K132" t="e">
        <f t="shared" si="6"/>
        <v>#VALUE!</v>
      </c>
      <c r="L132" t="e">
        <f t="shared" si="7"/>
        <v>#VALUE!</v>
      </c>
    </row>
    <row r="133" spans="1:12" x14ac:dyDescent="0.3">
      <c r="A133" t="s">
        <v>135</v>
      </c>
      <c r="B133" s="4" t="str" cm="1">
        <f t="array" ref="B133">_xll.SNL.Clients.Office.Excel.Functions.SPG(A133, "SP_TOTAL_REV", "CY2023")</f>
        <v>#PEND</v>
      </c>
      <c r="C133" s="4" t="str">
        <f>_xll.SNL.Clients.Office.Excel.Functions.SPG(A133,"IQ_AVG_DILUT_SHARES_OUT","CY2023")</f>
        <v>#PEND</v>
      </c>
      <c r="D133" s="5" t="str">
        <f>_xll.SNL.Clients.Office.Excel.Functions.SPG(A133, "IQ_DILUT_EPS_NORM", "CY2023")</f>
        <v>#PEND</v>
      </c>
      <c r="E133" t="e">
        <f t="shared" ref="E133:E196" si="8">C133*D133/1000</f>
        <v>#VALUE!</v>
      </c>
      <c r="F133" t="e">
        <f t="shared" ref="F133:F196" si="9">E133/B133</f>
        <v>#VALUE!</v>
      </c>
      <c r="G133" t="s">
        <v>135</v>
      </c>
      <c r="H133" s="4" t="str" cm="1">
        <f t="array" ref="H133">_xll.SNL.Clients.Office.Excel.Functions.SPG(G133, "SP_TOTAL_REV", "CY2023")</f>
        <v>#PEND</v>
      </c>
      <c r="I133" s="4" t="str">
        <f>_xll.SNL.Clients.Office.Excel.Functions.SPG(G133,"IQ_AVG_DILUT_SHARES_OUT","CY2023")</f>
        <v>#PEND</v>
      </c>
      <c r="J133" s="5" t="str">
        <f>_xll.SNL.Clients.Office.Excel.Functions.SPG(G133, "IQ_DILUT_EPS_NORM", "CY2023")</f>
        <v>#PEND</v>
      </c>
      <c r="K133" t="e">
        <f t="shared" ref="K133:K196" si="10">I133*J133/1000</f>
        <v>#VALUE!</v>
      </c>
      <c r="L133" t="e">
        <f t="shared" ref="L133:L196" si="11">K133/H133</f>
        <v>#VALUE!</v>
      </c>
    </row>
    <row r="134" spans="1:12" x14ac:dyDescent="0.3">
      <c r="A134" t="s">
        <v>136</v>
      </c>
      <c r="B134" s="4" t="str" cm="1">
        <f t="array" ref="B134">_xll.SNL.Clients.Office.Excel.Functions.SPG(A134, "SP_TOTAL_REV", "CY2023")</f>
        <v>#PEND</v>
      </c>
      <c r="C134" s="4" t="str">
        <f>_xll.SNL.Clients.Office.Excel.Functions.SPG(A134,"IQ_AVG_DILUT_SHARES_OUT","CY2023")</f>
        <v>#PEND</v>
      </c>
      <c r="D134" s="5" t="str">
        <f>_xll.SNL.Clients.Office.Excel.Functions.SPG(A134, "IQ_DILUT_EPS_NORM", "CY2023")</f>
        <v>#PEND</v>
      </c>
      <c r="E134" t="e">
        <f t="shared" si="8"/>
        <v>#VALUE!</v>
      </c>
      <c r="F134" t="e">
        <f t="shared" si="9"/>
        <v>#VALUE!</v>
      </c>
      <c r="G134" t="s">
        <v>136</v>
      </c>
      <c r="H134" s="4" t="str" cm="1">
        <f t="array" ref="H134">_xll.SNL.Clients.Office.Excel.Functions.SPG(G134, "SP_TOTAL_REV", "CY2023")</f>
        <v>#PEND</v>
      </c>
      <c r="I134" s="4" t="str">
        <f>_xll.SNL.Clients.Office.Excel.Functions.SPG(G134,"IQ_AVG_DILUT_SHARES_OUT","CY2023")</f>
        <v>#PEND</v>
      </c>
      <c r="J134" s="5" t="str">
        <f>_xll.SNL.Clients.Office.Excel.Functions.SPG(G134, "IQ_DILUT_EPS_NORM", "CY2023")</f>
        <v>#PEND</v>
      </c>
      <c r="K134" t="e">
        <f t="shared" si="10"/>
        <v>#VALUE!</v>
      </c>
      <c r="L134" t="e">
        <f t="shared" si="11"/>
        <v>#VALUE!</v>
      </c>
    </row>
    <row r="135" spans="1:12" x14ac:dyDescent="0.3">
      <c r="A135" t="s">
        <v>137</v>
      </c>
      <c r="B135" s="4" t="str" cm="1">
        <f t="array" ref="B135">_xll.SNL.Clients.Office.Excel.Functions.SPG(A135, "SP_TOTAL_REV", "CY2023")</f>
        <v>#PEND</v>
      </c>
      <c r="C135" s="4" t="str">
        <f>_xll.SNL.Clients.Office.Excel.Functions.SPG(A135,"IQ_AVG_DILUT_SHARES_OUT","CY2023")</f>
        <v>#PEND</v>
      </c>
      <c r="D135" s="5" t="str">
        <f>_xll.SNL.Clients.Office.Excel.Functions.SPG(A135, "IQ_DILUT_EPS_NORM", "CY2023")</f>
        <v>#PEND</v>
      </c>
      <c r="E135" t="e">
        <f t="shared" si="8"/>
        <v>#VALUE!</v>
      </c>
      <c r="F135" t="e">
        <f t="shared" si="9"/>
        <v>#VALUE!</v>
      </c>
      <c r="G135" t="s">
        <v>137</v>
      </c>
      <c r="H135" s="4" t="str" cm="1">
        <f t="array" ref="H135">_xll.SNL.Clients.Office.Excel.Functions.SPG(G135, "SP_TOTAL_REV", "CY2023")</f>
        <v>#PEND</v>
      </c>
      <c r="I135" s="4" t="str">
        <f>_xll.SNL.Clients.Office.Excel.Functions.SPG(G135,"IQ_AVG_DILUT_SHARES_OUT","CY2023")</f>
        <v>#PEND</v>
      </c>
      <c r="J135" s="5" t="str">
        <f>_xll.SNL.Clients.Office.Excel.Functions.SPG(G135, "IQ_DILUT_EPS_NORM", "CY2023")</f>
        <v>#PEND</v>
      </c>
      <c r="K135" t="e">
        <f t="shared" si="10"/>
        <v>#VALUE!</v>
      </c>
      <c r="L135" t="e">
        <f t="shared" si="11"/>
        <v>#VALUE!</v>
      </c>
    </row>
    <row r="136" spans="1:12" x14ac:dyDescent="0.3">
      <c r="A136" t="s">
        <v>138</v>
      </c>
      <c r="B136" s="4" t="str" cm="1">
        <f t="array" ref="B136">_xll.SNL.Clients.Office.Excel.Functions.SPG(A136, "SP_TOTAL_REV", "CY2023")</f>
        <v>#PEND</v>
      </c>
      <c r="C136" s="4" t="str">
        <f>_xll.SNL.Clients.Office.Excel.Functions.SPG(A136,"IQ_AVG_DILUT_SHARES_OUT","CY2023")</f>
        <v>#PEND</v>
      </c>
      <c r="D136" s="5" t="str">
        <f>_xll.SNL.Clients.Office.Excel.Functions.SPG(A136, "IQ_DILUT_EPS_NORM", "CY2023")</f>
        <v>#PEND</v>
      </c>
      <c r="E136" t="e">
        <f t="shared" si="8"/>
        <v>#VALUE!</v>
      </c>
      <c r="F136" t="e">
        <f t="shared" si="9"/>
        <v>#VALUE!</v>
      </c>
      <c r="G136" t="s">
        <v>138</v>
      </c>
      <c r="H136" s="4" t="str" cm="1">
        <f t="array" ref="H136">_xll.SNL.Clients.Office.Excel.Functions.SPG(G136, "SP_TOTAL_REV", "CY2023")</f>
        <v>#PEND</v>
      </c>
      <c r="I136" s="4" t="str">
        <f>_xll.SNL.Clients.Office.Excel.Functions.SPG(G136,"IQ_AVG_DILUT_SHARES_OUT","CY2023")</f>
        <v>#PEND</v>
      </c>
      <c r="J136" s="5" t="str">
        <f>_xll.SNL.Clients.Office.Excel.Functions.SPG(G136, "IQ_DILUT_EPS_NORM", "CY2023")</f>
        <v>#PEND</v>
      </c>
      <c r="K136" t="e">
        <f t="shared" si="10"/>
        <v>#VALUE!</v>
      </c>
      <c r="L136" t="e">
        <f t="shared" si="11"/>
        <v>#VALUE!</v>
      </c>
    </row>
    <row r="137" spans="1:12" x14ac:dyDescent="0.3">
      <c r="A137" t="s">
        <v>139</v>
      </c>
      <c r="B137" s="4" t="str" cm="1">
        <f t="array" ref="B137">_xll.SNL.Clients.Office.Excel.Functions.SPG(A137, "SP_TOTAL_REV", "CY2023")</f>
        <v>#PEND</v>
      </c>
      <c r="C137" s="4" t="str">
        <f>_xll.SNL.Clients.Office.Excel.Functions.SPG(A137,"IQ_AVG_DILUT_SHARES_OUT","CY2023")</f>
        <v>#PEND</v>
      </c>
      <c r="D137" s="5" t="str">
        <f>_xll.SNL.Clients.Office.Excel.Functions.SPG(A137, "IQ_DILUT_EPS_NORM", "CY2023")</f>
        <v>#PEND</v>
      </c>
      <c r="E137" t="e">
        <f t="shared" si="8"/>
        <v>#VALUE!</v>
      </c>
      <c r="F137" t="e">
        <f t="shared" si="9"/>
        <v>#VALUE!</v>
      </c>
      <c r="G137" t="s">
        <v>139</v>
      </c>
      <c r="H137" s="4" t="str" cm="1">
        <f t="array" ref="H137">_xll.SNL.Clients.Office.Excel.Functions.SPG(G137, "SP_TOTAL_REV", "CY2023")</f>
        <v>#PEND</v>
      </c>
      <c r="I137" s="4" t="str">
        <f>_xll.SNL.Clients.Office.Excel.Functions.SPG(G137,"IQ_AVG_DILUT_SHARES_OUT","CY2023")</f>
        <v>#PEND</v>
      </c>
      <c r="J137" s="5" t="str">
        <f>_xll.SNL.Clients.Office.Excel.Functions.SPG(G137, "IQ_DILUT_EPS_NORM", "CY2023")</f>
        <v>#PEND</v>
      </c>
      <c r="K137" t="e">
        <f t="shared" si="10"/>
        <v>#VALUE!</v>
      </c>
      <c r="L137" t="e">
        <f t="shared" si="11"/>
        <v>#VALUE!</v>
      </c>
    </row>
    <row r="138" spans="1:12" x14ac:dyDescent="0.3">
      <c r="A138" t="s">
        <v>140</v>
      </c>
      <c r="B138" s="4" t="str" cm="1">
        <f t="array" ref="B138">_xll.SNL.Clients.Office.Excel.Functions.SPG(A138, "SP_TOTAL_REV", "CY2023")</f>
        <v>#PEND</v>
      </c>
      <c r="C138" s="4" t="str">
        <f>_xll.SNL.Clients.Office.Excel.Functions.SPG(A138,"IQ_AVG_DILUT_SHARES_OUT","CY2023")</f>
        <v>#PEND</v>
      </c>
      <c r="D138" s="5" t="str">
        <f>_xll.SNL.Clients.Office.Excel.Functions.SPG(A138, "IQ_DILUT_EPS_NORM", "CY2023")</f>
        <v>#PEND</v>
      </c>
      <c r="E138" t="e">
        <f t="shared" si="8"/>
        <v>#VALUE!</v>
      </c>
      <c r="F138" t="e">
        <f t="shared" si="9"/>
        <v>#VALUE!</v>
      </c>
      <c r="G138" t="s">
        <v>140</v>
      </c>
      <c r="H138" s="4" t="str" cm="1">
        <f t="array" ref="H138">_xll.SNL.Clients.Office.Excel.Functions.SPG(G138, "SP_TOTAL_REV", "CY2023")</f>
        <v>#PEND</v>
      </c>
      <c r="I138" s="4" t="str">
        <f>_xll.SNL.Clients.Office.Excel.Functions.SPG(G138,"IQ_AVG_DILUT_SHARES_OUT","CY2023")</f>
        <v>#PEND</v>
      </c>
      <c r="J138" s="5" t="str">
        <f>_xll.SNL.Clients.Office.Excel.Functions.SPG(G138, "IQ_DILUT_EPS_NORM", "CY2023")</f>
        <v>#PEND</v>
      </c>
      <c r="K138" t="e">
        <f t="shared" si="10"/>
        <v>#VALUE!</v>
      </c>
      <c r="L138" t="e">
        <f t="shared" si="11"/>
        <v>#VALUE!</v>
      </c>
    </row>
    <row r="139" spans="1:12" x14ac:dyDescent="0.3">
      <c r="A139" t="s">
        <v>141</v>
      </c>
      <c r="B139" s="4" t="str" cm="1">
        <f t="array" ref="B139">_xll.SNL.Clients.Office.Excel.Functions.SPG(A139, "SP_TOTAL_REV", "CY2023")</f>
        <v>#PEND</v>
      </c>
      <c r="C139" s="4" t="str">
        <f>_xll.SNL.Clients.Office.Excel.Functions.SPG(A139,"IQ_AVG_DILUT_SHARES_OUT","CY2023")</f>
        <v>#PEND</v>
      </c>
      <c r="D139" s="5" t="str">
        <f>_xll.SNL.Clients.Office.Excel.Functions.SPG(A139, "IQ_DILUT_EPS_NORM", "CY2023")</f>
        <v>#PEND</v>
      </c>
      <c r="E139" t="e">
        <f t="shared" si="8"/>
        <v>#VALUE!</v>
      </c>
      <c r="F139" t="e">
        <f t="shared" si="9"/>
        <v>#VALUE!</v>
      </c>
      <c r="G139" t="s">
        <v>141</v>
      </c>
      <c r="H139" s="4" t="str" cm="1">
        <f t="array" ref="H139">_xll.SNL.Clients.Office.Excel.Functions.SPG(G139, "SP_TOTAL_REV", "CY2023")</f>
        <v>#PEND</v>
      </c>
      <c r="I139" s="4" t="str">
        <f>_xll.SNL.Clients.Office.Excel.Functions.SPG(G139,"IQ_AVG_DILUT_SHARES_OUT","CY2023")</f>
        <v>#PEND</v>
      </c>
      <c r="J139" s="5" t="str">
        <f>_xll.SNL.Clients.Office.Excel.Functions.SPG(G139, "IQ_DILUT_EPS_NORM", "CY2023")</f>
        <v>#PEND</v>
      </c>
      <c r="K139" t="e">
        <f t="shared" si="10"/>
        <v>#VALUE!</v>
      </c>
      <c r="L139" t="e">
        <f t="shared" si="11"/>
        <v>#VALUE!</v>
      </c>
    </row>
    <row r="140" spans="1:12" x14ac:dyDescent="0.3">
      <c r="A140" t="s">
        <v>142</v>
      </c>
      <c r="B140" s="4" t="str" cm="1">
        <f t="array" ref="B140">_xll.SNL.Clients.Office.Excel.Functions.SPG(A140, "SP_TOTAL_REV", "CY2023")</f>
        <v>#PEND</v>
      </c>
      <c r="C140" s="4" t="str">
        <f>_xll.SNL.Clients.Office.Excel.Functions.SPG(A140,"IQ_AVG_DILUT_SHARES_OUT","CY2023")</f>
        <v>#PEND</v>
      </c>
      <c r="D140" s="5" t="str">
        <f>_xll.SNL.Clients.Office.Excel.Functions.SPG(A140, "IQ_DILUT_EPS_NORM", "CY2023")</f>
        <v>#PEND</v>
      </c>
      <c r="E140" t="e">
        <f t="shared" si="8"/>
        <v>#VALUE!</v>
      </c>
      <c r="F140" t="e">
        <f t="shared" si="9"/>
        <v>#VALUE!</v>
      </c>
      <c r="G140" t="s">
        <v>142</v>
      </c>
      <c r="H140" s="4" t="str" cm="1">
        <f t="array" ref="H140">_xll.SNL.Clients.Office.Excel.Functions.SPG(G140, "SP_TOTAL_REV", "CY2023")</f>
        <v>#PEND</v>
      </c>
      <c r="I140" s="4" t="str">
        <f>_xll.SNL.Clients.Office.Excel.Functions.SPG(G140,"IQ_AVG_DILUT_SHARES_OUT","CY2023")</f>
        <v>#PEND</v>
      </c>
      <c r="J140" s="5" t="str">
        <f>_xll.SNL.Clients.Office.Excel.Functions.SPG(G140, "IQ_DILUT_EPS_NORM", "CY2023")</f>
        <v>#PEND</v>
      </c>
      <c r="K140" t="e">
        <f t="shared" si="10"/>
        <v>#VALUE!</v>
      </c>
      <c r="L140" t="e">
        <f t="shared" si="11"/>
        <v>#VALUE!</v>
      </c>
    </row>
    <row r="141" spans="1:12" x14ac:dyDescent="0.3">
      <c r="A141" t="s">
        <v>143</v>
      </c>
      <c r="B141" s="4" t="str" cm="1">
        <f t="array" ref="B141">_xll.SNL.Clients.Office.Excel.Functions.SPG(A141, "SP_TOTAL_REV", "CY2023")</f>
        <v>#PEND</v>
      </c>
      <c r="C141" s="4" t="str">
        <f>_xll.SNL.Clients.Office.Excel.Functions.SPG(A141,"IQ_AVG_DILUT_SHARES_OUT","CY2023")</f>
        <v>#PEND</v>
      </c>
      <c r="D141" s="5" t="str">
        <f>_xll.SNL.Clients.Office.Excel.Functions.SPG(A141, "IQ_DILUT_EPS_NORM", "CY2023")</f>
        <v>#PEND</v>
      </c>
      <c r="E141" t="e">
        <f t="shared" si="8"/>
        <v>#VALUE!</v>
      </c>
      <c r="F141" t="e">
        <f t="shared" si="9"/>
        <v>#VALUE!</v>
      </c>
      <c r="G141" t="s">
        <v>143</v>
      </c>
      <c r="H141" s="4" t="str" cm="1">
        <f t="array" ref="H141">_xll.SNL.Clients.Office.Excel.Functions.SPG(G141, "SP_TOTAL_REV", "CY2023")</f>
        <v>#PEND</v>
      </c>
      <c r="I141" s="4" t="str">
        <f>_xll.SNL.Clients.Office.Excel.Functions.SPG(G141,"IQ_AVG_DILUT_SHARES_OUT","CY2023")</f>
        <v>#PEND</v>
      </c>
      <c r="J141" s="5" t="str">
        <f>_xll.SNL.Clients.Office.Excel.Functions.SPG(G141, "IQ_DILUT_EPS_NORM", "CY2023")</f>
        <v>#PEND</v>
      </c>
      <c r="K141" t="e">
        <f t="shared" si="10"/>
        <v>#VALUE!</v>
      </c>
      <c r="L141" t="e">
        <f t="shared" si="11"/>
        <v>#VALUE!</v>
      </c>
    </row>
    <row r="142" spans="1:12" x14ac:dyDescent="0.3">
      <c r="A142" t="s">
        <v>144</v>
      </c>
      <c r="B142" s="4" t="str" cm="1">
        <f t="array" ref="B142">_xll.SNL.Clients.Office.Excel.Functions.SPG(A142, "SP_TOTAL_REV", "CY2023")</f>
        <v>#PEND</v>
      </c>
      <c r="C142" s="4" t="str">
        <f>_xll.SNL.Clients.Office.Excel.Functions.SPG(A142,"IQ_AVG_DILUT_SHARES_OUT","CY2023")</f>
        <v>#PEND</v>
      </c>
      <c r="D142" s="5" t="str">
        <f>_xll.SNL.Clients.Office.Excel.Functions.SPG(A142, "IQ_DILUT_EPS_NORM", "CY2023")</f>
        <v>#PEND</v>
      </c>
      <c r="E142" t="e">
        <f t="shared" si="8"/>
        <v>#VALUE!</v>
      </c>
      <c r="F142" t="e">
        <f t="shared" si="9"/>
        <v>#VALUE!</v>
      </c>
      <c r="G142" t="s">
        <v>144</v>
      </c>
      <c r="H142" s="4" t="str" cm="1">
        <f t="array" ref="H142">_xll.SNL.Clients.Office.Excel.Functions.SPG(G142, "SP_TOTAL_REV", "CY2023")</f>
        <v>#PEND</v>
      </c>
      <c r="I142" s="4" t="str">
        <f>_xll.SNL.Clients.Office.Excel.Functions.SPG(G142,"IQ_AVG_DILUT_SHARES_OUT","CY2023")</f>
        <v>#PEND</v>
      </c>
      <c r="J142" s="5" t="str">
        <f>_xll.SNL.Clients.Office.Excel.Functions.SPG(G142, "IQ_DILUT_EPS_NORM", "CY2023")</f>
        <v>#PEND</v>
      </c>
      <c r="K142" t="e">
        <f t="shared" si="10"/>
        <v>#VALUE!</v>
      </c>
      <c r="L142" t="e">
        <f t="shared" si="11"/>
        <v>#VALUE!</v>
      </c>
    </row>
    <row r="143" spans="1:12" x14ac:dyDescent="0.3">
      <c r="A143" t="s">
        <v>145</v>
      </c>
      <c r="B143" s="4" t="str" cm="1">
        <f t="array" ref="B143">_xll.SNL.Clients.Office.Excel.Functions.SPG(A143, "SP_TOTAL_REV", "CY2023")</f>
        <v>#PEND</v>
      </c>
      <c r="C143" s="4" t="str">
        <f>_xll.SNL.Clients.Office.Excel.Functions.SPG(A143,"IQ_AVG_DILUT_SHARES_OUT","CY2023")</f>
        <v>#PEND</v>
      </c>
      <c r="D143" s="5" t="str">
        <f>_xll.SNL.Clients.Office.Excel.Functions.SPG(A143, "IQ_DILUT_EPS_NORM", "CY2023")</f>
        <v>#PEND</v>
      </c>
      <c r="E143" t="e">
        <f t="shared" si="8"/>
        <v>#VALUE!</v>
      </c>
      <c r="F143" t="e">
        <f t="shared" si="9"/>
        <v>#VALUE!</v>
      </c>
      <c r="G143" t="s">
        <v>145</v>
      </c>
      <c r="H143" s="4" t="str" cm="1">
        <f t="array" ref="H143">_xll.SNL.Clients.Office.Excel.Functions.SPG(G143, "SP_TOTAL_REV", "CY2023")</f>
        <v>#PEND</v>
      </c>
      <c r="I143" s="4" t="str">
        <f>_xll.SNL.Clients.Office.Excel.Functions.SPG(G143,"IQ_AVG_DILUT_SHARES_OUT","CY2023")</f>
        <v>#PEND</v>
      </c>
      <c r="J143" s="5" t="str">
        <f>_xll.SNL.Clients.Office.Excel.Functions.SPG(G143, "IQ_DILUT_EPS_NORM", "CY2023")</f>
        <v>#PEND</v>
      </c>
      <c r="K143" t="e">
        <f t="shared" si="10"/>
        <v>#VALUE!</v>
      </c>
      <c r="L143" t="e">
        <f t="shared" si="11"/>
        <v>#VALUE!</v>
      </c>
    </row>
    <row r="144" spans="1:12" x14ac:dyDescent="0.3">
      <c r="A144" t="s">
        <v>146</v>
      </c>
      <c r="B144" s="4" t="str" cm="1">
        <f t="array" ref="B144">_xll.SNL.Clients.Office.Excel.Functions.SPG(A144, "SP_TOTAL_REV", "CY2023")</f>
        <v>#PEND</v>
      </c>
      <c r="C144" s="4" t="str">
        <f>_xll.SNL.Clients.Office.Excel.Functions.SPG(A144,"IQ_AVG_DILUT_SHARES_OUT","CY2023")</f>
        <v>#PEND</v>
      </c>
      <c r="D144" s="5" t="str">
        <f>_xll.SNL.Clients.Office.Excel.Functions.SPG(A144, "IQ_DILUT_EPS_NORM", "CY2023")</f>
        <v>#PEND</v>
      </c>
      <c r="E144" t="e">
        <f t="shared" si="8"/>
        <v>#VALUE!</v>
      </c>
      <c r="F144" t="e">
        <f t="shared" si="9"/>
        <v>#VALUE!</v>
      </c>
      <c r="G144" t="s">
        <v>146</v>
      </c>
      <c r="H144" s="4" t="str" cm="1">
        <f t="array" ref="H144">_xll.SNL.Clients.Office.Excel.Functions.SPG(G144, "SP_TOTAL_REV", "CY2023")</f>
        <v>#PEND</v>
      </c>
      <c r="I144" s="4" t="str">
        <f>_xll.SNL.Clients.Office.Excel.Functions.SPG(G144,"IQ_AVG_DILUT_SHARES_OUT","CY2023")</f>
        <v>#PEND</v>
      </c>
      <c r="J144" s="5" t="str">
        <f>_xll.SNL.Clients.Office.Excel.Functions.SPG(G144, "IQ_DILUT_EPS_NORM", "CY2023")</f>
        <v>#PEND</v>
      </c>
      <c r="K144" t="e">
        <f t="shared" si="10"/>
        <v>#VALUE!</v>
      </c>
      <c r="L144" t="e">
        <f t="shared" si="11"/>
        <v>#VALUE!</v>
      </c>
    </row>
    <row r="145" spans="1:12" x14ac:dyDescent="0.3">
      <c r="A145" t="s">
        <v>147</v>
      </c>
      <c r="B145" s="4" t="str" cm="1">
        <f t="array" ref="B145">_xll.SNL.Clients.Office.Excel.Functions.SPG(A145, "SP_TOTAL_REV", "CY2023")</f>
        <v>#PEND</v>
      </c>
      <c r="C145" s="4" t="str">
        <f>_xll.SNL.Clients.Office.Excel.Functions.SPG(A145,"IQ_AVG_DILUT_SHARES_OUT","CY2023")</f>
        <v>#PEND</v>
      </c>
      <c r="D145" s="5" t="str">
        <f>_xll.SNL.Clients.Office.Excel.Functions.SPG(A145, "IQ_DILUT_EPS_NORM", "CY2023")</f>
        <v>#PEND</v>
      </c>
      <c r="E145" t="e">
        <f t="shared" si="8"/>
        <v>#VALUE!</v>
      </c>
      <c r="F145" t="e">
        <f t="shared" si="9"/>
        <v>#VALUE!</v>
      </c>
      <c r="G145" t="s">
        <v>147</v>
      </c>
      <c r="H145" s="4" t="str" cm="1">
        <f t="array" ref="H145">_xll.SNL.Clients.Office.Excel.Functions.SPG(G145, "SP_TOTAL_REV", "CY2023")</f>
        <v>#PEND</v>
      </c>
      <c r="I145" s="4" t="str">
        <f>_xll.SNL.Clients.Office.Excel.Functions.SPG(G145,"IQ_AVG_DILUT_SHARES_OUT","CY2023")</f>
        <v>#PEND</v>
      </c>
      <c r="J145" s="5" t="str">
        <f>_xll.SNL.Clients.Office.Excel.Functions.SPG(G145, "IQ_DILUT_EPS_NORM", "CY2023")</f>
        <v>#PEND</v>
      </c>
      <c r="K145" t="e">
        <f t="shared" si="10"/>
        <v>#VALUE!</v>
      </c>
      <c r="L145" t="e">
        <f t="shared" si="11"/>
        <v>#VALUE!</v>
      </c>
    </row>
    <row r="146" spans="1:12" x14ac:dyDescent="0.3">
      <c r="A146" t="s">
        <v>148</v>
      </c>
      <c r="B146" s="4" t="str" cm="1">
        <f t="array" ref="B146">_xll.SNL.Clients.Office.Excel.Functions.SPG(A146, "SP_TOTAL_REV", "CY2023")</f>
        <v>#PEND</v>
      </c>
      <c r="C146" s="4" t="str">
        <f>_xll.SNL.Clients.Office.Excel.Functions.SPG(A146,"IQ_AVG_DILUT_SHARES_OUT","CY2023")</f>
        <v>#PEND</v>
      </c>
      <c r="D146" s="5" t="str">
        <f>_xll.SNL.Clients.Office.Excel.Functions.SPG(A146, "IQ_DILUT_EPS_NORM", "CY2023")</f>
        <v>#PEND</v>
      </c>
      <c r="E146" t="e">
        <f t="shared" si="8"/>
        <v>#VALUE!</v>
      </c>
      <c r="F146" t="e">
        <f t="shared" si="9"/>
        <v>#VALUE!</v>
      </c>
      <c r="G146" t="s">
        <v>148</v>
      </c>
      <c r="H146" s="4" t="str" cm="1">
        <f t="array" ref="H146">_xll.SNL.Clients.Office.Excel.Functions.SPG(G146, "SP_TOTAL_REV", "CY2023")</f>
        <v>#PEND</v>
      </c>
      <c r="I146" s="4" t="str">
        <f>_xll.SNL.Clients.Office.Excel.Functions.SPG(G146,"IQ_AVG_DILUT_SHARES_OUT","CY2023")</f>
        <v>#PEND</v>
      </c>
      <c r="J146" s="5" t="str">
        <f>_xll.SNL.Clients.Office.Excel.Functions.SPG(G146, "IQ_DILUT_EPS_NORM", "CY2023")</f>
        <v>#PEND</v>
      </c>
      <c r="K146" t="e">
        <f t="shared" si="10"/>
        <v>#VALUE!</v>
      </c>
      <c r="L146" t="e">
        <f t="shared" si="11"/>
        <v>#VALUE!</v>
      </c>
    </row>
    <row r="147" spans="1:12" x14ac:dyDescent="0.3">
      <c r="A147" t="s">
        <v>149</v>
      </c>
      <c r="B147" s="4" t="str" cm="1">
        <f t="array" ref="B147">_xll.SNL.Clients.Office.Excel.Functions.SPG(A147, "SP_TOTAL_REV", "CY2023")</f>
        <v>#PEND</v>
      </c>
      <c r="C147" s="4" t="str">
        <f>_xll.SNL.Clients.Office.Excel.Functions.SPG(A147,"IQ_AVG_DILUT_SHARES_OUT","CY2023")</f>
        <v>#PEND</v>
      </c>
      <c r="D147" s="5" t="str">
        <f>_xll.SNL.Clients.Office.Excel.Functions.SPG(A147, "IQ_DILUT_EPS_NORM", "CY2023")</f>
        <v>#PEND</v>
      </c>
      <c r="E147" t="e">
        <f t="shared" si="8"/>
        <v>#VALUE!</v>
      </c>
      <c r="F147" t="e">
        <f t="shared" si="9"/>
        <v>#VALUE!</v>
      </c>
      <c r="G147" t="s">
        <v>149</v>
      </c>
      <c r="H147" s="4" t="str" cm="1">
        <f t="array" ref="H147">_xll.SNL.Clients.Office.Excel.Functions.SPG(G147, "SP_TOTAL_REV", "CY2023")</f>
        <v>#PEND</v>
      </c>
      <c r="I147" s="4" t="str">
        <f>_xll.SNL.Clients.Office.Excel.Functions.SPG(G147,"IQ_AVG_DILUT_SHARES_OUT","CY2023")</f>
        <v>#PEND</v>
      </c>
      <c r="J147" s="5" t="str">
        <f>_xll.SNL.Clients.Office.Excel.Functions.SPG(G147, "IQ_DILUT_EPS_NORM", "CY2023")</f>
        <v>#PEND</v>
      </c>
      <c r="K147" t="e">
        <f t="shared" si="10"/>
        <v>#VALUE!</v>
      </c>
      <c r="L147" t="e">
        <f t="shared" si="11"/>
        <v>#VALUE!</v>
      </c>
    </row>
    <row r="148" spans="1:12" x14ac:dyDescent="0.3">
      <c r="A148" t="s">
        <v>150</v>
      </c>
      <c r="B148" s="4" t="str" cm="1">
        <f t="array" ref="B148">_xll.SNL.Clients.Office.Excel.Functions.SPG(A148, "SP_TOTAL_REV", "CY2023")</f>
        <v>#PEND</v>
      </c>
      <c r="C148" s="4" t="str">
        <f>_xll.SNL.Clients.Office.Excel.Functions.SPG(A148,"IQ_AVG_DILUT_SHARES_OUT","CY2023")</f>
        <v>#PEND</v>
      </c>
      <c r="D148" s="5" t="str">
        <f>_xll.SNL.Clients.Office.Excel.Functions.SPG(A148, "IQ_DILUT_EPS_NORM", "CY2023")</f>
        <v>#PEND</v>
      </c>
      <c r="E148" t="e">
        <f t="shared" si="8"/>
        <v>#VALUE!</v>
      </c>
      <c r="F148" t="e">
        <f t="shared" si="9"/>
        <v>#VALUE!</v>
      </c>
      <c r="G148" t="s">
        <v>150</v>
      </c>
      <c r="H148" s="4" t="str" cm="1">
        <f t="array" ref="H148">_xll.SNL.Clients.Office.Excel.Functions.SPG(G148, "SP_TOTAL_REV", "CY2023")</f>
        <v>#PEND</v>
      </c>
      <c r="I148" s="4" t="str">
        <f>_xll.SNL.Clients.Office.Excel.Functions.SPG(G148,"IQ_AVG_DILUT_SHARES_OUT","CY2023")</f>
        <v>#PEND</v>
      </c>
      <c r="J148" s="5" t="str">
        <f>_xll.SNL.Clients.Office.Excel.Functions.SPG(G148, "IQ_DILUT_EPS_NORM", "CY2023")</f>
        <v>#PEND</v>
      </c>
      <c r="K148" t="e">
        <f t="shared" si="10"/>
        <v>#VALUE!</v>
      </c>
      <c r="L148" t="e">
        <f t="shared" si="11"/>
        <v>#VALUE!</v>
      </c>
    </row>
    <row r="149" spans="1:12" x14ac:dyDescent="0.3">
      <c r="A149" t="s">
        <v>151</v>
      </c>
      <c r="B149" s="4" t="str" cm="1">
        <f t="array" ref="B149">_xll.SNL.Clients.Office.Excel.Functions.SPG(A149, "SP_TOTAL_REV", "CY2023")</f>
        <v>#PEND</v>
      </c>
      <c r="C149" s="4" t="str">
        <f>_xll.SNL.Clients.Office.Excel.Functions.SPG(A149,"IQ_AVG_DILUT_SHARES_OUT","CY2023")</f>
        <v>#PEND</v>
      </c>
      <c r="D149" s="5" t="str">
        <f>_xll.SNL.Clients.Office.Excel.Functions.SPG(A149, "IQ_DILUT_EPS_NORM", "CY2023")</f>
        <v>#PEND</v>
      </c>
      <c r="E149" t="e">
        <f t="shared" si="8"/>
        <v>#VALUE!</v>
      </c>
      <c r="F149" t="e">
        <f t="shared" si="9"/>
        <v>#VALUE!</v>
      </c>
      <c r="G149" t="s">
        <v>151</v>
      </c>
      <c r="H149" s="4" t="str" cm="1">
        <f t="array" ref="H149">_xll.SNL.Clients.Office.Excel.Functions.SPG(G149, "SP_TOTAL_REV", "CY2023")</f>
        <v>#PEND</v>
      </c>
      <c r="I149" s="4" t="str">
        <f>_xll.SNL.Clients.Office.Excel.Functions.SPG(G149,"IQ_AVG_DILUT_SHARES_OUT","CY2023")</f>
        <v>#PEND</v>
      </c>
      <c r="J149" s="5" t="str">
        <f>_xll.SNL.Clients.Office.Excel.Functions.SPG(G149, "IQ_DILUT_EPS_NORM", "CY2023")</f>
        <v>#PEND</v>
      </c>
      <c r="K149" t="e">
        <f t="shared" si="10"/>
        <v>#VALUE!</v>
      </c>
      <c r="L149" t="e">
        <f t="shared" si="11"/>
        <v>#VALUE!</v>
      </c>
    </row>
    <row r="150" spans="1:12" x14ac:dyDescent="0.3">
      <c r="A150" t="s">
        <v>152</v>
      </c>
      <c r="B150" s="4" t="str" cm="1">
        <f t="array" ref="B150">_xll.SNL.Clients.Office.Excel.Functions.SPG(A150, "SP_TOTAL_REV", "CY2023")</f>
        <v>#PEND</v>
      </c>
      <c r="C150" s="4" t="str">
        <f>_xll.SNL.Clients.Office.Excel.Functions.SPG(A150,"IQ_AVG_DILUT_SHARES_OUT","CY2023")</f>
        <v>#PEND</v>
      </c>
      <c r="D150" s="5" t="str">
        <f>_xll.SNL.Clients.Office.Excel.Functions.SPG(A150, "IQ_DILUT_EPS_NORM", "CY2023")</f>
        <v>#PEND</v>
      </c>
      <c r="E150" t="e">
        <f t="shared" si="8"/>
        <v>#VALUE!</v>
      </c>
      <c r="F150" t="e">
        <f t="shared" si="9"/>
        <v>#VALUE!</v>
      </c>
      <c r="G150" t="s">
        <v>152</v>
      </c>
      <c r="H150" s="4" t="str" cm="1">
        <f t="array" ref="H150">_xll.SNL.Clients.Office.Excel.Functions.SPG(G150, "SP_TOTAL_REV", "CY2023")</f>
        <v>#PEND</v>
      </c>
      <c r="I150" s="4" t="str">
        <f>_xll.SNL.Clients.Office.Excel.Functions.SPG(G150,"IQ_AVG_DILUT_SHARES_OUT","CY2023")</f>
        <v>#PEND</v>
      </c>
      <c r="J150" s="5" t="str">
        <f>_xll.SNL.Clients.Office.Excel.Functions.SPG(G150, "IQ_DILUT_EPS_NORM", "CY2023")</f>
        <v>#PEND</v>
      </c>
      <c r="K150" t="e">
        <f t="shared" si="10"/>
        <v>#VALUE!</v>
      </c>
      <c r="L150" t="e">
        <f t="shared" si="11"/>
        <v>#VALUE!</v>
      </c>
    </row>
    <row r="151" spans="1:12" x14ac:dyDescent="0.3">
      <c r="A151" t="s">
        <v>153</v>
      </c>
      <c r="B151" s="4" t="str" cm="1">
        <f t="array" ref="B151">_xll.SNL.Clients.Office.Excel.Functions.SPG(A151, "SP_TOTAL_REV", "CY2023")</f>
        <v>#PEND</v>
      </c>
      <c r="C151" s="4" t="str">
        <f>_xll.SNL.Clients.Office.Excel.Functions.SPG(A151,"IQ_AVG_DILUT_SHARES_OUT","CY2023")</f>
        <v>#PEND</v>
      </c>
      <c r="D151" s="5" t="str">
        <f>_xll.SNL.Clients.Office.Excel.Functions.SPG(A151, "IQ_DILUT_EPS_NORM", "CY2023")</f>
        <v>#PEND</v>
      </c>
      <c r="E151" t="e">
        <f t="shared" si="8"/>
        <v>#VALUE!</v>
      </c>
      <c r="F151" t="e">
        <f t="shared" si="9"/>
        <v>#VALUE!</v>
      </c>
      <c r="G151" t="s">
        <v>153</v>
      </c>
      <c r="H151" s="4" t="str" cm="1">
        <f t="array" ref="H151">_xll.SNL.Clients.Office.Excel.Functions.SPG(G151, "SP_TOTAL_REV", "CY2023")</f>
        <v>#PEND</v>
      </c>
      <c r="I151" s="4" t="str">
        <f>_xll.SNL.Clients.Office.Excel.Functions.SPG(G151,"IQ_AVG_DILUT_SHARES_OUT","CY2023")</f>
        <v>#PEND</v>
      </c>
      <c r="J151" s="5" t="str">
        <f>_xll.SNL.Clients.Office.Excel.Functions.SPG(G151, "IQ_DILUT_EPS_NORM", "CY2023")</f>
        <v>#PEND</v>
      </c>
      <c r="K151" t="e">
        <f t="shared" si="10"/>
        <v>#VALUE!</v>
      </c>
      <c r="L151" t="e">
        <f t="shared" si="11"/>
        <v>#VALUE!</v>
      </c>
    </row>
    <row r="152" spans="1:12" x14ac:dyDescent="0.3">
      <c r="A152" t="s">
        <v>154</v>
      </c>
      <c r="B152" s="4" t="str" cm="1">
        <f t="array" ref="B152">_xll.SNL.Clients.Office.Excel.Functions.SPG(A152, "SP_TOTAL_REV", "CY2023")</f>
        <v>#PEND</v>
      </c>
      <c r="C152" s="4" t="str">
        <f>_xll.SNL.Clients.Office.Excel.Functions.SPG(A152,"IQ_AVG_DILUT_SHARES_OUT","CY2023")</f>
        <v>#PEND</v>
      </c>
      <c r="D152" s="5" t="str">
        <f>_xll.SNL.Clients.Office.Excel.Functions.SPG(A152, "IQ_DILUT_EPS_NORM", "CY2023")</f>
        <v>#PEND</v>
      </c>
      <c r="E152" t="e">
        <f t="shared" si="8"/>
        <v>#VALUE!</v>
      </c>
      <c r="F152" t="e">
        <f t="shared" si="9"/>
        <v>#VALUE!</v>
      </c>
      <c r="G152" t="s">
        <v>154</v>
      </c>
      <c r="H152" s="4" t="str" cm="1">
        <f t="array" ref="H152">_xll.SNL.Clients.Office.Excel.Functions.SPG(G152, "SP_TOTAL_REV", "CY2023")</f>
        <v>#PEND</v>
      </c>
      <c r="I152" s="4" t="str">
        <f>_xll.SNL.Clients.Office.Excel.Functions.SPG(G152,"IQ_AVG_DILUT_SHARES_OUT","CY2023")</f>
        <v>#PEND</v>
      </c>
      <c r="J152" s="5" t="str">
        <f>_xll.SNL.Clients.Office.Excel.Functions.SPG(G152, "IQ_DILUT_EPS_NORM", "CY2023")</f>
        <v>#PEND</v>
      </c>
      <c r="K152" t="e">
        <f t="shared" si="10"/>
        <v>#VALUE!</v>
      </c>
      <c r="L152" t="e">
        <f t="shared" si="11"/>
        <v>#VALUE!</v>
      </c>
    </row>
    <row r="153" spans="1:12" x14ac:dyDescent="0.3">
      <c r="A153" t="s">
        <v>155</v>
      </c>
      <c r="B153" s="4" t="str" cm="1">
        <f t="array" ref="B153">_xll.SNL.Clients.Office.Excel.Functions.SPG(A153, "SP_TOTAL_REV", "CY2023")</f>
        <v>#PEND</v>
      </c>
      <c r="C153" s="4" t="str">
        <f>_xll.SNL.Clients.Office.Excel.Functions.SPG(A153,"IQ_AVG_DILUT_SHARES_OUT","CY2023")</f>
        <v>#PEND</v>
      </c>
      <c r="D153" s="5" t="str">
        <f>_xll.SNL.Clients.Office.Excel.Functions.SPG(A153, "IQ_DILUT_EPS_NORM", "CY2023")</f>
        <v>#PEND</v>
      </c>
      <c r="E153" t="e">
        <f t="shared" si="8"/>
        <v>#VALUE!</v>
      </c>
      <c r="F153" t="e">
        <f t="shared" si="9"/>
        <v>#VALUE!</v>
      </c>
      <c r="G153" t="s">
        <v>155</v>
      </c>
      <c r="H153" s="4" t="str" cm="1">
        <f t="array" ref="H153">_xll.SNL.Clients.Office.Excel.Functions.SPG(G153, "SP_TOTAL_REV", "CY2023")</f>
        <v>#PEND</v>
      </c>
      <c r="I153" s="4" t="str">
        <f>_xll.SNL.Clients.Office.Excel.Functions.SPG(G153,"IQ_AVG_DILUT_SHARES_OUT","CY2023")</f>
        <v>#PEND</v>
      </c>
      <c r="J153" s="5" t="str">
        <f>_xll.SNL.Clients.Office.Excel.Functions.SPG(G153, "IQ_DILUT_EPS_NORM", "CY2023")</f>
        <v>#PEND</v>
      </c>
      <c r="K153" t="e">
        <f t="shared" si="10"/>
        <v>#VALUE!</v>
      </c>
      <c r="L153" t="e">
        <f t="shared" si="11"/>
        <v>#VALUE!</v>
      </c>
    </row>
    <row r="154" spans="1:12" x14ac:dyDescent="0.3">
      <c r="A154" t="s">
        <v>156</v>
      </c>
      <c r="B154" s="4" t="str" cm="1">
        <f t="array" ref="B154">_xll.SNL.Clients.Office.Excel.Functions.SPG(A154, "SP_TOTAL_REV", "CY2023")</f>
        <v>#PEND</v>
      </c>
      <c r="C154" s="4" t="str">
        <f>_xll.SNL.Clients.Office.Excel.Functions.SPG(A154,"IQ_AVG_DILUT_SHARES_OUT","CY2023")</f>
        <v>#PEND</v>
      </c>
      <c r="D154" s="5" t="str">
        <f>_xll.SNL.Clients.Office.Excel.Functions.SPG(A154, "IQ_DILUT_EPS_NORM", "CY2023")</f>
        <v>#PEND</v>
      </c>
      <c r="E154" t="e">
        <f t="shared" si="8"/>
        <v>#VALUE!</v>
      </c>
      <c r="F154" t="e">
        <f t="shared" si="9"/>
        <v>#VALUE!</v>
      </c>
      <c r="G154" t="s">
        <v>156</v>
      </c>
      <c r="H154" s="4" t="str" cm="1">
        <f t="array" ref="H154">_xll.SNL.Clients.Office.Excel.Functions.SPG(G154, "SP_TOTAL_REV", "CY2023")</f>
        <v>#PEND</v>
      </c>
      <c r="I154" s="4" t="str">
        <f>_xll.SNL.Clients.Office.Excel.Functions.SPG(G154,"IQ_AVG_DILUT_SHARES_OUT","CY2023")</f>
        <v>#PEND</v>
      </c>
      <c r="J154" s="5" t="str">
        <f>_xll.SNL.Clients.Office.Excel.Functions.SPG(G154, "IQ_DILUT_EPS_NORM", "CY2023")</f>
        <v>#PEND</v>
      </c>
      <c r="K154" t="e">
        <f t="shared" si="10"/>
        <v>#VALUE!</v>
      </c>
      <c r="L154" t="e">
        <f t="shared" si="11"/>
        <v>#VALUE!</v>
      </c>
    </row>
    <row r="155" spans="1:12" x14ac:dyDescent="0.3">
      <c r="A155" t="s">
        <v>157</v>
      </c>
      <c r="B155" s="4" t="str" cm="1">
        <f t="array" ref="B155">_xll.SNL.Clients.Office.Excel.Functions.SPG(A155, "SP_TOTAL_REV", "CY2023")</f>
        <v>#PEND</v>
      </c>
      <c r="C155" s="4" t="str">
        <f>_xll.SNL.Clients.Office.Excel.Functions.SPG(A155,"IQ_AVG_DILUT_SHARES_OUT","CY2023")</f>
        <v>#PEND</v>
      </c>
      <c r="D155" s="5" t="str">
        <f>_xll.SNL.Clients.Office.Excel.Functions.SPG(A155, "IQ_DILUT_EPS_NORM", "CY2023")</f>
        <v>#PEND</v>
      </c>
      <c r="E155" t="e">
        <f t="shared" si="8"/>
        <v>#VALUE!</v>
      </c>
      <c r="F155" t="e">
        <f t="shared" si="9"/>
        <v>#VALUE!</v>
      </c>
      <c r="G155" t="s">
        <v>157</v>
      </c>
      <c r="H155" s="4" t="str" cm="1">
        <f t="array" ref="H155">_xll.SNL.Clients.Office.Excel.Functions.SPG(G155, "SP_TOTAL_REV", "CY2023")</f>
        <v>#PEND</v>
      </c>
      <c r="I155" s="4" t="str">
        <f>_xll.SNL.Clients.Office.Excel.Functions.SPG(G155,"IQ_AVG_DILUT_SHARES_OUT","CY2023")</f>
        <v>#PEND</v>
      </c>
      <c r="J155" s="5" t="str">
        <f>_xll.SNL.Clients.Office.Excel.Functions.SPG(G155, "IQ_DILUT_EPS_NORM", "CY2023")</f>
        <v>#PEND</v>
      </c>
      <c r="K155" t="e">
        <f t="shared" si="10"/>
        <v>#VALUE!</v>
      </c>
      <c r="L155" t="e">
        <f t="shared" si="11"/>
        <v>#VALUE!</v>
      </c>
    </row>
    <row r="156" spans="1:12" x14ac:dyDescent="0.3">
      <c r="A156" t="s">
        <v>158</v>
      </c>
      <c r="B156" s="4" t="str" cm="1">
        <f t="array" ref="B156">_xll.SNL.Clients.Office.Excel.Functions.SPG(A156, "SP_TOTAL_REV", "CY2023")</f>
        <v>#PEND</v>
      </c>
      <c r="C156" s="4" t="str">
        <f>_xll.SNL.Clients.Office.Excel.Functions.SPG(A156,"IQ_AVG_DILUT_SHARES_OUT","CY2023")</f>
        <v>#PEND</v>
      </c>
      <c r="D156" s="5" t="str">
        <f>_xll.SNL.Clients.Office.Excel.Functions.SPG(A156, "IQ_DILUT_EPS_NORM", "CY2023")</f>
        <v>#PEND</v>
      </c>
      <c r="E156" t="e">
        <f t="shared" si="8"/>
        <v>#VALUE!</v>
      </c>
      <c r="F156" t="e">
        <f t="shared" si="9"/>
        <v>#VALUE!</v>
      </c>
      <c r="G156" t="s">
        <v>158</v>
      </c>
      <c r="H156" s="4" t="str" cm="1">
        <f t="array" ref="H156">_xll.SNL.Clients.Office.Excel.Functions.SPG(G156, "SP_TOTAL_REV", "CY2023")</f>
        <v>#PEND</v>
      </c>
      <c r="I156" s="4" t="str">
        <f>_xll.SNL.Clients.Office.Excel.Functions.SPG(G156,"IQ_AVG_DILUT_SHARES_OUT","CY2023")</f>
        <v>#PEND</v>
      </c>
      <c r="J156" s="5" t="str">
        <f>_xll.SNL.Clients.Office.Excel.Functions.SPG(G156, "IQ_DILUT_EPS_NORM", "CY2023")</f>
        <v>#PEND</v>
      </c>
      <c r="K156" t="e">
        <f t="shared" si="10"/>
        <v>#VALUE!</v>
      </c>
      <c r="L156" t="e">
        <f t="shared" si="11"/>
        <v>#VALUE!</v>
      </c>
    </row>
    <row r="157" spans="1:12" x14ac:dyDescent="0.3">
      <c r="A157" t="s">
        <v>159</v>
      </c>
      <c r="B157" s="4" t="str" cm="1">
        <f t="array" ref="B157">_xll.SNL.Clients.Office.Excel.Functions.SPG(A157, "SP_TOTAL_REV", "CY2023")</f>
        <v>#PEND</v>
      </c>
      <c r="C157" s="4" t="str">
        <f>_xll.SNL.Clients.Office.Excel.Functions.SPG(A157,"IQ_AVG_DILUT_SHARES_OUT","CY2023")</f>
        <v>#PEND</v>
      </c>
      <c r="D157" s="5" t="str">
        <f>_xll.SNL.Clients.Office.Excel.Functions.SPG(A157, "IQ_DILUT_EPS_NORM", "CY2023")</f>
        <v>#PEND</v>
      </c>
      <c r="E157" t="e">
        <f t="shared" si="8"/>
        <v>#VALUE!</v>
      </c>
      <c r="F157" t="e">
        <f t="shared" si="9"/>
        <v>#VALUE!</v>
      </c>
      <c r="G157" t="s">
        <v>159</v>
      </c>
      <c r="H157" s="4" t="str" cm="1">
        <f t="array" ref="H157">_xll.SNL.Clients.Office.Excel.Functions.SPG(G157, "SP_TOTAL_REV", "CY2023")</f>
        <v>#PEND</v>
      </c>
      <c r="I157" s="4" t="str">
        <f>_xll.SNL.Clients.Office.Excel.Functions.SPG(G157,"IQ_AVG_DILUT_SHARES_OUT","CY2023")</f>
        <v>#PEND</v>
      </c>
      <c r="J157" s="5" t="str">
        <f>_xll.SNL.Clients.Office.Excel.Functions.SPG(G157, "IQ_DILUT_EPS_NORM", "CY2023")</f>
        <v>#PEND</v>
      </c>
      <c r="K157" t="e">
        <f t="shared" si="10"/>
        <v>#VALUE!</v>
      </c>
      <c r="L157" t="e">
        <f t="shared" si="11"/>
        <v>#VALUE!</v>
      </c>
    </row>
    <row r="158" spans="1:12" x14ac:dyDescent="0.3">
      <c r="A158" t="s">
        <v>160</v>
      </c>
      <c r="B158" s="4" t="str" cm="1">
        <f t="array" ref="B158">_xll.SNL.Clients.Office.Excel.Functions.SPG(A158, "SP_TOTAL_REV", "CY2023")</f>
        <v>#PEND</v>
      </c>
      <c r="C158" s="4" t="str">
        <f>_xll.SNL.Clients.Office.Excel.Functions.SPG(A158,"IQ_AVG_DILUT_SHARES_OUT","CY2023")</f>
        <v>#PEND</v>
      </c>
      <c r="D158" s="5" t="str">
        <f>_xll.SNL.Clients.Office.Excel.Functions.SPG(A158, "IQ_DILUT_EPS_NORM", "CY2023")</f>
        <v>#PEND</v>
      </c>
      <c r="E158" t="e">
        <f t="shared" si="8"/>
        <v>#VALUE!</v>
      </c>
      <c r="F158" t="e">
        <f t="shared" si="9"/>
        <v>#VALUE!</v>
      </c>
      <c r="G158" t="s">
        <v>160</v>
      </c>
      <c r="H158" s="4" t="str" cm="1">
        <f t="array" ref="H158">_xll.SNL.Clients.Office.Excel.Functions.SPG(G158, "SP_TOTAL_REV", "CY2023")</f>
        <v>#PEND</v>
      </c>
      <c r="I158" s="4" t="str">
        <f>_xll.SNL.Clients.Office.Excel.Functions.SPG(G158,"IQ_AVG_DILUT_SHARES_OUT","CY2023")</f>
        <v>#PEND</v>
      </c>
      <c r="J158" s="5" t="str">
        <f>_xll.SNL.Clients.Office.Excel.Functions.SPG(G158, "IQ_DILUT_EPS_NORM", "CY2023")</f>
        <v>#PEND</v>
      </c>
      <c r="K158" t="e">
        <f t="shared" si="10"/>
        <v>#VALUE!</v>
      </c>
      <c r="L158" t="e">
        <f t="shared" si="11"/>
        <v>#VALUE!</v>
      </c>
    </row>
    <row r="159" spans="1:12" x14ac:dyDescent="0.3">
      <c r="A159" t="s">
        <v>161</v>
      </c>
      <c r="B159" s="4" t="str" cm="1">
        <f t="array" ref="B159">_xll.SNL.Clients.Office.Excel.Functions.SPG(A159, "SP_TOTAL_REV", "CY2023")</f>
        <v>#PEND</v>
      </c>
      <c r="C159" s="4" t="str">
        <f>_xll.SNL.Clients.Office.Excel.Functions.SPG(A159,"IQ_AVG_DILUT_SHARES_OUT","CY2023")</f>
        <v>#PEND</v>
      </c>
      <c r="D159" s="5" t="str">
        <f>_xll.SNL.Clients.Office.Excel.Functions.SPG(A159, "IQ_DILUT_EPS_NORM", "CY2023")</f>
        <v>#PEND</v>
      </c>
      <c r="E159" t="e">
        <f t="shared" si="8"/>
        <v>#VALUE!</v>
      </c>
      <c r="F159" t="e">
        <f t="shared" si="9"/>
        <v>#VALUE!</v>
      </c>
      <c r="G159" t="s">
        <v>161</v>
      </c>
      <c r="H159" s="4" t="str" cm="1">
        <f t="array" ref="H159">_xll.SNL.Clients.Office.Excel.Functions.SPG(G159, "SP_TOTAL_REV", "CY2023")</f>
        <v>#PEND</v>
      </c>
      <c r="I159" s="4" t="str">
        <f>_xll.SNL.Clients.Office.Excel.Functions.SPG(G159,"IQ_AVG_DILUT_SHARES_OUT","CY2023")</f>
        <v>#PEND</v>
      </c>
      <c r="J159" s="5" t="str">
        <f>_xll.SNL.Clients.Office.Excel.Functions.SPG(G159, "IQ_DILUT_EPS_NORM", "CY2023")</f>
        <v>#PEND</v>
      </c>
      <c r="K159" t="e">
        <f t="shared" si="10"/>
        <v>#VALUE!</v>
      </c>
      <c r="L159" t="e">
        <f t="shared" si="11"/>
        <v>#VALUE!</v>
      </c>
    </row>
    <row r="160" spans="1:12" x14ac:dyDescent="0.3">
      <c r="A160" t="s">
        <v>162</v>
      </c>
      <c r="B160" s="4" t="str" cm="1">
        <f t="array" ref="B160">_xll.SNL.Clients.Office.Excel.Functions.SPG(A160, "SP_TOTAL_REV", "CY2023")</f>
        <v>#PEND</v>
      </c>
      <c r="C160" s="4" t="str">
        <f>_xll.SNL.Clients.Office.Excel.Functions.SPG(A160,"IQ_AVG_DILUT_SHARES_OUT","CY2023")</f>
        <v>#PEND</v>
      </c>
      <c r="D160" s="5" t="str">
        <f>_xll.SNL.Clients.Office.Excel.Functions.SPG(A160, "IQ_DILUT_EPS_NORM", "CY2023")</f>
        <v>#PEND</v>
      </c>
      <c r="E160" t="e">
        <f t="shared" si="8"/>
        <v>#VALUE!</v>
      </c>
      <c r="F160" t="e">
        <f t="shared" si="9"/>
        <v>#VALUE!</v>
      </c>
      <c r="G160" t="s">
        <v>162</v>
      </c>
      <c r="H160" s="4" t="str" cm="1">
        <f t="array" ref="H160">_xll.SNL.Clients.Office.Excel.Functions.SPG(G160, "SP_TOTAL_REV", "CY2023")</f>
        <v>#PEND</v>
      </c>
      <c r="I160" s="4" t="str">
        <f>_xll.SNL.Clients.Office.Excel.Functions.SPG(G160,"IQ_AVG_DILUT_SHARES_OUT","CY2023")</f>
        <v>#PEND</v>
      </c>
      <c r="J160" s="5" t="str">
        <f>_xll.SNL.Clients.Office.Excel.Functions.SPG(G160, "IQ_DILUT_EPS_NORM", "CY2023")</f>
        <v>#PEND</v>
      </c>
      <c r="K160" t="e">
        <f t="shared" si="10"/>
        <v>#VALUE!</v>
      </c>
      <c r="L160" t="e">
        <f t="shared" si="11"/>
        <v>#VALUE!</v>
      </c>
    </row>
    <row r="161" spans="1:12" x14ac:dyDescent="0.3">
      <c r="A161" t="s">
        <v>163</v>
      </c>
      <c r="B161" s="4" t="str" cm="1">
        <f t="array" ref="B161">_xll.SNL.Clients.Office.Excel.Functions.SPG(A161, "SP_TOTAL_REV", "CY2023")</f>
        <v>#PEND</v>
      </c>
      <c r="C161" s="4" t="str">
        <f>_xll.SNL.Clients.Office.Excel.Functions.SPG(A161,"IQ_AVG_DILUT_SHARES_OUT","CY2023")</f>
        <v>#PEND</v>
      </c>
      <c r="D161" s="5" t="str">
        <f>_xll.SNL.Clients.Office.Excel.Functions.SPG(A161, "IQ_DILUT_EPS_NORM", "CY2023")</f>
        <v>#PEND</v>
      </c>
      <c r="E161" t="e">
        <f t="shared" si="8"/>
        <v>#VALUE!</v>
      </c>
      <c r="F161" t="e">
        <f t="shared" si="9"/>
        <v>#VALUE!</v>
      </c>
      <c r="G161" t="s">
        <v>163</v>
      </c>
      <c r="H161" s="4" t="str" cm="1">
        <f t="array" ref="H161">_xll.SNL.Clients.Office.Excel.Functions.SPG(G161, "SP_TOTAL_REV", "CY2023")</f>
        <v>#PEND</v>
      </c>
      <c r="I161" s="4" t="str">
        <f>_xll.SNL.Clients.Office.Excel.Functions.SPG(G161,"IQ_AVG_DILUT_SHARES_OUT","CY2023")</f>
        <v>#PEND</v>
      </c>
      <c r="J161" s="5" t="str">
        <f>_xll.SNL.Clients.Office.Excel.Functions.SPG(G161, "IQ_DILUT_EPS_NORM", "CY2023")</f>
        <v>#PEND</v>
      </c>
      <c r="K161" t="e">
        <f t="shared" si="10"/>
        <v>#VALUE!</v>
      </c>
      <c r="L161" t="e">
        <f t="shared" si="11"/>
        <v>#VALUE!</v>
      </c>
    </row>
    <row r="162" spans="1:12" x14ac:dyDescent="0.3">
      <c r="A162" t="s">
        <v>164</v>
      </c>
      <c r="B162" s="4" t="str" cm="1">
        <f t="array" ref="B162">_xll.SNL.Clients.Office.Excel.Functions.SPG(A162, "SP_TOTAL_REV", "CY2023")</f>
        <v>#PEND</v>
      </c>
      <c r="C162" s="4" t="str">
        <f>_xll.SNL.Clients.Office.Excel.Functions.SPG(A162,"IQ_AVG_DILUT_SHARES_OUT","CY2023")</f>
        <v>#PEND</v>
      </c>
      <c r="D162" s="5" t="str">
        <f>_xll.SNL.Clients.Office.Excel.Functions.SPG(A162, "IQ_DILUT_EPS_NORM", "CY2023")</f>
        <v>#PEND</v>
      </c>
      <c r="E162" t="e">
        <f t="shared" si="8"/>
        <v>#VALUE!</v>
      </c>
      <c r="F162" t="e">
        <f t="shared" si="9"/>
        <v>#VALUE!</v>
      </c>
      <c r="G162" t="s">
        <v>164</v>
      </c>
      <c r="H162" s="4" t="str" cm="1">
        <f t="array" ref="H162">_xll.SNL.Clients.Office.Excel.Functions.SPG(G162, "SP_TOTAL_REV", "CY2023")</f>
        <v>#PEND</v>
      </c>
      <c r="I162" s="4" t="str">
        <f>_xll.SNL.Clients.Office.Excel.Functions.SPG(G162,"IQ_AVG_DILUT_SHARES_OUT","CY2023")</f>
        <v>#PEND</v>
      </c>
      <c r="J162" s="5" t="str">
        <f>_xll.SNL.Clients.Office.Excel.Functions.SPG(G162, "IQ_DILUT_EPS_NORM", "CY2023")</f>
        <v>#PEND</v>
      </c>
      <c r="K162" t="e">
        <f t="shared" si="10"/>
        <v>#VALUE!</v>
      </c>
      <c r="L162" t="e">
        <f t="shared" si="11"/>
        <v>#VALUE!</v>
      </c>
    </row>
    <row r="163" spans="1:12" x14ac:dyDescent="0.3">
      <c r="A163" t="s">
        <v>165</v>
      </c>
      <c r="B163" s="4" t="str" cm="1">
        <f t="array" ref="B163">_xll.SNL.Clients.Office.Excel.Functions.SPG(A163, "SP_TOTAL_REV", "CY2023")</f>
        <v>#PEND</v>
      </c>
      <c r="C163" s="4" t="str">
        <f>_xll.SNL.Clients.Office.Excel.Functions.SPG(A163,"IQ_AVG_DILUT_SHARES_OUT","CY2023")</f>
        <v>#PEND</v>
      </c>
      <c r="D163" s="5" t="str">
        <f>_xll.SNL.Clients.Office.Excel.Functions.SPG(A163, "IQ_DILUT_EPS_NORM", "CY2023")</f>
        <v>#PEND</v>
      </c>
      <c r="E163" t="e">
        <f t="shared" si="8"/>
        <v>#VALUE!</v>
      </c>
      <c r="F163" t="e">
        <f t="shared" si="9"/>
        <v>#VALUE!</v>
      </c>
      <c r="G163" t="s">
        <v>165</v>
      </c>
      <c r="H163" s="4" t="str" cm="1">
        <f t="array" ref="H163">_xll.SNL.Clients.Office.Excel.Functions.SPG(G163, "SP_TOTAL_REV", "CY2023")</f>
        <v>#PEND</v>
      </c>
      <c r="I163" s="4" t="str">
        <f>_xll.SNL.Clients.Office.Excel.Functions.SPG(G163,"IQ_AVG_DILUT_SHARES_OUT","CY2023")</f>
        <v>#PEND</v>
      </c>
      <c r="J163" s="5" t="str">
        <f>_xll.SNL.Clients.Office.Excel.Functions.SPG(G163, "IQ_DILUT_EPS_NORM", "CY2023")</f>
        <v>#PEND</v>
      </c>
      <c r="K163" t="e">
        <f t="shared" si="10"/>
        <v>#VALUE!</v>
      </c>
      <c r="L163" t="e">
        <f t="shared" si="11"/>
        <v>#VALUE!</v>
      </c>
    </row>
    <row r="164" spans="1:12" x14ac:dyDescent="0.3">
      <c r="A164" t="s">
        <v>166</v>
      </c>
      <c r="B164" s="4" t="str" cm="1">
        <f t="array" ref="B164">_xll.SNL.Clients.Office.Excel.Functions.SPG(A164, "SP_TOTAL_REV", "CY2023")</f>
        <v>#PEND</v>
      </c>
      <c r="C164" s="4" t="str">
        <f>_xll.SNL.Clients.Office.Excel.Functions.SPG(A164,"IQ_AVG_DILUT_SHARES_OUT","CY2023")</f>
        <v>#PEND</v>
      </c>
      <c r="D164" s="5" t="str">
        <f>_xll.SNL.Clients.Office.Excel.Functions.SPG(A164, "IQ_DILUT_EPS_NORM", "CY2023")</f>
        <v>#PEND</v>
      </c>
      <c r="E164" t="e">
        <f t="shared" si="8"/>
        <v>#VALUE!</v>
      </c>
      <c r="F164" t="e">
        <f t="shared" si="9"/>
        <v>#VALUE!</v>
      </c>
      <c r="G164" t="s">
        <v>166</v>
      </c>
      <c r="H164" s="4" t="str" cm="1">
        <f t="array" ref="H164">_xll.SNL.Clients.Office.Excel.Functions.SPG(G164, "SP_TOTAL_REV", "CY2023")</f>
        <v>#PEND</v>
      </c>
      <c r="I164" s="4" t="str">
        <f>_xll.SNL.Clients.Office.Excel.Functions.SPG(G164,"IQ_AVG_DILUT_SHARES_OUT","CY2023")</f>
        <v>#PEND</v>
      </c>
      <c r="J164" s="5" t="str">
        <f>_xll.SNL.Clients.Office.Excel.Functions.SPG(G164, "IQ_DILUT_EPS_NORM", "CY2023")</f>
        <v>#PEND</v>
      </c>
      <c r="K164" t="e">
        <f t="shared" si="10"/>
        <v>#VALUE!</v>
      </c>
      <c r="L164" t="e">
        <f t="shared" si="11"/>
        <v>#VALUE!</v>
      </c>
    </row>
    <row r="165" spans="1:12" x14ac:dyDescent="0.3">
      <c r="A165" t="s">
        <v>167</v>
      </c>
      <c r="B165" s="4" t="str" cm="1">
        <f t="array" ref="B165">_xll.SNL.Clients.Office.Excel.Functions.SPG(A165, "SP_TOTAL_REV", "CY2023")</f>
        <v>#PEND</v>
      </c>
      <c r="C165" s="4" t="str">
        <f>_xll.SNL.Clients.Office.Excel.Functions.SPG(A165,"IQ_AVG_DILUT_SHARES_OUT","CY2023")</f>
        <v>#PEND</v>
      </c>
      <c r="D165" s="5" t="str">
        <f>_xll.SNL.Clients.Office.Excel.Functions.SPG(A165, "IQ_DILUT_EPS_NORM", "CY2023")</f>
        <v>#PEND</v>
      </c>
      <c r="E165" t="e">
        <f t="shared" si="8"/>
        <v>#VALUE!</v>
      </c>
      <c r="F165" t="e">
        <f t="shared" si="9"/>
        <v>#VALUE!</v>
      </c>
      <c r="G165" t="s">
        <v>167</v>
      </c>
      <c r="H165" s="4" t="str" cm="1">
        <f t="array" ref="H165">_xll.SNL.Clients.Office.Excel.Functions.SPG(G165, "SP_TOTAL_REV", "CY2023")</f>
        <v>#PEND</v>
      </c>
      <c r="I165" s="4" t="str">
        <f>_xll.SNL.Clients.Office.Excel.Functions.SPG(G165,"IQ_AVG_DILUT_SHARES_OUT","CY2023")</f>
        <v>#PEND</v>
      </c>
      <c r="J165" s="5" t="str">
        <f>_xll.SNL.Clients.Office.Excel.Functions.SPG(G165, "IQ_DILUT_EPS_NORM", "CY2023")</f>
        <v>#PEND</v>
      </c>
      <c r="K165" t="e">
        <f t="shared" si="10"/>
        <v>#VALUE!</v>
      </c>
      <c r="L165" t="e">
        <f t="shared" si="11"/>
        <v>#VALUE!</v>
      </c>
    </row>
    <row r="166" spans="1:12" x14ac:dyDescent="0.3">
      <c r="A166" t="s">
        <v>168</v>
      </c>
      <c r="B166" s="4" t="str" cm="1">
        <f t="array" ref="B166">_xll.SNL.Clients.Office.Excel.Functions.SPG(A166, "SP_TOTAL_REV", "CY2023")</f>
        <v>#PEND</v>
      </c>
      <c r="C166" s="4" t="str">
        <f>_xll.SNL.Clients.Office.Excel.Functions.SPG(A166,"IQ_AVG_DILUT_SHARES_OUT","CY2023")</f>
        <v>#PEND</v>
      </c>
      <c r="D166" s="5" t="str">
        <f>_xll.SNL.Clients.Office.Excel.Functions.SPG(A166, "IQ_DILUT_EPS_NORM", "CY2023")</f>
        <v>#PEND</v>
      </c>
      <c r="E166" t="e">
        <f t="shared" si="8"/>
        <v>#VALUE!</v>
      </c>
      <c r="F166" t="e">
        <f t="shared" si="9"/>
        <v>#VALUE!</v>
      </c>
      <c r="G166" t="s">
        <v>168</v>
      </c>
      <c r="H166" s="4" t="str" cm="1">
        <f t="array" ref="H166">_xll.SNL.Clients.Office.Excel.Functions.SPG(G166, "SP_TOTAL_REV", "CY2023")</f>
        <v>#PEND</v>
      </c>
      <c r="I166" s="4" t="str">
        <f>_xll.SNL.Clients.Office.Excel.Functions.SPG(G166,"IQ_AVG_DILUT_SHARES_OUT","CY2023")</f>
        <v>#PEND</v>
      </c>
      <c r="J166" s="5" t="str">
        <f>_xll.SNL.Clients.Office.Excel.Functions.SPG(G166, "IQ_DILUT_EPS_NORM", "CY2023")</f>
        <v>#PEND</v>
      </c>
      <c r="K166" t="e">
        <f t="shared" si="10"/>
        <v>#VALUE!</v>
      </c>
      <c r="L166" t="e">
        <f t="shared" si="11"/>
        <v>#VALUE!</v>
      </c>
    </row>
    <row r="167" spans="1:12" x14ac:dyDescent="0.3">
      <c r="A167" t="s">
        <v>169</v>
      </c>
      <c r="B167" s="4" t="str" cm="1">
        <f t="array" ref="B167">_xll.SNL.Clients.Office.Excel.Functions.SPG(A167, "SP_TOTAL_REV", "CY2023")</f>
        <v>#PEND</v>
      </c>
      <c r="C167" s="4" t="str">
        <f>_xll.SNL.Clients.Office.Excel.Functions.SPG(A167,"IQ_AVG_DILUT_SHARES_OUT","CY2023")</f>
        <v>#PEND</v>
      </c>
      <c r="D167" s="5" t="str">
        <f>_xll.SNL.Clients.Office.Excel.Functions.SPG(A167, "IQ_DILUT_EPS_NORM", "CY2023")</f>
        <v>#PEND</v>
      </c>
      <c r="E167" t="e">
        <f t="shared" si="8"/>
        <v>#VALUE!</v>
      </c>
      <c r="F167" t="e">
        <f t="shared" si="9"/>
        <v>#VALUE!</v>
      </c>
      <c r="G167" t="s">
        <v>169</v>
      </c>
      <c r="H167" s="4" t="str" cm="1">
        <f t="array" ref="H167">_xll.SNL.Clients.Office.Excel.Functions.SPG(G167, "SP_TOTAL_REV", "CY2023")</f>
        <v>#PEND</v>
      </c>
      <c r="I167" s="4" t="str">
        <f>_xll.SNL.Clients.Office.Excel.Functions.SPG(G167,"IQ_AVG_DILUT_SHARES_OUT","CY2023")</f>
        <v>#PEND</v>
      </c>
      <c r="J167" s="5" t="str">
        <f>_xll.SNL.Clients.Office.Excel.Functions.SPG(G167, "IQ_DILUT_EPS_NORM", "CY2023")</f>
        <v>#PEND</v>
      </c>
      <c r="K167" t="e">
        <f t="shared" si="10"/>
        <v>#VALUE!</v>
      </c>
      <c r="L167" t="e">
        <f t="shared" si="11"/>
        <v>#VALUE!</v>
      </c>
    </row>
    <row r="168" spans="1:12" x14ac:dyDescent="0.3">
      <c r="A168" t="s">
        <v>170</v>
      </c>
      <c r="B168" s="4" t="str" cm="1">
        <f t="array" ref="B168">_xll.SNL.Clients.Office.Excel.Functions.SPG(A168, "SP_TOTAL_REV", "CY2023")</f>
        <v>#PEND</v>
      </c>
      <c r="C168" s="4" t="str">
        <f>_xll.SNL.Clients.Office.Excel.Functions.SPG(A168,"IQ_AVG_DILUT_SHARES_OUT","CY2023")</f>
        <v>#PEND</v>
      </c>
      <c r="D168" s="5" t="str">
        <f>_xll.SNL.Clients.Office.Excel.Functions.SPG(A168, "IQ_DILUT_EPS_NORM", "CY2023")</f>
        <v>#PEND</v>
      </c>
      <c r="E168" t="e">
        <f t="shared" si="8"/>
        <v>#VALUE!</v>
      </c>
      <c r="F168" t="e">
        <f t="shared" si="9"/>
        <v>#VALUE!</v>
      </c>
      <c r="G168" t="s">
        <v>170</v>
      </c>
      <c r="H168" s="4" t="str" cm="1">
        <f t="array" ref="H168">_xll.SNL.Clients.Office.Excel.Functions.SPG(G168, "SP_TOTAL_REV", "CY2023")</f>
        <v>#PEND</v>
      </c>
      <c r="I168" s="4" t="str">
        <f>_xll.SNL.Clients.Office.Excel.Functions.SPG(G168,"IQ_AVG_DILUT_SHARES_OUT","CY2023")</f>
        <v>#PEND</v>
      </c>
      <c r="J168" s="5" t="str">
        <f>_xll.SNL.Clients.Office.Excel.Functions.SPG(G168, "IQ_DILUT_EPS_NORM", "CY2023")</f>
        <v>#PEND</v>
      </c>
      <c r="K168" t="e">
        <f t="shared" si="10"/>
        <v>#VALUE!</v>
      </c>
      <c r="L168" t="e">
        <f t="shared" si="11"/>
        <v>#VALUE!</v>
      </c>
    </row>
    <row r="169" spans="1:12" x14ac:dyDescent="0.3">
      <c r="A169" t="s">
        <v>171</v>
      </c>
      <c r="B169" s="4" t="str" cm="1">
        <f t="array" ref="B169">_xll.SNL.Clients.Office.Excel.Functions.SPG(A169, "SP_TOTAL_REV", "CY2023")</f>
        <v>#PEND</v>
      </c>
      <c r="C169" s="4" t="str">
        <f>_xll.SNL.Clients.Office.Excel.Functions.SPG(A169,"IQ_AVG_DILUT_SHARES_OUT","CY2023")</f>
        <v>#PEND</v>
      </c>
      <c r="D169" s="5" t="str">
        <f>_xll.SNL.Clients.Office.Excel.Functions.SPG(A169, "IQ_DILUT_EPS_NORM", "CY2023")</f>
        <v>#PEND</v>
      </c>
      <c r="E169" t="e">
        <f t="shared" si="8"/>
        <v>#VALUE!</v>
      </c>
      <c r="F169" t="e">
        <f t="shared" si="9"/>
        <v>#VALUE!</v>
      </c>
      <c r="G169" t="s">
        <v>171</v>
      </c>
      <c r="H169" s="4" t="str" cm="1">
        <f t="array" ref="H169">_xll.SNL.Clients.Office.Excel.Functions.SPG(G169, "SP_TOTAL_REV", "CY2023")</f>
        <v>#PEND</v>
      </c>
      <c r="I169" s="4" t="str">
        <f>_xll.SNL.Clients.Office.Excel.Functions.SPG(G169,"IQ_AVG_DILUT_SHARES_OUT","CY2023")</f>
        <v>#PEND</v>
      </c>
      <c r="J169" s="5" t="str">
        <f>_xll.SNL.Clients.Office.Excel.Functions.SPG(G169, "IQ_DILUT_EPS_NORM", "CY2023")</f>
        <v>#PEND</v>
      </c>
      <c r="K169" t="e">
        <f t="shared" si="10"/>
        <v>#VALUE!</v>
      </c>
      <c r="L169" t="e">
        <f t="shared" si="11"/>
        <v>#VALUE!</v>
      </c>
    </row>
    <row r="170" spans="1:12" x14ac:dyDescent="0.3">
      <c r="A170" t="s">
        <v>172</v>
      </c>
      <c r="B170" s="4" t="str" cm="1">
        <f t="array" ref="B170">_xll.SNL.Clients.Office.Excel.Functions.SPG(A170, "SP_TOTAL_REV", "CY2023")</f>
        <v>#PEND</v>
      </c>
      <c r="C170" s="4" t="str">
        <f>_xll.SNL.Clients.Office.Excel.Functions.SPG(A170,"IQ_AVG_DILUT_SHARES_OUT","CY2023")</f>
        <v>#PEND</v>
      </c>
      <c r="D170" s="5" t="str">
        <f>_xll.SNL.Clients.Office.Excel.Functions.SPG(A170, "IQ_DILUT_EPS_NORM", "CY2023")</f>
        <v>#PEND</v>
      </c>
      <c r="E170" t="e">
        <f t="shared" si="8"/>
        <v>#VALUE!</v>
      </c>
      <c r="F170" t="e">
        <f t="shared" si="9"/>
        <v>#VALUE!</v>
      </c>
      <c r="G170" t="s">
        <v>172</v>
      </c>
      <c r="H170" s="4" t="str" cm="1">
        <f t="array" ref="H170">_xll.SNL.Clients.Office.Excel.Functions.SPG(G170, "SP_TOTAL_REV", "CY2023")</f>
        <v>#PEND</v>
      </c>
      <c r="I170" s="4" t="str">
        <f>_xll.SNL.Clients.Office.Excel.Functions.SPG(G170,"IQ_AVG_DILUT_SHARES_OUT","CY2023")</f>
        <v>#PEND</v>
      </c>
      <c r="J170" s="5" t="str">
        <f>_xll.SNL.Clients.Office.Excel.Functions.SPG(G170, "IQ_DILUT_EPS_NORM", "CY2023")</f>
        <v>#PEND</v>
      </c>
      <c r="K170" t="e">
        <f t="shared" si="10"/>
        <v>#VALUE!</v>
      </c>
      <c r="L170" t="e">
        <f t="shared" si="11"/>
        <v>#VALUE!</v>
      </c>
    </row>
    <row r="171" spans="1:12" x14ac:dyDescent="0.3">
      <c r="A171" t="s">
        <v>173</v>
      </c>
      <c r="B171" s="4" t="str" cm="1">
        <f t="array" ref="B171">_xll.SNL.Clients.Office.Excel.Functions.SPG(A171, "SP_TOTAL_REV", "CY2023")</f>
        <v>#PEND</v>
      </c>
      <c r="C171" s="4" t="str">
        <f>_xll.SNL.Clients.Office.Excel.Functions.SPG(A171,"IQ_AVG_DILUT_SHARES_OUT","CY2023")</f>
        <v>#PEND</v>
      </c>
      <c r="D171" s="5" t="str">
        <f>_xll.SNL.Clients.Office.Excel.Functions.SPG(A171, "IQ_DILUT_EPS_NORM", "CY2023")</f>
        <v>#PEND</v>
      </c>
      <c r="E171" t="e">
        <f t="shared" si="8"/>
        <v>#VALUE!</v>
      </c>
      <c r="F171" t="e">
        <f t="shared" si="9"/>
        <v>#VALUE!</v>
      </c>
      <c r="G171" t="s">
        <v>173</v>
      </c>
      <c r="H171" s="4" t="str" cm="1">
        <f t="array" ref="H171">_xll.SNL.Clients.Office.Excel.Functions.SPG(G171, "SP_TOTAL_REV", "CY2023")</f>
        <v>#PEND</v>
      </c>
      <c r="I171" s="4" t="str">
        <f>_xll.SNL.Clients.Office.Excel.Functions.SPG(G171,"IQ_AVG_DILUT_SHARES_OUT","CY2023")</f>
        <v>#PEND</v>
      </c>
      <c r="J171" s="5" t="str">
        <f>_xll.SNL.Clients.Office.Excel.Functions.SPG(G171, "IQ_DILUT_EPS_NORM", "CY2023")</f>
        <v>#PEND</v>
      </c>
      <c r="K171" t="e">
        <f t="shared" si="10"/>
        <v>#VALUE!</v>
      </c>
      <c r="L171" t="e">
        <f t="shared" si="11"/>
        <v>#VALUE!</v>
      </c>
    </row>
    <row r="172" spans="1:12" x14ac:dyDescent="0.3">
      <c r="A172" t="s">
        <v>174</v>
      </c>
      <c r="B172" s="4" t="str" cm="1">
        <f t="array" ref="B172">_xll.SNL.Clients.Office.Excel.Functions.SPG(A172, "SP_TOTAL_REV", "CY2023")</f>
        <v>#PEND</v>
      </c>
      <c r="C172" s="4" t="str">
        <f>_xll.SNL.Clients.Office.Excel.Functions.SPG(A172,"IQ_AVG_DILUT_SHARES_OUT","CY2023")</f>
        <v>#PEND</v>
      </c>
      <c r="D172" s="5" t="str">
        <f>_xll.SNL.Clients.Office.Excel.Functions.SPG(A172, "IQ_DILUT_EPS_NORM", "CY2023")</f>
        <v>#PEND</v>
      </c>
      <c r="E172" t="e">
        <f t="shared" si="8"/>
        <v>#VALUE!</v>
      </c>
      <c r="F172" t="e">
        <f t="shared" si="9"/>
        <v>#VALUE!</v>
      </c>
      <c r="G172" t="s">
        <v>174</v>
      </c>
      <c r="H172" s="4" t="str" cm="1">
        <f t="array" ref="H172">_xll.SNL.Clients.Office.Excel.Functions.SPG(G172, "SP_TOTAL_REV", "CY2023")</f>
        <v>#PEND</v>
      </c>
      <c r="I172" s="4" t="str">
        <f>_xll.SNL.Clients.Office.Excel.Functions.SPG(G172,"IQ_AVG_DILUT_SHARES_OUT","CY2023")</f>
        <v>#PEND</v>
      </c>
      <c r="J172" s="5" t="str">
        <f>_xll.SNL.Clients.Office.Excel.Functions.SPG(G172, "IQ_DILUT_EPS_NORM", "CY2023")</f>
        <v>#PEND</v>
      </c>
      <c r="K172" t="e">
        <f t="shared" si="10"/>
        <v>#VALUE!</v>
      </c>
      <c r="L172" t="e">
        <f t="shared" si="11"/>
        <v>#VALUE!</v>
      </c>
    </row>
    <row r="173" spans="1:12" x14ac:dyDescent="0.3">
      <c r="A173" t="s">
        <v>175</v>
      </c>
      <c r="B173" s="4" t="str" cm="1">
        <f t="array" ref="B173">_xll.SNL.Clients.Office.Excel.Functions.SPG(A173, "SP_TOTAL_REV", "CY2023")</f>
        <v>#PEND</v>
      </c>
      <c r="C173" s="4" t="str">
        <f>_xll.SNL.Clients.Office.Excel.Functions.SPG(A173,"IQ_AVG_DILUT_SHARES_OUT","CY2023")</f>
        <v>#PEND</v>
      </c>
      <c r="D173" s="5" t="str">
        <f>_xll.SNL.Clients.Office.Excel.Functions.SPG(A173, "IQ_DILUT_EPS_NORM", "CY2023")</f>
        <v>#PEND</v>
      </c>
      <c r="E173" t="e">
        <f t="shared" si="8"/>
        <v>#VALUE!</v>
      </c>
      <c r="F173" t="e">
        <f t="shared" si="9"/>
        <v>#VALUE!</v>
      </c>
      <c r="G173" t="s">
        <v>175</v>
      </c>
      <c r="H173" s="4" t="str" cm="1">
        <f t="array" ref="H173">_xll.SNL.Clients.Office.Excel.Functions.SPG(G173, "SP_TOTAL_REV", "CY2023")</f>
        <v>#PEND</v>
      </c>
      <c r="I173" s="4" t="str">
        <f>_xll.SNL.Clients.Office.Excel.Functions.SPG(G173,"IQ_AVG_DILUT_SHARES_OUT","CY2023")</f>
        <v>#PEND</v>
      </c>
      <c r="J173" s="5" t="str">
        <f>_xll.SNL.Clients.Office.Excel.Functions.SPG(G173, "IQ_DILUT_EPS_NORM", "CY2023")</f>
        <v>#PEND</v>
      </c>
      <c r="K173" t="e">
        <f t="shared" si="10"/>
        <v>#VALUE!</v>
      </c>
      <c r="L173" t="e">
        <f t="shared" si="11"/>
        <v>#VALUE!</v>
      </c>
    </row>
    <row r="174" spans="1:12" x14ac:dyDescent="0.3">
      <c r="A174" t="s">
        <v>176</v>
      </c>
      <c r="B174" s="4" t="str" cm="1">
        <f t="array" ref="B174">_xll.SNL.Clients.Office.Excel.Functions.SPG(A174, "SP_TOTAL_REV", "CY2023")</f>
        <v>#PEND</v>
      </c>
      <c r="C174" s="4" t="str">
        <f>_xll.SNL.Clients.Office.Excel.Functions.SPG(A174,"IQ_AVG_DILUT_SHARES_OUT","CY2023")</f>
        <v>#PEND</v>
      </c>
      <c r="D174" s="5" t="str">
        <f>_xll.SNL.Clients.Office.Excel.Functions.SPG(A174, "IQ_DILUT_EPS_NORM", "CY2023")</f>
        <v>#PEND</v>
      </c>
      <c r="E174" t="e">
        <f t="shared" si="8"/>
        <v>#VALUE!</v>
      </c>
      <c r="F174" t="e">
        <f t="shared" si="9"/>
        <v>#VALUE!</v>
      </c>
      <c r="G174" t="s">
        <v>176</v>
      </c>
      <c r="H174" s="4" t="str" cm="1">
        <f t="array" ref="H174">_xll.SNL.Clients.Office.Excel.Functions.SPG(G174, "SP_TOTAL_REV", "CY2023")</f>
        <v>#PEND</v>
      </c>
      <c r="I174" s="4" t="str">
        <f>_xll.SNL.Clients.Office.Excel.Functions.SPG(G174,"IQ_AVG_DILUT_SHARES_OUT","CY2023")</f>
        <v>#PEND</v>
      </c>
      <c r="J174" s="5" t="str">
        <f>_xll.SNL.Clients.Office.Excel.Functions.SPG(G174, "IQ_DILUT_EPS_NORM", "CY2023")</f>
        <v>#PEND</v>
      </c>
      <c r="K174" t="e">
        <f t="shared" si="10"/>
        <v>#VALUE!</v>
      </c>
      <c r="L174" t="e">
        <f t="shared" si="11"/>
        <v>#VALUE!</v>
      </c>
    </row>
    <row r="175" spans="1:12" x14ac:dyDescent="0.3">
      <c r="A175" t="s">
        <v>177</v>
      </c>
      <c r="B175" s="4" t="str" cm="1">
        <f t="array" ref="B175">_xll.SNL.Clients.Office.Excel.Functions.SPG(A175, "SP_TOTAL_REV", "CY2023")</f>
        <v>#PEND</v>
      </c>
      <c r="C175" s="4" t="str">
        <f>_xll.SNL.Clients.Office.Excel.Functions.SPG(A175,"IQ_AVG_DILUT_SHARES_OUT","CY2023")</f>
        <v>#PEND</v>
      </c>
      <c r="D175" s="5" t="str">
        <f>_xll.SNL.Clients.Office.Excel.Functions.SPG(A175, "IQ_DILUT_EPS_NORM", "CY2023")</f>
        <v>#PEND</v>
      </c>
      <c r="E175" t="e">
        <f t="shared" si="8"/>
        <v>#VALUE!</v>
      </c>
      <c r="F175" t="e">
        <f t="shared" si="9"/>
        <v>#VALUE!</v>
      </c>
      <c r="G175" t="s">
        <v>177</v>
      </c>
      <c r="H175" s="4" t="str" cm="1">
        <f t="array" ref="H175">_xll.SNL.Clients.Office.Excel.Functions.SPG(G175, "SP_TOTAL_REV", "CY2023")</f>
        <v>#PEND</v>
      </c>
      <c r="I175" s="4" t="str">
        <f>_xll.SNL.Clients.Office.Excel.Functions.SPG(G175,"IQ_AVG_DILUT_SHARES_OUT","CY2023")</f>
        <v>#PEND</v>
      </c>
      <c r="J175" s="5" t="str">
        <f>_xll.SNL.Clients.Office.Excel.Functions.SPG(G175, "IQ_DILUT_EPS_NORM", "CY2023")</f>
        <v>#PEND</v>
      </c>
      <c r="K175" t="e">
        <f t="shared" si="10"/>
        <v>#VALUE!</v>
      </c>
      <c r="L175" t="e">
        <f t="shared" si="11"/>
        <v>#VALUE!</v>
      </c>
    </row>
    <row r="176" spans="1:12" x14ac:dyDescent="0.3">
      <c r="A176" t="s">
        <v>178</v>
      </c>
      <c r="B176" s="4" t="str" cm="1">
        <f t="array" ref="B176">_xll.SNL.Clients.Office.Excel.Functions.SPG(A176, "SP_TOTAL_REV", "CY2023")</f>
        <v>#PEND</v>
      </c>
      <c r="C176" s="4" t="str">
        <f>_xll.SNL.Clients.Office.Excel.Functions.SPG(A176,"IQ_AVG_DILUT_SHARES_OUT","CY2023")</f>
        <v>#PEND</v>
      </c>
      <c r="D176" s="5" t="str">
        <f>_xll.SNL.Clients.Office.Excel.Functions.SPG(A176, "IQ_DILUT_EPS_NORM", "CY2023")</f>
        <v>#PEND</v>
      </c>
      <c r="E176" t="e">
        <f t="shared" si="8"/>
        <v>#VALUE!</v>
      </c>
      <c r="F176" t="e">
        <f t="shared" si="9"/>
        <v>#VALUE!</v>
      </c>
      <c r="G176" t="s">
        <v>178</v>
      </c>
      <c r="H176" s="4" t="str" cm="1">
        <f t="array" ref="H176">_xll.SNL.Clients.Office.Excel.Functions.SPG(G176, "SP_TOTAL_REV", "CY2023")</f>
        <v>#PEND</v>
      </c>
      <c r="I176" s="4" t="str">
        <f>_xll.SNL.Clients.Office.Excel.Functions.SPG(G176,"IQ_AVG_DILUT_SHARES_OUT","CY2023")</f>
        <v>#PEND</v>
      </c>
      <c r="J176" s="5" t="str">
        <f>_xll.SNL.Clients.Office.Excel.Functions.SPG(G176, "IQ_DILUT_EPS_NORM", "CY2023")</f>
        <v>#PEND</v>
      </c>
      <c r="K176" t="e">
        <f t="shared" si="10"/>
        <v>#VALUE!</v>
      </c>
      <c r="L176" t="e">
        <f t="shared" si="11"/>
        <v>#VALUE!</v>
      </c>
    </row>
    <row r="177" spans="1:12" x14ac:dyDescent="0.3">
      <c r="A177" t="s">
        <v>179</v>
      </c>
      <c r="B177" s="4" t="str" cm="1">
        <f t="array" ref="B177">_xll.SNL.Clients.Office.Excel.Functions.SPG(A177, "SP_TOTAL_REV", "CY2023")</f>
        <v>#PEND</v>
      </c>
      <c r="C177" s="4" t="str">
        <f>_xll.SNL.Clients.Office.Excel.Functions.SPG(A177,"IQ_AVG_DILUT_SHARES_OUT","CY2023")</f>
        <v>#PEND</v>
      </c>
      <c r="D177" s="5" t="str">
        <f>_xll.SNL.Clients.Office.Excel.Functions.SPG(A177, "IQ_DILUT_EPS_NORM", "CY2023")</f>
        <v>#PEND</v>
      </c>
      <c r="E177" t="e">
        <f t="shared" si="8"/>
        <v>#VALUE!</v>
      </c>
      <c r="F177" t="e">
        <f t="shared" si="9"/>
        <v>#VALUE!</v>
      </c>
      <c r="G177" t="s">
        <v>179</v>
      </c>
      <c r="H177" s="4" t="str" cm="1">
        <f t="array" ref="H177">_xll.SNL.Clients.Office.Excel.Functions.SPG(G177, "SP_TOTAL_REV", "CY2023")</f>
        <v>#PEND</v>
      </c>
      <c r="I177" s="4" t="str">
        <f>_xll.SNL.Clients.Office.Excel.Functions.SPG(G177,"IQ_AVG_DILUT_SHARES_OUT","CY2023")</f>
        <v>#PEND</v>
      </c>
      <c r="J177" s="5" t="str">
        <f>_xll.SNL.Clients.Office.Excel.Functions.SPG(G177, "IQ_DILUT_EPS_NORM", "CY2023")</f>
        <v>#PEND</v>
      </c>
      <c r="K177" t="e">
        <f t="shared" si="10"/>
        <v>#VALUE!</v>
      </c>
      <c r="L177" t="e">
        <f t="shared" si="11"/>
        <v>#VALUE!</v>
      </c>
    </row>
    <row r="178" spans="1:12" x14ac:dyDescent="0.3">
      <c r="A178" t="s">
        <v>180</v>
      </c>
      <c r="B178" s="4" t="str" cm="1">
        <f t="array" ref="B178">_xll.SNL.Clients.Office.Excel.Functions.SPG(A178, "SP_TOTAL_REV", "CY2023")</f>
        <v>#PEND</v>
      </c>
      <c r="C178" s="4" t="str">
        <f>_xll.SNL.Clients.Office.Excel.Functions.SPG(A178,"IQ_AVG_DILUT_SHARES_OUT","CY2023")</f>
        <v>#PEND</v>
      </c>
      <c r="D178" s="5" t="str">
        <f>_xll.SNL.Clients.Office.Excel.Functions.SPG(A178, "IQ_DILUT_EPS_NORM", "CY2023")</f>
        <v>#PEND</v>
      </c>
      <c r="E178" t="e">
        <f t="shared" si="8"/>
        <v>#VALUE!</v>
      </c>
      <c r="F178" t="e">
        <f t="shared" si="9"/>
        <v>#VALUE!</v>
      </c>
      <c r="G178" t="s">
        <v>180</v>
      </c>
      <c r="H178" s="4" t="str" cm="1">
        <f t="array" ref="H178">_xll.SNL.Clients.Office.Excel.Functions.SPG(G178, "SP_TOTAL_REV", "CY2023")</f>
        <v>#PEND</v>
      </c>
      <c r="I178" s="4" t="str">
        <f>_xll.SNL.Clients.Office.Excel.Functions.SPG(G178,"IQ_AVG_DILUT_SHARES_OUT","CY2023")</f>
        <v>#PEND</v>
      </c>
      <c r="J178" s="5" t="str">
        <f>_xll.SNL.Clients.Office.Excel.Functions.SPG(G178, "IQ_DILUT_EPS_NORM", "CY2023")</f>
        <v>#PEND</v>
      </c>
      <c r="K178" t="e">
        <f t="shared" si="10"/>
        <v>#VALUE!</v>
      </c>
      <c r="L178" t="e">
        <f t="shared" si="11"/>
        <v>#VALUE!</v>
      </c>
    </row>
    <row r="179" spans="1:12" x14ac:dyDescent="0.3">
      <c r="A179" t="s">
        <v>181</v>
      </c>
      <c r="B179" s="4" t="str" cm="1">
        <f t="array" ref="B179">_xll.SNL.Clients.Office.Excel.Functions.SPG(A179, "SP_TOTAL_REV", "CY2023")</f>
        <v>#PEND</v>
      </c>
      <c r="C179" s="4" t="str">
        <f>_xll.SNL.Clients.Office.Excel.Functions.SPG(A179,"IQ_AVG_DILUT_SHARES_OUT","CY2023")</f>
        <v>#PEND</v>
      </c>
      <c r="D179" s="5" t="str">
        <f>_xll.SNL.Clients.Office.Excel.Functions.SPG(A179, "IQ_DILUT_EPS_NORM", "CY2023")</f>
        <v>#PEND</v>
      </c>
      <c r="E179" t="e">
        <f t="shared" si="8"/>
        <v>#VALUE!</v>
      </c>
      <c r="F179" t="e">
        <f t="shared" si="9"/>
        <v>#VALUE!</v>
      </c>
      <c r="G179" t="s">
        <v>181</v>
      </c>
      <c r="H179" s="4" t="str" cm="1">
        <f t="array" ref="H179">_xll.SNL.Clients.Office.Excel.Functions.SPG(G179, "SP_TOTAL_REV", "CY2023")</f>
        <v>#PEND</v>
      </c>
      <c r="I179" s="4" t="str">
        <f>_xll.SNL.Clients.Office.Excel.Functions.SPG(G179,"IQ_AVG_DILUT_SHARES_OUT","CY2023")</f>
        <v>#PEND</v>
      </c>
      <c r="J179" s="5" t="str">
        <f>_xll.SNL.Clients.Office.Excel.Functions.SPG(G179, "IQ_DILUT_EPS_NORM", "CY2023")</f>
        <v>#PEND</v>
      </c>
      <c r="K179" t="e">
        <f t="shared" si="10"/>
        <v>#VALUE!</v>
      </c>
      <c r="L179" t="e">
        <f t="shared" si="11"/>
        <v>#VALUE!</v>
      </c>
    </row>
    <row r="180" spans="1:12" x14ac:dyDescent="0.3">
      <c r="A180" t="s">
        <v>182</v>
      </c>
      <c r="B180" s="4" t="str" cm="1">
        <f t="array" ref="B180">_xll.SNL.Clients.Office.Excel.Functions.SPG(A180, "SP_TOTAL_REV", "CY2023")</f>
        <v>#PEND</v>
      </c>
      <c r="C180" s="4" t="str">
        <f>_xll.SNL.Clients.Office.Excel.Functions.SPG(A180,"IQ_AVG_DILUT_SHARES_OUT","CY2023")</f>
        <v>#PEND</v>
      </c>
      <c r="D180" s="5" t="str">
        <f>_xll.SNL.Clients.Office.Excel.Functions.SPG(A180, "IQ_DILUT_EPS_NORM", "CY2023")</f>
        <v>#PEND</v>
      </c>
      <c r="E180" t="e">
        <f t="shared" si="8"/>
        <v>#VALUE!</v>
      </c>
      <c r="F180" t="e">
        <f t="shared" si="9"/>
        <v>#VALUE!</v>
      </c>
      <c r="G180" t="s">
        <v>182</v>
      </c>
      <c r="H180" s="4" t="str" cm="1">
        <f t="array" ref="H180">_xll.SNL.Clients.Office.Excel.Functions.SPG(G180, "SP_TOTAL_REV", "CY2023")</f>
        <v>#PEND</v>
      </c>
      <c r="I180" s="4" t="str">
        <f>_xll.SNL.Clients.Office.Excel.Functions.SPG(G180,"IQ_AVG_DILUT_SHARES_OUT","CY2023")</f>
        <v>#PEND</v>
      </c>
      <c r="J180" s="5" t="str">
        <f>_xll.SNL.Clients.Office.Excel.Functions.SPG(G180, "IQ_DILUT_EPS_NORM", "CY2023")</f>
        <v>#PEND</v>
      </c>
      <c r="K180" t="e">
        <f t="shared" si="10"/>
        <v>#VALUE!</v>
      </c>
      <c r="L180" t="e">
        <f t="shared" si="11"/>
        <v>#VALUE!</v>
      </c>
    </row>
    <row r="181" spans="1:12" x14ac:dyDescent="0.3">
      <c r="A181" t="s">
        <v>183</v>
      </c>
      <c r="B181" s="4" t="str" cm="1">
        <f t="array" ref="B181">_xll.SNL.Clients.Office.Excel.Functions.SPG(A181, "SP_TOTAL_REV", "CY2023")</f>
        <v>#PEND</v>
      </c>
      <c r="C181" s="4" t="str">
        <f>_xll.SNL.Clients.Office.Excel.Functions.SPG(A181,"IQ_AVG_DILUT_SHARES_OUT","CY2023")</f>
        <v>#PEND</v>
      </c>
      <c r="D181" s="5" t="str">
        <f>_xll.SNL.Clients.Office.Excel.Functions.SPG(A181, "IQ_DILUT_EPS_NORM", "CY2023")</f>
        <v>#PEND</v>
      </c>
      <c r="E181" t="e">
        <f t="shared" si="8"/>
        <v>#VALUE!</v>
      </c>
      <c r="F181" t="e">
        <f t="shared" si="9"/>
        <v>#VALUE!</v>
      </c>
      <c r="G181" t="s">
        <v>183</v>
      </c>
      <c r="H181" s="4" t="str" cm="1">
        <f t="array" ref="H181">_xll.SNL.Clients.Office.Excel.Functions.SPG(G181, "SP_TOTAL_REV", "CY2023")</f>
        <v>#PEND</v>
      </c>
      <c r="I181" s="4" t="str">
        <f>_xll.SNL.Clients.Office.Excel.Functions.SPG(G181,"IQ_AVG_DILUT_SHARES_OUT","CY2023")</f>
        <v>#PEND</v>
      </c>
      <c r="J181" s="5" t="str">
        <f>_xll.SNL.Clients.Office.Excel.Functions.SPG(G181, "IQ_DILUT_EPS_NORM", "CY2023")</f>
        <v>#PEND</v>
      </c>
      <c r="K181" t="e">
        <f t="shared" si="10"/>
        <v>#VALUE!</v>
      </c>
      <c r="L181" t="e">
        <f t="shared" si="11"/>
        <v>#VALUE!</v>
      </c>
    </row>
    <row r="182" spans="1:12" x14ac:dyDescent="0.3">
      <c r="A182" t="s">
        <v>184</v>
      </c>
      <c r="B182" s="4" t="str" cm="1">
        <f t="array" ref="B182">_xll.SNL.Clients.Office.Excel.Functions.SPG(A182, "SP_TOTAL_REV", "CY2023")</f>
        <v>#PEND</v>
      </c>
      <c r="C182" s="4" t="str">
        <f>_xll.SNL.Clients.Office.Excel.Functions.SPG(A182,"IQ_AVG_DILUT_SHARES_OUT","CY2023")</f>
        <v>#PEND</v>
      </c>
      <c r="D182" s="5" t="str">
        <f>_xll.SNL.Clients.Office.Excel.Functions.SPG(A182, "IQ_DILUT_EPS_NORM", "CY2023")</f>
        <v>#PEND</v>
      </c>
      <c r="E182" t="e">
        <f t="shared" si="8"/>
        <v>#VALUE!</v>
      </c>
      <c r="F182" t="e">
        <f t="shared" si="9"/>
        <v>#VALUE!</v>
      </c>
      <c r="G182" t="s">
        <v>184</v>
      </c>
      <c r="H182" s="4" t="str" cm="1">
        <f t="array" ref="H182">_xll.SNL.Clients.Office.Excel.Functions.SPG(G182, "SP_TOTAL_REV", "CY2023")</f>
        <v>#PEND</v>
      </c>
      <c r="I182" s="4" t="str">
        <f>_xll.SNL.Clients.Office.Excel.Functions.SPG(G182,"IQ_AVG_DILUT_SHARES_OUT","CY2023")</f>
        <v>#PEND</v>
      </c>
      <c r="J182" s="5" t="str">
        <f>_xll.SNL.Clients.Office.Excel.Functions.SPG(G182, "IQ_DILUT_EPS_NORM", "CY2023")</f>
        <v>#PEND</v>
      </c>
      <c r="K182" t="e">
        <f t="shared" si="10"/>
        <v>#VALUE!</v>
      </c>
      <c r="L182" t="e">
        <f t="shared" si="11"/>
        <v>#VALUE!</v>
      </c>
    </row>
    <row r="183" spans="1:12" x14ac:dyDescent="0.3">
      <c r="A183" t="s">
        <v>185</v>
      </c>
      <c r="B183" s="4" t="str" cm="1">
        <f t="array" ref="B183">_xll.SNL.Clients.Office.Excel.Functions.SPG(A183, "SP_TOTAL_REV", "CY2023")</f>
        <v>#PEND</v>
      </c>
      <c r="C183" s="4" t="str">
        <f>_xll.SNL.Clients.Office.Excel.Functions.SPG(A183,"IQ_AVG_DILUT_SHARES_OUT","CY2023")</f>
        <v>#PEND</v>
      </c>
      <c r="D183" s="5" t="str">
        <f>_xll.SNL.Clients.Office.Excel.Functions.SPG(A183, "IQ_DILUT_EPS_NORM", "CY2023")</f>
        <v>#PEND</v>
      </c>
      <c r="E183" t="e">
        <f t="shared" si="8"/>
        <v>#VALUE!</v>
      </c>
      <c r="F183" t="e">
        <f t="shared" si="9"/>
        <v>#VALUE!</v>
      </c>
      <c r="G183" t="s">
        <v>185</v>
      </c>
      <c r="H183" s="4" t="str" cm="1">
        <f t="array" ref="H183">_xll.SNL.Clients.Office.Excel.Functions.SPG(G183, "SP_TOTAL_REV", "CY2023")</f>
        <v>#PEND</v>
      </c>
      <c r="I183" s="4" t="str">
        <f>_xll.SNL.Clients.Office.Excel.Functions.SPG(G183,"IQ_AVG_DILUT_SHARES_OUT","CY2023")</f>
        <v>#PEND</v>
      </c>
      <c r="J183" s="5" t="str">
        <f>_xll.SNL.Clients.Office.Excel.Functions.SPG(G183, "IQ_DILUT_EPS_NORM", "CY2023")</f>
        <v>#PEND</v>
      </c>
      <c r="K183" t="e">
        <f t="shared" si="10"/>
        <v>#VALUE!</v>
      </c>
      <c r="L183" t="e">
        <f t="shared" si="11"/>
        <v>#VALUE!</v>
      </c>
    </row>
    <row r="184" spans="1:12" x14ac:dyDescent="0.3">
      <c r="A184" t="s">
        <v>186</v>
      </c>
      <c r="B184" s="4" t="str" cm="1">
        <f t="array" ref="B184">_xll.SNL.Clients.Office.Excel.Functions.SPG(A184, "SP_TOTAL_REV", "CY2023")</f>
        <v>#PEND</v>
      </c>
      <c r="C184" s="4" t="str">
        <f>_xll.SNL.Clients.Office.Excel.Functions.SPG(A184,"IQ_AVG_DILUT_SHARES_OUT","CY2023")</f>
        <v>#PEND</v>
      </c>
      <c r="D184" s="5" t="str">
        <f>_xll.SNL.Clients.Office.Excel.Functions.SPG(A184, "IQ_DILUT_EPS_NORM", "CY2023")</f>
        <v>#PEND</v>
      </c>
      <c r="E184" t="e">
        <f t="shared" si="8"/>
        <v>#VALUE!</v>
      </c>
      <c r="F184" t="e">
        <f t="shared" si="9"/>
        <v>#VALUE!</v>
      </c>
      <c r="G184" t="s">
        <v>186</v>
      </c>
      <c r="H184" s="4" t="str" cm="1">
        <f t="array" ref="H184">_xll.SNL.Clients.Office.Excel.Functions.SPG(G184, "SP_TOTAL_REV", "CY2023")</f>
        <v>#PEND</v>
      </c>
      <c r="I184" s="4" t="str">
        <f>_xll.SNL.Clients.Office.Excel.Functions.SPG(G184,"IQ_AVG_DILUT_SHARES_OUT","CY2023")</f>
        <v>#PEND</v>
      </c>
      <c r="J184" s="5" t="str">
        <f>_xll.SNL.Clients.Office.Excel.Functions.SPG(G184, "IQ_DILUT_EPS_NORM", "CY2023")</f>
        <v>#PEND</v>
      </c>
      <c r="K184" t="e">
        <f t="shared" si="10"/>
        <v>#VALUE!</v>
      </c>
      <c r="L184" t="e">
        <f t="shared" si="11"/>
        <v>#VALUE!</v>
      </c>
    </row>
    <row r="185" spans="1:12" x14ac:dyDescent="0.3">
      <c r="A185" t="s">
        <v>187</v>
      </c>
      <c r="B185" s="4" t="str" cm="1">
        <f t="array" ref="B185">_xll.SNL.Clients.Office.Excel.Functions.SPG(A185, "SP_TOTAL_REV", "CY2023")</f>
        <v>#PEND</v>
      </c>
      <c r="C185" s="4" t="str">
        <f>_xll.SNL.Clients.Office.Excel.Functions.SPG(A185,"IQ_AVG_DILUT_SHARES_OUT","CY2023")</f>
        <v>#PEND</v>
      </c>
      <c r="D185" s="5" t="str">
        <f>_xll.SNL.Clients.Office.Excel.Functions.SPG(A185, "IQ_DILUT_EPS_NORM", "CY2023")</f>
        <v>#PEND</v>
      </c>
      <c r="E185" t="e">
        <f t="shared" si="8"/>
        <v>#VALUE!</v>
      </c>
      <c r="F185" t="e">
        <f t="shared" si="9"/>
        <v>#VALUE!</v>
      </c>
      <c r="G185" t="s">
        <v>187</v>
      </c>
      <c r="H185" s="4" t="str" cm="1">
        <f t="array" ref="H185">_xll.SNL.Clients.Office.Excel.Functions.SPG(G185, "SP_TOTAL_REV", "CY2023")</f>
        <v>#PEND</v>
      </c>
      <c r="I185" s="4" t="str">
        <f>_xll.SNL.Clients.Office.Excel.Functions.SPG(G185,"IQ_AVG_DILUT_SHARES_OUT","CY2023")</f>
        <v>#PEND</v>
      </c>
      <c r="J185" s="5" t="str">
        <f>_xll.SNL.Clients.Office.Excel.Functions.SPG(G185, "IQ_DILUT_EPS_NORM", "CY2023")</f>
        <v>#PEND</v>
      </c>
      <c r="K185" t="e">
        <f t="shared" si="10"/>
        <v>#VALUE!</v>
      </c>
      <c r="L185" t="e">
        <f t="shared" si="11"/>
        <v>#VALUE!</v>
      </c>
    </row>
    <row r="186" spans="1:12" x14ac:dyDescent="0.3">
      <c r="A186" t="s">
        <v>188</v>
      </c>
      <c r="B186" s="4" t="str" cm="1">
        <f t="array" ref="B186">_xll.SNL.Clients.Office.Excel.Functions.SPG(A186, "SP_TOTAL_REV", "CY2023")</f>
        <v>#PEND</v>
      </c>
      <c r="C186" s="4" t="str">
        <f>_xll.SNL.Clients.Office.Excel.Functions.SPG(A186,"IQ_AVG_DILUT_SHARES_OUT","CY2023")</f>
        <v>#PEND</v>
      </c>
      <c r="D186" s="5" t="str">
        <f>_xll.SNL.Clients.Office.Excel.Functions.SPG(A186, "IQ_DILUT_EPS_NORM", "CY2023")</f>
        <v>#PEND</v>
      </c>
      <c r="E186" t="e">
        <f t="shared" si="8"/>
        <v>#VALUE!</v>
      </c>
      <c r="F186" t="e">
        <f t="shared" si="9"/>
        <v>#VALUE!</v>
      </c>
      <c r="G186" t="s">
        <v>188</v>
      </c>
      <c r="H186" s="4" t="str" cm="1">
        <f t="array" ref="H186">_xll.SNL.Clients.Office.Excel.Functions.SPG(G186, "SP_TOTAL_REV", "CY2023")</f>
        <v>#PEND</v>
      </c>
      <c r="I186" s="4" t="str">
        <f>_xll.SNL.Clients.Office.Excel.Functions.SPG(G186,"IQ_AVG_DILUT_SHARES_OUT","CY2023")</f>
        <v>#PEND</v>
      </c>
      <c r="J186" s="5" t="str">
        <f>_xll.SNL.Clients.Office.Excel.Functions.SPG(G186, "IQ_DILUT_EPS_NORM", "CY2023")</f>
        <v>#PEND</v>
      </c>
      <c r="K186" t="e">
        <f t="shared" si="10"/>
        <v>#VALUE!</v>
      </c>
      <c r="L186" t="e">
        <f t="shared" si="11"/>
        <v>#VALUE!</v>
      </c>
    </row>
    <row r="187" spans="1:12" x14ac:dyDescent="0.3">
      <c r="A187" t="s">
        <v>189</v>
      </c>
      <c r="B187" s="4" t="str" cm="1">
        <f t="array" ref="B187">_xll.SNL.Clients.Office.Excel.Functions.SPG(A187, "SP_TOTAL_REV", "CY2023")</f>
        <v>#PEND</v>
      </c>
      <c r="C187" s="4" t="str">
        <f>_xll.SNL.Clients.Office.Excel.Functions.SPG(A187,"IQ_AVG_DILUT_SHARES_OUT","CY2023")</f>
        <v>#PEND</v>
      </c>
      <c r="D187" s="5" t="str">
        <f>_xll.SNL.Clients.Office.Excel.Functions.SPG(A187, "IQ_DILUT_EPS_NORM", "CY2023")</f>
        <v>#PEND</v>
      </c>
      <c r="E187" t="e">
        <f t="shared" si="8"/>
        <v>#VALUE!</v>
      </c>
      <c r="F187" t="e">
        <f t="shared" si="9"/>
        <v>#VALUE!</v>
      </c>
      <c r="G187" t="s">
        <v>189</v>
      </c>
      <c r="H187" s="4" t="str" cm="1">
        <f t="array" ref="H187">_xll.SNL.Clients.Office.Excel.Functions.SPG(G187, "SP_TOTAL_REV", "CY2023")</f>
        <v>#PEND</v>
      </c>
      <c r="I187" s="4" t="str">
        <f>_xll.SNL.Clients.Office.Excel.Functions.SPG(G187,"IQ_AVG_DILUT_SHARES_OUT","CY2023")</f>
        <v>#PEND</v>
      </c>
      <c r="J187" s="5" t="str">
        <f>_xll.SNL.Clients.Office.Excel.Functions.SPG(G187, "IQ_DILUT_EPS_NORM", "CY2023")</f>
        <v>#PEND</v>
      </c>
      <c r="K187" t="e">
        <f t="shared" si="10"/>
        <v>#VALUE!</v>
      </c>
      <c r="L187" t="e">
        <f t="shared" si="11"/>
        <v>#VALUE!</v>
      </c>
    </row>
    <row r="188" spans="1:12" x14ac:dyDescent="0.3">
      <c r="A188" t="s">
        <v>190</v>
      </c>
      <c r="B188" s="4" t="str" cm="1">
        <f t="array" ref="B188">_xll.SNL.Clients.Office.Excel.Functions.SPG(A188, "SP_TOTAL_REV", "CY2023")</f>
        <v>#PEND</v>
      </c>
      <c r="C188" s="4" t="str">
        <f>_xll.SNL.Clients.Office.Excel.Functions.SPG(A188,"IQ_AVG_DILUT_SHARES_OUT","CY2023")</f>
        <v>#PEND</v>
      </c>
      <c r="D188" s="5" t="str">
        <f>_xll.SNL.Clients.Office.Excel.Functions.SPG(A188, "IQ_DILUT_EPS_NORM", "CY2023")</f>
        <v>#PEND</v>
      </c>
      <c r="E188" t="e">
        <f t="shared" si="8"/>
        <v>#VALUE!</v>
      </c>
      <c r="F188" t="e">
        <f t="shared" si="9"/>
        <v>#VALUE!</v>
      </c>
      <c r="G188" t="s">
        <v>190</v>
      </c>
      <c r="H188" s="4" t="str" cm="1">
        <f t="array" ref="H188">_xll.SNL.Clients.Office.Excel.Functions.SPG(G188, "SP_TOTAL_REV", "CY2023")</f>
        <v>#PEND</v>
      </c>
      <c r="I188" s="4" t="str">
        <f>_xll.SNL.Clients.Office.Excel.Functions.SPG(G188,"IQ_AVG_DILUT_SHARES_OUT","CY2023")</f>
        <v>#PEND</v>
      </c>
      <c r="J188" s="5" t="str">
        <f>_xll.SNL.Clients.Office.Excel.Functions.SPG(G188, "IQ_DILUT_EPS_NORM", "CY2023")</f>
        <v>#PEND</v>
      </c>
      <c r="K188" t="e">
        <f t="shared" si="10"/>
        <v>#VALUE!</v>
      </c>
      <c r="L188" t="e">
        <f t="shared" si="11"/>
        <v>#VALUE!</v>
      </c>
    </row>
    <row r="189" spans="1:12" x14ac:dyDescent="0.3">
      <c r="A189" t="s">
        <v>191</v>
      </c>
      <c r="B189" s="4" t="str" cm="1">
        <f t="array" ref="B189">_xll.SNL.Clients.Office.Excel.Functions.SPG(A189, "SP_TOTAL_REV", "CY2023")</f>
        <v>#PEND</v>
      </c>
      <c r="C189" s="4" t="str">
        <f>_xll.SNL.Clients.Office.Excel.Functions.SPG(A189,"IQ_AVG_DILUT_SHARES_OUT","CY2023")</f>
        <v>#PEND</v>
      </c>
      <c r="D189" s="5" t="str">
        <f>_xll.SNL.Clients.Office.Excel.Functions.SPG(A189, "IQ_DILUT_EPS_NORM", "CY2023")</f>
        <v>#PEND</v>
      </c>
      <c r="E189" t="e">
        <f t="shared" si="8"/>
        <v>#VALUE!</v>
      </c>
      <c r="F189" t="e">
        <f t="shared" si="9"/>
        <v>#VALUE!</v>
      </c>
      <c r="G189" t="s">
        <v>191</v>
      </c>
      <c r="H189" s="4" t="str" cm="1">
        <f t="array" ref="H189">_xll.SNL.Clients.Office.Excel.Functions.SPG(G189, "SP_TOTAL_REV", "CY2023")</f>
        <v>#PEND</v>
      </c>
      <c r="I189" s="4" t="str">
        <f>_xll.SNL.Clients.Office.Excel.Functions.SPG(G189,"IQ_AVG_DILUT_SHARES_OUT","CY2023")</f>
        <v>#PEND</v>
      </c>
      <c r="J189" s="5" t="str">
        <f>_xll.SNL.Clients.Office.Excel.Functions.SPG(G189, "IQ_DILUT_EPS_NORM", "CY2023")</f>
        <v>#PEND</v>
      </c>
      <c r="K189" t="e">
        <f t="shared" si="10"/>
        <v>#VALUE!</v>
      </c>
      <c r="L189" t="e">
        <f t="shared" si="11"/>
        <v>#VALUE!</v>
      </c>
    </row>
    <row r="190" spans="1:12" x14ac:dyDescent="0.3">
      <c r="A190" t="s">
        <v>192</v>
      </c>
      <c r="B190" s="4" t="str" cm="1">
        <f t="array" ref="B190">_xll.SNL.Clients.Office.Excel.Functions.SPG(A190, "SP_TOTAL_REV", "CY2023")</f>
        <v>#PEND</v>
      </c>
      <c r="C190" s="4" t="str">
        <f>_xll.SNL.Clients.Office.Excel.Functions.SPG(A190,"IQ_AVG_DILUT_SHARES_OUT","CY2023")</f>
        <v>#PEND</v>
      </c>
      <c r="D190" s="5" t="str">
        <f>_xll.SNL.Clients.Office.Excel.Functions.SPG(A190, "IQ_DILUT_EPS_NORM", "CY2023")</f>
        <v>#PEND</v>
      </c>
      <c r="E190" t="e">
        <f t="shared" si="8"/>
        <v>#VALUE!</v>
      </c>
      <c r="F190" t="e">
        <f t="shared" si="9"/>
        <v>#VALUE!</v>
      </c>
      <c r="G190" t="s">
        <v>192</v>
      </c>
      <c r="H190" s="4" t="str" cm="1">
        <f t="array" ref="H190">_xll.SNL.Clients.Office.Excel.Functions.SPG(G190, "SP_TOTAL_REV", "CY2023")</f>
        <v>#PEND</v>
      </c>
      <c r="I190" s="4" t="str">
        <f>_xll.SNL.Clients.Office.Excel.Functions.SPG(G190,"IQ_AVG_DILUT_SHARES_OUT","CY2023")</f>
        <v>#PEND</v>
      </c>
      <c r="J190" s="5" t="str">
        <f>_xll.SNL.Clients.Office.Excel.Functions.SPG(G190, "IQ_DILUT_EPS_NORM", "CY2023")</f>
        <v>#PEND</v>
      </c>
      <c r="K190" t="e">
        <f t="shared" si="10"/>
        <v>#VALUE!</v>
      </c>
      <c r="L190" t="e">
        <f t="shared" si="11"/>
        <v>#VALUE!</v>
      </c>
    </row>
    <row r="191" spans="1:12" x14ac:dyDescent="0.3">
      <c r="A191" t="s">
        <v>193</v>
      </c>
      <c r="B191" s="4" t="str" cm="1">
        <f t="array" ref="B191">_xll.SNL.Clients.Office.Excel.Functions.SPG(A191, "SP_TOTAL_REV", "CY2023")</f>
        <v>#PEND</v>
      </c>
      <c r="C191" s="4" t="str">
        <f>_xll.SNL.Clients.Office.Excel.Functions.SPG(A191,"IQ_AVG_DILUT_SHARES_OUT","CY2023")</f>
        <v>#PEND</v>
      </c>
      <c r="D191" s="5" t="str">
        <f>_xll.SNL.Clients.Office.Excel.Functions.SPG(A191, "IQ_DILUT_EPS_NORM", "CY2023")</f>
        <v>#PEND</v>
      </c>
      <c r="E191" t="e">
        <f t="shared" si="8"/>
        <v>#VALUE!</v>
      </c>
      <c r="F191" t="e">
        <f t="shared" si="9"/>
        <v>#VALUE!</v>
      </c>
      <c r="G191" t="s">
        <v>193</v>
      </c>
      <c r="H191" s="4" t="str" cm="1">
        <f t="array" ref="H191">_xll.SNL.Clients.Office.Excel.Functions.SPG(G191, "SP_TOTAL_REV", "CY2023")</f>
        <v>#PEND</v>
      </c>
      <c r="I191" s="4" t="str">
        <f>_xll.SNL.Clients.Office.Excel.Functions.SPG(G191,"IQ_AVG_DILUT_SHARES_OUT","CY2023")</f>
        <v>#PEND</v>
      </c>
      <c r="J191" s="5" t="str">
        <f>_xll.SNL.Clients.Office.Excel.Functions.SPG(G191, "IQ_DILUT_EPS_NORM", "CY2023")</f>
        <v>#PEND</v>
      </c>
      <c r="K191" t="e">
        <f t="shared" si="10"/>
        <v>#VALUE!</v>
      </c>
      <c r="L191" t="e">
        <f t="shared" si="11"/>
        <v>#VALUE!</v>
      </c>
    </row>
    <row r="192" spans="1:12" x14ac:dyDescent="0.3">
      <c r="A192" t="s">
        <v>194</v>
      </c>
      <c r="B192" s="4" t="str" cm="1">
        <f t="array" ref="B192">_xll.SNL.Clients.Office.Excel.Functions.SPG(A192, "SP_TOTAL_REV", "CY2023")</f>
        <v>#PEND</v>
      </c>
      <c r="C192" s="4" t="str">
        <f>_xll.SNL.Clients.Office.Excel.Functions.SPG(A192,"IQ_AVG_DILUT_SHARES_OUT","CY2023")</f>
        <v>#PEND</v>
      </c>
      <c r="D192" s="5" t="str">
        <f>_xll.SNL.Clients.Office.Excel.Functions.SPG(A192, "IQ_DILUT_EPS_NORM", "CY2023")</f>
        <v>#PEND</v>
      </c>
      <c r="E192" t="e">
        <f t="shared" si="8"/>
        <v>#VALUE!</v>
      </c>
      <c r="F192" t="e">
        <f t="shared" si="9"/>
        <v>#VALUE!</v>
      </c>
      <c r="G192" t="s">
        <v>194</v>
      </c>
      <c r="H192" s="4" t="str" cm="1">
        <f t="array" ref="H192">_xll.SNL.Clients.Office.Excel.Functions.SPG(G192, "SP_TOTAL_REV", "CY2023")</f>
        <v>#PEND</v>
      </c>
      <c r="I192" s="4" t="str">
        <f>_xll.SNL.Clients.Office.Excel.Functions.SPG(G192,"IQ_AVG_DILUT_SHARES_OUT","CY2023")</f>
        <v>#PEND</v>
      </c>
      <c r="J192" s="5" t="str">
        <f>_xll.SNL.Clients.Office.Excel.Functions.SPG(G192, "IQ_DILUT_EPS_NORM", "CY2023")</f>
        <v>#PEND</v>
      </c>
      <c r="K192" t="e">
        <f t="shared" si="10"/>
        <v>#VALUE!</v>
      </c>
      <c r="L192" t="e">
        <f t="shared" si="11"/>
        <v>#VALUE!</v>
      </c>
    </row>
    <row r="193" spans="1:12" x14ac:dyDescent="0.3">
      <c r="A193" t="s">
        <v>195</v>
      </c>
      <c r="B193" s="4" t="str" cm="1">
        <f t="array" ref="B193">_xll.SNL.Clients.Office.Excel.Functions.SPG(A193, "SP_TOTAL_REV", "CY2023")</f>
        <v>#PEND</v>
      </c>
      <c r="C193" s="4" t="str">
        <f>_xll.SNL.Clients.Office.Excel.Functions.SPG(A193,"IQ_AVG_DILUT_SHARES_OUT","CY2023")</f>
        <v>#PEND</v>
      </c>
      <c r="D193" s="5" t="str">
        <f>_xll.SNL.Clients.Office.Excel.Functions.SPG(A193, "IQ_DILUT_EPS_NORM", "CY2023")</f>
        <v>#PEND</v>
      </c>
      <c r="E193" t="e">
        <f t="shared" si="8"/>
        <v>#VALUE!</v>
      </c>
      <c r="F193" t="e">
        <f t="shared" si="9"/>
        <v>#VALUE!</v>
      </c>
      <c r="G193" t="s">
        <v>195</v>
      </c>
      <c r="H193" s="4" t="str" cm="1">
        <f t="array" ref="H193">_xll.SNL.Clients.Office.Excel.Functions.SPG(G193, "SP_TOTAL_REV", "CY2023")</f>
        <v>#PEND</v>
      </c>
      <c r="I193" s="4" t="str">
        <f>_xll.SNL.Clients.Office.Excel.Functions.SPG(G193,"IQ_AVG_DILUT_SHARES_OUT","CY2023")</f>
        <v>#PEND</v>
      </c>
      <c r="J193" s="5" t="str">
        <f>_xll.SNL.Clients.Office.Excel.Functions.SPG(G193, "IQ_DILUT_EPS_NORM", "CY2023")</f>
        <v>#PEND</v>
      </c>
      <c r="K193" t="e">
        <f t="shared" si="10"/>
        <v>#VALUE!</v>
      </c>
      <c r="L193" t="e">
        <f t="shared" si="11"/>
        <v>#VALUE!</v>
      </c>
    </row>
    <row r="194" spans="1:12" x14ac:dyDescent="0.3">
      <c r="A194" t="s">
        <v>196</v>
      </c>
      <c r="B194" s="4" t="str" cm="1">
        <f t="array" ref="B194">_xll.SNL.Clients.Office.Excel.Functions.SPG(A194, "SP_TOTAL_REV", "CY2023")</f>
        <v>#PEND</v>
      </c>
      <c r="C194" s="4" t="str">
        <f>_xll.SNL.Clients.Office.Excel.Functions.SPG(A194,"IQ_AVG_DILUT_SHARES_OUT","CY2023")</f>
        <v>#PEND</v>
      </c>
      <c r="D194" s="5" t="str">
        <f>_xll.SNL.Clients.Office.Excel.Functions.SPG(A194, "IQ_DILUT_EPS_NORM", "CY2023")</f>
        <v>#PEND</v>
      </c>
      <c r="E194" t="e">
        <f t="shared" si="8"/>
        <v>#VALUE!</v>
      </c>
      <c r="F194" t="e">
        <f t="shared" si="9"/>
        <v>#VALUE!</v>
      </c>
      <c r="G194" t="s">
        <v>196</v>
      </c>
      <c r="H194" s="4" t="str" cm="1">
        <f t="array" ref="H194">_xll.SNL.Clients.Office.Excel.Functions.SPG(G194, "SP_TOTAL_REV", "CY2023")</f>
        <v>#PEND</v>
      </c>
      <c r="I194" s="4" t="str">
        <f>_xll.SNL.Clients.Office.Excel.Functions.SPG(G194,"IQ_AVG_DILUT_SHARES_OUT","CY2023")</f>
        <v>#PEND</v>
      </c>
      <c r="J194" s="5" t="str">
        <f>_xll.SNL.Clients.Office.Excel.Functions.SPG(G194, "IQ_DILUT_EPS_NORM", "CY2023")</f>
        <v>#PEND</v>
      </c>
      <c r="K194" t="e">
        <f t="shared" si="10"/>
        <v>#VALUE!</v>
      </c>
      <c r="L194" t="e">
        <f t="shared" si="11"/>
        <v>#VALUE!</v>
      </c>
    </row>
    <row r="195" spans="1:12" x14ac:dyDescent="0.3">
      <c r="A195" t="s">
        <v>197</v>
      </c>
      <c r="B195" s="4" t="str" cm="1">
        <f t="array" ref="B195">_xll.SNL.Clients.Office.Excel.Functions.SPG(A195, "SP_TOTAL_REV", "CY2023")</f>
        <v>#PEND</v>
      </c>
      <c r="C195" s="4" t="str">
        <f>_xll.SNL.Clients.Office.Excel.Functions.SPG(A195,"IQ_AVG_DILUT_SHARES_OUT","CY2023")</f>
        <v>#PEND</v>
      </c>
      <c r="D195" s="5" t="str">
        <f>_xll.SNL.Clients.Office.Excel.Functions.SPG(A195, "IQ_DILUT_EPS_NORM", "CY2023")</f>
        <v>#PEND</v>
      </c>
      <c r="E195" t="e">
        <f t="shared" si="8"/>
        <v>#VALUE!</v>
      </c>
      <c r="F195" t="e">
        <f t="shared" si="9"/>
        <v>#VALUE!</v>
      </c>
      <c r="G195" t="s">
        <v>197</v>
      </c>
      <c r="H195" s="4" t="str" cm="1">
        <f t="array" ref="H195">_xll.SNL.Clients.Office.Excel.Functions.SPG(G195, "SP_TOTAL_REV", "CY2023")</f>
        <v>#PEND</v>
      </c>
      <c r="I195" s="4" t="str">
        <f>_xll.SNL.Clients.Office.Excel.Functions.SPG(G195,"IQ_AVG_DILUT_SHARES_OUT","CY2023")</f>
        <v>#PEND</v>
      </c>
      <c r="J195" s="5" t="str">
        <f>_xll.SNL.Clients.Office.Excel.Functions.SPG(G195, "IQ_DILUT_EPS_NORM", "CY2023")</f>
        <v>#PEND</v>
      </c>
      <c r="K195" t="e">
        <f t="shared" si="10"/>
        <v>#VALUE!</v>
      </c>
      <c r="L195" t="e">
        <f t="shared" si="11"/>
        <v>#VALUE!</v>
      </c>
    </row>
    <row r="196" spans="1:12" x14ac:dyDescent="0.3">
      <c r="A196" t="s">
        <v>198</v>
      </c>
      <c r="B196" s="4" t="str" cm="1">
        <f t="array" ref="B196">_xll.SNL.Clients.Office.Excel.Functions.SPG(A196, "SP_TOTAL_REV", "CY2023")</f>
        <v>#PEND</v>
      </c>
      <c r="C196" s="4" t="str">
        <f>_xll.SNL.Clients.Office.Excel.Functions.SPG(A196,"IQ_AVG_DILUT_SHARES_OUT","CY2023")</f>
        <v>#PEND</v>
      </c>
      <c r="D196" s="5" t="str">
        <f>_xll.SNL.Clients.Office.Excel.Functions.SPG(A196, "IQ_DILUT_EPS_NORM", "CY2023")</f>
        <v>#PEND</v>
      </c>
      <c r="E196" t="e">
        <f t="shared" si="8"/>
        <v>#VALUE!</v>
      </c>
      <c r="F196" t="e">
        <f t="shared" si="9"/>
        <v>#VALUE!</v>
      </c>
      <c r="G196" t="s">
        <v>198</v>
      </c>
      <c r="H196" s="4" t="str" cm="1">
        <f t="array" ref="H196">_xll.SNL.Clients.Office.Excel.Functions.SPG(G196, "SP_TOTAL_REV", "CY2023")</f>
        <v>#PEND</v>
      </c>
      <c r="I196" s="4" t="str">
        <f>_xll.SNL.Clients.Office.Excel.Functions.SPG(G196,"IQ_AVG_DILUT_SHARES_OUT","CY2023")</f>
        <v>#PEND</v>
      </c>
      <c r="J196" s="5" t="str">
        <f>_xll.SNL.Clients.Office.Excel.Functions.SPG(G196, "IQ_DILUT_EPS_NORM", "CY2023")</f>
        <v>#PEND</v>
      </c>
      <c r="K196" t="e">
        <f t="shared" si="10"/>
        <v>#VALUE!</v>
      </c>
      <c r="L196" t="e">
        <f t="shared" si="11"/>
        <v>#VALUE!</v>
      </c>
    </row>
    <row r="197" spans="1:12" x14ac:dyDescent="0.3">
      <c r="A197" t="s">
        <v>199</v>
      </c>
      <c r="B197" s="4" t="str" cm="1">
        <f t="array" ref="B197">_xll.SNL.Clients.Office.Excel.Functions.SPG(A197, "SP_TOTAL_REV", "CY2023")</f>
        <v>#PEND</v>
      </c>
      <c r="C197" s="4" t="str">
        <f>_xll.SNL.Clients.Office.Excel.Functions.SPG(A197,"IQ_AVG_DILUT_SHARES_OUT","CY2023")</f>
        <v>#PEND</v>
      </c>
      <c r="D197" s="5" t="str">
        <f>_xll.SNL.Clients.Office.Excel.Functions.SPG(A197, "IQ_DILUT_EPS_NORM", "CY2023")</f>
        <v>#PEND</v>
      </c>
      <c r="E197" t="e">
        <f t="shared" ref="E197:E260" si="12">C197*D197/1000</f>
        <v>#VALUE!</v>
      </c>
      <c r="F197" t="e">
        <f t="shared" ref="F197:F260" si="13">E197/B197</f>
        <v>#VALUE!</v>
      </c>
      <c r="G197" t="s">
        <v>199</v>
      </c>
      <c r="H197" s="4" t="str" cm="1">
        <f t="array" ref="H197">_xll.SNL.Clients.Office.Excel.Functions.SPG(G197, "SP_TOTAL_REV", "CY2023")</f>
        <v>#PEND</v>
      </c>
      <c r="I197" s="4" t="str">
        <f>_xll.SNL.Clients.Office.Excel.Functions.SPG(G197,"IQ_AVG_DILUT_SHARES_OUT","CY2023")</f>
        <v>#PEND</v>
      </c>
      <c r="J197" s="5" t="str">
        <f>_xll.SNL.Clients.Office.Excel.Functions.SPG(G197, "IQ_DILUT_EPS_NORM", "CY2023")</f>
        <v>#PEND</v>
      </c>
      <c r="K197" t="e">
        <f t="shared" ref="K197:K260" si="14">I197*J197/1000</f>
        <v>#VALUE!</v>
      </c>
      <c r="L197" t="e">
        <f t="shared" ref="L197:L260" si="15">K197/H197</f>
        <v>#VALUE!</v>
      </c>
    </row>
    <row r="198" spans="1:12" x14ac:dyDescent="0.3">
      <c r="A198" t="s">
        <v>200</v>
      </c>
      <c r="B198" s="4" t="str" cm="1">
        <f t="array" ref="B198">_xll.SNL.Clients.Office.Excel.Functions.SPG(A198, "SP_TOTAL_REV", "CY2023")</f>
        <v>#PEND</v>
      </c>
      <c r="C198" s="4" t="str">
        <f>_xll.SNL.Clients.Office.Excel.Functions.SPG(A198,"IQ_AVG_DILUT_SHARES_OUT","CY2023")</f>
        <v>#PEND</v>
      </c>
      <c r="D198" s="5" t="str">
        <f>_xll.SNL.Clients.Office.Excel.Functions.SPG(A198, "IQ_DILUT_EPS_NORM", "CY2023")</f>
        <v>#PEND</v>
      </c>
      <c r="E198" t="e">
        <f t="shared" si="12"/>
        <v>#VALUE!</v>
      </c>
      <c r="F198" t="e">
        <f t="shared" si="13"/>
        <v>#VALUE!</v>
      </c>
      <c r="G198" t="s">
        <v>200</v>
      </c>
      <c r="H198" s="4" t="str" cm="1">
        <f t="array" ref="H198">_xll.SNL.Clients.Office.Excel.Functions.SPG(G198, "SP_TOTAL_REV", "CY2023")</f>
        <v>#PEND</v>
      </c>
      <c r="I198" s="4" t="str">
        <f>_xll.SNL.Clients.Office.Excel.Functions.SPG(G198,"IQ_AVG_DILUT_SHARES_OUT","CY2023")</f>
        <v>#PEND</v>
      </c>
      <c r="J198" s="5" t="str">
        <f>_xll.SNL.Clients.Office.Excel.Functions.SPG(G198, "IQ_DILUT_EPS_NORM", "CY2023")</f>
        <v>#PEND</v>
      </c>
      <c r="K198" t="e">
        <f t="shared" si="14"/>
        <v>#VALUE!</v>
      </c>
      <c r="L198" t="e">
        <f t="shared" si="15"/>
        <v>#VALUE!</v>
      </c>
    </row>
    <row r="199" spans="1:12" x14ac:dyDescent="0.3">
      <c r="A199" t="s">
        <v>201</v>
      </c>
      <c r="B199" s="4" t="str" cm="1">
        <f t="array" ref="B199">_xll.SNL.Clients.Office.Excel.Functions.SPG(A199, "SP_TOTAL_REV", "CY2023")</f>
        <v>#PEND</v>
      </c>
      <c r="C199" s="4" t="str">
        <f>_xll.SNL.Clients.Office.Excel.Functions.SPG(A199,"IQ_AVG_DILUT_SHARES_OUT","CY2023")</f>
        <v>#PEND</v>
      </c>
      <c r="D199" s="5" t="str">
        <f>_xll.SNL.Clients.Office.Excel.Functions.SPG(A199, "IQ_DILUT_EPS_NORM", "CY2023")</f>
        <v>#PEND</v>
      </c>
      <c r="E199" t="e">
        <f t="shared" si="12"/>
        <v>#VALUE!</v>
      </c>
      <c r="F199" t="e">
        <f t="shared" si="13"/>
        <v>#VALUE!</v>
      </c>
      <c r="G199" t="s">
        <v>201</v>
      </c>
      <c r="H199" s="4" t="str" cm="1">
        <f t="array" ref="H199">_xll.SNL.Clients.Office.Excel.Functions.SPG(G199, "SP_TOTAL_REV", "CY2023")</f>
        <v>#PEND</v>
      </c>
      <c r="I199" s="4" t="str">
        <f>_xll.SNL.Clients.Office.Excel.Functions.SPG(G199,"IQ_AVG_DILUT_SHARES_OUT","CY2023")</f>
        <v>#PEND</v>
      </c>
      <c r="J199" s="5" t="str">
        <f>_xll.SNL.Clients.Office.Excel.Functions.SPG(G199, "IQ_DILUT_EPS_NORM", "CY2023")</f>
        <v>#PEND</v>
      </c>
      <c r="K199" t="e">
        <f t="shared" si="14"/>
        <v>#VALUE!</v>
      </c>
      <c r="L199" t="e">
        <f t="shared" si="15"/>
        <v>#VALUE!</v>
      </c>
    </row>
    <row r="200" spans="1:12" x14ac:dyDescent="0.3">
      <c r="A200" t="s">
        <v>202</v>
      </c>
      <c r="B200" s="4" t="str" cm="1">
        <f t="array" ref="B200">_xll.SNL.Clients.Office.Excel.Functions.SPG(A200, "SP_TOTAL_REV", "CY2023")</f>
        <v>#PEND</v>
      </c>
      <c r="C200" s="4" t="str">
        <f>_xll.SNL.Clients.Office.Excel.Functions.SPG(A200,"IQ_AVG_DILUT_SHARES_OUT","CY2023")</f>
        <v>#PEND</v>
      </c>
      <c r="D200" s="5" t="str">
        <f>_xll.SNL.Clients.Office.Excel.Functions.SPG(A200, "IQ_DILUT_EPS_NORM", "CY2023")</f>
        <v>#PEND</v>
      </c>
      <c r="E200" t="e">
        <f t="shared" si="12"/>
        <v>#VALUE!</v>
      </c>
      <c r="F200" t="e">
        <f t="shared" si="13"/>
        <v>#VALUE!</v>
      </c>
      <c r="G200" t="s">
        <v>202</v>
      </c>
      <c r="H200" s="4" t="str" cm="1">
        <f t="array" ref="H200">_xll.SNL.Clients.Office.Excel.Functions.SPG(G200, "SP_TOTAL_REV", "CY2023")</f>
        <v>#PEND</v>
      </c>
      <c r="I200" s="4" t="str">
        <f>_xll.SNL.Clients.Office.Excel.Functions.SPG(G200,"IQ_AVG_DILUT_SHARES_OUT","CY2023")</f>
        <v>#PEND</v>
      </c>
      <c r="J200" s="5" t="str">
        <f>_xll.SNL.Clients.Office.Excel.Functions.SPG(G200, "IQ_DILUT_EPS_NORM", "CY2023")</f>
        <v>#PEND</v>
      </c>
      <c r="K200" t="e">
        <f t="shared" si="14"/>
        <v>#VALUE!</v>
      </c>
      <c r="L200" t="e">
        <f t="shared" si="15"/>
        <v>#VALUE!</v>
      </c>
    </row>
    <row r="201" spans="1:12" x14ac:dyDescent="0.3">
      <c r="A201" t="s">
        <v>203</v>
      </c>
      <c r="B201" s="4" t="str" cm="1">
        <f t="array" ref="B201">_xll.SNL.Clients.Office.Excel.Functions.SPG(A201, "SP_TOTAL_REV", "CY2023")</f>
        <v>#PEND</v>
      </c>
      <c r="C201" s="4" t="str">
        <f>_xll.SNL.Clients.Office.Excel.Functions.SPG(A201,"IQ_AVG_DILUT_SHARES_OUT","CY2023")</f>
        <v>#PEND</v>
      </c>
      <c r="D201" s="5" t="str">
        <f>_xll.SNL.Clients.Office.Excel.Functions.SPG(A201, "IQ_DILUT_EPS_NORM", "CY2023")</f>
        <v>#PEND</v>
      </c>
      <c r="E201" t="e">
        <f t="shared" si="12"/>
        <v>#VALUE!</v>
      </c>
      <c r="F201" t="e">
        <f t="shared" si="13"/>
        <v>#VALUE!</v>
      </c>
      <c r="G201" t="s">
        <v>203</v>
      </c>
      <c r="H201" s="4" t="str" cm="1">
        <f t="array" ref="H201">_xll.SNL.Clients.Office.Excel.Functions.SPG(G201, "SP_TOTAL_REV", "CY2023")</f>
        <v>#PEND</v>
      </c>
      <c r="I201" s="4" t="str">
        <f>_xll.SNL.Clients.Office.Excel.Functions.SPG(G201,"IQ_AVG_DILUT_SHARES_OUT","CY2023")</f>
        <v>#PEND</v>
      </c>
      <c r="J201" s="5" t="str">
        <f>_xll.SNL.Clients.Office.Excel.Functions.SPG(G201, "IQ_DILUT_EPS_NORM", "CY2023")</f>
        <v>#PEND</v>
      </c>
      <c r="K201" t="e">
        <f t="shared" si="14"/>
        <v>#VALUE!</v>
      </c>
      <c r="L201" t="e">
        <f t="shared" si="15"/>
        <v>#VALUE!</v>
      </c>
    </row>
    <row r="202" spans="1:12" x14ac:dyDescent="0.3">
      <c r="A202" t="s">
        <v>204</v>
      </c>
      <c r="B202" s="4" t="str" cm="1">
        <f t="array" ref="B202">_xll.SNL.Clients.Office.Excel.Functions.SPG(A202, "SP_TOTAL_REV", "CY2023")</f>
        <v>#PEND</v>
      </c>
      <c r="C202" s="4" t="str">
        <f>_xll.SNL.Clients.Office.Excel.Functions.SPG(A202,"IQ_AVG_DILUT_SHARES_OUT","CY2023")</f>
        <v>#PEND</v>
      </c>
      <c r="D202" s="5" t="str">
        <f>_xll.SNL.Clients.Office.Excel.Functions.SPG(A202, "IQ_DILUT_EPS_NORM", "CY2023")</f>
        <v>#PEND</v>
      </c>
      <c r="E202" t="e">
        <f t="shared" si="12"/>
        <v>#VALUE!</v>
      </c>
      <c r="F202" t="e">
        <f t="shared" si="13"/>
        <v>#VALUE!</v>
      </c>
      <c r="G202" t="s">
        <v>204</v>
      </c>
      <c r="H202" s="4" t="str" cm="1">
        <f t="array" ref="H202">_xll.SNL.Clients.Office.Excel.Functions.SPG(G202, "SP_TOTAL_REV", "CY2023")</f>
        <v>#PEND</v>
      </c>
      <c r="I202" s="4" t="str">
        <f>_xll.SNL.Clients.Office.Excel.Functions.SPG(G202,"IQ_AVG_DILUT_SHARES_OUT","CY2023")</f>
        <v>#PEND</v>
      </c>
      <c r="J202" s="5" t="str">
        <f>_xll.SNL.Clients.Office.Excel.Functions.SPG(G202, "IQ_DILUT_EPS_NORM", "CY2023")</f>
        <v>#PEND</v>
      </c>
      <c r="K202" t="e">
        <f t="shared" si="14"/>
        <v>#VALUE!</v>
      </c>
      <c r="L202" t="e">
        <f t="shared" si="15"/>
        <v>#VALUE!</v>
      </c>
    </row>
    <row r="203" spans="1:12" x14ac:dyDescent="0.3">
      <c r="A203" t="s">
        <v>205</v>
      </c>
      <c r="B203" s="4" t="str" cm="1">
        <f t="array" ref="B203">_xll.SNL.Clients.Office.Excel.Functions.SPG(A203, "SP_TOTAL_REV", "CY2023")</f>
        <v>#PEND</v>
      </c>
      <c r="C203" s="4" t="str">
        <f>_xll.SNL.Clients.Office.Excel.Functions.SPG(A203,"IQ_AVG_DILUT_SHARES_OUT","CY2023")</f>
        <v>#PEND</v>
      </c>
      <c r="D203" s="5" t="str">
        <f>_xll.SNL.Clients.Office.Excel.Functions.SPG(A203, "IQ_DILUT_EPS_NORM", "CY2023")</f>
        <v>#PEND</v>
      </c>
      <c r="E203" t="e">
        <f t="shared" si="12"/>
        <v>#VALUE!</v>
      </c>
      <c r="F203" t="e">
        <f t="shared" si="13"/>
        <v>#VALUE!</v>
      </c>
      <c r="G203" t="s">
        <v>205</v>
      </c>
      <c r="H203" s="4" t="str" cm="1">
        <f t="array" ref="H203">_xll.SNL.Clients.Office.Excel.Functions.SPG(G203, "SP_TOTAL_REV", "CY2023")</f>
        <v>#PEND</v>
      </c>
      <c r="I203" s="4" t="str">
        <f>_xll.SNL.Clients.Office.Excel.Functions.SPG(G203,"IQ_AVG_DILUT_SHARES_OUT","CY2023")</f>
        <v>#PEND</v>
      </c>
      <c r="J203" s="5" t="str">
        <f>_xll.SNL.Clients.Office.Excel.Functions.SPG(G203, "IQ_DILUT_EPS_NORM", "CY2023")</f>
        <v>#PEND</v>
      </c>
      <c r="K203" t="e">
        <f t="shared" si="14"/>
        <v>#VALUE!</v>
      </c>
      <c r="L203" t="e">
        <f t="shared" si="15"/>
        <v>#VALUE!</v>
      </c>
    </row>
    <row r="204" spans="1:12" x14ac:dyDescent="0.3">
      <c r="A204" t="s">
        <v>206</v>
      </c>
      <c r="B204" s="4" t="str" cm="1">
        <f t="array" ref="B204">_xll.SNL.Clients.Office.Excel.Functions.SPG(A204, "SP_TOTAL_REV", "CY2023")</f>
        <v>#PEND</v>
      </c>
      <c r="C204" s="4" t="str">
        <f>_xll.SNL.Clients.Office.Excel.Functions.SPG(A204,"IQ_AVG_DILUT_SHARES_OUT","CY2023")</f>
        <v>#PEND</v>
      </c>
      <c r="D204" s="5" t="str">
        <f>_xll.SNL.Clients.Office.Excel.Functions.SPG(A204, "IQ_DILUT_EPS_NORM", "CY2023")</f>
        <v>#PEND</v>
      </c>
      <c r="E204" t="e">
        <f t="shared" si="12"/>
        <v>#VALUE!</v>
      </c>
      <c r="F204" t="e">
        <f t="shared" si="13"/>
        <v>#VALUE!</v>
      </c>
      <c r="G204" t="s">
        <v>206</v>
      </c>
      <c r="H204" s="4" t="str" cm="1">
        <f t="array" ref="H204">_xll.SNL.Clients.Office.Excel.Functions.SPG(G204, "SP_TOTAL_REV", "CY2023")</f>
        <v>#PEND</v>
      </c>
      <c r="I204" s="4" t="str">
        <f>_xll.SNL.Clients.Office.Excel.Functions.SPG(G204,"IQ_AVG_DILUT_SHARES_OUT","CY2023")</f>
        <v>#PEND</v>
      </c>
      <c r="J204" s="5" t="str">
        <f>_xll.SNL.Clients.Office.Excel.Functions.SPG(G204, "IQ_DILUT_EPS_NORM", "CY2023")</f>
        <v>#PEND</v>
      </c>
      <c r="K204" t="e">
        <f t="shared" si="14"/>
        <v>#VALUE!</v>
      </c>
      <c r="L204" t="e">
        <f t="shared" si="15"/>
        <v>#VALUE!</v>
      </c>
    </row>
    <row r="205" spans="1:12" x14ac:dyDescent="0.3">
      <c r="A205" t="s">
        <v>207</v>
      </c>
      <c r="B205" s="4" t="str" cm="1">
        <f t="array" ref="B205">_xll.SNL.Clients.Office.Excel.Functions.SPG(A205, "SP_TOTAL_REV", "CY2023")</f>
        <v>#PEND</v>
      </c>
      <c r="C205" s="4" t="str">
        <f>_xll.SNL.Clients.Office.Excel.Functions.SPG(A205,"IQ_AVG_DILUT_SHARES_OUT","CY2023")</f>
        <v>#PEND</v>
      </c>
      <c r="D205" s="5" t="str">
        <f>_xll.SNL.Clients.Office.Excel.Functions.SPG(A205, "IQ_DILUT_EPS_NORM", "CY2023")</f>
        <v>#PEND</v>
      </c>
      <c r="E205" t="e">
        <f t="shared" si="12"/>
        <v>#VALUE!</v>
      </c>
      <c r="F205" t="e">
        <f t="shared" si="13"/>
        <v>#VALUE!</v>
      </c>
      <c r="G205" t="s">
        <v>207</v>
      </c>
      <c r="H205" s="4" t="str" cm="1">
        <f t="array" ref="H205">_xll.SNL.Clients.Office.Excel.Functions.SPG(G205, "SP_TOTAL_REV", "CY2023")</f>
        <v>#PEND</v>
      </c>
      <c r="I205" s="4" t="str">
        <f>_xll.SNL.Clients.Office.Excel.Functions.SPG(G205,"IQ_AVG_DILUT_SHARES_OUT","CY2023")</f>
        <v>#PEND</v>
      </c>
      <c r="J205" s="5" t="str">
        <f>_xll.SNL.Clients.Office.Excel.Functions.SPG(G205, "IQ_DILUT_EPS_NORM", "CY2023")</f>
        <v>#PEND</v>
      </c>
      <c r="K205" t="e">
        <f t="shared" si="14"/>
        <v>#VALUE!</v>
      </c>
      <c r="L205" t="e">
        <f t="shared" si="15"/>
        <v>#VALUE!</v>
      </c>
    </row>
    <row r="206" spans="1:12" x14ac:dyDescent="0.3">
      <c r="A206" t="s">
        <v>208</v>
      </c>
      <c r="B206" s="4" t="str" cm="1">
        <f t="array" ref="B206">_xll.SNL.Clients.Office.Excel.Functions.SPG(A206, "SP_TOTAL_REV", "CY2023")</f>
        <v>#PEND</v>
      </c>
      <c r="C206" s="4" t="str">
        <f>_xll.SNL.Clients.Office.Excel.Functions.SPG(A206,"IQ_AVG_DILUT_SHARES_OUT","CY2023")</f>
        <v>#PEND</v>
      </c>
      <c r="D206" s="5" t="str">
        <f>_xll.SNL.Clients.Office.Excel.Functions.SPG(A206, "IQ_DILUT_EPS_NORM", "CY2023")</f>
        <v>#PEND</v>
      </c>
      <c r="E206" t="e">
        <f t="shared" si="12"/>
        <v>#VALUE!</v>
      </c>
      <c r="F206" t="e">
        <f t="shared" si="13"/>
        <v>#VALUE!</v>
      </c>
      <c r="G206" t="s">
        <v>208</v>
      </c>
      <c r="H206" s="4" t="str" cm="1">
        <f t="array" ref="H206">_xll.SNL.Clients.Office.Excel.Functions.SPG(G206, "SP_TOTAL_REV", "CY2023")</f>
        <v>#PEND</v>
      </c>
      <c r="I206" s="4" t="str">
        <f>_xll.SNL.Clients.Office.Excel.Functions.SPG(G206,"IQ_AVG_DILUT_SHARES_OUT","CY2023")</f>
        <v>#PEND</v>
      </c>
      <c r="J206" s="5" t="str">
        <f>_xll.SNL.Clients.Office.Excel.Functions.SPG(G206, "IQ_DILUT_EPS_NORM", "CY2023")</f>
        <v>#PEND</v>
      </c>
      <c r="K206" t="e">
        <f t="shared" si="14"/>
        <v>#VALUE!</v>
      </c>
      <c r="L206" t="e">
        <f t="shared" si="15"/>
        <v>#VALUE!</v>
      </c>
    </row>
    <row r="207" spans="1:12" x14ac:dyDescent="0.3">
      <c r="A207" t="s">
        <v>209</v>
      </c>
      <c r="B207" s="4" t="str" cm="1">
        <f t="array" ref="B207">_xll.SNL.Clients.Office.Excel.Functions.SPG(A207, "SP_TOTAL_REV", "CY2023")</f>
        <v>#PEND</v>
      </c>
      <c r="C207" s="4" t="str">
        <f>_xll.SNL.Clients.Office.Excel.Functions.SPG(A207,"IQ_AVG_DILUT_SHARES_OUT","CY2023")</f>
        <v>#PEND</v>
      </c>
      <c r="D207" s="5" t="str">
        <f>_xll.SNL.Clients.Office.Excel.Functions.SPG(A207, "IQ_DILUT_EPS_NORM", "CY2023")</f>
        <v>#PEND</v>
      </c>
      <c r="E207" t="e">
        <f t="shared" si="12"/>
        <v>#VALUE!</v>
      </c>
      <c r="F207" t="e">
        <f t="shared" si="13"/>
        <v>#VALUE!</v>
      </c>
      <c r="G207" t="s">
        <v>209</v>
      </c>
      <c r="H207" s="4" t="str" cm="1">
        <f t="array" ref="H207">_xll.SNL.Clients.Office.Excel.Functions.SPG(G207, "SP_TOTAL_REV", "CY2023")</f>
        <v>#PEND</v>
      </c>
      <c r="I207" s="4" t="str">
        <f>_xll.SNL.Clients.Office.Excel.Functions.SPG(G207,"IQ_AVG_DILUT_SHARES_OUT","CY2023")</f>
        <v>#PEND</v>
      </c>
      <c r="J207" s="5" t="str">
        <f>_xll.SNL.Clients.Office.Excel.Functions.SPG(G207, "IQ_DILUT_EPS_NORM", "CY2023")</f>
        <v>#PEND</v>
      </c>
      <c r="K207" t="e">
        <f t="shared" si="14"/>
        <v>#VALUE!</v>
      </c>
      <c r="L207" t="e">
        <f t="shared" si="15"/>
        <v>#VALUE!</v>
      </c>
    </row>
    <row r="208" spans="1:12" x14ac:dyDescent="0.3">
      <c r="A208" t="s">
        <v>210</v>
      </c>
      <c r="B208" s="4" t="str" cm="1">
        <f t="array" ref="B208">_xll.SNL.Clients.Office.Excel.Functions.SPG(A208, "SP_TOTAL_REV", "CY2023")</f>
        <v>#PEND</v>
      </c>
      <c r="C208" s="4" t="str">
        <f>_xll.SNL.Clients.Office.Excel.Functions.SPG(A208,"IQ_AVG_DILUT_SHARES_OUT","CY2023")</f>
        <v>#PEND</v>
      </c>
      <c r="D208" s="5" t="str">
        <f>_xll.SNL.Clients.Office.Excel.Functions.SPG(A208, "IQ_DILUT_EPS_NORM", "CY2023")</f>
        <v>#PEND</v>
      </c>
      <c r="E208" t="e">
        <f t="shared" si="12"/>
        <v>#VALUE!</v>
      </c>
      <c r="F208" t="e">
        <f t="shared" si="13"/>
        <v>#VALUE!</v>
      </c>
      <c r="G208" t="s">
        <v>210</v>
      </c>
      <c r="H208" s="4" t="str" cm="1">
        <f t="array" ref="H208">_xll.SNL.Clients.Office.Excel.Functions.SPG(G208, "SP_TOTAL_REV", "CY2023")</f>
        <v>#PEND</v>
      </c>
      <c r="I208" s="4" t="str">
        <f>_xll.SNL.Clients.Office.Excel.Functions.SPG(G208,"IQ_AVG_DILUT_SHARES_OUT","CY2023")</f>
        <v>#PEND</v>
      </c>
      <c r="J208" s="5" t="str">
        <f>_xll.SNL.Clients.Office.Excel.Functions.SPG(G208, "IQ_DILUT_EPS_NORM", "CY2023")</f>
        <v>#PEND</v>
      </c>
      <c r="K208" t="e">
        <f t="shared" si="14"/>
        <v>#VALUE!</v>
      </c>
      <c r="L208" t="e">
        <f t="shared" si="15"/>
        <v>#VALUE!</v>
      </c>
    </row>
    <row r="209" spans="1:12" x14ac:dyDescent="0.3">
      <c r="A209" t="s">
        <v>211</v>
      </c>
      <c r="B209" s="4" t="str" cm="1">
        <f t="array" ref="B209">_xll.SNL.Clients.Office.Excel.Functions.SPG(A209, "SP_TOTAL_REV", "CY2023")</f>
        <v>#PEND</v>
      </c>
      <c r="C209" s="4" t="str">
        <f>_xll.SNL.Clients.Office.Excel.Functions.SPG(A209,"IQ_AVG_DILUT_SHARES_OUT","CY2023")</f>
        <v>#PEND</v>
      </c>
      <c r="D209" s="5" t="str">
        <f>_xll.SNL.Clients.Office.Excel.Functions.SPG(A209, "IQ_DILUT_EPS_NORM", "CY2023")</f>
        <v>#PEND</v>
      </c>
      <c r="E209" t="e">
        <f t="shared" si="12"/>
        <v>#VALUE!</v>
      </c>
      <c r="F209" t="e">
        <f t="shared" si="13"/>
        <v>#VALUE!</v>
      </c>
      <c r="G209" t="s">
        <v>211</v>
      </c>
      <c r="H209" s="4" t="str" cm="1">
        <f t="array" ref="H209">_xll.SNL.Clients.Office.Excel.Functions.SPG(G209, "SP_TOTAL_REV", "CY2023")</f>
        <v>#PEND</v>
      </c>
      <c r="I209" s="4" t="str">
        <f>_xll.SNL.Clients.Office.Excel.Functions.SPG(G209,"IQ_AVG_DILUT_SHARES_OUT","CY2023")</f>
        <v>#PEND</v>
      </c>
      <c r="J209" s="5" t="str">
        <f>_xll.SNL.Clients.Office.Excel.Functions.SPG(G209, "IQ_DILUT_EPS_NORM", "CY2023")</f>
        <v>#PEND</v>
      </c>
      <c r="K209" t="e">
        <f t="shared" si="14"/>
        <v>#VALUE!</v>
      </c>
      <c r="L209" t="e">
        <f t="shared" si="15"/>
        <v>#VALUE!</v>
      </c>
    </row>
    <row r="210" spans="1:12" x14ac:dyDescent="0.3">
      <c r="A210" t="s">
        <v>212</v>
      </c>
      <c r="B210" s="4" t="str" cm="1">
        <f t="array" ref="B210">_xll.SNL.Clients.Office.Excel.Functions.SPG(A210, "SP_TOTAL_REV", "CY2023")</f>
        <v>#PEND</v>
      </c>
      <c r="C210" s="4" t="str">
        <f>_xll.SNL.Clients.Office.Excel.Functions.SPG(A210,"IQ_AVG_DILUT_SHARES_OUT","CY2023")</f>
        <v>#PEND</v>
      </c>
      <c r="D210" s="5" t="str">
        <f>_xll.SNL.Clients.Office.Excel.Functions.SPG(A210, "IQ_DILUT_EPS_NORM", "CY2023")</f>
        <v>#PEND</v>
      </c>
      <c r="E210" t="e">
        <f t="shared" si="12"/>
        <v>#VALUE!</v>
      </c>
      <c r="F210" t="e">
        <f t="shared" si="13"/>
        <v>#VALUE!</v>
      </c>
      <c r="G210" t="s">
        <v>212</v>
      </c>
      <c r="H210" s="4" t="str" cm="1">
        <f t="array" ref="H210">_xll.SNL.Clients.Office.Excel.Functions.SPG(G210, "SP_TOTAL_REV", "CY2023")</f>
        <v>#PEND</v>
      </c>
      <c r="I210" s="4" t="str">
        <f>_xll.SNL.Clients.Office.Excel.Functions.SPG(G210,"IQ_AVG_DILUT_SHARES_OUT","CY2023")</f>
        <v>#PEND</v>
      </c>
      <c r="J210" s="5" t="str">
        <f>_xll.SNL.Clients.Office.Excel.Functions.SPG(G210, "IQ_DILUT_EPS_NORM", "CY2023")</f>
        <v>#PEND</v>
      </c>
      <c r="K210" t="e">
        <f t="shared" si="14"/>
        <v>#VALUE!</v>
      </c>
      <c r="L210" t="e">
        <f t="shared" si="15"/>
        <v>#VALUE!</v>
      </c>
    </row>
    <row r="211" spans="1:12" x14ac:dyDescent="0.3">
      <c r="A211" t="s">
        <v>213</v>
      </c>
      <c r="B211" s="4" t="str" cm="1">
        <f t="array" ref="B211">_xll.SNL.Clients.Office.Excel.Functions.SPG(A211, "SP_TOTAL_REV", "CY2023")</f>
        <v>#PEND</v>
      </c>
      <c r="C211" s="4" t="str">
        <f>_xll.SNL.Clients.Office.Excel.Functions.SPG(A211,"IQ_AVG_DILUT_SHARES_OUT","CY2023")</f>
        <v>#PEND</v>
      </c>
      <c r="D211" s="5" t="str">
        <f>_xll.SNL.Clients.Office.Excel.Functions.SPG(A211, "IQ_DILUT_EPS_NORM", "CY2023")</f>
        <v>#PEND</v>
      </c>
      <c r="E211" t="e">
        <f t="shared" si="12"/>
        <v>#VALUE!</v>
      </c>
      <c r="F211" t="e">
        <f t="shared" si="13"/>
        <v>#VALUE!</v>
      </c>
      <c r="G211" t="s">
        <v>213</v>
      </c>
      <c r="H211" s="4" t="str" cm="1">
        <f t="array" ref="H211">_xll.SNL.Clients.Office.Excel.Functions.SPG(G211, "SP_TOTAL_REV", "CY2023")</f>
        <v>#PEND</v>
      </c>
      <c r="I211" s="4" t="str">
        <f>_xll.SNL.Clients.Office.Excel.Functions.SPG(G211,"IQ_AVG_DILUT_SHARES_OUT","CY2023")</f>
        <v>#PEND</v>
      </c>
      <c r="J211" s="5" t="str">
        <f>_xll.SNL.Clients.Office.Excel.Functions.SPG(G211, "IQ_DILUT_EPS_NORM", "CY2023")</f>
        <v>#PEND</v>
      </c>
      <c r="K211" t="e">
        <f t="shared" si="14"/>
        <v>#VALUE!</v>
      </c>
      <c r="L211" t="e">
        <f t="shared" si="15"/>
        <v>#VALUE!</v>
      </c>
    </row>
    <row r="212" spans="1:12" x14ac:dyDescent="0.3">
      <c r="A212" t="s">
        <v>214</v>
      </c>
      <c r="B212" s="4" t="str" cm="1">
        <f t="array" ref="B212">_xll.SNL.Clients.Office.Excel.Functions.SPG(A212, "SP_TOTAL_REV", "CY2023")</f>
        <v>#PEND</v>
      </c>
      <c r="C212" s="4" t="str">
        <f>_xll.SNL.Clients.Office.Excel.Functions.SPG(A212,"IQ_AVG_DILUT_SHARES_OUT","CY2023")</f>
        <v>#PEND</v>
      </c>
      <c r="D212" s="5" t="str">
        <f>_xll.SNL.Clients.Office.Excel.Functions.SPG(A212, "IQ_DILUT_EPS_NORM", "CY2023")</f>
        <v>#PEND</v>
      </c>
      <c r="E212" t="e">
        <f t="shared" si="12"/>
        <v>#VALUE!</v>
      </c>
      <c r="F212" t="e">
        <f t="shared" si="13"/>
        <v>#VALUE!</v>
      </c>
      <c r="G212" t="s">
        <v>214</v>
      </c>
      <c r="H212" s="4" t="str" cm="1">
        <f t="array" ref="H212">_xll.SNL.Clients.Office.Excel.Functions.SPG(G212, "SP_TOTAL_REV", "CY2023")</f>
        <v>#PEND</v>
      </c>
      <c r="I212" s="4" t="str">
        <f>_xll.SNL.Clients.Office.Excel.Functions.SPG(G212,"IQ_AVG_DILUT_SHARES_OUT","CY2023")</f>
        <v>#PEND</v>
      </c>
      <c r="J212" s="5" t="str">
        <f>_xll.SNL.Clients.Office.Excel.Functions.SPG(G212, "IQ_DILUT_EPS_NORM", "CY2023")</f>
        <v>#PEND</v>
      </c>
      <c r="K212" t="e">
        <f t="shared" si="14"/>
        <v>#VALUE!</v>
      </c>
      <c r="L212" t="e">
        <f t="shared" si="15"/>
        <v>#VALUE!</v>
      </c>
    </row>
    <row r="213" spans="1:12" x14ac:dyDescent="0.3">
      <c r="A213" t="s">
        <v>215</v>
      </c>
      <c r="B213" s="4" t="str" cm="1">
        <f t="array" ref="B213">_xll.SNL.Clients.Office.Excel.Functions.SPG(A213, "SP_TOTAL_REV", "CY2023")</f>
        <v>#PEND</v>
      </c>
      <c r="C213" s="4" t="str">
        <f>_xll.SNL.Clients.Office.Excel.Functions.SPG(A213,"IQ_AVG_DILUT_SHARES_OUT","CY2023")</f>
        <v>#PEND</v>
      </c>
      <c r="D213" s="5" t="str">
        <f>_xll.SNL.Clients.Office.Excel.Functions.SPG(A213, "IQ_DILUT_EPS_NORM", "CY2023")</f>
        <v>#PEND</v>
      </c>
      <c r="E213" t="e">
        <f t="shared" si="12"/>
        <v>#VALUE!</v>
      </c>
      <c r="F213" t="e">
        <f t="shared" si="13"/>
        <v>#VALUE!</v>
      </c>
      <c r="G213" t="s">
        <v>215</v>
      </c>
      <c r="H213" s="4" t="str" cm="1">
        <f t="array" ref="H213">_xll.SNL.Clients.Office.Excel.Functions.SPG(G213, "SP_TOTAL_REV", "CY2023")</f>
        <v>#PEND</v>
      </c>
      <c r="I213" s="4" t="str">
        <f>_xll.SNL.Clients.Office.Excel.Functions.SPG(G213,"IQ_AVG_DILUT_SHARES_OUT","CY2023")</f>
        <v>#PEND</v>
      </c>
      <c r="J213" s="5" t="str">
        <f>_xll.SNL.Clients.Office.Excel.Functions.SPG(G213, "IQ_DILUT_EPS_NORM", "CY2023")</f>
        <v>#PEND</v>
      </c>
      <c r="K213" t="e">
        <f t="shared" si="14"/>
        <v>#VALUE!</v>
      </c>
      <c r="L213" t="e">
        <f t="shared" si="15"/>
        <v>#VALUE!</v>
      </c>
    </row>
    <row r="214" spans="1:12" x14ac:dyDescent="0.3">
      <c r="A214" t="s">
        <v>216</v>
      </c>
      <c r="B214" s="4" t="str" cm="1">
        <f t="array" ref="B214">_xll.SNL.Clients.Office.Excel.Functions.SPG(A214, "SP_TOTAL_REV", "CY2023")</f>
        <v>#PEND</v>
      </c>
      <c r="C214" s="4" t="str">
        <f>_xll.SNL.Clients.Office.Excel.Functions.SPG(A214,"IQ_AVG_DILUT_SHARES_OUT","CY2023")</f>
        <v>#PEND</v>
      </c>
      <c r="D214" s="5" t="str">
        <f>_xll.SNL.Clients.Office.Excel.Functions.SPG(A214, "IQ_DILUT_EPS_NORM", "CY2023")</f>
        <v>#PEND</v>
      </c>
      <c r="E214" t="e">
        <f t="shared" si="12"/>
        <v>#VALUE!</v>
      </c>
      <c r="F214" t="e">
        <f t="shared" si="13"/>
        <v>#VALUE!</v>
      </c>
      <c r="G214" t="s">
        <v>216</v>
      </c>
      <c r="H214" s="4" t="str" cm="1">
        <f t="array" ref="H214">_xll.SNL.Clients.Office.Excel.Functions.SPG(G214, "SP_TOTAL_REV", "CY2023")</f>
        <v>#PEND</v>
      </c>
      <c r="I214" s="4" t="str">
        <f>_xll.SNL.Clients.Office.Excel.Functions.SPG(G214,"IQ_AVG_DILUT_SHARES_OUT","CY2023")</f>
        <v>#PEND</v>
      </c>
      <c r="J214" s="5" t="str">
        <f>_xll.SNL.Clients.Office.Excel.Functions.SPG(G214, "IQ_DILUT_EPS_NORM", "CY2023")</f>
        <v>#PEND</v>
      </c>
      <c r="K214" t="e">
        <f t="shared" si="14"/>
        <v>#VALUE!</v>
      </c>
      <c r="L214" t="e">
        <f t="shared" si="15"/>
        <v>#VALUE!</v>
      </c>
    </row>
    <row r="215" spans="1:12" x14ac:dyDescent="0.3">
      <c r="A215" t="s">
        <v>217</v>
      </c>
      <c r="B215" s="4" t="str" cm="1">
        <f t="array" ref="B215">_xll.SNL.Clients.Office.Excel.Functions.SPG(A215, "SP_TOTAL_REV", "CY2023")</f>
        <v>#PEND</v>
      </c>
      <c r="C215" s="4" t="str">
        <f>_xll.SNL.Clients.Office.Excel.Functions.SPG(A215,"IQ_AVG_DILUT_SHARES_OUT","CY2023")</f>
        <v>#PEND</v>
      </c>
      <c r="D215" s="5" t="str">
        <f>_xll.SNL.Clients.Office.Excel.Functions.SPG(A215, "IQ_DILUT_EPS_NORM", "CY2023")</f>
        <v>#PEND</v>
      </c>
      <c r="E215" t="e">
        <f t="shared" si="12"/>
        <v>#VALUE!</v>
      </c>
      <c r="F215" t="e">
        <f t="shared" si="13"/>
        <v>#VALUE!</v>
      </c>
      <c r="G215" t="s">
        <v>217</v>
      </c>
      <c r="H215" s="4" t="str" cm="1">
        <f t="array" ref="H215">_xll.SNL.Clients.Office.Excel.Functions.SPG(G215, "SP_TOTAL_REV", "CY2023")</f>
        <v>#PEND</v>
      </c>
      <c r="I215" s="4" t="str">
        <f>_xll.SNL.Clients.Office.Excel.Functions.SPG(G215,"IQ_AVG_DILUT_SHARES_OUT","CY2023")</f>
        <v>#PEND</v>
      </c>
      <c r="J215" s="5" t="str">
        <f>_xll.SNL.Clients.Office.Excel.Functions.SPG(G215, "IQ_DILUT_EPS_NORM", "CY2023")</f>
        <v>#PEND</v>
      </c>
      <c r="K215" t="e">
        <f t="shared" si="14"/>
        <v>#VALUE!</v>
      </c>
      <c r="L215" t="e">
        <f t="shared" si="15"/>
        <v>#VALUE!</v>
      </c>
    </row>
    <row r="216" spans="1:12" x14ac:dyDescent="0.3">
      <c r="A216" t="s">
        <v>218</v>
      </c>
      <c r="B216" s="4" t="str" cm="1">
        <f t="array" ref="B216">_xll.SNL.Clients.Office.Excel.Functions.SPG(A216, "SP_TOTAL_REV", "CY2023")</f>
        <v>#PEND</v>
      </c>
      <c r="C216" s="4" t="str">
        <f>_xll.SNL.Clients.Office.Excel.Functions.SPG(A216,"IQ_AVG_DILUT_SHARES_OUT","CY2023")</f>
        <v>#PEND</v>
      </c>
      <c r="D216" s="5" t="str">
        <f>_xll.SNL.Clients.Office.Excel.Functions.SPG(A216, "IQ_DILUT_EPS_NORM", "CY2023")</f>
        <v>#PEND</v>
      </c>
      <c r="E216" t="e">
        <f t="shared" si="12"/>
        <v>#VALUE!</v>
      </c>
      <c r="F216" t="e">
        <f t="shared" si="13"/>
        <v>#VALUE!</v>
      </c>
      <c r="G216" t="s">
        <v>218</v>
      </c>
      <c r="H216" s="4" t="str" cm="1">
        <f t="array" ref="H216">_xll.SNL.Clients.Office.Excel.Functions.SPG(G216, "SP_TOTAL_REV", "CY2023")</f>
        <v>#PEND</v>
      </c>
      <c r="I216" s="4" t="str">
        <f>_xll.SNL.Clients.Office.Excel.Functions.SPG(G216,"IQ_AVG_DILUT_SHARES_OUT","CY2023")</f>
        <v>#PEND</v>
      </c>
      <c r="J216" s="5" t="str">
        <f>_xll.SNL.Clients.Office.Excel.Functions.SPG(G216, "IQ_DILUT_EPS_NORM", "CY2023")</f>
        <v>#PEND</v>
      </c>
      <c r="K216" t="e">
        <f t="shared" si="14"/>
        <v>#VALUE!</v>
      </c>
      <c r="L216" t="e">
        <f t="shared" si="15"/>
        <v>#VALUE!</v>
      </c>
    </row>
    <row r="217" spans="1:12" x14ac:dyDescent="0.3">
      <c r="A217" t="s">
        <v>219</v>
      </c>
      <c r="B217" s="4" t="str" cm="1">
        <f t="array" ref="B217">_xll.SNL.Clients.Office.Excel.Functions.SPG(A217, "SP_TOTAL_REV", "CY2023")</f>
        <v>#PEND</v>
      </c>
      <c r="C217" s="4" t="str">
        <f>_xll.SNL.Clients.Office.Excel.Functions.SPG(A217,"IQ_AVG_DILUT_SHARES_OUT","CY2023")</f>
        <v>#PEND</v>
      </c>
      <c r="D217" s="5" t="str">
        <f>_xll.SNL.Clients.Office.Excel.Functions.SPG(A217, "IQ_DILUT_EPS_NORM", "CY2023")</f>
        <v>#PEND</v>
      </c>
      <c r="E217" t="e">
        <f t="shared" si="12"/>
        <v>#VALUE!</v>
      </c>
      <c r="F217" t="e">
        <f t="shared" si="13"/>
        <v>#VALUE!</v>
      </c>
      <c r="G217" t="s">
        <v>219</v>
      </c>
      <c r="H217" s="4" t="str" cm="1">
        <f t="array" ref="H217">_xll.SNL.Clients.Office.Excel.Functions.SPG(G217, "SP_TOTAL_REV", "CY2023")</f>
        <v>#PEND</v>
      </c>
      <c r="I217" s="4" t="str">
        <f>_xll.SNL.Clients.Office.Excel.Functions.SPG(G217,"IQ_AVG_DILUT_SHARES_OUT","CY2023")</f>
        <v>#PEND</v>
      </c>
      <c r="J217" s="5" t="str">
        <f>_xll.SNL.Clients.Office.Excel.Functions.SPG(G217, "IQ_DILUT_EPS_NORM", "CY2023")</f>
        <v>#PEND</v>
      </c>
      <c r="K217" t="e">
        <f t="shared" si="14"/>
        <v>#VALUE!</v>
      </c>
      <c r="L217" t="e">
        <f t="shared" si="15"/>
        <v>#VALUE!</v>
      </c>
    </row>
    <row r="218" spans="1:12" x14ac:dyDescent="0.3">
      <c r="A218" t="s">
        <v>220</v>
      </c>
      <c r="B218" s="4" t="str" cm="1">
        <f t="array" ref="B218">_xll.SNL.Clients.Office.Excel.Functions.SPG(A218, "SP_TOTAL_REV", "CY2023")</f>
        <v>#PEND</v>
      </c>
      <c r="C218" s="4" t="str">
        <f>_xll.SNL.Clients.Office.Excel.Functions.SPG(A218,"IQ_AVG_DILUT_SHARES_OUT","CY2023")</f>
        <v>#PEND</v>
      </c>
      <c r="D218" s="5" t="str">
        <f>_xll.SNL.Clients.Office.Excel.Functions.SPG(A218, "IQ_DILUT_EPS_NORM", "CY2023")</f>
        <v>#PEND</v>
      </c>
      <c r="E218" t="e">
        <f t="shared" si="12"/>
        <v>#VALUE!</v>
      </c>
      <c r="F218" t="e">
        <f t="shared" si="13"/>
        <v>#VALUE!</v>
      </c>
      <c r="G218" t="s">
        <v>220</v>
      </c>
      <c r="H218" s="4" t="str" cm="1">
        <f t="array" ref="H218">_xll.SNL.Clients.Office.Excel.Functions.SPG(G218, "SP_TOTAL_REV", "CY2023")</f>
        <v>#PEND</v>
      </c>
      <c r="I218" s="4" t="str">
        <f>_xll.SNL.Clients.Office.Excel.Functions.SPG(G218,"IQ_AVG_DILUT_SHARES_OUT","CY2023")</f>
        <v>#PEND</v>
      </c>
      <c r="J218" s="5" t="str">
        <f>_xll.SNL.Clients.Office.Excel.Functions.SPG(G218, "IQ_DILUT_EPS_NORM", "CY2023")</f>
        <v>#PEND</v>
      </c>
      <c r="K218" t="e">
        <f t="shared" si="14"/>
        <v>#VALUE!</v>
      </c>
      <c r="L218" t="e">
        <f t="shared" si="15"/>
        <v>#VALUE!</v>
      </c>
    </row>
    <row r="219" spans="1:12" x14ac:dyDescent="0.3">
      <c r="A219" t="s">
        <v>221</v>
      </c>
      <c r="B219" s="4" t="str" cm="1">
        <f t="array" ref="B219">_xll.SNL.Clients.Office.Excel.Functions.SPG(A219, "SP_TOTAL_REV", "CY2023")</f>
        <v>#PEND</v>
      </c>
      <c r="C219" s="4" t="str">
        <f>_xll.SNL.Clients.Office.Excel.Functions.SPG(A219,"IQ_AVG_DILUT_SHARES_OUT","CY2023")</f>
        <v>#PEND</v>
      </c>
      <c r="D219" s="5" t="str">
        <f>_xll.SNL.Clients.Office.Excel.Functions.SPG(A219, "IQ_DILUT_EPS_NORM", "CY2023")</f>
        <v>#PEND</v>
      </c>
      <c r="E219" t="e">
        <f t="shared" si="12"/>
        <v>#VALUE!</v>
      </c>
      <c r="F219" t="e">
        <f t="shared" si="13"/>
        <v>#VALUE!</v>
      </c>
      <c r="G219" t="s">
        <v>221</v>
      </c>
      <c r="H219" s="4" t="str" cm="1">
        <f t="array" ref="H219">_xll.SNL.Clients.Office.Excel.Functions.SPG(G219, "SP_TOTAL_REV", "CY2023")</f>
        <v>#PEND</v>
      </c>
      <c r="I219" s="4" t="str">
        <f>_xll.SNL.Clients.Office.Excel.Functions.SPG(G219,"IQ_AVG_DILUT_SHARES_OUT","CY2023")</f>
        <v>#PEND</v>
      </c>
      <c r="J219" s="5" t="str">
        <f>_xll.SNL.Clients.Office.Excel.Functions.SPG(G219, "IQ_DILUT_EPS_NORM", "CY2023")</f>
        <v>#PEND</v>
      </c>
      <c r="K219" t="e">
        <f t="shared" si="14"/>
        <v>#VALUE!</v>
      </c>
      <c r="L219" t="e">
        <f t="shared" si="15"/>
        <v>#VALUE!</v>
      </c>
    </row>
    <row r="220" spans="1:12" x14ac:dyDescent="0.3">
      <c r="A220" t="s">
        <v>222</v>
      </c>
      <c r="B220" s="4" t="str" cm="1">
        <f t="array" ref="B220">_xll.SNL.Clients.Office.Excel.Functions.SPG(A220, "SP_TOTAL_REV", "CY2023")</f>
        <v>#PEND</v>
      </c>
      <c r="C220" s="4" t="str">
        <f>_xll.SNL.Clients.Office.Excel.Functions.SPG(A220,"IQ_AVG_DILUT_SHARES_OUT","CY2023")</f>
        <v>#PEND</v>
      </c>
      <c r="D220" s="5" t="str">
        <f>_xll.SNL.Clients.Office.Excel.Functions.SPG(A220, "IQ_DILUT_EPS_NORM", "CY2023")</f>
        <v>#PEND</v>
      </c>
      <c r="E220" t="e">
        <f t="shared" si="12"/>
        <v>#VALUE!</v>
      </c>
      <c r="F220" t="e">
        <f t="shared" si="13"/>
        <v>#VALUE!</v>
      </c>
      <c r="G220" t="s">
        <v>222</v>
      </c>
      <c r="H220" s="4" t="str" cm="1">
        <f t="array" ref="H220">_xll.SNL.Clients.Office.Excel.Functions.SPG(G220, "SP_TOTAL_REV", "CY2023")</f>
        <v>#PEND</v>
      </c>
      <c r="I220" s="4" t="str">
        <f>_xll.SNL.Clients.Office.Excel.Functions.SPG(G220,"IQ_AVG_DILUT_SHARES_OUT","CY2023")</f>
        <v>#PEND</v>
      </c>
      <c r="J220" s="5" t="str">
        <f>_xll.SNL.Clients.Office.Excel.Functions.SPG(G220, "IQ_DILUT_EPS_NORM", "CY2023")</f>
        <v>#PEND</v>
      </c>
      <c r="K220" t="e">
        <f t="shared" si="14"/>
        <v>#VALUE!</v>
      </c>
      <c r="L220" t="e">
        <f t="shared" si="15"/>
        <v>#VALUE!</v>
      </c>
    </row>
    <row r="221" spans="1:12" x14ac:dyDescent="0.3">
      <c r="A221" t="s">
        <v>223</v>
      </c>
      <c r="B221" s="4" t="str" cm="1">
        <f t="array" ref="B221">_xll.SNL.Clients.Office.Excel.Functions.SPG(A221, "SP_TOTAL_REV", "CY2023")</f>
        <v>#PEND</v>
      </c>
      <c r="C221" s="4" t="str">
        <f>_xll.SNL.Clients.Office.Excel.Functions.SPG(A221,"IQ_AVG_DILUT_SHARES_OUT","CY2023")</f>
        <v>#PEND</v>
      </c>
      <c r="D221" s="5" t="str">
        <f>_xll.SNL.Clients.Office.Excel.Functions.SPG(A221, "IQ_DILUT_EPS_NORM", "CY2023")</f>
        <v>#PEND</v>
      </c>
      <c r="E221" t="e">
        <f t="shared" si="12"/>
        <v>#VALUE!</v>
      </c>
      <c r="F221" t="e">
        <f t="shared" si="13"/>
        <v>#VALUE!</v>
      </c>
      <c r="G221" t="s">
        <v>223</v>
      </c>
      <c r="H221" s="4" t="str" cm="1">
        <f t="array" ref="H221">_xll.SNL.Clients.Office.Excel.Functions.SPG(G221, "SP_TOTAL_REV", "CY2023")</f>
        <v>#PEND</v>
      </c>
      <c r="I221" s="4" t="str">
        <f>_xll.SNL.Clients.Office.Excel.Functions.SPG(G221,"IQ_AVG_DILUT_SHARES_OUT","CY2023")</f>
        <v>#PEND</v>
      </c>
      <c r="J221" s="5" t="str">
        <f>_xll.SNL.Clients.Office.Excel.Functions.SPG(G221, "IQ_DILUT_EPS_NORM", "CY2023")</f>
        <v>#PEND</v>
      </c>
      <c r="K221" t="e">
        <f t="shared" si="14"/>
        <v>#VALUE!</v>
      </c>
      <c r="L221" t="e">
        <f t="shared" si="15"/>
        <v>#VALUE!</v>
      </c>
    </row>
    <row r="222" spans="1:12" x14ac:dyDescent="0.3">
      <c r="A222" t="s">
        <v>224</v>
      </c>
      <c r="B222" s="4" t="str" cm="1">
        <f t="array" ref="B222">_xll.SNL.Clients.Office.Excel.Functions.SPG(A222, "SP_TOTAL_REV", "CY2023")</f>
        <v>#PEND</v>
      </c>
      <c r="C222" s="4" t="str">
        <f>_xll.SNL.Clients.Office.Excel.Functions.SPG(A222,"IQ_AVG_DILUT_SHARES_OUT","CY2023")</f>
        <v>#PEND</v>
      </c>
      <c r="D222" s="5" t="str">
        <f>_xll.SNL.Clients.Office.Excel.Functions.SPG(A222, "IQ_DILUT_EPS_NORM", "CY2023")</f>
        <v>#PEND</v>
      </c>
      <c r="E222" t="e">
        <f t="shared" si="12"/>
        <v>#VALUE!</v>
      </c>
      <c r="F222" t="e">
        <f t="shared" si="13"/>
        <v>#VALUE!</v>
      </c>
      <c r="G222" t="s">
        <v>224</v>
      </c>
      <c r="H222" s="4" t="str" cm="1">
        <f t="array" ref="H222">_xll.SNL.Clients.Office.Excel.Functions.SPG(G222, "SP_TOTAL_REV", "CY2023")</f>
        <v>#PEND</v>
      </c>
      <c r="I222" s="4" t="str">
        <f>_xll.SNL.Clients.Office.Excel.Functions.SPG(G222,"IQ_AVG_DILUT_SHARES_OUT","CY2023")</f>
        <v>#PEND</v>
      </c>
      <c r="J222" s="5" t="str">
        <f>_xll.SNL.Clients.Office.Excel.Functions.SPG(G222, "IQ_DILUT_EPS_NORM", "CY2023")</f>
        <v>#PEND</v>
      </c>
      <c r="K222" t="e">
        <f t="shared" si="14"/>
        <v>#VALUE!</v>
      </c>
      <c r="L222" t="e">
        <f t="shared" si="15"/>
        <v>#VALUE!</v>
      </c>
    </row>
    <row r="223" spans="1:12" x14ac:dyDescent="0.3">
      <c r="A223" t="s">
        <v>225</v>
      </c>
      <c r="B223" s="4" t="str" cm="1">
        <f t="array" ref="B223">_xll.SNL.Clients.Office.Excel.Functions.SPG(A223, "SP_TOTAL_REV", "CY2023")</f>
        <v>#PEND</v>
      </c>
      <c r="C223" s="4" t="str">
        <f>_xll.SNL.Clients.Office.Excel.Functions.SPG(A223,"IQ_AVG_DILUT_SHARES_OUT","CY2023")</f>
        <v>#PEND</v>
      </c>
      <c r="D223" s="5" t="str">
        <f>_xll.SNL.Clients.Office.Excel.Functions.SPG(A223, "IQ_DILUT_EPS_NORM", "CY2023")</f>
        <v>#PEND</v>
      </c>
      <c r="E223" t="e">
        <f t="shared" si="12"/>
        <v>#VALUE!</v>
      </c>
      <c r="F223" t="e">
        <f t="shared" si="13"/>
        <v>#VALUE!</v>
      </c>
      <c r="G223" t="s">
        <v>225</v>
      </c>
      <c r="H223" s="4" t="str" cm="1">
        <f t="array" ref="H223">_xll.SNL.Clients.Office.Excel.Functions.SPG(G223, "SP_TOTAL_REV", "CY2023")</f>
        <v>#PEND</v>
      </c>
      <c r="I223" s="4" t="str">
        <f>_xll.SNL.Clients.Office.Excel.Functions.SPG(G223,"IQ_AVG_DILUT_SHARES_OUT","CY2023")</f>
        <v>#PEND</v>
      </c>
      <c r="J223" s="5" t="str">
        <f>_xll.SNL.Clients.Office.Excel.Functions.SPG(G223, "IQ_DILUT_EPS_NORM", "CY2023")</f>
        <v>#PEND</v>
      </c>
      <c r="K223" t="e">
        <f t="shared" si="14"/>
        <v>#VALUE!</v>
      </c>
      <c r="L223" t="e">
        <f t="shared" si="15"/>
        <v>#VALUE!</v>
      </c>
    </row>
    <row r="224" spans="1:12" x14ac:dyDescent="0.3">
      <c r="A224" t="s">
        <v>226</v>
      </c>
      <c r="B224" s="4" t="str" cm="1">
        <f t="array" ref="B224">_xll.SNL.Clients.Office.Excel.Functions.SPG(A224, "SP_TOTAL_REV", "CY2023")</f>
        <v>#PEND</v>
      </c>
      <c r="C224" s="4" t="str">
        <f>_xll.SNL.Clients.Office.Excel.Functions.SPG(A224,"IQ_AVG_DILUT_SHARES_OUT","CY2023")</f>
        <v>#PEND</v>
      </c>
      <c r="D224" s="5" t="str">
        <f>_xll.SNL.Clients.Office.Excel.Functions.SPG(A224, "IQ_DILUT_EPS_NORM", "CY2023")</f>
        <v>#PEND</v>
      </c>
      <c r="E224" t="e">
        <f t="shared" si="12"/>
        <v>#VALUE!</v>
      </c>
      <c r="F224" t="e">
        <f t="shared" si="13"/>
        <v>#VALUE!</v>
      </c>
      <c r="G224" t="s">
        <v>226</v>
      </c>
      <c r="H224" s="4" t="str" cm="1">
        <f t="array" ref="H224">_xll.SNL.Clients.Office.Excel.Functions.SPG(G224, "SP_TOTAL_REV", "CY2023")</f>
        <v>#PEND</v>
      </c>
      <c r="I224" s="4" t="str">
        <f>_xll.SNL.Clients.Office.Excel.Functions.SPG(G224,"IQ_AVG_DILUT_SHARES_OUT","CY2023")</f>
        <v>#PEND</v>
      </c>
      <c r="J224" s="5" t="str">
        <f>_xll.SNL.Clients.Office.Excel.Functions.SPG(G224, "IQ_DILUT_EPS_NORM", "CY2023")</f>
        <v>#PEND</v>
      </c>
      <c r="K224" t="e">
        <f t="shared" si="14"/>
        <v>#VALUE!</v>
      </c>
      <c r="L224" t="e">
        <f t="shared" si="15"/>
        <v>#VALUE!</v>
      </c>
    </row>
    <row r="225" spans="1:12" x14ac:dyDescent="0.3">
      <c r="A225" t="s">
        <v>227</v>
      </c>
      <c r="B225" s="4" t="str" cm="1">
        <f t="array" ref="B225">_xll.SNL.Clients.Office.Excel.Functions.SPG(A225, "SP_TOTAL_REV", "CY2023")</f>
        <v>#PEND</v>
      </c>
      <c r="C225" s="4" t="str">
        <f>_xll.SNL.Clients.Office.Excel.Functions.SPG(A225,"IQ_AVG_DILUT_SHARES_OUT","CY2023")</f>
        <v>#PEND</v>
      </c>
      <c r="D225" s="5" t="str">
        <f>_xll.SNL.Clients.Office.Excel.Functions.SPG(A225, "IQ_DILUT_EPS_NORM", "CY2023")</f>
        <v>#PEND</v>
      </c>
      <c r="E225" t="e">
        <f t="shared" si="12"/>
        <v>#VALUE!</v>
      </c>
      <c r="F225" t="e">
        <f t="shared" si="13"/>
        <v>#VALUE!</v>
      </c>
      <c r="G225" t="s">
        <v>227</v>
      </c>
      <c r="H225" s="4" t="str" cm="1">
        <f t="array" ref="H225">_xll.SNL.Clients.Office.Excel.Functions.SPG(G225, "SP_TOTAL_REV", "CY2023")</f>
        <v>#PEND</v>
      </c>
      <c r="I225" s="4" t="str">
        <f>_xll.SNL.Clients.Office.Excel.Functions.SPG(G225,"IQ_AVG_DILUT_SHARES_OUT","CY2023")</f>
        <v>#PEND</v>
      </c>
      <c r="J225" s="5" t="str">
        <f>_xll.SNL.Clients.Office.Excel.Functions.SPG(G225, "IQ_DILUT_EPS_NORM", "CY2023")</f>
        <v>#PEND</v>
      </c>
      <c r="K225" t="e">
        <f t="shared" si="14"/>
        <v>#VALUE!</v>
      </c>
      <c r="L225" t="e">
        <f t="shared" si="15"/>
        <v>#VALUE!</v>
      </c>
    </row>
    <row r="226" spans="1:12" x14ac:dyDescent="0.3">
      <c r="A226" t="s">
        <v>228</v>
      </c>
      <c r="B226" s="4" t="str" cm="1">
        <f t="array" ref="B226">_xll.SNL.Clients.Office.Excel.Functions.SPG(A226, "SP_TOTAL_REV", "CY2023")</f>
        <v>#PEND</v>
      </c>
      <c r="C226" s="4" t="str">
        <f>_xll.SNL.Clients.Office.Excel.Functions.SPG(A226,"IQ_AVG_DILUT_SHARES_OUT","CY2023")</f>
        <v>#PEND</v>
      </c>
      <c r="D226" s="5" t="str">
        <f>_xll.SNL.Clients.Office.Excel.Functions.SPG(A226, "IQ_DILUT_EPS_NORM", "CY2023")</f>
        <v>#PEND</v>
      </c>
      <c r="E226" t="e">
        <f t="shared" si="12"/>
        <v>#VALUE!</v>
      </c>
      <c r="F226" t="e">
        <f t="shared" si="13"/>
        <v>#VALUE!</v>
      </c>
      <c r="G226" t="s">
        <v>228</v>
      </c>
      <c r="H226" s="4" t="str" cm="1">
        <f t="array" ref="H226">_xll.SNL.Clients.Office.Excel.Functions.SPG(G226, "SP_TOTAL_REV", "CY2023")</f>
        <v>#PEND</v>
      </c>
      <c r="I226" s="4" t="str">
        <f>_xll.SNL.Clients.Office.Excel.Functions.SPG(G226,"IQ_AVG_DILUT_SHARES_OUT","CY2023")</f>
        <v>#PEND</v>
      </c>
      <c r="J226" s="5" t="str">
        <f>_xll.SNL.Clients.Office.Excel.Functions.SPG(G226, "IQ_DILUT_EPS_NORM", "CY2023")</f>
        <v>#PEND</v>
      </c>
      <c r="K226" t="e">
        <f t="shared" si="14"/>
        <v>#VALUE!</v>
      </c>
      <c r="L226" t="e">
        <f t="shared" si="15"/>
        <v>#VALUE!</v>
      </c>
    </row>
    <row r="227" spans="1:12" x14ac:dyDescent="0.3">
      <c r="A227" t="s">
        <v>229</v>
      </c>
      <c r="B227" s="4" t="str" cm="1">
        <f t="array" ref="B227">_xll.SNL.Clients.Office.Excel.Functions.SPG(A227, "SP_TOTAL_REV", "CY2023")</f>
        <v>#PEND</v>
      </c>
      <c r="C227" s="4" t="str">
        <f>_xll.SNL.Clients.Office.Excel.Functions.SPG(A227,"IQ_AVG_DILUT_SHARES_OUT","CY2023")</f>
        <v>#PEND</v>
      </c>
      <c r="D227" s="5" t="str">
        <f>_xll.SNL.Clients.Office.Excel.Functions.SPG(A227, "IQ_DILUT_EPS_NORM", "CY2023")</f>
        <v>#PEND</v>
      </c>
      <c r="E227" t="e">
        <f t="shared" si="12"/>
        <v>#VALUE!</v>
      </c>
      <c r="F227" t="e">
        <f t="shared" si="13"/>
        <v>#VALUE!</v>
      </c>
      <c r="G227" t="s">
        <v>229</v>
      </c>
      <c r="H227" s="4" t="str" cm="1">
        <f t="array" ref="H227">_xll.SNL.Clients.Office.Excel.Functions.SPG(G227, "SP_TOTAL_REV", "CY2023")</f>
        <v>#PEND</v>
      </c>
      <c r="I227" s="4" t="str">
        <f>_xll.SNL.Clients.Office.Excel.Functions.SPG(G227,"IQ_AVG_DILUT_SHARES_OUT","CY2023")</f>
        <v>#PEND</v>
      </c>
      <c r="J227" s="5" t="str">
        <f>_xll.SNL.Clients.Office.Excel.Functions.SPG(G227, "IQ_DILUT_EPS_NORM", "CY2023")</f>
        <v>#PEND</v>
      </c>
      <c r="K227" t="e">
        <f t="shared" si="14"/>
        <v>#VALUE!</v>
      </c>
      <c r="L227" t="e">
        <f t="shared" si="15"/>
        <v>#VALUE!</v>
      </c>
    </row>
    <row r="228" spans="1:12" x14ac:dyDescent="0.3">
      <c r="A228" t="s">
        <v>230</v>
      </c>
      <c r="B228" s="4" t="str" cm="1">
        <f t="array" ref="B228">_xll.SNL.Clients.Office.Excel.Functions.SPG(A228, "SP_TOTAL_REV", "CY2023")</f>
        <v>#PEND</v>
      </c>
      <c r="C228" s="4" t="str">
        <f>_xll.SNL.Clients.Office.Excel.Functions.SPG(A228,"IQ_AVG_DILUT_SHARES_OUT","CY2023")</f>
        <v>#PEND</v>
      </c>
      <c r="D228" s="5" t="str">
        <f>_xll.SNL.Clients.Office.Excel.Functions.SPG(A228, "IQ_DILUT_EPS_NORM", "CY2023")</f>
        <v>#PEND</v>
      </c>
      <c r="E228" t="e">
        <f t="shared" si="12"/>
        <v>#VALUE!</v>
      </c>
      <c r="F228" t="e">
        <f t="shared" si="13"/>
        <v>#VALUE!</v>
      </c>
      <c r="G228" t="s">
        <v>230</v>
      </c>
      <c r="H228" s="4" t="str" cm="1">
        <f t="array" ref="H228">_xll.SNL.Clients.Office.Excel.Functions.SPG(G228, "SP_TOTAL_REV", "CY2023")</f>
        <v>#PEND</v>
      </c>
      <c r="I228" s="4" t="str">
        <f>_xll.SNL.Clients.Office.Excel.Functions.SPG(G228,"IQ_AVG_DILUT_SHARES_OUT","CY2023")</f>
        <v>#PEND</v>
      </c>
      <c r="J228" s="5" t="str">
        <f>_xll.SNL.Clients.Office.Excel.Functions.SPG(G228, "IQ_DILUT_EPS_NORM", "CY2023")</f>
        <v>#PEND</v>
      </c>
      <c r="K228" t="e">
        <f t="shared" si="14"/>
        <v>#VALUE!</v>
      </c>
      <c r="L228" t="e">
        <f t="shared" si="15"/>
        <v>#VALUE!</v>
      </c>
    </row>
    <row r="229" spans="1:12" x14ac:dyDescent="0.3">
      <c r="A229" t="s">
        <v>231</v>
      </c>
      <c r="B229" s="4" t="str" cm="1">
        <f t="array" ref="B229">_xll.SNL.Clients.Office.Excel.Functions.SPG(A229, "SP_TOTAL_REV", "CY2023")</f>
        <v>#PEND</v>
      </c>
      <c r="C229" s="4" t="str">
        <f>_xll.SNL.Clients.Office.Excel.Functions.SPG(A229,"IQ_AVG_DILUT_SHARES_OUT","CY2023")</f>
        <v>#PEND</v>
      </c>
      <c r="D229" s="5" t="str">
        <f>_xll.SNL.Clients.Office.Excel.Functions.SPG(A229, "IQ_DILUT_EPS_NORM", "CY2023")</f>
        <v>#PEND</v>
      </c>
      <c r="E229" t="e">
        <f t="shared" si="12"/>
        <v>#VALUE!</v>
      </c>
      <c r="F229" t="e">
        <f t="shared" si="13"/>
        <v>#VALUE!</v>
      </c>
      <c r="G229" t="s">
        <v>231</v>
      </c>
      <c r="H229" s="4" t="str" cm="1">
        <f t="array" ref="H229">_xll.SNL.Clients.Office.Excel.Functions.SPG(G229, "SP_TOTAL_REV", "CY2023")</f>
        <v>#PEND</v>
      </c>
      <c r="I229" s="4" t="str">
        <f>_xll.SNL.Clients.Office.Excel.Functions.SPG(G229,"IQ_AVG_DILUT_SHARES_OUT","CY2023")</f>
        <v>#PEND</v>
      </c>
      <c r="J229" s="5" t="str">
        <f>_xll.SNL.Clients.Office.Excel.Functions.SPG(G229, "IQ_DILUT_EPS_NORM", "CY2023")</f>
        <v>#PEND</v>
      </c>
      <c r="K229" t="e">
        <f t="shared" si="14"/>
        <v>#VALUE!</v>
      </c>
      <c r="L229" t="e">
        <f t="shared" si="15"/>
        <v>#VALUE!</v>
      </c>
    </row>
    <row r="230" spans="1:12" x14ac:dyDescent="0.3">
      <c r="A230" t="s">
        <v>232</v>
      </c>
      <c r="B230" s="4" t="str" cm="1">
        <f t="array" ref="B230">_xll.SNL.Clients.Office.Excel.Functions.SPG(A230, "SP_TOTAL_REV", "CY2023")</f>
        <v>#PEND</v>
      </c>
      <c r="C230" s="4" t="str">
        <f>_xll.SNL.Clients.Office.Excel.Functions.SPG(A230,"IQ_AVG_DILUT_SHARES_OUT","CY2023")</f>
        <v>#PEND</v>
      </c>
      <c r="D230" s="5" t="str">
        <f>_xll.SNL.Clients.Office.Excel.Functions.SPG(A230, "IQ_DILUT_EPS_NORM", "CY2023")</f>
        <v>#PEND</v>
      </c>
      <c r="E230" t="e">
        <f t="shared" si="12"/>
        <v>#VALUE!</v>
      </c>
      <c r="F230" t="e">
        <f t="shared" si="13"/>
        <v>#VALUE!</v>
      </c>
      <c r="G230" t="s">
        <v>232</v>
      </c>
      <c r="H230" s="4" t="str" cm="1">
        <f t="array" ref="H230">_xll.SNL.Clients.Office.Excel.Functions.SPG(G230, "SP_TOTAL_REV", "CY2023")</f>
        <v>#PEND</v>
      </c>
      <c r="I230" s="4" t="str">
        <f>_xll.SNL.Clients.Office.Excel.Functions.SPG(G230,"IQ_AVG_DILUT_SHARES_OUT","CY2023")</f>
        <v>#PEND</v>
      </c>
      <c r="J230" s="5" t="str">
        <f>_xll.SNL.Clients.Office.Excel.Functions.SPG(G230, "IQ_DILUT_EPS_NORM", "CY2023")</f>
        <v>#PEND</v>
      </c>
      <c r="K230" t="e">
        <f t="shared" si="14"/>
        <v>#VALUE!</v>
      </c>
      <c r="L230" t="e">
        <f t="shared" si="15"/>
        <v>#VALUE!</v>
      </c>
    </row>
    <row r="231" spans="1:12" x14ac:dyDescent="0.3">
      <c r="A231" t="s">
        <v>233</v>
      </c>
      <c r="B231" s="4" t="str" cm="1">
        <f t="array" ref="B231">_xll.SNL.Clients.Office.Excel.Functions.SPG(A231, "SP_TOTAL_REV", "CY2023")</f>
        <v>#PEND</v>
      </c>
      <c r="C231" s="4" t="str">
        <f>_xll.SNL.Clients.Office.Excel.Functions.SPG(A231,"IQ_AVG_DILUT_SHARES_OUT","CY2023")</f>
        <v>#PEND</v>
      </c>
      <c r="D231" s="5" t="str">
        <f>_xll.SNL.Clients.Office.Excel.Functions.SPG(A231, "IQ_DILUT_EPS_NORM", "CY2023")</f>
        <v>#PEND</v>
      </c>
      <c r="E231" t="e">
        <f t="shared" si="12"/>
        <v>#VALUE!</v>
      </c>
      <c r="F231" t="e">
        <f t="shared" si="13"/>
        <v>#VALUE!</v>
      </c>
      <c r="G231" t="s">
        <v>233</v>
      </c>
      <c r="H231" s="4" t="str" cm="1">
        <f t="array" ref="H231">_xll.SNL.Clients.Office.Excel.Functions.SPG(G231, "SP_TOTAL_REV", "CY2023")</f>
        <v>#PEND</v>
      </c>
      <c r="I231" s="4" t="str">
        <f>_xll.SNL.Clients.Office.Excel.Functions.SPG(G231,"IQ_AVG_DILUT_SHARES_OUT","CY2023")</f>
        <v>#PEND</v>
      </c>
      <c r="J231" s="5" t="str">
        <f>_xll.SNL.Clients.Office.Excel.Functions.SPG(G231, "IQ_DILUT_EPS_NORM", "CY2023")</f>
        <v>#PEND</v>
      </c>
      <c r="K231" t="e">
        <f t="shared" si="14"/>
        <v>#VALUE!</v>
      </c>
      <c r="L231" t="e">
        <f t="shared" si="15"/>
        <v>#VALUE!</v>
      </c>
    </row>
    <row r="232" spans="1:12" x14ac:dyDescent="0.3">
      <c r="A232" t="s">
        <v>234</v>
      </c>
      <c r="B232" s="4" t="str" cm="1">
        <f t="array" ref="B232">_xll.SNL.Clients.Office.Excel.Functions.SPG(A232, "SP_TOTAL_REV", "CY2023")</f>
        <v>#PEND</v>
      </c>
      <c r="C232" s="4" t="str">
        <f>_xll.SNL.Clients.Office.Excel.Functions.SPG(A232,"IQ_AVG_DILUT_SHARES_OUT","CY2023")</f>
        <v>#PEND</v>
      </c>
      <c r="D232" s="5" t="str">
        <f>_xll.SNL.Clients.Office.Excel.Functions.SPG(A232, "IQ_DILUT_EPS_NORM", "CY2023")</f>
        <v>#PEND</v>
      </c>
      <c r="E232" t="e">
        <f t="shared" si="12"/>
        <v>#VALUE!</v>
      </c>
      <c r="F232" t="e">
        <f t="shared" si="13"/>
        <v>#VALUE!</v>
      </c>
      <c r="G232" t="s">
        <v>234</v>
      </c>
      <c r="H232" s="4" t="str" cm="1">
        <f t="array" ref="H232">_xll.SNL.Clients.Office.Excel.Functions.SPG(G232, "SP_TOTAL_REV", "CY2023")</f>
        <v>#PEND</v>
      </c>
      <c r="I232" s="4" t="str">
        <f>_xll.SNL.Clients.Office.Excel.Functions.SPG(G232,"IQ_AVG_DILUT_SHARES_OUT","CY2023")</f>
        <v>#PEND</v>
      </c>
      <c r="J232" s="5" t="str">
        <f>_xll.SNL.Clients.Office.Excel.Functions.SPG(G232, "IQ_DILUT_EPS_NORM", "CY2023")</f>
        <v>#PEND</v>
      </c>
      <c r="K232" t="e">
        <f t="shared" si="14"/>
        <v>#VALUE!</v>
      </c>
      <c r="L232" t="e">
        <f t="shared" si="15"/>
        <v>#VALUE!</v>
      </c>
    </row>
    <row r="233" spans="1:12" x14ac:dyDescent="0.3">
      <c r="A233" t="s">
        <v>235</v>
      </c>
      <c r="B233" s="4" t="str" cm="1">
        <f t="array" ref="B233">_xll.SNL.Clients.Office.Excel.Functions.SPG(A233, "SP_TOTAL_REV", "CY2023")</f>
        <v>#PEND</v>
      </c>
      <c r="C233" s="4" t="str">
        <f>_xll.SNL.Clients.Office.Excel.Functions.SPG(A233,"IQ_AVG_DILUT_SHARES_OUT","CY2023")</f>
        <v>#PEND</v>
      </c>
      <c r="D233" s="5" t="str">
        <f>_xll.SNL.Clients.Office.Excel.Functions.SPG(A233, "IQ_DILUT_EPS_NORM", "CY2023")</f>
        <v>#PEND</v>
      </c>
      <c r="E233" t="e">
        <f t="shared" si="12"/>
        <v>#VALUE!</v>
      </c>
      <c r="F233" t="e">
        <f t="shared" si="13"/>
        <v>#VALUE!</v>
      </c>
      <c r="G233" t="s">
        <v>235</v>
      </c>
      <c r="H233" s="4" t="str" cm="1">
        <f t="array" ref="H233">_xll.SNL.Clients.Office.Excel.Functions.SPG(G233, "SP_TOTAL_REV", "CY2023")</f>
        <v>#PEND</v>
      </c>
      <c r="I233" s="4" t="str">
        <f>_xll.SNL.Clients.Office.Excel.Functions.SPG(G233,"IQ_AVG_DILUT_SHARES_OUT","CY2023")</f>
        <v>#PEND</v>
      </c>
      <c r="J233" s="5" t="str">
        <f>_xll.SNL.Clients.Office.Excel.Functions.SPG(G233, "IQ_DILUT_EPS_NORM", "CY2023")</f>
        <v>#PEND</v>
      </c>
      <c r="K233" t="e">
        <f t="shared" si="14"/>
        <v>#VALUE!</v>
      </c>
      <c r="L233" t="e">
        <f t="shared" si="15"/>
        <v>#VALUE!</v>
      </c>
    </row>
    <row r="234" spans="1:12" x14ac:dyDescent="0.3">
      <c r="A234" t="s">
        <v>236</v>
      </c>
      <c r="B234" s="4" t="str" cm="1">
        <f t="array" ref="B234">_xll.SNL.Clients.Office.Excel.Functions.SPG(A234, "SP_TOTAL_REV", "CY2023")</f>
        <v>#PEND</v>
      </c>
      <c r="C234" s="4" t="str">
        <f>_xll.SNL.Clients.Office.Excel.Functions.SPG(A234,"IQ_AVG_DILUT_SHARES_OUT","CY2023")</f>
        <v>#PEND</v>
      </c>
      <c r="D234" s="5" t="str">
        <f>_xll.SNL.Clients.Office.Excel.Functions.SPG(A234, "IQ_DILUT_EPS_NORM", "CY2023")</f>
        <v>#PEND</v>
      </c>
      <c r="E234" t="e">
        <f t="shared" si="12"/>
        <v>#VALUE!</v>
      </c>
      <c r="F234" t="e">
        <f t="shared" si="13"/>
        <v>#VALUE!</v>
      </c>
      <c r="G234" t="s">
        <v>236</v>
      </c>
      <c r="H234" s="4" t="str" cm="1">
        <f t="array" ref="H234">_xll.SNL.Clients.Office.Excel.Functions.SPG(G234, "SP_TOTAL_REV", "CY2023")</f>
        <v>#PEND</v>
      </c>
      <c r="I234" s="4" t="str">
        <f>_xll.SNL.Clients.Office.Excel.Functions.SPG(G234,"IQ_AVG_DILUT_SHARES_OUT","CY2023")</f>
        <v>#PEND</v>
      </c>
      <c r="J234" s="5" t="str">
        <f>_xll.SNL.Clients.Office.Excel.Functions.SPG(G234, "IQ_DILUT_EPS_NORM", "CY2023")</f>
        <v>#PEND</v>
      </c>
      <c r="K234" t="e">
        <f t="shared" si="14"/>
        <v>#VALUE!</v>
      </c>
      <c r="L234" t="e">
        <f t="shared" si="15"/>
        <v>#VALUE!</v>
      </c>
    </row>
    <row r="235" spans="1:12" x14ac:dyDescent="0.3">
      <c r="A235" t="s">
        <v>237</v>
      </c>
      <c r="B235" s="4" t="str" cm="1">
        <f t="array" ref="B235">_xll.SNL.Clients.Office.Excel.Functions.SPG(A235, "SP_TOTAL_REV", "CY2023")</f>
        <v>#PEND</v>
      </c>
      <c r="C235" s="4" t="str">
        <f>_xll.SNL.Clients.Office.Excel.Functions.SPG(A235,"IQ_AVG_DILUT_SHARES_OUT","CY2023")</f>
        <v>#PEND</v>
      </c>
      <c r="D235" s="5" t="str">
        <f>_xll.SNL.Clients.Office.Excel.Functions.SPG(A235, "IQ_DILUT_EPS_NORM", "CY2023")</f>
        <v>#PEND</v>
      </c>
      <c r="E235" t="e">
        <f t="shared" si="12"/>
        <v>#VALUE!</v>
      </c>
      <c r="F235" t="e">
        <f t="shared" si="13"/>
        <v>#VALUE!</v>
      </c>
      <c r="G235" t="s">
        <v>237</v>
      </c>
      <c r="H235" s="4" t="str" cm="1">
        <f t="array" ref="H235">_xll.SNL.Clients.Office.Excel.Functions.SPG(G235, "SP_TOTAL_REV", "CY2023")</f>
        <v>#PEND</v>
      </c>
      <c r="I235" s="4" t="str">
        <f>_xll.SNL.Clients.Office.Excel.Functions.SPG(G235,"IQ_AVG_DILUT_SHARES_OUT","CY2023")</f>
        <v>#PEND</v>
      </c>
      <c r="J235" s="5" t="str">
        <f>_xll.SNL.Clients.Office.Excel.Functions.SPG(G235, "IQ_DILUT_EPS_NORM", "CY2023")</f>
        <v>#PEND</v>
      </c>
      <c r="K235" t="e">
        <f t="shared" si="14"/>
        <v>#VALUE!</v>
      </c>
      <c r="L235" t="e">
        <f t="shared" si="15"/>
        <v>#VALUE!</v>
      </c>
    </row>
    <row r="236" spans="1:12" x14ac:dyDescent="0.3">
      <c r="A236" t="s">
        <v>238</v>
      </c>
      <c r="B236" s="4" t="str" cm="1">
        <f t="array" ref="B236">_xll.SNL.Clients.Office.Excel.Functions.SPG(A236, "SP_TOTAL_REV", "CY2023")</f>
        <v>#PEND</v>
      </c>
      <c r="C236" s="4" t="str">
        <f>_xll.SNL.Clients.Office.Excel.Functions.SPG(A236,"IQ_AVG_DILUT_SHARES_OUT","CY2023")</f>
        <v>#PEND</v>
      </c>
      <c r="D236" s="5" t="str">
        <f>_xll.SNL.Clients.Office.Excel.Functions.SPG(A236, "IQ_DILUT_EPS_NORM", "CY2023")</f>
        <v>#PEND</v>
      </c>
      <c r="E236" t="e">
        <f t="shared" si="12"/>
        <v>#VALUE!</v>
      </c>
      <c r="F236" t="e">
        <f t="shared" si="13"/>
        <v>#VALUE!</v>
      </c>
      <c r="G236" t="s">
        <v>238</v>
      </c>
      <c r="H236" s="4" t="str" cm="1">
        <f t="array" ref="H236">_xll.SNL.Clients.Office.Excel.Functions.SPG(G236, "SP_TOTAL_REV", "CY2023")</f>
        <v>#PEND</v>
      </c>
      <c r="I236" s="4" t="str">
        <f>_xll.SNL.Clients.Office.Excel.Functions.SPG(G236,"IQ_AVG_DILUT_SHARES_OUT","CY2023")</f>
        <v>#PEND</v>
      </c>
      <c r="J236" s="5" t="str">
        <f>_xll.SNL.Clients.Office.Excel.Functions.SPG(G236, "IQ_DILUT_EPS_NORM", "CY2023")</f>
        <v>#PEND</v>
      </c>
      <c r="K236" t="e">
        <f t="shared" si="14"/>
        <v>#VALUE!</v>
      </c>
      <c r="L236" t="e">
        <f t="shared" si="15"/>
        <v>#VALUE!</v>
      </c>
    </row>
    <row r="237" spans="1:12" x14ac:dyDescent="0.3">
      <c r="A237" t="s">
        <v>239</v>
      </c>
      <c r="B237" s="4" t="str" cm="1">
        <f t="array" ref="B237">_xll.SNL.Clients.Office.Excel.Functions.SPG(A237, "SP_TOTAL_REV", "CY2023")</f>
        <v>#PEND</v>
      </c>
      <c r="C237" s="4" t="str">
        <f>_xll.SNL.Clients.Office.Excel.Functions.SPG(A237,"IQ_AVG_DILUT_SHARES_OUT","CY2023")</f>
        <v>#PEND</v>
      </c>
      <c r="D237" s="5" t="str">
        <f>_xll.SNL.Clients.Office.Excel.Functions.SPG(A237, "IQ_DILUT_EPS_NORM", "CY2023")</f>
        <v>#PEND</v>
      </c>
      <c r="E237" t="e">
        <f t="shared" si="12"/>
        <v>#VALUE!</v>
      </c>
      <c r="F237" t="e">
        <f t="shared" si="13"/>
        <v>#VALUE!</v>
      </c>
      <c r="G237" t="s">
        <v>239</v>
      </c>
      <c r="H237" s="4" t="str" cm="1">
        <f t="array" ref="H237">_xll.SNL.Clients.Office.Excel.Functions.SPG(G237, "SP_TOTAL_REV", "CY2023")</f>
        <v>#PEND</v>
      </c>
      <c r="I237" s="4" t="str">
        <f>_xll.SNL.Clients.Office.Excel.Functions.SPG(G237,"IQ_AVG_DILUT_SHARES_OUT","CY2023")</f>
        <v>#PEND</v>
      </c>
      <c r="J237" s="5" t="str">
        <f>_xll.SNL.Clients.Office.Excel.Functions.SPG(G237, "IQ_DILUT_EPS_NORM", "CY2023")</f>
        <v>#PEND</v>
      </c>
      <c r="K237" t="e">
        <f t="shared" si="14"/>
        <v>#VALUE!</v>
      </c>
      <c r="L237" t="e">
        <f t="shared" si="15"/>
        <v>#VALUE!</v>
      </c>
    </row>
    <row r="238" spans="1:12" x14ac:dyDescent="0.3">
      <c r="A238" t="s">
        <v>240</v>
      </c>
      <c r="B238" s="4" t="str" cm="1">
        <f t="array" ref="B238">_xll.SNL.Clients.Office.Excel.Functions.SPG(A238, "SP_TOTAL_REV", "CY2023")</f>
        <v>#PEND</v>
      </c>
      <c r="C238" s="4" t="str">
        <f>_xll.SNL.Clients.Office.Excel.Functions.SPG(A238,"IQ_AVG_DILUT_SHARES_OUT","CY2023")</f>
        <v>#PEND</v>
      </c>
      <c r="D238" s="5" t="str">
        <f>_xll.SNL.Clients.Office.Excel.Functions.SPG(A238, "IQ_DILUT_EPS_NORM", "CY2023")</f>
        <v>#PEND</v>
      </c>
      <c r="E238" t="e">
        <f t="shared" si="12"/>
        <v>#VALUE!</v>
      </c>
      <c r="F238" t="e">
        <f t="shared" si="13"/>
        <v>#VALUE!</v>
      </c>
      <c r="G238" t="s">
        <v>240</v>
      </c>
      <c r="H238" s="4" t="str" cm="1">
        <f t="array" ref="H238">_xll.SNL.Clients.Office.Excel.Functions.SPG(G238, "SP_TOTAL_REV", "CY2023")</f>
        <v>#PEND</v>
      </c>
      <c r="I238" s="4" t="str">
        <f>_xll.SNL.Clients.Office.Excel.Functions.SPG(G238,"IQ_AVG_DILUT_SHARES_OUT","CY2023")</f>
        <v>#PEND</v>
      </c>
      <c r="J238" s="5" t="str">
        <f>_xll.SNL.Clients.Office.Excel.Functions.SPG(G238, "IQ_DILUT_EPS_NORM", "CY2023")</f>
        <v>#PEND</v>
      </c>
      <c r="K238" t="e">
        <f t="shared" si="14"/>
        <v>#VALUE!</v>
      </c>
      <c r="L238" t="e">
        <f t="shared" si="15"/>
        <v>#VALUE!</v>
      </c>
    </row>
    <row r="239" spans="1:12" x14ac:dyDescent="0.3">
      <c r="A239" t="s">
        <v>241</v>
      </c>
      <c r="B239" s="4" t="str" cm="1">
        <f t="array" ref="B239">_xll.SNL.Clients.Office.Excel.Functions.SPG(A239, "SP_TOTAL_REV", "CY2023")</f>
        <v>#PEND</v>
      </c>
      <c r="C239" s="4" t="str">
        <f>_xll.SNL.Clients.Office.Excel.Functions.SPG(A239,"IQ_AVG_DILUT_SHARES_OUT","CY2023")</f>
        <v>#PEND</v>
      </c>
      <c r="D239" s="5" t="str">
        <f>_xll.SNL.Clients.Office.Excel.Functions.SPG(A239, "IQ_DILUT_EPS_NORM", "CY2023")</f>
        <v>#PEND</v>
      </c>
      <c r="E239" t="e">
        <f t="shared" si="12"/>
        <v>#VALUE!</v>
      </c>
      <c r="F239" t="e">
        <f t="shared" si="13"/>
        <v>#VALUE!</v>
      </c>
      <c r="G239" t="s">
        <v>241</v>
      </c>
      <c r="H239" s="4" t="str" cm="1">
        <f t="array" ref="H239">_xll.SNL.Clients.Office.Excel.Functions.SPG(G239, "SP_TOTAL_REV", "CY2023")</f>
        <v>#PEND</v>
      </c>
      <c r="I239" s="4" t="str">
        <f>_xll.SNL.Clients.Office.Excel.Functions.SPG(G239,"IQ_AVG_DILUT_SHARES_OUT","CY2023")</f>
        <v>#PEND</v>
      </c>
      <c r="J239" s="5" t="str">
        <f>_xll.SNL.Clients.Office.Excel.Functions.SPG(G239, "IQ_DILUT_EPS_NORM", "CY2023")</f>
        <v>#PEND</v>
      </c>
      <c r="K239" t="e">
        <f t="shared" si="14"/>
        <v>#VALUE!</v>
      </c>
      <c r="L239" t="e">
        <f t="shared" si="15"/>
        <v>#VALUE!</v>
      </c>
    </row>
    <row r="240" spans="1:12" x14ac:dyDescent="0.3">
      <c r="A240" t="s">
        <v>242</v>
      </c>
      <c r="B240" s="4" t="str" cm="1">
        <f t="array" ref="B240">_xll.SNL.Clients.Office.Excel.Functions.SPG(A240, "SP_TOTAL_REV", "CY2023")</f>
        <v>#PEND</v>
      </c>
      <c r="C240" s="4" t="str">
        <f>_xll.SNL.Clients.Office.Excel.Functions.SPG(A240,"IQ_AVG_DILUT_SHARES_OUT","CY2023")</f>
        <v>#PEND</v>
      </c>
      <c r="D240" s="5" t="str">
        <f>_xll.SNL.Clients.Office.Excel.Functions.SPG(A240, "IQ_DILUT_EPS_NORM", "CY2023")</f>
        <v>#PEND</v>
      </c>
      <c r="E240" t="e">
        <f t="shared" si="12"/>
        <v>#VALUE!</v>
      </c>
      <c r="F240" t="e">
        <f t="shared" si="13"/>
        <v>#VALUE!</v>
      </c>
      <c r="G240" t="s">
        <v>242</v>
      </c>
      <c r="H240" s="4" t="str" cm="1">
        <f t="array" ref="H240">_xll.SNL.Clients.Office.Excel.Functions.SPG(G240, "SP_TOTAL_REV", "CY2023")</f>
        <v>#PEND</v>
      </c>
      <c r="I240" s="4" t="str">
        <f>_xll.SNL.Clients.Office.Excel.Functions.SPG(G240,"IQ_AVG_DILUT_SHARES_OUT","CY2023")</f>
        <v>#PEND</v>
      </c>
      <c r="J240" s="5" t="str">
        <f>_xll.SNL.Clients.Office.Excel.Functions.SPG(G240, "IQ_DILUT_EPS_NORM", "CY2023")</f>
        <v>#PEND</v>
      </c>
      <c r="K240" t="e">
        <f t="shared" si="14"/>
        <v>#VALUE!</v>
      </c>
      <c r="L240" t="e">
        <f t="shared" si="15"/>
        <v>#VALUE!</v>
      </c>
    </row>
    <row r="241" spans="1:12" x14ac:dyDescent="0.3">
      <c r="A241" t="s">
        <v>243</v>
      </c>
      <c r="B241" s="4" t="str" cm="1">
        <f t="array" ref="B241">_xll.SNL.Clients.Office.Excel.Functions.SPG(A241, "SP_TOTAL_REV", "CY2023")</f>
        <v>#PEND</v>
      </c>
      <c r="C241" s="4" t="str">
        <f>_xll.SNL.Clients.Office.Excel.Functions.SPG(A241,"IQ_AVG_DILUT_SHARES_OUT","CY2023")</f>
        <v>#PEND</v>
      </c>
      <c r="D241" s="5" t="str">
        <f>_xll.SNL.Clients.Office.Excel.Functions.SPG(A241, "IQ_DILUT_EPS_NORM", "CY2023")</f>
        <v>#PEND</v>
      </c>
      <c r="E241" t="e">
        <f t="shared" si="12"/>
        <v>#VALUE!</v>
      </c>
      <c r="F241" t="e">
        <f t="shared" si="13"/>
        <v>#VALUE!</v>
      </c>
      <c r="G241" t="s">
        <v>243</v>
      </c>
      <c r="H241" s="4" t="str" cm="1">
        <f t="array" ref="H241">_xll.SNL.Clients.Office.Excel.Functions.SPG(G241, "SP_TOTAL_REV", "CY2023")</f>
        <v>#PEND</v>
      </c>
      <c r="I241" s="4" t="str">
        <f>_xll.SNL.Clients.Office.Excel.Functions.SPG(G241,"IQ_AVG_DILUT_SHARES_OUT","CY2023")</f>
        <v>#PEND</v>
      </c>
      <c r="J241" s="5" t="str">
        <f>_xll.SNL.Clients.Office.Excel.Functions.SPG(G241, "IQ_DILUT_EPS_NORM", "CY2023")</f>
        <v>#PEND</v>
      </c>
      <c r="K241" t="e">
        <f t="shared" si="14"/>
        <v>#VALUE!</v>
      </c>
      <c r="L241" t="e">
        <f t="shared" si="15"/>
        <v>#VALUE!</v>
      </c>
    </row>
    <row r="242" spans="1:12" x14ac:dyDescent="0.3">
      <c r="A242" t="s">
        <v>244</v>
      </c>
      <c r="B242" s="4" t="str" cm="1">
        <f t="array" ref="B242">_xll.SNL.Clients.Office.Excel.Functions.SPG(A242, "SP_TOTAL_REV", "CY2023")</f>
        <v>#PEND</v>
      </c>
      <c r="C242" s="4" t="str">
        <f>_xll.SNL.Clients.Office.Excel.Functions.SPG(A242,"IQ_AVG_DILUT_SHARES_OUT","CY2023")</f>
        <v>#PEND</v>
      </c>
      <c r="D242" s="5" t="str">
        <f>_xll.SNL.Clients.Office.Excel.Functions.SPG(A242, "IQ_DILUT_EPS_NORM", "CY2023")</f>
        <v>#PEND</v>
      </c>
      <c r="E242" t="e">
        <f t="shared" si="12"/>
        <v>#VALUE!</v>
      </c>
      <c r="F242" t="e">
        <f t="shared" si="13"/>
        <v>#VALUE!</v>
      </c>
      <c r="G242" t="s">
        <v>244</v>
      </c>
      <c r="H242" s="4" t="str" cm="1">
        <f t="array" ref="H242">_xll.SNL.Clients.Office.Excel.Functions.SPG(G242, "SP_TOTAL_REV", "CY2023")</f>
        <v>#PEND</v>
      </c>
      <c r="I242" s="4" t="str">
        <f>_xll.SNL.Clients.Office.Excel.Functions.SPG(G242,"IQ_AVG_DILUT_SHARES_OUT","CY2023")</f>
        <v>#PEND</v>
      </c>
      <c r="J242" s="5" t="str">
        <f>_xll.SNL.Clients.Office.Excel.Functions.SPG(G242, "IQ_DILUT_EPS_NORM", "CY2023")</f>
        <v>#PEND</v>
      </c>
      <c r="K242" t="e">
        <f t="shared" si="14"/>
        <v>#VALUE!</v>
      </c>
      <c r="L242" t="e">
        <f t="shared" si="15"/>
        <v>#VALUE!</v>
      </c>
    </row>
    <row r="243" spans="1:12" x14ac:dyDescent="0.3">
      <c r="A243" t="s">
        <v>245</v>
      </c>
      <c r="B243" s="4" t="str" cm="1">
        <f t="array" ref="B243">_xll.SNL.Clients.Office.Excel.Functions.SPG(A243, "SP_TOTAL_REV", "CY2023")</f>
        <v>#PEND</v>
      </c>
      <c r="C243" s="4" t="str">
        <f>_xll.SNL.Clients.Office.Excel.Functions.SPG(A243,"IQ_AVG_DILUT_SHARES_OUT","CY2023")</f>
        <v>#PEND</v>
      </c>
      <c r="D243" s="5" t="str">
        <f>_xll.SNL.Clients.Office.Excel.Functions.SPG(A243, "IQ_DILUT_EPS_NORM", "CY2023")</f>
        <v>#PEND</v>
      </c>
      <c r="E243" t="e">
        <f t="shared" si="12"/>
        <v>#VALUE!</v>
      </c>
      <c r="F243" t="e">
        <f t="shared" si="13"/>
        <v>#VALUE!</v>
      </c>
      <c r="G243" t="s">
        <v>245</v>
      </c>
      <c r="H243" s="4" t="str" cm="1">
        <f t="array" ref="H243">_xll.SNL.Clients.Office.Excel.Functions.SPG(G243, "SP_TOTAL_REV", "CY2023")</f>
        <v>#PEND</v>
      </c>
      <c r="I243" s="4" t="str">
        <f>_xll.SNL.Clients.Office.Excel.Functions.SPG(G243,"IQ_AVG_DILUT_SHARES_OUT","CY2023")</f>
        <v>#PEND</v>
      </c>
      <c r="J243" s="5" t="str">
        <f>_xll.SNL.Clients.Office.Excel.Functions.SPG(G243, "IQ_DILUT_EPS_NORM", "CY2023")</f>
        <v>#PEND</v>
      </c>
      <c r="K243" t="e">
        <f t="shared" si="14"/>
        <v>#VALUE!</v>
      </c>
      <c r="L243" t="e">
        <f t="shared" si="15"/>
        <v>#VALUE!</v>
      </c>
    </row>
    <row r="244" spans="1:12" x14ac:dyDescent="0.3">
      <c r="A244" t="s">
        <v>246</v>
      </c>
      <c r="B244" s="4" t="str" cm="1">
        <f t="array" ref="B244">_xll.SNL.Clients.Office.Excel.Functions.SPG(A244, "SP_TOTAL_REV", "CY2023")</f>
        <v>#PEND</v>
      </c>
      <c r="C244" s="4" t="str">
        <f>_xll.SNL.Clients.Office.Excel.Functions.SPG(A244,"IQ_AVG_DILUT_SHARES_OUT","CY2023")</f>
        <v>#PEND</v>
      </c>
      <c r="D244" s="5" t="str">
        <f>_xll.SNL.Clients.Office.Excel.Functions.SPG(A244, "IQ_DILUT_EPS_NORM", "CY2023")</f>
        <v>#PEND</v>
      </c>
      <c r="E244" t="e">
        <f t="shared" si="12"/>
        <v>#VALUE!</v>
      </c>
      <c r="F244" t="e">
        <f t="shared" si="13"/>
        <v>#VALUE!</v>
      </c>
      <c r="G244" t="s">
        <v>246</v>
      </c>
      <c r="H244" s="4" t="str" cm="1">
        <f t="array" ref="H244">_xll.SNL.Clients.Office.Excel.Functions.SPG(G244, "SP_TOTAL_REV", "CY2023")</f>
        <v>#PEND</v>
      </c>
      <c r="I244" s="4" t="str">
        <f>_xll.SNL.Clients.Office.Excel.Functions.SPG(G244,"IQ_AVG_DILUT_SHARES_OUT","CY2023")</f>
        <v>#PEND</v>
      </c>
      <c r="J244" s="5" t="str">
        <f>_xll.SNL.Clients.Office.Excel.Functions.SPG(G244, "IQ_DILUT_EPS_NORM", "CY2023")</f>
        <v>#PEND</v>
      </c>
      <c r="K244" t="e">
        <f t="shared" si="14"/>
        <v>#VALUE!</v>
      </c>
      <c r="L244" t="e">
        <f t="shared" si="15"/>
        <v>#VALUE!</v>
      </c>
    </row>
    <row r="245" spans="1:12" x14ac:dyDescent="0.3">
      <c r="A245" t="s">
        <v>247</v>
      </c>
      <c r="B245" s="4" t="str" cm="1">
        <f t="array" ref="B245">_xll.SNL.Clients.Office.Excel.Functions.SPG(A245, "SP_TOTAL_REV", "CY2023")</f>
        <v>#PEND</v>
      </c>
      <c r="C245" s="4" t="str">
        <f>_xll.SNL.Clients.Office.Excel.Functions.SPG(A245,"IQ_AVG_DILUT_SHARES_OUT","CY2023")</f>
        <v>#PEND</v>
      </c>
      <c r="D245" s="5" t="str">
        <f>_xll.SNL.Clients.Office.Excel.Functions.SPG(A245, "IQ_DILUT_EPS_NORM", "CY2023")</f>
        <v>#PEND</v>
      </c>
      <c r="E245" t="e">
        <f t="shared" si="12"/>
        <v>#VALUE!</v>
      </c>
      <c r="F245" t="e">
        <f t="shared" si="13"/>
        <v>#VALUE!</v>
      </c>
      <c r="G245" t="s">
        <v>247</v>
      </c>
      <c r="H245" s="4" t="str" cm="1">
        <f t="array" ref="H245">_xll.SNL.Clients.Office.Excel.Functions.SPG(G245, "SP_TOTAL_REV", "CY2023")</f>
        <v>#PEND</v>
      </c>
      <c r="I245" s="4" t="str">
        <f>_xll.SNL.Clients.Office.Excel.Functions.SPG(G245,"IQ_AVG_DILUT_SHARES_OUT","CY2023")</f>
        <v>#PEND</v>
      </c>
      <c r="J245" s="5" t="str">
        <f>_xll.SNL.Clients.Office.Excel.Functions.SPG(G245, "IQ_DILUT_EPS_NORM", "CY2023")</f>
        <v>#PEND</v>
      </c>
      <c r="K245" t="e">
        <f t="shared" si="14"/>
        <v>#VALUE!</v>
      </c>
      <c r="L245" t="e">
        <f t="shared" si="15"/>
        <v>#VALUE!</v>
      </c>
    </row>
    <row r="246" spans="1:12" x14ac:dyDescent="0.3">
      <c r="A246" t="s">
        <v>248</v>
      </c>
      <c r="B246" s="4" t="str" cm="1">
        <f t="array" ref="B246">_xll.SNL.Clients.Office.Excel.Functions.SPG(A246, "SP_TOTAL_REV", "CY2023")</f>
        <v>#PEND</v>
      </c>
      <c r="C246" s="4" t="str">
        <f>_xll.SNL.Clients.Office.Excel.Functions.SPG(A246,"IQ_AVG_DILUT_SHARES_OUT","CY2023")</f>
        <v>#PEND</v>
      </c>
      <c r="D246" s="5" t="str">
        <f>_xll.SNL.Clients.Office.Excel.Functions.SPG(A246, "IQ_DILUT_EPS_NORM", "CY2023")</f>
        <v>#PEND</v>
      </c>
      <c r="E246" t="e">
        <f t="shared" si="12"/>
        <v>#VALUE!</v>
      </c>
      <c r="F246" t="e">
        <f t="shared" si="13"/>
        <v>#VALUE!</v>
      </c>
      <c r="G246" t="s">
        <v>248</v>
      </c>
      <c r="H246" s="4" t="str" cm="1">
        <f t="array" ref="H246">_xll.SNL.Clients.Office.Excel.Functions.SPG(G246, "SP_TOTAL_REV", "CY2023")</f>
        <v>#PEND</v>
      </c>
      <c r="I246" s="4" t="str">
        <f>_xll.SNL.Clients.Office.Excel.Functions.SPG(G246,"IQ_AVG_DILUT_SHARES_OUT","CY2023")</f>
        <v>#PEND</v>
      </c>
      <c r="J246" s="5" t="str">
        <f>_xll.SNL.Clients.Office.Excel.Functions.SPG(G246, "IQ_DILUT_EPS_NORM", "CY2023")</f>
        <v>#PEND</v>
      </c>
      <c r="K246" t="e">
        <f t="shared" si="14"/>
        <v>#VALUE!</v>
      </c>
      <c r="L246" t="e">
        <f t="shared" si="15"/>
        <v>#VALUE!</v>
      </c>
    </row>
    <row r="247" spans="1:12" x14ac:dyDescent="0.3">
      <c r="A247" t="s">
        <v>249</v>
      </c>
      <c r="B247" s="4" t="str" cm="1">
        <f t="array" ref="B247">_xll.SNL.Clients.Office.Excel.Functions.SPG(A247, "SP_TOTAL_REV", "CY2023")</f>
        <v>#PEND</v>
      </c>
      <c r="C247" s="4" t="str">
        <f>_xll.SNL.Clients.Office.Excel.Functions.SPG(A247,"IQ_AVG_DILUT_SHARES_OUT","CY2023")</f>
        <v>#PEND</v>
      </c>
      <c r="D247" s="5" t="str">
        <f>_xll.SNL.Clients.Office.Excel.Functions.SPG(A247, "IQ_DILUT_EPS_NORM", "CY2023")</f>
        <v>#PEND</v>
      </c>
      <c r="E247" t="e">
        <f t="shared" si="12"/>
        <v>#VALUE!</v>
      </c>
      <c r="F247" t="e">
        <f t="shared" si="13"/>
        <v>#VALUE!</v>
      </c>
      <c r="G247" t="s">
        <v>249</v>
      </c>
      <c r="H247" s="4" t="str" cm="1">
        <f t="array" ref="H247">_xll.SNL.Clients.Office.Excel.Functions.SPG(G247, "SP_TOTAL_REV", "CY2023")</f>
        <v>#PEND</v>
      </c>
      <c r="I247" s="4" t="str">
        <f>_xll.SNL.Clients.Office.Excel.Functions.SPG(G247,"IQ_AVG_DILUT_SHARES_OUT","CY2023")</f>
        <v>#PEND</v>
      </c>
      <c r="J247" s="5" t="str">
        <f>_xll.SNL.Clients.Office.Excel.Functions.SPG(G247, "IQ_DILUT_EPS_NORM", "CY2023")</f>
        <v>#PEND</v>
      </c>
      <c r="K247" t="e">
        <f t="shared" si="14"/>
        <v>#VALUE!</v>
      </c>
      <c r="L247" t="e">
        <f t="shared" si="15"/>
        <v>#VALUE!</v>
      </c>
    </row>
    <row r="248" spans="1:12" x14ac:dyDescent="0.3">
      <c r="A248" t="s">
        <v>250</v>
      </c>
      <c r="B248" s="4" t="str" cm="1">
        <f t="array" ref="B248">_xll.SNL.Clients.Office.Excel.Functions.SPG(A248, "SP_TOTAL_REV", "CY2023")</f>
        <v>#PEND</v>
      </c>
      <c r="C248" s="4" t="str">
        <f>_xll.SNL.Clients.Office.Excel.Functions.SPG(A248,"IQ_AVG_DILUT_SHARES_OUT","CY2023")</f>
        <v>#PEND</v>
      </c>
      <c r="D248" s="5" t="str">
        <f>_xll.SNL.Clients.Office.Excel.Functions.SPG(A248, "IQ_DILUT_EPS_NORM", "CY2023")</f>
        <v>#PEND</v>
      </c>
      <c r="E248" t="e">
        <f t="shared" si="12"/>
        <v>#VALUE!</v>
      </c>
      <c r="F248" t="e">
        <f t="shared" si="13"/>
        <v>#VALUE!</v>
      </c>
      <c r="G248" t="s">
        <v>250</v>
      </c>
      <c r="H248" s="4" t="str" cm="1">
        <f t="array" ref="H248">_xll.SNL.Clients.Office.Excel.Functions.SPG(G248, "SP_TOTAL_REV", "CY2023")</f>
        <v>#PEND</v>
      </c>
      <c r="I248" s="4" t="str">
        <f>_xll.SNL.Clients.Office.Excel.Functions.SPG(G248,"IQ_AVG_DILUT_SHARES_OUT","CY2023")</f>
        <v>#PEND</v>
      </c>
      <c r="J248" s="5" t="str">
        <f>_xll.SNL.Clients.Office.Excel.Functions.SPG(G248, "IQ_DILUT_EPS_NORM", "CY2023")</f>
        <v>#PEND</v>
      </c>
      <c r="K248" t="e">
        <f t="shared" si="14"/>
        <v>#VALUE!</v>
      </c>
      <c r="L248" t="e">
        <f t="shared" si="15"/>
        <v>#VALUE!</v>
      </c>
    </row>
    <row r="249" spans="1:12" x14ac:dyDescent="0.3">
      <c r="A249" t="s">
        <v>251</v>
      </c>
      <c r="B249" s="4" t="str" cm="1">
        <f t="array" ref="B249">_xll.SNL.Clients.Office.Excel.Functions.SPG(A249, "SP_TOTAL_REV", "CY2023")</f>
        <v>#PEND</v>
      </c>
      <c r="C249" s="4" t="str">
        <f>_xll.SNL.Clients.Office.Excel.Functions.SPG(A249,"IQ_AVG_DILUT_SHARES_OUT","CY2023")</f>
        <v>#PEND</v>
      </c>
      <c r="D249" s="5" t="str">
        <f>_xll.SNL.Clients.Office.Excel.Functions.SPG(A249, "IQ_DILUT_EPS_NORM", "CY2023")</f>
        <v>#PEND</v>
      </c>
      <c r="E249" t="e">
        <f t="shared" si="12"/>
        <v>#VALUE!</v>
      </c>
      <c r="F249" t="e">
        <f t="shared" si="13"/>
        <v>#VALUE!</v>
      </c>
      <c r="G249" t="s">
        <v>251</v>
      </c>
      <c r="H249" s="4" t="str" cm="1">
        <f t="array" ref="H249">_xll.SNL.Clients.Office.Excel.Functions.SPG(G249, "SP_TOTAL_REV", "CY2023")</f>
        <v>#PEND</v>
      </c>
      <c r="I249" s="4" t="str">
        <f>_xll.SNL.Clients.Office.Excel.Functions.SPG(G249,"IQ_AVG_DILUT_SHARES_OUT","CY2023")</f>
        <v>#PEND</v>
      </c>
      <c r="J249" s="5" t="str">
        <f>_xll.SNL.Clients.Office.Excel.Functions.SPG(G249, "IQ_DILUT_EPS_NORM", "CY2023")</f>
        <v>#PEND</v>
      </c>
      <c r="K249" t="e">
        <f t="shared" si="14"/>
        <v>#VALUE!</v>
      </c>
      <c r="L249" t="e">
        <f t="shared" si="15"/>
        <v>#VALUE!</v>
      </c>
    </row>
    <row r="250" spans="1:12" x14ac:dyDescent="0.3">
      <c r="A250" t="s">
        <v>252</v>
      </c>
      <c r="B250" s="4" t="str" cm="1">
        <f t="array" ref="B250">_xll.SNL.Clients.Office.Excel.Functions.SPG(A250, "SP_TOTAL_REV", "CY2023")</f>
        <v>#PEND</v>
      </c>
      <c r="C250" s="4" t="str">
        <f>_xll.SNL.Clients.Office.Excel.Functions.SPG(A250,"IQ_AVG_DILUT_SHARES_OUT","CY2023")</f>
        <v>#PEND</v>
      </c>
      <c r="D250" s="5" t="str">
        <f>_xll.SNL.Clients.Office.Excel.Functions.SPG(A250, "IQ_DILUT_EPS_NORM", "CY2023")</f>
        <v>#PEND</v>
      </c>
      <c r="E250" t="e">
        <f t="shared" si="12"/>
        <v>#VALUE!</v>
      </c>
      <c r="F250" t="e">
        <f t="shared" si="13"/>
        <v>#VALUE!</v>
      </c>
      <c r="G250" t="s">
        <v>252</v>
      </c>
      <c r="H250" s="4" t="str" cm="1">
        <f t="array" ref="H250">_xll.SNL.Clients.Office.Excel.Functions.SPG(G250, "SP_TOTAL_REV", "CY2023")</f>
        <v>#PEND</v>
      </c>
      <c r="I250" s="4" t="str">
        <f>_xll.SNL.Clients.Office.Excel.Functions.SPG(G250,"IQ_AVG_DILUT_SHARES_OUT","CY2023")</f>
        <v>#PEND</v>
      </c>
      <c r="J250" s="5" t="str">
        <f>_xll.SNL.Clients.Office.Excel.Functions.SPG(G250, "IQ_DILUT_EPS_NORM", "CY2023")</f>
        <v>#PEND</v>
      </c>
      <c r="K250" t="e">
        <f t="shared" si="14"/>
        <v>#VALUE!</v>
      </c>
      <c r="L250" t="e">
        <f t="shared" si="15"/>
        <v>#VALUE!</v>
      </c>
    </row>
    <row r="251" spans="1:12" x14ac:dyDescent="0.3">
      <c r="A251" t="s">
        <v>253</v>
      </c>
      <c r="B251" s="4" t="str" cm="1">
        <f t="array" ref="B251">_xll.SNL.Clients.Office.Excel.Functions.SPG(A251, "SP_TOTAL_REV", "CY2023")</f>
        <v>#PEND</v>
      </c>
      <c r="C251" s="4" t="str">
        <f>_xll.SNL.Clients.Office.Excel.Functions.SPG(A251,"IQ_AVG_DILUT_SHARES_OUT","CY2023")</f>
        <v>#PEND</v>
      </c>
      <c r="D251" s="5" t="str">
        <f>_xll.SNL.Clients.Office.Excel.Functions.SPG(A251, "IQ_DILUT_EPS_NORM", "CY2023")</f>
        <v>#PEND</v>
      </c>
      <c r="E251" t="e">
        <f t="shared" si="12"/>
        <v>#VALUE!</v>
      </c>
      <c r="F251" t="e">
        <f t="shared" si="13"/>
        <v>#VALUE!</v>
      </c>
      <c r="G251" t="s">
        <v>253</v>
      </c>
      <c r="H251" s="4" t="str" cm="1">
        <f t="array" ref="H251">_xll.SNL.Clients.Office.Excel.Functions.SPG(G251, "SP_TOTAL_REV", "CY2023")</f>
        <v>#PEND</v>
      </c>
      <c r="I251" s="4" t="str">
        <f>_xll.SNL.Clients.Office.Excel.Functions.SPG(G251,"IQ_AVG_DILUT_SHARES_OUT","CY2023")</f>
        <v>#PEND</v>
      </c>
      <c r="J251" s="5" t="str">
        <f>_xll.SNL.Clients.Office.Excel.Functions.SPG(G251, "IQ_DILUT_EPS_NORM", "CY2023")</f>
        <v>#PEND</v>
      </c>
      <c r="K251" t="e">
        <f t="shared" si="14"/>
        <v>#VALUE!</v>
      </c>
      <c r="L251" t="e">
        <f t="shared" si="15"/>
        <v>#VALUE!</v>
      </c>
    </row>
    <row r="252" spans="1:12" x14ac:dyDescent="0.3">
      <c r="A252" t="s">
        <v>254</v>
      </c>
      <c r="B252" s="4" t="str" cm="1">
        <f t="array" ref="B252">_xll.SNL.Clients.Office.Excel.Functions.SPG(A252, "SP_TOTAL_REV", "CY2023")</f>
        <v>#PEND</v>
      </c>
      <c r="C252" s="4" t="str">
        <f>_xll.SNL.Clients.Office.Excel.Functions.SPG(A252,"IQ_AVG_DILUT_SHARES_OUT","CY2023")</f>
        <v>#PEND</v>
      </c>
      <c r="D252" s="5" t="str">
        <f>_xll.SNL.Clients.Office.Excel.Functions.SPG(A252, "IQ_DILUT_EPS_NORM", "CY2023")</f>
        <v>#PEND</v>
      </c>
      <c r="E252" t="e">
        <f t="shared" si="12"/>
        <v>#VALUE!</v>
      </c>
      <c r="F252" t="e">
        <f t="shared" si="13"/>
        <v>#VALUE!</v>
      </c>
      <c r="G252" t="s">
        <v>254</v>
      </c>
      <c r="H252" s="4" t="str" cm="1">
        <f t="array" ref="H252">_xll.SNL.Clients.Office.Excel.Functions.SPG(G252, "SP_TOTAL_REV", "CY2023")</f>
        <v>#PEND</v>
      </c>
      <c r="I252" s="4" t="str">
        <f>_xll.SNL.Clients.Office.Excel.Functions.SPG(G252,"IQ_AVG_DILUT_SHARES_OUT","CY2023")</f>
        <v>#PEND</v>
      </c>
      <c r="J252" s="5" t="str">
        <f>_xll.SNL.Clients.Office.Excel.Functions.SPG(G252, "IQ_DILUT_EPS_NORM", "CY2023")</f>
        <v>#PEND</v>
      </c>
      <c r="K252" t="e">
        <f t="shared" si="14"/>
        <v>#VALUE!</v>
      </c>
      <c r="L252" t="e">
        <f t="shared" si="15"/>
        <v>#VALUE!</v>
      </c>
    </row>
    <row r="253" spans="1:12" x14ac:dyDescent="0.3">
      <c r="A253" t="s">
        <v>255</v>
      </c>
      <c r="B253" s="4" t="str" cm="1">
        <f t="array" ref="B253">_xll.SNL.Clients.Office.Excel.Functions.SPG(A253, "SP_TOTAL_REV", "CY2023")</f>
        <v>#PEND</v>
      </c>
      <c r="C253" s="4" t="str">
        <f>_xll.SNL.Clients.Office.Excel.Functions.SPG(A253,"IQ_AVG_DILUT_SHARES_OUT","CY2023")</f>
        <v>#PEND</v>
      </c>
      <c r="D253" s="5" t="str">
        <f>_xll.SNL.Clients.Office.Excel.Functions.SPG(A253, "IQ_DILUT_EPS_NORM", "CY2023")</f>
        <v>#PEND</v>
      </c>
      <c r="E253" t="e">
        <f t="shared" si="12"/>
        <v>#VALUE!</v>
      </c>
      <c r="F253" t="e">
        <f t="shared" si="13"/>
        <v>#VALUE!</v>
      </c>
      <c r="G253" t="s">
        <v>255</v>
      </c>
      <c r="H253" s="4" t="str" cm="1">
        <f t="array" ref="H253">_xll.SNL.Clients.Office.Excel.Functions.SPG(G253, "SP_TOTAL_REV", "CY2023")</f>
        <v>#PEND</v>
      </c>
      <c r="I253" s="4" t="str">
        <f>_xll.SNL.Clients.Office.Excel.Functions.SPG(G253,"IQ_AVG_DILUT_SHARES_OUT","CY2023")</f>
        <v>#PEND</v>
      </c>
      <c r="J253" s="5" t="str">
        <f>_xll.SNL.Clients.Office.Excel.Functions.SPG(G253, "IQ_DILUT_EPS_NORM", "CY2023")</f>
        <v>#PEND</v>
      </c>
      <c r="K253" t="e">
        <f t="shared" si="14"/>
        <v>#VALUE!</v>
      </c>
      <c r="L253" t="e">
        <f t="shared" si="15"/>
        <v>#VALUE!</v>
      </c>
    </row>
    <row r="254" spans="1:12" x14ac:dyDescent="0.3">
      <c r="A254" t="s">
        <v>256</v>
      </c>
      <c r="B254" s="4" t="str" cm="1">
        <f t="array" ref="B254">_xll.SNL.Clients.Office.Excel.Functions.SPG(A254, "SP_TOTAL_REV", "CY2023")</f>
        <v>#PEND</v>
      </c>
      <c r="C254" s="4" t="str">
        <f>_xll.SNL.Clients.Office.Excel.Functions.SPG(A254,"IQ_AVG_DILUT_SHARES_OUT","CY2023")</f>
        <v>#PEND</v>
      </c>
      <c r="D254" s="5" t="str">
        <f>_xll.SNL.Clients.Office.Excel.Functions.SPG(A254, "IQ_DILUT_EPS_NORM", "CY2023")</f>
        <v>#PEND</v>
      </c>
      <c r="E254" t="e">
        <f t="shared" si="12"/>
        <v>#VALUE!</v>
      </c>
      <c r="F254" t="e">
        <f t="shared" si="13"/>
        <v>#VALUE!</v>
      </c>
      <c r="G254" t="s">
        <v>256</v>
      </c>
      <c r="H254" s="4" t="str" cm="1">
        <f t="array" ref="H254">_xll.SNL.Clients.Office.Excel.Functions.SPG(G254, "SP_TOTAL_REV", "CY2023")</f>
        <v>#PEND</v>
      </c>
      <c r="I254" s="4" t="str">
        <f>_xll.SNL.Clients.Office.Excel.Functions.SPG(G254,"IQ_AVG_DILUT_SHARES_OUT","CY2023")</f>
        <v>#PEND</v>
      </c>
      <c r="J254" s="5" t="str">
        <f>_xll.SNL.Clients.Office.Excel.Functions.SPG(G254, "IQ_DILUT_EPS_NORM", "CY2023")</f>
        <v>#PEND</v>
      </c>
      <c r="K254" t="e">
        <f t="shared" si="14"/>
        <v>#VALUE!</v>
      </c>
      <c r="L254" t="e">
        <f t="shared" si="15"/>
        <v>#VALUE!</v>
      </c>
    </row>
    <row r="255" spans="1:12" x14ac:dyDescent="0.3">
      <c r="A255" t="s">
        <v>257</v>
      </c>
      <c r="B255" s="4" t="str" cm="1">
        <f t="array" ref="B255">_xll.SNL.Clients.Office.Excel.Functions.SPG(A255, "SP_TOTAL_REV", "CY2023")</f>
        <v>#PEND</v>
      </c>
      <c r="C255" s="4" t="str">
        <f>_xll.SNL.Clients.Office.Excel.Functions.SPG(A255,"IQ_AVG_DILUT_SHARES_OUT","CY2023")</f>
        <v>#PEND</v>
      </c>
      <c r="D255" s="5" t="str">
        <f>_xll.SNL.Clients.Office.Excel.Functions.SPG(A255, "IQ_DILUT_EPS_NORM", "CY2023")</f>
        <v>#PEND</v>
      </c>
      <c r="E255" t="e">
        <f t="shared" si="12"/>
        <v>#VALUE!</v>
      </c>
      <c r="F255" t="e">
        <f t="shared" si="13"/>
        <v>#VALUE!</v>
      </c>
      <c r="G255" t="s">
        <v>257</v>
      </c>
      <c r="H255" s="4" t="str" cm="1">
        <f t="array" ref="H255">_xll.SNL.Clients.Office.Excel.Functions.SPG(G255, "SP_TOTAL_REV", "CY2023")</f>
        <v>#PEND</v>
      </c>
      <c r="I255" s="4" t="str">
        <f>_xll.SNL.Clients.Office.Excel.Functions.SPG(G255,"IQ_AVG_DILUT_SHARES_OUT","CY2023")</f>
        <v>#PEND</v>
      </c>
      <c r="J255" s="5" t="str">
        <f>_xll.SNL.Clients.Office.Excel.Functions.SPG(G255, "IQ_DILUT_EPS_NORM", "CY2023")</f>
        <v>#PEND</v>
      </c>
      <c r="K255" t="e">
        <f t="shared" si="14"/>
        <v>#VALUE!</v>
      </c>
      <c r="L255" t="e">
        <f t="shared" si="15"/>
        <v>#VALUE!</v>
      </c>
    </row>
    <row r="256" spans="1:12" x14ac:dyDescent="0.3">
      <c r="A256" t="s">
        <v>258</v>
      </c>
      <c r="B256" s="4" t="str" cm="1">
        <f t="array" ref="B256">_xll.SNL.Clients.Office.Excel.Functions.SPG(A256, "SP_TOTAL_REV", "CY2023")</f>
        <v>#PEND</v>
      </c>
      <c r="C256" s="4" t="str">
        <f>_xll.SNL.Clients.Office.Excel.Functions.SPG(A256,"IQ_AVG_DILUT_SHARES_OUT","CY2023")</f>
        <v>#PEND</v>
      </c>
      <c r="D256" s="5" t="str">
        <f>_xll.SNL.Clients.Office.Excel.Functions.SPG(A256, "IQ_DILUT_EPS_NORM", "CY2023")</f>
        <v>#PEND</v>
      </c>
      <c r="E256" t="e">
        <f t="shared" si="12"/>
        <v>#VALUE!</v>
      </c>
      <c r="F256" t="e">
        <f t="shared" si="13"/>
        <v>#VALUE!</v>
      </c>
      <c r="G256" t="s">
        <v>258</v>
      </c>
      <c r="H256" s="4" t="str" cm="1">
        <f t="array" ref="H256">_xll.SNL.Clients.Office.Excel.Functions.SPG(G256, "SP_TOTAL_REV", "CY2023")</f>
        <v>#PEND</v>
      </c>
      <c r="I256" s="4" t="str">
        <f>_xll.SNL.Clients.Office.Excel.Functions.SPG(G256,"IQ_AVG_DILUT_SHARES_OUT","CY2023")</f>
        <v>#PEND</v>
      </c>
      <c r="J256" s="5" t="str">
        <f>_xll.SNL.Clients.Office.Excel.Functions.SPG(G256, "IQ_DILUT_EPS_NORM", "CY2023")</f>
        <v>#PEND</v>
      </c>
      <c r="K256" t="e">
        <f t="shared" si="14"/>
        <v>#VALUE!</v>
      </c>
      <c r="L256" t="e">
        <f t="shared" si="15"/>
        <v>#VALUE!</v>
      </c>
    </row>
    <row r="257" spans="1:12" x14ac:dyDescent="0.3">
      <c r="A257" t="s">
        <v>259</v>
      </c>
      <c r="B257" s="4" t="str" cm="1">
        <f t="array" ref="B257">_xll.SNL.Clients.Office.Excel.Functions.SPG(A257, "SP_TOTAL_REV", "CY2023")</f>
        <v>#PEND</v>
      </c>
      <c r="C257" s="4" t="str">
        <f>_xll.SNL.Clients.Office.Excel.Functions.SPG(A257,"IQ_AVG_DILUT_SHARES_OUT","CY2023")</f>
        <v>#PEND</v>
      </c>
      <c r="D257" s="5" t="str">
        <f>_xll.SNL.Clients.Office.Excel.Functions.SPG(A257, "IQ_DILUT_EPS_NORM", "CY2023")</f>
        <v>#PEND</v>
      </c>
      <c r="E257" t="e">
        <f t="shared" si="12"/>
        <v>#VALUE!</v>
      </c>
      <c r="F257" t="e">
        <f t="shared" si="13"/>
        <v>#VALUE!</v>
      </c>
      <c r="G257" t="s">
        <v>259</v>
      </c>
      <c r="H257" s="4" t="str" cm="1">
        <f t="array" ref="H257">_xll.SNL.Clients.Office.Excel.Functions.SPG(G257, "SP_TOTAL_REV", "CY2023")</f>
        <v>#PEND</v>
      </c>
      <c r="I257" s="4" t="str">
        <f>_xll.SNL.Clients.Office.Excel.Functions.SPG(G257,"IQ_AVG_DILUT_SHARES_OUT","CY2023")</f>
        <v>#PEND</v>
      </c>
      <c r="J257" s="5" t="str">
        <f>_xll.SNL.Clients.Office.Excel.Functions.SPG(G257, "IQ_DILUT_EPS_NORM", "CY2023")</f>
        <v>#PEND</v>
      </c>
      <c r="K257" t="e">
        <f t="shared" si="14"/>
        <v>#VALUE!</v>
      </c>
      <c r="L257" t="e">
        <f t="shared" si="15"/>
        <v>#VALUE!</v>
      </c>
    </row>
    <row r="258" spans="1:12" x14ac:dyDescent="0.3">
      <c r="A258" t="s">
        <v>260</v>
      </c>
      <c r="B258" s="4" t="str" cm="1">
        <f t="array" ref="B258">_xll.SNL.Clients.Office.Excel.Functions.SPG(A258, "SP_TOTAL_REV", "CY2023")</f>
        <v>#PEND</v>
      </c>
      <c r="C258" s="4" t="str">
        <f>_xll.SNL.Clients.Office.Excel.Functions.SPG(A258,"IQ_AVG_DILUT_SHARES_OUT","CY2023")</f>
        <v>#PEND</v>
      </c>
      <c r="D258" s="5" t="str">
        <f>_xll.SNL.Clients.Office.Excel.Functions.SPG(A258, "IQ_DILUT_EPS_NORM", "CY2023")</f>
        <v>#PEND</v>
      </c>
      <c r="E258" t="e">
        <f t="shared" si="12"/>
        <v>#VALUE!</v>
      </c>
      <c r="F258" t="e">
        <f t="shared" si="13"/>
        <v>#VALUE!</v>
      </c>
      <c r="G258" t="s">
        <v>260</v>
      </c>
      <c r="H258" s="4" t="str" cm="1">
        <f t="array" ref="H258">_xll.SNL.Clients.Office.Excel.Functions.SPG(G258, "SP_TOTAL_REV", "CY2023")</f>
        <v>#PEND</v>
      </c>
      <c r="I258" s="4" t="str">
        <f>_xll.SNL.Clients.Office.Excel.Functions.SPG(G258,"IQ_AVG_DILUT_SHARES_OUT","CY2023")</f>
        <v>#PEND</v>
      </c>
      <c r="J258" s="5" t="str">
        <f>_xll.SNL.Clients.Office.Excel.Functions.SPG(G258, "IQ_DILUT_EPS_NORM", "CY2023")</f>
        <v>#PEND</v>
      </c>
      <c r="K258" t="e">
        <f t="shared" si="14"/>
        <v>#VALUE!</v>
      </c>
      <c r="L258" t="e">
        <f t="shared" si="15"/>
        <v>#VALUE!</v>
      </c>
    </row>
    <row r="259" spans="1:12" x14ac:dyDescent="0.3">
      <c r="A259" t="s">
        <v>261</v>
      </c>
      <c r="B259" s="4" t="str" cm="1">
        <f t="array" ref="B259">_xll.SNL.Clients.Office.Excel.Functions.SPG(A259, "SP_TOTAL_REV", "CY2023")</f>
        <v>#PEND</v>
      </c>
      <c r="C259" s="4" t="str">
        <f>_xll.SNL.Clients.Office.Excel.Functions.SPG(A259,"IQ_AVG_DILUT_SHARES_OUT","CY2023")</f>
        <v>#PEND</v>
      </c>
      <c r="D259" s="5" t="str">
        <f>_xll.SNL.Clients.Office.Excel.Functions.SPG(A259, "IQ_DILUT_EPS_NORM", "CY2023")</f>
        <v>#PEND</v>
      </c>
      <c r="E259" t="e">
        <f t="shared" si="12"/>
        <v>#VALUE!</v>
      </c>
      <c r="F259" t="e">
        <f t="shared" si="13"/>
        <v>#VALUE!</v>
      </c>
      <c r="G259" t="s">
        <v>261</v>
      </c>
      <c r="H259" s="4" t="str" cm="1">
        <f t="array" ref="H259">_xll.SNL.Clients.Office.Excel.Functions.SPG(G259, "SP_TOTAL_REV", "CY2023")</f>
        <v>#PEND</v>
      </c>
      <c r="I259" s="4" t="str">
        <f>_xll.SNL.Clients.Office.Excel.Functions.SPG(G259,"IQ_AVG_DILUT_SHARES_OUT","CY2023")</f>
        <v>#PEND</v>
      </c>
      <c r="J259" s="5" t="str">
        <f>_xll.SNL.Clients.Office.Excel.Functions.SPG(G259, "IQ_DILUT_EPS_NORM", "CY2023")</f>
        <v>#PEND</v>
      </c>
      <c r="K259" t="e">
        <f t="shared" si="14"/>
        <v>#VALUE!</v>
      </c>
      <c r="L259" t="e">
        <f t="shared" si="15"/>
        <v>#VALUE!</v>
      </c>
    </row>
    <row r="260" spans="1:12" x14ac:dyDescent="0.3">
      <c r="A260" t="s">
        <v>262</v>
      </c>
      <c r="B260" s="4" t="str" cm="1">
        <f t="array" ref="B260">_xll.SNL.Clients.Office.Excel.Functions.SPG(A260, "SP_TOTAL_REV", "CY2023")</f>
        <v>#PEND</v>
      </c>
      <c r="C260" s="4" t="str">
        <f>_xll.SNL.Clients.Office.Excel.Functions.SPG(A260,"IQ_AVG_DILUT_SHARES_OUT","CY2023")</f>
        <v>#PEND</v>
      </c>
      <c r="D260" s="5" t="str">
        <f>_xll.SNL.Clients.Office.Excel.Functions.SPG(A260, "IQ_DILUT_EPS_NORM", "CY2023")</f>
        <v>#PEND</v>
      </c>
      <c r="E260" t="e">
        <f t="shared" si="12"/>
        <v>#VALUE!</v>
      </c>
      <c r="F260" t="e">
        <f t="shared" si="13"/>
        <v>#VALUE!</v>
      </c>
      <c r="G260" t="s">
        <v>262</v>
      </c>
      <c r="H260" s="4" t="str" cm="1">
        <f t="array" ref="H260">_xll.SNL.Clients.Office.Excel.Functions.SPG(G260, "SP_TOTAL_REV", "CY2023")</f>
        <v>#PEND</v>
      </c>
      <c r="I260" s="4" t="str">
        <f>_xll.SNL.Clients.Office.Excel.Functions.SPG(G260,"IQ_AVG_DILUT_SHARES_OUT","CY2023")</f>
        <v>#PEND</v>
      </c>
      <c r="J260" s="5" t="str">
        <f>_xll.SNL.Clients.Office.Excel.Functions.SPG(G260, "IQ_DILUT_EPS_NORM", "CY2023")</f>
        <v>#PEND</v>
      </c>
      <c r="K260" t="e">
        <f t="shared" si="14"/>
        <v>#VALUE!</v>
      </c>
      <c r="L260" t="e">
        <f t="shared" si="15"/>
        <v>#VALUE!</v>
      </c>
    </row>
    <row r="261" spans="1:12" x14ac:dyDescent="0.3">
      <c r="A261" t="s">
        <v>263</v>
      </c>
      <c r="B261" s="4" t="str" cm="1">
        <f t="array" ref="B261">_xll.SNL.Clients.Office.Excel.Functions.SPG(A261, "SP_TOTAL_REV", "CY2023")</f>
        <v>#PEND</v>
      </c>
      <c r="C261" s="4" t="str">
        <f>_xll.SNL.Clients.Office.Excel.Functions.SPG(A261,"IQ_AVG_DILUT_SHARES_OUT","CY2023")</f>
        <v>#PEND</v>
      </c>
      <c r="D261" s="5" t="str">
        <f>_xll.SNL.Clients.Office.Excel.Functions.SPG(A261, "IQ_DILUT_EPS_NORM", "CY2023")</f>
        <v>#PEND</v>
      </c>
      <c r="E261" t="e">
        <f t="shared" ref="E261:E324" si="16">C261*D261/1000</f>
        <v>#VALUE!</v>
      </c>
      <c r="F261" t="e">
        <f t="shared" ref="F261:F324" si="17">E261/B261</f>
        <v>#VALUE!</v>
      </c>
      <c r="G261" t="s">
        <v>263</v>
      </c>
      <c r="H261" s="4" t="str" cm="1">
        <f t="array" ref="H261">_xll.SNL.Clients.Office.Excel.Functions.SPG(G261, "SP_TOTAL_REV", "CY2023")</f>
        <v>#PEND</v>
      </c>
      <c r="I261" s="4" t="str">
        <f>_xll.SNL.Clients.Office.Excel.Functions.SPG(G261,"IQ_AVG_DILUT_SHARES_OUT","CY2023")</f>
        <v>#PEND</v>
      </c>
      <c r="J261" s="5" t="str">
        <f>_xll.SNL.Clients.Office.Excel.Functions.SPG(G261, "IQ_DILUT_EPS_NORM", "CY2023")</f>
        <v>#PEND</v>
      </c>
      <c r="K261" t="e">
        <f t="shared" ref="K261:K324" si="18">I261*J261/1000</f>
        <v>#VALUE!</v>
      </c>
      <c r="L261" t="e">
        <f t="shared" ref="L261:L324" si="19">K261/H261</f>
        <v>#VALUE!</v>
      </c>
    </row>
    <row r="262" spans="1:12" x14ac:dyDescent="0.3">
      <c r="A262" t="s">
        <v>264</v>
      </c>
      <c r="B262" s="4" t="str" cm="1">
        <f t="array" ref="B262">_xll.SNL.Clients.Office.Excel.Functions.SPG(A262, "SP_TOTAL_REV", "CY2023")</f>
        <v>#PEND</v>
      </c>
      <c r="C262" s="4" t="str">
        <f>_xll.SNL.Clients.Office.Excel.Functions.SPG(A262,"IQ_AVG_DILUT_SHARES_OUT","CY2023")</f>
        <v>#PEND</v>
      </c>
      <c r="D262" s="5" t="str">
        <f>_xll.SNL.Clients.Office.Excel.Functions.SPG(A262, "IQ_DILUT_EPS_NORM", "CY2023")</f>
        <v>#PEND</v>
      </c>
      <c r="E262" t="e">
        <f t="shared" si="16"/>
        <v>#VALUE!</v>
      </c>
      <c r="F262" t="e">
        <f t="shared" si="17"/>
        <v>#VALUE!</v>
      </c>
      <c r="G262" t="s">
        <v>264</v>
      </c>
      <c r="H262" s="4" t="str" cm="1">
        <f t="array" ref="H262">_xll.SNL.Clients.Office.Excel.Functions.SPG(G262, "SP_TOTAL_REV", "CY2023")</f>
        <v>#PEND</v>
      </c>
      <c r="I262" s="4" t="str">
        <f>_xll.SNL.Clients.Office.Excel.Functions.SPG(G262,"IQ_AVG_DILUT_SHARES_OUT","CY2023")</f>
        <v>#PEND</v>
      </c>
      <c r="J262" s="5" t="str">
        <f>_xll.SNL.Clients.Office.Excel.Functions.SPG(G262, "IQ_DILUT_EPS_NORM", "CY2023")</f>
        <v>#PEND</v>
      </c>
      <c r="K262" t="e">
        <f t="shared" si="18"/>
        <v>#VALUE!</v>
      </c>
      <c r="L262" t="e">
        <f t="shared" si="19"/>
        <v>#VALUE!</v>
      </c>
    </row>
    <row r="263" spans="1:12" x14ac:dyDescent="0.3">
      <c r="A263" t="s">
        <v>265</v>
      </c>
      <c r="B263" s="4" t="str" cm="1">
        <f t="array" ref="B263">_xll.SNL.Clients.Office.Excel.Functions.SPG(A263, "SP_TOTAL_REV", "CY2023")</f>
        <v>#PEND</v>
      </c>
      <c r="C263" s="4" t="str">
        <f>_xll.SNL.Clients.Office.Excel.Functions.SPG(A263,"IQ_AVG_DILUT_SHARES_OUT","CY2023")</f>
        <v>#PEND</v>
      </c>
      <c r="D263" s="5" t="str">
        <f>_xll.SNL.Clients.Office.Excel.Functions.SPG(A263, "IQ_DILUT_EPS_NORM", "CY2023")</f>
        <v>#PEND</v>
      </c>
      <c r="E263" t="e">
        <f t="shared" si="16"/>
        <v>#VALUE!</v>
      </c>
      <c r="F263" t="e">
        <f t="shared" si="17"/>
        <v>#VALUE!</v>
      </c>
      <c r="G263" t="s">
        <v>265</v>
      </c>
      <c r="H263" s="4" t="str" cm="1">
        <f t="array" ref="H263">_xll.SNL.Clients.Office.Excel.Functions.SPG(G263, "SP_TOTAL_REV", "CY2023")</f>
        <v>#PEND</v>
      </c>
      <c r="I263" s="4" t="str">
        <f>_xll.SNL.Clients.Office.Excel.Functions.SPG(G263,"IQ_AVG_DILUT_SHARES_OUT","CY2023")</f>
        <v>#PEND</v>
      </c>
      <c r="J263" s="5" t="str">
        <f>_xll.SNL.Clients.Office.Excel.Functions.SPG(G263, "IQ_DILUT_EPS_NORM", "CY2023")</f>
        <v>#PEND</v>
      </c>
      <c r="K263" t="e">
        <f t="shared" si="18"/>
        <v>#VALUE!</v>
      </c>
      <c r="L263" t="e">
        <f t="shared" si="19"/>
        <v>#VALUE!</v>
      </c>
    </row>
    <row r="264" spans="1:12" x14ac:dyDescent="0.3">
      <c r="A264" t="s">
        <v>266</v>
      </c>
      <c r="B264" s="4" t="str" cm="1">
        <f t="array" ref="B264">_xll.SNL.Clients.Office.Excel.Functions.SPG(A264, "SP_TOTAL_REV", "CY2023")</f>
        <v>#PEND</v>
      </c>
      <c r="C264" s="4" t="str">
        <f>_xll.SNL.Clients.Office.Excel.Functions.SPG(A264,"IQ_AVG_DILUT_SHARES_OUT","CY2023")</f>
        <v>#PEND</v>
      </c>
      <c r="D264" s="5" t="str">
        <f>_xll.SNL.Clients.Office.Excel.Functions.SPG(A264, "IQ_DILUT_EPS_NORM", "CY2023")</f>
        <v>#PEND</v>
      </c>
      <c r="E264" t="e">
        <f t="shared" si="16"/>
        <v>#VALUE!</v>
      </c>
      <c r="F264" t="e">
        <f t="shared" si="17"/>
        <v>#VALUE!</v>
      </c>
      <c r="G264" t="s">
        <v>266</v>
      </c>
      <c r="H264" s="4" t="str" cm="1">
        <f t="array" ref="H264">_xll.SNL.Clients.Office.Excel.Functions.SPG(G264, "SP_TOTAL_REV", "CY2023")</f>
        <v>#PEND</v>
      </c>
      <c r="I264" s="4" t="str">
        <f>_xll.SNL.Clients.Office.Excel.Functions.SPG(G264,"IQ_AVG_DILUT_SHARES_OUT","CY2023")</f>
        <v>#PEND</v>
      </c>
      <c r="J264" s="5" t="str">
        <f>_xll.SNL.Clients.Office.Excel.Functions.SPG(G264, "IQ_DILUT_EPS_NORM", "CY2023")</f>
        <v>#PEND</v>
      </c>
      <c r="K264" t="e">
        <f t="shared" si="18"/>
        <v>#VALUE!</v>
      </c>
      <c r="L264" t="e">
        <f t="shared" si="19"/>
        <v>#VALUE!</v>
      </c>
    </row>
    <row r="265" spans="1:12" x14ac:dyDescent="0.3">
      <c r="A265" t="s">
        <v>267</v>
      </c>
      <c r="B265" s="4" t="str" cm="1">
        <f t="array" ref="B265">_xll.SNL.Clients.Office.Excel.Functions.SPG(A265, "SP_TOTAL_REV", "CY2023")</f>
        <v>#PEND</v>
      </c>
      <c r="C265" s="4" t="str">
        <f>_xll.SNL.Clients.Office.Excel.Functions.SPG(A265,"IQ_AVG_DILUT_SHARES_OUT","CY2023")</f>
        <v>#PEND</v>
      </c>
      <c r="D265" s="5" t="str">
        <f>_xll.SNL.Clients.Office.Excel.Functions.SPG(A265, "IQ_DILUT_EPS_NORM", "CY2023")</f>
        <v>#PEND</v>
      </c>
      <c r="E265" t="e">
        <f t="shared" si="16"/>
        <v>#VALUE!</v>
      </c>
      <c r="F265" t="e">
        <f t="shared" si="17"/>
        <v>#VALUE!</v>
      </c>
      <c r="G265" t="s">
        <v>267</v>
      </c>
      <c r="H265" s="4" t="str" cm="1">
        <f t="array" ref="H265">_xll.SNL.Clients.Office.Excel.Functions.SPG(G265, "SP_TOTAL_REV", "CY2023")</f>
        <v>#PEND</v>
      </c>
      <c r="I265" s="4" t="str">
        <f>_xll.SNL.Clients.Office.Excel.Functions.SPG(G265,"IQ_AVG_DILUT_SHARES_OUT","CY2023")</f>
        <v>#PEND</v>
      </c>
      <c r="J265" s="5" t="str">
        <f>_xll.SNL.Clients.Office.Excel.Functions.SPG(G265, "IQ_DILUT_EPS_NORM", "CY2023")</f>
        <v>#PEND</v>
      </c>
      <c r="K265" t="e">
        <f t="shared" si="18"/>
        <v>#VALUE!</v>
      </c>
      <c r="L265" t="e">
        <f t="shared" si="19"/>
        <v>#VALUE!</v>
      </c>
    </row>
    <row r="266" spans="1:12" x14ac:dyDescent="0.3">
      <c r="A266" t="s">
        <v>268</v>
      </c>
      <c r="B266" s="4" t="str" cm="1">
        <f t="array" ref="B266">_xll.SNL.Clients.Office.Excel.Functions.SPG(A266, "SP_TOTAL_REV", "CY2023")</f>
        <v>#PEND</v>
      </c>
      <c r="C266" s="4" t="str">
        <f>_xll.SNL.Clients.Office.Excel.Functions.SPG(A266,"IQ_AVG_DILUT_SHARES_OUT","CY2023")</f>
        <v>#PEND</v>
      </c>
      <c r="D266" s="5" t="str">
        <f>_xll.SNL.Clients.Office.Excel.Functions.SPG(A266, "IQ_DILUT_EPS_NORM", "CY2023")</f>
        <v>#PEND</v>
      </c>
      <c r="E266" t="e">
        <f t="shared" si="16"/>
        <v>#VALUE!</v>
      </c>
      <c r="F266" t="e">
        <f t="shared" si="17"/>
        <v>#VALUE!</v>
      </c>
      <c r="G266" t="s">
        <v>268</v>
      </c>
      <c r="H266" s="4" t="str" cm="1">
        <f t="array" ref="H266">_xll.SNL.Clients.Office.Excel.Functions.SPG(G266, "SP_TOTAL_REV", "CY2023")</f>
        <v>#PEND</v>
      </c>
      <c r="I266" s="4" t="str">
        <f>_xll.SNL.Clients.Office.Excel.Functions.SPG(G266,"IQ_AVG_DILUT_SHARES_OUT","CY2023")</f>
        <v>#PEND</v>
      </c>
      <c r="J266" s="5" t="str">
        <f>_xll.SNL.Clients.Office.Excel.Functions.SPG(G266, "IQ_DILUT_EPS_NORM", "CY2023")</f>
        <v>#PEND</v>
      </c>
      <c r="K266" t="e">
        <f t="shared" si="18"/>
        <v>#VALUE!</v>
      </c>
      <c r="L266" t="e">
        <f t="shared" si="19"/>
        <v>#VALUE!</v>
      </c>
    </row>
    <row r="267" spans="1:12" x14ac:dyDescent="0.3">
      <c r="A267" t="s">
        <v>269</v>
      </c>
      <c r="B267" s="4" t="str" cm="1">
        <f t="array" ref="B267">_xll.SNL.Clients.Office.Excel.Functions.SPG(A267, "SP_TOTAL_REV", "CY2023")</f>
        <v>#PEND</v>
      </c>
      <c r="C267" s="4" t="str">
        <f>_xll.SNL.Clients.Office.Excel.Functions.SPG(A267,"IQ_AVG_DILUT_SHARES_OUT","CY2023")</f>
        <v>#PEND</v>
      </c>
      <c r="D267" s="5" t="str">
        <f>_xll.SNL.Clients.Office.Excel.Functions.SPG(A267, "IQ_DILUT_EPS_NORM", "CY2023")</f>
        <v>#PEND</v>
      </c>
      <c r="E267" t="e">
        <f t="shared" si="16"/>
        <v>#VALUE!</v>
      </c>
      <c r="F267" t="e">
        <f t="shared" si="17"/>
        <v>#VALUE!</v>
      </c>
      <c r="G267" t="s">
        <v>269</v>
      </c>
      <c r="H267" s="4" t="str" cm="1">
        <f t="array" ref="H267">_xll.SNL.Clients.Office.Excel.Functions.SPG(G267, "SP_TOTAL_REV", "CY2023")</f>
        <v>#PEND</v>
      </c>
      <c r="I267" s="4" t="str">
        <f>_xll.SNL.Clients.Office.Excel.Functions.SPG(G267,"IQ_AVG_DILUT_SHARES_OUT","CY2023")</f>
        <v>#PEND</v>
      </c>
      <c r="J267" s="5" t="str">
        <f>_xll.SNL.Clients.Office.Excel.Functions.SPG(G267, "IQ_DILUT_EPS_NORM", "CY2023")</f>
        <v>#PEND</v>
      </c>
      <c r="K267" t="e">
        <f t="shared" si="18"/>
        <v>#VALUE!</v>
      </c>
      <c r="L267" t="e">
        <f t="shared" si="19"/>
        <v>#VALUE!</v>
      </c>
    </row>
    <row r="268" spans="1:12" x14ac:dyDescent="0.3">
      <c r="A268" t="s">
        <v>270</v>
      </c>
      <c r="B268" s="4" t="str" cm="1">
        <f t="array" ref="B268">_xll.SNL.Clients.Office.Excel.Functions.SPG(A268, "SP_TOTAL_REV", "CY2023")</f>
        <v>#PEND</v>
      </c>
      <c r="C268" s="4" t="str">
        <f>_xll.SNL.Clients.Office.Excel.Functions.SPG(A268,"IQ_AVG_DILUT_SHARES_OUT","CY2023")</f>
        <v>#PEND</v>
      </c>
      <c r="D268" s="5" t="str">
        <f>_xll.SNL.Clients.Office.Excel.Functions.SPG(A268, "IQ_DILUT_EPS_NORM", "CY2023")</f>
        <v>#PEND</v>
      </c>
      <c r="E268" t="e">
        <f t="shared" si="16"/>
        <v>#VALUE!</v>
      </c>
      <c r="F268" t="e">
        <f t="shared" si="17"/>
        <v>#VALUE!</v>
      </c>
      <c r="G268" t="s">
        <v>270</v>
      </c>
      <c r="H268" s="4" t="str" cm="1">
        <f t="array" ref="H268">_xll.SNL.Clients.Office.Excel.Functions.SPG(G268, "SP_TOTAL_REV", "CY2023")</f>
        <v>#PEND</v>
      </c>
      <c r="I268" s="4" t="str">
        <f>_xll.SNL.Clients.Office.Excel.Functions.SPG(G268,"IQ_AVG_DILUT_SHARES_OUT","CY2023")</f>
        <v>#PEND</v>
      </c>
      <c r="J268" s="5" t="str">
        <f>_xll.SNL.Clients.Office.Excel.Functions.SPG(G268, "IQ_DILUT_EPS_NORM", "CY2023")</f>
        <v>#PEND</v>
      </c>
      <c r="K268" t="e">
        <f t="shared" si="18"/>
        <v>#VALUE!</v>
      </c>
      <c r="L268" t="e">
        <f t="shared" si="19"/>
        <v>#VALUE!</v>
      </c>
    </row>
    <row r="269" spans="1:12" x14ac:dyDescent="0.3">
      <c r="A269" t="s">
        <v>271</v>
      </c>
      <c r="B269" s="4" t="str" cm="1">
        <f t="array" ref="B269">_xll.SNL.Clients.Office.Excel.Functions.SPG(A269, "SP_TOTAL_REV", "CY2023")</f>
        <v>#PEND</v>
      </c>
      <c r="C269" s="4" t="str">
        <f>_xll.SNL.Clients.Office.Excel.Functions.SPG(A269,"IQ_AVG_DILUT_SHARES_OUT","CY2023")</f>
        <v>#PEND</v>
      </c>
      <c r="D269" s="5" t="str">
        <f>_xll.SNL.Clients.Office.Excel.Functions.SPG(A269, "IQ_DILUT_EPS_NORM", "CY2023")</f>
        <v>#PEND</v>
      </c>
      <c r="E269" t="e">
        <f t="shared" si="16"/>
        <v>#VALUE!</v>
      </c>
      <c r="F269" t="e">
        <f t="shared" si="17"/>
        <v>#VALUE!</v>
      </c>
      <c r="G269" t="s">
        <v>271</v>
      </c>
      <c r="H269" s="4" t="str" cm="1">
        <f t="array" ref="H269">_xll.SNL.Clients.Office.Excel.Functions.SPG(G269, "SP_TOTAL_REV", "CY2023")</f>
        <v>#PEND</v>
      </c>
      <c r="I269" s="4" t="str">
        <f>_xll.SNL.Clients.Office.Excel.Functions.SPG(G269,"IQ_AVG_DILUT_SHARES_OUT","CY2023")</f>
        <v>#PEND</v>
      </c>
      <c r="J269" s="5" t="str">
        <f>_xll.SNL.Clients.Office.Excel.Functions.SPG(G269, "IQ_DILUT_EPS_NORM", "CY2023")</f>
        <v>#PEND</v>
      </c>
      <c r="K269" t="e">
        <f t="shared" si="18"/>
        <v>#VALUE!</v>
      </c>
      <c r="L269" t="e">
        <f t="shared" si="19"/>
        <v>#VALUE!</v>
      </c>
    </row>
    <row r="270" spans="1:12" x14ac:dyDescent="0.3">
      <c r="A270" t="s">
        <v>272</v>
      </c>
      <c r="B270" s="4" t="str" cm="1">
        <f t="array" ref="B270">_xll.SNL.Clients.Office.Excel.Functions.SPG(A270, "SP_TOTAL_REV", "CY2023")</f>
        <v>#PEND</v>
      </c>
      <c r="C270" s="4" t="str">
        <f>_xll.SNL.Clients.Office.Excel.Functions.SPG(A270,"IQ_AVG_DILUT_SHARES_OUT","CY2023")</f>
        <v>#PEND</v>
      </c>
      <c r="D270" s="5" t="str">
        <f>_xll.SNL.Clients.Office.Excel.Functions.SPG(A270, "IQ_DILUT_EPS_NORM", "CY2023")</f>
        <v>#PEND</v>
      </c>
      <c r="E270" t="e">
        <f t="shared" si="16"/>
        <v>#VALUE!</v>
      </c>
      <c r="F270" t="e">
        <f t="shared" si="17"/>
        <v>#VALUE!</v>
      </c>
      <c r="G270" t="s">
        <v>272</v>
      </c>
      <c r="H270" s="4" t="str" cm="1">
        <f t="array" ref="H270">_xll.SNL.Clients.Office.Excel.Functions.SPG(G270, "SP_TOTAL_REV", "CY2023")</f>
        <v>#PEND</v>
      </c>
      <c r="I270" s="4" t="str">
        <f>_xll.SNL.Clients.Office.Excel.Functions.SPG(G270,"IQ_AVG_DILUT_SHARES_OUT","CY2023")</f>
        <v>#PEND</v>
      </c>
      <c r="J270" s="5" t="str">
        <f>_xll.SNL.Clients.Office.Excel.Functions.SPG(G270, "IQ_DILUT_EPS_NORM", "CY2023")</f>
        <v>#PEND</v>
      </c>
      <c r="K270" t="e">
        <f t="shared" si="18"/>
        <v>#VALUE!</v>
      </c>
      <c r="L270" t="e">
        <f t="shared" si="19"/>
        <v>#VALUE!</v>
      </c>
    </row>
    <row r="271" spans="1:12" x14ac:dyDescent="0.3">
      <c r="A271" t="s">
        <v>273</v>
      </c>
      <c r="B271" s="4" t="str" cm="1">
        <f t="array" ref="B271">_xll.SNL.Clients.Office.Excel.Functions.SPG(A271, "SP_TOTAL_REV", "CY2023")</f>
        <v>#PEND</v>
      </c>
      <c r="C271" s="4" t="str">
        <f>_xll.SNL.Clients.Office.Excel.Functions.SPG(A271,"IQ_AVG_DILUT_SHARES_OUT","CY2023")</f>
        <v>#PEND</v>
      </c>
      <c r="D271" s="5" t="str">
        <f>_xll.SNL.Clients.Office.Excel.Functions.SPG(A271, "IQ_DILUT_EPS_NORM", "CY2023")</f>
        <v>#PEND</v>
      </c>
      <c r="E271" t="e">
        <f t="shared" si="16"/>
        <v>#VALUE!</v>
      </c>
      <c r="F271" t="e">
        <f t="shared" si="17"/>
        <v>#VALUE!</v>
      </c>
      <c r="G271" t="s">
        <v>273</v>
      </c>
      <c r="H271" s="4" t="str" cm="1">
        <f t="array" ref="H271">_xll.SNL.Clients.Office.Excel.Functions.SPG(G271, "SP_TOTAL_REV", "CY2023")</f>
        <v>#PEND</v>
      </c>
      <c r="I271" s="4" t="str">
        <f>_xll.SNL.Clients.Office.Excel.Functions.SPG(G271,"IQ_AVG_DILUT_SHARES_OUT","CY2023")</f>
        <v>#PEND</v>
      </c>
      <c r="J271" s="5" t="str">
        <f>_xll.SNL.Clients.Office.Excel.Functions.SPG(G271, "IQ_DILUT_EPS_NORM", "CY2023")</f>
        <v>#PEND</v>
      </c>
      <c r="K271" t="e">
        <f t="shared" si="18"/>
        <v>#VALUE!</v>
      </c>
      <c r="L271" t="e">
        <f t="shared" si="19"/>
        <v>#VALUE!</v>
      </c>
    </row>
    <row r="272" spans="1:12" x14ac:dyDescent="0.3">
      <c r="A272" t="s">
        <v>274</v>
      </c>
      <c r="B272" s="4" t="str" cm="1">
        <f t="array" ref="B272">_xll.SNL.Clients.Office.Excel.Functions.SPG(A272, "SP_TOTAL_REV", "CY2023")</f>
        <v>#PEND</v>
      </c>
      <c r="C272" s="4" t="str">
        <f>_xll.SNL.Clients.Office.Excel.Functions.SPG(A272,"IQ_AVG_DILUT_SHARES_OUT","CY2023")</f>
        <v>#PEND</v>
      </c>
      <c r="D272" s="5" t="str">
        <f>_xll.SNL.Clients.Office.Excel.Functions.SPG(A272, "IQ_DILUT_EPS_NORM", "CY2023")</f>
        <v>#PEND</v>
      </c>
      <c r="E272" t="e">
        <f t="shared" si="16"/>
        <v>#VALUE!</v>
      </c>
      <c r="F272" t="e">
        <f t="shared" si="17"/>
        <v>#VALUE!</v>
      </c>
      <c r="G272" t="s">
        <v>274</v>
      </c>
      <c r="H272" s="4" t="str" cm="1">
        <f t="array" ref="H272">_xll.SNL.Clients.Office.Excel.Functions.SPG(G272, "SP_TOTAL_REV", "CY2023")</f>
        <v>#PEND</v>
      </c>
      <c r="I272" s="4" t="str">
        <f>_xll.SNL.Clients.Office.Excel.Functions.SPG(G272,"IQ_AVG_DILUT_SHARES_OUT","CY2023")</f>
        <v>#PEND</v>
      </c>
      <c r="J272" s="5" t="str">
        <f>_xll.SNL.Clients.Office.Excel.Functions.SPG(G272, "IQ_DILUT_EPS_NORM", "CY2023")</f>
        <v>#PEND</v>
      </c>
      <c r="K272" t="e">
        <f t="shared" si="18"/>
        <v>#VALUE!</v>
      </c>
      <c r="L272" t="e">
        <f t="shared" si="19"/>
        <v>#VALUE!</v>
      </c>
    </row>
    <row r="273" spans="1:12" x14ac:dyDescent="0.3">
      <c r="A273" t="s">
        <v>275</v>
      </c>
      <c r="B273" s="4" t="str" cm="1">
        <f t="array" ref="B273">_xll.SNL.Clients.Office.Excel.Functions.SPG(A273, "SP_TOTAL_REV", "CY2023")</f>
        <v>#PEND</v>
      </c>
      <c r="C273" s="4" t="str">
        <f>_xll.SNL.Clients.Office.Excel.Functions.SPG(A273,"IQ_AVG_DILUT_SHARES_OUT","CY2023")</f>
        <v>#PEND</v>
      </c>
      <c r="D273" s="5" t="str">
        <f>_xll.SNL.Clients.Office.Excel.Functions.SPG(A273, "IQ_DILUT_EPS_NORM", "CY2023")</f>
        <v>#PEND</v>
      </c>
      <c r="E273" t="e">
        <f t="shared" si="16"/>
        <v>#VALUE!</v>
      </c>
      <c r="F273" t="e">
        <f t="shared" si="17"/>
        <v>#VALUE!</v>
      </c>
      <c r="G273" t="s">
        <v>275</v>
      </c>
      <c r="H273" s="4" t="str" cm="1">
        <f t="array" ref="H273">_xll.SNL.Clients.Office.Excel.Functions.SPG(G273, "SP_TOTAL_REV", "CY2023")</f>
        <v>#PEND</v>
      </c>
      <c r="I273" s="4" t="str">
        <f>_xll.SNL.Clients.Office.Excel.Functions.SPG(G273,"IQ_AVG_DILUT_SHARES_OUT","CY2023")</f>
        <v>#PEND</v>
      </c>
      <c r="J273" s="5" t="str">
        <f>_xll.SNL.Clients.Office.Excel.Functions.SPG(G273, "IQ_DILUT_EPS_NORM", "CY2023")</f>
        <v>#PEND</v>
      </c>
      <c r="K273" t="e">
        <f t="shared" si="18"/>
        <v>#VALUE!</v>
      </c>
      <c r="L273" t="e">
        <f t="shared" si="19"/>
        <v>#VALUE!</v>
      </c>
    </row>
    <row r="274" spans="1:12" x14ac:dyDescent="0.3">
      <c r="A274" t="s">
        <v>276</v>
      </c>
      <c r="B274" s="4" t="str" cm="1">
        <f t="array" ref="B274">_xll.SNL.Clients.Office.Excel.Functions.SPG(A274, "SP_TOTAL_REV", "CY2023")</f>
        <v>#PEND</v>
      </c>
      <c r="C274" s="4" t="str">
        <f>_xll.SNL.Clients.Office.Excel.Functions.SPG(A274,"IQ_AVG_DILUT_SHARES_OUT","CY2023")</f>
        <v>#PEND</v>
      </c>
      <c r="D274" s="5" t="str">
        <f>_xll.SNL.Clients.Office.Excel.Functions.SPG(A274, "IQ_DILUT_EPS_NORM", "CY2023")</f>
        <v>#PEND</v>
      </c>
      <c r="E274" t="e">
        <f t="shared" si="16"/>
        <v>#VALUE!</v>
      </c>
      <c r="F274" t="e">
        <f t="shared" si="17"/>
        <v>#VALUE!</v>
      </c>
      <c r="G274" t="s">
        <v>276</v>
      </c>
      <c r="H274" s="4" t="str" cm="1">
        <f t="array" ref="H274">_xll.SNL.Clients.Office.Excel.Functions.SPG(G274, "SP_TOTAL_REV", "CY2023")</f>
        <v>#PEND</v>
      </c>
      <c r="I274" s="4" t="str">
        <f>_xll.SNL.Clients.Office.Excel.Functions.SPG(G274,"IQ_AVG_DILUT_SHARES_OUT","CY2023")</f>
        <v>#PEND</v>
      </c>
      <c r="J274" s="5" t="str">
        <f>_xll.SNL.Clients.Office.Excel.Functions.SPG(G274, "IQ_DILUT_EPS_NORM", "CY2023")</f>
        <v>#PEND</v>
      </c>
      <c r="K274" t="e">
        <f t="shared" si="18"/>
        <v>#VALUE!</v>
      </c>
      <c r="L274" t="e">
        <f t="shared" si="19"/>
        <v>#VALUE!</v>
      </c>
    </row>
    <row r="275" spans="1:12" x14ac:dyDescent="0.3">
      <c r="A275" t="s">
        <v>277</v>
      </c>
      <c r="B275" s="4" t="str" cm="1">
        <f t="array" ref="B275">_xll.SNL.Clients.Office.Excel.Functions.SPG(A275, "SP_TOTAL_REV", "CY2023")</f>
        <v>#PEND</v>
      </c>
      <c r="C275" s="4" t="str">
        <f>_xll.SNL.Clients.Office.Excel.Functions.SPG(A275,"IQ_AVG_DILUT_SHARES_OUT","CY2023")</f>
        <v>#PEND</v>
      </c>
      <c r="D275" s="5" t="str">
        <f>_xll.SNL.Clients.Office.Excel.Functions.SPG(A275, "IQ_DILUT_EPS_NORM", "CY2023")</f>
        <v>#PEND</v>
      </c>
      <c r="E275" t="e">
        <f t="shared" si="16"/>
        <v>#VALUE!</v>
      </c>
      <c r="F275" t="e">
        <f t="shared" si="17"/>
        <v>#VALUE!</v>
      </c>
      <c r="G275" t="s">
        <v>277</v>
      </c>
      <c r="H275" s="4" t="str" cm="1">
        <f t="array" ref="H275">_xll.SNL.Clients.Office.Excel.Functions.SPG(G275, "SP_TOTAL_REV", "CY2023")</f>
        <v>#PEND</v>
      </c>
      <c r="I275" s="4" t="str">
        <f>_xll.SNL.Clients.Office.Excel.Functions.SPG(G275,"IQ_AVG_DILUT_SHARES_OUT","CY2023")</f>
        <v>#PEND</v>
      </c>
      <c r="J275" s="5" t="str">
        <f>_xll.SNL.Clients.Office.Excel.Functions.SPG(G275, "IQ_DILUT_EPS_NORM", "CY2023")</f>
        <v>#PEND</v>
      </c>
      <c r="K275" t="e">
        <f t="shared" si="18"/>
        <v>#VALUE!</v>
      </c>
      <c r="L275" t="e">
        <f t="shared" si="19"/>
        <v>#VALUE!</v>
      </c>
    </row>
    <row r="276" spans="1:12" x14ac:dyDescent="0.3">
      <c r="A276" t="s">
        <v>278</v>
      </c>
      <c r="B276" s="4" t="str" cm="1">
        <f t="array" ref="B276">_xll.SNL.Clients.Office.Excel.Functions.SPG(A276, "SP_TOTAL_REV", "CY2023")</f>
        <v>#PEND</v>
      </c>
      <c r="C276" s="4" t="str">
        <f>_xll.SNL.Clients.Office.Excel.Functions.SPG(A276,"IQ_AVG_DILUT_SHARES_OUT","CY2023")</f>
        <v>#PEND</v>
      </c>
      <c r="D276" s="5" t="str">
        <f>_xll.SNL.Clients.Office.Excel.Functions.SPG(A276, "IQ_DILUT_EPS_NORM", "CY2023")</f>
        <v>#PEND</v>
      </c>
      <c r="E276" t="e">
        <f t="shared" si="16"/>
        <v>#VALUE!</v>
      </c>
      <c r="F276" t="e">
        <f t="shared" si="17"/>
        <v>#VALUE!</v>
      </c>
      <c r="G276" t="s">
        <v>278</v>
      </c>
      <c r="H276" s="4" t="str" cm="1">
        <f t="array" ref="H276">_xll.SNL.Clients.Office.Excel.Functions.SPG(G276, "SP_TOTAL_REV", "CY2023")</f>
        <v>#PEND</v>
      </c>
      <c r="I276" s="4" t="str">
        <f>_xll.SNL.Clients.Office.Excel.Functions.SPG(G276,"IQ_AVG_DILUT_SHARES_OUT","CY2023")</f>
        <v>#PEND</v>
      </c>
      <c r="J276" s="5" t="str">
        <f>_xll.SNL.Clients.Office.Excel.Functions.SPG(G276, "IQ_DILUT_EPS_NORM", "CY2023")</f>
        <v>#PEND</v>
      </c>
      <c r="K276" t="e">
        <f t="shared" si="18"/>
        <v>#VALUE!</v>
      </c>
      <c r="L276" t="e">
        <f t="shared" si="19"/>
        <v>#VALUE!</v>
      </c>
    </row>
    <row r="277" spans="1:12" x14ac:dyDescent="0.3">
      <c r="A277" t="s">
        <v>279</v>
      </c>
      <c r="B277" s="4" t="str" cm="1">
        <f t="array" ref="B277">_xll.SNL.Clients.Office.Excel.Functions.SPG(A277, "SP_TOTAL_REV", "CY2023")</f>
        <v>#PEND</v>
      </c>
      <c r="C277" s="4" t="str">
        <f>_xll.SNL.Clients.Office.Excel.Functions.SPG(A277,"IQ_AVG_DILUT_SHARES_OUT","CY2023")</f>
        <v>#PEND</v>
      </c>
      <c r="D277" s="5" t="str">
        <f>_xll.SNL.Clients.Office.Excel.Functions.SPG(A277, "IQ_DILUT_EPS_NORM", "CY2023")</f>
        <v>#PEND</v>
      </c>
      <c r="E277" t="e">
        <f t="shared" si="16"/>
        <v>#VALUE!</v>
      </c>
      <c r="F277" t="e">
        <f t="shared" si="17"/>
        <v>#VALUE!</v>
      </c>
      <c r="G277" t="s">
        <v>279</v>
      </c>
      <c r="H277" s="4" t="str" cm="1">
        <f t="array" ref="H277">_xll.SNL.Clients.Office.Excel.Functions.SPG(G277, "SP_TOTAL_REV", "CY2023")</f>
        <v>#PEND</v>
      </c>
      <c r="I277" s="4" t="str">
        <f>_xll.SNL.Clients.Office.Excel.Functions.SPG(G277,"IQ_AVG_DILUT_SHARES_OUT","CY2023")</f>
        <v>#PEND</v>
      </c>
      <c r="J277" s="5" t="str">
        <f>_xll.SNL.Clients.Office.Excel.Functions.SPG(G277, "IQ_DILUT_EPS_NORM", "CY2023")</f>
        <v>#PEND</v>
      </c>
      <c r="K277" t="e">
        <f t="shared" si="18"/>
        <v>#VALUE!</v>
      </c>
      <c r="L277" t="e">
        <f t="shared" si="19"/>
        <v>#VALUE!</v>
      </c>
    </row>
    <row r="278" spans="1:12" x14ac:dyDescent="0.3">
      <c r="A278" t="s">
        <v>280</v>
      </c>
      <c r="B278" s="4" t="str" cm="1">
        <f t="array" ref="B278">_xll.SNL.Clients.Office.Excel.Functions.SPG(A278, "SP_TOTAL_REV", "CY2023")</f>
        <v>#PEND</v>
      </c>
      <c r="C278" s="4" t="str">
        <f>_xll.SNL.Clients.Office.Excel.Functions.SPG(A278,"IQ_AVG_DILUT_SHARES_OUT","CY2023")</f>
        <v>#PEND</v>
      </c>
      <c r="D278" s="5" t="str">
        <f>_xll.SNL.Clients.Office.Excel.Functions.SPG(A278, "IQ_DILUT_EPS_NORM", "CY2023")</f>
        <v>#PEND</v>
      </c>
      <c r="E278" t="e">
        <f t="shared" si="16"/>
        <v>#VALUE!</v>
      </c>
      <c r="F278" t="e">
        <f t="shared" si="17"/>
        <v>#VALUE!</v>
      </c>
      <c r="G278" t="s">
        <v>280</v>
      </c>
      <c r="H278" s="4" t="str" cm="1">
        <f t="array" ref="H278">_xll.SNL.Clients.Office.Excel.Functions.SPG(G278, "SP_TOTAL_REV", "CY2023")</f>
        <v>#PEND</v>
      </c>
      <c r="I278" s="4" t="str">
        <f>_xll.SNL.Clients.Office.Excel.Functions.SPG(G278,"IQ_AVG_DILUT_SHARES_OUT","CY2023")</f>
        <v>#PEND</v>
      </c>
      <c r="J278" s="5" t="str">
        <f>_xll.SNL.Clients.Office.Excel.Functions.SPG(G278, "IQ_DILUT_EPS_NORM", "CY2023")</f>
        <v>#PEND</v>
      </c>
      <c r="K278" t="e">
        <f t="shared" si="18"/>
        <v>#VALUE!</v>
      </c>
      <c r="L278" t="e">
        <f t="shared" si="19"/>
        <v>#VALUE!</v>
      </c>
    </row>
    <row r="279" spans="1:12" x14ac:dyDescent="0.3">
      <c r="A279" t="s">
        <v>281</v>
      </c>
      <c r="B279" s="4" t="str" cm="1">
        <f t="array" ref="B279">_xll.SNL.Clients.Office.Excel.Functions.SPG(A279, "SP_TOTAL_REV", "CY2023")</f>
        <v>#PEND</v>
      </c>
      <c r="C279" s="4" t="str">
        <f>_xll.SNL.Clients.Office.Excel.Functions.SPG(A279,"IQ_AVG_DILUT_SHARES_OUT","CY2023")</f>
        <v>#PEND</v>
      </c>
      <c r="D279" s="5" t="str">
        <f>_xll.SNL.Clients.Office.Excel.Functions.SPG(A279, "IQ_DILUT_EPS_NORM", "CY2023")</f>
        <v>#PEND</v>
      </c>
      <c r="E279" t="e">
        <f t="shared" si="16"/>
        <v>#VALUE!</v>
      </c>
      <c r="F279" t="e">
        <f t="shared" si="17"/>
        <v>#VALUE!</v>
      </c>
      <c r="G279" t="s">
        <v>281</v>
      </c>
      <c r="H279" s="4" t="str" cm="1">
        <f t="array" ref="H279">_xll.SNL.Clients.Office.Excel.Functions.SPG(G279, "SP_TOTAL_REV", "CY2023")</f>
        <v>#PEND</v>
      </c>
      <c r="I279" s="4" t="str">
        <f>_xll.SNL.Clients.Office.Excel.Functions.SPG(G279,"IQ_AVG_DILUT_SHARES_OUT","CY2023")</f>
        <v>#PEND</v>
      </c>
      <c r="J279" s="5" t="str">
        <f>_xll.SNL.Clients.Office.Excel.Functions.SPG(G279, "IQ_DILUT_EPS_NORM", "CY2023")</f>
        <v>#PEND</v>
      </c>
      <c r="K279" t="e">
        <f t="shared" si="18"/>
        <v>#VALUE!</v>
      </c>
      <c r="L279" t="e">
        <f t="shared" si="19"/>
        <v>#VALUE!</v>
      </c>
    </row>
    <row r="280" spans="1:12" x14ac:dyDescent="0.3">
      <c r="A280" t="s">
        <v>282</v>
      </c>
      <c r="B280" s="4" t="str" cm="1">
        <f t="array" ref="B280">_xll.SNL.Clients.Office.Excel.Functions.SPG(A280, "SP_TOTAL_REV", "CY2023")</f>
        <v>#PEND</v>
      </c>
      <c r="C280" s="4" t="str">
        <f>_xll.SNL.Clients.Office.Excel.Functions.SPG(A280,"IQ_AVG_DILUT_SHARES_OUT","CY2023")</f>
        <v>#PEND</v>
      </c>
      <c r="D280" s="5" t="str">
        <f>_xll.SNL.Clients.Office.Excel.Functions.SPG(A280, "IQ_DILUT_EPS_NORM", "CY2023")</f>
        <v>#PEND</v>
      </c>
      <c r="E280" t="e">
        <f t="shared" si="16"/>
        <v>#VALUE!</v>
      </c>
      <c r="F280" t="e">
        <f t="shared" si="17"/>
        <v>#VALUE!</v>
      </c>
      <c r="G280" t="s">
        <v>282</v>
      </c>
      <c r="H280" s="4" t="str" cm="1">
        <f t="array" ref="H280">_xll.SNL.Clients.Office.Excel.Functions.SPG(G280, "SP_TOTAL_REV", "CY2023")</f>
        <v>#PEND</v>
      </c>
      <c r="I280" s="4" t="str">
        <f>_xll.SNL.Clients.Office.Excel.Functions.SPG(G280,"IQ_AVG_DILUT_SHARES_OUT","CY2023")</f>
        <v>#PEND</v>
      </c>
      <c r="J280" s="5" t="str">
        <f>_xll.SNL.Clients.Office.Excel.Functions.SPG(G280, "IQ_DILUT_EPS_NORM", "CY2023")</f>
        <v>#PEND</v>
      </c>
      <c r="K280" t="e">
        <f t="shared" si="18"/>
        <v>#VALUE!</v>
      </c>
      <c r="L280" t="e">
        <f t="shared" si="19"/>
        <v>#VALUE!</v>
      </c>
    </row>
    <row r="281" spans="1:12" x14ac:dyDescent="0.3">
      <c r="A281" t="s">
        <v>283</v>
      </c>
      <c r="B281" s="4" t="str" cm="1">
        <f t="array" ref="B281">_xll.SNL.Clients.Office.Excel.Functions.SPG(A281, "SP_TOTAL_REV", "CY2023")</f>
        <v>#PEND</v>
      </c>
      <c r="C281" s="4" t="str">
        <f>_xll.SNL.Clients.Office.Excel.Functions.SPG(A281,"IQ_AVG_DILUT_SHARES_OUT","CY2023")</f>
        <v>#PEND</v>
      </c>
      <c r="D281" s="5" t="str">
        <f>_xll.SNL.Clients.Office.Excel.Functions.SPG(A281, "IQ_DILUT_EPS_NORM", "CY2023")</f>
        <v>#PEND</v>
      </c>
      <c r="E281" t="e">
        <f t="shared" si="16"/>
        <v>#VALUE!</v>
      </c>
      <c r="F281" t="e">
        <f t="shared" si="17"/>
        <v>#VALUE!</v>
      </c>
      <c r="G281" t="s">
        <v>283</v>
      </c>
      <c r="H281" s="4" t="str" cm="1">
        <f t="array" ref="H281">_xll.SNL.Clients.Office.Excel.Functions.SPG(G281, "SP_TOTAL_REV", "CY2023")</f>
        <v>#PEND</v>
      </c>
      <c r="I281" s="4" t="str">
        <f>_xll.SNL.Clients.Office.Excel.Functions.SPG(G281,"IQ_AVG_DILUT_SHARES_OUT","CY2023")</f>
        <v>#PEND</v>
      </c>
      <c r="J281" s="5" t="str">
        <f>_xll.SNL.Clients.Office.Excel.Functions.SPG(G281, "IQ_DILUT_EPS_NORM", "CY2023")</f>
        <v>#PEND</v>
      </c>
      <c r="K281" t="e">
        <f t="shared" si="18"/>
        <v>#VALUE!</v>
      </c>
      <c r="L281" t="e">
        <f t="shared" si="19"/>
        <v>#VALUE!</v>
      </c>
    </row>
    <row r="282" spans="1:12" x14ac:dyDescent="0.3">
      <c r="A282" t="s">
        <v>284</v>
      </c>
      <c r="B282" s="4" t="str" cm="1">
        <f t="array" ref="B282">_xll.SNL.Clients.Office.Excel.Functions.SPG(A282, "SP_TOTAL_REV", "CY2023")</f>
        <v>#PEND</v>
      </c>
      <c r="C282" s="4" t="str">
        <f>_xll.SNL.Clients.Office.Excel.Functions.SPG(A282,"IQ_AVG_DILUT_SHARES_OUT","CY2023")</f>
        <v>#PEND</v>
      </c>
      <c r="D282" s="5" t="str">
        <f>_xll.SNL.Clients.Office.Excel.Functions.SPG(A282, "IQ_DILUT_EPS_NORM", "CY2023")</f>
        <v>#PEND</v>
      </c>
      <c r="E282" t="e">
        <f t="shared" si="16"/>
        <v>#VALUE!</v>
      </c>
      <c r="F282" t="e">
        <f t="shared" si="17"/>
        <v>#VALUE!</v>
      </c>
      <c r="G282" t="s">
        <v>284</v>
      </c>
      <c r="H282" s="4" t="str" cm="1">
        <f t="array" ref="H282">_xll.SNL.Clients.Office.Excel.Functions.SPG(G282, "SP_TOTAL_REV", "CY2023")</f>
        <v>#PEND</v>
      </c>
      <c r="I282" s="4" t="str">
        <f>_xll.SNL.Clients.Office.Excel.Functions.SPG(G282,"IQ_AVG_DILUT_SHARES_OUT","CY2023")</f>
        <v>#PEND</v>
      </c>
      <c r="J282" s="5" t="str">
        <f>_xll.SNL.Clients.Office.Excel.Functions.SPG(G282, "IQ_DILUT_EPS_NORM", "CY2023")</f>
        <v>#PEND</v>
      </c>
      <c r="K282" t="e">
        <f t="shared" si="18"/>
        <v>#VALUE!</v>
      </c>
      <c r="L282" t="e">
        <f t="shared" si="19"/>
        <v>#VALUE!</v>
      </c>
    </row>
    <row r="283" spans="1:12" x14ac:dyDescent="0.3">
      <c r="A283" t="s">
        <v>285</v>
      </c>
      <c r="B283" s="4" t="str" cm="1">
        <f t="array" ref="B283">_xll.SNL.Clients.Office.Excel.Functions.SPG(A283, "SP_TOTAL_REV", "CY2023")</f>
        <v>#PEND</v>
      </c>
      <c r="C283" s="4" t="str">
        <f>_xll.SNL.Clients.Office.Excel.Functions.SPG(A283,"IQ_AVG_DILUT_SHARES_OUT","CY2023")</f>
        <v>#PEND</v>
      </c>
      <c r="D283" s="5" t="str">
        <f>_xll.SNL.Clients.Office.Excel.Functions.SPG(A283, "IQ_DILUT_EPS_NORM", "CY2023")</f>
        <v>#PEND</v>
      </c>
      <c r="E283" t="e">
        <f t="shared" si="16"/>
        <v>#VALUE!</v>
      </c>
      <c r="F283" t="e">
        <f t="shared" si="17"/>
        <v>#VALUE!</v>
      </c>
      <c r="G283" t="s">
        <v>285</v>
      </c>
      <c r="H283" s="4" t="str" cm="1">
        <f t="array" ref="H283">_xll.SNL.Clients.Office.Excel.Functions.SPG(G283, "SP_TOTAL_REV", "CY2023")</f>
        <v>#PEND</v>
      </c>
      <c r="I283" s="4" t="str">
        <f>_xll.SNL.Clients.Office.Excel.Functions.SPG(G283,"IQ_AVG_DILUT_SHARES_OUT","CY2023")</f>
        <v>#PEND</v>
      </c>
      <c r="J283" s="5" t="str">
        <f>_xll.SNL.Clients.Office.Excel.Functions.SPG(G283, "IQ_DILUT_EPS_NORM", "CY2023")</f>
        <v>#PEND</v>
      </c>
      <c r="K283" t="e">
        <f t="shared" si="18"/>
        <v>#VALUE!</v>
      </c>
      <c r="L283" t="e">
        <f t="shared" si="19"/>
        <v>#VALUE!</v>
      </c>
    </row>
    <row r="284" spans="1:12" x14ac:dyDescent="0.3">
      <c r="A284" t="s">
        <v>286</v>
      </c>
      <c r="B284" s="4" t="str" cm="1">
        <f t="array" ref="B284">_xll.SNL.Clients.Office.Excel.Functions.SPG(A284, "SP_TOTAL_REV", "CY2023")</f>
        <v>#PEND</v>
      </c>
      <c r="C284" s="4" t="str">
        <f>_xll.SNL.Clients.Office.Excel.Functions.SPG(A284,"IQ_AVG_DILUT_SHARES_OUT","CY2023")</f>
        <v>#PEND</v>
      </c>
      <c r="D284" s="5" t="str">
        <f>_xll.SNL.Clients.Office.Excel.Functions.SPG(A284, "IQ_DILUT_EPS_NORM", "CY2023")</f>
        <v>#PEND</v>
      </c>
      <c r="E284" t="e">
        <f t="shared" si="16"/>
        <v>#VALUE!</v>
      </c>
      <c r="F284" t="e">
        <f t="shared" si="17"/>
        <v>#VALUE!</v>
      </c>
      <c r="G284" t="s">
        <v>286</v>
      </c>
      <c r="H284" s="4" t="str" cm="1">
        <f t="array" ref="H284">_xll.SNL.Clients.Office.Excel.Functions.SPG(G284, "SP_TOTAL_REV", "CY2023")</f>
        <v>#PEND</v>
      </c>
      <c r="I284" s="4" t="str">
        <f>_xll.SNL.Clients.Office.Excel.Functions.SPG(G284,"IQ_AVG_DILUT_SHARES_OUT","CY2023")</f>
        <v>#PEND</v>
      </c>
      <c r="J284" s="5" t="str">
        <f>_xll.SNL.Clients.Office.Excel.Functions.SPG(G284, "IQ_DILUT_EPS_NORM", "CY2023")</f>
        <v>#PEND</v>
      </c>
      <c r="K284" t="e">
        <f t="shared" si="18"/>
        <v>#VALUE!</v>
      </c>
      <c r="L284" t="e">
        <f t="shared" si="19"/>
        <v>#VALUE!</v>
      </c>
    </row>
    <row r="285" spans="1:12" x14ac:dyDescent="0.3">
      <c r="A285" t="s">
        <v>287</v>
      </c>
      <c r="B285" s="4" t="str" cm="1">
        <f t="array" ref="B285">_xll.SNL.Clients.Office.Excel.Functions.SPG(A285, "SP_TOTAL_REV", "CY2023")</f>
        <v>#PEND</v>
      </c>
      <c r="C285" s="4" t="str">
        <f>_xll.SNL.Clients.Office.Excel.Functions.SPG(A285,"IQ_AVG_DILUT_SHARES_OUT","CY2023")</f>
        <v>#PEND</v>
      </c>
      <c r="D285" s="5" t="str">
        <f>_xll.SNL.Clients.Office.Excel.Functions.SPG(A285, "IQ_DILUT_EPS_NORM", "CY2023")</f>
        <v>#PEND</v>
      </c>
      <c r="E285" t="e">
        <f t="shared" si="16"/>
        <v>#VALUE!</v>
      </c>
      <c r="F285" t="e">
        <f t="shared" si="17"/>
        <v>#VALUE!</v>
      </c>
      <c r="G285" t="s">
        <v>287</v>
      </c>
      <c r="H285" s="4" t="str" cm="1">
        <f t="array" ref="H285">_xll.SNL.Clients.Office.Excel.Functions.SPG(G285, "SP_TOTAL_REV", "CY2023")</f>
        <v>#PEND</v>
      </c>
      <c r="I285" s="4" t="str">
        <f>_xll.SNL.Clients.Office.Excel.Functions.SPG(G285,"IQ_AVG_DILUT_SHARES_OUT","CY2023")</f>
        <v>#PEND</v>
      </c>
      <c r="J285" s="5" t="str">
        <f>_xll.SNL.Clients.Office.Excel.Functions.SPG(G285, "IQ_DILUT_EPS_NORM", "CY2023")</f>
        <v>#PEND</v>
      </c>
      <c r="K285" t="e">
        <f t="shared" si="18"/>
        <v>#VALUE!</v>
      </c>
      <c r="L285" t="e">
        <f t="shared" si="19"/>
        <v>#VALUE!</v>
      </c>
    </row>
    <row r="286" spans="1:12" x14ac:dyDescent="0.3">
      <c r="A286" t="s">
        <v>288</v>
      </c>
      <c r="B286" s="4" t="str" cm="1">
        <f t="array" ref="B286">_xll.SNL.Clients.Office.Excel.Functions.SPG(A286, "SP_TOTAL_REV", "CY2023")</f>
        <v>#PEND</v>
      </c>
      <c r="C286" s="4" t="str">
        <f>_xll.SNL.Clients.Office.Excel.Functions.SPG(A286,"IQ_AVG_DILUT_SHARES_OUT","CY2023")</f>
        <v>#PEND</v>
      </c>
      <c r="D286" s="5" t="str">
        <f>_xll.SNL.Clients.Office.Excel.Functions.SPG(A286, "IQ_DILUT_EPS_NORM", "CY2023")</f>
        <v>#PEND</v>
      </c>
      <c r="E286" t="e">
        <f t="shared" si="16"/>
        <v>#VALUE!</v>
      </c>
      <c r="F286" t="e">
        <f t="shared" si="17"/>
        <v>#VALUE!</v>
      </c>
      <c r="G286" t="s">
        <v>288</v>
      </c>
      <c r="H286" s="4" t="str" cm="1">
        <f t="array" ref="H286">_xll.SNL.Clients.Office.Excel.Functions.SPG(G286, "SP_TOTAL_REV", "CY2023")</f>
        <v>#PEND</v>
      </c>
      <c r="I286" s="4" t="str">
        <f>_xll.SNL.Clients.Office.Excel.Functions.SPG(G286,"IQ_AVG_DILUT_SHARES_OUT","CY2023")</f>
        <v>#PEND</v>
      </c>
      <c r="J286" s="5" t="str">
        <f>_xll.SNL.Clients.Office.Excel.Functions.SPG(G286, "IQ_DILUT_EPS_NORM", "CY2023")</f>
        <v>#PEND</v>
      </c>
      <c r="K286" t="e">
        <f t="shared" si="18"/>
        <v>#VALUE!</v>
      </c>
      <c r="L286" t="e">
        <f t="shared" si="19"/>
        <v>#VALUE!</v>
      </c>
    </row>
    <row r="287" spans="1:12" x14ac:dyDescent="0.3">
      <c r="A287" t="s">
        <v>289</v>
      </c>
      <c r="B287" s="4" t="str" cm="1">
        <f t="array" ref="B287">_xll.SNL.Clients.Office.Excel.Functions.SPG(A287, "SP_TOTAL_REV", "CY2023")</f>
        <v>#PEND</v>
      </c>
      <c r="C287" s="4" t="str">
        <f>_xll.SNL.Clients.Office.Excel.Functions.SPG(A287,"IQ_AVG_DILUT_SHARES_OUT","CY2023")</f>
        <v>#PEND</v>
      </c>
      <c r="D287" s="5" t="str">
        <f>_xll.SNL.Clients.Office.Excel.Functions.SPG(A287, "IQ_DILUT_EPS_NORM", "CY2023")</f>
        <v>#PEND</v>
      </c>
      <c r="E287" t="e">
        <f t="shared" si="16"/>
        <v>#VALUE!</v>
      </c>
      <c r="F287" t="e">
        <f t="shared" si="17"/>
        <v>#VALUE!</v>
      </c>
      <c r="G287" t="s">
        <v>289</v>
      </c>
      <c r="H287" s="4" t="str" cm="1">
        <f t="array" ref="H287">_xll.SNL.Clients.Office.Excel.Functions.SPG(G287, "SP_TOTAL_REV", "CY2023")</f>
        <v>#PEND</v>
      </c>
      <c r="I287" s="4" t="str">
        <f>_xll.SNL.Clients.Office.Excel.Functions.SPG(G287,"IQ_AVG_DILUT_SHARES_OUT","CY2023")</f>
        <v>#PEND</v>
      </c>
      <c r="J287" s="5" t="str">
        <f>_xll.SNL.Clients.Office.Excel.Functions.SPG(G287, "IQ_DILUT_EPS_NORM", "CY2023")</f>
        <v>#PEND</v>
      </c>
      <c r="K287" t="e">
        <f t="shared" si="18"/>
        <v>#VALUE!</v>
      </c>
      <c r="L287" t="e">
        <f t="shared" si="19"/>
        <v>#VALUE!</v>
      </c>
    </row>
    <row r="288" spans="1:12" x14ac:dyDescent="0.3">
      <c r="A288" t="s">
        <v>290</v>
      </c>
      <c r="B288" s="4" t="str" cm="1">
        <f t="array" ref="B288">_xll.SNL.Clients.Office.Excel.Functions.SPG(A288, "SP_TOTAL_REV", "CY2023")</f>
        <v>#PEND</v>
      </c>
      <c r="C288" s="4" t="str">
        <f>_xll.SNL.Clients.Office.Excel.Functions.SPG(A288,"IQ_AVG_DILUT_SHARES_OUT","CY2023")</f>
        <v>#PEND</v>
      </c>
      <c r="D288" s="5" t="str">
        <f>_xll.SNL.Clients.Office.Excel.Functions.SPG(A288, "IQ_DILUT_EPS_NORM", "CY2023")</f>
        <v>#PEND</v>
      </c>
      <c r="E288" t="e">
        <f t="shared" si="16"/>
        <v>#VALUE!</v>
      </c>
      <c r="F288" t="e">
        <f t="shared" si="17"/>
        <v>#VALUE!</v>
      </c>
      <c r="G288" t="s">
        <v>290</v>
      </c>
      <c r="H288" s="4" t="str" cm="1">
        <f t="array" ref="H288">_xll.SNL.Clients.Office.Excel.Functions.SPG(G288, "SP_TOTAL_REV", "CY2023")</f>
        <v>#PEND</v>
      </c>
      <c r="I288" s="4" t="str">
        <f>_xll.SNL.Clients.Office.Excel.Functions.SPG(G288,"IQ_AVG_DILUT_SHARES_OUT","CY2023")</f>
        <v>#PEND</v>
      </c>
      <c r="J288" s="5" t="str">
        <f>_xll.SNL.Clients.Office.Excel.Functions.SPG(G288, "IQ_DILUT_EPS_NORM", "CY2023")</f>
        <v>#PEND</v>
      </c>
      <c r="K288" t="e">
        <f t="shared" si="18"/>
        <v>#VALUE!</v>
      </c>
      <c r="L288" t="e">
        <f t="shared" si="19"/>
        <v>#VALUE!</v>
      </c>
    </row>
    <row r="289" spans="1:12" x14ac:dyDescent="0.3">
      <c r="A289" t="s">
        <v>291</v>
      </c>
      <c r="B289" s="4" t="str" cm="1">
        <f t="array" ref="B289">_xll.SNL.Clients.Office.Excel.Functions.SPG(A289, "SP_TOTAL_REV", "CY2023")</f>
        <v>#PEND</v>
      </c>
      <c r="C289" s="4" t="str">
        <f>_xll.SNL.Clients.Office.Excel.Functions.SPG(A289,"IQ_AVG_DILUT_SHARES_OUT","CY2023")</f>
        <v>#PEND</v>
      </c>
      <c r="D289" s="5" t="str">
        <f>_xll.SNL.Clients.Office.Excel.Functions.SPG(A289, "IQ_DILUT_EPS_NORM", "CY2023")</f>
        <v>#PEND</v>
      </c>
      <c r="E289" t="e">
        <f t="shared" si="16"/>
        <v>#VALUE!</v>
      </c>
      <c r="F289" t="e">
        <f t="shared" si="17"/>
        <v>#VALUE!</v>
      </c>
      <c r="G289" t="s">
        <v>291</v>
      </c>
      <c r="H289" s="4" t="str" cm="1">
        <f t="array" ref="H289">_xll.SNL.Clients.Office.Excel.Functions.SPG(G289, "SP_TOTAL_REV", "CY2023")</f>
        <v>#PEND</v>
      </c>
      <c r="I289" s="4" t="str">
        <f>_xll.SNL.Clients.Office.Excel.Functions.SPG(G289,"IQ_AVG_DILUT_SHARES_OUT","CY2023")</f>
        <v>#PEND</v>
      </c>
      <c r="J289" s="5" t="str">
        <f>_xll.SNL.Clients.Office.Excel.Functions.SPG(G289, "IQ_DILUT_EPS_NORM", "CY2023")</f>
        <v>#PEND</v>
      </c>
      <c r="K289" t="e">
        <f t="shared" si="18"/>
        <v>#VALUE!</v>
      </c>
      <c r="L289" t="e">
        <f t="shared" si="19"/>
        <v>#VALUE!</v>
      </c>
    </row>
    <row r="290" spans="1:12" x14ac:dyDescent="0.3">
      <c r="A290" t="s">
        <v>292</v>
      </c>
      <c r="B290" s="4" t="str" cm="1">
        <f t="array" ref="B290">_xll.SNL.Clients.Office.Excel.Functions.SPG(A290, "SP_TOTAL_REV", "CY2023")</f>
        <v>#PEND</v>
      </c>
      <c r="C290" s="4" t="str">
        <f>_xll.SNL.Clients.Office.Excel.Functions.SPG(A290,"IQ_AVG_DILUT_SHARES_OUT","CY2023")</f>
        <v>#PEND</v>
      </c>
      <c r="D290" s="5" t="str">
        <f>_xll.SNL.Clients.Office.Excel.Functions.SPG(A290, "IQ_DILUT_EPS_NORM", "CY2023")</f>
        <v>#PEND</v>
      </c>
      <c r="E290" t="e">
        <f t="shared" si="16"/>
        <v>#VALUE!</v>
      </c>
      <c r="F290" t="e">
        <f t="shared" si="17"/>
        <v>#VALUE!</v>
      </c>
      <c r="G290" t="s">
        <v>292</v>
      </c>
      <c r="H290" s="4" t="str" cm="1">
        <f t="array" ref="H290">_xll.SNL.Clients.Office.Excel.Functions.SPG(G290, "SP_TOTAL_REV", "CY2023")</f>
        <v>#PEND</v>
      </c>
      <c r="I290" s="4" t="str">
        <f>_xll.SNL.Clients.Office.Excel.Functions.SPG(G290,"IQ_AVG_DILUT_SHARES_OUT","CY2023")</f>
        <v>#PEND</v>
      </c>
      <c r="J290" s="5" t="str">
        <f>_xll.SNL.Clients.Office.Excel.Functions.SPG(G290, "IQ_DILUT_EPS_NORM", "CY2023")</f>
        <v>#PEND</v>
      </c>
      <c r="K290" t="e">
        <f t="shared" si="18"/>
        <v>#VALUE!</v>
      </c>
      <c r="L290" t="e">
        <f t="shared" si="19"/>
        <v>#VALUE!</v>
      </c>
    </row>
    <row r="291" spans="1:12" x14ac:dyDescent="0.3">
      <c r="A291" t="s">
        <v>293</v>
      </c>
      <c r="B291" s="4" t="str" cm="1">
        <f t="array" ref="B291">_xll.SNL.Clients.Office.Excel.Functions.SPG(A291, "SP_TOTAL_REV", "CY2023")</f>
        <v>#PEND</v>
      </c>
      <c r="C291" s="4" t="str">
        <f>_xll.SNL.Clients.Office.Excel.Functions.SPG(A291,"IQ_AVG_DILUT_SHARES_OUT","CY2023")</f>
        <v>#PEND</v>
      </c>
      <c r="D291" s="5" t="str">
        <f>_xll.SNL.Clients.Office.Excel.Functions.SPG(A291, "IQ_DILUT_EPS_NORM", "CY2023")</f>
        <v>#PEND</v>
      </c>
      <c r="E291" t="e">
        <f t="shared" si="16"/>
        <v>#VALUE!</v>
      </c>
      <c r="F291" t="e">
        <f t="shared" si="17"/>
        <v>#VALUE!</v>
      </c>
      <c r="G291" t="s">
        <v>293</v>
      </c>
      <c r="H291" s="4" t="str" cm="1">
        <f t="array" ref="H291">_xll.SNL.Clients.Office.Excel.Functions.SPG(G291, "SP_TOTAL_REV", "CY2023")</f>
        <v>#PEND</v>
      </c>
      <c r="I291" s="4" t="str">
        <f>_xll.SNL.Clients.Office.Excel.Functions.SPG(G291,"IQ_AVG_DILUT_SHARES_OUT","CY2023")</f>
        <v>#PEND</v>
      </c>
      <c r="J291" s="5" t="str">
        <f>_xll.SNL.Clients.Office.Excel.Functions.SPG(G291, "IQ_DILUT_EPS_NORM", "CY2023")</f>
        <v>#PEND</v>
      </c>
      <c r="K291" t="e">
        <f t="shared" si="18"/>
        <v>#VALUE!</v>
      </c>
      <c r="L291" t="e">
        <f t="shared" si="19"/>
        <v>#VALUE!</v>
      </c>
    </row>
    <row r="292" spans="1:12" x14ac:dyDescent="0.3">
      <c r="A292" t="s">
        <v>294</v>
      </c>
      <c r="B292" s="4" t="str" cm="1">
        <f t="array" ref="B292">_xll.SNL.Clients.Office.Excel.Functions.SPG(A292, "SP_TOTAL_REV", "CY2023")</f>
        <v>#PEND</v>
      </c>
      <c r="C292" s="4" t="str">
        <f>_xll.SNL.Clients.Office.Excel.Functions.SPG(A292,"IQ_AVG_DILUT_SHARES_OUT","CY2023")</f>
        <v>#PEND</v>
      </c>
      <c r="D292" s="5" t="str">
        <f>_xll.SNL.Clients.Office.Excel.Functions.SPG(A292, "IQ_DILUT_EPS_NORM", "CY2023")</f>
        <v>#PEND</v>
      </c>
      <c r="E292" t="e">
        <f t="shared" si="16"/>
        <v>#VALUE!</v>
      </c>
      <c r="F292" t="e">
        <f t="shared" si="17"/>
        <v>#VALUE!</v>
      </c>
      <c r="G292" t="s">
        <v>294</v>
      </c>
      <c r="H292" s="4" t="str" cm="1">
        <f t="array" ref="H292">_xll.SNL.Clients.Office.Excel.Functions.SPG(G292, "SP_TOTAL_REV", "CY2023")</f>
        <v>#PEND</v>
      </c>
      <c r="I292" s="4" t="str">
        <f>_xll.SNL.Clients.Office.Excel.Functions.SPG(G292,"IQ_AVG_DILUT_SHARES_OUT","CY2023")</f>
        <v>#PEND</v>
      </c>
      <c r="J292" s="5" t="str">
        <f>_xll.SNL.Clients.Office.Excel.Functions.SPG(G292, "IQ_DILUT_EPS_NORM", "CY2023")</f>
        <v>#PEND</v>
      </c>
      <c r="K292" t="e">
        <f t="shared" si="18"/>
        <v>#VALUE!</v>
      </c>
      <c r="L292" t="e">
        <f t="shared" si="19"/>
        <v>#VALUE!</v>
      </c>
    </row>
    <row r="293" spans="1:12" x14ac:dyDescent="0.3">
      <c r="A293" t="s">
        <v>295</v>
      </c>
      <c r="B293" s="4" t="str" cm="1">
        <f t="array" ref="B293">_xll.SNL.Clients.Office.Excel.Functions.SPG(A293, "SP_TOTAL_REV", "CY2023")</f>
        <v>#PEND</v>
      </c>
      <c r="C293" s="4" t="str">
        <f>_xll.SNL.Clients.Office.Excel.Functions.SPG(A293,"IQ_AVG_DILUT_SHARES_OUT","CY2023")</f>
        <v>#PEND</v>
      </c>
      <c r="D293" s="5" t="str">
        <f>_xll.SNL.Clients.Office.Excel.Functions.SPG(A293, "IQ_DILUT_EPS_NORM", "CY2023")</f>
        <v>#PEND</v>
      </c>
      <c r="E293" t="e">
        <f t="shared" si="16"/>
        <v>#VALUE!</v>
      </c>
      <c r="F293" t="e">
        <f t="shared" si="17"/>
        <v>#VALUE!</v>
      </c>
      <c r="G293" t="s">
        <v>295</v>
      </c>
      <c r="H293" s="4" t="str" cm="1">
        <f t="array" ref="H293">_xll.SNL.Clients.Office.Excel.Functions.SPG(G293, "SP_TOTAL_REV", "CY2023")</f>
        <v>#PEND</v>
      </c>
      <c r="I293" s="4" t="str">
        <f>_xll.SNL.Clients.Office.Excel.Functions.SPG(G293,"IQ_AVG_DILUT_SHARES_OUT","CY2023")</f>
        <v>#PEND</v>
      </c>
      <c r="J293" s="5" t="str">
        <f>_xll.SNL.Clients.Office.Excel.Functions.SPG(G293, "IQ_DILUT_EPS_NORM", "CY2023")</f>
        <v>#PEND</v>
      </c>
      <c r="K293" t="e">
        <f t="shared" si="18"/>
        <v>#VALUE!</v>
      </c>
      <c r="L293" t="e">
        <f t="shared" si="19"/>
        <v>#VALUE!</v>
      </c>
    </row>
    <row r="294" spans="1:12" x14ac:dyDescent="0.3">
      <c r="A294" t="s">
        <v>296</v>
      </c>
      <c r="B294" s="4" t="str" cm="1">
        <f t="array" ref="B294">_xll.SNL.Clients.Office.Excel.Functions.SPG(A294, "SP_TOTAL_REV", "CY2023")</f>
        <v>#PEND</v>
      </c>
      <c r="C294" s="4" t="str">
        <f>_xll.SNL.Clients.Office.Excel.Functions.SPG(A294,"IQ_AVG_DILUT_SHARES_OUT","CY2023")</f>
        <v>#PEND</v>
      </c>
      <c r="D294" s="5" t="str">
        <f>_xll.SNL.Clients.Office.Excel.Functions.SPG(A294, "IQ_DILUT_EPS_NORM", "CY2023")</f>
        <v>#PEND</v>
      </c>
      <c r="E294" t="e">
        <f t="shared" si="16"/>
        <v>#VALUE!</v>
      </c>
      <c r="F294" t="e">
        <f t="shared" si="17"/>
        <v>#VALUE!</v>
      </c>
      <c r="G294" t="s">
        <v>296</v>
      </c>
      <c r="H294" s="4" t="str" cm="1">
        <f t="array" ref="H294">_xll.SNL.Clients.Office.Excel.Functions.SPG(G294, "SP_TOTAL_REV", "CY2023")</f>
        <v>#PEND</v>
      </c>
      <c r="I294" s="4" t="str">
        <f>_xll.SNL.Clients.Office.Excel.Functions.SPG(G294,"IQ_AVG_DILUT_SHARES_OUT","CY2023")</f>
        <v>#PEND</v>
      </c>
      <c r="J294" s="5" t="str">
        <f>_xll.SNL.Clients.Office.Excel.Functions.SPG(G294, "IQ_DILUT_EPS_NORM", "CY2023")</f>
        <v>#PEND</v>
      </c>
      <c r="K294" t="e">
        <f t="shared" si="18"/>
        <v>#VALUE!</v>
      </c>
      <c r="L294" t="e">
        <f t="shared" si="19"/>
        <v>#VALUE!</v>
      </c>
    </row>
    <row r="295" spans="1:12" x14ac:dyDescent="0.3">
      <c r="A295" t="s">
        <v>297</v>
      </c>
      <c r="B295" s="4" t="str" cm="1">
        <f t="array" ref="B295">_xll.SNL.Clients.Office.Excel.Functions.SPG(A295, "SP_TOTAL_REV", "CY2023")</f>
        <v>#PEND</v>
      </c>
      <c r="C295" s="4" t="str">
        <f>_xll.SNL.Clients.Office.Excel.Functions.SPG(A295,"IQ_AVG_DILUT_SHARES_OUT","CY2023")</f>
        <v>#PEND</v>
      </c>
      <c r="D295" s="5" t="str">
        <f>_xll.SNL.Clients.Office.Excel.Functions.SPG(A295, "IQ_DILUT_EPS_NORM", "CY2023")</f>
        <v>#PEND</v>
      </c>
      <c r="E295" t="e">
        <f t="shared" si="16"/>
        <v>#VALUE!</v>
      </c>
      <c r="F295" t="e">
        <f t="shared" si="17"/>
        <v>#VALUE!</v>
      </c>
      <c r="G295" t="s">
        <v>297</v>
      </c>
      <c r="H295" s="4" t="str" cm="1">
        <f t="array" ref="H295">_xll.SNL.Clients.Office.Excel.Functions.SPG(G295, "SP_TOTAL_REV", "CY2023")</f>
        <v>#PEND</v>
      </c>
      <c r="I295" s="4" t="str">
        <f>_xll.SNL.Clients.Office.Excel.Functions.SPG(G295,"IQ_AVG_DILUT_SHARES_OUT","CY2023")</f>
        <v>#PEND</v>
      </c>
      <c r="J295" s="5" t="str">
        <f>_xll.SNL.Clients.Office.Excel.Functions.SPG(G295, "IQ_DILUT_EPS_NORM", "CY2023")</f>
        <v>#PEND</v>
      </c>
      <c r="K295" t="e">
        <f t="shared" si="18"/>
        <v>#VALUE!</v>
      </c>
      <c r="L295" t="e">
        <f t="shared" si="19"/>
        <v>#VALUE!</v>
      </c>
    </row>
    <row r="296" spans="1:12" x14ac:dyDescent="0.3">
      <c r="A296" t="s">
        <v>298</v>
      </c>
      <c r="B296" s="4" t="str" cm="1">
        <f t="array" ref="B296">_xll.SNL.Clients.Office.Excel.Functions.SPG(A296, "SP_TOTAL_REV", "CY2023")</f>
        <v>#PEND</v>
      </c>
      <c r="C296" s="4" t="str">
        <f>_xll.SNL.Clients.Office.Excel.Functions.SPG(A296,"IQ_AVG_DILUT_SHARES_OUT","CY2023")</f>
        <v>#PEND</v>
      </c>
      <c r="D296" s="5" t="str">
        <f>_xll.SNL.Clients.Office.Excel.Functions.SPG(A296, "IQ_DILUT_EPS_NORM", "CY2023")</f>
        <v>#PEND</v>
      </c>
      <c r="E296" t="e">
        <f t="shared" si="16"/>
        <v>#VALUE!</v>
      </c>
      <c r="F296" t="e">
        <f t="shared" si="17"/>
        <v>#VALUE!</v>
      </c>
      <c r="G296" t="s">
        <v>298</v>
      </c>
      <c r="H296" s="4" t="str" cm="1">
        <f t="array" ref="H296">_xll.SNL.Clients.Office.Excel.Functions.SPG(G296, "SP_TOTAL_REV", "CY2023")</f>
        <v>#PEND</v>
      </c>
      <c r="I296" s="4" t="str">
        <f>_xll.SNL.Clients.Office.Excel.Functions.SPG(G296,"IQ_AVG_DILUT_SHARES_OUT","CY2023")</f>
        <v>#PEND</v>
      </c>
      <c r="J296" s="5" t="str">
        <f>_xll.SNL.Clients.Office.Excel.Functions.SPG(G296, "IQ_DILUT_EPS_NORM", "CY2023")</f>
        <v>#PEND</v>
      </c>
      <c r="K296" t="e">
        <f t="shared" si="18"/>
        <v>#VALUE!</v>
      </c>
      <c r="L296" t="e">
        <f t="shared" si="19"/>
        <v>#VALUE!</v>
      </c>
    </row>
    <row r="297" spans="1:12" x14ac:dyDescent="0.3">
      <c r="A297" t="s">
        <v>299</v>
      </c>
      <c r="B297" s="4" t="str" cm="1">
        <f t="array" ref="B297">_xll.SNL.Clients.Office.Excel.Functions.SPG(A297, "SP_TOTAL_REV", "CY2023")</f>
        <v>#PEND</v>
      </c>
      <c r="C297" s="4" t="str">
        <f>_xll.SNL.Clients.Office.Excel.Functions.SPG(A297,"IQ_AVG_DILUT_SHARES_OUT","CY2023")</f>
        <v>#PEND</v>
      </c>
      <c r="D297" s="5" t="str">
        <f>_xll.SNL.Clients.Office.Excel.Functions.SPG(A297, "IQ_DILUT_EPS_NORM", "CY2023")</f>
        <v>#PEND</v>
      </c>
      <c r="E297" t="e">
        <f t="shared" si="16"/>
        <v>#VALUE!</v>
      </c>
      <c r="F297" t="e">
        <f t="shared" si="17"/>
        <v>#VALUE!</v>
      </c>
      <c r="G297" t="s">
        <v>299</v>
      </c>
      <c r="H297" s="4" t="str" cm="1">
        <f t="array" ref="H297">_xll.SNL.Clients.Office.Excel.Functions.SPG(G297, "SP_TOTAL_REV", "CY2023")</f>
        <v>#PEND</v>
      </c>
      <c r="I297" s="4" t="str">
        <f>_xll.SNL.Clients.Office.Excel.Functions.SPG(G297,"IQ_AVG_DILUT_SHARES_OUT","CY2023")</f>
        <v>#PEND</v>
      </c>
      <c r="J297" s="5" t="str">
        <f>_xll.SNL.Clients.Office.Excel.Functions.SPG(G297, "IQ_DILUT_EPS_NORM", "CY2023")</f>
        <v>#PEND</v>
      </c>
      <c r="K297" t="e">
        <f t="shared" si="18"/>
        <v>#VALUE!</v>
      </c>
      <c r="L297" t="e">
        <f t="shared" si="19"/>
        <v>#VALUE!</v>
      </c>
    </row>
    <row r="298" spans="1:12" x14ac:dyDescent="0.3">
      <c r="A298" t="s">
        <v>300</v>
      </c>
      <c r="B298" s="4" t="str" cm="1">
        <f t="array" ref="B298">_xll.SNL.Clients.Office.Excel.Functions.SPG(A298, "SP_TOTAL_REV", "CY2023")</f>
        <v>#PEND</v>
      </c>
      <c r="C298" s="4" t="str">
        <f>_xll.SNL.Clients.Office.Excel.Functions.SPG(A298,"IQ_AVG_DILUT_SHARES_OUT","CY2023")</f>
        <v>#PEND</v>
      </c>
      <c r="D298" s="5" t="str">
        <f>_xll.SNL.Clients.Office.Excel.Functions.SPG(A298, "IQ_DILUT_EPS_NORM", "CY2023")</f>
        <v>#PEND</v>
      </c>
      <c r="E298" t="e">
        <f t="shared" si="16"/>
        <v>#VALUE!</v>
      </c>
      <c r="F298" t="e">
        <f t="shared" si="17"/>
        <v>#VALUE!</v>
      </c>
      <c r="G298" t="s">
        <v>300</v>
      </c>
      <c r="H298" s="4" t="str" cm="1">
        <f t="array" ref="H298">_xll.SNL.Clients.Office.Excel.Functions.SPG(G298, "SP_TOTAL_REV", "CY2023")</f>
        <v>#PEND</v>
      </c>
      <c r="I298" s="4" t="str">
        <f>_xll.SNL.Clients.Office.Excel.Functions.SPG(G298,"IQ_AVG_DILUT_SHARES_OUT","CY2023")</f>
        <v>#PEND</v>
      </c>
      <c r="J298" s="5" t="str">
        <f>_xll.SNL.Clients.Office.Excel.Functions.SPG(G298, "IQ_DILUT_EPS_NORM", "CY2023")</f>
        <v>#PEND</v>
      </c>
      <c r="K298" t="e">
        <f t="shared" si="18"/>
        <v>#VALUE!</v>
      </c>
      <c r="L298" t="e">
        <f t="shared" si="19"/>
        <v>#VALUE!</v>
      </c>
    </row>
    <row r="299" spans="1:12" x14ac:dyDescent="0.3">
      <c r="A299" t="s">
        <v>301</v>
      </c>
      <c r="B299" s="4" t="str" cm="1">
        <f t="array" ref="B299">_xll.SNL.Clients.Office.Excel.Functions.SPG(A299, "SP_TOTAL_REV", "CY2023")</f>
        <v>#PEND</v>
      </c>
      <c r="C299" s="4" t="str">
        <f>_xll.SNL.Clients.Office.Excel.Functions.SPG(A299,"IQ_AVG_DILUT_SHARES_OUT","CY2023")</f>
        <v>#PEND</v>
      </c>
      <c r="D299" s="5" t="str">
        <f>_xll.SNL.Clients.Office.Excel.Functions.SPG(A299, "IQ_DILUT_EPS_NORM", "CY2023")</f>
        <v>#PEND</v>
      </c>
      <c r="E299" t="e">
        <f t="shared" si="16"/>
        <v>#VALUE!</v>
      </c>
      <c r="F299" t="e">
        <f t="shared" si="17"/>
        <v>#VALUE!</v>
      </c>
      <c r="G299" t="s">
        <v>301</v>
      </c>
      <c r="H299" s="4" t="str" cm="1">
        <f t="array" ref="H299">_xll.SNL.Clients.Office.Excel.Functions.SPG(G299, "SP_TOTAL_REV", "CY2023")</f>
        <v>#PEND</v>
      </c>
      <c r="I299" s="4" t="str">
        <f>_xll.SNL.Clients.Office.Excel.Functions.SPG(G299,"IQ_AVG_DILUT_SHARES_OUT","CY2023")</f>
        <v>#PEND</v>
      </c>
      <c r="J299" s="5" t="str">
        <f>_xll.SNL.Clients.Office.Excel.Functions.SPG(G299, "IQ_DILUT_EPS_NORM", "CY2023")</f>
        <v>#PEND</v>
      </c>
      <c r="K299" t="e">
        <f t="shared" si="18"/>
        <v>#VALUE!</v>
      </c>
      <c r="L299" t="e">
        <f t="shared" si="19"/>
        <v>#VALUE!</v>
      </c>
    </row>
    <row r="300" spans="1:12" x14ac:dyDescent="0.3">
      <c r="A300" t="s">
        <v>302</v>
      </c>
      <c r="B300" s="4" t="str" cm="1">
        <f t="array" ref="B300">_xll.SNL.Clients.Office.Excel.Functions.SPG(A300, "SP_TOTAL_REV", "CY2023")</f>
        <v>#PEND</v>
      </c>
      <c r="C300" s="4" t="str">
        <f>_xll.SNL.Clients.Office.Excel.Functions.SPG(A300,"IQ_AVG_DILUT_SHARES_OUT","CY2023")</f>
        <v>#PEND</v>
      </c>
      <c r="D300" s="5" t="str">
        <f>_xll.SNL.Clients.Office.Excel.Functions.SPG(A300, "IQ_DILUT_EPS_NORM", "CY2023")</f>
        <v>#PEND</v>
      </c>
      <c r="E300" t="e">
        <f t="shared" si="16"/>
        <v>#VALUE!</v>
      </c>
      <c r="F300" t="e">
        <f t="shared" si="17"/>
        <v>#VALUE!</v>
      </c>
      <c r="G300" t="s">
        <v>302</v>
      </c>
      <c r="H300" s="4" t="str" cm="1">
        <f t="array" ref="H300">_xll.SNL.Clients.Office.Excel.Functions.SPG(G300, "SP_TOTAL_REV", "CY2023")</f>
        <v>#PEND</v>
      </c>
      <c r="I300" s="4" t="str">
        <f>_xll.SNL.Clients.Office.Excel.Functions.SPG(G300,"IQ_AVG_DILUT_SHARES_OUT","CY2023")</f>
        <v>#PEND</v>
      </c>
      <c r="J300" s="5" t="str">
        <f>_xll.SNL.Clients.Office.Excel.Functions.SPG(G300, "IQ_DILUT_EPS_NORM", "CY2023")</f>
        <v>#PEND</v>
      </c>
      <c r="K300" t="e">
        <f t="shared" si="18"/>
        <v>#VALUE!</v>
      </c>
      <c r="L300" t="e">
        <f t="shared" si="19"/>
        <v>#VALUE!</v>
      </c>
    </row>
    <row r="301" spans="1:12" x14ac:dyDescent="0.3">
      <c r="A301" t="s">
        <v>303</v>
      </c>
      <c r="B301" s="4" t="str" cm="1">
        <f t="array" ref="B301">_xll.SNL.Clients.Office.Excel.Functions.SPG(A301, "SP_TOTAL_REV", "CY2023")</f>
        <v>#PEND</v>
      </c>
      <c r="C301" s="4" t="str">
        <f>_xll.SNL.Clients.Office.Excel.Functions.SPG(A301,"IQ_AVG_DILUT_SHARES_OUT","CY2023")</f>
        <v>#PEND</v>
      </c>
      <c r="D301" s="5" t="str">
        <f>_xll.SNL.Clients.Office.Excel.Functions.SPG(A301, "IQ_DILUT_EPS_NORM", "CY2023")</f>
        <v>#PEND</v>
      </c>
      <c r="E301" t="e">
        <f t="shared" si="16"/>
        <v>#VALUE!</v>
      </c>
      <c r="F301" t="e">
        <f t="shared" si="17"/>
        <v>#VALUE!</v>
      </c>
      <c r="G301" t="s">
        <v>303</v>
      </c>
      <c r="H301" s="4" t="str" cm="1">
        <f t="array" ref="H301">_xll.SNL.Clients.Office.Excel.Functions.SPG(G301, "SP_TOTAL_REV", "CY2023")</f>
        <v>#PEND</v>
      </c>
      <c r="I301" s="4" t="str">
        <f>_xll.SNL.Clients.Office.Excel.Functions.SPG(G301,"IQ_AVG_DILUT_SHARES_OUT","CY2023")</f>
        <v>#PEND</v>
      </c>
      <c r="J301" s="5" t="str">
        <f>_xll.SNL.Clients.Office.Excel.Functions.SPG(G301, "IQ_DILUT_EPS_NORM", "CY2023")</f>
        <v>#PEND</v>
      </c>
      <c r="K301" t="e">
        <f t="shared" si="18"/>
        <v>#VALUE!</v>
      </c>
      <c r="L301" t="e">
        <f t="shared" si="19"/>
        <v>#VALUE!</v>
      </c>
    </row>
    <row r="302" spans="1:12" x14ac:dyDescent="0.3">
      <c r="A302" t="s">
        <v>304</v>
      </c>
      <c r="B302" s="4" t="str" cm="1">
        <f t="array" ref="B302">_xll.SNL.Clients.Office.Excel.Functions.SPG(A302, "SP_TOTAL_REV", "CY2023")</f>
        <v>#PEND</v>
      </c>
      <c r="C302" s="4" t="str">
        <f>_xll.SNL.Clients.Office.Excel.Functions.SPG(A302,"IQ_AVG_DILUT_SHARES_OUT","CY2023")</f>
        <v>#PEND</v>
      </c>
      <c r="D302" s="5" t="str">
        <f>_xll.SNL.Clients.Office.Excel.Functions.SPG(A302, "IQ_DILUT_EPS_NORM", "CY2023")</f>
        <v>#PEND</v>
      </c>
      <c r="E302" t="e">
        <f t="shared" si="16"/>
        <v>#VALUE!</v>
      </c>
      <c r="F302" t="e">
        <f t="shared" si="17"/>
        <v>#VALUE!</v>
      </c>
      <c r="G302" t="s">
        <v>304</v>
      </c>
      <c r="H302" s="4" t="str" cm="1">
        <f t="array" ref="H302">_xll.SNL.Clients.Office.Excel.Functions.SPG(G302, "SP_TOTAL_REV", "CY2023")</f>
        <v>#PEND</v>
      </c>
      <c r="I302" s="4" t="str">
        <f>_xll.SNL.Clients.Office.Excel.Functions.SPG(G302,"IQ_AVG_DILUT_SHARES_OUT","CY2023")</f>
        <v>#PEND</v>
      </c>
      <c r="J302" s="5" t="str">
        <f>_xll.SNL.Clients.Office.Excel.Functions.SPG(G302, "IQ_DILUT_EPS_NORM", "CY2023")</f>
        <v>#PEND</v>
      </c>
      <c r="K302" t="e">
        <f t="shared" si="18"/>
        <v>#VALUE!</v>
      </c>
      <c r="L302" t="e">
        <f t="shared" si="19"/>
        <v>#VALUE!</v>
      </c>
    </row>
    <row r="303" spans="1:12" x14ac:dyDescent="0.3">
      <c r="A303" t="s">
        <v>305</v>
      </c>
      <c r="B303" s="4" t="str" cm="1">
        <f t="array" ref="B303">_xll.SNL.Clients.Office.Excel.Functions.SPG(A303, "SP_TOTAL_REV", "CY2023")</f>
        <v>#PEND</v>
      </c>
      <c r="C303" s="4" t="str">
        <f>_xll.SNL.Clients.Office.Excel.Functions.SPG(A303,"IQ_AVG_DILUT_SHARES_OUT","CY2023")</f>
        <v>#PEND</v>
      </c>
      <c r="D303" s="5" t="str">
        <f>_xll.SNL.Clients.Office.Excel.Functions.SPG(A303, "IQ_DILUT_EPS_NORM", "CY2023")</f>
        <v>#PEND</v>
      </c>
      <c r="E303" t="e">
        <f t="shared" si="16"/>
        <v>#VALUE!</v>
      </c>
      <c r="F303" t="e">
        <f t="shared" si="17"/>
        <v>#VALUE!</v>
      </c>
      <c r="G303" t="s">
        <v>305</v>
      </c>
      <c r="H303" s="4" t="str" cm="1">
        <f t="array" ref="H303">_xll.SNL.Clients.Office.Excel.Functions.SPG(G303, "SP_TOTAL_REV", "CY2023")</f>
        <v>#PEND</v>
      </c>
      <c r="I303" s="4" t="str">
        <f>_xll.SNL.Clients.Office.Excel.Functions.SPG(G303,"IQ_AVG_DILUT_SHARES_OUT","CY2023")</f>
        <v>#PEND</v>
      </c>
      <c r="J303" s="5" t="str">
        <f>_xll.SNL.Clients.Office.Excel.Functions.SPG(G303, "IQ_DILUT_EPS_NORM", "CY2023")</f>
        <v>#PEND</v>
      </c>
      <c r="K303" t="e">
        <f t="shared" si="18"/>
        <v>#VALUE!</v>
      </c>
      <c r="L303" t="e">
        <f t="shared" si="19"/>
        <v>#VALUE!</v>
      </c>
    </row>
    <row r="304" spans="1:12" x14ac:dyDescent="0.3">
      <c r="A304" t="s">
        <v>306</v>
      </c>
      <c r="B304" s="4" t="str" cm="1">
        <f t="array" ref="B304">_xll.SNL.Clients.Office.Excel.Functions.SPG(A304, "SP_TOTAL_REV", "CY2023")</f>
        <v>#PEND</v>
      </c>
      <c r="C304" s="4" t="str">
        <f>_xll.SNL.Clients.Office.Excel.Functions.SPG(A304,"IQ_AVG_DILUT_SHARES_OUT","CY2023")</f>
        <v>#PEND</v>
      </c>
      <c r="D304" s="5" t="str">
        <f>_xll.SNL.Clients.Office.Excel.Functions.SPG(A304, "IQ_DILUT_EPS_NORM", "CY2023")</f>
        <v>#PEND</v>
      </c>
      <c r="E304" t="e">
        <f t="shared" si="16"/>
        <v>#VALUE!</v>
      </c>
      <c r="F304" t="e">
        <f t="shared" si="17"/>
        <v>#VALUE!</v>
      </c>
      <c r="G304" t="s">
        <v>306</v>
      </c>
      <c r="H304" s="4" t="str" cm="1">
        <f t="array" ref="H304">_xll.SNL.Clients.Office.Excel.Functions.SPG(G304, "SP_TOTAL_REV", "CY2023")</f>
        <v>#PEND</v>
      </c>
      <c r="I304" s="4" t="str">
        <f>_xll.SNL.Clients.Office.Excel.Functions.SPG(G304,"IQ_AVG_DILUT_SHARES_OUT","CY2023")</f>
        <v>#PEND</v>
      </c>
      <c r="J304" s="5" t="str">
        <f>_xll.SNL.Clients.Office.Excel.Functions.SPG(G304, "IQ_DILUT_EPS_NORM", "CY2023")</f>
        <v>#PEND</v>
      </c>
      <c r="K304" t="e">
        <f t="shared" si="18"/>
        <v>#VALUE!</v>
      </c>
      <c r="L304" t="e">
        <f t="shared" si="19"/>
        <v>#VALUE!</v>
      </c>
    </row>
    <row r="305" spans="1:12" x14ac:dyDescent="0.3">
      <c r="A305" t="s">
        <v>307</v>
      </c>
      <c r="B305" s="4" t="str" cm="1">
        <f t="array" ref="B305">_xll.SNL.Clients.Office.Excel.Functions.SPG(A305, "SP_TOTAL_REV", "CY2023")</f>
        <v>#PEND</v>
      </c>
      <c r="C305" s="4" t="str">
        <f>_xll.SNL.Clients.Office.Excel.Functions.SPG(A305,"IQ_AVG_DILUT_SHARES_OUT","CY2023")</f>
        <v>#PEND</v>
      </c>
      <c r="D305" s="5" t="str">
        <f>_xll.SNL.Clients.Office.Excel.Functions.SPG(A305, "IQ_DILUT_EPS_NORM", "CY2023")</f>
        <v>#PEND</v>
      </c>
      <c r="E305" t="e">
        <f t="shared" si="16"/>
        <v>#VALUE!</v>
      </c>
      <c r="F305" t="e">
        <f t="shared" si="17"/>
        <v>#VALUE!</v>
      </c>
      <c r="G305" t="s">
        <v>307</v>
      </c>
      <c r="H305" s="4" t="str" cm="1">
        <f t="array" ref="H305">_xll.SNL.Clients.Office.Excel.Functions.SPG(G305, "SP_TOTAL_REV", "CY2023")</f>
        <v>#PEND</v>
      </c>
      <c r="I305" s="4" t="str">
        <f>_xll.SNL.Clients.Office.Excel.Functions.SPG(G305,"IQ_AVG_DILUT_SHARES_OUT","CY2023")</f>
        <v>#PEND</v>
      </c>
      <c r="J305" s="5" t="str">
        <f>_xll.SNL.Clients.Office.Excel.Functions.SPG(G305, "IQ_DILUT_EPS_NORM", "CY2023")</f>
        <v>#PEND</v>
      </c>
      <c r="K305" t="e">
        <f t="shared" si="18"/>
        <v>#VALUE!</v>
      </c>
      <c r="L305" t="e">
        <f t="shared" si="19"/>
        <v>#VALUE!</v>
      </c>
    </row>
    <row r="306" spans="1:12" x14ac:dyDescent="0.3">
      <c r="A306" t="s">
        <v>308</v>
      </c>
      <c r="B306" s="4" t="str" cm="1">
        <f t="array" ref="B306">_xll.SNL.Clients.Office.Excel.Functions.SPG(A306, "SP_TOTAL_REV", "CY2023")</f>
        <v>#PEND</v>
      </c>
      <c r="C306" s="4" t="str">
        <f>_xll.SNL.Clients.Office.Excel.Functions.SPG(A306,"IQ_AVG_DILUT_SHARES_OUT","CY2023")</f>
        <v>#PEND</v>
      </c>
      <c r="D306" s="5" t="str">
        <f>_xll.SNL.Clients.Office.Excel.Functions.SPG(A306, "IQ_DILUT_EPS_NORM", "CY2023")</f>
        <v>#PEND</v>
      </c>
      <c r="E306" t="e">
        <f t="shared" si="16"/>
        <v>#VALUE!</v>
      </c>
      <c r="F306" t="e">
        <f t="shared" si="17"/>
        <v>#VALUE!</v>
      </c>
      <c r="G306" t="s">
        <v>308</v>
      </c>
      <c r="H306" s="4" t="str" cm="1">
        <f t="array" ref="H306">_xll.SNL.Clients.Office.Excel.Functions.SPG(G306, "SP_TOTAL_REV", "CY2023")</f>
        <v>#PEND</v>
      </c>
      <c r="I306" s="4" t="str">
        <f>_xll.SNL.Clients.Office.Excel.Functions.SPG(G306,"IQ_AVG_DILUT_SHARES_OUT","CY2023")</f>
        <v>#PEND</v>
      </c>
      <c r="J306" s="5" t="str">
        <f>_xll.SNL.Clients.Office.Excel.Functions.SPG(G306, "IQ_DILUT_EPS_NORM", "CY2023")</f>
        <v>#PEND</v>
      </c>
      <c r="K306" t="e">
        <f t="shared" si="18"/>
        <v>#VALUE!</v>
      </c>
      <c r="L306" t="e">
        <f t="shared" si="19"/>
        <v>#VALUE!</v>
      </c>
    </row>
    <row r="307" spans="1:12" x14ac:dyDescent="0.3">
      <c r="A307" t="s">
        <v>309</v>
      </c>
      <c r="B307" s="4" t="str" cm="1">
        <f t="array" ref="B307">_xll.SNL.Clients.Office.Excel.Functions.SPG(A307, "SP_TOTAL_REV", "CY2023")</f>
        <v>#PEND</v>
      </c>
      <c r="C307" s="4" t="str">
        <f>_xll.SNL.Clients.Office.Excel.Functions.SPG(A307,"IQ_AVG_DILUT_SHARES_OUT","CY2023")</f>
        <v>#PEND</v>
      </c>
      <c r="D307" s="5" t="str">
        <f>_xll.SNL.Clients.Office.Excel.Functions.SPG(A307, "IQ_DILUT_EPS_NORM", "CY2023")</f>
        <v>#PEND</v>
      </c>
      <c r="E307" t="e">
        <f t="shared" si="16"/>
        <v>#VALUE!</v>
      </c>
      <c r="F307" t="e">
        <f t="shared" si="17"/>
        <v>#VALUE!</v>
      </c>
      <c r="G307" t="s">
        <v>309</v>
      </c>
      <c r="H307" s="4" t="str" cm="1">
        <f t="array" ref="H307">_xll.SNL.Clients.Office.Excel.Functions.SPG(G307, "SP_TOTAL_REV", "CY2023")</f>
        <v>#PEND</v>
      </c>
      <c r="I307" s="4" t="str">
        <f>_xll.SNL.Clients.Office.Excel.Functions.SPG(G307,"IQ_AVG_DILUT_SHARES_OUT","CY2023")</f>
        <v>#PEND</v>
      </c>
      <c r="J307" s="5" t="str">
        <f>_xll.SNL.Clients.Office.Excel.Functions.SPG(G307, "IQ_DILUT_EPS_NORM", "CY2023")</f>
        <v>#PEND</v>
      </c>
      <c r="K307" t="e">
        <f t="shared" si="18"/>
        <v>#VALUE!</v>
      </c>
      <c r="L307" t="e">
        <f t="shared" si="19"/>
        <v>#VALUE!</v>
      </c>
    </row>
    <row r="308" spans="1:12" x14ac:dyDescent="0.3">
      <c r="A308" t="s">
        <v>310</v>
      </c>
      <c r="B308" s="4" t="str" cm="1">
        <f t="array" ref="B308">_xll.SNL.Clients.Office.Excel.Functions.SPG(A308, "SP_TOTAL_REV", "CY2023")</f>
        <v>#PEND</v>
      </c>
      <c r="C308" s="4" t="str">
        <f>_xll.SNL.Clients.Office.Excel.Functions.SPG(A308,"IQ_AVG_DILUT_SHARES_OUT","CY2023")</f>
        <v>#PEND</v>
      </c>
      <c r="D308" s="5" t="str">
        <f>_xll.SNL.Clients.Office.Excel.Functions.SPG(A308, "IQ_DILUT_EPS_NORM", "CY2023")</f>
        <v>#PEND</v>
      </c>
      <c r="E308" t="e">
        <f t="shared" si="16"/>
        <v>#VALUE!</v>
      </c>
      <c r="F308" t="e">
        <f t="shared" si="17"/>
        <v>#VALUE!</v>
      </c>
      <c r="G308" t="s">
        <v>310</v>
      </c>
      <c r="H308" s="4" t="str" cm="1">
        <f t="array" ref="H308">_xll.SNL.Clients.Office.Excel.Functions.SPG(G308, "SP_TOTAL_REV", "CY2023")</f>
        <v>#PEND</v>
      </c>
      <c r="I308" s="4" t="str">
        <f>_xll.SNL.Clients.Office.Excel.Functions.SPG(G308,"IQ_AVG_DILUT_SHARES_OUT","CY2023")</f>
        <v>#PEND</v>
      </c>
      <c r="J308" s="5" t="str">
        <f>_xll.SNL.Clients.Office.Excel.Functions.SPG(G308, "IQ_DILUT_EPS_NORM", "CY2023")</f>
        <v>#PEND</v>
      </c>
      <c r="K308" t="e">
        <f t="shared" si="18"/>
        <v>#VALUE!</v>
      </c>
      <c r="L308" t="e">
        <f t="shared" si="19"/>
        <v>#VALUE!</v>
      </c>
    </row>
    <row r="309" spans="1:12" x14ac:dyDescent="0.3">
      <c r="A309" t="s">
        <v>311</v>
      </c>
      <c r="B309" s="4" t="str" cm="1">
        <f t="array" ref="B309">_xll.SNL.Clients.Office.Excel.Functions.SPG(A309, "SP_TOTAL_REV", "CY2023")</f>
        <v>#PEND</v>
      </c>
      <c r="C309" s="4" t="str">
        <f>_xll.SNL.Clients.Office.Excel.Functions.SPG(A309,"IQ_AVG_DILUT_SHARES_OUT","CY2023")</f>
        <v>#PEND</v>
      </c>
      <c r="D309" s="5" t="str">
        <f>_xll.SNL.Clients.Office.Excel.Functions.SPG(A309, "IQ_DILUT_EPS_NORM", "CY2023")</f>
        <v>#PEND</v>
      </c>
      <c r="E309" t="e">
        <f t="shared" si="16"/>
        <v>#VALUE!</v>
      </c>
      <c r="F309" t="e">
        <f t="shared" si="17"/>
        <v>#VALUE!</v>
      </c>
      <c r="G309" t="s">
        <v>311</v>
      </c>
      <c r="H309" s="4" t="str" cm="1">
        <f t="array" ref="H309">_xll.SNL.Clients.Office.Excel.Functions.SPG(G309, "SP_TOTAL_REV", "CY2023")</f>
        <v>#PEND</v>
      </c>
      <c r="I309" s="4" t="str">
        <f>_xll.SNL.Clients.Office.Excel.Functions.SPG(G309,"IQ_AVG_DILUT_SHARES_OUT","CY2023")</f>
        <v>#PEND</v>
      </c>
      <c r="J309" s="5" t="str">
        <f>_xll.SNL.Clients.Office.Excel.Functions.SPG(G309, "IQ_DILUT_EPS_NORM", "CY2023")</f>
        <v>#PEND</v>
      </c>
      <c r="K309" t="e">
        <f t="shared" si="18"/>
        <v>#VALUE!</v>
      </c>
      <c r="L309" t="e">
        <f t="shared" si="19"/>
        <v>#VALUE!</v>
      </c>
    </row>
    <row r="310" spans="1:12" x14ac:dyDescent="0.3">
      <c r="A310" t="s">
        <v>312</v>
      </c>
      <c r="B310" s="4" t="str" cm="1">
        <f t="array" ref="B310">_xll.SNL.Clients.Office.Excel.Functions.SPG(A310, "SP_TOTAL_REV", "CY2023")</f>
        <v>#PEND</v>
      </c>
      <c r="C310" s="4" t="str">
        <f>_xll.SNL.Clients.Office.Excel.Functions.SPG(A310,"IQ_AVG_DILUT_SHARES_OUT","CY2023")</f>
        <v>#PEND</v>
      </c>
      <c r="D310" s="5" t="str">
        <f>_xll.SNL.Clients.Office.Excel.Functions.SPG(A310, "IQ_DILUT_EPS_NORM", "CY2023")</f>
        <v>#PEND</v>
      </c>
      <c r="E310" t="e">
        <f t="shared" si="16"/>
        <v>#VALUE!</v>
      </c>
      <c r="F310" t="e">
        <f t="shared" si="17"/>
        <v>#VALUE!</v>
      </c>
      <c r="G310" t="s">
        <v>312</v>
      </c>
      <c r="H310" s="4" t="str" cm="1">
        <f t="array" ref="H310">_xll.SNL.Clients.Office.Excel.Functions.SPG(G310, "SP_TOTAL_REV", "CY2023")</f>
        <v>#PEND</v>
      </c>
      <c r="I310" s="4" t="str">
        <f>_xll.SNL.Clients.Office.Excel.Functions.SPG(G310,"IQ_AVG_DILUT_SHARES_OUT","CY2023")</f>
        <v>#PEND</v>
      </c>
      <c r="J310" s="5" t="str">
        <f>_xll.SNL.Clients.Office.Excel.Functions.SPG(G310, "IQ_DILUT_EPS_NORM", "CY2023")</f>
        <v>#PEND</v>
      </c>
      <c r="K310" t="e">
        <f t="shared" si="18"/>
        <v>#VALUE!</v>
      </c>
      <c r="L310" t="e">
        <f t="shared" si="19"/>
        <v>#VALUE!</v>
      </c>
    </row>
    <row r="311" spans="1:12" x14ac:dyDescent="0.3">
      <c r="A311" t="s">
        <v>313</v>
      </c>
      <c r="B311" s="4" t="str" cm="1">
        <f t="array" ref="B311">_xll.SNL.Clients.Office.Excel.Functions.SPG(A311, "SP_TOTAL_REV", "CY2023")</f>
        <v>#PEND</v>
      </c>
      <c r="C311" s="4" t="str">
        <f>_xll.SNL.Clients.Office.Excel.Functions.SPG(A311,"IQ_AVG_DILUT_SHARES_OUT","CY2023")</f>
        <v>#PEND</v>
      </c>
      <c r="D311" s="5" t="str">
        <f>_xll.SNL.Clients.Office.Excel.Functions.SPG(A311, "IQ_DILUT_EPS_NORM", "CY2023")</f>
        <v>#PEND</v>
      </c>
      <c r="E311" t="e">
        <f t="shared" si="16"/>
        <v>#VALUE!</v>
      </c>
      <c r="F311" t="e">
        <f t="shared" si="17"/>
        <v>#VALUE!</v>
      </c>
      <c r="G311" t="s">
        <v>313</v>
      </c>
      <c r="H311" s="4" t="str" cm="1">
        <f t="array" ref="H311">_xll.SNL.Clients.Office.Excel.Functions.SPG(G311, "SP_TOTAL_REV", "CY2023")</f>
        <v>#PEND</v>
      </c>
      <c r="I311" s="4" t="str">
        <f>_xll.SNL.Clients.Office.Excel.Functions.SPG(G311,"IQ_AVG_DILUT_SHARES_OUT","CY2023")</f>
        <v>#PEND</v>
      </c>
      <c r="J311" s="5" t="str">
        <f>_xll.SNL.Clients.Office.Excel.Functions.SPG(G311, "IQ_DILUT_EPS_NORM", "CY2023")</f>
        <v>#PEND</v>
      </c>
      <c r="K311" t="e">
        <f t="shared" si="18"/>
        <v>#VALUE!</v>
      </c>
      <c r="L311" t="e">
        <f t="shared" si="19"/>
        <v>#VALUE!</v>
      </c>
    </row>
    <row r="312" spans="1:12" x14ac:dyDescent="0.3">
      <c r="A312" t="s">
        <v>314</v>
      </c>
      <c r="B312" s="4" t="str" cm="1">
        <f t="array" ref="B312">_xll.SNL.Clients.Office.Excel.Functions.SPG(A312, "SP_TOTAL_REV", "CY2023")</f>
        <v>#PEND</v>
      </c>
      <c r="C312" s="4" t="str">
        <f>_xll.SNL.Clients.Office.Excel.Functions.SPG(A312,"IQ_AVG_DILUT_SHARES_OUT","CY2023")</f>
        <v>#PEND</v>
      </c>
      <c r="D312" s="5" t="str">
        <f>_xll.SNL.Clients.Office.Excel.Functions.SPG(A312, "IQ_DILUT_EPS_NORM", "CY2023")</f>
        <v>#PEND</v>
      </c>
      <c r="E312" t="e">
        <f t="shared" si="16"/>
        <v>#VALUE!</v>
      </c>
      <c r="F312" t="e">
        <f t="shared" si="17"/>
        <v>#VALUE!</v>
      </c>
      <c r="G312" t="s">
        <v>314</v>
      </c>
      <c r="H312" s="4" t="str" cm="1">
        <f t="array" ref="H312">_xll.SNL.Clients.Office.Excel.Functions.SPG(G312, "SP_TOTAL_REV", "CY2023")</f>
        <v>#PEND</v>
      </c>
      <c r="I312" s="4" t="str">
        <f>_xll.SNL.Clients.Office.Excel.Functions.SPG(G312,"IQ_AVG_DILUT_SHARES_OUT","CY2023")</f>
        <v>#PEND</v>
      </c>
      <c r="J312" s="5" t="str">
        <f>_xll.SNL.Clients.Office.Excel.Functions.SPG(G312, "IQ_DILUT_EPS_NORM", "CY2023")</f>
        <v>#PEND</v>
      </c>
      <c r="K312" t="e">
        <f t="shared" si="18"/>
        <v>#VALUE!</v>
      </c>
      <c r="L312" t="e">
        <f t="shared" si="19"/>
        <v>#VALUE!</v>
      </c>
    </row>
    <row r="313" spans="1:12" x14ac:dyDescent="0.3">
      <c r="A313" t="s">
        <v>315</v>
      </c>
      <c r="B313" s="4" t="str" cm="1">
        <f t="array" ref="B313">_xll.SNL.Clients.Office.Excel.Functions.SPG(A313, "SP_TOTAL_REV", "CY2023")</f>
        <v>#PEND</v>
      </c>
      <c r="C313" s="4" t="str">
        <f>_xll.SNL.Clients.Office.Excel.Functions.SPG(A313,"IQ_AVG_DILUT_SHARES_OUT","CY2023")</f>
        <v>#PEND</v>
      </c>
      <c r="D313" s="5" t="str">
        <f>_xll.SNL.Clients.Office.Excel.Functions.SPG(A313, "IQ_DILUT_EPS_NORM", "CY2023")</f>
        <v>#PEND</v>
      </c>
      <c r="E313" t="e">
        <f t="shared" si="16"/>
        <v>#VALUE!</v>
      </c>
      <c r="F313" t="e">
        <f t="shared" si="17"/>
        <v>#VALUE!</v>
      </c>
      <c r="G313" t="s">
        <v>315</v>
      </c>
      <c r="H313" s="4" t="str" cm="1">
        <f t="array" ref="H313">_xll.SNL.Clients.Office.Excel.Functions.SPG(G313, "SP_TOTAL_REV", "CY2023")</f>
        <v>#PEND</v>
      </c>
      <c r="I313" s="4" t="str">
        <f>_xll.SNL.Clients.Office.Excel.Functions.SPG(G313,"IQ_AVG_DILUT_SHARES_OUT","CY2023")</f>
        <v>#PEND</v>
      </c>
      <c r="J313" s="5" t="str">
        <f>_xll.SNL.Clients.Office.Excel.Functions.SPG(G313, "IQ_DILUT_EPS_NORM", "CY2023")</f>
        <v>#PEND</v>
      </c>
      <c r="K313" t="e">
        <f t="shared" si="18"/>
        <v>#VALUE!</v>
      </c>
      <c r="L313" t="e">
        <f t="shared" si="19"/>
        <v>#VALUE!</v>
      </c>
    </row>
    <row r="314" spans="1:12" x14ac:dyDescent="0.3">
      <c r="A314" t="s">
        <v>316</v>
      </c>
      <c r="B314" s="4" t="str" cm="1">
        <f t="array" ref="B314">_xll.SNL.Clients.Office.Excel.Functions.SPG(A314, "SP_TOTAL_REV", "CY2023")</f>
        <v>#PEND</v>
      </c>
      <c r="C314" s="4" t="str">
        <f>_xll.SNL.Clients.Office.Excel.Functions.SPG(A314,"IQ_AVG_DILUT_SHARES_OUT","CY2023")</f>
        <v>#PEND</v>
      </c>
      <c r="D314" s="5" t="str">
        <f>_xll.SNL.Clients.Office.Excel.Functions.SPG(A314, "IQ_DILUT_EPS_NORM", "CY2023")</f>
        <v>#PEND</v>
      </c>
      <c r="E314" t="e">
        <f t="shared" si="16"/>
        <v>#VALUE!</v>
      </c>
      <c r="F314" t="e">
        <f t="shared" si="17"/>
        <v>#VALUE!</v>
      </c>
      <c r="G314" t="s">
        <v>316</v>
      </c>
      <c r="H314" s="4" t="str" cm="1">
        <f t="array" ref="H314">_xll.SNL.Clients.Office.Excel.Functions.SPG(G314, "SP_TOTAL_REV", "CY2023")</f>
        <v>#PEND</v>
      </c>
      <c r="I314" s="4" t="str">
        <f>_xll.SNL.Clients.Office.Excel.Functions.SPG(G314,"IQ_AVG_DILUT_SHARES_OUT","CY2023")</f>
        <v>#PEND</v>
      </c>
      <c r="J314" s="5" t="str">
        <f>_xll.SNL.Clients.Office.Excel.Functions.SPG(G314, "IQ_DILUT_EPS_NORM", "CY2023")</f>
        <v>#PEND</v>
      </c>
      <c r="K314" t="e">
        <f t="shared" si="18"/>
        <v>#VALUE!</v>
      </c>
      <c r="L314" t="e">
        <f t="shared" si="19"/>
        <v>#VALUE!</v>
      </c>
    </row>
    <row r="315" spans="1:12" x14ac:dyDescent="0.3">
      <c r="A315" t="s">
        <v>317</v>
      </c>
      <c r="B315" s="4" t="str" cm="1">
        <f t="array" ref="B315">_xll.SNL.Clients.Office.Excel.Functions.SPG(A315, "SP_TOTAL_REV", "CY2023")</f>
        <v>#PEND</v>
      </c>
      <c r="C315" s="4" t="str">
        <f>_xll.SNL.Clients.Office.Excel.Functions.SPG(A315,"IQ_AVG_DILUT_SHARES_OUT","CY2023")</f>
        <v>#PEND</v>
      </c>
      <c r="D315" s="5" t="str">
        <f>_xll.SNL.Clients.Office.Excel.Functions.SPG(A315, "IQ_DILUT_EPS_NORM", "CY2023")</f>
        <v>#PEND</v>
      </c>
      <c r="E315" t="e">
        <f t="shared" si="16"/>
        <v>#VALUE!</v>
      </c>
      <c r="F315" t="e">
        <f t="shared" si="17"/>
        <v>#VALUE!</v>
      </c>
      <c r="G315" t="s">
        <v>317</v>
      </c>
      <c r="H315" s="4" t="str" cm="1">
        <f t="array" ref="H315">_xll.SNL.Clients.Office.Excel.Functions.SPG(G315, "SP_TOTAL_REV", "CY2023")</f>
        <v>#PEND</v>
      </c>
      <c r="I315" s="4" t="str">
        <f>_xll.SNL.Clients.Office.Excel.Functions.SPG(G315,"IQ_AVG_DILUT_SHARES_OUT","CY2023")</f>
        <v>#PEND</v>
      </c>
      <c r="J315" s="5" t="str">
        <f>_xll.SNL.Clients.Office.Excel.Functions.SPG(G315, "IQ_DILUT_EPS_NORM", "CY2023")</f>
        <v>#PEND</v>
      </c>
      <c r="K315" t="e">
        <f t="shared" si="18"/>
        <v>#VALUE!</v>
      </c>
      <c r="L315" t="e">
        <f t="shared" si="19"/>
        <v>#VALUE!</v>
      </c>
    </row>
    <row r="316" spans="1:12" x14ac:dyDescent="0.3">
      <c r="A316" t="s">
        <v>318</v>
      </c>
      <c r="B316" s="4" t="str" cm="1">
        <f t="array" ref="B316">_xll.SNL.Clients.Office.Excel.Functions.SPG(A316, "SP_TOTAL_REV", "CY2023")</f>
        <v>#PEND</v>
      </c>
      <c r="C316" s="4" t="str">
        <f>_xll.SNL.Clients.Office.Excel.Functions.SPG(A316,"IQ_AVG_DILUT_SHARES_OUT","CY2023")</f>
        <v>#PEND</v>
      </c>
      <c r="D316" s="5" t="str">
        <f>_xll.SNL.Clients.Office.Excel.Functions.SPG(A316, "IQ_DILUT_EPS_NORM", "CY2023")</f>
        <v>#PEND</v>
      </c>
      <c r="E316" t="e">
        <f t="shared" si="16"/>
        <v>#VALUE!</v>
      </c>
      <c r="F316" t="e">
        <f t="shared" si="17"/>
        <v>#VALUE!</v>
      </c>
      <c r="G316" t="s">
        <v>318</v>
      </c>
      <c r="H316" s="4" t="str" cm="1">
        <f t="array" ref="H316">_xll.SNL.Clients.Office.Excel.Functions.SPG(G316, "SP_TOTAL_REV", "CY2023")</f>
        <v>#PEND</v>
      </c>
      <c r="I316" s="4" t="str">
        <f>_xll.SNL.Clients.Office.Excel.Functions.SPG(G316,"IQ_AVG_DILUT_SHARES_OUT","CY2023")</f>
        <v>#PEND</v>
      </c>
      <c r="J316" s="5" t="str">
        <f>_xll.SNL.Clients.Office.Excel.Functions.SPG(G316, "IQ_DILUT_EPS_NORM", "CY2023")</f>
        <v>#PEND</v>
      </c>
      <c r="K316" t="e">
        <f t="shared" si="18"/>
        <v>#VALUE!</v>
      </c>
      <c r="L316" t="e">
        <f t="shared" si="19"/>
        <v>#VALUE!</v>
      </c>
    </row>
    <row r="317" spans="1:12" x14ac:dyDescent="0.3">
      <c r="A317" t="s">
        <v>319</v>
      </c>
      <c r="B317" s="4" t="str" cm="1">
        <f t="array" ref="B317">_xll.SNL.Clients.Office.Excel.Functions.SPG(A317, "SP_TOTAL_REV", "CY2023")</f>
        <v>#PEND</v>
      </c>
      <c r="C317" s="4" t="str">
        <f>_xll.SNL.Clients.Office.Excel.Functions.SPG(A317,"IQ_AVG_DILUT_SHARES_OUT","CY2023")</f>
        <v>#PEND</v>
      </c>
      <c r="D317" s="5" t="str">
        <f>_xll.SNL.Clients.Office.Excel.Functions.SPG(A317, "IQ_DILUT_EPS_NORM", "CY2023")</f>
        <v>#PEND</v>
      </c>
      <c r="E317" t="e">
        <f t="shared" si="16"/>
        <v>#VALUE!</v>
      </c>
      <c r="F317" t="e">
        <f t="shared" si="17"/>
        <v>#VALUE!</v>
      </c>
      <c r="G317" t="s">
        <v>319</v>
      </c>
      <c r="H317" s="4" t="str" cm="1">
        <f t="array" ref="H317">_xll.SNL.Clients.Office.Excel.Functions.SPG(G317, "SP_TOTAL_REV", "CY2023")</f>
        <v>#PEND</v>
      </c>
      <c r="I317" s="4" t="str">
        <f>_xll.SNL.Clients.Office.Excel.Functions.SPG(G317,"IQ_AVG_DILUT_SHARES_OUT","CY2023")</f>
        <v>#PEND</v>
      </c>
      <c r="J317" s="5" t="str">
        <f>_xll.SNL.Clients.Office.Excel.Functions.SPG(G317, "IQ_DILUT_EPS_NORM", "CY2023")</f>
        <v>#PEND</v>
      </c>
      <c r="K317" t="e">
        <f t="shared" si="18"/>
        <v>#VALUE!</v>
      </c>
      <c r="L317" t="e">
        <f t="shared" si="19"/>
        <v>#VALUE!</v>
      </c>
    </row>
    <row r="318" spans="1:12" x14ac:dyDescent="0.3">
      <c r="A318" t="s">
        <v>320</v>
      </c>
      <c r="B318" s="4" t="str" cm="1">
        <f t="array" ref="B318">_xll.SNL.Clients.Office.Excel.Functions.SPG(A318, "SP_TOTAL_REV", "CY2023")</f>
        <v>#PEND</v>
      </c>
      <c r="C318" s="4" t="str">
        <f>_xll.SNL.Clients.Office.Excel.Functions.SPG(A318,"IQ_AVG_DILUT_SHARES_OUT","CY2023")</f>
        <v>#PEND</v>
      </c>
      <c r="D318" s="5" t="str">
        <f>_xll.SNL.Clients.Office.Excel.Functions.SPG(A318, "IQ_DILUT_EPS_NORM", "CY2023")</f>
        <v>#PEND</v>
      </c>
      <c r="E318" t="e">
        <f t="shared" si="16"/>
        <v>#VALUE!</v>
      </c>
      <c r="F318" t="e">
        <f t="shared" si="17"/>
        <v>#VALUE!</v>
      </c>
      <c r="G318" t="s">
        <v>320</v>
      </c>
      <c r="H318" s="4" t="str" cm="1">
        <f t="array" ref="H318">_xll.SNL.Clients.Office.Excel.Functions.SPG(G318, "SP_TOTAL_REV", "CY2023")</f>
        <v>#PEND</v>
      </c>
      <c r="I318" s="4" t="str">
        <f>_xll.SNL.Clients.Office.Excel.Functions.SPG(G318,"IQ_AVG_DILUT_SHARES_OUT","CY2023")</f>
        <v>#PEND</v>
      </c>
      <c r="J318" s="5" t="str">
        <f>_xll.SNL.Clients.Office.Excel.Functions.SPG(G318, "IQ_DILUT_EPS_NORM", "CY2023")</f>
        <v>#PEND</v>
      </c>
      <c r="K318" t="e">
        <f t="shared" si="18"/>
        <v>#VALUE!</v>
      </c>
      <c r="L318" t="e">
        <f t="shared" si="19"/>
        <v>#VALUE!</v>
      </c>
    </row>
    <row r="319" spans="1:12" x14ac:dyDescent="0.3">
      <c r="A319" t="s">
        <v>321</v>
      </c>
      <c r="B319" s="4" t="str" cm="1">
        <f t="array" ref="B319">_xll.SNL.Clients.Office.Excel.Functions.SPG(A319, "SP_TOTAL_REV", "CY2023")</f>
        <v>#PEND</v>
      </c>
      <c r="C319" s="4" t="str">
        <f>_xll.SNL.Clients.Office.Excel.Functions.SPG(A319,"IQ_AVG_DILUT_SHARES_OUT","CY2023")</f>
        <v>#PEND</v>
      </c>
      <c r="D319" s="5" t="str">
        <f>_xll.SNL.Clients.Office.Excel.Functions.SPG(A319, "IQ_DILUT_EPS_NORM", "CY2023")</f>
        <v>#PEND</v>
      </c>
      <c r="E319" t="e">
        <f t="shared" si="16"/>
        <v>#VALUE!</v>
      </c>
      <c r="F319" t="e">
        <f t="shared" si="17"/>
        <v>#VALUE!</v>
      </c>
      <c r="G319" t="s">
        <v>321</v>
      </c>
      <c r="H319" s="4" t="str" cm="1">
        <f t="array" ref="H319">_xll.SNL.Clients.Office.Excel.Functions.SPG(G319, "SP_TOTAL_REV", "CY2023")</f>
        <v>#PEND</v>
      </c>
      <c r="I319" s="4" t="str">
        <f>_xll.SNL.Clients.Office.Excel.Functions.SPG(G319,"IQ_AVG_DILUT_SHARES_OUT","CY2023")</f>
        <v>#PEND</v>
      </c>
      <c r="J319" s="5" t="str">
        <f>_xll.SNL.Clients.Office.Excel.Functions.SPG(G319, "IQ_DILUT_EPS_NORM", "CY2023")</f>
        <v>#PEND</v>
      </c>
      <c r="K319" t="e">
        <f t="shared" si="18"/>
        <v>#VALUE!</v>
      </c>
      <c r="L319" t="e">
        <f t="shared" si="19"/>
        <v>#VALUE!</v>
      </c>
    </row>
    <row r="320" spans="1:12" x14ac:dyDescent="0.3">
      <c r="A320" t="s">
        <v>322</v>
      </c>
      <c r="B320" s="4" t="str" cm="1">
        <f t="array" ref="B320">_xll.SNL.Clients.Office.Excel.Functions.SPG(A320, "SP_TOTAL_REV", "CY2023")</f>
        <v>#PEND</v>
      </c>
      <c r="C320" s="4" t="str">
        <f>_xll.SNL.Clients.Office.Excel.Functions.SPG(A320,"IQ_AVG_DILUT_SHARES_OUT","CY2023")</f>
        <v>#PEND</v>
      </c>
      <c r="D320" s="5" t="str">
        <f>_xll.SNL.Clients.Office.Excel.Functions.SPG(A320, "IQ_DILUT_EPS_NORM", "CY2023")</f>
        <v>#PEND</v>
      </c>
      <c r="E320" t="e">
        <f t="shared" si="16"/>
        <v>#VALUE!</v>
      </c>
      <c r="F320" t="e">
        <f t="shared" si="17"/>
        <v>#VALUE!</v>
      </c>
      <c r="G320" t="s">
        <v>322</v>
      </c>
      <c r="H320" s="4" t="str" cm="1">
        <f t="array" ref="H320">_xll.SNL.Clients.Office.Excel.Functions.SPG(G320, "SP_TOTAL_REV", "CY2023")</f>
        <v>#PEND</v>
      </c>
      <c r="I320" s="4" t="str">
        <f>_xll.SNL.Clients.Office.Excel.Functions.SPG(G320,"IQ_AVG_DILUT_SHARES_OUT","CY2023")</f>
        <v>#PEND</v>
      </c>
      <c r="J320" s="5" t="str">
        <f>_xll.SNL.Clients.Office.Excel.Functions.SPG(G320, "IQ_DILUT_EPS_NORM", "CY2023")</f>
        <v>#PEND</v>
      </c>
      <c r="K320" t="e">
        <f t="shared" si="18"/>
        <v>#VALUE!</v>
      </c>
      <c r="L320" t="e">
        <f t="shared" si="19"/>
        <v>#VALUE!</v>
      </c>
    </row>
    <row r="321" spans="1:12" x14ac:dyDescent="0.3">
      <c r="A321" t="s">
        <v>323</v>
      </c>
      <c r="B321" s="4" t="str" cm="1">
        <f t="array" ref="B321">_xll.SNL.Clients.Office.Excel.Functions.SPG(A321, "SP_TOTAL_REV", "CY2023")</f>
        <v>#PEND</v>
      </c>
      <c r="C321" s="4" t="str">
        <f>_xll.SNL.Clients.Office.Excel.Functions.SPG(A321,"IQ_AVG_DILUT_SHARES_OUT","CY2023")</f>
        <v>#PEND</v>
      </c>
      <c r="D321" s="5" t="str">
        <f>_xll.SNL.Clients.Office.Excel.Functions.SPG(A321, "IQ_DILUT_EPS_NORM", "CY2023")</f>
        <v>#PEND</v>
      </c>
      <c r="E321" t="e">
        <f t="shared" si="16"/>
        <v>#VALUE!</v>
      </c>
      <c r="F321" t="e">
        <f t="shared" si="17"/>
        <v>#VALUE!</v>
      </c>
      <c r="G321" t="s">
        <v>323</v>
      </c>
      <c r="H321" s="4" t="str" cm="1">
        <f t="array" ref="H321">_xll.SNL.Clients.Office.Excel.Functions.SPG(G321, "SP_TOTAL_REV", "CY2023")</f>
        <v>#PEND</v>
      </c>
      <c r="I321" s="4" t="str">
        <f>_xll.SNL.Clients.Office.Excel.Functions.SPG(G321,"IQ_AVG_DILUT_SHARES_OUT","CY2023")</f>
        <v>#PEND</v>
      </c>
      <c r="J321" s="5" t="str">
        <f>_xll.SNL.Clients.Office.Excel.Functions.SPG(G321, "IQ_DILUT_EPS_NORM", "CY2023")</f>
        <v>#PEND</v>
      </c>
      <c r="K321" t="e">
        <f t="shared" si="18"/>
        <v>#VALUE!</v>
      </c>
      <c r="L321" t="e">
        <f t="shared" si="19"/>
        <v>#VALUE!</v>
      </c>
    </row>
    <row r="322" spans="1:12" x14ac:dyDescent="0.3">
      <c r="A322" t="s">
        <v>324</v>
      </c>
      <c r="B322" s="4" t="str" cm="1">
        <f t="array" ref="B322">_xll.SNL.Clients.Office.Excel.Functions.SPG(A322, "SP_TOTAL_REV", "CY2023")</f>
        <v>#PEND</v>
      </c>
      <c r="C322" s="4" t="str">
        <f>_xll.SNL.Clients.Office.Excel.Functions.SPG(A322,"IQ_AVG_DILUT_SHARES_OUT","CY2023")</f>
        <v>#PEND</v>
      </c>
      <c r="D322" s="5" t="str">
        <f>_xll.SNL.Clients.Office.Excel.Functions.SPG(A322, "IQ_DILUT_EPS_NORM", "CY2023")</f>
        <v>#PEND</v>
      </c>
      <c r="E322" t="e">
        <f t="shared" si="16"/>
        <v>#VALUE!</v>
      </c>
      <c r="F322" t="e">
        <f t="shared" si="17"/>
        <v>#VALUE!</v>
      </c>
      <c r="G322" t="s">
        <v>324</v>
      </c>
      <c r="H322" s="4" t="str" cm="1">
        <f t="array" ref="H322">_xll.SNL.Clients.Office.Excel.Functions.SPG(G322, "SP_TOTAL_REV", "CY2023")</f>
        <v>#PEND</v>
      </c>
      <c r="I322" s="4" t="str">
        <f>_xll.SNL.Clients.Office.Excel.Functions.SPG(G322,"IQ_AVG_DILUT_SHARES_OUT","CY2023")</f>
        <v>#PEND</v>
      </c>
      <c r="J322" s="5" t="str">
        <f>_xll.SNL.Clients.Office.Excel.Functions.SPG(G322, "IQ_DILUT_EPS_NORM", "CY2023")</f>
        <v>#PEND</v>
      </c>
      <c r="K322" t="e">
        <f t="shared" si="18"/>
        <v>#VALUE!</v>
      </c>
      <c r="L322" t="e">
        <f t="shared" si="19"/>
        <v>#VALUE!</v>
      </c>
    </row>
    <row r="323" spans="1:12" x14ac:dyDescent="0.3">
      <c r="A323" t="s">
        <v>325</v>
      </c>
      <c r="B323" s="4" t="str" cm="1">
        <f t="array" ref="B323">_xll.SNL.Clients.Office.Excel.Functions.SPG(A323, "SP_TOTAL_REV", "CY2023")</f>
        <v>#PEND</v>
      </c>
      <c r="C323" s="4" t="str">
        <f>_xll.SNL.Clients.Office.Excel.Functions.SPG(A323,"IQ_AVG_DILUT_SHARES_OUT","CY2023")</f>
        <v>#PEND</v>
      </c>
      <c r="D323" s="5" t="str">
        <f>_xll.SNL.Clients.Office.Excel.Functions.SPG(A323, "IQ_DILUT_EPS_NORM", "CY2023")</f>
        <v>#PEND</v>
      </c>
      <c r="E323" t="e">
        <f t="shared" si="16"/>
        <v>#VALUE!</v>
      </c>
      <c r="F323" t="e">
        <f t="shared" si="17"/>
        <v>#VALUE!</v>
      </c>
      <c r="G323" t="s">
        <v>325</v>
      </c>
      <c r="H323" s="4" t="str" cm="1">
        <f t="array" ref="H323">_xll.SNL.Clients.Office.Excel.Functions.SPG(G323, "SP_TOTAL_REV", "CY2023")</f>
        <v>#PEND</v>
      </c>
      <c r="I323" s="4" t="str">
        <f>_xll.SNL.Clients.Office.Excel.Functions.SPG(G323,"IQ_AVG_DILUT_SHARES_OUT","CY2023")</f>
        <v>#PEND</v>
      </c>
      <c r="J323" s="5" t="str">
        <f>_xll.SNL.Clients.Office.Excel.Functions.SPG(G323, "IQ_DILUT_EPS_NORM", "CY2023")</f>
        <v>#PEND</v>
      </c>
      <c r="K323" t="e">
        <f t="shared" si="18"/>
        <v>#VALUE!</v>
      </c>
      <c r="L323" t="e">
        <f t="shared" si="19"/>
        <v>#VALUE!</v>
      </c>
    </row>
    <row r="324" spans="1:12" x14ac:dyDescent="0.3">
      <c r="A324" t="s">
        <v>326</v>
      </c>
      <c r="B324" s="4" t="str" cm="1">
        <f t="array" ref="B324">_xll.SNL.Clients.Office.Excel.Functions.SPG(A324, "SP_TOTAL_REV", "CY2023")</f>
        <v>#PEND</v>
      </c>
      <c r="C324" s="4" t="str">
        <f>_xll.SNL.Clients.Office.Excel.Functions.SPG(A324,"IQ_AVG_DILUT_SHARES_OUT","CY2023")</f>
        <v>#PEND</v>
      </c>
      <c r="D324" s="5" t="str">
        <f>_xll.SNL.Clients.Office.Excel.Functions.SPG(A324, "IQ_DILUT_EPS_NORM", "CY2023")</f>
        <v>#PEND</v>
      </c>
      <c r="E324" t="e">
        <f t="shared" si="16"/>
        <v>#VALUE!</v>
      </c>
      <c r="F324" t="e">
        <f t="shared" si="17"/>
        <v>#VALUE!</v>
      </c>
      <c r="G324" t="s">
        <v>326</v>
      </c>
      <c r="H324" s="4" t="str" cm="1">
        <f t="array" ref="H324">_xll.SNL.Clients.Office.Excel.Functions.SPG(G324, "SP_TOTAL_REV", "CY2023")</f>
        <v>#PEND</v>
      </c>
      <c r="I324" s="4" t="str">
        <f>_xll.SNL.Clients.Office.Excel.Functions.SPG(G324,"IQ_AVG_DILUT_SHARES_OUT","CY2023")</f>
        <v>#PEND</v>
      </c>
      <c r="J324" s="5" t="str">
        <f>_xll.SNL.Clients.Office.Excel.Functions.SPG(G324, "IQ_DILUT_EPS_NORM", "CY2023")</f>
        <v>#PEND</v>
      </c>
      <c r="K324" t="e">
        <f t="shared" si="18"/>
        <v>#VALUE!</v>
      </c>
      <c r="L324" t="e">
        <f t="shared" si="19"/>
        <v>#VALUE!</v>
      </c>
    </row>
    <row r="325" spans="1:12" x14ac:dyDescent="0.3">
      <c r="A325" t="s">
        <v>327</v>
      </c>
      <c r="B325" s="4" t="str" cm="1">
        <f t="array" ref="B325">_xll.SNL.Clients.Office.Excel.Functions.SPG(A325, "SP_TOTAL_REV", "CY2023")</f>
        <v>#PEND</v>
      </c>
      <c r="C325" s="4" t="str">
        <f>_xll.SNL.Clients.Office.Excel.Functions.SPG(A325,"IQ_AVG_DILUT_SHARES_OUT","CY2023")</f>
        <v>#PEND</v>
      </c>
      <c r="D325" s="5" t="str">
        <f>_xll.SNL.Clients.Office.Excel.Functions.SPG(A325, "IQ_DILUT_EPS_NORM", "CY2023")</f>
        <v>#PEND</v>
      </c>
      <c r="E325" t="e">
        <f t="shared" ref="E325:E388" si="20">C325*D325/1000</f>
        <v>#VALUE!</v>
      </c>
      <c r="F325" t="e">
        <f t="shared" ref="F325:F388" si="21">E325/B325</f>
        <v>#VALUE!</v>
      </c>
      <c r="G325" t="s">
        <v>327</v>
      </c>
      <c r="H325" s="4" t="str" cm="1">
        <f t="array" ref="H325">_xll.SNL.Clients.Office.Excel.Functions.SPG(G325, "SP_TOTAL_REV", "CY2023")</f>
        <v>#PEND</v>
      </c>
      <c r="I325" s="4" t="str">
        <f>_xll.SNL.Clients.Office.Excel.Functions.SPG(G325,"IQ_AVG_DILUT_SHARES_OUT","CY2023")</f>
        <v>#PEND</v>
      </c>
      <c r="J325" s="5" t="str">
        <f>_xll.SNL.Clients.Office.Excel.Functions.SPG(G325, "IQ_DILUT_EPS_NORM", "CY2023")</f>
        <v>#PEND</v>
      </c>
      <c r="K325" t="e">
        <f t="shared" ref="K325:K388" si="22">I325*J325/1000</f>
        <v>#VALUE!</v>
      </c>
      <c r="L325" t="e">
        <f t="shared" ref="L325:L388" si="23">K325/H325</f>
        <v>#VALUE!</v>
      </c>
    </row>
    <row r="326" spans="1:12" x14ac:dyDescent="0.3">
      <c r="A326" t="s">
        <v>328</v>
      </c>
      <c r="B326" s="4" t="str" cm="1">
        <f t="array" ref="B326">_xll.SNL.Clients.Office.Excel.Functions.SPG(A326, "SP_TOTAL_REV", "CY2023")</f>
        <v>#PEND</v>
      </c>
      <c r="C326" s="4" t="str">
        <f>_xll.SNL.Clients.Office.Excel.Functions.SPG(A326,"IQ_AVG_DILUT_SHARES_OUT","CY2023")</f>
        <v>#PEND</v>
      </c>
      <c r="D326" s="5" t="str">
        <f>_xll.SNL.Clients.Office.Excel.Functions.SPG(A326, "IQ_DILUT_EPS_NORM", "CY2023")</f>
        <v>#PEND</v>
      </c>
      <c r="E326" t="e">
        <f t="shared" si="20"/>
        <v>#VALUE!</v>
      </c>
      <c r="F326" t="e">
        <f t="shared" si="21"/>
        <v>#VALUE!</v>
      </c>
      <c r="G326" t="s">
        <v>328</v>
      </c>
      <c r="H326" s="4" t="str" cm="1">
        <f t="array" ref="H326">_xll.SNL.Clients.Office.Excel.Functions.SPG(G326, "SP_TOTAL_REV", "CY2023")</f>
        <v>#PEND</v>
      </c>
      <c r="I326" s="4" t="str">
        <f>_xll.SNL.Clients.Office.Excel.Functions.SPG(G326,"IQ_AVG_DILUT_SHARES_OUT","CY2023")</f>
        <v>#PEND</v>
      </c>
      <c r="J326" s="5" t="str">
        <f>_xll.SNL.Clients.Office.Excel.Functions.SPG(G326, "IQ_DILUT_EPS_NORM", "CY2023")</f>
        <v>#PEND</v>
      </c>
      <c r="K326" t="e">
        <f t="shared" si="22"/>
        <v>#VALUE!</v>
      </c>
      <c r="L326" t="e">
        <f t="shared" si="23"/>
        <v>#VALUE!</v>
      </c>
    </row>
    <row r="327" spans="1:12" x14ac:dyDescent="0.3">
      <c r="A327" t="s">
        <v>329</v>
      </c>
      <c r="B327" s="4" t="str" cm="1">
        <f t="array" ref="B327">_xll.SNL.Clients.Office.Excel.Functions.SPG(A327, "SP_TOTAL_REV", "CY2023")</f>
        <v>#PEND</v>
      </c>
      <c r="C327" s="4" t="str">
        <f>_xll.SNL.Clients.Office.Excel.Functions.SPG(A327,"IQ_AVG_DILUT_SHARES_OUT","CY2023")</f>
        <v>#PEND</v>
      </c>
      <c r="D327" s="5" t="str">
        <f>_xll.SNL.Clients.Office.Excel.Functions.SPG(A327, "IQ_DILUT_EPS_NORM", "CY2023")</f>
        <v>#PEND</v>
      </c>
      <c r="E327" t="e">
        <f t="shared" si="20"/>
        <v>#VALUE!</v>
      </c>
      <c r="F327" t="e">
        <f t="shared" si="21"/>
        <v>#VALUE!</v>
      </c>
      <c r="G327" t="s">
        <v>329</v>
      </c>
      <c r="H327" s="4" t="str" cm="1">
        <f t="array" ref="H327">_xll.SNL.Clients.Office.Excel.Functions.SPG(G327, "SP_TOTAL_REV", "CY2023")</f>
        <v>#PEND</v>
      </c>
      <c r="I327" s="4" t="str">
        <f>_xll.SNL.Clients.Office.Excel.Functions.SPG(G327,"IQ_AVG_DILUT_SHARES_OUT","CY2023")</f>
        <v>#PEND</v>
      </c>
      <c r="J327" s="5" t="str">
        <f>_xll.SNL.Clients.Office.Excel.Functions.SPG(G327, "IQ_DILUT_EPS_NORM", "CY2023")</f>
        <v>#PEND</v>
      </c>
      <c r="K327" t="e">
        <f t="shared" si="22"/>
        <v>#VALUE!</v>
      </c>
      <c r="L327" t="e">
        <f t="shared" si="23"/>
        <v>#VALUE!</v>
      </c>
    </row>
    <row r="328" spans="1:12" x14ac:dyDescent="0.3">
      <c r="A328" t="s">
        <v>330</v>
      </c>
      <c r="B328" s="4" t="str" cm="1">
        <f t="array" ref="B328">_xll.SNL.Clients.Office.Excel.Functions.SPG(A328, "SP_TOTAL_REV", "CY2023")</f>
        <v>#PEND</v>
      </c>
      <c r="C328" s="4" t="str">
        <f>_xll.SNL.Clients.Office.Excel.Functions.SPG(A328,"IQ_AVG_DILUT_SHARES_OUT","CY2023")</f>
        <v>#PEND</v>
      </c>
      <c r="D328" s="5" t="str">
        <f>_xll.SNL.Clients.Office.Excel.Functions.SPG(A328, "IQ_DILUT_EPS_NORM", "CY2023")</f>
        <v>#PEND</v>
      </c>
      <c r="E328" t="e">
        <f t="shared" si="20"/>
        <v>#VALUE!</v>
      </c>
      <c r="F328" t="e">
        <f t="shared" si="21"/>
        <v>#VALUE!</v>
      </c>
      <c r="G328" t="s">
        <v>330</v>
      </c>
      <c r="H328" s="4" t="str" cm="1">
        <f t="array" ref="H328">_xll.SNL.Clients.Office.Excel.Functions.SPG(G328, "SP_TOTAL_REV", "CY2023")</f>
        <v>#PEND</v>
      </c>
      <c r="I328" s="4" t="str">
        <f>_xll.SNL.Clients.Office.Excel.Functions.SPG(G328,"IQ_AVG_DILUT_SHARES_OUT","CY2023")</f>
        <v>#PEND</v>
      </c>
      <c r="J328" s="5" t="str">
        <f>_xll.SNL.Clients.Office.Excel.Functions.SPG(G328, "IQ_DILUT_EPS_NORM", "CY2023")</f>
        <v>#PEND</v>
      </c>
      <c r="K328" t="e">
        <f t="shared" si="22"/>
        <v>#VALUE!</v>
      </c>
      <c r="L328" t="e">
        <f t="shared" si="23"/>
        <v>#VALUE!</v>
      </c>
    </row>
    <row r="329" spans="1:12" x14ac:dyDescent="0.3">
      <c r="A329" t="s">
        <v>331</v>
      </c>
      <c r="B329" s="4" t="str" cm="1">
        <f t="array" ref="B329">_xll.SNL.Clients.Office.Excel.Functions.SPG(A329, "SP_TOTAL_REV", "CY2023")</f>
        <v>#PEND</v>
      </c>
      <c r="C329" s="4" t="str">
        <f>_xll.SNL.Clients.Office.Excel.Functions.SPG(A329,"IQ_AVG_DILUT_SHARES_OUT","CY2023")</f>
        <v>#PEND</v>
      </c>
      <c r="D329" s="5" t="str">
        <f>_xll.SNL.Clients.Office.Excel.Functions.SPG(A329, "IQ_DILUT_EPS_NORM", "CY2023")</f>
        <v>#PEND</v>
      </c>
      <c r="E329" t="e">
        <f t="shared" si="20"/>
        <v>#VALUE!</v>
      </c>
      <c r="F329" t="e">
        <f t="shared" si="21"/>
        <v>#VALUE!</v>
      </c>
      <c r="G329" t="s">
        <v>331</v>
      </c>
      <c r="H329" s="4" t="str" cm="1">
        <f t="array" ref="H329">_xll.SNL.Clients.Office.Excel.Functions.SPG(G329, "SP_TOTAL_REV", "CY2023")</f>
        <v>#PEND</v>
      </c>
      <c r="I329" s="4" t="str">
        <f>_xll.SNL.Clients.Office.Excel.Functions.SPG(G329,"IQ_AVG_DILUT_SHARES_OUT","CY2023")</f>
        <v>#PEND</v>
      </c>
      <c r="J329" s="5" t="str">
        <f>_xll.SNL.Clients.Office.Excel.Functions.SPG(G329, "IQ_DILUT_EPS_NORM", "CY2023")</f>
        <v>#PEND</v>
      </c>
      <c r="K329" t="e">
        <f t="shared" si="22"/>
        <v>#VALUE!</v>
      </c>
      <c r="L329" t="e">
        <f t="shared" si="23"/>
        <v>#VALUE!</v>
      </c>
    </row>
    <row r="330" spans="1:12" x14ac:dyDescent="0.3">
      <c r="A330" t="s">
        <v>332</v>
      </c>
      <c r="B330" s="4" t="str" cm="1">
        <f t="array" ref="B330">_xll.SNL.Clients.Office.Excel.Functions.SPG(A330, "SP_TOTAL_REV", "CY2023")</f>
        <v>#PEND</v>
      </c>
      <c r="C330" s="4" t="str">
        <f>_xll.SNL.Clients.Office.Excel.Functions.SPG(A330,"IQ_AVG_DILUT_SHARES_OUT","CY2023")</f>
        <v>#PEND</v>
      </c>
      <c r="D330" s="5" t="str">
        <f>_xll.SNL.Clients.Office.Excel.Functions.SPG(A330, "IQ_DILUT_EPS_NORM", "CY2023")</f>
        <v>#PEND</v>
      </c>
      <c r="E330" t="e">
        <f t="shared" si="20"/>
        <v>#VALUE!</v>
      </c>
      <c r="F330" t="e">
        <f t="shared" si="21"/>
        <v>#VALUE!</v>
      </c>
      <c r="G330" t="s">
        <v>332</v>
      </c>
      <c r="H330" s="4" t="str" cm="1">
        <f t="array" ref="H330">_xll.SNL.Clients.Office.Excel.Functions.SPG(G330, "SP_TOTAL_REV", "CY2023")</f>
        <v>#PEND</v>
      </c>
      <c r="I330" s="4" t="str">
        <f>_xll.SNL.Clients.Office.Excel.Functions.SPG(G330,"IQ_AVG_DILUT_SHARES_OUT","CY2023")</f>
        <v>#PEND</v>
      </c>
      <c r="J330" s="5" t="str">
        <f>_xll.SNL.Clients.Office.Excel.Functions.SPG(G330, "IQ_DILUT_EPS_NORM", "CY2023")</f>
        <v>#PEND</v>
      </c>
      <c r="K330" t="e">
        <f t="shared" si="22"/>
        <v>#VALUE!</v>
      </c>
      <c r="L330" t="e">
        <f t="shared" si="23"/>
        <v>#VALUE!</v>
      </c>
    </row>
    <row r="331" spans="1:12" x14ac:dyDescent="0.3">
      <c r="A331" t="s">
        <v>333</v>
      </c>
      <c r="B331" s="4" t="str" cm="1">
        <f t="array" ref="B331">_xll.SNL.Clients.Office.Excel.Functions.SPG(A331, "SP_TOTAL_REV", "CY2023")</f>
        <v>#PEND</v>
      </c>
      <c r="C331" s="4" t="str">
        <f>_xll.SNL.Clients.Office.Excel.Functions.SPG(A331,"IQ_AVG_DILUT_SHARES_OUT","CY2023")</f>
        <v>#PEND</v>
      </c>
      <c r="D331" s="5" t="str">
        <f>_xll.SNL.Clients.Office.Excel.Functions.SPG(A331, "IQ_DILUT_EPS_NORM", "CY2023")</f>
        <v>#PEND</v>
      </c>
      <c r="E331" t="e">
        <f t="shared" si="20"/>
        <v>#VALUE!</v>
      </c>
      <c r="F331" t="e">
        <f t="shared" si="21"/>
        <v>#VALUE!</v>
      </c>
      <c r="G331" t="s">
        <v>333</v>
      </c>
      <c r="H331" s="4" t="str" cm="1">
        <f t="array" ref="H331">_xll.SNL.Clients.Office.Excel.Functions.SPG(G331, "SP_TOTAL_REV", "CY2023")</f>
        <v>#PEND</v>
      </c>
      <c r="I331" s="4" t="str">
        <f>_xll.SNL.Clients.Office.Excel.Functions.SPG(G331,"IQ_AVG_DILUT_SHARES_OUT","CY2023")</f>
        <v>#PEND</v>
      </c>
      <c r="J331" s="5" t="str">
        <f>_xll.SNL.Clients.Office.Excel.Functions.SPG(G331, "IQ_DILUT_EPS_NORM", "CY2023")</f>
        <v>#PEND</v>
      </c>
      <c r="K331" t="e">
        <f t="shared" si="22"/>
        <v>#VALUE!</v>
      </c>
      <c r="L331" t="e">
        <f t="shared" si="23"/>
        <v>#VALUE!</v>
      </c>
    </row>
    <row r="332" spans="1:12" x14ac:dyDescent="0.3">
      <c r="A332" t="s">
        <v>334</v>
      </c>
      <c r="B332" s="4" t="str" cm="1">
        <f t="array" ref="B332">_xll.SNL.Clients.Office.Excel.Functions.SPG(A332, "SP_TOTAL_REV", "CY2023")</f>
        <v>#PEND</v>
      </c>
      <c r="C332" s="4" t="str">
        <f>_xll.SNL.Clients.Office.Excel.Functions.SPG(A332,"IQ_AVG_DILUT_SHARES_OUT","CY2023")</f>
        <v>#PEND</v>
      </c>
      <c r="D332" s="5" t="str">
        <f>_xll.SNL.Clients.Office.Excel.Functions.SPG(A332, "IQ_DILUT_EPS_NORM", "CY2023")</f>
        <v>#PEND</v>
      </c>
      <c r="E332" t="e">
        <f t="shared" si="20"/>
        <v>#VALUE!</v>
      </c>
      <c r="F332" t="e">
        <f t="shared" si="21"/>
        <v>#VALUE!</v>
      </c>
      <c r="G332" t="s">
        <v>334</v>
      </c>
      <c r="H332" s="4" t="str" cm="1">
        <f t="array" ref="H332">_xll.SNL.Clients.Office.Excel.Functions.SPG(G332, "SP_TOTAL_REV", "CY2023")</f>
        <v>#PEND</v>
      </c>
      <c r="I332" s="4" t="str">
        <f>_xll.SNL.Clients.Office.Excel.Functions.SPG(G332,"IQ_AVG_DILUT_SHARES_OUT","CY2023")</f>
        <v>#PEND</v>
      </c>
      <c r="J332" s="5" t="str">
        <f>_xll.SNL.Clients.Office.Excel.Functions.SPG(G332, "IQ_DILUT_EPS_NORM", "CY2023")</f>
        <v>#PEND</v>
      </c>
      <c r="K332" t="e">
        <f t="shared" si="22"/>
        <v>#VALUE!</v>
      </c>
      <c r="L332" t="e">
        <f t="shared" si="23"/>
        <v>#VALUE!</v>
      </c>
    </row>
    <row r="333" spans="1:12" x14ac:dyDescent="0.3">
      <c r="A333" t="s">
        <v>335</v>
      </c>
      <c r="B333" s="4" t="str" cm="1">
        <f t="array" ref="B333">_xll.SNL.Clients.Office.Excel.Functions.SPG(A333, "SP_TOTAL_REV", "CY2023")</f>
        <v>#PEND</v>
      </c>
      <c r="C333" s="4" t="str">
        <f>_xll.SNL.Clients.Office.Excel.Functions.SPG(A333,"IQ_AVG_DILUT_SHARES_OUT","CY2023")</f>
        <v>#PEND</v>
      </c>
      <c r="D333" s="5" t="str">
        <f>_xll.SNL.Clients.Office.Excel.Functions.SPG(A333, "IQ_DILUT_EPS_NORM", "CY2023")</f>
        <v>#PEND</v>
      </c>
      <c r="E333" t="e">
        <f t="shared" si="20"/>
        <v>#VALUE!</v>
      </c>
      <c r="F333" t="e">
        <f t="shared" si="21"/>
        <v>#VALUE!</v>
      </c>
      <c r="G333" t="s">
        <v>335</v>
      </c>
      <c r="H333" s="4" t="str" cm="1">
        <f t="array" ref="H333">_xll.SNL.Clients.Office.Excel.Functions.SPG(G333, "SP_TOTAL_REV", "CY2023")</f>
        <v>#PEND</v>
      </c>
      <c r="I333" s="4" t="str">
        <f>_xll.SNL.Clients.Office.Excel.Functions.SPG(G333,"IQ_AVG_DILUT_SHARES_OUT","CY2023")</f>
        <v>#PEND</v>
      </c>
      <c r="J333" s="5" t="str">
        <f>_xll.SNL.Clients.Office.Excel.Functions.SPG(G333, "IQ_DILUT_EPS_NORM", "CY2023")</f>
        <v>#PEND</v>
      </c>
      <c r="K333" t="e">
        <f t="shared" si="22"/>
        <v>#VALUE!</v>
      </c>
      <c r="L333" t="e">
        <f t="shared" si="23"/>
        <v>#VALUE!</v>
      </c>
    </row>
    <row r="334" spans="1:12" x14ac:dyDescent="0.3">
      <c r="A334" t="s">
        <v>336</v>
      </c>
      <c r="B334" s="4" t="str" cm="1">
        <f t="array" ref="B334">_xll.SNL.Clients.Office.Excel.Functions.SPG(A334, "SP_TOTAL_REV", "CY2023")</f>
        <v>#PEND</v>
      </c>
      <c r="C334" s="4" t="str">
        <f>_xll.SNL.Clients.Office.Excel.Functions.SPG(A334,"IQ_AVG_DILUT_SHARES_OUT","CY2023")</f>
        <v>#PEND</v>
      </c>
      <c r="D334" s="5" t="str">
        <f>_xll.SNL.Clients.Office.Excel.Functions.SPG(A334, "IQ_DILUT_EPS_NORM", "CY2023")</f>
        <v>#PEND</v>
      </c>
      <c r="E334" t="e">
        <f t="shared" si="20"/>
        <v>#VALUE!</v>
      </c>
      <c r="F334" t="e">
        <f t="shared" si="21"/>
        <v>#VALUE!</v>
      </c>
      <c r="G334" t="s">
        <v>336</v>
      </c>
      <c r="H334" s="4" t="str" cm="1">
        <f t="array" ref="H334">_xll.SNL.Clients.Office.Excel.Functions.SPG(G334, "SP_TOTAL_REV", "CY2023")</f>
        <v>#PEND</v>
      </c>
      <c r="I334" s="4" t="str">
        <f>_xll.SNL.Clients.Office.Excel.Functions.SPG(G334,"IQ_AVG_DILUT_SHARES_OUT","CY2023")</f>
        <v>#PEND</v>
      </c>
      <c r="J334" s="5" t="str">
        <f>_xll.SNL.Clients.Office.Excel.Functions.SPG(G334, "IQ_DILUT_EPS_NORM", "CY2023")</f>
        <v>#PEND</v>
      </c>
      <c r="K334" t="e">
        <f t="shared" si="22"/>
        <v>#VALUE!</v>
      </c>
      <c r="L334" t="e">
        <f t="shared" si="23"/>
        <v>#VALUE!</v>
      </c>
    </row>
    <row r="335" spans="1:12" x14ac:dyDescent="0.3">
      <c r="A335" t="s">
        <v>337</v>
      </c>
      <c r="B335" s="4" t="str" cm="1">
        <f t="array" ref="B335">_xll.SNL.Clients.Office.Excel.Functions.SPG(A335, "SP_TOTAL_REV", "CY2023")</f>
        <v>#PEND</v>
      </c>
      <c r="C335" s="4" t="str">
        <f>_xll.SNL.Clients.Office.Excel.Functions.SPG(A335,"IQ_AVG_DILUT_SHARES_OUT","CY2023")</f>
        <v>#PEND</v>
      </c>
      <c r="D335" s="5" t="str">
        <f>_xll.SNL.Clients.Office.Excel.Functions.SPG(A335, "IQ_DILUT_EPS_NORM", "CY2023")</f>
        <v>#PEND</v>
      </c>
      <c r="E335" t="e">
        <f t="shared" si="20"/>
        <v>#VALUE!</v>
      </c>
      <c r="F335" t="e">
        <f t="shared" si="21"/>
        <v>#VALUE!</v>
      </c>
      <c r="G335" t="s">
        <v>337</v>
      </c>
      <c r="H335" s="4" t="str" cm="1">
        <f t="array" ref="H335">_xll.SNL.Clients.Office.Excel.Functions.SPG(G335, "SP_TOTAL_REV", "CY2023")</f>
        <v>#PEND</v>
      </c>
      <c r="I335" s="4" t="str">
        <f>_xll.SNL.Clients.Office.Excel.Functions.SPG(G335,"IQ_AVG_DILUT_SHARES_OUT","CY2023")</f>
        <v>#PEND</v>
      </c>
      <c r="J335" s="5" t="str">
        <f>_xll.SNL.Clients.Office.Excel.Functions.SPG(G335, "IQ_DILUT_EPS_NORM", "CY2023")</f>
        <v>#PEND</v>
      </c>
      <c r="K335" t="e">
        <f t="shared" si="22"/>
        <v>#VALUE!</v>
      </c>
      <c r="L335" t="e">
        <f t="shared" si="23"/>
        <v>#VALUE!</v>
      </c>
    </row>
    <row r="336" spans="1:12" x14ac:dyDescent="0.3">
      <c r="A336" t="s">
        <v>338</v>
      </c>
      <c r="B336" s="4" t="str" cm="1">
        <f t="array" ref="B336">_xll.SNL.Clients.Office.Excel.Functions.SPG(A336, "SP_TOTAL_REV", "CY2023")</f>
        <v>#PEND</v>
      </c>
      <c r="C336" s="4" t="str">
        <f>_xll.SNL.Clients.Office.Excel.Functions.SPG(A336,"IQ_AVG_DILUT_SHARES_OUT","CY2023")</f>
        <v>#PEND</v>
      </c>
      <c r="D336" s="5" t="str">
        <f>_xll.SNL.Clients.Office.Excel.Functions.SPG(A336, "IQ_DILUT_EPS_NORM", "CY2023")</f>
        <v>#PEND</v>
      </c>
      <c r="E336" t="e">
        <f t="shared" si="20"/>
        <v>#VALUE!</v>
      </c>
      <c r="F336" t="e">
        <f t="shared" si="21"/>
        <v>#VALUE!</v>
      </c>
      <c r="G336" t="s">
        <v>338</v>
      </c>
      <c r="H336" s="4" t="str" cm="1">
        <f t="array" ref="H336">_xll.SNL.Clients.Office.Excel.Functions.SPG(G336, "SP_TOTAL_REV", "CY2023")</f>
        <v>#PEND</v>
      </c>
      <c r="I336" s="4" t="str">
        <f>_xll.SNL.Clients.Office.Excel.Functions.SPG(G336,"IQ_AVG_DILUT_SHARES_OUT","CY2023")</f>
        <v>#PEND</v>
      </c>
      <c r="J336" s="5" t="str">
        <f>_xll.SNL.Clients.Office.Excel.Functions.SPG(G336, "IQ_DILUT_EPS_NORM", "CY2023")</f>
        <v>#PEND</v>
      </c>
      <c r="K336" t="e">
        <f t="shared" si="22"/>
        <v>#VALUE!</v>
      </c>
      <c r="L336" t="e">
        <f t="shared" si="23"/>
        <v>#VALUE!</v>
      </c>
    </row>
    <row r="337" spans="1:12" x14ac:dyDescent="0.3">
      <c r="A337" t="s">
        <v>339</v>
      </c>
      <c r="B337" s="4" t="str" cm="1">
        <f t="array" ref="B337">_xll.SNL.Clients.Office.Excel.Functions.SPG(A337, "SP_TOTAL_REV", "CY2023")</f>
        <v>#PEND</v>
      </c>
      <c r="C337" s="4" t="str">
        <f>_xll.SNL.Clients.Office.Excel.Functions.SPG(A337,"IQ_AVG_DILUT_SHARES_OUT","CY2023")</f>
        <v>#PEND</v>
      </c>
      <c r="D337" s="5" t="str">
        <f>_xll.SNL.Clients.Office.Excel.Functions.SPG(A337, "IQ_DILUT_EPS_NORM", "CY2023")</f>
        <v>#PEND</v>
      </c>
      <c r="E337" t="e">
        <f t="shared" si="20"/>
        <v>#VALUE!</v>
      </c>
      <c r="F337" t="e">
        <f t="shared" si="21"/>
        <v>#VALUE!</v>
      </c>
      <c r="G337" t="s">
        <v>339</v>
      </c>
      <c r="H337" s="4" t="str" cm="1">
        <f t="array" ref="H337">_xll.SNL.Clients.Office.Excel.Functions.SPG(G337, "SP_TOTAL_REV", "CY2023")</f>
        <v>#PEND</v>
      </c>
      <c r="I337" s="4" t="str">
        <f>_xll.SNL.Clients.Office.Excel.Functions.SPG(G337,"IQ_AVG_DILUT_SHARES_OUT","CY2023")</f>
        <v>#PEND</v>
      </c>
      <c r="J337" s="5" t="str">
        <f>_xll.SNL.Clients.Office.Excel.Functions.SPG(G337, "IQ_DILUT_EPS_NORM", "CY2023")</f>
        <v>#PEND</v>
      </c>
      <c r="K337" t="e">
        <f t="shared" si="22"/>
        <v>#VALUE!</v>
      </c>
      <c r="L337" t="e">
        <f t="shared" si="23"/>
        <v>#VALUE!</v>
      </c>
    </row>
    <row r="338" spans="1:12" x14ac:dyDescent="0.3">
      <c r="A338" t="s">
        <v>340</v>
      </c>
      <c r="B338" s="4" t="str" cm="1">
        <f t="array" ref="B338">_xll.SNL.Clients.Office.Excel.Functions.SPG(A338, "SP_TOTAL_REV", "CY2023")</f>
        <v>#PEND</v>
      </c>
      <c r="C338" s="4" t="str">
        <f>_xll.SNL.Clients.Office.Excel.Functions.SPG(A338,"IQ_AVG_DILUT_SHARES_OUT","CY2023")</f>
        <v>#PEND</v>
      </c>
      <c r="D338" s="5" t="str">
        <f>_xll.SNL.Clients.Office.Excel.Functions.SPG(A338, "IQ_DILUT_EPS_NORM", "CY2023")</f>
        <v>#PEND</v>
      </c>
      <c r="E338" t="e">
        <f t="shared" si="20"/>
        <v>#VALUE!</v>
      </c>
      <c r="F338" t="e">
        <f t="shared" si="21"/>
        <v>#VALUE!</v>
      </c>
      <c r="G338" t="s">
        <v>340</v>
      </c>
      <c r="H338" s="4" t="str" cm="1">
        <f t="array" ref="H338">_xll.SNL.Clients.Office.Excel.Functions.SPG(G338, "SP_TOTAL_REV", "CY2023")</f>
        <v>#PEND</v>
      </c>
      <c r="I338" s="4" t="str">
        <f>_xll.SNL.Clients.Office.Excel.Functions.SPG(G338,"IQ_AVG_DILUT_SHARES_OUT","CY2023")</f>
        <v>#PEND</v>
      </c>
      <c r="J338" s="5" t="str">
        <f>_xll.SNL.Clients.Office.Excel.Functions.SPG(G338, "IQ_DILUT_EPS_NORM", "CY2023")</f>
        <v>#PEND</v>
      </c>
      <c r="K338" t="e">
        <f t="shared" si="22"/>
        <v>#VALUE!</v>
      </c>
      <c r="L338" t="e">
        <f t="shared" si="23"/>
        <v>#VALUE!</v>
      </c>
    </row>
    <row r="339" spans="1:12" x14ac:dyDescent="0.3">
      <c r="A339" t="s">
        <v>341</v>
      </c>
      <c r="B339" s="4" t="str" cm="1">
        <f t="array" ref="B339">_xll.SNL.Clients.Office.Excel.Functions.SPG(A339, "SP_TOTAL_REV", "CY2023")</f>
        <v>#PEND</v>
      </c>
      <c r="C339" s="4" t="str">
        <f>_xll.SNL.Clients.Office.Excel.Functions.SPG(A339,"IQ_AVG_DILUT_SHARES_OUT","CY2023")</f>
        <v>#PEND</v>
      </c>
      <c r="D339" s="5" t="str">
        <f>_xll.SNL.Clients.Office.Excel.Functions.SPG(A339, "IQ_DILUT_EPS_NORM", "CY2023")</f>
        <v>#PEND</v>
      </c>
      <c r="E339" t="e">
        <f t="shared" si="20"/>
        <v>#VALUE!</v>
      </c>
      <c r="F339" t="e">
        <f t="shared" si="21"/>
        <v>#VALUE!</v>
      </c>
      <c r="G339" t="s">
        <v>341</v>
      </c>
      <c r="H339" s="4" t="str" cm="1">
        <f t="array" ref="H339">_xll.SNL.Clients.Office.Excel.Functions.SPG(G339, "SP_TOTAL_REV", "CY2023")</f>
        <v>#PEND</v>
      </c>
      <c r="I339" s="4" t="str">
        <f>_xll.SNL.Clients.Office.Excel.Functions.SPG(G339,"IQ_AVG_DILUT_SHARES_OUT","CY2023")</f>
        <v>#PEND</v>
      </c>
      <c r="J339" s="5" t="str">
        <f>_xll.SNL.Clients.Office.Excel.Functions.SPG(G339, "IQ_DILUT_EPS_NORM", "CY2023")</f>
        <v>#PEND</v>
      </c>
      <c r="K339" t="e">
        <f t="shared" si="22"/>
        <v>#VALUE!</v>
      </c>
      <c r="L339" t="e">
        <f t="shared" si="23"/>
        <v>#VALUE!</v>
      </c>
    </row>
    <row r="340" spans="1:12" x14ac:dyDescent="0.3">
      <c r="A340" t="s">
        <v>342</v>
      </c>
      <c r="B340" s="4" t="str" cm="1">
        <f t="array" ref="B340">_xll.SNL.Clients.Office.Excel.Functions.SPG(A340, "SP_TOTAL_REV", "CY2023")</f>
        <v>#PEND</v>
      </c>
      <c r="C340" s="4" t="str">
        <f>_xll.SNL.Clients.Office.Excel.Functions.SPG(A340,"IQ_AVG_DILUT_SHARES_OUT","CY2023")</f>
        <v>#PEND</v>
      </c>
      <c r="D340" s="5" t="str">
        <f>_xll.SNL.Clients.Office.Excel.Functions.SPG(A340, "IQ_DILUT_EPS_NORM", "CY2023")</f>
        <v>#PEND</v>
      </c>
      <c r="E340" t="e">
        <f t="shared" si="20"/>
        <v>#VALUE!</v>
      </c>
      <c r="F340" t="e">
        <f t="shared" si="21"/>
        <v>#VALUE!</v>
      </c>
      <c r="G340" t="s">
        <v>342</v>
      </c>
      <c r="H340" s="4" t="str" cm="1">
        <f t="array" ref="H340">_xll.SNL.Clients.Office.Excel.Functions.SPG(G340, "SP_TOTAL_REV", "CY2023")</f>
        <v>#PEND</v>
      </c>
      <c r="I340" s="4" t="str">
        <f>_xll.SNL.Clients.Office.Excel.Functions.SPG(G340,"IQ_AVG_DILUT_SHARES_OUT","CY2023")</f>
        <v>#PEND</v>
      </c>
      <c r="J340" s="5" t="str">
        <f>_xll.SNL.Clients.Office.Excel.Functions.SPG(G340, "IQ_DILUT_EPS_NORM", "CY2023")</f>
        <v>#PEND</v>
      </c>
      <c r="K340" t="e">
        <f t="shared" si="22"/>
        <v>#VALUE!</v>
      </c>
      <c r="L340" t="e">
        <f t="shared" si="23"/>
        <v>#VALUE!</v>
      </c>
    </row>
    <row r="341" spans="1:12" x14ac:dyDescent="0.3">
      <c r="A341" t="s">
        <v>343</v>
      </c>
      <c r="B341" s="4" t="str" cm="1">
        <f t="array" ref="B341">_xll.SNL.Clients.Office.Excel.Functions.SPG(A341, "SP_TOTAL_REV", "CY2023")</f>
        <v>#PEND</v>
      </c>
      <c r="C341" s="4" t="str">
        <f>_xll.SNL.Clients.Office.Excel.Functions.SPG(A341,"IQ_AVG_DILUT_SHARES_OUT","CY2023")</f>
        <v>#PEND</v>
      </c>
      <c r="D341" s="5" t="str">
        <f>_xll.SNL.Clients.Office.Excel.Functions.SPG(A341, "IQ_DILUT_EPS_NORM", "CY2023")</f>
        <v>#PEND</v>
      </c>
      <c r="E341" t="e">
        <f t="shared" si="20"/>
        <v>#VALUE!</v>
      </c>
      <c r="F341" t="e">
        <f t="shared" si="21"/>
        <v>#VALUE!</v>
      </c>
      <c r="G341" t="s">
        <v>343</v>
      </c>
      <c r="H341" s="4" t="str" cm="1">
        <f t="array" ref="H341">_xll.SNL.Clients.Office.Excel.Functions.SPG(G341, "SP_TOTAL_REV", "CY2023")</f>
        <v>#PEND</v>
      </c>
      <c r="I341" s="4" t="str">
        <f>_xll.SNL.Clients.Office.Excel.Functions.SPG(G341,"IQ_AVG_DILUT_SHARES_OUT","CY2023")</f>
        <v>#PEND</v>
      </c>
      <c r="J341" s="5" t="str">
        <f>_xll.SNL.Clients.Office.Excel.Functions.SPG(G341, "IQ_DILUT_EPS_NORM", "CY2023")</f>
        <v>#PEND</v>
      </c>
      <c r="K341" t="e">
        <f t="shared" si="22"/>
        <v>#VALUE!</v>
      </c>
      <c r="L341" t="e">
        <f t="shared" si="23"/>
        <v>#VALUE!</v>
      </c>
    </row>
    <row r="342" spans="1:12" x14ac:dyDescent="0.3">
      <c r="A342" t="s">
        <v>344</v>
      </c>
      <c r="B342" s="4" t="str" cm="1">
        <f t="array" ref="B342">_xll.SNL.Clients.Office.Excel.Functions.SPG(A342, "SP_TOTAL_REV", "CY2023")</f>
        <v>#PEND</v>
      </c>
      <c r="C342" s="4" t="str">
        <f>_xll.SNL.Clients.Office.Excel.Functions.SPG(A342,"IQ_AVG_DILUT_SHARES_OUT","CY2023")</f>
        <v>#PEND</v>
      </c>
      <c r="D342" s="5" t="str">
        <f>_xll.SNL.Clients.Office.Excel.Functions.SPG(A342, "IQ_DILUT_EPS_NORM", "CY2023")</f>
        <v>#PEND</v>
      </c>
      <c r="E342" t="e">
        <f t="shared" si="20"/>
        <v>#VALUE!</v>
      </c>
      <c r="F342" t="e">
        <f t="shared" si="21"/>
        <v>#VALUE!</v>
      </c>
      <c r="G342" t="s">
        <v>344</v>
      </c>
      <c r="H342" s="4" t="str" cm="1">
        <f t="array" ref="H342">_xll.SNL.Clients.Office.Excel.Functions.SPG(G342, "SP_TOTAL_REV", "CY2023")</f>
        <v>#PEND</v>
      </c>
      <c r="I342" s="4" t="str">
        <f>_xll.SNL.Clients.Office.Excel.Functions.SPG(G342,"IQ_AVG_DILUT_SHARES_OUT","CY2023")</f>
        <v>#PEND</v>
      </c>
      <c r="J342" s="5" t="str">
        <f>_xll.SNL.Clients.Office.Excel.Functions.SPG(G342, "IQ_DILUT_EPS_NORM", "CY2023")</f>
        <v>#PEND</v>
      </c>
      <c r="K342" t="e">
        <f t="shared" si="22"/>
        <v>#VALUE!</v>
      </c>
      <c r="L342" t="e">
        <f t="shared" si="23"/>
        <v>#VALUE!</v>
      </c>
    </row>
    <row r="343" spans="1:12" x14ac:dyDescent="0.3">
      <c r="A343" t="s">
        <v>345</v>
      </c>
      <c r="B343" s="4" t="str" cm="1">
        <f t="array" ref="B343">_xll.SNL.Clients.Office.Excel.Functions.SPG(A343, "SP_TOTAL_REV", "CY2023")</f>
        <v>#PEND</v>
      </c>
      <c r="C343" s="4" t="str">
        <f>_xll.SNL.Clients.Office.Excel.Functions.SPG(A343,"IQ_AVG_DILUT_SHARES_OUT","CY2023")</f>
        <v>#PEND</v>
      </c>
      <c r="D343" s="5" t="str">
        <f>_xll.SNL.Clients.Office.Excel.Functions.SPG(A343, "IQ_DILUT_EPS_NORM", "CY2023")</f>
        <v>#PEND</v>
      </c>
      <c r="E343" t="e">
        <f t="shared" si="20"/>
        <v>#VALUE!</v>
      </c>
      <c r="F343" t="e">
        <f t="shared" si="21"/>
        <v>#VALUE!</v>
      </c>
      <c r="G343" t="s">
        <v>345</v>
      </c>
      <c r="H343" s="4" t="str" cm="1">
        <f t="array" ref="H343">_xll.SNL.Clients.Office.Excel.Functions.SPG(G343, "SP_TOTAL_REV", "CY2023")</f>
        <v>#PEND</v>
      </c>
      <c r="I343" s="4" t="str">
        <f>_xll.SNL.Clients.Office.Excel.Functions.SPG(G343,"IQ_AVG_DILUT_SHARES_OUT","CY2023")</f>
        <v>#PEND</v>
      </c>
      <c r="J343" s="5" t="str">
        <f>_xll.SNL.Clients.Office.Excel.Functions.SPG(G343, "IQ_DILUT_EPS_NORM", "CY2023")</f>
        <v>#PEND</v>
      </c>
      <c r="K343" t="e">
        <f t="shared" si="22"/>
        <v>#VALUE!</v>
      </c>
      <c r="L343" t="e">
        <f t="shared" si="23"/>
        <v>#VALUE!</v>
      </c>
    </row>
    <row r="344" spans="1:12" x14ac:dyDescent="0.3">
      <c r="A344" t="s">
        <v>346</v>
      </c>
      <c r="B344" s="4" t="str" cm="1">
        <f t="array" ref="B344">_xll.SNL.Clients.Office.Excel.Functions.SPG(A344, "SP_TOTAL_REV", "CY2023")</f>
        <v>#PEND</v>
      </c>
      <c r="C344" s="4" t="str">
        <f>_xll.SNL.Clients.Office.Excel.Functions.SPG(A344,"IQ_AVG_DILUT_SHARES_OUT","CY2023")</f>
        <v>#PEND</v>
      </c>
      <c r="D344" s="5" t="str">
        <f>_xll.SNL.Clients.Office.Excel.Functions.SPG(A344, "IQ_DILUT_EPS_NORM", "CY2023")</f>
        <v>#PEND</v>
      </c>
      <c r="E344" t="e">
        <f t="shared" si="20"/>
        <v>#VALUE!</v>
      </c>
      <c r="F344" t="e">
        <f t="shared" si="21"/>
        <v>#VALUE!</v>
      </c>
      <c r="G344" t="s">
        <v>346</v>
      </c>
      <c r="H344" s="4" t="str" cm="1">
        <f t="array" ref="H344">_xll.SNL.Clients.Office.Excel.Functions.SPG(G344, "SP_TOTAL_REV", "CY2023")</f>
        <v>#PEND</v>
      </c>
      <c r="I344" s="4" t="str">
        <f>_xll.SNL.Clients.Office.Excel.Functions.SPG(G344,"IQ_AVG_DILUT_SHARES_OUT","CY2023")</f>
        <v>#PEND</v>
      </c>
      <c r="J344" s="5" t="str">
        <f>_xll.SNL.Clients.Office.Excel.Functions.SPG(G344, "IQ_DILUT_EPS_NORM", "CY2023")</f>
        <v>#PEND</v>
      </c>
      <c r="K344" t="e">
        <f t="shared" si="22"/>
        <v>#VALUE!</v>
      </c>
      <c r="L344" t="e">
        <f t="shared" si="23"/>
        <v>#VALUE!</v>
      </c>
    </row>
    <row r="345" spans="1:12" x14ac:dyDescent="0.3">
      <c r="A345" t="s">
        <v>347</v>
      </c>
      <c r="B345" s="4" t="str" cm="1">
        <f t="array" ref="B345">_xll.SNL.Clients.Office.Excel.Functions.SPG(A345, "SP_TOTAL_REV", "CY2023")</f>
        <v>#PEND</v>
      </c>
      <c r="C345" s="4" t="str">
        <f>_xll.SNL.Clients.Office.Excel.Functions.SPG(A345,"IQ_AVG_DILUT_SHARES_OUT","CY2023")</f>
        <v>#PEND</v>
      </c>
      <c r="D345" s="5" t="str">
        <f>_xll.SNL.Clients.Office.Excel.Functions.SPG(A345, "IQ_DILUT_EPS_NORM", "CY2023")</f>
        <v>#PEND</v>
      </c>
      <c r="E345" t="e">
        <f t="shared" si="20"/>
        <v>#VALUE!</v>
      </c>
      <c r="F345" t="e">
        <f t="shared" si="21"/>
        <v>#VALUE!</v>
      </c>
      <c r="G345" t="s">
        <v>347</v>
      </c>
      <c r="H345" s="4" t="str" cm="1">
        <f t="array" ref="H345">_xll.SNL.Clients.Office.Excel.Functions.SPG(G345, "SP_TOTAL_REV", "CY2023")</f>
        <v>#PEND</v>
      </c>
      <c r="I345" s="4" t="str">
        <f>_xll.SNL.Clients.Office.Excel.Functions.SPG(G345,"IQ_AVG_DILUT_SHARES_OUT","CY2023")</f>
        <v>#PEND</v>
      </c>
      <c r="J345" s="5" t="str">
        <f>_xll.SNL.Clients.Office.Excel.Functions.SPG(G345, "IQ_DILUT_EPS_NORM", "CY2023")</f>
        <v>#PEND</v>
      </c>
      <c r="K345" t="e">
        <f t="shared" si="22"/>
        <v>#VALUE!</v>
      </c>
      <c r="L345" t="e">
        <f t="shared" si="23"/>
        <v>#VALUE!</v>
      </c>
    </row>
    <row r="346" spans="1:12" x14ac:dyDescent="0.3">
      <c r="A346" t="s">
        <v>348</v>
      </c>
      <c r="B346" s="4" t="str" cm="1">
        <f t="array" ref="B346">_xll.SNL.Clients.Office.Excel.Functions.SPG(A346, "SP_TOTAL_REV", "CY2023")</f>
        <v>#PEND</v>
      </c>
      <c r="C346" s="4" t="str">
        <f>_xll.SNL.Clients.Office.Excel.Functions.SPG(A346,"IQ_AVG_DILUT_SHARES_OUT","CY2023")</f>
        <v>#PEND</v>
      </c>
      <c r="D346" s="5" t="str">
        <f>_xll.SNL.Clients.Office.Excel.Functions.SPG(A346, "IQ_DILUT_EPS_NORM", "CY2023")</f>
        <v>#PEND</v>
      </c>
      <c r="E346" t="e">
        <f t="shared" si="20"/>
        <v>#VALUE!</v>
      </c>
      <c r="F346" t="e">
        <f t="shared" si="21"/>
        <v>#VALUE!</v>
      </c>
      <c r="G346" t="s">
        <v>348</v>
      </c>
      <c r="H346" s="4" t="str" cm="1">
        <f t="array" ref="H346">_xll.SNL.Clients.Office.Excel.Functions.SPG(G346, "SP_TOTAL_REV", "CY2023")</f>
        <v>#PEND</v>
      </c>
      <c r="I346" s="4" t="str">
        <f>_xll.SNL.Clients.Office.Excel.Functions.SPG(G346,"IQ_AVG_DILUT_SHARES_OUT","CY2023")</f>
        <v>#PEND</v>
      </c>
      <c r="J346" s="5" t="str">
        <f>_xll.SNL.Clients.Office.Excel.Functions.SPG(G346, "IQ_DILUT_EPS_NORM", "CY2023")</f>
        <v>#PEND</v>
      </c>
      <c r="K346" t="e">
        <f t="shared" si="22"/>
        <v>#VALUE!</v>
      </c>
      <c r="L346" t="e">
        <f t="shared" si="23"/>
        <v>#VALUE!</v>
      </c>
    </row>
    <row r="347" spans="1:12" x14ac:dyDescent="0.3">
      <c r="A347" t="s">
        <v>349</v>
      </c>
      <c r="B347" s="4" t="str" cm="1">
        <f t="array" ref="B347">_xll.SNL.Clients.Office.Excel.Functions.SPG(A347, "SP_TOTAL_REV", "CY2023")</f>
        <v>#PEND</v>
      </c>
      <c r="C347" s="4" t="str">
        <f>_xll.SNL.Clients.Office.Excel.Functions.SPG(A347,"IQ_AVG_DILUT_SHARES_OUT","CY2023")</f>
        <v>#PEND</v>
      </c>
      <c r="D347" s="5" t="str">
        <f>_xll.SNL.Clients.Office.Excel.Functions.SPG(A347, "IQ_DILUT_EPS_NORM", "CY2023")</f>
        <v>#PEND</v>
      </c>
      <c r="E347" t="e">
        <f t="shared" si="20"/>
        <v>#VALUE!</v>
      </c>
      <c r="F347" t="e">
        <f t="shared" si="21"/>
        <v>#VALUE!</v>
      </c>
      <c r="G347" t="s">
        <v>349</v>
      </c>
      <c r="H347" s="4" t="str" cm="1">
        <f t="array" ref="H347">_xll.SNL.Clients.Office.Excel.Functions.SPG(G347, "SP_TOTAL_REV", "CY2023")</f>
        <v>#PEND</v>
      </c>
      <c r="I347" s="4" t="str">
        <f>_xll.SNL.Clients.Office.Excel.Functions.SPG(G347,"IQ_AVG_DILUT_SHARES_OUT","CY2023")</f>
        <v>#PEND</v>
      </c>
      <c r="J347" s="5" t="str">
        <f>_xll.SNL.Clients.Office.Excel.Functions.SPG(G347, "IQ_DILUT_EPS_NORM", "CY2023")</f>
        <v>#PEND</v>
      </c>
      <c r="K347" t="e">
        <f t="shared" si="22"/>
        <v>#VALUE!</v>
      </c>
      <c r="L347" t="e">
        <f t="shared" si="23"/>
        <v>#VALUE!</v>
      </c>
    </row>
    <row r="348" spans="1:12" x14ac:dyDescent="0.3">
      <c r="A348" t="s">
        <v>350</v>
      </c>
      <c r="B348" s="4" t="str" cm="1">
        <f t="array" ref="B348">_xll.SNL.Clients.Office.Excel.Functions.SPG(A348, "SP_TOTAL_REV", "CY2023")</f>
        <v>#PEND</v>
      </c>
      <c r="C348" s="4" t="str">
        <f>_xll.SNL.Clients.Office.Excel.Functions.SPG(A348,"IQ_AVG_DILUT_SHARES_OUT","CY2023")</f>
        <v>#PEND</v>
      </c>
      <c r="D348" s="5" t="str">
        <f>_xll.SNL.Clients.Office.Excel.Functions.SPG(A348, "IQ_DILUT_EPS_NORM", "CY2023")</f>
        <v>#PEND</v>
      </c>
      <c r="E348" t="e">
        <f t="shared" si="20"/>
        <v>#VALUE!</v>
      </c>
      <c r="F348" t="e">
        <f t="shared" si="21"/>
        <v>#VALUE!</v>
      </c>
      <c r="G348" t="s">
        <v>350</v>
      </c>
      <c r="H348" s="4" t="str" cm="1">
        <f t="array" ref="H348">_xll.SNL.Clients.Office.Excel.Functions.SPG(G348, "SP_TOTAL_REV", "CY2023")</f>
        <v>#PEND</v>
      </c>
      <c r="I348" s="4" t="str">
        <f>_xll.SNL.Clients.Office.Excel.Functions.SPG(G348,"IQ_AVG_DILUT_SHARES_OUT","CY2023")</f>
        <v>#PEND</v>
      </c>
      <c r="J348" s="5" t="str">
        <f>_xll.SNL.Clients.Office.Excel.Functions.SPG(G348, "IQ_DILUT_EPS_NORM", "CY2023")</f>
        <v>#PEND</v>
      </c>
      <c r="K348" t="e">
        <f t="shared" si="22"/>
        <v>#VALUE!</v>
      </c>
      <c r="L348" t="e">
        <f t="shared" si="23"/>
        <v>#VALUE!</v>
      </c>
    </row>
    <row r="349" spans="1:12" x14ac:dyDescent="0.3">
      <c r="A349" t="s">
        <v>351</v>
      </c>
      <c r="B349" s="4" t="str" cm="1">
        <f t="array" ref="B349">_xll.SNL.Clients.Office.Excel.Functions.SPG(A349, "SP_TOTAL_REV", "CY2023")</f>
        <v>#PEND</v>
      </c>
      <c r="C349" s="4" t="str">
        <f>_xll.SNL.Clients.Office.Excel.Functions.SPG(A349,"IQ_AVG_DILUT_SHARES_OUT","CY2023")</f>
        <v>#PEND</v>
      </c>
      <c r="D349" s="5" t="str">
        <f>_xll.SNL.Clients.Office.Excel.Functions.SPG(A349, "IQ_DILUT_EPS_NORM", "CY2023")</f>
        <v>#PEND</v>
      </c>
      <c r="E349" t="e">
        <f t="shared" si="20"/>
        <v>#VALUE!</v>
      </c>
      <c r="F349" t="e">
        <f t="shared" si="21"/>
        <v>#VALUE!</v>
      </c>
      <c r="G349" t="s">
        <v>351</v>
      </c>
      <c r="H349" s="4" t="str" cm="1">
        <f t="array" ref="H349">_xll.SNL.Clients.Office.Excel.Functions.SPG(G349, "SP_TOTAL_REV", "CY2023")</f>
        <v>#PEND</v>
      </c>
      <c r="I349" s="4" t="str">
        <f>_xll.SNL.Clients.Office.Excel.Functions.SPG(G349,"IQ_AVG_DILUT_SHARES_OUT","CY2023")</f>
        <v>#PEND</v>
      </c>
      <c r="J349" s="5" t="str">
        <f>_xll.SNL.Clients.Office.Excel.Functions.SPG(G349, "IQ_DILUT_EPS_NORM", "CY2023")</f>
        <v>#PEND</v>
      </c>
      <c r="K349" t="e">
        <f t="shared" si="22"/>
        <v>#VALUE!</v>
      </c>
      <c r="L349" t="e">
        <f t="shared" si="23"/>
        <v>#VALUE!</v>
      </c>
    </row>
    <row r="350" spans="1:12" x14ac:dyDescent="0.3">
      <c r="A350" t="s">
        <v>352</v>
      </c>
      <c r="B350" s="4" t="str" cm="1">
        <f t="array" ref="B350">_xll.SNL.Clients.Office.Excel.Functions.SPG(A350, "SP_TOTAL_REV", "CY2023")</f>
        <v>#PEND</v>
      </c>
      <c r="C350" s="4" t="str">
        <f>_xll.SNL.Clients.Office.Excel.Functions.SPG(A350,"IQ_AVG_DILUT_SHARES_OUT","CY2023")</f>
        <v>#PEND</v>
      </c>
      <c r="D350" s="5" t="str">
        <f>_xll.SNL.Clients.Office.Excel.Functions.SPG(A350, "IQ_DILUT_EPS_NORM", "CY2023")</f>
        <v>#PEND</v>
      </c>
      <c r="E350" t="e">
        <f t="shared" si="20"/>
        <v>#VALUE!</v>
      </c>
      <c r="F350" t="e">
        <f t="shared" si="21"/>
        <v>#VALUE!</v>
      </c>
      <c r="G350" t="s">
        <v>352</v>
      </c>
      <c r="H350" s="4" t="str" cm="1">
        <f t="array" ref="H350">_xll.SNL.Clients.Office.Excel.Functions.SPG(G350, "SP_TOTAL_REV", "CY2023")</f>
        <v>#PEND</v>
      </c>
      <c r="I350" s="4" t="str">
        <f>_xll.SNL.Clients.Office.Excel.Functions.SPG(G350,"IQ_AVG_DILUT_SHARES_OUT","CY2023")</f>
        <v>#PEND</v>
      </c>
      <c r="J350" s="5" t="str">
        <f>_xll.SNL.Clients.Office.Excel.Functions.SPG(G350, "IQ_DILUT_EPS_NORM", "CY2023")</f>
        <v>#PEND</v>
      </c>
      <c r="K350" t="e">
        <f t="shared" si="22"/>
        <v>#VALUE!</v>
      </c>
      <c r="L350" t="e">
        <f t="shared" si="23"/>
        <v>#VALUE!</v>
      </c>
    </row>
    <row r="351" spans="1:12" x14ac:dyDescent="0.3">
      <c r="A351" t="s">
        <v>353</v>
      </c>
      <c r="B351" s="4" t="str" cm="1">
        <f t="array" ref="B351">_xll.SNL.Clients.Office.Excel.Functions.SPG(A351, "SP_TOTAL_REV", "CY2023")</f>
        <v>#PEND</v>
      </c>
      <c r="C351" s="4" t="str">
        <f>_xll.SNL.Clients.Office.Excel.Functions.SPG(A351,"IQ_AVG_DILUT_SHARES_OUT","CY2023")</f>
        <v>#PEND</v>
      </c>
      <c r="D351" s="5" t="str">
        <f>_xll.SNL.Clients.Office.Excel.Functions.SPG(A351, "IQ_DILUT_EPS_NORM", "CY2023")</f>
        <v>#PEND</v>
      </c>
      <c r="E351" t="e">
        <f t="shared" si="20"/>
        <v>#VALUE!</v>
      </c>
      <c r="F351" t="e">
        <f t="shared" si="21"/>
        <v>#VALUE!</v>
      </c>
      <c r="G351" t="s">
        <v>353</v>
      </c>
      <c r="H351" s="4" t="str" cm="1">
        <f t="array" ref="H351">_xll.SNL.Clients.Office.Excel.Functions.SPG(G351, "SP_TOTAL_REV", "CY2023")</f>
        <v>#PEND</v>
      </c>
      <c r="I351" s="4" t="str">
        <f>_xll.SNL.Clients.Office.Excel.Functions.SPG(G351,"IQ_AVG_DILUT_SHARES_OUT","CY2023")</f>
        <v>#PEND</v>
      </c>
      <c r="J351" s="5" t="str">
        <f>_xll.SNL.Clients.Office.Excel.Functions.SPG(G351, "IQ_DILUT_EPS_NORM", "CY2023")</f>
        <v>#PEND</v>
      </c>
      <c r="K351" t="e">
        <f t="shared" si="22"/>
        <v>#VALUE!</v>
      </c>
      <c r="L351" t="e">
        <f t="shared" si="23"/>
        <v>#VALUE!</v>
      </c>
    </row>
    <row r="352" spans="1:12" x14ac:dyDescent="0.3">
      <c r="A352" t="s">
        <v>354</v>
      </c>
      <c r="B352" s="4" t="str" cm="1">
        <f t="array" ref="B352">_xll.SNL.Clients.Office.Excel.Functions.SPG(A352, "SP_TOTAL_REV", "CY2023")</f>
        <v>#PEND</v>
      </c>
      <c r="C352" s="4" t="str">
        <f>_xll.SNL.Clients.Office.Excel.Functions.SPG(A352,"IQ_AVG_DILUT_SHARES_OUT","CY2023")</f>
        <v>#PEND</v>
      </c>
      <c r="D352" s="5" t="str">
        <f>_xll.SNL.Clients.Office.Excel.Functions.SPG(A352, "IQ_DILUT_EPS_NORM", "CY2023")</f>
        <v>#PEND</v>
      </c>
      <c r="E352" t="e">
        <f t="shared" si="20"/>
        <v>#VALUE!</v>
      </c>
      <c r="F352" t="e">
        <f t="shared" si="21"/>
        <v>#VALUE!</v>
      </c>
      <c r="G352" t="s">
        <v>354</v>
      </c>
      <c r="H352" s="4" t="str" cm="1">
        <f t="array" ref="H352">_xll.SNL.Clients.Office.Excel.Functions.SPG(G352, "SP_TOTAL_REV", "CY2023")</f>
        <v>#PEND</v>
      </c>
      <c r="I352" s="4" t="str">
        <f>_xll.SNL.Clients.Office.Excel.Functions.SPG(G352,"IQ_AVG_DILUT_SHARES_OUT","CY2023")</f>
        <v>#PEND</v>
      </c>
      <c r="J352" s="5" t="str">
        <f>_xll.SNL.Clients.Office.Excel.Functions.SPG(G352, "IQ_DILUT_EPS_NORM", "CY2023")</f>
        <v>#PEND</v>
      </c>
      <c r="K352" t="e">
        <f t="shared" si="22"/>
        <v>#VALUE!</v>
      </c>
      <c r="L352" t="e">
        <f t="shared" si="23"/>
        <v>#VALUE!</v>
      </c>
    </row>
    <row r="353" spans="1:12" x14ac:dyDescent="0.3">
      <c r="A353" t="s">
        <v>355</v>
      </c>
      <c r="B353" s="4" t="str" cm="1">
        <f t="array" ref="B353">_xll.SNL.Clients.Office.Excel.Functions.SPG(A353, "SP_TOTAL_REV", "CY2023")</f>
        <v>#PEND</v>
      </c>
      <c r="C353" s="4" t="str">
        <f>_xll.SNL.Clients.Office.Excel.Functions.SPG(A353,"IQ_AVG_DILUT_SHARES_OUT","CY2023")</f>
        <v>#PEND</v>
      </c>
      <c r="D353" s="5" t="str">
        <f>_xll.SNL.Clients.Office.Excel.Functions.SPG(A353, "IQ_DILUT_EPS_NORM", "CY2023")</f>
        <v>#PEND</v>
      </c>
      <c r="E353" t="e">
        <f t="shared" si="20"/>
        <v>#VALUE!</v>
      </c>
      <c r="F353" t="e">
        <f t="shared" si="21"/>
        <v>#VALUE!</v>
      </c>
      <c r="G353" t="s">
        <v>355</v>
      </c>
      <c r="H353" s="4" t="str" cm="1">
        <f t="array" ref="H353">_xll.SNL.Clients.Office.Excel.Functions.SPG(G353, "SP_TOTAL_REV", "CY2023")</f>
        <v>#PEND</v>
      </c>
      <c r="I353" s="4" t="str">
        <f>_xll.SNL.Clients.Office.Excel.Functions.SPG(G353,"IQ_AVG_DILUT_SHARES_OUT","CY2023")</f>
        <v>#PEND</v>
      </c>
      <c r="J353" s="5" t="str">
        <f>_xll.SNL.Clients.Office.Excel.Functions.SPG(G353, "IQ_DILUT_EPS_NORM", "CY2023")</f>
        <v>#PEND</v>
      </c>
      <c r="K353" t="e">
        <f t="shared" si="22"/>
        <v>#VALUE!</v>
      </c>
      <c r="L353" t="e">
        <f t="shared" si="23"/>
        <v>#VALUE!</v>
      </c>
    </row>
    <row r="354" spans="1:12" x14ac:dyDescent="0.3">
      <c r="A354" t="s">
        <v>356</v>
      </c>
      <c r="B354" s="4" t="str" cm="1">
        <f t="array" ref="B354">_xll.SNL.Clients.Office.Excel.Functions.SPG(A354, "SP_TOTAL_REV", "CY2023")</f>
        <v>#PEND</v>
      </c>
      <c r="C354" s="4" t="str">
        <f>_xll.SNL.Clients.Office.Excel.Functions.SPG(A354,"IQ_AVG_DILUT_SHARES_OUT","CY2023")</f>
        <v>#PEND</v>
      </c>
      <c r="D354" s="5" t="str">
        <f>_xll.SNL.Clients.Office.Excel.Functions.SPG(A354, "IQ_DILUT_EPS_NORM", "CY2023")</f>
        <v>#PEND</v>
      </c>
      <c r="E354" t="e">
        <f t="shared" si="20"/>
        <v>#VALUE!</v>
      </c>
      <c r="F354" t="e">
        <f t="shared" si="21"/>
        <v>#VALUE!</v>
      </c>
      <c r="G354" t="s">
        <v>356</v>
      </c>
      <c r="H354" s="4" t="str" cm="1">
        <f t="array" ref="H354">_xll.SNL.Clients.Office.Excel.Functions.SPG(G354, "SP_TOTAL_REV", "CY2023")</f>
        <v>#PEND</v>
      </c>
      <c r="I354" s="4" t="str">
        <f>_xll.SNL.Clients.Office.Excel.Functions.SPG(G354,"IQ_AVG_DILUT_SHARES_OUT","CY2023")</f>
        <v>#PEND</v>
      </c>
      <c r="J354" s="5" t="str">
        <f>_xll.SNL.Clients.Office.Excel.Functions.SPG(G354, "IQ_DILUT_EPS_NORM", "CY2023")</f>
        <v>#PEND</v>
      </c>
      <c r="K354" t="e">
        <f t="shared" si="22"/>
        <v>#VALUE!</v>
      </c>
      <c r="L354" t="e">
        <f t="shared" si="23"/>
        <v>#VALUE!</v>
      </c>
    </row>
    <row r="355" spans="1:12" x14ac:dyDescent="0.3">
      <c r="A355" t="s">
        <v>357</v>
      </c>
      <c r="B355" s="4" t="str" cm="1">
        <f t="array" ref="B355">_xll.SNL.Clients.Office.Excel.Functions.SPG(A355, "SP_TOTAL_REV", "CY2023")</f>
        <v>#PEND</v>
      </c>
      <c r="C355" s="4" t="str">
        <f>_xll.SNL.Clients.Office.Excel.Functions.SPG(A355,"IQ_AVG_DILUT_SHARES_OUT","CY2023")</f>
        <v>#PEND</v>
      </c>
      <c r="D355" s="5" t="str">
        <f>_xll.SNL.Clients.Office.Excel.Functions.SPG(A355, "IQ_DILUT_EPS_NORM", "CY2023")</f>
        <v>#PEND</v>
      </c>
      <c r="E355" t="e">
        <f t="shared" si="20"/>
        <v>#VALUE!</v>
      </c>
      <c r="F355" t="e">
        <f t="shared" si="21"/>
        <v>#VALUE!</v>
      </c>
      <c r="G355" t="s">
        <v>357</v>
      </c>
      <c r="H355" s="4" t="str" cm="1">
        <f t="array" ref="H355">_xll.SNL.Clients.Office.Excel.Functions.SPG(G355, "SP_TOTAL_REV", "CY2023")</f>
        <v>#PEND</v>
      </c>
      <c r="I355" s="4" t="str">
        <f>_xll.SNL.Clients.Office.Excel.Functions.SPG(G355,"IQ_AVG_DILUT_SHARES_OUT","CY2023")</f>
        <v>#PEND</v>
      </c>
      <c r="J355" s="5" t="str">
        <f>_xll.SNL.Clients.Office.Excel.Functions.SPG(G355, "IQ_DILUT_EPS_NORM", "CY2023")</f>
        <v>#PEND</v>
      </c>
      <c r="K355" t="e">
        <f t="shared" si="22"/>
        <v>#VALUE!</v>
      </c>
      <c r="L355" t="e">
        <f t="shared" si="23"/>
        <v>#VALUE!</v>
      </c>
    </row>
    <row r="356" spans="1:12" x14ac:dyDescent="0.3">
      <c r="A356" t="s">
        <v>358</v>
      </c>
      <c r="B356" s="4" t="str" cm="1">
        <f t="array" ref="B356">_xll.SNL.Clients.Office.Excel.Functions.SPG(A356, "SP_TOTAL_REV", "CY2023")</f>
        <v>#PEND</v>
      </c>
      <c r="C356" s="4" t="str">
        <f>_xll.SNL.Clients.Office.Excel.Functions.SPG(A356,"IQ_AVG_DILUT_SHARES_OUT","CY2023")</f>
        <v>#PEND</v>
      </c>
      <c r="D356" s="5" t="str">
        <f>_xll.SNL.Clients.Office.Excel.Functions.SPG(A356, "IQ_DILUT_EPS_NORM", "CY2023")</f>
        <v>#PEND</v>
      </c>
      <c r="E356" t="e">
        <f t="shared" si="20"/>
        <v>#VALUE!</v>
      </c>
      <c r="F356" t="e">
        <f t="shared" si="21"/>
        <v>#VALUE!</v>
      </c>
      <c r="G356" t="s">
        <v>358</v>
      </c>
      <c r="H356" s="4" t="str" cm="1">
        <f t="array" ref="H356">_xll.SNL.Clients.Office.Excel.Functions.SPG(G356, "SP_TOTAL_REV", "CY2023")</f>
        <v>#PEND</v>
      </c>
      <c r="I356" s="4" t="str">
        <f>_xll.SNL.Clients.Office.Excel.Functions.SPG(G356,"IQ_AVG_DILUT_SHARES_OUT","CY2023")</f>
        <v>#PEND</v>
      </c>
      <c r="J356" s="5" t="str">
        <f>_xll.SNL.Clients.Office.Excel.Functions.SPG(G356, "IQ_DILUT_EPS_NORM", "CY2023")</f>
        <v>#PEND</v>
      </c>
      <c r="K356" t="e">
        <f t="shared" si="22"/>
        <v>#VALUE!</v>
      </c>
      <c r="L356" t="e">
        <f t="shared" si="23"/>
        <v>#VALUE!</v>
      </c>
    </row>
    <row r="357" spans="1:12" x14ac:dyDescent="0.3">
      <c r="A357" t="s">
        <v>359</v>
      </c>
      <c r="B357" s="4" t="str" cm="1">
        <f t="array" ref="B357">_xll.SNL.Clients.Office.Excel.Functions.SPG(A357, "SP_TOTAL_REV", "CY2023")</f>
        <v>#PEND</v>
      </c>
      <c r="C357" s="4" t="str">
        <f>_xll.SNL.Clients.Office.Excel.Functions.SPG(A357,"IQ_AVG_DILUT_SHARES_OUT","CY2023")</f>
        <v>#PEND</v>
      </c>
      <c r="D357" s="5" t="str">
        <f>_xll.SNL.Clients.Office.Excel.Functions.SPG(A357, "IQ_DILUT_EPS_NORM", "CY2023")</f>
        <v>#PEND</v>
      </c>
      <c r="E357" t="e">
        <f t="shared" si="20"/>
        <v>#VALUE!</v>
      </c>
      <c r="F357" t="e">
        <f t="shared" si="21"/>
        <v>#VALUE!</v>
      </c>
      <c r="G357" t="s">
        <v>359</v>
      </c>
      <c r="H357" s="4" t="str" cm="1">
        <f t="array" ref="H357">_xll.SNL.Clients.Office.Excel.Functions.SPG(G357, "SP_TOTAL_REV", "CY2023")</f>
        <v>#PEND</v>
      </c>
      <c r="I357" s="4" t="str">
        <f>_xll.SNL.Clients.Office.Excel.Functions.SPG(G357,"IQ_AVG_DILUT_SHARES_OUT","CY2023")</f>
        <v>#PEND</v>
      </c>
      <c r="J357" s="5" t="str">
        <f>_xll.SNL.Clients.Office.Excel.Functions.SPG(G357, "IQ_DILUT_EPS_NORM", "CY2023")</f>
        <v>#PEND</v>
      </c>
      <c r="K357" t="e">
        <f t="shared" si="22"/>
        <v>#VALUE!</v>
      </c>
      <c r="L357" t="e">
        <f t="shared" si="23"/>
        <v>#VALUE!</v>
      </c>
    </row>
    <row r="358" spans="1:12" x14ac:dyDescent="0.3">
      <c r="A358" t="s">
        <v>360</v>
      </c>
      <c r="B358" s="4" t="str" cm="1">
        <f t="array" ref="B358">_xll.SNL.Clients.Office.Excel.Functions.SPG(A358, "SP_TOTAL_REV", "CY2023")</f>
        <v>#PEND</v>
      </c>
      <c r="C358" s="4" t="str">
        <f>_xll.SNL.Clients.Office.Excel.Functions.SPG(A358,"IQ_AVG_DILUT_SHARES_OUT","CY2023")</f>
        <v>#PEND</v>
      </c>
      <c r="D358" s="5" t="str">
        <f>_xll.SNL.Clients.Office.Excel.Functions.SPG(A358, "IQ_DILUT_EPS_NORM", "CY2023")</f>
        <v>#PEND</v>
      </c>
      <c r="E358" t="e">
        <f t="shared" si="20"/>
        <v>#VALUE!</v>
      </c>
      <c r="F358" t="e">
        <f t="shared" si="21"/>
        <v>#VALUE!</v>
      </c>
      <c r="G358" t="s">
        <v>360</v>
      </c>
      <c r="H358" s="4" t="str" cm="1">
        <f t="array" ref="H358">_xll.SNL.Clients.Office.Excel.Functions.SPG(G358, "SP_TOTAL_REV", "CY2023")</f>
        <v>#PEND</v>
      </c>
      <c r="I358" s="4" t="str">
        <f>_xll.SNL.Clients.Office.Excel.Functions.SPG(G358,"IQ_AVG_DILUT_SHARES_OUT","CY2023")</f>
        <v>#PEND</v>
      </c>
      <c r="J358" s="5" t="str">
        <f>_xll.SNL.Clients.Office.Excel.Functions.SPG(G358, "IQ_DILUT_EPS_NORM", "CY2023")</f>
        <v>#PEND</v>
      </c>
      <c r="K358" t="e">
        <f t="shared" si="22"/>
        <v>#VALUE!</v>
      </c>
      <c r="L358" t="e">
        <f t="shared" si="23"/>
        <v>#VALUE!</v>
      </c>
    </row>
    <row r="359" spans="1:12" x14ac:dyDescent="0.3">
      <c r="A359" t="s">
        <v>361</v>
      </c>
      <c r="B359" s="4" t="str" cm="1">
        <f t="array" ref="B359">_xll.SNL.Clients.Office.Excel.Functions.SPG(A359, "SP_TOTAL_REV", "CY2023")</f>
        <v>#PEND</v>
      </c>
      <c r="C359" s="4" t="str">
        <f>_xll.SNL.Clients.Office.Excel.Functions.SPG(A359,"IQ_AVG_DILUT_SHARES_OUT","CY2023")</f>
        <v>#PEND</v>
      </c>
      <c r="D359" s="5" t="str">
        <f>_xll.SNL.Clients.Office.Excel.Functions.SPG(A359, "IQ_DILUT_EPS_NORM", "CY2023")</f>
        <v>#PEND</v>
      </c>
      <c r="E359" t="e">
        <f t="shared" si="20"/>
        <v>#VALUE!</v>
      </c>
      <c r="F359" t="e">
        <f t="shared" si="21"/>
        <v>#VALUE!</v>
      </c>
      <c r="G359" t="s">
        <v>361</v>
      </c>
      <c r="H359" s="4" t="str" cm="1">
        <f t="array" ref="H359">_xll.SNL.Clients.Office.Excel.Functions.SPG(G359, "SP_TOTAL_REV", "CY2023")</f>
        <v>#PEND</v>
      </c>
      <c r="I359" s="4" t="str">
        <f>_xll.SNL.Clients.Office.Excel.Functions.SPG(G359,"IQ_AVG_DILUT_SHARES_OUT","CY2023")</f>
        <v>#PEND</v>
      </c>
      <c r="J359" s="5" t="str">
        <f>_xll.SNL.Clients.Office.Excel.Functions.SPG(G359, "IQ_DILUT_EPS_NORM", "CY2023")</f>
        <v>#PEND</v>
      </c>
      <c r="K359" t="e">
        <f t="shared" si="22"/>
        <v>#VALUE!</v>
      </c>
      <c r="L359" t="e">
        <f t="shared" si="23"/>
        <v>#VALUE!</v>
      </c>
    </row>
    <row r="360" spans="1:12" x14ac:dyDescent="0.3">
      <c r="A360" t="s">
        <v>362</v>
      </c>
      <c r="B360" s="4" t="str" cm="1">
        <f t="array" ref="B360">_xll.SNL.Clients.Office.Excel.Functions.SPG(A360, "SP_TOTAL_REV", "CY2023")</f>
        <v>#PEND</v>
      </c>
      <c r="C360" s="4" t="str">
        <f>_xll.SNL.Clients.Office.Excel.Functions.SPG(A360,"IQ_AVG_DILUT_SHARES_OUT","CY2023")</f>
        <v>#PEND</v>
      </c>
      <c r="D360" s="5" t="str">
        <f>_xll.SNL.Clients.Office.Excel.Functions.SPG(A360, "IQ_DILUT_EPS_NORM", "CY2023")</f>
        <v>#PEND</v>
      </c>
      <c r="E360" t="e">
        <f t="shared" si="20"/>
        <v>#VALUE!</v>
      </c>
      <c r="F360" t="e">
        <f t="shared" si="21"/>
        <v>#VALUE!</v>
      </c>
      <c r="G360" t="s">
        <v>362</v>
      </c>
      <c r="H360" s="4" t="str" cm="1">
        <f t="array" ref="H360">_xll.SNL.Clients.Office.Excel.Functions.SPG(G360, "SP_TOTAL_REV", "CY2023")</f>
        <v>#PEND</v>
      </c>
      <c r="I360" s="4" t="str">
        <f>_xll.SNL.Clients.Office.Excel.Functions.SPG(G360,"IQ_AVG_DILUT_SHARES_OUT","CY2023")</f>
        <v>#PEND</v>
      </c>
      <c r="J360" s="5" t="str">
        <f>_xll.SNL.Clients.Office.Excel.Functions.SPG(G360, "IQ_DILUT_EPS_NORM", "CY2023")</f>
        <v>#PEND</v>
      </c>
      <c r="K360" t="e">
        <f t="shared" si="22"/>
        <v>#VALUE!</v>
      </c>
      <c r="L360" t="e">
        <f t="shared" si="23"/>
        <v>#VALUE!</v>
      </c>
    </row>
    <row r="361" spans="1:12" x14ac:dyDescent="0.3">
      <c r="A361" t="s">
        <v>363</v>
      </c>
      <c r="B361" s="4" t="str" cm="1">
        <f t="array" ref="B361">_xll.SNL.Clients.Office.Excel.Functions.SPG(A361, "SP_TOTAL_REV", "CY2023")</f>
        <v>#PEND</v>
      </c>
      <c r="C361" s="4" t="str">
        <f>_xll.SNL.Clients.Office.Excel.Functions.SPG(A361,"IQ_AVG_DILUT_SHARES_OUT","CY2023")</f>
        <v>#PEND</v>
      </c>
      <c r="D361" s="5" t="str">
        <f>_xll.SNL.Clients.Office.Excel.Functions.SPG(A361, "IQ_DILUT_EPS_NORM", "CY2023")</f>
        <v>#PEND</v>
      </c>
      <c r="E361" t="e">
        <f t="shared" si="20"/>
        <v>#VALUE!</v>
      </c>
      <c r="F361" t="e">
        <f t="shared" si="21"/>
        <v>#VALUE!</v>
      </c>
      <c r="G361" t="s">
        <v>363</v>
      </c>
      <c r="H361" s="4" t="str" cm="1">
        <f t="array" ref="H361">_xll.SNL.Clients.Office.Excel.Functions.SPG(G361, "SP_TOTAL_REV", "CY2023")</f>
        <v>#PEND</v>
      </c>
      <c r="I361" s="4" t="str">
        <f>_xll.SNL.Clients.Office.Excel.Functions.SPG(G361,"IQ_AVG_DILUT_SHARES_OUT","CY2023")</f>
        <v>#PEND</v>
      </c>
      <c r="J361" s="5" t="str">
        <f>_xll.SNL.Clients.Office.Excel.Functions.SPG(G361, "IQ_DILUT_EPS_NORM", "CY2023")</f>
        <v>#PEND</v>
      </c>
      <c r="K361" t="e">
        <f t="shared" si="22"/>
        <v>#VALUE!</v>
      </c>
      <c r="L361" t="e">
        <f t="shared" si="23"/>
        <v>#VALUE!</v>
      </c>
    </row>
    <row r="362" spans="1:12" x14ac:dyDescent="0.3">
      <c r="A362" t="s">
        <v>364</v>
      </c>
      <c r="B362" s="4" t="str" cm="1">
        <f t="array" ref="B362">_xll.SNL.Clients.Office.Excel.Functions.SPG(A362, "SP_TOTAL_REV", "CY2023")</f>
        <v>#PEND</v>
      </c>
      <c r="C362" s="4" t="str">
        <f>_xll.SNL.Clients.Office.Excel.Functions.SPG(A362,"IQ_AVG_DILUT_SHARES_OUT","CY2023")</f>
        <v>#PEND</v>
      </c>
      <c r="D362" s="5" t="str">
        <f>_xll.SNL.Clients.Office.Excel.Functions.SPG(A362, "IQ_DILUT_EPS_NORM", "CY2023")</f>
        <v>#PEND</v>
      </c>
      <c r="E362" t="e">
        <f t="shared" si="20"/>
        <v>#VALUE!</v>
      </c>
      <c r="F362" t="e">
        <f t="shared" si="21"/>
        <v>#VALUE!</v>
      </c>
      <c r="G362" t="s">
        <v>364</v>
      </c>
      <c r="H362" s="4" t="str" cm="1">
        <f t="array" ref="H362">_xll.SNL.Clients.Office.Excel.Functions.SPG(G362, "SP_TOTAL_REV", "CY2023")</f>
        <v>#PEND</v>
      </c>
      <c r="I362" s="4" t="str">
        <f>_xll.SNL.Clients.Office.Excel.Functions.SPG(G362,"IQ_AVG_DILUT_SHARES_OUT","CY2023")</f>
        <v>#PEND</v>
      </c>
      <c r="J362" s="5" t="str">
        <f>_xll.SNL.Clients.Office.Excel.Functions.SPG(G362, "IQ_DILUT_EPS_NORM", "CY2023")</f>
        <v>#PEND</v>
      </c>
      <c r="K362" t="e">
        <f t="shared" si="22"/>
        <v>#VALUE!</v>
      </c>
      <c r="L362" t="e">
        <f t="shared" si="23"/>
        <v>#VALUE!</v>
      </c>
    </row>
    <row r="363" spans="1:12" x14ac:dyDescent="0.3">
      <c r="A363" t="s">
        <v>365</v>
      </c>
      <c r="B363" s="4" t="str" cm="1">
        <f t="array" ref="B363">_xll.SNL.Clients.Office.Excel.Functions.SPG(A363, "SP_TOTAL_REV", "CY2023")</f>
        <v>#PEND</v>
      </c>
      <c r="C363" s="4" t="str">
        <f>_xll.SNL.Clients.Office.Excel.Functions.SPG(A363,"IQ_AVG_DILUT_SHARES_OUT","CY2023")</f>
        <v>#PEND</v>
      </c>
      <c r="D363" s="5" t="str">
        <f>_xll.SNL.Clients.Office.Excel.Functions.SPG(A363, "IQ_DILUT_EPS_NORM", "CY2023")</f>
        <v>#PEND</v>
      </c>
      <c r="E363" t="e">
        <f t="shared" si="20"/>
        <v>#VALUE!</v>
      </c>
      <c r="F363" t="e">
        <f t="shared" si="21"/>
        <v>#VALUE!</v>
      </c>
      <c r="G363" t="s">
        <v>365</v>
      </c>
      <c r="H363" s="4" t="str" cm="1">
        <f t="array" ref="H363">_xll.SNL.Clients.Office.Excel.Functions.SPG(G363, "SP_TOTAL_REV", "CY2023")</f>
        <v>#PEND</v>
      </c>
      <c r="I363" s="4" t="str">
        <f>_xll.SNL.Clients.Office.Excel.Functions.SPG(G363,"IQ_AVG_DILUT_SHARES_OUT","CY2023")</f>
        <v>#PEND</v>
      </c>
      <c r="J363" s="5" t="str">
        <f>_xll.SNL.Clients.Office.Excel.Functions.SPG(G363, "IQ_DILUT_EPS_NORM", "CY2023")</f>
        <v>#PEND</v>
      </c>
      <c r="K363" t="e">
        <f t="shared" si="22"/>
        <v>#VALUE!</v>
      </c>
      <c r="L363" t="e">
        <f t="shared" si="23"/>
        <v>#VALUE!</v>
      </c>
    </row>
    <row r="364" spans="1:12" x14ac:dyDescent="0.3">
      <c r="A364" t="s">
        <v>366</v>
      </c>
      <c r="B364" s="4" t="str" cm="1">
        <f t="array" ref="B364">_xll.SNL.Clients.Office.Excel.Functions.SPG(A364, "SP_TOTAL_REV", "CY2023")</f>
        <v>#PEND</v>
      </c>
      <c r="C364" s="4" t="str">
        <f>_xll.SNL.Clients.Office.Excel.Functions.SPG(A364,"IQ_AVG_DILUT_SHARES_OUT","CY2023")</f>
        <v>#PEND</v>
      </c>
      <c r="D364" s="5" t="str">
        <f>_xll.SNL.Clients.Office.Excel.Functions.SPG(A364, "IQ_DILUT_EPS_NORM", "CY2023")</f>
        <v>#PEND</v>
      </c>
      <c r="E364" t="e">
        <f t="shared" si="20"/>
        <v>#VALUE!</v>
      </c>
      <c r="F364" t="e">
        <f t="shared" si="21"/>
        <v>#VALUE!</v>
      </c>
      <c r="G364" t="s">
        <v>366</v>
      </c>
      <c r="H364" s="4" t="str" cm="1">
        <f t="array" ref="H364">_xll.SNL.Clients.Office.Excel.Functions.SPG(G364, "SP_TOTAL_REV", "CY2023")</f>
        <v>#PEND</v>
      </c>
      <c r="I364" s="4" t="str">
        <f>_xll.SNL.Clients.Office.Excel.Functions.SPG(G364,"IQ_AVG_DILUT_SHARES_OUT","CY2023")</f>
        <v>#PEND</v>
      </c>
      <c r="J364" s="5" t="str">
        <f>_xll.SNL.Clients.Office.Excel.Functions.SPG(G364, "IQ_DILUT_EPS_NORM", "CY2023")</f>
        <v>#PEND</v>
      </c>
      <c r="K364" t="e">
        <f t="shared" si="22"/>
        <v>#VALUE!</v>
      </c>
      <c r="L364" t="e">
        <f t="shared" si="23"/>
        <v>#VALUE!</v>
      </c>
    </row>
    <row r="365" spans="1:12" x14ac:dyDescent="0.3">
      <c r="A365" t="s">
        <v>367</v>
      </c>
      <c r="B365" s="4" t="str" cm="1">
        <f t="array" ref="B365">_xll.SNL.Clients.Office.Excel.Functions.SPG(A365, "SP_TOTAL_REV", "CY2023")</f>
        <v>#PEND</v>
      </c>
      <c r="C365" s="4" t="str">
        <f>_xll.SNL.Clients.Office.Excel.Functions.SPG(A365,"IQ_AVG_DILUT_SHARES_OUT","CY2023")</f>
        <v>#PEND</v>
      </c>
      <c r="D365" s="5" t="str">
        <f>_xll.SNL.Clients.Office.Excel.Functions.SPG(A365, "IQ_DILUT_EPS_NORM", "CY2023")</f>
        <v>#PEND</v>
      </c>
      <c r="E365" t="e">
        <f t="shared" si="20"/>
        <v>#VALUE!</v>
      </c>
      <c r="F365" t="e">
        <f t="shared" si="21"/>
        <v>#VALUE!</v>
      </c>
      <c r="G365" t="s">
        <v>367</v>
      </c>
      <c r="H365" s="4" t="str" cm="1">
        <f t="array" ref="H365">_xll.SNL.Clients.Office.Excel.Functions.SPG(G365, "SP_TOTAL_REV", "CY2023")</f>
        <v>#PEND</v>
      </c>
      <c r="I365" s="4" t="str">
        <f>_xll.SNL.Clients.Office.Excel.Functions.SPG(G365,"IQ_AVG_DILUT_SHARES_OUT","CY2023")</f>
        <v>#PEND</v>
      </c>
      <c r="J365" s="5" t="str">
        <f>_xll.SNL.Clients.Office.Excel.Functions.SPG(G365, "IQ_DILUT_EPS_NORM", "CY2023")</f>
        <v>#PEND</v>
      </c>
      <c r="K365" t="e">
        <f t="shared" si="22"/>
        <v>#VALUE!</v>
      </c>
      <c r="L365" t="e">
        <f t="shared" si="23"/>
        <v>#VALUE!</v>
      </c>
    </row>
    <row r="366" spans="1:12" x14ac:dyDescent="0.3">
      <c r="A366" t="s">
        <v>368</v>
      </c>
      <c r="B366" s="4" t="str" cm="1">
        <f t="array" ref="B366">_xll.SNL.Clients.Office.Excel.Functions.SPG(A366, "SP_TOTAL_REV", "CY2023")</f>
        <v>#PEND</v>
      </c>
      <c r="C366" s="4" t="str">
        <f>_xll.SNL.Clients.Office.Excel.Functions.SPG(A366,"IQ_AVG_DILUT_SHARES_OUT","CY2023")</f>
        <v>#PEND</v>
      </c>
      <c r="D366" s="5" t="str">
        <f>_xll.SNL.Clients.Office.Excel.Functions.SPG(A366, "IQ_DILUT_EPS_NORM", "CY2023")</f>
        <v>#PEND</v>
      </c>
      <c r="E366" t="e">
        <f t="shared" si="20"/>
        <v>#VALUE!</v>
      </c>
      <c r="F366" t="e">
        <f t="shared" si="21"/>
        <v>#VALUE!</v>
      </c>
      <c r="G366" t="s">
        <v>368</v>
      </c>
      <c r="H366" s="4" t="str" cm="1">
        <f t="array" ref="H366">_xll.SNL.Clients.Office.Excel.Functions.SPG(G366, "SP_TOTAL_REV", "CY2023")</f>
        <v>#PEND</v>
      </c>
      <c r="I366" s="4" t="str">
        <f>_xll.SNL.Clients.Office.Excel.Functions.SPG(G366,"IQ_AVG_DILUT_SHARES_OUT","CY2023")</f>
        <v>#PEND</v>
      </c>
      <c r="J366" s="5" t="str">
        <f>_xll.SNL.Clients.Office.Excel.Functions.SPG(G366, "IQ_DILUT_EPS_NORM", "CY2023")</f>
        <v>#PEND</v>
      </c>
      <c r="K366" t="e">
        <f t="shared" si="22"/>
        <v>#VALUE!</v>
      </c>
      <c r="L366" t="e">
        <f t="shared" si="23"/>
        <v>#VALUE!</v>
      </c>
    </row>
    <row r="367" spans="1:12" x14ac:dyDescent="0.3">
      <c r="A367" t="s">
        <v>369</v>
      </c>
      <c r="B367" s="4" t="str" cm="1">
        <f t="array" ref="B367">_xll.SNL.Clients.Office.Excel.Functions.SPG(A367, "SP_TOTAL_REV", "CY2023")</f>
        <v>#PEND</v>
      </c>
      <c r="C367" s="4" t="str">
        <f>_xll.SNL.Clients.Office.Excel.Functions.SPG(A367,"IQ_AVG_DILUT_SHARES_OUT","CY2023")</f>
        <v>#PEND</v>
      </c>
      <c r="D367" s="5" t="str">
        <f>_xll.SNL.Clients.Office.Excel.Functions.SPG(A367, "IQ_DILUT_EPS_NORM", "CY2023")</f>
        <v>#PEND</v>
      </c>
      <c r="E367" t="e">
        <f t="shared" si="20"/>
        <v>#VALUE!</v>
      </c>
      <c r="F367" t="e">
        <f t="shared" si="21"/>
        <v>#VALUE!</v>
      </c>
      <c r="G367" t="s">
        <v>369</v>
      </c>
      <c r="H367" s="4" t="str" cm="1">
        <f t="array" ref="H367">_xll.SNL.Clients.Office.Excel.Functions.SPG(G367, "SP_TOTAL_REV", "CY2023")</f>
        <v>#PEND</v>
      </c>
      <c r="I367" s="4" t="str">
        <f>_xll.SNL.Clients.Office.Excel.Functions.SPG(G367,"IQ_AVG_DILUT_SHARES_OUT","CY2023")</f>
        <v>#PEND</v>
      </c>
      <c r="J367" s="5" t="str">
        <f>_xll.SNL.Clients.Office.Excel.Functions.SPG(G367, "IQ_DILUT_EPS_NORM", "CY2023")</f>
        <v>#PEND</v>
      </c>
      <c r="K367" t="e">
        <f t="shared" si="22"/>
        <v>#VALUE!</v>
      </c>
      <c r="L367" t="e">
        <f t="shared" si="23"/>
        <v>#VALUE!</v>
      </c>
    </row>
    <row r="368" spans="1:12" x14ac:dyDescent="0.3">
      <c r="A368" t="s">
        <v>370</v>
      </c>
      <c r="B368" s="4" t="str" cm="1">
        <f t="array" ref="B368">_xll.SNL.Clients.Office.Excel.Functions.SPG(A368, "SP_TOTAL_REV", "CY2023")</f>
        <v>#PEND</v>
      </c>
      <c r="C368" s="4" t="str">
        <f>_xll.SNL.Clients.Office.Excel.Functions.SPG(A368,"IQ_AVG_DILUT_SHARES_OUT","CY2023")</f>
        <v>#PEND</v>
      </c>
      <c r="D368" s="5" t="str">
        <f>_xll.SNL.Clients.Office.Excel.Functions.SPG(A368, "IQ_DILUT_EPS_NORM", "CY2023")</f>
        <v>#PEND</v>
      </c>
      <c r="E368" t="e">
        <f t="shared" si="20"/>
        <v>#VALUE!</v>
      </c>
      <c r="F368" t="e">
        <f t="shared" si="21"/>
        <v>#VALUE!</v>
      </c>
      <c r="G368" t="s">
        <v>370</v>
      </c>
      <c r="H368" s="4" t="str" cm="1">
        <f t="array" ref="H368">_xll.SNL.Clients.Office.Excel.Functions.SPG(G368, "SP_TOTAL_REV", "CY2023")</f>
        <v>#PEND</v>
      </c>
      <c r="I368" s="4" t="str">
        <f>_xll.SNL.Clients.Office.Excel.Functions.SPG(G368,"IQ_AVG_DILUT_SHARES_OUT","CY2023")</f>
        <v>#PEND</v>
      </c>
      <c r="J368" s="5" t="str">
        <f>_xll.SNL.Clients.Office.Excel.Functions.SPG(G368, "IQ_DILUT_EPS_NORM", "CY2023")</f>
        <v>#PEND</v>
      </c>
      <c r="K368" t="e">
        <f t="shared" si="22"/>
        <v>#VALUE!</v>
      </c>
      <c r="L368" t="e">
        <f t="shared" si="23"/>
        <v>#VALUE!</v>
      </c>
    </row>
    <row r="369" spans="1:12" x14ac:dyDescent="0.3">
      <c r="A369" t="s">
        <v>371</v>
      </c>
      <c r="B369" s="4" t="str" cm="1">
        <f t="array" ref="B369">_xll.SNL.Clients.Office.Excel.Functions.SPG(A369, "SP_TOTAL_REV", "CY2023")</f>
        <v>#PEND</v>
      </c>
      <c r="C369" s="4" t="str">
        <f>_xll.SNL.Clients.Office.Excel.Functions.SPG(A369,"IQ_AVG_DILUT_SHARES_OUT","CY2023")</f>
        <v>#PEND</v>
      </c>
      <c r="D369" s="5" t="str">
        <f>_xll.SNL.Clients.Office.Excel.Functions.SPG(A369, "IQ_DILUT_EPS_NORM", "CY2023")</f>
        <v>#PEND</v>
      </c>
      <c r="E369" t="e">
        <f t="shared" si="20"/>
        <v>#VALUE!</v>
      </c>
      <c r="F369" t="e">
        <f t="shared" si="21"/>
        <v>#VALUE!</v>
      </c>
      <c r="G369" t="s">
        <v>371</v>
      </c>
      <c r="H369" s="4" t="str" cm="1">
        <f t="array" ref="H369">_xll.SNL.Clients.Office.Excel.Functions.SPG(G369, "SP_TOTAL_REV", "CY2023")</f>
        <v>#PEND</v>
      </c>
      <c r="I369" s="4" t="str">
        <f>_xll.SNL.Clients.Office.Excel.Functions.SPG(G369,"IQ_AVG_DILUT_SHARES_OUT","CY2023")</f>
        <v>#PEND</v>
      </c>
      <c r="J369" s="5" t="str">
        <f>_xll.SNL.Clients.Office.Excel.Functions.SPG(G369, "IQ_DILUT_EPS_NORM", "CY2023")</f>
        <v>#PEND</v>
      </c>
      <c r="K369" t="e">
        <f t="shared" si="22"/>
        <v>#VALUE!</v>
      </c>
      <c r="L369" t="e">
        <f t="shared" si="23"/>
        <v>#VALUE!</v>
      </c>
    </row>
    <row r="370" spans="1:12" x14ac:dyDescent="0.3">
      <c r="A370" t="s">
        <v>372</v>
      </c>
      <c r="B370" s="4" t="str" cm="1">
        <f t="array" ref="B370">_xll.SNL.Clients.Office.Excel.Functions.SPG(A370, "SP_TOTAL_REV", "CY2023")</f>
        <v>#PEND</v>
      </c>
      <c r="C370" s="4" t="str">
        <f>_xll.SNL.Clients.Office.Excel.Functions.SPG(A370,"IQ_AVG_DILUT_SHARES_OUT","CY2023")</f>
        <v>#PEND</v>
      </c>
      <c r="D370" s="5" t="str">
        <f>_xll.SNL.Clients.Office.Excel.Functions.SPG(A370, "IQ_DILUT_EPS_NORM", "CY2023")</f>
        <v>#PEND</v>
      </c>
      <c r="E370" t="e">
        <f t="shared" si="20"/>
        <v>#VALUE!</v>
      </c>
      <c r="F370" t="e">
        <f t="shared" si="21"/>
        <v>#VALUE!</v>
      </c>
      <c r="G370" t="s">
        <v>372</v>
      </c>
      <c r="H370" s="4" t="str" cm="1">
        <f t="array" ref="H370">_xll.SNL.Clients.Office.Excel.Functions.SPG(G370, "SP_TOTAL_REV", "CY2023")</f>
        <v>#PEND</v>
      </c>
      <c r="I370" s="4" t="str">
        <f>_xll.SNL.Clients.Office.Excel.Functions.SPG(G370,"IQ_AVG_DILUT_SHARES_OUT","CY2023")</f>
        <v>#PEND</v>
      </c>
      <c r="J370" s="5" t="str">
        <f>_xll.SNL.Clients.Office.Excel.Functions.SPG(G370, "IQ_DILUT_EPS_NORM", "CY2023")</f>
        <v>#PEND</v>
      </c>
      <c r="K370" t="e">
        <f t="shared" si="22"/>
        <v>#VALUE!</v>
      </c>
      <c r="L370" t="e">
        <f t="shared" si="23"/>
        <v>#VALUE!</v>
      </c>
    </row>
    <row r="371" spans="1:12" x14ac:dyDescent="0.3">
      <c r="A371" t="s">
        <v>373</v>
      </c>
      <c r="B371" s="4" t="str" cm="1">
        <f t="array" ref="B371">_xll.SNL.Clients.Office.Excel.Functions.SPG(A371, "SP_TOTAL_REV", "CY2023")</f>
        <v>#PEND</v>
      </c>
      <c r="C371" s="4" t="str">
        <f>_xll.SNL.Clients.Office.Excel.Functions.SPG(A371,"IQ_AVG_DILUT_SHARES_OUT","CY2023")</f>
        <v>#PEND</v>
      </c>
      <c r="D371" s="5" t="str">
        <f>_xll.SNL.Clients.Office.Excel.Functions.SPG(A371, "IQ_DILUT_EPS_NORM", "CY2023")</f>
        <v>#PEND</v>
      </c>
      <c r="E371" t="e">
        <f t="shared" si="20"/>
        <v>#VALUE!</v>
      </c>
      <c r="F371" t="e">
        <f t="shared" si="21"/>
        <v>#VALUE!</v>
      </c>
      <c r="G371" t="s">
        <v>373</v>
      </c>
      <c r="H371" s="4" t="str" cm="1">
        <f t="array" ref="H371">_xll.SNL.Clients.Office.Excel.Functions.SPG(G371, "SP_TOTAL_REV", "CY2023")</f>
        <v>#PEND</v>
      </c>
      <c r="I371" s="4" t="str">
        <f>_xll.SNL.Clients.Office.Excel.Functions.SPG(G371,"IQ_AVG_DILUT_SHARES_OUT","CY2023")</f>
        <v>#PEND</v>
      </c>
      <c r="J371" s="5" t="str">
        <f>_xll.SNL.Clients.Office.Excel.Functions.SPG(G371, "IQ_DILUT_EPS_NORM", "CY2023")</f>
        <v>#PEND</v>
      </c>
      <c r="K371" t="e">
        <f t="shared" si="22"/>
        <v>#VALUE!</v>
      </c>
      <c r="L371" t="e">
        <f t="shared" si="23"/>
        <v>#VALUE!</v>
      </c>
    </row>
    <row r="372" spans="1:12" x14ac:dyDescent="0.3">
      <c r="A372" t="s">
        <v>374</v>
      </c>
      <c r="B372" s="4" t="str" cm="1">
        <f t="array" ref="B372">_xll.SNL.Clients.Office.Excel.Functions.SPG(A372, "SP_TOTAL_REV", "CY2023")</f>
        <v>#PEND</v>
      </c>
      <c r="C372" s="4" t="str">
        <f>_xll.SNL.Clients.Office.Excel.Functions.SPG(A372,"IQ_AVG_DILUT_SHARES_OUT","CY2023")</f>
        <v>#PEND</v>
      </c>
      <c r="D372" s="5" t="str">
        <f>_xll.SNL.Clients.Office.Excel.Functions.SPG(A372, "IQ_DILUT_EPS_NORM", "CY2023")</f>
        <v>#PEND</v>
      </c>
      <c r="E372" t="e">
        <f t="shared" si="20"/>
        <v>#VALUE!</v>
      </c>
      <c r="F372" t="e">
        <f t="shared" si="21"/>
        <v>#VALUE!</v>
      </c>
      <c r="G372" t="s">
        <v>374</v>
      </c>
      <c r="H372" s="4" t="str" cm="1">
        <f t="array" ref="H372">_xll.SNL.Clients.Office.Excel.Functions.SPG(G372, "SP_TOTAL_REV", "CY2023")</f>
        <v>#PEND</v>
      </c>
      <c r="I372" s="4" t="str">
        <f>_xll.SNL.Clients.Office.Excel.Functions.SPG(G372,"IQ_AVG_DILUT_SHARES_OUT","CY2023")</f>
        <v>#PEND</v>
      </c>
      <c r="J372" s="5" t="str">
        <f>_xll.SNL.Clients.Office.Excel.Functions.SPG(G372, "IQ_DILUT_EPS_NORM", "CY2023")</f>
        <v>#PEND</v>
      </c>
      <c r="K372" t="e">
        <f t="shared" si="22"/>
        <v>#VALUE!</v>
      </c>
      <c r="L372" t="e">
        <f t="shared" si="23"/>
        <v>#VALUE!</v>
      </c>
    </row>
    <row r="373" spans="1:12" x14ac:dyDescent="0.3">
      <c r="A373" t="s">
        <v>375</v>
      </c>
      <c r="B373" s="4" t="str" cm="1">
        <f t="array" ref="B373">_xll.SNL.Clients.Office.Excel.Functions.SPG(A373, "SP_TOTAL_REV", "CY2023")</f>
        <v>#PEND</v>
      </c>
      <c r="C373" s="4" t="str">
        <f>_xll.SNL.Clients.Office.Excel.Functions.SPG(A373,"IQ_AVG_DILUT_SHARES_OUT","CY2023")</f>
        <v>#PEND</v>
      </c>
      <c r="D373" s="5" t="str">
        <f>_xll.SNL.Clients.Office.Excel.Functions.SPG(A373, "IQ_DILUT_EPS_NORM", "CY2023")</f>
        <v>#PEND</v>
      </c>
      <c r="E373" t="e">
        <f t="shared" si="20"/>
        <v>#VALUE!</v>
      </c>
      <c r="F373" t="e">
        <f t="shared" si="21"/>
        <v>#VALUE!</v>
      </c>
      <c r="G373" t="s">
        <v>375</v>
      </c>
      <c r="H373" s="4" t="str" cm="1">
        <f t="array" ref="H373">_xll.SNL.Clients.Office.Excel.Functions.SPG(G373, "SP_TOTAL_REV", "CY2023")</f>
        <v>#PEND</v>
      </c>
      <c r="I373" s="4" t="str">
        <f>_xll.SNL.Clients.Office.Excel.Functions.SPG(G373,"IQ_AVG_DILUT_SHARES_OUT","CY2023")</f>
        <v>#PEND</v>
      </c>
      <c r="J373" s="5" t="str">
        <f>_xll.SNL.Clients.Office.Excel.Functions.SPG(G373, "IQ_DILUT_EPS_NORM", "CY2023")</f>
        <v>#PEND</v>
      </c>
      <c r="K373" t="e">
        <f t="shared" si="22"/>
        <v>#VALUE!</v>
      </c>
      <c r="L373" t="e">
        <f t="shared" si="23"/>
        <v>#VALUE!</v>
      </c>
    </row>
    <row r="374" spans="1:12" x14ac:dyDescent="0.3">
      <c r="A374" t="s">
        <v>376</v>
      </c>
      <c r="B374" s="4" t="str" cm="1">
        <f t="array" ref="B374">_xll.SNL.Clients.Office.Excel.Functions.SPG(A374, "SP_TOTAL_REV", "CY2023")</f>
        <v>#PEND</v>
      </c>
      <c r="C374" s="4" t="str">
        <f>_xll.SNL.Clients.Office.Excel.Functions.SPG(A374,"IQ_AVG_DILUT_SHARES_OUT","CY2023")</f>
        <v>#PEND</v>
      </c>
      <c r="D374" s="5" t="str">
        <f>_xll.SNL.Clients.Office.Excel.Functions.SPG(A374, "IQ_DILUT_EPS_NORM", "CY2023")</f>
        <v>#PEND</v>
      </c>
      <c r="E374" t="e">
        <f t="shared" si="20"/>
        <v>#VALUE!</v>
      </c>
      <c r="F374" t="e">
        <f t="shared" si="21"/>
        <v>#VALUE!</v>
      </c>
      <c r="G374" t="s">
        <v>376</v>
      </c>
      <c r="H374" s="4" t="str" cm="1">
        <f t="array" ref="H374">_xll.SNL.Clients.Office.Excel.Functions.SPG(G374, "SP_TOTAL_REV", "CY2023")</f>
        <v>#PEND</v>
      </c>
      <c r="I374" s="4" t="str">
        <f>_xll.SNL.Clients.Office.Excel.Functions.SPG(G374,"IQ_AVG_DILUT_SHARES_OUT","CY2023")</f>
        <v>#PEND</v>
      </c>
      <c r="J374" s="5" t="str">
        <f>_xll.SNL.Clients.Office.Excel.Functions.SPG(G374, "IQ_DILUT_EPS_NORM", "CY2023")</f>
        <v>#PEND</v>
      </c>
      <c r="K374" t="e">
        <f t="shared" si="22"/>
        <v>#VALUE!</v>
      </c>
      <c r="L374" t="e">
        <f t="shared" si="23"/>
        <v>#VALUE!</v>
      </c>
    </row>
    <row r="375" spans="1:12" x14ac:dyDescent="0.3">
      <c r="A375" t="s">
        <v>377</v>
      </c>
      <c r="B375" s="4" t="str" cm="1">
        <f t="array" ref="B375">_xll.SNL.Clients.Office.Excel.Functions.SPG(A375, "SP_TOTAL_REV", "CY2023")</f>
        <v>#PEND</v>
      </c>
      <c r="C375" s="4" t="str">
        <f>_xll.SNL.Clients.Office.Excel.Functions.SPG(A375,"IQ_AVG_DILUT_SHARES_OUT","CY2023")</f>
        <v>#PEND</v>
      </c>
      <c r="D375" s="5" t="str">
        <f>_xll.SNL.Clients.Office.Excel.Functions.SPG(A375, "IQ_DILUT_EPS_NORM", "CY2023")</f>
        <v>#PEND</v>
      </c>
      <c r="E375" t="e">
        <f t="shared" si="20"/>
        <v>#VALUE!</v>
      </c>
      <c r="F375" t="e">
        <f t="shared" si="21"/>
        <v>#VALUE!</v>
      </c>
      <c r="G375" t="s">
        <v>377</v>
      </c>
      <c r="H375" s="4" t="str" cm="1">
        <f t="array" ref="H375">_xll.SNL.Clients.Office.Excel.Functions.SPG(G375, "SP_TOTAL_REV", "CY2023")</f>
        <v>#PEND</v>
      </c>
      <c r="I375" s="4" t="str">
        <f>_xll.SNL.Clients.Office.Excel.Functions.SPG(G375,"IQ_AVG_DILUT_SHARES_OUT","CY2023")</f>
        <v>#PEND</v>
      </c>
      <c r="J375" s="5" t="str">
        <f>_xll.SNL.Clients.Office.Excel.Functions.SPG(G375, "IQ_DILUT_EPS_NORM", "CY2023")</f>
        <v>#PEND</v>
      </c>
      <c r="K375" t="e">
        <f t="shared" si="22"/>
        <v>#VALUE!</v>
      </c>
      <c r="L375" t="e">
        <f t="shared" si="23"/>
        <v>#VALUE!</v>
      </c>
    </row>
    <row r="376" spans="1:12" x14ac:dyDescent="0.3">
      <c r="A376" t="s">
        <v>378</v>
      </c>
      <c r="B376" s="4" t="str" cm="1">
        <f t="array" ref="B376">_xll.SNL.Clients.Office.Excel.Functions.SPG(A376, "SP_TOTAL_REV", "CY2023")</f>
        <v>#PEND</v>
      </c>
      <c r="C376" s="4" t="str">
        <f>_xll.SNL.Clients.Office.Excel.Functions.SPG(A376,"IQ_AVG_DILUT_SHARES_OUT","CY2023")</f>
        <v>#PEND</v>
      </c>
      <c r="D376" s="5" t="str">
        <f>_xll.SNL.Clients.Office.Excel.Functions.SPG(A376, "IQ_DILUT_EPS_NORM", "CY2023")</f>
        <v>#PEND</v>
      </c>
      <c r="E376" t="e">
        <f t="shared" si="20"/>
        <v>#VALUE!</v>
      </c>
      <c r="F376" t="e">
        <f t="shared" si="21"/>
        <v>#VALUE!</v>
      </c>
      <c r="G376" t="s">
        <v>378</v>
      </c>
      <c r="H376" s="4" t="str" cm="1">
        <f t="array" ref="H376">_xll.SNL.Clients.Office.Excel.Functions.SPG(G376, "SP_TOTAL_REV", "CY2023")</f>
        <v>#PEND</v>
      </c>
      <c r="I376" s="4" t="str">
        <f>_xll.SNL.Clients.Office.Excel.Functions.SPG(G376,"IQ_AVG_DILUT_SHARES_OUT","CY2023")</f>
        <v>#PEND</v>
      </c>
      <c r="J376" s="5" t="str">
        <f>_xll.SNL.Clients.Office.Excel.Functions.SPG(G376, "IQ_DILUT_EPS_NORM", "CY2023")</f>
        <v>#PEND</v>
      </c>
      <c r="K376" t="e">
        <f t="shared" si="22"/>
        <v>#VALUE!</v>
      </c>
      <c r="L376" t="e">
        <f t="shared" si="23"/>
        <v>#VALUE!</v>
      </c>
    </row>
    <row r="377" spans="1:12" x14ac:dyDescent="0.3">
      <c r="A377" t="s">
        <v>379</v>
      </c>
      <c r="B377" s="4" t="str" cm="1">
        <f t="array" ref="B377">_xll.SNL.Clients.Office.Excel.Functions.SPG(A377, "SP_TOTAL_REV", "CY2023")</f>
        <v>#PEND</v>
      </c>
      <c r="C377" s="4" t="str">
        <f>_xll.SNL.Clients.Office.Excel.Functions.SPG(A377,"IQ_AVG_DILUT_SHARES_OUT","CY2023")</f>
        <v>#PEND</v>
      </c>
      <c r="D377" s="5" t="str">
        <f>_xll.SNL.Clients.Office.Excel.Functions.SPG(A377, "IQ_DILUT_EPS_NORM", "CY2023")</f>
        <v>#PEND</v>
      </c>
      <c r="E377" t="e">
        <f t="shared" si="20"/>
        <v>#VALUE!</v>
      </c>
      <c r="F377" t="e">
        <f t="shared" si="21"/>
        <v>#VALUE!</v>
      </c>
      <c r="G377" t="s">
        <v>379</v>
      </c>
      <c r="H377" s="4" t="str" cm="1">
        <f t="array" ref="H377">_xll.SNL.Clients.Office.Excel.Functions.SPG(G377, "SP_TOTAL_REV", "CY2023")</f>
        <v>#PEND</v>
      </c>
      <c r="I377" s="4" t="str">
        <f>_xll.SNL.Clients.Office.Excel.Functions.SPG(G377,"IQ_AVG_DILUT_SHARES_OUT","CY2023")</f>
        <v>#PEND</v>
      </c>
      <c r="J377" s="5" t="str">
        <f>_xll.SNL.Clients.Office.Excel.Functions.SPG(G377, "IQ_DILUT_EPS_NORM", "CY2023")</f>
        <v>#PEND</v>
      </c>
      <c r="K377" t="e">
        <f t="shared" si="22"/>
        <v>#VALUE!</v>
      </c>
      <c r="L377" t="e">
        <f t="shared" si="23"/>
        <v>#VALUE!</v>
      </c>
    </row>
    <row r="378" spans="1:12" x14ac:dyDescent="0.3">
      <c r="A378" t="s">
        <v>380</v>
      </c>
      <c r="B378" s="4" t="str" cm="1">
        <f t="array" ref="B378">_xll.SNL.Clients.Office.Excel.Functions.SPG(A378, "SP_TOTAL_REV", "CY2023")</f>
        <v>#PEND</v>
      </c>
      <c r="C378" s="4" t="str">
        <f>_xll.SNL.Clients.Office.Excel.Functions.SPG(A378,"IQ_AVG_DILUT_SHARES_OUT","CY2023")</f>
        <v>#PEND</v>
      </c>
      <c r="D378" s="5" t="str">
        <f>_xll.SNL.Clients.Office.Excel.Functions.SPG(A378, "IQ_DILUT_EPS_NORM", "CY2023")</f>
        <v>#PEND</v>
      </c>
      <c r="E378" t="e">
        <f t="shared" si="20"/>
        <v>#VALUE!</v>
      </c>
      <c r="F378" t="e">
        <f t="shared" si="21"/>
        <v>#VALUE!</v>
      </c>
      <c r="G378" t="s">
        <v>380</v>
      </c>
      <c r="H378" s="4" t="str" cm="1">
        <f t="array" ref="H378">_xll.SNL.Clients.Office.Excel.Functions.SPG(G378, "SP_TOTAL_REV", "CY2023")</f>
        <v>#PEND</v>
      </c>
      <c r="I378" s="4" t="str">
        <f>_xll.SNL.Clients.Office.Excel.Functions.SPG(G378,"IQ_AVG_DILUT_SHARES_OUT","CY2023")</f>
        <v>#PEND</v>
      </c>
      <c r="J378" s="5" t="str">
        <f>_xll.SNL.Clients.Office.Excel.Functions.SPG(G378, "IQ_DILUT_EPS_NORM", "CY2023")</f>
        <v>#PEND</v>
      </c>
      <c r="K378" t="e">
        <f t="shared" si="22"/>
        <v>#VALUE!</v>
      </c>
      <c r="L378" t="e">
        <f t="shared" si="23"/>
        <v>#VALUE!</v>
      </c>
    </row>
    <row r="379" spans="1:12" x14ac:dyDescent="0.3">
      <c r="A379" t="s">
        <v>381</v>
      </c>
      <c r="B379" s="4" t="str" cm="1">
        <f t="array" ref="B379">_xll.SNL.Clients.Office.Excel.Functions.SPG(A379, "SP_TOTAL_REV", "CY2023")</f>
        <v>#PEND</v>
      </c>
      <c r="C379" s="4" t="str">
        <f>_xll.SNL.Clients.Office.Excel.Functions.SPG(A379,"IQ_AVG_DILUT_SHARES_OUT","CY2023")</f>
        <v>#PEND</v>
      </c>
      <c r="D379" s="5" t="str">
        <f>_xll.SNL.Clients.Office.Excel.Functions.SPG(A379, "IQ_DILUT_EPS_NORM", "CY2023")</f>
        <v>#PEND</v>
      </c>
      <c r="E379" t="e">
        <f t="shared" si="20"/>
        <v>#VALUE!</v>
      </c>
      <c r="F379" t="e">
        <f t="shared" si="21"/>
        <v>#VALUE!</v>
      </c>
      <c r="G379" t="s">
        <v>381</v>
      </c>
      <c r="H379" s="4" t="str" cm="1">
        <f t="array" ref="H379">_xll.SNL.Clients.Office.Excel.Functions.SPG(G379, "SP_TOTAL_REV", "CY2023")</f>
        <v>#PEND</v>
      </c>
      <c r="I379" s="4" t="str">
        <f>_xll.SNL.Clients.Office.Excel.Functions.SPG(G379,"IQ_AVG_DILUT_SHARES_OUT","CY2023")</f>
        <v>#PEND</v>
      </c>
      <c r="J379" s="5" t="str">
        <f>_xll.SNL.Clients.Office.Excel.Functions.SPG(G379, "IQ_DILUT_EPS_NORM", "CY2023")</f>
        <v>#PEND</v>
      </c>
      <c r="K379" t="e">
        <f t="shared" si="22"/>
        <v>#VALUE!</v>
      </c>
      <c r="L379" t="e">
        <f t="shared" si="23"/>
        <v>#VALUE!</v>
      </c>
    </row>
    <row r="380" spans="1:12" x14ac:dyDescent="0.3">
      <c r="A380" t="s">
        <v>382</v>
      </c>
      <c r="B380" s="4" t="str" cm="1">
        <f t="array" ref="B380">_xll.SNL.Clients.Office.Excel.Functions.SPG(A380, "SP_TOTAL_REV", "CY2023")</f>
        <v>#PEND</v>
      </c>
      <c r="C380" s="4" t="str">
        <f>_xll.SNL.Clients.Office.Excel.Functions.SPG(A380,"IQ_AVG_DILUT_SHARES_OUT","CY2023")</f>
        <v>#PEND</v>
      </c>
      <c r="D380" s="5" t="str">
        <f>_xll.SNL.Clients.Office.Excel.Functions.SPG(A380, "IQ_DILUT_EPS_NORM", "CY2023")</f>
        <v>#PEND</v>
      </c>
      <c r="E380" t="e">
        <f t="shared" si="20"/>
        <v>#VALUE!</v>
      </c>
      <c r="F380" t="e">
        <f t="shared" si="21"/>
        <v>#VALUE!</v>
      </c>
      <c r="G380" t="s">
        <v>382</v>
      </c>
      <c r="H380" s="4" t="str" cm="1">
        <f t="array" ref="H380">_xll.SNL.Clients.Office.Excel.Functions.SPG(G380, "SP_TOTAL_REV", "CY2023")</f>
        <v>#PEND</v>
      </c>
      <c r="I380" s="4" t="str">
        <f>_xll.SNL.Clients.Office.Excel.Functions.SPG(G380,"IQ_AVG_DILUT_SHARES_OUT","CY2023")</f>
        <v>#PEND</v>
      </c>
      <c r="J380" s="5" t="str">
        <f>_xll.SNL.Clients.Office.Excel.Functions.SPG(G380, "IQ_DILUT_EPS_NORM", "CY2023")</f>
        <v>#PEND</v>
      </c>
      <c r="K380" t="e">
        <f t="shared" si="22"/>
        <v>#VALUE!</v>
      </c>
      <c r="L380" t="e">
        <f t="shared" si="23"/>
        <v>#VALUE!</v>
      </c>
    </row>
    <row r="381" spans="1:12" x14ac:dyDescent="0.3">
      <c r="A381" t="s">
        <v>383</v>
      </c>
      <c r="B381" s="4" t="str" cm="1">
        <f t="array" ref="B381">_xll.SNL.Clients.Office.Excel.Functions.SPG(A381, "SP_TOTAL_REV", "CY2023")</f>
        <v>#PEND</v>
      </c>
      <c r="C381" s="4" t="str">
        <f>_xll.SNL.Clients.Office.Excel.Functions.SPG(A381,"IQ_AVG_DILUT_SHARES_OUT","CY2023")</f>
        <v>#PEND</v>
      </c>
      <c r="D381" s="5" t="str">
        <f>_xll.SNL.Clients.Office.Excel.Functions.SPG(A381, "IQ_DILUT_EPS_NORM", "CY2023")</f>
        <v>#PEND</v>
      </c>
      <c r="E381" t="e">
        <f t="shared" si="20"/>
        <v>#VALUE!</v>
      </c>
      <c r="F381" t="e">
        <f t="shared" si="21"/>
        <v>#VALUE!</v>
      </c>
      <c r="G381" t="s">
        <v>383</v>
      </c>
      <c r="H381" s="4" t="str" cm="1">
        <f t="array" ref="H381">_xll.SNL.Clients.Office.Excel.Functions.SPG(G381, "SP_TOTAL_REV", "CY2023")</f>
        <v>#PEND</v>
      </c>
      <c r="I381" s="4" t="str">
        <f>_xll.SNL.Clients.Office.Excel.Functions.SPG(G381,"IQ_AVG_DILUT_SHARES_OUT","CY2023")</f>
        <v>#PEND</v>
      </c>
      <c r="J381" s="5" t="str">
        <f>_xll.SNL.Clients.Office.Excel.Functions.SPG(G381, "IQ_DILUT_EPS_NORM", "CY2023")</f>
        <v>#PEND</v>
      </c>
      <c r="K381" t="e">
        <f t="shared" si="22"/>
        <v>#VALUE!</v>
      </c>
      <c r="L381" t="e">
        <f t="shared" si="23"/>
        <v>#VALUE!</v>
      </c>
    </row>
    <row r="382" spans="1:12" x14ac:dyDescent="0.3">
      <c r="A382" t="s">
        <v>384</v>
      </c>
      <c r="B382" s="4" t="str" cm="1">
        <f t="array" ref="B382">_xll.SNL.Clients.Office.Excel.Functions.SPG(A382, "SP_TOTAL_REV", "CY2023")</f>
        <v>#PEND</v>
      </c>
      <c r="C382" s="4" t="str">
        <f>_xll.SNL.Clients.Office.Excel.Functions.SPG(A382,"IQ_AVG_DILUT_SHARES_OUT","CY2023")</f>
        <v>#PEND</v>
      </c>
      <c r="D382" s="5" t="str">
        <f>_xll.SNL.Clients.Office.Excel.Functions.SPG(A382, "IQ_DILUT_EPS_NORM", "CY2023")</f>
        <v>#PEND</v>
      </c>
      <c r="E382" t="e">
        <f t="shared" si="20"/>
        <v>#VALUE!</v>
      </c>
      <c r="F382" t="e">
        <f t="shared" si="21"/>
        <v>#VALUE!</v>
      </c>
      <c r="G382" t="s">
        <v>384</v>
      </c>
      <c r="H382" s="4" t="str" cm="1">
        <f t="array" ref="H382">_xll.SNL.Clients.Office.Excel.Functions.SPG(G382, "SP_TOTAL_REV", "CY2023")</f>
        <v>#PEND</v>
      </c>
      <c r="I382" s="4" t="str">
        <f>_xll.SNL.Clients.Office.Excel.Functions.SPG(G382,"IQ_AVG_DILUT_SHARES_OUT","CY2023")</f>
        <v>#PEND</v>
      </c>
      <c r="J382" s="5" t="str">
        <f>_xll.SNL.Clients.Office.Excel.Functions.SPG(G382, "IQ_DILUT_EPS_NORM", "CY2023")</f>
        <v>#PEND</v>
      </c>
      <c r="K382" t="e">
        <f t="shared" si="22"/>
        <v>#VALUE!</v>
      </c>
      <c r="L382" t="e">
        <f t="shared" si="23"/>
        <v>#VALUE!</v>
      </c>
    </row>
    <row r="383" spans="1:12" x14ac:dyDescent="0.3">
      <c r="A383" t="s">
        <v>385</v>
      </c>
      <c r="B383" s="4" t="str" cm="1">
        <f t="array" ref="B383">_xll.SNL.Clients.Office.Excel.Functions.SPG(A383, "SP_TOTAL_REV", "CY2023")</f>
        <v>#PEND</v>
      </c>
      <c r="C383" s="4" t="str">
        <f>_xll.SNL.Clients.Office.Excel.Functions.SPG(A383,"IQ_AVG_DILUT_SHARES_OUT","CY2023")</f>
        <v>#PEND</v>
      </c>
      <c r="D383" s="5" t="str">
        <f>_xll.SNL.Clients.Office.Excel.Functions.SPG(A383, "IQ_DILUT_EPS_NORM", "CY2023")</f>
        <v>#PEND</v>
      </c>
      <c r="E383" t="e">
        <f t="shared" si="20"/>
        <v>#VALUE!</v>
      </c>
      <c r="F383" t="e">
        <f t="shared" si="21"/>
        <v>#VALUE!</v>
      </c>
      <c r="G383" t="s">
        <v>385</v>
      </c>
      <c r="H383" s="4" t="str" cm="1">
        <f t="array" ref="H383">_xll.SNL.Clients.Office.Excel.Functions.SPG(G383, "SP_TOTAL_REV", "CY2023")</f>
        <v>#PEND</v>
      </c>
      <c r="I383" s="4" t="str">
        <f>_xll.SNL.Clients.Office.Excel.Functions.SPG(G383,"IQ_AVG_DILUT_SHARES_OUT","CY2023")</f>
        <v>#PEND</v>
      </c>
      <c r="J383" s="5" t="str">
        <f>_xll.SNL.Clients.Office.Excel.Functions.SPG(G383, "IQ_DILUT_EPS_NORM", "CY2023")</f>
        <v>#PEND</v>
      </c>
      <c r="K383" t="e">
        <f t="shared" si="22"/>
        <v>#VALUE!</v>
      </c>
      <c r="L383" t="e">
        <f t="shared" si="23"/>
        <v>#VALUE!</v>
      </c>
    </row>
    <row r="384" spans="1:12" x14ac:dyDescent="0.3">
      <c r="A384" t="s">
        <v>386</v>
      </c>
      <c r="B384" s="4" t="str" cm="1">
        <f t="array" ref="B384">_xll.SNL.Clients.Office.Excel.Functions.SPG(A384, "SP_TOTAL_REV", "CY2023")</f>
        <v>#PEND</v>
      </c>
      <c r="C384" s="4" t="str">
        <f>_xll.SNL.Clients.Office.Excel.Functions.SPG(A384,"IQ_AVG_DILUT_SHARES_OUT","CY2023")</f>
        <v>#PEND</v>
      </c>
      <c r="D384" s="5" t="str">
        <f>_xll.SNL.Clients.Office.Excel.Functions.SPG(A384, "IQ_DILUT_EPS_NORM", "CY2023")</f>
        <v>#PEND</v>
      </c>
      <c r="E384" t="e">
        <f t="shared" si="20"/>
        <v>#VALUE!</v>
      </c>
      <c r="F384" t="e">
        <f t="shared" si="21"/>
        <v>#VALUE!</v>
      </c>
      <c r="G384" t="s">
        <v>386</v>
      </c>
      <c r="H384" s="4" t="str" cm="1">
        <f t="array" ref="H384">_xll.SNL.Clients.Office.Excel.Functions.SPG(G384, "SP_TOTAL_REV", "CY2023")</f>
        <v>#PEND</v>
      </c>
      <c r="I384" s="4" t="str">
        <f>_xll.SNL.Clients.Office.Excel.Functions.SPG(G384,"IQ_AVG_DILUT_SHARES_OUT","CY2023")</f>
        <v>#PEND</v>
      </c>
      <c r="J384" s="5" t="str">
        <f>_xll.SNL.Clients.Office.Excel.Functions.SPG(G384, "IQ_DILUT_EPS_NORM", "CY2023")</f>
        <v>#PEND</v>
      </c>
      <c r="K384" t="e">
        <f t="shared" si="22"/>
        <v>#VALUE!</v>
      </c>
      <c r="L384" t="e">
        <f t="shared" si="23"/>
        <v>#VALUE!</v>
      </c>
    </row>
    <row r="385" spans="1:12" x14ac:dyDescent="0.3">
      <c r="A385" t="s">
        <v>387</v>
      </c>
      <c r="B385" s="4" t="str" cm="1">
        <f t="array" ref="B385">_xll.SNL.Clients.Office.Excel.Functions.SPG(A385, "SP_TOTAL_REV", "CY2023")</f>
        <v>#PEND</v>
      </c>
      <c r="C385" s="4" t="str">
        <f>_xll.SNL.Clients.Office.Excel.Functions.SPG(A385,"IQ_AVG_DILUT_SHARES_OUT","CY2023")</f>
        <v>#PEND</v>
      </c>
      <c r="D385" s="5" t="str">
        <f>_xll.SNL.Clients.Office.Excel.Functions.SPG(A385, "IQ_DILUT_EPS_NORM", "CY2023")</f>
        <v>#PEND</v>
      </c>
      <c r="E385" t="e">
        <f t="shared" si="20"/>
        <v>#VALUE!</v>
      </c>
      <c r="F385" t="e">
        <f t="shared" si="21"/>
        <v>#VALUE!</v>
      </c>
      <c r="G385" t="s">
        <v>387</v>
      </c>
      <c r="H385" s="4" t="str" cm="1">
        <f t="array" ref="H385">_xll.SNL.Clients.Office.Excel.Functions.SPG(G385, "SP_TOTAL_REV", "CY2023")</f>
        <v>#PEND</v>
      </c>
      <c r="I385" s="4" t="str">
        <f>_xll.SNL.Clients.Office.Excel.Functions.SPG(G385,"IQ_AVG_DILUT_SHARES_OUT","CY2023")</f>
        <v>#PEND</v>
      </c>
      <c r="J385" s="5" t="str">
        <f>_xll.SNL.Clients.Office.Excel.Functions.SPG(G385, "IQ_DILUT_EPS_NORM", "CY2023")</f>
        <v>#PEND</v>
      </c>
      <c r="K385" t="e">
        <f t="shared" si="22"/>
        <v>#VALUE!</v>
      </c>
      <c r="L385" t="e">
        <f t="shared" si="23"/>
        <v>#VALUE!</v>
      </c>
    </row>
    <row r="386" spans="1:12" x14ac:dyDescent="0.3">
      <c r="A386" t="s">
        <v>388</v>
      </c>
      <c r="B386" s="4" t="str" cm="1">
        <f t="array" ref="B386">_xll.SNL.Clients.Office.Excel.Functions.SPG(A386, "SP_TOTAL_REV", "CY2023")</f>
        <v>#PEND</v>
      </c>
      <c r="C386" s="4" t="str">
        <f>_xll.SNL.Clients.Office.Excel.Functions.SPG(A386,"IQ_AVG_DILUT_SHARES_OUT","CY2023")</f>
        <v>#PEND</v>
      </c>
      <c r="D386" s="5" t="str">
        <f>_xll.SNL.Clients.Office.Excel.Functions.SPG(A386, "IQ_DILUT_EPS_NORM", "CY2023")</f>
        <v>#PEND</v>
      </c>
      <c r="E386" t="e">
        <f t="shared" si="20"/>
        <v>#VALUE!</v>
      </c>
      <c r="F386" t="e">
        <f t="shared" si="21"/>
        <v>#VALUE!</v>
      </c>
      <c r="G386" t="s">
        <v>388</v>
      </c>
      <c r="H386" s="4" t="str" cm="1">
        <f t="array" ref="H386">_xll.SNL.Clients.Office.Excel.Functions.SPG(G386, "SP_TOTAL_REV", "CY2023")</f>
        <v>#PEND</v>
      </c>
      <c r="I386" s="4" t="str">
        <f>_xll.SNL.Clients.Office.Excel.Functions.SPG(G386,"IQ_AVG_DILUT_SHARES_OUT","CY2023")</f>
        <v>#PEND</v>
      </c>
      <c r="J386" s="5" t="str">
        <f>_xll.SNL.Clients.Office.Excel.Functions.SPG(G386, "IQ_DILUT_EPS_NORM", "CY2023")</f>
        <v>#PEND</v>
      </c>
      <c r="K386" t="e">
        <f t="shared" si="22"/>
        <v>#VALUE!</v>
      </c>
      <c r="L386" t="e">
        <f t="shared" si="23"/>
        <v>#VALUE!</v>
      </c>
    </row>
    <row r="387" spans="1:12" x14ac:dyDescent="0.3">
      <c r="A387" t="s">
        <v>389</v>
      </c>
      <c r="B387" s="4" t="str" cm="1">
        <f t="array" ref="B387">_xll.SNL.Clients.Office.Excel.Functions.SPG(A387, "SP_TOTAL_REV", "CY2023")</f>
        <v>#PEND</v>
      </c>
      <c r="C387" s="4" t="str">
        <f>_xll.SNL.Clients.Office.Excel.Functions.SPG(A387,"IQ_AVG_DILUT_SHARES_OUT","CY2023")</f>
        <v>#PEND</v>
      </c>
      <c r="D387" s="5" t="str">
        <f>_xll.SNL.Clients.Office.Excel.Functions.SPG(A387, "IQ_DILUT_EPS_NORM", "CY2023")</f>
        <v>#PEND</v>
      </c>
      <c r="E387" t="e">
        <f t="shared" si="20"/>
        <v>#VALUE!</v>
      </c>
      <c r="F387" t="e">
        <f t="shared" si="21"/>
        <v>#VALUE!</v>
      </c>
      <c r="G387" t="s">
        <v>389</v>
      </c>
      <c r="H387" s="4" t="str" cm="1">
        <f t="array" ref="H387">_xll.SNL.Clients.Office.Excel.Functions.SPG(G387, "SP_TOTAL_REV", "CY2023")</f>
        <v>#PEND</v>
      </c>
      <c r="I387" s="4" t="str">
        <f>_xll.SNL.Clients.Office.Excel.Functions.SPG(G387,"IQ_AVG_DILUT_SHARES_OUT","CY2023")</f>
        <v>#PEND</v>
      </c>
      <c r="J387" s="5" t="str">
        <f>_xll.SNL.Clients.Office.Excel.Functions.SPG(G387, "IQ_DILUT_EPS_NORM", "CY2023")</f>
        <v>#PEND</v>
      </c>
      <c r="K387" t="e">
        <f t="shared" si="22"/>
        <v>#VALUE!</v>
      </c>
      <c r="L387" t="e">
        <f t="shared" si="23"/>
        <v>#VALUE!</v>
      </c>
    </row>
    <row r="388" spans="1:12" x14ac:dyDescent="0.3">
      <c r="A388" t="s">
        <v>390</v>
      </c>
      <c r="B388" s="4" t="str" cm="1">
        <f t="array" ref="B388">_xll.SNL.Clients.Office.Excel.Functions.SPG(A388, "SP_TOTAL_REV", "CY2023")</f>
        <v>#PEND</v>
      </c>
      <c r="C388" s="4" t="str">
        <f>_xll.SNL.Clients.Office.Excel.Functions.SPG(A388,"IQ_AVG_DILUT_SHARES_OUT","CY2023")</f>
        <v>#PEND</v>
      </c>
      <c r="D388" s="5" t="str">
        <f>_xll.SNL.Clients.Office.Excel.Functions.SPG(A388, "IQ_DILUT_EPS_NORM", "CY2023")</f>
        <v>#PEND</v>
      </c>
      <c r="E388" t="e">
        <f t="shared" si="20"/>
        <v>#VALUE!</v>
      </c>
      <c r="F388" t="e">
        <f t="shared" si="21"/>
        <v>#VALUE!</v>
      </c>
      <c r="G388" t="s">
        <v>390</v>
      </c>
      <c r="H388" s="4" t="str" cm="1">
        <f t="array" ref="H388">_xll.SNL.Clients.Office.Excel.Functions.SPG(G388, "SP_TOTAL_REV", "CY2023")</f>
        <v>#PEND</v>
      </c>
      <c r="I388" s="4" t="str">
        <f>_xll.SNL.Clients.Office.Excel.Functions.SPG(G388,"IQ_AVG_DILUT_SHARES_OUT","CY2023")</f>
        <v>#PEND</v>
      </c>
      <c r="J388" s="5" t="str">
        <f>_xll.SNL.Clients.Office.Excel.Functions.SPG(G388, "IQ_DILUT_EPS_NORM", "CY2023")</f>
        <v>#PEND</v>
      </c>
      <c r="K388" t="e">
        <f t="shared" si="22"/>
        <v>#VALUE!</v>
      </c>
      <c r="L388" t="e">
        <f t="shared" si="23"/>
        <v>#VALUE!</v>
      </c>
    </row>
    <row r="389" spans="1:12" x14ac:dyDescent="0.3">
      <c r="A389" t="s">
        <v>391</v>
      </c>
      <c r="B389" s="4" t="str" cm="1">
        <f t="array" ref="B389">_xll.SNL.Clients.Office.Excel.Functions.SPG(A389, "SP_TOTAL_REV", "CY2023")</f>
        <v>#PEND</v>
      </c>
      <c r="C389" s="4" t="str">
        <f>_xll.SNL.Clients.Office.Excel.Functions.SPG(A389,"IQ_AVG_DILUT_SHARES_OUT","CY2023")</f>
        <v>#PEND</v>
      </c>
      <c r="D389" s="5" t="str">
        <f>_xll.SNL.Clients.Office.Excel.Functions.SPG(A389, "IQ_DILUT_EPS_NORM", "CY2023")</f>
        <v>#PEND</v>
      </c>
      <c r="E389" t="e">
        <f t="shared" ref="E389:E452" si="24">C389*D389/1000</f>
        <v>#VALUE!</v>
      </c>
      <c r="F389" t="e">
        <f t="shared" ref="F389:F452" si="25">E389/B389</f>
        <v>#VALUE!</v>
      </c>
      <c r="G389" t="s">
        <v>391</v>
      </c>
      <c r="H389" s="4" t="str" cm="1">
        <f t="array" ref="H389">_xll.SNL.Clients.Office.Excel.Functions.SPG(G389, "SP_TOTAL_REV", "CY2023")</f>
        <v>#PEND</v>
      </c>
      <c r="I389" s="4" t="str">
        <f>_xll.SNL.Clients.Office.Excel.Functions.SPG(G389,"IQ_AVG_DILUT_SHARES_OUT","CY2023")</f>
        <v>#PEND</v>
      </c>
      <c r="J389" s="5" t="str">
        <f>_xll.SNL.Clients.Office.Excel.Functions.SPG(G389, "IQ_DILUT_EPS_NORM", "CY2023")</f>
        <v>#PEND</v>
      </c>
      <c r="K389" t="e">
        <f t="shared" ref="K389:K452" si="26">I389*J389/1000</f>
        <v>#VALUE!</v>
      </c>
      <c r="L389" t="e">
        <f t="shared" ref="L389:L452" si="27">K389/H389</f>
        <v>#VALUE!</v>
      </c>
    </row>
    <row r="390" spans="1:12" x14ac:dyDescent="0.3">
      <c r="A390" t="s">
        <v>392</v>
      </c>
      <c r="B390" s="4" t="str" cm="1">
        <f t="array" ref="B390">_xll.SNL.Clients.Office.Excel.Functions.SPG(A390, "SP_TOTAL_REV", "CY2023")</f>
        <v>#PEND</v>
      </c>
      <c r="C390" s="4" t="str">
        <f>_xll.SNL.Clients.Office.Excel.Functions.SPG(A390,"IQ_AVG_DILUT_SHARES_OUT","CY2023")</f>
        <v>#PEND</v>
      </c>
      <c r="D390" s="5" t="str">
        <f>_xll.SNL.Clients.Office.Excel.Functions.SPG(A390, "IQ_DILUT_EPS_NORM", "CY2023")</f>
        <v>#PEND</v>
      </c>
      <c r="E390" t="e">
        <f t="shared" si="24"/>
        <v>#VALUE!</v>
      </c>
      <c r="F390" t="e">
        <f t="shared" si="25"/>
        <v>#VALUE!</v>
      </c>
      <c r="G390" t="s">
        <v>392</v>
      </c>
      <c r="H390" s="4" t="str" cm="1">
        <f t="array" ref="H390">_xll.SNL.Clients.Office.Excel.Functions.SPG(G390, "SP_TOTAL_REV", "CY2023")</f>
        <v>#PEND</v>
      </c>
      <c r="I390" s="4" t="str">
        <f>_xll.SNL.Clients.Office.Excel.Functions.SPG(G390,"IQ_AVG_DILUT_SHARES_OUT","CY2023")</f>
        <v>#PEND</v>
      </c>
      <c r="J390" s="5" t="str">
        <f>_xll.SNL.Clients.Office.Excel.Functions.SPG(G390, "IQ_DILUT_EPS_NORM", "CY2023")</f>
        <v>#PEND</v>
      </c>
      <c r="K390" t="e">
        <f t="shared" si="26"/>
        <v>#VALUE!</v>
      </c>
      <c r="L390" t="e">
        <f t="shared" si="27"/>
        <v>#VALUE!</v>
      </c>
    </row>
    <row r="391" spans="1:12" x14ac:dyDescent="0.3">
      <c r="A391" t="s">
        <v>393</v>
      </c>
      <c r="B391" s="4" t="str" cm="1">
        <f t="array" ref="B391">_xll.SNL.Clients.Office.Excel.Functions.SPG(A391, "SP_TOTAL_REV", "CY2023")</f>
        <v>#PEND</v>
      </c>
      <c r="C391" s="4" t="str">
        <f>_xll.SNL.Clients.Office.Excel.Functions.SPG(A391,"IQ_AVG_DILUT_SHARES_OUT","CY2023")</f>
        <v>#PEND</v>
      </c>
      <c r="D391" s="5" t="str">
        <f>_xll.SNL.Clients.Office.Excel.Functions.SPG(A391, "IQ_DILUT_EPS_NORM", "CY2023")</f>
        <v>#PEND</v>
      </c>
      <c r="E391" t="e">
        <f t="shared" si="24"/>
        <v>#VALUE!</v>
      </c>
      <c r="F391" t="e">
        <f t="shared" si="25"/>
        <v>#VALUE!</v>
      </c>
      <c r="G391" t="s">
        <v>393</v>
      </c>
      <c r="H391" s="4" t="str" cm="1">
        <f t="array" ref="H391">_xll.SNL.Clients.Office.Excel.Functions.SPG(G391, "SP_TOTAL_REV", "CY2023")</f>
        <v>#PEND</v>
      </c>
      <c r="I391" s="4" t="str">
        <f>_xll.SNL.Clients.Office.Excel.Functions.SPG(G391,"IQ_AVG_DILUT_SHARES_OUT","CY2023")</f>
        <v>#PEND</v>
      </c>
      <c r="J391" s="5" t="str">
        <f>_xll.SNL.Clients.Office.Excel.Functions.SPG(G391, "IQ_DILUT_EPS_NORM", "CY2023")</f>
        <v>#PEND</v>
      </c>
      <c r="K391" t="e">
        <f t="shared" si="26"/>
        <v>#VALUE!</v>
      </c>
      <c r="L391" t="e">
        <f t="shared" si="27"/>
        <v>#VALUE!</v>
      </c>
    </row>
    <row r="392" spans="1:12" x14ac:dyDescent="0.3">
      <c r="A392" t="s">
        <v>394</v>
      </c>
      <c r="B392" s="4" t="str" cm="1">
        <f t="array" ref="B392">_xll.SNL.Clients.Office.Excel.Functions.SPG(A392, "SP_TOTAL_REV", "CY2023")</f>
        <v>#PEND</v>
      </c>
      <c r="C392" s="4" t="str">
        <f>_xll.SNL.Clients.Office.Excel.Functions.SPG(A392,"IQ_AVG_DILUT_SHARES_OUT","CY2023")</f>
        <v>#PEND</v>
      </c>
      <c r="D392" s="5" t="str">
        <f>_xll.SNL.Clients.Office.Excel.Functions.SPG(A392, "IQ_DILUT_EPS_NORM", "CY2023")</f>
        <v>#PEND</v>
      </c>
      <c r="E392" t="e">
        <f t="shared" si="24"/>
        <v>#VALUE!</v>
      </c>
      <c r="F392" t="e">
        <f t="shared" si="25"/>
        <v>#VALUE!</v>
      </c>
      <c r="G392" t="s">
        <v>394</v>
      </c>
      <c r="H392" s="4" t="str" cm="1">
        <f t="array" ref="H392">_xll.SNL.Clients.Office.Excel.Functions.SPG(G392, "SP_TOTAL_REV", "CY2023")</f>
        <v>#PEND</v>
      </c>
      <c r="I392" s="4" t="str">
        <f>_xll.SNL.Clients.Office.Excel.Functions.SPG(G392,"IQ_AVG_DILUT_SHARES_OUT","CY2023")</f>
        <v>#PEND</v>
      </c>
      <c r="J392" s="5" t="str">
        <f>_xll.SNL.Clients.Office.Excel.Functions.SPG(G392, "IQ_DILUT_EPS_NORM", "CY2023")</f>
        <v>#PEND</v>
      </c>
      <c r="K392" t="e">
        <f t="shared" si="26"/>
        <v>#VALUE!</v>
      </c>
      <c r="L392" t="e">
        <f t="shared" si="27"/>
        <v>#VALUE!</v>
      </c>
    </row>
    <row r="393" spans="1:12" x14ac:dyDescent="0.3">
      <c r="A393" t="s">
        <v>395</v>
      </c>
      <c r="B393" s="4" t="str" cm="1">
        <f t="array" ref="B393">_xll.SNL.Clients.Office.Excel.Functions.SPG(A393, "SP_TOTAL_REV", "CY2023")</f>
        <v>#PEND</v>
      </c>
      <c r="C393" s="4" t="str">
        <f>_xll.SNL.Clients.Office.Excel.Functions.SPG(A393,"IQ_AVG_DILUT_SHARES_OUT","CY2023")</f>
        <v>#PEND</v>
      </c>
      <c r="D393" s="5" t="str">
        <f>_xll.SNL.Clients.Office.Excel.Functions.SPG(A393, "IQ_DILUT_EPS_NORM", "CY2023")</f>
        <v>#PEND</v>
      </c>
      <c r="E393" t="e">
        <f t="shared" si="24"/>
        <v>#VALUE!</v>
      </c>
      <c r="F393" t="e">
        <f t="shared" si="25"/>
        <v>#VALUE!</v>
      </c>
      <c r="G393" t="s">
        <v>395</v>
      </c>
      <c r="H393" s="4" t="str" cm="1">
        <f t="array" ref="H393">_xll.SNL.Clients.Office.Excel.Functions.SPG(G393, "SP_TOTAL_REV", "CY2023")</f>
        <v>#PEND</v>
      </c>
      <c r="I393" s="4" t="str">
        <f>_xll.SNL.Clients.Office.Excel.Functions.SPG(G393,"IQ_AVG_DILUT_SHARES_OUT","CY2023")</f>
        <v>#PEND</v>
      </c>
      <c r="J393" s="5" t="str">
        <f>_xll.SNL.Clients.Office.Excel.Functions.SPG(G393, "IQ_DILUT_EPS_NORM", "CY2023")</f>
        <v>#PEND</v>
      </c>
      <c r="K393" t="e">
        <f t="shared" si="26"/>
        <v>#VALUE!</v>
      </c>
      <c r="L393" t="e">
        <f t="shared" si="27"/>
        <v>#VALUE!</v>
      </c>
    </row>
    <row r="394" spans="1:12" x14ac:dyDescent="0.3">
      <c r="A394" t="s">
        <v>396</v>
      </c>
      <c r="B394" s="4" t="str" cm="1">
        <f t="array" ref="B394">_xll.SNL.Clients.Office.Excel.Functions.SPG(A394, "SP_TOTAL_REV", "CY2023")</f>
        <v>#PEND</v>
      </c>
      <c r="C394" s="4" t="str">
        <f>_xll.SNL.Clients.Office.Excel.Functions.SPG(A394,"IQ_AVG_DILUT_SHARES_OUT","CY2023")</f>
        <v>#PEND</v>
      </c>
      <c r="D394" s="5" t="str">
        <f>_xll.SNL.Clients.Office.Excel.Functions.SPG(A394, "IQ_DILUT_EPS_NORM", "CY2023")</f>
        <v>#PEND</v>
      </c>
      <c r="E394" t="e">
        <f t="shared" si="24"/>
        <v>#VALUE!</v>
      </c>
      <c r="F394" t="e">
        <f t="shared" si="25"/>
        <v>#VALUE!</v>
      </c>
      <c r="G394" t="s">
        <v>396</v>
      </c>
      <c r="H394" s="4" t="str" cm="1">
        <f t="array" ref="H394">_xll.SNL.Clients.Office.Excel.Functions.SPG(G394, "SP_TOTAL_REV", "CY2023")</f>
        <v>#PEND</v>
      </c>
      <c r="I394" s="4" t="str">
        <f>_xll.SNL.Clients.Office.Excel.Functions.SPG(G394,"IQ_AVG_DILUT_SHARES_OUT","CY2023")</f>
        <v>#PEND</v>
      </c>
      <c r="J394" s="5" t="str">
        <f>_xll.SNL.Clients.Office.Excel.Functions.SPG(G394, "IQ_DILUT_EPS_NORM", "CY2023")</f>
        <v>#PEND</v>
      </c>
      <c r="K394" t="e">
        <f t="shared" si="26"/>
        <v>#VALUE!</v>
      </c>
      <c r="L394" t="e">
        <f t="shared" si="27"/>
        <v>#VALUE!</v>
      </c>
    </row>
    <row r="395" spans="1:12" x14ac:dyDescent="0.3">
      <c r="A395" t="s">
        <v>397</v>
      </c>
      <c r="B395" s="4" t="str" cm="1">
        <f t="array" ref="B395">_xll.SNL.Clients.Office.Excel.Functions.SPG(A395, "SP_TOTAL_REV", "CY2023")</f>
        <v>#PEND</v>
      </c>
      <c r="C395" s="4" t="str">
        <f>_xll.SNL.Clients.Office.Excel.Functions.SPG(A395,"IQ_AVG_DILUT_SHARES_OUT","CY2023")</f>
        <v>#PEND</v>
      </c>
      <c r="D395" s="5" t="str">
        <f>_xll.SNL.Clients.Office.Excel.Functions.SPG(A395, "IQ_DILUT_EPS_NORM", "CY2023")</f>
        <v>#PEND</v>
      </c>
      <c r="E395" t="e">
        <f t="shared" si="24"/>
        <v>#VALUE!</v>
      </c>
      <c r="F395" t="e">
        <f t="shared" si="25"/>
        <v>#VALUE!</v>
      </c>
      <c r="G395" t="s">
        <v>397</v>
      </c>
      <c r="H395" s="4" t="str" cm="1">
        <f t="array" ref="H395">_xll.SNL.Clients.Office.Excel.Functions.SPG(G395, "SP_TOTAL_REV", "CY2023")</f>
        <v>#PEND</v>
      </c>
      <c r="I395" s="4" t="str">
        <f>_xll.SNL.Clients.Office.Excel.Functions.SPG(G395,"IQ_AVG_DILUT_SHARES_OUT","CY2023")</f>
        <v>#PEND</v>
      </c>
      <c r="J395" s="5" t="str">
        <f>_xll.SNL.Clients.Office.Excel.Functions.SPG(G395, "IQ_DILUT_EPS_NORM", "CY2023")</f>
        <v>#PEND</v>
      </c>
      <c r="K395" t="e">
        <f t="shared" si="26"/>
        <v>#VALUE!</v>
      </c>
      <c r="L395" t="e">
        <f t="shared" si="27"/>
        <v>#VALUE!</v>
      </c>
    </row>
    <row r="396" spans="1:12" x14ac:dyDescent="0.3">
      <c r="A396" t="s">
        <v>398</v>
      </c>
      <c r="B396" s="4" t="str" cm="1">
        <f t="array" ref="B396">_xll.SNL.Clients.Office.Excel.Functions.SPG(A396, "SP_TOTAL_REV", "CY2023")</f>
        <v>#PEND</v>
      </c>
      <c r="C396" s="4" t="str">
        <f>_xll.SNL.Clients.Office.Excel.Functions.SPG(A396,"IQ_AVG_DILUT_SHARES_OUT","CY2023")</f>
        <v>#PEND</v>
      </c>
      <c r="D396" s="5" t="str">
        <f>_xll.SNL.Clients.Office.Excel.Functions.SPG(A396, "IQ_DILUT_EPS_NORM", "CY2023")</f>
        <v>#PEND</v>
      </c>
      <c r="E396" t="e">
        <f t="shared" si="24"/>
        <v>#VALUE!</v>
      </c>
      <c r="F396" t="e">
        <f t="shared" si="25"/>
        <v>#VALUE!</v>
      </c>
      <c r="G396" t="s">
        <v>398</v>
      </c>
      <c r="H396" s="4" t="str" cm="1">
        <f t="array" ref="H396">_xll.SNL.Clients.Office.Excel.Functions.SPG(G396, "SP_TOTAL_REV", "CY2023")</f>
        <v>#PEND</v>
      </c>
      <c r="I396" s="4" t="str">
        <f>_xll.SNL.Clients.Office.Excel.Functions.SPG(G396,"IQ_AVG_DILUT_SHARES_OUT","CY2023")</f>
        <v>#PEND</v>
      </c>
      <c r="J396" s="5" t="str">
        <f>_xll.SNL.Clients.Office.Excel.Functions.SPG(G396, "IQ_DILUT_EPS_NORM", "CY2023")</f>
        <v>#PEND</v>
      </c>
      <c r="K396" t="e">
        <f t="shared" si="26"/>
        <v>#VALUE!</v>
      </c>
      <c r="L396" t="e">
        <f t="shared" si="27"/>
        <v>#VALUE!</v>
      </c>
    </row>
    <row r="397" spans="1:12" x14ac:dyDescent="0.3">
      <c r="A397" t="s">
        <v>399</v>
      </c>
      <c r="B397" s="4" t="str" cm="1">
        <f t="array" ref="B397">_xll.SNL.Clients.Office.Excel.Functions.SPG(A397, "SP_TOTAL_REV", "CY2023")</f>
        <v>#PEND</v>
      </c>
      <c r="C397" s="4" t="str">
        <f>_xll.SNL.Clients.Office.Excel.Functions.SPG(A397,"IQ_AVG_DILUT_SHARES_OUT","CY2023")</f>
        <v>#PEND</v>
      </c>
      <c r="D397" s="5" t="str">
        <f>_xll.SNL.Clients.Office.Excel.Functions.SPG(A397, "IQ_DILUT_EPS_NORM", "CY2023")</f>
        <v>#PEND</v>
      </c>
      <c r="E397" t="e">
        <f t="shared" si="24"/>
        <v>#VALUE!</v>
      </c>
      <c r="F397" t="e">
        <f t="shared" si="25"/>
        <v>#VALUE!</v>
      </c>
      <c r="G397" t="s">
        <v>399</v>
      </c>
      <c r="H397" s="4" t="str" cm="1">
        <f t="array" ref="H397">_xll.SNL.Clients.Office.Excel.Functions.SPG(G397, "SP_TOTAL_REV", "CY2023")</f>
        <v>#PEND</v>
      </c>
      <c r="I397" s="4" t="str">
        <f>_xll.SNL.Clients.Office.Excel.Functions.SPG(G397,"IQ_AVG_DILUT_SHARES_OUT","CY2023")</f>
        <v>#PEND</v>
      </c>
      <c r="J397" s="5" t="str">
        <f>_xll.SNL.Clients.Office.Excel.Functions.SPG(G397, "IQ_DILUT_EPS_NORM", "CY2023")</f>
        <v>#PEND</v>
      </c>
      <c r="K397" t="e">
        <f t="shared" si="26"/>
        <v>#VALUE!</v>
      </c>
      <c r="L397" t="e">
        <f t="shared" si="27"/>
        <v>#VALUE!</v>
      </c>
    </row>
    <row r="398" spans="1:12" x14ac:dyDescent="0.3">
      <c r="A398" t="s">
        <v>400</v>
      </c>
      <c r="B398" s="4" t="str" cm="1">
        <f t="array" ref="B398">_xll.SNL.Clients.Office.Excel.Functions.SPG(A398, "SP_TOTAL_REV", "CY2023")</f>
        <v>#PEND</v>
      </c>
      <c r="C398" s="4" t="str">
        <f>_xll.SNL.Clients.Office.Excel.Functions.SPG(A398,"IQ_AVG_DILUT_SHARES_OUT","CY2023")</f>
        <v>#PEND</v>
      </c>
      <c r="D398" s="5" t="str">
        <f>_xll.SNL.Clients.Office.Excel.Functions.SPG(A398, "IQ_DILUT_EPS_NORM", "CY2023")</f>
        <v>#PEND</v>
      </c>
      <c r="E398" t="e">
        <f t="shared" si="24"/>
        <v>#VALUE!</v>
      </c>
      <c r="F398" t="e">
        <f t="shared" si="25"/>
        <v>#VALUE!</v>
      </c>
      <c r="G398" t="s">
        <v>400</v>
      </c>
      <c r="H398" s="4" t="str" cm="1">
        <f t="array" ref="H398">_xll.SNL.Clients.Office.Excel.Functions.SPG(G398, "SP_TOTAL_REV", "CY2023")</f>
        <v>#PEND</v>
      </c>
      <c r="I398" s="4" t="str">
        <f>_xll.SNL.Clients.Office.Excel.Functions.SPG(G398,"IQ_AVG_DILUT_SHARES_OUT","CY2023")</f>
        <v>#PEND</v>
      </c>
      <c r="J398" s="5" t="str">
        <f>_xll.SNL.Clients.Office.Excel.Functions.SPG(G398, "IQ_DILUT_EPS_NORM", "CY2023")</f>
        <v>#PEND</v>
      </c>
      <c r="K398" t="e">
        <f t="shared" si="26"/>
        <v>#VALUE!</v>
      </c>
      <c r="L398" t="e">
        <f t="shared" si="27"/>
        <v>#VALUE!</v>
      </c>
    </row>
    <row r="399" spans="1:12" x14ac:dyDescent="0.3">
      <c r="A399" t="s">
        <v>401</v>
      </c>
      <c r="B399" s="4" t="str" cm="1">
        <f t="array" ref="B399">_xll.SNL.Clients.Office.Excel.Functions.SPG(A399, "SP_TOTAL_REV", "CY2023")</f>
        <v>#PEND</v>
      </c>
      <c r="C399" s="4" t="str">
        <f>_xll.SNL.Clients.Office.Excel.Functions.SPG(A399,"IQ_AVG_DILUT_SHARES_OUT","CY2023")</f>
        <v>#PEND</v>
      </c>
      <c r="D399" s="5" t="str">
        <f>_xll.SNL.Clients.Office.Excel.Functions.SPG(A399, "IQ_DILUT_EPS_NORM", "CY2023")</f>
        <v>#PEND</v>
      </c>
      <c r="E399" t="e">
        <f t="shared" si="24"/>
        <v>#VALUE!</v>
      </c>
      <c r="F399" t="e">
        <f t="shared" si="25"/>
        <v>#VALUE!</v>
      </c>
      <c r="G399" t="s">
        <v>401</v>
      </c>
      <c r="H399" s="4" t="str" cm="1">
        <f t="array" ref="H399">_xll.SNL.Clients.Office.Excel.Functions.SPG(G399, "SP_TOTAL_REV", "CY2023")</f>
        <v>#PEND</v>
      </c>
      <c r="I399" s="4" t="str">
        <f>_xll.SNL.Clients.Office.Excel.Functions.SPG(G399,"IQ_AVG_DILUT_SHARES_OUT","CY2023")</f>
        <v>#PEND</v>
      </c>
      <c r="J399" s="5" t="str">
        <f>_xll.SNL.Clients.Office.Excel.Functions.SPG(G399, "IQ_DILUT_EPS_NORM", "CY2023")</f>
        <v>#PEND</v>
      </c>
      <c r="K399" t="e">
        <f t="shared" si="26"/>
        <v>#VALUE!</v>
      </c>
      <c r="L399" t="e">
        <f t="shared" si="27"/>
        <v>#VALUE!</v>
      </c>
    </row>
    <row r="400" spans="1:12" x14ac:dyDescent="0.3">
      <c r="A400" t="s">
        <v>402</v>
      </c>
      <c r="B400" s="4" t="str" cm="1">
        <f t="array" ref="B400">_xll.SNL.Clients.Office.Excel.Functions.SPG(A400, "SP_TOTAL_REV", "CY2023")</f>
        <v>#PEND</v>
      </c>
      <c r="C400" s="4" t="str">
        <f>_xll.SNL.Clients.Office.Excel.Functions.SPG(A400,"IQ_AVG_DILUT_SHARES_OUT","CY2023")</f>
        <v>#PEND</v>
      </c>
      <c r="D400" s="5" t="str">
        <f>_xll.SNL.Clients.Office.Excel.Functions.SPG(A400, "IQ_DILUT_EPS_NORM", "CY2023")</f>
        <v>#PEND</v>
      </c>
      <c r="E400" t="e">
        <f t="shared" si="24"/>
        <v>#VALUE!</v>
      </c>
      <c r="F400" t="e">
        <f t="shared" si="25"/>
        <v>#VALUE!</v>
      </c>
      <c r="G400" t="s">
        <v>402</v>
      </c>
      <c r="H400" s="4" t="str" cm="1">
        <f t="array" ref="H400">_xll.SNL.Clients.Office.Excel.Functions.SPG(G400, "SP_TOTAL_REV", "CY2023")</f>
        <v>#PEND</v>
      </c>
      <c r="I400" s="4" t="str">
        <f>_xll.SNL.Clients.Office.Excel.Functions.SPG(G400,"IQ_AVG_DILUT_SHARES_OUT","CY2023")</f>
        <v>#PEND</v>
      </c>
      <c r="J400" s="5" t="str">
        <f>_xll.SNL.Clients.Office.Excel.Functions.SPG(G400, "IQ_DILUT_EPS_NORM", "CY2023")</f>
        <v>#PEND</v>
      </c>
      <c r="K400" t="e">
        <f t="shared" si="26"/>
        <v>#VALUE!</v>
      </c>
      <c r="L400" t="e">
        <f t="shared" si="27"/>
        <v>#VALUE!</v>
      </c>
    </row>
    <row r="401" spans="1:12" x14ac:dyDescent="0.3">
      <c r="A401" t="s">
        <v>403</v>
      </c>
      <c r="B401" s="4" t="str" cm="1">
        <f t="array" ref="B401">_xll.SNL.Clients.Office.Excel.Functions.SPG(A401, "SP_TOTAL_REV", "CY2023")</f>
        <v>#PEND</v>
      </c>
      <c r="C401" s="4" t="str">
        <f>_xll.SNL.Clients.Office.Excel.Functions.SPG(A401,"IQ_AVG_DILUT_SHARES_OUT","CY2023")</f>
        <v>#PEND</v>
      </c>
      <c r="D401" s="5" t="str">
        <f>_xll.SNL.Clients.Office.Excel.Functions.SPG(A401, "IQ_DILUT_EPS_NORM", "CY2023")</f>
        <v>#PEND</v>
      </c>
      <c r="E401" t="e">
        <f t="shared" si="24"/>
        <v>#VALUE!</v>
      </c>
      <c r="F401" t="e">
        <f t="shared" si="25"/>
        <v>#VALUE!</v>
      </c>
      <c r="G401" t="s">
        <v>403</v>
      </c>
      <c r="H401" s="4" t="str" cm="1">
        <f t="array" ref="H401">_xll.SNL.Clients.Office.Excel.Functions.SPG(G401, "SP_TOTAL_REV", "CY2023")</f>
        <v>#PEND</v>
      </c>
      <c r="I401" s="4" t="str">
        <f>_xll.SNL.Clients.Office.Excel.Functions.SPG(G401,"IQ_AVG_DILUT_SHARES_OUT","CY2023")</f>
        <v>#PEND</v>
      </c>
      <c r="J401" s="5" t="str">
        <f>_xll.SNL.Clients.Office.Excel.Functions.SPG(G401, "IQ_DILUT_EPS_NORM", "CY2023")</f>
        <v>#PEND</v>
      </c>
      <c r="K401" t="e">
        <f t="shared" si="26"/>
        <v>#VALUE!</v>
      </c>
      <c r="L401" t="e">
        <f t="shared" si="27"/>
        <v>#VALUE!</v>
      </c>
    </row>
    <row r="402" spans="1:12" x14ac:dyDescent="0.3">
      <c r="A402" t="s">
        <v>404</v>
      </c>
      <c r="B402" s="4" t="str" cm="1">
        <f t="array" ref="B402">_xll.SNL.Clients.Office.Excel.Functions.SPG(A402, "SP_TOTAL_REV", "CY2023")</f>
        <v>#PEND</v>
      </c>
      <c r="C402" s="4" t="str">
        <f>_xll.SNL.Clients.Office.Excel.Functions.SPG(A402,"IQ_AVG_DILUT_SHARES_OUT","CY2023")</f>
        <v>#PEND</v>
      </c>
      <c r="D402" s="5" t="str">
        <f>_xll.SNL.Clients.Office.Excel.Functions.SPG(A402, "IQ_DILUT_EPS_NORM", "CY2023")</f>
        <v>#PEND</v>
      </c>
      <c r="E402" t="e">
        <f t="shared" si="24"/>
        <v>#VALUE!</v>
      </c>
      <c r="F402" t="e">
        <f t="shared" si="25"/>
        <v>#VALUE!</v>
      </c>
      <c r="G402" t="s">
        <v>404</v>
      </c>
      <c r="H402" s="4" t="str" cm="1">
        <f t="array" ref="H402">_xll.SNL.Clients.Office.Excel.Functions.SPG(G402, "SP_TOTAL_REV", "CY2023")</f>
        <v>#PEND</v>
      </c>
      <c r="I402" s="4" t="str">
        <f>_xll.SNL.Clients.Office.Excel.Functions.SPG(G402,"IQ_AVG_DILUT_SHARES_OUT","CY2023")</f>
        <v>#PEND</v>
      </c>
      <c r="J402" s="5" t="str">
        <f>_xll.SNL.Clients.Office.Excel.Functions.SPG(G402, "IQ_DILUT_EPS_NORM", "CY2023")</f>
        <v>#PEND</v>
      </c>
      <c r="K402" t="e">
        <f t="shared" si="26"/>
        <v>#VALUE!</v>
      </c>
      <c r="L402" t="e">
        <f t="shared" si="27"/>
        <v>#VALUE!</v>
      </c>
    </row>
    <row r="403" spans="1:12" x14ac:dyDescent="0.3">
      <c r="A403" t="s">
        <v>405</v>
      </c>
      <c r="B403" s="4" t="str" cm="1">
        <f t="array" ref="B403">_xll.SNL.Clients.Office.Excel.Functions.SPG(A403, "SP_TOTAL_REV", "CY2023")</f>
        <v>#PEND</v>
      </c>
      <c r="C403" s="4" t="str">
        <f>_xll.SNL.Clients.Office.Excel.Functions.SPG(A403,"IQ_AVG_DILUT_SHARES_OUT","CY2023")</f>
        <v>#PEND</v>
      </c>
      <c r="D403" s="5" t="str">
        <f>_xll.SNL.Clients.Office.Excel.Functions.SPG(A403, "IQ_DILUT_EPS_NORM", "CY2023")</f>
        <v>#PEND</v>
      </c>
      <c r="E403" t="e">
        <f t="shared" si="24"/>
        <v>#VALUE!</v>
      </c>
      <c r="F403" t="e">
        <f t="shared" si="25"/>
        <v>#VALUE!</v>
      </c>
      <c r="G403" t="s">
        <v>405</v>
      </c>
      <c r="H403" s="4" t="str" cm="1">
        <f t="array" ref="H403">_xll.SNL.Clients.Office.Excel.Functions.SPG(G403, "SP_TOTAL_REV", "CY2023")</f>
        <v>#PEND</v>
      </c>
      <c r="I403" s="4" t="str">
        <f>_xll.SNL.Clients.Office.Excel.Functions.SPG(G403,"IQ_AVG_DILUT_SHARES_OUT","CY2023")</f>
        <v>#PEND</v>
      </c>
      <c r="J403" s="5" t="str">
        <f>_xll.SNL.Clients.Office.Excel.Functions.SPG(G403, "IQ_DILUT_EPS_NORM", "CY2023")</f>
        <v>#PEND</v>
      </c>
      <c r="K403" t="e">
        <f t="shared" si="26"/>
        <v>#VALUE!</v>
      </c>
      <c r="L403" t="e">
        <f t="shared" si="27"/>
        <v>#VALUE!</v>
      </c>
    </row>
    <row r="404" spans="1:12" x14ac:dyDescent="0.3">
      <c r="A404" t="s">
        <v>406</v>
      </c>
      <c r="B404" s="4" t="str" cm="1">
        <f t="array" ref="B404">_xll.SNL.Clients.Office.Excel.Functions.SPG(A404, "SP_TOTAL_REV", "CY2023")</f>
        <v>#PEND</v>
      </c>
      <c r="C404" s="4" t="str">
        <f>_xll.SNL.Clients.Office.Excel.Functions.SPG(A404,"IQ_AVG_DILUT_SHARES_OUT","CY2023")</f>
        <v>#PEND</v>
      </c>
      <c r="D404" s="5" t="str">
        <f>_xll.SNL.Clients.Office.Excel.Functions.SPG(A404, "IQ_DILUT_EPS_NORM", "CY2023")</f>
        <v>#PEND</v>
      </c>
      <c r="E404" t="e">
        <f t="shared" si="24"/>
        <v>#VALUE!</v>
      </c>
      <c r="F404" t="e">
        <f t="shared" si="25"/>
        <v>#VALUE!</v>
      </c>
      <c r="G404" t="s">
        <v>406</v>
      </c>
      <c r="H404" s="4" t="str" cm="1">
        <f t="array" ref="H404">_xll.SNL.Clients.Office.Excel.Functions.SPG(G404, "SP_TOTAL_REV", "CY2023")</f>
        <v>#PEND</v>
      </c>
      <c r="I404" s="4" t="str">
        <f>_xll.SNL.Clients.Office.Excel.Functions.SPG(G404,"IQ_AVG_DILUT_SHARES_OUT","CY2023")</f>
        <v>#PEND</v>
      </c>
      <c r="J404" s="5" t="str">
        <f>_xll.SNL.Clients.Office.Excel.Functions.SPG(G404, "IQ_DILUT_EPS_NORM", "CY2023")</f>
        <v>#PEND</v>
      </c>
      <c r="K404" t="e">
        <f t="shared" si="26"/>
        <v>#VALUE!</v>
      </c>
      <c r="L404" t="e">
        <f t="shared" si="27"/>
        <v>#VALUE!</v>
      </c>
    </row>
    <row r="405" spans="1:12" x14ac:dyDescent="0.3">
      <c r="A405" t="s">
        <v>407</v>
      </c>
      <c r="B405" s="4" t="str" cm="1">
        <f t="array" ref="B405">_xll.SNL.Clients.Office.Excel.Functions.SPG(A405, "SP_TOTAL_REV", "CY2023")</f>
        <v>#PEND</v>
      </c>
      <c r="C405" s="4" t="str">
        <f>_xll.SNL.Clients.Office.Excel.Functions.SPG(A405,"IQ_AVG_DILUT_SHARES_OUT","CY2023")</f>
        <v>#PEND</v>
      </c>
      <c r="D405" s="5" t="str">
        <f>_xll.SNL.Clients.Office.Excel.Functions.SPG(A405, "IQ_DILUT_EPS_NORM", "CY2023")</f>
        <v>#PEND</v>
      </c>
      <c r="E405" t="e">
        <f t="shared" si="24"/>
        <v>#VALUE!</v>
      </c>
      <c r="F405" t="e">
        <f t="shared" si="25"/>
        <v>#VALUE!</v>
      </c>
      <c r="G405" t="s">
        <v>407</v>
      </c>
      <c r="H405" s="4" t="str" cm="1">
        <f t="array" ref="H405">_xll.SNL.Clients.Office.Excel.Functions.SPG(G405, "SP_TOTAL_REV", "CY2023")</f>
        <v>#PEND</v>
      </c>
      <c r="I405" s="4" t="str">
        <f>_xll.SNL.Clients.Office.Excel.Functions.SPG(G405,"IQ_AVG_DILUT_SHARES_OUT","CY2023")</f>
        <v>#PEND</v>
      </c>
      <c r="J405" s="5" t="str">
        <f>_xll.SNL.Clients.Office.Excel.Functions.SPG(G405, "IQ_DILUT_EPS_NORM", "CY2023")</f>
        <v>#PEND</v>
      </c>
      <c r="K405" t="e">
        <f t="shared" si="26"/>
        <v>#VALUE!</v>
      </c>
      <c r="L405" t="e">
        <f t="shared" si="27"/>
        <v>#VALUE!</v>
      </c>
    </row>
    <row r="406" spans="1:12" x14ac:dyDescent="0.3">
      <c r="A406" t="s">
        <v>408</v>
      </c>
      <c r="B406" s="4" t="str" cm="1">
        <f t="array" ref="B406">_xll.SNL.Clients.Office.Excel.Functions.SPG(A406, "SP_TOTAL_REV", "CY2023")</f>
        <v>#PEND</v>
      </c>
      <c r="C406" s="4" t="str">
        <f>_xll.SNL.Clients.Office.Excel.Functions.SPG(A406,"IQ_AVG_DILUT_SHARES_OUT","CY2023")</f>
        <v>#PEND</v>
      </c>
      <c r="D406" s="5" t="str">
        <f>_xll.SNL.Clients.Office.Excel.Functions.SPG(A406, "IQ_DILUT_EPS_NORM", "CY2023")</f>
        <v>#PEND</v>
      </c>
      <c r="E406" t="e">
        <f t="shared" si="24"/>
        <v>#VALUE!</v>
      </c>
      <c r="F406" t="e">
        <f t="shared" si="25"/>
        <v>#VALUE!</v>
      </c>
      <c r="G406" t="s">
        <v>408</v>
      </c>
      <c r="H406" s="4" t="str" cm="1">
        <f t="array" ref="H406">_xll.SNL.Clients.Office.Excel.Functions.SPG(G406, "SP_TOTAL_REV", "CY2023")</f>
        <v>#PEND</v>
      </c>
      <c r="I406" s="4" t="str">
        <f>_xll.SNL.Clients.Office.Excel.Functions.SPG(G406,"IQ_AVG_DILUT_SHARES_OUT","CY2023")</f>
        <v>#PEND</v>
      </c>
      <c r="J406" s="5" t="str">
        <f>_xll.SNL.Clients.Office.Excel.Functions.SPG(G406, "IQ_DILUT_EPS_NORM", "CY2023")</f>
        <v>#PEND</v>
      </c>
      <c r="K406" t="e">
        <f t="shared" si="26"/>
        <v>#VALUE!</v>
      </c>
      <c r="L406" t="e">
        <f t="shared" si="27"/>
        <v>#VALUE!</v>
      </c>
    </row>
    <row r="407" spans="1:12" x14ac:dyDescent="0.3">
      <c r="A407" t="s">
        <v>409</v>
      </c>
      <c r="B407" s="4" t="str" cm="1">
        <f t="array" ref="B407">_xll.SNL.Clients.Office.Excel.Functions.SPG(A407, "SP_TOTAL_REV", "CY2023")</f>
        <v>#PEND</v>
      </c>
      <c r="C407" s="4" t="str">
        <f>_xll.SNL.Clients.Office.Excel.Functions.SPG(A407,"IQ_AVG_DILUT_SHARES_OUT","CY2023")</f>
        <v>#PEND</v>
      </c>
      <c r="D407" s="5" t="str">
        <f>_xll.SNL.Clients.Office.Excel.Functions.SPG(A407, "IQ_DILUT_EPS_NORM", "CY2023")</f>
        <v>#PEND</v>
      </c>
      <c r="E407" t="e">
        <f t="shared" si="24"/>
        <v>#VALUE!</v>
      </c>
      <c r="F407" t="e">
        <f t="shared" si="25"/>
        <v>#VALUE!</v>
      </c>
      <c r="G407" t="s">
        <v>409</v>
      </c>
      <c r="H407" s="4" t="str" cm="1">
        <f t="array" ref="H407">_xll.SNL.Clients.Office.Excel.Functions.SPG(G407, "SP_TOTAL_REV", "CY2023")</f>
        <v>#PEND</v>
      </c>
      <c r="I407" s="4" t="str">
        <f>_xll.SNL.Clients.Office.Excel.Functions.SPG(G407,"IQ_AVG_DILUT_SHARES_OUT","CY2023")</f>
        <v>#PEND</v>
      </c>
      <c r="J407" s="5" t="str">
        <f>_xll.SNL.Clients.Office.Excel.Functions.SPG(G407, "IQ_DILUT_EPS_NORM", "CY2023")</f>
        <v>#PEND</v>
      </c>
      <c r="K407" t="e">
        <f t="shared" si="26"/>
        <v>#VALUE!</v>
      </c>
      <c r="L407" t="e">
        <f t="shared" si="27"/>
        <v>#VALUE!</v>
      </c>
    </row>
    <row r="408" spans="1:12" x14ac:dyDescent="0.3">
      <c r="A408" t="s">
        <v>410</v>
      </c>
      <c r="B408" s="4" t="str" cm="1">
        <f t="array" ref="B408">_xll.SNL.Clients.Office.Excel.Functions.SPG(A408, "SP_TOTAL_REV", "CY2023")</f>
        <v>#PEND</v>
      </c>
      <c r="C408" s="4" t="str">
        <f>_xll.SNL.Clients.Office.Excel.Functions.SPG(A408,"IQ_AVG_DILUT_SHARES_OUT","CY2023")</f>
        <v>#PEND</v>
      </c>
      <c r="D408" s="5" t="str">
        <f>_xll.SNL.Clients.Office.Excel.Functions.SPG(A408, "IQ_DILUT_EPS_NORM", "CY2023")</f>
        <v>#PEND</v>
      </c>
      <c r="E408" t="e">
        <f t="shared" si="24"/>
        <v>#VALUE!</v>
      </c>
      <c r="F408" t="e">
        <f t="shared" si="25"/>
        <v>#VALUE!</v>
      </c>
      <c r="G408" t="s">
        <v>410</v>
      </c>
      <c r="H408" s="4" t="str" cm="1">
        <f t="array" ref="H408">_xll.SNL.Clients.Office.Excel.Functions.SPG(G408, "SP_TOTAL_REV", "CY2023")</f>
        <v>#PEND</v>
      </c>
      <c r="I408" s="4" t="str">
        <f>_xll.SNL.Clients.Office.Excel.Functions.SPG(G408,"IQ_AVG_DILUT_SHARES_OUT","CY2023")</f>
        <v>#PEND</v>
      </c>
      <c r="J408" s="5" t="str">
        <f>_xll.SNL.Clients.Office.Excel.Functions.SPG(G408, "IQ_DILUT_EPS_NORM", "CY2023")</f>
        <v>#PEND</v>
      </c>
      <c r="K408" t="e">
        <f t="shared" si="26"/>
        <v>#VALUE!</v>
      </c>
      <c r="L408" t="e">
        <f t="shared" si="27"/>
        <v>#VALUE!</v>
      </c>
    </row>
    <row r="409" spans="1:12" x14ac:dyDescent="0.3">
      <c r="A409" t="s">
        <v>411</v>
      </c>
      <c r="B409" s="4" t="str" cm="1">
        <f t="array" ref="B409">_xll.SNL.Clients.Office.Excel.Functions.SPG(A409, "SP_TOTAL_REV", "CY2023")</f>
        <v>#PEND</v>
      </c>
      <c r="C409" s="4" t="str">
        <f>_xll.SNL.Clients.Office.Excel.Functions.SPG(A409,"IQ_AVG_DILUT_SHARES_OUT","CY2023")</f>
        <v>#PEND</v>
      </c>
      <c r="D409" s="5" t="str">
        <f>_xll.SNL.Clients.Office.Excel.Functions.SPG(A409, "IQ_DILUT_EPS_NORM", "CY2023")</f>
        <v>#PEND</v>
      </c>
      <c r="E409" t="e">
        <f t="shared" si="24"/>
        <v>#VALUE!</v>
      </c>
      <c r="F409" t="e">
        <f t="shared" si="25"/>
        <v>#VALUE!</v>
      </c>
      <c r="G409" t="s">
        <v>411</v>
      </c>
      <c r="H409" s="4" t="str" cm="1">
        <f t="array" ref="H409">_xll.SNL.Clients.Office.Excel.Functions.SPG(G409, "SP_TOTAL_REV", "CY2023")</f>
        <v>#PEND</v>
      </c>
      <c r="I409" s="4" t="str">
        <f>_xll.SNL.Clients.Office.Excel.Functions.SPG(G409,"IQ_AVG_DILUT_SHARES_OUT","CY2023")</f>
        <v>#PEND</v>
      </c>
      <c r="J409" s="5" t="str">
        <f>_xll.SNL.Clients.Office.Excel.Functions.SPG(G409, "IQ_DILUT_EPS_NORM", "CY2023")</f>
        <v>#PEND</v>
      </c>
      <c r="K409" t="e">
        <f t="shared" si="26"/>
        <v>#VALUE!</v>
      </c>
      <c r="L409" t="e">
        <f t="shared" si="27"/>
        <v>#VALUE!</v>
      </c>
    </row>
    <row r="410" spans="1:12" x14ac:dyDescent="0.3">
      <c r="A410" t="s">
        <v>412</v>
      </c>
      <c r="B410" s="4" t="str" cm="1">
        <f t="array" ref="B410">_xll.SNL.Clients.Office.Excel.Functions.SPG(A410, "SP_TOTAL_REV", "CY2023")</f>
        <v>#PEND</v>
      </c>
      <c r="C410" s="4" t="str">
        <f>_xll.SNL.Clients.Office.Excel.Functions.SPG(A410,"IQ_AVG_DILUT_SHARES_OUT","CY2023")</f>
        <v>#PEND</v>
      </c>
      <c r="D410" s="5" t="str">
        <f>_xll.SNL.Clients.Office.Excel.Functions.SPG(A410, "IQ_DILUT_EPS_NORM", "CY2023")</f>
        <v>#PEND</v>
      </c>
      <c r="E410" t="e">
        <f t="shared" si="24"/>
        <v>#VALUE!</v>
      </c>
      <c r="F410" t="e">
        <f t="shared" si="25"/>
        <v>#VALUE!</v>
      </c>
      <c r="G410" t="s">
        <v>412</v>
      </c>
      <c r="H410" s="4" t="str" cm="1">
        <f t="array" ref="H410">_xll.SNL.Clients.Office.Excel.Functions.SPG(G410, "SP_TOTAL_REV", "CY2023")</f>
        <v>#PEND</v>
      </c>
      <c r="I410" s="4" t="str">
        <f>_xll.SNL.Clients.Office.Excel.Functions.SPG(G410,"IQ_AVG_DILUT_SHARES_OUT","CY2023")</f>
        <v>#PEND</v>
      </c>
      <c r="J410" s="5" t="str">
        <f>_xll.SNL.Clients.Office.Excel.Functions.SPG(G410, "IQ_DILUT_EPS_NORM", "CY2023")</f>
        <v>#PEND</v>
      </c>
      <c r="K410" t="e">
        <f t="shared" si="26"/>
        <v>#VALUE!</v>
      </c>
      <c r="L410" t="e">
        <f t="shared" si="27"/>
        <v>#VALUE!</v>
      </c>
    </row>
    <row r="411" spans="1:12" x14ac:dyDescent="0.3">
      <c r="A411" t="s">
        <v>413</v>
      </c>
      <c r="B411" s="4" t="str" cm="1">
        <f t="array" ref="B411">_xll.SNL.Clients.Office.Excel.Functions.SPG(A411, "SP_TOTAL_REV", "CY2023")</f>
        <v>#PEND</v>
      </c>
      <c r="C411" s="4" t="str">
        <f>_xll.SNL.Clients.Office.Excel.Functions.SPG(A411,"IQ_AVG_DILUT_SHARES_OUT","CY2023")</f>
        <v>#PEND</v>
      </c>
      <c r="D411" s="5" t="str">
        <f>_xll.SNL.Clients.Office.Excel.Functions.SPG(A411, "IQ_DILUT_EPS_NORM", "CY2023")</f>
        <v>#PEND</v>
      </c>
      <c r="E411" t="e">
        <f t="shared" si="24"/>
        <v>#VALUE!</v>
      </c>
      <c r="F411" t="e">
        <f t="shared" si="25"/>
        <v>#VALUE!</v>
      </c>
      <c r="G411" t="s">
        <v>413</v>
      </c>
      <c r="H411" s="4" t="str" cm="1">
        <f t="array" ref="H411">_xll.SNL.Clients.Office.Excel.Functions.SPG(G411, "SP_TOTAL_REV", "CY2023")</f>
        <v>#PEND</v>
      </c>
      <c r="I411" s="4" t="str">
        <f>_xll.SNL.Clients.Office.Excel.Functions.SPG(G411,"IQ_AVG_DILUT_SHARES_OUT","CY2023")</f>
        <v>#PEND</v>
      </c>
      <c r="J411" s="5" t="str">
        <f>_xll.SNL.Clients.Office.Excel.Functions.SPG(G411, "IQ_DILUT_EPS_NORM", "CY2023")</f>
        <v>#PEND</v>
      </c>
      <c r="K411" t="e">
        <f t="shared" si="26"/>
        <v>#VALUE!</v>
      </c>
      <c r="L411" t="e">
        <f t="shared" si="27"/>
        <v>#VALUE!</v>
      </c>
    </row>
    <row r="412" spans="1:12" x14ac:dyDescent="0.3">
      <c r="A412" t="s">
        <v>414</v>
      </c>
      <c r="B412" s="4" t="str" cm="1">
        <f t="array" ref="B412">_xll.SNL.Clients.Office.Excel.Functions.SPG(A412, "SP_TOTAL_REV", "CY2023")</f>
        <v>#PEND</v>
      </c>
      <c r="C412" s="4" t="str">
        <f>_xll.SNL.Clients.Office.Excel.Functions.SPG(A412,"IQ_AVG_DILUT_SHARES_OUT","CY2023")</f>
        <v>#PEND</v>
      </c>
      <c r="D412" s="5" t="str">
        <f>_xll.SNL.Clients.Office.Excel.Functions.SPG(A412, "IQ_DILUT_EPS_NORM", "CY2023")</f>
        <v>#PEND</v>
      </c>
      <c r="E412" t="e">
        <f t="shared" si="24"/>
        <v>#VALUE!</v>
      </c>
      <c r="F412" t="e">
        <f t="shared" si="25"/>
        <v>#VALUE!</v>
      </c>
      <c r="G412" t="s">
        <v>414</v>
      </c>
      <c r="H412" s="4" t="str" cm="1">
        <f t="array" ref="H412">_xll.SNL.Clients.Office.Excel.Functions.SPG(G412, "SP_TOTAL_REV", "CY2023")</f>
        <v>#PEND</v>
      </c>
      <c r="I412" s="4" t="str">
        <f>_xll.SNL.Clients.Office.Excel.Functions.SPG(G412,"IQ_AVG_DILUT_SHARES_OUT","CY2023")</f>
        <v>#PEND</v>
      </c>
      <c r="J412" s="5" t="str">
        <f>_xll.SNL.Clients.Office.Excel.Functions.SPG(G412, "IQ_DILUT_EPS_NORM", "CY2023")</f>
        <v>#PEND</v>
      </c>
      <c r="K412" t="e">
        <f t="shared" si="26"/>
        <v>#VALUE!</v>
      </c>
      <c r="L412" t="e">
        <f t="shared" si="27"/>
        <v>#VALUE!</v>
      </c>
    </row>
    <row r="413" spans="1:12" x14ac:dyDescent="0.3">
      <c r="A413" t="s">
        <v>415</v>
      </c>
      <c r="B413" s="4" t="str" cm="1">
        <f t="array" ref="B413">_xll.SNL.Clients.Office.Excel.Functions.SPG(A413, "SP_TOTAL_REV", "CY2023")</f>
        <v>#PEND</v>
      </c>
      <c r="C413" s="4" t="str">
        <f>_xll.SNL.Clients.Office.Excel.Functions.SPG(A413,"IQ_AVG_DILUT_SHARES_OUT","CY2023")</f>
        <v>#PEND</v>
      </c>
      <c r="D413" s="5" t="str">
        <f>_xll.SNL.Clients.Office.Excel.Functions.SPG(A413, "IQ_DILUT_EPS_NORM", "CY2023")</f>
        <v>#PEND</v>
      </c>
      <c r="E413" t="e">
        <f t="shared" si="24"/>
        <v>#VALUE!</v>
      </c>
      <c r="F413" t="e">
        <f t="shared" si="25"/>
        <v>#VALUE!</v>
      </c>
      <c r="G413" t="s">
        <v>415</v>
      </c>
      <c r="H413" s="4" t="str" cm="1">
        <f t="array" ref="H413">_xll.SNL.Clients.Office.Excel.Functions.SPG(G413, "SP_TOTAL_REV", "CY2023")</f>
        <v>#PEND</v>
      </c>
      <c r="I413" s="4" t="str">
        <f>_xll.SNL.Clients.Office.Excel.Functions.SPG(G413,"IQ_AVG_DILUT_SHARES_OUT","CY2023")</f>
        <v>#PEND</v>
      </c>
      <c r="J413" s="5" t="str">
        <f>_xll.SNL.Clients.Office.Excel.Functions.SPG(G413, "IQ_DILUT_EPS_NORM", "CY2023")</f>
        <v>#PEND</v>
      </c>
      <c r="K413" t="e">
        <f t="shared" si="26"/>
        <v>#VALUE!</v>
      </c>
      <c r="L413" t="e">
        <f t="shared" si="27"/>
        <v>#VALUE!</v>
      </c>
    </row>
    <row r="414" spans="1:12" x14ac:dyDescent="0.3">
      <c r="A414" t="s">
        <v>416</v>
      </c>
      <c r="B414" s="4" t="str" cm="1">
        <f t="array" ref="B414">_xll.SNL.Clients.Office.Excel.Functions.SPG(A414, "SP_TOTAL_REV", "CY2023")</f>
        <v>#PEND</v>
      </c>
      <c r="C414" s="4" t="str">
        <f>_xll.SNL.Clients.Office.Excel.Functions.SPG(A414,"IQ_AVG_DILUT_SHARES_OUT","CY2023")</f>
        <v>#PEND</v>
      </c>
      <c r="D414" s="5" t="str">
        <f>_xll.SNL.Clients.Office.Excel.Functions.SPG(A414, "IQ_DILUT_EPS_NORM", "CY2023")</f>
        <v>#PEND</v>
      </c>
      <c r="E414" t="e">
        <f t="shared" si="24"/>
        <v>#VALUE!</v>
      </c>
      <c r="F414" t="e">
        <f t="shared" si="25"/>
        <v>#VALUE!</v>
      </c>
      <c r="G414" t="s">
        <v>416</v>
      </c>
      <c r="H414" s="4" t="str" cm="1">
        <f t="array" ref="H414">_xll.SNL.Clients.Office.Excel.Functions.SPG(G414, "SP_TOTAL_REV", "CY2023")</f>
        <v>#PEND</v>
      </c>
      <c r="I414" s="4" t="str">
        <f>_xll.SNL.Clients.Office.Excel.Functions.SPG(G414,"IQ_AVG_DILUT_SHARES_OUT","CY2023")</f>
        <v>#PEND</v>
      </c>
      <c r="J414" s="5" t="str">
        <f>_xll.SNL.Clients.Office.Excel.Functions.SPG(G414, "IQ_DILUT_EPS_NORM", "CY2023")</f>
        <v>#PEND</v>
      </c>
      <c r="K414" t="e">
        <f t="shared" si="26"/>
        <v>#VALUE!</v>
      </c>
      <c r="L414" t="e">
        <f t="shared" si="27"/>
        <v>#VALUE!</v>
      </c>
    </row>
    <row r="415" spans="1:12" x14ac:dyDescent="0.3">
      <c r="A415" t="s">
        <v>417</v>
      </c>
      <c r="B415" s="4" t="str" cm="1">
        <f t="array" ref="B415">_xll.SNL.Clients.Office.Excel.Functions.SPG(A415, "SP_TOTAL_REV", "CY2023")</f>
        <v>#PEND</v>
      </c>
      <c r="C415" s="4" t="str">
        <f>_xll.SNL.Clients.Office.Excel.Functions.SPG(A415,"IQ_AVG_DILUT_SHARES_OUT","CY2023")</f>
        <v>#PEND</v>
      </c>
      <c r="D415" s="5" t="str">
        <f>_xll.SNL.Clients.Office.Excel.Functions.SPG(A415, "IQ_DILUT_EPS_NORM", "CY2023")</f>
        <v>#PEND</v>
      </c>
      <c r="E415" t="e">
        <f t="shared" si="24"/>
        <v>#VALUE!</v>
      </c>
      <c r="F415" t="e">
        <f t="shared" si="25"/>
        <v>#VALUE!</v>
      </c>
      <c r="G415" t="s">
        <v>417</v>
      </c>
      <c r="H415" s="4" t="str" cm="1">
        <f t="array" ref="H415">_xll.SNL.Clients.Office.Excel.Functions.SPG(G415, "SP_TOTAL_REV", "CY2023")</f>
        <v>#PEND</v>
      </c>
      <c r="I415" s="4" t="str">
        <f>_xll.SNL.Clients.Office.Excel.Functions.SPG(G415,"IQ_AVG_DILUT_SHARES_OUT","CY2023")</f>
        <v>#PEND</v>
      </c>
      <c r="J415" s="5" t="str">
        <f>_xll.SNL.Clients.Office.Excel.Functions.SPG(G415, "IQ_DILUT_EPS_NORM", "CY2023")</f>
        <v>#PEND</v>
      </c>
      <c r="K415" t="e">
        <f t="shared" si="26"/>
        <v>#VALUE!</v>
      </c>
      <c r="L415" t="e">
        <f t="shared" si="27"/>
        <v>#VALUE!</v>
      </c>
    </row>
    <row r="416" spans="1:12" x14ac:dyDescent="0.3">
      <c r="A416" t="s">
        <v>418</v>
      </c>
      <c r="B416" s="4" t="str" cm="1">
        <f t="array" ref="B416">_xll.SNL.Clients.Office.Excel.Functions.SPG(A416, "SP_TOTAL_REV", "CY2023")</f>
        <v>#PEND</v>
      </c>
      <c r="C416" s="4" t="str">
        <f>_xll.SNL.Clients.Office.Excel.Functions.SPG(A416,"IQ_AVG_DILUT_SHARES_OUT","CY2023")</f>
        <v>#PEND</v>
      </c>
      <c r="D416" s="5" t="str">
        <f>_xll.SNL.Clients.Office.Excel.Functions.SPG(A416, "IQ_DILUT_EPS_NORM", "CY2023")</f>
        <v>#PEND</v>
      </c>
      <c r="E416" t="e">
        <f t="shared" si="24"/>
        <v>#VALUE!</v>
      </c>
      <c r="F416" t="e">
        <f t="shared" si="25"/>
        <v>#VALUE!</v>
      </c>
      <c r="G416" t="s">
        <v>418</v>
      </c>
      <c r="H416" s="4" t="str" cm="1">
        <f t="array" ref="H416">_xll.SNL.Clients.Office.Excel.Functions.SPG(G416, "SP_TOTAL_REV", "CY2023")</f>
        <v>#PEND</v>
      </c>
      <c r="I416" s="4" t="str">
        <f>_xll.SNL.Clients.Office.Excel.Functions.SPG(G416,"IQ_AVG_DILUT_SHARES_OUT","CY2023")</f>
        <v>#PEND</v>
      </c>
      <c r="J416" s="5" t="str">
        <f>_xll.SNL.Clients.Office.Excel.Functions.SPG(G416, "IQ_DILUT_EPS_NORM", "CY2023")</f>
        <v>#PEND</v>
      </c>
      <c r="K416" t="e">
        <f t="shared" si="26"/>
        <v>#VALUE!</v>
      </c>
      <c r="L416" t="e">
        <f t="shared" si="27"/>
        <v>#VALUE!</v>
      </c>
    </row>
    <row r="417" spans="1:12" x14ac:dyDescent="0.3">
      <c r="A417" t="s">
        <v>419</v>
      </c>
      <c r="B417" s="4" t="str" cm="1">
        <f t="array" ref="B417">_xll.SNL.Clients.Office.Excel.Functions.SPG(A417, "SP_TOTAL_REV", "CY2023")</f>
        <v>#PEND</v>
      </c>
      <c r="C417" s="4" t="str">
        <f>_xll.SNL.Clients.Office.Excel.Functions.SPG(A417,"IQ_AVG_DILUT_SHARES_OUT","CY2023")</f>
        <v>#PEND</v>
      </c>
      <c r="D417" s="5" t="str">
        <f>_xll.SNL.Clients.Office.Excel.Functions.SPG(A417, "IQ_DILUT_EPS_NORM", "CY2023")</f>
        <v>#PEND</v>
      </c>
      <c r="E417" t="e">
        <f t="shared" si="24"/>
        <v>#VALUE!</v>
      </c>
      <c r="F417" t="e">
        <f t="shared" si="25"/>
        <v>#VALUE!</v>
      </c>
      <c r="G417" t="s">
        <v>419</v>
      </c>
      <c r="H417" s="4" t="str" cm="1">
        <f t="array" ref="H417">_xll.SNL.Clients.Office.Excel.Functions.SPG(G417, "SP_TOTAL_REV", "CY2023")</f>
        <v>#PEND</v>
      </c>
      <c r="I417" s="4" t="str">
        <f>_xll.SNL.Clients.Office.Excel.Functions.SPG(G417,"IQ_AVG_DILUT_SHARES_OUT","CY2023")</f>
        <v>#PEND</v>
      </c>
      <c r="J417" s="5" t="str">
        <f>_xll.SNL.Clients.Office.Excel.Functions.SPG(G417, "IQ_DILUT_EPS_NORM", "CY2023")</f>
        <v>#PEND</v>
      </c>
      <c r="K417" t="e">
        <f t="shared" si="26"/>
        <v>#VALUE!</v>
      </c>
      <c r="L417" t="e">
        <f t="shared" si="27"/>
        <v>#VALUE!</v>
      </c>
    </row>
    <row r="418" spans="1:12" x14ac:dyDescent="0.3">
      <c r="A418" t="s">
        <v>420</v>
      </c>
      <c r="B418" s="4" t="str" cm="1">
        <f t="array" ref="B418">_xll.SNL.Clients.Office.Excel.Functions.SPG(A418, "SP_TOTAL_REV", "CY2023")</f>
        <v>#PEND</v>
      </c>
      <c r="C418" s="4" t="str">
        <f>_xll.SNL.Clients.Office.Excel.Functions.SPG(A418,"IQ_AVG_DILUT_SHARES_OUT","CY2023")</f>
        <v>#PEND</v>
      </c>
      <c r="D418" s="5" t="str">
        <f>_xll.SNL.Clients.Office.Excel.Functions.SPG(A418, "IQ_DILUT_EPS_NORM", "CY2023")</f>
        <v>#PEND</v>
      </c>
      <c r="E418" t="e">
        <f t="shared" si="24"/>
        <v>#VALUE!</v>
      </c>
      <c r="F418" t="e">
        <f t="shared" si="25"/>
        <v>#VALUE!</v>
      </c>
      <c r="G418" t="s">
        <v>420</v>
      </c>
      <c r="H418" s="4" t="str" cm="1">
        <f t="array" ref="H418">_xll.SNL.Clients.Office.Excel.Functions.SPG(G418, "SP_TOTAL_REV", "CY2023")</f>
        <v>#PEND</v>
      </c>
      <c r="I418" s="4" t="str">
        <f>_xll.SNL.Clients.Office.Excel.Functions.SPG(G418,"IQ_AVG_DILUT_SHARES_OUT","CY2023")</f>
        <v>#PEND</v>
      </c>
      <c r="J418" s="5" t="str">
        <f>_xll.SNL.Clients.Office.Excel.Functions.SPG(G418, "IQ_DILUT_EPS_NORM", "CY2023")</f>
        <v>#PEND</v>
      </c>
      <c r="K418" t="e">
        <f t="shared" si="26"/>
        <v>#VALUE!</v>
      </c>
      <c r="L418" t="e">
        <f t="shared" si="27"/>
        <v>#VALUE!</v>
      </c>
    </row>
    <row r="419" spans="1:12" x14ac:dyDescent="0.3">
      <c r="A419" t="s">
        <v>421</v>
      </c>
      <c r="B419" s="4" t="str" cm="1">
        <f t="array" ref="B419">_xll.SNL.Clients.Office.Excel.Functions.SPG(A419, "SP_TOTAL_REV", "CY2023")</f>
        <v>#PEND</v>
      </c>
      <c r="C419" s="4" t="str">
        <f>_xll.SNL.Clients.Office.Excel.Functions.SPG(A419,"IQ_AVG_DILUT_SHARES_OUT","CY2023")</f>
        <v>#PEND</v>
      </c>
      <c r="D419" s="5" t="str">
        <f>_xll.SNL.Clients.Office.Excel.Functions.SPG(A419, "IQ_DILUT_EPS_NORM", "CY2023")</f>
        <v>#PEND</v>
      </c>
      <c r="E419" t="e">
        <f t="shared" si="24"/>
        <v>#VALUE!</v>
      </c>
      <c r="F419" t="e">
        <f t="shared" si="25"/>
        <v>#VALUE!</v>
      </c>
      <c r="G419" t="s">
        <v>421</v>
      </c>
      <c r="H419" s="4" t="str" cm="1">
        <f t="array" ref="H419">_xll.SNL.Clients.Office.Excel.Functions.SPG(G419, "SP_TOTAL_REV", "CY2023")</f>
        <v>#PEND</v>
      </c>
      <c r="I419" s="4" t="str">
        <f>_xll.SNL.Clients.Office.Excel.Functions.SPG(G419,"IQ_AVG_DILUT_SHARES_OUT","CY2023")</f>
        <v>#PEND</v>
      </c>
      <c r="J419" s="5" t="str">
        <f>_xll.SNL.Clients.Office.Excel.Functions.SPG(G419, "IQ_DILUT_EPS_NORM", "CY2023")</f>
        <v>#PEND</v>
      </c>
      <c r="K419" t="e">
        <f t="shared" si="26"/>
        <v>#VALUE!</v>
      </c>
      <c r="L419" t="e">
        <f t="shared" si="27"/>
        <v>#VALUE!</v>
      </c>
    </row>
    <row r="420" spans="1:12" x14ac:dyDescent="0.3">
      <c r="A420" t="s">
        <v>422</v>
      </c>
      <c r="B420" s="4" t="str" cm="1">
        <f t="array" ref="B420">_xll.SNL.Clients.Office.Excel.Functions.SPG(A420, "SP_TOTAL_REV", "CY2023")</f>
        <v>#PEND</v>
      </c>
      <c r="C420" s="4" t="str">
        <f>_xll.SNL.Clients.Office.Excel.Functions.SPG(A420,"IQ_AVG_DILUT_SHARES_OUT","CY2023")</f>
        <v>#PEND</v>
      </c>
      <c r="D420" s="5" t="str">
        <f>_xll.SNL.Clients.Office.Excel.Functions.SPG(A420, "IQ_DILUT_EPS_NORM", "CY2023")</f>
        <v>#PEND</v>
      </c>
      <c r="E420" t="e">
        <f t="shared" si="24"/>
        <v>#VALUE!</v>
      </c>
      <c r="F420" t="e">
        <f t="shared" si="25"/>
        <v>#VALUE!</v>
      </c>
      <c r="G420" t="s">
        <v>422</v>
      </c>
      <c r="H420" s="4" t="str" cm="1">
        <f t="array" ref="H420">_xll.SNL.Clients.Office.Excel.Functions.SPG(G420, "SP_TOTAL_REV", "CY2023")</f>
        <v>#PEND</v>
      </c>
      <c r="I420" s="4" t="str">
        <f>_xll.SNL.Clients.Office.Excel.Functions.SPG(G420,"IQ_AVG_DILUT_SHARES_OUT","CY2023")</f>
        <v>#PEND</v>
      </c>
      <c r="J420" s="5" t="str">
        <f>_xll.SNL.Clients.Office.Excel.Functions.SPG(G420, "IQ_DILUT_EPS_NORM", "CY2023")</f>
        <v>#PEND</v>
      </c>
      <c r="K420" t="e">
        <f t="shared" si="26"/>
        <v>#VALUE!</v>
      </c>
      <c r="L420" t="e">
        <f t="shared" si="27"/>
        <v>#VALUE!</v>
      </c>
    </row>
    <row r="421" spans="1:12" x14ac:dyDescent="0.3">
      <c r="A421" t="s">
        <v>423</v>
      </c>
      <c r="B421" s="4" t="str" cm="1">
        <f t="array" ref="B421">_xll.SNL.Clients.Office.Excel.Functions.SPG(A421, "SP_TOTAL_REV", "CY2023")</f>
        <v>#PEND</v>
      </c>
      <c r="C421" s="4" t="str">
        <f>_xll.SNL.Clients.Office.Excel.Functions.SPG(A421,"IQ_AVG_DILUT_SHARES_OUT","CY2023")</f>
        <v>#PEND</v>
      </c>
      <c r="D421" s="5" t="str">
        <f>_xll.SNL.Clients.Office.Excel.Functions.SPG(A421, "IQ_DILUT_EPS_NORM", "CY2023")</f>
        <v>#PEND</v>
      </c>
      <c r="E421" t="e">
        <f t="shared" si="24"/>
        <v>#VALUE!</v>
      </c>
      <c r="F421" t="e">
        <f t="shared" si="25"/>
        <v>#VALUE!</v>
      </c>
      <c r="G421" t="s">
        <v>423</v>
      </c>
      <c r="H421" s="4" t="str" cm="1">
        <f t="array" ref="H421">_xll.SNL.Clients.Office.Excel.Functions.SPG(G421, "SP_TOTAL_REV", "CY2023")</f>
        <v>#PEND</v>
      </c>
      <c r="I421" s="4" t="str">
        <f>_xll.SNL.Clients.Office.Excel.Functions.SPG(G421,"IQ_AVG_DILUT_SHARES_OUT","CY2023")</f>
        <v>#PEND</v>
      </c>
      <c r="J421" s="5" t="str">
        <f>_xll.SNL.Clients.Office.Excel.Functions.SPG(G421, "IQ_DILUT_EPS_NORM", "CY2023")</f>
        <v>#PEND</v>
      </c>
      <c r="K421" t="e">
        <f t="shared" si="26"/>
        <v>#VALUE!</v>
      </c>
      <c r="L421" t="e">
        <f t="shared" si="27"/>
        <v>#VALUE!</v>
      </c>
    </row>
    <row r="422" spans="1:12" x14ac:dyDescent="0.3">
      <c r="A422" t="s">
        <v>424</v>
      </c>
      <c r="B422" s="4" t="str" cm="1">
        <f t="array" ref="B422">_xll.SNL.Clients.Office.Excel.Functions.SPG(A422, "SP_TOTAL_REV", "CY2023")</f>
        <v>#PEND</v>
      </c>
      <c r="C422" s="4" t="str">
        <f>_xll.SNL.Clients.Office.Excel.Functions.SPG(A422,"IQ_AVG_DILUT_SHARES_OUT","CY2023")</f>
        <v>#PEND</v>
      </c>
      <c r="D422" s="5" t="str">
        <f>_xll.SNL.Clients.Office.Excel.Functions.SPG(A422, "IQ_DILUT_EPS_NORM", "CY2023")</f>
        <v>#PEND</v>
      </c>
      <c r="E422" t="e">
        <f t="shared" si="24"/>
        <v>#VALUE!</v>
      </c>
      <c r="F422" t="e">
        <f t="shared" si="25"/>
        <v>#VALUE!</v>
      </c>
      <c r="G422" t="s">
        <v>424</v>
      </c>
      <c r="H422" s="4" t="str" cm="1">
        <f t="array" ref="H422">_xll.SNL.Clients.Office.Excel.Functions.SPG(G422, "SP_TOTAL_REV", "CY2023")</f>
        <v>#PEND</v>
      </c>
      <c r="I422" s="4" t="str">
        <f>_xll.SNL.Clients.Office.Excel.Functions.SPG(G422,"IQ_AVG_DILUT_SHARES_OUT","CY2023")</f>
        <v>#PEND</v>
      </c>
      <c r="J422" s="5" t="str">
        <f>_xll.SNL.Clients.Office.Excel.Functions.SPG(G422, "IQ_DILUT_EPS_NORM", "CY2023")</f>
        <v>#PEND</v>
      </c>
      <c r="K422" t="e">
        <f t="shared" si="26"/>
        <v>#VALUE!</v>
      </c>
      <c r="L422" t="e">
        <f t="shared" si="27"/>
        <v>#VALUE!</v>
      </c>
    </row>
    <row r="423" spans="1:12" x14ac:dyDescent="0.3">
      <c r="A423" t="s">
        <v>425</v>
      </c>
      <c r="B423" s="4" t="str" cm="1">
        <f t="array" ref="B423">_xll.SNL.Clients.Office.Excel.Functions.SPG(A423, "SP_TOTAL_REV", "CY2023")</f>
        <v>#PEND</v>
      </c>
      <c r="C423" s="4" t="str">
        <f>_xll.SNL.Clients.Office.Excel.Functions.SPG(A423,"IQ_AVG_DILUT_SHARES_OUT","CY2023")</f>
        <v>#PEND</v>
      </c>
      <c r="D423" s="5" t="str">
        <f>_xll.SNL.Clients.Office.Excel.Functions.SPG(A423, "IQ_DILUT_EPS_NORM", "CY2023")</f>
        <v>#PEND</v>
      </c>
      <c r="E423" t="e">
        <f t="shared" si="24"/>
        <v>#VALUE!</v>
      </c>
      <c r="F423" t="e">
        <f t="shared" si="25"/>
        <v>#VALUE!</v>
      </c>
      <c r="G423" t="s">
        <v>425</v>
      </c>
      <c r="H423" s="4" t="str" cm="1">
        <f t="array" ref="H423">_xll.SNL.Clients.Office.Excel.Functions.SPG(G423, "SP_TOTAL_REV", "CY2023")</f>
        <v>#PEND</v>
      </c>
      <c r="I423" s="4" t="str">
        <f>_xll.SNL.Clients.Office.Excel.Functions.SPG(G423,"IQ_AVG_DILUT_SHARES_OUT","CY2023")</f>
        <v>#PEND</v>
      </c>
      <c r="J423" s="5" t="str">
        <f>_xll.SNL.Clients.Office.Excel.Functions.SPG(G423, "IQ_DILUT_EPS_NORM", "CY2023")</f>
        <v>#PEND</v>
      </c>
      <c r="K423" t="e">
        <f t="shared" si="26"/>
        <v>#VALUE!</v>
      </c>
      <c r="L423" t="e">
        <f t="shared" si="27"/>
        <v>#VALUE!</v>
      </c>
    </row>
    <row r="424" spans="1:12" x14ac:dyDescent="0.3">
      <c r="A424" t="s">
        <v>426</v>
      </c>
      <c r="B424" s="4" t="str" cm="1">
        <f t="array" ref="B424">_xll.SNL.Clients.Office.Excel.Functions.SPG(A424, "SP_TOTAL_REV", "CY2023")</f>
        <v>#PEND</v>
      </c>
      <c r="C424" s="4" t="str">
        <f>_xll.SNL.Clients.Office.Excel.Functions.SPG(A424,"IQ_AVG_DILUT_SHARES_OUT","CY2023")</f>
        <v>#PEND</v>
      </c>
      <c r="D424" s="5" t="str">
        <f>_xll.SNL.Clients.Office.Excel.Functions.SPG(A424, "IQ_DILUT_EPS_NORM", "CY2023")</f>
        <v>#PEND</v>
      </c>
      <c r="E424" t="e">
        <f t="shared" si="24"/>
        <v>#VALUE!</v>
      </c>
      <c r="F424" t="e">
        <f t="shared" si="25"/>
        <v>#VALUE!</v>
      </c>
      <c r="G424" t="s">
        <v>426</v>
      </c>
      <c r="H424" s="4" t="str" cm="1">
        <f t="array" ref="H424">_xll.SNL.Clients.Office.Excel.Functions.SPG(G424, "SP_TOTAL_REV", "CY2023")</f>
        <v>#PEND</v>
      </c>
      <c r="I424" s="4" t="str">
        <f>_xll.SNL.Clients.Office.Excel.Functions.SPG(G424,"IQ_AVG_DILUT_SHARES_OUT","CY2023")</f>
        <v>#PEND</v>
      </c>
      <c r="J424" s="5" t="str">
        <f>_xll.SNL.Clients.Office.Excel.Functions.SPG(G424, "IQ_DILUT_EPS_NORM", "CY2023")</f>
        <v>#PEND</v>
      </c>
      <c r="K424" t="e">
        <f t="shared" si="26"/>
        <v>#VALUE!</v>
      </c>
      <c r="L424" t="e">
        <f t="shared" si="27"/>
        <v>#VALUE!</v>
      </c>
    </row>
    <row r="425" spans="1:12" x14ac:dyDescent="0.3">
      <c r="A425" t="s">
        <v>427</v>
      </c>
      <c r="B425" s="4" t="str" cm="1">
        <f t="array" ref="B425">_xll.SNL.Clients.Office.Excel.Functions.SPG(A425, "SP_TOTAL_REV", "CY2023")</f>
        <v>#PEND</v>
      </c>
      <c r="C425" s="4" t="str">
        <f>_xll.SNL.Clients.Office.Excel.Functions.SPG(A425,"IQ_AVG_DILUT_SHARES_OUT","CY2023")</f>
        <v>#PEND</v>
      </c>
      <c r="D425" s="5" t="str">
        <f>_xll.SNL.Clients.Office.Excel.Functions.SPG(A425, "IQ_DILUT_EPS_NORM", "CY2023")</f>
        <v>#PEND</v>
      </c>
      <c r="E425" t="e">
        <f t="shared" si="24"/>
        <v>#VALUE!</v>
      </c>
      <c r="F425" t="e">
        <f t="shared" si="25"/>
        <v>#VALUE!</v>
      </c>
      <c r="G425" t="s">
        <v>427</v>
      </c>
      <c r="H425" s="4" t="str" cm="1">
        <f t="array" ref="H425">_xll.SNL.Clients.Office.Excel.Functions.SPG(G425, "SP_TOTAL_REV", "CY2023")</f>
        <v>#PEND</v>
      </c>
      <c r="I425" s="4" t="str">
        <f>_xll.SNL.Clients.Office.Excel.Functions.SPG(G425,"IQ_AVG_DILUT_SHARES_OUT","CY2023")</f>
        <v>#PEND</v>
      </c>
      <c r="J425" s="5" t="str">
        <f>_xll.SNL.Clients.Office.Excel.Functions.SPG(G425, "IQ_DILUT_EPS_NORM", "CY2023")</f>
        <v>#PEND</v>
      </c>
      <c r="K425" t="e">
        <f t="shared" si="26"/>
        <v>#VALUE!</v>
      </c>
      <c r="L425" t="e">
        <f t="shared" si="27"/>
        <v>#VALUE!</v>
      </c>
    </row>
    <row r="426" spans="1:12" x14ac:dyDescent="0.3">
      <c r="A426" t="s">
        <v>428</v>
      </c>
      <c r="B426" s="4" t="str" cm="1">
        <f t="array" ref="B426">_xll.SNL.Clients.Office.Excel.Functions.SPG(A426, "SP_TOTAL_REV", "CY2023")</f>
        <v>#PEND</v>
      </c>
      <c r="C426" s="4" t="str">
        <f>_xll.SNL.Clients.Office.Excel.Functions.SPG(A426,"IQ_AVG_DILUT_SHARES_OUT","CY2023")</f>
        <v>#PEND</v>
      </c>
      <c r="D426" s="5" t="str">
        <f>_xll.SNL.Clients.Office.Excel.Functions.SPG(A426, "IQ_DILUT_EPS_NORM", "CY2023")</f>
        <v>#PEND</v>
      </c>
      <c r="E426" t="e">
        <f t="shared" si="24"/>
        <v>#VALUE!</v>
      </c>
      <c r="F426" t="e">
        <f t="shared" si="25"/>
        <v>#VALUE!</v>
      </c>
      <c r="G426" t="s">
        <v>428</v>
      </c>
      <c r="H426" s="4" t="str" cm="1">
        <f t="array" ref="H426">_xll.SNL.Clients.Office.Excel.Functions.SPG(G426, "SP_TOTAL_REV", "CY2023")</f>
        <v>#PEND</v>
      </c>
      <c r="I426" s="4" t="str">
        <f>_xll.SNL.Clients.Office.Excel.Functions.SPG(G426,"IQ_AVG_DILUT_SHARES_OUT","CY2023")</f>
        <v>#PEND</v>
      </c>
      <c r="J426" s="5" t="str">
        <f>_xll.SNL.Clients.Office.Excel.Functions.SPG(G426, "IQ_DILUT_EPS_NORM", "CY2023")</f>
        <v>#PEND</v>
      </c>
      <c r="K426" t="e">
        <f t="shared" si="26"/>
        <v>#VALUE!</v>
      </c>
      <c r="L426" t="e">
        <f t="shared" si="27"/>
        <v>#VALUE!</v>
      </c>
    </row>
    <row r="427" spans="1:12" x14ac:dyDescent="0.3">
      <c r="A427" t="s">
        <v>429</v>
      </c>
      <c r="B427" s="4" t="str" cm="1">
        <f t="array" ref="B427">_xll.SNL.Clients.Office.Excel.Functions.SPG(A427, "SP_TOTAL_REV", "CY2023")</f>
        <v>#PEND</v>
      </c>
      <c r="C427" s="4" t="str">
        <f>_xll.SNL.Clients.Office.Excel.Functions.SPG(A427,"IQ_AVG_DILUT_SHARES_OUT","CY2023")</f>
        <v>#PEND</v>
      </c>
      <c r="D427" s="5" t="str">
        <f>_xll.SNL.Clients.Office.Excel.Functions.SPG(A427, "IQ_DILUT_EPS_NORM", "CY2023")</f>
        <v>#PEND</v>
      </c>
      <c r="E427" t="e">
        <f t="shared" si="24"/>
        <v>#VALUE!</v>
      </c>
      <c r="F427" t="e">
        <f t="shared" si="25"/>
        <v>#VALUE!</v>
      </c>
      <c r="G427" t="s">
        <v>429</v>
      </c>
      <c r="H427" s="4" t="str" cm="1">
        <f t="array" ref="H427">_xll.SNL.Clients.Office.Excel.Functions.SPG(G427, "SP_TOTAL_REV", "CY2023")</f>
        <v>#PEND</v>
      </c>
      <c r="I427" s="4" t="str">
        <f>_xll.SNL.Clients.Office.Excel.Functions.SPG(G427,"IQ_AVG_DILUT_SHARES_OUT","CY2023")</f>
        <v>#PEND</v>
      </c>
      <c r="J427" s="5" t="str">
        <f>_xll.SNL.Clients.Office.Excel.Functions.SPG(G427, "IQ_DILUT_EPS_NORM", "CY2023")</f>
        <v>#PEND</v>
      </c>
      <c r="K427" t="e">
        <f t="shared" si="26"/>
        <v>#VALUE!</v>
      </c>
      <c r="L427" t="e">
        <f t="shared" si="27"/>
        <v>#VALUE!</v>
      </c>
    </row>
    <row r="428" spans="1:12" x14ac:dyDescent="0.3">
      <c r="A428" t="s">
        <v>430</v>
      </c>
      <c r="B428" s="4" t="str" cm="1">
        <f t="array" ref="B428">_xll.SNL.Clients.Office.Excel.Functions.SPG(A428, "SP_TOTAL_REV", "CY2023")</f>
        <v>#PEND</v>
      </c>
      <c r="C428" s="4" t="str">
        <f>_xll.SNL.Clients.Office.Excel.Functions.SPG(A428,"IQ_AVG_DILUT_SHARES_OUT","CY2023")</f>
        <v>#PEND</v>
      </c>
      <c r="D428" s="5" t="str">
        <f>_xll.SNL.Clients.Office.Excel.Functions.SPG(A428, "IQ_DILUT_EPS_NORM", "CY2023")</f>
        <v>#PEND</v>
      </c>
      <c r="E428" t="e">
        <f t="shared" si="24"/>
        <v>#VALUE!</v>
      </c>
      <c r="F428" t="e">
        <f t="shared" si="25"/>
        <v>#VALUE!</v>
      </c>
      <c r="G428" t="s">
        <v>430</v>
      </c>
      <c r="H428" s="4" t="str" cm="1">
        <f t="array" ref="H428">_xll.SNL.Clients.Office.Excel.Functions.SPG(G428, "SP_TOTAL_REV", "CY2023")</f>
        <v>#PEND</v>
      </c>
      <c r="I428" s="4" t="str">
        <f>_xll.SNL.Clients.Office.Excel.Functions.SPG(G428,"IQ_AVG_DILUT_SHARES_OUT","CY2023")</f>
        <v>#PEND</v>
      </c>
      <c r="J428" s="5" t="str">
        <f>_xll.SNL.Clients.Office.Excel.Functions.SPG(G428, "IQ_DILUT_EPS_NORM", "CY2023")</f>
        <v>#PEND</v>
      </c>
      <c r="K428" t="e">
        <f t="shared" si="26"/>
        <v>#VALUE!</v>
      </c>
      <c r="L428" t="e">
        <f t="shared" si="27"/>
        <v>#VALUE!</v>
      </c>
    </row>
    <row r="429" spans="1:12" x14ac:dyDescent="0.3">
      <c r="A429" t="s">
        <v>431</v>
      </c>
      <c r="B429" s="4" t="str" cm="1">
        <f t="array" ref="B429">_xll.SNL.Clients.Office.Excel.Functions.SPG(A429, "SP_TOTAL_REV", "CY2023")</f>
        <v>#PEND</v>
      </c>
      <c r="C429" s="4" t="str">
        <f>_xll.SNL.Clients.Office.Excel.Functions.SPG(A429,"IQ_AVG_DILUT_SHARES_OUT","CY2023")</f>
        <v>#PEND</v>
      </c>
      <c r="D429" s="5" t="str">
        <f>_xll.SNL.Clients.Office.Excel.Functions.SPG(A429, "IQ_DILUT_EPS_NORM", "CY2023")</f>
        <v>#PEND</v>
      </c>
      <c r="E429" t="e">
        <f t="shared" si="24"/>
        <v>#VALUE!</v>
      </c>
      <c r="F429" t="e">
        <f t="shared" si="25"/>
        <v>#VALUE!</v>
      </c>
      <c r="G429" t="s">
        <v>431</v>
      </c>
      <c r="H429" s="4" t="str" cm="1">
        <f t="array" ref="H429">_xll.SNL.Clients.Office.Excel.Functions.SPG(G429, "SP_TOTAL_REV", "CY2023")</f>
        <v>#PEND</v>
      </c>
      <c r="I429" s="4" t="str">
        <f>_xll.SNL.Clients.Office.Excel.Functions.SPG(G429,"IQ_AVG_DILUT_SHARES_OUT","CY2023")</f>
        <v>#PEND</v>
      </c>
      <c r="J429" s="5" t="str">
        <f>_xll.SNL.Clients.Office.Excel.Functions.SPG(G429, "IQ_DILUT_EPS_NORM", "CY2023")</f>
        <v>#PEND</v>
      </c>
      <c r="K429" t="e">
        <f t="shared" si="26"/>
        <v>#VALUE!</v>
      </c>
      <c r="L429" t="e">
        <f t="shared" si="27"/>
        <v>#VALUE!</v>
      </c>
    </row>
    <row r="430" spans="1:12" x14ac:dyDescent="0.3">
      <c r="A430" t="s">
        <v>432</v>
      </c>
      <c r="B430" s="4" t="str" cm="1">
        <f t="array" ref="B430">_xll.SNL.Clients.Office.Excel.Functions.SPG(A430, "SP_TOTAL_REV", "CY2023")</f>
        <v>#PEND</v>
      </c>
      <c r="C430" s="4" t="str">
        <f>_xll.SNL.Clients.Office.Excel.Functions.SPG(A430,"IQ_AVG_DILUT_SHARES_OUT","CY2023")</f>
        <v>#PEND</v>
      </c>
      <c r="D430" s="5" t="str">
        <f>_xll.SNL.Clients.Office.Excel.Functions.SPG(A430, "IQ_DILUT_EPS_NORM", "CY2023")</f>
        <v>#PEND</v>
      </c>
      <c r="E430" t="e">
        <f t="shared" si="24"/>
        <v>#VALUE!</v>
      </c>
      <c r="F430" t="e">
        <f t="shared" si="25"/>
        <v>#VALUE!</v>
      </c>
      <c r="G430" t="s">
        <v>432</v>
      </c>
      <c r="H430" s="4" t="str" cm="1">
        <f t="array" ref="H430">_xll.SNL.Clients.Office.Excel.Functions.SPG(G430, "SP_TOTAL_REV", "CY2023")</f>
        <v>#PEND</v>
      </c>
      <c r="I430" s="4" t="str">
        <f>_xll.SNL.Clients.Office.Excel.Functions.SPG(G430,"IQ_AVG_DILUT_SHARES_OUT","CY2023")</f>
        <v>#PEND</v>
      </c>
      <c r="J430" s="5" t="str">
        <f>_xll.SNL.Clients.Office.Excel.Functions.SPG(G430, "IQ_DILUT_EPS_NORM", "CY2023")</f>
        <v>#PEND</v>
      </c>
      <c r="K430" t="e">
        <f t="shared" si="26"/>
        <v>#VALUE!</v>
      </c>
      <c r="L430" t="e">
        <f t="shared" si="27"/>
        <v>#VALUE!</v>
      </c>
    </row>
    <row r="431" spans="1:12" x14ac:dyDescent="0.3">
      <c r="A431" t="s">
        <v>433</v>
      </c>
      <c r="B431" s="4" t="str" cm="1">
        <f t="array" ref="B431">_xll.SNL.Clients.Office.Excel.Functions.SPG(A431, "SP_TOTAL_REV", "CY2023")</f>
        <v>#PEND</v>
      </c>
      <c r="C431" s="4" t="str">
        <f>_xll.SNL.Clients.Office.Excel.Functions.SPG(A431,"IQ_AVG_DILUT_SHARES_OUT","CY2023")</f>
        <v>#PEND</v>
      </c>
      <c r="D431" s="5" t="str">
        <f>_xll.SNL.Clients.Office.Excel.Functions.SPG(A431, "IQ_DILUT_EPS_NORM", "CY2023")</f>
        <v>#PEND</v>
      </c>
      <c r="E431" t="e">
        <f t="shared" si="24"/>
        <v>#VALUE!</v>
      </c>
      <c r="F431" t="e">
        <f t="shared" si="25"/>
        <v>#VALUE!</v>
      </c>
      <c r="G431" t="s">
        <v>433</v>
      </c>
      <c r="H431" s="4" t="str" cm="1">
        <f t="array" ref="H431">_xll.SNL.Clients.Office.Excel.Functions.SPG(G431, "SP_TOTAL_REV", "CY2023")</f>
        <v>#PEND</v>
      </c>
      <c r="I431" s="4" t="str">
        <f>_xll.SNL.Clients.Office.Excel.Functions.SPG(G431,"IQ_AVG_DILUT_SHARES_OUT","CY2023")</f>
        <v>#PEND</v>
      </c>
      <c r="J431" s="5" t="str">
        <f>_xll.SNL.Clients.Office.Excel.Functions.SPG(G431, "IQ_DILUT_EPS_NORM", "CY2023")</f>
        <v>#PEND</v>
      </c>
      <c r="K431" t="e">
        <f t="shared" si="26"/>
        <v>#VALUE!</v>
      </c>
      <c r="L431" t="e">
        <f t="shared" si="27"/>
        <v>#VALUE!</v>
      </c>
    </row>
    <row r="432" spans="1:12" x14ac:dyDescent="0.3">
      <c r="A432" t="s">
        <v>434</v>
      </c>
      <c r="B432" s="4" t="str" cm="1">
        <f t="array" ref="B432">_xll.SNL.Clients.Office.Excel.Functions.SPG(A432, "SP_TOTAL_REV", "CY2023")</f>
        <v>#PEND</v>
      </c>
      <c r="C432" s="4" t="str">
        <f>_xll.SNL.Clients.Office.Excel.Functions.SPG(A432,"IQ_AVG_DILUT_SHARES_OUT","CY2023")</f>
        <v>#PEND</v>
      </c>
      <c r="D432" s="5" t="str">
        <f>_xll.SNL.Clients.Office.Excel.Functions.SPG(A432, "IQ_DILUT_EPS_NORM", "CY2023")</f>
        <v>#PEND</v>
      </c>
      <c r="E432" t="e">
        <f t="shared" si="24"/>
        <v>#VALUE!</v>
      </c>
      <c r="F432" t="e">
        <f t="shared" si="25"/>
        <v>#VALUE!</v>
      </c>
      <c r="G432" t="s">
        <v>434</v>
      </c>
      <c r="H432" s="4" t="str" cm="1">
        <f t="array" ref="H432">_xll.SNL.Clients.Office.Excel.Functions.SPG(G432, "SP_TOTAL_REV", "CY2023")</f>
        <v>#PEND</v>
      </c>
      <c r="I432" s="4" t="str">
        <f>_xll.SNL.Clients.Office.Excel.Functions.SPG(G432,"IQ_AVG_DILUT_SHARES_OUT","CY2023")</f>
        <v>#PEND</v>
      </c>
      <c r="J432" s="5" t="str">
        <f>_xll.SNL.Clients.Office.Excel.Functions.SPG(G432, "IQ_DILUT_EPS_NORM", "CY2023")</f>
        <v>#PEND</v>
      </c>
      <c r="K432" t="e">
        <f t="shared" si="26"/>
        <v>#VALUE!</v>
      </c>
      <c r="L432" t="e">
        <f t="shared" si="27"/>
        <v>#VALUE!</v>
      </c>
    </row>
    <row r="433" spans="1:12" x14ac:dyDescent="0.3">
      <c r="A433" t="s">
        <v>435</v>
      </c>
      <c r="B433" s="4" t="str" cm="1">
        <f t="array" ref="B433">_xll.SNL.Clients.Office.Excel.Functions.SPG(A433, "SP_TOTAL_REV", "CY2023")</f>
        <v>#PEND</v>
      </c>
      <c r="C433" s="4" t="str">
        <f>_xll.SNL.Clients.Office.Excel.Functions.SPG(A433,"IQ_AVG_DILUT_SHARES_OUT","CY2023")</f>
        <v>#PEND</v>
      </c>
      <c r="D433" s="5" t="str">
        <f>_xll.SNL.Clients.Office.Excel.Functions.SPG(A433, "IQ_DILUT_EPS_NORM", "CY2023")</f>
        <v>#PEND</v>
      </c>
      <c r="E433" t="e">
        <f t="shared" si="24"/>
        <v>#VALUE!</v>
      </c>
      <c r="F433" t="e">
        <f t="shared" si="25"/>
        <v>#VALUE!</v>
      </c>
      <c r="G433" t="s">
        <v>435</v>
      </c>
      <c r="H433" s="4" t="str" cm="1">
        <f t="array" ref="H433">_xll.SNL.Clients.Office.Excel.Functions.SPG(G433, "SP_TOTAL_REV", "CY2023")</f>
        <v>#PEND</v>
      </c>
      <c r="I433" s="4" t="str">
        <f>_xll.SNL.Clients.Office.Excel.Functions.SPG(G433,"IQ_AVG_DILUT_SHARES_OUT","CY2023")</f>
        <v>#PEND</v>
      </c>
      <c r="J433" s="5" t="str">
        <f>_xll.SNL.Clients.Office.Excel.Functions.SPG(G433, "IQ_DILUT_EPS_NORM", "CY2023")</f>
        <v>#PEND</v>
      </c>
      <c r="K433" t="e">
        <f t="shared" si="26"/>
        <v>#VALUE!</v>
      </c>
      <c r="L433" t="e">
        <f t="shared" si="27"/>
        <v>#VALUE!</v>
      </c>
    </row>
    <row r="434" spans="1:12" x14ac:dyDescent="0.3">
      <c r="A434" t="s">
        <v>436</v>
      </c>
      <c r="B434" s="4" t="str" cm="1">
        <f t="array" ref="B434">_xll.SNL.Clients.Office.Excel.Functions.SPG(A434, "SP_TOTAL_REV", "CY2023")</f>
        <v>#PEND</v>
      </c>
      <c r="C434" s="4" t="str">
        <f>_xll.SNL.Clients.Office.Excel.Functions.SPG(A434,"IQ_AVG_DILUT_SHARES_OUT","CY2023")</f>
        <v>#PEND</v>
      </c>
      <c r="D434" s="5" t="str">
        <f>_xll.SNL.Clients.Office.Excel.Functions.SPG(A434, "IQ_DILUT_EPS_NORM", "CY2023")</f>
        <v>#PEND</v>
      </c>
      <c r="E434" t="e">
        <f t="shared" si="24"/>
        <v>#VALUE!</v>
      </c>
      <c r="F434" t="e">
        <f t="shared" si="25"/>
        <v>#VALUE!</v>
      </c>
      <c r="G434" t="s">
        <v>436</v>
      </c>
      <c r="H434" s="4" t="str" cm="1">
        <f t="array" ref="H434">_xll.SNL.Clients.Office.Excel.Functions.SPG(G434, "SP_TOTAL_REV", "CY2023")</f>
        <v>#PEND</v>
      </c>
      <c r="I434" s="4" t="str">
        <f>_xll.SNL.Clients.Office.Excel.Functions.SPG(G434,"IQ_AVG_DILUT_SHARES_OUT","CY2023")</f>
        <v>#PEND</v>
      </c>
      <c r="J434" s="5" t="str">
        <f>_xll.SNL.Clients.Office.Excel.Functions.SPG(G434, "IQ_DILUT_EPS_NORM", "CY2023")</f>
        <v>#PEND</v>
      </c>
      <c r="K434" t="e">
        <f t="shared" si="26"/>
        <v>#VALUE!</v>
      </c>
      <c r="L434" t="e">
        <f t="shared" si="27"/>
        <v>#VALUE!</v>
      </c>
    </row>
    <row r="435" spans="1:12" x14ac:dyDescent="0.3">
      <c r="A435" t="s">
        <v>437</v>
      </c>
      <c r="B435" s="4" t="str" cm="1">
        <f t="array" ref="B435">_xll.SNL.Clients.Office.Excel.Functions.SPG(A435, "SP_TOTAL_REV", "CY2023")</f>
        <v>#PEND</v>
      </c>
      <c r="C435" s="4" t="str">
        <f>_xll.SNL.Clients.Office.Excel.Functions.SPG(A435,"IQ_AVG_DILUT_SHARES_OUT","CY2023")</f>
        <v>#PEND</v>
      </c>
      <c r="D435" s="5" t="str">
        <f>_xll.SNL.Clients.Office.Excel.Functions.SPG(A435, "IQ_DILUT_EPS_NORM", "CY2023")</f>
        <v>#PEND</v>
      </c>
      <c r="E435" t="e">
        <f t="shared" si="24"/>
        <v>#VALUE!</v>
      </c>
      <c r="F435" t="e">
        <f t="shared" si="25"/>
        <v>#VALUE!</v>
      </c>
      <c r="G435" t="s">
        <v>437</v>
      </c>
      <c r="H435" s="4" t="str" cm="1">
        <f t="array" ref="H435">_xll.SNL.Clients.Office.Excel.Functions.SPG(G435, "SP_TOTAL_REV", "CY2023")</f>
        <v>#PEND</v>
      </c>
      <c r="I435" s="4" t="str">
        <f>_xll.SNL.Clients.Office.Excel.Functions.SPG(G435,"IQ_AVG_DILUT_SHARES_OUT","CY2023")</f>
        <v>#PEND</v>
      </c>
      <c r="J435" s="5" t="str">
        <f>_xll.SNL.Clients.Office.Excel.Functions.SPG(G435, "IQ_DILUT_EPS_NORM", "CY2023")</f>
        <v>#PEND</v>
      </c>
      <c r="K435" t="e">
        <f t="shared" si="26"/>
        <v>#VALUE!</v>
      </c>
      <c r="L435" t="e">
        <f t="shared" si="27"/>
        <v>#VALUE!</v>
      </c>
    </row>
    <row r="436" spans="1:12" x14ac:dyDescent="0.3">
      <c r="A436" t="s">
        <v>438</v>
      </c>
      <c r="B436" s="4" t="str" cm="1">
        <f t="array" ref="B436">_xll.SNL.Clients.Office.Excel.Functions.SPG(A436, "SP_TOTAL_REV", "CY2023")</f>
        <v>#PEND</v>
      </c>
      <c r="C436" s="4" t="str">
        <f>_xll.SNL.Clients.Office.Excel.Functions.SPG(A436,"IQ_AVG_DILUT_SHARES_OUT","CY2023")</f>
        <v>#PEND</v>
      </c>
      <c r="D436" s="5" t="str">
        <f>_xll.SNL.Clients.Office.Excel.Functions.SPG(A436, "IQ_DILUT_EPS_NORM", "CY2023")</f>
        <v>#PEND</v>
      </c>
      <c r="E436" t="e">
        <f t="shared" si="24"/>
        <v>#VALUE!</v>
      </c>
      <c r="F436" t="e">
        <f t="shared" si="25"/>
        <v>#VALUE!</v>
      </c>
      <c r="G436" t="s">
        <v>438</v>
      </c>
      <c r="H436" s="4" t="str" cm="1">
        <f t="array" ref="H436">_xll.SNL.Clients.Office.Excel.Functions.SPG(G436, "SP_TOTAL_REV", "CY2023")</f>
        <v>#PEND</v>
      </c>
      <c r="I436" s="4" t="str">
        <f>_xll.SNL.Clients.Office.Excel.Functions.SPG(G436,"IQ_AVG_DILUT_SHARES_OUT","CY2023")</f>
        <v>#PEND</v>
      </c>
      <c r="J436" s="5" t="str">
        <f>_xll.SNL.Clients.Office.Excel.Functions.SPG(G436, "IQ_DILUT_EPS_NORM", "CY2023")</f>
        <v>#PEND</v>
      </c>
      <c r="K436" t="e">
        <f t="shared" si="26"/>
        <v>#VALUE!</v>
      </c>
      <c r="L436" t="e">
        <f t="shared" si="27"/>
        <v>#VALUE!</v>
      </c>
    </row>
    <row r="437" spans="1:12" x14ac:dyDescent="0.3">
      <c r="A437" t="s">
        <v>439</v>
      </c>
      <c r="B437" s="4" t="str" cm="1">
        <f t="array" ref="B437">_xll.SNL.Clients.Office.Excel.Functions.SPG(A437, "SP_TOTAL_REV", "CY2023")</f>
        <v>#PEND</v>
      </c>
      <c r="C437" s="4" t="str">
        <f>_xll.SNL.Clients.Office.Excel.Functions.SPG(A437,"IQ_AVG_DILUT_SHARES_OUT","CY2023")</f>
        <v>#PEND</v>
      </c>
      <c r="D437" s="5" t="str">
        <f>_xll.SNL.Clients.Office.Excel.Functions.SPG(A437, "IQ_DILUT_EPS_NORM", "CY2023")</f>
        <v>#PEND</v>
      </c>
      <c r="E437" t="e">
        <f t="shared" si="24"/>
        <v>#VALUE!</v>
      </c>
      <c r="F437" t="e">
        <f t="shared" si="25"/>
        <v>#VALUE!</v>
      </c>
      <c r="G437" t="s">
        <v>439</v>
      </c>
      <c r="H437" s="4" t="str" cm="1">
        <f t="array" ref="H437">_xll.SNL.Clients.Office.Excel.Functions.SPG(G437, "SP_TOTAL_REV", "CY2023")</f>
        <v>#PEND</v>
      </c>
      <c r="I437" s="4" t="str">
        <f>_xll.SNL.Clients.Office.Excel.Functions.SPG(G437,"IQ_AVG_DILUT_SHARES_OUT","CY2023")</f>
        <v>#PEND</v>
      </c>
      <c r="J437" s="5" t="str">
        <f>_xll.SNL.Clients.Office.Excel.Functions.SPG(G437, "IQ_DILUT_EPS_NORM", "CY2023")</f>
        <v>#PEND</v>
      </c>
      <c r="K437" t="e">
        <f t="shared" si="26"/>
        <v>#VALUE!</v>
      </c>
      <c r="L437" t="e">
        <f t="shared" si="27"/>
        <v>#VALUE!</v>
      </c>
    </row>
    <row r="438" spans="1:12" x14ac:dyDescent="0.3">
      <c r="A438" t="s">
        <v>440</v>
      </c>
      <c r="B438" s="4" t="str" cm="1">
        <f t="array" ref="B438">_xll.SNL.Clients.Office.Excel.Functions.SPG(A438, "SP_TOTAL_REV", "CY2023")</f>
        <v>#PEND</v>
      </c>
      <c r="C438" s="4" t="str">
        <f>_xll.SNL.Clients.Office.Excel.Functions.SPG(A438,"IQ_AVG_DILUT_SHARES_OUT","CY2023")</f>
        <v>#PEND</v>
      </c>
      <c r="D438" s="5" t="str">
        <f>_xll.SNL.Clients.Office.Excel.Functions.SPG(A438, "IQ_DILUT_EPS_NORM", "CY2023")</f>
        <v>#PEND</v>
      </c>
      <c r="E438" t="e">
        <f t="shared" si="24"/>
        <v>#VALUE!</v>
      </c>
      <c r="F438" t="e">
        <f t="shared" si="25"/>
        <v>#VALUE!</v>
      </c>
      <c r="G438" t="s">
        <v>440</v>
      </c>
      <c r="H438" s="4" t="str" cm="1">
        <f t="array" ref="H438">_xll.SNL.Clients.Office.Excel.Functions.SPG(G438, "SP_TOTAL_REV", "CY2023")</f>
        <v>#PEND</v>
      </c>
      <c r="I438" s="4" t="str">
        <f>_xll.SNL.Clients.Office.Excel.Functions.SPG(G438,"IQ_AVG_DILUT_SHARES_OUT","CY2023")</f>
        <v>#PEND</v>
      </c>
      <c r="J438" s="5" t="str">
        <f>_xll.SNL.Clients.Office.Excel.Functions.SPG(G438, "IQ_DILUT_EPS_NORM", "CY2023")</f>
        <v>#PEND</v>
      </c>
      <c r="K438" t="e">
        <f t="shared" si="26"/>
        <v>#VALUE!</v>
      </c>
      <c r="L438" t="e">
        <f t="shared" si="27"/>
        <v>#VALUE!</v>
      </c>
    </row>
    <row r="439" spans="1:12" x14ac:dyDescent="0.3">
      <c r="A439" t="s">
        <v>441</v>
      </c>
      <c r="B439" s="4" t="str" cm="1">
        <f t="array" ref="B439">_xll.SNL.Clients.Office.Excel.Functions.SPG(A439, "SP_TOTAL_REV", "CY2023")</f>
        <v>#PEND</v>
      </c>
      <c r="C439" s="4" t="str">
        <f>_xll.SNL.Clients.Office.Excel.Functions.SPG(A439,"IQ_AVG_DILUT_SHARES_OUT","CY2023")</f>
        <v>#PEND</v>
      </c>
      <c r="D439" s="5" t="str">
        <f>_xll.SNL.Clients.Office.Excel.Functions.SPG(A439, "IQ_DILUT_EPS_NORM", "CY2023")</f>
        <v>#PEND</v>
      </c>
      <c r="E439" t="e">
        <f t="shared" si="24"/>
        <v>#VALUE!</v>
      </c>
      <c r="F439" t="e">
        <f t="shared" si="25"/>
        <v>#VALUE!</v>
      </c>
      <c r="G439" t="s">
        <v>441</v>
      </c>
      <c r="H439" s="4" t="str" cm="1">
        <f t="array" ref="H439">_xll.SNL.Clients.Office.Excel.Functions.SPG(G439, "SP_TOTAL_REV", "CY2023")</f>
        <v>#PEND</v>
      </c>
      <c r="I439" s="4" t="str">
        <f>_xll.SNL.Clients.Office.Excel.Functions.SPG(G439,"IQ_AVG_DILUT_SHARES_OUT","CY2023")</f>
        <v>#PEND</v>
      </c>
      <c r="J439" s="5" t="str">
        <f>_xll.SNL.Clients.Office.Excel.Functions.SPG(G439, "IQ_DILUT_EPS_NORM", "CY2023")</f>
        <v>#PEND</v>
      </c>
      <c r="K439" t="e">
        <f t="shared" si="26"/>
        <v>#VALUE!</v>
      </c>
      <c r="L439" t="e">
        <f t="shared" si="27"/>
        <v>#VALUE!</v>
      </c>
    </row>
    <row r="440" spans="1:12" x14ac:dyDescent="0.3">
      <c r="A440" t="s">
        <v>442</v>
      </c>
      <c r="B440" s="4" t="str" cm="1">
        <f t="array" ref="B440">_xll.SNL.Clients.Office.Excel.Functions.SPG(A440, "SP_TOTAL_REV", "CY2023")</f>
        <v>#PEND</v>
      </c>
      <c r="C440" s="4" t="str">
        <f>_xll.SNL.Clients.Office.Excel.Functions.SPG(A440,"IQ_AVG_DILUT_SHARES_OUT","CY2023")</f>
        <v>#PEND</v>
      </c>
      <c r="D440" s="5" t="str">
        <f>_xll.SNL.Clients.Office.Excel.Functions.SPG(A440, "IQ_DILUT_EPS_NORM", "CY2023")</f>
        <v>#PEND</v>
      </c>
      <c r="E440" t="e">
        <f t="shared" si="24"/>
        <v>#VALUE!</v>
      </c>
      <c r="F440" t="e">
        <f t="shared" si="25"/>
        <v>#VALUE!</v>
      </c>
      <c r="G440" t="s">
        <v>442</v>
      </c>
      <c r="H440" s="4" t="str" cm="1">
        <f t="array" ref="H440">_xll.SNL.Clients.Office.Excel.Functions.SPG(G440, "SP_TOTAL_REV", "CY2023")</f>
        <v>#PEND</v>
      </c>
      <c r="I440" s="4" t="str">
        <f>_xll.SNL.Clients.Office.Excel.Functions.SPG(G440,"IQ_AVG_DILUT_SHARES_OUT","CY2023")</f>
        <v>#PEND</v>
      </c>
      <c r="J440" s="5" t="str">
        <f>_xll.SNL.Clients.Office.Excel.Functions.SPG(G440, "IQ_DILUT_EPS_NORM", "CY2023")</f>
        <v>#PEND</v>
      </c>
      <c r="K440" t="e">
        <f t="shared" si="26"/>
        <v>#VALUE!</v>
      </c>
      <c r="L440" t="e">
        <f t="shared" si="27"/>
        <v>#VALUE!</v>
      </c>
    </row>
    <row r="441" spans="1:12" x14ac:dyDescent="0.3">
      <c r="A441" t="s">
        <v>443</v>
      </c>
      <c r="B441" s="4" t="str" cm="1">
        <f t="array" ref="B441">_xll.SNL.Clients.Office.Excel.Functions.SPG(A441, "SP_TOTAL_REV", "CY2023")</f>
        <v>#PEND</v>
      </c>
      <c r="C441" s="4" t="str">
        <f>_xll.SNL.Clients.Office.Excel.Functions.SPG(A441,"IQ_AVG_DILUT_SHARES_OUT","CY2023")</f>
        <v>#PEND</v>
      </c>
      <c r="D441" s="5" t="str">
        <f>_xll.SNL.Clients.Office.Excel.Functions.SPG(A441, "IQ_DILUT_EPS_NORM", "CY2023")</f>
        <v>#PEND</v>
      </c>
      <c r="E441" t="e">
        <f t="shared" si="24"/>
        <v>#VALUE!</v>
      </c>
      <c r="F441" t="e">
        <f t="shared" si="25"/>
        <v>#VALUE!</v>
      </c>
      <c r="G441" t="s">
        <v>443</v>
      </c>
      <c r="H441" s="4" t="str" cm="1">
        <f t="array" ref="H441">_xll.SNL.Clients.Office.Excel.Functions.SPG(G441, "SP_TOTAL_REV", "CY2023")</f>
        <v>#PEND</v>
      </c>
      <c r="I441" s="4" t="str">
        <f>_xll.SNL.Clients.Office.Excel.Functions.SPG(G441,"IQ_AVG_DILUT_SHARES_OUT","CY2023")</f>
        <v>#PEND</v>
      </c>
      <c r="J441" s="5" t="str">
        <f>_xll.SNL.Clients.Office.Excel.Functions.SPG(G441, "IQ_DILUT_EPS_NORM", "CY2023")</f>
        <v>#PEND</v>
      </c>
      <c r="K441" t="e">
        <f t="shared" si="26"/>
        <v>#VALUE!</v>
      </c>
      <c r="L441" t="e">
        <f t="shared" si="27"/>
        <v>#VALUE!</v>
      </c>
    </row>
    <row r="442" spans="1:12" x14ac:dyDescent="0.3">
      <c r="A442" t="s">
        <v>444</v>
      </c>
      <c r="B442" s="4" t="str" cm="1">
        <f t="array" ref="B442">_xll.SNL.Clients.Office.Excel.Functions.SPG(A442, "SP_TOTAL_REV", "CY2023")</f>
        <v>#PEND</v>
      </c>
      <c r="C442" s="4" t="str">
        <f>_xll.SNL.Clients.Office.Excel.Functions.SPG(A442,"IQ_AVG_DILUT_SHARES_OUT","CY2023")</f>
        <v>#PEND</v>
      </c>
      <c r="D442" s="5" t="str">
        <f>_xll.SNL.Clients.Office.Excel.Functions.SPG(A442, "IQ_DILUT_EPS_NORM", "CY2023")</f>
        <v>#PEND</v>
      </c>
      <c r="E442" t="e">
        <f t="shared" si="24"/>
        <v>#VALUE!</v>
      </c>
      <c r="F442" t="e">
        <f t="shared" si="25"/>
        <v>#VALUE!</v>
      </c>
      <c r="G442" t="s">
        <v>444</v>
      </c>
      <c r="H442" s="4" t="str" cm="1">
        <f t="array" ref="H442">_xll.SNL.Clients.Office.Excel.Functions.SPG(G442, "SP_TOTAL_REV", "CY2023")</f>
        <v>#PEND</v>
      </c>
      <c r="I442" s="4" t="str">
        <f>_xll.SNL.Clients.Office.Excel.Functions.SPG(G442,"IQ_AVG_DILUT_SHARES_OUT","CY2023")</f>
        <v>#PEND</v>
      </c>
      <c r="J442" s="5" t="str">
        <f>_xll.SNL.Clients.Office.Excel.Functions.SPG(G442, "IQ_DILUT_EPS_NORM", "CY2023")</f>
        <v>#PEND</v>
      </c>
      <c r="K442" t="e">
        <f t="shared" si="26"/>
        <v>#VALUE!</v>
      </c>
      <c r="L442" t="e">
        <f t="shared" si="27"/>
        <v>#VALUE!</v>
      </c>
    </row>
    <row r="443" spans="1:12" x14ac:dyDescent="0.3">
      <c r="A443" t="s">
        <v>445</v>
      </c>
      <c r="B443" s="4" t="str" cm="1">
        <f t="array" ref="B443">_xll.SNL.Clients.Office.Excel.Functions.SPG(A443, "SP_TOTAL_REV", "CY2023")</f>
        <v>#PEND</v>
      </c>
      <c r="C443" s="4" t="str">
        <f>_xll.SNL.Clients.Office.Excel.Functions.SPG(A443,"IQ_AVG_DILUT_SHARES_OUT","CY2023")</f>
        <v>#PEND</v>
      </c>
      <c r="D443" s="5" t="str">
        <f>_xll.SNL.Clients.Office.Excel.Functions.SPG(A443, "IQ_DILUT_EPS_NORM", "CY2023")</f>
        <v>#PEND</v>
      </c>
      <c r="E443" t="e">
        <f t="shared" si="24"/>
        <v>#VALUE!</v>
      </c>
      <c r="F443" t="e">
        <f t="shared" si="25"/>
        <v>#VALUE!</v>
      </c>
      <c r="G443" t="s">
        <v>445</v>
      </c>
      <c r="H443" s="4" t="str" cm="1">
        <f t="array" ref="H443">_xll.SNL.Clients.Office.Excel.Functions.SPG(G443, "SP_TOTAL_REV", "CY2023")</f>
        <v>#PEND</v>
      </c>
      <c r="I443" s="4" t="str">
        <f>_xll.SNL.Clients.Office.Excel.Functions.SPG(G443,"IQ_AVG_DILUT_SHARES_OUT","CY2023")</f>
        <v>#PEND</v>
      </c>
      <c r="J443" s="5" t="str">
        <f>_xll.SNL.Clients.Office.Excel.Functions.SPG(G443, "IQ_DILUT_EPS_NORM", "CY2023")</f>
        <v>#PEND</v>
      </c>
      <c r="K443" t="e">
        <f t="shared" si="26"/>
        <v>#VALUE!</v>
      </c>
      <c r="L443" t="e">
        <f t="shared" si="27"/>
        <v>#VALUE!</v>
      </c>
    </row>
    <row r="444" spans="1:12" x14ac:dyDescent="0.3">
      <c r="A444" t="s">
        <v>446</v>
      </c>
      <c r="B444" s="4" t="str" cm="1">
        <f t="array" ref="B444">_xll.SNL.Clients.Office.Excel.Functions.SPG(A444, "SP_TOTAL_REV", "CY2023")</f>
        <v>#PEND</v>
      </c>
      <c r="C444" s="4" t="str">
        <f>_xll.SNL.Clients.Office.Excel.Functions.SPG(A444,"IQ_AVG_DILUT_SHARES_OUT","CY2023")</f>
        <v>#PEND</v>
      </c>
      <c r="D444" s="5" t="str">
        <f>_xll.SNL.Clients.Office.Excel.Functions.SPG(A444, "IQ_DILUT_EPS_NORM", "CY2023")</f>
        <v>#PEND</v>
      </c>
      <c r="E444" t="e">
        <f t="shared" si="24"/>
        <v>#VALUE!</v>
      </c>
      <c r="F444" t="e">
        <f t="shared" si="25"/>
        <v>#VALUE!</v>
      </c>
      <c r="G444" t="s">
        <v>446</v>
      </c>
      <c r="H444" s="4" t="str" cm="1">
        <f t="array" ref="H444">_xll.SNL.Clients.Office.Excel.Functions.SPG(G444, "SP_TOTAL_REV", "CY2023")</f>
        <v>#PEND</v>
      </c>
      <c r="I444" s="4" t="str">
        <f>_xll.SNL.Clients.Office.Excel.Functions.SPG(G444,"IQ_AVG_DILUT_SHARES_OUT","CY2023")</f>
        <v>#PEND</v>
      </c>
      <c r="J444" s="5" t="str">
        <f>_xll.SNL.Clients.Office.Excel.Functions.SPG(G444, "IQ_DILUT_EPS_NORM", "CY2023")</f>
        <v>#PEND</v>
      </c>
      <c r="K444" t="e">
        <f t="shared" si="26"/>
        <v>#VALUE!</v>
      </c>
      <c r="L444" t="e">
        <f t="shared" si="27"/>
        <v>#VALUE!</v>
      </c>
    </row>
    <row r="445" spans="1:12" x14ac:dyDescent="0.3">
      <c r="A445" t="s">
        <v>447</v>
      </c>
      <c r="B445" s="4" t="str" cm="1">
        <f t="array" ref="B445">_xll.SNL.Clients.Office.Excel.Functions.SPG(A445, "SP_TOTAL_REV", "CY2023")</f>
        <v>#PEND</v>
      </c>
      <c r="C445" s="4" t="str">
        <f>_xll.SNL.Clients.Office.Excel.Functions.SPG(A445,"IQ_AVG_DILUT_SHARES_OUT","CY2023")</f>
        <v>#PEND</v>
      </c>
      <c r="D445" s="5" t="str">
        <f>_xll.SNL.Clients.Office.Excel.Functions.SPG(A445, "IQ_DILUT_EPS_NORM", "CY2023")</f>
        <v>#PEND</v>
      </c>
      <c r="E445" t="e">
        <f t="shared" si="24"/>
        <v>#VALUE!</v>
      </c>
      <c r="F445" t="e">
        <f t="shared" si="25"/>
        <v>#VALUE!</v>
      </c>
      <c r="G445" t="s">
        <v>447</v>
      </c>
      <c r="H445" s="4" t="str" cm="1">
        <f t="array" ref="H445">_xll.SNL.Clients.Office.Excel.Functions.SPG(G445, "SP_TOTAL_REV", "CY2023")</f>
        <v>#PEND</v>
      </c>
      <c r="I445" s="4" t="str">
        <f>_xll.SNL.Clients.Office.Excel.Functions.SPG(G445,"IQ_AVG_DILUT_SHARES_OUT","CY2023")</f>
        <v>#PEND</v>
      </c>
      <c r="J445" s="5" t="str">
        <f>_xll.SNL.Clients.Office.Excel.Functions.SPG(G445, "IQ_DILUT_EPS_NORM", "CY2023")</f>
        <v>#PEND</v>
      </c>
      <c r="K445" t="e">
        <f t="shared" si="26"/>
        <v>#VALUE!</v>
      </c>
      <c r="L445" t="e">
        <f t="shared" si="27"/>
        <v>#VALUE!</v>
      </c>
    </row>
    <row r="446" spans="1:12" x14ac:dyDescent="0.3">
      <c r="A446" t="s">
        <v>448</v>
      </c>
      <c r="B446" s="4" t="str" cm="1">
        <f t="array" ref="B446">_xll.SNL.Clients.Office.Excel.Functions.SPG(A446, "SP_TOTAL_REV", "CY2023")</f>
        <v>#PEND</v>
      </c>
      <c r="C446" s="4" t="str">
        <f>_xll.SNL.Clients.Office.Excel.Functions.SPG(A446,"IQ_AVG_DILUT_SHARES_OUT","CY2023")</f>
        <v>#PEND</v>
      </c>
      <c r="D446" s="5" t="str">
        <f>_xll.SNL.Clients.Office.Excel.Functions.SPG(A446, "IQ_DILUT_EPS_NORM", "CY2023")</f>
        <v>#PEND</v>
      </c>
      <c r="E446" t="e">
        <f t="shared" si="24"/>
        <v>#VALUE!</v>
      </c>
      <c r="F446" t="e">
        <f t="shared" si="25"/>
        <v>#VALUE!</v>
      </c>
      <c r="G446" t="s">
        <v>448</v>
      </c>
      <c r="H446" s="4" t="str" cm="1">
        <f t="array" ref="H446">_xll.SNL.Clients.Office.Excel.Functions.SPG(G446, "SP_TOTAL_REV", "CY2023")</f>
        <v>#PEND</v>
      </c>
      <c r="I446" s="4" t="str">
        <f>_xll.SNL.Clients.Office.Excel.Functions.SPG(G446,"IQ_AVG_DILUT_SHARES_OUT","CY2023")</f>
        <v>#PEND</v>
      </c>
      <c r="J446" s="5" t="str">
        <f>_xll.SNL.Clients.Office.Excel.Functions.SPG(G446, "IQ_DILUT_EPS_NORM", "CY2023")</f>
        <v>#PEND</v>
      </c>
      <c r="K446" t="e">
        <f t="shared" si="26"/>
        <v>#VALUE!</v>
      </c>
      <c r="L446" t="e">
        <f t="shared" si="27"/>
        <v>#VALUE!</v>
      </c>
    </row>
    <row r="447" spans="1:12" x14ac:dyDescent="0.3">
      <c r="A447" t="s">
        <v>449</v>
      </c>
      <c r="B447" s="4" t="str" cm="1">
        <f t="array" ref="B447">_xll.SNL.Clients.Office.Excel.Functions.SPG(A447, "SP_TOTAL_REV", "CY2023")</f>
        <v>#PEND</v>
      </c>
      <c r="C447" s="4" t="str">
        <f>_xll.SNL.Clients.Office.Excel.Functions.SPG(A447,"IQ_AVG_DILUT_SHARES_OUT","CY2023")</f>
        <v>#PEND</v>
      </c>
      <c r="D447" s="5" t="str">
        <f>_xll.SNL.Clients.Office.Excel.Functions.SPG(A447, "IQ_DILUT_EPS_NORM", "CY2023")</f>
        <v>#PEND</v>
      </c>
      <c r="E447" t="e">
        <f t="shared" si="24"/>
        <v>#VALUE!</v>
      </c>
      <c r="F447" t="e">
        <f t="shared" si="25"/>
        <v>#VALUE!</v>
      </c>
      <c r="G447" t="s">
        <v>449</v>
      </c>
      <c r="H447" s="4" t="str" cm="1">
        <f t="array" ref="H447">_xll.SNL.Clients.Office.Excel.Functions.SPG(G447, "SP_TOTAL_REV", "CY2023")</f>
        <v>#PEND</v>
      </c>
      <c r="I447" s="4" t="str">
        <f>_xll.SNL.Clients.Office.Excel.Functions.SPG(G447,"IQ_AVG_DILUT_SHARES_OUT","CY2023")</f>
        <v>#PEND</v>
      </c>
      <c r="J447" s="5" t="str">
        <f>_xll.SNL.Clients.Office.Excel.Functions.SPG(G447, "IQ_DILUT_EPS_NORM", "CY2023")</f>
        <v>#PEND</v>
      </c>
      <c r="K447" t="e">
        <f t="shared" si="26"/>
        <v>#VALUE!</v>
      </c>
      <c r="L447" t="e">
        <f t="shared" si="27"/>
        <v>#VALUE!</v>
      </c>
    </row>
    <row r="448" spans="1:12" x14ac:dyDescent="0.3">
      <c r="A448" t="s">
        <v>450</v>
      </c>
      <c r="B448" s="4" t="str" cm="1">
        <f t="array" ref="B448">_xll.SNL.Clients.Office.Excel.Functions.SPG(A448, "SP_TOTAL_REV", "CY2023")</f>
        <v>#PEND</v>
      </c>
      <c r="C448" s="4" t="str">
        <f>_xll.SNL.Clients.Office.Excel.Functions.SPG(A448,"IQ_AVG_DILUT_SHARES_OUT","CY2023")</f>
        <v>#PEND</v>
      </c>
      <c r="D448" s="5" t="str">
        <f>_xll.SNL.Clients.Office.Excel.Functions.SPG(A448, "IQ_DILUT_EPS_NORM", "CY2023")</f>
        <v>#PEND</v>
      </c>
      <c r="E448" t="e">
        <f t="shared" si="24"/>
        <v>#VALUE!</v>
      </c>
      <c r="F448" t="e">
        <f t="shared" si="25"/>
        <v>#VALUE!</v>
      </c>
      <c r="G448" t="s">
        <v>450</v>
      </c>
      <c r="H448" s="4" t="str" cm="1">
        <f t="array" ref="H448">_xll.SNL.Clients.Office.Excel.Functions.SPG(G448, "SP_TOTAL_REV", "CY2023")</f>
        <v>#PEND</v>
      </c>
      <c r="I448" s="4" t="str">
        <f>_xll.SNL.Clients.Office.Excel.Functions.SPG(G448,"IQ_AVG_DILUT_SHARES_OUT","CY2023")</f>
        <v>#PEND</v>
      </c>
      <c r="J448" s="5" t="str">
        <f>_xll.SNL.Clients.Office.Excel.Functions.SPG(G448, "IQ_DILUT_EPS_NORM", "CY2023")</f>
        <v>#PEND</v>
      </c>
      <c r="K448" t="e">
        <f t="shared" si="26"/>
        <v>#VALUE!</v>
      </c>
      <c r="L448" t="e">
        <f t="shared" si="27"/>
        <v>#VALUE!</v>
      </c>
    </row>
    <row r="449" spans="1:12" x14ac:dyDescent="0.3">
      <c r="A449" t="s">
        <v>451</v>
      </c>
      <c r="B449" s="4" t="str" cm="1">
        <f t="array" ref="B449">_xll.SNL.Clients.Office.Excel.Functions.SPG(A449, "SP_TOTAL_REV", "CY2023")</f>
        <v>#PEND</v>
      </c>
      <c r="C449" s="4" t="str">
        <f>_xll.SNL.Clients.Office.Excel.Functions.SPG(A449,"IQ_AVG_DILUT_SHARES_OUT","CY2023")</f>
        <v>#PEND</v>
      </c>
      <c r="D449" s="5" t="str">
        <f>_xll.SNL.Clients.Office.Excel.Functions.SPG(A449, "IQ_DILUT_EPS_NORM", "CY2023")</f>
        <v>#PEND</v>
      </c>
      <c r="E449" t="e">
        <f t="shared" si="24"/>
        <v>#VALUE!</v>
      </c>
      <c r="F449" t="e">
        <f t="shared" si="25"/>
        <v>#VALUE!</v>
      </c>
      <c r="G449" t="s">
        <v>451</v>
      </c>
      <c r="H449" s="4" t="str" cm="1">
        <f t="array" ref="H449">_xll.SNL.Clients.Office.Excel.Functions.SPG(G449, "SP_TOTAL_REV", "CY2023")</f>
        <v>#PEND</v>
      </c>
      <c r="I449" s="4" t="str">
        <f>_xll.SNL.Clients.Office.Excel.Functions.SPG(G449,"IQ_AVG_DILUT_SHARES_OUT","CY2023")</f>
        <v>#PEND</v>
      </c>
      <c r="J449" s="5" t="str">
        <f>_xll.SNL.Clients.Office.Excel.Functions.SPG(G449, "IQ_DILUT_EPS_NORM", "CY2023")</f>
        <v>#PEND</v>
      </c>
      <c r="K449" t="e">
        <f t="shared" si="26"/>
        <v>#VALUE!</v>
      </c>
      <c r="L449" t="e">
        <f t="shared" si="27"/>
        <v>#VALUE!</v>
      </c>
    </row>
    <row r="450" spans="1:12" x14ac:dyDescent="0.3">
      <c r="A450" t="s">
        <v>452</v>
      </c>
      <c r="B450" s="4" t="str" cm="1">
        <f t="array" ref="B450">_xll.SNL.Clients.Office.Excel.Functions.SPG(A450, "SP_TOTAL_REV", "CY2023")</f>
        <v>#PEND</v>
      </c>
      <c r="C450" s="4" t="str">
        <f>_xll.SNL.Clients.Office.Excel.Functions.SPG(A450,"IQ_AVG_DILUT_SHARES_OUT","CY2023")</f>
        <v>#PEND</v>
      </c>
      <c r="D450" s="5" t="str">
        <f>_xll.SNL.Clients.Office.Excel.Functions.SPG(A450, "IQ_DILUT_EPS_NORM", "CY2023")</f>
        <v>#PEND</v>
      </c>
      <c r="E450" t="e">
        <f t="shared" si="24"/>
        <v>#VALUE!</v>
      </c>
      <c r="F450" t="e">
        <f t="shared" si="25"/>
        <v>#VALUE!</v>
      </c>
      <c r="G450" t="s">
        <v>452</v>
      </c>
      <c r="H450" s="4" t="str" cm="1">
        <f t="array" ref="H450">_xll.SNL.Clients.Office.Excel.Functions.SPG(G450, "SP_TOTAL_REV", "CY2023")</f>
        <v>#PEND</v>
      </c>
      <c r="I450" s="4" t="str">
        <f>_xll.SNL.Clients.Office.Excel.Functions.SPG(G450,"IQ_AVG_DILUT_SHARES_OUT","CY2023")</f>
        <v>#PEND</v>
      </c>
      <c r="J450" s="5" t="str">
        <f>_xll.SNL.Clients.Office.Excel.Functions.SPG(G450, "IQ_DILUT_EPS_NORM", "CY2023")</f>
        <v>#PEND</v>
      </c>
      <c r="K450" t="e">
        <f t="shared" si="26"/>
        <v>#VALUE!</v>
      </c>
      <c r="L450" t="e">
        <f t="shared" si="27"/>
        <v>#VALUE!</v>
      </c>
    </row>
    <row r="451" spans="1:12" x14ac:dyDescent="0.3">
      <c r="A451" t="s">
        <v>453</v>
      </c>
      <c r="B451" s="4" t="str" cm="1">
        <f t="array" ref="B451">_xll.SNL.Clients.Office.Excel.Functions.SPG(A451, "SP_TOTAL_REV", "CY2023")</f>
        <v>#PEND</v>
      </c>
      <c r="C451" s="4" t="str">
        <f>_xll.SNL.Clients.Office.Excel.Functions.SPG(A451,"IQ_AVG_DILUT_SHARES_OUT","CY2023")</f>
        <v>#PEND</v>
      </c>
      <c r="D451" s="5" t="str">
        <f>_xll.SNL.Clients.Office.Excel.Functions.SPG(A451, "IQ_DILUT_EPS_NORM", "CY2023")</f>
        <v>#PEND</v>
      </c>
      <c r="E451" t="e">
        <f t="shared" si="24"/>
        <v>#VALUE!</v>
      </c>
      <c r="F451" t="e">
        <f t="shared" si="25"/>
        <v>#VALUE!</v>
      </c>
      <c r="G451" t="s">
        <v>453</v>
      </c>
      <c r="H451" s="4" t="str" cm="1">
        <f t="array" ref="H451">_xll.SNL.Clients.Office.Excel.Functions.SPG(G451, "SP_TOTAL_REV", "CY2023")</f>
        <v>#PEND</v>
      </c>
      <c r="I451" s="4" t="str">
        <f>_xll.SNL.Clients.Office.Excel.Functions.SPG(G451,"IQ_AVG_DILUT_SHARES_OUT","CY2023")</f>
        <v>#PEND</v>
      </c>
      <c r="J451" s="5" t="str">
        <f>_xll.SNL.Clients.Office.Excel.Functions.SPG(G451, "IQ_DILUT_EPS_NORM", "CY2023")</f>
        <v>#PEND</v>
      </c>
      <c r="K451" t="e">
        <f t="shared" si="26"/>
        <v>#VALUE!</v>
      </c>
      <c r="L451" t="e">
        <f t="shared" si="27"/>
        <v>#VALUE!</v>
      </c>
    </row>
    <row r="452" spans="1:12" x14ac:dyDescent="0.3">
      <c r="A452" t="s">
        <v>454</v>
      </c>
      <c r="B452" s="4" t="str" cm="1">
        <f t="array" ref="B452">_xll.SNL.Clients.Office.Excel.Functions.SPG(A452, "SP_TOTAL_REV", "CY2023")</f>
        <v>#PEND</v>
      </c>
      <c r="C452" s="4" t="str">
        <f>_xll.SNL.Clients.Office.Excel.Functions.SPG(A452,"IQ_AVG_DILUT_SHARES_OUT","CY2023")</f>
        <v>#PEND</v>
      </c>
      <c r="D452" s="5" t="str">
        <f>_xll.SNL.Clients.Office.Excel.Functions.SPG(A452, "IQ_DILUT_EPS_NORM", "CY2023")</f>
        <v>#PEND</v>
      </c>
      <c r="E452" t="e">
        <f t="shared" si="24"/>
        <v>#VALUE!</v>
      </c>
      <c r="F452" t="e">
        <f t="shared" si="25"/>
        <v>#VALUE!</v>
      </c>
      <c r="G452" t="s">
        <v>454</v>
      </c>
      <c r="H452" s="4" t="str" cm="1">
        <f t="array" ref="H452">_xll.SNL.Clients.Office.Excel.Functions.SPG(G452, "SP_TOTAL_REV", "CY2023")</f>
        <v>#PEND</v>
      </c>
      <c r="I452" s="4" t="str">
        <f>_xll.SNL.Clients.Office.Excel.Functions.SPG(G452,"IQ_AVG_DILUT_SHARES_OUT","CY2023")</f>
        <v>#PEND</v>
      </c>
      <c r="J452" s="5" t="str">
        <f>_xll.SNL.Clients.Office.Excel.Functions.SPG(G452, "IQ_DILUT_EPS_NORM", "CY2023")</f>
        <v>#PEND</v>
      </c>
      <c r="K452" t="e">
        <f t="shared" si="26"/>
        <v>#VALUE!</v>
      </c>
      <c r="L452" t="e">
        <f t="shared" si="27"/>
        <v>#VALUE!</v>
      </c>
    </row>
    <row r="453" spans="1:12" x14ac:dyDescent="0.3">
      <c r="A453" t="s">
        <v>455</v>
      </c>
      <c r="B453" s="4" t="str" cm="1">
        <f t="array" ref="B453">_xll.SNL.Clients.Office.Excel.Functions.SPG(A453, "SP_TOTAL_REV", "CY2023")</f>
        <v>#PEND</v>
      </c>
      <c r="C453" s="4" t="str">
        <f>_xll.SNL.Clients.Office.Excel.Functions.SPG(A453,"IQ_AVG_DILUT_SHARES_OUT","CY2023")</f>
        <v>#PEND</v>
      </c>
      <c r="D453" s="5" t="str">
        <f>_xll.SNL.Clients.Office.Excel.Functions.SPG(A453, "IQ_DILUT_EPS_NORM", "CY2023")</f>
        <v>#PEND</v>
      </c>
      <c r="E453" t="e">
        <f t="shared" ref="E453:E506" si="28">C453*D453/1000</f>
        <v>#VALUE!</v>
      </c>
      <c r="F453" t="e">
        <f t="shared" ref="F453:F506" si="29">E453/B453</f>
        <v>#VALUE!</v>
      </c>
      <c r="G453" t="s">
        <v>455</v>
      </c>
      <c r="H453" s="4" t="str" cm="1">
        <f t="array" ref="H453">_xll.SNL.Clients.Office.Excel.Functions.SPG(G453, "SP_TOTAL_REV", "CY2023")</f>
        <v>#PEND</v>
      </c>
      <c r="I453" s="4" t="str">
        <f>_xll.SNL.Clients.Office.Excel.Functions.SPG(G453,"IQ_AVG_DILUT_SHARES_OUT","CY2023")</f>
        <v>#PEND</v>
      </c>
      <c r="J453" s="5" t="str">
        <f>_xll.SNL.Clients.Office.Excel.Functions.SPG(G453, "IQ_DILUT_EPS_NORM", "CY2023")</f>
        <v>#PEND</v>
      </c>
      <c r="K453" t="e">
        <f t="shared" ref="K453:K506" si="30">I453*J453/1000</f>
        <v>#VALUE!</v>
      </c>
      <c r="L453" t="e">
        <f t="shared" ref="L453:L506" si="31">K453/H453</f>
        <v>#VALUE!</v>
      </c>
    </row>
    <row r="454" spans="1:12" x14ac:dyDescent="0.3">
      <c r="A454" t="s">
        <v>456</v>
      </c>
      <c r="B454" s="4" t="str" cm="1">
        <f t="array" ref="B454">_xll.SNL.Clients.Office.Excel.Functions.SPG(A454, "SP_TOTAL_REV", "CY2023")</f>
        <v>#PEND</v>
      </c>
      <c r="C454" s="4" t="str">
        <f>_xll.SNL.Clients.Office.Excel.Functions.SPG(A454,"IQ_AVG_DILUT_SHARES_OUT","CY2023")</f>
        <v>#PEND</v>
      </c>
      <c r="D454" s="5" t="str">
        <f>_xll.SNL.Clients.Office.Excel.Functions.SPG(A454, "IQ_DILUT_EPS_NORM", "CY2023")</f>
        <v>#PEND</v>
      </c>
      <c r="E454" t="e">
        <f t="shared" si="28"/>
        <v>#VALUE!</v>
      </c>
      <c r="F454" t="e">
        <f t="shared" si="29"/>
        <v>#VALUE!</v>
      </c>
      <c r="G454" t="s">
        <v>456</v>
      </c>
      <c r="H454" s="4" t="str" cm="1">
        <f t="array" ref="H454">_xll.SNL.Clients.Office.Excel.Functions.SPG(G454, "SP_TOTAL_REV", "CY2023")</f>
        <v>#PEND</v>
      </c>
      <c r="I454" s="4" t="str">
        <f>_xll.SNL.Clients.Office.Excel.Functions.SPG(G454,"IQ_AVG_DILUT_SHARES_OUT","CY2023")</f>
        <v>#PEND</v>
      </c>
      <c r="J454" s="5" t="str">
        <f>_xll.SNL.Clients.Office.Excel.Functions.SPG(G454, "IQ_DILUT_EPS_NORM", "CY2023")</f>
        <v>#PEND</v>
      </c>
      <c r="K454" t="e">
        <f t="shared" si="30"/>
        <v>#VALUE!</v>
      </c>
      <c r="L454" t="e">
        <f t="shared" si="31"/>
        <v>#VALUE!</v>
      </c>
    </row>
    <row r="455" spans="1:12" x14ac:dyDescent="0.3">
      <c r="A455" t="s">
        <v>457</v>
      </c>
      <c r="B455" s="4" t="str" cm="1">
        <f t="array" ref="B455">_xll.SNL.Clients.Office.Excel.Functions.SPG(A455, "SP_TOTAL_REV", "CY2023")</f>
        <v>#PEND</v>
      </c>
      <c r="C455" s="4" t="str">
        <f>_xll.SNL.Clients.Office.Excel.Functions.SPG(A455,"IQ_AVG_DILUT_SHARES_OUT","CY2023")</f>
        <v>#PEND</v>
      </c>
      <c r="D455" s="5" t="str">
        <f>_xll.SNL.Clients.Office.Excel.Functions.SPG(A455, "IQ_DILUT_EPS_NORM", "CY2023")</f>
        <v>#PEND</v>
      </c>
      <c r="E455" t="e">
        <f t="shared" si="28"/>
        <v>#VALUE!</v>
      </c>
      <c r="F455" t="e">
        <f t="shared" si="29"/>
        <v>#VALUE!</v>
      </c>
      <c r="G455" t="s">
        <v>457</v>
      </c>
      <c r="H455" s="4" t="str" cm="1">
        <f t="array" ref="H455">_xll.SNL.Clients.Office.Excel.Functions.SPG(G455, "SP_TOTAL_REV", "CY2023")</f>
        <v>#PEND</v>
      </c>
      <c r="I455" s="4" t="str">
        <f>_xll.SNL.Clients.Office.Excel.Functions.SPG(G455,"IQ_AVG_DILUT_SHARES_OUT","CY2023")</f>
        <v>#PEND</v>
      </c>
      <c r="J455" s="5" t="str">
        <f>_xll.SNL.Clients.Office.Excel.Functions.SPG(G455, "IQ_DILUT_EPS_NORM", "CY2023")</f>
        <v>#PEND</v>
      </c>
      <c r="K455" t="e">
        <f t="shared" si="30"/>
        <v>#VALUE!</v>
      </c>
      <c r="L455" t="e">
        <f t="shared" si="31"/>
        <v>#VALUE!</v>
      </c>
    </row>
    <row r="456" spans="1:12" x14ac:dyDescent="0.3">
      <c r="A456" t="s">
        <v>458</v>
      </c>
      <c r="B456" s="4" t="str" cm="1">
        <f t="array" ref="B456">_xll.SNL.Clients.Office.Excel.Functions.SPG(A456, "SP_TOTAL_REV", "CY2023")</f>
        <v>#PEND</v>
      </c>
      <c r="C456" s="4" t="str">
        <f>_xll.SNL.Clients.Office.Excel.Functions.SPG(A456,"IQ_AVG_DILUT_SHARES_OUT","CY2023")</f>
        <v>#PEND</v>
      </c>
      <c r="D456" s="5" t="str">
        <f>_xll.SNL.Clients.Office.Excel.Functions.SPG(A456, "IQ_DILUT_EPS_NORM", "CY2023")</f>
        <v>#PEND</v>
      </c>
      <c r="E456" t="e">
        <f t="shared" si="28"/>
        <v>#VALUE!</v>
      </c>
      <c r="F456" t="e">
        <f t="shared" si="29"/>
        <v>#VALUE!</v>
      </c>
      <c r="G456" t="s">
        <v>458</v>
      </c>
      <c r="H456" s="4" t="str" cm="1">
        <f t="array" ref="H456">_xll.SNL.Clients.Office.Excel.Functions.SPG(G456, "SP_TOTAL_REV", "CY2023")</f>
        <v>#PEND</v>
      </c>
      <c r="I456" s="4" t="str">
        <f>_xll.SNL.Clients.Office.Excel.Functions.SPG(G456,"IQ_AVG_DILUT_SHARES_OUT","CY2023")</f>
        <v>#PEND</v>
      </c>
      <c r="J456" s="5" t="str">
        <f>_xll.SNL.Clients.Office.Excel.Functions.SPG(G456, "IQ_DILUT_EPS_NORM", "CY2023")</f>
        <v>#PEND</v>
      </c>
      <c r="K456" t="e">
        <f t="shared" si="30"/>
        <v>#VALUE!</v>
      </c>
      <c r="L456" t="e">
        <f t="shared" si="31"/>
        <v>#VALUE!</v>
      </c>
    </row>
    <row r="457" spans="1:12" x14ac:dyDescent="0.3">
      <c r="A457" t="s">
        <v>459</v>
      </c>
      <c r="B457" s="4" t="str" cm="1">
        <f t="array" ref="B457">_xll.SNL.Clients.Office.Excel.Functions.SPG(A457, "SP_TOTAL_REV", "CY2023")</f>
        <v>#PEND</v>
      </c>
      <c r="C457" s="4" t="str">
        <f>_xll.SNL.Clients.Office.Excel.Functions.SPG(A457,"IQ_AVG_DILUT_SHARES_OUT","CY2023")</f>
        <v>#PEND</v>
      </c>
      <c r="D457" s="5" t="str">
        <f>_xll.SNL.Clients.Office.Excel.Functions.SPG(A457, "IQ_DILUT_EPS_NORM", "CY2023")</f>
        <v>#PEND</v>
      </c>
      <c r="E457" t="e">
        <f t="shared" si="28"/>
        <v>#VALUE!</v>
      </c>
      <c r="F457" t="e">
        <f t="shared" si="29"/>
        <v>#VALUE!</v>
      </c>
      <c r="G457" t="s">
        <v>459</v>
      </c>
      <c r="H457" s="4" t="str" cm="1">
        <f t="array" ref="H457">_xll.SNL.Clients.Office.Excel.Functions.SPG(G457, "SP_TOTAL_REV", "CY2023")</f>
        <v>#PEND</v>
      </c>
      <c r="I457" s="4" t="str">
        <f>_xll.SNL.Clients.Office.Excel.Functions.SPG(G457,"IQ_AVG_DILUT_SHARES_OUT","CY2023")</f>
        <v>#PEND</v>
      </c>
      <c r="J457" s="5" t="str">
        <f>_xll.SNL.Clients.Office.Excel.Functions.SPG(G457, "IQ_DILUT_EPS_NORM", "CY2023")</f>
        <v>#PEND</v>
      </c>
      <c r="K457" t="e">
        <f t="shared" si="30"/>
        <v>#VALUE!</v>
      </c>
      <c r="L457" t="e">
        <f t="shared" si="31"/>
        <v>#VALUE!</v>
      </c>
    </row>
    <row r="458" spans="1:12" x14ac:dyDescent="0.3">
      <c r="A458" t="s">
        <v>460</v>
      </c>
      <c r="B458" s="4" t="str" cm="1">
        <f t="array" ref="B458">_xll.SNL.Clients.Office.Excel.Functions.SPG(A458, "SP_TOTAL_REV", "CY2023")</f>
        <v>#PEND</v>
      </c>
      <c r="C458" s="4" t="str">
        <f>_xll.SNL.Clients.Office.Excel.Functions.SPG(A458,"IQ_AVG_DILUT_SHARES_OUT","CY2023")</f>
        <v>#PEND</v>
      </c>
      <c r="D458" s="5" t="str">
        <f>_xll.SNL.Clients.Office.Excel.Functions.SPG(A458, "IQ_DILUT_EPS_NORM", "CY2023")</f>
        <v>#PEND</v>
      </c>
      <c r="E458" t="e">
        <f t="shared" si="28"/>
        <v>#VALUE!</v>
      </c>
      <c r="F458" t="e">
        <f t="shared" si="29"/>
        <v>#VALUE!</v>
      </c>
      <c r="G458" t="s">
        <v>460</v>
      </c>
      <c r="H458" s="4" t="str" cm="1">
        <f t="array" ref="H458">_xll.SNL.Clients.Office.Excel.Functions.SPG(G458, "SP_TOTAL_REV", "CY2023")</f>
        <v>#PEND</v>
      </c>
      <c r="I458" s="4" t="str">
        <f>_xll.SNL.Clients.Office.Excel.Functions.SPG(G458,"IQ_AVG_DILUT_SHARES_OUT","CY2023")</f>
        <v>#PEND</v>
      </c>
      <c r="J458" s="5" t="str">
        <f>_xll.SNL.Clients.Office.Excel.Functions.SPG(G458, "IQ_DILUT_EPS_NORM", "CY2023")</f>
        <v>#PEND</v>
      </c>
      <c r="K458" t="e">
        <f t="shared" si="30"/>
        <v>#VALUE!</v>
      </c>
      <c r="L458" t="e">
        <f t="shared" si="31"/>
        <v>#VALUE!</v>
      </c>
    </row>
    <row r="459" spans="1:12" x14ac:dyDescent="0.3">
      <c r="A459" t="s">
        <v>461</v>
      </c>
      <c r="B459" s="4" t="str" cm="1">
        <f t="array" ref="B459">_xll.SNL.Clients.Office.Excel.Functions.SPG(A459, "SP_TOTAL_REV", "CY2023")</f>
        <v>#PEND</v>
      </c>
      <c r="C459" s="4" t="str">
        <f>_xll.SNL.Clients.Office.Excel.Functions.SPG(A459,"IQ_AVG_DILUT_SHARES_OUT","CY2023")</f>
        <v>#PEND</v>
      </c>
      <c r="D459" s="5" t="str">
        <f>_xll.SNL.Clients.Office.Excel.Functions.SPG(A459, "IQ_DILUT_EPS_NORM", "CY2023")</f>
        <v>#PEND</v>
      </c>
      <c r="E459" t="e">
        <f t="shared" si="28"/>
        <v>#VALUE!</v>
      </c>
      <c r="F459" t="e">
        <f t="shared" si="29"/>
        <v>#VALUE!</v>
      </c>
      <c r="G459" t="s">
        <v>461</v>
      </c>
      <c r="H459" s="4" t="str" cm="1">
        <f t="array" ref="H459">_xll.SNL.Clients.Office.Excel.Functions.SPG(G459, "SP_TOTAL_REV", "CY2023")</f>
        <v>#PEND</v>
      </c>
      <c r="I459" s="4" t="str">
        <f>_xll.SNL.Clients.Office.Excel.Functions.SPG(G459,"IQ_AVG_DILUT_SHARES_OUT","CY2023")</f>
        <v>#PEND</v>
      </c>
      <c r="J459" s="5" t="str">
        <f>_xll.SNL.Clients.Office.Excel.Functions.SPG(G459, "IQ_DILUT_EPS_NORM", "CY2023")</f>
        <v>#PEND</v>
      </c>
      <c r="K459" t="e">
        <f t="shared" si="30"/>
        <v>#VALUE!</v>
      </c>
      <c r="L459" t="e">
        <f t="shared" si="31"/>
        <v>#VALUE!</v>
      </c>
    </row>
    <row r="460" spans="1:12" x14ac:dyDescent="0.3">
      <c r="A460" t="s">
        <v>462</v>
      </c>
      <c r="B460" s="4" t="str" cm="1">
        <f t="array" ref="B460">_xll.SNL.Clients.Office.Excel.Functions.SPG(A460, "SP_TOTAL_REV", "CY2023")</f>
        <v>#PEND</v>
      </c>
      <c r="C460" s="4" t="str">
        <f>_xll.SNL.Clients.Office.Excel.Functions.SPG(A460,"IQ_AVG_DILUT_SHARES_OUT","CY2023")</f>
        <v>#PEND</v>
      </c>
      <c r="D460" s="5" t="str">
        <f>_xll.SNL.Clients.Office.Excel.Functions.SPG(A460, "IQ_DILUT_EPS_NORM", "CY2023")</f>
        <v>#PEND</v>
      </c>
      <c r="E460" t="e">
        <f t="shared" si="28"/>
        <v>#VALUE!</v>
      </c>
      <c r="F460" t="e">
        <f t="shared" si="29"/>
        <v>#VALUE!</v>
      </c>
      <c r="G460" t="s">
        <v>462</v>
      </c>
      <c r="H460" s="4" t="str" cm="1">
        <f t="array" ref="H460">_xll.SNL.Clients.Office.Excel.Functions.SPG(G460, "SP_TOTAL_REV", "CY2023")</f>
        <v>#PEND</v>
      </c>
      <c r="I460" s="4" t="str">
        <f>_xll.SNL.Clients.Office.Excel.Functions.SPG(G460,"IQ_AVG_DILUT_SHARES_OUT","CY2023")</f>
        <v>#PEND</v>
      </c>
      <c r="J460" s="5" t="str">
        <f>_xll.SNL.Clients.Office.Excel.Functions.SPG(G460, "IQ_DILUT_EPS_NORM", "CY2023")</f>
        <v>#PEND</v>
      </c>
      <c r="K460" t="e">
        <f t="shared" si="30"/>
        <v>#VALUE!</v>
      </c>
      <c r="L460" t="e">
        <f t="shared" si="31"/>
        <v>#VALUE!</v>
      </c>
    </row>
    <row r="461" spans="1:12" x14ac:dyDescent="0.3">
      <c r="A461" t="s">
        <v>463</v>
      </c>
      <c r="B461" s="4" t="str" cm="1">
        <f t="array" ref="B461">_xll.SNL.Clients.Office.Excel.Functions.SPG(A461, "SP_TOTAL_REV", "CY2023")</f>
        <v>#PEND</v>
      </c>
      <c r="C461" s="4" t="str">
        <f>_xll.SNL.Clients.Office.Excel.Functions.SPG(A461,"IQ_AVG_DILUT_SHARES_OUT","CY2023")</f>
        <v>#PEND</v>
      </c>
      <c r="D461" s="5" t="str">
        <f>_xll.SNL.Clients.Office.Excel.Functions.SPG(A461, "IQ_DILUT_EPS_NORM", "CY2023")</f>
        <v>#PEND</v>
      </c>
      <c r="E461" t="e">
        <f t="shared" si="28"/>
        <v>#VALUE!</v>
      </c>
      <c r="F461" t="e">
        <f t="shared" si="29"/>
        <v>#VALUE!</v>
      </c>
      <c r="G461" t="s">
        <v>463</v>
      </c>
      <c r="H461" s="4" t="str" cm="1">
        <f t="array" ref="H461">_xll.SNL.Clients.Office.Excel.Functions.SPG(G461, "SP_TOTAL_REV", "CY2023")</f>
        <v>#PEND</v>
      </c>
      <c r="I461" s="4" t="str">
        <f>_xll.SNL.Clients.Office.Excel.Functions.SPG(G461,"IQ_AVG_DILUT_SHARES_OUT","CY2023")</f>
        <v>#PEND</v>
      </c>
      <c r="J461" s="5" t="str">
        <f>_xll.SNL.Clients.Office.Excel.Functions.SPG(G461, "IQ_DILUT_EPS_NORM", "CY2023")</f>
        <v>#PEND</v>
      </c>
      <c r="K461" t="e">
        <f t="shared" si="30"/>
        <v>#VALUE!</v>
      </c>
      <c r="L461" t="e">
        <f t="shared" si="31"/>
        <v>#VALUE!</v>
      </c>
    </row>
    <row r="462" spans="1:12" x14ac:dyDescent="0.3">
      <c r="A462" t="s">
        <v>464</v>
      </c>
      <c r="B462" s="4" t="str" cm="1">
        <f t="array" ref="B462">_xll.SNL.Clients.Office.Excel.Functions.SPG(A462, "SP_TOTAL_REV", "CY2023")</f>
        <v>#PEND</v>
      </c>
      <c r="C462" s="4" t="str">
        <f>_xll.SNL.Clients.Office.Excel.Functions.SPG(A462,"IQ_AVG_DILUT_SHARES_OUT","CY2023")</f>
        <v>#PEND</v>
      </c>
      <c r="D462" s="5" t="str">
        <f>_xll.SNL.Clients.Office.Excel.Functions.SPG(A462, "IQ_DILUT_EPS_NORM", "CY2023")</f>
        <v>#PEND</v>
      </c>
      <c r="E462" t="e">
        <f t="shared" si="28"/>
        <v>#VALUE!</v>
      </c>
      <c r="F462" t="e">
        <f t="shared" si="29"/>
        <v>#VALUE!</v>
      </c>
      <c r="G462" t="s">
        <v>464</v>
      </c>
      <c r="H462" s="4" t="str" cm="1">
        <f t="array" ref="H462">_xll.SNL.Clients.Office.Excel.Functions.SPG(G462, "SP_TOTAL_REV", "CY2023")</f>
        <v>#PEND</v>
      </c>
      <c r="I462" s="4" t="str">
        <f>_xll.SNL.Clients.Office.Excel.Functions.SPG(G462,"IQ_AVG_DILUT_SHARES_OUT","CY2023")</f>
        <v>#PEND</v>
      </c>
      <c r="J462" s="5" t="str">
        <f>_xll.SNL.Clients.Office.Excel.Functions.SPG(G462, "IQ_DILUT_EPS_NORM", "CY2023")</f>
        <v>#PEND</v>
      </c>
      <c r="K462" t="e">
        <f t="shared" si="30"/>
        <v>#VALUE!</v>
      </c>
      <c r="L462" t="e">
        <f t="shared" si="31"/>
        <v>#VALUE!</v>
      </c>
    </row>
    <row r="463" spans="1:12" x14ac:dyDescent="0.3">
      <c r="A463" t="s">
        <v>465</v>
      </c>
      <c r="B463" s="4" t="str" cm="1">
        <f t="array" ref="B463">_xll.SNL.Clients.Office.Excel.Functions.SPG(A463, "SP_TOTAL_REV", "CY2023")</f>
        <v>#PEND</v>
      </c>
      <c r="C463" s="4" t="str">
        <f>_xll.SNL.Clients.Office.Excel.Functions.SPG(A463,"IQ_AVG_DILUT_SHARES_OUT","CY2023")</f>
        <v>#PEND</v>
      </c>
      <c r="D463" s="5" t="str">
        <f>_xll.SNL.Clients.Office.Excel.Functions.SPG(A463, "IQ_DILUT_EPS_NORM", "CY2023")</f>
        <v>#PEND</v>
      </c>
      <c r="E463" t="e">
        <f t="shared" si="28"/>
        <v>#VALUE!</v>
      </c>
      <c r="F463" t="e">
        <f t="shared" si="29"/>
        <v>#VALUE!</v>
      </c>
      <c r="G463" t="s">
        <v>465</v>
      </c>
      <c r="H463" s="4" t="str" cm="1">
        <f t="array" ref="H463">_xll.SNL.Clients.Office.Excel.Functions.SPG(G463, "SP_TOTAL_REV", "CY2023")</f>
        <v>#PEND</v>
      </c>
      <c r="I463" s="4" t="str">
        <f>_xll.SNL.Clients.Office.Excel.Functions.SPG(G463,"IQ_AVG_DILUT_SHARES_OUT","CY2023")</f>
        <v>#PEND</v>
      </c>
      <c r="J463" s="5" t="str">
        <f>_xll.SNL.Clients.Office.Excel.Functions.SPG(G463, "IQ_DILUT_EPS_NORM", "CY2023")</f>
        <v>#PEND</v>
      </c>
      <c r="K463" t="e">
        <f t="shared" si="30"/>
        <v>#VALUE!</v>
      </c>
      <c r="L463" t="e">
        <f t="shared" si="31"/>
        <v>#VALUE!</v>
      </c>
    </row>
    <row r="464" spans="1:12" x14ac:dyDescent="0.3">
      <c r="A464" t="s">
        <v>466</v>
      </c>
      <c r="B464" s="4" t="str" cm="1">
        <f t="array" ref="B464">_xll.SNL.Clients.Office.Excel.Functions.SPG(A464, "SP_TOTAL_REV", "CY2023")</f>
        <v>#PEND</v>
      </c>
      <c r="C464" s="4" t="str">
        <f>_xll.SNL.Clients.Office.Excel.Functions.SPG(A464,"IQ_AVG_DILUT_SHARES_OUT","CY2023")</f>
        <v>#PEND</v>
      </c>
      <c r="D464" s="5" t="str">
        <f>_xll.SNL.Clients.Office.Excel.Functions.SPG(A464, "IQ_DILUT_EPS_NORM", "CY2023")</f>
        <v>#PEND</v>
      </c>
      <c r="E464" t="e">
        <f t="shared" si="28"/>
        <v>#VALUE!</v>
      </c>
      <c r="F464" t="e">
        <f t="shared" si="29"/>
        <v>#VALUE!</v>
      </c>
      <c r="G464" t="s">
        <v>466</v>
      </c>
      <c r="H464" s="4" t="str" cm="1">
        <f t="array" ref="H464">_xll.SNL.Clients.Office.Excel.Functions.SPG(G464, "SP_TOTAL_REV", "CY2023")</f>
        <v>#PEND</v>
      </c>
      <c r="I464" s="4" t="str">
        <f>_xll.SNL.Clients.Office.Excel.Functions.SPG(G464,"IQ_AVG_DILUT_SHARES_OUT","CY2023")</f>
        <v>#PEND</v>
      </c>
      <c r="J464" s="5" t="str">
        <f>_xll.SNL.Clients.Office.Excel.Functions.SPG(G464, "IQ_DILUT_EPS_NORM", "CY2023")</f>
        <v>#PEND</v>
      </c>
      <c r="K464" t="e">
        <f t="shared" si="30"/>
        <v>#VALUE!</v>
      </c>
      <c r="L464" t="e">
        <f t="shared" si="31"/>
        <v>#VALUE!</v>
      </c>
    </row>
    <row r="465" spans="1:12" x14ac:dyDescent="0.3">
      <c r="A465" t="s">
        <v>467</v>
      </c>
      <c r="B465" s="4" t="str" cm="1">
        <f t="array" ref="B465">_xll.SNL.Clients.Office.Excel.Functions.SPG(A465, "SP_TOTAL_REV", "CY2023")</f>
        <v>#PEND</v>
      </c>
      <c r="C465" s="4" t="str">
        <f>_xll.SNL.Clients.Office.Excel.Functions.SPG(A465,"IQ_AVG_DILUT_SHARES_OUT","CY2023")</f>
        <v>#PEND</v>
      </c>
      <c r="D465" s="5" t="str">
        <f>_xll.SNL.Clients.Office.Excel.Functions.SPG(A465, "IQ_DILUT_EPS_NORM", "CY2023")</f>
        <v>#PEND</v>
      </c>
      <c r="E465" t="e">
        <f t="shared" si="28"/>
        <v>#VALUE!</v>
      </c>
      <c r="F465" t="e">
        <f t="shared" si="29"/>
        <v>#VALUE!</v>
      </c>
      <c r="G465" t="s">
        <v>467</v>
      </c>
      <c r="H465" s="4" t="str" cm="1">
        <f t="array" ref="H465">_xll.SNL.Clients.Office.Excel.Functions.SPG(G465, "SP_TOTAL_REV", "CY2023")</f>
        <v>#PEND</v>
      </c>
      <c r="I465" s="4" t="str">
        <f>_xll.SNL.Clients.Office.Excel.Functions.SPG(G465,"IQ_AVG_DILUT_SHARES_OUT","CY2023")</f>
        <v>#PEND</v>
      </c>
      <c r="J465" s="5" t="str">
        <f>_xll.SNL.Clients.Office.Excel.Functions.SPG(G465, "IQ_DILUT_EPS_NORM", "CY2023")</f>
        <v>#PEND</v>
      </c>
      <c r="K465" t="e">
        <f t="shared" si="30"/>
        <v>#VALUE!</v>
      </c>
      <c r="L465" t="e">
        <f t="shared" si="31"/>
        <v>#VALUE!</v>
      </c>
    </row>
    <row r="466" spans="1:12" x14ac:dyDescent="0.3">
      <c r="A466" t="s">
        <v>468</v>
      </c>
      <c r="B466" s="4" t="str" cm="1">
        <f t="array" ref="B466">_xll.SNL.Clients.Office.Excel.Functions.SPG(A466, "SP_TOTAL_REV", "CY2023")</f>
        <v>#PEND</v>
      </c>
      <c r="C466" s="4" t="str">
        <f>_xll.SNL.Clients.Office.Excel.Functions.SPG(A466,"IQ_AVG_DILUT_SHARES_OUT","CY2023")</f>
        <v>#PEND</v>
      </c>
      <c r="D466" s="5" t="str">
        <f>_xll.SNL.Clients.Office.Excel.Functions.SPG(A466, "IQ_DILUT_EPS_NORM", "CY2023")</f>
        <v>#PEND</v>
      </c>
      <c r="E466" t="e">
        <f t="shared" si="28"/>
        <v>#VALUE!</v>
      </c>
      <c r="F466" t="e">
        <f t="shared" si="29"/>
        <v>#VALUE!</v>
      </c>
      <c r="G466" t="s">
        <v>468</v>
      </c>
      <c r="H466" s="4" t="str" cm="1">
        <f t="array" ref="H466">_xll.SNL.Clients.Office.Excel.Functions.SPG(G466, "SP_TOTAL_REV", "CY2023")</f>
        <v>#PEND</v>
      </c>
      <c r="I466" s="4" t="str">
        <f>_xll.SNL.Clients.Office.Excel.Functions.SPG(G466,"IQ_AVG_DILUT_SHARES_OUT","CY2023")</f>
        <v>#PEND</v>
      </c>
      <c r="J466" s="5" t="str">
        <f>_xll.SNL.Clients.Office.Excel.Functions.SPG(G466, "IQ_DILUT_EPS_NORM", "CY2023")</f>
        <v>#PEND</v>
      </c>
      <c r="K466" t="e">
        <f t="shared" si="30"/>
        <v>#VALUE!</v>
      </c>
      <c r="L466" t="e">
        <f t="shared" si="31"/>
        <v>#VALUE!</v>
      </c>
    </row>
    <row r="467" spans="1:12" x14ac:dyDescent="0.3">
      <c r="A467" t="s">
        <v>469</v>
      </c>
      <c r="B467" s="4" t="str" cm="1">
        <f t="array" ref="B467">_xll.SNL.Clients.Office.Excel.Functions.SPG(A467, "SP_TOTAL_REV", "CY2023")</f>
        <v>#PEND</v>
      </c>
      <c r="C467" s="4" t="str">
        <f>_xll.SNL.Clients.Office.Excel.Functions.SPG(A467,"IQ_AVG_DILUT_SHARES_OUT","CY2023")</f>
        <v>#PEND</v>
      </c>
      <c r="D467" s="5" t="str">
        <f>_xll.SNL.Clients.Office.Excel.Functions.SPG(A467, "IQ_DILUT_EPS_NORM", "CY2023")</f>
        <v>#PEND</v>
      </c>
      <c r="E467" t="e">
        <f t="shared" si="28"/>
        <v>#VALUE!</v>
      </c>
      <c r="F467" t="e">
        <f t="shared" si="29"/>
        <v>#VALUE!</v>
      </c>
      <c r="G467" t="s">
        <v>469</v>
      </c>
      <c r="H467" s="4" t="str" cm="1">
        <f t="array" ref="H467">_xll.SNL.Clients.Office.Excel.Functions.SPG(G467, "SP_TOTAL_REV", "CY2023")</f>
        <v>#PEND</v>
      </c>
      <c r="I467" s="4" t="str">
        <f>_xll.SNL.Clients.Office.Excel.Functions.SPG(G467,"IQ_AVG_DILUT_SHARES_OUT","CY2023")</f>
        <v>#PEND</v>
      </c>
      <c r="J467" s="5" t="str">
        <f>_xll.SNL.Clients.Office.Excel.Functions.SPG(G467, "IQ_DILUT_EPS_NORM", "CY2023")</f>
        <v>#PEND</v>
      </c>
      <c r="K467" t="e">
        <f t="shared" si="30"/>
        <v>#VALUE!</v>
      </c>
      <c r="L467" t="e">
        <f t="shared" si="31"/>
        <v>#VALUE!</v>
      </c>
    </row>
    <row r="468" spans="1:12" x14ac:dyDescent="0.3">
      <c r="A468" t="s">
        <v>470</v>
      </c>
      <c r="B468" s="4" t="str" cm="1">
        <f t="array" ref="B468">_xll.SNL.Clients.Office.Excel.Functions.SPG(A468, "SP_TOTAL_REV", "CY2023")</f>
        <v>#PEND</v>
      </c>
      <c r="C468" s="4" t="str">
        <f>_xll.SNL.Clients.Office.Excel.Functions.SPG(A468,"IQ_AVG_DILUT_SHARES_OUT","CY2023")</f>
        <v>#PEND</v>
      </c>
      <c r="D468" s="5" t="str">
        <f>_xll.SNL.Clients.Office.Excel.Functions.SPG(A468, "IQ_DILUT_EPS_NORM", "CY2023")</f>
        <v>#PEND</v>
      </c>
      <c r="E468" t="e">
        <f t="shared" si="28"/>
        <v>#VALUE!</v>
      </c>
      <c r="F468" t="e">
        <f t="shared" si="29"/>
        <v>#VALUE!</v>
      </c>
      <c r="G468" t="s">
        <v>470</v>
      </c>
      <c r="H468" s="4" t="str" cm="1">
        <f t="array" ref="H468">_xll.SNL.Clients.Office.Excel.Functions.SPG(G468, "SP_TOTAL_REV", "CY2023")</f>
        <v>#PEND</v>
      </c>
      <c r="I468" s="4" t="str">
        <f>_xll.SNL.Clients.Office.Excel.Functions.SPG(G468,"IQ_AVG_DILUT_SHARES_OUT","CY2023")</f>
        <v>#PEND</v>
      </c>
      <c r="J468" s="5" t="str">
        <f>_xll.SNL.Clients.Office.Excel.Functions.SPG(G468, "IQ_DILUT_EPS_NORM", "CY2023")</f>
        <v>#PEND</v>
      </c>
      <c r="K468" t="e">
        <f t="shared" si="30"/>
        <v>#VALUE!</v>
      </c>
      <c r="L468" t="e">
        <f t="shared" si="31"/>
        <v>#VALUE!</v>
      </c>
    </row>
    <row r="469" spans="1:12" x14ac:dyDescent="0.3">
      <c r="A469" t="s">
        <v>471</v>
      </c>
      <c r="B469" s="4" t="str" cm="1">
        <f t="array" ref="B469">_xll.SNL.Clients.Office.Excel.Functions.SPG(A469, "SP_TOTAL_REV", "CY2023")</f>
        <v>#PEND</v>
      </c>
      <c r="C469" s="4" t="str">
        <f>_xll.SNL.Clients.Office.Excel.Functions.SPG(A469,"IQ_AVG_DILUT_SHARES_OUT","CY2023")</f>
        <v>#PEND</v>
      </c>
      <c r="D469" s="5" t="str">
        <f>_xll.SNL.Clients.Office.Excel.Functions.SPG(A469, "IQ_DILUT_EPS_NORM", "CY2023")</f>
        <v>#PEND</v>
      </c>
      <c r="E469" t="e">
        <f t="shared" si="28"/>
        <v>#VALUE!</v>
      </c>
      <c r="F469" t="e">
        <f t="shared" si="29"/>
        <v>#VALUE!</v>
      </c>
      <c r="G469" t="s">
        <v>471</v>
      </c>
      <c r="H469" s="4" t="str" cm="1">
        <f t="array" ref="H469">_xll.SNL.Clients.Office.Excel.Functions.SPG(G469, "SP_TOTAL_REV", "CY2023")</f>
        <v>#PEND</v>
      </c>
      <c r="I469" s="4" t="str">
        <f>_xll.SNL.Clients.Office.Excel.Functions.SPG(G469,"IQ_AVG_DILUT_SHARES_OUT","CY2023")</f>
        <v>#PEND</v>
      </c>
      <c r="J469" s="5" t="str">
        <f>_xll.SNL.Clients.Office.Excel.Functions.SPG(G469, "IQ_DILUT_EPS_NORM", "CY2023")</f>
        <v>#PEND</v>
      </c>
      <c r="K469" t="e">
        <f t="shared" si="30"/>
        <v>#VALUE!</v>
      </c>
      <c r="L469" t="e">
        <f t="shared" si="31"/>
        <v>#VALUE!</v>
      </c>
    </row>
    <row r="470" spans="1:12" x14ac:dyDescent="0.3">
      <c r="A470" t="s">
        <v>472</v>
      </c>
      <c r="B470" s="4" t="str" cm="1">
        <f t="array" ref="B470">_xll.SNL.Clients.Office.Excel.Functions.SPG(A470, "SP_TOTAL_REV", "CY2023")</f>
        <v>#PEND</v>
      </c>
      <c r="C470" s="4" t="str">
        <f>_xll.SNL.Clients.Office.Excel.Functions.SPG(A470,"IQ_AVG_DILUT_SHARES_OUT","CY2023")</f>
        <v>#PEND</v>
      </c>
      <c r="D470" s="5" t="str">
        <f>_xll.SNL.Clients.Office.Excel.Functions.SPG(A470, "IQ_DILUT_EPS_NORM", "CY2023")</f>
        <v>#PEND</v>
      </c>
      <c r="E470" t="e">
        <f t="shared" si="28"/>
        <v>#VALUE!</v>
      </c>
      <c r="F470" t="e">
        <f t="shared" si="29"/>
        <v>#VALUE!</v>
      </c>
      <c r="G470" t="s">
        <v>472</v>
      </c>
      <c r="H470" s="4" t="str" cm="1">
        <f t="array" ref="H470">_xll.SNL.Clients.Office.Excel.Functions.SPG(G470, "SP_TOTAL_REV", "CY2023")</f>
        <v>#PEND</v>
      </c>
      <c r="I470" s="4" t="str">
        <f>_xll.SNL.Clients.Office.Excel.Functions.SPG(G470,"IQ_AVG_DILUT_SHARES_OUT","CY2023")</f>
        <v>#PEND</v>
      </c>
      <c r="J470" s="5" t="str">
        <f>_xll.SNL.Clients.Office.Excel.Functions.SPG(G470, "IQ_DILUT_EPS_NORM", "CY2023")</f>
        <v>#PEND</v>
      </c>
      <c r="K470" t="e">
        <f t="shared" si="30"/>
        <v>#VALUE!</v>
      </c>
      <c r="L470" t="e">
        <f t="shared" si="31"/>
        <v>#VALUE!</v>
      </c>
    </row>
    <row r="471" spans="1:12" x14ac:dyDescent="0.3">
      <c r="A471" t="s">
        <v>473</v>
      </c>
      <c r="B471" s="4" t="str" cm="1">
        <f t="array" ref="B471">_xll.SNL.Clients.Office.Excel.Functions.SPG(A471, "SP_TOTAL_REV", "CY2023")</f>
        <v>#PEND</v>
      </c>
      <c r="C471" s="4" t="str">
        <f>_xll.SNL.Clients.Office.Excel.Functions.SPG(A471,"IQ_AVG_DILUT_SHARES_OUT","CY2023")</f>
        <v>#PEND</v>
      </c>
      <c r="D471" s="5" t="str">
        <f>_xll.SNL.Clients.Office.Excel.Functions.SPG(A471, "IQ_DILUT_EPS_NORM", "CY2023")</f>
        <v>#PEND</v>
      </c>
      <c r="E471" t="e">
        <f t="shared" si="28"/>
        <v>#VALUE!</v>
      </c>
      <c r="F471" t="e">
        <f t="shared" si="29"/>
        <v>#VALUE!</v>
      </c>
      <c r="G471" t="s">
        <v>473</v>
      </c>
      <c r="H471" s="4" t="str" cm="1">
        <f t="array" ref="H471">_xll.SNL.Clients.Office.Excel.Functions.SPG(G471, "SP_TOTAL_REV", "CY2023")</f>
        <v>#PEND</v>
      </c>
      <c r="I471" s="4" t="str">
        <f>_xll.SNL.Clients.Office.Excel.Functions.SPG(G471,"IQ_AVG_DILUT_SHARES_OUT","CY2023")</f>
        <v>#PEND</v>
      </c>
      <c r="J471" s="5" t="str">
        <f>_xll.SNL.Clients.Office.Excel.Functions.SPG(G471, "IQ_DILUT_EPS_NORM", "CY2023")</f>
        <v>#PEND</v>
      </c>
      <c r="K471" t="e">
        <f t="shared" si="30"/>
        <v>#VALUE!</v>
      </c>
      <c r="L471" t="e">
        <f t="shared" si="31"/>
        <v>#VALUE!</v>
      </c>
    </row>
    <row r="472" spans="1:12" x14ac:dyDescent="0.3">
      <c r="A472" t="s">
        <v>474</v>
      </c>
      <c r="B472" s="4" t="str" cm="1">
        <f t="array" ref="B472">_xll.SNL.Clients.Office.Excel.Functions.SPG(A472, "SP_TOTAL_REV", "CY2023")</f>
        <v>#PEND</v>
      </c>
      <c r="C472" s="4" t="str">
        <f>_xll.SNL.Clients.Office.Excel.Functions.SPG(A472,"IQ_AVG_DILUT_SHARES_OUT","CY2023")</f>
        <v>#PEND</v>
      </c>
      <c r="D472" s="5" t="str">
        <f>_xll.SNL.Clients.Office.Excel.Functions.SPG(A472, "IQ_DILUT_EPS_NORM", "CY2023")</f>
        <v>#PEND</v>
      </c>
      <c r="E472" t="e">
        <f t="shared" si="28"/>
        <v>#VALUE!</v>
      </c>
      <c r="F472" t="e">
        <f t="shared" si="29"/>
        <v>#VALUE!</v>
      </c>
      <c r="G472" t="s">
        <v>474</v>
      </c>
      <c r="H472" s="4" t="str" cm="1">
        <f t="array" ref="H472">_xll.SNL.Clients.Office.Excel.Functions.SPG(G472, "SP_TOTAL_REV", "CY2023")</f>
        <v>#PEND</v>
      </c>
      <c r="I472" s="4" t="str">
        <f>_xll.SNL.Clients.Office.Excel.Functions.SPG(G472,"IQ_AVG_DILUT_SHARES_OUT","CY2023")</f>
        <v>#PEND</v>
      </c>
      <c r="J472" s="5" t="str">
        <f>_xll.SNL.Clients.Office.Excel.Functions.SPG(G472, "IQ_DILUT_EPS_NORM", "CY2023")</f>
        <v>#PEND</v>
      </c>
      <c r="K472" t="e">
        <f t="shared" si="30"/>
        <v>#VALUE!</v>
      </c>
      <c r="L472" t="e">
        <f t="shared" si="31"/>
        <v>#VALUE!</v>
      </c>
    </row>
    <row r="473" spans="1:12" x14ac:dyDescent="0.3">
      <c r="A473" t="s">
        <v>475</v>
      </c>
      <c r="B473" s="4" t="str" cm="1">
        <f t="array" ref="B473">_xll.SNL.Clients.Office.Excel.Functions.SPG(A473, "SP_TOTAL_REV", "CY2023")</f>
        <v>#PEND</v>
      </c>
      <c r="C473" s="4" t="str">
        <f>_xll.SNL.Clients.Office.Excel.Functions.SPG(A473,"IQ_AVG_DILUT_SHARES_OUT","CY2023")</f>
        <v>#PEND</v>
      </c>
      <c r="D473" s="5" t="str">
        <f>_xll.SNL.Clients.Office.Excel.Functions.SPG(A473, "IQ_DILUT_EPS_NORM", "CY2023")</f>
        <v>#PEND</v>
      </c>
      <c r="E473" t="e">
        <f t="shared" si="28"/>
        <v>#VALUE!</v>
      </c>
      <c r="F473" t="e">
        <f t="shared" si="29"/>
        <v>#VALUE!</v>
      </c>
      <c r="G473" t="s">
        <v>475</v>
      </c>
      <c r="H473" s="4" t="str" cm="1">
        <f t="array" ref="H473">_xll.SNL.Clients.Office.Excel.Functions.SPG(G473, "SP_TOTAL_REV", "CY2023")</f>
        <v>#PEND</v>
      </c>
      <c r="I473" s="4" t="str">
        <f>_xll.SNL.Clients.Office.Excel.Functions.SPG(G473,"IQ_AVG_DILUT_SHARES_OUT","CY2023")</f>
        <v>#PEND</v>
      </c>
      <c r="J473" s="5" t="str">
        <f>_xll.SNL.Clients.Office.Excel.Functions.SPG(G473, "IQ_DILUT_EPS_NORM", "CY2023")</f>
        <v>#PEND</v>
      </c>
      <c r="K473" t="e">
        <f t="shared" si="30"/>
        <v>#VALUE!</v>
      </c>
      <c r="L473" t="e">
        <f t="shared" si="31"/>
        <v>#VALUE!</v>
      </c>
    </row>
    <row r="474" spans="1:12" x14ac:dyDescent="0.3">
      <c r="A474" t="s">
        <v>476</v>
      </c>
      <c r="B474" s="4" t="str" cm="1">
        <f t="array" ref="B474">_xll.SNL.Clients.Office.Excel.Functions.SPG(A474, "SP_TOTAL_REV", "CY2023")</f>
        <v>#PEND</v>
      </c>
      <c r="C474" s="4" t="str">
        <f>_xll.SNL.Clients.Office.Excel.Functions.SPG(A474,"IQ_AVG_DILUT_SHARES_OUT","CY2023")</f>
        <v>#PEND</v>
      </c>
      <c r="D474" s="5" t="str">
        <f>_xll.SNL.Clients.Office.Excel.Functions.SPG(A474, "IQ_DILUT_EPS_NORM", "CY2023")</f>
        <v>#PEND</v>
      </c>
      <c r="E474" t="e">
        <f t="shared" si="28"/>
        <v>#VALUE!</v>
      </c>
      <c r="F474" t="e">
        <f t="shared" si="29"/>
        <v>#VALUE!</v>
      </c>
      <c r="G474" t="s">
        <v>476</v>
      </c>
      <c r="H474" s="4" t="str" cm="1">
        <f t="array" ref="H474">_xll.SNL.Clients.Office.Excel.Functions.SPG(G474, "SP_TOTAL_REV", "CY2023")</f>
        <v>#PEND</v>
      </c>
      <c r="I474" s="4" t="str">
        <f>_xll.SNL.Clients.Office.Excel.Functions.SPG(G474,"IQ_AVG_DILUT_SHARES_OUT","CY2023")</f>
        <v>#PEND</v>
      </c>
      <c r="J474" s="5" t="str">
        <f>_xll.SNL.Clients.Office.Excel.Functions.SPG(G474, "IQ_DILUT_EPS_NORM", "CY2023")</f>
        <v>#PEND</v>
      </c>
      <c r="K474" t="e">
        <f t="shared" si="30"/>
        <v>#VALUE!</v>
      </c>
      <c r="L474" t="e">
        <f t="shared" si="31"/>
        <v>#VALUE!</v>
      </c>
    </row>
    <row r="475" spans="1:12" x14ac:dyDescent="0.3">
      <c r="A475" t="s">
        <v>477</v>
      </c>
      <c r="B475" s="4" t="str" cm="1">
        <f t="array" ref="B475">_xll.SNL.Clients.Office.Excel.Functions.SPG(A475, "SP_TOTAL_REV", "CY2023")</f>
        <v>#PEND</v>
      </c>
      <c r="C475" s="4" t="str">
        <f>_xll.SNL.Clients.Office.Excel.Functions.SPG(A475,"IQ_AVG_DILUT_SHARES_OUT","CY2023")</f>
        <v>#PEND</v>
      </c>
      <c r="D475" s="5" t="str">
        <f>_xll.SNL.Clients.Office.Excel.Functions.SPG(A475, "IQ_DILUT_EPS_NORM", "CY2023")</f>
        <v>#PEND</v>
      </c>
      <c r="E475" t="e">
        <f t="shared" si="28"/>
        <v>#VALUE!</v>
      </c>
      <c r="F475" t="e">
        <f t="shared" si="29"/>
        <v>#VALUE!</v>
      </c>
      <c r="G475" t="s">
        <v>477</v>
      </c>
      <c r="H475" s="4" t="str" cm="1">
        <f t="array" ref="H475">_xll.SNL.Clients.Office.Excel.Functions.SPG(G475, "SP_TOTAL_REV", "CY2023")</f>
        <v>#PEND</v>
      </c>
      <c r="I475" s="4" t="str">
        <f>_xll.SNL.Clients.Office.Excel.Functions.SPG(G475,"IQ_AVG_DILUT_SHARES_OUT","CY2023")</f>
        <v>#PEND</v>
      </c>
      <c r="J475" s="5" t="str">
        <f>_xll.SNL.Clients.Office.Excel.Functions.SPG(G475, "IQ_DILUT_EPS_NORM", "CY2023")</f>
        <v>#PEND</v>
      </c>
      <c r="K475" t="e">
        <f t="shared" si="30"/>
        <v>#VALUE!</v>
      </c>
      <c r="L475" t="e">
        <f t="shared" si="31"/>
        <v>#VALUE!</v>
      </c>
    </row>
    <row r="476" spans="1:12" x14ac:dyDescent="0.3">
      <c r="A476" t="s">
        <v>478</v>
      </c>
      <c r="B476" s="4" t="str" cm="1">
        <f t="array" ref="B476">_xll.SNL.Clients.Office.Excel.Functions.SPG(A476, "SP_TOTAL_REV", "CY2023")</f>
        <v>#PEND</v>
      </c>
      <c r="C476" s="4" t="str">
        <f>_xll.SNL.Clients.Office.Excel.Functions.SPG(A476,"IQ_AVG_DILUT_SHARES_OUT","CY2023")</f>
        <v>#PEND</v>
      </c>
      <c r="D476" s="5" t="str">
        <f>_xll.SNL.Clients.Office.Excel.Functions.SPG(A476, "IQ_DILUT_EPS_NORM", "CY2023")</f>
        <v>#PEND</v>
      </c>
      <c r="E476" t="e">
        <f t="shared" si="28"/>
        <v>#VALUE!</v>
      </c>
      <c r="F476" t="e">
        <f t="shared" si="29"/>
        <v>#VALUE!</v>
      </c>
      <c r="G476" t="s">
        <v>478</v>
      </c>
      <c r="H476" s="4" t="str" cm="1">
        <f t="array" ref="H476">_xll.SNL.Clients.Office.Excel.Functions.SPG(G476, "SP_TOTAL_REV", "CY2023")</f>
        <v>#PEND</v>
      </c>
      <c r="I476" s="4" t="str">
        <f>_xll.SNL.Clients.Office.Excel.Functions.SPG(G476,"IQ_AVG_DILUT_SHARES_OUT","CY2023")</f>
        <v>#PEND</v>
      </c>
      <c r="J476" s="5" t="str">
        <f>_xll.SNL.Clients.Office.Excel.Functions.SPG(G476, "IQ_DILUT_EPS_NORM", "CY2023")</f>
        <v>#PEND</v>
      </c>
      <c r="K476" t="e">
        <f t="shared" si="30"/>
        <v>#VALUE!</v>
      </c>
      <c r="L476" t="e">
        <f t="shared" si="31"/>
        <v>#VALUE!</v>
      </c>
    </row>
    <row r="477" spans="1:12" x14ac:dyDescent="0.3">
      <c r="A477" t="s">
        <v>479</v>
      </c>
      <c r="B477" s="4" t="str" cm="1">
        <f t="array" ref="B477">_xll.SNL.Clients.Office.Excel.Functions.SPG(A477, "SP_TOTAL_REV", "CY2023")</f>
        <v>#PEND</v>
      </c>
      <c r="C477" s="4" t="str">
        <f>_xll.SNL.Clients.Office.Excel.Functions.SPG(A477,"IQ_AVG_DILUT_SHARES_OUT","CY2023")</f>
        <v>#PEND</v>
      </c>
      <c r="D477" s="5" t="str">
        <f>_xll.SNL.Clients.Office.Excel.Functions.SPG(A477, "IQ_DILUT_EPS_NORM", "CY2023")</f>
        <v>#PEND</v>
      </c>
      <c r="E477" t="e">
        <f t="shared" si="28"/>
        <v>#VALUE!</v>
      </c>
      <c r="F477" t="e">
        <f t="shared" si="29"/>
        <v>#VALUE!</v>
      </c>
      <c r="G477" t="s">
        <v>479</v>
      </c>
      <c r="H477" s="4" t="str" cm="1">
        <f t="array" ref="H477">_xll.SNL.Clients.Office.Excel.Functions.SPG(G477, "SP_TOTAL_REV", "CY2023")</f>
        <v>#PEND</v>
      </c>
      <c r="I477" s="4" t="str">
        <f>_xll.SNL.Clients.Office.Excel.Functions.SPG(G477,"IQ_AVG_DILUT_SHARES_OUT","CY2023")</f>
        <v>#PEND</v>
      </c>
      <c r="J477" s="5" t="str">
        <f>_xll.SNL.Clients.Office.Excel.Functions.SPG(G477, "IQ_DILUT_EPS_NORM", "CY2023")</f>
        <v>#PEND</v>
      </c>
      <c r="K477" t="e">
        <f t="shared" si="30"/>
        <v>#VALUE!</v>
      </c>
      <c r="L477" t="e">
        <f t="shared" si="31"/>
        <v>#VALUE!</v>
      </c>
    </row>
    <row r="478" spans="1:12" x14ac:dyDescent="0.3">
      <c r="A478" t="s">
        <v>480</v>
      </c>
      <c r="B478" s="4" t="str" cm="1">
        <f t="array" ref="B478">_xll.SNL.Clients.Office.Excel.Functions.SPG(A478, "SP_TOTAL_REV", "CY2023")</f>
        <v>#PEND</v>
      </c>
      <c r="C478" s="4" t="str">
        <f>_xll.SNL.Clients.Office.Excel.Functions.SPG(A478,"IQ_AVG_DILUT_SHARES_OUT","CY2023")</f>
        <v>#PEND</v>
      </c>
      <c r="D478" s="5" t="str">
        <f>_xll.SNL.Clients.Office.Excel.Functions.SPG(A478, "IQ_DILUT_EPS_NORM", "CY2023")</f>
        <v>#PEND</v>
      </c>
      <c r="E478" t="e">
        <f t="shared" si="28"/>
        <v>#VALUE!</v>
      </c>
      <c r="F478" t="e">
        <f t="shared" si="29"/>
        <v>#VALUE!</v>
      </c>
      <c r="G478" t="s">
        <v>480</v>
      </c>
      <c r="H478" s="4" t="str" cm="1">
        <f t="array" ref="H478">_xll.SNL.Clients.Office.Excel.Functions.SPG(G478, "SP_TOTAL_REV", "CY2023")</f>
        <v>#PEND</v>
      </c>
      <c r="I478" s="4" t="str">
        <f>_xll.SNL.Clients.Office.Excel.Functions.SPG(G478,"IQ_AVG_DILUT_SHARES_OUT","CY2023")</f>
        <v>#PEND</v>
      </c>
      <c r="J478" s="5" t="str">
        <f>_xll.SNL.Clients.Office.Excel.Functions.SPG(G478, "IQ_DILUT_EPS_NORM", "CY2023")</f>
        <v>#PEND</v>
      </c>
      <c r="K478" t="e">
        <f t="shared" si="30"/>
        <v>#VALUE!</v>
      </c>
      <c r="L478" t="e">
        <f t="shared" si="31"/>
        <v>#VALUE!</v>
      </c>
    </row>
    <row r="479" spans="1:12" x14ac:dyDescent="0.3">
      <c r="A479" t="s">
        <v>481</v>
      </c>
      <c r="B479" s="4" t="str" cm="1">
        <f t="array" ref="B479">_xll.SNL.Clients.Office.Excel.Functions.SPG(A479, "SP_TOTAL_REV", "CY2023")</f>
        <v>#PEND</v>
      </c>
      <c r="C479" s="4" t="str">
        <f>_xll.SNL.Clients.Office.Excel.Functions.SPG(A479,"IQ_AVG_DILUT_SHARES_OUT","CY2023")</f>
        <v>#PEND</v>
      </c>
      <c r="D479" s="5" t="str">
        <f>_xll.SNL.Clients.Office.Excel.Functions.SPG(A479, "IQ_DILUT_EPS_NORM", "CY2023")</f>
        <v>#PEND</v>
      </c>
      <c r="E479" t="e">
        <f t="shared" si="28"/>
        <v>#VALUE!</v>
      </c>
      <c r="F479" t="e">
        <f t="shared" si="29"/>
        <v>#VALUE!</v>
      </c>
      <c r="G479" t="s">
        <v>481</v>
      </c>
      <c r="H479" s="4" t="str" cm="1">
        <f t="array" ref="H479">_xll.SNL.Clients.Office.Excel.Functions.SPG(G479, "SP_TOTAL_REV", "CY2023")</f>
        <v>#PEND</v>
      </c>
      <c r="I479" s="4" t="str">
        <f>_xll.SNL.Clients.Office.Excel.Functions.SPG(G479,"IQ_AVG_DILUT_SHARES_OUT","CY2023")</f>
        <v>#PEND</v>
      </c>
      <c r="J479" s="5" t="str">
        <f>_xll.SNL.Clients.Office.Excel.Functions.SPG(G479, "IQ_DILUT_EPS_NORM", "CY2023")</f>
        <v>#PEND</v>
      </c>
      <c r="K479" t="e">
        <f t="shared" si="30"/>
        <v>#VALUE!</v>
      </c>
      <c r="L479" t="e">
        <f t="shared" si="31"/>
        <v>#VALUE!</v>
      </c>
    </row>
    <row r="480" spans="1:12" x14ac:dyDescent="0.3">
      <c r="A480" t="s">
        <v>482</v>
      </c>
      <c r="B480" s="4" t="str" cm="1">
        <f t="array" ref="B480">_xll.SNL.Clients.Office.Excel.Functions.SPG(A480, "SP_TOTAL_REV", "CY2023")</f>
        <v>#PEND</v>
      </c>
      <c r="C480" s="4" t="str">
        <f>_xll.SNL.Clients.Office.Excel.Functions.SPG(A480,"IQ_AVG_DILUT_SHARES_OUT","CY2023")</f>
        <v>#PEND</v>
      </c>
      <c r="D480" s="5" t="str">
        <f>_xll.SNL.Clients.Office.Excel.Functions.SPG(A480, "IQ_DILUT_EPS_NORM", "CY2023")</f>
        <v>#PEND</v>
      </c>
      <c r="E480" t="e">
        <f t="shared" si="28"/>
        <v>#VALUE!</v>
      </c>
      <c r="F480" t="e">
        <f t="shared" si="29"/>
        <v>#VALUE!</v>
      </c>
      <c r="G480" t="s">
        <v>482</v>
      </c>
      <c r="H480" s="4" t="str" cm="1">
        <f t="array" ref="H480">_xll.SNL.Clients.Office.Excel.Functions.SPG(G480, "SP_TOTAL_REV", "CY2023")</f>
        <v>#PEND</v>
      </c>
      <c r="I480" s="4" t="str">
        <f>_xll.SNL.Clients.Office.Excel.Functions.SPG(G480,"IQ_AVG_DILUT_SHARES_OUT","CY2023")</f>
        <v>#PEND</v>
      </c>
      <c r="J480" s="5" t="str">
        <f>_xll.SNL.Clients.Office.Excel.Functions.SPG(G480, "IQ_DILUT_EPS_NORM", "CY2023")</f>
        <v>#PEND</v>
      </c>
      <c r="K480" t="e">
        <f t="shared" si="30"/>
        <v>#VALUE!</v>
      </c>
      <c r="L480" t="e">
        <f t="shared" si="31"/>
        <v>#VALUE!</v>
      </c>
    </row>
    <row r="481" spans="1:12" x14ac:dyDescent="0.3">
      <c r="A481" t="s">
        <v>483</v>
      </c>
      <c r="B481" s="4" t="str" cm="1">
        <f t="array" ref="B481">_xll.SNL.Clients.Office.Excel.Functions.SPG(A481, "SP_TOTAL_REV", "CY2023")</f>
        <v>#PEND</v>
      </c>
      <c r="C481" s="4" t="str">
        <f>_xll.SNL.Clients.Office.Excel.Functions.SPG(A481,"IQ_AVG_DILUT_SHARES_OUT","CY2023")</f>
        <v>#PEND</v>
      </c>
      <c r="D481" s="5" t="str">
        <f>_xll.SNL.Clients.Office.Excel.Functions.SPG(A481, "IQ_DILUT_EPS_NORM", "CY2023")</f>
        <v>#PEND</v>
      </c>
      <c r="E481" t="e">
        <f t="shared" si="28"/>
        <v>#VALUE!</v>
      </c>
      <c r="F481" t="e">
        <f t="shared" si="29"/>
        <v>#VALUE!</v>
      </c>
      <c r="G481" t="s">
        <v>483</v>
      </c>
      <c r="H481" s="4" t="str" cm="1">
        <f t="array" ref="H481">_xll.SNL.Clients.Office.Excel.Functions.SPG(G481, "SP_TOTAL_REV", "CY2023")</f>
        <v>#PEND</v>
      </c>
      <c r="I481" s="4" t="str">
        <f>_xll.SNL.Clients.Office.Excel.Functions.SPG(G481,"IQ_AVG_DILUT_SHARES_OUT","CY2023")</f>
        <v>#PEND</v>
      </c>
      <c r="J481" s="5" t="str">
        <f>_xll.SNL.Clients.Office.Excel.Functions.SPG(G481, "IQ_DILUT_EPS_NORM", "CY2023")</f>
        <v>#PEND</v>
      </c>
      <c r="K481" t="e">
        <f t="shared" si="30"/>
        <v>#VALUE!</v>
      </c>
      <c r="L481" t="e">
        <f t="shared" si="31"/>
        <v>#VALUE!</v>
      </c>
    </row>
    <row r="482" spans="1:12" x14ac:dyDescent="0.3">
      <c r="A482" t="s">
        <v>484</v>
      </c>
      <c r="B482" s="4" t="str" cm="1">
        <f t="array" ref="B482">_xll.SNL.Clients.Office.Excel.Functions.SPG(A482, "SP_TOTAL_REV", "CY2023")</f>
        <v>#PEND</v>
      </c>
      <c r="C482" s="4" t="str">
        <f>_xll.SNL.Clients.Office.Excel.Functions.SPG(A482,"IQ_AVG_DILUT_SHARES_OUT","CY2023")</f>
        <v>#PEND</v>
      </c>
      <c r="D482" s="5" t="str">
        <f>_xll.SNL.Clients.Office.Excel.Functions.SPG(A482, "IQ_DILUT_EPS_NORM", "CY2023")</f>
        <v>#PEND</v>
      </c>
      <c r="E482" t="e">
        <f t="shared" si="28"/>
        <v>#VALUE!</v>
      </c>
      <c r="F482" t="e">
        <f t="shared" si="29"/>
        <v>#VALUE!</v>
      </c>
      <c r="G482" t="s">
        <v>484</v>
      </c>
      <c r="H482" s="4" t="str" cm="1">
        <f t="array" ref="H482">_xll.SNL.Clients.Office.Excel.Functions.SPG(G482, "SP_TOTAL_REV", "CY2023")</f>
        <v>#PEND</v>
      </c>
      <c r="I482" s="4" t="str">
        <f>_xll.SNL.Clients.Office.Excel.Functions.SPG(G482,"IQ_AVG_DILUT_SHARES_OUT","CY2023")</f>
        <v>#PEND</v>
      </c>
      <c r="J482" s="5" t="str">
        <f>_xll.SNL.Clients.Office.Excel.Functions.SPG(G482, "IQ_DILUT_EPS_NORM", "CY2023")</f>
        <v>#PEND</v>
      </c>
      <c r="K482" t="e">
        <f t="shared" si="30"/>
        <v>#VALUE!</v>
      </c>
      <c r="L482" t="e">
        <f t="shared" si="31"/>
        <v>#VALUE!</v>
      </c>
    </row>
    <row r="483" spans="1:12" x14ac:dyDescent="0.3">
      <c r="A483" t="s">
        <v>485</v>
      </c>
      <c r="B483" s="4" t="str" cm="1">
        <f t="array" ref="B483">_xll.SNL.Clients.Office.Excel.Functions.SPG(A483, "SP_TOTAL_REV", "CY2023")</f>
        <v>#PEND</v>
      </c>
      <c r="C483" s="4" t="str">
        <f>_xll.SNL.Clients.Office.Excel.Functions.SPG(A483,"IQ_AVG_DILUT_SHARES_OUT","CY2023")</f>
        <v>#PEND</v>
      </c>
      <c r="D483" s="5" t="str">
        <f>_xll.SNL.Clients.Office.Excel.Functions.SPG(A483, "IQ_DILUT_EPS_NORM", "CY2023")</f>
        <v>#PEND</v>
      </c>
      <c r="E483" t="e">
        <f t="shared" si="28"/>
        <v>#VALUE!</v>
      </c>
      <c r="F483" t="e">
        <f t="shared" si="29"/>
        <v>#VALUE!</v>
      </c>
      <c r="G483" t="s">
        <v>485</v>
      </c>
      <c r="H483" s="4" t="str" cm="1">
        <f t="array" ref="H483">_xll.SNL.Clients.Office.Excel.Functions.SPG(G483, "SP_TOTAL_REV", "CY2023")</f>
        <v>#PEND</v>
      </c>
      <c r="I483" s="4" t="str">
        <f>_xll.SNL.Clients.Office.Excel.Functions.SPG(G483,"IQ_AVG_DILUT_SHARES_OUT","CY2023")</f>
        <v>#PEND</v>
      </c>
      <c r="J483" s="5" t="str">
        <f>_xll.SNL.Clients.Office.Excel.Functions.SPG(G483, "IQ_DILUT_EPS_NORM", "CY2023")</f>
        <v>#PEND</v>
      </c>
      <c r="K483" t="e">
        <f t="shared" si="30"/>
        <v>#VALUE!</v>
      </c>
      <c r="L483" t="e">
        <f t="shared" si="31"/>
        <v>#VALUE!</v>
      </c>
    </row>
    <row r="484" spans="1:12" x14ac:dyDescent="0.3">
      <c r="A484" t="s">
        <v>486</v>
      </c>
      <c r="B484" s="4" t="str" cm="1">
        <f t="array" ref="B484">_xll.SNL.Clients.Office.Excel.Functions.SPG(A484, "SP_TOTAL_REV", "CY2023")</f>
        <v>#PEND</v>
      </c>
      <c r="C484" s="4" t="str">
        <f>_xll.SNL.Clients.Office.Excel.Functions.SPG(A484,"IQ_AVG_DILUT_SHARES_OUT","CY2023")</f>
        <v>#PEND</v>
      </c>
      <c r="D484" s="5" t="str">
        <f>_xll.SNL.Clients.Office.Excel.Functions.SPG(A484, "IQ_DILUT_EPS_NORM", "CY2023")</f>
        <v>#PEND</v>
      </c>
      <c r="E484" t="e">
        <f t="shared" si="28"/>
        <v>#VALUE!</v>
      </c>
      <c r="F484" t="e">
        <f t="shared" si="29"/>
        <v>#VALUE!</v>
      </c>
      <c r="G484" t="s">
        <v>486</v>
      </c>
      <c r="H484" s="4" t="str" cm="1">
        <f t="array" ref="H484">_xll.SNL.Clients.Office.Excel.Functions.SPG(G484, "SP_TOTAL_REV", "CY2023")</f>
        <v>#PEND</v>
      </c>
      <c r="I484" s="4" t="str">
        <f>_xll.SNL.Clients.Office.Excel.Functions.SPG(G484,"IQ_AVG_DILUT_SHARES_OUT","CY2023")</f>
        <v>#PEND</v>
      </c>
      <c r="J484" s="5" t="str">
        <f>_xll.SNL.Clients.Office.Excel.Functions.SPG(G484, "IQ_DILUT_EPS_NORM", "CY2023")</f>
        <v>#PEND</v>
      </c>
      <c r="K484" t="e">
        <f t="shared" si="30"/>
        <v>#VALUE!</v>
      </c>
      <c r="L484" t="e">
        <f t="shared" si="31"/>
        <v>#VALUE!</v>
      </c>
    </row>
    <row r="485" spans="1:12" x14ac:dyDescent="0.3">
      <c r="A485" t="s">
        <v>487</v>
      </c>
      <c r="B485" s="4" t="str" cm="1">
        <f t="array" ref="B485">_xll.SNL.Clients.Office.Excel.Functions.SPG(A485, "SP_TOTAL_REV", "CY2023")</f>
        <v>#PEND</v>
      </c>
      <c r="C485" s="4" t="str">
        <f>_xll.SNL.Clients.Office.Excel.Functions.SPG(A485,"IQ_AVG_DILUT_SHARES_OUT","CY2023")</f>
        <v>#PEND</v>
      </c>
      <c r="D485" s="5" t="str">
        <f>_xll.SNL.Clients.Office.Excel.Functions.SPG(A485, "IQ_DILUT_EPS_NORM", "CY2023")</f>
        <v>#PEND</v>
      </c>
      <c r="E485" t="e">
        <f t="shared" si="28"/>
        <v>#VALUE!</v>
      </c>
      <c r="F485" t="e">
        <f t="shared" si="29"/>
        <v>#VALUE!</v>
      </c>
      <c r="G485" t="s">
        <v>487</v>
      </c>
      <c r="H485" s="4" t="str" cm="1">
        <f t="array" ref="H485">_xll.SNL.Clients.Office.Excel.Functions.SPG(G485, "SP_TOTAL_REV", "CY2023")</f>
        <v>#PEND</v>
      </c>
      <c r="I485" s="4" t="str">
        <f>_xll.SNL.Clients.Office.Excel.Functions.SPG(G485,"IQ_AVG_DILUT_SHARES_OUT","CY2023")</f>
        <v>#PEND</v>
      </c>
      <c r="J485" s="5" t="str">
        <f>_xll.SNL.Clients.Office.Excel.Functions.SPG(G485, "IQ_DILUT_EPS_NORM", "CY2023")</f>
        <v>#PEND</v>
      </c>
      <c r="K485" t="e">
        <f t="shared" si="30"/>
        <v>#VALUE!</v>
      </c>
      <c r="L485" t="e">
        <f t="shared" si="31"/>
        <v>#VALUE!</v>
      </c>
    </row>
    <row r="486" spans="1:12" x14ac:dyDescent="0.3">
      <c r="A486" t="s">
        <v>488</v>
      </c>
      <c r="B486" s="4" t="str" cm="1">
        <f t="array" ref="B486">_xll.SNL.Clients.Office.Excel.Functions.SPG(A486, "SP_TOTAL_REV", "CY2023")</f>
        <v>#PEND</v>
      </c>
      <c r="C486" s="4" t="str">
        <f>_xll.SNL.Clients.Office.Excel.Functions.SPG(A486,"IQ_AVG_DILUT_SHARES_OUT","CY2023")</f>
        <v>#PEND</v>
      </c>
      <c r="D486" s="5" t="str">
        <f>_xll.SNL.Clients.Office.Excel.Functions.SPG(A486, "IQ_DILUT_EPS_NORM", "CY2023")</f>
        <v>#PEND</v>
      </c>
      <c r="E486" t="e">
        <f t="shared" si="28"/>
        <v>#VALUE!</v>
      </c>
      <c r="F486" t="e">
        <f t="shared" si="29"/>
        <v>#VALUE!</v>
      </c>
      <c r="G486" t="s">
        <v>488</v>
      </c>
      <c r="H486" s="4" t="str" cm="1">
        <f t="array" ref="H486">_xll.SNL.Clients.Office.Excel.Functions.SPG(G486, "SP_TOTAL_REV", "CY2023")</f>
        <v>#PEND</v>
      </c>
      <c r="I486" s="4" t="str">
        <f>_xll.SNL.Clients.Office.Excel.Functions.SPG(G486,"IQ_AVG_DILUT_SHARES_OUT","CY2023")</f>
        <v>#PEND</v>
      </c>
      <c r="J486" s="5" t="str">
        <f>_xll.SNL.Clients.Office.Excel.Functions.SPG(G486, "IQ_DILUT_EPS_NORM", "CY2023")</f>
        <v>#PEND</v>
      </c>
      <c r="K486" t="e">
        <f t="shared" si="30"/>
        <v>#VALUE!</v>
      </c>
      <c r="L486" t="e">
        <f t="shared" si="31"/>
        <v>#VALUE!</v>
      </c>
    </row>
    <row r="487" spans="1:12" x14ac:dyDescent="0.3">
      <c r="A487" t="s">
        <v>489</v>
      </c>
      <c r="B487" s="4" t="str" cm="1">
        <f t="array" ref="B487">_xll.SNL.Clients.Office.Excel.Functions.SPG(A487, "SP_TOTAL_REV", "CY2023")</f>
        <v>#PEND</v>
      </c>
      <c r="C487" s="4" t="str">
        <f>_xll.SNL.Clients.Office.Excel.Functions.SPG(A487,"IQ_AVG_DILUT_SHARES_OUT","CY2023")</f>
        <v>#PEND</v>
      </c>
      <c r="D487" s="5" t="str">
        <f>_xll.SNL.Clients.Office.Excel.Functions.SPG(A487, "IQ_DILUT_EPS_NORM", "CY2023")</f>
        <v>#PEND</v>
      </c>
      <c r="E487" t="e">
        <f t="shared" si="28"/>
        <v>#VALUE!</v>
      </c>
      <c r="F487" t="e">
        <f t="shared" si="29"/>
        <v>#VALUE!</v>
      </c>
      <c r="G487" t="s">
        <v>489</v>
      </c>
      <c r="H487" s="4" t="str" cm="1">
        <f t="array" ref="H487">_xll.SNL.Clients.Office.Excel.Functions.SPG(G487, "SP_TOTAL_REV", "CY2023")</f>
        <v>#PEND</v>
      </c>
      <c r="I487" s="4" t="str">
        <f>_xll.SNL.Clients.Office.Excel.Functions.SPG(G487,"IQ_AVG_DILUT_SHARES_OUT","CY2023")</f>
        <v>#PEND</v>
      </c>
      <c r="J487" s="5" t="str">
        <f>_xll.SNL.Clients.Office.Excel.Functions.SPG(G487, "IQ_DILUT_EPS_NORM", "CY2023")</f>
        <v>#PEND</v>
      </c>
      <c r="K487" t="e">
        <f t="shared" si="30"/>
        <v>#VALUE!</v>
      </c>
      <c r="L487" t="e">
        <f t="shared" si="31"/>
        <v>#VALUE!</v>
      </c>
    </row>
    <row r="488" spans="1:12" x14ac:dyDescent="0.3">
      <c r="A488" t="s">
        <v>490</v>
      </c>
      <c r="B488" s="4" t="str" cm="1">
        <f t="array" ref="B488">_xll.SNL.Clients.Office.Excel.Functions.SPG(A488, "SP_TOTAL_REV", "CY2023")</f>
        <v>#PEND</v>
      </c>
      <c r="C488" s="4" t="str">
        <f>_xll.SNL.Clients.Office.Excel.Functions.SPG(A488,"IQ_AVG_DILUT_SHARES_OUT","CY2023")</f>
        <v>#PEND</v>
      </c>
      <c r="D488" s="5" t="str">
        <f>_xll.SNL.Clients.Office.Excel.Functions.SPG(A488, "IQ_DILUT_EPS_NORM", "CY2023")</f>
        <v>#PEND</v>
      </c>
      <c r="E488" t="e">
        <f t="shared" si="28"/>
        <v>#VALUE!</v>
      </c>
      <c r="F488" t="e">
        <f t="shared" si="29"/>
        <v>#VALUE!</v>
      </c>
      <c r="G488" t="s">
        <v>490</v>
      </c>
      <c r="H488" s="4" t="str" cm="1">
        <f t="array" ref="H488">_xll.SNL.Clients.Office.Excel.Functions.SPG(G488, "SP_TOTAL_REV", "CY2023")</f>
        <v>#PEND</v>
      </c>
      <c r="I488" s="4" t="str">
        <f>_xll.SNL.Clients.Office.Excel.Functions.SPG(G488,"IQ_AVG_DILUT_SHARES_OUT","CY2023")</f>
        <v>#PEND</v>
      </c>
      <c r="J488" s="5" t="str">
        <f>_xll.SNL.Clients.Office.Excel.Functions.SPG(G488, "IQ_DILUT_EPS_NORM", "CY2023")</f>
        <v>#PEND</v>
      </c>
      <c r="K488" t="e">
        <f t="shared" si="30"/>
        <v>#VALUE!</v>
      </c>
      <c r="L488" t="e">
        <f t="shared" si="31"/>
        <v>#VALUE!</v>
      </c>
    </row>
    <row r="489" spans="1:12" x14ac:dyDescent="0.3">
      <c r="A489" t="s">
        <v>491</v>
      </c>
      <c r="B489" s="4" t="str" cm="1">
        <f t="array" ref="B489">_xll.SNL.Clients.Office.Excel.Functions.SPG(A489, "SP_TOTAL_REV", "CY2023")</f>
        <v>#PEND</v>
      </c>
      <c r="C489" s="4" t="str">
        <f>_xll.SNL.Clients.Office.Excel.Functions.SPG(A489,"IQ_AVG_DILUT_SHARES_OUT","CY2023")</f>
        <v>#PEND</v>
      </c>
      <c r="D489" s="5" t="str">
        <f>_xll.SNL.Clients.Office.Excel.Functions.SPG(A489, "IQ_DILUT_EPS_NORM", "CY2023")</f>
        <v>#PEND</v>
      </c>
      <c r="E489" t="e">
        <f t="shared" si="28"/>
        <v>#VALUE!</v>
      </c>
      <c r="F489" t="e">
        <f t="shared" si="29"/>
        <v>#VALUE!</v>
      </c>
      <c r="G489" t="s">
        <v>491</v>
      </c>
      <c r="H489" s="4" t="str" cm="1">
        <f t="array" ref="H489">_xll.SNL.Clients.Office.Excel.Functions.SPG(G489, "SP_TOTAL_REV", "CY2023")</f>
        <v>#PEND</v>
      </c>
      <c r="I489" s="4" t="str">
        <f>_xll.SNL.Clients.Office.Excel.Functions.SPG(G489,"IQ_AVG_DILUT_SHARES_OUT","CY2023")</f>
        <v>#PEND</v>
      </c>
      <c r="J489" s="5" t="str">
        <f>_xll.SNL.Clients.Office.Excel.Functions.SPG(G489, "IQ_DILUT_EPS_NORM", "CY2023")</f>
        <v>#PEND</v>
      </c>
      <c r="K489" t="e">
        <f t="shared" si="30"/>
        <v>#VALUE!</v>
      </c>
      <c r="L489" t="e">
        <f t="shared" si="31"/>
        <v>#VALUE!</v>
      </c>
    </row>
    <row r="490" spans="1:12" x14ac:dyDescent="0.3">
      <c r="A490" t="s">
        <v>492</v>
      </c>
      <c r="B490" s="4" t="str" cm="1">
        <f t="array" ref="B490">_xll.SNL.Clients.Office.Excel.Functions.SPG(A490, "SP_TOTAL_REV", "CY2023")</f>
        <v>#PEND</v>
      </c>
      <c r="C490" s="4" t="str">
        <f>_xll.SNL.Clients.Office.Excel.Functions.SPG(A490,"IQ_AVG_DILUT_SHARES_OUT","CY2023")</f>
        <v>#PEND</v>
      </c>
      <c r="D490" s="5" t="str">
        <f>_xll.SNL.Clients.Office.Excel.Functions.SPG(A490, "IQ_DILUT_EPS_NORM", "CY2023")</f>
        <v>#PEND</v>
      </c>
      <c r="E490" t="e">
        <f t="shared" si="28"/>
        <v>#VALUE!</v>
      </c>
      <c r="F490" t="e">
        <f t="shared" si="29"/>
        <v>#VALUE!</v>
      </c>
      <c r="G490" t="s">
        <v>492</v>
      </c>
      <c r="H490" s="4" t="str" cm="1">
        <f t="array" ref="H490">_xll.SNL.Clients.Office.Excel.Functions.SPG(G490, "SP_TOTAL_REV", "CY2023")</f>
        <v>#PEND</v>
      </c>
      <c r="I490" s="4" t="str">
        <f>_xll.SNL.Clients.Office.Excel.Functions.SPG(G490,"IQ_AVG_DILUT_SHARES_OUT","CY2023")</f>
        <v>#PEND</v>
      </c>
      <c r="J490" s="5" t="str">
        <f>_xll.SNL.Clients.Office.Excel.Functions.SPG(G490, "IQ_DILUT_EPS_NORM", "CY2023")</f>
        <v>#PEND</v>
      </c>
      <c r="K490" t="e">
        <f t="shared" si="30"/>
        <v>#VALUE!</v>
      </c>
      <c r="L490" t="e">
        <f t="shared" si="31"/>
        <v>#VALUE!</v>
      </c>
    </row>
    <row r="491" spans="1:12" x14ac:dyDescent="0.3">
      <c r="A491" t="s">
        <v>493</v>
      </c>
      <c r="B491" s="4" t="str" cm="1">
        <f t="array" ref="B491">_xll.SNL.Clients.Office.Excel.Functions.SPG(A491, "SP_TOTAL_REV", "CY2023")</f>
        <v>#PEND</v>
      </c>
      <c r="C491" s="4" t="str">
        <f>_xll.SNL.Clients.Office.Excel.Functions.SPG(A491,"IQ_AVG_DILUT_SHARES_OUT","CY2023")</f>
        <v>#PEND</v>
      </c>
      <c r="D491" s="5" t="str">
        <f>_xll.SNL.Clients.Office.Excel.Functions.SPG(A491, "IQ_DILUT_EPS_NORM", "CY2023")</f>
        <v>#PEND</v>
      </c>
      <c r="E491" t="e">
        <f t="shared" si="28"/>
        <v>#VALUE!</v>
      </c>
      <c r="F491" t="e">
        <f t="shared" si="29"/>
        <v>#VALUE!</v>
      </c>
      <c r="G491" t="s">
        <v>493</v>
      </c>
      <c r="H491" s="4" t="str" cm="1">
        <f t="array" ref="H491">_xll.SNL.Clients.Office.Excel.Functions.SPG(G491, "SP_TOTAL_REV", "CY2023")</f>
        <v>#PEND</v>
      </c>
      <c r="I491" s="4" t="str">
        <f>_xll.SNL.Clients.Office.Excel.Functions.SPG(G491,"IQ_AVG_DILUT_SHARES_OUT","CY2023")</f>
        <v>#PEND</v>
      </c>
      <c r="J491" s="5" t="str">
        <f>_xll.SNL.Clients.Office.Excel.Functions.SPG(G491, "IQ_DILUT_EPS_NORM", "CY2023")</f>
        <v>#PEND</v>
      </c>
      <c r="K491" t="e">
        <f t="shared" si="30"/>
        <v>#VALUE!</v>
      </c>
      <c r="L491" t="e">
        <f t="shared" si="31"/>
        <v>#VALUE!</v>
      </c>
    </row>
    <row r="492" spans="1:12" x14ac:dyDescent="0.3">
      <c r="A492" t="s">
        <v>494</v>
      </c>
      <c r="B492" s="4" t="str" cm="1">
        <f t="array" ref="B492">_xll.SNL.Clients.Office.Excel.Functions.SPG(A492, "SP_TOTAL_REV", "CY2023")</f>
        <v>#PEND</v>
      </c>
      <c r="C492" s="4" t="str">
        <f>_xll.SNL.Clients.Office.Excel.Functions.SPG(A492,"IQ_AVG_DILUT_SHARES_OUT","CY2023")</f>
        <v>#PEND</v>
      </c>
      <c r="D492" s="5" t="str">
        <f>_xll.SNL.Clients.Office.Excel.Functions.SPG(A492, "IQ_DILUT_EPS_NORM", "CY2023")</f>
        <v>#PEND</v>
      </c>
      <c r="E492" t="e">
        <f t="shared" si="28"/>
        <v>#VALUE!</v>
      </c>
      <c r="F492" t="e">
        <f t="shared" si="29"/>
        <v>#VALUE!</v>
      </c>
      <c r="G492" t="s">
        <v>494</v>
      </c>
      <c r="H492" s="4" t="str" cm="1">
        <f t="array" ref="H492">_xll.SNL.Clients.Office.Excel.Functions.SPG(G492, "SP_TOTAL_REV", "CY2023")</f>
        <v>#PEND</v>
      </c>
      <c r="I492" s="4" t="str">
        <f>_xll.SNL.Clients.Office.Excel.Functions.SPG(G492,"IQ_AVG_DILUT_SHARES_OUT","CY2023")</f>
        <v>#PEND</v>
      </c>
      <c r="J492" s="5" t="str">
        <f>_xll.SNL.Clients.Office.Excel.Functions.SPG(G492, "IQ_DILUT_EPS_NORM", "CY2023")</f>
        <v>#PEND</v>
      </c>
      <c r="K492" t="e">
        <f t="shared" si="30"/>
        <v>#VALUE!</v>
      </c>
      <c r="L492" t="e">
        <f t="shared" si="31"/>
        <v>#VALUE!</v>
      </c>
    </row>
    <row r="493" spans="1:12" x14ac:dyDescent="0.3">
      <c r="A493" t="s">
        <v>495</v>
      </c>
      <c r="B493" s="4" t="str" cm="1">
        <f t="array" ref="B493">_xll.SNL.Clients.Office.Excel.Functions.SPG(A493, "SP_TOTAL_REV", "CY2023")</f>
        <v>#PEND</v>
      </c>
      <c r="C493" s="4" t="str">
        <f>_xll.SNL.Clients.Office.Excel.Functions.SPG(A493,"IQ_AVG_DILUT_SHARES_OUT","CY2023")</f>
        <v>#PEND</v>
      </c>
      <c r="D493" s="5" t="str">
        <f>_xll.SNL.Clients.Office.Excel.Functions.SPG(A493, "IQ_DILUT_EPS_NORM", "CY2023")</f>
        <v>#PEND</v>
      </c>
      <c r="E493" t="e">
        <f t="shared" si="28"/>
        <v>#VALUE!</v>
      </c>
      <c r="F493" t="e">
        <f t="shared" si="29"/>
        <v>#VALUE!</v>
      </c>
      <c r="G493" t="s">
        <v>495</v>
      </c>
      <c r="H493" s="4" t="str" cm="1">
        <f t="array" ref="H493">_xll.SNL.Clients.Office.Excel.Functions.SPG(G493, "SP_TOTAL_REV", "CY2023")</f>
        <v>#PEND</v>
      </c>
      <c r="I493" s="4" t="str">
        <f>_xll.SNL.Clients.Office.Excel.Functions.SPG(G493,"IQ_AVG_DILUT_SHARES_OUT","CY2023")</f>
        <v>#PEND</v>
      </c>
      <c r="J493" s="5" t="str">
        <f>_xll.SNL.Clients.Office.Excel.Functions.SPG(G493, "IQ_DILUT_EPS_NORM", "CY2023")</f>
        <v>#PEND</v>
      </c>
      <c r="K493" t="e">
        <f t="shared" si="30"/>
        <v>#VALUE!</v>
      </c>
      <c r="L493" t="e">
        <f t="shared" si="31"/>
        <v>#VALUE!</v>
      </c>
    </row>
    <row r="494" spans="1:12" x14ac:dyDescent="0.3">
      <c r="A494" t="s">
        <v>496</v>
      </c>
      <c r="B494" s="4" t="str" cm="1">
        <f t="array" ref="B494">_xll.SNL.Clients.Office.Excel.Functions.SPG(A494, "SP_TOTAL_REV", "CY2023")</f>
        <v>#PEND</v>
      </c>
      <c r="C494" s="4" t="str">
        <f>_xll.SNL.Clients.Office.Excel.Functions.SPG(A494,"IQ_AVG_DILUT_SHARES_OUT","CY2023")</f>
        <v>#PEND</v>
      </c>
      <c r="D494" s="5" t="str">
        <f>_xll.SNL.Clients.Office.Excel.Functions.SPG(A494, "IQ_DILUT_EPS_NORM", "CY2023")</f>
        <v>#PEND</v>
      </c>
      <c r="E494" t="e">
        <f t="shared" si="28"/>
        <v>#VALUE!</v>
      </c>
      <c r="F494" t="e">
        <f t="shared" si="29"/>
        <v>#VALUE!</v>
      </c>
      <c r="G494" t="s">
        <v>496</v>
      </c>
      <c r="H494" s="4" t="str" cm="1">
        <f t="array" ref="H494">_xll.SNL.Clients.Office.Excel.Functions.SPG(G494, "SP_TOTAL_REV", "CY2023")</f>
        <v>#PEND</v>
      </c>
      <c r="I494" s="4" t="str">
        <f>_xll.SNL.Clients.Office.Excel.Functions.SPG(G494,"IQ_AVG_DILUT_SHARES_OUT","CY2023")</f>
        <v>#PEND</v>
      </c>
      <c r="J494" s="5" t="str">
        <f>_xll.SNL.Clients.Office.Excel.Functions.SPG(G494, "IQ_DILUT_EPS_NORM", "CY2023")</f>
        <v>#PEND</v>
      </c>
      <c r="K494" t="e">
        <f t="shared" si="30"/>
        <v>#VALUE!</v>
      </c>
      <c r="L494" t="e">
        <f t="shared" si="31"/>
        <v>#VALUE!</v>
      </c>
    </row>
    <row r="495" spans="1:12" x14ac:dyDescent="0.3">
      <c r="A495" t="s">
        <v>497</v>
      </c>
      <c r="B495" s="4" t="str" cm="1">
        <f t="array" ref="B495">_xll.SNL.Clients.Office.Excel.Functions.SPG(A495, "SP_TOTAL_REV", "CY2023")</f>
        <v>#PEND</v>
      </c>
      <c r="C495" s="4" t="str">
        <f>_xll.SNL.Clients.Office.Excel.Functions.SPG(A495,"IQ_AVG_DILUT_SHARES_OUT","CY2023")</f>
        <v>#PEND</v>
      </c>
      <c r="D495" s="5" t="str">
        <f>_xll.SNL.Clients.Office.Excel.Functions.SPG(A495, "IQ_DILUT_EPS_NORM", "CY2023")</f>
        <v>#PEND</v>
      </c>
      <c r="E495" t="e">
        <f t="shared" si="28"/>
        <v>#VALUE!</v>
      </c>
      <c r="F495" t="e">
        <f t="shared" si="29"/>
        <v>#VALUE!</v>
      </c>
      <c r="G495" t="s">
        <v>497</v>
      </c>
      <c r="H495" s="4" t="str" cm="1">
        <f t="array" ref="H495">_xll.SNL.Clients.Office.Excel.Functions.SPG(G495, "SP_TOTAL_REV", "CY2023")</f>
        <v>#PEND</v>
      </c>
      <c r="I495" s="4" t="str">
        <f>_xll.SNL.Clients.Office.Excel.Functions.SPG(G495,"IQ_AVG_DILUT_SHARES_OUT","CY2023")</f>
        <v>#PEND</v>
      </c>
      <c r="J495" s="5" t="str">
        <f>_xll.SNL.Clients.Office.Excel.Functions.SPG(G495, "IQ_DILUT_EPS_NORM", "CY2023")</f>
        <v>#PEND</v>
      </c>
      <c r="K495" t="e">
        <f t="shared" si="30"/>
        <v>#VALUE!</v>
      </c>
      <c r="L495" t="e">
        <f t="shared" si="31"/>
        <v>#VALUE!</v>
      </c>
    </row>
    <row r="496" spans="1:12" x14ac:dyDescent="0.3">
      <c r="A496" t="s">
        <v>498</v>
      </c>
      <c r="B496" s="4" t="str" cm="1">
        <f t="array" ref="B496">_xll.SNL.Clients.Office.Excel.Functions.SPG(A496, "SP_TOTAL_REV", "CY2023")</f>
        <v>#PEND</v>
      </c>
      <c r="C496" s="4" t="str">
        <f>_xll.SNL.Clients.Office.Excel.Functions.SPG(A496,"IQ_AVG_DILUT_SHARES_OUT","CY2023")</f>
        <v>#PEND</v>
      </c>
      <c r="D496" s="5" t="str">
        <f>_xll.SNL.Clients.Office.Excel.Functions.SPG(A496, "IQ_DILUT_EPS_NORM", "CY2023")</f>
        <v>#PEND</v>
      </c>
      <c r="E496" t="e">
        <f t="shared" si="28"/>
        <v>#VALUE!</v>
      </c>
      <c r="F496" t="e">
        <f t="shared" si="29"/>
        <v>#VALUE!</v>
      </c>
      <c r="G496" t="s">
        <v>498</v>
      </c>
      <c r="H496" s="4" t="str" cm="1">
        <f t="array" ref="H496">_xll.SNL.Clients.Office.Excel.Functions.SPG(G496, "SP_TOTAL_REV", "CY2023")</f>
        <v>#PEND</v>
      </c>
      <c r="I496" s="4" t="str">
        <f>_xll.SNL.Clients.Office.Excel.Functions.SPG(G496,"IQ_AVG_DILUT_SHARES_OUT","CY2023")</f>
        <v>#PEND</v>
      </c>
      <c r="J496" s="5" t="str">
        <f>_xll.SNL.Clients.Office.Excel.Functions.SPG(G496, "IQ_DILUT_EPS_NORM", "CY2023")</f>
        <v>#PEND</v>
      </c>
      <c r="K496" t="e">
        <f t="shared" si="30"/>
        <v>#VALUE!</v>
      </c>
      <c r="L496" t="e">
        <f t="shared" si="31"/>
        <v>#VALUE!</v>
      </c>
    </row>
    <row r="497" spans="1:12" x14ac:dyDescent="0.3">
      <c r="A497" t="s">
        <v>499</v>
      </c>
      <c r="B497" s="4" t="str" cm="1">
        <f t="array" ref="B497">_xll.SNL.Clients.Office.Excel.Functions.SPG(A497, "SP_TOTAL_REV", "CY2023")</f>
        <v>#PEND</v>
      </c>
      <c r="C497" s="4" t="str">
        <f>_xll.SNL.Clients.Office.Excel.Functions.SPG(A497,"IQ_AVG_DILUT_SHARES_OUT","CY2023")</f>
        <v>#PEND</v>
      </c>
      <c r="D497" s="5" t="str">
        <f>_xll.SNL.Clients.Office.Excel.Functions.SPG(A497, "IQ_DILUT_EPS_NORM", "CY2023")</f>
        <v>#PEND</v>
      </c>
      <c r="E497" t="e">
        <f t="shared" si="28"/>
        <v>#VALUE!</v>
      </c>
      <c r="F497" t="e">
        <f t="shared" si="29"/>
        <v>#VALUE!</v>
      </c>
      <c r="G497" t="s">
        <v>499</v>
      </c>
      <c r="H497" s="4" t="str" cm="1">
        <f t="array" ref="H497">_xll.SNL.Clients.Office.Excel.Functions.SPG(G497, "SP_TOTAL_REV", "CY2023")</f>
        <v>#PEND</v>
      </c>
      <c r="I497" s="4" t="str">
        <f>_xll.SNL.Clients.Office.Excel.Functions.SPG(G497,"IQ_AVG_DILUT_SHARES_OUT","CY2023")</f>
        <v>#PEND</v>
      </c>
      <c r="J497" s="5" t="str">
        <f>_xll.SNL.Clients.Office.Excel.Functions.SPG(G497, "IQ_DILUT_EPS_NORM", "CY2023")</f>
        <v>#PEND</v>
      </c>
      <c r="K497" t="e">
        <f t="shared" si="30"/>
        <v>#VALUE!</v>
      </c>
      <c r="L497" t="e">
        <f t="shared" si="31"/>
        <v>#VALUE!</v>
      </c>
    </row>
    <row r="498" spans="1:12" x14ac:dyDescent="0.3">
      <c r="A498" t="s">
        <v>500</v>
      </c>
      <c r="B498" s="4" t="str" cm="1">
        <f t="array" ref="B498">_xll.SNL.Clients.Office.Excel.Functions.SPG(A498, "SP_TOTAL_REV", "CY2023")</f>
        <v>#PEND</v>
      </c>
      <c r="C498" s="4" t="str">
        <f>_xll.SNL.Clients.Office.Excel.Functions.SPG(A498,"IQ_AVG_DILUT_SHARES_OUT","CY2023")</f>
        <v>#PEND</v>
      </c>
      <c r="D498" s="5" t="str">
        <f>_xll.SNL.Clients.Office.Excel.Functions.SPG(A498, "IQ_DILUT_EPS_NORM", "CY2023")</f>
        <v>#PEND</v>
      </c>
      <c r="E498" t="e">
        <f t="shared" si="28"/>
        <v>#VALUE!</v>
      </c>
      <c r="F498" t="e">
        <f t="shared" si="29"/>
        <v>#VALUE!</v>
      </c>
      <c r="G498" t="s">
        <v>500</v>
      </c>
      <c r="H498" s="4" t="str" cm="1">
        <f t="array" ref="H498">_xll.SNL.Clients.Office.Excel.Functions.SPG(G498, "SP_TOTAL_REV", "CY2023")</f>
        <v>#PEND</v>
      </c>
      <c r="I498" s="4" t="str">
        <f>_xll.SNL.Clients.Office.Excel.Functions.SPG(G498,"IQ_AVG_DILUT_SHARES_OUT","CY2023")</f>
        <v>#PEND</v>
      </c>
      <c r="J498" s="5" t="str">
        <f>_xll.SNL.Clients.Office.Excel.Functions.SPG(G498, "IQ_DILUT_EPS_NORM", "CY2023")</f>
        <v>#PEND</v>
      </c>
      <c r="K498" t="e">
        <f t="shared" si="30"/>
        <v>#VALUE!</v>
      </c>
      <c r="L498" t="e">
        <f t="shared" si="31"/>
        <v>#VALUE!</v>
      </c>
    </row>
    <row r="499" spans="1:12" x14ac:dyDescent="0.3">
      <c r="A499" t="s">
        <v>501</v>
      </c>
      <c r="B499" s="4" t="str" cm="1">
        <f t="array" ref="B499">_xll.SNL.Clients.Office.Excel.Functions.SPG(A499, "SP_TOTAL_REV", "CY2023")</f>
        <v>#PEND</v>
      </c>
      <c r="C499" s="4" t="str">
        <f>_xll.SNL.Clients.Office.Excel.Functions.SPG(A499,"IQ_AVG_DILUT_SHARES_OUT","CY2023")</f>
        <v>#PEND</v>
      </c>
      <c r="D499" s="5" t="str">
        <f>_xll.SNL.Clients.Office.Excel.Functions.SPG(A499, "IQ_DILUT_EPS_NORM", "CY2023")</f>
        <v>#PEND</v>
      </c>
      <c r="E499" t="e">
        <f t="shared" si="28"/>
        <v>#VALUE!</v>
      </c>
      <c r="F499" t="e">
        <f t="shared" si="29"/>
        <v>#VALUE!</v>
      </c>
      <c r="G499" t="s">
        <v>501</v>
      </c>
      <c r="H499" s="4" t="str" cm="1">
        <f t="array" ref="H499">_xll.SNL.Clients.Office.Excel.Functions.SPG(G499, "SP_TOTAL_REV", "CY2023")</f>
        <v>#PEND</v>
      </c>
      <c r="I499" s="4" t="str">
        <f>_xll.SNL.Clients.Office.Excel.Functions.SPG(G499,"IQ_AVG_DILUT_SHARES_OUT","CY2023")</f>
        <v>#PEND</v>
      </c>
      <c r="J499" s="5" t="str">
        <f>_xll.SNL.Clients.Office.Excel.Functions.SPG(G499, "IQ_DILUT_EPS_NORM", "CY2023")</f>
        <v>#PEND</v>
      </c>
      <c r="K499" t="e">
        <f t="shared" si="30"/>
        <v>#VALUE!</v>
      </c>
      <c r="L499" t="e">
        <f t="shared" si="31"/>
        <v>#VALUE!</v>
      </c>
    </row>
    <row r="500" spans="1:12" x14ac:dyDescent="0.3">
      <c r="A500" t="s">
        <v>502</v>
      </c>
      <c r="B500" s="4" t="str" cm="1">
        <f t="array" ref="B500">_xll.SNL.Clients.Office.Excel.Functions.SPG(A500, "SP_TOTAL_REV", "CY2023")</f>
        <v>#PEND</v>
      </c>
      <c r="C500" s="4" t="str">
        <f>_xll.SNL.Clients.Office.Excel.Functions.SPG(A500,"IQ_AVG_DILUT_SHARES_OUT","CY2023")</f>
        <v>#PEND</v>
      </c>
      <c r="D500" s="5" t="str">
        <f>_xll.SNL.Clients.Office.Excel.Functions.SPG(A500, "IQ_DILUT_EPS_NORM", "CY2023")</f>
        <v>#PEND</v>
      </c>
      <c r="E500" t="e">
        <f t="shared" si="28"/>
        <v>#VALUE!</v>
      </c>
      <c r="F500" t="e">
        <f t="shared" si="29"/>
        <v>#VALUE!</v>
      </c>
      <c r="G500" t="s">
        <v>502</v>
      </c>
      <c r="H500" s="4" t="str" cm="1">
        <f t="array" ref="H500">_xll.SNL.Clients.Office.Excel.Functions.SPG(G500, "SP_TOTAL_REV", "CY2023")</f>
        <v>#PEND</v>
      </c>
      <c r="I500" s="4" t="str">
        <f>_xll.SNL.Clients.Office.Excel.Functions.SPG(G500,"IQ_AVG_DILUT_SHARES_OUT","CY2023")</f>
        <v>#PEND</v>
      </c>
      <c r="J500" s="5" t="str">
        <f>_xll.SNL.Clients.Office.Excel.Functions.SPG(G500, "IQ_DILUT_EPS_NORM", "CY2023")</f>
        <v>#PEND</v>
      </c>
      <c r="K500" t="e">
        <f t="shared" si="30"/>
        <v>#VALUE!</v>
      </c>
      <c r="L500" t="e">
        <f t="shared" si="31"/>
        <v>#VALUE!</v>
      </c>
    </row>
    <row r="501" spans="1:12" x14ac:dyDescent="0.3">
      <c r="A501" t="s">
        <v>503</v>
      </c>
      <c r="B501" s="4" t="str" cm="1">
        <f t="array" ref="B501">_xll.SNL.Clients.Office.Excel.Functions.SPG(A501, "SP_TOTAL_REV", "CY2023")</f>
        <v>#PEND</v>
      </c>
      <c r="C501" s="4" t="str">
        <f>_xll.SNL.Clients.Office.Excel.Functions.SPG(A501,"IQ_AVG_DILUT_SHARES_OUT","CY2023")</f>
        <v>#PEND</v>
      </c>
      <c r="D501" s="5" t="str">
        <f>_xll.SNL.Clients.Office.Excel.Functions.SPG(A501, "IQ_DILUT_EPS_NORM", "CY2023")</f>
        <v>#PEND</v>
      </c>
      <c r="E501" t="e">
        <f t="shared" si="28"/>
        <v>#VALUE!</v>
      </c>
      <c r="F501" t="e">
        <f t="shared" si="29"/>
        <v>#VALUE!</v>
      </c>
      <c r="G501" t="s">
        <v>503</v>
      </c>
      <c r="H501" s="4" t="str" cm="1">
        <f t="array" ref="H501">_xll.SNL.Clients.Office.Excel.Functions.SPG(G501, "SP_TOTAL_REV", "CY2023")</f>
        <v>#PEND</v>
      </c>
      <c r="I501" s="4" t="str">
        <f>_xll.SNL.Clients.Office.Excel.Functions.SPG(G501,"IQ_AVG_DILUT_SHARES_OUT","CY2023")</f>
        <v>#PEND</v>
      </c>
      <c r="J501" s="5" t="str">
        <f>_xll.SNL.Clients.Office.Excel.Functions.SPG(G501, "IQ_DILUT_EPS_NORM", "CY2023")</f>
        <v>#PEND</v>
      </c>
      <c r="K501" t="e">
        <f t="shared" si="30"/>
        <v>#VALUE!</v>
      </c>
      <c r="L501" t="e">
        <f t="shared" si="31"/>
        <v>#VALUE!</v>
      </c>
    </row>
    <row r="502" spans="1:12" x14ac:dyDescent="0.3">
      <c r="A502" t="s">
        <v>504</v>
      </c>
      <c r="B502" s="4" t="str" cm="1">
        <f t="array" ref="B502">_xll.SNL.Clients.Office.Excel.Functions.SPG(A502, "SP_TOTAL_REV", "CY2023")</f>
        <v>#PEND</v>
      </c>
      <c r="C502" s="4" t="str">
        <f>_xll.SNL.Clients.Office.Excel.Functions.SPG(A502,"IQ_AVG_DILUT_SHARES_OUT","CY2023")</f>
        <v>#PEND</v>
      </c>
      <c r="D502" s="5" t="str">
        <f>_xll.SNL.Clients.Office.Excel.Functions.SPG(A502, "IQ_DILUT_EPS_NORM", "CY2023")</f>
        <v>#PEND</v>
      </c>
      <c r="E502" t="e">
        <f t="shared" si="28"/>
        <v>#VALUE!</v>
      </c>
      <c r="F502" t="e">
        <f t="shared" si="29"/>
        <v>#VALUE!</v>
      </c>
      <c r="G502" t="s">
        <v>504</v>
      </c>
      <c r="H502" s="4" t="str" cm="1">
        <f t="array" ref="H502">_xll.SNL.Clients.Office.Excel.Functions.SPG(G502, "SP_TOTAL_REV", "CY2023")</f>
        <v>#PEND</v>
      </c>
      <c r="I502" s="4" t="str">
        <f>_xll.SNL.Clients.Office.Excel.Functions.SPG(G502,"IQ_AVG_DILUT_SHARES_OUT","CY2023")</f>
        <v>#PEND</v>
      </c>
      <c r="J502" s="5" t="str">
        <f>_xll.SNL.Clients.Office.Excel.Functions.SPG(G502, "IQ_DILUT_EPS_NORM", "CY2023")</f>
        <v>#PEND</v>
      </c>
      <c r="K502" t="e">
        <f t="shared" si="30"/>
        <v>#VALUE!</v>
      </c>
      <c r="L502" t="e">
        <f t="shared" si="31"/>
        <v>#VALUE!</v>
      </c>
    </row>
    <row r="503" spans="1:12" x14ac:dyDescent="0.3">
      <c r="A503" t="s">
        <v>505</v>
      </c>
      <c r="B503" s="4" t="str" cm="1">
        <f t="array" ref="B503">_xll.SNL.Clients.Office.Excel.Functions.SPG(A503, "SP_TOTAL_REV", "CY2023")</f>
        <v>#PEND</v>
      </c>
      <c r="C503" s="4" t="str">
        <f>_xll.SNL.Clients.Office.Excel.Functions.SPG(A503,"IQ_AVG_DILUT_SHARES_OUT","CY2023")</f>
        <v>#PEND</v>
      </c>
      <c r="D503" s="5" t="str">
        <f>_xll.SNL.Clients.Office.Excel.Functions.SPG(A503, "IQ_DILUT_EPS_NORM", "CY2023")</f>
        <v>#PEND</v>
      </c>
      <c r="E503" t="e">
        <f t="shared" si="28"/>
        <v>#VALUE!</v>
      </c>
      <c r="F503" t="e">
        <f t="shared" si="29"/>
        <v>#VALUE!</v>
      </c>
      <c r="G503" t="s">
        <v>505</v>
      </c>
      <c r="H503" s="4" t="str" cm="1">
        <f t="array" ref="H503">_xll.SNL.Clients.Office.Excel.Functions.SPG(G503, "SP_TOTAL_REV", "CY2023")</f>
        <v>#PEND</v>
      </c>
      <c r="I503" s="4" t="str">
        <f>_xll.SNL.Clients.Office.Excel.Functions.SPG(G503,"IQ_AVG_DILUT_SHARES_OUT","CY2023")</f>
        <v>#PEND</v>
      </c>
      <c r="J503" s="5" t="str">
        <f>_xll.SNL.Clients.Office.Excel.Functions.SPG(G503, "IQ_DILUT_EPS_NORM", "CY2023")</f>
        <v>#PEND</v>
      </c>
      <c r="K503" t="e">
        <f t="shared" si="30"/>
        <v>#VALUE!</v>
      </c>
      <c r="L503" t="e">
        <f t="shared" si="31"/>
        <v>#VALUE!</v>
      </c>
    </row>
    <row r="504" spans="1:12" x14ac:dyDescent="0.3">
      <c r="A504" t="s">
        <v>506</v>
      </c>
      <c r="B504" s="4" t="str" cm="1">
        <f t="array" ref="B504">_xll.SNL.Clients.Office.Excel.Functions.SPG(A504, "SP_TOTAL_REV", "CY2023")</f>
        <v>#PEND</v>
      </c>
      <c r="C504" s="4" t="str">
        <f>_xll.SNL.Clients.Office.Excel.Functions.SPG(A504,"IQ_AVG_DILUT_SHARES_OUT","CY2023")</f>
        <v>#PEND</v>
      </c>
      <c r="D504" s="5" t="str">
        <f>_xll.SNL.Clients.Office.Excel.Functions.SPG(A504, "IQ_DILUT_EPS_NORM", "CY2023")</f>
        <v>#PEND</v>
      </c>
      <c r="E504" t="e">
        <f t="shared" si="28"/>
        <v>#VALUE!</v>
      </c>
      <c r="F504" t="e">
        <f t="shared" si="29"/>
        <v>#VALUE!</v>
      </c>
      <c r="G504" t="s">
        <v>506</v>
      </c>
      <c r="H504" s="4" t="str" cm="1">
        <f t="array" ref="H504">_xll.SNL.Clients.Office.Excel.Functions.SPG(G504, "SP_TOTAL_REV", "CY2023")</f>
        <v>#PEND</v>
      </c>
      <c r="I504" s="4" t="str">
        <f>_xll.SNL.Clients.Office.Excel.Functions.SPG(G504,"IQ_AVG_DILUT_SHARES_OUT","CY2023")</f>
        <v>#PEND</v>
      </c>
      <c r="J504" s="5" t="str">
        <f>_xll.SNL.Clients.Office.Excel.Functions.SPG(G504, "IQ_DILUT_EPS_NORM", "CY2023")</f>
        <v>#PEND</v>
      </c>
      <c r="K504" t="e">
        <f t="shared" si="30"/>
        <v>#VALUE!</v>
      </c>
      <c r="L504" t="e">
        <f t="shared" si="31"/>
        <v>#VALUE!</v>
      </c>
    </row>
    <row r="505" spans="1:12" x14ac:dyDescent="0.3">
      <c r="A505" t="s">
        <v>507</v>
      </c>
      <c r="B505" s="4" t="str" cm="1">
        <f t="array" ref="B505">_xll.SNL.Clients.Office.Excel.Functions.SPG(A505, "SP_TOTAL_REV", "CY2023")</f>
        <v>#PEND</v>
      </c>
      <c r="C505" s="4" t="str">
        <f>_xll.SNL.Clients.Office.Excel.Functions.SPG(A505,"IQ_AVG_DILUT_SHARES_OUT","CY2023")</f>
        <v>#PEND</v>
      </c>
      <c r="D505" s="5" t="str">
        <f>_xll.SNL.Clients.Office.Excel.Functions.SPG(A505, "IQ_DILUT_EPS_NORM", "CY2023")</f>
        <v>#PEND</v>
      </c>
      <c r="E505" t="e">
        <f t="shared" si="28"/>
        <v>#VALUE!</v>
      </c>
      <c r="F505" t="e">
        <f t="shared" si="29"/>
        <v>#VALUE!</v>
      </c>
      <c r="G505" t="s">
        <v>507</v>
      </c>
      <c r="H505" s="4" t="str" cm="1">
        <f t="array" ref="H505">_xll.SNL.Clients.Office.Excel.Functions.SPG(G505, "SP_TOTAL_REV", "CY2023")</f>
        <v>#PEND</v>
      </c>
      <c r="I505" s="4" t="str">
        <f>_xll.SNL.Clients.Office.Excel.Functions.SPG(G505,"IQ_AVG_DILUT_SHARES_OUT","CY2023")</f>
        <v>#PEND</v>
      </c>
      <c r="J505" s="5" t="str">
        <f>_xll.SNL.Clients.Office.Excel.Functions.SPG(G505, "IQ_DILUT_EPS_NORM", "CY2023")</f>
        <v>#PEND</v>
      </c>
      <c r="K505" t="e">
        <f t="shared" si="30"/>
        <v>#VALUE!</v>
      </c>
      <c r="L505" t="e">
        <f t="shared" si="31"/>
        <v>#VALUE!</v>
      </c>
    </row>
    <row r="506" spans="1:12" x14ac:dyDescent="0.3">
      <c r="A506" t="s">
        <v>508</v>
      </c>
      <c r="B506" s="4" t="str" cm="1">
        <f t="array" ref="B506">_xll.SNL.Clients.Office.Excel.Functions.SPG(A506, "SP_TOTAL_REV", "CY2023")</f>
        <v>#PEND</v>
      </c>
      <c r="C506" s="4" t="str">
        <f>_xll.SNL.Clients.Office.Excel.Functions.SPG(A506,"IQ_AVG_DILUT_SHARES_OUT","CY2023")</f>
        <v>#PEND</v>
      </c>
      <c r="D506" s="5" t="str">
        <f>_xll.SNL.Clients.Office.Excel.Functions.SPG(A506, "IQ_DILUT_EPS_NORM", "CY2023")</f>
        <v>#PEND</v>
      </c>
      <c r="E506" t="e">
        <f t="shared" si="28"/>
        <v>#VALUE!</v>
      </c>
      <c r="F506" t="e">
        <f t="shared" si="29"/>
        <v>#VALUE!</v>
      </c>
      <c r="G506" t="s">
        <v>508</v>
      </c>
      <c r="H506" s="4" t="str" cm="1">
        <f t="array" ref="H506">_xll.SNL.Clients.Office.Excel.Functions.SPG(G506, "SP_TOTAL_REV", "CY2023")</f>
        <v>#PEND</v>
      </c>
      <c r="I506" s="4" t="str">
        <f>_xll.SNL.Clients.Office.Excel.Functions.SPG(G506,"IQ_AVG_DILUT_SHARES_OUT","CY2023")</f>
        <v>#PEND</v>
      </c>
      <c r="J506" s="5" t="str">
        <f>_xll.SNL.Clients.Office.Excel.Functions.SPG(G506, "IQ_DILUT_EPS_NORM", "CY2023")</f>
        <v>#PEND</v>
      </c>
      <c r="K506" t="e">
        <f t="shared" si="30"/>
        <v>#VALUE!</v>
      </c>
      <c r="L506" t="e">
        <f t="shared" si="31"/>
        <v>#VALUE!</v>
      </c>
    </row>
    <row r="507" spans="1:12" x14ac:dyDescent="0.3">
      <c r="B507">
        <f>SUM(B4:B506)</f>
        <v>0</v>
      </c>
      <c r="C507">
        <f>SUM(C4:C506)</f>
        <v>0</v>
      </c>
      <c r="D507" t="e">
        <f>E507/C507*1000</f>
        <v>#DIV/0!</v>
      </c>
      <c r="E507">
        <f>SUMIF(E4:E506, "&lt;&gt;#VALUE!")</f>
        <v>0</v>
      </c>
      <c r="F507" t="e">
        <f>E507/B507</f>
        <v>#DIV/0!</v>
      </c>
      <c r="H507">
        <f>SUM(H4:H506)</f>
        <v>0</v>
      </c>
      <c r="I507">
        <f>SUM(I4:I506)</f>
        <v>0</v>
      </c>
      <c r="J507" t="e">
        <f>K507/I507*1000</f>
        <v>#DIV/0!</v>
      </c>
      <c r="K507">
        <f>SUMIF(K4:K506, "&lt;&gt;#VALUE!")</f>
        <v>0</v>
      </c>
      <c r="L507" t="e">
        <f>K507/H507</f>
        <v>#DIV/0!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sp500</vt:lpstr>
      <vt:lpstr>sp400</vt:lpstr>
      <vt:lpstr>sp600</vt:lpstr>
      <vt:lpstr>sp1500</vt:lpstr>
      <vt:lpstr>template (2)</vt:lpstr>
      <vt:lpstr>alternative</vt: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Longhao Desktop</dc:creator>
  <cp:lastModifiedBy>Longhao Desktop</cp:lastModifiedBy>
  <dcterms:created xsi:type="dcterms:W3CDTF">2025-01-05T20:50:23Z</dcterms:created>
  <dcterms:modified xsi:type="dcterms:W3CDTF">2025-02-17T19:42:06Z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{DE97FA61-B3E6-4E9A-8F99-430F9BB7A32D}</vt:lpwstr>
  </property>
</Properties>
</file>